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C:\Users\a.imaghian\Desktop\"/>
    </mc:Choice>
  </mc:AlternateContent>
  <xr:revisionPtr revIDLastSave="0" documentId="13_ncr:1_{69289417-CFD5-42C2-BA8E-3523ED540519}" xr6:coauthVersionLast="47" xr6:coauthVersionMax="47" xr10:uidLastSave="{00000000-0000-0000-0000-000000000000}"/>
  <bookViews>
    <workbookView xWindow="-120" yWindow="-120" windowWidth="29040" windowHeight="15840" activeTab="3" xr2:uid="{00000000-000D-0000-FFFF-FFFF00000000}"/>
  </bookViews>
  <sheets>
    <sheet name="ریز اسناد (2)" sheetId="9" r:id="rId1"/>
    <sheet name="Piv.Analysis" sheetId="3" r:id="rId2"/>
    <sheet name="Pivot" sheetId="2" r:id="rId3"/>
    <sheet name="ریز اسناد" sheetId="1" r:id="rId4"/>
    <sheet name="جدول خرید" sheetId="8" r:id="rId5"/>
  </sheets>
  <externalReferences>
    <externalReference r:id="rId6"/>
    <externalReference r:id="rId7"/>
    <externalReference r:id="rId8"/>
  </externalReferences>
  <definedNames>
    <definedName name="_xlnm._FilterDatabase" localSheetId="1" hidden="1">Piv.Analysis!$A$2:$AA$528</definedName>
    <definedName name="_xlnm._FilterDatabase" localSheetId="3" hidden="1">'ریز اسناد'!$A$2:$AG$8630</definedName>
    <definedName name="_xlnm._FilterDatabase" localSheetId="0" hidden="1">'ریز اسناد (2)'!$A$2:$AI$1080</definedName>
  </definedNames>
  <calcPr calcId="191029"/>
  <pivotCaches>
    <pivotCache cacheId="6" r:id="rId9"/>
    <pivotCache cacheId="7" r:id="rId10"/>
  </pivotCaches>
</workbook>
</file>

<file path=xl/calcChain.xml><?xml version="1.0" encoding="utf-8"?>
<calcChain xmlns="http://schemas.openxmlformats.org/spreadsheetml/2006/main">
  <c r="X15" i="1" l="1"/>
  <c r="Y15" i="1"/>
  <c r="Z15" i="1"/>
  <c r="AA15" i="1"/>
  <c r="AB15" i="1"/>
  <c r="X16" i="1"/>
  <c r="Y16" i="1"/>
  <c r="Z16" i="1"/>
  <c r="AA16" i="1"/>
  <c r="AB16" i="1"/>
  <c r="X17" i="1"/>
  <c r="Y17" i="1"/>
  <c r="Z17" i="1"/>
  <c r="AA17" i="1"/>
  <c r="AB17" i="1"/>
  <c r="X18" i="1"/>
  <c r="Y18" i="1"/>
  <c r="Z18" i="1"/>
  <c r="AA18" i="1"/>
  <c r="AB18" i="1"/>
  <c r="X19" i="1"/>
  <c r="Y19" i="1"/>
  <c r="Z19" i="1"/>
  <c r="AA19" i="1"/>
  <c r="AB19" i="1"/>
  <c r="X20" i="1"/>
  <c r="Y20" i="1"/>
  <c r="Z20" i="1"/>
  <c r="AA20" i="1"/>
  <c r="AB20" i="1"/>
  <c r="X21" i="1"/>
  <c r="Y21" i="1"/>
  <c r="Z21" i="1"/>
  <c r="AA21" i="1"/>
  <c r="AB21" i="1"/>
  <c r="X22" i="1"/>
  <c r="Y22" i="1"/>
  <c r="Z22" i="1"/>
  <c r="AA22" i="1"/>
  <c r="AB22" i="1"/>
  <c r="X23" i="1"/>
  <c r="Y23" i="1"/>
  <c r="Z23" i="1"/>
  <c r="AA23" i="1"/>
  <c r="AB23" i="1"/>
  <c r="X24" i="1"/>
  <c r="Y24" i="1"/>
  <c r="Z24" i="1"/>
  <c r="AA24" i="1"/>
  <c r="AB24" i="1"/>
  <c r="X25" i="1"/>
  <c r="Y25" i="1"/>
  <c r="Z25" i="1"/>
  <c r="AA25" i="1"/>
  <c r="AB25" i="1"/>
  <c r="X26" i="1"/>
  <c r="Y26" i="1"/>
  <c r="Z26" i="1"/>
  <c r="AA26" i="1"/>
  <c r="AB26" i="1"/>
  <c r="X27" i="1"/>
  <c r="Y27" i="1"/>
  <c r="Z27" i="1"/>
  <c r="AA27" i="1"/>
  <c r="AB27" i="1"/>
  <c r="X28" i="1"/>
  <c r="Y28" i="1"/>
  <c r="Z28" i="1"/>
  <c r="AA28" i="1"/>
  <c r="AB28" i="1"/>
  <c r="X29" i="1"/>
  <c r="Y29" i="1"/>
  <c r="Z29" i="1"/>
  <c r="AA29" i="1"/>
  <c r="AB29" i="1"/>
  <c r="X30" i="1"/>
  <c r="Y30" i="1"/>
  <c r="Z30" i="1"/>
  <c r="AA30" i="1"/>
  <c r="AB30" i="1"/>
  <c r="X31" i="1"/>
  <c r="Y31" i="1"/>
  <c r="Z31" i="1"/>
  <c r="AA31" i="1"/>
  <c r="AB31" i="1"/>
  <c r="X32" i="1"/>
  <c r="Y32" i="1"/>
  <c r="Z32" i="1"/>
  <c r="AA32" i="1"/>
  <c r="AB32" i="1"/>
  <c r="X33" i="1"/>
  <c r="Y33" i="1"/>
  <c r="Z33" i="1"/>
  <c r="AA33" i="1"/>
  <c r="AB33" i="1"/>
  <c r="X34" i="1"/>
  <c r="Y34" i="1"/>
  <c r="Z34" i="1"/>
  <c r="AA34" i="1"/>
  <c r="AB34" i="1"/>
  <c r="X35" i="1"/>
  <c r="Y35" i="1"/>
  <c r="Z35" i="1"/>
  <c r="AA35" i="1"/>
  <c r="AB35" i="1"/>
  <c r="X36" i="1"/>
  <c r="Y36" i="1"/>
  <c r="Z36" i="1"/>
  <c r="AA36" i="1"/>
  <c r="AB36" i="1"/>
  <c r="X37" i="1"/>
  <c r="Y37" i="1"/>
  <c r="Z37" i="1"/>
  <c r="AA37" i="1"/>
  <c r="AB37" i="1"/>
  <c r="X38" i="1"/>
  <c r="Y38" i="1"/>
  <c r="Z38" i="1"/>
  <c r="AA38" i="1"/>
  <c r="AB38" i="1"/>
  <c r="X39" i="1"/>
  <c r="Y39" i="1"/>
  <c r="Z39" i="1"/>
  <c r="AA39" i="1"/>
  <c r="AB39" i="1"/>
  <c r="X40" i="1"/>
  <c r="Y40" i="1"/>
  <c r="Z40" i="1"/>
  <c r="AA40" i="1"/>
  <c r="AB40" i="1"/>
  <c r="X41" i="1"/>
  <c r="Y41" i="1"/>
  <c r="Z41" i="1"/>
  <c r="AA41" i="1"/>
  <c r="AB41" i="1"/>
  <c r="X42" i="1"/>
  <c r="Y42" i="1"/>
  <c r="Z42" i="1"/>
  <c r="AA42" i="1"/>
  <c r="AB42" i="1"/>
  <c r="X43" i="1"/>
  <c r="Y43" i="1"/>
  <c r="Z43" i="1"/>
  <c r="AA43" i="1"/>
  <c r="AB43" i="1"/>
  <c r="X44" i="1"/>
  <c r="Y44" i="1"/>
  <c r="Z44" i="1"/>
  <c r="AA44" i="1"/>
  <c r="AB44" i="1"/>
  <c r="X45" i="1"/>
  <c r="Y45" i="1"/>
  <c r="Z45" i="1"/>
  <c r="AA45" i="1"/>
  <c r="AB45" i="1"/>
  <c r="X46" i="1"/>
  <c r="Y46" i="1"/>
  <c r="Z46" i="1"/>
  <c r="AA46" i="1"/>
  <c r="AB46" i="1"/>
  <c r="X47" i="1"/>
  <c r="Y47" i="1"/>
  <c r="Z47" i="1"/>
  <c r="AA47" i="1"/>
  <c r="AB47" i="1"/>
  <c r="X48" i="1"/>
  <c r="Y48" i="1"/>
  <c r="Z48" i="1"/>
  <c r="AA48" i="1"/>
  <c r="AB48" i="1"/>
  <c r="X49" i="1"/>
  <c r="Y49" i="1"/>
  <c r="Z49" i="1"/>
  <c r="AA49" i="1"/>
  <c r="AB49" i="1"/>
  <c r="X50" i="1"/>
  <c r="Y50" i="1"/>
  <c r="Z50" i="1"/>
  <c r="AA50" i="1"/>
  <c r="AB50" i="1"/>
  <c r="X51" i="1"/>
  <c r="Y51" i="1"/>
  <c r="Z51" i="1"/>
  <c r="AA51" i="1"/>
  <c r="AB51" i="1"/>
  <c r="X52" i="1"/>
  <c r="Y52" i="1"/>
  <c r="Z52" i="1"/>
  <c r="AA52" i="1"/>
  <c r="AB52" i="1"/>
  <c r="X53" i="1"/>
  <c r="Y53" i="1"/>
  <c r="Z53" i="1"/>
  <c r="AA53" i="1"/>
  <c r="AB53" i="1"/>
  <c r="X54" i="1"/>
  <c r="Y54" i="1"/>
  <c r="Z54" i="1"/>
  <c r="AA54" i="1"/>
  <c r="AB54" i="1"/>
  <c r="X55" i="1"/>
  <c r="Y55" i="1"/>
  <c r="Z55" i="1"/>
  <c r="AA55" i="1"/>
  <c r="AB55" i="1"/>
  <c r="X56" i="1"/>
  <c r="Y56" i="1"/>
  <c r="Z56" i="1"/>
  <c r="AA56" i="1"/>
  <c r="AB56" i="1"/>
  <c r="X57" i="1"/>
  <c r="Y57" i="1"/>
  <c r="Z57" i="1"/>
  <c r="AA57" i="1"/>
  <c r="AB57" i="1"/>
  <c r="X58" i="1"/>
  <c r="Y58" i="1"/>
  <c r="Z58" i="1"/>
  <c r="AA58" i="1"/>
  <c r="AB58" i="1"/>
  <c r="X59" i="1"/>
  <c r="Y59" i="1"/>
  <c r="Z59" i="1"/>
  <c r="AA59" i="1"/>
  <c r="AB59" i="1"/>
  <c r="X60" i="1"/>
  <c r="Y60" i="1"/>
  <c r="Z60" i="1"/>
  <c r="AA60" i="1"/>
  <c r="AB60" i="1"/>
  <c r="X61" i="1"/>
  <c r="Y61" i="1"/>
  <c r="Z61" i="1"/>
  <c r="AA61" i="1"/>
  <c r="AB61" i="1"/>
  <c r="X62" i="1"/>
  <c r="Y62" i="1"/>
  <c r="Z62" i="1"/>
  <c r="AA62" i="1"/>
  <c r="AB62" i="1"/>
  <c r="X63" i="1"/>
  <c r="Y63" i="1"/>
  <c r="Z63" i="1"/>
  <c r="AA63" i="1"/>
  <c r="AB63" i="1"/>
  <c r="X64" i="1"/>
  <c r="Y64" i="1"/>
  <c r="Z64" i="1"/>
  <c r="AA64" i="1"/>
  <c r="AB64" i="1"/>
  <c r="X65" i="1"/>
  <c r="Y65" i="1"/>
  <c r="Z65" i="1"/>
  <c r="AA65" i="1"/>
  <c r="AB65" i="1"/>
  <c r="X66" i="1"/>
  <c r="Y66" i="1"/>
  <c r="Z66" i="1"/>
  <c r="AA66" i="1"/>
  <c r="AB66" i="1"/>
  <c r="X67" i="1"/>
  <c r="Y67" i="1"/>
  <c r="Z67" i="1"/>
  <c r="AA67" i="1"/>
  <c r="AB67" i="1"/>
  <c r="X68" i="1"/>
  <c r="Y68" i="1"/>
  <c r="Z68" i="1"/>
  <c r="AA68" i="1"/>
  <c r="AB68" i="1"/>
  <c r="X69" i="1"/>
  <c r="Y69" i="1"/>
  <c r="Z69" i="1"/>
  <c r="AA69" i="1"/>
  <c r="AB69" i="1"/>
  <c r="X70" i="1"/>
  <c r="Y70" i="1"/>
  <c r="Z70" i="1"/>
  <c r="AA70" i="1"/>
  <c r="AB70" i="1"/>
  <c r="X71" i="1"/>
  <c r="Y71" i="1"/>
  <c r="Z71" i="1"/>
  <c r="AA71" i="1"/>
  <c r="AB71" i="1"/>
  <c r="X72" i="1"/>
  <c r="Y72" i="1"/>
  <c r="Z72" i="1"/>
  <c r="AA72" i="1"/>
  <c r="AB72" i="1"/>
  <c r="X73" i="1"/>
  <c r="Y73" i="1"/>
  <c r="Z73" i="1"/>
  <c r="AA73" i="1"/>
  <c r="AB73" i="1"/>
  <c r="X74" i="1"/>
  <c r="Y74" i="1"/>
  <c r="Z74" i="1"/>
  <c r="AA74" i="1"/>
  <c r="AB74" i="1"/>
  <c r="X75" i="1"/>
  <c r="Y75" i="1"/>
  <c r="Z75" i="1"/>
  <c r="AA75" i="1"/>
  <c r="AB75" i="1"/>
  <c r="X76" i="1"/>
  <c r="Y76" i="1"/>
  <c r="Z76" i="1"/>
  <c r="AA76" i="1"/>
  <c r="AB76" i="1"/>
  <c r="X77" i="1"/>
  <c r="Y77" i="1"/>
  <c r="Z77" i="1"/>
  <c r="AA77" i="1"/>
  <c r="AB77" i="1"/>
  <c r="X78" i="1"/>
  <c r="Y78" i="1"/>
  <c r="Z78" i="1"/>
  <c r="AA78" i="1"/>
  <c r="AB78" i="1"/>
  <c r="X79" i="1"/>
  <c r="Y79" i="1"/>
  <c r="Z79" i="1"/>
  <c r="AA79" i="1"/>
  <c r="AB79" i="1"/>
  <c r="X80" i="1"/>
  <c r="Y80" i="1"/>
  <c r="Z80" i="1"/>
  <c r="AA80" i="1"/>
  <c r="AB80" i="1"/>
  <c r="X81" i="1"/>
  <c r="Y81" i="1"/>
  <c r="Z81" i="1"/>
  <c r="AA81" i="1"/>
  <c r="AB81" i="1"/>
  <c r="X82" i="1"/>
  <c r="Y82" i="1"/>
  <c r="Z82" i="1"/>
  <c r="AA82" i="1"/>
  <c r="AB82" i="1"/>
  <c r="X83" i="1"/>
  <c r="Y83" i="1"/>
  <c r="Z83" i="1"/>
  <c r="AA83" i="1"/>
  <c r="AB83" i="1"/>
  <c r="X84" i="1"/>
  <c r="Y84" i="1"/>
  <c r="Z84" i="1"/>
  <c r="AA84" i="1"/>
  <c r="AB84" i="1"/>
  <c r="X85" i="1"/>
  <c r="Y85" i="1"/>
  <c r="Z85" i="1"/>
  <c r="AA85" i="1"/>
  <c r="AB85" i="1"/>
  <c r="X86" i="1"/>
  <c r="Y86" i="1"/>
  <c r="Z86" i="1"/>
  <c r="AA86" i="1"/>
  <c r="AB86" i="1"/>
  <c r="X87" i="1"/>
  <c r="Y87" i="1"/>
  <c r="Z87" i="1"/>
  <c r="AA87" i="1"/>
  <c r="AB87" i="1"/>
  <c r="X88" i="1"/>
  <c r="Y88" i="1"/>
  <c r="Z88" i="1"/>
  <c r="AA88" i="1"/>
  <c r="AB88" i="1"/>
  <c r="X89" i="1"/>
  <c r="Y89" i="1"/>
  <c r="Z89" i="1"/>
  <c r="AA89" i="1"/>
  <c r="AB89" i="1"/>
  <c r="X90" i="1"/>
  <c r="Y90" i="1"/>
  <c r="Z90" i="1"/>
  <c r="AA90" i="1"/>
  <c r="AB90" i="1"/>
  <c r="X91" i="1"/>
  <c r="Y91" i="1"/>
  <c r="Z91" i="1"/>
  <c r="AA91" i="1"/>
  <c r="AB91" i="1"/>
  <c r="X92" i="1"/>
  <c r="Y92" i="1"/>
  <c r="Z92" i="1"/>
  <c r="AA92" i="1"/>
  <c r="AB92" i="1"/>
  <c r="X93" i="1"/>
  <c r="Y93" i="1"/>
  <c r="Z93" i="1"/>
  <c r="AA93" i="1"/>
  <c r="AB93" i="1"/>
  <c r="X94" i="1"/>
  <c r="Y94" i="1"/>
  <c r="Z94" i="1"/>
  <c r="AA94" i="1"/>
  <c r="AB94" i="1"/>
  <c r="X95" i="1"/>
  <c r="Y95" i="1"/>
  <c r="Z95" i="1"/>
  <c r="AA95" i="1"/>
  <c r="AB95" i="1"/>
  <c r="X96" i="1"/>
  <c r="Y96" i="1"/>
  <c r="Z96" i="1"/>
  <c r="AA96" i="1"/>
  <c r="AB96" i="1"/>
  <c r="X97" i="1"/>
  <c r="Y97" i="1"/>
  <c r="Z97" i="1"/>
  <c r="AA97" i="1"/>
  <c r="AB97" i="1"/>
  <c r="X98" i="1"/>
  <c r="Y98" i="1"/>
  <c r="Z98" i="1"/>
  <c r="AA98" i="1"/>
  <c r="AB98" i="1"/>
  <c r="X99" i="1"/>
  <c r="Y99" i="1"/>
  <c r="Z99" i="1"/>
  <c r="AA99" i="1"/>
  <c r="AB99" i="1"/>
  <c r="X100" i="1"/>
  <c r="Y100" i="1"/>
  <c r="Z100" i="1"/>
  <c r="AA100" i="1"/>
  <c r="AB100" i="1"/>
  <c r="X101" i="1"/>
  <c r="Y101" i="1"/>
  <c r="Z101" i="1"/>
  <c r="AA101" i="1"/>
  <c r="AB101" i="1"/>
  <c r="X102" i="1"/>
  <c r="Y102" i="1"/>
  <c r="Z102" i="1"/>
  <c r="AA102" i="1"/>
  <c r="AB102" i="1"/>
  <c r="X103" i="1"/>
  <c r="Y103" i="1"/>
  <c r="Z103" i="1"/>
  <c r="AA103" i="1"/>
  <c r="AB103" i="1"/>
  <c r="X104" i="1"/>
  <c r="Y104" i="1"/>
  <c r="Z104" i="1"/>
  <c r="AA104" i="1"/>
  <c r="AB104" i="1"/>
  <c r="X105" i="1"/>
  <c r="Y105" i="1"/>
  <c r="Z105" i="1"/>
  <c r="AA105" i="1"/>
  <c r="AB105" i="1"/>
  <c r="X106" i="1"/>
  <c r="Y106" i="1"/>
  <c r="Z106" i="1"/>
  <c r="AA106" i="1"/>
  <c r="AB106" i="1"/>
  <c r="X107" i="1"/>
  <c r="Y107" i="1"/>
  <c r="Z107" i="1"/>
  <c r="AA107" i="1"/>
  <c r="AB107" i="1"/>
  <c r="X108" i="1"/>
  <c r="Y108" i="1"/>
  <c r="Z108" i="1"/>
  <c r="AA108" i="1"/>
  <c r="AB108" i="1"/>
  <c r="X109" i="1"/>
  <c r="Y109" i="1"/>
  <c r="Z109" i="1"/>
  <c r="AA109" i="1"/>
  <c r="AB109" i="1"/>
  <c r="X110" i="1"/>
  <c r="Y110" i="1"/>
  <c r="Z110" i="1"/>
  <c r="AA110" i="1"/>
  <c r="AB110" i="1"/>
  <c r="X111" i="1"/>
  <c r="Y111" i="1"/>
  <c r="Z111" i="1"/>
  <c r="AA111" i="1"/>
  <c r="AB111" i="1"/>
  <c r="X112" i="1"/>
  <c r="Y112" i="1"/>
  <c r="Z112" i="1"/>
  <c r="AA112" i="1"/>
  <c r="AB112" i="1"/>
  <c r="X113" i="1"/>
  <c r="Y113" i="1"/>
  <c r="Z113" i="1"/>
  <c r="AA113" i="1"/>
  <c r="AB113" i="1"/>
  <c r="X114" i="1"/>
  <c r="Y114" i="1"/>
  <c r="Z114" i="1"/>
  <c r="AA114" i="1"/>
  <c r="AB114" i="1"/>
  <c r="X115" i="1"/>
  <c r="Y115" i="1"/>
  <c r="Z115" i="1"/>
  <c r="AA115" i="1"/>
  <c r="AB115" i="1"/>
  <c r="X116" i="1"/>
  <c r="Y116" i="1"/>
  <c r="Z116" i="1"/>
  <c r="AA116" i="1"/>
  <c r="AB116" i="1"/>
  <c r="X117" i="1"/>
  <c r="Y117" i="1"/>
  <c r="Z117" i="1"/>
  <c r="AA117" i="1"/>
  <c r="AB117" i="1"/>
  <c r="X118" i="1"/>
  <c r="Y118" i="1"/>
  <c r="Z118" i="1"/>
  <c r="AA118" i="1"/>
  <c r="AB118" i="1"/>
  <c r="X119" i="1"/>
  <c r="Y119" i="1"/>
  <c r="Z119" i="1"/>
  <c r="AA119" i="1"/>
  <c r="AB119" i="1"/>
  <c r="X120" i="1"/>
  <c r="Y120" i="1"/>
  <c r="Z120" i="1"/>
  <c r="AA120" i="1"/>
  <c r="AB120" i="1"/>
  <c r="X121" i="1"/>
  <c r="Y121" i="1"/>
  <c r="Z121" i="1"/>
  <c r="AA121" i="1"/>
  <c r="AB121" i="1"/>
  <c r="X122" i="1"/>
  <c r="Y122" i="1"/>
  <c r="Z122" i="1"/>
  <c r="AA122" i="1"/>
  <c r="AB122" i="1"/>
  <c r="X123" i="1"/>
  <c r="Y123" i="1"/>
  <c r="Z123" i="1"/>
  <c r="AA123" i="1"/>
  <c r="AB123" i="1"/>
  <c r="X124" i="1"/>
  <c r="Y124" i="1"/>
  <c r="Z124" i="1"/>
  <c r="AA124" i="1"/>
  <c r="AB124" i="1"/>
  <c r="X125" i="1"/>
  <c r="Y125" i="1"/>
  <c r="Z125" i="1"/>
  <c r="AA125" i="1"/>
  <c r="AB125" i="1"/>
  <c r="X126" i="1"/>
  <c r="Y126" i="1"/>
  <c r="Z126" i="1"/>
  <c r="AA126" i="1"/>
  <c r="AB126" i="1"/>
  <c r="X127" i="1"/>
  <c r="Y127" i="1"/>
  <c r="Z127" i="1"/>
  <c r="AA127" i="1"/>
  <c r="AB127" i="1"/>
  <c r="X128" i="1"/>
  <c r="Y128" i="1"/>
  <c r="Z128" i="1"/>
  <c r="AA128" i="1"/>
  <c r="AB128" i="1"/>
  <c r="X129" i="1"/>
  <c r="Y129" i="1"/>
  <c r="Z129" i="1"/>
  <c r="AA129" i="1"/>
  <c r="AB129" i="1"/>
  <c r="X130" i="1"/>
  <c r="Y130" i="1"/>
  <c r="Z130" i="1"/>
  <c r="AA130" i="1"/>
  <c r="AB130" i="1"/>
  <c r="X131" i="1"/>
  <c r="Y131" i="1"/>
  <c r="Z131" i="1"/>
  <c r="AA131" i="1"/>
  <c r="AB131" i="1"/>
  <c r="X132" i="1"/>
  <c r="Y132" i="1"/>
  <c r="Z132" i="1"/>
  <c r="AA132" i="1"/>
  <c r="AB132" i="1"/>
  <c r="X133" i="1"/>
  <c r="Y133" i="1"/>
  <c r="Z133" i="1"/>
  <c r="AA133" i="1"/>
  <c r="AB133" i="1"/>
  <c r="X134" i="1"/>
  <c r="Y134" i="1"/>
  <c r="Z134" i="1"/>
  <c r="AA134" i="1"/>
  <c r="AB134" i="1"/>
  <c r="X135" i="1"/>
  <c r="Y135" i="1"/>
  <c r="Z135" i="1"/>
  <c r="AA135" i="1"/>
  <c r="AB135" i="1"/>
  <c r="X136" i="1"/>
  <c r="Y136" i="1"/>
  <c r="Z136" i="1"/>
  <c r="AA136" i="1"/>
  <c r="AB136" i="1"/>
  <c r="X137" i="1"/>
  <c r="Y137" i="1"/>
  <c r="Z137" i="1"/>
  <c r="AA137" i="1"/>
  <c r="AB137" i="1"/>
  <c r="X138" i="1"/>
  <c r="Y138" i="1"/>
  <c r="Z138" i="1"/>
  <c r="AA138" i="1"/>
  <c r="AB138" i="1"/>
  <c r="X139" i="1"/>
  <c r="Y139" i="1"/>
  <c r="Z139" i="1"/>
  <c r="AA139" i="1"/>
  <c r="AB139" i="1"/>
  <c r="X140" i="1"/>
  <c r="Y140" i="1"/>
  <c r="Z140" i="1"/>
  <c r="AA140" i="1"/>
  <c r="AB140" i="1"/>
  <c r="X141" i="1"/>
  <c r="Y141" i="1"/>
  <c r="Z141" i="1"/>
  <c r="AA141" i="1"/>
  <c r="AB141" i="1"/>
  <c r="X142" i="1"/>
  <c r="Y142" i="1"/>
  <c r="Z142" i="1"/>
  <c r="AA142" i="1"/>
  <c r="AB142" i="1"/>
  <c r="X143" i="1"/>
  <c r="Y143" i="1"/>
  <c r="Z143" i="1"/>
  <c r="AA143" i="1"/>
  <c r="AB143" i="1"/>
  <c r="X144" i="1"/>
  <c r="Y144" i="1"/>
  <c r="Z144" i="1"/>
  <c r="AA144" i="1"/>
  <c r="AB144" i="1"/>
  <c r="X145" i="1"/>
  <c r="Y145" i="1"/>
  <c r="Z145" i="1"/>
  <c r="AA145" i="1"/>
  <c r="AB145" i="1"/>
  <c r="X146" i="1"/>
  <c r="Y146" i="1"/>
  <c r="Z146" i="1"/>
  <c r="AA146" i="1"/>
  <c r="AB146" i="1"/>
  <c r="X147" i="1"/>
  <c r="Y147" i="1"/>
  <c r="Z147" i="1"/>
  <c r="AA147" i="1"/>
  <c r="AB147" i="1"/>
  <c r="X148" i="1"/>
  <c r="Y148" i="1"/>
  <c r="Z148" i="1"/>
  <c r="AA148" i="1"/>
  <c r="AB148" i="1"/>
  <c r="X149" i="1"/>
  <c r="Y149" i="1"/>
  <c r="Z149" i="1"/>
  <c r="AA149" i="1"/>
  <c r="AB149" i="1"/>
  <c r="X150" i="1"/>
  <c r="Y150" i="1"/>
  <c r="Z150" i="1"/>
  <c r="AA150" i="1"/>
  <c r="AB150" i="1"/>
  <c r="X151" i="1"/>
  <c r="Y151" i="1"/>
  <c r="Z151" i="1"/>
  <c r="AA151" i="1"/>
  <c r="AB151" i="1"/>
  <c r="X152" i="1"/>
  <c r="Y152" i="1"/>
  <c r="Z152" i="1"/>
  <c r="AA152" i="1"/>
  <c r="AB152" i="1"/>
  <c r="X153" i="1"/>
  <c r="Y153" i="1"/>
  <c r="Z153" i="1"/>
  <c r="AA153" i="1"/>
  <c r="AB153" i="1"/>
  <c r="X154" i="1"/>
  <c r="Y154" i="1"/>
  <c r="Z154" i="1"/>
  <c r="AA154" i="1"/>
  <c r="AB154" i="1"/>
  <c r="X155" i="1"/>
  <c r="Y155" i="1"/>
  <c r="Z155" i="1"/>
  <c r="AA155" i="1"/>
  <c r="AB155" i="1"/>
  <c r="X156" i="1"/>
  <c r="Y156" i="1"/>
  <c r="Z156" i="1"/>
  <c r="AA156" i="1"/>
  <c r="AB156" i="1"/>
  <c r="X157" i="1"/>
  <c r="Y157" i="1"/>
  <c r="Z157" i="1"/>
  <c r="AA157" i="1"/>
  <c r="AB157" i="1"/>
  <c r="X158" i="1"/>
  <c r="Y158" i="1"/>
  <c r="Z158" i="1"/>
  <c r="AA158" i="1"/>
  <c r="AB158" i="1"/>
  <c r="X159" i="1"/>
  <c r="Y159" i="1"/>
  <c r="Z159" i="1"/>
  <c r="AA159" i="1"/>
  <c r="AB159" i="1"/>
  <c r="X160" i="1"/>
  <c r="Y160" i="1"/>
  <c r="Z160" i="1"/>
  <c r="AA160" i="1"/>
  <c r="AB160" i="1"/>
  <c r="X161" i="1"/>
  <c r="Y161" i="1"/>
  <c r="Z161" i="1"/>
  <c r="AA161" i="1"/>
  <c r="AB161" i="1"/>
  <c r="X162" i="1"/>
  <c r="Y162" i="1"/>
  <c r="Z162" i="1"/>
  <c r="AA162" i="1"/>
  <c r="AB162" i="1"/>
  <c r="X163" i="1"/>
  <c r="Y163" i="1"/>
  <c r="Z163" i="1"/>
  <c r="AA163" i="1"/>
  <c r="AB163" i="1"/>
  <c r="X164" i="1"/>
  <c r="Y164" i="1"/>
  <c r="Z164" i="1"/>
  <c r="AA164" i="1"/>
  <c r="AB164" i="1"/>
  <c r="X165" i="1"/>
  <c r="Y165" i="1"/>
  <c r="Z165" i="1"/>
  <c r="AA165" i="1"/>
  <c r="AB165" i="1"/>
  <c r="X166" i="1"/>
  <c r="Y166" i="1"/>
  <c r="Z166" i="1"/>
  <c r="AA166" i="1"/>
  <c r="AB166" i="1"/>
  <c r="X167" i="1"/>
  <c r="Y167" i="1"/>
  <c r="Z167" i="1"/>
  <c r="AA167" i="1"/>
  <c r="AB167" i="1"/>
  <c r="X168" i="1"/>
  <c r="Y168" i="1"/>
  <c r="Z168" i="1"/>
  <c r="AA168" i="1"/>
  <c r="AB168" i="1"/>
  <c r="X169" i="1"/>
  <c r="Y169" i="1"/>
  <c r="Z169" i="1"/>
  <c r="AA169" i="1"/>
  <c r="AB169" i="1"/>
  <c r="X170" i="1"/>
  <c r="Y170" i="1"/>
  <c r="Z170" i="1"/>
  <c r="AA170" i="1"/>
  <c r="AB170" i="1"/>
  <c r="X171" i="1"/>
  <c r="Y171" i="1"/>
  <c r="Z171" i="1"/>
  <c r="AA171" i="1"/>
  <c r="AB171" i="1"/>
  <c r="X172" i="1"/>
  <c r="Y172" i="1"/>
  <c r="Z172" i="1"/>
  <c r="AA172" i="1"/>
  <c r="AB172" i="1"/>
  <c r="X173" i="1"/>
  <c r="Y173" i="1"/>
  <c r="Z173" i="1"/>
  <c r="AA173" i="1"/>
  <c r="AB173" i="1"/>
  <c r="X174" i="1"/>
  <c r="Y174" i="1"/>
  <c r="Z174" i="1"/>
  <c r="AA174" i="1"/>
  <c r="AB174" i="1"/>
  <c r="X175" i="1"/>
  <c r="Y175" i="1"/>
  <c r="Z175" i="1"/>
  <c r="AA175" i="1"/>
  <c r="AB175" i="1"/>
  <c r="X176" i="1"/>
  <c r="Y176" i="1"/>
  <c r="Z176" i="1"/>
  <c r="AA176" i="1"/>
  <c r="AB176" i="1"/>
  <c r="X177" i="1"/>
  <c r="Y177" i="1"/>
  <c r="Z177" i="1"/>
  <c r="AA177" i="1"/>
  <c r="AB177" i="1"/>
  <c r="X178" i="1"/>
  <c r="Y178" i="1"/>
  <c r="Z178" i="1"/>
  <c r="AA178" i="1"/>
  <c r="AB178" i="1"/>
  <c r="X179" i="1"/>
  <c r="Y179" i="1"/>
  <c r="Z179" i="1"/>
  <c r="AA179" i="1"/>
  <c r="AB179" i="1"/>
  <c r="X180" i="1"/>
  <c r="Y180" i="1"/>
  <c r="Z180" i="1"/>
  <c r="AA180" i="1"/>
  <c r="AB180" i="1"/>
  <c r="X181" i="1"/>
  <c r="Y181" i="1"/>
  <c r="Z181" i="1"/>
  <c r="AA181" i="1"/>
  <c r="AB181" i="1"/>
  <c r="X182" i="1"/>
  <c r="Y182" i="1"/>
  <c r="Z182" i="1"/>
  <c r="AA182" i="1"/>
  <c r="AB182" i="1"/>
  <c r="X183" i="1"/>
  <c r="Y183" i="1"/>
  <c r="Z183" i="1"/>
  <c r="AA183" i="1"/>
  <c r="AB183" i="1"/>
  <c r="X184" i="1"/>
  <c r="Y184" i="1"/>
  <c r="Z184" i="1"/>
  <c r="AA184" i="1"/>
  <c r="AB184" i="1"/>
  <c r="X185" i="1"/>
  <c r="Y185" i="1"/>
  <c r="Z185" i="1"/>
  <c r="AA185" i="1"/>
  <c r="AB185" i="1"/>
  <c r="X186" i="1"/>
  <c r="Y186" i="1"/>
  <c r="Z186" i="1"/>
  <c r="AA186" i="1"/>
  <c r="AB186" i="1"/>
  <c r="X187" i="1"/>
  <c r="Y187" i="1"/>
  <c r="Z187" i="1"/>
  <c r="AA187" i="1"/>
  <c r="AB187" i="1"/>
  <c r="X188" i="1"/>
  <c r="Y188" i="1"/>
  <c r="Z188" i="1"/>
  <c r="AA188" i="1"/>
  <c r="AB188" i="1"/>
  <c r="X189" i="1"/>
  <c r="Y189" i="1"/>
  <c r="Z189" i="1"/>
  <c r="AA189" i="1"/>
  <c r="AB189" i="1"/>
  <c r="X190" i="1"/>
  <c r="Y190" i="1"/>
  <c r="Z190" i="1"/>
  <c r="AA190" i="1"/>
  <c r="AB190" i="1"/>
  <c r="X191" i="1"/>
  <c r="Y191" i="1"/>
  <c r="Z191" i="1"/>
  <c r="AA191" i="1"/>
  <c r="AB191" i="1"/>
  <c r="X192" i="1"/>
  <c r="Y192" i="1"/>
  <c r="Z192" i="1"/>
  <c r="AA192" i="1"/>
  <c r="AB192" i="1"/>
  <c r="X193" i="1"/>
  <c r="Y193" i="1"/>
  <c r="Z193" i="1"/>
  <c r="AA193" i="1"/>
  <c r="AB193" i="1"/>
  <c r="X194" i="1"/>
  <c r="Y194" i="1"/>
  <c r="Z194" i="1"/>
  <c r="AA194" i="1"/>
  <c r="AB194" i="1"/>
  <c r="X195" i="1"/>
  <c r="Y195" i="1"/>
  <c r="Z195" i="1"/>
  <c r="AA195" i="1"/>
  <c r="AB195" i="1"/>
  <c r="X196" i="1"/>
  <c r="Y196" i="1"/>
  <c r="Z196" i="1"/>
  <c r="AA196" i="1"/>
  <c r="AB196" i="1"/>
  <c r="X197" i="1"/>
  <c r="Y197" i="1"/>
  <c r="Z197" i="1"/>
  <c r="AA197" i="1"/>
  <c r="AB197" i="1"/>
  <c r="X198" i="1"/>
  <c r="Y198" i="1"/>
  <c r="Z198" i="1"/>
  <c r="AA198" i="1"/>
  <c r="AB198" i="1"/>
  <c r="X199" i="1"/>
  <c r="Y199" i="1"/>
  <c r="Z199" i="1"/>
  <c r="AA199" i="1"/>
  <c r="AB199" i="1"/>
  <c r="X200" i="1"/>
  <c r="Y200" i="1"/>
  <c r="Z200" i="1"/>
  <c r="AA200" i="1"/>
  <c r="AB200" i="1"/>
  <c r="X201" i="1"/>
  <c r="Y201" i="1"/>
  <c r="Z201" i="1"/>
  <c r="AA201" i="1"/>
  <c r="AB201" i="1"/>
  <c r="X202" i="1"/>
  <c r="Y202" i="1"/>
  <c r="Z202" i="1"/>
  <c r="AA202" i="1"/>
  <c r="AB202" i="1"/>
  <c r="X203" i="1"/>
  <c r="Y203" i="1"/>
  <c r="Z203" i="1"/>
  <c r="AA203" i="1"/>
  <c r="AB203" i="1"/>
  <c r="X204" i="1"/>
  <c r="Y204" i="1"/>
  <c r="Z204" i="1"/>
  <c r="AA204" i="1"/>
  <c r="AB204" i="1"/>
  <c r="X205" i="1"/>
  <c r="Y205" i="1"/>
  <c r="Z205" i="1"/>
  <c r="AA205" i="1"/>
  <c r="AB205" i="1"/>
  <c r="X206" i="1"/>
  <c r="Y206" i="1"/>
  <c r="Z206" i="1"/>
  <c r="AA206" i="1"/>
  <c r="AB206" i="1"/>
  <c r="X207" i="1"/>
  <c r="Y207" i="1"/>
  <c r="Z207" i="1"/>
  <c r="AA207" i="1"/>
  <c r="AB207" i="1"/>
  <c r="X208" i="1"/>
  <c r="Y208" i="1"/>
  <c r="Z208" i="1"/>
  <c r="AA208" i="1"/>
  <c r="AB208" i="1"/>
  <c r="X209" i="1"/>
  <c r="Y209" i="1"/>
  <c r="Z209" i="1"/>
  <c r="AA209" i="1"/>
  <c r="AB209" i="1"/>
  <c r="X210" i="1"/>
  <c r="Y210" i="1"/>
  <c r="Z210" i="1"/>
  <c r="AA210" i="1"/>
  <c r="AB210" i="1"/>
  <c r="X211" i="1"/>
  <c r="Y211" i="1"/>
  <c r="Z211" i="1"/>
  <c r="AA211" i="1"/>
  <c r="AB211" i="1"/>
  <c r="X212" i="1"/>
  <c r="Y212" i="1"/>
  <c r="Z212" i="1"/>
  <c r="AA212" i="1"/>
  <c r="AB212" i="1"/>
  <c r="X213" i="1"/>
  <c r="Y213" i="1"/>
  <c r="Z213" i="1"/>
  <c r="AA213" i="1"/>
  <c r="AB213" i="1"/>
  <c r="X214" i="1"/>
  <c r="Y214" i="1"/>
  <c r="Z214" i="1"/>
  <c r="AA214" i="1"/>
  <c r="AB214" i="1"/>
  <c r="X215" i="1"/>
  <c r="Y215" i="1"/>
  <c r="Z215" i="1"/>
  <c r="AA215" i="1"/>
  <c r="AB215" i="1"/>
  <c r="X216" i="1"/>
  <c r="Y216" i="1"/>
  <c r="Z216" i="1"/>
  <c r="AA216" i="1"/>
  <c r="AB216" i="1"/>
  <c r="X217" i="1"/>
  <c r="Y217" i="1"/>
  <c r="Z217" i="1"/>
  <c r="AA217" i="1"/>
  <c r="AB217" i="1"/>
  <c r="X218" i="1"/>
  <c r="Y218" i="1"/>
  <c r="Z218" i="1"/>
  <c r="AA218" i="1"/>
  <c r="AB218" i="1"/>
  <c r="X219" i="1"/>
  <c r="Y219" i="1"/>
  <c r="Z219" i="1"/>
  <c r="AA219" i="1"/>
  <c r="AB219" i="1"/>
  <c r="X220" i="1"/>
  <c r="Y220" i="1"/>
  <c r="Z220" i="1"/>
  <c r="AA220" i="1"/>
  <c r="AB220" i="1"/>
  <c r="X221" i="1"/>
  <c r="Y221" i="1"/>
  <c r="Z221" i="1"/>
  <c r="AA221" i="1"/>
  <c r="AB221" i="1"/>
  <c r="X222" i="1"/>
  <c r="Y222" i="1"/>
  <c r="Z222" i="1"/>
  <c r="AA222" i="1"/>
  <c r="AB222" i="1"/>
  <c r="X223" i="1"/>
  <c r="Y223" i="1"/>
  <c r="Z223" i="1"/>
  <c r="AA223" i="1"/>
  <c r="AB223" i="1"/>
  <c r="X224" i="1"/>
  <c r="Y224" i="1"/>
  <c r="Z224" i="1"/>
  <c r="AA224" i="1"/>
  <c r="AB224" i="1"/>
  <c r="X225" i="1"/>
  <c r="Y225" i="1"/>
  <c r="Z225" i="1"/>
  <c r="AA225" i="1"/>
  <c r="AB225" i="1"/>
  <c r="X226" i="1"/>
  <c r="Y226" i="1"/>
  <c r="Z226" i="1"/>
  <c r="AA226" i="1"/>
  <c r="AB226" i="1"/>
  <c r="X227" i="1"/>
  <c r="Y227" i="1"/>
  <c r="Z227" i="1"/>
  <c r="AA227" i="1"/>
  <c r="AB227" i="1"/>
  <c r="X228" i="1"/>
  <c r="Y228" i="1"/>
  <c r="Z228" i="1"/>
  <c r="AA228" i="1"/>
  <c r="AB228" i="1"/>
  <c r="X229" i="1"/>
  <c r="Y229" i="1"/>
  <c r="Z229" i="1"/>
  <c r="AA229" i="1"/>
  <c r="AB229" i="1"/>
  <c r="X230" i="1"/>
  <c r="Y230" i="1"/>
  <c r="Z230" i="1"/>
  <c r="AA230" i="1"/>
  <c r="AB230" i="1"/>
  <c r="X231" i="1"/>
  <c r="Y231" i="1"/>
  <c r="Z231" i="1"/>
  <c r="AA231" i="1"/>
  <c r="AB231" i="1"/>
  <c r="X232" i="1"/>
  <c r="Y232" i="1"/>
  <c r="Z232" i="1"/>
  <c r="AA232" i="1"/>
  <c r="AB232" i="1"/>
  <c r="X233" i="1"/>
  <c r="Y233" i="1"/>
  <c r="Z233" i="1"/>
  <c r="AA233" i="1"/>
  <c r="AB233" i="1"/>
  <c r="X234" i="1"/>
  <c r="Y234" i="1"/>
  <c r="Z234" i="1"/>
  <c r="AA234" i="1"/>
  <c r="AB234" i="1"/>
  <c r="X235" i="1"/>
  <c r="Y235" i="1"/>
  <c r="Z235" i="1"/>
  <c r="AA235" i="1"/>
  <c r="AB235" i="1"/>
  <c r="X236" i="1"/>
  <c r="Y236" i="1"/>
  <c r="Z236" i="1"/>
  <c r="AA236" i="1"/>
  <c r="AB236" i="1"/>
  <c r="X237" i="1"/>
  <c r="Y237" i="1"/>
  <c r="Z237" i="1"/>
  <c r="AA237" i="1"/>
  <c r="AB237" i="1"/>
  <c r="X238" i="1"/>
  <c r="Y238" i="1"/>
  <c r="Z238" i="1"/>
  <c r="AA238" i="1"/>
  <c r="AB238" i="1"/>
  <c r="X239" i="1"/>
  <c r="Y239" i="1"/>
  <c r="Z239" i="1"/>
  <c r="AA239" i="1"/>
  <c r="AB239" i="1"/>
  <c r="X240" i="1"/>
  <c r="Y240" i="1"/>
  <c r="Z240" i="1"/>
  <c r="AA240" i="1"/>
  <c r="AB240" i="1"/>
  <c r="X241" i="1"/>
  <c r="Y241" i="1"/>
  <c r="Z241" i="1"/>
  <c r="AA241" i="1"/>
  <c r="AB241" i="1"/>
  <c r="X242" i="1"/>
  <c r="Y242" i="1"/>
  <c r="Z242" i="1"/>
  <c r="AA242" i="1"/>
  <c r="AB242" i="1"/>
  <c r="X243" i="1"/>
  <c r="Y243" i="1"/>
  <c r="Z243" i="1"/>
  <c r="AA243" i="1"/>
  <c r="AB243" i="1"/>
  <c r="X244" i="1"/>
  <c r="Y244" i="1"/>
  <c r="Z244" i="1"/>
  <c r="AA244" i="1"/>
  <c r="AB244" i="1"/>
  <c r="X245" i="1"/>
  <c r="Y245" i="1"/>
  <c r="Z245" i="1"/>
  <c r="AA245" i="1"/>
  <c r="AB245" i="1"/>
  <c r="X246" i="1"/>
  <c r="Y246" i="1"/>
  <c r="Z246" i="1"/>
  <c r="AA246" i="1"/>
  <c r="AB246" i="1"/>
  <c r="X247" i="1"/>
  <c r="Y247" i="1"/>
  <c r="Z247" i="1"/>
  <c r="AA247" i="1"/>
  <c r="AB247" i="1"/>
  <c r="X248" i="1"/>
  <c r="Y248" i="1"/>
  <c r="Z248" i="1"/>
  <c r="AA248" i="1"/>
  <c r="AB248" i="1"/>
  <c r="X249" i="1"/>
  <c r="Y249" i="1"/>
  <c r="Z249" i="1"/>
  <c r="AA249" i="1"/>
  <c r="AB249" i="1"/>
  <c r="X250" i="1"/>
  <c r="Y250" i="1"/>
  <c r="Z250" i="1"/>
  <c r="AA250" i="1"/>
  <c r="AB250" i="1"/>
  <c r="X251" i="1"/>
  <c r="Y251" i="1"/>
  <c r="Z251" i="1"/>
  <c r="AA251" i="1"/>
  <c r="AB251" i="1"/>
  <c r="X252" i="1"/>
  <c r="Y252" i="1"/>
  <c r="Z252" i="1"/>
  <c r="AA252" i="1"/>
  <c r="AB252" i="1"/>
  <c r="X253" i="1"/>
  <c r="Y253" i="1"/>
  <c r="Z253" i="1"/>
  <c r="AA253" i="1"/>
  <c r="AB253" i="1"/>
  <c r="X254" i="1"/>
  <c r="Y254" i="1"/>
  <c r="Z254" i="1"/>
  <c r="AA254" i="1"/>
  <c r="AB254" i="1"/>
  <c r="X255" i="1"/>
  <c r="Y255" i="1"/>
  <c r="Z255" i="1"/>
  <c r="AA255" i="1"/>
  <c r="AB255" i="1"/>
  <c r="X256" i="1"/>
  <c r="Y256" i="1"/>
  <c r="Z256" i="1"/>
  <c r="AA256" i="1"/>
  <c r="AB256" i="1"/>
  <c r="X257" i="1"/>
  <c r="Y257" i="1"/>
  <c r="Z257" i="1"/>
  <c r="AA257" i="1"/>
  <c r="AB257" i="1"/>
  <c r="X258" i="1"/>
  <c r="Y258" i="1"/>
  <c r="Z258" i="1"/>
  <c r="AA258" i="1"/>
  <c r="AB258" i="1"/>
  <c r="X259" i="1"/>
  <c r="Y259" i="1"/>
  <c r="Z259" i="1"/>
  <c r="AA259" i="1"/>
  <c r="AB259" i="1"/>
  <c r="X260" i="1"/>
  <c r="Y260" i="1"/>
  <c r="Z260" i="1"/>
  <c r="AA260" i="1"/>
  <c r="AB260" i="1"/>
  <c r="X261" i="1"/>
  <c r="Y261" i="1"/>
  <c r="Z261" i="1"/>
  <c r="AA261" i="1"/>
  <c r="AB261" i="1"/>
  <c r="X262" i="1"/>
  <c r="Y262" i="1"/>
  <c r="Z262" i="1"/>
  <c r="AA262" i="1"/>
  <c r="AB262" i="1"/>
  <c r="X263" i="1"/>
  <c r="Y263" i="1"/>
  <c r="Z263" i="1"/>
  <c r="AA263" i="1"/>
  <c r="AB263" i="1"/>
  <c r="X264" i="1"/>
  <c r="Y264" i="1"/>
  <c r="Z264" i="1"/>
  <c r="AA264" i="1"/>
  <c r="AB264" i="1"/>
  <c r="X265" i="1"/>
  <c r="Y265" i="1"/>
  <c r="Z265" i="1"/>
  <c r="AA265" i="1"/>
  <c r="AB265" i="1"/>
  <c r="X266" i="1"/>
  <c r="Y266" i="1"/>
  <c r="Z266" i="1"/>
  <c r="AA266" i="1"/>
  <c r="AB266" i="1"/>
  <c r="X267" i="1"/>
  <c r="Y267" i="1"/>
  <c r="Z267" i="1"/>
  <c r="AA267" i="1"/>
  <c r="AB267" i="1"/>
  <c r="X268" i="1"/>
  <c r="Y268" i="1"/>
  <c r="Z268" i="1"/>
  <c r="AA268" i="1"/>
  <c r="AB268" i="1"/>
  <c r="X269" i="1"/>
  <c r="Y269" i="1"/>
  <c r="Z269" i="1"/>
  <c r="AA269" i="1"/>
  <c r="AB269" i="1"/>
  <c r="X270" i="1"/>
  <c r="Y270" i="1"/>
  <c r="Z270" i="1"/>
  <c r="AA270" i="1"/>
  <c r="AB270" i="1"/>
  <c r="X271" i="1"/>
  <c r="Y271" i="1"/>
  <c r="Z271" i="1"/>
  <c r="AA271" i="1"/>
  <c r="AB271" i="1"/>
  <c r="X272" i="1"/>
  <c r="Y272" i="1"/>
  <c r="Z272" i="1"/>
  <c r="AA272" i="1"/>
  <c r="AB272" i="1"/>
  <c r="X273" i="1"/>
  <c r="Y273" i="1"/>
  <c r="Z273" i="1"/>
  <c r="AA273" i="1"/>
  <c r="AB273" i="1"/>
  <c r="X274" i="1"/>
  <c r="Y274" i="1"/>
  <c r="Z274" i="1"/>
  <c r="AA274" i="1"/>
  <c r="AB274" i="1"/>
  <c r="X275" i="1"/>
  <c r="Y275" i="1"/>
  <c r="Z275" i="1"/>
  <c r="AA275" i="1"/>
  <c r="AB275" i="1"/>
  <c r="X276" i="1"/>
  <c r="Y276" i="1"/>
  <c r="Z276" i="1"/>
  <c r="AA276" i="1"/>
  <c r="AB276" i="1"/>
  <c r="X277" i="1"/>
  <c r="Y277" i="1"/>
  <c r="Z277" i="1"/>
  <c r="AA277" i="1"/>
  <c r="AB277" i="1"/>
  <c r="X278" i="1"/>
  <c r="Y278" i="1"/>
  <c r="Z278" i="1"/>
  <c r="AA278" i="1"/>
  <c r="AB278" i="1"/>
  <c r="X279" i="1"/>
  <c r="Y279" i="1"/>
  <c r="Z279" i="1"/>
  <c r="AA279" i="1"/>
  <c r="AB279" i="1"/>
  <c r="X280" i="1"/>
  <c r="Y280" i="1"/>
  <c r="Z280" i="1"/>
  <c r="AA280" i="1"/>
  <c r="AB280" i="1"/>
  <c r="X281" i="1"/>
  <c r="Y281" i="1"/>
  <c r="Z281" i="1"/>
  <c r="AA281" i="1"/>
  <c r="AB281" i="1"/>
  <c r="X282" i="1"/>
  <c r="Y282" i="1"/>
  <c r="Z282" i="1"/>
  <c r="AA282" i="1"/>
  <c r="AB282" i="1"/>
  <c r="X283" i="1"/>
  <c r="Y283" i="1"/>
  <c r="Z283" i="1"/>
  <c r="AA283" i="1"/>
  <c r="AB283" i="1"/>
  <c r="X284" i="1"/>
  <c r="Y284" i="1"/>
  <c r="Z284" i="1"/>
  <c r="AA284" i="1"/>
  <c r="AB284" i="1"/>
  <c r="X285" i="1"/>
  <c r="Y285" i="1"/>
  <c r="Z285" i="1"/>
  <c r="AA285" i="1"/>
  <c r="AB285" i="1"/>
  <c r="X286" i="1"/>
  <c r="Y286" i="1"/>
  <c r="Z286" i="1"/>
  <c r="AA286" i="1"/>
  <c r="AB286" i="1"/>
  <c r="X287" i="1"/>
  <c r="Y287" i="1"/>
  <c r="Z287" i="1"/>
  <c r="AA287" i="1"/>
  <c r="AB287" i="1"/>
  <c r="X288" i="1"/>
  <c r="Y288" i="1"/>
  <c r="Z288" i="1"/>
  <c r="AA288" i="1"/>
  <c r="AB288" i="1"/>
  <c r="X289" i="1"/>
  <c r="Y289" i="1"/>
  <c r="Z289" i="1"/>
  <c r="AA289" i="1"/>
  <c r="AB289" i="1"/>
  <c r="X290" i="1"/>
  <c r="Y290" i="1"/>
  <c r="Z290" i="1"/>
  <c r="AA290" i="1"/>
  <c r="AB290" i="1"/>
  <c r="X291" i="1"/>
  <c r="Y291" i="1"/>
  <c r="Z291" i="1"/>
  <c r="AA291" i="1"/>
  <c r="AB291" i="1"/>
  <c r="X292" i="1"/>
  <c r="Y292" i="1"/>
  <c r="Z292" i="1"/>
  <c r="AA292" i="1"/>
  <c r="AB292" i="1"/>
  <c r="X293" i="1"/>
  <c r="Y293" i="1"/>
  <c r="Z293" i="1"/>
  <c r="AA293" i="1"/>
  <c r="AB293" i="1"/>
  <c r="X294" i="1"/>
  <c r="Y294" i="1"/>
  <c r="Z294" i="1"/>
  <c r="AA294" i="1"/>
  <c r="AB294" i="1"/>
  <c r="X295" i="1"/>
  <c r="Y295" i="1"/>
  <c r="Z295" i="1"/>
  <c r="AA295" i="1"/>
  <c r="AB295" i="1"/>
  <c r="X296" i="1"/>
  <c r="Y296" i="1"/>
  <c r="Z296" i="1"/>
  <c r="AA296" i="1"/>
  <c r="AB296" i="1"/>
  <c r="X297" i="1"/>
  <c r="Y297" i="1"/>
  <c r="Z297" i="1"/>
  <c r="AA297" i="1"/>
  <c r="AB297" i="1"/>
  <c r="X298" i="1"/>
  <c r="Y298" i="1"/>
  <c r="Z298" i="1"/>
  <c r="AA298" i="1"/>
  <c r="AB298" i="1"/>
  <c r="X299" i="1"/>
  <c r="Y299" i="1"/>
  <c r="Z299" i="1"/>
  <c r="AA299" i="1"/>
  <c r="AB299" i="1"/>
  <c r="X300" i="1"/>
  <c r="Y300" i="1"/>
  <c r="Z300" i="1"/>
  <c r="AA300" i="1"/>
  <c r="AB300" i="1"/>
  <c r="X301" i="1"/>
  <c r="Y301" i="1"/>
  <c r="Z301" i="1"/>
  <c r="AA301" i="1"/>
  <c r="AB301" i="1"/>
  <c r="X302" i="1"/>
  <c r="Y302" i="1"/>
  <c r="Z302" i="1"/>
  <c r="AA302" i="1"/>
  <c r="AB302" i="1"/>
  <c r="X303" i="1"/>
  <c r="Y303" i="1"/>
  <c r="Z303" i="1"/>
  <c r="AA303" i="1"/>
  <c r="AB303" i="1"/>
  <c r="X304" i="1"/>
  <c r="Y304" i="1"/>
  <c r="Z304" i="1"/>
  <c r="AA304" i="1"/>
  <c r="AB304" i="1"/>
  <c r="X305" i="1"/>
  <c r="Y305" i="1"/>
  <c r="Z305" i="1"/>
  <c r="AA305" i="1"/>
  <c r="AB305" i="1"/>
  <c r="X306" i="1"/>
  <c r="Y306" i="1"/>
  <c r="Z306" i="1"/>
  <c r="AA306" i="1"/>
  <c r="AB306" i="1"/>
  <c r="X307" i="1"/>
  <c r="Y307" i="1"/>
  <c r="Z307" i="1"/>
  <c r="AA307" i="1"/>
  <c r="AB307" i="1"/>
  <c r="X308" i="1"/>
  <c r="Y308" i="1"/>
  <c r="Z308" i="1"/>
  <c r="AA308" i="1"/>
  <c r="AB308" i="1"/>
  <c r="X309" i="1"/>
  <c r="Y309" i="1"/>
  <c r="Z309" i="1"/>
  <c r="AA309" i="1"/>
  <c r="AB309" i="1"/>
  <c r="X310" i="1"/>
  <c r="Y310" i="1"/>
  <c r="Z310" i="1"/>
  <c r="AA310" i="1"/>
  <c r="AB310" i="1"/>
  <c r="X311" i="1"/>
  <c r="Y311" i="1"/>
  <c r="Z311" i="1"/>
  <c r="AA311" i="1"/>
  <c r="AB311" i="1"/>
  <c r="X312" i="1"/>
  <c r="Y312" i="1"/>
  <c r="Z312" i="1"/>
  <c r="AA312" i="1"/>
  <c r="AB312" i="1"/>
  <c r="X313" i="1"/>
  <c r="Y313" i="1"/>
  <c r="Z313" i="1"/>
  <c r="AA313" i="1"/>
  <c r="AB313" i="1"/>
  <c r="X314" i="1"/>
  <c r="Y314" i="1"/>
  <c r="Z314" i="1"/>
  <c r="AA314" i="1"/>
  <c r="AB314" i="1"/>
  <c r="X315" i="1"/>
  <c r="Y315" i="1"/>
  <c r="Z315" i="1"/>
  <c r="AA315" i="1"/>
  <c r="AB315" i="1"/>
  <c r="X316" i="1"/>
  <c r="Y316" i="1"/>
  <c r="Z316" i="1"/>
  <c r="AA316" i="1"/>
  <c r="AB316" i="1"/>
  <c r="X317" i="1"/>
  <c r="Y317" i="1"/>
  <c r="Z317" i="1"/>
  <c r="AA317" i="1"/>
  <c r="AB317" i="1"/>
  <c r="X318" i="1"/>
  <c r="Y318" i="1"/>
  <c r="Z318" i="1"/>
  <c r="AA318" i="1"/>
  <c r="AB318" i="1"/>
  <c r="X319" i="1"/>
  <c r="Y319" i="1"/>
  <c r="Z319" i="1"/>
  <c r="AA319" i="1"/>
  <c r="AB319" i="1"/>
  <c r="X320" i="1"/>
  <c r="Y320" i="1"/>
  <c r="Z320" i="1"/>
  <c r="AA320" i="1"/>
  <c r="AB320" i="1"/>
  <c r="X321" i="1"/>
  <c r="Y321" i="1"/>
  <c r="Z321" i="1"/>
  <c r="AA321" i="1"/>
  <c r="AB321" i="1"/>
  <c r="X322" i="1"/>
  <c r="Y322" i="1"/>
  <c r="Z322" i="1"/>
  <c r="AA322" i="1"/>
  <c r="AB322" i="1"/>
  <c r="X323" i="1"/>
  <c r="Y323" i="1"/>
  <c r="Z323" i="1"/>
  <c r="AA323" i="1"/>
  <c r="AB323" i="1"/>
  <c r="X324" i="1"/>
  <c r="Y324" i="1"/>
  <c r="Z324" i="1"/>
  <c r="AA324" i="1"/>
  <c r="AB324" i="1"/>
  <c r="X325" i="1"/>
  <c r="Y325" i="1"/>
  <c r="Z325" i="1"/>
  <c r="AA325" i="1"/>
  <c r="AB325" i="1"/>
  <c r="X326" i="1"/>
  <c r="Y326" i="1"/>
  <c r="Z326" i="1"/>
  <c r="AA326" i="1"/>
  <c r="AB326" i="1"/>
  <c r="X327" i="1"/>
  <c r="Y327" i="1"/>
  <c r="Z327" i="1"/>
  <c r="AA327" i="1"/>
  <c r="AB327" i="1"/>
  <c r="X328" i="1"/>
  <c r="Y328" i="1"/>
  <c r="Z328" i="1"/>
  <c r="AA328" i="1"/>
  <c r="AB328" i="1"/>
  <c r="X329" i="1"/>
  <c r="Y329" i="1"/>
  <c r="Z329" i="1"/>
  <c r="AA329" i="1"/>
  <c r="AB329" i="1"/>
  <c r="X330" i="1"/>
  <c r="Y330" i="1"/>
  <c r="Z330" i="1"/>
  <c r="AA330" i="1"/>
  <c r="AB330" i="1"/>
  <c r="X331" i="1"/>
  <c r="Y331" i="1"/>
  <c r="Z331" i="1"/>
  <c r="AA331" i="1"/>
  <c r="AB331" i="1"/>
  <c r="X332" i="1"/>
  <c r="Y332" i="1"/>
  <c r="Z332" i="1"/>
  <c r="AA332" i="1"/>
  <c r="AB332" i="1"/>
  <c r="X333" i="1"/>
  <c r="Y333" i="1"/>
  <c r="Z333" i="1"/>
  <c r="AA333" i="1"/>
  <c r="AB333" i="1"/>
  <c r="X334" i="1"/>
  <c r="Y334" i="1"/>
  <c r="Z334" i="1"/>
  <c r="AA334" i="1"/>
  <c r="AB334" i="1"/>
  <c r="X335" i="1"/>
  <c r="Y335" i="1"/>
  <c r="Z335" i="1"/>
  <c r="AA335" i="1"/>
  <c r="AB335" i="1"/>
  <c r="X336" i="1"/>
  <c r="Y336" i="1"/>
  <c r="Z336" i="1"/>
  <c r="AA336" i="1"/>
  <c r="AB336" i="1"/>
  <c r="X337" i="1"/>
  <c r="Y337" i="1"/>
  <c r="Z337" i="1"/>
  <c r="AA337" i="1"/>
  <c r="AB337" i="1"/>
  <c r="X338" i="1"/>
  <c r="Y338" i="1"/>
  <c r="Z338" i="1"/>
  <c r="AA338" i="1"/>
  <c r="AB338" i="1"/>
  <c r="X339" i="1"/>
  <c r="Y339" i="1"/>
  <c r="Z339" i="1"/>
  <c r="AA339" i="1"/>
  <c r="AB339" i="1"/>
  <c r="X340" i="1"/>
  <c r="Y340" i="1"/>
  <c r="Z340" i="1"/>
  <c r="AA340" i="1"/>
  <c r="AB340" i="1"/>
  <c r="X341" i="1"/>
  <c r="Y341" i="1"/>
  <c r="Z341" i="1"/>
  <c r="AA341" i="1"/>
  <c r="AB341" i="1"/>
  <c r="X342" i="1"/>
  <c r="Y342" i="1"/>
  <c r="Z342" i="1"/>
  <c r="AA342" i="1"/>
  <c r="AB342" i="1"/>
  <c r="X343" i="1"/>
  <c r="Y343" i="1"/>
  <c r="Z343" i="1"/>
  <c r="AA343" i="1"/>
  <c r="AB343" i="1"/>
  <c r="X344" i="1"/>
  <c r="Y344" i="1"/>
  <c r="Z344" i="1"/>
  <c r="AA344" i="1"/>
  <c r="AB344" i="1"/>
  <c r="X345" i="1"/>
  <c r="Y345" i="1"/>
  <c r="Z345" i="1"/>
  <c r="AA345" i="1"/>
  <c r="AB345" i="1"/>
  <c r="X346" i="1"/>
  <c r="Y346" i="1"/>
  <c r="Z346" i="1"/>
  <c r="AA346" i="1"/>
  <c r="AB346" i="1"/>
  <c r="X347" i="1"/>
  <c r="Y347" i="1"/>
  <c r="Z347" i="1"/>
  <c r="AA347" i="1"/>
  <c r="AB347" i="1"/>
  <c r="X348" i="1"/>
  <c r="Y348" i="1"/>
  <c r="Z348" i="1"/>
  <c r="AA348" i="1"/>
  <c r="AB348" i="1"/>
  <c r="X349" i="1"/>
  <c r="Y349" i="1"/>
  <c r="Z349" i="1"/>
  <c r="AA349" i="1"/>
  <c r="AB349" i="1"/>
  <c r="X350" i="1"/>
  <c r="Y350" i="1"/>
  <c r="Z350" i="1"/>
  <c r="AA350" i="1"/>
  <c r="AB350" i="1"/>
  <c r="X351" i="1"/>
  <c r="Y351" i="1"/>
  <c r="Z351" i="1"/>
  <c r="AA351" i="1"/>
  <c r="AB351" i="1"/>
  <c r="X352" i="1"/>
  <c r="Y352" i="1"/>
  <c r="Z352" i="1"/>
  <c r="AA352" i="1"/>
  <c r="AB352" i="1"/>
  <c r="X353" i="1"/>
  <c r="Y353" i="1"/>
  <c r="Z353" i="1"/>
  <c r="AA353" i="1"/>
  <c r="AB353" i="1"/>
  <c r="X354" i="1"/>
  <c r="Y354" i="1"/>
  <c r="Z354" i="1"/>
  <c r="AA354" i="1"/>
  <c r="AB354" i="1"/>
  <c r="X355" i="1"/>
  <c r="Y355" i="1"/>
  <c r="Z355" i="1"/>
  <c r="AA355" i="1"/>
  <c r="AB355" i="1"/>
  <c r="X356" i="1"/>
  <c r="Y356" i="1"/>
  <c r="Z356" i="1"/>
  <c r="AA356" i="1"/>
  <c r="AB356" i="1"/>
  <c r="X357" i="1"/>
  <c r="Y357" i="1"/>
  <c r="Z357" i="1"/>
  <c r="AA357" i="1"/>
  <c r="AB357" i="1"/>
  <c r="X358" i="1"/>
  <c r="Y358" i="1"/>
  <c r="Z358" i="1"/>
  <c r="AA358" i="1"/>
  <c r="AB358" i="1"/>
  <c r="X359" i="1"/>
  <c r="Y359" i="1"/>
  <c r="Z359" i="1"/>
  <c r="AA359" i="1"/>
  <c r="AB359" i="1"/>
  <c r="X360" i="1"/>
  <c r="Y360" i="1"/>
  <c r="Z360" i="1"/>
  <c r="AA360" i="1"/>
  <c r="AB360" i="1"/>
  <c r="X361" i="1"/>
  <c r="Y361" i="1"/>
  <c r="Z361" i="1"/>
  <c r="AA361" i="1"/>
  <c r="AB361" i="1"/>
  <c r="X362" i="1"/>
  <c r="Y362" i="1"/>
  <c r="Z362" i="1"/>
  <c r="AA362" i="1"/>
  <c r="AB362" i="1"/>
  <c r="X363" i="1"/>
  <c r="Y363" i="1"/>
  <c r="Z363" i="1"/>
  <c r="AA363" i="1"/>
  <c r="AB363" i="1"/>
  <c r="X364" i="1"/>
  <c r="Y364" i="1"/>
  <c r="Z364" i="1"/>
  <c r="AA364" i="1"/>
  <c r="AB364" i="1"/>
  <c r="X365" i="1"/>
  <c r="Y365" i="1"/>
  <c r="Z365" i="1"/>
  <c r="AA365" i="1"/>
  <c r="AB365" i="1"/>
  <c r="X366" i="1"/>
  <c r="Y366" i="1"/>
  <c r="Z366" i="1"/>
  <c r="AA366" i="1"/>
  <c r="AB366" i="1"/>
  <c r="X367" i="1"/>
  <c r="Y367" i="1"/>
  <c r="Z367" i="1"/>
  <c r="AA367" i="1"/>
  <c r="AB367" i="1"/>
  <c r="X368" i="1"/>
  <c r="Y368" i="1"/>
  <c r="Z368" i="1"/>
  <c r="AA368" i="1"/>
  <c r="AB368" i="1"/>
  <c r="X369" i="1"/>
  <c r="Y369" i="1"/>
  <c r="Z369" i="1"/>
  <c r="AA369" i="1"/>
  <c r="AB369" i="1"/>
  <c r="X370" i="1"/>
  <c r="Y370" i="1"/>
  <c r="Z370" i="1"/>
  <c r="AA370" i="1"/>
  <c r="AB370" i="1"/>
  <c r="X371" i="1"/>
  <c r="Y371" i="1"/>
  <c r="Z371" i="1"/>
  <c r="AA371" i="1"/>
  <c r="AB371" i="1"/>
  <c r="X372" i="1"/>
  <c r="Y372" i="1"/>
  <c r="Z372" i="1"/>
  <c r="AA372" i="1"/>
  <c r="AB372" i="1"/>
  <c r="X373" i="1"/>
  <c r="Y373" i="1"/>
  <c r="Z373" i="1"/>
  <c r="AA373" i="1"/>
  <c r="AB373" i="1"/>
  <c r="X374" i="1"/>
  <c r="Y374" i="1"/>
  <c r="Z374" i="1"/>
  <c r="AA374" i="1"/>
  <c r="AB374" i="1"/>
  <c r="X375" i="1"/>
  <c r="Y375" i="1"/>
  <c r="Z375" i="1"/>
  <c r="AA375" i="1"/>
  <c r="AB375" i="1"/>
  <c r="X376" i="1"/>
  <c r="Y376" i="1"/>
  <c r="Z376" i="1"/>
  <c r="AA376" i="1"/>
  <c r="AB376" i="1"/>
  <c r="X377" i="1"/>
  <c r="Y377" i="1"/>
  <c r="Z377" i="1"/>
  <c r="AA377" i="1"/>
  <c r="AB377" i="1"/>
  <c r="X378" i="1"/>
  <c r="Y378" i="1"/>
  <c r="Z378" i="1"/>
  <c r="AA378" i="1"/>
  <c r="AB378" i="1"/>
  <c r="X379" i="1"/>
  <c r="Y379" i="1"/>
  <c r="Z379" i="1"/>
  <c r="AA379" i="1"/>
  <c r="AB379" i="1"/>
  <c r="X380" i="1"/>
  <c r="Y380" i="1"/>
  <c r="Z380" i="1"/>
  <c r="AA380" i="1"/>
  <c r="AB380" i="1"/>
  <c r="X381" i="1"/>
  <c r="Y381" i="1"/>
  <c r="Z381" i="1"/>
  <c r="AA381" i="1"/>
  <c r="AB381" i="1"/>
  <c r="X382" i="1"/>
  <c r="Y382" i="1"/>
  <c r="Z382" i="1"/>
  <c r="AA382" i="1"/>
  <c r="AB382" i="1"/>
  <c r="X383" i="1"/>
  <c r="Y383" i="1"/>
  <c r="Z383" i="1"/>
  <c r="AA383" i="1"/>
  <c r="AB383" i="1"/>
  <c r="X384" i="1"/>
  <c r="Y384" i="1"/>
  <c r="Z384" i="1"/>
  <c r="AA384" i="1"/>
  <c r="AB384" i="1"/>
  <c r="X385" i="1"/>
  <c r="Y385" i="1"/>
  <c r="Z385" i="1"/>
  <c r="AA385" i="1"/>
  <c r="AB385" i="1"/>
  <c r="X386" i="1"/>
  <c r="Y386" i="1"/>
  <c r="Z386" i="1"/>
  <c r="AA386" i="1"/>
  <c r="AB386" i="1"/>
  <c r="X387" i="1"/>
  <c r="Y387" i="1"/>
  <c r="Z387" i="1"/>
  <c r="AA387" i="1"/>
  <c r="AB387" i="1"/>
  <c r="X388" i="1"/>
  <c r="Y388" i="1"/>
  <c r="Z388" i="1"/>
  <c r="AA388" i="1"/>
  <c r="AB388" i="1"/>
  <c r="X389" i="1"/>
  <c r="Y389" i="1"/>
  <c r="Z389" i="1"/>
  <c r="AA389" i="1"/>
  <c r="AB389" i="1"/>
  <c r="X390" i="1"/>
  <c r="Y390" i="1"/>
  <c r="Z390" i="1"/>
  <c r="AA390" i="1"/>
  <c r="AB390" i="1"/>
  <c r="X391" i="1"/>
  <c r="Y391" i="1"/>
  <c r="Z391" i="1"/>
  <c r="AA391" i="1"/>
  <c r="AB391" i="1"/>
  <c r="X392" i="1"/>
  <c r="Y392" i="1"/>
  <c r="Z392" i="1"/>
  <c r="AA392" i="1"/>
  <c r="AB392" i="1"/>
  <c r="X393" i="1"/>
  <c r="Y393" i="1"/>
  <c r="Z393" i="1"/>
  <c r="AA393" i="1"/>
  <c r="AB393" i="1"/>
  <c r="X394" i="1"/>
  <c r="Y394" i="1"/>
  <c r="Z394" i="1"/>
  <c r="AA394" i="1"/>
  <c r="AB394" i="1"/>
  <c r="X395" i="1"/>
  <c r="Y395" i="1"/>
  <c r="Z395" i="1"/>
  <c r="AA395" i="1"/>
  <c r="AB395" i="1"/>
  <c r="X396" i="1"/>
  <c r="Y396" i="1"/>
  <c r="Z396" i="1"/>
  <c r="AA396" i="1"/>
  <c r="AB396" i="1"/>
  <c r="X397" i="1"/>
  <c r="Y397" i="1"/>
  <c r="Z397" i="1"/>
  <c r="AA397" i="1"/>
  <c r="AB397" i="1"/>
  <c r="X398" i="1"/>
  <c r="Y398" i="1"/>
  <c r="Z398" i="1"/>
  <c r="AA398" i="1"/>
  <c r="AB398" i="1"/>
  <c r="X399" i="1"/>
  <c r="Y399" i="1"/>
  <c r="Z399" i="1"/>
  <c r="AA399" i="1"/>
  <c r="AB399" i="1"/>
  <c r="X400" i="1"/>
  <c r="Y400" i="1"/>
  <c r="Z400" i="1"/>
  <c r="AA400" i="1"/>
  <c r="AB400" i="1"/>
  <c r="X401" i="1"/>
  <c r="Y401" i="1"/>
  <c r="Z401" i="1"/>
  <c r="AA401" i="1"/>
  <c r="AB401" i="1"/>
  <c r="X402" i="1"/>
  <c r="Y402" i="1"/>
  <c r="Z402" i="1"/>
  <c r="AA402" i="1"/>
  <c r="AB402" i="1"/>
  <c r="X403" i="1"/>
  <c r="Y403" i="1"/>
  <c r="Z403" i="1"/>
  <c r="AA403" i="1"/>
  <c r="AB403" i="1"/>
  <c r="X404" i="1"/>
  <c r="Y404" i="1"/>
  <c r="Z404" i="1"/>
  <c r="AA404" i="1"/>
  <c r="AB404" i="1"/>
  <c r="X405" i="1"/>
  <c r="Y405" i="1"/>
  <c r="Z405" i="1"/>
  <c r="AA405" i="1"/>
  <c r="AB405" i="1"/>
  <c r="X406" i="1"/>
  <c r="Y406" i="1"/>
  <c r="Z406" i="1"/>
  <c r="AA406" i="1"/>
  <c r="AB406" i="1"/>
  <c r="X407" i="1"/>
  <c r="Y407" i="1"/>
  <c r="Z407" i="1"/>
  <c r="AA407" i="1"/>
  <c r="AB407" i="1"/>
  <c r="X408" i="1"/>
  <c r="Y408" i="1"/>
  <c r="Z408" i="1"/>
  <c r="AA408" i="1"/>
  <c r="AB408" i="1"/>
  <c r="X409" i="1"/>
  <c r="Y409" i="1"/>
  <c r="Z409" i="1"/>
  <c r="AA409" i="1"/>
  <c r="AB409" i="1"/>
  <c r="X410" i="1"/>
  <c r="Y410" i="1"/>
  <c r="Z410" i="1"/>
  <c r="AA410" i="1"/>
  <c r="AB410" i="1"/>
  <c r="X411" i="1"/>
  <c r="Y411" i="1"/>
  <c r="Z411" i="1"/>
  <c r="AA411" i="1"/>
  <c r="AB411" i="1"/>
  <c r="X412" i="1"/>
  <c r="Y412" i="1"/>
  <c r="Z412" i="1"/>
  <c r="AA412" i="1"/>
  <c r="AB412" i="1"/>
  <c r="X413" i="1"/>
  <c r="Y413" i="1"/>
  <c r="Z413" i="1"/>
  <c r="AA413" i="1"/>
  <c r="AB413" i="1"/>
  <c r="X414" i="1"/>
  <c r="Y414" i="1"/>
  <c r="Z414" i="1"/>
  <c r="AA414" i="1"/>
  <c r="AB414" i="1"/>
  <c r="X415" i="1"/>
  <c r="Y415" i="1"/>
  <c r="Z415" i="1"/>
  <c r="AA415" i="1"/>
  <c r="AB415" i="1"/>
  <c r="X416" i="1"/>
  <c r="Y416" i="1"/>
  <c r="Z416" i="1"/>
  <c r="AA416" i="1"/>
  <c r="AB416" i="1"/>
  <c r="X417" i="1"/>
  <c r="Y417" i="1"/>
  <c r="Z417" i="1"/>
  <c r="AA417" i="1"/>
  <c r="AB417" i="1"/>
  <c r="X418" i="1"/>
  <c r="Y418" i="1"/>
  <c r="Z418" i="1"/>
  <c r="AA418" i="1"/>
  <c r="AB418" i="1"/>
  <c r="X419" i="1"/>
  <c r="Y419" i="1"/>
  <c r="Z419" i="1"/>
  <c r="AA419" i="1"/>
  <c r="AB419" i="1"/>
  <c r="X420" i="1"/>
  <c r="Y420" i="1"/>
  <c r="Z420" i="1"/>
  <c r="AA420" i="1"/>
  <c r="AB420" i="1"/>
  <c r="X421" i="1"/>
  <c r="Y421" i="1"/>
  <c r="Z421" i="1"/>
  <c r="AA421" i="1"/>
  <c r="AB421" i="1"/>
  <c r="X422" i="1"/>
  <c r="Y422" i="1"/>
  <c r="Z422" i="1"/>
  <c r="AA422" i="1"/>
  <c r="AB422" i="1"/>
  <c r="X423" i="1"/>
  <c r="Y423" i="1"/>
  <c r="Z423" i="1"/>
  <c r="AA423" i="1"/>
  <c r="AB423" i="1"/>
  <c r="X424" i="1"/>
  <c r="Y424" i="1"/>
  <c r="Z424" i="1"/>
  <c r="AA424" i="1"/>
  <c r="AB424" i="1"/>
  <c r="X425" i="1"/>
  <c r="Y425" i="1"/>
  <c r="Z425" i="1"/>
  <c r="AA425" i="1"/>
  <c r="AB425" i="1"/>
  <c r="X426" i="1"/>
  <c r="Y426" i="1"/>
  <c r="Z426" i="1"/>
  <c r="AA426" i="1"/>
  <c r="AB426" i="1"/>
  <c r="X427" i="1"/>
  <c r="Y427" i="1"/>
  <c r="Z427" i="1"/>
  <c r="AA427" i="1"/>
  <c r="AB427" i="1"/>
  <c r="X428" i="1"/>
  <c r="Y428" i="1"/>
  <c r="Z428" i="1"/>
  <c r="AA428" i="1"/>
  <c r="AB428" i="1"/>
  <c r="X429" i="1"/>
  <c r="Y429" i="1"/>
  <c r="Z429" i="1"/>
  <c r="AA429" i="1"/>
  <c r="AB429" i="1"/>
  <c r="X430" i="1"/>
  <c r="Y430" i="1"/>
  <c r="Z430" i="1"/>
  <c r="AA430" i="1"/>
  <c r="AB430" i="1"/>
  <c r="X431" i="1"/>
  <c r="Y431" i="1"/>
  <c r="Z431" i="1"/>
  <c r="AA431" i="1"/>
  <c r="AB431" i="1"/>
  <c r="X432" i="1"/>
  <c r="Y432" i="1"/>
  <c r="Z432" i="1"/>
  <c r="AA432" i="1"/>
  <c r="AB432" i="1"/>
  <c r="X433" i="1"/>
  <c r="Y433" i="1"/>
  <c r="Z433" i="1"/>
  <c r="AA433" i="1"/>
  <c r="AB433" i="1"/>
  <c r="X434" i="1"/>
  <c r="Y434" i="1"/>
  <c r="Z434" i="1"/>
  <c r="AA434" i="1"/>
  <c r="AB434" i="1"/>
  <c r="X435" i="1"/>
  <c r="Y435" i="1"/>
  <c r="Z435" i="1"/>
  <c r="AA435" i="1"/>
  <c r="AB435" i="1"/>
  <c r="X436" i="1"/>
  <c r="Y436" i="1"/>
  <c r="Z436" i="1"/>
  <c r="AA436" i="1"/>
  <c r="AB436" i="1"/>
  <c r="X437" i="1"/>
  <c r="Y437" i="1"/>
  <c r="Z437" i="1"/>
  <c r="AA437" i="1"/>
  <c r="AB437" i="1"/>
  <c r="X438" i="1"/>
  <c r="Y438" i="1"/>
  <c r="Z438" i="1"/>
  <c r="AA438" i="1"/>
  <c r="AB438" i="1"/>
  <c r="X439" i="1"/>
  <c r="Y439" i="1"/>
  <c r="Z439" i="1"/>
  <c r="AA439" i="1"/>
  <c r="AB439" i="1"/>
  <c r="X440" i="1"/>
  <c r="Y440" i="1"/>
  <c r="Z440" i="1"/>
  <c r="AA440" i="1"/>
  <c r="AB440" i="1"/>
  <c r="X441" i="1"/>
  <c r="Y441" i="1"/>
  <c r="Z441" i="1"/>
  <c r="AA441" i="1"/>
  <c r="AB441" i="1"/>
  <c r="X442" i="1"/>
  <c r="Y442" i="1"/>
  <c r="Z442" i="1"/>
  <c r="AA442" i="1"/>
  <c r="AB442" i="1"/>
  <c r="X443" i="1"/>
  <c r="Y443" i="1"/>
  <c r="Z443" i="1"/>
  <c r="AA443" i="1"/>
  <c r="AB443" i="1"/>
  <c r="X444" i="1"/>
  <c r="Y444" i="1"/>
  <c r="Z444" i="1"/>
  <c r="AA444" i="1"/>
  <c r="AB444" i="1"/>
  <c r="X445" i="1"/>
  <c r="Y445" i="1"/>
  <c r="Z445" i="1"/>
  <c r="AA445" i="1"/>
  <c r="AB445" i="1"/>
  <c r="X446" i="1"/>
  <c r="Y446" i="1"/>
  <c r="Z446" i="1"/>
  <c r="AA446" i="1"/>
  <c r="AB446" i="1"/>
  <c r="X447" i="1"/>
  <c r="Y447" i="1"/>
  <c r="Z447" i="1"/>
  <c r="AA447" i="1"/>
  <c r="AB447" i="1"/>
  <c r="X448" i="1"/>
  <c r="Y448" i="1"/>
  <c r="Z448" i="1"/>
  <c r="AA448" i="1"/>
  <c r="AB448" i="1"/>
  <c r="X449" i="1"/>
  <c r="Y449" i="1"/>
  <c r="Z449" i="1"/>
  <c r="AA449" i="1"/>
  <c r="AB449" i="1"/>
  <c r="X450" i="1"/>
  <c r="Y450" i="1"/>
  <c r="Z450" i="1"/>
  <c r="AA450" i="1"/>
  <c r="AB450" i="1"/>
  <c r="X451" i="1"/>
  <c r="Y451" i="1"/>
  <c r="Z451" i="1"/>
  <c r="AA451" i="1"/>
  <c r="AB451" i="1"/>
  <c r="X452" i="1"/>
  <c r="Y452" i="1"/>
  <c r="Z452" i="1"/>
  <c r="AA452" i="1"/>
  <c r="AB452" i="1"/>
  <c r="X453" i="1"/>
  <c r="Y453" i="1"/>
  <c r="Z453" i="1"/>
  <c r="AA453" i="1"/>
  <c r="AB453" i="1"/>
  <c r="X454" i="1"/>
  <c r="Y454" i="1"/>
  <c r="Z454" i="1"/>
  <c r="AA454" i="1"/>
  <c r="AB454" i="1"/>
  <c r="X455" i="1"/>
  <c r="Y455" i="1"/>
  <c r="Z455" i="1"/>
  <c r="AA455" i="1"/>
  <c r="AB455" i="1"/>
  <c r="X456" i="1"/>
  <c r="Y456" i="1"/>
  <c r="Z456" i="1"/>
  <c r="AA456" i="1"/>
  <c r="AB456" i="1"/>
  <c r="X457" i="1"/>
  <c r="Y457" i="1"/>
  <c r="Z457" i="1"/>
  <c r="AA457" i="1"/>
  <c r="AB457" i="1"/>
  <c r="X458" i="1"/>
  <c r="Y458" i="1"/>
  <c r="Z458" i="1"/>
  <c r="AA458" i="1"/>
  <c r="AB458" i="1"/>
  <c r="X459" i="1"/>
  <c r="Y459" i="1"/>
  <c r="Z459" i="1"/>
  <c r="AA459" i="1"/>
  <c r="AB459" i="1"/>
  <c r="X460" i="1"/>
  <c r="Y460" i="1"/>
  <c r="Z460" i="1"/>
  <c r="AA460" i="1"/>
  <c r="AB460" i="1"/>
  <c r="X461" i="1"/>
  <c r="Y461" i="1"/>
  <c r="Z461" i="1"/>
  <c r="AA461" i="1"/>
  <c r="AB461" i="1"/>
  <c r="X462" i="1"/>
  <c r="Y462" i="1"/>
  <c r="Z462" i="1"/>
  <c r="AA462" i="1"/>
  <c r="AB462" i="1"/>
  <c r="X463" i="1"/>
  <c r="Y463" i="1"/>
  <c r="Z463" i="1"/>
  <c r="AA463" i="1"/>
  <c r="AB463" i="1"/>
  <c r="X464" i="1"/>
  <c r="Y464" i="1"/>
  <c r="Z464" i="1"/>
  <c r="AA464" i="1"/>
  <c r="AB464" i="1"/>
  <c r="X465" i="1"/>
  <c r="Y465" i="1"/>
  <c r="Z465" i="1"/>
  <c r="AA465" i="1"/>
  <c r="AB465" i="1"/>
  <c r="X466" i="1"/>
  <c r="Y466" i="1"/>
  <c r="Z466" i="1"/>
  <c r="AA466" i="1"/>
  <c r="AB466" i="1"/>
  <c r="X467" i="1"/>
  <c r="Y467" i="1"/>
  <c r="Z467" i="1"/>
  <c r="AA467" i="1"/>
  <c r="AB467" i="1"/>
  <c r="X468" i="1"/>
  <c r="Y468" i="1"/>
  <c r="Z468" i="1"/>
  <c r="AA468" i="1"/>
  <c r="AB468" i="1"/>
  <c r="X469" i="1"/>
  <c r="Y469" i="1"/>
  <c r="Z469" i="1"/>
  <c r="AA469" i="1"/>
  <c r="AB469" i="1"/>
  <c r="X470" i="1"/>
  <c r="Y470" i="1"/>
  <c r="Z470" i="1"/>
  <c r="AA470" i="1"/>
  <c r="AB470" i="1"/>
  <c r="X471" i="1"/>
  <c r="Y471" i="1"/>
  <c r="Z471" i="1"/>
  <c r="AA471" i="1"/>
  <c r="AB471" i="1"/>
  <c r="X472" i="1"/>
  <c r="Y472" i="1"/>
  <c r="Z472" i="1"/>
  <c r="AA472" i="1"/>
  <c r="AB472" i="1"/>
  <c r="X473" i="1"/>
  <c r="Y473" i="1"/>
  <c r="Z473" i="1"/>
  <c r="AA473" i="1"/>
  <c r="AB473" i="1"/>
  <c r="X474" i="1"/>
  <c r="Y474" i="1"/>
  <c r="Z474" i="1"/>
  <c r="AA474" i="1"/>
  <c r="AB474" i="1"/>
  <c r="X475" i="1"/>
  <c r="Y475" i="1"/>
  <c r="Z475" i="1"/>
  <c r="AA475" i="1"/>
  <c r="AB475" i="1"/>
  <c r="X476" i="1"/>
  <c r="Y476" i="1"/>
  <c r="Z476" i="1"/>
  <c r="AA476" i="1"/>
  <c r="AB476" i="1"/>
  <c r="X477" i="1"/>
  <c r="Y477" i="1"/>
  <c r="Z477" i="1"/>
  <c r="AA477" i="1"/>
  <c r="AB477" i="1"/>
  <c r="X478" i="1"/>
  <c r="Y478" i="1"/>
  <c r="Z478" i="1"/>
  <c r="AA478" i="1"/>
  <c r="AB478" i="1"/>
  <c r="X479" i="1"/>
  <c r="Y479" i="1"/>
  <c r="Z479" i="1"/>
  <c r="AA479" i="1"/>
  <c r="AB479" i="1"/>
  <c r="X480" i="1"/>
  <c r="Y480" i="1"/>
  <c r="Z480" i="1"/>
  <c r="AA480" i="1"/>
  <c r="AB480" i="1"/>
  <c r="X481" i="1"/>
  <c r="Y481" i="1"/>
  <c r="Z481" i="1"/>
  <c r="AA481" i="1"/>
  <c r="AB481" i="1"/>
  <c r="X482" i="1"/>
  <c r="Y482" i="1"/>
  <c r="Z482" i="1"/>
  <c r="AA482" i="1"/>
  <c r="AB482" i="1"/>
  <c r="X483" i="1"/>
  <c r="Y483" i="1"/>
  <c r="Z483" i="1"/>
  <c r="AA483" i="1"/>
  <c r="AB483" i="1"/>
  <c r="X484" i="1"/>
  <c r="Y484" i="1"/>
  <c r="Z484" i="1"/>
  <c r="AA484" i="1"/>
  <c r="AB484" i="1"/>
  <c r="X485" i="1"/>
  <c r="Y485" i="1"/>
  <c r="Z485" i="1"/>
  <c r="AA485" i="1"/>
  <c r="AB485" i="1"/>
  <c r="X486" i="1"/>
  <c r="Y486" i="1"/>
  <c r="Z486" i="1"/>
  <c r="AA486" i="1"/>
  <c r="AB486" i="1"/>
  <c r="X487" i="1"/>
  <c r="Y487" i="1"/>
  <c r="Z487" i="1"/>
  <c r="AA487" i="1"/>
  <c r="AB487" i="1"/>
  <c r="X488" i="1"/>
  <c r="Y488" i="1"/>
  <c r="Z488" i="1"/>
  <c r="AA488" i="1"/>
  <c r="AB488" i="1"/>
  <c r="X489" i="1"/>
  <c r="Y489" i="1"/>
  <c r="Z489" i="1"/>
  <c r="AA489" i="1"/>
  <c r="AB489" i="1"/>
  <c r="X490" i="1"/>
  <c r="Y490" i="1"/>
  <c r="Z490" i="1"/>
  <c r="AA490" i="1"/>
  <c r="AB490" i="1"/>
  <c r="X491" i="1"/>
  <c r="Y491" i="1"/>
  <c r="Z491" i="1"/>
  <c r="AA491" i="1"/>
  <c r="AB491" i="1"/>
  <c r="X492" i="1"/>
  <c r="Y492" i="1"/>
  <c r="Z492" i="1"/>
  <c r="AA492" i="1"/>
  <c r="AB492" i="1"/>
  <c r="X493" i="1"/>
  <c r="Y493" i="1"/>
  <c r="Z493" i="1"/>
  <c r="AA493" i="1"/>
  <c r="AB493" i="1"/>
  <c r="X494" i="1"/>
  <c r="Y494" i="1"/>
  <c r="Z494" i="1"/>
  <c r="AA494" i="1"/>
  <c r="AB494" i="1"/>
  <c r="X495" i="1"/>
  <c r="Y495" i="1"/>
  <c r="Z495" i="1"/>
  <c r="AA495" i="1"/>
  <c r="AB495" i="1"/>
  <c r="X496" i="1"/>
  <c r="Y496" i="1"/>
  <c r="Z496" i="1"/>
  <c r="AA496" i="1"/>
  <c r="AB496" i="1"/>
  <c r="X497" i="1"/>
  <c r="Y497" i="1"/>
  <c r="Z497" i="1"/>
  <c r="AA497" i="1"/>
  <c r="AB497" i="1"/>
  <c r="X498" i="1"/>
  <c r="Y498" i="1"/>
  <c r="Z498" i="1"/>
  <c r="AA498" i="1"/>
  <c r="AB498" i="1"/>
  <c r="X499" i="1"/>
  <c r="Y499" i="1"/>
  <c r="Z499" i="1"/>
  <c r="AA499" i="1"/>
  <c r="AB499" i="1"/>
  <c r="X500" i="1"/>
  <c r="Y500" i="1"/>
  <c r="Z500" i="1"/>
  <c r="AA500" i="1"/>
  <c r="AB500" i="1"/>
  <c r="X501" i="1"/>
  <c r="Y501" i="1"/>
  <c r="Z501" i="1"/>
  <c r="AA501" i="1"/>
  <c r="AB501" i="1"/>
  <c r="X502" i="1"/>
  <c r="Y502" i="1"/>
  <c r="Z502" i="1"/>
  <c r="AA502" i="1"/>
  <c r="AB502" i="1"/>
  <c r="X503" i="1"/>
  <c r="Y503" i="1"/>
  <c r="Z503" i="1"/>
  <c r="AA503" i="1"/>
  <c r="AB503" i="1"/>
  <c r="X504" i="1"/>
  <c r="Y504" i="1"/>
  <c r="Z504" i="1"/>
  <c r="AA504" i="1"/>
  <c r="AB504" i="1"/>
  <c r="X505" i="1"/>
  <c r="Y505" i="1"/>
  <c r="Z505" i="1"/>
  <c r="AA505" i="1"/>
  <c r="AB505" i="1"/>
  <c r="X506" i="1"/>
  <c r="Y506" i="1"/>
  <c r="Z506" i="1"/>
  <c r="AA506" i="1"/>
  <c r="AB506" i="1"/>
  <c r="X507" i="1"/>
  <c r="Y507" i="1"/>
  <c r="Z507" i="1"/>
  <c r="AA507" i="1"/>
  <c r="AB507" i="1"/>
  <c r="X508" i="1"/>
  <c r="Y508" i="1"/>
  <c r="Z508" i="1"/>
  <c r="AA508" i="1"/>
  <c r="AB508" i="1"/>
  <c r="X509" i="1"/>
  <c r="Y509" i="1"/>
  <c r="Z509" i="1"/>
  <c r="AA509" i="1"/>
  <c r="AB509" i="1"/>
  <c r="X510" i="1"/>
  <c r="Y510" i="1"/>
  <c r="Z510" i="1"/>
  <c r="AA510" i="1"/>
  <c r="AB510" i="1"/>
  <c r="X511" i="1"/>
  <c r="Y511" i="1"/>
  <c r="Z511" i="1"/>
  <c r="AA511" i="1"/>
  <c r="AB511" i="1"/>
  <c r="X512" i="1"/>
  <c r="Y512" i="1"/>
  <c r="Z512" i="1"/>
  <c r="AA512" i="1"/>
  <c r="AB512" i="1"/>
  <c r="X513" i="1"/>
  <c r="Y513" i="1"/>
  <c r="Z513" i="1"/>
  <c r="AA513" i="1"/>
  <c r="AB513" i="1"/>
  <c r="X514" i="1"/>
  <c r="Y514" i="1"/>
  <c r="Z514" i="1"/>
  <c r="AA514" i="1"/>
  <c r="AB514" i="1"/>
  <c r="X515" i="1"/>
  <c r="Y515" i="1"/>
  <c r="Z515" i="1"/>
  <c r="AA515" i="1"/>
  <c r="AB515" i="1"/>
  <c r="X516" i="1"/>
  <c r="Y516" i="1"/>
  <c r="Z516" i="1"/>
  <c r="AA516" i="1"/>
  <c r="AB516" i="1"/>
  <c r="X517" i="1"/>
  <c r="Y517" i="1"/>
  <c r="Z517" i="1"/>
  <c r="AA517" i="1"/>
  <c r="AB517" i="1"/>
  <c r="X518" i="1"/>
  <c r="Y518" i="1"/>
  <c r="Z518" i="1"/>
  <c r="AA518" i="1"/>
  <c r="AB518" i="1"/>
  <c r="X519" i="1"/>
  <c r="Y519" i="1"/>
  <c r="Z519" i="1"/>
  <c r="AA519" i="1"/>
  <c r="AB519" i="1"/>
  <c r="X520" i="1"/>
  <c r="Y520" i="1"/>
  <c r="Z520" i="1"/>
  <c r="AA520" i="1"/>
  <c r="AB520" i="1"/>
  <c r="X521" i="1"/>
  <c r="Y521" i="1"/>
  <c r="Z521" i="1"/>
  <c r="AA521" i="1"/>
  <c r="AB521" i="1"/>
  <c r="X522" i="1"/>
  <c r="Y522" i="1"/>
  <c r="Z522" i="1"/>
  <c r="AA522" i="1"/>
  <c r="AB522" i="1"/>
  <c r="X523" i="1"/>
  <c r="Y523" i="1"/>
  <c r="Z523" i="1"/>
  <c r="AA523" i="1"/>
  <c r="AB523" i="1"/>
  <c r="X524" i="1"/>
  <c r="Y524" i="1"/>
  <c r="Z524" i="1"/>
  <c r="AA524" i="1"/>
  <c r="AB524" i="1"/>
  <c r="X525" i="1"/>
  <c r="Y525" i="1"/>
  <c r="Z525" i="1"/>
  <c r="AA525" i="1"/>
  <c r="AB525" i="1"/>
  <c r="X526" i="1"/>
  <c r="Y526" i="1"/>
  <c r="Z526" i="1"/>
  <c r="AA526" i="1"/>
  <c r="AB526" i="1"/>
  <c r="X527" i="1"/>
  <c r="Y527" i="1"/>
  <c r="Z527" i="1"/>
  <c r="AA527" i="1"/>
  <c r="AB527" i="1"/>
  <c r="X528" i="1"/>
  <c r="Y528" i="1"/>
  <c r="Z528" i="1"/>
  <c r="AA528" i="1"/>
  <c r="AB528" i="1"/>
  <c r="X529" i="1"/>
  <c r="Y529" i="1"/>
  <c r="Z529" i="1"/>
  <c r="AA529" i="1"/>
  <c r="AB529" i="1"/>
  <c r="X530" i="1"/>
  <c r="Y530" i="1"/>
  <c r="Z530" i="1"/>
  <c r="AA530" i="1"/>
  <c r="AB530" i="1"/>
  <c r="X531" i="1"/>
  <c r="Y531" i="1"/>
  <c r="Z531" i="1"/>
  <c r="AA531" i="1"/>
  <c r="AB531" i="1"/>
  <c r="X532" i="1"/>
  <c r="Y532" i="1"/>
  <c r="Z532" i="1"/>
  <c r="AA532" i="1"/>
  <c r="AB532" i="1"/>
  <c r="X533" i="1"/>
  <c r="Y533" i="1"/>
  <c r="Z533" i="1"/>
  <c r="AA533" i="1"/>
  <c r="AB533" i="1"/>
  <c r="X534" i="1"/>
  <c r="Y534" i="1"/>
  <c r="Z534" i="1"/>
  <c r="AA534" i="1"/>
  <c r="AB534" i="1"/>
  <c r="X535" i="1"/>
  <c r="Y535" i="1"/>
  <c r="Z535" i="1"/>
  <c r="AA535" i="1"/>
  <c r="AB535" i="1"/>
  <c r="X536" i="1"/>
  <c r="Y536" i="1"/>
  <c r="Z536" i="1"/>
  <c r="AA536" i="1"/>
  <c r="AB536" i="1"/>
  <c r="X537" i="1"/>
  <c r="Y537" i="1"/>
  <c r="Z537" i="1"/>
  <c r="AA537" i="1"/>
  <c r="AB537" i="1"/>
  <c r="X538" i="1"/>
  <c r="Y538" i="1"/>
  <c r="Z538" i="1"/>
  <c r="AA538" i="1"/>
  <c r="AB538" i="1"/>
  <c r="X539" i="1"/>
  <c r="Y539" i="1"/>
  <c r="Z539" i="1"/>
  <c r="AA539" i="1"/>
  <c r="AB539" i="1"/>
  <c r="X540" i="1"/>
  <c r="Y540" i="1"/>
  <c r="Z540" i="1"/>
  <c r="AA540" i="1"/>
  <c r="AB540" i="1"/>
  <c r="X541" i="1"/>
  <c r="Y541" i="1"/>
  <c r="Z541" i="1"/>
  <c r="AA541" i="1"/>
  <c r="AB541" i="1"/>
  <c r="X542" i="1"/>
  <c r="Y542" i="1"/>
  <c r="Z542" i="1"/>
  <c r="AA542" i="1"/>
  <c r="AB542" i="1"/>
  <c r="X543" i="1"/>
  <c r="Y543" i="1"/>
  <c r="Z543" i="1"/>
  <c r="AA543" i="1"/>
  <c r="AB543" i="1"/>
  <c r="X544" i="1"/>
  <c r="Y544" i="1"/>
  <c r="Z544" i="1"/>
  <c r="AA544" i="1"/>
  <c r="AB544" i="1"/>
  <c r="X545" i="1"/>
  <c r="Y545" i="1"/>
  <c r="Z545" i="1"/>
  <c r="AA545" i="1"/>
  <c r="AB545" i="1"/>
  <c r="X546" i="1"/>
  <c r="Y546" i="1"/>
  <c r="Z546" i="1"/>
  <c r="AA546" i="1"/>
  <c r="AB546" i="1"/>
  <c r="X547" i="1"/>
  <c r="Y547" i="1"/>
  <c r="Z547" i="1"/>
  <c r="AA547" i="1"/>
  <c r="AB547" i="1"/>
  <c r="X548" i="1"/>
  <c r="Y548" i="1"/>
  <c r="Z548" i="1"/>
  <c r="AA548" i="1"/>
  <c r="AB548" i="1"/>
  <c r="X549" i="1"/>
  <c r="Y549" i="1"/>
  <c r="Z549" i="1"/>
  <c r="AA549" i="1"/>
  <c r="AB549" i="1"/>
  <c r="X550" i="1"/>
  <c r="Y550" i="1"/>
  <c r="Z550" i="1"/>
  <c r="AA550" i="1"/>
  <c r="AB550" i="1"/>
  <c r="X551" i="1"/>
  <c r="Y551" i="1"/>
  <c r="Z551" i="1"/>
  <c r="AA551" i="1"/>
  <c r="AB551" i="1"/>
  <c r="X552" i="1"/>
  <c r="Y552" i="1"/>
  <c r="Z552" i="1"/>
  <c r="AA552" i="1"/>
  <c r="AB552" i="1"/>
  <c r="X553" i="1"/>
  <c r="Y553" i="1"/>
  <c r="Z553" i="1"/>
  <c r="AA553" i="1"/>
  <c r="AB553" i="1"/>
  <c r="X554" i="1"/>
  <c r="Y554" i="1"/>
  <c r="Z554" i="1"/>
  <c r="AA554" i="1"/>
  <c r="AB554" i="1"/>
  <c r="X555" i="1"/>
  <c r="Y555" i="1"/>
  <c r="Z555" i="1"/>
  <c r="AA555" i="1"/>
  <c r="AB555" i="1"/>
  <c r="X556" i="1"/>
  <c r="Y556" i="1"/>
  <c r="Z556" i="1"/>
  <c r="AA556" i="1"/>
  <c r="AB556" i="1"/>
  <c r="X557" i="1"/>
  <c r="Y557" i="1"/>
  <c r="Z557" i="1"/>
  <c r="AA557" i="1"/>
  <c r="AB557" i="1"/>
  <c r="X558" i="1"/>
  <c r="Y558" i="1"/>
  <c r="Z558" i="1"/>
  <c r="AA558" i="1"/>
  <c r="AB558" i="1"/>
  <c r="X559" i="1"/>
  <c r="Y559" i="1"/>
  <c r="Z559" i="1"/>
  <c r="AA559" i="1"/>
  <c r="AB559" i="1"/>
  <c r="X560" i="1"/>
  <c r="Y560" i="1"/>
  <c r="Z560" i="1"/>
  <c r="AA560" i="1"/>
  <c r="AB560" i="1"/>
  <c r="X561" i="1"/>
  <c r="Y561" i="1"/>
  <c r="Z561" i="1"/>
  <c r="AA561" i="1"/>
  <c r="AB561" i="1"/>
  <c r="X562" i="1"/>
  <c r="Y562" i="1"/>
  <c r="Z562" i="1"/>
  <c r="AA562" i="1"/>
  <c r="AB562" i="1"/>
  <c r="X563" i="1"/>
  <c r="Y563" i="1"/>
  <c r="Z563" i="1"/>
  <c r="AA563" i="1"/>
  <c r="AB563" i="1"/>
  <c r="X564" i="1"/>
  <c r="Y564" i="1"/>
  <c r="Z564" i="1"/>
  <c r="AA564" i="1"/>
  <c r="AB564" i="1"/>
  <c r="X565" i="1"/>
  <c r="Y565" i="1"/>
  <c r="Z565" i="1"/>
  <c r="AA565" i="1"/>
  <c r="AB565" i="1"/>
  <c r="X566" i="1"/>
  <c r="Y566" i="1"/>
  <c r="Z566" i="1"/>
  <c r="AA566" i="1"/>
  <c r="AB566" i="1"/>
  <c r="X567" i="1"/>
  <c r="Y567" i="1"/>
  <c r="Z567" i="1"/>
  <c r="AA567" i="1"/>
  <c r="AB567" i="1"/>
  <c r="X568" i="1"/>
  <c r="Y568" i="1"/>
  <c r="Z568" i="1"/>
  <c r="AA568" i="1"/>
  <c r="AB568" i="1"/>
  <c r="X569" i="1"/>
  <c r="Y569" i="1"/>
  <c r="Z569" i="1"/>
  <c r="AA569" i="1"/>
  <c r="AB569" i="1"/>
  <c r="X570" i="1"/>
  <c r="Y570" i="1"/>
  <c r="Z570" i="1"/>
  <c r="AA570" i="1"/>
  <c r="AB570" i="1"/>
  <c r="X571" i="1"/>
  <c r="Y571" i="1"/>
  <c r="Z571" i="1"/>
  <c r="AA571" i="1"/>
  <c r="AB571" i="1"/>
  <c r="X572" i="1"/>
  <c r="Y572" i="1"/>
  <c r="Z572" i="1"/>
  <c r="AA572" i="1"/>
  <c r="AB572" i="1"/>
  <c r="X573" i="1"/>
  <c r="Y573" i="1"/>
  <c r="Z573" i="1"/>
  <c r="AA573" i="1"/>
  <c r="AB573" i="1"/>
  <c r="X574" i="1"/>
  <c r="Y574" i="1"/>
  <c r="Z574" i="1"/>
  <c r="AA574" i="1"/>
  <c r="AB574" i="1"/>
  <c r="X575" i="1"/>
  <c r="Y575" i="1"/>
  <c r="Z575" i="1"/>
  <c r="AA575" i="1"/>
  <c r="AB575" i="1"/>
  <c r="X576" i="1"/>
  <c r="Y576" i="1"/>
  <c r="Z576" i="1"/>
  <c r="AA576" i="1"/>
  <c r="AB576" i="1"/>
  <c r="X577" i="1"/>
  <c r="Y577" i="1"/>
  <c r="Z577" i="1"/>
  <c r="AA577" i="1"/>
  <c r="AB577" i="1"/>
  <c r="X578" i="1"/>
  <c r="Y578" i="1"/>
  <c r="Z578" i="1"/>
  <c r="AA578" i="1"/>
  <c r="AB578" i="1"/>
  <c r="X579" i="1"/>
  <c r="Y579" i="1"/>
  <c r="Z579" i="1"/>
  <c r="AA579" i="1"/>
  <c r="AB579" i="1"/>
  <c r="X580" i="1"/>
  <c r="Y580" i="1"/>
  <c r="Z580" i="1"/>
  <c r="AA580" i="1"/>
  <c r="AB580" i="1"/>
  <c r="X581" i="1"/>
  <c r="Y581" i="1"/>
  <c r="Z581" i="1"/>
  <c r="AA581" i="1"/>
  <c r="AB581" i="1"/>
  <c r="X582" i="1"/>
  <c r="Y582" i="1"/>
  <c r="Z582" i="1"/>
  <c r="AA582" i="1"/>
  <c r="AB582" i="1"/>
  <c r="X583" i="1"/>
  <c r="Y583" i="1"/>
  <c r="Z583" i="1"/>
  <c r="AA583" i="1"/>
  <c r="AB583" i="1"/>
  <c r="X584" i="1"/>
  <c r="Y584" i="1"/>
  <c r="Z584" i="1"/>
  <c r="AA584" i="1"/>
  <c r="AB584" i="1"/>
  <c r="X585" i="1"/>
  <c r="Y585" i="1"/>
  <c r="Z585" i="1"/>
  <c r="AA585" i="1"/>
  <c r="AB585" i="1"/>
  <c r="X586" i="1"/>
  <c r="Y586" i="1"/>
  <c r="Z586" i="1"/>
  <c r="AA586" i="1"/>
  <c r="AB586" i="1"/>
  <c r="X587" i="1"/>
  <c r="Y587" i="1"/>
  <c r="Z587" i="1"/>
  <c r="AA587" i="1"/>
  <c r="AB587" i="1"/>
  <c r="X588" i="1"/>
  <c r="Y588" i="1"/>
  <c r="Z588" i="1"/>
  <c r="AA588" i="1"/>
  <c r="AB588" i="1"/>
  <c r="X589" i="1"/>
  <c r="Y589" i="1"/>
  <c r="Z589" i="1"/>
  <c r="AA589" i="1"/>
  <c r="AB589" i="1"/>
  <c r="X590" i="1"/>
  <c r="Y590" i="1"/>
  <c r="Z590" i="1"/>
  <c r="AA590" i="1"/>
  <c r="AB590" i="1"/>
  <c r="X591" i="1"/>
  <c r="Y591" i="1"/>
  <c r="Z591" i="1"/>
  <c r="AA591" i="1"/>
  <c r="AB591" i="1"/>
  <c r="X592" i="1"/>
  <c r="Y592" i="1"/>
  <c r="Z592" i="1"/>
  <c r="AA592" i="1"/>
  <c r="AB592" i="1"/>
  <c r="X593" i="1"/>
  <c r="Y593" i="1"/>
  <c r="Z593" i="1"/>
  <c r="AA593" i="1"/>
  <c r="AB593" i="1"/>
  <c r="X594" i="1"/>
  <c r="Y594" i="1"/>
  <c r="Z594" i="1"/>
  <c r="AA594" i="1"/>
  <c r="AB594" i="1"/>
  <c r="X595" i="1"/>
  <c r="Y595" i="1"/>
  <c r="Z595" i="1"/>
  <c r="AA595" i="1"/>
  <c r="AB595" i="1"/>
  <c r="X596" i="1"/>
  <c r="Y596" i="1"/>
  <c r="Z596" i="1"/>
  <c r="AA596" i="1"/>
  <c r="AB596" i="1"/>
  <c r="X597" i="1"/>
  <c r="Y597" i="1"/>
  <c r="Z597" i="1"/>
  <c r="AA597" i="1"/>
  <c r="AB597" i="1"/>
  <c r="X598" i="1"/>
  <c r="Y598" i="1"/>
  <c r="Z598" i="1"/>
  <c r="AA598" i="1"/>
  <c r="AB598" i="1"/>
  <c r="X599" i="1"/>
  <c r="Y599" i="1"/>
  <c r="Z599" i="1"/>
  <c r="AA599" i="1"/>
  <c r="AB599" i="1"/>
  <c r="X600" i="1"/>
  <c r="Y600" i="1"/>
  <c r="Z600" i="1"/>
  <c r="AA600" i="1"/>
  <c r="AB600" i="1"/>
  <c r="X601" i="1"/>
  <c r="Y601" i="1"/>
  <c r="Z601" i="1"/>
  <c r="AA601" i="1"/>
  <c r="AB601" i="1"/>
  <c r="X602" i="1"/>
  <c r="Y602" i="1"/>
  <c r="Z602" i="1"/>
  <c r="AA602" i="1"/>
  <c r="AB602" i="1"/>
  <c r="X603" i="1"/>
  <c r="Y603" i="1"/>
  <c r="Z603" i="1"/>
  <c r="AA603" i="1"/>
  <c r="AB603" i="1"/>
  <c r="X604" i="1"/>
  <c r="Y604" i="1"/>
  <c r="Z604" i="1"/>
  <c r="AA604" i="1"/>
  <c r="AB604" i="1"/>
  <c r="X605" i="1"/>
  <c r="Y605" i="1"/>
  <c r="Z605" i="1"/>
  <c r="AA605" i="1"/>
  <c r="AB605" i="1"/>
  <c r="X606" i="1"/>
  <c r="Y606" i="1"/>
  <c r="Z606" i="1"/>
  <c r="AA606" i="1"/>
  <c r="AB606" i="1"/>
  <c r="X607" i="1"/>
  <c r="Y607" i="1"/>
  <c r="Z607" i="1"/>
  <c r="AA607" i="1"/>
  <c r="AB607" i="1"/>
  <c r="X608" i="1"/>
  <c r="Y608" i="1"/>
  <c r="Z608" i="1"/>
  <c r="AA608" i="1"/>
  <c r="AB608" i="1"/>
  <c r="X609" i="1"/>
  <c r="Y609" i="1"/>
  <c r="Z609" i="1"/>
  <c r="AA609" i="1"/>
  <c r="AB609" i="1"/>
  <c r="X610" i="1"/>
  <c r="Y610" i="1"/>
  <c r="Z610" i="1"/>
  <c r="AA610" i="1"/>
  <c r="AB610" i="1"/>
  <c r="X611" i="1"/>
  <c r="Y611" i="1"/>
  <c r="Z611" i="1"/>
  <c r="AA611" i="1"/>
  <c r="AB611" i="1"/>
  <c r="X612" i="1"/>
  <c r="Y612" i="1"/>
  <c r="Z612" i="1"/>
  <c r="AA612" i="1"/>
  <c r="AB612" i="1"/>
  <c r="X613" i="1"/>
  <c r="Y613" i="1"/>
  <c r="Z613" i="1"/>
  <c r="AA613" i="1"/>
  <c r="AB613" i="1"/>
  <c r="X614" i="1"/>
  <c r="Y614" i="1"/>
  <c r="Z614" i="1"/>
  <c r="AA614" i="1"/>
  <c r="AB614" i="1"/>
  <c r="X615" i="1"/>
  <c r="Y615" i="1"/>
  <c r="Z615" i="1"/>
  <c r="AA615" i="1"/>
  <c r="AB615" i="1"/>
  <c r="X616" i="1"/>
  <c r="Y616" i="1"/>
  <c r="Z616" i="1"/>
  <c r="AA616" i="1"/>
  <c r="AB616" i="1"/>
  <c r="X617" i="1"/>
  <c r="Y617" i="1"/>
  <c r="Z617" i="1"/>
  <c r="AA617" i="1"/>
  <c r="AB617" i="1"/>
  <c r="X618" i="1"/>
  <c r="Y618" i="1"/>
  <c r="Z618" i="1"/>
  <c r="AA618" i="1"/>
  <c r="AB618" i="1"/>
  <c r="X619" i="1"/>
  <c r="Y619" i="1"/>
  <c r="Z619" i="1"/>
  <c r="AA619" i="1"/>
  <c r="AB619" i="1"/>
  <c r="X620" i="1"/>
  <c r="Y620" i="1"/>
  <c r="Z620" i="1"/>
  <c r="AA620" i="1"/>
  <c r="AB620" i="1"/>
  <c r="X621" i="1"/>
  <c r="Y621" i="1"/>
  <c r="Z621" i="1"/>
  <c r="AA621" i="1"/>
  <c r="AB621" i="1"/>
  <c r="X622" i="1"/>
  <c r="Y622" i="1"/>
  <c r="Z622" i="1"/>
  <c r="AA622" i="1"/>
  <c r="AB622" i="1"/>
  <c r="X623" i="1"/>
  <c r="Y623" i="1"/>
  <c r="Z623" i="1"/>
  <c r="AA623" i="1"/>
  <c r="AB623" i="1"/>
  <c r="X624" i="1"/>
  <c r="Y624" i="1"/>
  <c r="Z624" i="1"/>
  <c r="AA624" i="1"/>
  <c r="AB624" i="1"/>
  <c r="X625" i="1"/>
  <c r="Y625" i="1"/>
  <c r="Z625" i="1"/>
  <c r="AA625" i="1"/>
  <c r="AB625" i="1"/>
  <c r="X626" i="1"/>
  <c r="Y626" i="1"/>
  <c r="Z626" i="1"/>
  <c r="AA626" i="1"/>
  <c r="AB626" i="1"/>
  <c r="X627" i="1"/>
  <c r="Y627" i="1"/>
  <c r="Z627" i="1"/>
  <c r="AA627" i="1"/>
  <c r="AB627" i="1"/>
  <c r="X628" i="1"/>
  <c r="Y628" i="1"/>
  <c r="Z628" i="1"/>
  <c r="AA628" i="1"/>
  <c r="AB628" i="1"/>
  <c r="X629" i="1"/>
  <c r="Y629" i="1"/>
  <c r="Z629" i="1"/>
  <c r="AA629" i="1"/>
  <c r="AB629" i="1"/>
  <c r="X630" i="1"/>
  <c r="Y630" i="1"/>
  <c r="Z630" i="1"/>
  <c r="AA630" i="1"/>
  <c r="AB630" i="1"/>
  <c r="X631" i="1"/>
  <c r="Y631" i="1"/>
  <c r="Z631" i="1"/>
  <c r="AA631" i="1"/>
  <c r="AB631" i="1"/>
  <c r="X632" i="1"/>
  <c r="Y632" i="1"/>
  <c r="Z632" i="1"/>
  <c r="AA632" i="1"/>
  <c r="AB632" i="1"/>
  <c r="X633" i="1"/>
  <c r="Y633" i="1"/>
  <c r="Z633" i="1"/>
  <c r="AA633" i="1"/>
  <c r="AB633" i="1"/>
  <c r="X634" i="1"/>
  <c r="Y634" i="1"/>
  <c r="Z634" i="1"/>
  <c r="AA634" i="1"/>
  <c r="AB634" i="1"/>
  <c r="X635" i="1"/>
  <c r="Y635" i="1"/>
  <c r="Z635" i="1"/>
  <c r="AA635" i="1"/>
  <c r="AB635" i="1"/>
  <c r="X636" i="1"/>
  <c r="Y636" i="1"/>
  <c r="Z636" i="1"/>
  <c r="AA636" i="1"/>
  <c r="AB636" i="1"/>
  <c r="X637" i="1"/>
  <c r="Y637" i="1"/>
  <c r="Z637" i="1"/>
  <c r="AA637" i="1"/>
  <c r="AB637" i="1"/>
  <c r="X638" i="1"/>
  <c r="Y638" i="1"/>
  <c r="Z638" i="1"/>
  <c r="AA638" i="1"/>
  <c r="AB638" i="1"/>
  <c r="X639" i="1"/>
  <c r="Y639" i="1"/>
  <c r="Z639" i="1"/>
  <c r="AA639" i="1"/>
  <c r="AB639" i="1"/>
  <c r="X640" i="1"/>
  <c r="Y640" i="1"/>
  <c r="Z640" i="1"/>
  <c r="AA640" i="1"/>
  <c r="AB640" i="1"/>
  <c r="X641" i="1"/>
  <c r="Y641" i="1"/>
  <c r="Z641" i="1"/>
  <c r="AA641" i="1"/>
  <c r="AB641" i="1"/>
  <c r="X642" i="1"/>
  <c r="Y642" i="1"/>
  <c r="Z642" i="1"/>
  <c r="AA642" i="1"/>
  <c r="AB642" i="1"/>
  <c r="X643" i="1"/>
  <c r="Y643" i="1"/>
  <c r="Z643" i="1"/>
  <c r="AA643" i="1"/>
  <c r="AB643" i="1"/>
  <c r="X644" i="1"/>
  <c r="Y644" i="1"/>
  <c r="Z644" i="1"/>
  <c r="AA644" i="1"/>
  <c r="AB644" i="1"/>
  <c r="X645" i="1"/>
  <c r="Y645" i="1"/>
  <c r="Z645" i="1"/>
  <c r="AA645" i="1"/>
  <c r="AB645" i="1"/>
  <c r="X646" i="1"/>
  <c r="Y646" i="1"/>
  <c r="Z646" i="1"/>
  <c r="AA646" i="1"/>
  <c r="AB646" i="1"/>
  <c r="X647" i="1"/>
  <c r="Y647" i="1"/>
  <c r="Z647" i="1"/>
  <c r="AA647" i="1"/>
  <c r="AB647" i="1"/>
  <c r="X648" i="1"/>
  <c r="Y648" i="1"/>
  <c r="Z648" i="1"/>
  <c r="AA648" i="1"/>
  <c r="AB648" i="1"/>
  <c r="X649" i="1"/>
  <c r="Y649" i="1"/>
  <c r="Z649" i="1"/>
  <c r="AA649" i="1"/>
  <c r="AB649" i="1"/>
  <c r="X650" i="1"/>
  <c r="Y650" i="1"/>
  <c r="Z650" i="1"/>
  <c r="AA650" i="1"/>
  <c r="AB650" i="1"/>
  <c r="X651" i="1"/>
  <c r="Y651" i="1"/>
  <c r="Z651" i="1"/>
  <c r="AA651" i="1"/>
  <c r="AB651" i="1"/>
  <c r="X652" i="1"/>
  <c r="Y652" i="1"/>
  <c r="Z652" i="1"/>
  <c r="AA652" i="1"/>
  <c r="AB652" i="1"/>
  <c r="X653" i="1"/>
  <c r="Y653" i="1"/>
  <c r="Z653" i="1"/>
  <c r="AA653" i="1"/>
  <c r="AB653" i="1"/>
  <c r="X654" i="1"/>
  <c r="Y654" i="1"/>
  <c r="Z654" i="1"/>
  <c r="AA654" i="1"/>
  <c r="AB654" i="1"/>
  <c r="X655" i="1"/>
  <c r="Y655" i="1"/>
  <c r="Z655" i="1"/>
  <c r="AA655" i="1"/>
  <c r="AB655" i="1"/>
  <c r="X656" i="1"/>
  <c r="Y656" i="1"/>
  <c r="Z656" i="1"/>
  <c r="AA656" i="1"/>
  <c r="AB656" i="1"/>
  <c r="X657" i="1"/>
  <c r="Y657" i="1"/>
  <c r="Z657" i="1"/>
  <c r="AA657" i="1"/>
  <c r="AB657" i="1"/>
  <c r="X658" i="1"/>
  <c r="Y658" i="1"/>
  <c r="Z658" i="1"/>
  <c r="AA658" i="1"/>
  <c r="AB658" i="1"/>
  <c r="X659" i="1"/>
  <c r="Y659" i="1"/>
  <c r="Z659" i="1"/>
  <c r="AA659" i="1"/>
  <c r="AB659" i="1"/>
  <c r="X660" i="1"/>
  <c r="Y660" i="1"/>
  <c r="Z660" i="1"/>
  <c r="AA660" i="1"/>
  <c r="AB660" i="1"/>
  <c r="X661" i="1"/>
  <c r="Y661" i="1"/>
  <c r="Z661" i="1"/>
  <c r="AA661" i="1"/>
  <c r="AB661" i="1"/>
  <c r="X662" i="1"/>
  <c r="Y662" i="1"/>
  <c r="Z662" i="1"/>
  <c r="AA662" i="1"/>
  <c r="AB662" i="1"/>
  <c r="X663" i="1"/>
  <c r="Y663" i="1"/>
  <c r="Z663" i="1"/>
  <c r="AA663" i="1"/>
  <c r="AB663" i="1"/>
  <c r="X664" i="1"/>
  <c r="Y664" i="1"/>
  <c r="Z664" i="1"/>
  <c r="AA664" i="1"/>
  <c r="AB664" i="1"/>
  <c r="X665" i="1"/>
  <c r="Y665" i="1"/>
  <c r="Z665" i="1"/>
  <c r="AA665" i="1"/>
  <c r="AB665" i="1"/>
  <c r="X666" i="1"/>
  <c r="Y666" i="1"/>
  <c r="Z666" i="1"/>
  <c r="AA666" i="1"/>
  <c r="AB666" i="1"/>
  <c r="X667" i="1"/>
  <c r="Y667" i="1"/>
  <c r="Z667" i="1"/>
  <c r="AA667" i="1"/>
  <c r="AB667" i="1"/>
  <c r="X668" i="1"/>
  <c r="Y668" i="1"/>
  <c r="Z668" i="1"/>
  <c r="AA668" i="1"/>
  <c r="AB668" i="1"/>
  <c r="X669" i="1"/>
  <c r="Y669" i="1"/>
  <c r="Z669" i="1"/>
  <c r="AA669" i="1"/>
  <c r="AB669" i="1"/>
  <c r="X670" i="1"/>
  <c r="Y670" i="1"/>
  <c r="Z670" i="1"/>
  <c r="AA670" i="1"/>
  <c r="AB670" i="1"/>
  <c r="X671" i="1"/>
  <c r="Y671" i="1"/>
  <c r="Z671" i="1"/>
  <c r="AA671" i="1"/>
  <c r="AB671" i="1"/>
  <c r="X672" i="1"/>
  <c r="Y672" i="1"/>
  <c r="Z672" i="1"/>
  <c r="AA672" i="1"/>
  <c r="AB672" i="1"/>
  <c r="X673" i="1"/>
  <c r="Y673" i="1"/>
  <c r="Z673" i="1"/>
  <c r="AA673" i="1"/>
  <c r="AB673" i="1"/>
  <c r="X674" i="1"/>
  <c r="Y674" i="1"/>
  <c r="Z674" i="1"/>
  <c r="AA674" i="1"/>
  <c r="AB674" i="1"/>
  <c r="X675" i="1"/>
  <c r="Y675" i="1"/>
  <c r="Z675" i="1"/>
  <c r="AA675" i="1"/>
  <c r="AB675" i="1"/>
  <c r="X676" i="1"/>
  <c r="Y676" i="1"/>
  <c r="Z676" i="1"/>
  <c r="AA676" i="1"/>
  <c r="AB676" i="1"/>
  <c r="X677" i="1"/>
  <c r="Y677" i="1"/>
  <c r="Z677" i="1"/>
  <c r="AA677" i="1"/>
  <c r="AB677" i="1"/>
  <c r="X678" i="1"/>
  <c r="Y678" i="1"/>
  <c r="Z678" i="1"/>
  <c r="AA678" i="1"/>
  <c r="AB678" i="1"/>
  <c r="X679" i="1"/>
  <c r="Y679" i="1"/>
  <c r="Z679" i="1"/>
  <c r="AA679" i="1"/>
  <c r="AB679" i="1"/>
  <c r="X680" i="1"/>
  <c r="Y680" i="1"/>
  <c r="Z680" i="1"/>
  <c r="AA680" i="1"/>
  <c r="AB680" i="1"/>
  <c r="X681" i="1"/>
  <c r="Y681" i="1"/>
  <c r="Z681" i="1"/>
  <c r="AA681" i="1"/>
  <c r="AB681" i="1"/>
  <c r="X682" i="1"/>
  <c r="Y682" i="1"/>
  <c r="Z682" i="1"/>
  <c r="AA682" i="1"/>
  <c r="AB682" i="1"/>
  <c r="X683" i="1"/>
  <c r="Y683" i="1"/>
  <c r="Z683" i="1"/>
  <c r="AA683" i="1"/>
  <c r="AB683" i="1"/>
  <c r="X684" i="1"/>
  <c r="Y684" i="1"/>
  <c r="Z684" i="1"/>
  <c r="AA684" i="1"/>
  <c r="AB684" i="1"/>
  <c r="X685" i="1"/>
  <c r="Y685" i="1"/>
  <c r="Z685" i="1"/>
  <c r="AA685" i="1"/>
  <c r="AB685" i="1"/>
  <c r="X686" i="1"/>
  <c r="Y686" i="1"/>
  <c r="Z686" i="1"/>
  <c r="AA686" i="1"/>
  <c r="AB686" i="1"/>
  <c r="X687" i="1"/>
  <c r="Y687" i="1"/>
  <c r="Z687" i="1"/>
  <c r="AA687" i="1"/>
  <c r="AB687" i="1"/>
  <c r="X688" i="1"/>
  <c r="Y688" i="1"/>
  <c r="Z688" i="1"/>
  <c r="AA688" i="1"/>
  <c r="AB688" i="1"/>
  <c r="X689" i="1"/>
  <c r="Y689" i="1"/>
  <c r="Z689" i="1"/>
  <c r="AA689" i="1"/>
  <c r="AB689" i="1"/>
  <c r="X690" i="1"/>
  <c r="Y690" i="1"/>
  <c r="Z690" i="1"/>
  <c r="AA690" i="1"/>
  <c r="AB690" i="1"/>
  <c r="X691" i="1"/>
  <c r="Y691" i="1"/>
  <c r="Z691" i="1"/>
  <c r="AA691" i="1"/>
  <c r="AB691" i="1"/>
  <c r="X692" i="1"/>
  <c r="Y692" i="1"/>
  <c r="Z692" i="1"/>
  <c r="AA692" i="1"/>
  <c r="AB692" i="1"/>
  <c r="X693" i="1"/>
  <c r="Y693" i="1"/>
  <c r="Z693" i="1"/>
  <c r="AA693" i="1"/>
  <c r="AB693" i="1"/>
  <c r="X694" i="1"/>
  <c r="Y694" i="1"/>
  <c r="Z694" i="1"/>
  <c r="AA694" i="1"/>
  <c r="AB694" i="1"/>
  <c r="X695" i="1"/>
  <c r="Y695" i="1"/>
  <c r="Z695" i="1"/>
  <c r="AA695" i="1"/>
  <c r="AB695" i="1"/>
  <c r="X696" i="1"/>
  <c r="Y696" i="1"/>
  <c r="Z696" i="1"/>
  <c r="AA696" i="1"/>
  <c r="AB696" i="1"/>
  <c r="X697" i="1"/>
  <c r="Y697" i="1"/>
  <c r="Z697" i="1"/>
  <c r="AA697" i="1"/>
  <c r="AB697" i="1"/>
  <c r="X698" i="1"/>
  <c r="Y698" i="1"/>
  <c r="Z698" i="1"/>
  <c r="AA698" i="1"/>
  <c r="AB698" i="1"/>
  <c r="X699" i="1"/>
  <c r="Y699" i="1"/>
  <c r="Z699" i="1"/>
  <c r="AA699" i="1"/>
  <c r="AB699" i="1"/>
  <c r="X700" i="1"/>
  <c r="Y700" i="1"/>
  <c r="Z700" i="1"/>
  <c r="AA700" i="1"/>
  <c r="AB700" i="1"/>
  <c r="X701" i="1"/>
  <c r="Y701" i="1"/>
  <c r="Z701" i="1"/>
  <c r="AA701" i="1"/>
  <c r="AB701" i="1"/>
  <c r="X702" i="1"/>
  <c r="Y702" i="1"/>
  <c r="Z702" i="1"/>
  <c r="AA702" i="1"/>
  <c r="AB702" i="1"/>
  <c r="X703" i="1"/>
  <c r="Y703" i="1"/>
  <c r="Z703" i="1"/>
  <c r="AA703" i="1"/>
  <c r="AB703" i="1"/>
  <c r="X704" i="1"/>
  <c r="Y704" i="1"/>
  <c r="Z704" i="1"/>
  <c r="AA704" i="1"/>
  <c r="AB704" i="1"/>
  <c r="X705" i="1"/>
  <c r="Y705" i="1"/>
  <c r="Z705" i="1"/>
  <c r="AA705" i="1"/>
  <c r="AB705" i="1"/>
  <c r="X706" i="1"/>
  <c r="Y706" i="1"/>
  <c r="Z706" i="1"/>
  <c r="AA706" i="1"/>
  <c r="AB706" i="1"/>
  <c r="X707" i="1"/>
  <c r="Y707" i="1"/>
  <c r="Z707" i="1"/>
  <c r="AA707" i="1"/>
  <c r="AB707" i="1"/>
  <c r="X708" i="1"/>
  <c r="Y708" i="1"/>
  <c r="Z708" i="1"/>
  <c r="AA708" i="1"/>
  <c r="AB708" i="1"/>
  <c r="X709" i="1"/>
  <c r="Y709" i="1"/>
  <c r="Z709" i="1"/>
  <c r="AA709" i="1"/>
  <c r="AB709" i="1"/>
  <c r="X710" i="1"/>
  <c r="Y710" i="1"/>
  <c r="Z710" i="1"/>
  <c r="AA710" i="1"/>
  <c r="AB710" i="1"/>
  <c r="X711" i="1"/>
  <c r="Y711" i="1"/>
  <c r="Z711" i="1"/>
  <c r="AA711" i="1"/>
  <c r="AB711" i="1"/>
  <c r="X712" i="1"/>
  <c r="Y712" i="1"/>
  <c r="Z712" i="1"/>
  <c r="AA712" i="1"/>
  <c r="AB712" i="1"/>
  <c r="X713" i="1"/>
  <c r="Y713" i="1"/>
  <c r="Z713" i="1"/>
  <c r="AA713" i="1"/>
  <c r="AB713" i="1"/>
  <c r="X714" i="1"/>
  <c r="Y714" i="1"/>
  <c r="Z714" i="1"/>
  <c r="AA714" i="1"/>
  <c r="AB714" i="1"/>
  <c r="X715" i="1"/>
  <c r="Y715" i="1"/>
  <c r="Z715" i="1"/>
  <c r="AA715" i="1"/>
  <c r="AB715" i="1"/>
  <c r="X716" i="1"/>
  <c r="Y716" i="1"/>
  <c r="Z716" i="1"/>
  <c r="AA716" i="1"/>
  <c r="AB716" i="1"/>
  <c r="X717" i="1"/>
  <c r="Y717" i="1"/>
  <c r="Z717" i="1"/>
  <c r="AA717" i="1"/>
  <c r="AB717" i="1"/>
  <c r="X718" i="1"/>
  <c r="Y718" i="1"/>
  <c r="Z718" i="1"/>
  <c r="AA718" i="1"/>
  <c r="AB718" i="1"/>
  <c r="X719" i="1"/>
  <c r="Y719" i="1"/>
  <c r="Z719" i="1"/>
  <c r="AA719" i="1"/>
  <c r="AB719" i="1"/>
  <c r="X720" i="1"/>
  <c r="Y720" i="1"/>
  <c r="Z720" i="1"/>
  <c r="AA720" i="1"/>
  <c r="AB720" i="1"/>
  <c r="X721" i="1"/>
  <c r="Y721" i="1"/>
  <c r="Z721" i="1"/>
  <c r="AA721" i="1"/>
  <c r="AB721" i="1"/>
  <c r="X722" i="1"/>
  <c r="Y722" i="1"/>
  <c r="Z722" i="1"/>
  <c r="AA722" i="1"/>
  <c r="AB722" i="1"/>
  <c r="X723" i="1"/>
  <c r="Y723" i="1"/>
  <c r="Z723" i="1"/>
  <c r="AA723" i="1"/>
  <c r="AB723" i="1"/>
  <c r="X724" i="1"/>
  <c r="Y724" i="1"/>
  <c r="Z724" i="1"/>
  <c r="AA724" i="1"/>
  <c r="AB724" i="1"/>
  <c r="X725" i="1"/>
  <c r="Y725" i="1"/>
  <c r="Z725" i="1"/>
  <c r="AA725" i="1"/>
  <c r="AB725" i="1"/>
  <c r="X726" i="1"/>
  <c r="Y726" i="1"/>
  <c r="Z726" i="1"/>
  <c r="AA726" i="1"/>
  <c r="AB726" i="1"/>
  <c r="X727" i="1"/>
  <c r="Y727" i="1"/>
  <c r="Z727" i="1"/>
  <c r="AA727" i="1"/>
  <c r="AB727" i="1"/>
  <c r="X728" i="1"/>
  <c r="Y728" i="1"/>
  <c r="Z728" i="1"/>
  <c r="AA728" i="1"/>
  <c r="AB728" i="1"/>
  <c r="X729" i="1"/>
  <c r="Y729" i="1"/>
  <c r="Z729" i="1"/>
  <c r="AA729" i="1"/>
  <c r="AB729" i="1"/>
  <c r="X730" i="1"/>
  <c r="Y730" i="1"/>
  <c r="Z730" i="1"/>
  <c r="AA730" i="1"/>
  <c r="AB730" i="1"/>
  <c r="X731" i="1"/>
  <c r="Y731" i="1"/>
  <c r="Z731" i="1"/>
  <c r="AA731" i="1"/>
  <c r="AB731" i="1"/>
  <c r="X732" i="1"/>
  <c r="Y732" i="1"/>
  <c r="Z732" i="1"/>
  <c r="AA732" i="1"/>
  <c r="AB732" i="1"/>
  <c r="X733" i="1"/>
  <c r="Y733" i="1"/>
  <c r="Z733" i="1"/>
  <c r="AA733" i="1"/>
  <c r="AB733" i="1"/>
  <c r="X734" i="1"/>
  <c r="Y734" i="1"/>
  <c r="Z734" i="1"/>
  <c r="AA734" i="1"/>
  <c r="AB734" i="1"/>
  <c r="X735" i="1"/>
  <c r="Y735" i="1"/>
  <c r="Z735" i="1"/>
  <c r="AA735" i="1"/>
  <c r="AB735" i="1"/>
  <c r="X736" i="1"/>
  <c r="Y736" i="1"/>
  <c r="Z736" i="1"/>
  <c r="AA736" i="1"/>
  <c r="AB736" i="1"/>
  <c r="X737" i="1"/>
  <c r="Y737" i="1"/>
  <c r="Z737" i="1"/>
  <c r="AA737" i="1"/>
  <c r="AB737" i="1"/>
  <c r="X738" i="1"/>
  <c r="Y738" i="1"/>
  <c r="Z738" i="1"/>
  <c r="AA738" i="1"/>
  <c r="AB738" i="1"/>
  <c r="X739" i="1"/>
  <c r="Y739" i="1"/>
  <c r="Z739" i="1"/>
  <c r="AA739" i="1"/>
  <c r="AB739" i="1"/>
  <c r="X740" i="1"/>
  <c r="Y740" i="1"/>
  <c r="Z740" i="1"/>
  <c r="AA740" i="1"/>
  <c r="AB740" i="1"/>
  <c r="X741" i="1"/>
  <c r="Y741" i="1"/>
  <c r="Z741" i="1"/>
  <c r="AA741" i="1"/>
  <c r="AB741" i="1"/>
  <c r="X742" i="1"/>
  <c r="Y742" i="1"/>
  <c r="Z742" i="1"/>
  <c r="AA742" i="1"/>
  <c r="AB742" i="1"/>
  <c r="X743" i="1"/>
  <c r="Y743" i="1"/>
  <c r="Z743" i="1"/>
  <c r="AA743" i="1"/>
  <c r="AB743" i="1"/>
  <c r="X744" i="1"/>
  <c r="Y744" i="1"/>
  <c r="Z744" i="1"/>
  <c r="AA744" i="1"/>
  <c r="AB744" i="1"/>
  <c r="X745" i="1"/>
  <c r="Y745" i="1"/>
  <c r="Z745" i="1"/>
  <c r="AA745" i="1"/>
  <c r="AB745" i="1"/>
  <c r="X746" i="1"/>
  <c r="Y746" i="1"/>
  <c r="Z746" i="1"/>
  <c r="AA746" i="1"/>
  <c r="AB746" i="1"/>
  <c r="X747" i="1"/>
  <c r="Y747" i="1"/>
  <c r="Z747" i="1"/>
  <c r="AA747" i="1"/>
  <c r="AB747" i="1"/>
  <c r="X748" i="1"/>
  <c r="Y748" i="1"/>
  <c r="Z748" i="1"/>
  <c r="AA748" i="1"/>
  <c r="AB748" i="1"/>
  <c r="X749" i="1"/>
  <c r="Y749" i="1"/>
  <c r="Z749" i="1"/>
  <c r="AA749" i="1"/>
  <c r="AB749" i="1"/>
  <c r="X750" i="1"/>
  <c r="Y750" i="1"/>
  <c r="Z750" i="1"/>
  <c r="AA750" i="1"/>
  <c r="AB750" i="1"/>
  <c r="X751" i="1"/>
  <c r="Y751" i="1"/>
  <c r="Z751" i="1"/>
  <c r="AA751" i="1"/>
  <c r="AB751" i="1"/>
  <c r="X752" i="1"/>
  <c r="Y752" i="1"/>
  <c r="Z752" i="1"/>
  <c r="AA752" i="1"/>
  <c r="AB752" i="1"/>
  <c r="X753" i="1"/>
  <c r="Y753" i="1"/>
  <c r="Z753" i="1"/>
  <c r="AA753" i="1"/>
  <c r="AB753" i="1"/>
  <c r="X754" i="1"/>
  <c r="Y754" i="1"/>
  <c r="Z754" i="1"/>
  <c r="AA754" i="1"/>
  <c r="AB754" i="1"/>
  <c r="X755" i="1"/>
  <c r="Y755" i="1"/>
  <c r="Z755" i="1"/>
  <c r="AA755" i="1"/>
  <c r="AB755" i="1"/>
  <c r="X756" i="1"/>
  <c r="Y756" i="1"/>
  <c r="Z756" i="1"/>
  <c r="AA756" i="1"/>
  <c r="AB756" i="1"/>
  <c r="X757" i="1"/>
  <c r="Y757" i="1"/>
  <c r="Z757" i="1"/>
  <c r="AA757" i="1"/>
  <c r="AB757" i="1"/>
  <c r="X758" i="1"/>
  <c r="Y758" i="1"/>
  <c r="Z758" i="1"/>
  <c r="AA758" i="1"/>
  <c r="AB758" i="1"/>
  <c r="X759" i="1"/>
  <c r="Y759" i="1"/>
  <c r="Z759" i="1"/>
  <c r="AA759" i="1"/>
  <c r="AB759" i="1"/>
  <c r="X760" i="1"/>
  <c r="Y760" i="1"/>
  <c r="Z760" i="1"/>
  <c r="AA760" i="1"/>
  <c r="AB760" i="1"/>
  <c r="X761" i="1"/>
  <c r="Y761" i="1"/>
  <c r="Z761" i="1"/>
  <c r="AA761" i="1"/>
  <c r="AB761" i="1"/>
  <c r="X762" i="1"/>
  <c r="Y762" i="1"/>
  <c r="Z762" i="1"/>
  <c r="AA762" i="1"/>
  <c r="AB762" i="1"/>
  <c r="X763" i="1"/>
  <c r="Y763" i="1"/>
  <c r="Z763" i="1"/>
  <c r="AA763" i="1"/>
  <c r="AB763" i="1"/>
  <c r="X764" i="1"/>
  <c r="Y764" i="1"/>
  <c r="Z764" i="1"/>
  <c r="AA764" i="1"/>
  <c r="AB764" i="1"/>
  <c r="X765" i="1"/>
  <c r="Y765" i="1"/>
  <c r="Z765" i="1"/>
  <c r="AA765" i="1"/>
  <c r="AB765" i="1"/>
  <c r="X766" i="1"/>
  <c r="Y766" i="1"/>
  <c r="Z766" i="1"/>
  <c r="AA766" i="1"/>
  <c r="AB766" i="1"/>
  <c r="X767" i="1"/>
  <c r="Y767" i="1"/>
  <c r="Z767" i="1"/>
  <c r="AA767" i="1"/>
  <c r="AB767" i="1"/>
  <c r="X768" i="1"/>
  <c r="Y768" i="1"/>
  <c r="Z768" i="1"/>
  <c r="AA768" i="1"/>
  <c r="AB768" i="1"/>
  <c r="X769" i="1"/>
  <c r="Y769" i="1"/>
  <c r="Z769" i="1"/>
  <c r="AA769" i="1"/>
  <c r="AB769" i="1"/>
  <c r="X770" i="1"/>
  <c r="Y770" i="1"/>
  <c r="Z770" i="1"/>
  <c r="AA770" i="1"/>
  <c r="AB770" i="1"/>
  <c r="X771" i="1"/>
  <c r="Y771" i="1"/>
  <c r="Z771" i="1"/>
  <c r="AA771" i="1"/>
  <c r="AB771" i="1"/>
  <c r="X772" i="1"/>
  <c r="Y772" i="1"/>
  <c r="Z772" i="1"/>
  <c r="AA772" i="1"/>
  <c r="AB772" i="1"/>
  <c r="X773" i="1"/>
  <c r="Y773" i="1"/>
  <c r="Z773" i="1"/>
  <c r="AA773" i="1"/>
  <c r="AB773" i="1"/>
  <c r="X774" i="1"/>
  <c r="Y774" i="1"/>
  <c r="Z774" i="1"/>
  <c r="AA774" i="1"/>
  <c r="AB774" i="1"/>
  <c r="X775" i="1"/>
  <c r="Y775" i="1"/>
  <c r="Z775" i="1"/>
  <c r="AA775" i="1"/>
  <c r="AB775" i="1"/>
  <c r="X776" i="1"/>
  <c r="Y776" i="1"/>
  <c r="Z776" i="1"/>
  <c r="AA776" i="1"/>
  <c r="AB776" i="1"/>
  <c r="X777" i="1"/>
  <c r="Y777" i="1"/>
  <c r="Z777" i="1"/>
  <c r="AA777" i="1"/>
  <c r="AB777" i="1"/>
  <c r="X778" i="1"/>
  <c r="Y778" i="1"/>
  <c r="Z778" i="1"/>
  <c r="AA778" i="1"/>
  <c r="AB778" i="1"/>
  <c r="X779" i="1"/>
  <c r="Y779" i="1"/>
  <c r="Z779" i="1"/>
  <c r="AA779" i="1"/>
  <c r="AB779" i="1"/>
  <c r="X780" i="1"/>
  <c r="Y780" i="1"/>
  <c r="Z780" i="1"/>
  <c r="AA780" i="1"/>
  <c r="AB780" i="1"/>
  <c r="X781" i="1"/>
  <c r="Y781" i="1"/>
  <c r="Z781" i="1"/>
  <c r="AA781" i="1"/>
  <c r="AB781" i="1"/>
  <c r="X782" i="1"/>
  <c r="Y782" i="1"/>
  <c r="Z782" i="1"/>
  <c r="AA782" i="1"/>
  <c r="AB782" i="1"/>
  <c r="X783" i="1"/>
  <c r="Y783" i="1"/>
  <c r="Z783" i="1"/>
  <c r="AA783" i="1"/>
  <c r="AB783" i="1"/>
  <c r="X784" i="1"/>
  <c r="Y784" i="1"/>
  <c r="Z784" i="1"/>
  <c r="AA784" i="1"/>
  <c r="AB784" i="1"/>
  <c r="X785" i="1"/>
  <c r="Y785" i="1"/>
  <c r="Z785" i="1"/>
  <c r="AA785" i="1"/>
  <c r="AB785" i="1"/>
  <c r="X786" i="1"/>
  <c r="Y786" i="1"/>
  <c r="Z786" i="1"/>
  <c r="AA786" i="1"/>
  <c r="AB786" i="1"/>
  <c r="X787" i="1"/>
  <c r="Y787" i="1"/>
  <c r="Z787" i="1"/>
  <c r="AA787" i="1"/>
  <c r="AB787" i="1"/>
  <c r="X788" i="1"/>
  <c r="Y788" i="1"/>
  <c r="Z788" i="1"/>
  <c r="AA788" i="1"/>
  <c r="AB788" i="1"/>
  <c r="X789" i="1"/>
  <c r="Y789" i="1"/>
  <c r="Z789" i="1"/>
  <c r="AA789" i="1"/>
  <c r="AB789" i="1"/>
  <c r="X790" i="1"/>
  <c r="Y790" i="1"/>
  <c r="Z790" i="1"/>
  <c r="AA790" i="1"/>
  <c r="AB790" i="1"/>
  <c r="X791" i="1"/>
  <c r="Y791" i="1"/>
  <c r="Z791" i="1"/>
  <c r="AA791" i="1"/>
  <c r="AB791" i="1"/>
  <c r="X792" i="1"/>
  <c r="Y792" i="1"/>
  <c r="Z792" i="1"/>
  <c r="AA792" i="1"/>
  <c r="AB792" i="1"/>
  <c r="X793" i="1"/>
  <c r="Y793" i="1"/>
  <c r="Z793" i="1"/>
  <c r="AA793" i="1"/>
  <c r="AB793" i="1"/>
  <c r="X794" i="1"/>
  <c r="Y794" i="1"/>
  <c r="Z794" i="1"/>
  <c r="AA794" i="1"/>
  <c r="AB794" i="1"/>
  <c r="X795" i="1"/>
  <c r="Y795" i="1"/>
  <c r="Z795" i="1"/>
  <c r="AA795" i="1"/>
  <c r="AB795" i="1"/>
  <c r="X796" i="1"/>
  <c r="Y796" i="1"/>
  <c r="Z796" i="1"/>
  <c r="AA796" i="1"/>
  <c r="AB796" i="1"/>
  <c r="X797" i="1"/>
  <c r="Y797" i="1"/>
  <c r="Z797" i="1"/>
  <c r="AA797" i="1"/>
  <c r="AB797" i="1"/>
  <c r="X798" i="1"/>
  <c r="Y798" i="1"/>
  <c r="Z798" i="1"/>
  <c r="AA798" i="1"/>
  <c r="AB798" i="1"/>
  <c r="X799" i="1"/>
  <c r="Y799" i="1"/>
  <c r="Z799" i="1"/>
  <c r="AA799" i="1"/>
  <c r="AB799" i="1"/>
  <c r="X800" i="1"/>
  <c r="Y800" i="1"/>
  <c r="Z800" i="1"/>
  <c r="AA800" i="1"/>
  <c r="AB800" i="1"/>
  <c r="X801" i="1"/>
  <c r="Y801" i="1"/>
  <c r="Z801" i="1"/>
  <c r="AA801" i="1"/>
  <c r="AB801" i="1"/>
  <c r="X802" i="1"/>
  <c r="Y802" i="1"/>
  <c r="Z802" i="1"/>
  <c r="AA802" i="1"/>
  <c r="AB802" i="1"/>
  <c r="X803" i="1"/>
  <c r="Y803" i="1"/>
  <c r="Z803" i="1"/>
  <c r="AA803" i="1"/>
  <c r="AB803" i="1"/>
  <c r="X804" i="1"/>
  <c r="Y804" i="1"/>
  <c r="Z804" i="1"/>
  <c r="AA804" i="1"/>
  <c r="AB804" i="1"/>
  <c r="X805" i="1"/>
  <c r="Y805" i="1"/>
  <c r="Z805" i="1"/>
  <c r="AA805" i="1"/>
  <c r="AB805" i="1"/>
  <c r="X806" i="1"/>
  <c r="Y806" i="1"/>
  <c r="Z806" i="1"/>
  <c r="AA806" i="1"/>
  <c r="AB806" i="1"/>
  <c r="X807" i="1"/>
  <c r="Y807" i="1"/>
  <c r="Z807" i="1"/>
  <c r="AA807" i="1"/>
  <c r="AB807" i="1"/>
  <c r="X808" i="1"/>
  <c r="Y808" i="1"/>
  <c r="Z808" i="1"/>
  <c r="AA808" i="1"/>
  <c r="AB808" i="1"/>
  <c r="X809" i="1"/>
  <c r="Y809" i="1"/>
  <c r="Z809" i="1"/>
  <c r="AA809" i="1"/>
  <c r="AB809" i="1"/>
  <c r="X810" i="1"/>
  <c r="Y810" i="1"/>
  <c r="Z810" i="1"/>
  <c r="AA810" i="1"/>
  <c r="AB810" i="1"/>
  <c r="X811" i="1"/>
  <c r="Y811" i="1"/>
  <c r="Z811" i="1"/>
  <c r="AA811" i="1"/>
  <c r="AB811" i="1"/>
  <c r="X812" i="1"/>
  <c r="Y812" i="1"/>
  <c r="Z812" i="1"/>
  <c r="AA812" i="1"/>
  <c r="AB812" i="1"/>
  <c r="X813" i="1"/>
  <c r="Y813" i="1"/>
  <c r="Z813" i="1"/>
  <c r="AA813" i="1"/>
  <c r="AB813" i="1"/>
  <c r="X814" i="1"/>
  <c r="Y814" i="1"/>
  <c r="Z814" i="1"/>
  <c r="AA814" i="1"/>
  <c r="AB814" i="1"/>
  <c r="X815" i="1"/>
  <c r="Y815" i="1"/>
  <c r="Z815" i="1"/>
  <c r="AA815" i="1"/>
  <c r="AB815" i="1"/>
  <c r="X816" i="1"/>
  <c r="Y816" i="1"/>
  <c r="Z816" i="1"/>
  <c r="AA816" i="1"/>
  <c r="AB816" i="1"/>
  <c r="X817" i="1"/>
  <c r="Y817" i="1"/>
  <c r="Z817" i="1"/>
  <c r="AA817" i="1"/>
  <c r="AB817" i="1"/>
  <c r="X818" i="1"/>
  <c r="Y818" i="1"/>
  <c r="Z818" i="1"/>
  <c r="AA818" i="1"/>
  <c r="AB818" i="1"/>
  <c r="X819" i="1"/>
  <c r="Y819" i="1"/>
  <c r="Z819" i="1"/>
  <c r="AA819" i="1"/>
  <c r="AB819" i="1"/>
  <c r="X820" i="1"/>
  <c r="Y820" i="1"/>
  <c r="Z820" i="1"/>
  <c r="AA820" i="1"/>
  <c r="AB820" i="1"/>
  <c r="X821" i="1"/>
  <c r="Y821" i="1"/>
  <c r="Z821" i="1"/>
  <c r="AA821" i="1"/>
  <c r="AB821" i="1"/>
  <c r="X822" i="1"/>
  <c r="Y822" i="1"/>
  <c r="Z822" i="1"/>
  <c r="AA822" i="1"/>
  <c r="AB822" i="1"/>
  <c r="X823" i="1"/>
  <c r="Y823" i="1"/>
  <c r="Z823" i="1"/>
  <c r="AA823" i="1"/>
  <c r="AB823" i="1"/>
  <c r="X824" i="1"/>
  <c r="Y824" i="1"/>
  <c r="Z824" i="1"/>
  <c r="AA824" i="1"/>
  <c r="AB824" i="1"/>
  <c r="X825" i="1"/>
  <c r="Y825" i="1"/>
  <c r="Z825" i="1"/>
  <c r="AA825" i="1"/>
  <c r="AB825" i="1"/>
  <c r="X826" i="1"/>
  <c r="Y826" i="1"/>
  <c r="Z826" i="1"/>
  <c r="AA826" i="1"/>
  <c r="AB826" i="1"/>
  <c r="X827" i="1"/>
  <c r="Y827" i="1"/>
  <c r="Z827" i="1"/>
  <c r="AA827" i="1"/>
  <c r="AB827" i="1"/>
  <c r="X828" i="1"/>
  <c r="Y828" i="1"/>
  <c r="Z828" i="1"/>
  <c r="AA828" i="1"/>
  <c r="AB828" i="1"/>
  <c r="X829" i="1"/>
  <c r="Y829" i="1"/>
  <c r="Z829" i="1"/>
  <c r="AA829" i="1"/>
  <c r="AB829" i="1"/>
  <c r="X830" i="1"/>
  <c r="Y830" i="1"/>
  <c r="Z830" i="1"/>
  <c r="AA830" i="1"/>
  <c r="AB830" i="1"/>
  <c r="X831" i="1"/>
  <c r="Y831" i="1"/>
  <c r="Z831" i="1"/>
  <c r="AA831" i="1"/>
  <c r="AB831" i="1"/>
  <c r="X832" i="1"/>
  <c r="Y832" i="1"/>
  <c r="Z832" i="1"/>
  <c r="AA832" i="1"/>
  <c r="AB832" i="1"/>
  <c r="X833" i="1"/>
  <c r="Y833" i="1"/>
  <c r="Z833" i="1"/>
  <c r="AA833" i="1"/>
  <c r="AB833" i="1"/>
  <c r="X834" i="1"/>
  <c r="Y834" i="1"/>
  <c r="Z834" i="1"/>
  <c r="AA834" i="1"/>
  <c r="AB834" i="1"/>
  <c r="X835" i="1"/>
  <c r="Y835" i="1"/>
  <c r="Z835" i="1"/>
  <c r="AA835" i="1"/>
  <c r="AB835" i="1"/>
  <c r="X836" i="1"/>
  <c r="Y836" i="1"/>
  <c r="Z836" i="1"/>
  <c r="AA836" i="1"/>
  <c r="AB836" i="1"/>
  <c r="X837" i="1"/>
  <c r="Y837" i="1"/>
  <c r="Z837" i="1"/>
  <c r="AA837" i="1"/>
  <c r="AB837" i="1"/>
  <c r="X838" i="1"/>
  <c r="Y838" i="1"/>
  <c r="Z838" i="1"/>
  <c r="AA838" i="1"/>
  <c r="AB838" i="1"/>
  <c r="X839" i="1"/>
  <c r="Y839" i="1"/>
  <c r="Z839" i="1"/>
  <c r="AA839" i="1"/>
  <c r="AB839" i="1"/>
  <c r="X840" i="1"/>
  <c r="Y840" i="1"/>
  <c r="Z840" i="1"/>
  <c r="AA840" i="1"/>
  <c r="AB840" i="1"/>
  <c r="X841" i="1"/>
  <c r="Y841" i="1"/>
  <c r="Z841" i="1"/>
  <c r="AA841" i="1"/>
  <c r="AB841" i="1"/>
  <c r="X842" i="1"/>
  <c r="Y842" i="1"/>
  <c r="Z842" i="1"/>
  <c r="AA842" i="1"/>
  <c r="AB842" i="1"/>
  <c r="X843" i="1"/>
  <c r="Y843" i="1"/>
  <c r="Z843" i="1"/>
  <c r="AA843" i="1"/>
  <c r="AB843" i="1"/>
  <c r="X844" i="1"/>
  <c r="Y844" i="1"/>
  <c r="Z844" i="1"/>
  <c r="AA844" i="1"/>
  <c r="AB844" i="1"/>
  <c r="X845" i="1"/>
  <c r="Y845" i="1"/>
  <c r="Z845" i="1"/>
  <c r="AA845" i="1"/>
  <c r="AB845" i="1"/>
  <c r="X846" i="1"/>
  <c r="Y846" i="1"/>
  <c r="Z846" i="1"/>
  <c r="AA846" i="1"/>
  <c r="AB846" i="1"/>
  <c r="X847" i="1"/>
  <c r="Y847" i="1"/>
  <c r="Z847" i="1"/>
  <c r="AA847" i="1"/>
  <c r="AB847" i="1"/>
  <c r="X848" i="1"/>
  <c r="Y848" i="1"/>
  <c r="Z848" i="1"/>
  <c r="AA848" i="1"/>
  <c r="AB848" i="1"/>
  <c r="X849" i="1"/>
  <c r="Y849" i="1"/>
  <c r="Z849" i="1"/>
  <c r="AA849" i="1"/>
  <c r="AB849" i="1"/>
  <c r="X850" i="1"/>
  <c r="Y850" i="1"/>
  <c r="Z850" i="1"/>
  <c r="AA850" i="1"/>
  <c r="AB850" i="1"/>
  <c r="X851" i="1"/>
  <c r="Y851" i="1"/>
  <c r="Z851" i="1"/>
  <c r="AA851" i="1"/>
  <c r="AB851" i="1"/>
  <c r="X852" i="1"/>
  <c r="Y852" i="1"/>
  <c r="Z852" i="1"/>
  <c r="AA852" i="1"/>
  <c r="AB852" i="1"/>
  <c r="X853" i="1"/>
  <c r="Y853" i="1"/>
  <c r="Z853" i="1"/>
  <c r="AA853" i="1"/>
  <c r="AB853" i="1"/>
  <c r="X854" i="1"/>
  <c r="Y854" i="1"/>
  <c r="Z854" i="1"/>
  <c r="AA854" i="1"/>
  <c r="AB854" i="1"/>
  <c r="X855" i="1"/>
  <c r="Y855" i="1"/>
  <c r="Z855" i="1"/>
  <c r="AA855" i="1"/>
  <c r="AB855" i="1"/>
  <c r="X856" i="1"/>
  <c r="Y856" i="1"/>
  <c r="Z856" i="1"/>
  <c r="AA856" i="1"/>
  <c r="AB856" i="1"/>
  <c r="X857" i="1"/>
  <c r="Y857" i="1"/>
  <c r="Z857" i="1"/>
  <c r="AA857" i="1"/>
  <c r="AB857" i="1"/>
  <c r="X858" i="1"/>
  <c r="Y858" i="1"/>
  <c r="Z858" i="1"/>
  <c r="AA858" i="1"/>
  <c r="AB858" i="1"/>
  <c r="X859" i="1"/>
  <c r="Y859" i="1"/>
  <c r="Z859" i="1"/>
  <c r="AA859" i="1"/>
  <c r="AB859" i="1"/>
  <c r="X860" i="1"/>
  <c r="Y860" i="1"/>
  <c r="Z860" i="1"/>
  <c r="AA860" i="1"/>
  <c r="AB860" i="1"/>
  <c r="X861" i="1"/>
  <c r="Y861" i="1"/>
  <c r="Z861" i="1"/>
  <c r="AA861" i="1"/>
  <c r="AB861" i="1"/>
  <c r="X862" i="1"/>
  <c r="Y862" i="1"/>
  <c r="Z862" i="1"/>
  <c r="AA862" i="1"/>
  <c r="AB862" i="1"/>
  <c r="X863" i="1"/>
  <c r="Y863" i="1"/>
  <c r="Z863" i="1"/>
  <c r="AA863" i="1"/>
  <c r="AB863" i="1"/>
  <c r="X864" i="1"/>
  <c r="Y864" i="1"/>
  <c r="Z864" i="1"/>
  <c r="AA864" i="1"/>
  <c r="AB864" i="1"/>
  <c r="X865" i="1"/>
  <c r="Y865" i="1"/>
  <c r="Z865" i="1"/>
  <c r="AA865" i="1"/>
  <c r="AB865" i="1"/>
  <c r="X866" i="1"/>
  <c r="Y866" i="1"/>
  <c r="Z866" i="1"/>
  <c r="AA866" i="1"/>
  <c r="AB866" i="1"/>
  <c r="X867" i="1"/>
  <c r="Y867" i="1"/>
  <c r="Z867" i="1"/>
  <c r="AA867" i="1"/>
  <c r="AB867" i="1"/>
  <c r="X868" i="1"/>
  <c r="Y868" i="1"/>
  <c r="Z868" i="1"/>
  <c r="AA868" i="1"/>
  <c r="AB868" i="1"/>
  <c r="X869" i="1"/>
  <c r="Y869" i="1"/>
  <c r="Z869" i="1"/>
  <c r="AA869" i="1"/>
  <c r="AB869" i="1"/>
  <c r="X870" i="1"/>
  <c r="Y870" i="1"/>
  <c r="Z870" i="1"/>
  <c r="AA870" i="1"/>
  <c r="AB870" i="1"/>
  <c r="X871" i="1"/>
  <c r="Y871" i="1"/>
  <c r="Z871" i="1"/>
  <c r="AA871" i="1"/>
  <c r="AB871" i="1"/>
  <c r="X872" i="1"/>
  <c r="Y872" i="1"/>
  <c r="Z872" i="1"/>
  <c r="AA872" i="1"/>
  <c r="AB872" i="1"/>
  <c r="X873" i="1"/>
  <c r="Y873" i="1"/>
  <c r="Z873" i="1"/>
  <c r="AA873" i="1"/>
  <c r="AB873" i="1"/>
  <c r="X874" i="1"/>
  <c r="Y874" i="1"/>
  <c r="Z874" i="1"/>
  <c r="AA874" i="1"/>
  <c r="AB874" i="1"/>
  <c r="X875" i="1"/>
  <c r="Y875" i="1"/>
  <c r="Z875" i="1"/>
  <c r="AA875" i="1"/>
  <c r="AB875" i="1"/>
  <c r="X876" i="1"/>
  <c r="Y876" i="1"/>
  <c r="Z876" i="1"/>
  <c r="AA876" i="1"/>
  <c r="AB876" i="1"/>
  <c r="X877" i="1"/>
  <c r="Y877" i="1"/>
  <c r="Z877" i="1"/>
  <c r="AA877" i="1"/>
  <c r="AB877" i="1"/>
  <c r="X878" i="1"/>
  <c r="Y878" i="1"/>
  <c r="Z878" i="1"/>
  <c r="AA878" i="1"/>
  <c r="AB878" i="1"/>
  <c r="X879" i="1"/>
  <c r="Y879" i="1"/>
  <c r="Z879" i="1"/>
  <c r="AA879" i="1"/>
  <c r="AB879" i="1"/>
  <c r="X880" i="1"/>
  <c r="Y880" i="1"/>
  <c r="Z880" i="1"/>
  <c r="AA880" i="1"/>
  <c r="AB880" i="1"/>
  <c r="X881" i="1"/>
  <c r="Y881" i="1"/>
  <c r="Z881" i="1"/>
  <c r="AA881" i="1"/>
  <c r="AB881" i="1"/>
  <c r="X882" i="1"/>
  <c r="Y882" i="1"/>
  <c r="Z882" i="1"/>
  <c r="AA882" i="1"/>
  <c r="AB882" i="1"/>
  <c r="X883" i="1"/>
  <c r="Y883" i="1"/>
  <c r="Z883" i="1"/>
  <c r="AA883" i="1"/>
  <c r="AB883" i="1"/>
  <c r="X884" i="1"/>
  <c r="Y884" i="1"/>
  <c r="Z884" i="1"/>
  <c r="AA884" i="1"/>
  <c r="AB884" i="1"/>
  <c r="X885" i="1"/>
  <c r="Y885" i="1"/>
  <c r="Z885" i="1"/>
  <c r="AA885" i="1"/>
  <c r="AB885" i="1"/>
  <c r="X886" i="1"/>
  <c r="Y886" i="1"/>
  <c r="Z886" i="1"/>
  <c r="AA886" i="1"/>
  <c r="AB886" i="1"/>
  <c r="X887" i="1"/>
  <c r="Y887" i="1"/>
  <c r="Z887" i="1"/>
  <c r="AA887" i="1"/>
  <c r="AB887" i="1"/>
  <c r="X888" i="1"/>
  <c r="Y888" i="1"/>
  <c r="Z888" i="1"/>
  <c r="AA888" i="1"/>
  <c r="AB888" i="1"/>
  <c r="X889" i="1"/>
  <c r="Y889" i="1"/>
  <c r="Z889" i="1"/>
  <c r="AA889" i="1"/>
  <c r="AB889" i="1"/>
  <c r="X890" i="1"/>
  <c r="Y890" i="1"/>
  <c r="Z890" i="1"/>
  <c r="AA890" i="1"/>
  <c r="AB890" i="1"/>
  <c r="X891" i="1"/>
  <c r="Y891" i="1"/>
  <c r="Z891" i="1"/>
  <c r="AA891" i="1"/>
  <c r="AB891" i="1"/>
  <c r="X892" i="1"/>
  <c r="Y892" i="1"/>
  <c r="Z892" i="1"/>
  <c r="AA892" i="1"/>
  <c r="AB892" i="1"/>
  <c r="X893" i="1"/>
  <c r="Y893" i="1"/>
  <c r="Z893" i="1"/>
  <c r="AA893" i="1"/>
  <c r="AB893" i="1"/>
  <c r="X894" i="1"/>
  <c r="Y894" i="1"/>
  <c r="Z894" i="1"/>
  <c r="AA894" i="1"/>
  <c r="AB894" i="1"/>
  <c r="X895" i="1"/>
  <c r="Y895" i="1"/>
  <c r="Z895" i="1"/>
  <c r="AA895" i="1"/>
  <c r="AB895" i="1"/>
  <c r="X896" i="1"/>
  <c r="Y896" i="1"/>
  <c r="Z896" i="1"/>
  <c r="AA896" i="1"/>
  <c r="AB896" i="1"/>
  <c r="X897" i="1"/>
  <c r="Y897" i="1"/>
  <c r="Z897" i="1"/>
  <c r="AA897" i="1"/>
  <c r="AB897" i="1"/>
  <c r="X898" i="1"/>
  <c r="Y898" i="1"/>
  <c r="Z898" i="1"/>
  <c r="AA898" i="1"/>
  <c r="AB898" i="1"/>
  <c r="X899" i="1"/>
  <c r="Y899" i="1"/>
  <c r="Z899" i="1"/>
  <c r="AA899" i="1"/>
  <c r="AB899" i="1"/>
  <c r="X900" i="1"/>
  <c r="Y900" i="1"/>
  <c r="Z900" i="1"/>
  <c r="AA900" i="1"/>
  <c r="AB900" i="1"/>
  <c r="X901" i="1"/>
  <c r="Y901" i="1"/>
  <c r="Z901" i="1"/>
  <c r="AA901" i="1"/>
  <c r="AB901" i="1"/>
  <c r="X902" i="1"/>
  <c r="Y902" i="1"/>
  <c r="Z902" i="1"/>
  <c r="AA902" i="1"/>
  <c r="AB902" i="1"/>
  <c r="X903" i="1"/>
  <c r="Y903" i="1"/>
  <c r="Z903" i="1"/>
  <c r="AA903" i="1"/>
  <c r="AB903" i="1"/>
  <c r="X904" i="1"/>
  <c r="Y904" i="1"/>
  <c r="Z904" i="1"/>
  <c r="AA904" i="1"/>
  <c r="AB904" i="1"/>
  <c r="X905" i="1"/>
  <c r="Y905" i="1"/>
  <c r="Z905" i="1"/>
  <c r="AA905" i="1"/>
  <c r="AB905" i="1"/>
  <c r="X906" i="1"/>
  <c r="Y906" i="1"/>
  <c r="Z906" i="1"/>
  <c r="AA906" i="1"/>
  <c r="AB906" i="1"/>
  <c r="X907" i="1"/>
  <c r="Y907" i="1"/>
  <c r="Z907" i="1"/>
  <c r="AA907" i="1"/>
  <c r="AB907" i="1"/>
  <c r="X908" i="1"/>
  <c r="Y908" i="1"/>
  <c r="Z908" i="1"/>
  <c r="AA908" i="1"/>
  <c r="AB908" i="1"/>
  <c r="X909" i="1"/>
  <c r="Y909" i="1"/>
  <c r="Z909" i="1"/>
  <c r="AA909" i="1"/>
  <c r="AB909" i="1"/>
  <c r="X910" i="1"/>
  <c r="Y910" i="1"/>
  <c r="Z910" i="1"/>
  <c r="AA910" i="1"/>
  <c r="AB910" i="1"/>
  <c r="X911" i="1"/>
  <c r="Y911" i="1"/>
  <c r="Z911" i="1"/>
  <c r="AA911" i="1"/>
  <c r="AB911" i="1"/>
  <c r="X912" i="1"/>
  <c r="Y912" i="1"/>
  <c r="Z912" i="1"/>
  <c r="AA912" i="1"/>
  <c r="AB912" i="1"/>
  <c r="X913" i="1"/>
  <c r="Y913" i="1"/>
  <c r="Z913" i="1"/>
  <c r="AA913" i="1"/>
  <c r="AB913" i="1"/>
  <c r="X914" i="1"/>
  <c r="Y914" i="1"/>
  <c r="Z914" i="1"/>
  <c r="AA914" i="1"/>
  <c r="AB914" i="1"/>
  <c r="X915" i="1"/>
  <c r="Y915" i="1"/>
  <c r="Z915" i="1"/>
  <c r="AA915" i="1"/>
  <c r="AB915" i="1"/>
  <c r="X916" i="1"/>
  <c r="Y916" i="1"/>
  <c r="Z916" i="1"/>
  <c r="AA916" i="1"/>
  <c r="AB916" i="1"/>
  <c r="X917" i="1"/>
  <c r="Y917" i="1"/>
  <c r="Z917" i="1"/>
  <c r="AA917" i="1"/>
  <c r="AB917" i="1"/>
  <c r="X918" i="1"/>
  <c r="Y918" i="1"/>
  <c r="Z918" i="1"/>
  <c r="AA918" i="1"/>
  <c r="AB918" i="1"/>
  <c r="X919" i="1"/>
  <c r="Y919" i="1"/>
  <c r="Z919" i="1"/>
  <c r="AA919" i="1"/>
  <c r="AB919" i="1"/>
  <c r="X920" i="1"/>
  <c r="Y920" i="1"/>
  <c r="Z920" i="1"/>
  <c r="AA920" i="1"/>
  <c r="AB920" i="1"/>
  <c r="X921" i="1"/>
  <c r="Y921" i="1"/>
  <c r="Z921" i="1"/>
  <c r="AA921" i="1"/>
  <c r="AB921" i="1"/>
  <c r="X922" i="1"/>
  <c r="Y922" i="1"/>
  <c r="Z922" i="1"/>
  <c r="AA922" i="1"/>
  <c r="AB922" i="1"/>
  <c r="X923" i="1"/>
  <c r="Y923" i="1"/>
  <c r="Z923" i="1"/>
  <c r="AA923" i="1"/>
  <c r="AB923" i="1"/>
  <c r="X924" i="1"/>
  <c r="Y924" i="1"/>
  <c r="Z924" i="1"/>
  <c r="AA924" i="1"/>
  <c r="AB924" i="1"/>
  <c r="X925" i="1"/>
  <c r="Y925" i="1"/>
  <c r="Z925" i="1"/>
  <c r="AA925" i="1"/>
  <c r="AB925" i="1"/>
  <c r="X926" i="1"/>
  <c r="Y926" i="1"/>
  <c r="Z926" i="1"/>
  <c r="AA926" i="1"/>
  <c r="AB926" i="1"/>
  <c r="X927" i="1"/>
  <c r="Y927" i="1"/>
  <c r="Z927" i="1"/>
  <c r="AA927" i="1"/>
  <c r="AB927" i="1"/>
  <c r="X928" i="1"/>
  <c r="Y928" i="1"/>
  <c r="Z928" i="1"/>
  <c r="AA928" i="1"/>
  <c r="AB928" i="1"/>
  <c r="X929" i="1"/>
  <c r="Y929" i="1"/>
  <c r="Z929" i="1"/>
  <c r="AA929" i="1"/>
  <c r="AB929" i="1"/>
  <c r="X930" i="1"/>
  <c r="Y930" i="1"/>
  <c r="Z930" i="1"/>
  <c r="AA930" i="1"/>
  <c r="AB930" i="1"/>
  <c r="X931" i="1"/>
  <c r="Y931" i="1"/>
  <c r="Z931" i="1"/>
  <c r="AA931" i="1"/>
  <c r="AB931" i="1"/>
  <c r="X932" i="1"/>
  <c r="Y932" i="1"/>
  <c r="Z932" i="1"/>
  <c r="AA932" i="1"/>
  <c r="AB932" i="1"/>
  <c r="X933" i="1"/>
  <c r="Y933" i="1"/>
  <c r="Z933" i="1"/>
  <c r="AA933" i="1"/>
  <c r="AB933" i="1"/>
  <c r="X934" i="1"/>
  <c r="Y934" i="1"/>
  <c r="Z934" i="1"/>
  <c r="AA934" i="1"/>
  <c r="AB934" i="1"/>
  <c r="X935" i="1"/>
  <c r="Y935" i="1"/>
  <c r="Z935" i="1"/>
  <c r="AA935" i="1"/>
  <c r="AB935" i="1"/>
  <c r="X936" i="1"/>
  <c r="Y936" i="1"/>
  <c r="Z936" i="1"/>
  <c r="AA936" i="1"/>
  <c r="AB936" i="1"/>
  <c r="X937" i="1"/>
  <c r="Y937" i="1"/>
  <c r="Z937" i="1"/>
  <c r="AA937" i="1"/>
  <c r="AB937" i="1"/>
  <c r="X938" i="1"/>
  <c r="Y938" i="1"/>
  <c r="Z938" i="1"/>
  <c r="AA938" i="1"/>
  <c r="AB938" i="1"/>
  <c r="X939" i="1"/>
  <c r="Y939" i="1"/>
  <c r="Z939" i="1"/>
  <c r="AA939" i="1"/>
  <c r="AB939" i="1"/>
  <c r="X940" i="1"/>
  <c r="Y940" i="1"/>
  <c r="Z940" i="1"/>
  <c r="AA940" i="1"/>
  <c r="AB940" i="1"/>
  <c r="X941" i="1"/>
  <c r="Y941" i="1"/>
  <c r="Z941" i="1"/>
  <c r="AA941" i="1"/>
  <c r="AB941" i="1"/>
  <c r="X942" i="1"/>
  <c r="Y942" i="1"/>
  <c r="Z942" i="1"/>
  <c r="AA942" i="1"/>
  <c r="AB942" i="1"/>
  <c r="X943" i="1"/>
  <c r="Y943" i="1"/>
  <c r="Z943" i="1"/>
  <c r="AA943" i="1"/>
  <c r="AB943" i="1"/>
  <c r="X944" i="1"/>
  <c r="Y944" i="1"/>
  <c r="Z944" i="1"/>
  <c r="AA944" i="1"/>
  <c r="AB944" i="1"/>
  <c r="X945" i="1"/>
  <c r="Y945" i="1"/>
  <c r="Z945" i="1"/>
  <c r="AA945" i="1"/>
  <c r="AB945" i="1"/>
  <c r="X946" i="1"/>
  <c r="Y946" i="1"/>
  <c r="Z946" i="1"/>
  <c r="AA946" i="1"/>
  <c r="AB946" i="1"/>
  <c r="X947" i="1"/>
  <c r="Y947" i="1"/>
  <c r="Z947" i="1"/>
  <c r="AA947" i="1"/>
  <c r="AB947" i="1"/>
  <c r="X948" i="1"/>
  <c r="Y948" i="1"/>
  <c r="Z948" i="1"/>
  <c r="AA948" i="1"/>
  <c r="AB948" i="1"/>
  <c r="X949" i="1"/>
  <c r="Y949" i="1"/>
  <c r="Z949" i="1"/>
  <c r="AA949" i="1"/>
  <c r="AB949" i="1"/>
  <c r="X950" i="1"/>
  <c r="Y950" i="1"/>
  <c r="Z950" i="1"/>
  <c r="AA950" i="1"/>
  <c r="AB950" i="1"/>
  <c r="X951" i="1"/>
  <c r="Y951" i="1"/>
  <c r="Z951" i="1"/>
  <c r="AA951" i="1"/>
  <c r="AB951" i="1"/>
  <c r="X952" i="1"/>
  <c r="Y952" i="1"/>
  <c r="Z952" i="1"/>
  <c r="AA952" i="1"/>
  <c r="AB952" i="1"/>
  <c r="X953" i="1"/>
  <c r="Y953" i="1"/>
  <c r="Z953" i="1"/>
  <c r="AA953" i="1"/>
  <c r="AB953" i="1"/>
  <c r="X954" i="1"/>
  <c r="Y954" i="1"/>
  <c r="Z954" i="1"/>
  <c r="AA954" i="1"/>
  <c r="AB954" i="1"/>
  <c r="X955" i="1"/>
  <c r="Y955" i="1"/>
  <c r="Z955" i="1"/>
  <c r="AA955" i="1"/>
  <c r="AB955" i="1"/>
  <c r="X956" i="1"/>
  <c r="Y956" i="1"/>
  <c r="Z956" i="1"/>
  <c r="AA956" i="1"/>
  <c r="AB956" i="1"/>
  <c r="X957" i="1"/>
  <c r="Y957" i="1"/>
  <c r="Z957" i="1"/>
  <c r="AA957" i="1"/>
  <c r="AB957" i="1"/>
  <c r="X958" i="1"/>
  <c r="Y958" i="1"/>
  <c r="Z958" i="1"/>
  <c r="AA958" i="1"/>
  <c r="AB958" i="1"/>
  <c r="X959" i="1"/>
  <c r="Y959" i="1"/>
  <c r="Z959" i="1"/>
  <c r="AA959" i="1"/>
  <c r="AB959" i="1"/>
  <c r="X960" i="1"/>
  <c r="Y960" i="1"/>
  <c r="Z960" i="1"/>
  <c r="AA960" i="1"/>
  <c r="AB960" i="1"/>
  <c r="X961" i="1"/>
  <c r="Y961" i="1"/>
  <c r="Z961" i="1"/>
  <c r="AA961" i="1"/>
  <c r="AB961" i="1"/>
  <c r="X962" i="1"/>
  <c r="Y962" i="1"/>
  <c r="Z962" i="1"/>
  <c r="AA962" i="1"/>
  <c r="AB962" i="1"/>
  <c r="X963" i="1"/>
  <c r="Y963" i="1"/>
  <c r="Z963" i="1"/>
  <c r="AA963" i="1"/>
  <c r="AB963" i="1"/>
  <c r="X964" i="1"/>
  <c r="Y964" i="1"/>
  <c r="Z964" i="1"/>
  <c r="AA964" i="1"/>
  <c r="AB964" i="1"/>
  <c r="X965" i="1"/>
  <c r="Y965" i="1"/>
  <c r="Z965" i="1"/>
  <c r="AA965" i="1"/>
  <c r="AB965" i="1"/>
  <c r="X966" i="1"/>
  <c r="Y966" i="1"/>
  <c r="Z966" i="1"/>
  <c r="AA966" i="1"/>
  <c r="AB966" i="1"/>
  <c r="X967" i="1"/>
  <c r="Y967" i="1"/>
  <c r="Z967" i="1"/>
  <c r="AA967" i="1"/>
  <c r="AB967" i="1"/>
  <c r="X968" i="1"/>
  <c r="Y968" i="1"/>
  <c r="Z968" i="1"/>
  <c r="AA968" i="1"/>
  <c r="AB968" i="1"/>
  <c r="X969" i="1"/>
  <c r="Y969" i="1"/>
  <c r="Z969" i="1"/>
  <c r="AA969" i="1"/>
  <c r="AB969" i="1"/>
  <c r="X970" i="1"/>
  <c r="Y970" i="1"/>
  <c r="Z970" i="1"/>
  <c r="AA970" i="1"/>
  <c r="AB970" i="1"/>
  <c r="X971" i="1"/>
  <c r="Y971" i="1"/>
  <c r="Z971" i="1"/>
  <c r="AA971" i="1"/>
  <c r="AB971" i="1"/>
  <c r="X972" i="1"/>
  <c r="Y972" i="1"/>
  <c r="Z972" i="1"/>
  <c r="AA972" i="1"/>
  <c r="AB972" i="1"/>
  <c r="X973" i="1"/>
  <c r="Y973" i="1"/>
  <c r="Z973" i="1"/>
  <c r="AA973" i="1"/>
  <c r="AB973" i="1"/>
  <c r="X974" i="1"/>
  <c r="Y974" i="1"/>
  <c r="Z974" i="1"/>
  <c r="AA974" i="1"/>
  <c r="AB974" i="1"/>
  <c r="X975" i="1"/>
  <c r="Y975" i="1"/>
  <c r="Z975" i="1"/>
  <c r="AA975" i="1"/>
  <c r="AB975" i="1"/>
  <c r="X976" i="1"/>
  <c r="Y976" i="1"/>
  <c r="Z976" i="1"/>
  <c r="AA976" i="1"/>
  <c r="AB976" i="1"/>
  <c r="X977" i="1"/>
  <c r="Y977" i="1"/>
  <c r="Z977" i="1"/>
  <c r="AA977" i="1"/>
  <c r="AB977" i="1"/>
  <c r="X978" i="1"/>
  <c r="Y978" i="1"/>
  <c r="Z978" i="1"/>
  <c r="AA978" i="1"/>
  <c r="AB978" i="1"/>
  <c r="X979" i="1"/>
  <c r="Y979" i="1"/>
  <c r="Z979" i="1"/>
  <c r="AA979" i="1"/>
  <c r="AB979" i="1"/>
  <c r="X980" i="1"/>
  <c r="Y980" i="1"/>
  <c r="Z980" i="1"/>
  <c r="AA980" i="1"/>
  <c r="AB980" i="1"/>
  <c r="X981" i="1"/>
  <c r="Y981" i="1"/>
  <c r="Z981" i="1"/>
  <c r="AA981" i="1"/>
  <c r="AB981" i="1"/>
  <c r="X982" i="1"/>
  <c r="Y982" i="1"/>
  <c r="Z982" i="1"/>
  <c r="AA982" i="1"/>
  <c r="AB982" i="1"/>
  <c r="X983" i="1"/>
  <c r="Y983" i="1"/>
  <c r="Z983" i="1"/>
  <c r="AA983" i="1"/>
  <c r="AB983" i="1"/>
  <c r="X984" i="1"/>
  <c r="Y984" i="1"/>
  <c r="Z984" i="1"/>
  <c r="AA984" i="1"/>
  <c r="AB984" i="1"/>
  <c r="X985" i="1"/>
  <c r="Y985" i="1"/>
  <c r="Z985" i="1"/>
  <c r="AA985" i="1"/>
  <c r="AB985" i="1"/>
  <c r="X986" i="1"/>
  <c r="Y986" i="1"/>
  <c r="Z986" i="1"/>
  <c r="AA986" i="1"/>
  <c r="AB986" i="1"/>
  <c r="X987" i="1"/>
  <c r="Y987" i="1"/>
  <c r="Z987" i="1"/>
  <c r="AA987" i="1"/>
  <c r="AB987" i="1"/>
  <c r="X988" i="1"/>
  <c r="Y988" i="1"/>
  <c r="Z988" i="1"/>
  <c r="AA988" i="1"/>
  <c r="AB988" i="1"/>
  <c r="X989" i="1"/>
  <c r="Y989" i="1"/>
  <c r="Z989" i="1"/>
  <c r="AA989" i="1"/>
  <c r="AB989" i="1"/>
  <c r="X990" i="1"/>
  <c r="Y990" i="1"/>
  <c r="Z990" i="1"/>
  <c r="AA990" i="1"/>
  <c r="AB990" i="1"/>
  <c r="X991" i="1"/>
  <c r="Y991" i="1"/>
  <c r="Z991" i="1"/>
  <c r="AA991" i="1"/>
  <c r="AB991" i="1"/>
  <c r="X992" i="1"/>
  <c r="Y992" i="1"/>
  <c r="Z992" i="1"/>
  <c r="AA992" i="1"/>
  <c r="AB992" i="1"/>
  <c r="X993" i="1"/>
  <c r="Y993" i="1"/>
  <c r="Z993" i="1"/>
  <c r="AA993" i="1"/>
  <c r="AB993" i="1"/>
  <c r="X994" i="1"/>
  <c r="Y994" i="1"/>
  <c r="Z994" i="1"/>
  <c r="AA994" i="1"/>
  <c r="AB994" i="1"/>
  <c r="X995" i="1"/>
  <c r="Y995" i="1"/>
  <c r="Z995" i="1"/>
  <c r="AA995" i="1"/>
  <c r="AB995" i="1"/>
  <c r="X996" i="1"/>
  <c r="Y996" i="1"/>
  <c r="Z996" i="1"/>
  <c r="AA996" i="1"/>
  <c r="AB996" i="1"/>
  <c r="X997" i="1"/>
  <c r="Y997" i="1"/>
  <c r="Z997" i="1"/>
  <c r="AA997" i="1"/>
  <c r="AB997" i="1"/>
  <c r="X998" i="1"/>
  <c r="Y998" i="1"/>
  <c r="Z998" i="1"/>
  <c r="AA998" i="1"/>
  <c r="AB998" i="1"/>
  <c r="X999" i="1"/>
  <c r="Y999" i="1"/>
  <c r="Z999" i="1"/>
  <c r="AA999" i="1"/>
  <c r="AB999" i="1"/>
  <c r="X1000" i="1"/>
  <c r="Y1000" i="1"/>
  <c r="Z1000" i="1"/>
  <c r="AA1000" i="1"/>
  <c r="AB1000" i="1"/>
  <c r="X1001" i="1"/>
  <c r="Y1001" i="1"/>
  <c r="Z1001" i="1"/>
  <c r="AA1001" i="1"/>
  <c r="AB1001" i="1"/>
  <c r="X1002" i="1"/>
  <c r="Y1002" i="1"/>
  <c r="Z1002" i="1"/>
  <c r="AA1002" i="1"/>
  <c r="AB1002" i="1"/>
  <c r="X1003" i="1"/>
  <c r="Y1003" i="1"/>
  <c r="Z1003" i="1"/>
  <c r="AA1003" i="1"/>
  <c r="AB1003" i="1"/>
  <c r="X1004" i="1"/>
  <c r="Y1004" i="1"/>
  <c r="Z1004" i="1"/>
  <c r="AA1004" i="1"/>
  <c r="AB1004" i="1"/>
  <c r="X1005" i="1"/>
  <c r="Y1005" i="1"/>
  <c r="Z1005" i="1"/>
  <c r="AA1005" i="1"/>
  <c r="AB1005" i="1"/>
  <c r="X1006" i="1"/>
  <c r="Y1006" i="1"/>
  <c r="Z1006" i="1"/>
  <c r="AA1006" i="1"/>
  <c r="AB1006" i="1"/>
  <c r="X1007" i="1"/>
  <c r="Y1007" i="1"/>
  <c r="Z1007" i="1"/>
  <c r="AA1007" i="1"/>
  <c r="AB1007" i="1"/>
  <c r="X1008" i="1"/>
  <c r="Y1008" i="1"/>
  <c r="Z1008" i="1"/>
  <c r="AA1008" i="1"/>
  <c r="AB1008" i="1"/>
  <c r="X1009" i="1"/>
  <c r="Y1009" i="1"/>
  <c r="Z1009" i="1"/>
  <c r="AA1009" i="1"/>
  <c r="AB1009" i="1"/>
  <c r="X1010" i="1"/>
  <c r="Y1010" i="1"/>
  <c r="Z1010" i="1"/>
  <c r="AA1010" i="1"/>
  <c r="AB1010" i="1"/>
  <c r="X1011" i="1"/>
  <c r="Y1011" i="1"/>
  <c r="Z1011" i="1"/>
  <c r="AA1011" i="1"/>
  <c r="AB1011" i="1"/>
  <c r="X1012" i="1"/>
  <c r="Y1012" i="1"/>
  <c r="Z1012" i="1"/>
  <c r="AA1012" i="1"/>
  <c r="AB1012" i="1"/>
  <c r="X1013" i="1"/>
  <c r="Y1013" i="1"/>
  <c r="Z1013" i="1"/>
  <c r="AA1013" i="1"/>
  <c r="AB1013" i="1"/>
  <c r="X1014" i="1"/>
  <c r="Y1014" i="1"/>
  <c r="Z1014" i="1"/>
  <c r="AA1014" i="1"/>
  <c r="AB1014" i="1"/>
  <c r="X1015" i="1"/>
  <c r="Y1015" i="1"/>
  <c r="Z1015" i="1"/>
  <c r="AA1015" i="1"/>
  <c r="AB1015" i="1"/>
  <c r="X1016" i="1"/>
  <c r="Y1016" i="1"/>
  <c r="Z1016" i="1"/>
  <c r="AA1016" i="1"/>
  <c r="AB1016" i="1"/>
  <c r="X1017" i="1"/>
  <c r="Y1017" i="1"/>
  <c r="Z1017" i="1"/>
  <c r="AA1017" i="1"/>
  <c r="AB1017" i="1"/>
  <c r="X1018" i="1"/>
  <c r="Y1018" i="1"/>
  <c r="Z1018" i="1"/>
  <c r="AA1018" i="1"/>
  <c r="AB1018" i="1"/>
  <c r="X1019" i="1"/>
  <c r="Y1019" i="1"/>
  <c r="Z1019" i="1"/>
  <c r="AA1019" i="1"/>
  <c r="AB1019" i="1"/>
  <c r="X1020" i="1"/>
  <c r="Y1020" i="1"/>
  <c r="Z1020" i="1"/>
  <c r="AA1020" i="1"/>
  <c r="AB1020" i="1"/>
  <c r="X1021" i="1"/>
  <c r="Y1021" i="1"/>
  <c r="Z1021" i="1"/>
  <c r="AA1021" i="1"/>
  <c r="AB1021" i="1"/>
  <c r="X1022" i="1"/>
  <c r="Y1022" i="1"/>
  <c r="Z1022" i="1"/>
  <c r="AA1022" i="1"/>
  <c r="AB1022" i="1"/>
  <c r="X1023" i="1"/>
  <c r="Y1023" i="1"/>
  <c r="Z1023" i="1"/>
  <c r="AA1023" i="1"/>
  <c r="AB1023" i="1"/>
  <c r="X1024" i="1"/>
  <c r="Y1024" i="1"/>
  <c r="Z1024" i="1"/>
  <c r="AA1024" i="1"/>
  <c r="AB1024" i="1"/>
  <c r="X1025" i="1"/>
  <c r="Y1025" i="1"/>
  <c r="Z1025" i="1"/>
  <c r="AA1025" i="1"/>
  <c r="AB1025" i="1"/>
  <c r="X1026" i="1"/>
  <c r="Y1026" i="1"/>
  <c r="Z1026" i="1"/>
  <c r="AA1026" i="1"/>
  <c r="AB1026" i="1"/>
  <c r="X1027" i="1"/>
  <c r="Y1027" i="1"/>
  <c r="Z1027" i="1"/>
  <c r="AA1027" i="1"/>
  <c r="AB1027" i="1"/>
  <c r="X1028" i="1"/>
  <c r="Y1028" i="1"/>
  <c r="Z1028" i="1"/>
  <c r="AA1028" i="1"/>
  <c r="AB1028" i="1"/>
  <c r="X1029" i="1"/>
  <c r="Y1029" i="1"/>
  <c r="Z1029" i="1"/>
  <c r="AA1029" i="1"/>
  <c r="AB1029" i="1"/>
  <c r="X1030" i="1"/>
  <c r="Y1030" i="1"/>
  <c r="Z1030" i="1"/>
  <c r="AA1030" i="1"/>
  <c r="AB1030" i="1"/>
  <c r="X1031" i="1"/>
  <c r="Y1031" i="1"/>
  <c r="Z1031" i="1"/>
  <c r="AA1031" i="1"/>
  <c r="AB1031" i="1"/>
  <c r="X1032" i="1"/>
  <c r="Y1032" i="1"/>
  <c r="Z1032" i="1"/>
  <c r="AA1032" i="1"/>
  <c r="AB1032" i="1"/>
  <c r="X1033" i="1"/>
  <c r="Y1033" i="1"/>
  <c r="Z1033" i="1"/>
  <c r="AA1033" i="1"/>
  <c r="AB1033" i="1"/>
  <c r="X1034" i="1"/>
  <c r="Y1034" i="1"/>
  <c r="Z1034" i="1"/>
  <c r="AA1034" i="1"/>
  <c r="AB1034" i="1"/>
  <c r="X1035" i="1"/>
  <c r="Y1035" i="1"/>
  <c r="Z1035" i="1"/>
  <c r="AA1035" i="1"/>
  <c r="AB1035" i="1"/>
  <c r="X1036" i="1"/>
  <c r="Y1036" i="1"/>
  <c r="Z1036" i="1"/>
  <c r="AA1036" i="1"/>
  <c r="AB1036" i="1"/>
  <c r="X1037" i="1"/>
  <c r="Y1037" i="1"/>
  <c r="Z1037" i="1"/>
  <c r="AA1037" i="1"/>
  <c r="AB1037" i="1"/>
  <c r="X1038" i="1"/>
  <c r="Y1038" i="1"/>
  <c r="Z1038" i="1"/>
  <c r="AA1038" i="1"/>
  <c r="AB1038" i="1"/>
  <c r="X1039" i="1"/>
  <c r="Y1039" i="1"/>
  <c r="Z1039" i="1"/>
  <c r="AA1039" i="1"/>
  <c r="AB1039" i="1"/>
  <c r="X1040" i="1"/>
  <c r="Y1040" i="1"/>
  <c r="Z1040" i="1"/>
  <c r="AA1040" i="1"/>
  <c r="AB1040" i="1"/>
  <c r="X1041" i="1"/>
  <c r="Y1041" i="1"/>
  <c r="Z1041" i="1"/>
  <c r="AA1041" i="1"/>
  <c r="AB1041" i="1"/>
  <c r="X1042" i="1"/>
  <c r="Y1042" i="1"/>
  <c r="Z1042" i="1"/>
  <c r="AA1042" i="1"/>
  <c r="AB1042" i="1"/>
  <c r="X1043" i="1"/>
  <c r="Y1043" i="1"/>
  <c r="Z1043" i="1"/>
  <c r="AA1043" i="1"/>
  <c r="AB1043" i="1"/>
  <c r="X1044" i="1"/>
  <c r="Y1044" i="1"/>
  <c r="Z1044" i="1"/>
  <c r="AA1044" i="1"/>
  <c r="AB1044" i="1"/>
  <c r="X1045" i="1"/>
  <c r="Y1045" i="1"/>
  <c r="Z1045" i="1"/>
  <c r="AA1045" i="1"/>
  <c r="AB1045" i="1"/>
  <c r="X1046" i="1"/>
  <c r="Y1046" i="1"/>
  <c r="Z1046" i="1"/>
  <c r="AA1046" i="1"/>
  <c r="AB1046" i="1"/>
  <c r="X1047" i="1"/>
  <c r="Y1047" i="1"/>
  <c r="Z1047" i="1"/>
  <c r="AA1047" i="1"/>
  <c r="AB1047" i="1"/>
  <c r="X1048" i="1"/>
  <c r="Y1048" i="1"/>
  <c r="Z1048" i="1"/>
  <c r="AA1048" i="1"/>
  <c r="AB1048" i="1"/>
  <c r="X1049" i="1"/>
  <c r="Y1049" i="1"/>
  <c r="Z1049" i="1"/>
  <c r="AA1049" i="1"/>
  <c r="AB1049" i="1"/>
  <c r="X1050" i="1"/>
  <c r="Y1050" i="1"/>
  <c r="Z1050" i="1"/>
  <c r="AA1050" i="1"/>
  <c r="AB1050" i="1"/>
  <c r="X1051" i="1"/>
  <c r="Y1051" i="1"/>
  <c r="Z1051" i="1"/>
  <c r="AA1051" i="1"/>
  <c r="AB1051" i="1"/>
  <c r="X1052" i="1"/>
  <c r="Y1052" i="1"/>
  <c r="Z1052" i="1"/>
  <c r="AA1052" i="1"/>
  <c r="AB1052" i="1"/>
  <c r="X1053" i="1"/>
  <c r="Y1053" i="1"/>
  <c r="Z1053" i="1"/>
  <c r="AA1053" i="1"/>
  <c r="AB1053" i="1"/>
  <c r="X1054" i="1"/>
  <c r="Y1054" i="1"/>
  <c r="Z1054" i="1"/>
  <c r="AA1054" i="1"/>
  <c r="AB1054" i="1"/>
  <c r="X1055" i="1"/>
  <c r="Y1055" i="1"/>
  <c r="Z1055" i="1"/>
  <c r="AA1055" i="1"/>
  <c r="AB1055" i="1"/>
  <c r="X1056" i="1"/>
  <c r="Y1056" i="1"/>
  <c r="Z1056" i="1"/>
  <c r="AA1056" i="1"/>
  <c r="AB1056" i="1"/>
  <c r="X1057" i="1"/>
  <c r="Y1057" i="1"/>
  <c r="Z1057" i="1"/>
  <c r="AA1057" i="1"/>
  <c r="AB1057" i="1"/>
  <c r="X1058" i="1"/>
  <c r="Y1058" i="1"/>
  <c r="Z1058" i="1"/>
  <c r="AA1058" i="1"/>
  <c r="AB1058" i="1"/>
  <c r="X1059" i="1"/>
  <c r="Y1059" i="1"/>
  <c r="Z1059" i="1"/>
  <c r="AA1059" i="1"/>
  <c r="AB1059" i="1"/>
  <c r="X1060" i="1"/>
  <c r="Y1060" i="1"/>
  <c r="Z1060" i="1"/>
  <c r="AA1060" i="1"/>
  <c r="AB1060" i="1"/>
  <c r="X1061" i="1"/>
  <c r="Y1061" i="1"/>
  <c r="Z1061" i="1"/>
  <c r="AA1061" i="1"/>
  <c r="AB1061" i="1"/>
  <c r="X1062" i="1"/>
  <c r="Y1062" i="1"/>
  <c r="Z1062" i="1"/>
  <c r="AA1062" i="1"/>
  <c r="AB1062" i="1"/>
  <c r="X1063" i="1"/>
  <c r="Y1063" i="1"/>
  <c r="Z1063" i="1"/>
  <c r="AA1063" i="1"/>
  <c r="AB1063" i="1"/>
  <c r="X1064" i="1"/>
  <c r="Y1064" i="1"/>
  <c r="Z1064" i="1"/>
  <c r="AA1064" i="1"/>
  <c r="AB1064" i="1"/>
  <c r="X1065" i="1"/>
  <c r="Y1065" i="1"/>
  <c r="Z1065" i="1"/>
  <c r="AA1065" i="1"/>
  <c r="AB1065" i="1"/>
  <c r="X1066" i="1"/>
  <c r="Y1066" i="1"/>
  <c r="Z1066" i="1"/>
  <c r="AA1066" i="1"/>
  <c r="AB1066" i="1"/>
  <c r="X1067" i="1"/>
  <c r="Y1067" i="1"/>
  <c r="Z1067" i="1"/>
  <c r="AA1067" i="1"/>
  <c r="AB1067" i="1"/>
  <c r="X1068" i="1"/>
  <c r="Y1068" i="1"/>
  <c r="Z1068" i="1"/>
  <c r="AA1068" i="1"/>
  <c r="AB1068" i="1"/>
  <c r="X1069" i="1"/>
  <c r="Y1069" i="1"/>
  <c r="Z1069" i="1"/>
  <c r="AA1069" i="1"/>
  <c r="AB1069" i="1"/>
  <c r="X1070" i="1"/>
  <c r="Y1070" i="1"/>
  <c r="Z1070" i="1"/>
  <c r="AA1070" i="1"/>
  <c r="AB1070" i="1"/>
  <c r="X1071" i="1"/>
  <c r="Y1071" i="1"/>
  <c r="Z1071" i="1"/>
  <c r="AA1071" i="1"/>
  <c r="AB1071" i="1"/>
  <c r="X1072" i="1"/>
  <c r="Y1072" i="1"/>
  <c r="Z1072" i="1"/>
  <c r="AA1072" i="1"/>
  <c r="AB1072" i="1"/>
  <c r="X1073" i="1"/>
  <c r="Y1073" i="1"/>
  <c r="Z1073" i="1"/>
  <c r="AA1073" i="1"/>
  <c r="AB1073" i="1"/>
  <c r="X1074" i="1"/>
  <c r="Y1074" i="1"/>
  <c r="Z1074" i="1"/>
  <c r="AA1074" i="1"/>
  <c r="AB1074" i="1"/>
  <c r="X1075" i="1"/>
  <c r="Y1075" i="1"/>
  <c r="Z1075" i="1"/>
  <c r="AA1075" i="1"/>
  <c r="AB1075" i="1"/>
  <c r="X1076" i="1"/>
  <c r="Y1076" i="1"/>
  <c r="Z1076" i="1"/>
  <c r="AA1076" i="1"/>
  <c r="AB1076" i="1"/>
  <c r="X1077" i="1"/>
  <c r="Y1077" i="1"/>
  <c r="Z1077" i="1"/>
  <c r="AA1077" i="1"/>
  <c r="AB1077" i="1"/>
  <c r="X1078" i="1"/>
  <c r="Y1078" i="1"/>
  <c r="Z1078" i="1"/>
  <c r="AA1078" i="1"/>
  <c r="AB1078" i="1"/>
  <c r="X1079" i="1"/>
  <c r="Y1079" i="1"/>
  <c r="Z1079" i="1"/>
  <c r="AA1079" i="1"/>
  <c r="AB1079" i="1"/>
  <c r="X1080" i="1"/>
  <c r="Y1080" i="1"/>
  <c r="Z1080" i="1"/>
  <c r="AA1080" i="1"/>
  <c r="AB1080" i="1"/>
  <c r="X1081" i="1"/>
  <c r="Y1081" i="1"/>
  <c r="Z1081" i="1"/>
  <c r="AA1081" i="1"/>
  <c r="AB1081" i="1"/>
  <c r="X1082" i="1"/>
  <c r="Y1082" i="1"/>
  <c r="Z1082" i="1"/>
  <c r="AA1082" i="1"/>
  <c r="AB1082" i="1"/>
  <c r="X1083" i="1"/>
  <c r="Y1083" i="1"/>
  <c r="Z1083" i="1"/>
  <c r="AA1083" i="1"/>
  <c r="AB1083" i="1"/>
  <c r="X1084" i="1"/>
  <c r="Y1084" i="1"/>
  <c r="Z1084" i="1"/>
  <c r="AA1084" i="1"/>
  <c r="AB1084" i="1"/>
  <c r="X1085" i="1"/>
  <c r="Y1085" i="1"/>
  <c r="Z1085" i="1"/>
  <c r="AA1085" i="1"/>
  <c r="AB1085" i="1"/>
  <c r="X1086" i="1"/>
  <c r="Y1086" i="1"/>
  <c r="Z1086" i="1"/>
  <c r="AA1086" i="1"/>
  <c r="AB1086" i="1"/>
  <c r="X1087" i="1"/>
  <c r="Y1087" i="1"/>
  <c r="Z1087" i="1"/>
  <c r="AA1087" i="1"/>
  <c r="AB1087" i="1"/>
  <c r="X1088" i="1"/>
  <c r="Y1088" i="1"/>
  <c r="Z1088" i="1"/>
  <c r="AA1088" i="1"/>
  <c r="AB1088" i="1"/>
  <c r="X1089" i="1"/>
  <c r="Y1089" i="1"/>
  <c r="Z1089" i="1"/>
  <c r="AA1089" i="1"/>
  <c r="AB1089" i="1"/>
  <c r="X1090" i="1"/>
  <c r="Y1090" i="1"/>
  <c r="Z1090" i="1"/>
  <c r="AA1090" i="1"/>
  <c r="AB1090" i="1"/>
  <c r="X1091" i="1"/>
  <c r="Y1091" i="1"/>
  <c r="Z1091" i="1"/>
  <c r="AA1091" i="1"/>
  <c r="AB1091" i="1"/>
  <c r="X1092" i="1"/>
  <c r="Y1092" i="1"/>
  <c r="Z1092" i="1"/>
  <c r="AA1092" i="1"/>
  <c r="AB1092" i="1"/>
  <c r="X1093" i="1"/>
  <c r="Y1093" i="1"/>
  <c r="Z1093" i="1"/>
  <c r="AA1093" i="1"/>
  <c r="AB1093" i="1"/>
  <c r="X1094" i="1"/>
  <c r="Y1094" i="1"/>
  <c r="Z1094" i="1"/>
  <c r="AA1094" i="1"/>
  <c r="AB1094" i="1"/>
  <c r="X1095" i="1"/>
  <c r="Y1095" i="1"/>
  <c r="Z1095" i="1"/>
  <c r="AA1095" i="1"/>
  <c r="AB1095" i="1"/>
  <c r="X1096" i="1"/>
  <c r="Y1096" i="1"/>
  <c r="Z1096" i="1"/>
  <c r="AA1096" i="1"/>
  <c r="AB1096" i="1"/>
  <c r="X1097" i="1"/>
  <c r="Y1097" i="1"/>
  <c r="Z1097" i="1"/>
  <c r="AA1097" i="1"/>
  <c r="AB1097" i="1"/>
  <c r="X1098" i="1"/>
  <c r="Y1098" i="1"/>
  <c r="Z1098" i="1"/>
  <c r="AA1098" i="1"/>
  <c r="AB1098" i="1"/>
  <c r="X1099" i="1"/>
  <c r="Y1099" i="1"/>
  <c r="Z1099" i="1"/>
  <c r="AA1099" i="1"/>
  <c r="AB1099" i="1"/>
  <c r="X1100" i="1"/>
  <c r="Y1100" i="1"/>
  <c r="Z1100" i="1"/>
  <c r="AA1100" i="1"/>
  <c r="AB1100" i="1"/>
  <c r="X1101" i="1"/>
  <c r="Y1101" i="1"/>
  <c r="Z1101" i="1"/>
  <c r="AA1101" i="1"/>
  <c r="AB1101" i="1"/>
  <c r="X1102" i="1"/>
  <c r="Y1102" i="1"/>
  <c r="Z1102" i="1"/>
  <c r="AA1102" i="1"/>
  <c r="AB1102" i="1"/>
  <c r="X1103" i="1"/>
  <c r="Y1103" i="1"/>
  <c r="Z1103" i="1"/>
  <c r="AA1103" i="1"/>
  <c r="AB1103" i="1"/>
  <c r="X1104" i="1"/>
  <c r="Y1104" i="1"/>
  <c r="Z1104" i="1"/>
  <c r="AA1104" i="1"/>
  <c r="AB1104" i="1"/>
  <c r="X1105" i="1"/>
  <c r="Y1105" i="1"/>
  <c r="Z1105" i="1"/>
  <c r="AA1105" i="1"/>
  <c r="AB1105" i="1"/>
  <c r="X1106" i="1"/>
  <c r="Y1106" i="1"/>
  <c r="Z1106" i="1"/>
  <c r="AA1106" i="1"/>
  <c r="AB1106" i="1"/>
  <c r="X1107" i="1"/>
  <c r="Y1107" i="1"/>
  <c r="Z1107" i="1"/>
  <c r="AA1107" i="1"/>
  <c r="AB1107" i="1"/>
  <c r="X1108" i="1"/>
  <c r="Y1108" i="1"/>
  <c r="Z1108" i="1"/>
  <c r="AA1108" i="1"/>
  <c r="AB1108" i="1"/>
  <c r="X1109" i="1"/>
  <c r="Y1109" i="1"/>
  <c r="Z1109" i="1"/>
  <c r="AA1109" i="1"/>
  <c r="AB1109" i="1"/>
  <c r="X1110" i="1"/>
  <c r="Y1110" i="1"/>
  <c r="Z1110" i="1"/>
  <c r="AA1110" i="1"/>
  <c r="AB1110" i="1"/>
  <c r="X1111" i="1"/>
  <c r="Y1111" i="1"/>
  <c r="Z1111" i="1"/>
  <c r="AA1111" i="1"/>
  <c r="AB1111" i="1"/>
  <c r="X1112" i="1"/>
  <c r="Y1112" i="1"/>
  <c r="Z1112" i="1"/>
  <c r="AA1112" i="1"/>
  <c r="AB1112" i="1"/>
  <c r="X1113" i="1"/>
  <c r="Y1113" i="1"/>
  <c r="Z1113" i="1"/>
  <c r="AA1113" i="1"/>
  <c r="AB1113" i="1"/>
  <c r="X1114" i="1"/>
  <c r="Y1114" i="1"/>
  <c r="Z1114" i="1"/>
  <c r="AA1114" i="1"/>
  <c r="AB1114" i="1"/>
  <c r="X1115" i="1"/>
  <c r="Y1115" i="1"/>
  <c r="Z1115" i="1"/>
  <c r="AA1115" i="1"/>
  <c r="AB1115" i="1"/>
  <c r="X1116" i="1"/>
  <c r="Y1116" i="1"/>
  <c r="Z1116" i="1"/>
  <c r="AA1116" i="1"/>
  <c r="AB1116" i="1"/>
  <c r="X1117" i="1"/>
  <c r="Y1117" i="1"/>
  <c r="Z1117" i="1"/>
  <c r="AA1117" i="1"/>
  <c r="AB1117" i="1"/>
  <c r="X1118" i="1"/>
  <c r="Y1118" i="1"/>
  <c r="Z1118" i="1"/>
  <c r="AA1118" i="1"/>
  <c r="AB1118" i="1"/>
  <c r="X1119" i="1"/>
  <c r="Y1119" i="1"/>
  <c r="Z1119" i="1"/>
  <c r="AA1119" i="1"/>
  <c r="AB1119" i="1"/>
  <c r="X1120" i="1"/>
  <c r="Y1120" i="1"/>
  <c r="Z1120" i="1"/>
  <c r="AA1120" i="1"/>
  <c r="AB1120" i="1"/>
  <c r="X1121" i="1"/>
  <c r="Y1121" i="1"/>
  <c r="Z1121" i="1"/>
  <c r="AA1121" i="1"/>
  <c r="AB1121" i="1"/>
  <c r="X1122" i="1"/>
  <c r="Y1122" i="1"/>
  <c r="Z1122" i="1"/>
  <c r="AA1122" i="1"/>
  <c r="AB1122" i="1"/>
  <c r="X1123" i="1"/>
  <c r="Y1123" i="1"/>
  <c r="Z1123" i="1"/>
  <c r="AA1123" i="1"/>
  <c r="AB1123" i="1"/>
  <c r="X1124" i="1"/>
  <c r="Y1124" i="1"/>
  <c r="Z1124" i="1"/>
  <c r="AA1124" i="1"/>
  <c r="AB1124" i="1"/>
  <c r="X1125" i="1"/>
  <c r="Y1125" i="1"/>
  <c r="Z1125" i="1"/>
  <c r="AA1125" i="1"/>
  <c r="AB1125" i="1"/>
  <c r="X1126" i="1"/>
  <c r="Y1126" i="1"/>
  <c r="Z1126" i="1"/>
  <c r="AA1126" i="1"/>
  <c r="AB1126" i="1"/>
  <c r="X1127" i="1"/>
  <c r="Y1127" i="1"/>
  <c r="Z1127" i="1"/>
  <c r="AA1127" i="1"/>
  <c r="AB1127" i="1"/>
  <c r="X1128" i="1"/>
  <c r="Y1128" i="1"/>
  <c r="Z1128" i="1"/>
  <c r="AA1128" i="1"/>
  <c r="AB1128" i="1"/>
  <c r="X1129" i="1"/>
  <c r="Y1129" i="1"/>
  <c r="Z1129" i="1"/>
  <c r="AA1129" i="1"/>
  <c r="AB1129" i="1"/>
  <c r="X1130" i="1"/>
  <c r="Y1130" i="1"/>
  <c r="Z1130" i="1"/>
  <c r="AA1130" i="1"/>
  <c r="AB1130" i="1"/>
  <c r="X1131" i="1"/>
  <c r="Y1131" i="1"/>
  <c r="Z1131" i="1"/>
  <c r="AA1131" i="1"/>
  <c r="AB1131" i="1"/>
  <c r="X1132" i="1"/>
  <c r="Y1132" i="1"/>
  <c r="Z1132" i="1"/>
  <c r="AA1132" i="1"/>
  <c r="AB1132" i="1"/>
  <c r="X1133" i="1"/>
  <c r="Y1133" i="1"/>
  <c r="Z1133" i="1"/>
  <c r="AA1133" i="1"/>
  <c r="AB1133" i="1"/>
  <c r="X1134" i="1"/>
  <c r="Y1134" i="1"/>
  <c r="Z1134" i="1"/>
  <c r="AA1134" i="1"/>
  <c r="AB1134" i="1"/>
  <c r="X1135" i="1"/>
  <c r="Y1135" i="1"/>
  <c r="Z1135" i="1"/>
  <c r="AA1135" i="1"/>
  <c r="AB1135" i="1"/>
  <c r="X1136" i="1"/>
  <c r="Y1136" i="1"/>
  <c r="Z1136" i="1"/>
  <c r="AA1136" i="1"/>
  <c r="AB1136" i="1"/>
  <c r="X1137" i="1"/>
  <c r="Y1137" i="1"/>
  <c r="Z1137" i="1"/>
  <c r="AA1137" i="1"/>
  <c r="AB1137" i="1"/>
  <c r="X1138" i="1"/>
  <c r="Y1138" i="1"/>
  <c r="Z1138" i="1"/>
  <c r="AA1138" i="1"/>
  <c r="AB1138" i="1"/>
  <c r="X1139" i="1"/>
  <c r="Y1139" i="1"/>
  <c r="Z1139" i="1"/>
  <c r="AA1139" i="1"/>
  <c r="AB1139" i="1"/>
  <c r="X1140" i="1"/>
  <c r="Y1140" i="1"/>
  <c r="Z1140" i="1"/>
  <c r="AA1140" i="1"/>
  <c r="AB1140" i="1"/>
  <c r="X1141" i="1"/>
  <c r="Y1141" i="1"/>
  <c r="Z1141" i="1"/>
  <c r="AA1141" i="1"/>
  <c r="AB1141" i="1"/>
  <c r="X1142" i="1"/>
  <c r="Y1142" i="1"/>
  <c r="Z1142" i="1"/>
  <c r="AA1142" i="1"/>
  <c r="AB1142" i="1"/>
  <c r="X1143" i="1"/>
  <c r="Y1143" i="1"/>
  <c r="Z1143" i="1"/>
  <c r="AA1143" i="1"/>
  <c r="AB1143" i="1"/>
  <c r="X1144" i="1"/>
  <c r="Y1144" i="1"/>
  <c r="Z1144" i="1"/>
  <c r="AA1144" i="1"/>
  <c r="AB1144" i="1"/>
  <c r="X1145" i="1"/>
  <c r="Y1145" i="1"/>
  <c r="Z1145" i="1"/>
  <c r="AA1145" i="1"/>
  <c r="AB1145" i="1"/>
  <c r="X1146" i="1"/>
  <c r="Y1146" i="1"/>
  <c r="Z1146" i="1"/>
  <c r="AA1146" i="1"/>
  <c r="AB1146" i="1"/>
  <c r="X1147" i="1"/>
  <c r="Y1147" i="1"/>
  <c r="Z1147" i="1"/>
  <c r="AA1147" i="1"/>
  <c r="AB1147" i="1"/>
  <c r="X1148" i="1"/>
  <c r="Y1148" i="1"/>
  <c r="Z1148" i="1"/>
  <c r="AA1148" i="1"/>
  <c r="AB1148" i="1"/>
  <c r="X1149" i="1"/>
  <c r="Y1149" i="1"/>
  <c r="Z1149" i="1"/>
  <c r="AA1149" i="1"/>
  <c r="AB1149" i="1"/>
  <c r="X1150" i="1"/>
  <c r="Y1150" i="1"/>
  <c r="Z1150" i="1"/>
  <c r="AA1150" i="1"/>
  <c r="AB1150" i="1"/>
  <c r="X1151" i="1"/>
  <c r="Y1151" i="1"/>
  <c r="Z1151" i="1"/>
  <c r="AA1151" i="1"/>
  <c r="AB1151" i="1"/>
  <c r="X1152" i="1"/>
  <c r="Y1152" i="1"/>
  <c r="Z1152" i="1"/>
  <c r="AA1152" i="1"/>
  <c r="AB1152" i="1"/>
  <c r="X1153" i="1"/>
  <c r="Y1153" i="1"/>
  <c r="Z1153" i="1"/>
  <c r="AA1153" i="1"/>
  <c r="AB1153" i="1"/>
  <c r="X1154" i="1"/>
  <c r="Y1154" i="1"/>
  <c r="Z1154" i="1"/>
  <c r="AA1154" i="1"/>
  <c r="AB1154" i="1"/>
  <c r="X1155" i="1"/>
  <c r="Y1155" i="1"/>
  <c r="Z1155" i="1"/>
  <c r="AA1155" i="1"/>
  <c r="AB1155" i="1"/>
  <c r="X1156" i="1"/>
  <c r="Y1156" i="1"/>
  <c r="Z1156" i="1"/>
  <c r="AA1156" i="1"/>
  <c r="AB1156" i="1"/>
  <c r="X1157" i="1"/>
  <c r="Y1157" i="1"/>
  <c r="Z1157" i="1"/>
  <c r="AA1157" i="1"/>
  <c r="AB1157" i="1"/>
  <c r="X1158" i="1"/>
  <c r="Y1158" i="1"/>
  <c r="Z1158" i="1"/>
  <c r="AA1158" i="1"/>
  <c r="AB1158" i="1"/>
  <c r="X1159" i="1"/>
  <c r="Y1159" i="1"/>
  <c r="Z1159" i="1"/>
  <c r="AA1159" i="1"/>
  <c r="AB1159" i="1"/>
  <c r="X1160" i="1"/>
  <c r="Y1160" i="1"/>
  <c r="Z1160" i="1"/>
  <c r="AA1160" i="1"/>
  <c r="AB1160" i="1"/>
  <c r="X1161" i="1"/>
  <c r="Y1161" i="1"/>
  <c r="Z1161" i="1"/>
  <c r="AA1161" i="1"/>
  <c r="AB1161" i="1"/>
  <c r="X1162" i="1"/>
  <c r="Y1162" i="1"/>
  <c r="Z1162" i="1"/>
  <c r="AA1162" i="1"/>
  <c r="AB1162" i="1"/>
  <c r="X1163" i="1"/>
  <c r="Y1163" i="1"/>
  <c r="Z1163" i="1"/>
  <c r="AA1163" i="1"/>
  <c r="AB1163" i="1"/>
  <c r="X1164" i="1"/>
  <c r="Y1164" i="1"/>
  <c r="Z1164" i="1"/>
  <c r="AA1164" i="1"/>
  <c r="AB1164" i="1"/>
  <c r="X1165" i="1"/>
  <c r="Y1165" i="1"/>
  <c r="Z1165" i="1"/>
  <c r="AA1165" i="1"/>
  <c r="AB1165" i="1"/>
  <c r="X1166" i="1"/>
  <c r="Y1166" i="1"/>
  <c r="Z1166" i="1"/>
  <c r="AA1166" i="1"/>
  <c r="AB1166" i="1"/>
  <c r="X1167" i="1"/>
  <c r="Y1167" i="1"/>
  <c r="Z1167" i="1"/>
  <c r="AA1167" i="1"/>
  <c r="AB1167" i="1"/>
  <c r="X1168" i="1"/>
  <c r="Y1168" i="1"/>
  <c r="Z1168" i="1"/>
  <c r="AA1168" i="1"/>
  <c r="AB1168" i="1"/>
  <c r="X1169" i="1"/>
  <c r="Y1169" i="1"/>
  <c r="Z1169" i="1"/>
  <c r="AA1169" i="1"/>
  <c r="AB1169" i="1"/>
  <c r="X1170" i="1"/>
  <c r="Y1170" i="1"/>
  <c r="Z1170" i="1"/>
  <c r="AA1170" i="1"/>
  <c r="AB1170" i="1"/>
  <c r="X1171" i="1"/>
  <c r="Y1171" i="1"/>
  <c r="Z1171" i="1"/>
  <c r="AA1171" i="1"/>
  <c r="AB1171" i="1"/>
  <c r="X1172" i="1"/>
  <c r="Y1172" i="1"/>
  <c r="Z1172" i="1"/>
  <c r="AA1172" i="1"/>
  <c r="AB1172" i="1"/>
  <c r="X1173" i="1"/>
  <c r="Y1173" i="1"/>
  <c r="Z1173" i="1"/>
  <c r="AA1173" i="1"/>
  <c r="AB1173" i="1"/>
  <c r="X1174" i="1"/>
  <c r="Y1174" i="1"/>
  <c r="Z1174" i="1"/>
  <c r="AA1174" i="1"/>
  <c r="AB1174" i="1"/>
  <c r="X1175" i="1"/>
  <c r="Y1175" i="1"/>
  <c r="Z1175" i="1"/>
  <c r="AA1175" i="1"/>
  <c r="AB1175" i="1"/>
  <c r="X1176" i="1"/>
  <c r="Y1176" i="1"/>
  <c r="Z1176" i="1"/>
  <c r="AA1176" i="1"/>
  <c r="AB1176" i="1"/>
  <c r="X1177" i="1"/>
  <c r="Y1177" i="1"/>
  <c r="Z1177" i="1"/>
  <c r="AA1177" i="1"/>
  <c r="AB1177" i="1"/>
  <c r="X1178" i="1"/>
  <c r="Y1178" i="1"/>
  <c r="Z1178" i="1"/>
  <c r="AA1178" i="1"/>
  <c r="AB1178" i="1"/>
  <c r="X1179" i="1"/>
  <c r="Y1179" i="1"/>
  <c r="Z1179" i="1"/>
  <c r="AA1179" i="1"/>
  <c r="AB1179" i="1"/>
  <c r="X1180" i="1"/>
  <c r="Y1180" i="1"/>
  <c r="Z1180" i="1"/>
  <c r="AA1180" i="1"/>
  <c r="AB1180" i="1"/>
  <c r="X1181" i="1"/>
  <c r="Y1181" i="1"/>
  <c r="Z1181" i="1"/>
  <c r="AA1181" i="1"/>
  <c r="AB1181" i="1"/>
  <c r="X1182" i="1"/>
  <c r="Y1182" i="1"/>
  <c r="Z1182" i="1"/>
  <c r="AA1182" i="1"/>
  <c r="AB1182" i="1"/>
  <c r="X1183" i="1"/>
  <c r="Y1183" i="1"/>
  <c r="Z1183" i="1"/>
  <c r="AA1183" i="1"/>
  <c r="AB1183" i="1"/>
  <c r="X1184" i="1"/>
  <c r="Y1184" i="1"/>
  <c r="Z1184" i="1"/>
  <c r="AA1184" i="1"/>
  <c r="AB1184" i="1"/>
  <c r="X1185" i="1"/>
  <c r="Y1185" i="1"/>
  <c r="Z1185" i="1"/>
  <c r="AA1185" i="1"/>
  <c r="AB1185" i="1"/>
  <c r="X1186" i="1"/>
  <c r="Y1186" i="1"/>
  <c r="Z1186" i="1"/>
  <c r="AA1186" i="1"/>
  <c r="AB1186" i="1"/>
  <c r="X1187" i="1"/>
  <c r="Y1187" i="1"/>
  <c r="Z1187" i="1"/>
  <c r="AA1187" i="1"/>
  <c r="AB1187" i="1"/>
  <c r="X1188" i="1"/>
  <c r="Y1188" i="1"/>
  <c r="Z1188" i="1"/>
  <c r="AA1188" i="1"/>
  <c r="AB1188" i="1"/>
  <c r="X1189" i="1"/>
  <c r="Y1189" i="1"/>
  <c r="Z1189" i="1"/>
  <c r="AA1189" i="1"/>
  <c r="AB1189" i="1"/>
  <c r="X1190" i="1"/>
  <c r="Y1190" i="1"/>
  <c r="Z1190" i="1"/>
  <c r="AA1190" i="1"/>
  <c r="AB1190" i="1"/>
  <c r="X1191" i="1"/>
  <c r="Y1191" i="1"/>
  <c r="Z1191" i="1"/>
  <c r="AA1191" i="1"/>
  <c r="AB1191" i="1"/>
  <c r="X1192" i="1"/>
  <c r="Y1192" i="1"/>
  <c r="Z1192" i="1"/>
  <c r="AA1192" i="1"/>
  <c r="AB1192" i="1"/>
  <c r="X1193" i="1"/>
  <c r="Y1193" i="1"/>
  <c r="Z1193" i="1"/>
  <c r="AA1193" i="1"/>
  <c r="AB1193" i="1"/>
  <c r="X1194" i="1"/>
  <c r="Y1194" i="1"/>
  <c r="Z1194" i="1"/>
  <c r="AA1194" i="1"/>
  <c r="AB1194" i="1"/>
  <c r="X1195" i="1"/>
  <c r="Y1195" i="1"/>
  <c r="Z1195" i="1"/>
  <c r="AA1195" i="1"/>
  <c r="AB1195" i="1"/>
  <c r="X1196" i="1"/>
  <c r="Y1196" i="1"/>
  <c r="Z1196" i="1"/>
  <c r="AA1196" i="1"/>
  <c r="AB1196" i="1"/>
  <c r="X1197" i="1"/>
  <c r="Y1197" i="1"/>
  <c r="Z1197" i="1"/>
  <c r="AA1197" i="1"/>
  <c r="AB1197" i="1"/>
  <c r="X1198" i="1"/>
  <c r="Y1198" i="1"/>
  <c r="Z1198" i="1"/>
  <c r="AA1198" i="1"/>
  <c r="AB1198" i="1"/>
  <c r="X1199" i="1"/>
  <c r="Y1199" i="1"/>
  <c r="Z1199" i="1"/>
  <c r="AA1199" i="1"/>
  <c r="AB1199" i="1"/>
  <c r="X1200" i="1"/>
  <c r="Y1200" i="1"/>
  <c r="Z1200" i="1"/>
  <c r="AA1200" i="1"/>
  <c r="AB1200" i="1"/>
  <c r="X1201" i="1"/>
  <c r="Y1201" i="1"/>
  <c r="Z1201" i="1"/>
  <c r="AA1201" i="1"/>
  <c r="AB1201" i="1"/>
  <c r="X1202" i="1"/>
  <c r="Y1202" i="1"/>
  <c r="Z1202" i="1"/>
  <c r="AA1202" i="1"/>
  <c r="AB1202" i="1"/>
  <c r="X1203" i="1"/>
  <c r="Y1203" i="1"/>
  <c r="Z1203" i="1"/>
  <c r="AA1203" i="1"/>
  <c r="AB1203" i="1"/>
  <c r="X1204" i="1"/>
  <c r="Y1204" i="1"/>
  <c r="Z1204" i="1"/>
  <c r="AA1204" i="1"/>
  <c r="AB1204" i="1"/>
  <c r="X1205" i="1"/>
  <c r="Y1205" i="1"/>
  <c r="Z1205" i="1"/>
  <c r="AA1205" i="1"/>
  <c r="AB1205" i="1"/>
  <c r="X1206" i="1"/>
  <c r="Y1206" i="1"/>
  <c r="Z1206" i="1"/>
  <c r="AA1206" i="1"/>
  <c r="AB1206" i="1"/>
  <c r="X1207" i="1"/>
  <c r="Y1207" i="1"/>
  <c r="Z1207" i="1"/>
  <c r="AA1207" i="1"/>
  <c r="AB1207" i="1"/>
  <c r="X1208" i="1"/>
  <c r="Y1208" i="1"/>
  <c r="Z1208" i="1"/>
  <c r="AA1208" i="1"/>
  <c r="AB1208" i="1"/>
  <c r="X1209" i="1"/>
  <c r="Y1209" i="1"/>
  <c r="Z1209" i="1"/>
  <c r="AA1209" i="1"/>
  <c r="AB1209" i="1"/>
  <c r="X1210" i="1"/>
  <c r="Y1210" i="1"/>
  <c r="Z1210" i="1"/>
  <c r="AA1210" i="1"/>
  <c r="AB1210" i="1"/>
  <c r="X1211" i="1"/>
  <c r="Y1211" i="1"/>
  <c r="Z1211" i="1"/>
  <c r="AA1211" i="1"/>
  <c r="AB1211" i="1"/>
  <c r="X1212" i="1"/>
  <c r="Y1212" i="1"/>
  <c r="Z1212" i="1"/>
  <c r="AA1212" i="1"/>
  <c r="AB1212" i="1"/>
  <c r="X1213" i="1"/>
  <c r="Y1213" i="1"/>
  <c r="Z1213" i="1"/>
  <c r="AA1213" i="1"/>
  <c r="AB1213" i="1"/>
  <c r="X1214" i="1"/>
  <c r="Y1214" i="1"/>
  <c r="Z1214" i="1"/>
  <c r="AA1214" i="1"/>
  <c r="AB1214" i="1"/>
  <c r="X1215" i="1"/>
  <c r="Y1215" i="1"/>
  <c r="Z1215" i="1"/>
  <c r="AA1215" i="1"/>
  <c r="AB1215" i="1"/>
  <c r="X1216" i="1"/>
  <c r="Y1216" i="1"/>
  <c r="Z1216" i="1"/>
  <c r="AA1216" i="1"/>
  <c r="AB1216" i="1"/>
  <c r="X1217" i="1"/>
  <c r="Y1217" i="1"/>
  <c r="Z1217" i="1"/>
  <c r="AA1217" i="1"/>
  <c r="AB1217" i="1"/>
  <c r="X1218" i="1"/>
  <c r="Y1218" i="1"/>
  <c r="Z1218" i="1"/>
  <c r="AA1218" i="1"/>
  <c r="AB1218" i="1"/>
  <c r="X1219" i="1"/>
  <c r="Y1219" i="1"/>
  <c r="Z1219" i="1"/>
  <c r="AA1219" i="1"/>
  <c r="AB1219" i="1"/>
  <c r="X1220" i="1"/>
  <c r="Y1220" i="1"/>
  <c r="Z1220" i="1"/>
  <c r="AA1220" i="1"/>
  <c r="AB1220" i="1"/>
  <c r="X1221" i="1"/>
  <c r="Y1221" i="1"/>
  <c r="Z1221" i="1"/>
  <c r="AA1221" i="1"/>
  <c r="AB1221" i="1"/>
  <c r="X1222" i="1"/>
  <c r="Y1222" i="1"/>
  <c r="Z1222" i="1"/>
  <c r="AA1222" i="1"/>
  <c r="AB1222" i="1"/>
  <c r="X1223" i="1"/>
  <c r="Y1223" i="1"/>
  <c r="Z1223" i="1"/>
  <c r="AA1223" i="1"/>
  <c r="AB1223" i="1"/>
  <c r="X1224" i="1"/>
  <c r="Y1224" i="1"/>
  <c r="Z1224" i="1"/>
  <c r="AA1224" i="1"/>
  <c r="AB1224" i="1"/>
  <c r="X1225" i="1"/>
  <c r="Y1225" i="1"/>
  <c r="Z1225" i="1"/>
  <c r="AA1225" i="1"/>
  <c r="AB1225" i="1"/>
  <c r="X1226" i="1"/>
  <c r="Y1226" i="1"/>
  <c r="Z1226" i="1"/>
  <c r="AA1226" i="1"/>
  <c r="AB1226" i="1"/>
  <c r="X1227" i="1"/>
  <c r="Y1227" i="1"/>
  <c r="Z1227" i="1"/>
  <c r="AA1227" i="1"/>
  <c r="AB1227" i="1"/>
  <c r="X1228" i="1"/>
  <c r="Y1228" i="1"/>
  <c r="Z1228" i="1"/>
  <c r="AA1228" i="1"/>
  <c r="AB1228" i="1"/>
  <c r="X1229" i="1"/>
  <c r="Y1229" i="1"/>
  <c r="Z1229" i="1"/>
  <c r="AA1229" i="1"/>
  <c r="AB1229" i="1"/>
  <c r="X1230" i="1"/>
  <c r="Y1230" i="1"/>
  <c r="Z1230" i="1"/>
  <c r="AA1230" i="1"/>
  <c r="AB1230" i="1"/>
  <c r="X1231" i="1"/>
  <c r="Y1231" i="1"/>
  <c r="Z1231" i="1"/>
  <c r="AA1231" i="1"/>
  <c r="AB1231" i="1"/>
  <c r="X1232" i="1"/>
  <c r="Y1232" i="1"/>
  <c r="Z1232" i="1"/>
  <c r="AA1232" i="1"/>
  <c r="AB1232" i="1"/>
  <c r="X1233" i="1"/>
  <c r="Y1233" i="1"/>
  <c r="Z1233" i="1"/>
  <c r="AA1233" i="1"/>
  <c r="AB1233" i="1"/>
  <c r="X1234" i="1"/>
  <c r="Y1234" i="1"/>
  <c r="Z1234" i="1"/>
  <c r="AA1234" i="1"/>
  <c r="AB1234" i="1"/>
  <c r="X1235" i="1"/>
  <c r="Y1235" i="1"/>
  <c r="Z1235" i="1"/>
  <c r="AA1235" i="1"/>
  <c r="AB1235" i="1"/>
  <c r="X1236" i="1"/>
  <c r="Y1236" i="1"/>
  <c r="Z1236" i="1"/>
  <c r="AA1236" i="1"/>
  <c r="AB1236" i="1"/>
  <c r="X1237" i="1"/>
  <c r="Y1237" i="1"/>
  <c r="Z1237" i="1"/>
  <c r="AA1237" i="1"/>
  <c r="AB1237" i="1"/>
  <c r="X1238" i="1"/>
  <c r="Y1238" i="1"/>
  <c r="Z1238" i="1"/>
  <c r="AA1238" i="1"/>
  <c r="AB1238" i="1"/>
  <c r="X1239" i="1"/>
  <c r="Y1239" i="1"/>
  <c r="Z1239" i="1"/>
  <c r="AA1239" i="1"/>
  <c r="AB1239" i="1"/>
  <c r="X1240" i="1"/>
  <c r="Y1240" i="1"/>
  <c r="Z1240" i="1"/>
  <c r="AA1240" i="1"/>
  <c r="AB1240" i="1"/>
  <c r="X1241" i="1"/>
  <c r="Y1241" i="1"/>
  <c r="Z1241" i="1"/>
  <c r="AA1241" i="1"/>
  <c r="AB1241" i="1"/>
  <c r="X1242" i="1"/>
  <c r="Y1242" i="1"/>
  <c r="Z1242" i="1"/>
  <c r="AA1242" i="1"/>
  <c r="AB1242" i="1"/>
  <c r="X1243" i="1"/>
  <c r="Y1243" i="1"/>
  <c r="Z1243" i="1"/>
  <c r="AA1243" i="1"/>
  <c r="AB1243" i="1"/>
  <c r="X1244" i="1"/>
  <c r="Y1244" i="1"/>
  <c r="Z1244" i="1"/>
  <c r="AA1244" i="1"/>
  <c r="AB1244" i="1"/>
  <c r="X1245" i="1"/>
  <c r="Y1245" i="1"/>
  <c r="Z1245" i="1"/>
  <c r="AA1245" i="1"/>
  <c r="AB1245" i="1"/>
  <c r="X1246" i="1"/>
  <c r="Y1246" i="1"/>
  <c r="Z1246" i="1"/>
  <c r="AA1246" i="1"/>
  <c r="AB1246" i="1"/>
  <c r="X1247" i="1"/>
  <c r="Y1247" i="1"/>
  <c r="Z1247" i="1"/>
  <c r="AA1247" i="1"/>
  <c r="AB1247" i="1"/>
  <c r="X1248" i="1"/>
  <c r="Y1248" i="1"/>
  <c r="Z1248" i="1"/>
  <c r="AA1248" i="1"/>
  <c r="AB1248" i="1"/>
  <c r="X1249" i="1"/>
  <c r="Y1249" i="1"/>
  <c r="Z1249" i="1"/>
  <c r="AA1249" i="1"/>
  <c r="AB1249" i="1"/>
  <c r="X1250" i="1"/>
  <c r="Y1250" i="1"/>
  <c r="Z1250" i="1"/>
  <c r="AA1250" i="1"/>
  <c r="AB1250" i="1"/>
  <c r="X1251" i="1"/>
  <c r="Y1251" i="1"/>
  <c r="Z1251" i="1"/>
  <c r="AA1251" i="1"/>
  <c r="AB1251" i="1"/>
  <c r="X1252" i="1"/>
  <c r="Y1252" i="1"/>
  <c r="Z1252" i="1"/>
  <c r="AA1252" i="1"/>
  <c r="AB1252" i="1"/>
  <c r="X1253" i="1"/>
  <c r="Y1253" i="1"/>
  <c r="Z1253" i="1"/>
  <c r="AA1253" i="1"/>
  <c r="AB1253" i="1"/>
  <c r="X1254" i="1"/>
  <c r="Y1254" i="1"/>
  <c r="Z1254" i="1"/>
  <c r="AA1254" i="1"/>
  <c r="AB1254" i="1"/>
  <c r="X1255" i="1"/>
  <c r="Y1255" i="1"/>
  <c r="Z1255" i="1"/>
  <c r="AA1255" i="1"/>
  <c r="AB1255" i="1"/>
  <c r="X1256" i="1"/>
  <c r="Y1256" i="1"/>
  <c r="Z1256" i="1"/>
  <c r="AA1256" i="1"/>
  <c r="AB1256" i="1"/>
  <c r="X1257" i="1"/>
  <c r="Y1257" i="1"/>
  <c r="Z1257" i="1"/>
  <c r="AA1257" i="1"/>
  <c r="AB1257" i="1"/>
  <c r="X1258" i="1"/>
  <c r="Y1258" i="1"/>
  <c r="Z1258" i="1"/>
  <c r="AA1258" i="1"/>
  <c r="AB1258" i="1"/>
  <c r="X1259" i="1"/>
  <c r="Y1259" i="1"/>
  <c r="Z1259" i="1"/>
  <c r="AA1259" i="1"/>
  <c r="AB1259" i="1"/>
  <c r="X1260" i="1"/>
  <c r="Y1260" i="1"/>
  <c r="Z1260" i="1"/>
  <c r="AA1260" i="1"/>
  <c r="AB1260" i="1"/>
  <c r="X1261" i="1"/>
  <c r="Y1261" i="1"/>
  <c r="Z1261" i="1"/>
  <c r="AA1261" i="1"/>
  <c r="AB1261" i="1"/>
  <c r="X1262" i="1"/>
  <c r="Y1262" i="1"/>
  <c r="Z1262" i="1"/>
  <c r="AA1262" i="1"/>
  <c r="AB1262" i="1"/>
  <c r="X1263" i="1"/>
  <c r="Y1263" i="1"/>
  <c r="Z1263" i="1"/>
  <c r="AA1263" i="1"/>
  <c r="AB1263" i="1"/>
  <c r="X1264" i="1"/>
  <c r="Y1264" i="1"/>
  <c r="Z1264" i="1"/>
  <c r="AA1264" i="1"/>
  <c r="AB1264" i="1"/>
  <c r="X1265" i="1"/>
  <c r="Y1265" i="1"/>
  <c r="Z1265" i="1"/>
  <c r="AA1265" i="1"/>
  <c r="AB1265" i="1"/>
  <c r="X1266" i="1"/>
  <c r="Y1266" i="1"/>
  <c r="Z1266" i="1"/>
  <c r="AA1266" i="1"/>
  <c r="AB1266" i="1"/>
  <c r="X1267" i="1"/>
  <c r="Y1267" i="1"/>
  <c r="Z1267" i="1"/>
  <c r="AA1267" i="1"/>
  <c r="AB1267" i="1"/>
  <c r="X1268" i="1"/>
  <c r="Y1268" i="1"/>
  <c r="Z1268" i="1"/>
  <c r="AA1268" i="1"/>
  <c r="AB1268" i="1"/>
  <c r="X1269" i="1"/>
  <c r="Y1269" i="1"/>
  <c r="Z1269" i="1"/>
  <c r="AA1269" i="1"/>
  <c r="AB1269" i="1"/>
  <c r="X1270" i="1"/>
  <c r="Y1270" i="1"/>
  <c r="Z1270" i="1"/>
  <c r="AA1270" i="1"/>
  <c r="AB1270" i="1"/>
  <c r="X1271" i="1"/>
  <c r="Y1271" i="1"/>
  <c r="Z1271" i="1"/>
  <c r="AA1271" i="1"/>
  <c r="AB1271" i="1"/>
  <c r="X1272" i="1"/>
  <c r="Y1272" i="1"/>
  <c r="Z1272" i="1"/>
  <c r="AA1272" i="1"/>
  <c r="AB1272" i="1"/>
  <c r="X1273" i="1"/>
  <c r="Y1273" i="1"/>
  <c r="Z1273" i="1"/>
  <c r="AA1273" i="1"/>
  <c r="AB1273" i="1"/>
  <c r="X1274" i="1"/>
  <c r="Y1274" i="1"/>
  <c r="Z1274" i="1"/>
  <c r="AA1274" i="1"/>
  <c r="AB1274" i="1"/>
  <c r="X1275" i="1"/>
  <c r="Y1275" i="1"/>
  <c r="Z1275" i="1"/>
  <c r="AA1275" i="1"/>
  <c r="AB1275" i="1"/>
  <c r="X1276" i="1"/>
  <c r="Y1276" i="1"/>
  <c r="Z1276" i="1"/>
  <c r="AA1276" i="1"/>
  <c r="AB1276" i="1"/>
  <c r="X1277" i="1"/>
  <c r="Y1277" i="1"/>
  <c r="Z1277" i="1"/>
  <c r="AA1277" i="1"/>
  <c r="AB1277" i="1"/>
  <c r="X1278" i="1"/>
  <c r="Y1278" i="1"/>
  <c r="Z1278" i="1"/>
  <c r="AA1278" i="1"/>
  <c r="AB1278" i="1"/>
  <c r="X1279" i="1"/>
  <c r="Y1279" i="1"/>
  <c r="Z1279" i="1"/>
  <c r="AA1279" i="1"/>
  <c r="AB1279" i="1"/>
  <c r="X1280" i="1"/>
  <c r="Y1280" i="1"/>
  <c r="Z1280" i="1"/>
  <c r="AA1280" i="1"/>
  <c r="AB1280" i="1"/>
  <c r="X1281" i="1"/>
  <c r="Y1281" i="1"/>
  <c r="Z1281" i="1"/>
  <c r="AA1281" i="1"/>
  <c r="AB1281" i="1"/>
  <c r="X1282" i="1"/>
  <c r="Y1282" i="1"/>
  <c r="Z1282" i="1"/>
  <c r="AA1282" i="1"/>
  <c r="AB1282" i="1"/>
  <c r="X1283" i="1"/>
  <c r="Y1283" i="1"/>
  <c r="Z1283" i="1"/>
  <c r="AA1283" i="1"/>
  <c r="AB1283" i="1"/>
  <c r="X1284" i="1"/>
  <c r="Y1284" i="1"/>
  <c r="Z1284" i="1"/>
  <c r="AA1284" i="1"/>
  <c r="AB1284" i="1"/>
  <c r="X1285" i="1"/>
  <c r="Y1285" i="1"/>
  <c r="Z1285" i="1"/>
  <c r="AA1285" i="1"/>
  <c r="AB1285" i="1"/>
  <c r="X1286" i="1"/>
  <c r="Y1286" i="1"/>
  <c r="Z1286" i="1"/>
  <c r="AA1286" i="1"/>
  <c r="AB1286" i="1"/>
  <c r="X1287" i="1"/>
  <c r="Y1287" i="1"/>
  <c r="Z1287" i="1"/>
  <c r="AA1287" i="1"/>
  <c r="AB1287" i="1"/>
  <c r="X1288" i="1"/>
  <c r="Y1288" i="1"/>
  <c r="Z1288" i="1"/>
  <c r="AA1288" i="1"/>
  <c r="AB1288" i="1"/>
  <c r="X1289" i="1"/>
  <c r="Y1289" i="1"/>
  <c r="Z1289" i="1"/>
  <c r="AA1289" i="1"/>
  <c r="AB1289" i="1"/>
  <c r="X1290" i="1"/>
  <c r="Y1290" i="1"/>
  <c r="Z1290" i="1"/>
  <c r="AA1290" i="1"/>
  <c r="AB1290" i="1"/>
  <c r="X1291" i="1"/>
  <c r="Y1291" i="1"/>
  <c r="Z1291" i="1"/>
  <c r="AA1291" i="1"/>
  <c r="AB1291" i="1"/>
  <c r="X1292" i="1"/>
  <c r="Y1292" i="1"/>
  <c r="Z1292" i="1"/>
  <c r="AA1292" i="1"/>
  <c r="AB1292" i="1"/>
  <c r="X1293" i="1"/>
  <c r="Y1293" i="1"/>
  <c r="Z1293" i="1"/>
  <c r="AA1293" i="1"/>
  <c r="AB1293" i="1"/>
  <c r="X1294" i="1"/>
  <c r="Y1294" i="1"/>
  <c r="Z1294" i="1"/>
  <c r="AA1294" i="1"/>
  <c r="AB1294" i="1"/>
  <c r="X1295" i="1"/>
  <c r="Y1295" i="1"/>
  <c r="Z1295" i="1"/>
  <c r="AA1295" i="1"/>
  <c r="AB1295" i="1"/>
  <c r="X1296" i="1"/>
  <c r="Y1296" i="1"/>
  <c r="Z1296" i="1"/>
  <c r="AA1296" i="1"/>
  <c r="AB1296" i="1"/>
  <c r="X1297" i="1"/>
  <c r="Y1297" i="1"/>
  <c r="Z1297" i="1"/>
  <c r="AA1297" i="1"/>
  <c r="AB1297" i="1"/>
  <c r="X1298" i="1"/>
  <c r="Y1298" i="1"/>
  <c r="Z1298" i="1"/>
  <c r="AA1298" i="1"/>
  <c r="AB1298" i="1"/>
  <c r="X1299" i="1"/>
  <c r="Y1299" i="1"/>
  <c r="Z1299" i="1"/>
  <c r="AA1299" i="1"/>
  <c r="AB1299" i="1"/>
  <c r="X1300" i="1"/>
  <c r="Y1300" i="1"/>
  <c r="Z1300" i="1"/>
  <c r="AA1300" i="1"/>
  <c r="AB1300" i="1"/>
  <c r="X1301" i="1"/>
  <c r="Y1301" i="1"/>
  <c r="Z1301" i="1"/>
  <c r="AA1301" i="1"/>
  <c r="AB1301" i="1"/>
  <c r="X1302" i="1"/>
  <c r="Y1302" i="1"/>
  <c r="Z1302" i="1"/>
  <c r="AA1302" i="1"/>
  <c r="AB1302" i="1"/>
  <c r="X1303" i="1"/>
  <c r="Y1303" i="1"/>
  <c r="Z1303" i="1"/>
  <c r="AA1303" i="1"/>
  <c r="AB1303" i="1"/>
  <c r="X1304" i="1"/>
  <c r="Y1304" i="1"/>
  <c r="Z1304" i="1"/>
  <c r="AA1304" i="1"/>
  <c r="AB1304" i="1"/>
  <c r="X1305" i="1"/>
  <c r="Y1305" i="1"/>
  <c r="Z1305" i="1"/>
  <c r="AA1305" i="1"/>
  <c r="AB1305" i="1"/>
  <c r="X1306" i="1"/>
  <c r="Y1306" i="1"/>
  <c r="Z1306" i="1"/>
  <c r="AA1306" i="1"/>
  <c r="AB1306" i="1"/>
  <c r="X1307" i="1"/>
  <c r="Y1307" i="1"/>
  <c r="Z1307" i="1"/>
  <c r="AA1307" i="1"/>
  <c r="AB1307" i="1"/>
  <c r="X1308" i="1"/>
  <c r="Y1308" i="1"/>
  <c r="Z1308" i="1"/>
  <c r="AA1308" i="1"/>
  <c r="AB1308" i="1"/>
  <c r="X1309" i="1"/>
  <c r="Y1309" i="1"/>
  <c r="Z1309" i="1"/>
  <c r="AA1309" i="1"/>
  <c r="AB1309" i="1"/>
  <c r="X1310" i="1"/>
  <c r="Y1310" i="1"/>
  <c r="Z1310" i="1"/>
  <c r="AA1310" i="1"/>
  <c r="AB1310" i="1"/>
  <c r="X1311" i="1"/>
  <c r="Y1311" i="1"/>
  <c r="Z1311" i="1"/>
  <c r="AA1311" i="1"/>
  <c r="AB1311" i="1"/>
  <c r="X1312" i="1"/>
  <c r="Y1312" i="1"/>
  <c r="Z1312" i="1"/>
  <c r="AA1312" i="1"/>
  <c r="AB1312" i="1"/>
  <c r="X1313" i="1"/>
  <c r="Y1313" i="1"/>
  <c r="Z1313" i="1"/>
  <c r="AA1313" i="1"/>
  <c r="AB1313" i="1"/>
  <c r="X1314" i="1"/>
  <c r="Y1314" i="1"/>
  <c r="Z1314" i="1"/>
  <c r="AA1314" i="1"/>
  <c r="AB1314" i="1"/>
  <c r="X1315" i="1"/>
  <c r="Y1315" i="1"/>
  <c r="Z1315" i="1"/>
  <c r="AA1315" i="1"/>
  <c r="AB1315" i="1"/>
  <c r="X1316" i="1"/>
  <c r="Y1316" i="1"/>
  <c r="Z1316" i="1"/>
  <c r="AA1316" i="1"/>
  <c r="AB1316" i="1"/>
  <c r="X1317" i="1"/>
  <c r="Y1317" i="1"/>
  <c r="Z1317" i="1"/>
  <c r="AA1317" i="1"/>
  <c r="AB1317" i="1"/>
  <c r="X1318" i="1"/>
  <c r="Y1318" i="1"/>
  <c r="Z1318" i="1"/>
  <c r="AA1318" i="1"/>
  <c r="AB1318" i="1"/>
  <c r="X1319" i="1"/>
  <c r="Y1319" i="1"/>
  <c r="Z1319" i="1"/>
  <c r="AA1319" i="1"/>
  <c r="AB1319" i="1"/>
  <c r="X1320" i="1"/>
  <c r="Y1320" i="1"/>
  <c r="Z1320" i="1"/>
  <c r="AA1320" i="1"/>
  <c r="AB1320" i="1"/>
  <c r="X1321" i="1"/>
  <c r="Y1321" i="1"/>
  <c r="Z1321" i="1"/>
  <c r="AA1321" i="1"/>
  <c r="AB1321" i="1"/>
  <c r="X1322" i="1"/>
  <c r="Y1322" i="1"/>
  <c r="Z1322" i="1"/>
  <c r="AA1322" i="1"/>
  <c r="AB1322" i="1"/>
  <c r="X1323" i="1"/>
  <c r="Y1323" i="1"/>
  <c r="Z1323" i="1"/>
  <c r="AA1323" i="1"/>
  <c r="AB1323" i="1"/>
  <c r="X1324" i="1"/>
  <c r="Y1324" i="1"/>
  <c r="Z1324" i="1"/>
  <c r="AA1324" i="1"/>
  <c r="AB1324" i="1"/>
  <c r="X1325" i="1"/>
  <c r="Y1325" i="1"/>
  <c r="Z1325" i="1"/>
  <c r="AA1325" i="1"/>
  <c r="AB1325" i="1"/>
  <c r="X1326" i="1"/>
  <c r="Y1326" i="1"/>
  <c r="Z1326" i="1"/>
  <c r="AA1326" i="1"/>
  <c r="AB1326" i="1"/>
  <c r="X1327" i="1"/>
  <c r="Y1327" i="1"/>
  <c r="Z1327" i="1"/>
  <c r="AA1327" i="1"/>
  <c r="AB1327" i="1"/>
  <c r="X1328" i="1"/>
  <c r="Y1328" i="1"/>
  <c r="Z1328" i="1"/>
  <c r="AA1328" i="1"/>
  <c r="AB1328" i="1"/>
  <c r="X1329" i="1"/>
  <c r="Y1329" i="1"/>
  <c r="Z1329" i="1"/>
  <c r="AA1329" i="1"/>
  <c r="AB1329" i="1"/>
  <c r="X1330" i="1"/>
  <c r="Y1330" i="1"/>
  <c r="Z1330" i="1"/>
  <c r="AA1330" i="1"/>
  <c r="AB1330" i="1"/>
  <c r="X1331" i="1"/>
  <c r="Y1331" i="1"/>
  <c r="Z1331" i="1"/>
  <c r="AA1331" i="1"/>
  <c r="AB1331" i="1"/>
  <c r="X1332" i="1"/>
  <c r="Y1332" i="1"/>
  <c r="Z1332" i="1"/>
  <c r="AA1332" i="1"/>
  <c r="AB1332" i="1"/>
  <c r="X1333" i="1"/>
  <c r="Y1333" i="1"/>
  <c r="Z1333" i="1"/>
  <c r="AA1333" i="1"/>
  <c r="AB1333" i="1"/>
  <c r="X1334" i="1"/>
  <c r="Y1334" i="1"/>
  <c r="Z1334" i="1"/>
  <c r="AA1334" i="1"/>
  <c r="AB1334" i="1"/>
  <c r="X1335" i="1"/>
  <c r="Y1335" i="1"/>
  <c r="Z1335" i="1"/>
  <c r="AA1335" i="1"/>
  <c r="AB1335" i="1"/>
  <c r="X1336" i="1"/>
  <c r="Y1336" i="1"/>
  <c r="Z1336" i="1"/>
  <c r="AA1336" i="1"/>
  <c r="AB1336" i="1"/>
  <c r="X1337" i="1"/>
  <c r="Y1337" i="1"/>
  <c r="Z1337" i="1"/>
  <c r="AA1337" i="1"/>
  <c r="AB1337" i="1"/>
  <c r="X1338" i="1"/>
  <c r="Y1338" i="1"/>
  <c r="Z1338" i="1"/>
  <c r="AA1338" i="1"/>
  <c r="AB1338" i="1"/>
  <c r="X1339" i="1"/>
  <c r="Y1339" i="1"/>
  <c r="Z1339" i="1"/>
  <c r="AA1339" i="1"/>
  <c r="AB1339" i="1"/>
  <c r="X1340" i="1"/>
  <c r="Y1340" i="1"/>
  <c r="Z1340" i="1"/>
  <c r="AA1340" i="1"/>
  <c r="AB1340" i="1"/>
  <c r="X1341" i="1"/>
  <c r="Y1341" i="1"/>
  <c r="Z1341" i="1"/>
  <c r="AA1341" i="1"/>
  <c r="AB1341" i="1"/>
  <c r="X1342" i="1"/>
  <c r="Y1342" i="1"/>
  <c r="Z1342" i="1"/>
  <c r="AA1342" i="1"/>
  <c r="AB1342" i="1"/>
  <c r="X1343" i="1"/>
  <c r="Y1343" i="1"/>
  <c r="Z1343" i="1"/>
  <c r="AA1343" i="1"/>
  <c r="AB1343" i="1"/>
  <c r="X1344" i="1"/>
  <c r="Y1344" i="1"/>
  <c r="Z1344" i="1"/>
  <c r="AA1344" i="1"/>
  <c r="AB1344" i="1"/>
  <c r="X1345" i="1"/>
  <c r="Y1345" i="1"/>
  <c r="Z1345" i="1"/>
  <c r="AA1345" i="1"/>
  <c r="AB1345" i="1"/>
  <c r="X1346" i="1"/>
  <c r="Y1346" i="1"/>
  <c r="Z1346" i="1"/>
  <c r="AA1346" i="1"/>
  <c r="AB1346" i="1"/>
  <c r="X1347" i="1"/>
  <c r="Y1347" i="1"/>
  <c r="Z1347" i="1"/>
  <c r="AA1347" i="1"/>
  <c r="AB1347" i="1"/>
  <c r="X1348" i="1"/>
  <c r="Y1348" i="1"/>
  <c r="Z1348" i="1"/>
  <c r="AA1348" i="1"/>
  <c r="AB1348" i="1"/>
  <c r="X1349" i="1"/>
  <c r="Y1349" i="1"/>
  <c r="Z1349" i="1"/>
  <c r="AA1349" i="1"/>
  <c r="AB1349" i="1"/>
  <c r="X1350" i="1"/>
  <c r="Y1350" i="1"/>
  <c r="Z1350" i="1"/>
  <c r="AA1350" i="1"/>
  <c r="AB1350" i="1"/>
  <c r="X1351" i="1"/>
  <c r="Y1351" i="1"/>
  <c r="Z1351" i="1"/>
  <c r="AA1351" i="1"/>
  <c r="AB1351" i="1"/>
  <c r="X1352" i="1"/>
  <c r="Y1352" i="1"/>
  <c r="Z1352" i="1"/>
  <c r="AA1352" i="1"/>
  <c r="AB1352" i="1"/>
  <c r="X1353" i="1"/>
  <c r="Y1353" i="1"/>
  <c r="Z1353" i="1"/>
  <c r="AA1353" i="1"/>
  <c r="AB1353" i="1"/>
  <c r="X1354" i="1"/>
  <c r="Y1354" i="1"/>
  <c r="Z1354" i="1"/>
  <c r="AA1354" i="1"/>
  <c r="AB1354" i="1"/>
  <c r="X1355" i="1"/>
  <c r="Y1355" i="1"/>
  <c r="Z1355" i="1"/>
  <c r="AA1355" i="1"/>
  <c r="AB1355" i="1"/>
  <c r="X1356" i="1"/>
  <c r="Y1356" i="1"/>
  <c r="Z1356" i="1"/>
  <c r="AA1356" i="1"/>
  <c r="AB1356" i="1"/>
  <c r="X1357" i="1"/>
  <c r="Y1357" i="1"/>
  <c r="Z1357" i="1"/>
  <c r="AA1357" i="1"/>
  <c r="AB1357" i="1"/>
  <c r="X1358" i="1"/>
  <c r="Y1358" i="1"/>
  <c r="Z1358" i="1"/>
  <c r="AA1358" i="1"/>
  <c r="AB1358" i="1"/>
  <c r="X1359" i="1"/>
  <c r="Y1359" i="1"/>
  <c r="Z1359" i="1"/>
  <c r="AA1359" i="1"/>
  <c r="AB1359" i="1"/>
  <c r="X1360" i="1"/>
  <c r="Y1360" i="1"/>
  <c r="Z1360" i="1"/>
  <c r="AA1360" i="1"/>
  <c r="AB1360" i="1"/>
  <c r="X1361" i="1"/>
  <c r="Y1361" i="1"/>
  <c r="Z1361" i="1"/>
  <c r="AA1361" i="1"/>
  <c r="AB1361" i="1"/>
  <c r="X1362" i="1"/>
  <c r="Y1362" i="1"/>
  <c r="Z1362" i="1"/>
  <c r="AA1362" i="1"/>
  <c r="AB1362" i="1"/>
  <c r="X1363" i="1"/>
  <c r="Y1363" i="1"/>
  <c r="Z1363" i="1"/>
  <c r="AA1363" i="1"/>
  <c r="AB1363" i="1"/>
  <c r="X1364" i="1"/>
  <c r="Y1364" i="1"/>
  <c r="Z1364" i="1"/>
  <c r="AA1364" i="1"/>
  <c r="AB1364" i="1"/>
  <c r="X1365" i="1"/>
  <c r="Y1365" i="1"/>
  <c r="Z1365" i="1"/>
  <c r="AA1365" i="1"/>
  <c r="AB1365" i="1"/>
  <c r="X1366" i="1"/>
  <c r="Y1366" i="1"/>
  <c r="Z1366" i="1"/>
  <c r="AA1366" i="1"/>
  <c r="AB1366" i="1"/>
  <c r="X1367" i="1"/>
  <c r="Y1367" i="1"/>
  <c r="Z1367" i="1"/>
  <c r="AA1367" i="1"/>
  <c r="AB1367" i="1"/>
  <c r="X1368" i="1"/>
  <c r="Y1368" i="1"/>
  <c r="Z1368" i="1"/>
  <c r="AA1368" i="1"/>
  <c r="AB1368" i="1"/>
  <c r="X1369" i="1"/>
  <c r="Y1369" i="1"/>
  <c r="Z1369" i="1"/>
  <c r="AA1369" i="1"/>
  <c r="AB1369" i="1"/>
  <c r="X1370" i="1"/>
  <c r="Y1370" i="1"/>
  <c r="Z1370" i="1"/>
  <c r="AA1370" i="1"/>
  <c r="AB1370" i="1"/>
  <c r="X1371" i="1"/>
  <c r="Y1371" i="1"/>
  <c r="Z1371" i="1"/>
  <c r="AA1371" i="1"/>
  <c r="AB1371" i="1"/>
  <c r="X1372" i="1"/>
  <c r="Y1372" i="1"/>
  <c r="Z1372" i="1"/>
  <c r="AA1372" i="1"/>
  <c r="AB1372" i="1"/>
  <c r="X1373" i="1"/>
  <c r="Y1373" i="1"/>
  <c r="Z1373" i="1"/>
  <c r="AA1373" i="1"/>
  <c r="AB1373" i="1"/>
  <c r="X1374" i="1"/>
  <c r="Y1374" i="1"/>
  <c r="Z1374" i="1"/>
  <c r="AA1374" i="1"/>
  <c r="AB1374" i="1"/>
  <c r="X1375" i="1"/>
  <c r="Y1375" i="1"/>
  <c r="Z1375" i="1"/>
  <c r="AA1375" i="1"/>
  <c r="AB1375" i="1"/>
  <c r="X1376" i="1"/>
  <c r="Y1376" i="1"/>
  <c r="Z1376" i="1"/>
  <c r="AA1376" i="1"/>
  <c r="AB1376" i="1"/>
  <c r="X1377" i="1"/>
  <c r="Y1377" i="1"/>
  <c r="Z1377" i="1"/>
  <c r="AA1377" i="1"/>
  <c r="AB1377" i="1"/>
  <c r="X1378" i="1"/>
  <c r="Y1378" i="1"/>
  <c r="Z1378" i="1"/>
  <c r="AA1378" i="1"/>
  <c r="AB1378" i="1"/>
  <c r="X1379" i="1"/>
  <c r="Y1379" i="1"/>
  <c r="Z1379" i="1"/>
  <c r="AA1379" i="1"/>
  <c r="AB1379" i="1"/>
  <c r="X1380" i="1"/>
  <c r="Y1380" i="1"/>
  <c r="Z1380" i="1"/>
  <c r="AA1380" i="1"/>
  <c r="AB1380" i="1"/>
  <c r="X1381" i="1"/>
  <c r="Y1381" i="1"/>
  <c r="Z1381" i="1"/>
  <c r="AA1381" i="1"/>
  <c r="AB1381" i="1"/>
  <c r="X1382" i="1"/>
  <c r="Y1382" i="1"/>
  <c r="Z1382" i="1"/>
  <c r="AA1382" i="1"/>
  <c r="AB1382" i="1"/>
  <c r="X1383" i="1"/>
  <c r="Y1383" i="1"/>
  <c r="Z1383" i="1"/>
  <c r="AA1383" i="1"/>
  <c r="AB1383" i="1"/>
  <c r="X1384" i="1"/>
  <c r="Y1384" i="1"/>
  <c r="Z1384" i="1"/>
  <c r="AA1384" i="1"/>
  <c r="AB1384" i="1"/>
  <c r="X1385" i="1"/>
  <c r="Y1385" i="1"/>
  <c r="Z1385" i="1"/>
  <c r="AA1385" i="1"/>
  <c r="AB1385" i="1"/>
  <c r="X1386" i="1"/>
  <c r="Y1386" i="1"/>
  <c r="Z1386" i="1"/>
  <c r="AA1386" i="1"/>
  <c r="AB1386" i="1"/>
  <c r="X1387" i="1"/>
  <c r="Y1387" i="1"/>
  <c r="Z1387" i="1"/>
  <c r="AA1387" i="1"/>
  <c r="AB1387" i="1"/>
  <c r="X1388" i="1"/>
  <c r="Y1388" i="1"/>
  <c r="Z1388" i="1"/>
  <c r="AA1388" i="1"/>
  <c r="AB1388" i="1"/>
  <c r="X1389" i="1"/>
  <c r="Y1389" i="1"/>
  <c r="Z1389" i="1"/>
  <c r="AA1389" i="1"/>
  <c r="AB1389" i="1"/>
  <c r="X1390" i="1"/>
  <c r="Y1390" i="1"/>
  <c r="Z1390" i="1"/>
  <c r="AA1390" i="1"/>
  <c r="AB1390" i="1"/>
  <c r="X1391" i="1"/>
  <c r="Y1391" i="1"/>
  <c r="Z1391" i="1"/>
  <c r="AA1391" i="1"/>
  <c r="AB1391" i="1"/>
  <c r="X1392" i="1"/>
  <c r="Y1392" i="1"/>
  <c r="Z1392" i="1"/>
  <c r="AA1392" i="1"/>
  <c r="AB1392" i="1"/>
  <c r="X1393" i="1"/>
  <c r="Y1393" i="1"/>
  <c r="Z1393" i="1"/>
  <c r="AA1393" i="1"/>
  <c r="AB1393" i="1"/>
  <c r="X1394" i="1"/>
  <c r="Y1394" i="1"/>
  <c r="Z1394" i="1"/>
  <c r="AA1394" i="1"/>
  <c r="AB1394" i="1"/>
  <c r="X1395" i="1"/>
  <c r="Y1395" i="1"/>
  <c r="Z1395" i="1"/>
  <c r="AA1395" i="1"/>
  <c r="AB1395" i="1"/>
  <c r="X1396" i="1"/>
  <c r="Y1396" i="1"/>
  <c r="Z1396" i="1"/>
  <c r="AA1396" i="1"/>
  <c r="AB1396" i="1"/>
  <c r="X1397" i="1"/>
  <c r="Y1397" i="1"/>
  <c r="Z1397" i="1"/>
  <c r="AA1397" i="1"/>
  <c r="AB1397" i="1"/>
  <c r="X1398" i="1"/>
  <c r="Y1398" i="1"/>
  <c r="Z1398" i="1"/>
  <c r="AA1398" i="1"/>
  <c r="AB1398" i="1"/>
  <c r="X1399" i="1"/>
  <c r="Y1399" i="1"/>
  <c r="Z1399" i="1"/>
  <c r="AA1399" i="1"/>
  <c r="AB1399" i="1"/>
  <c r="X1400" i="1"/>
  <c r="Y1400" i="1"/>
  <c r="Z1400" i="1"/>
  <c r="AA1400" i="1"/>
  <c r="AB1400" i="1"/>
  <c r="X1401" i="1"/>
  <c r="Y1401" i="1"/>
  <c r="Z1401" i="1"/>
  <c r="AA1401" i="1"/>
  <c r="AB1401" i="1"/>
  <c r="X1402" i="1"/>
  <c r="Y1402" i="1"/>
  <c r="Z1402" i="1"/>
  <c r="AA1402" i="1"/>
  <c r="AB1402" i="1"/>
  <c r="X1403" i="1"/>
  <c r="Y1403" i="1"/>
  <c r="Z1403" i="1"/>
  <c r="AA1403" i="1"/>
  <c r="AB1403" i="1"/>
  <c r="X1404" i="1"/>
  <c r="Y1404" i="1"/>
  <c r="Z1404" i="1"/>
  <c r="AA1404" i="1"/>
  <c r="AB1404" i="1"/>
  <c r="X1405" i="1"/>
  <c r="Y1405" i="1"/>
  <c r="Z1405" i="1"/>
  <c r="AA1405" i="1"/>
  <c r="AB1405" i="1"/>
  <c r="X1406" i="1"/>
  <c r="Y1406" i="1"/>
  <c r="Z1406" i="1"/>
  <c r="AA1406" i="1"/>
  <c r="AB1406" i="1"/>
  <c r="X1407" i="1"/>
  <c r="Y1407" i="1"/>
  <c r="Z1407" i="1"/>
  <c r="AA1407" i="1"/>
  <c r="AB1407" i="1"/>
  <c r="X1408" i="1"/>
  <c r="Y1408" i="1"/>
  <c r="Z1408" i="1"/>
  <c r="AA1408" i="1"/>
  <c r="AB1408" i="1"/>
  <c r="X1409" i="1"/>
  <c r="Y1409" i="1"/>
  <c r="Z1409" i="1"/>
  <c r="AA1409" i="1"/>
  <c r="AB1409" i="1"/>
  <c r="X1410" i="1"/>
  <c r="Y1410" i="1"/>
  <c r="Z1410" i="1"/>
  <c r="AA1410" i="1"/>
  <c r="AB1410" i="1"/>
  <c r="X1411" i="1"/>
  <c r="Y1411" i="1"/>
  <c r="Z1411" i="1"/>
  <c r="AA1411" i="1"/>
  <c r="AB1411" i="1"/>
  <c r="X1412" i="1"/>
  <c r="Y1412" i="1"/>
  <c r="Z1412" i="1"/>
  <c r="AA1412" i="1"/>
  <c r="AB1412" i="1"/>
  <c r="X1413" i="1"/>
  <c r="Y1413" i="1"/>
  <c r="Z1413" i="1"/>
  <c r="AA1413" i="1"/>
  <c r="AB1413" i="1"/>
  <c r="X1414" i="1"/>
  <c r="Y1414" i="1"/>
  <c r="Z1414" i="1"/>
  <c r="AA1414" i="1"/>
  <c r="AB1414" i="1"/>
  <c r="X1415" i="1"/>
  <c r="Y1415" i="1"/>
  <c r="Z1415" i="1"/>
  <c r="AA1415" i="1"/>
  <c r="AB1415" i="1"/>
  <c r="X1416" i="1"/>
  <c r="Y1416" i="1"/>
  <c r="Z1416" i="1"/>
  <c r="AA1416" i="1"/>
  <c r="AB1416" i="1"/>
  <c r="X1417" i="1"/>
  <c r="Y1417" i="1"/>
  <c r="Z1417" i="1"/>
  <c r="AA1417" i="1"/>
  <c r="AB1417" i="1"/>
  <c r="X1418" i="1"/>
  <c r="Y1418" i="1"/>
  <c r="Z1418" i="1"/>
  <c r="AA1418" i="1"/>
  <c r="AB1418" i="1"/>
  <c r="X1419" i="1"/>
  <c r="Y1419" i="1"/>
  <c r="Z1419" i="1"/>
  <c r="AA1419" i="1"/>
  <c r="AB1419" i="1"/>
  <c r="X1420" i="1"/>
  <c r="Y1420" i="1"/>
  <c r="Z1420" i="1"/>
  <c r="AA1420" i="1"/>
  <c r="AB1420" i="1"/>
  <c r="X1421" i="1"/>
  <c r="Y1421" i="1"/>
  <c r="Z1421" i="1"/>
  <c r="AA1421" i="1"/>
  <c r="AB1421" i="1"/>
  <c r="X1422" i="1"/>
  <c r="Y1422" i="1"/>
  <c r="Z1422" i="1"/>
  <c r="AA1422" i="1"/>
  <c r="AB1422" i="1"/>
  <c r="X1423" i="1"/>
  <c r="Y1423" i="1"/>
  <c r="Z1423" i="1"/>
  <c r="AA1423" i="1"/>
  <c r="AB1423" i="1"/>
  <c r="X1424" i="1"/>
  <c r="Y1424" i="1"/>
  <c r="Z1424" i="1"/>
  <c r="AA1424" i="1"/>
  <c r="AB1424" i="1"/>
  <c r="X1425" i="1"/>
  <c r="Y1425" i="1"/>
  <c r="Z1425" i="1"/>
  <c r="AA1425" i="1"/>
  <c r="AB1425" i="1"/>
  <c r="X1426" i="1"/>
  <c r="Y1426" i="1"/>
  <c r="Z1426" i="1"/>
  <c r="AA1426" i="1"/>
  <c r="AB1426" i="1"/>
  <c r="X1427" i="1"/>
  <c r="Y1427" i="1"/>
  <c r="Z1427" i="1"/>
  <c r="AA1427" i="1"/>
  <c r="AB1427" i="1"/>
  <c r="X1428" i="1"/>
  <c r="Y1428" i="1"/>
  <c r="Z1428" i="1"/>
  <c r="AA1428" i="1"/>
  <c r="AB1428" i="1"/>
  <c r="X1429" i="1"/>
  <c r="Y1429" i="1"/>
  <c r="Z1429" i="1"/>
  <c r="AA1429" i="1"/>
  <c r="AB1429" i="1"/>
  <c r="X1430" i="1"/>
  <c r="Y1430" i="1"/>
  <c r="Z1430" i="1"/>
  <c r="AA1430" i="1"/>
  <c r="AB1430" i="1"/>
  <c r="X1431" i="1"/>
  <c r="Y1431" i="1"/>
  <c r="Z1431" i="1"/>
  <c r="AA1431" i="1"/>
  <c r="AB1431" i="1"/>
  <c r="X1432" i="1"/>
  <c r="Y1432" i="1"/>
  <c r="Z1432" i="1"/>
  <c r="AA1432" i="1"/>
  <c r="AB1432" i="1"/>
  <c r="X1433" i="1"/>
  <c r="Y1433" i="1"/>
  <c r="Z1433" i="1"/>
  <c r="AA1433" i="1"/>
  <c r="AB1433" i="1"/>
  <c r="X1434" i="1"/>
  <c r="Y1434" i="1"/>
  <c r="Z1434" i="1"/>
  <c r="AA1434" i="1"/>
  <c r="AB1434" i="1"/>
  <c r="X1435" i="1"/>
  <c r="Y1435" i="1"/>
  <c r="Z1435" i="1"/>
  <c r="AA1435" i="1"/>
  <c r="AB1435" i="1"/>
  <c r="X1436" i="1"/>
  <c r="Y1436" i="1"/>
  <c r="Z1436" i="1"/>
  <c r="AA1436" i="1"/>
  <c r="AB1436" i="1"/>
  <c r="X1437" i="1"/>
  <c r="Y1437" i="1"/>
  <c r="Z1437" i="1"/>
  <c r="AA1437" i="1"/>
  <c r="AB1437" i="1"/>
  <c r="X1438" i="1"/>
  <c r="Y1438" i="1"/>
  <c r="Z1438" i="1"/>
  <c r="AA1438" i="1"/>
  <c r="AB1438" i="1"/>
  <c r="X1439" i="1"/>
  <c r="Y1439" i="1"/>
  <c r="Z1439" i="1"/>
  <c r="AA1439" i="1"/>
  <c r="AB1439" i="1"/>
  <c r="X1440" i="1"/>
  <c r="Y1440" i="1"/>
  <c r="Z1440" i="1"/>
  <c r="AA1440" i="1"/>
  <c r="AB1440" i="1"/>
  <c r="X1441" i="1"/>
  <c r="Y1441" i="1"/>
  <c r="Z1441" i="1"/>
  <c r="AA1441" i="1"/>
  <c r="AB1441" i="1"/>
  <c r="X1442" i="1"/>
  <c r="Y1442" i="1"/>
  <c r="Z1442" i="1"/>
  <c r="AA1442" i="1"/>
  <c r="AB1442" i="1"/>
  <c r="X1443" i="1"/>
  <c r="Y1443" i="1"/>
  <c r="Z1443" i="1"/>
  <c r="AA1443" i="1"/>
  <c r="AB1443" i="1"/>
  <c r="X1444" i="1"/>
  <c r="Y1444" i="1"/>
  <c r="Z1444" i="1"/>
  <c r="AA1444" i="1"/>
  <c r="AB1444" i="1"/>
  <c r="X1445" i="1"/>
  <c r="Y1445" i="1"/>
  <c r="Z1445" i="1"/>
  <c r="AA1445" i="1"/>
  <c r="AB1445" i="1"/>
  <c r="X1446" i="1"/>
  <c r="Y1446" i="1"/>
  <c r="Z1446" i="1"/>
  <c r="AA1446" i="1"/>
  <c r="AB1446" i="1"/>
  <c r="X1447" i="1"/>
  <c r="Y1447" i="1"/>
  <c r="Z1447" i="1"/>
  <c r="AA1447" i="1"/>
  <c r="AB1447" i="1"/>
  <c r="X1448" i="1"/>
  <c r="Y1448" i="1"/>
  <c r="Z1448" i="1"/>
  <c r="AA1448" i="1"/>
  <c r="AB1448" i="1"/>
  <c r="X1449" i="1"/>
  <c r="Y1449" i="1"/>
  <c r="Z1449" i="1"/>
  <c r="AA1449" i="1"/>
  <c r="AB1449" i="1"/>
  <c r="X1450" i="1"/>
  <c r="Y1450" i="1"/>
  <c r="Z1450" i="1"/>
  <c r="AA1450" i="1"/>
  <c r="AB1450" i="1"/>
  <c r="X1451" i="1"/>
  <c r="Y1451" i="1"/>
  <c r="Z1451" i="1"/>
  <c r="AA1451" i="1"/>
  <c r="AB1451" i="1"/>
  <c r="X1452" i="1"/>
  <c r="Y1452" i="1"/>
  <c r="Z1452" i="1"/>
  <c r="AA1452" i="1"/>
  <c r="AB1452" i="1"/>
  <c r="X1453" i="1"/>
  <c r="Y1453" i="1"/>
  <c r="Z1453" i="1"/>
  <c r="AA1453" i="1"/>
  <c r="AB1453" i="1"/>
  <c r="X1454" i="1"/>
  <c r="Y1454" i="1"/>
  <c r="Z1454" i="1"/>
  <c r="AA1454" i="1"/>
  <c r="AB1454" i="1"/>
  <c r="X1455" i="1"/>
  <c r="Y1455" i="1"/>
  <c r="Z1455" i="1"/>
  <c r="AA1455" i="1"/>
  <c r="AB1455" i="1"/>
  <c r="X1456" i="1"/>
  <c r="Y1456" i="1"/>
  <c r="Z1456" i="1"/>
  <c r="AA1456" i="1"/>
  <c r="AB1456" i="1"/>
  <c r="X1457" i="1"/>
  <c r="Y1457" i="1"/>
  <c r="Z1457" i="1"/>
  <c r="AA1457" i="1"/>
  <c r="AB1457" i="1"/>
  <c r="X1458" i="1"/>
  <c r="Y1458" i="1"/>
  <c r="Z1458" i="1"/>
  <c r="AA1458" i="1"/>
  <c r="AB1458" i="1"/>
  <c r="X1459" i="1"/>
  <c r="Y1459" i="1"/>
  <c r="Z1459" i="1"/>
  <c r="AA1459" i="1"/>
  <c r="AB1459" i="1"/>
  <c r="X1460" i="1"/>
  <c r="Y1460" i="1"/>
  <c r="Z1460" i="1"/>
  <c r="AA1460" i="1"/>
  <c r="AB1460" i="1"/>
  <c r="X1461" i="1"/>
  <c r="Y1461" i="1"/>
  <c r="Z1461" i="1"/>
  <c r="AA1461" i="1"/>
  <c r="AB1461" i="1"/>
  <c r="X1462" i="1"/>
  <c r="Y1462" i="1"/>
  <c r="Z1462" i="1"/>
  <c r="AA1462" i="1"/>
  <c r="AB1462" i="1"/>
  <c r="X1463" i="1"/>
  <c r="Y1463" i="1"/>
  <c r="Z1463" i="1"/>
  <c r="AA1463" i="1"/>
  <c r="AB1463" i="1"/>
  <c r="X1464" i="1"/>
  <c r="Y1464" i="1"/>
  <c r="Z1464" i="1"/>
  <c r="AA1464" i="1"/>
  <c r="AB1464" i="1"/>
  <c r="X1465" i="1"/>
  <c r="Y1465" i="1"/>
  <c r="Z1465" i="1"/>
  <c r="AA1465" i="1"/>
  <c r="AB1465" i="1"/>
  <c r="X1466" i="1"/>
  <c r="Y1466" i="1"/>
  <c r="Z1466" i="1"/>
  <c r="AA1466" i="1"/>
  <c r="AB1466" i="1"/>
  <c r="X1467" i="1"/>
  <c r="Y1467" i="1"/>
  <c r="Z1467" i="1"/>
  <c r="AA1467" i="1"/>
  <c r="AB1467" i="1"/>
  <c r="X1468" i="1"/>
  <c r="Y1468" i="1"/>
  <c r="Z1468" i="1"/>
  <c r="AA1468" i="1"/>
  <c r="AB1468" i="1"/>
  <c r="X1469" i="1"/>
  <c r="Y1469" i="1"/>
  <c r="Z1469" i="1"/>
  <c r="AA1469" i="1"/>
  <c r="AB1469" i="1"/>
  <c r="X1470" i="1"/>
  <c r="Y1470" i="1"/>
  <c r="Z1470" i="1"/>
  <c r="AA1470" i="1"/>
  <c r="AB1470" i="1"/>
  <c r="X1471" i="1"/>
  <c r="Y1471" i="1"/>
  <c r="Z1471" i="1"/>
  <c r="AA1471" i="1"/>
  <c r="AB1471" i="1"/>
  <c r="X1472" i="1"/>
  <c r="Y1472" i="1"/>
  <c r="Z1472" i="1"/>
  <c r="AA1472" i="1"/>
  <c r="AB1472" i="1"/>
  <c r="X1473" i="1"/>
  <c r="Y1473" i="1"/>
  <c r="Z1473" i="1"/>
  <c r="AA1473" i="1"/>
  <c r="AB1473" i="1"/>
  <c r="X1474" i="1"/>
  <c r="Y1474" i="1"/>
  <c r="Z1474" i="1"/>
  <c r="AA1474" i="1"/>
  <c r="AB1474" i="1"/>
  <c r="X1475" i="1"/>
  <c r="Y1475" i="1"/>
  <c r="Z1475" i="1"/>
  <c r="AA1475" i="1"/>
  <c r="AB1475" i="1"/>
  <c r="X1476" i="1"/>
  <c r="Y1476" i="1"/>
  <c r="Z1476" i="1"/>
  <c r="AA1476" i="1"/>
  <c r="AB1476" i="1"/>
  <c r="X1477" i="1"/>
  <c r="Y1477" i="1"/>
  <c r="Z1477" i="1"/>
  <c r="AA1477" i="1"/>
  <c r="AB1477" i="1"/>
  <c r="X1478" i="1"/>
  <c r="Y1478" i="1"/>
  <c r="Z1478" i="1"/>
  <c r="AA1478" i="1"/>
  <c r="AB1478" i="1"/>
  <c r="X1479" i="1"/>
  <c r="Y1479" i="1"/>
  <c r="Z1479" i="1"/>
  <c r="AA1479" i="1"/>
  <c r="AB1479" i="1"/>
  <c r="X1480" i="1"/>
  <c r="Y1480" i="1"/>
  <c r="Z1480" i="1"/>
  <c r="AA1480" i="1"/>
  <c r="AB1480" i="1"/>
  <c r="X1481" i="1"/>
  <c r="Y1481" i="1"/>
  <c r="Z1481" i="1"/>
  <c r="AA1481" i="1"/>
  <c r="AB1481" i="1"/>
  <c r="X1482" i="1"/>
  <c r="Y1482" i="1"/>
  <c r="Z1482" i="1"/>
  <c r="AA1482" i="1"/>
  <c r="AB1482" i="1"/>
  <c r="X1483" i="1"/>
  <c r="Y1483" i="1"/>
  <c r="Z1483" i="1"/>
  <c r="AA1483" i="1"/>
  <c r="AB1483" i="1"/>
  <c r="X1484" i="1"/>
  <c r="Y1484" i="1"/>
  <c r="Z1484" i="1"/>
  <c r="AA1484" i="1"/>
  <c r="AB1484" i="1"/>
  <c r="X1485" i="1"/>
  <c r="Y1485" i="1"/>
  <c r="Z1485" i="1"/>
  <c r="AA1485" i="1"/>
  <c r="AB1485" i="1"/>
  <c r="X1486" i="1"/>
  <c r="Y1486" i="1"/>
  <c r="Z1486" i="1"/>
  <c r="AA1486" i="1"/>
  <c r="AB1486" i="1"/>
  <c r="X1487" i="1"/>
  <c r="Y1487" i="1"/>
  <c r="Z1487" i="1"/>
  <c r="AA1487" i="1"/>
  <c r="AB1487" i="1"/>
  <c r="X1488" i="1"/>
  <c r="Y1488" i="1"/>
  <c r="Z1488" i="1"/>
  <c r="AA1488" i="1"/>
  <c r="AB1488" i="1"/>
  <c r="X1489" i="1"/>
  <c r="Y1489" i="1"/>
  <c r="Z1489" i="1"/>
  <c r="AA1489" i="1"/>
  <c r="AB1489" i="1"/>
  <c r="X1490" i="1"/>
  <c r="Y1490" i="1"/>
  <c r="Z1490" i="1"/>
  <c r="AA1490" i="1"/>
  <c r="AB1490" i="1"/>
  <c r="X1491" i="1"/>
  <c r="Y1491" i="1"/>
  <c r="Z1491" i="1"/>
  <c r="AA1491" i="1"/>
  <c r="AB1491" i="1"/>
  <c r="X1492" i="1"/>
  <c r="Y1492" i="1"/>
  <c r="Z1492" i="1"/>
  <c r="AA1492" i="1"/>
  <c r="AB1492" i="1"/>
  <c r="X1493" i="1"/>
  <c r="Y1493" i="1"/>
  <c r="Z1493" i="1"/>
  <c r="AA1493" i="1"/>
  <c r="AB1493" i="1"/>
  <c r="X1494" i="1"/>
  <c r="Y1494" i="1"/>
  <c r="Z1494" i="1"/>
  <c r="AA1494" i="1"/>
  <c r="AB1494" i="1"/>
  <c r="X1495" i="1"/>
  <c r="Y1495" i="1"/>
  <c r="Z1495" i="1"/>
  <c r="AA1495" i="1"/>
  <c r="AB1495" i="1"/>
  <c r="X1496" i="1"/>
  <c r="Y1496" i="1"/>
  <c r="Z1496" i="1"/>
  <c r="AA1496" i="1"/>
  <c r="AB1496" i="1"/>
  <c r="X1497" i="1"/>
  <c r="Y1497" i="1"/>
  <c r="Z1497" i="1"/>
  <c r="AA1497" i="1"/>
  <c r="AB1497" i="1"/>
  <c r="X1498" i="1"/>
  <c r="Y1498" i="1"/>
  <c r="Z1498" i="1"/>
  <c r="AA1498" i="1"/>
  <c r="AB1498" i="1"/>
  <c r="X1499" i="1"/>
  <c r="Y1499" i="1"/>
  <c r="Z1499" i="1"/>
  <c r="AA1499" i="1"/>
  <c r="AB1499" i="1"/>
  <c r="X1500" i="1"/>
  <c r="Y1500" i="1"/>
  <c r="Z1500" i="1"/>
  <c r="AA1500" i="1"/>
  <c r="AB1500" i="1"/>
  <c r="X1501" i="1"/>
  <c r="Y1501" i="1"/>
  <c r="Z1501" i="1"/>
  <c r="AA1501" i="1"/>
  <c r="AB1501" i="1"/>
  <c r="X1502" i="1"/>
  <c r="Y1502" i="1"/>
  <c r="Z1502" i="1"/>
  <c r="AA1502" i="1"/>
  <c r="AB1502" i="1"/>
  <c r="X1503" i="1"/>
  <c r="Y1503" i="1"/>
  <c r="Z1503" i="1"/>
  <c r="AA1503" i="1"/>
  <c r="AB1503" i="1"/>
  <c r="X1504" i="1"/>
  <c r="Y1504" i="1"/>
  <c r="Z1504" i="1"/>
  <c r="AA1504" i="1"/>
  <c r="AB1504" i="1"/>
  <c r="X1505" i="1"/>
  <c r="Y1505" i="1"/>
  <c r="Z1505" i="1"/>
  <c r="AA1505" i="1"/>
  <c r="AB1505" i="1"/>
  <c r="X1506" i="1"/>
  <c r="Y1506" i="1"/>
  <c r="Z1506" i="1"/>
  <c r="AA1506" i="1"/>
  <c r="AB1506" i="1"/>
  <c r="X1507" i="1"/>
  <c r="Y1507" i="1"/>
  <c r="Z1507" i="1"/>
  <c r="AA1507" i="1"/>
  <c r="AB1507" i="1"/>
  <c r="X1508" i="1"/>
  <c r="Y1508" i="1"/>
  <c r="Z1508" i="1"/>
  <c r="AA1508" i="1"/>
  <c r="AB1508" i="1"/>
  <c r="X1509" i="1"/>
  <c r="Y1509" i="1"/>
  <c r="Z1509" i="1"/>
  <c r="AA1509" i="1"/>
  <c r="AB1509" i="1"/>
  <c r="X1510" i="1"/>
  <c r="Y1510" i="1"/>
  <c r="Z1510" i="1"/>
  <c r="AA1510" i="1"/>
  <c r="AB1510" i="1"/>
  <c r="X1511" i="1"/>
  <c r="Y1511" i="1"/>
  <c r="Z1511" i="1"/>
  <c r="AA1511" i="1"/>
  <c r="AB1511" i="1"/>
  <c r="X1512" i="1"/>
  <c r="Y1512" i="1"/>
  <c r="Z1512" i="1"/>
  <c r="AA1512" i="1"/>
  <c r="AB1512" i="1"/>
  <c r="X1513" i="1"/>
  <c r="Y1513" i="1"/>
  <c r="Z1513" i="1"/>
  <c r="AA1513" i="1"/>
  <c r="AB1513" i="1"/>
  <c r="X1514" i="1"/>
  <c r="Y1514" i="1"/>
  <c r="Z1514" i="1"/>
  <c r="AA1514" i="1"/>
  <c r="AB1514" i="1"/>
  <c r="X1515" i="1"/>
  <c r="Y1515" i="1"/>
  <c r="Z1515" i="1"/>
  <c r="AA1515" i="1"/>
  <c r="AB1515" i="1"/>
  <c r="X1516" i="1"/>
  <c r="Y1516" i="1"/>
  <c r="Z1516" i="1"/>
  <c r="AA1516" i="1"/>
  <c r="AB1516" i="1"/>
  <c r="X1517" i="1"/>
  <c r="Y1517" i="1"/>
  <c r="Z1517" i="1"/>
  <c r="AA1517" i="1"/>
  <c r="AB1517" i="1"/>
  <c r="X1518" i="1"/>
  <c r="Y1518" i="1"/>
  <c r="Z1518" i="1"/>
  <c r="AA1518" i="1"/>
  <c r="AB1518" i="1"/>
  <c r="X1519" i="1"/>
  <c r="Y1519" i="1"/>
  <c r="Z1519" i="1"/>
  <c r="AA1519" i="1"/>
  <c r="AB1519" i="1"/>
  <c r="X1520" i="1"/>
  <c r="Y1520" i="1"/>
  <c r="Z1520" i="1"/>
  <c r="AA1520" i="1"/>
  <c r="AB1520" i="1"/>
  <c r="X1521" i="1"/>
  <c r="Y1521" i="1"/>
  <c r="Z1521" i="1"/>
  <c r="AA1521" i="1"/>
  <c r="AB1521" i="1"/>
  <c r="X1522" i="1"/>
  <c r="Y1522" i="1"/>
  <c r="Z1522" i="1"/>
  <c r="AA1522" i="1"/>
  <c r="AB1522" i="1"/>
  <c r="X1523" i="1"/>
  <c r="Y1523" i="1"/>
  <c r="Z1523" i="1"/>
  <c r="AA1523" i="1"/>
  <c r="AB1523" i="1"/>
  <c r="X1524" i="1"/>
  <c r="Y1524" i="1"/>
  <c r="Z1524" i="1"/>
  <c r="AA1524" i="1"/>
  <c r="AB1524" i="1"/>
  <c r="X1525" i="1"/>
  <c r="Y1525" i="1"/>
  <c r="Z1525" i="1"/>
  <c r="AA1525" i="1"/>
  <c r="AB1525" i="1"/>
  <c r="X1526" i="1"/>
  <c r="Y1526" i="1"/>
  <c r="Z1526" i="1"/>
  <c r="AA1526" i="1"/>
  <c r="AB1526" i="1"/>
  <c r="X1527" i="1"/>
  <c r="Y1527" i="1"/>
  <c r="Z1527" i="1"/>
  <c r="AA1527" i="1"/>
  <c r="AB1527" i="1"/>
  <c r="X1528" i="1"/>
  <c r="Y1528" i="1"/>
  <c r="Z1528" i="1"/>
  <c r="AA1528" i="1"/>
  <c r="AB1528" i="1"/>
  <c r="X1529" i="1"/>
  <c r="Y1529" i="1"/>
  <c r="Z1529" i="1"/>
  <c r="AA1529" i="1"/>
  <c r="AB1529" i="1"/>
  <c r="X1530" i="1"/>
  <c r="Y1530" i="1"/>
  <c r="Z1530" i="1"/>
  <c r="AA1530" i="1"/>
  <c r="AB1530" i="1"/>
  <c r="X1531" i="1"/>
  <c r="Y1531" i="1"/>
  <c r="Z1531" i="1"/>
  <c r="AA1531" i="1"/>
  <c r="AB1531" i="1"/>
  <c r="X1532" i="1"/>
  <c r="Y1532" i="1"/>
  <c r="Z1532" i="1"/>
  <c r="AA1532" i="1"/>
  <c r="AB1532" i="1"/>
  <c r="X1533" i="1"/>
  <c r="Y1533" i="1"/>
  <c r="Z1533" i="1"/>
  <c r="AA1533" i="1"/>
  <c r="AB1533" i="1"/>
  <c r="X1534" i="1"/>
  <c r="Y1534" i="1"/>
  <c r="Z1534" i="1"/>
  <c r="AA1534" i="1"/>
  <c r="AB1534" i="1"/>
  <c r="X1535" i="1"/>
  <c r="Y1535" i="1"/>
  <c r="Z1535" i="1"/>
  <c r="AA1535" i="1"/>
  <c r="AB1535" i="1"/>
  <c r="X1536" i="1"/>
  <c r="Y1536" i="1"/>
  <c r="Z1536" i="1"/>
  <c r="AA1536" i="1"/>
  <c r="AB1536" i="1"/>
  <c r="X1537" i="1"/>
  <c r="Y1537" i="1"/>
  <c r="Z1537" i="1"/>
  <c r="AA1537" i="1"/>
  <c r="AB1537" i="1"/>
  <c r="X1538" i="1"/>
  <c r="Y1538" i="1"/>
  <c r="Z1538" i="1"/>
  <c r="AA1538" i="1"/>
  <c r="AB1538" i="1"/>
  <c r="X1539" i="1"/>
  <c r="Y1539" i="1"/>
  <c r="Z1539" i="1"/>
  <c r="AA1539" i="1"/>
  <c r="AB1539" i="1"/>
  <c r="X1540" i="1"/>
  <c r="Y1540" i="1"/>
  <c r="Z1540" i="1"/>
  <c r="AA1540" i="1"/>
  <c r="AB1540" i="1"/>
  <c r="X1541" i="1"/>
  <c r="Y1541" i="1"/>
  <c r="Z1541" i="1"/>
  <c r="AA1541" i="1"/>
  <c r="AB1541" i="1"/>
  <c r="X1542" i="1"/>
  <c r="Y1542" i="1"/>
  <c r="Z1542" i="1"/>
  <c r="AA1542" i="1"/>
  <c r="AB1542" i="1"/>
  <c r="X1543" i="1"/>
  <c r="Y1543" i="1"/>
  <c r="Z1543" i="1"/>
  <c r="AA1543" i="1"/>
  <c r="AB1543" i="1"/>
  <c r="X1544" i="1"/>
  <c r="Y1544" i="1"/>
  <c r="Z1544" i="1"/>
  <c r="AA1544" i="1"/>
  <c r="AB1544" i="1"/>
  <c r="X1545" i="1"/>
  <c r="Y1545" i="1"/>
  <c r="Z1545" i="1"/>
  <c r="AA1545" i="1"/>
  <c r="AB1545" i="1"/>
  <c r="X1546" i="1"/>
  <c r="Y1546" i="1"/>
  <c r="Z1546" i="1"/>
  <c r="AA1546" i="1"/>
  <c r="AB1546" i="1"/>
  <c r="X1547" i="1"/>
  <c r="Y1547" i="1"/>
  <c r="Z1547" i="1"/>
  <c r="AA1547" i="1"/>
  <c r="AB1547" i="1"/>
  <c r="X1548" i="1"/>
  <c r="Y1548" i="1"/>
  <c r="Z1548" i="1"/>
  <c r="AA1548" i="1"/>
  <c r="AB1548" i="1"/>
  <c r="X1549" i="1"/>
  <c r="Y1549" i="1"/>
  <c r="Z1549" i="1"/>
  <c r="AA1549" i="1"/>
  <c r="AB1549" i="1"/>
  <c r="X1550" i="1"/>
  <c r="Y1550" i="1"/>
  <c r="Z1550" i="1"/>
  <c r="AA1550" i="1"/>
  <c r="AB1550" i="1"/>
  <c r="X1551" i="1"/>
  <c r="Y1551" i="1"/>
  <c r="Z1551" i="1"/>
  <c r="AA1551" i="1"/>
  <c r="AB1551" i="1"/>
  <c r="X1552" i="1"/>
  <c r="Y1552" i="1"/>
  <c r="Z1552" i="1"/>
  <c r="AA1552" i="1"/>
  <c r="AB1552" i="1"/>
  <c r="X1553" i="1"/>
  <c r="Y1553" i="1"/>
  <c r="Z1553" i="1"/>
  <c r="AA1553" i="1"/>
  <c r="AB1553" i="1"/>
  <c r="X1554" i="1"/>
  <c r="Y1554" i="1"/>
  <c r="Z1554" i="1"/>
  <c r="AA1554" i="1"/>
  <c r="AB1554" i="1"/>
  <c r="X1555" i="1"/>
  <c r="Y1555" i="1"/>
  <c r="Z1555" i="1"/>
  <c r="AA1555" i="1"/>
  <c r="AB1555" i="1"/>
  <c r="X1556" i="1"/>
  <c r="Y1556" i="1"/>
  <c r="Z1556" i="1"/>
  <c r="AA1556" i="1"/>
  <c r="AB1556" i="1"/>
  <c r="X1557" i="1"/>
  <c r="Y1557" i="1"/>
  <c r="Z1557" i="1"/>
  <c r="AA1557" i="1"/>
  <c r="AB1557" i="1"/>
  <c r="X1558" i="1"/>
  <c r="Y1558" i="1"/>
  <c r="Z1558" i="1"/>
  <c r="AA1558" i="1"/>
  <c r="AB1558" i="1"/>
  <c r="X1559" i="1"/>
  <c r="Y1559" i="1"/>
  <c r="Z1559" i="1"/>
  <c r="AA1559" i="1"/>
  <c r="AB1559" i="1"/>
  <c r="X1560" i="1"/>
  <c r="Y1560" i="1"/>
  <c r="Z1560" i="1"/>
  <c r="AA1560" i="1"/>
  <c r="AB1560" i="1"/>
  <c r="X1561" i="1"/>
  <c r="Y1561" i="1"/>
  <c r="Z1561" i="1"/>
  <c r="AA1561" i="1"/>
  <c r="AB1561" i="1"/>
  <c r="X1562" i="1"/>
  <c r="Y1562" i="1"/>
  <c r="Z1562" i="1"/>
  <c r="AA1562" i="1"/>
  <c r="AB1562" i="1"/>
  <c r="X1563" i="1"/>
  <c r="Y1563" i="1"/>
  <c r="Z1563" i="1"/>
  <c r="AA1563" i="1"/>
  <c r="AB1563" i="1"/>
  <c r="X1564" i="1"/>
  <c r="Y1564" i="1"/>
  <c r="Z1564" i="1"/>
  <c r="AA1564" i="1"/>
  <c r="AB1564" i="1"/>
  <c r="X1565" i="1"/>
  <c r="Y1565" i="1"/>
  <c r="Z1565" i="1"/>
  <c r="AA1565" i="1"/>
  <c r="AB1565" i="1"/>
  <c r="X1566" i="1"/>
  <c r="Y1566" i="1"/>
  <c r="Z1566" i="1"/>
  <c r="AA1566" i="1"/>
  <c r="AB1566" i="1"/>
  <c r="X1567" i="1"/>
  <c r="Y1567" i="1"/>
  <c r="Z1567" i="1"/>
  <c r="AA1567" i="1"/>
  <c r="AB1567" i="1"/>
  <c r="X1568" i="1"/>
  <c r="Y1568" i="1"/>
  <c r="Z1568" i="1"/>
  <c r="AA1568" i="1"/>
  <c r="AB1568" i="1"/>
  <c r="X1569" i="1"/>
  <c r="Y1569" i="1"/>
  <c r="Z1569" i="1"/>
  <c r="AA1569" i="1"/>
  <c r="AB1569" i="1"/>
  <c r="X1570" i="1"/>
  <c r="Y1570" i="1"/>
  <c r="Z1570" i="1"/>
  <c r="AA1570" i="1"/>
  <c r="AB1570" i="1"/>
  <c r="X1571" i="1"/>
  <c r="Y1571" i="1"/>
  <c r="Z1571" i="1"/>
  <c r="AA1571" i="1"/>
  <c r="AB1571" i="1"/>
  <c r="X1572" i="1"/>
  <c r="Y1572" i="1"/>
  <c r="Z1572" i="1"/>
  <c r="AA1572" i="1"/>
  <c r="AB1572" i="1"/>
  <c r="X1573" i="1"/>
  <c r="Y1573" i="1"/>
  <c r="Z1573" i="1"/>
  <c r="AA1573" i="1"/>
  <c r="AB1573" i="1"/>
  <c r="X1574" i="1"/>
  <c r="Y1574" i="1"/>
  <c r="Z1574" i="1"/>
  <c r="AA1574" i="1"/>
  <c r="AB1574" i="1"/>
  <c r="X1575" i="1"/>
  <c r="Y1575" i="1"/>
  <c r="Z1575" i="1"/>
  <c r="AA1575" i="1"/>
  <c r="AB1575" i="1"/>
  <c r="X1576" i="1"/>
  <c r="Y1576" i="1"/>
  <c r="Z1576" i="1"/>
  <c r="AA1576" i="1"/>
  <c r="AB1576" i="1"/>
  <c r="X1577" i="1"/>
  <c r="Y1577" i="1"/>
  <c r="Z1577" i="1"/>
  <c r="AA1577" i="1"/>
  <c r="AB1577" i="1"/>
  <c r="X1578" i="1"/>
  <c r="Y1578" i="1"/>
  <c r="Z1578" i="1"/>
  <c r="AA1578" i="1"/>
  <c r="AB1578" i="1"/>
  <c r="X1579" i="1"/>
  <c r="Y1579" i="1"/>
  <c r="Z1579" i="1"/>
  <c r="AA1579" i="1"/>
  <c r="AB1579" i="1"/>
  <c r="X1580" i="1"/>
  <c r="Y1580" i="1"/>
  <c r="Z1580" i="1"/>
  <c r="AA1580" i="1"/>
  <c r="AB1580" i="1"/>
  <c r="X1581" i="1"/>
  <c r="Y1581" i="1"/>
  <c r="Z1581" i="1"/>
  <c r="AA1581" i="1"/>
  <c r="AB1581" i="1"/>
  <c r="X1582" i="1"/>
  <c r="Y1582" i="1"/>
  <c r="Z1582" i="1"/>
  <c r="AA1582" i="1"/>
  <c r="AB1582" i="1"/>
  <c r="X1583" i="1"/>
  <c r="Y1583" i="1"/>
  <c r="Z1583" i="1"/>
  <c r="AA1583" i="1"/>
  <c r="AB1583" i="1"/>
  <c r="X1584" i="1"/>
  <c r="Y1584" i="1"/>
  <c r="Z1584" i="1"/>
  <c r="AA1584" i="1"/>
  <c r="AB1584" i="1"/>
  <c r="X1585" i="1"/>
  <c r="Y1585" i="1"/>
  <c r="Z1585" i="1"/>
  <c r="AA1585" i="1"/>
  <c r="AB1585" i="1"/>
  <c r="X1586" i="1"/>
  <c r="Y1586" i="1"/>
  <c r="Z1586" i="1"/>
  <c r="AA1586" i="1"/>
  <c r="AB1586" i="1"/>
  <c r="X1587" i="1"/>
  <c r="Y1587" i="1"/>
  <c r="Z1587" i="1"/>
  <c r="AA1587" i="1"/>
  <c r="AB1587" i="1"/>
  <c r="X1588" i="1"/>
  <c r="Y1588" i="1"/>
  <c r="Z1588" i="1"/>
  <c r="AA1588" i="1"/>
  <c r="AB1588" i="1"/>
  <c r="X1589" i="1"/>
  <c r="Y1589" i="1"/>
  <c r="Z1589" i="1"/>
  <c r="AA1589" i="1"/>
  <c r="AB1589" i="1"/>
  <c r="X1590" i="1"/>
  <c r="Y1590" i="1"/>
  <c r="Z1590" i="1"/>
  <c r="AA1590" i="1"/>
  <c r="AB1590" i="1"/>
  <c r="X1591" i="1"/>
  <c r="Y1591" i="1"/>
  <c r="Z1591" i="1"/>
  <c r="AA1591" i="1"/>
  <c r="AB1591" i="1"/>
  <c r="X1592" i="1"/>
  <c r="Y1592" i="1"/>
  <c r="Z1592" i="1"/>
  <c r="AA1592" i="1"/>
  <c r="AB1592" i="1"/>
  <c r="X1593" i="1"/>
  <c r="Y1593" i="1"/>
  <c r="Z1593" i="1"/>
  <c r="AA1593" i="1"/>
  <c r="AB1593" i="1"/>
  <c r="X1594" i="1"/>
  <c r="Y1594" i="1"/>
  <c r="Z1594" i="1"/>
  <c r="AA1594" i="1"/>
  <c r="AB1594" i="1"/>
  <c r="X1595" i="1"/>
  <c r="Y1595" i="1"/>
  <c r="Z1595" i="1"/>
  <c r="AA1595" i="1"/>
  <c r="AB1595" i="1"/>
  <c r="X1596" i="1"/>
  <c r="Y1596" i="1"/>
  <c r="Z1596" i="1"/>
  <c r="AA1596" i="1"/>
  <c r="AB1596" i="1"/>
  <c r="X1597" i="1"/>
  <c r="Y1597" i="1"/>
  <c r="Z1597" i="1"/>
  <c r="AA1597" i="1"/>
  <c r="AB1597" i="1"/>
  <c r="X1598" i="1"/>
  <c r="Y1598" i="1"/>
  <c r="Z1598" i="1"/>
  <c r="AA1598" i="1"/>
  <c r="AB1598" i="1"/>
  <c r="X1599" i="1"/>
  <c r="Y1599" i="1"/>
  <c r="Z1599" i="1"/>
  <c r="AA1599" i="1"/>
  <c r="AB1599" i="1"/>
  <c r="X1600" i="1"/>
  <c r="Y1600" i="1"/>
  <c r="Z1600" i="1"/>
  <c r="AA1600" i="1"/>
  <c r="AB1600" i="1"/>
  <c r="X1601" i="1"/>
  <c r="Y1601" i="1"/>
  <c r="Z1601" i="1"/>
  <c r="AA1601" i="1"/>
  <c r="AB1601" i="1"/>
  <c r="X1602" i="1"/>
  <c r="Y1602" i="1"/>
  <c r="Z1602" i="1"/>
  <c r="AA1602" i="1"/>
  <c r="AB1602" i="1"/>
  <c r="X1603" i="1"/>
  <c r="Y1603" i="1"/>
  <c r="Z1603" i="1"/>
  <c r="AA1603" i="1"/>
  <c r="AB1603" i="1"/>
  <c r="X1604" i="1"/>
  <c r="Y1604" i="1"/>
  <c r="Z1604" i="1"/>
  <c r="AA1604" i="1"/>
  <c r="AB1604" i="1"/>
  <c r="X1605" i="1"/>
  <c r="Y1605" i="1"/>
  <c r="Z1605" i="1"/>
  <c r="AA1605" i="1"/>
  <c r="AB1605" i="1"/>
  <c r="X1606" i="1"/>
  <c r="Y1606" i="1"/>
  <c r="Z1606" i="1"/>
  <c r="AA1606" i="1"/>
  <c r="AB1606" i="1"/>
  <c r="X1607" i="1"/>
  <c r="Y1607" i="1"/>
  <c r="Z1607" i="1"/>
  <c r="AA1607" i="1"/>
  <c r="AB1607" i="1"/>
  <c r="X1608" i="1"/>
  <c r="Y1608" i="1"/>
  <c r="Z1608" i="1"/>
  <c r="AA1608" i="1"/>
  <c r="AB1608" i="1"/>
  <c r="X1609" i="1"/>
  <c r="Y1609" i="1"/>
  <c r="Z1609" i="1"/>
  <c r="AA1609" i="1"/>
  <c r="AB1609" i="1"/>
  <c r="X1610" i="1"/>
  <c r="Y1610" i="1"/>
  <c r="Z1610" i="1"/>
  <c r="AA1610" i="1"/>
  <c r="AB1610" i="1"/>
  <c r="X1611" i="1"/>
  <c r="Y1611" i="1"/>
  <c r="Z1611" i="1"/>
  <c r="AA1611" i="1"/>
  <c r="AB1611" i="1"/>
  <c r="X1612" i="1"/>
  <c r="Y1612" i="1"/>
  <c r="Z1612" i="1"/>
  <c r="AA1612" i="1"/>
  <c r="AB1612" i="1"/>
  <c r="X1613" i="1"/>
  <c r="Y1613" i="1"/>
  <c r="Z1613" i="1"/>
  <c r="AA1613" i="1"/>
  <c r="AB1613" i="1"/>
  <c r="X1614" i="1"/>
  <c r="Y1614" i="1"/>
  <c r="Z1614" i="1"/>
  <c r="AA1614" i="1"/>
  <c r="AB1614" i="1"/>
  <c r="X1615" i="1"/>
  <c r="Y1615" i="1"/>
  <c r="Z1615" i="1"/>
  <c r="AA1615" i="1"/>
  <c r="AB1615" i="1"/>
  <c r="X1616" i="1"/>
  <c r="Y1616" i="1"/>
  <c r="Z1616" i="1"/>
  <c r="AA1616" i="1"/>
  <c r="AB1616" i="1"/>
  <c r="X1617" i="1"/>
  <c r="Y1617" i="1"/>
  <c r="Z1617" i="1"/>
  <c r="AA1617" i="1"/>
  <c r="AB1617" i="1"/>
  <c r="X1618" i="1"/>
  <c r="Y1618" i="1"/>
  <c r="Z1618" i="1"/>
  <c r="AA1618" i="1"/>
  <c r="AB1618" i="1"/>
  <c r="X1619" i="1"/>
  <c r="Y1619" i="1"/>
  <c r="Z1619" i="1"/>
  <c r="AA1619" i="1"/>
  <c r="AB1619" i="1"/>
  <c r="X1620" i="1"/>
  <c r="Y1620" i="1"/>
  <c r="Z1620" i="1"/>
  <c r="AA1620" i="1"/>
  <c r="AB1620" i="1"/>
  <c r="X1621" i="1"/>
  <c r="Y1621" i="1"/>
  <c r="Z1621" i="1"/>
  <c r="AA1621" i="1"/>
  <c r="AB1621" i="1"/>
  <c r="X1622" i="1"/>
  <c r="Y1622" i="1"/>
  <c r="Z1622" i="1"/>
  <c r="AA1622" i="1"/>
  <c r="AB1622" i="1"/>
  <c r="X1623" i="1"/>
  <c r="Y1623" i="1"/>
  <c r="Z1623" i="1"/>
  <c r="AA1623" i="1"/>
  <c r="AB1623" i="1"/>
  <c r="X1624" i="1"/>
  <c r="Y1624" i="1"/>
  <c r="Z1624" i="1"/>
  <c r="AA1624" i="1"/>
  <c r="AB1624" i="1"/>
  <c r="X1625" i="1"/>
  <c r="Y1625" i="1"/>
  <c r="Z1625" i="1"/>
  <c r="AA1625" i="1"/>
  <c r="AB1625" i="1"/>
  <c r="X1626" i="1"/>
  <c r="Y1626" i="1"/>
  <c r="Z1626" i="1"/>
  <c r="AA1626" i="1"/>
  <c r="AB1626" i="1"/>
  <c r="X1627" i="1"/>
  <c r="Y1627" i="1"/>
  <c r="Z1627" i="1"/>
  <c r="AA1627" i="1"/>
  <c r="AB1627" i="1"/>
  <c r="X1628" i="1"/>
  <c r="Y1628" i="1"/>
  <c r="Z1628" i="1"/>
  <c r="AA1628" i="1"/>
  <c r="AB1628" i="1"/>
  <c r="X1629" i="1"/>
  <c r="Y1629" i="1"/>
  <c r="Z1629" i="1"/>
  <c r="AA1629" i="1"/>
  <c r="AB1629" i="1"/>
  <c r="X1630" i="1"/>
  <c r="Y1630" i="1"/>
  <c r="Z1630" i="1"/>
  <c r="AA1630" i="1"/>
  <c r="AB1630" i="1"/>
  <c r="X1631" i="1"/>
  <c r="Y1631" i="1"/>
  <c r="Z1631" i="1"/>
  <c r="AA1631" i="1"/>
  <c r="AB1631" i="1"/>
  <c r="X1632" i="1"/>
  <c r="Y1632" i="1"/>
  <c r="Z1632" i="1"/>
  <c r="AA1632" i="1"/>
  <c r="AB1632" i="1"/>
  <c r="X1633" i="1"/>
  <c r="Y1633" i="1"/>
  <c r="Z1633" i="1"/>
  <c r="AA1633" i="1"/>
  <c r="AB1633" i="1"/>
  <c r="X1634" i="1"/>
  <c r="Y1634" i="1"/>
  <c r="Z1634" i="1"/>
  <c r="AA1634" i="1"/>
  <c r="AB1634" i="1"/>
  <c r="X1635" i="1"/>
  <c r="Y1635" i="1"/>
  <c r="Z1635" i="1"/>
  <c r="AA1635" i="1"/>
  <c r="AB1635" i="1"/>
  <c r="X1636" i="1"/>
  <c r="Y1636" i="1"/>
  <c r="Z1636" i="1"/>
  <c r="AA1636" i="1"/>
  <c r="AB1636" i="1"/>
  <c r="X1637" i="1"/>
  <c r="Y1637" i="1"/>
  <c r="Z1637" i="1"/>
  <c r="AA1637" i="1"/>
  <c r="AB1637" i="1"/>
  <c r="X1638" i="1"/>
  <c r="Y1638" i="1"/>
  <c r="Z1638" i="1"/>
  <c r="AA1638" i="1"/>
  <c r="AB1638" i="1"/>
  <c r="X1639" i="1"/>
  <c r="Y1639" i="1"/>
  <c r="Z1639" i="1"/>
  <c r="AA1639" i="1"/>
  <c r="AB1639" i="1"/>
  <c r="X1640" i="1"/>
  <c r="Y1640" i="1"/>
  <c r="Z1640" i="1"/>
  <c r="AA1640" i="1"/>
  <c r="AB1640" i="1"/>
  <c r="X1641" i="1"/>
  <c r="Y1641" i="1"/>
  <c r="Z1641" i="1"/>
  <c r="AA1641" i="1"/>
  <c r="AB1641" i="1"/>
  <c r="X1642" i="1"/>
  <c r="Y1642" i="1"/>
  <c r="Z1642" i="1"/>
  <c r="AA1642" i="1"/>
  <c r="AB1642" i="1"/>
  <c r="X1643" i="1"/>
  <c r="Y1643" i="1"/>
  <c r="Z1643" i="1"/>
  <c r="AA1643" i="1"/>
  <c r="AB1643" i="1"/>
  <c r="X1644" i="1"/>
  <c r="Y1644" i="1"/>
  <c r="Z1644" i="1"/>
  <c r="AA1644" i="1"/>
  <c r="AB1644" i="1"/>
  <c r="X1645" i="1"/>
  <c r="Y1645" i="1"/>
  <c r="Z1645" i="1"/>
  <c r="AA1645" i="1"/>
  <c r="AB1645" i="1"/>
  <c r="X1646" i="1"/>
  <c r="Y1646" i="1"/>
  <c r="Z1646" i="1"/>
  <c r="AA1646" i="1"/>
  <c r="AB1646" i="1"/>
  <c r="X1647" i="1"/>
  <c r="Y1647" i="1"/>
  <c r="Z1647" i="1"/>
  <c r="AA1647" i="1"/>
  <c r="AB1647" i="1"/>
  <c r="X1648" i="1"/>
  <c r="Y1648" i="1"/>
  <c r="Z1648" i="1"/>
  <c r="AA1648" i="1"/>
  <c r="AB1648" i="1"/>
  <c r="X1649" i="1"/>
  <c r="Y1649" i="1"/>
  <c r="Z1649" i="1"/>
  <c r="AA1649" i="1"/>
  <c r="AB1649" i="1"/>
  <c r="X1650" i="1"/>
  <c r="Y1650" i="1"/>
  <c r="Z1650" i="1"/>
  <c r="AA1650" i="1"/>
  <c r="AB1650" i="1"/>
  <c r="X1651" i="1"/>
  <c r="Y1651" i="1"/>
  <c r="Z1651" i="1"/>
  <c r="AA1651" i="1"/>
  <c r="AB1651" i="1"/>
  <c r="X1652" i="1"/>
  <c r="Y1652" i="1"/>
  <c r="Z1652" i="1"/>
  <c r="AA1652" i="1"/>
  <c r="AB1652" i="1"/>
  <c r="X1653" i="1"/>
  <c r="Y1653" i="1"/>
  <c r="Z1653" i="1"/>
  <c r="AA1653" i="1"/>
  <c r="AB1653" i="1"/>
  <c r="X1654" i="1"/>
  <c r="Y1654" i="1"/>
  <c r="Z1654" i="1"/>
  <c r="AA1654" i="1"/>
  <c r="AB1654" i="1"/>
  <c r="X1655" i="1"/>
  <c r="Y1655" i="1"/>
  <c r="Z1655" i="1"/>
  <c r="AA1655" i="1"/>
  <c r="AB1655" i="1"/>
  <c r="X1656" i="1"/>
  <c r="Y1656" i="1"/>
  <c r="Z1656" i="1"/>
  <c r="AA1656" i="1"/>
  <c r="AB1656" i="1"/>
  <c r="X1657" i="1"/>
  <c r="Y1657" i="1"/>
  <c r="Z1657" i="1"/>
  <c r="AA1657" i="1"/>
  <c r="AB1657" i="1"/>
  <c r="X1658" i="1"/>
  <c r="Y1658" i="1"/>
  <c r="Z1658" i="1"/>
  <c r="AA1658" i="1"/>
  <c r="AB1658" i="1"/>
  <c r="X1659" i="1"/>
  <c r="Y1659" i="1"/>
  <c r="Z1659" i="1"/>
  <c r="AA1659" i="1"/>
  <c r="AB1659" i="1"/>
  <c r="X1660" i="1"/>
  <c r="Y1660" i="1"/>
  <c r="Z1660" i="1"/>
  <c r="AA1660" i="1"/>
  <c r="AB1660" i="1"/>
  <c r="X1661" i="1"/>
  <c r="Y1661" i="1"/>
  <c r="Z1661" i="1"/>
  <c r="AA1661" i="1"/>
  <c r="AB1661" i="1"/>
  <c r="X1662" i="1"/>
  <c r="Y1662" i="1"/>
  <c r="Z1662" i="1"/>
  <c r="AA1662" i="1"/>
  <c r="AB1662" i="1"/>
  <c r="X1663" i="1"/>
  <c r="Y1663" i="1"/>
  <c r="Z1663" i="1"/>
  <c r="AA1663" i="1"/>
  <c r="AB1663" i="1"/>
  <c r="X1664" i="1"/>
  <c r="Y1664" i="1"/>
  <c r="Z1664" i="1"/>
  <c r="AA1664" i="1"/>
  <c r="AB1664" i="1"/>
  <c r="X1665" i="1"/>
  <c r="Y1665" i="1"/>
  <c r="Z1665" i="1"/>
  <c r="AA1665" i="1"/>
  <c r="AB1665" i="1"/>
  <c r="X1666" i="1"/>
  <c r="Y1666" i="1"/>
  <c r="Z1666" i="1"/>
  <c r="AA1666" i="1"/>
  <c r="AB1666" i="1"/>
  <c r="X1667" i="1"/>
  <c r="Y1667" i="1"/>
  <c r="Z1667" i="1"/>
  <c r="AA1667" i="1"/>
  <c r="AB1667" i="1"/>
  <c r="X1668" i="1"/>
  <c r="Y1668" i="1"/>
  <c r="Z1668" i="1"/>
  <c r="AA1668" i="1"/>
  <c r="AB1668" i="1"/>
  <c r="X1669" i="1"/>
  <c r="Y1669" i="1"/>
  <c r="Z1669" i="1"/>
  <c r="AA1669" i="1"/>
  <c r="AB1669" i="1"/>
  <c r="X1670" i="1"/>
  <c r="Y1670" i="1"/>
  <c r="Z1670" i="1"/>
  <c r="AA1670" i="1"/>
  <c r="AB1670" i="1"/>
  <c r="X1671" i="1"/>
  <c r="Y1671" i="1"/>
  <c r="Z1671" i="1"/>
  <c r="AA1671" i="1"/>
  <c r="AB1671" i="1"/>
  <c r="X1672" i="1"/>
  <c r="Y1672" i="1"/>
  <c r="Z1672" i="1"/>
  <c r="AA1672" i="1"/>
  <c r="AB1672" i="1"/>
  <c r="X1673" i="1"/>
  <c r="Y1673" i="1"/>
  <c r="Z1673" i="1"/>
  <c r="AA1673" i="1"/>
  <c r="AB1673" i="1"/>
  <c r="X1674" i="1"/>
  <c r="Y1674" i="1"/>
  <c r="Z1674" i="1"/>
  <c r="AA1674" i="1"/>
  <c r="AB1674" i="1"/>
  <c r="X1675" i="1"/>
  <c r="Y1675" i="1"/>
  <c r="Z1675" i="1"/>
  <c r="AA1675" i="1"/>
  <c r="AB1675" i="1"/>
  <c r="X1676" i="1"/>
  <c r="Y1676" i="1"/>
  <c r="Z1676" i="1"/>
  <c r="AA1676" i="1"/>
  <c r="AB1676" i="1"/>
  <c r="X1677" i="1"/>
  <c r="Y1677" i="1"/>
  <c r="Z1677" i="1"/>
  <c r="AA1677" i="1"/>
  <c r="AB1677" i="1"/>
  <c r="X1678" i="1"/>
  <c r="Y1678" i="1"/>
  <c r="Z1678" i="1"/>
  <c r="AA1678" i="1"/>
  <c r="AB1678" i="1"/>
  <c r="X1679" i="1"/>
  <c r="Y1679" i="1"/>
  <c r="Z1679" i="1"/>
  <c r="AA1679" i="1"/>
  <c r="AB1679" i="1"/>
  <c r="X1680" i="1"/>
  <c r="Y1680" i="1"/>
  <c r="Z1680" i="1"/>
  <c r="AA1680" i="1"/>
  <c r="AB1680" i="1"/>
  <c r="X1681" i="1"/>
  <c r="Y1681" i="1"/>
  <c r="Z1681" i="1"/>
  <c r="AA1681" i="1"/>
  <c r="AB1681" i="1"/>
  <c r="X1682" i="1"/>
  <c r="Y1682" i="1"/>
  <c r="Z1682" i="1"/>
  <c r="AA1682" i="1"/>
  <c r="AB1682" i="1"/>
  <c r="X1683" i="1"/>
  <c r="Y1683" i="1"/>
  <c r="Z1683" i="1"/>
  <c r="AA1683" i="1"/>
  <c r="AB1683" i="1"/>
  <c r="X1684" i="1"/>
  <c r="Y1684" i="1"/>
  <c r="Z1684" i="1"/>
  <c r="AA1684" i="1"/>
  <c r="AB1684" i="1"/>
  <c r="X1685" i="1"/>
  <c r="Y1685" i="1"/>
  <c r="Z1685" i="1"/>
  <c r="AA1685" i="1"/>
  <c r="AB1685" i="1"/>
  <c r="X1686" i="1"/>
  <c r="Y1686" i="1"/>
  <c r="Z1686" i="1"/>
  <c r="AA1686" i="1"/>
  <c r="AB1686" i="1"/>
  <c r="X1687" i="1"/>
  <c r="Y1687" i="1"/>
  <c r="Z1687" i="1"/>
  <c r="AA1687" i="1"/>
  <c r="AB1687" i="1"/>
  <c r="X1688" i="1"/>
  <c r="Y1688" i="1"/>
  <c r="Z1688" i="1"/>
  <c r="AA1688" i="1"/>
  <c r="AB1688" i="1"/>
  <c r="X1689" i="1"/>
  <c r="Y1689" i="1"/>
  <c r="Z1689" i="1"/>
  <c r="AA1689" i="1"/>
  <c r="AB1689" i="1"/>
  <c r="X1690" i="1"/>
  <c r="Y1690" i="1"/>
  <c r="Z1690" i="1"/>
  <c r="AA1690" i="1"/>
  <c r="AB1690" i="1"/>
  <c r="X1691" i="1"/>
  <c r="Y1691" i="1"/>
  <c r="Z1691" i="1"/>
  <c r="AA1691" i="1"/>
  <c r="AB1691" i="1"/>
  <c r="X1692" i="1"/>
  <c r="Y1692" i="1"/>
  <c r="Z1692" i="1"/>
  <c r="AA1692" i="1"/>
  <c r="AB1692" i="1"/>
  <c r="X1693" i="1"/>
  <c r="Y1693" i="1"/>
  <c r="Z1693" i="1"/>
  <c r="AA1693" i="1"/>
  <c r="AB1693" i="1"/>
  <c r="X1694" i="1"/>
  <c r="Y1694" i="1"/>
  <c r="Z1694" i="1"/>
  <c r="AA1694" i="1"/>
  <c r="AB1694" i="1"/>
  <c r="X1695" i="1"/>
  <c r="Y1695" i="1"/>
  <c r="Z1695" i="1"/>
  <c r="AA1695" i="1"/>
  <c r="AB1695" i="1"/>
  <c r="X1696" i="1"/>
  <c r="Y1696" i="1"/>
  <c r="Z1696" i="1"/>
  <c r="AA1696" i="1"/>
  <c r="AB1696" i="1"/>
  <c r="X1697" i="1"/>
  <c r="Y1697" i="1"/>
  <c r="Z1697" i="1"/>
  <c r="AA1697" i="1"/>
  <c r="AB1697" i="1"/>
  <c r="X1698" i="1"/>
  <c r="Y1698" i="1"/>
  <c r="Z1698" i="1"/>
  <c r="AA1698" i="1"/>
  <c r="AB1698" i="1"/>
  <c r="X1699" i="1"/>
  <c r="Y1699" i="1"/>
  <c r="Z1699" i="1"/>
  <c r="AA1699" i="1"/>
  <c r="AB1699" i="1"/>
  <c r="X1700" i="1"/>
  <c r="Y1700" i="1"/>
  <c r="Z1700" i="1"/>
  <c r="AA1700" i="1"/>
  <c r="AB1700" i="1"/>
  <c r="X1701" i="1"/>
  <c r="Y1701" i="1"/>
  <c r="Z1701" i="1"/>
  <c r="AA1701" i="1"/>
  <c r="AB1701" i="1"/>
  <c r="X1702" i="1"/>
  <c r="Y1702" i="1"/>
  <c r="Z1702" i="1"/>
  <c r="AA1702" i="1"/>
  <c r="AB1702" i="1"/>
  <c r="X1703" i="1"/>
  <c r="Y1703" i="1"/>
  <c r="Z1703" i="1"/>
  <c r="AA1703" i="1"/>
  <c r="AB1703" i="1"/>
  <c r="X1704" i="1"/>
  <c r="Y1704" i="1"/>
  <c r="Z1704" i="1"/>
  <c r="AA1704" i="1"/>
  <c r="AB1704" i="1"/>
  <c r="X1705" i="1"/>
  <c r="Y1705" i="1"/>
  <c r="Z1705" i="1"/>
  <c r="AA1705" i="1"/>
  <c r="AB1705" i="1"/>
  <c r="X1706" i="1"/>
  <c r="Y1706" i="1"/>
  <c r="Z1706" i="1"/>
  <c r="AA1706" i="1"/>
  <c r="AB1706" i="1"/>
  <c r="X1707" i="1"/>
  <c r="Y1707" i="1"/>
  <c r="Z1707" i="1"/>
  <c r="AA1707" i="1"/>
  <c r="AB1707" i="1"/>
  <c r="X1708" i="1"/>
  <c r="Y1708" i="1"/>
  <c r="Z1708" i="1"/>
  <c r="AA1708" i="1"/>
  <c r="AB1708" i="1"/>
  <c r="X1709" i="1"/>
  <c r="Y1709" i="1"/>
  <c r="Z1709" i="1"/>
  <c r="AA1709" i="1"/>
  <c r="AB1709" i="1"/>
  <c r="X1710" i="1"/>
  <c r="Y1710" i="1"/>
  <c r="Z1710" i="1"/>
  <c r="AA1710" i="1"/>
  <c r="AB1710" i="1"/>
  <c r="X1711" i="1"/>
  <c r="Y1711" i="1"/>
  <c r="Z1711" i="1"/>
  <c r="AA1711" i="1"/>
  <c r="AB1711" i="1"/>
  <c r="X1712" i="1"/>
  <c r="Y1712" i="1"/>
  <c r="Z1712" i="1"/>
  <c r="AA1712" i="1"/>
  <c r="AB1712" i="1"/>
  <c r="X1713" i="1"/>
  <c r="Y1713" i="1"/>
  <c r="Z1713" i="1"/>
  <c r="AA1713" i="1"/>
  <c r="AB1713" i="1"/>
  <c r="X1714" i="1"/>
  <c r="Y1714" i="1"/>
  <c r="Z1714" i="1"/>
  <c r="AA1714" i="1"/>
  <c r="AB1714" i="1"/>
  <c r="X1715" i="1"/>
  <c r="Y1715" i="1"/>
  <c r="Z1715" i="1"/>
  <c r="AA1715" i="1"/>
  <c r="AB1715" i="1"/>
  <c r="X1716" i="1"/>
  <c r="Y1716" i="1"/>
  <c r="Z1716" i="1"/>
  <c r="AA1716" i="1"/>
  <c r="AB1716" i="1"/>
  <c r="X1717" i="1"/>
  <c r="Y1717" i="1"/>
  <c r="Z1717" i="1"/>
  <c r="AA1717" i="1"/>
  <c r="AB1717" i="1"/>
  <c r="X1718" i="1"/>
  <c r="Y1718" i="1"/>
  <c r="Z1718" i="1"/>
  <c r="AA1718" i="1"/>
  <c r="AB1718" i="1"/>
  <c r="X1719" i="1"/>
  <c r="Y1719" i="1"/>
  <c r="Z1719" i="1"/>
  <c r="AA1719" i="1"/>
  <c r="AB1719" i="1"/>
  <c r="X1720" i="1"/>
  <c r="Y1720" i="1"/>
  <c r="Z1720" i="1"/>
  <c r="AA1720" i="1"/>
  <c r="AB1720" i="1"/>
  <c r="X1721" i="1"/>
  <c r="Y1721" i="1"/>
  <c r="Z1721" i="1"/>
  <c r="AA1721" i="1"/>
  <c r="AB1721" i="1"/>
  <c r="X1722" i="1"/>
  <c r="Y1722" i="1"/>
  <c r="Z1722" i="1"/>
  <c r="AA1722" i="1"/>
  <c r="AB1722" i="1"/>
  <c r="X1723" i="1"/>
  <c r="Y1723" i="1"/>
  <c r="Z1723" i="1"/>
  <c r="AA1723" i="1"/>
  <c r="AB1723" i="1"/>
  <c r="X1724" i="1"/>
  <c r="Y1724" i="1"/>
  <c r="Z1724" i="1"/>
  <c r="AA1724" i="1"/>
  <c r="AB1724" i="1"/>
  <c r="X1725" i="1"/>
  <c r="Y1725" i="1"/>
  <c r="Z1725" i="1"/>
  <c r="AA1725" i="1"/>
  <c r="AB1725" i="1"/>
  <c r="X1726" i="1"/>
  <c r="Y1726" i="1"/>
  <c r="Z1726" i="1"/>
  <c r="AA1726" i="1"/>
  <c r="AB1726" i="1"/>
  <c r="X1727" i="1"/>
  <c r="Y1727" i="1"/>
  <c r="Z1727" i="1"/>
  <c r="AA1727" i="1"/>
  <c r="AB1727" i="1"/>
  <c r="X1728" i="1"/>
  <c r="Y1728" i="1"/>
  <c r="Z1728" i="1"/>
  <c r="AA1728" i="1"/>
  <c r="AB1728" i="1"/>
  <c r="X1729" i="1"/>
  <c r="Y1729" i="1"/>
  <c r="Z1729" i="1"/>
  <c r="AA1729" i="1"/>
  <c r="AB1729" i="1"/>
  <c r="X1730" i="1"/>
  <c r="Y1730" i="1"/>
  <c r="Z1730" i="1"/>
  <c r="AA1730" i="1"/>
  <c r="AB1730" i="1"/>
  <c r="X1731" i="1"/>
  <c r="Y1731" i="1"/>
  <c r="Z1731" i="1"/>
  <c r="AA1731" i="1"/>
  <c r="AB1731" i="1"/>
  <c r="X1732" i="1"/>
  <c r="Y1732" i="1"/>
  <c r="Z1732" i="1"/>
  <c r="AA1732" i="1"/>
  <c r="AB1732" i="1"/>
  <c r="X1733" i="1"/>
  <c r="Y1733" i="1"/>
  <c r="Z1733" i="1"/>
  <c r="AA1733" i="1"/>
  <c r="AB1733" i="1"/>
  <c r="X1734" i="1"/>
  <c r="Y1734" i="1"/>
  <c r="Z1734" i="1"/>
  <c r="AA1734" i="1"/>
  <c r="AB1734" i="1"/>
  <c r="X1735" i="1"/>
  <c r="Y1735" i="1"/>
  <c r="Z1735" i="1"/>
  <c r="AA1735" i="1"/>
  <c r="AB1735" i="1"/>
  <c r="X1736" i="1"/>
  <c r="Y1736" i="1"/>
  <c r="Z1736" i="1"/>
  <c r="AA1736" i="1"/>
  <c r="AB1736" i="1"/>
  <c r="X1737" i="1"/>
  <c r="Y1737" i="1"/>
  <c r="Z1737" i="1"/>
  <c r="AA1737" i="1"/>
  <c r="AB1737" i="1"/>
  <c r="X1738" i="1"/>
  <c r="Y1738" i="1"/>
  <c r="Z1738" i="1"/>
  <c r="AA1738" i="1"/>
  <c r="AB1738" i="1"/>
  <c r="X1739" i="1"/>
  <c r="Y1739" i="1"/>
  <c r="Z1739" i="1"/>
  <c r="AA1739" i="1"/>
  <c r="AB1739" i="1"/>
  <c r="X1740" i="1"/>
  <c r="Y1740" i="1"/>
  <c r="Z1740" i="1"/>
  <c r="AA1740" i="1"/>
  <c r="AB1740" i="1"/>
  <c r="X1741" i="1"/>
  <c r="Y1741" i="1"/>
  <c r="Z1741" i="1"/>
  <c r="AA1741" i="1"/>
  <c r="AB1741" i="1"/>
  <c r="X1742" i="1"/>
  <c r="Y1742" i="1"/>
  <c r="Z1742" i="1"/>
  <c r="AA1742" i="1"/>
  <c r="AB1742" i="1"/>
  <c r="X1743" i="1"/>
  <c r="Y1743" i="1"/>
  <c r="Z1743" i="1"/>
  <c r="AA1743" i="1"/>
  <c r="AB1743" i="1"/>
  <c r="X1744" i="1"/>
  <c r="Y1744" i="1"/>
  <c r="Z1744" i="1"/>
  <c r="AA1744" i="1"/>
  <c r="AB1744" i="1"/>
  <c r="X1745" i="1"/>
  <c r="Y1745" i="1"/>
  <c r="Z1745" i="1"/>
  <c r="AA1745" i="1"/>
  <c r="AB1745" i="1"/>
  <c r="X1746" i="1"/>
  <c r="Y1746" i="1"/>
  <c r="Z1746" i="1"/>
  <c r="AA1746" i="1"/>
  <c r="AB1746" i="1"/>
  <c r="X1747" i="1"/>
  <c r="Y1747" i="1"/>
  <c r="Z1747" i="1"/>
  <c r="AA1747" i="1"/>
  <c r="AB1747" i="1"/>
  <c r="X1748" i="1"/>
  <c r="Y1748" i="1"/>
  <c r="Z1748" i="1"/>
  <c r="AA1748" i="1"/>
  <c r="AB1748" i="1"/>
  <c r="X1749" i="1"/>
  <c r="Y1749" i="1"/>
  <c r="Z1749" i="1"/>
  <c r="AA1749" i="1"/>
  <c r="AB1749" i="1"/>
  <c r="X1750" i="1"/>
  <c r="Y1750" i="1"/>
  <c r="Z1750" i="1"/>
  <c r="AA1750" i="1"/>
  <c r="AB1750" i="1"/>
  <c r="X1751" i="1"/>
  <c r="Y1751" i="1"/>
  <c r="Z1751" i="1"/>
  <c r="AA1751" i="1"/>
  <c r="AB1751" i="1"/>
  <c r="X1752" i="1"/>
  <c r="Y1752" i="1"/>
  <c r="Z1752" i="1"/>
  <c r="AA1752" i="1"/>
  <c r="AB1752" i="1"/>
  <c r="X1753" i="1"/>
  <c r="Y1753" i="1"/>
  <c r="Z1753" i="1"/>
  <c r="AA1753" i="1"/>
  <c r="AB1753" i="1"/>
  <c r="X1754" i="1"/>
  <c r="Y1754" i="1"/>
  <c r="Z1754" i="1"/>
  <c r="AA1754" i="1"/>
  <c r="AB1754" i="1"/>
  <c r="X1755" i="1"/>
  <c r="Y1755" i="1"/>
  <c r="Z1755" i="1"/>
  <c r="AA1755" i="1"/>
  <c r="AB1755" i="1"/>
  <c r="X1756" i="1"/>
  <c r="Y1756" i="1"/>
  <c r="Z1756" i="1"/>
  <c r="AA1756" i="1"/>
  <c r="AB1756" i="1"/>
  <c r="X1757" i="1"/>
  <c r="Y1757" i="1"/>
  <c r="Z1757" i="1"/>
  <c r="AA1757" i="1"/>
  <c r="AB1757" i="1"/>
  <c r="X1758" i="1"/>
  <c r="Y1758" i="1"/>
  <c r="Z1758" i="1"/>
  <c r="AA1758" i="1"/>
  <c r="AB1758" i="1"/>
  <c r="X1759" i="1"/>
  <c r="Y1759" i="1"/>
  <c r="Z1759" i="1"/>
  <c r="AA1759" i="1"/>
  <c r="AB1759" i="1"/>
  <c r="X1760" i="1"/>
  <c r="Y1760" i="1"/>
  <c r="Z1760" i="1"/>
  <c r="AA1760" i="1"/>
  <c r="AB1760" i="1"/>
  <c r="X1761" i="1"/>
  <c r="Y1761" i="1"/>
  <c r="Z1761" i="1"/>
  <c r="AA1761" i="1"/>
  <c r="AB1761" i="1"/>
  <c r="X1762" i="1"/>
  <c r="Y1762" i="1"/>
  <c r="Z1762" i="1"/>
  <c r="AA1762" i="1"/>
  <c r="AB1762" i="1"/>
  <c r="X1763" i="1"/>
  <c r="Y1763" i="1"/>
  <c r="Z1763" i="1"/>
  <c r="AA1763" i="1"/>
  <c r="AB1763" i="1"/>
  <c r="X1764" i="1"/>
  <c r="Y1764" i="1"/>
  <c r="Z1764" i="1"/>
  <c r="AA1764" i="1"/>
  <c r="AB1764" i="1"/>
  <c r="X1765" i="1"/>
  <c r="Y1765" i="1"/>
  <c r="Z1765" i="1"/>
  <c r="AA1765" i="1"/>
  <c r="AB1765" i="1"/>
  <c r="X1766" i="1"/>
  <c r="Y1766" i="1"/>
  <c r="Z1766" i="1"/>
  <c r="AA1766" i="1"/>
  <c r="AB1766" i="1"/>
  <c r="X1767" i="1"/>
  <c r="Y1767" i="1"/>
  <c r="Z1767" i="1"/>
  <c r="AA1767" i="1"/>
  <c r="AB1767" i="1"/>
  <c r="X1768" i="1"/>
  <c r="Y1768" i="1"/>
  <c r="Z1768" i="1"/>
  <c r="AA1768" i="1"/>
  <c r="AB1768" i="1"/>
  <c r="X1769" i="1"/>
  <c r="Y1769" i="1"/>
  <c r="Z1769" i="1"/>
  <c r="AA1769" i="1"/>
  <c r="AB1769" i="1"/>
  <c r="X1770" i="1"/>
  <c r="Y1770" i="1"/>
  <c r="Z1770" i="1"/>
  <c r="AA1770" i="1"/>
  <c r="AB1770" i="1"/>
  <c r="X1771" i="1"/>
  <c r="Y1771" i="1"/>
  <c r="Z1771" i="1"/>
  <c r="AA1771" i="1"/>
  <c r="AB1771" i="1"/>
  <c r="X1772" i="1"/>
  <c r="Y1772" i="1"/>
  <c r="Z1772" i="1"/>
  <c r="AA1772" i="1"/>
  <c r="AB1772" i="1"/>
  <c r="X1773" i="1"/>
  <c r="Y1773" i="1"/>
  <c r="Z1773" i="1"/>
  <c r="AA1773" i="1"/>
  <c r="AB1773" i="1"/>
  <c r="X1774" i="1"/>
  <c r="Y1774" i="1"/>
  <c r="Z1774" i="1"/>
  <c r="AA1774" i="1"/>
  <c r="AB1774" i="1"/>
  <c r="X1775" i="1"/>
  <c r="Y1775" i="1"/>
  <c r="Z1775" i="1"/>
  <c r="AA1775" i="1"/>
  <c r="AB1775" i="1"/>
  <c r="X1776" i="1"/>
  <c r="Y1776" i="1"/>
  <c r="Z1776" i="1"/>
  <c r="AA1776" i="1"/>
  <c r="AB1776" i="1"/>
  <c r="X1777" i="1"/>
  <c r="Y1777" i="1"/>
  <c r="Z1777" i="1"/>
  <c r="AA1777" i="1"/>
  <c r="AB1777" i="1"/>
  <c r="X1778" i="1"/>
  <c r="Y1778" i="1"/>
  <c r="Z1778" i="1"/>
  <c r="AA1778" i="1"/>
  <c r="AB1778" i="1"/>
  <c r="X1779" i="1"/>
  <c r="Y1779" i="1"/>
  <c r="Z1779" i="1"/>
  <c r="AA1779" i="1"/>
  <c r="AB1779" i="1"/>
  <c r="X1780" i="1"/>
  <c r="Y1780" i="1"/>
  <c r="Z1780" i="1"/>
  <c r="AA1780" i="1"/>
  <c r="AB1780" i="1"/>
  <c r="X1781" i="1"/>
  <c r="Y1781" i="1"/>
  <c r="Z1781" i="1"/>
  <c r="AA1781" i="1"/>
  <c r="AB1781" i="1"/>
  <c r="X1782" i="1"/>
  <c r="Y1782" i="1"/>
  <c r="Z1782" i="1"/>
  <c r="AA1782" i="1"/>
  <c r="AB1782" i="1"/>
  <c r="X1783" i="1"/>
  <c r="Y1783" i="1"/>
  <c r="Z1783" i="1"/>
  <c r="AA1783" i="1"/>
  <c r="AB1783" i="1"/>
  <c r="X1784" i="1"/>
  <c r="Y1784" i="1"/>
  <c r="Z1784" i="1"/>
  <c r="AA1784" i="1"/>
  <c r="AB1784" i="1"/>
  <c r="X1785" i="1"/>
  <c r="Y1785" i="1"/>
  <c r="Z1785" i="1"/>
  <c r="AA1785" i="1"/>
  <c r="AB1785" i="1"/>
  <c r="X1786" i="1"/>
  <c r="Y1786" i="1"/>
  <c r="Z1786" i="1"/>
  <c r="AA1786" i="1"/>
  <c r="AB1786" i="1"/>
  <c r="X1787" i="1"/>
  <c r="Y1787" i="1"/>
  <c r="Z1787" i="1"/>
  <c r="AA1787" i="1"/>
  <c r="AB1787" i="1"/>
  <c r="X1788" i="1"/>
  <c r="Y1788" i="1"/>
  <c r="Z1788" i="1"/>
  <c r="AA1788" i="1"/>
  <c r="AB1788" i="1"/>
  <c r="X1789" i="1"/>
  <c r="Y1789" i="1"/>
  <c r="Z1789" i="1"/>
  <c r="AA1789" i="1"/>
  <c r="AB1789" i="1"/>
  <c r="X1790" i="1"/>
  <c r="Y1790" i="1"/>
  <c r="Z1790" i="1"/>
  <c r="AA1790" i="1"/>
  <c r="AB1790" i="1"/>
  <c r="X1791" i="1"/>
  <c r="Y1791" i="1"/>
  <c r="Z1791" i="1"/>
  <c r="AA1791" i="1"/>
  <c r="AB1791" i="1"/>
  <c r="X1792" i="1"/>
  <c r="Y1792" i="1"/>
  <c r="Z1792" i="1"/>
  <c r="AA1792" i="1"/>
  <c r="AB1792" i="1"/>
  <c r="X1793" i="1"/>
  <c r="Y1793" i="1"/>
  <c r="Z1793" i="1"/>
  <c r="AA1793" i="1"/>
  <c r="AB1793" i="1"/>
  <c r="X1794" i="1"/>
  <c r="Y1794" i="1"/>
  <c r="Z1794" i="1"/>
  <c r="AA1794" i="1"/>
  <c r="AB1794" i="1"/>
  <c r="X1795" i="1"/>
  <c r="Y1795" i="1"/>
  <c r="Z1795" i="1"/>
  <c r="AA1795" i="1"/>
  <c r="AB1795" i="1"/>
  <c r="X1796" i="1"/>
  <c r="Y1796" i="1"/>
  <c r="Z1796" i="1"/>
  <c r="AA1796" i="1"/>
  <c r="AB1796" i="1"/>
  <c r="X1797" i="1"/>
  <c r="Y1797" i="1"/>
  <c r="Z1797" i="1"/>
  <c r="AA1797" i="1"/>
  <c r="AB1797" i="1"/>
  <c r="X1798" i="1"/>
  <c r="Y1798" i="1"/>
  <c r="Z1798" i="1"/>
  <c r="AA1798" i="1"/>
  <c r="AB1798" i="1"/>
  <c r="X1799" i="1"/>
  <c r="Y1799" i="1"/>
  <c r="Z1799" i="1"/>
  <c r="AA1799" i="1"/>
  <c r="AB1799" i="1"/>
  <c r="X1800" i="1"/>
  <c r="Y1800" i="1"/>
  <c r="Z1800" i="1"/>
  <c r="AA1800" i="1"/>
  <c r="AB1800" i="1"/>
  <c r="X1801" i="1"/>
  <c r="Y1801" i="1"/>
  <c r="Z1801" i="1"/>
  <c r="AA1801" i="1"/>
  <c r="AB1801" i="1"/>
  <c r="X1802" i="1"/>
  <c r="Y1802" i="1"/>
  <c r="Z1802" i="1"/>
  <c r="AA1802" i="1"/>
  <c r="AB1802" i="1"/>
  <c r="X1803" i="1"/>
  <c r="Y1803" i="1"/>
  <c r="Z1803" i="1"/>
  <c r="AA1803" i="1"/>
  <c r="AB1803" i="1"/>
  <c r="X1804" i="1"/>
  <c r="Y1804" i="1"/>
  <c r="Z1804" i="1"/>
  <c r="AA1804" i="1"/>
  <c r="AB1804" i="1"/>
  <c r="X1805" i="1"/>
  <c r="Y1805" i="1"/>
  <c r="Z1805" i="1"/>
  <c r="AA1805" i="1"/>
  <c r="AB1805" i="1"/>
  <c r="X1806" i="1"/>
  <c r="Y1806" i="1"/>
  <c r="Z1806" i="1"/>
  <c r="AA1806" i="1"/>
  <c r="AB1806" i="1"/>
  <c r="X1807" i="1"/>
  <c r="Y1807" i="1"/>
  <c r="Z1807" i="1"/>
  <c r="AA1807" i="1"/>
  <c r="AB1807" i="1"/>
  <c r="X1808" i="1"/>
  <c r="Y1808" i="1"/>
  <c r="Z1808" i="1"/>
  <c r="AA1808" i="1"/>
  <c r="AB1808" i="1"/>
  <c r="X1809" i="1"/>
  <c r="Y1809" i="1"/>
  <c r="Z1809" i="1"/>
  <c r="AA1809" i="1"/>
  <c r="AB1809" i="1"/>
  <c r="X1810" i="1"/>
  <c r="Y1810" i="1"/>
  <c r="Z1810" i="1"/>
  <c r="AA1810" i="1"/>
  <c r="AB1810" i="1"/>
  <c r="X1811" i="1"/>
  <c r="Y1811" i="1"/>
  <c r="Z1811" i="1"/>
  <c r="AA1811" i="1"/>
  <c r="AB1811" i="1"/>
  <c r="X1812" i="1"/>
  <c r="Y1812" i="1"/>
  <c r="Z1812" i="1"/>
  <c r="AA1812" i="1"/>
  <c r="AB1812" i="1"/>
  <c r="X1813" i="1"/>
  <c r="Y1813" i="1"/>
  <c r="Z1813" i="1"/>
  <c r="AA1813" i="1"/>
  <c r="AB1813" i="1"/>
  <c r="X1814" i="1"/>
  <c r="Y1814" i="1"/>
  <c r="Z1814" i="1"/>
  <c r="AA1814" i="1"/>
  <c r="AB1814" i="1"/>
  <c r="X1815" i="1"/>
  <c r="Y1815" i="1"/>
  <c r="Z1815" i="1"/>
  <c r="AA1815" i="1"/>
  <c r="AB1815" i="1"/>
  <c r="X1816" i="1"/>
  <c r="Y1816" i="1"/>
  <c r="Z1816" i="1"/>
  <c r="AA1816" i="1"/>
  <c r="AB1816" i="1"/>
  <c r="X1817" i="1"/>
  <c r="Y1817" i="1"/>
  <c r="Z1817" i="1"/>
  <c r="AA1817" i="1"/>
  <c r="AB1817" i="1"/>
  <c r="X1818" i="1"/>
  <c r="Y1818" i="1"/>
  <c r="Z1818" i="1"/>
  <c r="AA1818" i="1"/>
  <c r="AB1818" i="1"/>
  <c r="X1819" i="1"/>
  <c r="Y1819" i="1"/>
  <c r="Z1819" i="1"/>
  <c r="AA1819" i="1"/>
  <c r="AB1819" i="1"/>
  <c r="X1820" i="1"/>
  <c r="Y1820" i="1"/>
  <c r="Z1820" i="1"/>
  <c r="AA1820" i="1"/>
  <c r="AB1820" i="1"/>
  <c r="X1821" i="1"/>
  <c r="Y1821" i="1"/>
  <c r="Z1821" i="1"/>
  <c r="AA1821" i="1"/>
  <c r="AB1821" i="1"/>
  <c r="X1822" i="1"/>
  <c r="Y1822" i="1"/>
  <c r="Z1822" i="1"/>
  <c r="AA1822" i="1"/>
  <c r="AB1822" i="1"/>
  <c r="X1823" i="1"/>
  <c r="Y1823" i="1"/>
  <c r="Z1823" i="1"/>
  <c r="AA1823" i="1"/>
  <c r="AB1823" i="1"/>
  <c r="X1824" i="1"/>
  <c r="Y1824" i="1"/>
  <c r="Z1824" i="1"/>
  <c r="AA1824" i="1"/>
  <c r="AB1824" i="1"/>
  <c r="X1825" i="1"/>
  <c r="Y1825" i="1"/>
  <c r="Z1825" i="1"/>
  <c r="AA1825" i="1"/>
  <c r="AB1825" i="1"/>
  <c r="X1826" i="1"/>
  <c r="Y1826" i="1"/>
  <c r="Z1826" i="1"/>
  <c r="AA1826" i="1"/>
  <c r="AB1826" i="1"/>
  <c r="X1827" i="1"/>
  <c r="Y1827" i="1"/>
  <c r="Z1827" i="1"/>
  <c r="AA1827" i="1"/>
  <c r="AB1827" i="1"/>
  <c r="X1828" i="1"/>
  <c r="Y1828" i="1"/>
  <c r="Z1828" i="1"/>
  <c r="AA1828" i="1"/>
  <c r="AB1828" i="1"/>
  <c r="X1829" i="1"/>
  <c r="Y1829" i="1"/>
  <c r="Z1829" i="1"/>
  <c r="AA1829" i="1"/>
  <c r="AB1829" i="1"/>
  <c r="X1830" i="1"/>
  <c r="Y1830" i="1"/>
  <c r="Z1830" i="1"/>
  <c r="AA1830" i="1"/>
  <c r="AB1830" i="1"/>
  <c r="X1831" i="1"/>
  <c r="Y1831" i="1"/>
  <c r="Z1831" i="1"/>
  <c r="AA1831" i="1"/>
  <c r="AB1831" i="1"/>
  <c r="X1832" i="1"/>
  <c r="Y1832" i="1"/>
  <c r="Z1832" i="1"/>
  <c r="AA1832" i="1"/>
  <c r="AB1832" i="1"/>
  <c r="X1833" i="1"/>
  <c r="Y1833" i="1"/>
  <c r="Z1833" i="1"/>
  <c r="AA1833" i="1"/>
  <c r="AB1833" i="1"/>
  <c r="X1834" i="1"/>
  <c r="Y1834" i="1"/>
  <c r="Z1834" i="1"/>
  <c r="AA1834" i="1"/>
  <c r="AB1834" i="1"/>
  <c r="X1835" i="1"/>
  <c r="Y1835" i="1"/>
  <c r="Z1835" i="1"/>
  <c r="AA1835" i="1"/>
  <c r="AB1835" i="1"/>
  <c r="X1836" i="1"/>
  <c r="Y1836" i="1"/>
  <c r="Z1836" i="1"/>
  <c r="AA1836" i="1"/>
  <c r="AB1836" i="1"/>
  <c r="X1837" i="1"/>
  <c r="Y1837" i="1"/>
  <c r="Z1837" i="1"/>
  <c r="AA1837" i="1"/>
  <c r="AB1837" i="1"/>
  <c r="X1838" i="1"/>
  <c r="Y1838" i="1"/>
  <c r="Z1838" i="1"/>
  <c r="AA1838" i="1"/>
  <c r="AB1838" i="1"/>
  <c r="X1839" i="1"/>
  <c r="Y1839" i="1"/>
  <c r="Z1839" i="1"/>
  <c r="AA1839" i="1"/>
  <c r="AB1839" i="1"/>
  <c r="X1840" i="1"/>
  <c r="Y1840" i="1"/>
  <c r="Z1840" i="1"/>
  <c r="AA1840" i="1"/>
  <c r="AB1840" i="1"/>
  <c r="X1841" i="1"/>
  <c r="Y1841" i="1"/>
  <c r="Z1841" i="1"/>
  <c r="AA1841" i="1"/>
  <c r="AB1841" i="1"/>
  <c r="X1842" i="1"/>
  <c r="Y1842" i="1"/>
  <c r="Z1842" i="1"/>
  <c r="AA1842" i="1"/>
  <c r="AB1842" i="1"/>
  <c r="X1843" i="1"/>
  <c r="Y1843" i="1"/>
  <c r="Z1843" i="1"/>
  <c r="AA1843" i="1"/>
  <c r="AB1843" i="1"/>
  <c r="X1844" i="1"/>
  <c r="Y1844" i="1"/>
  <c r="Z1844" i="1"/>
  <c r="AA1844" i="1"/>
  <c r="AB1844" i="1"/>
  <c r="X1845" i="1"/>
  <c r="Y1845" i="1"/>
  <c r="Z1845" i="1"/>
  <c r="AA1845" i="1"/>
  <c r="AB1845" i="1"/>
  <c r="X1846" i="1"/>
  <c r="Y1846" i="1"/>
  <c r="Z1846" i="1"/>
  <c r="AA1846" i="1"/>
  <c r="AB1846" i="1"/>
  <c r="X1847" i="1"/>
  <c r="Y1847" i="1"/>
  <c r="Z1847" i="1"/>
  <c r="AA1847" i="1"/>
  <c r="AB1847" i="1"/>
  <c r="X1848" i="1"/>
  <c r="Y1848" i="1"/>
  <c r="Z1848" i="1"/>
  <c r="AA1848" i="1"/>
  <c r="AB1848" i="1"/>
  <c r="X1849" i="1"/>
  <c r="Y1849" i="1"/>
  <c r="Z1849" i="1"/>
  <c r="AA1849" i="1"/>
  <c r="AB1849" i="1"/>
  <c r="X1850" i="1"/>
  <c r="Y1850" i="1"/>
  <c r="Z1850" i="1"/>
  <c r="AA1850" i="1"/>
  <c r="AB1850" i="1"/>
  <c r="X1851" i="1"/>
  <c r="Y1851" i="1"/>
  <c r="Z1851" i="1"/>
  <c r="AA1851" i="1"/>
  <c r="AB1851" i="1"/>
  <c r="X1852" i="1"/>
  <c r="Y1852" i="1"/>
  <c r="Z1852" i="1"/>
  <c r="AA1852" i="1"/>
  <c r="AB1852" i="1"/>
  <c r="X1853" i="1"/>
  <c r="Y1853" i="1"/>
  <c r="Z1853" i="1"/>
  <c r="AA1853" i="1"/>
  <c r="AB1853" i="1"/>
  <c r="X1854" i="1"/>
  <c r="Y1854" i="1"/>
  <c r="Z1854" i="1"/>
  <c r="AA1854" i="1"/>
  <c r="AB1854" i="1"/>
  <c r="X1855" i="1"/>
  <c r="Y1855" i="1"/>
  <c r="Z1855" i="1"/>
  <c r="AA1855" i="1"/>
  <c r="AB1855" i="1"/>
  <c r="X1856" i="1"/>
  <c r="Y1856" i="1"/>
  <c r="Z1856" i="1"/>
  <c r="AA1856" i="1"/>
  <c r="AB1856" i="1"/>
  <c r="X1857" i="1"/>
  <c r="Y1857" i="1"/>
  <c r="Z1857" i="1"/>
  <c r="AA1857" i="1"/>
  <c r="AB1857" i="1"/>
  <c r="X1858" i="1"/>
  <c r="Y1858" i="1"/>
  <c r="Z1858" i="1"/>
  <c r="AA1858" i="1"/>
  <c r="AB1858" i="1"/>
  <c r="X1859" i="1"/>
  <c r="Y1859" i="1"/>
  <c r="Z1859" i="1"/>
  <c r="AA1859" i="1"/>
  <c r="AB1859" i="1"/>
  <c r="X1860" i="1"/>
  <c r="Y1860" i="1"/>
  <c r="Z1860" i="1"/>
  <c r="AA1860" i="1"/>
  <c r="AB1860" i="1"/>
  <c r="X1861" i="1"/>
  <c r="Y1861" i="1"/>
  <c r="Z1861" i="1"/>
  <c r="AA1861" i="1"/>
  <c r="AB1861" i="1"/>
  <c r="X1862" i="1"/>
  <c r="Y1862" i="1"/>
  <c r="Z1862" i="1"/>
  <c r="AA1862" i="1"/>
  <c r="AB1862" i="1"/>
  <c r="X1863" i="1"/>
  <c r="Y1863" i="1"/>
  <c r="Z1863" i="1"/>
  <c r="AA1863" i="1"/>
  <c r="AB1863" i="1"/>
  <c r="X1864" i="1"/>
  <c r="Y1864" i="1"/>
  <c r="Z1864" i="1"/>
  <c r="AA1864" i="1"/>
  <c r="AB1864" i="1"/>
  <c r="X1865" i="1"/>
  <c r="Y1865" i="1"/>
  <c r="Z1865" i="1"/>
  <c r="AA1865" i="1"/>
  <c r="AB1865" i="1"/>
  <c r="X1866" i="1"/>
  <c r="Y1866" i="1"/>
  <c r="Z1866" i="1"/>
  <c r="AA1866" i="1"/>
  <c r="AB1866" i="1"/>
  <c r="X1867" i="1"/>
  <c r="Y1867" i="1"/>
  <c r="Z1867" i="1"/>
  <c r="AA1867" i="1"/>
  <c r="AB1867" i="1"/>
  <c r="X1868" i="1"/>
  <c r="Y1868" i="1"/>
  <c r="Z1868" i="1"/>
  <c r="AA1868" i="1"/>
  <c r="AB1868" i="1"/>
  <c r="X1869" i="1"/>
  <c r="Y1869" i="1"/>
  <c r="Z1869" i="1"/>
  <c r="AA1869" i="1"/>
  <c r="AB1869" i="1"/>
  <c r="X1870" i="1"/>
  <c r="Y1870" i="1"/>
  <c r="Z1870" i="1"/>
  <c r="AA1870" i="1"/>
  <c r="AB1870" i="1"/>
  <c r="X1871" i="1"/>
  <c r="Y1871" i="1"/>
  <c r="Z1871" i="1"/>
  <c r="AA1871" i="1"/>
  <c r="AB1871" i="1"/>
  <c r="X1872" i="1"/>
  <c r="Y1872" i="1"/>
  <c r="Z1872" i="1"/>
  <c r="AA1872" i="1"/>
  <c r="AB1872" i="1"/>
  <c r="X1873" i="1"/>
  <c r="Y1873" i="1"/>
  <c r="Z1873" i="1"/>
  <c r="AA1873" i="1"/>
  <c r="AB1873" i="1"/>
  <c r="X1874" i="1"/>
  <c r="Y1874" i="1"/>
  <c r="Z1874" i="1"/>
  <c r="AA1874" i="1"/>
  <c r="AB1874" i="1"/>
  <c r="X1875" i="1"/>
  <c r="Y1875" i="1"/>
  <c r="Z1875" i="1"/>
  <c r="AA1875" i="1"/>
  <c r="AB1875" i="1"/>
  <c r="X1876" i="1"/>
  <c r="Y1876" i="1"/>
  <c r="Z1876" i="1"/>
  <c r="AA1876" i="1"/>
  <c r="AB1876" i="1"/>
  <c r="X1877" i="1"/>
  <c r="Y1877" i="1"/>
  <c r="Z1877" i="1"/>
  <c r="AA1877" i="1"/>
  <c r="AB1877" i="1"/>
  <c r="X1878" i="1"/>
  <c r="Y1878" i="1"/>
  <c r="Z1878" i="1"/>
  <c r="AA1878" i="1"/>
  <c r="AB1878" i="1"/>
  <c r="X1879" i="1"/>
  <c r="Y1879" i="1"/>
  <c r="Z1879" i="1"/>
  <c r="AA1879" i="1"/>
  <c r="AB1879" i="1"/>
  <c r="X1880" i="1"/>
  <c r="Y1880" i="1"/>
  <c r="Z1880" i="1"/>
  <c r="AA1880" i="1"/>
  <c r="AB1880" i="1"/>
  <c r="X1881" i="1"/>
  <c r="Y1881" i="1"/>
  <c r="Z1881" i="1"/>
  <c r="AA1881" i="1"/>
  <c r="AB1881" i="1"/>
  <c r="X1882" i="1"/>
  <c r="Y1882" i="1"/>
  <c r="Z1882" i="1"/>
  <c r="AA1882" i="1"/>
  <c r="AB1882" i="1"/>
  <c r="X1883" i="1"/>
  <c r="Y1883" i="1"/>
  <c r="Z1883" i="1"/>
  <c r="AA1883" i="1"/>
  <c r="AB1883" i="1"/>
  <c r="X1884" i="1"/>
  <c r="Y1884" i="1"/>
  <c r="Z1884" i="1"/>
  <c r="AA1884" i="1"/>
  <c r="AB1884" i="1"/>
  <c r="X1885" i="1"/>
  <c r="Y1885" i="1"/>
  <c r="Z1885" i="1"/>
  <c r="AA1885" i="1"/>
  <c r="AB1885" i="1"/>
  <c r="X1886" i="1"/>
  <c r="Y1886" i="1"/>
  <c r="Z1886" i="1"/>
  <c r="AA1886" i="1"/>
  <c r="AB1886" i="1"/>
  <c r="X1887" i="1"/>
  <c r="Y1887" i="1"/>
  <c r="Z1887" i="1"/>
  <c r="AA1887" i="1"/>
  <c r="AB1887" i="1"/>
  <c r="X1888" i="1"/>
  <c r="Y1888" i="1"/>
  <c r="Z1888" i="1"/>
  <c r="AA1888" i="1"/>
  <c r="AB1888" i="1"/>
  <c r="X1889" i="1"/>
  <c r="Y1889" i="1"/>
  <c r="Z1889" i="1"/>
  <c r="AA1889" i="1"/>
  <c r="AB1889" i="1"/>
  <c r="X1890" i="1"/>
  <c r="Y1890" i="1"/>
  <c r="Z1890" i="1"/>
  <c r="AA1890" i="1"/>
  <c r="AB1890" i="1"/>
  <c r="X1891" i="1"/>
  <c r="Y1891" i="1"/>
  <c r="Z1891" i="1"/>
  <c r="AA1891" i="1"/>
  <c r="AB1891" i="1"/>
  <c r="X1892" i="1"/>
  <c r="Y1892" i="1"/>
  <c r="Z1892" i="1"/>
  <c r="AA1892" i="1"/>
  <c r="AB1892" i="1"/>
  <c r="X1893" i="1"/>
  <c r="Y1893" i="1"/>
  <c r="Z1893" i="1"/>
  <c r="AA1893" i="1"/>
  <c r="AB1893" i="1"/>
  <c r="X1894" i="1"/>
  <c r="Y1894" i="1"/>
  <c r="Z1894" i="1"/>
  <c r="AA1894" i="1"/>
  <c r="AB1894" i="1"/>
  <c r="X1895" i="1"/>
  <c r="Y1895" i="1"/>
  <c r="Z1895" i="1"/>
  <c r="AA1895" i="1"/>
  <c r="AB1895" i="1"/>
  <c r="X1896" i="1"/>
  <c r="Y1896" i="1"/>
  <c r="Z1896" i="1"/>
  <c r="AA1896" i="1"/>
  <c r="AB1896" i="1"/>
  <c r="X1897" i="1"/>
  <c r="Y1897" i="1"/>
  <c r="Z1897" i="1"/>
  <c r="AA1897" i="1"/>
  <c r="AB1897" i="1"/>
  <c r="X1898" i="1"/>
  <c r="Y1898" i="1"/>
  <c r="Z1898" i="1"/>
  <c r="AA1898" i="1"/>
  <c r="AB1898" i="1"/>
  <c r="X1899" i="1"/>
  <c r="Y1899" i="1"/>
  <c r="Z1899" i="1"/>
  <c r="AA1899" i="1"/>
  <c r="AB1899" i="1"/>
  <c r="X1900" i="1"/>
  <c r="Y1900" i="1"/>
  <c r="Z1900" i="1"/>
  <c r="AA1900" i="1"/>
  <c r="AB1900" i="1"/>
  <c r="X1901" i="1"/>
  <c r="Y1901" i="1"/>
  <c r="Z1901" i="1"/>
  <c r="AA1901" i="1"/>
  <c r="AB1901" i="1"/>
  <c r="X1902" i="1"/>
  <c r="Y1902" i="1"/>
  <c r="Z1902" i="1"/>
  <c r="AA1902" i="1"/>
  <c r="AB1902" i="1"/>
  <c r="X1903" i="1"/>
  <c r="Y1903" i="1"/>
  <c r="Z1903" i="1"/>
  <c r="AA1903" i="1"/>
  <c r="AB1903" i="1"/>
  <c r="X1904" i="1"/>
  <c r="Y1904" i="1"/>
  <c r="Z1904" i="1"/>
  <c r="AA1904" i="1"/>
  <c r="AB1904" i="1"/>
  <c r="X1905" i="1"/>
  <c r="Y1905" i="1"/>
  <c r="Z1905" i="1"/>
  <c r="AA1905" i="1"/>
  <c r="AB1905" i="1"/>
  <c r="X1906" i="1"/>
  <c r="Y1906" i="1"/>
  <c r="Z1906" i="1"/>
  <c r="AA1906" i="1"/>
  <c r="AB1906" i="1"/>
  <c r="X1907" i="1"/>
  <c r="Y1907" i="1"/>
  <c r="Z1907" i="1"/>
  <c r="AA1907" i="1"/>
  <c r="AB1907" i="1"/>
  <c r="X1908" i="1"/>
  <c r="Y1908" i="1"/>
  <c r="Z1908" i="1"/>
  <c r="AA1908" i="1"/>
  <c r="AB1908" i="1"/>
  <c r="X1909" i="1"/>
  <c r="Y1909" i="1"/>
  <c r="Z1909" i="1"/>
  <c r="AA1909" i="1"/>
  <c r="AB1909" i="1"/>
  <c r="X1910" i="1"/>
  <c r="Y1910" i="1"/>
  <c r="Z1910" i="1"/>
  <c r="AA1910" i="1"/>
  <c r="AB1910" i="1"/>
  <c r="X1911" i="1"/>
  <c r="Y1911" i="1"/>
  <c r="Z1911" i="1"/>
  <c r="AA1911" i="1"/>
  <c r="AB1911" i="1"/>
  <c r="X1912" i="1"/>
  <c r="Y1912" i="1"/>
  <c r="Z1912" i="1"/>
  <c r="AA1912" i="1"/>
  <c r="AB1912" i="1"/>
  <c r="X1913" i="1"/>
  <c r="Y1913" i="1"/>
  <c r="Z1913" i="1"/>
  <c r="AA1913" i="1"/>
  <c r="AB1913" i="1"/>
  <c r="X1914" i="1"/>
  <c r="Y1914" i="1"/>
  <c r="Z1914" i="1"/>
  <c r="AA1914" i="1"/>
  <c r="AB1914" i="1"/>
  <c r="X1915" i="1"/>
  <c r="Y1915" i="1"/>
  <c r="Z1915" i="1"/>
  <c r="AA1915" i="1"/>
  <c r="AB1915" i="1"/>
  <c r="X1916" i="1"/>
  <c r="Y1916" i="1"/>
  <c r="Z1916" i="1"/>
  <c r="AA1916" i="1"/>
  <c r="AB1916" i="1"/>
  <c r="X1917" i="1"/>
  <c r="Y1917" i="1"/>
  <c r="Z1917" i="1"/>
  <c r="AA1917" i="1"/>
  <c r="AB1917" i="1"/>
  <c r="X1918" i="1"/>
  <c r="Y1918" i="1"/>
  <c r="Z1918" i="1"/>
  <c r="AA1918" i="1"/>
  <c r="AB1918" i="1"/>
  <c r="X1919" i="1"/>
  <c r="Y1919" i="1"/>
  <c r="Z1919" i="1"/>
  <c r="AA1919" i="1"/>
  <c r="AB1919" i="1"/>
  <c r="X1920" i="1"/>
  <c r="Y1920" i="1"/>
  <c r="Z1920" i="1"/>
  <c r="AA1920" i="1"/>
  <c r="AB1920" i="1"/>
  <c r="X1921" i="1"/>
  <c r="Y1921" i="1"/>
  <c r="Z1921" i="1"/>
  <c r="AA1921" i="1"/>
  <c r="AB1921" i="1"/>
  <c r="X1922" i="1"/>
  <c r="Y1922" i="1"/>
  <c r="Z1922" i="1"/>
  <c r="AA1922" i="1"/>
  <c r="AB1922" i="1"/>
  <c r="X1923" i="1"/>
  <c r="Y1923" i="1"/>
  <c r="Z1923" i="1"/>
  <c r="AA1923" i="1"/>
  <c r="AB1923" i="1"/>
  <c r="X1924" i="1"/>
  <c r="Y1924" i="1"/>
  <c r="Z1924" i="1"/>
  <c r="AA1924" i="1"/>
  <c r="AB1924" i="1"/>
  <c r="X1925" i="1"/>
  <c r="Y1925" i="1"/>
  <c r="Z1925" i="1"/>
  <c r="AA1925" i="1"/>
  <c r="AB1925" i="1"/>
  <c r="X1926" i="1"/>
  <c r="Y1926" i="1"/>
  <c r="Z1926" i="1"/>
  <c r="AA1926" i="1"/>
  <c r="AB1926" i="1"/>
  <c r="X1927" i="1"/>
  <c r="Y1927" i="1"/>
  <c r="Z1927" i="1"/>
  <c r="AA1927" i="1"/>
  <c r="AB1927" i="1"/>
  <c r="X1928" i="1"/>
  <c r="Y1928" i="1"/>
  <c r="Z1928" i="1"/>
  <c r="AA1928" i="1"/>
  <c r="AB1928" i="1"/>
  <c r="X1929" i="1"/>
  <c r="Y1929" i="1"/>
  <c r="Z1929" i="1"/>
  <c r="AA1929" i="1"/>
  <c r="AB1929" i="1"/>
  <c r="X1930" i="1"/>
  <c r="Y1930" i="1"/>
  <c r="Z1930" i="1"/>
  <c r="AA1930" i="1"/>
  <c r="AB1930" i="1"/>
  <c r="X1931" i="1"/>
  <c r="Y1931" i="1"/>
  <c r="Z1931" i="1"/>
  <c r="AA1931" i="1"/>
  <c r="AB1931" i="1"/>
  <c r="X1932" i="1"/>
  <c r="Y1932" i="1"/>
  <c r="Z1932" i="1"/>
  <c r="AA1932" i="1"/>
  <c r="AB1932" i="1"/>
  <c r="X1933" i="1"/>
  <c r="Y1933" i="1"/>
  <c r="Z1933" i="1"/>
  <c r="AA1933" i="1"/>
  <c r="AB1933" i="1"/>
  <c r="X1934" i="1"/>
  <c r="Y1934" i="1"/>
  <c r="Z1934" i="1"/>
  <c r="AA1934" i="1"/>
  <c r="AB1934" i="1"/>
  <c r="X1935" i="1"/>
  <c r="Y1935" i="1"/>
  <c r="Z1935" i="1"/>
  <c r="AA1935" i="1"/>
  <c r="AB1935" i="1"/>
  <c r="X1936" i="1"/>
  <c r="Y1936" i="1"/>
  <c r="Z1936" i="1"/>
  <c r="AA1936" i="1"/>
  <c r="AB1936" i="1"/>
  <c r="X1937" i="1"/>
  <c r="Y1937" i="1"/>
  <c r="Z1937" i="1"/>
  <c r="AA1937" i="1"/>
  <c r="AB1937" i="1"/>
  <c r="X1938" i="1"/>
  <c r="Y1938" i="1"/>
  <c r="Z1938" i="1"/>
  <c r="AA1938" i="1"/>
  <c r="AB1938" i="1"/>
  <c r="X1939" i="1"/>
  <c r="Y1939" i="1"/>
  <c r="Z1939" i="1"/>
  <c r="AA1939" i="1"/>
  <c r="AB1939" i="1"/>
  <c r="X1940" i="1"/>
  <c r="Y1940" i="1"/>
  <c r="Z1940" i="1"/>
  <c r="AA1940" i="1"/>
  <c r="AB1940" i="1"/>
  <c r="X1941" i="1"/>
  <c r="Y1941" i="1"/>
  <c r="Z1941" i="1"/>
  <c r="AA1941" i="1"/>
  <c r="AB1941" i="1"/>
  <c r="X1942" i="1"/>
  <c r="Y1942" i="1"/>
  <c r="Z1942" i="1"/>
  <c r="AA1942" i="1"/>
  <c r="AB1942" i="1"/>
  <c r="X1943" i="1"/>
  <c r="Y1943" i="1"/>
  <c r="Z1943" i="1"/>
  <c r="AA1943" i="1"/>
  <c r="AB1943" i="1"/>
  <c r="X1944" i="1"/>
  <c r="Y1944" i="1"/>
  <c r="Z1944" i="1"/>
  <c r="AA1944" i="1"/>
  <c r="AB1944" i="1"/>
  <c r="X1945" i="1"/>
  <c r="Y1945" i="1"/>
  <c r="Z1945" i="1"/>
  <c r="AA1945" i="1"/>
  <c r="AB1945" i="1"/>
  <c r="X1946" i="1"/>
  <c r="Y1946" i="1"/>
  <c r="Z1946" i="1"/>
  <c r="AA1946" i="1"/>
  <c r="AB1946" i="1"/>
  <c r="X1947" i="1"/>
  <c r="Y1947" i="1"/>
  <c r="Z1947" i="1"/>
  <c r="AA1947" i="1"/>
  <c r="AB1947" i="1"/>
  <c r="X1948" i="1"/>
  <c r="Y1948" i="1"/>
  <c r="Z1948" i="1"/>
  <c r="AA1948" i="1"/>
  <c r="AB1948" i="1"/>
  <c r="X1949" i="1"/>
  <c r="Y1949" i="1"/>
  <c r="Z1949" i="1"/>
  <c r="AA1949" i="1"/>
  <c r="AB1949" i="1"/>
  <c r="X1950" i="1"/>
  <c r="Y1950" i="1"/>
  <c r="Z1950" i="1"/>
  <c r="AA1950" i="1"/>
  <c r="AB1950" i="1"/>
  <c r="X1951" i="1"/>
  <c r="Y1951" i="1"/>
  <c r="Z1951" i="1"/>
  <c r="AA1951" i="1"/>
  <c r="AB1951" i="1"/>
  <c r="X1952" i="1"/>
  <c r="Y1952" i="1"/>
  <c r="Z1952" i="1"/>
  <c r="AA1952" i="1"/>
  <c r="AB1952" i="1"/>
  <c r="X1953" i="1"/>
  <c r="Y1953" i="1"/>
  <c r="Z1953" i="1"/>
  <c r="AA1953" i="1"/>
  <c r="AB1953" i="1"/>
  <c r="X1954" i="1"/>
  <c r="Y1954" i="1"/>
  <c r="Z1954" i="1"/>
  <c r="AA1954" i="1"/>
  <c r="AB1954" i="1"/>
  <c r="X1955" i="1"/>
  <c r="Y1955" i="1"/>
  <c r="Z1955" i="1"/>
  <c r="AA1955" i="1"/>
  <c r="AB1955" i="1"/>
  <c r="X1956" i="1"/>
  <c r="Y1956" i="1"/>
  <c r="Z1956" i="1"/>
  <c r="AA1956" i="1"/>
  <c r="AB1956" i="1"/>
  <c r="X1957" i="1"/>
  <c r="Y1957" i="1"/>
  <c r="Z1957" i="1"/>
  <c r="AA1957" i="1"/>
  <c r="AB1957" i="1"/>
  <c r="X1958" i="1"/>
  <c r="Y1958" i="1"/>
  <c r="Z1958" i="1"/>
  <c r="AA1958" i="1"/>
  <c r="AB1958" i="1"/>
  <c r="X1959" i="1"/>
  <c r="Y1959" i="1"/>
  <c r="Z1959" i="1"/>
  <c r="AA1959" i="1"/>
  <c r="AB1959" i="1"/>
  <c r="X1960" i="1"/>
  <c r="Y1960" i="1"/>
  <c r="Z1960" i="1"/>
  <c r="AA1960" i="1"/>
  <c r="AB1960" i="1"/>
  <c r="X1961" i="1"/>
  <c r="Y1961" i="1"/>
  <c r="Z1961" i="1"/>
  <c r="AA1961" i="1"/>
  <c r="AB1961" i="1"/>
  <c r="X1962" i="1"/>
  <c r="Y1962" i="1"/>
  <c r="Z1962" i="1"/>
  <c r="AA1962" i="1"/>
  <c r="AB1962" i="1"/>
  <c r="X1963" i="1"/>
  <c r="Y1963" i="1"/>
  <c r="Z1963" i="1"/>
  <c r="AA1963" i="1"/>
  <c r="AB1963" i="1"/>
  <c r="X1964" i="1"/>
  <c r="Y1964" i="1"/>
  <c r="Z1964" i="1"/>
  <c r="AA1964" i="1"/>
  <c r="AB1964" i="1"/>
  <c r="X1965" i="1"/>
  <c r="Y1965" i="1"/>
  <c r="Z1965" i="1"/>
  <c r="AA1965" i="1"/>
  <c r="AB1965" i="1"/>
  <c r="X1966" i="1"/>
  <c r="Y1966" i="1"/>
  <c r="Z1966" i="1"/>
  <c r="AA1966" i="1"/>
  <c r="AB1966" i="1"/>
  <c r="X1967" i="1"/>
  <c r="Y1967" i="1"/>
  <c r="Z1967" i="1"/>
  <c r="AA1967" i="1"/>
  <c r="AB1967" i="1"/>
  <c r="X1968" i="1"/>
  <c r="Y1968" i="1"/>
  <c r="Z1968" i="1"/>
  <c r="AA1968" i="1"/>
  <c r="AB1968" i="1"/>
  <c r="X1969" i="1"/>
  <c r="Y1969" i="1"/>
  <c r="Z1969" i="1"/>
  <c r="AA1969" i="1"/>
  <c r="AB1969" i="1"/>
  <c r="X1970" i="1"/>
  <c r="Y1970" i="1"/>
  <c r="Z1970" i="1"/>
  <c r="AA1970" i="1"/>
  <c r="AB1970" i="1"/>
  <c r="X1971" i="1"/>
  <c r="Y1971" i="1"/>
  <c r="Z1971" i="1"/>
  <c r="AA1971" i="1"/>
  <c r="AB1971" i="1"/>
  <c r="X1972" i="1"/>
  <c r="Y1972" i="1"/>
  <c r="Z1972" i="1"/>
  <c r="AA1972" i="1"/>
  <c r="AB1972" i="1"/>
  <c r="X1973" i="1"/>
  <c r="Y1973" i="1"/>
  <c r="Z1973" i="1"/>
  <c r="AA1973" i="1"/>
  <c r="AB1973" i="1"/>
  <c r="X1974" i="1"/>
  <c r="Y1974" i="1"/>
  <c r="Z1974" i="1"/>
  <c r="AA1974" i="1"/>
  <c r="AB1974" i="1"/>
  <c r="X1975" i="1"/>
  <c r="Y1975" i="1"/>
  <c r="Z1975" i="1"/>
  <c r="AA1975" i="1"/>
  <c r="AB1975" i="1"/>
  <c r="X1976" i="1"/>
  <c r="Y1976" i="1"/>
  <c r="Z1976" i="1"/>
  <c r="AA1976" i="1"/>
  <c r="AB1976" i="1"/>
  <c r="X1977" i="1"/>
  <c r="Y1977" i="1"/>
  <c r="Z1977" i="1"/>
  <c r="AA1977" i="1"/>
  <c r="AB1977" i="1"/>
  <c r="X1978" i="1"/>
  <c r="Y1978" i="1"/>
  <c r="Z1978" i="1"/>
  <c r="AA1978" i="1"/>
  <c r="AB1978" i="1"/>
  <c r="X1979" i="1"/>
  <c r="Y1979" i="1"/>
  <c r="Z1979" i="1"/>
  <c r="AA1979" i="1"/>
  <c r="AB1979" i="1"/>
  <c r="X1980" i="1"/>
  <c r="Y1980" i="1"/>
  <c r="Z1980" i="1"/>
  <c r="AA1980" i="1"/>
  <c r="AB1980" i="1"/>
  <c r="X1981" i="1"/>
  <c r="Y1981" i="1"/>
  <c r="Z1981" i="1"/>
  <c r="AA1981" i="1"/>
  <c r="AB1981" i="1"/>
  <c r="X1982" i="1"/>
  <c r="Y1982" i="1"/>
  <c r="Z1982" i="1"/>
  <c r="AA1982" i="1"/>
  <c r="AB1982" i="1"/>
  <c r="X1983" i="1"/>
  <c r="Y1983" i="1"/>
  <c r="Z1983" i="1"/>
  <c r="AA1983" i="1"/>
  <c r="AB1983" i="1"/>
  <c r="X1984" i="1"/>
  <c r="Y1984" i="1"/>
  <c r="Z1984" i="1"/>
  <c r="AA1984" i="1"/>
  <c r="AB1984" i="1"/>
  <c r="X1985" i="1"/>
  <c r="Y1985" i="1"/>
  <c r="Z1985" i="1"/>
  <c r="AA1985" i="1"/>
  <c r="AB1985" i="1"/>
  <c r="X1986" i="1"/>
  <c r="Y1986" i="1"/>
  <c r="Z1986" i="1"/>
  <c r="AA1986" i="1"/>
  <c r="AB1986" i="1"/>
  <c r="X1987" i="1"/>
  <c r="Y1987" i="1"/>
  <c r="Z1987" i="1"/>
  <c r="AA1987" i="1"/>
  <c r="AB1987" i="1"/>
  <c r="X1988" i="1"/>
  <c r="Y1988" i="1"/>
  <c r="Z1988" i="1"/>
  <c r="AA1988" i="1"/>
  <c r="AB1988" i="1"/>
  <c r="X1989" i="1"/>
  <c r="Y1989" i="1"/>
  <c r="Z1989" i="1"/>
  <c r="AA1989" i="1"/>
  <c r="AB1989" i="1"/>
  <c r="X1990" i="1"/>
  <c r="Y1990" i="1"/>
  <c r="Z1990" i="1"/>
  <c r="AA1990" i="1"/>
  <c r="AB1990" i="1"/>
  <c r="X1991" i="1"/>
  <c r="Y1991" i="1"/>
  <c r="Z1991" i="1"/>
  <c r="AA1991" i="1"/>
  <c r="AB1991" i="1"/>
  <c r="X1992" i="1"/>
  <c r="Y1992" i="1"/>
  <c r="Z1992" i="1"/>
  <c r="AA1992" i="1"/>
  <c r="AB1992" i="1"/>
  <c r="X1993" i="1"/>
  <c r="Y1993" i="1"/>
  <c r="Z1993" i="1"/>
  <c r="AA1993" i="1"/>
  <c r="AB1993" i="1"/>
  <c r="X1994" i="1"/>
  <c r="Y1994" i="1"/>
  <c r="Z1994" i="1"/>
  <c r="AA1994" i="1"/>
  <c r="AB1994" i="1"/>
  <c r="X1995" i="1"/>
  <c r="Y1995" i="1"/>
  <c r="Z1995" i="1"/>
  <c r="AA1995" i="1"/>
  <c r="AB1995" i="1"/>
  <c r="X1996" i="1"/>
  <c r="Y1996" i="1"/>
  <c r="Z1996" i="1"/>
  <c r="AA1996" i="1"/>
  <c r="AB1996" i="1"/>
  <c r="X1997" i="1"/>
  <c r="Y1997" i="1"/>
  <c r="Z1997" i="1"/>
  <c r="AA1997" i="1"/>
  <c r="AB1997" i="1"/>
  <c r="X1998" i="1"/>
  <c r="Y1998" i="1"/>
  <c r="Z1998" i="1"/>
  <c r="AA1998" i="1"/>
  <c r="AB1998" i="1"/>
  <c r="X1999" i="1"/>
  <c r="Y1999" i="1"/>
  <c r="Z1999" i="1"/>
  <c r="AA1999" i="1"/>
  <c r="AB1999" i="1"/>
  <c r="X2000" i="1"/>
  <c r="Y2000" i="1"/>
  <c r="Z2000" i="1"/>
  <c r="AA2000" i="1"/>
  <c r="AB2000" i="1"/>
  <c r="X2001" i="1"/>
  <c r="Y2001" i="1"/>
  <c r="Z2001" i="1"/>
  <c r="AA2001" i="1"/>
  <c r="AB2001" i="1"/>
  <c r="X2002" i="1"/>
  <c r="Y2002" i="1"/>
  <c r="Z2002" i="1"/>
  <c r="AA2002" i="1"/>
  <c r="AB2002" i="1"/>
  <c r="X2003" i="1"/>
  <c r="Y2003" i="1"/>
  <c r="Z2003" i="1"/>
  <c r="AA2003" i="1"/>
  <c r="AB2003" i="1"/>
  <c r="X2004" i="1"/>
  <c r="Y2004" i="1"/>
  <c r="Z2004" i="1"/>
  <c r="AA2004" i="1"/>
  <c r="AB2004" i="1"/>
  <c r="X2005" i="1"/>
  <c r="Y2005" i="1"/>
  <c r="Z2005" i="1"/>
  <c r="AA2005" i="1"/>
  <c r="AB2005" i="1"/>
  <c r="X2006" i="1"/>
  <c r="Y2006" i="1"/>
  <c r="Z2006" i="1"/>
  <c r="AA2006" i="1"/>
  <c r="AB2006" i="1"/>
  <c r="X2007" i="1"/>
  <c r="Y2007" i="1"/>
  <c r="Z2007" i="1"/>
  <c r="AA2007" i="1"/>
  <c r="AB2007" i="1"/>
  <c r="X2008" i="1"/>
  <c r="Y2008" i="1"/>
  <c r="Z2008" i="1"/>
  <c r="AA2008" i="1"/>
  <c r="AB2008" i="1"/>
  <c r="X2009" i="1"/>
  <c r="Y2009" i="1"/>
  <c r="Z2009" i="1"/>
  <c r="AA2009" i="1"/>
  <c r="AB2009" i="1"/>
  <c r="X2010" i="1"/>
  <c r="Y2010" i="1"/>
  <c r="Z2010" i="1"/>
  <c r="AA2010" i="1"/>
  <c r="AB2010" i="1"/>
  <c r="X2011" i="1"/>
  <c r="Y2011" i="1"/>
  <c r="Z2011" i="1"/>
  <c r="AA2011" i="1"/>
  <c r="AB2011" i="1"/>
  <c r="X2012" i="1"/>
  <c r="Y2012" i="1"/>
  <c r="Z2012" i="1"/>
  <c r="AA2012" i="1"/>
  <c r="AB2012" i="1"/>
  <c r="X2013" i="1"/>
  <c r="Y2013" i="1"/>
  <c r="Z2013" i="1"/>
  <c r="AA2013" i="1"/>
  <c r="AB2013" i="1"/>
  <c r="X2014" i="1"/>
  <c r="Y2014" i="1"/>
  <c r="Z2014" i="1"/>
  <c r="AA2014" i="1"/>
  <c r="AB2014" i="1"/>
  <c r="X2015" i="1"/>
  <c r="Y2015" i="1"/>
  <c r="Z2015" i="1"/>
  <c r="AA2015" i="1"/>
  <c r="AB2015" i="1"/>
  <c r="X2016" i="1"/>
  <c r="Y2016" i="1"/>
  <c r="Z2016" i="1"/>
  <c r="AA2016" i="1"/>
  <c r="AB2016" i="1"/>
  <c r="X2017" i="1"/>
  <c r="Y2017" i="1"/>
  <c r="Z2017" i="1"/>
  <c r="AA2017" i="1"/>
  <c r="AB2017" i="1"/>
  <c r="X2018" i="1"/>
  <c r="Y2018" i="1"/>
  <c r="Z2018" i="1"/>
  <c r="AA2018" i="1"/>
  <c r="AB2018" i="1"/>
  <c r="X2019" i="1"/>
  <c r="Y2019" i="1"/>
  <c r="Z2019" i="1"/>
  <c r="AA2019" i="1"/>
  <c r="AB2019" i="1"/>
  <c r="X2020" i="1"/>
  <c r="Y2020" i="1"/>
  <c r="Z2020" i="1"/>
  <c r="AA2020" i="1"/>
  <c r="AB2020" i="1"/>
  <c r="X2021" i="1"/>
  <c r="Y2021" i="1"/>
  <c r="Z2021" i="1"/>
  <c r="AA2021" i="1"/>
  <c r="AB2021" i="1"/>
  <c r="X2022" i="1"/>
  <c r="Y2022" i="1"/>
  <c r="Z2022" i="1"/>
  <c r="AA2022" i="1"/>
  <c r="AB2022" i="1"/>
  <c r="X2023" i="1"/>
  <c r="Y2023" i="1"/>
  <c r="Z2023" i="1"/>
  <c r="AA2023" i="1"/>
  <c r="AB2023" i="1"/>
  <c r="X2024" i="1"/>
  <c r="Y2024" i="1"/>
  <c r="Z2024" i="1"/>
  <c r="AA2024" i="1"/>
  <c r="AB2024" i="1"/>
  <c r="X2025" i="1"/>
  <c r="Y2025" i="1"/>
  <c r="Z2025" i="1"/>
  <c r="AA2025" i="1"/>
  <c r="AB2025" i="1"/>
  <c r="X2026" i="1"/>
  <c r="Y2026" i="1"/>
  <c r="Z2026" i="1"/>
  <c r="AA2026" i="1"/>
  <c r="AB2026" i="1"/>
  <c r="X2027" i="1"/>
  <c r="Y2027" i="1"/>
  <c r="Z2027" i="1"/>
  <c r="AA2027" i="1"/>
  <c r="AB2027" i="1"/>
  <c r="X2028" i="1"/>
  <c r="Y2028" i="1"/>
  <c r="Z2028" i="1"/>
  <c r="AA2028" i="1"/>
  <c r="AB2028" i="1"/>
  <c r="X2029" i="1"/>
  <c r="Y2029" i="1"/>
  <c r="Z2029" i="1"/>
  <c r="AA2029" i="1"/>
  <c r="AB2029" i="1"/>
  <c r="X2030" i="1"/>
  <c r="Y2030" i="1"/>
  <c r="Z2030" i="1"/>
  <c r="AA2030" i="1"/>
  <c r="AB2030" i="1"/>
  <c r="X2031" i="1"/>
  <c r="Y2031" i="1"/>
  <c r="Z2031" i="1"/>
  <c r="AA2031" i="1"/>
  <c r="AB2031" i="1"/>
  <c r="X2032" i="1"/>
  <c r="Y2032" i="1"/>
  <c r="Z2032" i="1"/>
  <c r="AA2032" i="1"/>
  <c r="AB2032" i="1"/>
  <c r="X2033" i="1"/>
  <c r="Y2033" i="1"/>
  <c r="Z2033" i="1"/>
  <c r="AA2033" i="1"/>
  <c r="AB2033" i="1"/>
  <c r="X2034" i="1"/>
  <c r="Y2034" i="1"/>
  <c r="Z2034" i="1"/>
  <c r="AA2034" i="1"/>
  <c r="AB2034" i="1"/>
  <c r="X2035" i="1"/>
  <c r="Y2035" i="1"/>
  <c r="Z2035" i="1"/>
  <c r="AA2035" i="1"/>
  <c r="AB2035" i="1"/>
  <c r="X2036" i="1"/>
  <c r="Y2036" i="1"/>
  <c r="Z2036" i="1"/>
  <c r="AA2036" i="1"/>
  <c r="AB2036" i="1"/>
  <c r="X2037" i="1"/>
  <c r="Y2037" i="1"/>
  <c r="Z2037" i="1"/>
  <c r="AA2037" i="1"/>
  <c r="AB2037" i="1"/>
  <c r="X2038" i="1"/>
  <c r="Y2038" i="1"/>
  <c r="Z2038" i="1"/>
  <c r="AA2038" i="1"/>
  <c r="AB2038" i="1"/>
  <c r="X2039" i="1"/>
  <c r="Y2039" i="1"/>
  <c r="Z2039" i="1"/>
  <c r="AA2039" i="1"/>
  <c r="AB2039" i="1"/>
  <c r="X2040" i="1"/>
  <c r="Y2040" i="1"/>
  <c r="Z2040" i="1"/>
  <c r="AA2040" i="1"/>
  <c r="AB2040" i="1"/>
  <c r="X2041" i="1"/>
  <c r="Y2041" i="1"/>
  <c r="Z2041" i="1"/>
  <c r="AA2041" i="1"/>
  <c r="AB2041" i="1"/>
  <c r="X2042" i="1"/>
  <c r="Y2042" i="1"/>
  <c r="Z2042" i="1"/>
  <c r="AA2042" i="1"/>
  <c r="AB2042" i="1"/>
  <c r="X2043" i="1"/>
  <c r="Y2043" i="1"/>
  <c r="Z2043" i="1"/>
  <c r="AA2043" i="1"/>
  <c r="AB2043" i="1"/>
  <c r="X2044" i="1"/>
  <c r="Y2044" i="1"/>
  <c r="Z2044" i="1"/>
  <c r="AA2044" i="1"/>
  <c r="AB2044" i="1"/>
  <c r="X2045" i="1"/>
  <c r="Y2045" i="1"/>
  <c r="Z2045" i="1"/>
  <c r="AA2045" i="1"/>
  <c r="AB2045" i="1"/>
  <c r="X2046" i="1"/>
  <c r="Y2046" i="1"/>
  <c r="Z2046" i="1"/>
  <c r="AA2046" i="1"/>
  <c r="AB2046" i="1"/>
  <c r="X2047" i="1"/>
  <c r="Y2047" i="1"/>
  <c r="Z2047" i="1"/>
  <c r="AA2047" i="1"/>
  <c r="AB2047" i="1"/>
  <c r="X2048" i="1"/>
  <c r="Y2048" i="1"/>
  <c r="Z2048" i="1"/>
  <c r="AA2048" i="1"/>
  <c r="AB2048" i="1"/>
  <c r="X2049" i="1"/>
  <c r="Y2049" i="1"/>
  <c r="Z2049" i="1"/>
  <c r="AA2049" i="1"/>
  <c r="AB2049" i="1"/>
  <c r="X2050" i="1"/>
  <c r="Y2050" i="1"/>
  <c r="Z2050" i="1"/>
  <c r="AA2050" i="1"/>
  <c r="AB2050" i="1"/>
  <c r="X2051" i="1"/>
  <c r="Y2051" i="1"/>
  <c r="Z2051" i="1"/>
  <c r="AA2051" i="1"/>
  <c r="AB2051" i="1"/>
  <c r="X2052" i="1"/>
  <c r="Y2052" i="1"/>
  <c r="Z2052" i="1"/>
  <c r="AA2052" i="1"/>
  <c r="AB2052" i="1"/>
  <c r="X2053" i="1"/>
  <c r="Y2053" i="1"/>
  <c r="Z2053" i="1"/>
  <c r="AA2053" i="1"/>
  <c r="AB2053" i="1"/>
  <c r="X2054" i="1"/>
  <c r="Y2054" i="1"/>
  <c r="Z2054" i="1"/>
  <c r="AA2054" i="1"/>
  <c r="AB2054" i="1"/>
  <c r="X2055" i="1"/>
  <c r="Y2055" i="1"/>
  <c r="Z2055" i="1"/>
  <c r="AA2055" i="1"/>
  <c r="AB2055" i="1"/>
  <c r="X2056" i="1"/>
  <c r="Y2056" i="1"/>
  <c r="Z2056" i="1"/>
  <c r="AA2056" i="1"/>
  <c r="AB2056" i="1"/>
  <c r="X2057" i="1"/>
  <c r="Y2057" i="1"/>
  <c r="Z2057" i="1"/>
  <c r="AA2057" i="1"/>
  <c r="AB2057" i="1"/>
  <c r="X2058" i="1"/>
  <c r="Y2058" i="1"/>
  <c r="Z2058" i="1"/>
  <c r="AA2058" i="1"/>
  <c r="AB2058" i="1"/>
  <c r="X2059" i="1"/>
  <c r="Y2059" i="1"/>
  <c r="Z2059" i="1"/>
  <c r="AA2059" i="1"/>
  <c r="AB2059" i="1"/>
  <c r="X2060" i="1"/>
  <c r="Y2060" i="1"/>
  <c r="Z2060" i="1"/>
  <c r="AA2060" i="1"/>
  <c r="AB2060" i="1"/>
  <c r="X2061" i="1"/>
  <c r="Y2061" i="1"/>
  <c r="Z2061" i="1"/>
  <c r="AA2061" i="1"/>
  <c r="AB2061" i="1"/>
  <c r="X2062" i="1"/>
  <c r="Y2062" i="1"/>
  <c r="Z2062" i="1"/>
  <c r="AA2062" i="1"/>
  <c r="AB2062" i="1"/>
  <c r="X2063" i="1"/>
  <c r="Y2063" i="1"/>
  <c r="Z2063" i="1"/>
  <c r="AA2063" i="1"/>
  <c r="AB2063" i="1"/>
  <c r="X2064" i="1"/>
  <c r="Y2064" i="1"/>
  <c r="Z2064" i="1"/>
  <c r="AA2064" i="1"/>
  <c r="AB2064" i="1"/>
  <c r="X2065" i="1"/>
  <c r="Y2065" i="1"/>
  <c r="Z2065" i="1"/>
  <c r="AA2065" i="1"/>
  <c r="AB2065" i="1"/>
  <c r="X2066" i="1"/>
  <c r="Y2066" i="1"/>
  <c r="Z2066" i="1"/>
  <c r="AA2066" i="1"/>
  <c r="AB2066" i="1"/>
  <c r="X2067" i="1"/>
  <c r="Y2067" i="1"/>
  <c r="Z2067" i="1"/>
  <c r="AA2067" i="1"/>
  <c r="AB2067" i="1"/>
  <c r="X2068" i="1"/>
  <c r="Y2068" i="1"/>
  <c r="Z2068" i="1"/>
  <c r="AA2068" i="1"/>
  <c r="AB2068" i="1"/>
  <c r="X2069" i="1"/>
  <c r="Y2069" i="1"/>
  <c r="Z2069" i="1"/>
  <c r="AA2069" i="1"/>
  <c r="AB2069" i="1"/>
  <c r="X2070" i="1"/>
  <c r="Y2070" i="1"/>
  <c r="Z2070" i="1"/>
  <c r="AA2070" i="1"/>
  <c r="AB2070" i="1"/>
  <c r="X2071" i="1"/>
  <c r="Y2071" i="1"/>
  <c r="Z2071" i="1"/>
  <c r="AA2071" i="1"/>
  <c r="AB2071" i="1"/>
  <c r="X2072" i="1"/>
  <c r="Y2072" i="1"/>
  <c r="Z2072" i="1"/>
  <c r="AA2072" i="1"/>
  <c r="AB2072" i="1"/>
  <c r="X2073" i="1"/>
  <c r="Y2073" i="1"/>
  <c r="Z2073" i="1"/>
  <c r="AA2073" i="1"/>
  <c r="AB2073" i="1"/>
  <c r="X2074" i="1"/>
  <c r="Y2074" i="1"/>
  <c r="Z2074" i="1"/>
  <c r="AA2074" i="1"/>
  <c r="AB2074" i="1"/>
  <c r="X2075" i="1"/>
  <c r="Y2075" i="1"/>
  <c r="Z2075" i="1"/>
  <c r="AA2075" i="1"/>
  <c r="AB2075" i="1"/>
  <c r="X2076" i="1"/>
  <c r="Y2076" i="1"/>
  <c r="Z2076" i="1"/>
  <c r="AA2076" i="1"/>
  <c r="AB2076" i="1"/>
  <c r="X2077" i="1"/>
  <c r="Y2077" i="1"/>
  <c r="Z2077" i="1"/>
  <c r="AA2077" i="1"/>
  <c r="AB2077" i="1"/>
  <c r="X2078" i="1"/>
  <c r="Y2078" i="1"/>
  <c r="Z2078" i="1"/>
  <c r="AA2078" i="1"/>
  <c r="AB2078" i="1"/>
  <c r="X2079" i="1"/>
  <c r="Y2079" i="1"/>
  <c r="Z2079" i="1"/>
  <c r="AA2079" i="1"/>
  <c r="AB2079" i="1"/>
  <c r="X2080" i="1"/>
  <c r="Y2080" i="1"/>
  <c r="Z2080" i="1"/>
  <c r="AA2080" i="1"/>
  <c r="AB2080" i="1"/>
  <c r="X2081" i="1"/>
  <c r="Y2081" i="1"/>
  <c r="Z2081" i="1"/>
  <c r="AA2081" i="1"/>
  <c r="AB2081" i="1"/>
  <c r="X2082" i="1"/>
  <c r="Y2082" i="1"/>
  <c r="Z2082" i="1"/>
  <c r="AA2082" i="1"/>
  <c r="AB2082" i="1"/>
  <c r="X2083" i="1"/>
  <c r="Y2083" i="1"/>
  <c r="Z2083" i="1"/>
  <c r="AA2083" i="1"/>
  <c r="AB2083" i="1"/>
  <c r="X2084" i="1"/>
  <c r="Y2084" i="1"/>
  <c r="Z2084" i="1"/>
  <c r="AA2084" i="1"/>
  <c r="AB2084" i="1"/>
  <c r="X2085" i="1"/>
  <c r="Y2085" i="1"/>
  <c r="Z2085" i="1"/>
  <c r="AA2085" i="1"/>
  <c r="AB2085" i="1"/>
  <c r="X2086" i="1"/>
  <c r="Y2086" i="1"/>
  <c r="Z2086" i="1"/>
  <c r="AA2086" i="1"/>
  <c r="AB2086" i="1"/>
  <c r="X2087" i="1"/>
  <c r="Y2087" i="1"/>
  <c r="Z2087" i="1"/>
  <c r="AA2087" i="1"/>
  <c r="AB2087" i="1"/>
  <c r="X2088" i="1"/>
  <c r="Y2088" i="1"/>
  <c r="Z2088" i="1"/>
  <c r="AA2088" i="1"/>
  <c r="AB2088" i="1"/>
  <c r="X2089" i="1"/>
  <c r="Y2089" i="1"/>
  <c r="Z2089" i="1"/>
  <c r="AA2089" i="1"/>
  <c r="AB2089" i="1"/>
  <c r="X2090" i="1"/>
  <c r="Y2090" i="1"/>
  <c r="Z2090" i="1"/>
  <c r="AA2090" i="1"/>
  <c r="AB2090" i="1"/>
  <c r="X2091" i="1"/>
  <c r="Y2091" i="1"/>
  <c r="Z2091" i="1"/>
  <c r="AA2091" i="1"/>
  <c r="AB2091" i="1"/>
  <c r="X2092" i="1"/>
  <c r="Y2092" i="1"/>
  <c r="Z2092" i="1"/>
  <c r="AA2092" i="1"/>
  <c r="AB2092" i="1"/>
  <c r="X2093" i="1"/>
  <c r="Y2093" i="1"/>
  <c r="Z2093" i="1"/>
  <c r="AA2093" i="1"/>
  <c r="AB2093" i="1"/>
  <c r="X2094" i="1"/>
  <c r="Y2094" i="1"/>
  <c r="Z2094" i="1"/>
  <c r="AA2094" i="1"/>
  <c r="AB2094" i="1"/>
  <c r="X2095" i="1"/>
  <c r="Y2095" i="1"/>
  <c r="Z2095" i="1"/>
  <c r="AA2095" i="1"/>
  <c r="AB2095" i="1"/>
  <c r="X2096" i="1"/>
  <c r="Y2096" i="1"/>
  <c r="Z2096" i="1"/>
  <c r="AA2096" i="1"/>
  <c r="AB2096" i="1"/>
  <c r="X2097" i="1"/>
  <c r="Y2097" i="1"/>
  <c r="Z2097" i="1"/>
  <c r="AA2097" i="1"/>
  <c r="AB2097" i="1"/>
  <c r="X2098" i="1"/>
  <c r="Y2098" i="1"/>
  <c r="Z2098" i="1"/>
  <c r="AA2098" i="1"/>
  <c r="AB2098" i="1"/>
  <c r="X2099" i="1"/>
  <c r="Y2099" i="1"/>
  <c r="Z2099" i="1"/>
  <c r="AA2099" i="1"/>
  <c r="AB2099" i="1"/>
  <c r="X2100" i="1"/>
  <c r="Y2100" i="1"/>
  <c r="Z2100" i="1"/>
  <c r="AA2100" i="1"/>
  <c r="AB2100" i="1"/>
  <c r="X2101" i="1"/>
  <c r="Y2101" i="1"/>
  <c r="Z2101" i="1"/>
  <c r="AA2101" i="1"/>
  <c r="AB2101" i="1"/>
  <c r="X2102" i="1"/>
  <c r="Y2102" i="1"/>
  <c r="Z2102" i="1"/>
  <c r="AA2102" i="1"/>
  <c r="AB2102" i="1"/>
  <c r="X2103" i="1"/>
  <c r="Y2103" i="1"/>
  <c r="Z2103" i="1"/>
  <c r="AA2103" i="1"/>
  <c r="AB2103" i="1"/>
  <c r="X2104" i="1"/>
  <c r="Y2104" i="1"/>
  <c r="Z2104" i="1"/>
  <c r="AA2104" i="1"/>
  <c r="AB2104" i="1"/>
  <c r="X2105" i="1"/>
  <c r="Y2105" i="1"/>
  <c r="Z2105" i="1"/>
  <c r="AA2105" i="1"/>
  <c r="AB2105" i="1"/>
  <c r="X2106" i="1"/>
  <c r="Y2106" i="1"/>
  <c r="Z2106" i="1"/>
  <c r="AA2106" i="1"/>
  <c r="AB2106" i="1"/>
  <c r="X2107" i="1"/>
  <c r="Y2107" i="1"/>
  <c r="Z2107" i="1"/>
  <c r="AA2107" i="1"/>
  <c r="AB2107" i="1"/>
  <c r="X2108" i="1"/>
  <c r="Y2108" i="1"/>
  <c r="Z2108" i="1"/>
  <c r="AA2108" i="1"/>
  <c r="AB2108" i="1"/>
  <c r="X2109" i="1"/>
  <c r="Y2109" i="1"/>
  <c r="Z2109" i="1"/>
  <c r="AA2109" i="1"/>
  <c r="AB2109" i="1"/>
  <c r="X2110" i="1"/>
  <c r="Y2110" i="1"/>
  <c r="Z2110" i="1"/>
  <c r="AA2110" i="1"/>
  <c r="AB2110" i="1"/>
  <c r="X2111" i="1"/>
  <c r="Y2111" i="1"/>
  <c r="Z2111" i="1"/>
  <c r="AA2111" i="1"/>
  <c r="AB2111" i="1"/>
  <c r="X2112" i="1"/>
  <c r="Y2112" i="1"/>
  <c r="Z2112" i="1"/>
  <c r="AA2112" i="1"/>
  <c r="AB2112" i="1"/>
  <c r="X2113" i="1"/>
  <c r="Y2113" i="1"/>
  <c r="Z2113" i="1"/>
  <c r="AA2113" i="1"/>
  <c r="AB2113" i="1"/>
  <c r="X2114" i="1"/>
  <c r="Y2114" i="1"/>
  <c r="Z2114" i="1"/>
  <c r="AA2114" i="1"/>
  <c r="AB2114" i="1"/>
  <c r="X2115" i="1"/>
  <c r="Y2115" i="1"/>
  <c r="Z2115" i="1"/>
  <c r="AA2115" i="1"/>
  <c r="AB2115" i="1"/>
  <c r="X2116" i="1"/>
  <c r="Y2116" i="1"/>
  <c r="Z2116" i="1"/>
  <c r="AA2116" i="1"/>
  <c r="AB2116" i="1"/>
  <c r="X2117" i="1"/>
  <c r="Y2117" i="1"/>
  <c r="Z2117" i="1"/>
  <c r="AA2117" i="1"/>
  <c r="AB2117" i="1"/>
  <c r="X2118" i="1"/>
  <c r="Y2118" i="1"/>
  <c r="Z2118" i="1"/>
  <c r="AA2118" i="1"/>
  <c r="AB2118" i="1"/>
  <c r="X2119" i="1"/>
  <c r="Y2119" i="1"/>
  <c r="Z2119" i="1"/>
  <c r="AA2119" i="1"/>
  <c r="AB2119" i="1"/>
  <c r="X2120" i="1"/>
  <c r="Y2120" i="1"/>
  <c r="Z2120" i="1"/>
  <c r="AA2120" i="1"/>
  <c r="AB2120" i="1"/>
  <c r="X2121" i="1"/>
  <c r="Y2121" i="1"/>
  <c r="Z2121" i="1"/>
  <c r="AA2121" i="1"/>
  <c r="AB2121" i="1"/>
  <c r="X2122" i="1"/>
  <c r="Y2122" i="1"/>
  <c r="Z2122" i="1"/>
  <c r="AA2122" i="1"/>
  <c r="AB2122" i="1"/>
  <c r="X2123" i="1"/>
  <c r="Y2123" i="1"/>
  <c r="Z2123" i="1"/>
  <c r="AA2123" i="1"/>
  <c r="AB2123" i="1"/>
  <c r="X2124" i="1"/>
  <c r="Y2124" i="1"/>
  <c r="Z2124" i="1"/>
  <c r="AA2124" i="1"/>
  <c r="AB2124" i="1"/>
  <c r="X2125" i="1"/>
  <c r="Y2125" i="1"/>
  <c r="Z2125" i="1"/>
  <c r="AA2125" i="1"/>
  <c r="AB2125" i="1"/>
  <c r="X2126" i="1"/>
  <c r="Y2126" i="1"/>
  <c r="Z2126" i="1"/>
  <c r="AA2126" i="1"/>
  <c r="AB2126" i="1"/>
  <c r="X2127" i="1"/>
  <c r="Y2127" i="1"/>
  <c r="Z2127" i="1"/>
  <c r="AA2127" i="1"/>
  <c r="AB2127" i="1"/>
  <c r="X2128" i="1"/>
  <c r="Y2128" i="1"/>
  <c r="Z2128" i="1"/>
  <c r="AA2128" i="1"/>
  <c r="AB2128" i="1"/>
  <c r="X2129" i="1"/>
  <c r="Y2129" i="1"/>
  <c r="Z2129" i="1"/>
  <c r="AA2129" i="1"/>
  <c r="AB2129" i="1"/>
  <c r="X2130" i="1"/>
  <c r="Y2130" i="1"/>
  <c r="Z2130" i="1"/>
  <c r="AA2130" i="1"/>
  <c r="AB2130" i="1"/>
  <c r="X2131" i="1"/>
  <c r="Y2131" i="1"/>
  <c r="Z2131" i="1"/>
  <c r="AA2131" i="1"/>
  <c r="AB2131" i="1"/>
  <c r="X2132" i="1"/>
  <c r="Y2132" i="1"/>
  <c r="Z2132" i="1"/>
  <c r="AA2132" i="1"/>
  <c r="AB2132" i="1"/>
  <c r="X2133" i="1"/>
  <c r="Y2133" i="1"/>
  <c r="Z2133" i="1"/>
  <c r="AA2133" i="1"/>
  <c r="AB2133" i="1"/>
  <c r="X2134" i="1"/>
  <c r="Y2134" i="1"/>
  <c r="Z2134" i="1"/>
  <c r="AA2134" i="1"/>
  <c r="AB2134" i="1"/>
  <c r="X2135" i="1"/>
  <c r="Y2135" i="1"/>
  <c r="Z2135" i="1"/>
  <c r="AA2135" i="1"/>
  <c r="AB2135" i="1"/>
  <c r="X2136" i="1"/>
  <c r="Y2136" i="1"/>
  <c r="Z2136" i="1"/>
  <c r="AA2136" i="1"/>
  <c r="AB2136" i="1"/>
  <c r="X2137" i="1"/>
  <c r="Y2137" i="1"/>
  <c r="Z2137" i="1"/>
  <c r="AA2137" i="1"/>
  <c r="AB2137" i="1"/>
  <c r="X2138" i="1"/>
  <c r="Y2138" i="1"/>
  <c r="Z2138" i="1"/>
  <c r="AA2138" i="1"/>
  <c r="AB2138" i="1"/>
  <c r="X2139" i="1"/>
  <c r="Y2139" i="1"/>
  <c r="Z2139" i="1"/>
  <c r="AA2139" i="1"/>
  <c r="AB2139" i="1"/>
  <c r="X2140" i="1"/>
  <c r="Y2140" i="1"/>
  <c r="Z2140" i="1"/>
  <c r="AA2140" i="1"/>
  <c r="AB2140" i="1"/>
  <c r="X2141" i="1"/>
  <c r="Y2141" i="1"/>
  <c r="Z2141" i="1"/>
  <c r="AA2141" i="1"/>
  <c r="AB2141" i="1"/>
  <c r="X2142" i="1"/>
  <c r="Y2142" i="1"/>
  <c r="Z2142" i="1"/>
  <c r="AA2142" i="1"/>
  <c r="AB2142" i="1"/>
  <c r="X2143" i="1"/>
  <c r="Y2143" i="1"/>
  <c r="Z2143" i="1"/>
  <c r="AA2143" i="1"/>
  <c r="AB2143" i="1"/>
  <c r="X2144" i="1"/>
  <c r="Y2144" i="1"/>
  <c r="Z2144" i="1"/>
  <c r="AA2144" i="1"/>
  <c r="AB2144" i="1"/>
  <c r="X2145" i="1"/>
  <c r="Y2145" i="1"/>
  <c r="Z2145" i="1"/>
  <c r="AA2145" i="1"/>
  <c r="AB2145" i="1"/>
  <c r="X2146" i="1"/>
  <c r="Y2146" i="1"/>
  <c r="Z2146" i="1"/>
  <c r="AA2146" i="1"/>
  <c r="AB2146" i="1"/>
  <c r="X2147" i="1"/>
  <c r="Y2147" i="1"/>
  <c r="Z2147" i="1"/>
  <c r="AA2147" i="1"/>
  <c r="AB2147" i="1"/>
  <c r="X2148" i="1"/>
  <c r="Y2148" i="1"/>
  <c r="Z2148" i="1"/>
  <c r="AA2148" i="1"/>
  <c r="AB2148" i="1"/>
  <c r="X2149" i="1"/>
  <c r="Y2149" i="1"/>
  <c r="Z2149" i="1"/>
  <c r="AA2149" i="1"/>
  <c r="AB2149" i="1"/>
  <c r="X2150" i="1"/>
  <c r="Y2150" i="1"/>
  <c r="Z2150" i="1"/>
  <c r="AA2150" i="1"/>
  <c r="AB2150" i="1"/>
  <c r="X2151" i="1"/>
  <c r="Y2151" i="1"/>
  <c r="Z2151" i="1"/>
  <c r="AA2151" i="1"/>
  <c r="AB2151" i="1"/>
  <c r="X2152" i="1"/>
  <c r="Y2152" i="1"/>
  <c r="Z2152" i="1"/>
  <c r="AA2152" i="1"/>
  <c r="AB2152" i="1"/>
  <c r="X2153" i="1"/>
  <c r="Y2153" i="1"/>
  <c r="Z2153" i="1"/>
  <c r="AA2153" i="1"/>
  <c r="AB2153" i="1"/>
  <c r="X2154" i="1"/>
  <c r="Y2154" i="1"/>
  <c r="Z2154" i="1"/>
  <c r="AA2154" i="1"/>
  <c r="AB2154" i="1"/>
  <c r="X2155" i="1"/>
  <c r="Y2155" i="1"/>
  <c r="Z2155" i="1"/>
  <c r="AA2155" i="1"/>
  <c r="AB2155" i="1"/>
  <c r="X2156" i="1"/>
  <c r="Y2156" i="1"/>
  <c r="Z2156" i="1"/>
  <c r="AA2156" i="1"/>
  <c r="AB2156" i="1"/>
  <c r="X2157" i="1"/>
  <c r="Y2157" i="1"/>
  <c r="Z2157" i="1"/>
  <c r="AA2157" i="1"/>
  <c r="AB2157" i="1"/>
  <c r="X2158" i="1"/>
  <c r="Y2158" i="1"/>
  <c r="Z2158" i="1"/>
  <c r="AA2158" i="1"/>
  <c r="AB2158" i="1"/>
  <c r="X2159" i="1"/>
  <c r="Y2159" i="1"/>
  <c r="Z2159" i="1"/>
  <c r="AA2159" i="1"/>
  <c r="AB2159" i="1"/>
  <c r="X2160" i="1"/>
  <c r="Y2160" i="1"/>
  <c r="Z2160" i="1"/>
  <c r="AA2160" i="1"/>
  <c r="AB2160" i="1"/>
  <c r="X2161" i="1"/>
  <c r="Y2161" i="1"/>
  <c r="Z2161" i="1"/>
  <c r="AA2161" i="1"/>
  <c r="AB2161" i="1"/>
  <c r="X2162" i="1"/>
  <c r="Y2162" i="1"/>
  <c r="Z2162" i="1"/>
  <c r="AA2162" i="1"/>
  <c r="AB2162" i="1"/>
  <c r="X2163" i="1"/>
  <c r="Y2163" i="1"/>
  <c r="Z2163" i="1"/>
  <c r="AA2163" i="1"/>
  <c r="AB2163" i="1"/>
  <c r="X2164" i="1"/>
  <c r="Y2164" i="1"/>
  <c r="Z2164" i="1"/>
  <c r="AA2164" i="1"/>
  <c r="AB2164" i="1"/>
  <c r="X2165" i="1"/>
  <c r="Y2165" i="1"/>
  <c r="Z2165" i="1"/>
  <c r="AA2165" i="1"/>
  <c r="AB2165" i="1"/>
  <c r="X2166" i="1"/>
  <c r="Y2166" i="1"/>
  <c r="Z2166" i="1"/>
  <c r="AA2166" i="1"/>
  <c r="AB2166" i="1"/>
  <c r="X2167" i="1"/>
  <c r="Y2167" i="1"/>
  <c r="Z2167" i="1"/>
  <c r="AA2167" i="1"/>
  <c r="AB2167" i="1"/>
  <c r="X2168" i="1"/>
  <c r="Y2168" i="1"/>
  <c r="Z2168" i="1"/>
  <c r="AA2168" i="1"/>
  <c r="AB2168" i="1"/>
  <c r="X2169" i="1"/>
  <c r="Y2169" i="1"/>
  <c r="Z2169" i="1"/>
  <c r="AA2169" i="1"/>
  <c r="AB2169" i="1"/>
  <c r="X2170" i="1"/>
  <c r="Y2170" i="1"/>
  <c r="Z2170" i="1"/>
  <c r="AA2170" i="1"/>
  <c r="AB2170" i="1"/>
  <c r="X2171" i="1"/>
  <c r="Y2171" i="1"/>
  <c r="Z2171" i="1"/>
  <c r="AA2171" i="1"/>
  <c r="AB2171" i="1"/>
  <c r="X2172" i="1"/>
  <c r="Y2172" i="1"/>
  <c r="Z2172" i="1"/>
  <c r="AA2172" i="1"/>
  <c r="AB2172" i="1"/>
  <c r="X2173" i="1"/>
  <c r="Y2173" i="1"/>
  <c r="Z2173" i="1"/>
  <c r="AA2173" i="1"/>
  <c r="AB2173" i="1"/>
  <c r="X2174" i="1"/>
  <c r="Y2174" i="1"/>
  <c r="Z2174" i="1"/>
  <c r="AA2174" i="1"/>
  <c r="AB2174" i="1"/>
  <c r="X2175" i="1"/>
  <c r="Y2175" i="1"/>
  <c r="Z2175" i="1"/>
  <c r="AA2175" i="1"/>
  <c r="AB2175" i="1"/>
  <c r="X2176" i="1"/>
  <c r="Y2176" i="1"/>
  <c r="Z2176" i="1"/>
  <c r="AA2176" i="1"/>
  <c r="AB2176" i="1"/>
  <c r="X2177" i="1"/>
  <c r="Y2177" i="1"/>
  <c r="Z2177" i="1"/>
  <c r="AA2177" i="1"/>
  <c r="AB2177" i="1"/>
  <c r="X2178" i="1"/>
  <c r="Y2178" i="1"/>
  <c r="Z2178" i="1"/>
  <c r="AA2178" i="1"/>
  <c r="AB2178" i="1"/>
  <c r="X2179" i="1"/>
  <c r="Y2179" i="1"/>
  <c r="Z2179" i="1"/>
  <c r="AA2179" i="1"/>
  <c r="AB2179" i="1"/>
  <c r="X2180" i="1"/>
  <c r="Y2180" i="1"/>
  <c r="Z2180" i="1"/>
  <c r="AA2180" i="1"/>
  <c r="AB2180" i="1"/>
  <c r="X2181" i="1"/>
  <c r="Y2181" i="1"/>
  <c r="Z2181" i="1"/>
  <c r="AA2181" i="1"/>
  <c r="AB2181" i="1"/>
  <c r="X2182" i="1"/>
  <c r="Y2182" i="1"/>
  <c r="Z2182" i="1"/>
  <c r="AA2182" i="1"/>
  <c r="AB2182" i="1"/>
  <c r="X2183" i="1"/>
  <c r="Y2183" i="1"/>
  <c r="Z2183" i="1"/>
  <c r="AA2183" i="1"/>
  <c r="AB2183" i="1"/>
  <c r="X2184" i="1"/>
  <c r="Y2184" i="1"/>
  <c r="Z2184" i="1"/>
  <c r="AA2184" i="1"/>
  <c r="AB2184" i="1"/>
  <c r="X2185" i="1"/>
  <c r="Y2185" i="1"/>
  <c r="Z2185" i="1"/>
  <c r="AA2185" i="1"/>
  <c r="AB2185" i="1"/>
  <c r="X2186" i="1"/>
  <c r="Y2186" i="1"/>
  <c r="Z2186" i="1"/>
  <c r="AA2186" i="1"/>
  <c r="AB2186" i="1"/>
  <c r="X2187" i="1"/>
  <c r="Y2187" i="1"/>
  <c r="Z2187" i="1"/>
  <c r="AA2187" i="1"/>
  <c r="AB2187" i="1"/>
  <c r="X2188" i="1"/>
  <c r="Y2188" i="1"/>
  <c r="Z2188" i="1"/>
  <c r="AA2188" i="1"/>
  <c r="AB2188" i="1"/>
  <c r="X2189" i="1"/>
  <c r="Y2189" i="1"/>
  <c r="Z2189" i="1"/>
  <c r="AA2189" i="1"/>
  <c r="AB2189" i="1"/>
  <c r="X2190" i="1"/>
  <c r="Y2190" i="1"/>
  <c r="Z2190" i="1"/>
  <c r="AA2190" i="1"/>
  <c r="AB2190" i="1"/>
  <c r="X2191" i="1"/>
  <c r="Y2191" i="1"/>
  <c r="Z2191" i="1"/>
  <c r="AA2191" i="1"/>
  <c r="AB2191" i="1"/>
  <c r="X2192" i="1"/>
  <c r="Y2192" i="1"/>
  <c r="Z2192" i="1"/>
  <c r="AA2192" i="1"/>
  <c r="AB2192" i="1"/>
  <c r="X2193" i="1"/>
  <c r="Y2193" i="1"/>
  <c r="Z2193" i="1"/>
  <c r="AA2193" i="1"/>
  <c r="AB2193" i="1"/>
  <c r="X2194" i="1"/>
  <c r="Y2194" i="1"/>
  <c r="Z2194" i="1"/>
  <c r="AA2194" i="1"/>
  <c r="AB2194" i="1"/>
  <c r="X2195" i="1"/>
  <c r="Y2195" i="1"/>
  <c r="Z2195" i="1"/>
  <c r="AA2195" i="1"/>
  <c r="AB2195" i="1"/>
  <c r="X2196" i="1"/>
  <c r="Y2196" i="1"/>
  <c r="Z2196" i="1"/>
  <c r="AA2196" i="1"/>
  <c r="AB2196" i="1"/>
  <c r="X2197" i="1"/>
  <c r="Y2197" i="1"/>
  <c r="Z2197" i="1"/>
  <c r="AA2197" i="1"/>
  <c r="AB2197" i="1"/>
  <c r="X2198" i="1"/>
  <c r="Y2198" i="1"/>
  <c r="Z2198" i="1"/>
  <c r="AA2198" i="1"/>
  <c r="AB2198" i="1"/>
  <c r="X2199" i="1"/>
  <c r="Y2199" i="1"/>
  <c r="Z2199" i="1"/>
  <c r="AA2199" i="1"/>
  <c r="AB2199" i="1"/>
  <c r="X2200" i="1"/>
  <c r="Y2200" i="1"/>
  <c r="Z2200" i="1"/>
  <c r="AA2200" i="1"/>
  <c r="AB2200" i="1"/>
  <c r="X2201" i="1"/>
  <c r="Y2201" i="1"/>
  <c r="Z2201" i="1"/>
  <c r="AA2201" i="1"/>
  <c r="AB2201" i="1"/>
  <c r="X2202" i="1"/>
  <c r="Y2202" i="1"/>
  <c r="Z2202" i="1"/>
  <c r="AA2202" i="1"/>
  <c r="AB2202" i="1"/>
  <c r="X2203" i="1"/>
  <c r="Y2203" i="1"/>
  <c r="Z2203" i="1"/>
  <c r="AA2203" i="1"/>
  <c r="AB2203" i="1"/>
  <c r="X2204" i="1"/>
  <c r="Y2204" i="1"/>
  <c r="Z2204" i="1"/>
  <c r="AA2204" i="1"/>
  <c r="AB2204" i="1"/>
  <c r="X2205" i="1"/>
  <c r="Y2205" i="1"/>
  <c r="Z2205" i="1"/>
  <c r="AA2205" i="1"/>
  <c r="AB2205" i="1"/>
  <c r="X2206" i="1"/>
  <c r="Y2206" i="1"/>
  <c r="Z2206" i="1"/>
  <c r="AA2206" i="1"/>
  <c r="AB2206" i="1"/>
  <c r="X2207" i="1"/>
  <c r="Y2207" i="1"/>
  <c r="Z2207" i="1"/>
  <c r="AA2207" i="1"/>
  <c r="AB2207" i="1"/>
  <c r="X2208" i="1"/>
  <c r="Y2208" i="1"/>
  <c r="Z2208" i="1"/>
  <c r="AA2208" i="1"/>
  <c r="AB2208" i="1"/>
  <c r="X2209" i="1"/>
  <c r="Y2209" i="1"/>
  <c r="Z2209" i="1"/>
  <c r="AA2209" i="1"/>
  <c r="AB2209" i="1"/>
  <c r="X2210" i="1"/>
  <c r="Y2210" i="1"/>
  <c r="Z2210" i="1"/>
  <c r="AA2210" i="1"/>
  <c r="AB2210" i="1"/>
  <c r="X2211" i="1"/>
  <c r="Y2211" i="1"/>
  <c r="Z2211" i="1"/>
  <c r="AA2211" i="1"/>
  <c r="AB2211" i="1"/>
  <c r="X2212" i="1"/>
  <c r="Y2212" i="1"/>
  <c r="Z2212" i="1"/>
  <c r="AA2212" i="1"/>
  <c r="AB2212" i="1"/>
  <c r="X2213" i="1"/>
  <c r="Y2213" i="1"/>
  <c r="Z2213" i="1"/>
  <c r="AA2213" i="1"/>
  <c r="AB2213" i="1"/>
  <c r="X2214" i="1"/>
  <c r="Y2214" i="1"/>
  <c r="Z2214" i="1"/>
  <c r="AA2214" i="1"/>
  <c r="AB2214" i="1"/>
  <c r="X2215" i="1"/>
  <c r="Y2215" i="1"/>
  <c r="Z2215" i="1"/>
  <c r="AA2215" i="1"/>
  <c r="AB2215" i="1"/>
  <c r="X2216" i="1"/>
  <c r="Y2216" i="1"/>
  <c r="Z2216" i="1"/>
  <c r="AA2216" i="1"/>
  <c r="AB2216" i="1"/>
  <c r="X2217" i="1"/>
  <c r="Y2217" i="1"/>
  <c r="Z2217" i="1"/>
  <c r="AA2217" i="1"/>
  <c r="AB2217" i="1"/>
  <c r="X2218" i="1"/>
  <c r="Y2218" i="1"/>
  <c r="Z2218" i="1"/>
  <c r="AA2218" i="1"/>
  <c r="AB2218" i="1"/>
  <c r="X2219" i="1"/>
  <c r="Y2219" i="1"/>
  <c r="Z2219" i="1"/>
  <c r="AA2219" i="1"/>
  <c r="AB2219" i="1"/>
  <c r="X2220" i="1"/>
  <c r="Y2220" i="1"/>
  <c r="Z2220" i="1"/>
  <c r="AA2220" i="1"/>
  <c r="AB2220" i="1"/>
  <c r="X2221" i="1"/>
  <c r="Y2221" i="1"/>
  <c r="Z2221" i="1"/>
  <c r="AA2221" i="1"/>
  <c r="AB2221" i="1"/>
  <c r="X2222" i="1"/>
  <c r="Y2222" i="1"/>
  <c r="Z2222" i="1"/>
  <c r="AA2222" i="1"/>
  <c r="AB2222" i="1"/>
  <c r="X2223" i="1"/>
  <c r="Y2223" i="1"/>
  <c r="Z2223" i="1"/>
  <c r="AA2223" i="1"/>
  <c r="AB2223" i="1"/>
  <c r="X2224" i="1"/>
  <c r="Y2224" i="1"/>
  <c r="Z2224" i="1"/>
  <c r="AA2224" i="1"/>
  <c r="AB2224" i="1"/>
  <c r="X2225" i="1"/>
  <c r="Y2225" i="1"/>
  <c r="Z2225" i="1"/>
  <c r="AA2225" i="1"/>
  <c r="AB2225" i="1"/>
  <c r="X2226" i="1"/>
  <c r="Y2226" i="1"/>
  <c r="Z2226" i="1"/>
  <c r="AA2226" i="1"/>
  <c r="AB2226" i="1"/>
  <c r="X2227" i="1"/>
  <c r="Y2227" i="1"/>
  <c r="Z2227" i="1"/>
  <c r="AA2227" i="1"/>
  <c r="AB2227" i="1"/>
  <c r="X2228" i="1"/>
  <c r="Y2228" i="1"/>
  <c r="Z2228" i="1"/>
  <c r="AA2228" i="1"/>
  <c r="AB2228" i="1"/>
  <c r="X2229" i="1"/>
  <c r="Y2229" i="1"/>
  <c r="Z2229" i="1"/>
  <c r="AA2229" i="1"/>
  <c r="AB2229" i="1"/>
  <c r="X2230" i="1"/>
  <c r="Y2230" i="1"/>
  <c r="Z2230" i="1"/>
  <c r="AA2230" i="1"/>
  <c r="AB2230" i="1"/>
  <c r="X2231" i="1"/>
  <c r="Y2231" i="1"/>
  <c r="Z2231" i="1"/>
  <c r="AA2231" i="1"/>
  <c r="AB2231" i="1"/>
  <c r="X2232" i="1"/>
  <c r="Y2232" i="1"/>
  <c r="Z2232" i="1"/>
  <c r="AA2232" i="1"/>
  <c r="AB2232" i="1"/>
  <c r="X2233" i="1"/>
  <c r="Y2233" i="1"/>
  <c r="Z2233" i="1"/>
  <c r="AA2233" i="1"/>
  <c r="AB2233" i="1"/>
  <c r="X2234" i="1"/>
  <c r="Y2234" i="1"/>
  <c r="Z2234" i="1"/>
  <c r="AA2234" i="1"/>
  <c r="AB2234" i="1"/>
  <c r="X2235" i="1"/>
  <c r="Y2235" i="1"/>
  <c r="Z2235" i="1"/>
  <c r="AA2235" i="1"/>
  <c r="AB2235" i="1"/>
  <c r="X2236" i="1"/>
  <c r="Y2236" i="1"/>
  <c r="Z2236" i="1"/>
  <c r="AA2236" i="1"/>
  <c r="AB2236" i="1"/>
  <c r="X2237" i="1"/>
  <c r="Y2237" i="1"/>
  <c r="Z2237" i="1"/>
  <c r="AA2237" i="1"/>
  <c r="AB2237" i="1"/>
  <c r="X2238" i="1"/>
  <c r="Y2238" i="1"/>
  <c r="Z2238" i="1"/>
  <c r="AA2238" i="1"/>
  <c r="AB2238" i="1"/>
  <c r="X2239" i="1"/>
  <c r="Y2239" i="1"/>
  <c r="Z2239" i="1"/>
  <c r="AA2239" i="1"/>
  <c r="AB2239" i="1"/>
  <c r="X2240" i="1"/>
  <c r="Y2240" i="1"/>
  <c r="Z2240" i="1"/>
  <c r="AA2240" i="1"/>
  <c r="AB2240" i="1"/>
  <c r="X2241" i="1"/>
  <c r="Y2241" i="1"/>
  <c r="Z2241" i="1"/>
  <c r="AA2241" i="1"/>
  <c r="AB2241" i="1"/>
  <c r="X2242" i="1"/>
  <c r="Y2242" i="1"/>
  <c r="Z2242" i="1"/>
  <c r="AA2242" i="1"/>
  <c r="AB2242" i="1"/>
  <c r="X2243" i="1"/>
  <c r="Y2243" i="1"/>
  <c r="Z2243" i="1"/>
  <c r="AA2243" i="1"/>
  <c r="AB2243" i="1"/>
  <c r="X2244" i="1"/>
  <c r="Y2244" i="1"/>
  <c r="Z2244" i="1"/>
  <c r="AA2244" i="1"/>
  <c r="AB2244" i="1"/>
  <c r="X2245" i="1"/>
  <c r="Y2245" i="1"/>
  <c r="Z2245" i="1"/>
  <c r="AA2245" i="1"/>
  <c r="AB2245" i="1"/>
  <c r="X2246" i="1"/>
  <c r="Y2246" i="1"/>
  <c r="Z2246" i="1"/>
  <c r="AA2246" i="1"/>
  <c r="AB2246" i="1"/>
  <c r="X2247" i="1"/>
  <c r="Y2247" i="1"/>
  <c r="Z2247" i="1"/>
  <c r="AA2247" i="1"/>
  <c r="AB2247" i="1"/>
  <c r="X2248" i="1"/>
  <c r="Y2248" i="1"/>
  <c r="Z2248" i="1"/>
  <c r="AA2248" i="1"/>
  <c r="AB2248" i="1"/>
  <c r="X2249" i="1"/>
  <c r="Y2249" i="1"/>
  <c r="Z2249" i="1"/>
  <c r="AA2249" i="1"/>
  <c r="AB2249" i="1"/>
  <c r="X2250" i="1"/>
  <c r="Y2250" i="1"/>
  <c r="Z2250" i="1"/>
  <c r="AA2250" i="1"/>
  <c r="AB2250" i="1"/>
  <c r="X2251" i="1"/>
  <c r="Y2251" i="1"/>
  <c r="Z2251" i="1"/>
  <c r="AA2251" i="1"/>
  <c r="AB2251" i="1"/>
  <c r="X2252" i="1"/>
  <c r="Y2252" i="1"/>
  <c r="Z2252" i="1"/>
  <c r="AA2252" i="1"/>
  <c r="AB2252" i="1"/>
  <c r="X2253" i="1"/>
  <c r="Y2253" i="1"/>
  <c r="Z2253" i="1"/>
  <c r="AA2253" i="1"/>
  <c r="AB2253" i="1"/>
  <c r="X2254" i="1"/>
  <c r="Y2254" i="1"/>
  <c r="Z2254" i="1"/>
  <c r="AA2254" i="1"/>
  <c r="AB2254" i="1"/>
  <c r="X2255" i="1"/>
  <c r="Y2255" i="1"/>
  <c r="Z2255" i="1"/>
  <c r="AA2255" i="1"/>
  <c r="AB2255" i="1"/>
  <c r="X2256" i="1"/>
  <c r="Y2256" i="1"/>
  <c r="Z2256" i="1"/>
  <c r="AA2256" i="1"/>
  <c r="AB2256" i="1"/>
  <c r="X2257" i="1"/>
  <c r="Y2257" i="1"/>
  <c r="Z2257" i="1"/>
  <c r="AA2257" i="1"/>
  <c r="AB2257" i="1"/>
  <c r="X2258" i="1"/>
  <c r="Y2258" i="1"/>
  <c r="Z2258" i="1"/>
  <c r="AA2258" i="1"/>
  <c r="AB2258" i="1"/>
  <c r="X2259" i="1"/>
  <c r="Y2259" i="1"/>
  <c r="Z2259" i="1"/>
  <c r="AA2259" i="1"/>
  <c r="AB2259" i="1"/>
  <c r="X2260" i="1"/>
  <c r="Y2260" i="1"/>
  <c r="Z2260" i="1"/>
  <c r="AA2260" i="1"/>
  <c r="AB2260" i="1"/>
  <c r="X2261" i="1"/>
  <c r="Y2261" i="1"/>
  <c r="Z2261" i="1"/>
  <c r="AA2261" i="1"/>
  <c r="AB2261" i="1"/>
  <c r="X2262" i="1"/>
  <c r="Y2262" i="1"/>
  <c r="Z2262" i="1"/>
  <c r="AA2262" i="1"/>
  <c r="AB2262" i="1"/>
  <c r="X2263" i="1"/>
  <c r="Y2263" i="1"/>
  <c r="Z2263" i="1"/>
  <c r="AA2263" i="1"/>
  <c r="AB2263" i="1"/>
  <c r="X2264" i="1"/>
  <c r="Y2264" i="1"/>
  <c r="Z2264" i="1"/>
  <c r="AA2264" i="1"/>
  <c r="AB2264" i="1"/>
  <c r="X2265" i="1"/>
  <c r="Y2265" i="1"/>
  <c r="Z2265" i="1"/>
  <c r="AA2265" i="1"/>
  <c r="AB2265" i="1"/>
  <c r="X2266" i="1"/>
  <c r="Y2266" i="1"/>
  <c r="Z2266" i="1"/>
  <c r="AA2266" i="1"/>
  <c r="AB2266" i="1"/>
  <c r="X2267" i="1"/>
  <c r="Y2267" i="1"/>
  <c r="Z2267" i="1"/>
  <c r="AA2267" i="1"/>
  <c r="AB2267" i="1"/>
  <c r="X2268" i="1"/>
  <c r="Y2268" i="1"/>
  <c r="Z2268" i="1"/>
  <c r="AA2268" i="1"/>
  <c r="AB2268" i="1"/>
  <c r="X2269" i="1"/>
  <c r="Y2269" i="1"/>
  <c r="Z2269" i="1"/>
  <c r="AA2269" i="1"/>
  <c r="AB2269" i="1"/>
  <c r="X2270" i="1"/>
  <c r="Y2270" i="1"/>
  <c r="Z2270" i="1"/>
  <c r="AA2270" i="1"/>
  <c r="AB2270" i="1"/>
  <c r="X2271" i="1"/>
  <c r="Y2271" i="1"/>
  <c r="Z2271" i="1"/>
  <c r="AA2271" i="1"/>
  <c r="AB2271" i="1"/>
  <c r="X2272" i="1"/>
  <c r="Y2272" i="1"/>
  <c r="Z2272" i="1"/>
  <c r="AA2272" i="1"/>
  <c r="AB2272" i="1"/>
  <c r="X2273" i="1"/>
  <c r="Y2273" i="1"/>
  <c r="Z2273" i="1"/>
  <c r="AA2273" i="1"/>
  <c r="AB2273" i="1"/>
  <c r="X2274" i="1"/>
  <c r="Y2274" i="1"/>
  <c r="Z2274" i="1"/>
  <c r="AA2274" i="1"/>
  <c r="AB2274" i="1"/>
  <c r="X2275" i="1"/>
  <c r="Y2275" i="1"/>
  <c r="Z2275" i="1"/>
  <c r="AA2275" i="1"/>
  <c r="AB2275" i="1"/>
  <c r="X2276" i="1"/>
  <c r="Y2276" i="1"/>
  <c r="Z2276" i="1"/>
  <c r="AA2276" i="1"/>
  <c r="AB2276" i="1"/>
  <c r="X2277" i="1"/>
  <c r="Y2277" i="1"/>
  <c r="Z2277" i="1"/>
  <c r="AA2277" i="1"/>
  <c r="AB2277" i="1"/>
  <c r="X2278" i="1"/>
  <c r="Y2278" i="1"/>
  <c r="Z2278" i="1"/>
  <c r="AA2278" i="1"/>
  <c r="AB2278" i="1"/>
  <c r="X2279" i="1"/>
  <c r="Y2279" i="1"/>
  <c r="Z2279" i="1"/>
  <c r="AA2279" i="1"/>
  <c r="AB2279" i="1"/>
  <c r="X2280" i="1"/>
  <c r="Y2280" i="1"/>
  <c r="Z2280" i="1"/>
  <c r="AA2280" i="1"/>
  <c r="AB2280" i="1"/>
  <c r="X2281" i="1"/>
  <c r="Y2281" i="1"/>
  <c r="Z2281" i="1"/>
  <c r="AA2281" i="1"/>
  <c r="AB2281" i="1"/>
  <c r="X2282" i="1"/>
  <c r="Y2282" i="1"/>
  <c r="Z2282" i="1"/>
  <c r="AA2282" i="1"/>
  <c r="AB2282" i="1"/>
  <c r="X2283" i="1"/>
  <c r="Y2283" i="1"/>
  <c r="Z2283" i="1"/>
  <c r="AA2283" i="1"/>
  <c r="AB2283" i="1"/>
  <c r="X2284" i="1"/>
  <c r="Y2284" i="1"/>
  <c r="Z2284" i="1"/>
  <c r="AA2284" i="1"/>
  <c r="AB2284" i="1"/>
  <c r="X2285" i="1"/>
  <c r="Y2285" i="1"/>
  <c r="Z2285" i="1"/>
  <c r="AA2285" i="1"/>
  <c r="AB2285" i="1"/>
  <c r="X2286" i="1"/>
  <c r="Y2286" i="1"/>
  <c r="Z2286" i="1"/>
  <c r="AA2286" i="1"/>
  <c r="AB2286" i="1"/>
  <c r="X2287" i="1"/>
  <c r="Y2287" i="1"/>
  <c r="Z2287" i="1"/>
  <c r="AA2287" i="1"/>
  <c r="AB2287" i="1"/>
  <c r="X2288" i="1"/>
  <c r="Y2288" i="1"/>
  <c r="Z2288" i="1"/>
  <c r="AA2288" i="1"/>
  <c r="AB2288" i="1"/>
  <c r="X2289" i="1"/>
  <c r="Y2289" i="1"/>
  <c r="Z2289" i="1"/>
  <c r="AA2289" i="1"/>
  <c r="AB2289" i="1"/>
  <c r="X2290" i="1"/>
  <c r="Y2290" i="1"/>
  <c r="Z2290" i="1"/>
  <c r="AA2290" i="1"/>
  <c r="AB2290" i="1"/>
  <c r="X2291" i="1"/>
  <c r="Y2291" i="1"/>
  <c r="Z2291" i="1"/>
  <c r="AA2291" i="1"/>
  <c r="AB2291" i="1"/>
  <c r="X2292" i="1"/>
  <c r="Y2292" i="1"/>
  <c r="Z2292" i="1"/>
  <c r="AA2292" i="1"/>
  <c r="AB2292" i="1"/>
  <c r="X2293" i="1"/>
  <c r="Y2293" i="1"/>
  <c r="Z2293" i="1"/>
  <c r="AA2293" i="1"/>
  <c r="AB2293" i="1"/>
  <c r="X2294" i="1"/>
  <c r="Y2294" i="1"/>
  <c r="Z2294" i="1"/>
  <c r="AA2294" i="1"/>
  <c r="AB2294" i="1"/>
  <c r="X2295" i="1"/>
  <c r="Y2295" i="1"/>
  <c r="Z2295" i="1"/>
  <c r="AA2295" i="1"/>
  <c r="AB2295" i="1"/>
  <c r="X2296" i="1"/>
  <c r="Y2296" i="1"/>
  <c r="Z2296" i="1"/>
  <c r="AA2296" i="1"/>
  <c r="AB2296" i="1"/>
  <c r="X2297" i="1"/>
  <c r="Y2297" i="1"/>
  <c r="Z2297" i="1"/>
  <c r="AA2297" i="1"/>
  <c r="AB2297" i="1"/>
  <c r="X2298" i="1"/>
  <c r="Y2298" i="1"/>
  <c r="Z2298" i="1"/>
  <c r="AA2298" i="1"/>
  <c r="AB2298" i="1"/>
  <c r="X2299" i="1"/>
  <c r="Y2299" i="1"/>
  <c r="Z2299" i="1"/>
  <c r="AA2299" i="1"/>
  <c r="AB2299" i="1"/>
  <c r="X2300" i="1"/>
  <c r="Y2300" i="1"/>
  <c r="Z2300" i="1"/>
  <c r="AA2300" i="1"/>
  <c r="AB2300" i="1"/>
  <c r="X2301" i="1"/>
  <c r="Y2301" i="1"/>
  <c r="Z2301" i="1"/>
  <c r="AA2301" i="1"/>
  <c r="AB2301" i="1"/>
  <c r="X2302" i="1"/>
  <c r="Y2302" i="1"/>
  <c r="Z2302" i="1"/>
  <c r="AA2302" i="1"/>
  <c r="AB2302" i="1"/>
  <c r="X2303" i="1"/>
  <c r="Y2303" i="1"/>
  <c r="Z2303" i="1"/>
  <c r="AA2303" i="1"/>
  <c r="AB2303" i="1"/>
  <c r="X2304" i="1"/>
  <c r="Y2304" i="1"/>
  <c r="Z2304" i="1"/>
  <c r="AA2304" i="1"/>
  <c r="AB2304" i="1"/>
  <c r="X2305" i="1"/>
  <c r="Y2305" i="1"/>
  <c r="Z2305" i="1"/>
  <c r="AA2305" i="1"/>
  <c r="AB2305" i="1"/>
  <c r="X2306" i="1"/>
  <c r="Y2306" i="1"/>
  <c r="Z2306" i="1"/>
  <c r="AA2306" i="1"/>
  <c r="AB2306" i="1"/>
  <c r="X2307" i="1"/>
  <c r="Y2307" i="1"/>
  <c r="Z2307" i="1"/>
  <c r="AA2307" i="1"/>
  <c r="AB2307" i="1"/>
  <c r="X2308" i="1"/>
  <c r="Y2308" i="1"/>
  <c r="Z2308" i="1"/>
  <c r="AA2308" i="1"/>
  <c r="AB2308" i="1"/>
  <c r="X2309" i="1"/>
  <c r="Y2309" i="1"/>
  <c r="Z2309" i="1"/>
  <c r="AA2309" i="1"/>
  <c r="AB2309" i="1"/>
  <c r="X2310" i="1"/>
  <c r="Y2310" i="1"/>
  <c r="Z2310" i="1"/>
  <c r="AA2310" i="1"/>
  <c r="AB2310" i="1"/>
  <c r="X2311" i="1"/>
  <c r="Y2311" i="1"/>
  <c r="Z2311" i="1"/>
  <c r="AA2311" i="1"/>
  <c r="AB2311" i="1"/>
  <c r="X2312" i="1"/>
  <c r="Y2312" i="1"/>
  <c r="Z2312" i="1"/>
  <c r="AA2312" i="1"/>
  <c r="AB2312" i="1"/>
  <c r="X2313" i="1"/>
  <c r="Y2313" i="1"/>
  <c r="Z2313" i="1"/>
  <c r="AA2313" i="1"/>
  <c r="AB2313" i="1"/>
  <c r="X2314" i="1"/>
  <c r="Y2314" i="1"/>
  <c r="Z2314" i="1"/>
  <c r="AA2314" i="1"/>
  <c r="AB2314" i="1"/>
  <c r="X2315" i="1"/>
  <c r="Y2315" i="1"/>
  <c r="Z2315" i="1"/>
  <c r="AA2315" i="1"/>
  <c r="AB2315" i="1"/>
  <c r="X2316" i="1"/>
  <c r="Y2316" i="1"/>
  <c r="Z2316" i="1"/>
  <c r="AA2316" i="1"/>
  <c r="AB2316" i="1"/>
  <c r="X2317" i="1"/>
  <c r="Y2317" i="1"/>
  <c r="Z2317" i="1"/>
  <c r="AA2317" i="1"/>
  <c r="AB2317" i="1"/>
  <c r="X2318" i="1"/>
  <c r="Y2318" i="1"/>
  <c r="Z2318" i="1"/>
  <c r="AA2318" i="1"/>
  <c r="AB2318" i="1"/>
  <c r="X2319" i="1"/>
  <c r="Y2319" i="1"/>
  <c r="Z2319" i="1"/>
  <c r="AA2319" i="1"/>
  <c r="AB2319" i="1"/>
  <c r="X2320" i="1"/>
  <c r="Y2320" i="1"/>
  <c r="Z2320" i="1"/>
  <c r="AA2320" i="1"/>
  <c r="AB2320" i="1"/>
  <c r="X2321" i="1"/>
  <c r="Y2321" i="1"/>
  <c r="Z2321" i="1"/>
  <c r="AA2321" i="1"/>
  <c r="AB2321" i="1"/>
  <c r="X2322" i="1"/>
  <c r="Y2322" i="1"/>
  <c r="Z2322" i="1"/>
  <c r="AA2322" i="1"/>
  <c r="AB2322" i="1"/>
  <c r="X2323" i="1"/>
  <c r="Y2323" i="1"/>
  <c r="Z2323" i="1"/>
  <c r="AA2323" i="1"/>
  <c r="AB2323" i="1"/>
  <c r="X2324" i="1"/>
  <c r="Y2324" i="1"/>
  <c r="Z2324" i="1"/>
  <c r="AA2324" i="1"/>
  <c r="AB2324" i="1"/>
  <c r="X2325" i="1"/>
  <c r="Y2325" i="1"/>
  <c r="Z2325" i="1"/>
  <c r="AA2325" i="1"/>
  <c r="AB2325" i="1"/>
  <c r="X2326" i="1"/>
  <c r="Y2326" i="1"/>
  <c r="Z2326" i="1"/>
  <c r="AA2326" i="1"/>
  <c r="AB2326" i="1"/>
  <c r="X2327" i="1"/>
  <c r="Y2327" i="1"/>
  <c r="Z2327" i="1"/>
  <c r="AA2327" i="1"/>
  <c r="AB2327" i="1"/>
  <c r="X2328" i="1"/>
  <c r="Y2328" i="1"/>
  <c r="Z2328" i="1"/>
  <c r="AA2328" i="1"/>
  <c r="AB2328" i="1"/>
  <c r="X2329" i="1"/>
  <c r="Y2329" i="1"/>
  <c r="Z2329" i="1"/>
  <c r="AA2329" i="1"/>
  <c r="AB2329" i="1"/>
  <c r="X2330" i="1"/>
  <c r="Y2330" i="1"/>
  <c r="Z2330" i="1"/>
  <c r="AA2330" i="1"/>
  <c r="AB2330" i="1"/>
  <c r="X2331" i="1"/>
  <c r="Y2331" i="1"/>
  <c r="Z2331" i="1"/>
  <c r="AA2331" i="1"/>
  <c r="AB2331" i="1"/>
  <c r="X2332" i="1"/>
  <c r="Y2332" i="1"/>
  <c r="Z2332" i="1"/>
  <c r="AA2332" i="1"/>
  <c r="AB2332" i="1"/>
  <c r="X2333" i="1"/>
  <c r="Y2333" i="1"/>
  <c r="Z2333" i="1"/>
  <c r="AA2333" i="1"/>
  <c r="AB2333" i="1"/>
  <c r="X2334" i="1"/>
  <c r="Y2334" i="1"/>
  <c r="Z2334" i="1"/>
  <c r="AA2334" i="1"/>
  <c r="AB2334" i="1"/>
  <c r="X2335" i="1"/>
  <c r="Y2335" i="1"/>
  <c r="Z2335" i="1"/>
  <c r="AA2335" i="1"/>
  <c r="AB2335" i="1"/>
  <c r="X2336" i="1"/>
  <c r="Y2336" i="1"/>
  <c r="Z2336" i="1"/>
  <c r="AA2336" i="1"/>
  <c r="AB2336" i="1"/>
  <c r="X2337" i="1"/>
  <c r="Y2337" i="1"/>
  <c r="Z2337" i="1"/>
  <c r="AA2337" i="1"/>
  <c r="AB2337" i="1"/>
  <c r="X2338" i="1"/>
  <c r="Y2338" i="1"/>
  <c r="Z2338" i="1"/>
  <c r="AA2338" i="1"/>
  <c r="AB2338" i="1"/>
  <c r="X2339" i="1"/>
  <c r="Y2339" i="1"/>
  <c r="Z2339" i="1"/>
  <c r="AA2339" i="1"/>
  <c r="AB2339" i="1"/>
  <c r="X2340" i="1"/>
  <c r="Y2340" i="1"/>
  <c r="Z2340" i="1"/>
  <c r="AA2340" i="1"/>
  <c r="AB2340" i="1"/>
  <c r="X2341" i="1"/>
  <c r="Y2341" i="1"/>
  <c r="Z2341" i="1"/>
  <c r="AA2341" i="1"/>
  <c r="AB2341" i="1"/>
  <c r="X2342" i="1"/>
  <c r="Y2342" i="1"/>
  <c r="Z2342" i="1"/>
  <c r="AA2342" i="1"/>
  <c r="AB2342" i="1"/>
  <c r="X2343" i="1"/>
  <c r="Y2343" i="1"/>
  <c r="Z2343" i="1"/>
  <c r="AA2343" i="1"/>
  <c r="AB2343" i="1"/>
  <c r="X2344" i="1"/>
  <c r="Y2344" i="1"/>
  <c r="Z2344" i="1"/>
  <c r="AA2344" i="1"/>
  <c r="AB2344" i="1"/>
  <c r="X2345" i="1"/>
  <c r="Y2345" i="1"/>
  <c r="Z2345" i="1"/>
  <c r="AA2345" i="1"/>
  <c r="AB2345" i="1"/>
  <c r="X2346" i="1"/>
  <c r="Y2346" i="1"/>
  <c r="Z2346" i="1"/>
  <c r="AA2346" i="1"/>
  <c r="AB2346" i="1"/>
  <c r="X2347" i="1"/>
  <c r="Y2347" i="1"/>
  <c r="Z2347" i="1"/>
  <c r="AA2347" i="1"/>
  <c r="AB2347" i="1"/>
  <c r="X2348" i="1"/>
  <c r="Y2348" i="1"/>
  <c r="Z2348" i="1"/>
  <c r="AA2348" i="1"/>
  <c r="AB2348" i="1"/>
  <c r="X2349" i="1"/>
  <c r="Y2349" i="1"/>
  <c r="Z2349" i="1"/>
  <c r="AA2349" i="1"/>
  <c r="AB2349" i="1"/>
  <c r="X2350" i="1"/>
  <c r="Y2350" i="1"/>
  <c r="Z2350" i="1"/>
  <c r="AA2350" i="1"/>
  <c r="AB2350" i="1"/>
  <c r="X2351" i="1"/>
  <c r="Y2351" i="1"/>
  <c r="Z2351" i="1"/>
  <c r="AA2351" i="1"/>
  <c r="AB2351" i="1"/>
  <c r="X2352" i="1"/>
  <c r="Y2352" i="1"/>
  <c r="Z2352" i="1"/>
  <c r="AA2352" i="1"/>
  <c r="AB2352" i="1"/>
  <c r="X2353" i="1"/>
  <c r="Y2353" i="1"/>
  <c r="Z2353" i="1"/>
  <c r="AA2353" i="1"/>
  <c r="AB2353" i="1"/>
  <c r="X2354" i="1"/>
  <c r="Y2354" i="1"/>
  <c r="Z2354" i="1"/>
  <c r="AA2354" i="1"/>
  <c r="AB2354" i="1"/>
  <c r="X2355" i="1"/>
  <c r="Y2355" i="1"/>
  <c r="Z2355" i="1"/>
  <c r="AA2355" i="1"/>
  <c r="AB2355" i="1"/>
  <c r="X2356" i="1"/>
  <c r="Y2356" i="1"/>
  <c r="Z2356" i="1"/>
  <c r="AA2356" i="1"/>
  <c r="AB2356" i="1"/>
  <c r="X2357" i="1"/>
  <c r="Y2357" i="1"/>
  <c r="Z2357" i="1"/>
  <c r="AA2357" i="1"/>
  <c r="AB2357" i="1"/>
  <c r="X2358" i="1"/>
  <c r="Y2358" i="1"/>
  <c r="Z2358" i="1"/>
  <c r="AA2358" i="1"/>
  <c r="AB2358" i="1"/>
  <c r="X2359" i="1"/>
  <c r="Y2359" i="1"/>
  <c r="Z2359" i="1"/>
  <c r="AA2359" i="1"/>
  <c r="AB2359" i="1"/>
  <c r="X2360" i="1"/>
  <c r="Y2360" i="1"/>
  <c r="Z2360" i="1"/>
  <c r="AA2360" i="1"/>
  <c r="AB2360" i="1"/>
  <c r="X2361" i="1"/>
  <c r="Y2361" i="1"/>
  <c r="Z2361" i="1"/>
  <c r="AA2361" i="1"/>
  <c r="AB2361" i="1"/>
  <c r="X2362" i="1"/>
  <c r="Y2362" i="1"/>
  <c r="Z2362" i="1"/>
  <c r="AA2362" i="1"/>
  <c r="AB2362" i="1"/>
  <c r="X2363" i="1"/>
  <c r="Y2363" i="1"/>
  <c r="Z2363" i="1"/>
  <c r="AA2363" i="1"/>
  <c r="AB2363" i="1"/>
  <c r="X2364" i="1"/>
  <c r="Y2364" i="1"/>
  <c r="Z2364" i="1"/>
  <c r="AA2364" i="1"/>
  <c r="AB2364" i="1"/>
  <c r="X2365" i="1"/>
  <c r="Y2365" i="1"/>
  <c r="Z2365" i="1"/>
  <c r="AA2365" i="1"/>
  <c r="AB2365" i="1"/>
  <c r="X2366" i="1"/>
  <c r="Y2366" i="1"/>
  <c r="Z2366" i="1"/>
  <c r="AA2366" i="1"/>
  <c r="AB2366" i="1"/>
  <c r="X2367" i="1"/>
  <c r="Y2367" i="1"/>
  <c r="Z2367" i="1"/>
  <c r="AA2367" i="1"/>
  <c r="AB2367" i="1"/>
  <c r="X2368" i="1"/>
  <c r="Y2368" i="1"/>
  <c r="Z2368" i="1"/>
  <c r="AA2368" i="1"/>
  <c r="AB2368" i="1"/>
  <c r="X2369" i="1"/>
  <c r="Y2369" i="1"/>
  <c r="Z2369" i="1"/>
  <c r="AA2369" i="1"/>
  <c r="AB2369" i="1"/>
  <c r="X2370" i="1"/>
  <c r="Y2370" i="1"/>
  <c r="Z2370" i="1"/>
  <c r="AA2370" i="1"/>
  <c r="AB2370" i="1"/>
  <c r="X2371" i="1"/>
  <c r="Y2371" i="1"/>
  <c r="Z2371" i="1"/>
  <c r="AA2371" i="1"/>
  <c r="AB2371" i="1"/>
  <c r="X2372" i="1"/>
  <c r="Y2372" i="1"/>
  <c r="Z2372" i="1"/>
  <c r="AA2372" i="1"/>
  <c r="AB2372" i="1"/>
  <c r="X2373" i="1"/>
  <c r="Y2373" i="1"/>
  <c r="Z2373" i="1"/>
  <c r="AA2373" i="1"/>
  <c r="AB2373" i="1"/>
  <c r="X2374" i="1"/>
  <c r="Y2374" i="1"/>
  <c r="Z2374" i="1"/>
  <c r="AA2374" i="1"/>
  <c r="AB2374" i="1"/>
  <c r="X2375" i="1"/>
  <c r="Y2375" i="1"/>
  <c r="Z2375" i="1"/>
  <c r="AA2375" i="1"/>
  <c r="AB2375" i="1"/>
  <c r="X2376" i="1"/>
  <c r="Y2376" i="1"/>
  <c r="Z2376" i="1"/>
  <c r="AA2376" i="1"/>
  <c r="AB2376" i="1"/>
  <c r="X2377" i="1"/>
  <c r="Y2377" i="1"/>
  <c r="Z2377" i="1"/>
  <c r="AA2377" i="1"/>
  <c r="AB2377" i="1"/>
  <c r="X2378" i="1"/>
  <c r="Y2378" i="1"/>
  <c r="Z2378" i="1"/>
  <c r="AA2378" i="1"/>
  <c r="AB2378" i="1"/>
  <c r="X2379" i="1"/>
  <c r="Y2379" i="1"/>
  <c r="Z2379" i="1"/>
  <c r="AA2379" i="1"/>
  <c r="AB2379" i="1"/>
  <c r="X2380" i="1"/>
  <c r="Y2380" i="1"/>
  <c r="Z2380" i="1"/>
  <c r="AA2380" i="1"/>
  <c r="AB2380" i="1"/>
  <c r="X2381" i="1"/>
  <c r="Y2381" i="1"/>
  <c r="Z2381" i="1"/>
  <c r="AA2381" i="1"/>
  <c r="AB2381" i="1"/>
  <c r="X2382" i="1"/>
  <c r="Y2382" i="1"/>
  <c r="Z2382" i="1"/>
  <c r="AA2382" i="1"/>
  <c r="AB2382" i="1"/>
  <c r="X2383" i="1"/>
  <c r="Y2383" i="1"/>
  <c r="Z2383" i="1"/>
  <c r="AA2383" i="1"/>
  <c r="AB2383" i="1"/>
  <c r="X2384" i="1"/>
  <c r="Y2384" i="1"/>
  <c r="Z2384" i="1"/>
  <c r="AA2384" i="1"/>
  <c r="AB2384" i="1"/>
  <c r="X2385" i="1"/>
  <c r="Y2385" i="1"/>
  <c r="Z2385" i="1"/>
  <c r="AA2385" i="1"/>
  <c r="AB2385" i="1"/>
  <c r="X2386" i="1"/>
  <c r="Y2386" i="1"/>
  <c r="Z2386" i="1"/>
  <c r="AA2386" i="1"/>
  <c r="AB2386" i="1"/>
  <c r="X2387" i="1"/>
  <c r="Y2387" i="1"/>
  <c r="Z2387" i="1"/>
  <c r="AA2387" i="1"/>
  <c r="AB2387" i="1"/>
  <c r="X2388" i="1"/>
  <c r="Y2388" i="1"/>
  <c r="Z2388" i="1"/>
  <c r="AA2388" i="1"/>
  <c r="AB2388" i="1"/>
  <c r="X2389" i="1"/>
  <c r="Y2389" i="1"/>
  <c r="Z2389" i="1"/>
  <c r="AA2389" i="1"/>
  <c r="AB2389" i="1"/>
  <c r="X2390" i="1"/>
  <c r="Y2390" i="1"/>
  <c r="Z2390" i="1"/>
  <c r="AA2390" i="1"/>
  <c r="AB2390" i="1"/>
  <c r="X2391" i="1"/>
  <c r="Y2391" i="1"/>
  <c r="Z2391" i="1"/>
  <c r="AA2391" i="1"/>
  <c r="AB2391" i="1"/>
  <c r="X2392" i="1"/>
  <c r="Y2392" i="1"/>
  <c r="Z2392" i="1"/>
  <c r="AA2392" i="1"/>
  <c r="AB2392" i="1"/>
  <c r="X2393" i="1"/>
  <c r="Y2393" i="1"/>
  <c r="Z2393" i="1"/>
  <c r="AA2393" i="1"/>
  <c r="AB2393" i="1"/>
  <c r="X2394" i="1"/>
  <c r="Y2394" i="1"/>
  <c r="Z2394" i="1"/>
  <c r="AA2394" i="1"/>
  <c r="AB2394" i="1"/>
  <c r="X2395" i="1"/>
  <c r="Y2395" i="1"/>
  <c r="Z2395" i="1"/>
  <c r="AA2395" i="1"/>
  <c r="AB2395" i="1"/>
  <c r="X2396" i="1"/>
  <c r="Y2396" i="1"/>
  <c r="Z2396" i="1"/>
  <c r="AA2396" i="1"/>
  <c r="AB2396" i="1"/>
  <c r="X2397" i="1"/>
  <c r="Y2397" i="1"/>
  <c r="Z2397" i="1"/>
  <c r="AA2397" i="1"/>
  <c r="AB2397" i="1"/>
  <c r="X2398" i="1"/>
  <c r="Y2398" i="1"/>
  <c r="Z2398" i="1"/>
  <c r="AA2398" i="1"/>
  <c r="AB2398" i="1"/>
  <c r="X2399" i="1"/>
  <c r="Y2399" i="1"/>
  <c r="Z2399" i="1"/>
  <c r="AA2399" i="1"/>
  <c r="AB2399" i="1"/>
  <c r="X2400" i="1"/>
  <c r="Y2400" i="1"/>
  <c r="Z2400" i="1"/>
  <c r="AA2400" i="1"/>
  <c r="AB2400" i="1"/>
  <c r="X2401" i="1"/>
  <c r="Y2401" i="1"/>
  <c r="Z2401" i="1"/>
  <c r="AA2401" i="1"/>
  <c r="AB2401" i="1"/>
  <c r="X2402" i="1"/>
  <c r="Y2402" i="1"/>
  <c r="Z2402" i="1"/>
  <c r="AA2402" i="1"/>
  <c r="AB2402" i="1"/>
  <c r="X2403" i="1"/>
  <c r="Y2403" i="1"/>
  <c r="Z2403" i="1"/>
  <c r="AA2403" i="1"/>
  <c r="AB2403" i="1"/>
  <c r="X2404" i="1"/>
  <c r="Y2404" i="1"/>
  <c r="Z2404" i="1"/>
  <c r="AA2404" i="1"/>
  <c r="AB2404" i="1"/>
  <c r="X2405" i="1"/>
  <c r="Y2405" i="1"/>
  <c r="Z2405" i="1"/>
  <c r="AA2405" i="1"/>
  <c r="AB2405" i="1"/>
  <c r="X2406" i="1"/>
  <c r="Y2406" i="1"/>
  <c r="Z2406" i="1"/>
  <c r="AA2406" i="1"/>
  <c r="AB2406" i="1"/>
  <c r="X2407" i="1"/>
  <c r="Y2407" i="1"/>
  <c r="Z2407" i="1"/>
  <c r="AA2407" i="1"/>
  <c r="AB2407" i="1"/>
  <c r="X2408" i="1"/>
  <c r="Y2408" i="1"/>
  <c r="Z2408" i="1"/>
  <c r="AA2408" i="1"/>
  <c r="AB2408" i="1"/>
  <c r="X2409" i="1"/>
  <c r="Y2409" i="1"/>
  <c r="Z2409" i="1"/>
  <c r="AA2409" i="1"/>
  <c r="AB2409" i="1"/>
  <c r="X2410" i="1"/>
  <c r="Y2410" i="1"/>
  <c r="Z2410" i="1"/>
  <c r="AA2410" i="1"/>
  <c r="AB2410" i="1"/>
  <c r="X2411" i="1"/>
  <c r="Y2411" i="1"/>
  <c r="Z2411" i="1"/>
  <c r="AA2411" i="1"/>
  <c r="AB2411" i="1"/>
  <c r="X2412" i="1"/>
  <c r="Y2412" i="1"/>
  <c r="Z2412" i="1"/>
  <c r="AA2412" i="1"/>
  <c r="AB2412" i="1"/>
  <c r="X2413" i="1"/>
  <c r="Y2413" i="1"/>
  <c r="Z2413" i="1"/>
  <c r="AA2413" i="1"/>
  <c r="AB2413" i="1"/>
  <c r="X2414" i="1"/>
  <c r="Y2414" i="1"/>
  <c r="Z2414" i="1"/>
  <c r="AA2414" i="1"/>
  <c r="AB2414" i="1"/>
  <c r="X2415" i="1"/>
  <c r="Y2415" i="1"/>
  <c r="Z2415" i="1"/>
  <c r="AA2415" i="1"/>
  <c r="AB2415" i="1"/>
  <c r="X2416" i="1"/>
  <c r="Y2416" i="1"/>
  <c r="Z2416" i="1"/>
  <c r="AA2416" i="1"/>
  <c r="AB2416" i="1"/>
  <c r="X2417" i="1"/>
  <c r="Y2417" i="1"/>
  <c r="Z2417" i="1"/>
  <c r="AA2417" i="1"/>
  <c r="AB2417" i="1"/>
  <c r="X2418" i="1"/>
  <c r="Y2418" i="1"/>
  <c r="Z2418" i="1"/>
  <c r="AA2418" i="1"/>
  <c r="AB2418" i="1"/>
  <c r="X2419" i="1"/>
  <c r="Y2419" i="1"/>
  <c r="Z2419" i="1"/>
  <c r="AA2419" i="1"/>
  <c r="AB2419" i="1"/>
  <c r="X2420" i="1"/>
  <c r="Y2420" i="1"/>
  <c r="Z2420" i="1"/>
  <c r="AA2420" i="1"/>
  <c r="AB2420" i="1"/>
  <c r="X2421" i="1"/>
  <c r="Y2421" i="1"/>
  <c r="Z2421" i="1"/>
  <c r="AA2421" i="1"/>
  <c r="AB2421" i="1"/>
  <c r="X2422" i="1"/>
  <c r="Y2422" i="1"/>
  <c r="Z2422" i="1"/>
  <c r="AA2422" i="1"/>
  <c r="AB2422" i="1"/>
  <c r="X2423" i="1"/>
  <c r="Y2423" i="1"/>
  <c r="Z2423" i="1"/>
  <c r="AA2423" i="1"/>
  <c r="AB2423" i="1"/>
  <c r="X2424" i="1"/>
  <c r="Y2424" i="1"/>
  <c r="Z2424" i="1"/>
  <c r="AA2424" i="1"/>
  <c r="AB2424" i="1"/>
  <c r="X2425" i="1"/>
  <c r="Y2425" i="1"/>
  <c r="Z2425" i="1"/>
  <c r="AA2425" i="1"/>
  <c r="AB2425" i="1"/>
  <c r="X2426" i="1"/>
  <c r="Y2426" i="1"/>
  <c r="Z2426" i="1"/>
  <c r="AA2426" i="1"/>
  <c r="AB2426" i="1"/>
  <c r="X2427" i="1"/>
  <c r="Y2427" i="1"/>
  <c r="Z2427" i="1"/>
  <c r="AA2427" i="1"/>
  <c r="AB2427" i="1"/>
  <c r="X2428" i="1"/>
  <c r="Y2428" i="1"/>
  <c r="Z2428" i="1"/>
  <c r="AA2428" i="1"/>
  <c r="AB2428" i="1"/>
  <c r="X2429" i="1"/>
  <c r="Y2429" i="1"/>
  <c r="Z2429" i="1"/>
  <c r="AA2429" i="1"/>
  <c r="AB2429" i="1"/>
  <c r="X2430" i="1"/>
  <c r="Y2430" i="1"/>
  <c r="Z2430" i="1"/>
  <c r="AA2430" i="1"/>
  <c r="AB2430" i="1"/>
  <c r="X2431" i="1"/>
  <c r="Y2431" i="1"/>
  <c r="Z2431" i="1"/>
  <c r="AA2431" i="1"/>
  <c r="AB2431" i="1"/>
  <c r="X2432" i="1"/>
  <c r="Y2432" i="1"/>
  <c r="Z2432" i="1"/>
  <c r="AA2432" i="1"/>
  <c r="AB2432" i="1"/>
  <c r="X2433" i="1"/>
  <c r="Y2433" i="1"/>
  <c r="Z2433" i="1"/>
  <c r="AA2433" i="1"/>
  <c r="AB2433" i="1"/>
  <c r="X2434" i="1"/>
  <c r="Y2434" i="1"/>
  <c r="Z2434" i="1"/>
  <c r="AA2434" i="1"/>
  <c r="AB2434" i="1"/>
  <c r="X2435" i="1"/>
  <c r="Y2435" i="1"/>
  <c r="Z2435" i="1"/>
  <c r="AA2435" i="1"/>
  <c r="AB2435" i="1"/>
  <c r="X2436" i="1"/>
  <c r="Y2436" i="1"/>
  <c r="Z2436" i="1"/>
  <c r="AA2436" i="1"/>
  <c r="AB2436" i="1"/>
  <c r="X2437" i="1"/>
  <c r="Y2437" i="1"/>
  <c r="Z2437" i="1"/>
  <c r="AA2437" i="1"/>
  <c r="AB2437" i="1"/>
  <c r="X2438" i="1"/>
  <c r="Y2438" i="1"/>
  <c r="Z2438" i="1"/>
  <c r="AA2438" i="1"/>
  <c r="AB2438" i="1"/>
  <c r="X2439" i="1"/>
  <c r="Y2439" i="1"/>
  <c r="Z2439" i="1"/>
  <c r="AA2439" i="1"/>
  <c r="AB2439" i="1"/>
  <c r="X2440" i="1"/>
  <c r="Y2440" i="1"/>
  <c r="Z2440" i="1"/>
  <c r="AA2440" i="1"/>
  <c r="AB2440" i="1"/>
  <c r="X2441" i="1"/>
  <c r="Y2441" i="1"/>
  <c r="Z2441" i="1"/>
  <c r="AA2441" i="1"/>
  <c r="AB2441" i="1"/>
  <c r="X2442" i="1"/>
  <c r="Y2442" i="1"/>
  <c r="Z2442" i="1"/>
  <c r="AA2442" i="1"/>
  <c r="AB2442" i="1"/>
  <c r="X2443" i="1"/>
  <c r="Y2443" i="1"/>
  <c r="Z2443" i="1"/>
  <c r="AA2443" i="1"/>
  <c r="AB2443" i="1"/>
  <c r="X2444" i="1"/>
  <c r="Y2444" i="1"/>
  <c r="Z2444" i="1"/>
  <c r="AA2444" i="1"/>
  <c r="AB2444" i="1"/>
  <c r="X2445" i="1"/>
  <c r="Y2445" i="1"/>
  <c r="Z2445" i="1"/>
  <c r="AA2445" i="1"/>
  <c r="AB2445" i="1"/>
  <c r="X2446" i="1"/>
  <c r="Y2446" i="1"/>
  <c r="Z2446" i="1"/>
  <c r="AA2446" i="1"/>
  <c r="AB2446" i="1"/>
  <c r="X2447" i="1"/>
  <c r="Y2447" i="1"/>
  <c r="Z2447" i="1"/>
  <c r="AA2447" i="1"/>
  <c r="AB2447" i="1"/>
  <c r="X2448" i="1"/>
  <c r="Y2448" i="1"/>
  <c r="Z2448" i="1"/>
  <c r="AA2448" i="1"/>
  <c r="AB2448" i="1"/>
  <c r="X2449" i="1"/>
  <c r="Y2449" i="1"/>
  <c r="Z2449" i="1"/>
  <c r="AA2449" i="1"/>
  <c r="AB2449" i="1"/>
  <c r="X2450" i="1"/>
  <c r="Y2450" i="1"/>
  <c r="Z2450" i="1"/>
  <c r="AA2450" i="1"/>
  <c r="AB2450" i="1"/>
  <c r="X2451" i="1"/>
  <c r="Y2451" i="1"/>
  <c r="Z2451" i="1"/>
  <c r="AA2451" i="1"/>
  <c r="AB2451" i="1"/>
  <c r="X2452" i="1"/>
  <c r="Y2452" i="1"/>
  <c r="Z2452" i="1"/>
  <c r="AA2452" i="1"/>
  <c r="AB2452" i="1"/>
  <c r="X2453" i="1"/>
  <c r="Y2453" i="1"/>
  <c r="Z2453" i="1"/>
  <c r="AA2453" i="1"/>
  <c r="AB2453" i="1"/>
  <c r="X2454" i="1"/>
  <c r="Y2454" i="1"/>
  <c r="Z2454" i="1"/>
  <c r="AA2454" i="1"/>
  <c r="AB2454" i="1"/>
  <c r="X2455" i="1"/>
  <c r="Y2455" i="1"/>
  <c r="Z2455" i="1"/>
  <c r="AA2455" i="1"/>
  <c r="AB2455" i="1"/>
  <c r="X2456" i="1"/>
  <c r="Y2456" i="1"/>
  <c r="Z2456" i="1"/>
  <c r="AA2456" i="1"/>
  <c r="AB2456" i="1"/>
  <c r="X2457" i="1"/>
  <c r="Y2457" i="1"/>
  <c r="Z2457" i="1"/>
  <c r="AA2457" i="1"/>
  <c r="AB2457" i="1"/>
  <c r="X2458" i="1"/>
  <c r="Y2458" i="1"/>
  <c r="Z2458" i="1"/>
  <c r="AA2458" i="1"/>
  <c r="AB2458" i="1"/>
  <c r="X2459" i="1"/>
  <c r="Y2459" i="1"/>
  <c r="Z2459" i="1"/>
  <c r="AA2459" i="1"/>
  <c r="AB2459" i="1"/>
  <c r="X2460" i="1"/>
  <c r="Y2460" i="1"/>
  <c r="Z2460" i="1"/>
  <c r="AA2460" i="1"/>
  <c r="AB2460" i="1"/>
  <c r="X2461" i="1"/>
  <c r="Y2461" i="1"/>
  <c r="Z2461" i="1"/>
  <c r="AA2461" i="1"/>
  <c r="AB2461" i="1"/>
  <c r="X2462" i="1"/>
  <c r="Y2462" i="1"/>
  <c r="Z2462" i="1"/>
  <c r="AA2462" i="1"/>
  <c r="AB2462" i="1"/>
  <c r="X2463" i="1"/>
  <c r="Y2463" i="1"/>
  <c r="Z2463" i="1"/>
  <c r="AA2463" i="1"/>
  <c r="AB2463" i="1"/>
  <c r="X2464" i="1"/>
  <c r="Y2464" i="1"/>
  <c r="Z2464" i="1"/>
  <c r="AA2464" i="1"/>
  <c r="AB2464" i="1"/>
  <c r="X2465" i="1"/>
  <c r="Y2465" i="1"/>
  <c r="Z2465" i="1"/>
  <c r="AA2465" i="1"/>
  <c r="AB2465" i="1"/>
  <c r="X2466" i="1"/>
  <c r="Y2466" i="1"/>
  <c r="Z2466" i="1"/>
  <c r="AA2466" i="1"/>
  <c r="AB2466" i="1"/>
  <c r="X2467" i="1"/>
  <c r="Y2467" i="1"/>
  <c r="Z2467" i="1"/>
  <c r="AA2467" i="1"/>
  <c r="AB2467" i="1"/>
  <c r="X2468" i="1"/>
  <c r="Y2468" i="1"/>
  <c r="Z2468" i="1"/>
  <c r="AA2468" i="1"/>
  <c r="AB2468" i="1"/>
  <c r="X2469" i="1"/>
  <c r="Y2469" i="1"/>
  <c r="Z2469" i="1"/>
  <c r="AA2469" i="1"/>
  <c r="AB2469" i="1"/>
  <c r="X2470" i="1"/>
  <c r="Y2470" i="1"/>
  <c r="Z2470" i="1"/>
  <c r="AA2470" i="1"/>
  <c r="AB2470" i="1"/>
  <c r="X2471" i="1"/>
  <c r="Y2471" i="1"/>
  <c r="Z2471" i="1"/>
  <c r="AA2471" i="1"/>
  <c r="AB2471" i="1"/>
  <c r="X2472" i="1"/>
  <c r="Y2472" i="1"/>
  <c r="Z2472" i="1"/>
  <c r="AA2472" i="1"/>
  <c r="AB2472" i="1"/>
  <c r="X2473" i="1"/>
  <c r="Y2473" i="1"/>
  <c r="Z2473" i="1"/>
  <c r="AA2473" i="1"/>
  <c r="AB2473" i="1"/>
  <c r="X2474" i="1"/>
  <c r="Y2474" i="1"/>
  <c r="Z2474" i="1"/>
  <c r="AA2474" i="1"/>
  <c r="AB2474" i="1"/>
  <c r="X2475" i="1"/>
  <c r="Y2475" i="1"/>
  <c r="Z2475" i="1"/>
  <c r="AA2475" i="1"/>
  <c r="AB2475" i="1"/>
  <c r="X2476" i="1"/>
  <c r="Y2476" i="1"/>
  <c r="Z2476" i="1"/>
  <c r="AA2476" i="1"/>
  <c r="AB2476" i="1"/>
  <c r="X2477" i="1"/>
  <c r="Y2477" i="1"/>
  <c r="Z2477" i="1"/>
  <c r="AA2477" i="1"/>
  <c r="AB2477" i="1"/>
  <c r="X2478" i="1"/>
  <c r="Y2478" i="1"/>
  <c r="Z2478" i="1"/>
  <c r="AA2478" i="1"/>
  <c r="AB2478" i="1"/>
  <c r="X2479" i="1"/>
  <c r="Y2479" i="1"/>
  <c r="Z2479" i="1"/>
  <c r="AA2479" i="1"/>
  <c r="AB2479" i="1"/>
  <c r="X2480" i="1"/>
  <c r="Y2480" i="1"/>
  <c r="Z2480" i="1"/>
  <c r="AA2480" i="1"/>
  <c r="AB2480" i="1"/>
  <c r="X2481" i="1"/>
  <c r="Y2481" i="1"/>
  <c r="Z2481" i="1"/>
  <c r="AA2481" i="1"/>
  <c r="AB2481" i="1"/>
  <c r="X2482" i="1"/>
  <c r="Y2482" i="1"/>
  <c r="Z2482" i="1"/>
  <c r="AA2482" i="1"/>
  <c r="AB2482" i="1"/>
  <c r="X2483" i="1"/>
  <c r="Y2483" i="1"/>
  <c r="Z2483" i="1"/>
  <c r="AA2483" i="1"/>
  <c r="AB2483" i="1"/>
  <c r="X2484" i="1"/>
  <c r="Y2484" i="1"/>
  <c r="Z2484" i="1"/>
  <c r="AA2484" i="1"/>
  <c r="AB2484" i="1"/>
  <c r="X2485" i="1"/>
  <c r="Y2485" i="1"/>
  <c r="Z2485" i="1"/>
  <c r="AA2485" i="1"/>
  <c r="AB2485" i="1"/>
  <c r="X2486" i="1"/>
  <c r="Y2486" i="1"/>
  <c r="Z2486" i="1"/>
  <c r="AA2486" i="1"/>
  <c r="AB2486" i="1"/>
  <c r="X2487" i="1"/>
  <c r="Y2487" i="1"/>
  <c r="Z2487" i="1"/>
  <c r="AA2487" i="1"/>
  <c r="AB2487" i="1"/>
  <c r="X2488" i="1"/>
  <c r="Y2488" i="1"/>
  <c r="Z2488" i="1"/>
  <c r="AA2488" i="1"/>
  <c r="AB2488" i="1"/>
  <c r="X2489" i="1"/>
  <c r="Y2489" i="1"/>
  <c r="Z2489" i="1"/>
  <c r="AA2489" i="1"/>
  <c r="AB2489" i="1"/>
  <c r="X2490" i="1"/>
  <c r="Y2490" i="1"/>
  <c r="Z2490" i="1"/>
  <c r="AA2490" i="1"/>
  <c r="AB2490" i="1"/>
  <c r="X2491" i="1"/>
  <c r="Y2491" i="1"/>
  <c r="Z2491" i="1"/>
  <c r="AA2491" i="1"/>
  <c r="AB2491" i="1"/>
  <c r="X2492" i="1"/>
  <c r="Y2492" i="1"/>
  <c r="Z2492" i="1"/>
  <c r="AA2492" i="1"/>
  <c r="AB2492" i="1"/>
  <c r="X2493" i="1"/>
  <c r="Y2493" i="1"/>
  <c r="Z2493" i="1"/>
  <c r="AA2493" i="1"/>
  <c r="AB2493" i="1"/>
  <c r="X2494" i="1"/>
  <c r="Y2494" i="1"/>
  <c r="Z2494" i="1"/>
  <c r="AA2494" i="1"/>
  <c r="AB2494" i="1"/>
  <c r="X2495" i="1"/>
  <c r="Y2495" i="1"/>
  <c r="Z2495" i="1"/>
  <c r="AA2495" i="1"/>
  <c r="AB2495" i="1"/>
  <c r="X2496" i="1"/>
  <c r="Y2496" i="1"/>
  <c r="Z2496" i="1"/>
  <c r="AA2496" i="1"/>
  <c r="AB2496" i="1"/>
  <c r="X2497" i="1"/>
  <c r="Y2497" i="1"/>
  <c r="Z2497" i="1"/>
  <c r="AA2497" i="1"/>
  <c r="AB2497" i="1"/>
  <c r="X2498" i="1"/>
  <c r="Y2498" i="1"/>
  <c r="Z2498" i="1"/>
  <c r="AA2498" i="1"/>
  <c r="AB2498" i="1"/>
  <c r="X2499" i="1"/>
  <c r="Y2499" i="1"/>
  <c r="Z2499" i="1"/>
  <c r="AA2499" i="1"/>
  <c r="AB2499" i="1"/>
  <c r="X2500" i="1"/>
  <c r="Y2500" i="1"/>
  <c r="Z2500" i="1"/>
  <c r="AA2500" i="1"/>
  <c r="AB2500" i="1"/>
  <c r="X2501" i="1"/>
  <c r="Y2501" i="1"/>
  <c r="Z2501" i="1"/>
  <c r="AA2501" i="1"/>
  <c r="AB2501" i="1"/>
  <c r="X2502" i="1"/>
  <c r="Y2502" i="1"/>
  <c r="Z2502" i="1"/>
  <c r="AA2502" i="1"/>
  <c r="AB2502" i="1"/>
  <c r="X2503" i="1"/>
  <c r="Y2503" i="1"/>
  <c r="Z2503" i="1"/>
  <c r="AA2503" i="1"/>
  <c r="AB2503" i="1"/>
  <c r="X2504" i="1"/>
  <c r="Y2504" i="1"/>
  <c r="Z2504" i="1"/>
  <c r="AA2504" i="1"/>
  <c r="AB2504" i="1"/>
  <c r="X2505" i="1"/>
  <c r="Y2505" i="1"/>
  <c r="Z2505" i="1"/>
  <c r="AA2505" i="1"/>
  <c r="AB2505" i="1"/>
  <c r="X2506" i="1"/>
  <c r="Y2506" i="1"/>
  <c r="Z2506" i="1"/>
  <c r="AA2506" i="1"/>
  <c r="AB2506" i="1"/>
  <c r="X2507" i="1"/>
  <c r="Y2507" i="1"/>
  <c r="Z2507" i="1"/>
  <c r="AA2507" i="1"/>
  <c r="AB2507" i="1"/>
  <c r="X2508" i="1"/>
  <c r="Y2508" i="1"/>
  <c r="Z2508" i="1"/>
  <c r="AA2508" i="1"/>
  <c r="AB2508" i="1"/>
  <c r="X2509" i="1"/>
  <c r="Y2509" i="1"/>
  <c r="Z2509" i="1"/>
  <c r="AA2509" i="1"/>
  <c r="AB2509" i="1"/>
  <c r="X2510" i="1"/>
  <c r="Y2510" i="1"/>
  <c r="Z2510" i="1"/>
  <c r="AA2510" i="1"/>
  <c r="AB2510" i="1"/>
  <c r="X2511" i="1"/>
  <c r="Y2511" i="1"/>
  <c r="Z2511" i="1"/>
  <c r="AA2511" i="1"/>
  <c r="AB2511" i="1"/>
  <c r="X2512" i="1"/>
  <c r="Y2512" i="1"/>
  <c r="Z2512" i="1"/>
  <c r="AA2512" i="1"/>
  <c r="AB2512" i="1"/>
  <c r="X2513" i="1"/>
  <c r="Y2513" i="1"/>
  <c r="Z2513" i="1"/>
  <c r="AA2513" i="1"/>
  <c r="AB2513" i="1"/>
  <c r="X2514" i="1"/>
  <c r="Y2514" i="1"/>
  <c r="Z2514" i="1"/>
  <c r="AA2514" i="1"/>
  <c r="AB2514" i="1"/>
  <c r="X2515" i="1"/>
  <c r="Y2515" i="1"/>
  <c r="Z2515" i="1"/>
  <c r="AA2515" i="1"/>
  <c r="AB2515" i="1"/>
  <c r="X2516" i="1"/>
  <c r="Y2516" i="1"/>
  <c r="Z2516" i="1"/>
  <c r="AA2516" i="1"/>
  <c r="AB2516" i="1"/>
  <c r="X2517" i="1"/>
  <c r="Y2517" i="1"/>
  <c r="Z2517" i="1"/>
  <c r="AA2517" i="1"/>
  <c r="AB2517" i="1"/>
  <c r="X2518" i="1"/>
  <c r="Y2518" i="1"/>
  <c r="Z2518" i="1"/>
  <c r="AA2518" i="1"/>
  <c r="AB2518" i="1"/>
  <c r="X2519" i="1"/>
  <c r="Y2519" i="1"/>
  <c r="Z2519" i="1"/>
  <c r="AA2519" i="1"/>
  <c r="AB2519" i="1"/>
  <c r="X2520" i="1"/>
  <c r="Y2520" i="1"/>
  <c r="Z2520" i="1"/>
  <c r="AA2520" i="1"/>
  <c r="AB2520" i="1"/>
  <c r="X2521" i="1"/>
  <c r="Y2521" i="1"/>
  <c r="Z2521" i="1"/>
  <c r="AA2521" i="1"/>
  <c r="AB2521" i="1"/>
  <c r="X2522" i="1"/>
  <c r="Y2522" i="1"/>
  <c r="Z2522" i="1"/>
  <c r="AA2522" i="1"/>
  <c r="AB2522" i="1"/>
  <c r="X2523" i="1"/>
  <c r="Y2523" i="1"/>
  <c r="Z2523" i="1"/>
  <c r="AA2523" i="1"/>
  <c r="AB2523" i="1"/>
  <c r="X2524" i="1"/>
  <c r="Y2524" i="1"/>
  <c r="Z2524" i="1"/>
  <c r="AA2524" i="1"/>
  <c r="AB2524" i="1"/>
  <c r="X2525" i="1"/>
  <c r="Y2525" i="1"/>
  <c r="Z2525" i="1"/>
  <c r="AA2525" i="1"/>
  <c r="AB2525" i="1"/>
  <c r="X2526" i="1"/>
  <c r="Y2526" i="1"/>
  <c r="Z2526" i="1"/>
  <c r="AA2526" i="1"/>
  <c r="AB2526" i="1"/>
  <c r="X2527" i="1"/>
  <c r="Y2527" i="1"/>
  <c r="Z2527" i="1"/>
  <c r="AA2527" i="1"/>
  <c r="AB2527" i="1"/>
  <c r="X2528" i="1"/>
  <c r="Y2528" i="1"/>
  <c r="Z2528" i="1"/>
  <c r="AA2528" i="1"/>
  <c r="AB2528" i="1"/>
  <c r="X2529" i="1"/>
  <c r="Y2529" i="1"/>
  <c r="Z2529" i="1"/>
  <c r="AA2529" i="1"/>
  <c r="AB2529" i="1"/>
  <c r="X2530" i="1"/>
  <c r="Y2530" i="1"/>
  <c r="Z2530" i="1"/>
  <c r="AA2530" i="1"/>
  <c r="AB2530" i="1"/>
  <c r="X2531" i="1"/>
  <c r="Y2531" i="1"/>
  <c r="Z2531" i="1"/>
  <c r="AA2531" i="1"/>
  <c r="AB2531" i="1"/>
  <c r="X2532" i="1"/>
  <c r="Y2532" i="1"/>
  <c r="Z2532" i="1"/>
  <c r="AA2532" i="1"/>
  <c r="AB2532" i="1"/>
  <c r="X2533" i="1"/>
  <c r="Y2533" i="1"/>
  <c r="Z2533" i="1"/>
  <c r="AA2533" i="1"/>
  <c r="AB2533" i="1"/>
  <c r="X2534" i="1"/>
  <c r="Y2534" i="1"/>
  <c r="Z2534" i="1"/>
  <c r="AA2534" i="1"/>
  <c r="AB2534" i="1"/>
  <c r="X2535" i="1"/>
  <c r="Y2535" i="1"/>
  <c r="Z2535" i="1"/>
  <c r="AA2535" i="1"/>
  <c r="AB2535" i="1"/>
  <c r="X2536" i="1"/>
  <c r="Y2536" i="1"/>
  <c r="Z2536" i="1"/>
  <c r="AA2536" i="1"/>
  <c r="AB2536" i="1"/>
  <c r="X2537" i="1"/>
  <c r="Y2537" i="1"/>
  <c r="Z2537" i="1"/>
  <c r="AA2537" i="1"/>
  <c r="AB2537" i="1"/>
  <c r="X2538" i="1"/>
  <c r="Y2538" i="1"/>
  <c r="Z2538" i="1"/>
  <c r="AA2538" i="1"/>
  <c r="AB2538" i="1"/>
  <c r="X2539" i="1"/>
  <c r="Y2539" i="1"/>
  <c r="Z2539" i="1"/>
  <c r="AA2539" i="1"/>
  <c r="AB2539" i="1"/>
  <c r="X2540" i="1"/>
  <c r="Y2540" i="1"/>
  <c r="Z2540" i="1"/>
  <c r="AA2540" i="1"/>
  <c r="AB2540" i="1"/>
  <c r="X2541" i="1"/>
  <c r="Y2541" i="1"/>
  <c r="Z2541" i="1"/>
  <c r="AA2541" i="1"/>
  <c r="AB2541" i="1"/>
  <c r="X2542" i="1"/>
  <c r="Y2542" i="1"/>
  <c r="Z2542" i="1"/>
  <c r="AA2542" i="1"/>
  <c r="AB2542" i="1"/>
  <c r="X2543" i="1"/>
  <c r="Y2543" i="1"/>
  <c r="Z2543" i="1"/>
  <c r="AA2543" i="1"/>
  <c r="AB2543" i="1"/>
  <c r="X2544" i="1"/>
  <c r="Y2544" i="1"/>
  <c r="Z2544" i="1"/>
  <c r="AA2544" i="1"/>
  <c r="AB2544" i="1"/>
  <c r="X2545" i="1"/>
  <c r="Y2545" i="1"/>
  <c r="Z2545" i="1"/>
  <c r="AA2545" i="1"/>
  <c r="AB2545" i="1"/>
  <c r="X2546" i="1"/>
  <c r="Y2546" i="1"/>
  <c r="Z2546" i="1"/>
  <c r="AA2546" i="1"/>
  <c r="AB2546" i="1"/>
  <c r="X2547" i="1"/>
  <c r="Y2547" i="1"/>
  <c r="Z2547" i="1"/>
  <c r="AA2547" i="1"/>
  <c r="AB2547" i="1"/>
  <c r="X2548" i="1"/>
  <c r="Y2548" i="1"/>
  <c r="Z2548" i="1"/>
  <c r="AA2548" i="1"/>
  <c r="AB2548" i="1"/>
  <c r="X2549" i="1"/>
  <c r="Y2549" i="1"/>
  <c r="Z2549" i="1"/>
  <c r="AA2549" i="1"/>
  <c r="AB2549" i="1"/>
  <c r="X2550" i="1"/>
  <c r="Y2550" i="1"/>
  <c r="Z2550" i="1"/>
  <c r="AA2550" i="1"/>
  <c r="AB2550" i="1"/>
  <c r="X2551" i="1"/>
  <c r="Y2551" i="1"/>
  <c r="Z2551" i="1"/>
  <c r="AA2551" i="1"/>
  <c r="AB2551" i="1"/>
  <c r="X2552" i="1"/>
  <c r="Y2552" i="1"/>
  <c r="Z2552" i="1"/>
  <c r="AA2552" i="1"/>
  <c r="AB2552" i="1"/>
  <c r="X2553" i="1"/>
  <c r="Y2553" i="1"/>
  <c r="Z2553" i="1"/>
  <c r="AA2553" i="1"/>
  <c r="AB2553" i="1"/>
  <c r="X2554" i="1"/>
  <c r="Y2554" i="1"/>
  <c r="Z2554" i="1"/>
  <c r="AA2554" i="1"/>
  <c r="AB2554" i="1"/>
  <c r="X2555" i="1"/>
  <c r="Y2555" i="1"/>
  <c r="Z2555" i="1"/>
  <c r="AA2555" i="1"/>
  <c r="AB2555" i="1"/>
  <c r="X2556" i="1"/>
  <c r="Y2556" i="1"/>
  <c r="Z2556" i="1"/>
  <c r="AA2556" i="1"/>
  <c r="AB2556" i="1"/>
  <c r="X2557" i="1"/>
  <c r="Y2557" i="1"/>
  <c r="Z2557" i="1"/>
  <c r="AA2557" i="1"/>
  <c r="AB2557" i="1"/>
  <c r="X2558" i="1"/>
  <c r="Y2558" i="1"/>
  <c r="Z2558" i="1"/>
  <c r="AA2558" i="1"/>
  <c r="AB2558" i="1"/>
  <c r="X2559" i="1"/>
  <c r="Y2559" i="1"/>
  <c r="Z2559" i="1"/>
  <c r="AA2559" i="1"/>
  <c r="AB2559" i="1"/>
  <c r="X2560" i="1"/>
  <c r="Y2560" i="1"/>
  <c r="Z2560" i="1"/>
  <c r="AA2560" i="1"/>
  <c r="AB2560" i="1"/>
  <c r="X2561" i="1"/>
  <c r="Y2561" i="1"/>
  <c r="Z2561" i="1"/>
  <c r="AA2561" i="1"/>
  <c r="AB2561" i="1"/>
  <c r="X2562" i="1"/>
  <c r="Y2562" i="1"/>
  <c r="Z2562" i="1"/>
  <c r="AA2562" i="1"/>
  <c r="AB2562" i="1"/>
  <c r="X2563" i="1"/>
  <c r="Y2563" i="1"/>
  <c r="Z2563" i="1"/>
  <c r="AA2563" i="1"/>
  <c r="AB2563" i="1"/>
  <c r="X2564" i="1"/>
  <c r="Y2564" i="1"/>
  <c r="Z2564" i="1"/>
  <c r="AA2564" i="1"/>
  <c r="AB2564" i="1"/>
  <c r="X2565" i="1"/>
  <c r="Y2565" i="1"/>
  <c r="Z2565" i="1"/>
  <c r="AA2565" i="1"/>
  <c r="AB2565" i="1"/>
  <c r="X2566" i="1"/>
  <c r="Y2566" i="1"/>
  <c r="Z2566" i="1"/>
  <c r="AA2566" i="1"/>
  <c r="AB2566" i="1"/>
  <c r="X2567" i="1"/>
  <c r="Y2567" i="1"/>
  <c r="Z2567" i="1"/>
  <c r="AA2567" i="1"/>
  <c r="AB2567" i="1"/>
  <c r="X2568" i="1"/>
  <c r="Y2568" i="1"/>
  <c r="Z2568" i="1"/>
  <c r="AA2568" i="1"/>
  <c r="AB2568" i="1"/>
  <c r="X2569" i="1"/>
  <c r="Y2569" i="1"/>
  <c r="Z2569" i="1"/>
  <c r="AA2569" i="1"/>
  <c r="AB2569" i="1"/>
  <c r="X2570" i="1"/>
  <c r="Y2570" i="1"/>
  <c r="Z2570" i="1"/>
  <c r="AA2570" i="1"/>
  <c r="AB2570" i="1"/>
  <c r="X2571" i="1"/>
  <c r="Y2571" i="1"/>
  <c r="Z2571" i="1"/>
  <c r="AA2571" i="1"/>
  <c r="AB2571" i="1"/>
  <c r="X2572" i="1"/>
  <c r="Y2572" i="1"/>
  <c r="Z2572" i="1"/>
  <c r="AA2572" i="1"/>
  <c r="AB2572" i="1"/>
  <c r="X2573" i="1"/>
  <c r="Y2573" i="1"/>
  <c r="Z2573" i="1"/>
  <c r="AA2573" i="1"/>
  <c r="AB2573" i="1"/>
  <c r="X2574" i="1"/>
  <c r="Y2574" i="1"/>
  <c r="Z2574" i="1"/>
  <c r="AA2574" i="1"/>
  <c r="AB2574" i="1"/>
  <c r="X2575" i="1"/>
  <c r="Y2575" i="1"/>
  <c r="Z2575" i="1"/>
  <c r="AA2575" i="1"/>
  <c r="AB2575" i="1"/>
  <c r="X2576" i="1"/>
  <c r="Y2576" i="1"/>
  <c r="Z2576" i="1"/>
  <c r="AA2576" i="1"/>
  <c r="AB2576" i="1"/>
  <c r="X2577" i="1"/>
  <c r="Y2577" i="1"/>
  <c r="Z2577" i="1"/>
  <c r="AA2577" i="1"/>
  <c r="AB2577" i="1"/>
  <c r="X2578" i="1"/>
  <c r="Y2578" i="1"/>
  <c r="Z2578" i="1"/>
  <c r="AA2578" i="1"/>
  <c r="AB2578" i="1"/>
  <c r="X2579" i="1"/>
  <c r="Y2579" i="1"/>
  <c r="Z2579" i="1"/>
  <c r="AA2579" i="1"/>
  <c r="AB2579" i="1"/>
  <c r="X2580" i="1"/>
  <c r="Y2580" i="1"/>
  <c r="Z2580" i="1"/>
  <c r="AA2580" i="1"/>
  <c r="AB2580" i="1"/>
  <c r="X2581" i="1"/>
  <c r="Y2581" i="1"/>
  <c r="Z2581" i="1"/>
  <c r="AA2581" i="1"/>
  <c r="AB2581" i="1"/>
  <c r="X2582" i="1"/>
  <c r="Y2582" i="1"/>
  <c r="Z2582" i="1"/>
  <c r="AA2582" i="1"/>
  <c r="AB2582" i="1"/>
  <c r="X2583" i="1"/>
  <c r="Y2583" i="1"/>
  <c r="Z2583" i="1"/>
  <c r="AA2583" i="1"/>
  <c r="AB2583" i="1"/>
  <c r="X2584" i="1"/>
  <c r="Y2584" i="1"/>
  <c r="Z2584" i="1"/>
  <c r="AA2584" i="1"/>
  <c r="AB2584" i="1"/>
  <c r="X2585" i="1"/>
  <c r="Y2585" i="1"/>
  <c r="Z2585" i="1"/>
  <c r="AA2585" i="1"/>
  <c r="AB2585" i="1"/>
  <c r="X2586" i="1"/>
  <c r="Y2586" i="1"/>
  <c r="Z2586" i="1"/>
  <c r="AA2586" i="1"/>
  <c r="AB2586" i="1"/>
  <c r="X2587" i="1"/>
  <c r="Y2587" i="1"/>
  <c r="Z2587" i="1"/>
  <c r="AA2587" i="1"/>
  <c r="AB2587" i="1"/>
  <c r="X2588" i="1"/>
  <c r="Y2588" i="1"/>
  <c r="Z2588" i="1"/>
  <c r="AA2588" i="1"/>
  <c r="AB2588" i="1"/>
  <c r="X2589" i="1"/>
  <c r="Y2589" i="1"/>
  <c r="Z2589" i="1"/>
  <c r="AA2589" i="1"/>
  <c r="AB2589" i="1"/>
  <c r="X2590" i="1"/>
  <c r="Y2590" i="1"/>
  <c r="Z2590" i="1"/>
  <c r="AA2590" i="1"/>
  <c r="AB2590" i="1"/>
  <c r="X2591" i="1"/>
  <c r="Y2591" i="1"/>
  <c r="Z2591" i="1"/>
  <c r="AA2591" i="1"/>
  <c r="AB2591" i="1"/>
  <c r="X2592" i="1"/>
  <c r="Y2592" i="1"/>
  <c r="Z2592" i="1"/>
  <c r="AA2592" i="1"/>
  <c r="AB2592" i="1"/>
  <c r="X2593" i="1"/>
  <c r="Y2593" i="1"/>
  <c r="Z2593" i="1"/>
  <c r="AA2593" i="1"/>
  <c r="AB2593" i="1"/>
  <c r="X2594" i="1"/>
  <c r="Y2594" i="1"/>
  <c r="Z2594" i="1"/>
  <c r="AA2594" i="1"/>
  <c r="AB2594" i="1"/>
  <c r="X2595" i="1"/>
  <c r="Y2595" i="1"/>
  <c r="Z2595" i="1"/>
  <c r="AA2595" i="1"/>
  <c r="AB2595" i="1"/>
  <c r="X2596" i="1"/>
  <c r="Y2596" i="1"/>
  <c r="Z2596" i="1"/>
  <c r="AA2596" i="1"/>
  <c r="AB2596" i="1"/>
  <c r="X2597" i="1"/>
  <c r="Y2597" i="1"/>
  <c r="Z2597" i="1"/>
  <c r="AA2597" i="1"/>
  <c r="AB2597" i="1"/>
  <c r="X2598" i="1"/>
  <c r="Y2598" i="1"/>
  <c r="Z2598" i="1"/>
  <c r="AA2598" i="1"/>
  <c r="AB2598" i="1"/>
  <c r="X2599" i="1"/>
  <c r="Y2599" i="1"/>
  <c r="Z2599" i="1"/>
  <c r="AA2599" i="1"/>
  <c r="AB2599" i="1"/>
  <c r="X2600" i="1"/>
  <c r="Y2600" i="1"/>
  <c r="Z2600" i="1"/>
  <c r="AA2600" i="1"/>
  <c r="AB2600" i="1"/>
  <c r="X2601" i="1"/>
  <c r="Y2601" i="1"/>
  <c r="Z2601" i="1"/>
  <c r="AA2601" i="1"/>
  <c r="AB2601" i="1"/>
  <c r="X2602" i="1"/>
  <c r="Y2602" i="1"/>
  <c r="Z2602" i="1"/>
  <c r="AA2602" i="1"/>
  <c r="AB2602" i="1"/>
  <c r="X2603" i="1"/>
  <c r="Y2603" i="1"/>
  <c r="Z2603" i="1"/>
  <c r="AA2603" i="1"/>
  <c r="AB2603" i="1"/>
  <c r="X2604" i="1"/>
  <c r="Y2604" i="1"/>
  <c r="Z2604" i="1"/>
  <c r="AA2604" i="1"/>
  <c r="AB2604" i="1"/>
  <c r="X2605" i="1"/>
  <c r="Y2605" i="1"/>
  <c r="Z2605" i="1"/>
  <c r="AA2605" i="1"/>
  <c r="AB2605" i="1"/>
  <c r="X2606" i="1"/>
  <c r="Y2606" i="1"/>
  <c r="Z2606" i="1"/>
  <c r="AA2606" i="1"/>
  <c r="AB2606" i="1"/>
  <c r="X2607" i="1"/>
  <c r="Y2607" i="1"/>
  <c r="Z2607" i="1"/>
  <c r="AA2607" i="1"/>
  <c r="AB2607" i="1"/>
  <c r="X2608" i="1"/>
  <c r="Y2608" i="1"/>
  <c r="Z2608" i="1"/>
  <c r="AA2608" i="1"/>
  <c r="AB2608" i="1"/>
  <c r="X2609" i="1"/>
  <c r="Y2609" i="1"/>
  <c r="Z2609" i="1"/>
  <c r="AA2609" i="1"/>
  <c r="AB2609" i="1"/>
  <c r="X2610" i="1"/>
  <c r="Y2610" i="1"/>
  <c r="Z2610" i="1"/>
  <c r="AA2610" i="1"/>
  <c r="AB2610" i="1"/>
  <c r="X2611" i="1"/>
  <c r="Y2611" i="1"/>
  <c r="Z2611" i="1"/>
  <c r="AA2611" i="1"/>
  <c r="AB2611" i="1"/>
  <c r="X2612" i="1"/>
  <c r="Y2612" i="1"/>
  <c r="Z2612" i="1"/>
  <c r="AA2612" i="1"/>
  <c r="AB2612" i="1"/>
  <c r="X2613" i="1"/>
  <c r="Y2613" i="1"/>
  <c r="Z2613" i="1"/>
  <c r="AA2613" i="1"/>
  <c r="AB2613" i="1"/>
  <c r="X2614" i="1"/>
  <c r="Y2614" i="1"/>
  <c r="Z2614" i="1"/>
  <c r="AA2614" i="1"/>
  <c r="AB2614" i="1"/>
  <c r="X2615" i="1"/>
  <c r="Y2615" i="1"/>
  <c r="Z2615" i="1"/>
  <c r="AA2615" i="1"/>
  <c r="AB2615" i="1"/>
  <c r="X2616" i="1"/>
  <c r="Y2616" i="1"/>
  <c r="Z2616" i="1"/>
  <c r="AA2616" i="1"/>
  <c r="AB2616" i="1"/>
  <c r="X2617" i="1"/>
  <c r="Y2617" i="1"/>
  <c r="Z2617" i="1"/>
  <c r="AA2617" i="1"/>
  <c r="AB2617" i="1"/>
  <c r="X2618" i="1"/>
  <c r="Y2618" i="1"/>
  <c r="Z2618" i="1"/>
  <c r="AA2618" i="1"/>
  <c r="AB2618" i="1"/>
  <c r="X2619" i="1"/>
  <c r="Y2619" i="1"/>
  <c r="Z2619" i="1"/>
  <c r="AA2619" i="1"/>
  <c r="AB2619" i="1"/>
  <c r="X2620" i="1"/>
  <c r="Y2620" i="1"/>
  <c r="Z2620" i="1"/>
  <c r="AA2620" i="1"/>
  <c r="AB2620" i="1"/>
  <c r="X2621" i="1"/>
  <c r="Y2621" i="1"/>
  <c r="Z2621" i="1"/>
  <c r="AA2621" i="1"/>
  <c r="AB2621" i="1"/>
  <c r="X2622" i="1"/>
  <c r="Y2622" i="1"/>
  <c r="Z2622" i="1"/>
  <c r="AA2622" i="1"/>
  <c r="AB2622" i="1"/>
  <c r="X2623" i="1"/>
  <c r="Y2623" i="1"/>
  <c r="Z2623" i="1"/>
  <c r="AA2623" i="1"/>
  <c r="AB2623" i="1"/>
  <c r="X2624" i="1"/>
  <c r="Y2624" i="1"/>
  <c r="Z2624" i="1"/>
  <c r="AA2624" i="1"/>
  <c r="AB2624" i="1"/>
  <c r="X2625" i="1"/>
  <c r="Y2625" i="1"/>
  <c r="Z2625" i="1"/>
  <c r="AA2625" i="1"/>
  <c r="AB2625" i="1"/>
  <c r="X2626" i="1"/>
  <c r="Y2626" i="1"/>
  <c r="Z2626" i="1"/>
  <c r="AA2626" i="1"/>
  <c r="AB2626" i="1"/>
  <c r="X2627" i="1"/>
  <c r="Y2627" i="1"/>
  <c r="Z2627" i="1"/>
  <c r="AA2627" i="1"/>
  <c r="AB2627" i="1"/>
  <c r="X2628" i="1"/>
  <c r="Y2628" i="1"/>
  <c r="Z2628" i="1"/>
  <c r="AA2628" i="1"/>
  <c r="AB2628" i="1"/>
  <c r="X2629" i="1"/>
  <c r="Y2629" i="1"/>
  <c r="Z2629" i="1"/>
  <c r="AA2629" i="1"/>
  <c r="AB2629" i="1"/>
  <c r="X2630" i="1"/>
  <c r="Y2630" i="1"/>
  <c r="Z2630" i="1"/>
  <c r="AA2630" i="1"/>
  <c r="AB2630" i="1"/>
  <c r="X2631" i="1"/>
  <c r="Y2631" i="1"/>
  <c r="Z2631" i="1"/>
  <c r="AA2631" i="1"/>
  <c r="AB2631" i="1"/>
  <c r="X2632" i="1"/>
  <c r="Y2632" i="1"/>
  <c r="Z2632" i="1"/>
  <c r="AA2632" i="1"/>
  <c r="AB2632" i="1"/>
  <c r="X2633" i="1"/>
  <c r="Y2633" i="1"/>
  <c r="Z2633" i="1"/>
  <c r="AA2633" i="1"/>
  <c r="AB2633" i="1"/>
  <c r="X2634" i="1"/>
  <c r="Y2634" i="1"/>
  <c r="Z2634" i="1"/>
  <c r="AA2634" i="1"/>
  <c r="AB2634" i="1"/>
  <c r="X2635" i="1"/>
  <c r="Y2635" i="1"/>
  <c r="Z2635" i="1"/>
  <c r="AA2635" i="1"/>
  <c r="AB2635" i="1"/>
  <c r="X2636" i="1"/>
  <c r="Y2636" i="1"/>
  <c r="Z2636" i="1"/>
  <c r="AA2636" i="1"/>
  <c r="AB2636" i="1"/>
  <c r="X2637" i="1"/>
  <c r="Y2637" i="1"/>
  <c r="Z2637" i="1"/>
  <c r="AA2637" i="1"/>
  <c r="AB2637" i="1"/>
  <c r="X2638" i="1"/>
  <c r="Y2638" i="1"/>
  <c r="Z2638" i="1"/>
  <c r="AA2638" i="1"/>
  <c r="AB2638" i="1"/>
  <c r="X2639" i="1"/>
  <c r="Y2639" i="1"/>
  <c r="Z2639" i="1"/>
  <c r="AA2639" i="1"/>
  <c r="AB2639" i="1"/>
  <c r="X2640" i="1"/>
  <c r="Y2640" i="1"/>
  <c r="Z2640" i="1"/>
  <c r="AA2640" i="1"/>
  <c r="AB2640" i="1"/>
  <c r="X2641" i="1"/>
  <c r="Y2641" i="1"/>
  <c r="Z2641" i="1"/>
  <c r="AA2641" i="1"/>
  <c r="AB2641" i="1"/>
  <c r="X2642" i="1"/>
  <c r="Y2642" i="1"/>
  <c r="Z2642" i="1"/>
  <c r="AA2642" i="1"/>
  <c r="AB2642" i="1"/>
  <c r="X2643" i="1"/>
  <c r="Y2643" i="1"/>
  <c r="Z2643" i="1"/>
  <c r="AA2643" i="1"/>
  <c r="AB2643" i="1"/>
  <c r="X2644" i="1"/>
  <c r="Y2644" i="1"/>
  <c r="Z2644" i="1"/>
  <c r="AA2644" i="1"/>
  <c r="AB2644" i="1"/>
  <c r="X2645" i="1"/>
  <c r="Y2645" i="1"/>
  <c r="Z2645" i="1"/>
  <c r="AA2645" i="1"/>
  <c r="AB2645" i="1"/>
  <c r="X2646" i="1"/>
  <c r="Y2646" i="1"/>
  <c r="Z2646" i="1"/>
  <c r="AA2646" i="1"/>
  <c r="AB2646" i="1"/>
  <c r="X2647" i="1"/>
  <c r="Y2647" i="1"/>
  <c r="Z2647" i="1"/>
  <c r="AA2647" i="1"/>
  <c r="AB2647" i="1"/>
  <c r="X2648" i="1"/>
  <c r="Y2648" i="1"/>
  <c r="Z2648" i="1"/>
  <c r="AA2648" i="1"/>
  <c r="AB2648" i="1"/>
  <c r="X2649" i="1"/>
  <c r="Y2649" i="1"/>
  <c r="Z2649" i="1"/>
  <c r="AA2649" i="1"/>
  <c r="AB2649" i="1"/>
  <c r="X2650" i="1"/>
  <c r="Y2650" i="1"/>
  <c r="Z2650" i="1"/>
  <c r="AA2650" i="1"/>
  <c r="AB2650" i="1"/>
  <c r="X2651" i="1"/>
  <c r="Y2651" i="1"/>
  <c r="Z2651" i="1"/>
  <c r="AA2651" i="1"/>
  <c r="AB2651" i="1"/>
  <c r="X2652" i="1"/>
  <c r="Y2652" i="1"/>
  <c r="Z2652" i="1"/>
  <c r="AA2652" i="1"/>
  <c r="AB2652" i="1"/>
  <c r="X2653" i="1"/>
  <c r="Y2653" i="1"/>
  <c r="Z2653" i="1"/>
  <c r="AA2653" i="1"/>
  <c r="AB2653" i="1"/>
  <c r="X2654" i="1"/>
  <c r="Y2654" i="1"/>
  <c r="Z2654" i="1"/>
  <c r="AA2654" i="1"/>
  <c r="AB2654" i="1"/>
  <c r="X2655" i="1"/>
  <c r="Y2655" i="1"/>
  <c r="Z2655" i="1"/>
  <c r="AA2655" i="1"/>
  <c r="AB2655" i="1"/>
  <c r="X2656" i="1"/>
  <c r="Y2656" i="1"/>
  <c r="Z2656" i="1"/>
  <c r="AA2656" i="1"/>
  <c r="AB2656" i="1"/>
  <c r="X2657" i="1"/>
  <c r="Y2657" i="1"/>
  <c r="Z2657" i="1"/>
  <c r="AA2657" i="1"/>
  <c r="AB2657" i="1"/>
  <c r="X2658" i="1"/>
  <c r="Y2658" i="1"/>
  <c r="Z2658" i="1"/>
  <c r="AA2658" i="1"/>
  <c r="AB2658" i="1"/>
  <c r="X2659" i="1"/>
  <c r="Y2659" i="1"/>
  <c r="Z2659" i="1"/>
  <c r="AA2659" i="1"/>
  <c r="AB2659" i="1"/>
  <c r="X2660" i="1"/>
  <c r="Y2660" i="1"/>
  <c r="Z2660" i="1"/>
  <c r="AA2660" i="1"/>
  <c r="AB2660" i="1"/>
  <c r="X2661" i="1"/>
  <c r="Y2661" i="1"/>
  <c r="Z2661" i="1"/>
  <c r="AA2661" i="1"/>
  <c r="AB2661" i="1"/>
  <c r="X2662" i="1"/>
  <c r="Y2662" i="1"/>
  <c r="Z2662" i="1"/>
  <c r="AA2662" i="1"/>
  <c r="AB2662" i="1"/>
  <c r="X2663" i="1"/>
  <c r="Y2663" i="1"/>
  <c r="Z2663" i="1"/>
  <c r="AA2663" i="1"/>
  <c r="AB2663" i="1"/>
  <c r="X2664" i="1"/>
  <c r="Y2664" i="1"/>
  <c r="Z2664" i="1"/>
  <c r="AA2664" i="1"/>
  <c r="AB2664" i="1"/>
  <c r="X2665" i="1"/>
  <c r="Y2665" i="1"/>
  <c r="Z2665" i="1"/>
  <c r="AA2665" i="1"/>
  <c r="AB2665" i="1"/>
  <c r="X2666" i="1"/>
  <c r="Y2666" i="1"/>
  <c r="Z2666" i="1"/>
  <c r="AA2666" i="1"/>
  <c r="AB2666" i="1"/>
  <c r="X2667" i="1"/>
  <c r="Y2667" i="1"/>
  <c r="Z2667" i="1"/>
  <c r="AA2667" i="1"/>
  <c r="AB2667" i="1"/>
  <c r="X2668" i="1"/>
  <c r="Y2668" i="1"/>
  <c r="Z2668" i="1"/>
  <c r="AA2668" i="1"/>
  <c r="AB2668" i="1"/>
  <c r="X2669" i="1"/>
  <c r="Y2669" i="1"/>
  <c r="Z2669" i="1"/>
  <c r="AA2669" i="1"/>
  <c r="AB2669" i="1"/>
  <c r="X2670" i="1"/>
  <c r="Y2670" i="1"/>
  <c r="Z2670" i="1"/>
  <c r="AA2670" i="1"/>
  <c r="AB2670" i="1"/>
  <c r="X2671" i="1"/>
  <c r="Y2671" i="1"/>
  <c r="Z2671" i="1"/>
  <c r="AA2671" i="1"/>
  <c r="AB2671" i="1"/>
  <c r="X2672" i="1"/>
  <c r="Y2672" i="1"/>
  <c r="Z2672" i="1"/>
  <c r="AA2672" i="1"/>
  <c r="AB2672" i="1"/>
  <c r="X2673" i="1"/>
  <c r="Y2673" i="1"/>
  <c r="Z2673" i="1"/>
  <c r="AA2673" i="1"/>
  <c r="AB2673" i="1"/>
  <c r="X2674" i="1"/>
  <c r="Y2674" i="1"/>
  <c r="Z2674" i="1"/>
  <c r="AA2674" i="1"/>
  <c r="AB2674" i="1"/>
  <c r="X2675" i="1"/>
  <c r="Y2675" i="1"/>
  <c r="Z2675" i="1"/>
  <c r="AA2675" i="1"/>
  <c r="AB2675" i="1"/>
  <c r="X2676" i="1"/>
  <c r="Y2676" i="1"/>
  <c r="Z2676" i="1"/>
  <c r="AA2676" i="1"/>
  <c r="AB2676" i="1"/>
  <c r="X2677" i="1"/>
  <c r="Y2677" i="1"/>
  <c r="Z2677" i="1"/>
  <c r="AA2677" i="1"/>
  <c r="AB2677" i="1"/>
  <c r="X2678" i="1"/>
  <c r="Y2678" i="1"/>
  <c r="Z2678" i="1"/>
  <c r="AA2678" i="1"/>
  <c r="AB2678" i="1"/>
  <c r="X2679" i="1"/>
  <c r="Y2679" i="1"/>
  <c r="Z2679" i="1"/>
  <c r="AA2679" i="1"/>
  <c r="AB2679" i="1"/>
  <c r="X2680" i="1"/>
  <c r="Y2680" i="1"/>
  <c r="Z2680" i="1"/>
  <c r="AA2680" i="1"/>
  <c r="AB2680" i="1"/>
  <c r="X2681" i="1"/>
  <c r="Y2681" i="1"/>
  <c r="Z2681" i="1"/>
  <c r="AA2681" i="1"/>
  <c r="AB2681" i="1"/>
  <c r="X2682" i="1"/>
  <c r="Y2682" i="1"/>
  <c r="Z2682" i="1"/>
  <c r="AA2682" i="1"/>
  <c r="AB2682" i="1"/>
  <c r="X2683" i="1"/>
  <c r="Y2683" i="1"/>
  <c r="Z2683" i="1"/>
  <c r="AA2683" i="1"/>
  <c r="AB2683" i="1"/>
  <c r="X2684" i="1"/>
  <c r="Y2684" i="1"/>
  <c r="Z2684" i="1"/>
  <c r="AA2684" i="1"/>
  <c r="AB2684" i="1"/>
  <c r="X2685" i="1"/>
  <c r="Y2685" i="1"/>
  <c r="Z2685" i="1"/>
  <c r="AA2685" i="1"/>
  <c r="AB2685" i="1"/>
  <c r="X2686" i="1"/>
  <c r="Y2686" i="1"/>
  <c r="Z2686" i="1"/>
  <c r="AA2686" i="1"/>
  <c r="AB2686" i="1"/>
  <c r="X2687" i="1"/>
  <c r="Y2687" i="1"/>
  <c r="Z2687" i="1"/>
  <c r="AA2687" i="1"/>
  <c r="AB2687" i="1"/>
  <c r="X2688" i="1"/>
  <c r="Y2688" i="1"/>
  <c r="Z2688" i="1"/>
  <c r="AA2688" i="1"/>
  <c r="AB2688" i="1"/>
  <c r="X2689" i="1"/>
  <c r="Y2689" i="1"/>
  <c r="Z2689" i="1"/>
  <c r="AA2689" i="1"/>
  <c r="AB2689" i="1"/>
  <c r="X2690" i="1"/>
  <c r="Y2690" i="1"/>
  <c r="Z2690" i="1"/>
  <c r="AA2690" i="1"/>
  <c r="AB2690" i="1"/>
  <c r="X2691" i="1"/>
  <c r="Y2691" i="1"/>
  <c r="Z2691" i="1"/>
  <c r="AA2691" i="1"/>
  <c r="AB2691" i="1"/>
  <c r="X2692" i="1"/>
  <c r="Y2692" i="1"/>
  <c r="Z2692" i="1"/>
  <c r="AA2692" i="1"/>
  <c r="AB2692" i="1"/>
  <c r="X2693" i="1"/>
  <c r="Y2693" i="1"/>
  <c r="Z2693" i="1"/>
  <c r="AA2693" i="1"/>
  <c r="AB2693" i="1"/>
  <c r="X2694" i="1"/>
  <c r="Y2694" i="1"/>
  <c r="Z2694" i="1"/>
  <c r="AA2694" i="1"/>
  <c r="AB2694" i="1"/>
  <c r="X2695" i="1"/>
  <c r="Y2695" i="1"/>
  <c r="Z2695" i="1"/>
  <c r="AA2695" i="1"/>
  <c r="AB2695" i="1"/>
  <c r="X2696" i="1"/>
  <c r="Y2696" i="1"/>
  <c r="Z2696" i="1"/>
  <c r="AA2696" i="1"/>
  <c r="AB2696" i="1"/>
  <c r="X2697" i="1"/>
  <c r="Y2697" i="1"/>
  <c r="Z2697" i="1"/>
  <c r="AA2697" i="1"/>
  <c r="AB2697" i="1"/>
  <c r="X2698" i="1"/>
  <c r="Y2698" i="1"/>
  <c r="Z2698" i="1"/>
  <c r="AA2698" i="1"/>
  <c r="AB2698" i="1"/>
  <c r="X2699" i="1"/>
  <c r="Y2699" i="1"/>
  <c r="Z2699" i="1"/>
  <c r="AA2699" i="1"/>
  <c r="AB2699" i="1"/>
  <c r="X2700" i="1"/>
  <c r="Y2700" i="1"/>
  <c r="Z2700" i="1"/>
  <c r="AA2700" i="1"/>
  <c r="AB2700" i="1"/>
  <c r="X2701" i="1"/>
  <c r="Y2701" i="1"/>
  <c r="Z2701" i="1"/>
  <c r="AA2701" i="1"/>
  <c r="AB2701" i="1"/>
  <c r="X2702" i="1"/>
  <c r="Y2702" i="1"/>
  <c r="Z2702" i="1"/>
  <c r="AA2702" i="1"/>
  <c r="AB2702" i="1"/>
  <c r="X2703" i="1"/>
  <c r="Y2703" i="1"/>
  <c r="Z2703" i="1"/>
  <c r="AA2703" i="1"/>
  <c r="AB2703" i="1"/>
  <c r="X2704" i="1"/>
  <c r="Y2704" i="1"/>
  <c r="Z2704" i="1"/>
  <c r="AA2704" i="1"/>
  <c r="AB2704" i="1"/>
  <c r="X2705" i="1"/>
  <c r="Y2705" i="1"/>
  <c r="Z2705" i="1"/>
  <c r="AA2705" i="1"/>
  <c r="AB2705" i="1"/>
  <c r="X2706" i="1"/>
  <c r="Y2706" i="1"/>
  <c r="Z2706" i="1"/>
  <c r="AA2706" i="1"/>
  <c r="AB2706" i="1"/>
  <c r="X2707" i="1"/>
  <c r="Y2707" i="1"/>
  <c r="Z2707" i="1"/>
  <c r="AA2707" i="1"/>
  <c r="AB2707" i="1"/>
  <c r="X2708" i="1"/>
  <c r="Y2708" i="1"/>
  <c r="Z2708" i="1"/>
  <c r="AA2708" i="1"/>
  <c r="AB2708" i="1"/>
  <c r="X2709" i="1"/>
  <c r="Y2709" i="1"/>
  <c r="Z2709" i="1"/>
  <c r="AA2709" i="1"/>
  <c r="AB2709" i="1"/>
  <c r="X2710" i="1"/>
  <c r="Y2710" i="1"/>
  <c r="Z2710" i="1"/>
  <c r="AA2710" i="1"/>
  <c r="AB2710" i="1"/>
  <c r="X2711" i="1"/>
  <c r="Y2711" i="1"/>
  <c r="Z2711" i="1"/>
  <c r="AA2711" i="1"/>
  <c r="AB2711" i="1"/>
  <c r="X2712" i="1"/>
  <c r="Y2712" i="1"/>
  <c r="Z2712" i="1"/>
  <c r="AA2712" i="1"/>
  <c r="AB2712" i="1"/>
  <c r="X2713" i="1"/>
  <c r="Y2713" i="1"/>
  <c r="Z2713" i="1"/>
  <c r="AA2713" i="1"/>
  <c r="AB2713" i="1"/>
  <c r="X2714" i="1"/>
  <c r="Y2714" i="1"/>
  <c r="Z2714" i="1"/>
  <c r="AA2714" i="1"/>
  <c r="AB2714" i="1"/>
  <c r="X2715" i="1"/>
  <c r="Y2715" i="1"/>
  <c r="Z2715" i="1"/>
  <c r="AA2715" i="1"/>
  <c r="AB2715" i="1"/>
  <c r="X2716" i="1"/>
  <c r="Y2716" i="1"/>
  <c r="Z2716" i="1"/>
  <c r="AA2716" i="1"/>
  <c r="AB2716" i="1"/>
  <c r="X2717" i="1"/>
  <c r="Y2717" i="1"/>
  <c r="Z2717" i="1"/>
  <c r="AA2717" i="1"/>
  <c r="AB2717" i="1"/>
  <c r="X2718" i="1"/>
  <c r="Y2718" i="1"/>
  <c r="Z2718" i="1"/>
  <c r="AA2718" i="1"/>
  <c r="AB2718" i="1"/>
  <c r="X2719" i="1"/>
  <c r="Y2719" i="1"/>
  <c r="Z2719" i="1"/>
  <c r="AA2719" i="1"/>
  <c r="AB2719" i="1"/>
  <c r="X2720" i="1"/>
  <c r="Y2720" i="1"/>
  <c r="Z2720" i="1"/>
  <c r="AA2720" i="1"/>
  <c r="AB2720" i="1"/>
  <c r="X2721" i="1"/>
  <c r="Y2721" i="1"/>
  <c r="Z2721" i="1"/>
  <c r="AA2721" i="1"/>
  <c r="AB2721" i="1"/>
  <c r="X2722" i="1"/>
  <c r="Y2722" i="1"/>
  <c r="Z2722" i="1"/>
  <c r="AA2722" i="1"/>
  <c r="AB2722" i="1"/>
  <c r="X2723" i="1"/>
  <c r="Y2723" i="1"/>
  <c r="Z2723" i="1"/>
  <c r="AA2723" i="1"/>
  <c r="AB2723" i="1"/>
  <c r="X2724" i="1"/>
  <c r="Y2724" i="1"/>
  <c r="Z2724" i="1"/>
  <c r="AA2724" i="1"/>
  <c r="AB2724" i="1"/>
  <c r="X2725" i="1"/>
  <c r="Y2725" i="1"/>
  <c r="Z2725" i="1"/>
  <c r="AA2725" i="1"/>
  <c r="AB2725" i="1"/>
  <c r="X2726" i="1"/>
  <c r="Y2726" i="1"/>
  <c r="Z2726" i="1"/>
  <c r="AA2726" i="1"/>
  <c r="AB2726" i="1"/>
  <c r="X2727" i="1"/>
  <c r="Y2727" i="1"/>
  <c r="Z2727" i="1"/>
  <c r="AA2727" i="1"/>
  <c r="AB2727" i="1"/>
  <c r="X2728" i="1"/>
  <c r="Y2728" i="1"/>
  <c r="Z2728" i="1"/>
  <c r="AA2728" i="1"/>
  <c r="AB2728" i="1"/>
  <c r="X2729" i="1"/>
  <c r="Y2729" i="1"/>
  <c r="Z2729" i="1"/>
  <c r="AA2729" i="1"/>
  <c r="AB2729" i="1"/>
  <c r="X2730" i="1"/>
  <c r="Y2730" i="1"/>
  <c r="Z2730" i="1"/>
  <c r="AA2730" i="1"/>
  <c r="AB2730" i="1"/>
  <c r="X2731" i="1"/>
  <c r="Y2731" i="1"/>
  <c r="Z2731" i="1"/>
  <c r="AA2731" i="1"/>
  <c r="AB2731" i="1"/>
  <c r="X2732" i="1"/>
  <c r="Y2732" i="1"/>
  <c r="Z2732" i="1"/>
  <c r="AA2732" i="1"/>
  <c r="AB2732" i="1"/>
  <c r="X2733" i="1"/>
  <c r="Y2733" i="1"/>
  <c r="Z2733" i="1"/>
  <c r="AA2733" i="1"/>
  <c r="AB2733" i="1"/>
  <c r="X2734" i="1"/>
  <c r="Y2734" i="1"/>
  <c r="Z2734" i="1"/>
  <c r="AA2734" i="1"/>
  <c r="AB2734" i="1"/>
  <c r="X2735" i="1"/>
  <c r="Y2735" i="1"/>
  <c r="Z2735" i="1"/>
  <c r="AA2735" i="1"/>
  <c r="AB2735" i="1"/>
  <c r="X2736" i="1"/>
  <c r="Y2736" i="1"/>
  <c r="Z2736" i="1"/>
  <c r="AA2736" i="1"/>
  <c r="AB2736" i="1"/>
  <c r="X2737" i="1"/>
  <c r="Y2737" i="1"/>
  <c r="Z2737" i="1"/>
  <c r="AA2737" i="1"/>
  <c r="AB2737" i="1"/>
  <c r="X2738" i="1"/>
  <c r="Y2738" i="1"/>
  <c r="Z2738" i="1"/>
  <c r="AA2738" i="1"/>
  <c r="AB2738" i="1"/>
  <c r="X2739" i="1"/>
  <c r="Y2739" i="1"/>
  <c r="Z2739" i="1"/>
  <c r="AA2739" i="1"/>
  <c r="AB2739" i="1"/>
  <c r="X2740" i="1"/>
  <c r="Y2740" i="1"/>
  <c r="Z2740" i="1"/>
  <c r="AA2740" i="1"/>
  <c r="AB2740" i="1"/>
  <c r="X2741" i="1"/>
  <c r="Y2741" i="1"/>
  <c r="Z2741" i="1"/>
  <c r="AA2741" i="1"/>
  <c r="AB2741" i="1"/>
  <c r="X2742" i="1"/>
  <c r="Y2742" i="1"/>
  <c r="Z2742" i="1"/>
  <c r="AA2742" i="1"/>
  <c r="AB2742" i="1"/>
  <c r="X2743" i="1"/>
  <c r="Y2743" i="1"/>
  <c r="Z2743" i="1"/>
  <c r="AA2743" i="1"/>
  <c r="AB2743" i="1"/>
  <c r="X2744" i="1"/>
  <c r="Y2744" i="1"/>
  <c r="Z2744" i="1"/>
  <c r="AA2744" i="1"/>
  <c r="AB2744" i="1"/>
  <c r="X2745" i="1"/>
  <c r="Y2745" i="1"/>
  <c r="Z2745" i="1"/>
  <c r="AA2745" i="1"/>
  <c r="AB2745" i="1"/>
  <c r="X2746" i="1"/>
  <c r="Y2746" i="1"/>
  <c r="Z2746" i="1"/>
  <c r="AA2746" i="1"/>
  <c r="AB2746" i="1"/>
  <c r="X2747" i="1"/>
  <c r="Y2747" i="1"/>
  <c r="Z2747" i="1"/>
  <c r="AA2747" i="1"/>
  <c r="AB2747" i="1"/>
  <c r="X2748" i="1"/>
  <c r="Y2748" i="1"/>
  <c r="Z2748" i="1"/>
  <c r="AA2748" i="1"/>
  <c r="AB2748" i="1"/>
  <c r="X2749" i="1"/>
  <c r="Y2749" i="1"/>
  <c r="Z2749" i="1"/>
  <c r="AA2749" i="1"/>
  <c r="AB2749" i="1"/>
  <c r="X2750" i="1"/>
  <c r="Y2750" i="1"/>
  <c r="Z2750" i="1"/>
  <c r="AA2750" i="1"/>
  <c r="AB2750" i="1"/>
  <c r="X2751" i="1"/>
  <c r="Y2751" i="1"/>
  <c r="Z2751" i="1"/>
  <c r="AA2751" i="1"/>
  <c r="AB2751" i="1"/>
  <c r="X2752" i="1"/>
  <c r="Y2752" i="1"/>
  <c r="Z2752" i="1"/>
  <c r="AA2752" i="1"/>
  <c r="AB2752" i="1"/>
  <c r="X2753" i="1"/>
  <c r="Y2753" i="1"/>
  <c r="Z2753" i="1"/>
  <c r="AA2753" i="1"/>
  <c r="AB2753" i="1"/>
  <c r="X2754" i="1"/>
  <c r="Y2754" i="1"/>
  <c r="Z2754" i="1"/>
  <c r="AA2754" i="1"/>
  <c r="AB2754" i="1"/>
  <c r="X2755" i="1"/>
  <c r="Y2755" i="1"/>
  <c r="Z2755" i="1"/>
  <c r="AA2755" i="1"/>
  <c r="AB2755" i="1"/>
  <c r="X2756" i="1"/>
  <c r="Y2756" i="1"/>
  <c r="Z2756" i="1"/>
  <c r="AA2756" i="1"/>
  <c r="AB2756" i="1"/>
  <c r="X2757" i="1"/>
  <c r="Y2757" i="1"/>
  <c r="Z2757" i="1"/>
  <c r="AA2757" i="1"/>
  <c r="AB2757" i="1"/>
  <c r="X2758" i="1"/>
  <c r="Y2758" i="1"/>
  <c r="Z2758" i="1"/>
  <c r="AA2758" i="1"/>
  <c r="AB2758" i="1"/>
  <c r="X2759" i="1"/>
  <c r="Y2759" i="1"/>
  <c r="Z2759" i="1"/>
  <c r="AA2759" i="1"/>
  <c r="AB2759" i="1"/>
  <c r="X2760" i="1"/>
  <c r="Y2760" i="1"/>
  <c r="Z2760" i="1"/>
  <c r="AA2760" i="1"/>
  <c r="AB2760" i="1"/>
  <c r="X2761" i="1"/>
  <c r="Y2761" i="1"/>
  <c r="Z2761" i="1"/>
  <c r="AA2761" i="1"/>
  <c r="AB2761" i="1"/>
  <c r="X2762" i="1"/>
  <c r="Y2762" i="1"/>
  <c r="Z2762" i="1"/>
  <c r="AA2762" i="1"/>
  <c r="AB2762" i="1"/>
  <c r="X2763" i="1"/>
  <c r="Y2763" i="1"/>
  <c r="Z2763" i="1"/>
  <c r="AA2763" i="1"/>
  <c r="AB2763" i="1"/>
  <c r="X2764" i="1"/>
  <c r="Y2764" i="1"/>
  <c r="Z2764" i="1"/>
  <c r="AA2764" i="1"/>
  <c r="AB2764" i="1"/>
  <c r="X2765" i="1"/>
  <c r="Y2765" i="1"/>
  <c r="Z2765" i="1"/>
  <c r="AA2765" i="1"/>
  <c r="AB2765" i="1"/>
  <c r="X2766" i="1"/>
  <c r="Y2766" i="1"/>
  <c r="Z2766" i="1"/>
  <c r="AA2766" i="1"/>
  <c r="AB2766" i="1"/>
  <c r="X2767" i="1"/>
  <c r="Y2767" i="1"/>
  <c r="Z2767" i="1"/>
  <c r="AA2767" i="1"/>
  <c r="AB2767" i="1"/>
  <c r="X2768" i="1"/>
  <c r="Y2768" i="1"/>
  <c r="Z2768" i="1"/>
  <c r="AA2768" i="1"/>
  <c r="AB2768" i="1"/>
  <c r="X2769" i="1"/>
  <c r="Y2769" i="1"/>
  <c r="Z2769" i="1"/>
  <c r="AA2769" i="1"/>
  <c r="AB2769" i="1"/>
  <c r="X2770" i="1"/>
  <c r="Y2770" i="1"/>
  <c r="Z2770" i="1"/>
  <c r="AA2770" i="1"/>
  <c r="AB2770" i="1"/>
  <c r="X2771" i="1"/>
  <c r="Y2771" i="1"/>
  <c r="Z2771" i="1"/>
  <c r="AA2771" i="1"/>
  <c r="AB2771" i="1"/>
  <c r="X2772" i="1"/>
  <c r="Y2772" i="1"/>
  <c r="Z2772" i="1"/>
  <c r="AA2772" i="1"/>
  <c r="AB2772" i="1"/>
  <c r="X2773" i="1"/>
  <c r="Y2773" i="1"/>
  <c r="Z2773" i="1"/>
  <c r="AA2773" i="1"/>
  <c r="AB2773" i="1"/>
  <c r="X2774" i="1"/>
  <c r="Y2774" i="1"/>
  <c r="Z2774" i="1"/>
  <c r="AA2774" i="1"/>
  <c r="AB2774" i="1"/>
  <c r="X2775" i="1"/>
  <c r="Y2775" i="1"/>
  <c r="Z2775" i="1"/>
  <c r="AA2775" i="1"/>
  <c r="AB2775" i="1"/>
  <c r="X2776" i="1"/>
  <c r="Y2776" i="1"/>
  <c r="Z2776" i="1"/>
  <c r="AA2776" i="1"/>
  <c r="AB2776" i="1"/>
  <c r="X2777" i="1"/>
  <c r="Y2777" i="1"/>
  <c r="Z2777" i="1"/>
  <c r="AA2777" i="1"/>
  <c r="AB2777" i="1"/>
  <c r="X2778" i="1"/>
  <c r="Y2778" i="1"/>
  <c r="Z2778" i="1"/>
  <c r="AA2778" i="1"/>
  <c r="AB2778" i="1"/>
  <c r="X2779" i="1"/>
  <c r="Y2779" i="1"/>
  <c r="Z2779" i="1"/>
  <c r="AA2779" i="1"/>
  <c r="AB2779" i="1"/>
  <c r="X2780" i="1"/>
  <c r="Y2780" i="1"/>
  <c r="Z2780" i="1"/>
  <c r="AA2780" i="1"/>
  <c r="AB2780" i="1"/>
  <c r="X2781" i="1"/>
  <c r="Y2781" i="1"/>
  <c r="Z2781" i="1"/>
  <c r="AA2781" i="1"/>
  <c r="AB2781" i="1"/>
  <c r="X2782" i="1"/>
  <c r="Y2782" i="1"/>
  <c r="Z2782" i="1"/>
  <c r="AA2782" i="1"/>
  <c r="AB2782" i="1"/>
  <c r="X2783" i="1"/>
  <c r="Y2783" i="1"/>
  <c r="Z2783" i="1"/>
  <c r="AA2783" i="1"/>
  <c r="AB2783" i="1"/>
  <c r="X2784" i="1"/>
  <c r="Y2784" i="1"/>
  <c r="Z2784" i="1"/>
  <c r="AA2784" i="1"/>
  <c r="AB2784" i="1"/>
  <c r="X2785" i="1"/>
  <c r="Y2785" i="1"/>
  <c r="Z2785" i="1"/>
  <c r="AA2785" i="1"/>
  <c r="AB2785" i="1"/>
  <c r="X2786" i="1"/>
  <c r="Y2786" i="1"/>
  <c r="Z2786" i="1"/>
  <c r="AA2786" i="1"/>
  <c r="AB2786" i="1"/>
  <c r="X2787" i="1"/>
  <c r="Y2787" i="1"/>
  <c r="Z2787" i="1"/>
  <c r="AA2787" i="1"/>
  <c r="AB2787" i="1"/>
  <c r="X2788" i="1"/>
  <c r="Y2788" i="1"/>
  <c r="Z2788" i="1"/>
  <c r="AA2788" i="1"/>
  <c r="AB2788" i="1"/>
  <c r="X2789" i="1"/>
  <c r="Y2789" i="1"/>
  <c r="Z2789" i="1"/>
  <c r="AA2789" i="1"/>
  <c r="AB2789" i="1"/>
  <c r="X2790" i="1"/>
  <c r="Y2790" i="1"/>
  <c r="Z2790" i="1"/>
  <c r="AA2790" i="1"/>
  <c r="AB2790" i="1"/>
  <c r="X2791" i="1"/>
  <c r="Y2791" i="1"/>
  <c r="Z2791" i="1"/>
  <c r="AA2791" i="1"/>
  <c r="AB2791" i="1"/>
  <c r="X2792" i="1"/>
  <c r="Y2792" i="1"/>
  <c r="Z2792" i="1"/>
  <c r="AA2792" i="1"/>
  <c r="AB2792" i="1"/>
  <c r="X2793" i="1"/>
  <c r="Y2793" i="1"/>
  <c r="Z2793" i="1"/>
  <c r="AA2793" i="1"/>
  <c r="AB2793" i="1"/>
  <c r="X2794" i="1"/>
  <c r="Y2794" i="1"/>
  <c r="Z2794" i="1"/>
  <c r="AA2794" i="1"/>
  <c r="AB2794" i="1"/>
  <c r="X2795" i="1"/>
  <c r="Y2795" i="1"/>
  <c r="Z2795" i="1"/>
  <c r="AA2795" i="1"/>
  <c r="AB2795" i="1"/>
  <c r="X2796" i="1"/>
  <c r="Y2796" i="1"/>
  <c r="Z2796" i="1"/>
  <c r="AA2796" i="1"/>
  <c r="AB2796" i="1"/>
  <c r="X2797" i="1"/>
  <c r="Y2797" i="1"/>
  <c r="Z2797" i="1"/>
  <c r="AA2797" i="1"/>
  <c r="AB2797" i="1"/>
  <c r="X2798" i="1"/>
  <c r="Y2798" i="1"/>
  <c r="Z2798" i="1"/>
  <c r="AA2798" i="1"/>
  <c r="AB2798" i="1"/>
  <c r="X2799" i="1"/>
  <c r="Y2799" i="1"/>
  <c r="Z2799" i="1"/>
  <c r="AA2799" i="1"/>
  <c r="AB2799" i="1"/>
  <c r="X2800" i="1"/>
  <c r="Y2800" i="1"/>
  <c r="Z2800" i="1"/>
  <c r="AA2800" i="1"/>
  <c r="AB2800" i="1"/>
  <c r="X2801" i="1"/>
  <c r="Y2801" i="1"/>
  <c r="Z2801" i="1"/>
  <c r="AA2801" i="1"/>
  <c r="AB2801" i="1"/>
  <c r="X2802" i="1"/>
  <c r="Y2802" i="1"/>
  <c r="Z2802" i="1"/>
  <c r="AA2802" i="1"/>
  <c r="AB2802" i="1"/>
  <c r="X2803" i="1"/>
  <c r="Y2803" i="1"/>
  <c r="Z2803" i="1"/>
  <c r="AA2803" i="1"/>
  <c r="AB2803" i="1"/>
  <c r="X2804" i="1"/>
  <c r="Y2804" i="1"/>
  <c r="Z2804" i="1"/>
  <c r="AA2804" i="1"/>
  <c r="AB2804" i="1"/>
  <c r="X2805" i="1"/>
  <c r="Y2805" i="1"/>
  <c r="Z2805" i="1"/>
  <c r="AA2805" i="1"/>
  <c r="AB2805" i="1"/>
  <c r="X2806" i="1"/>
  <c r="Y2806" i="1"/>
  <c r="Z2806" i="1"/>
  <c r="AA2806" i="1"/>
  <c r="AB2806" i="1"/>
  <c r="X2807" i="1"/>
  <c r="Y2807" i="1"/>
  <c r="Z2807" i="1"/>
  <c r="AA2807" i="1"/>
  <c r="AB2807" i="1"/>
  <c r="X2808" i="1"/>
  <c r="Y2808" i="1"/>
  <c r="Z2808" i="1"/>
  <c r="AA2808" i="1"/>
  <c r="AB2808" i="1"/>
  <c r="X2809" i="1"/>
  <c r="Y2809" i="1"/>
  <c r="Z2809" i="1"/>
  <c r="AA2809" i="1"/>
  <c r="AB2809" i="1"/>
  <c r="X2810" i="1"/>
  <c r="Y2810" i="1"/>
  <c r="Z2810" i="1"/>
  <c r="AA2810" i="1"/>
  <c r="AB2810" i="1"/>
  <c r="X2811" i="1"/>
  <c r="Y2811" i="1"/>
  <c r="Z2811" i="1"/>
  <c r="AA2811" i="1"/>
  <c r="AB2811" i="1"/>
  <c r="X2812" i="1"/>
  <c r="Y2812" i="1"/>
  <c r="Z2812" i="1"/>
  <c r="AA2812" i="1"/>
  <c r="AB2812" i="1"/>
  <c r="X2813" i="1"/>
  <c r="Y2813" i="1"/>
  <c r="Z2813" i="1"/>
  <c r="AA2813" i="1"/>
  <c r="AB2813" i="1"/>
  <c r="X2814" i="1"/>
  <c r="Y2814" i="1"/>
  <c r="Z2814" i="1"/>
  <c r="AA2814" i="1"/>
  <c r="AB2814" i="1"/>
  <c r="X2815" i="1"/>
  <c r="Y2815" i="1"/>
  <c r="Z2815" i="1"/>
  <c r="AA2815" i="1"/>
  <c r="AB2815" i="1"/>
  <c r="X2816" i="1"/>
  <c r="Y2816" i="1"/>
  <c r="Z2816" i="1"/>
  <c r="AA2816" i="1"/>
  <c r="AB2816" i="1"/>
  <c r="X2817" i="1"/>
  <c r="Y2817" i="1"/>
  <c r="Z2817" i="1"/>
  <c r="AA2817" i="1"/>
  <c r="AB2817" i="1"/>
  <c r="X2818" i="1"/>
  <c r="Y2818" i="1"/>
  <c r="Z2818" i="1"/>
  <c r="AA2818" i="1"/>
  <c r="AB2818" i="1"/>
  <c r="X2819" i="1"/>
  <c r="Y2819" i="1"/>
  <c r="Z2819" i="1"/>
  <c r="AA2819" i="1"/>
  <c r="AB2819" i="1"/>
  <c r="X2820" i="1"/>
  <c r="Y2820" i="1"/>
  <c r="Z2820" i="1"/>
  <c r="AA2820" i="1"/>
  <c r="AB2820" i="1"/>
  <c r="X2821" i="1"/>
  <c r="Y2821" i="1"/>
  <c r="Z2821" i="1"/>
  <c r="AA2821" i="1"/>
  <c r="AB2821" i="1"/>
  <c r="X2822" i="1"/>
  <c r="Y2822" i="1"/>
  <c r="Z2822" i="1"/>
  <c r="AA2822" i="1"/>
  <c r="AB2822" i="1"/>
  <c r="X2823" i="1"/>
  <c r="Y2823" i="1"/>
  <c r="Z2823" i="1"/>
  <c r="AA2823" i="1"/>
  <c r="AB2823" i="1"/>
  <c r="X2824" i="1"/>
  <c r="Y2824" i="1"/>
  <c r="Z2824" i="1"/>
  <c r="AA2824" i="1"/>
  <c r="AB2824" i="1"/>
  <c r="X2825" i="1"/>
  <c r="Y2825" i="1"/>
  <c r="Z2825" i="1"/>
  <c r="AA2825" i="1"/>
  <c r="AB2825" i="1"/>
  <c r="X2826" i="1"/>
  <c r="Y2826" i="1"/>
  <c r="Z2826" i="1"/>
  <c r="AA2826" i="1"/>
  <c r="AB2826" i="1"/>
  <c r="X2827" i="1"/>
  <c r="Y2827" i="1"/>
  <c r="Z2827" i="1"/>
  <c r="AA2827" i="1"/>
  <c r="AB2827" i="1"/>
  <c r="X2828" i="1"/>
  <c r="Y2828" i="1"/>
  <c r="Z2828" i="1"/>
  <c r="AA2828" i="1"/>
  <c r="AB2828" i="1"/>
  <c r="X2829" i="1"/>
  <c r="Y2829" i="1"/>
  <c r="Z2829" i="1"/>
  <c r="AA2829" i="1"/>
  <c r="AB2829" i="1"/>
  <c r="X2830" i="1"/>
  <c r="Y2830" i="1"/>
  <c r="Z2830" i="1"/>
  <c r="AA2830" i="1"/>
  <c r="AB2830" i="1"/>
  <c r="X2831" i="1"/>
  <c r="Y2831" i="1"/>
  <c r="Z2831" i="1"/>
  <c r="AA2831" i="1"/>
  <c r="AB2831" i="1"/>
  <c r="X2832" i="1"/>
  <c r="Y2832" i="1"/>
  <c r="Z2832" i="1"/>
  <c r="AA2832" i="1"/>
  <c r="AB2832" i="1"/>
  <c r="X2833" i="1"/>
  <c r="Y2833" i="1"/>
  <c r="Z2833" i="1"/>
  <c r="AA2833" i="1"/>
  <c r="AB2833" i="1"/>
  <c r="X2834" i="1"/>
  <c r="Y2834" i="1"/>
  <c r="Z2834" i="1"/>
  <c r="AA2834" i="1"/>
  <c r="AB2834" i="1"/>
  <c r="X2835" i="1"/>
  <c r="Y2835" i="1"/>
  <c r="Z2835" i="1"/>
  <c r="AA2835" i="1"/>
  <c r="AB2835" i="1"/>
  <c r="X2836" i="1"/>
  <c r="Y2836" i="1"/>
  <c r="Z2836" i="1"/>
  <c r="AA2836" i="1"/>
  <c r="AB2836" i="1"/>
  <c r="X2837" i="1"/>
  <c r="Y2837" i="1"/>
  <c r="Z2837" i="1"/>
  <c r="AA2837" i="1"/>
  <c r="AB2837" i="1"/>
  <c r="X2838" i="1"/>
  <c r="Y2838" i="1"/>
  <c r="Z2838" i="1"/>
  <c r="AA2838" i="1"/>
  <c r="AB2838" i="1"/>
  <c r="X2839" i="1"/>
  <c r="Y2839" i="1"/>
  <c r="Z2839" i="1"/>
  <c r="AA2839" i="1"/>
  <c r="AB2839" i="1"/>
  <c r="X2840" i="1"/>
  <c r="Y2840" i="1"/>
  <c r="Z2840" i="1"/>
  <c r="AA2840" i="1"/>
  <c r="AB2840" i="1"/>
  <c r="X2841" i="1"/>
  <c r="Y2841" i="1"/>
  <c r="Z2841" i="1"/>
  <c r="AA2841" i="1"/>
  <c r="AB2841" i="1"/>
  <c r="X2842" i="1"/>
  <c r="Y2842" i="1"/>
  <c r="Z2842" i="1"/>
  <c r="AA2842" i="1"/>
  <c r="AB2842" i="1"/>
  <c r="X2843" i="1"/>
  <c r="Y2843" i="1"/>
  <c r="Z2843" i="1"/>
  <c r="AA2843" i="1"/>
  <c r="AB2843" i="1"/>
  <c r="X2844" i="1"/>
  <c r="Y2844" i="1"/>
  <c r="Z2844" i="1"/>
  <c r="AA2844" i="1"/>
  <c r="AB2844" i="1"/>
  <c r="X2845" i="1"/>
  <c r="Y2845" i="1"/>
  <c r="Z2845" i="1"/>
  <c r="AA2845" i="1"/>
  <c r="AB2845" i="1"/>
  <c r="X2846" i="1"/>
  <c r="Y2846" i="1"/>
  <c r="Z2846" i="1"/>
  <c r="AA2846" i="1"/>
  <c r="AB2846" i="1"/>
  <c r="X2847" i="1"/>
  <c r="Y2847" i="1"/>
  <c r="Z2847" i="1"/>
  <c r="AA2847" i="1"/>
  <c r="AB2847" i="1"/>
  <c r="X2848" i="1"/>
  <c r="Y2848" i="1"/>
  <c r="Z2848" i="1"/>
  <c r="AA2848" i="1"/>
  <c r="AB2848" i="1"/>
  <c r="X2849" i="1"/>
  <c r="Y2849" i="1"/>
  <c r="Z2849" i="1"/>
  <c r="AA2849" i="1"/>
  <c r="AB2849" i="1"/>
  <c r="X2850" i="1"/>
  <c r="Y2850" i="1"/>
  <c r="Z2850" i="1"/>
  <c r="AA2850" i="1"/>
  <c r="AB2850" i="1"/>
  <c r="X2851" i="1"/>
  <c r="Y2851" i="1"/>
  <c r="Z2851" i="1"/>
  <c r="AA2851" i="1"/>
  <c r="AB2851" i="1"/>
  <c r="X2852" i="1"/>
  <c r="Y2852" i="1"/>
  <c r="Z2852" i="1"/>
  <c r="AA2852" i="1"/>
  <c r="AB2852" i="1"/>
  <c r="X2853" i="1"/>
  <c r="Y2853" i="1"/>
  <c r="Z2853" i="1"/>
  <c r="AA2853" i="1"/>
  <c r="AB2853" i="1"/>
  <c r="X2854" i="1"/>
  <c r="Y2854" i="1"/>
  <c r="Z2854" i="1"/>
  <c r="AA2854" i="1"/>
  <c r="AB2854" i="1"/>
  <c r="X2855" i="1"/>
  <c r="Y2855" i="1"/>
  <c r="Z2855" i="1"/>
  <c r="AA2855" i="1"/>
  <c r="AB2855" i="1"/>
  <c r="X2856" i="1"/>
  <c r="Y2856" i="1"/>
  <c r="Z2856" i="1"/>
  <c r="AA2856" i="1"/>
  <c r="AB2856" i="1"/>
  <c r="X2857" i="1"/>
  <c r="Y2857" i="1"/>
  <c r="Z2857" i="1"/>
  <c r="AA2857" i="1"/>
  <c r="AB2857" i="1"/>
  <c r="X2858" i="1"/>
  <c r="Y2858" i="1"/>
  <c r="Z2858" i="1"/>
  <c r="AA2858" i="1"/>
  <c r="AB2858" i="1"/>
  <c r="X2859" i="1"/>
  <c r="Y2859" i="1"/>
  <c r="Z2859" i="1"/>
  <c r="AA2859" i="1"/>
  <c r="AB2859" i="1"/>
  <c r="X2860" i="1"/>
  <c r="Y2860" i="1"/>
  <c r="Z2860" i="1"/>
  <c r="AA2860" i="1"/>
  <c r="AB2860" i="1"/>
  <c r="X2861" i="1"/>
  <c r="Y2861" i="1"/>
  <c r="Z2861" i="1"/>
  <c r="AA2861" i="1"/>
  <c r="AB2861" i="1"/>
  <c r="X2862" i="1"/>
  <c r="Y2862" i="1"/>
  <c r="Z2862" i="1"/>
  <c r="AA2862" i="1"/>
  <c r="AB2862" i="1"/>
  <c r="X2863" i="1"/>
  <c r="Y2863" i="1"/>
  <c r="Z2863" i="1"/>
  <c r="AA2863" i="1"/>
  <c r="AB2863" i="1"/>
  <c r="X2864" i="1"/>
  <c r="Y2864" i="1"/>
  <c r="Z2864" i="1"/>
  <c r="AA2864" i="1"/>
  <c r="AB2864" i="1"/>
  <c r="X2865" i="1"/>
  <c r="Y2865" i="1"/>
  <c r="Z2865" i="1"/>
  <c r="AA2865" i="1"/>
  <c r="AB2865" i="1"/>
  <c r="X2866" i="1"/>
  <c r="Y2866" i="1"/>
  <c r="Z2866" i="1"/>
  <c r="AA2866" i="1"/>
  <c r="AB2866" i="1"/>
  <c r="X2867" i="1"/>
  <c r="Y2867" i="1"/>
  <c r="Z2867" i="1"/>
  <c r="AA2867" i="1"/>
  <c r="AB2867" i="1"/>
  <c r="X2868" i="1"/>
  <c r="Y2868" i="1"/>
  <c r="Z2868" i="1"/>
  <c r="AA2868" i="1"/>
  <c r="AB2868" i="1"/>
  <c r="X2869" i="1"/>
  <c r="Y2869" i="1"/>
  <c r="Z2869" i="1"/>
  <c r="AA2869" i="1"/>
  <c r="AB2869" i="1"/>
  <c r="X2870" i="1"/>
  <c r="Y2870" i="1"/>
  <c r="Z2870" i="1"/>
  <c r="AA2870" i="1"/>
  <c r="AB2870" i="1"/>
  <c r="X2871" i="1"/>
  <c r="Y2871" i="1"/>
  <c r="Z2871" i="1"/>
  <c r="AA2871" i="1"/>
  <c r="AB2871" i="1"/>
  <c r="X2872" i="1"/>
  <c r="Y2872" i="1"/>
  <c r="Z2872" i="1"/>
  <c r="AA2872" i="1"/>
  <c r="AB2872" i="1"/>
  <c r="X2873" i="1"/>
  <c r="Y2873" i="1"/>
  <c r="Z2873" i="1"/>
  <c r="AA2873" i="1"/>
  <c r="AB2873" i="1"/>
  <c r="X2874" i="1"/>
  <c r="Y2874" i="1"/>
  <c r="Z2874" i="1"/>
  <c r="AA2874" i="1"/>
  <c r="AB2874" i="1"/>
  <c r="X2875" i="1"/>
  <c r="Y2875" i="1"/>
  <c r="Z2875" i="1"/>
  <c r="AA2875" i="1"/>
  <c r="AB2875" i="1"/>
  <c r="X2876" i="1"/>
  <c r="Y2876" i="1"/>
  <c r="Z2876" i="1"/>
  <c r="AA2876" i="1"/>
  <c r="AB2876" i="1"/>
  <c r="X2877" i="1"/>
  <c r="Y2877" i="1"/>
  <c r="Z2877" i="1"/>
  <c r="AA2877" i="1"/>
  <c r="AB2877" i="1"/>
  <c r="X2878" i="1"/>
  <c r="Y2878" i="1"/>
  <c r="Z2878" i="1"/>
  <c r="AA2878" i="1"/>
  <c r="AB2878" i="1"/>
  <c r="X2879" i="1"/>
  <c r="Y2879" i="1"/>
  <c r="Z2879" i="1"/>
  <c r="AA2879" i="1"/>
  <c r="AB2879" i="1"/>
  <c r="X2880" i="1"/>
  <c r="Y2880" i="1"/>
  <c r="Z2880" i="1"/>
  <c r="AA2880" i="1"/>
  <c r="AB2880" i="1"/>
  <c r="X2881" i="1"/>
  <c r="Y2881" i="1"/>
  <c r="Z2881" i="1"/>
  <c r="AA2881" i="1"/>
  <c r="AB2881" i="1"/>
  <c r="X2882" i="1"/>
  <c r="Y2882" i="1"/>
  <c r="Z2882" i="1"/>
  <c r="AA2882" i="1"/>
  <c r="AB2882" i="1"/>
  <c r="X2883" i="1"/>
  <c r="Y2883" i="1"/>
  <c r="Z2883" i="1"/>
  <c r="AA2883" i="1"/>
  <c r="AB2883" i="1"/>
  <c r="X2884" i="1"/>
  <c r="Y2884" i="1"/>
  <c r="Z2884" i="1"/>
  <c r="AA2884" i="1"/>
  <c r="AB2884" i="1"/>
  <c r="X2885" i="1"/>
  <c r="Y2885" i="1"/>
  <c r="Z2885" i="1"/>
  <c r="AA2885" i="1"/>
  <c r="AB2885" i="1"/>
  <c r="X2886" i="1"/>
  <c r="Y2886" i="1"/>
  <c r="Z2886" i="1"/>
  <c r="AA2886" i="1"/>
  <c r="AB2886" i="1"/>
  <c r="X2887" i="1"/>
  <c r="Y2887" i="1"/>
  <c r="Z2887" i="1"/>
  <c r="AA2887" i="1"/>
  <c r="AB2887" i="1"/>
  <c r="X2888" i="1"/>
  <c r="Y2888" i="1"/>
  <c r="Z2888" i="1"/>
  <c r="AA2888" i="1"/>
  <c r="AB2888" i="1"/>
  <c r="X2889" i="1"/>
  <c r="Y2889" i="1"/>
  <c r="Z2889" i="1"/>
  <c r="AA2889" i="1"/>
  <c r="AB2889" i="1"/>
  <c r="X2890" i="1"/>
  <c r="Y2890" i="1"/>
  <c r="Z2890" i="1"/>
  <c r="AA2890" i="1"/>
  <c r="AB2890" i="1"/>
  <c r="X2891" i="1"/>
  <c r="Y2891" i="1"/>
  <c r="Z2891" i="1"/>
  <c r="AA2891" i="1"/>
  <c r="AB2891" i="1"/>
  <c r="X2892" i="1"/>
  <c r="Y2892" i="1"/>
  <c r="Z2892" i="1"/>
  <c r="AA2892" i="1"/>
  <c r="AB2892" i="1"/>
  <c r="X2893" i="1"/>
  <c r="Y2893" i="1"/>
  <c r="Z2893" i="1"/>
  <c r="AA2893" i="1"/>
  <c r="AB2893" i="1"/>
  <c r="X2894" i="1"/>
  <c r="Y2894" i="1"/>
  <c r="Z2894" i="1"/>
  <c r="AA2894" i="1"/>
  <c r="AB2894" i="1"/>
  <c r="X2895" i="1"/>
  <c r="Y2895" i="1"/>
  <c r="Z2895" i="1"/>
  <c r="AA2895" i="1"/>
  <c r="AB2895" i="1"/>
  <c r="X2896" i="1"/>
  <c r="Y2896" i="1"/>
  <c r="Z2896" i="1"/>
  <c r="AA2896" i="1"/>
  <c r="AB2896" i="1"/>
  <c r="X2897" i="1"/>
  <c r="Y2897" i="1"/>
  <c r="Z2897" i="1"/>
  <c r="AA2897" i="1"/>
  <c r="AB2897" i="1"/>
  <c r="X2898" i="1"/>
  <c r="Y2898" i="1"/>
  <c r="Z2898" i="1"/>
  <c r="AA2898" i="1"/>
  <c r="AB2898" i="1"/>
  <c r="X2899" i="1"/>
  <c r="Y2899" i="1"/>
  <c r="Z2899" i="1"/>
  <c r="AA2899" i="1"/>
  <c r="AB2899" i="1"/>
  <c r="X2900" i="1"/>
  <c r="Y2900" i="1"/>
  <c r="Z2900" i="1"/>
  <c r="AA2900" i="1"/>
  <c r="AB2900" i="1"/>
  <c r="X2901" i="1"/>
  <c r="Y2901" i="1"/>
  <c r="Z2901" i="1"/>
  <c r="AA2901" i="1"/>
  <c r="AB2901" i="1"/>
  <c r="X2902" i="1"/>
  <c r="Y2902" i="1"/>
  <c r="Z2902" i="1"/>
  <c r="AA2902" i="1"/>
  <c r="AB2902" i="1"/>
  <c r="X2903" i="1"/>
  <c r="Y2903" i="1"/>
  <c r="Z2903" i="1"/>
  <c r="AA2903" i="1"/>
  <c r="AB2903" i="1"/>
  <c r="X2904" i="1"/>
  <c r="Y2904" i="1"/>
  <c r="Z2904" i="1"/>
  <c r="AA2904" i="1"/>
  <c r="AB2904" i="1"/>
  <c r="X2905" i="1"/>
  <c r="Y2905" i="1"/>
  <c r="Z2905" i="1"/>
  <c r="AA2905" i="1"/>
  <c r="AB2905" i="1"/>
  <c r="X2906" i="1"/>
  <c r="Y2906" i="1"/>
  <c r="Z2906" i="1"/>
  <c r="AA2906" i="1"/>
  <c r="AB2906" i="1"/>
  <c r="X2907" i="1"/>
  <c r="Y2907" i="1"/>
  <c r="Z2907" i="1"/>
  <c r="AA2907" i="1"/>
  <c r="AB2907" i="1"/>
  <c r="X2908" i="1"/>
  <c r="Y2908" i="1"/>
  <c r="Z2908" i="1"/>
  <c r="AA2908" i="1"/>
  <c r="AB2908" i="1"/>
  <c r="X2909" i="1"/>
  <c r="Y2909" i="1"/>
  <c r="Z2909" i="1"/>
  <c r="AA2909" i="1"/>
  <c r="AB2909" i="1"/>
  <c r="X2910" i="1"/>
  <c r="Y2910" i="1"/>
  <c r="Z2910" i="1"/>
  <c r="AA2910" i="1"/>
  <c r="AB2910" i="1"/>
  <c r="X2911" i="1"/>
  <c r="Y2911" i="1"/>
  <c r="Z2911" i="1"/>
  <c r="AA2911" i="1"/>
  <c r="AB2911" i="1"/>
  <c r="X2912" i="1"/>
  <c r="Y2912" i="1"/>
  <c r="Z2912" i="1"/>
  <c r="AA2912" i="1"/>
  <c r="AB2912" i="1"/>
  <c r="X2913" i="1"/>
  <c r="Y2913" i="1"/>
  <c r="Z2913" i="1"/>
  <c r="AA2913" i="1"/>
  <c r="AB2913" i="1"/>
  <c r="X2914" i="1"/>
  <c r="Y2914" i="1"/>
  <c r="Z2914" i="1"/>
  <c r="AA2914" i="1"/>
  <c r="AB2914" i="1"/>
  <c r="X2915" i="1"/>
  <c r="Y2915" i="1"/>
  <c r="Z2915" i="1"/>
  <c r="AA2915" i="1"/>
  <c r="AB2915" i="1"/>
  <c r="X2916" i="1"/>
  <c r="Y2916" i="1"/>
  <c r="Z2916" i="1"/>
  <c r="AA2916" i="1"/>
  <c r="AB2916" i="1"/>
  <c r="X2917" i="1"/>
  <c r="Y2917" i="1"/>
  <c r="Z2917" i="1"/>
  <c r="AA2917" i="1"/>
  <c r="AB2917" i="1"/>
  <c r="X2918" i="1"/>
  <c r="Y2918" i="1"/>
  <c r="Z2918" i="1"/>
  <c r="AA2918" i="1"/>
  <c r="AB2918" i="1"/>
  <c r="X2919" i="1"/>
  <c r="Y2919" i="1"/>
  <c r="Z2919" i="1"/>
  <c r="AA2919" i="1"/>
  <c r="AB2919" i="1"/>
  <c r="X2920" i="1"/>
  <c r="Y2920" i="1"/>
  <c r="Z2920" i="1"/>
  <c r="AA2920" i="1"/>
  <c r="AB2920" i="1"/>
  <c r="X2921" i="1"/>
  <c r="Y2921" i="1"/>
  <c r="Z2921" i="1"/>
  <c r="AA2921" i="1"/>
  <c r="AB2921" i="1"/>
  <c r="X2922" i="1"/>
  <c r="Y2922" i="1"/>
  <c r="Z2922" i="1"/>
  <c r="AA2922" i="1"/>
  <c r="AB2922" i="1"/>
  <c r="X2923" i="1"/>
  <c r="Y2923" i="1"/>
  <c r="Z2923" i="1"/>
  <c r="AA2923" i="1"/>
  <c r="AB2923" i="1"/>
  <c r="X2924" i="1"/>
  <c r="Y2924" i="1"/>
  <c r="Z2924" i="1"/>
  <c r="AA2924" i="1"/>
  <c r="AB2924" i="1"/>
  <c r="X2925" i="1"/>
  <c r="Y2925" i="1"/>
  <c r="Z2925" i="1"/>
  <c r="AA2925" i="1"/>
  <c r="AB2925" i="1"/>
  <c r="X2926" i="1"/>
  <c r="Y2926" i="1"/>
  <c r="Z2926" i="1"/>
  <c r="AA2926" i="1"/>
  <c r="AB2926" i="1"/>
  <c r="X2927" i="1"/>
  <c r="Y2927" i="1"/>
  <c r="Z2927" i="1"/>
  <c r="AA2927" i="1"/>
  <c r="AB2927" i="1"/>
  <c r="X2928" i="1"/>
  <c r="Y2928" i="1"/>
  <c r="Z2928" i="1"/>
  <c r="AA2928" i="1"/>
  <c r="AB2928" i="1"/>
  <c r="X2929" i="1"/>
  <c r="Y2929" i="1"/>
  <c r="Z2929" i="1"/>
  <c r="AA2929" i="1"/>
  <c r="AB2929" i="1"/>
  <c r="X2930" i="1"/>
  <c r="Y2930" i="1"/>
  <c r="Z2930" i="1"/>
  <c r="AA2930" i="1"/>
  <c r="AB2930" i="1"/>
  <c r="X2931" i="1"/>
  <c r="Y2931" i="1"/>
  <c r="Z2931" i="1"/>
  <c r="AA2931" i="1"/>
  <c r="AB2931" i="1"/>
  <c r="X2932" i="1"/>
  <c r="Y2932" i="1"/>
  <c r="Z2932" i="1"/>
  <c r="AA2932" i="1"/>
  <c r="AB2932" i="1"/>
  <c r="X2933" i="1"/>
  <c r="Y2933" i="1"/>
  <c r="Z2933" i="1"/>
  <c r="AA2933" i="1"/>
  <c r="AB2933" i="1"/>
  <c r="X2934" i="1"/>
  <c r="Y2934" i="1"/>
  <c r="Z2934" i="1"/>
  <c r="AA2934" i="1"/>
  <c r="AB2934" i="1"/>
  <c r="X2935" i="1"/>
  <c r="Y2935" i="1"/>
  <c r="Z2935" i="1"/>
  <c r="AA2935" i="1"/>
  <c r="AB2935" i="1"/>
  <c r="X2936" i="1"/>
  <c r="Y2936" i="1"/>
  <c r="Z2936" i="1"/>
  <c r="AA2936" i="1"/>
  <c r="AB2936" i="1"/>
  <c r="X2937" i="1"/>
  <c r="Y2937" i="1"/>
  <c r="Z2937" i="1"/>
  <c r="AA2937" i="1"/>
  <c r="AB2937" i="1"/>
  <c r="X2938" i="1"/>
  <c r="Y2938" i="1"/>
  <c r="Z2938" i="1"/>
  <c r="AA2938" i="1"/>
  <c r="AB2938" i="1"/>
  <c r="X2939" i="1"/>
  <c r="Y2939" i="1"/>
  <c r="Z2939" i="1"/>
  <c r="AA2939" i="1"/>
  <c r="AB2939" i="1"/>
  <c r="X2940" i="1"/>
  <c r="Y2940" i="1"/>
  <c r="Z2940" i="1"/>
  <c r="AA2940" i="1"/>
  <c r="AB2940" i="1"/>
  <c r="X2941" i="1"/>
  <c r="Y2941" i="1"/>
  <c r="Z2941" i="1"/>
  <c r="AA2941" i="1"/>
  <c r="AB2941" i="1"/>
  <c r="X2942" i="1"/>
  <c r="Y2942" i="1"/>
  <c r="Z2942" i="1"/>
  <c r="AA2942" i="1"/>
  <c r="AB2942" i="1"/>
  <c r="X2943" i="1"/>
  <c r="Y2943" i="1"/>
  <c r="Z2943" i="1"/>
  <c r="AA2943" i="1"/>
  <c r="AB2943" i="1"/>
  <c r="X2944" i="1"/>
  <c r="Y2944" i="1"/>
  <c r="Z2944" i="1"/>
  <c r="AA2944" i="1"/>
  <c r="AB2944" i="1"/>
  <c r="X2945" i="1"/>
  <c r="Y2945" i="1"/>
  <c r="Z2945" i="1"/>
  <c r="AA2945" i="1"/>
  <c r="AB2945" i="1"/>
  <c r="X2946" i="1"/>
  <c r="Y2946" i="1"/>
  <c r="Z2946" i="1"/>
  <c r="AA2946" i="1"/>
  <c r="AB2946" i="1"/>
  <c r="X2947" i="1"/>
  <c r="Y2947" i="1"/>
  <c r="Z2947" i="1"/>
  <c r="AA2947" i="1"/>
  <c r="AB2947" i="1"/>
  <c r="X2948" i="1"/>
  <c r="Y2948" i="1"/>
  <c r="Z2948" i="1"/>
  <c r="AA2948" i="1"/>
  <c r="AB2948" i="1"/>
  <c r="X2949" i="1"/>
  <c r="Y2949" i="1"/>
  <c r="Z2949" i="1"/>
  <c r="AA2949" i="1"/>
  <c r="AB2949" i="1"/>
  <c r="X2950" i="1"/>
  <c r="Y2950" i="1"/>
  <c r="Z2950" i="1"/>
  <c r="AA2950" i="1"/>
  <c r="AB2950" i="1"/>
  <c r="X2951" i="1"/>
  <c r="Y2951" i="1"/>
  <c r="Z2951" i="1"/>
  <c r="AA2951" i="1"/>
  <c r="AB2951" i="1"/>
  <c r="X2952" i="1"/>
  <c r="Y2952" i="1"/>
  <c r="Z2952" i="1"/>
  <c r="AA2952" i="1"/>
  <c r="AB2952" i="1"/>
  <c r="X2953" i="1"/>
  <c r="Y2953" i="1"/>
  <c r="Z2953" i="1"/>
  <c r="AA2953" i="1"/>
  <c r="AB2953" i="1"/>
  <c r="X2954" i="1"/>
  <c r="Y2954" i="1"/>
  <c r="Z2954" i="1"/>
  <c r="AA2954" i="1"/>
  <c r="AB2954" i="1"/>
  <c r="X2955" i="1"/>
  <c r="Y2955" i="1"/>
  <c r="Z2955" i="1"/>
  <c r="AA2955" i="1"/>
  <c r="AB2955" i="1"/>
  <c r="X2956" i="1"/>
  <c r="Y2956" i="1"/>
  <c r="Z2956" i="1"/>
  <c r="AA2956" i="1"/>
  <c r="AB2956" i="1"/>
  <c r="X2957" i="1"/>
  <c r="Y2957" i="1"/>
  <c r="Z2957" i="1"/>
  <c r="AA2957" i="1"/>
  <c r="AB2957" i="1"/>
  <c r="X2958" i="1"/>
  <c r="Y2958" i="1"/>
  <c r="Z2958" i="1"/>
  <c r="AA2958" i="1"/>
  <c r="AB2958" i="1"/>
  <c r="X2959" i="1"/>
  <c r="Y2959" i="1"/>
  <c r="Z2959" i="1"/>
  <c r="AA2959" i="1"/>
  <c r="AB2959" i="1"/>
  <c r="X2960" i="1"/>
  <c r="Y2960" i="1"/>
  <c r="Z2960" i="1"/>
  <c r="AA2960" i="1"/>
  <c r="AB2960" i="1"/>
  <c r="X2961" i="1"/>
  <c r="Y2961" i="1"/>
  <c r="Z2961" i="1"/>
  <c r="AA2961" i="1"/>
  <c r="AB2961" i="1"/>
  <c r="X2962" i="1"/>
  <c r="Y2962" i="1"/>
  <c r="Z2962" i="1"/>
  <c r="AA2962" i="1"/>
  <c r="AB2962" i="1"/>
  <c r="X2963" i="1"/>
  <c r="Y2963" i="1"/>
  <c r="Z2963" i="1"/>
  <c r="AA2963" i="1"/>
  <c r="AB2963" i="1"/>
  <c r="X2964" i="1"/>
  <c r="Y2964" i="1"/>
  <c r="Z2964" i="1"/>
  <c r="AA2964" i="1"/>
  <c r="AB2964" i="1"/>
  <c r="X2965" i="1"/>
  <c r="Y2965" i="1"/>
  <c r="Z2965" i="1"/>
  <c r="AA2965" i="1"/>
  <c r="AB2965" i="1"/>
  <c r="X2966" i="1"/>
  <c r="Y2966" i="1"/>
  <c r="Z2966" i="1"/>
  <c r="AA2966" i="1"/>
  <c r="AB2966" i="1"/>
  <c r="X2967" i="1"/>
  <c r="Y2967" i="1"/>
  <c r="Z2967" i="1"/>
  <c r="AA2967" i="1"/>
  <c r="AB2967" i="1"/>
  <c r="X2968" i="1"/>
  <c r="Y2968" i="1"/>
  <c r="Z2968" i="1"/>
  <c r="AA2968" i="1"/>
  <c r="AB2968" i="1"/>
  <c r="X2969" i="1"/>
  <c r="Y2969" i="1"/>
  <c r="Z2969" i="1"/>
  <c r="AA2969" i="1"/>
  <c r="AB2969" i="1"/>
  <c r="X2970" i="1"/>
  <c r="Y2970" i="1"/>
  <c r="Z2970" i="1"/>
  <c r="AA2970" i="1"/>
  <c r="AB2970" i="1"/>
  <c r="X2971" i="1"/>
  <c r="Y2971" i="1"/>
  <c r="Z2971" i="1"/>
  <c r="AA2971" i="1"/>
  <c r="AB2971" i="1"/>
  <c r="X2972" i="1"/>
  <c r="Y2972" i="1"/>
  <c r="Z2972" i="1"/>
  <c r="AA2972" i="1"/>
  <c r="AB2972" i="1"/>
  <c r="X2973" i="1"/>
  <c r="Y2973" i="1"/>
  <c r="Z2973" i="1"/>
  <c r="AA2973" i="1"/>
  <c r="AB2973" i="1"/>
  <c r="X2974" i="1"/>
  <c r="Y2974" i="1"/>
  <c r="Z2974" i="1"/>
  <c r="AA2974" i="1"/>
  <c r="AB2974" i="1"/>
  <c r="X2975" i="1"/>
  <c r="Y2975" i="1"/>
  <c r="Z2975" i="1"/>
  <c r="AA2975" i="1"/>
  <c r="AB2975" i="1"/>
  <c r="X2976" i="1"/>
  <c r="Y2976" i="1"/>
  <c r="Z2976" i="1"/>
  <c r="AA2976" i="1"/>
  <c r="AB2976" i="1"/>
  <c r="X2977" i="1"/>
  <c r="Y2977" i="1"/>
  <c r="Z2977" i="1"/>
  <c r="AA2977" i="1"/>
  <c r="AB2977" i="1"/>
  <c r="X2978" i="1"/>
  <c r="Y2978" i="1"/>
  <c r="Z2978" i="1"/>
  <c r="AA2978" i="1"/>
  <c r="AB2978" i="1"/>
  <c r="X2979" i="1"/>
  <c r="Y2979" i="1"/>
  <c r="Z2979" i="1"/>
  <c r="AA2979" i="1"/>
  <c r="AB2979" i="1"/>
  <c r="X2980" i="1"/>
  <c r="Y2980" i="1"/>
  <c r="Z2980" i="1"/>
  <c r="AA2980" i="1"/>
  <c r="AB2980" i="1"/>
  <c r="X2981" i="1"/>
  <c r="Y2981" i="1"/>
  <c r="Z2981" i="1"/>
  <c r="AA2981" i="1"/>
  <c r="AB2981" i="1"/>
  <c r="X2982" i="1"/>
  <c r="Y2982" i="1"/>
  <c r="Z2982" i="1"/>
  <c r="AA2982" i="1"/>
  <c r="AB2982" i="1"/>
  <c r="X2983" i="1"/>
  <c r="Y2983" i="1"/>
  <c r="Z2983" i="1"/>
  <c r="AA2983" i="1"/>
  <c r="AB2983" i="1"/>
  <c r="X2984" i="1"/>
  <c r="Y2984" i="1"/>
  <c r="Z2984" i="1"/>
  <c r="AA2984" i="1"/>
  <c r="AB2984" i="1"/>
  <c r="X2985" i="1"/>
  <c r="Y2985" i="1"/>
  <c r="Z2985" i="1"/>
  <c r="AA2985" i="1"/>
  <c r="AB2985" i="1"/>
  <c r="X2986" i="1"/>
  <c r="Y2986" i="1"/>
  <c r="Z2986" i="1"/>
  <c r="AA2986" i="1"/>
  <c r="AB2986" i="1"/>
  <c r="X2987" i="1"/>
  <c r="Y2987" i="1"/>
  <c r="Z2987" i="1"/>
  <c r="AA2987" i="1"/>
  <c r="AB2987" i="1"/>
  <c r="X2988" i="1"/>
  <c r="Y2988" i="1"/>
  <c r="Z2988" i="1"/>
  <c r="AA2988" i="1"/>
  <c r="AB2988" i="1"/>
  <c r="X2989" i="1"/>
  <c r="Y2989" i="1"/>
  <c r="Z2989" i="1"/>
  <c r="AA2989" i="1"/>
  <c r="AB2989" i="1"/>
  <c r="X2990" i="1"/>
  <c r="Y2990" i="1"/>
  <c r="Z2990" i="1"/>
  <c r="AA2990" i="1"/>
  <c r="AB2990" i="1"/>
  <c r="X2991" i="1"/>
  <c r="Y2991" i="1"/>
  <c r="Z2991" i="1"/>
  <c r="AA2991" i="1"/>
  <c r="AB2991" i="1"/>
  <c r="X2992" i="1"/>
  <c r="Y2992" i="1"/>
  <c r="Z2992" i="1"/>
  <c r="AA2992" i="1"/>
  <c r="AB2992" i="1"/>
  <c r="X2993" i="1"/>
  <c r="Y2993" i="1"/>
  <c r="Z2993" i="1"/>
  <c r="AA2993" i="1"/>
  <c r="AB2993" i="1"/>
  <c r="X2994" i="1"/>
  <c r="Y2994" i="1"/>
  <c r="Z2994" i="1"/>
  <c r="AA2994" i="1"/>
  <c r="AB2994" i="1"/>
  <c r="X2995" i="1"/>
  <c r="Y2995" i="1"/>
  <c r="Z2995" i="1"/>
  <c r="AA2995" i="1"/>
  <c r="AB2995" i="1"/>
  <c r="X2996" i="1"/>
  <c r="Y2996" i="1"/>
  <c r="Z2996" i="1"/>
  <c r="AA2996" i="1"/>
  <c r="AB2996" i="1"/>
  <c r="X2997" i="1"/>
  <c r="Y2997" i="1"/>
  <c r="Z2997" i="1"/>
  <c r="AA2997" i="1"/>
  <c r="AB2997" i="1"/>
  <c r="X2998" i="1"/>
  <c r="Y2998" i="1"/>
  <c r="Z2998" i="1"/>
  <c r="AA2998" i="1"/>
  <c r="AB2998" i="1"/>
  <c r="X2999" i="1"/>
  <c r="Y2999" i="1"/>
  <c r="Z2999" i="1"/>
  <c r="AA2999" i="1"/>
  <c r="AB2999" i="1"/>
  <c r="X3000" i="1"/>
  <c r="Y3000" i="1"/>
  <c r="Z3000" i="1"/>
  <c r="AA3000" i="1"/>
  <c r="AB3000" i="1"/>
  <c r="X3001" i="1"/>
  <c r="Y3001" i="1"/>
  <c r="Z3001" i="1"/>
  <c r="AA3001" i="1"/>
  <c r="AB3001" i="1"/>
  <c r="X3002" i="1"/>
  <c r="Y3002" i="1"/>
  <c r="Z3002" i="1"/>
  <c r="AA3002" i="1"/>
  <c r="AB3002" i="1"/>
  <c r="X3003" i="1"/>
  <c r="Y3003" i="1"/>
  <c r="Z3003" i="1"/>
  <c r="AA3003" i="1"/>
  <c r="AB3003" i="1"/>
  <c r="X3004" i="1"/>
  <c r="Y3004" i="1"/>
  <c r="Z3004" i="1"/>
  <c r="AA3004" i="1"/>
  <c r="AB3004" i="1"/>
  <c r="X3005" i="1"/>
  <c r="Y3005" i="1"/>
  <c r="Z3005" i="1"/>
  <c r="AA3005" i="1"/>
  <c r="AB3005" i="1"/>
  <c r="X3006" i="1"/>
  <c r="Y3006" i="1"/>
  <c r="Z3006" i="1"/>
  <c r="AA3006" i="1"/>
  <c r="AB3006" i="1"/>
  <c r="X3007" i="1"/>
  <c r="Y3007" i="1"/>
  <c r="Z3007" i="1"/>
  <c r="AA3007" i="1"/>
  <c r="AB3007" i="1"/>
  <c r="X3008" i="1"/>
  <c r="Y3008" i="1"/>
  <c r="Z3008" i="1"/>
  <c r="AA3008" i="1"/>
  <c r="AB3008" i="1"/>
  <c r="X3009" i="1"/>
  <c r="Y3009" i="1"/>
  <c r="Z3009" i="1"/>
  <c r="AA3009" i="1"/>
  <c r="AB3009" i="1"/>
  <c r="X3010" i="1"/>
  <c r="Y3010" i="1"/>
  <c r="Z3010" i="1"/>
  <c r="AA3010" i="1"/>
  <c r="AB3010" i="1"/>
  <c r="X3011" i="1"/>
  <c r="Y3011" i="1"/>
  <c r="Z3011" i="1"/>
  <c r="AA3011" i="1"/>
  <c r="AB3011" i="1"/>
  <c r="X3012" i="1"/>
  <c r="Y3012" i="1"/>
  <c r="Z3012" i="1"/>
  <c r="AA3012" i="1"/>
  <c r="AB3012" i="1"/>
  <c r="X3013" i="1"/>
  <c r="Y3013" i="1"/>
  <c r="Z3013" i="1"/>
  <c r="AA3013" i="1"/>
  <c r="AB3013" i="1"/>
  <c r="X3014" i="1"/>
  <c r="Y3014" i="1"/>
  <c r="Z3014" i="1"/>
  <c r="AA3014" i="1"/>
  <c r="AB3014" i="1"/>
  <c r="X3015" i="1"/>
  <c r="Y3015" i="1"/>
  <c r="Z3015" i="1"/>
  <c r="AA3015" i="1"/>
  <c r="AB3015" i="1"/>
  <c r="X3016" i="1"/>
  <c r="Y3016" i="1"/>
  <c r="Z3016" i="1"/>
  <c r="AA3016" i="1"/>
  <c r="AB3016" i="1"/>
  <c r="X3017" i="1"/>
  <c r="Y3017" i="1"/>
  <c r="Z3017" i="1"/>
  <c r="AA3017" i="1"/>
  <c r="AB3017" i="1"/>
  <c r="X3018" i="1"/>
  <c r="Y3018" i="1"/>
  <c r="Z3018" i="1"/>
  <c r="AA3018" i="1"/>
  <c r="AB3018" i="1"/>
  <c r="X3019" i="1"/>
  <c r="Y3019" i="1"/>
  <c r="Z3019" i="1"/>
  <c r="AA3019" i="1"/>
  <c r="AB3019" i="1"/>
  <c r="X3020" i="1"/>
  <c r="Y3020" i="1"/>
  <c r="Z3020" i="1"/>
  <c r="AA3020" i="1"/>
  <c r="AB3020" i="1"/>
  <c r="X3021" i="1"/>
  <c r="Y3021" i="1"/>
  <c r="Z3021" i="1"/>
  <c r="AA3021" i="1"/>
  <c r="AB3021" i="1"/>
  <c r="X3022" i="1"/>
  <c r="Y3022" i="1"/>
  <c r="Z3022" i="1"/>
  <c r="AA3022" i="1"/>
  <c r="AB3022" i="1"/>
  <c r="X3023" i="1"/>
  <c r="Y3023" i="1"/>
  <c r="Z3023" i="1"/>
  <c r="AA3023" i="1"/>
  <c r="AB3023" i="1"/>
  <c r="X3024" i="1"/>
  <c r="Y3024" i="1"/>
  <c r="Z3024" i="1"/>
  <c r="AA3024" i="1"/>
  <c r="AB3024" i="1"/>
  <c r="X3025" i="1"/>
  <c r="Y3025" i="1"/>
  <c r="Z3025" i="1"/>
  <c r="AA3025" i="1"/>
  <c r="AB3025" i="1"/>
  <c r="X3026" i="1"/>
  <c r="Y3026" i="1"/>
  <c r="Z3026" i="1"/>
  <c r="AA3026" i="1"/>
  <c r="AB3026" i="1"/>
  <c r="X3027" i="1"/>
  <c r="Y3027" i="1"/>
  <c r="Z3027" i="1"/>
  <c r="AA3027" i="1"/>
  <c r="AB3027" i="1"/>
  <c r="X3028" i="1"/>
  <c r="Y3028" i="1"/>
  <c r="Z3028" i="1"/>
  <c r="AA3028" i="1"/>
  <c r="AB3028" i="1"/>
  <c r="X3029" i="1"/>
  <c r="Y3029" i="1"/>
  <c r="Z3029" i="1"/>
  <c r="AA3029" i="1"/>
  <c r="AB3029" i="1"/>
  <c r="X3030" i="1"/>
  <c r="Y3030" i="1"/>
  <c r="Z3030" i="1"/>
  <c r="AA3030" i="1"/>
  <c r="AB3030" i="1"/>
  <c r="X3031" i="1"/>
  <c r="Y3031" i="1"/>
  <c r="Z3031" i="1"/>
  <c r="AA3031" i="1"/>
  <c r="AB3031" i="1"/>
  <c r="X3032" i="1"/>
  <c r="Y3032" i="1"/>
  <c r="Z3032" i="1"/>
  <c r="AA3032" i="1"/>
  <c r="AB3032" i="1"/>
  <c r="X3033" i="1"/>
  <c r="Y3033" i="1"/>
  <c r="Z3033" i="1"/>
  <c r="AA3033" i="1"/>
  <c r="AB3033" i="1"/>
  <c r="X3034" i="1"/>
  <c r="Y3034" i="1"/>
  <c r="Z3034" i="1"/>
  <c r="AA3034" i="1"/>
  <c r="AB3034" i="1"/>
  <c r="X3035" i="1"/>
  <c r="Y3035" i="1"/>
  <c r="Z3035" i="1"/>
  <c r="AA3035" i="1"/>
  <c r="AB3035" i="1"/>
  <c r="X3036" i="1"/>
  <c r="Y3036" i="1"/>
  <c r="Z3036" i="1"/>
  <c r="AA3036" i="1"/>
  <c r="AB3036" i="1"/>
  <c r="X3037" i="1"/>
  <c r="Y3037" i="1"/>
  <c r="Z3037" i="1"/>
  <c r="AA3037" i="1"/>
  <c r="AB3037" i="1"/>
  <c r="X3038" i="1"/>
  <c r="Y3038" i="1"/>
  <c r="Z3038" i="1"/>
  <c r="AA3038" i="1"/>
  <c r="AB3038" i="1"/>
  <c r="X3039" i="1"/>
  <c r="Y3039" i="1"/>
  <c r="Z3039" i="1"/>
  <c r="AA3039" i="1"/>
  <c r="AB3039" i="1"/>
  <c r="X3040" i="1"/>
  <c r="Y3040" i="1"/>
  <c r="Z3040" i="1"/>
  <c r="AA3040" i="1"/>
  <c r="AB3040" i="1"/>
  <c r="X3041" i="1"/>
  <c r="Y3041" i="1"/>
  <c r="Z3041" i="1"/>
  <c r="AA3041" i="1"/>
  <c r="AB3041" i="1"/>
  <c r="X3042" i="1"/>
  <c r="Y3042" i="1"/>
  <c r="Z3042" i="1"/>
  <c r="AA3042" i="1"/>
  <c r="AB3042" i="1"/>
  <c r="X3043" i="1"/>
  <c r="Y3043" i="1"/>
  <c r="Z3043" i="1"/>
  <c r="AA3043" i="1"/>
  <c r="AB3043" i="1"/>
  <c r="X3044" i="1"/>
  <c r="Y3044" i="1"/>
  <c r="Z3044" i="1"/>
  <c r="AA3044" i="1"/>
  <c r="AB3044" i="1"/>
  <c r="X3045" i="1"/>
  <c r="Y3045" i="1"/>
  <c r="Z3045" i="1"/>
  <c r="AA3045" i="1"/>
  <c r="AB3045" i="1"/>
  <c r="X3046" i="1"/>
  <c r="Y3046" i="1"/>
  <c r="Z3046" i="1"/>
  <c r="AA3046" i="1"/>
  <c r="AB3046" i="1"/>
  <c r="X3047" i="1"/>
  <c r="Y3047" i="1"/>
  <c r="Z3047" i="1"/>
  <c r="AA3047" i="1"/>
  <c r="AB3047" i="1"/>
  <c r="X3048" i="1"/>
  <c r="Y3048" i="1"/>
  <c r="Z3048" i="1"/>
  <c r="AA3048" i="1"/>
  <c r="AB3048" i="1"/>
  <c r="X3049" i="1"/>
  <c r="Y3049" i="1"/>
  <c r="Z3049" i="1"/>
  <c r="AA3049" i="1"/>
  <c r="AB3049" i="1"/>
  <c r="X3050" i="1"/>
  <c r="Y3050" i="1"/>
  <c r="Z3050" i="1"/>
  <c r="AA3050" i="1"/>
  <c r="AB3050" i="1"/>
  <c r="X3051" i="1"/>
  <c r="Y3051" i="1"/>
  <c r="Z3051" i="1"/>
  <c r="AA3051" i="1"/>
  <c r="AB3051" i="1"/>
  <c r="X3052" i="1"/>
  <c r="Y3052" i="1"/>
  <c r="Z3052" i="1"/>
  <c r="AA3052" i="1"/>
  <c r="AB3052" i="1"/>
  <c r="X3053" i="1"/>
  <c r="Y3053" i="1"/>
  <c r="Z3053" i="1"/>
  <c r="AA3053" i="1"/>
  <c r="AB3053" i="1"/>
  <c r="X3054" i="1"/>
  <c r="Y3054" i="1"/>
  <c r="Z3054" i="1"/>
  <c r="AA3054" i="1"/>
  <c r="AB3054" i="1"/>
  <c r="X3055" i="1"/>
  <c r="Y3055" i="1"/>
  <c r="Z3055" i="1"/>
  <c r="AA3055" i="1"/>
  <c r="AB3055" i="1"/>
  <c r="X3056" i="1"/>
  <c r="Y3056" i="1"/>
  <c r="Z3056" i="1"/>
  <c r="AA3056" i="1"/>
  <c r="AB3056" i="1"/>
  <c r="X3057" i="1"/>
  <c r="Y3057" i="1"/>
  <c r="Z3057" i="1"/>
  <c r="AA3057" i="1"/>
  <c r="AB3057" i="1"/>
  <c r="X3058" i="1"/>
  <c r="Y3058" i="1"/>
  <c r="Z3058" i="1"/>
  <c r="AA3058" i="1"/>
  <c r="AB3058" i="1"/>
  <c r="X3059" i="1"/>
  <c r="Y3059" i="1"/>
  <c r="Z3059" i="1"/>
  <c r="AA3059" i="1"/>
  <c r="AB3059" i="1"/>
  <c r="X3060" i="1"/>
  <c r="Y3060" i="1"/>
  <c r="Z3060" i="1"/>
  <c r="AA3060" i="1"/>
  <c r="AB3060" i="1"/>
  <c r="X3061" i="1"/>
  <c r="Y3061" i="1"/>
  <c r="Z3061" i="1"/>
  <c r="AA3061" i="1"/>
  <c r="AB3061" i="1"/>
  <c r="X3062" i="1"/>
  <c r="Y3062" i="1"/>
  <c r="Z3062" i="1"/>
  <c r="AA3062" i="1"/>
  <c r="AB3062" i="1"/>
  <c r="X3063" i="1"/>
  <c r="Y3063" i="1"/>
  <c r="Z3063" i="1"/>
  <c r="AA3063" i="1"/>
  <c r="AB3063" i="1"/>
  <c r="X3064" i="1"/>
  <c r="Y3064" i="1"/>
  <c r="Z3064" i="1"/>
  <c r="AA3064" i="1"/>
  <c r="AB3064" i="1"/>
  <c r="X3065" i="1"/>
  <c r="Y3065" i="1"/>
  <c r="Z3065" i="1"/>
  <c r="AA3065" i="1"/>
  <c r="AB3065" i="1"/>
  <c r="X3066" i="1"/>
  <c r="Y3066" i="1"/>
  <c r="Z3066" i="1"/>
  <c r="AA3066" i="1"/>
  <c r="AB3066" i="1"/>
  <c r="X3067" i="1"/>
  <c r="Y3067" i="1"/>
  <c r="Z3067" i="1"/>
  <c r="AA3067" i="1"/>
  <c r="AB3067" i="1"/>
  <c r="X3068" i="1"/>
  <c r="Y3068" i="1"/>
  <c r="Z3068" i="1"/>
  <c r="AA3068" i="1"/>
  <c r="AB3068" i="1"/>
  <c r="X3069" i="1"/>
  <c r="Y3069" i="1"/>
  <c r="Z3069" i="1"/>
  <c r="AA3069" i="1"/>
  <c r="AB3069" i="1"/>
  <c r="X3070" i="1"/>
  <c r="Y3070" i="1"/>
  <c r="Z3070" i="1"/>
  <c r="AA3070" i="1"/>
  <c r="AB3070" i="1"/>
  <c r="X3071" i="1"/>
  <c r="Y3071" i="1"/>
  <c r="Z3071" i="1"/>
  <c r="AA3071" i="1"/>
  <c r="AB3071" i="1"/>
  <c r="X3072" i="1"/>
  <c r="Y3072" i="1"/>
  <c r="Z3072" i="1"/>
  <c r="AA3072" i="1"/>
  <c r="AB3072" i="1"/>
  <c r="X3073" i="1"/>
  <c r="Y3073" i="1"/>
  <c r="Z3073" i="1"/>
  <c r="AA3073" i="1"/>
  <c r="AB3073" i="1"/>
  <c r="X3074" i="1"/>
  <c r="Y3074" i="1"/>
  <c r="Z3074" i="1"/>
  <c r="AA3074" i="1"/>
  <c r="AB3074" i="1"/>
  <c r="X3075" i="1"/>
  <c r="Y3075" i="1"/>
  <c r="Z3075" i="1"/>
  <c r="AA3075" i="1"/>
  <c r="AB3075" i="1"/>
  <c r="X3076" i="1"/>
  <c r="Y3076" i="1"/>
  <c r="Z3076" i="1"/>
  <c r="AA3076" i="1"/>
  <c r="AB3076" i="1"/>
  <c r="X3077" i="1"/>
  <c r="Y3077" i="1"/>
  <c r="Z3077" i="1"/>
  <c r="AA3077" i="1"/>
  <c r="AB3077" i="1"/>
  <c r="X3078" i="1"/>
  <c r="Y3078" i="1"/>
  <c r="Z3078" i="1"/>
  <c r="AA3078" i="1"/>
  <c r="AB3078" i="1"/>
  <c r="X3079" i="1"/>
  <c r="Y3079" i="1"/>
  <c r="Z3079" i="1"/>
  <c r="AA3079" i="1"/>
  <c r="AB3079" i="1"/>
  <c r="X3080" i="1"/>
  <c r="Y3080" i="1"/>
  <c r="Z3080" i="1"/>
  <c r="AA3080" i="1"/>
  <c r="AB3080" i="1"/>
  <c r="X3081" i="1"/>
  <c r="Y3081" i="1"/>
  <c r="Z3081" i="1"/>
  <c r="AA3081" i="1"/>
  <c r="AB3081" i="1"/>
  <c r="X3082" i="1"/>
  <c r="Y3082" i="1"/>
  <c r="Z3082" i="1"/>
  <c r="AA3082" i="1"/>
  <c r="AB3082" i="1"/>
  <c r="X3083" i="1"/>
  <c r="Y3083" i="1"/>
  <c r="Z3083" i="1"/>
  <c r="AA3083" i="1"/>
  <c r="AB3083" i="1"/>
  <c r="X3084" i="1"/>
  <c r="Y3084" i="1"/>
  <c r="Z3084" i="1"/>
  <c r="AA3084" i="1"/>
  <c r="AB3084" i="1"/>
  <c r="X3085" i="1"/>
  <c r="Y3085" i="1"/>
  <c r="Z3085" i="1"/>
  <c r="AA3085" i="1"/>
  <c r="AB3085" i="1"/>
  <c r="X3086" i="1"/>
  <c r="Y3086" i="1"/>
  <c r="Z3086" i="1"/>
  <c r="AA3086" i="1"/>
  <c r="AB3086" i="1"/>
  <c r="X3087" i="1"/>
  <c r="Y3087" i="1"/>
  <c r="Z3087" i="1"/>
  <c r="AA3087" i="1"/>
  <c r="AB3087" i="1"/>
  <c r="X3088" i="1"/>
  <c r="Y3088" i="1"/>
  <c r="Z3088" i="1"/>
  <c r="AA3088" i="1"/>
  <c r="AB3088" i="1"/>
  <c r="X3089" i="1"/>
  <c r="Y3089" i="1"/>
  <c r="Z3089" i="1"/>
  <c r="AA3089" i="1"/>
  <c r="AB3089" i="1"/>
  <c r="X3090" i="1"/>
  <c r="Y3090" i="1"/>
  <c r="Z3090" i="1"/>
  <c r="AA3090" i="1"/>
  <c r="AB3090" i="1"/>
  <c r="X3091" i="1"/>
  <c r="Y3091" i="1"/>
  <c r="Z3091" i="1"/>
  <c r="AA3091" i="1"/>
  <c r="AB3091" i="1"/>
  <c r="X3092" i="1"/>
  <c r="Y3092" i="1"/>
  <c r="Z3092" i="1"/>
  <c r="AA3092" i="1"/>
  <c r="AB3092" i="1"/>
  <c r="X3093" i="1"/>
  <c r="Y3093" i="1"/>
  <c r="Z3093" i="1"/>
  <c r="AA3093" i="1"/>
  <c r="AB3093" i="1"/>
  <c r="X3094" i="1"/>
  <c r="Y3094" i="1"/>
  <c r="Z3094" i="1"/>
  <c r="AA3094" i="1"/>
  <c r="AB3094" i="1"/>
  <c r="X3095" i="1"/>
  <c r="Y3095" i="1"/>
  <c r="Z3095" i="1"/>
  <c r="AA3095" i="1"/>
  <c r="AB3095" i="1"/>
  <c r="X3096" i="1"/>
  <c r="Y3096" i="1"/>
  <c r="Z3096" i="1"/>
  <c r="AA3096" i="1"/>
  <c r="AB3096" i="1"/>
  <c r="X3097" i="1"/>
  <c r="Y3097" i="1"/>
  <c r="Z3097" i="1"/>
  <c r="AA3097" i="1"/>
  <c r="AB3097" i="1"/>
  <c r="X3098" i="1"/>
  <c r="Y3098" i="1"/>
  <c r="Z3098" i="1"/>
  <c r="AA3098" i="1"/>
  <c r="AB3098" i="1"/>
  <c r="X3099" i="1"/>
  <c r="Y3099" i="1"/>
  <c r="Z3099" i="1"/>
  <c r="AA3099" i="1"/>
  <c r="AB3099" i="1"/>
  <c r="X3100" i="1"/>
  <c r="Y3100" i="1"/>
  <c r="Z3100" i="1"/>
  <c r="AA3100" i="1"/>
  <c r="AB3100" i="1"/>
  <c r="X3101" i="1"/>
  <c r="Y3101" i="1"/>
  <c r="Z3101" i="1"/>
  <c r="AA3101" i="1"/>
  <c r="AB3101" i="1"/>
  <c r="X3102" i="1"/>
  <c r="Y3102" i="1"/>
  <c r="Z3102" i="1"/>
  <c r="AA3102" i="1"/>
  <c r="AB3102" i="1"/>
  <c r="X3103" i="1"/>
  <c r="Y3103" i="1"/>
  <c r="Z3103" i="1"/>
  <c r="AA3103" i="1"/>
  <c r="AB3103" i="1"/>
  <c r="X3104" i="1"/>
  <c r="Y3104" i="1"/>
  <c r="Z3104" i="1"/>
  <c r="AA3104" i="1"/>
  <c r="AB3104" i="1"/>
  <c r="X3105" i="1"/>
  <c r="Y3105" i="1"/>
  <c r="Z3105" i="1"/>
  <c r="AA3105" i="1"/>
  <c r="AB3105" i="1"/>
  <c r="X3106" i="1"/>
  <c r="Y3106" i="1"/>
  <c r="Z3106" i="1"/>
  <c r="AA3106" i="1"/>
  <c r="AB3106" i="1"/>
  <c r="X3107" i="1"/>
  <c r="Y3107" i="1"/>
  <c r="Z3107" i="1"/>
  <c r="AA3107" i="1"/>
  <c r="AB3107" i="1"/>
  <c r="X3108" i="1"/>
  <c r="Y3108" i="1"/>
  <c r="Z3108" i="1"/>
  <c r="AA3108" i="1"/>
  <c r="AB3108" i="1"/>
  <c r="X3109" i="1"/>
  <c r="Y3109" i="1"/>
  <c r="Z3109" i="1"/>
  <c r="AA3109" i="1"/>
  <c r="AB3109" i="1"/>
  <c r="X3110" i="1"/>
  <c r="Y3110" i="1"/>
  <c r="Z3110" i="1"/>
  <c r="AA3110" i="1"/>
  <c r="AB3110" i="1"/>
  <c r="X3111" i="1"/>
  <c r="Y3111" i="1"/>
  <c r="Z3111" i="1"/>
  <c r="AA3111" i="1"/>
  <c r="AB3111" i="1"/>
  <c r="X3112" i="1"/>
  <c r="Y3112" i="1"/>
  <c r="Z3112" i="1"/>
  <c r="AA3112" i="1"/>
  <c r="AB3112" i="1"/>
  <c r="X3113" i="1"/>
  <c r="Y3113" i="1"/>
  <c r="Z3113" i="1"/>
  <c r="AA3113" i="1"/>
  <c r="AB3113" i="1"/>
  <c r="X3114" i="1"/>
  <c r="Y3114" i="1"/>
  <c r="Z3114" i="1"/>
  <c r="AA3114" i="1"/>
  <c r="AB3114" i="1"/>
  <c r="X3115" i="1"/>
  <c r="Y3115" i="1"/>
  <c r="Z3115" i="1"/>
  <c r="AA3115" i="1"/>
  <c r="AB3115" i="1"/>
  <c r="X3116" i="1"/>
  <c r="Y3116" i="1"/>
  <c r="Z3116" i="1"/>
  <c r="AA3116" i="1"/>
  <c r="AB3116" i="1"/>
  <c r="X3117" i="1"/>
  <c r="Y3117" i="1"/>
  <c r="Z3117" i="1"/>
  <c r="AA3117" i="1"/>
  <c r="AB3117" i="1"/>
  <c r="X3118" i="1"/>
  <c r="Y3118" i="1"/>
  <c r="Z3118" i="1"/>
  <c r="AA3118" i="1"/>
  <c r="AB3118" i="1"/>
  <c r="X3119" i="1"/>
  <c r="Y3119" i="1"/>
  <c r="Z3119" i="1"/>
  <c r="AA3119" i="1"/>
  <c r="AB3119" i="1"/>
  <c r="X3120" i="1"/>
  <c r="Y3120" i="1"/>
  <c r="Z3120" i="1"/>
  <c r="AA3120" i="1"/>
  <c r="AB3120" i="1"/>
  <c r="X3121" i="1"/>
  <c r="Y3121" i="1"/>
  <c r="Z3121" i="1"/>
  <c r="AA3121" i="1"/>
  <c r="AB3121" i="1"/>
  <c r="X3122" i="1"/>
  <c r="Y3122" i="1"/>
  <c r="Z3122" i="1"/>
  <c r="AA3122" i="1"/>
  <c r="AB3122" i="1"/>
  <c r="X3123" i="1"/>
  <c r="Y3123" i="1"/>
  <c r="Z3123" i="1"/>
  <c r="AA3123" i="1"/>
  <c r="AB3123" i="1"/>
  <c r="X3124" i="1"/>
  <c r="Y3124" i="1"/>
  <c r="Z3124" i="1"/>
  <c r="AA3124" i="1"/>
  <c r="AB3124" i="1"/>
  <c r="X3125" i="1"/>
  <c r="Y3125" i="1"/>
  <c r="Z3125" i="1"/>
  <c r="AA3125" i="1"/>
  <c r="AB3125" i="1"/>
  <c r="X3126" i="1"/>
  <c r="Y3126" i="1"/>
  <c r="Z3126" i="1"/>
  <c r="AA3126" i="1"/>
  <c r="AB3126" i="1"/>
  <c r="X3127" i="1"/>
  <c r="Y3127" i="1"/>
  <c r="Z3127" i="1"/>
  <c r="AA3127" i="1"/>
  <c r="AB3127" i="1"/>
  <c r="X3128" i="1"/>
  <c r="Y3128" i="1"/>
  <c r="Z3128" i="1"/>
  <c r="AA3128" i="1"/>
  <c r="AB3128" i="1"/>
  <c r="X3129" i="1"/>
  <c r="Y3129" i="1"/>
  <c r="Z3129" i="1"/>
  <c r="AA3129" i="1"/>
  <c r="AB3129" i="1"/>
  <c r="X3130" i="1"/>
  <c r="Y3130" i="1"/>
  <c r="Z3130" i="1"/>
  <c r="AA3130" i="1"/>
  <c r="AB3130" i="1"/>
  <c r="X3131" i="1"/>
  <c r="Y3131" i="1"/>
  <c r="Z3131" i="1"/>
  <c r="AA3131" i="1"/>
  <c r="AB3131" i="1"/>
  <c r="X3132" i="1"/>
  <c r="Y3132" i="1"/>
  <c r="Z3132" i="1"/>
  <c r="AA3132" i="1"/>
  <c r="AB3132" i="1"/>
  <c r="X3133" i="1"/>
  <c r="Y3133" i="1"/>
  <c r="Z3133" i="1"/>
  <c r="AA3133" i="1"/>
  <c r="AB3133" i="1"/>
  <c r="X3134" i="1"/>
  <c r="Y3134" i="1"/>
  <c r="Z3134" i="1"/>
  <c r="AA3134" i="1"/>
  <c r="AB3134" i="1"/>
  <c r="X3135" i="1"/>
  <c r="Y3135" i="1"/>
  <c r="Z3135" i="1"/>
  <c r="AA3135" i="1"/>
  <c r="AB3135" i="1"/>
  <c r="X3136" i="1"/>
  <c r="Y3136" i="1"/>
  <c r="Z3136" i="1"/>
  <c r="AA3136" i="1"/>
  <c r="AB3136" i="1"/>
  <c r="X3137" i="1"/>
  <c r="Y3137" i="1"/>
  <c r="Z3137" i="1"/>
  <c r="AA3137" i="1"/>
  <c r="AB3137" i="1"/>
  <c r="X3138" i="1"/>
  <c r="Y3138" i="1"/>
  <c r="Z3138" i="1"/>
  <c r="AA3138" i="1"/>
  <c r="AB3138" i="1"/>
  <c r="X3139" i="1"/>
  <c r="Y3139" i="1"/>
  <c r="Z3139" i="1"/>
  <c r="AA3139" i="1"/>
  <c r="AB3139" i="1"/>
  <c r="X3140" i="1"/>
  <c r="Y3140" i="1"/>
  <c r="Z3140" i="1"/>
  <c r="AA3140" i="1"/>
  <c r="AB3140" i="1"/>
  <c r="X3141" i="1"/>
  <c r="Y3141" i="1"/>
  <c r="Z3141" i="1"/>
  <c r="AA3141" i="1"/>
  <c r="AB3141" i="1"/>
  <c r="X3142" i="1"/>
  <c r="Y3142" i="1"/>
  <c r="Z3142" i="1"/>
  <c r="AA3142" i="1"/>
  <c r="AB3142" i="1"/>
  <c r="X3143" i="1"/>
  <c r="Y3143" i="1"/>
  <c r="Z3143" i="1"/>
  <c r="AA3143" i="1"/>
  <c r="AB3143" i="1"/>
  <c r="X3144" i="1"/>
  <c r="Y3144" i="1"/>
  <c r="Z3144" i="1"/>
  <c r="AA3144" i="1"/>
  <c r="AB3144" i="1"/>
  <c r="X3145" i="1"/>
  <c r="Y3145" i="1"/>
  <c r="Z3145" i="1"/>
  <c r="AA3145" i="1"/>
  <c r="AB3145" i="1"/>
  <c r="X3146" i="1"/>
  <c r="Y3146" i="1"/>
  <c r="Z3146" i="1"/>
  <c r="AA3146" i="1"/>
  <c r="AB3146" i="1"/>
  <c r="X3147" i="1"/>
  <c r="Y3147" i="1"/>
  <c r="Z3147" i="1"/>
  <c r="AA3147" i="1"/>
  <c r="AB3147" i="1"/>
  <c r="X3148" i="1"/>
  <c r="Y3148" i="1"/>
  <c r="Z3148" i="1"/>
  <c r="AA3148" i="1"/>
  <c r="AB3148" i="1"/>
  <c r="X3149" i="1"/>
  <c r="Y3149" i="1"/>
  <c r="Z3149" i="1"/>
  <c r="AA3149" i="1"/>
  <c r="AB3149" i="1"/>
  <c r="X3150" i="1"/>
  <c r="Y3150" i="1"/>
  <c r="Z3150" i="1"/>
  <c r="AA3150" i="1"/>
  <c r="AB3150" i="1"/>
  <c r="X3151" i="1"/>
  <c r="Y3151" i="1"/>
  <c r="Z3151" i="1"/>
  <c r="AA3151" i="1"/>
  <c r="AB3151" i="1"/>
  <c r="X3152" i="1"/>
  <c r="Y3152" i="1"/>
  <c r="Z3152" i="1"/>
  <c r="AA3152" i="1"/>
  <c r="AB3152" i="1"/>
  <c r="X3153" i="1"/>
  <c r="Y3153" i="1"/>
  <c r="Z3153" i="1"/>
  <c r="AA3153" i="1"/>
  <c r="AB3153" i="1"/>
  <c r="X3154" i="1"/>
  <c r="Y3154" i="1"/>
  <c r="Z3154" i="1"/>
  <c r="AA3154" i="1"/>
  <c r="AB3154" i="1"/>
  <c r="X3155" i="1"/>
  <c r="Y3155" i="1"/>
  <c r="Z3155" i="1"/>
  <c r="AA3155" i="1"/>
  <c r="AB3155" i="1"/>
  <c r="X3156" i="1"/>
  <c r="Y3156" i="1"/>
  <c r="Z3156" i="1"/>
  <c r="AA3156" i="1"/>
  <c r="AB3156" i="1"/>
  <c r="X3157" i="1"/>
  <c r="Y3157" i="1"/>
  <c r="Z3157" i="1"/>
  <c r="AA3157" i="1"/>
  <c r="AB3157" i="1"/>
  <c r="X3158" i="1"/>
  <c r="Y3158" i="1"/>
  <c r="Z3158" i="1"/>
  <c r="AA3158" i="1"/>
  <c r="AB3158" i="1"/>
  <c r="X3159" i="1"/>
  <c r="Y3159" i="1"/>
  <c r="Z3159" i="1"/>
  <c r="AA3159" i="1"/>
  <c r="AB3159" i="1"/>
  <c r="X3160" i="1"/>
  <c r="Y3160" i="1"/>
  <c r="Z3160" i="1"/>
  <c r="AA3160" i="1"/>
  <c r="AB3160" i="1"/>
  <c r="X3161" i="1"/>
  <c r="Y3161" i="1"/>
  <c r="Z3161" i="1"/>
  <c r="AA3161" i="1"/>
  <c r="AB3161" i="1"/>
  <c r="X3162" i="1"/>
  <c r="Y3162" i="1"/>
  <c r="Z3162" i="1"/>
  <c r="AA3162" i="1"/>
  <c r="AB3162" i="1"/>
  <c r="X3163" i="1"/>
  <c r="Y3163" i="1"/>
  <c r="Z3163" i="1"/>
  <c r="AA3163" i="1"/>
  <c r="AB3163" i="1"/>
  <c r="X3164" i="1"/>
  <c r="Y3164" i="1"/>
  <c r="Z3164" i="1"/>
  <c r="AA3164" i="1"/>
  <c r="AB3164" i="1"/>
  <c r="X3165" i="1"/>
  <c r="Y3165" i="1"/>
  <c r="Z3165" i="1"/>
  <c r="AA3165" i="1"/>
  <c r="AB3165" i="1"/>
  <c r="X3166" i="1"/>
  <c r="Y3166" i="1"/>
  <c r="Z3166" i="1"/>
  <c r="AA3166" i="1"/>
  <c r="AB3166" i="1"/>
  <c r="X3167" i="1"/>
  <c r="Y3167" i="1"/>
  <c r="Z3167" i="1"/>
  <c r="AA3167" i="1"/>
  <c r="AB3167" i="1"/>
  <c r="X3168" i="1"/>
  <c r="Y3168" i="1"/>
  <c r="Z3168" i="1"/>
  <c r="AA3168" i="1"/>
  <c r="AB3168" i="1"/>
  <c r="X3169" i="1"/>
  <c r="Y3169" i="1"/>
  <c r="Z3169" i="1"/>
  <c r="AA3169" i="1"/>
  <c r="AB3169" i="1"/>
  <c r="X3170" i="1"/>
  <c r="Y3170" i="1"/>
  <c r="Z3170" i="1"/>
  <c r="AA3170" i="1"/>
  <c r="AB3170" i="1"/>
  <c r="X3171" i="1"/>
  <c r="Y3171" i="1"/>
  <c r="Z3171" i="1"/>
  <c r="AA3171" i="1"/>
  <c r="AB3171" i="1"/>
  <c r="X3172" i="1"/>
  <c r="Y3172" i="1"/>
  <c r="Z3172" i="1"/>
  <c r="AA3172" i="1"/>
  <c r="AB3172" i="1"/>
  <c r="X3173" i="1"/>
  <c r="Y3173" i="1"/>
  <c r="Z3173" i="1"/>
  <c r="AA3173" i="1"/>
  <c r="AB3173" i="1"/>
  <c r="X3174" i="1"/>
  <c r="Y3174" i="1"/>
  <c r="Z3174" i="1"/>
  <c r="AA3174" i="1"/>
  <c r="AB3174" i="1"/>
  <c r="X3175" i="1"/>
  <c r="Y3175" i="1"/>
  <c r="Z3175" i="1"/>
  <c r="AA3175" i="1"/>
  <c r="AB3175" i="1"/>
  <c r="X3176" i="1"/>
  <c r="Y3176" i="1"/>
  <c r="Z3176" i="1"/>
  <c r="AA3176" i="1"/>
  <c r="AB3176" i="1"/>
  <c r="X3177" i="1"/>
  <c r="Y3177" i="1"/>
  <c r="Z3177" i="1"/>
  <c r="AA3177" i="1"/>
  <c r="AB3177" i="1"/>
  <c r="X3178" i="1"/>
  <c r="Y3178" i="1"/>
  <c r="Z3178" i="1"/>
  <c r="AA3178" i="1"/>
  <c r="AB3178" i="1"/>
  <c r="X3179" i="1"/>
  <c r="Y3179" i="1"/>
  <c r="Z3179" i="1"/>
  <c r="AA3179" i="1"/>
  <c r="AB3179" i="1"/>
  <c r="X3180" i="1"/>
  <c r="Y3180" i="1"/>
  <c r="Z3180" i="1"/>
  <c r="AA3180" i="1"/>
  <c r="AB3180" i="1"/>
  <c r="X3181" i="1"/>
  <c r="Y3181" i="1"/>
  <c r="Z3181" i="1"/>
  <c r="AA3181" i="1"/>
  <c r="AB3181" i="1"/>
  <c r="X3182" i="1"/>
  <c r="Y3182" i="1"/>
  <c r="Z3182" i="1"/>
  <c r="AA3182" i="1"/>
  <c r="AB3182" i="1"/>
  <c r="X3183" i="1"/>
  <c r="Y3183" i="1"/>
  <c r="Z3183" i="1"/>
  <c r="AA3183" i="1"/>
  <c r="AB3183" i="1"/>
  <c r="X3184" i="1"/>
  <c r="Y3184" i="1"/>
  <c r="Z3184" i="1"/>
  <c r="AA3184" i="1"/>
  <c r="AB3184" i="1"/>
  <c r="X3185" i="1"/>
  <c r="Y3185" i="1"/>
  <c r="Z3185" i="1"/>
  <c r="AA3185" i="1"/>
  <c r="AB3185" i="1"/>
  <c r="X3186" i="1"/>
  <c r="Y3186" i="1"/>
  <c r="Z3186" i="1"/>
  <c r="AA3186" i="1"/>
  <c r="AB3186" i="1"/>
  <c r="X3187" i="1"/>
  <c r="Y3187" i="1"/>
  <c r="Z3187" i="1"/>
  <c r="AA3187" i="1"/>
  <c r="AB3187" i="1"/>
  <c r="X3188" i="1"/>
  <c r="Y3188" i="1"/>
  <c r="Z3188" i="1"/>
  <c r="AA3188" i="1"/>
  <c r="AB3188" i="1"/>
  <c r="X3189" i="1"/>
  <c r="Y3189" i="1"/>
  <c r="Z3189" i="1"/>
  <c r="AA3189" i="1"/>
  <c r="AB3189" i="1"/>
  <c r="X3190" i="1"/>
  <c r="Y3190" i="1"/>
  <c r="Z3190" i="1"/>
  <c r="AA3190" i="1"/>
  <c r="AB3190" i="1"/>
  <c r="X3191" i="1"/>
  <c r="Y3191" i="1"/>
  <c r="Z3191" i="1"/>
  <c r="AA3191" i="1"/>
  <c r="AB3191" i="1"/>
  <c r="X3192" i="1"/>
  <c r="Y3192" i="1"/>
  <c r="Z3192" i="1"/>
  <c r="AA3192" i="1"/>
  <c r="AB3192" i="1"/>
  <c r="X3193" i="1"/>
  <c r="Y3193" i="1"/>
  <c r="Z3193" i="1"/>
  <c r="AA3193" i="1"/>
  <c r="AB3193" i="1"/>
  <c r="X3194" i="1"/>
  <c r="Y3194" i="1"/>
  <c r="Z3194" i="1"/>
  <c r="AA3194" i="1"/>
  <c r="AB3194" i="1"/>
  <c r="X3195" i="1"/>
  <c r="Y3195" i="1"/>
  <c r="Z3195" i="1"/>
  <c r="AA3195" i="1"/>
  <c r="AB3195" i="1"/>
  <c r="X3196" i="1"/>
  <c r="Y3196" i="1"/>
  <c r="Z3196" i="1"/>
  <c r="AA3196" i="1"/>
  <c r="AB3196" i="1"/>
  <c r="X3197" i="1"/>
  <c r="Y3197" i="1"/>
  <c r="Z3197" i="1"/>
  <c r="AA3197" i="1"/>
  <c r="AB3197" i="1"/>
  <c r="X3198" i="1"/>
  <c r="Y3198" i="1"/>
  <c r="Z3198" i="1"/>
  <c r="AA3198" i="1"/>
  <c r="AB3198" i="1"/>
  <c r="X3199" i="1"/>
  <c r="Y3199" i="1"/>
  <c r="Z3199" i="1"/>
  <c r="AA3199" i="1"/>
  <c r="AB3199" i="1"/>
  <c r="X3200" i="1"/>
  <c r="Y3200" i="1"/>
  <c r="Z3200" i="1"/>
  <c r="AA3200" i="1"/>
  <c r="AB3200" i="1"/>
  <c r="X3201" i="1"/>
  <c r="Y3201" i="1"/>
  <c r="Z3201" i="1"/>
  <c r="AA3201" i="1"/>
  <c r="AB3201" i="1"/>
  <c r="X3202" i="1"/>
  <c r="Y3202" i="1"/>
  <c r="Z3202" i="1"/>
  <c r="AA3202" i="1"/>
  <c r="AB3202" i="1"/>
  <c r="X3203" i="1"/>
  <c r="Y3203" i="1"/>
  <c r="Z3203" i="1"/>
  <c r="AA3203" i="1"/>
  <c r="AB3203" i="1"/>
  <c r="X3204" i="1"/>
  <c r="Y3204" i="1"/>
  <c r="Z3204" i="1"/>
  <c r="AA3204" i="1"/>
  <c r="AB3204" i="1"/>
  <c r="X3205" i="1"/>
  <c r="Y3205" i="1"/>
  <c r="Z3205" i="1"/>
  <c r="AA3205" i="1"/>
  <c r="AB3205" i="1"/>
  <c r="X3206" i="1"/>
  <c r="Y3206" i="1"/>
  <c r="Z3206" i="1"/>
  <c r="AA3206" i="1"/>
  <c r="AB3206" i="1"/>
  <c r="X3207" i="1"/>
  <c r="Y3207" i="1"/>
  <c r="Z3207" i="1"/>
  <c r="AA3207" i="1"/>
  <c r="AB3207" i="1"/>
  <c r="X3208" i="1"/>
  <c r="Y3208" i="1"/>
  <c r="Z3208" i="1"/>
  <c r="AA3208" i="1"/>
  <c r="AB3208" i="1"/>
  <c r="X3209" i="1"/>
  <c r="Y3209" i="1"/>
  <c r="Z3209" i="1"/>
  <c r="AA3209" i="1"/>
  <c r="AB3209" i="1"/>
  <c r="X3210" i="1"/>
  <c r="Y3210" i="1"/>
  <c r="Z3210" i="1"/>
  <c r="AA3210" i="1"/>
  <c r="AB3210" i="1"/>
  <c r="X3211" i="1"/>
  <c r="Y3211" i="1"/>
  <c r="Z3211" i="1"/>
  <c r="AA3211" i="1"/>
  <c r="AB3211" i="1"/>
  <c r="X3212" i="1"/>
  <c r="Y3212" i="1"/>
  <c r="Z3212" i="1"/>
  <c r="AA3212" i="1"/>
  <c r="AB3212" i="1"/>
  <c r="X3213" i="1"/>
  <c r="Y3213" i="1"/>
  <c r="Z3213" i="1"/>
  <c r="AA3213" i="1"/>
  <c r="AB3213" i="1"/>
  <c r="X3214" i="1"/>
  <c r="Y3214" i="1"/>
  <c r="Z3214" i="1"/>
  <c r="AA3214" i="1"/>
  <c r="AB3214" i="1"/>
  <c r="X3215" i="1"/>
  <c r="Y3215" i="1"/>
  <c r="Z3215" i="1"/>
  <c r="AA3215" i="1"/>
  <c r="AB3215" i="1"/>
  <c r="X3216" i="1"/>
  <c r="Y3216" i="1"/>
  <c r="Z3216" i="1"/>
  <c r="AA3216" i="1"/>
  <c r="AB3216" i="1"/>
  <c r="X3217" i="1"/>
  <c r="Y3217" i="1"/>
  <c r="Z3217" i="1"/>
  <c r="AA3217" i="1"/>
  <c r="AB3217" i="1"/>
  <c r="X3218" i="1"/>
  <c r="Y3218" i="1"/>
  <c r="Z3218" i="1"/>
  <c r="AA3218" i="1"/>
  <c r="AB3218" i="1"/>
  <c r="X3219" i="1"/>
  <c r="Y3219" i="1"/>
  <c r="Z3219" i="1"/>
  <c r="AA3219" i="1"/>
  <c r="AB3219" i="1"/>
  <c r="X3220" i="1"/>
  <c r="Y3220" i="1"/>
  <c r="Z3220" i="1"/>
  <c r="AA3220" i="1"/>
  <c r="AB3220" i="1"/>
  <c r="X3221" i="1"/>
  <c r="Y3221" i="1"/>
  <c r="Z3221" i="1"/>
  <c r="AA3221" i="1"/>
  <c r="AB3221" i="1"/>
  <c r="X3222" i="1"/>
  <c r="Y3222" i="1"/>
  <c r="Z3222" i="1"/>
  <c r="AA3222" i="1"/>
  <c r="AB3222" i="1"/>
  <c r="X3223" i="1"/>
  <c r="Y3223" i="1"/>
  <c r="Z3223" i="1"/>
  <c r="AA3223" i="1"/>
  <c r="AB3223" i="1"/>
  <c r="X3224" i="1"/>
  <c r="Y3224" i="1"/>
  <c r="Z3224" i="1"/>
  <c r="AA3224" i="1"/>
  <c r="AB3224" i="1"/>
  <c r="X3225" i="1"/>
  <c r="Y3225" i="1"/>
  <c r="Z3225" i="1"/>
  <c r="AA3225" i="1"/>
  <c r="AB3225" i="1"/>
  <c r="X3226" i="1"/>
  <c r="Y3226" i="1"/>
  <c r="Z3226" i="1"/>
  <c r="AA3226" i="1"/>
  <c r="AB3226" i="1"/>
  <c r="X3227" i="1"/>
  <c r="Y3227" i="1"/>
  <c r="Z3227" i="1"/>
  <c r="AA3227" i="1"/>
  <c r="AB3227" i="1"/>
  <c r="X3228" i="1"/>
  <c r="Y3228" i="1"/>
  <c r="Z3228" i="1"/>
  <c r="AA3228" i="1"/>
  <c r="AB3228" i="1"/>
  <c r="X3229" i="1"/>
  <c r="Y3229" i="1"/>
  <c r="Z3229" i="1"/>
  <c r="AA3229" i="1"/>
  <c r="AB3229" i="1"/>
  <c r="X3230" i="1"/>
  <c r="Y3230" i="1"/>
  <c r="Z3230" i="1"/>
  <c r="AA3230" i="1"/>
  <c r="AB3230" i="1"/>
  <c r="X3231" i="1"/>
  <c r="Y3231" i="1"/>
  <c r="Z3231" i="1"/>
  <c r="AA3231" i="1"/>
  <c r="AB3231" i="1"/>
  <c r="X3232" i="1"/>
  <c r="Y3232" i="1"/>
  <c r="Z3232" i="1"/>
  <c r="AA3232" i="1"/>
  <c r="AB3232" i="1"/>
  <c r="X3233" i="1"/>
  <c r="Y3233" i="1"/>
  <c r="Z3233" i="1"/>
  <c r="AA3233" i="1"/>
  <c r="AB3233" i="1"/>
  <c r="X3234" i="1"/>
  <c r="Y3234" i="1"/>
  <c r="Z3234" i="1"/>
  <c r="AA3234" i="1"/>
  <c r="AB3234" i="1"/>
  <c r="X3235" i="1"/>
  <c r="Y3235" i="1"/>
  <c r="Z3235" i="1"/>
  <c r="AA3235" i="1"/>
  <c r="AB3235" i="1"/>
  <c r="X3236" i="1"/>
  <c r="Y3236" i="1"/>
  <c r="Z3236" i="1"/>
  <c r="AA3236" i="1"/>
  <c r="AB3236" i="1"/>
  <c r="X3237" i="1"/>
  <c r="Y3237" i="1"/>
  <c r="Z3237" i="1"/>
  <c r="AA3237" i="1"/>
  <c r="AB3237" i="1"/>
  <c r="X3238" i="1"/>
  <c r="Y3238" i="1"/>
  <c r="Z3238" i="1"/>
  <c r="AA3238" i="1"/>
  <c r="AB3238" i="1"/>
  <c r="X3239" i="1"/>
  <c r="Y3239" i="1"/>
  <c r="Z3239" i="1"/>
  <c r="AA3239" i="1"/>
  <c r="AB3239" i="1"/>
  <c r="X3240" i="1"/>
  <c r="Y3240" i="1"/>
  <c r="Z3240" i="1"/>
  <c r="AA3240" i="1"/>
  <c r="AB3240" i="1"/>
  <c r="X3241" i="1"/>
  <c r="Y3241" i="1"/>
  <c r="Z3241" i="1"/>
  <c r="AA3241" i="1"/>
  <c r="AB3241" i="1"/>
  <c r="X3242" i="1"/>
  <c r="Y3242" i="1"/>
  <c r="Z3242" i="1"/>
  <c r="AA3242" i="1"/>
  <c r="AB3242" i="1"/>
  <c r="X3243" i="1"/>
  <c r="Y3243" i="1"/>
  <c r="Z3243" i="1"/>
  <c r="AA3243" i="1"/>
  <c r="AB3243" i="1"/>
  <c r="X3244" i="1"/>
  <c r="Y3244" i="1"/>
  <c r="Z3244" i="1"/>
  <c r="AA3244" i="1"/>
  <c r="AB3244" i="1"/>
  <c r="X3245" i="1"/>
  <c r="Y3245" i="1"/>
  <c r="Z3245" i="1"/>
  <c r="AA3245" i="1"/>
  <c r="AB3245" i="1"/>
  <c r="X3246" i="1"/>
  <c r="Y3246" i="1"/>
  <c r="Z3246" i="1"/>
  <c r="AA3246" i="1"/>
  <c r="AB3246" i="1"/>
  <c r="X3247" i="1"/>
  <c r="Y3247" i="1"/>
  <c r="Z3247" i="1"/>
  <c r="AA3247" i="1"/>
  <c r="AB3247" i="1"/>
  <c r="X3248" i="1"/>
  <c r="Y3248" i="1"/>
  <c r="Z3248" i="1"/>
  <c r="AA3248" i="1"/>
  <c r="AB3248" i="1"/>
  <c r="X3249" i="1"/>
  <c r="Y3249" i="1"/>
  <c r="Z3249" i="1"/>
  <c r="AA3249" i="1"/>
  <c r="AB3249" i="1"/>
  <c r="X3250" i="1"/>
  <c r="Y3250" i="1"/>
  <c r="Z3250" i="1"/>
  <c r="AA3250" i="1"/>
  <c r="AB3250" i="1"/>
  <c r="X3251" i="1"/>
  <c r="Y3251" i="1"/>
  <c r="Z3251" i="1"/>
  <c r="AA3251" i="1"/>
  <c r="AB3251" i="1"/>
  <c r="X3252" i="1"/>
  <c r="Y3252" i="1"/>
  <c r="Z3252" i="1"/>
  <c r="AA3252" i="1"/>
  <c r="AB3252" i="1"/>
  <c r="X3253" i="1"/>
  <c r="Y3253" i="1"/>
  <c r="Z3253" i="1"/>
  <c r="AA3253" i="1"/>
  <c r="AB3253" i="1"/>
  <c r="X3254" i="1"/>
  <c r="Y3254" i="1"/>
  <c r="Z3254" i="1"/>
  <c r="AA3254" i="1"/>
  <c r="AB3254" i="1"/>
  <c r="X3255" i="1"/>
  <c r="Y3255" i="1"/>
  <c r="Z3255" i="1"/>
  <c r="AA3255" i="1"/>
  <c r="AB3255" i="1"/>
  <c r="X3256" i="1"/>
  <c r="Y3256" i="1"/>
  <c r="Z3256" i="1"/>
  <c r="AA3256" i="1"/>
  <c r="AB3256" i="1"/>
  <c r="X3257" i="1"/>
  <c r="Y3257" i="1"/>
  <c r="Z3257" i="1"/>
  <c r="AA3257" i="1"/>
  <c r="AB3257" i="1"/>
  <c r="X3258" i="1"/>
  <c r="Y3258" i="1"/>
  <c r="Z3258" i="1"/>
  <c r="AA3258" i="1"/>
  <c r="AB3258" i="1"/>
  <c r="X3259" i="1"/>
  <c r="Y3259" i="1"/>
  <c r="Z3259" i="1"/>
  <c r="AA3259" i="1"/>
  <c r="AB3259" i="1"/>
  <c r="X3260" i="1"/>
  <c r="Y3260" i="1"/>
  <c r="Z3260" i="1"/>
  <c r="AA3260" i="1"/>
  <c r="AB3260" i="1"/>
  <c r="X3261" i="1"/>
  <c r="Y3261" i="1"/>
  <c r="Z3261" i="1"/>
  <c r="AA3261" i="1"/>
  <c r="AB3261" i="1"/>
  <c r="X3262" i="1"/>
  <c r="Y3262" i="1"/>
  <c r="Z3262" i="1"/>
  <c r="AA3262" i="1"/>
  <c r="AB3262" i="1"/>
  <c r="X3263" i="1"/>
  <c r="Y3263" i="1"/>
  <c r="Z3263" i="1"/>
  <c r="AA3263" i="1"/>
  <c r="AB3263" i="1"/>
  <c r="X3264" i="1"/>
  <c r="Y3264" i="1"/>
  <c r="Z3264" i="1"/>
  <c r="AA3264" i="1"/>
  <c r="AB3264" i="1"/>
  <c r="X3265" i="1"/>
  <c r="Y3265" i="1"/>
  <c r="Z3265" i="1"/>
  <c r="AA3265" i="1"/>
  <c r="AB3265" i="1"/>
  <c r="X3266" i="1"/>
  <c r="Y3266" i="1"/>
  <c r="Z3266" i="1"/>
  <c r="AA3266" i="1"/>
  <c r="AB3266" i="1"/>
  <c r="X3267" i="1"/>
  <c r="Y3267" i="1"/>
  <c r="Z3267" i="1"/>
  <c r="AA3267" i="1"/>
  <c r="AB3267" i="1"/>
  <c r="X3268" i="1"/>
  <c r="Y3268" i="1"/>
  <c r="Z3268" i="1"/>
  <c r="AA3268" i="1"/>
  <c r="AB3268" i="1"/>
  <c r="X3269" i="1"/>
  <c r="Y3269" i="1"/>
  <c r="Z3269" i="1"/>
  <c r="AA3269" i="1"/>
  <c r="AB3269" i="1"/>
  <c r="X3270" i="1"/>
  <c r="Y3270" i="1"/>
  <c r="Z3270" i="1"/>
  <c r="AA3270" i="1"/>
  <c r="AB3270" i="1"/>
  <c r="X3271" i="1"/>
  <c r="Y3271" i="1"/>
  <c r="Z3271" i="1"/>
  <c r="AA3271" i="1"/>
  <c r="AB3271" i="1"/>
  <c r="X3272" i="1"/>
  <c r="Y3272" i="1"/>
  <c r="Z3272" i="1"/>
  <c r="AA3272" i="1"/>
  <c r="AB3272" i="1"/>
  <c r="X3273" i="1"/>
  <c r="Y3273" i="1"/>
  <c r="Z3273" i="1"/>
  <c r="AA3273" i="1"/>
  <c r="AB3273" i="1"/>
  <c r="X3274" i="1"/>
  <c r="Y3274" i="1"/>
  <c r="Z3274" i="1"/>
  <c r="AA3274" i="1"/>
  <c r="AB3274" i="1"/>
  <c r="X3275" i="1"/>
  <c r="Y3275" i="1"/>
  <c r="Z3275" i="1"/>
  <c r="AA3275" i="1"/>
  <c r="AB3275" i="1"/>
  <c r="X3276" i="1"/>
  <c r="Y3276" i="1"/>
  <c r="Z3276" i="1"/>
  <c r="AA3276" i="1"/>
  <c r="AB3276" i="1"/>
  <c r="X3277" i="1"/>
  <c r="Y3277" i="1"/>
  <c r="Z3277" i="1"/>
  <c r="AA3277" i="1"/>
  <c r="AB3277" i="1"/>
  <c r="X3278" i="1"/>
  <c r="Y3278" i="1"/>
  <c r="Z3278" i="1"/>
  <c r="AA3278" i="1"/>
  <c r="AB3278" i="1"/>
  <c r="X3279" i="1"/>
  <c r="Y3279" i="1"/>
  <c r="Z3279" i="1"/>
  <c r="AA3279" i="1"/>
  <c r="AB3279" i="1"/>
  <c r="X3280" i="1"/>
  <c r="Y3280" i="1"/>
  <c r="Z3280" i="1"/>
  <c r="AA3280" i="1"/>
  <c r="AB3280" i="1"/>
  <c r="X3281" i="1"/>
  <c r="Y3281" i="1"/>
  <c r="Z3281" i="1"/>
  <c r="AA3281" i="1"/>
  <c r="AB3281" i="1"/>
  <c r="X3282" i="1"/>
  <c r="Y3282" i="1"/>
  <c r="Z3282" i="1"/>
  <c r="AA3282" i="1"/>
  <c r="AB3282" i="1"/>
  <c r="X3283" i="1"/>
  <c r="Y3283" i="1"/>
  <c r="Z3283" i="1"/>
  <c r="AA3283" i="1"/>
  <c r="AB3283" i="1"/>
  <c r="X3284" i="1"/>
  <c r="Y3284" i="1"/>
  <c r="Z3284" i="1"/>
  <c r="AA3284" i="1"/>
  <c r="AB3284" i="1"/>
  <c r="X3285" i="1"/>
  <c r="Y3285" i="1"/>
  <c r="Z3285" i="1"/>
  <c r="AA3285" i="1"/>
  <c r="AB3285" i="1"/>
  <c r="X3286" i="1"/>
  <c r="Y3286" i="1"/>
  <c r="Z3286" i="1"/>
  <c r="AA3286" i="1"/>
  <c r="AB3286" i="1"/>
  <c r="X3287" i="1"/>
  <c r="Y3287" i="1"/>
  <c r="Z3287" i="1"/>
  <c r="AA3287" i="1"/>
  <c r="AB3287" i="1"/>
  <c r="X3288" i="1"/>
  <c r="Y3288" i="1"/>
  <c r="Z3288" i="1"/>
  <c r="AA3288" i="1"/>
  <c r="AB3288" i="1"/>
  <c r="X3289" i="1"/>
  <c r="Y3289" i="1"/>
  <c r="Z3289" i="1"/>
  <c r="AA3289" i="1"/>
  <c r="AB3289" i="1"/>
  <c r="X3290" i="1"/>
  <c r="Y3290" i="1"/>
  <c r="Z3290" i="1"/>
  <c r="AA3290" i="1"/>
  <c r="AB3290" i="1"/>
  <c r="X3291" i="1"/>
  <c r="Y3291" i="1"/>
  <c r="Z3291" i="1"/>
  <c r="AA3291" i="1"/>
  <c r="AB3291" i="1"/>
  <c r="X3292" i="1"/>
  <c r="Y3292" i="1"/>
  <c r="Z3292" i="1"/>
  <c r="AA3292" i="1"/>
  <c r="AB3292" i="1"/>
  <c r="X3293" i="1"/>
  <c r="Y3293" i="1"/>
  <c r="Z3293" i="1"/>
  <c r="AA3293" i="1"/>
  <c r="AB3293" i="1"/>
  <c r="X3294" i="1"/>
  <c r="Y3294" i="1"/>
  <c r="Z3294" i="1"/>
  <c r="AA3294" i="1"/>
  <c r="AB3294" i="1"/>
  <c r="X3295" i="1"/>
  <c r="Y3295" i="1"/>
  <c r="Z3295" i="1"/>
  <c r="AA3295" i="1"/>
  <c r="AB3295" i="1"/>
  <c r="X3296" i="1"/>
  <c r="Y3296" i="1"/>
  <c r="Z3296" i="1"/>
  <c r="AA3296" i="1"/>
  <c r="AB3296" i="1"/>
  <c r="X3297" i="1"/>
  <c r="Y3297" i="1"/>
  <c r="Z3297" i="1"/>
  <c r="AA3297" i="1"/>
  <c r="AB3297" i="1"/>
  <c r="X3298" i="1"/>
  <c r="Y3298" i="1"/>
  <c r="Z3298" i="1"/>
  <c r="AA3298" i="1"/>
  <c r="AB3298" i="1"/>
  <c r="X3299" i="1"/>
  <c r="Y3299" i="1"/>
  <c r="Z3299" i="1"/>
  <c r="AA3299" i="1"/>
  <c r="AB3299" i="1"/>
  <c r="X3300" i="1"/>
  <c r="Y3300" i="1"/>
  <c r="Z3300" i="1"/>
  <c r="AA3300" i="1"/>
  <c r="AB3300" i="1"/>
  <c r="X3301" i="1"/>
  <c r="Y3301" i="1"/>
  <c r="Z3301" i="1"/>
  <c r="AA3301" i="1"/>
  <c r="AB3301" i="1"/>
  <c r="X3302" i="1"/>
  <c r="Y3302" i="1"/>
  <c r="Z3302" i="1"/>
  <c r="AA3302" i="1"/>
  <c r="AB3302" i="1"/>
  <c r="X3303" i="1"/>
  <c r="Y3303" i="1"/>
  <c r="Z3303" i="1"/>
  <c r="AA3303" i="1"/>
  <c r="AB3303" i="1"/>
  <c r="X3304" i="1"/>
  <c r="Y3304" i="1"/>
  <c r="Z3304" i="1"/>
  <c r="AA3304" i="1"/>
  <c r="AB3304" i="1"/>
  <c r="X3305" i="1"/>
  <c r="Y3305" i="1"/>
  <c r="Z3305" i="1"/>
  <c r="AA3305" i="1"/>
  <c r="AB3305" i="1"/>
  <c r="X3306" i="1"/>
  <c r="Y3306" i="1"/>
  <c r="Z3306" i="1"/>
  <c r="AA3306" i="1"/>
  <c r="AB3306" i="1"/>
  <c r="X3307" i="1"/>
  <c r="Y3307" i="1"/>
  <c r="Z3307" i="1"/>
  <c r="AA3307" i="1"/>
  <c r="AB3307" i="1"/>
  <c r="X3308" i="1"/>
  <c r="Y3308" i="1"/>
  <c r="Z3308" i="1"/>
  <c r="AA3308" i="1"/>
  <c r="AB3308" i="1"/>
  <c r="X3309" i="1"/>
  <c r="Y3309" i="1"/>
  <c r="Z3309" i="1"/>
  <c r="AA3309" i="1"/>
  <c r="AB3309" i="1"/>
  <c r="X3310" i="1"/>
  <c r="Y3310" i="1"/>
  <c r="Z3310" i="1"/>
  <c r="AA3310" i="1"/>
  <c r="AB3310" i="1"/>
  <c r="X3311" i="1"/>
  <c r="Y3311" i="1"/>
  <c r="Z3311" i="1"/>
  <c r="AA3311" i="1"/>
  <c r="AB3311" i="1"/>
  <c r="X3312" i="1"/>
  <c r="Y3312" i="1"/>
  <c r="Z3312" i="1"/>
  <c r="AA3312" i="1"/>
  <c r="AB3312" i="1"/>
  <c r="X3313" i="1"/>
  <c r="Y3313" i="1"/>
  <c r="Z3313" i="1"/>
  <c r="AA3313" i="1"/>
  <c r="AB3313" i="1"/>
  <c r="X3314" i="1"/>
  <c r="Y3314" i="1"/>
  <c r="Z3314" i="1"/>
  <c r="AA3314" i="1"/>
  <c r="AB3314" i="1"/>
  <c r="X3315" i="1"/>
  <c r="Y3315" i="1"/>
  <c r="Z3315" i="1"/>
  <c r="AA3315" i="1"/>
  <c r="AB3315" i="1"/>
  <c r="X3316" i="1"/>
  <c r="Y3316" i="1"/>
  <c r="Z3316" i="1"/>
  <c r="AA3316" i="1"/>
  <c r="AB3316" i="1"/>
  <c r="X3317" i="1"/>
  <c r="Y3317" i="1"/>
  <c r="Z3317" i="1"/>
  <c r="AA3317" i="1"/>
  <c r="AB3317" i="1"/>
  <c r="X3318" i="1"/>
  <c r="Y3318" i="1"/>
  <c r="Z3318" i="1"/>
  <c r="AA3318" i="1"/>
  <c r="AB3318" i="1"/>
  <c r="X3319" i="1"/>
  <c r="Y3319" i="1"/>
  <c r="Z3319" i="1"/>
  <c r="AA3319" i="1"/>
  <c r="AB3319" i="1"/>
  <c r="X3320" i="1"/>
  <c r="Y3320" i="1"/>
  <c r="Z3320" i="1"/>
  <c r="AA3320" i="1"/>
  <c r="AB3320" i="1"/>
  <c r="X3321" i="1"/>
  <c r="Y3321" i="1"/>
  <c r="Z3321" i="1"/>
  <c r="AA3321" i="1"/>
  <c r="AB3321" i="1"/>
  <c r="X3322" i="1"/>
  <c r="Y3322" i="1"/>
  <c r="Z3322" i="1"/>
  <c r="AA3322" i="1"/>
  <c r="AB3322" i="1"/>
  <c r="X3323" i="1"/>
  <c r="Y3323" i="1"/>
  <c r="Z3323" i="1"/>
  <c r="AA3323" i="1"/>
  <c r="AB3323" i="1"/>
  <c r="X3324" i="1"/>
  <c r="Y3324" i="1"/>
  <c r="Z3324" i="1"/>
  <c r="AA3324" i="1"/>
  <c r="AB3324" i="1"/>
  <c r="X3325" i="1"/>
  <c r="Y3325" i="1"/>
  <c r="Z3325" i="1"/>
  <c r="AA3325" i="1"/>
  <c r="AB3325" i="1"/>
  <c r="X3326" i="1"/>
  <c r="Y3326" i="1"/>
  <c r="Z3326" i="1"/>
  <c r="AA3326" i="1"/>
  <c r="AB3326" i="1"/>
  <c r="X3327" i="1"/>
  <c r="Y3327" i="1"/>
  <c r="Z3327" i="1"/>
  <c r="AA3327" i="1"/>
  <c r="AB3327" i="1"/>
  <c r="X3328" i="1"/>
  <c r="Y3328" i="1"/>
  <c r="Z3328" i="1"/>
  <c r="AA3328" i="1"/>
  <c r="AB3328" i="1"/>
  <c r="X3329" i="1"/>
  <c r="Y3329" i="1"/>
  <c r="Z3329" i="1"/>
  <c r="AA3329" i="1"/>
  <c r="AB3329" i="1"/>
  <c r="X3330" i="1"/>
  <c r="Y3330" i="1"/>
  <c r="Z3330" i="1"/>
  <c r="AA3330" i="1"/>
  <c r="AB3330" i="1"/>
  <c r="X3331" i="1"/>
  <c r="Y3331" i="1"/>
  <c r="Z3331" i="1"/>
  <c r="AA3331" i="1"/>
  <c r="AB3331" i="1"/>
  <c r="X3332" i="1"/>
  <c r="Y3332" i="1"/>
  <c r="Z3332" i="1"/>
  <c r="AA3332" i="1"/>
  <c r="AB3332" i="1"/>
  <c r="X3333" i="1"/>
  <c r="Y3333" i="1"/>
  <c r="Z3333" i="1"/>
  <c r="AA3333" i="1"/>
  <c r="AB3333" i="1"/>
  <c r="X3334" i="1"/>
  <c r="Y3334" i="1"/>
  <c r="Z3334" i="1"/>
  <c r="AA3334" i="1"/>
  <c r="AB3334" i="1"/>
  <c r="X3335" i="1"/>
  <c r="Y3335" i="1"/>
  <c r="Z3335" i="1"/>
  <c r="AA3335" i="1"/>
  <c r="AB3335" i="1"/>
  <c r="X3336" i="1"/>
  <c r="Y3336" i="1"/>
  <c r="Z3336" i="1"/>
  <c r="AA3336" i="1"/>
  <c r="AB3336" i="1"/>
  <c r="X3337" i="1"/>
  <c r="Y3337" i="1"/>
  <c r="Z3337" i="1"/>
  <c r="AA3337" i="1"/>
  <c r="AB3337" i="1"/>
  <c r="X3338" i="1"/>
  <c r="Y3338" i="1"/>
  <c r="Z3338" i="1"/>
  <c r="AA3338" i="1"/>
  <c r="AB3338" i="1"/>
  <c r="X3339" i="1"/>
  <c r="Y3339" i="1"/>
  <c r="Z3339" i="1"/>
  <c r="AA3339" i="1"/>
  <c r="AB3339" i="1"/>
  <c r="X3340" i="1"/>
  <c r="Y3340" i="1"/>
  <c r="Z3340" i="1"/>
  <c r="AA3340" i="1"/>
  <c r="AB3340" i="1"/>
  <c r="X3341" i="1"/>
  <c r="Y3341" i="1"/>
  <c r="Z3341" i="1"/>
  <c r="AA3341" i="1"/>
  <c r="AB3341" i="1"/>
  <c r="X3342" i="1"/>
  <c r="Y3342" i="1"/>
  <c r="Z3342" i="1"/>
  <c r="AA3342" i="1"/>
  <c r="AB3342" i="1"/>
  <c r="X3343" i="1"/>
  <c r="Y3343" i="1"/>
  <c r="Z3343" i="1"/>
  <c r="AA3343" i="1"/>
  <c r="AB3343" i="1"/>
  <c r="X3344" i="1"/>
  <c r="Y3344" i="1"/>
  <c r="Z3344" i="1"/>
  <c r="AA3344" i="1"/>
  <c r="AB3344" i="1"/>
  <c r="X3345" i="1"/>
  <c r="Y3345" i="1"/>
  <c r="Z3345" i="1"/>
  <c r="AA3345" i="1"/>
  <c r="AB3345" i="1"/>
  <c r="X3346" i="1"/>
  <c r="Y3346" i="1"/>
  <c r="Z3346" i="1"/>
  <c r="AA3346" i="1"/>
  <c r="AB3346" i="1"/>
  <c r="X3347" i="1"/>
  <c r="Y3347" i="1"/>
  <c r="Z3347" i="1"/>
  <c r="AA3347" i="1"/>
  <c r="AB3347" i="1"/>
  <c r="X3348" i="1"/>
  <c r="Y3348" i="1"/>
  <c r="Z3348" i="1"/>
  <c r="AA3348" i="1"/>
  <c r="AB3348" i="1"/>
  <c r="X3349" i="1"/>
  <c r="Y3349" i="1"/>
  <c r="Z3349" i="1"/>
  <c r="AA3349" i="1"/>
  <c r="AB3349" i="1"/>
  <c r="X3350" i="1"/>
  <c r="Y3350" i="1"/>
  <c r="Z3350" i="1"/>
  <c r="AA3350" i="1"/>
  <c r="AB3350" i="1"/>
  <c r="X3351" i="1"/>
  <c r="Y3351" i="1"/>
  <c r="Z3351" i="1"/>
  <c r="AA3351" i="1"/>
  <c r="AB3351" i="1"/>
  <c r="X3352" i="1"/>
  <c r="Y3352" i="1"/>
  <c r="Z3352" i="1"/>
  <c r="AA3352" i="1"/>
  <c r="AB3352" i="1"/>
  <c r="X3353" i="1"/>
  <c r="Y3353" i="1"/>
  <c r="Z3353" i="1"/>
  <c r="AA3353" i="1"/>
  <c r="AB3353" i="1"/>
  <c r="X3354" i="1"/>
  <c r="Y3354" i="1"/>
  <c r="Z3354" i="1"/>
  <c r="AA3354" i="1"/>
  <c r="AB3354" i="1"/>
  <c r="X3355" i="1"/>
  <c r="Y3355" i="1"/>
  <c r="Z3355" i="1"/>
  <c r="AA3355" i="1"/>
  <c r="AB3355" i="1"/>
  <c r="X3356" i="1"/>
  <c r="Y3356" i="1"/>
  <c r="Z3356" i="1"/>
  <c r="AA3356" i="1"/>
  <c r="AB3356" i="1"/>
  <c r="X3357" i="1"/>
  <c r="Y3357" i="1"/>
  <c r="Z3357" i="1"/>
  <c r="AA3357" i="1"/>
  <c r="AB3357" i="1"/>
  <c r="X3358" i="1"/>
  <c r="Y3358" i="1"/>
  <c r="Z3358" i="1"/>
  <c r="AA3358" i="1"/>
  <c r="AB3358" i="1"/>
  <c r="X3359" i="1"/>
  <c r="Y3359" i="1"/>
  <c r="Z3359" i="1"/>
  <c r="AA3359" i="1"/>
  <c r="AB3359" i="1"/>
  <c r="X3360" i="1"/>
  <c r="Y3360" i="1"/>
  <c r="Z3360" i="1"/>
  <c r="AA3360" i="1"/>
  <c r="AB3360" i="1"/>
  <c r="X3361" i="1"/>
  <c r="Y3361" i="1"/>
  <c r="Z3361" i="1"/>
  <c r="AA3361" i="1"/>
  <c r="AB3361" i="1"/>
  <c r="X3362" i="1"/>
  <c r="Y3362" i="1"/>
  <c r="Z3362" i="1"/>
  <c r="AA3362" i="1"/>
  <c r="AB3362" i="1"/>
  <c r="X3363" i="1"/>
  <c r="Y3363" i="1"/>
  <c r="Z3363" i="1"/>
  <c r="AA3363" i="1"/>
  <c r="AB3363" i="1"/>
  <c r="X3364" i="1"/>
  <c r="Y3364" i="1"/>
  <c r="Z3364" i="1"/>
  <c r="AA3364" i="1"/>
  <c r="AB3364" i="1"/>
  <c r="X3365" i="1"/>
  <c r="Y3365" i="1"/>
  <c r="Z3365" i="1"/>
  <c r="AA3365" i="1"/>
  <c r="AB3365" i="1"/>
  <c r="X3366" i="1"/>
  <c r="Y3366" i="1"/>
  <c r="Z3366" i="1"/>
  <c r="AA3366" i="1"/>
  <c r="AB3366" i="1"/>
  <c r="X3367" i="1"/>
  <c r="Y3367" i="1"/>
  <c r="Z3367" i="1"/>
  <c r="AA3367" i="1"/>
  <c r="AB3367" i="1"/>
  <c r="X3368" i="1"/>
  <c r="Y3368" i="1"/>
  <c r="Z3368" i="1"/>
  <c r="AA3368" i="1"/>
  <c r="AB3368" i="1"/>
  <c r="X3369" i="1"/>
  <c r="Y3369" i="1"/>
  <c r="Z3369" i="1"/>
  <c r="AA3369" i="1"/>
  <c r="AB3369" i="1"/>
  <c r="X3370" i="1"/>
  <c r="Y3370" i="1"/>
  <c r="Z3370" i="1"/>
  <c r="AA3370" i="1"/>
  <c r="AB3370" i="1"/>
  <c r="X3371" i="1"/>
  <c r="Y3371" i="1"/>
  <c r="Z3371" i="1"/>
  <c r="AA3371" i="1"/>
  <c r="AB3371" i="1"/>
  <c r="X3372" i="1"/>
  <c r="Y3372" i="1"/>
  <c r="Z3372" i="1"/>
  <c r="AA3372" i="1"/>
  <c r="AB3372" i="1"/>
  <c r="X3373" i="1"/>
  <c r="Y3373" i="1"/>
  <c r="Z3373" i="1"/>
  <c r="AA3373" i="1"/>
  <c r="AB3373" i="1"/>
  <c r="X3374" i="1"/>
  <c r="Y3374" i="1"/>
  <c r="Z3374" i="1"/>
  <c r="AA3374" i="1"/>
  <c r="AB3374" i="1"/>
  <c r="X3375" i="1"/>
  <c r="Y3375" i="1"/>
  <c r="Z3375" i="1"/>
  <c r="AA3375" i="1"/>
  <c r="AB3375" i="1"/>
  <c r="X3376" i="1"/>
  <c r="Y3376" i="1"/>
  <c r="Z3376" i="1"/>
  <c r="AA3376" i="1"/>
  <c r="AB3376" i="1"/>
  <c r="X3377" i="1"/>
  <c r="Y3377" i="1"/>
  <c r="Z3377" i="1"/>
  <c r="AA3377" i="1"/>
  <c r="AB3377" i="1"/>
  <c r="X3378" i="1"/>
  <c r="Y3378" i="1"/>
  <c r="Z3378" i="1"/>
  <c r="AA3378" i="1"/>
  <c r="AB3378" i="1"/>
  <c r="X3379" i="1"/>
  <c r="Y3379" i="1"/>
  <c r="Z3379" i="1"/>
  <c r="AA3379" i="1"/>
  <c r="AB3379" i="1"/>
  <c r="X3380" i="1"/>
  <c r="Y3380" i="1"/>
  <c r="Z3380" i="1"/>
  <c r="AA3380" i="1"/>
  <c r="AB3380" i="1"/>
  <c r="X3381" i="1"/>
  <c r="Y3381" i="1"/>
  <c r="Z3381" i="1"/>
  <c r="AA3381" i="1"/>
  <c r="AB3381" i="1"/>
  <c r="X3382" i="1"/>
  <c r="Y3382" i="1"/>
  <c r="Z3382" i="1"/>
  <c r="AA3382" i="1"/>
  <c r="AB3382" i="1"/>
  <c r="X3383" i="1"/>
  <c r="Y3383" i="1"/>
  <c r="Z3383" i="1"/>
  <c r="AA3383" i="1"/>
  <c r="AB3383" i="1"/>
  <c r="X3384" i="1"/>
  <c r="Y3384" i="1"/>
  <c r="Z3384" i="1"/>
  <c r="AA3384" i="1"/>
  <c r="AB3384" i="1"/>
  <c r="X3385" i="1"/>
  <c r="Y3385" i="1"/>
  <c r="Z3385" i="1"/>
  <c r="AA3385" i="1"/>
  <c r="AB3385" i="1"/>
  <c r="X3386" i="1"/>
  <c r="Y3386" i="1"/>
  <c r="Z3386" i="1"/>
  <c r="AA3386" i="1"/>
  <c r="AB3386" i="1"/>
  <c r="X3387" i="1"/>
  <c r="Y3387" i="1"/>
  <c r="Z3387" i="1"/>
  <c r="AA3387" i="1"/>
  <c r="AB3387" i="1"/>
  <c r="X3388" i="1"/>
  <c r="Y3388" i="1"/>
  <c r="Z3388" i="1"/>
  <c r="AA3388" i="1"/>
  <c r="AB3388" i="1"/>
  <c r="X3389" i="1"/>
  <c r="Y3389" i="1"/>
  <c r="Z3389" i="1"/>
  <c r="AA3389" i="1"/>
  <c r="AB3389" i="1"/>
  <c r="X3390" i="1"/>
  <c r="Y3390" i="1"/>
  <c r="Z3390" i="1"/>
  <c r="AA3390" i="1"/>
  <c r="AB3390" i="1"/>
  <c r="X3391" i="1"/>
  <c r="Y3391" i="1"/>
  <c r="Z3391" i="1"/>
  <c r="AA3391" i="1"/>
  <c r="AB3391" i="1"/>
  <c r="X3392" i="1"/>
  <c r="Y3392" i="1"/>
  <c r="Z3392" i="1"/>
  <c r="AA3392" i="1"/>
  <c r="AB3392" i="1"/>
  <c r="X3393" i="1"/>
  <c r="Y3393" i="1"/>
  <c r="Z3393" i="1"/>
  <c r="AA3393" i="1"/>
  <c r="AB3393" i="1"/>
  <c r="X3394" i="1"/>
  <c r="Y3394" i="1"/>
  <c r="Z3394" i="1"/>
  <c r="AA3394" i="1"/>
  <c r="AB3394" i="1"/>
  <c r="X3395" i="1"/>
  <c r="Y3395" i="1"/>
  <c r="Z3395" i="1"/>
  <c r="AA3395" i="1"/>
  <c r="AB3395" i="1"/>
  <c r="X3396" i="1"/>
  <c r="Y3396" i="1"/>
  <c r="Z3396" i="1"/>
  <c r="AA3396" i="1"/>
  <c r="AB3396" i="1"/>
  <c r="X3397" i="1"/>
  <c r="Y3397" i="1"/>
  <c r="Z3397" i="1"/>
  <c r="AA3397" i="1"/>
  <c r="AB3397" i="1"/>
  <c r="X3398" i="1"/>
  <c r="Y3398" i="1"/>
  <c r="Z3398" i="1"/>
  <c r="AA3398" i="1"/>
  <c r="AB3398" i="1"/>
  <c r="X3399" i="1"/>
  <c r="Y3399" i="1"/>
  <c r="Z3399" i="1"/>
  <c r="AA3399" i="1"/>
  <c r="AB3399" i="1"/>
  <c r="X3400" i="1"/>
  <c r="Y3400" i="1"/>
  <c r="Z3400" i="1"/>
  <c r="AA3400" i="1"/>
  <c r="AB3400" i="1"/>
  <c r="X3401" i="1"/>
  <c r="Y3401" i="1"/>
  <c r="Z3401" i="1"/>
  <c r="AA3401" i="1"/>
  <c r="AB3401" i="1"/>
  <c r="X3402" i="1"/>
  <c r="Y3402" i="1"/>
  <c r="Z3402" i="1"/>
  <c r="AA3402" i="1"/>
  <c r="AB3402" i="1"/>
  <c r="X3403" i="1"/>
  <c r="Y3403" i="1"/>
  <c r="Z3403" i="1"/>
  <c r="AA3403" i="1"/>
  <c r="AB3403" i="1"/>
  <c r="X3404" i="1"/>
  <c r="Y3404" i="1"/>
  <c r="Z3404" i="1"/>
  <c r="AA3404" i="1"/>
  <c r="AB3404" i="1"/>
  <c r="X3405" i="1"/>
  <c r="Y3405" i="1"/>
  <c r="Z3405" i="1"/>
  <c r="AA3405" i="1"/>
  <c r="AB3405" i="1"/>
  <c r="X3406" i="1"/>
  <c r="Y3406" i="1"/>
  <c r="Z3406" i="1"/>
  <c r="AA3406" i="1"/>
  <c r="AB3406" i="1"/>
  <c r="X3407" i="1"/>
  <c r="Y3407" i="1"/>
  <c r="Z3407" i="1"/>
  <c r="AA3407" i="1"/>
  <c r="AB3407" i="1"/>
  <c r="X3408" i="1"/>
  <c r="Y3408" i="1"/>
  <c r="Z3408" i="1"/>
  <c r="AA3408" i="1"/>
  <c r="AB3408" i="1"/>
  <c r="X3409" i="1"/>
  <c r="Y3409" i="1"/>
  <c r="Z3409" i="1"/>
  <c r="AA3409" i="1"/>
  <c r="AB3409" i="1"/>
  <c r="X3410" i="1"/>
  <c r="Y3410" i="1"/>
  <c r="Z3410" i="1"/>
  <c r="AA3410" i="1"/>
  <c r="AB3410" i="1"/>
  <c r="X3411" i="1"/>
  <c r="Y3411" i="1"/>
  <c r="Z3411" i="1"/>
  <c r="AA3411" i="1"/>
  <c r="AB3411" i="1"/>
  <c r="X3412" i="1"/>
  <c r="Y3412" i="1"/>
  <c r="Z3412" i="1"/>
  <c r="AA3412" i="1"/>
  <c r="AB3412" i="1"/>
  <c r="X3413" i="1"/>
  <c r="Y3413" i="1"/>
  <c r="Z3413" i="1"/>
  <c r="AA3413" i="1"/>
  <c r="AB3413" i="1"/>
  <c r="X3414" i="1"/>
  <c r="Y3414" i="1"/>
  <c r="Z3414" i="1"/>
  <c r="AA3414" i="1"/>
  <c r="AB3414" i="1"/>
  <c r="X3415" i="1"/>
  <c r="Y3415" i="1"/>
  <c r="Z3415" i="1"/>
  <c r="AA3415" i="1"/>
  <c r="AB3415" i="1"/>
  <c r="X3416" i="1"/>
  <c r="Y3416" i="1"/>
  <c r="Z3416" i="1"/>
  <c r="AA3416" i="1"/>
  <c r="AB3416" i="1"/>
  <c r="X3417" i="1"/>
  <c r="Y3417" i="1"/>
  <c r="Z3417" i="1"/>
  <c r="AA3417" i="1"/>
  <c r="AB3417" i="1"/>
  <c r="X3418" i="1"/>
  <c r="Y3418" i="1"/>
  <c r="Z3418" i="1"/>
  <c r="AA3418" i="1"/>
  <c r="AB3418" i="1"/>
  <c r="X3419" i="1"/>
  <c r="Y3419" i="1"/>
  <c r="Z3419" i="1"/>
  <c r="AA3419" i="1"/>
  <c r="AB3419" i="1"/>
  <c r="X3420" i="1"/>
  <c r="Y3420" i="1"/>
  <c r="Z3420" i="1"/>
  <c r="AA3420" i="1"/>
  <c r="AB3420" i="1"/>
  <c r="X3421" i="1"/>
  <c r="Y3421" i="1"/>
  <c r="Z3421" i="1"/>
  <c r="AA3421" i="1"/>
  <c r="AB3421" i="1"/>
  <c r="X3422" i="1"/>
  <c r="Y3422" i="1"/>
  <c r="Z3422" i="1"/>
  <c r="AA3422" i="1"/>
  <c r="AB3422" i="1"/>
  <c r="X3423" i="1"/>
  <c r="Y3423" i="1"/>
  <c r="Z3423" i="1"/>
  <c r="AA3423" i="1"/>
  <c r="AB3423" i="1"/>
  <c r="X3424" i="1"/>
  <c r="Y3424" i="1"/>
  <c r="Z3424" i="1"/>
  <c r="AA3424" i="1"/>
  <c r="AB3424" i="1"/>
  <c r="X3425" i="1"/>
  <c r="Y3425" i="1"/>
  <c r="Z3425" i="1"/>
  <c r="AA3425" i="1"/>
  <c r="AB3425" i="1"/>
  <c r="X3426" i="1"/>
  <c r="Y3426" i="1"/>
  <c r="Z3426" i="1"/>
  <c r="AA3426" i="1"/>
  <c r="AB3426" i="1"/>
  <c r="X3427" i="1"/>
  <c r="Y3427" i="1"/>
  <c r="Z3427" i="1"/>
  <c r="AA3427" i="1"/>
  <c r="AB3427" i="1"/>
  <c r="X3428" i="1"/>
  <c r="Y3428" i="1"/>
  <c r="Z3428" i="1"/>
  <c r="AA3428" i="1"/>
  <c r="AB3428" i="1"/>
  <c r="X3429" i="1"/>
  <c r="Y3429" i="1"/>
  <c r="Z3429" i="1"/>
  <c r="AA3429" i="1"/>
  <c r="AB3429" i="1"/>
  <c r="X3430" i="1"/>
  <c r="Y3430" i="1"/>
  <c r="Z3430" i="1"/>
  <c r="AA3430" i="1"/>
  <c r="AB3430" i="1"/>
  <c r="X3431" i="1"/>
  <c r="Y3431" i="1"/>
  <c r="Z3431" i="1"/>
  <c r="AA3431" i="1"/>
  <c r="AB3431" i="1"/>
  <c r="X3432" i="1"/>
  <c r="Y3432" i="1"/>
  <c r="Z3432" i="1"/>
  <c r="AA3432" i="1"/>
  <c r="AB3432" i="1"/>
  <c r="X3433" i="1"/>
  <c r="Y3433" i="1"/>
  <c r="Z3433" i="1"/>
  <c r="AA3433" i="1"/>
  <c r="AB3433" i="1"/>
  <c r="X3434" i="1"/>
  <c r="Y3434" i="1"/>
  <c r="Z3434" i="1"/>
  <c r="AA3434" i="1"/>
  <c r="AB3434" i="1"/>
  <c r="X3435" i="1"/>
  <c r="Y3435" i="1"/>
  <c r="Z3435" i="1"/>
  <c r="AA3435" i="1"/>
  <c r="AB3435" i="1"/>
  <c r="X3436" i="1"/>
  <c r="Y3436" i="1"/>
  <c r="Z3436" i="1"/>
  <c r="AA3436" i="1"/>
  <c r="AB3436" i="1"/>
  <c r="X3437" i="1"/>
  <c r="Y3437" i="1"/>
  <c r="Z3437" i="1"/>
  <c r="AA3437" i="1"/>
  <c r="AB3437" i="1"/>
  <c r="X3438" i="1"/>
  <c r="Y3438" i="1"/>
  <c r="Z3438" i="1"/>
  <c r="AA3438" i="1"/>
  <c r="AB3438" i="1"/>
  <c r="X3439" i="1"/>
  <c r="Y3439" i="1"/>
  <c r="Z3439" i="1"/>
  <c r="AA3439" i="1"/>
  <c r="AB3439" i="1"/>
  <c r="X3440" i="1"/>
  <c r="Y3440" i="1"/>
  <c r="Z3440" i="1"/>
  <c r="AA3440" i="1"/>
  <c r="AB3440" i="1"/>
  <c r="X3441" i="1"/>
  <c r="Y3441" i="1"/>
  <c r="Z3441" i="1"/>
  <c r="AA3441" i="1"/>
  <c r="AB3441" i="1"/>
  <c r="X3442" i="1"/>
  <c r="Y3442" i="1"/>
  <c r="Z3442" i="1"/>
  <c r="AA3442" i="1"/>
  <c r="AB3442" i="1"/>
  <c r="X3443" i="1"/>
  <c r="Y3443" i="1"/>
  <c r="Z3443" i="1"/>
  <c r="AA3443" i="1"/>
  <c r="AB3443" i="1"/>
  <c r="X3444" i="1"/>
  <c r="Y3444" i="1"/>
  <c r="Z3444" i="1"/>
  <c r="AA3444" i="1"/>
  <c r="AB3444" i="1"/>
  <c r="X3445" i="1"/>
  <c r="Y3445" i="1"/>
  <c r="Z3445" i="1"/>
  <c r="AA3445" i="1"/>
  <c r="AB3445" i="1"/>
  <c r="X3446" i="1"/>
  <c r="Y3446" i="1"/>
  <c r="Z3446" i="1"/>
  <c r="AA3446" i="1"/>
  <c r="AB3446" i="1"/>
  <c r="X3447" i="1"/>
  <c r="Y3447" i="1"/>
  <c r="Z3447" i="1"/>
  <c r="AA3447" i="1"/>
  <c r="AB3447" i="1"/>
  <c r="X3448" i="1"/>
  <c r="Y3448" i="1"/>
  <c r="Z3448" i="1"/>
  <c r="AA3448" i="1"/>
  <c r="AB3448" i="1"/>
  <c r="X3449" i="1"/>
  <c r="Y3449" i="1"/>
  <c r="Z3449" i="1"/>
  <c r="AA3449" i="1"/>
  <c r="AB3449" i="1"/>
  <c r="X3450" i="1"/>
  <c r="Y3450" i="1"/>
  <c r="Z3450" i="1"/>
  <c r="AA3450" i="1"/>
  <c r="AB3450" i="1"/>
  <c r="X3451" i="1"/>
  <c r="Y3451" i="1"/>
  <c r="Z3451" i="1"/>
  <c r="AA3451" i="1"/>
  <c r="AB3451" i="1"/>
  <c r="X3452" i="1"/>
  <c r="Y3452" i="1"/>
  <c r="Z3452" i="1"/>
  <c r="AA3452" i="1"/>
  <c r="AB3452" i="1"/>
  <c r="X3453" i="1"/>
  <c r="Y3453" i="1"/>
  <c r="Z3453" i="1"/>
  <c r="AA3453" i="1"/>
  <c r="AB3453" i="1"/>
  <c r="X3454" i="1"/>
  <c r="Y3454" i="1"/>
  <c r="Z3454" i="1"/>
  <c r="AA3454" i="1"/>
  <c r="AB3454" i="1"/>
  <c r="X3455" i="1"/>
  <c r="Y3455" i="1"/>
  <c r="Z3455" i="1"/>
  <c r="AA3455" i="1"/>
  <c r="AB3455" i="1"/>
  <c r="X3456" i="1"/>
  <c r="Y3456" i="1"/>
  <c r="Z3456" i="1"/>
  <c r="AA3456" i="1"/>
  <c r="AB3456" i="1"/>
  <c r="X3457" i="1"/>
  <c r="Y3457" i="1"/>
  <c r="Z3457" i="1"/>
  <c r="AA3457" i="1"/>
  <c r="AB3457" i="1"/>
  <c r="X3458" i="1"/>
  <c r="Y3458" i="1"/>
  <c r="Z3458" i="1"/>
  <c r="AA3458" i="1"/>
  <c r="AB3458" i="1"/>
  <c r="X3459" i="1"/>
  <c r="Y3459" i="1"/>
  <c r="Z3459" i="1"/>
  <c r="AA3459" i="1"/>
  <c r="AB3459" i="1"/>
  <c r="X3460" i="1"/>
  <c r="Y3460" i="1"/>
  <c r="Z3460" i="1"/>
  <c r="AA3460" i="1"/>
  <c r="AB3460" i="1"/>
  <c r="X3461" i="1"/>
  <c r="Y3461" i="1"/>
  <c r="Z3461" i="1"/>
  <c r="AA3461" i="1"/>
  <c r="AB3461" i="1"/>
  <c r="X3462" i="1"/>
  <c r="Y3462" i="1"/>
  <c r="Z3462" i="1"/>
  <c r="AA3462" i="1"/>
  <c r="AB3462" i="1"/>
  <c r="X3463" i="1"/>
  <c r="Y3463" i="1"/>
  <c r="Z3463" i="1"/>
  <c r="AA3463" i="1"/>
  <c r="AB3463" i="1"/>
  <c r="X3464" i="1"/>
  <c r="Y3464" i="1"/>
  <c r="Z3464" i="1"/>
  <c r="AA3464" i="1"/>
  <c r="AB3464" i="1"/>
  <c r="X3465" i="1"/>
  <c r="Y3465" i="1"/>
  <c r="Z3465" i="1"/>
  <c r="AA3465" i="1"/>
  <c r="AB3465" i="1"/>
  <c r="X3466" i="1"/>
  <c r="Y3466" i="1"/>
  <c r="Z3466" i="1"/>
  <c r="AA3466" i="1"/>
  <c r="AB3466" i="1"/>
  <c r="X3467" i="1"/>
  <c r="Y3467" i="1"/>
  <c r="Z3467" i="1"/>
  <c r="AA3467" i="1"/>
  <c r="AB3467" i="1"/>
  <c r="X3468" i="1"/>
  <c r="Y3468" i="1"/>
  <c r="Z3468" i="1"/>
  <c r="AA3468" i="1"/>
  <c r="AB3468" i="1"/>
  <c r="X3469" i="1"/>
  <c r="Y3469" i="1"/>
  <c r="Z3469" i="1"/>
  <c r="AA3469" i="1"/>
  <c r="AB3469" i="1"/>
  <c r="X3470" i="1"/>
  <c r="Y3470" i="1"/>
  <c r="Z3470" i="1"/>
  <c r="AA3470" i="1"/>
  <c r="AB3470" i="1"/>
  <c r="X3471" i="1"/>
  <c r="Y3471" i="1"/>
  <c r="Z3471" i="1"/>
  <c r="AA3471" i="1"/>
  <c r="AB3471" i="1"/>
  <c r="X3472" i="1"/>
  <c r="Y3472" i="1"/>
  <c r="Z3472" i="1"/>
  <c r="AA3472" i="1"/>
  <c r="AB3472" i="1"/>
  <c r="X3473" i="1"/>
  <c r="Y3473" i="1"/>
  <c r="Z3473" i="1"/>
  <c r="AA3473" i="1"/>
  <c r="AB3473" i="1"/>
  <c r="X3474" i="1"/>
  <c r="Y3474" i="1"/>
  <c r="Z3474" i="1"/>
  <c r="AA3474" i="1"/>
  <c r="AB3474" i="1"/>
  <c r="X3475" i="1"/>
  <c r="Y3475" i="1"/>
  <c r="Z3475" i="1"/>
  <c r="AA3475" i="1"/>
  <c r="AB3475" i="1"/>
  <c r="X3476" i="1"/>
  <c r="Y3476" i="1"/>
  <c r="Z3476" i="1"/>
  <c r="AA3476" i="1"/>
  <c r="AB3476" i="1"/>
  <c r="X3477" i="1"/>
  <c r="Y3477" i="1"/>
  <c r="Z3477" i="1"/>
  <c r="AA3477" i="1"/>
  <c r="AB3477" i="1"/>
  <c r="X3478" i="1"/>
  <c r="Y3478" i="1"/>
  <c r="Z3478" i="1"/>
  <c r="AA3478" i="1"/>
  <c r="AB3478" i="1"/>
  <c r="X3479" i="1"/>
  <c r="Y3479" i="1"/>
  <c r="Z3479" i="1"/>
  <c r="AA3479" i="1"/>
  <c r="AB3479" i="1"/>
  <c r="X3480" i="1"/>
  <c r="Y3480" i="1"/>
  <c r="Z3480" i="1"/>
  <c r="AA3480" i="1"/>
  <c r="AB3480" i="1"/>
  <c r="X3481" i="1"/>
  <c r="Y3481" i="1"/>
  <c r="Z3481" i="1"/>
  <c r="AA3481" i="1"/>
  <c r="AB3481" i="1"/>
  <c r="X3482" i="1"/>
  <c r="Y3482" i="1"/>
  <c r="Z3482" i="1"/>
  <c r="AA3482" i="1"/>
  <c r="AB3482" i="1"/>
  <c r="X3483" i="1"/>
  <c r="Y3483" i="1"/>
  <c r="Z3483" i="1"/>
  <c r="AA3483" i="1"/>
  <c r="AB3483" i="1"/>
  <c r="X3484" i="1"/>
  <c r="Y3484" i="1"/>
  <c r="Z3484" i="1"/>
  <c r="AA3484" i="1"/>
  <c r="AB3484" i="1"/>
  <c r="X3485" i="1"/>
  <c r="Y3485" i="1"/>
  <c r="Z3485" i="1"/>
  <c r="AA3485" i="1"/>
  <c r="AB3485" i="1"/>
  <c r="X3486" i="1"/>
  <c r="Y3486" i="1"/>
  <c r="Z3486" i="1"/>
  <c r="AA3486" i="1"/>
  <c r="AB3486" i="1"/>
  <c r="X3487" i="1"/>
  <c r="Y3487" i="1"/>
  <c r="Z3487" i="1"/>
  <c r="AA3487" i="1"/>
  <c r="AB3487" i="1"/>
  <c r="X3488" i="1"/>
  <c r="Y3488" i="1"/>
  <c r="Z3488" i="1"/>
  <c r="AA3488" i="1"/>
  <c r="AB3488" i="1"/>
  <c r="X3489" i="1"/>
  <c r="Y3489" i="1"/>
  <c r="Z3489" i="1"/>
  <c r="AA3489" i="1"/>
  <c r="AB3489" i="1"/>
  <c r="X3490" i="1"/>
  <c r="Y3490" i="1"/>
  <c r="Z3490" i="1"/>
  <c r="AA3490" i="1"/>
  <c r="AB3490" i="1"/>
  <c r="X3491" i="1"/>
  <c r="Y3491" i="1"/>
  <c r="Z3491" i="1"/>
  <c r="AA3491" i="1"/>
  <c r="AB3491" i="1"/>
  <c r="X3492" i="1"/>
  <c r="Y3492" i="1"/>
  <c r="Z3492" i="1"/>
  <c r="AA3492" i="1"/>
  <c r="AB3492" i="1"/>
  <c r="X3493" i="1"/>
  <c r="Y3493" i="1"/>
  <c r="Z3493" i="1"/>
  <c r="AA3493" i="1"/>
  <c r="AB3493" i="1"/>
  <c r="X3494" i="1"/>
  <c r="Y3494" i="1"/>
  <c r="Z3494" i="1"/>
  <c r="AA3494" i="1"/>
  <c r="AB3494" i="1"/>
  <c r="X3495" i="1"/>
  <c r="Y3495" i="1"/>
  <c r="Z3495" i="1"/>
  <c r="AA3495" i="1"/>
  <c r="AB3495" i="1"/>
  <c r="X3496" i="1"/>
  <c r="Y3496" i="1"/>
  <c r="Z3496" i="1"/>
  <c r="AA3496" i="1"/>
  <c r="AB3496" i="1"/>
  <c r="X3497" i="1"/>
  <c r="Y3497" i="1"/>
  <c r="Z3497" i="1"/>
  <c r="AA3497" i="1"/>
  <c r="AB3497" i="1"/>
  <c r="X3498" i="1"/>
  <c r="Y3498" i="1"/>
  <c r="Z3498" i="1"/>
  <c r="AA3498" i="1"/>
  <c r="AB3498" i="1"/>
  <c r="X3499" i="1"/>
  <c r="Y3499" i="1"/>
  <c r="Z3499" i="1"/>
  <c r="AA3499" i="1"/>
  <c r="AB3499" i="1"/>
  <c r="X3500" i="1"/>
  <c r="Y3500" i="1"/>
  <c r="Z3500" i="1"/>
  <c r="AA3500" i="1"/>
  <c r="AB3500" i="1"/>
  <c r="X3501" i="1"/>
  <c r="Y3501" i="1"/>
  <c r="Z3501" i="1"/>
  <c r="AA3501" i="1"/>
  <c r="AB3501" i="1"/>
  <c r="X3502" i="1"/>
  <c r="Y3502" i="1"/>
  <c r="Z3502" i="1"/>
  <c r="AA3502" i="1"/>
  <c r="AB3502" i="1"/>
  <c r="X3503" i="1"/>
  <c r="Y3503" i="1"/>
  <c r="Z3503" i="1"/>
  <c r="AA3503" i="1"/>
  <c r="AB3503" i="1"/>
  <c r="X3504" i="1"/>
  <c r="Y3504" i="1"/>
  <c r="Z3504" i="1"/>
  <c r="AA3504" i="1"/>
  <c r="AB3504" i="1"/>
  <c r="X3505" i="1"/>
  <c r="Y3505" i="1"/>
  <c r="Z3505" i="1"/>
  <c r="AA3505" i="1"/>
  <c r="AB3505" i="1"/>
  <c r="X3506" i="1"/>
  <c r="Y3506" i="1"/>
  <c r="Z3506" i="1"/>
  <c r="AA3506" i="1"/>
  <c r="AB3506" i="1"/>
  <c r="X3507" i="1"/>
  <c r="Y3507" i="1"/>
  <c r="Z3507" i="1"/>
  <c r="AA3507" i="1"/>
  <c r="AB3507" i="1"/>
  <c r="X3508" i="1"/>
  <c r="Y3508" i="1"/>
  <c r="Z3508" i="1"/>
  <c r="AA3508" i="1"/>
  <c r="AB3508" i="1"/>
  <c r="X3509" i="1"/>
  <c r="Y3509" i="1"/>
  <c r="Z3509" i="1"/>
  <c r="AA3509" i="1"/>
  <c r="AB3509" i="1"/>
  <c r="X3510" i="1"/>
  <c r="Y3510" i="1"/>
  <c r="Z3510" i="1"/>
  <c r="AA3510" i="1"/>
  <c r="AB3510" i="1"/>
  <c r="X3511" i="1"/>
  <c r="Y3511" i="1"/>
  <c r="Z3511" i="1"/>
  <c r="AA3511" i="1"/>
  <c r="AB3511" i="1"/>
  <c r="X3512" i="1"/>
  <c r="Y3512" i="1"/>
  <c r="Z3512" i="1"/>
  <c r="AA3512" i="1"/>
  <c r="AB3512" i="1"/>
  <c r="X3513" i="1"/>
  <c r="Y3513" i="1"/>
  <c r="Z3513" i="1"/>
  <c r="AA3513" i="1"/>
  <c r="AB3513" i="1"/>
  <c r="X3514" i="1"/>
  <c r="Y3514" i="1"/>
  <c r="Z3514" i="1"/>
  <c r="AA3514" i="1"/>
  <c r="AB3514" i="1"/>
  <c r="X3515" i="1"/>
  <c r="Y3515" i="1"/>
  <c r="Z3515" i="1"/>
  <c r="AA3515" i="1"/>
  <c r="AB3515" i="1"/>
  <c r="X3516" i="1"/>
  <c r="Y3516" i="1"/>
  <c r="Z3516" i="1"/>
  <c r="AA3516" i="1"/>
  <c r="AB3516" i="1"/>
  <c r="X3517" i="1"/>
  <c r="Y3517" i="1"/>
  <c r="Z3517" i="1"/>
  <c r="AA3517" i="1"/>
  <c r="AB3517" i="1"/>
  <c r="X3518" i="1"/>
  <c r="Y3518" i="1"/>
  <c r="Z3518" i="1"/>
  <c r="AA3518" i="1"/>
  <c r="AB3518" i="1"/>
  <c r="X3519" i="1"/>
  <c r="Y3519" i="1"/>
  <c r="Z3519" i="1"/>
  <c r="AA3519" i="1"/>
  <c r="AB3519" i="1"/>
  <c r="X3520" i="1"/>
  <c r="Y3520" i="1"/>
  <c r="Z3520" i="1"/>
  <c r="AA3520" i="1"/>
  <c r="AB3520" i="1"/>
  <c r="X3521" i="1"/>
  <c r="Y3521" i="1"/>
  <c r="Z3521" i="1"/>
  <c r="AA3521" i="1"/>
  <c r="AB3521" i="1"/>
  <c r="X3522" i="1"/>
  <c r="Y3522" i="1"/>
  <c r="Z3522" i="1"/>
  <c r="AA3522" i="1"/>
  <c r="AB3522" i="1"/>
  <c r="X3523" i="1"/>
  <c r="Y3523" i="1"/>
  <c r="Z3523" i="1"/>
  <c r="AA3523" i="1"/>
  <c r="AB3523" i="1"/>
  <c r="X3524" i="1"/>
  <c r="Y3524" i="1"/>
  <c r="Z3524" i="1"/>
  <c r="AA3524" i="1"/>
  <c r="AB3524" i="1"/>
  <c r="X3525" i="1"/>
  <c r="Y3525" i="1"/>
  <c r="Z3525" i="1"/>
  <c r="AA3525" i="1"/>
  <c r="AB3525" i="1"/>
  <c r="X3526" i="1"/>
  <c r="Y3526" i="1"/>
  <c r="Z3526" i="1"/>
  <c r="AA3526" i="1"/>
  <c r="AB3526" i="1"/>
  <c r="X3527" i="1"/>
  <c r="Y3527" i="1"/>
  <c r="Z3527" i="1"/>
  <c r="AA3527" i="1"/>
  <c r="AB3527" i="1"/>
  <c r="X3528" i="1"/>
  <c r="Y3528" i="1"/>
  <c r="Z3528" i="1"/>
  <c r="AA3528" i="1"/>
  <c r="AB3528" i="1"/>
  <c r="X3529" i="1"/>
  <c r="Y3529" i="1"/>
  <c r="Z3529" i="1"/>
  <c r="AA3529" i="1"/>
  <c r="AB3529" i="1"/>
  <c r="X3530" i="1"/>
  <c r="Y3530" i="1"/>
  <c r="Z3530" i="1"/>
  <c r="AA3530" i="1"/>
  <c r="AB3530" i="1"/>
  <c r="X3531" i="1"/>
  <c r="Y3531" i="1"/>
  <c r="Z3531" i="1"/>
  <c r="AA3531" i="1"/>
  <c r="AB3531" i="1"/>
  <c r="X3532" i="1"/>
  <c r="Y3532" i="1"/>
  <c r="Z3532" i="1"/>
  <c r="AA3532" i="1"/>
  <c r="AB3532" i="1"/>
  <c r="X3533" i="1"/>
  <c r="Y3533" i="1"/>
  <c r="Z3533" i="1"/>
  <c r="AA3533" i="1"/>
  <c r="AB3533" i="1"/>
  <c r="X3534" i="1"/>
  <c r="Y3534" i="1"/>
  <c r="Z3534" i="1"/>
  <c r="AA3534" i="1"/>
  <c r="AB3534" i="1"/>
  <c r="X3535" i="1"/>
  <c r="Y3535" i="1"/>
  <c r="Z3535" i="1"/>
  <c r="AA3535" i="1"/>
  <c r="AB3535" i="1"/>
  <c r="X3536" i="1"/>
  <c r="Y3536" i="1"/>
  <c r="Z3536" i="1"/>
  <c r="AA3536" i="1"/>
  <c r="AB3536" i="1"/>
  <c r="X3537" i="1"/>
  <c r="Y3537" i="1"/>
  <c r="Z3537" i="1"/>
  <c r="AA3537" i="1"/>
  <c r="AB3537" i="1"/>
  <c r="X3538" i="1"/>
  <c r="Y3538" i="1"/>
  <c r="Z3538" i="1"/>
  <c r="AA3538" i="1"/>
  <c r="AB3538" i="1"/>
  <c r="X3539" i="1"/>
  <c r="Y3539" i="1"/>
  <c r="Z3539" i="1"/>
  <c r="AA3539" i="1"/>
  <c r="AB3539" i="1"/>
  <c r="X3540" i="1"/>
  <c r="Y3540" i="1"/>
  <c r="Z3540" i="1"/>
  <c r="AA3540" i="1"/>
  <c r="AB3540" i="1"/>
  <c r="X3541" i="1"/>
  <c r="Y3541" i="1"/>
  <c r="Z3541" i="1"/>
  <c r="AA3541" i="1"/>
  <c r="AB3541" i="1"/>
  <c r="X3542" i="1"/>
  <c r="Y3542" i="1"/>
  <c r="Z3542" i="1"/>
  <c r="AA3542" i="1"/>
  <c r="AB3542" i="1"/>
  <c r="X3543" i="1"/>
  <c r="Y3543" i="1"/>
  <c r="Z3543" i="1"/>
  <c r="AA3543" i="1"/>
  <c r="AB3543" i="1"/>
  <c r="X3544" i="1"/>
  <c r="Y3544" i="1"/>
  <c r="Z3544" i="1"/>
  <c r="AA3544" i="1"/>
  <c r="AB3544" i="1"/>
  <c r="X3545" i="1"/>
  <c r="Y3545" i="1"/>
  <c r="Z3545" i="1"/>
  <c r="AA3545" i="1"/>
  <c r="AB3545" i="1"/>
  <c r="X3546" i="1"/>
  <c r="Y3546" i="1"/>
  <c r="Z3546" i="1"/>
  <c r="AA3546" i="1"/>
  <c r="AB3546" i="1"/>
  <c r="X3547" i="1"/>
  <c r="Y3547" i="1"/>
  <c r="Z3547" i="1"/>
  <c r="AA3547" i="1"/>
  <c r="AB3547" i="1"/>
  <c r="X3548" i="1"/>
  <c r="Y3548" i="1"/>
  <c r="Z3548" i="1"/>
  <c r="AA3548" i="1"/>
  <c r="AB3548" i="1"/>
  <c r="X3549" i="1"/>
  <c r="Y3549" i="1"/>
  <c r="Z3549" i="1"/>
  <c r="AA3549" i="1"/>
  <c r="AB3549" i="1"/>
  <c r="X3550" i="1"/>
  <c r="Y3550" i="1"/>
  <c r="Z3550" i="1"/>
  <c r="AA3550" i="1"/>
  <c r="AB3550" i="1"/>
  <c r="X3551" i="1"/>
  <c r="Y3551" i="1"/>
  <c r="Z3551" i="1"/>
  <c r="AA3551" i="1"/>
  <c r="AB3551" i="1"/>
  <c r="X3552" i="1"/>
  <c r="Y3552" i="1"/>
  <c r="Z3552" i="1"/>
  <c r="AA3552" i="1"/>
  <c r="AB3552" i="1"/>
  <c r="X3553" i="1"/>
  <c r="Y3553" i="1"/>
  <c r="Z3553" i="1"/>
  <c r="AA3553" i="1"/>
  <c r="AB3553" i="1"/>
  <c r="X3554" i="1"/>
  <c r="Y3554" i="1"/>
  <c r="Z3554" i="1"/>
  <c r="AA3554" i="1"/>
  <c r="AB3554" i="1"/>
  <c r="X3555" i="1"/>
  <c r="Y3555" i="1"/>
  <c r="Z3555" i="1"/>
  <c r="AA3555" i="1"/>
  <c r="AB3555" i="1"/>
  <c r="X3556" i="1"/>
  <c r="Y3556" i="1"/>
  <c r="Z3556" i="1"/>
  <c r="AA3556" i="1"/>
  <c r="AB3556" i="1"/>
  <c r="X3557" i="1"/>
  <c r="Y3557" i="1"/>
  <c r="Z3557" i="1"/>
  <c r="AA3557" i="1"/>
  <c r="AB3557" i="1"/>
  <c r="X3558" i="1"/>
  <c r="Y3558" i="1"/>
  <c r="Z3558" i="1"/>
  <c r="AA3558" i="1"/>
  <c r="AB3558" i="1"/>
  <c r="X3559" i="1"/>
  <c r="Y3559" i="1"/>
  <c r="Z3559" i="1"/>
  <c r="AA3559" i="1"/>
  <c r="AB3559" i="1"/>
  <c r="X3560" i="1"/>
  <c r="Y3560" i="1"/>
  <c r="Z3560" i="1"/>
  <c r="AA3560" i="1"/>
  <c r="AB3560" i="1"/>
  <c r="X3561" i="1"/>
  <c r="Y3561" i="1"/>
  <c r="Z3561" i="1"/>
  <c r="AA3561" i="1"/>
  <c r="AB3561" i="1"/>
  <c r="X3562" i="1"/>
  <c r="Y3562" i="1"/>
  <c r="Z3562" i="1"/>
  <c r="AA3562" i="1"/>
  <c r="AB3562" i="1"/>
  <c r="X3563" i="1"/>
  <c r="Y3563" i="1"/>
  <c r="Z3563" i="1"/>
  <c r="AA3563" i="1"/>
  <c r="AB3563" i="1"/>
  <c r="X3564" i="1"/>
  <c r="Y3564" i="1"/>
  <c r="Z3564" i="1"/>
  <c r="AA3564" i="1"/>
  <c r="AB3564" i="1"/>
  <c r="X3565" i="1"/>
  <c r="Y3565" i="1"/>
  <c r="Z3565" i="1"/>
  <c r="AA3565" i="1"/>
  <c r="AB3565" i="1"/>
  <c r="X3566" i="1"/>
  <c r="Y3566" i="1"/>
  <c r="Z3566" i="1"/>
  <c r="AA3566" i="1"/>
  <c r="AB3566" i="1"/>
  <c r="X3567" i="1"/>
  <c r="Y3567" i="1"/>
  <c r="Z3567" i="1"/>
  <c r="AA3567" i="1"/>
  <c r="AB3567" i="1"/>
  <c r="X3568" i="1"/>
  <c r="Y3568" i="1"/>
  <c r="Z3568" i="1"/>
  <c r="AA3568" i="1"/>
  <c r="AB3568" i="1"/>
  <c r="X3569" i="1"/>
  <c r="Y3569" i="1"/>
  <c r="Z3569" i="1"/>
  <c r="AA3569" i="1"/>
  <c r="AB3569" i="1"/>
  <c r="X3570" i="1"/>
  <c r="Y3570" i="1"/>
  <c r="Z3570" i="1"/>
  <c r="AA3570" i="1"/>
  <c r="AB3570" i="1"/>
  <c r="X3571" i="1"/>
  <c r="Y3571" i="1"/>
  <c r="Z3571" i="1"/>
  <c r="AA3571" i="1"/>
  <c r="AB3571" i="1"/>
  <c r="X3572" i="1"/>
  <c r="Y3572" i="1"/>
  <c r="Z3572" i="1"/>
  <c r="AA3572" i="1"/>
  <c r="AB3572" i="1"/>
  <c r="X3573" i="1"/>
  <c r="Y3573" i="1"/>
  <c r="Z3573" i="1"/>
  <c r="AA3573" i="1"/>
  <c r="AB3573" i="1"/>
  <c r="X3574" i="1"/>
  <c r="Y3574" i="1"/>
  <c r="Z3574" i="1"/>
  <c r="AA3574" i="1"/>
  <c r="AB3574" i="1"/>
  <c r="X3575" i="1"/>
  <c r="Y3575" i="1"/>
  <c r="Z3575" i="1"/>
  <c r="AA3575" i="1"/>
  <c r="AB3575" i="1"/>
  <c r="X3576" i="1"/>
  <c r="Y3576" i="1"/>
  <c r="Z3576" i="1"/>
  <c r="AA3576" i="1"/>
  <c r="AB3576" i="1"/>
  <c r="X3577" i="1"/>
  <c r="Y3577" i="1"/>
  <c r="Z3577" i="1"/>
  <c r="AA3577" i="1"/>
  <c r="AB3577" i="1"/>
  <c r="X3578" i="1"/>
  <c r="Y3578" i="1"/>
  <c r="Z3578" i="1"/>
  <c r="AA3578" i="1"/>
  <c r="AB3578" i="1"/>
  <c r="X3579" i="1"/>
  <c r="Y3579" i="1"/>
  <c r="Z3579" i="1"/>
  <c r="AA3579" i="1"/>
  <c r="AB3579" i="1"/>
  <c r="X3580" i="1"/>
  <c r="Y3580" i="1"/>
  <c r="Z3580" i="1"/>
  <c r="AA3580" i="1"/>
  <c r="AB3580" i="1"/>
  <c r="X3581" i="1"/>
  <c r="Y3581" i="1"/>
  <c r="Z3581" i="1"/>
  <c r="AA3581" i="1"/>
  <c r="AB3581" i="1"/>
  <c r="X3582" i="1"/>
  <c r="Y3582" i="1"/>
  <c r="Z3582" i="1"/>
  <c r="AA3582" i="1"/>
  <c r="AB3582" i="1"/>
  <c r="X3583" i="1"/>
  <c r="Y3583" i="1"/>
  <c r="Z3583" i="1"/>
  <c r="AA3583" i="1"/>
  <c r="AB3583" i="1"/>
  <c r="X3584" i="1"/>
  <c r="Y3584" i="1"/>
  <c r="Z3584" i="1"/>
  <c r="AA3584" i="1"/>
  <c r="AB3584" i="1"/>
  <c r="X3585" i="1"/>
  <c r="Y3585" i="1"/>
  <c r="Z3585" i="1"/>
  <c r="AA3585" i="1"/>
  <c r="AB3585" i="1"/>
  <c r="X3586" i="1"/>
  <c r="Y3586" i="1"/>
  <c r="Z3586" i="1"/>
  <c r="AA3586" i="1"/>
  <c r="AB3586" i="1"/>
  <c r="X3587" i="1"/>
  <c r="Y3587" i="1"/>
  <c r="Z3587" i="1"/>
  <c r="AA3587" i="1"/>
  <c r="AB3587" i="1"/>
  <c r="X3588" i="1"/>
  <c r="Y3588" i="1"/>
  <c r="Z3588" i="1"/>
  <c r="AA3588" i="1"/>
  <c r="AB3588" i="1"/>
  <c r="X3589" i="1"/>
  <c r="Y3589" i="1"/>
  <c r="Z3589" i="1"/>
  <c r="AA3589" i="1"/>
  <c r="AB3589" i="1"/>
  <c r="X3590" i="1"/>
  <c r="Y3590" i="1"/>
  <c r="Z3590" i="1"/>
  <c r="AA3590" i="1"/>
  <c r="AB3590" i="1"/>
  <c r="X3591" i="1"/>
  <c r="Y3591" i="1"/>
  <c r="Z3591" i="1"/>
  <c r="AA3591" i="1"/>
  <c r="AB3591" i="1"/>
  <c r="X3592" i="1"/>
  <c r="Y3592" i="1"/>
  <c r="Z3592" i="1"/>
  <c r="AA3592" i="1"/>
  <c r="AB3592" i="1"/>
  <c r="X3593" i="1"/>
  <c r="Y3593" i="1"/>
  <c r="Z3593" i="1"/>
  <c r="AA3593" i="1"/>
  <c r="AB3593" i="1"/>
  <c r="X3594" i="1"/>
  <c r="Y3594" i="1"/>
  <c r="Z3594" i="1"/>
  <c r="AA3594" i="1"/>
  <c r="AB3594" i="1"/>
  <c r="X3595" i="1"/>
  <c r="Y3595" i="1"/>
  <c r="Z3595" i="1"/>
  <c r="AA3595" i="1"/>
  <c r="AB3595" i="1"/>
  <c r="X3596" i="1"/>
  <c r="Y3596" i="1"/>
  <c r="Z3596" i="1"/>
  <c r="AA3596" i="1"/>
  <c r="AB3596" i="1"/>
  <c r="X3597" i="1"/>
  <c r="Y3597" i="1"/>
  <c r="Z3597" i="1"/>
  <c r="AA3597" i="1"/>
  <c r="AB3597" i="1"/>
  <c r="X3598" i="1"/>
  <c r="Y3598" i="1"/>
  <c r="Z3598" i="1"/>
  <c r="AA3598" i="1"/>
  <c r="AB3598" i="1"/>
  <c r="X3599" i="1"/>
  <c r="Y3599" i="1"/>
  <c r="Z3599" i="1"/>
  <c r="AA3599" i="1"/>
  <c r="AB3599" i="1"/>
  <c r="X3600" i="1"/>
  <c r="Y3600" i="1"/>
  <c r="Z3600" i="1"/>
  <c r="AA3600" i="1"/>
  <c r="AB3600" i="1"/>
  <c r="X3601" i="1"/>
  <c r="Y3601" i="1"/>
  <c r="Z3601" i="1"/>
  <c r="AA3601" i="1"/>
  <c r="AB3601" i="1"/>
  <c r="X3602" i="1"/>
  <c r="Y3602" i="1"/>
  <c r="Z3602" i="1"/>
  <c r="AA3602" i="1"/>
  <c r="AB3602" i="1"/>
  <c r="X3603" i="1"/>
  <c r="Y3603" i="1"/>
  <c r="Z3603" i="1"/>
  <c r="AA3603" i="1"/>
  <c r="AB3603" i="1"/>
  <c r="X3604" i="1"/>
  <c r="Y3604" i="1"/>
  <c r="Z3604" i="1"/>
  <c r="AA3604" i="1"/>
  <c r="AB3604" i="1"/>
  <c r="X3605" i="1"/>
  <c r="Y3605" i="1"/>
  <c r="Z3605" i="1"/>
  <c r="AA3605" i="1"/>
  <c r="AB3605" i="1"/>
  <c r="X3606" i="1"/>
  <c r="Y3606" i="1"/>
  <c r="Z3606" i="1"/>
  <c r="AA3606" i="1"/>
  <c r="AB3606" i="1"/>
  <c r="X3607" i="1"/>
  <c r="Y3607" i="1"/>
  <c r="Z3607" i="1"/>
  <c r="AA3607" i="1"/>
  <c r="AB3607" i="1"/>
  <c r="X3608" i="1"/>
  <c r="Y3608" i="1"/>
  <c r="Z3608" i="1"/>
  <c r="AA3608" i="1"/>
  <c r="AB3608" i="1"/>
  <c r="X3609" i="1"/>
  <c r="Y3609" i="1"/>
  <c r="Z3609" i="1"/>
  <c r="AA3609" i="1"/>
  <c r="AB3609" i="1"/>
  <c r="X3610" i="1"/>
  <c r="Y3610" i="1"/>
  <c r="Z3610" i="1"/>
  <c r="AA3610" i="1"/>
  <c r="AB3610" i="1"/>
  <c r="X3611" i="1"/>
  <c r="Y3611" i="1"/>
  <c r="Z3611" i="1"/>
  <c r="AA3611" i="1"/>
  <c r="AB3611" i="1"/>
  <c r="X3612" i="1"/>
  <c r="Y3612" i="1"/>
  <c r="Z3612" i="1"/>
  <c r="AA3612" i="1"/>
  <c r="AB3612" i="1"/>
  <c r="X3613" i="1"/>
  <c r="Y3613" i="1"/>
  <c r="Z3613" i="1"/>
  <c r="AA3613" i="1"/>
  <c r="AB3613" i="1"/>
  <c r="X3614" i="1"/>
  <c r="Y3614" i="1"/>
  <c r="Z3614" i="1"/>
  <c r="AA3614" i="1"/>
  <c r="AB3614" i="1"/>
  <c r="X3615" i="1"/>
  <c r="Y3615" i="1"/>
  <c r="Z3615" i="1"/>
  <c r="AA3615" i="1"/>
  <c r="AB3615" i="1"/>
  <c r="X3616" i="1"/>
  <c r="Y3616" i="1"/>
  <c r="Z3616" i="1"/>
  <c r="AA3616" i="1"/>
  <c r="AB3616" i="1"/>
  <c r="X3617" i="1"/>
  <c r="Y3617" i="1"/>
  <c r="Z3617" i="1"/>
  <c r="AA3617" i="1"/>
  <c r="AB3617" i="1"/>
  <c r="X3618" i="1"/>
  <c r="Y3618" i="1"/>
  <c r="Z3618" i="1"/>
  <c r="AA3618" i="1"/>
  <c r="AB3618" i="1"/>
  <c r="X3619" i="1"/>
  <c r="Y3619" i="1"/>
  <c r="Z3619" i="1"/>
  <c r="AA3619" i="1"/>
  <c r="AB3619" i="1"/>
  <c r="X3620" i="1"/>
  <c r="Y3620" i="1"/>
  <c r="Z3620" i="1"/>
  <c r="AA3620" i="1"/>
  <c r="AB3620" i="1"/>
  <c r="X3621" i="1"/>
  <c r="Y3621" i="1"/>
  <c r="Z3621" i="1"/>
  <c r="AA3621" i="1"/>
  <c r="AB3621" i="1"/>
  <c r="X3622" i="1"/>
  <c r="Y3622" i="1"/>
  <c r="Z3622" i="1"/>
  <c r="AA3622" i="1"/>
  <c r="AB3622" i="1"/>
  <c r="X3623" i="1"/>
  <c r="Y3623" i="1"/>
  <c r="Z3623" i="1"/>
  <c r="AA3623" i="1"/>
  <c r="AB3623" i="1"/>
  <c r="X3624" i="1"/>
  <c r="Y3624" i="1"/>
  <c r="Z3624" i="1"/>
  <c r="AA3624" i="1"/>
  <c r="AB3624" i="1"/>
  <c r="X3625" i="1"/>
  <c r="Y3625" i="1"/>
  <c r="Z3625" i="1"/>
  <c r="AA3625" i="1"/>
  <c r="AB3625" i="1"/>
  <c r="X3626" i="1"/>
  <c r="Y3626" i="1"/>
  <c r="Z3626" i="1"/>
  <c r="AA3626" i="1"/>
  <c r="AB3626" i="1"/>
  <c r="X3627" i="1"/>
  <c r="Y3627" i="1"/>
  <c r="Z3627" i="1"/>
  <c r="AA3627" i="1"/>
  <c r="AB3627" i="1"/>
  <c r="X3628" i="1"/>
  <c r="Y3628" i="1"/>
  <c r="Z3628" i="1"/>
  <c r="AA3628" i="1"/>
  <c r="AB3628" i="1"/>
  <c r="X3629" i="1"/>
  <c r="Y3629" i="1"/>
  <c r="Z3629" i="1"/>
  <c r="AA3629" i="1"/>
  <c r="AB3629" i="1"/>
  <c r="X3630" i="1"/>
  <c r="Y3630" i="1"/>
  <c r="Z3630" i="1"/>
  <c r="AA3630" i="1"/>
  <c r="AB3630" i="1"/>
  <c r="X3631" i="1"/>
  <c r="Y3631" i="1"/>
  <c r="Z3631" i="1"/>
  <c r="AA3631" i="1"/>
  <c r="AB3631" i="1"/>
  <c r="X3632" i="1"/>
  <c r="Y3632" i="1"/>
  <c r="Z3632" i="1"/>
  <c r="AA3632" i="1"/>
  <c r="AB3632" i="1"/>
  <c r="X3633" i="1"/>
  <c r="Y3633" i="1"/>
  <c r="Z3633" i="1"/>
  <c r="AA3633" i="1"/>
  <c r="AB3633" i="1"/>
  <c r="X3634" i="1"/>
  <c r="Y3634" i="1"/>
  <c r="Z3634" i="1"/>
  <c r="AA3634" i="1"/>
  <c r="AB3634" i="1"/>
  <c r="X3635" i="1"/>
  <c r="Y3635" i="1"/>
  <c r="Z3635" i="1"/>
  <c r="AA3635" i="1"/>
  <c r="AB3635" i="1"/>
  <c r="X3636" i="1"/>
  <c r="Y3636" i="1"/>
  <c r="Z3636" i="1"/>
  <c r="AA3636" i="1"/>
  <c r="AB3636" i="1"/>
  <c r="X3637" i="1"/>
  <c r="Y3637" i="1"/>
  <c r="Z3637" i="1"/>
  <c r="AA3637" i="1"/>
  <c r="AB3637" i="1"/>
  <c r="X3638" i="1"/>
  <c r="Y3638" i="1"/>
  <c r="Z3638" i="1"/>
  <c r="AA3638" i="1"/>
  <c r="AB3638" i="1"/>
  <c r="X3639" i="1"/>
  <c r="Y3639" i="1"/>
  <c r="Z3639" i="1"/>
  <c r="AA3639" i="1"/>
  <c r="AB3639" i="1"/>
  <c r="X3640" i="1"/>
  <c r="Y3640" i="1"/>
  <c r="Z3640" i="1"/>
  <c r="AA3640" i="1"/>
  <c r="AB3640" i="1"/>
  <c r="X3641" i="1"/>
  <c r="Y3641" i="1"/>
  <c r="Z3641" i="1"/>
  <c r="AA3641" i="1"/>
  <c r="AB3641" i="1"/>
  <c r="X3642" i="1"/>
  <c r="Y3642" i="1"/>
  <c r="Z3642" i="1"/>
  <c r="AA3642" i="1"/>
  <c r="AB3642" i="1"/>
  <c r="X3643" i="1"/>
  <c r="Y3643" i="1"/>
  <c r="Z3643" i="1"/>
  <c r="AA3643" i="1"/>
  <c r="AB3643" i="1"/>
  <c r="X3644" i="1"/>
  <c r="Y3644" i="1"/>
  <c r="Z3644" i="1"/>
  <c r="AA3644" i="1"/>
  <c r="AB3644" i="1"/>
  <c r="X3645" i="1"/>
  <c r="Y3645" i="1"/>
  <c r="Z3645" i="1"/>
  <c r="AA3645" i="1"/>
  <c r="AB3645" i="1"/>
  <c r="X3646" i="1"/>
  <c r="Y3646" i="1"/>
  <c r="Z3646" i="1"/>
  <c r="AA3646" i="1"/>
  <c r="AB3646" i="1"/>
  <c r="X3647" i="1"/>
  <c r="Y3647" i="1"/>
  <c r="Z3647" i="1"/>
  <c r="AA3647" i="1"/>
  <c r="AB3647" i="1"/>
  <c r="X3648" i="1"/>
  <c r="Y3648" i="1"/>
  <c r="Z3648" i="1"/>
  <c r="AA3648" i="1"/>
  <c r="AB3648" i="1"/>
  <c r="X3649" i="1"/>
  <c r="Y3649" i="1"/>
  <c r="Z3649" i="1"/>
  <c r="AA3649" i="1"/>
  <c r="AB3649" i="1"/>
  <c r="X3650" i="1"/>
  <c r="Y3650" i="1"/>
  <c r="Z3650" i="1"/>
  <c r="AA3650" i="1"/>
  <c r="AB3650" i="1"/>
  <c r="X3651" i="1"/>
  <c r="Y3651" i="1"/>
  <c r="Z3651" i="1"/>
  <c r="AA3651" i="1"/>
  <c r="AB3651" i="1"/>
  <c r="X3652" i="1"/>
  <c r="Y3652" i="1"/>
  <c r="Z3652" i="1"/>
  <c r="AA3652" i="1"/>
  <c r="AB3652" i="1"/>
  <c r="X3653" i="1"/>
  <c r="Y3653" i="1"/>
  <c r="Z3653" i="1"/>
  <c r="AA3653" i="1"/>
  <c r="AB3653" i="1"/>
  <c r="X3654" i="1"/>
  <c r="Y3654" i="1"/>
  <c r="Z3654" i="1"/>
  <c r="AA3654" i="1"/>
  <c r="AB3654" i="1"/>
  <c r="X3655" i="1"/>
  <c r="Y3655" i="1"/>
  <c r="Z3655" i="1"/>
  <c r="AA3655" i="1"/>
  <c r="AB3655" i="1"/>
  <c r="X3656" i="1"/>
  <c r="Y3656" i="1"/>
  <c r="Z3656" i="1"/>
  <c r="AA3656" i="1"/>
  <c r="AB3656" i="1"/>
  <c r="X3657" i="1"/>
  <c r="Y3657" i="1"/>
  <c r="Z3657" i="1"/>
  <c r="AA3657" i="1"/>
  <c r="AB3657" i="1"/>
  <c r="X3658" i="1"/>
  <c r="Y3658" i="1"/>
  <c r="Z3658" i="1"/>
  <c r="AA3658" i="1"/>
  <c r="AB3658" i="1"/>
  <c r="X3659" i="1"/>
  <c r="Y3659" i="1"/>
  <c r="Z3659" i="1"/>
  <c r="AA3659" i="1"/>
  <c r="AB3659" i="1"/>
  <c r="X3660" i="1"/>
  <c r="Y3660" i="1"/>
  <c r="Z3660" i="1"/>
  <c r="AA3660" i="1"/>
  <c r="AB3660" i="1"/>
  <c r="X3661" i="1"/>
  <c r="Y3661" i="1"/>
  <c r="Z3661" i="1"/>
  <c r="AA3661" i="1"/>
  <c r="AB3661" i="1"/>
  <c r="X3662" i="1"/>
  <c r="Y3662" i="1"/>
  <c r="Z3662" i="1"/>
  <c r="AA3662" i="1"/>
  <c r="AB3662" i="1"/>
  <c r="X3663" i="1"/>
  <c r="Y3663" i="1"/>
  <c r="Z3663" i="1"/>
  <c r="AA3663" i="1"/>
  <c r="AB3663" i="1"/>
  <c r="X3664" i="1"/>
  <c r="Y3664" i="1"/>
  <c r="Z3664" i="1"/>
  <c r="AA3664" i="1"/>
  <c r="AB3664" i="1"/>
  <c r="X3665" i="1"/>
  <c r="Y3665" i="1"/>
  <c r="Z3665" i="1"/>
  <c r="AA3665" i="1"/>
  <c r="AB3665" i="1"/>
  <c r="X3666" i="1"/>
  <c r="Y3666" i="1"/>
  <c r="Z3666" i="1"/>
  <c r="AA3666" i="1"/>
  <c r="AB3666" i="1"/>
  <c r="X3667" i="1"/>
  <c r="Y3667" i="1"/>
  <c r="Z3667" i="1"/>
  <c r="AA3667" i="1"/>
  <c r="AB3667" i="1"/>
  <c r="X3668" i="1"/>
  <c r="Y3668" i="1"/>
  <c r="Z3668" i="1"/>
  <c r="AA3668" i="1"/>
  <c r="AB3668" i="1"/>
  <c r="X3669" i="1"/>
  <c r="Y3669" i="1"/>
  <c r="Z3669" i="1"/>
  <c r="AA3669" i="1"/>
  <c r="AB3669" i="1"/>
  <c r="X3670" i="1"/>
  <c r="Y3670" i="1"/>
  <c r="Z3670" i="1"/>
  <c r="AA3670" i="1"/>
  <c r="AB3670" i="1"/>
  <c r="X3671" i="1"/>
  <c r="Y3671" i="1"/>
  <c r="Z3671" i="1"/>
  <c r="AA3671" i="1"/>
  <c r="AB3671" i="1"/>
  <c r="X3672" i="1"/>
  <c r="Y3672" i="1"/>
  <c r="Z3672" i="1"/>
  <c r="AA3672" i="1"/>
  <c r="AB3672" i="1"/>
  <c r="X3673" i="1"/>
  <c r="Y3673" i="1"/>
  <c r="Z3673" i="1"/>
  <c r="AA3673" i="1"/>
  <c r="AB3673" i="1"/>
  <c r="X3674" i="1"/>
  <c r="Y3674" i="1"/>
  <c r="Z3674" i="1"/>
  <c r="AA3674" i="1"/>
  <c r="AB3674" i="1"/>
  <c r="X3675" i="1"/>
  <c r="Y3675" i="1"/>
  <c r="Z3675" i="1"/>
  <c r="AA3675" i="1"/>
  <c r="AB3675" i="1"/>
  <c r="X3676" i="1"/>
  <c r="Y3676" i="1"/>
  <c r="Z3676" i="1"/>
  <c r="AA3676" i="1"/>
  <c r="AB3676" i="1"/>
  <c r="X3677" i="1"/>
  <c r="Y3677" i="1"/>
  <c r="Z3677" i="1"/>
  <c r="AA3677" i="1"/>
  <c r="AB3677" i="1"/>
  <c r="X3678" i="1"/>
  <c r="Y3678" i="1"/>
  <c r="Z3678" i="1"/>
  <c r="AA3678" i="1"/>
  <c r="AB3678" i="1"/>
  <c r="X3679" i="1"/>
  <c r="Y3679" i="1"/>
  <c r="Z3679" i="1"/>
  <c r="AA3679" i="1"/>
  <c r="AB3679" i="1"/>
  <c r="X3680" i="1"/>
  <c r="Y3680" i="1"/>
  <c r="Z3680" i="1"/>
  <c r="AA3680" i="1"/>
  <c r="AB3680" i="1"/>
  <c r="X3681" i="1"/>
  <c r="Y3681" i="1"/>
  <c r="Z3681" i="1"/>
  <c r="AA3681" i="1"/>
  <c r="AB3681" i="1"/>
  <c r="X3682" i="1"/>
  <c r="Y3682" i="1"/>
  <c r="Z3682" i="1"/>
  <c r="AA3682" i="1"/>
  <c r="AB3682" i="1"/>
  <c r="X3683" i="1"/>
  <c r="Y3683" i="1"/>
  <c r="Z3683" i="1"/>
  <c r="AA3683" i="1"/>
  <c r="AB3683" i="1"/>
  <c r="X3684" i="1"/>
  <c r="Y3684" i="1"/>
  <c r="Z3684" i="1"/>
  <c r="AA3684" i="1"/>
  <c r="AB3684" i="1"/>
  <c r="X3685" i="1"/>
  <c r="Y3685" i="1"/>
  <c r="Z3685" i="1"/>
  <c r="AA3685" i="1"/>
  <c r="AB3685" i="1"/>
  <c r="X3686" i="1"/>
  <c r="Y3686" i="1"/>
  <c r="Z3686" i="1"/>
  <c r="AA3686" i="1"/>
  <c r="AB3686" i="1"/>
  <c r="X3687" i="1"/>
  <c r="Y3687" i="1"/>
  <c r="Z3687" i="1"/>
  <c r="AA3687" i="1"/>
  <c r="AB3687" i="1"/>
  <c r="X3688" i="1"/>
  <c r="Y3688" i="1"/>
  <c r="Z3688" i="1"/>
  <c r="AA3688" i="1"/>
  <c r="AB3688" i="1"/>
  <c r="X3689" i="1"/>
  <c r="Y3689" i="1"/>
  <c r="Z3689" i="1"/>
  <c r="AA3689" i="1"/>
  <c r="AB3689" i="1"/>
  <c r="X3690" i="1"/>
  <c r="Y3690" i="1"/>
  <c r="Z3690" i="1"/>
  <c r="AA3690" i="1"/>
  <c r="AB3690" i="1"/>
  <c r="X3691" i="1"/>
  <c r="Y3691" i="1"/>
  <c r="Z3691" i="1"/>
  <c r="AA3691" i="1"/>
  <c r="AB3691" i="1"/>
  <c r="X3692" i="1"/>
  <c r="Y3692" i="1"/>
  <c r="Z3692" i="1"/>
  <c r="AA3692" i="1"/>
  <c r="AB3692" i="1"/>
  <c r="X3693" i="1"/>
  <c r="Y3693" i="1"/>
  <c r="Z3693" i="1"/>
  <c r="AA3693" i="1"/>
  <c r="AB3693" i="1"/>
  <c r="X3694" i="1"/>
  <c r="Y3694" i="1"/>
  <c r="Z3694" i="1"/>
  <c r="AA3694" i="1"/>
  <c r="AB3694" i="1"/>
  <c r="X3695" i="1"/>
  <c r="Y3695" i="1"/>
  <c r="Z3695" i="1"/>
  <c r="AA3695" i="1"/>
  <c r="AB3695" i="1"/>
  <c r="X3696" i="1"/>
  <c r="Y3696" i="1"/>
  <c r="Z3696" i="1"/>
  <c r="AA3696" i="1"/>
  <c r="AB3696" i="1"/>
  <c r="X3697" i="1"/>
  <c r="Y3697" i="1"/>
  <c r="Z3697" i="1"/>
  <c r="AA3697" i="1"/>
  <c r="AB3697" i="1"/>
  <c r="X3698" i="1"/>
  <c r="Y3698" i="1"/>
  <c r="Z3698" i="1"/>
  <c r="AA3698" i="1"/>
  <c r="AB3698" i="1"/>
  <c r="X3699" i="1"/>
  <c r="Y3699" i="1"/>
  <c r="Z3699" i="1"/>
  <c r="AA3699" i="1"/>
  <c r="AB3699" i="1"/>
  <c r="X3700" i="1"/>
  <c r="Y3700" i="1"/>
  <c r="Z3700" i="1"/>
  <c r="AA3700" i="1"/>
  <c r="AB3700" i="1"/>
  <c r="X3701" i="1"/>
  <c r="Y3701" i="1"/>
  <c r="Z3701" i="1"/>
  <c r="AA3701" i="1"/>
  <c r="AB3701" i="1"/>
  <c r="X3702" i="1"/>
  <c r="Y3702" i="1"/>
  <c r="Z3702" i="1"/>
  <c r="AA3702" i="1"/>
  <c r="AB3702" i="1"/>
  <c r="X3703" i="1"/>
  <c r="Y3703" i="1"/>
  <c r="Z3703" i="1"/>
  <c r="AA3703" i="1"/>
  <c r="AB3703" i="1"/>
  <c r="X3704" i="1"/>
  <c r="Y3704" i="1"/>
  <c r="Z3704" i="1"/>
  <c r="AA3704" i="1"/>
  <c r="AB3704" i="1"/>
  <c r="X3705" i="1"/>
  <c r="Y3705" i="1"/>
  <c r="Z3705" i="1"/>
  <c r="AA3705" i="1"/>
  <c r="AB3705" i="1"/>
  <c r="X3706" i="1"/>
  <c r="Y3706" i="1"/>
  <c r="Z3706" i="1"/>
  <c r="AA3706" i="1"/>
  <c r="AB3706" i="1"/>
  <c r="X3707" i="1"/>
  <c r="Y3707" i="1"/>
  <c r="Z3707" i="1"/>
  <c r="AA3707" i="1"/>
  <c r="AB3707" i="1"/>
  <c r="X3708" i="1"/>
  <c r="Y3708" i="1"/>
  <c r="Z3708" i="1"/>
  <c r="AA3708" i="1"/>
  <c r="AB3708" i="1"/>
  <c r="X3709" i="1"/>
  <c r="Y3709" i="1"/>
  <c r="Z3709" i="1"/>
  <c r="AA3709" i="1"/>
  <c r="AB3709" i="1"/>
  <c r="X3710" i="1"/>
  <c r="Y3710" i="1"/>
  <c r="Z3710" i="1"/>
  <c r="AA3710" i="1"/>
  <c r="AB3710" i="1"/>
  <c r="X3711" i="1"/>
  <c r="Y3711" i="1"/>
  <c r="Z3711" i="1"/>
  <c r="AA3711" i="1"/>
  <c r="AB3711" i="1"/>
  <c r="X3712" i="1"/>
  <c r="Y3712" i="1"/>
  <c r="Z3712" i="1"/>
  <c r="AA3712" i="1"/>
  <c r="AB3712" i="1"/>
  <c r="X3713" i="1"/>
  <c r="Y3713" i="1"/>
  <c r="Z3713" i="1"/>
  <c r="AA3713" i="1"/>
  <c r="AB3713" i="1"/>
  <c r="X3714" i="1"/>
  <c r="Y3714" i="1"/>
  <c r="Z3714" i="1"/>
  <c r="AA3714" i="1"/>
  <c r="AB3714" i="1"/>
  <c r="X3715" i="1"/>
  <c r="Y3715" i="1"/>
  <c r="Z3715" i="1"/>
  <c r="AA3715" i="1"/>
  <c r="AB3715" i="1"/>
  <c r="X3716" i="1"/>
  <c r="Y3716" i="1"/>
  <c r="Z3716" i="1"/>
  <c r="AA3716" i="1"/>
  <c r="AB3716" i="1"/>
  <c r="X3717" i="1"/>
  <c r="Y3717" i="1"/>
  <c r="Z3717" i="1"/>
  <c r="AA3717" i="1"/>
  <c r="AB3717" i="1"/>
  <c r="X3718" i="1"/>
  <c r="Y3718" i="1"/>
  <c r="Z3718" i="1"/>
  <c r="AA3718" i="1"/>
  <c r="AB3718" i="1"/>
  <c r="X3719" i="1"/>
  <c r="Y3719" i="1"/>
  <c r="Z3719" i="1"/>
  <c r="AA3719" i="1"/>
  <c r="AB3719" i="1"/>
  <c r="X3720" i="1"/>
  <c r="Y3720" i="1"/>
  <c r="Z3720" i="1"/>
  <c r="AA3720" i="1"/>
  <c r="AB3720" i="1"/>
  <c r="X3721" i="1"/>
  <c r="Y3721" i="1"/>
  <c r="Z3721" i="1"/>
  <c r="AA3721" i="1"/>
  <c r="AB3721" i="1"/>
  <c r="X3722" i="1"/>
  <c r="Y3722" i="1"/>
  <c r="Z3722" i="1"/>
  <c r="AA3722" i="1"/>
  <c r="AB3722" i="1"/>
  <c r="X3723" i="1"/>
  <c r="Y3723" i="1"/>
  <c r="Z3723" i="1"/>
  <c r="AA3723" i="1"/>
  <c r="AB3723" i="1"/>
  <c r="X3724" i="1"/>
  <c r="Y3724" i="1"/>
  <c r="Z3724" i="1"/>
  <c r="AA3724" i="1"/>
  <c r="AB3724" i="1"/>
  <c r="X3725" i="1"/>
  <c r="Y3725" i="1"/>
  <c r="Z3725" i="1"/>
  <c r="AA3725" i="1"/>
  <c r="AB3725" i="1"/>
  <c r="X3726" i="1"/>
  <c r="Y3726" i="1"/>
  <c r="Z3726" i="1"/>
  <c r="AA3726" i="1"/>
  <c r="AB3726" i="1"/>
  <c r="X3727" i="1"/>
  <c r="Y3727" i="1"/>
  <c r="Z3727" i="1"/>
  <c r="AA3727" i="1"/>
  <c r="AB3727" i="1"/>
  <c r="X3728" i="1"/>
  <c r="Y3728" i="1"/>
  <c r="Z3728" i="1"/>
  <c r="AA3728" i="1"/>
  <c r="AB3728" i="1"/>
  <c r="X3729" i="1"/>
  <c r="Y3729" i="1"/>
  <c r="Z3729" i="1"/>
  <c r="AA3729" i="1"/>
  <c r="AB3729" i="1"/>
  <c r="X3730" i="1"/>
  <c r="Y3730" i="1"/>
  <c r="Z3730" i="1"/>
  <c r="AA3730" i="1"/>
  <c r="AB3730" i="1"/>
  <c r="X3731" i="1"/>
  <c r="Y3731" i="1"/>
  <c r="Z3731" i="1"/>
  <c r="AA3731" i="1"/>
  <c r="AB3731" i="1"/>
  <c r="X3732" i="1"/>
  <c r="Y3732" i="1"/>
  <c r="Z3732" i="1"/>
  <c r="AA3732" i="1"/>
  <c r="AB3732" i="1"/>
  <c r="X3733" i="1"/>
  <c r="Y3733" i="1"/>
  <c r="Z3733" i="1"/>
  <c r="AA3733" i="1"/>
  <c r="AB3733" i="1"/>
  <c r="X3734" i="1"/>
  <c r="Y3734" i="1"/>
  <c r="Z3734" i="1"/>
  <c r="AA3734" i="1"/>
  <c r="AB3734" i="1"/>
  <c r="X3735" i="1"/>
  <c r="Y3735" i="1"/>
  <c r="Z3735" i="1"/>
  <c r="AA3735" i="1"/>
  <c r="AB3735" i="1"/>
  <c r="X3736" i="1"/>
  <c r="Y3736" i="1"/>
  <c r="Z3736" i="1"/>
  <c r="AA3736" i="1"/>
  <c r="AB3736" i="1"/>
  <c r="X3737" i="1"/>
  <c r="Y3737" i="1"/>
  <c r="Z3737" i="1"/>
  <c r="AA3737" i="1"/>
  <c r="AB3737" i="1"/>
  <c r="X3738" i="1"/>
  <c r="Y3738" i="1"/>
  <c r="Z3738" i="1"/>
  <c r="AA3738" i="1"/>
  <c r="AB3738" i="1"/>
  <c r="X3739" i="1"/>
  <c r="Y3739" i="1"/>
  <c r="Z3739" i="1"/>
  <c r="AA3739" i="1"/>
  <c r="AB3739" i="1"/>
  <c r="X3740" i="1"/>
  <c r="Y3740" i="1"/>
  <c r="Z3740" i="1"/>
  <c r="AA3740" i="1"/>
  <c r="AB3740" i="1"/>
  <c r="X3741" i="1"/>
  <c r="Y3741" i="1"/>
  <c r="Z3741" i="1"/>
  <c r="AA3741" i="1"/>
  <c r="AB3741" i="1"/>
  <c r="X3742" i="1"/>
  <c r="Y3742" i="1"/>
  <c r="Z3742" i="1"/>
  <c r="AA3742" i="1"/>
  <c r="AB3742" i="1"/>
  <c r="X3743" i="1"/>
  <c r="Y3743" i="1"/>
  <c r="Z3743" i="1"/>
  <c r="AA3743" i="1"/>
  <c r="AB3743" i="1"/>
  <c r="X3744" i="1"/>
  <c r="Y3744" i="1"/>
  <c r="Z3744" i="1"/>
  <c r="AA3744" i="1"/>
  <c r="AB3744" i="1"/>
  <c r="X3745" i="1"/>
  <c r="Y3745" i="1"/>
  <c r="Z3745" i="1"/>
  <c r="AA3745" i="1"/>
  <c r="AB3745" i="1"/>
  <c r="X3746" i="1"/>
  <c r="Y3746" i="1"/>
  <c r="Z3746" i="1"/>
  <c r="AA3746" i="1"/>
  <c r="AB3746" i="1"/>
  <c r="X3747" i="1"/>
  <c r="Y3747" i="1"/>
  <c r="Z3747" i="1"/>
  <c r="AA3747" i="1"/>
  <c r="AB3747" i="1"/>
  <c r="X3748" i="1"/>
  <c r="Y3748" i="1"/>
  <c r="Z3748" i="1"/>
  <c r="AA3748" i="1"/>
  <c r="AB3748" i="1"/>
  <c r="X3749" i="1"/>
  <c r="Y3749" i="1"/>
  <c r="Z3749" i="1"/>
  <c r="AA3749" i="1"/>
  <c r="AB3749" i="1"/>
  <c r="X3750" i="1"/>
  <c r="Y3750" i="1"/>
  <c r="Z3750" i="1"/>
  <c r="AA3750" i="1"/>
  <c r="AB3750" i="1"/>
  <c r="X3751" i="1"/>
  <c r="Y3751" i="1"/>
  <c r="Z3751" i="1"/>
  <c r="AA3751" i="1"/>
  <c r="AB3751" i="1"/>
  <c r="X3752" i="1"/>
  <c r="Y3752" i="1"/>
  <c r="Z3752" i="1"/>
  <c r="AA3752" i="1"/>
  <c r="AB3752" i="1"/>
  <c r="X3753" i="1"/>
  <c r="Y3753" i="1"/>
  <c r="Z3753" i="1"/>
  <c r="AA3753" i="1"/>
  <c r="AB3753" i="1"/>
  <c r="X3754" i="1"/>
  <c r="Y3754" i="1"/>
  <c r="Z3754" i="1"/>
  <c r="AA3754" i="1"/>
  <c r="AB3754" i="1"/>
  <c r="X3755" i="1"/>
  <c r="Y3755" i="1"/>
  <c r="Z3755" i="1"/>
  <c r="AA3755" i="1"/>
  <c r="AB3755" i="1"/>
  <c r="X3756" i="1"/>
  <c r="Y3756" i="1"/>
  <c r="Z3756" i="1"/>
  <c r="AA3756" i="1"/>
  <c r="AB3756" i="1"/>
  <c r="X3757" i="1"/>
  <c r="Y3757" i="1"/>
  <c r="Z3757" i="1"/>
  <c r="AA3757" i="1"/>
  <c r="AB3757" i="1"/>
  <c r="X3758" i="1"/>
  <c r="Y3758" i="1"/>
  <c r="Z3758" i="1"/>
  <c r="AA3758" i="1"/>
  <c r="AB3758" i="1"/>
  <c r="X3759" i="1"/>
  <c r="Y3759" i="1"/>
  <c r="Z3759" i="1"/>
  <c r="AA3759" i="1"/>
  <c r="AB3759" i="1"/>
  <c r="X3760" i="1"/>
  <c r="Y3760" i="1"/>
  <c r="Z3760" i="1"/>
  <c r="AA3760" i="1"/>
  <c r="AB3760" i="1"/>
  <c r="X3761" i="1"/>
  <c r="Y3761" i="1"/>
  <c r="Z3761" i="1"/>
  <c r="AA3761" i="1"/>
  <c r="AB3761" i="1"/>
  <c r="X3762" i="1"/>
  <c r="Y3762" i="1"/>
  <c r="Z3762" i="1"/>
  <c r="AA3762" i="1"/>
  <c r="AB3762" i="1"/>
  <c r="X3763" i="1"/>
  <c r="Y3763" i="1"/>
  <c r="Z3763" i="1"/>
  <c r="AA3763" i="1"/>
  <c r="AB3763" i="1"/>
  <c r="X3764" i="1"/>
  <c r="Y3764" i="1"/>
  <c r="Z3764" i="1"/>
  <c r="AA3764" i="1"/>
  <c r="AB3764" i="1"/>
  <c r="X3765" i="1"/>
  <c r="Y3765" i="1"/>
  <c r="Z3765" i="1"/>
  <c r="AA3765" i="1"/>
  <c r="AB3765" i="1"/>
  <c r="X3766" i="1"/>
  <c r="Y3766" i="1"/>
  <c r="Z3766" i="1"/>
  <c r="AA3766" i="1"/>
  <c r="AB3766" i="1"/>
  <c r="X3767" i="1"/>
  <c r="Y3767" i="1"/>
  <c r="Z3767" i="1"/>
  <c r="AA3767" i="1"/>
  <c r="AB3767" i="1"/>
  <c r="X3768" i="1"/>
  <c r="Y3768" i="1"/>
  <c r="Z3768" i="1"/>
  <c r="AA3768" i="1"/>
  <c r="AB3768" i="1"/>
  <c r="X3769" i="1"/>
  <c r="Y3769" i="1"/>
  <c r="Z3769" i="1"/>
  <c r="AA3769" i="1"/>
  <c r="AB3769" i="1"/>
  <c r="X3770" i="1"/>
  <c r="Y3770" i="1"/>
  <c r="Z3770" i="1"/>
  <c r="AA3770" i="1"/>
  <c r="AB3770" i="1"/>
  <c r="X3771" i="1"/>
  <c r="Y3771" i="1"/>
  <c r="Z3771" i="1"/>
  <c r="AA3771" i="1"/>
  <c r="AB3771" i="1"/>
  <c r="X3772" i="1"/>
  <c r="Y3772" i="1"/>
  <c r="Z3772" i="1"/>
  <c r="AA3772" i="1"/>
  <c r="AB3772" i="1"/>
  <c r="X3773" i="1"/>
  <c r="Y3773" i="1"/>
  <c r="Z3773" i="1"/>
  <c r="AA3773" i="1"/>
  <c r="AB3773" i="1"/>
  <c r="X3774" i="1"/>
  <c r="Y3774" i="1"/>
  <c r="Z3774" i="1"/>
  <c r="AA3774" i="1"/>
  <c r="AB3774" i="1"/>
  <c r="X3775" i="1"/>
  <c r="Y3775" i="1"/>
  <c r="Z3775" i="1"/>
  <c r="AA3775" i="1"/>
  <c r="AB3775" i="1"/>
  <c r="X3776" i="1"/>
  <c r="Y3776" i="1"/>
  <c r="Z3776" i="1"/>
  <c r="AA3776" i="1"/>
  <c r="AB3776" i="1"/>
  <c r="X3777" i="1"/>
  <c r="Y3777" i="1"/>
  <c r="Z3777" i="1"/>
  <c r="AA3777" i="1"/>
  <c r="AB3777" i="1"/>
  <c r="X3778" i="1"/>
  <c r="Y3778" i="1"/>
  <c r="Z3778" i="1"/>
  <c r="AA3778" i="1"/>
  <c r="AB3778" i="1"/>
  <c r="X3779" i="1"/>
  <c r="Y3779" i="1"/>
  <c r="Z3779" i="1"/>
  <c r="AA3779" i="1"/>
  <c r="AB3779" i="1"/>
  <c r="X3780" i="1"/>
  <c r="Y3780" i="1"/>
  <c r="Z3780" i="1"/>
  <c r="AA3780" i="1"/>
  <c r="AB3780" i="1"/>
  <c r="X3781" i="1"/>
  <c r="Y3781" i="1"/>
  <c r="Z3781" i="1"/>
  <c r="AA3781" i="1"/>
  <c r="AB3781" i="1"/>
  <c r="X3782" i="1"/>
  <c r="Y3782" i="1"/>
  <c r="Z3782" i="1"/>
  <c r="AA3782" i="1"/>
  <c r="AB3782" i="1"/>
  <c r="X3783" i="1"/>
  <c r="Y3783" i="1"/>
  <c r="Z3783" i="1"/>
  <c r="AA3783" i="1"/>
  <c r="AB3783" i="1"/>
  <c r="X3784" i="1"/>
  <c r="Y3784" i="1"/>
  <c r="Z3784" i="1"/>
  <c r="AA3784" i="1"/>
  <c r="AB3784" i="1"/>
  <c r="X3785" i="1"/>
  <c r="Y3785" i="1"/>
  <c r="Z3785" i="1"/>
  <c r="AA3785" i="1"/>
  <c r="AB3785" i="1"/>
  <c r="X3786" i="1"/>
  <c r="Y3786" i="1"/>
  <c r="Z3786" i="1"/>
  <c r="AA3786" i="1"/>
  <c r="AB3786" i="1"/>
  <c r="X3787" i="1"/>
  <c r="Y3787" i="1"/>
  <c r="Z3787" i="1"/>
  <c r="AA3787" i="1"/>
  <c r="AB3787" i="1"/>
  <c r="X3788" i="1"/>
  <c r="Y3788" i="1"/>
  <c r="Z3788" i="1"/>
  <c r="AA3788" i="1"/>
  <c r="AB3788" i="1"/>
  <c r="X3789" i="1"/>
  <c r="Y3789" i="1"/>
  <c r="Z3789" i="1"/>
  <c r="AA3789" i="1"/>
  <c r="AB3789" i="1"/>
  <c r="X3790" i="1"/>
  <c r="Y3790" i="1"/>
  <c r="Z3790" i="1"/>
  <c r="AA3790" i="1"/>
  <c r="AB3790" i="1"/>
  <c r="X3791" i="1"/>
  <c r="Y3791" i="1"/>
  <c r="Z3791" i="1"/>
  <c r="AA3791" i="1"/>
  <c r="AB3791" i="1"/>
  <c r="X3792" i="1"/>
  <c r="Y3792" i="1"/>
  <c r="Z3792" i="1"/>
  <c r="AA3792" i="1"/>
  <c r="AB3792" i="1"/>
  <c r="X3793" i="1"/>
  <c r="Y3793" i="1"/>
  <c r="Z3793" i="1"/>
  <c r="AA3793" i="1"/>
  <c r="AB3793" i="1"/>
  <c r="X3794" i="1"/>
  <c r="Y3794" i="1"/>
  <c r="Z3794" i="1"/>
  <c r="AA3794" i="1"/>
  <c r="AB3794" i="1"/>
  <c r="X3795" i="1"/>
  <c r="Y3795" i="1"/>
  <c r="Z3795" i="1"/>
  <c r="AA3795" i="1"/>
  <c r="AB3795" i="1"/>
  <c r="X3796" i="1"/>
  <c r="Y3796" i="1"/>
  <c r="Z3796" i="1"/>
  <c r="AA3796" i="1"/>
  <c r="AB3796" i="1"/>
  <c r="X3797" i="1"/>
  <c r="Y3797" i="1"/>
  <c r="Z3797" i="1"/>
  <c r="AA3797" i="1"/>
  <c r="AB3797" i="1"/>
  <c r="X3798" i="1"/>
  <c r="Y3798" i="1"/>
  <c r="Z3798" i="1"/>
  <c r="AA3798" i="1"/>
  <c r="AB3798" i="1"/>
  <c r="X3799" i="1"/>
  <c r="Y3799" i="1"/>
  <c r="Z3799" i="1"/>
  <c r="AA3799" i="1"/>
  <c r="AB3799" i="1"/>
  <c r="X3800" i="1"/>
  <c r="Y3800" i="1"/>
  <c r="Z3800" i="1"/>
  <c r="AA3800" i="1"/>
  <c r="AB3800" i="1"/>
  <c r="X3801" i="1"/>
  <c r="Y3801" i="1"/>
  <c r="Z3801" i="1"/>
  <c r="AA3801" i="1"/>
  <c r="AB3801" i="1"/>
  <c r="X3802" i="1"/>
  <c r="Y3802" i="1"/>
  <c r="Z3802" i="1"/>
  <c r="AA3802" i="1"/>
  <c r="AB3802" i="1"/>
  <c r="X3803" i="1"/>
  <c r="Y3803" i="1"/>
  <c r="Z3803" i="1"/>
  <c r="AA3803" i="1"/>
  <c r="AB3803" i="1"/>
  <c r="X3804" i="1"/>
  <c r="Y3804" i="1"/>
  <c r="Z3804" i="1"/>
  <c r="AA3804" i="1"/>
  <c r="AB3804" i="1"/>
  <c r="X3805" i="1"/>
  <c r="Y3805" i="1"/>
  <c r="Z3805" i="1"/>
  <c r="AA3805" i="1"/>
  <c r="AB3805" i="1"/>
  <c r="X3806" i="1"/>
  <c r="Y3806" i="1"/>
  <c r="Z3806" i="1"/>
  <c r="AA3806" i="1"/>
  <c r="AB3806" i="1"/>
  <c r="X3807" i="1"/>
  <c r="Y3807" i="1"/>
  <c r="Z3807" i="1"/>
  <c r="AA3807" i="1"/>
  <c r="AB3807" i="1"/>
  <c r="X3808" i="1"/>
  <c r="Y3808" i="1"/>
  <c r="Z3808" i="1"/>
  <c r="AA3808" i="1"/>
  <c r="AB3808" i="1"/>
  <c r="X3809" i="1"/>
  <c r="Y3809" i="1"/>
  <c r="Z3809" i="1"/>
  <c r="AA3809" i="1"/>
  <c r="AB3809" i="1"/>
  <c r="X3810" i="1"/>
  <c r="Y3810" i="1"/>
  <c r="Z3810" i="1"/>
  <c r="AA3810" i="1"/>
  <c r="AB3810" i="1"/>
  <c r="X3811" i="1"/>
  <c r="Y3811" i="1"/>
  <c r="Z3811" i="1"/>
  <c r="AA3811" i="1"/>
  <c r="AB3811" i="1"/>
  <c r="X3812" i="1"/>
  <c r="Y3812" i="1"/>
  <c r="Z3812" i="1"/>
  <c r="AA3812" i="1"/>
  <c r="AB3812" i="1"/>
  <c r="X3813" i="1"/>
  <c r="Y3813" i="1"/>
  <c r="Z3813" i="1"/>
  <c r="AA3813" i="1"/>
  <c r="AB3813" i="1"/>
  <c r="X3814" i="1"/>
  <c r="Y3814" i="1"/>
  <c r="Z3814" i="1"/>
  <c r="AA3814" i="1"/>
  <c r="AB3814" i="1"/>
  <c r="X3815" i="1"/>
  <c r="Y3815" i="1"/>
  <c r="Z3815" i="1"/>
  <c r="AA3815" i="1"/>
  <c r="AB3815" i="1"/>
  <c r="X3816" i="1"/>
  <c r="Y3816" i="1"/>
  <c r="Z3816" i="1"/>
  <c r="AA3816" i="1"/>
  <c r="AB3816" i="1"/>
  <c r="X3817" i="1"/>
  <c r="Y3817" i="1"/>
  <c r="Z3817" i="1"/>
  <c r="AA3817" i="1"/>
  <c r="AB3817" i="1"/>
  <c r="X3818" i="1"/>
  <c r="Y3818" i="1"/>
  <c r="Z3818" i="1"/>
  <c r="AA3818" i="1"/>
  <c r="AB3818" i="1"/>
  <c r="X3819" i="1"/>
  <c r="Y3819" i="1"/>
  <c r="Z3819" i="1"/>
  <c r="AA3819" i="1"/>
  <c r="AB3819" i="1"/>
  <c r="X3820" i="1"/>
  <c r="Y3820" i="1"/>
  <c r="Z3820" i="1"/>
  <c r="AA3820" i="1"/>
  <c r="AB3820" i="1"/>
  <c r="X3821" i="1"/>
  <c r="Y3821" i="1"/>
  <c r="Z3821" i="1"/>
  <c r="AA3821" i="1"/>
  <c r="AB3821" i="1"/>
  <c r="X3822" i="1"/>
  <c r="Y3822" i="1"/>
  <c r="Z3822" i="1"/>
  <c r="AA3822" i="1"/>
  <c r="AB3822" i="1"/>
  <c r="X3823" i="1"/>
  <c r="Y3823" i="1"/>
  <c r="Z3823" i="1"/>
  <c r="AA3823" i="1"/>
  <c r="AB3823" i="1"/>
  <c r="X3824" i="1"/>
  <c r="Y3824" i="1"/>
  <c r="Z3824" i="1"/>
  <c r="AA3824" i="1"/>
  <c r="AB3824" i="1"/>
  <c r="X3825" i="1"/>
  <c r="Y3825" i="1"/>
  <c r="Z3825" i="1"/>
  <c r="AA3825" i="1"/>
  <c r="AB3825" i="1"/>
  <c r="X3826" i="1"/>
  <c r="Y3826" i="1"/>
  <c r="Z3826" i="1"/>
  <c r="AA3826" i="1"/>
  <c r="AB3826" i="1"/>
  <c r="X3827" i="1"/>
  <c r="Y3827" i="1"/>
  <c r="Z3827" i="1"/>
  <c r="AA3827" i="1"/>
  <c r="AB3827" i="1"/>
  <c r="X3828" i="1"/>
  <c r="Y3828" i="1"/>
  <c r="Z3828" i="1"/>
  <c r="AA3828" i="1"/>
  <c r="AB3828" i="1"/>
  <c r="X3829" i="1"/>
  <c r="Y3829" i="1"/>
  <c r="Z3829" i="1"/>
  <c r="AA3829" i="1"/>
  <c r="AB3829" i="1"/>
  <c r="X3830" i="1"/>
  <c r="Y3830" i="1"/>
  <c r="Z3830" i="1"/>
  <c r="AA3830" i="1"/>
  <c r="AB3830" i="1"/>
  <c r="X3831" i="1"/>
  <c r="Y3831" i="1"/>
  <c r="Z3831" i="1"/>
  <c r="AA3831" i="1"/>
  <c r="AB3831" i="1"/>
  <c r="X3832" i="1"/>
  <c r="Y3832" i="1"/>
  <c r="Z3832" i="1"/>
  <c r="AA3832" i="1"/>
  <c r="AB3832" i="1"/>
  <c r="X3833" i="1"/>
  <c r="Y3833" i="1"/>
  <c r="Z3833" i="1"/>
  <c r="AA3833" i="1"/>
  <c r="AB3833" i="1"/>
  <c r="X3834" i="1"/>
  <c r="Y3834" i="1"/>
  <c r="Z3834" i="1"/>
  <c r="AA3834" i="1"/>
  <c r="AB3834" i="1"/>
  <c r="X3835" i="1"/>
  <c r="Y3835" i="1"/>
  <c r="Z3835" i="1"/>
  <c r="AA3835" i="1"/>
  <c r="AB3835" i="1"/>
  <c r="X3836" i="1"/>
  <c r="Y3836" i="1"/>
  <c r="Z3836" i="1"/>
  <c r="AA3836" i="1"/>
  <c r="AB3836" i="1"/>
  <c r="X3837" i="1"/>
  <c r="Y3837" i="1"/>
  <c r="Z3837" i="1"/>
  <c r="AA3837" i="1"/>
  <c r="AB3837" i="1"/>
  <c r="X3838" i="1"/>
  <c r="Y3838" i="1"/>
  <c r="Z3838" i="1"/>
  <c r="AA3838" i="1"/>
  <c r="AB3838" i="1"/>
  <c r="X3839" i="1"/>
  <c r="Y3839" i="1"/>
  <c r="Z3839" i="1"/>
  <c r="AA3839" i="1"/>
  <c r="AB3839" i="1"/>
  <c r="X3840" i="1"/>
  <c r="Y3840" i="1"/>
  <c r="Z3840" i="1"/>
  <c r="AA3840" i="1"/>
  <c r="AB3840" i="1"/>
  <c r="X3841" i="1"/>
  <c r="Y3841" i="1"/>
  <c r="Z3841" i="1"/>
  <c r="AA3841" i="1"/>
  <c r="AB3841" i="1"/>
  <c r="X3842" i="1"/>
  <c r="Y3842" i="1"/>
  <c r="Z3842" i="1"/>
  <c r="AA3842" i="1"/>
  <c r="AB3842" i="1"/>
  <c r="X3843" i="1"/>
  <c r="Y3843" i="1"/>
  <c r="Z3843" i="1"/>
  <c r="AA3843" i="1"/>
  <c r="AB3843" i="1"/>
  <c r="X3844" i="1"/>
  <c r="Y3844" i="1"/>
  <c r="Z3844" i="1"/>
  <c r="AA3844" i="1"/>
  <c r="AB3844" i="1"/>
  <c r="X3845" i="1"/>
  <c r="Y3845" i="1"/>
  <c r="Z3845" i="1"/>
  <c r="AA3845" i="1"/>
  <c r="AB3845" i="1"/>
  <c r="X3846" i="1"/>
  <c r="Y3846" i="1"/>
  <c r="Z3846" i="1"/>
  <c r="AA3846" i="1"/>
  <c r="AB3846" i="1"/>
  <c r="X3847" i="1"/>
  <c r="Y3847" i="1"/>
  <c r="Z3847" i="1"/>
  <c r="AA3847" i="1"/>
  <c r="AB3847" i="1"/>
  <c r="X3848" i="1"/>
  <c r="Y3848" i="1"/>
  <c r="Z3848" i="1"/>
  <c r="AA3848" i="1"/>
  <c r="AB3848" i="1"/>
  <c r="X3849" i="1"/>
  <c r="Y3849" i="1"/>
  <c r="Z3849" i="1"/>
  <c r="AA3849" i="1"/>
  <c r="AB3849" i="1"/>
  <c r="X3850" i="1"/>
  <c r="Y3850" i="1"/>
  <c r="Z3850" i="1"/>
  <c r="AA3850" i="1"/>
  <c r="AB3850" i="1"/>
  <c r="X3851" i="1"/>
  <c r="Y3851" i="1"/>
  <c r="Z3851" i="1"/>
  <c r="AA3851" i="1"/>
  <c r="AB3851" i="1"/>
  <c r="X3852" i="1"/>
  <c r="Y3852" i="1"/>
  <c r="Z3852" i="1"/>
  <c r="AA3852" i="1"/>
  <c r="AB3852" i="1"/>
  <c r="X3853" i="1"/>
  <c r="Y3853" i="1"/>
  <c r="Z3853" i="1"/>
  <c r="AA3853" i="1"/>
  <c r="AB3853" i="1"/>
  <c r="X3854" i="1"/>
  <c r="Y3854" i="1"/>
  <c r="Z3854" i="1"/>
  <c r="AA3854" i="1"/>
  <c r="AB3854" i="1"/>
  <c r="X3855" i="1"/>
  <c r="Y3855" i="1"/>
  <c r="Z3855" i="1"/>
  <c r="AA3855" i="1"/>
  <c r="AB3855" i="1"/>
  <c r="X3856" i="1"/>
  <c r="Y3856" i="1"/>
  <c r="Z3856" i="1"/>
  <c r="AA3856" i="1"/>
  <c r="AB3856" i="1"/>
  <c r="X3857" i="1"/>
  <c r="Y3857" i="1"/>
  <c r="Z3857" i="1"/>
  <c r="AA3857" i="1"/>
  <c r="AB3857" i="1"/>
  <c r="X3858" i="1"/>
  <c r="Y3858" i="1"/>
  <c r="Z3858" i="1"/>
  <c r="AA3858" i="1"/>
  <c r="AB3858" i="1"/>
  <c r="X3859" i="1"/>
  <c r="Y3859" i="1"/>
  <c r="Z3859" i="1"/>
  <c r="AA3859" i="1"/>
  <c r="AB3859" i="1"/>
  <c r="X3860" i="1"/>
  <c r="Y3860" i="1"/>
  <c r="Z3860" i="1"/>
  <c r="AA3860" i="1"/>
  <c r="AB3860" i="1"/>
  <c r="X3861" i="1"/>
  <c r="Y3861" i="1"/>
  <c r="Z3861" i="1"/>
  <c r="AA3861" i="1"/>
  <c r="AB3861" i="1"/>
  <c r="X3862" i="1"/>
  <c r="Y3862" i="1"/>
  <c r="Z3862" i="1"/>
  <c r="AA3862" i="1"/>
  <c r="AB3862" i="1"/>
  <c r="X3863" i="1"/>
  <c r="Y3863" i="1"/>
  <c r="Z3863" i="1"/>
  <c r="AA3863" i="1"/>
  <c r="AB3863" i="1"/>
  <c r="X3864" i="1"/>
  <c r="Y3864" i="1"/>
  <c r="Z3864" i="1"/>
  <c r="AA3864" i="1"/>
  <c r="AB3864" i="1"/>
  <c r="X3865" i="1"/>
  <c r="Y3865" i="1"/>
  <c r="Z3865" i="1"/>
  <c r="AA3865" i="1"/>
  <c r="AB3865" i="1"/>
  <c r="X3866" i="1"/>
  <c r="Y3866" i="1"/>
  <c r="Z3866" i="1"/>
  <c r="AA3866" i="1"/>
  <c r="AB3866" i="1"/>
  <c r="X3867" i="1"/>
  <c r="Y3867" i="1"/>
  <c r="Z3867" i="1"/>
  <c r="AA3867" i="1"/>
  <c r="AB3867" i="1"/>
  <c r="X3868" i="1"/>
  <c r="Y3868" i="1"/>
  <c r="Z3868" i="1"/>
  <c r="AA3868" i="1"/>
  <c r="AB3868" i="1"/>
  <c r="X3869" i="1"/>
  <c r="Y3869" i="1"/>
  <c r="Z3869" i="1"/>
  <c r="AA3869" i="1"/>
  <c r="AB3869" i="1"/>
  <c r="X3870" i="1"/>
  <c r="Y3870" i="1"/>
  <c r="Z3870" i="1"/>
  <c r="AA3870" i="1"/>
  <c r="AB3870" i="1"/>
  <c r="X3871" i="1"/>
  <c r="Y3871" i="1"/>
  <c r="Z3871" i="1"/>
  <c r="AA3871" i="1"/>
  <c r="AB3871" i="1"/>
  <c r="X3872" i="1"/>
  <c r="Y3872" i="1"/>
  <c r="Z3872" i="1"/>
  <c r="AA3872" i="1"/>
  <c r="AB3872" i="1"/>
  <c r="X3873" i="1"/>
  <c r="Y3873" i="1"/>
  <c r="Z3873" i="1"/>
  <c r="AA3873" i="1"/>
  <c r="AB3873" i="1"/>
  <c r="X3874" i="1"/>
  <c r="Y3874" i="1"/>
  <c r="Z3874" i="1"/>
  <c r="AA3874" i="1"/>
  <c r="AB3874" i="1"/>
  <c r="X3875" i="1"/>
  <c r="Y3875" i="1"/>
  <c r="Z3875" i="1"/>
  <c r="AA3875" i="1"/>
  <c r="AB3875" i="1"/>
  <c r="X3876" i="1"/>
  <c r="Y3876" i="1"/>
  <c r="Z3876" i="1"/>
  <c r="AA3876" i="1"/>
  <c r="AB3876" i="1"/>
  <c r="X3877" i="1"/>
  <c r="Y3877" i="1"/>
  <c r="Z3877" i="1"/>
  <c r="AA3877" i="1"/>
  <c r="AB3877" i="1"/>
  <c r="X3878" i="1"/>
  <c r="Y3878" i="1"/>
  <c r="Z3878" i="1"/>
  <c r="AA3878" i="1"/>
  <c r="AB3878" i="1"/>
  <c r="X3879" i="1"/>
  <c r="Y3879" i="1"/>
  <c r="Z3879" i="1"/>
  <c r="AA3879" i="1"/>
  <c r="AB3879" i="1"/>
  <c r="X3880" i="1"/>
  <c r="Y3880" i="1"/>
  <c r="Z3880" i="1"/>
  <c r="AA3880" i="1"/>
  <c r="AB3880" i="1"/>
  <c r="X3881" i="1"/>
  <c r="Y3881" i="1"/>
  <c r="Z3881" i="1"/>
  <c r="AA3881" i="1"/>
  <c r="AB3881" i="1"/>
  <c r="X3882" i="1"/>
  <c r="Y3882" i="1"/>
  <c r="Z3882" i="1"/>
  <c r="AA3882" i="1"/>
  <c r="AB3882" i="1"/>
  <c r="X3883" i="1"/>
  <c r="Y3883" i="1"/>
  <c r="Z3883" i="1"/>
  <c r="AA3883" i="1"/>
  <c r="AB3883" i="1"/>
  <c r="X3884" i="1"/>
  <c r="Y3884" i="1"/>
  <c r="Z3884" i="1"/>
  <c r="AA3884" i="1"/>
  <c r="AB3884" i="1"/>
  <c r="X3885" i="1"/>
  <c r="Y3885" i="1"/>
  <c r="Z3885" i="1"/>
  <c r="AA3885" i="1"/>
  <c r="AB3885" i="1"/>
  <c r="X3886" i="1"/>
  <c r="Y3886" i="1"/>
  <c r="Z3886" i="1"/>
  <c r="AA3886" i="1"/>
  <c r="AB3886" i="1"/>
  <c r="X3887" i="1"/>
  <c r="Y3887" i="1"/>
  <c r="Z3887" i="1"/>
  <c r="AA3887" i="1"/>
  <c r="AB3887" i="1"/>
  <c r="X3888" i="1"/>
  <c r="Y3888" i="1"/>
  <c r="Z3888" i="1"/>
  <c r="AA3888" i="1"/>
  <c r="AB3888" i="1"/>
  <c r="X3889" i="1"/>
  <c r="Y3889" i="1"/>
  <c r="Z3889" i="1"/>
  <c r="AA3889" i="1"/>
  <c r="AB3889" i="1"/>
  <c r="X3890" i="1"/>
  <c r="Y3890" i="1"/>
  <c r="Z3890" i="1"/>
  <c r="AA3890" i="1"/>
  <c r="AB3890" i="1"/>
  <c r="X3891" i="1"/>
  <c r="Y3891" i="1"/>
  <c r="Z3891" i="1"/>
  <c r="AA3891" i="1"/>
  <c r="AB3891" i="1"/>
  <c r="X3892" i="1"/>
  <c r="Y3892" i="1"/>
  <c r="Z3892" i="1"/>
  <c r="AA3892" i="1"/>
  <c r="AB3892" i="1"/>
  <c r="X3893" i="1"/>
  <c r="Y3893" i="1"/>
  <c r="Z3893" i="1"/>
  <c r="AA3893" i="1"/>
  <c r="AB3893" i="1"/>
  <c r="X3894" i="1"/>
  <c r="Y3894" i="1"/>
  <c r="Z3894" i="1"/>
  <c r="AA3894" i="1"/>
  <c r="AB3894" i="1"/>
  <c r="X3895" i="1"/>
  <c r="Y3895" i="1"/>
  <c r="Z3895" i="1"/>
  <c r="AA3895" i="1"/>
  <c r="AB3895" i="1"/>
  <c r="X3896" i="1"/>
  <c r="Y3896" i="1"/>
  <c r="Z3896" i="1"/>
  <c r="AA3896" i="1"/>
  <c r="AB3896" i="1"/>
  <c r="X3897" i="1"/>
  <c r="Y3897" i="1"/>
  <c r="Z3897" i="1"/>
  <c r="AA3897" i="1"/>
  <c r="AB3897" i="1"/>
  <c r="X3898" i="1"/>
  <c r="Y3898" i="1"/>
  <c r="Z3898" i="1"/>
  <c r="AA3898" i="1"/>
  <c r="AB3898" i="1"/>
  <c r="X3899" i="1"/>
  <c r="Y3899" i="1"/>
  <c r="Z3899" i="1"/>
  <c r="AA3899" i="1"/>
  <c r="AB3899" i="1"/>
  <c r="X3900" i="1"/>
  <c r="Y3900" i="1"/>
  <c r="Z3900" i="1"/>
  <c r="AA3900" i="1"/>
  <c r="AB3900" i="1"/>
  <c r="X3901" i="1"/>
  <c r="Y3901" i="1"/>
  <c r="Z3901" i="1"/>
  <c r="AA3901" i="1"/>
  <c r="AB3901" i="1"/>
  <c r="X3902" i="1"/>
  <c r="Y3902" i="1"/>
  <c r="Z3902" i="1"/>
  <c r="AA3902" i="1"/>
  <c r="AB3902" i="1"/>
  <c r="X3903" i="1"/>
  <c r="Y3903" i="1"/>
  <c r="Z3903" i="1"/>
  <c r="AA3903" i="1"/>
  <c r="AB3903" i="1"/>
  <c r="X3904" i="1"/>
  <c r="Y3904" i="1"/>
  <c r="Z3904" i="1"/>
  <c r="AA3904" i="1"/>
  <c r="AB3904" i="1"/>
  <c r="X3905" i="1"/>
  <c r="Y3905" i="1"/>
  <c r="Z3905" i="1"/>
  <c r="AA3905" i="1"/>
  <c r="AB3905" i="1"/>
  <c r="X3906" i="1"/>
  <c r="Y3906" i="1"/>
  <c r="Z3906" i="1"/>
  <c r="AA3906" i="1"/>
  <c r="AB3906" i="1"/>
  <c r="X3907" i="1"/>
  <c r="Y3907" i="1"/>
  <c r="Z3907" i="1"/>
  <c r="AA3907" i="1"/>
  <c r="AB3907" i="1"/>
  <c r="X3908" i="1"/>
  <c r="Y3908" i="1"/>
  <c r="Z3908" i="1"/>
  <c r="AA3908" i="1"/>
  <c r="AB3908" i="1"/>
  <c r="X3909" i="1"/>
  <c r="Y3909" i="1"/>
  <c r="Z3909" i="1"/>
  <c r="AA3909" i="1"/>
  <c r="AB3909" i="1"/>
  <c r="X3910" i="1"/>
  <c r="Y3910" i="1"/>
  <c r="Z3910" i="1"/>
  <c r="AA3910" i="1"/>
  <c r="AB3910" i="1"/>
  <c r="X3911" i="1"/>
  <c r="Y3911" i="1"/>
  <c r="Z3911" i="1"/>
  <c r="AA3911" i="1"/>
  <c r="AB3911" i="1"/>
  <c r="X3912" i="1"/>
  <c r="Y3912" i="1"/>
  <c r="Z3912" i="1"/>
  <c r="AA3912" i="1"/>
  <c r="AB3912" i="1"/>
  <c r="X3913" i="1"/>
  <c r="Y3913" i="1"/>
  <c r="Z3913" i="1"/>
  <c r="AA3913" i="1"/>
  <c r="AB3913" i="1"/>
  <c r="X3914" i="1"/>
  <c r="Y3914" i="1"/>
  <c r="Z3914" i="1"/>
  <c r="AA3914" i="1"/>
  <c r="AB3914" i="1"/>
  <c r="X3915" i="1"/>
  <c r="Y3915" i="1"/>
  <c r="Z3915" i="1"/>
  <c r="AA3915" i="1"/>
  <c r="AB3915" i="1"/>
  <c r="X3916" i="1"/>
  <c r="Y3916" i="1"/>
  <c r="Z3916" i="1"/>
  <c r="AA3916" i="1"/>
  <c r="AB3916" i="1"/>
  <c r="X3917" i="1"/>
  <c r="Y3917" i="1"/>
  <c r="Z3917" i="1"/>
  <c r="AA3917" i="1"/>
  <c r="AB3917" i="1"/>
  <c r="X3918" i="1"/>
  <c r="Y3918" i="1"/>
  <c r="Z3918" i="1"/>
  <c r="AA3918" i="1"/>
  <c r="AB3918" i="1"/>
  <c r="X3919" i="1"/>
  <c r="Y3919" i="1"/>
  <c r="Z3919" i="1"/>
  <c r="AA3919" i="1"/>
  <c r="AB3919" i="1"/>
  <c r="X3920" i="1"/>
  <c r="Y3920" i="1"/>
  <c r="Z3920" i="1"/>
  <c r="AA3920" i="1"/>
  <c r="AB3920" i="1"/>
  <c r="X3921" i="1"/>
  <c r="Y3921" i="1"/>
  <c r="Z3921" i="1"/>
  <c r="AA3921" i="1"/>
  <c r="AB3921" i="1"/>
  <c r="X3922" i="1"/>
  <c r="Y3922" i="1"/>
  <c r="Z3922" i="1"/>
  <c r="AA3922" i="1"/>
  <c r="AB3922" i="1"/>
  <c r="X3923" i="1"/>
  <c r="Y3923" i="1"/>
  <c r="Z3923" i="1"/>
  <c r="AA3923" i="1"/>
  <c r="AB3923" i="1"/>
  <c r="X3924" i="1"/>
  <c r="Y3924" i="1"/>
  <c r="Z3924" i="1"/>
  <c r="AA3924" i="1"/>
  <c r="AB3924" i="1"/>
  <c r="X3925" i="1"/>
  <c r="Y3925" i="1"/>
  <c r="Z3925" i="1"/>
  <c r="AA3925" i="1"/>
  <c r="AB3925" i="1"/>
  <c r="X3926" i="1"/>
  <c r="Y3926" i="1"/>
  <c r="Z3926" i="1"/>
  <c r="AA3926" i="1"/>
  <c r="AB3926" i="1"/>
  <c r="X3927" i="1"/>
  <c r="Y3927" i="1"/>
  <c r="Z3927" i="1"/>
  <c r="AA3927" i="1"/>
  <c r="AB3927" i="1"/>
  <c r="X3928" i="1"/>
  <c r="Y3928" i="1"/>
  <c r="Z3928" i="1"/>
  <c r="AA3928" i="1"/>
  <c r="AB3928" i="1"/>
  <c r="X3929" i="1"/>
  <c r="Y3929" i="1"/>
  <c r="Z3929" i="1"/>
  <c r="AA3929" i="1"/>
  <c r="AB3929" i="1"/>
  <c r="X3930" i="1"/>
  <c r="Y3930" i="1"/>
  <c r="Z3930" i="1"/>
  <c r="AA3930" i="1"/>
  <c r="AB3930" i="1"/>
  <c r="X3931" i="1"/>
  <c r="Y3931" i="1"/>
  <c r="Z3931" i="1"/>
  <c r="AA3931" i="1"/>
  <c r="AB3931" i="1"/>
  <c r="X3932" i="1"/>
  <c r="Y3932" i="1"/>
  <c r="Z3932" i="1"/>
  <c r="AA3932" i="1"/>
  <c r="AB3932" i="1"/>
  <c r="X3933" i="1"/>
  <c r="Y3933" i="1"/>
  <c r="Z3933" i="1"/>
  <c r="AA3933" i="1"/>
  <c r="AB3933" i="1"/>
  <c r="X3934" i="1"/>
  <c r="Y3934" i="1"/>
  <c r="Z3934" i="1"/>
  <c r="AA3934" i="1"/>
  <c r="AB3934" i="1"/>
  <c r="X3935" i="1"/>
  <c r="Y3935" i="1"/>
  <c r="Z3935" i="1"/>
  <c r="AA3935" i="1"/>
  <c r="AB3935" i="1"/>
  <c r="X3936" i="1"/>
  <c r="Y3936" i="1"/>
  <c r="Z3936" i="1"/>
  <c r="AA3936" i="1"/>
  <c r="AB3936" i="1"/>
  <c r="X3937" i="1"/>
  <c r="Y3937" i="1"/>
  <c r="Z3937" i="1"/>
  <c r="AA3937" i="1"/>
  <c r="AB3937" i="1"/>
  <c r="X3938" i="1"/>
  <c r="Y3938" i="1"/>
  <c r="Z3938" i="1"/>
  <c r="AA3938" i="1"/>
  <c r="AB3938" i="1"/>
  <c r="X3939" i="1"/>
  <c r="Y3939" i="1"/>
  <c r="Z3939" i="1"/>
  <c r="AA3939" i="1"/>
  <c r="AB3939" i="1"/>
  <c r="X3940" i="1"/>
  <c r="Y3940" i="1"/>
  <c r="Z3940" i="1"/>
  <c r="AA3940" i="1"/>
  <c r="AB3940" i="1"/>
  <c r="X3941" i="1"/>
  <c r="Y3941" i="1"/>
  <c r="Z3941" i="1"/>
  <c r="AA3941" i="1"/>
  <c r="AB3941" i="1"/>
  <c r="X3942" i="1"/>
  <c r="Y3942" i="1"/>
  <c r="Z3942" i="1"/>
  <c r="AA3942" i="1"/>
  <c r="AB3942" i="1"/>
  <c r="X3943" i="1"/>
  <c r="Y3943" i="1"/>
  <c r="Z3943" i="1"/>
  <c r="AA3943" i="1"/>
  <c r="AB3943" i="1"/>
  <c r="X3944" i="1"/>
  <c r="Y3944" i="1"/>
  <c r="Z3944" i="1"/>
  <c r="AA3944" i="1"/>
  <c r="AB3944" i="1"/>
  <c r="X3945" i="1"/>
  <c r="Y3945" i="1"/>
  <c r="Z3945" i="1"/>
  <c r="AA3945" i="1"/>
  <c r="AB3945" i="1"/>
  <c r="X3946" i="1"/>
  <c r="Y3946" i="1"/>
  <c r="Z3946" i="1"/>
  <c r="AA3946" i="1"/>
  <c r="AB3946" i="1"/>
  <c r="X3947" i="1"/>
  <c r="Y3947" i="1"/>
  <c r="Z3947" i="1"/>
  <c r="AA3947" i="1"/>
  <c r="AB3947" i="1"/>
  <c r="X3948" i="1"/>
  <c r="Y3948" i="1"/>
  <c r="Z3948" i="1"/>
  <c r="AA3948" i="1"/>
  <c r="AB3948" i="1"/>
  <c r="X3949" i="1"/>
  <c r="Y3949" i="1"/>
  <c r="Z3949" i="1"/>
  <c r="AA3949" i="1"/>
  <c r="AB3949" i="1"/>
  <c r="X3950" i="1"/>
  <c r="Y3950" i="1"/>
  <c r="Z3950" i="1"/>
  <c r="AA3950" i="1"/>
  <c r="AB3950" i="1"/>
  <c r="X3951" i="1"/>
  <c r="Y3951" i="1"/>
  <c r="Z3951" i="1"/>
  <c r="AA3951" i="1"/>
  <c r="AB3951" i="1"/>
  <c r="X3952" i="1"/>
  <c r="Y3952" i="1"/>
  <c r="Z3952" i="1"/>
  <c r="AA3952" i="1"/>
  <c r="AB3952" i="1"/>
  <c r="X3953" i="1"/>
  <c r="Y3953" i="1"/>
  <c r="Z3953" i="1"/>
  <c r="AA3953" i="1"/>
  <c r="AB3953" i="1"/>
  <c r="X3954" i="1"/>
  <c r="Y3954" i="1"/>
  <c r="Z3954" i="1"/>
  <c r="AA3954" i="1"/>
  <c r="AB3954" i="1"/>
  <c r="X3955" i="1"/>
  <c r="Y3955" i="1"/>
  <c r="Z3955" i="1"/>
  <c r="AA3955" i="1"/>
  <c r="AB3955" i="1"/>
  <c r="X3956" i="1"/>
  <c r="Y3956" i="1"/>
  <c r="Z3956" i="1"/>
  <c r="AA3956" i="1"/>
  <c r="AB3956" i="1"/>
  <c r="X3957" i="1"/>
  <c r="Y3957" i="1"/>
  <c r="Z3957" i="1"/>
  <c r="AA3957" i="1"/>
  <c r="AB3957" i="1"/>
  <c r="X3958" i="1"/>
  <c r="Y3958" i="1"/>
  <c r="Z3958" i="1"/>
  <c r="AA3958" i="1"/>
  <c r="AB3958" i="1"/>
  <c r="X3959" i="1"/>
  <c r="Y3959" i="1"/>
  <c r="Z3959" i="1"/>
  <c r="AA3959" i="1"/>
  <c r="AB3959" i="1"/>
  <c r="X3960" i="1"/>
  <c r="Y3960" i="1"/>
  <c r="Z3960" i="1"/>
  <c r="AA3960" i="1"/>
  <c r="AB3960" i="1"/>
  <c r="X3961" i="1"/>
  <c r="Y3961" i="1"/>
  <c r="Z3961" i="1"/>
  <c r="AA3961" i="1"/>
  <c r="AB3961" i="1"/>
  <c r="X3962" i="1"/>
  <c r="Y3962" i="1"/>
  <c r="Z3962" i="1"/>
  <c r="AA3962" i="1"/>
  <c r="AB3962" i="1"/>
  <c r="X3963" i="1"/>
  <c r="Y3963" i="1"/>
  <c r="Z3963" i="1"/>
  <c r="AA3963" i="1"/>
  <c r="AB3963" i="1"/>
  <c r="X3964" i="1"/>
  <c r="Y3964" i="1"/>
  <c r="Z3964" i="1"/>
  <c r="AA3964" i="1"/>
  <c r="AB3964" i="1"/>
  <c r="X3965" i="1"/>
  <c r="Y3965" i="1"/>
  <c r="Z3965" i="1"/>
  <c r="AA3965" i="1"/>
  <c r="AB3965" i="1"/>
  <c r="X3966" i="1"/>
  <c r="Y3966" i="1"/>
  <c r="Z3966" i="1"/>
  <c r="AA3966" i="1"/>
  <c r="AB3966" i="1"/>
  <c r="X3967" i="1"/>
  <c r="Y3967" i="1"/>
  <c r="Z3967" i="1"/>
  <c r="AA3967" i="1"/>
  <c r="AB3967" i="1"/>
  <c r="X3968" i="1"/>
  <c r="Y3968" i="1"/>
  <c r="Z3968" i="1"/>
  <c r="AA3968" i="1"/>
  <c r="AB3968" i="1"/>
  <c r="X3969" i="1"/>
  <c r="Y3969" i="1"/>
  <c r="Z3969" i="1"/>
  <c r="AA3969" i="1"/>
  <c r="AB3969" i="1"/>
  <c r="X3970" i="1"/>
  <c r="Y3970" i="1"/>
  <c r="Z3970" i="1"/>
  <c r="AA3970" i="1"/>
  <c r="AB3970" i="1"/>
  <c r="X3971" i="1"/>
  <c r="Y3971" i="1"/>
  <c r="Z3971" i="1"/>
  <c r="AA3971" i="1"/>
  <c r="AB3971" i="1"/>
  <c r="X3972" i="1"/>
  <c r="Y3972" i="1"/>
  <c r="Z3972" i="1"/>
  <c r="AA3972" i="1"/>
  <c r="AB3972" i="1"/>
  <c r="X3973" i="1"/>
  <c r="Y3973" i="1"/>
  <c r="Z3973" i="1"/>
  <c r="AA3973" i="1"/>
  <c r="AB3973" i="1"/>
  <c r="X3974" i="1"/>
  <c r="Y3974" i="1"/>
  <c r="Z3974" i="1"/>
  <c r="AA3974" i="1"/>
  <c r="AB3974" i="1"/>
  <c r="X3975" i="1"/>
  <c r="Y3975" i="1"/>
  <c r="Z3975" i="1"/>
  <c r="AA3975" i="1"/>
  <c r="AB3975" i="1"/>
  <c r="X3976" i="1"/>
  <c r="Y3976" i="1"/>
  <c r="Z3976" i="1"/>
  <c r="AA3976" i="1"/>
  <c r="AB3976" i="1"/>
  <c r="X3977" i="1"/>
  <c r="Y3977" i="1"/>
  <c r="Z3977" i="1"/>
  <c r="AA3977" i="1"/>
  <c r="AB3977" i="1"/>
  <c r="X3978" i="1"/>
  <c r="Y3978" i="1"/>
  <c r="Z3978" i="1"/>
  <c r="AA3978" i="1"/>
  <c r="AB3978" i="1"/>
  <c r="X3979" i="1"/>
  <c r="Y3979" i="1"/>
  <c r="Z3979" i="1"/>
  <c r="AA3979" i="1"/>
  <c r="AB3979" i="1"/>
  <c r="X3980" i="1"/>
  <c r="Y3980" i="1"/>
  <c r="Z3980" i="1"/>
  <c r="AA3980" i="1"/>
  <c r="AB3980" i="1"/>
  <c r="X3981" i="1"/>
  <c r="Y3981" i="1"/>
  <c r="Z3981" i="1"/>
  <c r="AA3981" i="1"/>
  <c r="AB3981" i="1"/>
  <c r="X3982" i="1"/>
  <c r="Y3982" i="1"/>
  <c r="Z3982" i="1"/>
  <c r="AA3982" i="1"/>
  <c r="AB3982" i="1"/>
  <c r="X3983" i="1"/>
  <c r="Y3983" i="1"/>
  <c r="Z3983" i="1"/>
  <c r="AA3983" i="1"/>
  <c r="AB3983" i="1"/>
  <c r="X3984" i="1"/>
  <c r="Y3984" i="1"/>
  <c r="Z3984" i="1"/>
  <c r="AA3984" i="1"/>
  <c r="AB3984" i="1"/>
  <c r="X3985" i="1"/>
  <c r="Y3985" i="1"/>
  <c r="Z3985" i="1"/>
  <c r="AA3985" i="1"/>
  <c r="AB3985" i="1"/>
  <c r="X3986" i="1"/>
  <c r="Y3986" i="1"/>
  <c r="Z3986" i="1"/>
  <c r="AA3986" i="1"/>
  <c r="AB3986" i="1"/>
  <c r="X3987" i="1"/>
  <c r="Y3987" i="1"/>
  <c r="Z3987" i="1"/>
  <c r="AA3987" i="1"/>
  <c r="AB3987" i="1"/>
  <c r="X3988" i="1"/>
  <c r="Y3988" i="1"/>
  <c r="Z3988" i="1"/>
  <c r="AA3988" i="1"/>
  <c r="AB3988" i="1"/>
  <c r="X3989" i="1"/>
  <c r="Y3989" i="1"/>
  <c r="Z3989" i="1"/>
  <c r="AA3989" i="1"/>
  <c r="AB3989" i="1"/>
  <c r="X3990" i="1"/>
  <c r="Y3990" i="1"/>
  <c r="Z3990" i="1"/>
  <c r="AA3990" i="1"/>
  <c r="AB3990" i="1"/>
  <c r="X3991" i="1"/>
  <c r="Y3991" i="1"/>
  <c r="Z3991" i="1"/>
  <c r="AA3991" i="1"/>
  <c r="AB3991" i="1"/>
  <c r="X3992" i="1"/>
  <c r="Y3992" i="1"/>
  <c r="Z3992" i="1"/>
  <c r="AA3992" i="1"/>
  <c r="AB3992" i="1"/>
  <c r="X3993" i="1"/>
  <c r="Y3993" i="1"/>
  <c r="Z3993" i="1"/>
  <c r="AA3993" i="1"/>
  <c r="AB3993" i="1"/>
  <c r="X3994" i="1"/>
  <c r="Y3994" i="1"/>
  <c r="Z3994" i="1"/>
  <c r="AA3994" i="1"/>
  <c r="AB3994" i="1"/>
  <c r="X3995" i="1"/>
  <c r="Y3995" i="1"/>
  <c r="Z3995" i="1"/>
  <c r="AA3995" i="1"/>
  <c r="AB3995" i="1"/>
  <c r="X3996" i="1"/>
  <c r="Y3996" i="1"/>
  <c r="Z3996" i="1"/>
  <c r="AA3996" i="1"/>
  <c r="AB3996" i="1"/>
  <c r="X3997" i="1"/>
  <c r="Y3997" i="1"/>
  <c r="Z3997" i="1"/>
  <c r="AA3997" i="1"/>
  <c r="AB3997" i="1"/>
  <c r="X3998" i="1"/>
  <c r="Y3998" i="1"/>
  <c r="Z3998" i="1"/>
  <c r="AA3998" i="1"/>
  <c r="AB3998" i="1"/>
  <c r="X3999" i="1"/>
  <c r="Y3999" i="1"/>
  <c r="Z3999" i="1"/>
  <c r="AA3999" i="1"/>
  <c r="AB3999" i="1"/>
  <c r="X4000" i="1"/>
  <c r="Y4000" i="1"/>
  <c r="Z4000" i="1"/>
  <c r="AA4000" i="1"/>
  <c r="AB4000" i="1"/>
  <c r="X4001" i="1"/>
  <c r="Y4001" i="1"/>
  <c r="Z4001" i="1"/>
  <c r="AA4001" i="1"/>
  <c r="AB4001" i="1"/>
  <c r="X4002" i="1"/>
  <c r="Y4002" i="1"/>
  <c r="Z4002" i="1"/>
  <c r="AA4002" i="1"/>
  <c r="AB4002" i="1"/>
  <c r="X4003" i="1"/>
  <c r="Y4003" i="1"/>
  <c r="Z4003" i="1"/>
  <c r="AA4003" i="1"/>
  <c r="AB4003" i="1"/>
  <c r="X4004" i="1"/>
  <c r="Y4004" i="1"/>
  <c r="Z4004" i="1"/>
  <c r="AA4004" i="1"/>
  <c r="AB4004" i="1"/>
  <c r="X4005" i="1"/>
  <c r="Y4005" i="1"/>
  <c r="Z4005" i="1"/>
  <c r="AA4005" i="1"/>
  <c r="AB4005" i="1"/>
  <c r="X4006" i="1"/>
  <c r="Y4006" i="1"/>
  <c r="Z4006" i="1"/>
  <c r="AA4006" i="1"/>
  <c r="AB4006" i="1"/>
  <c r="X4007" i="1"/>
  <c r="Y4007" i="1"/>
  <c r="Z4007" i="1"/>
  <c r="AA4007" i="1"/>
  <c r="AB4007" i="1"/>
  <c r="X4008" i="1"/>
  <c r="Y4008" i="1"/>
  <c r="Z4008" i="1"/>
  <c r="AA4008" i="1"/>
  <c r="AB4008" i="1"/>
  <c r="X4009" i="1"/>
  <c r="Y4009" i="1"/>
  <c r="Z4009" i="1"/>
  <c r="AA4009" i="1"/>
  <c r="AB4009" i="1"/>
  <c r="X4010" i="1"/>
  <c r="Y4010" i="1"/>
  <c r="Z4010" i="1"/>
  <c r="AA4010" i="1"/>
  <c r="AB4010" i="1"/>
  <c r="X4011" i="1"/>
  <c r="Y4011" i="1"/>
  <c r="Z4011" i="1"/>
  <c r="AA4011" i="1"/>
  <c r="AB4011" i="1"/>
  <c r="X4012" i="1"/>
  <c r="Y4012" i="1"/>
  <c r="Z4012" i="1"/>
  <c r="AA4012" i="1"/>
  <c r="AB4012" i="1"/>
  <c r="X4013" i="1"/>
  <c r="Y4013" i="1"/>
  <c r="Z4013" i="1"/>
  <c r="AA4013" i="1"/>
  <c r="AB4013" i="1"/>
  <c r="X4014" i="1"/>
  <c r="Y4014" i="1"/>
  <c r="Z4014" i="1"/>
  <c r="AA4014" i="1"/>
  <c r="AB4014" i="1"/>
  <c r="X4015" i="1"/>
  <c r="Y4015" i="1"/>
  <c r="Z4015" i="1"/>
  <c r="AA4015" i="1"/>
  <c r="AB4015" i="1"/>
  <c r="X4016" i="1"/>
  <c r="Y4016" i="1"/>
  <c r="Z4016" i="1"/>
  <c r="AA4016" i="1"/>
  <c r="AB4016" i="1"/>
  <c r="X4017" i="1"/>
  <c r="Y4017" i="1"/>
  <c r="Z4017" i="1"/>
  <c r="AA4017" i="1"/>
  <c r="AB4017" i="1"/>
  <c r="X4018" i="1"/>
  <c r="Y4018" i="1"/>
  <c r="Z4018" i="1"/>
  <c r="AA4018" i="1"/>
  <c r="AB4018" i="1"/>
  <c r="X4019" i="1"/>
  <c r="Y4019" i="1"/>
  <c r="Z4019" i="1"/>
  <c r="AA4019" i="1"/>
  <c r="AB4019" i="1"/>
  <c r="X4020" i="1"/>
  <c r="Y4020" i="1"/>
  <c r="Z4020" i="1"/>
  <c r="AA4020" i="1"/>
  <c r="AB4020" i="1"/>
  <c r="X4021" i="1"/>
  <c r="Y4021" i="1"/>
  <c r="Z4021" i="1"/>
  <c r="AA4021" i="1"/>
  <c r="AB4021" i="1"/>
  <c r="X4022" i="1"/>
  <c r="Y4022" i="1"/>
  <c r="Z4022" i="1"/>
  <c r="AA4022" i="1"/>
  <c r="AB4022" i="1"/>
  <c r="X4023" i="1"/>
  <c r="Y4023" i="1"/>
  <c r="Z4023" i="1"/>
  <c r="AA4023" i="1"/>
  <c r="AB4023" i="1"/>
  <c r="X4024" i="1"/>
  <c r="Y4024" i="1"/>
  <c r="Z4024" i="1"/>
  <c r="AA4024" i="1"/>
  <c r="AB4024" i="1"/>
  <c r="X4025" i="1"/>
  <c r="Y4025" i="1"/>
  <c r="Z4025" i="1"/>
  <c r="AA4025" i="1"/>
  <c r="AB4025" i="1"/>
  <c r="X4026" i="1"/>
  <c r="Y4026" i="1"/>
  <c r="Z4026" i="1"/>
  <c r="AA4026" i="1"/>
  <c r="AB4026" i="1"/>
  <c r="X4027" i="1"/>
  <c r="Y4027" i="1"/>
  <c r="Z4027" i="1"/>
  <c r="AA4027" i="1"/>
  <c r="AB4027" i="1"/>
  <c r="X4028" i="1"/>
  <c r="Y4028" i="1"/>
  <c r="Z4028" i="1"/>
  <c r="AA4028" i="1"/>
  <c r="AB4028" i="1"/>
  <c r="X4029" i="1"/>
  <c r="Y4029" i="1"/>
  <c r="Z4029" i="1"/>
  <c r="AA4029" i="1"/>
  <c r="AB4029" i="1"/>
  <c r="X4030" i="1"/>
  <c r="Y4030" i="1"/>
  <c r="Z4030" i="1"/>
  <c r="AA4030" i="1"/>
  <c r="AB4030" i="1"/>
  <c r="X4031" i="1"/>
  <c r="Y4031" i="1"/>
  <c r="Z4031" i="1"/>
  <c r="AA4031" i="1"/>
  <c r="AB4031" i="1"/>
  <c r="X4032" i="1"/>
  <c r="Y4032" i="1"/>
  <c r="Z4032" i="1"/>
  <c r="AA4032" i="1"/>
  <c r="AB4032" i="1"/>
  <c r="X4033" i="1"/>
  <c r="Y4033" i="1"/>
  <c r="Z4033" i="1"/>
  <c r="AA4033" i="1"/>
  <c r="AB4033" i="1"/>
  <c r="X4034" i="1"/>
  <c r="Y4034" i="1"/>
  <c r="Z4034" i="1"/>
  <c r="AA4034" i="1"/>
  <c r="AB4034" i="1"/>
  <c r="X4035" i="1"/>
  <c r="Y4035" i="1"/>
  <c r="Z4035" i="1"/>
  <c r="AA4035" i="1"/>
  <c r="AB4035" i="1"/>
  <c r="X4036" i="1"/>
  <c r="Y4036" i="1"/>
  <c r="Z4036" i="1"/>
  <c r="AA4036" i="1"/>
  <c r="AB4036" i="1"/>
  <c r="X4037" i="1"/>
  <c r="Y4037" i="1"/>
  <c r="Z4037" i="1"/>
  <c r="AA4037" i="1"/>
  <c r="AB4037" i="1"/>
  <c r="X4038" i="1"/>
  <c r="Y4038" i="1"/>
  <c r="Z4038" i="1"/>
  <c r="AA4038" i="1"/>
  <c r="AB4038" i="1"/>
  <c r="X4039" i="1"/>
  <c r="Y4039" i="1"/>
  <c r="Z4039" i="1"/>
  <c r="AA4039" i="1"/>
  <c r="AB4039" i="1"/>
  <c r="X4040" i="1"/>
  <c r="Y4040" i="1"/>
  <c r="Z4040" i="1"/>
  <c r="AA4040" i="1"/>
  <c r="AB4040" i="1"/>
  <c r="X4041" i="1"/>
  <c r="Y4041" i="1"/>
  <c r="Z4041" i="1"/>
  <c r="AA4041" i="1"/>
  <c r="AB4041" i="1"/>
  <c r="X4042" i="1"/>
  <c r="Y4042" i="1"/>
  <c r="Z4042" i="1"/>
  <c r="AA4042" i="1"/>
  <c r="AB4042" i="1"/>
  <c r="X4043" i="1"/>
  <c r="Y4043" i="1"/>
  <c r="Z4043" i="1"/>
  <c r="AA4043" i="1"/>
  <c r="AB4043" i="1"/>
  <c r="X4044" i="1"/>
  <c r="Y4044" i="1"/>
  <c r="Z4044" i="1"/>
  <c r="AA4044" i="1"/>
  <c r="AB4044" i="1"/>
  <c r="X4045" i="1"/>
  <c r="Y4045" i="1"/>
  <c r="Z4045" i="1"/>
  <c r="AA4045" i="1"/>
  <c r="AB4045" i="1"/>
  <c r="X4046" i="1"/>
  <c r="Y4046" i="1"/>
  <c r="Z4046" i="1"/>
  <c r="AA4046" i="1"/>
  <c r="AB4046" i="1"/>
  <c r="X4047" i="1"/>
  <c r="Y4047" i="1"/>
  <c r="Z4047" i="1"/>
  <c r="AA4047" i="1"/>
  <c r="AB4047" i="1"/>
  <c r="X4048" i="1"/>
  <c r="Y4048" i="1"/>
  <c r="Z4048" i="1"/>
  <c r="AA4048" i="1"/>
  <c r="AB4048" i="1"/>
  <c r="X4049" i="1"/>
  <c r="Y4049" i="1"/>
  <c r="Z4049" i="1"/>
  <c r="AA4049" i="1"/>
  <c r="AB4049" i="1"/>
  <c r="X4050" i="1"/>
  <c r="Y4050" i="1"/>
  <c r="Z4050" i="1"/>
  <c r="AA4050" i="1"/>
  <c r="AB4050" i="1"/>
  <c r="X4051" i="1"/>
  <c r="Y4051" i="1"/>
  <c r="Z4051" i="1"/>
  <c r="AA4051" i="1"/>
  <c r="AB4051" i="1"/>
  <c r="X4052" i="1"/>
  <c r="Y4052" i="1"/>
  <c r="Z4052" i="1"/>
  <c r="AA4052" i="1"/>
  <c r="AB4052" i="1"/>
  <c r="X4053" i="1"/>
  <c r="Y4053" i="1"/>
  <c r="Z4053" i="1"/>
  <c r="AA4053" i="1"/>
  <c r="AB4053" i="1"/>
  <c r="X4054" i="1"/>
  <c r="Y4054" i="1"/>
  <c r="Z4054" i="1"/>
  <c r="AA4054" i="1"/>
  <c r="AB4054" i="1"/>
  <c r="X4055" i="1"/>
  <c r="Y4055" i="1"/>
  <c r="Z4055" i="1"/>
  <c r="AA4055" i="1"/>
  <c r="AB4055" i="1"/>
  <c r="X4056" i="1"/>
  <c r="Y4056" i="1"/>
  <c r="Z4056" i="1"/>
  <c r="AA4056" i="1"/>
  <c r="AB4056" i="1"/>
  <c r="X4057" i="1"/>
  <c r="Y4057" i="1"/>
  <c r="Z4057" i="1"/>
  <c r="AA4057" i="1"/>
  <c r="AB4057" i="1"/>
  <c r="X4058" i="1"/>
  <c r="Y4058" i="1"/>
  <c r="Z4058" i="1"/>
  <c r="AA4058" i="1"/>
  <c r="AB4058" i="1"/>
  <c r="X4059" i="1"/>
  <c r="Y4059" i="1"/>
  <c r="Z4059" i="1"/>
  <c r="AA4059" i="1"/>
  <c r="AB4059" i="1"/>
  <c r="X4060" i="1"/>
  <c r="Y4060" i="1"/>
  <c r="Z4060" i="1"/>
  <c r="AA4060" i="1"/>
  <c r="AB4060" i="1"/>
  <c r="X4061" i="1"/>
  <c r="Y4061" i="1"/>
  <c r="Z4061" i="1"/>
  <c r="AA4061" i="1"/>
  <c r="AB4061" i="1"/>
  <c r="X4062" i="1"/>
  <c r="Y4062" i="1"/>
  <c r="Z4062" i="1"/>
  <c r="AA4062" i="1"/>
  <c r="AB4062" i="1"/>
  <c r="X4063" i="1"/>
  <c r="Y4063" i="1"/>
  <c r="Z4063" i="1"/>
  <c r="AA4063" i="1"/>
  <c r="AB4063" i="1"/>
  <c r="X4064" i="1"/>
  <c r="Y4064" i="1"/>
  <c r="Z4064" i="1"/>
  <c r="AA4064" i="1"/>
  <c r="AB4064" i="1"/>
  <c r="X4065" i="1"/>
  <c r="Y4065" i="1"/>
  <c r="Z4065" i="1"/>
  <c r="AA4065" i="1"/>
  <c r="AB4065" i="1"/>
  <c r="X4066" i="1"/>
  <c r="Y4066" i="1"/>
  <c r="Z4066" i="1"/>
  <c r="AA4066" i="1"/>
  <c r="AB4066" i="1"/>
  <c r="X4067" i="1"/>
  <c r="Y4067" i="1"/>
  <c r="Z4067" i="1"/>
  <c r="AA4067" i="1"/>
  <c r="AB4067" i="1"/>
  <c r="X4068" i="1"/>
  <c r="Y4068" i="1"/>
  <c r="Z4068" i="1"/>
  <c r="AA4068" i="1"/>
  <c r="AB4068" i="1"/>
  <c r="X4069" i="1"/>
  <c r="Y4069" i="1"/>
  <c r="Z4069" i="1"/>
  <c r="AA4069" i="1"/>
  <c r="AB4069" i="1"/>
  <c r="X4070" i="1"/>
  <c r="Y4070" i="1"/>
  <c r="Z4070" i="1"/>
  <c r="AA4070" i="1"/>
  <c r="AB4070" i="1"/>
  <c r="X4071" i="1"/>
  <c r="Y4071" i="1"/>
  <c r="Z4071" i="1"/>
  <c r="AA4071" i="1"/>
  <c r="AB4071" i="1"/>
  <c r="X4072" i="1"/>
  <c r="Y4072" i="1"/>
  <c r="Z4072" i="1"/>
  <c r="AA4072" i="1"/>
  <c r="AB4072" i="1"/>
  <c r="X4073" i="1"/>
  <c r="Y4073" i="1"/>
  <c r="Z4073" i="1"/>
  <c r="AA4073" i="1"/>
  <c r="AB4073" i="1"/>
  <c r="X4074" i="1"/>
  <c r="Y4074" i="1"/>
  <c r="Z4074" i="1"/>
  <c r="AA4074" i="1"/>
  <c r="AB4074" i="1"/>
  <c r="X4075" i="1"/>
  <c r="Y4075" i="1"/>
  <c r="Z4075" i="1"/>
  <c r="AA4075" i="1"/>
  <c r="AB4075" i="1"/>
  <c r="X4076" i="1"/>
  <c r="Y4076" i="1"/>
  <c r="Z4076" i="1"/>
  <c r="AA4076" i="1"/>
  <c r="AB4076" i="1"/>
  <c r="X4077" i="1"/>
  <c r="Y4077" i="1"/>
  <c r="Z4077" i="1"/>
  <c r="AA4077" i="1"/>
  <c r="AB4077" i="1"/>
  <c r="X4078" i="1"/>
  <c r="Y4078" i="1"/>
  <c r="Z4078" i="1"/>
  <c r="AA4078" i="1"/>
  <c r="AB4078" i="1"/>
  <c r="X4079" i="1"/>
  <c r="Y4079" i="1"/>
  <c r="Z4079" i="1"/>
  <c r="AA4079" i="1"/>
  <c r="AB4079" i="1"/>
  <c r="X4080" i="1"/>
  <c r="Y4080" i="1"/>
  <c r="Z4080" i="1"/>
  <c r="AA4080" i="1"/>
  <c r="AB4080" i="1"/>
  <c r="X4081" i="1"/>
  <c r="Y4081" i="1"/>
  <c r="Z4081" i="1"/>
  <c r="AA4081" i="1"/>
  <c r="AB4081" i="1"/>
  <c r="X4082" i="1"/>
  <c r="Y4082" i="1"/>
  <c r="Z4082" i="1"/>
  <c r="AA4082" i="1"/>
  <c r="AB4082" i="1"/>
  <c r="X4083" i="1"/>
  <c r="Y4083" i="1"/>
  <c r="Z4083" i="1"/>
  <c r="AA4083" i="1"/>
  <c r="AB4083" i="1"/>
  <c r="X4084" i="1"/>
  <c r="Y4084" i="1"/>
  <c r="Z4084" i="1"/>
  <c r="AA4084" i="1"/>
  <c r="AB4084" i="1"/>
  <c r="X4085" i="1"/>
  <c r="Y4085" i="1"/>
  <c r="Z4085" i="1"/>
  <c r="AA4085" i="1"/>
  <c r="AB4085" i="1"/>
  <c r="X4086" i="1"/>
  <c r="Y4086" i="1"/>
  <c r="Z4086" i="1"/>
  <c r="AA4086" i="1"/>
  <c r="AB4086" i="1"/>
  <c r="X4087" i="1"/>
  <c r="Y4087" i="1"/>
  <c r="Z4087" i="1"/>
  <c r="AA4087" i="1"/>
  <c r="AB4087" i="1"/>
  <c r="X4088" i="1"/>
  <c r="Y4088" i="1"/>
  <c r="Z4088" i="1"/>
  <c r="AA4088" i="1"/>
  <c r="AB4088" i="1"/>
  <c r="X4089" i="1"/>
  <c r="Y4089" i="1"/>
  <c r="Z4089" i="1"/>
  <c r="AA4089" i="1"/>
  <c r="AB4089" i="1"/>
  <c r="X4090" i="1"/>
  <c r="Y4090" i="1"/>
  <c r="Z4090" i="1"/>
  <c r="AA4090" i="1"/>
  <c r="AB4090" i="1"/>
  <c r="X4091" i="1"/>
  <c r="Y4091" i="1"/>
  <c r="Z4091" i="1"/>
  <c r="AA4091" i="1"/>
  <c r="AB4091" i="1"/>
  <c r="X4092" i="1"/>
  <c r="Y4092" i="1"/>
  <c r="Z4092" i="1"/>
  <c r="AA4092" i="1"/>
  <c r="AB4092" i="1"/>
  <c r="X4093" i="1"/>
  <c r="Y4093" i="1"/>
  <c r="Z4093" i="1"/>
  <c r="AA4093" i="1"/>
  <c r="AB4093" i="1"/>
  <c r="X4094" i="1"/>
  <c r="Y4094" i="1"/>
  <c r="Z4094" i="1"/>
  <c r="AA4094" i="1"/>
  <c r="AB4094" i="1"/>
  <c r="X4095" i="1"/>
  <c r="Y4095" i="1"/>
  <c r="Z4095" i="1"/>
  <c r="AA4095" i="1"/>
  <c r="AB4095" i="1"/>
  <c r="X4096" i="1"/>
  <c r="Y4096" i="1"/>
  <c r="Z4096" i="1"/>
  <c r="AA4096" i="1"/>
  <c r="AB4096" i="1"/>
  <c r="X4097" i="1"/>
  <c r="Y4097" i="1"/>
  <c r="Z4097" i="1"/>
  <c r="AA4097" i="1"/>
  <c r="AB4097" i="1"/>
  <c r="X4098" i="1"/>
  <c r="Y4098" i="1"/>
  <c r="Z4098" i="1"/>
  <c r="AA4098" i="1"/>
  <c r="AB4098" i="1"/>
  <c r="X4099" i="1"/>
  <c r="Y4099" i="1"/>
  <c r="Z4099" i="1"/>
  <c r="AA4099" i="1"/>
  <c r="AB4099" i="1"/>
  <c r="X4100" i="1"/>
  <c r="Y4100" i="1"/>
  <c r="Z4100" i="1"/>
  <c r="AA4100" i="1"/>
  <c r="AB4100" i="1"/>
  <c r="X4101" i="1"/>
  <c r="Y4101" i="1"/>
  <c r="Z4101" i="1"/>
  <c r="AA4101" i="1"/>
  <c r="AB4101" i="1"/>
  <c r="X4102" i="1"/>
  <c r="Y4102" i="1"/>
  <c r="Z4102" i="1"/>
  <c r="AA4102" i="1"/>
  <c r="AB4102" i="1"/>
  <c r="X4103" i="1"/>
  <c r="Y4103" i="1"/>
  <c r="Z4103" i="1"/>
  <c r="AA4103" i="1"/>
  <c r="AB4103" i="1"/>
  <c r="X4104" i="1"/>
  <c r="Y4104" i="1"/>
  <c r="Z4104" i="1"/>
  <c r="AA4104" i="1"/>
  <c r="AB4104" i="1"/>
  <c r="X4105" i="1"/>
  <c r="Y4105" i="1"/>
  <c r="Z4105" i="1"/>
  <c r="AA4105" i="1"/>
  <c r="AB4105" i="1"/>
  <c r="X4106" i="1"/>
  <c r="Y4106" i="1"/>
  <c r="Z4106" i="1"/>
  <c r="AA4106" i="1"/>
  <c r="AB4106" i="1"/>
  <c r="X4107" i="1"/>
  <c r="Y4107" i="1"/>
  <c r="Z4107" i="1"/>
  <c r="AA4107" i="1"/>
  <c r="AB4107" i="1"/>
  <c r="X4108" i="1"/>
  <c r="Y4108" i="1"/>
  <c r="Z4108" i="1"/>
  <c r="AA4108" i="1"/>
  <c r="AB4108" i="1"/>
  <c r="X4109" i="1"/>
  <c r="Y4109" i="1"/>
  <c r="Z4109" i="1"/>
  <c r="AA4109" i="1"/>
  <c r="AB4109" i="1"/>
  <c r="X4110" i="1"/>
  <c r="Y4110" i="1"/>
  <c r="Z4110" i="1"/>
  <c r="AA4110" i="1"/>
  <c r="AB4110" i="1"/>
  <c r="X4111" i="1"/>
  <c r="Y4111" i="1"/>
  <c r="Z4111" i="1"/>
  <c r="AA4111" i="1"/>
  <c r="AB4111" i="1"/>
  <c r="X4112" i="1"/>
  <c r="Y4112" i="1"/>
  <c r="Z4112" i="1"/>
  <c r="AA4112" i="1"/>
  <c r="AB4112" i="1"/>
  <c r="X4113" i="1"/>
  <c r="Y4113" i="1"/>
  <c r="Z4113" i="1"/>
  <c r="AA4113" i="1"/>
  <c r="AB4113" i="1"/>
  <c r="X4114" i="1"/>
  <c r="Y4114" i="1"/>
  <c r="Z4114" i="1"/>
  <c r="AA4114" i="1"/>
  <c r="AB4114" i="1"/>
  <c r="X4115" i="1"/>
  <c r="Y4115" i="1"/>
  <c r="Z4115" i="1"/>
  <c r="AA4115" i="1"/>
  <c r="AB4115" i="1"/>
  <c r="X4116" i="1"/>
  <c r="Y4116" i="1"/>
  <c r="Z4116" i="1"/>
  <c r="AA4116" i="1"/>
  <c r="AB4116" i="1"/>
  <c r="X4117" i="1"/>
  <c r="Y4117" i="1"/>
  <c r="Z4117" i="1"/>
  <c r="AA4117" i="1"/>
  <c r="AB4117" i="1"/>
  <c r="X4118" i="1"/>
  <c r="Y4118" i="1"/>
  <c r="Z4118" i="1"/>
  <c r="AA4118" i="1"/>
  <c r="AB4118" i="1"/>
  <c r="X4119" i="1"/>
  <c r="Y4119" i="1"/>
  <c r="Z4119" i="1"/>
  <c r="AA4119" i="1"/>
  <c r="AB4119" i="1"/>
  <c r="X4120" i="1"/>
  <c r="Y4120" i="1"/>
  <c r="Z4120" i="1"/>
  <c r="AA4120" i="1"/>
  <c r="AB4120" i="1"/>
  <c r="X4121" i="1"/>
  <c r="Y4121" i="1"/>
  <c r="Z4121" i="1"/>
  <c r="AA4121" i="1"/>
  <c r="AB4121" i="1"/>
  <c r="X4122" i="1"/>
  <c r="Y4122" i="1"/>
  <c r="Z4122" i="1"/>
  <c r="AA4122" i="1"/>
  <c r="AB4122" i="1"/>
  <c r="X4123" i="1"/>
  <c r="Y4123" i="1"/>
  <c r="Z4123" i="1"/>
  <c r="AA4123" i="1"/>
  <c r="AB4123" i="1"/>
  <c r="X4124" i="1"/>
  <c r="Y4124" i="1"/>
  <c r="Z4124" i="1"/>
  <c r="AA4124" i="1"/>
  <c r="AB4124" i="1"/>
  <c r="X4125" i="1"/>
  <c r="Y4125" i="1"/>
  <c r="Z4125" i="1"/>
  <c r="AA4125" i="1"/>
  <c r="AB4125" i="1"/>
  <c r="X4126" i="1"/>
  <c r="Y4126" i="1"/>
  <c r="Z4126" i="1"/>
  <c r="AA4126" i="1"/>
  <c r="AB4126" i="1"/>
  <c r="X4127" i="1"/>
  <c r="Y4127" i="1"/>
  <c r="Z4127" i="1"/>
  <c r="AA4127" i="1"/>
  <c r="AB4127" i="1"/>
  <c r="X4128" i="1"/>
  <c r="Y4128" i="1"/>
  <c r="Z4128" i="1"/>
  <c r="AA4128" i="1"/>
  <c r="AB4128" i="1"/>
  <c r="X4129" i="1"/>
  <c r="Y4129" i="1"/>
  <c r="Z4129" i="1"/>
  <c r="AA4129" i="1"/>
  <c r="AB4129" i="1"/>
  <c r="X4130" i="1"/>
  <c r="Y4130" i="1"/>
  <c r="Z4130" i="1"/>
  <c r="AA4130" i="1"/>
  <c r="AB4130" i="1"/>
  <c r="X4131" i="1"/>
  <c r="Y4131" i="1"/>
  <c r="Z4131" i="1"/>
  <c r="AA4131" i="1"/>
  <c r="AB4131" i="1"/>
  <c r="X4132" i="1"/>
  <c r="Y4132" i="1"/>
  <c r="Z4132" i="1"/>
  <c r="AA4132" i="1"/>
  <c r="AB4132" i="1"/>
  <c r="X4133" i="1"/>
  <c r="Y4133" i="1"/>
  <c r="Z4133" i="1"/>
  <c r="AA4133" i="1"/>
  <c r="AB4133" i="1"/>
  <c r="X4134" i="1"/>
  <c r="Y4134" i="1"/>
  <c r="Z4134" i="1"/>
  <c r="AA4134" i="1"/>
  <c r="AB4134" i="1"/>
  <c r="X4135" i="1"/>
  <c r="Y4135" i="1"/>
  <c r="Z4135" i="1"/>
  <c r="AA4135" i="1"/>
  <c r="AB4135" i="1"/>
  <c r="X4136" i="1"/>
  <c r="Y4136" i="1"/>
  <c r="Z4136" i="1"/>
  <c r="AA4136" i="1"/>
  <c r="AB4136" i="1"/>
  <c r="X4137" i="1"/>
  <c r="Y4137" i="1"/>
  <c r="Z4137" i="1"/>
  <c r="AA4137" i="1"/>
  <c r="AB4137" i="1"/>
  <c r="X4138" i="1"/>
  <c r="Y4138" i="1"/>
  <c r="Z4138" i="1"/>
  <c r="AA4138" i="1"/>
  <c r="AB4138" i="1"/>
  <c r="X4139" i="1"/>
  <c r="Y4139" i="1"/>
  <c r="Z4139" i="1"/>
  <c r="AA4139" i="1"/>
  <c r="AB4139" i="1"/>
  <c r="X4140" i="1"/>
  <c r="Y4140" i="1"/>
  <c r="Z4140" i="1"/>
  <c r="AA4140" i="1"/>
  <c r="AB4140" i="1"/>
  <c r="X4141" i="1"/>
  <c r="Y4141" i="1"/>
  <c r="Z4141" i="1"/>
  <c r="AA4141" i="1"/>
  <c r="AB4141" i="1"/>
  <c r="X4142" i="1"/>
  <c r="Y4142" i="1"/>
  <c r="Z4142" i="1"/>
  <c r="AA4142" i="1"/>
  <c r="AB4142" i="1"/>
  <c r="X4143" i="1"/>
  <c r="Y4143" i="1"/>
  <c r="Z4143" i="1"/>
  <c r="AA4143" i="1"/>
  <c r="AB4143" i="1"/>
  <c r="X4144" i="1"/>
  <c r="Y4144" i="1"/>
  <c r="Z4144" i="1"/>
  <c r="AA4144" i="1"/>
  <c r="AB4144" i="1"/>
  <c r="X4145" i="1"/>
  <c r="Y4145" i="1"/>
  <c r="Z4145" i="1"/>
  <c r="AA4145" i="1"/>
  <c r="AB4145" i="1"/>
  <c r="X4146" i="1"/>
  <c r="Y4146" i="1"/>
  <c r="Z4146" i="1"/>
  <c r="AA4146" i="1"/>
  <c r="AB4146" i="1"/>
  <c r="X4147" i="1"/>
  <c r="Y4147" i="1"/>
  <c r="Z4147" i="1"/>
  <c r="AA4147" i="1"/>
  <c r="AB4147" i="1"/>
  <c r="X4148" i="1"/>
  <c r="Y4148" i="1"/>
  <c r="Z4148" i="1"/>
  <c r="AA4148" i="1"/>
  <c r="AB4148" i="1"/>
  <c r="X4149" i="1"/>
  <c r="Y4149" i="1"/>
  <c r="Z4149" i="1"/>
  <c r="AA4149" i="1"/>
  <c r="AB4149" i="1"/>
  <c r="X4150" i="1"/>
  <c r="Y4150" i="1"/>
  <c r="Z4150" i="1"/>
  <c r="AA4150" i="1"/>
  <c r="AB4150" i="1"/>
  <c r="X4151" i="1"/>
  <c r="Y4151" i="1"/>
  <c r="Z4151" i="1"/>
  <c r="AA4151" i="1"/>
  <c r="AB4151" i="1"/>
  <c r="X4152" i="1"/>
  <c r="Y4152" i="1"/>
  <c r="Z4152" i="1"/>
  <c r="AA4152" i="1"/>
  <c r="AB4152" i="1"/>
  <c r="X4153" i="1"/>
  <c r="Y4153" i="1"/>
  <c r="Z4153" i="1"/>
  <c r="AA4153" i="1"/>
  <c r="AB4153" i="1"/>
  <c r="X4154" i="1"/>
  <c r="Y4154" i="1"/>
  <c r="Z4154" i="1"/>
  <c r="AA4154" i="1"/>
  <c r="AB4154" i="1"/>
  <c r="X4155" i="1"/>
  <c r="Y4155" i="1"/>
  <c r="Z4155" i="1"/>
  <c r="AA4155" i="1"/>
  <c r="AB4155" i="1"/>
  <c r="X4156" i="1"/>
  <c r="Y4156" i="1"/>
  <c r="Z4156" i="1"/>
  <c r="AA4156" i="1"/>
  <c r="AB4156" i="1"/>
  <c r="X4157" i="1"/>
  <c r="Y4157" i="1"/>
  <c r="Z4157" i="1"/>
  <c r="AA4157" i="1"/>
  <c r="AB4157" i="1"/>
  <c r="X4158" i="1"/>
  <c r="Y4158" i="1"/>
  <c r="Z4158" i="1"/>
  <c r="AA4158" i="1"/>
  <c r="AB4158" i="1"/>
  <c r="X4159" i="1"/>
  <c r="Y4159" i="1"/>
  <c r="Z4159" i="1"/>
  <c r="AA4159" i="1"/>
  <c r="AB4159" i="1"/>
  <c r="X4160" i="1"/>
  <c r="Y4160" i="1"/>
  <c r="Z4160" i="1"/>
  <c r="AA4160" i="1"/>
  <c r="AB4160" i="1"/>
  <c r="X4161" i="1"/>
  <c r="Y4161" i="1"/>
  <c r="Z4161" i="1"/>
  <c r="AA4161" i="1"/>
  <c r="AB4161" i="1"/>
  <c r="X4162" i="1"/>
  <c r="Y4162" i="1"/>
  <c r="Z4162" i="1"/>
  <c r="AA4162" i="1"/>
  <c r="AB4162" i="1"/>
  <c r="X4163" i="1"/>
  <c r="Y4163" i="1"/>
  <c r="Z4163" i="1"/>
  <c r="AA4163" i="1"/>
  <c r="AB4163" i="1"/>
  <c r="X4164" i="1"/>
  <c r="Y4164" i="1"/>
  <c r="Z4164" i="1"/>
  <c r="AA4164" i="1"/>
  <c r="AB4164" i="1"/>
  <c r="X4165" i="1"/>
  <c r="Y4165" i="1"/>
  <c r="Z4165" i="1"/>
  <c r="AA4165" i="1"/>
  <c r="AB4165" i="1"/>
  <c r="X4166" i="1"/>
  <c r="Y4166" i="1"/>
  <c r="Z4166" i="1"/>
  <c r="AA4166" i="1"/>
  <c r="AB4166" i="1"/>
  <c r="X4167" i="1"/>
  <c r="Y4167" i="1"/>
  <c r="Z4167" i="1"/>
  <c r="AA4167" i="1"/>
  <c r="AB4167" i="1"/>
  <c r="X4168" i="1"/>
  <c r="Y4168" i="1"/>
  <c r="Z4168" i="1"/>
  <c r="AA4168" i="1"/>
  <c r="AB4168" i="1"/>
  <c r="X4169" i="1"/>
  <c r="Y4169" i="1"/>
  <c r="Z4169" i="1"/>
  <c r="AA4169" i="1"/>
  <c r="AB4169" i="1"/>
  <c r="X4170" i="1"/>
  <c r="Y4170" i="1"/>
  <c r="Z4170" i="1"/>
  <c r="AA4170" i="1"/>
  <c r="AB4170" i="1"/>
  <c r="X4171" i="1"/>
  <c r="Y4171" i="1"/>
  <c r="Z4171" i="1"/>
  <c r="AA4171" i="1"/>
  <c r="AB4171" i="1"/>
  <c r="X4172" i="1"/>
  <c r="Y4172" i="1"/>
  <c r="Z4172" i="1"/>
  <c r="AA4172" i="1"/>
  <c r="AB4172" i="1"/>
  <c r="X4173" i="1"/>
  <c r="Y4173" i="1"/>
  <c r="Z4173" i="1"/>
  <c r="AA4173" i="1"/>
  <c r="AB4173" i="1"/>
  <c r="X4174" i="1"/>
  <c r="Y4174" i="1"/>
  <c r="Z4174" i="1"/>
  <c r="AA4174" i="1"/>
  <c r="AB4174" i="1"/>
  <c r="X4175" i="1"/>
  <c r="Y4175" i="1"/>
  <c r="Z4175" i="1"/>
  <c r="AA4175" i="1"/>
  <c r="AB4175" i="1"/>
  <c r="X4176" i="1"/>
  <c r="Y4176" i="1"/>
  <c r="Z4176" i="1"/>
  <c r="AA4176" i="1"/>
  <c r="AB4176" i="1"/>
  <c r="X4177" i="1"/>
  <c r="Y4177" i="1"/>
  <c r="Z4177" i="1"/>
  <c r="AA4177" i="1"/>
  <c r="AB4177" i="1"/>
  <c r="X4178" i="1"/>
  <c r="Y4178" i="1"/>
  <c r="Z4178" i="1"/>
  <c r="AA4178" i="1"/>
  <c r="AB4178" i="1"/>
  <c r="X4179" i="1"/>
  <c r="Y4179" i="1"/>
  <c r="Z4179" i="1"/>
  <c r="AA4179" i="1"/>
  <c r="AB4179" i="1"/>
  <c r="X4180" i="1"/>
  <c r="Y4180" i="1"/>
  <c r="Z4180" i="1"/>
  <c r="AA4180" i="1"/>
  <c r="AB4180" i="1"/>
  <c r="X4181" i="1"/>
  <c r="Y4181" i="1"/>
  <c r="Z4181" i="1"/>
  <c r="AA4181" i="1"/>
  <c r="AB4181" i="1"/>
  <c r="X4182" i="1"/>
  <c r="Y4182" i="1"/>
  <c r="Z4182" i="1"/>
  <c r="AA4182" i="1"/>
  <c r="AB4182" i="1"/>
  <c r="X4183" i="1"/>
  <c r="Y4183" i="1"/>
  <c r="Z4183" i="1"/>
  <c r="AA4183" i="1"/>
  <c r="AB4183" i="1"/>
  <c r="X4184" i="1"/>
  <c r="Y4184" i="1"/>
  <c r="Z4184" i="1"/>
  <c r="AA4184" i="1"/>
  <c r="AB4184" i="1"/>
  <c r="X4185" i="1"/>
  <c r="Y4185" i="1"/>
  <c r="Z4185" i="1"/>
  <c r="AA4185" i="1"/>
  <c r="AB4185" i="1"/>
  <c r="X4186" i="1"/>
  <c r="Y4186" i="1"/>
  <c r="Z4186" i="1"/>
  <c r="AA4186" i="1"/>
  <c r="AB4186" i="1"/>
  <c r="X4187" i="1"/>
  <c r="Y4187" i="1"/>
  <c r="Z4187" i="1"/>
  <c r="AA4187" i="1"/>
  <c r="AB4187" i="1"/>
  <c r="X4188" i="1"/>
  <c r="Y4188" i="1"/>
  <c r="Z4188" i="1"/>
  <c r="AA4188" i="1"/>
  <c r="AB4188" i="1"/>
  <c r="X4189" i="1"/>
  <c r="Y4189" i="1"/>
  <c r="Z4189" i="1"/>
  <c r="AA4189" i="1"/>
  <c r="AB4189" i="1"/>
  <c r="X4190" i="1"/>
  <c r="Y4190" i="1"/>
  <c r="Z4190" i="1"/>
  <c r="AA4190" i="1"/>
  <c r="AB4190" i="1"/>
  <c r="X4191" i="1"/>
  <c r="Y4191" i="1"/>
  <c r="Z4191" i="1"/>
  <c r="AA4191" i="1"/>
  <c r="AB4191" i="1"/>
  <c r="X4192" i="1"/>
  <c r="Y4192" i="1"/>
  <c r="Z4192" i="1"/>
  <c r="AA4192" i="1"/>
  <c r="AB4192" i="1"/>
  <c r="X4193" i="1"/>
  <c r="Y4193" i="1"/>
  <c r="Z4193" i="1"/>
  <c r="AA4193" i="1"/>
  <c r="AB4193" i="1"/>
  <c r="X4194" i="1"/>
  <c r="Y4194" i="1"/>
  <c r="Z4194" i="1"/>
  <c r="AA4194" i="1"/>
  <c r="AB4194" i="1"/>
  <c r="X4195" i="1"/>
  <c r="Y4195" i="1"/>
  <c r="Z4195" i="1"/>
  <c r="AA4195" i="1"/>
  <c r="AB4195" i="1"/>
  <c r="X4196" i="1"/>
  <c r="Y4196" i="1"/>
  <c r="Z4196" i="1"/>
  <c r="AA4196" i="1"/>
  <c r="AB4196" i="1"/>
  <c r="X4197" i="1"/>
  <c r="Y4197" i="1"/>
  <c r="Z4197" i="1"/>
  <c r="AA4197" i="1"/>
  <c r="AB4197" i="1"/>
  <c r="X4198" i="1"/>
  <c r="Y4198" i="1"/>
  <c r="Z4198" i="1"/>
  <c r="AA4198" i="1"/>
  <c r="AB4198" i="1"/>
  <c r="X4199" i="1"/>
  <c r="Y4199" i="1"/>
  <c r="Z4199" i="1"/>
  <c r="AA4199" i="1"/>
  <c r="AB4199" i="1"/>
  <c r="X4200" i="1"/>
  <c r="Y4200" i="1"/>
  <c r="Z4200" i="1"/>
  <c r="AA4200" i="1"/>
  <c r="AB4200" i="1"/>
  <c r="X4201" i="1"/>
  <c r="Y4201" i="1"/>
  <c r="Z4201" i="1"/>
  <c r="AA4201" i="1"/>
  <c r="AB4201" i="1"/>
  <c r="X4202" i="1"/>
  <c r="Y4202" i="1"/>
  <c r="Z4202" i="1"/>
  <c r="AA4202" i="1"/>
  <c r="AB4202" i="1"/>
  <c r="X4203" i="1"/>
  <c r="Y4203" i="1"/>
  <c r="Z4203" i="1"/>
  <c r="AA4203" i="1"/>
  <c r="AB4203" i="1"/>
  <c r="X4204" i="1"/>
  <c r="Y4204" i="1"/>
  <c r="Z4204" i="1"/>
  <c r="AA4204" i="1"/>
  <c r="AB4204" i="1"/>
  <c r="X4205" i="1"/>
  <c r="Y4205" i="1"/>
  <c r="Z4205" i="1"/>
  <c r="AA4205" i="1"/>
  <c r="AB4205" i="1"/>
  <c r="X4206" i="1"/>
  <c r="Y4206" i="1"/>
  <c r="Z4206" i="1"/>
  <c r="AA4206" i="1"/>
  <c r="AB4206" i="1"/>
  <c r="X4207" i="1"/>
  <c r="Y4207" i="1"/>
  <c r="Z4207" i="1"/>
  <c r="AA4207" i="1"/>
  <c r="AB4207" i="1"/>
  <c r="X4208" i="1"/>
  <c r="Y4208" i="1"/>
  <c r="Z4208" i="1"/>
  <c r="AA4208" i="1"/>
  <c r="AB4208" i="1"/>
  <c r="X4209" i="1"/>
  <c r="Y4209" i="1"/>
  <c r="Z4209" i="1"/>
  <c r="AA4209" i="1"/>
  <c r="AB4209" i="1"/>
  <c r="X4210" i="1"/>
  <c r="Y4210" i="1"/>
  <c r="Z4210" i="1"/>
  <c r="AA4210" i="1"/>
  <c r="AB4210" i="1"/>
  <c r="X4211" i="1"/>
  <c r="Y4211" i="1"/>
  <c r="Z4211" i="1"/>
  <c r="AA4211" i="1"/>
  <c r="AB4211" i="1"/>
  <c r="X4212" i="1"/>
  <c r="Y4212" i="1"/>
  <c r="Z4212" i="1"/>
  <c r="AA4212" i="1"/>
  <c r="AB4212" i="1"/>
  <c r="X4213" i="1"/>
  <c r="Y4213" i="1"/>
  <c r="Z4213" i="1"/>
  <c r="AA4213" i="1"/>
  <c r="AB4213" i="1"/>
  <c r="X4214" i="1"/>
  <c r="Y4214" i="1"/>
  <c r="Z4214" i="1"/>
  <c r="AA4214" i="1"/>
  <c r="AB4214" i="1"/>
  <c r="X4215" i="1"/>
  <c r="Y4215" i="1"/>
  <c r="Z4215" i="1"/>
  <c r="AA4215" i="1"/>
  <c r="AB4215" i="1"/>
  <c r="X4216" i="1"/>
  <c r="Y4216" i="1"/>
  <c r="Z4216" i="1"/>
  <c r="AA4216" i="1"/>
  <c r="AB4216" i="1"/>
  <c r="X4217" i="1"/>
  <c r="Y4217" i="1"/>
  <c r="Z4217" i="1"/>
  <c r="AA4217" i="1"/>
  <c r="AB4217" i="1"/>
  <c r="X4218" i="1"/>
  <c r="Y4218" i="1"/>
  <c r="Z4218" i="1"/>
  <c r="AA4218" i="1"/>
  <c r="AB4218" i="1"/>
  <c r="X4219" i="1"/>
  <c r="Y4219" i="1"/>
  <c r="Z4219" i="1"/>
  <c r="AA4219" i="1"/>
  <c r="AB4219" i="1"/>
  <c r="X4220" i="1"/>
  <c r="Y4220" i="1"/>
  <c r="Z4220" i="1"/>
  <c r="AA4220" i="1"/>
  <c r="AB4220" i="1"/>
  <c r="X4221" i="1"/>
  <c r="Y4221" i="1"/>
  <c r="Z4221" i="1"/>
  <c r="AA4221" i="1"/>
  <c r="AB4221" i="1"/>
  <c r="X4222" i="1"/>
  <c r="Y4222" i="1"/>
  <c r="Z4222" i="1"/>
  <c r="AA4222" i="1"/>
  <c r="AB4222" i="1"/>
  <c r="X4223" i="1"/>
  <c r="Y4223" i="1"/>
  <c r="Z4223" i="1"/>
  <c r="AA4223" i="1"/>
  <c r="AB4223" i="1"/>
  <c r="X4224" i="1"/>
  <c r="Y4224" i="1"/>
  <c r="Z4224" i="1"/>
  <c r="AA4224" i="1"/>
  <c r="AB4224" i="1"/>
  <c r="X4225" i="1"/>
  <c r="Y4225" i="1"/>
  <c r="Z4225" i="1"/>
  <c r="AA4225" i="1"/>
  <c r="AB4225" i="1"/>
  <c r="X4226" i="1"/>
  <c r="Y4226" i="1"/>
  <c r="Z4226" i="1"/>
  <c r="AA4226" i="1"/>
  <c r="AB4226" i="1"/>
  <c r="X4227" i="1"/>
  <c r="Y4227" i="1"/>
  <c r="Z4227" i="1"/>
  <c r="AA4227" i="1"/>
  <c r="AB4227" i="1"/>
  <c r="X4228" i="1"/>
  <c r="Y4228" i="1"/>
  <c r="Z4228" i="1"/>
  <c r="AA4228" i="1"/>
  <c r="AB4228" i="1"/>
  <c r="X4229" i="1"/>
  <c r="Y4229" i="1"/>
  <c r="Z4229" i="1"/>
  <c r="AA4229" i="1"/>
  <c r="AB4229" i="1"/>
  <c r="X4230" i="1"/>
  <c r="Y4230" i="1"/>
  <c r="Z4230" i="1"/>
  <c r="AA4230" i="1"/>
  <c r="AB4230" i="1"/>
  <c r="X4231" i="1"/>
  <c r="Y4231" i="1"/>
  <c r="Z4231" i="1"/>
  <c r="AA4231" i="1"/>
  <c r="AB4231" i="1"/>
  <c r="X4232" i="1"/>
  <c r="Y4232" i="1"/>
  <c r="Z4232" i="1"/>
  <c r="AA4232" i="1"/>
  <c r="AB4232" i="1"/>
  <c r="X4233" i="1"/>
  <c r="Y4233" i="1"/>
  <c r="Z4233" i="1"/>
  <c r="AA4233" i="1"/>
  <c r="AB4233" i="1"/>
  <c r="X4234" i="1"/>
  <c r="Y4234" i="1"/>
  <c r="Z4234" i="1"/>
  <c r="AA4234" i="1"/>
  <c r="AB4234" i="1"/>
  <c r="X4235" i="1"/>
  <c r="Y4235" i="1"/>
  <c r="Z4235" i="1"/>
  <c r="AA4235" i="1"/>
  <c r="AB4235" i="1"/>
  <c r="X4236" i="1"/>
  <c r="Y4236" i="1"/>
  <c r="Z4236" i="1"/>
  <c r="AA4236" i="1"/>
  <c r="AB4236" i="1"/>
  <c r="X4237" i="1"/>
  <c r="Y4237" i="1"/>
  <c r="Z4237" i="1"/>
  <c r="AA4237" i="1"/>
  <c r="AB4237" i="1"/>
  <c r="X4238" i="1"/>
  <c r="Y4238" i="1"/>
  <c r="Z4238" i="1"/>
  <c r="AA4238" i="1"/>
  <c r="AB4238" i="1"/>
  <c r="X4239" i="1"/>
  <c r="Y4239" i="1"/>
  <c r="Z4239" i="1"/>
  <c r="AA4239" i="1"/>
  <c r="AB4239" i="1"/>
  <c r="X4240" i="1"/>
  <c r="Y4240" i="1"/>
  <c r="Z4240" i="1"/>
  <c r="AA4240" i="1"/>
  <c r="AB4240" i="1"/>
  <c r="X4241" i="1"/>
  <c r="Y4241" i="1"/>
  <c r="Z4241" i="1"/>
  <c r="AA4241" i="1"/>
  <c r="AB4241" i="1"/>
  <c r="X4242" i="1"/>
  <c r="Y4242" i="1"/>
  <c r="Z4242" i="1"/>
  <c r="AA4242" i="1"/>
  <c r="AB4242" i="1"/>
  <c r="X4243" i="1"/>
  <c r="Y4243" i="1"/>
  <c r="Z4243" i="1"/>
  <c r="AA4243" i="1"/>
  <c r="AB4243" i="1"/>
  <c r="X4244" i="1"/>
  <c r="Y4244" i="1"/>
  <c r="Z4244" i="1"/>
  <c r="AA4244" i="1"/>
  <c r="AB4244" i="1"/>
  <c r="X4245" i="1"/>
  <c r="Y4245" i="1"/>
  <c r="Z4245" i="1"/>
  <c r="AA4245" i="1"/>
  <c r="AB4245" i="1"/>
  <c r="X4246" i="1"/>
  <c r="Y4246" i="1"/>
  <c r="Z4246" i="1"/>
  <c r="AA4246" i="1"/>
  <c r="AB4246" i="1"/>
  <c r="X4247" i="1"/>
  <c r="Y4247" i="1"/>
  <c r="Z4247" i="1"/>
  <c r="AA4247" i="1"/>
  <c r="AB4247" i="1"/>
  <c r="X4248" i="1"/>
  <c r="Y4248" i="1"/>
  <c r="Z4248" i="1"/>
  <c r="AA4248" i="1"/>
  <c r="AB4248" i="1"/>
  <c r="X4249" i="1"/>
  <c r="Y4249" i="1"/>
  <c r="Z4249" i="1"/>
  <c r="AA4249" i="1"/>
  <c r="AB4249" i="1"/>
  <c r="X4250" i="1"/>
  <c r="Y4250" i="1"/>
  <c r="Z4250" i="1"/>
  <c r="AA4250" i="1"/>
  <c r="AB4250" i="1"/>
  <c r="X4251" i="1"/>
  <c r="Y4251" i="1"/>
  <c r="Z4251" i="1"/>
  <c r="AA4251" i="1"/>
  <c r="AB4251" i="1"/>
  <c r="X4252" i="1"/>
  <c r="Y4252" i="1"/>
  <c r="Z4252" i="1"/>
  <c r="AA4252" i="1"/>
  <c r="AB4252" i="1"/>
  <c r="X4253" i="1"/>
  <c r="Y4253" i="1"/>
  <c r="Z4253" i="1"/>
  <c r="AA4253" i="1"/>
  <c r="AB4253" i="1"/>
  <c r="X4254" i="1"/>
  <c r="Y4254" i="1"/>
  <c r="Z4254" i="1"/>
  <c r="AA4254" i="1"/>
  <c r="AB4254" i="1"/>
  <c r="X4255" i="1"/>
  <c r="Y4255" i="1"/>
  <c r="Z4255" i="1"/>
  <c r="AA4255" i="1"/>
  <c r="AB4255" i="1"/>
  <c r="X4256" i="1"/>
  <c r="Y4256" i="1"/>
  <c r="Z4256" i="1"/>
  <c r="AA4256" i="1"/>
  <c r="AB4256" i="1"/>
  <c r="X4257" i="1"/>
  <c r="Y4257" i="1"/>
  <c r="Z4257" i="1"/>
  <c r="AA4257" i="1"/>
  <c r="AB4257" i="1"/>
  <c r="X4258" i="1"/>
  <c r="Y4258" i="1"/>
  <c r="Z4258" i="1"/>
  <c r="AA4258" i="1"/>
  <c r="AB4258" i="1"/>
  <c r="X4259" i="1"/>
  <c r="Y4259" i="1"/>
  <c r="Z4259" i="1"/>
  <c r="AA4259" i="1"/>
  <c r="AB4259" i="1"/>
  <c r="X4260" i="1"/>
  <c r="Y4260" i="1"/>
  <c r="Z4260" i="1"/>
  <c r="AA4260" i="1"/>
  <c r="AB4260" i="1"/>
  <c r="X4261" i="1"/>
  <c r="Y4261" i="1"/>
  <c r="Z4261" i="1"/>
  <c r="AA4261" i="1"/>
  <c r="AB4261" i="1"/>
  <c r="X4262" i="1"/>
  <c r="Y4262" i="1"/>
  <c r="Z4262" i="1"/>
  <c r="AA4262" i="1"/>
  <c r="AB4262" i="1"/>
  <c r="X4263" i="1"/>
  <c r="Y4263" i="1"/>
  <c r="Z4263" i="1"/>
  <c r="AA4263" i="1"/>
  <c r="AB4263" i="1"/>
  <c r="X4264" i="1"/>
  <c r="Y4264" i="1"/>
  <c r="Z4264" i="1"/>
  <c r="AA4264" i="1"/>
  <c r="AB4264" i="1"/>
  <c r="X4265" i="1"/>
  <c r="Y4265" i="1"/>
  <c r="Z4265" i="1"/>
  <c r="AA4265" i="1"/>
  <c r="AB4265" i="1"/>
  <c r="X4266" i="1"/>
  <c r="Y4266" i="1"/>
  <c r="Z4266" i="1"/>
  <c r="AA4266" i="1"/>
  <c r="AB4266" i="1"/>
  <c r="X4267" i="1"/>
  <c r="Y4267" i="1"/>
  <c r="Z4267" i="1"/>
  <c r="AA4267" i="1"/>
  <c r="AB4267" i="1"/>
  <c r="X4268" i="1"/>
  <c r="Y4268" i="1"/>
  <c r="Z4268" i="1"/>
  <c r="AA4268" i="1"/>
  <c r="AB4268" i="1"/>
  <c r="X4269" i="1"/>
  <c r="Y4269" i="1"/>
  <c r="Z4269" i="1"/>
  <c r="AA4269" i="1"/>
  <c r="AB4269" i="1"/>
  <c r="X4270" i="1"/>
  <c r="Y4270" i="1"/>
  <c r="Z4270" i="1"/>
  <c r="AA4270" i="1"/>
  <c r="AB4270" i="1"/>
  <c r="X4271" i="1"/>
  <c r="Y4271" i="1"/>
  <c r="Z4271" i="1"/>
  <c r="AA4271" i="1"/>
  <c r="AB4271" i="1"/>
  <c r="X4272" i="1"/>
  <c r="Y4272" i="1"/>
  <c r="Z4272" i="1"/>
  <c r="AA4272" i="1"/>
  <c r="AB4272" i="1"/>
  <c r="X4273" i="1"/>
  <c r="Y4273" i="1"/>
  <c r="Z4273" i="1"/>
  <c r="AA4273" i="1"/>
  <c r="AB4273" i="1"/>
  <c r="X4274" i="1"/>
  <c r="Y4274" i="1"/>
  <c r="Z4274" i="1"/>
  <c r="AA4274" i="1"/>
  <c r="AB4274" i="1"/>
  <c r="X4275" i="1"/>
  <c r="Y4275" i="1"/>
  <c r="Z4275" i="1"/>
  <c r="AA4275" i="1"/>
  <c r="AB4275" i="1"/>
  <c r="X4276" i="1"/>
  <c r="Y4276" i="1"/>
  <c r="Z4276" i="1"/>
  <c r="AA4276" i="1"/>
  <c r="AB4276" i="1"/>
  <c r="X4277" i="1"/>
  <c r="Y4277" i="1"/>
  <c r="Z4277" i="1"/>
  <c r="AA4277" i="1"/>
  <c r="AB4277" i="1"/>
  <c r="X4278" i="1"/>
  <c r="Y4278" i="1"/>
  <c r="Z4278" i="1"/>
  <c r="AA4278" i="1"/>
  <c r="AB4278" i="1"/>
  <c r="X4279" i="1"/>
  <c r="Y4279" i="1"/>
  <c r="Z4279" i="1"/>
  <c r="AA4279" i="1"/>
  <c r="AB4279" i="1"/>
  <c r="X4280" i="1"/>
  <c r="Y4280" i="1"/>
  <c r="Z4280" i="1"/>
  <c r="AA4280" i="1"/>
  <c r="AB4280" i="1"/>
  <c r="X4281" i="1"/>
  <c r="Y4281" i="1"/>
  <c r="Z4281" i="1"/>
  <c r="AA4281" i="1"/>
  <c r="AB4281" i="1"/>
  <c r="X4282" i="1"/>
  <c r="Y4282" i="1"/>
  <c r="Z4282" i="1"/>
  <c r="AA4282" i="1"/>
  <c r="AB4282" i="1"/>
  <c r="X4283" i="1"/>
  <c r="Y4283" i="1"/>
  <c r="Z4283" i="1"/>
  <c r="AA4283" i="1"/>
  <c r="AB4283" i="1"/>
  <c r="X4284" i="1"/>
  <c r="Y4284" i="1"/>
  <c r="Z4284" i="1"/>
  <c r="AA4284" i="1"/>
  <c r="AB4284" i="1"/>
  <c r="X4285" i="1"/>
  <c r="Y4285" i="1"/>
  <c r="Z4285" i="1"/>
  <c r="AA4285" i="1"/>
  <c r="AB4285" i="1"/>
  <c r="X4286" i="1"/>
  <c r="Y4286" i="1"/>
  <c r="Z4286" i="1"/>
  <c r="AA4286" i="1"/>
  <c r="AB4286" i="1"/>
  <c r="X4287" i="1"/>
  <c r="Y4287" i="1"/>
  <c r="Z4287" i="1"/>
  <c r="AA4287" i="1"/>
  <c r="AB4287" i="1"/>
  <c r="X4288" i="1"/>
  <c r="Y4288" i="1"/>
  <c r="Z4288" i="1"/>
  <c r="AA4288" i="1"/>
  <c r="AB4288" i="1"/>
  <c r="X4289" i="1"/>
  <c r="Y4289" i="1"/>
  <c r="Z4289" i="1"/>
  <c r="AA4289" i="1"/>
  <c r="AB4289" i="1"/>
  <c r="X4290" i="1"/>
  <c r="Y4290" i="1"/>
  <c r="Z4290" i="1"/>
  <c r="AA4290" i="1"/>
  <c r="AB4290" i="1"/>
  <c r="X4291" i="1"/>
  <c r="Y4291" i="1"/>
  <c r="Z4291" i="1"/>
  <c r="AA4291" i="1"/>
  <c r="AB4291" i="1"/>
  <c r="X4292" i="1"/>
  <c r="Y4292" i="1"/>
  <c r="Z4292" i="1"/>
  <c r="AA4292" i="1"/>
  <c r="AB4292" i="1"/>
  <c r="X4293" i="1"/>
  <c r="Y4293" i="1"/>
  <c r="Z4293" i="1"/>
  <c r="AA4293" i="1"/>
  <c r="AB4293" i="1"/>
  <c r="X4294" i="1"/>
  <c r="Y4294" i="1"/>
  <c r="Z4294" i="1"/>
  <c r="AA4294" i="1"/>
  <c r="AB4294" i="1"/>
  <c r="X4295" i="1"/>
  <c r="Y4295" i="1"/>
  <c r="Z4295" i="1"/>
  <c r="AA4295" i="1"/>
  <c r="AB4295" i="1"/>
  <c r="X4296" i="1"/>
  <c r="Y4296" i="1"/>
  <c r="Z4296" i="1"/>
  <c r="AA4296" i="1"/>
  <c r="AB4296" i="1"/>
  <c r="X4297" i="1"/>
  <c r="Y4297" i="1"/>
  <c r="Z4297" i="1"/>
  <c r="AA4297" i="1"/>
  <c r="AB4297" i="1"/>
  <c r="X4298" i="1"/>
  <c r="Y4298" i="1"/>
  <c r="Z4298" i="1"/>
  <c r="AA4298" i="1"/>
  <c r="AB4298" i="1"/>
  <c r="X4299" i="1"/>
  <c r="Y4299" i="1"/>
  <c r="Z4299" i="1"/>
  <c r="AA4299" i="1"/>
  <c r="AB4299" i="1"/>
  <c r="X4300" i="1"/>
  <c r="Y4300" i="1"/>
  <c r="Z4300" i="1"/>
  <c r="AA4300" i="1"/>
  <c r="AB4300" i="1"/>
  <c r="X4301" i="1"/>
  <c r="Y4301" i="1"/>
  <c r="Z4301" i="1"/>
  <c r="AA4301" i="1"/>
  <c r="AB4301" i="1"/>
  <c r="X4302" i="1"/>
  <c r="Y4302" i="1"/>
  <c r="Z4302" i="1"/>
  <c r="AA4302" i="1"/>
  <c r="AB4302" i="1"/>
  <c r="X4303" i="1"/>
  <c r="Y4303" i="1"/>
  <c r="Z4303" i="1"/>
  <c r="AA4303" i="1"/>
  <c r="AB4303" i="1"/>
  <c r="X4304" i="1"/>
  <c r="Y4304" i="1"/>
  <c r="Z4304" i="1"/>
  <c r="AA4304" i="1"/>
  <c r="AB4304" i="1"/>
  <c r="X4305" i="1"/>
  <c r="Y4305" i="1"/>
  <c r="Z4305" i="1"/>
  <c r="AA4305" i="1"/>
  <c r="AB4305" i="1"/>
  <c r="X4306" i="1"/>
  <c r="Y4306" i="1"/>
  <c r="Z4306" i="1"/>
  <c r="AA4306" i="1"/>
  <c r="AB4306" i="1"/>
  <c r="X4307" i="1"/>
  <c r="Y4307" i="1"/>
  <c r="Z4307" i="1"/>
  <c r="AA4307" i="1"/>
  <c r="AB4307" i="1"/>
  <c r="X4308" i="1"/>
  <c r="Y4308" i="1"/>
  <c r="Z4308" i="1"/>
  <c r="AA4308" i="1"/>
  <c r="AB4308" i="1"/>
  <c r="X4309" i="1"/>
  <c r="Y4309" i="1"/>
  <c r="Z4309" i="1"/>
  <c r="AA4309" i="1"/>
  <c r="AB4309" i="1"/>
  <c r="X4310" i="1"/>
  <c r="Y4310" i="1"/>
  <c r="Z4310" i="1"/>
  <c r="AA4310" i="1"/>
  <c r="AB4310" i="1"/>
  <c r="X4311" i="1"/>
  <c r="Y4311" i="1"/>
  <c r="Z4311" i="1"/>
  <c r="AA4311" i="1"/>
  <c r="AB4311" i="1"/>
  <c r="X4312" i="1"/>
  <c r="Y4312" i="1"/>
  <c r="Z4312" i="1"/>
  <c r="AA4312" i="1"/>
  <c r="AB4312" i="1"/>
  <c r="X4313" i="1"/>
  <c r="Y4313" i="1"/>
  <c r="Z4313" i="1"/>
  <c r="AA4313" i="1"/>
  <c r="AB4313" i="1"/>
  <c r="X4314" i="1"/>
  <c r="Y4314" i="1"/>
  <c r="Z4314" i="1"/>
  <c r="AA4314" i="1"/>
  <c r="AB4314" i="1"/>
  <c r="X4315" i="1"/>
  <c r="Y4315" i="1"/>
  <c r="Z4315" i="1"/>
  <c r="AA4315" i="1"/>
  <c r="AB4315" i="1"/>
  <c r="X4316" i="1"/>
  <c r="Y4316" i="1"/>
  <c r="Z4316" i="1"/>
  <c r="AA4316" i="1"/>
  <c r="AB4316" i="1"/>
  <c r="X4317" i="1"/>
  <c r="Y4317" i="1"/>
  <c r="Z4317" i="1"/>
  <c r="AA4317" i="1"/>
  <c r="AB4317" i="1"/>
  <c r="X4318" i="1"/>
  <c r="Y4318" i="1"/>
  <c r="Z4318" i="1"/>
  <c r="AA4318" i="1"/>
  <c r="AB4318" i="1"/>
  <c r="X4319" i="1"/>
  <c r="Y4319" i="1"/>
  <c r="Z4319" i="1"/>
  <c r="AA4319" i="1"/>
  <c r="AB4319" i="1"/>
  <c r="X4320" i="1"/>
  <c r="Y4320" i="1"/>
  <c r="Z4320" i="1"/>
  <c r="AA4320" i="1"/>
  <c r="AB4320" i="1"/>
  <c r="X4321" i="1"/>
  <c r="Y4321" i="1"/>
  <c r="Z4321" i="1"/>
  <c r="AA4321" i="1"/>
  <c r="AB4321" i="1"/>
  <c r="X4322" i="1"/>
  <c r="Y4322" i="1"/>
  <c r="Z4322" i="1"/>
  <c r="AA4322" i="1"/>
  <c r="AB4322" i="1"/>
  <c r="X4323" i="1"/>
  <c r="Y4323" i="1"/>
  <c r="Z4323" i="1"/>
  <c r="AA4323" i="1"/>
  <c r="AB4323" i="1"/>
  <c r="X4324" i="1"/>
  <c r="Y4324" i="1"/>
  <c r="Z4324" i="1"/>
  <c r="AA4324" i="1"/>
  <c r="AB4324" i="1"/>
  <c r="X4325" i="1"/>
  <c r="Y4325" i="1"/>
  <c r="Z4325" i="1"/>
  <c r="AA4325" i="1"/>
  <c r="AB4325" i="1"/>
  <c r="X4326" i="1"/>
  <c r="Y4326" i="1"/>
  <c r="Z4326" i="1"/>
  <c r="AA4326" i="1"/>
  <c r="AB4326" i="1"/>
  <c r="X4327" i="1"/>
  <c r="Y4327" i="1"/>
  <c r="Z4327" i="1"/>
  <c r="AA4327" i="1"/>
  <c r="AB4327" i="1"/>
  <c r="X4328" i="1"/>
  <c r="Y4328" i="1"/>
  <c r="Z4328" i="1"/>
  <c r="AA4328" i="1"/>
  <c r="AB4328" i="1"/>
  <c r="X4329" i="1"/>
  <c r="Y4329" i="1"/>
  <c r="Z4329" i="1"/>
  <c r="AA4329" i="1"/>
  <c r="AB4329" i="1"/>
  <c r="X4330" i="1"/>
  <c r="Y4330" i="1"/>
  <c r="Z4330" i="1"/>
  <c r="AA4330" i="1"/>
  <c r="AB4330" i="1"/>
  <c r="X4331" i="1"/>
  <c r="Y4331" i="1"/>
  <c r="Z4331" i="1"/>
  <c r="AA4331" i="1"/>
  <c r="AB4331" i="1"/>
  <c r="X4332" i="1"/>
  <c r="Y4332" i="1"/>
  <c r="Z4332" i="1"/>
  <c r="AA4332" i="1"/>
  <c r="AB4332" i="1"/>
  <c r="X4333" i="1"/>
  <c r="Y4333" i="1"/>
  <c r="Z4333" i="1"/>
  <c r="AA4333" i="1"/>
  <c r="AB4333" i="1"/>
  <c r="X4334" i="1"/>
  <c r="Y4334" i="1"/>
  <c r="Z4334" i="1"/>
  <c r="AA4334" i="1"/>
  <c r="AB4334" i="1"/>
  <c r="X4335" i="1"/>
  <c r="Y4335" i="1"/>
  <c r="Z4335" i="1"/>
  <c r="AA4335" i="1"/>
  <c r="AB4335" i="1"/>
  <c r="X4336" i="1"/>
  <c r="Y4336" i="1"/>
  <c r="Z4336" i="1"/>
  <c r="AA4336" i="1"/>
  <c r="AB4336" i="1"/>
  <c r="X4337" i="1"/>
  <c r="Y4337" i="1"/>
  <c r="Z4337" i="1"/>
  <c r="AA4337" i="1"/>
  <c r="AB4337" i="1"/>
  <c r="X4338" i="1"/>
  <c r="Y4338" i="1"/>
  <c r="Z4338" i="1"/>
  <c r="AA4338" i="1"/>
  <c r="AB4338" i="1"/>
  <c r="X4339" i="1"/>
  <c r="Y4339" i="1"/>
  <c r="Z4339" i="1"/>
  <c r="AA4339" i="1"/>
  <c r="AB4339" i="1"/>
  <c r="X4340" i="1"/>
  <c r="Y4340" i="1"/>
  <c r="Z4340" i="1"/>
  <c r="AA4340" i="1"/>
  <c r="AB4340" i="1"/>
  <c r="X4341" i="1"/>
  <c r="Y4341" i="1"/>
  <c r="Z4341" i="1"/>
  <c r="AA4341" i="1"/>
  <c r="AB4341" i="1"/>
  <c r="X4342" i="1"/>
  <c r="Y4342" i="1"/>
  <c r="Z4342" i="1"/>
  <c r="AA4342" i="1"/>
  <c r="AB4342" i="1"/>
  <c r="X4343" i="1"/>
  <c r="Y4343" i="1"/>
  <c r="Z4343" i="1"/>
  <c r="AA4343" i="1"/>
  <c r="AB4343" i="1"/>
  <c r="X4344" i="1"/>
  <c r="Y4344" i="1"/>
  <c r="Z4344" i="1"/>
  <c r="AA4344" i="1"/>
  <c r="AB4344" i="1"/>
  <c r="X4345" i="1"/>
  <c r="Y4345" i="1"/>
  <c r="Z4345" i="1"/>
  <c r="AA4345" i="1"/>
  <c r="AB4345" i="1"/>
  <c r="X4346" i="1"/>
  <c r="Y4346" i="1"/>
  <c r="Z4346" i="1"/>
  <c r="AA4346" i="1"/>
  <c r="AB4346" i="1"/>
  <c r="X4347" i="1"/>
  <c r="Y4347" i="1"/>
  <c r="Z4347" i="1"/>
  <c r="AA4347" i="1"/>
  <c r="AB4347" i="1"/>
  <c r="X4348" i="1"/>
  <c r="Y4348" i="1"/>
  <c r="Z4348" i="1"/>
  <c r="AA4348" i="1"/>
  <c r="AB4348" i="1"/>
  <c r="X4349" i="1"/>
  <c r="Y4349" i="1"/>
  <c r="Z4349" i="1"/>
  <c r="AA4349" i="1"/>
  <c r="AB4349" i="1"/>
  <c r="X4350" i="1"/>
  <c r="Y4350" i="1"/>
  <c r="Z4350" i="1"/>
  <c r="AA4350" i="1"/>
  <c r="AB4350" i="1"/>
  <c r="X4351" i="1"/>
  <c r="Y4351" i="1"/>
  <c r="Z4351" i="1"/>
  <c r="AA4351" i="1"/>
  <c r="AB4351" i="1"/>
  <c r="X4352" i="1"/>
  <c r="Y4352" i="1"/>
  <c r="Z4352" i="1"/>
  <c r="AA4352" i="1"/>
  <c r="AB4352" i="1"/>
  <c r="X4353" i="1"/>
  <c r="Y4353" i="1"/>
  <c r="Z4353" i="1"/>
  <c r="AA4353" i="1"/>
  <c r="AB4353" i="1"/>
  <c r="X4354" i="1"/>
  <c r="Y4354" i="1"/>
  <c r="Z4354" i="1"/>
  <c r="AA4354" i="1"/>
  <c r="AB4354" i="1"/>
  <c r="X4355" i="1"/>
  <c r="Y4355" i="1"/>
  <c r="Z4355" i="1"/>
  <c r="AA4355" i="1"/>
  <c r="AB4355" i="1"/>
  <c r="X4356" i="1"/>
  <c r="Y4356" i="1"/>
  <c r="Z4356" i="1"/>
  <c r="AA4356" i="1"/>
  <c r="AB4356" i="1"/>
  <c r="X4357" i="1"/>
  <c r="Y4357" i="1"/>
  <c r="Z4357" i="1"/>
  <c r="AA4357" i="1"/>
  <c r="AB4357" i="1"/>
  <c r="X4358" i="1"/>
  <c r="Y4358" i="1"/>
  <c r="Z4358" i="1"/>
  <c r="AA4358" i="1"/>
  <c r="AB4358" i="1"/>
  <c r="X4359" i="1"/>
  <c r="Y4359" i="1"/>
  <c r="Z4359" i="1"/>
  <c r="AA4359" i="1"/>
  <c r="AB4359" i="1"/>
  <c r="X4360" i="1"/>
  <c r="Y4360" i="1"/>
  <c r="Z4360" i="1"/>
  <c r="AA4360" i="1"/>
  <c r="AB4360" i="1"/>
  <c r="X4361" i="1"/>
  <c r="Y4361" i="1"/>
  <c r="Z4361" i="1"/>
  <c r="AA4361" i="1"/>
  <c r="AB4361" i="1"/>
  <c r="X4362" i="1"/>
  <c r="Y4362" i="1"/>
  <c r="Z4362" i="1"/>
  <c r="AA4362" i="1"/>
  <c r="AB4362" i="1"/>
  <c r="X4363" i="1"/>
  <c r="Y4363" i="1"/>
  <c r="Z4363" i="1"/>
  <c r="AA4363" i="1"/>
  <c r="AB4363" i="1"/>
  <c r="X4364" i="1"/>
  <c r="Y4364" i="1"/>
  <c r="Z4364" i="1"/>
  <c r="AA4364" i="1"/>
  <c r="AB4364" i="1"/>
  <c r="X4365" i="1"/>
  <c r="Y4365" i="1"/>
  <c r="Z4365" i="1"/>
  <c r="AA4365" i="1"/>
  <c r="AB4365" i="1"/>
  <c r="X4366" i="1"/>
  <c r="Y4366" i="1"/>
  <c r="Z4366" i="1"/>
  <c r="AA4366" i="1"/>
  <c r="AB4366" i="1"/>
  <c r="X4367" i="1"/>
  <c r="Y4367" i="1"/>
  <c r="Z4367" i="1"/>
  <c r="AA4367" i="1"/>
  <c r="AB4367" i="1"/>
  <c r="X4368" i="1"/>
  <c r="Y4368" i="1"/>
  <c r="Z4368" i="1"/>
  <c r="AA4368" i="1"/>
  <c r="AB4368" i="1"/>
  <c r="X4369" i="1"/>
  <c r="Y4369" i="1"/>
  <c r="Z4369" i="1"/>
  <c r="AA4369" i="1"/>
  <c r="AB4369" i="1"/>
  <c r="X4370" i="1"/>
  <c r="Y4370" i="1"/>
  <c r="Z4370" i="1"/>
  <c r="AA4370" i="1"/>
  <c r="AB4370" i="1"/>
  <c r="X4371" i="1"/>
  <c r="Y4371" i="1"/>
  <c r="Z4371" i="1"/>
  <c r="AA4371" i="1"/>
  <c r="AB4371" i="1"/>
  <c r="X4372" i="1"/>
  <c r="Y4372" i="1"/>
  <c r="Z4372" i="1"/>
  <c r="AA4372" i="1"/>
  <c r="AB4372" i="1"/>
  <c r="X4373" i="1"/>
  <c r="Y4373" i="1"/>
  <c r="Z4373" i="1"/>
  <c r="AA4373" i="1"/>
  <c r="AB4373" i="1"/>
  <c r="X4374" i="1"/>
  <c r="Y4374" i="1"/>
  <c r="Z4374" i="1"/>
  <c r="AA4374" i="1"/>
  <c r="AB4374" i="1"/>
  <c r="X4375" i="1"/>
  <c r="Y4375" i="1"/>
  <c r="Z4375" i="1"/>
  <c r="AA4375" i="1"/>
  <c r="AB4375" i="1"/>
  <c r="X4376" i="1"/>
  <c r="Y4376" i="1"/>
  <c r="Z4376" i="1"/>
  <c r="AA4376" i="1"/>
  <c r="AB4376" i="1"/>
  <c r="X4377" i="1"/>
  <c r="Y4377" i="1"/>
  <c r="Z4377" i="1"/>
  <c r="AA4377" i="1"/>
  <c r="AB4377" i="1"/>
  <c r="X4378" i="1"/>
  <c r="Y4378" i="1"/>
  <c r="Z4378" i="1"/>
  <c r="AA4378" i="1"/>
  <c r="AB4378" i="1"/>
  <c r="X4379" i="1"/>
  <c r="Y4379" i="1"/>
  <c r="Z4379" i="1"/>
  <c r="AA4379" i="1"/>
  <c r="AB4379" i="1"/>
  <c r="X4380" i="1"/>
  <c r="Y4380" i="1"/>
  <c r="Z4380" i="1"/>
  <c r="AA4380" i="1"/>
  <c r="AB4380" i="1"/>
  <c r="X4381" i="1"/>
  <c r="Y4381" i="1"/>
  <c r="Z4381" i="1"/>
  <c r="AA4381" i="1"/>
  <c r="AB4381" i="1"/>
  <c r="X4382" i="1"/>
  <c r="Y4382" i="1"/>
  <c r="Z4382" i="1"/>
  <c r="AA4382" i="1"/>
  <c r="AB4382" i="1"/>
  <c r="X4383" i="1"/>
  <c r="Y4383" i="1"/>
  <c r="Z4383" i="1"/>
  <c r="AA4383" i="1"/>
  <c r="AB4383" i="1"/>
  <c r="X4384" i="1"/>
  <c r="Y4384" i="1"/>
  <c r="Z4384" i="1"/>
  <c r="AA4384" i="1"/>
  <c r="AB4384" i="1"/>
  <c r="X4385" i="1"/>
  <c r="Y4385" i="1"/>
  <c r="Z4385" i="1"/>
  <c r="AA4385" i="1"/>
  <c r="AB4385" i="1"/>
  <c r="X4386" i="1"/>
  <c r="Y4386" i="1"/>
  <c r="Z4386" i="1"/>
  <c r="AA4386" i="1"/>
  <c r="AB4386" i="1"/>
  <c r="X4387" i="1"/>
  <c r="Y4387" i="1"/>
  <c r="Z4387" i="1"/>
  <c r="AA4387" i="1"/>
  <c r="AB4387" i="1"/>
  <c r="X4388" i="1"/>
  <c r="Y4388" i="1"/>
  <c r="Z4388" i="1"/>
  <c r="AA4388" i="1"/>
  <c r="AB4388" i="1"/>
  <c r="X4389" i="1"/>
  <c r="Y4389" i="1"/>
  <c r="Z4389" i="1"/>
  <c r="AA4389" i="1"/>
  <c r="AB4389" i="1"/>
  <c r="X4390" i="1"/>
  <c r="Y4390" i="1"/>
  <c r="Z4390" i="1"/>
  <c r="AA4390" i="1"/>
  <c r="AB4390" i="1"/>
  <c r="X4391" i="1"/>
  <c r="Y4391" i="1"/>
  <c r="Z4391" i="1"/>
  <c r="AA4391" i="1"/>
  <c r="AB4391" i="1"/>
  <c r="X4392" i="1"/>
  <c r="Y4392" i="1"/>
  <c r="Z4392" i="1"/>
  <c r="AA4392" i="1"/>
  <c r="AB4392" i="1"/>
  <c r="X4393" i="1"/>
  <c r="Y4393" i="1"/>
  <c r="Z4393" i="1"/>
  <c r="AA4393" i="1"/>
  <c r="AB4393" i="1"/>
  <c r="X4394" i="1"/>
  <c r="Y4394" i="1"/>
  <c r="Z4394" i="1"/>
  <c r="AA4394" i="1"/>
  <c r="AB4394" i="1"/>
  <c r="X4395" i="1"/>
  <c r="Y4395" i="1"/>
  <c r="Z4395" i="1"/>
  <c r="AA4395" i="1"/>
  <c r="AB4395" i="1"/>
  <c r="X4396" i="1"/>
  <c r="Y4396" i="1"/>
  <c r="Z4396" i="1"/>
  <c r="AA4396" i="1"/>
  <c r="AB4396" i="1"/>
  <c r="X4397" i="1"/>
  <c r="Y4397" i="1"/>
  <c r="Z4397" i="1"/>
  <c r="AA4397" i="1"/>
  <c r="AB4397" i="1"/>
  <c r="X4398" i="1"/>
  <c r="Y4398" i="1"/>
  <c r="Z4398" i="1"/>
  <c r="AA4398" i="1"/>
  <c r="AB4398" i="1"/>
  <c r="X4399" i="1"/>
  <c r="Y4399" i="1"/>
  <c r="Z4399" i="1"/>
  <c r="AA4399" i="1"/>
  <c r="AB4399" i="1"/>
  <c r="X4400" i="1"/>
  <c r="Y4400" i="1"/>
  <c r="Z4400" i="1"/>
  <c r="AA4400" i="1"/>
  <c r="AB4400" i="1"/>
  <c r="X4401" i="1"/>
  <c r="Y4401" i="1"/>
  <c r="Z4401" i="1"/>
  <c r="AA4401" i="1"/>
  <c r="AB4401" i="1"/>
  <c r="X4402" i="1"/>
  <c r="Y4402" i="1"/>
  <c r="Z4402" i="1"/>
  <c r="AA4402" i="1"/>
  <c r="AB4402" i="1"/>
  <c r="X4403" i="1"/>
  <c r="Y4403" i="1"/>
  <c r="Z4403" i="1"/>
  <c r="AA4403" i="1"/>
  <c r="AB4403" i="1"/>
  <c r="X4404" i="1"/>
  <c r="Y4404" i="1"/>
  <c r="Z4404" i="1"/>
  <c r="AA4404" i="1"/>
  <c r="AB4404" i="1"/>
  <c r="X4405" i="1"/>
  <c r="Y4405" i="1"/>
  <c r="Z4405" i="1"/>
  <c r="AA4405" i="1"/>
  <c r="AB4405" i="1"/>
  <c r="X4406" i="1"/>
  <c r="Y4406" i="1"/>
  <c r="Z4406" i="1"/>
  <c r="AA4406" i="1"/>
  <c r="AB4406" i="1"/>
  <c r="X4407" i="1"/>
  <c r="Y4407" i="1"/>
  <c r="Z4407" i="1"/>
  <c r="AA4407" i="1"/>
  <c r="AB4407" i="1"/>
  <c r="X4408" i="1"/>
  <c r="Y4408" i="1"/>
  <c r="Z4408" i="1"/>
  <c r="AA4408" i="1"/>
  <c r="AB4408" i="1"/>
  <c r="X4409" i="1"/>
  <c r="Y4409" i="1"/>
  <c r="Z4409" i="1"/>
  <c r="AA4409" i="1"/>
  <c r="AB4409" i="1"/>
  <c r="X4410" i="1"/>
  <c r="Y4410" i="1"/>
  <c r="Z4410" i="1"/>
  <c r="AA4410" i="1"/>
  <c r="AB4410" i="1"/>
  <c r="X4411" i="1"/>
  <c r="Y4411" i="1"/>
  <c r="Z4411" i="1"/>
  <c r="AA4411" i="1"/>
  <c r="AB4411" i="1"/>
  <c r="X4412" i="1"/>
  <c r="Y4412" i="1"/>
  <c r="Z4412" i="1"/>
  <c r="AA4412" i="1"/>
  <c r="AB4412" i="1"/>
  <c r="X4413" i="1"/>
  <c r="Y4413" i="1"/>
  <c r="Z4413" i="1"/>
  <c r="AA4413" i="1"/>
  <c r="AB4413" i="1"/>
  <c r="X4414" i="1"/>
  <c r="Y4414" i="1"/>
  <c r="Z4414" i="1"/>
  <c r="AA4414" i="1"/>
  <c r="AB4414" i="1"/>
  <c r="X4415" i="1"/>
  <c r="Y4415" i="1"/>
  <c r="Z4415" i="1"/>
  <c r="AA4415" i="1"/>
  <c r="AB4415" i="1"/>
  <c r="X4416" i="1"/>
  <c r="Y4416" i="1"/>
  <c r="Z4416" i="1"/>
  <c r="AA4416" i="1"/>
  <c r="AB4416" i="1"/>
  <c r="X4417" i="1"/>
  <c r="Y4417" i="1"/>
  <c r="Z4417" i="1"/>
  <c r="AA4417" i="1"/>
  <c r="AB4417" i="1"/>
  <c r="X4418" i="1"/>
  <c r="Y4418" i="1"/>
  <c r="Z4418" i="1"/>
  <c r="AA4418" i="1"/>
  <c r="AB4418" i="1"/>
  <c r="X4419" i="1"/>
  <c r="Y4419" i="1"/>
  <c r="Z4419" i="1"/>
  <c r="AA4419" i="1"/>
  <c r="AB4419" i="1"/>
  <c r="X4420" i="1"/>
  <c r="Y4420" i="1"/>
  <c r="Z4420" i="1"/>
  <c r="AA4420" i="1"/>
  <c r="AB4420" i="1"/>
  <c r="X4421" i="1"/>
  <c r="Y4421" i="1"/>
  <c r="Z4421" i="1"/>
  <c r="AA4421" i="1"/>
  <c r="AB4421" i="1"/>
  <c r="X4422" i="1"/>
  <c r="Y4422" i="1"/>
  <c r="Z4422" i="1"/>
  <c r="AA4422" i="1"/>
  <c r="AB4422" i="1"/>
  <c r="X4423" i="1"/>
  <c r="Y4423" i="1"/>
  <c r="Z4423" i="1"/>
  <c r="AA4423" i="1"/>
  <c r="AB4423" i="1"/>
  <c r="X4424" i="1"/>
  <c r="Y4424" i="1"/>
  <c r="Z4424" i="1"/>
  <c r="AA4424" i="1"/>
  <c r="AB4424" i="1"/>
  <c r="X4425" i="1"/>
  <c r="Y4425" i="1"/>
  <c r="Z4425" i="1"/>
  <c r="AA4425" i="1"/>
  <c r="AB4425" i="1"/>
  <c r="X4426" i="1"/>
  <c r="Y4426" i="1"/>
  <c r="Z4426" i="1"/>
  <c r="AA4426" i="1"/>
  <c r="AB4426" i="1"/>
  <c r="X4427" i="1"/>
  <c r="Y4427" i="1"/>
  <c r="Z4427" i="1"/>
  <c r="AA4427" i="1"/>
  <c r="AB4427" i="1"/>
  <c r="X4428" i="1"/>
  <c r="Y4428" i="1"/>
  <c r="Z4428" i="1"/>
  <c r="AA4428" i="1"/>
  <c r="AB4428" i="1"/>
  <c r="X4429" i="1"/>
  <c r="Y4429" i="1"/>
  <c r="Z4429" i="1"/>
  <c r="AA4429" i="1"/>
  <c r="AB4429" i="1"/>
  <c r="X4430" i="1"/>
  <c r="Y4430" i="1"/>
  <c r="Z4430" i="1"/>
  <c r="AA4430" i="1"/>
  <c r="AB4430" i="1"/>
  <c r="X4431" i="1"/>
  <c r="Y4431" i="1"/>
  <c r="Z4431" i="1"/>
  <c r="AA4431" i="1"/>
  <c r="AB4431" i="1"/>
  <c r="X4432" i="1"/>
  <c r="Y4432" i="1"/>
  <c r="Z4432" i="1"/>
  <c r="AA4432" i="1"/>
  <c r="AB4432" i="1"/>
  <c r="X4433" i="1"/>
  <c r="Y4433" i="1"/>
  <c r="Z4433" i="1"/>
  <c r="AA4433" i="1"/>
  <c r="AB4433" i="1"/>
  <c r="X4434" i="1"/>
  <c r="Y4434" i="1"/>
  <c r="Z4434" i="1"/>
  <c r="AA4434" i="1"/>
  <c r="AB4434" i="1"/>
  <c r="X4435" i="1"/>
  <c r="Y4435" i="1"/>
  <c r="Z4435" i="1"/>
  <c r="AA4435" i="1"/>
  <c r="AB4435" i="1"/>
  <c r="X4436" i="1"/>
  <c r="Y4436" i="1"/>
  <c r="Z4436" i="1"/>
  <c r="AA4436" i="1"/>
  <c r="AB4436" i="1"/>
  <c r="X4437" i="1"/>
  <c r="Y4437" i="1"/>
  <c r="Z4437" i="1"/>
  <c r="AA4437" i="1"/>
  <c r="AB4437" i="1"/>
  <c r="X4438" i="1"/>
  <c r="Y4438" i="1"/>
  <c r="Z4438" i="1"/>
  <c r="AA4438" i="1"/>
  <c r="AB4438" i="1"/>
  <c r="X4439" i="1"/>
  <c r="Y4439" i="1"/>
  <c r="Z4439" i="1"/>
  <c r="AA4439" i="1"/>
  <c r="AB4439" i="1"/>
  <c r="X4440" i="1"/>
  <c r="Y4440" i="1"/>
  <c r="Z4440" i="1"/>
  <c r="AA4440" i="1"/>
  <c r="AB4440" i="1"/>
  <c r="X4441" i="1"/>
  <c r="Y4441" i="1"/>
  <c r="Z4441" i="1"/>
  <c r="AA4441" i="1"/>
  <c r="AB4441" i="1"/>
  <c r="X4442" i="1"/>
  <c r="Y4442" i="1"/>
  <c r="Z4442" i="1"/>
  <c r="AA4442" i="1"/>
  <c r="AB4442" i="1"/>
  <c r="X4443" i="1"/>
  <c r="Y4443" i="1"/>
  <c r="Z4443" i="1"/>
  <c r="AA4443" i="1"/>
  <c r="AB4443" i="1"/>
  <c r="X4444" i="1"/>
  <c r="Y4444" i="1"/>
  <c r="Z4444" i="1"/>
  <c r="AA4444" i="1"/>
  <c r="AB4444" i="1"/>
  <c r="X4445" i="1"/>
  <c r="Y4445" i="1"/>
  <c r="Z4445" i="1"/>
  <c r="AA4445" i="1"/>
  <c r="AB4445" i="1"/>
  <c r="X4446" i="1"/>
  <c r="Y4446" i="1"/>
  <c r="Z4446" i="1"/>
  <c r="AA4446" i="1"/>
  <c r="AB4446" i="1"/>
  <c r="X4447" i="1"/>
  <c r="Y4447" i="1"/>
  <c r="Z4447" i="1"/>
  <c r="AA4447" i="1"/>
  <c r="AB4447" i="1"/>
  <c r="X4448" i="1"/>
  <c r="Y4448" i="1"/>
  <c r="Z4448" i="1"/>
  <c r="AA4448" i="1"/>
  <c r="AB4448" i="1"/>
  <c r="X4449" i="1"/>
  <c r="Y4449" i="1"/>
  <c r="Z4449" i="1"/>
  <c r="AA4449" i="1"/>
  <c r="AB4449" i="1"/>
  <c r="X4450" i="1"/>
  <c r="Y4450" i="1"/>
  <c r="Z4450" i="1"/>
  <c r="AA4450" i="1"/>
  <c r="AB4450" i="1"/>
  <c r="X4451" i="1"/>
  <c r="Y4451" i="1"/>
  <c r="Z4451" i="1"/>
  <c r="AA4451" i="1"/>
  <c r="AB4451" i="1"/>
  <c r="X4452" i="1"/>
  <c r="Y4452" i="1"/>
  <c r="Z4452" i="1"/>
  <c r="AA4452" i="1"/>
  <c r="AB4452" i="1"/>
  <c r="X4453" i="1"/>
  <c r="Y4453" i="1"/>
  <c r="Z4453" i="1"/>
  <c r="AA4453" i="1"/>
  <c r="AB4453" i="1"/>
  <c r="X4454" i="1"/>
  <c r="Y4454" i="1"/>
  <c r="Z4454" i="1"/>
  <c r="AA4454" i="1"/>
  <c r="AB4454" i="1"/>
  <c r="X4455" i="1"/>
  <c r="Y4455" i="1"/>
  <c r="Z4455" i="1"/>
  <c r="AA4455" i="1"/>
  <c r="AB4455" i="1"/>
  <c r="X4456" i="1"/>
  <c r="Y4456" i="1"/>
  <c r="Z4456" i="1"/>
  <c r="AA4456" i="1"/>
  <c r="AB4456" i="1"/>
  <c r="X4457" i="1"/>
  <c r="Y4457" i="1"/>
  <c r="Z4457" i="1"/>
  <c r="AA4457" i="1"/>
  <c r="AB4457" i="1"/>
  <c r="X4458" i="1"/>
  <c r="Y4458" i="1"/>
  <c r="Z4458" i="1"/>
  <c r="AA4458" i="1"/>
  <c r="AB4458" i="1"/>
  <c r="X4459" i="1"/>
  <c r="Y4459" i="1"/>
  <c r="Z4459" i="1"/>
  <c r="AA4459" i="1"/>
  <c r="AB4459" i="1"/>
  <c r="X4460" i="1"/>
  <c r="Y4460" i="1"/>
  <c r="Z4460" i="1"/>
  <c r="AA4460" i="1"/>
  <c r="AB4460" i="1"/>
  <c r="X4461" i="1"/>
  <c r="Y4461" i="1"/>
  <c r="Z4461" i="1"/>
  <c r="AA4461" i="1"/>
  <c r="AB4461" i="1"/>
  <c r="X4462" i="1"/>
  <c r="Y4462" i="1"/>
  <c r="Z4462" i="1"/>
  <c r="AA4462" i="1"/>
  <c r="AB4462" i="1"/>
  <c r="X4463" i="1"/>
  <c r="Y4463" i="1"/>
  <c r="Z4463" i="1"/>
  <c r="AA4463" i="1"/>
  <c r="AB4463" i="1"/>
  <c r="X4464" i="1"/>
  <c r="Y4464" i="1"/>
  <c r="Z4464" i="1"/>
  <c r="AA4464" i="1"/>
  <c r="AB4464" i="1"/>
  <c r="X4465" i="1"/>
  <c r="Y4465" i="1"/>
  <c r="Z4465" i="1"/>
  <c r="AA4465" i="1"/>
  <c r="AB4465" i="1"/>
  <c r="X4466" i="1"/>
  <c r="Y4466" i="1"/>
  <c r="Z4466" i="1"/>
  <c r="AA4466" i="1"/>
  <c r="AB4466" i="1"/>
  <c r="X4467" i="1"/>
  <c r="Y4467" i="1"/>
  <c r="Z4467" i="1"/>
  <c r="AA4467" i="1"/>
  <c r="AB4467" i="1"/>
  <c r="X4468" i="1"/>
  <c r="Y4468" i="1"/>
  <c r="Z4468" i="1"/>
  <c r="AA4468" i="1"/>
  <c r="AB4468" i="1"/>
  <c r="X4469" i="1"/>
  <c r="Y4469" i="1"/>
  <c r="Z4469" i="1"/>
  <c r="AA4469" i="1"/>
  <c r="AB4469" i="1"/>
  <c r="X4470" i="1"/>
  <c r="Y4470" i="1"/>
  <c r="Z4470" i="1"/>
  <c r="AA4470" i="1"/>
  <c r="AB4470" i="1"/>
  <c r="X4471" i="1"/>
  <c r="Y4471" i="1"/>
  <c r="Z4471" i="1"/>
  <c r="AA4471" i="1"/>
  <c r="AB4471" i="1"/>
  <c r="X4472" i="1"/>
  <c r="Y4472" i="1"/>
  <c r="Z4472" i="1"/>
  <c r="AA4472" i="1"/>
  <c r="AB4472" i="1"/>
  <c r="X4473" i="1"/>
  <c r="Y4473" i="1"/>
  <c r="Z4473" i="1"/>
  <c r="AA4473" i="1"/>
  <c r="AB4473" i="1"/>
  <c r="X4474" i="1"/>
  <c r="Y4474" i="1"/>
  <c r="Z4474" i="1"/>
  <c r="AA4474" i="1"/>
  <c r="AB4474" i="1"/>
  <c r="X4475" i="1"/>
  <c r="Y4475" i="1"/>
  <c r="Z4475" i="1"/>
  <c r="AA4475" i="1"/>
  <c r="AB4475" i="1"/>
  <c r="X4476" i="1"/>
  <c r="Y4476" i="1"/>
  <c r="Z4476" i="1"/>
  <c r="AA4476" i="1"/>
  <c r="AB4476" i="1"/>
  <c r="X4477" i="1"/>
  <c r="Y4477" i="1"/>
  <c r="Z4477" i="1"/>
  <c r="AA4477" i="1"/>
  <c r="AB4477" i="1"/>
  <c r="X4478" i="1"/>
  <c r="Y4478" i="1"/>
  <c r="Z4478" i="1"/>
  <c r="AA4478" i="1"/>
  <c r="AB4478" i="1"/>
  <c r="X4479" i="1"/>
  <c r="Y4479" i="1"/>
  <c r="Z4479" i="1"/>
  <c r="AA4479" i="1"/>
  <c r="AB4479" i="1"/>
  <c r="X4480" i="1"/>
  <c r="Y4480" i="1"/>
  <c r="Z4480" i="1"/>
  <c r="AA4480" i="1"/>
  <c r="AB4480" i="1"/>
  <c r="X4481" i="1"/>
  <c r="Y4481" i="1"/>
  <c r="Z4481" i="1"/>
  <c r="AA4481" i="1"/>
  <c r="AB4481" i="1"/>
  <c r="X4482" i="1"/>
  <c r="Y4482" i="1"/>
  <c r="Z4482" i="1"/>
  <c r="AA4482" i="1"/>
  <c r="AB4482" i="1"/>
  <c r="X4483" i="1"/>
  <c r="Y4483" i="1"/>
  <c r="Z4483" i="1"/>
  <c r="AA4483" i="1"/>
  <c r="AB4483" i="1"/>
  <c r="X4484" i="1"/>
  <c r="Y4484" i="1"/>
  <c r="Z4484" i="1"/>
  <c r="AA4484" i="1"/>
  <c r="AB4484" i="1"/>
  <c r="X4485" i="1"/>
  <c r="Y4485" i="1"/>
  <c r="Z4485" i="1"/>
  <c r="AA4485" i="1"/>
  <c r="AB4485" i="1"/>
  <c r="X4486" i="1"/>
  <c r="Y4486" i="1"/>
  <c r="Z4486" i="1"/>
  <c r="AA4486" i="1"/>
  <c r="AB4486" i="1"/>
  <c r="X4487" i="1"/>
  <c r="Y4487" i="1"/>
  <c r="Z4487" i="1"/>
  <c r="AA4487" i="1"/>
  <c r="AB4487" i="1"/>
  <c r="X4488" i="1"/>
  <c r="Y4488" i="1"/>
  <c r="Z4488" i="1"/>
  <c r="AA4488" i="1"/>
  <c r="AB4488" i="1"/>
  <c r="X4489" i="1"/>
  <c r="Y4489" i="1"/>
  <c r="Z4489" i="1"/>
  <c r="AA4489" i="1"/>
  <c r="AB4489" i="1"/>
  <c r="X4490" i="1"/>
  <c r="Y4490" i="1"/>
  <c r="Z4490" i="1"/>
  <c r="AA4490" i="1"/>
  <c r="AB4490" i="1"/>
  <c r="X4491" i="1"/>
  <c r="Y4491" i="1"/>
  <c r="Z4491" i="1"/>
  <c r="AA4491" i="1"/>
  <c r="AB4491" i="1"/>
  <c r="X4492" i="1"/>
  <c r="Y4492" i="1"/>
  <c r="Z4492" i="1"/>
  <c r="AA4492" i="1"/>
  <c r="AB4492" i="1"/>
  <c r="X4493" i="1"/>
  <c r="Y4493" i="1"/>
  <c r="Z4493" i="1"/>
  <c r="AA4493" i="1"/>
  <c r="AB4493" i="1"/>
  <c r="X4494" i="1"/>
  <c r="Y4494" i="1"/>
  <c r="Z4494" i="1"/>
  <c r="AA4494" i="1"/>
  <c r="AB4494" i="1"/>
  <c r="X4495" i="1"/>
  <c r="Y4495" i="1"/>
  <c r="Z4495" i="1"/>
  <c r="AA4495" i="1"/>
  <c r="AB4495" i="1"/>
  <c r="X4496" i="1"/>
  <c r="Y4496" i="1"/>
  <c r="Z4496" i="1"/>
  <c r="AA4496" i="1"/>
  <c r="AB4496" i="1"/>
  <c r="X4497" i="1"/>
  <c r="Y4497" i="1"/>
  <c r="Z4497" i="1"/>
  <c r="AA4497" i="1"/>
  <c r="AB4497" i="1"/>
  <c r="X4498" i="1"/>
  <c r="Y4498" i="1"/>
  <c r="Z4498" i="1"/>
  <c r="AA4498" i="1"/>
  <c r="AB4498" i="1"/>
  <c r="X4499" i="1"/>
  <c r="Y4499" i="1"/>
  <c r="Z4499" i="1"/>
  <c r="AA4499" i="1"/>
  <c r="AB4499" i="1"/>
  <c r="X4500" i="1"/>
  <c r="Y4500" i="1"/>
  <c r="Z4500" i="1"/>
  <c r="AA4500" i="1"/>
  <c r="AB4500" i="1"/>
  <c r="X4501" i="1"/>
  <c r="Y4501" i="1"/>
  <c r="Z4501" i="1"/>
  <c r="AA4501" i="1"/>
  <c r="AB4501" i="1"/>
  <c r="X4502" i="1"/>
  <c r="Y4502" i="1"/>
  <c r="Z4502" i="1"/>
  <c r="AA4502" i="1"/>
  <c r="AB4502" i="1"/>
  <c r="X4503" i="1"/>
  <c r="Y4503" i="1"/>
  <c r="Z4503" i="1"/>
  <c r="AA4503" i="1"/>
  <c r="AB4503" i="1"/>
  <c r="X4504" i="1"/>
  <c r="Y4504" i="1"/>
  <c r="Z4504" i="1"/>
  <c r="AA4504" i="1"/>
  <c r="AB4504" i="1"/>
  <c r="X4505" i="1"/>
  <c r="Y4505" i="1"/>
  <c r="Z4505" i="1"/>
  <c r="AA4505" i="1"/>
  <c r="AB4505" i="1"/>
  <c r="X4506" i="1"/>
  <c r="Y4506" i="1"/>
  <c r="Z4506" i="1"/>
  <c r="AA4506" i="1"/>
  <c r="AB4506" i="1"/>
  <c r="X4507" i="1"/>
  <c r="Y4507" i="1"/>
  <c r="Z4507" i="1"/>
  <c r="AA4507" i="1"/>
  <c r="AB4507" i="1"/>
  <c r="X4508" i="1"/>
  <c r="Y4508" i="1"/>
  <c r="Z4508" i="1"/>
  <c r="AA4508" i="1"/>
  <c r="AB4508" i="1"/>
  <c r="X4509" i="1"/>
  <c r="Y4509" i="1"/>
  <c r="Z4509" i="1"/>
  <c r="AA4509" i="1"/>
  <c r="AB4509" i="1"/>
  <c r="X4510" i="1"/>
  <c r="Y4510" i="1"/>
  <c r="Z4510" i="1"/>
  <c r="AA4510" i="1"/>
  <c r="AB4510" i="1"/>
  <c r="X4511" i="1"/>
  <c r="Y4511" i="1"/>
  <c r="Z4511" i="1"/>
  <c r="AA4511" i="1"/>
  <c r="AB4511" i="1"/>
  <c r="X4512" i="1"/>
  <c r="Y4512" i="1"/>
  <c r="Z4512" i="1"/>
  <c r="AA4512" i="1"/>
  <c r="AB4512" i="1"/>
  <c r="X4513" i="1"/>
  <c r="Y4513" i="1"/>
  <c r="Z4513" i="1"/>
  <c r="AA4513" i="1"/>
  <c r="AB4513" i="1"/>
  <c r="X4514" i="1"/>
  <c r="Y4514" i="1"/>
  <c r="Z4514" i="1"/>
  <c r="AA4514" i="1"/>
  <c r="AB4514" i="1"/>
  <c r="X4515" i="1"/>
  <c r="Y4515" i="1"/>
  <c r="Z4515" i="1"/>
  <c r="AA4515" i="1"/>
  <c r="AB4515" i="1"/>
  <c r="X4516" i="1"/>
  <c r="Y4516" i="1"/>
  <c r="Z4516" i="1"/>
  <c r="AA4516" i="1"/>
  <c r="AB4516" i="1"/>
  <c r="X4517" i="1"/>
  <c r="Y4517" i="1"/>
  <c r="Z4517" i="1"/>
  <c r="AA4517" i="1"/>
  <c r="AB4517" i="1"/>
  <c r="X4518" i="1"/>
  <c r="Y4518" i="1"/>
  <c r="Z4518" i="1"/>
  <c r="AA4518" i="1"/>
  <c r="AB4518" i="1"/>
  <c r="X4519" i="1"/>
  <c r="Y4519" i="1"/>
  <c r="Z4519" i="1"/>
  <c r="AA4519" i="1"/>
  <c r="AB4519" i="1"/>
  <c r="X4520" i="1"/>
  <c r="Y4520" i="1"/>
  <c r="Z4520" i="1"/>
  <c r="AA4520" i="1"/>
  <c r="AB4520" i="1"/>
  <c r="X4521" i="1"/>
  <c r="Y4521" i="1"/>
  <c r="Z4521" i="1"/>
  <c r="AA4521" i="1"/>
  <c r="AB4521" i="1"/>
  <c r="X4522" i="1"/>
  <c r="Y4522" i="1"/>
  <c r="Z4522" i="1"/>
  <c r="AA4522" i="1"/>
  <c r="AB4522" i="1"/>
  <c r="X4523" i="1"/>
  <c r="Y4523" i="1"/>
  <c r="Z4523" i="1"/>
  <c r="AA4523" i="1"/>
  <c r="AB4523" i="1"/>
  <c r="X4524" i="1"/>
  <c r="Y4524" i="1"/>
  <c r="Z4524" i="1"/>
  <c r="AA4524" i="1"/>
  <c r="AB4524" i="1"/>
  <c r="X4525" i="1"/>
  <c r="Y4525" i="1"/>
  <c r="Z4525" i="1"/>
  <c r="AA4525" i="1"/>
  <c r="AB4525" i="1"/>
  <c r="X4526" i="1"/>
  <c r="Y4526" i="1"/>
  <c r="Z4526" i="1"/>
  <c r="AA4526" i="1"/>
  <c r="AB4526" i="1"/>
  <c r="X4527" i="1"/>
  <c r="Y4527" i="1"/>
  <c r="Z4527" i="1"/>
  <c r="AA4527" i="1"/>
  <c r="AB4527" i="1"/>
  <c r="X4528" i="1"/>
  <c r="Y4528" i="1"/>
  <c r="Z4528" i="1"/>
  <c r="AA4528" i="1"/>
  <c r="AB4528" i="1"/>
  <c r="X4529" i="1"/>
  <c r="Y4529" i="1"/>
  <c r="Z4529" i="1"/>
  <c r="AA4529" i="1"/>
  <c r="AB4529" i="1"/>
  <c r="X4530" i="1"/>
  <c r="Y4530" i="1"/>
  <c r="Z4530" i="1"/>
  <c r="AA4530" i="1"/>
  <c r="AB4530" i="1"/>
  <c r="X4531" i="1"/>
  <c r="Y4531" i="1"/>
  <c r="Z4531" i="1"/>
  <c r="AA4531" i="1"/>
  <c r="AB4531" i="1"/>
  <c r="X4532" i="1"/>
  <c r="Y4532" i="1"/>
  <c r="Z4532" i="1"/>
  <c r="AA4532" i="1"/>
  <c r="AB4532" i="1"/>
  <c r="X4533" i="1"/>
  <c r="Y4533" i="1"/>
  <c r="Z4533" i="1"/>
  <c r="AA4533" i="1"/>
  <c r="AB4533" i="1"/>
  <c r="X4534" i="1"/>
  <c r="Y4534" i="1"/>
  <c r="Z4534" i="1"/>
  <c r="AA4534" i="1"/>
  <c r="AB4534" i="1"/>
  <c r="X4535" i="1"/>
  <c r="Y4535" i="1"/>
  <c r="Z4535" i="1"/>
  <c r="AA4535" i="1"/>
  <c r="AB4535" i="1"/>
  <c r="X4536" i="1"/>
  <c r="Y4536" i="1"/>
  <c r="Z4536" i="1"/>
  <c r="AA4536" i="1"/>
  <c r="AB4536" i="1"/>
  <c r="X4537" i="1"/>
  <c r="Y4537" i="1"/>
  <c r="Z4537" i="1"/>
  <c r="AA4537" i="1"/>
  <c r="AB4537" i="1"/>
  <c r="X4538" i="1"/>
  <c r="Y4538" i="1"/>
  <c r="Z4538" i="1"/>
  <c r="AA4538" i="1"/>
  <c r="AB4538" i="1"/>
  <c r="X4539" i="1"/>
  <c r="Y4539" i="1"/>
  <c r="Z4539" i="1"/>
  <c r="AA4539" i="1"/>
  <c r="AB4539" i="1"/>
  <c r="X4540" i="1"/>
  <c r="Y4540" i="1"/>
  <c r="Z4540" i="1"/>
  <c r="AA4540" i="1"/>
  <c r="AB4540" i="1"/>
  <c r="X4541" i="1"/>
  <c r="Y4541" i="1"/>
  <c r="Z4541" i="1"/>
  <c r="AA4541" i="1"/>
  <c r="AB4541" i="1"/>
  <c r="X4542" i="1"/>
  <c r="Y4542" i="1"/>
  <c r="Z4542" i="1"/>
  <c r="AA4542" i="1"/>
  <c r="AB4542" i="1"/>
  <c r="X4543" i="1"/>
  <c r="Y4543" i="1"/>
  <c r="Z4543" i="1"/>
  <c r="AA4543" i="1"/>
  <c r="AB4543" i="1"/>
  <c r="X4544" i="1"/>
  <c r="Y4544" i="1"/>
  <c r="Z4544" i="1"/>
  <c r="AA4544" i="1"/>
  <c r="AB4544" i="1"/>
  <c r="X4545" i="1"/>
  <c r="Y4545" i="1"/>
  <c r="Z4545" i="1"/>
  <c r="AA4545" i="1"/>
  <c r="AB4545" i="1"/>
  <c r="X4546" i="1"/>
  <c r="Y4546" i="1"/>
  <c r="Z4546" i="1"/>
  <c r="AA4546" i="1"/>
  <c r="AB4546" i="1"/>
  <c r="X4547" i="1"/>
  <c r="Y4547" i="1"/>
  <c r="Z4547" i="1"/>
  <c r="AA4547" i="1"/>
  <c r="AB4547" i="1"/>
  <c r="X4548" i="1"/>
  <c r="Y4548" i="1"/>
  <c r="Z4548" i="1"/>
  <c r="AA4548" i="1"/>
  <c r="AB4548" i="1"/>
  <c r="X4549" i="1"/>
  <c r="Y4549" i="1"/>
  <c r="Z4549" i="1"/>
  <c r="AA4549" i="1"/>
  <c r="AB4549" i="1"/>
  <c r="X4550" i="1"/>
  <c r="Y4550" i="1"/>
  <c r="Z4550" i="1"/>
  <c r="AA4550" i="1"/>
  <c r="AB4550" i="1"/>
  <c r="X4551" i="1"/>
  <c r="Y4551" i="1"/>
  <c r="Z4551" i="1"/>
  <c r="AA4551" i="1"/>
  <c r="AB4551" i="1"/>
  <c r="X4552" i="1"/>
  <c r="Y4552" i="1"/>
  <c r="Z4552" i="1"/>
  <c r="AA4552" i="1"/>
  <c r="AB4552" i="1"/>
  <c r="X4553" i="1"/>
  <c r="Y4553" i="1"/>
  <c r="Z4553" i="1"/>
  <c r="AA4553" i="1"/>
  <c r="AB4553" i="1"/>
  <c r="X4554" i="1"/>
  <c r="Y4554" i="1"/>
  <c r="Z4554" i="1"/>
  <c r="AA4554" i="1"/>
  <c r="AB4554" i="1"/>
  <c r="X4555" i="1"/>
  <c r="Y4555" i="1"/>
  <c r="Z4555" i="1"/>
  <c r="AA4555" i="1"/>
  <c r="AB4555" i="1"/>
  <c r="X4556" i="1"/>
  <c r="Y4556" i="1"/>
  <c r="Z4556" i="1"/>
  <c r="AA4556" i="1"/>
  <c r="AB4556" i="1"/>
  <c r="X4557" i="1"/>
  <c r="Y4557" i="1"/>
  <c r="Z4557" i="1"/>
  <c r="AA4557" i="1"/>
  <c r="AB4557" i="1"/>
  <c r="X4558" i="1"/>
  <c r="Y4558" i="1"/>
  <c r="Z4558" i="1"/>
  <c r="AA4558" i="1"/>
  <c r="AB4558" i="1"/>
  <c r="X4559" i="1"/>
  <c r="Y4559" i="1"/>
  <c r="Z4559" i="1"/>
  <c r="AA4559" i="1"/>
  <c r="AB4559" i="1"/>
  <c r="X4560" i="1"/>
  <c r="Y4560" i="1"/>
  <c r="Z4560" i="1"/>
  <c r="AA4560" i="1"/>
  <c r="AB4560" i="1"/>
  <c r="X4561" i="1"/>
  <c r="Y4561" i="1"/>
  <c r="Z4561" i="1"/>
  <c r="AA4561" i="1"/>
  <c r="AB4561" i="1"/>
  <c r="X4562" i="1"/>
  <c r="Y4562" i="1"/>
  <c r="Z4562" i="1"/>
  <c r="AA4562" i="1"/>
  <c r="AB4562" i="1"/>
  <c r="X4563" i="1"/>
  <c r="Y4563" i="1"/>
  <c r="Z4563" i="1"/>
  <c r="AA4563" i="1"/>
  <c r="AB4563" i="1"/>
  <c r="X4564" i="1"/>
  <c r="Y4564" i="1"/>
  <c r="Z4564" i="1"/>
  <c r="AA4564" i="1"/>
  <c r="AB4564" i="1"/>
  <c r="X4565" i="1"/>
  <c r="Y4565" i="1"/>
  <c r="Z4565" i="1"/>
  <c r="AA4565" i="1"/>
  <c r="AB4565" i="1"/>
  <c r="X4566" i="1"/>
  <c r="Y4566" i="1"/>
  <c r="Z4566" i="1"/>
  <c r="AA4566" i="1"/>
  <c r="AB4566" i="1"/>
  <c r="X4567" i="1"/>
  <c r="Y4567" i="1"/>
  <c r="Z4567" i="1"/>
  <c r="AA4567" i="1"/>
  <c r="AB4567" i="1"/>
  <c r="X4568" i="1"/>
  <c r="Y4568" i="1"/>
  <c r="Z4568" i="1"/>
  <c r="AA4568" i="1"/>
  <c r="AB4568" i="1"/>
  <c r="X4569" i="1"/>
  <c r="Y4569" i="1"/>
  <c r="Z4569" i="1"/>
  <c r="AA4569" i="1"/>
  <c r="AB4569" i="1"/>
  <c r="X4570" i="1"/>
  <c r="Y4570" i="1"/>
  <c r="Z4570" i="1"/>
  <c r="AA4570" i="1"/>
  <c r="AB4570" i="1"/>
  <c r="X4571" i="1"/>
  <c r="Y4571" i="1"/>
  <c r="Z4571" i="1"/>
  <c r="AA4571" i="1"/>
  <c r="AB4571" i="1"/>
  <c r="X4572" i="1"/>
  <c r="Y4572" i="1"/>
  <c r="Z4572" i="1"/>
  <c r="AA4572" i="1"/>
  <c r="AB4572" i="1"/>
  <c r="X4573" i="1"/>
  <c r="Y4573" i="1"/>
  <c r="Z4573" i="1"/>
  <c r="AA4573" i="1"/>
  <c r="AB4573" i="1"/>
  <c r="X4574" i="1"/>
  <c r="Y4574" i="1"/>
  <c r="Z4574" i="1"/>
  <c r="AA4574" i="1"/>
  <c r="AB4574" i="1"/>
  <c r="X4575" i="1"/>
  <c r="Y4575" i="1"/>
  <c r="Z4575" i="1"/>
  <c r="AA4575" i="1"/>
  <c r="AB4575" i="1"/>
  <c r="X4576" i="1"/>
  <c r="Y4576" i="1"/>
  <c r="Z4576" i="1"/>
  <c r="AA4576" i="1"/>
  <c r="AB4576" i="1"/>
  <c r="X4577" i="1"/>
  <c r="Y4577" i="1"/>
  <c r="Z4577" i="1"/>
  <c r="AA4577" i="1"/>
  <c r="AB4577" i="1"/>
  <c r="X4578" i="1"/>
  <c r="Y4578" i="1"/>
  <c r="Z4578" i="1"/>
  <c r="AA4578" i="1"/>
  <c r="AB4578" i="1"/>
  <c r="X4579" i="1"/>
  <c r="Y4579" i="1"/>
  <c r="Z4579" i="1"/>
  <c r="AA4579" i="1"/>
  <c r="AB4579" i="1"/>
  <c r="X4580" i="1"/>
  <c r="Y4580" i="1"/>
  <c r="Z4580" i="1"/>
  <c r="AA4580" i="1"/>
  <c r="AB4580" i="1"/>
  <c r="X4581" i="1"/>
  <c r="Y4581" i="1"/>
  <c r="Z4581" i="1"/>
  <c r="AA4581" i="1"/>
  <c r="AB4581" i="1"/>
  <c r="X4582" i="1"/>
  <c r="Y4582" i="1"/>
  <c r="Z4582" i="1"/>
  <c r="AA4582" i="1"/>
  <c r="AB4582" i="1"/>
  <c r="X4583" i="1"/>
  <c r="Y4583" i="1"/>
  <c r="Z4583" i="1"/>
  <c r="AA4583" i="1"/>
  <c r="AB4583" i="1"/>
  <c r="X4584" i="1"/>
  <c r="Y4584" i="1"/>
  <c r="Z4584" i="1"/>
  <c r="AA4584" i="1"/>
  <c r="AB4584" i="1"/>
  <c r="X4585" i="1"/>
  <c r="Y4585" i="1"/>
  <c r="Z4585" i="1"/>
  <c r="AA4585" i="1"/>
  <c r="AB4585" i="1"/>
  <c r="X4586" i="1"/>
  <c r="Y4586" i="1"/>
  <c r="Z4586" i="1"/>
  <c r="AA4586" i="1"/>
  <c r="AB4586" i="1"/>
  <c r="X4587" i="1"/>
  <c r="Y4587" i="1"/>
  <c r="Z4587" i="1"/>
  <c r="AA4587" i="1"/>
  <c r="AB4587" i="1"/>
  <c r="X4588" i="1"/>
  <c r="Y4588" i="1"/>
  <c r="Z4588" i="1"/>
  <c r="AA4588" i="1"/>
  <c r="AB4588" i="1"/>
  <c r="X4589" i="1"/>
  <c r="Y4589" i="1"/>
  <c r="Z4589" i="1"/>
  <c r="AA4589" i="1"/>
  <c r="AB4589" i="1"/>
  <c r="X4590" i="1"/>
  <c r="Y4590" i="1"/>
  <c r="Z4590" i="1"/>
  <c r="AA4590" i="1"/>
  <c r="AB4590" i="1"/>
  <c r="X4591" i="1"/>
  <c r="Y4591" i="1"/>
  <c r="Z4591" i="1"/>
  <c r="AA4591" i="1"/>
  <c r="AB4591" i="1"/>
  <c r="X4592" i="1"/>
  <c r="Y4592" i="1"/>
  <c r="Z4592" i="1"/>
  <c r="AA4592" i="1"/>
  <c r="AB4592" i="1"/>
  <c r="X4593" i="1"/>
  <c r="Y4593" i="1"/>
  <c r="Z4593" i="1"/>
  <c r="AA4593" i="1"/>
  <c r="AB4593" i="1"/>
  <c r="X4594" i="1"/>
  <c r="Y4594" i="1"/>
  <c r="Z4594" i="1"/>
  <c r="AA4594" i="1"/>
  <c r="AB4594" i="1"/>
  <c r="X4595" i="1"/>
  <c r="Y4595" i="1"/>
  <c r="Z4595" i="1"/>
  <c r="AA4595" i="1"/>
  <c r="AB4595" i="1"/>
  <c r="X4596" i="1"/>
  <c r="Y4596" i="1"/>
  <c r="Z4596" i="1"/>
  <c r="AA4596" i="1"/>
  <c r="AB4596" i="1"/>
  <c r="X4597" i="1"/>
  <c r="Y4597" i="1"/>
  <c r="Z4597" i="1"/>
  <c r="AA4597" i="1"/>
  <c r="AB4597" i="1"/>
  <c r="X4598" i="1"/>
  <c r="Y4598" i="1"/>
  <c r="Z4598" i="1"/>
  <c r="AA4598" i="1"/>
  <c r="AB4598" i="1"/>
  <c r="X4599" i="1"/>
  <c r="Y4599" i="1"/>
  <c r="Z4599" i="1"/>
  <c r="AA4599" i="1"/>
  <c r="AB4599" i="1"/>
  <c r="X4600" i="1"/>
  <c r="Y4600" i="1"/>
  <c r="Z4600" i="1"/>
  <c r="AA4600" i="1"/>
  <c r="AB4600" i="1"/>
  <c r="X4601" i="1"/>
  <c r="Y4601" i="1"/>
  <c r="Z4601" i="1"/>
  <c r="AA4601" i="1"/>
  <c r="AB4601" i="1"/>
  <c r="X4602" i="1"/>
  <c r="Y4602" i="1"/>
  <c r="Z4602" i="1"/>
  <c r="AA4602" i="1"/>
  <c r="AB4602" i="1"/>
  <c r="X4603" i="1"/>
  <c r="Y4603" i="1"/>
  <c r="Z4603" i="1"/>
  <c r="AA4603" i="1"/>
  <c r="AB4603" i="1"/>
  <c r="X4604" i="1"/>
  <c r="Y4604" i="1"/>
  <c r="Z4604" i="1"/>
  <c r="AA4604" i="1"/>
  <c r="AB4604" i="1"/>
  <c r="X4605" i="1"/>
  <c r="Y4605" i="1"/>
  <c r="Z4605" i="1"/>
  <c r="AA4605" i="1"/>
  <c r="AB4605" i="1"/>
  <c r="X4606" i="1"/>
  <c r="Y4606" i="1"/>
  <c r="Z4606" i="1"/>
  <c r="AA4606" i="1"/>
  <c r="AB4606" i="1"/>
  <c r="X4607" i="1"/>
  <c r="Y4607" i="1"/>
  <c r="Z4607" i="1"/>
  <c r="AA4607" i="1"/>
  <c r="AB4607" i="1"/>
  <c r="X4608" i="1"/>
  <c r="Y4608" i="1"/>
  <c r="Z4608" i="1"/>
  <c r="AA4608" i="1"/>
  <c r="AB4608" i="1"/>
  <c r="X4609" i="1"/>
  <c r="Y4609" i="1"/>
  <c r="Z4609" i="1"/>
  <c r="AA4609" i="1"/>
  <c r="AB4609" i="1"/>
  <c r="X4610" i="1"/>
  <c r="Y4610" i="1"/>
  <c r="Z4610" i="1"/>
  <c r="AA4610" i="1"/>
  <c r="AB4610" i="1"/>
  <c r="X4611" i="1"/>
  <c r="Y4611" i="1"/>
  <c r="Z4611" i="1"/>
  <c r="AA4611" i="1"/>
  <c r="AB4611" i="1"/>
  <c r="X4612" i="1"/>
  <c r="Y4612" i="1"/>
  <c r="Z4612" i="1"/>
  <c r="AA4612" i="1"/>
  <c r="AB4612" i="1"/>
  <c r="X4613" i="1"/>
  <c r="Y4613" i="1"/>
  <c r="Z4613" i="1"/>
  <c r="AA4613" i="1"/>
  <c r="AB4613" i="1"/>
  <c r="X4614" i="1"/>
  <c r="Y4614" i="1"/>
  <c r="Z4614" i="1"/>
  <c r="AA4614" i="1"/>
  <c r="AB4614" i="1"/>
  <c r="X4615" i="1"/>
  <c r="Y4615" i="1"/>
  <c r="Z4615" i="1"/>
  <c r="AA4615" i="1"/>
  <c r="AB4615" i="1"/>
  <c r="X4616" i="1"/>
  <c r="Y4616" i="1"/>
  <c r="Z4616" i="1"/>
  <c r="AA4616" i="1"/>
  <c r="AB4616" i="1"/>
  <c r="X4617" i="1"/>
  <c r="Y4617" i="1"/>
  <c r="Z4617" i="1"/>
  <c r="AA4617" i="1"/>
  <c r="AB4617" i="1"/>
  <c r="X4618" i="1"/>
  <c r="Y4618" i="1"/>
  <c r="Z4618" i="1"/>
  <c r="AA4618" i="1"/>
  <c r="AB4618" i="1"/>
  <c r="X4619" i="1"/>
  <c r="Y4619" i="1"/>
  <c r="Z4619" i="1"/>
  <c r="AA4619" i="1"/>
  <c r="AB4619" i="1"/>
  <c r="X4620" i="1"/>
  <c r="Y4620" i="1"/>
  <c r="Z4620" i="1"/>
  <c r="AA4620" i="1"/>
  <c r="AB4620" i="1"/>
  <c r="X4621" i="1"/>
  <c r="Y4621" i="1"/>
  <c r="Z4621" i="1"/>
  <c r="AA4621" i="1"/>
  <c r="AB4621" i="1"/>
  <c r="X4622" i="1"/>
  <c r="Y4622" i="1"/>
  <c r="Z4622" i="1"/>
  <c r="AA4622" i="1"/>
  <c r="AB4622" i="1"/>
  <c r="X4623" i="1"/>
  <c r="Y4623" i="1"/>
  <c r="Z4623" i="1"/>
  <c r="AA4623" i="1"/>
  <c r="AB4623" i="1"/>
  <c r="X4624" i="1"/>
  <c r="Y4624" i="1"/>
  <c r="Z4624" i="1"/>
  <c r="AA4624" i="1"/>
  <c r="AB4624" i="1"/>
  <c r="X4625" i="1"/>
  <c r="Y4625" i="1"/>
  <c r="Z4625" i="1"/>
  <c r="AA4625" i="1"/>
  <c r="AB4625" i="1"/>
  <c r="X4626" i="1"/>
  <c r="Y4626" i="1"/>
  <c r="Z4626" i="1"/>
  <c r="AA4626" i="1"/>
  <c r="AB4626" i="1"/>
  <c r="X4627" i="1"/>
  <c r="Y4627" i="1"/>
  <c r="Z4627" i="1"/>
  <c r="AA4627" i="1"/>
  <c r="AB4627" i="1"/>
  <c r="X4628" i="1"/>
  <c r="Y4628" i="1"/>
  <c r="Z4628" i="1"/>
  <c r="AA4628" i="1"/>
  <c r="AB4628" i="1"/>
  <c r="X4629" i="1"/>
  <c r="Y4629" i="1"/>
  <c r="Z4629" i="1"/>
  <c r="AA4629" i="1"/>
  <c r="AB4629" i="1"/>
  <c r="X4630" i="1"/>
  <c r="Y4630" i="1"/>
  <c r="Z4630" i="1"/>
  <c r="AA4630" i="1"/>
  <c r="AB4630" i="1"/>
  <c r="X4631" i="1"/>
  <c r="Y4631" i="1"/>
  <c r="Z4631" i="1"/>
  <c r="AA4631" i="1"/>
  <c r="AB4631" i="1"/>
  <c r="X4632" i="1"/>
  <c r="Y4632" i="1"/>
  <c r="Z4632" i="1"/>
  <c r="AA4632" i="1"/>
  <c r="AB4632" i="1"/>
  <c r="X4633" i="1"/>
  <c r="Y4633" i="1"/>
  <c r="Z4633" i="1"/>
  <c r="AA4633" i="1"/>
  <c r="AB4633" i="1"/>
  <c r="X4634" i="1"/>
  <c r="Y4634" i="1"/>
  <c r="Z4634" i="1"/>
  <c r="AA4634" i="1"/>
  <c r="AB4634" i="1"/>
  <c r="X4635" i="1"/>
  <c r="Y4635" i="1"/>
  <c r="Z4635" i="1"/>
  <c r="AA4635" i="1"/>
  <c r="AB4635" i="1"/>
  <c r="X4636" i="1"/>
  <c r="Y4636" i="1"/>
  <c r="Z4636" i="1"/>
  <c r="AA4636" i="1"/>
  <c r="AB4636" i="1"/>
  <c r="X4637" i="1"/>
  <c r="Y4637" i="1"/>
  <c r="Z4637" i="1"/>
  <c r="AA4637" i="1"/>
  <c r="AB4637" i="1"/>
  <c r="X4638" i="1"/>
  <c r="Y4638" i="1"/>
  <c r="Z4638" i="1"/>
  <c r="AA4638" i="1"/>
  <c r="AB4638" i="1"/>
  <c r="X4639" i="1"/>
  <c r="Y4639" i="1"/>
  <c r="Z4639" i="1"/>
  <c r="AA4639" i="1"/>
  <c r="AB4639" i="1"/>
  <c r="X4640" i="1"/>
  <c r="Y4640" i="1"/>
  <c r="Z4640" i="1"/>
  <c r="AA4640" i="1"/>
  <c r="AB4640" i="1"/>
  <c r="X4641" i="1"/>
  <c r="Y4641" i="1"/>
  <c r="Z4641" i="1"/>
  <c r="AA4641" i="1"/>
  <c r="AB4641" i="1"/>
  <c r="X4642" i="1"/>
  <c r="Y4642" i="1"/>
  <c r="Z4642" i="1"/>
  <c r="AA4642" i="1"/>
  <c r="AB4642" i="1"/>
  <c r="X4643" i="1"/>
  <c r="Y4643" i="1"/>
  <c r="Z4643" i="1"/>
  <c r="AA4643" i="1"/>
  <c r="AB4643" i="1"/>
  <c r="X4644" i="1"/>
  <c r="Y4644" i="1"/>
  <c r="Z4644" i="1"/>
  <c r="AA4644" i="1"/>
  <c r="AB4644" i="1"/>
  <c r="X4645" i="1"/>
  <c r="Y4645" i="1"/>
  <c r="Z4645" i="1"/>
  <c r="AA4645" i="1"/>
  <c r="AB4645" i="1"/>
  <c r="X4646" i="1"/>
  <c r="Y4646" i="1"/>
  <c r="Z4646" i="1"/>
  <c r="AA4646" i="1"/>
  <c r="AB4646" i="1"/>
  <c r="X4647" i="1"/>
  <c r="Y4647" i="1"/>
  <c r="Z4647" i="1"/>
  <c r="AA4647" i="1"/>
  <c r="AB4647" i="1"/>
  <c r="X4648" i="1"/>
  <c r="Y4648" i="1"/>
  <c r="Z4648" i="1"/>
  <c r="AA4648" i="1"/>
  <c r="AB4648" i="1"/>
  <c r="X4649" i="1"/>
  <c r="Y4649" i="1"/>
  <c r="Z4649" i="1"/>
  <c r="AA4649" i="1"/>
  <c r="AB4649" i="1"/>
  <c r="X4650" i="1"/>
  <c r="Y4650" i="1"/>
  <c r="Z4650" i="1"/>
  <c r="AA4650" i="1"/>
  <c r="AB4650" i="1"/>
  <c r="X4651" i="1"/>
  <c r="Y4651" i="1"/>
  <c r="Z4651" i="1"/>
  <c r="AA4651" i="1"/>
  <c r="AB4651" i="1"/>
  <c r="X4652" i="1"/>
  <c r="Y4652" i="1"/>
  <c r="Z4652" i="1"/>
  <c r="AA4652" i="1"/>
  <c r="AB4652" i="1"/>
  <c r="X4653" i="1"/>
  <c r="Y4653" i="1"/>
  <c r="Z4653" i="1"/>
  <c r="AA4653" i="1"/>
  <c r="AB4653" i="1"/>
  <c r="X4654" i="1"/>
  <c r="Y4654" i="1"/>
  <c r="Z4654" i="1"/>
  <c r="AA4654" i="1"/>
  <c r="AB4654" i="1"/>
  <c r="X4655" i="1"/>
  <c r="Y4655" i="1"/>
  <c r="Z4655" i="1"/>
  <c r="AA4655" i="1"/>
  <c r="AB4655" i="1"/>
  <c r="X4656" i="1"/>
  <c r="Y4656" i="1"/>
  <c r="Z4656" i="1"/>
  <c r="AA4656" i="1"/>
  <c r="AB4656" i="1"/>
  <c r="X4657" i="1"/>
  <c r="Y4657" i="1"/>
  <c r="Z4657" i="1"/>
  <c r="AA4657" i="1"/>
  <c r="AB4657" i="1"/>
  <c r="X4658" i="1"/>
  <c r="Y4658" i="1"/>
  <c r="Z4658" i="1"/>
  <c r="AA4658" i="1"/>
  <c r="AB4658" i="1"/>
  <c r="X4659" i="1"/>
  <c r="Y4659" i="1"/>
  <c r="Z4659" i="1"/>
  <c r="AA4659" i="1"/>
  <c r="AB4659" i="1"/>
  <c r="X4660" i="1"/>
  <c r="Y4660" i="1"/>
  <c r="Z4660" i="1"/>
  <c r="AA4660" i="1"/>
  <c r="AB4660" i="1"/>
  <c r="X4661" i="1"/>
  <c r="Y4661" i="1"/>
  <c r="Z4661" i="1"/>
  <c r="AA4661" i="1"/>
  <c r="AB4661" i="1"/>
  <c r="X4662" i="1"/>
  <c r="Y4662" i="1"/>
  <c r="Z4662" i="1"/>
  <c r="AA4662" i="1"/>
  <c r="AB4662" i="1"/>
  <c r="X4663" i="1"/>
  <c r="Y4663" i="1"/>
  <c r="Z4663" i="1"/>
  <c r="AA4663" i="1"/>
  <c r="AB4663" i="1"/>
  <c r="X4664" i="1"/>
  <c r="Y4664" i="1"/>
  <c r="Z4664" i="1"/>
  <c r="AA4664" i="1"/>
  <c r="AB4664" i="1"/>
  <c r="X4665" i="1"/>
  <c r="Y4665" i="1"/>
  <c r="Z4665" i="1"/>
  <c r="AA4665" i="1"/>
  <c r="AB4665" i="1"/>
  <c r="X4666" i="1"/>
  <c r="Y4666" i="1"/>
  <c r="Z4666" i="1"/>
  <c r="AA4666" i="1"/>
  <c r="AB4666" i="1"/>
  <c r="X4667" i="1"/>
  <c r="Y4667" i="1"/>
  <c r="Z4667" i="1"/>
  <c r="AA4667" i="1"/>
  <c r="AB4667" i="1"/>
  <c r="X4668" i="1"/>
  <c r="Y4668" i="1"/>
  <c r="Z4668" i="1"/>
  <c r="AA4668" i="1"/>
  <c r="AB4668" i="1"/>
  <c r="X4669" i="1"/>
  <c r="Y4669" i="1"/>
  <c r="Z4669" i="1"/>
  <c r="AA4669" i="1"/>
  <c r="AB4669" i="1"/>
  <c r="X4670" i="1"/>
  <c r="Y4670" i="1"/>
  <c r="Z4670" i="1"/>
  <c r="AA4670" i="1"/>
  <c r="AB4670" i="1"/>
  <c r="X4671" i="1"/>
  <c r="Y4671" i="1"/>
  <c r="Z4671" i="1"/>
  <c r="AA4671" i="1"/>
  <c r="AB4671" i="1"/>
  <c r="X4672" i="1"/>
  <c r="Y4672" i="1"/>
  <c r="Z4672" i="1"/>
  <c r="AA4672" i="1"/>
  <c r="AB4672" i="1"/>
  <c r="X4673" i="1"/>
  <c r="Y4673" i="1"/>
  <c r="Z4673" i="1"/>
  <c r="AA4673" i="1"/>
  <c r="AB4673" i="1"/>
  <c r="X4674" i="1"/>
  <c r="Y4674" i="1"/>
  <c r="Z4674" i="1"/>
  <c r="AA4674" i="1"/>
  <c r="AB4674" i="1"/>
  <c r="X4675" i="1"/>
  <c r="Y4675" i="1"/>
  <c r="Z4675" i="1"/>
  <c r="AA4675" i="1"/>
  <c r="AB4675" i="1"/>
  <c r="X4676" i="1"/>
  <c r="Y4676" i="1"/>
  <c r="Z4676" i="1"/>
  <c r="AA4676" i="1"/>
  <c r="AB4676" i="1"/>
  <c r="X4677" i="1"/>
  <c r="Y4677" i="1"/>
  <c r="Z4677" i="1"/>
  <c r="AA4677" i="1"/>
  <c r="AB4677" i="1"/>
  <c r="X4678" i="1"/>
  <c r="Y4678" i="1"/>
  <c r="Z4678" i="1"/>
  <c r="AA4678" i="1"/>
  <c r="AB4678" i="1"/>
  <c r="X4679" i="1"/>
  <c r="Y4679" i="1"/>
  <c r="Z4679" i="1"/>
  <c r="AA4679" i="1"/>
  <c r="AB4679" i="1"/>
  <c r="X4680" i="1"/>
  <c r="Y4680" i="1"/>
  <c r="Z4680" i="1"/>
  <c r="AA4680" i="1"/>
  <c r="AB4680" i="1"/>
  <c r="X4681" i="1"/>
  <c r="Y4681" i="1"/>
  <c r="Z4681" i="1"/>
  <c r="AA4681" i="1"/>
  <c r="AB4681" i="1"/>
  <c r="X4682" i="1"/>
  <c r="Y4682" i="1"/>
  <c r="Z4682" i="1"/>
  <c r="AA4682" i="1"/>
  <c r="AB4682" i="1"/>
  <c r="X4683" i="1"/>
  <c r="Y4683" i="1"/>
  <c r="Z4683" i="1"/>
  <c r="AA4683" i="1"/>
  <c r="AB4683" i="1"/>
  <c r="X4684" i="1"/>
  <c r="Y4684" i="1"/>
  <c r="Z4684" i="1"/>
  <c r="AA4684" i="1"/>
  <c r="AB4684" i="1"/>
  <c r="X4685" i="1"/>
  <c r="Y4685" i="1"/>
  <c r="Z4685" i="1"/>
  <c r="AA4685" i="1"/>
  <c r="AB4685" i="1"/>
  <c r="X4686" i="1"/>
  <c r="Y4686" i="1"/>
  <c r="Z4686" i="1"/>
  <c r="AA4686" i="1"/>
  <c r="AB4686" i="1"/>
  <c r="X4687" i="1"/>
  <c r="Y4687" i="1"/>
  <c r="Z4687" i="1"/>
  <c r="AA4687" i="1"/>
  <c r="AB4687" i="1"/>
  <c r="X4688" i="1"/>
  <c r="Y4688" i="1"/>
  <c r="Z4688" i="1"/>
  <c r="AA4688" i="1"/>
  <c r="AB4688" i="1"/>
  <c r="X4689" i="1"/>
  <c r="Y4689" i="1"/>
  <c r="Z4689" i="1"/>
  <c r="AA4689" i="1"/>
  <c r="AB4689" i="1"/>
  <c r="X4690" i="1"/>
  <c r="Y4690" i="1"/>
  <c r="Z4690" i="1"/>
  <c r="AA4690" i="1"/>
  <c r="AB4690" i="1"/>
  <c r="X4691" i="1"/>
  <c r="Y4691" i="1"/>
  <c r="Z4691" i="1"/>
  <c r="AA4691" i="1"/>
  <c r="AB4691" i="1"/>
  <c r="X4692" i="1"/>
  <c r="Y4692" i="1"/>
  <c r="Z4692" i="1"/>
  <c r="AA4692" i="1"/>
  <c r="AB4692" i="1"/>
  <c r="X4693" i="1"/>
  <c r="Y4693" i="1"/>
  <c r="Z4693" i="1"/>
  <c r="AA4693" i="1"/>
  <c r="AB4693" i="1"/>
  <c r="X4694" i="1"/>
  <c r="Y4694" i="1"/>
  <c r="Z4694" i="1"/>
  <c r="AA4694" i="1"/>
  <c r="AB4694" i="1"/>
  <c r="X4695" i="1"/>
  <c r="Y4695" i="1"/>
  <c r="Z4695" i="1"/>
  <c r="AA4695" i="1"/>
  <c r="AB4695" i="1"/>
  <c r="X4696" i="1"/>
  <c r="Y4696" i="1"/>
  <c r="Z4696" i="1"/>
  <c r="AA4696" i="1"/>
  <c r="AB4696" i="1"/>
  <c r="X4697" i="1"/>
  <c r="Y4697" i="1"/>
  <c r="Z4697" i="1"/>
  <c r="AA4697" i="1"/>
  <c r="AB4697" i="1"/>
  <c r="X4698" i="1"/>
  <c r="Y4698" i="1"/>
  <c r="Z4698" i="1"/>
  <c r="AA4698" i="1"/>
  <c r="AB4698" i="1"/>
  <c r="X4699" i="1"/>
  <c r="Y4699" i="1"/>
  <c r="Z4699" i="1"/>
  <c r="AA4699" i="1"/>
  <c r="AB4699" i="1"/>
  <c r="X4700" i="1"/>
  <c r="Y4700" i="1"/>
  <c r="Z4700" i="1"/>
  <c r="AA4700" i="1"/>
  <c r="AB4700" i="1"/>
  <c r="X4701" i="1"/>
  <c r="Y4701" i="1"/>
  <c r="Z4701" i="1"/>
  <c r="AA4701" i="1"/>
  <c r="AB4701" i="1"/>
  <c r="X4702" i="1"/>
  <c r="Y4702" i="1"/>
  <c r="Z4702" i="1"/>
  <c r="AA4702" i="1"/>
  <c r="AB4702" i="1"/>
  <c r="X4703" i="1"/>
  <c r="Y4703" i="1"/>
  <c r="Z4703" i="1"/>
  <c r="AA4703" i="1"/>
  <c r="AB4703" i="1"/>
  <c r="X4704" i="1"/>
  <c r="Y4704" i="1"/>
  <c r="Z4704" i="1"/>
  <c r="AA4704" i="1"/>
  <c r="AB4704" i="1"/>
  <c r="X4705" i="1"/>
  <c r="Y4705" i="1"/>
  <c r="Z4705" i="1"/>
  <c r="AA4705" i="1"/>
  <c r="AB4705" i="1"/>
  <c r="X4706" i="1"/>
  <c r="Y4706" i="1"/>
  <c r="Z4706" i="1"/>
  <c r="AA4706" i="1"/>
  <c r="AB4706" i="1"/>
  <c r="X4707" i="1"/>
  <c r="Y4707" i="1"/>
  <c r="Z4707" i="1"/>
  <c r="AA4707" i="1"/>
  <c r="AB4707" i="1"/>
  <c r="X4708" i="1"/>
  <c r="Y4708" i="1"/>
  <c r="Z4708" i="1"/>
  <c r="AA4708" i="1"/>
  <c r="AB4708" i="1"/>
  <c r="X4709" i="1"/>
  <c r="Y4709" i="1"/>
  <c r="Z4709" i="1"/>
  <c r="AA4709" i="1"/>
  <c r="AB4709" i="1"/>
  <c r="X4710" i="1"/>
  <c r="Y4710" i="1"/>
  <c r="Z4710" i="1"/>
  <c r="AA4710" i="1"/>
  <c r="AB4710" i="1"/>
  <c r="X4711" i="1"/>
  <c r="Y4711" i="1"/>
  <c r="Z4711" i="1"/>
  <c r="AA4711" i="1"/>
  <c r="AB4711" i="1"/>
  <c r="X4712" i="1"/>
  <c r="Y4712" i="1"/>
  <c r="Z4712" i="1"/>
  <c r="AA4712" i="1"/>
  <c r="AB4712" i="1"/>
  <c r="X4713" i="1"/>
  <c r="Y4713" i="1"/>
  <c r="Z4713" i="1"/>
  <c r="AA4713" i="1"/>
  <c r="AB4713" i="1"/>
  <c r="X4714" i="1"/>
  <c r="Y4714" i="1"/>
  <c r="Z4714" i="1"/>
  <c r="AA4714" i="1"/>
  <c r="AB4714" i="1"/>
  <c r="X4715" i="1"/>
  <c r="Y4715" i="1"/>
  <c r="Z4715" i="1"/>
  <c r="AA4715" i="1"/>
  <c r="AB4715" i="1"/>
  <c r="X4716" i="1"/>
  <c r="Y4716" i="1"/>
  <c r="Z4716" i="1"/>
  <c r="AA4716" i="1"/>
  <c r="AB4716" i="1"/>
  <c r="X4717" i="1"/>
  <c r="Y4717" i="1"/>
  <c r="Z4717" i="1"/>
  <c r="AA4717" i="1"/>
  <c r="AB4717" i="1"/>
  <c r="X4718" i="1"/>
  <c r="Y4718" i="1"/>
  <c r="Z4718" i="1"/>
  <c r="AA4718" i="1"/>
  <c r="AB4718" i="1"/>
  <c r="X4719" i="1"/>
  <c r="Y4719" i="1"/>
  <c r="Z4719" i="1"/>
  <c r="AA4719" i="1"/>
  <c r="AB4719" i="1"/>
  <c r="X4720" i="1"/>
  <c r="Y4720" i="1"/>
  <c r="Z4720" i="1"/>
  <c r="AA4720" i="1"/>
  <c r="AB4720" i="1"/>
  <c r="X4721" i="1"/>
  <c r="Y4721" i="1"/>
  <c r="Z4721" i="1"/>
  <c r="AA4721" i="1"/>
  <c r="AB4721" i="1"/>
  <c r="X4722" i="1"/>
  <c r="Y4722" i="1"/>
  <c r="Z4722" i="1"/>
  <c r="AA4722" i="1"/>
  <c r="AB4722" i="1"/>
  <c r="X4723" i="1"/>
  <c r="Y4723" i="1"/>
  <c r="Z4723" i="1"/>
  <c r="AA4723" i="1"/>
  <c r="AB4723" i="1"/>
  <c r="X4724" i="1"/>
  <c r="Y4724" i="1"/>
  <c r="Z4724" i="1"/>
  <c r="AA4724" i="1"/>
  <c r="AB4724" i="1"/>
  <c r="X4725" i="1"/>
  <c r="Y4725" i="1"/>
  <c r="Z4725" i="1"/>
  <c r="AA4725" i="1"/>
  <c r="AB4725" i="1"/>
  <c r="X4726" i="1"/>
  <c r="Y4726" i="1"/>
  <c r="Z4726" i="1"/>
  <c r="AA4726" i="1"/>
  <c r="AB4726" i="1"/>
  <c r="X4727" i="1"/>
  <c r="Y4727" i="1"/>
  <c r="Z4727" i="1"/>
  <c r="AA4727" i="1"/>
  <c r="AB4727" i="1"/>
  <c r="X4728" i="1"/>
  <c r="Y4728" i="1"/>
  <c r="Z4728" i="1"/>
  <c r="AA4728" i="1"/>
  <c r="AB4728" i="1"/>
  <c r="X4729" i="1"/>
  <c r="Y4729" i="1"/>
  <c r="Z4729" i="1"/>
  <c r="AA4729" i="1"/>
  <c r="AB4729" i="1"/>
  <c r="X4730" i="1"/>
  <c r="Y4730" i="1"/>
  <c r="Z4730" i="1"/>
  <c r="AA4730" i="1"/>
  <c r="AB4730" i="1"/>
  <c r="X4731" i="1"/>
  <c r="Y4731" i="1"/>
  <c r="Z4731" i="1"/>
  <c r="AA4731" i="1"/>
  <c r="AB4731" i="1"/>
  <c r="X4732" i="1"/>
  <c r="Y4732" i="1"/>
  <c r="Z4732" i="1"/>
  <c r="AA4732" i="1"/>
  <c r="AB4732" i="1"/>
  <c r="X4733" i="1"/>
  <c r="Y4733" i="1"/>
  <c r="Z4733" i="1"/>
  <c r="AA4733" i="1"/>
  <c r="AB4733" i="1"/>
  <c r="X4734" i="1"/>
  <c r="Y4734" i="1"/>
  <c r="Z4734" i="1"/>
  <c r="AA4734" i="1"/>
  <c r="AB4734" i="1"/>
  <c r="X4735" i="1"/>
  <c r="Y4735" i="1"/>
  <c r="Z4735" i="1"/>
  <c r="AA4735" i="1"/>
  <c r="AB4735" i="1"/>
  <c r="X4736" i="1"/>
  <c r="Y4736" i="1"/>
  <c r="Z4736" i="1"/>
  <c r="AA4736" i="1"/>
  <c r="AB4736" i="1"/>
  <c r="X4737" i="1"/>
  <c r="Y4737" i="1"/>
  <c r="Z4737" i="1"/>
  <c r="AA4737" i="1"/>
  <c r="AB4737" i="1"/>
  <c r="X4738" i="1"/>
  <c r="Y4738" i="1"/>
  <c r="Z4738" i="1"/>
  <c r="AA4738" i="1"/>
  <c r="AB4738" i="1"/>
  <c r="X4739" i="1"/>
  <c r="Y4739" i="1"/>
  <c r="Z4739" i="1"/>
  <c r="AA4739" i="1"/>
  <c r="AB4739" i="1"/>
  <c r="X4740" i="1"/>
  <c r="Y4740" i="1"/>
  <c r="Z4740" i="1"/>
  <c r="AA4740" i="1"/>
  <c r="AB4740" i="1"/>
  <c r="X4741" i="1"/>
  <c r="Y4741" i="1"/>
  <c r="Z4741" i="1"/>
  <c r="AA4741" i="1"/>
  <c r="AB4741" i="1"/>
  <c r="X4742" i="1"/>
  <c r="Y4742" i="1"/>
  <c r="Z4742" i="1"/>
  <c r="AA4742" i="1"/>
  <c r="AB4742" i="1"/>
  <c r="X4743" i="1"/>
  <c r="Y4743" i="1"/>
  <c r="Z4743" i="1"/>
  <c r="AA4743" i="1"/>
  <c r="AB4743" i="1"/>
  <c r="X4744" i="1"/>
  <c r="Y4744" i="1"/>
  <c r="Z4744" i="1"/>
  <c r="AA4744" i="1"/>
  <c r="AB4744" i="1"/>
  <c r="X4745" i="1"/>
  <c r="Y4745" i="1"/>
  <c r="Z4745" i="1"/>
  <c r="AA4745" i="1"/>
  <c r="AB4745" i="1"/>
  <c r="X4746" i="1"/>
  <c r="Y4746" i="1"/>
  <c r="Z4746" i="1"/>
  <c r="AA4746" i="1"/>
  <c r="AB4746" i="1"/>
  <c r="X4747" i="1"/>
  <c r="Y4747" i="1"/>
  <c r="Z4747" i="1"/>
  <c r="AA4747" i="1"/>
  <c r="AB4747" i="1"/>
  <c r="X4748" i="1"/>
  <c r="Y4748" i="1"/>
  <c r="Z4748" i="1"/>
  <c r="AA4748" i="1"/>
  <c r="AB4748" i="1"/>
  <c r="X4749" i="1"/>
  <c r="Y4749" i="1"/>
  <c r="Z4749" i="1"/>
  <c r="AA4749" i="1"/>
  <c r="AB4749" i="1"/>
  <c r="X4750" i="1"/>
  <c r="Y4750" i="1"/>
  <c r="Z4750" i="1"/>
  <c r="AA4750" i="1"/>
  <c r="AB4750" i="1"/>
  <c r="X4751" i="1"/>
  <c r="Y4751" i="1"/>
  <c r="Z4751" i="1"/>
  <c r="AA4751" i="1"/>
  <c r="AB4751" i="1"/>
  <c r="X4752" i="1"/>
  <c r="Y4752" i="1"/>
  <c r="Z4752" i="1"/>
  <c r="AA4752" i="1"/>
  <c r="AB4752" i="1"/>
  <c r="X4753" i="1"/>
  <c r="Y4753" i="1"/>
  <c r="Z4753" i="1"/>
  <c r="AA4753" i="1"/>
  <c r="AB4753" i="1"/>
  <c r="X4754" i="1"/>
  <c r="Y4754" i="1"/>
  <c r="Z4754" i="1"/>
  <c r="AA4754" i="1"/>
  <c r="AB4754" i="1"/>
  <c r="X4755" i="1"/>
  <c r="Y4755" i="1"/>
  <c r="Z4755" i="1"/>
  <c r="AA4755" i="1"/>
  <c r="AB4755" i="1"/>
  <c r="X4756" i="1"/>
  <c r="Y4756" i="1"/>
  <c r="Z4756" i="1"/>
  <c r="AA4756" i="1"/>
  <c r="AB4756" i="1"/>
  <c r="X4757" i="1"/>
  <c r="Y4757" i="1"/>
  <c r="Z4757" i="1"/>
  <c r="AA4757" i="1"/>
  <c r="AB4757" i="1"/>
  <c r="X4758" i="1"/>
  <c r="Y4758" i="1"/>
  <c r="Z4758" i="1"/>
  <c r="AA4758" i="1"/>
  <c r="AB4758" i="1"/>
  <c r="X4759" i="1"/>
  <c r="Y4759" i="1"/>
  <c r="Z4759" i="1"/>
  <c r="AA4759" i="1"/>
  <c r="AB4759" i="1"/>
  <c r="X4760" i="1"/>
  <c r="Y4760" i="1"/>
  <c r="Z4760" i="1"/>
  <c r="AA4760" i="1"/>
  <c r="AB4760" i="1"/>
  <c r="X4761" i="1"/>
  <c r="Y4761" i="1"/>
  <c r="Z4761" i="1"/>
  <c r="AA4761" i="1"/>
  <c r="AB4761" i="1"/>
  <c r="X4762" i="1"/>
  <c r="Y4762" i="1"/>
  <c r="Z4762" i="1"/>
  <c r="AA4762" i="1"/>
  <c r="AB4762" i="1"/>
  <c r="X4763" i="1"/>
  <c r="Y4763" i="1"/>
  <c r="Z4763" i="1"/>
  <c r="AA4763" i="1"/>
  <c r="AB4763" i="1"/>
  <c r="X4764" i="1"/>
  <c r="Y4764" i="1"/>
  <c r="Z4764" i="1"/>
  <c r="AA4764" i="1"/>
  <c r="AB4764" i="1"/>
  <c r="X4765" i="1"/>
  <c r="Y4765" i="1"/>
  <c r="Z4765" i="1"/>
  <c r="AA4765" i="1"/>
  <c r="AB4765" i="1"/>
  <c r="X4766" i="1"/>
  <c r="Y4766" i="1"/>
  <c r="Z4766" i="1"/>
  <c r="AA4766" i="1"/>
  <c r="AB4766" i="1"/>
  <c r="X4767" i="1"/>
  <c r="Y4767" i="1"/>
  <c r="Z4767" i="1"/>
  <c r="AA4767" i="1"/>
  <c r="AB4767" i="1"/>
  <c r="X4768" i="1"/>
  <c r="Y4768" i="1"/>
  <c r="Z4768" i="1"/>
  <c r="AA4768" i="1"/>
  <c r="AB4768" i="1"/>
  <c r="X4769" i="1"/>
  <c r="Y4769" i="1"/>
  <c r="Z4769" i="1"/>
  <c r="AA4769" i="1"/>
  <c r="AB4769" i="1"/>
  <c r="X4770" i="1"/>
  <c r="Y4770" i="1"/>
  <c r="Z4770" i="1"/>
  <c r="AA4770" i="1"/>
  <c r="AB4770" i="1"/>
  <c r="X4771" i="1"/>
  <c r="Y4771" i="1"/>
  <c r="Z4771" i="1"/>
  <c r="AA4771" i="1"/>
  <c r="AB4771" i="1"/>
  <c r="X4772" i="1"/>
  <c r="Y4772" i="1"/>
  <c r="Z4772" i="1"/>
  <c r="AA4772" i="1"/>
  <c r="AB4772" i="1"/>
  <c r="X4773" i="1"/>
  <c r="Y4773" i="1"/>
  <c r="Z4773" i="1"/>
  <c r="AA4773" i="1"/>
  <c r="AB4773" i="1"/>
  <c r="X4774" i="1"/>
  <c r="Y4774" i="1"/>
  <c r="Z4774" i="1"/>
  <c r="AA4774" i="1"/>
  <c r="AB4774" i="1"/>
  <c r="X4775" i="1"/>
  <c r="Y4775" i="1"/>
  <c r="Z4775" i="1"/>
  <c r="AA4775" i="1"/>
  <c r="AB4775" i="1"/>
  <c r="X4776" i="1"/>
  <c r="Y4776" i="1"/>
  <c r="Z4776" i="1"/>
  <c r="AA4776" i="1"/>
  <c r="AB4776" i="1"/>
  <c r="X4777" i="1"/>
  <c r="Y4777" i="1"/>
  <c r="Z4777" i="1"/>
  <c r="AA4777" i="1"/>
  <c r="AB4777" i="1"/>
  <c r="X4778" i="1"/>
  <c r="Y4778" i="1"/>
  <c r="Z4778" i="1"/>
  <c r="AA4778" i="1"/>
  <c r="AB4778" i="1"/>
  <c r="X4779" i="1"/>
  <c r="Y4779" i="1"/>
  <c r="Z4779" i="1"/>
  <c r="AA4779" i="1"/>
  <c r="AB4779" i="1"/>
  <c r="X4780" i="1"/>
  <c r="Y4780" i="1"/>
  <c r="Z4780" i="1"/>
  <c r="AA4780" i="1"/>
  <c r="AB4780" i="1"/>
  <c r="X4781" i="1"/>
  <c r="Y4781" i="1"/>
  <c r="Z4781" i="1"/>
  <c r="AA4781" i="1"/>
  <c r="AB4781" i="1"/>
  <c r="X4782" i="1"/>
  <c r="Y4782" i="1"/>
  <c r="Z4782" i="1"/>
  <c r="AA4782" i="1"/>
  <c r="AB4782" i="1"/>
  <c r="X4783" i="1"/>
  <c r="Y4783" i="1"/>
  <c r="Z4783" i="1"/>
  <c r="AA4783" i="1"/>
  <c r="AB4783" i="1"/>
  <c r="X4784" i="1"/>
  <c r="Y4784" i="1"/>
  <c r="Z4784" i="1"/>
  <c r="AA4784" i="1"/>
  <c r="AB4784" i="1"/>
  <c r="X4785" i="1"/>
  <c r="Y4785" i="1"/>
  <c r="Z4785" i="1"/>
  <c r="AA4785" i="1"/>
  <c r="AB4785" i="1"/>
  <c r="X4786" i="1"/>
  <c r="Y4786" i="1"/>
  <c r="Z4786" i="1"/>
  <c r="AA4786" i="1"/>
  <c r="AB4786" i="1"/>
  <c r="X4787" i="1"/>
  <c r="Y4787" i="1"/>
  <c r="Z4787" i="1"/>
  <c r="AA4787" i="1"/>
  <c r="AB4787" i="1"/>
  <c r="X4788" i="1"/>
  <c r="Y4788" i="1"/>
  <c r="Z4788" i="1"/>
  <c r="AA4788" i="1"/>
  <c r="AB4788" i="1"/>
  <c r="X4789" i="1"/>
  <c r="Y4789" i="1"/>
  <c r="Z4789" i="1"/>
  <c r="AA4789" i="1"/>
  <c r="AB4789" i="1"/>
  <c r="X4790" i="1"/>
  <c r="Y4790" i="1"/>
  <c r="Z4790" i="1"/>
  <c r="AA4790" i="1"/>
  <c r="AB4790" i="1"/>
  <c r="X4791" i="1"/>
  <c r="Y4791" i="1"/>
  <c r="Z4791" i="1"/>
  <c r="AA4791" i="1"/>
  <c r="AB4791" i="1"/>
  <c r="X4792" i="1"/>
  <c r="Y4792" i="1"/>
  <c r="Z4792" i="1"/>
  <c r="AA4792" i="1"/>
  <c r="AB4792" i="1"/>
  <c r="X4793" i="1"/>
  <c r="Y4793" i="1"/>
  <c r="Z4793" i="1"/>
  <c r="AA4793" i="1"/>
  <c r="AB4793" i="1"/>
  <c r="X4794" i="1"/>
  <c r="Y4794" i="1"/>
  <c r="Z4794" i="1"/>
  <c r="AA4794" i="1"/>
  <c r="AB4794" i="1"/>
  <c r="X4795" i="1"/>
  <c r="Y4795" i="1"/>
  <c r="Z4795" i="1"/>
  <c r="AA4795" i="1"/>
  <c r="AB4795" i="1"/>
  <c r="X4796" i="1"/>
  <c r="Y4796" i="1"/>
  <c r="Z4796" i="1"/>
  <c r="AA4796" i="1"/>
  <c r="AB4796" i="1"/>
  <c r="X4797" i="1"/>
  <c r="Y4797" i="1"/>
  <c r="Z4797" i="1"/>
  <c r="AA4797" i="1"/>
  <c r="AB4797" i="1"/>
  <c r="X4798" i="1"/>
  <c r="Y4798" i="1"/>
  <c r="Z4798" i="1"/>
  <c r="AA4798" i="1"/>
  <c r="AB4798" i="1"/>
  <c r="X4799" i="1"/>
  <c r="Y4799" i="1"/>
  <c r="Z4799" i="1"/>
  <c r="AA4799" i="1"/>
  <c r="AB4799" i="1"/>
  <c r="X4800" i="1"/>
  <c r="Y4800" i="1"/>
  <c r="Z4800" i="1"/>
  <c r="AA4800" i="1"/>
  <c r="AB4800" i="1"/>
  <c r="X4801" i="1"/>
  <c r="Y4801" i="1"/>
  <c r="Z4801" i="1"/>
  <c r="AA4801" i="1"/>
  <c r="AB4801" i="1"/>
  <c r="X4802" i="1"/>
  <c r="Y4802" i="1"/>
  <c r="Z4802" i="1"/>
  <c r="AA4802" i="1"/>
  <c r="AB4802" i="1"/>
  <c r="X4803" i="1"/>
  <c r="Y4803" i="1"/>
  <c r="Z4803" i="1"/>
  <c r="AA4803" i="1"/>
  <c r="AB4803" i="1"/>
  <c r="X4804" i="1"/>
  <c r="Y4804" i="1"/>
  <c r="Z4804" i="1"/>
  <c r="AA4804" i="1"/>
  <c r="AB4804" i="1"/>
  <c r="X4805" i="1"/>
  <c r="Y4805" i="1"/>
  <c r="Z4805" i="1"/>
  <c r="AA4805" i="1"/>
  <c r="AB4805" i="1"/>
  <c r="X4806" i="1"/>
  <c r="Y4806" i="1"/>
  <c r="Z4806" i="1"/>
  <c r="AA4806" i="1"/>
  <c r="AB4806" i="1"/>
  <c r="X4807" i="1"/>
  <c r="Y4807" i="1"/>
  <c r="Z4807" i="1"/>
  <c r="AA4807" i="1"/>
  <c r="AB4807" i="1"/>
  <c r="X4808" i="1"/>
  <c r="Y4808" i="1"/>
  <c r="Z4808" i="1"/>
  <c r="AA4808" i="1"/>
  <c r="AB4808" i="1"/>
  <c r="X4809" i="1"/>
  <c r="Y4809" i="1"/>
  <c r="Z4809" i="1"/>
  <c r="AA4809" i="1"/>
  <c r="AB4809" i="1"/>
  <c r="X4810" i="1"/>
  <c r="Y4810" i="1"/>
  <c r="Z4810" i="1"/>
  <c r="AA4810" i="1"/>
  <c r="AB4810" i="1"/>
  <c r="X4811" i="1"/>
  <c r="Y4811" i="1"/>
  <c r="Z4811" i="1"/>
  <c r="AA4811" i="1"/>
  <c r="AB4811" i="1"/>
  <c r="X4812" i="1"/>
  <c r="Y4812" i="1"/>
  <c r="Z4812" i="1"/>
  <c r="AA4812" i="1"/>
  <c r="AB4812" i="1"/>
  <c r="X4813" i="1"/>
  <c r="Y4813" i="1"/>
  <c r="Z4813" i="1"/>
  <c r="AA4813" i="1"/>
  <c r="AB4813" i="1"/>
  <c r="X4814" i="1"/>
  <c r="Y4814" i="1"/>
  <c r="Z4814" i="1"/>
  <c r="AA4814" i="1"/>
  <c r="AB4814" i="1"/>
  <c r="X4815" i="1"/>
  <c r="Y4815" i="1"/>
  <c r="Z4815" i="1"/>
  <c r="AA4815" i="1"/>
  <c r="AB4815" i="1"/>
  <c r="X4816" i="1"/>
  <c r="Y4816" i="1"/>
  <c r="Z4816" i="1"/>
  <c r="AA4816" i="1"/>
  <c r="AB4816" i="1"/>
  <c r="X4817" i="1"/>
  <c r="Y4817" i="1"/>
  <c r="Z4817" i="1"/>
  <c r="AA4817" i="1"/>
  <c r="AB4817" i="1"/>
  <c r="X4818" i="1"/>
  <c r="Y4818" i="1"/>
  <c r="Z4818" i="1"/>
  <c r="AA4818" i="1"/>
  <c r="AB4818" i="1"/>
  <c r="X4819" i="1"/>
  <c r="Y4819" i="1"/>
  <c r="Z4819" i="1"/>
  <c r="AA4819" i="1"/>
  <c r="AB4819" i="1"/>
  <c r="X4820" i="1"/>
  <c r="Y4820" i="1"/>
  <c r="Z4820" i="1"/>
  <c r="AA4820" i="1"/>
  <c r="AB4820" i="1"/>
  <c r="X4821" i="1"/>
  <c r="Y4821" i="1"/>
  <c r="Z4821" i="1"/>
  <c r="AA4821" i="1"/>
  <c r="AB4821" i="1"/>
  <c r="X4822" i="1"/>
  <c r="Y4822" i="1"/>
  <c r="Z4822" i="1"/>
  <c r="AA4822" i="1"/>
  <c r="AB4822" i="1"/>
  <c r="X4823" i="1"/>
  <c r="Y4823" i="1"/>
  <c r="Z4823" i="1"/>
  <c r="AA4823" i="1"/>
  <c r="AB4823" i="1"/>
  <c r="X4824" i="1"/>
  <c r="Y4824" i="1"/>
  <c r="Z4824" i="1"/>
  <c r="AA4824" i="1"/>
  <c r="AB4824" i="1"/>
  <c r="X4825" i="1"/>
  <c r="Y4825" i="1"/>
  <c r="Z4825" i="1"/>
  <c r="AA4825" i="1"/>
  <c r="AB4825" i="1"/>
  <c r="X4826" i="1"/>
  <c r="Y4826" i="1"/>
  <c r="Z4826" i="1"/>
  <c r="AA4826" i="1"/>
  <c r="AB4826" i="1"/>
  <c r="X4827" i="1"/>
  <c r="Y4827" i="1"/>
  <c r="Z4827" i="1"/>
  <c r="AA4827" i="1"/>
  <c r="AB4827" i="1"/>
  <c r="X4828" i="1"/>
  <c r="Y4828" i="1"/>
  <c r="Z4828" i="1"/>
  <c r="AA4828" i="1"/>
  <c r="AB4828" i="1"/>
  <c r="X4829" i="1"/>
  <c r="Y4829" i="1"/>
  <c r="Z4829" i="1"/>
  <c r="AA4829" i="1"/>
  <c r="AB4829" i="1"/>
  <c r="X4830" i="1"/>
  <c r="Y4830" i="1"/>
  <c r="Z4830" i="1"/>
  <c r="AA4830" i="1"/>
  <c r="AB4830" i="1"/>
  <c r="X4831" i="1"/>
  <c r="Y4831" i="1"/>
  <c r="Z4831" i="1"/>
  <c r="AA4831" i="1"/>
  <c r="AB4831" i="1"/>
  <c r="X4832" i="1"/>
  <c r="Y4832" i="1"/>
  <c r="Z4832" i="1"/>
  <c r="AA4832" i="1"/>
  <c r="AB4832" i="1"/>
  <c r="X4833" i="1"/>
  <c r="Y4833" i="1"/>
  <c r="Z4833" i="1"/>
  <c r="AA4833" i="1"/>
  <c r="AB4833" i="1"/>
  <c r="X4834" i="1"/>
  <c r="Y4834" i="1"/>
  <c r="Z4834" i="1"/>
  <c r="AA4834" i="1"/>
  <c r="AB4834" i="1"/>
  <c r="X4835" i="1"/>
  <c r="Y4835" i="1"/>
  <c r="Z4835" i="1"/>
  <c r="AA4835" i="1"/>
  <c r="AB4835" i="1"/>
  <c r="X4836" i="1"/>
  <c r="Y4836" i="1"/>
  <c r="Z4836" i="1"/>
  <c r="AA4836" i="1"/>
  <c r="AB4836" i="1"/>
  <c r="X4837" i="1"/>
  <c r="Y4837" i="1"/>
  <c r="Z4837" i="1"/>
  <c r="AA4837" i="1"/>
  <c r="AB4837" i="1"/>
  <c r="X4838" i="1"/>
  <c r="Y4838" i="1"/>
  <c r="Z4838" i="1"/>
  <c r="AA4838" i="1"/>
  <c r="AB4838" i="1"/>
  <c r="X4839" i="1"/>
  <c r="Y4839" i="1"/>
  <c r="Z4839" i="1"/>
  <c r="AA4839" i="1"/>
  <c r="AB4839" i="1"/>
  <c r="X4840" i="1"/>
  <c r="Y4840" i="1"/>
  <c r="Z4840" i="1"/>
  <c r="AA4840" i="1"/>
  <c r="AB4840" i="1"/>
  <c r="X4841" i="1"/>
  <c r="Y4841" i="1"/>
  <c r="Z4841" i="1"/>
  <c r="AA4841" i="1"/>
  <c r="AB4841" i="1"/>
  <c r="X4842" i="1"/>
  <c r="Y4842" i="1"/>
  <c r="Z4842" i="1"/>
  <c r="AA4842" i="1"/>
  <c r="AB4842" i="1"/>
  <c r="X4843" i="1"/>
  <c r="Y4843" i="1"/>
  <c r="Z4843" i="1"/>
  <c r="AA4843" i="1"/>
  <c r="AB4843" i="1"/>
  <c r="X4844" i="1"/>
  <c r="Y4844" i="1"/>
  <c r="Z4844" i="1"/>
  <c r="AA4844" i="1"/>
  <c r="AB4844" i="1"/>
  <c r="X4845" i="1"/>
  <c r="Y4845" i="1"/>
  <c r="Z4845" i="1"/>
  <c r="AA4845" i="1"/>
  <c r="AB4845" i="1"/>
  <c r="X4846" i="1"/>
  <c r="Y4846" i="1"/>
  <c r="Z4846" i="1"/>
  <c r="AA4846" i="1"/>
  <c r="AB4846" i="1"/>
  <c r="X4847" i="1"/>
  <c r="Y4847" i="1"/>
  <c r="Z4847" i="1"/>
  <c r="AA4847" i="1"/>
  <c r="AB4847" i="1"/>
  <c r="X4848" i="1"/>
  <c r="Y4848" i="1"/>
  <c r="Z4848" i="1"/>
  <c r="AA4848" i="1"/>
  <c r="AB4848" i="1"/>
  <c r="X4849" i="1"/>
  <c r="Y4849" i="1"/>
  <c r="Z4849" i="1"/>
  <c r="AA4849" i="1"/>
  <c r="AB4849" i="1"/>
  <c r="X4850" i="1"/>
  <c r="Y4850" i="1"/>
  <c r="Z4850" i="1"/>
  <c r="AA4850" i="1"/>
  <c r="AB4850" i="1"/>
  <c r="X4851" i="1"/>
  <c r="Y4851" i="1"/>
  <c r="Z4851" i="1"/>
  <c r="AA4851" i="1"/>
  <c r="AB4851" i="1"/>
  <c r="X4852" i="1"/>
  <c r="Y4852" i="1"/>
  <c r="Z4852" i="1"/>
  <c r="AA4852" i="1"/>
  <c r="AB4852" i="1"/>
  <c r="X4853" i="1"/>
  <c r="Y4853" i="1"/>
  <c r="Z4853" i="1"/>
  <c r="AA4853" i="1"/>
  <c r="AB4853" i="1"/>
  <c r="X4854" i="1"/>
  <c r="Y4854" i="1"/>
  <c r="Z4854" i="1"/>
  <c r="AA4854" i="1"/>
  <c r="AB4854" i="1"/>
  <c r="X4855" i="1"/>
  <c r="Y4855" i="1"/>
  <c r="Z4855" i="1"/>
  <c r="AA4855" i="1"/>
  <c r="AB4855" i="1"/>
  <c r="X4856" i="1"/>
  <c r="Y4856" i="1"/>
  <c r="Z4856" i="1"/>
  <c r="AA4856" i="1"/>
  <c r="AB4856" i="1"/>
  <c r="X4857" i="1"/>
  <c r="Y4857" i="1"/>
  <c r="Z4857" i="1"/>
  <c r="AA4857" i="1"/>
  <c r="AB4857" i="1"/>
  <c r="X4858" i="1"/>
  <c r="Y4858" i="1"/>
  <c r="Z4858" i="1"/>
  <c r="AA4858" i="1"/>
  <c r="AB4858" i="1"/>
  <c r="X4859" i="1"/>
  <c r="Y4859" i="1"/>
  <c r="Z4859" i="1"/>
  <c r="AA4859" i="1"/>
  <c r="AB4859" i="1"/>
  <c r="X4860" i="1"/>
  <c r="Y4860" i="1"/>
  <c r="Z4860" i="1"/>
  <c r="AA4860" i="1"/>
  <c r="AB4860" i="1"/>
  <c r="X4861" i="1"/>
  <c r="Y4861" i="1"/>
  <c r="Z4861" i="1"/>
  <c r="AA4861" i="1"/>
  <c r="AB4861" i="1"/>
  <c r="X4862" i="1"/>
  <c r="Y4862" i="1"/>
  <c r="Z4862" i="1"/>
  <c r="AA4862" i="1"/>
  <c r="AB4862" i="1"/>
  <c r="X4863" i="1"/>
  <c r="Y4863" i="1"/>
  <c r="Z4863" i="1"/>
  <c r="AA4863" i="1"/>
  <c r="AB4863" i="1"/>
  <c r="X4864" i="1"/>
  <c r="Y4864" i="1"/>
  <c r="Z4864" i="1"/>
  <c r="AA4864" i="1"/>
  <c r="AB4864" i="1"/>
  <c r="X4865" i="1"/>
  <c r="Y4865" i="1"/>
  <c r="Z4865" i="1"/>
  <c r="AA4865" i="1"/>
  <c r="AB4865" i="1"/>
  <c r="X4866" i="1"/>
  <c r="Y4866" i="1"/>
  <c r="Z4866" i="1"/>
  <c r="AA4866" i="1"/>
  <c r="AB4866" i="1"/>
  <c r="X4867" i="1"/>
  <c r="Y4867" i="1"/>
  <c r="Z4867" i="1"/>
  <c r="AA4867" i="1"/>
  <c r="AB4867" i="1"/>
  <c r="X4868" i="1"/>
  <c r="Y4868" i="1"/>
  <c r="Z4868" i="1"/>
  <c r="AA4868" i="1"/>
  <c r="AB4868" i="1"/>
  <c r="X4869" i="1"/>
  <c r="Y4869" i="1"/>
  <c r="Z4869" i="1"/>
  <c r="AA4869" i="1"/>
  <c r="AB4869" i="1"/>
  <c r="X4870" i="1"/>
  <c r="Y4870" i="1"/>
  <c r="Z4870" i="1"/>
  <c r="AA4870" i="1"/>
  <c r="AB4870" i="1"/>
  <c r="X4871" i="1"/>
  <c r="Y4871" i="1"/>
  <c r="Z4871" i="1"/>
  <c r="AA4871" i="1"/>
  <c r="AB4871" i="1"/>
  <c r="X4872" i="1"/>
  <c r="Y4872" i="1"/>
  <c r="Z4872" i="1"/>
  <c r="AA4872" i="1"/>
  <c r="AB4872" i="1"/>
  <c r="X4873" i="1"/>
  <c r="Y4873" i="1"/>
  <c r="Z4873" i="1"/>
  <c r="AA4873" i="1"/>
  <c r="AB4873" i="1"/>
  <c r="X4874" i="1"/>
  <c r="Y4874" i="1"/>
  <c r="Z4874" i="1"/>
  <c r="AA4874" i="1"/>
  <c r="AB4874" i="1"/>
  <c r="X4875" i="1"/>
  <c r="Y4875" i="1"/>
  <c r="Z4875" i="1"/>
  <c r="AA4875" i="1"/>
  <c r="AB4875" i="1"/>
  <c r="X4876" i="1"/>
  <c r="Y4876" i="1"/>
  <c r="Z4876" i="1"/>
  <c r="AA4876" i="1"/>
  <c r="AB4876" i="1"/>
  <c r="X4877" i="1"/>
  <c r="Y4877" i="1"/>
  <c r="Z4877" i="1"/>
  <c r="AA4877" i="1"/>
  <c r="AB4877" i="1"/>
  <c r="X4878" i="1"/>
  <c r="Y4878" i="1"/>
  <c r="Z4878" i="1"/>
  <c r="AA4878" i="1"/>
  <c r="AB4878" i="1"/>
  <c r="X4879" i="1"/>
  <c r="Y4879" i="1"/>
  <c r="Z4879" i="1"/>
  <c r="AA4879" i="1"/>
  <c r="AB4879" i="1"/>
  <c r="X4880" i="1"/>
  <c r="Y4880" i="1"/>
  <c r="Z4880" i="1"/>
  <c r="AA4880" i="1"/>
  <c r="AB4880" i="1"/>
  <c r="X4881" i="1"/>
  <c r="Y4881" i="1"/>
  <c r="Z4881" i="1"/>
  <c r="AA4881" i="1"/>
  <c r="AB4881" i="1"/>
  <c r="X4882" i="1"/>
  <c r="Y4882" i="1"/>
  <c r="Z4882" i="1"/>
  <c r="AA4882" i="1"/>
  <c r="AB4882" i="1"/>
  <c r="X4883" i="1"/>
  <c r="Y4883" i="1"/>
  <c r="Z4883" i="1"/>
  <c r="AA4883" i="1"/>
  <c r="AB4883" i="1"/>
  <c r="X4884" i="1"/>
  <c r="Y4884" i="1"/>
  <c r="Z4884" i="1"/>
  <c r="AA4884" i="1"/>
  <c r="AB4884" i="1"/>
  <c r="X4885" i="1"/>
  <c r="Y4885" i="1"/>
  <c r="Z4885" i="1"/>
  <c r="AA4885" i="1"/>
  <c r="AB4885" i="1"/>
  <c r="X4886" i="1"/>
  <c r="Y4886" i="1"/>
  <c r="Z4886" i="1"/>
  <c r="AA4886" i="1"/>
  <c r="AB4886" i="1"/>
  <c r="X4887" i="1"/>
  <c r="Y4887" i="1"/>
  <c r="Z4887" i="1"/>
  <c r="AA4887" i="1"/>
  <c r="AB4887" i="1"/>
  <c r="X4888" i="1"/>
  <c r="Y4888" i="1"/>
  <c r="Z4888" i="1"/>
  <c r="AA4888" i="1"/>
  <c r="AB4888" i="1"/>
  <c r="X4889" i="1"/>
  <c r="Y4889" i="1"/>
  <c r="Z4889" i="1"/>
  <c r="AA4889" i="1"/>
  <c r="AB4889" i="1"/>
  <c r="X4890" i="1"/>
  <c r="Y4890" i="1"/>
  <c r="Z4890" i="1"/>
  <c r="AA4890" i="1"/>
  <c r="AB4890" i="1"/>
  <c r="X4891" i="1"/>
  <c r="Y4891" i="1"/>
  <c r="Z4891" i="1"/>
  <c r="AA4891" i="1"/>
  <c r="AB4891" i="1"/>
  <c r="X4892" i="1"/>
  <c r="Y4892" i="1"/>
  <c r="Z4892" i="1"/>
  <c r="AA4892" i="1"/>
  <c r="AB4892" i="1"/>
  <c r="X4893" i="1"/>
  <c r="Y4893" i="1"/>
  <c r="Z4893" i="1"/>
  <c r="AA4893" i="1"/>
  <c r="AB4893" i="1"/>
  <c r="X4894" i="1"/>
  <c r="Y4894" i="1"/>
  <c r="Z4894" i="1"/>
  <c r="AA4894" i="1"/>
  <c r="AB4894" i="1"/>
  <c r="X4895" i="1"/>
  <c r="Y4895" i="1"/>
  <c r="Z4895" i="1"/>
  <c r="AA4895" i="1"/>
  <c r="AB4895" i="1"/>
  <c r="X4896" i="1"/>
  <c r="Y4896" i="1"/>
  <c r="Z4896" i="1"/>
  <c r="AA4896" i="1"/>
  <c r="AB4896" i="1"/>
  <c r="X4897" i="1"/>
  <c r="Y4897" i="1"/>
  <c r="Z4897" i="1"/>
  <c r="AA4897" i="1"/>
  <c r="AB4897" i="1"/>
  <c r="X4898" i="1"/>
  <c r="Y4898" i="1"/>
  <c r="Z4898" i="1"/>
  <c r="AA4898" i="1"/>
  <c r="AB4898" i="1"/>
  <c r="X4899" i="1"/>
  <c r="Y4899" i="1"/>
  <c r="Z4899" i="1"/>
  <c r="AA4899" i="1"/>
  <c r="AB4899" i="1"/>
  <c r="X4900" i="1"/>
  <c r="Y4900" i="1"/>
  <c r="Z4900" i="1"/>
  <c r="AA4900" i="1"/>
  <c r="AB4900" i="1"/>
  <c r="X4901" i="1"/>
  <c r="Y4901" i="1"/>
  <c r="Z4901" i="1"/>
  <c r="AA4901" i="1"/>
  <c r="AB4901" i="1"/>
  <c r="X4902" i="1"/>
  <c r="Y4902" i="1"/>
  <c r="Z4902" i="1"/>
  <c r="AA4902" i="1"/>
  <c r="AB4902" i="1"/>
  <c r="X4903" i="1"/>
  <c r="Y4903" i="1"/>
  <c r="Z4903" i="1"/>
  <c r="AA4903" i="1"/>
  <c r="AB4903" i="1"/>
  <c r="X4904" i="1"/>
  <c r="Y4904" i="1"/>
  <c r="Z4904" i="1"/>
  <c r="AA4904" i="1"/>
  <c r="AB4904" i="1"/>
  <c r="X4905" i="1"/>
  <c r="Y4905" i="1"/>
  <c r="Z4905" i="1"/>
  <c r="AA4905" i="1"/>
  <c r="AB4905" i="1"/>
  <c r="X4906" i="1"/>
  <c r="Y4906" i="1"/>
  <c r="Z4906" i="1"/>
  <c r="AA4906" i="1"/>
  <c r="AB4906" i="1"/>
  <c r="X4907" i="1"/>
  <c r="Y4907" i="1"/>
  <c r="Z4907" i="1"/>
  <c r="AA4907" i="1"/>
  <c r="AB4907" i="1"/>
  <c r="X4908" i="1"/>
  <c r="Y4908" i="1"/>
  <c r="Z4908" i="1"/>
  <c r="AA4908" i="1"/>
  <c r="AB4908" i="1"/>
  <c r="X4909" i="1"/>
  <c r="Y4909" i="1"/>
  <c r="Z4909" i="1"/>
  <c r="AA4909" i="1"/>
  <c r="AB4909" i="1"/>
  <c r="X4910" i="1"/>
  <c r="Y4910" i="1"/>
  <c r="Z4910" i="1"/>
  <c r="AA4910" i="1"/>
  <c r="AB4910" i="1"/>
  <c r="X4911" i="1"/>
  <c r="Y4911" i="1"/>
  <c r="Z4911" i="1"/>
  <c r="AA4911" i="1"/>
  <c r="AB4911" i="1"/>
  <c r="X4912" i="1"/>
  <c r="Y4912" i="1"/>
  <c r="Z4912" i="1"/>
  <c r="AA4912" i="1"/>
  <c r="AB4912" i="1"/>
  <c r="X4913" i="1"/>
  <c r="Y4913" i="1"/>
  <c r="Z4913" i="1"/>
  <c r="AA4913" i="1"/>
  <c r="AB4913" i="1"/>
  <c r="X4914" i="1"/>
  <c r="Y4914" i="1"/>
  <c r="Z4914" i="1"/>
  <c r="AA4914" i="1"/>
  <c r="AB4914" i="1"/>
  <c r="X4915" i="1"/>
  <c r="Y4915" i="1"/>
  <c r="Z4915" i="1"/>
  <c r="AA4915" i="1"/>
  <c r="AB4915" i="1"/>
  <c r="X4916" i="1"/>
  <c r="Y4916" i="1"/>
  <c r="Z4916" i="1"/>
  <c r="AA4916" i="1"/>
  <c r="AB4916" i="1"/>
  <c r="X4917" i="1"/>
  <c r="Y4917" i="1"/>
  <c r="Z4917" i="1"/>
  <c r="AA4917" i="1"/>
  <c r="AB4917" i="1"/>
  <c r="X4918" i="1"/>
  <c r="Y4918" i="1"/>
  <c r="Z4918" i="1"/>
  <c r="AA4918" i="1"/>
  <c r="AB4918" i="1"/>
  <c r="X4919" i="1"/>
  <c r="Y4919" i="1"/>
  <c r="Z4919" i="1"/>
  <c r="AA4919" i="1"/>
  <c r="AB4919" i="1"/>
  <c r="X4920" i="1"/>
  <c r="Y4920" i="1"/>
  <c r="Z4920" i="1"/>
  <c r="AA4920" i="1"/>
  <c r="AB4920" i="1"/>
  <c r="X4921" i="1"/>
  <c r="Y4921" i="1"/>
  <c r="Z4921" i="1"/>
  <c r="AA4921" i="1"/>
  <c r="AB4921" i="1"/>
  <c r="X4922" i="1"/>
  <c r="Y4922" i="1"/>
  <c r="Z4922" i="1"/>
  <c r="AA4922" i="1"/>
  <c r="AB4922" i="1"/>
  <c r="X4923" i="1"/>
  <c r="Y4923" i="1"/>
  <c r="Z4923" i="1"/>
  <c r="AA4923" i="1"/>
  <c r="AB4923" i="1"/>
  <c r="X4924" i="1"/>
  <c r="Y4924" i="1"/>
  <c r="Z4924" i="1"/>
  <c r="AA4924" i="1"/>
  <c r="AB4924" i="1"/>
  <c r="X4925" i="1"/>
  <c r="Y4925" i="1"/>
  <c r="Z4925" i="1"/>
  <c r="AA4925" i="1"/>
  <c r="AB4925" i="1"/>
  <c r="X4926" i="1"/>
  <c r="Y4926" i="1"/>
  <c r="Z4926" i="1"/>
  <c r="AA4926" i="1"/>
  <c r="AB4926" i="1"/>
  <c r="X4927" i="1"/>
  <c r="Y4927" i="1"/>
  <c r="Z4927" i="1"/>
  <c r="AA4927" i="1"/>
  <c r="AB4927" i="1"/>
  <c r="X4928" i="1"/>
  <c r="Y4928" i="1"/>
  <c r="Z4928" i="1"/>
  <c r="AA4928" i="1"/>
  <c r="AB4928" i="1"/>
  <c r="X4929" i="1"/>
  <c r="Y4929" i="1"/>
  <c r="Z4929" i="1"/>
  <c r="AA4929" i="1"/>
  <c r="AB4929" i="1"/>
  <c r="X4930" i="1"/>
  <c r="Y4930" i="1"/>
  <c r="Z4930" i="1"/>
  <c r="AA4930" i="1"/>
  <c r="AB4930" i="1"/>
  <c r="X4931" i="1"/>
  <c r="Y4931" i="1"/>
  <c r="Z4931" i="1"/>
  <c r="AA4931" i="1"/>
  <c r="AB4931" i="1"/>
  <c r="X4932" i="1"/>
  <c r="Y4932" i="1"/>
  <c r="Z4932" i="1"/>
  <c r="AA4932" i="1"/>
  <c r="AB4932" i="1"/>
  <c r="X4933" i="1"/>
  <c r="Y4933" i="1"/>
  <c r="Z4933" i="1"/>
  <c r="AA4933" i="1"/>
  <c r="AB4933" i="1"/>
  <c r="X4934" i="1"/>
  <c r="Y4934" i="1"/>
  <c r="Z4934" i="1"/>
  <c r="AA4934" i="1"/>
  <c r="AB4934" i="1"/>
  <c r="X4935" i="1"/>
  <c r="Y4935" i="1"/>
  <c r="Z4935" i="1"/>
  <c r="AA4935" i="1"/>
  <c r="AB4935" i="1"/>
  <c r="X4936" i="1"/>
  <c r="Y4936" i="1"/>
  <c r="Z4936" i="1"/>
  <c r="AA4936" i="1"/>
  <c r="AB4936" i="1"/>
  <c r="X4937" i="1"/>
  <c r="Y4937" i="1"/>
  <c r="Z4937" i="1"/>
  <c r="AA4937" i="1"/>
  <c r="AB4937" i="1"/>
  <c r="X4938" i="1"/>
  <c r="Y4938" i="1"/>
  <c r="Z4938" i="1"/>
  <c r="AA4938" i="1"/>
  <c r="AB4938" i="1"/>
  <c r="X4939" i="1"/>
  <c r="Y4939" i="1"/>
  <c r="Z4939" i="1"/>
  <c r="AA4939" i="1"/>
  <c r="AB4939" i="1"/>
  <c r="X4940" i="1"/>
  <c r="Y4940" i="1"/>
  <c r="Z4940" i="1"/>
  <c r="AA4940" i="1"/>
  <c r="AB4940" i="1"/>
  <c r="X4941" i="1"/>
  <c r="Y4941" i="1"/>
  <c r="Z4941" i="1"/>
  <c r="AA4941" i="1"/>
  <c r="AB4941" i="1"/>
  <c r="X4942" i="1"/>
  <c r="Y4942" i="1"/>
  <c r="Z4942" i="1"/>
  <c r="AA4942" i="1"/>
  <c r="AB4942" i="1"/>
  <c r="X4943" i="1"/>
  <c r="Y4943" i="1"/>
  <c r="Z4943" i="1"/>
  <c r="AA4943" i="1"/>
  <c r="AB4943" i="1"/>
  <c r="X4944" i="1"/>
  <c r="Y4944" i="1"/>
  <c r="Z4944" i="1"/>
  <c r="AA4944" i="1"/>
  <c r="AB4944" i="1"/>
  <c r="X4945" i="1"/>
  <c r="Y4945" i="1"/>
  <c r="Z4945" i="1"/>
  <c r="AA4945" i="1"/>
  <c r="AB4945" i="1"/>
  <c r="X4946" i="1"/>
  <c r="Y4946" i="1"/>
  <c r="Z4946" i="1"/>
  <c r="AA4946" i="1"/>
  <c r="AB4946" i="1"/>
  <c r="X4947" i="1"/>
  <c r="Y4947" i="1"/>
  <c r="Z4947" i="1"/>
  <c r="AA4947" i="1"/>
  <c r="AB4947" i="1"/>
  <c r="X4948" i="1"/>
  <c r="Y4948" i="1"/>
  <c r="Z4948" i="1"/>
  <c r="AA4948" i="1"/>
  <c r="AB4948" i="1"/>
  <c r="X4949" i="1"/>
  <c r="Y4949" i="1"/>
  <c r="Z4949" i="1"/>
  <c r="AA4949" i="1"/>
  <c r="AB4949" i="1"/>
  <c r="X4950" i="1"/>
  <c r="Y4950" i="1"/>
  <c r="Z4950" i="1"/>
  <c r="AA4950" i="1"/>
  <c r="AB4950" i="1"/>
  <c r="X4951" i="1"/>
  <c r="Y4951" i="1"/>
  <c r="Z4951" i="1"/>
  <c r="AA4951" i="1"/>
  <c r="AB4951" i="1"/>
  <c r="X4952" i="1"/>
  <c r="Y4952" i="1"/>
  <c r="Z4952" i="1"/>
  <c r="AA4952" i="1"/>
  <c r="AB4952" i="1"/>
  <c r="X4953" i="1"/>
  <c r="Y4953" i="1"/>
  <c r="Z4953" i="1"/>
  <c r="AA4953" i="1"/>
  <c r="AB4953" i="1"/>
  <c r="X4954" i="1"/>
  <c r="Y4954" i="1"/>
  <c r="Z4954" i="1"/>
  <c r="AA4954" i="1"/>
  <c r="AB4954" i="1"/>
  <c r="X4955" i="1"/>
  <c r="Y4955" i="1"/>
  <c r="Z4955" i="1"/>
  <c r="AA4955" i="1"/>
  <c r="AB4955" i="1"/>
  <c r="X4956" i="1"/>
  <c r="Y4956" i="1"/>
  <c r="Z4956" i="1"/>
  <c r="AA4956" i="1"/>
  <c r="AB4956" i="1"/>
  <c r="X4957" i="1"/>
  <c r="Y4957" i="1"/>
  <c r="Z4957" i="1"/>
  <c r="AA4957" i="1"/>
  <c r="AB4957" i="1"/>
  <c r="X4958" i="1"/>
  <c r="Y4958" i="1"/>
  <c r="Z4958" i="1"/>
  <c r="AA4958" i="1"/>
  <c r="AB4958" i="1"/>
  <c r="X4959" i="1"/>
  <c r="Y4959" i="1"/>
  <c r="Z4959" i="1"/>
  <c r="AA4959" i="1"/>
  <c r="AB4959" i="1"/>
  <c r="X4960" i="1"/>
  <c r="Y4960" i="1"/>
  <c r="Z4960" i="1"/>
  <c r="AA4960" i="1"/>
  <c r="AB4960" i="1"/>
  <c r="X4961" i="1"/>
  <c r="Y4961" i="1"/>
  <c r="Z4961" i="1"/>
  <c r="AA4961" i="1"/>
  <c r="AB4961" i="1"/>
  <c r="X4962" i="1"/>
  <c r="Y4962" i="1"/>
  <c r="Z4962" i="1"/>
  <c r="AA4962" i="1"/>
  <c r="AB4962" i="1"/>
  <c r="X4963" i="1"/>
  <c r="Y4963" i="1"/>
  <c r="Z4963" i="1"/>
  <c r="AA4963" i="1"/>
  <c r="AB4963" i="1"/>
  <c r="X4964" i="1"/>
  <c r="Y4964" i="1"/>
  <c r="Z4964" i="1"/>
  <c r="AA4964" i="1"/>
  <c r="AB4964" i="1"/>
  <c r="X4965" i="1"/>
  <c r="Y4965" i="1"/>
  <c r="Z4965" i="1"/>
  <c r="AA4965" i="1"/>
  <c r="AB4965" i="1"/>
  <c r="X4966" i="1"/>
  <c r="Y4966" i="1"/>
  <c r="Z4966" i="1"/>
  <c r="AA4966" i="1"/>
  <c r="AB4966" i="1"/>
  <c r="X4967" i="1"/>
  <c r="Y4967" i="1"/>
  <c r="Z4967" i="1"/>
  <c r="AA4967" i="1"/>
  <c r="AB4967" i="1"/>
  <c r="X4968" i="1"/>
  <c r="Y4968" i="1"/>
  <c r="Z4968" i="1"/>
  <c r="AA4968" i="1"/>
  <c r="AB4968" i="1"/>
  <c r="X4969" i="1"/>
  <c r="Y4969" i="1"/>
  <c r="Z4969" i="1"/>
  <c r="AA4969" i="1"/>
  <c r="AB4969" i="1"/>
  <c r="X4970" i="1"/>
  <c r="Y4970" i="1"/>
  <c r="Z4970" i="1"/>
  <c r="AA4970" i="1"/>
  <c r="AB4970" i="1"/>
  <c r="X4971" i="1"/>
  <c r="Y4971" i="1"/>
  <c r="Z4971" i="1"/>
  <c r="AA4971" i="1"/>
  <c r="AB4971" i="1"/>
  <c r="X4972" i="1"/>
  <c r="Y4972" i="1"/>
  <c r="Z4972" i="1"/>
  <c r="AA4972" i="1"/>
  <c r="AB4972" i="1"/>
  <c r="X4973" i="1"/>
  <c r="Y4973" i="1"/>
  <c r="Z4973" i="1"/>
  <c r="AA4973" i="1"/>
  <c r="AB4973" i="1"/>
  <c r="X4974" i="1"/>
  <c r="Y4974" i="1"/>
  <c r="Z4974" i="1"/>
  <c r="AA4974" i="1"/>
  <c r="AB4974" i="1"/>
  <c r="X4975" i="1"/>
  <c r="Y4975" i="1"/>
  <c r="Z4975" i="1"/>
  <c r="AA4975" i="1"/>
  <c r="AB4975" i="1"/>
  <c r="X4976" i="1"/>
  <c r="Y4976" i="1"/>
  <c r="Z4976" i="1"/>
  <c r="AA4976" i="1"/>
  <c r="AB4976" i="1"/>
  <c r="X4977" i="1"/>
  <c r="Y4977" i="1"/>
  <c r="Z4977" i="1"/>
  <c r="AA4977" i="1"/>
  <c r="AB4977" i="1"/>
  <c r="X4978" i="1"/>
  <c r="Y4978" i="1"/>
  <c r="Z4978" i="1"/>
  <c r="AA4978" i="1"/>
  <c r="AB4978" i="1"/>
  <c r="X4979" i="1"/>
  <c r="Y4979" i="1"/>
  <c r="Z4979" i="1"/>
  <c r="AA4979" i="1"/>
  <c r="AB4979" i="1"/>
  <c r="X4980" i="1"/>
  <c r="Y4980" i="1"/>
  <c r="Z4980" i="1"/>
  <c r="AA4980" i="1"/>
  <c r="AB4980" i="1"/>
  <c r="X4981" i="1"/>
  <c r="Y4981" i="1"/>
  <c r="Z4981" i="1"/>
  <c r="AA4981" i="1"/>
  <c r="AB4981" i="1"/>
  <c r="X4982" i="1"/>
  <c r="Y4982" i="1"/>
  <c r="Z4982" i="1"/>
  <c r="AA4982" i="1"/>
  <c r="AB4982" i="1"/>
  <c r="X4983" i="1"/>
  <c r="Y4983" i="1"/>
  <c r="Z4983" i="1"/>
  <c r="AA4983" i="1"/>
  <c r="AB4983" i="1"/>
  <c r="X4984" i="1"/>
  <c r="Y4984" i="1"/>
  <c r="Z4984" i="1"/>
  <c r="AA4984" i="1"/>
  <c r="AB4984" i="1"/>
  <c r="X4985" i="1"/>
  <c r="Y4985" i="1"/>
  <c r="Z4985" i="1"/>
  <c r="AA4985" i="1"/>
  <c r="AB4985" i="1"/>
  <c r="X4986" i="1"/>
  <c r="Y4986" i="1"/>
  <c r="Z4986" i="1"/>
  <c r="AA4986" i="1"/>
  <c r="AB4986" i="1"/>
  <c r="X4987" i="1"/>
  <c r="Y4987" i="1"/>
  <c r="Z4987" i="1"/>
  <c r="AA4987" i="1"/>
  <c r="AB4987" i="1"/>
  <c r="X4988" i="1"/>
  <c r="Y4988" i="1"/>
  <c r="Z4988" i="1"/>
  <c r="AA4988" i="1"/>
  <c r="AB4988" i="1"/>
  <c r="X4989" i="1"/>
  <c r="Y4989" i="1"/>
  <c r="Z4989" i="1"/>
  <c r="AA4989" i="1"/>
  <c r="AB4989" i="1"/>
  <c r="X4990" i="1"/>
  <c r="Y4990" i="1"/>
  <c r="Z4990" i="1"/>
  <c r="AA4990" i="1"/>
  <c r="AB4990" i="1"/>
  <c r="X4991" i="1"/>
  <c r="Y4991" i="1"/>
  <c r="Z4991" i="1"/>
  <c r="AA4991" i="1"/>
  <c r="AB4991" i="1"/>
  <c r="X4992" i="1"/>
  <c r="Y4992" i="1"/>
  <c r="Z4992" i="1"/>
  <c r="AA4992" i="1"/>
  <c r="AB4992" i="1"/>
  <c r="X4993" i="1"/>
  <c r="Y4993" i="1"/>
  <c r="Z4993" i="1"/>
  <c r="AA4993" i="1"/>
  <c r="AB4993" i="1"/>
  <c r="X4994" i="1"/>
  <c r="Y4994" i="1"/>
  <c r="Z4994" i="1"/>
  <c r="AA4994" i="1"/>
  <c r="AB4994" i="1"/>
  <c r="X4995" i="1"/>
  <c r="Y4995" i="1"/>
  <c r="Z4995" i="1"/>
  <c r="AA4995" i="1"/>
  <c r="AB4995" i="1"/>
  <c r="X4996" i="1"/>
  <c r="Y4996" i="1"/>
  <c r="Z4996" i="1"/>
  <c r="AA4996" i="1"/>
  <c r="AB4996" i="1"/>
  <c r="X4997" i="1"/>
  <c r="Y4997" i="1"/>
  <c r="Z4997" i="1"/>
  <c r="AA4997" i="1"/>
  <c r="AB4997" i="1"/>
  <c r="X4998" i="1"/>
  <c r="Y4998" i="1"/>
  <c r="Z4998" i="1"/>
  <c r="AA4998" i="1"/>
  <c r="AB4998" i="1"/>
  <c r="X4999" i="1"/>
  <c r="Y4999" i="1"/>
  <c r="Z4999" i="1"/>
  <c r="AA4999" i="1"/>
  <c r="AB4999" i="1"/>
  <c r="X5000" i="1"/>
  <c r="Y5000" i="1"/>
  <c r="Z5000" i="1"/>
  <c r="AA5000" i="1"/>
  <c r="AB5000" i="1"/>
  <c r="X5001" i="1"/>
  <c r="Y5001" i="1"/>
  <c r="Z5001" i="1"/>
  <c r="AA5001" i="1"/>
  <c r="AB5001" i="1"/>
  <c r="X5002" i="1"/>
  <c r="Y5002" i="1"/>
  <c r="Z5002" i="1"/>
  <c r="AA5002" i="1"/>
  <c r="AB5002" i="1"/>
  <c r="X5003" i="1"/>
  <c r="Y5003" i="1"/>
  <c r="Z5003" i="1"/>
  <c r="AA5003" i="1"/>
  <c r="AB5003" i="1"/>
  <c r="X5004" i="1"/>
  <c r="Y5004" i="1"/>
  <c r="Z5004" i="1"/>
  <c r="AA5004" i="1"/>
  <c r="AB5004" i="1"/>
  <c r="X5005" i="1"/>
  <c r="Y5005" i="1"/>
  <c r="Z5005" i="1"/>
  <c r="AA5005" i="1"/>
  <c r="AB5005" i="1"/>
  <c r="X5006" i="1"/>
  <c r="Y5006" i="1"/>
  <c r="Z5006" i="1"/>
  <c r="AA5006" i="1"/>
  <c r="AB5006" i="1"/>
  <c r="X5007" i="1"/>
  <c r="Y5007" i="1"/>
  <c r="Z5007" i="1"/>
  <c r="AA5007" i="1"/>
  <c r="AB5007" i="1"/>
  <c r="X5008" i="1"/>
  <c r="Y5008" i="1"/>
  <c r="Z5008" i="1"/>
  <c r="AA5008" i="1"/>
  <c r="AB5008" i="1"/>
  <c r="X5009" i="1"/>
  <c r="Y5009" i="1"/>
  <c r="Z5009" i="1"/>
  <c r="AA5009" i="1"/>
  <c r="AB5009" i="1"/>
  <c r="X5010" i="1"/>
  <c r="Y5010" i="1"/>
  <c r="Z5010" i="1"/>
  <c r="AA5010" i="1"/>
  <c r="AB5010" i="1"/>
  <c r="X5011" i="1"/>
  <c r="Y5011" i="1"/>
  <c r="Z5011" i="1"/>
  <c r="AA5011" i="1"/>
  <c r="AB5011" i="1"/>
  <c r="X5012" i="1"/>
  <c r="Y5012" i="1"/>
  <c r="Z5012" i="1"/>
  <c r="AA5012" i="1"/>
  <c r="AB5012" i="1"/>
  <c r="X5013" i="1"/>
  <c r="Y5013" i="1"/>
  <c r="Z5013" i="1"/>
  <c r="AA5013" i="1"/>
  <c r="AB5013" i="1"/>
  <c r="X5014" i="1"/>
  <c r="Y5014" i="1"/>
  <c r="Z5014" i="1"/>
  <c r="AA5014" i="1"/>
  <c r="AB5014" i="1"/>
  <c r="X5015" i="1"/>
  <c r="Y5015" i="1"/>
  <c r="Z5015" i="1"/>
  <c r="AA5015" i="1"/>
  <c r="AB5015" i="1"/>
  <c r="X5016" i="1"/>
  <c r="Y5016" i="1"/>
  <c r="Z5016" i="1"/>
  <c r="AA5016" i="1"/>
  <c r="AB5016" i="1"/>
  <c r="X5017" i="1"/>
  <c r="Y5017" i="1"/>
  <c r="Z5017" i="1"/>
  <c r="AA5017" i="1"/>
  <c r="AB5017" i="1"/>
  <c r="X5018" i="1"/>
  <c r="Y5018" i="1"/>
  <c r="Z5018" i="1"/>
  <c r="AA5018" i="1"/>
  <c r="AB5018" i="1"/>
  <c r="X5019" i="1"/>
  <c r="Y5019" i="1"/>
  <c r="Z5019" i="1"/>
  <c r="AA5019" i="1"/>
  <c r="AB5019" i="1"/>
  <c r="X5020" i="1"/>
  <c r="Y5020" i="1"/>
  <c r="Z5020" i="1"/>
  <c r="AA5020" i="1"/>
  <c r="AB5020" i="1"/>
  <c r="X5021" i="1"/>
  <c r="Y5021" i="1"/>
  <c r="Z5021" i="1"/>
  <c r="AA5021" i="1"/>
  <c r="AB5021" i="1"/>
  <c r="X5022" i="1"/>
  <c r="Y5022" i="1"/>
  <c r="Z5022" i="1"/>
  <c r="AA5022" i="1"/>
  <c r="AB5022" i="1"/>
  <c r="X5023" i="1"/>
  <c r="Y5023" i="1"/>
  <c r="Z5023" i="1"/>
  <c r="AA5023" i="1"/>
  <c r="AB5023" i="1"/>
  <c r="X5024" i="1"/>
  <c r="Y5024" i="1"/>
  <c r="Z5024" i="1"/>
  <c r="AA5024" i="1"/>
  <c r="AB5024" i="1"/>
  <c r="X5025" i="1"/>
  <c r="Y5025" i="1"/>
  <c r="Z5025" i="1"/>
  <c r="AA5025" i="1"/>
  <c r="AB5025" i="1"/>
  <c r="X5026" i="1"/>
  <c r="Y5026" i="1"/>
  <c r="Z5026" i="1"/>
  <c r="AA5026" i="1"/>
  <c r="AB5026" i="1"/>
  <c r="X5027" i="1"/>
  <c r="Y5027" i="1"/>
  <c r="Z5027" i="1"/>
  <c r="AA5027" i="1"/>
  <c r="AB5027" i="1"/>
  <c r="X5028" i="1"/>
  <c r="Y5028" i="1"/>
  <c r="Z5028" i="1"/>
  <c r="AA5028" i="1"/>
  <c r="AB5028" i="1"/>
  <c r="X5029" i="1"/>
  <c r="Y5029" i="1"/>
  <c r="Z5029" i="1"/>
  <c r="AA5029" i="1"/>
  <c r="AB5029" i="1"/>
  <c r="X5030" i="1"/>
  <c r="Y5030" i="1"/>
  <c r="Z5030" i="1"/>
  <c r="AA5030" i="1"/>
  <c r="AB5030" i="1"/>
  <c r="X5031" i="1"/>
  <c r="Y5031" i="1"/>
  <c r="Z5031" i="1"/>
  <c r="AA5031" i="1"/>
  <c r="AB5031" i="1"/>
  <c r="X5032" i="1"/>
  <c r="Y5032" i="1"/>
  <c r="Z5032" i="1"/>
  <c r="AA5032" i="1"/>
  <c r="AB5032" i="1"/>
  <c r="X5033" i="1"/>
  <c r="Y5033" i="1"/>
  <c r="Z5033" i="1"/>
  <c r="AA5033" i="1"/>
  <c r="AB5033" i="1"/>
  <c r="X5034" i="1"/>
  <c r="Y5034" i="1"/>
  <c r="Z5034" i="1"/>
  <c r="AA5034" i="1"/>
  <c r="AB5034" i="1"/>
  <c r="X5035" i="1"/>
  <c r="Y5035" i="1"/>
  <c r="Z5035" i="1"/>
  <c r="AA5035" i="1"/>
  <c r="AB5035" i="1"/>
  <c r="X5036" i="1"/>
  <c r="Y5036" i="1"/>
  <c r="Z5036" i="1"/>
  <c r="AA5036" i="1"/>
  <c r="AB5036" i="1"/>
  <c r="X5037" i="1"/>
  <c r="Y5037" i="1"/>
  <c r="Z5037" i="1"/>
  <c r="AA5037" i="1"/>
  <c r="AB5037" i="1"/>
  <c r="X5038" i="1"/>
  <c r="Y5038" i="1"/>
  <c r="Z5038" i="1"/>
  <c r="AA5038" i="1"/>
  <c r="AB5038" i="1"/>
  <c r="X5039" i="1"/>
  <c r="Y5039" i="1"/>
  <c r="Z5039" i="1"/>
  <c r="AA5039" i="1"/>
  <c r="AB5039" i="1"/>
  <c r="X5040" i="1"/>
  <c r="Y5040" i="1"/>
  <c r="Z5040" i="1"/>
  <c r="AA5040" i="1"/>
  <c r="AB5040" i="1"/>
  <c r="X5041" i="1"/>
  <c r="Y5041" i="1"/>
  <c r="Z5041" i="1"/>
  <c r="AA5041" i="1"/>
  <c r="AB5041" i="1"/>
  <c r="X5042" i="1"/>
  <c r="Y5042" i="1"/>
  <c r="Z5042" i="1"/>
  <c r="AA5042" i="1"/>
  <c r="AB5042" i="1"/>
  <c r="X5043" i="1"/>
  <c r="Y5043" i="1"/>
  <c r="Z5043" i="1"/>
  <c r="AA5043" i="1"/>
  <c r="AB5043" i="1"/>
  <c r="X5044" i="1"/>
  <c r="Y5044" i="1"/>
  <c r="Z5044" i="1"/>
  <c r="AA5044" i="1"/>
  <c r="AB5044" i="1"/>
  <c r="X5045" i="1"/>
  <c r="Y5045" i="1"/>
  <c r="Z5045" i="1"/>
  <c r="AA5045" i="1"/>
  <c r="AB5045" i="1"/>
  <c r="X5046" i="1"/>
  <c r="Y5046" i="1"/>
  <c r="Z5046" i="1"/>
  <c r="AA5046" i="1"/>
  <c r="AB5046" i="1"/>
  <c r="X5047" i="1"/>
  <c r="Y5047" i="1"/>
  <c r="Z5047" i="1"/>
  <c r="AA5047" i="1"/>
  <c r="AB5047" i="1"/>
  <c r="X5048" i="1"/>
  <c r="Y5048" i="1"/>
  <c r="Z5048" i="1"/>
  <c r="AA5048" i="1"/>
  <c r="AB5048" i="1"/>
  <c r="X5049" i="1"/>
  <c r="Y5049" i="1"/>
  <c r="Z5049" i="1"/>
  <c r="AA5049" i="1"/>
  <c r="AB5049" i="1"/>
  <c r="X5050" i="1"/>
  <c r="Y5050" i="1"/>
  <c r="Z5050" i="1"/>
  <c r="AA5050" i="1"/>
  <c r="AB5050" i="1"/>
  <c r="X5051" i="1"/>
  <c r="Y5051" i="1"/>
  <c r="Z5051" i="1"/>
  <c r="AA5051" i="1"/>
  <c r="AB5051" i="1"/>
  <c r="X5052" i="1"/>
  <c r="Y5052" i="1"/>
  <c r="Z5052" i="1"/>
  <c r="AA5052" i="1"/>
  <c r="AB5052" i="1"/>
  <c r="X5053" i="1"/>
  <c r="Y5053" i="1"/>
  <c r="Z5053" i="1"/>
  <c r="AA5053" i="1"/>
  <c r="AB5053" i="1"/>
  <c r="X5054" i="1"/>
  <c r="Y5054" i="1"/>
  <c r="Z5054" i="1"/>
  <c r="AA5054" i="1"/>
  <c r="AB5054" i="1"/>
  <c r="X5055" i="1"/>
  <c r="Y5055" i="1"/>
  <c r="Z5055" i="1"/>
  <c r="AA5055" i="1"/>
  <c r="AB5055" i="1"/>
  <c r="X5056" i="1"/>
  <c r="Y5056" i="1"/>
  <c r="Z5056" i="1"/>
  <c r="AA5056" i="1"/>
  <c r="AB5056" i="1"/>
  <c r="X5057" i="1"/>
  <c r="Y5057" i="1"/>
  <c r="Z5057" i="1"/>
  <c r="AA5057" i="1"/>
  <c r="AB5057" i="1"/>
  <c r="X5058" i="1"/>
  <c r="Y5058" i="1"/>
  <c r="Z5058" i="1"/>
  <c r="AA5058" i="1"/>
  <c r="AB5058" i="1"/>
  <c r="X5059" i="1"/>
  <c r="Y5059" i="1"/>
  <c r="Z5059" i="1"/>
  <c r="AA5059" i="1"/>
  <c r="AB5059" i="1"/>
  <c r="X5060" i="1"/>
  <c r="Y5060" i="1"/>
  <c r="Z5060" i="1"/>
  <c r="AA5060" i="1"/>
  <c r="AB5060" i="1"/>
  <c r="X5061" i="1"/>
  <c r="Y5061" i="1"/>
  <c r="Z5061" i="1"/>
  <c r="AA5061" i="1"/>
  <c r="AB5061" i="1"/>
  <c r="X5062" i="1"/>
  <c r="Y5062" i="1"/>
  <c r="Z5062" i="1"/>
  <c r="AA5062" i="1"/>
  <c r="AB5062" i="1"/>
  <c r="X5063" i="1"/>
  <c r="Y5063" i="1"/>
  <c r="Z5063" i="1"/>
  <c r="AA5063" i="1"/>
  <c r="AB5063" i="1"/>
  <c r="X5064" i="1"/>
  <c r="Y5064" i="1"/>
  <c r="Z5064" i="1"/>
  <c r="AA5064" i="1"/>
  <c r="AB5064" i="1"/>
  <c r="X5065" i="1"/>
  <c r="Y5065" i="1"/>
  <c r="Z5065" i="1"/>
  <c r="AA5065" i="1"/>
  <c r="AB5065" i="1"/>
  <c r="X5066" i="1"/>
  <c r="Y5066" i="1"/>
  <c r="Z5066" i="1"/>
  <c r="AA5066" i="1"/>
  <c r="AB5066" i="1"/>
  <c r="X5067" i="1"/>
  <c r="Y5067" i="1"/>
  <c r="Z5067" i="1"/>
  <c r="AA5067" i="1"/>
  <c r="AB5067" i="1"/>
  <c r="X5068" i="1"/>
  <c r="Y5068" i="1"/>
  <c r="Z5068" i="1"/>
  <c r="AA5068" i="1"/>
  <c r="AB5068" i="1"/>
  <c r="X5069" i="1"/>
  <c r="Y5069" i="1"/>
  <c r="Z5069" i="1"/>
  <c r="AA5069" i="1"/>
  <c r="AB5069" i="1"/>
  <c r="X5070" i="1"/>
  <c r="Y5070" i="1"/>
  <c r="Z5070" i="1"/>
  <c r="AA5070" i="1"/>
  <c r="AB5070" i="1"/>
  <c r="X5071" i="1"/>
  <c r="Y5071" i="1"/>
  <c r="Z5071" i="1"/>
  <c r="AA5071" i="1"/>
  <c r="AB5071" i="1"/>
  <c r="X5072" i="1"/>
  <c r="Y5072" i="1"/>
  <c r="Z5072" i="1"/>
  <c r="AA5072" i="1"/>
  <c r="AB5072" i="1"/>
  <c r="X5073" i="1"/>
  <c r="Y5073" i="1"/>
  <c r="Z5073" i="1"/>
  <c r="AA5073" i="1"/>
  <c r="AB5073" i="1"/>
  <c r="X5074" i="1"/>
  <c r="Y5074" i="1"/>
  <c r="Z5074" i="1"/>
  <c r="AA5074" i="1"/>
  <c r="AB5074" i="1"/>
  <c r="X5075" i="1"/>
  <c r="Y5075" i="1"/>
  <c r="Z5075" i="1"/>
  <c r="AA5075" i="1"/>
  <c r="AB5075" i="1"/>
  <c r="X5076" i="1"/>
  <c r="Y5076" i="1"/>
  <c r="Z5076" i="1"/>
  <c r="AA5076" i="1"/>
  <c r="AB5076" i="1"/>
  <c r="X5077" i="1"/>
  <c r="Y5077" i="1"/>
  <c r="Z5077" i="1"/>
  <c r="AA5077" i="1"/>
  <c r="AB5077" i="1"/>
  <c r="X5078" i="1"/>
  <c r="Y5078" i="1"/>
  <c r="Z5078" i="1"/>
  <c r="AA5078" i="1"/>
  <c r="AB5078" i="1"/>
  <c r="X5079" i="1"/>
  <c r="Y5079" i="1"/>
  <c r="Z5079" i="1"/>
  <c r="AA5079" i="1"/>
  <c r="AB5079" i="1"/>
  <c r="X5080" i="1"/>
  <c r="Y5080" i="1"/>
  <c r="Z5080" i="1"/>
  <c r="AA5080" i="1"/>
  <c r="AB5080" i="1"/>
  <c r="X5081" i="1"/>
  <c r="Y5081" i="1"/>
  <c r="Z5081" i="1"/>
  <c r="AA5081" i="1"/>
  <c r="AB5081" i="1"/>
  <c r="X5082" i="1"/>
  <c r="Y5082" i="1"/>
  <c r="Z5082" i="1"/>
  <c r="AA5082" i="1"/>
  <c r="AB5082" i="1"/>
  <c r="X5083" i="1"/>
  <c r="Y5083" i="1"/>
  <c r="Z5083" i="1"/>
  <c r="AA5083" i="1"/>
  <c r="AB5083" i="1"/>
  <c r="X5084" i="1"/>
  <c r="Y5084" i="1"/>
  <c r="Z5084" i="1"/>
  <c r="AA5084" i="1"/>
  <c r="AB5084" i="1"/>
  <c r="X5085" i="1"/>
  <c r="Y5085" i="1"/>
  <c r="Z5085" i="1"/>
  <c r="AA5085" i="1"/>
  <c r="AB5085" i="1"/>
  <c r="X5086" i="1"/>
  <c r="Y5086" i="1"/>
  <c r="Z5086" i="1"/>
  <c r="AA5086" i="1"/>
  <c r="AB5086" i="1"/>
  <c r="X5087" i="1"/>
  <c r="Y5087" i="1"/>
  <c r="Z5087" i="1"/>
  <c r="AA5087" i="1"/>
  <c r="AB5087" i="1"/>
  <c r="X5088" i="1"/>
  <c r="Y5088" i="1"/>
  <c r="Z5088" i="1"/>
  <c r="AA5088" i="1"/>
  <c r="AB5088" i="1"/>
  <c r="X5089" i="1"/>
  <c r="Y5089" i="1"/>
  <c r="Z5089" i="1"/>
  <c r="AA5089" i="1"/>
  <c r="AB5089" i="1"/>
  <c r="X5090" i="1"/>
  <c r="Y5090" i="1"/>
  <c r="Z5090" i="1"/>
  <c r="AA5090" i="1"/>
  <c r="AB5090" i="1"/>
  <c r="X5091" i="1"/>
  <c r="Y5091" i="1"/>
  <c r="Z5091" i="1"/>
  <c r="AA5091" i="1"/>
  <c r="AB5091" i="1"/>
  <c r="X5092" i="1"/>
  <c r="Y5092" i="1"/>
  <c r="Z5092" i="1"/>
  <c r="AA5092" i="1"/>
  <c r="AB5092" i="1"/>
  <c r="X5093" i="1"/>
  <c r="Y5093" i="1"/>
  <c r="Z5093" i="1"/>
  <c r="AA5093" i="1"/>
  <c r="AB5093" i="1"/>
  <c r="X5094" i="1"/>
  <c r="Y5094" i="1"/>
  <c r="Z5094" i="1"/>
  <c r="AA5094" i="1"/>
  <c r="AB5094" i="1"/>
  <c r="X5095" i="1"/>
  <c r="Y5095" i="1"/>
  <c r="Z5095" i="1"/>
  <c r="AA5095" i="1"/>
  <c r="AB5095" i="1"/>
  <c r="X5096" i="1"/>
  <c r="Y5096" i="1"/>
  <c r="Z5096" i="1"/>
  <c r="AA5096" i="1"/>
  <c r="AB5096" i="1"/>
  <c r="X5097" i="1"/>
  <c r="Y5097" i="1"/>
  <c r="Z5097" i="1"/>
  <c r="AA5097" i="1"/>
  <c r="AB5097" i="1"/>
  <c r="X5098" i="1"/>
  <c r="Y5098" i="1"/>
  <c r="Z5098" i="1"/>
  <c r="AA5098" i="1"/>
  <c r="AB5098" i="1"/>
  <c r="X5099" i="1"/>
  <c r="Y5099" i="1"/>
  <c r="Z5099" i="1"/>
  <c r="AA5099" i="1"/>
  <c r="AB5099" i="1"/>
  <c r="X5100" i="1"/>
  <c r="Y5100" i="1"/>
  <c r="Z5100" i="1"/>
  <c r="AA5100" i="1"/>
  <c r="AB5100" i="1"/>
  <c r="X5101" i="1"/>
  <c r="Y5101" i="1"/>
  <c r="Z5101" i="1"/>
  <c r="AA5101" i="1"/>
  <c r="AB5101" i="1"/>
  <c r="X5102" i="1"/>
  <c r="Y5102" i="1"/>
  <c r="Z5102" i="1"/>
  <c r="AA5102" i="1"/>
  <c r="AB5102" i="1"/>
  <c r="X5103" i="1"/>
  <c r="Y5103" i="1"/>
  <c r="Z5103" i="1"/>
  <c r="AA5103" i="1"/>
  <c r="AB5103" i="1"/>
  <c r="X5104" i="1"/>
  <c r="Y5104" i="1"/>
  <c r="Z5104" i="1"/>
  <c r="AA5104" i="1"/>
  <c r="AB5104" i="1"/>
  <c r="X5105" i="1"/>
  <c r="Y5105" i="1"/>
  <c r="Z5105" i="1"/>
  <c r="AA5105" i="1"/>
  <c r="AB5105" i="1"/>
  <c r="X5106" i="1"/>
  <c r="Y5106" i="1"/>
  <c r="Z5106" i="1"/>
  <c r="AA5106" i="1"/>
  <c r="AB5106" i="1"/>
  <c r="X5107" i="1"/>
  <c r="Y5107" i="1"/>
  <c r="Z5107" i="1"/>
  <c r="AA5107" i="1"/>
  <c r="AB5107" i="1"/>
  <c r="X5108" i="1"/>
  <c r="Y5108" i="1"/>
  <c r="Z5108" i="1"/>
  <c r="AA5108" i="1"/>
  <c r="AB5108" i="1"/>
  <c r="X5109" i="1"/>
  <c r="Y5109" i="1"/>
  <c r="Z5109" i="1"/>
  <c r="AA5109" i="1"/>
  <c r="AB5109" i="1"/>
  <c r="X5110" i="1"/>
  <c r="Y5110" i="1"/>
  <c r="Z5110" i="1"/>
  <c r="AA5110" i="1"/>
  <c r="AB5110" i="1"/>
  <c r="X5111" i="1"/>
  <c r="Y5111" i="1"/>
  <c r="Z5111" i="1"/>
  <c r="AA5111" i="1"/>
  <c r="AB5111" i="1"/>
  <c r="X5112" i="1"/>
  <c r="Y5112" i="1"/>
  <c r="Z5112" i="1"/>
  <c r="AA5112" i="1"/>
  <c r="AB5112" i="1"/>
  <c r="X5113" i="1"/>
  <c r="Y5113" i="1"/>
  <c r="Z5113" i="1"/>
  <c r="AA5113" i="1"/>
  <c r="AB5113" i="1"/>
  <c r="X5114" i="1"/>
  <c r="Y5114" i="1"/>
  <c r="Z5114" i="1"/>
  <c r="AA5114" i="1"/>
  <c r="AB5114" i="1"/>
  <c r="X5115" i="1"/>
  <c r="Y5115" i="1"/>
  <c r="Z5115" i="1"/>
  <c r="AA5115" i="1"/>
  <c r="AB5115" i="1"/>
  <c r="X5116" i="1"/>
  <c r="Y5116" i="1"/>
  <c r="Z5116" i="1"/>
  <c r="AA5116" i="1"/>
  <c r="AB5116" i="1"/>
  <c r="X5117" i="1"/>
  <c r="Y5117" i="1"/>
  <c r="Z5117" i="1"/>
  <c r="AA5117" i="1"/>
  <c r="AB5117" i="1"/>
  <c r="X5118" i="1"/>
  <c r="Y5118" i="1"/>
  <c r="Z5118" i="1"/>
  <c r="AA5118" i="1"/>
  <c r="AB5118" i="1"/>
  <c r="X5119" i="1"/>
  <c r="Y5119" i="1"/>
  <c r="Z5119" i="1"/>
  <c r="AA5119" i="1"/>
  <c r="AB5119" i="1"/>
  <c r="X5120" i="1"/>
  <c r="Y5120" i="1"/>
  <c r="Z5120" i="1"/>
  <c r="AA5120" i="1"/>
  <c r="AB5120" i="1"/>
  <c r="X5121" i="1"/>
  <c r="Y5121" i="1"/>
  <c r="Z5121" i="1"/>
  <c r="AA5121" i="1"/>
  <c r="AB5121" i="1"/>
  <c r="X5122" i="1"/>
  <c r="Y5122" i="1"/>
  <c r="Z5122" i="1"/>
  <c r="AA5122" i="1"/>
  <c r="AB5122" i="1"/>
  <c r="X5123" i="1"/>
  <c r="Y5123" i="1"/>
  <c r="Z5123" i="1"/>
  <c r="AA5123" i="1"/>
  <c r="AB5123" i="1"/>
  <c r="X5124" i="1"/>
  <c r="Y5124" i="1"/>
  <c r="Z5124" i="1"/>
  <c r="AA5124" i="1"/>
  <c r="AB5124" i="1"/>
  <c r="X5125" i="1"/>
  <c r="Y5125" i="1"/>
  <c r="Z5125" i="1"/>
  <c r="AA5125" i="1"/>
  <c r="AB5125" i="1"/>
  <c r="X5126" i="1"/>
  <c r="Y5126" i="1"/>
  <c r="Z5126" i="1"/>
  <c r="AA5126" i="1"/>
  <c r="AB5126" i="1"/>
  <c r="X5127" i="1"/>
  <c r="Y5127" i="1"/>
  <c r="Z5127" i="1"/>
  <c r="AA5127" i="1"/>
  <c r="AB5127" i="1"/>
  <c r="X5128" i="1"/>
  <c r="Y5128" i="1"/>
  <c r="Z5128" i="1"/>
  <c r="AA5128" i="1"/>
  <c r="AB5128" i="1"/>
  <c r="X5129" i="1"/>
  <c r="Y5129" i="1"/>
  <c r="Z5129" i="1"/>
  <c r="AA5129" i="1"/>
  <c r="AB5129" i="1"/>
  <c r="X5130" i="1"/>
  <c r="Y5130" i="1"/>
  <c r="Z5130" i="1"/>
  <c r="AA5130" i="1"/>
  <c r="AB5130" i="1"/>
  <c r="X5131" i="1"/>
  <c r="Y5131" i="1"/>
  <c r="Z5131" i="1"/>
  <c r="AA5131" i="1"/>
  <c r="AB5131" i="1"/>
  <c r="X5132" i="1"/>
  <c r="Y5132" i="1"/>
  <c r="Z5132" i="1"/>
  <c r="AA5132" i="1"/>
  <c r="AB5132" i="1"/>
  <c r="X5133" i="1"/>
  <c r="Y5133" i="1"/>
  <c r="Z5133" i="1"/>
  <c r="AA5133" i="1"/>
  <c r="AB5133" i="1"/>
  <c r="X5134" i="1"/>
  <c r="Y5134" i="1"/>
  <c r="Z5134" i="1"/>
  <c r="AA5134" i="1"/>
  <c r="AB5134" i="1"/>
  <c r="X5135" i="1"/>
  <c r="Y5135" i="1"/>
  <c r="Z5135" i="1"/>
  <c r="AA5135" i="1"/>
  <c r="AB5135" i="1"/>
  <c r="X5136" i="1"/>
  <c r="Y5136" i="1"/>
  <c r="Z5136" i="1"/>
  <c r="AA5136" i="1"/>
  <c r="AB5136" i="1"/>
  <c r="X5137" i="1"/>
  <c r="Y5137" i="1"/>
  <c r="Z5137" i="1"/>
  <c r="AA5137" i="1"/>
  <c r="AB5137" i="1"/>
  <c r="X5138" i="1"/>
  <c r="Y5138" i="1"/>
  <c r="Z5138" i="1"/>
  <c r="AA5138" i="1"/>
  <c r="AB5138" i="1"/>
  <c r="X5139" i="1"/>
  <c r="Y5139" i="1"/>
  <c r="Z5139" i="1"/>
  <c r="AA5139" i="1"/>
  <c r="AB5139" i="1"/>
  <c r="X5140" i="1"/>
  <c r="Y5140" i="1"/>
  <c r="Z5140" i="1"/>
  <c r="AA5140" i="1"/>
  <c r="AB5140" i="1"/>
  <c r="X5141" i="1"/>
  <c r="Y5141" i="1"/>
  <c r="Z5141" i="1"/>
  <c r="AA5141" i="1"/>
  <c r="AB5141" i="1"/>
  <c r="X5142" i="1"/>
  <c r="Y5142" i="1"/>
  <c r="Z5142" i="1"/>
  <c r="AA5142" i="1"/>
  <c r="AB5142" i="1"/>
  <c r="X5143" i="1"/>
  <c r="Y5143" i="1"/>
  <c r="Z5143" i="1"/>
  <c r="AA5143" i="1"/>
  <c r="AB5143" i="1"/>
  <c r="X5144" i="1"/>
  <c r="Y5144" i="1"/>
  <c r="Z5144" i="1"/>
  <c r="AA5144" i="1"/>
  <c r="AB5144" i="1"/>
  <c r="X5145" i="1"/>
  <c r="Y5145" i="1"/>
  <c r="Z5145" i="1"/>
  <c r="AA5145" i="1"/>
  <c r="AB5145" i="1"/>
  <c r="X5146" i="1"/>
  <c r="Y5146" i="1"/>
  <c r="Z5146" i="1"/>
  <c r="AA5146" i="1"/>
  <c r="AB5146" i="1"/>
  <c r="X5147" i="1"/>
  <c r="Y5147" i="1"/>
  <c r="Z5147" i="1"/>
  <c r="AA5147" i="1"/>
  <c r="AB5147" i="1"/>
  <c r="X5148" i="1"/>
  <c r="Y5148" i="1"/>
  <c r="Z5148" i="1"/>
  <c r="AA5148" i="1"/>
  <c r="AB5148" i="1"/>
  <c r="X5149" i="1"/>
  <c r="Y5149" i="1"/>
  <c r="Z5149" i="1"/>
  <c r="AA5149" i="1"/>
  <c r="AB5149" i="1"/>
  <c r="X5150" i="1"/>
  <c r="Y5150" i="1"/>
  <c r="Z5150" i="1"/>
  <c r="AA5150" i="1"/>
  <c r="AB5150" i="1"/>
  <c r="X5151" i="1"/>
  <c r="Y5151" i="1"/>
  <c r="Z5151" i="1"/>
  <c r="AA5151" i="1"/>
  <c r="AB5151" i="1"/>
  <c r="X5152" i="1"/>
  <c r="Y5152" i="1"/>
  <c r="Z5152" i="1"/>
  <c r="AA5152" i="1"/>
  <c r="AB5152" i="1"/>
  <c r="X5153" i="1"/>
  <c r="Y5153" i="1"/>
  <c r="Z5153" i="1"/>
  <c r="AA5153" i="1"/>
  <c r="AB5153" i="1"/>
  <c r="X5154" i="1"/>
  <c r="Y5154" i="1"/>
  <c r="Z5154" i="1"/>
  <c r="AA5154" i="1"/>
  <c r="AB5154" i="1"/>
  <c r="X5155" i="1"/>
  <c r="Y5155" i="1"/>
  <c r="Z5155" i="1"/>
  <c r="AA5155" i="1"/>
  <c r="AB5155" i="1"/>
  <c r="X5156" i="1"/>
  <c r="Y5156" i="1"/>
  <c r="Z5156" i="1"/>
  <c r="AA5156" i="1"/>
  <c r="AB5156" i="1"/>
  <c r="X5157" i="1"/>
  <c r="Y5157" i="1"/>
  <c r="Z5157" i="1"/>
  <c r="AA5157" i="1"/>
  <c r="AB5157" i="1"/>
  <c r="X5158" i="1"/>
  <c r="Y5158" i="1"/>
  <c r="Z5158" i="1"/>
  <c r="AA5158" i="1"/>
  <c r="AB5158" i="1"/>
  <c r="X5159" i="1"/>
  <c r="Y5159" i="1"/>
  <c r="Z5159" i="1"/>
  <c r="AA5159" i="1"/>
  <c r="AB5159" i="1"/>
  <c r="X5160" i="1"/>
  <c r="Y5160" i="1"/>
  <c r="Z5160" i="1"/>
  <c r="AA5160" i="1"/>
  <c r="AB5160" i="1"/>
  <c r="X5161" i="1"/>
  <c r="Y5161" i="1"/>
  <c r="Z5161" i="1"/>
  <c r="AA5161" i="1"/>
  <c r="AB5161" i="1"/>
  <c r="X5162" i="1"/>
  <c r="Y5162" i="1"/>
  <c r="Z5162" i="1"/>
  <c r="AA5162" i="1"/>
  <c r="AB5162" i="1"/>
  <c r="X5163" i="1"/>
  <c r="Y5163" i="1"/>
  <c r="Z5163" i="1"/>
  <c r="AA5163" i="1"/>
  <c r="AB5163" i="1"/>
  <c r="X5164" i="1"/>
  <c r="Y5164" i="1"/>
  <c r="Z5164" i="1"/>
  <c r="AA5164" i="1"/>
  <c r="AB5164" i="1"/>
  <c r="X5165" i="1"/>
  <c r="Y5165" i="1"/>
  <c r="Z5165" i="1"/>
  <c r="AA5165" i="1"/>
  <c r="AB5165" i="1"/>
  <c r="X5166" i="1"/>
  <c r="Y5166" i="1"/>
  <c r="Z5166" i="1"/>
  <c r="AA5166" i="1"/>
  <c r="AB5166" i="1"/>
  <c r="X5167" i="1"/>
  <c r="Y5167" i="1"/>
  <c r="Z5167" i="1"/>
  <c r="AA5167" i="1"/>
  <c r="AB5167" i="1"/>
  <c r="X5168" i="1"/>
  <c r="Y5168" i="1"/>
  <c r="Z5168" i="1"/>
  <c r="AA5168" i="1"/>
  <c r="AB5168" i="1"/>
  <c r="X5169" i="1"/>
  <c r="Y5169" i="1"/>
  <c r="Z5169" i="1"/>
  <c r="AA5169" i="1"/>
  <c r="AB5169" i="1"/>
  <c r="X5170" i="1"/>
  <c r="Y5170" i="1"/>
  <c r="Z5170" i="1"/>
  <c r="AA5170" i="1"/>
  <c r="AB5170" i="1"/>
  <c r="X5171" i="1"/>
  <c r="Y5171" i="1"/>
  <c r="Z5171" i="1"/>
  <c r="AA5171" i="1"/>
  <c r="AB5171" i="1"/>
  <c r="X5172" i="1"/>
  <c r="Y5172" i="1"/>
  <c r="Z5172" i="1"/>
  <c r="AA5172" i="1"/>
  <c r="AB5172" i="1"/>
  <c r="X5173" i="1"/>
  <c r="Y5173" i="1"/>
  <c r="Z5173" i="1"/>
  <c r="AA5173" i="1"/>
  <c r="AB5173" i="1"/>
  <c r="X5174" i="1"/>
  <c r="Y5174" i="1"/>
  <c r="Z5174" i="1"/>
  <c r="AA5174" i="1"/>
  <c r="AB5174" i="1"/>
  <c r="X5175" i="1"/>
  <c r="Y5175" i="1"/>
  <c r="Z5175" i="1"/>
  <c r="AA5175" i="1"/>
  <c r="AB5175" i="1"/>
  <c r="X5176" i="1"/>
  <c r="Y5176" i="1"/>
  <c r="Z5176" i="1"/>
  <c r="AA5176" i="1"/>
  <c r="AB5176" i="1"/>
  <c r="X5177" i="1"/>
  <c r="Y5177" i="1"/>
  <c r="Z5177" i="1"/>
  <c r="AA5177" i="1"/>
  <c r="AB5177" i="1"/>
  <c r="X5178" i="1"/>
  <c r="Y5178" i="1"/>
  <c r="Z5178" i="1"/>
  <c r="AA5178" i="1"/>
  <c r="AB5178" i="1"/>
  <c r="X5179" i="1"/>
  <c r="Y5179" i="1"/>
  <c r="Z5179" i="1"/>
  <c r="AA5179" i="1"/>
  <c r="AB5179" i="1"/>
  <c r="X5180" i="1"/>
  <c r="Y5180" i="1"/>
  <c r="Z5180" i="1"/>
  <c r="AA5180" i="1"/>
  <c r="AB5180" i="1"/>
  <c r="X5181" i="1"/>
  <c r="Y5181" i="1"/>
  <c r="Z5181" i="1"/>
  <c r="AA5181" i="1"/>
  <c r="AB5181" i="1"/>
  <c r="X5182" i="1"/>
  <c r="Y5182" i="1"/>
  <c r="Z5182" i="1"/>
  <c r="AA5182" i="1"/>
  <c r="AB5182" i="1"/>
  <c r="X5183" i="1"/>
  <c r="Y5183" i="1"/>
  <c r="Z5183" i="1"/>
  <c r="AA5183" i="1"/>
  <c r="AB5183" i="1"/>
  <c r="X5184" i="1"/>
  <c r="Y5184" i="1"/>
  <c r="Z5184" i="1"/>
  <c r="AA5184" i="1"/>
  <c r="AB5184" i="1"/>
  <c r="X5185" i="1"/>
  <c r="Y5185" i="1"/>
  <c r="Z5185" i="1"/>
  <c r="AA5185" i="1"/>
  <c r="AB5185" i="1"/>
  <c r="X5186" i="1"/>
  <c r="Y5186" i="1"/>
  <c r="Z5186" i="1"/>
  <c r="AA5186" i="1"/>
  <c r="AB5186" i="1"/>
  <c r="X5187" i="1"/>
  <c r="Y5187" i="1"/>
  <c r="Z5187" i="1"/>
  <c r="AA5187" i="1"/>
  <c r="AB5187" i="1"/>
  <c r="X5188" i="1"/>
  <c r="Y5188" i="1"/>
  <c r="Z5188" i="1"/>
  <c r="AA5188" i="1"/>
  <c r="AB5188" i="1"/>
  <c r="X5189" i="1"/>
  <c r="Y5189" i="1"/>
  <c r="Z5189" i="1"/>
  <c r="AA5189" i="1"/>
  <c r="AB5189" i="1"/>
  <c r="X5190" i="1"/>
  <c r="Y5190" i="1"/>
  <c r="Z5190" i="1"/>
  <c r="AA5190" i="1"/>
  <c r="AB5190" i="1"/>
  <c r="X5191" i="1"/>
  <c r="Y5191" i="1"/>
  <c r="Z5191" i="1"/>
  <c r="AA5191" i="1"/>
  <c r="AB5191" i="1"/>
  <c r="X5192" i="1"/>
  <c r="Y5192" i="1"/>
  <c r="Z5192" i="1"/>
  <c r="AA5192" i="1"/>
  <c r="AB5192" i="1"/>
  <c r="X5193" i="1"/>
  <c r="Y5193" i="1"/>
  <c r="Z5193" i="1"/>
  <c r="AA5193" i="1"/>
  <c r="AB5193" i="1"/>
  <c r="X5194" i="1"/>
  <c r="Y5194" i="1"/>
  <c r="Z5194" i="1"/>
  <c r="AA5194" i="1"/>
  <c r="AB5194" i="1"/>
  <c r="X5195" i="1"/>
  <c r="Y5195" i="1"/>
  <c r="Z5195" i="1"/>
  <c r="AA5195" i="1"/>
  <c r="AB5195" i="1"/>
  <c r="X5196" i="1"/>
  <c r="Y5196" i="1"/>
  <c r="Z5196" i="1"/>
  <c r="AA5196" i="1"/>
  <c r="AB5196" i="1"/>
  <c r="X5197" i="1"/>
  <c r="Y5197" i="1"/>
  <c r="Z5197" i="1"/>
  <c r="AA5197" i="1"/>
  <c r="AB5197" i="1"/>
  <c r="X5198" i="1"/>
  <c r="Y5198" i="1"/>
  <c r="Z5198" i="1"/>
  <c r="AA5198" i="1"/>
  <c r="AB5198" i="1"/>
  <c r="X5199" i="1"/>
  <c r="Y5199" i="1"/>
  <c r="Z5199" i="1"/>
  <c r="AA5199" i="1"/>
  <c r="AB5199" i="1"/>
  <c r="X5200" i="1"/>
  <c r="Y5200" i="1"/>
  <c r="Z5200" i="1"/>
  <c r="AA5200" i="1"/>
  <c r="AB5200" i="1"/>
  <c r="X5201" i="1"/>
  <c r="Y5201" i="1"/>
  <c r="Z5201" i="1"/>
  <c r="AA5201" i="1"/>
  <c r="AB5201" i="1"/>
  <c r="X5202" i="1"/>
  <c r="Y5202" i="1"/>
  <c r="Z5202" i="1"/>
  <c r="AA5202" i="1"/>
  <c r="AB5202" i="1"/>
  <c r="X5203" i="1"/>
  <c r="Y5203" i="1"/>
  <c r="Z5203" i="1"/>
  <c r="AA5203" i="1"/>
  <c r="AB5203" i="1"/>
  <c r="X5204" i="1"/>
  <c r="Y5204" i="1"/>
  <c r="Z5204" i="1"/>
  <c r="AA5204" i="1"/>
  <c r="AB5204" i="1"/>
  <c r="X5205" i="1"/>
  <c r="Y5205" i="1"/>
  <c r="Z5205" i="1"/>
  <c r="AA5205" i="1"/>
  <c r="AB5205" i="1"/>
  <c r="X5206" i="1"/>
  <c r="Y5206" i="1"/>
  <c r="Z5206" i="1"/>
  <c r="AA5206" i="1"/>
  <c r="AB5206" i="1"/>
  <c r="X5207" i="1"/>
  <c r="Y5207" i="1"/>
  <c r="Z5207" i="1"/>
  <c r="AA5207" i="1"/>
  <c r="AB5207" i="1"/>
  <c r="X5208" i="1"/>
  <c r="Y5208" i="1"/>
  <c r="Z5208" i="1"/>
  <c r="AA5208" i="1"/>
  <c r="AB5208" i="1"/>
  <c r="X5209" i="1"/>
  <c r="Y5209" i="1"/>
  <c r="Z5209" i="1"/>
  <c r="AA5209" i="1"/>
  <c r="AB5209" i="1"/>
  <c r="X5210" i="1"/>
  <c r="Y5210" i="1"/>
  <c r="Z5210" i="1"/>
  <c r="AA5210" i="1"/>
  <c r="AB5210" i="1"/>
  <c r="X5211" i="1"/>
  <c r="Y5211" i="1"/>
  <c r="Z5211" i="1"/>
  <c r="AA5211" i="1"/>
  <c r="AB5211" i="1"/>
  <c r="X5212" i="1"/>
  <c r="Y5212" i="1"/>
  <c r="Z5212" i="1"/>
  <c r="AA5212" i="1"/>
  <c r="AB5212" i="1"/>
  <c r="X5213" i="1"/>
  <c r="Y5213" i="1"/>
  <c r="Z5213" i="1"/>
  <c r="AA5213" i="1"/>
  <c r="AB5213" i="1"/>
  <c r="X5214" i="1"/>
  <c r="Y5214" i="1"/>
  <c r="Z5214" i="1"/>
  <c r="AA5214" i="1"/>
  <c r="AB5214" i="1"/>
  <c r="X5215" i="1"/>
  <c r="Y5215" i="1"/>
  <c r="Z5215" i="1"/>
  <c r="AA5215" i="1"/>
  <c r="AB5215" i="1"/>
  <c r="X5216" i="1"/>
  <c r="Y5216" i="1"/>
  <c r="Z5216" i="1"/>
  <c r="AA5216" i="1"/>
  <c r="AB5216" i="1"/>
  <c r="X5217" i="1"/>
  <c r="Y5217" i="1"/>
  <c r="Z5217" i="1"/>
  <c r="AA5217" i="1"/>
  <c r="AB5217" i="1"/>
  <c r="X5218" i="1"/>
  <c r="Y5218" i="1"/>
  <c r="Z5218" i="1"/>
  <c r="AA5218" i="1"/>
  <c r="AB5218" i="1"/>
  <c r="X5219" i="1"/>
  <c r="Y5219" i="1"/>
  <c r="Z5219" i="1"/>
  <c r="AA5219" i="1"/>
  <c r="AB5219" i="1"/>
  <c r="X5220" i="1"/>
  <c r="Y5220" i="1"/>
  <c r="Z5220" i="1"/>
  <c r="AA5220" i="1"/>
  <c r="AB5220" i="1"/>
  <c r="X5221" i="1"/>
  <c r="Y5221" i="1"/>
  <c r="Z5221" i="1"/>
  <c r="AA5221" i="1"/>
  <c r="AB5221" i="1"/>
  <c r="X5222" i="1"/>
  <c r="Y5222" i="1"/>
  <c r="Z5222" i="1"/>
  <c r="AA5222" i="1"/>
  <c r="AB5222" i="1"/>
  <c r="X5223" i="1"/>
  <c r="Y5223" i="1"/>
  <c r="Z5223" i="1"/>
  <c r="AA5223" i="1"/>
  <c r="AB5223" i="1"/>
  <c r="X5224" i="1"/>
  <c r="Y5224" i="1"/>
  <c r="Z5224" i="1"/>
  <c r="AA5224" i="1"/>
  <c r="AB5224" i="1"/>
  <c r="X5225" i="1"/>
  <c r="Y5225" i="1"/>
  <c r="Z5225" i="1"/>
  <c r="AA5225" i="1"/>
  <c r="AB5225" i="1"/>
  <c r="X5226" i="1"/>
  <c r="Y5226" i="1"/>
  <c r="Z5226" i="1"/>
  <c r="AA5226" i="1"/>
  <c r="AB5226" i="1"/>
  <c r="X5227" i="1"/>
  <c r="Y5227" i="1"/>
  <c r="Z5227" i="1"/>
  <c r="AA5227" i="1"/>
  <c r="AB5227" i="1"/>
  <c r="X5228" i="1"/>
  <c r="Y5228" i="1"/>
  <c r="Z5228" i="1"/>
  <c r="AA5228" i="1"/>
  <c r="AB5228" i="1"/>
  <c r="X5229" i="1"/>
  <c r="Y5229" i="1"/>
  <c r="Z5229" i="1"/>
  <c r="AA5229" i="1"/>
  <c r="AB5229" i="1"/>
  <c r="X5230" i="1"/>
  <c r="Y5230" i="1"/>
  <c r="Z5230" i="1"/>
  <c r="AA5230" i="1"/>
  <c r="AB5230" i="1"/>
  <c r="X5231" i="1"/>
  <c r="Y5231" i="1"/>
  <c r="Z5231" i="1"/>
  <c r="AA5231" i="1"/>
  <c r="AB5231" i="1"/>
  <c r="X5232" i="1"/>
  <c r="Y5232" i="1"/>
  <c r="Z5232" i="1"/>
  <c r="AA5232" i="1"/>
  <c r="AB5232" i="1"/>
  <c r="X5233" i="1"/>
  <c r="Y5233" i="1"/>
  <c r="Z5233" i="1"/>
  <c r="AA5233" i="1"/>
  <c r="AB5233" i="1"/>
  <c r="X5234" i="1"/>
  <c r="Y5234" i="1"/>
  <c r="Z5234" i="1"/>
  <c r="AA5234" i="1"/>
  <c r="AB5234" i="1"/>
  <c r="X5235" i="1"/>
  <c r="Y5235" i="1"/>
  <c r="Z5235" i="1"/>
  <c r="AA5235" i="1"/>
  <c r="AB5235" i="1"/>
  <c r="X5236" i="1"/>
  <c r="Y5236" i="1"/>
  <c r="Z5236" i="1"/>
  <c r="AA5236" i="1"/>
  <c r="AB5236" i="1"/>
  <c r="X5237" i="1"/>
  <c r="Y5237" i="1"/>
  <c r="Z5237" i="1"/>
  <c r="AA5237" i="1"/>
  <c r="AB5237" i="1"/>
  <c r="X5238" i="1"/>
  <c r="Y5238" i="1"/>
  <c r="Z5238" i="1"/>
  <c r="AA5238" i="1"/>
  <c r="AB5238" i="1"/>
  <c r="X5239" i="1"/>
  <c r="Y5239" i="1"/>
  <c r="Z5239" i="1"/>
  <c r="AA5239" i="1"/>
  <c r="AB5239" i="1"/>
  <c r="X5240" i="1"/>
  <c r="Y5240" i="1"/>
  <c r="Z5240" i="1"/>
  <c r="AA5240" i="1"/>
  <c r="AB5240" i="1"/>
  <c r="X5241" i="1"/>
  <c r="Y5241" i="1"/>
  <c r="Z5241" i="1"/>
  <c r="AA5241" i="1"/>
  <c r="AB5241" i="1"/>
  <c r="X5242" i="1"/>
  <c r="Y5242" i="1"/>
  <c r="Z5242" i="1"/>
  <c r="AA5242" i="1"/>
  <c r="AB5242" i="1"/>
  <c r="X5243" i="1"/>
  <c r="Y5243" i="1"/>
  <c r="Z5243" i="1"/>
  <c r="AA5243" i="1"/>
  <c r="AB5243" i="1"/>
  <c r="X5244" i="1"/>
  <c r="Y5244" i="1"/>
  <c r="Z5244" i="1"/>
  <c r="AA5244" i="1"/>
  <c r="AB5244" i="1"/>
  <c r="X5245" i="1"/>
  <c r="Y5245" i="1"/>
  <c r="Z5245" i="1"/>
  <c r="AA5245" i="1"/>
  <c r="AB5245" i="1"/>
  <c r="X5246" i="1"/>
  <c r="Y5246" i="1"/>
  <c r="Z5246" i="1"/>
  <c r="AA5246" i="1"/>
  <c r="AB5246" i="1"/>
  <c r="X5247" i="1"/>
  <c r="Y5247" i="1"/>
  <c r="Z5247" i="1"/>
  <c r="AA5247" i="1"/>
  <c r="AB5247" i="1"/>
  <c r="X5248" i="1"/>
  <c r="Y5248" i="1"/>
  <c r="Z5248" i="1"/>
  <c r="AA5248" i="1"/>
  <c r="AB5248" i="1"/>
  <c r="X5249" i="1"/>
  <c r="Y5249" i="1"/>
  <c r="Z5249" i="1"/>
  <c r="AA5249" i="1"/>
  <c r="AB5249" i="1"/>
  <c r="X5250" i="1"/>
  <c r="Y5250" i="1"/>
  <c r="Z5250" i="1"/>
  <c r="AA5250" i="1"/>
  <c r="AB5250" i="1"/>
  <c r="X5251" i="1"/>
  <c r="Y5251" i="1"/>
  <c r="Z5251" i="1"/>
  <c r="AA5251" i="1"/>
  <c r="AB5251" i="1"/>
  <c r="X5252" i="1"/>
  <c r="Y5252" i="1"/>
  <c r="Z5252" i="1"/>
  <c r="AA5252" i="1"/>
  <c r="AB5252" i="1"/>
  <c r="X5253" i="1"/>
  <c r="Y5253" i="1"/>
  <c r="Z5253" i="1"/>
  <c r="AA5253" i="1"/>
  <c r="AB5253" i="1"/>
  <c r="X5254" i="1"/>
  <c r="Y5254" i="1"/>
  <c r="Z5254" i="1"/>
  <c r="AA5254" i="1"/>
  <c r="AB5254" i="1"/>
  <c r="X5255" i="1"/>
  <c r="Y5255" i="1"/>
  <c r="Z5255" i="1"/>
  <c r="AA5255" i="1"/>
  <c r="AB5255" i="1"/>
  <c r="X5256" i="1"/>
  <c r="Y5256" i="1"/>
  <c r="Z5256" i="1"/>
  <c r="AA5256" i="1"/>
  <c r="AB5256" i="1"/>
  <c r="X5257" i="1"/>
  <c r="Y5257" i="1"/>
  <c r="Z5257" i="1"/>
  <c r="AA5257" i="1"/>
  <c r="AB5257" i="1"/>
  <c r="X5258" i="1"/>
  <c r="Y5258" i="1"/>
  <c r="Z5258" i="1"/>
  <c r="AA5258" i="1"/>
  <c r="AB5258" i="1"/>
  <c r="X5259" i="1"/>
  <c r="Y5259" i="1"/>
  <c r="Z5259" i="1"/>
  <c r="AA5259" i="1"/>
  <c r="AB5259" i="1"/>
  <c r="X5260" i="1"/>
  <c r="Y5260" i="1"/>
  <c r="Z5260" i="1"/>
  <c r="AA5260" i="1"/>
  <c r="AB5260" i="1"/>
  <c r="X5261" i="1"/>
  <c r="Y5261" i="1"/>
  <c r="Z5261" i="1"/>
  <c r="AA5261" i="1"/>
  <c r="AB5261" i="1"/>
  <c r="X5262" i="1"/>
  <c r="Y5262" i="1"/>
  <c r="Z5262" i="1"/>
  <c r="AA5262" i="1"/>
  <c r="AB5262" i="1"/>
  <c r="X5263" i="1"/>
  <c r="Y5263" i="1"/>
  <c r="Z5263" i="1"/>
  <c r="AA5263" i="1"/>
  <c r="AB5263" i="1"/>
  <c r="X5264" i="1"/>
  <c r="Y5264" i="1"/>
  <c r="Z5264" i="1"/>
  <c r="AA5264" i="1"/>
  <c r="AB5264" i="1"/>
  <c r="X5265" i="1"/>
  <c r="Y5265" i="1"/>
  <c r="Z5265" i="1"/>
  <c r="AA5265" i="1"/>
  <c r="AB5265" i="1"/>
  <c r="X5266" i="1"/>
  <c r="Y5266" i="1"/>
  <c r="Z5266" i="1"/>
  <c r="AA5266" i="1"/>
  <c r="AB5266" i="1"/>
  <c r="X5267" i="1"/>
  <c r="Y5267" i="1"/>
  <c r="Z5267" i="1"/>
  <c r="AA5267" i="1"/>
  <c r="AB5267" i="1"/>
  <c r="X5268" i="1"/>
  <c r="Y5268" i="1"/>
  <c r="Z5268" i="1"/>
  <c r="AA5268" i="1"/>
  <c r="AB5268" i="1"/>
  <c r="X5269" i="1"/>
  <c r="Y5269" i="1"/>
  <c r="Z5269" i="1"/>
  <c r="AA5269" i="1"/>
  <c r="AB5269" i="1"/>
  <c r="X5270" i="1"/>
  <c r="Y5270" i="1"/>
  <c r="Z5270" i="1"/>
  <c r="AA5270" i="1"/>
  <c r="AB5270" i="1"/>
  <c r="X5271" i="1"/>
  <c r="Y5271" i="1"/>
  <c r="Z5271" i="1"/>
  <c r="AA5271" i="1"/>
  <c r="AB5271" i="1"/>
  <c r="X5272" i="1"/>
  <c r="Y5272" i="1"/>
  <c r="Z5272" i="1"/>
  <c r="AA5272" i="1"/>
  <c r="AB5272" i="1"/>
  <c r="X5273" i="1"/>
  <c r="Y5273" i="1"/>
  <c r="Z5273" i="1"/>
  <c r="AA5273" i="1"/>
  <c r="AB5273" i="1"/>
  <c r="X5274" i="1"/>
  <c r="Y5274" i="1"/>
  <c r="Z5274" i="1"/>
  <c r="AA5274" i="1"/>
  <c r="AB5274" i="1"/>
  <c r="X5275" i="1"/>
  <c r="Y5275" i="1"/>
  <c r="Z5275" i="1"/>
  <c r="AA5275" i="1"/>
  <c r="AB5275" i="1"/>
  <c r="X5276" i="1"/>
  <c r="Y5276" i="1"/>
  <c r="Z5276" i="1"/>
  <c r="AA5276" i="1"/>
  <c r="AB5276" i="1"/>
  <c r="X5277" i="1"/>
  <c r="Y5277" i="1"/>
  <c r="Z5277" i="1"/>
  <c r="AA5277" i="1"/>
  <c r="AB5277" i="1"/>
  <c r="X5278" i="1"/>
  <c r="Y5278" i="1"/>
  <c r="Z5278" i="1"/>
  <c r="AA5278" i="1"/>
  <c r="AB5278" i="1"/>
  <c r="X5279" i="1"/>
  <c r="Y5279" i="1"/>
  <c r="Z5279" i="1"/>
  <c r="AA5279" i="1"/>
  <c r="AB5279" i="1"/>
  <c r="X5280" i="1"/>
  <c r="Y5280" i="1"/>
  <c r="Z5280" i="1"/>
  <c r="AA5280" i="1"/>
  <c r="AB5280" i="1"/>
  <c r="X5281" i="1"/>
  <c r="Y5281" i="1"/>
  <c r="Z5281" i="1"/>
  <c r="AA5281" i="1"/>
  <c r="AB5281" i="1"/>
  <c r="X5282" i="1"/>
  <c r="Y5282" i="1"/>
  <c r="Z5282" i="1"/>
  <c r="AA5282" i="1"/>
  <c r="AB5282" i="1"/>
  <c r="X5283" i="1"/>
  <c r="Y5283" i="1"/>
  <c r="Z5283" i="1"/>
  <c r="AA5283" i="1"/>
  <c r="AB5283" i="1"/>
  <c r="X5284" i="1"/>
  <c r="Y5284" i="1"/>
  <c r="Z5284" i="1"/>
  <c r="AA5284" i="1"/>
  <c r="AB5284" i="1"/>
  <c r="X5285" i="1"/>
  <c r="Y5285" i="1"/>
  <c r="Z5285" i="1"/>
  <c r="AA5285" i="1"/>
  <c r="AB5285" i="1"/>
  <c r="X5286" i="1"/>
  <c r="Y5286" i="1"/>
  <c r="Z5286" i="1"/>
  <c r="AA5286" i="1"/>
  <c r="AB5286" i="1"/>
  <c r="X5287" i="1"/>
  <c r="Y5287" i="1"/>
  <c r="Z5287" i="1"/>
  <c r="AA5287" i="1"/>
  <c r="AB5287" i="1"/>
  <c r="X5288" i="1"/>
  <c r="Y5288" i="1"/>
  <c r="Z5288" i="1"/>
  <c r="AA5288" i="1"/>
  <c r="AB5288" i="1"/>
  <c r="X5289" i="1"/>
  <c r="Y5289" i="1"/>
  <c r="Z5289" i="1"/>
  <c r="AA5289" i="1"/>
  <c r="AB5289" i="1"/>
  <c r="X5290" i="1"/>
  <c r="Y5290" i="1"/>
  <c r="Z5290" i="1"/>
  <c r="AA5290" i="1"/>
  <c r="AB5290" i="1"/>
  <c r="X5291" i="1"/>
  <c r="Y5291" i="1"/>
  <c r="Z5291" i="1"/>
  <c r="AA5291" i="1"/>
  <c r="AB5291" i="1"/>
  <c r="X5292" i="1"/>
  <c r="Y5292" i="1"/>
  <c r="Z5292" i="1"/>
  <c r="AA5292" i="1"/>
  <c r="AB5292" i="1"/>
  <c r="X5293" i="1"/>
  <c r="Y5293" i="1"/>
  <c r="Z5293" i="1"/>
  <c r="AA5293" i="1"/>
  <c r="AB5293" i="1"/>
  <c r="X5294" i="1"/>
  <c r="Y5294" i="1"/>
  <c r="Z5294" i="1"/>
  <c r="AA5294" i="1"/>
  <c r="AB5294" i="1"/>
  <c r="X5295" i="1"/>
  <c r="Y5295" i="1"/>
  <c r="Z5295" i="1"/>
  <c r="AA5295" i="1"/>
  <c r="AB5295" i="1"/>
  <c r="X5296" i="1"/>
  <c r="Y5296" i="1"/>
  <c r="Z5296" i="1"/>
  <c r="AA5296" i="1"/>
  <c r="AB5296" i="1"/>
  <c r="X5297" i="1"/>
  <c r="Y5297" i="1"/>
  <c r="Z5297" i="1"/>
  <c r="AA5297" i="1"/>
  <c r="AB5297" i="1"/>
  <c r="X5298" i="1"/>
  <c r="Y5298" i="1"/>
  <c r="Z5298" i="1"/>
  <c r="AA5298" i="1"/>
  <c r="AB5298" i="1"/>
  <c r="X5299" i="1"/>
  <c r="Y5299" i="1"/>
  <c r="Z5299" i="1"/>
  <c r="AA5299" i="1"/>
  <c r="AB5299" i="1"/>
  <c r="X5300" i="1"/>
  <c r="Y5300" i="1"/>
  <c r="Z5300" i="1"/>
  <c r="AA5300" i="1"/>
  <c r="AB5300" i="1"/>
  <c r="X5301" i="1"/>
  <c r="Y5301" i="1"/>
  <c r="Z5301" i="1"/>
  <c r="AA5301" i="1"/>
  <c r="AB5301" i="1"/>
  <c r="X5302" i="1"/>
  <c r="Y5302" i="1"/>
  <c r="Z5302" i="1"/>
  <c r="AA5302" i="1"/>
  <c r="AB5302" i="1"/>
  <c r="X5303" i="1"/>
  <c r="Y5303" i="1"/>
  <c r="Z5303" i="1"/>
  <c r="AA5303" i="1"/>
  <c r="AB5303" i="1"/>
  <c r="X5304" i="1"/>
  <c r="Y5304" i="1"/>
  <c r="Z5304" i="1"/>
  <c r="AA5304" i="1"/>
  <c r="AB5304" i="1"/>
  <c r="X5305" i="1"/>
  <c r="Y5305" i="1"/>
  <c r="Z5305" i="1"/>
  <c r="AA5305" i="1"/>
  <c r="AB5305" i="1"/>
  <c r="X5306" i="1"/>
  <c r="Y5306" i="1"/>
  <c r="Z5306" i="1"/>
  <c r="AA5306" i="1"/>
  <c r="AB5306" i="1"/>
  <c r="X5307" i="1"/>
  <c r="Y5307" i="1"/>
  <c r="Z5307" i="1"/>
  <c r="AA5307" i="1"/>
  <c r="AB5307" i="1"/>
  <c r="X5308" i="1"/>
  <c r="Y5308" i="1"/>
  <c r="Z5308" i="1"/>
  <c r="AA5308" i="1"/>
  <c r="AB5308" i="1"/>
  <c r="X5309" i="1"/>
  <c r="Y5309" i="1"/>
  <c r="Z5309" i="1"/>
  <c r="AA5309" i="1"/>
  <c r="AB5309" i="1"/>
  <c r="X5310" i="1"/>
  <c r="Y5310" i="1"/>
  <c r="Z5310" i="1"/>
  <c r="AA5310" i="1"/>
  <c r="AB5310" i="1"/>
  <c r="X5311" i="1"/>
  <c r="Y5311" i="1"/>
  <c r="Z5311" i="1"/>
  <c r="AA5311" i="1"/>
  <c r="AB5311" i="1"/>
  <c r="X5312" i="1"/>
  <c r="Y5312" i="1"/>
  <c r="Z5312" i="1"/>
  <c r="AA5312" i="1"/>
  <c r="AB5312" i="1"/>
  <c r="X5313" i="1"/>
  <c r="Y5313" i="1"/>
  <c r="Z5313" i="1"/>
  <c r="AA5313" i="1"/>
  <c r="AB5313" i="1"/>
  <c r="X5314" i="1"/>
  <c r="Y5314" i="1"/>
  <c r="Z5314" i="1"/>
  <c r="AA5314" i="1"/>
  <c r="AB5314" i="1"/>
  <c r="X5315" i="1"/>
  <c r="Y5315" i="1"/>
  <c r="Z5315" i="1"/>
  <c r="AA5315" i="1"/>
  <c r="AB5315" i="1"/>
  <c r="X5316" i="1"/>
  <c r="Y5316" i="1"/>
  <c r="Z5316" i="1"/>
  <c r="AA5316" i="1"/>
  <c r="AB5316" i="1"/>
  <c r="X5317" i="1"/>
  <c r="Y5317" i="1"/>
  <c r="Z5317" i="1"/>
  <c r="AA5317" i="1"/>
  <c r="AB5317" i="1"/>
  <c r="X5318" i="1"/>
  <c r="Y5318" i="1"/>
  <c r="Z5318" i="1"/>
  <c r="AA5318" i="1"/>
  <c r="AB5318" i="1"/>
  <c r="X5319" i="1"/>
  <c r="Y5319" i="1"/>
  <c r="Z5319" i="1"/>
  <c r="AA5319" i="1"/>
  <c r="AB5319" i="1"/>
  <c r="X5320" i="1"/>
  <c r="Y5320" i="1"/>
  <c r="Z5320" i="1"/>
  <c r="AA5320" i="1"/>
  <c r="AB5320" i="1"/>
  <c r="X5321" i="1"/>
  <c r="Y5321" i="1"/>
  <c r="Z5321" i="1"/>
  <c r="AA5321" i="1"/>
  <c r="AB5321" i="1"/>
  <c r="X5322" i="1"/>
  <c r="Y5322" i="1"/>
  <c r="Z5322" i="1"/>
  <c r="AA5322" i="1"/>
  <c r="AB5322" i="1"/>
  <c r="X5323" i="1"/>
  <c r="Y5323" i="1"/>
  <c r="Z5323" i="1"/>
  <c r="AA5323" i="1"/>
  <c r="AB5323" i="1"/>
  <c r="X5324" i="1"/>
  <c r="Y5324" i="1"/>
  <c r="Z5324" i="1"/>
  <c r="AA5324" i="1"/>
  <c r="AB5324" i="1"/>
  <c r="X5325" i="1"/>
  <c r="Y5325" i="1"/>
  <c r="Z5325" i="1"/>
  <c r="AA5325" i="1"/>
  <c r="AB5325" i="1"/>
  <c r="X5326" i="1"/>
  <c r="Y5326" i="1"/>
  <c r="Z5326" i="1"/>
  <c r="AA5326" i="1"/>
  <c r="AB5326" i="1"/>
  <c r="X5327" i="1"/>
  <c r="Y5327" i="1"/>
  <c r="Z5327" i="1"/>
  <c r="AA5327" i="1"/>
  <c r="AB5327" i="1"/>
  <c r="X5328" i="1"/>
  <c r="Y5328" i="1"/>
  <c r="Z5328" i="1"/>
  <c r="AA5328" i="1"/>
  <c r="AB5328" i="1"/>
  <c r="X5329" i="1"/>
  <c r="Y5329" i="1"/>
  <c r="Z5329" i="1"/>
  <c r="AA5329" i="1"/>
  <c r="AB5329" i="1"/>
  <c r="X5330" i="1"/>
  <c r="Y5330" i="1"/>
  <c r="Z5330" i="1"/>
  <c r="AA5330" i="1"/>
  <c r="AB5330" i="1"/>
  <c r="X5331" i="1"/>
  <c r="Y5331" i="1"/>
  <c r="Z5331" i="1"/>
  <c r="AA5331" i="1"/>
  <c r="AB5331" i="1"/>
  <c r="X5332" i="1"/>
  <c r="Y5332" i="1"/>
  <c r="Z5332" i="1"/>
  <c r="AA5332" i="1"/>
  <c r="AB5332" i="1"/>
  <c r="X5333" i="1"/>
  <c r="Y5333" i="1"/>
  <c r="Z5333" i="1"/>
  <c r="AA5333" i="1"/>
  <c r="AB5333" i="1"/>
  <c r="X5334" i="1"/>
  <c r="Y5334" i="1"/>
  <c r="Z5334" i="1"/>
  <c r="AA5334" i="1"/>
  <c r="AB5334" i="1"/>
  <c r="X5335" i="1"/>
  <c r="Y5335" i="1"/>
  <c r="Z5335" i="1"/>
  <c r="AA5335" i="1"/>
  <c r="AB5335" i="1"/>
  <c r="X5336" i="1"/>
  <c r="Y5336" i="1"/>
  <c r="Z5336" i="1"/>
  <c r="AA5336" i="1"/>
  <c r="AB5336" i="1"/>
  <c r="X5337" i="1"/>
  <c r="Y5337" i="1"/>
  <c r="Z5337" i="1"/>
  <c r="AA5337" i="1"/>
  <c r="AB5337" i="1"/>
  <c r="X5338" i="1"/>
  <c r="Y5338" i="1"/>
  <c r="Z5338" i="1"/>
  <c r="AA5338" i="1"/>
  <c r="AB5338" i="1"/>
  <c r="X5339" i="1"/>
  <c r="Y5339" i="1"/>
  <c r="Z5339" i="1"/>
  <c r="AA5339" i="1"/>
  <c r="AB5339" i="1"/>
  <c r="X5340" i="1"/>
  <c r="Y5340" i="1"/>
  <c r="Z5340" i="1"/>
  <c r="AA5340" i="1"/>
  <c r="AB5340" i="1"/>
  <c r="X5341" i="1"/>
  <c r="Y5341" i="1"/>
  <c r="Z5341" i="1"/>
  <c r="AA5341" i="1"/>
  <c r="AB5341" i="1"/>
  <c r="X5342" i="1"/>
  <c r="Y5342" i="1"/>
  <c r="Z5342" i="1"/>
  <c r="AA5342" i="1"/>
  <c r="AB5342" i="1"/>
  <c r="X5343" i="1"/>
  <c r="Y5343" i="1"/>
  <c r="Z5343" i="1"/>
  <c r="AA5343" i="1"/>
  <c r="AB5343" i="1"/>
  <c r="X5344" i="1"/>
  <c r="Y5344" i="1"/>
  <c r="Z5344" i="1"/>
  <c r="AA5344" i="1"/>
  <c r="AB5344" i="1"/>
  <c r="X5345" i="1"/>
  <c r="Y5345" i="1"/>
  <c r="Z5345" i="1"/>
  <c r="AA5345" i="1"/>
  <c r="AB5345" i="1"/>
  <c r="X5346" i="1"/>
  <c r="Y5346" i="1"/>
  <c r="Z5346" i="1"/>
  <c r="AA5346" i="1"/>
  <c r="AB5346" i="1"/>
  <c r="X5347" i="1"/>
  <c r="Y5347" i="1"/>
  <c r="Z5347" i="1"/>
  <c r="AA5347" i="1"/>
  <c r="AB5347" i="1"/>
  <c r="X5348" i="1"/>
  <c r="Y5348" i="1"/>
  <c r="Z5348" i="1"/>
  <c r="AA5348" i="1"/>
  <c r="AB5348" i="1"/>
  <c r="X5349" i="1"/>
  <c r="Y5349" i="1"/>
  <c r="Z5349" i="1"/>
  <c r="AA5349" i="1"/>
  <c r="AB5349" i="1"/>
  <c r="X5350" i="1"/>
  <c r="Y5350" i="1"/>
  <c r="Z5350" i="1"/>
  <c r="AA5350" i="1"/>
  <c r="AB5350" i="1"/>
  <c r="X5351" i="1"/>
  <c r="Y5351" i="1"/>
  <c r="Z5351" i="1"/>
  <c r="AA5351" i="1"/>
  <c r="AB5351" i="1"/>
  <c r="X5352" i="1"/>
  <c r="Y5352" i="1"/>
  <c r="Z5352" i="1"/>
  <c r="AA5352" i="1"/>
  <c r="AB5352" i="1"/>
  <c r="X5353" i="1"/>
  <c r="Y5353" i="1"/>
  <c r="Z5353" i="1"/>
  <c r="AA5353" i="1"/>
  <c r="AB5353" i="1"/>
  <c r="X5354" i="1"/>
  <c r="Y5354" i="1"/>
  <c r="Z5354" i="1"/>
  <c r="AA5354" i="1"/>
  <c r="AB5354" i="1"/>
  <c r="X5355" i="1"/>
  <c r="Y5355" i="1"/>
  <c r="Z5355" i="1"/>
  <c r="AA5355" i="1"/>
  <c r="AB5355" i="1"/>
  <c r="X5356" i="1"/>
  <c r="Y5356" i="1"/>
  <c r="Z5356" i="1"/>
  <c r="AA5356" i="1"/>
  <c r="AB5356" i="1"/>
  <c r="X5357" i="1"/>
  <c r="Y5357" i="1"/>
  <c r="Z5357" i="1"/>
  <c r="AA5357" i="1"/>
  <c r="AB5357" i="1"/>
  <c r="X5358" i="1"/>
  <c r="Y5358" i="1"/>
  <c r="Z5358" i="1"/>
  <c r="AA5358" i="1"/>
  <c r="AB5358" i="1"/>
  <c r="X5359" i="1"/>
  <c r="Y5359" i="1"/>
  <c r="Z5359" i="1"/>
  <c r="AA5359" i="1"/>
  <c r="AB5359" i="1"/>
  <c r="X5360" i="1"/>
  <c r="Y5360" i="1"/>
  <c r="Z5360" i="1"/>
  <c r="AA5360" i="1"/>
  <c r="AB5360" i="1"/>
  <c r="X5361" i="1"/>
  <c r="Y5361" i="1"/>
  <c r="Z5361" i="1"/>
  <c r="AA5361" i="1"/>
  <c r="AB5361" i="1"/>
  <c r="X5362" i="1"/>
  <c r="Y5362" i="1"/>
  <c r="Z5362" i="1"/>
  <c r="AA5362" i="1"/>
  <c r="AB5362" i="1"/>
  <c r="X5363" i="1"/>
  <c r="Y5363" i="1"/>
  <c r="Z5363" i="1"/>
  <c r="AA5363" i="1"/>
  <c r="AB5363" i="1"/>
  <c r="X5364" i="1"/>
  <c r="Y5364" i="1"/>
  <c r="Z5364" i="1"/>
  <c r="AA5364" i="1"/>
  <c r="AB5364" i="1"/>
  <c r="X5365" i="1"/>
  <c r="Y5365" i="1"/>
  <c r="Z5365" i="1"/>
  <c r="AA5365" i="1"/>
  <c r="AB5365" i="1"/>
  <c r="X5366" i="1"/>
  <c r="Y5366" i="1"/>
  <c r="Z5366" i="1"/>
  <c r="AA5366" i="1"/>
  <c r="AB5366" i="1"/>
  <c r="X5367" i="1"/>
  <c r="Y5367" i="1"/>
  <c r="Z5367" i="1"/>
  <c r="AA5367" i="1"/>
  <c r="AB5367" i="1"/>
  <c r="X5368" i="1"/>
  <c r="Y5368" i="1"/>
  <c r="Z5368" i="1"/>
  <c r="AA5368" i="1"/>
  <c r="AB5368" i="1"/>
  <c r="X5369" i="1"/>
  <c r="Y5369" i="1"/>
  <c r="Z5369" i="1"/>
  <c r="AA5369" i="1"/>
  <c r="AB5369" i="1"/>
  <c r="X5370" i="1"/>
  <c r="Y5370" i="1"/>
  <c r="Z5370" i="1"/>
  <c r="AA5370" i="1"/>
  <c r="AB5370" i="1"/>
  <c r="X5371" i="1"/>
  <c r="Y5371" i="1"/>
  <c r="Z5371" i="1"/>
  <c r="AA5371" i="1"/>
  <c r="AB5371" i="1"/>
  <c r="X5372" i="1"/>
  <c r="Y5372" i="1"/>
  <c r="Z5372" i="1"/>
  <c r="AA5372" i="1"/>
  <c r="AB5372" i="1"/>
  <c r="X5373" i="1"/>
  <c r="Y5373" i="1"/>
  <c r="Z5373" i="1"/>
  <c r="AA5373" i="1"/>
  <c r="AB5373" i="1"/>
  <c r="X5374" i="1"/>
  <c r="Y5374" i="1"/>
  <c r="Z5374" i="1"/>
  <c r="AA5374" i="1"/>
  <c r="AB5374" i="1"/>
  <c r="X5375" i="1"/>
  <c r="Y5375" i="1"/>
  <c r="Z5375" i="1"/>
  <c r="AA5375" i="1"/>
  <c r="AB5375" i="1"/>
  <c r="X5376" i="1"/>
  <c r="Y5376" i="1"/>
  <c r="Z5376" i="1"/>
  <c r="AA5376" i="1"/>
  <c r="AB5376" i="1"/>
  <c r="X5377" i="1"/>
  <c r="Y5377" i="1"/>
  <c r="Z5377" i="1"/>
  <c r="AA5377" i="1"/>
  <c r="AB5377" i="1"/>
  <c r="X5378" i="1"/>
  <c r="Y5378" i="1"/>
  <c r="Z5378" i="1"/>
  <c r="AA5378" i="1"/>
  <c r="AB5378" i="1"/>
  <c r="X5379" i="1"/>
  <c r="Y5379" i="1"/>
  <c r="Z5379" i="1"/>
  <c r="AA5379" i="1"/>
  <c r="AB5379" i="1"/>
  <c r="X5380" i="1"/>
  <c r="Y5380" i="1"/>
  <c r="Z5380" i="1"/>
  <c r="AA5380" i="1"/>
  <c r="AB5380" i="1"/>
  <c r="X5381" i="1"/>
  <c r="Y5381" i="1"/>
  <c r="Z5381" i="1"/>
  <c r="AA5381" i="1"/>
  <c r="AB5381" i="1"/>
  <c r="X5382" i="1"/>
  <c r="Y5382" i="1"/>
  <c r="Z5382" i="1"/>
  <c r="AA5382" i="1"/>
  <c r="AB5382" i="1"/>
  <c r="X5383" i="1"/>
  <c r="Y5383" i="1"/>
  <c r="Z5383" i="1"/>
  <c r="AA5383" i="1"/>
  <c r="AB5383" i="1"/>
  <c r="X5384" i="1"/>
  <c r="Y5384" i="1"/>
  <c r="Z5384" i="1"/>
  <c r="AA5384" i="1"/>
  <c r="AB5384" i="1"/>
  <c r="X5385" i="1"/>
  <c r="Y5385" i="1"/>
  <c r="Z5385" i="1"/>
  <c r="AA5385" i="1"/>
  <c r="AB5385" i="1"/>
  <c r="X5386" i="1"/>
  <c r="Y5386" i="1"/>
  <c r="Z5386" i="1"/>
  <c r="AA5386" i="1"/>
  <c r="AB5386" i="1"/>
  <c r="X5387" i="1"/>
  <c r="Y5387" i="1"/>
  <c r="Z5387" i="1"/>
  <c r="AA5387" i="1"/>
  <c r="AB5387" i="1"/>
  <c r="X5388" i="1"/>
  <c r="Y5388" i="1"/>
  <c r="Z5388" i="1"/>
  <c r="AA5388" i="1"/>
  <c r="AB5388" i="1"/>
  <c r="X5389" i="1"/>
  <c r="Y5389" i="1"/>
  <c r="Z5389" i="1"/>
  <c r="AA5389" i="1"/>
  <c r="AB5389" i="1"/>
  <c r="X5390" i="1"/>
  <c r="Y5390" i="1"/>
  <c r="Z5390" i="1"/>
  <c r="AA5390" i="1"/>
  <c r="AB5390" i="1"/>
  <c r="X5391" i="1"/>
  <c r="Y5391" i="1"/>
  <c r="Z5391" i="1"/>
  <c r="AA5391" i="1"/>
  <c r="AB5391" i="1"/>
  <c r="X5392" i="1"/>
  <c r="Y5392" i="1"/>
  <c r="Z5392" i="1"/>
  <c r="AA5392" i="1"/>
  <c r="AB5392" i="1"/>
  <c r="X5393" i="1"/>
  <c r="Y5393" i="1"/>
  <c r="Z5393" i="1"/>
  <c r="AA5393" i="1"/>
  <c r="AB5393" i="1"/>
  <c r="X5394" i="1"/>
  <c r="Y5394" i="1"/>
  <c r="Z5394" i="1"/>
  <c r="AA5394" i="1"/>
  <c r="AB5394" i="1"/>
  <c r="X5395" i="1"/>
  <c r="Y5395" i="1"/>
  <c r="Z5395" i="1"/>
  <c r="AA5395" i="1"/>
  <c r="AB5395" i="1"/>
  <c r="X5396" i="1"/>
  <c r="Y5396" i="1"/>
  <c r="Z5396" i="1"/>
  <c r="AA5396" i="1"/>
  <c r="AB5396" i="1"/>
  <c r="X5397" i="1"/>
  <c r="Y5397" i="1"/>
  <c r="Z5397" i="1"/>
  <c r="AA5397" i="1"/>
  <c r="AB5397" i="1"/>
  <c r="X5398" i="1"/>
  <c r="Y5398" i="1"/>
  <c r="Z5398" i="1"/>
  <c r="AA5398" i="1"/>
  <c r="AB5398" i="1"/>
  <c r="X5399" i="1"/>
  <c r="Y5399" i="1"/>
  <c r="Z5399" i="1"/>
  <c r="AA5399" i="1"/>
  <c r="AB5399" i="1"/>
  <c r="X5400" i="1"/>
  <c r="Y5400" i="1"/>
  <c r="Z5400" i="1"/>
  <c r="AA5400" i="1"/>
  <c r="AB5400" i="1"/>
  <c r="X5401" i="1"/>
  <c r="Y5401" i="1"/>
  <c r="Z5401" i="1"/>
  <c r="AA5401" i="1"/>
  <c r="AB5401" i="1"/>
  <c r="X5402" i="1"/>
  <c r="Y5402" i="1"/>
  <c r="Z5402" i="1"/>
  <c r="AA5402" i="1"/>
  <c r="AB5402" i="1"/>
  <c r="X5403" i="1"/>
  <c r="Y5403" i="1"/>
  <c r="Z5403" i="1"/>
  <c r="AA5403" i="1"/>
  <c r="AB5403" i="1"/>
  <c r="X5404" i="1"/>
  <c r="Y5404" i="1"/>
  <c r="Z5404" i="1"/>
  <c r="AA5404" i="1"/>
  <c r="AB5404" i="1"/>
  <c r="X5405" i="1"/>
  <c r="Y5405" i="1"/>
  <c r="Z5405" i="1"/>
  <c r="AA5405" i="1"/>
  <c r="AB5405" i="1"/>
  <c r="X5406" i="1"/>
  <c r="Y5406" i="1"/>
  <c r="Z5406" i="1"/>
  <c r="AA5406" i="1"/>
  <c r="AB5406" i="1"/>
  <c r="X5407" i="1"/>
  <c r="Y5407" i="1"/>
  <c r="Z5407" i="1"/>
  <c r="AA5407" i="1"/>
  <c r="AB5407" i="1"/>
  <c r="X5408" i="1"/>
  <c r="Y5408" i="1"/>
  <c r="Z5408" i="1"/>
  <c r="AA5408" i="1"/>
  <c r="AB5408" i="1"/>
  <c r="X5409" i="1"/>
  <c r="Y5409" i="1"/>
  <c r="Z5409" i="1"/>
  <c r="AA5409" i="1"/>
  <c r="AB5409" i="1"/>
  <c r="X5410" i="1"/>
  <c r="Y5410" i="1"/>
  <c r="Z5410" i="1"/>
  <c r="AA5410" i="1"/>
  <c r="AB5410" i="1"/>
  <c r="X5411" i="1"/>
  <c r="Y5411" i="1"/>
  <c r="Z5411" i="1"/>
  <c r="AA5411" i="1"/>
  <c r="AB5411" i="1"/>
  <c r="X5412" i="1"/>
  <c r="Y5412" i="1"/>
  <c r="Z5412" i="1"/>
  <c r="AA5412" i="1"/>
  <c r="AB5412" i="1"/>
  <c r="X5413" i="1"/>
  <c r="Y5413" i="1"/>
  <c r="Z5413" i="1"/>
  <c r="AA5413" i="1"/>
  <c r="AB5413" i="1"/>
  <c r="X5414" i="1"/>
  <c r="Y5414" i="1"/>
  <c r="Z5414" i="1"/>
  <c r="AA5414" i="1"/>
  <c r="AB5414" i="1"/>
  <c r="X5415" i="1"/>
  <c r="Y5415" i="1"/>
  <c r="Z5415" i="1"/>
  <c r="AA5415" i="1"/>
  <c r="AB5415" i="1"/>
  <c r="X5416" i="1"/>
  <c r="Y5416" i="1"/>
  <c r="Z5416" i="1"/>
  <c r="AA5416" i="1"/>
  <c r="AB5416" i="1"/>
  <c r="X5417" i="1"/>
  <c r="Y5417" i="1"/>
  <c r="Z5417" i="1"/>
  <c r="AA5417" i="1"/>
  <c r="AB5417" i="1"/>
  <c r="X5418" i="1"/>
  <c r="Y5418" i="1"/>
  <c r="Z5418" i="1"/>
  <c r="AA5418" i="1"/>
  <c r="AB5418" i="1"/>
  <c r="X5419" i="1"/>
  <c r="Y5419" i="1"/>
  <c r="Z5419" i="1"/>
  <c r="AA5419" i="1"/>
  <c r="AB5419" i="1"/>
  <c r="X5420" i="1"/>
  <c r="Y5420" i="1"/>
  <c r="Z5420" i="1"/>
  <c r="AA5420" i="1"/>
  <c r="AB5420" i="1"/>
  <c r="X5421" i="1"/>
  <c r="Y5421" i="1"/>
  <c r="Z5421" i="1"/>
  <c r="AA5421" i="1"/>
  <c r="AB5421" i="1"/>
  <c r="X5422" i="1"/>
  <c r="Y5422" i="1"/>
  <c r="Z5422" i="1"/>
  <c r="AA5422" i="1"/>
  <c r="AB5422" i="1"/>
  <c r="X5423" i="1"/>
  <c r="Y5423" i="1"/>
  <c r="Z5423" i="1"/>
  <c r="AA5423" i="1"/>
  <c r="AB5423" i="1"/>
  <c r="X5424" i="1"/>
  <c r="Y5424" i="1"/>
  <c r="Z5424" i="1"/>
  <c r="AA5424" i="1"/>
  <c r="AB5424" i="1"/>
  <c r="X5425" i="1"/>
  <c r="Y5425" i="1"/>
  <c r="Z5425" i="1"/>
  <c r="AA5425" i="1"/>
  <c r="AB5425" i="1"/>
  <c r="X5426" i="1"/>
  <c r="Y5426" i="1"/>
  <c r="Z5426" i="1"/>
  <c r="AA5426" i="1"/>
  <c r="AB5426" i="1"/>
  <c r="X5427" i="1"/>
  <c r="Y5427" i="1"/>
  <c r="Z5427" i="1"/>
  <c r="AA5427" i="1"/>
  <c r="AB5427" i="1"/>
  <c r="X5428" i="1"/>
  <c r="Y5428" i="1"/>
  <c r="Z5428" i="1"/>
  <c r="AA5428" i="1"/>
  <c r="AB5428" i="1"/>
  <c r="X5429" i="1"/>
  <c r="Y5429" i="1"/>
  <c r="Z5429" i="1"/>
  <c r="AA5429" i="1"/>
  <c r="AB5429" i="1"/>
  <c r="X5430" i="1"/>
  <c r="Y5430" i="1"/>
  <c r="Z5430" i="1"/>
  <c r="AA5430" i="1"/>
  <c r="AB5430" i="1"/>
  <c r="X5431" i="1"/>
  <c r="Y5431" i="1"/>
  <c r="Z5431" i="1"/>
  <c r="AA5431" i="1"/>
  <c r="AB5431" i="1"/>
  <c r="X5432" i="1"/>
  <c r="Y5432" i="1"/>
  <c r="Z5432" i="1"/>
  <c r="AA5432" i="1"/>
  <c r="AB5432" i="1"/>
  <c r="X5433" i="1"/>
  <c r="Y5433" i="1"/>
  <c r="Z5433" i="1"/>
  <c r="AA5433" i="1"/>
  <c r="AB5433" i="1"/>
  <c r="X5434" i="1"/>
  <c r="Y5434" i="1"/>
  <c r="Z5434" i="1"/>
  <c r="AA5434" i="1"/>
  <c r="AB5434" i="1"/>
  <c r="X5435" i="1"/>
  <c r="Y5435" i="1"/>
  <c r="Z5435" i="1"/>
  <c r="AA5435" i="1"/>
  <c r="AB5435" i="1"/>
  <c r="X5436" i="1"/>
  <c r="Y5436" i="1"/>
  <c r="Z5436" i="1"/>
  <c r="AA5436" i="1"/>
  <c r="AB5436" i="1"/>
  <c r="X5437" i="1"/>
  <c r="Y5437" i="1"/>
  <c r="Z5437" i="1"/>
  <c r="AA5437" i="1"/>
  <c r="AB5437" i="1"/>
  <c r="X5438" i="1"/>
  <c r="Y5438" i="1"/>
  <c r="Z5438" i="1"/>
  <c r="AA5438" i="1"/>
  <c r="AB5438" i="1"/>
  <c r="X5439" i="1"/>
  <c r="Y5439" i="1"/>
  <c r="Z5439" i="1"/>
  <c r="AA5439" i="1"/>
  <c r="AB5439" i="1"/>
  <c r="X5440" i="1"/>
  <c r="Y5440" i="1"/>
  <c r="Z5440" i="1"/>
  <c r="AA5440" i="1"/>
  <c r="AB5440" i="1"/>
  <c r="X5441" i="1"/>
  <c r="Y5441" i="1"/>
  <c r="Z5441" i="1"/>
  <c r="AA5441" i="1"/>
  <c r="AB5441" i="1"/>
  <c r="X5442" i="1"/>
  <c r="Y5442" i="1"/>
  <c r="Z5442" i="1"/>
  <c r="AA5442" i="1"/>
  <c r="AB5442" i="1"/>
  <c r="X5443" i="1"/>
  <c r="Y5443" i="1"/>
  <c r="Z5443" i="1"/>
  <c r="AA5443" i="1"/>
  <c r="AB5443" i="1"/>
  <c r="X5444" i="1"/>
  <c r="Y5444" i="1"/>
  <c r="Z5444" i="1"/>
  <c r="AA5444" i="1"/>
  <c r="AB5444" i="1"/>
  <c r="X5445" i="1"/>
  <c r="Y5445" i="1"/>
  <c r="Z5445" i="1"/>
  <c r="AA5445" i="1"/>
  <c r="AB5445" i="1"/>
  <c r="X5446" i="1"/>
  <c r="Y5446" i="1"/>
  <c r="Z5446" i="1"/>
  <c r="AA5446" i="1"/>
  <c r="AB5446" i="1"/>
  <c r="X5447" i="1"/>
  <c r="Y5447" i="1"/>
  <c r="Z5447" i="1"/>
  <c r="AA5447" i="1"/>
  <c r="AB5447" i="1"/>
  <c r="X5448" i="1"/>
  <c r="Y5448" i="1"/>
  <c r="Z5448" i="1"/>
  <c r="AA5448" i="1"/>
  <c r="AB5448" i="1"/>
  <c r="X5449" i="1"/>
  <c r="Y5449" i="1"/>
  <c r="Z5449" i="1"/>
  <c r="AA5449" i="1"/>
  <c r="AB5449" i="1"/>
  <c r="X5450" i="1"/>
  <c r="Y5450" i="1"/>
  <c r="Z5450" i="1"/>
  <c r="AA5450" i="1"/>
  <c r="AB5450" i="1"/>
  <c r="X5451" i="1"/>
  <c r="Y5451" i="1"/>
  <c r="Z5451" i="1"/>
  <c r="AA5451" i="1"/>
  <c r="AB5451" i="1"/>
  <c r="X5452" i="1"/>
  <c r="Y5452" i="1"/>
  <c r="Z5452" i="1"/>
  <c r="AA5452" i="1"/>
  <c r="AB5452" i="1"/>
  <c r="X5453" i="1"/>
  <c r="Y5453" i="1"/>
  <c r="Z5453" i="1"/>
  <c r="AA5453" i="1"/>
  <c r="AB5453" i="1"/>
  <c r="X5454" i="1"/>
  <c r="Y5454" i="1"/>
  <c r="Z5454" i="1"/>
  <c r="AA5454" i="1"/>
  <c r="AB5454" i="1"/>
  <c r="X5455" i="1"/>
  <c r="Y5455" i="1"/>
  <c r="Z5455" i="1"/>
  <c r="AA5455" i="1"/>
  <c r="AB5455" i="1"/>
  <c r="X5456" i="1"/>
  <c r="Y5456" i="1"/>
  <c r="Z5456" i="1"/>
  <c r="AA5456" i="1"/>
  <c r="AB5456" i="1"/>
  <c r="X5457" i="1"/>
  <c r="Y5457" i="1"/>
  <c r="Z5457" i="1"/>
  <c r="AA5457" i="1"/>
  <c r="AB5457" i="1"/>
  <c r="X5458" i="1"/>
  <c r="Y5458" i="1"/>
  <c r="Z5458" i="1"/>
  <c r="AA5458" i="1"/>
  <c r="AB5458" i="1"/>
  <c r="X5459" i="1"/>
  <c r="Y5459" i="1"/>
  <c r="Z5459" i="1"/>
  <c r="AA5459" i="1"/>
  <c r="AB5459" i="1"/>
  <c r="X5460" i="1"/>
  <c r="Y5460" i="1"/>
  <c r="Z5460" i="1"/>
  <c r="AA5460" i="1"/>
  <c r="AB5460" i="1"/>
  <c r="X5461" i="1"/>
  <c r="Y5461" i="1"/>
  <c r="Z5461" i="1"/>
  <c r="AA5461" i="1"/>
  <c r="AB5461" i="1"/>
  <c r="X5462" i="1"/>
  <c r="Y5462" i="1"/>
  <c r="Z5462" i="1"/>
  <c r="AA5462" i="1"/>
  <c r="AB5462" i="1"/>
  <c r="X5463" i="1"/>
  <c r="Y5463" i="1"/>
  <c r="Z5463" i="1"/>
  <c r="AA5463" i="1"/>
  <c r="AB5463" i="1"/>
  <c r="X5464" i="1"/>
  <c r="Y5464" i="1"/>
  <c r="Z5464" i="1"/>
  <c r="AA5464" i="1"/>
  <c r="AB5464" i="1"/>
  <c r="X5465" i="1"/>
  <c r="Y5465" i="1"/>
  <c r="Z5465" i="1"/>
  <c r="AA5465" i="1"/>
  <c r="AB5465" i="1"/>
  <c r="X5466" i="1"/>
  <c r="Y5466" i="1"/>
  <c r="Z5466" i="1"/>
  <c r="AA5466" i="1"/>
  <c r="AB5466" i="1"/>
  <c r="X5467" i="1"/>
  <c r="Y5467" i="1"/>
  <c r="Z5467" i="1"/>
  <c r="AA5467" i="1"/>
  <c r="AB5467" i="1"/>
  <c r="X5468" i="1"/>
  <c r="Y5468" i="1"/>
  <c r="Z5468" i="1"/>
  <c r="AA5468" i="1"/>
  <c r="AB5468" i="1"/>
  <c r="X5469" i="1"/>
  <c r="Y5469" i="1"/>
  <c r="Z5469" i="1"/>
  <c r="AA5469" i="1"/>
  <c r="AB5469" i="1"/>
  <c r="X5470" i="1"/>
  <c r="Y5470" i="1"/>
  <c r="Z5470" i="1"/>
  <c r="AA5470" i="1"/>
  <c r="AB5470" i="1"/>
  <c r="X5471" i="1"/>
  <c r="Y5471" i="1"/>
  <c r="Z5471" i="1"/>
  <c r="AA5471" i="1"/>
  <c r="AB5471" i="1"/>
  <c r="X5472" i="1"/>
  <c r="Y5472" i="1"/>
  <c r="Z5472" i="1"/>
  <c r="AA5472" i="1"/>
  <c r="AB5472" i="1"/>
  <c r="X5473" i="1"/>
  <c r="Y5473" i="1"/>
  <c r="Z5473" i="1"/>
  <c r="AA5473" i="1"/>
  <c r="AB5473" i="1"/>
  <c r="X5474" i="1"/>
  <c r="Y5474" i="1"/>
  <c r="Z5474" i="1"/>
  <c r="AA5474" i="1"/>
  <c r="AB5474" i="1"/>
  <c r="X5475" i="1"/>
  <c r="Y5475" i="1"/>
  <c r="Z5475" i="1"/>
  <c r="AA5475" i="1"/>
  <c r="AB5475" i="1"/>
  <c r="X5476" i="1"/>
  <c r="Y5476" i="1"/>
  <c r="Z5476" i="1"/>
  <c r="AA5476" i="1"/>
  <c r="AB5476" i="1"/>
  <c r="X5477" i="1"/>
  <c r="Y5477" i="1"/>
  <c r="Z5477" i="1"/>
  <c r="AA5477" i="1"/>
  <c r="AB5477" i="1"/>
  <c r="X5478" i="1"/>
  <c r="Y5478" i="1"/>
  <c r="Z5478" i="1"/>
  <c r="AA5478" i="1"/>
  <c r="AB5478" i="1"/>
  <c r="X5479" i="1"/>
  <c r="Y5479" i="1"/>
  <c r="Z5479" i="1"/>
  <c r="AA5479" i="1"/>
  <c r="AB5479" i="1"/>
  <c r="X5480" i="1"/>
  <c r="Y5480" i="1"/>
  <c r="Z5480" i="1"/>
  <c r="AA5480" i="1"/>
  <c r="AB5480" i="1"/>
  <c r="X5481" i="1"/>
  <c r="Y5481" i="1"/>
  <c r="Z5481" i="1"/>
  <c r="AA5481" i="1"/>
  <c r="AB5481" i="1"/>
  <c r="X5482" i="1"/>
  <c r="Y5482" i="1"/>
  <c r="Z5482" i="1"/>
  <c r="AA5482" i="1"/>
  <c r="AB5482" i="1"/>
  <c r="X5483" i="1"/>
  <c r="Y5483" i="1"/>
  <c r="Z5483" i="1"/>
  <c r="AA5483" i="1"/>
  <c r="AB5483" i="1"/>
  <c r="X5484" i="1"/>
  <c r="Y5484" i="1"/>
  <c r="Z5484" i="1"/>
  <c r="AA5484" i="1"/>
  <c r="AB5484" i="1"/>
  <c r="X5485" i="1"/>
  <c r="Y5485" i="1"/>
  <c r="Z5485" i="1"/>
  <c r="AA5485" i="1"/>
  <c r="AB5485" i="1"/>
  <c r="X5486" i="1"/>
  <c r="Y5486" i="1"/>
  <c r="Z5486" i="1"/>
  <c r="AA5486" i="1"/>
  <c r="AB5486" i="1"/>
  <c r="X5487" i="1"/>
  <c r="Y5487" i="1"/>
  <c r="Z5487" i="1"/>
  <c r="AA5487" i="1"/>
  <c r="AB5487" i="1"/>
  <c r="X5488" i="1"/>
  <c r="Y5488" i="1"/>
  <c r="Z5488" i="1"/>
  <c r="AA5488" i="1"/>
  <c r="AB5488" i="1"/>
  <c r="X5489" i="1"/>
  <c r="Y5489" i="1"/>
  <c r="Z5489" i="1"/>
  <c r="AA5489" i="1"/>
  <c r="AB5489" i="1"/>
  <c r="X5490" i="1"/>
  <c r="Y5490" i="1"/>
  <c r="Z5490" i="1"/>
  <c r="AA5490" i="1"/>
  <c r="AB5490" i="1"/>
  <c r="X5491" i="1"/>
  <c r="Y5491" i="1"/>
  <c r="Z5491" i="1"/>
  <c r="AA5491" i="1"/>
  <c r="AB5491" i="1"/>
  <c r="X5492" i="1"/>
  <c r="Y5492" i="1"/>
  <c r="Z5492" i="1"/>
  <c r="AA5492" i="1"/>
  <c r="AB5492" i="1"/>
  <c r="X5493" i="1"/>
  <c r="Y5493" i="1"/>
  <c r="Z5493" i="1"/>
  <c r="AA5493" i="1"/>
  <c r="AB5493" i="1"/>
  <c r="X5494" i="1"/>
  <c r="Y5494" i="1"/>
  <c r="Z5494" i="1"/>
  <c r="AA5494" i="1"/>
  <c r="AB5494" i="1"/>
  <c r="X5495" i="1"/>
  <c r="Y5495" i="1"/>
  <c r="Z5495" i="1"/>
  <c r="AA5495" i="1"/>
  <c r="AB5495" i="1"/>
  <c r="X5496" i="1"/>
  <c r="Y5496" i="1"/>
  <c r="Z5496" i="1"/>
  <c r="AA5496" i="1"/>
  <c r="AB5496" i="1"/>
  <c r="X5497" i="1"/>
  <c r="Y5497" i="1"/>
  <c r="Z5497" i="1"/>
  <c r="AA5497" i="1"/>
  <c r="AB5497" i="1"/>
  <c r="X5498" i="1"/>
  <c r="Y5498" i="1"/>
  <c r="Z5498" i="1"/>
  <c r="AA5498" i="1"/>
  <c r="AB5498" i="1"/>
  <c r="X5499" i="1"/>
  <c r="Y5499" i="1"/>
  <c r="Z5499" i="1"/>
  <c r="AA5499" i="1"/>
  <c r="AB5499" i="1"/>
  <c r="X5500" i="1"/>
  <c r="Y5500" i="1"/>
  <c r="Z5500" i="1"/>
  <c r="AA5500" i="1"/>
  <c r="AB5500" i="1"/>
  <c r="X5501" i="1"/>
  <c r="Y5501" i="1"/>
  <c r="Z5501" i="1"/>
  <c r="AA5501" i="1"/>
  <c r="AB5501" i="1"/>
  <c r="X5502" i="1"/>
  <c r="Y5502" i="1"/>
  <c r="Z5502" i="1"/>
  <c r="AA5502" i="1"/>
  <c r="AB5502" i="1"/>
  <c r="X5503" i="1"/>
  <c r="Y5503" i="1"/>
  <c r="Z5503" i="1"/>
  <c r="AA5503" i="1"/>
  <c r="AB5503" i="1"/>
  <c r="X5504" i="1"/>
  <c r="Y5504" i="1"/>
  <c r="Z5504" i="1"/>
  <c r="AA5504" i="1"/>
  <c r="AB5504" i="1"/>
  <c r="X5505" i="1"/>
  <c r="Y5505" i="1"/>
  <c r="Z5505" i="1"/>
  <c r="AA5505" i="1"/>
  <c r="AB5505" i="1"/>
  <c r="X5506" i="1"/>
  <c r="Y5506" i="1"/>
  <c r="Z5506" i="1"/>
  <c r="AA5506" i="1"/>
  <c r="AB5506" i="1"/>
  <c r="X5507" i="1"/>
  <c r="Y5507" i="1"/>
  <c r="Z5507" i="1"/>
  <c r="AA5507" i="1"/>
  <c r="AB5507" i="1"/>
  <c r="X5508" i="1"/>
  <c r="Y5508" i="1"/>
  <c r="Z5508" i="1"/>
  <c r="AA5508" i="1"/>
  <c r="AB5508" i="1"/>
  <c r="X5509" i="1"/>
  <c r="Y5509" i="1"/>
  <c r="Z5509" i="1"/>
  <c r="AA5509" i="1"/>
  <c r="AB5509" i="1"/>
  <c r="X5510" i="1"/>
  <c r="Y5510" i="1"/>
  <c r="Z5510" i="1"/>
  <c r="AA5510" i="1"/>
  <c r="AB5510" i="1"/>
  <c r="X5511" i="1"/>
  <c r="Y5511" i="1"/>
  <c r="Z5511" i="1"/>
  <c r="AA5511" i="1"/>
  <c r="AB5511" i="1"/>
  <c r="X5512" i="1"/>
  <c r="Y5512" i="1"/>
  <c r="Z5512" i="1"/>
  <c r="AA5512" i="1"/>
  <c r="AB5512" i="1"/>
  <c r="X5513" i="1"/>
  <c r="Y5513" i="1"/>
  <c r="Z5513" i="1"/>
  <c r="AA5513" i="1"/>
  <c r="AB5513" i="1"/>
  <c r="X5514" i="1"/>
  <c r="Y5514" i="1"/>
  <c r="Z5514" i="1"/>
  <c r="AA5514" i="1"/>
  <c r="AB5514" i="1"/>
  <c r="X5515" i="1"/>
  <c r="Y5515" i="1"/>
  <c r="Z5515" i="1"/>
  <c r="AA5515" i="1"/>
  <c r="AB5515" i="1"/>
  <c r="X5516" i="1"/>
  <c r="Y5516" i="1"/>
  <c r="Z5516" i="1"/>
  <c r="AA5516" i="1"/>
  <c r="AB5516" i="1"/>
  <c r="X5517" i="1"/>
  <c r="Y5517" i="1"/>
  <c r="Z5517" i="1"/>
  <c r="AA5517" i="1"/>
  <c r="AB5517" i="1"/>
  <c r="X5518" i="1"/>
  <c r="Y5518" i="1"/>
  <c r="Z5518" i="1"/>
  <c r="AA5518" i="1"/>
  <c r="AB5518" i="1"/>
  <c r="X5519" i="1"/>
  <c r="Y5519" i="1"/>
  <c r="Z5519" i="1"/>
  <c r="AA5519" i="1"/>
  <c r="AB5519" i="1"/>
  <c r="X5520" i="1"/>
  <c r="Y5520" i="1"/>
  <c r="Z5520" i="1"/>
  <c r="AA5520" i="1"/>
  <c r="AB5520" i="1"/>
  <c r="X5521" i="1"/>
  <c r="Y5521" i="1"/>
  <c r="Z5521" i="1"/>
  <c r="AA5521" i="1"/>
  <c r="AB5521" i="1"/>
  <c r="X5522" i="1"/>
  <c r="Y5522" i="1"/>
  <c r="Z5522" i="1"/>
  <c r="AA5522" i="1"/>
  <c r="AB5522" i="1"/>
  <c r="X5523" i="1"/>
  <c r="Y5523" i="1"/>
  <c r="Z5523" i="1"/>
  <c r="AA5523" i="1"/>
  <c r="AB5523" i="1"/>
  <c r="X5524" i="1"/>
  <c r="Y5524" i="1"/>
  <c r="Z5524" i="1"/>
  <c r="AA5524" i="1"/>
  <c r="AB5524" i="1"/>
  <c r="X5525" i="1"/>
  <c r="Y5525" i="1"/>
  <c r="Z5525" i="1"/>
  <c r="AA5525" i="1"/>
  <c r="AB5525" i="1"/>
  <c r="X5526" i="1"/>
  <c r="Y5526" i="1"/>
  <c r="Z5526" i="1"/>
  <c r="AA5526" i="1"/>
  <c r="AB5526" i="1"/>
  <c r="X5527" i="1"/>
  <c r="Y5527" i="1"/>
  <c r="Z5527" i="1"/>
  <c r="AA5527" i="1"/>
  <c r="AB5527" i="1"/>
  <c r="X5528" i="1"/>
  <c r="Y5528" i="1"/>
  <c r="Z5528" i="1"/>
  <c r="AA5528" i="1"/>
  <c r="AB5528" i="1"/>
  <c r="X5529" i="1"/>
  <c r="Y5529" i="1"/>
  <c r="Z5529" i="1"/>
  <c r="AA5529" i="1"/>
  <c r="AB5529" i="1"/>
  <c r="X5530" i="1"/>
  <c r="Y5530" i="1"/>
  <c r="Z5530" i="1"/>
  <c r="AA5530" i="1"/>
  <c r="AB5530" i="1"/>
  <c r="X5531" i="1"/>
  <c r="Y5531" i="1"/>
  <c r="Z5531" i="1"/>
  <c r="AA5531" i="1"/>
  <c r="AB5531" i="1"/>
  <c r="X5532" i="1"/>
  <c r="Y5532" i="1"/>
  <c r="Z5532" i="1"/>
  <c r="AA5532" i="1"/>
  <c r="AB5532" i="1"/>
  <c r="X5533" i="1"/>
  <c r="Y5533" i="1"/>
  <c r="Z5533" i="1"/>
  <c r="AA5533" i="1"/>
  <c r="AB5533" i="1"/>
  <c r="X5534" i="1"/>
  <c r="Y5534" i="1"/>
  <c r="Z5534" i="1"/>
  <c r="AA5534" i="1"/>
  <c r="AB5534" i="1"/>
  <c r="X5535" i="1"/>
  <c r="Y5535" i="1"/>
  <c r="Z5535" i="1"/>
  <c r="AA5535" i="1"/>
  <c r="AB5535" i="1"/>
  <c r="X5536" i="1"/>
  <c r="Y5536" i="1"/>
  <c r="Z5536" i="1"/>
  <c r="AA5536" i="1"/>
  <c r="AB5536" i="1"/>
  <c r="X5537" i="1"/>
  <c r="Y5537" i="1"/>
  <c r="Z5537" i="1"/>
  <c r="AA5537" i="1"/>
  <c r="AB5537" i="1"/>
  <c r="X5538" i="1"/>
  <c r="Y5538" i="1"/>
  <c r="Z5538" i="1"/>
  <c r="AA5538" i="1"/>
  <c r="AB5538" i="1"/>
  <c r="X5539" i="1"/>
  <c r="Y5539" i="1"/>
  <c r="Z5539" i="1"/>
  <c r="AA5539" i="1"/>
  <c r="AB5539" i="1"/>
  <c r="X5540" i="1"/>
  <c r="Y5540" i="1"/>
  <c r="Z5540" i="1"/>
  <c r="AA5540" i="1"/>
  <c r="AB5540" i="1"/>
  <c r="X5541" i="1"/>
  <c r="Y5541" i="1"/>
  <c r="Z5541" i="1"/>
  <c r="AA5541" i="1"/>
  <c r="AB5541" i="1"/>
  <c r="X5542" i="1"/>
  <c r="Y5542" i="1"/>
  <c r="Z5542" i="1"/>
  <c r="AA5542" i="1"/>
  <c r="AB5542" i="1"/>
  <c r="X5543" i="1"/>
  <c r="Y5543" i="1"/>
  <c r="Z5543" i="1"/>
  <c r="AA5543" i="1"/>
  <c r="AB5543" i="1"/>
  <c r="X5544" i="1"/>
  <c r="Y5544" i="1"/>
  <c r="Z5544" i="1"/>
  <c r="AA5544" i="1"/>
  <c r="AB5544" i="1"/>
  <c r="X5545" i="1"/>
  <c r="Y5545" i="1"/>
  <c r="Z5545" i="1"/>
  <c r="AA5545" i="1"/>
  <c r="AB5545" i="1"/>
  <c r="X5546" i="1"/>
  <c r="Y5546" i="1"/>
  <c r="Z5546" i="1"/>
  <c r="AA5546" i="1"/>
  <c r="AB5546" i="1"/>
  <c r="X5547" i="1"/>
  <c r="Y5547" i="1"/>
  <c r="Z5547" i="1"/>
  <c r="AA5547" i="1"/>
  <c r="AB5547" i="1"/>
  <c r="X5548" i="1"/>
  <c r="Y5548" i="1"/>
  <c r="Z5548" i="1"/>
  <c r="AA5548" i="1"/>
  <c r="AB5548" i="1"/>
  <c r="X5549" i="1"/>
  <c r="Y5549" i="1"/>
  <c r="Z5549" i="1"/>
  <c r="AA5549" i="1"/>
  <c r="AB5549" i="1"/>
  <c r="X5550" i="1"/>
  <c r="Y5550" i="1"/>
  <c r="Z5550" i="1"/>
  <c r="AA5550" i="1"/>
  <c r="AB5550" i="1"/>
  <c r="X5551" i="1"/>
  <c r="Y5551" i="1"/>
  <c r="Z5551" i="1"/>
  <c r="AA5551" i="1"/>
  <c r="AB5551" i="1"/>
  <c r="X5552" i="1"/>
  <c r="Y5552" i="1"/>
  <c r="Z5552" i="1"/>
  <c r="AA5552" i="1"/>
  <c r="AB5552" i="1"/>
  <c r="X5553" i="1"/>
  <c r="Y5553" i="1"/>
  <c r="Z5553" i="1"/>
  <c r="AA5553" i="1"/>
  <c r="AB5553" i="1"/>
  <c r="X5554" i="1"/>
  <c r="Y5554" i="1"/>
  <c r="Z5554" i="1"/>
  <c r="AA5554" i="1"/>
  <c r="AB5554" i="1"/>
  <c r="X5555" i="1"/>
  <c r="Y5555" i="1"/>
  <c r="Z5555" i="1"/>
  <c r="AA5555" i="1"/>
  <c r="AB5555" i="1"/>
  <c r="X5556" i="1"/>
  <c r="Y5556" i="1"/>
  <c r="Z5556" i="1"/>
  <c r="AA5556" i="1"/>
  <c r="AB5556" i="1"/>
  <c r="X5557" i="1"/>
  <c r="Y5557" i="1"/>
  <c r="Z5557" i="1"/>
  <c r="AA5557" i="1"/>
  <c r="AB5557" i="1"/>
  <c r="X5558" i="1"/>
  <c r="Y5558" i="1"/>
  <c r="Z5558" i="1"/>
  <c r="AA5558" i="1"/>
  <c r="AB5558" i="1"/>
  <c r="X5559" i="1"/>
  <c r="Y5559" i="1"/>
  <c r="Z5559" i="1"/>
  <c r="AA5559" i="1"/>
  <c r="AB5559" i="1"/>
  <c r="X5560" i="1"/>
  <c r="Y5560" i="1"/>
  <c r="Z5560" i="1"/>
  <c r="AA5560" i="1"/>
  <c r="AB5560" i="1"/>
  <c r="X5561" i="1"/>
  <c r="Y5561" i="1"/>
  <c r="Z5561" i="1"/>
  <c r="AA5561" i="1"/>
  <c r="AB5561" i="1"/>
  <c r="X5562" i="1"/>
  <c r="Y5562" i="1"/>
  <c r="Z5562" i="1"/>
  <c r="AA5562" i="1"/>
  <c r="AB5562" i="1"/>
  <c r="X5563" i="1"/>
  <c r="Y5563" i="1"/>
  <c r="Z5563" i="1"/>
  <c r="AA5563" i="1"/>
  <c r="AB5563" i="1"/>
  <c r="X5564" i="1"/>
  <c r="Y5564" i="1"/>
  <c r="Z5564" i="1"/>
  <c r="AA5564" i="1"/>
  <c r="AB5564" i="1"/>
  <c r="X5565" i="1"/>
  <c r="Y5565" i="1"/>
  <c r="Z5565" i="1"/>
  <c r="AA5565" i="1"/>
  <c r="AB5565" i="1"/>
  <c r="X5566" i="1"/>
  <c r="Y5566" i="1"/>
  <c r="Z5566" i="1"/>
  <c r="AA5566" i="1"/>
  <c r="AB5566" i="1"/>
  <c r="X5567" i="1"/>
  <c r="Y5567" i="1"/>
  <c r="Z5567" i="1"/>
  <c r="AA5567" i="1"/>
  <c r="AB5567" i="1"/>
  <c r="X5568" i="1"/>
  <c r="Y5568" i="1"/>
  <c r="Z5568" i="1"/>
  <c r="AA5568" i="1"/>
  <c r="AB5568" i="1"/>
  <c r="X5569" i="1"/>
  <c r="Y5569" i="1"/>
  <c r="Z5569" i="1"/>
  <c r="AA5569" i="1"/>
  <c r="AB5569" i="1"/>
  <c r="X5570" i="1"/>
  <c r="Y5570" i="1"/>
  <c r="Z5570" i="1"/>
  <c r="AA5570" i="1"/>
  <c r="AB5570" i="1"/>
  <c r="X5571" i="1"/>
  <c r="Y5571" i="1"/>
  <c r="Z5571" i="1"/>
  <c r="AA5571" i="1"/>
  <c r="AB5571" i="1"/>
  <c r="X5572" i="1"/>
  <c r="Y5572" i="1"/>
  <c r="Z5572" i="1"/>
  <c r="AA5572" i="1"/>
  <c r="AB5572" i="1"/>
  <c r="X5573" i="1"/>
  <c r="Y5573" i="1"/>
  <c r="Z5573" i="1"/>
  <c r="AA5573" i="1"/>
  <c r="AB5573" i="1"/>
  <c r="X5574" i="1"/>
  <c r="Y5574" i="1"/>
  <c r="Z5574" i="1"/>
  <c r="AA5574" i="1"/>
  <c r="AB5574" i="1"/>
  <c r="X5575" i="1"/>
  <c r="Y5575" i="1"/>
  <c r="Z5575" i="1"/>
  <c r="AA5575" i="1"/>
  <c r="AB5575" i="1"/>
  <c r="X5576" i="1"/>
  <c r="Y5576" i="1"/>
  <c r="Z5576" i="1"/>
  <c r="AA5576" i="1"/>
  <c r="AB5576" i="1"/>
  <c r="X5577" i="1"/>
  <c r="Y5577" i="1"/>
  <c r="Z5577" i="1"/>
  <c r="AA5577" i="1"/>
  <c r="AB5577" i="1"/>
  <c r="X5578" i="1"/>
  <c r="Y5578" i="1"/>
  <c r="Z5578" i="1"/>
  <c r="AA5578" i="1"/>
  <c r="AB5578" i="1"/>
  <c r="X5579" i="1"/>
  <c r="Y5579" i="1"/>
  <c r="Z5579" i="1"/>
  <c r="AA5579" i="1"/>
  <c r="AB5579" i="1"/>
  <c r="X5580" i="1"/>
  <c r="Y5580" i="1"/>
  <c r="Z5580" i="1"/>
  <c r="AA5580" i="1"/>
  <c r="AB5580" i="1"/>
  <c r="X5581" i="1"/>
  <c r="Y5581" i="1"/>
  <c r="Z5581" i="1"/>
  <c r="AA5581" i="1"/>
  <c r="AB5581" i="1"/>
  <c r="X5582" i="1"/>
  <c r="Y5582" i="1"/>
  <c r="Z5582" i="1"/>
  <c r="AA5582" i="1"/>
  <c r="AB5582" i="1"/>
  <c r="X5583" i="1"/>
  <c r="Y5583" i="1"/>
  <c r="Z5583" i="1"/>
  <c r="AA5583" i="1"/>
  <c r="AB5583" i="1"/>
  <c r="X5584" i="1"/>
  <c r="Y5584" i="1"/>
  <c r="Z5584" i="1"/>
  <c r="AA5584" i="1"/>
  <c r="AB5584" i="1"/>
  <c r="X5585" i="1"/>
  <c r="Y5585" i="1"/>
  <c r="Z5585" i="1"/>
  <c r="AA5585" i="1"/>
  <c r="AB5585" i="1"/>
  <c r="X5586" i="1"/>
  <c r="Y5586" i="1"/>
  <c r="Z5586" i="1"/>
  <c r="AA5586" i="1"/>
  <c r="AB5586" i="1"/>
  <c r="X5587" i="1"/>
  <c r="Y5587" i="1"/>
  <c r="Z5587" i="1"/>
  <c r="AA5587" i="1"/>
  <c r="AB5587" i="1"/>
  <c r="X5588" i="1"/>
  <c r="Y5588" i="1"/>
  <c r="Z5588" i="1"/>
  <c r="AA5588" i="1"/>
  <c r="AB5588" i="1"/>
  <c r="X5589" i="1"/>
  <c r="Y5589" i="1"/>
  <c r="Z5589" i="1"/>
  <c r="AA5589" i="1"/>
  <c r="AB5589" i="1"/>
  <c r="X5590" i="1"/>
  <c r="Y5590" i="1"/>
  <c r="Z5590" i="1"/>
  <c r="AA5590" i="1"/>
  <c r="AB5590" i="1"/>
  <c r="X5591" i="1"/>
  <c r="Y5591" i="1"/>
  <c r="Z5591" i="1"/>
  <c r="AA5591" i="1"/>
  <c r="AB5591" i="1"/>
  <c r="X5592" i="1"/>
  <c r="Y5592" i="1"/>
  <c r="Z5592" i="1"/>
  <c r="AA5592" i="1"/>
  <c r="AB5592" i="1"/>
  <c r="X5593" i="1"/>
  <c r="Y5593" i="1"/>
  <c r="Z5593" i="1"/>
  <c r="AA5593" i="1"/>
  <c r="AB5593" i="1"/>
  <c r="X5594" i="1"/>
  <c r="Y5594" i="1"/>
  <c r="Z5594" i="1"/>
  <c r="AA5594" i="1"/>
  <c r="AB5594" i="1"/>
  <c r="X5595" i="1"/>
  <c r="Y5595" i="1"/>
  <c r="Z5595" i="1"/>
  <c r="AA5595" i="1"/>
  <c r="AB5595" i="1"/>
  <c r="X5596" i="1"/>
  <c r="Y5596" i="1"/>
  <c r="Z5596" i="1"/>
  <c r="AA5596" i="1"/>
  <c r="AB5596" i="1"/>
  <c r="X5597" i="1"/>
  <c r="Y5597" i="1"/>
  <c r="Z5597" i="1"/>
  <c r="AA5597" i="1"/>
  <c r="AB5597" i="1"/>
  <c r="X5598" i="1"/>
  <c r="Y5598" i="1"/>
  <c r="Z5598" i="1"/>
  <c r="AA5598" i="1"/>
  <c r="AB5598" i="1"/>
  <c r="X5599" i="1"/>
  <c r="Y5599" i="1"/>
  <c r="Z5599" i="1"/>
  <c r="AA5599" i="1"/>
  <c r="AB5599" i="1"/>
  <c r="X5600" i="1"/>
  <c r="Y5600" i="1"/>
  <c r="Z5600" i="1"/>
  <c r="AA5600" i="1"/>
  <c r="AB5600" i="1"/>
  <c r="X5601" i="1"/>
  <c r="Y5601" i="1"/>
  <c r="Z5601" i="1"/>
  <c r="AA5601" i="1"/>
  <c r="AB5601" i="1"/>
  <c r="X5602" i="1"/>
  <c r="Y5602" i="1"/>
  <c r="Z5602" i="1"/>
  <c r="AA5602" i="1"/>
  <c r="AB5602" i="1"/>
  <c r="X5603" i="1"/>
  <c r="Y5603" i="1"/>
  <c r="Z5603" i="1"/>
  <c r="AA5603" i="1"/>
  <c r="AB5603" i="1"/>
  <c r="X5604" i="1"/>
  <c r="Y5604" i="1"/>
  <c r="Z5604" i="1"/>
  <c r="AA5604" i="1"/>
  <c r="AB5604" i="1"/>
  <c r="X5605" i="1"/>
  <c r="Y5605" i="1"/>
  <c r="Z5605" i="1"/>
  <c r="AA5605" i="1"/>
  <c r="AB5605" i="1"/>
  <c r="X5606" i="1"/>
  <c r="Y5606" i="1"/>
  <c r="Z5606" i="1"/>
  <c r="AA5606" i="1"/>
  <c r="AB5606" i="1"/>
  <c r="X5607" i="1"/>
  <c r="Y5607" i="1"/>
  <c r="Z5607" i="1"/>
  <c r="AA5607" i="1"/>
  <c r="AB5607" i="1"/>
  <c r="X5608" i="1"/>
  <c r="Y5608" i="1"/>
  <c r="Z5608" i="1"/>
  <c r="AA5608" i="1"/>
  <c r="AB5608" i="1"/>
  <c r="X5609" i="1"/>
  <c r="Y5609" i="1"/>
  <c r="Z5609" i="1"/>
  <c r="AA5609" i="1"/>
  <c r="AB5609" i="1"/>
  <c r="X5610" i="1"/>
  <c r="Y5610" i="1"/>
  <c r="Z5610" i="1"/>
  <c r="AA5610" i="1"/>
  <c r="AB5610" i="1"/>
  <c r="X5611" i="1"/>
  <c r="Y5611" i="1"/>
  <c r="Z5611" i="1"/>
  <c r="AA5611" i="1"/>
  <c r="AB5611" i="1"/>
  <c r="X5612" i="1"/>
  <c r="Y5612" i="1"/>
  <c r="Z5612" i="1"/>
  <c r="AA5612" i="1"/>
  <c r="AB5612" i="1"/>
  <c r="X5613" i="1"/>
  <c r="Y5613" i="1"/>
  <c r="Z5613" i="1"/>
  <c r="AA5613" i="1"/>
  <c r="AB5613" i="1"/>
  <c r="X5614" i="1"/>
  <c r="Y5614" i="1"/>
  <c r="Z5614" i="1"/>
  <c r="AA5614" i="1"/>
  <c r="AB5614" i="1"/>
  <c r="X5615" i="1"/>
  <c r="Y5615" i="1"/>
  <c r="Z5615" i="1"/>
  <c r="AA5615" i="1"/>
  <c r="AB5615" i="1"/>
  <c r="X5616" i="1"/>
  <c r="Y5616" i="1"/>
  <c r="Z5616" i="1"/>
  <c r="AA5616" i="1"/>
  <c r="AB5616" i="1"/>
  <c r="X5617" i="1"/>
  <c r="Y5617" i="1"/>
  <c r="Z5617" i="1"/>
  <c r="AA5617" i="1"/>
  <c r="AB5617" i="1"/>
  <c r="X5618" i="1"/>
  <c r="Y5618" i="1"/>
  <c r="Z5618" i="1"/>
  <c r="AA5618" i="1"/>
  <c r="AB5618" i="1"/>
  <c r="X5619" i="1"/>
  <c r="Y5619" i="1"/>
  <c r="Z5619" i="1"/>
  <c r="AA5619" i="1"/>
  <c r="AB5619" i="1"/>
  <c r="X5620" i="1"/>
  <c r="Y5620" i="1"/>
  <c r="Z5620" i="1"/>
  <c r="AA5620" i="1"/>
  <c r="AB5620" i="1"/>
  <c r="X5621" i="1"/>
  <c r="Y5621" i="1"/>
  <c r="Z5621" i="1"/>
  <c r="AA5621" i="1"/>
  <c r="AB5621" i="1"/>
  <c r="X5622" i="1"/>
  <c r="Y5622" i="1"/>
  <c r="Z5622" i="1"/>
  <c r="AA5622" i="1"/>
  <c r="AB5622" i="1"/>
  <c r="X5623" i="1"/>
  <c r="Y5623" i="1"/>
  <c r="Z5623" i="1"/>
  <c r="AA5623" i="1"/>
  <c r="AB5623" i="1"/>
  <c r="X5624" i="1"/>
  <c r="Y5624" i="1"/>
  <c r="Z5624" i="1"/>
  <c r="AA5624" i="1"/>
  <c r="AB5624" i="1"/>
  <c r="X5625" i="1"/>
  <c r="Y5625" i="1"/>
  <c r="Z5625" i="1"/>
  <c r="AA5625" i="1"/>
  <c r="AB5625" i="1"/>
  <c r="X5626" i="1"/>
  <c r="Y5626" i="1"/>
  <c r="Z5626" i="1"/>
  <c r="AA5626" i="1"/>
  <c r="AB5626" i="1"/>
  <c r="X5627" i="1"/>
  <c r="Y5627" i="1"/>
  <c r="Z5627" i="1"/>
  <c r="AA5627" i="1"/>
  <c r="AB5627" i="1"/>
  <c r="X5628" i="1"/>
  <c r="Y5628" i="1"/>
  <c r="Z5628" i="1"/>
  <c r="AA5628" i="1"/>
  <c r="AB5628" i="1"/>
  <c r="X5629" i="1"/>
  <c r="Y5629" i="1"/>
  <c r="Z5629" i="1"/>
  <c r="AA5629" i="1"/>
  <c r="AB5629" i="1"/>
  <c r="X5630" i="1"/>
  <c r="Y5630" i="1"/>
  <c r="Z5630" i="1"/>
  <c r="AA5630" i="1"/>
  <c r="AB5630" i="1"/>
  <c r="X5631" i="1"/>
  <c r="Y5631" i="1"/>
  <c r="Z5631" i="1"/>
  <c r="AA5631" i="1"/>
  <c r="AB5631" i="1"/>
  <c r="X5632" i="1"/>
  <c r="Y5632" i="1"/>
  <c r="Z5632" i="1"/>
  <c r="AA5632" i="1"/>
  <c r="AB5632" i="1"/>
  <c r="X5633" i="1"/>
  <c r="Y5633" i="1"/>
  <c r="Z5633" i="1"/>
  <c r="AA5633" i="1"/>
  <c r="AB5633" i="1"/>
  <c r="X5634" i="1"/>
  <c r="Y5634" i="1"/>
  <c r="Z5634" i="1"/>
  <c r="AA5634" i="1"/>
  <c r="AB5634" i="1"/>
  <c r="X5635" i="1"/>
  <c r="Y5635" i="1"/>
  <c r="Z5635" i="1"/>
  <c r="AA5635" i="1"/>
  <c r="AB5635" i="1"/>
  <c r="X5636" i="1"/>
  <c r="Y5636" i="1"/>
  <c r="Z5636" i="1"/>
  <c r="AA5636" i="1"/>
  <c r="AB5636" i="1"/>
  <c r="X5637" i="1"/>
  <c r="Y5637" i="1"/>
  <c r="Z5637" i="1"/>
  <c r="AA5637" i="1"/>
  <c r="AB5637" i="1"/>
  <c r="X5638" i="1"/>
  <c r="Y5638" i="1"/>
  <c r="Z5638" i="1"/>
  <c r="AA5638" i="1"/>
  <c r="AB5638" i="1"/>
  <c r="X5639" i="1"/>
  <c r="Y5639" i="1"/>
  <c r="Z5639" i="1"/>
  <c r="AA5639" i="1"/>
  <c r="AB5639" i="1"/>
  <c r="X5640" i="1"/>
  <c r="Y5640" i="1"/>
  <c r="Z5640" i="1"/>
  <c r="AA5640" i="1"/>
  <c r="AB5640" i="1"/>
  <c r="X5641" i="1"/>
  <c r="Y5641" i="1"/>
  <c r="Z5641" i="1"/>
  <c r="AA5641" i="1"/>
  <c r="AB5641" i="1"/>
  <c r="X5642" i="1"/>
  <c r="Y5642" i="1"/>
  <c r="Z5642" i="1"/>
  <c r="AA5642" i="1"/>
  <c r="AB5642" i="1"/>
  <c r="X5643" i="1"/>
  <c r="Y5643" i="1"/>
  <c r="Z5643" i="1"/>
  <c r="AA5643" i="1"/>
  <c r="AB5643" i="1"/>
  <c r="X5644" i="1"/>
  <c r="Y5644" i="1"/>
  <c r="Z5644" i="1"/>
  <c r="AA5644" i="1"/>
  <c r="AB5644" i="1"/>
  <c r="X5645" i="1"/>
  <c r="Y5645" i="1"/>
  <c r="Z5645" i="1"/>
  <c r="AA5645" i="1"/>
  <c r="AB5645" i="1"/>
  <c r="X5646" i="1"/>
  <c r="Y5646" i="1"/>
  <c r="Z5646" i="1"/>
  <c r="AA5646" i="1"/>
  <c r="AB5646" i="1"/>
  <c r="X5647" i="1"/>
  <c r="Y5647" i="1"/>
  <c r="Z5647" i="1"/>
  <c r="AA5647" i="1"/>
  <c r="AB5647" i="1"/>
  <c r="X5648" i="1"/>
  <c r="Y5648" i="1"/>
  <c r="Z5648" i="1"/>
  <c r="AA5648" i="1"/>
  <c r="AB5648" i="1"/>
  <c r="X5649" i="1"/>
  <c r="Y5649" i="1"/>
  <c r="Z5649" i="1"/>
  <c r="AA5649" i="1"/>
  <c r="AB5649" i="1"/>
  <c r="X5650" i="1"/>
  <c r="Y5650" i="1"/>
  <c r="Z5650" i="1"/>
  <c r="AA5650" i="1"/>
  <c r="AB5650" i="1"/>
  <c r="X5651" i="1"/>
  <c r="Y5651" i="1"/>
  <c r="Z5651" i="1"/>
  <c r="AA5651" i="1"/>
  <c r="AB5651" i="1"/>
  <c r="X5652" i="1"/>
  <c r="Y5652" i="1"/>
  <c r="Z5652" i="1"/>
  <c r="AA5652" i="1"/>
  <c r="AB5652" i="1"/>
  <c r="X5653" i="1"/>
  <c r="Y5653" i="1"/>
  <c r="Z5653" i="1"/>
  <c r="AA5653" i="1"/>
  <c r="AB5653" i="1"/>
  <c r="X5654" i="1"/>
  <c r="Y5654" i="1"/>
  <c r="Z5654" i="1"/>
  <c r="AA5654" i="1"/>
  <c r="AB5654" i="1"/>
  <c r="X5655" i="1"/>
  <c r="Y5655" i="1"/>
  <c r="Z5655" i="1"/>
  <c r="AA5655" i="1"/>
  <c r="AB5655" i="1"/>
  <c r="X5656" i="1"/>
  <c r="Y5656" i="1"/>
  <c r="Z5656" i="1"/>
  <c r="AA5656" i="1"/>
  <c r="AB5656" i="1"/>
  <c r="X5657" i="1"/>
  <c r="Y5657" i="1"/>
  <c r="Z5657" i="1"/>
  <c r="AA5657" i="1"/>
  <c r="AB5657" i="1"/>
  <c r="X5658" i="1"/>
  <c r="Y5658" i="1"/>
  <c r="Z5658" i="1"/>
  <c r="AA5658" i="1"/>
  <c r="AB5658" i="1"/>
  <c r="X5659" i="1"/>
  <c r="Y5659" i="1"/>
  <c r="Z5659" i="1"/>
  <c r="AA5659" i="1"/>
  <c r="AB5659" i="1"/>
  <c r="X5660" i="1"/>
  <c r="Y5660" i="1"/>
  <c r="Z5660" i="1"/>
  <c r="AA5660" i="1"/>
  <c r="AB5660" i="1"/>
  <c r="X5661" i="1"/>
  <c r="Y5661" i="1"/>
  <c r="Z5661" i="1"/>
  <c r="AA5661" i="1"/>
  <c r="AB5661" i="1"/>
  <c r="X5662" i="1"/>
  <c r="Y5662" i="1"/>
  <c r="Z5662" i="1"/>
  <c r="AA5662" i="1"/>
  <c r="AB5662" i="1"/>
  <c r="X5663" i="1"/>
  <c r="Y5663" i="1"/>
  <c r="Z5663" i="1"/>
  <c r="AA5663" i="1"/>
  <c r="AB5663" i="1"/>
  <c r="X5664" i="1"/>
  <c r="Y5664" i="1"/>
  <c r="Z5664" i="1"/>
  <c r="AA5664" i="1"/>
  <c r="AB5664" i="1"/>
  <c r="X5665" i="1"/>
  <c r="Y5665" i="1"/>
  <c r="Z5665" i="1"/>
  <c r="AA5665" i="1"/>
  <c r="AB5665" i="1"/>
  <c r="X5666" i="1"/>
  <c r="Y5666" i="1"/>
  <c r="Z5666" i="1"/>
  <c r="AA5666" i="1"/>
  <c r="AB5666" i="1"/>
  <c r="X5667" i="1"/>
  <c r="Y5667" i="1"/>
  <c r="Z5667" i="1"/>
  <c r="AA5667" i="1"/>
  <c r="AB5667" i="1"/>
  <c r="X5668" i="1"/>
  <c r="Y5668" i="1"/>
  <c r="Z5668" i="1"/>
  <c r="AA5668" i="1"/>
  <c r="AB5668" i="1"/>
  <c r="X5669" i="1"/>
  <c r="Y5669" i="1"/>
  <c r="Z5669" i="1"/>
  <c r="AA5669" i="1"/>
  <c r="AB5669" i="1"/>
  <c r="X5670" i="1"/>
  <c r="Y5670" i="1"/>
  <c r="Z5670" i="1"/>
  <c r="AA5670" i="1"/>
  <c r="AB5670" i="1"/>
  <c r="X5671" i="1"/>
  <c r="Y5671" i="1"/>
  <c r="Z5671" i="1"/>
  <c r="AA5671" i="1"/>
  <c r="AB5671" i="1"/>
  <c r="X5672" i="1"/>
  <c r="Y5672" i="1"/>
  <c r="Z5672" i="1"/>
  <c r="AA5672" i="1"/>
  <c r="AB5672" i="1"/>
  <c r="X5673" i="1"/>
  <c r="Y5673" i="1"/>
  <c r="Z5673" i="1"/>
  <c r="AA5673" i="1"/>
  <c r="AB5673" i="1"/>
  <c r="X5674" i="1"/>
  <c r="Y5674" i="1"/>
  <c r="Z5674" i="1"/>
  <c r="AA5674" i="1"/>
  <c r="AB5674" i="1"/>
  <c r="X5675" i="1"/>
  <c r="Y5675" i="1"/>
  <c r="Z5675" i="1"/>
  <c r="AA5675" i="1"/>
  <c r="AB5675" i="1"/>
  <c r="X5676" i="1"/>
  <c r="Y5676" i="1"/>
  <c r="Z5676" i="1"/>
  <c r="AA5676" i="1"/>
  <c r="AB5676" i="1"/>
  <c r="X5677" i="1"/>
  <c r="Y5677" i="1"/>
  <c r="Z5677" i="1"/>
  <c r="AA5677" i="1"/>
  <c r="AB5677" i="1"/>
  <c r="X5678" i="1"/>
  <c r="Y5678" i="1"/>
  <c r="Z5678" i="1"/>
  <c r="AA5678" i="1"/>
  <c r="AB5678" i="1"/>
  <c r="X5679" i="1"/>
  <c r="Y5679" i="1"/>
  <c r="Z5679" i="1"/>
  <c r="AA5679" i="1"/>
  <c r="AB5679" i="1"/>
  <c r="X5680" i="1"/>
  <c r="Y5680" i="1"/>
  <c r="Z5680" i="1"/>
  <c r="AA5680" i="1"/>
  <c r="AB5680" i="1"/>
  <c r="X5681" i="1"/>
  <c r="Y5681" i="1"/>
  <c r="Z5681" i="1"/>
  <c r="AA5681" i="1"/>
  <c r="AB5681" i="1"/>
  <c r="X5682" i="1"/>
  <c r="Y5682" i="1"/>
  <c r="Z5682" i="1"/>
  <c r="AA5682" i="1"/>
  <c r="AB5682" i="1"/>
  <c r="X5683" i="1"/>
  <c r="Y5683" i="1"/>
  <c r="Z5683" i="1"/>
  <c r="AA5683" i="1"/>
  <c r="AB5683" i="1"/>
  <c r="X5684" i="1"/>
  <c r="Y5684" i="1"/>
  <c r="Z5684" i="1"/>
  <c r="AA5684" i="1"/>
  <c r="AB5684" i="1"/>
  <c r="X5685" i="1"/>
  <c r="Y5685" i="1"/>
  <c r="Z5685" i="1"/>
  <c r="AA5685" i="1"/>
  <c r="AB5685" i="1"/>
  <c r="X5686" i="1"/>
  <c r="Y5686" i="1"/>
  <c r="Z5686" i="1"/>
  <c r="AA5686" i="1"/>
  <c r="AB5686" i="1"/>
  <c r="X5687" i="1"/>
  <c r="Y5687" i="1"/>
  <c r="Z5687" i="1"/>
  <c r="AA5687" i="1"/>
  <c r="AB5687" i="1"/>
  <c r="X5688" i="1"/>
  <c r="Y5688" i="1"/>
  <c r="Z5688" i="1"/>
  <c r="AA5688" i="1"/>
  <c r="AB5688" i="1"/>
  <c r="X5689" i="1"/>
  <c r="Y5689" i="1"/>
  <c r="Z5689" i="1"/>
  <c r="AA5689" i="1"/>
  <c r="AB5689" i="1"/>
  <c r="X5690" i="1"/>
  <c r="Y5690" i="1"/>
  <c r="Z5690" i="1"/>
  <c r="AA5690" i="1"/>
  <c r="AB5690" i="1"/>
  <c r="X5691" i="1"/>
  <c r="Y5691" i="1"/>
  <c r="Z5691" i="1"/>
  <c r="AA5691" i="1"/>
  <c r="AB5691" i="1"/>
  <c r="X5692" i="1"/>
  <c r="Y5692" i="1"/>
  <c r="Z5692" i="1"/>
  <c r="AA5692" i="1"/>
  <c r="AB5692" i="1"/>
  <c r="X5693" i="1"/>
  <c r="Y5693" i="1"/>
  <c r="Z5693" i="1"/>
  <c r="AA5693" i="1"/>
  <c r="AB5693" i="1"/>
  <c r="X5694" i="1"/>
  <c r="Y5694" i="1"/>
  <c r="Z5694" i="1"/>
  <c r="AA5694" i="1"/>
  <c r="AB5694" i="1"/>
  <c r="X5695" i="1"/>
  <c r="Y5695" i="1"/>
  <c r="Z5695" i="1"/>
  <c r="AA5695" i="1"/>
  <c r="AB5695" i="1"/>
  <c r="X5696" i="1"/>
  <c r="Y5696" i="1"/>
  <c r="Z5696" i="1"/>
  <c r="AA5696" i="1"/>
  <c r="AB5696" i="1"/>
  <c r="X5697" i="1"/>
  <c r="Y5697" i="1"/>
  <c r="Z5697" i="1"/>
  <c r="AA5697" i="1"/>
  <c r="AB5697" i="1"/>
  <c r="X5698" i="1"/>
  <c r="Y5698" i="1"/>
  <c r="Z5698" i="1"/>
  <c r="AA5698" i="1"/>
  <c r="AB5698" i="1"/>
  <c r="X5699" i="1"/>
  <c r="Y5699" i="1"/>
  <c r="Z5699" i="1"/>
  <c r="AA5699" i="1"/>
  <c r="AB5699" i="1"/>
  <c r="X5700" i="1"/>
  <c r="Y5700" i="1"/>
  <c r="Z5700" i="1"/>
  <c r="AA5700" i="1"/>
  <c r="AB5700" i="1"/>
  <c r="X5701" i="1"/>
  <c r="Y5701" i="1"/>
  <c r="Z5701" i="1"/>
  <c r="AA5701" i="1"/>
  <c r="AB5701" i="1"/>
  <c r="X5702" i="1"/>
  <c r="Y5702" i="1"/>
  <c r="Z5702" i="1"/>
  <c r="AA5702" i="1"/>
  <c r="AB5702" i="1"/>
  <c r="X5703" i="1"/>
  <c r="Y5703" i="1"/>
  <c r="Z5703" i="1"/>
  <c r="AA5703" i="1"/>
  <c r="AB5703" i="1"/>
  <c r="X5704" i="1"/>
  <c r="Y5704" i="1"/>
  <c r="Z5704" i="1"/>
  <c r="AA5704" i="1"/>
  <c r="AB5704" i="1"/>
  <c r="X5705" i="1"/>
  <c r="Y5705" i="1"/>
  <c r="Z5705" i="1"/>
  <c r="AA5705" i="1"/>
  <c r="AB5705" i="1"/>
  <c r="X5706" i="1"/>
  <c r="Y5706" i="1"/>
  <c r="Z5706" i="1"/>
  <c r="AA5706" i="1"/>
  <c r="AB5706" i="1"/>
  <c r="X5707" i="1"/>
  <c r="Y5707" i="1"/>
  <c r="Z5707" i="1"/>
  <c r="AA5707" i="1"/>
  <c r="AB5707" i="1"/>
  <c r="X5708" i="1"/>
  <c r="Y5708" i="1"/>
  <c r="Z5708" i="1"/>
  <c r="AA5708" i="1"/>
  <c r="AB5708" i="1"/>
  <c r="X5709" i="1"/>
  <c r="Y5709" i="1"/>
  <c r="Z5709" i="1"/>
  <c r="AA5709" i="1"/>
  <c r="AB5709" i="1"/>
  <c r="X5710" i="1"/>
  <c r="Y5710" i="1"/>
  <c r="Z5710" i="1"/>
  <c r="AA5710" i="1"/>
  <c r="AB5710" i="1"/>
  <c r="X5711" i="1"/>
  <c r="Y5711" i="1"/>
  <c r="Z5711" i="1"/>
  <c r="AA5711" i="1"/>
  <c r="AB5711" i="1"/>
  <c r="X5712" i="1"/>
  <c r="Y5712" i="1"/>
  <c r="Z5712" i="1"/>
  <c r="AA5712" i="1"/>
  <c r="AB5712" i="1"/>
  <c r="X5713" i="1"/>
  <c r="Y5713" i="1"/>
  <c r="Z5713" i="1"/>
  <c r="AA5713" i="1"/>
  <c r="AB5713" i="1"/>
  <c r="X5714" i="1"/>
  <c r="Y5714" i="1"/>
  <c r="Z5714" i="1"/>
  <c r="AA5714" i="1"/>
  <c r="AB5714" i="1"/>
  <c r="X5715" i="1"/>
  <c r="Y5715" i="1"/>
  <c r="Z5715" i="1"/>
  <c r="AA5715" i="1"/>
  <c r="AB5715" i="1"/>
  <c r="X5716" i="1"/>
  <c r="Y5716" i="1"/>
  <c r="Z5716" i="1"/>
  <c r="AA5716" i="1"/>
  <c r="AB5716" i="1"/>
  <c r="X5717" i="1"/>
  <c r="Y5717" i="1"/>
  <c r="Z5717" i="1"/>
  <c r="AA5717" i="1"/>
  <c r="AB5717" i="1"/>
  <c r="X5718" i="1"/>
  <c r="Y5718" i="1"/>
  <c r="Z5718" i="1"/>
  <c r="AA5718" i="1"/>
  <c r="AB5718" i="1"/>
  <c r="X5719" i="1"/>
  <c r="Y5719" i="1"/>
  <c r="Z5719" i="1"/>
  <c r="AA5719" i="1"/>
  <c r="AB5719" i="1"/>
  <c r="X5720" i="1"/>
  <c r="Y5720" i="1"/>
  <c r="Z5720" i="1"/>
  <c r="AA5720" i="1"/>
  <c r="AB5720" i="1"/>
  <c r="X5721" i="1"/>
  <c r="Y5721" i="1"/>
  <c r="Z5721" i="1"/>
  <c r="AA5721" i="1"/>
  <c r="AB5721" i="1"/>
  <c r="X5722" i="1"/>
  <c r="Y5722" i="1"/>
  <c r="Z5722" i="1"/>
  <c r="AA5722" i="1"/>
  <c r="AB5722" i="1"/>
  <c r="X5723" i="1"/>
  <c r="Y5723" i="1"/>
  <c r="Z5723" i="1"/>
  <c r="AA5723" i="1"/>
  <c r="AB5723" i="1"/>
  <c r="X5724" i="1"/>
  <c r="Y5724" i="1"/>
  <c r="Z5724" i="1"/>
  <c r="AA5724" i="1"/>
  <c r="AB5724" i="1"/>
  <c r="X5725" i="1"/>
  <c r="Y5725" i="1"/>
  <c r="Z5725" i="1"/>
  <c r="AA5725" i="1"/>
  <c r="AB5725" i="1"/>
  <c r="X5726" i="1"/>
  <c r="Y5726" i="1"/>
  <c r="Z5726" i="1"/>
  <c r="AA5726" i="1"/>
  <c r="AB5726" i="1"/>
  <c r="X5727" i="1"/>
  <c r="Y5727" i="1"/>
  <c r="Z5727" i="1"/>
  <c r="AA5727" i="1"/>
  <c r="AB5727" i="1"/>
  <c r="X5728" i="1"/>
  <c r="Y5728" i="1"/>
  <c r="Z5728" i="1"/>
  <c r="AA5728" i="1"/>
  <c r="AB5728" i="1"/>
  <c r="X5729" i="1"/>
  <c r="Y5729" i="1"/>
  <c r="Z5729" i="1"/>
  <c r="AA5729" i="1"/>
  <c r="AB5729" i="1"/>
  <c r="X5730" i="1"/>
  <c r="Y5730" i="1"/>
  <c r="Z5730" i="1"/>
  <c r="AA5730" i="1"/>
  <c r="AB5730" i="1"/>
  <c r="X5731" i="1"/>
  <c r="Y5731" i="1"/>
  <c r="Z5731" i="1"/>
  <c r="AA5731" i="1"/>
  <c r="AB5731" i="1"/>
  <c r="X5732" i="1"/>
  <c r="Y5732" i="1"/>
  <c r="Z5732" i="1"/>
  <c r="AA5732" i="1"/>
  <c r="AB5732" i="1"/>
  <c r="X5733" i="1"/>
  <c r="Y5733" i="1"/>
  <c r="Z5733" i="1"/>
  <c r="AA5733" i="1"/>
  <c r="AB5733" i="1"/>
  <c r="X5734" i="1"/>
  <c r="Y5734" i="1"/>
  <c r="Z5734" i="1"/>
  <c r="AA5734" i="1"/>
  <c r="AB5734" i="1"/>
  <c r="X5735" i="1"/>
  <c r="Y5735" i="1"/>
  <c r="Z5735" i="1"/>
  <c r="AA5735" i="1"/>
  <c r="AB5735" i="1"/>
  <c r="X5736" i="1"/>
  <c r="Y5736" i="1"/>
  <c r="Z5736" i="1"/>
  <c r="AA5736" i="1"/>
  <c r="AB5736" i="1"/>
  <c r="X5737" i="1"/>
  <c r="Y5737" i="1"/>
  <c r="Z5737" i="1"/>
  <c r="AA5737" i="1"/>
  <c r="AB5737" i="1"/>
  <c r="X5738" i="1"/>
  <c r="Y5738" i="1"/>
  <c r="Z5738" i="1"/>
  <c r="AA5738" i="1"/>
  <c r="AB5738" i="1"/>
  <c r="X5739" i="1"/>
  <c r="Y5739" i="1"/>
  <c r="Z5739" i="1"/>
  <c r="AA5739" i="1"/>
  <c r="AB5739" i="1"/>
  <c r="X5740" i="1"/>
  <c r="Y5740" i="1"/>
  <c r="Z5740" i="1"/>
  <c r="AA5740" i="1"/>
  <c r="AB5740" i="1"/>
  <c r="X5741" i="1"/>
  <c r="Y5741" i="1"/>
  <c r="Z5741" i="1"/>
  <c r="AA5741" i="1"/>
  <c r="AB5741" i="1"/>
  <c r="X5742" i="1"/>
  <c r="Y5742" i="1"/>
  <c r="Z5742" i="1"/>
  <c r="AA5742" i="1"/>
  <c r="AB5742" i="1"/>
  <c r="X5743" i="1"/>
  <c r="Y5743" i="1"/>
  <c r="Z5743" i="1"/>
  <c r="AA5743" i="1"/>
  <c r="AB5743" i="1"/>
  <c r="X5744" i="1"/>
  <c r="Y5744" i="1"/>
  <c r="Z5744" i="1"/>
  <c r="AA5744" i="1"/>
  <c r="AB5744" i="1"/>
  <c r="X5745" i="1"/>
  <c r="Y5745" i="1"/>
  <c r="Z5745" i="1"/>
  <c r="AA5745" i="1"/>
  <c r="AB5745" i="1"/>
  <c r="X5746" i="1"/>
  <c r="Y5746" i="1"/>
  <c r="Z5746" i="1"/>
  <c r="AA5746" i="1"/>
  <c r="AB5746" i="1"/>
  <c r="X5747" i="1"/>
  <c r="Y5747" i="1"/>
  <c r="Z5747" i="1"/>
  <c r="AA5747" i="1"/>
  <c r="AB5747" i="1"/>
  <c r="X5748" i="1"/>
  <c r="Y5748" i="1"/>
  <c r="Z5748" i="1"/>
  <c r="AA5748" i="1"/>
  <c r="AB5748" i="1"/>
  <c r="X5749" i="1"/>
  <c r="Y5749" i="1"/>
  <c r="Z5749" i="1"/>
  <c r="AA5749" i="1"/>
  <c r="AB5749" i="1"/>
  <c r="X5750" i="1"/>
  <c r="Y5750" i="1"/>
  <c r="Z5750" i="1"/>
  <c r="AA5750" i="1"/>
  <c r="AB5750" i="1"/>
  <c r="X5751" i="1"/>
  <c r="Y5751" i="1"/>
  <c r="Z5751" i="1"/>
  <c r="AA5751" i="1"/>
  <c r="AB5751" i="1"/>
  <c r="X5752" i="1"/>
  <c r="Y5752" i="1"/>
  <c r="Z5752" i="1"/>
  <c r="AA5752" i="1"/>
  <c r="AB5752" i="1"/>
  <c r="X5753" i="1"/>
  <c r="Y5753" i="1"/>
  <c r="Z5753" i="1"/>
  <c r="AA5753" i="1"/>
  <c r="AB5753" i="1"/>
  <c r="X5754" i="1"/>
  <c r="Y5754" i="1"/>
  <c r="Z5754" i="1"/>
  <c r="AA5754" i="1"/>
  <c r="AB5754" i="1"/>
  <c r="X5755" i="1"/>
  <c r="Y5755" i="1"/>
  <c r="Z5755" i="1"/>
  <c r="AA5755" i="1"/>
  <c r="AB5755" i="1"/>
  <c r="X5756" i="1"/>
  <c r="Y5756" i="1"/>
  <c r="Z5756" i="1"/>
  <c r="AA5756" i="1"/>
  <c r="AB5756" i="1"/>
  <c r="X5757" i="1"/>
  <c r="Y5757" i="1"/>
  <c r="Z5757" i="1"/>
  <c r="AA5757" i="1"/>
  <c r="AB5757" i="1"/>
  <c r="X5758" i="1"/>
  <c r="Y5758" i="1"/>
  <c r="Z5758" i="1"/>
  <c r="AA5758" i="1"/>
  <c r="AB5758" i="1"/>
  <c r="X5759" i="1"/>
  <c r="Y5759" i="1"/>
  <c r="Z5759" i="1"/>
  <c r="AA5759" i="1"/>
  <c r="AB5759" i="1"/>
  <c r="X5760" i="1"/>
  <c r="Y5760" i="1"/>
  <c r="Z5760" i="1"/>
  <c r="AA5760" i="1"/>
  <c r="AB5760" i="1"/>
  <c r="X5761" i="1"/>
  <c r="Y5761" i="1"/>
  <c r="Z5761" i="1"/>
  <c r="AA5761" i="1"/>
  <c r="AB5761" i="1"/>
  <c r="X5762" i="1"/>
  <c r="Y5762" i="1"/>
  <c r="Z5762" i="1"/>
  <c r="AA5762" i="1"/>
  <c r="AB5762" i="1"/>
  <c r="X5763" i="1"/>
  <c r="Y5763" i="1"/>
  <c r="Z5763" i="1"/>
  <c r="AA5763" i="1"/>
  <c r="AB5763" i="1"/>
  <c r="X5764" i="1"/>
  <c r="Y5764" i="1"/>
  <c r="Z5764" i="1"/>
  <c r="AA5764" i="1"/>
  <c r="AB5764" i="1"/>
  <c r="X5765" i="1"/>
  <c r="Y5765" i="1"/>
  <c r="Z5765" i="1"/>
  <c r="AA5765" i="1"/>
  <c r="AB5765" i="1"/>
  <c r="X5766" i="1"/>
  <c r="Y5766" i="1"/>
  <c r="Z5766" i="1"/>
  <c r="AA5766" i="1"/>
  <c r="AB5766" i="1"/>
  <c r="X5767" i="1"/>
  <c r="Y5767" i="1"/>
  <c r="Z5767" i="1"/>
  <c r="AA5767" i="1"/>
  <c r="AB5767" i="1"/>
  <c r="X5768" i="1"/>
  <c r="Y5768" i="1"/>
  <c r="Z5768" i="1"/>
  <c r="AA5768" i="1"/>
  <c r="AB5768" i="1"/>
  <c r="X5769" i="1"/>
  <c r="Y5769" i="1"/>
  <c r="Z5769" i="1"/>
  <c r="AA5769" i="1"/>
  <c r="AB5769" i="1"/>
  <c r="X5770" i="1"/>
  <c r="Y5770" i="1"/>
  <c r="Z5770" i="1"/>
  <c r="AA5770" i="1"/>
  <c r="AB5770" i="1"/>
  <c r="X5771" i="1"/>
  <c r="Y5771" i="1"/>
  <c r="Z5771" i="1"/>
  <c r="AA5771" i="1"/>
  <c r="AB5771" i="1"/>
  <c r="X5772" i="1"/>
  <c r="Y5772" i="1"/>
  <c r="Z5772" i="1"/>
  <c r="AA5772" i="1"/>
  <c r="AB5772" i="1"/>
  <c r="X5773" i="1"/>
  <c r="Y5773" i="1"/>
  <c r="Z5773" i="1"/>
  <c r="AA5773" i="1"/>
  <c r="AB5773" i="1"/>
  <c r="X5774" i="1"/>
  <c r="Y5774" i="1"/>
  <c r="Z5774" i="1"/>
  <c r="AA5774" i="1"/>
  <c r="AB5774" i="1"/>
  <c r="X5775" i="1"/>
  <c r="Y5775" i="1"/>
  <c r="Z5775" i="1"/>
  <c r="AA5775" i="1"/>
  <c r="AB5775" i="1"/>
  <c r="X5776" i="1"/>
  <c r="Y5776" i="1"/>
  <c r="Z5776" i="1"/>
  <c r="AA5776" i="1"/>
  <c r="AB5776" i="1"/>
  <c r="X5777" i="1"/>
  <c r="Y5777" i="1"/>
  <c r="Z5777" i="1"/>
  <c r="AA5777" i="1"/>
  <c r="AB5777" i="1"/>
  <c r="X5778" i="1"/>
  <c r="Y5778" i="1"/>
  <c r="Z5778" i="1"/>
  <c r="AA5778" i="1"/>
  <c r="AB5778" i="1"/>
  <c r="X5779" i="1"/>
  <c r="Y5779" i="1"/>
  <c r="Z5779" i="1"/>
  <c r="AA5779" i="1"/>
  <c r="AB5779" i="1"/>
  <c r="X5780" i="1"/>
  <c r="Y5780" i="1"/>
  <c r="Z5780" i="1"/>
  <c r="AA5780" i="1"/>
  <c r="AB5780" i="1"/>
  <c r="X5781" i="1"/>
  <c r="Y5781" i="1"/>
  <c r="Z5781" i="1"/>
  <c r="AA5781" i="1"/>
  <c r="AB5781" i="1"/>
  <c r="X5782" i="1"/>
  <c r="Y5782" i="1"/>
  <c r="Z5782" i="1"/>
  <c r="AA5782" i="1"/>
  <c r="AB5782" i="1"/>
  <c r="X5783" i="1"/>
  <c r="Y5783" i="1"/>
  <c r="Z5783" i="1"/>
  <c r="AA5783" i="1"/>
  <c r="AB5783" i="1"/>
  <c r="X5784" i="1"/>
  <c r="Y5784" i="1"/>
  <c r="Z5784" i="1"/>
  <c r="AA5784" i="1"/>
  <c r="AB5784" i="1"/>
  <c r="X5785" i="1"/>
  <c r="Y5785" i="1"/>
  <c r="Z5785" i="1"/>
  <c r="AA5785" i="1"/>
  <c r="AB5785" i="1"/>
  <c r="X5786" i="1"/>
  <c r="Y5786" i="1"/>
  <c r="Z5786" i="1"/>
  <c r="AA5786" i="1"/>
  <c r="AB5786" i="1"/>
  <c r="X5787" i="1"/>
  <c r="Y5787" i="1"/>
  <c r="Z5787" i="1"/>
  <c r="AA5787" i="1"/>
  <c r="AB5787" i="1"/>
  <c r="X5788" i="1"/>
  <c r="Y5788" i="1"/>
  <c r="Z5788" i="1"/>
  <c r="AA5788" i="1"/>
  <c r="AB5788" i="1"/>
  <c r="X5789" i="1"/>
  <c r="Y5789" i="1"/>
  <c r="Z5789" i="1"/>
  <c r="AA5789" i="1"/>
  <c r="AB5789" i="1"/>
  <c r="X5790" i="1"/>
  <c r="Y5790" i="1"/>
  <c r="Z5790" i="1"/>
  <c r="AA5790" i="1"/>
  <c r="AB5790" i="1"/>
  <c r="X5791" i="1"/>
  <c r="Y5791" i="1"/>
  <c r="Z5791" i="1"/>
  <c r="AA5791" i="1"/>
  <c r="AB5791" i="1"/>
  <c r="X5792" i="1"/>
  <c r="Y5792" i="1"/>
  <c r="Z5792" i="1"/>
  <c r="AA5792" i="1"/>
  <c r="AB5792" i="1"/>
  <c r="X5793" i="1"/>
  <c r="Y5793" i="1"/>
  <c r="Z5793" i="1"/>
  <c r="AA5793" i="1"/>
  <c r="AB5793" i="1"/>
  <c r="X5794" i="1"/>
  <c r="Y5794" i="1"/>
  <c r="Z5794" i="1"/>
  <c r="AA5794" i="1"/>
  <c r="AB5794" i="1"/>
  <c r="X5795" i="1"/>
  <c r="Y5795" i="1"/>
  <c r="Z5795" i="1"/>
  <c r="AA5795" i="1"/>
  <c r="AB5795" i="1"/>
  <c r="X5796" i="1"/>
  <c r="Y5796" i="1"/>
  <c r="Z5796" i="1"/>
  <c r="AA5796" i="1"/>
  <c r="AB5796" i="1"/>
  <c r="X5797" i="1"/>
  <c r="Y5797" i="1"/>
  <c r="Z5797" i="1"/>
  <c r="AA5797" i="1"/>
  <c r="AB5797" i="1"/>
  <c r="X5798" i="1"/>
  <c r="Y5798" i="1"/>
  <c r="Z5798" i="1"/>
  <c r="AA5798" i="1"/>
  <c r="AB5798" i="1"/>
  <c r="X5799" i="1"/>
  <c r="Y5799" i="1"/>
  <c r="Z5799" i="1"/>
  <c r="AA5799" i="1"/>
  <c r="AB5799" i="1"/>
  <c r="X5800" i="1"/>
  <c r="Y5800" i="1"/>
  <c r="Z5800" i="1"/>
  <c r="AA5800" i="1"/>
  <c r="AB5800" i="1"/>
  <c r="X5801" i="1"/>
  <c r="Y5801" i="1"/>
  <c r="Z5801" i="1"/>
  <c r="AA5801" i="1"/>
  <c r="AB5801" i="1"/>
  <c r="X5802" i="1"/>
  <c r="Y5802" i="1"/>
  <c r="Z5802" i="1"/>
  <c r="AA5802" i="1"/>
  <c r="AB5802" i="1"/>
  <c r="X5803" i="1"/>
  <c r="Y5803" i="1"/>
  <c r="Z5803" i="1"/>
  <c r="AA5803" i="1"/>
  <c r="AB5803" i="1"/>
  <c r="X5804" i="1"/>
  <c r="Y5804" i="1"/>
  <c r="Z5804" i="1"/>
  <c r="AA5804" i="1"/>
  <c r="AB5804" i="1"/>
  <c r="X5805" i="1"/>
  <c r="Y5805" i="1"/>
  <c r="Z5805" i="1"/>
  <c r="AA5805" i="1"/>
  <c r="AB5805" i="1"/>
  <c r="X5806" i="1"/>
  <c r="Y5806" i="1"/>
  <c r="Z5806" i="1"/>
  <c r="AA5806" i="1"/>
  <c r="AB5806" i="1"/>
  <c r="X5807" i="1"/>
  <c r="Y5807" i="1"/>
  <c r="Z5807" i="1"/>
  <c r="AA5807" i="1"/>
  <c r="AB5807" i="1"/>
  <c r="X5808" i="1"/>
  <c r="Y5808" i="1"/>
  <c r="Z5808" i="1"/>
  <c r="AA5808" i="1"/>
  <c r="AB5808" i="1"/>
  <c r="X5809" i="1"/>
  <c r="Y5809" i="1"/>
  <c r="Z5809" i="1"/>
  <c r="AA5809" i="1"/>
  <c r="AB5809" i="1"/>
  <c r="X5810" i="1"/>
  <c r="Y5810" i="1"/>
  <c r="Z5810" i="1"/>
  <c r="AA5810" i="1"/>
  <c r="AB5810" i="1"/>
  <c r="X5811" i="1"/>
  <c r="Y5811" i="1"/>
  <c r="Z5811" i="1"/>
  <c r="AA5811" i="1"/>
  <c r="AB5811" i="1"/>
  <c r="X5812" i="1"/>
  <c r="Y5812" i="1"/>
  <c r="Z5812" i="1"/>
  <c r="AA5812" i="1"/>
  <c r="AB5812" i="1"/>
  <c r="X5813" i="1"/>
  <c r="Y5813" i="1"/>
  <c r="Z5813" i="1"/>
  <c r="AA5813" i="1"/>
  <c r="AB5813" i="1"/>
  <c r="X5814" i="1"/>
  <c r="Y5814" i="1"/>
  <c r="Z5814" i="1"/>
  <c r="AA5814" i="1"/>
  <c r="AB5814" i="1"/>
  <c r="X5815" i="1"/>
  <c r="Y5815" i="1"/>
  <c r="Z5815" i="1"/>
  <c r="AA5815" i="1"/>
  <c r="AB5815" i="1"/>
  <c r="X5816" i="1"/>
  <c r="Y5816" i="1"/>
  <c r="Z5816" i="1"/>
  <c r="AA5816" i="1"/>
  <c r="AB5816" i="1"/>
  <c r="X5817" i="1"/>
  <c r="Y5817" i="1"/>
  <c r="Z5817" i="1"/>
  <c r="AA5817" i="1"/>
  <c r="AB5817" i="1"/>
  <c r="X5818" i="1"/>
  <c r="Y5818" i="1"/>
  <c r="Z5818" i="1"/>
  <c r="AA5818" i="1"/>
  <c r="AB5818" i="1"/>
  <c r="X5819" i="1"/>
  <c r="Y5819" i="1"/>
  <c r="Z5819" i="1"/>
  <c r="AA5819" i="1"/>
  <c r="AB5819" i="1"/>
  <c r="X5820" i="1"/>
  <c r="Y5820" i="1"/>
  <c r="Z5820" i="1"/>
  <c r="AA5820" i="1"/>
  <c r="AB5820" i="1"/>
  <c r="X5821" i="1"/>
  <c r="Y5821" i="1"/>
  <c r="Z5821" i="1"/>
  <c r="AA5821" i="1"/>
  <c r="AB5821" i="1"/>
  <c r="X5822" i="1"/>
  <c r="Y5822" i="1"/>
  <c r="Z5822" i="1"/>
  <c r="AA5822" i="1"/>
  <c r="AB5822" i="1"/>
  <c r="X5823" i="1"/>
  <c r="Y5823" i="1"/>
  <c r="Z5823" i="1"/>
  <c r="AA5823" i="1"/>
  <c r="AB5823" i="1"/>
  <c r="X5824" i="1"/>
  <c r="Y5824" i="1"/>
  <c r="Z5824" i="1"/>
  <c r="AA5824" i="1"/>
  <c r="AB5824" i="1"/>
  <c r="X5825" i="1"/>
  <c r="Y5825" i="1"/>
  <c r="Z5825" i="1"/>
  <c r="AA5825" i="1"/>
  <c r="AB5825" i="1"/>
  <c r="X5826" i="1"/>
  <c r="Y5826" i="1"/>
  <c r="Z5826" i="1"/>
  <c r="AA5826" i="1"/>
  <c r="AB5826" i="1"/>
  <c r="X5827" i="1"/>
  <c r="Y5827" i="1"/>
  <c r="Z5827" i="1"/>
  <c r="AA5827" i="1"/>
  <c r="AB5827" i="1"/>
  <c r="X5828" i="1"/>
  <c r="Y5828" i="1"/>
  <c r="Z5828" i="1"/>
  <c r="AA5828" i="1"/>
  <c r="AB5828" i="1"/>
  <c r="X5829" i="1"/>
  <c r="Y5829" i="1"/>
  <c r="Z5829" i="1"/>
  <c r="AA5829" i="1"/>
  <c r="AB5829" i="1"/>
  <c r="X5830" i="1"/>
  <c r="Y5830" i="1"/>
  <c r="Z5830" i="1"/>
  <c r="AA5830" i="1"/>
  <c r="AB5830" i="1"/>
  <c r="X5831" i="1"/>
  <c r="Y5831" i="1"/>
  <c r="Z5831" i="1"/>
  <c r="AA5831" i="1"/>
  <c r="AB5831" i="1"/>
  <c r="X5832" i="1"/>
  <c r="Y5832" i="1"/>
  <c r="Z5832" i="1"/>
  <c r="AA5832" i="1"/>
  <c r="AB5832" i="1"/>
  <c r="X5833" i="1"/>
  <c r="Y5833" i="1"/>
  <c r="Z5833" i="1"/>
  <c r="AA5833" i="1"/>
  <c r="AB5833" i="1"/>
  <c r="X5834" i="1"/>
  <c r="Y5834" i="1"/>
  <c r="Z5834" i="1"/>
  <c r="AA5834" i="1"/>
  <c r="AB5834" i="1"/>
  <c r="X5835" i="1"/>
  <c r="Y5835" i="1"/>
  <c r="Z5835" i="1"/>
  <c r="AA5835" i="1"/>
  <c r="AB5835" i="1"/>
  <c r="X5836" i="1"/>
  <c r="Y5836" i="1"/>
  <c r="Z5836" i="1"/>
  <c r="AA5836" i="1"/>
  <c r="AB5836" i="1"/>
  <c r="X5837" i="1"/>
  <c r="Y5837" i="1"/>
  <c r="Z5837" i="1"/>
  <c r="AA5837" i="1"/>
  <c r="AB5837" i="1"/>
  <c r="X5838" i="1"/>
  <c r="Y5838" i="1"/>
  <c r="Z5838" i="1"/>
  <c r="AA5838" i="1"/>
  <c r="AB5838" i="1"/>
  <c r="X5839" i="1"/>
  <c r="Y5839" i="1"/>
  <c r="Z5839" i="1"/>
  <c r="AA5839" i="1"/>
  <c r="AB5839" i="1"/>
  <c r="X5840" i="1"/>
  <c r="Y5840" i="1"/>
  <c r="Z5840" i="1"/>
  <c r="AA5840" i="1"/>
  <c r="AB5840" i="1"/>
  <c r="X5841" i="1"/>
  <c r="Y5841" i="1"/>
  <c r="Z5841" i="1"/>
  <c r="AA5841" i="1"/>
  <c r="AB5841" i="1"/>
  <c r="X5842" i="1"/>
  <c r="Y5842" i="1"/>
  <c r="Z5842" i="1"/>
  <c r="AA5842" i="1"/>
  <c r="AB5842" i="1"/>
  <c r="X5843" i="1"/>
  <c r="Y5843" i="1"/>
  <c r="Z5843" i="1"/>
  <c r="AA5843" i="1"/>
  <c r="AB5843" i="1"/>
  <c r="X5844" i="1"/>
  <c r="Y5844" i="1"/>
  <c r="Z5844" i="1"/>
  <c r="AA5844" i="1"/>
  <c r="AB5844" i="1"/>
  <c r="X5845" i="1"/>
  <c r="Y5845" i="1"/>
  <c r="Z5845" i="1"/>
  <c r="AA5845" i="1"/>
  <c r="AB5845" i="1"/>
  <c r="X5846" i="1"/>
  <c r="Y5846" i="1"/>
  <c r="Z5846" i="1"/>
  <c r="AA5846" i="1"/>
  <c r="AB5846" i="1"/>
  <c r="X5847" i="1"/>
  <c r="Y5847" i="1"/>
  <c r="Z5847" i="1"/>
  <c r="AA5847" i="1"/>
  <c r="AB5847" i="1"/>
  <c r="X5848" i="1"/>
  <c r="Y5848" i="1"/>
  <c r="Z5848" i="1"/>
  <c r="AA5848" i="1"/>
  <c r="AB5848" i="1"/>
  <c r="X5849" i="1"/>
  <c r="Y5849" i="1"/>
  <c r="Z5849" i="1"/>
  <c r="AA5849" i="1"/>
  <c r="AB5849" i="1"/>
  <c r="X5850" i="1"/>
  <c r="Y5850" i="1"/>
  <c r="Z5850" i="1"/>
  <c r="AA5850" i="1"/>
  <c r="AB5850" i="1"/>
  <c r="X5851" i="1"/>
  <c r="Y5851" i="1"/>
  <c r="Z5851" i="1"/>
  <c r="AA5851" i="1"/>
  <c r="AB5851" i="1"/>
  <c r="X5852" i="1"/>
  <c r="Y5852" i="1"/>
  <c r="Z5852" i="1"/>
  <c r="AA5852" i="1"/>
  <c r="AB5852" i="1"/>
  <c r="X5853" i="1"/>
  <c r="Y5853" i="1"/>
  <c r="Z5853" i="1"/>
  <c r="AA5853" i="1"/>
  <c r="AB5853" i="1"/>
  <c r="X5854" i="1"/>
  <c r="Y5854" i="1"/>
  <c r="Z5854" i="1"/>
  <c r="AA5854" i="1"/>
  <c r="AB5854" i="1"/>
  <c r="X5855" i="1"/>
  <c r="Y5855" i="1"/>
  <c r="Z5855" i="1"/>
  <c r="AA5855" i="1"/>
  <c r="AB5855" i="1"/>
  <c r="X5856" i="1"/>
  <c r="Y5856" i="1"/>
  <c r="Z5856" i="1"/>
  <c r="AA5856" i="1"/>
  <c r="AB5856" i="1"/>
  <c r="X5857" i="1"/>
  <c r="Y5857" i="1"/>
  <c r="Z5857" i="1"/>
  <c r="AA5857" i="1"/>
  <c r="AB5857" i="1"/>
  <c r="X5858" i="1"/>
  <c r="Y5858" i="1"/>
  <c r="Z5858" i="1"/>
  <c r="AA5858" i="1"/>
  <c r="AB5858" i="1"/>
  <c r="X5859" i="1"/>
  <c r="Y5859" i="1"/>
  <c r="Z5859" i="1"/>
  <c r="AA5859" i="1"/>
  <c r="AB5859" i="1"/>
  <c r="X5860" i="1"/>
  <c r="Y5860" i="1"/>
  <c r="Z5860" i="1"/>
  <c r="AA5860" i="1"/>
  <c r="AB5860" i="1"/>
  <c r="X5861" i="1"/>
  <c r="Y5861" i="1"/>
  <c r="Z5861" i="1"/>
  <c r="AA5861" i="1"/>
  <c r="AB5861" i="1"/>
  <c r="X5862" i="1"/>
  <c r="Y5862" i="1"/>
  <c r="Z5862" i="1"/>
  <c r="AA5862" i="1"/>
  <c r="AB5862" i="1"/>
  <c r="X5863" i="1"/>
  <c r="Y5863" i="1"/>
  <c r="Z5863" i="1"/>
  <c r="AA5863" i="1"/>
  <c r="AB5863" i="1"/>
  <c r="X5864" i="1"/>
  <c r="Y5864" i="1"/>
  <c r="Z5864" i="1"/>
  <c r="AA5864" i="1"/>
  <c r="AB5864" i="1"/>
  <c r="X5865" i="1"/>
  <c r="Y5865" i="1"/>
  <c r="Z5865" i="1"/>
  <c r="AA5865" i="1"/>
  <c r="AB5865" i="1"/>
  <c r="X5866" i="1"/>
  <c r="Y5866" i="1"/>
  <c r="Z5866" i="1"/>
  <c r="AA5866" i="1"/>
  <c r="AB5866" i="1"/>
  <c r="X5867" i="1"/>
  <c r="Y5867" i="1"/>
  <c r="Z5867" i="1"/>
  <c r="AA5867" i="1"/>
  <c r="AB5867" i="1"/>
  <c r="X5868" i="1"/>
  <c r="Y5868" i="1"/>
  <c r="Z5868" i="1"/>
  <c r="AA5868" i="1"/>
  <c r="AB5868" i="1"/>
  <c r="X5869" i="1"/>
  <c r="Y5869" i="1"/>
  <c r="Z5869" i="1"/>
  <c r="AA5869" i="1"/>
  <c r="AB5869" i="1"/>
  <c r="X5870" i="1"/>
  <c r="Y5870" i="1"/>
  <c r="Z5870" i="1"/>
  <c r="AA5870" i="1"/>
  <c r="AB5870" i="1"/>
  <c r="X5871" i="1"/>
  <c r="Y5871" i="1"/>
  <c r="Z5871" i="1"/>
  <c r="AA5871" i="1"/>
  <c r="AB5871" i="1"/>
  <c r="X5872" i="1"/>
  <c r="Y5872" i="1"/>
  <c r="Z5872" i="1"/>
  <c r="AA5872" i="1"/>
  <c r="AB5872" i="1"/>
  <c r="X5873" i="1"/>
  <c r="Y5873" i="1"/>
  <c r="Z5873" i="1"/>
  <c r="AA5873" i="1"/>
  <c r="AB5873" i="1"/>
  <c r="X5874" i="1"/>
  <c r="Y5874" i="1"/>
  <c r="Z5874" i="1"/>
  <c r="AA5874" i="1"/>
  <c r="AB5874" i="1"/>
  <c r="X5875" i="1"/>
  <c r="Y5875" i="1"/>
  <c r="Z5875" i="1"/>
  <c r="AA5875" i="1"/>
  <c r="AB5875" i="1"/>
  <c r="X5876" i="1"/>
  <c r="Y5876" i="1"/>
  <c r="Z5876" i="1"/>
  <c r="AA5876" i="1"/>
  <c r="AB5876" i="1"/>
  <c r="X5877" i="1"/>
  <c r="Y5877" i="1"/>
  <c r="Z5877" i="1"/>
  <c r="AA5877" i="1"/>
  <c r="AB5877" i="1"/>
  <c r="X5878" i="1"/>
  <c r="Y5878" i="1"/>
  <c r="Z5878" i="1"/>
  <c r="AA5878" i="1"/>
  <c r="AB5878" i="1"/>
  <c r="X5879" i="1"/>
  <c r="Y5879" i="1"/>
  <c r="Z5879" i="1"/>
  <c r="AA5879" i="1"/>
  <c r="AB5879" i="1"/>
  <c r="X5880" i="1"/>
  <c r="Y5880" i="1"/>
  <c r="Z5880" i="1"/>
  <c r="AA5880" i="1"/>
  <c r="AB5880" i="1"/>
  <c r="X5881" i="1"/>
  <c r="Y5881" i="1"/>
  <c r="Z5881" i="1"/>
  <c r="AA5881" i="1"/>
  <c r="AB5881" i="1"/>
  <c r="X5882" i="1"/>
  <c r="Y5882" i="1"/>
  <c r="Z5882" i="1"/>
  <c r="AA5882" i="1"/>
  <c r="AB5882" i="1"/>
  <c r="X5883" i="1"/>
  <c r="Y5883" i="1"/>
  <c r="Z5883" i="1"/>
  <c r="AA5883" i="1"/>
  <c r="AB5883" i="1"/>
  <c r="X5884" i="1"/>
  <c r="Y5884" i="1"/>
  <c r="Z5884" i="1"/>
  <c r="AA5884" i="1"/>
  <c r="AB5884" i="1"/>
  <c r="X5885" i="1"/>
  <c r="Y5885" i="1"/>
  <c r="Z5885" i="1"/>
  <c r="AA5885" i="1"/>
  <c r="AB5885" i="1"/>
  <c r="X5886" i="1"/>
  <c r="Y5886" i="1"/>
  <c r="Z5886" i="1"/>
  <c r="AA5886" i="1"/>
  <c r="AB5886" i="1"/>
  <c r="X5887" i="1"/>
  <c r="Y5887" i="1"/>
  <c r="Z5887" i="1"/>
  <c r="AA5887" i="1"/>
  <c r="AB5887" i="1"/>
  <c r="X5888" i="1"/>
  <c r="Y5888" i="1"/>
  <c r="Z5888" i="1"/>
  <c r="AA5888" i="1"/>
  <c r="AB5888" i="1"/>
  <c r="X5889" i="1"/>
  <c r="Y5889" i="1"/>
  <c r="Z5889" i="1"/>
  <c r="AA5889" i="1"/>
  <c r="AB5889" i="1"/>
  <c r="X5890" i="1"/>
  <c r="Y5890" i="1"/>
  <c r="Z5890" i="1"/>
  <c r="AA5890" i="1"/>
  <c r="AB5890" i="1"/>
  <c r="X5891" i="1"/>
  <c r="Y5891" i="1"/>
  <c r="Z5891" i="1"/>
  <c r="AA5891" i="1"/>
  <c r="AB5891" i="1"/>
  <c r="X5892" i="1"/>
  <c r="Y5892" i="1"/>
  <c r="Z5892" i="1"/>
  <c r="AA5892" i="1"/>
  <c r="AB5892" i="1"/>
  <c r="X5893" i="1"/>
  <c r="Y5893" i="1"/>
  <c r="Z5893" i="1"/>
  <c r="AA5893" i="1"/>
  <c r="AB5893" i="1"/>
  <c r="X5894" i="1"/>
  <c r="Y5894" i="1"/>
  <c r="Z5894" i="1"/>
  <c r="AA5894" i="1"/>
  <c r="AB5894" i="1"/>
  <c r="X5895" i="1"/>
  <c r="Y5895" i="1"/>
  <c r="Z5895" i="1"/>
  <c r="AA5895" i="1"/>
  <c r="AB5895" i="1"/>
  <c r="X5896" i="1"/>
  <c r="Y5896" i="1"/>
  <c r="Z5896" i="1"/>
  <c r="AA5896" i="1"/>
  <c r="AB5896" i="1"/>
  <c r="X5897" i="1"/>
  <c r="Y5897" i="1"/>
  <c r="Z5897" i="1"/>
  <c r="AA5897" i="1"/>
  <c r="AB5897" i="1"/>
  <c r="X5898" i="1"/>
  <c r="Y5898" i="1"/>
  <c r="Z5898" i="1"/>
  <c r="AA5898" i="1"/>
  <c r="AB5898" i="1"/>
  <c r="X5899" i="1"/>
  <c r="Y5899" i="1"/>
  <c r="Z5899" i="1"/>
  <c r="AA5899" i="1"/>
  <c r="AB5899" i="1"/>
  <c r="X5900" i="1"/>
  <c r="Y5900" i="1"/>
  <c r="Z5900" i="1"/>
  <c r="AA5900" i="1"/>
  <c r="AB5900" i="1"/>
  <c r="X5901" i="1"/>
  <c r="Y5901" i="1"/>
  <c r="Z5901" i="1"/>
  <c r="AA5901" i="1"/>
  <c r="AB5901" i="1"/>
  <c r="X5902" i="1"/>
  <c r="Y5902" i="1"/>
  <c r="Z5902" i="1"/>
  <c r="AA5902" i="1"/>
  <c r="AB5902" i="1"/>
  <c r="X5903" i="1"/>
  <c r="Y5903" i="1"/>
  <c r="Z5903" i="1"/>
  <c r="AA5903" i="1"/>
  <c r="AB5903" i="1"/>
  <c r="X5904" i="1"/>
  <c r="Y5904" i="1"/>
  <c r="Z5904" i="1"/>
  <c r="AA5904" i="1"/>
  <c r="AB5904" i="1"/>
  <c r="X5905" i="1"/>
  <c r="Y5905" i="1"/>
  <c r="Z5905" i="1"/>
  <c r="AA5905" i="1"/>
  <c r="AB5905" i="1"/>
  <c r="X5906" i="1"/>
  <c r="Y5906" i="1"/>
  <c r="Z5906" i="1"/>
  <c r="AA5906" i="1"/>
  <c r="AB5906" i="1"/>
  <c r="X5907" i="1"/>
  <c r="Y5907" i="1"/>
  <c r="Z5907" i="1"/>
  <c r="AA5907" i="1"/>
  <c r="AB5907" i="1"/>
  <c r="X5908" i="1"/>
  <c r="Y5908" i="1"/>
  <c r="Z5908" i="1"/>
  <c r="AA5908" i="1"/>
  <c r="AB5908" i="1"/>
  <c r="X5909" i="1"/>
  <c r="Y5909" i="1"/>
  <c r="Z5909" i="1"/>
  <c r="AA5909" i="1"/>
  <c r="AB5909" i="1"/>
  <c r="X5910" i="1"/>
  <c r="Y5910" i="1"/>
  <c r="Z5910" i="1"/>
  <c r="AA5910" i="1"/>
  <c r="AB5910" i="1"/>
  <c r="X5911" i="1"/>
  <c r="Y5911" i="1"/>
  <c r="Z5911" i="1"/>
  <c r="AA5911" i="1"/>
  <c r="AB5911" i="1"/>
  <c r="X5912" i="1"/>
  <c r="Y5912" i="1"/>
  <c r="Z5912" i="1"/>
  <c r="AA5912" i="1"/>
  <c r="AB5912" i="1"/>
  <c r="X5913" i="1"/>
  <c r="Y5913" i="1"/>
  <c r="Z5913" i="1"/>
  <c r="AA5913" i="1"/>
  <c r="AB5913" i="1"/>
  <c r="X5914" i="1"/>
  <c r="Y5914" i="1"/>
  <c r="Z5914" i="1"/>
  <c r="AA5914" i="1"/>
  <c r="AB5914" i="1"/>
  <c r="X5915" i="1"/>
  <c r="Y5915" i="1"/>
  <c r="Z5915" i="1"/>
  <c r="AA5915" i="1"/>
  <c r="AB5915" i="1"/>
  <c r="X5916" i="1"/>
  <c r="Y5916" i="1"/>
  <c r="Z5916" i="1"/>
  <c r="AA5916" i="1"/>
  <c r="AB5916" i="1"/>
  <c r="X5917" i="1"/>
  <c r="Y5917" i="1"/>
  <c r="Z5917" i="1"/>
  <c r="AA5917" i="1"/>
  <c r="AB5917" i="1"/>
  <c r="X5918" i="1"/>
  <c r="Y5918" i="1"/>
  <c r="Z5918" i="1"/>
  <c r="AA5918" i="1"/>
  <c r="AB5918" i="1"/>
  <c r="X5919" i="1"/>
  <c r="Y5919" i="1"/>
  <c r="Z5919" i="1"/>
  <c r="AA5919" i="1"/>
  <c r="AB5919" i="1"/>
  <c r="X5920" i="1"/>
  <c r="Y5920" i="1"/>
  <c r="Z5920" i="1"/>
  <c r="AA5920" i="1"/>
  <c r="AB5920" i="1"/>
  <c r="X5921" i="1"/>
  <c r="Y5921" i="1"/>
  <c r="Z5921" i="1"/>
  <c r="AA5921" i="1"/>
  <c r="AB5921" i="1"/>
  <c r="X5922" i="1"/>
  <c r="Y5922" i="1"/>
  <c r="Z5922" i="1"/>
  <c r="AA5922" i="1"/>
  <c r="AB5922" i="1"/>
  <c r="X5923" i="1"/>
  <c r="Y5923" i="1"/>
  <c r="Z5923" i="1"/>
  <c r="AA5923" i="1"/>
  <c r="AB5923" i="1"/>
  <c r="X5924" i="1"/>
  <c r="Y5924" i="1"/>
  <c r="Z5924" i="1"/>
  <c r="AA5924" i="1"/>
  <c r="AB5924" i="1"/>
  <c r="X5925" i="1"/>
  <c r="Y5925" i="1"/>
  <c r="Z5925" i="1"/>
  <c r="AA5925" i="1"/>
  <c r="AB5925" i="1"/>
  <c r="X5926" i="1"/>
  <c r="Y5926" i="1"/>
  <c r="Z5926" i="1"/>
  <c r="AA5926" i="1"/>
  <c r="AB5926" i="1"/>
  <c r="X5927" i="1"/>
  <c r="Y5927" i="1"/>
  <c r="Z5927" i="1"/>
  <c r="AA5927" i="1"/>
  <c r="AB5927" i="1"/>
  <c r="X5928" i="1"/>
  <c r="Y5928" i="1"/>
  <c r="Z5928" i="1"/>
  <c r="AA5928" i="1"/>
  <c r="AB5928" i="1"/>
  <c r="X5929" i="1"/>
  <c r="Y5929" i="1"/>
  <c r="Z5929" i="1"/>
  <c r="AA5929" i="1"/>
  <c r="AB5929" i="1"/>
  <c r="X5930" i="1"/>
  <c r="Y5930" i="1"/>
  <c r="Z5930" i="1"/>
  <c r="AA5930" i="1"/>
  <c r="AB5930" i="1"/>
  <c r="X5931" i="1"/>
  <c r="Y5931" i="1"/>
  <c r="Z5931" i="1"/>
  <c r="AA5931" i="1"/>
  <c r="AB5931" i="1"/>
  <c r="X5932" i="1"/>
  <c r="Y5932" i="1"/>
  <c r="Z5932" i="1"/>
  <c r="AA5932" i="1"/>
  <c r="AB5932" i="1"/>
  <c r="X5933" i="1"/>
  <c r="Y5933" i="1"/>
  <c r="Z5933" i="1"/>
  <c r="AA5933" i="1"/>
  <c r="AB5933" i="1"/>
  <c r="X5934" i="1"/>
  <c r="Y5934" i="1"/>
  <c r="Z5934" i="1"/>
  <c r="AA5934" i="1"/>
  <c r="AB5934" i="1"/>
  <c r="X5935" i="1"/>
  <c r="Y5935" i="1"/>
  <c r="Z5935" i="1"/>
  <c r="AA5935" i="1"/>
  <c r="AB5935" i="1"/>
  <c r="X5936" i="1"/>
  <c r="Y5936" i="1"/>
  <c r="Z5936" i="1"/>
  <c r="AA5936" i="1"/>
  <c r="AB5936" i="1"/>
  <c r="X5937" i="1"/>
  <c r="Y5937" i="1"/>
  <c r="Z5937" i="1"/>
  <c r="AA5937" i="1"/>
  <c r="AB5937" i="1"/>
  <c r="X5938" i="1"/>
  <c r="Y5938" i="1"/>
  <c r="Z5938" i="1"/>
  <c r="AA5938" i="1"/>
  <c r="AB5938" i="1"/>
  <c r="X5939" i="1"/>
  <c r="Y5939" i="1"/>
  <c r="Z5939" i="1"/>
  <c r="AA5939" i="1"/>
  <c r="AB5939" i="1"/>
  <c r="X5940" i="1"/>
  <c r="Y5940" i="1"/>
  <c r="Z5940" i="1"/>
  <c r="AA5940" i="1"/>
  <c r="AB5940" i="1"/>
  <c r="X5941" i="1"/>
  <c r="Y5941" i="1"/>
  <c r="Z5941" i="1"/>
  <c r="AA5941" i="1"/>
  <c r="AB5941" i="1"/>
  <c r="X5942" i="1"/>
  <c r="Y5942" i="1"/>
  <c r="Z5942" i="1"/>
  <c r="AA5942" i="1"/>
  <c r="AB5942" i="1"/>
  <c r="X5943" i="1"/>
  <c r="Y5943" i="1"/>
  <c r="Z5943" i="1"/>
  <c r="AA5943" i="1"/>
  <c r="AB5943" i="1"/>
  <c r="X5944" i="1"/>
  <c r="Y5944" i="1"/>
  <c r="Z5944" i="1"/>
  <c r="AA5944" i="1"/>
  <c r="AB5944" i="1"/>
  <c r="X5945" i="1"/>
  <c r="Y5945" i="1"/>
  <c r="Z5945" i="1"/>
  <c r="AA5945" i="1"/>
  <c r="AB5945" i="1"/>
  <c r="X5946" i="1"/>
  <c r="Y5946" i="1"/>
  <c r="Z5946" i="1"/>
  <c r="AA5946" i="1"/>
  <c r="AB5946" i="1"/>
  <c r="X5947" i="1"/>
  <c r="Y5947" i="1"/>
  <c r="Z5947" i="1"/>
  <c r="AA5947" i="1"/>
  <c r="AB5947" i="1"/>
  <c r="X5948" i="1"/>
  <c r="Y5948" i="1"/>
  <c r="Z5948" i="1"/>
  <c r="AA5948" i="1"/>
  <c r="AB5948" i="1"/>
  <c r="X5949" i="1"/>
  <c r="Y5949" i="1"/>
  <c r="Z5949" i="1"/>
  <c r="AA5949" i="1"/>
  <c r="AB5949" i="1"/>
  <c r="X5950" i="1"/>
  <c r="Y5950" i="1"/>
  <c r="Z5950" i="1"/>
  <c r="AA5950" i="1"/>
  <c r="AB5950" i="1"/>
  <c r="X5951" i="1"/>
  <c r="Y5951" i="1"/>
  <c r="Z5951" i="1"/>
  <c r="AA5951" i="1"/>
  <c r="AB5951" i="1"/>
  <c r="X5952" i="1"/>
  <c r="Y5952" i="1"/>
  <c r="Z5952" i="1"/>
  <c r="AA5952" i="1"/>
  <c r="AB5952" i="1"/>
  <c r="X5953" i="1"/>
  <c r="Y5953" i="1"/>
  <c r="Z5953" i="1"/>
  <c r="AA5953" i="1"/>
  <c r="AB5953" i="1"/>
  <c r="X5954" i="1"/>
  <c r="Y5954" i="1"/>
  <c r="Z5954" i="1"/>
  <c r="AA5954" i="1"/>
  <c r="AB5954" i="1"/>
  <c r="X5955" i="1"/>
  <c r="Y5955" i="1"/>
  <c r="Z5955" i="1"/>
  <c r="AA5955" i="1"/>
  <c r="AB5955" i="1"/>
  <c r="X5956" i="1"/>
  <c r="Y5956" i="1"/>
  <c r="Z5956" i="1"/>
  <c r="AA5956" i="1"/>
  <c r="AB5956" i="1"/>
  <c r="X5957" i="1"/>
  <c r="Y5957" i="1"/>
  <c r="Z5957" i="1"/>
  <c r="AA5957" i="1"/>
  <c r="AB5957" i="1"/>
  <c r="X5958" i="1"/>
  <c r="Y5958" i="1"/>
  <c r="Z5958" i="1"/>
  <c r="AA5958" i="1"/>
  <c r="AB5958" i="1"/>
  <c r="X5959" i="1"/>
  <c r="Y5959" i="1"/>
  <c r="Z5959" i="1"/>
  <c r="AA5959" i="1"/>
  <c r="AB5959" i="1"/>
  <c r="X5960" i="1"/>
  <c r="Y5960" i="1"/>
  <c r="Z5960" i="1"/>
  <c r="AA5960" i="1"/>
  <c r="AB5960" i="1"/>
  <c r="X5961" i="1"/>
  <c r="Y5961" i="1"/>
  <c r="Z5961" i="1"/>
  <c r="AA5961" i="1"/>
  <c r="AB5961" i="1"/>
  <c r="X5962" i="1"/>
  <c r="Y5962" i="1"/>
  <c r="Z5962" i="1"/>
  <c r="AA5962" i="1"/>
  <c r="AB5962" i="1"/>
  <c r="X5963" i="1"/>
  <c r="Y5963" i="1"/>
  <c r="Z5963" i="1"/>
  <c r="AA5963" i="1"/>
  <c r="AB5963" i="1"/>
  <c r="X5964" i="1"/>
  <c r="Y5964" i="1"/>
  <c r="Z5964" i="1"/>
  <c r="AA5964" i="1"/>
  <c r="AB5964" i="1"/>
  <c r="X5965" i="1"/>
  <c r="Y5965" i="1"/>
  <c r="Z5965" i="1"/>
  <c r="AA5965" i="1"/>
  <c r="AB5965" i="1"/>
  <c r="X5966" i="1"/>
  <c r="Y5966" i="1"/>
  <c r="Z5966" i="1"/>
  <c r="AA5966" i="1"/>
  <c r="AB5966" i="1"/>
  <c r="X5967" i="1"/>
  <c r="Y5967" i="1"/>
  <c r="Z5967" i="1"/>
  <c r="AA5967" i="1"/>
  <c r="AB5967" i="1"/>
  <c r="X5968" i="1"/>
  <c r="Y5968" i="1"/>
  <c r="Z5968" i="1"/>
  <c r="AA5968" i="1"/>
  <c r="AB5968" i="1"/>
  <c r="X5969" i="1"/>
  <c r="Y5969" i="1"/>
  <c r="Z5969" i="1"/>
  <c r="AA5969" i="1"/>
  <c r="AB5969" i="1"/>
  <c r="X5970" i="1"/>
  <c r="Y5970" i="1"/>
  <c r="Z5970" i="1"/>
  <c r="AA5970" i="1"/>
  <c r="AB5970" i="1"/>
  <c r="X5971" i="1"/>
  <c r="Y5971" i="1"/>
  <c r="Z5971" i="1"/>
  <c r="AA5971" i="1"/>
  <c r="AB5971" i="1"/>
  <c r="X5972" i="1"/>
  <c r="Y5972" i="1"/>
  <c r="Z5972" i="1"/>
  <c r="AA5972" i="1"/>
  <c r="AB5972" i="1"/>
  <c r="X5973" i="1"/>
  <c r="Y5973" i="1"/>
  <c r="Z5973" i="1"/>
  <c r="AA5973" i="1"/>
  <c r="AB5973" i="1"/>
  <c r="X5974" i="1"/>
  <c r="Y5974" i="1"/>
  <c r="Z5974" i="1"/>
  <c r="AA5974" i="1"/>
  <c r="AB5974" i="1"/>
  <c r="X5975" i="1"/>
  <c r="Y5975" i="1"/>
  <c r="Z5975" i="1"/>
  <c r="AA5975" i="1"/>
  <c r="AB5975" i="1"/>
  <c r="X5976" i="1"/>
  <c r="Y5976" i="1"/>
  <c r="Z5976" i="1"/>
  <c r="AA5976" i="1"/>
  <c r="AB5976" i="1"/>
  <c r="X5977" i="1"/>
  <c r="Y5977" i="1"/>
  <c r="Z5977" i="1"/>
  <c r="AA5977" i="1"/>
  <c r="AB5977" i="1"/>
  <c r="X5978" i="1"/>
  <c r="Y5978" i="1"/>
  <c r="Z5978" i="1"/>
  <c r="AA5978" i="1"/>
  <c r="AB5978" i="1"/>
  <c r="X5979" i="1"/>
  <c r="Y5979" i="1"/>
  <c r="Z5979" i="1"/>
  <c r="AA5979" i="1"/>
  <c r="AB5979" i="1"/>
  <c r="X5980" i="1"/>
  <c r="Y5980" i="1"/>
  <c r="Z5980" i="1"/>
  <c r="AA5980" i="1"/>
  <c r="AB5980" i="1"/>
  <c r="X5981" i="1"/>
  <c r="Y5981" i="1"/>
  <c r="Z5981" i="1"/>
  <c r="AA5981" i="1"/>
  <c r="AB5981" i="1"/>
  <c r="X5982" i="1"/>
  <c r="Y5982" i="1"/>
  <c r="Z5982" i="1"/>
  <c r="AA5982" i="1"/>
  <c r="AB5982" i="1"/>
  <c r="X5983" i="1"/>
  <c r="Y5983" i="1"/>
  <c r="Z5983" i="1"/>
  <c r="AA5983" i="1"/>
  <c r="AB5983" i="1"/>
  <c r="X5984" i="1"/>
  <c r="Y5984" i="1"/>
  <c r="Z5984" i="1"/>
  <c r="AA5984" i="1"/>
  <c r="AB5984" i="1"/>
  <c r="X5985" i="1"/>
  <c r="Y5985" i="1"/>
  <c r="Z5985" i="1"/>
  <c r="AA5985" i="1"/>
  <c r="AB5985" i="1"/>
  <c r="X5986" i="1"/>
  <c r="Y5986" i="1"/>
  <c r="Z5986" i="1"/>
  <c r="AA5986" i="1"/>
  <c r="AB5986" i="1"/>
  <c r="X5987" i="1"/>
  <c r="Y5987" i="1"/>
  <c r="Z5987" i="1"/>
  <c r="AA5987" i="1"/>
  <c r="AB5987" i="1"/>
  <c r="X5988" i="1"/>
  <c r="Y5988" i="1"/>
  <c r="Z5988" i="1"/>
  <c r="AA5988" i="1"/>
  <c r="AB5988" i="1"/>
  <c r="X5989" i="1"/>
  <c r="Y5989" i="1"/>
  <c r="Z5989" i="1"/>
  <c r="AA5989" i="1"/>
  <c r="AB5989" i="1"/>
  <c r="X5990" i="1"/>
  <c r="Y5990" i="1"/>
  <c r="Z5990" i="1"/>
  <c r="AA5990" i="1"/>
  <c r="AB5990" i="1"/>
  <c r="X5991" i="1"/>
  <c r="Y5991" i="1"/>
  <c r="Z5991" i="1"/>
  <c r="AA5991" i="1"/>
  <c r="AB5991" i="1"/>
  <c r="X5992" i="1"/>
  <c r="Y5992" i="1"/>
  <c r="Z5992" i="1"/>
  <c r="AA5992" i="1"/>
  <c r="AB5992" i="1"/>
  <c r="X5993" i="1"/>
  <c r="Y5993" i="1"/>
  <c r="Z5993" i="1"/>
  <c r="AA5993" i="1"/>
  <c r="AB5993" i="1"/>
  <c r="X5994" i="1"/>
  <c r="Y5994" i="1"/>
  <c r="Z5994" i="1"/>
  <c r="AA5994" i="1"/>
  <c r="AB5994" i="1"/>
  <c r="X5995" i="1"/>
  <c r="Y5995" i="1"/>
  <c r="Z5995" i="1"/>
  <c r="AA5995" i="1"/>
  <c r="AB5995" i="1"/>
  <c r="X5996" i="1"/>
  <c r="Y5996" i="1"/>
  <c r="Z5996" i="1"/>
  <c r="AA5996" i="1"/>
  <c r="AB5996" i="1"/>
  <c r="X5997" i="1"/>
  <c r="Y5997" i="1"/>
  <c r="Z5997" i="1"/>
  <c r="AA5997" i="1"/>
  <c r="AB5997" i="1"/>
  <c r="X5998" i="1"/>
  <c r="Y5998" i="1"/>
  <c r="Z5998" i="1"/>
  <c r="AA5998" i="1"/>
  <c r="AB5998" i="1"/>
  <c r="X5999" i="1"/>
  <c r="Y5999" i="1"/>
  <c r="Z5999" i="1"/>
  <c r="AA5999" i="1"/>
  <c r="AB5999" i="1"/>
  <c r="X6000" i="1"/>
  <c r="Y6000" i="1"/>
  <c r="Z6000" i="1"/>
  <c r="AA6000" i="1"/>
  <c r="AB6000" i="1"/>
  <c r="X6001" i="1"/>
  <c r="Y6001" i="1"/>
  <c r="Z6001" i="1"/>
  <c r="AA6001" i="1"/>
  <c r="AB6001" i="1"/>
  <c r="X6002" i="1"/>
  <c r="Y6002" i="1"/>
  <c r="Z6002" i="1"/>
  <c r="AA6002" i="1"/>
  <c r="AB6002" i="1"/>
  <c r="X6003" i="1"/>
  <c r="Y6003" i="1"/>
  <c r="Z6003" i="1"/>
  <c r="AA6003" i="1"/>
  <c r="AB6003" i="1"/>
  <c r="X6004" i="1"/>
  <c r="Y6004" i="1"/>
  <c r="Z6004" i="1"/>
  <c r="AA6004" i="1"/>
  <c r="AB6004" i="1"/>
  <c r="X6005" i="1"/>
  <c r="Y6005" i="1"/>
  <c r="Z6005" i="1"/>
  <c r="AA6005" i="1"/>
  <c r="AB6005" i="1"/>
  <c r="X6006" i="1"/>
  <c r="Y6006" i="1"/>
  <c r="Z6006" i="1"/>
  <c r="AA6006" i="1"/>
  <c r="AB6006" i="1"/>
  <c r="X6007" i="1"/>
  <c r="Y6007" i="1"/>
  <c r="Z6007" i="1"/>
  <c r="AA6007" i="1"/>
  <c r="AB6007" i="1"/>
  <c r="X6008" i="1"/>
  <c r="Y6008" i="1"/>
  <c r="Z6008" i="1"/>
  <c r="AA6008" i="1"/>
  <c r="AB6008" i="1"/>
  <c r="X6009" i="1"/>
  <c r="Y6009" i="1"/>
  <c r="Z6009" i="1"/>
  <c r="AA6009" i="1"/>
  <c r="AB6009" i="1"/>
  <c r="X6010" i="1"/>
  <c r="Y6010" i="1"/>
  <c r="Z6010" i="1"/>
  <c r="AA6010" i="1"/>
  <c r="AB6010" i="1"/>
  <c r="X6011" i="1"/>
  <c r="Y6011" i="1"/>
  <c r="Z6011" i="1"/>
  <c r="AA6011" i="1"/>
  <c r="AB6011" i="1"/>
  <c r="X6012" i="1"/>
  <c r="Y6012" i="1"/>
  <c r="Z6012" i="1"/>
  <c r="AA6012" i="1"/>
  <c r="AB6012" i="1"/>
  <c r="X6013" i="1"/>
  <c r="Y6013" i="1"/>
  <c r="Z6013" i="1"/>
  <c r="AA6013" i="1"/>
  <c r="AB6013" i="1"/>
  <c r="X6014" i="1"/>
  <c r="Y6014" i="1"/>
  <c r="Z6014" i="1"/>
  <c r="AA6014" i="1"/>
  <c r="AB6014" i="1"/>
  <c r="X6015" i="1"/>
  <c r="Y6015" i="1"/>
  <c r="Z6015" i="1"/>
  <c r="AA6015" i="1"/>
  <c r="AB6015" i="1"/>
  <c r="X6016" i="1"/>
  <c r="Y6016" i="1"/>
  <c r="Z6016" i="1"/>
  <c r="AA6016" i="1"/>
  <c r="AB6016" i="1"/>
  <c r="X6017" i="1"/>
  <c r="Y6017" i="1"/>
  <c r="Z6017" i="1"/>
  <c r="AA6017" i="1"/>
  <c r="AB6017" i="1"/>
  <c r="X6018" i="1"/>
  <c r="Y6018" i="1"/>
  <c r="Z6018" i="1"/>
  <c r="AA6018" i="1"/>
  <c r="AB6018" i="1"/>
  <c r="X6019" i="1"/>
  <c r="Y6019" i="1"/>
  <c r="Z6019" i="1"/>
  <c r="AA6019" i="1"/>
  <c r="AB6019" i="1"/>
  <c r="X6020" i="1"/>
  <c r="Y6020" i="1"/>
  <c r="Z6020" i="1"/>
  <c r="AA6020" i="1"/>
  <c r="AB6020" i="1"/>
  <c r="X6021" i="1"/>
  <c r="Y6021" i="1"/>
  <c r="Z6021" i="1"/>
  <c r="AA6021" i="1"/>
  <c r="AB6021" i="1"/>
  <c r="X6022" i="1"/>
  <c r="Y6022" i="1"/>
  <c r="Z6022" i="1"/>
  <c r="AA6022" i="1"/>
  <c r="AB6022" i="1"/>
  <c r="X6023" i="1"/>
  <c r="Y6023" i="1"/>
  <c r="Z6023" i="1"/>
  <c r="AA6023" i="1"/>
  <c r="AB6023" i="1"/>
  <c r="X6024" i="1"/>
  <c r="Y6024" i="1"/>
  <c r="Z6024" i="1"/>
  <c r="AA6024" i="1"/>
  <c r="AB6024" i="1"/>
  <c r="X6025" i="1"/>
  <c r="Y6025" i="1"/>
  <c r="Z6025" i="1"/>
  <c r="AA6025" i="1"/>
  <c r="AB6025" i="1"/>
  <c r="X6026" i="1"/>
  <c r="Y6026" i="1"/>
  <c r="Z6026" i="1"/>
  <c r="AA6026" i="1"/>
  <c r="AB6026" i="1"/>
  <c r="X6027" i="1"/>
  <c r="Y6027" i="1"/>
  <c r="Z6027" i="1"/>
  <c r="AA6027" i="1"/>
  <c r="AB6027" i="1"/>
  <c r="X6028" i="1"/>
  <c r="Y6028" i="1"/>
  <c r="Z6028" i="1"/>
  <c r="AA6028" i="1"/>
  <c r="AB6028" i="1"/>
  <c r="X6029" i="1"/>
  <c r="Y6029" i="1"/>
  <c r="Z6029" i="1"/>
  <c r="AA6029" i="1"/>
  <c r="AB6029" i="1"/>
  <c r="X6030" i="1"/>
  <c r="Y6030" i="1"/>
  <c r="Z6030" i="1"/>
  <c r="AA6030" i="1"/>
  <c r="AB6030" i="1"/>
  <c r="X6031" i="1"/>
  <c r="Y6031" i="1"/>
  <c r="Z6031" i="1"/>
  <c r="AA6031" i="1"/>
  <c r="AB6031" i="1"/>
  <c r="X6032" i="1"/>
  <c r="Y6032" i="1"/>
  <c r="Z6032" i="1"/>
  <c r="AA6032" i="1"/>
  <c r="AB6032" i="1"/>
  <c r="X6033" i="1"/>
  <c r="Y6033" i="1"/>
  <c r="Z6033" i="1"/>
  <c r="AA6033" i="1"/>
  <c r="AB6033" i="1"/>
  <c r="X6034" i="1"/>
  <c r="Y6034" i="1"/>
  <c r="Z6034" i="1"/>
  <c r="AA6034" i="1"/>
  <c r="AB6034" i="1"/>
  <c r="X6035" i="1"/>
  <c r="Y6035" i="1"/>
  <c r="Z6035" i="1"/>
  <c r="AA6035" i="1"/>
  <c r="AB6035" i="1"/>
  <c r="X6036" i="1"/>
  <c r="Y6036" i="1"/>
  <c r="Z6036" i="1"/>
  <c r="AA6036" i="1"/>
  <c r="AB6036" i="1"/>
  <c r="X6037" i="1"/>
  <c r="Y6037" i="1"/>
  <c r="Z6037" i="1"/>
  <c r="AA6037" i="1"/>
  <c r="AB6037" i="1"/>
  <c r="X6038" i="1"/>
  <c r="Y6038" i="1"/>
  <c r="Z6038" i="1"/>
  <c r="AA6038" i="1"/>
  <c r="AB6038" i="1"/>
  <c r="X6039" i="1"/>
  <c r="Y6039" i="1"/>
  <c r="Z6039" i="1"/>
  <c r="AA6039" i="1"/>
  <c r="AB6039" i="1"/>
  <c r="X6040" i="1"/>
  <c r="Y6040" i="1"/>
  <c r="Z6040" i="1"/>
  <c r="AA6040" i="1"/>
  <c r="AB6040" i="1"/>
  <c r="X6041" i="1"/>
  <c r="Y6041" i="1"/>
  <c r="Z6041" i="1"/>
  <c r="AA6041" i="1"/>
  <c r="AB6041" i="1"/>
  <c r="X6042" i="1"/>
  <c r="Y6042" i="1"/>
  <c r="Z6042" i="1"/>
  <c r="AA6042" i="1"/>
  <c r="AB6042" i="1"/>
  <c r="X6043" i="1"/>
  <c r="Y6043" i="1"/>
  <c r="Z6043" i="1"/>
  <c r="AA6043" i="1"/>
  <c r="AB6043" i="1"/>
  <c r="X6044" i="1"/>
  <c r="Y6044" i="1"/>
  <c r="Z6044" i="1"/>
  <c r="AA6044" i="1"/>
  <c r="AB6044" i="1"/>
  <c r="X6045" i="1"/>
  <c r="Y6045" i="1"/>
  <c r="Z6045" i="1"/>
  <c r="AA6045" i="1"/>
  <c r="AB6045" i="1"/>
  <c r="X6046" i="1"/>
  <c r="Y6046" i="1"/>
  <c r="Z6046" i="1"/>
  <c r="AA6046" i="1"/>
  <c r="AB6046" i="1"/>
  <c r="X6047" i="1"/>
  <c r="Y6047" i="1"/>
  <c r="Z6047" i="1"/>
  <c r="AA6047" i="1"/>
  <c r="AB6047" i="1"/>
  <c r="X6048" i="1"/>
  <c r="Y6048" i="1"/>
  <c r="Z6048" i="1"/>
  <c r="AA6048" i="1"/>
  <c r="AB6048" i="1"/>
  <c r="X6049" i="1"/>
  <c r="Y6049" i="1"/>
  <c r="Z6049" i="1"/>
  <c r="AA6049" i="1"/>
  <c r="AB6049" i="1"/>
  <c r="X6050" i="1"/>
  <c r="Y6050" i="1"/>
  <c r="Z6050" i="1"/>
  <c r="AA6050" i="1"/>
  <c r="AB6050" i="1"/>
  <c r="X6051" i="1"/>
  <c r="Y6051" i="1"/>
  <c r="Z6051" i="1"/>
  <c r="AA6051" i="1"/>
  <c r="AB6051" i="1"/>
  <c r="X6052" i="1"/>
  <c r="Y6052" i="1"/>
  <c r="Z6052" i="1"/>
  <c r="AA6052" i="1"/>
  <c r="AB6052" i="1"/>
  <c r="X6053" i="1"/>
  <c r="Y6053" i="1"/>
  <c r="Z6053" i="1"/>
  <c r="AA6053" i="1"/>
  <c r="AB6053" i="1"/>
  <c r="X6054" i="1"/>
  <c r="Y6054" i="1"/>
  <c r="Z6054" i="1"/>
  <c r="AA6054" i="1"/>
  <c r="AB6054" i="1"/>
  <c r="X6055" i="1"/>
  <c r="Y6055" i="1"/>
  <c r="Z6055" i="1"/>
  <c r="AA6055" i="1"/>
  <c r="AB6055" i="1"/>
  <c r="X6056" i="1"/>
  <c r="Y6056" i="1"/>
  <c r="Z6056" i="1"/>
  <c r="AA6056" i="1"/>
  <c r="AB6056" i="1"/>
  <c r="X6057" i="1"/>
  <c r="Y6057" i="1"/>
  <c r="Z6057" i="1"/>
  <c r="AA6057" i="1"/>
  <c r="AB6057" i="1"/>
  <c r="X6058" i="1"/>
  <c r="Y6058" i="1"/>
  <c r="Z6058" i="1"/>
  <c r="AA6058" i="1"/>
  <c r="AB6058" i="1"/>
  <c r="X6059" i="1"/>
  <c r="Y6059" i="1"/>
  <c r="Z6059" i="1"/>
  <c r="AA6059" i="1"/>
  <c r="AB6059" i="1"/>
  <c r="X6060" i="1"/>
  <c r="Y6060" i="1"/>
  <c r="Z6060" i="1"/>
  <c r="AA6060" i="1"/>
  <c r="AB6060" i="1"/>
  <c r="X6061" i="1"/>
  <c r="Y6061" i="1"/>
  <c r="Z6061" i="1"/>
  <c r="AA6061" i="1"/>
  <c r="AB6061" i="1"/>
  <c r="X6062" i="1"/>
  <c r="Y6062" i="1"/>
  <c r="Z6062" i="1"/>
  <c r="AA6062" i="1"/>
  <c r="AB6062" i="1"/>
  <c r="X6063" i="1"/>
  <c r="Y6063" i="1"/>
  <c r="Z6063" i="1"/>
  <c r="AA6063" i="1"/>
  <c r="AB6063" i="1"/>
  <c r="X6064" i="1"/>
  <c r="Y6064" i="1"/>
  <c r="Z6064" i="1"/>
  <c r="AA6064" i="1"/>
  <c r="AB6064" i="1"/>
  <c r="X6065" i="1"/>
  <c r="Y6065" i="1"/>
  <c r="Z6065" i="1"/>
  <c r="AA6065" i="1"/>
  <c r="AB6065" i="1"/>
  <c r="X6066" i="1"/>
  <c r="Y6066" i="1"/>
  <c r="Z6066" i="1"/>
  <c r="AA6066" i="1"/>
  <c r="AB6066" i="1"/>
  <c r="X6067" i="1"/>
  <c r="Y6067" i="1"/>
  <c r="Z6067" i="1"/>
  <c r="AA6067" i="1"/>
  <c r="AB6067" i="1"/>
  <c r="X6068" i="1"/>
  <c r="Y6068" i="1"/>
  <c r="Z6068" i="1"/>
  <c r="AA6068" i="1"/>
  <c r="AB6068" i="1"/>
  <c r="X6069" i="1"/>
  <c r="Y6069" i="1"/>
  <c r="Z6069" i="1"/>
  <c r="AA6069" i="1"/>
  <c r="AB6069" i="1"/>
  <c r="X6070" i="1"/>
  <c r="Y6070" i="1"/>
  <c r="Z6070" i="1"/>
  <c r="AA6070" i="1"/>
  <c r="AB6070" i="1"/>
  <c r="X6071" i="1"/>
  <c r="Y6071" i="1"/>
  <c r="Z6071" i="1"/>
  <c r="AA6071" i="1"/>
  <c r="AB6071" i="1"/>
  <c r="X6072" i="1"/>
  <c r="Y6072" i="1"/>
  <c r="Z6072" i="1"/>
  <c r="AA6072" i="1"/>
  <c r="AB6072" i="1"/>
  <c r="X6073" i="1"/>
  <c r="Y6073" i="1"/>
  <c r="Z6073" i="1"/>
  <c r="AA6073" i="1"/>
  <c r="AB6073" i="1"/>
  <c r="X6074" i="1"/>
  <c r="Y6074" i="1"/>
  <c r="Z6074" i="1"/>
  <c r="AA6074" i="1"/>
  <c r="AB6074" i="1"/>
  <c r="X6075" i="1"/>
  <c r="Y6075" i="1"/>
  <c r="Z6075" i="1"/>
  <c r="AA6075" i="1"/>
  <c r="AB6075" i="1"/>
  <c r="X6076" i="1"/>
  <c r="Y6076" i="1"/>
  <c r="Z6076" i="1"/>
  <c r="AA6076" i="1"/>
  <c r="AB6076" i="1"/>
  <c r="X6077" i="1"/>
  <c r="Y6077" i="1"/>
  <c r="Z6077" i="1"/>
  <c r="AA6077" i="1"/>
  <c r="AB6077" i="1"/>
  <c r="X6078" i="1"/>
  <c r="Y6078" i="1"/>
  <c r="Z6078" i="1"/>
  <c r="AA6078" i="1"/>
  <c r="AB6078" i="1"/>
  <c r="X6079" i="1"/>
  <c r="Y6079" i="1"/>
  <c r="Z6079" i="1"/>
  <c r="AA6079" i="1"/>
  <c r="AB6079" i="1"/>
  <c r="X6080" i="1"/>
  <c r="Y6080" i="1"/>
  <c r="Z6080" i="1"/>
  <c r="AA6080" i="1"/>
  <c r="AB6080" i="1"/>
  <c r="X6081" i="1"/>
  <c r="Y6081" i="1"/>
  <c r="Z6081" i="1"/>
  <c r="AA6081" i="1"/>
  <c r="AB6081" i="1"/>
  <c r="X6082" i="1"/>
  <c r="Y6082" i="1"/>
  <c r="Z6082" i="1"/>
  <c r="AA6082" i="1"/>
  <c r="AB6082" i="1"/>
  <c r="X6083" i="1"/>
  <c r="Y6083" i="1"/>
  <c r="Z6083" i="1"/>
  <c r="AA6083" i="1"/>
  <c r="AB6083" i="1"/>
  <c r="X6084" i="1"/>
  <c r="Y6084" i="1"/>
  <c r="Z6084" i="1"/>
  <c r="AA6084" i="1"/>
  <c r="AB6084" i="1"/>
  <c r="X6085" i="1"/>
  <c r="Y6085" i="1"/>
  <c r="Z6085" i="1"/>
  <c r="AA6085" i="1"/>
  <c r="AB6085" i="1"/>
  <c r="X6086" i="1"/>
  <c r="Y6086" i="1"/>
  <c r="Z6086" i="1"/>
  <c r="AA6086" i="1"/>
  <c r="AB6086" i="1"/>
  <c r="X6087" i="1"/>
  <c r="Y6087" i="1"/>
  <c r="Z6087" i="1"/>
  <c r="AA6087" i="1"/>
  <c r="AB6087" i="1"/>
  <c r="X6088" i="1"/>
  <c r="Y6088" i="1"/>
  <c r="Z6088" i="1"/>
  <c r="AA6088" i="1"/>
  <c r="AB6088" i="1"/>
  <c r="X6089" i="1"/>
  <c r="Y6089" i="1"/>
  <c r="Z6089" i="1"/>
  <c r="AA6089" i="1"/>
  <c r="AB6089" i="1"/>
  <c r="X6090" i="1"/>
  <c r="Y6090" i="1"/>
  <c r="Z6090" i="1"/>
  <c r="AA6090" i="1"/>
  <c r="AB6090" i="1"/>
  <c r="X6091" i="1"/>
  <c r="Y6091" i="1"/>
  <c r="Z6091" i="1"/>
  <c r="AA6091" i="1"/>
  <c r="AB6091" i="1"/>
  <c r="X6092" i="1"/>
  <c r="Y6092" i="1"/>
  <c r="Z6092" i="1"/>
  <c r="AA6092" i="1"/>
  <c r="AB6092" i="1"/>
  <c r="X6093" i="1"/>
  <c r="Y6093" i="1"/>
  <c r="Z6093" i="1"/>
  <c r="AA6093" i="1"/>
  <c r="AB6093" i="1"/>
  <c r="X6094" i="1"/>
  <c r="Y6094" i="1"/>
  <c r="Z6094" i="1"/>
  <c r="AA6094" i="1"/>
  <c r="AB6094" i="1"/>
  <c r="X6095" i="1"/>
  <c r="Y6095" i="1"/>
  <c r="Z6095" i="1"/>
  <c r="AA6095" i="1"/>
  <c r="AB6095" i="1"/>
  <c r="X6096" i="1"/>
  <c r="Y6096" i="1"/>
  <c r="Z6096" i="1"/>
  <c r="AA6096" i="1"/>
  <c r="AB6096" i="1"/>
  <c r="X6097" i="1"/>
  <c r="Y6097" i="1"/>
  <c r="Z6097" i="1"/>
  <c r="AA6097" i="1"/>
  <c r="AB6097" i="1"/>
  <c r="X6098" i="1"/>
  <c r="Y6098" i="1"/>
  <c r="Z6098" i="1"/>
  <c r="AA6098" i="1"/>
  <c r="AB6098" i="1"/>
  <c r="X6099" i="1"/>
  <c r="Y6099" i="1"/>
  <c r="Z6099" i="1"/>
  <c r="AA6099" i="1"/>
  <c r="AB6099" i="1"/>
  <c r="X6100" i="1"/>
  <c r="Y6100" i="1"/>
  <c r="Z6100" i="1"/>
  <c r="AA6100" i="1"/>
  <c r="AB6100" i="1"/>
  <c r="X6101" i="1"/>
  <c r="Y6101" i="1"/>
  <c r="Z6101" i="1"/>
  <c r="AA6101" i="1"/>
  <c r="AB6101" i="1"/>
  <c r="X6102" i="1"/>
  <c r="Y6102" i="1"/>
  <c r="Z6102" i="1"/>
  <c r="AA6102" i="1"/>
  <c r="AB6102" i="1"/>
  <c r="X6103" i="1"/>
  <c r="Y6103" i="1"/>
  <c r="Z6103" i="1"/>
  <c r="AA6103" i="1"/>
  <c r="AB6103" i="1"/>
  <c r="X6104" i="1"/>
  <c r="Y6104" i="1"/>
  <c r="Z6104" i="1"/>
  <c r="AA6104" i="1"/>
  <c r="AB6104" i="1"/>
  <c r="X6105" i="1"/>
  <c r="Y6105" i="1"/>
  <c r="Z6105" i="1"/>
  <c r="AA6105" i="1"/>
  <c r="AB6105" i="1"/>
  <c r="X6106" i="1"/>
  <c r="Y6106" i="1"/>
  <c r="Z6106" i="1"/>
  <c r="AA6106" i="1"/>
  <c r="AB6106" i="1"/>
  <c r="X6107" i="1"/>
  <c r="Y6107" i="1"/>
  <c r="Z6107" i="1"/>
  <c r="AA6107" i="1"/>
  <c r="AB6107" i="1"/>
  <c r="X6108" i="1"/>
  <c r="Y6108" i="1"/>
  <c r="Z6108" i="1"/>
  <c r="AA6108" i="1"/>
  <c r="AB6108" i="1"/>
  <c r="X6109" i="1"/>
  <c r="Y6109" i="1"/>
  <c r="Z6109" i="1"/>
  <c r="AA6109" i="1"/>
  <c r="AB6109" i="1"/>
  <c r="X6110" i="1"/>
  <c r="Y6110" i="1"/>
  <c r="Z6110" i="1"/>
  <c r="AA6110" i="1"/>
  <c r="AB6110" i="1"/>
  <c r="X6111" i="1"/>
  <c r="Y6111" i="1"/>
  <c r="Z6111" i="1"/>
  <c r="AA6111" i="1"/>
  <c r="AB6111" i="1"/>
  <c r="X6112" i="1"/>
  <c r="Y6112" i="1"/>
  <c r="Z6112" i="1"/>
  <c r="AA6112" i="1"/>
  <c r="AB6112" i="1"/>
  <c r="X6113" i="1"/>
  <c r="Y6113" i="1"/>
  <c r="Z6113" i="1"/>
  <c r="AA6113" i="1"/>
  <c r="AB6113" i="1"/>
  <c r="X6114" i="1"/>
  <c r="Y6114" i="1"/>
  <c r="Z6114" i="1"/>
  <c r="AA6114" i="1"/>
  <c r="AB6114" i="1"/>
  <c r="X6115" i="1"/>
  <c r="Y6115" i="1"/>
  <c r="Z6115" i="1"/>
  <c r="AA6115" i="1"/>
  <c r="AB6115" i="1"/>
  <c r="X6116" i="1"/>
  <c r="Y6116" i="1"/>
  <c r="Z6116" i="1"/>
  <c r="AA6116" i="1"/>
  <c r="AB6116" i="1"/>
  <c r="X6117" i="1"/>
  <c r="Y6117" i="1"/>
  <c r="Z6117" i="1"/>
  <c r="AA6117" i="1"/>
  <c r="AB6117" i="1"/>
  <c r="X6118" i="1"/>
  <c r="Y6118" i="1"/>
  <c r="Z6118" i="1"/>
  <c r="AA6118" i="1"/>
  <c r="AB6118" i="1"/>
  <c r="X6119" i="1"/>
  <c r="Y6119" i="1"/>
  <c r="Z6119" i="1"/>
  <c r="AA6119" i="1"/>
  <c r="AB6119" i="1"/>
  <c r="X6120" i="1"/>
  <c r="Y6120" i="1"/>
  <c r="Z6120" i="1"/>
  <c r="AA6120" i="1"/>
  <c r="AB6120" i="1"/>
  <c r="X6121" i="1"/>
  <c r="Y6121" i="1"/>
  <c r="Z6121" i="1"/>
  <c r="AA6121" i="1"/>
  <c r="AB6121" i="1"/>
  <c r="X6122" i="1"/>
  <c r="Y6122" i="1"/>
  <c r="Z6122" i="1"/>
  <c r="AA6122" i="1"/>
  <c r="AB6122" i="1"/>
  <c r="X6123" i="1"/>
  <c r="Y6123" i="1"/>
  <c r="Z6123" i="1"/>
  <c r="AA6123" i="1"/>
  <c r="AB6123" i="1"/>
  <c r="X6124" i="1"/>
  <c r="Y6124" i="1"/>
  <c r="Z6124" i="1"/>
  <c r="AA6124" i="1"/>
  <c r="AB6124" i="1"/>
  <c r="X6125" i="1"/>
  <c r="Y6125" i="1"/>
  <c r="Z6125" i="1"/>
  <c r="AA6125" i="1"/>
  <c r="AB6125" i="1"/>
  <c r="X6126" i="1"/>
  <c r="Y6126" i="1"/>
  <c r="Z6126" i="1"/>
  <c r="AA6126" i="1"/>
  <c r="AB6126" i="1"/>
  <c r="X6127" i="1"/>
  <c r="Y6127" i="1"/>
  <c r="Z6127" i="1"/>
  <c r="AA6127" i="1"/>
  <c r="AB6127" i="1"/>
  <c r="X6128" i="1"/>
  <c r="Y6128" i="1"/>
  <c r="Z6128" i="1"/>
  <c r="AA6128" i="1"/>
  <c r="AB6128" i="1"/>
  <c r="X6129" i="1"/>
  <c r="Y6129" i="1"/>
  <c r="Z6129" i="1"/>
  <c r="AA6129" i="1"/>
  <c r="AB6129" i="1"/>
  <c r="X6130" i="1"/>
  <c r="Y6130" i="1"/>
  <c r="Z6130" i="1"/>
  <c r="AA6130" i="1"/>
  <c r="AB6130" i="1"/>
  <c r="X6131" i="1"/>
  <c r="Y6131" i="1"/>
  <c r="Z6131" i="1"/>
  <c r="AA6131" i="1"/>
  <c r="AB6131" i="1"/>
  <c r="X6132" i="1"/>
  <c r="Y6132" i="1"/>
  <c r="Z6132" i="1"/>
  <c r="AA6132" i="1"/>
  <c r="AB6132" i="1"/>
  <c r="X6133" i="1"/>
  <c r="Y6133" i="1"/>
  <c r="Z6133" i="1"/>
  <c r="AA6133" i="1"/>
  <c r="AB6133" i="1"/>
  <c r="X6134" i="1"/>
  <c r="Y6134" i="1"/>
  <c r="Z6134" i="1"/>
  <c r="AA6134" i="1"/>
  <c r="AB6134" i="1"/>
  <c r="X6135" i="1"/>
  <c r="Y6135" i="1"/>
  <c r="Z6135" i="1"/>
  <c r="AA6135" i="1"/>
  <c r="AB6135" i="1"/>
  <c r="X6136" i="1"/>
  <c r="Y6136" i="1"/>
  <c r="Z6136" i="1"/>
  <c r="AA6136" i="1"/>
  <c r="AB6136" i="1"/>
  <c r="X6137" i="1"/>
  <c r="Y6137" i="1"/>
  <c r="Z6137" i="1"/>
  <c r="AA6137" i="1"/>
  <c r="AB6137" i="1"/>
  <c r="X6138" i="1"/>
  <c r="Y6138" i="1"/>
  <c r="Z6138" i="1"/>
  <c r="AA6138" i="1"/>
  <c r="AB6138" i="1"/>
  <c r="X6139" i="1"/>
  <c r="Y6139" i="1"/>
  <c r="Z6139" i="1"/>
  <c r="AA6139" i="1"/>
  <c r="AB6139" i="1"/>
  <c r="X6140" i="1"/>
  <c r="Y6140" i="1"/>
  <c r="Z6140" i="1"/>
  <c r="AA6140" i="1"/>
  <c r="AB6140" i="1"/>
  <c r="X6141" i="1"/>
  <c r="Y6141" i="1"/>
  <c r="Z6141" i="1"/>
  <c r="AA6141" i="1"/>
  <c r="AB6141" i="1"/>
  <c r="X6142" i="1"/>
  <c r="Y6142" i="1"/>
  <c r="Z6142" i="1"/>
  <c r="AA6142" i="1"/>
  <c r="AB6142" i="1"/>
  <c r="X6143" i="1"/>
  <c r="Y6143" i="1"/>
  <c r="Z6143" i="1"/>
  <c r="AA6143" i="1"/>
  <c r="AB6143" i="1"/>
  <c r="X6144" i="1"/>
  <c r="Y6144" i="1"/>
  <c r="Z6144" i="1"/>
  <c r="AA6144" i="1"/>
  <c r="AB6144" i="1"/>
  <c r="X6145" i="1"/>
  <c r="Y6145" i="1"/>
  <c r="Z6145" i="1"/>
  <c r="AA6145" i="1"/>
  <c r="AB6145" i="1"/>
  <c r="X6146" i="1"/>
  <c r="Y6146" i="1"/>
  <c r="Z6146" i="1"/>
  <c r="AA6146" i="1"/>
  <c r="AB6146" i="1"/>
  <c r="X6147" i="1"/>
  <c r="Y6147" i="1"/>
  <c r="Z6147" i="1"/>
  <c r="AA6147" i="1"/>
  <c r="AB6147" i="1"/>
  <c r="X6148" i="1"/>
  <c r="Y6148" i="1"/>
  <c r="Z6148" i="1"/>
  <c r="AA6148" i="1"/>
  <c r="AB6148" i="1"/>
  <c r="X6149" i="1"/>
  <c r="Y6149" i="1"/>
  <c r="Z6149" i="1"/>
  <c r="AA6149" i="1"/>
  <c r="AB6149" i="1"/>
  <c r="X6150" i="1"/>
  <c r="Y6150" i="1"/>
  <c r="Z6150" i="1"/>
  <c r="AA6150" i="1"/>
  <c r="AB6150" i="1"/>
  <c r="X6151" i="1"/>
  <c r="Y6151" i="1"/>
  <c r="Z6151" i="1"/>
  <c r="AA6151" i="1"/>
  <c r="AB6151" i="1"/>
  <c r="X6152" i="1"/>
  <c r="Y6152" i="1"/>
  <c r="Z6152" i="1"/>
  <c r="AA6152" i="1"/>
  <c r="AB6152" i="1"/>
  <c r="X6153" i="1"/>
  <c r="Y6153" i="1"/>
  <c r="Z6153" i="1"/>
  <c r="AA6153" i="1"/>
  <c r="AB6153" i="1"/>
  <c r="X6154" i="1"/>
  <c r="Y6154" i="1"/>
  <c r="Z6154" i="1"/>
  <c r="AA6154" i="1"/>
  <c r="AB6154" i="1"/>
  <c r="X6155" i="1"/>
  <c r="Y6155" i="1"/>
  <c r="Z6155" i="1"/>
  <c r="AA6155" i="1"/>
  <c r="AB6155" i="1"/>
  <c r="X6156" i="1"/>
  <c r="Y6156" i="1"/>
  <c r="Z6156" i="1"/>
  <c r="AA6156" i="1"/>
  <c r="AB6156" i="1"/>
  <c r="X6157" i="1"/>
  <c r="Y6157" i="1"/>
  <c r="Z6157" i="1"/>
  <c r="AA6157" i="1"/>
  <c r="AB6157" i="1"/>
  <c r="X6158" i="1"/>
  <c r="Y6158" i="1"/>
  <c r="Z6158" i="1"/>
  <c r="AA6158" i="1"/>
  <c r="AB6158" i="1"/>
  <c r="X6159" i="1"/>
  <c r="Y6159" i="1"/>
  <c r="Z6159" i="1"/>
  <c r="AA6159" i="1"/>
  <c r="AB6159" i="1"/>
  <c r="X6160" i="1"/>
  <c r="Y6160" i="1"/>
  <c r="Z6160" i="1"/>
  <c r="AA6160" i="1"/>
  <c r="AB6160" i="1"/>
  <c r="X6161" i="1"/>
  <c r="Y6161" i="1"/>
  <c r="Z6161" i="1"/>
  <c r="AA6161" i="1"/>
  <c r="AB6161" i="1"/>
  <c r="X6162" i="1"/>
  <c r="Y6162" i="1"/>
  <c r="Z6162" i="1"/>
  <c r="AA6162" i="1"/>
  <c r="AB6162" i="1"/>
  <c r="X6163" i="1"/>
  <c r="Y6163" i="1"/>
  <c r="Z6163" i="1"/>
  <c r="AA6163" i="1"/>
  <c r="AB6163" i="1"/>
  <c r="X6164" i="1"/>
  <c r="Y6164" i="1"/>
  <c r="Z6164" i="1"/>
  <c r="AA6164" i="1"/>
  <c r="AB6164" i="1"/>
  <c r="X6165" i="1"/>
  <c r="Y6165" i="1"/>
  <c r="Z6165" i="1"/>
  <c r="AA6165" i="1"/>
  <c r="AB6165" i="1"/>
  <c r="X6166" i="1"/>
  <c r="Y6166" i="1"/>
  <c r="Z6166" i="1"/>
  <c r="AA6166" i="1"/>
  <c r="AB6166" i="1"/>
  <c r="X6167" i="1"/>
  <c r="Y6167" i="1"/>
  <c r="Z6167" i="1"/>
  <c r="AA6167" i="1"/>
  <c r="AB6167" i="1"/>
  <c r="X6168" i="1"/>
  <c r="Y6168" i="1"/>
  <c r="Z6168" i="1"/>
  <c r="AA6168" i="1"/>
  <c r="AB6168" i="1"/>
  <c r="X6169" i="1"/>
  <c r="Y6169" i="1"/>
  <c r="Z6169" i="1"/>
  <c r="AA6169" i="1"/>
  <c r="AB6169" i="1"/>
  <c r="X6170" i="1"/>
  <c r="Y6170" i="1"/>
  <c r="Z6170" i="1"/>
  <c r="AA6170" i="1"/>
  <c r="AB6170" i="1"/>
  <c r="X6171" i="1"/>
  <c r="Y6171" i="1"/>
  <c r="Z6171" i="1"/>
  <c r="AA6171" i="1"/>
  <c r="AB6171" i="1"/>
  <c r="X6172" i="1"/>
  <c r="Y6172" i="1"/>
  <c r="Z6172" i="1"/>
  <c r="AA6172" i="1"/>
  <c r="AB6172" i="1"/>
  <c r="X6173" i="1"/>
  <c r="Y6173" i="1"/>
  <c r="Z6173" i="1"/>
  <c r="AA6173" i="1"/>
  <c r="AB6173" i="1"/>
  <c r="X6174" i="1"/>
  <c r="Y6174" i="1"/>
  <c r="Z6174" i="1"/>
  <c r="AA6174" i="1"/>
  <c r="AB6174" i="1"/>
  <c r="X6175" i="1"/>
  <c r="Y6175" i="1"/>
  <c r="Z6175" i="1"/>
  <c r="AA6175" i="1"/>
  <c r="AB6175" i="1"/>
  <c r="X6176" i="1"/>
  <c r="Y6176" i="1"/>
  <c r="Z6176" i="1"/>
  <c r="AA6176" i="1"/>
  <c r="AB6176" i="1"/>
  <c r="X6177" i="1"/>
  <c r="Y6177" i="1"/>
  <c r="Z6177" i="1"/>
  <c r="AA6177" i="1"/>
  <c r="AB6177" i="1"/>
  <c r="X6178" i="1"/>
  <c r="Y6178" i="1"/>
  <c r="Z6178" i="1"/>
  <c r="AA6178" i="1"/>
  <c r="AB6178" i="1"/>
  <c r="X6179" i="1"/>
  <c r="Y6179" i="1"/>
  <c r="Z6179" i="1"/>
  <c r="AA6179" i="1"/>
  <c r="AB6179" i="1"/>
  <c r="X6180" i="1"/>
  <c r="Y6180" i="1"/>
  <c r="Z6180" i="1"/>
  <c r="AA6180" i="1"/>
  <c r="AB6180" i="1"/>
  <c r="X6181" i="1"/>
  <c r="Y6181" i="1"/>
  <c r="Z6181" i="1"/>
  <c r="AA6181" i="1"/>
  <c r="AB6181" i="1"/>
  <c r="X6182" i="1"/>
  <c r="Y6182" i="1"/>
  <c r="Z6182" i="1"/>
  <c r="AA6182" i="1"/>
  <c r="AB6182" i="1"/>
  <c r="X6183" i="1"/>
  <c r="Y6183" i="1"/>
  <c r="Z6183" i="1"/>
  <c r="AA6183" i="1"/>
  <c r="AB6183" i="1"/>
  <c r="X6184" i="1"/>
  <c r="Y6184" i="1"/>
  <c r="Z6184" i="1"/>
  <c r="AA6184" i="1"/>
  <c r="AB6184" i="1"/>
  <c r="X6185" i="1"/>
  <c r="Y6185" i="1"/>
  <c r="Z6185" i="1"/>
  <c r="AA6185" i="1"/>
  <c r="AB6185" i="1"/>
  <c r="X6186" i="1"/>
  <c r="Y6186" i="1"/>
  <c r="Z6186" i="1"/>
  <c r="AA6186" i="1"/>
  <c r="AB6186" i="1"/>
  <c r="X6187" i="1"/>
  <c r="Y6187" i="1"/>
  <c r="Z6187" i="1"/>
  <c r="AA6187" i="1"/>
  <c r="AB6187" i="1"/>
  <c r="X6188" i="1"/>
  <c r="Y6188" i="1"/>
  <c r="Z6188" i="1"/>
  <c r="AA6188" i="1"/>
  <c r="AB6188" i="1"/>
  <c r="X6189" i="1"/>
  <c r="Y6189" i="1"/>
  <c r="Z6189" i="1"/>
  <c r="AA6189" i="1"/>
  <c r="AB6189" i="1"/>
  <c r="X6190" i="1"/>
  <c r="Y6190" i="1"/>
  <c r="Z6190" i="1"/>
  <c r="AA6190" i="1"/>
  <c r="AB6190" i="1"/>
  <c r="X6191" i="1"/>
  <c r="Y6191" i="1"/>
  <c r="Z6191" i="1"/>
  <c r="AA6191" i="1"/>
  <c r="AB6191" i="1"/>
  <c r="X6192" i="1"/>
  <c r="Y6192" i="1"/>
  <c r="Z6192" i="1"/>
  <c r="AA6192" i="1"/>
  <c r="AB6192" i="1"/>
  <c r="X6193" i="1"/>
  <c r="Y6193" i="1"/>
  <c r="Z6193" i="1"/>
  <c r="AA6193" i="1"/>
  <c r="AB6193" i="1"/>
  <c r="X6194" i="1"/>
  <c r="Y6194" i="1"/>
  <c r="Z6194" i="1"/>
  <c r="AA6194" i="1"/>
  <c r="AB6194" i="1"/>
  <c r="X6195" i="1"/>
  <c r="Y6195" i="1"/>
  <c r="Z6195" i="1"/>
  <c r="AA6195" i="1"/>
  <c r="AB6195" i="1"/>
  <c r="X6196" i="1"/>
  <c r="Y6196" i="1"/>
  <c r="Z6196" i="1"/>
  <c r="AA6196" i="1"/>
  <c r="AB6196" i="1"/>
  <c r="X6197" i="1"/>
  <c r="Y6197" i="1"/>
  <c r="Z6197" i="1"/>
  <c r="AA6197" i="1"/>
  <c r="AB6197" i="1"/>
  <c r="X6198" i="1"/>
  <c r="Y6198" i="1"/>
  <c r="Z6198" i="1"/>
  <c r="AA6198" i="1"/>
  <c r="AB6198" i="1"/>
  <c r="X6199" i="1"/>
  <c r="Y6199" i="1"/>
  <c r="Z6199" i="1"/>
  <c r="AA6199" i="1"/>
  <c r="AB6199" i="1"/>
  <c r="X6200" i="1"/>
  <c r="Y6200" i="1"/>
  <c r="Z6200" i="1"/>
  <c r="AA6200" i="1"/>
  <c r="AB6200" i="1"/>
  <c r="X6201" i="1"/>
  <c r="Y6201" i="1"/>
  <c r="Z6201" i="1"/>
  <c r="AA6201" i="1"/>
  <c r="AB6201" i="1"/>
  <c r="X6202" i="1"/>
  <c r="Y6202" i="1"/>
  <c r="Z6202" i="1"/>
  <c r="AA6202" i="1"/>
  <c r="AB6202" i="1"/>
  <c r="X6203" i="1"/>
  <c r="Y6203" i="1"/>
  <c r="Z6203" i="1"/>
  <c r="AA6203" i="1"/>
  <c r="AB6203" i="1"/>
  <c r="X6204" i="1"/>
  <c r="Y6204" i="1"/>
  <c r="Z6204" i="1"/>
  <c r="AA6204" i="1"/>
  <c r="AB6204" i="1"/>
  <c r="X6205" i="1"/>
  <c r="Y6205" i="1"/>
  <c r="Z6205" i="1"/>
  <c r="AA6205" i="1"/>
  <c r="AB6205" i="1"/>
  <c r="X6206" i="1"/>
  <c r="Y6206" i="1"/>
  <c r="Z6206" i="1"/>
  <c r="AA6206" i="1"/>
  <c r="AB6206" i="1"/>
  <c r="X6207" i="1"/>
  <c r="Y6207" i="1"/>
  <c r="Z6207" i="1"/>
  <c r="AA6207" i="1"/>
  <c r="AB6207" i="1"/>
  <c r="X6208" i="1"/>
  <c r="Y6208" i="1"/>
  <c r="Z6208" i="1"/>
  <c r="AA6208" i="1"/>
  <c r="AB6208" i="1"/>
  <c r="X6209" i="1"/>
  <c r="Y6209" i="1"/>
  <c r="Z6209" i="1"/>
  <c r="AA6209" i="1"/>
  <c r="AB6209" i="1"/>
  <c r="X6210" i="1"/>
  <c r="Y6210" i="1"/>
  <c r="Z6210" i="1"/>
  <c r="AA6210" i="1"/>
  <c r="AB6210" i="1"/>
  <c r="X6211" i="1"/>
  <c r="Y6211" i="1"/>
  <c r="Z6211" i="1"/>
  <c r="AA6211" i="1"/>
  <c r="AB6211" i="1"/>
  <c r="X6212" i="1"/>
  <c r="Y6212" i="1"/>
  <c r="Z6212" i="1"/>
  <c r="AA6212" i="1"/>
  <c r="AB6212" i="1"/>
  <c r="X6213" i="1"/>
  <c r="Y6213" i="1"/>
  <c r="Z6213" i="1"/>
  <c r="AA6213" i="1"/>
  <c r="AB6213" i="1"/>
  <c r="X6214" i="1"/>
  <c r="Y6214" i="1"/>
  <c r="Z6214" i="1"/>
  <c r="AA6214" i="1"/>
  <c r="AB6214" i="1"/>
  <c r="X6215" i="1"/>
  <c r="Y6215" i="1"/>
  <c r="Z6215" i="1"/>
  <c r="AA6215" i="1"/>
  <c r="AB6215" i="1"/>
  <c r="X6216" i="1"/>
  <c r="Y6216" i="1"/>
  <c r="Z6216" i="1"/>
  <c r="AA6216" i="1"/>
  <c r="AB6216" i="1"/>
  <c r="X6217" i="1"/>
  <c r="Y6217" i="1"/>
  <c r="Z6217" i="1"/>
  <c r="AA6217" i="1"/>
  <c r="AB6217" i="1"/>
  <c r="X6218" i="1"/>
  <c r="Y6218" i="1"/>
  <c r="Z6218" i="1"/>
  <c r="AA6218" i="1"/>
  <c r="AB6218" i="1"/>
  <c r="X6219" i="1"/>
  <c r="Y6219" i="1"/>
  <c r="Z6219" i="1"/>
  <c r="AA6219" i="1"/>
  <c r="AB6219" i="1"/>
  <c r="X6220" i="1"/>
  <c r="Y6220" i="1"/>
  <c r="Z6220" i="1"/>
  <c r="AA6220" i="1"/>
  <c r="AB6220" i="1"/>
  <c r="X6221" i="1"/>
  <c r="Y6221" i="1"/>
  <c r="Z6221" i="1"/>
  <c r="AA6221" i="1"/>
  <c r="AB6221" i="1"/>
  <c r="X6222" i="1"/>
  <c r="Y6222" i="1"/>
  <c r="Z6222" i="1"/>
  <c r="AA6222" i="1"/>
  <c r="AB6222" i="1"/>
  <c r="X6223" i="1"/>
  <c r="Y6223" i="1"/>
  <c r="Z6223" i="1"/>
  <c r="AA6223" i="1"/>
  <c r="AB6223" i="1"/>
  <c r="X6224" i="1"/>
  <c r="Y6224" i="1"/>
  <c r="Z6224" i="1"/>
  <c r="AA6224" i="1"/>
  <c r="AB6224" i="1"/>
  <c r="X6225" i="1"/>
  <c r="Y6225" i="1"/>
  <c r="Z6225" i="1"/>
  <c r="AA6225" i="1"/>
  <c r="AB6225" i="1"/>
  <c r="X6226" i="1"/>
  <c r="Y6226" i="1"/>
  <c r="Z6226" i="1"/>
  <c r="AA6226" i="1"/>
  <c r="AB6226" i="1"/>
  <c r="X6227" i="1"/>
  <c r="Y6227" i="1"/>
  <c r="Z6227" i="1"/>
  <c r="AA6227" i="1"/>
  <c r="AB6227" i="1"/>
  <c r="X6228" i="1"/>
  <c r="Y6228" i="1"/>
  <c r="Z6228" i="1"/>
  <c r="AA6228" i="1"/>
  <c r="AB6228" i="1"/>
  <c r="X6229" i="1"/>
  <c r="Y6229" i="1"/>
  <c r="Z6229" i="1"/>
  <c r="AA6229" i="1"/>
  <c r="AB6229" i="1"/>
  <c r="X6230" i="1"/>
  <c r="Y6230" i="1"/>
  <c r="Z6230" i="1"/>
  <c r="AA6230" i="1"/>
  <c r="AB6230" i="1"/>
  <c r="X6231" i="1"/>
  <c r="Y6231" i="1"/>
  <c r="Z6231" i="1"/>
  <c r="AA6231" i="1"/>
  <c r="AB6231" i="1"/>
  <c r="X6232" i="1"/>
  <c r="Y6232" i="1"/>
  <c r="Z6232" i="1"/>
  <c r="AA6232" i="1"/>
  <c r="AB6232" i="1"/>
  <c r="X6233" i="1"/>
  <c r="Y6233" i="1"/>
  <c r="Z6233" i="1"/>
  <c r="AA6233" i="1"/>
  <c r="AB6233" i="1"/>
  <c r="X6234" i="1"/>
  <c r="Y6234" i="1"/>
  <c r="Z6234" i="1"/>
  <c r="AA6234" i="1"/>
  <c r="AB6234" i="1"/>
  <c r="X6235" i="1"/>
  <c r="Y6235" i="1"/>
  <c r="Z6235" i="1"/>
  <c r="AA6235" i="1"/>
  <c r="AB6235" i="1"/>
  <c r="X6236" i="1"/>
  <c r="Y6236" i="1"/>
  <c r="Z6236" i="1"/>
  <c r="AA6236" i="1"/>
  <c r="AB6236" i="1"/>
  <c r="X6237" i="1"/>
  <c r="Y6237" i="1"/>
  <c r="Z6237" i="1"/>
  <c r="AA6237" i="1"/>
  <c r="AB6237" i="1"/>
  <c r="X6238" i="1"/>
  <c r="Y6238" i="1"/>
  <c r="Z6238" i="1"/>
  <c r="AA6238" i="1"/>
  <c r="AB6238" i="1"/>
  <c r="X6239" i="1"/>
  <c r="Y6239" i="1"/>
  <c r="Z6239" i="1"/>
  <c r="AA6239" i="1"/>
  <c r="AB6239" i="1"/>
  <c r="X6240" i="1"/>
  <c r="Y6240" i="1"/>
  <c r="Z6240" i="1"/>
  <c r="AA6240" i="1"/>
  <c r="AB6240" i="1"/>
  <c r="X6241" i="1"/>
  <c r="Y6241" i="1"/>
  <c r="Z6241" i="1"/>
  <c r="AA6241" i="1"/>
  <c r="AB6241" i="1"/>
  <c r="X6242" i="1"/>
  <c r="Y6242" i="1"/>
  <c r="Z6242" i="1"/>
  <c r="AA6242" i="1"/>
  <c r="AB6242" i="1"/>
  <c r="X6243" i="1"/>
  <c r="Y6243" i="1"/>
  <c r="Z6243" i="1"/>
  <c r="AA6243" i="1"/>
  <c r="AB6243" i="1"/>
  <c r="X6244" i="1"/>
  <c r="Y6244" i="1"/>
  <c r="Z6244" i="1"/>
  <c r="AA6244" i="1"/>
  <c r="AB6244" i="1"/>
  <c r="X6245" i="1"/>
  <c r="Y6245" i="1"/>
  <c r="Z6245" i="1"/>
  <c r="AA6245" i="1"/>
  <c r="AB6245" i="1"/>
  <c r="X6246" i="1"/>
  <c r="Y6246" i="1"/>
  <c r="Z6246" i="1"/>
  <c r="AA6246" i="1"/>
  <c r="AB6246" i="1"/>
  <c r="X6247" i="1"/>
  <c r="Y6247" i="1"/>
  <c r="Z6247" i="1"/>
  <c r="AA6247" i="1"/>
  <c r="AB6247" i="1"/>
  <c r="X6248" i="1"/>
  <c r="Y6248" i="1"/>
  <c r="Z6248" i="1"/>
  <c r="AA6248" i="1"/>
  <c r="AB6248" i="1"/>
  <c r="X6249" i="1"/>
  <c r="Y6249" i="1"/>
  <c r="Z6249" i="1"/>
  <c r="AA6249" i="1"/>
  <c r="AB6249" i="1"/>
  <c r="X6250" i="1"/>
  <c r="Y6250" i="1"/>
  <c r="Z6250" i="1"/>
  <c r="AA6250" i="1"/>
  <c r="AB6250" i="1"/>
  <c r="X6251" i="1"/>
  <c r="Y6251" i="1"/>
  <c r="Z6251" i="1"/>
  <c r="AA6251" i="1"/>
  <c r="AB6251" i="1"/>
  <c r="X6252" i="1"/>
  <c r="Y6252" i="1"/>
  <c r="Z6252" i="1"/>
  <c r="AA6252" i="1"/>
  <c r="AB6252" i="1"/>
  <c r="X6253" i="1"/>
  <c r="Y6253" i="1"/>
  <c r="Z6253" i="1"/>
  <c r="AA6253" i="1"/>
  <c r="AB6253" i="1"/>
  <c r="X6254" i="1"/>
  <c r="Y6254" i="1"/>
  <c r="Z6254" i="1"/>
  <c r="AA6254" i="1"/>
  <c r="AB6254" i="1"/>
  <c r="X6255" i="1"/>
  <c r="Y6255" i="1"/>
  <c r="Z6255" i="1"/>
  <c r="AA6255" i="1"/>
  <c r="AB6255" i="1"/>
  <c r="X6256" i="1"/>
  <c r="Y6256" i="1"/>
  <c r="Z6256" i="1"/>
  <c r="AA6256" i="1"/>
  <c r="AB6256" i="1"/>
  <c r="X6257" i="1"/>
  <c r="Y6257" i="1"/>
  <c r="Z6257" i="1"/>
  <c r="AA6257" i="1"/>
  <c r="AB6257" i="1"/>
  <c r="X6258" i="1"/>
  <c r="Y6258" i="1"/>
  <c r="Z6258" i="1"/>
  <c r="AA6258" i="1"/>
  <c r="AB6258" i="1"/>
  <c r="X6259" i="1"/>
  <c r="Y6259" i="1"/>
  <c r="Z6259" i="1"/>
  <c r="AA6259" i="1"/>
  <c r="AB6259" i="1"/>
  <c r="X6260" i="1"/>
  <c r="Y6260" i="1"/>
  <c r="Z6260" i="1"/>
  <c r="AA6260" i="1"/>
  <c r="AB6260" i="1"/>
  <c r="X6261" i="1"/>
  <c r="Y6261" i="1"/>
  <c r="Z6261" i="1"/>
  <c r="AA6261" i="1"/>
  <c r="AB6261" i="1"/>
  <c r="X6262" i="1"/>
  <c r="Y6262" i="1"/>
  <c r="Z6262" i="1"/>
  <c r="AA6262" i="1"/>
  <c r="AB6262" i="1"/>
  <c r="X6263" i="1"/>
  <c r="Y6263" i="1"/>
  <c r="Z6263" i="1"/>
  <c r="AA6263" i="1"/>
  <c r="AB6263" i="1"/>
  <c r="X6264" i="1"/>
  <c r="Y6264" i="1"/>
  <c r="Z6264" i="1"/>
  <c r="AA6264" i="1"/>
  <c r="AB6264" i="1"/>
  <c r="X6265" i="1"/>
  <c r="Y6265" i="1"/>
  <c r="Z6265" i="1"/>
  <c r="AA6265" i="1"/>
  <c r="AB6265" i="1"/>
  <c r="X6266" i="1"/>
  <c r="Y6266" i="1"/>
  <c r="Z6266" i="1"/>
  <c r="AA6266" i="1"/>
  <c r="AB6266" i="1"/>
  <c r="X6267" i="1"/>
  <c r="Y6267" i="1"/>
  <c r="Z6267" i="1"/>
  <c r="AA6267" i="1"/>
  <c r="AB6267" i="1"/>
  <c r="X6268" i="1"/>
  <c r="Y6268" i="1"/>
  <c r="Z6268" i="1"/>
  <c r="AA6268" i="1"/>
  <c r="AB6268" i="1"/>
  <c r="X6269" i="1"/>
  <c r="Y6269" i="1"/>
  <c r="Z6269" i="1"/>
  <c r="AA6269" i="1"/>
  <c r="AB6269" i="1"/>
  <c r="X6270" i="1"/>
  <c r="Y6270" i="1"/>
  <c r="Z6270" i="1"/>
  <c r="AA6270" i="1"/>
  <c r="AB6270" i="1"/>
  <c r="X6271" i="1"/>
  <c r="Y6271" i="1"/>
  <c r="Z6271" i="1"/>
  <c r="AA6271" i="1"/>
  <c r="AB6271" i="1"/>
  <c r="X6272" i="1"/>
  <c r="Y6272" i="1"/>
  <c r="Z6272" i="1"/>
  <c r="AA6272" i="1"/>
  <c r="AB6272" i="1"/>
  <c r="X6273" i="1"/>
  <c r="Y6273" i="1"/>
  <c r="Z6273" i="1"/>
  <c r="AA6273" i="1"/>
  <c r="AB6273" i="1"/>
  <c r="X6274" i="1"/>
  <c r="Y6274" i="1"/>
  <c r="Z6274" i="1"/>
  <c r="AA6274" i="1"/>
  <c r="AB6274" i="1"/>
  <c r="X6275" i="1"/>
  <c r="Y6275" i="1"/>
  <c r="Z6275" i="1"/>
  <c r="AA6275" i="1"/>
  <c r="AB6275" i="1"/>
  <c r="X6276" i="1"/>
  <c r="Y6276" i="1"/>
  <c r="Z6276" i="1"/>
  <c r="AA6276" i="1"/>
  <c r="AB6276" i="1"/>
  <c r="X6277" i="1"/>
  <c r="Y6277" i="1"/>
  <c r="Z6277" i="1"/>
  <c r="AA6277" i="1"/>
  <c r="AB6277" i="1"/>
  <c r="X6278" i="1"/>
  <c r="Y6278" i="1"/>
  <c r="Z6278" i="1"/>
  <c r="AA6278" i="1"/>
  <c r="AB6278" i="1"/>
  <c r="X6279" i="1"/>
  <c r="Y6279" i="1"/>
  <c r="Z6279" i="1"/>
  <c r="AA6279" i="1"/>
  <c r="AB6279" i="1"/>
  <c r="X6280" i="1"/>
  <c r="Y6280" i="1"/>
  <c r="Z6280" i="1"/>
  <c r="AA6280" i="1"/>
  <c r="AB6280" i="1"/>
  <c r="X6281" i="1"/>
  <c r="Y6281" i="1"/>
  <c r="Z6281" i="1"/>
  <c r="AA6281" i="1"/>
  <c r="AB6281" i="1"/>
  <c r="X6282" i="1"/>
  <c r="Y6282" i="1"/>
  <c r="Z6282" i="1"/>
  <c r="AA6282" i="1"/>
  <c r="AB6282" i="1"/>
  <c r="X6283" i="1"/>
  <c r="Y6283" i="1"/>
  <c r="Z6283" i="1"/>
  <c r="AA6283" i="1"/>
  <c r="AB6283" i="1"/>
  <c r="X6284" i="1"/>
  <c r="Y6284" i="1"/>
  <c r="Z6284" i="1"/>
  <c r="AA6284" i="1"/>
  <c r="AB6284" i="1"/>
  <c r="X6285" i="1"/>
  <c r="Y6285" i="1"/>
  <c r="Z6285" i="1"/>
  <c r="AA6285" i="1"/>
  <c r="AB6285" i="1"/>
  <c r="X6286" i="1"/>
  <c r="Y6286" i="1"/>
  <c r="Z6286" i="1"/>
  <c r="AA6286" i="1"/>
  <c r="AB6286" i="1"/>
  <c r="X6287" i="1"/>
  <c r="Y6287" i="1"/>
  <c r="Z6287" i="1"/>
  <c r="AA6287" i="1"/>
  <c r="AB6287" i="1"/>
  <c r="X6288" i="1"/>
  <c r="Y6288" i="1"/>
  <c r="Z6288" i="1"/>
  <c r="AA6288" i="1"/>
  <c r="AB6288" i="1"/>
  <c r="X6289" i="1"/>
  <c r="Y6289" i="1"/>
  <c r="Z6289" i="1"/>
  <c r="AA6289" i="1"/>
  <c r="AB6289" i="1"/>
  <c r="X6290" i="1"/>
  <c r="Y6290" i="1"/>
  <c r="Z6290" i="1"/>
  <c r="AA6290" i="1"/>
  <c r="AB6290" i="1"/>
  <c r="X6291" i="1"/>
  <c r="Y6291" i="1"/>
  <c r="Z6291" i="1"/>
  <c r="AA6291" i="1"/>
  <c r="AB6291" i="1"/>
  <c r="X6292" i="1"/>
  <c r="Y6292" i="1"/>
  <c r="Z6292" i="1"/>
  <c r="AA6292" i="1"/>
  <c r="AB6292" i="1"/>
  <c r="X6293" i="1"/>
  <c r="Y6293" i="1"/>
  <c r="Z6293" i="1"/>
  <c r="AA6293" i="1"/>
  <c r="AB6293" i="1"/>
  <c r="X6294" i="1"/>
  <c r="Y6294" i="1"/>
  <c r="Z6294" i="1"/>
  <c r="AA6294" i="1"/>
  <c r="AB6294" i="1"/>
  <c r="X6295" i="1"/>
  <c r="Y6295" i="1"/>
  <c r="Z6295" i="1"/>
  <c r="AA6295" i="1"/>
  <c r="AB6295" i="1"/>
  <c r="X6296" i="1"/>
  <c r="Y6296" i="1"/>
  <c r="Z6296" i="1"/>
  <c r="AA6296" i="1"/>
  <c r="AB6296" i="1"/>
  <c r="X6297" i="1"/>
  <c r="Y6297" i="1"/>
  <c r="Z6297" i="1"/>
  <c r="AA6297" i="1"/>
  <c r="AB6297" i="1"/>
  <c r="X6298" i="1"/>
  <c r="Y6298" i="1"/>
  <c r="Z6298" i="1"/>
  <c r="AA6298" i="1"/>
  <c r="AB6298" i="1"/>
  <c r="X6299" i="1"/>
  <c r="Y6299" i="1"/>
  <c r="Z6299" i="1"/>
  <c r="AA6299" i="1"/>
  <c r="AB6299" i="1"/>
  <c r="X6300" i="1"/>
  <c r="Y6300" i="1"/>
  <c r="Z6300" i="1"/>
  <c r="AA6300" i="1"/>
  <c r="AB6300" i="1"/>
  <c r="X6301" i="1"/>
  <c r="Y6301" i="1"/>
  <c r="Z6301" i="1"/>
  <c r="AA6301" i="1"/>
  <c r="AB6301" i="1"/>
  <c r="X6302" i="1"/>
  <c r="Y6302" i="1"/>
  <c r="Z6302" i="1"/>
  <c r="AA6302" i="1"/>
  <c r="AB6302" i="1"/>
  <c r="X6303" i="1"/>
  <c r="Y6303" i="1"/>
  <c r="Z6303" i="1"/>
  <c r="AA6303" i="1"/>
  <c r="AB6303" i="1"/>
  <c r="X6304" i="1"/>
  <c r="Y6304" i="1"/>
  <c r="Z6304" i="1"/>
  <c r="AA6304" i="1"/>
  <c r="AB6304" i="1"/>
  <c r="X6305" i="1"/>
  <c r="Y6305" i="1"/>
  <c r="Z6305" i="1"/>
  <c r="AA6305" i="1"/>
  <c r="AB6305" i="1"/>
  <c r="X6306" i="1"/>
  <c r="Y6306" i="1"/>
  <c r="Z6306" i="1"/>
  <c r="AA6306" i="1"/>
  <c r="AB6306" i="1"/>
  <c r="X6307" i="1"/>
  <c r="Y6307" i="1"/>
  <c r="Z6307" i="1"/>
  <c r="AA6307" i="1"/>
  <c r="AB6307" i="1"/>
  <c r="X6308" i="1"/>
  <c r="Y6308" i="1"/>
  <c r="Z6308" i="1"/>
  <c r="AA6308" i="1"/>
  <c r="AB6308" i="1"/>
  <c r="X6309" i="1"/>
  <c r="Y6309" i="1"/>
  <c r="Z6309" i="1"/>
  <c r="AA6309" i="1"/>
  <c r="AB6309" i="1"/>
  <c r="X6310" i="1"/>
  <c r="Y6310" i="1"/>
  <c r="Z6310" i="1"/>
  <c r="AA6310" i="1"/>
  <c r="AB6310" i="1"/>
  <c r="X6311" i="1"/>
  <c r="Y6311" i="1"/>
  <c r="Z6311" i="1"/>
  <c r="AA6311" i="1"/>
  <c r="AB6311" i="1"/>
  <c r="X6312" i="1"/>
  <c r="Y6312" i="1"/>
  <c r="Z6312" i="1"/>
  <c r="AA6312" i="1"/>
  <c r="AB6312" i="1"/>
  <c r="X6313" i="1"/>
  <c r="Y6313" i="1"/>
  <c r="Z6313" i="1"/>
  <c r="AA6313" i="1"/>
  <c r="AB6313" i="1"/>
  <c r="X6314" i="1"/>
  <c r="Y6314" i="1"/>
  <c r="Z6314" i="1"/>
  <c r="AA6314" i="1"/>
  <c r="AB6314" i="1"/>
  <c r="X6315" i="1"/>
  <c r="Y6315" i="1"/>
  <c r="Z6315" i="1"/>
  <c r="AA6315" i="1"/>
  <c r="AB6315" i="1"/>
  <c r="X6316" i="1"/>
  <c r="Y6316" i="1"/>
  <c r="Z6316" i="1"/>
  <c r="AA6316" i="1"/>
  <c r="AB6316" i="1"/>
  <c r="X6317" i="1"/>
  <c r="Y6317" i="1"/>
  <c r="Z6317" i="1"/>
  <c r="AA6317" i="1"/>
  <c r="AB6317" i="1"/>
  <c r="X6318" i="1"/>
  <c r="Y6318" i="1"/>
  <c r="Z6318" i="1"/>
  <c r="AA6318" i="1"/>
  <c r="AB6318" i="1"/>
  <c r="X6319" i="1"/>
  <c r="Y6319" i="1"/>
  <c r="Z6319" i="1"/>
  <c r="AA6319" i="1"/>
  <c r="AB6319" i="1"/>
  <c r="X6320" i="1"/>
  <c r="Y6320" i="1"/>
  <c r="Z6320" i="1"/>
  <c r="AA6320" i="1"/>
  <c r="AB6320" i="1"/>
  <c r="X6321" i="1"/>
  <c r="Y6321" i="1"/>
  <c r="Z6321" i="1"/>
  <c r="AA6321" i="1"/>
  <c r="AB6321" i="1"/>
  <c r="X6322" i="1"/>
  <c r="Y6322" i="1"/>
  <c r="Z6322" i="1"/>
  <c r="AA6322" i="1"/>
  <c r="AB6322" i="1"/>
  <c r="X6323" i="1"/>
  <c r="Y6323" i="1"/>
  <c r="Z6323" i="1"/>
  <c r="AA6323" i="1"/>
  <c r="AB6323" i="1"/>
  <c r="X6324" i="1"/>
  <c r="Y6324" i="1"/>
  <c r="Z6324" i="1"/>
  <c r="AA6324" i="1"/>
  <c r="AB6324" i="1"/>
  <c r="X6325" i="1"/>
  <c r="Y6325" i="1"/>
  <c r="Z6325" i="1"/>
  <c r="AA6325" i="1"/>
  <c r="AB6325" i="1"/>
  <c r="X6326" i="1"/>
  <c r="Y6326" i="1"/>
  <c r="Z6326" i="1"/>
  <c r="AA6326" i="1"/>
  <c r="AB6326" i="1"/>
  <c r="X6327" i="1"/>
  <c r="Y6327" i="1"/>
  <c r="Z6327" i="1"/>
  <c r="AA6327" i="1"/>
  <c r="AB6327" i="1"/>
  <c r="X6328" i="1"/>
  <c r="Y6328" i="1"/>
  <c r="Z6328" i="1"/>
  <c r="AA6328" i="1"/>
  <c r="AB6328" i="1"/>
  <c r="X6329" i="1"/>
  <c r="Y6329" i="1"/>
  <c r="Z6329" i="1"/>
  <c r="AA6329" i="1"/>
  <c r="AB6329" i="1"/>
  <c r="X6330" i="1"/>
  <c r="Y6330" i="1"/>
  <c r="Z6330" i="1"/>
  <c r="AA6330" i="1"/>
  <c r="AB6330" i="1"/>
  <c r="X6331" i="1"/>
  <c r="Y6331" i="1"/>
  <c r="Z6331" i="1"/>
  <c r="AA6331" i="1"/>
  <c r="AB6331" i="1"/>
  <c r="X6332" i="1"/>
  <c r="Y6332" i="1"/>
  <c r="Z6332" i="1"/>
  <c r="AA6332" i="1"/>
  <c r="AB6332" i="1"/>
  <c r="X6333" i="1"/>
  <c r="Y6333" i="1"/>
  <c r="Z6333" i="1"/>
  <c r="AA6333" i="1"/>
  <c r="AB6333" i="1"/>
  <c r="X6334" i="1"/>
  <c r="Y6334" i="1"/>
  <c r="Z6334" i="1"/>
  <c r="AA6334" i="1"/>
  <c r="AB6334" i="1"/>
  <c r="X6335" i="1"/>
  <c r="Y6335" i="1"/>
  <c r="Z6335" i="1"/>
  <c r="AA6335" i="1"/>
  <c r="AB6335" i="1"/>
  <c r="X6336" i="1"/>
  <c r="Y6336" i="1"/>
  <c r="Z6336" i="1"/>
  <c r="AA6336" i="1"/>
  <c r="AB6336" i="1"/>
  <c r="X6337" i="1"/>
  <c r="Y6337" i="1"/>
  <c r="Z6337" i="1"/>
  <c r="AA6337" i="1"/>
  <c r="AB6337" i="1"/>
  <c r="X6338" i="1"/>
  <c r="Y6338" i="1"/>
  <c r="Z6338" i="1"/>
  <c r="AA6338" i="1"/>
  <c r="AB6338" i="1"/>
  <c r="X6339" i="1"/>
  <c r="Y6339" i="1"/>
  <c r="Z6339" i="1"/>
  <c r="AA6339" i="1"/>
  <c r="AB6339" i="1"/>
  <c r="X6340" i="1"/>
  <c r="Y6340" i="1"/>
  <c r="Z6340" i="1"/>
  <c r="AA6340" i="1"/>
  <c r="AB6340" i="1"/>
  <c r="X6341" i="1"/>
  <c r="Y6341" i="1"/>
  <c r="Z6341" i="1"/>
  <c r="AA6341" i="1"/>
  <c r="AB6341" i="1"/>
  <c r="X6342" i="1"/>
  <c r="Y6342" i="1"/>
  <c r="Z6342" i="1"/>
  <c r="AA6342" i="1"/>
  <c r="AB6342" i="1"/>
  <c r="X6343" i="1"/>
  <c r="Y6343" i="1"/>
  <c r="Z6343" i="1"/>
  <c r="AA6343" i="1"/>
  <c r="AB6343" i="1"/>
  <c r="X6344" i="1"/>
  <c r="Y6344" i="1"/>
  <c r="Z6344" i="1"/>
  <c r="AA6344" i="1"/>
  <c r="AB6344" i="1"/>
  <c r="X6345" i="1"/>
  <c r="Y6345" i="1"/>
  <c r="Z6345" i="1"/>
  <c r="AA6345" i="1"/>
  <c r="AB6345" i="1"/>
  <c r="X6346" i="1"/>
  <c r="Y6346" i="1"/>
  <c r="Z6346" i="1"/>
  <c r="AA6346" i="1"/>
  <c r="AB6346" i="1"/>
  <c r="X6347" i="1"/>
  <c r="Y6347" i="1"/>
  <c r="Z6347" i="1"/>
  <c r="AA6347" i="1"/>
  <c r="AB6347" i="1"/>
  <c r="X6348" i="1"/>
  <c r="Y6348" i="1"/>
  <c r="Z6348" i="1"/>
  <c r="AA6348" i="1"/>
  <c r="AB6348" i="1"/>
  <c r="X6349" i="1"/>
  <c r="Y6349" i="1"/>
  <c r="Z6349" i="1"/>
  <c r="AA6349" i="1"/>
  <c r="AB6349" i="1"/>
  <c r="X6350" i="1"/>
  <c r="Y6350" i="1"/>
  <c r="Z6350" i="1"/>
  <c r="AA6350" i="1"/>
  <c r="AB6350" i="1"/>
  <c r="X6351" i="1"/>
  <c r="Y6351" i="1"/>
  <c r="Z6351" i="1"/>
  <c r="AA6351" i="1"/>
  <c r="AB6351" i="1"/>
  <c r="X6352" i="1"/>
  <c r="Y6352" i="1"/>
  <c r="Z6352" i="1"/>
  <c r="AA6352" i="1"/>
  <c r="AB6352" i="1"/>
  <c r="X6353" i="1"/>
  <c r="Y6353" i="1"/>
  <c r="Z6353" i="1"/>
  <c r="AA6353" i="1"/>
  <c r="AB6353" i="1"/>
  <c r="X6354" i="1"/>
  <c r="Y6354" i="1"/>
  <c r="Z6354" i="1"/>
  <c r="AA6354" i="1"/>
  <c r="AB6354" i="1"/>
  <c r="X6355" i="1"/>
  <c r="Y6355" i="1"/>
  <c r="Z6355" i="1"/>
  <c r="AA6355" i="1"/>
  <c r="AB6355" i="1"/>
  <c r="X6356" i="1"/>
  <c r="Y6356" i="1"/>
  <c r="Z6356" i="1"/>
  <c r="AA6356" i="1"/>
  <c r="AB6356" i="1"/>
  <c r="X6357" i="1"/>
  <c r="Y6357" i="1"/>
  <c r="Z6357" i="1"/>
  <c r="AA6357" i="1"/>
  <c r="AB6357" i="1"/>
  <c r="X6358" i="1"/>
  <c r="Y6358" i="1"/>
  <c r="Z6358" i="1"/>
  <c r="AA6358" i="1"/>
  <c r="AB6358" i="1"/>
  <c r="X6359" i="1"/>
  <c r="Y6359" i="1"/>
  <c r="Z6359" i="1"/>
  <c r="AA6359" i="1"/>
  <c r="AB6359" i="1"/>
  <c r="X6360" i="1"/>
  <c r="Y6360" i="1"/>
  <c r="Z6360" i="1"/>
  <c r="AA6360" i="1"/>
  <c r="AB6360" i="1"/>
  <c r="X6361" i="1"/>
  <c r="Y6361" i="1"/>
  <c r="Z6361" i="1"/>
  <c r="AA6361" i="1"/>
  <c r="AB6361" i="1"/>
  <c r="X6362" i="1"/>
  <c r="Y6362" i="1"/>
  <c r="Z6362" i="1"/>
  <c r="AA6362" i="1"/>
  <c r="AB6362" i="1"/>
  <c r="X6363" i="1"/>
  <c r="Y6363" i="1"/>
  <c r="Z6363" i="1"/>
  <c r="AA6363" i="1"/>
  <c r="AB6363" i="1"/>
  <c r="X6364" i="1"/>
  <c r="Y6364" i="1"/>
  <c r="Z6364" i="1"/>
  <c r="AA6364" i="1"/>
  <c r="AB6364" i="1"/>
  <c r="X6365" i="1"/>
  <c r="Y6365" i="1"/>
  <c r="Z6365" i="1"/>
  <c r="AA6365" i="1"/>
  <c r="AB6365" i="1"/>
  <c r="X6366" i="1"/>
  <c r="Y6366" i="1"/>
  <c r="Z6366" i="1"/>
  <c r="AA6366" i="1"/>
  <c r="AB6366" i="1"/>
  <c r="X6367" i="1"/>
  <c r="Y6367" i="1"/>
  <c r="Z6367" i="1"/>
  <c r="AA6367" i="1"/>
  <c r="AB6367" i="1"/>
  <c r="X6368" i="1"/>
  <c r="Y6368" i="1"/>
  <c r="Z6368" i="1"/>
  <c r="AA6368" i="1"/>
  <c r="AB6368" i="1"/>
  <c r="X6369" i="1"/>
  <c r="Y6369" i="1"/>
  <c r="Z6369" i="1"/>
  <c r="AA6369" i="1"/>
  <c r="AB6369" i="1"/>
  <c r="X6370" i="1"/>
  <c r="Y6370" i="1"/>
  <c r="Z6370" i="1"/>
  <c r="AA6370" i="1"/>
  <c r="AB6370" i="1"/>
  <c r="X6371" i="1"/>
  <c r="Y6371" i="1"/>
  <c r="Z6371" i="1"/>
  <c r="AA6371" i="1"/>
  <c r="AB6371" i="1"/>
  <c r="X6372" i="1"/>
  <c r="Y6372" i="1"/>
  <c r="Z6372" i="1"/>
  <c r="AA6372" i="1"/>
  <c r="AB6372" i="1"/>
  <c r="X6373" i="1"/>
  <c r="Y6373" i="1"/>
  <c r="Z6373" i="1"/>
  <c r="AA6373" i="1"/>
  <c r="AB6373" i="1"/>
  <c r="X6374" i="1"/>
  <c r="Y6374" i="1"/>
  <c r="Z6374" i="1"/>
  <c r="AA6374" i="1"/>
  <c r="AB6374" i="1"/>
  <c r="X6375" i="1"/>
  <c r="Y6375" i="1"/>
  <c r="Z6375" i="1"/>
  <c r="AA6375" i="1"/>
  <c r="AB6375" i="1"/>
  <c r="X6376" i="1"/>
  <c r="Y6376" i="1"/>
  <c r="Z6376" i="1"/>
  <c r="AA6376" i="1"/>
  <c r="AB6376" i="1"/>
  <c r="X6377" i="1"/>
  <c r="Y6377" i="1"/>
  <c r="Z6377" i="1"/>
  <c r="AA6377" i="1"/>
  <c r="AB6377" i="1"/>
  <c r="X6378" i="1"/>
  <c r="Y6378" i="1"/>
  <c r="Z6378" i="1"/>
  <c r="AA6378" i="1"/>
  <c r="AB6378" i="1"/>
  <c r="X6379" i="1"/>
  <c r="Y6379" i="1"/>
  <c r="Z6379" i="1"/>
  <c r="AA6379" i="1"/>
  <c r="AB6379" i="1"/>
  <c r="X6380" i="1"/>
  <c r="Y6380" i="1"/>
  <c r="Z6380" i="1"/>
  <c r="AA6380" i="1"/>
  <c r="AB6380" i="1"/>
  <c r="X6381" i="1"/>
  <c r="Y6381" i="1"/>
  <c r="Z6381" i="1"/>
  <c r="AA6381" i="1"/>
  <c r="AB6381" i="1"/>
  <c r="X6382" i="1"/>
  <c r="Y6382" i="1"/>
  <c r="Z6382" i="1"/>
  <c r="AA6382" i="1"/>
  <c r="AB6382" i="1"/>
  <c r="X6383" i="1"/>
  <c r="Y6383" i="1"/>
  <c r="Z6383" i="1"/>
  <c r="AA6383" i="1"/>
  <c r="AB6383" i="1"/>
  <c r="X6384" i="1"/>
  <c r="Y6384" i="1"/>
  <c r="Z6384" i="1"/>
  <c r="AA6384" i="1"/>
  <c r="AB6384" i="1"/>
  <c r="X6385" i="1"/>
  <c r="Y6385" i="1"/>
  <c r="Z6385" i="1"/>
  <c r="AA6385" i="1"/>
  <c r="AB6385" i="1"/>
  <c r="X6386" i="1"/>
  <c r="Y6386" i="1"/>
  <c r="Z6386" i="1"/>
  <c r="AA6386" i="1"/>
  <c r="AB6386" i="1"/>
  <c r="X6387" i="1"/>
  <c r="Y6387" i="1"/>
  <c r="Z6387" i="1"/>
  <c r="AA6387" i="1"/>
  <c r="AB6387" i="1"/>
  <c r="X6388" i="1"/>
  <c r="Y6388" i="1"/>
  <c r="Z6388" i="1"/>
  <c r="AA6388" i="1"/>
  <c r="AB6388" i="1"/>
  <c r="X6389" i="1"/>
  <c r="Y6389" i="1"/>
  <c r="Z6389" i="1"/>
  <c r="AA6389" i="1"/>
  <c r="AB6389" i="1"/>
  <c r="X6390" i="1"/>
  <c r="Y6390" i="1"/>
  <c r="Z6390" i="1"/>
  <c r="AA6390" i="1"/>
  <c r="AB6390" i="1"/>
  <c r="X6391" i="1"/>
  <c r="Y6391" i="1"/>
  <c r="Z6391" i="1"/>
  <c r="AA6391" i="1"/>
  <c r="AB6391" i="1"/>
  <c r="X6392" i="1"/>
  <c r="Y6392" i="1"/>
  <c r="Z6392" i="1"/>
  <c r="AA6392" i="1"/>
  <c r="AB6392" i="1"/>
  <c r="X6393" i="1"/>
  <c r="Y6393" i="1"/>
  <c r="Z6393" i="1"/>
  <c r="AA6393" i="1"/>
  <c r="AB6393" i="1"/>
  <c r="X6394" i="1"/>
  <c r="Y6394" i="1"/>
  <c r="Z6394" i="1"/>
  <c r="AA6394" i="1"/>
  <c r="AB6394" i="1"/>
  <c r="X6395" i="1"/>
  <c r="Y6395" i="1"/>
  <c r="Z6395" i="1"/>
  <c r="AA6395" i="1"/>
  <c r="AB6395" i="1"/>
  <c r="X6396" i="1"/>
  <c r="Y6396" i="1"/>
  <c r="Z6396" i="1"/>
  <c r="AA6396" i="1"/>
  <c r="AB6396" i="1"/>
  <c r="X6397" i="1"/>
  <c r="Y6397" i="1"/>
  <c r="Z6397" i="1"/>
  <c r="AA6397" i="1"/>
  <c r="AB6397" i="1"/>
  <c r="X6398" i="1"/>
  <c r="Y6398" i="1"/>
  <c r="Z6398" i="1"/>
  <c r="AA6398" i="1"/>
  <c r="AB6398" i="1"/>
  <c r="X6399" i="1"/>
  <c r="Y6399" i="1"/>
  <c r="Z6399" i="1"/>
  <c r="AA6399" i="1"/>
  <c r="AB6399" i="1"/>
  <c r="X6400" i="1"/>
  <c r="Y6400" i="1"/>
  <c r="Z6400" i="1"/>
  <c r="AA6400" i="1"/>
  <c r="AB6400" i="1"/>
  <c r="X6401" i="1"/>
  <c r="Y6401" i="1"/>
  <c r="Z6401" i="1"/>
  <c r="AA6401" i="1"/>
  <c r="AB6401" i="1"/>
  <c r="X6402" i="1"/>
  <c r="Y6402" i="1"/>
  <c r="Z6402" i="1"/>
  <c r="AA6402" i="1"/>
  <c r="AB6402" i="1"/>
  <c r="X6403" i="1"/>
  <c r="Y6403" i="1"/>
  <c r="Z6403" i="1"/>
  <c r="AA6403" i="1"/>
  <c r="AB6403" i="1"/>
  <c r="X6404" i="1"/>
  <c r="Y6404" i="1"/>
  <c r="Z6404" i="1"/>
  <c r="AA6404" i="1"/>
  <c r="AB6404" i="1"/>
  <c r="X6405" i="1"/>
  <c r="Y6405" i="1"/>
  <c r="Z6405" i="1"/>
  <c r="AA6405" i="1"/>
  <c r="AB6405" i="1"/>
  <c r="X6406" i="1"/>
  <c r="Y6406" i="1"/>
  <c r="Z6406" i="1"/>
  <c r="AA6406" i="1"/>
  <c r="AB6406" i="1"/>
  <c r="X6407" i="1"/>
  <c r="Y6407" i="1"/>
  <c r="Z6407" i="1"/>
  <c r="AA6407" i="1"/>
  <c r="AB6407" i="1"/>
  <c r="X6408" i="1"/>
  <c r="Y6408" i="1"/>
  <c r="Z6408" i="1"/>
  <c r="AA6408" i="1"/>
  <c r="AB6408" i="1"/>
  <c r="X6409" i="1"/>
  <c r="Y6409" i="1"/>
  <c r="Z6409" i="1"/>
  <c r="AA6409" i="1"/>
  <c r="AB6409" i="1"/>
  <c r="X6410" i="1"/>
  <c r="Y6410" i="1"/>
  <c r="Z6410" i="1"/>
  <c r="AA6410" i="1"/>
  <c r="AB6410" i="1"/>
  <c r="X6411" i="1"/>
  <c r="Y6411" i="1"/>
  <c r="Z6411" i="1"/>
  <c r="AA6411" i="1"/>
  <c r="AB6411" i="1"/>
  <c r="X6412" i="1"/>
  <c r="Y6412" i="1"/>
  <c r="Z6412" i="1"/>
  <c r="AA6412" i="1"/>
  <c r="AB6412" i="1"/>
  <c r="X6413" i="1"/>
  <c r="Y6413" i="1"/>
  <c r="Z6413" i="1"/>
  <c r="AA6413" i="1"/>
  <c r="AB6413" i="1"/>
  <c r="X6414" i="1"/>
  <c r="Y6414" i="1"/>
  <c r="Z6414" i="1"/>
  <c r="AA6414" i="1"/>
  <c r="AB6414" i="1"/>
  <c r="X6415" i="1"/>
  <c r="Y6415" i="1"/>
  <c r="Z6415" i="1"/>
  <c r="AA6415" i="1"/>
  <c r="AB6415" i="1"/>
  <c r="X6416" i="1"/>
  <c r="Y6416" i="1"/>
  <c r="Z6416" i="1"/>
  <c r="AA6416" i="1"/>
  <c r="AB6416" i="1"/>
  <c r="X6417" i="1"/>
  <c r="Y6417" i="1"/>
  <c r="Z6417" i="1"/>
  <c r="AA6417" i="1"/>
  <c r="AB6417" i="1"/>
  <c r="X6418" i="1"/>
  <c r="Y6418" i="1"/>
  <c r="Z6418" i="1"/>
  <c r="AA6418" i="1"/>
  <c r="AB6418" i="1"/>
  <c r="X6419" i="1"/>
  <c r="Y6419" i="1"/>
  <c r="Z6419" i="1"/>
  <c r="AA6419" i="1"/>
  <c r="AB6419" i="1"/>
  <c r="X6420" i="1"/>
  <c r="Y6420" i="1"/>
  <c r="Z6420" i="1"/>
  <c r="AA6420" i="1"/>
  <c r="AB6420" i="1"/>
  <c r="X6421" i="1"/>
  <c r="Y6421" i="1"/>
  <c r="Z6421" i="1"/>
  <c r="AA6421" i="1"/>
  <c r="AB6421" i="1"/>
  <c r="X6422" i="1"/>
  <c r="Y6422" i="1"/>
  <c r="Z6422" i="1"/>
  <c r="AA6422" i="1"/>
  <c r="AB6422" i="1"/>
  <c r="X6423" i="1"/>
  <c r="Y6423" i="1"/>
  <c r="Z6423" i="1"/>
  <c r="AA6423" i="1"/>
  <c r="AB6423" i="1"/>
  <c r="X6424" i="1"/>
  <c r="Y6424" i="1"/>
  <c r="Z6424" i="1"/>
  <c r="AA6424" i="1"/>
  <c r="AB6424" i="1"/>
  <c r="X6425" i="1"/>
  <c r="Y6425" i="1"/>
  <c r="Z6425" i="1"/>
  <c r="AA6425" i="1"/>
  <c r="AB6425" i="1"/>
  <c r="X6426" i="1"/>
  <c r="Y6426" i="1"/>
  <c r="Z6426" i="1"/>
  <c r="AA6426" i="1"/>
  <c r="AB6426" i="1"/>
  <c r="X6427" i="1"/>
  <c r="Y6427" i="1"/>
  <c r="Z6427" i="1"/>
  <c r="AA6427" i="1"/>
  <c r="AB6427" i="1"/>
  <c r="X6428" i="1"/>
  <c r="Y6428" i="1"/>
  <c r="Z6428" i="1"/>
  <c r="AA6428" i="1"/>
  <c r="AB6428" i="1"/>
  <c r="X6429" i="1"/>
  <c r="Y6429" i="1"/>
  <c r="Z6429" i="1"/>
  <c r="AA6429" i="1"/>
  <c r="AB6429" i="1"/>
  <c r="X6430" i="1"/>
  <c r="Y6430" i="1"/>
  <c r="Z6430" i="1"/>
  <c r="AA6430" i="1"/>
  <c r="AB6430" i="1"/>
  <c r="X6431" i="1"/>
  <c r="Y6431" i="1"/>
  <c r="Z6431" i="1"/>
  <c r="AA6431" i="1"/>
  <c r="AB6431" i="1"/>
  <c r="X6432" i="1"/>
  <c r="Y6432" i="1"/>
  <c r="Z6432" i="1"/>
  <c r="AA6432" i="1"/>
  <c r="AB6432" i="1"/>
  <c r="X6433" i="1"/>
  <c r="Y6433" i="1"/>
  <c r="Z6433" i="1"/>
  <c r="AA6433" i="1"/>
  <c r="AB6433" i="1"/>
  <c r="X6434" i="1"/>
  <c r="Y6434" i="1"/>
  <c r="Z6434" i="1"/>
  <c r="AA6434" i="1"/>
  <c r="AB6434" i="1"/>
  <c r="X6435" i="1"/>
  <c r="Y6435" i="1"/>
  <c r="Z6435" i="1"/>
  <c r="AA6435" i="1"/>
  <c r="AB6435" i="1"/>
  <c r="X6436" i="1"/>
  <c r="Y6436" i="1"/>
  <c r="Z6436" i="1"/>
  <c r="AA6436" i="1"/>
  <c r="AB6436" i="1"/>
  <c r="X6437" i="1"/>
  <c r="Y6437" i="1"/>
  <c r="Z6437" i="1"/>
  <c r="AA6437" i="1"/>
  <c r="AB6437" i="1"/>
  <c r="X6438" i="1"/>
  <c r="Y6438" i="1"/>
  <c r="Z6438" i="1"/>
  <c r="AA6438" i="1"/>
  <c r="AB6438" i="1"/>
  <c r="X6439" i="1"/>
  <c r="Y6439" i="1"/>
  <c r="Z6439" i="1"/>
  <c r="AA6439" i="1"/>
  <c r="AB6439" i="1"/>
  <c r="X6440" i="1"/>
  <c r="Y6440" i="1"/>
  <c r="Z6440" i="1"/>
  <c r="AA6440" i="1"/>
  <c r="AB6440" i="1"/>
  <c r="X6441" i="1"/>
  <c r="Y6441" i="1"/>
  <c r="Z6441" i="1"/>
  <c r="AA6441" i="1"/>
  <c r="AB6441" i="1"/>
  <c r="X6442" i="1"/>
  <c r="Y6442" i="1"/>
  <c r="Z6442" i="1"/>
  <c r="AA6442" i="1"/>
  <c r="AB6442" i="1"/>
  <c r="X6443" i="1"/>
  <c r="Y6443" i="1"/>
  <c r="Z6443" i="1"/>
  <c r="AA6443" i="1"/>
  <c r="AB6443" i="1"/>
  <c r="X6444" i="1"/>
  <c r="Y6444" i="1"/>
  <c r="Z6444" i="1"/>
  <c r="AA6444" i="1"/>
  <c r="AB6444" i="1"/>
  <c r="X6445" i="1"/>
  <c r="Y6445" i="1"/>
  <c r="Z6445" i="1"/>
  <c r="AA6445" i="1"/>
  <c r="AB6445" i="1"/>
  <c r="X6446" i="1"/>
  <c r="Y6446" i="1"/>
  <c r="Z6446" i="1"/>
  <c r="AA6446" i="1"/>
  <c r="AB6446" i="1"/>
  <c r="X6447" i="1"/>
  <c r="Y6447" i="1"/>
  <c r="Z6447" i="1"/>
  <c r="AA6447" i="1"/>
  <c r="AB6447" i="1"/>
  <c r="X6448" i="1"/>
  <c r="Y6448" i="1"/>
  <c r="Z6448" i="1"/>
  <c r="AA6448" i="1"/>
  <c r="AB6448" i="1"/>
  <c r="X6449" i="1"/>
  <c r="Y6449" i="1"/>
  <c r="Z6449" i="1"/>
  <c r="AA6449" i="1"/>
  <c r="AB6449" i="1"/>
  <c r="X6450" i="1"/>
  <c r="Y6450" i="1"/>
  <c r="Z6450" i="1"/>
  <c r="AA6450" i="1"/>
  <c r="AB6450" i="1"/>
  <c r="X6451" i="1"/>
  <c r="Y6451" i="1"/>
  <c r="Z6451" i="1"/>
  <c r="AA6451" i="1"/>
  <c r="AB6451" i="1"/>
  <c r="X6452" i="1"/>
  <c r="Y6452" i="1"/>
  <c r="Z6452" i="1"/>
  <c r="AA6452" i="1"/>
  <c r="AB6452" i="1"/>
  <c r="X6453" i="1"/>
  <c r="Y6453" i="1"/>
  <c r="Z6453" i="1"/>
  <c r="AA6453" i="1"/>
  <c r="AB6453" i="1"/>
  <c r="X6454" i="1"/>
  <c r="Y6454" i="1"/>
  <c r="Z6454" i="1"/>
  <c r="AA6454" i="1"/>
  <c r="AB6454" i="1"/>
  <c r="X6455" i="1"/>
  <c r="Y6455" i="1"/>
  <c r="Z6455" i="1"/>
  <c r="AA6455" i="1"/>
  <c r="AB6455" i="1"/>
  <c r="X6456" i="1"/>
  <c r="Y6456" i="1"/>
  <c r="Z6456" i="1"/>
  <c r="AA6456" i="1"/>
  <c r="AB6456" i="1"/>
  <c r="X6457" i="1"/>
  <c r="Y6457" i="1"/>
  <c r="Z6457" i="1"/>
  <c r="AA6457" i="1"/>
  <c r="AB6457" i="1"/>
  <c r="X6458" i="1"/>
  <c r="Y6458" i="1"/>
  <c r="Z6458" i="1"/>
  <c r="AA6458" i="1"/>
  <c r="AB6458" i="1"/>
  <c r="X6459" i="1"/>
  <c r="Y6459" i="1"/>
  <c r="Z6459" i="1"/>
  <c r="AA6459" i="1"/>
  <c r="AB6459" i="1"/>
  <c r="X6460" i="1"/>
  <c r="Y6460" i="1"/>
  <c r="Z6460" i="1"/>
  <c r="AA6460" i="1"/>
  <c r="AB6460" i="1"/>
  <c r="X6461" i="1"/>
  <c r="Y6461" i="1"/>
  <c r="Z6461" i="1"/>
  <c r="AA6461" i="1"/>
  <c r="AB6461" i="1"/>
  <c r="X6462" i="1"/>
  <c r="Y6462" i="1"/>
  <c r="Z6462" i="1"/>
  <c r="AA6462" i="1"/>
  <c r="AB6462" i="1"/>
  <c r="X6463" i="1"/>
  <c r="Y6463" i="1"/>
  <c r="Z6463" i="1"/>
  <c r="AA6463" i="1"/>
  <c r="AB6463" i="1"/>
  <c r="X6464" i="1"/>
  <c r="Y6464" i="1"/>
  <c r="Z6464" i="1"/>
  <c r="AA6464" i="1"/>
  <c r="AB6464" i="1"/>
  <c r="X6465" i="1"/>
  <c r="Y6465" i="1"/>
  <c r="Z6465" i="1"/>
  <c r="AA6465" i="1"/>
  <c r="AB6465" i="1"/>
  <c r="X6466" i="1"/>
  <c r="Y6466" i="1"/>
  <c r="Z6466" i="1"/>
  <c r="AA6466" i="1"/>
  <c r="AB6466" i="1"/>
  <c r="X6467" i="1"/>
  <c r="Y6467" i="1"/>
  <c r="Z6467" i="1"/>
  <c r="AA6467" i="1"/>
  <c r="AB6467" i="1"/>
  <c r="X6468" i="1"/>
  <c r="Y6468" i="1"/>
  <c r="Z6468" i="1"/>
  <c r="AA6468" i="1"/>
  <c r="AB6468" i="1"/>
  <c r="X6469" i="1"/>
  <c r="Y6469" i="1"/>
  <c r="Z6469" i="1"/>
  <c r="AA6469" i="1"/>
  <c r="AB6469" i="1"/>
  <c r="X6470" i="1"/>
  <c r="Y6470" i="1"/>
  <c r="Z6470" i="1"/>
  <c r="AA6470" i="1"/>
  <c r="AB6470" i="1"/>
  <c r="X6471" i="1"/>
  <c r="Y6471" i="1"/>
  <c r="Z6471" i="1"/>
  <c r="AA6471" i="1"/>
  <c r="AB6471" i="1"/>
  <c r="X6472" i="1"/>
  <c r="Y6472" i="1"/>
  <c r="Z6472" i="1"/>
  <c r="AA6472" i="1"/>
  <c r="AB6472" i="1"/>
  <c r="X6473" i="1"/>
  <c r="Y6473" i="1"/>
  <c r="Z6473" i="1"/>
  <c r="AA6473" i="1"/>
  <c r="AB6473" i="1"/>
  <c r="X6474" i="1"/>
  <c r="Y6474" i="1"/>
  <c r="Z6474" i="1"/>
  <c r="AA6474" i="1"/>
  <c r="AB6474" i="1"/>
  <c r="X6475" i="1"/>
  <c r="Y6475" i="1"/>
  <c r="Z6475" i="1"/>
  <c r="AA6475" i="1"/>
  <c r="AB6475" i="1"/>
  <c r="X6476" i="1"/>
  <c r="Y6476" i="1"/>
  <c r="Z6476" i="1"/>
  <c r="AA6476" i="1"/>
  <c r="AB6476" i="1"/>
  <c r="X6477" i="1"/>
  <c r="Y6477" i="1"/>
  <c r="Z6477" i="1"/>
  <c r="AA6477" i="1"/>
  <c r="AB6477" i="1"/>
  <c r="X6478" i="1"/>
  <c r="Y6478" i="1"/>
  <c r="Z6478" i="1"/>
  <c r="AA6478" i="1"/>
  <c r="AB6478" i="1"/>
  <c r="X6479" i="1"/>
  <c r="Y6479" i="1"/>
  <c r="Z6479" i="1"/>
  <c r="AA6479" i="1"/>
  <c r="AB6479" i="1"/>
  <c r="X6480" i="1"/>
  <c r="Y6480" i="1"/>
  <c r="Z6480" i="1"/>
  <c r="AA6480" i="1"/>
  <c r="AB6480" i="1"/>
  <c r="X6481" i="1"/>
  <c r="Y6481" i="1"/>
  <c r="Z6481" i="1"/>
  <c r="AA6481" i="1"/>
  <c r="AB6481" i="1"/>
  <c r="X6482" i="1"/>
  <c r="Y6482" i="1"/>
  <c r="Z6482" i="1"/>
  <c r="AA6482" i="1"/>
  <c r="AB6482" i="1"/>
  <c r="X6483" i="1"/>
  <c r="Y6483" i="1"/>
  <c r="Z6483" i="1"/>
  <c r="AA6483" i="1"/>
  <c r="AB6483" i="1"/>
  <c r="X6484" i="1"/>
  <c r="Y6484" i="1"/>
  <c r="Z6484" i="1"/>
  <c r="AA6484" i="1"/>
  <c r="AB6484" i="1"/>
  <c r="X6485" i="1"/>
  <c r="Y6485" i="1"/>
  <c r="Z6485" i="1"/>
  <c r="AA6485" i="1"/>
  <c r="AB6485" i="1"/>
  <c r="X6486" i="1"/>
  <c r="Y6486" i="1"/>
  <c r="Z6486" i="1"/>
  <c r="AA6486" i="1"/>
  <c r="AB6486" i="1"/>
  <c r="X6487" i="1"/>
  <c r="Y6487" i="1"/>
  <c r="Z6487" i="1"/>
  <c r="AA6487" i="1"/>
  <c r="AB6487" i="1"/>
  <c r="X6488" i="1"/>
  <c r="Y6488" i="1"/>
  <c r="Z6488" i="1"/>
  <c r="AA6488" i="1"/>
  <c r="AB6488" i="1"/>
  <c r="X6489" i="1"/>
  <c r="Y6489" i="1"/>
  <c r="Z6489" i="1"/>
  <c r="AA6489" i="1"/>
  <c r="AB6489" i="1"/>
  <c r="X6490" i="1"/>
  <c r="Y6490" i="1"/>
  <c r="Z6490" i="1"/>
  <c r="AA6490" i="1"/>
  <c r="AB6490" i="1"/>
  <c r="X6491" i="1"/>
  <c r="Y6491" i="1"/>
  <c r="Z6491" i="1"/>
  <c r="AA6491" i="1"/>
  <c r="AB6491" i="1"/>
  <c r="X6492" i="1"/>
  <c r="Y6492" i="1"/>
  <c r="Z6492" i="1"/>
  <c r="AA6492" i="1"/>
  <c r="AB6492" i="1"/>
  <c r="X6493" i="1"/>
  <c r="Y6493" i="1"/>
  <c r="Z6493" i="1"/>
  <c r="AA6493" i="1"/>
  <c r="AB6493" i="1"/>
  <c r="X6494" i="1"/>
  <c r="Y6494" i="1"/>
  <c r="Z6494" i="1"/>
  <c r="AA6494" i="1"/>
  <c r="AB6494" i="1"/>
  <c r="X6495" i="1"/>
  <c r="Y6495" i="1"/>
  <c r="Z6495" i="1"/>
  <c r="AA6495" i="1"/>
  <c r="AB6495" i="1"/>
  <c r="X6496" i="1"/>
  <c r="Y6496" i="1"/>
  <c r="Z6496" i="1"/>
  <c r="AA6496" i="1"/>
  <c r="AB6496" i="1"/>
  <c r="X6497" i="1"/>
  <c r="Y6497" i="1"/>
  <c r="Z6497" i="1"/>
  <c r="AA6497" i="1"/>
  <c r="AB6497" i="1"/>
  <c r="X6498" i="1"/>
  <c r="Y6498" i="1"/>
  <c r="Z6498" i="1"/>
  <c r="AA6498" i="1"/>
  <c r="AB6498" i="1"/>
  <c r="X6499" i="1"/>
  <c r="Y6499" i="1"/>
  <c r="Z6499" i="1"/>
  <c r="AA6499" i="1"/>
  <c r="AB6499" i="1"/>
  <c r="X6500" i="1"/>
  <c r="Y6500" i="1"/>
  <c r="Z6500" i="1"/>
  <c r="AA6500" i="1"/>
  <c r="AB6500" i="1"/>
  <c r="X6501" i="1"/>
  <c r="Y6501" i="1"/>
  <c r="Z6501" i="1"/>
  <c r="AA6501" i="1"/>
  <c r="AB6501" i="1"/>
  <c r="X6502" i="1"/>
  <c r="Y6502" i="1"/>
  <c r="Z6502" i="1"/>
  <c r="AA6502" i="1"/>
  <c r="AB6502" i="1"/>
  <c r="X6503" i="1"/>
  <c r="Y6503" i="1"/>
  <c r="Z6503" i="1"/>
  <c r="AA6503" i="1"/>
  <c r="AB6503" i="1"/>
  <c r="X6504" i="1"/>
  <c r="Y6504" i="1"/>
  <c r="Z6504" i="1"/>
  <c r="AA6504" i="1"/>
  <c r="AB6504" i="1"/>
  <c r="X6505" i="1"/>
  <c r="Y6505" i="1"/>
  <c r="Z6505" i="1"/>
  <c r="AA6505" i="1"/>
  <c r="AB6505" i="1"/>
  <c r="X6506" i="1"/>
  <c r="Y6506" i="1"/>
  <c r="Z6506" i="1"/>
  <c r="AA6506" i="1"/>
  <c r="AB6506" i="1"/>
  <c r="X6507" i="1"/>
  <c r="Y6507" i="1"/>
  <c r="Z6507" i="1"/>
  <c r="AA6507" i="1"/>
  <c r="AB6507" i="1"/>
  <c r="X6508" i="1"/>
  <c r="Y6508" i="1"/>
  <c r="Z6508" i="1"/>
  <c r="AA6508" i="1"/>
  <c r="AB6508" i="1"/>
  <c r="X6509" i="1"/>
  <c r="Y6509" i="1"/>
  <c r="Z6509" i="1"/>
  <c r="AA6509" i="1"/>
  <c r="AB6509" i="1"/>
  <c r="X6510" i="1"/>
  <c r="Y6510" i="1"/>
  <c r="Z6510" i="1"/>
  <c r="AA6510" i="1"/>
  <c r="AB6510" i="1"/>
  <c r="X6511" i="1"/>
  <c r="Y6511" i="1"/>
  <c r="Z6511" i="1"/>
  <c r="AA6511" i="1"/>
  <c r="AB6511" i="1"/>
  <c r="X6512" i="1"/>
  <c r="Y6512" i="1"/>
  <c r="Z6512" i="1"/>
  <c r="AA6512" i="1"/>
  <c r="AB6512" i="1"/>
  <c r="X6513" i="1"/>
  <c r="Y6513" i="1"/>
  <c r="Z6513" i="1"/>
  <c r="AA6513" i="1"/>
  <c r="AB6513" i="1"/>
  <c r="X6514" i="1"/>
  <c r="Y6514" i="1"/>
  <c r="Z6514" i="1"/>
  <c r="AA6514" i="1"/>
  <c r="AB6514" i="1"/>
  <c r="X6515" i="1"/>
  <c r="Y6515" i="1"/>
  <c r="Z6515" i="1"/>
  <c r="AA6515" i="1"/>
  <c r="AB6515" i="1"/>
  <c r="X6516" i="1"/>
  <c r="Y6516" i="1"/>
  <c r="Z6516" i="1"/>
  <c r="AA6516" i="1"/>
  <c r="AB6516" i="1"/>
  <c r="X6517" i="1"/>
  <c r="Y6517" i="1"/>
  <c r="Z6517" i="1"/>
  <c r="AA6517" i="1"/>
  <c r="AB6517" i="1"/>
  <c r="X6518" i="1"/>
  <c r="Y6518" i="1"/>
  <c r="Z6518" i="1"/>
  <c r="AA6518" i="1"/>
  <c r="AB6518" i="1"/>
  <c r="X6519" i="1"/>
  <c r="Y6519" i="1"/>
  <c r="Z6519" i="1"/>
  <c r="AA6519" i="1"/>
  <c r="AB6519" i="1"/>
  <c r="X6520" i="1"/>
  <c r="Y6520" i="1"/>
  <c r="Z6520" i="1"/>
  <c r="AA6520" i="1"/>
  <c r="AB6520" i="1"/>
  <c r="X6521" i="1"/>
  <c r="Y6521" i="1"/>
  <c r="Z6521" i="1"/>
  <c r="AA6521" i="1"/>
  <c r="AB6521" i="1"/>
  <c r="X6522" i="1"/>
  <c r="Y6522" i="1"/>
  <c r="Z6522" i="1"/>
  <c r="AA6522" i="1"/>
  <c r="AB6522" i="1"/>
  <c r="X6523" i="1"/>
  <c r="Y6523" i="1"/>
  <c r="Z6523" i="1"/>
  <c r="AA6523" i="1"/>
  <c r="AB6523" i="1"/>
  <c r="X6524" i="1"/>
  <c r="Y6524" i="1"/>
  <c r="Z6524" i="1"/>
  <c r="AA6524" i="1"/>
  <c r="AB6524" i="1"/>
  <c r="X6525" i="1"/>
  <c r="Y6525" i="1"/>
  <c r="Z6525" i="1"/>
  <c r="AA6525" i="1"/>
  <c r="AB6525" i="1"/>
  <c r="X6526" i="1"/>
  <c r="Y6526" i="1"/>
  <c r="Z6526" i="1"/>
  <c r="AA6526" i="1"/>
  <c r="AB6526" i="1"/>
  <c r="X6527" i="1"/>
  <c r="Y6527" i="1"/>
  <c r="Z6527" i="1"/>
  <c r="AA6527" i="1"/>
  <c r="AB6527" i="1"/>
  <c r="X6528" i="1"/>
  <c r="Y6528" i="1"/>
  <c r="Z6528" i="1"/>
  <c r="AA6528" i="1"/>
  <c r="AB6528" i="1"/>
  <c r="X6529" i="1"/>
  <c r="Y6529" i="1"/>
  <c r="Z6529" i="1"/>
  <c r="AA6529" i="1"/>
  <c r="AB6529" i="1"/>
  <c r="X6530" i="1"/>
  <c r="Y6530" i="1"/>
  <c r="Z6530" i="1"/>
  <c r="AA6530" i="1"/>
  <c r="AB6530" i="1"/>
  <c r="X6531" i="1"/>
  <c r="Y6531" i="1"/>
  <c r="Z6531" i="1"/>
  <c r="AA6531" i="1"/>
  <c r="AB6531" i="1"/>
  <c r="X6532" i="1"/>
  <c r="Y6532" i="1"/>
  <c r="Z6532" i="1"/>
  <c r="AA6532" i="1"/>
  <c r="AB6532" i="1"/>
  <c r="X6533" i="1"/>
  <c r="Y6533" i="1"/>
  <c r="Z6533" i="1"/>
  <c r="AA6533" i="1"/>
  <c r="AB6533" i="1"/>
  <c r="X6534" i="1"/>
  <c r="Y6534" i="1"/>
  <c r="Z6534" i="1"/>
  <c r="AA6534" i="1"/>
  <c r="AB6534" i="1"/>
  <c r="X6535" i="1"/>
  <c r="Y6535" i="1"/>
  <c r="Z6535" i="1"/>
  <c r="AA6535" i="1"/>
  <c r="AB6535" i="1"/>
  <c r="X6536" i="1"/>
  <c r="Y6536" i="1"/>
  <c r="Z6536" i="1"/>
  <c r="AA6536" i="1"/>
  <c r="AB6536" i="1"/>
  <c r="X6537" i="1"/>
  <c r="Y6537" i="1"/>
  <c r="Z6537" i="1"/>
  <c r="AA6537" i="1"/>
  <c r="AB6537" i="1"/>
  <c r="X6538" i="1"/>
  <c r="Y6538" i="1"/>
  <c r="Z6538" i="1"/>
  <c r="AA6538" i="1"/>
  <c r="AB6538" i="1"/>
  <c r="X6539" i="1"/>
  <c r="Y6539" i="1"/>
  <c r="Z6539" i="1"/>
  <c r="AA6539" i="1"/>
  <c r="AB6539" i="1"/>
  <c r="X6540" i="1"/>
  <c r="Y6540" i="1"/>
  <c r="Z6540" i="1"/>
  <c r="AA6540" i="1"/>
  <c r="AB6540" i="1"/>
  <c r="X6541" i="1"/>
  <c r="Y6541" i="1"/>
  <c r="Z6541" i="1"/>
  <c r="AA6541" i="1"/>
  <c r="AB6541" i="1"/>
  <c r="X6542" i="1"/>
  <c r="Y6542" i="1"/>
  <c r="Z6542" i="1"/>
  <c r="AA6542" i="1"/>
  <c r="AB6542" i="1"/>
  <c r="X6543" i="1"/>
  <c r="Y6543" i="1"/>
  <c r="Z6543" i="1"/>
  <c r="AA6543" i="1"/>
  <c r="AB6543" i="1"/>
  <c r="X6544" i="1"/>
  <c r="Y6544" i="1"/>
  <c r="Z6544" i="1"/>
  <c r="AA6544" i="1"/>
  <c r="AB6544" i="1"/>
  <c r="X6545" i="1"/>
  <c r="Y6545" i="1"/>
  <c r="Z6545" i="1"/>
  <c r="AA6545" i="1"/>
  <c r="AB6545" i="1"/>
  <c r="X6546" i="1"/>
  <c r="Y6546" i="1"/>
  <c r="Z6546" i="1"/>
  <c r="AA6546" i="1"/>
  <c r="AB6546" i="1"/>
  <c r="X6547" i="1"/>
  <c r="Y6547" i="1"/>
  <c r="Z6547" i="1"/>
  <c r="AA6547" i="1"/>
  <c r="AB6547" i="1"/>
  <c r="X6548" i="1"/>
  <c r="Y6548" i="1"/>
  <c r="Z6548" i="1"/>
  <c r="AA6548" i="1"/>
  <c r="AB6548" i="1"/>
  <c r="X6549" i="1"/>
  <c r="Y6549" i="1"/>
  <c r="Z6549" i="1"/>
  <c r="AA6549" i="1"/>
  <c r="AB6549" i="1"/>
  <c r="X6550" i="1"/>
  <c r="Y6550" i="1"/>
  <c r="Z6550" i="1"/>
  <c r="AA6550" i="1"/>
  <c r="AB6550" i="1"/>
  <c r="X6551" i="1"/>
  <c r="Y6551" i="1"/>
  <c r="Z6551" i="1"/>
  <c r="AA6551" i="1"/>
  <c r="AB6551" i="1"/>
  <c r="X6552" i="1"/>
  <c r="Y6552" i="1"/>
  <c r="Z6552" i="1"/>
  <c r="AA6552" i="1"/>
  <c r="AB6552" i="1"/>
  <c r="X6553" i="1"/>
  <c r="Y6553" i="1"/>
  <c r="Z6553" i="1"/>
  <c r="AA6553" i="1"/>
  <c r="AB6553" i="1"/>
  <c r="X6554" i="1"/>
  <c r="Y6554" i="1"/>
  <c r="Z6554" i="1"/>
  <c r="AA6554" i="1"/>
  <c r="AB6554" i="1"/>
  <c r="X6555" i="1"/>
  <c r="Y6555" i="1"/>
  <c r="Z6555" i="1"/>
  <c r="AA6555" i="1"/>
  <c r="AB6555" i="1"/>
  <c r="X6556" i="1"/>
  <c r="Y6556" i="1"/>
  <c r="Z6556" i="1"/>
  <c r="AA6556" i="1"/>
  <c r="AB6556" i="1"/>
  <c r="X6557" i="1"/>
  <c r="Y6557" i="1"/>
  <c r="Z6557" i="1"/>
  <c r="AA6557" i="1"/>
  <c r="AB6557" i="1"/>
  <c r="X6558" i="1"/>
  <c r="Y6558" i="1"/>
  <c r="Z6558" i="1"/>
  <c r="AA6558" i="1"/>
  <c r="AB6558" i="1"/>
  <c r="X6559" i="1"/>
  <c r="Y6559" i="1"/>
  <c r="Z6559" i="1"/>
  <c r="AA6559" i="1"/>
  <c r="AB6559" i="1"/>
  <c r="X6560" i="1"/>
  <c r="Y6560" i="1"/>
  <c r="Z6560" i="1"/>
  <c r="AA6560" i="1"/>
  <c r="AB6560" i="1"/>
  <c r="X6561" i="1"/>
  <c r="Y6561" i="1"/>
  <c r="Z6561" i="1"/>
  <c r="AA6561" i="1"/>
  <c r="AB6561" i="1"/>
  <c r="X6562" i="1"/>
  <c r="Y6562" i="1"/>
  <c r="Z6562" i="1"/>
  <c r="AA6562" i="1"/>
  <c r="AB6562" i="1"/>
  <c r="X6563" i="1"/>
  <c r="Y6563" i="1"/>
  <c r="Z6563" i="1"/>
  <c r="AA6563" i="1"/>
  <c r="AB6563" i="1"/>
  <c r="X6564" i="1"/>
  <c r="Y6564" i="1"/>
  <c r="Z6564" i="1"/>
  <c r="AA6564" i="1"/>
  <c r="AB6564" i="1"/>
  <c r="X6565" i="1"/>
  <c r="Y6565" i="1"/>
  <c r="Z6565" i="1"/>
  <c r="AA6565" i="1"/>
  <c r="AB6565" i="1"/>
  <c r="X6566" i="1"/>
  <c r="Y6566" i="1"/>
  <c r="Z6566" i="1"/>
  <c r="AA6566" i="1"/>
  <c r="AB6566" i="1"/>
  <c r="X6567" i="1"/>
  <c r="Y6567" i="1"/>
  <c r="Z6567" i="1"/>
  <c r="AA6567" i="1"/>
  <c r="AB6567" i="1"/>
  <c r="X6568" i="1"/>
  <c r="Y6568" i="1"/>
  <c r="Z6568" i="1"/>
  <c r="AA6568" i="1"/>
  <c r="AB6568" i="1"/>
  <c r="X6569" i="1"/>
  <c r="Y6569" i="1"/>
  <c r="Z6569" i="1"/>
  <c r="AA6569" i="1"/>
  <c r="AB6569" i="1"/>
  <c r="X6570" i="1"/>
  <c r="Y6570" i="1"/>
  <c r="Z6570" i="1"/>
  <c r="AA6570" i="1"/>
  <c r="AB6570" i="1"/>
  <c r="X6571" i="1"/>
  <c r="Y6571" i="1"/>
  <c r="Z6571" i="1"/>
  <c r="AA6571" i="1"/>
  <c r="AB6571" i="1"/>
  <c r="X6572" i="1"/>
  <c r="Y6572" i="1"/>
  <c r="Z6572" i="1"/>
  <c r="AA6572" i="1"/>
  <c r="AB6572" i="1"/>
  <c r="X6573" i="1"/>
  <c r="Y6573" i="1"/>
  <c r="Z6573" i="1"/>
  <c r="AA6573" i="1"/>
  <c r="AB6573" i="1"/>
  <c r="X6574" i="1"/>
  <c r="Y6574" i="1"/>
  <c r="Z6574" i="1"/>
  <c r="AA6574" i="1"/>
  <c r="AB6574" i="1"/>
  <c r="X6575" i="1"/>
  <c r="Y6575" i="1"/>
  <c r="Z6575" i="1"/>
  <c r="AA6575" i="1"/>
  <c r="AB6575" i="1"/>
  <c r="X6576" i="1"/>
  <c r="Y6576" i="1"/>
  <c r="Z6576" i="1"/>
  <c r="AA6576" i="1"/>
  <c r="AB6576" i="1"/>
  <c r="X6577" i="1"/>
  <c r="Y6577" i="1"/>
  <c r="Z6577" i="1"/>
  <c r="AA6577" i="1"/>
  <c r="AB6577" i="1"/>
  <c r="X6578" i="1"/>
  <c r="Y6578" i="1"/>
  <c r="Z6578" i="1"/>
  <c r="AA6578" i="1"/>
  <c r="AB6578" i="1"/>
  <c r="X6579" i="1"/>
  <c r="Y6579" i="1"/>
  <c r="Z6579" i="1"/>
  <c r="AA6579" i="1"/>
  <c r="AB6579" i="1"/>
  <c r="X6580" i="1"/>
  <c r="Y6580" i="1"/>
  <c r="Z6580" i="1"/>
  <c r="AA6580" i="1"/>
  <c r="AB6580" i="1"/>
  <c r="X6581" i="1"/>
  <c r="Y6581" i="1"/>
  <c r="Z6581" i="1"/>
  <c r="AA6581" i="1"/>
  <c r="AB6581" i="1"/>
  <c r="X6582" i="1"/>
  <c r="Y6582" i="1"/>
  <c r="Z6582" i="1"/>
  <c r="AA6582" i="1"/>
  <c r="AB6582" i="1"/>
  <c r="X6583" i="1"/>
  <c r="Y6583" i="1"/>
  <c r="Z6583" i="1"/>
  <c r="AA6583" i="1"/>
  <c r="AB6583" i="1"/>
  <c r="X6584" i="1"/>
  <c r="Y6584" i="1"/>
  <c r="Z6584" i="1"/>
  <c r="AA6584" i="1"/>
  <c r="AB6584" i="1"/>
  <c r="X6585" i="1"/>
  <c r="Y6585" i="1"/>
  <c r="Z6585" i="1"/>
  <c r="AA6585" i="1"/>
  <c r="AB6585" i="1"/>
  <c r="X6586" i="1"/>
  <c r="Y6586" i="1"/>
  <c r="Z6586" i="1"/>
  <c r="AA6586" i="1"/>
  <c r="AB6586" i="1"/>
  <c r="X6587" i="1"/>
  <c r="Y6587" i="1"/>
  <c r="Z6587" i="1"/>
  <c r="AA6587" i="1"/>
  <c r="AB6587" i="1"/>
  <c r="X6588" i="1"/>
  <c r="Y6588" i="1"/>
  <c r="Z6588" i="1"/>
  <c r="AA6588" i="1"/>
  <c r="AB6588" i="1"/>
  <c r="X6589" i="1"/>
  <c r="Y6589" i="1"/>
  <c r="Z6589" i="1"/>
  <c r="AA6589" i="1"/>
  <c r="AB6589" i="1"/>
  <c r="X6590" i="1"/>
  <c r="Y6590" i="1"/>
  <c r="Z6590" i="1"/>
  <c r="AA6590" i="1"/>
  <c r="AB6590" i="1"/>
  <c r="X6591" i="1"/>
  <c r="Y6591" i="1"/>
  <c r="Z6591" i="1"/>
  <c r="AA6591" i="1"/>
  <c r="AB6591" i="1"/>
  <c r="X6592" i="1"/>
  <c r="Y6592" i="1"/>
  <c r="Z6592" i="1"/>
  <c r="AA6592" i="1"/>
  <c r="AB6592" i="1"/>
  <c r="X6593" i="1"/>
  <c r="Y6593" i="1"/>
  <c r="Z6593" i="1"/>
  <c r="AA6593" i="1"/>
  <c r="AB6593" i="1"/>
  <c r="X6594" i="1"/>
  <c r="Y6594" i="1"/>
  <c r="Z6594" i="1"/>
  <c r="AA6594" i="1"/>
  <c r="AB6594" i="1"/>
  <c r="X6595" i="1"/>
  <c r="Y6595" i="1"/>
  <c r="Z6595" i="1"/>
  <c r="AA6595" i="1"/>
  <c r="AB6595" i="1"/>
  <c r="X6596" i="1"/>
  <c r="Y6596" i="1"/>
  <c r="Z6596" i="1"/>
  <c r="AA6596" i="1"/>
  <c r="AB6596" i="1"/>
  <c r="X6597" i="1"/>
  <c r="Y6597" i="1"/>
  <c r="Z6597" i="1"/>
  <c r="AA6597" i="1"/>
  <c r="AB6597" i="1"/>
  <c r="X6598" i="1"/>
  <c r="Y6598" i="1"/>
  <c r="Z6598" i="1"/>
  <c r="AA6598" i="1"/>
  <c r="AB6598" i="1"/>
  <c r="X6599" i="1"/>
  <c r="Y6599" i="1"/>
  <c r="Z6599" i="1"/>
  <c r="AA6599" i="1"/>
  <c r="AB6599" i="1"/>
  <c r="X6600" i="1"/>
  <c r="Y6600" i="1"/>
  <c r="Z6600" i="1"/>
  <c r="AA6600" i="1"/>
  <c r="AB6600" i="1"/>
  <c r="X6601" i="1"/>
  <c r="Y6601" i="1"/>
  <c r="Z6601" i="1"/>
  <c r="AA6601" i="1"/>
  <c r="AB6601" i="1"/>
  <c r="X6602" i="1"/>
  <c r="Y6602" i="1"/>
  <c r="Z6602" i="1"/>
  <c r="AA6602" i="1"/>
  <c r="AB6602" i="1"/>
  <c r="X6603" i="1"/>
  <c r="Y6603" i="1"/>
  <c r="Z6603" i="1"/>
  <c r="AA6603" i="1"/>
  <c r="AB6603" i="1"/>
  <c r="X6604" i="1"/>
  <c r="Y6604" i="1"/>
  <c r="Z6604" i="1"/>
  <c r="AA6604" i="1"/>
  <c r="AB6604" i="1"/>
  <c r="X6605" i="1"/>
  <c r="Y6605" i="1"/>
  <c r="Z6605" i="1"/>
  <c r="AA6605" i="1"/>
  <c r="AB6605" i="1"/>
  <c r="X6606" i="1"/>
  <c r="Y6606" i="1"/>
  <c r="Z6606" i="1"/>
  <c r="AA6606" i="1"/>
  <c r="AB6606" i="1"/>
  <c r="X6607" i="1"/>
  <c r="Y6607" i="1"/>
  <c r="Z6607" i="1"/>
  <c r="AA6607" i="1"/>
  <c r="AB6607" i="1"/>
  <c r="X6608" i="1"/>
  <c r="Y6608" i="1"/>
  <c r="Z6608" i="1"/>
  <c r="AA6608" i="1"/>
  <c r="AB6608" i="1"/>
  <c r="X6609" i="1"/>
  <c r="Y6609" i="1"/>
  <c r="Z6609" i="1"/>
  <c r="AA6609" i="1"/>
  <c r="AB6609" i="1"/>
  <c r="X6610" i="1"/>
  <c r="Y6610" i="1"/>
  <c r="Z6610" i="1"/>
  <c r="AA6610" i="1"/>
  <c r="AB6610" i="1"/>
  <c r="X6611" i="1"/>
  <c r="Y6611" i="1"/>
  <c r="Z6611" i="1"/>
  <c r="AA6611" i="1"/>
  <c r="AB6611" i="1"/>
  <c r="X6612" i="1"/>
  <c r="Y6612" i="1"/>
  <c r="Z6612" i="1"/>
  <c r="AA6612" i="1"/>
  <c r="AB6612" i="1"/>
  <c r="X6613" i="1"/>
  <c r="Y6613" i="1"/>
  <c r="Z6613" i="1"/>
  <c r="AA6613" i="1"/>
  <c r="AB6613" i="1"/>
  <c r="X6614" i="1"/>
  <c r="Y6614" i="1"/>
  <c r="Z6614" i="1"/>
  <c r="AA6614" i="1"/>
  <c r="AB6614" i="1"/>
  <c r="X6615" i="1"/>
  <c r="Y6615" i="1"/>
  <c r="Z6615" i="1"/>
  <c r="AA6615" i="1"/>
  <c r="AB6615" i="1"/>
  <c r="X6616" i="1"/>
  <c r="Y6616" i="1"/>
  <c r="Z6616" i="1"/>
  <c r="AA6616" i="1"/>
  <c r="AB6616" i="1"/>
  <c r="X6617" i="1"/>
  <c r="Y6617" i="1"/>
  <c r="Z6617" i="1"/>
  <c r="AA6617" i="1"/>
  <c r="AB6617" i="1"/>
  <c r="X6618" i="1"/>
  <c r="Y6618" i="1"/>
  <c r="Z6618" i="1"/>
  <c r="AA6618" i="1"/>
  <c r="AB6618" i="1"/>
  <c r="X6619" i="1"/>
  <c r="Y6619" i="1"/>
  <c r="Z6619" i="1"/>
  <c r="AA6619" i="1"/>
  <c r="AB6619" i="1"/>
  <c r="X6620" i="1"/>
  <c r="Y6620" i="1"/>
  <c r="Z6620" i="1"/>
  <c r="AA6620" i="1"/>
  <c r="AB6620" i="1"/>
  <c r="X6621" i="1"/>
  <c r="Y6621" i="1"/>
  <c r="Z6621" i="1"/>
  <c r="AA6621" i="1"/>
  <c r="AB6621" i="1"/>
  <c r="X6622" i="1"/>
  <c r="Y6622" i="1"/>
  <c r="Z6622" i="1"/>
  <c r="AA6622" i="1"/>
  <c r="AB6622" i="1"/>
  <c r="X6623" i="1"/>
  <c r="Y6623" i="1"/>
  <c r="Z6623" i="1"/>
  <c r="AA6623" i="1"/>
  <c r="AB6623" i="1"/>
  <c r="X6624" i="1"/>
  <c r="Y6624" i="1"/>
  <c r="Z6624" i="1"/>
  <c r="AA6624" i="1"/>
  <c r="AB6624" i="1"/>
  <c r="X6625" i="1"/>
  <c r="Y6625" i="1"/>
  <c r="Z6625" i="1"/>
  <c r="AA6625" i="1"/>
  <c r="AB6625" i="1"/>
  <c r="X6626" i="1"/>
  <c r="Y6626" i="1"/>
  <c r="Z6626" i="1"/>
  <c r="AA6626" i="1"/>
  <c r="AB6626" i="1"/>
  <c r="X6627" i="1"/>
  <c r="Y6627" i="1"/>
  <c r="Z6627" i="1"/>
  <c r="AA6627" i="1"/>
  <c r="AB6627" i="1"/>
  <c r="X6628" i="1"/>
  <c r="Y6628" i="1"/>
  <c r="Z6628" i="1"/>
  <c r="AA6628" i="1"/>
  <c r="AB6628" i="1"/>
  <c r="X6629" i="1"/>
  <c r="Y6629" i="1"/>
  <c r="Z6629" i="1"/>
  <c r="AA6629" i="1"/>
  <c r="AB6629" i="1"/>
  <c r="X6630" i="1"/>
  <c r="Y6630" i="1"/>
  <c r="Z6630" i="1"/>
  <c r="AA6630" i="1"/>
  <c r="AB6630" i="1"/>
  <c r="X6631" i="1"/>
  <c r="Y6631" i="1"/>
  <c r="Z6631" i="1"/>
  <c r="AA6631" i="1"/>
  <c r="AB6631" i="1"/>
  <c r="X6632" i="1"/>
  <c r="Y6632" i="1"/>
  <c r="Z6632" i="1"/>
  <c r="AA6632" i="1"/>
  <c r="AB6632" i="1"/>
  <c r="X6633" i="1"/>
  <c r="Y6633" i="1"/>
  <c r="Z6633" i="1"/>
  <c r="AA6633" i="1"/>
  <c r="AB6633" i="1"/>
  <c r="X6634" i="1"/>
  <c r="Y6634" i="1"/>
  <c r="Z6634" i="1"/>
  <c r="AA6634" i="1"/>
  <c r="AB6634" i="1"/>
  <c r="X6635" i="1"/>
  <c r="Y6635" i="1"/>
  <c r="Z6635" i="1"/>
  <c r="AA6635" i="1"/>
  <c r="AB6635" i="1"/>
  <c r="X6636" i="1"/>
  <c r="Y6636" i="1"/>
  <c r="Z6636" i="1"/>
  <c r="AA6636" i="1"/>
  <c r="AB6636" i="1"/>
  <c r="X6637" i="1"/>
  <c r="Y6637" i="1"/>
  <c r="Z6637" i="1"/>
  <c r="AA6637" i="1"/>
  <c r="AB6637" i="1"/>
  <c r="X6638" i="1"/>
  <c r="Y6638" i="1"/>
  <c r="Z6638" i="1"/>
  <c r="AA6638" i="1"/>
  <c r="AB6638" i="1"/>
  <c r="X6639" i="1"/>
  <c r="Y6639" i="1"/>
  <c r="Z6639" i="1"/>
  <c r="AA6639" i="1"/>
  <c r="AB6639" i="1"/>
  <c r="X6640" i="1"/>
  <c r="Y6640" i="1"/>
  <c r="Z6640" i="1"/>
  <c r="AA6640" i="1"/>
  <c r="AB6640" i="1"/>
  <c r="X6641" i="1"/>
  <c r="Y6641" i="1"/>
  <c r="Z6641" i="1"/>
  <c r="AA6641" i="1"/>
  <c r="AB6641" i="1"/>
  <c r="X6642" i="1"/>
  <c r="Y6642" i="1"/>
  <c r="Z6642" i="1"/>
  <c r="AA6642" i="1"/>
  <c r="AB6642" i="1"/>
  <c r="X6643" i="1"/>
  <c r="Y6643" i="1"/>
  <c r="Z6643" i="1"/>
  <c r="AA6643" i="1"/>
  <c r="AB6643" i="1"/>
  <c r="X6644" i="1"/>
  <c r="Y6644" i="1"/>
  <c r="Z6644" i="1"/>
  <c r="AA6644" i="1"/>
  <c r="AB6644" i="1"/>
  <c r="X6645" i="1"/>
  <c r="Y6645" i="1"/>
  <c r="Z6645" i="1"/>
  <c r="AA6645" i="1"/>
  <c r="AB6645" i="1"/>
  <c r="X6646" i="1"/>
  <c r="Y6646" i="1"/>
  <c r="Z6646" i="1"/>
  <c r="AA6646" i="1"/>
  <c r="AB6646" i="1"/>
  <c r="X6647" i="1"/>
  <c r="Y6647" i="1"/>
  <c r="Z6647" i="1"/>
  <c r="AA6647" i="1"/>
  <c r="AB6647" i="1"/>
  <c r="X6648" i="1"/>
  <c r="Y6648" i="1"/>
  <c r="Z6648" i="1"/>
  <c r="AA6648" i="1"/>
  <c r="AB6648" i="1"/>
  <c r="X6649" i="1"/>
  <c r="Y6649" i="1"/>
  <c r="Z6649" i="1"/>
  <c r="AA6649" i="1"/>
  <c r="AB6649" i="1"/>
  <c r="X6650" i="1"/>
  <c r="Y6650" i="1"/>
  <c r="Z6650" i="1"/>
  <c r="AA6650" i="1"/>
  <c r="AB6650" i="1"/>
  <c r="X6651" i="1"/>
  <c r="Y6651" i="1"/>
  <c r="Z6651" i="1"/>
  <c r="AA6651" i="1"/>
  <c r="AB6651" i="1"/>
  <c r="X6652" i="1"/>
  <c r="Y6652" i="1"/>
  <c r="Z6652" i="1"/>
  <c r="AA6652" i="1"/>
  <c r="AB6652" i="1"/>
  <c r="X6653" i="1"/>
  <c r="Y6653" i="1"/>
  <c r="Z6653" i="1"/>
  <c r="AA6653" i="1"/>
  <c r="AB6653" i="1"/>
  <c r="X6654" i="1"/>
  <c r="Y6654" i="1"/>
  <c r="Z6654" i="1"/>
  <c r="AA6654" i="1"/>
  <c r="AB6654" i="1"/>
  <c r="X6655" i="1"/>
  <c r="Y6655" i="1"/>
  <c r="Z6655" i="1"/>
  <c r="AA6655" i="1"/>
  <c r="AB6655" i="1"/>
  <c r="X6656" i="1"/>
  <c r="Y6656" i="1"/>
  <c r="Z6656" i="1"/>
  <c r="AA6656" i="1"/>
  <c r="AB6656" i="1"/>
  <c r="X6657" i="1"/>
  <c r="Y6657" i="1"/>
  <c r="Z6657" i="1"/>
  <c r="AA6657" i="1"/>
  <c r="AB6657" i="1"/>
  <c r="X6658" i="1"/>
  <c r="Y6658" i="1"/>
  <c r="Z6658" i="1"/>
  <c r="AA6658" i="1"/>
  <c r="AB6658" i="1"/>
  <c r="X6659" i="1"/>
  <c r="Y6659" i="1"/>
  <c r="Z6659" i="1"/>
  <c r="AA6659" i="1"/>
  <c r="AB6659" i="1"/>
  <c r="X6660" i="1"/>
  <c r="Y6660" i="1"/>
  <c r="Z6660" i="1"/>
  <c r="AA6660" i="1"/>
  <c r="AB6660" i="1"/>
  <c r="X6661" i="1"/>
  <c r="Y6661" i="1"/>
  <c r="Z6661" i="1"/>
  <c r="AA6661" i="1"/>
  <c r="AB6661" i="1"/>
  <c r="X6662" i="1"/>
  <c r="Y6662" i="1"/>
  <c r="Z6662" i="1"/>
  <c r="AA6662" i="1"/>
  <c r="AB6662" i="1"/>
  <c r="X6663" i="1"/>
  <c r="Y6663" i="1"/>
  <c r="Z6663" i="1"/>
  <c r="AA6663" i="1"/>
  <c r="AB6663" i="1"/>
  <c r="X6664" i="1"/>
  <c r="Y6664" i="1"/>
  <c r="Z6664" i="1"/>
  <c r="AA6664" i="1"/>
  <c r="AB6664" i="1"/>
  <c r="X6665" i="1"/>
  <c r="Y6665" i="1"/>
  <c r="Z6665" i="1"/>
  <c r="AA6665" i="1"/>
  <c r="AB6665" i="1"/>
  <c r="X6666" i="1"/>
  <c r="Y6666" i="1"/>
  <c r="Z6666" i="1"/>
  <c r="AA6666" i="1"/>
  <c r="AB6666" i="1"/>
  <c r="X6667" i="1"/>
  <c r="Y6667" i="1"/>
  <c r="Z6667" i="1"/>
  <c r="AA6667" i="1"/>
  <c r="AB6667" i="1"/>
  <c r="X6668" i="1"/>
  <c r="Y6668" i="1"/>
  <c r="Z6668" i="1"/>
  <c r="AA6668" i="1"/>
  <c r="AB6668" i="1"/>
  <c r="X6669" i="1"/>
  <c r="Y6669" i="1"/>
  <c r="Z6669" i="1"/>
  <c r="AA6669" i="1"/>
  <c r="AB6669" i="1"/>
  <c r="X6670" i="1"/>
  <c r="Y6670" i="1"/>
  <c r="Z6670" i="1"/>
  <c r="AA6670" i="1"/>
  <c r="AB6670" i="1"/>
  <c r="X6671" i="1"/>
  <c r="Y6671" i="1"/>
  <c r="Z6671" i="1"/>
  <c r="AA6671" i="1"/>
  <c r="AB6671" i="1"/>
  <c r="X6672" i="1"/>
  <c r="Y6672" i="1"/>
  <c r="Z6672" i="1"/>
  <c r="AA6672" i="1"/>
  <c r="AB6672" i="1"/>
  <c r="X6673" i="1"/>
  <c r="Y6673" i="1"/>
  <c r="Z6673" i="1"/>
  <c r="AA6673" i="1"/>
  <c r="AB6673" i="1"/>
  <c r="X6674" i="1"/>
  <c r="Y6674" i="1"/>
  <c r="Z6674" i="1"/>
  <c r="AA6674" i="1"/>
  <c r="AB6674" i="1"/>
  <c r="X6675" i="1"/>
  <c r="Y6675" i="1"/>
  <c r="Z6675" i="1"/>
  <c r="AA6675" i="1"/>
  <c r="AB6675" i="1"/>
  <c r="X6676" i="1"/>
  <c r="Y6676" i="1"/>
  <c r="Z6676" i="1"/>
  <c r="AA6676" i="1"/>
  <c r="AB6676" i="1"/>
  <c r="X6677" i="1"/>
  <c r="Y6677" i="1"/>
  <c r="Z6677" i="1"/>
  <c r="AA6677" i="1"/>
  <c r="AB6677" i="1"/>
  <c r="X6678" i="1"/>
  <c r="Y6678" i="1"/>
  <c r="Z6678" i="1"/>
  <c r="AA6678" i="1"/>
  <c r="AB6678" i="1"/>
  <c r="X6679" i="1"/>
  <c r="Y6679" i="1"/>
  <c r="Z6679" i="1"/>
  <c r="AA6679" i="1"/>
  <c r="AB6679" i="1"/>
  <c r="X6680" i="1"/>
  <c r="Y6680" i="1"/>
  <c r="Z6680" i="1"/>
  <c r="AA6680" i="1"/>
  <c r="AB6680" i="1"/>
  <c r="X6681" i="1"/>
  <c r="Y6681" i="1"/>
  <c r="Z6681" i="1"/>
  <c r="AA6681" i="1"/>
  <c r="AB6681" i="1"/>
  <c r="X6682" i="1"/>
  <c r="Y6682" i="1"/>
  <c r="Z6682" i="1"/>
  <c r="AA6682" i="1"/>
  <c r="AB6682" i="1"/>
  <c r="X6683" i="1"/>
  <c r="Y6683" i="1"/>
  <c r="Z6683" i="1"/>
  <c r="AA6683" i="1"/>
  <c r="AB6683" i="1"/>
  <c r="X6684" i="1"/>
  <c r="Y6684" i="1"/>
  <c r="Z6684" i="1"/>
  <c r="AA6684" i="1"/>
  <c r="AB6684" i="1"/>
  <c r="X6685" i="1"/>
  <c r="Y6685" i="1"/>
  <c r="Z6685" i="1"/>
  <c r="AA6685" i="1"/>
  <c r="AB6685" i="1"/>
  <c r="X6686" i="1"/>
  <c r="Y6686" i="1"/>
  <c r="Z6686" i="1"/>
  <c r="AA6686" i="1"/>
  <c r="AB6686" i="1"/>
  <c r="X6687" i="1"/>
  <c r="Y6687" i="1"/>
  <c r="Z6687" i="1"/>
  <c r="AA6687" i="1"/>
  <c r="AB6687" i="1"/>
  <c r="X6688" i="1"/>
  <c r="Y6688" i="1"/>
  <c r="Z6688" i="1"/>
  <c r="AA6688" i="1"/>
  <c r="AB6688" i="1"/>
  <c r="X6689" i="1"/>
  <c r="Y6689" i="1"/>
  <c r="Z6689" i="1"/>
  <c r="AA6689" i="1"/>
  <c r="AB6689" i="1"/>
  <c r="X6690" i="1"/>
  <c r="Y6690" i="1"/>
  <c r="Z6690" i="1"/>
  <c r="AA6690" i="1"/>
  <c r="AB6690" i="1"/>
  <c r="X6691" i="1"/>
  <c r="Y6691" i="1"/>
  <c r="Z6691" i="1"/>
  <c r="AA6691" i="1"/>
  <c r="AB6691" i="1"/>
  <c r="X6692" i="1"/>
  <c r="Y6692" i="1"/>
  <c r="Z6692" i="1"/>
  <c r="AA6692" i="1"/>
  <c r="AB6692" i="1"/>
  <c r="X6693" i="1"/>
  <c r="Y6693" i="1"/>
  <c r="Z6693" i="1"/>
  <c r="AA6693" i="1"/>
  <c r="AB6693" i="1"/>
  <c r="X6694" i="1"/>
  <c r="Y6694" i="1"/>
  <c r="Z6694" i="1"/>
  <c r="AA6694" i="1"/>
  <c r="AB6694" i="1"/>
  <c r="X6695" i="1"/>
  <c r="Y6695" i="1"/>
  <c r="Z6695" i="1"/>
  <c r="AA6695" i="1"/>
  <c r="AB6695" i="1"/>
  <c r="X6696" i="1"/>
  <c r="Y6696" i="1"/>
  <c r="Z6696" i="1"/>
  <c r="AA6696" i="1"/>
  <c r="AB6696" i="1"/>
  <c r="X6697" i="1"/>
  <c r="Y6697" i="1"/>
  <c r="Z6697" i="1"/>
  <c r="AA6697" i="1"/>
  <c r="AB6697" i="1"/>
  <c r="X6698" i="1"/>
  <c r="Y6698" i="1"/>
  <c r="Z6698" i="1"/>
  <c r="AA6698" i="1"/>
  <c r="AB6698" i="1"/>
  <c r="X6699" i="1"/>
  <c r="Y6699" i="1"/>
  <c r="Z6699" i="1"/>
  <c r="AA6699" i="1"/>
  <c r="AB6699" i="1"/>
  <c r="X6700" i="1"/>
  <c r="Y6700" i="1"/>
  <c r="Z6700" i="1"/>
  <c r="AA6700" i="1"/>
  <c r="AB6700" i="1"/>
  <c r="X6701" i="1"/>
  <c r="Y6701" i="1"/>
  <c r="Z6701" i="1"/>
  <c r="AA6701" i="1"/>
  <c r="AB6701" i="1"/>
  <c r="X6702" i="1"/>
  <c r="Y6702" i="1"/>
  <c r="Z6702" i="1"/>
  <c r="AA6702" i="1"/>
  <c r="AB6702" i="1"/>
  <c r="X6703" i="1"/>
  <c r="Y6703" i="1"/>
  <c r="Z6703" i="1"/>
  <c r="AA6703" i="1"/>
  <c r="AB6703" i="1"/>
  <c r="X6704" i="1"/>
  <c r="Y6704" i="1"/>
  <c r="Z6704" i="1"/>
  <c r="AA6704" i="1"/>
  <c r="AB6704" i="1"/>
  <c r="X6705" i="1"/>
  <c r="Y6705" i="1"/>
  <c r="Z6705" i="1"/>
  <c r="AA6705" i="1"/>
  <c r="AB6705" i="1"/>
  <c r="X6706" i="1"/>
  <c r="Y6706" i="1"/>
  <c r="Z6706" i="1"/>
  <c r="AA6706" i="1"/>
  <c r="AB6706" i="1"/>
  <c r="X6707" i="1"/>
  <c r="Y6707" i="1"/>
  <c r="Z6707" i="1"/>
  <c r="AA6707" i="1"/>
  <c r="AB6707" i="1"/>
  <c r="X6708" i="1"/>
  <c r="Y6708" i="1"/>
  <c r="Z6708" i="1"/>
  <c r="AA6708" i="1"/>
  <c r="AB6708" i="1"/>
  <c r="X6709" i="1"/>
  <c r="Y6709" i="1"/>
  <c r="Z6709" i="1"/>
  <c r="AA6709" i="1"/>
  <c r="AB6709" i="1"/>
  <c r="X6710" i="1"/>
  <c r="Y6710" i="1"/>
  <c r="Z6710" i="1"/>
  <c r="AA6710" i="1"/>
  <c r="AB6710" i="1"/>
  <c r="X6711" i="1"/>
  <c r="Y6711" i="1"/>
  <c r="Z6711" i="1"/>
  <c r="AA6711" i="1"/>
  <c r="AB6711" i="1"/>
  <c r="X6712" i="1"/>
  <c r="Y6712" i="1"/>
  <c r="Z6712" i="1"/>
  <c r="AA6712" i="1"/>
  <c r="AB6712" i="1"/>
  <c r="X6713" i="1"/>
  <c r="Y6713" i="1"/>
  <c r="Z6713" i="1"/>
  <c r="AA6713" i="1"/>
  <c r="AB6713" i="1"/>
  <c r="X6714" i="1"/>
  <c r="Y6714" i="1"/>
  <c r="Z6714" i="1"/>
  <c r="AA6714" i="1"/>
  <c r="AB6714" i="1"/>
  <c r="X6715" i="1"/>
  <c r="Y6715" i="1"/>
  <c r="Z6715" i="1"/>
  <c r="AA6715" i="1"/>
  <c r="AB6715" i="1"/>
  <c r="X6716" i="1"/>
  <c r="Y6716" i="1"/>
  <c r="Z6716" i="1"/>
  <c r="AA6716" i="1"/>
  <c r="AB6716" i="1"/>
  <c r="X6717" i="1"/>
  <c r="Y6717" i="1"/>
  <c r="Z6717" i="1"/>
  <c r="AA6717" i="1"/>
  <c r="AB6717" i="1"/>
  <c r="X6718" i="1"/>
  <c r="Y6718" i="1"/>
  <c r="Z6718" i="1"/>
  <c r="AA6718" i="1"/>
  <c r="AB6718" i="1"/>
  <c r="X6719" i="1"/>
  <c r="Y6719" i="1"/>
  <c r="Z6719" i="1"/>
  <c r="AA6719" i="1"/>
  <c r="AB6719" i="1"/>
  <c r="X6720" i="1"/>
  <c r="Y6720" i="1"/>
  <c r="Z6720" i="1"/>
  <c r="AA6720" i="1"/>
  <c r="AB6720" i="1"/>
  <c r="X6721" i="1"/>
  <c r="Y6721" i="1"/>
  <c r="Z6721" i="1"/>
  <c r="AA6721" i="1"/>
  <c r="AB6721" i="1"/>
  <c r="X6722" i="1"/>
  <c r="Y6722" i="1"/>
  <c r="Z6722" i="1"/>
  <c r="AA6722" i="1"/>
  <c r="AB6722" i="1"/>
  <c r="X6723" i="1"/>
  <c r="Y6723" i="1"/>
  <c r="Z6723" i="1"/>
  <c r="AA6723" i="1"/>
  <c r="AB6723" i="1"/>
  <c r="X6724" i="1"/>
  <c r="Y6724" i="1"/>
  <c r="Z6724" i="1"/>
  <c r="AA6724" i="1"/>
  <c r="AB6724" i="1"/>
  <c r="X6725" i="1"/>
  <c r="Y6725" i="1"/>
  <c r="Z6725" i="1"/>
  <c r="AA6725" i="1"/>
  <c r="AB6725" i="1"/>
  <c r="X6726" i="1"/>
  <c r="Y6726" i="1"/>
  <c r="Z6726" i="1"/>
  <c r="AA6726" i="1"/>
  <c r="AB6726" i="1"/>
  <c r="X6727" i="1"/>
  <c r="Y6727" i="1"/>
  <c r="Z6727" i="1"/>
  <c r="AA6727" i="1"/>
  <c r="AB6727" i="1"/>
  <c r="X6728" i="1"/>
  <c r="Y6728" i="1"/>
  <c r="Z6728" i="1"/>
  <c r="AA6728" i="1"/>
  <c r="AB6728" i="1"/>
  <c r="X6729" i="1"/>
  <c r="Y6729" i="1"/>
  <c r="Z6729" i="1"/>
  <c r="AA6729" i="1"/>
  <c r="AB6729" i="1"/>
  <c r="X6730" i="1"/>
  <c r="Y6730" i="1"/>
  <c r="Z6730" i="1"/>
  <c r="AA6730" i="1"/>
  <c r="AB6730" i="1"/>
  <c r="X6731" i="1"/>
  <c r="Y6731" i="1"/>
  <c r="Z6731" i="1"/>
  <c r="AA6731" i="1"/>
  <c r="AB6731" i="1"/>
  <c r="X6732" i="1"/>
  <c r="Y6732" i="1"/>
  <c r="Z6732" i="1"/>
  <c r="AA6732" i="1"/>
  <c r="AB6732" i="1"/>
  <c r="X6733" i="1"/>
  <c r="Y6733" i="1"/>
  <c r="Z6733" i="1"/>
  <c r="AA6733" i="1"/>
  <c r="AB6733" i="1"/>
  <c r="X6734" i="1"/>
  <c r="Y6734" i="1"/>
  <c r="Z6734" i="1"/>
  <c r="AA6734" i="1"/>
  <c r="AB6734" i="1"/>
  <c r="X6735" i="1"/>
  <c r="Y6735" i="1"/>
  <c r="Z6735" i="1"/>
  <c r="AA6735" i="1"/>
  <c r="AB6735" i="1"/>
  <c r="X6736" i="1"/>
  <c r="Y6736" i="1"/>
  <c r="Z6736" i="1"/>
  <c r="AA6736" i="1"/>
  <c r="AB6736" i="1"/>
  <c r="X6737" i="1"/>
  <c r="Y6737" i="1"/>
  <c r="Z6737" i="1"/>
  <c r="AA6737" i="1"/>
  <c r="AB6737" i="1"/>
  <c r="X6738" i="1"/>
  <c r="Y6738" i="1"/>
  <c r="Z6738" i="1"/>
  <c r="AA6738" i="1"/>
  <c r="AB6738" i="1"/>
  <c r="X6739" i="1"/>
  <c r="Y6739" i="1"/>
  <c r="Z6739" i="1"/>
  <c r="AA6739" i="1"/>
  <c r="AB6739" i="1"/>
  <c r="X6740" i="1"/>
  <c r="Y6740" i="1"/>
  <c r="Z6740" i="1"/>
  <c r="AA6740" i="1"/>
  <c r="AB6740" i="1"/>
  <c r="X6741" i="1"/>
  <c r="Y6741" i="1"/>
  <c r="Z6741" i="1"/>
  <c r="AA6741" i="1"/>
  <c r="AB6741" i="1"/>
  <c r="X6742" i="1"/>
  <c r="Y6742" i="1"/>
  <c r="Z6742" i="1"/>
  <c r="AA6742" i="1"/>
  <c r="AB6742" i="1"/>
  <c r="X6743" i="1"/>
  <c r="Y6743" i="1"/>
  <c r="Z6743" i="1"/>
  <c r="AA6743" i="1"/>
  <c r="AB6743" i="1"/>
  <c r="X6744" i="1"/>
  <c r="Y6744" i="1"/>
  <c r="Z6744" i="1"/>
  <c r="AA6744" i="1"/>
  <c r="AB6744" i="1"/>
  <c r="X6745" i="1"/>
  <c r="Y6745" i="1"/>
  <c r="Z6745" i="1"/>
  <c r="AA6745" i="1"/>
  <c r="AB6745" i="1"/>
  <c r="X6746" i="1"/>
  <c r="Y6746" i="1"/>
  <c r="Z6746" i="1"/>
  <c r="AA6746" i="1"/>
  <c r="AB6746" i="1"/>
  <c r="X6747" i="1"/>
  <c r="Y6747" i="1"/>
  <c r="Z6747" i="1"/>
  <c r="AA6747" i="1"/>
  <c r="AB6747" i="1"/>
  <c r="X6748" i="1"/>
  <c r="Y6748" i="1"/>
  <c r="Z6748" i="1"/>
  <c r="AA6748" i="1"/>
  <c r="AB6748" i="1"/>
  <c r="X6749" i="1"/>
  <c r="Y6749" i="1"/>
  <c r="Z6749" i="1"/>
  <c r="AA6749" i="1"/>
  <c r="AB6749" i="1"/>
  <c r="X6750" i="1"/>
  <c r="Y6750" i="1"/>
  <c r="Z6750" i="1"/>
  <c r="AA6750" i="1"/>
  <c r="AB6750" i="1"/>
  <c r="X6751" i="1"/>
  <c r="Y6751" i="1"/>
  <c r="Z6751" i="1"/>
  <c r="AA6751" i="1"/>
  <c r="AB6751" i="1"/>
  <c r="X6752" i="1"/>
  <c r="Y6752" i="1"/>
  <c r="Z6752" i="1"/>
  <c r="AA6752" i="1"/>
  <c r="AB6752" i="1"/>
  <c r="X6753" i="1"/>
  <c r="Y6753" i="1"/>
  <c r="Z6753" i="1"/>
  <c r="AA6753" i="1"/>
  <c r="AB6753" i="1"/>
  <c r="X6754" i="1"/>
  <c r="Y6754" i="1"/>
  <c r="Z6754" i="1"/>
  <c r="AA6754" i="1"/>
  <c r="AB6754" i="1"/>
  <c r="X6755" i="1"/>
  <c r="Y6755" i="1"/>
  <c r="Z6755" i="1"/>
  <c r="AA6755" i="1"/>
  <c r="AB6755" i="1"/>
  <c r="X6756" i="1"/>
  <c r="Y6756" i="1"/>
  <c r="Z6756" i="1"/>
  <c r="AA6756" i="1"/>
  <c r="AB6756" i="1"/>
  <c r="X6757" i="1"/>
  <c r="Y6757" i="1"/>
  <c r="Z6757" i="1"/>
  <c r="AA6757" i="1"/>
  <c r="AB6757" i="1"/>
  <c r="X6758" i="1"/>
  <c r="Y6758" i="1"/>
  <c r="Z6758" i="1"/>
  <c r="AA6758" i="1"/>
  <c r="AB6758" i="1"/>
  <c r="X6759" i="1"/>
  <c r="Y6759" i="1"/>
  <c r="Z6759" i="1"/>
  <c r="AA6759" i="1"/>
  <c r="AB6759" i="1"/>
  <c r="X6760" i="1"/>
  <c r="Y6760" i="1"/>
  <c r="Z6760" i="1"/>
  <c r="AA6760" i="1"/>
  <c r="AB6760" i="1"/>
  <c r="X6761" i="1"/>
  <c r="Y6761" i="1"/>
  <c r="Z6761" i="1"/>
  <c r="AA6761" i="1"/>
  <c r="AB6761" i="1"/>
  <c r="X6762" i="1"/>
  <c r="Y6762" i="1"/>
  <c r="Z6762" i="1"/>
  <c r="AA6762" i="1"/>
  <c r="AB6762" i="1"/>
  <c r="X6763" i="1"/>
  <c r="Y6763" i="1"/>
  <c r="Z6763" i="1"/>
  <c r="AA6763" i="1"/>
  <c r="AB6763" i="1"/>
  <c r="X6764" i="1"/>
  <c r="Y6764" i="1"/>
  <c r="Z6764" i="1"/>
  <c r="AA6764" i="1"/>
  <c r="AB6764" i="1"/>
  <c r="X6765" i="1"/>
  <c r="Y6765" i="1"/>
  <c r="Z6765" i="1"/>
  <c r="AA6765" i="1"/>
  <c r="AB6765" i="1"/>
  <c r="X6766" i="1"/>
  <c r="Y6766" i="1"/>
  <c r="Z6766" i="1"/>
  <c r="AA6766" i="1"/>
  <c r="AB6766" i="1"/>
  <c r="X6767" i="1"/>
  <c r="Y6767" i="1"/>
  <c r="Z6767" i="1"/>
  <c r="AA6767" i="1"/>
  <c r="AB6767" i="1"/>
  <c r="X6768" i="1"/>
  <c r="Y6768" i="1"/>
  <c r="Z6768" i="1"/>
  <c r="AA6768" i="1"/>
  <c r="AB6768" i="1"/>
  <c r="X6769" i="1"/>
  <c r="Y6769" i="1"/>
  <c r="Z6769" i="1"/>
  <c r="AA6769" i="1"/>
  <c r="AB6769" i="1"/>
  <c r="X6770" i="1"/>
  <c r="Y6770" i="1"/>
  <c r="Z6770" i="1"/>
  <c r="AA6770" i="1"/>
  <c r="AB6770" i="1"/>
  <c r="X6771" i="1"/>
  <c r="Y6771" i="1"/>
  <c r="Z6771" i="1"/>
  <c r="AA6771" i="1"/>
  <c r="AB6771" i="1"/>
  <c r="X6772" i="1"/>
  <c r="Y6772" i="1"/>
  <c r="Z6772" i="1"/>
  <c r="AA6772" i="1"/>
  <c r="AB6772" i="1"/>
  <c r="X6773" i="1"/>
  <c r="Y6773" i="1"/>
  <c r="Z6773" i="1"/>
  <c r="AA6773" i="1"/>
  <c r="AB6773" i="1"/>
  <c r="X6774" i="1"/>
  <c r="Y6774" i="1"/>
  <c r="Z6774" i="1"/>
  <c r="AA6774" i="1"/>
  <c r="AB6774" i="1"/>
  <c r="X6775" i="1"/>
  <c r="Y6775" i="1"/>
  <c r="Z6775" i="1"/>
  <c r="AA6775" i="1"/>
  <c r="AB6775" i="1"/>
  <c r="X6776" i="1"/>
  <c r="Y6776" i="1"/>
  <c r="Z6776" i="1"/>
  <c r="AA6776" i="1"/>
  <c r="AB6776" i="1"/>
  <c r="X6777" i="1"/>
  <c r="Y6777" i="1"/>
  <c r="Z6777" i="1"/>
  <c r="AA6777" i="1"/>
  <c r="AB6777" i="1"/>
  <c r="X6778" i="1"/>
  <c r="Y6778" i="1"/>
  <c r="Z6778" i="1"/>
  <c r="AA6778" i="1"/>
  <c r="AB6778" i="1"/>
  <c r="X6779" i="1"/>
  <c r="Y6779" i="1"/>
  <c r="Z6779" i="1"/>
  <c r="AA6779" i="1"/>
  <c r="AB6779" i="1"/>
  <c r="X6780" i="1"/>
  <c r="Y6780" i="1"/>
  <c r="Z6780" i="1"/>
  <c r="AA6780" i="1"/>
  <c r="AB6780" i="1"/>
  <c r="X6781" i="1"/>
  <c r="Y6781" i="1"/>
  <c r="Z6781" i="1"/>
  <c r="AA6781" i="1"/>
  <c r="AB6781" i="1"/>
  <c r="X6782" i="1"/>
  <c r="Y6782" i="1"/>
  <c r="Z6782" i="1"/>
  <c r="AA6782" i="1"/>
  <c r="AB6782" i="1"/>
  <c r="X6783" i="1"/>
  <c r="Y6783" i="1"/>
  <c r="Z6783" i="1"/>
  <c r="AA6783" i="1"/>
  <c r="AB6783" i="1"/>
  <c r="X6784" i="1"/>
  <c r="Y6784" i="1"/>
  <c r="Z6784" i="1"/>
  <c r="AA6784" i="1"/>
  <c r="AB6784" i="1"/>
  <c r="X6785" i="1"/>
  <c r="Y6785" i="1"/>
  <c r="Z6785" i="1"/>
  <c r="AA6785" i="1"/>
  <c r="AB6785" i="1"/>
  <c r="X6786" i="1"/>
  <c r="Y6786" i="1"/>
  <c r="Z6786" i="1"/>
  <c r="AA6786" i="1"/>
  <c r="AB6786" i="1"/>
  <c r="X6787" i="1"/>
  <c r="Y6787" i="1"/>
  <c r="Z6787" i="1"/>
  <c r="AA6787" i="1"/>
  <c r="AB6787" i="1"/>
  <c r="X6788" i="1"/>
  <c r="Y6788" i="1"/>
  <c r="Z6788" i="1"/>
  <c r="AA6788" i="1"/>
  <c r="AB6788" i="1"/>
  <c r="X6789" i="1"/>
  <c r="Y6789" i="1"/>
  <c r="Z6789" i="1"/>
  <c r="AA6789" i="1"/>
  <c r="AB6789" i="1"/>
  <c r="X6790" i="1"/>
  <c r="Y6790" i="1"/>
  <c r="Z6790" i="1"/>
  <c r="AA6790" i="1"/>
  <c r="AB6790" i="1"/>
  <c r="X6791" i="1"/>
  <c r="Y6791" i="1"/>
  <c r="Z6791" i="1"/>
  <c r="AA6791" i="1"/>
  <c r="AB6791" i="1"/>
  <c r="X6792" i="1"/>
  <c r="Y6792" i="1"/>
  <c r="Z6792" i="1"/>
  <c r="AA6792" i="1"/>
  <c r="AB6792" i="1"/>
  <c r="X6793" i="1"/>
  <c r="Y6793" i="1"/>
  <c r="Z6793" i="1"/>
  <c r="AA6793" i="1"/>
  <c r="AB6793" i="1"/>
  <c r="X6794" i="1"/>
  <c r="Y6794" i="1"/>
  <c r="Z6794" i="1"/>
  <c r="AA6794" i="1"/>
  <c r="AB6794" i="1"/>
  <c r="X6795" i="1"/>
  <c r="Y6795" i="1"/>
  <c r="Z6795" i="1"/>
  <c r="AA6795" i="1"/>
  <c r="AB6795" i="1"/>
  <c r="X6796" i="1"/>
  <c r="Y6796" i="1"/>
  <c r="Z6796" i="1"/>
  <c r="AA6796" i="1"/>
  <c r="AB6796" i="1"/>
  <c r="X6797" i="1"/>
  <c r="Y6797" i="1"/>
  <c r="Z6797" i="1"/>
  <c r="AA6797" i="1"/>
  <c r="AB6797" i="1"/>
  <c r="X6798" i="1"/>
  <c r="Y6798" i="1"/>
  <c r="Z6798" i="1"/>
  <c r="AA6798" i="1"/>
  <c r="AB6798" i="1"/>
  <c r="X6799" i="1"/>
  <c r="Y6799" i="1"/>
  <c r="Z6799" i="1"/>
  <c r="AA6799" i="1"/>
  <c r="AB6799" i="1"/>
  <c r="X6800" i="1"/>
  <c r="Y6800" i="1"/>
  <c r="Z6800" i="1"/>
  <c r="AA6800" i="1"/>
  <c r="AB6800" i="1"/>
  <c r="X6801" i="1"/>
  <c r="Y6801" i="1"/>
  <c r="Z6801" i="1"/>
  <c r="AA6801" i="1"/>
  <c r="AB6801" i="1"/>
  <c r="X6802" i="1"/>
  <c r="Y6802" i="1"/>
  <c r="Z6802" i="1"/>
  <c r="AA6802" i="1"/>
  <c r="AB6802" i="1"/>
  <c r="X6803" i="1"/>
  <c r="Y6803" i="1"/>
  <c r="Z6803" i="1"/>
  <c r="AA6803" i="1"/>
  <c r="AB6803" i="1"/>
  <c r="X6804" i="1"/>
  <c r="Y6804" i="1"/>
  <c r="Z6804" i="1"/>
  <c r="AA6804" i="1"/>
  <c r="AB6804" i="1"/>
  <c r="X6805" i="1"/>
  <c r="Y6805" i="1"/>
  <c r="Z6805" i="1"/>
  <c r="AA6805" i="1"/>
  <c r="AB6805" i="1"/>
  <c r="X6806" i="1"/>
  <c r="Y6806" i="1"/>
  <c r="Z6806" i="1"/>
  <c r="AA6806" i="1"/>
  <c r="AB6806" i="1"/>
  <c r="X6807" i="1"/>
  <c r="Y6807" i="1"/>
  <c r="Z6807" i="1"/>
  <c r="AA6807" i="1"/>
  <c r="AB6807" i="1"/>
  <c r="X6808" i="1"/>
  <c r="Y6808" i="1"/>
  <c r="Z6808" i="1"/>
  <c r="AA6808" i="1"/>
  <c r="AB6808" i="1"/>
  <c r="X6809" i="1"/>
  <c r="Y6809" i="1"/>
  <c r="Z6809" i="1"/>
  <c r="AA6809" i="1"/>
  <c r="AB6809" i="1"/>
  <c r="X6810" i="1"/>
  <c r="Y6810" i="1"/>
  <c r="Z6810" i="1"/>
  <c r="AA6810" i="1"/>
  <c r="AB6810" i="1"/>
  <c r="X6811" i="1"/>
  <c r="Y6811" i="1"/>
  <c r="Z6811" i="1"/>
  <c r="AA6811" i="1"/>
  <c r="AB6811" i="1"/>
  <c r="X6812" i="1"/>
  <c r="Y6812" i="1"/>
  <c r="Z6812" i="1"/>
  <c r="AA6812" i="1"/>
  <c r="AB6812" i="1"/>
  <c r="X6813" i="1"/>
  <c r="Y6813" i="1"/>
  <c r="Z6813" i="1"/>
  <c r="AA6813" i="1"/>
  <c r="AB6813" i="1"/>
  <c r="X6814" i="1"/>
  <c r="Y6814" i="1"/>
  <c r="Z6814" i="1"/>
  <c r="AA6814" i="1"/>
  <c r="AB6814" i="1"/>
  <c r="X6815" i="1"/>
  <c r="Y6815" i="1"/>
  <c r="Z6815" i="1"/>
  <c r="AA6815" i="1"/>
  <c r="AB6815" i="1"/>
  <c r="X6816" i="1"/>
  <c r="Y6816" i="1"/>
  <c r="Z6816" i="1"/>
  <c r="AA6816" i="1"/>
  <c r="AB6816" i="1"/>
  <c r="X6817" i="1"/>
  <c r="Y6817" i="1"/>
  <c r="Z6817" i="1"/>
  <c r="AA6817" i="1"/>
  <c r="AB6817" i="1"/>
  <c r="X6818" i="1"/>
  <c r="Y6818" i="1"/>
  <c r="Z6818" i="1"/>
  <c r="AA6818" i="1"/>
  <c r="AB6818" i="1"/>
  <c r="X6819" i="1"/>
  <c r="Y6819" i="1"/>
  <c r="Z6819" i="1"/>
  <c r="AA6819" i="1"/>
  <c r="AB6819" i="1"/>
  <c r="X6820" i="1"/>
  <c r="Y6820" i="1"/>
  <c r="Z6820" i="1"/>
  <c r="AA6820" i="1"/>
  <c r="AB6820" i="1"/>
  <c r="X6821" i="1"/>
  <c r="Y6821" i="1"/>
  <c r="Z6821" i="1"/>
  <c r="AA6821" i="1"/>
  <c r="AB6821" i="1"/>
  <c r="X6822" i="1"/>
  <c r="Y6822" i="1"/>
  <c r="Z6822" i="1"/>
  <c r="AA6822" i="1"/>
  <c r="AB6822" i="1"/>
  <c r="X6823" i="1"/>
  <c r="Y6823" i="1"/>
  <c r="Z6823" i="1"/>
  <c r="AA6823" i="1"/>
  <c r="AB6823" i="1"/>
  <c r="X6824" i="1"/>
  <c r="Y6824" i="1"/>
  <c r="Z6824" i="1"/>
  <c r="AA6824" i="1"/>
  <c r="AB6824" i="1"/>
  <c r="X6825" i="1"/>
  <c r="Y6825" i="1"/>
  <c r="Z6825" i="1"/>
  <c r="AA6825" i="1"/>
  <c r="AB6825" i="1"/>
  <c r="X6826" i="1"/>
  <c r="Y6826" i="1"/>
  <c r="Z6826" i="1"/>
  <c r="AA6826" i="1"/>
  <c r="AB6826" i="1"/>
  <c r="X6827" i="1"/>
  <c r="Y6827" i="1"/>
  <c r="Z6827" i="1"/>
  <c r="AA6827" i="1"/>
  <c r="AB6827" i="1"/>
  <c r="X6828" i="1"/>
  <c r="Y6828" i="1"/>
  <c r="Z6828" i="1"/>
  <c r="AA6828" i="1"/>
  <c r="AB6828" i="1"/>
  <c r="X6829" i="1"/>
  <c r="Y6829" i="1"/>
  <c r="Z6829" i="1"/>
  <c r="AA6829" i="1"/>
  <c r="AB6829" i="1"/>
  <c r="X6830" i="1"/>
  <c r="Y6830" i="1"/>
  <c r="Z6830" i="1"/>
  <c r="AA6830" i="1"/>
  <c r="AB6830" i="1"/>
  <c r="X6831" i="1"/>
  <c r="Y6831" i="1"/>
  <c r="Z6831" i="1"/>
  <c r="AA6831" i="1"/>
  <c r="AB6831" i="1"/>
  <c r="X6832" i="1"/>
  <c r="Y6832" i="1"/>
  <c r="Z6832" i="1"/>
  <c r="AA6832" i="1"/>
  <c r="AB6832" i="1"/>
  <c r="X6833" i="1"/>
  <c r="Y6833" i="1"/>
  <c r="Z6833" i="1"/>
  <c r="AA6833" i="1"/>
  <c r="AB6833" i="1"/>
  <c r="X6834" i="1"/>
  <c r="Y6834" i="1"/>
  <c r="Z6834" i="1"/>
  <c r="AA6834" i="1"/>
  <c r="AB6834" i="1"/>
  <c r="X6835" i="1"/>
  <c r="Y6835" i="1"/>
  <c r="Z6835" i="1"/>
  <c r="AA6835" i="1"/>
  <c r="AB6835" i="1"/>
  <c r="X6836" i="1"/>
  <c r="Y6836" i="1"/>
  <c r="Z6836" i="1"/>
  <c r="AA6836" i="1"/>
  <c r="AB6836" i="1"/>
  <c r="X6837" i="1"/>
  <c r="Y6837" i="1"/>
  <c r="Z6837" i="1"/>
  <c r="AA6837" i="1"/>
  <c r="AB6837" i="1"/>
  <c r="X6838" i="1"/>
  <c r="Y6838" i="1"/>
  <c r="Z6838" i="1"/>
  <c r="AA6838" i="1"/>
  <c r="AB6838" i="1"/>
  <c r="X6839" i="1"/>
  <c r="Y6839" i="1"/>
  <c r="Z6839" i="1"/>
  <c r="AA6839" i="1"/>
  <c r="AB6839" i="1"/>
  <c r="X6840" i="1"/>
  <c r="Y6840" i="1"/>
  <c r="Z6840" i="1"/>
  <c r="AA6840" i="1"/>
  <c r="AB6840" i="1"/>
  <c r="X6841" i="1"/>
  <c r="Y6841" i="1"/>
  <c r="Z6841" i="1"/>
  <c r="AA6841" i="1"/>
  <c r="AB6841" i="1"/>
  <c r="X6842" i="1"/>
  <c r="Y6842" i="1"/>
  <c r="Z6842" i="1"/>
  <c r="AA6842" i="1"/>
  <c r="AB6842" i="1"/>
  <c r="X6843" i="1"/>
  <c r="Y6843" i="1"/>
  <c r="Z6843" i="1"/>
  <c r="AA6843" i="1"/>
  <c r="AB6843" i="1"/>
  <c r="X6844" i="1"/>
  <c r="Y6844" i="1"/>
  <c r="Z6844" i="1"/>
  <c r="AA6844" i="1"/>
  <c r="AB6844" i="1"/>
  <c r="X6845" i="1"/>
  <c r="Y6845" i="1"/>
  <c r="Z6845" i="1"/>
  <c r="AA6845" i="1"/>
  <c r="AB6845" i="1"/>
  <c r="X6846" i="1"/>
  <c r="Y6846" i="1"/>
  <c r="Z6846" i="1"/>
  <c r="AA6846" i="1"/>
  <c r="AB6846" i="1"/>
  <c r="X6847" i="1"/>
  <c r="Y6847" i="1"/>
  <c r="Z6847" i="1"/>
  <c r="AA6847" i="1"/>
  <c r="AB6847" i="1"/>
  <c r="X6848" i="1"/>
  <c r="Y6848" i="1"/>
  <c r="Z6848" i="1"/>
  <c r="AA6848" i="1"/>
  <c r="AB6848" i="1"/>
  <c r="X6849" i="1"/>
  <c r="Y6849" i="1"/>
  <c r="Z6849" i="1"/>
  <c r="AA6849" i="1"/>
  <c r="AB6849" i="1"/>
  <c r="X6850" i="1"/>
  <c r="Y6850" i="1"/>
  <c r="Z6850" i="1"/>
  <c r="AA6850" i="1"/>
  <c r="AB6850" i="1"/>
  <c r="X6851" i="1"/>
  <c r="Y6851" i="1"/>
  <c r="Z6851" i="1"/>
  <c r="AA6851" i="1"/>
  <c r="AB6851" i="1"/>
  <c r="X6852" i="1"/>
  <c r="Y6852" i="1"/>
  <c r="Z6852" i="1"/>
  <c r="AA6852" i="1"/>
  <c r="AB6852" i="1"/>
  <c r="X6853" i="1"/>
  <c r="Y6853" i="1"/>
  <c r="Z6853" i="1"/>
  <c r="AA6853" i="1"/>
  <c r="AB6853" i="1"/>
  <c r="X6854" i="1"/>
  <c r="Y6854" i="1"/>
  <c r="Z6854" i="1"/>
  <c r="AA6854" i="1"/>
  <c r="AB6854" i="1"/>
  <c r="X6855" i="1"/>
  <c r="Y6855" i="1"/>
  <c r="Z6855" i="1"/>
  <c r="AA6855" i="1"/>
  <c r="AB6855" i="1"/>
  <c r="X6856" i="1"/>
  <c r="Y6856" i="1"/>
  <c r="Z6856" i="1"/>
  <c r="AA6856" i="1"/>
  <c r="AB6856" i="1"/>
  <c r="X6857" i="1"/>
  <c r="Y6857" i="1"/>
  <c r="Z6857" i="1"/>
  <c r="AA6857" i="1"/>
  <c r="AB6857" i="1"/>
  <c r="X6858" i="1"/>
  <c r="Y6858" i="1"/>
  <c r="Z6858" i="1"/>
  <c r="AA6858" i="1"/>
  <c r="AB6858" i="1"/>
  <c r="X6859" i="1"/>
  <c r="Y6859" i="1"/>
  <c r="Z6859" i="1"/>
  <c r="AA6859" i="1"/>
  <c r="AB6859" i="1"/>
  <c r="X6860" i="1"/>
  <c r="Y6860" i="1"/>
  <c r="Z6860" i="1"/>
  <c r="AA6860" i="1"/>
  <c r="AB6860" i="1"/>
  <c r="X6861" i="1"/>
  <c r="Y6861" i="1"/>
  <c r="Z6861" i="1"/>
  <c r="AA6861" i="1"/>
  <c r="AB6861" i="1"/>
  <c r="X6862" i="1"/>
  <c r="Y6862" i="1"/>
  <c r="Z6862" i="1"/>
  <c r="AA6862" i="1"/>
  <c r="AB6862" i="1"/>
  <c r="X6863" i="1"/>
  <c r="Y6863" i="1"/>
  <c r="Z6863" i="1"/>
  <c r="AA6863" i="1"/>
  <c r="AB6863" i="1"/>
  <c r="X6864" i="1"/>
  <c r="Y6864" i="1"/>
  <c r="Z6864" i="1"/>
  <c r="AA6864" i="1"/>
  <c r="AB6864" i="1"/>
  <c r="X6865" i="1"/>
  <c r="Y6865" i="1"/>
  <c r="Z6865" i="1"/>
  <c r="AA6865" i="1"/>
  <c r="AB6865" i="1"/>
  <c r="X6866" i="1"/>
  <c r="Y6866" i="1"/>
  <c r="Z6866" i="1"/>
  <c r="AA6866" i="1"/>
  <c r="AB6866" i="1"/>
  <c r="X6867" i="1"/>
  <c r="Y6867" i="1"/>
  <c r="Z6867" i="1"/>
  <c r="AA6867" i="1"/>
  <c r="AB6867" i="1"/>
  <c r="X6868" i="1"/>
  <c r="Y6868" i="1"/>
  <c r="Z6868" i="1"/>
  <c r="AA6868" i="1"/>
  <c r="AB6868" i="1"/>
  <c r="X6869" i="1"/>
  <c r="Y6869" i="1"/>
  <c r="Z6869" i="1"/>
  <c r="AA6869" i="1"/>
  <c r="AB6869" i="1"/>
  <c r="X6870" i="1"/>
  <c r="Y6870" i="1"/>
  <c r="Z6870" i="1"/>
  <c r="AA6870" i="1"/>
  <c r="AB6870" i="1"/>
  <c r="X6871" i="1"/>
  <c r="Y6871" i="1"/>
  <c r="Z6871" i="1"/>
  <c r="AA6871" i="1"/>
  <c r="AB6871" i="1"/>
  <c r="X6872" i="1"/>
  <c r="Y6872" i="1"/>
  <c r="Z6872" i="1"/>
  <c r="AA6872" i="1"/>
  <c r="AB6872" i="1"/>
  <c r="X6873" i="1"/>
  <c r="Y6873" i="1"/>
  <c r="Z6873" i="1"/>
  <c r="AA6873" i="1"/>
  <c r="AB6873" i="1"/>
  <c r="X6874" i="1"/>
  <c r="Y6874" i="1"/>
  <c r="Z6874" i="1"/>
  <c r="AA6874" i="1"/>
  <c r="AB6874" i="1"/>
  <c r="X6875" i="1"/>
  <c r="Y6875" i="1"/>
  <c r="Z6875" i="1"/>
  <c r="AA6875" i="1"/>
  <c r="AB6875" i="1"/>
  <c r="X6876" i="1"/>
  <c r="Y6876" i="1"/>
  <c r="Z6876" i="1"/>
  <c r="AA6876" i="1"/>
  <c r="AB6876" i="1"/>
  <c r="X6877" i="1"/>
  <c r="Y6877" i="1"/>
  <c r="Z6877" i="1"/>
  <c r="AA6877" i="1"/>
  <c r="AB6877" i="1"/>
  <c r="X6878" i="1"/>
  <c r="Y6878" i="1"/>
  <c r="Z6878" i="1"/>
  <c r="AA6878" i="1"/>
  <c r="AB6878" i="1"/>
  <c r="X6879" i="1"/>
  <c r="Y6879" i="1"/>
  <c r="Z6879" i="1"/>
  <c r="AA6879" i="1"/>
  <c r="AB6879" i="1"/>
  <c r="X6880" i="1"/>
  <c r="Y6880" i="1"/>
  <c r="Z6880" i="1"/>
  <c r="AA6880" i="1"/>
  <c r="AB6880" i="1"/>
  <c r="X6881" i="1"/>
  <c r="Y6881" i="1"/>
  <c r="Z6881" i="1"/>
  <c r="AA6881" i="1"/>
  <c r="AB6881" i="1"/>
  <c r="X6882" i="1"/>
  <c r="Y6882" i="1"/>
  <c r="Z6882" i="1"/>
  <c r="AA6882" i="1"/>
  <c r="AB6882" i="1"/>
  <c r="X6883" i="1"/>
  <c r="Y6883" i="1"/>
  <c r="Z6883" i="1"/>
  <c r="AA6883" i="1"/>
  <c r="AB6883" i="1"/>
  <c r="X6884" i="1"/>
  <c r="Y6884" i="1"/>
  <c r="Z6884" i="1"/>
  <c r="AA6884" i="1"/>
  <c r="AB6884" i="1"/>
  <c r="X6885" i="1"/>
  <c r="Y6885" i="1"/>
  <c r="Z6885" i="1"/>
  <c r="AA6885" i="1"/>
  <c r="AB6885" i="1"/>
  <c r="X6886" i="1"/>
  <c r="Y6886" i="1"/>
  <c r="Z6886" i="1"/>
  <c r="AA6886" i="1"/>
  <c r="AB6886" i="1"/>
  <c r="X6887" i="1"/>
  <c r="Y6887" i="1"/>
  <c r="Z6887" i="1"/>
  <c r="AA6887" i="1"/>
  <c r="AB6887" i="1"/>
  <c r="X6888" i="1"/>
  <c r="Y6888" i="1"/>
  <c r="Z6888" i="1"/>
  <c r="AA6888" i="1"/>
  <c r="AB6888" i="1"/>
  <c r="X6889" i="1"/>
  <c r="Y6889" i="1"/>
  <c r="Z6889" i="1"/>
  <c r="AA6889" i="1"/>
  <c r="AB6889" i="1"/>
  <c r="X6890" i="1"/>
  <c r="Y6890" i="1"/>
  <c r="Z6890" i="1"/>
  <c r="AA6890" i="1"/>
  <c r="AB6890" i="1"/>
  <c r="X6891" i="1"/>
  <c r="Y6891" i="1"/>
  <c r="Z6891" i="1"/>
  <c r="AA6891" i="1"/>
  <c r="AB6891" i="1"/>
  <c r="X6892" i="1"/>
  <c r="Y6892" i="1"/>
  <c r="Z6892" i="1"/>
  <c r="AA6892" i="1"/>
  <c r="AB6892" i="1"/>
  <c r="X6893" i="1"/>
  <c r="Y6893" i="1"/>
  <c r="Z6893" i="1"/>
  <c r="AA6893" i="1"/>
  <c r="AB6893" i="1"/>
  <c r="X6894" i="1"/>
  <c r="Y6894" i="1"/>
  <c r="Z6894" i="1"/>
  <c r="AA6894" i="1"/>
  <c r="AB6894" i="1"/>
  <c r="X6895" i="1"/>
  <c r="Y6895" i="1"/>
  <c r="Z6895" i="1"/>
  <c r="AA6895" i="1"/>
  <c r="AB6895" i="1"/>
  <c r="X6896" i="1"/>
  <c r="Y6896" i="1"/>
  <c r="Z6896" i="1"/>
  <c r="AA6896" i="1"/>
  <c r="AB6896" i="1"/>
  <c r="X6897" i="1"/>
  <c r="Y6897" i="1"/>
  <c r="Z6897" i="1"/>
  <c r="AA6897" i="1"/>
  <c r="AB6897" i="1"/>
  <c r="X6898" i="1"/>
  <c r="Y6898" i="1"/>
  <c r="Z6898" i="1"/>
  <c r="AA6898" i="1"/>
  <c r="AB6898" i="1"/>
  <c r="X6899" i="1"/>
  <c r="Y6899" i="1"/>
  <c r="Z6899" i="1"/>
  <c r="AA6899" i="1"/>
  <c r="AB6899" i="1"/>
  <c r="X6900" i="1"/>
  <c r="Y6900" i="1"/>
  <c r="Z6900" i="1"/>
  <c r="AA6900" i="1"/>
  <c r="AB6900" i="1"/>
  <c r="X6901" i="1"/>
  <c r="Y6901" i="1"/>
  <c r="Z6901" i="1"/>
  <c r="AA6901" i="1"/>
  <c r="AB6901" i="1"/>
  <c r="X6902" i="1"/>
  <c r="Y6902" i="1"/>
  <c r="Z6902" i="1"/>
  <c r="AA6902" i="1"/>
  <c r="AB6902" i="1"/>
  <c r="X6903" i="1"/>
  <c r="Y6903" i="1"/>
  <c r="Z6903" i="1"/>
  <c r="AA6903" i="1"/>
  <c r="AB6903" i="1"/>
  <c r="X6904" i="1"/>
  <c r="Y6904" i="1"/>
  <c r="Z6904" i="1"/>
  <c r="AA6904" i="1"/>
  <c r="AB6904" i="1"/>
  <c r="X6905" i="1"/>
  <c r="Y6905" i="1"/>
  <c r="Z6905" i="1"/>
  <c r="AA6905" i="1"/>
  <c r="AB6905" i="1"/>
  <c r="X6906" i="1"/>
  <c r="Y6906" i="1"/>
  <c r="Z6906" i="1"/>
  <c r="AA6906" i="1"/>
  <c r="AB6906" i="1"/>
  <c r="X6907" i="1"/>
  <c r="Y6907" i="1"/>
  <c r="Z6907" i="1"/>
  <c r="AA6907" i="1"/>
  <c r="AB6907" i="1"/>
  <c r="X6908" i="1"/>
  <c r="Y6908" i="1"/>
  <c r="Z6908" i="1"/>
  <c r="AA6908" i="1"/>
  <c r="AB6908" i="1"/>
  <c r="X6909" i="1"/>
  <c r="Y6909" i="1"/>
  <c r="Z6909" i="1"/>
  <c r="AA6909" i="1"/>
  <c r="AB6909" i="1"/>
  <c r="X6910" i="1"/>
  <c r="Y6910" i="1"/>
  <c r="Z6910" i="1"/>
  <c r="AA6910" i="1"/>
  <c r="AB6910" i="1"/>
  <c r="X6911" i="1"/>
  <c r="Y6911" i="1"/>
  <c r="Z6911" i="1"/>
  <c r="AA6911" i="1"/>
  <c r="AB6911" i="1"/>
  <c r="X6912" i="1"/>
  <c r="Y6912" i="1"/>
  <c r="Z6912" i="1"/>
  <c r="AA6912" i="1"/>
  <c r="AB6912" i="1"/>
  <c r="X6913" i="1"/>
  <c r="Y6913" i="1"/>
  <c r="Z6913" i="1"/>
  <c r="AA6913" i="1"/>
  <c r="AB6913" i="1"/>
  <c r="X6914" i="1"/>
  <c r="Y6914" i="1"/>
  <c r="Z6914" i="1"/>
  <c r="AA6914" i="1"/>
  <c r="AB6914" i="1"/>
  <c r="X6915" i="1"/>
  <c r="Y6915" i="1"/>
  <c r="Z6915" i="1"/>
  <c r="AA6915" i="1"/>
  <c r="AB6915" i="1"/>
  <c r="X6916" i="1"/>
  <c r="Y6916" i="1"/>
  <c r="Z6916" i="1"/>
  <c r="AA6916" i="1"/>
  <c r="AB6916" i="1"/>
  <c r="X6917" i="1"/>
  <c r="Y6917" i="1"/>
  <c r="Z6917" i="1"/>
  <c r="AA6917" i="1"/>
  <c r="AB6917" i="1"/>
  <c r="X6918" i="1"/>
  <c r="Y6918" i="1"/>
  <c r="Z6918" i="1"/>
  <c r="AA6918" i="1"/>
  <c r="AB6918" i="1"/>
  <c r="X6919" i="1"/>
  <c r="Y6919" i="1"/>
  <c r="Z6919" i="1"/>
  <c r="AA6919" i="1"/>
  <c r="AB6919" i="1"/>
  <c r="X6920" i="1"/>
  <c r="Y6920" i="1"/>
  <c r="Z6920" i="1"/>
  <c r="AA6920" i="1"/>
  <c r="AB6920" i="1"/>
  <c r="X6921" i="1"/>
  <c r="Y6921" i="1"/>
  <c r="Z6921" i="1"/>
  <c r="AA6921" i="1"/>
  <c r="AB6921" i="1"/>
  <c r="X6922" i="1"/>
  <c r="Y6922" i="1"/>
  <c r="Z6922" i="1"/>
  <c r="AA6922" i="1"/>
  <c r="AB6922" i="1"/>
  <c r="X6923" i="1"/>
  <c r="Y6923" i="1"/>
  <c r="Z6923" i="1"/>
  <c r="AA6923" i="1"/>
  <c r="AB6923" i="1"/>
  <c r="X6924" i="1"/>
  <c r="Y6924" i="1"/>
  <c r="Z6924" i="1"/>
  <c r="AA6924" i="1"/>
  <c r="AB6924" i="1"/>
  <c r="X6925" i="1"/>
  <c r="Y6925" i="1"/>
  <c r="Z6925" i="1"/>
  <c r="AA6925" i="1"/>
  <c r="AB6925" i="1"/>
  <c r="X6926" i="1"/>
  <c r="Y6926" i="1"/>
  <c r="Z6926" i="1"/>
  <c r="AA6926" i="1"/>
  <c r="AB6926" i="1"/>
  <c r="X6927" i="1"/>
  <c r="Y6927" i="1"/>
  <c r="Z6927" i="1"/>
  <c r="AA6927" i="1"/>
  <c r="AB6927" i="1"/>
  <c r="X6928" i="1"/>
  <c r="Y6928" i="1"/>
  <c r="Z6928" i="1"/>
  <c r="AA6928" i="1"/>
  <c r="AB6928" i="1"/>
  <c r="X6929" i="1"/>
  <c r="Y6929" i="1"/>
  <c r="Z6929" i="1"/>
  <c r="AA6929" i="1"/>
  <c r="AB6929" i="1"/>
  <c r="X6930" i="1"/>
  <c r="Y6930" i="1"/>
  <c r="Z6930" i="1"/>
  <c r="AA6930" i="1"/>
  <c r="AB6930" i="1"/>
  <c r="X6931" i="1"/>
  <c r="Y6931" i="1"/>
  <c r="Z6931" i="1"/>
  <c r="AA6931" i="1"/>
  <c r="AB6931" i="1"/>
  <c r="X6932" i="1"/>
  <c r="Y6932" i="1"/>
  <c r="Z6932" i="1"/>
  <c r="AA6932" i="1"/>
  <c r="AB6932" i="1"/>
  <c r="X6933" i="1"/>
  <c r="Y6933" i="1"/>
  <c r="Z6933" i="1"/>
  <c r="AA6933" i="1"/>
  <c r="AB6933" i="1"/>
  <c r="X6934" i="1"/>
  <c r="Y6934" i="1"/>
  <c r="Z6934" i="1"/>
  <c r="AA6934" i="1"/>
  <c r="AB6934" i="1"/>
  <c r="X6935" i="1"/>
  <c r="Y6935" i="1"/>
  <c r="Z6935" i="1"/>
  <c r="AA6935" i="1"/>
  <c r="AB6935" i="1"/>
  <c r="X6936" i="1"/>
  <c r="Y6936" i="1"/>
  <c r="Z6936" i="1"/>
  <c r="AA6936" i="1"/>
  <c r="AB6936" i="1"/>
  <c r="X6937" i="1"/>
  <c r="Y6937" i="1"/>
  <c r="Z6937" i="1"/>
  <c r="AA6937" i="1"/>
  <c r="AB6937" i="1"/>
  <c r="X6938" i="1"/>
  <c r="Y6938" i="1"/>
  <c r="Z6938" i="1"/>
  <c r="AA6938" i="1"/>
  <c r="AB6938" i="1"/>
  <c r="X6939" i="1"/>
  <c r="Y6939" i="1"/>
  <c r="Z6939" i="1"/>
  <c r="AA6939" i="1"/>
  <c r="AB6939" i="1"/>
  <c r="X6940" i="1"/>
  <c r="Y6940" i="1"/>
  <c r="Z6940" i="1"/>
  <c r="AA6940" i="1"/>
  <c r="AB6940" i="1"/>
  <c r="X6941" i="1"/>
  <c r="Y6941" i="1"/>
  <c r="Z6941" i="1"/>
  <c r="AA6941" i="1"/>
  <c r="AB6941" i="1"/>
  <c r="X6942" i="1"/>
  <c r="Y6942" i="1"/>
  <c r="Z6942" i="1"/>
  <c r="AA6942" i="1"/>
  <c r="AB6942" i="1"/>
  <c r="X6943" i="1"/>
  <c r="Y6943" i="1"/>
  <c r="Z6943" i="1"/>
  <c r="AA6943" i="1"/>
  <c r="AB6943" i="1"/>
  <c r="X6944" i="1"/>
  <c r="Y6944" i="1"/>
  <c r="Z6944" i="1"/>
  <c r="AA6944" i="1"/>
  <c r="AB6944" i="1"/>
  <c r="X6945" i="1"/>
  <c r="Y6945" i="1"/>
  <c r="Z6945" i="1"/>
  <c r="AA6945" i="1"/>
  <c r="AB6945" i="1"/>
  <c r="X6946" i="1"/>
  <c r="Y6946" i="1"/>
  <c r="Z6946" i="1"/>
  <c r="AA6946" i="1"/>
  <c r="AB6946" i="1"/>
  <c r="X6947" i="1"/>
  <c r="Y6947" i="1"/>
  <c r="Z6947" i="1"/>
  <c r="AA6947" i="1"/>
  <c r="AB6947" i="1"/>
  <c r="X6948" i="1"/>
  <c r="Y6948" i="1"/>
  <c r="Z6948" i="1"/>
  <c r="AA6948" i="1"/>
  <c r="AB6948" i="1"/>
  <c r="X6949" i="1"/>
  <c r="Y6949" i="1"/>
  <c r="Z6949" i="1"/>
  <c r="AA6949" i="1"/>
  <c r="AB6949" i="1"/>
  <c r="X6950" i="1"/>
  <c r="Y6950" i="1"/>
  <c r="Z6950" i="1"/>
  <c r="AA6950" i="1"/>
  <c r="AB6950" i="1"/>
  <c r="X6951" i="1"/>
  <c r="Y6951" i="1"/>
  <c r="Z6951" i="1"/>
  <c r="AA6951" i="1"/>
  <c r="AB6951" i="1"/>
  <c r="X6952" i="1"/>
  <c r="Y6952" i="1"/>
  <c r="Z6952" i="1"/>
  <c r="AA6952" i="1"/>
  <c r="AB6952" i="1"/>
  <c r="X6953" i="1"/>
  <c r="Y6953" i="1"/>
  <c r="Z6953" i="1"/>
  <c r="AA6953" i="1"/>
  <c r="AB6953" i="1"/>
  <c r="X6954" i="1"/>
  <c r="Y6954" i="1"/>
  <c r="Z6954" i="1"/>
  <c r="AA6954" i="1"/>
  <c r="AB6954" i="1"/>
  <c r="X6955" i="1"/>
  <c r="Y6955" i="1"/>
  <c r="Z6955" i="1"/>
  <c r="AA6955" i="1"/>
  <c r="AB6955" i="1"/>
  <c r="X6956" i="1"/>
  <c r="Y6956" i="1"/>
  <c r="Z6956" i="1"/>
  <c r="AA6956" i="1"/>
  <c r="AB6956" i="1"/>
  <c r="X6957" i="1"/>
  <c r="Y6957" i="1"/>
  <c r="Z6957" i="1"/>
  <c r="AA6957" i="1"/>
  <c r="AB6957" i="1"/>
  <c r="X6958" i="1"/>
  <c r="Y6958" i="1"/>
  <c r="Z6958" i="1"/>
  <c r="AA6958" i="1"/>
  <c r="AB6958" i="1"/>
  <c r="X6959" i="1"/>
  <c r="Y6959" i="1"/>
  <c r="Z6959" i="1"/>
  <c r="AA6959" i="1"/>
  <c r="AB6959" i="1"/>
  <c r="X6960" i="1"/>
  <c r="Y6960" i="1"/>
  <c r="Z6960" i="1"/>
  <c r="AA6960" i="1"/>
  <c r="AB6960" i="1"/>
  <c r="X6961" i="1"/>
  <c r="Y6961" i="1"/>
  <c r="Z6961" i="1"/>
  <c r="AA6961" i="1"/>
  <c r="AB6961" i="1"/>
  <c r="X6962" i="1"/>
  <c r="Y6962" i="1"/>
  <c r="Z6962" i="1"/>
  <c r="AA6962" i="1"/>
  <c r="AB6962" i="1"/>
  <c r="X6963" i="1"/>
  <c r="Y6963" i="1"/>
  <c r="Z6963" i="1"/>
  <c r="AA6963" i="1"/>
  <c r="AB6963" i="1"/>
  <c r="X6964" i="1"/>
  <c r="Y6964" i="1"/>
  <c r="Z6964" i="1"/>
  <c r="AA6964" i="1"/>
  <c r="AB6964" i="1"/>
  <c r="X6965" i="1"/>
  <c r="Y6965" i="1"/>
  <c r="Z6965" i="1"/>
  <c r="AA6965" i="1"/>
  <c r="AB6965" i="1"/>
  <c r="X6966" i="1"/>
  <c r="Y6966" i="1"/>
  <c r="Z6966" i="1"/>
  <c r="AA6966" i="1"/>
  <c r="AB6966" i="1"/>
  <c r="X6967" i="1"/>
  <c r="Y6967" i="1"/>
  <c r="Z6967" i="1"/>
  <c r="AA6967" i="1"/>
  <c r="AB6967" i="1"/>
  <c r="X6968" i="1"/>
  <c r="Y6968" i="1"/>
  <c r="Z6968" i="1"/>
  <c r="AA6968" i="1"/>
  <c r="AB6968" i="1"/>
  <c r="X6969" i="1"/>
  <c r="Y6969" i="1"/>
  <c r="Z6969" i="1"/>
  <c r="AA6969" i="1"/>
  <c r="AB6969" i="1"/>
  <c r="X6970" i="1"/>
  <c r="Y6970" i="1"/>
  <c r="Z6970" i="1"/>
  <c r="AA6970" i="1"/>
  <c r="AB6970" i="1"/>
  <c r="X6971" i="1"/>
  <c r="Y6971" i="1"/>
  <c r="Z6971" i="1"/>
  <c r="AA6971" i="1"/>
  <c r="AB6971" i="1"/>
  <c r="X6972" i="1"/>
  <c r="Y6972" i="1"/>
  <c r="Z6972" i="1"/>
  <c r="AA6972" i="1"/>
  <c r="AB6972" i="1"/>
  <c r="X6973" i="1"/>
  <c r="Y6973" i="1"/>
  <c r="Z6973" i="1"/>
  <c r="AA6973" i="1"/>
  <c r="AB6973" i="1"/>
  <c r="X6974" i="1"/>
  <c r="Y6974" i="1"/>
  <c r="Z6974" i="1"/>
  <c r="AA6974" i="1"/>
  <c r="AB6974" i="1"/>
  <c r="X6975" i="1"/>
  <c r="Y6975" i="1"/>
  <c r="Z6975" i="1"/>
  <c r="AA6975" i="1"/>
  <c r="AB6975" i="1"/>
  <c r="X6976" i="1"/>
  <c r="Y6976" i="1"/>
  <c r="Z6976" i="1"/>
  <c r="AA6976" i="1"/>
  <c r="AB6976" i="1"/>
  <c r="X6977" i="1"/>
  <c r="Y6977" i="1"/>
  <c r="Z6977" i="1"/>
  <c r="AA6977" i="1"/>
  <c r="AB6977" i="1"/>
  <c r="X6978" i="1"/>
  <c r="Y6978" i="1"/>
  <c r="Z6978" i="1"/>
  <c r="AA6978" i="1"/>
  <c r="AB6978" i="1"/>
  <c r="X6979" i="1"/>
  <c r="Y6979" i="1"/>
  <c r="Z6979" i="1"/>
  <c r="AA6979" i="1"/>
  <c r="AB6979" i="1"/>
  <c r="X6980" i="1"/>
  <c r="Y6980" i="1"/>
  <c r="Z6980" i="1"/>
  <c r="AA6980" i="1"/>
  <c r="AB6980" i="1"/>
  <c r="X6981" i="1"/>
  <c r="Y6981" i="1"/>
  <c r="Z6981" i="1"/>
  <c r="AA6981" i="1"/>
  <c r="AB6981" i="1"/>
  <c r="X6982" i="1"/>
  <c r="Y6982" i="1"/>
  <c r="Z6982" i="1"/>
  <c r="AA6982" i="1"/>
  <c r="AB6982" i="1"/>
  <c r="X6983" i="1"/>
  <c r="Y6983" i="1"/>
  <c r="Z6983" i="1"/>
  <c r="AA6983" i="1"/>
  <c r="AB6983" i="1"/>
  <c r="X6984" i="1"/>
  <c r="Y6984" i="1"/>
  <c r="Z6984" i="1"/>
  <c r="AA6984" i="1"/>
  <c r="AB6984" i="1"/>
  <c r="X6985" i="1"/>
  <c r="Y6985" i="1"/>
  <c r="Z6985" i="1"/>
  <c r="AA6985" i="1"/>
  <c r="AB6985" i="1"/>
  <c r="X6986" i="1"/>
  <c r="Y6986" i="1"/>
  <c r="Z6986" i="1"/>
  <c r="AA6986" i="1"/>
  <c r="AB6986" i="1"/>
  <c r="X6987" i="1"/>
  <c r="Y6987" i="1"/>
  <c r="Z6987" i="1"/>
  <c r="AA6987" i="1"/>
  <c r="AB6987" i="1"/>
  <c r="X6988" i="1"/>
  <c r="Y6988" i="1"/>
  <c r="Z6988" i="1"/>
  <c r="AA6988" i="1"/>
  <c r="AB6988" i="1"/>
  <c r="X6989" i="1"/>
  <c r="Y6989" i="1"/>
  <c r="Z6989" i="1"/>
  <c r="AA6989" i="1"/>
  <c r="AB6989" i="1"/>
  <c r="X6990" i="1"/>
  <c r="Y6990" i="1"/>
  <c r="Z6990" i="1"/>
  <c r="AA6990" i="1"/>
  <c r="AB6990" i="1"/>
  <c r="X6991" i="1"/>
  <c r="Y6991" i="1"/>
  <c r="Z6991" i="1"/>
  <c r="AA6991" i="1"/>
  <c r="AB6991" i="1"/>
  <c r="X6992" i="1"/>
  <c r="Y6992" i="1"/>
  <c r="Z6992" i="1"/>
  <c r="AA6992" i="1"/>
  <c r="AB6992" i="1"/>
  <c r="X6993" i="1"/>
  <c r="Y6993" i="1"/>
  <c r="Z6993" i="1"/>
  <c r="AA6993" i="1"/>
  <c r="AB6993" i="1"/>
  <c r="X6994" i="1"/>
  <c r="Y6994" i="1"/>
  <c r="Z6994" i="1"/>
  <c r="AA6994" i="1"/>
  <c r="AB6994" i="1"/>
  <c r="X6995" i="1"/>
  <c r="Y6995" i="1"/>
  <c r="Z6995" i="1"/>
  <c r="AA6995" i="1"/>
  <c r="AB6995" i="1"/>
  <c r="X6996" i="1"/>
  <c r="Y6996" i="1"/>
  <c r="Z6996" i="1"/>
  <c r="AA6996" i="1"/>
  <c r="AB6996" i="1"/>
  <c r="X6997" i="1"/>
  <c r="Y6997" i="1"/>
  <c r="Z6997" i="1"/>
  <c r="AA6997" i="1"/>
  <c r="AB6997" i="1"/>
  <c r="X6998" i="1"/>
  <c r="Y6998" i="1"/>
  <c r="Z6998" i="1"/>
  <c r="AA6998" i="1"/>
  <c r="AB6998" i="1"/>
  <c r="X6999" i="1"/>
  <c r="Y6999" i="1"/>
  <c r="Z6999" i="1"/>
  <c r="AA6999" i="1"/>
  <c r="AB6999" i="1"/>
  <c r="X7000" i="1"/>
  <c r="Y7000" i="1"/>
  <c r="Z7000" i="1"/>
  <c r="AA7000" i="1"/>
  <c r="AB7000" i="1"/>
  <c r="X7001" i="1"/>
  <c r="Y7001" i="1"/>
  <c r="Z7001" i="1"/>
  <c r="AA7001" i="1"/>
  <c r="AB7001" i="1"/>
  <c r="X7002" i="1"/>
  <c r="Y7002" i="1"/>
  <c r="Z7002" i="1"/>
  <c r="AA7002" i="1"/>
  <c r="AB7002" i="1"/>
  <c r="X7003" i="1"/>
  <c r="Y7003" i="1"/>
  <c r="Z7003" i="1"/>
  <c r="AA7003" i="1"/>
  <c r="AB7003" i="1"/>
  <c r="X7004" i="1"/>
  <c r="Y7004" i="1"/>
  <c r="Z7004" i="1"/>
  <c r="AA7004" i="1"/>
  <c r="AB7004" i="1"/>
  <c r="X7005" i="1"/>
  <c r="Y7005" i="1"/>
  <c r="Z7005" i="1"/>
  <c r="AA7005" i="1"/>
  <c r="AB7005" i="1"/>
  <c r="X7006" i="1"/>
  <c r="Y7006" i="1"/>
  <c r="Z7006" i="1"/>
  <c r="AA7006" i="1"/>
  <c r="AB7006" i="1"/>
  <c r="X7007" i="1"/>
  <c r="Y7007" i="1"/>
  <c r="Z7007" i="1"/>
  <c r="AA7007" i="1"/>
  <c r="AB7007" i="1"/>
  <c r="X7008" i="1"/>
  <c r="Y7008" i="1"/>
  <c r="Z7008" i="1"/>
  <c r="AA7008" i="1"/>
  <c r="AB7008" i="1"/>
  <c r="X7009" i="1"/>
  <c r="Y7009" i="1"/>
  <c r="Z7009" i="1"/>
  <c r="AA7009" i="1"/>
  <c r="AB7009" i="1"/>
  <c r="X7010" i="1"/>
  <c r="Y7010" i="1"/>
  <c r="Z7010" i="1"/>
  <c r="AA7010" i="1"/>
  <c r="AB7010" i="1"/>
  <c r="X7011" i="1"/>
  <c r="Y7011" i="1"/>
  <c r="Z7011" i="1"/>
  <c r="AA7011" i="1"/>
  <c r="AB7011" i="1"/>
  <c r="X7012" i="1"/>
  <c r="Y7012" i="1"/>
  <c r="Z7012" i="1"/>
  <c r="AA7012" i="1"/>
  <c r="AB7012" i="1"/>
  <c r="X7013" i="1"/>
  <c r="Y7013" i="1"/>
  <c r="Z7013" i="1"/>
  <c r="AA7013" i="1"/>
  <c r="AB7013" i="1"/>
  <c r="X7014" i="1"/>
  <c r="Y7014" i="1"/>
  <c r="Z7014" i="1"/>
  <c r="AA7014" i="1"/>
  <c r="AB7014" i="1"/>
  <c r="X7015" i="1"/>
  <c r="Y7015" i="1"/>
  <c r="Z7015" i="1"/>
  <c r="AA7015" i="1"/>
  <c r="AB7015" i="1"/>
  <c r="X7016" i="1"/>
  <c r="Y7016" i="1"/>
  <c r="Z7016" i="1"/>
  <c r="AA7016" i="1"/>
  <c r="AB7016" i="1"/>
  <c r="X7017" i="1"/>
  <c r="Y7017" i="1"/>
  <c r="Z7017" i="1"/>
  <c r="AA7017" i="1"/>
  <c r="AB7017" i="1"/>
  <c r="X7018" i="1"/>
  <c r="Y7018" i="1"/>
  <c r="Z7018" i="1"/>
  <c r="AA7018" i="1"/>
  <c r="AB7018" i="1"/>
  <c r="X7019" i="1"/>
  <c r="Y7019" i="1"/>
  <c r="Z7019" i="1"/>
  <c r="AA7019" i="1"/>
  <c r="AB7019" i="1"/>
  <c r="X7020" i="1"/>
  <c r="Y7020" i="1"/>
  <c r="Z7020" i="1"/>
  <c r="AA7020" i="1"/>
  <c r="AB7020" i="1"/>
  <c r="X7021" i="1"/>
  <c r="Y7021" i="1"/>
  <c r="Z7021" i="1"/>
  <c r="AA7021" i="1"/>
  <c r="AB7021" i="1"/>
  <c r="X7022" i="1"/>
  <c r="Y7022" i="1"/>
  <c r="Z7022" i="1"/>
  <c r="AA7022" i="1"/>
  <c r="AB7022" i="1"/>
  <c r="X7023" i="1"/>
  <c r="Y7023" i="1"/>
  <c r="Z7023" i="1"/>
  <c r="AA7023" i="1"/>
  <c r="AB7023" i="1"/>
  <c r="X7024" i="1"/>
  <c r="Y7024" i="1"/>
  <c r="Z7024" i="1"/>
  <c r="AA7024" i="1"/>
  <c r="AB7024" i="1"/>
  <c r="X7025" i="1"/>
  <c r="Y7025" i="1"/>
  <c r="Z7025" i="1"/>
  <c r="AA7025" i="1"/>
  <c r="AB7025" i="1"/>
  <c r="X7026" i="1"/>
  <c r="Y7026" i="1"/>
  <c r="Z7026" i="1"/>
  <c r="AA7026" i="1"/>
  <c r="AB7026" i="1"/>
  <c r="X7027" i="1"/>
  <c r="Y7027" i="1"/>
  <c r="Z7027" i="1"/>
  <c r="AA7027" i="1"/>
  <c r="AB7027" i="1"/>
  <c r="X7028" i="1"/>
  <c r="Y7028" i="1"/>
  <c r="Z7028" i="1"/>
  <c r="AA7028" i="1"/>
  <c r="AB7028" i="1"/>
  <c r="X7029" i="1"/>
  <c r="Y7029" i="1"/>
  <c r="Z7029" i="1"/>
  <c r="AA7029" i="1"/>
  <c r="AB7029" i="1"/>
  <c r="X7030" i="1"/>
  <c r="Y7030" i="1"/>
  <c r="Z7030" i="1"/>
  <c r="AA7030" i="1"/>
  <c r="AB7030" i="1"/>
  <c r="X7031" i="1"/>
  <c r="Y7031" i="1"/>
  <c r="Z7031" i="1"/>
  <c r="AA7031" i="1"/>
  <c r="AB7031" i="1"/>
  <c r="X7032" i="1"/>
  <c r="Y7032" i="1"/>
  <c r="Z7032" i="1"/>
  <c r="AA7032" i="1"/>
  <c r="AB7032" i="1"/>
  <c r="X7033" i="1"/>
  <c r="Y7033" i="1"/>
  <c r="Z7033" i="1"/>
  <c r="AA7033" i="1"/>
  <c r="AB7033" i="1"/>
  <c r="X7034" i="1"/>
  <c r="Y7034" i="1"/>
  <c r="Z7034" i="1"/>
  <c r="AA7034" i="1"/>
  <c r="AB7034" i="1"/>
  <c r="X7035" i="1"/>
  <c r="Y7035" i="1"/>
  <c r="Z7035" i="1"/>
  <c r="AA7035" i="1"/>
  <c r="AB7035" i="1"/>
  <c r="X7036" i="1"/>
  <c r="Y7036" i="1"/>
  <c r="Z7036" i="1"/>
  <c r="AA7036" i="1"/>
  <c r="AB7036" i="1"/>
  <c r="X7037" i="1"/>
  <c r="Y7037" i="1"/>
  <c r="Z7037" i="1"/>
  <c r="AA7037" i="1"/>
  <c r="AB7037" i="1"/>
  <c r="X7038" i="1"/>
  <c r="Y7038" i="1"/>
  <c r="Z7038" i="1"/>
  <c r="AA7038" i="1"/>
  <c r="AB7038" i="1"/>
  <c r="X7039" i="1"/>
  <c r="Y7039" i="1"/>
  <c r="Z7039" i="1"/>
  <c r="AA7039" i="1"/>
  <c r="AB7039" i="1"/>
  <c r="X7040" i="1"/>
  <c r="Y7040" i="1"/>
  <c r="Z7040" i="1"/>
  <c r="AA7040" i="1"/>
  <c r="AB7040" i="1"/>
  <c r="X7041" i="1"/>
  <c r="Y7041" i="1"/>
  <c r="Z7041" i="1"/>
  <c r="AA7041" i="1"/>
  <c r="AB7041" i="1"/>
  <c r="X7042" i="1"/>
  <c r="Y7042" i="1"/>
  <c r="Z7042" i="1"/>
  <c r="AA7042" i="1"/>
  <c r="AB7042" i="1"/>
  <c r="X7043" i="1"/>
  <c r="Y7043" i="1"/>
  <c r="Z7043" i="1"/>
  <c r="AA7043" i="1"/>
  <c r="AB7043" i="1"/>
  <c r="X7044" i="1"/>
  <c r="Y7044" i="1"/>
  <c r="Z7044" i="1"/>
  <c r="AA7044" i="1"/>
  <c r="AB7044" i="1"/>
  <c r="X7045" i="1"/>
  <c r="Y7045" i="1"/>
  <c r="Z7045" i="1"/>
  <c r="AA7045" i="1"/>
  <c r="AB7045" i="1"/>
  <c r="X7046" i="1"/>
  <c r="Y7046" i="1"/>
  <c r="Z7046" i="1"/>
  <c r="AA7046" i="1"/>
  <c r="AB7046" i="1"/>
  <c r="X7047" i="1"/>
  <c r="Y7047" i="1"/>
  <c r="Z7047" i="1"/>
  <c r="AA7047" i="1"/>
  <c r="AB7047" i="1"/>
  <c r="X7048" i="1"/>
  <c r="Y7048" i="1"/>
  <c r="Z7048" i="1"/>
  <c r="AA7048" i="1"/>
  <c r="AB7048" i="1"/>
  <c r="X7049" i="1"/>
  <c r="Y7049" i="1"/>
  <c r="Z7049" i="1"/>
  <c r="AA7049" i="1"/>
  <c r="AB7049" i="1"/>
  <c r="X7050" i="1"/>
  <c r="Y7050" i="1"/>
  <c r="Z7050" i="1"/>
  <c r="AA7050" i="1"/>
  <c r="AB7050" i="1"/>
  <c r="X7051" i="1"/>
  <c r="Y7051" i="1"/>
  <c r="Z7051" i="1"/>
  <c r="AA7051" i="1"/>
  <c r="AB7051" i="1"/>
  <c r="X7052" i="1"/>
  <c r="Y7052" i="1"/>
  <c r="Z7052" i="1"/>
  <c r="AA7052" i="1"/>
  <c r="AB7052" i="1"/>
  <c r="X7053" i="1"/>
  <c r="Y7053" i="1"/>
  <c r="Z7053" i="1"/>
  <c r="AA7053" i="1"/>
  <c r="AB7053" i="1"/>
  <c r="X7054" i="1"/>
  <c r="Y7054" i="1"/>
  <c r="Z7054" i="1"/>
  <c r="AA7054" i="1"/>
  <c r="AB7054" i="1"/>
  <c r="X7055" i="1"/>
  <c r="Y7055" i="1"/>
  <c r="Z7055" i="1"/>
  <c r="AA7055" i="1"/>
  <c r="AB7055" i="1"/>
  <c r="X7056" i="1"/>
  <c r="Y7056" i="1"/>
  <c r="Z7056" i="1"/>
  <c r="AA7056" i="1"/>
  <c r="AB7056" i="1"/>
  <c r="X7057" i="1"/>
  <c r="Y7057" i="1"/>
  <c r="Z7057" i="1"/>
  <c r="AA7057" i="1"/>
  <c r="AB7057" i="1"/>
  <c r="X7058" i="1"/>
  <c r="Y7058" i="1"/>
  <c r="Z7058" i="1"/>
  <c r="AA7058" i="1"/>
  <c r="AB7058" i="1"/>
  <c r="X7059" i="1"/>
  <c r="Y7059" i="1"/>
  <c r="Z7059" i="1"/>
  <c r="AA7059" i="1"/>
  <c r="AB7059" i="1"/>
  <c r="X7060" i="1"/>
  <c r="Y7060" i="1"/>
  <c r="Z7060" i="1"/>
  <c r="AA7060" i="1"/>
  <c r="AB7060" i="1"/>
  <c r="X7061" i="1"/>
  <c r="Y7061" i="1"/>
  <c r="Z7061" i="1"/>
  <c r="AA7061" i="1"/>
  <c r="AB7061" i="1"/>
  <c r="X7062" i="1"/>
  <c r="Y7062" i="1"/>
  <c r="Z7062" i="1"/>
  <c r="AA7062" i="1"/>
  <c r="AB7062" i="1"/>
  <c r="X7063" i="1"/>
  <c r="Y7063" i="1"/>
  <c r="Z7063" i="1"/>
  <c r="AA7063" i="1"/>
  <c r="AB7063" i="1"/>
  <c r="X7064" i="1"/>
  <c r="Y7064" i="1"/>
  <c r="Z7064" i="1"/>
  <c r="AA7064" i="1"/>
  <c r="AB7064" i="1"/>
  <c r="X7065" i="1"/>
  <c r="Y7065" i="1"/>
  <c r="Z7065" i="1"/>
  <c r="AA7065" i="1"/>
  <c r="AB7065" i="1"/>
  <c r="X7066" i="1"/>
  <c r="Y7066" i="1"/>
  <c r="Z7066" i="1"/>
  <c r="AA7066" i="1"/>
  <c r="AB7066" i="1"/>
  <c r="X7067" i="1"/>
  <c r="Y7067" i="1"/>
  <c r="Z7067" i="1"/>
  <c r="AA7067" i="1"/>
  <c r="AB7067" i="1"/>
  <c r="X7068" i="1"/>
  <c r="Y7068" i="1"/>
  <c r="Z7068" i="1"/>
  <c r="AA7068" i="1"/>
  <c r="AB7068" i="1"/>
  <c r="X7069" i="1"/>
  <c r="Y7069" i="1"/>
  <c r="Z7069" i="1"/>
  <c r="AA7069" i="1"/>
  <c r="AB7069" i="1"/>
  <c r="X7070" i="1"/>
  <c r="Y7070" i="1"/>
  <c r="Z7070" i="1"/>
  <c r="AA7070" i="1"/>
  <c r="AB7070" i="1"/>
  <c r="X7071" i="1"/>
  <c r="Y7071" i="1"/>
  <c r="Z7071" i="1"/>
  <c r="AA7071" i="1"/>
  <c r="AB7071" i="1"/>
  <c r="X7072" i="1"/>
  <c r="Y7072" i="1"/>
  <c r="Z7072" i="1"/>
  <c r="AA7072" i="1"/>
  <c r="AB7072" i="1"/>
  <c r="X7073" i="1"/>
  <c r="Y7073" i="1"/>
  <c r="Z7073" i="1"/>
  <c r="AA7073" i="1"/>
  <c r="AB7073" i="1"/>
  <c r="X7074" i="1"/>
  <c r="Y7074" i="1"/>
  <c r="Z7074" i="1"/>
  <c r="AA7074" i="1"/>
  <c r="AB7074" i="1"/>
  <c r="X7075" i="1"/>
  <c r="Y7075" i="1"/>
  <c r="Z7075" i="1"/>
  <c r="AA7075" i="1"/>
  <c r="AB7075" i="1"/>
  <c r="X7076" i="1"/>
  <c r="Y7076" i="1"/>
  <c r="Z7076" i="1"/>
  <c r="AA7076" i="1"/>
  <c r="AB7076" i="1"/>
  <c r="X7077" i="1"/>
  <c r="Y7077" i="1"/>
  <c r="Z7077" i="1"/>
  <c r="AA7077" i="1"/>
  <c r="AB7077" i="1"/>
  <c r="X7078" i="1"/>
  <c r="Y7078" i="1"/>
  <c r="Z7078" i="1"/>
  <c r="AA7078" i="1"/>
  <c r="AB7078" i="1"/>
  <c r="X7079" i="1"/>
  <c r="Y7079" i="1"/>
  <c r="Z7079" i="1"/>
  <c r="AA7079" i="1"/>
  <c r="AB7079" i="1"/>
  <c r="X7080" i="1"/>
  <c r="Y7080" i="1"/>
  <c r="Z7080" i="1"/>
  <c r="AA7080" i="1"/>
  <c r="AB7080" i="1"/>
  <c r="X7081" i="1"/>
  <c r="Y7081" i="1"/>
  <c r="Z7081" i="1"/>
  <c r="AA7081" i="1"/>
  <c r="AB7081" i="1"/>
  <c r="X7082" i="1"/>
  <c r="Y7082" i="1"/>
  <c r="Z7082" i="1"/>
  <c r="AA7082" i="1"/>
  <c r="AB7082" i="1"/>
  <c r="X7083" i="1"/>
  <c r="Y7083" i="1"/>
  <c r="Z7083" i="1"/>
  <c r="AA7083" i="1"/>
  <c r="AB7083" i="1"/>
  <c r="X7084" i="1"/>
  <c r="Y7084" i="1"/>
  <c r="Z7084" i="1"/>
  <c r="AA7084" i="1"/>
  <c r="AB7084" i="1"/>
  <c r="X7085" i="1"/>
  <c r="Y7085" i="1"/>
  <c r="Z7085" i="1"/>
  <c r="AA7085" i="1"/>
  <c r="AB7085" i="1"/>
  <c r="X7086" i="1"/>
  <c r="Y7086" i="1"/>
  <c r="Z7086" i="1"/>
  <c r="AA7086" i="1"/>
  <c r="AB7086" i="1"/>
  <c r="X7087" i="1"/>
  <c r="Y7087" i="1"/>
  <c r="Z7087" i="1"/>
  <c r="AA7087" i="1"/>
  <c r="AB7087" i="1"/>
  <c r="X7088" i="1"/>
  <c r="Y7088" i="1"/>
  <c r="Z7088" i="1"/>
  <c r="AA7088" i="1"/>
  <c r="AB7088" i="1"/>
  <c r="X7089" i="1"/>
  <c r="Y7089" i="1"/>
  <c r="Z7089" i="1"/>
  <c r="AA7089" i="1"/>
  <c r="AB7089" i="1"/>
  <c r="X7090" i="1"/>
  <c r="Y7090" i="1"/>
  <c r="Z7090" i="1"/>
  <c r="AA7090" i="1"/>
  <c r="AB7090" i="1"/>
  <c r="X7091" i="1"/>
  <c r="Y7091" i="1"/>
  <c r="Z7091" i="1"/>
  <c r="AA7091" i="1"/>
  <c r="AB7091" i="1"/>
  <c r="X7092" i="1"/>
  <c r="Y7092" i="1"/>
  <c r="Z7092" i="1"/>
  <c r="AA7092" i="1"/>
  <c r="AB7092" i="1"/>
  <c r="X7093" i="1"/>
  <c r="Y7093" i="1"/>
  <c r="Z7093" i="1"/>
  <c r="AA7093" i="1"/>
  <c r="AB7093" i="1"/>
  <c r="X7094" i="1"/>
  <c r="Y7094" i="1"/>
  <c r="Z7094" i="1"/>
  <c r="AA7094" i="1"/>
  <c r="AB7094" i="1"/>
  <c r="X7095" i="1"/>
  <c r="Y7095" i="1"/>
  <c r="Z7095" i="1"/>
  <c r="AA7095" i="1"/>
  <c r="AB7095" i="1"/>
  <c r="X7096" i="1"/>
  <c r="Y7096" i="1"/>
  <c r="Z7096" i="1"/>
  <c r="AA7096" i="1"/>
  <c r="AB7096" i="1"/>
  <c r="X7097" i="1"/>
  <c r="Y7097" i="1"/>
  <c r="Z7097" i="1"/>
  <c r="AA7097" i="1"/>
  <c r="AB7097" i="1"/>
  <c r="X7098" i="1"/>
  <c r="Y7098" i="1"/>
  <c r="Z7098" i="1"/>
  <c r="AA7098" i="1"/>
  <c r="AB7098" i="1"/>
  <c r="X7099" i="1"/>
  <c r="Y7099" i="1"/>
  <c r="Z7099" i="1"/>
  <c r="AA7099" i="1"/>
  <c r="AB7099" i="1"/>
  <c r="X7100" i="1"/>
  <c r="Y7100" i="1"/>
  <c r="Z7100" i="1"/>
  <c r="AA7100" i="1"/>
  <c r="AB7100" i="1"/>
  <c r="X7101" i="1"/>
  <c r="Y7101" i="1"/>
  <c r="Z7101" i="1"/>
  <c r="AA7101" i="1"/>
  <c r="AB7101" i="1"/>
  <c r="X7102" i="1"/>
  <c r="Y7102" i="1"/>
  <c r="Z7102" i="1"/>
  <c r="AA7102" i="1"/>
  <c r="AB7102" i="1"/>
  <c r="X7103" i="1"/>
  <c r="Y7103" i="1"/>
  <c r="Z7103" i="1"/>
  <c r="AA7103" i="1"/>
  <c r="AB7103" i="1"/>
  <c r="X7104" i="1"/>
  <c r="Y7104" i="1"/>
  <c r="Z7104" i="1"/>
  <c r="AA7104" i="1"/>
  <c r="AB7104" i="1"/>
  <c r="X7105" i="1"/>
  <c r="Y7105" i="1"/>
  <c r="Z7105" i="1"/>
  <c r="AA7105" i="1"/>
  <c r="AB7105" i="1"/>
  <c r="X7106" i="1"/>
  <c r="Y7106" i="1"/>
  <c r="Z7106" i="1"/>
  <c r="AA7106" i="1"/>
  <c r="AB7106" i="1"/>
  <c r="X7107" i="1"/>
  <c r="Y7107" i="1"/>
  <c r="Z7107" i="1"/>
  <c r="AA7107" i="1"/>
  <c r="AB7107" i="1"/>
  <c r="X7108" i="1"/>
  <c r="Y7108" i="1"/>
  <c r="Z7108" i="1"/>
  <c r="AA7108" i="1"/>
  <c r="AB7108" i="1"/>
  <c r="X7109" i="1"/>
  <c r="Y7109" i="1"/>
  <c r="Z7109" i="1"/>
  <c r="AA7109" i="1"/>
  <c r="AB7109" i="1"/>
  <c r="X7110" i="1"/>
  <c r="Y7110" i="1"/>
  <c r="Z7110" i="1"/>
  <c r="AA7110" i="1"/>
  <c r="AB7110" i="1"/>
  <c r="X7111" i="1"/>
  <c r="Y7111" i="1"/>
  <c r="Z7111" i="1"/>
  <c r="AA7111" i="1"/>
  <c r="AB7111" i="1"/>
  <c r="X7112" i="1"/>
  <c r="Y7112" i="1"/>
  <c r="Z7112" i="1"/>
  <c r="AA7112" i="1"/>
  <c r="AB7112" i="1"/>
  <c r="X7113" i="1"/>
  <c r="Y7113" i="1"/>
  <c r="Z7113" i="1"/>
  <c r="AA7113" i="1"/>
  <c r="AB7113" i="1"/>
  <c r="X7114" i="1"/>
  <c r="Y7114" i="1"/>
  <c r="Z7114" i="1"/>
  <c r="AA7114" i="1"/>
  <c r="AB7114" i="1"/>
  <c r="X7115" i="1"/>
  <c r="Y7115" i="1"/>
  <c r="Z7115" i="1"/>
  <c r="AA7115" i="1"/>
  <c r="AB7115" i="1"/>
  <c r="X7116" i="1"/>
  <c r="Y7116" i="1"/>
  <c r="Z7116" i="1"/>
  <c r="AA7116" i="1"/>
  <c r="AB7116" i="1"/>
  <c r="X7117" i="1"/>
  <c r="Y7117" i="1"/>
  <c r="Z7117" i="1"/>
  <c r="AA7117" i="1"/>
  <c r="AB7117" i="1"/>
  <c r="X7118" i="1"/>
  <c r="Y7118" i="1"/>
  <c r="Z7118" i="1"/>
  <c r="AA7118" i="1"/>
  <c r="AB7118" i="1"/>
  <c r="X7119" i="1"/>
  <c r="Y7119" i="1"/>
  <c r="Z7119" i="1"/>
  <c r="AA7119" i="1"/>
  <c r="AB7119" i="1"/>
  <c r="X7120" i="1"/>
  <c r="Y7120" i="1"/>
  <c r="Z7120" i="1"/>
  <c r="AA7120" i="1"/>
  <c r="AB7120" i="1"/>
  <c r="X7121" i="1"/>
  <c r="Y7121" i="1"/>
  <c r="Z7121" i="1"/>
  <c r="AA7121" i="1"/>
  <c r="AB7121" i="1"/>
  <c r="X7122" i="1"/>
  <c r="Y7122" i="1"/>
  <c r="Z7122" i="1"/>
  <c r="AA7122" i="1"/>
  <c r="AB7122" i="1"/>
  <c r="X7123" i="1"/>
  <c r="Y7123" i="1"/>
  <c r="Z7123" i="1"/>
  <c r="AA7123" i="1"/>
  <c r="AB7123" i="1"/>
  <c r="X7124" i="1"/>
  <c r="Y7124" i="1"/>
  <c r="Z7124" i="1"/>
  <c r="AA7124" i="1"/>
  <c r="AB7124" i="1"/>
  <c r="X7125" i="1"/>
  <c r="Y7125" i="1"/>
  <c r="Z7125" i="1"/>
  <c r="AA7125" i="1"/>
  <c r="AB7125" i="1"/>
  <c r="X7126" i="1"/>
  <c r="Y7126" i="1"/>
  <c r="Z7126" i="1"/>
  <c r="AA7126" i="1"/>
  <c r="AB7126" i="1"/>
  <c r="X7127" i="1"/>
  <c r="Y7127" i="1"/>
  <c r="Z7127" i="1"/>
  <c r="AA7127" i="1"/>
  <c r="AB7127" i="1"/>
  <c r="X7128" i="1"/>
  <c r="Y7128" i="1"/>
  <c r="Z7128" i="1"/>
  <c r="AA7128" i="1"/>
  <c r="AB7128" i="1"/>
  <c r="X7129" i="1"/>
  <c r="Y7129" i="1"/>
  <c r="Z7129" i="1"/>
  <c r="AA7129" i="1"/>
  <c r="AB7129" i="1"/>
  <c r="X7130" i="1"/>
  <c r="Y7130" i="1"/>
  <c r="Z7130" i="1"/>
  <c r="AA7130" i="1"/>
  <c r="AB7130" i="1"/>
  <c r="X7131" i="1"/>
  <c r="Y7131" i="1"/>
  <c r="Z7131" i="1"/>
  <c r="AA7131" i="1"/>
  <c r="AB7131" i="1"/>
  <c r="X7132" i="1"/>
  <c r="Y7132" i="1"/>
  <c r="Z7132" i="1"/>
  <c r="AA7132" i="1"/>
  <c r="AB7132" i="1"/>
  <c r="X7133" i="1"/>
  <c r="Y7133" i="1"/>
  <c r="Z7133" i="1"/>
  <c r="AA7133" i="1"/>
  <c r="AB7133" i="1"/>
  <c r="X7134" i="1"/>
  <c r="Y7134" i="1"/>
  <c r="Z7134" i="1"/>
  <c r="AA7134" i="1"/>
  <c r="AB7134" i="1"/>
  <c r="X7135" i="1"/>
  <c r="Y7135" i="1"/>
  <c r="Z7135" i="1"/>
  <c r="AA7135" i="1"/>
  <c r="AB7135" i="1"/>
  <c r="X7136" i="1"/>
  <c r="Y7136" i="1"/>
  <c r="Z7136" i="1"/>
  <c r="AA7136" i="1"/>
  <c r="AB7136" i="1"/>
  <c r="X7137" i="1"/>
  <c r="Y7137" i="1"/>
  <c r="Z7137" i="1"/>
  <c r="AA7137" i="1"/>
  <c r="AB7137" i="1"/>
  <c r="X7138" i="1"/>
  <c r="Y7138" i="1"/>
  <c r="Z7138" i="1"/>
  <c r="AA7138" i="1"/>
  <c r="AB7138" i="1"/>
  <c r="X7139" i="1"/>
  <c r="Y7139" i="1"/>
  <c r="Z7139" i="1"/>
  <c r="AA7139" i="1"/>
  <c r="AB7139" i="1"/>
  <c r="X7140" i="1"/>
  <c r="Y7140" i="1"/>
  <c r="Z7140" i="1"/>
  <c r="AA7140" i="1"/>
  <c r="AB7140" i="1"/>
  <c r="X7141" i="1"/>
  <c r="Y7141" i="1"/>
  <c r="Z7141" i="1"/>
  <c r="AA7141" i="1"/>
  <c r="AB7141" i="1"/>
  <c r="X7142" i="1"/>
  <c r="Y7142" i="1"/>
  <c r="Z7142" i="1"/>
  <c r="AA7142" i="1"/>
  <c r="AB7142" i="1"/>
  <c r="X7143" i="1"/>
  <c r="Y7143" i="1"/>
  <c r="Z7143" i="1"/>
  <c r="AA7143" i="1"/>
  <c r="AB7143" i="1"/>
  <c r="X7144" i="1"/>
  <c r="Y7144" i="1"/>
  <c r="Z7144" i="1"/>
  <c r="AA7144" i="1"/>
  <c r="AB7144" i="1"/>
  <c r="X7145" i="1"/>
  <c r="Y7145" i="1"/>
  <c r="Z7145" i="1"/>
  <c r="AA7145" i="1"/>
  <c r="AB7145" i="1"/>
  <c r="X7146" i="1"/>
  <c r="Y7146" i="1"/>
  <c r="Z7146" i="1"/>
  <c r="AA7146" i="1"/>
  <c r="AB7146" i="1"/>
  <c r="X7147" i="1"/>
  <c r="Y7147" i="1"/>
  <c r="Z7147" i="1"/>
  <c r="AA7147" i="1"/>
  <c r="AB7147" i="1"/>
  <c r="X7148" i="1"/>
  <c r="Y7148" i="1"/>
  <c r="Z7148" i="1"/>
  <c r="AA7148" i="1"/>
  <c r="AB7148" i="1"/>
  <c r="X7149" i="1"/>
  <c r="Y7149" i="1"/>
  <c r="Z7149" i="1"/>
  <c r="AA7149" i="1"/>
  <c r="AB7149" i="1"/>
  <c r="X7150" i="1"/>
  <c r="Y7150" i="1"/>
  <c r="Z7150" i="1"/>
  <c r="AA7150" i="1"/>
  <c r="AB7150" i="1"/>
  <c r="X7151" i="1"/>
  <c r="Y7151" i="1"/>
  <c r="Z7151" i="1"/>
  <c r="AA7151" i="1"/>
  <c r="AB7151" i="1"/>
  <c r="X7152" i="1"/>
  <c r="Y7152" i="1"/>
  <c r="Z7152" i="1"/>
  <c r="AA7152" i="1"/>
  <c r="AB7152" i="1"/>
  <c r="X7153" i="1"/>
  <c r="Y7153" i="1"/>
  <c r="Z7153" i="1"/>
  <c r="AA7153" i="1"/>
  <c r="AB7153" i="1"/>
  <c r="X7154" i="1"/>
  <c r="Y7154" i="1"/>
  <c r="Z7154" i="1"/>
  <c r="AA7154" i="1"/>
  <c r="AB7154" i="1"/>
  <c r="X7155" i="1"/>
  <c r="Y7155" i="1"/>
  <c r="Z7155" i="1"/>
  <c r="AA7155" i="1"/>
  <c r="AB7155" i="1"/>
  <c r="X7156" i="1"/>
  <c r="Y7156" i="1"/>
  <c r="Z7156" i="1"/>
  <c r="AA7156" i="1"/>
  <c r="AB7156" i="1"/>
  <c r="X7157" i="1"/>
  <c r="Y7157" i="1"/>
  <c r="Z7157" i="1"/>
  <c r="AA7157" i="1"/>
  <c r="AB7157" i="1"/>
  <c r="X7158" i="1"/>
  <c r="Y7158" i="1"/>
  <c r="Z7158" i="1"/>
  <c r="AA7158" i="1"/>
  <c r="AB7158" i="1"/>
  <c r="X7159" i="1"/>
  <c r="Y7159" i="1"/>
  <c r="Z7159" i="1"/>
  <c r="AA7159" i="1"/>
  <c r="AB7159" i="1"/>
  <c r="X7160" i="1"/>
  <c r="Y7160" i="1"/>
  <c r="Z7160" i="1"/>
  <c r="AA7160" i="1"/>
  <c r="AB7160" i="1"/>
  <c r="X7161" i="1"/>
  <c r="Y7161" i="1"/>
  <c r="Z7161" i="1"/>
  <c r="AA7161" i="1"/>
  <c r="AB7161" i="1"/>
  <c r="X7162" i="1"/>
  <c r="Y7162" i="1"/>
  <c r="Z7162" i="1"/>
  <c r="AA7162" i="1"/>
  <c r="AB7162" i="1"/>
  <c r="X7163" i="1"/>
  <c r="Y7163" i="1"/>
  <c r="Z7163" i="1"/>
  <c r="AA7163" i="1"/>
  <c r="AB7163" i="1"/>
  <c r="X7164" i="1"/>
  <c r="Y7164" i="1"/>
  <c r="Z7164" i="1"/>
  <c r="AA7164" i="1"/>
  <c r="AB7164" i="1"/>
  <c r="X7165" i="1"/>
  <c r="Y7165" i="1"/>
  <c r="Z7165" i="1"/>
  <c r="AA7165" i="1"/>
  <c r="AB7165" i="1"/>
  <c r="X7166" i="1"/>
  <c r="Y7166" i="1"/>
  <c r="Z7166" i="1"/>
  <c r="AA7166" i="1"/>
  <c r="AB7166" i="1"/>
  <c r="X7167" i="1"/>
  <c r="Y7167" i="1"/>
  <c r="Z7167" i="1"/>
  <c r="AA7167" i="1"/>
  <c r="AB7167" i="1"/>
  <c r="X7168" i="1"/>
  <c r="Y7168" i="1"/>
  <c r="Z7168" i="1"/>
  <c r="AA7168" i="1"/>
  <c r="AB7168" i="1"/>
  <c r="X7169" i="1"/>
  <c r="Y7169" i="1"/>
  <c r="Z7169" i="1"/>
  <c r="AA7169" i="1"/>
  <c r="AB7169" i="1"/>
  <c r="X7170" i="1"/>
  <c r="Y7170" i="1"/>
  <c r="Z7170" i="1"/>
  <c r="AA7170" i="1"/>
  <c r="AB7170" i="1"/>
  <c r="X7171" i="1"/>
  <c r="Y7171" i="1"/>
  <c r="Z7171" i="1"/>
  <c r="AA7171" i="1"/>
  <c r="AB7171" i="1"/>
  <c r="X7172" i="1"/>
  <c r="Y7172" i="1"/>
  <c r="Z7172" i="1"/>
  <c r="AA7172" i="1"/>
  <c r="AB7172" i="1"/>
  <c r="X7173" i="1"/>
  <c r="Y7173" i="1"/>
  <c r="Z7173" i="1"/>
  <c r="AA7173" i="1"/>
  <c r="AB7173" i="1"/>
  <c r="X7174" i="1"/>
  <c r="Y7174" i="1"/>
  <c r="Z7174" i="1"/>
  <c r="AA7174" i="1"/>
  <c r="AB7174" i="1"/>
  <c r="X7175" i="1"/>
  <c r="Y7175" i="1"/>
  <c r="Z7175" i="1"/>
  <c r="AA7175" i="1"/>
  <c r="AB7175" i="1"/>
  <c r="X7176" i="1"/>
  <c r="Y7176" i="1"/>
  <c r="Z7176" i="1"/>
  <c r="AA7176" i="1"/>
  <c r="AB7176" i="1"/>
  <c r="X7177" i="1"/>
  <c r="Y7177" i="1"/>
  <c r="Z7177" i="1"/>
  <c r="AA7177" i="1"/>
  <c r="AB7177" i="1"/>
  <c r="X7178" i="1"/>
  <c r="Y7178" i="1"/>
  <c r="Z7178" i="1"/>
  <c r="AA7178" i="1"/>
  <c r="AB7178" i="1"/>
  <c r="X7179" i="1"/>
  <c r="Y7179" i="1"/>
  <c r="Z7179" i="1"/>
  <c r="AA7179" i="1"/>
  <c r="AB7179" i="1"/>
  <c r="X7180" i="1"/>
  <c r="Y7180" i="1"/>
  <c r="Z7180" i="1"/>
  <c r="AA7180" i="1"/>
  <c r="AB7180" i="1"/>
  <c r="X7181" i="1"/>
  <c r="Y7181" i="1"/>
  <c r="Z7181" i="1"/>
  <c r="AA7181" i="1"/>
  <c r="AB7181" i="1"/>
  <c r="X7182" i="1"/>
  <c r="Y7182" i="1"/>
  <c r="Z7182" i="1"/>
  <c r="AA7182" i="1"/>
  <c r="AB7182" i="1"/>
  <c r="X7183" i="1"/>
  <c r="Y7183" i="1"/>
  <c r="Z7183" i="1"/>
  <c r="AA7183" i="1"/>
  <c r="AB7183" i="1"/>
  <c r="X7184" i="1"/>
  <c r="Y7184" i="1"/>
  <c r="Z7184" i="1"/>
  <c r="AA7184" i="1"/>
  <c r="AB7184" i="1"/>
  <c r="X7185" i="1"/>
  <c r="Y7185" i="1"/>
  <c r="Z7185" i="1"/>
  <c r="AA7185" i="1"/>
  <c r="AB7185" i="1"/>
  <c r="X7186" i="1"/>
  <c r="Y7186" i="1"/>
  <c r="Z7186" i="1"/>
  <c r="AA7186" i="1"/>
  <c r="AB7186" i="1"/>
  <c r="X7187" i="1"/>
  <c r="Y7187" i="1"/>
  <c r="Z7187" i="1"/>
  <c r="AA7187" i="1"/>
  <c r="AB7187" i="1"/>
  <c r="X7188" i="1"/>
  <c r="Y7188" i="1"/>
  <c r="Z7188" i="1"/>
  <c r="AA7188" i="1"/>
  <c r="AB7188" i="1"/>
  <c r="X7189" i="1"/>
  <c r="Y7189" i="1"/>
  <c r="Z7189" i="1"/>
  <c r="AA7189" i="1"/>
  <c r="AB7189" i="1"/>
  <c r="X7190" i="1"/>
  <c r="Y7190" i="1"/>
  <c r="Z7190" i="1"/>
  <c r="AA7190" i="1"/>
  <c r="AB7190" i="1"/>
  <c r="X7191" i="1"/>
  <c r="Y7191" i="1"/>
  <c r="Z7191" i="1"/>
  <c r="AA7191" i="1"/>
  <c r="AB7191" i="1"/>
  <c r="X7192" i="1"/>
  <c r="Y7192" i="1"/>
  <c r="Z7192" i="1"/>
  <c r="AA7192" i="1"/>
  <c r="AB7192" i="1"/>
  <c r="X7193" i="1"/>
  <c r="Y7193" i="1"/>
  <c r="Z7193" i="1"/>
  <c r="AA7193" i="1"/>
  <c r="AB7193" i="1"/>
  <c r="X7194" i="1"/>
  <c r="Y7194" i="1"/>
  <c r="Z7194" i="1"/>
  <c r="AA7194" i="1"/>
  <c r="AB7194" i="1"/>
  <c r="X7195" i="1"/>
  <c r="Y7195" i="1"/>
  <c r="Z7195" i="1"/>
  <c r="AA7195" i="1"/>
  <c r="AB7195" i="1"/>
  <c r="X7196" i="1"/>
  <c r="Y7196" i="1"/>
  <c r="Z7196" i="1"/>
  <c r="AA7196" i="1"/>
  <c r="AB7196" i="1"/>
  <c r="X7197" i="1"/>
  <c r="Y7197" i="1"/>
  <c r="Z7197" i="1"/>
  <c r="AA7197" i="1"/>
  <c r="AB7197" i="1"/>
  <c r="X7198" i="1"/>
  <c r="Y7198" i="1"/>
  <c r="Z7198" i="1"/>
  <c r="AA7198" i="1"/>
  <c r="AB7198" i="1"/>
  <c r="X7199" i="1"/>
  <c r="Y7199" i="1"/>
  <c r="Z7199" i="1"/>
  <c r="AA7199" i="1"/>
  <c r="AB7199" i="1"/>
  <c r="X7200" i="1"/>
  <c r="Y7200" i="1"/>
  <c r="Z7200" i="1"/>
  <c r="AA7200" i="1"/>
  <c r="AB7200" i="1"/>
  <c r="X7201" i="1"/>
  <c r="Y7201" i="1"/>
  <c r="Z7201" i="1"/>
  <c r="AA7201" i="1"/>
  <c r="AB7201" i="1"/>
  <c r="X7202" i="1"/>
  <c r="Y7202" i="1"/>
  <c r="Z7202" i="1"/>
  <c r="AA7202" i="1"/>
  <c r="AB7202" i="1"/>
  <c r="X7203" i="1"/>
  <c r="Y7203" i="1"/>
  <c r="Z7203" i="1"/>
  <c r="AA7203" i="1"/>
  <c r="AB7203" i="1"/>
  <c r="X7204" i="1"/>
  <c r="Y7204" i="1"/>
  <c r="Z7204" i="1"/>
  <c r="AA7204" i="1"/>
  <c r="AB7204" i="1"/>
  <c r="X7205" i="1"/>
  <c r="Y7205" i="1"/>
  <c r="Z7205" i="1"/>
  <c r="AA7205" i="1"/>
  <c r="AB7205" i="1"/>
  <c r="X7206" i="1"/>
  <c r="Y7206" i="1"/>
  <c r="Z7206" i="1"/>
  <c r="AA7206" i="1"/>
  <c r="AB7206" i="1"/>
  <c r="X7207" i="1"/>
  <c r="Y7207" i="1"/>
  <c r="Z7207" i="1"/>
  <c r="AA7207" i="1"/>
  <c r="AB7207" i="1"/>
  <c r="X7208" i="1"/>
  <c r="Y7208" i="1"/>
  <c r="Z7208" i="1"/>
  <c r="AA7208" i="1"/>
  <c r="AB7208" i="1"/>
  <c r="X7209" i="1"/>
  <c r="Y7209" i="1"/>
  <c r="Z7209" i="1"/>
  <c r="AA7209" i="1"/>
  <c r="AB7209" i="1"/>
  <c r="X7210" i="1"/>
  <c r="Y7210" i="1"/>
  <c r="Z7210" i="1"/>
  <c r="AA7210" i="1"/>
  <c r="AB7210" i="1"/>
  <c r="X7211" i="1"/>
  <c r="Y7211" i="1"/>
  <c r="Z7211" i="1"/>
  <c r="AA7211" i="1"/>
  <c r="AB7211" i="1"/>
  <c r="X7212" i="1"/>
  <c r="Y7212" i="1"/>
  <c r="Z7212" i="1"/>
  <c r="AA7212" i="1"/>
  <c r="AB7212" i="1"/>
  <c r="X7213" i="1"/>
  <c r="Y7213" i="1"/>
  <c r="Z7213" i="1"/>
  <c r="AA7213" i="1"/>
  <c r="AB7213" i="1"/>
  <c r="X7214" i="1"/>
  <c r="Y7214" i="1"/>
  <c r="Z7214" i="1"/>
  <c r="AA7214" i="1"/>
  <c r="AB7214" i="1"/>
  <c r="X7215" i="1"/>
  <c r="Y7215" i="1"/>
  <c r="Z7215" i="1"/>
  <c r="AA7215" i="1"/>
  <c r="AB7215" i="1"/>
  <c r="X7216" i="1"/>
  <c r="Y7216" i="1"/>
  <c r="Z7216" i="1"/>
  <c r="AA7216" i="1"/>
  <c r="AB7216" i="1"/>
  <c r="X7217" i="1"/>
  <c r="Y7217" i="1"/>
  <c r="Z7217" i="1"/>
  <c r="AA7217" i="1"/>
  <c r="AB7217" i="1"/>
  <c r="X7218" i="1"/>
  <c r="Y7218" i="1"/>
  <c r="Z7218" i="1"/>
  <c r="AA7218" i="1"/>
  <c r="AB7218" i="1"/>
  <c r="X7219" i="1"/>
  <c r="Y7219" i="1"/>
  <c r="Z7219" i="1"/>
  <c r="AA7219" i="1"/>
  <c r="AB7219" i="1"/>
  <c r="X7220" i="1"/>
  <c r="Y7220" i="1"/>
  <c r="Z7220" i="1"/>
  <c r="AA7220" i="1"/>
  <c r="AB7220" i="1"/>
  <c r="X7221" i="1"/>
  <c r="Y7221" i="1"/>
  <c r="Z7221" i="1"/>
  <c r="AA7221" i="1"/>
  <c r="AB7221" i="1"/>
  <c r="X7222" i="1"/>
  <c r="Y7222" i="1"/>
  <c r="Z7222" i="1"/>
  <c r="AA7222" i="1"/>
  <c r="AB7222" i="1"/>
  <c r="X7223" i="1"/>
  <c r="Y7223" i="1"/>
  <c r="Z7223" i="1"/>
  <c r="AA7223" i="1"/>
  <c r="AB7223" i="1"/>
  <c r="X7224" i="1"/>
  <c r="Y7224" i="1"/>
  <c r="Z7224" i="1"/>
  <c r="AA7224" i="1"/>
  <c r="AB7224" i="1"/>
  <c r="X7225" i="1"/>
  <c r="Y7225" i="1"/>
  <c r="Z7225" i="1"/>
  <c r="AA7225" i="1"/>
  <c r="AB7225" i="1"/>
  <c r="X7226" i="1"/>
  <c r="Y7226" i="1"/>
  <c r="Z7226" i="1"/>
  <c r="AA7226" i="1"/>
  <c r="AB7226" i="1"/>
  <c r="X7227" i="1"/>
  <c r="Y7227" i="1"/>
  <c r="Z7227" i="1"/>
  <c r="AA7227" i="1"/>
  <c r="AB7227" i="1"/>
  <c r="X7228" i="1"/>
  <c r="Y7228" i="1"/>
  <c r="Z7228" i="1"/>
  <c r="AA7228" i="1"/>
  <c r="AB7228" i="1"/>
  <c r="X7229" i="1"/>
  <c r="Y7229" i="1"/>
  <c r="Z7229" i="1"/>
  <c r="AA7229" i="1"/>
  <c r="AB7229" i="1"/>
  <c r="X7230" i="1"/>
  <c r="Y7230" i="1"/>
  <c r="Z7230" i="1"/>
  <c r="AA7230" i="1"/>
  <c r="AB7230" i="1"/>
  <c r="X7231" i="1"/>
  <c r="Y7231" i="1"/>
  <c r="Z7231" i="1"/>
  <c r="AA7231" i="1"/>
  <c r="AB7231" i="1"/>
  <c r="X7232" i="1"/>
  <c r="Y7232" i="1"/>
  <c r="Z7232" i="1"/>
  <c r="AA7232" i="1"/>
  <c r="AB7232" i="1"/>
  <c r="X7233" i="1"/>
  <c r="Y7233" i="1"/>
  <c r="Z7233" i="1"/>
  <c r="AA7233" i="1"/>
  <c r="AB7233" i="1"/>
  <c r="X7234" i="1"/>
  <c r="Y7234" i="1"/>
  <c r="Z7234" i="1"/>
  <c r="AA7234" i="1"/>
  <c r="AB7234" i="1"/>
  <c r="X7235" i="1"/>
  <c r="Y7235" i="1"/>
  <c r="Z7235" i="1"/>
  <c r="AA7235" i="1"/>
  <c r="AB7235" i="1"/>
  <c r="X7236" i="1"/>
  <c r="Y7236" i="1"/>
  <c r="Z7236" i="1"/>
  <c r="AA7236" i="1"/>
  <c r="AB7236" i="1"/>
  <c r="X7237" i="1"/>
  <c r="Y7237" i="1"/>
  <c r="Z7237" i="1"/>
  <c r="AA7237" i="1"/>
  <c r="AB7237" i="1"/>
  <c r="X7238" i="1"/>
  <c r="Y7238" i="1"/>
  <c r="Z7238" i="1"/>
  <c r="AA7238" i="1"/>
  <c r="AB7238" i="1"/>
  <c r="X7239" i="1"/>
  <c r="Y7239" i="1"/>
  <c r="Z7239" i="1"/>
  <c r="AA7239" i="1"/>
  <c r="AB7239" i="1"/>
  <c r="X7240" i="1"/>
  <c r="Y7240" i="1"/>
  <c r="Z7240" i="1"/>
  <c r="AA7240" i="1"/>
  <c r="AB7240" i="1"/>
  <c r="X7241" i="1"/>
  <c r="Y7241" i="1"/>
  <c r="Z7241" i="1"/>
  <c r="AA7241" i="1"/>
  <c r="AB7241" i="1"/>
  <c r="X7242" i="1"/>
  <c r="Y7242" i="1"/>
  <c r="Z7242" i="1"/>
  <c r="AA7242" i="1"/>
  <c r="AB7242" i="1"/>
  <c r="X7243" i="1"/>
  <c r="Y7243" i="1"/>
  <c r="Z7243" i="1"/>
  <c r="AA7243" i="1"/>
  <c r="AB7243" i="1"/>
  <c r="X7244" i="1"/>
  <c r="Y7244" i="1"/>
  <c r="Z7244" i="1"/>
  <c r="AA7244" i="1"/>
  <c r="AB7244" i="1"/>
  <c r="X7245" i="1"/>
  <c r="Y7245" i="1"/>
  <c r="Z7245" i="1"/>
  <c r="AA7245" i="1"/>
  <c r="AB7245" i="1"/>
  <c r="X7246" i="1"/>
  <c r="Y7246" i="1"/>
  <c r="Z7246" i="1"/>
  <c r="AA7246" i="1"/>
  <c r="AB7246" i="1"/>
  <c r="X7247" i="1"/>
  <c r="Y7247" i="1"/>
  <c r="Z7247" i="1"/>
  <c r="AA7247" i="1"/>
  <c r="AB7247" i="1"/>
  <c r="X7248" i="1"/>
  <c r="Y7248" i="1"/>
  <c r="Z7248" i="1"/>
  <c r="AA7248" i="1"/>
  <c r="AB7248" i="1"/>
  <c r="X7249" i="1"/>
  <c r="Y7249" i="1"/>
  <c r="Z7249" i="1"/>
  <c r="AA7249" i="1"/>
  <c r="AB7249" i="1"/>
  <c r="X7250" i="1"/>
  <c r="Y7250" i="1"/>
  <c r="Z7250" i="1"/>
  <c r="AA7250" i="1"/>
  <c r="AB7250" i="1"/>
  <c r="X7251" i="1"/>
  <c r="Y7251" i="1"/>
  <c r="Z7251" i="1"/>
  <c r="AA7251" i="1"/>
  <c r="AB7251" i="1"/>
  <c r="X7252" i="1"/>
  <c r="Y7252" i="1"/>
  <c r="Z7252" i="1"/>
  <c r="AA7252" i="1"/>
  <c r="AB7252" i="1"/>
  <c r="X7253" i="1"/>
  <c r="Y7253" i="1"/>
  <c r="Z7253" i="1"/>
  <c r="AA7253" i="1"/>
  <c r="AB7253" i="1"/>
  <c r="X7254" i="1"/>
  <c r="Y7254" i="1"/>
  <c r="Z7254" i="1"/>
  <c r="AA7254" i="1"/>
  <c r="AB7254" i="1"/>
  <c r="X7255" i="1"/>
  <c r="Y7255" i="1"/>
  <c r="Z7255" i="1"/>
  <c r="AA7255" i="1"/>
  <c r="AB7255" i="1"/>
  <c r="X7256" i="1"/>
  <c r="Y7256" i="1"/>
  <c r="Z7256" i="1"/>
  <c r="AA7256" i="1"/>
  <c r="AB7256" i="1"/>
  <c r="X7257" i="1"/>
  <c r="Y7257" i="1"/>
  <c r="Z7257" i="1"/>
  <c r="AA7257" i="1"/>
  <c r="AB7257" i="1"/>
  <c r="X7258" i="1"/>
  <c r="Y7258" i="1"/>
  <c r="Z7258" i="1"/>
  <c r="AA7258" i="1"/>
  <c r="AB7258" i="1"/>
  <c r="X7259" i="1"/>
  <c r="Y7259" i="1"/>
  <c r="Z7259" i="1"/>
  <c r="AA7259" i="1"/>
  <c r="AB7259" i="1"/>
  <c r="X7260" i="1"/>
  <c r="Y7260" i="1"/>
  <c r="Z7260" i="1"/>
  <c r="AA7260" i="1"/>
  <c r="AB7260" i="1"/>
  <c r="X7261" i="1"/>
  <c r="Y7261" i="1"/>
  <c r="Z7261" i="1"/>
  <c r="AA7261" i="1"/>
  <c r="AB7261" i="1"/>
  <c r="X7262" i="1"/>
  <c r="Y7262" i="1"/>
  <c r="Z7262" i="1"/>
  <c r="AA7262" i="1"/>
  <c r="AB7262" i="1"/>
  <c r="X7263" i="1"/>
  <c r="Y7263" i="1"/>
  <c r="Z7263" i="1"/>
  <c r="AA7263" i="1"/>
  <c r="AB7263" i="1"/>
  <c r="X7264" i="1"/>
  <c r="Y7264" i="1"/>
  <c r="Z7264" i="1"/>
  <c r="AA7264" i="1"/>
  <c r="AB7264" i="1"/>
  <c r="X7265" i="1"/>
  <c r="Y7265" i="1"/>
  <c r="Z7265" i="1"/>
  <c r="AA7265" i="1"/>
  <c r="AB7265" i="1"/>
  <c r="X7266" i="1"/>
  <c r="Y7266" i="1"/>
  <c r="Z7266" i="1"/>
  <c r="AA7266" i="1"/>
  <c r="AB7266" i="1"/>
  <c r="X7267" i="1"/>
  <c r="Y7267" i="1"/>
  <c r="Z7267" i="1"/>
  <c r="AA7267" i="1"/>
  <c r="AB7267" i="1"/>
  <c r="X7268" i="1"/>
  <c r="Y7268" i="1"/>
  <c r="Z7268" i="1"/>
  <c r="AA7268" i="1"/>
  <c r="AB7268" i="1"/>
  <c r="X7269" i="1"/>
  <c r="Y7269" i="1"/>
  <c r="Z7269" i="1"/>
  <c r="AA7269" i="1"/>
  <c r="AB7269" i="1"/>
  <c r="X7270" i="1"/>
  <c r="Y7270" i="1"/>
  <c r="Z7270" i="1"/>
  <c r="AA7270" i="1"/>
  <c r="AB7270" i="1"/>
  <c r="X7271" i="1"/>
  <c r="Y7271" i="1"/>
  <c r="Z7271" i="1"/>
  <c r="AA7271" i="1"/>
  <c r="AB7271" i="1"/>
  <c r="X7272" i="1"/>
  <c r="Y7272" i="1"/>
  <c r="Z7272" i="1"/>
  <c r="AA7272" i="1"/>
  <c r="AB7272" i="1"/>
  <c r="X7273" i="1"/>
  <c r="Y7273" i="1"/>
  <c r="Z7273" i="1"/>
  <c r="AA7273" i="1"/>
  <c r="AB7273" i="1"/>
  <c r="X7274" i="1"/>
  <c r="Y7274" i="1"/>
  <c r="Z7274" i="1"/>
  <c r="AA7274" i="1"/>
  <c r="AB7274" i="1"/>
  <c r="X7275" i="1"/>
  <c r="Y7275" i="1"/>
  <c r="Z7275" i="1"/>
  <c r="AA7275" i="1"/>
  <c r="AB7275" i="1"/>
  <c r="X7276" i="1"/>
  <c r="Y7276" i="1"/>
  <c r="Z7276" i="1"/>
  <c r="AA7276" i="1"/>
  <c r="AB7276" i="1"/>
  <c r="X7277" i="1"/>
  <c r="Y7277" i="1"/>
  <c r="Z7277" i="1"/>
  <c r="AA7277" i="1"/>
  <c r="AB7277" i="1"/>
  <c r="X7278" i="1"/>
  <c r="Y7278" i="1"/>
  <c r="Z7278" i="1"/>
  <c r="AA7278" i="1"/>
  <c r="AB7278" i="1"/>
  <c r="X7279" i="1"/>
  <c r="Y7279" i="1"/>
  <c r="Z7279" i="1"/>
  <c r="AA7279" i="1"/>
  <c r="AB7279" i="1"/>
  <c r="X7280" i="1"/>
  <c r="Y7280" i="1"/>
  <c r="Z7280" i="1"/>
  <c r="AA7280" i="1"/>
  <c r="AB7280" i="1"/>
  <c r="X7281" i="1"/>
  <c r="Y7281" i="1"/>
  <c r="Z7281" i="1"/>
  <c r="AA7281" i="1"/>
  <c r="AB7281" i="1"/>
  <c r="X7282" i="1"/>
  <c r="Y7282" i="1"/>
  <c r="Z7282" i="1"/>
  <c r="AA7282" i="1"/>
  <c r="AB7282" i="1"/>
  <c r="X7283" i="1"/>
  <c r="Y7283" i="1"/>
  <c r="Z7283" i="1"/>
  <c r="AA7283" i="1"/>
  <c r="AB7283" i="1"/>
  <c r="X7284" i="1"/>
  <c r="Y7284" i="1"/>
  <c r="Z7284" i="1"/>
  <c r="AA7284" i="1"/>
  <c r="AB7284" i="1"/>
  <c r="X7285" i="1"/>
  <c r="Y7285" i="1"/>
  <c r="Z7285" i="1"/>
  <c r="AA7285" i="1"/>
  <c r="AB7285" i="1"/>
  <c r="X7286" i="1"/>
  <c r="Y7286" i="1"/>
  <c r="Z7286" i="1"/>
  <c r="AA7286" i="1"/>
  <c r="AB7286" i="1"/>
  <c r="X7287" i="1"/>
  <c r="Y7287" i="1"/>
  <c r="Z7287" i="1"/>
  <c r="AA7287" i="1"/>
  <c r="AB7287" i="1"/>
  <c r="X7288" i="1"/>
  <c r="Y7288" i="1"/>
  <c r="Z7288" i="1"/>
  <c r="AA7288" i="1"/>
  <c r="AB7288" i="1"/>
  <c r="X7289" i="1"/>
  <c r="Y7289" i="1"/>
  <c r="Z7289" i="1"/>
  <c r="AA7289" i="1"/>
  <c r="AB7289" i="1"/>
  <c r="X7290" i="1"/>
  <c r="Y7290" i="1"/>
  <c r="Z7290" i="1"/>
  <c r="AA7290" i="1"/>
  <c r="AB7290" i="1"/>
  <c r="X7291" i="1"/>
  <c r="Y7291" i="1"/>
  <c r="Z7291" i="1"/>
  <c r="AA7291" i="1"/>
  <c r="AB7291" i="1"/>
  <c r="X7292" i="1"/>
  <c r="Y7292" i="1"/>
  <c r="Z7292" i="1"/>
  <c r="AA7292" i="1"/>
  <c r="AB7292" i="1"/>
  <c r="X7293" i="1"/>
  <c r="Y7293" i="1"/>
  <c r="Z7293" i="1"/>
  <c r="AA7293" i="1"/>
  <c r="AB7293" i="1"/>
  <c r="X7294" i="1"/>
  <c r="Y7294" i="1"/>
  <c r="Z7294" i="1"/>
  <c r="AA7294" i="1"/>
  <c r="AB7294" i="1"/>
  <c r="X7295" i="1"/>
  <c r="Y7295" i="1"/>
  <c r="Z7295" i="1"/>
  <c r="AA7295" i="1"/>
  <c r="AB7295" i="1"/>
  <c r="X7296" i="1"/>
  <c r="Y7296" i="1"/>
  <c r="Z7296" i="1"/>
  <c r="AA7296" i="1"/>
  <c r="AB7296" i="1"/>
  <c r="X7297" i="1"/>
  <c r="Y7297" i="1"/>
  <c r="Z7297" i="1"/>
  <c r="AA7297" i="1"/>
  <c r="AB7297" i="1"/>
  <c r="X7298" i="1"/>
  <c r="Y7298" i="1"/>
  <c r="Z7298" i="1"/>
  <c r="AA7298" i="1"/>
  <c r="AB7298" i="1"/>
  <c r="X7299" i="1"/>
  <c r="Y7299" i="1"/>
  <c r="Z7299" i="1"/>
  <c r="AA7299" i="1"/>
  <c r="AB7299" i="1"/>
  <c r="X7300" i="1"/>
  <c r="Y7300" i="1"/>
  <c r="Z7300" i="1"/>
  <c r="AA7300" i="1"/>
  <c r="AB7300" i="1"/>
  <c r="X7301" i="1"/>
  <c r="Y7301" i="1"/>
  <c r="Z7301" i="1"/>
  <c r="AA7301" i="1"/>
  <c r="AB7301" i="1"/>
  <c r="X7302" i="1"/>
  <c r="Y7302" i="1"/>
  <c r="Z7302" i="1"/>
  <c r="AA7302" i="1"/>
  <c r="AB7302" i="1"/>
  <c r="X7303" i="1"/>
  <c r="Y7303" i="1"/>
  <c r="Z7303" i="1"/>
  <c r="AA7303" i="1"/>
  <c r="AB7303" i="1"/>
  <c r="X7304" i="1"/>
  <c r="Y7304" i="1"/>
  <c r="Z7304" i="1"/>
  <c r="AA7304" i="1"/>
  <c r="AB7304" i="1"/>
  <c r="X7305" i="1"/>
  <c r="Y7305" i="1"/>
  <c r="Z7305" i="1"/>
  <c r="AA7305" i="1"/>
  <c r="AB7305" i="1"/>
  <c r="X7306" i="1"/>
  <c r="Y7306" i="1"/>
  <c r="Z7306" i="1"/>
  <c r="AA7306" i="1"/>
  <c r="AB7306" i="1"/>
  <c r="X7307" i="1"/>
  <c r="Y7307" i="1"/>
  <c r="Z7307" i="1"/>
  <c r="AA7307" i="1"/>
  <c r="AB7307" i="1"/>
  <c r="X7308" i="1"/>
  <c r="Y7308" i="1"/>
  <c r="Z7308" i="1"/>
  <c r="AA7308" i="1"/>
  <c r="AB7308" i="1"/>
  <c r="X7309" i="1"/>
  <c r="Y7309" i="1"/>
  <c r="Z7309" i="1"/>
  <c r="AA7309" i="1"/>
  <c r="AB7309" i="1"/>
  <c r="X7310" i="1"/>
  <c r="Y7310" i="1"/>
  <c r="Z7310" i="1"/>
  <c r="AA7310" i="1"/>
  <c r="AB7310" i="1"/>
  <c r="X7311" i="1"/>
  <c r="Y7311" i="1"/>
  <c r="Z7311" i="1"/>
  <c r="AA7311" i="1"/>
  <c r="AB7311" i="1"/>
  <c r="X7312" i="1"/>
  <c r="Y7312" i="1"/>
  <c r="Z7312" i="1"/>
  <c r="AA7312" i="1"/>
  <c r="AB7312" i="1"/>
  <c r="X7313" i="1"/>
  <c r="Y7313" i="1"/>
  <c r="Z7313" i="1"/>
  <c r="AA7313" i="1"/>
  <c r="AB7313" i="1"/>
  <c r="X7314" i="1"/>
  <c r="Y7314" i="1"/>
  <c r="Z7314" i="1"/>
  <c r="AA7314" i="1"/>
  <c r="AB7314" i="1"/>
  <c r="X7315" i="1"/>
  <c r="Y7315" i="1"/>
  <c r="Z7315" i="1"/>
  <c r="AA7315" i="1"/>
  <c r="AB7315" i="1"/>
  <c r="X7316" i="1"/>
  <c r="Y7316" i="1"/>
  <c r="Z7316" i="1"/>
  <c r="AA7316" i="1"/>
  <c r="AB7316" i="1"/>
  <c r="X7317" i="1"/>
  <c r="Y7317" i="1"/>
  <c r="Z7317" i="1"/>
  <c r="AA7317" i="1"/>
  <c r="AB7317" i="1"/>
  <c r="X7318" i="1"/>
  <c r="Y7318" i="1"/>
  <c r="Z7318" i="1"/>
  <c r="AA7318" i="1"/>
  <c r="AB7318" i="1"/>
  <c r="X7319" i="1"/>
  <c r="Y7319" i="1"/>
  <c r="Z7319" i="1"/>
  <c r="AA7319" i="1"/>
  <c r="AB7319" i="1"/>
  <c r="X7320" i="1"/>
  <c r="Y7320" i="1"/>
  <c r="Z7320" i="1"/>
  <c r="AA7320" i="1"/>
  <c r="AB7320" i="1"/>
  <c r="X7321" i="1"/>
  <c r="Y7321" i="1"/>
  <c r="Z7321" i="1"/>
  <c r="AA7321" i="1"/>
  <c r="AB7321" i="1"/>
  <c r="X7322" i="1"/>
  <c r="Y7322" i="1"/>
  <c r="Z7322" i="1"/>
  <c r="AA7322" i="1"/>
  <c r="AB7322" i="1"/>
  <c r="X7323" i="1"/>
  <c r="Y7323" i="1"/>
  <c r="Z7323" i="1"/>
  <c r="AA7323" i="1"/>
  <c r="AB7323" i="1"/>
  <c r="X7324" i="1"/>
  <c r="Y7324" i="1"/>
  <c r="Z7324" i="1"/>
  <c r="AA7324" i="1"/>
  <c r="AB7324" i="1"/>
  <c r="X7325" i="1"/>
  <c r="Y7325" i="1"/>
  <c r="Z7325" i="1"/>
  <c r="AA7325" i="1"/>
  <c r="AB7325" i="1"/>
  <c r="X7326" i="1"/>
  <c r="Y7326" i="1"/>
  <c r="Z7326" i="1"/>
  <c r="AA7326" i="1"/>
  <c r="AB7326" i="1"/>
  <c r="X7327" i="1"/>
  <c r="Y7327" i="1"/>
  <c r="Z7327" i="1"/>
  <c r="AA7327" i="1"/>
  <c r="AB7327" i="1"/>
  <c r="X7328" i="1"/>
  <c r="Y7328" i="1"/>
  <c r="Z7328" i="1"/>
  <c r="AA7328" i="1"/>
  <c r="AB7328" i="1"/>
  <c r="X7329" i="1"/>
  <c r="Y7329" i="1"/>
  <c r="Z7329" i="1"/>
  <c r="AA7329" i="1"/>
  <c r="AB7329" i="1"/>
  <c r="X7330" i="1"/>
  <c r="Y7330" i="1"/>
  <c r="Z7330" i="1"/>
  <c r="AA7330" i="1"/>
  <c r="AB7330" i="1"/>
  <c r="X7331" i="1"/>
  <c r="Y7331" i="1"/>
  <c r="Z7331" i="1"/>
  <c r="AA7331" i="1"/>
  <c r="AB7331" i="1"/>
  <c r="X7332" i="1"/>
  <c r="Y7332" i="1"/>
  <c r="Z7332" i="1"/>
  <c r="AA7332" i="1"/>
  <c r="AB7332" i="1"/>
  <c r="X7333" i="1"/>
  <c r="Y7333" i="1"/>
  <c r="Z7333" i="1"/>
  <c r="AA7333" i="1"/>
  <c r="AB7333" i="1"/>
  <c r="X7334" i="1"/>
  <c r="Y7334" i="1"/>
  <c r="Z7334" i="1"/>
  <c r="AA7334" i="1"/>
  <c r="AB7334" i="1"/>
  <c r="X7335" i="1"/>
  <c r="Y7335" i="1"/>
  <c r="Z7335" i="1"/>
  <c r="AA7335" i="1"/>
  <c r="AB7335" i="1"/>
  <c r="X7336" i="1"/>
  <c r="Y7336" i="1"/>
  <c r="Z7336" i="1"/>
  <c r="AA7336" i="1"/>
  <c r="AB7336" i="1"/>
  <c r="X7337" i="1"/>
  <c r="Y7337" i="1"/>
  <c r="Z7337" i="1"/>
  <c r="AA7337" i="1"/>
  <c r="AB7337" i="1"/>
  <c r="X7338" i="1"/>
  <c r="Y7338" i="1"/>
  <c r="Z7338" i="1"/>
  <c r="AA7338" i="1"/>
  <c r="AB7338" i="1"/>
  <c r="X7339" i="1"/>
  <c r="Y7339" i="1"/>
  <c r="Z7339" i="1"/>
  <c r="AA7339" i="1"/>
  <c r="AB7339" i="1"/>
  <c r="X7340" i="1"/>
  <c r="Y7340" i="1"/>
  <c r="Z7340" i="1"/>
  <c r="AA7340" i="1"/>
  <c r="AB7340" i="1"/>
  <c r="X7341" i="1"/>
  <c r="Y7341" i="1"/>
  <c r="Z7341" i="1"/>
  <c r="AA7341" i="1"/>
  <c r="AB7341" i="1"/>
  <c r="X7342" i="1"/>
  <c r="Y7342" i="1"/>
  <c r="Z7342" i="1"/>
  <c r="AA7342" i="1"/>
  <c r="AB7342" i="1"/>
  <c r="X7343" i="1"/>
  <c r="Y7343" i="1"/>
  <c r="Z7343" i="1"/>
  <c r="AA7343" i="1"/>
  <c r="AB7343" i="1"/>
  <c r="X7344" i="1"/>
  <c r="Y7344" i="1"/>
  <c r="Z7344" i="1"/>
  <c r="AA7344" i="1"/>
  <c r="AB7344" i="1"/>
  <c r="X7345" i="1"/>
  <c r="Y7345" i="1"/>
  <c r="Z7345" i="1"/>
  <c r="AA7345" i="1"/>
  <c r="AB7345" i="1"/>
  <c r="X7346" i="1"/>
  <c r="Y7346" i="1"/>
  <c r="Z7346" i="1"/>
  <c r="AA7346" i="1"/>
  <c r="AB7346" i="1"/>
  <c r="X7347" i="1"/>
  <c r="Y7347" i="1"/>
  <c r="Z7347" i="1"/>
  <c r="AA7347" i="1"/>
  <c r="AB7347" i="1"/>
  <c r="X7348" i="1"/>
  <c r="Y7348" i="1"/>
  <c r="Z7348" i="1"/>
  <c r="AA7348" i="1"/>
  <c r="AB7348" i="1"/>
  <c r="X7349" i="1"/>
  <c r="Y7349" i="1"/>
  <c r="Z7349" i="1"/>
  <c r="AA7349" i="1"/>
  <c r="AB7349" i="1"/>
  <c r="X7350" i="1"/>
  <c r="Y7350" i="1"/>
  <c r="Z7350" i="1"/>
  <c r="AA7350" i="1"/>
  <c r="AB7350" i="1"/>
  <c r="X7351" i="1"/>
  <c r="Y7351" i="1"/>
  <c r="Z7351" i="1"/>
  <c r="AA7351" i="1"/>
  <c r="AB7351" i="1"/>
  <c r="X7352" i="1"/>
  <c r="Y7352" i="1"/>
  <c r="Z7352" i="1"/>
  <c r="AA7352" i="1"/>
  <c r="AB7352" i="1"/>
  <c r="X7353" i="1"/>
  <c r="Y7353" i="1"/>
  <c r="Z7353" i="1"/>
  <c r="AA7353" i="1"/>
  <c r="AB7353" i="1"/>
  <c r="X7354" i="1"/>
  <c r="Y7354" i="1"/>
  <c r="Z7354" i="1"/>
  <c r="AA7354" i="1"/>
  <c r="AB7354" i="1"/>
  <c r="X7355" i="1"/>
  <c r="Y7355" i="1"/>
  <c r="Z7355" i="1"/>
  <c r="AA7355" i="1"/>
  <c r="AB7355" i="1"/>
  <c r="X7356" i="1"/>
  <c r="Y7356" i="1"/>
  <c r="Z7356" i="1"/>
  <c r="AA7356" i="1"/>
  <c r="AB7356" i="1"/>
  <c r="X7357" i="1"/>
  <c r="Y7357" i="1"/>
  <c r="Z7357" i="1"/>
  <c r="AA7357" i="1"/>
  <c r="AB7357" i="1"/>
  <c r="X7358" i="1"/>
  <c r="Y7358" i="1"/>
  <c r="Z7358" i="1"/>
  <c r="AA7358" i="1"/>
  <c r="AB7358" i="1"/>
  <c r="X7359" i="1"/>
  <c r="Y7359" i="1"/>
  <c r="Z7359" i="1"/>
  <c r="AA7359" i="1"/>
  <c r="AB7359" i="1"/>
  <c r="X7360" i="1"/>
  <c r="Y7360" i="1"/>
  <c r="Z7360" i="1"/>
  <c r="AA7360" i="1"/>
  <c r="AB7360" i="1"/>
  <c r="X7361" i="1"/>
  <c r="Y7361" i="1"/>
  <c r="Z7361" i="1"/>
  <c r="AA7361" i="1"/>
  <c r="AB7361" i="1"/>
  <c r="X7362" i="1"/>
  <c r="Y7362" i="1"/>
  <c r="Z7362" i="1"/>
  <c r="AA7362" i="1"/>
  <c r="AB7362" i="1"/>
  <c r="X7363" i="1"/>
  <c r="Y7363" i="1"/>
  <c r="Z7363" i="1"/>
  <c r="AA7363" i="1"/>
  <c r="AB7363" i="1"/>
  <c r="X7364" i="1"/>
  <c r="Y7364" i="1"/>
  <c r="Z7364" i="1"/>
  <c r="AA7364" i="1"/>
  <c r="AB7364" i="1"/>
  <c r="X7365" i="1"/>
  <c r="Y7365" i="1"/>
  <c r="Z7365" i="1"/>
  <c r="AA7365" i="1"/>
  <c r="AB7365" i="1"/>
  <c r="X7366" i="1"/>
  <c r="Y7366" i="1"/>
  <c r="Z7366" i="1"/>
  <c r="AA7366" i="1"/>
  <c r="AB7366" i="1"/>
  <c r="X7367" i="1"/>
  <c r="Y7367" i="1"/>
  <c r="Z7367" i="1"/>
  <c r="AA7367" i="1"/>
  <c r="AB7367" i="1"/>
  <c r="X7368" i="1"/>
  <c r="Y7368" i="1"/>
  <c r="Z7368" i="1"/>
  <c r="AA7368" i="1"/>
  <c r="AB7368" i="1"/>
  <c r="X7369" i="1"/>
  <c r="Y7369" i="1"/>
  <c r="Z7369" i="1"/>
  <c r="AA7369" i="1"/>
  <c r="AB7369" i="1"/>
  <c r="X7370" i="1"/>
  <c r="Y7370" i="1"/>
  <c r="Z7370" i="1"/>
  <c r="AA7370" i="1"/>
  <c r="AB7370" i="1"/>
  <c r="X7371" i="1"/>
  <c r="Y7371" i="1"/>
  <c r="Z7371" i="1"/>
  <c r="AA7371" i="1"/>
  <c r="AB7371" i="1"/>
  <c r="X7372" i="1"/>
  <c r="Y7372" i="1"/>
  <c r="Z7372" i="1"/>
  <c r="AA7372" i="1"/>
  <c r="AB7372" i="1"/>
  <c r="X7373" i="1"/>
  <c r="Y7373" i="1"/>
  <c r="Z7373" i="1"/>
  <c r="AA7373" i="1"/>
  <c r="AB7373" i="1"/>
  <c r="X7374" i="1"/>
  <c r="Y7374" i="1"/>
  <c r="Z7374" i="1"/>
  <c r="AA7374" i="1"/>
  <c r="AB7374" i="1"/>
  <c r="X7375" i="1"/>
  <c r="Y7375" i="1"/>
  <c r="Z7375" i="1"/>
  <c r="AA7375" i="1"/>
  <c r="AB7375" i="1"/>
  <c r="X7376" i="1"/>
  <c r="Y7376" i="1"/>
  <c r="Z7376" i="1"/>
  <c r="AA7376" i="1"/>
  <c r="AB7376" i="1"/>
  <c r="X7377" i="1"/>
  <c r="Y7377" i="1"/>
  <c r="Z7377" i="1"/>
  <c r="AA7377" i="1"/>
  <c r="AB7377" i="1"/>
  <c r="X7378" i="1"/>
  <c r="Y7378" i="1"/>
  <c r="Z7378" i="1"/>
  <c r="AA7378" i="1"/>
  <c r="AB7378" i="1"/>
  <c r="X7379" i="1"/>
  <c r="Y7379" i="1"/>
  <c r="Z7379" i="1"/>
  <c r="AA7379" i="1"/>
  <c r="AB7379" i="1"/>
  <c r="X7380" i="1"/>
  <c r="Y7380" i="1"/>
  <c r="Z7380" i="1"/>
  <c r="AA7380" i="1"/>
  <c r="AB7380" i="1"/>
  <c r="X7381" i="1"/>
  <c r="Y7381" i="1"/>
  <c r="Z7381" i="1"/>
  <c r="AA7381" i="1"/>
  <c r="AB7381" i="1"/>
  <c r="X7382" i="1"/>
  <c r="Y7382" i="1"/>
  <c r="Z7382" i="1"/>
  <c r="AA7382" i="1"/>
  <c r="AB7382" i="1"/>
  <c r="X7383" i="1"/>
  <c r="Y7383" i="1"/>
  <c r="Z7383" i="1"/>
  <c r="AA7383" i="1"/>
  <c r="AB7383" i="1"/>
  <c r="X7384" i="1"/>
  <c r="Y7384" i="1"/>
  <c r="Z7384" i="1"/>
  <c r="AA7384" i="1"/>
  <c r="AB7384" i="1"/>
  <c r="X7385" i="1"/>
  <c r="Y7385" i="1"/>
  <c r="Z7385" i="1"/>
  <c r="AA7385" i="1"/>
  <c r="AB7385" i="1"/>
  <c r="X7386" i="1"/>
  <c r="Y7386" i="1"/>
  <c r="Z7386" i="1"/>
  <c r="AA7386" i="1"/>
  <c r="AB7386" i="1"/>
  <c r="X7387" i="1"/>
  <c r="Y7387" i="1"/>
  <c r="Z7387" i="1"/>
  <c r="AA7387" i="1"/>
  <c r="AB7387" i="1"/>
  <c r="X7388" i="1"/>
  <c r="Y7388" i="1"/>
  <c r="Z7388" i="1"/>
  <c r="AA7388" i="1"/>
  <c r="AB7388" i="1"/>
  <c r="X7389" i="1"/>
  <c r="Y7389" i="1"/>
  <c r="Z7389" i="1"/>
  <c r="AA7389" i="1"/>
  <c r="AB7389" i="1"/>
  <c r="X7390" i="1"/>
  <c r="Y7390" i="1"/>
  <c r="Z7390" i="1"/>
  <c r="AA7390" i="1"/>
  <c r="AB7390" i="1"/>
  <c r="X7391" i="1"/>
  <c r="Y7391" i="1"/>
  <c r="Z7391" i="1"/>
  <c r="AA7391" i="1"/>
  <c r="AB7391" i="1"/>
  <c r="X7392" i="1"/>
  <c r="Y7392" i="1"/>
  <c r="Z7392" i="1"/>
  <c r="AA7392" i="1"/>
  <c r="AB7392" i="1"/>
  <c r="X7393" i="1"/>
  <c r="Y7393" i="1"/>
  <c r="Z7393" i="1"/>
  <c r="AA7393" i="1"/>
  <c r="AB7393" i="1"/>
  <c r="X7394" i="1"/>
  <c r="Y7394" i="1"/>
  <c r="Z7394" i="1"/>
  <c r="AA7394" i="1"/>
  <c r="AB7394" i="1"/>
  <c r="X7395" i="1"/>
  <c r="Y7395" i="1"/>
  <c r="Z7395" i="1"/>
  <c r="AA7395" i="1"/>
  <c r="AB7395" i="1"/>
  <c r="X7396" i="1"/>
  <c r="Y7396" i="1"/>
  <c r="Z7396" i="1"/>
  <c r="AA7396" i="1"/>
  <c r="AB7396" i="1"/>
  <c r="X7397" i="1"/>
  <c r="Y7397" i="1"/>
  <c r="Z7397" i="1"/>
  <c r="AA7397" i="1"/>
  <c r="AB7397" i="1"/>
  <c r="X7398" i="1"/>
  <c r="Y7398" i="1"/>
  <c r="Z7398" i="1"/>
  <c r="AA7398" i="1"/>
  <c r="AB7398" i="1"/>
  <c r="X7399" i="1"/>
  <c r="Y7399" i="1"/>
  <c r="Z7399" i="1"/>
  <c r="AA7399" i="1"/>
  <c r="AB7399" i="1"/>
  <c r="X7400" i="1"/>
  <c r="Y7400" i="1"/>
  <c r="Z7400" i="1"/>
  <c r="AA7400" i="1"/>
  <c r="AB7400" i="1"/>
  <c r="X7401" i="1"/>
  <c r="Y7401" i="1"/>
  <c r="Z7401" i="1"/>
  <c r="AA7401" i="1"/>
  <c r="AB7401" i="1"/>
  <c r="X7402" i="1"/>
  <c r="Y7402" i="1"/>
  <c r="Z7402" i="1"/>
  <c r="AA7402" i="1"/>
  <c r="AB7402" i="1"/>
  <c r="X7403" i="1"/>
  <c r="Y7403" i="1"/>
  <c r="Z7403" i="1"/>
  <c r="AA7403" i="1"/>
  <c r="AB7403" i="1"/>
  <c r="X7404" i="1"/>
  <c r="Y7404" i="1"/>
  <c r="Z7404" i="1"/>
  <c r="AA7404" i="1"/>
  <c r="AB7404" i="1"/>
  <c r="X7405" i="1"/>
  <c r="Y7405" i="1"/>
  <c r="Z7405" i="1"/>
  <c r="AA7405" i="1"/>
  <c r="AB7405" i="1"/>
  <c r="X7406" i="1"/>
  <c r="Y7406" i="1"/>
  <c r="Z7406" i="1"/>
  <c r="AA7406" i="1"/>
  <c r="AB7406" i="1"/>
  <c r="X7407" i="1"/>
  <c r="Y7407" i="1"/>
  <c r="Z7407" i="1"/>
  <c r="AA7407" i="1"/>
  <c r="AB7407" i="1"/>
  <c r="X7408" i="1"/>
  <c r="Y7408" i="1"/>
  <c r="Z7408" i="1"/>
  <c r="AA7408" i="1"/>
  <c r="AB7408" i="1"/>
  <c r="X7409" i="1"/>
  <c r="Y7409" i="1"/>
  <c r="Z7409" i="1"/>
  <c r="AA7409" i="1"/>
  <c r="AB7409" i="1"/>
  <c r="X7410" i="1"/>
  <c r="Y7410" i="1"/>
  <c r="Z7410" i="1"/>
  <c r="AA7410" i="1"/>
  <c r="AB7410" i="1"/>
  <c r="X7411" i="1"/>
  <c r="Y7411" i="1"/>
  <c r="Z7411" i="1"/>
  <c r="AA7411" i="1"/>
  <c r="AB7411" i="1"/>
  <c r="X7412" i="1"/>
  <c r="Y7412" i="1"/>
  <c r="Z7412" i="1"/>
  <c r="AA7412" i="1"/>
  <c r="AB7412" i="1"/>
  <c r="X7413" i="1"/>
  <c r="Y7413" i="1"/>
  <c r="Z7413" i="1"/>
  <c r="AA7413" i="1"/>
  <c r="AB7413" i="1"/>
  <c r="X7414" i="1"/>
  <c r="Y7414" i="1"/>
  <c r="Z7414" i="1"/>
  <c r="AA7414" i="1"/>
  <c r="AB7414" i="1"/>
  <c r="X7415" i="1"/>
  <c r="Y7415" i="1"/>
  <c r="Z7415" i="1"/>
  <c r="AA7415" i="1"/>
  <c r="AB7415" i="1"/>
  <c r="X7416" i="1"/>
  <c r="Y7416" i="1"/>
  <c r="Z7416" i="1"/>
  <c r="AA7416" i="1"/>
  <c r="AB7416" i="1"/>
  <c r="X7417" i="1"/>
  <c r="Y7417" i="1"/>
  <c r="Z7417" i="1"/>
  <c r="AA7417" i="1"/>
  <c r="AB7417" i="1"/>
  <c r="X7418" i="1"/>
  <c r="Y7418" i="1"/>
  <c r="Z7418" i="1"/>
  <c r="AA7418" i="1"/>
  <c r="AB7418" i="1"/>
  <c r="X7419" i="1"/>
  <c r="Y7419" i="1"/>
  <c r="Z7419" i="1"/>
  <c r="AA7419" i="1"/>
  <c r="AB7419" i="1"/>
  <c r="X7420" i="1"/>
  <c r="Y7420" i="1"/>
  <c r="Z7420" i="1"/>
  <c r="AA7420" i="1"/>
  <c r="AB7420" i="1"/>
  <c r="X7421" i="1"/>
  <c r="Y7421" i="1"/>
  <c r="Z7421" i="1"/>
  <c r="AA7421" i="1"/>
  <c r="AB7421" i="1"/>
  <c r="X7422" i="1"/>
  <c r="Y7422" i="1"/>
  <c r="Z7422" i="1"/>
  <c r="AA7422" i="1"/>
  <c r="AB7422" i="1"/>
  <c r="X7423" i="1"/>
  <c r="Y7423" i="1"/>
  <c r="Z7423" i="1"/>
  <c r="AA7423" i="1"/>
  <c r="AB7423" i="1"/>
  <c r="X7424" i="1"/>
  <c r="Y7424" i="1"/>
  <c r="Z7424" i="1"/>
  <c r="AA7424" i="1"/>
  <c r="AB7424" i="1"/>
  <c r="X7425" i="1"/>
  <c r="Y7425" i="1"/>
  <c r="Z7425" i="1"/>
  <c r="AA7425" i="1"/>
  <c r="AB7425" i="1"/>
  <c r="X7426" i="1"/>
  <c r="Y7426" i="1"/>
  <c r="Z7426" i="1"/>
  <c r="AA7426" i="1"/>
  <c r="AB7426" i="1"/>
  <c r="X7427" i="1"/>
  <c r="Y7427" i="1"/>
  <c r="Z7427" i="1"/>
  <c r="AA7427" i="1"/>
  <c r="AB7427" i="1"/>
  <c r="X7428" i="1"/>
  <c r="Y7428" i="1"/>
  <c r="Z7428" i="1"/>
  <c r="AA7428" i="1"/>
  <c r="AB7428" i="1"/>
  <c r="X7429" i="1"/>
  <c r="Y7429" i="1"/>
  <c r="Z7429" i="1"/>
  <c r="AA7429" i="1"/>
  <c r="AB7429" i="1"/>
  <c r="X7430" i="1"/>
  <c r="Y7430" i="1"/>
  <c r="Z7430" i="1"/>
  <c r="AA7430" i="1"/>
  <c r="AB7430" i="1"/>
  <c r="X7431" i="1"/>
  <c r="Y7431" i="1"/>
  <c r="Z7431" i="1"/>
  <c r="AA7431" i="1"/>
  <c r="AB7431" i="1"/>
  <c r="X7432" i="1"/>
  <c r="Y7432" i="1"/>
  <c r="Z7432" i="1"/>
  <c r="AA7432" i="1"/>
  <c r="AB7432" i="1"/>
  <c r="X7433" i="1"/>
  <c r="Y7433" i="1"/>
  <c r="Z7433" i="1"/>
  <c r="AA7433" i="1"/>
  <c r="AB7433" i="1"/>
  <c r="X7434" i="1"/>
  <c r="Y7434" i="1"/>
  <c r="Z7434" i="1"/>
  <c r="AA7434" i="1"/>
  <c r="AB7434" i="1"/>
  <c r="X7435" i="1"/>
  <c r="Y7435" i="1"/>
  <c r="Z7435" i="1"/>
  <c r="AA7435" i="1"/>
  <c r="AB7435" i="1"/>
  <c r="X7436" i="1"/>
  <c r="Y7436" i="1"/>
  <c r="Z7436" i="1"/>
  <c r="AA7436" i="1"/>
  <c r="AB7436" i="1"/>
  <c r="X7437" i="1"/>
  <c r="Y7437" i="1"/>
  <c r="Z7437" i="1"/>
  <c r="AA7437" i="1"/>
  <c r="AB7437" i="1"/>
  <c r="X7438" i="1"/>
  <c r="Y7438" i="1"/>
  <c r="Z7438" i="1"/>
  <c r="AA7438" i="1"/>
  <c r="AB7438" i="1"/>
  <c r="X7439" i="1"/>
  <c r="Y7439" i="1"/>
  <c r="Z7439" i="1"/>
  <c r="AA7439" i="1"/>
  <c r="AB7439" i="1"/>
  <c r="X7440" i="1"/>
  <c r="Y7440" i="1"/>
  <c r="Z7440" i="1"/>
  <c r="AA7440" i="1"/>
  <c r="AB7440" i="1"/>
  <c r="X7441" i="1"/>
  <c r="Y7441" i="1"/>
  <c r="Z7441" i="1"/>
  <c r="AA7441" i="1"/>
  <c r="AB7441" i="1"/>
  <c r="X7442" i="1"/>
  <c r="Y7442" i="1"/>
  <c r="Z7442" i="1"/>
  <c r="AA7442" i="1"/>
  <c r="AB7442" i="1"/>
  <c r="X7443" i="1"/>
  <c r="Y7443" i="1"/>
  <c r="Z7443" i="1"/>
  <c r="AA7443" i="1"/>
  <c r="AB7443" i="1"/>
  <c r="X7444" i="1"/>
  <c r="Y7444" i="1"/>
  <c r="Z7444" i="1"/>
  <c r="AA7444" i="1"/>
  <c r="AB7444" i="1"/>
  <c r="X7445" i="1"/>
  <c r="Y7445" i="1"/>
  <c r="Z7445" i="1"/>
  <c r="AA7445" i="1"/>
  <c r="AB7445" i="1"/>
  <c r="X7446" i="1"/>
  <c r="Y7446" i="1"/>
  <c r="Z7446" i="1"/>
  <c r="AA7446" i="1"/>
  <c r="AB7446" i="1"/>
  <c r="X7447" i="1"/>
  <c r="Y7447" i="1"/>
  <c r="Z7447" i="1"/>
  <c r="AA7447" i="1"/>
  <c r="AB7447" i="1"/>
  <c r="X7448" i="1"/>
  <c r="Y7448" i="1"/>
  <c r="Z7448" i="1"/>
  <c r="AA7448" i="1"/>
  <c r="AB7448" i="1"/>
  <c r="X7449" i="1"/>
  <c r="Y7449" i="1"/>
  <c r="Z7449" i="1"/>
  <c r="AA7449" i="1"/>
  <c r="AB7449" i="1"/>
  <c r="X7450" i="1"/>
  <c r="Y7450" i="1"/>
  <c r="Z7450" i="1"/>
  <c r="AA7450" i="1"/>
  <c r="AB7450" i="1"/>
  <c r="X7451" i="1"/>
  <c r="Y7451" i="1"/>
  <c r="Z7451" i="1"/>
  <c r="AA7451" i="1"/>
  <c r="AB7451" i="1"/>
  <c r="X7452" i="1"/>
  <c r="Y7452" i="1"/>
  <c r="Z7452" i="1"/>
  <c r="AA7452" i="1"/>
  <c r="AB7452" i="1"/>
  <c r="X7453" i="1"/>
  <c r="Y7453" i="1"/>
  <c r="Z7453" i="1"/>
  <c r="AA7453" i="1"/>
  <c r="AB7453" i="1"/>
  <c r="X7454" i="1"/>
  <c r="Y7454" i="1"/>
  <c r="Z7454" i="1"/>
  <c r="AA7454" i="1"/>
  <c r="AB7454" i="1"/>
  <c r="X7455" i="1"/>
  <c r="Y7455" i="1"/>
  <c r="Z7455" i="1"/>
  <c r="AA7455" i="1"/>
  <c r="AB7455" i="1"/>
  <c r="X7456" i="1"/>
  <c r="Y7456" i="1"/>
  <c r="Z7456" i="1"/>
  <c r="AA7456" i="1"/>
  <c r="AB7456" i="1"/>
  <c r="X7457" i="1"/>
  <c r="Y7457" i="1"/>
  <c r="Z7457" i="1"/>
  <c r="AA7457" i="1"/>
  <c r="AB7457" i="1"/>
  <c r="X7458" i="1"/>
  <c r="Y7458" i="1"/>
  <c r="Z7458" i="1"/>
  <c r="AA7458" i="1"/>
  <c r="AB7458" i="1"/>
  <c r="X7459" i="1"/>
  <c r="Y7459" i="1"/>
  <c r="Z7459" i="1"/>
  <c r="AA7459" i="1"/>
  <c r="AB7459" i="1"/>
  <c r="X7460" i="1"/>
  <c r="Y7460" i="1"/>
  <c r="Z7460" i="1"/>
  <c r="AA7460" i="1"/>
  <c r="AB7460" i="1"/>
  <c r="X7461" i="1"/>
  <c r="Y7461" i="1"/>
  <c r="Z7461" i="1"/>
  <c r="AA7461" i="1"/>
  <c r="AB7461" i="1"/>
  <c r="X7462" i="1"/>
  <c r="Y7462" i="1"/>
  <c r="Z7462" i="1"/>
  <c r="AA7462" i="1"/>
  <c r="AB7462" i="1"/>
  <c r="X7463" i="1"/>
  <c r="Y7463" i="1"/>
  <c r="Z7463" i="1"/>
  <c r="AA7463" i="1"/>
  <c r="AB7463" i="1"/>
  <c r="X7464" i="1"/>
  <c r="Y7464" i="1"/>
  <c r="Z7464" i="1"/>
  <c r="AA7464" i="1"/>
  <c r="AB7464" i="1"/>
  <c r="X7465" i="1"/>
  <c r="Y7465" i="1"/>
  <c r="Z7465" i="1"/>
  <c r="AA7465" i="1"/>
  <c r="AB7465" i="1"/>
  <c r="X7466" i="1"/>
  <c r="Y7466" i="1"/>
  <c r="Z7466" i="1"/>
  <c r="AA7466" i="1"/>
  <c r="AB7466" i="1"/>
  <c r="X7467" i="1"/>
  <c r="Y7467" i="1"/>
  <c r="Z7467" i="1"/>
  <c r="AA7467" i="1"/>
  <c r="AB7467" i="1"/>
  <c r="X7468" i="1"/>
  <c r="Y7468" i="1"/>
  <c r="Z7468" i="1"/>
  <c r="AA7468" i="1"/>
  <c r="AB7468" i="1"/>
  <c r="X7469" i="1"/>
  <c r="Y7469" i="1"/>
  <c r="Z7469" i="1"/>
  <c r="AA7469" i="1"/>
  <c r="AB7469" i="1"/>
  <c r="X7470" i="1"/>
  <c r="Y7470" i="1"/>
  <c r="Z7470" i="1"/>
  <c r="AA7470" i="1"/>
  <c r="AB7470" i="1"/>
  <c r="X7471" i="1"/>
  <c r="Y7471" i="1"/>
  <c r="Z7471" i="1"/>
  <c r="AA7471" i="1"/>
  <c r="AB7471" i="1"/>
  <c r="X7472" i="1"/>
  <c r="Y7472" i="1"/>
  <c r="Z7472" i="1"/>
  <c r="AA7472" i="1"/>
  <c r="AB7472" i="1"/>
  <c r="X7473" i="1"/>
  <c r="Y7473" i="1"/>
  <c r="Z7473" i="1"/>
  <c r="AA7473" i="1"/>
  <c r="AB7473" i="1"/>
  <c r="X7474" i="1"/>
  <c r="Y7474" i="1"/>
  <c r="Z7474" i="1"/>
  <c r="AA7474" i="1"/>
  <c r="AB7474" i="1"/>
  <c r="X7475" i="1"/>
  <c r="Y7475" i="1"/>
  <c r="Z7475" i="1"/>
  <c r="AA7475" i="1"/>
  <c r="AB7475" i="1"/>
  <c r="X7476" i="1"/>
  <c r="Y7476" i="1"/>
  <c r="Z7476" i="1"/>
  <c r="AA7476" i="1"/>
  <c r="AB7476" i="1"/>
  <c r="X7477" i="1"/>
  <c r="Y7477" i="1"/>
  <c r="Z7477" i="1"/>
  <c r="AA7477" i="1"/>
  <c r="AB7477" i="1"/>
  <c r="X7478" i="1"/>
  <c r="Y7478" i="1"/>
  <c r="Z7478" i="1"/>
  <c r="AA7478" i="1"/>
  <c r="AB7478" i="1"/>
  <c r="X7479" i="1"/>
  <c r="Y7479" i="1"/>
  <c r="Z7479" i="1"/>
  <c r="AA7479" i="1"/>
  <c r="AB7479" i="1"/>
  <c r="X7480" i="1"/>
  <c r="Y7480" i="1"/>
  <c r="Z7480" i="1"/>
  <c r="AA7480" i="1"/>
  <c r="AB7480" i="1"/>
  <c r="X7481" i="1"/>
  <c r="Y7481" i="1"/>
  <c r="Z7481" i="1"/>
  <c r="AA7481" i="1"/>
  <c r="AB7481" i="1"/>
  <c r="X7482" i="1"/>
  <c r="Y7482" i="1"/>
  <c r="Z7482" i="1"/>
  <c r="AA7482" i="1"/>
  <c r="AB7482" i="1"/>
  <c r="X7483" i="1"/>
  <c r="Y7483" i="1"/>
  <c r="Z7483" i="1"/>
  <c r="AA7483" i="1"/>
  <c r="AB7483" i="1"/>
  <c r="X7484" i="1"/>
  <c r="Y7484" i="1"/>
  <c r="Z7484" i="1"/>
  <c r="AA7484" i="1"/>
  <c r="AB7484" i="1"/>
  <c r="X7485" i="1"/>
  <c r="Y7485" i="1"/>
  <c r="Z7485" i="1"/>
  <c r="AA7485" i="1"/>
  <c r="AB7485" i="1"/>
  <c r="X7486" i="1"/>
  <c r="Y7486" i="1"/>
  <c r="Z7486" i="1"/>
  <c r="AA7486" i="1"/>
  <c r="AB7486" i="1"/>
  <c r="X7487" i="1"/>
  <c r="Y7487" i="1"/>
  <c r="Z7487" i="1"/>
  <c r="AA7487" i="1"/>
  <c r="AB7487" i="1"/>
  <c r="X7488" i="1"/>
  <c r="Y7488" i="1"/>
  <c r="Z7488" i="1"/>
  <c r="AA7488" i="1"/>
  <c r="AB7488" i="1"/>
  <c r="X7489" i="1"/>
  <c r="Y7489" i="1"/>
  <c r="Z7489" i="1"/>
  <c r="AA7489" i="1"/>
  <c r="AB7489" i="1"/>
  <c r="X7490" i="1"/>
  <c r="Y7490" i="1"/>
  <c r="Z7490" i="1"/>
  <c r="AA7490" i="1"/>
  <c r="AB7490" i="1"/>
  <c r="X7491" i="1"/>
  <c r="Y7491" i="1"/>
  <c r="Z7491" i="1"/>
  <c r="AA7491" i="1"/>
  <c r="AB7491" i="1"/>
  <c r="X7492" i="1"/>
  <c r="Y7492" i="1"/>
  <c r="Z7492" i="1"/>
  <c r="AA7492" i="1"/>
  <c r="AB7492" i="1"/>
  <c r="X7493" i="1"/>
  <c r="Y7493" i="1"/>
  <c r="Z7493" i="1"/>
  <c r="AA7493" i="1"/>
  <c r="AB7493" i="1"/>
  <c r="X7494" i="1"/>
  <c r="Y7494" i="1"/>
  <c r="Z7494" i="1"/>
  <c r="AA7494" i="1"/>
  <c r="AB7494" i="1"/>
  <c r="X7495" i="1"/>
  <c r="Y7495" i="1"/>
  <c r="Z7495" i="1"/>
  <c r="AA7495" i="1"/>
  <c r="AB7495" i="1"/>
  <c r="X7496" i="1"/>
  <c r="Y7496" i="1"/>
  <c r="Z7496" i="1"/>
  <c r="AA7496" i="1"/>
  <c r="AB7496" i="1"/>
  <c r="X7497" i="1"/>
  <c r="Y7497" i="1"/>
  <c r="Z7497" i="1"/>
  <c r="AA7497" i="1"/>
  <c r="AB7497" i="1"/>
  <c r="X7498" i="1"/>
  <c r="Y7498" i="1"/>
  <c r="Z7498" i="1"/>
  <c r="AA7498" i="1"/>
  <c r="AB7498" i="1"/>
  <c r="X7499" i="1"/>
  <c r="Y7499" i="1"/>
  <c r="Z7499" i="1"/>
  <c r="AA7499" i="1"/>
  <c r="AB7499" i="1"/>
  <c r="X7500" i="1"/>
  <c r="Y7500" i="1"/>
  <c r="Z7500" i="1"/>
  <c r="AA7500" i="1"/>
  <c r="AB7500" i="1"/>
  <c r="X7501" i="1"/>
  <c r="Y7501" i="1"/>
  <c r="Z7501" i="1"/>
  <c r="AA7501" i="1"/>
  <c r="AB7501" i="1"/>
  <c r="X7502" i="1"/>
  <c r="Y7502" i="1"/>
  <c r="Z7502" i="1"/>
  <c r="AA7502" i="1"/>
  <c r="AB7502" i="1"/>
  <c r="X7503" i="1"/>
  <c r="Y7503" i="1"/>
  <c r="Z7503" i="1"/>
  <c r="AA7503" i="1"/>
  <c r="AB7503" i="1"/>
  <c r="X7504" i="1"/>
  <c r="Y7504" i="1"/>
  <c r="Z7504" i="1"/>
  <c r="AA7504" i="1"/>
  <c r="AB7504" i="1"/>
  <c r="X7505" i="1"/>
  <c r="Y7505" i="1"/>
  <c r="Z7505" i="1"/>
  <c r="AA7505" i="1"/>
  <c r="AB7505" i="1"/>
  <c r="X7506" i="1"/>
  <c r="Y7506" i="1"/>
  <c r="Z7506" i="1"/>
  <c r="AA7506" i="1"/>
  <c r="AB7506" i="1"/>
  <c r="X7507" i="1"/>
  <c r="Y7507" i="1"/>
  <c r="Z7507" i="1"/>
  <c r="AA7507" i="1"/>
  <c r="AB7507" i="1"/>
  <c r="X7508" i="1"/>
  <c r="Y7508" i="1"/>
  <c r="Z7508" i="1"/>
  <c r="AA7508" i="1"/>
  <c r="AB7508" i="1"/>
  <c r="X7509" i="1"/>
  <c r="Y7509" i="1"/>
  <c r="Z7509" i="1"/>
  <c r="AA7509" i="1"/>
  <c r="AB7509" i="1"/>
  <c r="X7510" i="1"/>
  <c r="Y7510" i="1"/>
  <c r="Z7510" i="1"/>
  <c r="AA7510" i="1"/>
  <c r="AB7510" i="1"/>
  <c r="X7511" i="1"/>
  <c r="Y7511" i="1"/>
  <c r="Z7511" i="1"/>
  <c r="AA7511" i="1"/>
  <c r="AB7511" i="1"/>
  <c r="X7512" i="1"/>
  <c r="Y7512" i="1"/>
  <c r="Z7512" i="1"/>
  <c r="AA7512" i="1"/>
  <c r="AB7512" i="1"/>
  <c r="X7513" i="1"/>
  <c r="Y7513" i="1"/>
  <c r="Z7513" i="1"/>
  <c r="AA7513" i="1"/>
  <c r="AB7513" i="1"/>
  <c r="X7514" i="1"/>
  <c r="Y7514" i="1"/>
  <c r="Z7514" i="1"/>
  <c r="AA7514" i="1"/>
  <c r="AB7514" i="1"/>
  <c r="X7515" i="1"/>
  <c r="Y7515" i="1"/>
  <c r="Z7515" i="1"/>
  <c r="AA7515" i="1"/>
  <c r="AB7515" i="1"/>
  <c r="X7516" i="1"/>
  <c r="Y7516" i="1"/>
  <c r="Z7516" i="1"/>
  <c r="AA7516" i="1"/>
  <c r="AB7516" i="1"/>
  <c r="X7517" i="1"/>
  <c r="Y7517" i="1"/>
  <c r="Z7517" i="1"/>
  <c r="AA7517" i="1"/>
  <c r="AB7517" i="1"/>
  <c r="X7518" i="1"/>
  <c r="Y7518" i="1"/>
  <c r="Z7518" i="1"/>
  <c r="AA7518" i="1"/>
  <c r="AB7518" i="1"/>
  <c r="X7519" i="1"/>
  <c r="Y7519" i="1"/>
  <c r="Z7519" i="1"/>
  <c r="AA7519" i="1"/>
  <c r="AB7519" i="1"/>
  <c r="X7520" i="1"/>
  <c r="Y7520" i="1"/>
  <c r="Z7520" i="1"/>
  <c r="AA7520" i="1"/>
  <c r="AB7520" i="1"/>
  <c r="X7521" i="1"/>
  <c r="Y7521" i="1"/>
  <c r="Z7521" i="1"/>
  <c r="AA7521" i="1"/>
  <c r="AB7521" i="1"/>
  <c r="X7522" i="1"/>
  <c r="Y7522" i="1"/>
  <c r="Z7522" i="1"/>
  <c r="AA7522" i="1"/>
  <c r="AB7522" i="1"/>
  <c r="X7523" i="1"/>
  <c r="Y7523" i="1"/>
  <c r="Z7523" i="1"/>
  <c r="AA7523" i="1"/>
  <c r="AB7523" i="1"/>
  <c r="X7524" i="1"/>
  <c r="Y7524" i="1"/>
  <c r="Z7524" i="1"/>
  <c r="AA7524" i="1"/>
  <c r="AB7524" i="1"/>
  <c r="X7525" i="1"/>
  <c r="Y7525" i="1"/>
  <c r="Z7525" i="1"/>
  <c r="AA7525" i="1"/>
  <c r="AB7525" i="1"/>
  <c r="X7526" i="1"/>
  <c r="Y7526" i="1"/>
  <c r="Z7526" i="1"/>
  <c r="AA7526" i="1"/>
  <c r="AB7526" i="1"/>
  <c r="X7527" i="1"/>
  <c r="Y7527" i="1"/>
  <c r="Z7527" i="1"/>
  <c r="AA7527" i="1"/>
  <c r="AB7527" i="1"/>
  <c r="X7528" i="1"/>
  <c r="Y7528" i="1"/>
  <c r="Z7528" i="1"/>
  <c r="AA7528" i="1"/>
  <c r="AB7528" i="1"/>
  <c r="X7529" i="1"/>
  <c r="Y7529" i="1"/>
  <c r="Z7529" i="1"/>
  <c r="AA7529" i="1"/>
  <c r="AB7529" i="1"/>
  <c r="X7530" i="1"/>
  <c r="Y7530" i="1"/>
  <c r="Z7530" i="1"/>
  <c r="AA7530" i="1"/>
  <c r="AB7530" i="1"/>
  <c r="X7531" i="1"/>
  <c r="Y7531" i="1"/>
  <c r="Z7531" i="1"/>
  <c r="AA7531" i="1"/>
  <c r="AB7531" i="1"/>
  <c r="X7532" i="1"/>
  <c r="Y7532" i="1"/>
  <c r="Z7532" i="1"/>
  <c r="AA7532" i="1"/>
  <c r="AB7532" i="1"/>
  <c r="X7533" i="1"/>
  <c r="Y7533" i="1"/>
  <c r="Z7533" i="1"/>
  <c r="AA7533" i="1"/>
  <c r="AB7533" i="1"/>
  <c r="X7534" i="1"/>
  <c r="Y7534" i="1"/>
  <c r="Z7534" i="1"/>
  <c r="AA7534" i="1"/>
  <c r="AB7534" i="1"/>
  <c r="X7535" i="1"/>
  <c r="Y7535" i="1"/>
  <c r="Z7535" i="1"/>
  <c r="AA7535" i="1"/>
  <c r="AB7535" i="1"/>
  <c r="X7536" i="1"/>
  <c r="Y7536" i="1"/>
  <c r="Z7536" i="1"/>
  <c r="AA7536" i="1"/>
  <c r="AB7536" i="1"/>
  <c r="X7537" i="1"/>
  <c r="Y7537" i="1"/>
  <c r="Z7537" i="1"/>
  <c r="AA7537" i="1"/>
  <c r="AB7537" i="1"/>
  <c r="X7538" i="1"/>
  <c r="Y7538" i="1"/>
  <c r="Z7538" i="1"/>
  <c r="AA7538" i="1"/>
  <c r="AB7538" i="1"/>
  <c r="X7539" i="1"/>
  <c r="Y7539" i="1"/>
  <c r="Z7539" i="1"/>
  <c r="AA7539" i="1"/>
  <c r="AB7539" i="1"/>
  <c r="X7540" i="1"/>
  <c r="Y7540" i="1"/>
  <c r="Z7540" i="1"/>
  <c r="AA7540" i="1"/>
  <c r="AB7540" i="1"/>
  <c r="X7541" i="1"/>
  <c r="Y7541" i="1"/>
  <c r="Z7541" i="1"/>
  <c r="AA7541" i="1"/>
  <c r="AB7541" i="1"/>
  <c r="X7542" i="1"/>
  <c r="Y7542" i="1"/>
  <c r="Z7542" i="1"/>
  <c r="AA7542" i="1"/>
  <c r="AB7542" i="1"/>
  <c r="X7543" i="1"/>
  <c r="Y7543" i="1"/>
  <c r="Z7543" i="1"/>
  <c r="AA7543" i="1"/>
  <c r="AB7543" i="1"/>
  <c r="X7544" i="1"/>
  <c r="Y7544" i="1"/>
  <c r="Z7544" i="1"/>
  <c r="AA7544" i="1"/>
  <c r="AB7544" i="1"/>
  <c r="X7545" i="1"/>
  <c r="Y7545" i="1"/>
  <c r="Z7545" i="1"/>
  <c r="AA7545" i="1"/>
  <c r="AB7545" i="1"/>
  <c r="X7546" i="1"/>
  <c r="Y7546" i="1"/>
  <c r="Z7546" i="1"/>
  <c r="AA7546" i="1"/>
  <c r="AB7546" i="1"/>
  <c r="X7547" i="1"/>
  <c r="Y7547" i="1"/>
  <c r="Z7547" i="1"/>
  <c r="AA7547" i="1"/>
  <c r="AB7547" i="1"/>
  <c r="X7548" i="1"/>
  <c r="Y7548" i="1"/>
  <c r="Z7548" i="1"/>
  <c r="AA7548" i="1"/>
  <c r="AB7548" i="1"/>
  <c r="X7549" i="1"/>
  <c r="Y7549" i="1"/>
  <c r="Z7549" i="1"/>
  <c r="AA7549" i="1"/>
  <c r="AB7549" i="1"/>
  <c r="X7550" i="1"/>
  <c r="Y7550" i="1"/>
  <c r="Z7550" i="1"/>
  <c r="AA7550" i="1"/>
  <c r="AB7550" i="1"/>
  <c r="X7551" i="1"/>
  <c r="Y7551" i="1"/>
  <c r="Z7551" i="1"/>
  <c r="AA7551" i="1"/>
  <c r="AB7551" i="1"/>
  <c r="X7552" i="1"/>
  <c r="Y7552" i="1"/>
  <c r="Z7552" i="1"/>
  <c r="AA7552" i="1"/>
  <c r="AB7552" i="1"/>
  <c r="X7553" i="1"/>
  <c r="Y7553" i="1"/>
  <c r="Z7553" i="1"/>
  <c r="AA7553" i="1"/>
  <c r="AB7553" i="1"/>
  <c r="X7554" i="1"/>
  <c r="Y7554" i="1"/>
  <c r="Z7554" i="1"/>
  <c r="AA7554" i="1"/>
  <c r="AB7554" i="1"/>
  <c r="X7555" i="1"/>
  <c r="Y7555" i="1"/>
  <c r="Z7555" i="1"/>
  <c r="AA7555" i="1"/>
  <c r="AB7555" i="1"/>
  <c r="X7556" i="1"/>
  <c r="Y7556" i="1"/>
  <c r="Z7556" i="1"/>
  <c r="AA7556" i="1"/>
  <c r="AB7556" i="1"/>
  <c r="X7557" i="1"/>
  <c r="Y7557" i="1"/>
  <c r="Z7557" i="1"/>
  <c r="AA7557" i="1"/>
  <c r="AB7557" i="1"/>
  <c r="X7558" i="1"/>
  <c r="Y7558" i="1"/>
  <c r="Z7558" i="1"/>
  <c r="AA7558" i="1"/>
  <c r="AB7558" i="1"/>
  <c r="X7559" i="1"/>
  <c r="Y7559" i="1"/>
  <c r="Z7559" i="1"/>
  <c r="AA7559" i="1"/>
  <c r="AB7559" i="1"/>
  <c r="X7560" i="1"/>
  <c r="Y7560" i="1"/>
  <c r="Z7560" i="1"/>
  <c r="AA7560" i="1"/>
  <c r="AB7560" i="1"/>
  <c r="X7561" i="1"/>
  <c r="Y7561" i="1"/>
  <c r="Z7561" i="1"/>
  <c r="AA7561" i="1"/>
  <c r="AB7561" i="1"/>
  <c r="X7562" i="1"/>
  <c r="Y7562" i="1"/>
  <c r="Z7562" i="1"/>
  <c r="AA7562" i="1"/>
  <c r="AB7562" i="1"/>
  <c r="X7563" i="1"/>
  <c r="Y7563" i="1"/>
  <c r="Z7563" i="1"/>
  <c r="AA7563" i="1"/>
  <c r="AB7563" i="1"/>
  <c r="X7564" i="1"/>
  <c r="Y7564" i="1"/>
  <c r="Z7564" i="1"/>
  <c r="AA7564" i="1"/>
  <c r="AB7564" i="1"/>
  <c r="X7565" i="1"/>
  <c r="Y7565" i="1"/>
  <c r="Z7565" i="1"/>
  <c r="AA7565" i="1"/>
  <c r="AB7565" i="1"/>
  <c r="X7566" i="1"/>
  <c r="Y7566" i="1"/>
  <c r="Z7566" i="1"/>
  <c r="AA7566" i="1"/>
  <c r="AB7566" i="1"/>
  <c r="X7567" i="1"/>
  <c r="Y7567" i="1"/>
  <c r="Z7567" i="1"/>
  <c r="AA7567" i="1"/>
  <c r="AB7567" i="1"/>
  <c r="X7568" i="1"/>
  <c r="Y7568" i="1"/>
  <c r="Z7568" i="1"/>
  <c r="AA7568" i="1"/>
  <c r="AB7568" i="1"/>
  <c r="X7569" i="1"/>
  <c r="Y7569" i="1"/>
  <c r="Z7569" i="1"/>
  <c r="AA7569" i="1"/>
  <c r="AB7569" i="1"/>
  <c r="X7570" i="1"/>
  <c r="Y7570" i="1"/>
  <c r="Z7570" i="1"/>
  <c r="AA7570" i="1"/>
  <c r="AB7570" i="1"/>
  <c r="X7571" i="1"/>
  <c r="Y7571" i="1"/>
  <c r="Z7571" i="1"/>
  <c r="AA7571" i="1"/>
  <c r="AB7571" i="1"/>
  <c r="X7572" i="1"/>
  <c r="Y7572" i="1"/>
  <c r="Z7572" i="1"/>
  <c r="AA7572" i="1"/>
  <c r="AB7572" i="1"/>
  <c r="X7573" i="1"/>
  <c r="Y7573" i="1"/>
  <c r="Z7573" i="1"/>
  <c r="AA7573" i="1"/>
  <c r="AB7573" i="1"/>
  <c r="X7574" i="1"/>
  <c r="Y7574" i="1"/>
  <c r="Z7574" i="1"/>
  <c r="AA7574" i="1"/>
  <c r="AB7574" i="1"/>
  <c r="X7575" i="1"/>
  <c r="Y7575" i="1"/>
  <c r="Z7575" i="1"/>
  <c r="AA7575" i="1"/>
  <c r="AB7575" i="1"/>
  <c r="X7576" i="1"/>
  <c r="Y7576" i="1"/>
  <c r="Z7576" i="1"/>
  <c r="AA7576" i="1"/>
  <c r="AB7576" i="1"/>
  <c r="X7577" i="1"/>
  <c r="Y7577" i="1"/>
  <c r="Z7577" i="1"/>
  <c r="AA7577" i="1"/>
  <c r="AB7577" i="1"/>
  <c r="X7578" i="1"/>
  <c r="Y7578" i="1"/>
  <c r="Z7578" i="1"/>
  <c r="AA7578" i="1"/>
  <c r="AB7578" i="1"/>
  <c r="X7579" i="1"/>
  <c r="Y7579" i="1"/>
  <c r="Z7579" i="1"/>
  <c r="AA7579" i="1"/>
  <c r="AB7579" i="1"/>
  <c r="X7580" i="1"/>
  <c r="Y7580" i="1"/>
  <c r="Z7580" i="1"/>
  <c r="AA7580" i="1"/>
  <c r="AB7580" i="1"/>
  <c r="X7581" i="1"/>
  <c r="Y7581" i="1"/>
  <c r="Z7581" i="1"/>
  <c r="AA7581" i="1"/>
  <c r="AB7581" i="1"/>
  <c r="X7582" i="1"/>
  <c r="Y7582" i="1"/>
  <c r="Z7582" i="1"/>
  <c r="AA7582" i="1"/>
  <c r="AB7582" i="1"/>
  <c r="X7583" i="1"/>
  <c r="Y7583" i="1"/>
  <c r="Z7583" i="1"/>
  <c r="AA7583" i="1"/>
  <c r="AB7583" i="1"/>
  <c r="X7584" i="1"/>
  <c r="Y7584" i="1"/>
  <c r="Z7584" i="1"/>
  <c r="AA7584" i="1"/>
  <c r="AB7584" i="1"/>
  <c r="X7585" i="1"/>
  <c r="Y7585" i="1"/>
  <c r="Z7585" i="1"/>
  <c r="AA7585" i="1"/>
  <c r="AB7585" i="1"/>
  <c r="X7586" i="1"/>
  <c r="Y7586" i="1"/>
  <c r="Z7586" i="1"/>
  <c r="AA7586" i="1"/>
  <c r="AB7586" i="1"/>
  <c r="X7587" i="1"/>
  <c r="Y7587" i="1"/>
  <c r="Z7587" i="1"/>
  <c r="AA7587" i="1"/>
  <c r="AB7587" i="1"/>
  <c r="X7588" i="1"/>
  <c r="Y7588" i="1"/>
  <c r="Z7588" i="1"/>
  <c r="AA7588" i="1"/>
  <c r="AB7588" i="1"/>
  <c r="X7589" i="1"/>
  <c r="Y7589" i="1"/>
  <c r="Z7589" i="1"/>
  <c r="AA7589" i="1"/>
  <c r="AB7589" i="1"/>
  <c r="X7590" i="1"/>
  <c r="Y7590" i="1"/>
  <c r="Z7590" i="1"/>
  <c r="AA7590" i="1"/>
  <c r="AB7590" i="1"/>
  <c r="X7591" i="1"/>
  <c r="Y7591" i="1"/>
  <c r="Z7591" i="1"/>
  <c r="AA7591" i="1"/>
  <c r="AB7591" i="1"/>
  <c r="X7592" i="1"/>
  <c r="Y7592" i="1"/>
  <c r="Z7592" i="1"/>
  <c r="AA7592" i="1"/>
  <c r="AB7592" i="1"/>
  <c r="X7593" i="1"/>
  <c r="Y7593" i="1"/>
  <c r="Z7593" i="1"/>
  <c r="AA7593" i="1"/>
  <c r="AB7593" i="1"/>
  <c r="X7594" i="1"/>
  <c r="Y7594" i="1"/>
  <c r="Z7594" i="1"/>
  <c r="AA7594" i="1"/>
  <c r="AB7594" i="1"/>
  <c r="X7595" i="1"/>
  <c r="Y7595" i="1"/>
  <c r="Z7595" i="1"/>
  <c r="AA7595" i="1"/>
  <c r="AB7595" i="1"/>
  <c r="X7596" i="1"/>
  <c r="Y7596" i="1"/>
  <c r="Z7596" i="1"/>
  <c r="AA7596" i="1"/>
  <c r="AB7596" i="1"/>
  <c r="X7597" i="1"/>
  <c r="Y7597" i="1"/>
  <c r="Z7597" i="1"/>
  <c r="AA7597" i="1"/>
  <c r="AB7597" i="1"/>
  <c r="X7598" i="1"/>
  <c r="Y7598" i="1"/>
  <c r="Z7598" i="1"/>
  <c r="AA7598" i="1"/>
  <c r="AB7598" i="1"/>
  <c r="X7599" i="1"/>
  <c r="Y7599" i="1"/>
  <c r="Z7599" i="1"/>
  <c r="AA7599" i="1"/>
  <c r="AB7599" i="1"/>
  <c r="X7600" i="1"/>
  <c r="Y7600" i="1"/>
  <c r="Z7600" i="1"/>
  <c r="AA7600" i="1"/>
  <c r="AB7600" i="1"/>
  <c r="X7601" i="1"/>
  <c r="Y7601" i="1"/>
  <c r="Z7601" i="1"/>
  <c r="AA7601" i="1"/>
  <c r="AB7601" i="1"/>
  <c r="X7602" i="1"/>
  <c r="Y7602" i="1"/>
  <c r="Z7602" i="1"/>
  <c r="AA7602" i="1"/>
  <c r="AB7602" i="1"/>
  <c r="X7603" i="1"/>
  <c r="Y7603" i="1"/>
  <c r="Z7603" i="1"/>
  <c r="AA7603" i="1"/>
  <c r="AB7603" i="1"/>
  <c r="X7604" i="1"/>
  <c r="Y7604" i="1"/>
  <c r="Z7604" i="1"/>
  <c r="AA7604" i="1"/>
  <c r="AB7604" i="1"/>
  <c r="X7605" i="1"/>
  <c r="Y7605" i="1"/>
  <c r="Z7605" i="1"/>
  <c r="AA7605" i="1"/>
  <c r="AB7605" i="1"/>
  <c r="X7606" i="1"/>
  <c r="Y7606" i="1"/>
  <c r="Z7606" i="1"/>
  <c r="AA7606" i="1"/>
  <c r="AB7606" i="1"/>
  <c r="X7607" i="1"/>
  <c r="Y7607" i="1"/>
  <c r="Z7607" i="1"/>
  <c r="AA7607" i="1"/>
  <c r="AB7607" i="1"/>
  <c r="X7608" i="1"/>
  <c r="Y7608" i="1"/>
  <c r="Z7608" i="1"/>
  <c r="AA7608" i="1"/>
  <c r="AB7608" i="1"/>
  <c r="X7609" i="1"/>
  <c r="Y7609" i="1"/>
  <c r="Z7609" i="1"/>
  <c r="AA7609" i="1"/>
  <c r="AB7609" i="1"/>
  <c r="X7610" i="1"/>
  <c r="Y7610" i="1"/>
  <c r="Z7610" i="1"/>
  <c r="AA7610" i="1"/>
  <c r="AB7610" i="1"/>
  <c r="X7611" i="1"/>
  <c r="Y7611" i="1"/>
  <c r="Z7611" i="1"/>
  <c r="AA7611" i="1"/>
  <c r="AB7611" i="1"/>
  <c r="X7612" i="1"/>
  <c r="Y7612" i="1"/>
  <c r="Z7612" i="1"/>
  <c r="AA7612" i="1"/>
  <c r="AB7612" i="1"/>
  <c r="X7613" i="1"/>
  <c r="Y7613" i="1"/>
  <c r="Z7613" i="1"/>
  <c r="AA7613" i="1"/>
  <c r="AB7613" i="1"/>
  <c r="X7614" i="1"/>
  <c r="Y7614" i="1"/>
  <c r="Z7614" i="1"/>
  <c r="AA7614" i="1"/>
  <c r="AB7614" i="1"/>
  <c r="X7615" i="1"/>
  <c r="Y7615" i="1"/>
  <c r="Z7615" i="1"/>
  <c r="AA7615" i="1"/>
  <c r="AB7615" i="1"/>
  <c r="X7616" i="1"/>
  <c r="Y7616" i="1"/>
  <c r="Z7616" i="1"/>
  <c r="AA7616" i="1"/>
  <c r="AB7616" i="1"/>
  <c r="X7617" i="1"/>
  <c r="Y7617" i="1"/>
  <c r="Z7617" i="1"/>
  <c r="AA7617" i="1"/>
  <c r="AB7617" i="1"/>
  <c r="X7618" i="1"/>
  <c r="Y7618" i="1"/>
  <c r="Z7618" i="1"/>
  <c r="AA7618" i="1"/>
  <c r="AB7618" i="1"/>
  <c r="X7619" i="1"/>
  <c r="Y7619" i="1"/>
  <c r="Z7619" i="1"/>
  <c r="AA7619" i="1"/>
  <c r="AB7619" i="1"/>
  <c r="X7620" i="1"/>
  <c r="Y7620" i="1"/>
  <c r="Z7620" i="1"/>
  <c r="AA7620" i="1"/>
  <c r="AB7620" i="1"/>
  <c r="X7621" i="1"/>
  <c r="Y7621" i="1"/>
  <c r="Z7621" i="1"/>
  <c r="AA7621" i="1"/>
  <c r="AB7621" i="1"/>
  <c r="X7622" i="1"/>
  <c r="Y7622" i="1"/>
  <c r="Z7622" i="1"/>
  <c r="AA7622" i="1"/>
  <c r="AB7622" i="1"/>
  <c r="X7623" i="1"/>
  <c r="Y7623" i="1"/>
  <c r="Z7623" i="1"/>
  <c r="AA7623" i="1"/>
  <c r="AB7623" i="1"/>
  <c r="X7624" i="1"/>
  <c r="Y7624" i="1"/>
  <c r="Z7624" i="1"/>
  <c r="AA7624" i="1"/>
  <c r="AB7624" i="1"/>
  <c r="X7625" i="1"/>
  <c r="Y7625" i="1"/>
  <c r="Z7625" i="1"/>
  <c r="AA7625" i="1"/>
  <c r="AB7625" i="1"/>
  <c r="X7626" i="1"/>
  <c r="Y7626" i="1"/>
  <c r="Z7626" i="1"/>
  <c r="AA7626" i="1"/>
  <c r="AB7626" i="1"/>
  <c r="X7627" i="1"/>
  <c r="Y7627" i="1"/>
  <c r="Z7627" i="1"/>
  <c r="AA7627" i="1"/>
  <c r="AB7627" i="1"/>
  <c r="X7628" i="1"/>
  <c r="Y7628" i="1"/>
  <c r="Z7628" i="1"/>
  <c r="AA7628" i="1"/>
  <c r="AB7628" i="1"/>
  <c r="X7629" i="1"/>
  <c r="Y7629" i="1"/>
  <c r="Z7629" i="1"/>
  <c r="AA7629" i="1"/>
  <c r="AB7629" i="1"/>
  <c r="X7630" i="1"/>
  <c r="Y7630" i="1"/>
  <c r="Z7630" i="1"/>
  <c r="AA7630" i="1"/>
  <c r="AB7630" i="1"/>
  <c r="X7631" i="1"/>
  <c r="Y7631" i="1"/>
  <c r="Z7631" i="1"/>
  <c r="AA7631" i="1"/>
  <c r="AB7631" i="1"/>
  <c r="X7632" i="1"/>
  <c r="Y7632" i="1"/>
  <c r="Z7632" i="1"/>
  <c r="AA7632" i="1"/>
  <c r="AB7632" i="1"/>
  <c r="X7633" i="1"/>
  <c r="Y7633" i="1"/>
  <c r="Z7633" i="1"/>
  <c r="AA7633" i="1"/>
  <c r="AB7633" i="1"/>
  <c r="X7634" i="1"/>
  <c r="Y7634" i="1"/>
  <c r="Z7634" i="1"/>
  <c r="AA7634" i="1"/>
  <c r="AB7634" i="1"/>
  <c r="X7635" i="1"/>
  <c r="Y7635" i="1"/>
  <c r="Z7635" i="1"/>
  <c r="AA7635" i="1"/>
  <c r="AB7635" i="1"/>
  <c r="X7636" i="1"/>
  <c r="Y7636" i="1"/>
  <c r="Z7636" i="1"/>
  <c r="AA7636" i="1"/>
  <c r="AB7636" i="1"/>
  <c r="X7637" i="1"/>
  <c r="Y7637" i="1"/>
  <c r="Z7637" i="1"/>
  <c r="AA7637" i="1"/>
  <c r="AB7637" i="1"/>
  <c r="X7638" i="1"/>
  <c r="Y7638" i="1"/>
  <c r="Z7638" i="1"/>
  <c r="AA7638" i="1"/>
  <c r="AB7638" i="1"/>
  <c r="X7639" i="1"/>
  <c r="Y7639" i="1"/>
  <c r="Z7639" i="1"/>
  <c r="AA7639" i="1"/>
  <c r="AB7639" i="1"/>
  <c r="X7640" i="1"/>
  <c r="Y7640" i="1"/>
  <c r="Z7640" i="1"/>
  <c r="AA7640" i="1"/>
  <c r="AB7640" i="1"/>
  <c r="X7641" i="1"/>
  <c r="Y7641" i="1"/>
  <c r="Z7641" i="1"/>
  <c r="AA7641" i="1"/>
  <c r="AB7641" i="1"/>
  <c r="X7642" i="1"/>
  <c r="Y7642" i="1"/>
  <c r="Z7642" i="1"/>
  <c r="AA7642" i="1"/>
  <c r="AB7642" i="1"/>
  <c r="X7643" i="1"/>
  <c r="Y7643" i="1"/>
  <c r="Z7643" i="1"/>
  <c r="AA7643" i="1"/>
  <c r="AB7643" i="1"/>
  <c r="X7644" i="1"/>
  <c r="Y7644" i="1"/>
  <c r="Z7644" i="1"/>
  <c r="AA7644" i="1"/>
  <c r="AB7644" i="1"/>
  <c r="X7645" i="1"/>
  <c r="Y7645" i="1"/>
  <c r="Z7645" i="1"/>
  <c r="AA7645" i="1"/>
  <c r="AB7645" i="1"/>
  <c r="X7646" i="1"/>
  <c r="Y7646" i="1"/>
  <c r="Z7646" i="1"/>
  <c r="AA7646" i="1"/>
  <c r="AB7646" i="1"/>
  <c r="X7647" i="1"/>
  <c r="Y7647" i="1"/>
  <c r="Z7647" i="1"/>
  <c r="AA7647" i="1"/>
  <c r="AB7647" i="1"/>
  <c r="X7648" i="1"/>
  <c r="Y7648" i="1"/>
  <c r="Z7648" i="1"/>
  <c r="AA7648" i="1"/>
  <c r="AB7648" i="1"/>
  <c r="X7649" i="1"/>
  <c r="Y7649" i="1"/>
  <c r="Z7649" i="1"/>
  <c r="AA7649" i="1"/>
  <c r="AB7649" i="1"/>
  <c r="X7650" i="1"/>
  <c r="Y7650" i="1"/>
  <c r="Z7650" i="1"/>
  <c r="AA7650" i="1"/>
  <c r="AB7650" i="1"/>
  <c r="X7651" i="1"/>
  <c r="Y7651" i="1"/>
  <c r="Z7651" i="1"/>
  <c r="AA7651" i="1"/>
  <c r="AB7651" i="1"/>
  <c r="X7652" i="1"/>
  <c r="Y7652" i="1"/>
  <c r="Z7652" i="1"/>
  <c r="AA7652" i="1"/>
  <c r="AB7652" i="1"/>
  <c r="X7653" i="1"/>
  <c r="Y7653" i="1"/>
  <c r="Z7653" i="1"/>
  <c r="AA7653" i="1"/>
  <c r="AB7653" i="1"/>
  <c r="X7654" i="1"/>
  <c r="Y7654" i="1"/>
  <c r="Z7654" i="1"/>
  <c r="AA7654" i="1"/>
  <c r="AB7654" i="1"/>
  <c r="X7655" i="1"/>
  <c r="Y7655" i="1"/>
  <c r="Z7655" i="1"/>
  <c r="AA7655" i="1"/>
  <c r="AB7655" i="1"/>
  <c r="X7656" i="1"/>
  <c r="Y7656" i="1"/>
  <c r="Z7656" i="1"/>
  <c r="AA7656" i="1"/>
  <c r="AB7656" i="1"/>
  <c r="X7657" i="1"/>
  <c r="Y7657" i="1"/>
  <c r="Z7657" i="1"/>
  <c r="AA7657" i="1"/>
  <c r="AB7657" i="1"/>
  <c r="X7658" i="1"/>
  <c r="Y7658" i="1"/>
  <c r="Z7658" i="1"/>
  <c r="AA7658" i="1"/>
  <c r="AB7658" i="1"/>
  <c r="X7659" i="1"/>
  <c r="Y7659" i="1"/>
  <c r="Z7659" i="1"/>
  <c r="AA7659" i="1"/>
  <c r="AB7659" i="1"/>
  <c r="X7660" i="1"/>
  <c r="Y7660" i="1"/>
  <c r="Z7660" i="1"/>
  <c r="AA7660" i="1"/>
  <c r="AB7660" i="1"/>
  <c r="X7661" i="1"/>
  <c r="Y7661" i="1"/>
  <c r="Z7661" i="1"/>
  <c r="AA7661" i="1"/>
  <c r="AB7661" i="1"/>
  <c r="X7662" i="1"/>
  <c r="Y7662" i="1"/>
  <c r="Z7662" i="1"/>
  <c r="AA7662" i="1"/>
  <c r="AB7662" i="1"/>
  <c r="X7663" i="1"/>
  <c r="Y7663" i="1"/>
  <c r="Z7663" i="1"/>
  <c r="AA7663" i="1"/>
  <c r="AB7663" i="1"/>
  <c r="X7664" i="1"/>
  <c r="Y7664" i="1"/>
  <c r="Z7664" i="1"/>
  <c r="AA7664" i="1"/>
  <c r="AB7664" i="1"/>
  <c r="X7665" i="1"/>
  <c r="Y7665" i="1"/>
  <c r="Z7665" i="1"/>
  <c r="AA7665" i="1"/>
  <c r="AB7665" i="1"/>
  <c r="X7666" i="1"/>
  <c r="Y7666" i="1"/>
  <c r="Z7666" i="1"/>
  <c r="AA7666" i="1"/>
  <c r="AB7666" i="1"/>
  <c r="X7667" i="1"/>
  <c r="Y7667" i="1"/>
  <c r="Z7667" i="1"/>
  <c r="AA7667" i="1"/>
  <c r="AB7667" i="1"/>
  <c r="X7668" i="1"/>
  <c r="Y7668" i="1"/>
  <c r="Z7668" i="1"/>
  <c r="AA7668" i="1"/>
  <c r="AB7668" i="1"/>
  <c r="X7669" i="1"/>
  <c r="Y7669" i="1"/>
  <c r="Z7669" i="1"/>
  <c r="AA7669" i="1"/>
  <c r="AB7669" i="1"/>
  <c r="X7670" i="1"/>
  <c r="Y7670" i="1"/>
  <c r="Z7670" i="1"/>
  <c r="AA7670" i="1"/>
  <c r="AB7670" i="1"/>
  <c r="X7671" i="1"/>
  <c r="Y7671" i="1"/>
  <c r="Z7671" i="1"/>
  <c r="AA7671" i="1"/>
  <c r="AB7671" i="1"/>
  <c r="X7672" i="1"/>
  <c r="Y7672" i="1"/>
  <c r="Z7672" i="1"/>
  <c r="AA7672" i="1"/>
  <c r="AB7672" i="1"/>
  <c r="X7673" i="1"/>
  <c r="Y7673" i="1"/>
  <c r="Z7673" i="1"/>
  <c r="AA7673" i="1"/>
  <c r="AB7673" i="1"/>
  <c r="X7674" i="1"/>
  <c r="Y7674" i="1"/>
  <c r="Z7674" i="1"/>
  <c r="AA7674" i="1"/>
  <c r="AB7674" i="1"/>
  <c r="X7675" i="1"/>
  <c r="Y7675" i="1"/>
  <c r="Z7675" i="1"/>
  <c r="AA7675" i="1"/>
  <c r="AB7675" i="1"/>
  <c r="X7676" i="1"/>
  <c r="Y7676" i="1"/>
  <c r="Z7676" i="1"/>
  <c r="AA7676" i="1"/>
  <c r="AB7676" i="1"/>
  <c r="X7677" i="1"/>
  <c r="Y7677" i="1"/>
  <c r="Z7677" i="1"/>
  <c r="AA7677" i="1"/>
  <c r="AB7677" i="1"/>
  <c r="X7678" i="1"/>
  <c r="Y7678" i="1"/>
  <c r="Z7678" i="1"/>
  <c r="AA7678" i="1"/>
  <c r="AB7678" i="1"/>
  <c r="X7679" i="1"/>
  <c r="Y7679" i="1"/>
  <c r="Z7679" i="1"/>
  <c r="AA7679" i="1"/>
  <c r="AB7679" i="1"/>
  <c r="X7680" i="1"/>
  <c r="Y7680" i="1"/>
  <c r="Z7680" i="1"/>
  <c r="AA7680" i="1"/>
  <c r="AB7680" i="1"/>
  <c r="X7681" i="1"/>
  <c r="Y7681" i="1"/>
  <c r="Z7681" i="1"/>
  <c r="AA7681" i="1"/>
  <c r="AB7681" i="1"/>
  <c r="X7682" i="1"/>
  <c r="Y7682" i="1"/>
  <c r="Z7682" i="1"/>
  <c r="AA7682" i="1"/>
  <c r="AB7682" i="1"/>
  <c r="X7683" i="1"/>
  <c r="Y7683" i="1"/>
  <c r="Z7683" i="1"/>
  <c r="AA7683" i="1"/>
  <c r="AB7683" i="1"/>
  <c r="X7684" i="1"/>
  <c r="Y7684" i="1"/>
  <c r="Z7684" i="1"/>
  <c r="AA7684" i="1"/>
  <c r="AB7684" i="1"/>
  <c r="X7685" i="1"/>
  <c r="Y7685" i="1"/>
  <c r="Z7685" i="1"/>
  <c r="AA7685" i="1"/>
  <c r="AB7685" i="1"/>
  <c r="X7686" i="1"/>
  <c r="Y7686" i="1"/>
  <c r="Z7686" i="1"/>
  <c r="AA7686" i="1"/>
  <c r="AB7686" i="1"/>
  <c r="X7687" i="1"/>
  <c r="Y7687" i="1"/>
  <c r="Z7687" i="1"/>
  <c r="AA7687" i="1"/>
  <c r="AB7687" i="1"/>
  <c r="X7688" i="1"/>
  <c r="Y7688" i="1"/>
  <c r="Z7688" i="1"/>
  <c r="AA7688" i="1"/>
  <c r="AB7688" i="1"/>
  <c r="X7689" i="1"/>
  <c r="Y7689" i="1"/>
  <c r="Z7689" i="1"/>
  <c r="AA7689" i="1"/>
  <c r="AB7689" i="1"/>
  <c r="X7690" i="1"/>
  <c r="Y7690" i="1"/>
  <c r="Z7690" i="1"/>
  <c r="AA7690" i="1"/>
  <c r="AB7690" i="1"/>
  <c r="X7691" i="1"/>
  <c r="Y7691" i="1"/>
  <c r="Z7691" i="1"/>
  <c r="AA7691" i="1"/>
  <c r="AB7691" i="1"/>
  <c r="X7692" i="1"/>
  <c r="Y7692" i="1"/>
  <c r="Z7692" i="1"/>
  <c r="AA7692" i="1"/>
  <c r="AB7692" i="1"/>
  <c r="X7693" i="1"/>
  <c r="Y7693" i="1"/>
  <c r="Z7693" i="1"/>
  <c r="AA7693" i="1"/>
  <c r="AB7693" i="1"/>
  <c r="X7694" i="1"/>
  <c r="Y7694" i="1"/>
  <c r="Z7694" i="1"/>
  <c r="AA7694" i="1"/>
  <c r="AB7694" i="1"/>
  <c r="X7695" i="1"/>
  <c r="Y7695" i="1"/>
  <c r="Z7695" i="1"/>
  <c r="AA7695" i="1"/>
  <c r="AB7695" i="1"/>
  <c r="X7696" i="1"/>
  <c r="Y7696" i="1"/>
  <c r="Z7696" i="1"/>
  <c r="AA7696" i="1"/>
  <c r="AB7696" i="1"/>
  <c r="X7697" i="1"/>
  <c r="Y7697" i="1"/>
  <c r="Z7697" i="1"/>
  <c r="AA7697" i="1"/>
  <c r="AB7697" i="1"/>
  <c r="X7698" i="1"/>
  <c r="Y7698" i="1"/>
  <c r="Z7698" i="1"/>
  <c r="AA7698" i="1"/>
  <c r="AB7698" i="1"/>
  <c r="X7699" i="1"/>
  <c r="Y7699" i="1"/>
  <c r="Z7699" i="1"/>
  <c r="AA7699" i="1"/>
  <c r="AB7699" i="1"/>
  <c r="X7700" i="1"/>
  <c r="Y7700" i="1"/>
  <c r="Z7700" i="1"/>
  <c r="AA7700" i="1"/>
  <c r="AB7700" i="1"/>
  <c r="X7701" i="1"/>
  <c r="Y7701" i="1"/>
  <c r="Z7701" i="1"/>
  <c r="AA7701" i="1"/>
  <c r="AB7701" i="1"/>
  <c r="X7702" i="1"/>
  <c r="Y7702" i="1"/>
  <c r="Z7702" i="1"/>
  <c r="AA7702" i="1"/>
  <c r="AB7702" i="1"/>
  <c r="X7703" i="1"/>
  <c r="Y7703" i="1"/>
  <c r="Z7703" i="1"/>
  <c r="AA7703" i="1"/>
  <c r="AB7703" i="1"/>
  <c r="X7704" i="1"/>
  <c r="Y7704" i="1"/>
  <c r="Z7704" i="1"/>
  <c r="AA7704" i="1"/>
  <c r="AB7704" i="1"/>
  <c r="X7705" i="1"/>
  <c r="Y7705" i="1"/>
  <c r="Z7705" i="1"/>
  <c r="AA7705" i="1"/>
  <c r="AB7705" i="1"/>
  <c r="X7706" i="1"/>
  <c r="Y7706" i="1"/>
  <c r="Z7706" i="1"/>
  <c r="AA7706" i="1"/>
  <c r="AB7706" i="1"/>
  <c r="X7707" i="1"/>
  <c r="Y7707" i="1"/>
  <c r="Z7707" i="1"/>
  <c r="AA7707" i="1"/>
  <c r="AB7707" i="1"/>
  <c r="X7708" i="1"/>
  <c r="Y7708" i="1"/>
  <c r="Z7708" i="1"/>
  <c r="AA7708" i="1"/>
  <c r="AB7708" i="1"/>
  <c r="X7709" i="1"/>
  <c r="Y7709" i="1"/>
  <c r="Z7709" i="1"/>
  <c r="AA7709" i="1"/>
  <c r="AB7709" i="1"/>
  <c r="X7710" i="1"/>
  <c r="Y7710" i="1"/>
  <c r="Z7710" i="1"/>
  <c r="AA7710" i="1"/>
  <c r="AB7710" i="1"/>
  <c r="X7711" i="1"/>
  <c r="Y7711" i="1"/>
  <c r="Z7711" i="1"/>
  <c r="AA7711" i="1"/>
  <c r="AB7711" i="1"/>
  <c r="X7712" i="1"/>
  <c r="Y7712" i="1"/>
  <c r="Z7712" i="1"/>
  <c r="AA7712" i="1"/>
  <c r="AB7712" i="1"/>
  <c r="X7713" i="1"/>
  <c r="Y7713" i="1"/>
  <c r="Z7713" i="1"/>
  <c r="AA7713" i="1"/>
  <c r="AB7713" i="1"/>
  <c r="X7714" i="1"/>
  <c r="Y7714" i="1"/>
  <c r="Z7714" i="1"/>
  <c r="AA7714" i="1"/>
  <c r="AB7714" i="1"/>
  <c r="X7715" i="1"/>
  <c r="Y7715" i="1"/>
  <c r="Z7715" i="1"/>
  <c r="AA7715" i="1"/>
  <c r="AB7715" i="1"/>
  <c r="X7716" i="1"/>
  <c r="Y7716" i="1"/>
  <c r="Z7716" i="1"/>
  <c r="AA7716" i="1"/>
  <c r="AB7716" i="1"/>
  <c r="X7717" i="1"/>
  <c r="Y7717" i="1"/>
  <c r="Z7717" i="1"/>
  <c r="AA7717" i="1"/>
  <c r="AB7717" i="1"/>
  <c r="X7718" i="1"/>
  <c r="Y7718" i="1"/>
  <c r="Z7718" i="1"/>
  <c r="AA7718" i="1"/>
  <c r="AB7718" i="1"/>
  <c r="X7719" i="1"/>
  <c r="Y7719" i="1"/>
  <c r="Z7719" i="1"/>
  <c r="AA7719" i="1"/>
  <c r="AB7719" i="1"/>
  <c r="X7720" i="1"/>
  <c r="Y7720" i="1"/>
  <c r="Z7720" i="1"/>
  <c r="AA7720" i="1"/>
  <c r="AB7720" i="1"/>
  <c r="X7721" i="1"/>
  <c r="Y7721" i="1"/>
  <c r="Z7721" i="1"/>
  <c r="AA7721" i="1"/>
  <c r="AB7721" i="1"/>
  <c r="X7722" i="1"/>
  <c r="Y7722" i="1"/>
  <c r="Z7722" i="1"/>
  <c r="AA7722" i="1"/>
  <c r="AB7722" i="1"/>
  <c r="X7723" i="1"/>
  <c r="Y7723" i="1"/>
  <c r="Z7723" i="1"/>
  <c r="AA7723" i="1"/>
  <c r="AB7723" i="1"/>
  <c r="X7724" i="1"/>
  <c r="Y7724" i="1"/>
  <c r="Z7724" i="1"/>
  <c r="AA7724" i="1"/>
  <c r="AB7724" i="1"/>
  <c r="X7725" i="1"/>
  <c r="Y7725" i="1"/>
  <c r="Z7725" i="1"/>
  <c r="AA7725" i="1"/>
  <c r="AB7725" i="1"/>
  <c r="X7726" i="1"/>
  <c r="Y7726" i="1"/>
  <c r="Z7726" i="1"/>
  <c r="AA7726" i="1"/>
  <c r="AB7726" i="1"/>
  <c r="X7727" i="1"/>
  <c r="Y7727" i="1"/>
  <c r="Z7727" i="1"/>
  <c r="AA7727" i="1"/>
  <c r="AB7727" i="1"/>
  <c r="X7728" i="1"/>
  <c r="Y7728" i="1"/>
  <c r="Z7728" i="1"/>
  <c r="AA7728" i="1"/>
  <c r="AB7728" i="1"/>
  <c r="X7729" i="1"/>
  <c r="Y7729" i="1"/>
  <c r="Z7729" i="1"/>
  <c r="AA7729" i="1"/>
  <c r="AB7729" i="1"/>
  <c r="X7730" i="1"/>
  <c r="Y7730" i="1"/>
  <c r="Z7730" i="1"/>
  <c r="AA7730" i="1"/>
  <c r="AB7730" i="1"/>
  <c r="X7731" i="1"/>
  <c r="Y7731" i="1"/>
  <c r="Z7731" i="1"/>
  <c r="AA7731" i="1"/>
  <c r="AB7731" i="1"/>
  <c r="X7732" i="1"/>
  <c r="Y7732" i="1"/>
  <c r="Z7732" i="1"/>
  <c r="AA7732" i="1"/>
  <c r="AB7732" i="1"/>
  <c r="X7733" i="1"/>
  <c r="Y7733" i="1"/>
  <c r="Z7733" i="1"/>
  <c r="AA7733" i="1"/>
  <c r="AB7733" i="1"/>
  <c r="X7734" i="1"/>
  <c r="Y7734" i="1"/>
  <c r="Z7734" i="1"/>
  <c r="AA7734" i="1"/>
  <c r="AB7734" i="1"/>
  <c r="X7735" i="1"/>
  <c r="Y7735" i="1"/>
  <c r="Z7735" i="1"/>
  <c r="AA7735" i="1"/>
  <c r="AB7735" i="1"/>
  <c r="X7736" i="1"/>
  <c r="Y7736" i="1"/>
  <c r="Z7736" i="1"/>
  <c r="AA7736" i="1"/>
  <c r="AB7736" i="1"/>
  <c r="X7737" i="1"/>
  <c r="Y7737" i="1"/>
  <c r="Z7737" i="1"/>
  <c r="AA7737" i="1"/>
  <c r="AB7737" i="1"/>
  <c r="X7738" i="1"/>
  <c r="Y7738" i="1"/>
  <c r="Z7738" i="1"/>
  <c r="AA7738" i="1"/>
  <c r="AB7738" i="1"/>
  <c r="X7739" i="1"/>
  <c r="Y7739" i="1"/>
  <c r="Z7739" i="1"/>
  <c r="AA7739" i="1"/>
  <c r="AB7739" i="1"/>
  <c r="X7740" i="1"/>
  <c r="Y7740" i="1"/>
  <c r="Z7740" i="1"/>
  <c r="AA7740" i="1"/>
  <c r="AB7740" i="1"/>
  <c r="X7741" i="1"/>
  <c r="Y7741" i="1"/>
  <c r="Z7741" i="1"/>
  <c r="AA7741" i="1"/>
  <c r="AB7741" i="1"/>
  <c r="X7742" i="1"/>
  <c r="Y7742" i="1"/>
  <c r="Z7742" i="1"/>
  <c r="AA7742" i="1"/>
  <c r="AB7742" i="1"/>
  <c r="X7743" i="1"/>
  <c r="Y7743" i="1"/>
  <c r="Z7743" i="1"/>
  <c r="AA7743" i="1"/>
  <c r="AB7743" i="1"/>
  <c r="X7744" i="1"/>
  <c r="Y7744" i="1"/>
  <c r="Z7744" i="1"/>
  <c r="AA7744" i="1"/>
  <c r="AB7744" i="1"/>
  <c r="X7745" i="1"/>
  <c r="Y7745" i="1"/>
  <c r="Z7745" i="1"/>
  <c r="AA7745" i="1"/>
  <c r="AB7745" i="1"/>
  <c r="X7746" i="1"/>
  <c r="Y7746" i="1"/>
  <c r="Z7746" i="1"/>
  <c r="AA7746" i="1"/>
  <c r="AB7746" i="1"/>
  <c r="X7747" i="1"/>
  <c r="Y7747" i="1"/>
  <c r="Z7747" i="1"/>
  <c r="AA7747" i="1"/>
  <c r="AB7747" i="1"/>
  <c r="X7748" i="1"/>
  <c r="Y7748" i="1"/>
  <c r="Z7748" i="1"/>
  <c r="AA7748" i="1"/>
  <c r="AB7748" i="1"/>
  <c r="X7749" i="1"/>
  <c r="Y7749" i="1"/>
  <c r="Z7749" i="1"/>
  <c r="AA7749" i="1"/>
  <c r="AB7749" i="1"/>
  <c r="X7750" i="1"/>
  <c r="Y7750" i="1"/>
  <c r="Z7750" i="1"/>
  <c r="AA7750" i="1"/>
  <c r="AB7750" i="1"/>
  <c r="X7751" i="1"/>
  <c r="Y7751" i="1"/>
  <c r="Z7751" i="1"/>
  <c r="AA7751" i="1"/>
  <c r="AB7751" i="1"/>
  <c r="X7752" i="1"/>
  <c r="Y7752" i="1"/>
  <c r="Z7752" i="1"/>
  <c r="AA7752" i="1"/>
  <c r="AB7752" i="1"/>
  <c r="X7753" i="1"/>
  <c r="Y7753" i="1"/>
  <c r="Z7753" i="1"/>
  <c r="AA7753" i="1"/>
  <c r="AB7753" i="1"/>
  <c r="X7754" i="1"/>
  <c r="Y7754" i="1"/>
  <c r="Z7754" i="1"/>
  <c r="AA7754" i="1"/>
  <c r="AB7754" i="1"/>
  <c r="X7755" i="1"/>
  <c r="Y7755" i="1"/>
  <c r="Z7755" i="1"/>
  <c r="AA7755" i="1"/>
  <c r="AB7755" i="1"/>
  <c r="X7756" i="1"/>
  <c r="Y7756" i="1"/>
  <c r="Z7756" i="1"/>
  <c r="AA7756" i="1"/>
  <c r="AB7756" i="1"/>
  <c r="X7757" i="1"/>
  <c r="Y7757" i="1"/>
  <c r="Z7757" i="1"/>
  <c r="AA7757" i="1"/>
  <c r="AB7757" i="1"/>
  <c r="X7758" i="1"/>
  <c r="Y7758" i="1"/>
  <c r="Z7758" i="1"/>
  <c r="AA7758" i="1"/>
  <c r="AB7758" i="1"/>
  <c r="X7759" i="1"/>
  <c r="Y7759" i="1"/>
  <c r="Z7759" i="1"/>
  <c r="AA7759" i="1"/>
  <c r="AB7759" i="1"/>
  <c r="X7760" i="1"/>
  <c r="Y7760" i="1"/>
  <c r="Z7760" i="1"/>
  <c r="AA7760" i="1"/>
  <c r="AB7760" i="1"/>
  <c r="X7761" i="1"/>
  <c r="Y7761" i="1"/>
  <c r="Z7761" i="1"/>
  <c r="AA7761" i="1"/>
  <c r="AB7761" i="1"/>
  <c r="X7762" i="1"/>
  <c r="Y7762" i="1"/>
  <c r="Z7762" i="1"/>
  <c r="AA7762" i="1"/>
  <c r="AB7762" i="1"/>
  <c r="X7763" i="1"/>
  <c r="Y7763" i="1"/>
  <c r="Z7763" i="1"/>
  <c r="AA7763" i="1"/>
  <c r="AB7763" i="1"/>
  <c r="X7764" i="1"/>
  <c r="Y7764" i="1"/>
  <c r="Z7764" i="1"/>
  <c r="AA7764" i="1"/>
  <c r="AB7764" i="1"/>
  <c r="X7765" i="1"/>
  <c r="Y7765" i="1"/>
  <c r="Z7765" i="1"/>
  <c r="AA7765" i="1"/>
  <c r="AB7765" i="1"/>
  <c r="X7766" i="1"/>
  <c r="Y7766" i="1"/>
  <c r="Z7766" i="1"/>
  <c r="AA7766" i="1"/>
  <c r="AB7766" i="1"/>
  <c r="X7767" i="1"/>
  <c r="Y7767" i="1"/>
  <c r="Z7767" i="1"/>
  <c r="AA7767" i="1"/>
  <c r="AB7767" i="1"/>
  <c r="X7768" i="1"/>
  <c r="Y7768" i="1"/>
  <c r="Z7768" i="1"/>
  <c r="AA7768" i="1"/>
  <c r="AB7768" i="1"/>
  <c r="X7769" i="1"/>
  <c r="Y7769" i="1"/>
  <c r="Z7769" i="1"/>
  <c r="AA7769" i="1"/>
  <c r="AB7769" i="1"/>
  <c r="X7770" i="1"/>
  <c r="Y7770" i="1"/>
  <c r="Z7770" i="1"/>
  <c r="AA7770" i="1"/>
  <c r="AB7770" i="1"/>
  <c r="X7771" i="1"/>
  <c r="Y7771" i="1"/>
  <c r="Z7771" i="1"/>
  <c r="AA7771" i="1"/>
  <c r="AB7771" i="1"/>
  <c r="X7772" i="1"/>
  <c r="Y7772" i="1"/>
  <c r="Z7772" i="1"/>
  <c r="AA7772" i="1"/>
  <c r="AB7772" i="1"/>
  <c r="X7773" i="1"/>
  <c r="Y7773" i="1"/>
  <c r="Z7773" i="1"/>
  <c r="AA7773" i="1"/>
  <c r="AB7773" i="1"/>
  <c r="X7774" i="1"/>
  <c r="Y7774" i="1"/>
  <c r="Z7774" i="1"/>
  <c r="AA7774" i="1"/>
  <c r="AB7774" i="1"/>
  <c r="X7775" i="1"/>
  <c r="Y7775" i="1"/>
  <c r="Z7775" i="1"/>
  <c r="AA7775" i="1"/>
  <c r="AB7775" i="1"/>
  <c r="X7776" i="1"/>
  <c r="Y7776" i="1"/>
  <c r="Z7776" i="1"/>
  <c r="AA7776" i="1"/>
  <c r="AB7776" i="1"/>
  <c r="X7777" i="1"/>
  <c r="Y7777" i="1"/>
  <c r="Z7777" i="1"/>
  <c r="AA7777" i="1"/>
  <c r="AB7777" i="1"/>
  <c r="X7778" i="1"/>
  <c r="Y7778" i="1"/>
  <c r="Z7778" i="1"/>
  <c r="AA7778" i="1"/>
  <c r="AB7778" i="1"/>
  <c r="X7779" i="1"/>
  <c r="Y7779" i="1"/>
  <c r="Z7779" i="1"/>
  <c r="AA7779" i="1"/>
  <c r="AB7779" i="1"/>
  <c r="X7780" i="1"/>
  <c r="Y7780" i="1"/>
  <c r="Z7780" i="1"/>
  <c r="AA7780" i="1"/>
  <c r="AB7780" i="1"/>
  <c r="X7781" i="1"/>
  <c r="Y7781" i="1"/>
  <c r="Z7781" i="1"/>
  <c r="AA7781" i="1"/>
  <c r="AB7781" i="1"/>
  <c r="X7782" i="1"/>
  <c r="Y7782" i="1"/>
  <c r="Z7782" i="1"/>
  <c r="AA7782" i="1"/>
  <c r="AB7782" i="1"/>
  <c r="X7783" i="1"/>
  <c r="Y7783" i="1"/>
  <c r="Z7783" i="1"/>
  <c r="AA7783" i="1"/>
  <c r="AB7783" i="1"/>
  <c r="X7784" i="1"/>
  <c r="Y7784" i="1"/>
  <c r="Z7784" i="1"/>
  <c r="AA7784" i="1"/>
  <c r="AB7784" i="1"/>
  <c r="X7785" i="1"/>
  <c r="Y7785" i="1"/>
  <c r="Z7785" i="1"/>
  <c r="AA7785" i="1"/>
  <c r="AB7785" i="1"/>
  <c r="X7786" i="1"/>
  <c r="Y7786" i="1"/>
  <c r="Z7786" i="1"/>
  <c r="AA7786" i="1"/>
  <c r="AB7786" i="1"/>
  <c r="X7787" i="1"/>
  <c r="Y7787" i="1"/>
  <c r="Z7787" i="1"/>
  <c r="AA7787" i="1"/>
  <c r="AB7787" i="1"/>
  <c r="X7788" i="1"/>
  <c r="Y7788" i="1"/>
  <c r="Z7788" i="1"/>
  <c r="AA7788" i="1"/>
  <c r="AB7788" i="1"/>
  <c r="X7789" i="1"/>
  <c r="Y7789" i="1"/>
  <c r="Z7789" i="1"/>
  <c r="AA7789" i="1"/>
  <c r="AB7789" i="1"/>
  <c r="X7790" i="1"/>
  <c r="Y7790" i="1"/>
  <c r="Z7790" i="1"/>
  <c r="AA7790" i="1"/>
  <c r="AB7790" i="1"/>
  <c r="X7791" i="1"/>
  <c r="Y7791" i="1"/>
  <c r="Z7791" i="1"/>
  <c r="AA7791" i="1"/>
  <c r="AB7791" i="1"/>
  <c r="X7792" i="1"/>
  <c r="Y7792" i="1"/>
  <c r="Z7792" i="1"/>
  <c r="AA7792" i="1"/>
  <c r="AB7792" i="1"/>
  <c r="X7793" i="1"/>
  <c r="Y7793" i="1"/>
  <c r="Z7793" i="1"/>
  <c r="AA7793" i="1"/>
  <c r="AB7793" i="1"/>
  <c r="X7794" i="1"/>
  <c r="Y7794" i="1"/>
  <c r="Z7794" i="1"/>
  <c r="AA7794" i="1"/>
  <c r="AB7794" i="1"/>
  <c r="X7795" i="1"/>
  <c r="Y7795" i="1"/>
  <c r="Z7795" i="1"/>
  <c r="AA7795" i="1"/>
  <c r="AB7795" i="1"/>
  <c r="X7796" i="1"/>
  <c r="Y7796" i="1"/>
  <c r="Z7796" i="1"/>
  <c r="AA7796" i="1"/>
  <c r="AB7796" i="1"/>
  <c r="X7797" i="1"/>
  <c r="Y7797" i="1"/>
  <c r="Z7797" i="1"/>
  <c r="AA7797" i="1"/>
  <c r="AB7797" i="1"/>
  <c r="X7798" i="1"/>
  <c r="Y7798" i="1"/>
  <c r="Z7798" i="1"/>
  <c r="AA7798" i="1"/>
  <c r="AB7798" i="1"/>
  <c r="X7799" i="1"/>
  <c r="Y7799" i="1"/>
  <c r="Z7799" i="1"/>
  <c r="AA7799" i="1"/>
  <c r="AB7799" i="1"/>
  <c r="X7800" i="1"/>
  <c r="Y7800" i="1"/>
  <c r="Z7800" i="1"/>
  <c r="AA7800" i="1"/>
  <c r="AB7800" i="1"/>
  <c r="X7801" i="1"/>
  <c r="Y7801" i="1"/>
  <c r="Z7801" i="1"/>
  <c r="AA7801" i="1"/>
  <c r="AB7801" i="1"/>
  <c r="X7802" i="1"/>
  <c r="Y7802" i="1"/>
  <c r="Z7802" i="1"/>
  <c r="AA7802" i="1"/>
  <c r="AB7802" i="1"/>
  <c r="X7803" i="1"/>
  <c r="Y7803" i="1"/>
  <c r="Z7803" i="1"/>
  <c r="AA7803" i="1"/>
  <c r="AB7803" i="1"/>
  <c r="X7804" i="1"/>
  <c r="Y7804" i="1"/>
  <c r="Z7804" i="1"/>
  <c r="AA7804" i="1"/>
  <c r="AB7804" i="1"/>
  <c r="X7805" i="1"/>
  <c r="Y7805" i="1"/>
  <c r="Z7805" i="1"/>
  <c r="AA7805" i="1"/>
  <c r="AB7805" i="1"/>
  <c r="X7806" i="1"/>
  <c r="Y7806" i="1"/>
  <c r="Z7806" i="1"/>
  <c r="AA7806" i="1"/>
  <c r="AB7806" i="1"/>
  <c r="X7807" i="1"/>
  <c r="Y7807" i="1"/>
  <c r="Z7807" i="1"/>
  <c r="AA7807" i="1"/>
  <c r="AB7807" i="1"/>
  <c r="X7808" i="1"/>
  <c r="Y7808" i="1"/>
  <c r="Z7808" i="1"/>
  <c r="AA7808" i="1"/>
  <c r="AB7808" i="1"/>
  <c r="X7809" i="1"/>
  <c r="Y7809" i="1"/>
  <c r="Z7809" i="1"/>
  <c r="AA7809" i="1"/>
  <c r="AB7809" i="1"/>
  <c r="X7810" i="1"/>
  <c r="Y7810" i="1"/>
  <c r="Z7810" i="1"/>
  <c r="AA7810" i="1"/>
  <c r="AB7810" i="1"/>
  <c r="X7811" i="1"/>
  <c r="Y7811" i="1"/>
  <c r="Z7811" i="1"/>
  <c r="AA7811" i="1"/>
  <c r="AB7811" i="1"/>
  <c r="X7812" i="1"/>
  <c r="Y7812" i="1"/>
  <c r="Z7812" i="1"/>
  <c r="AA7812" i="1"/>
  <c r="AB7812" i="1"/>
  <c r="X7813" i="1"/>
  <c r="Y7813" i="1"/>
  <c r="Z7813" i="1"/>
  <c r="AA7813" i="1"/>
  <c r="AB7813" i="1"/>
  <c r="X7814" i="1"/>
  <c r="Y7814" i="1"/>
  <c r="Z7814" i="1"/>
  <c r="AA7814" i="1"/>
  <c r="AB7814" i="1"/>
  <c r="X7815" i="1"/>
  <c r="Y7815" i="1"/>
  <c r="Z7815" i="1"/>
  <c r="AA7815" i="1"/>
  <c r="AB7815" i="1"/>
  <c r="X7816" i="1"/>
  <c r="Y7816" i="1"/>
  <c r="Z7816" i="1"/>
  <c r="AA7816" i="1"/>
  <c r="AB7816" i="1"/>
  <c r="X7817" i="1"/>
  <c r="Y7817" i="1"/>
  <c r="Z7817" i="1"/>
  <c r="AA7817" i="1"/>
  <c r="AB7817" i="1"/>
  <c r="X7818" i="1"/>
  <c r="Y7818" i="1"/>
  <c r="Z7818" i="1"/>
  <c r="AA7818" i="1"/>
  <c r="AB7818" i="1"/>
  <c r="X7819" i="1"/>
  <c r="Y7819" i="1"/>
  <c r="Z7819" i="1"/>
  <c r="AA7819" i="1"/>
  <c r="AB7819" i="1"/>
  <c r="X7820" i="1"/>
  <c r="Y7820" i="1"/>
  <c r="Z7820" i="1"/>
  <c r="AA7820" i="1"/>
  <c r="AB7820" i="1"/>
  <c r="X7821" i="1"/>
  <c r="Y7821" i="1"/>
  <c r="Z7821" i="1"/>
  <c r="AA7821" i="1"/>
  <c r="AB7821" i="1"/>
  <c r="X7822" i="1"/>
  <c r="Y7822" i="1"/>
  <c r="Z7822" i="1"/>
  <c r="AA7822" i="1"/>
  <c r="AB7822" i="1"/>
  <c r="X7823" i="1"/>
  <c r="Y7823" i="1"/>
  <c r="Z7823" i="1"/>
  <c r="AA7823" i="1"/>
  <c r="AB7823" i="1"/>
  <c r="X7824" i="1"/>
  <c r="Y7824" i="1"/>
  <c r="Z7824" i="1"/>
  <c r="AA7824" i="1"/>
  <c r="AB7824" i="1"/>
  <c r="X7825" i="1"/>
  <c r="Y7825" i="1"/>
  <c r="Z7825" i="1"/>
  <c r="AA7825" i="1"/>
  <c r="AB7825" i="1"/>
  <c r="X7826" i="1"/>
  <c r="Y7826" i="1"/>
  <c r="Z7826" i="1"/>
  <c r="AA7826" i="1"/>
  <c r="AB7826" i="1"/>
  <c r="X7827" i="1"/>
  <c r="Y7827" i="1"/>
  <c r="Z7827" i="1"/>
  <c r="AA7827" i="1"/>
  <c r="AB7827" i="1"/>
  <c r="X7828" i="1"/>
  <c r="Y7828" i="1"/>
  <c r="Z7828" i="1"/>
  <c r="AA7828" i="1"/>
  <c r="AB7828" i="1"/>
  <c r="X7829" i="1"/>
  <c r="Y7829" i="1"/>
  <c r="Z7829" i="1"/>
  <c r="AA7829" i="1"/>
  <c r="AB7829" i="1"/>
  <c r="X7830" i="1"/>
  <c r="Y7830" i="1"/>
  <c r="Z7830" i="1"/>
  <c r="AA7830" i="1"/>
  <c r="AB7830" i="1"/>
  <c r="X7831" i="1"/>
  <c r="Y7831" i="1"/>
  <c r="Z7831" i="1"/>
  <c r="AA7831" i="1"/>
  <c r="AB7831" i="1"/>
  <c r="X7832" i="1"/>
  <c r="Y7832" i="1"/>
  <c r="Z7832" i="1"/>
  <c r="AA7832" i="1"/>
  <c r="AB7832" i="1"/>
  <c r="X7833" i="1"/>
  <c r="Y7833" i="1"/>
  <c r="Z7833" i="1"/>
  <c r="AA7833" i="1"/>
  <c r="AB7833" i="1"/>
  <c r="X7834" i="1"/>
  <c r="Y7834" i="1"/>
  <c r="Z7834" i="1"/>
  <c r="AA7834" i="1"/>
  <c r="AB7834" i="1"/>
  <c r="X7835" i="1"/>
  <c r="Y7835" i="1"/>
  <c r="Z7835" i="1"/>
  <c r="AA7835" i="1"/>
  <c r="AB7835" i="1"/>
  <c r="X7836" i="1"/>
  <c r="Y7836" i="1"/>
  <c r="Z7836" i="1"/>
  <c r="AA7836" i="1"/>
  <c r="AB7836" i="1"/>
  <c r="X7837" i="1"/>
  <c r="Y7837" i="1"/>
  <c r="Z7837" i="1"/>
  <c r="AA7837" i="1"/>
  <c r="AB7837" i="1"/>
  <c r="X7838" i="1"/>
  <c r="Y7838" i="1"/>
  <c r="Z7838" i="1"/>
  <c r="AA7838" i="1"/>
  <c r="AB7838" i="1"/>
  <c r="X7839" i="1"/>
  <c r="Y7839" i="1"/>
  <c r="Z7839" i="1"/>
  <c r="AA7839" i="1"/>
  <c r="AB7839" i="1"/>
  <c r="X7840" i="1"/>
  <c r="Y7840" i="1"/>
  <c r="Z7840" i="1"/>
  <c r="AA7840" i="1"/>
  <c r="AB7840" i="1"/>
  <c r="X7841" i="1"/>
  <c r="Y7841" i="1"/>
  <c r="Z7841" i="1"/>
  <c r="AA7841" i="1"/>
  <c r="AB7841" i="1"/>
  <c r="X7842" i="1"/>
  <c r="Y7842" i="1"/>
  <c r="Z7842" i="1"/>
  <c r="AA7842" i="1"/>
  <c r="AB7842" i="1"/>
  <c r="X7843" i="1"/>
  <c r="Y7843" i="1"/>
  <c r="Z7843" i="1"/>
  <c r="AA7843" i="1"/>
  <c r="AB7843" i="1"/>
  <c r="X7844" i="1"/>
  <c r="Y7844" i="1"/>
  <c r="Z7844" i="1"/>
  <c r="AA7844" i="1"/>
  <c r="AB7844" i="1"/>
  <c r="X7845" i="1"/>
  <c r="Y7845" i="1"/>
  <c r="Z7845" i="1"/>
  <c r="AA7845" i="1"/>
  <c r="AB7845" i="1"/>
  <c r="X7846" i="1"/>
  <c r="Y7846" i="1"/>
  <c r="Z7846" i="1"/>
  <c r="AA7846" i="1"/>
  <c r="AB7846" i="1"/>
  <c r="X7847" i="1"/>
  <c r="Y7847" i="1"/>
  <c r="Z7847" i="1"/>
  <c r="AA7847" i="1"/>
  <c r="AB7847" i="1"/>
  <c r="X7848" i="1"/>
  <c r="Y7848" i="1"/>
  <c r="Z7848" i="1"/>
  <c r="AA7848" i="1"/>
  <c r="AB7848" i="1"/>
  <c r="X7849" i="1"/>
  <c r="Y7849" i="1"/>
  <c r="Z7849" i="1"/>
  <c r="AA7849" i="1"/>
  <c r="AB7849" i="1"/>
  <c r="X7850" i="1"/>
  <c r="Y7850" i="1"/>
  <c r="Z7850" i="1"/>
  <c r="AA7850" i="1"/>
  <c r="AB7850" i="1"/>
  <c r="X7851" i="1"/>
  <c r="Y7851" i="1"/>
  <c r="Z7851" i="1"/>
  <c r="AA7851" i="1"/>
  <c r="AB7851" i="1"/>
  <c r="X7852" i="1"/>
  <c r="Y7852" i="1"/>
  <c r="Z7852" i="1"/>
  <c r="AA7852" i="1"/>
  <c r="AB7852" i="1"/>
  <c r="X7853" i="1"/>
  <c r="Y7853" i="1"/>
  <c r="Z7853" i="1"/>
  <c r="AA7853" i="1"/>
  <c r="AB7853" i="1"/>
  <c r="X7854" i="1"/>
  <c r="Y7854" i="1"/>
  <c r="Z7854" i="1"/>
  <c r="AA7854" i="1"/>
  <c r="AB7854" i="1"/>
  <c r="X7855" i="1"/>
  <c r="Y7855" i="1"/>
  <c r="Z7855" i="1"/>
  <c r="AA7855" i="1"/>
  <c r="AB7855" i="1"/>
  <c r="X7856" i="1"/>
  <c r="Y7856" i="1"/>
  <c r="Z7856" i="1"/>
  <c r="AA7856" i="1"/>
  <c r="AB7856" i="1"/>
  <c r="X7857" i="1"/>
  <c r="Y7857" i="1"/>
  <c r="Z7857" i="1"/>
  <c r="AA7857" i="1"/>
  <c r="AB7857" i="1"/>
  <c r="X7858" i="1"/>
  <c r="Y7858" i="1"/>
  <c r="Z7858" i="1"/>
  <c r="AA7858" i="1"/>
  <c r="AB7858" i="1"/>
  <c r="X7859" i="1"/>
  <c r="Y7859" i="1"/>
  <c r="Z7859" i="1"/>
  <c r="AA7859" i="1"/>
  <c r="AB7859" i="1"/>
  <c r="X7860" i="1"/>
  <c r="Y7860" i="1"/>
  <c r="Z7860" i="1"/>
  <c r="AA7860" i="1"/>
  <c r="AB7860" i="1"/>
  <c r="X7861" i="1"/>
  <c r="Y7861" i="1"/>
  <c r="Z7861" i="1"/>
  <c r="AA7861" i="1"/>
  <c r="AB7861" i="1"/>
  <c r="X7862" i="1"/>
  <c r="Y7862" i="1"/>
  <c r="Z7862" i="1"/>
  <c r="AA7862" i="1"/>
  <c r="AB7862" i="1"/>
  <c r="X7863" i="1"/>
  <c r="Y7863" i="1"/>
  <c r="Z7863" i="1"/>
  <c r="AA7863" i="1"/>
  <c r="AB7863" i="1"/>
  <c r="X7864" i="1"/>
  <c r="Y7864" i="1"/>
  <c r="Z7864" i="1"/>
  <c r="AA7864" i="1"/>
  <c r="AB7864" i="1"/>
  <c r="X7865" i="1"/>
  <c r="Y7865" i="1"/>
  <c r="Z7865" i="1"/>
  <c r="AA7865" i="1"/>
  <c r="AB7865" i="1"/>
  <c r="X7866" i="1"/>
  <c r="Y7866" i="1"/>
  <c r="Z7866" i="1"/>
  <c r="AA7866" i="1"/>
  <c r="AB7866" i="1"/>
  <c r="X7867" i="1"/>
  <c r="Y7867" i="1"/>
  <c r="Z7867" i="1"/>
  <c r="AA7867" i="1"/>
  <c r="AB7867" i="1"/>
  <c r="X7868" i="1"/>
  <c r="Y7868" i="1"/>
  <c r="Z7868" i="1"/>
  <c r="AA7868" i="1"/>
  <c r="AB7868" i="1"/>
  <c r="X7869" i="1"/>
  <c r="Y7869" i="1"/>
  <c r="Z7869" i="1"/>
  <c r="AA7869" i="1"/>
  <c r="AB7869" i="1"/>
  <c r="X7870" i="1"/>
  <c r="Y7870" i="1"/>
  <c r="Z7870" i="1"/>
  <c r="AA7870" i="1"/>
  <c r="AB7870" i="1"/>
  <c r="X7871" i="1"/>
  <c r="Y7871" i="1"/>
  <c r="Z7871" i="1"/>
  <c r="AA7871" i="1"/>
  <c r="AB7871" i="1"/>
  <c r="X7872" i="1"/>
  <c r="Y7872" i="1"/>
  <c r="Z7872" i="1"/>
  <c r="AA7872" i="1"/>
  <c r="AB7872" i="1"/>
  <c r="X7873" i="1"/>
  <c r="Y7873" i="1"/>
  <c r="Z7873" i="1"/>
  <c r="AA7873" i="1"/>
  <c r="AB7873" i="1"/>
  <c r="X7874" i="1"/>
  <c r="Y7874" i="1"/>
  <c r="Z7874" i="1"/>
  <c r="AA7874" i="1"/>
  <c r="AB7874" i="1"/>
  <c r="X7875" i="1"/>
  <c r="Y7875" i="1"/>
  <c r="Z7875" i="1"/>
  <c r="AA7875" i="1"/>
  <c r="AB7875" i="1"/>
  <c r="X7876" i="1"/>
  <c r="Y7876" i="1"/>
  <c r="Z7876" i="1"/>
  <c r="AA7876" i="1"/>
  <c r="AB7876" i="1"/>
  <c r="X7877" i="1"/>
  <c r="Y7877" i="1"/>
  <c r="Z7877" i="1"/>
  <c r="AA7877" i="1"/>
  <c r="AB7877" i="1"/>
  <c r="X7878" i="1"/>
  <c r="Y7878" i="1"/>
  <c r="Z7878" i="1"/>
  <c r="AA7878" i="1"/>
  <c r="AB7878" i="1"/>
  <c r="X7879" i="1"/>
  <c r="Y7879" i="1"/>
  <c r="Z7879" i="1"/>
  <c r="AA7879" i="1"/>
  <c r="AB7879" i="1"/>
  <c r="X7880" i="1"/>
  <c r="Y7880" i="1"/>
  <c r="Z7880" i="1"/>
  <c r="AA7880" i="1"/>
  <c r="AB7880" i="1"/>
  <c r="X7881" i="1"/>
  <c r="Y7881" i="1"/>
  <c r="Z7881" i="1"/>
  <c r="AA7881" i="1"/>
  <c r="AB7881" i="1"/>
  <c r="X7882" i="1"/>
  <c r="Y7882" i="1"/>
  <c r="Z7882" i="1"/>
  <c r="AA7882" i="1"/>
  <c r="AB7882" i="1"/>
  <c r="X7883" i="1"/>
  <c r="Y7883" i="1"/>
  <c r="Z7883" i="1"/>
  <c r="AA7883" i="1"/>
  <c r="AB7883" i="1"/>
  <c r="X7884" i="1"/>
  <c r="Y7884" i="1"/>
  <c r="Z7884" i="1"/>
  <c r="AA7884" i="1"/>
  <c r="AB7884" i="1"/>
  <c r="X7885" i="1"/>
  <c r="Y7885" i="1"/>
  <c r="Z7885" i="1"/>
  <c r="AA7885" i="1"/>
  <c r="AB7885" i="1"/>
  <c r="X7886" i="1"/>
  <c r="Y7886" i="1"/>
  <c r="Z7886" i="1"/>
  <c r="AA7886" i="1"/>
  <c r="AB7886" i="1"/>
  <c r="X7887" i="1"/>
  <c r="Y7887" i="1"/>
  <c r="Z7887" i="1"/>
  <c r="AA7887" i="1"/>
  <c r="AB7887" i="1"/>
  <c r="X7888" i="1"/>
  <c r="Y7888" i="1"/>
  <c r="Z7888" i="1"/>
  <c r="AA7888" i="1"/>
  <c r="AB7888" i="1"/>
  <c r="X7889" i="1"/>
  <c r="Y7889" i="1"/>
  <c r="Z7889" i="1"/>
  <c r="AA7889" i="1"/>
  <c r="AB7889" i="1"/>
  <c r="X7890" i="1"/>
  <c r="Y7890" i="1"/>
  <c r="Z7890" i="1"/>
  <c r="AA7890" i="1"/>
  <c r="AB7890" i="1"/>
  <c r="X7891" i="1"/>
  <c r="Y7891" i="1"/>
  <c r="Z7891" i="1"/>
  <c r="AA7891" i="1"/>
  <c r="AB7891" i="1"/>
  <c r="X7892" i="1"/>
  <c r="Y7892" i="1"/>
  <c r="Z7892" i="1"/>
  <c r="AA7892" i="1"/>
  <c r="AB7892" i="1"/>
  <c r="X7893" i="1"/>
  <c r="Y7893" i="1"/>
  <c r="Z7893" i="1"/>
  <c r="AA7893" i="1"/>
  <c r="AB7893" i="1"/>
  <c r="X7894" i="1"/>
  <c r="Y7894" i="1"/>
  <c r="Z7894" i="1"/>
  <c r="AA7894" i="1"/>
  <c r="AB7894" i="1"/>
  <c r="X7895" i="1"/>
  <c r="Y7895" i="1"/>
  <c r="Z7895" i="1"/>
  <c r="AA7895" i="1"/>
  <c r="AB7895" i="1"/>
  <c r="X7896" i="1"/>
  <c r="Y7896" i="1"/>
  <c r="Z7896" i="1"/>
  <c r="AA7896" i="1"/>
  <c r="AB7896" i="1"/>
  <c r="X7897" i="1"/>
  <c r="Y7897" i="1"/>
  <c r="Z7897" i="1"/>
  <c r="AA7897" i="1"/>
  <c r="AB7897" i="1"/>
  <c r="X7898" i="1"/>
  <c r="Y7898" i="1"/>
  <c r="Z7898" i="1"/>
  <c r="AA7898" i="1"/>
  <c r="AB7898" i="1"/>
  <c r="X7899" i="1"/>
  <c r="Y7899" i="1"/>
  <c r="Z7899" i="1"/>
  <c r="AA7899" i="1"/>
  <c r="AB7899" i="1"/>
  <c r="X7900" i="1"/>
  <c r="Y7900" i="1"/>
  <c r="Z7900" i="1"/>
  <c r="AA7900" i="1"/>
  <c r="AB7900" i="1"/>
  <c r="X7901" i="1"/>
  <c r="Y7901" i="1"/>
  <c r="Z7901" i="1"/>
  <c r="AA7901" i="1"/>
  <c r="AB7901" i="1"/>
  <c r="X7902" i="1"/>
  <c r="Y7902" i="1"/>
  <c r="Z7902" i="1"/>
  <c r="AA7902" i="1"/>
  <c r="AB7902" i="1"/>
  <c r="X7903" i="1"/>
  <c r="Y7903" i="1"/>
  <c r="Z7903" i="1"/>
  <c r="AA7903" i="1"/>
  <c r="AB7903" i="1"/>
  <c r="X7904" i="1"/>
  <c r="Y7904" i="1"/>
  <c r="Z7904" i="1"/>
  <c r="AA7904" i="1"/>
  <c r="AB7904" i="1"/>
  <c r="X7905" i="1"/>
  <c r="Y7905" i="1"/>
  <c r="Z7905" i="1"/>
  <c r="AA7905" i="1"/>
  <c r="AB7905" i="1"/>
  <c r="X7906" i="1"/>
  <c r="Y7906" i="1"/>
  <c r="Z7906" i="1"/>
  <c r="AA7906" i="1"/>
  <c r="AB7906" i="1"/>
  <c r="X7907" i="1"/>
  <c r="Y7907" i="1"/>
  <c r="Z7907" i="1"/>
  <c r="AA7907" i="1"/>
  <c r="AB7907" i="1"/>
  <c r="X7908" i="1"/>
  <c r="Y7908" i="1"/>
  <c r="Z7908" i="1"/>
  <c r="AA7908" i="1"/>
  <c r="AB7908" i="1"/>
  <c r="X7909" i="1"/>
  <c r="Y7909" i="1"/>
  <c r="Z7909" i="1"/>
  <c r="AA7909" i="1"/>
  <c r="AB7909" i="1"/>
  <c r="X7910" i="1"/>
  <c r="Y7910" i="1"/>
  <c r="Z7910" i="1"/>
  <c r="AA7910" i="1"/>
  <c r="AB7910" i="1"/>
  <c r="X7911" i="1"/>
  <c r="Y7911" i="1"/>
  <c r="Z7911" i="1"/>
  <c r="AA7911" i="1"/>
  <c r="AB7911" i="1"/>
  <c r="X7912" i="1"/>
  <c r="Y7912" i="1"/>
  <c r="Z7912" i="1"/>
  <c r="AA7912" i="1"/>
  <c r="AB7912" i="1"/>
  <c r="X7913" i="1"/>
  <c r="Y7913" i="1"/>
  <c r="Z7913" i="1"/>
  <c r="AA7913" i="1"/>
  <c r="AB7913" i="1"/>
  <c r="X7914" i="1"/>
  <c r="Y7914" i="1"/>
  <c r="Z7914" i="1"/>
  <c r="AA7914" i="1"/>
  <c r="AB7914" i="1"/>
  <c r="X7915" i="1"/>
  <c r="Y7915" i="1"/>
  <c r="Z7915" i="1"/>
  <c r="AA7915" i="1"/>
  <c r="AB7915" i="1"/>
  <c r="X7916" i="1"/>
  <c r="Y7916" i="1"/>
  <c r="Z7916" i="1"/>
  <c r="AA7916" i="1"/>
  <c r="AB7916" i="1"/>
  <c r="X7917" i="1"/>
  <c r="Y7917" i="1"/>
  <c r="Z7917" i="1"/>
  <c r="AA7917" i="1"/>
  <c r="AB7917" i="1"/>
  <c r="X7918" i="1"/>
  <c r="Y7918" i="1"/>
  <c r="Z7918" i="1"/>
  <c r="AA7918" i="1"/>
  <c r="AB7918" i="1"/>
  <c r="X7919" i="1"/>
  <c r="Y7919" i="1"/>
  <c r="Z7919" i="1"/>
  <c r="AA7919" i="1"/>
  <c r="AB7919" i="1"/>
  <c r="X7920" i="1"/>
  <c r="Y7920" i="1"/>
  <c r="Z7920" i="1"/>
  <c r="AA7920" i="1"/>
  <c r="AB7920" i="1"/>
  <c r="X7921" i="1"/>
  <c r="Y7921" i="1"/>
  <c r="Z7921" i="1"/>
  <c r="AA7921" i="1"/>
  <c r="AB7921" i="1"/>
  <c r="X7922" i="1"/>
  <c r="Y7922" i="1"/>
  <c r="Z7922" i="1"/>
  <c r="AA7922" i="1"/>
  <c r="AB7922" i="1"/>
  <c r="X7923" i="1"/>
  <c r="Y7923" i="1"/>
  <c r="Z7923" i="1"/>
  <c r="AA7923" i="1"/>
  <c r="AB7923" i="1"/>
  <c r="X7924" i="1"/>
  <c r="Y7924" i="1"/>
  <c r="Z7924" i="1"/>
  <c r="AA7924" i="1"/>
  <c r="AB7924" i="1"/>
  <c r="X7925" i="1"/>
  <c r="Y7925" i="1"/>
  <c r="Z7925" i="1"/>
  <c r="AA7925" i="1"/>
  <c r="AB7925" i="1"/>
  <c r="X7926" i="1"/>
  <c r="Y7926" i="1"/>
  <c r="Z7926" i="1"/>
  <c r="AA7926" i="1"/>
  <c r="AB7926" i="1"/>
  <c r="X7927" i="1"/>
  <c r="Y7927" i="1"/>
  <c r="Z7927" i="1"/>
  <c r="AA7927" i="1"/>
  <c r="AB7927" i="1"/>
  <c r="X7928" i="1"/>
  <c r="Y7928" i="1"/>
  <c r="Z7928" i="1"/>
  <c r="AA7928" i="1"/>
  <c r="AB7928" i="1"/>
  <c r="X7929" i="1"/>
  <c r="Y7929" i="1"/>
  <c r="Z7929" i="1"/>
  <c r="AA7929" i="1"/>
  <c r="AB7929" i="1"/>
  <c r="X7930" i="1"/>
  <c r="Y7930" i="1"/>
  <c r="Z7930" i="1"/>
  <c r="AA7930" i="1"/>
  <c r="AB7930" i="1"/>
  <c r="X7931" i="1"/>
  <c r="Y7931" i="1"/>
  <c r="Z7931" i="1"/>
  <c r="AA7931" i="1"/>
  <c r="AB7931" i="1"/>
  <c r="X7932" i="1"/>
  <c r="Y7932" i="1"/>
  <c r="Z7932" i="1"/>
  <c r="AA7932" i="1"/>
  <c r="AB7932" i="1"/>
  <c r="X7933" i="1"/>
  <c r="Y7933" i="1"/>
  <c r="Z7933" i="1"/>
  <c r="AA7933" i="1"/>
  <c r="AB7933" i="1"/>
  <c r="X7934" i="1"/>
  <c r="Y7934" i="1"/>
  <c r="Z7934" i="1"/>
  <c r="AA7934" i="1"/>
  <c r="AB7934" i="1"/>
  <c r="X7935" i="1"/>
  <c r="Y7935" i="1"/>
  <c r="Z7935" i="1"/>
  <c r="AA7935" i="1"/>
  <c r="AB7935" i="1"/>
  <c r="X7936" i="1"/>
  <c r="Y7936" i="1"/>
  <c r="Z7936" i="1"/>
  <c r="AA7936" i="1"/>
  <c r="AB7936" i="1"/>
  <c r="X7937" i="1"/>
  <c r="Y7937" i="1"/>
  <c r="Z7937" i="1"/>
  <c r="AA7937" i="1"/>
  <c r="AB7937" i="1"/>
  <c r="X7938" i="1"/>
  <c r="Y7938" i="1"/>
  <c r="Z7938" i="1"/>
  <c r="AA7938" i="1"/>
  <c r="AB7938" i="1"/>
  <c r="X7939" i="1"/>
  <c r="Y7939" i="1"/>
  <c r="Z7939" i="1"/>
  <c r="AA7939" i="1"/>
  <c r="AB7939" i="1"/>
  <c r="X7940" i="1"/>
  <c r="Y7940" i="1"/>
  <c r="Z7940" i="1"/>
  <c r="AA7940" i="1"/>
  <c r="AB7940" i="1"/>
  <c r="X7941" i="1"/>
  <c r="Y7941" i="1"/>
  <c r="Z7941" i="1"/>
  <c r="AA7941" i="1"/>
  <c r="AB7941" i="1"/>
  <c r="X7942" i="1"/>
  <c r="Y7942" i="1"/>
  <c r="Z7942" i="1"/>
  <c r="AA7942" i="1"/>
  <c r="AB7942" i="1"/>
  <c r="X7943" i="1"/>
  <c r="Y7943" i="1"/>
  <c r="Z7943" i="1"/>
  <c r="AA7943" i="1"/>
  <c r="AB7943" i="1"/>
  <c r="X7944" i="1"/>
  <c r="Y7944" i="1"/>
  <c r="Z7944" i="1"/>
  <c r="AA7944" i="1"/>
  <c r="AB7944" i="1"/>
  <c r="X7945" i="1"/>
  <c r="Y7945" i="1"/>
  <c r="Z7945" i="1"/>
  <c r="AA7945" i="1"/>
  <c r="AB7945" i="1"/>
  <c r="X7946" i="1"/>
  <c r="Y7946" i="1"/>
  <c r="Z7946" i="1"/>
  <c r="AA7946" i="1"/>
  <c r="AB7946" i="1"/>
  <c r="X7947" i="1"/>
  <c r="Y7947" i="1"/>
  <c r="Z7947" i="1"/>
  <c r="AA7947" i="1"/>
  <c r="AB7947" i="1"/>
  <c r="X7948" i="1"/>
  <c r="Y7948" i="1"/>
  <c r="Z7948" i="1"/>
  <c r="AA7948" i="1"/>
  <c r="AB7948" i="1"/>
  <c r="X7949" i="1"/>
  <c r="Y7949" i="1"/>
  <c r="Z7949" i="1"/>
  <c r="AA7949" i="1"/>
  <c r="AB7949" i="1"/>
  <c r="X7950" i="1"/>
  <c r="Y7950" i="1"/>
  <c r="Z7950" i="1"/>
  <c r="AA7950" i="1"/>
  <c r="AB7950" i="1"/>
  <c r="X7951" i="1"/>
  <c r="Y7951" i="1"/>
  <c r="Z7951" i="1"/>
  <c r="AA7951" i="1"/>
  <c r="AB7951" i="1"/>
  <c r="X7952" i="1"/>
  <c r="Y7952" i="1"/>
  <c r="Z7952" i="1"/>
  <c r="AA7952" i="1"/>
  <c r="AB7952" i="1"/>
  <c r="X7953" i="1"/>
  <c r="Y7953" i="1"/>
  <c r="Z7953" i="1"/>
  <c r="AA7953" i="1"/>
  <c r="AB7953" i="1"/>
  <c r="X7954" i="1"/>
  <c r="Y7954" i="1"/>
  <c r="Z7954" i="1"/>
  <c r="AA7954" i="1"/>
  <c r="AB7954" i="1"/>
  <c r="X7955" i="1"/>
  <c r="Y7955" i="1"/>
  <c r="Z7955" i="1"/>
  <c r="AA7955" i="1"/>
  <c r="AB7955" i="1"/>
  <c r="X7956" i="1"/>
  <c r="Y7956" i="1"/>
  <c r="Z7956" i="1"/>
  <c r="AA7956" i="1"/>
  <c r="AB7956" i="1"/>
  <c r="X7957" i="1"/>
  <c r="Y7957" i="1"/>
  <c r="Z7957" i="1"/>
  <c r="AA7957" i="1"/>
  <c r="AB7957" i="1"/>
  <c r="X7958" i="1"/>
  <c r="Y7958" i="1"/>
  <c r="Z7958" i="1"/>
  <c r="AA7958" i="1"/>
  <c r="AB7958" i="1"/>
  <c r="X7959" i="1"/>
  <c r="Y7959" i="1"/>
  <c r="Z7959" i="1"/>
  <c r="AA7959" i="1"/>
  <c r="AB7959" i="1"/>
  <c r="X7960" i="1"/>
  <c r="Y7960" i="1"/>
  <c r="Z7960" i="1"/>
  <c r="AA7960" i="1"/>
  <c r="AB7960" i="1"/>
  <c r="X7961" i="1"/>
  <c r="Y7961" i="1"/>
  <c r="Z7961" i="1"/>
  <c r="AA7961" i="1"/>
  <c r="AB7961" i="1"/>
  <c r="X7962" i="1"/>
  <c r="Y7962" i="1"/>
  <c r="Z7962" i="1"/>
  <c r="AA7962" i="1"/>
  <c r="AB7962" i="1"/>
  <c r="X7963" i="1"/>
  <c r="Y7963" i="1"/>
  <c r="Z7963" i="1"/>
  <c r="AA7963" i="1"/>
  <c r="AB7963" i="1"/>
  <c r="X7964" i="1"/>
  <c r="Y7964" i="1"/>
  <c r="Z7964" i="1"/>
  <c r="AA7964" i="1"/>
  <c r="AB7964" i="1"/>
  <c r="X7965" i="1"/>
  <c r="Y7965" i="1"/>
  <c r="Z7965" i="1"/>
  <c r="AA7965" i="1"/>
  <c r="AB7965" i="1"/>
  <c r="X7966" i="1"/>
  <c r="Y7966" i="1"/>
  <c r="Z7966" i="1"/>
  <c r="AA7966" i="1"/>
  <c r="AB7966" i="1"/>
  <c r="X7967" i="1"/>
  <c r="Y7967" i="1"/>
  <c r="Z7967" i="1"/>
  <c r="AA7967" i="1"/>
  <c r="AB7967" i="1"/>
  <c r="X7968" i="1"/>
  <c r="Y7968" i="1"/>
  <c r="Z7968" i="1"/>
  <c r="AA7968" i="1"/>
  <c r="AB7968" i="1"/>
  <c r="X7969" i="1"/>
  <c r="Y7969" i="1"/>
  <c r="Z7969" i="1"/>
  <c r="AA7969" i="1"/>
  <c r="AB7969" i="1"/>
  <c r="X7970" i="1"/>
  <c r="Y7970" i="1"/>
  <c r="Z7970" i="1"/>
  <c r="AA7970" i="1"/>
  <c r="AB7970" i="1"/>
  <c r="X7971" i="1"/>
  <c r="Y7971" i="1"/>
  <c r="Z7971" i="1"/>
  <c r="AA7971" i="1"/>
  <c r="AB7971" i="1"/>
  <c r="X7972" i="1"/>
  <c r="Y7972" i="1"/>
  <c r="Z7972" i="1"/>
  <c r="AA7972" i="1"/>
  <c r="AB7972" i="1"/>
  <c r="X7973" i="1"/>
  <c r="Y7973" i="1"/>
  <c r="Z7973" i="1"/>
  <c r="AA7973" i="1"/>
  <c r="AB7973" i="1"/>
  <c r="X7974" i="1"/>
  <c r="Y7974" i="1"/>
  <c r="Z7974" i="1"/>
  <c r="AA7974" i="1"/>
  <c r="AB7974" i="1"/>
  <c r="X7975" i="1"/>
  <c r="Y7975" i="1"/>
  <c r="Z7975" i="1"/>
  <c r="AA7975" i="1"/>
  <c r="AB7975" i="1"/>
  <c r="X7976" i="1"/>
  <c r="Y7976" i="1"/>
  <c r="Z7976" i="1"/>
  <c r="AA7976" i="1"/>
  <c r="AB7976" i="1"/>
  <c r="X7977" i="1"/>
  <c r="Y7977" i="1"/>
  <c r="Z7977" i="1"/>
  <c r="AA7977" i="1"/>
  <c r="AB7977" i="1"/>
  <c r="X7978" i="1"/>
  <c r="Y7978" i="1"/>
  <c r="Z7978" i="1"/>
  <c r="AA7978" i="1"/>
  <c r="AB7978" i="1"/>
  <c r="X7979" i="1"/>
  <c r="Y7979" i="1"/>
  <c r="Z7979" i="1"/>
  <c r="AA7979" i="1"/>
  <c r="AB7979" i="1"/>
  <c r="X7980" i="1"/>
  <c r="Y7980" i="1"/>
  <c r="Z7980" i="1"/>
  <c r="AA7980" i="1"/>
  <c r="AB7980" i="1"/>
  <c r="X7981" i="1"/>
  <c r="Y7981" i="1"/>
  <c r="Z7981" i="1"/>
  <c r="AA7981" i="1"/>
  <c r="AB7981" i="1"/>
  <c r="X7982" i="1"/>
  <c r="Y7982" i="1"/>
  <c r="Z7982" i="1"/>
  <c r="AA7982" i="1"/>
  <c r="AB7982" i="1"/>
  <c r="X7983" i="1"/>
  <c r="Y7983" i="1"/>
  <c r="Z7983" i="1"/>
  <c r="AA7983" i="1"/>
  <c r="AB7983" i="1"/>
  <c r="X7984" i="1"/>
  <c r="Y7984" i="1"/>
  <c r="Z7984" i="1"/>
  <c r="AA7984" i="1"/>
  <c r="AB7984" i="1"/>
  <c r="X7985" i="1"/>
  <c r="Y7985" i="1"/>
  <c r="Z7985" i="1"/>
  <c r="AA7985" i="1"/>
  <c r="AB7985" i="1"/>
  <c r="X7986" i="1"/>
  <c r="Y7986" i="1"/>
  <c r="Z7986" i="1"/>
  <c r="AA7986" i="1"/>
  <c r="AB7986" i="1"/>
  <c r="X7987" i="1"/>
  <c r="Y7987" i="1"/>
  <c r="Z7987" i="1"/>
  <c r="AA7987" i="1"/>
  <c r="AB7987" i="1"/>
  <c r="X7988" i="1"/>
  <c r="Y7988" i="1"/>
  <c r="Z7988" i="1"/>
  <c r="AA7988" i="1"/>
  <c r="AB7988" i="1"/>
  <c r="X7989" i="1"/>
  <c r="Y7989" i="1"/>
  <c r="Z7989" i="1"/>
  <c r="AA7989" i="1"/>
  <c r="AB7989" i="1"/>
  <c r="X7990" i="1"/>
  <c r="Y7990" i="1"/>
  <c r="Z7990" i="1"/>
  <c r="AA7990" i="1"/>
  <c r="AB7990" i="1"/>
  <c r="X7991" i="1"/>
  <c r="Y7991" i="1"/>
  <c r="Z7991" i="1"/>
  <c r="AA7991" i="1"/>
  <c r="AB7991" i="1"/>
  <c r="X7992" i="1"/>
  <c r="Y7992" i="1"/>
  <c r="Z7992" i="1"/>
  <c r="AA7992" i="1"/>
  <c r="AB7992" i="1"/>
  <c r="X7993" i="1"/>
  <c r="Y7993" i="1"/>
  <c r="Z7993" i="1"/>
  <c r="AA7993" i="1"/>
  <c r="AB7993" i="1"/>
  <c r="X7994" i="1"/>
  <c r="Y7994" i="1"/>
  <c r="Z7994" i="1"/>
  <c r="AA7994" i="1"/>
  <c r="AB7994" i="1"/>
  <c r="X7995" i="1"/>
  <c r="Y7995" i="1"/>
  <c r="Z7995" i="1"/>
  <c r="AA7995" i="1"/>
  <c r="AB7995" i="1"/>
  <c r="X7996" i="1"/>
  <c r="Y7996" i="1"/>
  <c r="Z7996" i="1"/>
  <c r="AA7996" i="1"/>
  <c r="AB7996" i="1"/>
  <c r="X7997" i="1"/>
  <c r="Y7997" i="1"/>
  <c r="Z7997" i="1"/>
  <c r="AA7997" i="1"/>
  <c r="AB7997" i="1"/>
  <c r="X7998" i="1"/>
  <c r="Y7998" i="1"/>
  <c r="Z7998" i="1"/>
  <c r="AA7998" i="1"/>
  <c r="AB7998" i="1"/>
  <c r="X7999" i="1"/>
  <c r="Y7999" i="1"/>
  <c r="Z7999" i="1"/>
  <c r="AA7999" i="1"/>
  <c r="AB7999" i="1"/>
  <c r="X8000" i="1"/>
  <c r="Y8000" i="1"/>
  <c r="Z8000" i="1"/>
  <c r="AA8000" i="1"/>
  <c r="AB8000" i="1"/>
  <c r="X8001" i="1"/>
  <c r="Y8001" i="1"/>
  <c r="Z8001" i="1"/>
  <c r="AA8001" i="1"/>
  <c r="AB8001" i="1"/>
  <c r="X8002" i="1"/>
  <c r="Y8002" i="1"/>
  <c r="Z8002" i="1"/>
  <c r="AA8002" i="1"/>
  <c r="AB8002" i="1"/>
  <c r="X8003" i="1"/>
  <c r="Y8003" i="1"/>
  <c r="Z8003" i="1"/>
  <c r="AA8003" i="1"/>
  <c r="AB8003" i="1"/>
  <c r="X8004" i="1"/>
  <c r="Y8004" i="1"/>
  <c r="Z8004" i="1"/>
  <c r="AA8004" i="1"/>
  <c r="AB8004" i="1"/>
  <c r="X8005" i="1"/>
  <c r="Y8005" i="1"/>
  <c r="Z8005" i="1"/>
  <c r="AA8005" i="1"/>
  <c r="AB8005" i="1"/>
  <c r="X8006" i="1"/>
  <c r="Y8006" i="1"/>
  <c r="Z8006" i="1"/>
  <c r="AA8006" i="1"/>
  <c r="AB8006" i="1"/>
  <c r="X8007" i="1"/>
  <c r="Y8007" i="1"/>
  <c r="Z8007" i="1"/>
  <c r="AA8007" i="1"/>
  <c r="AB8007" i="1"/>
  <c r="X8008" i="1"/>
  <c r="Y8008" i="1"/>
  <c r="Z8008" i="1"/>
  <c r="AA8008" i="1"/>
  <c r="AB8008" i="1"/>
  <c r="X8009" i="1"/>
  <c r="Y8009" i="1"/>
  <c r="Z8009" i="1"/>
  <c r="AA8009" i="1"/>
  <c r="AB8009" i="1"/>
  <c r="X8010" i="1"/>
  <c r="Y8010" i="1"/>
  <c r="Z8010" i="1"/>
  <c r="AA8010" i="1"/>
  <c r="AB8010" i="1"/>
  <c r="X8011" i="1"/>
  <c r="Y8011" i="1"/>
  <c r="Z8011" i="1"/>
  <c r="AA8011" i="1"/>
  <c r="AB8011" i="1"/>
  <c r="X8012" i="1"/>
  <c r="Y8012" i="1"/>
  <c r="Z8012" i="1"/>
  <c r="AA8012" i="1"/>
  <c r="AB8012" i="1"/>
  <c r="X8013" i="1"/>
  <c r="Y8013" i="1"/>
  <c r="Z8013" i="1"/>
  <c r="AA8013" i="1"/>
  <c r="AB8013" i="1"/>
  <c r="X8014" i="1"/>
  <c r="Y8014" i="1"/>
  <c r="Z8014" i="1"/>
  <c r="AA8014" i="1"/>
  <c r="AB8014" i="1"/>
  <c r="X8015" i="1"/>
  <c r="Y8015" i="1"/>
  <c r="Z8015" i="1"/>
  <c r="AA8015" i="1"/>
  <c r="AB8015" i="1"/>
  <c r="X8016" i="1"/>
  <c r="Y8016" i="1"/>
  <c r="Z8016" i="1"/>
  <c r="AA8016" i="1"/>
  <c r="AB8016" i="1"/>
  <c r="X8017" i="1"/>
  <c r="Y8017" i="1"/>
  <c r="Z8017" i="1"/>
  <c r="AA8017" i="1"/>
  <c r="AB8017" i="1"/>
  <c r="X8018" i="1"/>
  <c r="Y8018" i="1"/>
  <c r="Z8018" i="1"/>
  <c r="AA8018" i="1"/>
  <c r="AB8018" i="1"/>
  <c r="X8019" i="1"/>
  <c r="Y8019" i="1"/>
  <c r="Z8019" i="1"/>
  <c r="AA8019" i="1"/>
  <c r="AB8019" i="1"/>
  <c r="X8020" i="1"/>
  <c r="Y8020" i="1"/>
  <c r="Z8020" i="1"/>
  <c r="AA8020" i="1"/>
  <c r="AB8020" i="1"/>
  <c r="X8021" i="1"/>
  <c r="Y8021" i="1"/>
  <c r="Z8021" i="1"/>
  <c r="AA8021" i="1"/>
  <c r="AB8021" i="1"/>
  <c r="X8022" i="1"/>
  <c r="Y8022" i="1"/>
  <c r="Z8022" i="1"/>
  <c r="AA8022" i="1"/>
  <c r="AB8022" i="1"/>
  <c r="X8023" i="1"/>
  <c r="Y8023" i="1"/>
  <c r="Z8023" i="1"/>
  <c r="AA8023" i="1"/>
  <c r="AB8023" i="1"/>
  <c r="X8024" i="1"/>
  <c r="Y8024" i="1"/>
  <c r="Z8024" i="1"/>
  <c r="AA8024" i="1"/>
  <c r="AB8024" i="1"/>
  <c r="X8025" i="1"/>
  <c r="Y8025" i="1"/>
  <c r="Z8025" i="1"/>
  <c r="AA8025" i="1"/>
  <c r="AB8025" i="1"/>
  <c r="X8026" i="1"/>
  <c r="Y8026" i="1"/>
  <c r="Z8026" i="1"/>
  <c r="AA8026" i="1"/>
  <c r="AB8026" i="1"/>
  <c r="X8027" i="1"/>
  <c r="Y8027" i="1"/>
  <c r="Z8027" i="1"/>
  <c r="AA8027" i="1"/>
  <c r="AB8027" i="1"/>
  <c r="X8028" i="1"/>
  <c r="Y8028" i="1"/>
  <c r="Z8028" i="1"/>
  <c r="AA8028" i="1"/>
  <c r="AB8028" i="1"/>
  <c r="X8029" i="1"/>
  <c r="Y8029" i="1"/>
  <c r="Z8029" i="1"/>
  <c r="AA8029" i="1"/>
  <c r="AB8029" i="1"/>
  <c r="X8030" i="1"/>
  <c r="Y8030" i="1"/>
  <c r="Z8030" i="1"/>
  <c r="AA8030" i="1"/>
  <c r="AB8030" i="1"/>
  <c r="X8031" i="1"/>
  <c r="Y8031" i="1"/>
  <c r="Z8031" i="1"/>
  <c r="AA8031" i="1"/>
  <c r="AB8031" i="1"/>
  <c r="X8032" i="1"/>
  <c r="Y8032" i="1"/>
  <c r="Z8032" i="1"/>
  <c r="AA8032" i="1"/>
  <c r="AB8032" i="1"/>
  <c r="X8033" i="1"/>
  <c r="Y8033" i="1"/>
  <c r="Z8033" i="1"/>
  <c r="AA8033" i="1"/>
  <c r="AB8033" i="1"/>
  <c r="X8034" i="1"/>
  <c r="Y8034" i="1"/>
  <c r="Z8034" i="1"/>
  <c r="AA8034" i="1"/>
  <c r="AB8034" i="1"/>
  <c r="X8035" i="1"/>
  <c r="Y8035" i="1"/>
  <c r="Z8035" i="1"/>
  <c r="AA8035" i="1"/>
  <c r="AB8035" i="1"/>
  <c r="X8036" i="1"/>
  <c r="Y8036" i="1"/>
  <c r="Z8036" i="1"/>
  <c r="AA8036" i="1"/>
  <c r="AB8036" i="1"/>
  <c r="X8037" i="1"/>
  <c r="Y8037" i="1"/>
  <c r="Z8037" i="1"/>
  <c r="AA8037" i="1"/>
  <c r="AB8037" i="1"/>
  <c r="X8038" i="1"/>
  <c r="Y8038" i="1"/>
  <c r="Z8038" i="1"/>
  <c r="AA8038" i="1"/>
  <c r="AB8038" i="1"/>
  <c r="X8039" i="1"/>
  <c r="Y8039" i="1"/>
  <c r="Z8039" i="1"/>
  <c r="AA8039" i="1"/>
  <c r="AB8039" i="1"/>
  <c r="X8040" i="1"/>
  <c r="Y8040" i="1"/>
  <c r="Z8040" i="1"/>
  <c r="AA8040" i="1"/>
  <c r="AB8040" i="1"/>
  <c r="X8041" i="1"/>
  <c r="Y8041" i="1"/>
  <c r="Z8041" i="1"/>
  <c r="AA8041" i="1"/>
  <c r="AB8041" i="1"/>
  <c r="X8042" i="1"/>
  <c r="Y8042" i="1"/>
  <c r="Z8042" i="1"/>
  <c r="AA8042" i="1"/>
  <c r="AB8042" i="1"/>
  <c r="X8043" i="1"/>
  <c r="Y8043" i="1"/>
  <c r="Z8043" i="1"/>
  <c r="AA8043" i="1"/>
  <c r="AB8043" i="1"/>
  <c r="X8044" i="1"/>
  <c r="Y8044" i="1"/>
  <c r="Z8044" i="1"/>
  <c r="AA8044" i="1"/>
  <c r="AB8044" i="1"/>
  <c r="X8045" i="1"/>
  <c r="Y8045" i="1"/>
  <c r="Z8045" i="1"/>
  <c r="AA8045" i="1"/>
  <c r="AB8045" i="1"/>
  <c r="X8046" i="1"/>
  <c r="Y8046" i="1"/>
  <c r="Z8046" i="1"/>
  <c r="AA8046" i="1"/>
  <c r="AB8046" i="1"/>
  <c r="X8047" i="1"/>
  <c r="Y8047" i="1"/>
  <c r="Z8047" i="1"/>
  <c r="AA8047" i="1"/>
  <c r="AB8047" i="1"/>
  <c r="X8048" i="1"/>
  <c r="Y8048" i="1"/>
  <c r="Z8048" i="1"/>
  <c r="AA8048" i="1"/>
  <c r="AB8048" i="1"/>
  <c r="X8049" i="1"/>
  <c r="Y8049" i="1"/>
  <c r="Z8049" i="1"/>
  <c r="AA8049" i="1"/>
  <c r="AB8049" i="1"/>
  <c r="X8050" i="1"/>
  <c r="Y8050" i="1"/>
  <c r="Z8050" i="1"/>
  <c r="AA8050" i="1"/>
  <c r="AB8050" i="1"/>
  <c r="X8051" i="1"/>
  <c r="Y8051" i="1"/>
  <c r="Z8051" i="1"/>
  <c r="AA8051" i="1"/>
  <c r="AB8051" i="1"/>
  <c r="X8052" i="1"/>
  <c r="Y8052" i="1"/>
  <c r="Z8052" i="1"/>
  <c r="AA8052" i="1"/>
  <c r="AB8052" i="1"/>
  <c r="X8053" i="1"/>
  <c r="Y8053" i="1"/>
  <c r="Z8053" i="1"/>
  <c r="AA8053" i="1"/>
  <c r="AB8053" i="1"/>
  <c r="X8054" i="1"/>
  <c r="Y8054" i="1"/>
  <c r="Z8054" i="1"/>
  <c r="AA8054" i="1"/>
  <c r="AB8054" i="1"/>
  <c r="X8055" i="1"/>
  <c r="Y8055" i="1"/>
  <c r="Z8055" i="1"/>
  <c r="AA8055" i="1"/>
  <c r="AB8055" i="1"/>
  <c r="X8056" i="1"/>
  <c r="Y8056" i="1"/>
  <c r="Z8056" i="1"/>
  <c r="AA8056" i="1"/>
  <c r="AB8056" i="1"/>
  <c r="X8057" i="1"/>
  <c r="Y8057" i="1"/>
  <c r="Z8057" i="1"/>
  <c r="AA8057" i="1"/>
  <c r="AB8057" i="1"/>
  <c r="X8058" i="1"/>
  <c r="Y8058" i="1"/>
  <c r="Z8058" i="1"/>
  <c r="AA8058" i="1"/>
  <c r="AB8058" i="1"/>
  <c r="X8059" i="1"/>
  <c r="Y8059" i="1"/>
  <c r="Z8059" i="1"/>
  <c r="AA8059" i="1"/>
  <c r="AB8059" i="1"/>
  <c r="X8060" i="1"/>
  <c r="Y8060" i="1"/>
  <c r="Z8060" i="1"/>
  <c r="AA8060" i="1"/>
  <c r="AB8060" i="1"/>
  <c r="X8061" i="1"/>
  <c r="Y8061" i="1"/>
  <c r="Z8061" i="1"/>
  <c r="AA8061" i="1"/>
  <c r="AB8061" i="1"/>
  <c r="X8062" i="1"/>
  <c r="Y8062" i="1"/>
  <c r="Z8062" i="1"/>
  <c r="AA8062" i="1"/>
  <c r="AB8062" i="1"/>
  <c r="X8063" i="1"/>
  <c r="Y8063" i="1"/>
  <c r="Z8063" i="1"/>
  <c r="AA8063" i="1"/>
  <c r="AB8063" i="1"/>
  <c r="X8064" i="1"/>
  <c r="Y8064" i="1"/>
  <c r="Z8064" i="1"/>
  <c r="AA8064" i="1"/>
  <c r="AB8064" i="1"/>
  <c r="X8065" i="1"/>
  <c r="Y8065" i="1"/>
  <c r="Z8065" i="1"/>
  <c r="AA8065" i="1"/>
  <c r="AB8065" i="1"/>
  <c r="X8066" i="1"/>
  <c r="Y8066" i="1"/>
  <c r="Z8066" i="1"/>
  <c r="AA8066" i="1"/>
  <c r="AB8066" i="1"/>
  <c r="X8067" i="1"/>
  <c r="Y8067" i="1"/>
  <c r="Z8067" i="1"/>
  <c r="AA8067" i="1"/>
  <c r="AB8067" i="1"/>
  <c r="X8068" i="1"/>
  <c r="Y8068" i="1"/>
  <c r="Z8068" i="1"/>
  <c r="AA8068" i="1"/>
  <c r="AB8068" i="1"/>
  <c r="X8069" i="1"/>
  <c r="Y8069" i="1"/>
  <c r="Z8069" i="1"/>
  <c r="AA8069" i="1"/>
  <c r="AB8069" i="1"/>
  <c r="X8070" i="1"/>
  <c r="Y8070" i="1"/>
  <c r="Z8070" i="1"/>
  <c r="AA8070" i="1"/>
  <c r="AB8070" i="1"/>
  <c r="X8071" i="1"/>
  <c r="Y8071" i="1"/>
  <c r="Z8071" i="1"/>
  <c r="AA8071" i="1"/>
  <c r="AB8071" i="1"/>
  <c r="X8072" i="1"/>
  <c r="Y8072" i="1"/>
  <c r="Z8072" i="1"/>
  <c r="AA8072" i="1"/>
  <c r="AB8072" i="1"/>
  <c r="X8073" i="1"/>
  <c r="Y8073" i="1"/>
  <c r="Z8073" i="1"/>
  <c r="AA8073" i="1"/>
  <c r="AB8073" i="1"/>
  <c r="X8074" i="1"/>
  <c r="Y8074" i="1"/>
  <c r="Z8074" i="1"/>
  <c r="AA8074" i="1"/>
  <c r="AB8074" i="1"/>
  <c r="X8075" i="1"/>
  <c r="Y8075" i="1"/>
  <c r="Z8075" i="1"/>
  <c r="AA8075" i="1"/>
  <c r="AB8075" i="1"/>
  <c r="X8076" i="1"/>
  <c r="Y8076" i="1"/>
  <c r="Z8076" i="1"/>
  <c r="AA8076" i="1"/>
  <c r="AB8076" i="1"/>
  <c r="X8077" i="1"/>
  <c r="Y8077" i="1"/>
  <c r="Z8077" i="1"/>
  <c r="AA8077" i="1"/>
  <c r="AB8077" i="1"/>
  <c r="X8078" i="1"/>
  <c r="Y8078" i="1"/>
  <c r="Z8078" i="1"/>
  <c r="AA8078" i="1"/>
  <c r="AB8078" i="1"/>
  <c r="X8079" i="1"/>
  <c r="Y8079" i="1"/>
  <c r="Z8079" i="1"/>
  <c r="AA8079" i="1"/>
  <c r="AB8079" i="1"/>
  <c r="X8080" i="1"/>
  <c r="Y8080" i="1"/>
  <c r="Z8080" i="1"/>
  <c r="AA8080" i="1"/>
  <c r="AB8080" i="1"/>
  <c r="X8081" i="1"/>
  <c r="Y8081" i="1"/>
  <c r="Z8081" i="1"/>
  <c r="AA8081" i="1"/>
  <c r="AB8081" i="1"/>
  <c r="X8082" i="1"/>
  <c r="Y8082" i="1"/>
  <c r="Z8082" i="1"/>
  <c r="AA8082" i="1"/>
  <c r="AB8082" i="1"/>
  <c r="X8083" i="1"/>
  <c r="Y8083" i="1"/>
  <c r="Z8083" i="1"/>
  <c r="AA8083" i="1"/>
  <c r="AB8083" i="1"/>
  <c r="X8084" i="1"/>
  <c r="Y8084" i="1"/>
  <c r="Z8084" i="1"/>
  <c r="AA8084" i="1"/>
  <c r="AB8084" i="1"/>
  <c r="X8085" i="1"/>
  <c r="Y8085" i="1"/>
  <c r="Z8085" i="1"/>
  <c r="AA8085" i="1"/>
  <c r="AB8085" i="1"/>
  <c r="X8086" i="1"/>
  <c r="Y8086" i="1"/>
  <c r="Z8086" i="1"/>
  <c r="AA8086" i="1"/>
  <c r="AB8086" i="1"/>
  <c r="X8087" i="1"/>
  <c r="Y8087" i="1"/>
  <c r="Z8087" i="1"/>
  <c r="AA8087" i="1"/>
  <c r="AB8087" i="1"/>
  <c r="X8088" i="1"/>
  <c r="Y8088" i="1"/>
  <c r="Z8088" i="1"/>
  <c r="AA8088" i="1"/>
  <c r="AB8088" i="1"/>
  <c r="X8089" i="1"/>
  <c r="Y8089" i="1"/>
  <c r="Z8089" i="1"/>
  <c r="AA8089" i="1"/>
  <c r="AB8089" i="1"/>
  <c r="X8090" i="1"/>
  <c r="Y8090" i="1"/>
  <c r="Z8090" i="1"/>
  <c r="AA8090" i="1"/>
  <c r="AB8090" i="1"/>
  <c r="X8091" i="1"/>
  <c r="Y8091" i="1"/>
  <c r="Z8091" i="1"/>
  <c r="AA8091" i="1"/>
  <c r="AB8091" i="1"/>
  <c r="X8092" i="1"/>
  <c r="Y8092" i="1"/>
  <c r="Z8092" i="1"/>
  <c r="AA8092" i="1"/>
  <c r="AB8092" i="1"/>
  <c r="X8093" i="1"/>
  <c r="Y8093" i="1"/>
  <c r="Z8093" i="1"/>
  <c r="AA8093" i="1"/>
  <c r="AB8093" i="1"/>
  <c r="X8094" i="1"/>
  <c r="Y8094" i="1"/>
  <c r="Z8094" i="1"/>
  <c r="AA8094" i="1"/>
  <c r="AB8094" i="1"/>
  <c r="X8095" i="1"/>
  <c r="Y8095" i="1"/>
  <c r="Z8095" i="1"/>
  <c r="AA8095" i="1"/>
  <c r="AB8095" i="1"/>
  <c r="X8096" i="1"/>
  <c r="Y8096" i="1"/>
  <c r="Z8096" i="1"/>
  <c r="AA8096" i="1"/>
  <c r="AB8096" i="1"/>
  <c r="X8097" i="1"/>
  <c r="Y8097" i="1"/>
  <c r="Z8097" i="1"/>
  <c r="AA8097" i="1"/>
  <c r="AB8097" i="1"/>
  <c r="X8098" i="1"/>
  <c r="Y8098" i="1"/>
  <c r="Z8098" i="1"/>
  <c r="AA8098" i="1"/>
  <c r="AB8098" i="1"/>
  <c r="X8099" i="1"/>
  <c r="Y8099" i="1"/>
  <c r="Z8099" i="1"/>
  <c r="AA8099" i="1"/>
  <c r="AB8099" i="1"/>
  <c r="X8100" i="1"/>
  <c r="Y8100" i="1"/>
  <c r="Z8100" i="1"/>
  <c r="AA8100" i="1"/>
  <c r="AB8100" i="1"/>
  <c r="X8101" i="1"/>
  <c r="Y8101" i="1"/>
  <c r="Z8101" i="1"/>
  <c r="AA8101" i="1"/>
  <c r="AB8101" i="1"/>
  <c r="X8102" i="1"/>
  <c r="Y8102" i="1"/>
  <c r="Z8102" i="1"/>
  <c r="AA8102" i="1"/>
  <c r="AB8102" i="1"/>
  <c r="X8103" i="1"/>
  <c r="Y8103" i="1"/>
  <c r="Z8103" i="1"/>
  <c r="AA8103" i="1"/>
  <c r="AB8103" i="1"/>
  <c r="X8104" i="1"/>
  <c r="Y8104" i="1"/>
  <c r="Z8104" i="1"/>
  <c r="AA8104" i="1"/>
  <c r="AB8104" i="1"/>
  <c r="X8105" i="1"/>
  <c r="Y8105" i="1"/>
  <c r="Z8105" i="1"/>
  <c r="AA8105" i="1"/>
  <c r="AB8105" i="1"/>
  <c r="X8106" i="1"/>
  <c r="Y8106" i="1"/>
  <c r="Z8106" i="1"/>
  <c r="AA8106" i="1"/>
  <c r="AB8106" i="1"/>
  <c r="X8107" i="1"/>
  <c r="Y8107" i="1"/>
  <c r="Z8107" i="1"/>
  <c r="AA8107" i="1"/>
  <c r="AB8107" i="1"/>
  <c r="X8108" i="1"/>
  <c r="Y8108" i="1"/>
  <c r="Z8108" i="1"/>
  <c r="AA8108" i="1"/>
  <c r="AB8108" i="1"/>
  <c r="X8109" i="1"/>
  <c r="Y8109" i="1"/>
  <c r="Z8109" i="1"/>
  <c r="AA8109" i="1"/>
  <c r="AB8109" i="1"/>
  <c r="X8110" i="1"/>
  <c r="Y8110" i="1"/>
  <c r="Z8110" i="1"/>
  <c r="AA8110" i="1"/>
  <c r="AB8110" i="1"/>
  <c r="X8111" i="1"/>
  <c r="Y8111" i="1"/>
  <c r="Z8111" i="1"/>
  <c r="AA8111" i="1"/>
  <c r="AB8111" i="1"/>
  <c r="X8112" i="1"/>
  <c r="Y8112" i="1"/>
  <c r="Z8112" i="1"/>
  <c r="AA8112" i="1"/>
  <c r="AB8112" i="1"/>
  <c r="X8113" i="1"/>
  <c r="Y8113" i="1"/>
  <c r="Z8113" i="1"/>
  <c r="AA8113" i="1"/>
  <c r="AB8113" i="1"/>
  <c r="X8114" i="1"/>
  <c r="Y8114" i="1"/>
  <c r="Z8114" i="1"/>
  <c r="AA8114" i="1"/>
  <c r="AB8114" i="1"/>
  <c r="X8115" i="1"/>
  <c r="Y8115" i="1"/>
  <c r="Z8115" i="1"/>
  <c r="AA8115" i="1"/>
  <c r="AB8115" i="1"/>
  <c r="X8116" i="1"/>
  <c r="Y8116" i="1"/>
  <c r="Z8116" i="1"/>
  <c r="AA8116" i="1"/>
  <c r="AB8116" i="1"/>
  <c r="X8117" i="1"/>
  <c r="Y8117" i="1"/>
  <c r="Z8117" i="1"/>
  <c r="AA8117" i="1"/>
  <c r="AB8117" i="1"/>
  <c r="X8118" i="1"/>
  <c r="Y8118" i="1"/>
  <c r="Z8118" i="1"/>
  <c r="AA8118" i="1"/>
  <c r="AB8118" i="1"/>
  <c r="X8119" i="1"/>
  <c r="Y8119" i="1"/>
  <c r="Z8119" i="1"/>
  <c r="AA8119" i="1"/>
  <c r="AB8119" i="1"/>
  <c r="X8120" i="1"/>
  <c r="Y8120" i="1"/>
  <c r="Z8120" i="1"/>
  <c r="AA8120" i="1"/>
  <c r="AB8120" i="1"/>
  <c r="X8121" i="1"/>
  <c r="Y8121" i="1"/>
  <c r="Z8121" i="1"/>
  <c r="AA8121" i="1"/>
  <c r="AB8121" i="1"/>
  <c r="X8122" i="1"/>
  <c r="Y8122" i="1"/>
  <c r="Z8122" i="1"/>
  <c r="AA8122" i="1"/>
  <c r="AB8122" i="1"/>
  <c r="X8123" i="1"/>
  <c r="Y8123" i="1"/>
  <c r="Z8123" i="1"/>
  <c r="AA8123" i="1"/>
  <c r="AB8123" i="1"/>
  <c r="X8124" i="1"/>
  <c r="Y8124" i="1"/>
  <c r="Z8124" i="1"/>
  <c r="AA8124" i="1"/>
  <c r="AB8124" i="1"/>
  <c r="X8125" i="1"/>
  <c r="Y8125" i="1"/>
  <c r="Z8125" i="1"/>
  <c r="AA8125" i="1"/>
  <c r="AB8125" i="1"/>
  <c r="X8126" i="1"/>
  <c r="Y8126" i="1"/>
  <c r="Z8126" i="1"/>
  <c r="AA8126" i="1"/>
  <c r="AB8126" i="1"/>
  <c r="X8127" i="1"/>
  <c r="Y8127" i="1"/>
  <c r="Z8127" i="1"/>
  <c r="AA8127" i="1"/>
  <c r="AB8127" i="1"/>
  <c r="X8128" i="1"/>
  <c r="Y8128" i="1"/>
  <c r="Z8128" i="1"/>
  <c r="AA8128" i="1"/>
  <c r="AB8128" i="1"/>
  <c r="X8129" i="1"/>
  <c r="Y8129" i="1"/>
  <c r="Z8129" i="1"/>
  <c r="AA8129" i="1"/>
  <c r="AB8129" i="1"/>
  <c r="X8130" i="1"/>
  <c r="Y8130" i="1"/>
  <c r="Z8130" i="1"/>
  <c r="AA8130" i="1"/>
  <c r="AB8130" i="1"/>
  <c r="X8131" i="1"/>
  <c r="Y8131" i="1"/>
  <c r="Z8131" i="1"/>
  <c r="AA8131" i="1"/>
  <c r="AB8131" i="1"/>
  <c r="X8132" i="1"/>
  <c r="Y8132" i="1"/>
  <c r="Z8132" i="1"/>
  <c r="AA8132" i="1"/>
  <c r="AB8132" i="1"/>
  <c r="X8133" i="1"/>
  <c r="Y8133" i="1"/>
  <c r="Z8133" i="1"/>
  <c r="AA8133" i="1"/>
  <c r="AB8133" i="1"/>
  <c r="X8134" i="1"/>
  <c r="Y8134" i="1"/>
  <c r="Z8134" i="1"/>
  <c r="AA8134" i="1"/>
  <c r="AB8134" i="1"/>
  <c r="X8135" i="1"/>
  <c r="Y8135" i="1"/>
  <c r="Z8135" i="1"/>
  <c r="AA8135" i="1"/>
  <c r="AB8135" i="1"/>
  <c r="X8136" i="1"/>
  <c r="Y8136" i="1"/>
  <c r="Z8136" i="1"/>
  <c r="AA8136" i="1"/>
  <c r="AB8136" i="1"/>
  <c r="X8137" i="1"/>
  <c r="Y8137" i="1"/>
  <c r="Z8137" i="1"/>
  <c r="AA8137" i="1"/>
  <c r="AB8137" i="1"/>
  <c r="X8138" i="1"/>
  <c r="Y8138" i="1"/>
  <c r="Z8138" i="1"/>
  <c r="AA8138" i="1"/>
  <c r="AB8138" i="1"/>
  <c r="X8139" i="1"/>
  <c r="Y8139" i="1"/>
  <c r="Z8139" i="1"/>
  <c r="AA8139" i="1"/>
  <c r="AB8139" i="1"/>
  <c r="X8140" i="1"/>
  <c r="Y8140" i="1"/>
  <c r="Z8140" i="1"/>
  <c r="AA8140" i="1"/>
  <c r="AB8140" i="1"/>
  <c r="X8141" i="1"/>
  <c r="Y8141" i="1"/>
  <c r="Z8141" i="1"/>
  <c r="AA8141" i="1"/>
  <c r="AB8141" i="1"/>
  <c r="X8142" i="1"/>
  <c r="Y8142" i="1"/>
  <c r="Z8142" i="1"/>
  <c r="AA8142" i="1"/>
  <c r="AB8142" i="1"/>
  <c r="X8143" i="1"/>
  <c r="Y8143" i="1"/>
  <c r="Z8143" i="1"/>
  <c r="AA8143" i="1"/>
  <c r="AB8143" i="1"/>
  <c r="X8144" i="1"/>
  <c r="Y8144" i="1"/>
  <c r="Z8144" i="1"/>
  <c r="AA8144" i="1"/>
  <c r="AB8144" i="1"/>
  <c r="X8145" i="1"/>
  <c r="Y8145" i="1"/>
  <c r="Z8145" i="1"/>
  <c r="AA8145" i="1"/>
  <c r="AB8145" i="1"/>
  <c r="X8146" i="1"/>
  <c r="Y8146" i="1"/>
  <c r="Z8146" i="1"/>
  <c r="AA8146" i="1"/>
  <c r="AB8146" i="1"/>
  <c r="X8147" i="1"/>
  <c r="Y8147" i="1"/>
  <c r="Z8147" i="1"/>
  <c r="AA8147" i="1"/>
  <c r="AB8147" i="1"/>
  <c r="X8148" i="1"/>
  <c r="Y8148" i="1"/>
  <c r="Z8148" i="1"/>
  <c r="AA8148" i="1"/>
  <c r="AB8148" i="1"/>
  <c r="X8149" i="1"/>
  <c r="Y8149" i="1"/>
  <c r="Z8149" i="1"/>
  <c r="AA8149" i="1"/>
  <c r="AB8149" i="1"/>
  <c r="X8150" i="1"/>
  <c r="Y8150" i="1"/>
  <c r="Z8150" i="1"/>
  <c r="AA8150" i="1"/>
  <c r="AB8150" i="1"/>
  <c r="X8151" i="1"/>
  <c r="Y8151" i="1"/>
  <c r="Z8151" i="1"/>
  <c r="AA8151" i="1"/>
  <c r="AB8151" i="1"/>
  <c r="X8152" i="1"/>
  <c r="Y8152" i="1"/>
  <c r="Z8152" i="1"/>
  <c r="AA8152" i="1"/>
  <c r="AB8152" i="1"/>
  <c r="X8153" i="1"/>
  <c r="Y8153" i="1"/>
  <c r="Z8153" i="1"/>
  <c r="AA8153" i="1"/>
  <c r="AB8153" i="1"/>
  <c r="X8154" i="1"/>
  <c r="Y8154" i="1"/>
  <c r="Z8154" i="1"/>
  <c r="AA8154" i="1"/>
  <c r="AB8154" i="1"/>
  <c r="X8155" i="1"/>
  <c r="Y8155" i="1"/>
  <c r="Z8155" i="1"/>
  <c r="AA8155" i="1"/>
  <c r="AB8155" i="1"/>
  <c r="X8156" i="1"/>
  <c r="Y8156" i="1"/>
  <c r="Z8156" i="1"/>
  <c r="AA8156" i="1"/>
  <c r="AB8156" i="1"/>
  <c r="X8157" i="1"/>
  <c r="Y8157" i="1"/>
  <c r="Z8157" i="1"/>
  <c r="AA8157" i="1"/>
  <c r="AB8157" i="1"/>
  <c r="X8158" i="1"/>
  <c r="Y8158" i="1"/>
  <c r="Z8158" i="1"/>
  <c r="AA8158" i="1"/>
  <c r="AB8158" i="1"/>
  <c r="X8159" i="1"/>
  <c r="Y8159" i="1"/>
  <c r="Z8159" i="1"/>
  <c r="AA8159" i="1"/>
  <c r="AB8159" i="1"/>
  <c r="X8160" i="1"/>
  <c r="Y8160" i="1"/>
  <c r="Z8160" i="1"/>
  <c r="AA8160" i="1"/>
  <c r="AB8160" i="1"/>
  <c r="X8161" i="1"/>
  <c r="Y8161" i="1"/>
  <c r="Z8161" i="1"/>
  <c r="AA8161" i="1"/>
  <c r="AB8161" i="1"/>
  <c r="X8162" i="1"/>
  <c r="Y8162" i="1"/>
  <c r="Z8162" i="1"/>
  <c r="AA8162" i="1"/>
  <c r="AB8162" i="1"/>
  <c r="X8163" i="1"/>
  <c r="Y8163" i="1"/>
  <c r="Z8163" i="1"/>
  <c r="AA8163" i="1"/>
  <c r="AB8163" i="1"/>
  <c r="X8164" i="1"/>
  <c r="Y8164" i="1"/>
  <c r="Z8164" i="1"/>
  <c r="AA8164" i="1"/>
  <c r="AB8164" i="1"/>
  <c r="X8165" i="1"/>
  <c r="Y8165" i="1"/>
  <c r="Z8165" i="1"/>
  <c r="AA8165" i="1"/>
  <c r="AB8165" i="1"/>
  <c r="X8166" i="1"/>
  <c r="Y8166" i="1"/>
  <c r="Z8166" i="1"/>
  <c r="AA8166" i="1"/>
  <c r="AB8166" i="1"/>
  <c r="X8167" i="1"/>
  <c r="Y8167" i="1"/>
  <c r="Z8167" i="1"/>
  <c r="AA8167" i="1"/>
  <c r="AB8167" i="1"/>
  <c r="X8168" i="1"/>
  <c r="Y8168" i="1"/>
  <c r="Z8168" i="1"/>
  <c r="AA8168" i="1"/>
  <c r="AB8168" i="1"/>
  <c r="X8169" i="1"/>
  <c r="Y8169" i="1"/>
  <c r="Z8169" i="1"/>
  <c r="AA8169" i="1"/>
  <c r="AB8169" i="1"/>
  <c r="X8170" i="1"/>
  <c r="Y8170" i="1"/>
  <c r="Z8170" i="1"/>
  <c r="AA8170" i="1"/>
  <c r="AB8170" i="1"/>
  <c r="X8171" i="1"/>
  <c r="Y8171" i="1"/>
  <c r="Z8171" i="1"/>
  <c r="AA8171" i="1"/>
  <c r="AB8171" i="1"/>
  <c r="X8172" i="1"/>
  <c r="Y8172" i="1"/>
  <c r="Z8172" i="1"/>
  <c r="AA8172" i="1"/>
  <c r="AB8172" i="1"/>
  <c r="X8173" i="1"/>
  <c r="Y8173" i="1"/>
  <c r="Z8173" i="1"/>
  <c r="AA8173" i="1"/>
  <c r="AB8173" i="1"/>
  <c r="X8174" i="1"/>
  <c r="Y8174" i="1"/>
  <c r="Z8174" i="1"/>
  <c r="AA8174" i="1"/>
  <c r="AB8174" i="1"/>
  <c r="X8175" i="1"/>
  <c r="Y8175" i="1"/>
  <c r="Z8175" i="1"/>
  <c r="AA8175" i="1"/>
  <c r="AB8175" i="1"/>
  <c r="X8176" i="1"/>
  <c r="Y8176" i="1"/>
  <c r="Z8176" i="1"/>
  <c r="AA8176" i="1"/>
  <c r="AB8176" i="1"/>
  <c r="X8177" i="1"/>
  <c r="Y8177" i="1"/>
  <c r="Z8177" i="1"/>
  <c r="AA8177" i="1"/>
  <c r="AB8177" i="1"/>
  <c r="X8178" i="1"/>
  <c r="Y8178" i="1"/>
  <c r="Z8178" i="1"/>
  <c r="AA8178" i="1"/>
  <c r="AB8178" i="1"/>
  <c r="X8179" i="1"/>
  <c r="Y8179" i="1"/>
  <c r="Z8179" i="1"/>
  <c r="AA8179" i="1"/>
  <c r="AB8179" i="1"/>
  <c r="X8180" i="1"/>
  <c r="Y8180" i="1"/>
  <c r="Z8180" i="1"/>
  <c r="AA8180" i="1"/>
  <c r="AB8180" i="1"/>
  <c r="X8181" i="1"/>
  <c r="Y8181" i="1"/>
  <c r="Z8181" i="1"/>
  <c r="AA8181" i="1"/>
  <c r="AB8181" i="1"/>
  <c r="X8182" i="1"/>
  <c r="Y8182" i="1"/>
  <c r="Z8182" i="1"/>
  <c r="AA8182" i="1"/>
  <c r="AB8182" i="1"/>
  <c r="X8183" i="1"/>
  <c r="Y8183" i="1"/>
  <c r="Z8183" i="1"/>
  <c r="AA8183" i="1"/>
  <c r="AB8183" i="1"/>
  <c r="X8184" i="1"/>
  <c r="Y8184" i="1"/>
  <c r="Z8184" i="1"/>
  <c r="AA8184" i="1"/>
  <c r="AB8184" i="1"/>
  <c r="X8185" i="1"/>
  <c r="Y8185" i="1"/>
  <c r="Z8185" i="1"/>
  <c r="AA8185" i="1"/>
  <c r="AB8185" i="1"/>
  <c r="X8186" i="1"/>
  <c r="Y8186" i="1"/>
  <c r="Z8186" i="1"/>
  <c r="AA8186" i="1"/>
  <c r="AB8186" i="1"/>
  <c r="X8187" i="1"/>
  <c r="Y8187" i="1"/>
  <c r="Z8187" i="1"/>
  <c r="AA8187" i="1"/>
  <c r="AB8187" i="1"/>
  <c r="X8188" i="1"/>
  <c r="Y8188" i="1"/>
  <c r="Z8188" i="1"/>
  <c r="AA8188" i="1"/>
  <c r="AB8188" i="1"/>
  <c r="X8189" i="1"/>
  <c r="Y8189" i="1"/>
  <c r="Z8189" i="1"/>
  <c r="AA8189" i="1"/>
  <c r="AB8189" i="1"/>
  <c r="X8190" i="1"/>
  <c r="Y8190" i="1"/>
  <c r="Z8190" i="1"/>
  <c r="AA8190" i="1"/>
  <c r="AB8190" i="1"/>
  <c r="X8191" i="1"/>
  <c r="Y8191" i="1"/>
  <c r="Z8191" i="1"/>
  <c r="AA8191" i="1"/>
  <c r="AB8191" i="1"/>
  <c r="X8192" i="1"/>
  <c r="Y8192" i="1"/>
  <c r="Z8192" i="1"/>
  <c r="AA8192" i="1"/>
  <c r="AB8192" i="1"/>
  <c r="X8193" i="1"/>
  <c r="Y8193" i="1"/>
  <c r="Z8193" i="1"/>
  <c r="AA8193" i="1"/>
  <c r="AB8193" i="1"/>
  <c r="X8194" i="1"/>
  <c r="Y8194" i="1"/>
  <c r="Z8194" i="1"/>
  <c r="AA8194" i="1"/>
  <c r="AB8194" i="1"/>
  <c r="X8195" i="1"/>
  <c r="Y8195" i="1"/>
  <c r="Z8195" i="1"/>
  <c r="AA8195" i="1"/>
  <c r="AB8195" i="1"/>
  <c r="X8196" i="1"/>
  <c r="Y8196" i="1"/>
  <c r="Z8196" i="1"/>
  <c r="AA8196" i="1"/>
  <c r="AB8196" i="1"/>
  <c r="X8197" i="1"/>
  <c r="Y8197" i="1"/>
  <c r="Z8197" i="1"/>
  <c r="AA8197" i="1"/>
  <c r="AB8197" i="1"/>
  <c r="X8198" i="1"/>
  <c r="Y8198" i="1"/>
  <c r="Z8198" i="1"/>
  <c r="AA8198" i="1"/>
  <c r="AB8198" i="1"/>
  <c r="X8199" i="1"/>
  <c r="Y8199" i="1"/>
  <c r="Z8199" i="1"/>
  <c r="AA8199" i="1"/>
  <c r="AB8199" i="1"/>
  <c r="X8200" i="1"/>
  <c r="Y8200" i="1"/>
  <c r="Z8200" i="1"/>
  <c r="AA8200" i="1"/>
  <c r="AB8200" i="1"/>
  <c r="X8201" i="1"/>
  <c r="Y8201" i="1"/>
  <c r="Z8201" i="1"/>
  <c r="AA8201" i="1"/>
  <c r="AB8201" i="1"/>
  <c r="X8202" i="1"/>
  <c r="Y8202" i="1"/>
  <c r="Z8202" i="1"/>
  <c r="AA8202" i="1"/>
  <c r="AB8202" i="1"/>
  <c r="X8203" i="1"/>
  <c r="Y8203" i="1"/>
  <c r="Z8203" i="1"/>
  <c r="AA8203" i="1"/>
  <c r="AB8203" i="1"/>
  <c r="X8204" i="1"/>
  <c r="Y8204" i="1"/>
  <c r="Z8204" i="1"/>
  <c r="AA8204" i="1"/>
  <c r="AB8204" i="1"/>
  <c r="X8205" i="1"/>
  <c r="Y8205" i="1"/>
  <c r="Z8205" i="1"/>
  <c r="AA8205" i="1"/>
  <c r="AB8205" i="1"/>
  <c r="X8206" i="1"/>
  <c r="Y8206" i="1"/>
  <c r="Z8206" i="1"/>
  <c r="AA8206" i="1"/>
  <c r="AB8206" i="1"/>
  <c r="X8207" i="1"/>
  <c r="Y8207" i="1"/>
  <c r="Z8207" i="1"/>
  <c r="AA8207" i="1"/>
  <c r="AB8207" i="1"/>
  <c r="X8208" i="1"/>
  <c r="Y8208" i="1"/>
  <c r="Z8208" i="1"/>
  <c r="AA8208" i="1"/>
  <c r="AB8208" i="1"/>
  <c r="X8209" i="1"/>
  <c r="Y8209" i="1"/>
  <c r="Z8209" i="1"/>
  <c r="AA8209" i="1"/>
  <c r="AB8209" i="1"/>
  <c r="X8210" i="1"/>
  <c r="Y8210" i="1"/>
  <c r="Z8210" i="1"/>
  <c r="AA8210" i="1"/>
  <c r="AB8210" i="1"/>
  <c r="X8211" i="1"/>
  <c r="Y8211" i="1"/>
  <c r="Z8211" i="1"/>
  <c r="AA8211" i="1"/>
  <c r="AB8211" i="1"/>
  <c r="X8212" i="1"/>
  <c r="Y8212" i="1"/>
  <c r="Z8212" i="1"/>
  <c r="AA8212" i="1"/>
  <c r="AB8212" i="1"/>
  <c r="X8213" i="1"/>
  <c r="Y8213" i="1"/>
  <c r="Z8213" i="1"/>
  <c r="AA8213" i="1"/>
  <c r="AB8213" i="1"/>
  <c r="X8214" i="1"/>
  <c r="Y8214" i="1"/>
  <c r="Z8214" i="1"/>
  <c r="AA8214" i="1"/>
  <c r="AB8214" i="1"/>
  <c r="X8215" i="1"/>
  <c r="Y8215" i="1"/>
  <c r="Z8215" i="1"/>
  <c r="AA8215" i="1"/>
  <c r="AB8215" i="1"/>
  <c r="X8216" i="1"/>
  <c r="Y8216" i="1"/>
  <c r="Z8216" i="1"/>
  <c r="AA8216" i="1"/>
  <c r="AB8216" i="1"/>
  <c r="X8217" i="1"/>
  <c r="Y8217" i="1"/>
  <c r="Z8217" i="1"/>
  <c r="AA8217" i="1"/>
  <c r="AB8217" i="1"/>
  <c r="X8218" i="1"/>
  <c r="Y8218" i="1"/>
  <c r="Z8218" i="1"/>
  <c r="AA8218" i="1"/>
  <c r="AB8218" i="1"/>
  <c r="X8219" i="1"/>
  <c r="Y8219" i="1"/>
  <c r="Z8219" i="1"/>
  <c r="AA8219" i="1"/>
  <c r="AB8219" i="1"/>
  <c r="X8220" i="1"/>
  <c r="Y8220" i="1"/>
  <c r="Z8220" i="1"/>
  <c r="AA8220" i="1"/>
  <c r="AB8220" i="1"/>
  <c r="X8221" i="1"/>
  <c r="Y8221" i="1"/>
  <c r="Z8221" i="1"/>
  <c r="AA8221" i="1"/>
  <c r="AB8221" i="1"/>
  <c r="X8222" i="1"/>
  <c r="Y8222" i="1"/>
  <c r="Z8222" i="1"/>
  <c r="AA8222" i="1"/>
  <c r="AB8222" i="1"/>
  <c r="X8223" i="1"/>
  <c r="Y8223" i="1"/>
  <c r="Z8223" i="1"/>
  <c r="AA8223" i="1"/>
  <c r="AB8223" i="1"/>
  <c r="X8224" i="1"/>
  <c r="Y8224" i="1"/>
  <c r="Z8224" i="1"/>
  <c r="AA8224" i="1"/>
  <c r="AB8224" i="1"/>
  <c r="X8225" i="1"/>
  <c r="Y8225" i="1"/>
  <c r="Z8225" i="1"/>
  <c r="AA8225" i="1"/>
  <c r="AB8225" i="1"/>
  <c r="X8226" i="1"/>
  <c r="Y8226" i="1"/>
  <c r="Z8226" i="1"/>
  <c r="AA8226" i="1"/>
  <c r="AB8226" i="1"/>
  <c r="X8227" i="1"/>
  <c r="Y8227" i="1"/>
  <c r="Z8227" i="1"/>
  <c r="AA8227" i="1"/>
  <c r="AB8227" i="1"/>
  <c r="X8228" i="1"/>
  <c r="Y8228" i="1"/>
  <c r="Z8228" i="1"/>
  <c r="AA8228" i="1"/>
  <c r="AB8228" i="1"/>
  <c r="X8229" i="1"/>
  <c r="Y8229" i="1"/>
  <c r="Z8229" i="1"/>
  <c r="AA8229" i="1"/>
  <c r="AB8229" i="1"/>
  <c r="X8230" i="1"/>
  <c r="Y8230" i="1"/>
  <c r="Z8230" i="1"/>
  <c r="AA8230" i="1"/>
  <c r="AB8230" i="1"/>
  <c r="X8231" i="1"/>
  <c r="Y8231" i="1"/>
  <c r="Z8231" i="1"/>
  <c r="AA8231" i="1"/>
  <c r="AB8231" i="1"/>
  <c r="X8232" i="1"/>
  <c r="Y8232" i="1"/>
  <c r="Z8232" i="1"/>
  <c r="AA8232" i="1"/>
  <c r="AB8232" i="1"/>
  <c r="X8233" i="1"/>
  <c r="Y8233" i="1"/>
  <c r="Z8233" i="1"/>
  <c r="AA8233" i="1"/>
  <c r="AB8233" i="1"/>
  <c r="X8234" i="1"/>
  <c r="Y8234" i="1"/>
  <c r="Z8234" i="1"/>
  <c r="AA8234" i="1"/>
  <c r="AB8234" i="1"/>
  <c r="X8235" i="1"/>
  <c r="Y8235" i="1"/>
  <c r="Z8235" i="1"/>
  <c r="AA8235" i="1"/>
  <c r="AB8235" i="1"/>
  <c r="X8236" i="1"/>
  <c r="Y8236" i="1"/>
  <c r="Z8236" i="1"/>
  <c r="AA8236" i="1"/>
  <c r="AB8236" i="1"/>
  <c r="X8237" i="1"/>
  <c r="Y8237" i="1"/>
  <c r="Z8237" i="1"/>
  <c r="AA8237" i="1"/>
  <c r="AB8237" i="1"/>
  <c r="X8238" i="1"/>
  <c r="Y8238" i="1"/>
  <c r="Z8238" i="1"/>
  <c r="AA8238" i="1"/>
  <c r="AB8238" i="1"/>
  <c r="X8239" i="1"/>
  <c r="Y8239" i="1"/>
  <c r="Z8239" i="1"/>
  <c r="AA8239" i="1"/>
  <c r="AB8239" i="1"/>
  <c r="X8240" i="1"/>
  <c r="Y8240" i="1"/>
  <c r="Z8240" i="1"/>
  <c r="AA8240" i="1"/>
  <c r="AB8240" i="1"/>
  <c r="X8241" i="1"/>
  <c r="Y8241" i="1"/>
  <c r="Z8241" i="1"/>
  <c r="AA8241" i="1"/>
  <c r="AB8241" i="1"/>
  <c r="X8242" i="1"/>
  <c r="Y8242" i="1"/>
  <c r="Z8242" i="1"/>
  <c r="AA8242" i="1"/>
  <c r="AB8242" i="1"/>
  <c r="X8243" i="1"/>
  <c r="Y8243" i="1"/>
  <c r="Z8243" i="1"/>
  <c r="AA8243" i="1"/>
  <c r="AB8243" i="1"/>
  <c r="X8244" i="1"/>
  <c r="Y8244" i="1"/>
  <c r="Z8244" i="1"/>
  <c r="AA8244" i="1"/>
  <c r="AB8244" i="1"/>
  <c r="X8245" i="1"/>
  <c r="Y8245" i="1"/>
  <c r="Z8245" i="1"/>
  <c r="AA8245" i="1"/>
  <c r="AB8245" i="1"/>
  <c r="X8246" i="1"/>
  <c r="Y8246" i="1"/>
  <c r="Z8246" i="1"/>
  <c r="AA8246" i="1"/>
  <c r="AB8246" i="1"/>
  <c r="X8247" i="1"/>
  <c r="Y8247" i="1"/>
  <c r="Z8247" i="1"/>
  <c r="AA8247" i="1"/>
  <c r="AB8247" i="1"/>
  <c r="X8248" i="1"/>
  <c r="Y8248" i="1"/>
  <c r="Z8248" i="1"/>
  <c r="AA8248" i="1"/>
  <c r="AB8248" i="1"/>
  <c r="X8249" i="1"/>
  <c r="Y8249" i="1"/>
  <c r="Z8249" i="1"/>
  <c r="AA8249" i="1"/>
  <c r="AB8249" i="1"/>
  <c r="X8250" i="1"/>
  <c r="Y8250" i="1"/>
  <c r="Z8250" i="1"/>
  <c r="AA8250" i="1"/>
  <c r="AB8250" i="1"/>
  <c r="X8251" i="1"/>
  <c r="Y8251" i="1"/>
  <c r="Z8251" i="1"/>
  <c r="AA8251" i="1"/>
  <c r="AB8251" i="1"/>
  <c r="X8252" i="1"/>
  <c r="Y8252" i="1"/>
  <c r="Z8252" i="1"/>
  <c r="AA8252" i="1"/>
  <c r="AB8252" i="1"/>
  <c r="X8253" i="1"/>
  <c r="Y8253" i="1"/>
  <c r="Z8253" i="1"/>
  <c r="AA8253" i="1"/>
  <c r="AB8253" i="1"/>
  <c r="X8254" i="1"/>
  <c r="Y8254" i="1"/>
  <c r="Z8254" i="1"/>
  <c r="AA8254" i="1"/>
  <c r="AB8254" i="1"/>
  <c r="X8255" i="1"/>
  <c r="Y8255" i="1"/>
  <c r="Z8255" i="1"/>
  <c r="AA8255" i="1"/>
  <c r="AB8255" i="1"/>
  <c r="X8256" i="1"/>
  <c r="Y8256" i="1"/>
  <c r="Z8256" i="1"/>
  <c r="AA8256" i="1"/>
  <c r="AB8256" i="1"/>
  <c r="X8257" i="1"/>
  <c r="Y8257" i="1"/>
  <c r="Z8257" i="1"/>
  <c r="AA8257" i="1"/>
  <c r="AB8257" i="1"/>
  <c r="X8258" i="1"/>
  <c r="Y8258" i="1"/>
  <c r="Z8258" i="1"/>
  <c r="AA8258" i="1"/>
  <c r="AB8258" i="1"/>
  <c r="X8259" i="1"/>
  <c r="Y8259" i="1"/>
  <c r="Z8259" i="1"/>
  <c r="AA8259" i="1"/>
  <c r="AB8259" i="1"/>
  <c r="X8260" i="1"/>
  <c r="Y8260" i="1"/>
  <c r="Z8260" i="1"/>
  <c r="AA8260" i="1"/>
  <c r="AB8260" i="1"/>
  <c r="X8261" i="1"/>
  <c r="Y8261" i="1"/>
  <c r="Z8261" i="1"/>
  <c r="AA8261" i="1"/>
  <c r="AB8261" i="1"/>
  <c r="X8262" i="1"/>
  <c r="Y8262" i="1"/>
  <c r="Z8262" i="1"/>
  <c r="AA8262" i="1"/>
  <c r="AB8262" i="1"/>
  <c r="X8263" i="1"/>
  <c r="Y8263" i="1"/>
  <c r="Z8263" i="1"/>
  <c r="AA8263" i="1"/>
  <c r="AB8263" i="1"/>
  <c r="X8264" i="1"/>
  <c r="Y8264" i="1"/>
  <c r="Z8264" i="1"/>
  <c r="AA8264" i="1"/>
  <c r="AB8264" i="1"/>
  <c r="X8265" i="1"/>
  <c r="Y8265" i="1"/>
  <c r="Z8265" i="1"/>
  <c r="AA8265" i="1"/>
  <c r="AB8265" i="1"/>
  <c r="X8266" i="1"/>
  <c r="Y8266" i="1"/>
  <c r="Z8266" i="1"/>
  <c r="AA8266" i="1"/>
  <c r="AB8266" i="1"/>
  <c r="X8267" i="1"/>
  <c r="Y8267" i="1"/>
  <c r="Z8267" i="1"/>
  <c r="AA8267" i="1"/>
  <c r="AB8267" i="1"/>
  <c r="X8268" i="1"/>
  <c r="Y8268" i="1"/>
  <c r="Z8268" i="1"/>
  <c r="AA8268" i="1"/>
  <c r="AB8268" i="1"/>
  <c r="X8269" i="1"/>
  <c r="Y8269" i="1"/>
  <c r="Z8269" i="1"/>
  <c r="AA8269" i="1"/>
  <c r="AB8269" i="1"/>
  <c r="X8270" i="1"/>
  <c r="Y8270" i="1"/>
  <c r="Z8270" i="1"/>
  <c r="AA8270" i="1"/>
  <c r="AB8270" i="1"/>
  <c r="X8271" i="1"/>
  <c r="Y8271" i="1"/>
  <c r="Z8271" i="1"/>
  <c r="AA8271" i="1"/>
  <c r="AB8271" i="1"/>
  <c r="X8272" i="1"/>
  <c r="Y8272" i="1"/>
  <c r="Z8272" i="1"/>
  <c r="AA8272" i="1"/>
  <c r="AB8272" i="1"/>
  <c r="X8273" i="1"/>
  <c r="Y8273" i="1"/>
  <c r="Z8273" i="1"/>
  <c r="AA8273" i="1"/>
  <c r="AB8273" i="1"/>
  <c r="X8274" i="1"/>
  <c r="Y8274" i="1"/>
  <c r="Z8274" i="1"/>
  <c r="AA8274" i="1"/>
  <c r="AB8274" i="1"/>
  <c r="X8275" i="1"/>
  <c r="Y8275" i="1"/>
  <c r="Z8275" i="1"/>
  <c r="AA8275" i="1"/>
  <c r="AB8275" i="1"/>
  <c r="X8276" i="1"/>
  <c r="Y8276" i="1"/>
  <c r="Z8276" i="1"/>
  <c r="AA8276" i="1"/>
  <c r="AB8276" i="1"/>
  <c r="X8277" i="1"/>
  <c r="Y8277" i="1"/>
  <c r="Z8277" i="1"/>
  <c r="AA8277" i="1"/>
  <c r="AB8277" i="1"/>
  <c r="X8278" i="1"/>
  <c r="Y8278" i="1"/>
  <c r="Z8278" i="1"/>
  <c r="AA8278" i="1"/>
  <c r="AB8278" i="1"/>
  <c r="X8279" i="1"/>
  <c r="Y8279" i="1"/>
  <c r="Z8279" i="1"/>
  <c r="AA8279" i="1"/>
  <c r="AB8279" i="1"/>
  <c r="X8280" i="1"/>
  <c r="Y8280" i="1"/>
  <c r="Z8280" i="1"/>
  <c r="AA8280" i="1"/>
  <c r="AB8280" i="1"/>
  <c r="X8281" i="1"/>
  <c r="Y8281" i="1"/>
  <c r="Z8281" i="1"/>
  <c r="AA8281" i="1"/>
  <c r="AB8281" i="1"/>
  <c r="X8282" i="1"/>
  <c r="Y8282" i="1"/>
  <c r="Z8282" i="1"/>
  <c r="AA8282" i="1"/>
  <c r="AB8282" i="1"/>
  <c r="X8283" i="1"/>
  <c r="Y8283" i="1"/>
  <c r="Z8283" i="1"/>
  <c r="AA8283" i="1"/>
  <c r="AB8283" i="1"/>
  <c r="X8284" i="1"/>
  <c r="Y8284" i="1"/>
  <c r="Z8284" i="1"/>
  <c r="AA8284" i="1"/>
  <c r="AB8284" i="1"/>
  <c r="X8285" i="1"/>
  <c r="Y8285" i="1"/>
  <c r="Z8285" i="1"/>
  <c r="AA8285" i="1"/>
  <c r="AB8285" i="1"/>
  <c r="X8286" i="1"/>
  <c r="Y8286" i="1"/>
  <c r="Z8286" i="1"/>
  <c r="AA8286" i="1"/>
  <c r="AB8286" i="1"/>
  <c r="X8287" i="1"/>
  <c r="Y8287" i="1"/>
  <c r="Z8287" i="1"/>
  <c r="AA8287" i="1"/>
  <c r="AB8287" i="1"/>
  <c r="X8288" i="1"/>
  <c r="Y8288" i="1"/>
  <c r="Z8288" i="1"/>
  <c r="AA8288" i="1"/>
  <c r="AB8288" i="1"/>
  <c r="X8289" i="1"/>
  <c r="Y8289" i="1"/>
  <c r="Z8289" i="1"/>
  <c r="AA8289" i="1"/>
  <c r="AB8289" i="1"/>
  <c r="X8290" i="1"/>
  <c r="Y8290" i="1"/>
  <c r="Z8290" i="1"/>
  <c r="AA8290" i="1"/>
  <c r="AB8290" i="1"/>
  <c r="X8291" i="1"/>
  <c r="Y8291" i="1"/>
  <c r="Z8291" i="1"/>
  <c r="AA8291" i="1"/>
  <c r="AB8291" i="1"/>
  <c r="X8292" i="1"/>
  <c r="Y8292" i="1"/>
  <c r="Z8292" i="1"/>
  <c r="AA8292" i="1"/>
  <c r="AB8292" i="1"/>
  <c r="X8293" i="1"/>
  <c r="Y8293" i="1"/>
  <c r="Z8293" i="1"/>
  <c r="AA8293" i="1"/>
  <c r="AB8293" i="1"/>
  <c r="X8294" i="1"/>
  <c r="Y8294" i="1"/>
  <c r="Z8294" i="1"/>
  <c r="AA8294" i="1"/>
  <c r="AB8294" i="1"/>
  <c r="X8295" i="1"/>
  <c r="Y8295" i="1"/>
  <c r="Z8295" i="1"/>
  <c r="AA8295" i="1"/>
  <c r="AB8295" i="1"/>
  <c r="X8296" i="1"/>
  <c r="Y8296" i="1"/>
  <c r="Z8296" i="1"/>
  <c r="AA8296" i="1"/>
  <c r="AB8296" i="1"/>
  <c r="X8297" i="1"/>
  <c r="Y8297" i="1"/>
  <c r="Z8297" i="1"/>
  <c r="AA8297" i="1"/>
  <c r="AB8297" i="1"/>
  <c r="X8298" i="1"/>
  <c r="Y8298" i="1"/>
  <c r="Z8298" i="1"/>
  <c r="AA8298" i="1"/>
  <c r="AB8298" i="1"/>
  <c r="X8299" i="1"/>
  <c r="Y8299" i="1"/>
  <c r="Z8299" i="1"/>
  <c r="AA8299" i="1"/>
  <c r="AB8299" i="1"/>
  <c r="X8300" i="1"/>
  <c r="Y8300" i="1"/>
  <c r="Z8300" i="1"/>
  <c r="AA8300" i="1"/>
  <c r="AB8300" i="1"/>
  <c r="X8301" i="1"/>
  <c r="Y8301" i="1"/>
  <c r="Z8301" i="1"/>
  <c r="AA8301" i="1"/>
  <c r="AB8301" i="1"/>
  <c r="X8302" i="1"/>
  <c r="Y8302" i="1"/>
  <c r="Z8302" i="1"/>
  <c r="AA8302" i="1"/>
  <c r="AB8302" i="1"/>
  <c r="X8303" i="1"/>
  <c r="Y8303" i="1"/>
  <c r="Z8303" i="1"/>
  <c r="AA8303" i="1"/>
  <c r="AB8303" i="1"/>
  <c r="X8304" i="1"/>
  <c r="Y8304" i="1"/>
  <c r="Z8304" i="1"/>
  <c r="AA8304" i="1"/>
  <c r="AB8304" i="1"/>
  <c r="X8305" i="1"/>
  <c r="Y8305" i="1"/>
  <c r="Z8305" i="1"/>
  <c r="AA8305" i="1"/>
  <c r="AB8305" i="1"/>
  <c r="X8306" i="1"/>
  <c r="Y8306" i="1"/>
  <c r="Z8306" i="1"/>
  <c r="AA8306" i="1"/>
  <c r="AB8306" i="1"/>
  <c r="X8307" i="1"/>
  <c r="Y8307" i="1"/>
  <c r="Z8307" i="1"/>
  <c r="AA8307" i="1"/>
  <c r="AB8307" i="1"/>
  <c r="X8308" i="1"/>
  <c r="Y8308" i="1"/>
  <c r="Z8308" i="1"/>
  <c r="AA8308" i="1"/>
  <c r="AB8308" i="1"/>
  <c r="X8309" i="1"/>
  <c r="Y8309" i="1"/>
  <c r="Z8309" i="1"/>
  <c r="AA8309" i="1"/>
  <c r="AB8309" i="1"/>
  <c r="X8310" i="1"/>
  <c r="Y8310" i="1"/>
  <c r="Z8310" i="1"/>
  <c r="AA8310" i="1"/>
  <c r="AB8310" i="1"/>
  <c r="X8311" i="1"/>
  <c r="Y8311" i="1"/>
  <c r="Z8311" i="1"/>
  <c r="AA8311" i="1"/>
  <c r="AB8311" i="1"/>
  <c r="X8312" i="1"/>
  <c r="Y8312" i="1"/>
  <c r="Z8312" i="1"/>
  <c r="AA8312" i="1"/>
  <c r="AB8312" i="1"/>
  <c r="X8313" i="1"/>
  <c r="Y8313" i="1"/>
  <c r="Z8313" i="1"/>
  <c r="AA8313" i="1"/>
  <c r="AB8313" i="1"/>
  <c r="X8314" i="1"/>
  <c r="Y8314" i="1"/>
  <c r="Z8314" i="1"/>
  <c r="AA8314" i="1"/>
  <c r="AB8314" i="1"/>
  <c r="X8315" i="1"/>
  <c r="Y8315" i="1"/>
  <c r="Z8315" i="1"/>
  <c r="AA8315" i="1"/>
  <c r="AB8315" i="1"/>
  <c r="X8316" i="1"/>
  <c r="Y8316" i="1"/>
  <c r="Z8316" i="1"/>
  <c r="AA8316" i="1"/>
  <c r="AB8316" i="1"/>
  <c r="X8317" i="1"/>
  <c r="Y8317" i="1"/>
  <c r="Z8317" i="1"/>
  <c r="AA8317" i="1"/>
  <c r="AB8317" i="1"/>
  <c r="X8318" i="1"/>
  <c r="Y8318" i="1"/>
  <c r="Z8318" i="1"/>
  <c r="AA8318" i="1"/>
  <c r="AB8318" i="1"/>
  <c r="X8319" i="1"/>
  <c r="Y8319" i="1"/>
  <c r="Z8319" i="1"/>
  <c r="AA8319" i="1"/>
  <c r="AB8319" i="1"/>
  <c r="X8320" i="1"/>
  <c r="Y8320" i="1"/>
  <c r="Z8320" i="1"/>
  <c r="AA8320" i="1"/>
  <c r="AB8320" i="1"/>
  <c r="X8321" i="1"/>
  <c r="Y8321" i="1"/>
  <c r="Z8321" i="1"/>
  <c r="AA8321" i="1"/>
  <c r="AB8321" i="1"/>
  <c r="X8322" i="1"/>
  <c r="Y8322" i="1"/>
  <c r="Z8322" i="1"/>
  <c r="AA8322" i="1"/>
  <c r="AB8322" i="1"/>
  <c r="X8323" i="1"/>
  <c r="Y8323" i="1"/>
  <c r="Z8323" i="1"/>
  <c r="AA8323" i="1"/>
  <c r="AB8323" i="1"/>
  <c r="X8324" i="1"/>
  <c r="Y8324" i="1"/>
  <c r="Z8324" i="1"/>
  <c r="AA8324" i="1"/>
  <c r="AB8324" i="1"/>
  <c r="X8325" i="1"/>
  <c r="Y8325" i="1"/>
  <c r="Z8325" i="1"/>
  <c r="AA8325" i="1"/>
  <c r="AB8325" i="1"/>
  <c r="X8326" i="1"/>
  <c r="Y8326" i="1"/>
  <c r="Z8326" i="1"/>
  <c r="AA8326" i="1"/>
  <c r="AB8326" i="1"/>
  <c r="X8327" i="1"/>
  <c r="Y8327" i="1"/>
  <c r="Z8327" i="1"/>
  <c r="AA8327" i="1"/>
  <c r="AB8327" i="1"/>
  <c r="X8328" i="1"/>
  <c r="Y8328" i="1"/>
  <c r="Z8328" i="1"/>
  <c r="AA8328" i="1"/>
  <c r="AB8328" i="1"/>
  <c r="X8329" i="1"/>
  <c r="Y8329" i="1"/>
  <c r="Z8329" i="1"/>
  <c r="AA8329" i="1"/>
  <c r="AB8329" i="1"/>
  <c r="X8330" i="1"/>
  <c r="Y8330" i="1"/>
  <c r="Z8330" i="1"/>
  <c r="AA8330" i="1"/>
  <c r="AB8330" i="1"/>
  <c r="X8331" i="1"/>
  <c r="Y8331" i="1"/>
  <c r="Z8331" i="1"/>
  <c r="AA8331" i="1"/>
  <c r="AB8331" i="1"/>
  <c r="X8332" i="1"/>
  <c r="Y8332" i="1"/>
  <c r="Z8332" i="1"/>
  <c r="AA8332" i="1"/>
  <c r="AB8332" i="1"/>
  <c r="X8333" i="1"/>
  <c r="Y8333" i="1"/>
  <c r="Z8333" i="1"/>
  <c r="AA8333" i="1"/>
  <c r="AB8333" i="1"/>
  <c r="X8334" i="1"/>
  <c r="Y8334" i="1"/>
  <c r="Z8334" i="1"/>
  <c r="AA8334" i="1"/>
  <c r="AB8334" i="1"/>
  <c r="X8335" i="1"/>
  <c r="Y8335" i="1"/>
  <c r="Z8335" i="1"/>
  <c r="AA8335" i="1"/>
  <c r="AB8335" i="1"/>
  <c r="X8336" i="1"/>
  <c r="Y8336" i="1"/>
  <c r="Z8336" i="1"/>
  <c r="AA8336" i="1"/>
  <c r="AB8336" i="1"/>
  <c r="X8337" i="1"/>
  <c r="Y8337" i="1"/>
  <c r="Z8337" i="1"/>
  <c r="AA8337" i="1"/>
  <c r="AB8337" i="1"/>
  <c r="X8338" i="1"/>
  <c r="Y8338" i="1"/>
  <c r="Z8338" i="1"/>
  <c r="AA8338" i="1"/>
  <c r="AB8338" i="1"/>
  <c r="X8339" i="1"/>
  <c r="Y8339" i="1"/>
  <c r="Z8339" i="1"/>
  <c r="AA8339" i="1"/>
  <c r="AB8339" i="1"/>
  <c r="X8340" i="1"/>
  <c r="Y8340" i="1"/>
  <c r="Z8340" i="1"/>
  <c r="AA8340" i="1"/>
  <c r="AB8340" i="1"/>
  <c r="X8341" i="1"/>
  <c r="Y8341" i="1"/>
  <c r="Z8341" i="1"/>
  <c r="AA8341" i="1"/>
  <c r="AB8341" i="1"/>
  <c r="X8342" i="1"/>
  <c r="Y8342" i="1"/>
  <c r="Z8342" i="1"/>
  <c r="AA8342" i="1"/>
  <c r="AB8342" i="1"/>
  <c r="X8343" i="1"/>
  <c r="Y8343" i="1"/>
  <c r="Z8343" i="1"/>
  <c r="AA8343" i="1"/>
  <c r="AB8343" i="1"/>
  <c r="X8344" i="1"/>
  <c r="Y8344" i="1"/>
  <c r="Z8344" i="1"/>
  <c r="AA8344" i="1"/>
  <c r="AB8344" i="1"/>
  <c r="X8345" i="1"/>
  <c r="Y8345" i="1"/>
  <c r="Z8345" i="1"/>
  <c r="AA8345" i="1"/>
  <c r="AB8345" i="1"/>
  <c r="X8346" i="1"/>
  <c r="Y8346" i="1"/>
  <c r="Z8346" i="1"/>
  <c r="AA8346" i="1"/>
  <c r="AB8346" i="1"/>
  <c r="X8347" i="1"/>
  <c r="Y8347" i="1"/>
  <c r="Z8347" i="1"/>
  <c r="AA8347" i="1"/>
  <c r="AB8347" i="1"/>
  <c r="X8348" i="1"/>
  <c r="Y8348" i="1"/>
  <c r="Z8348" i="1"/>
  <c r="AA8348" i="1"/>
  <c r="AB8348" i="1"/>
  <c r="X8349" i="1"/>
  <c r="Y8349" i="1"/>
  <c r="Z8349" i="1"/>
  <c r="AA8349" i="1"/>
  <c r="AB8349" i="1"/>
  <c r="X8350" i="1"/>
  <c r="Y8350" i="1"/>
  <c r="Z8350" i="1"/>
  <c r="AA8350" i="1"/>
  <c r="AB8350" i="1"/>
  <c r="X8351" i="1"/>
  <c r="Y8351" i="1"/>
  <c r="Z8351" i="1"/>
  <c r="AA8351" i="1"/>
  <c r="AB8351" i="1"/>
  <c r="X8352" i="1"/>
  <c r="Y8352" i="1"/>
  <c r="Z8352" i="1"/>
  <c r="AA8352" i="1"/>
  <c r="AB8352" i="1"/>
  <c r="X8353" i="1"/>
  <c r="Y8353" i="1"/>
  <c r="Z8353" i="1"/>
  <c r="AA8353" i="1"/>
  <c r="AB8353" i="1"/>
  <c r="X8354" i="1"/>
  <c r="Y8354" i="1"/>
  <c r="Z8354" i="1"/>
  <c r="AA8354" i="1"/>
  <c r="AB8354" i="1"/>
  <c r="X8355" i="1"/>
  <c r="Y8355" i="1"/>
  <c r="Z8355" i="1"/>
  <c r="AA8355" i="1"/>
  <c r="AB8355" i="1"/>
  <c r="X8356" i="1"/>
  <c r="Y8356" i="1"/>
  <c r="Z8356" i="1"/>
  <c r="AA8356" i="1"/>
  <c r="AB8356" i="1"/>
  <c r="X8357" i="1"/>
  <c r="Y8357" i="1"/>
  <c r="Z8357" i="1"/>
  <c r="AA8357" i="1"/>
  <c r="AB8357" i="1"/>
  <c r="X8358" i="1"/>
  <c r="Y8358" i="1"/>
  <c r="Z8358" i="1"/>
  <c r="AA8358" i="1"/>
  <c r="AB8358" i="1"/>
  <c r="X8359" i="1"/>
  <c r="Y8359" i="1"/>
  <c r="Z8359" i="1"/>
  <c r="AA8359" i="1"/>
  <c r="AB8359" i="1"/>
  <c r="X8360" i="1"/>
  <c r="Y8360" i="1"/>
  <c r="Z8360" i="1"/>
  <c r="AA8360" i="1"/>
  <c r="AB8360" i="1"/>
  <c r="X8361" i="1"/>
  <c r="Y8361" i="1"/>
  <c r="Z8361" i="1"/>
  <c r="AA8361" i="1"/>
  <c r="AB8361" i="1"/>
  <c r="X8362" i="1"/>
  <c r="Y8362" i="1"/>
  <c r="Z8362" i="1"/>
  <c r="AA8362" i="1"/>
  <c r="AB8362" i="1"/>
  <c r="X8363" i="1"/>
  <c r="Y8363" i="1"/>
  <c r="Z8363" i="1"/>
  <c r="AA8363" i="1"/>
  <c r="AB8363" i="1"/>
  <c r="X8364" i="1"/>
  <c r="Y8364" i="1"/>
  <c r="Z8364" i="1"/>
  <c r="AA8364" i="1"/>
  <c r="AB8364" i="1"/>
  <c r="X8365" i="1"/>
  <c r="Y8365" i="1"/>
  <c r="Z8365" i="1"/>
  <c r="AA8365" i="1"/>
  <c r="AB8365" i="1"/>
  <c r="X8366" i="1"/>
  <c r="Y8366" i="1"/>
  <c r="Z8366" i="1"/>
  <c r="AA8366" i="1"/>
  <c r="AB8366" i="1"/>
  <c r="X8367" i="1"/>
  <c r="Y8367" i="1"/>
  <c r="Z8367" i="1"/>
  <c r="AA8367" i="1"/>
  <c r="AB8367" i="1"/>
  <c r="X8368" i="1"/>
  <c r="Y8368" i="1"/>
  <c r="Z8368" i="1"/>
  <c r="AA8368" i="1"/>
  <c r="AB8368" i="1"/>
  <c r="X8369" i="1"/>
  <c r="Y8369" i="1"/>
  <c r="Z8369" i="1"/>
  <c r="AA8369" i="1"/>
  <c r="AB8369" i="1"/>
  <c r="X8370" i="1"/>
  <c r="Y8370" i="1"/>
  <c r="Z8370" i="1"/>
  <c r="AA8370" i="1"/>
  <c r="AB8370" i="1"/>
  <c r="X8371" i="1"/>
  <c r="Y8371" i="1"/>
  <c r="Z8371" i="1"/>
  <c r="AA8371" i="1"/>
  <c r="AB8371" i="1"/>
  <c r="X8372" i="1"/>
  <c r="Y8372" i="1"/>
  <c r="Z8372" i="1"/>
  <c r="AA8372" i="1"/>
  <c r="AB8372" i="1"/>
  <c r="X8373" i="1"/>
  <c r="Y8373" i="1"/>
  <c r="Z8373" i="1"/>
  <c r="AA8373" i="1"/>
  <c r="AB8373" i="1"/>
  <c r="X8374" i="1"/>
  <c r="Y8374" i="1"/>
  <c r="Z8374" i="1"/>
  <c r="AA8374" i="1"/>
  <c r="AB8374" i="1"/>
  <c r="X8375" i="1"/>
  <c r="Y8375" i="1"/>
  <c r="Z8375" i="1"/>
  <c r="AA8375" i="1"/>
  <c r="AB8375" i="1"/>
  <c r="X8376" i="1"/>
  <c r="Y8376" i="1"/>
  <c r="Z8376" i="1"/>
  <c r="AA8376" i="1"/>
  <c r="AB8376" i="1"/>
  <c r="X8377" i="1"/>
  <c r="Y8377" i="1"/>
  <c r="Z8377" i="1"/>
  <c r="AA8377" i="1"/>
  <c r="AB8377" i="1"/>
  <c r="X8378" i="1"/>
  <c r="Y8378" i="1"/>
  <c r="Z8378" i="1"/>
  <c r="AA8378" i="1"/>
  <c r="AB8378" i="1"/>
  <c r="X8379" i="1"/>
  <c r="Y8379" i="1"/>
  <c r="Z8379" i="1"/>
  <c r="AA8379" i="1"/>
  <c r="AB8379" i="1"/>
  <c r="X8380" i="1"/>
  <c r="Y8380" i="1"/>
  <c r="Z8380" i="1"/>
  <c r="AA8380" i="1"/>
  <c r="AB8380" i="1"/>
  <c r="X8381" i="1"/>
  <c r="Y8381" i="1"/>
  <c r="Z8381" i="1"/>
  <c r="AA8381" i="1"/>
  <c r="AB8381" i="1"/>
  <c r="X8382" i="1"/>
  <c r="Y8382" i="1"/>
  <c r="Z8382" i="1"/>
  <c r="AA8382" i="1"/>
  <c r="AB8382" i="1"/>
  <c r="X8383" i="1"/>
  <c r="Y8383" i="1"/>
  <c r="Z8383" i="1"/>
  <c r="AA8383" i="1"/>
  <c r="AB8383" i="1"/>
  <c r="X8384" i="1"/>
  <c r="Y8384" i="1"/>
  <c r="Z8384" i="1"/>
  <c r="AA8384" i="1"/>
  <c r="AB8384" i="1"/>
  <c r="X8385" i="1"/>
  <c r="Y8385" i="1"/>
  <c r="Z8385" i="1"/>
  <c r="AA8385" i="1"/>
  <c r="AB8385" i="1"/>
  <c r="X8386" i="1"/>
  <c r="Y8386" i="1"/>
  <c r="Z8386" i="1"/>
  <c r="AA8386" i="1"/>
  <c r="AB8386" i="1"/>
  <c r="X8387" i="1"/>
  <c r="Y8387" i="1"/>
  <c r="Z8387" i="1"/>
  <c r="AA8387" i="1"/>
  <c r="AB8387" i="1"/>
  <c r="X8388" i="1"/>
  <c r="Y8388" i="1"/>
  <c r="Z8388" i="1"/>
  <c r="AA8388" i="1"/>
  <c r="AB8388" i="1"/>
  <c r="X8389" i="1"/>
  <c r="Y8389" i="1"/>
  <c r="Z8389" i="1"/>
  <c r="AA8389" i="1"/>
  <c r="AB8389" i="1"/>
  <c r="X8390" i="1"/>
  <c r="Y8390" i="1"/>
  <c r="Z8390" i="1"/>
  <c r="AA8390" i="1"/>
  <c r="AB8390" i="1"/>
  <c r="X8391" i="1"/>
  <c r="Y8391" i="1"/>
  <c r="Z8391" i="1"/>
  <c r="AA8391" i="1"/>
  <c r="AB8391" i="1"/>
  <c r="X8392" i="1"/>
  <c r="Y8392" i="1"/>
  <c r="Z8392" i="1"/>
  <c r="AA8392" i="1"/>
  <c r="AB8392" i="1"/>
  <c r="X8393" i="1"/>
  <c r="Y8393" i="1"/>
  <c r="Z8393" i="1"/>
  <c r="AA8393" i="1"/>
  <c r="AB8393" i="1"/>
  <c r="X8394" i="1"/>
  <c r="Y8394" i="1"/>
  <c r="Z8394" i="1"/>
  <c r="AA8394" i="1"/>
  <c r="AB8394" i="1"/>
  <c r="X8395" i="1"/>
  <c r="Y8395" i="1"/>
  <c r="Z8395" i="1"/>
  <c r="AA8395" i="1"/>
  <c r="AB8395" i="1"/>
  <c r="X8396" i="1"/>
  <c r="Y8396" i="1"/>
  <c r="Z8396" i="1"/>
  <c r="AA8396" i="1"/>
  <c r="AB8396" i="1"/>
  <c r="X8397" i="1"/>
  <c r="Y8397" i="1"/>
  <c r="Z8397" i="1"/>
  <c r="AA8397" i="1"/>
  <c r="AB8397" i="1"/>
  <c r="X8398" i="1"/>
  <c r="Y8398" i="1"/>
  <c r="Z8398" i="1"/>
  <c r="AA8398" i="1"/>
  <c r="AB8398" i="1"/>
  <c r="X8399" i="1"/>
  <c r="Y8399" i="1"/>
  <c r="Z8399" i="1"/>
  <c r="AA8399" i="1"/>
  <c r="AB8399" i="1"/>
  <c r="X8400" i="1"/>
  <c r="Y8400" i="1"/>
  <c r="Z8400" i="1"/>
  <c r="AA8400" i="1"/>
  <c r="AB8400" i="1"/>
  <c r="X8401" i="1"/>
  <c r="Y8401" i="1"/>
  <c r="Z8401" i="1"/>
  <c r="AA8401" i="1"/>
  <c r="AB8401" i="1"/>
  <c r="X8402" i="1"/>
  <c r="Y8402" i="1"/>
  <c r="Z8402" i="1"/>
  <c r="AA8402" i="1"/>
  <c r="AB8402" i="1"/>
  <c r="X8403" i="1"/>
  <c r="Y8403" i="1"/>
  <c r="Z8403" i="1"/>
  <c r="AA8403" i="1"/>
  <c r="AB8403" i="1"/>
  <c r="X8404" i="1"/>
  <c r="Y8404" i="1"/>
  <c r="Z8404" i="1"/>
  <c r="AA8404" i="1"/>
  <c r="AB8404" i="1"/>
  <c r="X8405" i="1"/>
  <c r="Y8405" i="1"/>
  <c r="Z8405" i="1"/>
  <c r="AA8405" i="1"/>
  <c r="AB8405" i="1"/>
  <c r="X8406" i="1"/>
  <c r="Y8406" i="1"/>
  <c r="Z8406" i="1"/>
  <c r="AA8406" i="1"/>
  <c r="AB8406" i="1"/>
  <c r="X8407" i="1"/>
  <c r="Y8407" i="1"/>
  <c r="Z8407" i="1"/>
  <c r="AA8407" i="1"/>
  <c r="AB8407" i="1"/>
  <c r="X8408" i="1"/>
  <c r="Y8408" i="1"/>
  <c r="Z8408" i="1"/>
  <c r="AA8408" i="1"/>
  <c r="AB8408" i="1"/>
  <c r="X8409" i="1"/>
  <c r="Y8409" i="1"/>
  <c r="Z8409" i="1"/>
  <c r="AA8409" i="1"/>
  <c r="AB8409" i="1"/>
  <c r="X8410" i="1"/>
  <c r="Y8410" i="1"/>
  <c r="Z8410" i="1"/>
  <c r="AA8410" i="1"/>
  <c r="AB8410" i="1"/>
  <c r="X8411" i="1"/>
  <c r="Y8411" i="1"/>
  <c r="Z8411" i="1"/>
  <c r="AA8411" i="1"/>
  <c r="AB8411" i="1"/>
  <c r="X8412" i="1"/>
  <c r="Y8412" i="1"/>
  <c r="Z8412" i="1"/>
  <c r="AA8412" i="1"/>
  <c r="AB8412" i="1"/>
  <c r="X8413" i="1"/>
  <c r="Y8413" i="1"/>
  <c r="Z8413" i="1"/>
  <c r="AA8413" i="1"/>
  <c r="AB8413" i="1"/>
  <c r="X8414" i="1"/>
  <c r="Y8414" i="1"/>
  <c r="Z8414" i="1"/>
  <c r="AA8414" i="1"/>
  <c r="AB8414" i="1"/>
  <c r="X8415" i="1"/>
  <c r="Y8415" i="1"/>
  <c r="Z8415" i="1"/>
  <c r="AA8415" i="1"/>
  <c r="AB8415" i="1"/>
  <c r="X8416" i="1"/>
  <c r="Y8416" i="1"/>
  <c r="Z8416" i="1"/>
  <c r="AA8416" i="1"/>
  <c r="AB8416" i="1"/>
  <c r="X8417" i="1"/>
  <c r="Y8417" i="1"/>
  <c r="Z8417" i="1"/>
  <c r="AA8417" i="1"/>
  <c r="AB8417" i="1"/>
  <c r="X8418" i="1"/>
  <c r="Y8418" i="1"/>
  <c r="Z8418" i="1"/>
  <c r="AA8418" i="1"/>
  <c r="AB8418" i="1"/>
  <c r="X8419" i="1"/>
  <c r="Y8419" i="1"/>
  <c r="Z8419" i="1"/>
  <c r="AA8419" i="1"/>
  <c r="AB8419" i="1"/>
  <c r="X8420" i="1"/>
  <c r="Y8420" i="1"/>
  <c r="Z8420" i="1"/>
  <c r="AA8420" i="1"/>
  <c r="AB8420" i="1"/>
  <c r="X8421" i="1"/>
  <c r="Y8421" i="1"/>
  <c r="Z8421" i="1"/>
  <c r="AA8421" i="1"/>
  <c r="AB8421" i="1"/>
  <c r="X8422" i="1"/>
  <c r="Y8422" i="1"/>
  <c r="Z8422" i="1"/>
  <c r="AA8422" i="1"/>
  <c r="AB8422" i="1"/>
  <c r="X8423" i="1"/>
  <c r="Y8423" i="1"/>
  <c r="Z8423" i="1"/>
  <c r="AA8423" i="1"/>
  <c r="AB8423" i="1"/>
  <c r="X8424" i="1"/>
  <c r="Y8424" i="1"/>
  <c r="Z8424" i="1"/>
  <c r="AA8424" i="1"/>
  <c r="AB8424" i="1"/>
  <c r="X8425" i="1"/>
  <c r="Y8425" i="1"/>
  <c r="Z8425" i="1"/>
  <c r="AA8425" i="1"/>
  <c r="AB8425" i="1"/>
  <c r="X8426" i="1"/>
  <c r="Y8426" i="1"/>
  <c r="Z8426" i="1"/>
  <c r="AA8426" i="1"/>
  <c r="AB8426" i="1"/>
  <c r="X8427" i="1"/>
  <c r="Y8427" i="1"/>
  <c r="Z8427" i="1"/>
  <c r="AA8427" i="1"/>
  <c r="AB8427" i="1"/>
  <c r="X8428" i="1"/>
  <c r="Y8428" i="1"/>
  <c r="Z8428" i="1"/>
  <c r="AA8428" i="1"/>
  <c r="AB8428" i="1"/>
  <c r="X8429" i="1"/>
  <c r="Y8429" i="1"/>
  <c r="Z8429" i="1"/>
  <c r="AA8429" i="1"/>
  <c r="AB8429" i="1"/>
  <c r="X8430" i="1"/>
  <c r="Y8430" i="1"/>
  <c r="Z8430" i="1"/>
  <c r="AA8430" i="1"/>
  <c r="AB8430" i="1"/>
  <c r="X8431" i="1"/>
  <c r="Y8431" i="1"/>
  <c r="Z8431" i="1"/>
  <c r="AA8431" i="1"/>
  <c r="AB8431" i="1"/>
  <c r="X8432" i="1"/>
  <c r="Y8432" i="1"/>
  <c r="Z8432" i="1"/>
  <c r="AA8432" i="1"/>
  <c r="AB8432" i="1"/>
  <c r="X8433" i="1"/>
  <c r="Y8433" i="1"/>
  <c r="Z8433" i="1"/>
  <c r="AA8433" i="1"/>
  <c r="AB8433" i="1"/>
  <c r="X8434" i="1"/>
  <c r="Y8434" i="1"/>
  <c r="Z8434" i="1"/>
  <c r="AA8434" i="1"/>
  <c r="AB8434" i="1"/>
  <c r="X8435" i="1"/>
  <c r="Y8435" i="1"/>
  <c r="Z8435" i="1"/>
  <c r="AA8435" i="1"/>
  <c r="AB8435" i="1"/>
  <c r="X8436" i="1"/>
  <c r="Y8436" i="1"/>
  <c r="Z8436" i="1"/>
  <c r="AA8436" i="1"/>
  <c r="AB8436" i="1"/>
  <c r="X8437" i="1"/>
  <c r="Y8437" i="1"/>
  <c r="Z8437" i="1"/>
  <c r="AA8437" i="1"/>
  <c r="AB8437" i="1"/>
  <c r="X8438" i="1"/>
  <c r="Y8438" i="1"/>
  <c r="Z8438" i="1"/>
  <c r="AA8438" i="1"/>
  <c r="AB8438" i="1"/>
  <c r="X8439" i="1"/>
  <c r="Y8439" i="1"/>
  <c r="Z8439" i="1"/>
  <c r="AA8439" i="1"/>
  <c r="AB8439" i="1"/>
  <c r="X8440" i="1"/>
  <c r="Y8440" i="1"/>
  <c r="Z8440" i="1"/>
  <c r="AA8440" i="1"/>
  <c r="AB8440" i="1"/>
  <c r="X8441" i="1"/>
  <c r="Y8441" i="1"/>
  <c r="Z8441" i="1"/>
  <c r="AA8441" i="1"/>
  <c r="AB8441" i="1"/>
  <c r="X8442" i="1"/>
  <c r="Y8442" i="1"/>
  <c r="Z8442" i="1"/>
  <c r="AA8442" i="1"/>
  <c r="AB8442" i="1"/>
  <c r="X8443" i="1"/>
  <c r="Y8443" i="1"/>
  <c r="Z8443" i="1"/>
  <c r="AA8443" i="1"/>
  <c r="AB8443" i="1"/>
  <c r="X8444" i="1"/>
  <c r="Y8444" i="1"/>
  <c r="Z8444" i="1"/>
  <c r="AA8444" i="1"/>
  <c r="AB8444" i="1"/>
  <c r="X8445" i="1"/>
  <c r="Y8445" i="1"/>
  <c r="Z8445" i="1"/>
  <c r="AA8445" i="1"/>
  <c r="AB8445" i="1"/>
  <c r="X8446" i="1"/>
  <c r="Y8446" i="1"/>
  <c r="Z8446" i="1"/>
  <c r="AA8446" i="1"/>
  <c r="AB8446" i="1"/>
  <c r="X8447" i="1"/>
  <c r="Y8447" i="1"/>
  <c r="Z8447" i="1"/>
  <c r="AA8447" i="1"/>
  <c r="AB8447" i="1"/>
  <c r="X8448" i="1"/>
  <c r="Y8448" i="1"/>
  <c r="Z8448" i="1"/>
  <c r="AA8448" i="1"/>
  <c r="AB8448" i="1"/>
  <c r="X8449" i="1"/>
  <c r="Y8449" i="1"/>
  <c r="Z8449" i="1"/>
  <c r="AA8449" i="1"/>
  <c r="AB8449" i="1"/>
  <c r="X8450" i="1"/>
  <c r="Y8450" i="1"/>
  <c r="Z8450" i="1"/>
  <c r="AA8450" i="1"/>
  <c r="AB8450" i="1"/>
  <c r="X8451" i="1"/>
  <c r="Y8451" i="1"/>
  <c r="Z8451" i="1"/>
  <c r="AA8451" i="1"/>
  <c r="AB8451" i="1"/>
  <c r="X8452" i="1"/>
  <c r="Y8452" i="1"/>
  <c r="Z8452" i="1"/>
  <c r="AA8452" i="1"/>
  <c r="AB8452" i="1"/>
  <c r="X8453" i="1"/>
  <c r="Y8453" i="1"/>
  <c r="Z8453" i="1"/>
  <c r="AA8453" i="1"/>
  <c r="AB8453" i="1"/>
  <c r="X8454" i="1"/>
  <c r="Y8454" i="1"/>
  <c r="Z8454" i="1"/>
  <c r="AA8454" i="1"/>
  <c r="AB8454" i="1"/>
  <c r="X8455" i="1"/>
  <c r="Y8455" i="1"/>
  <c r="Z8455" i="1"/>
  <c r="AA8455" i="1"/>
  <c r="AB8455" i="1"/>
  <c r="X8456" i="1"/>
  <c r="Y8456" i="1"/>
  <c r="Z8456" i="1"/>
  <c r="AA8456" i="1"/>
  <c r="AB8456" i="1"/>
  <c r="X8457" i="1"/>
  <c r="Y8457" i="1"/>
  <c r="Z8457" i="1"/>
  <c r="AA8457" i="1"/>
  <c r="AB8457" i="1"/>
  <c r="X8458" i="1"/>
  <c r="Y8458" i="1"/>
  <c r="Z8458" i="1"/>
  <c r="AA8458" i="1"/>
  <c r="AB8458" i="1"/>
  <c r="X8459" i="1"/>
  <c r="Y8459" i="1"/>
  <c r="Z8459" i="1"/>
  <c r="AA8459" i="1"/>
  <c r="AB8459" i="1"/>
  <c r="X8460" i="1"/>
  <c r="Y8460" i="1"/>
  <c r="Z8460" i="1"/>
  <c r="AA8460" i="1"/>
  <c r="AB8460" i="1"/>
  <c r="X8461" i="1"/>
  <c r="Y8461" i="1"/>
  <c r="Z8461" i="1"/>
  <c r="AA8461" i="1"/>
  <c r="AB8461" i="1"/>
  <c r="X8462" i="1"/>
  <c r="Y8462" i="1"/>
  <c r="Z8462" i="1"/>
  <c r="AA8462" i="1"/>
  <c r="AB8462" i="1"/>
  <c r="X8463" i="1"/>
  <c r="Y8463" i="1"/>
  <c r="Z8463" i="1"/>
  <c r="AA8463" i="1"/>
  <c r="AB8463" i="1"/>
  <c r="X8464" i="1"/>
  <c r="Y8464" i="1"/>
  <c r="Z8464" i="1"/>
  <c r="AA8464" i="1"/>
  <c r="AB8464" i="1"/>
  <c r="X8465" i="1"/>
  <c r="Y8465" i="1"/>
  <c r="Z8465" i="1"/>
  <c r="AA8465" i="1"/>
  <c r="AB8465" i="1"/>
  <c r="X8466" i="1"/>
  <c r="Y8466" i="1"/>
  <c r="Z8466" i="1"/>
  <c r="AA8466" i="1"/>
  <c r="AB8466" i="1"/>
  <c r="X8467" i="1"/>
  <c r="Y8467" i="1"/>
  <c r="Z8467" i="1"/>
  <c r="AA8467" i="1"/>
  <c r="AB8467" i="1"/>
  <c r="X8468" i="1"/>
  <c r="Y8468" i="1"/>
  <c r="Z8468" i="1"/>
  <c r="AA8468" i="1"/>
  <c r="AB8468" i="1"/>
  <c r="X8469" i="1"/>
  <c r="Y8469" i="1"/>
  <c r="Z8469" i="1"/>
  <c r="AA8469" i="1"/>
  <c r="AB8469" i="1"/>
  <c r="X8470" i="1"/>
  <c r="Y8470" i="1"/>
  <c r="Z8470" i="1"/>
  <c r="AA8470" i="1"/>
  <c r="AB8470" i="1"/>
  <c r="X8471" i="1"/>
  <c r="Y8471" i="1"/>
  <c r="Z8471" i="1"/>
  <c r="AA8471" i="1"/>
  <c r="AB8471" i="1"/>
  <c r="X8472" i="1"/>
  <c r="Y8472" i="1"/>
  <c r="Z8472" i="1"/>
  <c r="AA8472" i="1"/>
  <c r="AB8472" i="1"/>
  <c r="X8473" i="1"/>
  <c r="Y8473" i="1"/>
  <c r="Z8473" i="1"/>
  <c r="AA8473" i="1"/>
  <c r="AB8473" i="1"/>
  <c r="X8474" i="1"/>
  <c r="Y8474" i="1"/>
  <c r="Z8474" i="1"/>
  <c r="AA8474" i="1"/>
  <c r="AB8474" i="1"/>
  <c r="X8475" i="1"/>
  <c r="Y8475" i="1"/>
  <c r="Z8475" i="1"/>
  <c r="AA8475" i="1"/>
  <c r="AB8475" i="1"/>
  <c r="X8476" i="1"/>
  <c r="Y8476" i="1"/>
  <c r="Z8476" i="1"/>
  <c r="AA8476" i="1"/>
  <c r="AB8476" i="1"/>
  <c r="X8477" i="1"/>
  <c r="Y8477" i="1"/>
  <c r="Z8477" i="1"/>
  <c r="AA8477" i="1"/>
  <c r="AB8477" i="1"/>
  <c r="X8478" i="1"/>
  <c r="Y8478" i="1"/>
  <c r="Z8478" i="1"/>
  <c r="AA8478" i="1"/>
  <c r="AB8478" i="1"/>
  <c r="X8479" i="1"/>
  <c r="Y8479" i="1"/>
  <c r="Z8479" i="1"/>
  <c r="AA8479" i="1"/>
  <c r="AB8479" i="1"/>
  <c r="X8480" i="1"/>
  <c r="Y8480" i="1"/>
  <c r="Z8480" i="1"/>
  <c r="AA8480" i="1"/>
  <c r="AB8480" i="1"/>
  <c r="X8481" i="1"/>
  <c r="Y8481" i="1"/>
  <c r="Z8481" i="1"/>
  <c r="AA8481" i="1"/>
  <c r="AB8481" i="1"/>
  <c r="X8482" i="1"/>
  <c r="Y8482" i="1"/>
  <c r="Z8482" i="1"/>
  <c r="AA8482" i="1"/>
  <c r="AB8482" i="1"/>
  <c r="X8483" i="1"/>
  <c r="Y8483" i="1"/>
  <c r="Z8483" i="1"/>
  <c r="AA8483" i="1"/>
  <c r="AB8483" i="1"/>
  <c r="X8484" i="1"/>
  <c r="Y8484" i="1"/>
  <c r="Z8484" i="1"/>
  <c r="AA8484" i="1"/>
  <c r="AB8484" i="1"/>
  <c r="X8485" i="1"/>
  <c r="Y8485" i="1"/>
  <c r="Z8485" i="1"/>
  <c r="AA8485" i="1"/>
  <c r="AB8485" i="1"/>
  <c r="X8486" i="1"/>
  <c r="Y8486" i="1"/>
  <c r="Z8486" i="1"/>
  <c r="AA8486" i="1"/>
  <c r="AB8486" i="1"/>
  <c r="X8487" i="1"/>
  <c r="Y8487" i="1"/>
  <c r="Z8487" i="1"/>
  <c r="AA8487" i="1"/>
  <c r="AB8487" i="1"/>
  <c r="X8488" i="1"/>
  <c r="Y8488" i="1"/>
  <c r="Z8488" i="1"/>
  <c r="AA8488" i="1"/>
  <c r="AB8488" i="1"/>
  <c r="X8489" i="1"/>
  <c r="Y8489" i="1"/>
  <c r="Z8489" i="1"/>
  <c r="AA8489" i="1"/>
  <c r="AB8489" i="1"/>
  <c r="X8490" i="1"/>
  <c r="Y8490" i="1"/>
  <c r="Z8490" i="1"/>
  <c r="AA8490" i="1"/>
  <c r="AB8490" i="1"/>
  <c r="X8491" i="1"/>
  <c r="Y8491" i="1"/>
  <c r="Z8491" i="1"/>
  <c r="AA8491" i="1"/>
  <c r="AB8491" i="1"/>
  <c r="X8492" i="1"/>
  <c r="Y8492" i="1"/>
  <c r="Z8492" i="1"/>
  <c r="AA8492" i="1"/>
  <c r="AB8492" i="1"/>
  <c r="X8493" i="1"/>
  <c r="Y8493" i="1"/>
  <c r="Z8493" i="1"/>
  <c r="AA8493" i="1"/>
  <c r="AB8493" i="1"/>
  <c r="X8494" i="1"/>
  <c r="Y8494" i="1"/>
  <c r="Z8494" i="1"/>
  <c r="AA8494" i="1"/>
  <c r="AB8494" i="1"/>
  <c r="X8495" i="1"/>
  <c r="Y8495" i="1"/>
  <c r="Z8495" i="1"/>
  <c r="AA8495" i="1"/>
  <c r="AB8495" i="1"/>
  <c r="X8496" i="1"/>
  <c r="Y8496" i="1"/>
  <c r="Z8496" i="1"/>
  <c r="AA8496" i="1"/>
  <c r="AB8496" i="1"/>
  <c r="X8497" i="1"/>
  <c r="Y8497" i="1"/>
  <c r="Z8497" i="1"/>
  <c r="AA8497" i="1"/>
  <c r="AB8497" i="1"/>
  <c r="X8498" i="1"/>
  <c r="Y8498" i="1"/>
  <c r="Z8498" i="1"/>
  <c r="AA8498" i="1"/>
  <c r="AB8498" i="1"/>
  <c r="X8499" i="1"/>
  <c r="Y8499" i="1"/>
  <c r="Z8499" i="1"/>
  <c r="AA8499" i="1"/>
  <c r="AB8499" i="1"/>
  <c r="X8500" i="1"/>
  <c r="Y8500" i="1"/>
  <c r="Z8500" i="1"/>
  <c r="AA8500" i="1"/>
  <c r="AB8500" i="1"/>
  <c r="X8501" i="1"/>
  <c r="Y8501" i="1"/>
  <c r="Z8501" i="1"/>
  <c r="AA8501" i="1"/>
  <c r="AB8501" i="1"/>
  <c r="X8502" i="1"/>
  <c r="Y8502" i="1"/>
  <c r="Z8502" i="1"/>
  <c r="AA8502" i="1"/>
  <c r="AB8502" i="1"/>
  <c r="X8503" i="1"/>
  <c r="Y8503" i="1"/>
  <c r="Z8503" i="1"/>
  <c r="AA8503" i="1"/>
  <c r="AB8503" i="1"/>
  <c r="X8504" i="1"/>
  <c r="Y8504" i="1"/>
  <c r="Z8504" i="1"/>
  <c r="AA8504" i="1"/>
  <c r="AB8504" i="1"/>
  <c r="X8505" i="1"/>
  <c r="Y8505" i="1"/>
  <c r="Z8505" i="1"/>
  <c r="AA8505" i="1"/>
  <c r="AB8505" i="1"/>
  <c r="X8506" i="1"/>
  <c r="Y8506" i="1"/>
  <c r="Z8506" i="1"/>
  <c r="AA8506" i="1"/>
  <c r="AB8506" i="1"/>
  <c r="X8507" i="1"/>
  <c r="Y8507" i="1"/>
  <c r="Z8507" i="1"/>
  <c r="AA8507" i="1"/>
  <c r="AB8507" i="1"/>
  <c r="X8508" i="1"/>
  <c r="Y8508" i="1"/>
  <c r="Z8508" i="1"/>
  <c r="AA8508" i="1"/>
  <c r="AB8508" i="1"/>
  <c r="X8509" i="1"/>
  <c r="Y8509" i="1"/>
  <c r="Z8509" i="1"/>
  <c r="AA8509" i="1"/>
  <c r="AB8509" i="1"/>
  <c r="X8510" i="1"/>
  <c r="Y8510" i="1"/>
  <c r="Z8510" i="1"/>
  <c r="AA8510" i="1"/>
  <c r="AB8510" i="1"/>
  <c r="X8511" i="1"/>
  <c r="Y8511" i="1"/>
  <c r="Z8511" i="1"/>
  <c r="AA8511" i="1"/>
  <c r="AB8511" i="1"/>
  <c r="X8512" i="1"/>
  <c r="Y8512" i="1"/>
  <c r="Z8512" i="1"/>
  <c r="AA8512" i="1"/>
  <c r="AB8512" i="1"/>
  <c r="X8513" i="1"/>
  <c r="Y8513" i="1"/>
  <c r="Z8513" i="1"/>
  <c r="AA8513" i="1"/>
  <c r="AB8513" i="1"/>
  <c r="X8514" i="1"/>
  <c r="Y8514" i="1"/>
  <c r="Z8514" i="1"/>
  <c r="AA8514" i="1"/>
  <c r="AB8514" i="1"/>
  <c r="X8515" i="1"/>
  <c r="Y8515" i="1"/>
  <c r="Z8515" i="1"/>
  <c r="AA8515" i="1"/>
  <c r="AB8515" i="1"/>
  <c r="X8516" i="1"/>
  <c r="Y8516" i="1"/>
  <c r="Z8516" i="1"/>
  <c r="AA8516" i="1"/>
  <c r="AB8516" i="1"/>
  <c r="X8517" i="1"/>
  <c r="Y8517" i="1"/>
  <c r="Z8517" i="1"/>
  <c r="AA8517" i="1"/>
  <c r="AB8517" i="1"/>
  <c r="X8518" i="1"/>
  <c r="Y8518" i="1"/>
  <c r="Z8518" i="1"/>
  <c r="AA8518" i="1"/>
  <c r="AB8518" i="1"/>
  <c r="X8519" i="1"/>
  <c r="Y8519" i="1"/>
  <c r="Z8519" i="1"/>
  <c r="AA8519" i="1"/>
  <c r="AB8519" i="1"/>
  <c r="X8520" i="1"/>
  <c r="Y8520" i="1"/>
  <c r="Z8520" i="1"/>
  <c r="AA8520" i="1"/>
  <c r="AB8520" i="1"/>
  <c r="X8521" i="1"/>
  <c r="Y8521" i="1"/>
  <c r="Z8521" i="1"/>
  <c r="AA8521" i="1"/>
  <c r="AB8521" i="1"/>
  <c r="X8522" i="1"/>
  <c r="Y8522" i="1"/>
  <c r="Z8522" i="1"/>
  <c r="AA8522" i="1"/>
  <c r="AB8522" i="1"/>
  <c r="X8523" i="1"/>
  <c r="Y8523" i="1"/>
  <c r="Z8523" i="1"/>
  <c r="AA8523" i="1"/>
  <c r="AB8523" i="1"/>
  <c r="X8524" i="1"/>
  <c r="Y8524" i="1"/>
  <c r="Z8524" i="1"/>
  <c r="AA8524" i="1"/>
  <c r="AB8524" i="1"/>
  <c r="X8525" i="1"/>
  <c r="Y8525" i="1"/>
  <c r="Z8525" i="1"/>
  <c r="AA8525" i="1"/>
  <c r="AB8525" i="1"/>
  <c r="X8526" i="1"/>
  <c r="Y8526" i="1"/>
  <c r="Z8526" i="1"/>
  <c r="AA8526" i="1"/>
  <c r="AB8526" i="1"/>
  <c r="X8527" i="1"/>
  <c r="Y8527" i="1"/>
  <c r="Z8527" i="1"/>
  <c r="AA8527" i="1"/>
  <c r="AB8527" i="1"/>
  <c r="X8528" i="1"/>
  <c r="Y8528" i="1"/>
  <c r="Z8528" i="1"/>
  <c r="AA8528" i="1"/>
  <c r="AB8528" i="1"/>
  <c r="X8529" i="1"/>
  <c r="Y8529" i="1"/>
  <c r="Z8529" i="1"/>
  <c r="AA8529" i="1"/>
  <c r="AB8529" i="1"/>
  <c r="X8530" i="1"/>
  <c r="Y8530" i="1"/>
  <c r="Z8530" i="1"/>
  <c r="AA8530" i="1"/>
  <c r="AB8530" i="1"/>
  <c r="X8531" i="1"/>
  <c r="Y8531" i="1"/>
  <c r="Z8531" i="1"/>
  <c r="AA8531" i="1"/>
  <c r="AB8531" i="1"/>
  <c r="X8532" i="1"/>
  <c r="Y8532" i="1"/>
  <c r="Z8532" i="1"/>
  <c r="AA8532" i="1"/>
  <c r="AB8532" i="1"/>
  <c r="X8533" i="1"/>
  <c r="Y8533" i="1"/>
  <c r="Z8533" i="1"/>
  <c r="AA8533" i="1"/>
  <c r="AB8533" i="1"/>
  <c r="X8534" i="1"/>
  <c r="Y8534" i="1"/>
  <c r="Z8534" i="1"/>
  <c r="AA8534" i="1"/>
  <c r="AB8534" i="1"/>
  <c r="X8535" i="1"/>
  <c r="Y8535" i="1"/>
  <c r="Z8535" i="1"/>
  <c r="AA8535" i="1"/>
  <c r="AB8535" i="1"/>
  <c r="X8536" i="1"/>
  <c r="Y8536" i="1"/>
  <c r="Z8536" i="1"/>
  <c r="AA8536" i="1"/>
  <c r="AB8536" i="1"/>
  <c r="X8537" i="1"/>
  <c r="Y8537" i="1"/>
  <c r="Z8537" i="1"/>
  <c r="AA8537" i="1"/>
  <c r="AB8537" i="1"/>
  <c r="X8538" i="1"/>
  <c r="Y8538" i="1"/>
  <c r="Z8538" i="1"/>
  <c r="AA8538" i="1"/>
  <c r="AB8538" i="1"/>
  <c r="X8539" i="1"/>
  <c r="Y8539" i="1"/>
  <c r="Z8539" i="1"/>
  <c r="AA8539" i="1"/>
  <c r="AB8539" i="1"/>
  <c r="X8540" i="1"/>
  <c r="Y8540" i="1"/>
  <c r="Z8540" i="1"/>
  <c r="AA8540" i="1"/>
  <c r="AB8540" i="1"/>
  <c r="X8541" i="1"/>
  <c r="Y8541" i="1"/>
  <c r="Z8541" i="1"/>
  <c r="AA8541" i="1"/>
  <c r="AB8541" i="1"/>
  <c r="X8542" i="1"/>
  <c r="Y8542" i="1"/>
  <c r="Z8542" i="1"/>
  <c r="AA8542" i="1"/>
  <c r="AB8542" i="1"/>
  <c r="X8543" i="1"/>
  <c r="Y8543" i="1"/>
  <c r="Z8543" i="1"/>
  <c r="AA8543" i="1"/>
  <c r="AB8543" i="1"/>
  <c r="X8544" i="1"/>
  <c r="Y8544" i="1"/>
  <c r="Z8544" i="1"/>
  <c r="AA8544" i="1"/>
  <c r="AB8544" i="1"/>
  <c r="X8545" i="1"/>
  <c r="Y8545" i="1"/>
  <c r="Z8545" i="1"/>
  <c r="AA8545" i="1"/>
  <c r="AB8545" i="1"/>
  <c r="X8546" i="1"/>
  <c r="Y8546" i="1"/>
  <c r="Z8546" i="1"/>
  <c r="AA8546" i="1"/>
  <c r="AB8546" i="1"/>
  <c r="X8547" i="1"/>
  <c r="Y8547" i="1"/>
  <c r="Z8547" i="1"/>
  <c r="AA8547" i="1"/>
  <c r="AB8547" i="1"/>
  <c r="X8548" i="1"/>
  <c r="Y8548" i="1"/>
  <c r="Z8548" i="1"/>
  <c r="AA8548" i="1"/>
  <c r="AB8548" i="1"/>
  <c r="X8549" i="1"/>
  <c r="Y8549" i="1"/>
  <c r="Z8549" i="1"/>
  <c r="AA8549" i="1"/>
  <c r="AB8549" i="1"/>
  <c r="X8550" i="1"/>
  <c r="Y8550" i="1"/>
  <c r="Z8550" i="1"/>
  <c r="AA8550" i="1"/>
  <c r="AB8550" i="1"/>
  <c r="X8551" i="1"/>
  <c r="Y8551" i="1"/>
  <c r="Z8551" i="1"/>
  <c r="AA8551" i="1"/>
  <c r="AB8551" i="1"/>
  <c r="X8552" i="1"/>
  <c r="Y8552" i="1"/>
  <c r="Z8552" i="1"/>
  <c r="AA8552" i="1"/>
  <c r="AB8552" i="1"/>
  <c r="X8553" i="1"/>
  <c r="Y8553" i="1"/>
  <c r="Z8553" i="1"/>
  <c r="AA8553" i="1"/>
  <c r="AB8553" i="1"/>
  <c r="X8554" i="1"/>
  <c r="Y8554" i="1"/>
  <c r="Z8554" i="1"/>
  <c r="AA8554" i="1"/>
  <c r="AB8554" i="1"/>
  <c r="X8555" i="1"/>
  <c r="Y8555" i="1"/>
  <c r="Z8555" i="1"/>
  <c r="AA8555" i="1"/>
  <c r="AB8555" i="1"/>
  <c r="X8556" i="1"/>
  <c r="Y8556" i="1"/>
  <c r="Z8556" i="1"/>
  <c r="AA8556" i="1"/>
  <c r="AB8556" i="1"/>
  <c r="X8557" i="1"/>
  <c r="Y8557" i="1"/>
  <c r="Z8557" i="1"/>
  <c r="AA8557" i="1"/>
  <c r="AB8557" i="1"/>
  <c r="X8558" i="1"/>
  <c r="Y8558" i="1"/>
  <c r="Z8558" i="1"/>
  <c r="AA8558" i="1"/>
  <c r="AB8558" i="1"/>
  <c r="X8559" i="1"/>
  <c r="Y8559" i="1"/>
  <c r="Z8559" i="1"/>
  <c r="AA8559" i="1"/>
  <c r="AB8559" i="1"/>
  <c r="X8560" i="1"/>
  <c r="Y8560" i="1"/>
  <c r="Z8560" i="1"/>
  <c r="AA8560" i="1"/>
  <c r="AB8560" i="1"/>
  <c r="X8561" i="1"/>
  <c r="Y8561" i="1"/>
  <c r="Z8561" i="1"/>
  <c r="AA8561" i="1"/>
  <c r="AB8561" i="1"/>
  <c r="X8562" i="1"/>
  <c r="Y8562" i="1"/>
  <c r="Z8562" i="1"/>
  <c r="AA8562" i="1"/>
  <c r="AB8562" i="1"/>
  <c r="X8563" i="1"/>
  <c r="Y8563" i="1"/>
  <c r="Z8563" i="1"/>
  <c r="AA8563" i="1"/>
  <c r="AB8563" i="1"/>
  <c r="X8564" i="1"/>
  <c r="Y8564" i="1"/>
  <c r="Z8564" i="1"/>
  <c r="AA8564" i="1"/>
  <c r="AB8564" i="1"/>
  <c r="X8565" i="1"/>
  <c r="Y8565" i="1"/>
  <c r="Z8565" i="1"/>
  <c r="AA8565" i="1"/>
  <c r="AB8565" i="1"/>
  <c r="X8566" i="1"/>
  <c r="Y8566" i="1"/>
  <c r="Z8566" i="1"/>
  <c r="AA8566" i="1"/>
  <c r="AB8566" i="1"/>
  <c r="X8567" i="1"/>
  <c r="Y8567" i="1"/>
  <c r="Z8567" i="1"/>
  <c r="AA8567" i="1"/>
  <c r="AB8567" i="1"/>
  <c r="X8568" i="1"/>
  <c r="Y8568" i="1"/>
  <c r="Z8568" i="1"/>
  <c r="AA8568" i="1"/>
  <c r="AB8568" i="1"/>
  <c r="X8569" i="1"/>
  <c r="Y8569" i="1"/>
  <c r="Z8569" i="1"/>
  <c r="AA8569" i="1"/>
  <c r="AB8569" i="1"/>
  <c r="X8570" i="1"/>
  <c r="Y8570" i="1"/>
  <c r="Z8570" i="1"/>
  <c r="AA8570" i="1"/>
  <c r="AB8570" i="1"/>
  <c r="X8571" i="1"/>
  <c r="Y8571" i="1"/>
  <c r="Z8571" i="1"/>
  <c r="AA8571" i="1"/>
  <c r="AB8571" i="1"/>
  <c r="X8572" i="1"/>
  <c r="Y8572" i="1"/>
  <c r="Z8572" i="1"/>
  <c r="AA8572" i="1"/>
  <c r="AB8572" i="1"/>
  <c r="X8573" i="1"/>
  <c r="Y8573" i="1"/>
  <c r="Z8573" i="1"/>
  <c r="AA8573" i="1"/>
  <c r="AB8573" i="1"/>
  <c r="X8574" i="1"/>
  <c r="Y8574" i="1"/>
  <c r="Z8574" i="1"/>
  <c r="AA8574" i="1"/>
  <c r="AB8574" i="1"/>
  <c r="X8575" i="1"/>
  <c r="Y8575" i="1"/>
  <c r="Z8575" i="1"/>
  <c r="AA8575" i="1"/>
  <c r="AB8575" i="1"/>
  <c r="X8576" i="1"/>
  <c r="Y8576" i="1"/>
  <c r="Z8576" i="1"/>
  <c r="AA8576" i="1"/>
  <c r="AB8576" i="1"/>
  <c r="X8577" i="1"/>
  <c r="Y8577" i="1"/>
  <c r="Z8577" i="1"/>
  <c r="AA8577" i="1"/>
  <c r="AB8577" i="1"/>
  <c r="X8578" i="1"/>
  <c r="Y8578" i="1"/>
  <c r="Z8578" i="1"/>
  <c r="AA8578" i="1"/>
  <c r="AB8578" i="1"/>
  <c r="X8579" i="1"/>
  <c r="Y8579" i="1"/>
  <c r="Z8579" i="1"/>
  <c r="AA8579" i="1"/>
  <c r="AB8579" i="1"/>
  <c r="X8580" i="1"/>
  <c r="Y8580" i="1"/>
  <c r="Z8580" i="1"/>
  <c r="AA8580" i="1"/>
  <c r="AB8580" i="1"/>
  <c r="X8581" i="1"/>
  <c r="Y8581" i="1"/>
  <c r="Z8581" i="1"/>
  <c r="AA8581" i="1"/>
  <c r="AB8581" i="1"/>
  <c r="X8582" i="1"/>
  <c r="Y8582" i="1"/>
  <c r="Z8582" i="1"/>
  <c r="AA8582" i="1"/>
  <c r="AB8582" i="1"/>
  <c r="X8583" i="1"/>
  <c r="Y8583" i="1"/>
  <c r="Z8583" i="1"/>
  <c r="AA8583" i="1"/>
  <c r="AB8583" i="1"/>
  <c r="X8584" i="1"/>
  <c r="Y8584" i="1"/>
  <c r="Z8584" i="1"/>
  <c r="AA8584" i="1"/>
  <c r="AB8584" i="1"/>
  <c r="X8585" i="1"/>
  <c r="Y8585" i="1"/>
  <c r="Z8585" i="1"/>
  <c r="AA8585" i="1"/>
  <c r="AB8585" i="1"/>
  <c r="X8586" i="1"/>
  <c r="Y8586" i="1"/>
  <c r="Z8586" i="1"/>
  <c r="AA8586" i="1"/>
  <c r="AB8586" i="1"/>
  <c r="X8587" i="1"/>
  <c r="Y8587" i="1"/>
  <c r="Z8587" i="1"/>
  <c r="AA8587" i="1"/>
  <c r="AB8587" i="1"/>
  <c r="X8588" i="1"/>
  <c r="Y8588" i="1"/>
  <c r="Z8588" i="1"/>
  <c r="AA8588" i="1"/>
  <c r="AB8588" i="1"/>
  <c r="X8589" i="1"/>
  <c r="Y8589" i="1"/>
  <c r="Z8589" i="1"/>
  <c r="AA8589" i="1"/>
  <c r="AB8589" i="1"/>
  <c r="X8590" i="1"/>
  <c r="Y8590" i="1"/>
  <c r="Z8590" i="1"/>
  <c r="AA8590" i="1"/>
  <c r="AB8590" i="1"/>
  <c r="X8591" i="1"/>
  <c r="Y8591" i="1"/>
  <c r="Z8591" i="1"/>
  <c r="AA8591" i="1"/>
  <c r="AB8591" i="1"/>
  <c r="X8592" i="1"/>
  <c r="Y8592" i="1"/>
  <c r="Z8592" i="1"/>
  <c r="AA8592" i="1"/>
  <c r="AB8592" i="1"/>
  <c r="X8593" i="1"/>
  <c r="Y8593" i="1"/>
  <c r="Z8593" i="1"/>
  <c r="AA8593" i="1"/>
  <c r="AB8593" i="1"/>
  <c r="X8594" i="1"/>
  <c r="Y8594" i="1"/>
  <c r="Z8594" i="1"/>
  <c r="AA8594" i="1"/>
  <c r="AB8594" i="1"/>
  <c r="X8595" i="1"/>
  <c r="Y8595" i="1"/>
  <c r="Z8595" i="1"/>
  <c r="AA8595" i="1"/>
  <c r="AB8595" i="1"/>
  <c r="X8596" i="1"/>
  <c r="Y8596" i="1"/>
  <c r="Z8596" i="1"/>
  <c r="AA8596" i="1"/>
  <c r="AB8596" i="1"/>
  <c r="X8597" i="1"/>
  <c r="Y8597" i="1"/>
  <c r="Z8597" i="1"/>
  <c r="AA8597" i="1"/>
  <c r="AB8597" i="1"/>
  <c r="X8598" i="1"/>
  <c r="Y8598" i="1"/>
  <c r="Z8598" i="1"/>
  <c r="AA8598" i="1"/>
  <c r="AB8598" i="1"/>
  <c r="X8599" i="1"/>
  <c r="Y8599" i="1"/>
  <c r="Z8599" i="1"/>
  <c r="AA8599" i="1"/>
  <c r="AB8599" i="1"/>
  <c r="X8600" i="1"/>
  <c r="Y8600" i="1"/>
  <c r="Z8600" i="1"/>
  <c r="AA8600" i="1"/>
  <c r="AB8600" i="1"/>
  <c r="X8601" i="1"/>
  <c r="Y8601" i="1"/>
  <c r="Z8601" i="1"/>
  <c r="AA8601" i="1"/>
  <c r="AB8601" i="1"/>
  <c r="X8602" i="1"/>
  <c r="Y8602" i="1"/>
  <c r="Z8602" i="1"/>
  <c r="AA8602" i="1"/>
  <c r="AB8602" i="1"/>
  <c r="X8603" i="1"/>
  <c r="Y8603" i="1"/>
  <c r="Z8603" i="1"/>
  <c r="AA8603" i="1"/>
  <c r="AB8603" i="1"/>
  <c r="X8604" i="1"/>
  <c r="Y8604" i="1"/>
  <c r="Z8604" i="1"/>
  <c r="AA8604" i="1"/>
  <c r="AB8604" i="1"/>
  <c r="X8605" i="1"/>
  <c r="Y8605" i="1"/>
  <c r="Z8605" i="1"/>
  <c r="AA8605" i="1"/>
  <c r="AB8605" i="1"/>
  <c r="X8606" i="1"/>
  <c r="Y8606" i="1"/>
  <c r="Z8606" i="1"/>
  <c r="AA8606" i="1"/>
  <c r="AB8606" i="1"/>
  <c r="X8607" i="1"/>
  <c r="Y8607" i="1"/>
  <c r="Z8607" i="1"/>
  <c r="AA8607" i="1"/>
  <c r="AB8607" i="1"/>
  <c r="X8608" i="1"/>
  <c r="Y8608" i="1"/>
  <c r="Z8608" i="1"/>
  <c r="AA8608" i="1"/>
  <c r="AB8608" i="1"/>
  <c r="X8609" i="1"/>
  <c r="Y8609" i="1"/>
  <c r="Z8609" i="1"/>
  <c r="AA8609" i="1"/>
  <c r="AB8609" i="1"/>
  <c r="X8610" i="1"/>
  <c r="Y8610" i="1"/>
  <c r="Z8610" i="1"/>
  <c r="AA8610" i="1"/>
  <c r="AB8610" i="1"/>
  <c r="X8611" i="1"/>
  <c r="Y8611" i="1"/>
  <c r="Z8611" i="1"/>
  <c r="AA8611" i="1"/>
  <c r="AB8611" i="1"/>
  <c r="X8612" i="1"/>
  <c r="Y8612" i="1"/>
  <c r="Z8612" i="1"/>
  <c r="AA8612" i="1"/>
  <c r="AB8612" i="1"/>
  <c r="X8613" i="1"/>
  <c r="Y8613" i="1"/>
  <c r="Z8613" i="1"/>
  <c r="AA8613" i="1"/>
  <c r="AB8613" i="1"/>
  <c r="X8614" i="1"/>
  <c r="Y8614" i="1"/>
  <c r="Z8614" i="1"/>
  <c r="AA8614" i="1"/>
  <c r="AB8614" i="1"/>
  <c r="X8615" i="1"/>
  <c r="Y8615" i="1"/>
  <c r="Z8615" i="1"/>
  <c r="AA8615" i="1"/>
  <c r="AB8615" i="1"/>
  <c r="X8616" i="1"/>
  <c r="Y8616" i="1"/>
  <c r="Z8616" i="1"/>
  <c r="AA8616" i="1"/>
  <c r="AB8616" i="1"/>
  <c r="X8617" i="1"/>
  <c r="Y8617" i="1"/>
  <c r="Z8617" i="1"/>
  <c r="AA8617" i="1"/>
  <c r="AB8617" i="1"/>
  <c r="X8618" i="1"/>
  <c r="Y8618" i="1"/>
  <c r="Z8618" i="1"/>
  <c r="AA8618" i="1"/>
  <c r="AB8618" i="1"/>
  <c r="X8619" i="1"/>
  <c r="Y8619" i="1"/>
  <c r="Z8619" i="1"/>
  <c r="AA8619" i="1"/>
  <c r="AB8619" i="1"/>
  <c r="X8620" i="1"/>
  <c r="Y8620" i="1"/>
  <c r="Z8620" i="1"/>
  <c r="AA8620" i="1"/>
  <c r="AB8620" i="1"/>
  <c r="X8621" i="1"/>
  <c r="Y8621" i="1"/>
  <c r="Z8621" i="1"/>
  <c r="AA8621" i="1"/>
  <c r="AB8621" i="1"/>
  <c r="X8622" i="1"/>
  <c r="Y8622" i="1"/>
  <c r="Z8622" i="1"/>
  <c r="AA8622" i="1"/>
  <c r="AB8622" i="1"/>
  <c r="X8623" i="1"/>
  <c r="Y8623" i="1"/>
  <c r="Z8623" i="1"/>
  <c r="AA8623" i="1"/>
  <c r="AB8623" i="1"/>
  <c r="X8624" i="1"/>
  <c r="Y8624" i="1"/>
  <c r="Z8624" i="1"/>
  <c r="AA8624" i="1"/>
  <c r="AB8624" i="1"/>
  <c r="X8625" i="1"/>
  <c r="Y8625" i="1"/>
  <c r="Z8625" i="1"/>
  <c r="AA8625" i="1"/>
  <c r="AB8625" i="1"/>
  <c r="X8626" i="1"/>
  <c r="Y8626" i="1"/>
  <c r="Z8626" i="1"/>
  <c r="AA8626" i="1"/>
  <c r="AB8626" i="1"/>
  <c r="X8627" i="1"/>
  <c r="Y8627" i="1"/>
  <c r="Z8627" i="1"/>
  <c r="AA8627" i="1"/>
  <c r="AB8627" i="1"/>
  <c r="X8628" i="1"/>
  <c r="Y8628" i="1"/>
  <c r="Z8628" i="1"/>
  <c r="AA8628" i="1"/>
  <c r="AB8628" i="1"/>
  <c r="X4" i="1"/>
  <c r="Y4" i="1"/>
  <c r="Z4" i="1"/>
  <c r="AA4" i="1"/>
  <c r="AB4" i="1"/>
  <c r="X5" i="1"/>
  <c r="Y5" i="1"/>
  <c r="Z5" i="1"/>
  <c r="AA5" i="1"/>
  <c r="AB5" i="1"/>
  <c r="X6" i="1"/>
  <c r="Y6" i="1"/>
  <c r="Z6" i="1"/>
  <c r="AA6" i="1"/>
  <c r="AB6" i="1"/>
  <c r="X7" i="1"/>
  <c r="Y7" i="1"/>
  <c r="Z7" i="1"/>
  <c r="AA7" i="1"/>
  <c r="AB7" i="1"/>
  <c r="X8" i="1"/>
  <c r="Y8" i="1"/>
  <c r="Z8" i="1"/>
  <c r="AA8" i="1"/>
  <c r="AB8" i="1"/>
  <c r="X9" i="1"/>
  <c r="Y9" i="1"/>
  <c r="Z9" i="1"/>
  <c r="AA9" i="1"/>
  <c r="AB9" i="1"/>
  <c r="X10" i="1"/>
  <c r="Y10" i="1"/>
  <c r="Z10" i="1"/>
  <c r="AA10" i="1"/>
  <c r="AB10" i="1"/>
  <c r="X11" i="1"/>
  <c r="Y11" i="1"/>
  <c r="Z11" i="1"/>
  <c r="AA11" i="1"/>
  <c r="AB11" i="1"/>
  <c r="X12" i="1"/>
  <c r="Y12" i="1"/>
  <c r="Z12" i="1"/>
  <c r="AA12" i="1"/>
  <c r="AB12" i="1"/>
  <c r="X13" i="1"/>
  <c r="Y13" i="1"/>
  <c r="Z13" i="1"/>
  <c r="AA13" i="1"/>
  <c r="AB13" i="1"/>
  <c r="X14" i="1"/>
  <c r="Y14" i="1"/>
  <c r="Z14" i="1"/>
  <c r="AA14" i="1"/>
  <c r="AB14" i="1"/>
  <c r="AB3" i="1"/>
  <c r="AA3" i="1"/>
  <c r="Z3" i="1"/>
  <c r="Y3" i="1"/>
  <c r="X3" i="1"/>
  <c r="K5370" i="1"/>
  <c r="K5373" i="1"/>
  <c r="K5376" i="1"/>
  <c r="K6359" i="1"/>
  <c r="K6362" i="1"/>
  <c r="K6365" i="1"/>
  <c r="K6368" i="1"/>
  <c r="K6372" i="1"/>
  <c r="K8416" i="1"/>
  <c r="K8419" i="1"/>
  <c r="K8422" i="1"/>
  <c r="K8425" i="1"/>
  <c r="K8428" i="1"/>
  <c r="K8431" i="1"/>
  <c r="K8434" i="1"/>
  <c r="K8437" i="1"/>
  <c r="K8440" i="1"/>
  <c r="K8443" i="1"/>
  <c r="K5356" i="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U1537" i="1"/>
  <c r="U1538" i="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U1611" i="1"/>
  <c r="U1612" i="1"/>
  <c r="U1613" i="1"/>
  <c r="U1614" i="1"/>
  <c r="U1615" i="1"/>
  <c r="U1616" i="1"/>
  <c r="U1617" i="1"/>
  <c r="U1618" i="1"/>
  <c r="U1619" i="1"/>
  <c r="U1620" i="1"/>
  <c r="U1621" i="1"/>
  <c r="U1622" i="1"/>
  <c r="U1623" i="1"/>
  <c r="U1624" i="1"/>
  <c r="U1625" i="1"/>
  <c r="U1626" i="1"/>
  <c r="U1627" i="1"/>
  <c r="U1628" i="1"/>
  <c r="U1629" i="1"/>
  <c r="U1630" i="1"/>
  <c r="U1631" i="1"/>
  <c r="U1632" i="1"/>
  <c r="U1633" i="1"/>
  <c r="U1634" i="1"/>
  <c r="U1635" i="1"/>
  <c r="U1636" i="1"/>
  <c r="U1637" i="1"/>
  <c r="U1638" i="1"/>
  <c r="U1639" i="1"/>
  <c r="U1640" i="1"/>
  <c r="U1641" i="1"/>
  <c r="U1642" i="1"/>
  <c r="U1643" i="1"/>
  <c r="U1644" i="1"/>
  <c r="U1645" i="1"/>
  <c r="U1646" i="1"/>
  <c r="U1647" i="1"/>
  <c r="U1648" i="1"/>
  <c r="U1649" i="1"/>
  <c r="U1650" i="1"/>
  <c r="U1651" i="1"/>
  <c r="U1652" i="1"/>
  <c r="U1653" i="1"/>
  <c r="U1654" i="1"/>
  <c r="U1655" i="1"/>
  <c r="U1656" i="1"/>
  <c r="U1657" i="1"/>
  <c r="U1658" i="1"/>
  <c r="U1659" i="1"/>
  <c r="U1660" i="1"/>
  <c r="U1661" i="1"/>
  <c r="U1662" i="1"/>
  <c r="U1663" i="1"/>
  <c r="U1664" i="1"/>
  <c r="U1665" i="1"/>
  <c r="U1666" i="1"/>
  <c r="U1667" i="1"/>
  <c r="U1668" i="1"/>
  <c r="U1669" i="1"/>
  <c r="U1670" i="1"/>
  <c r="U1671" i="1"/>
  <c r="U1672" i="1"/>
  <c r="U1673" i="1"/>
  <c r="U1674" i="1"/>
  <c r="U1675" i="1"/>
  <c r="U1676" i="1"/>
  <c r="U1677" i="1"/>
  <c r="U1678" i="1"/>
  <c r="U1679" i="1"/>
  <c r="U1680" i="1"/>
  <c r="U1681" i="1"/>
  <c r="U1682" i="1"/>
  <c r="U1683" i="1"/>
  <c r="U1684" i="1"/>
  <c r="U1685" i="1"/>
  <c r="U1686" i="1"/>
  <c r="U1687" i="1"/>
  <c r="U1688" i="1"/>
  <c r="U1689" i="1"/>
  <c r="U1690" i="1"/>
  <c r="U1691" i="1"/>
  <c r="U1692" i="1"/>
  <c r="U1693" i="1"/>
  <c r="U1694" i="1"/>
  <c r="U1695" i="1"/>
  <c r="U1696" i="1"/>
  <c r="U1697" i="1"/>
  <c r="U1698" i="1"/>
  <c r="U1699" i="1"/>
  <c r="U1700" i="1"/>
  <c r="U1701" i="1"/>
  <c r="U1702" i="1"/>
  <c r="U1703" i="1"/>
  <c r="U1704" i="1"/>
  <c r="U1705" i="1"/>
  <c r="U1706" i="1"/>
  <c r="U1707" i="1"/>
  <c r="U1708" i="1"/>
  <c r="U1709" i="1"/>
  <c r="U1710" i="1"/>
  <c r="U1711" i="1"/>
  <c r="U1712" i="1"/>
  <c r="U1713" i="1"/>
  <c r="U1714" i="1"/>
  <c r="U1715" i="1"/>
  <c r="U1716" i="1"/>
  <c r="U1717" i="1"/>
  <c r="U1718" i="1"/>
  <c r="U1719" i="1"/>
  <c r="U1720" i="1"/>
  <c r="U1721" i="1"/>
  <c r="U1722" i="1"/>
  <c r="U1723" i="1"/>
  <c r="U1724" i="1"/>
  <c r="U1725" i="1"/>
  <c r="U1726" i="1"/>
  <c r="U1727" i="1"/>
  <c r="U1728" i="1"/>
  <c r="U1729" i="1"/>
  <c r="U1730" i="1"/>
  <c r="U1731" i="1"/>
  <c r="U1732" i="1"/>
  <c r="U1733" i="1"/>
  <c r="U1734" i="1"/>
  <c r="U1735" i="1"/>
  <c r="U1736" i="1"/>
  <c r="U1737" i="1"/>
  <c r="U1738" i="1"/>
  <c r="U1739" i="1"/>
  <c r="U1740"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780" i="1"/>
  <c r="U1781" i="1"/>
  <c r="U1782" i="1"/>
  <c r="U1783" i="1"/>
  <c r="U1784" i="1"/>
  <c r="U1785" i="1"/>
  <c r="U1786" i="1"/>
  <c r="U1787" i="1"/>
  <c r="U1788" i="1"/>
  <c r="U1789" i="1"/>
  <c r="U1790" i="1"/>
  <c r="U1791" i="1"/>
  <c r="U1792" i="1"/>
  <c r="U1793" i="1"/>
  <c r="U1794" i="1"/>
  <c r="U1795" i="1"/>
  <c r="U1796" i="1"/>
  <c r="U1797" i="1"/>
  <c r="U1798" i="1"/>
  <c r="U1799" i="1"/>
  <c r="U1800" i="1"/>
  <c r="U1801" i="1"/>
  <c r="U1802" i="1"/>
  <c r="U1803" i="1"/>
  <c r="U1804" i="1"/>
  <c r="U1805" i="1"/>
  <c r="U1806" i="1"/>
  <c r="U1807" i="1"/>
  <c r="U1808" i="1"/>
  <c r="U1809" i="1"/>
  <c r="U1810" i="1"/>
  <c r="U1811" i="1"/>
  <c r="U1812" i="1"/>
  <c r="U1813" i="1"/>
  <c r="U1814" i="1"/>
  <c r="U1815" i="1"/>
  <c r="U1816" i="1"/>
  <c r="U1817"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2" i="1"/>
  <c r="U1873" i="1"/>
  <c r="U1874" i="1"/>
  <c r="U1875" i="1"/>
  <c r="U1876" i="1"/>
  <c r="U1877" i="1"/>
  <c r="U1878" i="1"/>
  <c r="U1879" i="1"/>
  <c r="U1880" i="1"/>
  <c r="U1881" i="1"/>
  <c r="U1882" i="1"/>
  <c r="U1883" i="1"/>
  <c r="U1884" i="1"/>
  <c r="U1885" i="1"/>
  <c r="U1886" i="1"/>
  <c r="U1887" i="1"/>
  <c r="U1888" i="1"/>
  <c r="U1889" i="1"/>
  <c r="U1890" i="1"/>
  <c r="U1891" i="1"/>
  <c r="U1892" i="1"/>
  <c r="U1893" i="1"/>
  <c r="U1894" i="1"/>
  <c r="U1895" i="1"/>
  <c r="U1896" i="1"/>
  <c r="U1897" i="1"/>
  <c r="U1898" i="1"/>
  <c r="U1899" i="1"/>
  <c r="U1900" i="1"/>
  <c r="U1901" i="1"/>
  <c r="U1902" i="1"/>
  <c r="U1903" i="1"/>
  <c r="U1904" i="1"/>
  <c r="U1905" i="1"/>
  <c r="U1906" i="1"/>
  <c r="U1907" i="1"/>
  <c r="U1908" i="1"/>
  <c r="U1909" i="1"/>
  <c r="U1910" i="1"/>
  <c r="U1911" i="1"/>
  <c r="U1912" i="1"/>
  <c r="U1913" i="1"/>
  <c r="U1914" i="1"/>
  <c r="U1915" i="1"/>
  <c r="U1916" i="1"/>
  <c r="U1917" i="1"/>
  <c r="U1918" i="1"/>
  <c r="U1919" i="1"/>
  <c r="U1920" i="1"/>
  <c r="U1921" i="1"/>
  <c r="U1922" i="1"/>
  <c r="U1923" i="1"/>
  <c r="U1924" i="1"/>
  <c r="U1925" i="1"/>
  <c r="U1926" i="1"/>
  <c r="U1927" i="1"/>
  <c r="U1928" i="1"/>
  <c r="U1929" i="1"/>
  <c r="U1930" i="1"/>
  <c r="U1931" i="1"/>
  <c r="U1932" i="1"/>
  <c r="U1933" i="1"/>
  <c r="U1934" i="1"/>
  <c r="U1935" i="1"/>
  <c r="U1936" i="1"/>
  <c r="U1937" i="1"/>
  <c r="U1938" i="1"/>
  <c r="U1939" i="1"/>
  <c r="U1940" i="1"/>
  <c r="U1941" i="1"/>
  <c r="U1942" i="1"/>
  <c r="U1943" i="1"/>
  <c r="U1944" i="1"/>
  <c r="U1945" i="1"/>
  <c r="U1946" i="1"/>
  <c r="U1947" i="1"/>
  <c r="U1948" i="1"/>
  <c r="U1949" i="1"/>
  <c r="U1950" i="1"/>
  <c r="U1951" i="1"/>
  <c r="U1952" i="1"/>
  <c r="U1953" i="1"/>
  <c r="U1954" i="1"/>
  <c r="U1955" i="1"/>
  <c r="U1956" i="1"/>
  <c r="U1957" i="1"/>
  <c r="U1958" i="1"/>
  <c r="U1959" i="1"/>
  <c r="U1960" i="1"/>
  <c r="U1961" i="1"/>
  <c r="U1962" i="1"/>
  <c r="U1963" i="1"/>
  <c r="U1964" i="1"/>
  <c r="U1965" i="1"/>
  <c r="U1966" i="1"/>
  <c r="U1967" i="1"/>
  <c r="U1968" i="1"/>
  <c r="U1969" i="1"/>
  <c r="U1970" i="1"/>
  <c r="U1971" i="1"/>
  <c r="U1972" i="1"/>
  <c r="U1973" i="1"/>
  <c r="U1974" i="1"/>
  <c r="U1975" i="1"/>
  <c r="U1976" i="1"/>
  <c r="U1977" i="1"/>
  <c r="U1978" i="1"/>
  <c r="U1979" i="1"/>
  <c r="U1980" i="1"/>
  <c r="U1981" i="1"/>
  <c r="U1982" i="1"/>
  <c r="U1983" i="1"/>
  <c r="U1984" i="1"/>
  <c r="U1985" i="1"/>
  <c r="U1986" i="1"/>
  <c r="U1987" i="1"/>
  <c r="U1988"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41" i="1"/>
  <c r="U2042" i="1"/>
  <c r="U2043" i="1"/>
  <c r="U2044" i="1"/>
  <c r="U2045" i="1"/>
  <c r="U2046" i="1"/>
  <c r="U2047" i="1"/>
  <c r="U2048" i="1"/>
  <c r="U2049" i="1"/>
  <c r="U2050" i="1"/>
  <c r="U2051" i="1"/>
  <c r="U2052" i="1"/>
  <c r="U2053" i="1"/>
  <c r="U2054" i="1"/>
  <c r="U2055" i="1"/>
  <c r="U2056" i="1"/>
  <c r="U2057" i="1"/>
  <c r="U2058" i="1"/>
  <c r="U2059" i="1"/>
  <c r="U2060" i="1"/>
  <c r="U2061" i="1"/>
  <c r="U2062" i="1"/>
  <c r="U2063" i="1"/>
  <c r="U2064" i="1"/>
  <c r="U2065" i="1"/>
  <c r="U2066" i="1"/>
  <c r="U2067" i="1"/>
  <c r="U2068" i="1"/>
  <c r="U2069" i="1"/>
  <c r="U2070" i="1"/>
  <c r="U2071" i="1"/>
  <c r="U2072" i="1"/>
  <c r="U2073" i="1"/>
  <c r="U2074" i="1"/>
  <c r="U2075" i="1"/>
  <c r="U2076" i="1"/>
  <c r="U2077" i="1"/>
  <c r="U2078" i="1"/>
  <c r="U2079" i="1"/>
  <c r="U2080" i="1"/>
  <c r="U2081" i="1"/>
  <c r="U2082" i="1"/>
  <c r="U2083" i="1"/>
  <c r="U2084" i="1"/>
  <c r="U2085" i="1"/>
  <c r="U2086" i="1"/>
  <c r="U2087" i="1"/>
  <c r="U2088" i="1"/>
  <c r="U2089" i="1"/>
  <c r="U2090" i="1"/>
  <c r="U2091" i="1"/>
  <c r="U2092" i="1"/>
  <c r="U2093" i="1"/>
  <c r="U2094" i="1"/>
  <c r="U2095" i="1"/>
  <c r="U2096" i="1"/>
  <c r="U2097" i="1"/>
  <c r="U2098" i="1"/>
  <c r="U2099" i="1"/>
  <c r="U2100" i="1"/>
  <c r="U2101" i="1"/>
  <c r="U2102" i="1"/>
  <c r="U2103" i="1"/>
  <c r="U2104" i="1"/>
  <c r="U2105" i="1"/>
  <c r="U2106" i="1"/>
  <c r="U2107" i="1"/>
  <c r="U2108" i="1"/>
  <c r="U2109" i="1"/>
  <c r="U2110" i="1"/>
  <c r="U2111" i="1"/>
  <c r="U2112" i="1"/>
  <c r="U2113" i="1"/>
  <c r="U2114" i="1"/>
  <c r="U2115" i="1"/>
  <c r="U2116"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7" i="1"/>
  <c r="U2148" i="1"/>
  <c r="U2149" i="1"/>
  <c r="U2150" i="1"/>
  <c r="U2151" i="1"/>
  <c r="U2152" i="1"/>
  <c r="U2153" i="1"/>
  <c r="U2154" i="1"/>
  <c r="U2155" i="1"/>
  <c r="U2156" i="1"/>
  <c r="U2157" i="1"/>
  <c r="U2158" i="1"/>
  <c r="U2159" i="1"/>
  <c r="U2160" i="1"/>
  <c r="U2161" i="1"/>
  <c r="U2162" i="1"/>
  <c r="U2163" i="1"/>
  <c r="U2164" i="1"/>
  <c r="U2165" i="1"/>
  <c r="U2166" i="1"/>
  <c r="U2167" i="1"/>
  <c r="U2168"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2" i="1"/>
  <c r="U2223" i="1"/>
  <c r="U2224" i="1"/>
  <c r="U2225" i="1"/>
  <c r="U2226" i="1"/>
  <c r="U2227" i="1"/>
  <c r="U2228" i="1"/>
  <c r="U2229" i="1"/>
  <c r="U2230" i="1"/>
  <c r="U2231" i="1"/>
  <c r="U2232" i="1"/>
  <c r="U2233" i="1"/>
  <c r="U2234" i="1"/>
  <c r="U2235" i="1"/>
  <c r="U2236" i="1"/>
  <c r="U2237" i="1"/>
  <c r="U2238" i="1"/>
  <c r="U2239" i="1"/>
  <c r="U2240" i="1"/>
  <c r="U2241" i="1"/>
  <c r="U2242" i="1"/>
  <c r="U2243" i="1"/>
  <c r="U2244" i="1"/>
  <c r="U2245" i="1"/>
  <c r="U2246" i="1"/>
  <c r="U2247" i="1"/>
  <c r="U2248" i="1"/>
  <c r="U2249" i="1"/>
  <c r="U2250" i="1"/>
  <c r="U2251" i="1"/>
  <c r="U2252" i="1"/>
  <c r="U2253" i="1"/>
  <c r="U2254" i="1"/>
  <c r="U2255" i="1"/>
  <c r="U2256" i="1"/>
  <c r="U2257" i="1"/>
  <c r="U2258" i="1"/>
  <c r="U2259" i="1"/>
  <c r="U2260" i="1"/>
  <c r="U2261" i="1"/>
  <c r="U2262"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5" i="1"/>
  <c r="U2296" i="1"/>
  <c r="U2297" i="1"/>
  <c r="U2298" i="1"/>
  <c r="U2299" i="1"/>
  <c r="U2300" i="1"/>
  <c r="U2301" i="1"/>
  <c r="U2302" i="1"/>
  <c r="U230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2" i="1"/>
  <c r="U2343" i="1"/>
  <c r="U2344" i="1"/>
  <c r="U2345" i="1"/>
  <c r="U2346" i="1"/>
  <c r="U2347" i="1"/>
  <c r="U2348" i="1"/>
  <c r="U2349" i="1"/>
  <c r="U2350" i="1"/>
  <c r="U2351" i="1"/>
  <c r="U2352" i="1"/>
  <c r="U2353" i="1"/>
  <c r="U2354" i="1"/>
  <c r="U2355" i="1"/>
  <c r="U2356" i="1"/>
  <c r="U2357" i="1"/>
  <c r="U2358" i="1"/>
  <c r="U2359" i="1"/>
  <c r="U2360" i="1"/>
  <c r="U2361" i="1"/>
  <c r="U2362" i="1"/>
  <c r="U2363" i="1"/>
  <c r="U2364" i="1"/>
  <c r="U2365" i="1"/>
  <c r="U2366" i="1"/>
  <c r="U2367" i="1"/>
  <c r="U2368" i="1"/>
  <c r="U2369" i="1"/>
  <c r="U2370" i="1"/>
  <c r="U2371" i="1"/>
  <c r="U2372" i="1"/>
  <c r="U2373" i="1"/>
  <c r="U2374" i="1"/>
  <c r="U2375" i="1"/>
  <c r="U2376" i="1"/>
  <c r="U2377" i="1"/>
  <c r="U2378" i="1"/>
  <c r="U2379" i="1"/>
  <c r="U2380" i="1"/>
  <c r="U2381" i="1"/>
  <c r="U2382" i="1"/>
  <c r="U2383" i="1"/>
  <c r="U2384" i="1"/>
  <c r="U2385" i="1"/>
  <c r="U2386" i="1"/>
  <c r="U2387" i="1"/>
  <c r="U2388" i="1"/>
  <c r="U2389" i="1"/>
  <c r="U2390"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6"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2447" i="1"/>
  <c r="U2448" i="1"/>
  <c r="U2449" i="1"/>
  <c r="U2450" i="1"/>
  <c r="U2451" i="1"/>
  <c r="U2452" i="1"/>
  <c r="U2453" i="1"/>
  <c r="U2454" i="1"/>
  <c r="U2455" i="1"/>
  <c r="U2456" i="1"/>
  <c r="U2457" i="1"/>
  <c r="U2458" i="1"/>
  <c r="U2459" i="1"/>
  <c r="U2460" i="1"/>
  <c r="U2461" i="1"/>
  <c r="U2462" i="1"/>
  <c r="U2463" i="1"/>
  <c r="U2464" i="1"/>
  <c r="U2465" i="1"/>
  <c r="U2466" i="1"/>
  <c r="U2467" i="1"/>
  <c r="U2468" i="1"/>
  <c r="U2469" i="1"/>
  <c r="U2470" i="1"/>
  <c r="U2471" i="1"/>
  <c r="U2472" i="1"/>
  <c r="U2473" i="1"/>
  <c r="U2474" i="1"/>
  <c r="U2475" i="1"/>
  <c r="U2476" i="1"/>
  <c r="U2477" i="1"/>
  <c r="U2478" i="1"/>
  <c r="U2479" i="1"/>
  <c r="U2480" i="1"/>
  <c r="U2481" i="1"/>
  <c r="U2482" i="1"/>
  <c r="U2483" i="1"/>
  <c r="U2484" i="1"/>
  <c r="U2485" i="1"/>
  <c r="U2486" i="1"/>
  <c r="U2487" i="1"/>
  <c r="U2488" i="1"/>
  <c r="U2489" i="1"/>
  <c r="U2490" i="1"/>
  <c r="U2491" i="1"/>
  <c r="U2492" i="1"/>
  <c r="U2493" i="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09" i="1"/>
  <c r="U2710" i="1"/>
  <c r="U2711" i="1"/>
  <c r="U2712" i="1"/>
  <c r="U2713" i="1"/>
  <c r="U2714"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47" i="1"/>
  <c r="U2748" i="1"/>
  <c r="U2749" i="1"/>
  <c r="U2750" i="1"/>
  <c r="U2751" i="1"/>
  <c r="U2752" i="1"/>
  <c r="U2753" i="1"/>
  <c r="U2754" i="1"/>
  <c r="U2755" i="1"/>
  <c r="U2756" i="1"/>
  <c r="U2757" i="1"/>
  <c r="U2758" i="1"/>
  <c r="U2759" i="1"/>
  <c r="U2760" i="1"/>
  <c r="U2761" i="1"/>
  <c r="U2762" i="1"/>
  <c r="U2763" i="1"/>
  <c r="U2764" i="1"/>
  <c r="U2765" i="1"/>
  <c r="U2766" i="1"/>
  <c r="U2767" i="1"/>
  <c r="U2768" i="1"/>
  <c r="U2769" i="1"/>
  <c r="U2770" i="1"/>
  <c r="U2771" i="1"/>
  <c r="U2772" i="1"/>
  <c r="U2773" i="1"/>
  <c r="U2774" i="1"/>
  <c r="U2775" i="1"/>
  <c r="U2776"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1" i="1"/>
  <c r="U2912" i="1"/>
  <c r="U2913" i="1"/>
  <c r="U2914" i="1"/>
  <c r="U2915"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7" i="1"/>
  <c r="U2948" i="1"/>
  <c r="U2949" i="1"/>
  <c r="U2950" i="1"/>
  <c r="U2951" i="1"/>
  <c r="U2952" i="1"/>
  <c r="U2953" i="1"/>
  <c r="U2954" i="1"/>
  <c r="U2955" i="1"/>
  <c r="U2956" i="1"/>
  <c r="U2957" i="1"/>
  <c r="U2958" i="1"/>
  <c r="U2959" i="1"/>
  <c r="U2960" i="1"/>
  <c r="U2961" i="1"/>
  <c r="U2962" i="1"/>
  <c r="U2963" i="1"/>
  <c r="U2964" i="1"/>
  <c r="U2965" i="1"/>
  <c r="U2966" i="1"/>
  <c r="U2967" i="1"/>
  <c r="U2968" i="1"/>
  <c r="U2969" i="1"/>
  <c r="U2970" i="1"/>
  <c r="U2971" i="1"/>
  <c r="U2972" i="1"/>
  <c r="U2973" i="1"/>
  <c r="U2974" i="1"/>
  <c r="U2975" i="1"/>
  <c r="U2976" i="1"/>
  <c r="U2977" i="1"/>
  <c r="U2978"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3004" i="1"/>
  <c r="U3005" i="1"/>
  <c r="U3006" i="1"/>
  <c r="U3007" i="1"/>
  <c r="U3008" i="1"/>
  <c r="U3009" i="1"/>
  <c r="U3010" i="1"/>
  <c r="U3011" i="1"/>
  <c r="U3012" i="1"/>
  <c r="U3013" i="1"/>
  <c r="U3014" i="1"/>
  <c r="U3015" i="1"/>
  <c r="U3016" i="1"/>
  <c r="U3017" i="1"/>
  <c r="U3018" i="1"/>
  <c r="U3019" i="1"/>
  <c r="U3020" i="1"/>
  <c r="U3021" i="1"/>
  <c r="U3022" i="1"/>
  <c r="U3023" i="1"/>
  <c r="U3024" i="1"/>
  <c r="U3025" i="1"/>
  <c r="U3026" i="1"/>
  <c r="U3027" i="1"/>
  <c r="U3028" i="1"/>
  <c r="U3029" i="1"/>
  <c r="U3030" i="1"/>
  <c r="U3031" i="1"/>
  <c r="U3032" i="1"/>
  <c r="U3033" i="1"/>
  <c r="U3034" i="1"/>
  <c r="U3035" i="1"/>
  <c r="U3036" i="1"/>
  <c r="U3037" i="1"/>
  <c r="U3038" i="1"/>
  <c r="U3039" i="1"/>
  <c r="U3040" i="1"/>
  <c r="U3041" i="1"/>
  <c r="U3042" i="1"/>
  <c r="U3043" i="1"/>
  <c r="U3044" i="1"/>
  <c r="U3045" i="1"/>
  <c r="U3046" i="1"/>
  <c r="U3047" i="1"/>
  <c r="U3048" i="1"/>
  <c r="U3049" i="1"/>
  <c r="U3050" i="1"/>
  <c r="U3051" i="1"/>
  <c r="U3052" i="1"/>
  <c r="U3053" i="1"/>
  <c r="U3054" i="1"/>
  <c r="U3055" i="1"/>
  <c r="U3056" i="1"/>
  <c r="U3057" i="1"/>
  <c r="U3058" i="1"/>
  <c r="U3059" i="1"/>
  <c r="U3060" i="1"/>
  <c r="U3061" i="1"/>
  <c r="U3062" i="1"/>
  <c r="U3063" i="1"/>
  <c r="U3064" i="1"/>
  <c r="U3065" i="1"/>
  <c r="U3066" i="1"/>
  <c r="U3067" i="1"/>
  <c r="U3068" i="1"/>
  <c r="U3069" i="1"/>
  <c r="U3070" i="1"/>
  <c r="U3071" i="1"/>
  <c r="U3072" i="1"/>
  <c r="U3073" i="1"/>
  <c r="U3074" i="1"/>
  <c r="U3075" i="1"/>
  <c r="U3076" i="1"/>
  <c r="U3077" i="1"/>
  <c r="U3078" i="1"/>
  <c r="U3079" i="1"/>
  <c r="U3080" i="1"/>
  <c r="U3081" i="1"/>
  <c r="U3082" i="1"/>
  <c r="U3083" i="1"/>
  <c r="U3084" i="1"/>
  <c r="U3085" i="1"/>
  <c r="U3086" i="1"/>
  <c r="U3087" i="1"/>
  <c r="U3088" i="1"/>
  <c r="U3089" i="1"/>
  <c r="U3090" i="1"/>
  <c r="U3091" i="1"/>
  <c r="U3092" i="1"/>
  <c r="U3093" i="1"/>
  <c r="U3094" i="1"/>
  <c r="U3095" i="1"/>
  <c r="U3096" i="1"/>
  <c r="U3097" i="1"/>
  <c r="U3098" i="1"/>
  <c r="U3099" i="1"/>
  <c r="U3100" i="1"/>
  <c r="U3101" i="1"/>
  <c r="U3102" i="1"/>
  <c r="U3103" i="1"/>
  <c r="U3104" i="1"/>
  <c r="U3105" i="1"/>
  <c r="U3106" i="1"/>
  <c r="U3107" i="1"/>
  <c r="U3108" i="1"/>
  <c r="U3109" i="1"/>
  <c r="U3110" i="1"/>
  <c r="U3111" i="1"/>
  <c r="U3112" i="1"/>
  <c r="U3113" i="1"/>
  <c r="U3114" i="1"/>
  <c r="U3115" i="1"/>
  <c r="U3116" i="1"/>
  <c r="U3117" i="1"/>
  <c r="U3118" i="1"/>
  <c r="U3119" i="1"/>
  <c r="U3120" i="1"/>
  <c r="U3121" i="1"/>
  <c r="U3122" i="1"/>
  <c r="U3123" i="1"/>
  <c r="U3124" i="1"/>
  <c r="U3125" i="1"/>
  <c r="U3126" i="1"/>
  <c r="U3127" i="1"/>
  <c r="U3128" i="1"/>
  <c r="U3129" i="1"/>
  <c r="U3130" i="1"/>
  <c r="U3131" i="1"/>
  <c r="U3132" i="1"/>
  <c r="U3133" i="1"/>
  <c r="U3134" i="1"/>
  <c r="U3135" i="1"/>
  <c r="U3136" i="1"/>
  <c r="U3137" i="1"/>
  <c r="U3138" i="1"/>
  <c r="U3139" i="1"/>
  <c r="U3140" i="1"/>
  <c r="U3141" i="1"/>
  <c r="U3142" i="1"/>
  <c r="U3143" i="1"/>
  <c r="U3144" i="1"/>
  <c r="U3145" i="1"/>
  <c r="U3146" i="1"/>
  <c r="U3147" i="1"/>
  <c r="U3148" i="1"/>
  <c r="U3149" i="1"/>
  <c r="U3150" i="1"/>
  <c r="U3151" i="1"/>
  <c r="U3152" i="1"/>
  <c r="U3153" i="1"/>
  <c r="U3154" i="1"/>
  <c r="U3155" i="1"/>
  <c r="U3156" i="1"/>
  <c r="U3157" i="1"/>
  <c r="U3158" i="1"/>
  <c r="U3159" i="1"/>
  <c r="U3160" i="1"/>
  <c r="U3161" i="1"/>
  <c r="U3162" i="1"/>
  <c r="U3163" i="1"/>
  <c r="U3164" i="1"/>
  <c r="U3165" i="1"/>
  <c r="U3166" i="1"/>
  <c r="U3167" i="1"/>
  <c r="U3168" i="1"/>
  <c r="U3169" i="1"/>
  <c r="U3170" i="1"/>
  <c r="U3171" i="1"/>
  <c r="U3172" i="1"/>
  <c r="U3173" i="1"/>
  <c r="U3174" i="1"/>
  <c r="U3175" i="1"/>
  <c r="U3176" i="1"/>
  <c r="U3177" i="1"/>
  <c r="U3178" i="1"/>
  <c r="U3179" i="1"/>
  <c r="U3180" i="1"/>
  <c r="U3181" i="1"/>
  <c r="U3182" i="1"/>
  <c r="U3183" i="1"/>
  <c r="U3184" i="1"/>
  <c r="U3185" i="1"/>
  <c r="U3186" i="1"/>
  <c r="U3187" i="1"/>
  <c r="U3188" i="1"/>
  <c r="U3189" i="1"/>
  <c r="U3190" i="1"/>
  <c r="U3191" i="1"/>
  <c r="U3192" i="1"/>
  <c r="U3193" i="1"/>
  <c r="U3194" i="1"/>
  <c r="U3195" i="1"/>
  <c r="U3196" i="1"/>
  <c r="U3197" i="1"/>
  <c r="U3198" i="1"/>
  <c r="U3199" i="1"/>
  <c r="U3200" i="1"/>
  <c r="U3201" i="1"/>
  <c r="U3202" i="1"/>
  <c r="U3203" i="1"/>
  <c r="U3204" i="1"/>
  <c r="U3205" i="1"/>
  <c r="U3206" i="1"/>
  <c r="U3207" i="1"/>
  <c r="U3208" i="1"/>
  <c r="U3209" i="1"/>
  <c r="U3210" i="1"/>
  <c r="U3211" i="1"/>
  <c r="U3212" i="1"/>
  <c r="U3213" i="1"/>
  <c r="U3214" i="1"/>
  <c r="U3215" i="1"/>
  <c r="U3216" i="1"/>
  <c r="U3217" i="1"/>
  <c r="U3218" i="1"/>
  <c r="U3219" i="1"/>
  <c r="U3220" i="1"/>
  <c r="U3221" i="1"/>
  <c r="U3222" i="1"/>
  <c r="U3223" i="1"/>
  <c r="U3224" i="1"/>
  <c r="U3225" i="1"/>
  <c r="U3226" i="1"/>
  <c r="U3227" i="1"/>
  <c r="U3228" i="1"/>
  <c r="U3229" i="1"/>
  <c r="U3230" i="1"/>
  <c r="U3231" i="1"/>
  <c r="U3232" i="1"/>
  <c r="U3233" i="1"/>
  <c r="U3234" i="1"/>
  <c r="U3235" i="1"/>
  <c r="U3236" i="1"/>
  <c r="U3237" i="1"/>
  <c r="U3238" i="1"/>
  <c r="U3239" i="1"/>
  <c r="U3240" i="1"/>
  <c r="U3241" i="1"/>
  <c r="U3242" i="1"/>
  <c r="U3243" i="1"/>
  <c r="U3244" i="1"/>
  <c r="U3245" i="1"/>
  <c r="U3246" i="1"/>
  <c r="U3247" i="1"/>
  <c r="U3248" i="1"/>
  <c r="U3249" i="1"/>
  <c r="U3250" i="1"/>
  <c r="U3251" i="1"/>
  <c r="U3252" i="1"/>
  <c r="U3253" i="1"/>
  <c r="U3254" i="1"/>
  <c r="U3255" i="1"/>
  <c r="U3256" i="1"/>
  <c r="U3257" i="1"/>
  <c r="U3258" i="1"/>
  <c r="U3259" i="1"/>
  <c r="U3260" i="1"/>
  <c r="U3261" i="1"/>
  <c r="U3262" i="1"/>
  <c r="U3263" i="1"/>
  <c r="U3264" i="1"/>
  <c r="U3265" i="1"/>
  <c r="U3266" i="1"/>
  <c r="U3267" i="1"/>
  <c r="U3268" i="1"/>
  <c r="U3269" i="1"/>
  <c r="U3270" i="1"/>
  <c r="U3271" i="1"/>
  <c r="U3272" i="1"/>
  <c r="U3273" i="1"/>
  <c r="U3274" i="1"/>
  <c r="U3275" i="1"/>
  <c r="U3276" i="1"/>
  <c r="U3277" i="1"/>
  <c r="U3278" i="1"/>
  <c r="U3279" i="1"/>
  <c r="U3280" i="1"/>
  <c r="U3281" i="1"/>
  <c r="U3282" i="1"/>
  <c r="U3283" i="1"/>
  <c r="U3284" i="1"/>
  <c r="U3285" i="1"/>
  <c r="U3286" i="1"/>
  <c r="U3287" i="1"/>
  <c r="U3288" i="1"/>
  <c r="U3289" i="1"/>
  <c r="U3290" i="1"/>
  <c r="U3291" i="1"/>
  <c r="U3292" i="1"/>
  <c r="U3293" i="1"/>
  <c r="U3294" i="1"/>
  <c r="U3295" i="1"/>
  <c r="U3296" i="1"/>
  <c r="U3297" i="1"/>
  <c r="U3298" i="1"/>
  <c r="U3299" i="1"/>
  <c r="U3300" i="1"/>
  <c r="U3301" i="1"/>
  <c r="U3302" i="1"/>
  <c r="U3303" i="1"/>
  <c r="U3304" i="1"/>
  <c r="U3305" i="1"/>
  <c r="U3306" i="1"/>
  <c r="U3307" i="1"/>
  <c r="U3308" i="1"/>
  <c r="U3309" i="1"/>
  <c r="U3310" i="1"/>
  <c r="U3311" i="1"/>
  <c r="U3312" i="1"/>
  <c r="U3313" i="1"/>
  <c r="U3314" i="1"/>
  <c r="U3315" i="1"/>
  <c r="U3316" i="1"/>
  <c r="U3317" i="1"/>
  <c r="U3318" i="1"/>
  <c r="U3319" i="1"/>
  <c r="U3320" i="1"/>
  <c r="U3321" i="1"/>
  <c r="U3322" i="1"/>
  <c r="U3323" i="1"/>
  <c r="U3324" i="1"/>
  <c r="U3325" i="1"/>
  <c r="U3326" i="1"/>
  <c r="U3327" i="1"/>
  <c r="U3328" i="1"/>
  <c r="U3329" i="1"/>
  <c r="U3330" i="1"/>
  <c r="U3331" i="1"/>
  <c r="U3332" i="1"/>
  <c r="U3333" i="1"/>
  <c r="U3334" i="1"/>
  <c r="U3335" i="1"/>
  <c r="U3336" i="1"/>
  <c r="U3337" i="1"/>
  <c r="U3338" i="1"/>
  <c r="U3339" i="1"/>
  <c r="U3340" i="1"/>
  <c r="U3341" i="1"/>
  <c r="U3342" i="1"/>
  <c r="U3343" i="1"/>
  <c r="U3344" i="1"/>
  <c r="U3345" i="1"/>
  <c r="U3346" i="1"/>
  <c r="U3347" i="1"/>
  <c r="U3348" i="1"/>
  <c r="U3349" i="1"/>
  <c r="U3350" i="1"/>
  <c r="U3351" i="1"/>
  <c r="U3352" i="1"/>
  <c r="U3353" i="1"/>
  <c r="U3354" i="1"/>
  <c r="U3355" i="1"/>
  <c r="U3356" i="1"/>
  <c r="U3357" i="1"/>
  <c r="U3358" i="1"/>
  <c r="U3359" i="1"/>
  <c r="U3360" i="1"/>
  <c r="U3361" i="1"/>
  <c r="U3362" i="1"/>
  <c r="U3363" i="1"/>
  <c r="U3364" i="1"/>
  <c r="U3365" i="1"/>
  <c r="U3366" i="1"/>
  <c r="U3367" i="1"/>
  <c r="U3368" i="1"/>
  <c r="U3369" i="1"/>
  <c r="U3370" i="1"/>
  <c r="U3371" i="1"/>
  <c r="U3372" i="1"/>
  <c r="U3373" i="1"/>
  <c r="U3374" i="1"/>
  <c r="U3375" i="1"/>
  <c r="U3376" i="1"/>
  <c r="U3377" i="1"/>
  <c r="U3378" i="1"/>
  <c r="U3379" i="1"/>
  <c r="U3380" i="1"/>
  <c r="U3381" i="1"/>
  <c r="U3382" i="1"/>
  <c r="U3383" i="1"/>
  <c r="U3384" i="1"/>
  <c r="U3385" i="1"/>
  <c r="U3386" i="1"/>
  <c r="U3387" i="1"/>
  <c r="U3388" i="1"/>
  <c r="U3389" i="1"/>
  <c r="U3390" i="1"/>
  <c r="U3391" i="1"/>
  <c r="U3392" i="1"/>
  <c r="U3393" i="1"/>
  <c r="U3394" i="1"/>
  <c r="U3395" i="1"/>
  <c r="U3396" i="1"/>
  <c r="U3397" i="1"/>
  <c r="U3398" i="1"/>
  <c r="U3399" i="1"/>
  <c r="U3400" i="1"/>
  <c r="U3401" i="1"/>
  <c r="U3402" i="1"/>
  <c r="U3403" i="1"/>
  <c r="U3404" i="1"/>
  <c r="U3405" i="1"/>
  <c r="U3406" i="1"/>
  <c r="U3407" i="1"/>
  <c r="U3408" i="1"/>
  <c r="U3409" i="1"/>
  <c r="U3410" i="1"/>
  <c r="U3411" i="1"/>
  <c r="U3412" i="1"/>
  <c r="U3413" i="1"/>
  <c r="U3414" i="1"/>
  <c r="U3415" i="1"/>
  <c r="U3416" i="1"/>
  <c r="U3417" i="1"/>
  <c r="U3418" i="1"/>
  <c r="U3419" i="1"/>
  <c r="U3420" i="1"/>
  <c r="U3421" i="1"/>
  <c r="U3422" i="1"/>
  <c r="U3423" i="1"/>
  <c r="U3424" i="1"/>
  <c r="U3425" i="1"/>
  <c r="U3426" i="1"/>
  <c r="U3427" i="1"/>
  <c r="U3428" i="1"/>
  <c r="U3429" i="1"/>
  <c r="U3430" i="1"/>
  <c r="U3431" i="1"/>
  <c r="U3432" i="1"/>
  <c r="U3433" i="1"/>
  <c r="U3434" i="1"/>
  <c r="U3435" i="1"/>
  <c r="U3436" i="1"/>
  <c r="U3437" i="1"/>
  <c r="U3438" i="1"/>
  <c r="U3439" i="1"/>
  <c r="U3440" i="1"/>
  <c r="U3441" i="1"/>
  <c r="U3442" i="1"/>
  <c r="U3443" i="1"/>
  <c r="U3444" i="1"/>
  <c r="U3445" i="1"/>
  <c r="U3446" i="1"/>
  <c r="U3447" i="1"/>
  <c r="U3448" i="1"/>
  <c r="U3449" i="1"/>
  <c r="U3450" i="1"/>
  <c r="U3451" i="1"/>
  <c r="U3452" i="1"/>
  <c r="U3453" i="1"/>
  <c r="U3454" i="1"/>
  <c r="U3455" i="1"/>
  <c r="U3456" i="1"/>
  <c r="U3457" i="1"/>
  <c r="U3458" i="1"/>
  <c r="U3459" i="1"/>
  <c r="U3460" i="1"/>
  <c r="U3461" i="1"/>
  <c r="U3462" i="1"/>
  <c r="U3463" i="1"/>
  <c r="U3464" i="1"/>
  <c r="U3465" i="1"/>
  <c r="U3466" i="1"/>
  <c r="U3467" i="1"/>
  <c r="U3468" i="1"/>
  <c r="U3469" i="1"/>
  <c r="U3470" i="1"/>
  <c r="U3471" i="1"/>
  <c r="U3472" i="1"/>
  <c r="U3473" i="1"/>
  <c r="U3474" i="1"/>
  <c r="U3475" i="1"/>
  <c r="U3476" i="1"/>
  <c r="U3477" i="1"/>
  <c r="U3478" i="1"/>
  <c r="U3479" i="1"/>
  <c r="U3480" i="1"/>
  <c r="U3481" i="1"/>
  <c r="U3482" i="1"/>
  <c r="U3483" i="1"/>
  <c r="U3484" i="1"/>
  <c r="U3485" i="1"/>
  <c r="U3486" i="1"/>
  <c r="U3487" i="1"/>
  <c r="U3488" i="1"/>
  <c r="U3489" i="1"/>
  <c r="U3490" i="1"/>
  <c r="U3491" i="1"/>
  <c r="U3492" i="1"/>
  <c r="U3493" i="1"/>
  <c r="U3494" i="1"/>
  <c r="U3495" i="1"/>
  <c r="U3496" i="1"/>
  <c r="U3497" i="1"/>
  <c r="U3498" i="1"/>
  <c r="U3499" i="1"/>
  <c r="U3500" i="1"/>
  <c r="U3501" i="1"/>
  <c r="U3502" i="1"/>
  <c r="U3503" i="1"/>
  <c r="U3504" i="1"/>
  <c r="U3505" i="1"/>
  <c r="U3506" i="1"/>
  <c r="U3507" i="1"/>
  <c r="U3508" i="1"/>
  <c r="U3509" i="1"/>
  <c r="U3510" i="1"/>
  <c r="U3511" i="1"/>
  <c r="U3512" i="1"/>
  <c r="U3513" i="1"/>
  <c r="U3514" i="1"/>
  <c r="U3515" i="1"/>
  <c r="U3516" i="1"/>
  <c r="U3517" i="1"/>
  <c r="U3518" i="1"/>
  <c r="U3519" i="1"/>
  <c r="U3520" i="1"/>
  <c r="U3521" i="1"/>
  <c r="U3522" i="1"/>
  <c r="U3523" i="1"/>
  <c r="U3524" i="1"/>
  <c r="U3525" i="1"/>
  <c r="U3526" i="1"/>
  <c r="U3527" i="1"/>
  <c r="U3528" i="1"/>
  <c r="U3529" i="1"/>
  <c r="U3530" i="1"/>
  <c r="U3531" i="1"/>
  <c r="U3532" i="1"/>
  <c r="U3533" i="1"/>
  <c r="U3534" i="1"/>
  <c r="U3535" i="1"/>
  <c r="U3536" i="1"/>
  <c r="U3537" i="1"/>
  <c r="U3538" i="1"/>
  <c r="U3539" i="1"/>
  <c r="U3540" i="1"/>
  <c r="U3541" i="1"/>
  <c r="U3542" i="1"/>
  <c r="U3543" i="1"/>
  <c r="U3544" i="1"/>
  <c r="U3545" i="1"/>
  <c r="U3546" i="1"/>
  <c r="U3547" i="1"/>
  <c r="U3548" i="1"/>
  <c r="U3549" i="1"/>
  <c r="U3550" i="1"/>
  <c r="U3551" i="1"/>
  <c r="U3552" i="1"/>
  <c r="U3553" i="1"/>
  <c r="U3554" i="1"/>
  <c r="U3555" i="1"/>
  <c r="U3556" i="1"/>
  <c r="U3557" i="1"/>
  <c r="U3558" i="1"/>
  <c r="U3559" i="1"/>
  <c r="U3560" i="1"/>
  <c r="U3561" i="1"/>
  <c r="U3562" i="1"/>
  <c r="U3563" i="1"/>
  <c r="U3564" i="1"/>
  <c r="U3565" i="1"/>
  <c r="U3566" i="1"/>
  <c r="U3567" i="1"/>
  <c r="U3568" i="1"/>
  <c r="U3569" i="1"/>
  <c r="U3570" i="1"/>
  <c r="U3571" i="1"/>
  <c r="U3572" i="1"/>
  <c r="U3573" i="1"/>
  <c r="U3574" i="1"/>
  <c r="U3575" i="1"/>
  <c r="U3576" i="1"/>
  <c r="U3577" i="1"/>
  <c r="U3578" i="1"/>
  <c r="U3579" i="1"/>
  <c r="U3580" i="1"/>
  <c r="U3581" i="1"/>
  <c r="U3582" i="1"/>
  <c r="U3583" i="1"/>
  <c r="U3584" i="1"/>
  <c r="U3585" i="1"/>
  <c r="U3586" i="1"/>
  <c r="U3587" i="1"/>
  <c r="U3588" i="1"/>
  <c r="U3589" i="1"/>
  <c r="U3590" i="1"/>
  <c r="U3591" i="1"/>
  <c r="U3592" i="1"/>
  <c r="U3593" i="1"/>
  <c r="U3594" i="1"/>
  <c r="U3595" i="1"/>
  <c r="U3596" i="1"/>
  <c r="U3597" i="1"/>
  <c r="U3598" i="1"/>
  <c r="U3599" i="1"/>
  <c r="U3600" i="1"/>
  <c r="U3601" i="1"/>
  <c r="U3602" i="1"/>
  <c r="U3603" i="1"/>
  <c r="U3604" i="1"/>
  <c r="U3605" i="1"/>
  <c r="U3606" i="1"/>
  <c r="U3607" i="1"/>
  <c r="U3608" i="1"/>
  <c r="U3609" i="1"/>
  <c r="U3610" i="1"/>
  <c r="U3611" i="1"/>
  <c r="U3612" i="1"/>
  <c r="U3613" i="1"/>
  <c r="U3614" i="1"/>
  <c r="U3615" i="1"/>
  <c r="U3616" i="1"/>
  <c r="U3617" i="1"/>
  <c r="U3618" i="1"/>
  <c r="U3619" i="1"/>
  <c r="U3620" i="1"/>
  <c r="U3621" i="1"/>
  <c r="U3622" i="1"/>
  <c r="U3623" i="1"/>
  <c r="U3624" i="1"/>
  <c r="U3625" i="1"/>
  <c r="U3626" i="1"/>
  <c r="U3627" i="1"/>
  <c r="U3628" i="1"/>
  <c r="U3629" i="1"/>
  <c r="U3630" i="1"/>
  <c r="U3631" i="1"/>
  <c r="U3632" i="1"/>
  <c r="U3633" i="1"/>
  <c r="U3634" i="1"/>
  <c r="U3635" i="1"/>
  <c r="U3636" i="1"/>
  <c r="U3637" i="1"/>
  <c r="U3638" i="1"/>
  <c r="U3639" i="1"/>
  <c r="U3640" i="1"/>
  <c r="U3641" i="1"/>
  <c r="U3642" i="1"/>
  <c r="U3643" i="1"/>
  <c r="U3644" i="1"/>
  <c r="U3645" i="1"/>
  <c r="U3646" i="1"/>
  <c r="U3647" i="1"/>
  <c r="U3648" i="1"/>
  <c r="U3649" i="1"/>
  <c r="U3650" i="1"/>
  <c r="U3651" i="1"/>
  <c r="U3652" i="1"/>
  <c r="U3653" i="1"/>
  <c r="U3654" i="1"/>
  <c r="U3655" i="1"/>
  <c r="U3656" i="1"/>
  <c r="U3657" i="1"/>
  <c r="U3658" i="1"/>
  <c r="U3659" i="1"/>
  <c r="U3660" i="1"/>
  <c r="U3661" i="1"/>
  <c r="U3662" i="1"/>
  <c r="U3663" i="1"/>
  <c r="U3664" i="1"/>
  <c r="U3665" i="1"/>
  <c r="U3666" i="1"/>
  <c r="U3667" i="1"/>
  <c r="U3668" i="1"/>
  <c r="U3669" i="1"/>
  <c r="U3670" i="1"/>
  <c r="U3671" i="1"/>
  <c r="U3672" i="1"/>
  <c r="U3673" i="1"/>
  <c r="U3674" i="1"/>
  <c r="U3675" i="1"/>
  <c r="U3676" i="1"/>
  <c r="U3677" i="1"/>
  <c r="U3678" i="1"/>
  <c r="U3679" i="1"/>
  <c r="U3680" i="1"/>
  <c r="U3681" i="1"/>
  <c r="U3682" i="1"/>
  <c r="U3683" i="1"/>
  <c r="U3684" i="1"/>
  <c r="U3685" i="1"/>
  <c r="U3686" i="1"/>
  <c r="U3687" i="1"/>
  <c r="U3688" i="1"/>
  <c r="U3689" i="1"/>
  <c r="U3690" i="1"/>
  <c r="U3691" i="1"/>
  <c r="U3692" i="1"/>
  <c r="U3693" i="1"/>
  <c r="U3694" i="1"/>
  <c r="U3695" i="1"/>
  <c r="U3696" i="1"/>
  <c r="U3697" i="1"/>
  <c r="U3698" i="1"/>
  <c r="U3699" i="1"/>
  <c r="U3700" i="1"/>
  <c r="U3701" i="1"/>
  <c r="U3702" i="1"/>
  <c r="U3703" i="1"/>
  <c r="U3704" i="1"/>
  <c r="U3705" i="1"/>
  <c r="U3706" i="1"/>
  <c r="U3707" i="1"/>
  <c r="U3708" i="1"/>
  <c r="U3709" i="1"/>
  <c r="U3710" i="1"/>
  <c r="U3711" i="1"/>
  <c r="U3712" i="1"/>
  <c r="U3713" i="1"/>
  <c r="U3714" i="1"/>
  <c r="U3715" i="1"/>
  <c r="U3716" i="1"/>
  <c r="U3717" i="1"/>
  <c r="U3718" i="1"/>
  <c r="U3719" i="1"/>
  <c r="U3720" i="1"/>
  <c r="U3721" i="1"/>
  <c r="U3722" i="1"/>
  <c r="U3723" i="1"/>
  <c r="U3724" i="1"/>
  <c r="U3725" i="1"/>
  <c r="U3726" i="1"/>
  <c r="U3727" i="1"/>
  <c r="U3728" i="1"/>
  <c r="U3729" i="1"/>
  <c r="U3730" i="1"/>
  <c r="U3731" i="1"/>
  <c r="U3732" i="1"/>
  <c r="U3733" i="1"/>
  <c r="U3734" i="1"/>
  <c r="U3735" i="1"/>
  <c r="U3736" i="1"/>
  <c r="U3737" i="1"/>
  <c r="U3738" i="1"/>
  <c r="U3739" i="1"/>
  <c r="U3740" i="1"/>
  <c r="U3741" i="1"/>
  <c r="U3742" i="1"/>
  <c r="U3743" i="1"/>
  <c r="U3744" i="1"/>
  <c r="U3745" i="1"/>
  <c r="U3746" i="1"/>
  <c r="U3747" i="1"/>
  <c r="U3748" i="1"/>
  <c r="U3749" i="1"/>
  <c r="U3750" i="1"/>
  <c r="U3751" i="1"/>
  <c r="U3752" i="1"/>
  <c r="U3753" i="1"/>
  <c r="U3754" i="1"/>
  <c r="U3755" i="1"/>
  <c r="U3756" i="1"/>
  <c r="U3757" i="1"/>
  <c r="U3758" i="1"/>
  <c r="U3759" i="1"/>
  <c r="U3760" i="1"/>
  <c r="U3761" i="1"/>
  <c r="U3762" i="1"/>
  <c r="U3763" i="1"/>
  <c r="U3764" i="1"/>
  <c r="U3765" i="1"/>
  <c r="U3766" i="1"/>
  <c r="U3767" i="1"/>
  <c r="U3768" i="1"/>
  <c r="U3769" i="1"/>
  <c r="U3770" i="1"/>
  <c r="U3771" i="1"/>
  <c r="U3772" i="1"/>
  <c r="U3773" i="1"/>
  <c r="U3774" i="1"/>
  <c r="U3775" i="1"/>
  <c r="U3776" i="1"/>
  <c r="U3777" i="1"/>
  <c r="U3778" i="1"/>
  <c r="U3779" i="1"/>
  <c r="U3780" i="1"/>
  <c r="U3781" i="1"/>
  <c r="U3782" i="1"/>
  <c r="U3783" i="1"/>
  <c r="U3784" i="1"/>
  <c r="U3785" i="1"/>
  <c r="U3786" i="1"/>
  <c r="U3787" i="1"/>
  <c r="U3788" i="1"/>
  <c r="U3789" i="1"/>
  <c r="U3790" i="1"/>
  <c r="U3791" i="1"/>
  <c r="U3792" i="1"/>
  <c r="U3793" i="1"/>
  <c r="U3794" i="1"/>
  <c r="U3795" i="1"/>
  <c r="U3796" i="1"/>
  <c r="U3797" i="1"/>
  <c r="U3798" i="1"/>
  <c r="U3799" i="1"/>
  <c r="U3800" i="1"/>
  <c r="U3801" i="1"/>
  <c r="U3802" i="1"/>
  <c r="U3803" i="1"/>
  <c r="U3804" i="1"/>
  <c r="U3805" i="1"/>
  <c r="U3806" i="1"/>
  <c r="U3807" i="1"/>
  <c r="U3808" i="1"/>
  <c r="U3809" i="1"/>
  <c r="U3810" i="1"/>
  <c r="U3811" i="1"/>
  <c r="U3812" i="1"/>
  <c r="U3813" i="1"/>
  <c r="U3814" i="1"/>
  <c r="U3815" i="1"/>
  <c r="U3816" i="1"/>
  <c r="U3817" i="1"/>
  <c r="U3818" i="1"/>
  <c r="U3819" i="1"/>
  <c r="U3820" i="1"/>
  <c r="U3821" i="1"/>
  <c r="U3822" i="1"/>
  <c r="U3823" i="1"/>
  <c r="U3824" i="1"/>
  <c r="U3825" i="1"/>
  <c r="U3826" i="1"/>
  <c r="U3827" i="1"/>
  <c r="U3828" i="1"/>
  <c r="U3829" i="1"/>
  <c r="U3830" i="1"/>
  <c r="U3831" i="1"/>
  <c r="U3832" i="1"/>
  <c r="U3833" i="1"/>
  <c r="U3834" i="1"/>
  <c r="U3835" i="1"/>
  <c r="U3836" i="1"/>
  <c r="U3837" i="1"/>
  <c r="U3838" i="1"/>
  <c r="U3839" i="1"/>
  <c r="U3840" i="1"/>
  <c r="U3841" i="1"/>
  <c r="U3842" i="1"/>
  <c r="U3843" i="1"/>
  <c r="U3844" i="1"/>
  <c r="U3845" i="1"/>
  <c r="U3846" i="1"/>
  <c r="U3847" i="1"/>
  <c r="U3848" i="1"/>
  <c r="U3849" i="1"/>
  <c r="U3850" i="1"/>
  <c r="U3851" i="1"/>
  <c r="U3852" i="1"/>
  <c r="U3853" i="1"/>
  <c r="U3854" i="1"/>
  <c r="U3855" i="1"/>
  <c r="U3856" i="1"/>
  <c r="U3857" i="1"/>
  <c r="U3858" i="1"/>
  <c r="U3859" i="1"/>
  <c r="U3860" i="1"/>
  <c r="U3861" i="1"/>
  <c r="U3862" i="1"/>
  <c r="U3863" i="1"/>
  <c r="U3864" i="1"/>
  <c r="U3865" i="1"/>
  <c r="U3866" i="1"/>
  <c r="U3867" i="1"/>
  <c r="U3868" i="1"/>
  <c r="U3869" i="1"/>
  <c r="U3870" i="1"/>
  <c r="U3871" i="1"/>
  <c r="U3872" i="1"/>
  <c r="U3873" i="1"/>
  <c r="U3874" i="1"/>
  <c r="U3875" i="1"/>
  <c r="U3876" i="1"/>
  <c r="U3877" i="1"/>
  <c r="U3878" i="1"/>
  <c r="U3879" i="1"/>
  <c r="U3880" i="1"/>
  <c r="U3881" i="1"/>
  <c r="U3882" i="1"/>
  <c r="U3883" i="1"/>
  <c r="U3884" i="1"/>
  <c r="U3885" i="1"/>
  <c r="U3886" i="1"/>
  <c r="U3887" i="1"/>
  <c r="U3888" i="1"/>
  <c r="U3889" i="1"/>
  <c r="U3890" i="1"/>
  <c r="U3891" i="1"/>
  <c r="U3892" i="1"/>
  <c r="U3893" i="1"/>
  <c r="U3894" i="1"/>
  <c r="U3895" i="1"/>
  <c r="U3896" i="1"/>
  <c r="U3897" i="1"/>
  <c r="U3898" i="1"/>
  <c r="U3899" i="1"/>
  <c r="U3900" i="1"/>
  <c r="U3901" i="1"/>
  <c r="U3902" i="1"/>
  <c r="U3903" i="1"/>
  <c r="U3904" i="1"/>
  <c r="U3905" i="1"/>
  <c r="U3906" i="1"/>
  <c r="U3907" i="1"/>
  <c r="U3908" i="1"/>
  <c r="U3909" i="1"/>
  <c r="U3910" i="1"/>
  <c r="U3911" i="1"/>
  <c r="U3912" i="1"/>
  <c r="U3913" i="1"/>
  <c r="U3914" i="1"/>
  <c r="U3915" i="1"/>
  <c r="U3916" i="1"/>
  <c r="U3917" i="1"/>
  <c r="U3918" i="1"/>
  <c r="U3919" i="1"/>
  <c r="U3920" i="1"/>
  <c r="U3921" i="1"/>
  <c r="U3922" i="1"/>
  <c r="U3923" i="1"/>
  <c r="U3924" i="1"/>
  <c r="U3925" i="1"/>
  <c r="U3926" i="1"/>
  <c r="U3927" i="1"/>
  <c r="U3928" i="1"/>
  <c r="U3929" i="1"/>
  <c r="U3930" i="1"/>
  <c r="U3931" i="1"/>
  <c r="U3932" i="1"/>
  <c r="U3933" i="1"/>
  <c r="U3934" i="1"/>
  <c r="U3935" i="1"/>
  <c r="U3936" i="1"/>
  <c r="U3937" i="1"/>
  <c r="U3938" i="1"/>
  <c r="U3939" i="1"/>
  <c r="U3940" i="1"/>
  <c r="U3941" i="1"/>
  <c r="U3942" i="1"/>
  <c r="U3943" i="1"/>
  <c r="U3944" i="1"/>
  <c r="U3945" i="1"/>
  <c r="U3946" i="1"/>
  <c r="U3947" i="1"/>
  <c r="U3948" i="1"/>
  <c r="U3949" i="1"/>
  <c r="U3950" i="1"/>
  <c r="U3951" i="1"/>
  <c r="U3952" i="1"/>
  <c r="U3953" i="1"/>
  <c r="U3954" i="1"/>
  <c r="U3955" i="1"/>
  <c r="U3956" i="1"/>
  <c r="U3957" i="1"/>
  <c r="U3958" i="1"/>
  <c r="U3959" i="1"/>
  <c r="U3960" i="1"/>
  <c r="U3961" i="1"/>
  <c r="U3962" i="1"/>
  <c r="U3963" i="1"/>
  <c r="U3964" i="1"/>
  <c r="U3965" i="1"/>
  <c r="U3966" i="1"/>
  <c r="U3967" i="1"/>
  <c r="U3968" i="1"/>
  <c r="U3969" i="1"/>
  <c r="U3970" i="1"/>
  <c r="U3971" i="1"/>
  <c r="U3972" i="1"/>
  <c r="U3973" i="1"/>
  <c r="U3974" i="1"/>
  <c r="U3975" i="1"/>
  <c r="U3976" i="1"/>
  <c r="U3977" i="1"/>
  <c r="U3978" i="1"/>
  <c r="U3979" i="1"/>
  <c r="U3980" i="1"/>
  <c r="U3981" i="1"/>
  <c r="U3982" i="1"/>
  <c r="U3983" i="1"/>
  <c r="U3984" i="1"/>
  <c r="U3985" i="1"/>
  <c r="U3986" i="1"/>
  <c r="U3987" i="1"/>
  <c r="U3988" i="1"/>
  <c r="U3989" i="1"/>
  <c r="U3990" i="1"/>
  <c r="U3991" i="1"/>
  <c r="U3992" i="1"/>
  <c r="U3993" i="1"/>
  <c r="U3994" i="1"/>
  <c r="U3995" i="1"/>
  <c r="U3996" i="1"/>
  <c r="U3997" i="1"/>
  <c r="U3998" i="1"/>
  <c r="U3999" i="1"/>
  <c r="U4000" i="1"/>
  <c r="U4001" i="1"/>
  <c r="U4002" i="1"/>
  <c r="U4003" i="1"/>
  <c r="U4004" i="1"/>
  <c r="U4005" i="1"/>
  <c r="U4006" i="1"/>
  <c r="U4007" i="1"/>
  <c r="U4008" i="1"/>
  <c r="U4009" i="1"/>
  <c r="U4010" i="1"/>
  <c r="U4011" i="1"/>
  <c r="U4012" i="1"/>
  <c r="U4013" i="1"/>
  <c r="U4014" i="1"/>
  <c r="U4015" i="1"/>
  <c r="U4016" i="1"/>
  <c r="U4017" i="1"/>
  <c r="U4018" i="1"/>
  <c r="U4019" i="1"/>
  <c r="U4020" i="1"/>
  <c r="U4021" i="1"/>
  <c r="U4022" i="1"/>
  <c r="U4023" i="1"/>
  <c r="U4024" i="1"/>
  <c r="U4025" i="1"/>
  <c r="U4026" i="1"/>
  <c r="U4027" i="1"/>
  <c r="U4028" i="1"/>
  <c r="U4029" i="1"/>
  <c r="U4030" i="1"/>
  <c r="U4031" i="1"/>
  <c r="U4032" i="1"/>
  <c r="U4033" i="1"/>
  <c r="U4034" i="1"/>
  <c r="U4035" i="1"/>
  <c r="U4036" i="1"/>
  <c r="U4037" i="1"/>
  <c r="U4038" i="1"/>
  <c r="U4039" i="1"/>
  <c r="U4040" i="1"/>
  <c r="U4041" i="1"/>
  <c r="U4042" i="1"/>
  <c r="U4043" i="1"/>
  <c r="U4044" i="1"/>
  <c r="U4045" i="1"/>
  <c r="U4046" i="1"/>
  <c r="U4047" i="1"/>
  <c r="U4048" i="1"/>
  <c r="U4049" i="1"/>
  <c r="U4050" i="1"/>
  <c r="U4051" i="1"/>
  <c r="U4052" i="1"/>
  <c r="U4053" i="1"/>
  <c r="U4054" i="1"/>
  <c r="U4055" i="1"/>
  <c r="U4056" i="1"/>
  <c r="U4057" i="1"/>
  <c r="U4058" i="1"/>
  <c r="U4059" i="1"/>
  <c r="U4060" i="1"/>
  <c r="U4061" i="1"/>
  <c r="U4062" i="1"/>
  <c r="U4063" i="1"/>
  <c r="U4064" i="1"/>
  <c r="U4065" i="1"/>
  <c r="U4066" i="1"/>
  <c r="U4067" i="1"/>
  <c r="U4068" i="1"/>
  <c r="U4069" i="1"/>
  <c r="U4070" i="1"/>
  <c r="U4071" i="1"/>
  <c r="U4072" i="1"/>
  <c r="U4073" i="1"/>
  <c r="U4074" i="1"/>
  <c r="U4075" i="1"/>
  <c r="U4076" i="1"/>
  <c r="U4077" i="1"/>
  <c r="U4078" i="1"/>
  <c r="U4079" i="1"/>
  <c r="U4080" i="1"/>
  <c r="U4081" i="1"/>
  <c r="U4082" i="1"/>
  <c r="U4083" i="1"/>
  <c r="U4084" i="1"/>
  <c r="U4085" i="1"/>
  <c r="U4086" i="1"/>
  <c r="U4087" i="1"/>
  <c r="U4088" i="1"/>
  <c r="U4089" i="1"/>
  <c r="U4090" i="1"/>
  <c r="U4091" i="1"/>
  <c r="U4092" i="1"/>
  <c r="U4093" i="1"/>
  <c r="U4094" i="1"/>
  <c r="U4095" i="1"/>
  <c r="U4096" i="1"/>
  <c r="U4097" i="1"/>
  <c r="U4098" i="1"/>
  <c r="U4099" i="1"/>
  <c r="U4100" i="1"/>
  <c r="U4101" i="1"/>
  <c r="U4102" i="1"/>
  <c r="U4103" i="1"/>
  <c r="U4104" i="1"/>
  <c r="U4105" i="1"/>
  <c r="U4106" i="1"/>
  <c r="U4107" i="1"/>
  <c r="U4108" i="1"/>
  <c r="U4109" i="1"/>
  <c r="U4110" i="1"/>
  <c r="U4111" i="1"/>
  <c r="U4112" i="1"/>
  <c r="U4113" i="1"/>
  <c r="U4114" i="1"/>
  <c r="U4115" i="1"/>
  <c r="U4116" i="1"/>
  <c r="U4117" i="1"/>
  <c r="U4118" i="1"/>
  <c r="U4119" i="1"/>
  <c r="U4120" i="1"/>
  <c r="U4121" i="1"/>
  <c r="U4122" i="1"/>
  <c r="U4123" i="1"/>
  <c r="U4124" i="1"/>
  <c r="U4125" i="1"/>
  <c r="U4126" i="1"/>
  <c r="U4127" i="1"/>
  <c r="U4128" i="1"/>
  <c r="U4129" i="1"/>
  <c r="U4130" i="1"/>
  <c r="U4131" i="1"/>
  <c r="U4132" i="1"/>
  <c r="U4133" i="1"/>
  <c r="U4134" i="1"/>
  <c r="U4135" i="1"/>
  <c r="U4136" i="1"/>
  <c r="U4137" i="1"/>
  <c r="U4138" i="1"/>
  <c r="U4139" i="1"/>
  <c r="U4140" i="1"/>
  <c r="U4141" i="1"/>
  <c r="U4142" i="1"/>
  <c r="U4143" i="1"/>
  <c r="U4144" i="1"/>
  <c r="U4145" i="1"/>
  <c r="U4146" i="1"/>
  <c r="U4147" i="1"/>
  <c r="U4148" i="1"/>
  <c r="U4149" i="1"/>
  <c r="U4150" i="1"/>
  <c r="U4151" i="1"/>
  <c r="U4152" i="1"/>
  <c r="U4153" i="1"/>
  <c r="U4154" i="1"/>
  <c r="U4155" i="1"/>
  <c r="U4156" i="1"/>
  <c r="U4157" i="1"/>
  <c r="U4158" i="1"/>
  <c r="U4159" i="1"/>
  <c r="U4160" i="1"/>
  <c r="U4161" i="1"/>
  <c r="U4162" i="1"/>
  <c r="U4163" i="1"/>
  <c r="U4164" i="1"/>
  <c r="U4165" i="1"/>
  <c r="U4166" i="1"/>
  <c r="U4167" i="1"/>
  <c r="U4168" i="1"/>
  <c r="U4169" i="1"/>
  <c r="U4170" i="1"/>
  <c r="U4171" i="1"/>
  <c r="U4172" i="1"/>
  <c r="U4173" i="1"/>
  <c r="U4174" i="1"/>
  <c r="U4175" i="1"/>
  <c r="U4176" i="1"/>
  <c r="U4177" i="1"/>
  <c r="U4178" i="1"/>
  <c r="U4179" i="1"/>
  <c r="U4180" i="1"/>
  <c r="U4181" i="1"/>
  <c r="U4182" i="1"/>
  <c r="U4183" i="1"/>
  <c r="U4184" i="1"/>
  <c r="U4185" i="1"/>
  <c r="U4186" i="1"/>
  <c r="U4187" i="1"/>
  <c r="U4188" i="1"/>
  <c r="U4189" i="1"/>
  <c r="U4190" i="1"/>
  <c r="U4191" i="1"/>
  <c r="U4192" i="1"/>
  <c r="U4193" i="1"/>
  <c r="U4194" i="1"/>
  <c r="U4195" i="1"/>
  <c r="U4196" i="1"/>
  <c r="U4197" i="1"/>
  <c r="U4198" i="1"/>
  <c r="U4199" i="1"/>
  <c r="U4200" i="1"/>
  <c r="U4201" i="1"/>
  <c r="U4202" i="1"/>
  <c r="U4203" i="1"/>
  <c r="U4204" i="1"/>
  <c r="U4205" i="1"/>
  <c r="U4206" i="1"/>
  <c r="U4207" i="1"/>
  <c r="U4208" i="1"/>
  <c r="U4209" i="1"/>
  <c r="U4210" i="1"/>
  <c r="U4211" i="1"/>
  <c r="U4212" i="1"/>
  <c r="U4213" i="1"/>
  <c r="U4214" i="1"/>
  <c r="U4215" i="1"/>
  <c r="U4216" i="1"/>
  <c r="U4217" i="1"/>
  <c r="U4218" i="1"/>
  <c r="U4219" i="1"/>
  <c r="U4220" i="1"/>
  <c r="U4221" i="1"/>
  <c r="U4222" i="1"/>
  <c r="U4223" i="1"/>
  <c r="U4224" i="1"/>
  <c r="U4225" i="1"/>
  <c r="U4226" i="1"/>
  <c r="U4227" i="1"/>
  <c r="U4228" i="1"/>
  <c r="U4229" i="1"/>
  <c r="U4230" i="1"/>
  <c r="U4231" i="1"/>
  <c r="U4232" i="1"/>
  <c r="U4233" i="1"/>
  <c r="U4234" i="1"/>
  <c r="U4235" i="1"/>
  <c r="U4236" i="1"/>
  <c r="U4237" i="1"/>
  <c r="U4238" i="1"/>
  <c r="U4239" i="1"/>
  <c r="U4240" i="1"/>
  <c r="U4241" i="1"/>
  <c r="U4242" i="1"/>
  <c r="U4243" i="1"/>
  <c r="U4244" i="1"/>
  <c r="U4245" i="1"/>
  <c r="U4246" i="1"/>
  <c r="U4247" i="1"/>
  <c r="U4248" i="1"/>
  <c r="U4249" i="1"/>
  <c r="U4250" i="1"/>
  <c r="U4251" i="1"/>
  <c r="U4252" i="1"/>
  <c r="U4253" i="1"/>
  <c r="U4254" i="1"/>
  <c r="U4255" i="1"/>
  <c r="U4256" i="1"/>
  <c r="U4257" i="1"/>
  <c r="U4258" i="1"/>
  <c r="U4259" i="1"/>
  <c r="U4260" i="1"/>
  <c r="U4261" i="1"/>
  <c r="U4262" i="1"/>
  <c r="U4263" i="1"/>
  <c r="U4264" i="1"/>
  <c r="U4265" i="1"/>
  <c r="U4266" i="1"/>
  <c r="U4267" i="1"/>
  <c r="U4268" i="1"/>
  <c r="U4269" i="1"/>
  <c r="U4270" i="1"/>
  <c r="U4271" i="1"/>
  <c r="U4272" i="1"/>
  <c r="U4273" i="1"/>
  <c r="U4274" i="1"/>
  <c r="U4275" i="1"/>
  <c r="U4276" i="1"/>
  <c r="U4277" i="1"/>
  <c r="U4278" i="1"/>
  <c r="U4279" i="1"/>
  <c r="U4280" i="1"/>
  <c r="U4281" i="1"/>
  <c r="U4282" i="1"/>
  <c r="U4283" i="1"/>
  <c r="U4284" i="1"/>
  <c r="U4285" i="1"/>
  <c r="U4286" i="1"/>
  <c r="U4287" i="1"/>
  <c r="U4288" i="1"/>
  <c r="U4289" i="1"/>
  <c r="U4290" i="1"/>
  <c r="U4291" i="1"/>
  <c r="U4292" i="1"/>
  <c r="U4293" i="1"/>
  <c r="U4294" i="1"/>
  <c r="U4295" i="1"/>
  <c r="U4296" i="1"/>
  <c r="U4297" i="1"/>
  <c r="U4298" i="1"/>
  <c r="U4299" i="1"/>
  <c r="U4300" i="1"/>
  <c r="U4301" i="1"/>
  <c r="U4302" i="1"/>
  <c r="U4303" i="1"/>
  <c r="U4304" i="1"/>
  <c r="U4305" i="1"/>
  <c r="U4306" i="1"/>
  <c r="U4307" i="1"/>
  <c r="U4308" i="1"/>
  <c r="U4309" i="1"/>
  <c r="U4310" i="1"/>
  <c r="U4311" i="1"/>
  <c r="U4312" i="1"/>
  <c r="U4313" i="1"/>
  <c r="U4314" i="1"/>
  <c r="U4315" i="1"/>
  <c r="U4316" i="1"/>
  <c r="U4317" i="1"/>
  <c r="U4318" i="1"/>
  <c r="U4319" i="1"/>
  <c r="U4320" i="1"/>
  <c r="U4321" i="1"/>
  <c r="U4322" i="1"/>
  <c r="U4323" i="1"/>
  <c r="U4324" i="1"/>
  <c r="U4325" i="1"/>
  <c r="U4326" i="1"/>
  <c r="U4327" i="1"/>
  <c r="U4328" i="1"/>
  <c r="U4329" i="1"/>
  <c r="U4330" i="1"/>
  <c r="U4331" i="1"/>
  <c r="U4332" i="1"/>
  <c r="U4333" i="1"/>
  <c r="U4334" i="1"/>
  <c r="U4335" i="1"/>
  <c r="U4336" i="1"/>
  <c r="U4337" i="1"/>
  <c r="U4338" i="1"/>
  <c r="U4339" i="1"/>
  <c r="U4340" i="1"/>
  <c r="U4341" i="1"/>
  <c r="U4342" i="1"/>
  <c r="U4343" i="1"/>
  <c r="U4344" i="1"/>
  <c r="U4345" i="1"/>
  <c r="U4346" i="1"/>
  <c r="U4347" i="1"/>
  <c r="U4348" i="1"/>
  <c r="U4349" i="1"/>
  <c r="U4350" i="1"/>
  <c r="U4351" i="1"/>
  <c r="U4352" i="1"/>
  <c r="U4353" i="1"/>
  <c r="U4354" i="1"/>
  <c r="U4355" i="1"/>
  <c r="U4356" i="1"/>
  <c r="U4357" i="1"/>
  <c r="U4358" i="1"/>
  <c r="U4359" i="1"/>
  <c r="U4360" i="1"/>
  <c r="U4361" i="1"/>
  <c r="U4362" i="1"/>
  <c r="U4363" i="1"/>
  <c r="U4364" i="1"/>
  <c r="U4365" i="1"/>
  <c r="U4366" i="1"/>
  <c r="U4367" i="1"/>
  <c r="U4368" i="1"/>
  <c r="U4369" i="1"/>
  <c r="U4370" i="1"/>
  <c r="U4371" i="1"/>
  <c r="U4372" i="1"/>
  <c r="U4373" i="1"/>
  <c r="U4374" i="1"/>
  <c r="U4375" i="1"/>
  <c r="U4376" i="1"/>
  <c r="U4377" i="1"/>
  <c r="U4378" i="1"/>
  <c r="U4379" i="1"/>
  <c r="U4380" i="1"/>
  <c r="U4381" i="1"/>
  <c r="U4382" i="1"/>
  <c r="U4383" i="1"/>
  <c r="U4384" i="1"/>
  <c r="U4385" i="1"/>
  <c r="U4386" i="1"/>
  <c r="U4387" i="1"/>
  <c r="U4388" i="1"/>
  <c r="U4389" i="1"/>
  <c r="U4390" i="1"/>
  <c r="U4391" i="1"/>
  <c r="U4392" i="1"/>
  <c r="U4393" i="1"/>
  <c r="U4394" i="1"/>
  <c r="U4395" i="1"/>
  <c r="U4396" i="1"/>
  <c r="U4397" i="1"/>
  <c r="U4398" i="1"/>
  <c r="U4399" i="1"/>
  <c r="U4400" i="1"/>
  <c r="U4401" i="1"/>
  <c r="U4402" i="1"/>
  <c r="U4403" i="1"/>
  <c r="U4404" i="1"/>
  <c r="U4405" i="1"/>
  <c r="U4406" i="1"/>
  <c r="U4407" i="1"/>
  <c r="U4408" i="1"/>
  <c r="U4409" i="1"/>
  <c r="U4410" i="1"/>
  <c r="U4411" i="1"/>
  <c r="U4412" i="1"/>
  <c r="U4413" i="1"/>
  <c r="U4414" i="1"/>
  <c r="U4415" i="1"/>
  <c r="U4416" i="1"/>
  <c r="U4417" i="1"/>
  <c r="U4418" i="1"/>
  <c r="U4419" i="1"/>
  <c r="U4420" i="1"/>
  <c r="U4421" i="1"/>
  <c r="U4422" i="1"/>
  <c r="U4423" i="1"/>
  <c r="U4424" i="1"/>
  <c r="U4425" i="1"/>
  <c r="U4426" i="1"/>
  <c r="U4427" i="1"/>
  <c r="U4428" i="1"/>
  <c r="U4429" i="1"/>
  <c r="U4430" i="1"/>
  <c r="U4431" i="1"/>
  <c r="U4432" i="1"/>
  <c r="U4433" i="1"/>
  <c r="U4434" i="1"/>
  <c r="U4435" i="1"/>
  <c r="U4436" i="1"/>
  <c r="U4437" i="1"/>
  <c r="U4438" i="1"/>
  <c r="U4439" i="1"/>
  <c r="U4440" i="1"/>
  <c r="U4441" i="1"/>
  <c r="U4442" i="1"/>
  <c r="U4443" i="1"/>
  <c r="U4444" i="1"/>
  <c r="U4445" i="1"/>
  <c r="U4446" i="1"/>
  <c r="U4447" i="1"/>
  <c r="U4448" i="1"/>
  <c r="U4449" i="1"/>
  <c r="U4450" i="1"/>
  <c r="U4451" i="1"/>
  <c r="U4452" i="1"/>
  <c r="U4453" i="1"/>
  <c r="U4454" i="1"/>
  <c r="U4455" i="1"/>
  <c r="U4456" i="1"/>
  <c r="U4457" i="1"/>
  <c r="U4458" i="1"/>
  <c r="U4459" i="1"/>
  <c r="U4460" i="1"/>
  <c r="U4461" i="1"/>
  <c r="U4462" i="1"/>
  <c r="U4463" i="1"/>
  <c r="U4464" i="1"/>
  <c r="U4465" i="1"/>
  <c r="U4466" i="1"/>
  <c r="U4467" i="1"/>
  <c r="U4468" i="1"/>
  <c r="U4469" i="1"/>
  <c r="U4470" i="1"/>
  <c r="U4471" i="1"/>
  <c r="U4472" i="1"/>
  <c r="U4473" i="1"/>
  <c r="U4474" i="1"/>
  <c r="U4475" i="1"/>
  <c r="U4476" i="1"/>
  <c r="U4477" i="1"/>
  <c r="U4478" i="1"/>
  <c r="U4479" i="1"/>
  <c r="U4480" i="1"/>
  <c r="U4481" i="1"/>
  <c r="U4482" i="1"/>
  <c r="U4483" i="1"/>
  <c r="U4484" i="1"/>
  <c r="U4485" i="1"/>
  <c r="U4486" i="1"/>
  <c r="U4487" i="1"/>
  <c r="U4488" i="1"/>
  <c r="U4489" i="1"/>
  <c r="U4490" i="1"/>
  <c r="U4491" i="1"/>
  <c r="U4492" i="1"/>
  <c r="U4493" i="1"/>
  <c r="U4494" i="1"/>
  <c r="U4495" i="1"/>
  <c r="U4496" i="1"/>
  <c r="U4497" i="1"/>
  <c r="U4498" i="1"/>
  <c r="U4499" i="1"/>
  <c r="U4500" i="1"/>
  <c r="U4501" i="1"/>
  <c r="U4502" i="1"/>
  <c r="U4503" i="1"/>
  <c r="U4504" i="1"/>
  <c r="U4505" i="1"/>
  <c r="U4506" i="1"/>
  <c r="U4507" i="1"/>
  <c r="U4508" i="1"/>
  <c r="U4509" i="1"/>
  <c r="U4510" i="1"/>
  <c r="U4511" i="1"/>
  <c r="U4512" i="1"/>
  <c r="U4513" i="1"/>
  <c r="U4514" i="1"/>
  <c r="U4515" i="1"/>
  <c r="U4516" i="1"/>
  <c r="U4517" i="1"/>
  <c r="U4518" i="1"/>
  <c r="U4519" i="1"/>
  <c r="U4520" i="1"/>
  <c r="U4521" i="1"/>
  <c r="U4522" i="1"/>
  <c r="U4523" i="1"/>
  <c r="U4524" i="1"/>
  <c r="U4525" i="1"/>
  <c r="U4526" i="1"/>
  <c r="U4527" i="1"/>
  <c r="U4528" i="1"/>
  <c r="U4529" i="1"/>
  <c r="U4530" i="1"/>
  <c r="U4531" i="1"/>
  <c r="U4532" i="1"/>
  <c r="U4533" i="1"/>
  <c r="U4534" i="1"/>
  <c r="U4535" i="1"/>
  <c r="U4536" i="1"/>
  <c r="U4537" i="1"/>
  <c r="U4538" i="1"/>
  <c r="U4539" i="1"/>
  <c r="U4540" i="1"/>
  <c r="U4541" i="1"/>
  <c r="U4542" i="1"/>
  <c r="U4543" i="1"/>
  <c r="U4544" i="1"/>
  <c r="U4545" i="1"/>
  <c r="U4546" i="1"/>
  <c r="U4547" i="1"/>
  <c r="U4548" i="1"/>
  <c r="U4549" i="1"/>
  <c r="U4550" i="1"/>
  <c r="U4551" i="1"/>
  <c r="U4552" i="1"/>
  <c r="U4553" i="1"/>
  <c r="U4554" i="1"/>
  <c r="U4555" i="1"/>
  <c r="U4556" i="1"/>
  <c r="U4557" i="1"/>
  <c r="U4558" i="1"/>
  <c r="U4559" i="1"/>
  <c r="U4560" i="1"/>
  <c r="U4561" i="1"/>
  <c r="U4562" i="1"/>
  <c r="U4563" i="1"/>
  <c r="U4564" i="1"/>
  <c r="U4565" i="1"/>
  <c r="U4566" i="1"/>
  <c r="U4567" i="1"/>
  <c r="U4568" i="1"/>
  <c r="U4569" i="1"/>
  <c r="U4570" i="1"/>
  <c r="U4571" i="1"/>
  <c r="U4572" i="1"/>
  <c r="U4573" i="1"/>
  <c r="U4574" i="1"/>
  <c r="U4575" i="1"/>
  <c r="U4576" i="1"/>
  <c r="U4577" i="1"/>
  <c r="U4578" i="1"/>
  <c r="U4579" i="1"/>
  <c r="U4580" i="1"/>
  <c r="U4581" i="1"/>
  <c r="U4582" i="1"/>
  <c r="U4583" i="1"/>
  <c r="U4584" i="1"/>
  <c r="U4585" i="1"/>
  <c r="U4586" i="1"/>
  <c r="U4587" i="1"/>
  <c r="U4588" i="1"/>
  <c r="U4589" i="1"/>
  <c r="U4590" i="1"/>
  <c r="U4591" i="1"/>
  <c r="U4592" i="1"/>
  <c r="U4593" i="1"/>
  <c r="U4594" i="1"/>
  <c r="U4595" i="1"/>
  <c r="U4596" i="1"/>
  <c r="U4597" i="1"/>
  <c r="U4598" i="1"/>
  <c r="U4599" i="1"/>
  <c r="U4600" i="1"/>
  <c r="U4601" i="1"/>
  <c r="U4602" i="1"/>
  <c r="U4603" i="1"/>
  <c r="U4604" i="1"/>
  <c r="U4605" i="1"/>
  <c r="U4606" i="1"/>
  <c r="U4607" i="1"/>
  <c r="U4608" i="1"/>
  <c r="U4609" i="1"/>
  <c r="U4610" i="1"/>
  <c r="U4611" i="1"/>
  <c r="U4612" i="1"/>
  <c r="U4613" i="1"/>
  <c r="U4614" i="1"/>
  <c r="U4615" i="1"/>
  <c r="U4616" i="1"/>
  <c r="U4617" i="1"/>
  <c r="U4618" i="1"/>
  <c r="U4619" i="1"/>
  <c r="U4620" i="1"/>
  <c r="U4621" i="1"/>
  <c r="U4622" i="1"/>
  <c r="U4623" i="1"/>
  <c r="U4624" i="1"/>
  <c r="U4625" i="1"/>
  <c r="U4626" i="1"/>
  <c r="U4627" i="1"/>
  <c r="U4628" i="1"/>
  <c r="U4629" i="1"/>
  <c r="U4630" i="1"/>
  <c r="U4631" i="1"/>
  <c r="U4632" i="1"/>
  <c r="U4633" i="1"/>
  <c r="U4634" i="1"/>
  <c r="U4635" i="1"/>
  <c r="U4636" i="1"/>
  <c r="U4637" i="1"/>
  <c r="U4638" i="1"/>
  <c r="U4639" i="1"/>
  <c r="U4640" i="1"/>
  <c r="U4641" i="1"/>
  <c r="U4642" i="1"/>
  <c r="U4643" i="1"/>
  <c r="U4644" i="1"/>
  <c r="U4645" i="1"/>
  <c r="U4646" i="1"/>
  <c r="U4647" i="1"/>
  <c r="U4648" i="1"/>
  <c r="U4649" i="1"/>
  <c r="U4650" i="1"/>
  <c r="U4651" i="1"/>
  <c r="U4652" i="1"/>
  <c r="U4653" i="1"/>
  <c r="U4654" i="1"/>
  <c r="U4655" i="1"/>
  <c r="U4656" i="1"/>
  <c r="U4657" i="1"/>
  <c r="U4658" i="1"/>
  <c r="U4659" i="1"/>
  <c r="U4660" i="1"/>
  <c r="U4661" i="1"/>
  <c r="U4662" i="1"/>
  <c r="U4663" i="1"/>
  <c r="U4664" i="1"/>
  <c r="U4665" i="1"/>
  <c r="U4666" i="1"/>
  <c r="U4667" i="1"/>
  <c r="U4668" i="1"/>
  <c r="U4669" i="1"/>
  <c r="U4670" i="1"/>
  <c r="U4671" i="1"/>
  <c r="U4672" i="1"/>
  <c r="U4673" i="1"/>
  <c r="U4674" i="1"/>
  <c r="U4675" i="1"/>
  <c r="U4676" i="1"/>
  <c r="U4677" i="1"/>
  <c r="U4678" i="1"/>
  <c r="U4679" i="1"/>
  <c r="U4680" i="1"/>
  <c r="U4681" i="1"/>
  <c r="U4682" i="1"/>
  <c r="U4683" i="1"/>
  <c r="U4684" i="1"/>
  <c r="U4685" i="1"/>
  <c r="U4686" i="1"/>
  <c r="U4687" i="1"/>
  <c r="U4688" i="1"/>
  <c r="U4689" i="1"/>
  <c r="U4690" i="1"/>
  <c r="U4691" i="1"/>
  <c r="U4692" i="1"/>
  <c r="U4693" i="1"/>
  <c r="U4694" i="1"/>
  <c r="U4695" i="1"/>
  <c r="U4696" i="1"/>
  <c r="U4697" i="1"/>
  <c r="U4698" i="1"/>
  <c r="U4699" i="1"/>
  <c r="U4700" i="1"/>
  <c r="U4701" i="1"/>
  <c r="U4702" i="1"/>
  <c r="U4703" i="1"/>
  <c r="U4704" i="1"/>
  <c r="U4705" i="1"/>
  <c r="U4706" i="1"/>
  <c r="U4707" i="1"/>
  <c r="U4708" i="1"/>
  <c r="U4709" i="1"/>
  <c r="U4710" i="1"/>
  <c r="U4711" i="1"/>
  <c r="U4712" i="1"/>
  <c r="U4713" i="1"/>
  <c r="U4714" i="1"/>
  <c r="U4715" i="1"/>
  <c r="U4716" i="1"/>
  <c r="U4717" i="1"/>
  <c r="U4718" i="1"/>
  <c r="U4719" i="1"/>
  <c r="U4720" i="1"/>
  <c r="U4721" i="1"/>
  <c r="U4722" i="1"/>
  <c r="U4723" i="1"/>
  <c r="U4724" i="1"/>
  <c r="U4725" i="1"/>
  <c r="U4726" i="1"/>
  <c r="U4727" i="1"/>
  <c r="U4728" i="1"/>
  <c r="U4729" i="1"/>
  <c r="U4730" i="1"/>
  <c r="U4731" i="1"/>
  <c r="U4732" i="1"/>
  <c r="U4733" i="1"/>
  <c r="U4734" i="1"/>
  <c r="U4735" i="1"/>
  <c r="U4736" i="1"/>
  <c r="U4737" i="1"/>
  <c r="U4738" i="1"/>
  <c r="U4739" i="1"/>
  <c r="U4740" i="1"/>
  <c r="U4741" i="1"/>
  <c r="U4742" i="1"/>
  <c r="U4743" i="1"/>
  <c r="U4744" i="1"/>
  <c r="U4745" i="1"/>
  <c r="U4746" i="1"/>
  <c r="U4747" i="1"/>
  <c r="U4748" i="1"/>
  <c r="U4749" i="1"/>
  <c r="U4750" i="1"/>
  <c r="U4751" i="1"/>
  <c r="U4752" i="1"/>
  <c r="U4753" i="1"/>
  <c r="U4754" i="1"/>
  <c r="U4755" i="1"/>
  <c r="U4756" i="1"/>
  <c r="U4757" i="1"/>
  <c r="U4758" i="1"/>
  <c r="U4759" i="1"/>
  <c r="U4760" i="1"/>
  <c r="U4761" i="1"/>
  <c r="U4762" i="1"/>
  <c r="U4763" i="1"/>
  <c r="U4764" i="1"/>
  <c r="U4765" i="1"/>
  <c r="U4766" i="1"/>
  <c r="U4767" i="1"/>
  <c r="U4768" i="1"/>
  <c r="U4769" i="1"/>
  <c r="U4770" i="1"/>
  <c r="U4771" i="1"/>
  <c r="U4772" i="1"/>
  <c r="U4773" i="1"/>
  <c r="U4774" i="1"/>
  <c r="U4775" i="1"/>
  <c r="U4776" i="1"/>
  <c r="U4777" i="1"/>
  <c r="U4778" i="1"/>
  <c r="U4779" i="1"/>
  <c r="U4780" i="1"/>
  <c r="U4781" i="1"/>
  <c r="U4782" i="1"/>
  <c r="U4783" i="1"/>
  <c r="U4784" i="1"/>
  <c r="U4785" i="1"/>
  <c r="U4786" i="1"/>
  <c r="U4787" i="1"/>
  <c r="U4788" i="1"/>
  <c r="U4789" i="1"/>
  <c r="U4790" i="1"/>
  <c r="U4791" i="1"/>
  <c r="U4792" i="1"/>
  <c r="U4793" i="1"/>
  <c r="U4794" i="1"/>
  <c r="U4795" i="1"/>
  <c r="U4796" i="1"/>
  <c r="U4797" i="1"/>
  <c r="U4798" i="1"/>
  <c r="U4799" i="1"/>
  <c r="U4800" i="1"/>
  <c r="U4801" i="1"/>
  <c r="U4802" i="1"/>
  <c r="U4803" i="1"/>
  <c r="U4804" i="1"/>
  <c r="U4805" i="1"/>
  <c r="U4806" i="1"/>
  <c r="U4807" i="1"/>
  <c r="U4808" i="1"/>
  <c r="U4809" i="1"/>
  <c r="U4810" i="1"/>
  <c r="U4811" i="1"/>
  <c r="U4812" i="1"/>
  <c r="U4813" i="1"/>
  <c r="U4814" i="1"/>
  <c r="U4815" i="1"/>
  <c r="U4816" i="1"/>
  <c r="U4817" i="1"/>
  <c r="U4818" i="1"/>
  <c r="U4819" i="1"/>
  <c r="U4820" i="1"/>
  <c r="U4821" i="1"/>
  <c r="U4822" i="1"/>
  <c r="U4823" i="1"/>
  <c r="U4824" i="1"/>
  <c r="U4825" i="1"/>
  <c r="U4826" i="1"/>
  <c r="U4827" i="1"/>
  <c r="U4828" i="1"/>
  <c r="U4829" i="1"/>
  <c r="U4830" i="1"/>
  <c r="U4831" i="1"/>
  <c r="U4832" i="1"/>
  <c r="U4833" i="1"/>
  <c r="U4834" i="1"/>
  <c r="U4835" i="1"/>
  <c r="U4836" i="1"/>
  <c r="U4837" i="1"/>
  <c r="U4838" i="1"/>
  <c r="U4839" i="1"/>
  <c r="U4840" i="1"/>
  <c r="U4841" i="1"/>
  <c r="U4842" i="1"/>
  <c r="U4843" i="1"/>
  <c r="U4844" i="1"/>
  <c r="U4845" i="1"/>
  <c r="U4846" i="1"/>
  <c r="U4847" i="1"/>
  <c r="U4848" i="1"/>
  <c r="U4849" i="1"/>
  <c r="U4850" i="1"/>
  <c r="U4851" i="1"/>
  <c r="U4852" i="1"/>
  <c r="U4853" i="1"/>
  <c r="U4854" i="1"/>
  <c r="U4855" i="1"/>
  <c r="U4856" i="1"/>
  <c r="U4857" i="1"/>
  <c r="U4858" i="1"/>
  <c r="U4859" i="1"/>
  <c r="U4860" i="1"/>
  <c r="U4861" i="1"/>
  <c r="U4862" i="1"/>
  <c r="U4863" i="1"/>
  <c r="U4864" i="1"/>
  <c r="U4865" i="1"/>
  <c r="U4866" i="1"/>
  <c r="U4867" i="1"/>
  <c r="U4868" i="1"/>
  <c r="U4869" i="1"/>
  <c r="U4870" i="1"/>
  <c r="U4871" i="1"/>
  <c r="U4872" i="1"/>
  <c r="U4873" i="1"/>
  <c r="U4874" i="1"/>
  <c r="U4875" i="1"/>
  <c r="U4876" i="1"/>
  <c r="U4877" i="1"/>
  <c r="U4878" i="1"/>
  <c r="U4879" i="1"/>
  <c r="U4880" i="1"/>
  <c r="U4881" i="1"/>
  <c r="U4882" i="1"/>
  <c r="U4883" i="1"/>
  <c r="U4884" i="1"/>
  <c r="U4885" i="1"/>
  <c r="U4886" i="1"/>
  <c r="U4887" i="1"/>
  <c r="U4888" i="1"/>
  <c r="U4889" i="1"/>
  <c r="U4890" i="1"/>
  <c r="U4891" i="1"/>
  <c r="U4892" i="1"/>
  <c r="U4893" i="1"/>
  <c r="U4894" i="1"/>
  <c r="U4895" i="1"/>
  <c r="U4896" i="1"/>
  <c r="U4897" i="1"/>
  <c r="U4898" i="1"/>
  <c r="U4899" i="1"/>
  <c r="U4900" i="1"/>
  <c r="U4901" i="1"/>
  <c r="U4902" i="1"/>
  <c r="U4903" i="1"/>
  <c r="U4904" i="1"/>
  <c r="U4905" i="1"/>
  <c r="U4906" i="1"/>
  <c r="U4907" i="1"/>
  <c r="U4908" i="1"/>
  <c r="U4909" i="1"/>
  <c r="U4910" i="1"/>
  <c r="U4911" i="1"/>
  <c r="U4912" i="1"/>
  <c r="U4913" i="1"/>
  <c r="U4914" i="1"/>
  <c r="U4915" i="1"/>
  <c r="U4916" i="1"/>
  <c r="U4917" i="1"/>
  <c r="U4918" i="1"/>
  <c r="U4919" i="1"/>
  <c r="U4920" i="1"/>
  <c r="U4921" i="1"/>
  <c r="U4922" i="1"/>
  <c r="U4923" i="1"/>
  <c r="U4924" i="1"/>
  <c r="U4925" i="1"/>
  <c r="U4926" i="1"/>
  <c r="U4927" i="1"/>
  <c r="U4928" i="1"/>
  <c r="U4929" i="1"/>
  <c r="U4930" i="1"/>
  <c r="U4931" i="1"/>
  <c r="U4932" i="1"/>
  <c r="U4933" i="1"/>
  <c r="U4934" i="1"/>
  <c r="U4935" i="1"/>
  <c r="U4936" i="1"/>
  <c r="U4937" i="1"/>
  <c r="U4938" i="1"/>
  <c r="U4939" i="1"/>
  <c r="U4940" i="1"/>
  <c r="U4941" i="1"/>
  <c r="U4942" i="1"/>
  <c r="U4943" i="1"/>
  <c r="U4944" i="1"/>
  <c r="U4945" i="1"/>
  <c r="U4946" i="1"/>
  <c r="U4947" i="1"/>
  <c r="U4948" i="1"/>
  <c r="U4949" i="1"/>
  <c r="U4950" i="1"/>
  <c r="U4951" i="1"/>
  <c r="U4952" i="1"/>
  <c r="U4953" i="1"/>
  <c r="U4954" i="1"/>
  <c r="U4955" i="1"/>
  <c r="U4956" i="1"/>
  <c r="U4957" i="1"/>
  <c r="U4958" i="1"/>
  <c r="U4959" i="1"/>
  <c r="U4960" i="1"/>
  <c r="U4961" i="1"/>
  <c r="U4962" i="1"/>
  <c r="U4963" i="1"/>
  <c r="U4964" i="1"/>
  <c r="U4965" i="1"/>
  <c r="U4966" i="1"/>
  <c r="U4967" i="1"/>
  <c r="U4968" i="1"/>
  <c r="U4969" i="1"/>
  <c r="U4970" i="1"/>
  <c r="U4971" i="1"/>
  <c r="U4972" i="1"/>
  <c r="U4973" i="1"/>
  <c r="U4974" i="1"/>
  <c r="U4975" i="1"/>
  <c r="U4976" i="1"/>
  <c r="U4977" i="1"/>
  <c r="U4978" i="1"/>
  <c r="U4979" i="1"/>
  <c r="U4980" i="1"/>
  <c r="U4981" i="1"/>
  <c r="U4982" i="1"/>
  <c r="U4983" i="1"/>
  <c r="U4984" i="1"/>
  <c r="U4985" i="1"/>
  <c r="U4986" i="1"/>
  <c r="U4987" i="1"/>
  <c r="U4988" i="1"/>
  <c r="U4989" i="1"/>
  <c r="U4990" i="1"/>
  <c r="U4991" i="1"/>
  <c r="U4992" i="1"/>
  <c r="U4993" i="1"/>
  <c r="U4994" i="1"/>
  <c r="U4995" i="1"/>
  <c r="U4996" i="1"/>
  <c r="U4997" i="1"/>
  <c r="U4998" i="1"/>
  <c r="U4999" i="1"/>
  <c r="U5000" i="1"/>
  <c r="U5001" i="1"/>
  <c r="U5002" i="1"/>
  <c r="U5003" i="1"/>
  <c r="U5004" i="1"/>
  <c r="U5005" i="1"/>
  <c r="U5006" i="1"/>
  <c r="U5007" i="1"/>
  <c r="U5008" i="1"/>
  <c r="U5009" i="1"/>
  <c r="U5010" i="1"/>
  <c r="U5011" i="1"/>
  <c r="U5012" i="1"/>
  <c r="U5013" i="1"/>
  <c r="U5014" i="1"/>
  <c r="U5015" i="1"/>
  <c r="U5016" i="1"/>
  <c r="U5017" i="1"/>
  <c r="U5018" i="1"/>
  <c r="U5019" i="1"/>
  <c r="U5020" i="1"/>
  <c r="U5021" i="1"/>
  <c r="U5022" i="1"/>
  <c r="U5023" i="1"/>
  <c r="U5024" i="1"/>
  <c r="U5025" i="1"/>
  <c r="U5026" i="1"/>
  <c r="U5027" i="1"/>
  <c r="U5028" i="1"/>
  <c r="U5029" i="1"/>
  <c r="U5030" i="1"/>
  <c r="U5031" i="1"/>
  <c r="U5032" i="1"/>
  <c r="U5033" i="1"/>
  <c r="U5034" i="1"/>
  <c r="U5035" i="1"/>
  <c r="U5036" i="1"/>
  <c r="U5037" i="1"/>
  <c r="U5038" i="1"/>
  <c r="U5039" i="1"/>
  <c r="U5040" i="1"/>
  <c r="U5041" i="1"/>
  <c r="U5042" i="1"/>
  <c r="U5043" i="1"/>
  <c r="U5044" i="1"/>
  <c r="U5045" i="1"/>
  <c r="U5046" i="1"/>
  <c r="U5047" i="1"/>
  <c r="U5048" i="1"/>
  <c r="U5049" i="1"/>
  <c r="U5050" i="1"/>
  <c r="U5051" i="1"/>
  <c r="U5052" i="1"/>
  <c r="U5053" i="1"/>
  <c r="U5054" i="1"/>
  <c r="U5055" i="1"/>
  <c r="U5056" i="1"/>
  <c r="U5057" i="1"/>
  <c r="U5058" i="1"/>
  <c r="U5059" i="1"/>
  <c r="U5060" i="1"/>
  <c r="U5061" i="1"/>
  <c r="U5062" i="1"/>
  <c r="U5063" i="1"/>
  <c r="U5064" i="1"/>
  <c r="U5065" i="1"/>
  <c r="U5066" i="1"/>
  <c r="U5067" i="1"/>
  <c r="U5068" i="1"/>
  <c r="U5069" i="1"/>
  <c r="U5070" i="1"/>
  <c r="U5071" i="1"/>
  <c r="U5072" i="1"/>
  <c r="U5073" i="1"/>
  <c r="U5074" i="1"/>
  <c r="U5075" i="1"/>
  <c r="U5076" i="1"/>
  <c r="U5077" i="1"/>
  <c r="U5078" i="1"/>
  <c r="U5079" i="1"/>
  <c r="U5080" i="1"/>
  <c r="U5081" i="1"/>
  <c r="U5082" i="1"/>
  <c r="U5083" i="1"/>
  <c r="U5084" i="1"/>
  <c r="U5085" i="1"/>
  <c r="U5086" i="1"/>
  <c r="U5087" i="1"/>
  <c r="U5088" i="1"/>
  <c r="U5089" i="1"/>
  <c r="U5090" i="1"/>
  <c r="U5091" i="1"/>
  <c r="U5092" i="1"/>
  <c r="U5093" i="1"/>
  <c r="U5094" i="1"/>
  <c r="U5095" i="1"/>
  <c r="U5096" i="1"/>
  <c r="U5097" i="1"/>
  <c r="U5098" i="1"/>
  <c r="U5099" i="1"/>
  <c r="U5100" i="1"/>
  <c r="U5101" i="1"/>
  <c r="U5102" i="1"/>
  <c r="U5103" i="1"/>
  <c r="U5104" i="1"/>
  <c r="U5105" i="1"/>
  <c r="U5106" i="1"/>
  <c r="U5107" i="1"/>
  <c r="U5108" i="1"/>
  <c r="U5109" i="1"/>
  <c r="U5110" i="1"/>
  <c r="U5111" i="1"/>
  <c r="U5112" i="1"/>
  <c r="U5113" i="1"/>
  <c r="U5114" i="1"/>
  <c r="U5115" i="1"/>
  <c r="U5116" i="1"/>
  <c r="U5117" i="1"/>
  <c r="U5118" i="1"/>
  <c r="U5119" i="1"/>
  <c r="U5120" i="1"/>
  <c r="U5121" i="1"/>
  <c r="U5122" i="1"/>
  <c r="U5123" i="1"/>
  <c r="U5124" i="1"/>
  <c r="U5125" i="1"/>
  <c r="U5126" i="1"/>
  <c r="U5127" i="1"/>
  <c r="U5128" i="1"/>
  <c r="U5129" i="1"/>
  <c r="U5130" i="1"/>
  <c r="U5131" i="1"/>
  <c r="U5132" i="1"/>
  <c r="U5133" i="1"/>
  <c r="U5134" i="1"/>
  <c r="U5135" i="1"/>
  <c r="U5136" i="1"/>
  <c r="U5137" i="1"/>
  <c r="U5138" i="1"/>
  <c r="U5139" i="1"/>
  <c r="U5140" i="1"/>
  <c r="U5141" i="1"/>
  <c r="U5142" i="1"/>
  <c r="U5143" i="1"/>
  <c r="U5144" i="1"/>
  <c r="U5145" i="1"/>
  <c r="U5146" i="1"/>
  <c r="U5147" i="1"/>
  <c r="U5148" i="1"/>
  <c r="U5149" i="1"/>
  <c r="U5150" i="1"/>
  <c r="U5151" i="1"/>
  <c r="U5152" i="1"/>
  <c r="U5153" i="1"/>
  <c r="U5154" i="1"/>
  <c r="U5155" i="1"/>
  <c r="U5156" i="1"/>
  <c r="U5157" i="1"/>
  <c r="U5158" i="1"/>
  <c r="U5159" i="1"/>
  <c r="U5160" i="1"/>
  <c r="U5161" i="1"/>
  <c r="U5162" i="1"/>
  <c r="U5163" i="1"/>
  <c r="U5164" i="1"/>
  <c r="U5165" i="1"/>
  <c r="U5166" i="1"/>
  <c r="U5167" i="1"/>
  <c r="U5168" i="1"/>
  <c r="U5169" i="1"/>
  <c r="U5170" i="1"/>
  <c r="U5171" i="1"/>
  <c r="U5172" i="1"/>
  <c r="U5173" i="1"/>
  <c r="U5174" i="1"/>
  <c r="U5175" i="1"/>
  <c r="U5176" i="1"/>
  <c r="U5177" i="1"/>
  <c r="U5178" i="1"/>
  <c r="U5179" i="1"/>
  <c r="U5180" i="1"/>
  <c r="U5181" i="1"/>
  <c r="U5182" i="1"/>
  <c r="U5183" i="1"/>
  <c r="U5184" i="1"/>
  <c r="U5185" i="1"/>
  <c r="U5186" i="1"/>
  <c r="U5187" i="1"/>
  <c r="U5188" i="1"/>
  <c r="U5189" i="1"/>
  <c r="U5190" i="1"/>
  <c r="U5191" i="1"/>
  <c r="U5192" i="1"/>
  <c r="U5193" i="1"/>
  <c r="U5194" i="1"/>
  <c r="U5195" i="1"/>
  <c r="U5196" i="1"/>
  <c r="U5197" i="1"/>
  <c r="U5198" i="1"/>
  <c r="U5199" i="1"/>
  <c r="U5200" i="1"/>
  <c r="U5201" i="1"/>
  <c r="U5202" i="1"/>
  <c r="U5203" i="1"/>
  <c r="U5204" i="1"/>
  <c r="U5205" i="1"/>
  <c r="U5206" i="1"/>
  <c r="U5207" i="1"/>
  <c r="U5208" i="1"/>
  <c r="U5209" i="1"/>
  <c r="U5210" i="1"/>
  <c r="U5211" i="1"/>
  <c r="U5212" i="1"/>
  <c r="U5213" i="1"/>
  <c r="U5214" i="1"/>
  <c r="U5215" i="1"/>
  <c r="U5216" i="1"/>
  <c r="U5217" i="1"/>
  <c r="U5218" i="1"/>
  <c r="U5219" i="1"/>
  <c r="U5220" i="1"/>
  <c r="U5221" i="1"/>
  <c r="U5222" i="1"/>
  <c r="U5223" i="1"/>
  <c r="U5224" i="1"/>
  <c r="U5225" i="1"/>
  <c r="U5226" i="1"/>
  <c r="U5227" i="1"/>
  <c r="U5228" i="1"/>
  <c r="U5229" i="1"/>
  <c r="U5230" i="1"/>
  <c r="U5231" i="1"/>
  <c r="U5232" i="1"/>
  <c r="U5233" i="1"/>
  <c r="U5234" i="1"/>
  <c r="U5235" i="1"/>
  <c r="U5236" i="1"/>
  <c r="U5237" i="1"/>
  <c r="U5238" i="1"/>
  <c r="U5239" i="1"/>
  <c r="U5240" i="1"/>
  <c r="U5241" i="1"/>
  <c r="U5242" i="1"/>
  <c r="U5243" i="1"/>
  <c r="U5244" i="1"/>
  <c r="U5245" i="1"/>
  <c r="U5246" i="1"/>
  <c r="U5247" i="1"/>
  <c r="U5248" i="1"/>
  <c r="U5249" i="1"/>
  <c r="U5250" i="1"/>
  <c r="U5251" i="1"/>
  <c r="U5252" i="1"/>
  <c r="U5253" i="1"/>
  <c r="U5254" i="1"/>
  <c r="U5255" i="1"/>
  <c r="U5256" i="1"/>
  <c r="U5257" i="1"/>
  <c r="U5258" i="1"/>
  <c r="U5259" i="1"/>
  <c r="U5260" i="1"/>
  <c r="U5261" i="1"/>
  <c r="U5262" i="1"/>
  <c r="U5263" i="1"/>
  <c r="U5264" i="1"/>
  <c r="U5265" i="1"/>
  <c r="U5266" i="1"/>
  <c r="U5267" i="1"/>
  <c r="U5268" i="1"/>
  <c r="U5269" i="1"/>
  <c r="U5270" i="1"/>
  <c r="U5271" i="1"/>
  <c r="U5272" i="1"/>
  <c r="U5273" i="1"/>
  <c r="U5274" i="1"/>
  <c r="U5275" i="1"/>
  <c r="U5276" i="1"/>
  <c r="U5277" i="1"/>
  <c r="U5278" i="1"/>
  <c r="U5279" i="1"/>
  <c r="U5280" i="1"/>
  <c r="U5281" i="1"/>
  <c r="U5282" i="1"/>
  <c r="U5283" i="1"/>
  <c r="U5284" i="1"/>
  <c r="U5285" i="1"/>
  <c r="U5286" i="1"/>
  <c r="U5287" i="1"/>
  <c r="U5288" i="1"/>
  <c r="U5289" i="1"/>
  <c r="U5290" i="1"/>
  <c r="U5291" i="1"/>
  <c r="U5292" i="1"/>
  <c r="U5293" i="1"/>
  <c r="U5294" i="1"/>
  <c r="U5295" i="1"/>
  <c r="U5296" i="1"/>
  <c r="U5297" i="1"/>
  <c r="U5298" i="1"/>
  <c r="U5299" i="1"/>
  <c r="U5300" i="1"/>
  <c r="U5301" i="1"/>
  <c r="U5302" i="1"/>
  <c r="U5303" i="1"/>
  <c r="U5304" i="1"/>
  <c r="U5305" i="1"/>
  <c r="U5306" i="1"/>
  <c r="U5307" i="1"/>
  <c r="U5308" i="1"/>
  <c r="U5309" i="1"/>
  <c r="U5310" i="1"/>
  <c r="U5311" i="1"/>
  <c r="U5312" i="1"/>
  <c r="U5313" i="1"/>
  <c r="U5314" i="1"/>
  <c r="U5315" i="1"/>
  <c r="U5316" i="1"/>
  <c r="U5317" i="1"/>
  <c r="U5318" i="1"/>
  <c r="U5319" i="1"/>
  <c r="U5320" i="1"/>
  <c r="U5321" i="1"/>
  <c r="U5322" i="1"/>
  <c r="U5323" i="1"/>
  <c r="U5324" i="1"/>
  <c r="U5325" i="1"/>
  <c r="U5326" i="1"/>
  <c r="U5327" i="1"/>
  <c r="U5328" i="1"/>
  <c r="U5329" i="1"/>
  <c r="U5330" i="1"/>
  <c r="U5331" i="1"/>
  <c r="U5332" i="1"/>
  <c r="U5333" i="1"/>
  <c r="U5334" i="1"/>
  <c r="U5335" i="1"/>
  <c r="U5336" i="1"/>
  <c r="U5337" i="1"/>
  <c r="U5338" i="1"/>
  <c r="U5339" i="1"/>
  <c r="U5340" i="1"/>
  <c r="U5341" i="1"/>
  <c r="U5342" i="1"/>
  <c r="U5343" i="1"/>
  <c r="U5344" i="1"/>
  <c r="U5345" i="1"/>
  <c r="U5346" i="1"/>
  <c r="U5347" i="1"/>
  <c r="U5348" i="1"/>
  <c r="U5349" i="1"/>
  <c r="U5350" i="1"/>
  <c r="U5351" i="1"/>
  <c r="U5352" i="1"/>
  <c r="U5353" i="1"/>
  <c r="U5354" i="1"/>
  <c r="U5355" i="1"/>
  <c r="U5356" i="1"/>
  <c r="U5357" i="1"/>
  <c r="U5358" i="1"/>
  <c r="U5359" i="1"/>
  <c r="U5360" i="1"/>
  <c r="U5361" i="1"/>
  <c r="U5362" i="1"/>
  <c r="U5363" i="1"/>
  <c r="U5364" i="1"/>
  <c r="U5365" i="1"/>
  <c r="U5366" i="1"/>
  <c r="U5367" i="1"/>
  <c r="U5368" i="1"/>
  <c r="U5369" i="1"/>
  <c r="U5370" i="1"/>
  <c r="U5371" i="1"/>
  <c r="U5372" i="1"/>
  <c r="U5373" i="1"/>
  <c r="U5374" i="1"/>
  <c r="U5375" i="1"/>
  <c r="U5376" i="1"/>
  <c r="U5377" i="1"/>
  <c r="U5378" i="1"/>
  <c r="U5379" i="1"/>
  <c r="U5380" i="1"/>
  <c r="U5381" i="1"/>
  <c r="U5382" i="1"/>
  <c r="U5383" i="1"/>
  <c r="U5384" i="1"/>
  <c r="U5385" i="1"/>
  <c r="U5386" i="1"/>
  <c r="U5387" i="1"/>
  <c r="U5388" i="1"/>
  <c r="U5389" i="1"/>
  <c r="U5390" i="1"/>
  <c r="U5391" i="1"/>
  <c r="U5392" i="1"/>
  <c r="U5393" i="1"/>
  <c r="U5394" i="1"/>
  <c r="U5395" i="1"/>
  <c r="U5396" i="1"/>
  <c r="U5397" i="1"/>
  <c r="U5398" i="1"/>
  <c r="U5399" i="1"/>
  <c r="U5400" i="1"/>
  <c r="U5401" i="1"/>
  <c r="U5402" i="1"/>
  <c r="U5403" i="1"/>
  <c r="U5404" i="1"/>
  <c r="U5405" i="1"/>
  <c r="U5406" i="1"/>
  <c r="U5407" i="1"/>
  <c r="U5408" i="1"/>
  <c r="U5409" i="1"/>
  <c r="U5410" i="1"/>
  <c r="U5411" i="1"/>
  <c r="U5412" i="1"/>
  <c r="U5413" i="1"/>
  <c r="U5414" i="1"/>
  <c r="U5415" i="1"/>
  <c r="U5416" i="1"/>
  <c r="U5417" i="1"/>
  <c r="U5418" i="1"/>
  <c r="U5419" i="1"/>
  <c r="U5420" i="1"/>
  <c r="U5421" i="1"/>
  <c r="U5422" i="1"/>
  <c r="U5423" i="1"/>
  <c r="U5424" i="1"/>
  <c r="U5425" i="1"/>
  <c r="U5426" i="1"/>
  <c r="U5427" i="1"/>
  <c r="U5428" i="1"/>
  <c r="U5429" i="1"/>
  <c r="U5430" i="1"/>
  <c r="U5431" i="1"/>
  <c r="U5432" i="1"/>
  <c r="U5433" i="1"/>
  <c r="U5434" i="1"/>
  <c r="U5435" i="1"/>
  <c r="U5436" i="1"/>
  <c r="U5437" i="1"/>
  <c r="U5438" i="1"/>
  <c r="U5439" i="1"/>
  <c r="U5440" i="1"/>
  <c r="U5441" i="1"/>
  <c r="U5442" i="1"/>
  <c r="U5443" i="1"/>
  <c r="U5444" i="1"/>
  <c r="U5445" i="1"/>
  <c r="U5446" i="1"/>
  <c r="U5447" i="1"/>
  <c r="U5448" i="1"/>
  <c r="U5449" i="1"/>
  <c r="U5450" i="1"/>
  <c r="U5451" i="1"/>
  <c r="U5452" i="1"/>
  <c r="U5453" i="1"/>
  <c r="U5454" i="1"/>
  <c r="U5455" i="1"/>
  <c r="U5456" i="1"/>
  <c r="U5457" i="1"/>
  <c r="U5458" i="1"/>
  <c r="U5459" i="1"/>
  <c r="U5460" i="1"/>
  <c r="U5461" i="1"/>
  <c r="U5462" i="1"/>
  <c r="U5463" i="1"/>
  <c r="U5464" i="1"/>
  <c r="U5465" i="1"/>
  <c r="U5466" i="1"/>
  <c r="U5467" i="1"/>
  <c r="U5468" i="1"/>
  <c r="U5469" i="1"/>
  <c r="U5470" i="1"/>
  <c r="U5471" i="1"/>
  <c r="U5472" i="1"/>
  <c r="U5473" i="1"/>
  <c r="U5474" i="1"/>
  <c r="U5475" i="1"/>
  <c r="U5476" i="1"/>
  <c r="U5477" i="1"/>
  <c r="U5478" i="1"/>
  <c r="U5479" i="1"/>
  <c r="U5480" i="1"/>
  <c r="U5481" i="1"/>
  <c r="U5482" i="1"/>
  <c r="U5483" i="1"/>
  <c r="U5484" i="1"/>
  <c r="U5485" i="1"/>
  <c r="U5486" i="1"/>
  <c r="U5487" i="1"/>
  <c r="U5488" i="1"/>
  <c r="U5489" i="1"/>
  <c r="U5490" i="1"/>
  <c r="U5491" i="1"/>
  <c r="U5492" i="1"/>
  <c r="U5493" i="1"/>
  <c r="U5494" i="1"/>
  <c r="U5495" i="1"/>
  <c r="U5496" i="1"/>
  <c r="U5497" i="1"/>
  <c r="U5498" i="1"/>
  <c r="U5499" i="1"/>
  <c r="U5500" i="1"/>
  <c r="U5501" i="1"/>
  <c r="U5502" i="1"/>
  <c r="U5503" i="1"/>
  <c r="U5504" i="1"/>
  <c r="U5505" i="1"/>
  <c r="U5506" i="1"/>
  <c r="U5507" i="1"/>
  <c r="U5508" i="1"/>
  <c r="U5509" i="1"/>
  <c r="U5510" i="1"/>
  <c r="U5511" i="1"/>
  <c r="U5512" i="1"/>
  <c r="U5513" i="1"/>
  <c r="U5514" i="1"/>
  <c r="U5515" i="1"/>
  <c r="U5516" i="1"/>
  <c r="U5517" i="1"/>
  <c r="U5518" i="1"/>
  <c r="U5519" i="1"/>
  <c r="U5520" i="1"/>
  <c r="U5521" i="1"/>
  <c r="U5522" i="1"/>
  <c r="U5523" i="1"/>
  <c r="U5524" i="1"/>
  <c r="U5525" i="1"/>
  <c r="U5526" i="1"/>
  <c r="U5527" i="1"/>
  <c r="U5528" i="1"/>
  <c r="U5529" i="1"/>
  <c r="U5530" i="1"/>
  <c r="U5531" i="1"/>
  <c r="U5532" i="1"/>
  <c r="U5533" i="1"/>
  <c r="U5534" i="1"/>
  <c r="U5535" i="1"/>
  <c r="U5536" i="1"/>
  <c r="U5537" i="1"/>
  <c r="U5538" i="1"/>
  <c r="U5539" i="1"/>
  <c r="U5540" i="1"/>
  <c r="U5541" i="1"/>
  <c r="U5542" i="1"/>
  <c r="U5543" i="1"/>
  <c r="U5544" i="1"/>
  <c r="U5545" i="1"/>
  <c r="U5546" i="1"/>
  <c r="U5547" i="1"/>
  <c r="U5548" i="1"/>
  <c r="U5549" i="1"/>
  <c r="U5550" i="1"/>
  <c r="U5551" i="1"/>
  <c r="U5552" i="1"/>
  <c r="U5553" i="1"/>
  <c r="U5554" i="1"/>
  <c r="U5555" i="1"/>
  <c r="U5556" i="1"/>
  <c r="U5557" i="1"/>
  <c r="U5558" i="1"/>
  <c r="U5559" i="1"/>
  <c r="U5560" i="1"/>
  <c r="U5561" i="1"/>
  <c r="U5562" i="1"/>
  <c r="U5563" i="1"/>
  <c r="U5564" i="1"/>
  <c r="U5565" i="1"/>
  <c r="U5566" i="1"/>
  <c r="U5567" i="1"/>
  <c r="U5568" i="1"/>
  <c r="U5569" i="1"/>
  <c r="U5570" i="1"/>
  <c r="U5571" i="1"/>
  <c r="U5572" i="1"/>
  <c r="U5573" i="1"/>
  <c r="U5574" i="1"/>
  <c r="U5575" i="1"/>
  <c r="U5576" i="1"/>
  <c r="U5577" i="1"/>
  <c r="U5578" i="1"/>
  <c r="U5579" i="1"/>
  <c r="U5580" i="1"/>
  <c r="U5581" i="1"/>
  <c r="U5582" i="1"/>
  <c r="U5583" i="1"/>
  <c r="U5584" i="1"/>
  <c r="U5585" i="1"/>
  <c r="U5586" i="1"/>
  <c r="U5587" i="1"/>
  <c r="U5588" i="1"/>
  <c r="U5589" i="1"/>
  <c r="U5590" i="1"/>
  <c r="U5591" i="1"/>
  <c r="U5592" i="1"/>
  <c r="U5593" i="1"/>
  <c r="U5594" i="1"/>
  <c r="U5595" i="1"/>
  <c r="U5596" i="1"/>
  <c r="U5597" i="1"/>
  <c r="U5598" i="1"/>
  <c r="U5599" i="1"/>
  <c r="U5600" i="1"/>
  <c r="U5601" i="1"/>
  <c r="U5602" i="1"/>
  <c r="U5603" i="1"/>
  <c r="U5604" i="1"/>
  <c r="U5605" i="1"/>
  <c r="U5606" i="1"/>
  <c r="U5607" i="1"/>
  <c r="U5608" i="1"/>
  <c r="U5609" i="1"/>
  <c r="U5610" i="1"/>
  <c r="U5611" i="1"/>
  <c r="U5612" i="1"/>
  <c r="U5613" i="1"/>
  <c r="U5614" i="1"/>
  <c r="U5615" i="1"/>
  <c r="U5616" i="1"/>
  <c r="U5617" i="1"/>
  <c r="U5618" i="1"/>
  <c r="U5619" i="1"/>
  <c r="U5620" i="1"/>
  <c r="U5621" i="1"/>
  <c r="U5622" i="1"/>
  <c r="U5623" i="1"/>
  <c r="U5624" i="1"/>
  <c r="U5625" i="1"/>
  <c r="U5626" i="1"/>
  <c r="U5627" i="1"/>
  <c r="U5628" i="1"/>
  <c r="U5629" i="1"/>
  <c r="U5630" i="1"/>
  <c r="U5631" i="1"/>
  <c r="U5632" i="1"/>
  <c r="U5633" i="1"/>
  <c r="U5634" i="1"/>
  <c r="U5635" i="1"/>
  <c r="U5636" i="1"/>
  <c r="U5637" i="1"/>
  <c r="U5638" i="1"/>
  <c r="U5639" i="1"/>
  <c r="U5640" i="1"/>
  <c r="U5641" i="1"/>
  <c r="U5642" i="1"/>
  <c r="U5643" i="1"/>
  <c r="U5644" i="1"/>
  <c r="U5645" i="1"/>
  <c r="U5646" i="1"/>
  <c r="U5647" i="1"/>
  <c r="U5648" i="1"/>
  <c r="U5649" i="1"/>
  <c r="U5650" i="1"/>
  <c r="U5651" i="1"/>
  <c r="U5652" i="1"/>
  <c r="U5653" i="1"/>
  <c r="U5654" i="1"/>
  <c r="U5655" i="1"/>
  <c r="U5656" i="1"/>
  <c r="U5657" i="1"/>
  <c r="U5658" i="1"/>
  <c r="U5659" i="1"/>
  <c r="U5660" i="1"/>
  <c r="U5661" i="1"/>
  <c r="U5662" i="1"/>
  <c r="U5663" i="1"/>
  <c r="U5664" i="1"/>
  <c r="U5665" i="1"/>
  <c r="U5666" i="1"/>
  <c r="U5667" i="1"/>
  <c r="U5668" i="1"/>
  <c r="U5669" i="1"/>
  <c r="U5670" i="1"/>
  <c r="U5671" i="1"/>
  <c r="U5672" i="1"/>
  <c r="U5673" i="1"/>
  <c r="U5674" i="1"/>
  <c r="U5675" i="1"/>
  <c r="U5676" i="1"/>
  <c r="U5677" i="1"/>
  <c r="U5678" i="1"/>
  <c r="U5679" i="1"/>
  <c r="U5680" i="1"/>
  <c r="U5681" i="1"/>
  <c r="U5682" i="1"/>
  <c r="U5683" i="1"/>
  <c r="U5684" i="1"/>
  <c r="U5685" i="1"/>
  <c r="U5686" i="1"/>
  <c r="U5687" i="1"/>
  <c r="U5688" i="1"/>
  <c r="U5689" i="1"/>
  <c r="U5690" i="1"/>
  <c r="U5691" i="1"/>
  <c r="U5692" i="1"/>
  <c r="U5693" i="1"/>
  <c r="U5694" i="1"/>
  <c r="U5695" i="1"/>
  <c r="U5696" i="1"/>
  <c r="U5697" i="1"/>
  <c r="U5698" i="1"/>
  <c r="U5699" i="1"/>
  <c r="U5700" i="1"/>
  <c r="U5701" i="1"/>
  <c r="U5702" i="1"/>
  <c r="U5703" i="1"/>
  <c r="U5704" i="1"/>
  <c r="U5705" i="1"/>
  <c r="U5706" i="1"/>
  <c r="U5707" i="1"/>
  <c r="U5708" i="1"/>
  <c r="U5709" i="1"/>
  <c r="U5710" i="1"/>
  <c r="U5711" i="1"/>
  <c r="U5712" i="1"/>
  <c r="U5713" i="1"/>
  <c r="U5714" i="1"/>
  <c r="U5715" i="1"/>
  <c r="U5716" i="1"/>
  <c r="U5717" i="1"/>
  <c r="U5718" i="1"/>
  <c r="U5719" i="1"/>
  <c r="U5720" i="1"/>
  <c r="U5721" i="1"/>
  <c r="U5722" i="1"/>
  <c r="U5723" i="1"/>
  <c r="U5724" i="1"/>
  <c r="U5725" i="1"/>
  <c r="U5726" i="1"/>
  <c r="U5727" i="1"/>
  <c r="U5728" i="1"/>
  <c r="U5729" i="1"/>
  <c r="U5730" i="1"/>
  <c r="U5731" i="1"/>
  <c r="U5732" i="1"/>
  <c r="U5733" i="1"/>
  <c r="U5734" i="1"/>
  <c r="U5735" i="1"/>
  <c r="U5736" i="1"/>
  <c r="U5737" i="1"/>
  <c r="U5738" i="1"/>
  <c r="U5739" i="1"/>
  <c r="U5740" i="1"/>
  <c r="U5741" i="1"/>
  <c r="U5742" i="1"/>
  <c r="U5743" i="1"/>
  <c r="U5744" i="1"/>
  <c r="U5745" i="1"/>
  <c r="U5746" i="1"/>
  <c r="U5747" i="1"/>
  <c r="U5748" i="1"/>
  <c r="U5749" i="1"/>
  <c r="U5750" i="1"/>
  <c r="U5751" i="1"/>
  <c r="U5752" i="1"/>
  <c r="U5753" i="1"/>
  <c r="U5754" i="1"/>
  <c r="U5755" i="1"/>
  <c r="U5756" i="1"/>
  <c r="U5757" i="1"/>
  <c r="U5758" i="1"/>
  <c r="U5759" i="1"/>
  <c r="U5760" i="1"/>
  <c r="U5761" i="1"/>
  <c r="U5762" i="1"/>
  <c r="U5763" i="1"/>
  <c r="U5764" i="1"/>
  <c r="U5765" i="1"/>
  <c r="U5766" i="1"/>
  <c r="U5767" i="1"/>
  <c r="U5768" i="1"/>
  <c r="U5769" i="1"/>
  <c r="U5770" i="1"/>
  <c r="U5771" i="1"/>
  <c r="U5772" i="1"/>
  <c r="U5773" i="1"/>
  <c r="U5774" i="1"/>
  <c r="U5775" i="1"/>
  <c r="U5776" i="1"/>
  <c r="U5777" i="1"/>
  <c r="U5778" i="1"/>
  <c r="U5779" i="1"/>
  <c r="U5780" i="1"/>
  <c r="U5781" i="1"/>
  <c r="U5782" i="1"/>
  <c r="U5783" i="1"/>
  <c r="U5784" i="1"/>
  <c r="U5785" i="1"/>
  <c r="U5786" i="1"/>
  <c r="U5787" i="1"/>
  <c r="U5788" i="1"/>
  <c r="U5789" i="1"/>
  <c r="U5790" i="1"/>
  <c r="U5791" i="1"/>
  <c r="U5792" i="1"/>
  <c r="U5793" i="1"/>
  <c r="U5794" i="1"/>
  <c r="U5795" i="1"/>
  <c r="U5796" i="1"/>
  <c r="U5797" i="1"/>
  <c r="U5798" i="1"/>
  <c r="U5799" i="1"/>
  <c r="U5800" i="1"/>
  <c r="U5801" i="1"/>
  <c r="U5802" i="1"/>
  <c r="U5803" i="1"/>
  <c r="U5804" i="1"/>
  <c r="U5805" i="1"/>
  <c r="U5806" i="1"/>
  <c r="U5807" i="1"/>
  <c r="U5808" i="1"/>
  <c r="U5809" i="1"/>
  <c r="U5810" i="1"/>
  <c r="U5811" i="1"/>
  <c r="U5812" i="1"/>
  <c r="U5813" i="1"/>
  <c r="U5814" i="1"/>
  <c r="U5815" i="1"/>
  <c r="U5816" i="1"/>
  <c r="U5817" i="1"/>
  <c r="U5818" i="1"/>
  <c r="U5819" i="1"/>
  <c r="U5820" i="1"/>
  <c r="U5821" i="1"/>
  <c r="U5822" i="1"/>
  <c r="U5823" i="1"/>
  <c r="U5824" i="1"/>
  <c r="U5825" i="1"/>
  <c r="U5826" i="1"/>
  <c r="U5827" i="1"/>
  <c r="U5828" i="1"/>
  <c r="U5829" i="1"/>
  <c r="U5830" i="1"/>
  <c r="U5831" i="1"/>
  <c r="U5832" i="1"/>
  <c r="U5833" i="1"/>
  <c r="U5834" i="1"/>
  <c r="U5835" i="1"/>
  <c r="U5836" i="1"/>
  <c r="U5837" i="1"/>
  <c r="U5838" i="1"/>
  <c r="U5839" i="1"/>
  <c r="U5840" i="1"/>
  <c r="U5841" i="1"/>
  <c r="U5842" i="1"/>
  <c r="U5843" i="1"/>
  <c r="U5844" i="1"/>
  <c r="U5845" i="1"/>
  <c r="U5846" i="1"/>
  <c r="U5847" i="1"/>
  <c r="U5848" i="1"/>
  <c r="U5849" i="1"/>
  <c r="U5850" i="1"/>
  <c r="U5851" i="1"/>
  <c r="U5852" i="1"/>
  <c r="U5853" i="1"/>
  <c r="U5854" i="1"/>
  <c r="U5855" i="1"/>
  <c r="U5856" i="1"/>
  <c r="U5857" i="1"/>
  <c r="U5858" i="1"/>
  <c r="U5859" i="1"/>
  <c r="U5860" i="1"/>
  <c r="U5861" i="1"/>
  <c r="U5862" i="1"/>
  <c r="U5863" i="1"/>
  <c r="U5864" i="1"/>
  <c r="U5865" i="1"/>
  <c r="U5866" i="1"/>
  <c r="U5867" i="1"/>
  <c r="U5868" i="1"/>
  <c r="U5869" i="1"/>
  <c r="U5870" i="1"/>
  <c r="U5871" i="1"/>
  <c r="U5872" i="1"/>
  <c r="U5873" i="1"/>
  <c r="U5874" i="1"/>
  <c r="U5875" i="1"/>
  <c r="U5876" i="1"/>
  <c r="U5877" i="1"/>
  <c r="U5878" i="1"/>
  <c r="U5879" i="1"/>
  <c r="U5880" i="1"/>
  <c r="U5881" i="1"/>
  <c r="U5882" i="1"/>
  <c r="U5883" i="1"/>
  <c r="U5884" i="1"/>
  <c r="U5885" i="1"/>
  <c r="U5886" i="1"/>
  <c r="U5887" i="1"/>
  <c r="U5888" i="1"/>
  <c r="U5889" i="1"/>
  <c r="U5890" i="1"/>
  <c r="U5891" i="1"/>
  <c r="U5892" i="1"/>
  <c r="U5893" i="1"/>
  <c r="U5894" i="1"/>
  <c r="U5895" i="1"/>
  <c r="U5896" i="1"/>
  <c r="U5897" i="1"/>
  <c r="U5898" i="1"/>
  <c r="U5899" i="1"/>
  <c r="U5900" i="1"/>
  <c r="U5901" i="1"/>
  <c r="U5902" i="1"/>
  <c r="U5903" i="1"/>
  <c r="U5904" i="1"/>
  <c r="U5905" i="1"/>
  <c r="U5906" i="1"/>
  <c r="U5907" i="1"/>
  <c r="U5908" i="1"/>
  <c r="U5909" i="1"/>
  <c r="U5910" i="1"/>
  <c r="U5911" i="1"/>
  <c r="U5912" i="1"/>
  <c r="U5913" i="1"/>
  <c r="U5914" i="1"/>
  <c r="U5915" i="1"/>
  <c r="U5916" i="1"/>
  <c r="U5917" i="1"/>
  <c r="U5918" i="1"/>
  <c r="U5919" i="1"/>
  <c r="U5920" i="1"/>
  <c r="U5921" i="1"/>
  <c r="U5922" i="1"/>
  <c r="U5923" i="1"/>
  <c r="U5924" i="1"/>
  <c r="U5925" i="1"/>
  <c r="U5926" i="1"/>
  <c r="U5927" i="1"/>
  <c r="U5928" i="1"/>
  <c r="U5929" i="1"/>
  <c r="U5930" i="1"/>
  <c r="U5931" i="1"/>
  <c r="U5932" i="1"/>
  <c r="U5933" i="1"/>
  <c r="U5934" i="1"/>
  <c r="U5935" i="1"/>
  <c r="U5936" i="1"/>
  <c r="U5937" i="1"/>
  <c r="U5938" i="1"/>
  <c r="U5939" i="1"/>
  <c r="U5940" i="1"/>
  <c r="U5941" i="1"/>
  <c r="U5942" i="1"/>
  <c r="U5943" i="1"/>
  <c r="U5944" i="1"/>
  <c r="U5945" i="1"/>
  <c r="U5946" i="1"/>
  <c r="U5947" i="1"/>
  <c r="U5948" i="1"/>
  <c r="U5949" i="1"/>
  <c r="U5950" i="1"/>
  <c r="U5951" i="1"/>
  <c r="U5952" i="1"/>
  <c r="U5953" i="1"/>
  <c r="U5954" i="1"/>
  <c r="U5955" i="1"/>
  <c r="U5956" i="1"/>
  <c r="U5957" i="1"/>
  <c r="U5958" i="1"/>
  <c r="U5959" i="1"/>
  <c r="U5960" i="1"/>
  <c r="U5961" i="1"/>
  <c r="U5962" i="1"/>
  <c r="U5963" i="1"/>
  <c r="U5964" i="1"/>
  <c r="U5965" i="1"/>
  <c r="U5966" i="1"/>
  <c r="U5967" i="1"/>
  <c r="U5968" i="1"/>
  <c r="U5969" i="1"/>
  <c r="U5970" i="1"/>
  <c r="U5971" i="1"/>
  <c r="U5972" i="1"/>
  <c r="U5973" i="1"/>
  <c r="U5974" i="1"/>
  <c r="U5975" i="1"/>
  <c r="U5976" i="1"/>
  <c r="U5977" i="1"/>
  <c r="U5978" i="1"/>
  <c r="U5979" i="1"/>
  <c r="U5980" i="1"/>
  <c r="U5981" i="1"/>
  <c r="U5982" i="1"/>
  <c r="U5983" i="1"/>
  <c r="U5984" i="1"/>
  <c r="U5985" i="1"/>
  <c r="U5986" i="1"/>
  <c r="U5987" i="1"/>
  <c r="U5988" i="1"/>
  <c r="U5989" i="1"/>
  <c r="U5990" i="1"/>
  <c r="U5991" i="1"/>
  <c r="U5992" i="1"/>
  <c r="U5993" i="1"/>
  <c r="U5994" i="1"/>
  <c r="U5995" i="1"/>
  <c r="U5996" i="1"/>
  <c r="U5997" i="1"/>
  <c r="U5998" i="1"/>
  <c r="U5999" i="1"/>
  <c r="U6000" i="1"/>
  <c r="U6001" i="1"/>
  <c r="U6002" i="1"/>
  <c r="U6003" i="1"/>
  <c r="U6004" i="1"/>
  <c r="U6005" i="1"/>
  <c r="U6006" i="1"/>
  <c r="U6007" i="1"/>
  <c r="U6008" i="1"/>
  <c r="U6009" i="1"/>
  <c r="U6010" i="1"/>
  <c r="U6011" i="1"/>
  <c r="U6012" i="1"/>
  <c r="U6013" i="1"/>
  <c r="U6014" i="1"/>
  <c r="U6015" i="1"/>
  <c r="U6016" i="1"/>
  <c r="U6017" i="1"/>
  <c r="U6018" i="1"/>
  <c r="U6019" i="1"/>
  <c r="U6020" i="1"/>
  <c r="U6021" i="1"/>
  <c r="U6022" i="1"/>
  <c r="U6023" i="1"/>
  <c r="U6024" i="1"/>
  <c r="U6025" i="1"/>
  <c r="U6026" i="1"/>
  <c r="U6027" i="1"/>
  <c r="U6028" i="1"/>
  <c r="U6029" i="1"/>
  <c r="U6030" i="1"/>
  <c r="U6031" i="1"/>
  <c r="U6032" i="1"/>
  <c r="U6033" i="1"/>
  <c r="U6034" i="1"/>
  <c r="U6035" i="1"/>
  <c r="U6036" i="1"/>
  <c r="U6037" i="1"/>
  <c r="U6038" i="1"/>
  <c r="U6039" i="1"/>
  <c r="U6040" i="1"/>
  <c r="U6041" i="1"/>
  <c r="U6042" i="1"/>
  <c r="U6043" i="1"/>
  <c r="U6044" i="1"/>
  <c r="U6045" i="1"/>
  <c r="U6046" i="1"/>
  <c r="U6047" i="1"/>
  <c r="U6048" i="1"/>
  <c r="U6049" i="1"/>
  <c r="U6050" i="1"/>
  <c r="U6051" i="1"/>
  <c r="U6052" i="1"/>
  <c r="U6053" i="1"/>
  <c r="U6054" i="1"/>
  <c r="U6055" i="1"/>
  <c r="U6056" i="1"/>
  <c r="U6057" i="1"/>
  <c r="U6058" i="1"/>
  <c r="U6059" i="1"/>
  <c r="U6060" i="1"/>
  <c r="U6061" i="1"/>
  <c r="U6062" i="1"/>
  <c r="U6063" i="1"/>
  <c r="U6064" i="1"/>
  <c r="U6065" i="1"/>
  <c r="U6066" i="1"/>
  <c r="U6067" i="1"/>
  <c r="U6068" i="1"/>
  <c r="U6069" i="1"/>
  <c r="U6070" i="1"/>
  <c r="U6071" i="1"/>
  <c r="U6072" i="1"/>
  <c r="U6073" i="1"/>
  <c r="U6074" i="1"/>
  <c r="U6075" i="1"/>
  <c r="U6076" i="1"/>
  <c r="U6077" i="1"/>
  <c r="U6078" i="1"/>
  <c r="U6079" i="1"/>
  <c r="U6080" i="1"/>
  <c r="U6081" i="1"/>
  <c r="U6082" i="1"/>
  <c r="U6083" i="1"/>
  <c r="U6084" i="1"/>
  <c r="U6085" i="1"/>
  <c r="U6086" i="1"/>
  <c r="U6087" i="1"/>
  <c r="U6088" i="1"/>
  <c r="U6089" i="1"/>
  <c r="U6090" i="1"/>
  <c r="U6091" i="1"/>
  <c r="U6092" i="1"/>
  <c r="U6093" i="1"/>
  <c r="U6094" i="1"/>
  <c r="U6095" i="1"/>
  <c r="U6096" i="1"/>
  <c r="U6097" i="1"/>
  <c r="U6098" i="1"/>
  <c r="U6099" i="1"/>
  <c r="U6100" i="1"/>
  <c r="U6101" i="1"/>
  <c r="U6102" i="1"/>
  <c r="U6103" i="1"/>
  <c r="U6104" i="1"/>
  <c r="U6105" i="1"/>
  <c r="U6106" i="1"/>
  <c r="U6107" i="1"/>
  <c r="U6108" i="1"/>
  <c r="U6109" i="1"/>
  <c r="U6110" i="1"/>
  <c r="U6111" i="1"/>
  <c r="U6112" i="1"/>
  <c r="U6113" i="1"/>
  <c r="U6114" i="1"/>
  <c r="U6115" i="1"/>
  <c r="U6116" i="1"/>
  <c r="U6117" i="1"/>
  <c r="U6118" i="1"/>
  <c r="U6119" i="1"/>
  <c r="U6120" i="1"/>
  <c r="U6121" i="1"/>
  <c r="U6122" i="1"/>
  <c r="U6123" i="1"/>
  <c r="U6124" i="1"/>
  <c r="U6125" i="1"/>
  <c r="U6126" i="1"/>
  <c r="U6127" i="1"/>
  <c r="U6128" i="1"/>
  <c r="U6129" i="1"/>
  <c r="U6130" i="1"/>
  <c r="U6131" i="1"/>
  <c r="U6132" i="1"/>
  <c r="U6133" i="1"/>
  <c r="U6134" i="1"/>
  <c r="U6135" i="1"/>
  <c r="U6136" i="1"/>
  <c r="U6137" i="1"/>
  <c r="U6138" i="1"/>
  <c r="U6139" i="1"/>
  <c r="U6140" i="1"/>
  <c r="U6141" i="1"/>
  <c r="U6142" i="1"/>
  <c r="U6143" i="1"/>
  <c r="U6144" i="1"/>
  <c r="U6145" i="1"/>
  <c r="U6146" i="1"/>
  <c r="U6147" i="1"/>
  <c r="U6148" i="1"/>
  <c r="U6149" i="1"/>
  <c r="U6150" i="1"/>
  <c r="U6151" i="1"/>
  <c r="U6152" i="1"/>
  <c r="U6153" i="1"/>
  <c r="U6154" i="1"/>
  <c r="U6155" i="1"/>
  <c r="U6156" i="1"/>
  <c r="U6157" i="1"/>
  <c r="U6158" i="1"/>
  <c r="U6159" i="1"/>
  <c r="U6160" i="1"/>
  <c r="U6161" i="1"/>
  <c r="U6162" i="1"/>
  <c r="U6163" i="1"/>
  <c r="U6164" i="1"/>
  <c r="U6165" i="1"/>
  <c r="U6166" i="1"/>
  <c r="U6167" i="1"/>
  <c r="U6168" i="1"/>
  <c r="U6169" i="1"/>
  <c r="U6170" i="1"/>
  <c r="U6171" i="1"/>
  <c r="U6172" i="1"/>
  <c r="U6173" i="1"/>
  <c r="U6174" i="1"/>
  <c r="U6175" i="1"/>
  <c r="U6176" i="1"/>
  <c r="U6177" i="1"/>
  <c r="U6178" i="1"/>
  <c r="U6179" i="1"/>
  <c r="U6180" i="1"/>
  <c r="U6181" i="1"/>
  <c r="U6182" i="1"/>
  <c r="U6183" i="1"/>
  <c r="U6184" i="1"/>
  <c r="U6185" i="1"/>
  <c r="U6186" i="1"/>
  <c r="U6187" i="1"/>
  <c r="U6188" i="1"/>
  <c r="U6189" i="1"/>
  <c r="U6190" i="1"/>
  <c r="U6191" i="1"/>
  <c r="U6192" i="1"/>
  <c r="U6193" i="1"/>
  <c r="U6194" i="1"/>
  <c r="U6195" i="1"/>
  <c r="U6196" i="1"/>
  <c r="U6197" i="1"/>
  <c r="U6198" i="1"/>
  <c r="U6199" i="1"/>
  <c r="U6200" i="1"/>
  <c r="U6201" i="1"/>
  <c r="U6202" i="1"/>
  <c r="U6203" i="1"/>
  <c r="U6204" i="1"/>
  <c r="U6205" i="1"/>
  <c r="U6206" i="1"/>
  <c r="U6207" i="1"/>
  <c r="U6208" i="1"/>
  <c r="U6209" i="1"/>
  <c r="U6210" i="1"/>
  <c r="U6211" i="1"/>
  <c r="U6212" i="1"/>
  <c r="U6213" i="1"/>
  <c r="U6214" i="1"/>
  <c r="U6215" i="1"/>
  <c r="U6216" i="1"/>
  <c r="U6217" i="1"/>
  <c r="U6218" i="1"/>
  <c r="U6219" i="1"/>
  <c r="U6220" i="1"/>
  <c r="U6221" i="1"/>
  <c r="U6222" i="1"/>
  <c r="U6223" i="1"/>
  <c r="U6224" i="1"/>
  <c r="U6225" i="1"/>
  <c r="U6226" i="1"/>
  <c r="U6227" i="1"/>
  <c r="U6228" i="1"/>
  <c r="U6229" i="1"/>
  <c r="U6230" i="1"/>
  <c r="U6231" i="1"/>
  <c r="U6232" i="1"/>
  <c r="U6233" i="1"/>
  <c r="U6234" i="1"/>
  <c r="U6235" i="1"/>
  <c r="U6236" i="1"/>
  <c r="U6237" i="1"/>
  <c r="U6238" i="1"/>
  <c r="U6239" i="1"/>
  <c r="U6240" i="1"/>
  <c r="U6241" i="1"/>
  <c r="U6242" i="1"/>
  <c r="U6243" i="1"/>
  <c r="U6244" i="1"/>
  <c r="U6245" i="1"/>
  <c r="U6246" i="1"/>
  <c r="U6247" i="1"/>
  <c r="U6248" i="1"/>
  <c r="U6249" i="1"/>
  <c r="U6250" i="1"/>
  <c r="U6251" i="1"/>
  <c r="U6252" i="1"/>
  <c r="U6253" i="1"/>
  <c r="U6254" i="1"/>
  <c r="U6255" i="1"/>
  <c r="U6256" i="1"/>
  <c r="U6257" i="1"/>
  <c r="U6258" i="1"/>
  <c r="U6259" i="1"/>
  <c r="U6260" i="1"/>
  <c r="U6261" i="1"/>
  <c r="U6262" i="1"/>
  <c r="U6263" i="1"/>
  <c r="U6264" i="1"/>
  <c r="U6265" i="1"/>
  <c r="U6266" i="1"/>
  <c r="U6267" i="1"/>
  <c r="U6268" i="1"/>
  <c r="U6269" i="1"/>
  <c r="U6270" i="1"/>
  <c r="U6271" i="1"/>
  <c r="U6272" i="1"/>
  <c r="U6273" i="1"/>
  <c r="U6274" i="1"/>
  <c r="U6275" i="1"/>
  <c r="U6276" i="1"/>
  <c r="U6277" i="1"/>
  <c r="U6278" i="1"/>
  <c r="U6279" i="1"/>
  <c r="U6280" i="1"/>
  <c r="U6281" i="1"/>
  <c r="U6282" i="1"/>
  <c r="U6283" i="1"/>
  <c r="U6284" i="1"/>
  <c r="U6285" i="1"/>
  <c r="U6286" i="1"/>
  <c r="U6287" i="1"/>
  <c r="U6288" i="1"/>
  <c r="U6289" i="1"/>
  <c r="U6290" i="1"/>
  <c r="U6291" i="1"/>
  <c r="U6292" i="1"/>
  <c r="U6293" i="1"/>
  <c r="U6294" i="1"/>
  <c r="U6295" i="1"/>
  <c r="U6296" i="1"/>
  <c r="U6297" i="1"/>
  <c r="U6298" i="1"/>
  <c r="U6299" i="1"/>
  <c r="U6300" i="1"/>
  <c r="U6301" i="1"/>
  <c r="U6302" i="1"/>
  <c r="U6303" i="1"/>
  <c r="U6304" i="1"/>
  <c r="U6305" i="1"/>
  <c r="U6306" i="1"/>
  <c r="U6307" i="1"/>
  <c r="U6308" i="1"/>
  <c r="U6309" i="1"/>
  <c r="U6310" i="1"/>
  <c r="U6311" i="1"/>
  <c r="U6312" i="1"/>
  <c r="U6313" i="1"/>
  <c r="U6314" i="1"/>
  <c r="U6315" i="1"/>
  <c r="U6316" i="1"/>
  <c r="U6317" i="1"/>
  <c r="U6318" i="1"/>
  <c r="U6319" i="1"/>
  <c r="U6320" i="1"/>
  <c r="U6321" i="1"/>
  <c r="U6322" i="1"/>
  <c r="U6323" i="1"/>
  <c r="U6324" i="1"/>
  <c r="U6325" i="1"/>
  <c r="U6326" i="1"/>
  <c r="U6327" i="1"/>
  <c r="U6328" i="1"/>
  <c r="U6329" i="1"/>
  <c r="U6330" i="1"/>
  <c r="U6331" i="1"/>
  <c r="U6332" i="1"/>
  <c r="U6333" i="1"/>
  <c r="U6334" i="1"/>
  <c r="U6335" i="1"/>
  <c r="U6336" i="1"/>
  <c r="U6337" i="1"/>
  <c r="U6338" i="1"/>
  <c r="U6339" i="1"/>
  <c r="U6340" i="1"/>
  <c r="U6341" i="1"/>
  <c r="U6342" i="1"/>
  <c r="U6343" i="1"/>
  <c r="U6344" i="1"/>
  <c r="U6345" i="1"/>
  <c r="U6346" i="1"/>
  <c r="U6347" i="1"/>
  <c r="U6348" i="1"/>
  <c r="U6349" i="1"/>
  <c r="U6350" i="1"/>
  <c r="U6351" i="1"/>
  <c r="U6352" i="1"/>
  <c r="U6353" i="1"/>
  <c r="U6354" i="1"/>
  <c r="U6355" i="1"/>
  <c r="U6356" i="1"/>
  <c r="U6357" i="1"/>
  <c r="U6358" i="1"/>
  <c r="U6359" i="1"/>
  <c r="U6360" i="1"/>
  <c r="U6361" i="1"/>
  <c r="U6362" i="1"/>
  <c r="U6363" i="1"/>
  <c r="U6364" i="1"/>
  <c r="U6365" i="1"/>
  <c r="U6366" i="1"/>
  <c r="U6367" i="1"/>
  <c r="U6368" i="1"/>
  <c r="U6369" i="1"/>
  <c r="U6370" i="1"/>
  <c r="U6371" i="1"/>
  <c r="U6372" i="1"/>
  <c r="U6373" i="1"/>
  <c r="U6374" i="1"/>
  <c r="U6375" i="1"/>
  <c r="U6376" i="1"/>
  <c r="U6377" i="1"/>
  <c r="U6378" i="1"/>
  <c r="U6379" i="1"/>
  <c r="U6380" i="1"/>
  <c r="U6381" i="1"/>
  <c r="U6382" i="1"/>
  <c r="U6383" i="1"/>
  <c r="U6384" i="1"/>
  <c r="U6385" i="1"/>
  <c r="U6386" i="1"/>
  <c r="U6387" i="1"/>
  <c r="U6388" i="1"/>
  <c r="U6389" i="1"/>
  <c r="U6390" i="1"/>
  <c r="U6391" i="1"/>
  <c r="U6392" i="1"/>
  <c r="U6393" i="1"/>
  <c r="U6394" i="1"/>
  <c r="U6395" i="1"/>
  <c r="U6396" i="1"/>
  <c r="U6397" i="1"/>
  <c r="U6398" i="1"/>
  <c r="U6399" i="1"/>
  <c r="U6400" i="1"/>
  <c r="U6401" i="1"/>
  <c r="U6402" i="1"/>
  <c r="U6403" i="1"/>
  <c r="U6404" i="1"/>
  <c r="U6405" i="1"/>
  <c r="U6406" i="1"/>
  <c r="U6407" i="1"/>
  <c r="U6408" i="1"/>
  <c r="U6409" i="1"/>
  <c r="U6410" i="1"/>
  <c r="U6411" i="1"/>
  <c r="U6412" i="1"/>
  <c r="U6413" i="1"/>
  <c r="U6414" i="1"/>
  <c r="U6415" i="1"/>
  <c r="U6416" i="1"/>
  <c r="U6417" i="1"/>
  <c r="U6418" i="1"/>
  <c r="U6419" i="1"/>
  <c r="U6420" i="1"/>
  <c r="U6421" i="1"/>
  <c r="U6422" i="1"/>
  <c r="U6423" i="1"/>
  <c r="U6424" i="1"/>
  <c r="U6425" i="1"/>
  <c r="U6426" i="1"/>
  <c r="U6427" i="1"/>
  <c r="U6428" i="1"/>
  <c r="U6429" i="1"/>
  <c r="U6430" i="1"/>
  <c r="U6431" i="1"/>
  <c r="U6432" i="1"/>
  <c r="U6433" i="1"/>
  <c r="U6434" i="1"/>
  <c r="U6435" i="1"/>
  <c r="U6436" i="1"/>
  <c r="U6437" i="1"/>
  <c r="U6438" i="1"/>
  <c r="U6439" i="1"/>
  <c r="U6440" i="1"/>
  <c r="U6441" i="1"/>
  <c r="U6442" i="1"/>
  <c r="U6443" i="1"/>
  <c r="U6444" i="1"/>
  <c r="U6445" i="1"/>
  <c r="U6446" i="1"/>
  <c r="U6447" i="1"/>
  <c r="U6448" i="1"/>
  <c r="U6449" i="1"/>
  <c r="U6450" i="1"/>
  <c r="U6451" i="1"/>
  <c r="U6452" i="1"/>
  <c r="U6453" i="1"/>
  <c r="U6454" i="1"/>
  <c r="U6455" i="1"/>
  <c r="U6456" i="1"/>
  <c r="U6457" i="1"/>
  <c r="U6458" i="1"/>
  <c r="U6459" i="1"/>
  <c r="U6460" i="1"/>
  <c r="U6461" i="1"/>
  <c r="U6462" i="1"/>
  <c r="U6463" i="1"/>
  <c r="U6464" i="1"/>
  <c r="U6465" i="1"/>
  <c r="U6466" i="1"/>
  <c r="U6467" i="1"/>
  <c r="U6468" i="1"/>
  <c r="U6469" i="1"/>
  <c r="U6470" i="1"/>
  <c r="U6471" i="1"/>
  <c r="U6472" i="1"/>
  <c r="U6473" i="1"/>
  <c r="U6474" i="1"/>
  <c r="U6475" i="1"/>
  <c r="U6476" i="1"/>
  <c r="U6477" i="1"/>
  <c r="U6478" i="1"/>
  <c r="U6479" i="1"/>
  <c r="U6480" i="1"/>
  <c r="U6481" i="1"/>
  <c r="U6482" i="1"/>
  <c r="U6483" i="1"/>
  <c r="U6484" i="1"/>
  <c r="U6485" i="1"/>
  <c r="U6486" i="1"/>
  <c r="U6487" i="1"/>
  <c r="U6488" i="1"/>
  <c r="U6489" i="1"/>
  <c r="U6490" i="1"/>
  <c r="U6491" i="1"/>
  <c r="U6492" i="1"/>
  <c r="U6493" i="1"/>
  <c r="U6494" i="1"/>
  <c r="U6495" i="1"/>
  <c r="U6496" i="1"/>
  <c r="U6497" i="1"/>
  <c r="U6498" i="1"/>
  <c r="U6499" i="1"/>
  <c r="U6500" i="1"/>
  <c r="U6501" i="1"/>
  <c r="U6502" i="1"/>
  <c r="U6503" i="1"/>
  <c r="U6504" i="1"/>
  <c r="U6505" i="1"/>
  <c r="U6506" i="1"/>
  <c r="U6507" i="1"/>
  <c r="U6508" i="1"/>
  <c r="U6509" i="1"/>
  <c r="U6510" i="1"/>
  <c r="U6511" i="1"/>
  <c r="U6512" i="1"/>
  <c r="U6513" i="1"/>
  <c r="U6514" i="1"/>
  <c r="U6515" i="1"/>
  <c r="U6516" i="1"/>
  <c r="U6517" i="1"/>
  <c r="U6518" i="1"/>
  <c r="U6519" i="1"/>
  <c r="U6520" i="1"/>
  <c r="U6521" i="1"/>
  <c r="U6522" i="1"/>
  <c r="U6523" i="1"/>
  <c r="U6524" i="1"/>
  <c r="U6525" i="1"/>
  <c r="U6526" i="1"/>
  <c r="U6527" i="1"/>
  <c r="U6528" i="1"/>
  <c r="U6529" i="1"/>
  <c r="U6530" i="1"/>
  <c r="U6531" i="1"/>
  <c r="U6532" i="1"/>
  <c r="U6533" i="1"/>
  <c r="U6534" i="1"/>
  <c r="U6535" i="1"/>
  <c r="U6536" i="1"/>
  <c r="U6537" i="1"/>
  <c r="U6538" i="1"/>
  <c r="U6539" i="1"/>
  <c r="U6540" i="1"/>
  <c r="U6541" i="1"/>
  <c r="U6542" i="1"/>
  <c r="U6543" i="1"/>
  <c r="U6544" i="1"/>
  <c r="U6545" i="1"/>
  <c r="U6546" i="1"/>
  <c r="U6547" i="1"/>
  <c r="U6548" i="1"/>
  <c r="U6549" i="1"/>
  <c r="U6550" i="1"/>
  <c r="U6551" i="1"/>
  <c r="U6552" i="1"/>
  <c r="U6553" i="1"/>
  <c r="U6554" i="1"/>
  <c r="U6555" i="1"/>
  <c r="U6556" i="1"/>
  <c r="U6557" i="1"/>
  <c r="U6558" i="1"/>
  <c r="U6559" i="1"/>
  <c r="U6560" i="1"/>
  <c r="U6561" i="1"/>
  <c r="U6562" i="1"/>
  <c r="U6563" i="1"/>
  <c r="U6564" i="1"/>
  <c r="U6565" i="1"/>
  <c r="U6566" i="1"/>
  <c r="U6567" i="1"/>
  <c r="U6568" i="1"/>
  <c r="U6569" i="1"/>
  <c r="U6570" i="1"/>
  <c r="U6571" i="1"/>
  <c r="U6572" i="1"/>
  <c r="U6573" i="1"/>
  <c r="U6574" i="1"/>
  <c r="U6575" i="1"/>
  <c r="U6576" i="1"/>
  <c r="U6577" i="1"/>
  <c r="U6578" i="1"/>
  <c r="U6579" i="1"/>
  <c r="U6580" i="1"/>
  <c r="U6581" i="1"/>
  <c r="U6582" i="1"/>
  <c r="U6583" i="1"/>
  <c r="U6584" i="1"/>
  <c r="U6585" i="1"/>
  <c r="U6586" i="1"/>
  <c r="U6587" i="1"/>
  <c r="U6588" i="1"/>
  <c r="U6589" i="1"/>
  <c r="U6590" i="1"/>
  <c r="U6591" i="1"/>
  <c r="U6592" i="1"/>
  <c r="U6593" i="1"/>
  <c r="U6594" i="1"/>
  <c r="U6595" i="1"/>
  <c r="U6596" i="1"/>
  <c r="U6597" i="1"/>
  <c r="U6598" i="1"/>
  <c r="U6599" i="1"/>
  <c r="U6600" i="1"/>
  <c r="U6601" i="1"/>
  <c r="U6602" i="1"/>
  <c r="U6603" i="1"/>
  <c r="U6604" i="1"/>
  <c r="U6605" i="1"/>
  <c r="U6606" i="1"/>
  <c r="U6607" i="1"/>
  <c r="U6608" i="1"/>
  <c r="U6609" i="1"/>
  <c r="U6610" i="1"/>
  <c r="U6611" i="1"/>
  <c r="U6612" i="1"/>
  <c r="U6613" i="1"/>
  <c r="U6614" i="1"/>
  <c r="U6615" i="1"/>
  <c r="U6616" i="1"/>
  <c r="U6617" i="1"/>
  <c r="U6618" i="1"/>
  <c r="U6619" i="1"/>
  <c r="U6620" i="1"/>
  <c r="U6621" i="1"/>
  <c r="U6622" i="1"/>
  <c r="U6623" i="1"/>
  <c r="U6624" i="1"/>
  <c r="U6625" i="1"/>
  <c r="U6626" i="1"/>
  <c r="U6627" i="1"/>
  <c r="U6628" i="1"/>
  <c r="U6629" i="1"/>
  <c r="U6630" i="1"/>
  <c r="U6631" i="1"/>
  <c r="U6632" i="1"/>
  <c r="U6633" i="1"/>
  <c r="U6634" i="1"/>
  <c r="U6635" i="1"/>
  <c r="U6636" i="1"/>
  <c r="U6637" i="1"/>
  <c r="U6638" i="1"/>
  <c r="U6639" i="1"/>
  <c r="U6640" i="1"/>
  <c r="U6641" i="1"/>
  <c r="U6642" i="1"/>
  <c r="U6643" i="1"/>
  <c r="U6644" i="1"/>
  <c r="U6645" i="1"/>
  <c r="U6646" i="1"/>
  <c r="U6647" i="1"/>
  <c r="U6648" i="1"/>
  <c r="U6649" i="1"/>
  <c r="U6650" i="1"/>
  <c r="U6651" i="1"/>
  <c r="U6652" i="1"/>
  <c r="U6653" i="1"/>
  <c r="U6654" i="1"/>
  <c r="U6655" i="1"/>
  <c r="U6656" i="1"/>
  <c r="U6657" i="1"/>
  <c r="U6658" i="1"/>
  <c r="U6659" i="1"/>
  <c r="U6660" i="1"/>
  <c r="U6661" i="1"/>
  <c r="U6662" i="1"/>
  <c r="U6663" i="1"/>
  <c r="U6664" i="1"/>
  <c r="U6665" i="1"/>
  <c r="U6666" i="1"/>
  <c r="U6667" i="1"/>
  <c r="U6668" i="1"/>
  <c r="U6669" i="1"/>
  <c r="U6670" i="1"/>
  <c r="U6671" i="1"/>
  <c r="U6672" i="1"/>
  <c r="U6673" i="1"/>
  <c r="U6674" i="1"/>
  <c r="U6675" i="1"/>
  <c r="U6676" i="1"/>
  <c r="U6677" i="1"/>
  <c r="U6678" i="1"/>
  <c r="U6679" i="1"/>
  <c r="U6680" i="1"/>
  <c r="U6681" i="1"/>
  <c r="U6682" i="1"/>
  <c r="U6683" i="1"/>
  <c r="U6684" i="1"/>
  <c r="U6685" i="1"/>
  <c r="U6686" i="1"/>
  <c r="U6687" i="1"/>
  <c r="U6688" i="1"/>
  <c r="U6689" i="1"/>
  <c r="U6690" i="1"/>
  <c r="U6691" i="1"/>
  <c r="U6692" i="1"/>
  <c r="U6693" i="1"/>
  <c r="U6694" i="1"/>
  <c r="U6695" i="1"/>
  <c r="U6696" i="1"/>
  <c r="U6697" i="1"/>
  <c r="U6698" i="1"/>
  <c r="U6699" i="1"/>
  <c r="U6700" i="1"/>
  <c r="U6701" i="1"/>
  <c r="U6702" i="1"/>
  <c r="U6703" i="1"/>
  <c r="U6704" i="1"/>
  <c r="U6705" i="1"/>
  <c r="U6706" i="1"/>
  <c r="U6707" i="1"/>
  <c r="U6708" i="1"/>
  <c r="U6709" i="1"/>
  <c r="U6710" i="1"/>
  <c r="U6711" i="1"/>
  <c r="U6712" i="1"/>
  <c r="U6713" i="1"/>
  <c r="U6714" i="1"/>
  <c r="U6715" i="1"/>
  <c r="U6716" i="1"/>
  <c r="U6717" i="1"/>
  <c r="U6718" i="1"/>
  <c r="U6719" i="1"/>
  <c r="U6720" i="1"/>
  <c r="U6721" i="1"/>
  <c r="U6722" i="1"/>
  <c r="U6723" i="1"/>
  <c r="U6724" i="1"/>
  <c r="U6725" i="1"/>
  <c r="U6726" i="1"/>
  <c r="U6727" i="1"/>
  <c r="U6728" i="1"/>
  <c r="U6729" i="1"/>
  <c r="U6730" i="1"/>
  <c r="U6731" i="1"/>
  <c r="U6732" i="1"/>
  <c r="U6733" i="1"/>
  <c r="U6734" i="1"/>
  <c r="U6735" i="1"/>
  <c r="U6736" i="1"/>
  <c r="U6737" i="1"/>
  <c r="U6738" i="1"/>
  <c r="U6739" i="1"/>
  <c r="U6740" i="1"/>
  <c r="U6741" i="1"/>
  <c r="U6742" i="1"/>
  <c r="U6743" i="1"/>
  <c r="U6744" i="1"/>
  <c r="U6745" i="1"/>
  <c r="U6746" i="1"/>
  <c r="U6747" i="1"/>
  <c r="U6748" i="1"/>
  <c r="U6749" i="1"/>
  <c r="U6750" i="1"/>
  <c r="U6751" i="1"/>
  <c r="U6752" i="1"/>
  <c r="U6753" i="1"/>
  <c r="U6754" i="1"/>
  <c r="U6755" i="1"/>
  <c r="U6756" i="1"/>
  <c r="U6757" i="1"/>
  <c r="U6758" i="1"/>
  <c r="U6759" i="1"/>
  <c r="U6760" i="1"/>
  <c r="U6761" i="1"/>
  <c r="U6762" i="1"/>
  <c r="U6763" i="1"/>
  <c r="U6764" i="1"/>
  <c r="U6765" i="1"/>
  <c r="U6766" i="1"/>
  <c r="U6767" i="1"/>
  <c r="U6768" i="1"/>
  <c r="U6769" i="1"/>
  <c r="U6770" i="1"/>
  <c r="U6771" i="1"/>
  <c r="U6772" i="1"/>
  <c r="U6773" i="1"/>
  <c r="U6774" i="1"/>
  <c r="U6775" i="1"/>
  <c r="U6776" i="1"/>
  <c r="U6777" i="1"/>
  <c r="U6778" i="1"/>
  <c r="U6779" i="1"/>
  <c r="U6780" i="1"/>
  <c r="U6781" i="1"/>
  <c r="U6782" i="1"/>
  <c r="U6783" i="1"/>
  <c r="U6784" i="1"/>
  <c r="U6785" i="1"/>
  <c r="U6786" i="1"/>
  <c r="U6787" i="1"/>
  <c r="U6788" i="1"/>
  <c r="U6789" i="1"/>
  <c r="U6790" i="1"/>
  <c r="U6791" i="1"/>
  <c r="U6792" i="1"/>
  <c r="U6793" i="1"/>
  <c r="U6794" i="1"/>
  <c r="U6795" i="1"/>
  <c r="U6796" i="1"/>
  <c r="U6797" i="1"/>
  <c r="U6798" i="1"/>
  <c r="U6799" i="1"/>
  <c r="U6800" i="1"/>
  <c r="U6801" i="1"/>
  <c r="U6802" i="1"/>
  <c r="U6803" i="1"/>
  <c r="U6804" i="1"/>
  <c r="U6805" i="1"/>
  <c r="U6806" i="1"/>
  <c r="U6807" i="1"/>
  <c r="U6808" i="1"/>
  <c r="U6809" i="1"/>
  <c r="U6810" i="1"/>
  <c r="U6811" i="1"/>
  <c r="U6812" i="1"/>
  <c r="U6813" i="1"/>
  <c r="U6814" i="1"/>
  <c r="U6815" i="1"/>
  <c r="U6816" i="1"/>
  <c r="U6817" i="1"/>
  <c r="U6818" i="1"/>
  <c r="U6819" i="1"/>
  <c r="U6820" i="1"/>
  <c r="U6821" i="1"/>
  <c r="U6822" i="1"/>
  <c r="U6823" i="1"/>
  <c r="U6824" i="1"/>
  <c r="U6825" i="1"/>
  <c r="U6826" i="1"/>
  <c r="U6827" i="1"/>
  <c r="U6828" i="1"/>
  <c r="U6829" i="1"/>
  <c r="U6830" i="1"/>
  <c r="U6831" i="1"/>
  <c r="U6832" i="1"/>
  <c r="U6833" i="1"/>
  <c r="U6834" i="1"/>
  <c r="U6835" i="1"/>
  <c r="U6836" i="1"/>
  <c r="U6837" i="1"/>
  <c r="U6838" i="1"/>
  <c r="U6839" i="1"/>
  <c r="U6840" i="1"/>
  <c r="U6841" i="1"/>
  <c r="U6842" i="1"/>
  <c r="U6843" i="1"/>
  <c r="U6844" i="1"/>
  <c r="U6845" i="1"/>
  <c r="U6846" i="1"/>
  <c r="U6847" i="1"/>
  <c r="U6848" i="1"/>
  <c r="U6849" i="1"/>
  <c r="U6850" i="1"/>
  <c r="U6851" i="1"/>
  <c r="U6852" i="1"/>
  <c r="U6853" i="1"/>
  <c r="U6854" i="1"/>
  <c r="U6855" i="1"/>
  <c r="U6856" i="1"/>
  <c r="U6857" i="1"/>
  <c r="U6858" i="1"/>
  <c r="U6859" i="1"/>
  <c r="U6860" i="1"/>
  <c r="U6861" i="1"/>
  <c r="U6862" i="1"/>
  <c r="U6863" i="1"/>
  <c r="U6864" i="1"/>
  <c r="U6865" i="1"/>
  <c r="U6866" i="1"/>
  <c r="U6867" i="1"/>
  <c r="U6868" i="1"/>
  <c r="U6869" i="1"/>
  <c r="U6870" i="1"/>
  <c r="U6871" i="1"/>
  <c r="U6872" i="1"/>
  <c r="U6873" i="1"/>
  <c r="U6874" i="1"/>
  <c r="U6875" i="1"/>
  <c r="U6876" i="1"/>
  <c r="U6877" i="1"/>
  <c r="U6878" i="1"/>
  <c r="U6879" i="1"/>
  <c r="U6880" i="1"/>
  <c r="U6881" i="1"/>
  <c r="U6882" i="1"/>
  <c r="U6883" i="1"/>
  <c r="U6884" i="1"/>
  <c r="U6885" i="1"/>
  <c r="U6886" i="1"/>
  <c r="U6887" i="1"/>
  <c r="U6888" i="1"/>
  <c r="U6889" i="1"/>
  <c r="U6890" i="1"/>
  <c r="U6891" i="1"/>
  <c r="U6892" i="1"/>
  <c r="U6893" i="1"/>
  <c r="U6894" i="1"/>
  <c r="U6895" i="1"/>
  <c r="U6896" i="1"/>
  <c r="U6897" i="1"/>
  <c r="U6898" i="1"/>
  <c r="U6899" i="1"/>
  <c r="U6900" i="1"/>
  <c r="U6901" i="1"/>
  <c r="U6902" i="1"/>
  <c r="U6903" i="1"/>
  <c r="U6904" i="1"/>
  <c r="U6905" i="1"/>
  <c r="U6906" i="1"/>
  <c r="U6907" i="1"/>
  <c r="U6908" i="1"/>
  <c r="U6909" i="1"/>
  <c r="U6910" i="1"/>
  <c r="U6911" i="1"/>
  <c r="U6912" i="1"/>
  <c r="U6913" i="1"/>
  <c r="U6914" i="1"/>
  <c r="U6915" i="1"/>
  <c r="U6916" i="1"/>
  <c r="U6917" i="1"/>
  <c r="U6918" i="1"/>
  <c r="U6919" i="1"/>
  <c r="U6920" i="1"/>
  <c r="U6921" i="1"/>
  <c r="U6922" i="1"/>
  <c r="U6923" i="1"/>
  <c r="U6924" i="1"/>
  <c r="U6925" i="1"/>
  <c r="U6926" i="1"/>
  <c r="U6927" i="1"/>
  <c r="U6928" i="1"/>
  <c r="U6929" i="1"/>
  <c r="U6930" i="1"/>
  <c r="U6931" i="1"/>
  <c r="U6932" i="1"/>
  <c r="U6933" i="1"/>
  <c r="U6934" i="1"/>
  <c r="U6935" i="1"/>
  <c r="U6936" i="1"/>
  <c r="U6937" i="1"/>
  <c r="U6938" i="1"/>
  <c r="U6939" i="1"/>
  <c r="U6940" i="1"/>
  <c r="U6941" i="1"/>
  <c r="U6942" i="1"/>
  <c r="U6943" i="1"/>
  <c r="U6944" i="1"/>
  <c r="U6945" i="1"/>
  <c r="U6946" i="1"/>
  <c r="U6947" i="1"/>
  <c r="U6948" i="1"/>
  <c r="U6949" i="1"/>
  <c r="U6950" i="1"/>
  <c r="U6951" i="1"/>
  <c r="U6952" i="1"/>
  <c r="U6953" i="1"/>
  <c r="U6954" i="1"/>
  <c r="U6955" i="1"/>
  <c r="U6956" i="1"/>
  <c r="U6957" i="1"/>
  <c r="U6958" i="1"/>
  <c r="U6959" i="1"/>
  <c r="U6960" i="1"/>
  <c r="U6961" i="1"/>
  <c r="U6962" i="1"/>
  <c r="U6963" i="1"/>
  <c r="U6964" i="1"/>
  <c r="U6965" i="1"/>
  <c r="U6966" i="1"/>
  <c r="U6967" i="1"/>
  <c r="U6968" i="1"/>
  <c r="U6969" i="1"/>
  <c r="U6970" i="1"/>
  <c r="U6971" i="1"/>
  <c r="U6972" i="1"/>
  <c r="U6973" i="1"/>
  <c r="U6974" i="1"/>
  <c r="U6975" i="1"/>
  <c r="U6976" i="1"/>
  <c r="U6977" i="1"/>
  <c r="U6978" i="1"/>
  <c r="U6979" i="1"/>
  <c r="U6980" i="1"/>
  <c r="U6981" i="1"/>
  <c r="U6982" i="1"/>
  <c r="U6983" i="1"/>
  <c r="U6984" i="1"/>
  <c r="U6985" i="1"/>
  <c r="U6986" i="1"/>
  <c r="U6987" i="1"/>
  <c r="U6988" i="1"/>
  <c r="U6989" i="1"/>
  <c r="U6990" i="1"/>
  <c r="U6991" i="1"/>
  <c r="U6992" i="1"/>
  <c r="U6993" i="1"/>
  <c r="U6994" i="1"/>
  <c r="U6995" i="1"/>
  <c r="U6996" i="1"/>
  <c r="U6997" i="1"/>
  <c r="U6998" i="1"/>
  <c r="U6999" i="1"/>
  <c r="U7000" i="1"/>
  <c r="U7001" i="1"/>
  <c r="U7002" i="1"/>
  <c r="U7003" i="1"/>
  <c r="U7004" i="1"/>
  <c r="U7005" i="1"/>
  <c r="U7006" i="1"/>
  <c r="U7007" i="1"/>
  <c r="U7008" i="1"/>
  <c r="U7009" i="1"/>
  <c r="U7010" i="1"/>
  <c r="U7011" i="1"/>
  <c r="U7012" i="1"/>
  <c r="U7013" i="1"/>
  <c r="U7014" i="1"/>
  <c r="U7015" i="1"/>
  <c r="U7016" i="1"/>
  <c r="U7017" i="1"/>
  <c r="U7018" i="1"/>
  <c r="U7019" i="1"/>
  <c r="U7020" i="1"/>
  <c r="U7021" i="1"/>
  <c r="U7022" i="1"/>
  <c r="U7023" i="1"/>
  <c r="U7024" i="1"/>
  <c r="U7025" i="1"/>
  <c r="U7026" i="1"/>
  <c r="U7027" i="1"/>
  <c r="U7028" i="1"/>
  <c r="U7029" i="1"/>
  <c r="U7030" i="1"/>
  <c r="U7031" i="1"/>
  <c r="U7032" i="1"/>
  <c r="U7033" i="1"/>
  <c r="U7034" i="1"/>
  <c r="U7035" i="1"/>
  <c r="U7036" i="1"/>
  <c r="U7037" i="1"/>
  <c r="U7038" i="1"/>
  <c r="U7039" i="1"/>
  <c r="U7040" i="1"/>
  <c r="U7041" i="1"/>
  <c r="U7042" i="1"/>
  <c r="U7043" i="1"/>
  <c r="U7044" i="1"/>
  <c r="U7045" i="1"/>
  <c r="U7046" i="1"/>
  <c r="U7047" i="1"/>
  <c r="U7048" i="1"/>
  <c r="U7049" i="1"/>
  <c r="U7050" i="1"/>
  <c r="U7051" i="1"/>
  <c r="U7052" i="1"/>
  <c r="U7053" i="1"/>
  <c r="U7054" i="1"/>
  <c r="U7055" i="1"/>
  <c r="U7056" i="1"/>
  <c r="U7057" i="1"/>
  <c r="U7058" i="1"/>
  <c r="U7059" i="1"/>
  <c r="U7060" i="1"/>
  <c r="U7061" i="1"/>
  <c r="U7062" i="1"/>
  <c r="U7063" i="1"/>
  <c r="U7064" i="1"/>
  <c r="U7065" i="1"/>
  <c r="U7066" i="1"/>
  <c r="U7067" i="1"/>
  <c r="U7068" i="1"/>
  <c r="U7069" i="1"/>
  <c r="U7070" i="1"/>
  <c r="U7071" i="1"/>
  <c r="U7072" i="1"/>
  <c r="U7073" i="1"/>
  <c r="U7074" i="1"/>
  <c r="U7075" i="1"/>
  <c r="U7076" i="1"/>
  <c r="U7077" i="1"/>
  <c r="U7078" i="1"/>
  <c r="U7079" i="1"/>
  <c r="U7080" i="1"/>
  <c r="U7081" i="1"/>
  <c r="U7082" i="1"/>
  <c r="U7083" i="1"/>
  <c r="U7084" i="1"/>
  <c r="U7085" i="1"/>
  <c r="U7086" i="1"/>
  <c r="U7087" i="1"/>
  <c r="U7088" i="1"/>
  <c r="U7089" i="1"/>
  <c r="U7090" i="1"/>
  <c r="U7091" i="1"/>
  <c r="U7092" i="1"/>
  <c r="U7093" i="1"/>
  <c r="U7094" i="1"/>
  <c r="U7095" i="1"/>
  <c r="U7096" i="1"/>
  <c r="U7097" i="1"/>
  <c r="U7098" i="1"/>
  <c r="U7099" i="1"/>
  <c r="U7100" i="1"/>
  <c r="U7101" i="1"/>
  <c r="U7102" i="1"/>
  <c r="U7103" i="1"/>
  <c r="U7104" i="1"/>
  <c r="U7105" i="1"/>
  <c r="U7106" i="1"/>
  <c r="U7107" i="1"/>
  <c r="U7108" i="1"/>
  <c r="U7109" i="1"/>
  <c r="U7110" i="1"/>
  <c r="U7111" i="1"/>
  <c r="U7112" i="1"/>
  <c r="U7113" i="1"/>
  <c r="U7114" i="1"/>
  <c r="U7115" i="1"/>
  <c r="U7116" i="1"/>
  <c r="U7117" i="1"/>
  <c r="U7118" i="1"/>
  <c r="U7119" i="1"/>
  <c r="U7120" i="1"/>
  <c r="U7121" i="1"/>
  <c r="U7122" i="1"/>
  <c r="U7123" i="1"/>
  <c r="U7124" i="1"/>
  <c r="U7125" i="1"/>
  <c r="U7126" i="1"/>
  <c r="U7127" i="1"/>
  <c r="U7128" i="1"/>
  <c r="U7129" i="1"/>
  <c r="U7130" i="1"/>
  <c r="U7131" i="1"/>
  <c r="U7132" i="1"/>
  <c r="U7133" i="1"/>
  <c r="U7134" i="1"/>
  <c r="U7135" i="1"/>
  <c r="U7136" i="1"/>
  <c r="U7137" i="1"/>
  <c r="U7138" i="1"/>
  <c r="U7139" i="1"/>
  <c r="U7140" i="1"/>
  <c r="U7141" i="1"/>
  <c r="U7142" i="1"/>
  <c r="U7143" i="1"/>
  <c r="U7144" i="1"/>
  <c r="U7145" i="1"/>
  <c r="U7146" i="1"/>
  <c r="U7147" i="1"/>
  <c r="U7148" i="1"/>
  <c r="U7149" i="1"/>
  <c r="U7150" i="1"/>
  <c r="U7151" i="1"/>
  <c r="U7152" i="1"/>
  <c r="U7153" i="1"/>
  <c r="U7154" i="1"/>
  <c r="U7155" i="1"/>
  <c r="U7156" i="1"/>
  <c r="U7157" i="1"/>
  <c r="U7158" i="1"/>
  <c r="U7159" i="1"/>
  <c r="U7160" i="1"/>
  <c r="U7161" i="1"/>
  <c r="U7162" i="1"/>
  <c r="U7163" i="1"/>
  <c r="U7164" i="1"/>
  <c r="U7165" i="1"/>
  <c r="U7166" i="1"/>
  <c r="U7167" i="1"/>
  <c r="U7168" i="1"/>
  <c r="U7169" i="1"/>
  <c r="U7170" i="1"/>
  <c r="U7171" i="1"/>
  <c r="U7172" i="1"/>
  <c r="U7173" i="1"/>
  <c r="U7174" i="1"/>
  <c r="U7175" i="1"/>
  <c r="U7176" i="1"/>
  <c r="U7177" i="1"/>
  <c r="U7178" i="1"/>
  <c r="U7179" i="1"/>
  <c r="U7180" i="1"/>
  <c r="U7181" i="1"/>
  <c r="U7182" i="1"/>
  <c r="U7183" i="1"/>
  <c r="U7184" i="1"/>
  <c r="U7185" i="1"/>
  <c r="U7186" i="1"/>
  <c r="U7187" i="1"/>
  <c r="U7188" i="1"/>
  <c r="U7189" i="1"/>
  <c r="U7190" i="1"/>
  <c r="U7191" i="1"/>
  <c r="U7192" i="1"/>
  <c r="U7193" i="1"/>
  <c r="U7194" i="1"/>
  <c r="U7195" i="1"/>
  <c r="U7196" i="1"/>
  <c r="U7197" i="1"/>
  <c r="U7198" i="1"/>
  <c r="U7199" i="1"/>
  <c r="U7200" i="1"/>
  <c r="U7201" i="1"/>
  <c r="U7202" i="1"/>
  <c r="U7203" i="1"/>
  <c r="U7204" i="1"/>
  <c r="U7205" i="1"/>
  <c r="U7206" i="1"/>
  <c r="U7207" i="1"/>
  <c r="U7208" i="1"/>
  <c r="U7209" i="1"/>
  <c r="U7210" i="1"/>
  <c r="U7211" i="1"/>
  <c r="U7212" i="1"/>
  <c r="U7213" i="1"/>
  <c r="U7214" i="1"/>
  <c r="U7215" i="1"/>
  <c r="U7216" i="1"/>
  <c r="U7217" i="1"/>
  <c r="U7218" i="1"/>
  <c r="U7219" i="1"/>
  <c r="U7220" i="1"/>
  <c r="U7221" i="1"/>
  <c r="U7222" i="1"/>
  <c r="U7223" i="1"/>
  <c r="U7224" i="1"/>
  <c r="U7225" i="1"/>
  <c r="U7226" i="1"/>
  <c r="U7227" i="1"/>
  <c r="U7228" i="1"/>
  <c r="U7229" i="1"/>
  <c r="U7230" i="1"/>
  <c r="U7231" i="1"/>
  <c r="U7232" i="1"/>
  <c r="U7233" i="1"/>
  <c r="U7234" i="1"/>
  <c r="U7235" i="1"/>
  <c r="U7236" i="1"/>
  <c r="U7237" i="1"/>
  <c r="U7238" i="1"/>
  <c r="U7239" i="1"/>
  <c r="U7240" i="1"/>
  <c r="U7241" i="1"/>
  <c r="U7242" i="1"/>
  <c r="U7243" i="1"/>
  <c r="U7244" i="1"/>
  <c r="U7245" i="1"/>
  <c r="U7246" i="1"/>
  <c r="U7247" i="1"/>
  <c r="U7248" i="1"/>
  <c r="U7249" i="1"/>
  <c r="U7250" i="1"/>
  <c r="U7251" i="1"/>
  <c r="U7252" i="1"/>
  <c r="U7253" i="1"/>
  <c r="U7254" i="1"/>
  <c r="U7255" i="1"/>
  <c r="U7256" i="1"/>
  <c r="U7257" i="1"/>
  <c r="U7258" i="1"/>
  <c r="U7259" i="1"/>
  <c r="U7260" i="1"/>
  <c r="U7261" i="1"/>
  <c r="U7262" i="1"/>
  <c r="U7263" i="1"/>
  <c r="U7264" i="1"/>
  <c r="U7265" i="1"/>
  <c r="U7266" i="1"/>
  <c r="U7267" i="1"/>
  <c r="U7268" i="1"/>
  <c r="U7269" i="1"/>
  <c r="U7270" i="1"/>
  <c r="U7271" i="1"/>
  <c r="U7272" i="1"/>
  <c r="U7273" i="1"/>
  <c r="U7274" i="1"/>
  <c r="U7275" i="1"/>
  <c r="U7276" i="1"/>
  <c r="U7277" i="1"/>
  <c r="U7278" i="1"/>
  <c r="U7279" i="1"/>
  <c r="U7280" i="1"/>
  <c r="U7281" i="1"/>
  <c r="U7282" i="1"/>
  <c r="U7283" i="1"/>
  <c r="U7284" i="1"/>
  <c r="U7285" i="1"/>
  <c r="U7286" i="1"/>
  <c r="U7287" i="1"/>
  <c r="U7288" i="1"/>
  <c r="U7289" i="1"/>
  <c r="U7290" i="1"/>
  <c r="U7291" i="1"/>
  <c r="U7292" i="1"/>
  <c r="U7293" i="1"/>
  <c r="U7294" i="1"/>
  <c r="U7295" i="1"/>
  <c r="U7296" i="1"/>
  <c r="U7297" i="1"/>
  <c r="U7298" i="1"/>
  <c r="U7299" i="1"/>
  <c r="U7300" i="1"/>
  <c r="U7301" i="1"/>
  <c r="U7302" i="1"/>
  <c r="U7303" i="1"/>
  <c r="U7304" i="1"/>
  <c r="U7305" i="1"/>
  <c r="U7306" i="1"/>
  <c r="U7307" i="1"/>
  <c r="U7308" i="1"/>
  <c r="U7309" i="1"/>
  <c r="U7310" i="1"/>
  <c r="U7311" i="1"/>
  <c r="U7312" i="1"/>
  <c r="U7313" i="1"/>
  <c r="U7314" i="1"/>
  <c r="U7315" i="1"/>
  <c r="U7316" i="1"/>
  <c r="U7317" i="1"/>
  <c r="U7318" i="1"/>
  <c r="U7319" i="1"/>
  <c r="U7320" i="1"/>
  <c r="U7321" i="1"/>
  <c r="U7322" i="1"/>
  <c r="U7323" i="1"/>
  <c r="U7324" i="1"/>
  <c r="U7325" i="1"/>
  <c r="U7326" i="1"/>
  <c r="U7327" i="1"/>
  <c r="U7328" i="1"/>
  <c r="U7329" i="1"/>
  <c r="U7330" i="1"/>
  <c r="U7331" i="1"/>
  <c r="U7332" i="1"/>
  <c r="U7333" i="1"/>
  <c r="U7334" i="1"/>
  <c r="U7335" i="1"/>
  <c r="U7336" i="1"/>
  <c r="U7337" i="1"/>
  <c r="U7338" i="1"/>
  <c r="U7339" i="1"/>
  <c r="U7340" i="1"/>
  <c r="U7341" i="1"/>
  <c r="U7342" i="1"/>
  <c r="U7343" i="1"/>
  <c r="U7344" i="1"/>
  <c r="U7345" i="1"/>
  <c r="U7346" i="1"/>
  <c r="U7347" i="1"/>
  <c r="U7348" i="1"/>
  <c r="U7349" i="1"/>
  <c r="U7350" i="1"/>
  <c r="U7351" i="1"/>
  <c r="U7352" i="1"/>
  <c r="U7353" i="1"/>
  <c r="U7354" i="1"/>
  <c r="U7355" i="1"/>
  <c r="U7356" i="1"/>
  <c r="U7357" i="1"/>
  <c r="U7358" i="1"/>
  <c r="U7359" i="1"/>
  <c r="U7360" i="1"/>
  <c r="U7361" i="1"/>
  <c r="U7362" i="1"/>
  <c r="U7363" i="1"/>
  <c r="U7364" i="1"/>
  <c r="U7365" i="1"/>
  <c r="U7366" i="1"/>
  <c r="U7367" i="1"/>
  <c r="U7368" i="1"/>
  <c r="U7369" i="1"/>
  <c r="U7370" i="1"/>
  <c r="U7371" i="1"/>
  <c r="U7372" i="1"/>
  <c r="U7373" i="1"/>
  <c r="U7374" i="1"/>
  <c r="U7375" i="1"/>
  <c r="U7376" i="1"/>
  <c r="U7377" i="1"/>
  <c r="U7378" i="1"/>
  <c r="U7379" i="1"/>
  <c r="U7380" i="1"/>
  <c r="U7381" i="1"/>
  <c r="U7382" i="1"/>
  <c r="U7383" i="1"/>
  <c r="U7384" i="1"/>
  <c r="U7385" i="1"/>
  <c r="U7386" i="1"/>
  <c r="U7387" i="1"/>
  <c r="U7388" i="1"/>
  <c r="U7389" i="1"/>
  <c r="U7390" i="1"/>
  <c r="U7391" i="1"/>
  <c r="U7392" i="1"/>
  <c r="U7393" i="1"/>
  <c r="U7394" i="1"/>
  <c r="U7395" i="1"/>
  <c r="U7396" i="1"/>
  <c r="U7397" i="1"/>
  <c r="U7398" i="1"/>
  <c r="U7399" i="1"/>
  <c r="U7400" i="1"/>
  <c r="U7401" i="1"/>
  <c r="U7402" i="1"/>
  <c r="U7403" i="1"/>
  <c r="U7404" i="1"/>
  <c r="U7405" i="1"/>
  <c r="U7406" i="1"/>
  <c r="U7407" i="1"/>
  <c r="U7408" i="1"/>
  <c r="U7409" i="1"/>
  <c r="U7410" i="1"/>
  <c r="U7411" i="1"/>
  <c r="U7412" i="1"/>
  <c r="U7413" i="1"/>
  <c r="U7414" i="1"/>
  <c r="U7415" i="1"/>
  <c r="U7416" i="1"/>
  <c r="U7417" i="1"/>
  <c r="U7418" i="1"/>
  <c r="U7419" i="1"/>
  <c r="U7420" i="1"/>
  <c r="U7421" i="1"/>
  <c r="U7422" i="1"/>
  <c r="U7423" i="1"/>
  <c r="U7424" i="1"/>
  <c r="U7425" i="1"/>
  <c r="U7426" i="1"/>
  <c r="U7427" i="1"/>
  <c r="U7428" i="1"/>
  <c r="U7429" i="1"/>
  <c r="U7430" i="1"/>
  <c r="U7431" i="1"/>
  <c r="U7432" i="1"/>
  <c r="U7433" i="1"/>
  <c r="U7434" i="1"/>
  <c r="U7435" i="1"/>
  <c r="U7436" i="1"/>
  <c r="U7437" i="1"/>
  <c r="U7438" i="1"/>
  <c r="U7439" i="1"/>
  <c r="U7440" i="1"/>
  <c r="U7441" i="1"/>
  <c r="U7442" i="1"/>
  <c r="U7443" i="1"/>
  <c r="U7444" i="1"/>
  <c r="U7445" i="1"/>
  <c r="U7446" i="1"/>
  <c r="U7447" i="1"/>
  <c r="U7448" i="1"/>
  <c r="U7449" i="1"/>
  <c r="U7450" i="1"/>
  <c r="U7451" i="1"/>
  <c r="U7452" i="1"/>
  <c r="U7453" i="1"/>
  <c r="U7454" i="1"/>
  <c r="U7455" i="1"/>
  <c r="U7456" i="1"/>
  <c r="U7457" i="1"/>
  <c r="U7458" i="1"/>
  <c r="U7459" i="1"/>
  <c r="U7460" i="1"/>
  <c r="U7461" i="1"/>
  <c r="U7462" i="1"/>
  <c r="U7463" i="1"/>
  <c r="U7464" i="1"/>
  <c r="U7465" i="1"/>
  <c r="U7466" i="1"/>
  <c r="U7467" i="1"/>
  <c r="U7468" i="1"/>
  <c r="U7469" i="1"/>
  <c r="U7470" i="1"/>
  <c r="U7471" i="1"/>
  <c r="U7472" i="1"/>
  <c r="U7473" i="1"/>
  <c r="U7474" i="1"/>
  <c r="U7475" i="1"/>
  <c r="U7476" i="1"/>
  <c r="U7477" i="1"/>
  <c r="U7478" i="1"/>
  <c r="U7479" i="1"/>
  <c r="U7480" i="1"/>
  <c r="U7481" i="1"/>
  <c r="U7482" i="1"/>
  <c r="U7483" i="1"/>
  <c r="U7484" i="1"/>
  <c r="U7485" i="1"/>
  <c r="U7486" i="1"/>
  <c r="U7487" i="1"/>
  <c r="U7488" i="1"/>
  <c r="U7489" i="1"/>
  <c r="U7490" i="1"/>
  <c r="U7491" i="1"/>
  <c r="U7492" i="1"/>
  <c r="U7493" i="1"/>
  <c r="U7494" i="1"/>
  <c r="U7495" i="1"/>
  <c r="U7496" i="1"/>
  <c r="U7497" i="1"/>
  <c r="U7498" i="1"/>
  <c r="U7499" i="1"/>
  <c r="U7500" i="1"/>
  <c r="U7501" i="1"/>
  <c r="U7502" i="1"/>
  <c r="U7503" i="1"/>
  <c r="U7504" i="1"/>
  <c r="U7505" i="1"/>
  <c r="U7506" i="1"/>
  <c r="U7507" i="1"/>
  <c r="U7508" i="1"/>
  <c r="U7509" i="1"/>
  <c r="U7510" i="1"/>
  <c r="U7511" i="1"/>
  <c r="U7512" i="1"/>
  <c r="U7513" i="1"/>
  <c r="U7514" i="1"/>
  <c r="U7515" i="1"/>
  <c r="U7516" i="1"/>
  <c r="U7517" i="1"/>
  <c r="U7518" i="1"/>
  <c r="U7519" i="1"/>
  <c r="U7520" i="1"/>
  <c r="U7521" i="1"/>
  <c r="U7522" i="1"/>
  <c r="U7523" i="1"/>
  <c r="U7524" i="1"/>
  <c r="U7525" i="1"/>
  <c r="U7526" i="1"/>
  <c r="U7527" i="1"/>
  <c r="U7528" i="1"/>
  <c r="U7529" i="1"/>
  <c r="U7530" i="1"/>
  <c r="U7531" i="1"/>
  <c r="U7532" i="1"/>
  <c r="U7533" i="1"/>
  <c r="U7534" i="1"/>
  <c r="U7535" i="1"/>
  <c r="U7536" i="1"/>
  <c r="U7537" i="1"/>
  <c r="U7538" i="1"/>
  <c r="U7539" i="1"/>
  <c r="U7540" i="1"/>
  <c r="U7541" i="1"/>
  <c r="U7542" i="1"/>
  <c r="U7543" i="1"/>
  <c r="U7544" i="1"/>
  <c r="U7545" i="1"/>
  <c r="U7546" i="1"/>
  <c r="U7547" i="1"/>
  <c r="U7548" i="1"/>
  <c r="U7549" i="1"/>
  <c r="U7550" i="1"/>
  <c r="U7551" i="1"/>
  <c r="U7552" i="1"/>
  <c r="U7553" i="1"/>
  <c r="U7554" i="1"/>
  <c r="U7555" i="1"/>
  <c r="U7556" i="1"/>
  <c r="U7557" i="1"/>
  <c r="U7558" i="1"/>
  <c r="U7559" i="1"/>
  <c r="U7560" i="1"/>
  <c r="U7561" i="1"/>
  <c r="U7562" i="1"/>
  <c r="U7563" i="1"/>
  <c r="U7564" i="1"/>
  <c r="U7565" i="1"/>
  <c r="U7566" i="1"/>
  <c r="U7567" i="1"/>
  <c r="U7568" i="1"/>
  <c r="U7569" i="1"/>
  <c r="U7570" i="1"/>
  <c r="U7571" i="1"/>
  <c r="U7572" i="1"/>
  <c r="U7573" i="1"/>
  <c r="U7574" i="1"/>
  <c r="U7575" i="1"/>
  <c r="U7576" i="1"/>
  <c r="U7577" i="1"/>
  <c r="U7578" i="1"/>
  <c r="U7579" i="1"/>
  <c r="U7580" i="1"/>
  <c r="U7581" i="1"/>
  <c r="U7582" i="1"/>
  <c r="U7583" i="1"/>
  <c r="U7584" i="1"/>
  <c r="U7585" i="1"/>
  <c r="U7586" i="1"/>
  <c r="U7587" i="1"/>
  <c r="U7588" i="1"/>
  <c r="U7589" i="1"/>
  <c r="U7590" i="1"/>
  <c r="U7591" i="1"/>
  <c r="U7592" i="1"/>
  <c r="U7593" i="1"/>
  <c r="U7594" i="1"/>
  <c r="U7595" i="1"/>
  <c r="U7596" i="1"/>
  <c r="U7597" i="1"/>
  <c r="U7598" i="1"/>
  <c r="U7599" i="1"/>
  <c r="U7600" i="1"/>
  <c r="U7601" i="1"/>
  <c r="U7602" i="1"/>
  <c r="U7603" i="1"/>
  <c r="U7604" i="1"/>
  <c r="U7605" i="1"/>
  <c r="U7606" i="1"/>
  <c r="U7607" i="1"/>
  <c r="U7608" i="1"/>
  <c r="U7609" i="1"/>
  <c r="U7610" i="1"/>
  <c r="U7611" i="1"/>
  <c r="U7612" i="1"/>
  <c r="U7613" i="1"/>
  <c r="U7614" i="1"/>
  <c r="U7615" i="1"/>
  <c r="U7616" i="1"/>
  <c r="U7617" i="1"/>
  <c r="U7618" i="1"/>
  <c r="U7619" i="1"/>
  <c r="U7620" i="1"/>
  <c r="U7621" i="1"/>
  <c r="U7622" i="1"/>
  <c r="U7623" i="1"/>
  <c r="U7624" i="1"/>
  <c r="U7625" i="1"/>
  <c r="U7626" i="1"/>
  <c r="U7627" i="1"/>
  <c r="U7628" i="1"/>
  <c r="U7629" i="1"/>
  <c r="U7630" i="1"/>
  <c r="U7631" i="1"/>
  <c r="U7632" i="1"/>
  <c r="U7633" i="1"/>
  <c r="U7634" i="1"/>
  <c r="U7635" i="1"/>
  <c r="U7636" i="1"/>
  <c r="U7637" i="1"/>
  <c r="U7638" i="1"/>
  <c r="U7639" i="1"/>
  <c r="U7640" i="1"/>
  <c r="U7641" i="1"/>
  <c r="U7642" i="1"/>
  <c r="U7643" i="1"/>
  <c r="U7644" i="1"/>
  <c r="U7645" i="1"/>
  <c r="U7646" i="1"/>
  <c r="U7647" i="1"/>
  <c r="U7648" i="1"/>
  <c r="U7649" i="1"/>
  <c r="U7650" i="1"/>
  <c r="U7651" i="1"/>
  <c r="U7652" i="1"/>
  <c r="U7653" i="1"/>
  <c r="U7654" i="1"/>
  <c r="U7655" i="1"/>
  <c r="U7656" i="1"/>
  <c r="U7657" i="1"/>
  <c r="U7658" i="1"/>
  <c r="U7659" i="1"/>
  <c r="U7660" i="1"/>
  <c r="U7661" i="1"/>
  <c r="U7662" i="1"/>
  <c r="U7663" i="1"/>
  <c r="U7664" i="1"/>
  <c r="U7665" i="1"/>
  <c r="U7666" i="1"/>
  <c r="U7667" i="1"/>
  <c r="U7668" i="1"/>
  <c r="U7669" i="1"/>
  <c r="U7670" i="1"/>
  <c r="U7671" i="1"/>
  <c r="U7672" i="1"/>
  <c r="U7673" i="1"/>
  <c r="U7674" i="1"/>
  <c r="U7675" i="1"/>
  <c r="U7676" i="1"/>
  <c r="U7677" i="1"/>
  <c r="U7678" i="1"/>
  <c r="U7679" i="1"/>
  <c r="U7680" i="1"/>
  <c r="U7681" i="1"/>
  <c r="U7682" i="1"/>
  <c r="U7683" i="1"/>
  <c r="U7684" i="1"/>
  <c r="U7685" i="1"/>
  <c r="U7686" i="1"/>
  <c r="U7687" i="1"/>
  <c r="U7688" i="1"/>
  <c r="U7689" i="1"/>
  <c r="U7690" i="1"/>
  <c r="U7691" i="1"/>
  <c r="U7692" i="1"/>
  <c r="U7693" i="1"/>
  <c r="U7694" i="1"/>
  <c r="U7695" i="1"/>
  <c r="U7696" i="1"/>
  <c r="U7697" i="1"/>
  <c r="U7698" i="1"/>
  <c r="U7699" i="1"/>
  <c r="U7700" i="1"/>
  <c r="U7701" i="1"/>
  <c r="U7702" i="1"/>
  <c r="U7703" i="1"/>
  <c r="U7704" i="1"/>
  <c r="U7705" i="1"/>
  <c r="U7706" i="1"/>
  <c r="U7707" i="1"/>
  <c r="U7708" i="1"/>
  <c r="U7709" i="1"/>
  <c r="U7710" i="1"/>
  <c r="U7711" i="1"/>
  <c r="U7712" i="1"/>
  <c r="U7713" i="1"/>
  <c r="U7714" i="1"/>
  <c r="U7715" i="1"/>
  <c r="U7716" i="1"/>
  <c r="U7717" i="1"/>
  <c r="U7718" i="1"/>
  <c r="U7719" i="1"/>
  <c r="U7720" i="1"/>
  <c r="U7721" i="1"/>
  <c r="U7722" i="1"/>
  <c r="U7723" i="1"/>
  <c r="U7724" i="1"/>
  <c r="U7725" i="1"/>
  <c r="U7726" i="1"/>
  <c r="U7727" i="1"/>
  <c r="U7728" i="1"/>
  <c r="U7729" i="1"/>
  <c r="U7730" i="1"/>
  <c r="U7731" i="1"/>
  <c r="U7732" i="1"/>
  <c r="U7733" i="1"/>
  <c r="U7734" i="1"/>
  <c r="U7735" i="1"/>
  <c r="U7736" i="1"/>
  <c r="U7737" i="1"/>
  <c r="U7738" i="1"/>
  <c r="U7739" i="1"/>
  <c r="U7740" i="1"/>
  <c r="U7741" i="1"/>
  <c r="U7742" i="1"/>
  <c r="U7743" i="1"/>
  <c r="U7744" i="1"/>
  <c r="U7745" i="1"/>
  <c r="U7746" i="1"/>
  <c r="U7747" i="1"/>
  <c r="U7748" i="1"/>
  <c r="U7749" i="1"/>
  <c r="U7750" i="1"/>
  <c r="U7751" i="1"/>
  <c r="U7752" i="1"/>
  <c r="U7753" i="1"/>
  <c r="U7754" i="1"/>
  <c r="U7755" i="1"/>
  <c r="U7756" i="1"/>
  <c r="U7757" i="1"/>
  <c r="U7758" i="1"/>
  <c r="U7759" i="1"/>
  <c r="U7760" i="1"/>
  <c r="U7761" i="1"/>
  <c r="U7762" i="1"/>
  <c r="U7763" i="1"/>
  <c r="U7764" i="1"/>
  <c r="U7765" i="1"/>
  <c r="U7766" i="1"/>
  <c r="U7767" i="1"/>
  <c r="U7768" i="1"/>
  <c r="U7769" i="1"/>
  <c r="U7770" i="1"/>
  <c r="U7771" i="1"/>
  <c r="U7772" i="1"/>
  <c r="U7773" i="1"/>
  <c r="U7774" i="1"/>
  <c r="U7775" i="1"/>
  <c r="U7776" i="1"/>
  <c r="U7777" i="1"/>
  <c r="U7778" i="1"/>
  <c r="U7779" i="1"/>
  <c r="U7780" i="1"/>
  <c r="U7781" i="1"/>
  <c r="U7782" i="1"/>
  <c r="U7783" i="1"/>
  <c r="U7784" i="1"/>
  <c r="U7785" i="1"/>
  <c r="U7786" i="1"/>
  <c r="U7787" i="1"/>
  <c r="U7788" i="1"/>
  <c r="U7789" i="1"/>
  <c r="U7790" i="1"/>
  <c r="U7791" i="1"/>
  <c r="U7792" i="1"/>
  <c r="U7793" i="1"/>
  <c r="U7794" i="1"/>
  <c r="U7795" i="1"/>
  <c r="U7796" i="1"/>
  <c r="U7797" i="1"/>
  <c r="U7798" i="1"/>
  <c r="U7799" i="1"/>
  <c r="U7800" i="1"/>
  <c r="U7801" i="1"/>
  <c r="U7802" i="1"/>
  <c r="U7803" i="1"/>
  <c r="U7804" i="1"/>
  <c r="U7805" i="1"/>
  <c r="U7806" i="1"/>
  <c r="U7807" i="1"/>
  <c r="U7808" i="1"/>
  <c r="U7809" i="1"/>
  <c r="U7810" i="1"/>
  <c r="U7811" i="1"/>
  <c r="U7812" i="1"/>
  <c r="U7813" i="1"/>
  <c r="U7814" i="1"/>
  <c r="U7815" i="1"/>
  <c r="U7816" i="1"/>
  <c r="U7817" i="1"/>
  <c r="U7818" i="1"/>
  <c r="U7819" i="1"/>
  <c r="U7820" i="1"/>
  <c r="U7821" i="1"/>
  <c r="U7822" i="1"/>
  <c r="U7823" i="1"/>
  <c r="U7824" i="1"/>
  <c r="U7825" i="1"/>
  <c r="U7826" i="1"/>
  <c r="U7827" i="1"/>
  <c r="U7828" i="1"/>
  <c r="U7829" i="1"/>
  <c r="U7830" i="1"/>
  <c r="U7831" i="1"/>
  <c r="U7832" i="1"/>
  <c r="U7833" i="1"/>
  <c r="U7834" i="1"/>
  <c r="U7835" i="1"/>
  <c r="U7836" i="1"/>
  <c r="U7837" i="1"/>
  <c r="U7838" i="1"/>
  <c r="U7839" i="1"/>
  <c r="U7840" i="1"/>
  <c r="U7841" i="1"/>
  <c r="U7842" i="1"/>
  <c r="U7843" i="1"/>
  <c r="U7844" i="1"/>
  <c r="U7845" i="1"/>
  <c r="U7846" i="1"/>
  <c r="U7847" i="1"/>
  <c r="U7848" i="1"/>
  <c r="U7849" i="1"/>
  <c r="U7850" i="1"/>
  <c r="U7851" i="1"/>
  <c r="U7852" i="1"/>
  <c r="U7853" i="1"/>
  <c r="U7854" i="1"/>
  <c r="U7855" i="1"/>
  <c r="U7856" i="1"/>
  <c r="U7857" i="1"/>
  <c r="U7858" i="1"/>
  <c r="U7859" i="1"/>
  <c r="U7860" i="1"/>
  <c r="U7861" i="1"/>
  <c r="U7862" i="1"/>
  <c r="U7863" i="1"/>
  <c r="U7864" i="1"/>
  <c r="U7865" i="1"/>
  <c r="U7866" i="1"/>
  <c r="U7867" i="1"/>
  <c r="U7868" i="1"/>
  <c r="U7869" i="1"/>
  <c r="U7870" i="1"/>
  <c r="U7871" i="1"/>
  <c r="U7872" i="1"/>
  <c r="U7873" i="1"/>
  <c r="U7874" i="1"/>
  <c r="U7875" i="1"/>
  <c r="U7876" i="1"/>
  <c r="U7877" i="1"/>
  <c r="U7878" i="1"/>
  <c r="U7879" i="1"/>
  <c r="U7880" i="1"/>
  <c r="U7881" i="1"/>
  <c r="U7882" i="1"/>
  <c r="U7883" i="1"/>
  <c r="U7884" i="1"/>
  <c r="U7885" i="1"/>
  <c r="U7886" i="1"/>
  <c r="U7887" i="1"/>
  <c r="U7888" i="1"/>
  <c r="U7889" i="1"/>
  <c r="U7890" i="1"/>
  <c r="U7891" i="1"/>
  <c r="U7892" i="1"/>
  <c r="U7893" i="1"/>
  <c r="U7894" i="1"/>
  <c r="U7895" i="1"/>
  <c r="U7896" i="1"/>
  <c r="U7897" i="1"/>
  <c r="U7898" i="1"/>
  <c r="U7899" i="1"/>
  <c r="U7900" i="1"/>
  <c r="U7901" i="1"/>
  <c r="U7902" i="1"/>
  <c r="U7903" i="1"/>
  <c r="U7904" i="1"/>
  <c r="U7905" i="1"/>
  <c r="U7906" i="1"/>
  <c r="U7907" i="1"/>
  <c r="U7908" i="1"/>
  <c r="U7909" i="1"/>
  <c r="U7910" i="1"/>
  <c r="U7911" i="1"/>
  <c r="U7912" i="1"/>
  <c r="U7913" i="1"/>
  <c r="U7914" i="1"/>
  <c r="U7915" i="1"/>
  <c r="U7916" i="1"/>
  <c r="U7917" i="1"/>
  <c r="U7918" i="1"/>
  <c r="U7919" i="1"/>
  <c r="U7920" i="1"/>
  <c r="U7921" i="1"/>
  <c r="U7922" i="1"/>
  <c r="U7923" i="1"/>
  <c r="U7924" i="1"/>
  <c r="U7925" i="1"/>
  <c r="U7926" i="1"/>
  <c r="U7927" i="1"/>
  <c r="U7928" i="1"/>
  <c r="U7929" i="1"/>
  <c r="U7930" i="1"/>
  <c r="U7931" i="1"/>
  <c r="U7932" i="1"/>
  <c r="U7933" i="1"/>
  <c r="U7934" i="1"/>
  <c r="U7935" i="1"/>
  <c r="U7936" i="1"/>
  <c r="U7937" i="1"/>
  <c r="U7938" i="1"/>
  <c r="U7939" i="1"/>
  <c r="U7940" i="1"/>
  <c r="U7941" i="1"/>
  <c r="U7942" i="1"/>
  <c r="U7943" i="1"/>
  <c r="U7944" i="1"/>
  <c r="U7945" i="1"/>
  <c r="U7946" i="1"/>
  <c r="U7947" i="1"/>
  <c r="U7948" i="1"/>
  <c r="U7949" i="1"/>
  <c r="U7950" i="1"/>
  <c r="U7951" i="1"/>
  <c r="U7952" i="1"/>
  <c r="U7953" i="1"/>
  <c r="U7954" i="1"/>
  <c r="U7955" i="1"/>
  <c r="U7956" i="1"/>
  <c r="U7957" i="1"/>
  <c r="U7958" i="1"/>
  <c r="U7959" i="1"/>
  <c r="U7960" i="1"/>
  <c r="U7961" i="1"/>
  <c r="U7962" i="1"/>
  <c r="U7963" i="1"/>
  <c r="U7964" i="1"/>
  <c r="U7965" i="1"/>
  <c r="U7966" i="1"/>
  <c r="U7967" i="1"/>
  <c r="U7968" i="1"/>
  <c r="U7969" i="1"/>
  <c r="U7970" i="1"/>
  <c r="U7971" i="1"/>
  <c r="U7972" i="1"/>
  <c r="U7973" i="1"/>
  <c r="U7974" i="1"/>
  <c r="U7975" i="1"/>
  <c r="U7976" i="1"/>
  <c r="U7977" i="1"/>
  <c r="U7978" i="1"/>
  <c r="U7979" i="1"/>
  <c r="U7980" i="1"/>
  <c r="U7981" i="1"/>
  <c r="U7982" i="1"/>
  <c r="U7983" i="1"/>
  <c r="U7984" i="1"/>
  <c r="U7985" i="1"/>
  <c r="U7986" i="1"/>
  <c r="U7987" i="1"/>
  <c r="U7988" i="1"/>
  <c r="U7989" i="1"/>
  <c r="U7990" i="1"/>
  <c r="U7991" i="1"/>
  <c r="U7992" i="1"/>
  <c r="U7993" i="1"/>
  <c r="U7994" i="1"/>
  <c r="U7995" i="1"/>
  <c r="U7996" i="1"/>
  <c r="U7997" i="1"/>
  <c r="U7998" i="1"/>
  <c r="U7999" i="1"/>
  <c r="U8000" i="1"/>
  <c r="U8001" i="1"/>
  <c r="U8002" i="1"/>
  <c r="U8003" i="1"/>
  <c r="U8004" i="1"/>
  <c r="U8005" i="1"/>
  <c r="U8006" i="1"/>
  <c r="U8007" i="1"/>
  <c r="U8008" i="1"/>
  <c r="U8009" i="1"/>
  <c r="U8010" i="1"/>
  <c r="U8011" i="1"/>
  <c r="U8012" i="1"/>
  <c r="U8013" i="1"/>
  <c r="U8014" i="1"/>
  <c r="U8015" i="1"/>
  <c r="U8016" i="1"/>
  <c r="U8017" i="1"/>
  <c r="U8018" i="1"/>
  <c r="U8019" i="1"/>
  <c r="U8020" i="1"/>
  <c r="U8021" i="1"/>
  <c r="U8022" i="1"/>
  <c r="U8023" i="1"/>
  <c r="U8024" i="1"/>
  <c r="U8025" i="1"/>
  <c r="U8026" i="1"/>
  <c r="U8027" i="1"/>
  <c r="U8028" i="1"/>
  <c r="U8029" i="1"/>
  <c r="U8030" i="1"/>
  <c r="U8031" i="1"/>
  <c r="U8032" i="1"/>
  <c r="U8033" i="1"/>
  <c r="U8034" i="1"/>
  <c r="U8035" i="1"/>
  <c r="U8036" i="1"/>
  <c r="U8037" i="1"/>
  <c r="U8038" i="1"/>
  <c r="U8039" i="1"/>
  <c r="U8040" i="1"/>
  <c r="U8041" i="1"/>
  <c r="U8042" i="1"/>
  <c r="U8043" i="1"/>
  <c r="U8044" i="1"/>
  <c r="U8045" i="1"/>
  <c r="U8046" i="1"/>
  <c r="U8047" i="1"/>
  <c r="U8048" i="1"/>
  <c r="U8049" i="1"/>
  <c r="U8050" i="1"/>
  <c r="U8051" i="1"/>
  <c r="U8052" i="1"/>
  <c r="U8053" i="1"/>
  <c r="U8054" i="1"/>
  <c r="U8055" i="1"/>
  <c r="U8056" i="1"/>
  <c r="U8057" i="1"/>
  <c r="U8058" i="1"/>
  <c r="U8059" i="1"/>
  <c r="U8060" i="1"/>
  <c r="U8061" i="1"/>
  <c r="U8062" i="1"/>
  <c r="U8063" i="1"/>
  <c r="U8064" i="1"/>
  <c r="U8065" i="1"/>
  <c r="U8066" i="1"/>
  <c r="U8067" i="1"/>
  <c r="U8068" i="1"/>
  <c r="U8069" i="1"/>
  <c r="U8070" i="1"/>
  <c r="U8071" i="1"/>
  <c r="U8072" i="1"/>
  <c r="U8073" i="1"/>
  <c r="U8074" i="1"/>
  <c r="U8075" i="1"/>
  <c r="U8076" i="1"/>
  <c r="U8077" i="1"/>
  <c r="U8078" i="1"/>
  <c r="U8079" i="1"/>
  <c r="U8080" i="1"/>
  <c r="U8081" i="1"/>
  <c r="U8082" i="1"/>
  <c r="U8083" i="1"/>
  <c r="U8084" i="1"/>
  <c r="U8085" i="1"/>
  <c r="U8086" i="1"/>
  <c r="U8087" i="1"/>
  <c r="U8088" i="1"/>
  <c r="U8089" i="1"/>
  <c r="U8090" i="1"/>
  <c r="U8091" i="1"/>
  <c r="U8092" i="1"/>
  <c r="U8093" i="1"/>
  <c r="U8094" i="1"/>
  <c r="U8095" i="1"/>
  <c r="U8096" i="1"/>
  <c r="U8097" i="1"/>
  <c r="U8098" i="1"/>
  <c r="U8099" i="1"/>
  <c r="U8100" i="1"/>
  <c r="U8101" i="1"/>
  <c r="U8102" i="1"/>
  <c r="U8103" i="1"/>
  <c r="U8104" i="1"/>
  <c r="U8105" i="1"/>
  <c r="U8106" i="1"/>
  <c r="U8107" i="1"/>
  <c r="U8108" i="1"/>
  <c r="U8109" i="1"/>
  <c r="U8110" i="1"/>
  <c r="U8111" i="1"/>
  <c r="U8112" i="1"/>
  <c r="U8113" i="1"/>
  <c r="U8114" i="1"/>
  <c r="U8115" i="1"/>
  <c r="U8116" i="1"/>
  <c r="U8117" i="1"/>
  <c r="U8118" i="1"/>
  <c r="U8119" i="1"/>
  <c r="U8120" i="1"/>
  <c r="U8121" i="1"/>
  <c r="U8122" i="1"/>
  <c r="U8123" i="1"/>
  <c r="U8124" i="1"/>
  <c r="U8125" i="1"/>
  <c r="U8126" i="1"/>
  <c r="U8127" i="1"/>
  <c r="U8128" i="1"/>
  <c r="U8129" i="1"/>
  <c r="U8130" i="1"/>
  <c r="U8131" i="1"/>
  <c r="U8132" i="1"/>
  <c r="U8133" i="1"/>
  <c r="U8134" i="1"/>
  <c r="U8135" i="1"/>
  <c r="U8136" i="1"/>
  <c r="U8137" i="1"/>
  <c r="U8138" i="1"/>
  <c r="U8139" i="1"/>
  <c r="U8140" i="1"/>
  <c r="U8141" i="1"/>
  <c r="U8142" i="1"/>
  <c r="U8143" i="1"/>
  <c r="U8144" i="1"/>
  <c r="U8145" i="1"/>
  <c r="U8146" i="1"/>
  <c r="U8147" i="1"/>
  <c r="U8148" i="1"/>
  <c r="U8149" i="1"/>
  <c r="U8150" i="1"/>
  <c r="U8151" i="1"/>
  <c r="U8152" i="1"/>
  <c r="U8153" i="1"/>
  <c r="U8154" i="1"/>
  <c r="U8155" i="1"/>
  <c r="U8156" i="1"/>
  <c r="U8157" i="1"/>
  <c r="U8158" i="1"/>
  <c r="U8159" i="1"/>
  <c r="U8160" i="1"/>
  <c r="U8161" i="1"/>
  <c r="U8162" i="1"/>
  <c r="U8163" i="1"/>
  <c r="U8164" i="1"/>
  <c r="U8165" i="1"/>
  <c r="U8166" i="1"/>
  <c r="U8167" i="1"/>
  <c r="U8168" i="1"/>
  <c r="U8169" i="1"/>
  <c r="U8170" i="1"/>
  <c r="U8171" i="1"/>
  <c r="U8172" i="1"/>
  <c r="U8173" i="1"/>
  <c r="U8174" i="1"/>
  <c r="U8175" i="1"/>
  <c r="U8176" i="1"/>
  <c r="U8177" i="1"/>
  <c r="U8178" i="1"/>
  <c r="U8179" i="1"/>
  <c r="U8180" i="1"/>
  <c r="U8181" i="1"/>
  <c r="U8182" i="1"/>
  <c r="U8183" i="1"/>
  <c r="U8184" i="1"/>
  <c r="U8185" i="1"/>
  <c r="U8186" i="1"/>
  <c r="U8187" i="1"/>
  <c r="U8188" i="1"/>
  <c r="U8189" i="1"/>
  <c r="U8190" i="1"/>
  <c r="U8191" i="1"/>
  <c r="U8192" i="1"/>
  <c r="U8193" i="1"/>
  <c r="U8194" i="1"/>
  <c r="U8195" i="1"/>
  <c r="U8196" i="1"/>
  <c r="U8197" i="1"/>
  <c r="U8198" i="1"/>
  <c r="U8199" i="1"/>
  <c r="U8200" i="1"/>
  <c r="U8201" i="1"/>
  <c r="U8202" i="1"/>
  <c r="U8203" i="1"/>
  <c r="U8204" i="1"/>
  <c r="U8205" i="1"/>
  <c r="U8206" i="1"/>
  <c r="U8207" i="1"/>
  <c r="U8208" i="1"/>
  <c r="U8209" i="1"/>
  <c r="U8210" i="1"/>
  <c r="U8211" i="1"/>
  <c r="U8212" i="1"/>
  <c r="U8213" i="1"/>
  <c r="U8214" i="1"/>
  <c r="U8215" i="1"/>
  <c r="U8216" i="1"/>
  <c r="U8217" i="1"/>
  <c r="U8218" i="1"/>
  <c r="U8219" i="1"/>
  <c r="U8220" i="1"/>
  <c r="U8221" i="1"/>
  <c r="U8222" i="1"/>
  <c r="U8223" i="1"/>
  <c r="U8224" i="1"/>
  <c r="U8225" i="1"/>
  <c r="U8226" i="1"/>
  <c r="U8227" i="1"/>
  <c r="U8228" i="1"/>
  <c r="U8229" i="1"/>
  <c r="U8230" i="1"/>
  <c r="U8231" i="1"/>
  <c r="U8232" i="1"/>
  <c r="U8233" i="1"/>
  <c r="U8234" i="1"/>
  <c r="U8235" i="1"/>
  <c r="U8236" i="1"/>
  <c r="U8237" i="1"/>
  <c r="U8238" i="1"/>
  <c r="U8239" i="1"/>
  <c r="U8240" i="1"/>
  <c r="U8241" i="1"/>
  <c r="U8242" i="1"/>
  <c r="U8243" i="1"/>
  <c r="U8244" i="1"/>
  <c r="U8245" i="1"/>
  <c r="U8246" i="1"/>
  <c r="U8247" i="1"/>
  <c r="U8248" i="1"/>
  <c r="U8249" i="1"/>
  <c r="U8250" i="1"/>
  <c r="U8251" i="1"/>
  <c r="U8252" i="1"/>
  <c r="U8253" i="1"/>
  <c r="U8254" i="1"/>
  <c r="U8255" i="1"/>
  <c r="U8256" i="1"/>
  <c r="U8257" i="1"/>
  <c r="U8258" i="1"/>
  <c r="U8259" i="1"/>
  <c r="U8260" i="1"/>
  <c r="U8261" i="1"/>
  <c r="U8262" i="1"/>
  <c r="U8263" i="1"/>
  <c r="U8264" i="1"/>
  <c r="U8265" i="1"/>
  <c r="U8266" i="1"/>
  <c r="U8267" i="1"/>
  <c r="U8268" i="1"/>
  <c r="U8269" i="1"/>
  <c r="U8270" i="1"/>
  <c r="U8271" i="1"/>
  <c r="U8272" i="1"/>
  <c r="U8273" i="1"/>
  <c r="U8274" i="1"/>
  <c r="U8275" i="1"/>
  <c r="U8276" i="1"/>
  <c r="U8277" i="1"/>
  <c r="U8278" i="1"/>
  <c r="U8279" i="1"/>
  <c r="U8280" i="1"/>
  <c r="U8281" i="1"/>
  <c r="U8282" i="1"/>
  <c r="U8283" i="1"/>
  <c r="U8284" i="1"/>
  <c r="U8285" i="1"/>
  <c r="U8286" i="1"/>
  <c r="U8287" i="1"/>
  <c r="U8288" i="1"/>
  <c r="U8289" i="1"/>
  <c r="U8290" i="1"/>
  <c r="U8291" i="1"/>
  <c r="U8292" i="1"/>
  <c r="U8293" i="1"/>
  <c r="U8294" i="1"/>
  <c r="U8295" i="1"/>
  <c r="U8296" i="1"/>
  <c r="U8297" i="1"/>
  <c r="U8298" i="1"/>
  <c r="U8299" i="1"/>
  <c r="U8300" i="1"/>
  <c r="U8301" i="1"/>
  <c r="U8302" i="1"/>
  <c r="U8303" i="1"/>
  <c r="U8304" i="1"/>
  <c r="U8305" i="1"/>
  <c r="U8306" i="1"/>
  <c r="U8307" i="1"/>
  <c r="U8308" i="1"/>
  <c r="U8309" i="1"/>
  <c r="U8310" i="1"/>
  <c r="U8311" i="1"/>
  <c r="U8312" i="1"/>
  <c r="U8313" i="1"/>
  <c r="U8314" i="1"/>
  <c r="U8315" i="1"/>
  <c r="U8316" i="1"/>
  <c r="U8317" i="1"/>
  <c r="U8318" i="1"/>
  <c r="U8319" i="1"/>
  <c r="U8320" i="1"/>
  <c r="U8321" i="1"/>
  <c r="U8322" i="1"/>
  <c r="U8323" i="1"/>
  <c r="U8324" i="1"/>
  <c r="U8325" i="1"/>
  <c r="U8326" i="1"/>
  <c r="U8327" i="1"/>
  <c r="U8328" i="1"/>
  <c r="U8329" i="1"/>
  <c r="U8330" i="1"/>
  <c r="U8331" i="1"/>
  <c r="U8332" i="1"/>
  <c r="U8333" i="1"/>
  <c r="U8334" i="1"/>
  <c r="U8335" i="1"/>
  <c r="U8336" i="1"/>
  <c r="U8337" i="1"/>
  <c r="U8338" i="1"/>
  <c r="U8339" i="1"/>
  <c r="U8340" i="1"/>
  <c r="U8341" i="1"/>
  <c r="U8342" i="1"/>
  <c r="U8343" i="1"/>
  <c r="U8344" i="1"/>
  <c r="U8345" i="1"/>
  <c r="U8346" i="1"/>
  <c r="U8347" i="1"/>
  <c r="U8348" i="1"/>
  <c r="U8349" i="1"/>
  <c r="U8350" i="1"/>
  <c r="U8351" i="1"/>
  <c r="U8352" i="1"/>
  <c r="U8353" i="1"/>
  <c r="U8354" i="1"/>
  <c r="U8355" i="1"/>
  <c r="U8356" i="1"/>
  <c r="U8357" i="1"/>
  <c r="U8358" i="1"/>
  <c r="U8359" i="1"/>
  <c r="U8360" i="1"/>
  <c r="U8361" i="1"/>
  <c r="U8362" i="1"/>
  <c r="U8363" i="1"/>
  <c r="U8364" i="1"/>
  <c r="U8365" i="1"/>
  <c r="U8366" i="1"/>
  <c r="U8367" i="1"/>
  <c r="U8368" i="1"/>
  <c r="U8369" i="1"/>
  <c r="U8370" i="1"/>
  <c r="U8371" i="1"/>
  <c r="U8372" i="1"/>
  <c r="U8373" i="1"/>
  <c r="U8374" i="1"/>
  <c r="U8375" i="1"/>
  <c r="U8376" i="1"/>
  <c r="U8377" i="1"/>
  <c r="U8378" i="1"/>
  <c r="U8379" i="1"/>
  <c r="U8380" i="1"/>
  <c r="U8381" i="1"/>
  <c r="U8382" i="1"/>
  <c r="U8383" i="1"/>
  <c r="U8384" i="1"/>
  <c r="U8385" i="1"/>
  <c r="U8386" i="1"/>
  <c r="U8387" i="1"/>
  <c r="U8388" i="1"/>
  <c r="U8389" i="1"/>
  <c r="U8390" i="1"/>
  <c r="U8391" i="1"/>
  <c r="U8392" i="1"/>
  <c r="U8393" i="1"/>
  <c r="U8394" i="1"/>
  <c r="U8395" i="1"/>
  <c r="U8396" i="1"/>
  <c r="U8397" i="1"/>
  <c r="U8398" i="1"/>
  <c r="U8399" i="1"/>
  <c r="U8400" i="1"/>
  <c r="U8401" i="1"/>
  <c r="U8402" i="1"/>
  <c r="U8403" i="1"/>
  <c r="U8404" i="1"/>
  <c r="U8405" i="1"/>
  <c r="U8406" i="1"/>
  <c r="U8407" i="1"/>
  <c r="U8408" i="1"/>
  <c r="U8409" i="1"/>
  <c r="U8410" i="1"/>
  <c r="U8411" i="1"/>
  <c r="U8412" i="1"/>
  <c r="U8413" i="1"/>
  <c r="U8414" i="1"/>
  <c r="U8415" i="1"/>
  <c r="U8416" i="1"/>
  <c r="U8417" i="1"/>
  <c r="U8418" i="1"/>
  <c r="U8419" i="1"/>
  <c r="U8420" i="1"/>
  <c r="U8421" i="1"/>
  <c r="U8422" i="1"/>
  <c r="U8423" i="1"/>
  <c r="U8424" i="1"/>
  <c r="U8425" i="1"/>
  <c r="U8426" i="1"/>
  <c r="U8427" i="1"/>
  <c r="U8428" i="1"/>
  <c r="U8429" i="1"/>
  <c r="U8430" i="1"/>
  <c r="U8431" i="1"/>
  <c r="U8432" i="1"/>
  <c r="U8433" i="1"/>
  <c r="U8434" i="1"/>
  <c r="U8435" i="1"/>
  <c r="U8436" i="1"/>
  <c r="U8437" i="1"/>
  <c r="U8438" i="1"/>
  <c r="U8439" i="1"/>
  <c r="U8440" i="1"/>
  <c r="U8441" i="1"/>
  <c r="U8442" i="1"/>
  <c r="U8443" i="1"/>
  <c r="U8444" i="1"/>
  <c r="U8445" i="1"/>
  <c r="U8446" i="1"/>
  <c r="U8447" i="1"/>
  <c r="U8448" i="1"/>
  <c r="U8449" i="1"/>
  <c r="U8450" i="1"/>
  <c r="U8451" i="1"/>
  <c r="U8452" i="1"/>
  <c r="U8453" i="1"/>
  <c r="U8454" i="1"/>
  <c r="U8455" i="1"/>
  <c r="U8456" i="1"/>
  <c r="U8457" i="1"/>
  <c r="U8458" i="1"/>
  <c r="U8459" i="1"/>
  <c r="U8460" i="1"/>
  <c r="U8461" i="1"/>
  <c r="U8462" i="1"/>
  <c r="U8463" i="1"/>
  <c r="U8464" i="1"/>
  <c r="U8465" i="1"/>
  <c r="U8466" i="1"/>
  <c r="U8467" i="1"/>
  <c r="U8468" i="1"/>
  <c r="U8469" i="1"/>
  <c r="U8470" i="1"/>
  <c r="U8471" i="1"/>
  <c r="U8472" i="1"/>
  <c r="U8473" i="1"/>
  <c r="U8474" i="1"/>
  <c r="U8475" i="1"/>
  <c r="U8476" i="1"/>
  <c r="U8477" i="1"/>
  <c r="U8478" i="1"/>
  <c r="U8479" i="1"/>
  <c r="U8480" i="1"/>
  <c r="U8481" i="1"/>
  <c r="U8482" i="1"/>
  <c r="U8483" i="1"/>
  <c r="U8484" i="1"/>
  <c r="U8485" i="1"/>
  <c r="U8486" i="1"/>
  <c r="U8487" i="1"/>
  <c r="U8488" i="1"/>
  <c r="U8489" i="1"/>
  <c r="U8490" i="1"/>
  <c r="U8491" i="1"/>
  <c r="U8492" i="1"/>
  <c r="U8493" i="1"/>
  <c r="U8494" i="1"/>
  <c r="U8495" i="1"/>
  <c r="U8496" i="1"/>
  <c r="U8497" i="1"/>
  <c r="U8498" i="1"/>
  <c r="U8499" i="1"/>
  <c r="U8500" i="1"/>
  <c r="U8501" i="1"/>
  <c r="U8502" i="1"/>
  <c r="U8503" i="1"/>
  <c r="U8504" i="1"/>
  <c r="U8505" i="1"/>
  <c r="U8506" i="1"/>
  <c r="U8507" i="1"/>
  <c r="U8508" i="1"/>
  <c r="U8509" i="1"/>
  <c r="U8510" i="1"/>
  <c r="U8511" i="1"/>
  <c r="U8512" i="1"/>
  <c r="U8513" i="1"/>
  <c r="U8514" i="1"/>
  <c r="U8515" i="1"/>
  <c r="U8516" i="1"/>
  <c r="U8517" i="1"/>
  <c r="U8518" i="1"/>
  <c r="U8519" i="1"/>
  <c r="U8520" i="1"/>
  <c r="U8521" i="1"/>
  <c r="U8522" i="1"/>
  <c r="U8523" i="1"/>
  <c r="U8524" i="1"/>
  <c r="U8525" i="1"/>
  <c r="U8526" i="1"/>
  <c r="U8527" i="1"/>
  <c r="U8528" i="1"/>
  <c r="U8529" i="1"/>
  <c r="U8530" i="1"/>
  <c r="U8531" i="1"/>
  <c r="U8532" i="1"/>
  <c r="U8533" i="1"/>
  <c r="U8534" i="1"/>
  <c r="U8535" i="1"/>
  <c r="U8536" i="1"/>
  <c r="U8537" i="1"/>
  <c r="U8538" i="1"/>
  <c r="U8539" i="1"/>
  <c r="U8540" i="1"/>
  <c r="U8541" i="1"/>
  <c r="U8542" i="1"/>
  <c r="U8543" i="1"/>
  <c r="U8544" i="1"/>
  <c r="U8545" i="1"/>
  <c r="U8546" i="1"/>
  <c r="U8547" i="1"/>
  <c r="U8548" i="1"/>
  <c r="U8549" i="1"/>
  <c r="U8550" i="1"/>
  <c r="U8551" i="1"/>
  <c r="U8552" i="1"/>
  <c r="U8553" i="1"/>
  <c r="U8554" i="1"/>
  <c r="U8555" i="1"/>
  <c r="U8556" i="1"/>
  <c r="U8557" i="1"/>
  <c r="U8558" i="1"/>
  <c r="U8559" i="1"/>
  <c r="U8560" i="1"/>
  <c r="U8561" i="1"/>
  <c r="U8562" i="1"/>
  <c r="U8563" i="1"/>
  <c r="U8564" i="1"/>
  <c r="U8565" i="1"/>
  <c r="U8566" i="1"/>
  <c r="U8567" i="1"/>
  <c r="U8568" i="1"/>
  <c r="U8569" i="1"/>
  <c r="U8570" i="1"/>
  <c r="U8571" i="1"/>
  <c r="U8572" i="1"/>
  <c r="U8573" i="1"/>
  <c r="U8574" i="1"/>
  <c r="U8575" i="1"/>
  <c r="U8576" i="1"/>
  <c r="U8577" i="1"/>
  <c r="U8578" i="1"/>
  <c r="U8579" i="1"/>
  <c r="U8580" i="1"/>
  <c r="U8581" i="1"/>
  <c r="U8582" i="1"/>
  <c r="U8583" i="1"/>
  <c r="U8584" i="1"/>
  <c r="U8585" i="1"/>
  <c r="U8586" i="1"/>
  <c r="U8587" i="1"/>
  <c r="U8588" i="1"/>
  <c r="U8589" i="1"/>
  <c r="U8590" i="1"/>
  <c r="U8591" i="1"/>
  <c r="U8592" i="1"/>
  <c r="U8593" i="1"/>
  <c r="U8594" i="1"/>
  <c r="U8595" i="1"/>
  <c r="U8596" i="1"/>
  <c r="U8597" i="1"/>
  <c r="U8598" i="1"/>
  <c r="U8599" i="1"/>
  <c r="U8600" i="1"/>
  <c r="U8601" i="1"/>
  <c r="U8602" i="1"/>
  <c r="U8603" i="1"/>
  <c r="U8604" i="1"/>
  <c r="U8605" i="1"/>
  <c r="U8606" i="1"/>
  <c r="U8607" i="1"/>
  <c r="U8608" i="1"/>
  <c r="U8609" i="1"/>
  <c r="U8610" i="1"/>
  <c r="U8611" i="1"/>
  <c r="U8612" i="1"/>
  <c r="U8613" i="1"/>
  <c r="U8614" i="1"/>
  <c r="U8615" i="1"/>
  <c r="U8616" i="1"/>
  <c r="U8617" i="1"/>
  <c r="U8618" i="1"/>
  <c r="U8619" i="1"/>
  <c r="U8620" i="1"/>
  <c r="U8621" i="1"/>
  <c r="U8622" i="1"/>
  <c r="U8623" i="1"/>
  <c r="U8624" i="1"/>
  <c r="U8625" i="1"/>
  <c r="U8626" i="1"/>
  <c r="U8627" i="1"/>
  <c r="U8628" i="1"/>
  <c r="U3" i="1"/>
  <c r="K5696" i="1"/>
  <c r="K5697" i="1"/>
  <c r="K5695" i="1"/>
  <c r="K5694" i="1"/>
  <c r="L5694" i="1" s="1"/>
  <c r="K5564" i="1"/>
  <c r="L5564" i="1" s="1"/>
  <c r="K5556" i="1"/>
  <c r="L5556" i="1" s="1"/>
  <c r="K5555" i="1"/>
  <c r="L5555" i="1" s="1"/>
  <c r="K8565" i="1"/>
  <c r="K8517" i="1"/>
  <c r="K8512" i="1"/>
  <c r="K8503" i="1"/>
  <c r="K8496" i="1"/>
  <c r="K8394" i="1"/>
  <c r="K8391" i="1"/>
  <c r="K8382" i="1"/>
  <c r="K8181" i="1"/>
  <c r="K8164" i="1"/>
  <c r="K7037" i="1"/>
  <c r="K7035" i="1"/>
  <c r="K7032" i="1"/>
  <c r="K6621" i="1"/>
  <c r="K6606" i="1"/>
  <c r="K6599" i="1"/>
  <c r="K6586" i="1"/>
  <c r="K6585" i="1"/>
  <c r="K6583" i="1"/>
  <c r="K6569" i="1"/>
  <c r="K6440" i="1"/>
  <c r="K6188" i="1"/>
  <c r="K6186" i="1"/>
  <c r="K6172" i="1"/>
  <c r="K6171" i="1"/>
  <c r="K6169" i="1"/>
  <c r="K6167" i="1"/>
  <c r="K6073" i="1"/>
  <c r="K6061" i="1"/>
  <c r="K6021" i="1"/>
  <c r="K5983" i="1"/>
  <c r="K5972" i="1"/>
  <c r="K5954" i="1"/>
  <c r="K5952" i="1"/>
  <c r="K5939" i="1"/>
  <c r="K5930" i="1"/>
  <c r="K5928" i="1"/>
  <c r="K5919" i="1"/>
  <c r="K5907" i="1"/>
  <c r="K5724" i="1"/>
  <c r="K5722" i="1"/>
  <c r="K5718" i="1"/>
  <c r="K5509" i="1"/>
  <c r="K5316" i="1"/>
  <c r="K49" i="1"/>
  <c r="K35" i="1"/>
  <c r="K8507" i="1"/>
  <c r="L8507" i="1" s="1"/>
  <c r="K8171" i="1"/>
  <c r="L8171" i="1" s="1"/>
  <c r="K8168" i="1"/>
  <c r="L8168" i="1" s="1"/>
  <c r="K8141" i="1"/>
  <c r="L8141" i="1" s="1"/>
  <c r="K8140" i="1"/>
  <c r="L8140" i="1" s="1"/>
  <c r="K8139" i="1"/>
  <c r="L8139" i="1" s="1"/>
  <c r="K8138" i="1"/>
  <c r="L8138" i="1" s="1"/>
  <c r="K8137" i="1"/>
  <c r="L8137" i="1" s="1"/>
  <c r="K8136" i="1"/>
  <c r="L8136" i="1" s="1"/>
  <c r="K8135" i="1"/>
  <c r="L8135" i="1" s="1"/>
  <c r="K8134" i="1"/>
  <c r="L8134" i="1" s="1"/>
  <c r="K8133" i="1"/>
  <c r="L8133" i="1" s="1"/>
  <c r="K8132" i="1"/>
  <c r="L8132" i="1" s="1"/>
  <c r="K7072" i="1"/>
  <c r="L7072" i="1" s="1"/>
  <c r="K6926" i="1"/>
  <c r="L6926" i="1" s="1"/>
  <c r="K6631" i="1"/>
  <c r="K6600" i="1"/>
  <c r="L6600" i="1" s="1"/>
  <c r="K6597" i="1"/>
  <c r="L6597" i="1" s="1"/>
  <c r="K6587" i="1"/>
  <c r="L6587" i="1" s="1"/>
  <c r="K6584" i="1"/>
  <c r="L6584" i="1" s="1"/>
  <c r="K6577" i="1"/>
  <c r="L6577" i="1" s="1"/>
  <c r="K6575" i="1"/>
  <c r="L6575" i="1" s="1"/>
  <c r="K6564" i="1"/>
  <c r="L6564" i="1" s="1"/>
  <c r="K6563" i="1"/>
  <c r="K6555" i="1"/>
  <c r="L6555" i="1" s="1"/>
  <c r="K6178" i="1"/>
  <c r="K6012" i="1"/>
  <c r="L6012" i="1" s="1"/>
  <c r="K5997" i="1"/>
  <c r="L5997" i="1" s="1"/>
  <c r="K5994" i="1"/>
  <c r="L5994" i="1" s="1"/>
  <c r="K5962" i="1"/>
  <c r="L5962" i="1" s="1"/>
  <c r="K5961" i="1"/>
  <c r="L5961" i="1" s="1"/>
  <c r="K5958" i="1"/>
  <c r="L5958" i="1" s="1"/>
  <c r="K5945" i="1"/>
  <c r="K5940" i="1"/>
  <c r="L5940" i="1" s="1"/>
  <c r="K5935" i="1"/>
  <c r="L5935" i="1" s="1"/>
  <c r="K5929" i="1"/>
  <c r="L5929" i="1" s="1"/>
  <c r="K5924" i="1"/>
  <c r="L5924" i="1" s="1"/>
  <c r="K5920" i="1"/>
  <c r="L5920" i="1" s="1"/>
  <c r="K5915" i="1"/>
  <c r="L5915" i="1" s="1"/>
  <c r="K5903" i="1"/>
  <c r="L5903" i="1" s="1"/>
  <c r="K5899" i="1"/>
  <c r="L5899" i="1" s="1"/>
  <c r="K5666" i="1"/>
  <c r="K5517" i="1"/>
  <c r="L5517" i="1" s="1"/>
  <c r="K5515" i="1"/>
  <c r="L5515" i="1" s="1"/>
  <c r="K5503" i="1"/>
  <c r="L5503" i="1" s="1"/>
  <c r="K5499" i="1"/>
  <c r="L5499" i="1" s="1"/>
  <c r="K5497" i="1"/>
  <c r="L5497" i="1" s="1"/>
  <c r="K5459" i="1"/>
  <c r="L5459" i="1" s="1"/>
  <c r="K5345" i="1"/>
  <c r="K7176" i="1"/>
  <c r="L7176" i="1" s="1"/>
  <c r="K7144" i="1"/>
  <c r="L7144" i="1" s="1"/>
  <c r="K7138" i="1"/>
  <c r="L7138" i="1" s="1"/>
  <c r="K7111" i="1"/>
  <c r="L7111" i="1" s="1"/>
  <c r="K7104" i="1"/>
  <c r="L7104" i="1" s="1"/>
  <c r="K7102" i="1"/>
  <c r="L7102" i="1" s="1"/>
  <c r="K7101" i="1"/>
  <c r="L7101" i="1" s="1"/>
  <c r="K7100" i="1"/>
  <c r="L7100" i="1" s="1"/>
  <c r="K7099" i="1"/>
  <c r="L7099" i="1" s="1"/>
  <c r="K7097" i="1"/>
  <c r="L7097" i="1" s="1"/>
  <c r="K7086" i="1"/>
  <c r="L7086" i="1" s="1"/>
  <c r="K7084" i="1"/>
  <c r="L7084" i="1" s="1"/>
  <c r="K7082" i="1"/>
  <c r="L7082" i="1" s="1"/>
  <c r="K7060" i="1"/>
  <c r="L7060" i="1" s="1"/>
  <c r="K7044" i="1"/>
  <c r="L7044" i="1" s="1"/>
  <c r="K7042" i="1"/>
  <c r="L7042" i="1" s="1"/>
  <c r="K7039" i="1"/>
  <c r="L7039" i="1" s="1"/>
  <c r="K7022" i="1"/>
  <c r="L7022" i="1" s="1"/>
  <c r="K7021" i="1"/>
  <c r="L7021" i="1" s="1"/>
  <c r="K6541" i="1"/>
  <c r="K6540" i="1"/>
  <c r="K6534" i="1"/>
  <c r="L6534" i="1" s="1"/>
  <c r="K6533" i="1"/>
  <c r="L6533" i="1" s="1"/>
  <c r="K6532" i="1"/>
  <c r="L6532" i="1" s="1"/>
  <c r="K6531" i="1"/>
  <c r="L6531" i="1" s="1"/>
  <c r="K6530" i="1"/>
  <c r="L6530" i="1" s="1"/>
  <c r="K6511" i="1"/>
  <c r="L6511" i="1" s="1"/>
  <c r="K6292" i="1"/>
  <c r="L6292" i="1" s="1"/>
  <c r="K6282" i="1"/>
  <c r="L6282" i="1" s="1"/>
  <c r="K6281" i="1"/>
  <c r="L6281" i="1" s="1"/>
  <c r="K6275" i="1"/>
  <c r="L6275" i="1" s="1"/>
  <c r="K6273" i="1"/>
  <c r="L6273" i="1" s="1"/>
  <c r="K6271" i="1"/>
  <c r="L6271" i="1" s="1"/>
  <c r="K6270" i="1"/>
  <c r="L6270" i="1" s="1"/>
  <c r="K6200" i="1"/>
  <c r="L6200" i="1" s="1"/>
  <c r="K6199" i="1"/>
  <c r="L6199" i="1" s="1"/>
  <c r="K6197" i="1"/>
  <c r="L6197" i="1" s="1"/>
  <c r="K6196" i="1"/>
  <c r="L6196" i="1" s="1"/>
  <c r="K6192" i="1"/>
  <c r="L6192" i="1" s="1"/>
  <c r="K5700" i="1"/>
  <c r="L5700" i="1" s="1"/>
  <c r="K5699" i="1"/>
  <c r="L5699" i="1" s="1"/>
  <c r="K5698" i="1"/>
  <c r="L5698" i="1" s="1"/>
  <c r="K5577" i="1"/>
  <c r="L5577" i="1" s="1"/>
  <c r="K5576" i="1"/>
  <c r="L5576" i="1" s="1"/>
  <c r="K5575" i="1"/>
  <c r="L5575" i="1" s="1"/>
  <c r="K5573" i="1"/>
  <c r="L5573" i="1" s="1"/>
  <c r="K5572" i="1"/>
  <c r="L5572" i="1" s="1"/>
  <c r="K5570" i="1"/>
  <c r="L5570" i="1" s="1"/>
  <c r="K5567" i="1"/>
  <c r="L5567" i="1" s="1"/>
  <c r="K5566" i="1"/>
  <c r="L5566" i="1" s="1"/>
  <c r="K5563" i="1"/>
  <c r="L5563" i="1" s="1"/>
  <c r="K5554" i="1"/>
  <c r="L5554" i="1" s="1"/>
  <c r="K5553" i="1"/>
  <c r="L5553" i="1" s="1"/>
  <c r="K5551" i="1"/>
  <c r="L5551" i="1" s="1"/>
  <c r="K5550" i="1"/>
  <c r="L5550" i="1" s="1"/>
  <c r="K5441" i="1"/>
  <c r="L5441" i="1" s="1"/>
  <c r="K5434" i="1"/>
  <c r="L5434" i="1" s="1"/>
  <c r="K11" i="1"/>
  <c r="L11" i="1" s="1"/>
  <c r="K5525" i="1"/>
  <c r="K5521" i="1"/>
  <c r="K5519" i="1"/>
  <c r="K5511" i="1"/>
  <c r="K5507" i="1"/>
  <c r="K7141" i="1"/>
  <c r="K7018" i="1"/>
  <c r="K7017" i="1"/>
  <c r="K7016" i="1"/>
  <c r="K7015" i="1"/>
  <c r="K7014" i="1"/>
  <c r="K7013" i="1"/>
  <c r="K5720" i="1"/>
  <c r="K5717" i="1"/>
  <c r="K5559" i="1"/>
  <c r="K6649" i="1"/>
  <c r="L6649" i="1" s="1"/>
  <c r="K6342" i="1"/>
  <c r="L6342" i="1" s="1"/>
  <c r="K5295" i="1"/>
  <c r="L5295" i="1" s="1"/>
  <c r="K5293" i="1"/>
  <c r="L5293" i="1" s="1"/>
  <c r="K33" i="1"/>
  <c r="K31" i="1"/>
  <c r="J6293" i="1"/>
  <c r="I5483" i="1"/>
  <c r="H5482" i="1"/>
  <c r="J1078" i="9" l="1"/>
  <c r="J1077" i="9"/>
  <c r="J1076" i="9"/>
  <c r="J1075" i="9"/>
  <c r="J1074" i="9"/>
  <c r="J1073" i="9"/>
  <c r="J1072" i="9"/>
  <c r="J1071" i="9"/>
  <c r="J1070" i="9"/>
  <c r="J1069" i="9"/>
  <c r="J1068" i="9"/>
  <c r="J1067" i="9"/>
  <c r="J1066" i="9"/>
  <c r="J1065" i="9"/>
  <c r="J1064" i="9"/>
  <c r="J1063" i="9"/>
  <c r="J1062" i="9"/>
  <c r="J1061" i="9"/>
  <c r="J1060" i="9"/>
  <c r="J1059" i="9"/>
  <c r="J1058" i="9"/>
  <c r="J1057" i="9"/>
  <c r="J1056" i="9"/>
  <c r="J1055" i="9"/>
  <c r="J1054" i="9"/>
  <c r="J1053" i="9"/>
  <c r="J1052" i="9"/>
  <c r="J1051" i="9"/>
  <c r="J1050" i="9"/>
  <c r="J1049" i="9"/>
  <c r="J1048" i="9"/>
  <c r="J1047" i="9"/>
  <c r="J1046" i="9"/>
  <c r="J1045" i="9"/>
  <c r="J1044" i="9"/>
  <c r="J1043" i="9"/>
  <c r="J1042" i="9"/>
  <c r="J1041" i="9"/>
  <c r="J1040" i="9"/>
  <c r="J1039" i="9"/>
  <c r="J1038" i="9"/>
  <c r="J1037" i="9"/>
  <c r="J1036" i="9"/>
  <c r="J1035" i="9"/>
  <c r="J1034" i="9"/>
  <c r="J1033" i="9"/>
  <c r="J1032" i="9"/>
  <c r="J1031" i="9"/>
  <c r="J1030" i="9"/>
  <c r="J1029" i="9"/>
  <c r="J1028" i="9"/>
  <c r="J1027" i="9"/>
  <c r="J1026" i="9"/>
  <c r="J1025" i="9"/>
  <c r="J1024" i="9"/>
  <c r="J1023" i="9"/>
  <c r="J1022" i="9"/>
  <c r="J1021" i="9"/>
  <c r="J1020" i="9"/>
  <c r="J1019" i="9"/>
  <c r="J1018" i="9"/>
  <c r="J1017" i="9"/>
  <c r="J1016" i="9"/>
  <c r="J1015" i="9"/>
  <c r="J1014" i="9"/>
  <c r="J1013" i="9"/>
  <c r="J1012" i="9"/>
  <c r="J1011" i="9"/>
  <c r="J1010" i="9"/>
  <c r="J1009" i="9"/>
  <c r="J1008" i="9"/>
  <c r="J1007" i="9"/>
  <c r="J1006" i="9"/>
  <c r="J1005" i="9"/>
  <c r="J1004" i="9"/>
  <c r="J1003" i="9"/>
  <c r="J1002" i="9"/>
  <c r="J1001" i="9"/>
  <c r="J1000" i="9"/>
  <c r="J999" i="9"/>
  <c r="J998" i="9"/>
  <c r="J997" i="9"/>
  <c r="J996" i="9"/>
  <c r="J995" i="9"/>
  <c r="J994" i="9"/>
  <c r="J993" i="9"/>
  <c r="J992" i="9"/>
  <c r="J991" i="9"/>
  <c r="J990" i="9"/>
  <c r="J989" i="9"/>
  <c r="J988" i="9"/>
  <c r="J987" i="9"/>
  <c r="J986" i="9"/>
  <c r="J985" i="9"/>
  <c r="J984" i="9"/>
  <c r="J983" i="9"/>
  <c r="J982" i="9"/>
  <c r="J981" i="9"/>
  <c r="J980" i="9"/>
  <c r="J979" i="9"/>
  <c r="J978" i="9"/>
  <c r="J977" i="9"/>
  <c r="J976" i="9"/>
  <c r="J975" i="9"/>
  <c r="J974" i="9"/>
  <c r="J973" i="9"/>
  <c r="J972" i="9"/>
  <c r="J971" i="9"/>
  <c r="J970" i="9"/>
  <c r="J969" i="9"/>
  <c r="J968" i="9"/>
  <c r="J967" i="9"/>
  <c r="J966" i="9"/>
  <c r="J965" i="9"/>
  <c r="J964" i="9"/>
  <c r="J963" i="9"/>
  <c r="J962" i="9"/>
  <c r="J961" i="9"/>
  <c r="J960" i="9"/>
  <c r="J959" i="9"/>
  <c r="J958" i="9"/>
  <c r="J957" i="9"/>
  <c r="J956" i="9"/>
  <c r="J955" i="9"/>
  <c r="J954" i="9"/>
  <c r="J953" i="9"/>
  <c r="J952" i="9"/>
  <c r="J951" i="9"/>
  <c r="J950" i="9"/>
  <c r="J949" i="9"/>
  <c r="J948" i="9"/>
  <c r="J947" i="9"/>
  <c r="J946" i="9"/>
  <c r="J945" i="9"/>
  <c r="J944" i="9"/>
  <c r="J943" i="9"/>
  <c r="J942" i="9"/>
  <c r="J941" i="9"/>
  <c r="J940" i="9"/>
  <c r="J939" i="9"/>
  <c r="J938" i="9"/>
  <c r="J937" i="9"/>
  <c r="J936" i="9"/>
  <c r="J935" i="9"/>
  <c r="J934" i="9"/>
  <c r="J933" i="9"/>
  <c r="J932" i="9"/>
  <c r="J931" i="9"/>
  <c r="J930" i="9"/>
  <c r="J929" i="9"/>
  <c r="J928" i="9"/>
  <c r="J927" i="9"/>
  <c r="J926" i="9"/>
  <c r="J925" i="9"/>
  <c r="J924" i="9"/>
  <c r="J923" i="9"/>
  <c r="J922" i="9"/>
  <c r="J921" i="9"/>
  <c r="J920" i="9"/>
  <c r="J919" i="9"/>
  <c r="J918" i="9"/>
  <c r="J917" i="9"/>
  <c r="J916" i="9"/>
  <c r="J915" i="9"/>
  <c r="J914" i="9"/>
  <c r="J913" i="9"/>
  <c r="J912" i="9"/>
  <c r="J911" i="9"/>
  <c r="J910" i="9"/>
  <c r="J909" i="9"/>
  <c r="J908" i="9"/>
  <c r="J907" i="9"/>
  <c r="J906" i="9"/>
  <c r="J905" i="9"/>
  <c r="J904" i="9"/>
  <c r="J903" i="9"/>
  <c r="J902" i="9"/>
  <c r="J901" i="9"/>
  <c r="J900" i="9"/>
  <c r="J899" i="9"/>
  <c r="J898" i="9"/>
  <c r="J897" i="9"/>
  <c r="J896" i="9"/>
  <c r="J895" i="9"/>
  <c r="J894" i="9"/>
  <c r="J893" i="9"/>
  <c r="J892" i="9"/>
  <c r="J891" i="9"/>
  <c r="J890" i="9"/>
  <c r="J889" i="9"/>
  <c r="J888" i="9"/>
  <c r="J887" i="9"/>
  <c r="J886" i="9"/>
  <c r="J885" i="9"/>
  <c r="J884" i="9"/>
  <c r="J883" i="9"/>
  <c r="J882" i="9"/>
  <c r="J881" i="9"/>
  <c r="J880" i="9"/>
  <c r="J879" i="9"/>
  <c r="J878" i="9"/>
  <c r="J877" i="9"/>
  <c r="J876" i="9"/>
  <c r="J875" i="9"/>
  <c r="J874" i="9"/>
  <c r="J873" i="9"/>
  <c r="J872" i="9"/>
  <c r="J871" i="9"/>
  <c r="J870" i="9"/>
  <c r="J869" i="9"/>
  <c r="J868" i="9"/>
  <c r="J867" i="9"/>
  <c r="J866" i="9"/>
  <c r="J865" i="9"/>
  <c r="J864" i="9"/>
  <c r="J863" i="9"/>
  <c r="J862" i="9"/>
  <c r="J861" i="9"/>
  <c r="J860" i="9"/>
  <c r="J859" i="9"/>
  <c r="J858" i="9"/>
  <c r="J857" i="9"/>
  <c r="J856" i="9"/>
  <c r="J855" i="9"/>
  <c r="J854" i="9"/>
  <c r="J853" i="9"/>
  <c r="J852" i="9"/>
  <c r="J851" i="9"/>
  <c r="J850" i="9"/>
  <c r="J849" i="9"/>
  <c r="J848" i="9"/>
  <c r="J847" i="9"/>
  <c r="J846" i="9"/>
  <c r="J845" i="9"/>
  <c r="J844" i="9"/>
  <c r="J843" i="9"/>
  <c r="J842" i="9"/>
  <c r="J841" i="9"/>
  <c r="J840" i="9"/>
  <c r="J839" i="9"/>
  <c r="J838" i="9"/>
  <c r="J837" i="9"/>
  <c r="J836" i="9"/>
  <c r="J835" i="9"/>
  <c r="J834" i="9"/>
  <c r="J833" i="9"/>
  <c r="J832" i="9"/>
  <c r="J831" i="9"/>
  <c r="J830" i="9"/>
  <c r="J829" i="9"/>
  <c r="J828" i="9"/>
  <c r="J827" i="9"/>
  <c r="J826" i="9"/>
  <c r="J825" i="9"/>
  <c r="J824" i="9"/>
  <c r="J823" i="9"/>
  <c r="J822" i="9"/>
  <c r="J821" i="9"/>
  <c r="J820" i="9"/>
  <c r="J819" i="9"/>
  <c r="J818" i="9"/>
  <c r="J817" i="9"/>
  <c r="J816" i="9"/>
  <c r="J815" i="9"/>
  <c r="J814" i="9"/>
  <c r="J813" i="9"/>
  <c r="J812" i="9"/>
  <c r="J811" i="9"/>
  <c r="J810" i="9"/>
  <c r="J809" i="9"/>
  <c r="J808" i="9"/>
  <c r="J807" i="9"/>
  <c r="J806" i="9"/>
  <c r="J805" i="9"/>
  <c r="J804" i="9"/>
  <c r="J803" i="9"/>
  <c r="J802" i="9"/>
  <c r="J801" i="9"/>
  <c r="J800" i="9"/>
  <c r="J799" i="9"/>
  <c r="J798" i="9"/>
  <c r="J797" i="9"/>
  <c r="J796" i="9"/>
  <c r="J795" i="9"/>
  <c r="J794" i="9"/>
  <c r="J793" i="9"/>
  <c r="J792" i="9"/>
  <c r="J791" i="9"/>
  <c r="J790" i="9"/>
  <c r="J789" i="9"/>
  <c r="J788" i="9"/>
  <c r="J787" i="9"/>
  <c r="J786" i="9"/>
  <c r="J785" i="9"/>
  <c r="J784" i="9"/>
  <c r="J783" i="9"/>
  <c r="J782" i="9"/>
  <c r="J781" i="9"/>
  <c r="J780" i="9"/>
  <c r="J779" i="9"/>
  <c r="J778" i="9"/>
  <c r="J777" i="9"/>
  <c r="J776" i="9"/>
  <c r="J775" i="9"/>
  <c r="J774" i="9"/>
  <c r="J773" i="9"/>
  <c r="J772" i="9"/>
  <c r="J771" i="9"/>
  <c r="J770" i="9"/>
  <c r="J769" i="9"/>
  <c r="J768" i="9"/>
  <c r="J767" i="9"/>
  <c r="J766" i="9"/>
  <c r="J765" i="9"/>
  <c r="J764" i="9"/>
  <c r="J763" i="9"/>
  <c r="J762" i="9"/>
  <c r="J761" i="9"/>
  <c r="J760" i="9"/>
  <c r="J759" i="9"/>
  <c r="J758" i="9"/>
  <c r="J757" i="9"/>
  <c r="J756" i="9"/>
  <c r="J755" i="9"/>
  <c r="J754" i="9"/>
  <c r="J753" i="9"/>
  <c r="J752" i="9"/>
  <c r="J751" i="9"/>
  <c r="J750" i="9"/>
  <c r="J749" i="9"/>
  <c r="J748" i="9"/>
  <c r="J747" i="9"/>
  <c r="J746" i="9"/>
  <c r="J745" i="9"/>
  <c r="J744" i="9"/>
  <c r="J743" i="9"/>
  <c r="J742" i="9"/>
  <c r="J741" i="9"/>
  <c r="J740" i="9"/>
  <c r="J739" i="9"/>
  <c r="J738" i="9"/>
  <c r="J737" i="9"/>
  <c r="J736" i="9"/>
  <c r="J735" i="9"/>
  <c r="J734" i="9"/>
  <c r="J733" i="9"/>
  <c r="J732" i="9"/>
  <c r="J731" i="9"/>
  <c r="J730" i="9"/>
  <c r="J729" i="9"/>
  <c r="J728" i="9"/>
  <c r="J727" i="9"/>
  <c r="J726" i="9"/>
  <c r="J725" i="9"/>
  <c r="J724" i="9"/>
  <c r="J723" i="9"/>
  <c r="J722" i="9"/>
  <c r="J721" i="9"/>
  <c r="J720" i="9"/>
  <c r="J719" i="9"/>
  <c r="J718" i="9"/>
  <c r="J717" i="9"/>
  <c r="J716" i="9"/>
  <c r="J715" i="9"/>
  <c r="J714" i="9"/>
  <c r="J713" i="9"/>
  <c r="J712" i="9"/>
  <c r="J711" i="9"/>
  <c r="J710" i="9"/>
  <c r="J709" i="9"/>
  <c r="J708" i="9"/>
  <c r="J707" i="9"/>
  <c r="J706" i="9"/>
  <c r="J705" i="9"/>
  <c r="J704" i="9"/>
  <c r="J703" i="9"/>
  <c r="J702" i="9"/>
  <c r="J701" i="9"/>
  <c r="J700" i="9"/>
  <c r="J699" i="9"/>
  <c r="J698" i="9"/>
  <c r="J697" i="9"/>
  <c r="J696" i="9"/>
  <c r="J695" i="9"/>
  <c r="J694" i="9"/>
  <c r="J693" i="9"/>
  <c r="J692" i="9"/>
  <c r="J691" i="9"/>
  <c r="J690" i="9"/>
  <c r="J689" i="9"/>
  <c r="J688" i="9"/>
  <c r="J687" i="9"/>
  <c r="J686" i="9"/>
  <c r="J685" i="9"/>
  <c r="J684" i="9"/>
  <c r="J683" i="9"/>
  <c r="J682" i="9"/>
  <c r="J681" i="9"/>
  <c r="J680" i="9"/>
  <c r="J679" i="9"/>
  <c r="J678" i="9"/>
  <c r="J677" i="9"/>
  <c r="J676" i="9"/>
  <c r="J675" i="9"/>
  <c r="J674" i="9"/>
  <c r="J673" i="9"/>
  <c r="J672" i="9"/>
  <c r="J671" i="9"/>
  <c r="J670" i="9"/>
  <c r="J669" i="9"/>
  <c r="J668" i="9"/>
  <c r="J667" i="9"/>
  <c r="J666" i="9"/>
  <c r="J665" i="9"/>
  <c r="J664" i="9"/>
  <c r="J663" i="9"/>
  <c r="J662" i="9"/>
  <c r="J661" i="9"/>
  <c r="J660" i="9"/>
  <c r="J659" i="9"/>
  <c r="J658" i="9"/>
  <c r="J657" i="9"/>
  <c r="J656" i="9"/>
  <c r="J655" i="9"/>
  <c r="J654" i="9"/>
  <c r="J653" i="9"/>
  <c r="J652" i="9"/>
  <c r="J651" i="9"/>
  <c r="J650" i="9"/>
  <c r="J649" i="9"/>
  <c r="J648" i="9"/>
  <c r="J647" i="9"/>
  <c r="J646" i="9"/>
  <c r="J645" i="9"/>
  <c r="J644" i="9"/>
  <c r="J643" i="9"/>
  <c r="J642" i="9"/>
  <c r="J641" i="9"/>
  <c r="J640" i="9"/>
  <c r="J639" i="9"/>
  <c r="J638" i="9"/>
  <c r="J637" i="9"/>
  <c r="J636" i="9"/>
  <c r="J635" i="9"/>
  <c r="J634" i="9"/>
  <c r="J633" i="9"/>
  <c r="J632" i="9"/>
  <c r="J631" i="9"/>
  <c r="J630" i="9"/>
  <c r="J629" i="9"/>
  <c r="J628" i="9"/>
  <c r="J627" i="9"/>
  <c r="J626" i="9"/>
  <c r="J625" i="9"/>
  <c r="J624" i="9"/>
  <c r="J623" i="9"/>
  <c r="J622" i="9"/>
  <c r="J621" i="9"/>
  <c r="J620" i="9"/>
  <c r="J619" i="9"/>
  <c r="J618" i="9"/>
  <c r="J617" i="9"/>
  <c r="J616" i="9"/>
  <c r="J615" i="9"/>
  <c r="J614" i="9"/>
  <c r="J613" i="9"/>
  <c r="J612" i="9"/>
  <c r="J611" i="9"/>
  <c r="J610" i="9"/>
  <c r="J609" i="9"/>
  <c r="J608" i="9"/>
  <c r="J607" i="9"/>
  <c r="J606" i="9"/>
  <c r="J605" i="9"/>
  <c r="J604" i="9"/>
  <c r="J603" i="9"/>
  <c r="J602" i="9"/>
  <c r="J601" i="9"/>
  <c r="J600" i="9"/>
  <c r="J599" i="9"/>
  <c r="J598" i="9"/>
  <c r="J597" i="9"/>
  <c r="J596" i="9"/>
  <c r="J595" i="9"/>
  <c r="J594" i="9"/>
  <c r="J593" i="9"/>
  <c r="J592" i="9"/>
  <c r="J591" i="9"/>
  <c r="J590" i="9"/>
  <c r="J589" i="9"/>
  <c r="J588" i="9"/>
  <c r="J587" i="9"/>
  <c r="J586" i="9"/>
  <c r="J585" i="9"/>
  <c r="J584" i="9"/>
  <c r="J583" i="9"/>
  <c r="J582" i="9"/>
  <c r="J581" i="9"/>
  <c r="J580" i="9"/>
  <c r="J579" i="9"/>
  <c r="J578" i="9"/>
  <c r="J577" i="9"/>
  <c r="J576" i="9"/>
  <c r="J575" i="9"/>
  <c r="J574" i="9"/>
  <c r="J573" i="9"/>
  <c r="J572" i="9"/>
  <c r="J571" i="9"/>
  <c r="J570" i="9"/>
  <c r="J569" i="9"/>
  <c r="J568" i="9"/>
  <c r="J567" i="9"/>
  <c r="J566" i="9"/>
  <c r="J565" i="9"/>
  <c r="J564" i="9"/>
  <c r="J563" i="9"/>
  <c r="J562" i="9"/>
  <c r="J561" i="9"/>
  <c r="J560" i="9"/>
  <c r="J559" i="9"/>
  <c r="J558" i="9"/>
  <c r="J557" i="9"/>
  <c r="J556" i="9"/>
  <c r="J555" i="9"/>
  <c r="J554" i="9"/>
  <c r="J553" i="9"/>
  <c r="J552" i="9"/>
  <c r="J551" i="9"/>
  <c r="J550" i="9"/>
  <c r="J549" i="9"/>
  <c r="J548" i="9"/>
  <c r="J547" i="9"/>
  <c r="J546" i="9"/>
  <c r="J545" i="9"/>
  <c r="J544" i="9"/>
  <c r="J543" i="9"/>
  <c r="J542" i="9"/>
  <c r="J541" i="9"/>
  <c r="J540" i="9"/>
  <c r="J539" i="9"/>
  <c r="J538" i="9"/>
  <c r="J537" i="9"/>
  <c r="J536" i="9"/>
  <c r="J535" i="9"/>
  <c r="J534" i="9"/>
  <c r="J533" i="9"/>
  <c r="J532" i="9"/>
  <c r="J531" i="9"/>
  <c r="J530" i="9"/>
  <c r="J529" i="9"/>
  <c r="J528" i="9"/>
  <c r="J527" i="9"/>
  <c r="J526" i="9"/>
  <c r="J525" i="9"/>
  <c r="D525" i="9"/>
  <c r="J524" i="9"/>
  <c r="D524" i="9"/>
  <c r="J523" i="9"/>
  <c r="J522" i="9"/>
  <c r="J521" i="9"/>
  <c r="D521" i="9"/>
  <c r="J520" i="9"/>
  <c r="J519" i="9"/>
  <c r="J518" i="9"/>
  <c r="J517" i="9"/>
  <c r="J516" i="9"/>
  <c r="J515" i="9"/>
  <c r="J514" i="9"/>
  <c r="J513" i="9"/>
  <c r="J512" i="9"/>
  <c r="J511" i="9"/>
  <c r="J510" i="9"/>
  <c r="J509" i="9"/>
  <c r="J508" i="9"/>
  <c r="J507" i="9"/>
  <c r="J506" i="9"/>
  <c r="J505" i="9"/>
  <c r="J504" i="9"/>
  <c r="J503" i="9"/>
  <c r="J502" i="9"/>
  <c r="J501" i="9"/>
  <c r="J500" i="9"/>
  <c r="J499" i="9"/>
  <c r="J498" i="9"/>
  <c r="J497" i="9"/>
  <c r="J496" i="9"/>
  <c r="J495" i="9"/>
  <c r="J494" i="9"/>
  <c r="J493" i="9"/>
  <c r="J492" i="9"/>
  <c r="J491" i="9"/>
  <c r="J490" i="9"/>
  <c r="J489" i="9"/>
  <c r="J488" i="9"/>
  <c r="J487" i="9"/>
  <c r="J486" i="9"/>
  <c r="J485" i="9"/>
  <c r="J484" i="9"/>
  <c r="J483" i="9"/>
  <c r="J482" i="9"/>
  <c r="J481" i="9"/>
  <c r="J480" i="9"/>
  <c r="J479" i="9"/>
  <c r="J478" i="9"/>
  <c r="J477" i="9"/>
  <c r="J476" i="9"/>
  <c r="J475" i="9"/>
  <c r="J474" i="9"/>
  <c r="J473" i="9"/>
  <c r="J472" i="9"/>
  <c r="J471" i="9"/>
  <c r="J470" i="9"/>
  <c r="J469" i="9"/>
  <c r="J468" i="9"/>
  <c r="J467" i="9"/>
  <c r="J466" i="9"/>
  <c r="J465" i="9"/>
  <c r="J464" i="9"/>
  <c r="J463" i="9"/>
  <c r="J462" i="9"/>
  <c r="J461" i="9"/>
  <c r="J460" i="9"/>
  <c r="J459" i="9"/>
  <c r="J458" i="9"/>
  <c r="J457" i="9"/>
  <c r="J456" i="9"/>
  <c r="J455" i="9"/>
  <c r="J454" i="9"/>
  <c r="J453" i="9"/>
  <c r="J452" i="9"/>
  <c r="J451" i="9"/>
  <c r="J450" i="9"/>
  <c r="J449" i="9"/>
  <c r="J448" i="9"/>
  <c r="J447" i="9"/>
  <c r="J446" i="9"/>
  <c r="J445" i="9"/>
  <c r="J444" i="9"/>
  <c r="J443" i="9"/>
  <c r="J442" i="9"/>
  <c r="J441" i="9"/>
  <c r="J440" i="9"/>
  <c r="J439" i="9"/>
  <c r="J438" i="9"/>
  <c r="J437" i="9"/>
  <c r="J436" i="9"/>
  <c r="J435" i="9"/>
  <c r="J434" i="9"/>
  <c r="J433" i="9"/>
  <c r="J432" i="9"/>
  <c r="J431" i="9"/>
  <c r="J430" i="9"/>
  <c r="J429" i="9"/>
  <c r="J428" i="9"/>
  <c r="J427" i="9"/>
  <c r="J426" i="9"/>
  <c r="J425" i="9"/>
  <c r="J424" i="9"/>
  <c r="J423" i="9"/>
  <c r="J422" i="9"/>
  <c r="J421" i="9"/>
  <c r="J420" i="9"/>
  <c r="J419" i="9"/>
  <c r="J418" i="9"/>
  <c r="J417" i="9"/>
  <c r="J416" i="9"/>
  <c r="J415" i="9"/>
  <c r="J414" i="9"/>
  <c r="J413" i="9"/>
  <c r="J412" i="9"/>
  <c r="J411" i="9"/>
  <c r="J410" i="9"/>
  <c r="J409" i="9"/>
  <c r="J408" i="9"/>
  <c r="J407" i="9"/>
  <c r="J406" i="9"/>
  <c r="J405" i="9"/>
  <c r="J404" i="9"/>
  <c r="J403" i="9"/>
  <c r="J402" i="9"/>
  <c r="J401" i="9"/>
  <c r="J400" i="9"/>
  <c r="J399" i="9"/>
  <c r="J398" i="9"/>
  <c r="J397" i="9"/>
  <c r="J396" i="9"/>
  <c r="J395" i="9"/>
  <c r="J394" i="9"/>
  <c r="J393" i="9"/>
  <c r="J392" i="9"/>
  <c r="J391" i="9"/>
  <c r="J390" i="9"/>
  <c r="J389" i="9"/>
  <c r="J388" i="9"/>
  <c r="J387" i="9"/>
  <c r="J386" i="9"/>
  <c r="J385" i="9"/>
  <c r="J384" i="9"/>
  <c r="J383" i="9"/>
  <c r="J382" i="9"/>
  <c r="J381" i="9"/>
  <c r="J380" i="9"/>
  <c r="J379" i="9"/>
  <c r="J378" i="9"/>
  <c r="J377" i="9"/>
  <c r="J376" i="9"/>
  <c r="J375" i="9"/>
  <c r="J374" i="9"/>
  <c r="J373" i="9"/>
  <c r="J372" i="9"/>
  <c r="D372" i="9"/>
  <c r="J371" i="9"/>
  <c r="D371" i="9"/>
  <c r="J370" i="9"/>
  <c r="D370" i="9"/>
  <c r="J369" i="9"/>
  <c r="D369" i="9"/>
  <c r="J368" i="9"/>
  <c r="D368" i="9"/>
  <c r="J367" i="9"/>
  <c r="D367" i="9"/>
  <c r="J366" i="9"/>
  <c r="D366" i="9"/>
  <c r="J365" i="9"/>
  <c r="D365" i="9"/>
  <c r="J364" i="9"/>
  <c r="J363" i="9"/>
  <c r="J362" i="9"/>
  <c r="J361" i="9"/>
  <c r="J360" i="9"/>
  <c r="J359" i="9"/>
  <c r="J358" i="9"/>
  <c r="J357" i="9"/>
  <c r="J356" i="9"/>
  <c r="J355" i="9"/>
  <c r="J354" i="9"/>
  <c r="J353" i="9"/>
  <c r="J352" i="9"/>
  <c r="J351" i="9"/>
  <c r="J350" i="9"/>
  <c r="J349" i="9"/>
  <c r="J348" i="9"/>
  <c r="J347" i="9"/>
  <c r="J346" i="9"/>
  <c r="J345" i="9"/>
  <c r="J344" i="9"/>
  <c r="J343" i="9"/>
  <c r="J342" i="9"/>
  <c r="J341" i="9"/>
  <c r="J340" i="9"/>
  <c r="J339" i="9"/>
  <c r="J338" i="9"/>
  <c r="J337" i="9"/>
  <c r="J336" i="9"/>
  <c r="J335" i="9"/>
  <c r="J334" i="9"/>
  <c r="J333" i="9"/>
  <c r="D333" i="9"/>
  <c r="J332" i="9"/>
  <c r="J331" i="9"/>
  <c r="J330" i="9"/>
  <c r="J329" i="9"/>
  <c r="J328" i="9"/>
  <c r="J327" i="9"/>
  <c r="J326" i="9"/>
  <c r="J325" i="9"/>
  <c r="J324" i="9"/>
  <c r="J323" i="9"/>
  <c r="J322" i="9"/>
  <c r="J321" i="9"/>
  <c r="J320" i="9"/>
  <c r="J319" i="9"/>
  <c r="J318" i="9"/>
  <c r="J317" i="9"/>
  <c r="J316" i="9"/>
  <c r="J315" i="9"/>
  <c r="J314" i="9"/>
  <c r="J313" i="9"/>
  <c r="J312" i="9"/>
  <c r="J311" i="9"/>
  <c r="J310" i="9"/>
  <c r="J309" i="9"/>
  <c r="J308" i="9"/>
  <c r="J307" i="9"/>
  <c r="J306" i="9"/>
  <c r="J305" i="9"/>
  <c r="J304" i="9"/>
  <c r="J303" i="9"/>
  <c r="J302" i="9"/>
  <c r="J301" i="9"/>
  <c r="J300" i="9"/>
  <c r="J299" i="9"/>
  <c r="J298" i="9"/>
  <c r="J297" i="9"/>
  <c r="J296" i="9"/>
  <c r="J295" i="9"/>
  <c r="J294" i="9"/>
  <c r="J293" i="9"/>
  <c r="J292" i="9"/>
  <c r="J291" i="9"/>
  <c r="J290" i="9"/>
  <c r="J289" i="9"/>
  <c r="J288" i="9"/>
  <c r="J287" i="9"/>
  <c r="J286" i="9"/>
  <c r="J285" i="9"/>
  <c r="J284" i="9"/>
  <c r="J283" i="9"/>
  <c r="J282" i="9"/>
  <c r="J281" i="9"/>
  <c r="J280" i="9"/>
  <c r="J279" i="9"/>
  <c r="J278" i="9"/>
  <c r="J277" i="9"/>
  <c r="J276" i="9"/>
  <c r="J275" i="9"/>
  <c r="J274" i="9"/>
  <c r="J273" i="9"/>
  <c r="J272" i="9"/>
  <c r="J271" i="9"/>
  <c r="J270" i="9"/>
  <c r="J269" i="9"/>
  <c r="J268" i="9"/>
  <c r="J267" i="9"/>
  <c r="J266" i="9"/>
  <c r="J265" i="9"/>
  <c r="J264" i="9"/>
  <c r="J263" i="9"/>
  <c r="J262" i="9"/>
  <c r="J261" i="9"/>
  <c r="J260" i="9"/>
  <c r="J259" i="9"/>
  <c r="J258" i="9"/>
  <c r="J257" i="9"/>
  <c r="J256" i="9"/>
  <c r="J255" i="9"/>
  <c r="J254" i="9"/>
  <c r="J253" i="9"/>
  <c r="J252" i="9"/>
  <c r="J251" i="9"/>
  <c r="J250" i="9"/>
  <c r="J249" i="9"/>
  <c r="J248" i="9"/>
  <c r="J247" i="9"/>
  <c r="J246" i="9"/>
  <c r="J245" i="9"/>
  <c r="J244" i="9"/>
  <c r="J243" i="9"/>
  <c r="J242" i="9"/>
  <c r="J241" i="9"/>
  <c r="J240" i="9"/>
  <c r="J239" i="9"/>
  <c r="J238" i="9"/>
  <c r="J237" i="9"/>
  <c r="J236" i="9"/>
  <c r="J235" i="9"/>
  <c r="J234" i="9"/>
  <c r="J233" i="9"/>
  <c r="J232" i="9"/>
  <c r="J231" i="9"/>
  <c r="J230" i="9"/>
  <c r="J229" i="9"/>
  <c r="J228" i="9"/>
  <c r="J227" i="9"/>
  <c r="J226" i="9"/>
  <c r="J225" i="9"/>
  <c r="J224" i="9"/>
  <c r="J223" i="9"/>
  <c r="J222" i="9"/>
  <c r="J221" i="9"/>
  <c r="J220" i="9"/>
  <c r="J219" i="9"/>
  <c r="J218" i="9"/>
  <c r="J217" i="9"/>
  <c r="J216" i="9"/>
  <c r="J215" i="9"/>
  <c r="J214" i="9"/>
  <c r="J213" i="9"/>
  <c r="J212" i="9"/>
  <c r="J211" i="9"/>
  <c r="J210" i="9"/>
  <c r="J209" i="9"/>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7" i="9"/>
  <c r="J156" i="9"/>
  <c r="J155" i="9"/>
  <c r="J154" i="9"/>
  <c r="J153" i="9"/>
  <c r="J152" i="9"/>
  <c r="J151" i="9"/>
  <c r="J150" i="9"/>
  <c r="J149" i="9"/>
  <c r="J148" i="9"/>
  <c r="J147" i="9"/>
  <c r="J146" i="9"/>
  <c r="J145" i="9"/>
  <c r="J144" i="9"/>
  <c r="J143" i="9"/>
  <c r="J142" i="9"/>
  <c r="J141" i="9"/>
  <c r="J140" i="9"/>
  <c r="J139" i="9"/>
  <c r="J138" i="9"/>
  <c r="J137" i="9"/>
  <c r="J136" i="9"/>
  <c r="J135" i="9"/>
  <c r="J134" i="9"/>
  <c r="J133" i="9"/>
  <c r="J132" i="9"/>
  <c r="J131" i="9"/>
  <c r="J130" i="9"/>
  <c r="J129" i="9"/>
  <c r="J128" i="9"/>
  <c r="J127" i="9"/>
  <c r="J126" i="9"/>
  <c r="J125" i="9"/>
  <c r="J124" i="9"/>
  <c r="J123" i="9"/>
  <c r="J122" i="9"/>
  <c r="J121" i="9"/>
  <c r="J120" i="9"/>
  <c r="J119" i="9"/>
  <c r="J118" i="9"/>
  <c r="J117" i="9"/>
  <c r="J116" i="9"/>
  <c r="J115" i="9"/>
  <c r="J114" i="9"/>
  <c r="J113" i="9"/>
  <c r="J112" i="9"/>
  <c r="J111" i="9"/>
  <c r="J110" i="9"/>
  <c r="J109" i="9"/>
  <c r="J108" i="9"/>
  <c r="J107" i="9"/>
  <c r="J106" i="9"/>
  <c r="J105" i="9"/>
  <c r="J104" i="9"/>
  <c r="J103" i="9"/>
  <c r="J102" i="9"/>
  <c r="J101" i="9"/>
  <c r="J100" i="9"/>
  <c r="J99" i="9"/>
  <c r="J98" i="9"/>
  <c r="J97" i="9"/>
  <c r="J96" i="9"/>
  <c r="J95" i="9"/>
  <c r="J94" i="9"/>
  <c r="J93" i="9"/>
  <c r="J92" i="9"/>
  <c r="J91" i="9"/>
  <c r="J90" i="9"/>
  <c r="J89" i="9"/>
  <c r="J88" i="9"/>
  <c r="J87" i="9"/>
  <c r="J86" i="9"/>
  <c r="J85" i="9"/>
  <c r="J84" i="9"/>
  <c r="J83" i="9"/>
  <c r="J82" i="9"/>
  <c r="J81" i="9"/>
  <c r="J80" i="9"/>
  <c r="J79" i="9"/>
  <c r="J78" i="9"/>
  <c r="J77" i="9"/>
  <c r="J76" i="9"/>
  <c r="J75" i="9"/>
  <c r="J74" i="9"/>
  <c r="D74" i="9"/>
  <c r="J73" i="9"/>
  <c r="J72" i="9"/>
  <c r="D72" i="9"/>
  <c r="J71" i="9"/>
  <c r="J70" i="9"/>
  <c r="J69" i="9"/>
  <c r="J68" i="9"/>
  <c r="J67" i="9"/>
  <c r="J66" i="9"/>
  <c r="J65" i="9"/>
  <c r="J64" i="9"/>
  <c r="J63" i="9"/>
  <c r="J62" i="9"/>
  <c r="J61" i="9"/>
  <c r="J60"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J14" i="9"/>
  <c r="J13" i="9"/>
  <c r="J12" i="9"/>
  <c r="J11" i="9"/>
  <c r="J10" i="9"/>
  <c r="J9" i="9"/>
  <c r="J8" i="9"/>
  <c r="J7" i="9"/>
  <c r="J6" i="9"/>
  <c r="J5" i="9"/>
  <c r="J4" i="9"/>
  <c r="J3" i="9"/>
  <c r="I1" i="9"/>
  <c r="H1" i="9"/>
  <c r="D4536" i="1"/>
  <c r="D4850" i="1"/>
  <c r="D6152" i="1"/>
  <c r="D6268" i="1"/>
  <c r="D6267" i="1"/>
  <c r="D6153" i="1"/>
  <c r="D6157" i="1"/>
  <c r="D6269" i="1"/>
  <c r="D6506" i="1"/>
  <c r="D6507" i="1"/>
  <c r="D6535" i="1"/>
  <c r="D7046" i="1"/>
  <c r="D7047" i="1"/>
  <c r="D7338" i="1"/>
  <c r="D7339" i="1"/>
  <c r="AA4" i="3"/>
  <c r="D7164" i="1" s="1"/>
  <c r="AA5" i="3"/>
  <c r="AA6" i="3"/>
  <c r="D5334" i="1" s="1"/>
  <c r="AA7" i="3"/>
  <c r="AA8" i="3"/>
  <c r="D5434" i="1" s="1"/>
  <c r="AA9" i="3"/>
  <c r="D5569" i="1" s="1"/>
  <c r="AA10" i="3"/>
  <c r="AA11" i="3"/>
  <c r="D6957" i="1" s="1"/>
  <c r="AA12" i="3"/>
  <c r="AA13" i="3"/>
  <c r="AA14" i="3"/>
  <c r="AA15" i="3"/>
  <c r="D7155" i="1" s="1"/>
  <c r="AA16" i="3"/>
  <c r="AA17" i="3"/>
  <c r="AA18" i="3"/>
  <c r="AA19" i="3"/>
  <c r="D227" i="9" s="1"/>
  <c r="AA20" i="3"/>
  <c r="D234" i="9" s="1"/>
  <c r="AA21" i="3"/>
  <c r="AA22" i="3"/>
  <c r="AA23" i="3"/>
  <c r="AA24" i="3"/>
  <c r="D32" i="9" s="1"/>
  <c r="AA25" i="3"/>
  <c r="AA26" i="3"/>
  <c r="D49" i="1" s="1"/>
  <c r="AA27" i="3"/>
  <c r="AA28" i="3"/>
  <c r="D5565" i="1" s="1"/>
  <c r="AA29" i="3"/>
  <c r="AA30" i="3"/>
  <c r="AA31" i="3"/>
  <c r="AA32" i="3"/>
  <c r="AA33" i="3"/>
  <c r="D242" i="9" s="1"/>
  <c r="AA34" i="3"/>
  <c r="AA35" i="3"/>
  <c r="AA36" i="3"/>
  <c r="AA37" i="3"/>
  <c r="AA38" i="3"/>
  <c r="D5551" i="1" s="1"/>
  <c r="AA39" i="3"/>
  <c r="AA40" i="3"/>
  <c r="D7" i="9" s="1"/>
  <c r="AA41" i="3"/>
  <c r="AA42" i="3"/>
  <c r="AA43" i="3"/>
  <c r="D7706" i="1" s="1"/>
  <c r="AA44" i="3"/>
  <c r="AA45" i="3"/>
  <c r="AA46" i="3"/>
  <c r="AA47" i="3"/>
  <c r="D7158" i="1" s="1"/>
  <c r="AA48" i="3"/>
  <c r="D6961" i="1" s="1"/>
  <c r="AA49" i="3"/>
  <c r="AA50" i="3"/>
  <c r="AA51" i="3"/>
  <c r="AA52" i="3"/>
  <c r="AA53" i="3"/>
  <c r="AA54" i="3"/>
  <c r="D20" i="9" s="1"/>
  <c r="AA55" i="3"/>
  <c r="D7705" i="1" s="1"/>
  <c r="AA56" i="3"/>
  <c r="AA57" i="3"/>
  <c r="D6687" i="1" s="1"/>
  <c r="AA58" i="3"/>
  <c r="AA59" i="3"/>
  <c r="AA60" i="3"/>
  <c r="AA61" i="3"/>
  <c r="AA62" i="3"/>
  <c r="AA63" i="3"/>
  <c r="AA64" i="3"/>
  <c r="AA65" i="3"/>
  <c r="D203" i="9" s="1"/>
  <c r="AA66" i="3"/>
  <c r="D5563" i="1" s="1"/>
  <c r="AA67" i="3"/>
  <c r="AA68" i="3"/>
  <c r="AA69" i="3"/>
  <c r="AA70" i="3"/>
  <c r="AA71" i="3"/>
  <c r="D7210" i="1" s="1"/>
  <c r="AA72" i="3"/>
  <c r="AA73" i="3"/>
  <c r="AA74" i="3"/>
  <c r="AA75" i="3"/>
  <c r="AA76" i="3"/>
  <c r="AA77" i="3"/>
  <c r="AA78" i="3"/>
  <c r="AA79" i="3"/>
  <c r="AA80" i="3"/>
  <c r="AA81" i="3"/>
  <c r="AA82" i="3"/>
  <c r="AA83" i="3"/>
  <c r="D7148" i="1" s="1"/>
  <c r="AA84" i="3"/>
  <c r="AA85" i="3"/>
  <c r="AA86" i="3"/>
  <c r="D7370" i="1" s="1"/>
  <c r="AA87" i="3"/>
  <c r="AA88" i="3"/>
  <c r="AA89" i="3"/>
  <c r="AA90" i="3"/>
  <c r="AA91" i="3"/>
  <c r="D7154" i="1" s="1"/>
  <c r="AA92" i="3"/>
  <c r="AA93" i="3"/>
  <c r="D7379" i="1" s="1"/>
  <c r="AA94" i="3"/>
  <c r="AA95" i="3"/>
  <c r="D7691" i="1" s="1"/>
  <c r="AA96" i="3"/>
  <c r="D4317" i="1" s="1"/>
  <c r="AA97" i="3"/>
  <c r="D7718" i="1" s="1"/>
  <c r="AA98" i="3"/>
  <c r="AA99" i="3"/>
  <c r="AA100" i="3"/>
  <c r="D5574" i="1" s="1"/>
  <c r="AA101" i="3"/>
  <c r="AA102" i="3"/>
  <c r="AA103" i="3"/>
  <c r="AA104" i="3"/>
  <c r="D4391" i="1" s="1"/>
  <c r="AA105" i="3"/>
  <c r="AA106" i="3"/>
  <c r="AA107" i="3"/>
  <c r="D6146" i="1" s="1"/>
  <c r="AA108" i="3"/>
  <c r="D6335" i="1" s="1"/>
  <c r="AA109" i="3"/>
  <c r="AA110" i="3"/>
  <c r="AA111" i="3"/>
  <c r="AA112" i="3"/>
  <c r="AA113" i="3"/>
  <c r="AA114" i="3"/>
  <c r="AA115" i="3"/>
  <c r="AA116" i="3"/>
  <c r="AA117" i="3"/>
  <c r="AA118" i="3"/>
  <c r="AA119" i="3"/>
  <c r="AA120" i="3"/>
  <c r="AA121" i="3"/>
  <c r="D249" i="9" s="1"/>
  <c r="AA122" i="3"/>
  <c r="AA123" i="3"/>
  <c r="D7384" i="1" s="1"/>
  <c r="AA124" i="3"/>
  <c r="D7711" i="1" s="1"/>
  <c r="AA125" i="3"/>
  <c r="AA126" i="3"/>
  <c r="AA127" i="3"/>
  <c r="AA128" i="3"/>
  <c r="AA129" i="3"/>
  <c r="D5559" i="1" s="1"/>
  <c r="AA130" i="3"/>
  <c r="AA131" i="3"/>
  <c r="AA132" i="3"/>
  <c r="AA133" i="3"/>
  <c r="AA134" i="3"/>
  <c r="AA135" i="3"/>
  <c r="AA136" i="3"/>
  <c r="D244" i="9" s="1"/>
  <c r="AA137" i="3"/>
  <c r="D6199" i="1" s="1"/>
  <c r="AA138" i="3"/>
  <c r="D258" i="9" s="1"/>
  <c r="AA139" i="3"/>
  <c r="AA140" i="3"/>
  <c r="D422" i="9" s="1"/>
  <c r="AA141" i="3"/>
  <c r="D424" i="9" s="1"/>
  <c r="AA142" i="3"/>
  <c r="AA143" i="3"/>
  <c r="AA144" i="3"/>
  <c r="AA145" i="3"/>
  <c r="AA146" i="3"/>
  <c r="AA147" i="3"/>
  <c r="AA148" i="3"/>
  <c r="AA149" i="3"/>
  <c r="D5265" i="1" s="1"/>
  <c r="AA150" i="3"/>
  <c r="AA151" i="3"/>
  <c r="AA152" i="3"/>
  <c r="D436" i="9" s="1"/>
  <c r="AA153" i="3"/>
  <c r="AA154" i="3"/>
  <c r="D8023" i="1" s="1"/>
  <c r="AA155" i="3"/>
  <c r="AA156" i="3"/>
  <c r="AA157" i="3"/>
  <c r="D6694" i="1" s="1"/>
  <c r="AA158" i="3"/>
  <c r="AA159" i="3"/>
  <c r="D6975" i="1" s="1"/>
  <c r="AA160" i="3"/>
  <c r="AA161" i="3"/>
  <c r="D7725" i="1" s="1"/>
  <c r="AA162" i="3"/>
  <c r="AA163" i="3"/>
  <c r="AA164" i="3"/>
  <c r="AA165" i="3"/>
  <c r="AA166" i="3"/>
  <c r="D7747" i="1" s="1"/>
  <c r="AA167" i="3"/>
  <c r="AA168" i="3"/>
  <c r="AA169" i="3"/>
  <c r="AA170" i="3"/>
  <c r="AA171" i="3"/>
  <c r="AA172" i="3"/>
  <c r="AA173" i="3"/>
  <c r="D7997" i="1" s="1"/>
  <c r="AA174" i="3"/>
  <c r="AA175" i="3"/>
  <c r="AA176" i="3"/>
  <c r="AA177" i="3"/>
  <c r="AA178" i="3"/>
  <c r="D446" i="9" s="1"/>
  <c r="AA179" i="3"/>
  <c r="D5345" i="1" s="1"/>
  <c r="AA180" i="3"/>
  <c r="AA181" i="3"/>
  <c r="AA182" i="3"/>
  <c r="AA183" i="3"/>
  <c r="AA184" i="3"/>
  <c r="AA185" i="3"/>
  <c r="AA186" i="3"/>
  <c r="AA187" i="3"/>
  <c r="AA188" i="3"/>
  <c r="D5570" i="1" s="1"/>
  <c r="AA189" i="3"/>
  <c r="AA190" i="3"/>
  <c r="D7323" i="1" s="1"/>
  <c r="AA191" i="3"/>
  <c r="D7233" i="1" s="1"/>
  <c r="AA192" i="3"/>
  <c r="AA193" i="3"/>
  <c r="D8110" i="1" s="1"/>
  <c r="AA194" i="3"/>
  <c r="AA195" i="3"/>
  <c r="AA196" i="3"/>
  <c r="D465" i="9" s="1"/>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D6094" i="1" s="1"/>
  <c r="AA220" i="3"/>
  <c r="D245" i="9" s="1"/>
  <c r="AA221" i="3"/>
  <c r="D253" i="9" s="1"/>
  <c r="AA222" i="3"/>
  <c r="D454" i="9" s="1"/>
  <c r="AA223" i="3"/>
  <c r="AA224" i="3"/>
  <c r="D897" i="9" s="1"/>
  <c r="AA225" i="3"/>
  <c r="D896" i="9" s="1"/>
  <c r="AA226" i="3"/>
  <c r="AA227" i="3"/>
  <c r="AA228" i="3"/>
  <c r="AA229" i="3"/>
  <c r="AA230" i="3"/>
  <c r="AA231" i="3"/>
  <c r="AA232" i="3"/>
  <c r="AA233" i="3"/>
  <c r="D7072" i="1" s="1"/>
  <c r="AA234" i="3"/>
  <c r="D254" i="9" s="1"/>
  <c r="AA235" i="3"/>
  <c r="AA236" i="3"/>
  <c r="D5724" i="1" s="1"/>
  <c r="AA237" i="3"/>
  <c r="AA238" i="3"/>
  <c r="AA239" i="3"/>
  <c r="AA240" i="3"/>
  <c r="D476" i="9" s="1"/>
  <c r="AA241" i="3"/>
  <c r="AA242" i="3"/>
  <c r="D7287" i="1" s="1"/>
  <c r="AA243" i="3"/>
  <c r="D5" i="9" s="1"/>
  <c r="AA244" i="3"/>
  <c r="AA245" i="3"/>
  <c r="AA246" i="3"/>
  <c r="AA247" i="3"/>
  <c r="AA248" i="3"/>
  <c r="AA249" i="3"/>
  <c r="D512" i="9" s="1"/>
  <c r="AA250" i="3"/>
  <c r="AA251" i="3"/>
  <c r="AA252" i="3"/>
  <c r="D6293" i="1" s="1"/>
  <c r="AA253" i="3"/>
  <c r="AA254" i="3"/>
  <c r="AA255" i="3"/>
  <c r="AA256" i="3"/>
  <c r="D6530" i="1" s="1"/>
  <c r="AA257" i="3"/>
  <c r="AA258" i="3"/>
  <c r="AA259" i="3"/>
  <c r="AA260" i="3"/>
  <c r="AA261" i="3"/>
  <c r="AA262" i="3"/>
  <c r="AA263" i="3"/>
  <c r="AA264" i="3"/>
  <c r="AA265" i="3"/>
  <c r="AA266" i="3"/>
  <c r="AA267" i="3"/>
  <c r="AA268" i="3"/>
  <c r="AA269" i="3"/>
  <c r="AA270" i="3"/>
  <c r="AA271" i="3"/>
  <c r="AA272" i="3"/>
  <c r="AA273" i="3"/>
  <c r="D1046" i="9" s="1"/>
  <c r="AA274" i="3"/>
  <c r="D5717" i="1" s="1"/>
  <c r="AA275" i="3"/>
  <c r="AA276" i="3"/>
  <c r="AA277" i="3"/>
  <c r="AA278" i="3"/>
  <c r="AA279" i="3"/>
  <c r="AA280" i="3"/>
  <c r="D4404" i="1" s="1"/>
  <c r="AA281" i="3"/>
  <c r="D7742" i="1" s="1"/>
  <c r="AA282" i="3"/>
  <c r="AA283" i="3"/>
  <c r="AA284" i="3"/>
  <c r="AA285" i="3"/>
  <c r="D6450" i="1" s="1"/>
  <c r="AA286" i="3"/>
  <c r="AA287" i="3"/>
  <c r="AA288" i="3"/>
  <c r="AA289" i="3"/>
  <c r="AA290" i="3"/>
  <c r="AA291" i="3"/>
  <c r="AA292" i="3"/>
  <c r="AA293" i="3"/>
  <c r="AA294" i="3"/>
  <c r="AA295" i="3"/>
  <c r="AA296" i="3"/>
  <c r="AA297" i="3"/>
  <c r="AA298" i="3"/>
  <c r="D6534" i="1" s="1"/>
  <c r="AA299" i="3"/>
  <c r="AA300" i="3"/>
  <c r="AA301" i="3"/>
  <c r="D6292" i="1" s="1"/>
  <c r="AA302" i="3"/>
  <c r="AA303" i="3"/>
  <c r="D7075" i="1" s="1"/>
  <c r="AA304" i="3"/>
  <c r="AA305" i="3"/>
  <c r="AA306" i="3"/>
  <c r="AA307" i="3"/>
  <c r="D7292" i="1" s="1"/>
  <c r="AA308" i="3"/>
  <c r="AA309" i="3"/>
  <c r="AA310" i="3"/>
  <c r="AA311" i="3"/>
  <c r="AA312" i="3"/>
  <c r="AA313" i="3"/>
  <c r="AA314" i="3"/>
  <c r="AA315" i="3"/>
  <c r="AA316" i="3"/>
  <c r="AA317" i="3"/>
  <c r="AA318" i="3"/>
  <c r="AA319" i="3"/>
  <c r="AA320" i="3"/>
  <c r="AA321" i="3"/>
  <c r="AA322" i="3"/>
  <c r="D7020" i="1" s="1"/>
  <c r="AA323" i="3"/>
  <c r="AA324" i="3"/>
  <c r="AA325" i="3"/>
  <c r="AA326" i="3"/>
  <c r="AA327" i="3"/>
  <c r="AA328" i="3"/>
  <c r="AA329" i="3"/>
  <c r="AA330" i="3"/>
  <c r="AA331" i="3"/>
  <c r="AA332" i="3"/>
  <c r="AA333" i="3"/>
  <c r="AA334" i="3"/>
  <c r="D1047" i="9" s="1"/>
  <c r="AA335" i="3"/>
  <c r="AA336" i="3"/>
  <c r="AA337" i="3"/>
  <c r="AA338" i="3"/>
  <c r="AA339" i="3"/>
  <c r="AA340" i="3"/>
  <c r="AA341" i="3"/>
  <c r="AA342" i="3"/>
  <c r="D7811" i="1" s="1"/>
  <c r="AA343" i="3"/>
  <c r="AA344" i="3"/>
  <c r="AA345" i="3"/>
  <c r="AA346" i="3"/>
  <c r="AA347" i="3"/>
  <c r="AA348" i="3"/>
  <c r="AA349" i="3"/>
  <c r="AA350" i="3"/>
  <c r="D8198" i="1" s="1"/>
  <c r="AA351" i="3"/>
  <c r="AA352" i="3"/>
  <c r="D5720" i="1" s="1"/>
  <c r="AA353" i="3"/>
  <c r="AA354" i="3"/>
  <c r="AA355" i="3"/>
  <c r="AA356" i="3"/>
  <c r="AA357" i="3"/>
  <c r="AA358" i="3"/>
  <c r="D8039" i="1" s="1"/>
  <c r="AA359" i="3"/>
  <c r="AA360" i="3"/>
  <c r="AA361" i="3"/>
  <c r="AA362" i="3"/>
  <c r="AA363" i="3"/>
  <c r="D898" i="9" s="1"/>
  <c r="AA364" i="3"/>
  <c r="AA365" i="3"/>
  <c r="AA366" i="3"/>
  <c r="AA367" i="3"/>
  <c r="AA368" i="3"/>
  <c r="AA369" i="3"/>
  <c r="AA370" i="3"/>
  <c r="D7344" i="1" s="1"/>
  <c r="AA371" i="3"/>
  <c r="AA372" i="3"/>
  <c r="AA373" i="3"/>
  <c r="AA374" i="3"/>
  <c r="AA375" i="3"/>
  <c r="AA376" i="3"/>
  <c r="AA377" i="3"/>
  <c r="AA378" i="3"/>
  <c r="D1059" i="9" s="1"/>
  <c r="AA379" i="3"/>
  <c r="AA380" i="3"/>
  <c r="AA381" i="3"/>
  <c r="AA382" i="3"/>
  <c r="AA383" i="3"/>
  <c r="AA384" i="3"/>
  <c r="AA385" i="3"/>
  <c r="AA386" i="3"/>
  <c r="D7082" i="1" s="1"/>
  <c r="AA387" i="3"/>
  <c r="D7086" i="1" s="1"/>
  <c r="AA388" i="3"/>
  <c r="AA389" i="3"/>
  <c r="AA390" i="3"/>
  <c r="AA391" i="3"/>
  <c r="D1061" i="9" s="1"/>
  <c r="AA392" i="3"/>
  <c r="AA393" i="3"/>
  <c r="AA394" i="3"/>
  <c r="AA395" i="3"/>
  <c r="AA396" i="3"/>
  <c r="AA397" i="3"/>
  <c r="AA398" i="3"/>
  <c r="AA399" i="3"/>
  <c r="AA400" i="3"/>
  <c r="AA401" i="3"/>
  <c r="D4592" i="1" s="1"/>
  <c r="AA402" i="3"/>
  <c r="AA403" i="3"/>
  <c r="AA404" i="3"/>
  <c r="AA405" i="3"/>
  <c r="AA406" i="3"/>
  <c r="D6204" i="1" s="1"/>
  <c r="AA407" i="3"/>
  <c r="AA408" i="3"/>
  <c r="AA409" i="3"/>
  <c r="AA410" i="3"/>
  <c r="AA411" i="3"/>
  <c r="AA412" i="3"/>
  <c r="AA413" i="3"/>
  <c r="D1062" i="9" s="1"/>
  <c r="AA414" i="3"/>
  <c r="AA415" i="3"/>
  <c r="D1060" i="9" s="1"/>
  <c r="AA416" i="3"/>
  <c r="AA417" i="3"/>
  <c r="AA418" i="3"/>
  <c r="AA419" i="3"/>
  <c r="AA420" i="3"/>
  <c r="D7829" i="1" s="1"/>
  <c r="AA421" i="3"/>
  <c r="AA422" i="3"/>
  <c r="AA423" i="3"/>
  <c r="AA424" i="3"/>
  <c r="AA425" i="3"/>
  <c r="AA426" i="3"/>
  <c r="AA427" i="3"/>
  <c r="D4375" i="1" s="1"/>
  <c r="AA428" i="3"/>
  <c r="D7311" i="1" s="1"/>
  <c r="AA429" i="3"/>
  <c r="AA430" i="3"/>
  <c r="AA431" i="3"/>
  <c r="AA432" i="3"/>
  <c r="AA433" i="3"/>
  <c r="AA434" i="3"/>
  <c r="AA435" i="3"/>
  <c r="AA436" i="3"/>
  <c r="AA437" i="3"/>
  <c r="AA438" i="3"/>
  <c r="AA439" i="3"/>
  <c r="AA440" i="3"/>
  <c r="AA441" i="3"/>
  <c r="AA442" i="3"/>
  <c r="D8094" i="1" s="1"/>
  <c r="AA443" i="3"/>
  <c r="D8063" i="1" s="1"/>
  <c r="AA444" i="3"/>
  <c r="AA445" i="3"/>
  <c r="AA446" i="3"/>
  <c r="AA447" i="3"/>
  <c r="AA448" i="3"/>
  <c r="AA449" i="3"/>
  <c r="AA450" i="3"/>
  <c r="AA451" i="3"/>
  <c r="AA452" i="3"/>
  <c r="D7097" i="1" s="1"/>
  <c r="AA453" i="3"/>
  <c r="D156" i="9" s="1"/>
  <c r="AA454" i="3"/>
  <c r="D1063" i="9" s="1"/>
  <c r="AA455" i="3"/>
  <c r="D180" i="9" s="1"/>
  <c r="AA456" i="3"/>
  <c r="AA457" i="3"/>
  <c r="D191" i="9" s="1"/>
  <c r="AA458" i="3"/>
  <c r="D91" i="9" s="1"/>
  <c r="AA459" i="3"/>
  <c r="AA460" i="3"/>
  <c r="D131" i="9" s="1"/>
  <c r="AA461" i="3"/>
  <c r="AA462" i="3"/>
  <c r="AA463" i="3"/>
  <c r="AA464" i="3"/>
  <c r="AA465" i="3"/>
  <c r="AA466" i="3"/>
  <c r="AA467" i="3"/>
  <c r="AA468" i="3"/>
  <c r="AA469" i="3"/>
  <c r="AA470" i="3"/>
  <c r="AA471" i="3"/>
  <c r="AA472" i="3"/>
  <c r="AA473" i="3"/>
  <c r="AA474" i="3"/>
  <c r="D7266" i="1" s="1"/>
  <c r="AA475" i="3"/>
  <c r="AA476" i="3"/>
  <c r="AA477" i="3"/>
  <c r="D6274" i="1" s="1"/>
  <c r="AA478" i="3"/>
  <c r="AA479" i="3"/>
  <c r="AA480" i="3"/>
  <c r="D5316" i="1" s="1"/>
  <c r="AA481" i="3"/>
  <c r="AA482" i="3"/>
  <c r="AA483" i="3"/>
  <c r="AA484" i="3"/>
  <c r="D3" i="9" s="1"/>
  <c r="AA485" i="3"/>
  <c r="D6645" i="1" s="1"/>
  <c r="AA486" i="3"/>
  <c r="AA487" i="3"/>
  <c r="AA488" i="3"/>
  <c r="AA489" i="3"/>
  <c r="AA490" i="3"/>
  <c r="AA491" i="3"/>
  <c r="AA492" i="3"/>
  <c r="AA493" i="3"/>
  <c r="AA494" i="3"/>
  <c r="D225" i="9" s="1"/>
  <c r="AA495" i="3"/>
  <c r="AA496" i="3"/>
  <c r="D7059" i="1" s="1"/>
  <c r="AA497" i="3"/>
  <c r="AA498" i="3"/>
  <c r="AA499" i="3"/>
  <c r="AA500" i="3"/>
  <c r="D6538" i="1" s="1"/>
  <c r="AA501" i="3"/>
  <c r="D6536" i="1" s="1"/>
  <c r="AA502" i="3"/>
  <c r="AA503" i="3"/>
  <c r="D13" i="1" s="1"/>
  <c r="AA504" i="3"/>
  <c r="AA505" i="3"/>
  <c r="AA506" i="3"/>
  <c r="AA507" i="3"/>
  <c r="D206" i="9" s="1"/>
  <c r="AA508" i="3"/>
  <c r="AA509" i="3"/>
  <c r="AA510" i="3"/>
  <c r="AA511" i="3"/>
  <c r="AA512" i="3"/>
  <c r="D97" i="9" s="1"/>
  <c r="AA513" i="3"/>
  <c r="D103" i="9" s="1"/>
  <c r="AA514" i="3"/>
  <c r="D217" i="9" s="1"/>
  <c r="AA515" i="3"/>
  <c r="AA516" i="3"/>
  <c r="AA517" i="3"/>
  <c r="AA3" i="3"/>
  <c r="I1" i="1"/>
  <c r="H1" i="1"/>
  <c r="J4" i="1"/>
  <c r="J5" i="1"/>
  <c r="J6" i="1"/>
  <c r="J7" i="1"/>
  <c r="J8" i="1"/>
  <c r="J9" i="1"/>
  <c r="J10" i="1"/>
  <c r="J5574" i="1"/>
  <c r="J12" i="1"/>
  <c r="J6274" i="1"/>
  <c r="J7020"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7037" i="1"/>
  <c r="J5579" i="1"/>
  <c r="J50" i="1"/>
  <c r="J6536" i="1"/>
  <c r="J6538" i="1"/>
  <c r="J8556" i="1"/>
  <c r="J8557" i="1"/>
  <c r="J53" i="1"/>
  <c r="J54" i="1"/>
  <c r="J55" i="1"/>
  <c r="J56" i="1"/>
  <c r="J57" i="1"/>
  <c r="J58" i="1"/>
  <c r="J59" i="1"/>
  <c r="J60" i="1"/>
  <c r="J61" i="1"/>
  <c r="J62" i="1"/>
  <c r="J63" i="1"/>
  <c r="J64" i="1"/>
  <c r="J65" i="1"/>
  <c r="J8390" i="1"/>
  <c r="J8391" i="1"/>
  <c r="J8392" i="1"/>
  <c r="J69" i="1"/>
  <c r="J70" i="1"/>
  <c r="J6204"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8376"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607" i="1"/>
  <c r="J5246" i="1"/>
  <c r="J5608"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6793" i="1"/>
  <c r="J6989" i="1"/>
  <c r="J5299" i="1"/>
  <c r="J5300" i="1"/>
  <c r="J5301" i="1"/>
  <c r="J5302" i="1"/>
  <c r="J5303" i="1"/>
  <c r="J5304" i="1"/>
  <c r="J5305" i="1"/>
  <c r="J5306" i="1"/>
  <c r="J5307" i="1"/>
  <c r="J5308" i="1"/>
  <c r="J5309" i="1"/>
  <c r="J5310" i="1"/>
  <c r="J5311" i="1"/>
  <c r="J5312" i="1"/>
  <c r="J6990" i="1"/>
  <c r="J7027" i="1"/>
  <c r="J5315" i="1"/>
  <c r="J5316" i="1"/>
  <c r="J5551" i="1"/>
  <c r="J5317" i="1"/>
  <c r="J6292" i="1"/>
  <c r="J5318" i="1"/>
  <c r="J5319" i="1"/>
  <c r="J5320" i="1"/>
  <c r="J5321" i="1"/>
  <c r="J5322" i="1"/>
  <c r="J5323" i="1"/>
  <c r="J49" i="1"/>
  <c r="J51" i="1"/>
  <c r="J52" i="1"/>
  <c r="J66" i="1"/>
  <c r="J67" i="1"/>
  <c r="J68" i="1"/>
  <c r="J5245" i="1"/>
  <c r="J5247" i="1"/>
  <c r="J5324" i="1"/>
  <c r="J5974" i="1"/>
  <c r="J5975" i="1"/>
  <c r="J5976" i="1"/>
  <c r="J5336" i="1"/>
  <c r="J6061" i="1"/>
  <c r="J6062" i="1"/>
  <c r="J6063" i="1"/>
  <c r="J6064" i="1"/>
  <c r="J6065" i="1"/>
  <c r="J6066" i="1"/>
  <c r="J5343" i="1"/>
  <c r="J5344" i="1"/>
  <c r="J8382" i="1"/>
  <c r="J8383" i="1"/>
  <c r="J8384" i="1"/>
  <c r="J8385" i="1"/>
  <c r="J5349" i="1"/>
  <c r="J5325" i="1"/>
  <c r="J5977" i="1"/>
  <c r="J6067" i="1"/>
  <c r="J6068" i="1"/>
  <c r="J8386" i="1"/>
  <c r="J5978" i="1"/>
  <c r="J5979" i="1"/>
  <c r="J5326" i="1"/>
  <c r="J5327" i="1"/>
  <c r="J5328" i="1"/>
  <c r="J5329" i="1"/>
  <c r="J5330" i="1"/>
  <c r="J5331" i="1"/>
  <c r="J6069" i="1"/>
  <c r="J5364" i="1"/>
  <c r="J5365" i="1"/>
  <c r="J4205" i="1"/>
  <c r="J5297" i="1"/>
  <c r="J5298" i="1"/>
  <c r="J8387" i="1"/>
  <c r="J8558" i="1"/>
  <c r="J8559" i="1"/>
  <c r="J5332" i="1"/>
  <c r="J5980" i="1"/>
  <c r="J6070" i="1"/>
  <c r="J6071" i="1"/>
  <c r="J8388"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6081" i="1"/>
  <c r="J5421" i="1"/>
  <c r="J5422" i="1"/>
  <c r="J5423" i="1"/>
  <c r="J5424" i="1"/>
  <c r="J5425" i="1"/>
  <c r="J5426" i="1"/>
  <c r="J5427" i="1"/>
  <c r="J5428" i="1"/>
  <c r="J6091" i="1"/>
  <c r="J6093" i="1"/>
  <c r="J6099" i="1"/>
  <c r="J5429" i="1"/>
  <c r="J5430" i="1"/>
  <c r="J5431" i="1"/>
  <c r="J5432" i="1"/>
  <c r="J5433" i="1"/>
  <c r="J6122" i="1"/>
  <c r="J6144" i="1"/>
  <c r="J5435" i="1"/>
  <c r="J5436" i="1"/>
  <c r="J5437" i="1"/>
  <c r="J5438" i="1"/>
  <c r="J5439" i="1"/>
  <c r="J5440" i="1"/>
  <c r="J6145" i="1"/>
  <c r="J6147" i="1"/>
  <c r="J6148" i="1"/>
  <c r="J5443" i="1"/>
  <c r="J5444" i="1"/>
  <c r="J6150" i="1"/>
  <c r="J5445" i="1"/>
  <c r="J5446" i="1"/>
  <c r="J6152" i="1"/>
  <c r="J6209" i="1"/>
  <c r="J5447" i="1"/>
  <c r="J5448" i="1"/>
  <c r="J5449" i="1"/>
  <c r="J5450" i="1"/>
  <c r="J6268" i="1"/>
  <c r="J5899" i="1"/>
  <c r="J5900" i="1"/>
  <c r="J5915" i="1"/>
  <c r="J5916" i="1"/>
  <c r="J5924" i="1"/>
  <c r="J5925" i="1"/>
  <c r="J5935" i="1"/>
  <c r="J5936" i="1"/>
  <c r="J5459" i="1"/>
  <c r="J6167" i="1"/>
  <c r="J6168" i="1"/>
  <c r="J6169" i="1"/>
  <c r="J6170" i="1"/>
  <c r="J6186" i="1"/>
  <c r="J6187" i="1"/>
  <c r="J6188" i="1"/>
  <c r="J6189" i="1"/>
  <c r="J6575" i="1"/>
  <c r="J6576" i="1"/>
  <c r="J6577" i="1"/>
  <c r="J6578" i="1"/>
  <c r="J5901" i="1"/>
  <c r="J5902" i="1"/>
  <c r="J5917" i="1"/>
  <c r="J5918" i="1"/>
  <c r="J5926" i="1"/>
  <c r="J5927" i="1"/>
  <c r="J5937" i="1"/>
  <c r="J5938" i="1"/>
  <c r="J5480" i="1"/>
  <c r="J5481" i="1"/>
  <c r="J5482" i="1"/>
  <c r="J5483" i="1"/>
  <c r="J6579" i="1"/>
  <c r="J6580" i="1"/>
  <c r="J6581" i="1"/>
  <c r="J6582" i="1"/>
  <c r="J6595" i="1"/>
  <c r="J6596" i="1"/>
  <c r="J5490" i="1"/>
  <c r="J5491" i="1"/>
  <c r="J5492" i="1"/>
  <c r="J5493" i="1"/>
  <c r="J6597" i="1"/>
  <c r="J6598" i="1"/>
  <c r="J5496" i="1"/>
  <c r="J5497" i="1"/>
  <c r="J5498" i="1"/>
  <c r="J5499" i="1"/>
  <c r="J5500" i="1"/>
  <c r="J8565" i="1"/>
  <c r="J8566" i="1"/>
  <c r="J5503" i="1"/>
  <c r="J5504" i="1"/>
  <c r="J5507" i="1"/>
  <c r="J5508" i="1"/>
  <c r="J5509" i="1"/>
  <c r="J5510" i="1"/>
  <c r="J5511" i="1"/>
  <c r="J5512" i="1"/>
  <c r="J5513" i="1"/>
  <c r="K5513" i="1" s="1"/>
  <c r="J5514" i="1"/>
  <c r="J5515" i="1"/>
  <c r="J5516" i="1"/>
  <c r="J5517" i="1"/>
  <c r="J5518" i="1"/>
  <c r="J5519" i="1"/>
  <c r="J5520" i="1"/>
  <c r="J5521" i="1"/>
  <c r="J5522" i="1"/>
  <c r="J5523" i="1"/>
  <c r="K5523" i="1" s="1"/>
  <c r="J5524" i="1"/>
  <c r="J5525" i="1"/>
  <c r="J5526" i="1"/>
  <c r="J5505" i="1"/>
  <c r="J5506" i="1"/>
  <c r="J5527" i="1"/>
  <c r="J5528" i="1"/>
  <c r="J5529" i="1"/>
  <c r="J5530" i="1"/>
  <c r="J8505" i="1"/>
  <c r="J8506" i="1"/>
  <c r="J8507" i="1"/>
  <c r="J8508" i="1"/>
  <c r="J5535" i="1"/>
  <c r="J8509" i="1"/>
  <c r="J5537" i="1"/>
  <c r="J5538" i="1"/>
  <c r="J5539" i="1"/>
  <c r="J5540" i="1"/>
  <c r="J5541" i="1"/>
  <c r="J5542" i="1"/>
  <c r="J5780" i="1"/>
  <c r="J5543" i="1"/>
  <c r="J5544" i="1"/>
  <c r="J5545" i="1"/>
  <c r="J5546" i="1"/>
  <c r="J5547" i="1"/>
  <c r="J5548" i="1"/>
  <c r="J6210" i="1"/>
  <c r="J6211" i="1"/>
  <c r="J5557" i="1"/>
  <c r="J5558" i="1"/>
  <c r="J5559" i="1"/>
  <c r="J5560" i="1"/>
  <c r="J5561" i="1"/>
  <c r="J5562" i="1"/>
  <c r="J5569" i="1"/>
  <c r="J5581" i="1"/>
  <c r="J5585" i="1"/>
  <c r="J5586" i="1"/>
  <c r="J5587" i="1"/>
  <c r="J5588" i="1"/>
  <c r="J5589" i="1"/>
  <c r="J5590" i="1"/>
  <c r="J5591" i="1"/>
  <c r="J5592" i="1"/>
  <c r="J5593" i="1"/>
  <c r="J5594" i="1"/>
  <c r="J5595" i="1"/>
  <c r="J5596" i="1"/>
  <c r="J5597" i="1"/>
  <c r="J5598" i="1"/>
  <c r="J5599" i="1"/>
  <c r="J5600" i="1"/>
  <c r="J8517" i="1"/>
  <c r="J8518" i="1"/>
  <c r="J8519" i="1"/>
  <c r="J8567" i="1"/>
  <c r="J8568" i="1"/>
  <c r="J8569" i="1"/>
  <c r="J8570" i="1"/>
  <c r="J8571" i="1"/>
  <c r="J8572" i="1"/>
  <c r="J8573" i="1"/>
  <c r="J8574" i="1"/>
  <c r="J8575" i="1"/>
  <c r="J8576" i="1"/>
  <c r="J8577" i="1"/>
  <c r="J8578" i="1"/>
  <c r="J8579" i="1"/>
  <c r="J6018" i="1"/>
  <c r="J6019" i="1"/>
  <c r="J8178" i="1"/>
  <c r="J8179" i="1"/>
  <c r="J8520" i="1"/>
  <c r="J8521" i="1"/>
  <c r="J6020" i="1"/>
  <c r="J8180" i="1"/>
  <c r="J8522" i="1"/>
  <c r="J5626" i="1"/>
  <c r="J5627" i="1"/>
  <c r="J5628" i="1"/>
  <c r="J5629" i="1"/>
  <c r="J5630" i="1"/>
  <c r="J5631" i="1"/>
  <c r="J5632" i="1"/>
  <c r="J5633" i="1"/>
  <c r="J5634" i="1"/>
  <c r="J5635" i="1"/>
  <c r="J5636" i="1"/>
  <c r="J5637" i="1"/>
  <c r="J6021" i="1"/>
  <c r="J6022" i="1"/>
  <c r="J6023"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8181" i="1"/>
  <c r="J8182" i="1"/>
  <c r="J8183" i="1"/>
  <c r="J5313" i="1"/>
  <c r="J5314" i="1"/>
  <c r="J5366" i="1"/>
  <c r="J5367" i="1"/>
  <c r="J5368" i="1"/>
  <c r="J5669" i="1"/>
  <c r="J5670" i="1"/>
  <c r="J5671" i="1"/>
  <c r="J5672" i="1"/>
  <c r="J5673" i="1"/>
  <c r="J5674" i="1"/>
  <c r="J5680" i="1"/>
  <c r="J6024" i="1"/>
  <c r="J8185" i="1"/>
  <c r="J8523" i="1"/>
  <c r="J5684" i="1"/>
  <c r="J5685" i="1"/>
  <c r="J7032" i="1"/>
  <c r="J5687" i="1"/>
  <c r="J8394" i="1"/>
  <c r="J5689" i="1"/>
  <c r="J8496" i="1"/>
  <c r="J5691" i="1"/>
  <c r="J8512" i="1"/>
  <c r="J5693" i="1"/>
  <c r="J5702" i="1"/>
  <c r="J5703" i="1"/>
  <c r="J5751"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555" i="1"/>
  <c r="J5556" i="1"/>
  <c r="J5748" i="1"/>
  <c r="J5749" i="1"/>
  <c r="J5750" i="1"/>
  <c r="J6276" i="1"/>
  <c r="J7039" i="1"/>
  <c r="J5752" i="1"/>
  <c r="J5753" i="1"/>
  <c r="J5754" i="1"/>
  <c r="J5755" i="1"/>
  <c r="J7097" i="1"/>
  <c r="J5756" i="1"/>
  <c r="J11" i="1"/>
  <c r="J6199" i="1"/>
  <c r="J5757" i="1"/>
  <c r="J5758" i="1"/>
  <c r="J5759" i="1"/>
  <c r="J5760" i="1"/>
  <c r="J5761" i="1"/>
  <c r="J5762" i="1"/>
  <c r="J5763" i="1"/>
  <c r="J5764" i="1"/>
  <c r="J5765" i="1"/>
  <c r="J5766" i="1"/>
  <c r="J5767" i="1"/>
  <c r="J5768" i="1"/>
  <c r="J5769" i="1"/>
  <c r="J5770" i="1"/>
  <c r="J5771" i="1"/>
  <c r="J5772" i="1"/>
  <c r="J5773" i="1"/>
  <c r="J5774" i="1"/>
  <c r="J5775" i="1"/>
  <c r="J6511" i="1"/>
  <c r="J6530" i="1"/>
  <c r="J6531" i="1"/>
  <c r="J6534" i="1"/>
  <c r="J5776" i="1"/>
  <c r="J5777" i="1"/>
  <c r="J5778" i="1"/>
  <c r="J7060" i="1"/>
  <c r="J7082" i="1"/>
  <c r="J5779" i="1"/>
  <c r="J14" i="1"/>
  <c r="J5781" i="1"/>
  <c r="J5782" i="1"/>
  <c r="J5783" i="1"/>
  <c r="J5784" i="1"/>
  <c r="J5563"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6123" i="1"/>
  <c r="J6208" i="1"/>
  <c r="J5893" i="1"/>
  <c r="J5894" i="1"/>
  <c r="J5895" i="1"/>
  <c r="J5896" i="1"/>
  <c r="J5897" i="1"/>
  <c r="J5898" i="1"/>
  <c r="J5350" i="1"/>
  <c r="J5351" i="1"/>
  <c r="J5352" i="1"/>
  <c r="J5353" i="1"/>
  <c r="J5354" i="1"/>
  <c r="J5355" i="1"/>
  <c r="J6224" i="1"/>
  <c r="J6227" i="1"/>
  <c r="J6228" i="1"/>
  <c r="J6229" i="1"/>
  <c r="J6230" i="1"/>
  <c r="J6231" i="1"/>
  <c r="J6237" i="1"/>
  <c r="J6254" i="1"/>
  <c r="J6257" i="1"/>
  <c r="J8397" i="1"/>
  <c r="J8398" i="1"/>
  <c r="J8399" i="1"/>
  <c r="J8409" i="1"/>
  <c r="J8410" i="1"/>
  <c r="J8411" i="1"/>
  <c r="J8412" i="1"/>
  <c r="J8413" i="1"/>
  <c r="J8414" i="1"/>
  <c r="J8415" i="1"/>
  <c r="J5356" i="1"/>
  <c r="J5357" i="1"/>
  <c r="J5358" i="1"/>
  <c r="J5359" i="1"/>
  <c r="J5360" i="1"/>
  <c r="J5361" i="1"/>
  <c r="J5362" i="1"/>
  <c r="J5363" i="1"/>
  <c r="J5369" i="1"/>
  <c r="J5370" i="1"/>
  <c r="J5371" i="1"/>
  <c r="J5372" i="1"/>
  <c r="J5373" i="1"/>
  <c r="J5374" i="1"/>
  <c r="J5375" i="1"/>
  <c r="J5376" i="1"/>
  <c r="J5451" i="1"/>
  <c r="J5452" i="1"/>
  <c r="J5942" i="1"/>
  <c r="J6258" i="1"/>
  <c r="J6259" i="1"/>
  <c r="J6260" i="1"/>
  <c r="J6321" i="1"/>
  <c r="J6322" i="1"/>
  <c r="J6323" i="1"/>
  <c r="J6324" i="1"/>
  <c r="J6347" i="1"/>
  <c r="J6348" i="1"/>
  <c r="J6349" i="1"/>
  <c r="J6352" i="1"/>
  <c r="J6353" i="1"/>
  <c r="J6359" i="1"/>
  <c r="J6360" i="1"/>
  <c r="J6361" i="1"/>
  <c r="J6362" i="1"/>
  <c r="J6363" i="1"/>
  <c r="J6364" i="1"/>
  <c r="J6365" i="1"/>
  <c r="J6366" i="1"/>
  <c r="J6367" i="1"/>
  <c r="J6368" i="1"/>
  <c r="J6370" i="1"/>
  <c r="J6371" i="1"/>
  <c r="J6372" i="1"/>
  <c r="J6373" i="1"/>
  <c r="J6374" i="1"/>
  <c r="J5970"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6001" i="1"/>
  <c r="J5453" i="1"/>
  <c r="J5454" i="1"/>
  <c r="J5455" i="1"/>
  <c r="J5456" i="1"/>
  <c r="J5457" i="1"/>
  <c r="J5458" i="1"/>
  <c r="J5460" i="1"/>
  <c r="J5461" i="1"/>
  <c r="J5462" i="1"/>
  <c r="J5463" i="1"/>
  <c r="J5464" i="1"/>
  <c r="J5465" i="1"/>
  <c r="J6375" i="1"/>
  <c r="J6376" i="1"/>
  <c r="J6382" i="1"/>
  <c r="J6383" i="1"/>
  <c r="J6384" i="1"/>
  <c r="J6385" i="1"/>
  <c r="J6386" i="1"/>
  <c r="J6387" i="1"/>
  <c r="J6388" i="1"/>
  <c r="J6389" i="1"/>
  <c r="J6390" i="1"/>
  <c r="J6391" i="1"/>
  <c r="J6392" i="1"/>
  <c r="J6393" i="1"/>
  <c r="J6395" i="1"/>
  <c r="J6396" i="1"/>
  <c r="J6431" i="1"/>
  <c r="J6432" i="1"/>
  <c r="J8446" i="1"/>
  <c r="J8447" i="1"/>
  <c r="J8448" i="1"/>
  <c r="J8449" i="1"/>
  <c r="J8450" i="1"/>
  <c r="J8451" i="1"/>
  <c r="J8452" i="1"/>
  <c r="J8453" i="1"/>
  <c r="J8454" i="1"/>
  <c r="J8455" i="1"/>
  <c r="J8456" i="1"/>
  <c r="J8457" i="1"/>
  <c r="J8458" i="1"/>
  <c r="J8459" i="1"/>
  <c r="J8460" i="1"/>
  <c r="J8461" i="1"/>
  <c r="J8462" i="1"/>
  <c r="J8463" i="1"/>
  <c r="J8464" i="1"/>
  <c r="J8465" i="1"/>
  <c r="J5466" i="1"/>
  <c r="J5467" i="1"/>
  <c r="J5468" i="1"/>
  <c r="J5469" i="1"/>
  <c r="J5470" i="1"/>
  <c r="J5471" i="1"/>
  <c r="J6433" i="1"/>
  <c r="J6434" i="1"/>
  <c r="J6435" i="1"/>
  <c r="J6454" i="1"/>
  <c r="J6455" i="1"/>
  <c r="J6456" i="1"/>
  <c r="J6457" i="1"/>
  <c r="J6460" i="1"/>
  <c r="J6462" i="1"/>
  <c r="J8466" i="1"/>
  <c r="J8467" i="1"/>
  <c r="J8468" i="1"/>
  <c r="J8469" i="1"/>
  <c r="J8470" i="1"/>
  <c r="J8471" i="1"/>
  <c r="J8472" i="1"/>
  <c r="J8473" i="1"/>
  <c r="J8474" i="1"/>
  <c r="J8475" i="1"/>
  <c r="J6077" i="1"/>
  <c r="J6078" i="1"/>
  <c r="J6079" i="1"/>
  <c r="J6080" i="1"/>
  <c r="J5747" i="1"/>
  <c r="J6082" i="1"/>
  <c r="J6083" i="1"/>
  <c r="J6084" i="1"/>
  <c r="J6085" i="1"/>
  <c r="J6086" i="1"/>
  <c r="J6087" i="1"/>
  <c r="J5565" i="1"/>
  <c r="J6089" i="1"/>
  <c r="J7084" i="1"/>
  <c r="J6092" i="1"/>
  <c r="J6270" i="1"/>
  <c r="J6094" i="1"/>
  <c r="J6095" i="1"/>
  <c r="J6096" i="1"/>
  <c r="J6097" i="1"/>
  <c r="J6098" i="1"/>
  <c r="J6273" i="1"/>
  <c r="J6100" i="1"/>
  <c r="J6101" i="1"/>
  <c r="J6102" i="1"/>
  <c r="J6103" i="1"/>
  <c r="J6104" i="1"/>
  <c r="J6105" i="1"/>
  <c r="J6106" i="1"/>
  <c r="J6107" i="1"/>
  <c r="J6108" i="1"/>
  <c r="J6109" i="1"/>
  <c r="J6110" i="1"/>
  <c r="J6111" i="1"/>
  <c r="J6112" i="1"/>
  <c r="J6113" i="1"/>
  <c r="J6114" i="1"/>
  <c r="J6115" i="1"/>
  <c r="J6116" i="1"/>
  <c r="J6117" i="1"/>
  <c r="J6118" i="1"/>
  <c r="J6281" i="1"/>
  <c r="J6120" i="1"/>
  <c r="J6121" i="1"/>
  <c r="J5567" i="1"/>
  <c r="J6124" i="1"/>
  <c r="J6125" i="1"/>
  <c r="J6126" i="1"/>
  <c r="J6127" i="1"/>
  <c r="J6128" i="1"/>
  <c r="J6129" i="1"/>
  <c r="J6130" i="1"/>
  <c r="J6131" i="1"/>
  <c r="J6132" i="1"/>
  <c r="J6133" i="1"/>
  <c r="J6134" i="1"/>
  <c r="J6135" i="1"/>
  <c r="J6136" i="1"/>
  <c r="J6137" i="1"/>
  <c r="J6138" i="1"/>
  <c r="J6139" i="1"/>
  <c r="J6140" i="1"/>
  <c r="J6141" i="1"/>
  <c r="J6142" i="1"/>
  <c r="J6143" i="1"/>
  <c r="J6146" i="1"/>
  <c r="J5553" i="1"/>
  <c r="J5554" i="1"/>
  <c r="J6149" i="1"/>
  <c r="J5573" i="1"/>
  <c r="J6151" i="1"/>
  <c r="J5576" i="1"/>
  <c r="J6192" i="1"/>
  <c r="J6154" i="1"/>
  <c r="J6155" i="1"/>
  <c r="J6532" i="1"/>
  <c r="J6533" i="1"/>
  <c r="J6156" i="1"/>
  <c r="J7044" i="1"/>
  <c r="J7111" i="1"/>
  <c r="J7138" i="1"/>
  <c r="J7144" i="1"/>
  <c r="J6158" i="1"/>
  <c r="J6159" i="1"/>
  <c r="J6160" i="1"/>
  <c r="J6161" i="1"/>
  <c r="J6162" i="1"/>
  <c r="J6163" i="1"/>
  <c r="J6164" i="1"/>
  <c r="J6165" i="1"/>
  <c r="J6166" i="1"/>
  <c r="J5956" i="1"/>
  <c r="J5957" i="1"/>
  <c r="J6007" i="1"/>
  <c r="J6008" i="1"/>
  <c r="J6634" i="1"/>
  <c r="J6804" i="1"/>
  <c r="J6009" i="1"/>
  <c r="J6010" i="1"/>
  <c r="J6011" i="1"/>
  <c r="J5958" i="1"/>
  <c r="J6012" i="1"/>
  <c r="J6013" i="1"/>
  <c r="J6014" i="1"/>
  <c r="J6015" i="1"/>
  <c r="J6926" i="1"/>
  <c r="J6182" i="1"/>
  <c r="J6555" i="1"/>
  <c r="J6564" i="1"/>
  <c r="J6185" i="1"/>
  <c r="J6559" i="1"/>
  <c r="J6560" i="1"/>
  <c r="J6565" i="1"/>
  <c r="J6567" i="1"/>
  <c r="J6190" i="1"/>
  <c r="J6191" i="1"/>
  <c r="J6090" i="1"/>
  <c r="J6193" i="1"/>
  <c r="J6194" i="1"/>
  <c r="J6195" i="1"/>
  <c r="J5549" i="1"/>
  <c r="J6201" i="1"/>
  <c r="J6202" i="1"/>
  <c r="J6203" i="1"/>
  <c r="J7019" i="1"/>
  <c r="J6212" i="1"/>
  <c r="J6213" i="1"/>
  <c r="J6214" i="1"/>
  <c r="J6215" i="1"/>
  <c r="J6216" i="1"/>
  <c r="J6267" i="1"/>
  <c r="J6217" i="1"/>
  <c r="J6218" i="1"/>
  <c r="J5639" i="1"/>
  <c r="J5640" i="1"/>
  <c r="J6175" i="1"/>
  <c r="J6176" i="1"/>
  <c r="J6223" i="1"/>
  <c r="J6177" i="1"/>
  <c r="J6225" i="1"/>
  <c r="J6226" i="1"/>
  <c r="J5666" i="1"/>
  <c r="J5667" i="1"/>
  <c r="J6178" i="1"/>
  <c r="J6179" i="1"/>
  <c r="J6180" i="1"/>
  <c r="J6232" i="1"/>
  <c r="J6233" i="1"/>
  <c r="J6234" i="1"/>
  <c r="J6235" i="1"/>
  <c r="J6236" i="1"/>
  <c r="J6181" i="1"/>
  <c r="J6238" i="1"/>
  <c r="J6239" i="1"/>
  <c r="J6240" i="1"/>
  <c r="J6241" i="1"/>
  <c r="J6242" i="1"/>
  <c r="J6243" i="1"/>
  <c r="J6244" i="1"/>
  <c r="J6245" i="1"/>
  <c r="J6246" i="1"/>
  <c r="J6247" i="1"/>
  <c r="J6248" i="1"/>
  <c r="J6249" i="1"/>
  <c r="J6250" i="1"/>
  <c r="J6251" i="1"/>
  <c r="J6252" i="1"/>
  <c r="J6253" i="1"/>
  <c r="J5983" i="1"/>
  <c r="J6255" i="1"/>
  <c r="J6256" i="1"/>
  <c r="J6171" i="1"/>
  <c r="J6172" i="1"/>
  <c r="J6219" i="1"/>
  <c r="J6220" i="1"/>
  <c r="J6261" i="1"/>
  <c r="J5701" i="1"/>
  <c r="J6262" i="1"/>
  <c r="J6263" i="1"/>
  <c r="J6264" i="1"/>
  <c r="J6265" i="1"/>
  <c r="J6266" i="1"/>
  <c r="J5583" i="1"/>
  <c r="J6206" i="1"/>
  <c r="J7030" i="1"/>
  <c r="J6277" i="1"/>
  <c r="J6278" i="1"/>
  <c r="J6279" i="1"/>
  <c r="J6280" i="1"/>
  <c r="J6088" i="1"/>
  <c r="J6119" i="1"/>
  <c r="J6283" i="1"/>
  <c r="J6284" i="1"/>
  <c r="J6285" i="1"/>
  <c r="J6286" i="1"/>
  <c r="J6287" i="1"/>
  <c r="J6288" i="1"/>
  <c r="J6289" i="1"/>
  <c r="J6290" i="1"/>
  <c r="J6291" i="1"/>
  <c r="J6153" i="1"/>
  <c r="J6157" i="1"/>
  <c r="J6294" i="1"/>
  <c r="J6295" i="1"/>
  <c r="J6269" i="1"/>
  <c r="J6296" i="1"/>
  <c r="J6297" i="1"/>
  <c r="J6298" i="1"/>
  <c r="J6299" i="1"/>
  <c r="J6300" i="1"/>
  <c r="J6301" i="1"/>
  <c r="J6302" i="1"/>
  <c r="J6303" i="1"/>
  <c r="J6304" i="1"/>
  <c r="J6305" i="1"/>
  <c r="J6306" i="1"/>
  <c r="J6307" i="1"/>
  <c r="J6308" i="1"/>
  <c r="J6309" i="1"/>
  <c r="J6310" i="1"/>
  <c r="J6311" i="1"/>
  <c r="J6312" i="1"/>
  <c r="J6313" i="1"/>
  <c r="J6314" i="1"/>
  <c r="J6315" i="1"/>
  <c r="J6316" i="1"/>
  <c r="J5570" i="1"/>
  <c r="J5572" i="1"/>
  <c r="J6317" i="1"/>
  <c r="J6318" i="1"/>
  <c r="J6319" i="1"/>
  <c r="J6320" i="1"/>
  <c r="J5903" i="1"/>
  <c r="J5904" i="1"/>
  <c r="J5905" i="1"/>
  <c r="J5906" i="1"/>
  <c r="J6325" i="1"/>
  <c r="J6326" i="1"/>
  <c r="J6327" i="1"/>
  <c r="J6328" i="1"/>
  <c r="J6329" i="1"/>
  <c r="J6330" i="1"/>
  <c r="J6331" i="1"/>
  <c r="J6332" i="1"/>
  <c r="J6333" i="1"/>
  <c r="J6334" i="1"/>
  <c r="J6335" i="1"/>
  <c r="J6336" i="1"/>
  <c r="J6337" i="1"/>
  <c r="J6338" i="1"/>
  <c r="J6339" i="1"/>
  <c r="J6340" i="1"/>
  <c r="J6341" i="1"/>
  <c r="J6342" i="1"/>
  <c r="J6343" i="1"/>
  <c r="J6344" i="1"/>
  <c r="J6345" i="1"/>
  <c r="J6346" i="1"/>
  <c r="J5972" i="1"/>
  <c r="J6073" i="1"/>
  <c r="J6074" i="1"/>
  <c r="J6350" i="1"/>
  <c r="J6351" i="1"/>
  <c r="J7035" i="1"/>
  <c r="J8164" i="1"/>
  <c r="J6354" i="1"/>
  <c r="J6355" i="1"/>
  <c r="J6356" i="1"/>
  <c r="J6357" i="1"/>
  <c r="J6358" i="1"/>
  <c r="J5907" i="1"/>
  <c r="J5908" i="1"/>
  <c r="J5909" i="1"/>
  <c r="J5919" i="1"/>
  <c r="J5920" i="1"/>
  <c r="J5928" i="1"/>
  <c r="J5929" i="1"/>
  <c r="J5930" i="1"/>
  <c r="J5939" i="1"/>
  <c r="J5940" i="1"/>
  <c r="J6369" i="1"/>
  <c r="J6583" i="1"/>
  <c r="J6584" i="1"/>
  <c r="J6585" i="1"/>
  <c r="J6586" i="1"/>
  <c r="J6587" i="1"/>
  <c r="J6599" i="1"/>
  <c r="J6600" i="1"/>
  <c r="J6377" i="1"/>
  <c r="J5575" i="1"/>
  <c r="J6378" i="1"/>
  <c r="J6379" i="1"/>
  <c r="J6380" i="1"/>
  <c r="J6381" i="1"/>
  <c r="J5988" i="1"/>
  <c r="J5989" i="1"/>
  <c r="J5990" i="1"/>
  <c r="J5991" i="1"/>
  <c r="J5992" i="1"/>
  <c r="J5993" i="1"/>
  <c r="J5994" i="1"/>
  <c r="J5995" i="1"/>
  <c r="J5996" i="1"/>
  <c r="J5997" i="1"/>
  <c r="J5998" i="1"/>
  <c r="J5999" i="1"/>
  <c r="J6394" i="1"/>
  <c r="J6000" i="1"/>
  <c r="J6002"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5609" i="1"/>
  <c r="J5610" i="1"/>
  <c r="J5611" i="1"/>
  <c r="J5612" i="1"/>
  <c r="J5952" i="1"/>
  <c r="J6436" i="1"/>
  <c r="J6437" i="1"/>
  <c r="J6438" i="1"/>
  <c r="J13" i="1"/>
  <c r="J5442" i="1"/>
  <c r="J6439" i="1"/>
  <c r="J6440" i="1"/>
  <c r="J6441" i="1"/>
  <c r="J6442" i="1"/>
  <c r="J6443" i="1"/>
  <c r="J6444" i="1"/>
  <c r="J6445" i="1"/>
  <c r="J6446" i="1"/>
  <c r="J6447" i="1"/>
  <c r="J6448" i="1"/>
  <c r="J6449" i="1"/>
  <c r="J6450" i="1"/>
  <c r="J6451" i="1"/>
  <c r="J6452" i="1"/>
  <c r="J6453" i="1"/>
  <c r="J5334" i="1"/>
  <c r="J5622" i="1"/>
  <c r="J5945" i="1"/>
  <c r="J5946" i="1"/>
  <c r="J6458" i="1"/>
  <c r="J6459" i="1"/>
  <c r="J6605" i="1"/>
  <c r="J6461" i="1"/>
  <c r="J5335" i="1"/>
  <c r="J5337" i="1"/>
  <c r="J5623" i="1"/>
  <c r="J5624" i="1"/>
  <c r="J5947" i="1"/>
  <c r="J5948" i="1"/>
  <c r="J6622" i="1"/>
  <c r="J6623" i="1"/>
  <c r="J5949" i="1"/>
  <c r="J6471" i="1"/>
  <c r="J6472" i="1"/>
  <c r="J6473" i="1"/>
  <c r="J5566" i="1"/>
  <c r="J6474" i="1"/>
  <c r="J6200" i="1"/>
  <c r="J6475" i="1"/>
  <c r="J6476" i="1"/>
  <c r="J6477" i="1"/>
  <c r="J6478" i="1"/>
  <c r="J6479" i="1"/>
  <c r="J6480" i="1"/>
  <c r="J6481" i="1"/>
  <c r="J6482" i="1"/>
  <c r="J5613" i="1"/>
  <c r="J5614" i="1"/>
  <c r="J6485" i="1"/>
  <c r="J6486" i="1"/>
  <c r="J6487" i="1"/>
  <c r="J6488" i="1"/>
  <c r="J6489" i="1"/>
  <c r="J6490" i="1"/>
  <c r="J6491" i="1"/>
  <c r="J6492" i="1"/>
  <c r="J6493" i="1"/>
  <c r="J6494" i="1"/>
  <c r="J5698" i="1"/>
  <c r="J5699" i="1"/>
  <c r="J5700" i="1"/>
  <c r="J6495" i="1"/>
  <c r="J6496" i="1"/>
  <c r="J7042" i="1"/>
  <c r="J6497" i="1"/>
  <c r="J7040" i="1"/>
  <c r="J8580" i="1"/>
  <c r="J8171" i="1"/>
  <c r="J8172" i="1"/>
  <c r="J8173" i="1"/>
  <c r="J8174" i="1"/>
  <c r="J8175" i="1"/>
  <c r="J6504" i="1"/>
  <c r="J6505" i="1"/>
  <c r="J6506" i="1"/>
  <c r="J6507" i="1"/>
  <c r="J5580" i="1"/>
  <c r="J6207" i="1"/>
  <c r="J6272" i="1"/>
  <c r="J6508" i="1"/>
  <c r="J5675" i="1"/>
  <c r="J5676" i="1"/>
  <c r="J7041" i="1"/>
  <c r="J7043" i="1"/>
  <c r="J8581" i="1"/>
  <c r="J8582" i="1"/>
  <c r="J6514" i="1"/>
  <c r="J6515" i="1"/>
  <c r="J6516" i="1"/>
  <c r="J6517" i="1"/>
  <c r="J6518" i="1"/>
  <c r="J6519" i="1"/>
  <c r="J6520" i="1"/>
  <c r="J6521" i="1"/>
  <c r="J6522" i="1"/>
  <c r="J6523" i="1"/>
  <c r="J6524" i="1"/>
  <c r="J6525" i="1"/>
  <c r="J6526" i="1"/>
  <c r="J6527" i="1"/>
  <c r="J6528" i="1"/>
  <c r="J6529" i="1"/>
  <c r="J5695" i="1"/>
  <c r="J5696" i="1"/>
  <c r="J5697" i="1"/>
  <c r="J6539" i="1"/>
  <c r="J6540" i="1"/>
  <c r="J6541" i="1"/>
  <c r="J6542" i="1"/>
  <c r="J6543" i="1"/>
  <c r="J6544" i="1"/>
  <c r="J5564" i="1"/>
  <c r="J6545" i="1"/>
  <c r="J6546" i="1"/>
  <c r="J6547" i="1"/>
  <c r="J6548" i="1"/>
  <c r="J6549" i="1"/>
  <c r="J6550" i="1"/>
  <c r="J6551" i="1"/>
  <c r="J6552" i="1"/>
  <c r="J6553" i="1"/>
  <c r="J6554" i="1"/>
  <c r="J5340" i="1"/>
  <c r="J6556" i="1"/>
  <c r="J6557" i="1"/>
  <c r="J6558" i="1"/>
  <c r="J5341" i="1"/>
  <c r="J5342" i="1"/>
  <c r="J6628" i="1"/>
  <c r="J6629" i="1"/>
  <c r="J6563" i="1"/>
  <c r="J5345" i="1"/>
  <c r="J5346" i="1"/>
  <c r="J6566" i="1"/>
  <c r="J6631" i="1"/>
  <c r="J6568" i="1"/>
  <c r="J6569" i="1"/>
  <c r="J6570" i="1"/>
  <c r="J6571" i="1"/>
  <c r="J6572" i="1"/>
  <c r="J7128" i="1"/>
  <c r="J7130" i="1"/>
  <c r="J7151" i="1"/>
  <c r="J7153" i="1"/>
  <c r="J7165" i="1"/>
  <c r="J7178" i="1"/>
  <c r="J7184" i="1"/>
  <c r="J7193" i="1"/>
  <c r="J7363" i="1"/>
  <c r="J7364" i="1"/>
  <c r="J7544" i="1"/>
  <c r="J7545" i="1"/>
  <c r="J7546" i="1"/>
  <c r="J7547" i="1"/>
  <c r="J8126" i="1"/>
  <c r="J8127" i="1"/>
  <c r="J8128" i="1"/>
  <c r="J8129" i="1"/>
  <c r="J8130" i="1"/>
  <c r="J8131" i="1"/>
  <c r="J8132" i="1"/>
  <c r="J8133" i="1"/>
  <c r="J8134" i="1"/>
  <c r="J8135" i="1"/>
  <c r="J8136" i="1"/>
  <c r="J8137" i="1"/>
  <c r="J8138" i="1"/>
  <c r="J8139" i="1"/>
  <c r="J8140" i="1"/>
  <c r="J8141" i="1"/>
  <c r="J8142" i="1"/>
  <c r="J6604" i="1"/>
  <c r="J8143" i="1"/>
  <c r="J6606" i="1"/>
  <c r="J6607" i="1"/>
  <c r="J6608" i="1"/>
  <c r="J6609" i="1"/>
  <c r="J6610" i="1"/>
  <c r="J6611" i="1"/>
  <c r="J6612" i="1"/>
  <c r="J6613" i="1"/>
  <c r="J5694" i="1"/>
  <c r="J6614" i="1"/>
  <c r="J6615" i="1"/>
  <c r="J5550" i="1"/>
  <c r="J6616" i="1"/>
  <c r="J6617" i="1"/>
  <c r="J6618" i="1"/>
  <c r="J6619" i="1"/>
  <c r="J6620" i="1"/>
  <c r="J6621" i="1"/>
  <c r="J5668" i="1"/>
  <c r="J5681" i="1"/>
  <c r="J5682" i="1"/>
  <c r="J5683" i="1"/>
  <c r="J6626" i="1"/>
  <c r="J6627" i="1"/>
  <c r="J5961" i="1"/>
  <c r="J5962" i="1"/>
  <c r="J6630" i="1"/>
  <c r="J5963" i="1"/>
  <c r="J5964" i="1"/>
  <c r="J5965" i="1"/>
  <c r="J5966"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7099" i="1"/>
  <c r="J7100" i="1"/>
  <c r="J7101"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7131" i="1"/>
  <c r="J6794" i="1"/>
  <c r="J6795" i="1"/>
  <c r="J6796" i="1"/>
  <c r="J6797" i="1"/>
  <c r="J6798" i="1"/>
  <c r="J6799" i="1"/>
  <c r="J6800" i="1"/>
  <c r="J6801" i="1"/>
  <c r="J6802" i="1"/>
  <c r="J6803" i="1"/>
  <c r="J595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7048" i="1"/>
  <c r="J7053" i="1"/>
  <c r="J7083" i="1"/>
  <c r="J8583"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5677" i="1"/>
  <c r="J5678"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5552" i="1"/>
  <c r="J5568" i="1"/>
  <c r="J5571" i="1"/>
  <c r="J5584" i="1"/>
  <c r="J7023" i="1"/>
  <c r="J7024" i="1"/>
  <c r="J7025" i="1"/>
  <c r="J5578" i="1"/>
  <c r="J6198" i="1"/>
  <c r="J7026" i="1"/>
  <c r="J5679" i="1"/>
  <c r="J6537" i="1"/>
  <c r="J7145" i="1"/>
  <c r="J8584" i="1"/>
  <c r="J6205" i="1"/>
  <c r="J7059" i="1"/>
  <c r="J7087" i="1"/>
  <c r="J8589" i="1"/>
  <c r="J8590" i="1"/>
  <c r="J8591" i="1"/>
  <c r="J8592" i="1"/>
  <c r="J8593" i="1"/>
  <c r="J8594" i="1"/>
  <c r="J8595" i="1"/>
  <c r="J7045" i="1"/>
  <c r="J7038" i="1"/>
  <c r="J7049" i="1"/>
  <c r="J7050" i="1"/>
  <c r="J7051" i="1"/>
  <c r="J7052" i="1"/>
  <c r="J5577" i="1"/>
  <c r="J7054" i="1"/>
  <c r="J7055" i="1"/>
  <c r="J7056" i="1"/>
  <c r="J7057" i="1"/>
  <c r="J7058" i="1"/>
  <c r="J6196" i="1"/>
  <c r="J6197" i="1"/>
  <c r="J7061" i="1"/>
  <c r="J7062" i="1"/>
  <c r="J7063" i="1"/>
  <c r="J7064" i="1"/>
  <c r="J7065" i="1"/>
  <c r="J7066" i="1"/>
  <c r="J7067" i="1"/>
  <c r="J7068" i="1"/>
  <c r="J7069" i="1"/>
  <c r="J7070" i="1"/>
  <c r="J7071" i="1"/>
  <c r="J7072" i="1"/>
  <c r="J7073" i="1"/>
  <c r="J7074" i="1"/>
  <c r="J7075" i="1"/>
  <c r="J7076" i="1"/>
  <c r="J7077" i="1"/>
  <c r="J7078" i="1"/>
  <c r="J7079" i="1"/>
  <c r="J7080" i="1"/>
  <c r="J7081" i="1"/>
  <c r="J6271" i="1"/>
  <c r="J7085" i="1"/>
  <c r="J7021" i="1"/>
  <c r="J7022" i="1"/>
  <c r="J7104" i="1"/>
  <c r="J7088" i="1"/>
  <c r="J7089" i="1"/>
  <c r="J7090" i="1"/>
  <c r="J7091" i="1"/>
  <c r="J7092" i="1"/>
  <c r="J7093" i="1"/>
  <c r="J7094" i="1"/>
  <c r="J7095" i="1"/>
  <c r="J7096" i="1"/>
  <c r="J5582" i="1"/>
  <c r="J7098" i="1"/>
  <c r="J6282" i="1"/>
  <c r="J7103" i="1"/>
  <c r="J7102" i="1"/>
  <c r="J7105" i="1"/>
  <c r="J7106" i="1"/>
  <c r="J7107" i="1"/>
  <c r="J7108" i="1"/>
  <c r="J7109" i="1"/>
  <c r="J7110" i="1"/>
  <c r="J6535" i="1"/>
  <c r="J7112" i="1"/>
  <c r="J7113" i="1"/>
  <c r="J7114" i="1"/>
  <c r="J7115" i="1"/>
  <c r="J7116" i="1"/>
  <c r="J7117" i="1"/>
  <c r="J7118" i="1"/>
  <c r="J7119" i="1"/>
  <c r="J7120" i="1"/>
  <c r="J7121" i="1"/>
  <c r="J7122" i="1"/>
  <c r="J7123" i="1"/>
  <c r="J7124" i="1"/>
  <c r="J7125" i="1"/>
  <c r="J7126" i="1"/>
  <c r="J8166" i="1"/>
  <c r="J8167" i="1"/>
  <c r="J7129" i="1"/>
  <c r="J8168" i="1"/>
  <c r="J7492" i="1"/>
  <c r="J7132" i="1"/>
  <c r="J7133" i="1"/>
  <c r="J7134" i="1"/>
  <c r="J7135" i="1"/>
  <c r="J7136" i="1"/>
  <c r="J7137" i="1"/>
  <c r="J7086" i="1"/>
  <c r="J7139" i="1"/>
  <c r="J7140" i="1"/>
  <c r="J7141" i="1"/>
  <c r="J7142" i="1"/>
  <c r="J7143" i="1"/>
  <c r="J7046" i="1"/>
  <c r="J7047" i="1"/>
  <c r="J7146" i="1"/>
  <c r="J7147" i="1"/>
  <c r="J7148" i="1"/>
  <c r="J7149" i="1"/>
  <c r="J7150" i="1"/>
  <c r="J5615" i="1"/>
  <c r="J7152" i="1"/>
  <c r="J5616" i="1"/>
  <c r="J7154" i="1"/>
  <c r="J7155" i="1"/>
  <c r="J7156" i="1"/>
  <c r="J7157" i="1"/>
  <c r="J7158" i="1"/>
  <c r="J7159" i="1"/>
  <c r="J7160" i="1"/>
  <c r="J7161" i="1"/>
  <c r="J7162" i="1"/>
  <c r="J7163" i="1"/>
  <c r="J7164" i="1"/>
  <c r="J5617" i="1"/>
  <c r="J7166" i="1"/>
  <c r="J7167" i="1"/>
  <c r="J7168" i="1"/>
  <c r="J7169" i="1"/>
  <c r="J7170" i="1"/>
  <c r="J7171" i="1"/>
  <c r="J7172" i="1"/>
  <c r="J7173" i="1"/>
  <c r="J7174" i="1"/>
  <c r="J7175" i="1"/>
  <c r="J7176" i="1"/>
  <c r="J7177" i="1"/>
  <c r="J8503" i="1"/>
  <c r="J7179" i="1"/>
  <c r="J7180" i="1"/>
  <c r="J7181" i="1"/>
  <c r="J7182" i="1"/>
  <c r="J7183" i="1"/>
  <c r="J5618" i="1"/>
  <c r="J7185" i="1"/>
  <c r="J7186" i="1"/>
  <c r="J7187" i="1"/>
  <c r="J7188" i="1"/>
  <c r="J7189" i="1"/>
  <c r="J7190" i="1"/>
  <c r="J7191" i="1"/>
  <c r="J7192" i="1"/>
  <c r="J6075"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8510" i="1"/>
  <c r="J8511"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3" i="1"/>
  <c r="J7494" i="1"/>
  <c r="J7538"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9" i="1"/>
  <c r="J7673" i="1"/>
  <c r="J7540" i="1"/>
  <c r="J7541" i="1"/>
  <c r="J7542" i="1"/>
  <c r="J7543" i="1"/>
  <c r="J6003" i="1"/>
  <c r="J6004" i="1"/>
  <c r="J6005" i="1"/>
  <c r="J6006"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9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6509" i="1"/>
  <c r="J7974" i="1"/>
  <c r="J7975" i="1"/>
  <c r="J7976" i="1"/>
  <c r="J7977" i="1"/>
  <c r="J7978" i="1"/>
  <c r="J7979" i="1"/>
  <c r="J7980" i="1"/>
  <c r="J7981" i="1"/>
  <c r="J7982" i="1"/>
  <c r="J7983" i="1"/>
  <c r="J7984" i="1"/>
  <c r="J7985" i="1"/>
  <c r="J7986" i="1"/>
  <c r="J7987" i="1"/>
  <c r="J8377"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5338" i="1"/>
  <c r="J5339" i="1"/>
  <c r="J5347" i="1"/>
  <c r="J5348" i="1"/>
  <c r="J5625" i="1"/>
  <c r="J5638" i="1"/>
  <c r="J5686" i="1"/>
  <c r="J5688" i="1"/>
  <c r="J5690" i="1"/>
  <c r="J5692" i="1"/>
  <c r="J5910" i="1"/>
  <c r="J5911" i="1"/>
  <c r="J5912" i="1"/>
  <c r="J5913" i="1"/>
  <c r="J5914" i="1"/>
  <c r="J5921" i="1"/>
  <c r="J5922" i="1"/>
  <c r="J5923" i="1"/>
  <c r="J5931" i="1"/>
  <c r="J5932" i="1"/>
  <c r="J5933" i="1"/>
  <c r="J5934" i="1"/>
  <c r="J5941" i="1"/>
  <c r="J5943" i="1"/>
  <c r="J5944" i="1"/>
  <c r="J5950" i="1"/>
  <c r="J5951" i="1"/>
  <c r="J5959" i="1"/>
  <c r="J5960" i="1"/>
  <c r="J6016" i="1"/>
  <c r="J6017" i="1"/>
  <c r="J6173" i="1"/>
  <c r="J6174" i="1"/>
  <c r="J6183" i="1"/>
  <c r="J6184" i="1"/>
  <c r="J6221" i="1"/>
  <c r="J6222" i="1"/>
  <c r="J6561" i="1"/>
  <c r="J6562" i="1"/>
  <c r="J6573" i="1"/>
  <c r="J6574" i="1"/>
  <c r="J6588" i="1"/>
  <c r="J6589" i="1"/>
  <c r="J6590" i="1"/>
  <c r="J6591" i="1"/>
  <c r="J6592" i="1"/>
  <c r="J6593" i="1"/>
  <c r="J6594" i="1"/>
  <c r="J6601" i="1"/>
  <c r="J6602" i="1"/>
  <c r="J6603" i="1"/>
  <c r="J6624" i="1"/>
  <c r="J6625" i="1"/>
  <c r="J6632" i="1"/>
  <c r="J6633" i="1"/>
  <c r="J7028" i="1"/>
  <c r="J7031" i="1"/>
  <c r="J7127" i="1"/>
  <c r="J8184" i="1"/>
  <c r="J8169" i="1"/>
  <c r="J8170" i="1"/>
  <c r="J8176" i="1"/>
  <c r="J8177"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5619" i="1"/>
  <c r="J5620" i="1"/>
  <c r="J5621" i="1"/>
  <c r="J8217" i="1"/>
  <c r="J8218" i="1"/>
  <c r="J8219" i="1"/>
  <c r="J8220" i="1"/>
  <c r="J8221" i="1"/>
  <c r="J8222" i="1"/>
  <c r="J8223" i="1"/>
  <c r="J8224" i="1"/>
  <c r="J8225" i="1"/>
  <c r="J8226" i="1"/>
  <c r="J5953" i="1"/>
  <c r="J8228" i="1"/>
  <c r="J8229" i="1"/>
  <c r="J8230" i="1"/>
  <c r="J8231" i="1"/>
  <c r="J8232" i="1"/>
  <c r="J8233" i="1"/>
  <c r="J8234" i="1"/>
  <c r="J8235" i="1"/>
  <c r="J8236" i="1"/>
  <c r="J8237" i="1"/>
  <c r="J5984" i="1"/>
  <c r="J5985" i="1"/>
  <c r="J5986" i="1"/>
  <c r="J5987"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6510"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7033" i="1"/>
  <c r="J7034" i="1"/>
  <c r="J8361" i="1"/>
  <c r="J8362" i="1"/>
  <c r="J8363" i="1"/>
  <c r="J8364" i="1"/>
  <c r="J8365" i="1"/>
  <c r="J8366" i="1"/>
  <c r="J8395" i="1"/>
  <c r="J8396" i="1"/>
  <c r="J8497" i="1"/>
  <c r="J8498" i="1"/>
  <c r="J8499" i="1"/>
  <c r="J8500" i="1"/>
  <c r="J8501" i="1"/>
  <c r="J8502" i="1"/>
  <c r="J8504" i="1"/>
  <c r="J7988" i="1"/>
  <c r="J8315" i="1"/>
  <c r="J8513" i="1"/>
  <c r="J8514" i="1"/>
  <c r="J8515" i="1"/>
  <c r="J8516" i="1"/>
  <c r="J6025" i="1"/>
  <c r="J6026" i="1"/>
  <c r="J6027" i="1"/>
  <c r="J6028" i="1"/>
  <c r="J8186" i="1"/>
  <c r="J8187" i="1"/>
  <c r="J8188" i="1"/>
  <c r="J8214" i="1"/>
  <c r="J8393" i="1"/>
  <c r="J8524" i="1"/>
  <c r="J8525" i="1"/>
  <c r="J8526" i="1"/>
  <c r="J8527" i="1"/>
  <c r="J5955" i="1"/>
  <c r="J5967" i="1"/>
  <c r="J5968" i="1"/>
  <c r="J5969" i="1"/>
  <c r="J5971" i="1"/>
  <c r="J8400" i="1"/>
  <c r="J8401" i="1"/>
  <c r="J8402" i="1"/>
  <c r="J8403" i="1"/>
  <c r="J8404" i="1"/>
  <c r="J8405" i="1"/>
  <c r="J8406" i="1"/>
  <c r="J8407" i="1"/>
  <c r="J8408" i="1"/>
  <c r="J5472" i="1"/>
  <c r="J5473" i="1"/>
  <c r="J5474" i="1"/>
  <c r="J5475" i="1"/>
  <c r="J5476" i="1"/>
  <c r="J5477" i="1"/>
  <c r="J5478" i="1"/>
  <c r="J5479" i="1"/>
  <c r="J5484" i="1"/>
  <c r="J5485" i="1"/>
  <c r="J5486" i="1"/>
  <c r="J5487" i="1"/>
  <c r="J5488" i="1"/>
  <c r="J5489" i="1"/>
  <c r="J5494" i="1"/>
  <c r="J5495" i="1"/>
  <c r="J5501" i="1"/>
  <c r="J5502" i="1"/>
  <c r="J5531" i="1"/>
  <c r="J5532" i="1"/>
  <c r="J5533" i="1"/>
  <c r="J5534" i="1"/>
  <c r="J5536" i="1"/>
  <c r="J5601" i="1"/>
  <c r="J5602" i="1"/>
  <c r="J5603" i="1"/>
  <c r="J5604" i="1"/>
  <c r="J5605" i="1"/>
  <c r="J5606" i="1"/>
  <c r="J5973" i="1"/>
  <c r="J6076" i="1"/>
  <c r="J6463" i="1"/>
  <c r="J6464" i="1"/>
  <c r="J6465" i="1"/>
  <c r="J6466" i="1"/>
  <c r="J6467" i="1"/>
  <c r="J6468" i="1"/>
  <c r="J6469" i="1"/>
  <c r="J6470" i="1"/>
  <c r="J6483" i="1"/>
  <c r="J6484" i="1"/>
  <c r="J6498" i="1"/>
  <c r="J6499" i="1"/>
  <c r="J6500" i="1"/>
  <c r="J6501" i="1"/>
  <c r="J6502" i="1"/>
  <c r="J6503" i="1"/>
  <c r="J6512" i="1"/>
  <c r="J6513" i="1"/>
  <c r="J7036" i="1"/>
  <c r="J8144" i="1"/>
  <c r="J8145" i="1"/>
  <c r="J8146" i="1"/>
  <c r="J8147" i="1"/>
  <c r="J8148" i="1"/>
  <c r="J8149" i="1"/>
  <c r="J8150" i="1"/>
  <c r="J8151" i="1"/>
  <c r="J8152" i="1"/>
  <c r="J8153" i="1"/>
  <c r="J8154" i="1"/>
  <c r="J8155" i="1"/>
  <c r="J8156" i="1"/>
  <c r="J8157" i="1"/>
  <c r="J8158" i="1"/>
  <c r="J8159" i="1"/>
  <c r="J8160" i="1"/>
  <c r="J8161" i="1"/>
  <c r="J8162" i="1"/>
  <c r="J8163" i="1"/>
  <c r="J8165" i="1"/>
  <c r="J8476" i="1"/>
  <c r="J8477" i="1"/>
  <c r="J8478" i="1"/>
  <c r="J8479" i="1"/>
  <c r="J8480" i="1"/>
  <c r="J8481" i="1"/>
  <c r="J8482" i="1"/>
  <c r="J8483" i="1"/>
  <c r="J8484" i="1"/>
  <c r="J8485" i="1"/>
  <c r="J8486" i="1"/>
  <c r="J8487" i="1"/>
  <c r="J8488" i="1"/>
  <c r="J8489" i="1"/>
  <c r="J8490" i="1"/>
  <c r="J8491" i="1"/>
  <c r="J8492" i="1"/>
  <c r="J8493" i="1"/>
  <c r="J8494" i="1"/>
  <c r="J8495" i="1"/>
  <c r="J6029" i="1"/>
  <c r="J6030" i="1"/>
  <c r="J8215" i="1"/>
  <c r="J8216" i="1"/>
  <c r="J8528" i="1"/>
  <c r="J8529" i="1"/>
  <c r="J6031" i="1"/>
  <c r="J6032" i="1"/>
  <c r="J8227" i="1"/>
  <c r="J8238" i="1"/>
  <c r="J8239" i="1"/>
  <c r="J8240" i="1"/>
  <c r="J8530" i="1"/>
  <c r="J8531" i="1"/>
  <c r="J6033" i="1"/>
  <c r="J6034" i="1"/>
  <c r="J8532" i="1"/>
  <c r="J8533" i="1"/>
  <c r="J6035" i="1"/>
  <c r="J6036" i="1"/>
  <c r="J8241" i="1"/>
  <c r="J8359" i="1"/>
  <c r="J8534" i="1"/>
  <c r="J8535" i="1"/>
  <c r="J6037" i="1"/>
  <c r="J6038" i="1"/>
  <c r="J8360" i="1"/>
  <c r="J8367" i="1"/>
  <c r="J8536" i="1"/>
  <c r="J8537" i="1"/>
  <c r="J6039" i="1"/>
  <c r="J6040" i="1"/>
  <c r="J6041" i="1"/>
  <c r="J6042" i="1"/>
  <c r="J6043" i="1"/>
  <c r="J6044" i="1"/>
  <c r="J8368" i="1"/>
  <c r="J8369" i="1"/>
  <c r="J8538" i="1"/>
  <c r="J8539" i="1"/>
  <c r="J6045" i="1"/>
  <c r="J6046" i="1"/>
  <c r="J8370" i="1"/>
  <c r="J8371" i="1"/>
  <c r="J8540" i="1"/>
  <c r="J8541" i="1"/>
  <c r="J6047" i="1"/>
  <c r="J6048" i="1"/>
  <c r="J8372" i="1"/>
  <c r="J8373" i="1"/>
  <c r="J8542" i="1"/>
  <c r="J8543" i="1"/>
  <c r="J6049" i="1"/>
  <c r="J6050" i="1"/>
  <c r="J6051" i="1"/>
  <c r="J6052" i="1"/>
  <c r="J8374" i="1"/>
  <c r="J8375" i="1"/>
  <c r="J8544" i="1"/>
  <c r="J8545" i="1"/>
  <c r="J8560" i="1"/>
  <c r="J8561" i="1"/>
  <c r="J8562" i="1"/>
  <c r="J8563" i="1"/>
  <c r="J8564" i="1"/>
  <c r="J6053" i="1"/>
  <c r="J6054" i="1"/>
  <c r="J6055" i="1"/>
  <c r="J6056" i="1"/>
  <c r="J8378" i="1"/>
  <c r="J8379" i="1"/>
  <c r="J8546" i="1"/>
  <c r="J8547" i="1"/>
  <c r="J8548" i="1"/>
  <c r="J8549" i="1"/>
  <c r="J6057" i="1"/>
  <c r="J6058" i="1"/>
  <c r="J8380" i="1"/>
  <c r="J8381" i="1"/>
  <c r="J8550" i="1"/>
  <c r="J8551" i="1"/>
  <c r="J5333" i="1"/>
  <c r="J5981" i="1"/>
  <c r="J5982" i="1"/>
  <c r="J6072" i="1"/>
  <c r="J8585" i="1"/>
  <c r="J8586" i="1"/>
  <c r="J8587" i="1"/>
  <c r="J8588" i="1"/>
  <c r="J8389" i="1"/>
  <c r="J8596" i="1"/>
  <c r="J6059" i="1"/>
  <c r="J6060" i="1"/>
  <c r="J8552" i="1"/>
  <c r="J8553" i="1"/>
  <c r="J8554" i="1"/>
  <c r="J8555"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3" i="1"/>
  <c r="D106" i="9" l="1"/>
  <c r="D112" i="9"/>
  <c r="D110" i="9"/>
  <c r="D108" i="9"/>
  <c r="D27" i="9"/>
  <c r="D29" i="9"/>
  <c r="D31" i="9"/>
  <c r="D233" i="9"/>
  <c r="D107" i="9"/>
  <c r="D109" i="9"/>
  <c r="D111" i="9"/>
  <c r="D113" i="9"/>
  <c r="D28" i="9"/>
  <c r="D30" i="9"/>
  <c r="J1" i="9"/>
  <c r="D6123" i="1"/>
  <c r="D222" i="9"/>
  <c r="D6099" i="1"/>
  <c r="D65" i="9"/>
  <c r="D6081" i="1"/>
  <c r="D62" i="9"/>
  <c r="D5747" i="1"/>
  <c r="D259" i="9"/>
  <c r="D279" i="9"/>
  <c r="D280" i="9"/>
  <c r="D278" i="9"/>
  <c r="D7048" i="1"/>
  <c r="D451" i="9"/>
  <c r="D6207" i="1"/>
  <c r="D397" i="9"/>
  <c r="D6198" i="1"/>
  <c r="D468" i="9"/>
  <c r="D7141" i="1"/>
  <c r="D523" i="9"/>
  <c r="D7104" i="1"/>
  <c r="D510" i="9"/>
  <c r="D7042" i="1"/>
  <c r="D394" i="9"/>
  <c r="D509" i="9"/>
  <c r="D508" i="9"/>
  <c r="D332" i="9"/>
  <c r="D330" i="9"/>
  <c r="D328" i="9"/>
  <c r="D326" i="9"/>
  <c r="D324" i="9"/>
  <c r="D322" i="9"/>
  <c r="D320" i="9"/>
  <c r="D318" i="9"/>
  <c r="D316" i="9"/>
  <c r="D327" i="9"/>
  <c r="D319" i="9"/>
  <c r="D329" i="9"/>
  <c r="D321" i="9"/>
  <c r="D331" i="9"/>
  <c r="D323" i="9"/>
  <c r="D497" i="9"/>
  <c r="D495" i="9"/>
  <c r="D493" i="9"/>
  <c r="D491" i="9"/>
  <c r="D489" i="9"/>
  <c r="D487" i="9"/>
  <c r="D485" i="9"/>
  <c r="D483" i="9"/>
  <c r="D481" i="9"/>
  <c r="D479" i="9"/>
  <c r="D477" i="9"/>
  <c r="D490" i="9"/>
  <c r="D482" i="9"/>
  <c r="D492" i="9"/>
  <c r="D484" i="9"/>
  <c r="D494" i="9"/>
  <c r="D486" i="9"/>
  <c r="D478" i="9"/>
  <c r="D8164" i="1"/>
  <c r="D895" i="9"/>
  <c r="D511" i="9"/>
  <c r="D396" i="9"/>
  <c r="D6342" i="1"/>
  <c r="D377" i="9"/>
  <c r="D6192" i="1"/>
  <c r="D274" i="9"/>
  <c r="D503" i="9"/>
  <c r="D502" i="9"/>
  <c r="D287" i="9"/>
  <c r="D288" i="9"/>
  <c r="D31" i="1"/>
  <c r="E31" i="1" s="1"/>
  <c r="D12" i="9"/>
  <c r="E12" i="9" s="1"/>
  <c r="D5694" i="1"/>
  <c r="D441" i="9"/>
  <c r="D439" i="9"/>
  <c r="D440" i="9"/>
  <c r="D438" i="9"/>
  <c r="D5550" i="1"/>
  <c r="D443" i="9"/>
  <c r="D444" i="9"/>
  <c r="D442" i="9"/>
  <c r="D5573" i="1"/>
  <c r="D272" i="9"/>
  <c r="D303" i="9"/>
  <c r="D301" i="9"/>
  <c r="D299" i="9"/>
  <c r="D297" i="9"/>
  <c r="D295" i="9"/>
  <c r="D293" i="9"/>
  <c r="D291" i="9"/>
  <c r="D304" i="9"/>
  <c r="D302" i="9"/>
  <c r="D300" i="9"/>
  <c r="D298" i="9"/>
  <c r="D296" i="9"/>
  <c r="D294" i="9"/>
  <c r="D292" i="9"/>
  <c r="D290" i="9"/>
  <c r="D247" i="9"/>
  <c r="D246" i="9"/>
  <c r="D187" i="9"/>
  <c r="D195" i="9"/>
  <c r="D211" i="9"/>
  <c r="D219" i="9"/>
  <c r="D373" i="9"/>
  <c r="D464" i="9"/>
  <c r="D496" i="9"/>
  <c r="D1076" i="9"/>
  <c r="D1074" i="9"/>
  <c r="D1072" i="9"/>
  <c r="D1070" i="9"/>
  <c r="D1068" i="9"/>
  <c r="D1066" i="9"/>
  <c r="D1064" i="9"/>
  <c r="D1077" i="9"/>
  <c r="D1075" i="9"/>
  <c r="D1073" i="9"/>
  <c r="D1071" i="9"/>
  <c r="D1069" i="9"/>
  <c r="D1067" i="9"/>
  <c r="D1065" i="9"/>
  <c r="D6122" i="1"/>
  <c r="D66" i="9"/>
  <c r="D6093" i="1"/>
  <c r="D64" i="9"/>
  <c r="D6090" i="1"/>
  <c r="D289" i="9"/>
  <c r="D499" i="9"/>
  <c r="D498" i="9"/>
  <c r="D500" i="9"/>
  <c r="D7044" i="1"/>
  <c r="D277" i="9"/>
  <c r="D362" i="9"/>
  <c r="D360" i="9"/>
  <c r="D358" i="9"/>
  <c r="D356" i="9"/>
  <c r="D354" i="9"/>
  <c r="D352" i="9"/>
  <c r="D350" i="9"/>
  <c r="D359" i="9"/>
  <c r="D351" i="9"/>
  <c r="D361" i="9"/>
  <c r="D353" i="9"/>
  <c r="D355" i="9"/>
  <c r="D519" i="9"/>
  <c r="D517" i="9"/>
  <c r="D516" i="9"/>
  <c r="D518" i="9"/>
  <c r="D6281" i="1"/>
  <c r="D265" i="9"/>
  <c r="D6649" i="1"/>
  <c r="D447" i="9"/>
  <c r="D1058" i="9"/>
  <c r="D1056" i="9"/>
  <c r="D1054" i="9"/>
  <c r="D1052" i="9"/>
  <c r="D1050" i="9"/>
  <c r="D1057" i="9"/>
  <c r="D1055" i="9"/>
  <c r="D1053" i="9"/>
  <c r="D1051" i="9"/>
  <c r="D1049" i="9"/>
  <c r="D8394" i="1"/>
  <c r="D1048" i="9"/>
  <c r="D5718" i="1"/>
  <c r="D198" i="9"/>
  <c r="D348" i="9"/>
  <c r="D346" i="9"/>
  <c r="D344" i="9"/>
  <c r="D342" i="9"/>
  <c r="D340" i="9"/>
  <c r="D343" i="9"/>
  <c r="D345" i="9"/>
  <c r="D347" i="9"/>
  <c r="D339" i="9"/>
  <c r="D338" i="9"/>
  <c r="D336" i="9"/>
  <c r="D337" i="9"/>
  <c r="D6541" i="1"/>
  <c r="D420" i="9"/>
  <c r="D418" i="9"/>
  <c r="D416" i="9"/>
  <c r="D414" i="9"/>
  <c r="D412" i="9"/>
  <c r="D419" i="9"/>
  <c r="D417" i="9"/>
  <c r="D415" i="9"/>
  <c r="D413" i="9"/>
  <c r="D894" i="9"/>
  <c r="D892" i="9"/>
  <c r="D890" i="9"/>
  <c r="D888" i="9"/>
  <c r="D886" i="9"/>
  <c r="D893" i="9"/>
  <c r="D885" i="9"/>
  <c r="D887" i="9"/>
  <c r="D889" i="9"/>
  <c r="D7032" i="1"/>
  <c r="D474" i="9"/>
  <c r="D5552" i="1"/>
  <c r="D461" i="9"/>
  <c r="D5699" i="1"/>
  <c r="D393" i="9"/>
  <c r="D391" i="9"/>
  <c r="D392" i="9"/>
  <c r="D6362" i="1"/>
  <c r="D382" i="9"/>
  <c r="D380" i="9"/>
  <c r="D378" i="9"/>
  <c r="D376" i="9"/>
  <c r="D334" i="9"/>
  <c r="D383" i="9"/>
  <c r="D375" i="9"/>
  <c r="D379" i="9"/>
  <c r="D257" i="9"/>
  <c r="D255" i="9"/>
  <c r="D256" i="9"/>
  <c r="D434" i="9"/>
  <c r="D433" i="9"/>
  <c r="D435" i="9"/>
  <c r="D6172" i="1"/>
  <c r="D283" i="9"/>
  <c r="D281" i="9"/>
  <c r="D284" i="9"/>
  <c r="D282" i="9"/>
  <c r="D6200" i="1"/>
  <c r="D390" i="9"/>
  <c r="D7015" i="1"/>
  <c r="D459" i="9"/>
  <c r="D457" i="9"/>
  <c r="D455" i="9"/>
  <c r="D458" i="9"/>
  <c r="D460" i="9"/>
  <c r="D33" i="1"/>
  <c r="D13" i="9"/>
  <c r="D5584" i="1"/>
  <c r="D466" i="9"/>
  <c r="D6563" i="1"/>
  <c r="D423" i="9"/>
  <c r="D267" i="9"/>
  <c r="D266" i="9"/>
  <c r="D5554" i="1"/>
  <c r="D271" i="9"/>
  <c r="D5983" i="1"/>
  <c r="D250" i="9"/>
  <c r="D230" i="9"/>
  <c r="D228" i="9"/>
  <c r="D5622" i="1"/>
  <c r="D135" i="9"/>
  <c r="D4" i="9"/>
  <c r="D6" i="9"/>
  <c r="D8" i="9"/>
  <c r="D10" i="9"/>
  <c r="D15" i="9"/>
  <c r="D17" i="9"/>
  <c r="D19" i="9"/>
  <c r="D21" i="9"/>
  <c r="D23" i="9"/>
  <c r="D25" i="9"/>
  <c r="D86" i="9"/>
  <c r="D88" i="9"/>
  <c r="D90" i="9"/>
  <c r="D92" i="9"/>
  <c r="D94" i="9"/>
  <c r="D96" i="9"/>
  <c r="D98" i="9"/>
  <c r="D100" i="9"/>
  <c r="D102" i="9"/>
  <c r="D104" i="9"/>
  <c r="D114" i="9"/>
  <c r="D116" i="9"/>
  <c r="D118" i="9"/>
  <c r="D120" i="9"/>
  <c r="D122" i="9"/>
  <c r="D124" i="9"/>
  <c r="D126" i="9"/>
  <c r="D128" i="9"/>
  <c r="D130" i="9"/>
  <c r="D147" i="9"/>
  <c r="D149" i="9"/>
  <c r="D151" i="9"/>
  <c r="D153" i="9"/>
  <c r="D155" i="9"/>
  <c r="D157" i="9"/>
  <c r="D159" i="9"/>
  <c r="D161" i="9"/>
  <c r="D163" i="9"/>
  <c r="D165" i="9"/>
  <c r="D167" i="9"/>
  <c r="D169" i="9"/>
  <c r="D171" i="9"/>
  <c r="D173" i="9"/>
  <c r="D175" i="9"/>
  <c r="D177" i="9"/>
  <c r="D179" i="9"/>
  <c r="D181" i="9"/>
  <c r="D183" i="9"/>
  <c r="D185" i="9"/>
  <c r="D193" i="9"/>
  <c r="D201" i="9"/>
  <c r="D209" i="9"/>
  <c r="D341" i="9"/>
  <c r="D381" i="9"/>
  <c r="D472" i="9"/>
  <c r="D504" i="9"/>
  <c r="D7087" i="1"/>
  <c r="D473" i="9"/>
  <c r="D6145" i="1"/>
  <c r="D68" i="9"/>
  <c r="D7043" i="1"/>
  <c r="D402" i="9"/>
  <c r="D220" i="9"/>
  <c r="D218" i="9"/>
  <c r="D216" i="9"/>
  <c r="D6276" i="1"/>
  <c r="D204" i="9"/>
  <c r="D395" i="9"/>
  <c r="D401" i="9"/>
  <c r="D6537" i="1"/>
  <c r="D469" i="9"/>
  <c r="D226" i="9"/>
  <c r="D224" i="9"/>
  <c r="D6148" i="1"/>
  <c r="D70" i="9"/>
  <c r="D6144" i="1"/>
  <c r="D67" i="9"/>
  <c r="D6088" i="1"/>
  <c r="D363" i="9"/>
  <c r="D5701" i="1"/>
  <c r="D335" i="9"/>
  <c r="D7083" i="1"/>
  <c r="D453" i="9"/>
  <c r="D6272" i="1"/>
  <c r="D398" i="9"/>
  <c r="D449" i="9"/>
  <c r="D450" i="9"/>
  <c r="D5564" i="1"/>
  <c r="D421" i="9"/>
  <c r="D275" i="9"/>
  <c r="D276" i="9"/>
  <c r="D5459" i="1"/>
  <c r="D75" i="9"/>
  <c r="D142" i="9"/>
  <c r="D140" i="9"/>
  <c r="D138" i="9"/>
  <c r="D136" i="9"/>
  <c r="D143" i="9"/>
  <c r="D141" i="9"/>
  <c r="D139" i="9"/>
  <c r="D137" i="9"/>
  <c r="D507" i="9"/>
  <c r="D505" i="9"/>
  <c r="D506" i="9"/>
  <c r="D6270" i="1"/>
  <c r="D263" i="9"/>
  <c r="D432" i="9"/>
  <c r="D430" i="9"/>
  <c r="D428" i="9"/>
  <c r="D426" i="9"/>
  <c r="D431" i="9"/>
  <c r="D427" i="9"/>
  <c r="D5722" i="1"/>
  <c r="D200" i="9"/>
  <c r="D5575" i="1"/>
  <c r="D384" i="9"/>
  <c r="D269" i="9"/>
  <c r="D268" i="9"/>
  <c r="D251" i="9"/>
  <c r="D252" i="9"/>
  <c r="D5666" i="1"/>
  <c r="D144" i="9"/>
  <c r="D5553" i="1"/>
  <c r="D270" i="9"/>
  <c r="D241" i="9"/>
  <c r="D239" i="9"/>
  <c r="D240" i="9"/>
  <c r="D5442" i="1"/>
  <c r="D386" i="9"/>
  <c r="D199" i="9"/>
  <c r="D207" i="9"/>
  <c r="D215" i="9"/>
  <c r="D223" i="9"/>
  <c r="D231" i="9"/>
  <c r="D317" i="9"/>
  <c r="D349" i="9"/>
  <c r="D429" i="9"/>
  <c r="D448" i="9"/>
  <c r="D480" i="9"/>
  <c r="D6150" i="1"/>
  <c r="D71" i="9"/>
  <c r="D385" i="9"/>
  <c r="D7176" i="1"/>
  <c r="D526" i="9"/>
  <c r="D6209" i="1"/>
  <c r="D73" i="9"/>
  <c r="D6205" i="1"/>
  <c r="D471" i="9"/>
  <c r="D6147" i="1"/>
  <c r="D69" i="9"/>
  <c r="D6119" i="1"/>
  <c r="D364" i="9"/>
  <c r="D6091" i="1"/>
  <c r="D63" i="9"/>
  <c r="D196" i="9"/>
  <c r="D194" i="9"/>
  <c r="D192" i="9"/>
  <c r="D190" i="9"/>
  <c r="D188" i="9"/>
  <c r="D186" i="9"/>
  <c r="D7145" i="1"/>
  <c r="D470" i="9"/>
  <c r="D7053" i="1"/>
  <c r="D452" i="9"/>
  <c r="D7060" i="1"/>
  <c r="D214" i="9"/>
  <c r="D11" i="1"/>
  <c r="D208" i="9"/>
  <c r="D261" i="9"/>
  <c r="D262" i="9"/>
  <c r="D314" i="9"/>
  <c r="D312" i="9"/>
  <c r="D311" i="9"/>
  <c r="D309" i="9"/>
  <c r="D307" i="9"/>
  <c r="D305" i="9"/>
  <c r="D313" i="9"/>
  <c r="D315" i="9"/>
  <c r="D310" i="9"/>
  <c r="D308" i="9"/>
  <c r="D306" i="9"/>
  <c r="D6531" i="1"/>
  <c r="D212" i="9"/>
  <c r="D515" i="9"/>
  <c r="D513" i="9"/>
  <c r="D514" i="9"/>
  <c r="D285" i="9"/>
  <c r="D286" i="9"/>
  <c r="D5952" i="1"/>
  <c r="D243" i="9"/>
  <c r="D6511" i="1"/>
  <c r="D210" i="9"/>
  <c r="D5572" i="1"/>
  <c r="D374" i="9"/>
  <c r="D7035" i="1"/>
  <c r="D475" i="9"/>
  <c r="D6273" i="1"/>
  <c r="D264" i="9"/>
  <c r="D410" i="9"/>
  <c r="D408" i="9"/>
  <c r="D406" i="9"/>
  <c r="D404" i="9"/>
  <c r="D411" i="9"/>
  <c r="D409" i="9"/>
  <c r="D407" i="9"/>
  <c r="D405" i="9"/>
  <c r="D403" i="9"/>
  <c r="D5578" i="1"/>
  <c r="D467" i="9"/>
  <c r="D5577" i="1"/>
  <c r="D501" i="9"/>
  <c r="D5576" i="1"/>
  <c r="D273" i="9"/>
  <c r="D5568" i="1"/>
  <c r="D463" i="9"/>
  <c r="D462" i="9"/>
  <c r="D5972" i="1"/>
  <c r="D248" i="9"/>
  <c r="D5555" i="1"/>
  <c r="D202" i="9"/>
  <c r="D5566" i="1"/>
  <c r="D389" i="9"/>
  <c r="D388" i="9"/>
  <c r="D237" i="9"/>
  <c r="D235" i="9"/>
  <c r="D238" i="9"/>
  <c r="D236" i="9"/>
  <c r="D9" i="9"/>
  <c r="D11" i="9"/>
  <c r="D16" i="9"/>
  <c r="D18" i="9"/>
  <c r="D22" i="9"/>
  <c r="D24" i="9"/>
  <c r="D26" i="9"/>
  <c r="D85" i="9"/>
  <c r="D87" i="9"/>
  <c r="D89" i="9"/>
  <c r="D93" i="9"/>
  <c r="D95" i="9"/>
  <c r="D99" i="9"/>
  <c r="D101" i="9"/>
  <c r="D105" i="9"/>
  <c r="D115" i="9"/>
  <c r="D117" i="9"/>
  <c r="D119" i="9"/>
  <c r="D121" i="9"/>
  <c r="D123" i="9"/>
  <c r="D125" i="9"/>
  <c r="D127" i="9"/>
  <c r="D129" i="9"/>
  <c r="D146" i="9"/>
  <c r="D148" i="9"/>
  <c r="D150" i="9"/>
  <c r="D152" i="9"/>
  <c r="D154" i="9"/>
  <c r="D158" i="9"/>
  <c r="D160" i="9"/>
  <c r="D162" i="9"/>
  <c r="D164" i="9"/>
  <c r="D166" i="9"/>
  <c r="D168" i="9"/>
  <c r="D170" i="9"/>
  <c r="D172" i="9"/>
  <c r="D174" i="9"/>
  <c r="D176" i="9"/>
  <c r="D178" i="9"/>
  <c r="D182" i="9"/>
  <c r="D184" i="9"/>
  <c r="D189" i="9"/>
  <c r="D197" i="9"/>
  <c r="D205" i="9"/>
  <c r="D213" i="9"/>
  <c r="D221" i="9"/>
  <c r="D229" i="9"/>
  <c r="D325" i="9"/>
  <c r="D357" i="9"/>
  <c r="D456" i="9"/>
  <c r="D488" i="9"/>
  <c r="D520" i="9"/>
  <c r="D522" i="9"/>
  <c r="D891" i="9"/>
  <c r="D232" i="9"/>
  <c r="D260" i="9"/>
  <c r="D6943" i="1"/>
  <c r="D8606" i="1"/>
  <c r="D7694" i="1"/>
  <c r="D7386" i="1"/>
  <c r="D7167" i="1"/>
  <c r="D8007" i="1"/>
  <c r="D7839" i="1"/>
  <c r="D7689" i="1"/>
  <c r="D7282" i="1"/>
  <c r="D8168" i="1"/>
  <c r="D6892" i="1"/>
  <c r="D8406" i="1"/>
  <c r="D8003" i="1"/>
  <c r="D7837" i="1"/>
  <c r="D7713" i="1"/>
  <c r="D7681" i="1"/>
  <c r="D7234" i="1"/>
  <c r="D7017" i="1"/>
  <c r="D8402" i="1"/>
  <c r="D7999" i="1"/>
  <c r="D7707" i="1"/>
  <c r="D7392" i="1"/>
  <c r="D7228" i="1"/>
  <c r="D7078" i="1"/>
  <c r="D6286" i="1"/>
  <c r="D6290" i="1"/>
  <c r="D6289" i="1"/>
  <c r="D6302" i="1"/>
  <c r="D6291" i="1"/>
  <c r="D6298" i="1"/>
  <c r="D6303" i="1"/>
  <c r="D6287" i="1"/>
  <c r="D6299" i="1"/>
  <c r="D7246" i="1"/>
  <c r="D7247" i="1"/>
  <c r="D6288" i="1"/>
  <c r="D6211" i="1"/>
  <c r="D5387" i="1"/>
  <c r="D6244" i="1"/>
  <c r="D6248" i="1"/>
  <c r="D5445" i="1"/>
  <c r="D5446" i="1"/>
  <c r="D6249" i="1"/>
  <c r="D6245" i="1"/>
  <c r="D6246" i="1"/>
  <c r="D6242" i="1"/>
  <c r="D7243" i="1"/>
  <c r="D6247" i="1"/>
  <c r="D5276" i="1"/>
  <c r="D5288" i="1"/>
  <c r="D6908" i="1"/>
  <c r="D8016" i="1"/>
  <c r="D8028" i="1"/>
  <c r="D8115" i="1"/>
  <c r="D8199" i="1"/>
  <c r="D6896" i="1"/>
  <c r="D6920" i="1"/>
  <c r="D8112" i="1"/>
  <c r="D8196" i="1"/>
  <c r="D8109" i="1"/>
  <c r="D8121" i="1"/>
  <c r="D8205" i="1"/>
  <c r="D5421" i="1"/>
  <c r="D5377" i="1"/>
  <c r="D5422" i="1"/>
  <c r="D6278" i="1"/>
  <c r="D6296" i="1"/>
  <c r="D6300" i="1"/>
  <c r="D5378" i="1"/>
  <c r="D5423" i="1"/>
  <c r="D5424" i="1"/>
  <c r="D6279" i="1"/>
  <c r="D7261" i="1"/>
  <c r="D6280" i="1"/>
  <c r="D7262" i="1"/>
  <c r="D5781" i="1"/>
  <c r="D5585" i="1"/>
  <c r="D5711" i="1"/>
  <c r="D5782" i="1"/>
  <c r="D5712" i="1"/>
  <c r="D5783" i="1"/>
  <c r="D7197" i="1"/>
  <c r="D7302" i="1"/>
  <c r="D5756" i="1"/>
  <c r="D7049" i="1"/>
  <c r="D6544" i="1"/>
  <c r="D7215" i="1"/>
  <c r="D7290" i="1"/>
  <c r="D5784" i="1"/>
  <c r="D7238" i="1"/>
  <c r="D5751" i="1"/>
  <c r="D5702" i="1"/>
  <c r="D4472" i="1"/>
  <c r="D4476" i="1"/>
  <c r="D4473" i="1"/>
  <c r="D4477" i="1"/>
  <c r="D12" i="1"/>
  <c r="D4474" i="1"/>
  <c r="D4478" i="1"/>
  <c r="D4475" i="1"/>
  <c r="D4644" i="1"/>
  <c r="D6154" i="1"/>
  <c r="D5264" i="1"/>
  <c r="D7026" i="1"/>
  <c r="D6472" i="1"/>
  <c r="D7208" i="1"/>
  <c r="D7331" i="1"/>
  <c r="D7222" i="1"/>
  <c r="D21" i="1"/>
  <c r="D30" i="1"/>
  <c r="D58" i="1"/>
  <c r="D5275" i="1"/>
  <c r="D5282" i="1"/>
  <c r="D6711" i="1"/>
  <c r="D6997" i="1"/>
  <c r="D6686" i="1"/>
  <c r="D6708" i="1"/>
  <c r="D6732" i="1"/>
  <c r="D6674" i="1"/>
  <c r="D6693" i="1"/>
  <c r="D7173" i="1"/>
  <c r="D8032" i="1"/>
  <c r="D8036" i="1"/>
  <c r="D8044" i="1"/>
  <c r="D8048" i="1"/>
  <c r="D8052" i="1"/>
  <c r="D8195" i="1"/>
  <c r="D8605" i="1"/>
  <c r="D8609" i="1"/>
  <c r="D8621" i="1"/>
  <c r="D6702" i="1"/>
  <c r="D7008" i="1"/>
  <c r="D8013" i="1"/>
  <c r="D8069" i="1"/>
  <c r="D8108" i="1"/>
  <c r="D8120" i="1"/>
  <c r="D8404" i="1"/>
  <c r="D8408" i="1"/>
  <c r="D8602" i="1"/>
  <c r="D8618" i="1"/>
  <c r="D6738" i="1"/>
  <c r="D6754" i="1"/>
  <c r="D8022" i="1"/>
  <c r="D8066" i="1"/>
  <c r="D8085" i="1"/>
  <c r="D8097" i="1"/>
  <c r="D8627" i="1"/>
  <c r="D6742" i="1"/>
  <c r="D6938" i="1"/>
  <c r="D6948" i="1"/>
  <c r="D4407" i="1"/>
  <c r="D4406" i="1"/>
  <c r="D7842" i="1"/>
  <c r="D7843" i="1"/>
  <c r="D4296" i="1"/>
  <c r="D4206" i="1"/>
  <c r="D6890" i="1"/>
  <c r="D6889" i="1"/>
  <c r="D6105" i="1"/>
  <c r="D7195" i="1"/>
  <c r="D8512" i="1"/>
  <c r="D4292" i="1"/>
  <c r="D4426" i="1"/>
  <c r="D4613" i="1"/>
  <c r="D4617" i="1"/>
  <c r="D4431" i="1"/>
  <c r="D4615" i="1"/>
  <c r="D4619" i="1"/>
  <c r="D4614" i="1"/>
  <c r="D4941" i="1"/>
  <c r="D4945" i="1"/>
  <c r="D4616" i="1"/>
  <c r="D4618" i="1"/>
  <c r="D4943" i="1"/>
  <c r="D4948" i="1"/>
  <c r="D4946" i="1"/>
  <c r="D4942" i="1"/>
  <c r="D4947" i="1"/>
  <c r="D4944" i="1"/>
  <c r="D4598" i="1"/>
  <c r="D4599" i="1"/>
  <c r="D4600" i="1"/>
  <c r="D4913" i="1"/>
  <c r="D4914" i="1"/>
  <c r="D7079" i="1"/>
  <c r="D4821" i="1"/>
  <c r="D4819" i="1"/>
  <c r="D4820" i="1"/>
  <c r="D4818" i="1"/>
  <c r="D6101" i="1"/>
  <c r="D6318" i="1"/>
  <c r="D6100" i="1"/>
  <c r="D7081" i="1"/>
  <c r="D6317" i="1"/>
  <c r="D7183" i="1"/>
  <c r="D7190" i="1"/>
  <c r="D7216" i="1"/>
  <c r="D4921" i="1"/>
  <c r="D4922" i="1"/>
  <c r="D5281" i="1"/>
  <c r="D4924" i="1"/>
  <c r="D4923" i="1"/>
  <c r="D5287" i="1"/>
  <c r="D6332" i="1"/>
  <c r="D5274" i="1"/>
  <c r="D6085" i="1"/>
  <c r="D6087" i="1"/>
  <c r="D7333" i="1"/>
  <c r="D6084" i="1"/>
  <c r="D7335" i="1"/>
  <c r="D6086" i="1"/>
  <c r="D7332" i="1"/>
  <c r="D6664" i="1"/>
  <c r="D6668" i="1"/>
  <c r="D6666" i="1"/>
  <c r="D7050" i="1"/>
  <c r="D6667" i="1"/>
  <c r="D6663" i="1"/>
  <c r="D7313" i="1"/>
  <c r="D6665" i="1"/>
  <c r="D15" i="1"/>
  <c r="D4905" i="1"/>
  <c r="D4909" i="1"/>
  <c r="D4906" i="1"/>
  <c r="D4911" i="1"/>
  <c r="D5597" i="1"/>
  <c r="D4903" i="1"/>
  <c r="D4908" i="1"/>
  <c r="D4904" i="1"/>
  <c r="D4910" i="1"/>
  <c r="D4902" i="1"/>
  <c r="D5596" i="1"/>
  <c r="D4907" i="1"/>
  <c r="D6121" i="1"/>
  <c r="D4912" i="1"/>
  <c r="D7217" i="1"/>
  <c r="D7337" i="1"/>
  <c r="D6542" i="1"/>
  <c r="D6277" i="1"/>
  <c r="D6213" i="1"/>
  <c r="D7196" i="1"/>
  <c r="D7223" i="1"/>
  <c r="D6104" i="1"/>
  <c r="D7342" i="1"/>
  <c r="D4201" i="1"/>
  <c r="D4202" i="1"/>
  <c r="D4586" i="1"/>
  <c r="D4897" i="1"/>
  <c r="D4898" i="1"/>
  <c r="D5721" i="1"/>
  <c r="D7001" i="1"/>
  <c r="D6182" i="1"/>
  <c r="D6792" i="1"/>
  <c r="D7177" i="1"/>
  <c r="D56" i="1"/>
  <c r="D19" i="1"/>
  <c r="D28" i="1"/>
  <c r="D5280" i="1"/>
  <c r="D6672" i="1"/>
  <c r="D5272" i="1"/>
  <c r="D6731" i="1"/>
  <c r="D6692" i="1"/>
  <c r="D6720" i="1"/>
  <c r="D6736" i="1"/>
  <c r="D6752" i="1"/>
  <c r="D6701" i="1"/>
  <c r="D6741" i="1"/>
  <c r="D7007" i="1"/>
  <c r="D8012" i="1"/>
  <c r="D8068" i="1"/>
  <c r="D8087" i="1"/>
  <c r="D8107" i="1"/>
  <c r="D8119" i="1"/>
  <c r="D8403" i="1"/>
  <c r="D8407" i="1"/>
  <c r="D8601" i="1"/>
  <c r="D8617" i="1"/>
  <c r="D6684" i="1"/>
  <c r="D8021" i="1"/>
  <c r="D8065" i="1"/>
  <c r="D8084" i="1"/>
  <c r="D8096" i="1"/>
  <c r="D8626" i="1"/>
  <c r="D6706" i="1"/>
  <c r="D6936" i="1"/>
  <c r="D6947" i="1"/>
  <c r="D8018" i="1"/>
  <c r="D8026" i="1"/>
  <c r="D8054" i="1"/>
  <c r="D8081" i="1"/>
  <c r="D8089" i="1"/>
  <c r="D8611" i="1"/>
  <c r="D8623" i="1"/>
  <c r="D6710" i="1"/>
  <c r="D6995" i="1"/>
  <c r="D7000" i="1"/>
  <c r="D7172" i="1"/>
  <c r="D7084" i="1"/>
  <c r="D4589" i="1"/>
  <c r="D4590" i="1"/>
  <c r="D4901" i="1"/>
  <c r="D4900" i="1"/>
  <c r="D4569" i="1"/>
  <c r="D4566" i="1"/>
  <c r="D4570" i="1"/>
  <c r="D4567" i="1"/>
  <c r="D4568" i="1"/>
  <c r="D7809" i="1"/>
  <c r="D7807" i="1"/>
  <c r="D7808" i="1"/>
  <c r="D7810" i="1"/>
  <c r="D4564" i="1"/>
  <c r="D5258" i="1"/>
  <c r="D4553" i="1"/>
  <c r="D4550" i="1"/>
  <c r="D4554" i="1"/>
  <c r="D4551" i="1"/>
  <c r="D4555" i="1"/>
  <c r="D4552" i="1"/>
  <c r="D7799" i="1"/>
  <c r="D7800" i="1"/>
  <c r="D7796" i="1"/>
  <c r="D7797" i="1"/>
  <c r="D7219" i="1"/>
  <c r="D7112" i="1"/>
  <c r="D7220" i="1"/>
  <c r="D7113" i="1"/>
  <c r="D7135" i="1"/>
  <c r="D7218" i="1"/>
  <c r="D8620" i="1"/>
  <c r="D8190" i="1"/>
  <c r="D8118" i="1"/>
  <c r="D8102" i="1"/>
  <c r="D8086" i="1"/>
  <c r="D8047" i="1"/>
  <c r="D8031" i="1"/>
  <c r="D8015" i="1"/>
  <c r="D7841" i="1"/>
  <c r="D7798" i="1"/>
  <c r="D7350" i="1"/>
  <c r="D7334" i="1"/>
  <c r="D5449" i="1"/>
  <c r="D5450" i="1"/>
  <c r="D6216" i="1"/>
  <c r="D5389" i="1"/>
  <c r="D6115" i="1"/>
  <c r="D6214" i="1"/>
  <c r="D6218" i="1"/>
  <c r="D7253" i="1"/>
  <c r="D6114" i="1"/>
  <c r="D6215" i="1"/>
  <c r="D6116" i="1"/>
  <c r="D7254" i="1"/>
  <c r="D6217" i="1"/>
  <c r="D7255" i="1"/>
  <c r="D6210" i="1"/>
  <c r="D5539" i="1"/>
  <c r="D5544" i="1"/>
  <c r="D5548" i="1"/>
  <c r="D5545" i="1"/>
  <c r="D6356" i="1"/>
  <c r="D5546" i="1"/>
  <c r="D5538" i="1"/>
  <c r="D5547" i="1"/>
  <c r="D5893" i="1"/>
  <c r="D5897" i="1"/>
  <c r="D5543" i="1"/>
  <c r="D7249" i="1"/>
  <c r="D5894" i="1"/>
  <c r="D6355" i="1"/>
  <c r="D7248" i="1"/>
  <c r="D7250" i="1"/>
  <c r="D7" i="1"/>
  <c r="D3" i="1"/>
  <c r="D5380" i="1"/>
  <c r="D5425" i="1"/>
  <c r="D5427" i="1"/>
  <c r="D6193" i="1"/>
  <c r="D5428" i="1"/>
  <c r="D5379" i="1"/>
  <c r="D6195" i="1"/>
  <c r="D7265" i="1"/>
  <c r="D5426" i="1"/>
  <c r="D7263" i="1"/>
  <c r="D7264" i="1"/>
  <c r="D6194" i="1"/>
  <c r="D7029" i="1"/>
  <c r="D7144" i="1"/>
  <c r="D7111" i="1"/>
  <c r="D7138" i="1"/>
  <c r="D5273" i="1"/>
  <c r="D6723" i="1"/>
  <c r="D6716" i="1"/>
  <c r="D6721" i="1"/>
  <c r="D6725" i="1"/>
  <c r="D8079" i="1"/>
  <c r="D8058" i="1"/>
  <c r="D8062" i="1"/>
  <c r="D6726" i="1"/>
  <c r="D7312" i="1"/>
  <c r="D7121" i="1"/>
  <c r="D7122" i="1"/>
  <c r="D4294" i="1"/>
  <c r="D4365" i="1"/>
  <c r="D4295" i="1"/>
  <c r="D4364" i="1"/>
  <c r="D4641" i="1"/>
  <c r="D4643" i="1"/>
  <c r="D4640" i="1"/>
  <c r="D4642" i="1"/>
  <c r="D7830" i="1"/>
  <c r="D7827" i="1"/>
  <c r="D7828" i="1"/>
  <c r="D6638" i="1"/>
  <c r="D6642" i="1"/>
  <c r="D6640" i="1"/>
  <c r="D7205" i="1"/>
  <c r="D6641" i="1"/>
  <c r="D7203" i="1"/>
  <c r="D7204" i="1"/>
  <c r="D6639" i="1"/>
  <c r="D7206" i="1"/>
  <c r="D7207" i="1"/>
  <c r="D4611" i="1"/>
  <c r="D4929" i="1"/>
  <c r="D4612" i="1"/>
  <c r="D4930" i="1"/>
  <c r="D4430" i="1"/>
  <c r="D5598" i="1"/>
  <c r="D7068" i="1"/>
  <c r="D7076" i="1"/>
  <c r="D7226" i="1"/>
  <c r="D7202" i="1"/>
  <c r="D6325" i="1"/>
  <c r="D7185" i="1"/>
  <c r="D6326" i="1"/>
  <c r="D7186" i="1"/>
  <c r="D6103" i="1"/>
  <c r="D7341" i="1"/>
  <c r="D6102" i="1"/>
  <c r="D7340" i="1"/>
  <c r="D4585" i="1"/>
  <c r="D7814" i="1"/>
  <c r="D57" i="1"/>
  <c r="D4877" i="1"/>
  <c r="D4881" i="1"/>
  <c r="D4874" i="1"/>
  <c r="D4879" i="1"/>
  <c r="D4876" i="1"/>
  <c r="D4878" i="1"/>
  <c r="D4875" i="1"/>
  <c r="D5349" i="1"/>
  <c r="D5595" i="1"/>
  <c r="D5710" i="1"/>
  <c r="D6212" i="1"/>
  <c r="D4880" i="1"/>
  <c r="D5777" i="1"/>
  <c r="D7237" i="1"/>
  <c r="D7103" i="1"/>
  <c r="D4597" i="1"/>
  <c r="D5259" i="1"/>
  <c r="D7115" i="1"/>
  <c r="D7119" i="1"/>
  <c r="D7325" i="1"/>
  <c r="D7329" i="1"/>
  <c r="D7116" i="1"/>
  <c r="D7324" i="1"/>
  <c r="D7330" i="1"/>
  <c r="D7117" i="1"/>
  <c r="D7326" i="1"/>
  <c r="D7118" i="1"/>
  <c r="D7327" i="1"/>
  <c r="D7114" i="1"/>
  <c r="D7120" i="1"/>
  <c r="D4588" i="1"/>
  <c r="D7815" i="1"/>
  <c r="D4354" i="1"/>
  <c r="D4356" i="1"/>
  <c r="D7805" i="1"/>
  <c r="D7804" i="1"/>
  <c r="D4563" i="1"/>
  <c r="D7803" i="1"/>
  <c r="D4541" i="1"/>
  <c r="D4542" i="1"/>
  <c r="D4539" i="1"/>
  <c r="D4540" i="1"/>
  <c r="D7795" i="1"/>
  <c r="D7794" i="1"/>
  <c r="D7792" i="1"/>
  <c r="D7021" i="1"/>
  <c r="D7022" i="1"/>
  <c r="D6610" i="1"/>
  <c r="D6611" i="1"/>
  <c r="D7303" i="1"/>
  <c r="D7019" i="1"/>
  <c r="D5557" i="1"/>
  <c r="D7240" i="1"/>
  <c r="D5898" i="1"/>
  <c r="D7239" i="1"/>
  <c r="D6443" i="1"/>
  <c r="D6447" i="1"/>
  <c r="D6444" i="1"/>
  <c r="D6446" i="1"/>
  <c r="D4520" i="1"/>
  <c r="D5151" i="1"/>
  <c r="D5155" i="1"/>
  <c r="D5153" i="1"/>
  <c r="D5154" i="1"/>
  <c r="D7785" i="1"/>
  <c r="D5152" i="1"/>
  <c r="D7787" i="1"/>
  <c r="D7783" i="1"/>
  <c r="D7788" i="1"/>
  <c r="D7784" i="1"/>
  <c r="D4528" i="1"/>
  <c r="D4529" i="1"/>
  <c r="D4526" i="1"/>
  <c r="D4530" i="1"/>
  <c r="D4527" i="1"/>
  <c r="D4845" i="1"/>
  <c r="D4842" i="1"/>
  <c r="D4843" i="1"/>
  <c r="D4844" i="1"/>
  <c r="D4846" i="1"/>
  <c r="D4557" i="1"/>
  <c r="D5593" i="1"/>
  <c r="D4870" i="1"/>
  <c r="D6982" i="1"/>
  <c r="D4373" i="1"/>
  <c r="D7782" i="1"/>
  <c r="D4861" i="1"/>
  <c r="D5716" i="1"/>
  <c r="D4276" i="1"/>
  <c r="D4351" i="1"/>
  <c r="D4277" i="1"/>
  <c r="D4193" i="1"/>
  <c r="D4274" i="1"/>
  <c r="D4349" i="1"/>
  <c r="D4350" i="1"/>
  <c r="D4275" i="1"/>
  <c r="D4348" i="1"/>
  <c r="D6236" i="1"/>
  <c r="D5581" i="1"/>
  <c r="D7213" i="1"/>
  <c r="D7045" i="1"/>
  <c r="D7236" i="1"/>
  <c r="D4533" i="1"/>
  <c r="D4534" i="1"/>
  <c r="D4847" i="1"/>
  <c r="D4848" i="1"/>
  <c r="D5725" i="1"/>
  <c r="D6785" i="1"/>
  <c r="D5726" i="1"/>
  <c r="D6784" i="1"/>
  <c r="D7037" i="1"/>
  <c r="D5579" i="1"/>
  <c r="D5580" i="1"/>
  <c r="D5582" i="1"/>
  <c r="D4805" i="1"/>
  <c r="D4804" i="1"/>
  <c r="D6496" i="1"/>
  <c r="D7209" i="1"/>
  <c r="D6495" i="1"/>
  <c r="D5647" i="1"/>
  <c r="D8171" i="1"/>
  <c r="D5958" i="1"/>
  <c r="D5253" i="1"/>
  <c r="D5220" i="1"/>
  <c r="D5571" i="1"/>
  <c r="D4793" i="1"/>
  <c r="D4791" i="1"/>
  <c r="D4795" i="1"/>
  <c r="D4792" i="1"/>
  <c r="D4790" i="1"/>
  <c r="D4794" i="1"/>
  <c r="D5110" i="1"/>
  <c r="D6437" i="1"/>
  <c r="D6436" i="1"/>
  <c r="D6977" i="1"/>
  <c r="D7132" i="1"/>
  <c r="D6438" i="1"/>
  <c r="D7126" i="1"/>
  <c r="D6120" i="1"/>
  <c r="D7129" i="1"/>
  <c r="D7125" i="1"/>
  <c r="D7123" i="1"/>
  <c r="D7319" i="1"/>
  <c r="D7320" i="1"/>
  <c r="D7124" i="1"/>
  <c r="D4340" i="1"/>
  <c r="D4338" i="1"/>
  <c r="D5051" i="1"/>
  <c r="D5052" i="1"/>
  <c r="D7749" i="1"/>
  <c r="D7750" i="1"/>
  <c r="D7751" i="1"/>
  <c r="D6235" i="1"/>
  <c r="D6233" i="1"/>
  <c r="D22" i="1"/>
  <c r="D6715" i="1"/>
  <c r="D6743" i="1"/>
  <c r="D6678" i="1"/>
  <c r="D6712" i="1"/>
  <c r="D6746" i="1"/>
  <c r="D6939" i="1"/>
  <c r="D7002" i="1"/>
  <c r="D8060" i="1"/>
  <c r="D8613" i="1"/>
  <c r="D8037" i="1"/>
  <c r="D6675" i="1"/>
  <c r="D6605" i="1"/>
  <c r="D6197" i="1"/>
  <c r="D6196" i="1"/>
  <c r="D6188" i="1"/>
  <c r="D6186" i="1"/>
  <c r="D6555" i="1"/>
  <c r="D5954" i="1"/>
  <c r="D4184" i="1"/>
  <c r="D6814" i="1"/>
  <c r="D6826" i="1"/>
  <c r="D6846" i="1"/>
  <c r="D6858" i="1"/>
  <c r="D6866" i="1"/>
  <c r="D6929" i="1"/>
  <c r="D6835" i="1"/>
  <c r="D6871" i="1"/>
  <c r="D6883" i="1"/>
  <c r="D6808" i="1"/>
  <c r="D6820" i="1"/>
  <c r="D6852" i="1"/>
  <c r="D6841" i="1"/>
  <c r="D6861" i="1"/>
  <c r="D6877" i="1"/>
  <c r="D6911" i="1"/>
  <c r="D6952" i="1"/>
  <c r="D8616" i="1"/>
  <c r="D8604" i="1"/>
  <c r="D8202" i="1"/>
  <c r="D8114" i="1"/>
  <c r="D8098" i="1"/>
  <c r="D8082" i="1"/>
  <c r="D8059" i="1"/>
  <c r="D8043" i="1"/>
  <c r="D8027" i="1"/>
  <c r="D8011" i="1"/>
  <c r="D7816" i="1"/>
  <c r="D7793" i="1"/>
  <c r="D7328" i="1"/>
  <c r="D7304" i="1"/>
  <c r="D7260" i="1"/>
  <c r="D5388" i="1"/>
  <c r="D6304" i="1"/>
  <c r="D5447" i="1"/>
  <c r="D6294" i="1"/>
  <c r="D5448" i="1"/>
  <c r="D6295" i="1"/>
  <c r="D7251" i="1"/>
  <c r="D7252" i="1"/>
  <c r="D4837" i="1"/>
  <c r="D4841" i="1"/>
  <c r="D4839" i="1"/>
  <c r="D4838" i="1"/>
  <c r="D4840" i="1"/>
  <c r="D7085" i="1"/>
  <c r="D6319" i="1"/>
  <c r="D7214" i="1"/>
  <c r="D7291" i="1"/>
  <c r="D6320" i="1"/>
  <c r="D7191" i="1"/>
  <c r="D7039" i="1"/>
  <c r="D8565" i="1"/>
  <c r="D5444" i="1"/>
  <c r="D5443" i="1"/>
  <c r="D5706" i="1"/>
  <c r="D5714" i="1"/>
  <c r="D5707" i="1"/>
  <c r="D5715" i="1"/>
  <c r="D5704" i="1"/>
  <c r="D5708" i="1"/>
  <c r="D5705" i="1"/>
  <c r="D7273" i="1"/>
  <c r="D5386" i="1"/>
  <c r="D5709" i="1"/>
  <c r="D5713" i="1"/>
  <c r="D7272" i="1"/>
  <c r="D7274" i="1"/>
  <c r="D7275" i="1"/>
  <c r="D5384" i="1"/>
  <c r="D5437" i="1"/>
  <c r="D5439" i="1"/>
  <c r="D5383" i="1"/>
  <c r="D5435" i="1"/>
  <c r="D5440" i="1"/>
  <c r="D5385" i="1"/>
  <c r="D5436" i="1"/>
  <c r="D7269" i="1"/>
  <c r="D5438" i="1"/>
  <c r="D7270" i="1"/>
  <c r="D7281" i="1"/>
  <c r="D6481" i="1"/>
  <c r="D6243" i="1"/>
  <c r="D7242" i="1"/>
  <c r="D7133" i="1"/>
  <c r="D7314" i="1"/>
  <c r="D7038" i="1"/>
  <c r="D5703" i="1"/>
  <c r="D5541" i="1"/>
  <c r="D6077" i="1"/>
  <c r="D5537" i="1"/>
  <c r="D5542" i="1"/>
  <c r="D5558" i="1"/>
  <c r="D6079" i="1"/>
  <c r="D6080" i="1"/>
  <c r="D6082" i="1"/>
  <c r="D5540" i="1"/>
  <c r="D6078" i="1"/>
  <c r="D7258" i="1"/>
  <c r="D7259" i="1"/>
  <c r="D60" i="1"/>
  <c r="D24" i="1"/>
  <c r="D6677" i="1"/>
  <c r="D6941" i="1"/>
  <c r="D6748" i="1"/>
  <c r="D6745" i="1"/>
  <c r="D6680" i="1"/>
  <c r="D6714" i="1"/>
  <c r="D8040" i="1"/>
  <c r="D7004" i="1"/>
  <c r="D8615" i="1"/>
  <c r="D4380" i="1"/>
  <c r="D4383" i="1"/>
  <c r="D7030" i="1"/>
  <c r="D7349" i="1"/>
  <c r="D7356" i="1"/>
  <c r="D7360" i="1"/>
  <c r="D7351" i="1"/>
  <c r="D7359" i="1"/>
  <c r="D7361" i="1"/>
  <c r="D7357" i="1"/>
  <c r="D7362" i="1"/>
  <c r="D8503" i="1"/>
  <c r="D69" i="1"/>
  <c r="D70" i="1"/>
  <c r="D4949" i="1"/>
  <c r="D4953" i="1"/>
  <c r="D4951" i="1"/>
  <c r="D4952" i="1"/>
  <c r="D4950" i="1"/>
  <c r="D5779" i="1"/>
  <c r="D6497" i="1"/>
  <c r="D7139" i="1"/>
  <c r="D4595" i="1"/>
  <c r="D4596" i="1"/>
  <c r="D7817" i="1"/>
  <c r="D7818" i="1"/>
  <c r="D4933" i="1"/>
  <c r="D4937" i="1"/>
  <c r="D4932" i="1"/>
  <c r="D4938" i="1"/>
  <c r="D4935" i="1"/>
  <c r="D4940" i="1"/>
  <c r="D4936" i="1"/>
  <c r="D4939" i="1"/>
  <c r="D6001" i="1"/>
  <c r="D7088" i="1"/>
  <c r="D7201" i="1"/>
  <c r="D7221" i="1"/>
  <c r="D7225" i="1"/>
  <c r="D4934" i="1"/>
  <c r="D5758" i="1"/>
  <c r="D6092" i="1"/>
  <c r="D6543" i="1"/>
  <c r="D5599" i="1"/>
  <c r="D8507" i="1"/>
  <c r="D7102" i="1"/>
  <c r="D53" i="1"/>
  <c r="D61" i="1"/>
  <c r="D54" i="1"/>
  <c r="D62" i="1"/>
  <c r="D55" i="1"/>
  <c r="D63" i="1"/>
  <c r="D6636" i="1"/>
  <c r="D6637" i="1"/>
  <c r="D7294" i="1"/>
  <c r="D7295" i="1"/>
  <c r="D6314" i="1"/>
  <c r="D7343" i="1"/>
  <c r="D7336" i="1"/>
  <c r="D7179" i="1"/>
  <c r="D8181" i="1"/>
  <c r="D64" i="1"/>
  <c r="D26" i="1"/>
  <c r="D6695" i="1"/>
  <c r="D6728" i="1"/>
  <c r="D6756" i="1"/>
  <c r="D6698" i="1"/>
  <c r="D6944" i="1"/>
  <c r="D8203" i="1"/>
  <c r="D7169" i="1"/>
  <c r="D8057" i="1"/>
  <c r="D8598" i="1"/>
  <c r="D7010" i="1"/>
  <c r="D8093" i="1"/>
  <c r="D6898" i="1"/>
  <c r="D6922" i="1"/>
  <c r="D6901" i="1"/>
  <c r="D8100" i="1"/>
  <c r="D4581" i="1"/>
  <c r="D4582" i="1"/>
  <c r="D4583" i="1"/>
  <c r="D4584" i="1"/>
  <c r="D4893" i="1"/>
  <c r="D4895" i="1"/>
  <c r="D4894" i="1"/>
  <c r="D4896" i="1"/>
  <c r="D4593" i="1"/>
  <c r="D4594" i="1"/>
  <c r="D6798" i="1"/>
  <c r="D6797" i="1"/>
  <c r="D4591" i="1"/>
  <c r="D6984" i="1"/>
  <c r="D8416" i="1"/>
  <c r="D8428" i="1"/>
  <c r="D8440" i="1"/>
  <c r="D8419" i="1"/>
  <c r="D8431" i="1"/>
  <c r="D8443" i="1"/>
  <c r="D8422" i="1"/>
  <c r="D8434" i="1"/>
  <c r="D8425" i="1"/>
  <c r="D8437" i="1"/>
  <c r="D6308" i="1"/>
  <c r="D6307" i="1"/>
  <c r="D7277" i="1"/>
  <c r="D6305" i="1"/>
  <c r="D6306" i="1"/>
  <c r="D7278" i="1"/>
  <c r="D7279" i="1"/>
  <c r="D7280" i="1"/>
  <c r="D6646" i="1"/>
  <c r="D6647" i="1"/>
  <c r="D7299" i="1"/>
  <c r="D7300" i="1"/>
  <c r="D8612" i="1"/>
  <c r="D8600" i="1"/>
  <c r="D8055" i="1"/>
  <c r="D7786" i="1"/>
  <c r="D7298" i="1"/>
  <c r="D7276" i="1"/>
  <c r="D14" i="1"/>
  <c r="D6473" i="1"/>
  <c r="D7245" i="1"/>
  <c r="D6354" i="1"/>
  <c r="D7244" i="1"/>
  <c r="D7040" i="1"/>
  <c r="D7041" i="1"/>
  <c r="D6208" i="1"/>
  <c r="D6902" i="1"/>
  <c r="D6899" i="1"/>
  <c r="D8103" i="1"/>
  <c r="D6923" i="1"/>
  <c r="D6108" i="1"/>
  <c r="D7182" i="1"/>
  <c r="D5430" i="1"/>
  <c r="D5382" i="1"/>
  <c r="D5429" i="1"/>
  <c r="D5431" i="1"/>
  <c r="D5420" i="1"/>
  <c r="D5432" i="1"/>
  <c r="D5381" i="1"/>
  <c r="D6284" i="1"/>
  <c r="D6297" i="1"/>
  <c r="D5433" i="1"/>
  <c r="D6285" i="1"/>
  <c r="D7267" i="1"/>
  <c r="D6283" i="1"/>
  <c r="D7268" i="1"/>
  <c r="D6301" i="1"/>
  <c r="D6083" i="1"/>
  <c r="D7241" i="1"/>
  <c r="D5780" i="1"/>
  <c r="D8517" i="1"/>
  <c r="D5892" i="1"/>
  <c r="D5895" i="1"/>
  <c r="D6263" i="1"/>
  <c r="D5896" i="1"/>
  <c r="D5890" i="1"/>
  <c r="D5891" i="1"/>
  <c r="D6264" i="1"/>
  <c r="D7257" i="1"/>
  <c r="D7256" i="1"/>
  <c r="D6262" i="1"/>
  <c r="D65" i="1"/>
  <c r="D27" i="1"/>
  <c r="D6699" i="1"/>
  <c r="D6945" i="1"/>
  <c r="D7170" i="1"/>
  <c r="D6696" i="1"/>
  <c r="D6729" i="1"/>
  <c r="D6757" i="1"/>
  <c r="D8204" i="1"/>
  <c r="D8599" i="1"/>
  <c r="D7011" i="1"/>
  <c r="D4409" i="1"/>
  <c r="D4411" i="1"/>
  <c r="D4408" i="1"/>
  <c r="D4410" i="1"/>
  <c r="D4412" i="1"/>
  <c r="D7846" i="1"/>
  <c r="D7847" i="1"/>
  <c r="D7844" i="1"/>
  <c r="D7848" i="1"/>
  <c r="D4290" i="1"/>
  <c r="D4361" i="1"/>
  <c r="D4291" i="1"/>
  <c r="D4362" i="1"/>
  <c r="D4376" i="1"/>
  <c r="D4377" i="1"/>
  <c r="D5693" i="1"/>
  <c r="D6803" i="1"/>
  <c r="D6" i="1"/>
  <c r="D10" i="1"/>
  <c r="D4853" i="1"/>
  <c r="D4857" i="1"/>
  <c r="D4858" i="1"/>
  <c r="D4854" i="1"/>
  <c r="D4859" i="1"/>
  <c r="D4855" i="1"/>
  <c r="D4860" i="1"/>
  <c r="D4856" i="1"/>
  <c r="D5680" i="1"/>
  <c r="D5727" i="1"/>
  <c r="D5776" i="1"/>
  <c r="D5592" i="1"/>
  <c r="D6604" i="1"/>
  <c r="D7224" i="1"/>
  <c r="D4637" i="1"/>
  <c r="D4635" i="1"/>
  <c r="D4639" i="1"/>
  <c r="D4638" i="1"/>
  <c r="D4965" i="1"/>
  <c r="D4969" i="1"/>
  <c r="D4636" i="1"/>
  <c r="D4967" i="1"/>
  <c r="D4968" i="1"/>
  <c r="D4966" i="1"/>
  <c r="D4427" i="1"/>
  <c r="D4621" i="1"/>
  <c r="D4622" i="1"/>
  <c r="D4620" i="1"/>
  <c r="D4374" i="1"/>
  <c r="D6895" i="1"/>
  <c r="D6919" i="1"/>
  <c r="D6907" i="1"/>
  <c r="D4610" i="1"/>
  <c r="D4925" i="1"/>
  <c r="D4927" i="1"/>
  <c r="D5535" i="1"/>
  <c r="D4926" i="1"/>
  <c r="D5728" i="1"/>
  <c r="D4928" i="1"/>
  <c r="D5729" i="1"/>
  <c r="D6986" i="1"/>
  <c r="D5691" i="1"/>
  <c r="D4609" i="1"/>
  <c r="D5260" i="1"/>
  <c r="D8496" i="1"/>
  <c r="D7099" i="1"/>
  <c r="D7100" i="1"/>
  <c r="D7101" i="1"/>
  <c r="D6312" i="1"/>
  <c r="D6313" i="1"/>
  <c r="D7345" i="1"/>
  <c r="D6309" i="1"/>
  <c r="D6310" i="1"/>
  <c r="D7346" i="1"/>
  <c r="D6311" i="1"/>
  <c r="D7347" i="1"/>
  <c r="D7348" i="1"/>
  <c r="D4203" i="1"/>
  <c r="D4288" i="1"/>
  <c r="D4587" i="1"/>
  <c r="D4899" i="1"/>
  <c r="D4573" i="1"/>
  <c r="D4577" i="1"/>
  <c r="D4574" i="1"/>
  <c r="D4571" i="1"/>
  <c r="D4575" i="1"/>
  <c r="D4889" i="1"/>
  <c r="D4572" i="1"/>
  <c r="D4576" i="1"/>
  <c r="D4890" i="1"/>
  <c r="D4887" i="1"/>
  <c r="D4892" i="1"/>
  <c r="D4888" i="1"/>
  <c r="D4886" i="1"/>
  <c r="D4891" i="1"/>
  <c r="D23" i="1"/>
  <c r="D59" i="1"/>
  <c r="D6676" i="1"/>
  <c r="D6747" i="1"/>
  <c r="D6744" i="1"/>
  <c r="D6679" i="1"/>
  <c r="D6713" i="1"/>
  <c r="D6940" i="1"/>
  <c r="D7003" i="1"/>
  <c r="D8061" i="1"/>
  <c r="D8614" i="1"/>
  <c r="D8101" i="1"/>
  <c r="D4199" i="1"/>
  <c r="D4284" i="1"/>
  <c r="D4200" i="1"/>
  <c r="D4285" i="1"/>
  <c r="D4283" i="1"/>
  <c r="D4198" i="1"/>
  <c r="D5286" i="1"/>
  <c r="D5271" i="1"/>
  <c r="D6894" i="1"/>
  <c r="D6906" i="1"/>
  <c r="D6918" i="1"/>
  <c r="D8111" i="1"/>
  <c r="D8025" i="1"/>
  <c r="D8193" i="1"/>
  <c r="D4204" i="1"/>
  <c r="D4289" i="1"/>
  <c r="D4578" i="1"/>
  <c r="D4579" i="1"/>
  <c r="D4580" i="1"/>
  <c r="D7813" i="1"/>
  <c r="D7812" i="1"/>
  <c r="D8391" i="1"/>
  <c r="D4869" i="1"/>
  <c r="D4556" i="1"/>
  <c r="D4197" i="1"/>
  <c r="D4873" i="1"/>
  <c r="D5594" i="1"/>
  <c r="D7163" i="1"/>
  <c r="D4565" i="1"/>
  <c r="D4885" i="1"/>
  <c r="D4884" i="1"/>
  <c r="D4882" i="1"/>
  <c r="D4883" i="1"/>
  <c r="D5318" i="1"/>
  <c r="D6156" i="1"/>
  <c r="D5778" i="1"/>
  <c r="D6445" i="1"/>
  <c r="D6789" i="1"/>
  <c r="D7297" i="1"/>
  <c r="D6643" i="1"/>
  <c r="D7296" i="1"/>
  <c r="D6644" i="1"/>
  <c r="D4196" i="1"/>
  <c r="D6810" i="1"/>
  <c r="D6822" i="1"/>
  <c r="D6854" i="1"/>
  <c r="D6831" i="1"/>
  <c r="D6843" i="1"/>
  <c r="D6863" i="1"/>
  <c r="D6879" i="1"/>
  <c r="D6816" i="1"/>
  <c r="D6828" i="1"/>
  <c r="D6848" i="1"/>
  <c r="D6868" i="1"/>
  <c r="D6873" i="1"/>
  <c r="D6885" i="1"/>
  <c r="D6913" i="1"/>
  <c r="D6931" i="1"/>
  <c r="D6837" i="1"/>
  <c r="D6954" i="1"/>
  <c r="D7289" i="1"/>
  <c r="D6485" i="1"/>
  <c r="D6486" i="1"/>
  <c r="D7288" i="1"/>
  <c r="D4562" i="1"/>
  <c r="D5257" i="1"/>
  <c r="D4537" i="1"/>
  <c r="D4538" i="1"/>
  <c r="D4852" i="1"/>
  <c r="D4851" i="1"/>
  <c r="D4825" i="1"/>
  <c r="D4829" i="1"/>
  <c r="D4833" i="1"/>
  <c r="D4823" i="1"/>
  <c r="D4827" i="1"/>
  <c r="D4831" i="1"/>
  <c r="D4824" i="1"/>
  <c r="D4828" i="1"/>
  <c r="D4832" i="1"/>
  <c r="D4830" i="1"/>
  <c r="D5139" i="1"/>
  <c r="D5143" i="1"/>
  <c r="D5147" i="1"/>
  <c r="D4834" i="1"/>
  <c r="D4822" i="1"/>
  <c r="D5141" i="1"/>
  <c r="D5145" i="1"/>
  <c r="D5149" i="1"/>
  <c r="D4826" i="1"/>
  <c r="D5138" i="1"/>
  <c r="D5142" i="1"/>
  <c r="D5146" i="1"/>
  <c r="D5150" i="1"/>
  <c r="D5140" i="1"/>
  <c r="D5144" i="1"/>
  <c r="D5148" i="1"/>
  <c r="D4405" i="1"/>
  <c r="D4415" i="1"/>
  <c r="D4525" i="1"/>
  <c r="D5240" i="1"/>
  <c r="D6532" i="1"/>
  <c r="D6533" i="1"/>
  <c r="D4183" i="1"/>
  <c r="D4259" i="1"/>
  <c r="D4521" i="1"/>
  <c r="D4522" i="1"/>
  <c r="D5237" i="1"/>
  <c r="D5238" i="1"/>
  <c r="D39" i="1"/>
  <c r="D47" i="1"/>
  <c r="D6107" i="1"/>
  <c r="D6106" i="1"/>
  <c r="D4504" i="1"/>
  <c r="D4508" i="1"/>
  <c r="D4501" i="1"/>
  <c r="D4505" i="1"/>
  <c r="D4509" i="1"/>
  <c r="D4502" i="1"/>
  <c r="D4506" i="1"/>
  <c r="D4503" i="1"/>
  <c r="D4507" i="1"/>
  <c r="D5646" i="1"/>
  <c r="D6379" i="1"/>
  <c r="D6461" i="1"/>
  <c r="D6548" i="1"/>
  <c r="D5645" i="1"/>
  <c r="D6378" i="1"/>
  <c r="D6449" i="1"/>
  <c r="D6471" i="1"/>
  <c r="D7321" i="1"/>
  <c r="D6475" i="1"/>
  <c r="D6452" i="1"/>
  <c r="D6351" i="1"/>
  <c r="D18" i="1"/>
  <c r="D4186" i="1"/>
  <c r="D6671" i="1"/>
  <c r="D6719" i="1"/>
  <c r="D6735" i="1"/>
  <c r="D6751" i="1"/>
  <c r="D6683" i="1"/>
  <c r="D6705" i="1"/>
  <c r="D6935" i="1"/>
  <c r="D6994" i="1"/>
  <c r="D6021" i="1"/>
  <c r="D4372" i="1"/>
  <c r="D6893" i="1"/>
  <c r="D6905" i="1"/>
  <c r="D6917" i="1"/>
  <c r="D6926" i="1"/>
  <c r="D4491" i="1"/>
  <c r="D5069" i="1"/>
  <c r="D6271" i="1"/>
  <c r="D5254" i="1"/>
  <c r="D5222" i="1"/>
  <c r="D4471" i="1"/>
  <c r="D5053" i="1"/>
  <c r="D8099" i="1"/>
  <c r="D6897" i="1"/>
  <c r="D6921" i="1"/>
  <c r="D6900" i="1"/>
  <c r="D7180" i="1"/>
  <c r="D7181" i="1"/>
  <c r="D7322" i="1"/>
  <c r="D6631" i="1"/>
  <c r="D4336" i="1"/>
  <c r="D5047" i="1"/>
  <c r="D5046" i="1"/>
  <c r="D7748" i="1"/>
  <c r="D7746" i="1"/>
  <c r="D5023" i="1"/>
  <c r="D5024" i="1"/>
  <c r="D7728" i="1"/>
  <c r="D7729" i="1"/>
  <c r="D43" i="1"/>
  <c r="D40" i="1"/>
  <c r="D44" i="1"/>
  <c r="D46" i="1"/>
  <c r="D5269" i="1"/>
  <c r="D8008" i="1"/>
  <c r="D7680" i="1"/>
  <c r="D8002" i="1"/>
  <c r="D17" i="1"/>
  <c r="D42" i="1"/>
  <c r="D5267" i="1"/>
  <c r="D5278" i="1"/>
  <c r="D6691" i="1"/>
  <c r="D6993" i="1"/>
  <c r="D7391" i="1"/>
  <c r="D6682" i="1"/>
  <c r="D6700" i="1"/>
  <c r="D6704" i="1"/>
  <c r="D6740" i="1"/>
  <c r="D6709" i="1"/>
  <c r="D6730" i="1"/>
  <c r="D6934" i="1"/>
  <c r="D7996" i="1"/>
  <c r="D8000" i="1"/>
  <c r="D8004" i="1"/>
  <c r="D8020" i="1"/>
  <c r="D8064" i="1"/>
  <c r="D8083" i="1"/>
  <c r="D8095" i="1"/>
  <c r="D8191" i="1"/>
  <c r="D8625" i="1"/>
  <c r="D6718" i="1"/>
  <c r="D6734" i="1"/>
  <c r="D6750" i="1"/>
  <c r="D6946" i="1"/>
  <c r="D6998" i="1"/>
  <c r="D7389" i="1"/>
  <c r="D8017" i="1"/>
  <c r="D8029" i="1"/>
  <c r="D8033" i="1"/>
  <c r="D8041" i="1"/>
  <c r="D8045" i="1"/>
  <c r="D8049" i="1"/>
  <c r="D8053" i="1"/>
  <c r="D8080" i="1"/>
  <c r="D8088" i="1"/>
  <c r="D8104" i="1"/>
  <c r="D8116" i="1"/>
  <c r="D8610" i="1"/>
  <c r="D8622" i="1"/>
  <c r="D6670" i="1"/>
  <c r="D7171" i="1"/>
  <c r="D7998" i="1"/>
  <c r="D8006" i="1"/>
  <c r="D8077" i="1"/>
  <c r="D8189" i="1"/>
  <c r="D8401" i="1"/>
  <c r="D8405" i="1"/>
  <c r="D8603" i="1"/>
  <c r="D8607" i="1"/>
  <c r="D8619" i="1"/>
  <c r="D7006" i="1"/>
  <c r="D4499" i="1"/>
  <c r="D6653" i="1"/>
  <c r="D4459" i="1"/>
  <c r="D4457" i="1"/>
  <c r="D4458" i="1"/>
  <c r="D4182" i="1"/>
  <c r="D4460" i="1"/>
  <c r="D5685" i="1"/>
  <c r="D5032" i="1"/>
  <c r="D5641" i="1"/>
  <c r="D6969" i="1"/>
  <c r="D7023" i="1"/>
  <c r="D6394" i="1"/>
  <c r="D6999" i="1"/>
  <c r="D6575" i="1"/>
  <c r="D6585" i="1"/>
  <c r="D6577" i="1"/>
  <c r="D6587" i="1"/>
  <c r="D6583" i="1"/>
  <c r="D6584" i="1"/>
  <c r="D6586" i="1"/>
  <c r="D6073" i="1"/>
  <c r="D4454" i="1"/>
  <c r="D5027" i="1"/>
  <c r="D4480" i="1"/>
  <c r="D4481" i="1"/>
  <c r="D4479" i="1"/>
  <c r="D5054" i="1"/>
  <c r="D7024" i="1"/>
  <c r="D6614" i="1"/>
  <c r="D6972" i="1"/>
  <c r="D6805" i="1"/>
  <c r="D4748" i="1"/>
  <c r="D4749" i="1"/>
  <c r="D7696" i="1"/>
  <c r="D7695" i="1"/>
  <c r="D4677" i="1"/>
  <c r="D4678" i="1"/>
  <c r="D4679" i="1"/>
  <c r="D7375" i="1"/>
  <c r="D7374" i="1"/>
  <c r="D7376" i="1"/>
  <c r="D5441" i="1"/>
  <c r="D4451" i="1"/>
  <c r="D4449" i="1"/>
  <c r="D4450" i="1"/>
  <c r="D5022" i="1"/>
  <c r="D6482" i="1"/>
  <c r="D6968" i="1"/>
  <c r="D6515" i="1"/>
  <c r="D6566" i="1"/>
  <c r="D4443" i="1"/>
  <c r="D4253" i="1"/>
  <c r="D4181" i="1"/>
  <c r="D4442" i="1"/>
  <c r="D4444" i="1"/>
  <c r="D5013" i="1"/>
  <c r="D5014" i="1"/>
  <c r="D5012" i="1"/>
  <c r="D4233" i="1"/>
  <c r="D4394" i="1"/>
  <c r="D7382" i="1"/>
  <c r="D7835" i="1"/>
  <c r="D4392" i="1"/>
  <c r="D7371" i="1"/>
  <c r="D4389" i="1"/>
  <c r="D4661" i="1"/>
  <c r="D4665" i="1"/>
  <c r="D4388" i="1"/>
  <c r="D4390" i="1"/>
  <c r="D4663" i="1"/>
  <c r="D4662" i="1"/>
  <c r="D4664" i="1"/>
  <c r="D7369" i="1"/>
  <c r="D7366" i="1"/>
  <c r="D7367" i="1"/>
  <c r="D7831" i="1"/>
  <c r="D7368" i="1"/>
  <c r="D7832" i="1"/>
  <c r="D5997" i="1"/>
  <c r="D5994" i="1"/>
  <c r="D5636" i="1"/>
  <c r="D5001" i="1"/>
  <c r="D6630" i="1"/>
  <c r="D5000" i="1"/>
  <c r="D5295" i="1"/>
  <c r="D5293" i="1"/>
  <c r="D4393" i="1"/>
  <c r="D4695" i="1"/>
  <c r="D4696" i="1"/>
  <c r="D4700" i="1"/>
  <c r="D4697" i="1"/>
  <c r="D4701" i="1"/>
  <c r="D4698" i="1"/>
  <c r="D4702" i="1"/>
  <c r="D4699" i="1"/>
  <c r="D5323" i="1"/>
  <c r="D5630" i="1"/>
  <c r="D5560" i="1"/>
  <c r="D7308" i="1"/>
  <c r="D7309" i="1"/>
  <c r="D7310" i="1"/>
  <c r="D6988" i="1"/>
  <c r="D34" i="1"/>
  <c r="D4236" i="1"/>
  <c r="D4753" i="1"/>
  <c r="D4757" i="1"/>
  <c r="D4754" i="1"/>
  <c r="D4758" i="1"/>
  <c r="D4755" i="1"/>
  <c r="D4756" i="1"/>
  <c r="D5633" i="1"/>
  <c r="D6369" i="1"/>
  <c r="D6266" i="1"/>
  <c r="D6924" i="1"/>
  <c r="D6963" i="1"/>
  <c r="D7160" i="1"/>
  <c r="D4240" i="1"/>
  <c r="D4319" i="1"/>
  <c r="D4237" i="1"/>
  <c r="D4241" i="1"/>
  <c r="D4320" i="1"/>
  <c r="D4238" i="1"/>
  <c r="D4242" i="1"/>
  <c r="D4321" i="1"/>
  <c r="D4239" i="1"/>
  <c r="D4243" i="1"/>
  <c r="D4318" i="1"/>
  <c r="D4761" i="1"/>
  <c r="D4759" i="1"/>
  <c r="D4760" i="1"/>
  <c r="D5195" i="1"/>
  <c r="D5250" i="1"/>
  <c r="D5935" i="1"/>
  <c r="D5940" i="1"/>
  <c r="D5939" i="1"/>
  <c r="D4221" i="1"/>
  <c r="D6806" i="1"/>
  <c r="D6818" i="1"/>
  <c r="D6850" i="1"/>
  <c r="D6839" i="1"/>
  <c r="D6859" i="1"/>
  <c r="D6875" i="1"/>
  <c r="D6887" i="1"/>
  <c r="D6812" i="1"/>
  <c r="D6824" i="1"/>
  <c r="D6832" i="1"/>
  <c r="D6856" i="1"/>
  <c r="D6864" i="1"/>
  <c r="D6950" i="1"/>
  <c r="D6829" i="1"/>
  <c r="D6909" i="1"/>
  <c r="D6833" i="1"/>
  <c r="D6881" i="1"/>
  <c r="D6927" i="1"/>
  <c r="D4207" i="1"/>
  <c r="D4208" i="1"/>
  <c r="D4671" i="1"/>
  <c r="D4670" i="1"/>
  <c r="D4672" i="1"/>
  <c r="D5745" i="1"/>
  <c r="D6225" i="1"/>
  <c r="D6739" i="1"/>
  <c r="D6234" i="1"/>
  <c r="D6223" i="1"/>
  <c r="D6232" i="1"/>
  <c r="D7212" i="1"/>
  <c r="D8624" i="1"/>
  <c r="D8608" i="1"/>
  <c r="D8194" i="1"/>
  <c r="D8106" i="1"/>
  <c r="D8090" i="1"/>
  <c r="D8067" i="1"/>
  <c r="D8051" i="1"/>
  <c r="D8035" i="1"/>
  <c r="D8019" i="1"/>
  <c r="D7845" i="1"/>
  <c r="D7833" i="1"/>
  <c r="D7806" i="1"/>
  <c r="D7752" i="1"/>
  <c r="D7358" i="1"/>
  <c r="D7318" i="1"/>
  <c r="D7271" i="1"/>
  <c r="D6155" i="1"/>
  <c r="D4195" i="1"/>
  <c r="D20" i="1"/>
  <c r="D6685" i="1"/>
  <c r="D6707" i="1"/>
  <c r="D6937" i="1"/>
  <c r="D6673" i="1"/>
  <c r="D6737" i="1"/>
  <c r="D6753" i="1"/>
  <c r="D6337" i="1"/>
  <c r="D7285" i="1"/>
  <c r="D6336" i="1"/>
  <c r="D4532" i="1"/>
  <c r="D4531" i="1"/>
  <c r="D7789" i="1"/>
  <c r="D4535" i="1"/>
  <c r="D4849" i="1"/>
  <c r="D4422" i="1"/>
  <c r="D4424" i="1"/>
  <c r="D4425" i="1"/>
  <c r="D4423" i="1"/>
  <c r="D7745" i="1"/>
  <c r="D7781" i="1"/>
  <c r="D5224" i="1"/>
  <c r="D8382" i="1"/>
  <c r="D4192" i="1"/>
  <c r="D4273" i="1"/>
  <c r="D6203" i="1"/>
  <c r="D6949" i="1"/>
  <c r="D7005" i="1"/>
  <c r="D6275" i="1"/>
  <c r="D6178" i="1"/>
  <c r="D6012" i="1"/>
  <c r="D4796" i="1"/>
  <c r="D5111" i="1"/>
  <c r="D4500" i="1"/>
  <c r="D5078" i="1"/>
  <c r="D5221" i="1"/>
  <c r="D5077" i="1"/>
  <c r="D5284" i="1"/>
  <c r="D5268" i="1"/>
  <c r="D4785" i="1"/>
  <c r="D4784" i="1"/>
  <c r="D4786" i="1"/>
  <c r="D6261" i="1"/>
  <c r="D6377" i="1"/>
  <c r="D6476" i="1"/>
  <c r="D4781" i="1"/>
  <c r="D5097" i="1"/>
  <c r="D5496" i="1"/>
  <c r="D5096" i="1"/>
  <c r="D6779" i="1"/>
  <c r="D6780" i="1"/>
  <c r="D4257" i="1"/>
  <c r="D4332" i="1"/>
  <c r="D4258" i="1"/>
  <c r="D4333" i="1"/>
  <c r="D5015" i="1"/>
  <c r="D5017" i="1"/>
  <c r="D5016" i="1"/>
  <c r="D7726" i="1"/>
  <c r="D25" i="1"/>
  <c r="D6727" i="1"/>
  <c r="D6755" i="1"/>
  <c r="D7009" i="1"/>
  <c r="D6724" i="1"/>
  <c r="D6697" i="1"/>
  <c r="D6564" i="1"/>
  <c r="D4492" i="1"/>
  <c r="D4493" i="1"/>
  <c r="D4494" i="1"/>
  <c r="D5644" i="1"/>
  <c r="D5343" i="1"/>
  <c r="D6350" i="1"/>
  <c r="D4191" i="1"/>
  <c r="D4267" i="1"/>
  <c r="D4485" i="1"/>
  <c r="D4190" i="1"/>
  <c r="D5643" i="1"/>
  <c r="D6185" i="1"/>
  <c r="D6773" i="1"/>
  <c r="D6341" i="1"/>
  <c r="D5974" i="1"/>
  <c r="D5696" i="1"/>
  <c r="D5695" i="1"/>
  <c r="D5697" i="1"/>
  <c r="D4712" i="1"/>
  <c r="D4716" i="1"/>
  <c r="D4709" i="1"/>
  <c r="D4713" i="1"/>
  <c r="D4717" i="1"/>
  <c r="D4710" i="1"/>
  <c r="D4714" i="1"/>
  <c r="D4711" i="1"/>
  <c r="D4715" i="1"/>
  <c r="D5177" i="1"/>
  <c r="D5181" i="1"/>
  <c r="D5175" i="1"/>
  <c r="D5179" i="1"/>
  <c r="D5183" i="1"/>
  <c r="D5176" i="1"/>
  <c r="D5180" i="1"/>
  <c r="D5178" i="1"/>
  <c r="D5182" i="1"/>
  <c r="D4666" i="1"/>
  <c r="D5164" i="1"/>
  <c r="D4328" i="1"/>
  <c r="D7730" i="1"/>
  <c r="D4250" i="1"/>
  <c r="D5007" i="1"/>
  <c r="D5005" i="1"/>
  <c r="D5006" i="1"/>
  <c r="D5004" i="1"/>
  <c r="D7720" i="1"/>
  <c r="D5008" i="1"/>
  <c r="D4686" i="1"/>
  <c r="D4435" i="1"/>
  <c r="D41" i="1"/>
  <c r="D4434" i="1"/>
  <c r="D4989" i="1"/>
  <c r="D4990" i="1"/>
  <c r="D5635" i="1"/>
  <c r="D6089" i="1"/>
  <c r="D5317" i="1"/>
  <c r="D4780" i="1"/>
  <c r="D6626" i="1"/>
  <c r="D6627" i="1"/>
  <c r="D4691" i="1"/>
  <c r="D4690" i="1"/>
  <c r="D4692" i="1"/>
  <c r="D4688" i="1"/>
  <c r="D4693" i="1"/>
  <c r="D4689" i="1"/>
  <c r="D4694" i="1"/>
  <c r="D6316" i="1"/>
  <c r="D5785" i="1"/>
  <c r="D6201" i="1"/>
  <c r="D7189" i="1"/>
  <c r="D6265" i="1"/>
  <c r="D6315" i="1"/>
  <c r="D6458" i="1"/>
  <c r="D36" i="1"/>
  <c r="D32" i="1"/>
  <c r="D4773" i="1"/>
  <c r="D4777" i="1"/>
  <c r="D4774" i="1"/>
  <c r="D4778" i="1"/>
  <c r="D4775" i="1"/>
  <c r="D4779" i="1"/>
  <c r="D4776" i="1"/>
  <c r="D6191" i="1"/>
  <c r="D6250" i="1"/>
  <c r="D6255" i="1"/>
  <c r="D5684" i="1"/>
  <c r="D4386" i="1"/>
  <c r="D4752" i="1"/>
  <c r="D4395" i="1"/>
  <c r="D4385" i="1"/>
  <c r="D4750" i="1"/>
  <c r="D4751" i="1"/>
  <c r="D5193" i="1"/>
  <c r="D5194" i="1"/>
  <c r="D5249" i="1"/>
  <c r="D5192" i="1"/>
  <c r="D5945" i="1"/>
  <c r="D5928" i="1"/>
  <c r="D5924" i="1"/>
  <c r="D5929" i="1"/>
  <c r="D5930" i="1"/>
  <c r="D4667" i="1"/>
  <c r="D4668" i="1"/>
  <c r="D6958" i="1"/>
  <c r="D6761" i="1"/>
  <c r="D8201" i="1"/>
  <c r="D8197" i="1"/>
  <c r="D8117" i="1"/>
  <c r="D8113" i="1"/>
  <c r="D8105" i="1"/>
  <c r="D8050" i="1"/>
  <c r="D8046" i="1"/>
  <c r="D8042" i="1"/>
  <c r="D8038" i="1"/>
  <c r="D8034" i="1"/>
  <c r="D8030" i="1"/>
  <c r="D8014" i="1"/>
  <c r="D8010" i="1"/>
  <c r="D7840" i="1"/>
  <c r="D7836" i="1"/>
  <c r="D7722" i="1"/>
  <c r="D7717" i="1"/>
  <c r="D7693" i="1"/>
  <c r="D7687" i="1"/>
  <c r="D7390" i="1"/>
  <c r="D7385" i="1"/>
  <c r="D7315" i="1"/>
  <c r="D7286" i="1"/>
  <c r="D7232" i="1"/>
  <c r="D7211" i="1"/>
  <c r="D7200" i="1"/>
  <c r="D7159" i="1"/>
  <c r="D7063" i="1"/>
  <c r="D7054" i="1"/>
  <c r="D7025" i="1"/>
  <c r="D7016" i="1"/>
  <c r="D6942" i="1"/>
  <c r="D6916" i="1"/>
  <c r="D6722" i="1"/>
  <c r="D6690" i="1"/>
  <c r="D6556" i="1"/>
  <c r="D6453" i="1"/>
  <c r="D4991" i="1"/>
  <c r="D4995" i="1"/>
  <c r="D4999" i="1"/>
  <c r="D4993" i="1"/>
  <c r="D4997" i="1"/>
  <c r="D4994" i="1"/>
  <c r="D4998" i="1"/>
  <c r="D4996" i="1"/>
  <c r="D4992" i="1"/>
  <c r="D7708" i="1"/>
  <c r="D7712" i="1"/>
  <c r="D7716" i="1"/>
  <c r="D4467" i="1"/>
  <c r="D4466" i="1"/>
  <c r="D5642" i="1"/>
  <c r="D6474" i="1"/>
  <c r="D4687" i="1"/>
  <c r="D5173" i="1"/>
  <c r="D4447" i="1"/>
  <c r="D4445" i="1"/>
  <c r="D4446" i="1"/>
  <c r="D4448" i="1"/>
  <c r="D5019" i="1"/>
  <c r="D5021" i="1"/>
  <c r="D5018" i="1"/>
  <c r="D5020" i="1"/>
  <c r="D4987" i="1"/>
  <c r="D5277" i="1"/>
  <c r="D4985" i="1"/>
  <c r="D4986" i="1"/>
  <c r="D4988" i="1"/>
  <c r="D5266" i="1"/>
  <c r="D5283" i="1"/>
  <c r="D4371" i="1"/>
  <c r="D6891" i="1"/>
  <c r="D6903" i="1"/>
  <c r="D4704" i="1"/>
  <c r="D4705" i="1"/>
  <c r="D4706" i="1"/>
  <c r="D4703" i="1"/>
  <c r="D4707" i="1"/>
  <c r="D5632" i="1"/>
  <c r="D6149" i="1"/>
  <c r="D4244" i="1"/>
  <c r="D4245" i="1"/>
  <c r="D4769" i="1"/>
  <c r="D4770" i="1"/>
  <c r="D4771" i="1"/>
  <c r="D4768" i="1"/>
  <c r="D4772" i="1"/>
  <c r="D5336" i="1"/>
  <c r="D6635" i="1"/>
  <c r="D5634" i="1"/>
  <c r="D6124" i="1"/>
  <c r="D6151" i="1"/>
  <c r="D4" i="1"/>
  <c r="D8" i="1"/>
  <c r="D5962" i="1"/>
  <c r="D5359" i="1"/>
  <c r="D5376" i="1"/>
  <c r="D5362" i="1"/>
  <c r="D5370" i="1"/>
  <c r="D5356" i="1"/>
  <c r="D5373" i="1"/>
  <c r="D5915" i="1"/>
  <c r="D5920" i="1"/>
  <c r="D4220" i="1"/>
  <c r="D16" i="1"/>
  <c r="D6681" i="1"/>
  <c r="D6703" i="1"/>
  <c r="D6933" i="1"/>
  <c r="D6669" i="1"/>
  <c r="D6717" i="1"/>
  <c r="D6733" i="1"/>
  <c r="D6749" i="1"/>
  <c r="D4369" i="1"/>
  <c r="D4653" i="1"/>
  <c r="D4652" i="1"/>
  <c r="D6615" i="1"/>
  <c r="D6759" i="1"/>
  <c r="D5730" i="1"/>
  <c r="D5246" i="1"/>
  <c r="D5244" i="1"/>
  <c r="D7152" i="1"/>
  <c r="D8200" i="1"/>
  <c r="D8192" i="1"/>
  <c r="D8092" i="1"/>
  <c r="D8009" i="1"/>
  <c r="D8005" i="1"/>
  <c r="D8001" i="1"/>
  <c r="D7744" i="1"/>
  <c r="D7721" i="1"/>
  <c r="D7715" i="1"/>
  <c r="D7710" i="1"/>
  <c r="D7686" i="1"/>
  <c r="D7353" i="1"/>
  <c r="D7284" i="1"/>
  <c r="D7231" i="1"/>
  <c r="D7199" i="1"/>
  <c r="D7194" i="1"/>
  <c r="D7188" i="1"/>
  <c r="D7150" i="1"/>
  <c r="D7062" i="1"/>
  <c r="D6992" i="1"/>
  <c r="D6915" i="1"/>
  <c r="D6904" i="1"/>
  <c r="D8141" i="1"/>
  <c r="D5919" i="1"/>
  <c r="D6334" i="1"/>
  <c r="D5549" i="1"/>
  <c r="D6504" i="1"/>
  <c r="D6505" i="1"/>
  <c r="D7293" i="1"/>
  <c r="D6109" i="1"/>
  <c r="D6545" i="1"/>
  <c r="D7229" i="1"/>
  <c r="D6546" i="1"/>
  <c r="D6514" i="1"/>
  <c r="D6547" i="1"/>
  <c r="D4545" i="1"/>
  <c r="D4549" i="1"/>
  <c r="D4546" i="1"/>
  <c r="D4543" i="1"/>
  <c r="D4547" i="1"/>
  <c r="D4865" i="1"/>
  <c r="D4544" i="1"/>
  <c r="D4548" i="1"/>
  <c r="D4863" i="1"/>
  <c r="D4868" i="1"/>
  <c r="D4866" i="1"/>
  <c r="D4862" i="1"/>
  <c r="D4867" i="1"/>
  <c r="D4864" i="1"/>
  <c r="D4524" i="1"/>
  <c r="D4523" i="1"/>
  <c r="D4835" i="1"/>
  <c r="D4836" i="1"/>
  <c r="D4278" i="1"/>
  <c r="D4194" i="1"/>
  <c r="D4403" i="1"/>
  <c r="D4414" i="1"/>
  <c r="D4187" i="1"/>
  <c r="D4264" i="1"/>
  <c r="D4188" i="1"/>
  <c r="D4265" i="1"/>
  <c r="D4189" i="1"/>
  <c r="D4266" i="1"/>
  <c r="D5127" i="1"/>
  <c r="D5131" i="1"/>
  <c r="D5135" i="1"/>
  <c r="D5225" i="1"/>
  <c r="D5229" i="1"/>
  <c r="D5233" i="1"/>
  <c r="D5129" i="1"/>
  <c r="D5133" i="1"/>
  <c r="D5137" i="1"/>
  <c r="D5227" i="1"/>
  <c r="D5231" i="1"/>
  <c r="D5235" i="1"/>
  <c r="D5126" i="1"/>
  <c r="D5130" i="1"/>
  <c r="D5134" i="1"/>
  <c r="D5226" i="1"/>
  <c r="D5234" i="1"/>
  <c r="D5128" i="1"/>
  <c r="D5228" i="1"/>
  <c r="D5236" i="1"/>
  <c r="D5132" i="1"/>
  <c r="D5230" i="1"/>
  <c r="D5136" i="1"/>
  <c r="D5232" i="1"/>
  <c r="D6206" i="1"/>
  <c r="D5583" i="1"/>
  <c r="D6540" i="1"/>
  <c r="D5" i="1"/>
  <c r="D9" i="1"/>
  <c r="D8135" i="1"/>
  <c r="D8139" i="1"/>
  <c r="D8132" i="1"/>
  <c r="D8137" i="1"/>
  <c r="D8133" i="1"/>
  <c r="D8138" i="1"/>
  <c r="D8134" i="1"/>
  <c r="D8140" i="1"/>
  <c r="D5256" i="1"/>
  <c r="D5239" i="1"/>
  <c r="D4817" i="1"/>
  <c r="D4815" i="1"/>
  <c r="D4816" i="1"/>
  <c r="D4814" i="1"/>
  <c r="D5285" i="1"/>
  <c r="D5270" i="1"/>
  <c r="D5279" i="1"/>
  <c r="D6330" i="1"/>
  <c r="D4809" i="1"/>
  <c r="D4813" i="1"/>
  <c r="D4807" i="1"/>
  <c r="D4811" i="1"/>
  <c r="D4808" i="1"/>
  <c r="D4812" i="1"/>
  <c r="D5344" i="1"/>
  <c r="D4806" i="1"/>
  <c r="D5125" i="1"/>
  <c r="D4810" i="1"/>
  <c r="D6568" i="1"/>
  <c r="D5664" i="1"/>
  <c r="D5757" i="1"/>
  <c r="D5970" i="1"/>
  <c r="D5665" i="1"/>
  <c r="D4470" i="1"/>
  <c r="D5050" i="1"/>
  <c r="D5223" i="1"/>
  <c r="D5255" i="1"/>
  <c r="D4268" i="1"/>
  <c r="D4272" i="1"/>
  <c r="D4347" i="1"/>
  <c r="D4269" i="1"/>
  <c r="D4344" i="1"/>
  <c r="D4270" i="1"/>
  <c r="D4345" i="1"/>
  <c r="D4271" i="1"/>
  <c r="D4346" i="1"/>
  <c r="D5252" i="1"/>
  <c r="D5061" i="1"/>
  <c r="D5219" i="1"/>
  <c r="D5218" i="1"/>
  <c r="D5698" i="1"/>
  <c r="D5700" i="1"/>
  <c r="D6324" i="1"/>
  <c r="D6365" i="1"/>
  <c r="D6349" i="1"/>
  <c r="D6368" i="1"/>
  <c r="D6258" i="1"/>
  <c r="D6359" i="1"/>
  <c r="D6372" i="1"/>
  <c r="D6321" i="1"/>
  <c r="D6061" i="1"/>
  <c r="D4469" i="1"/>
  <c r="D4468" i="1"/>
  <c r="D5049" i="1"/>
  <c r="D5048" i="1"/>
  <c r="D4455" i="1"/>
  <c r="D4456" i="1"/>
  <c r="D5029" i="1"/>
  <c r="D5028" i="1"/>
  <c r="D48" i="1"/>
  <c r="D4510" i="1"/>
  <c r="D5079" i="1"/>
  <c r="D6600" i="1"/>
  <c r="D6597" i="1"/>
  <c r="D6599" i="1"/>
  <c r="D6167" i="1"/>
  <c r="D6169" i="1"/>
  <c r="D6171" i="1"/>
  <c r="D7014" i="1"/>
  <c r="D7018" i="1"/>
  <c r="D4720" i="1"/>
  <c r="D4724" i="1"/>
  <c r="D4728" i="1"/>
  <c r="D4721" i="1"/>
  <c r="D4725" i="1"/>
  <c r="D4718" i="1"/>
  <c r="D4722" i="1"/>
  <c r="D4726" i="1"/>
  <c r="D4719" i="1"/>
  <c r="D4723" i="1"/>
  <c r="D4727" i="1"/>
  <c r="D7383" i="1"/>
  <c r="D7387" i="1"/>
  <c r="D7684" i="1"/>
  <c r="D7688" i="1"/>
  <c r="D4684" i="1"/>
  <c r="D5171" i="1"/>
  <c r="D4413" i="1"/>
  <c r="D4387" i="1"/>
  <c r="D4736" i="1"/>
  <c r="D4740" i="1"/>
  <c r="D4737" i="1"/>
  <c r="D4741" i="1"/>
  <c r="D4738" i="1"/>
  <c r="D4739" i="1"/>
  <c r="D7692" i="1"/>
  <c r="D4178" i="1"/>
  <c r="D4211" i="1"/>
  <c r="D4300" i="1"/>
  <c r="D4212" i="1"/>
  <c r="D4301" i="1"/>
  <c r="D4209" i="1"/>
  <c r="D4213" i="1"/>
  <c r="D4298" i="1"/>
  <c r="D4302" i="1"/>
  <c r="D4210" i="1"/>
  <c r="D4299" i="1"/>
  <c r="D4216" i="1"/>
  <c r="D4303" i="1"/>
  <c r="D4252" i="1"/>
  <c r="D4327" i="1"/>
  <c r="D4251" i="1"/>
  <c r="D4326" i="1"/>
  <c r="D5243" i="1"/>
  <c r="D5262" i="1"/>
  <c r="D5242" i="1"/>
  <c r="D5261" i="1"/>
  <c r="D7166" i="1"/>
  <c r="D4439" i="1"/>
  <c r="D4437" i="1"/>
  <c r="D4441" i="1"/>
  <c r="D4436" i="1"/>
  <c r="D4438" i="1"/>
  <c r="D4440" i="1"/>
  <c r="D5217" i="1"/>
  <c r="D5241" i="1"/>
  <c r="D6256" i="1"/>
  <c r="D5749" i="1"/>
  <c r="D5750" i="1"/>
  <c r="D6251" i="1"/>
  <c r="D4708" i="1"/>
  <c r="D7316" i="1"/>
  <c r="D4397" i="1"/>
  <c r="D4399" i="1"/>
  <c r="D4396" i="1"/>
  <c r="D4398" i="1"/>
  <c r="D4972" i="1"/>
  <c r="D4428" i="1"/>
  <c r="D4429" i="1"/>
  <c r="D4765" i="1"/>
  <c r="D4762" i="1"/>
  <c r="D4766" i="1"/>
  <c r="D4763" i="1"/>
  <c r="D4767" i="1"/>
  <c r="D4764" i="1"/>
  <c r="D5197" i="1"/>
  <c r="D5201" i="1"/>
  <c r="D5199" i="1"/>
  <c r="D5196" i="1"/>
  <c r="D5198" i="1"/>
  <c r="D5200" i="1"/>
  <c r="D4732" i="1"/>
  <c r="D4729" i="1"/>
  <c r="D4733" i="1"/>
  <c r="D4730" i="1"/>
  <c r="D4731" i="1"/>
  <c r="D5942" i="1"/>
  <c r="D7157" i="1"/>
  <c r="D4401" i="1"/>
  <c r="D4400" i="1"/>
  <c r="D4402" i="1"/>
  <c r="D5567" i="1"/>
  <c r="D5899" i="1"/>
  <c r="D5903" i="1"/>
  <c r="D5907" i="1"/>
  <c r="D4217" i="1"/>
  <c r="D4218" i="1"/>
  <c r="D4219" i="1"/>
  <c r="D4432" i="1"/>
  <c r="D4681" i="1"/>
  <c r="D4680" i="1"/>
  <c r="D5629" i="1"/>
  <c r="D5746" i="1"/>
  <c r="D5628" i="1"/>
  <c r="D6226" i="1"/>
  <c r="D6346" i="1"/>
  <c r="D4645" i="1"/>
  <c r="D4649" i="1"/>
  <c r="D4647" i="1"/>
  <c r="D4651" i="1"/>
  <c r="D4646" i="1"/>
  <c r="D4648" i="1"/>
  <c r="D4650" i="1"/>
  <c r="D5627" i="1"/>
  <c r="D5775" i="1"/>
  <c r="D5626" i="1"/>
  <c r="D6358" i="1"/>
  <c r="D6190" i="1"/>
  <c r="D8597" i="1"/>
  <c r="D8091" i="1"/>
  <c r="D8056" i="1"/>
  <c r="D8024" i="1"/>
  <c r="D7838" i="1"/>
  <c r="D7834" i="1"/>
  <c r="D7743" i="1"/>
  <c r="D7727" i="1"/>
  <c r="D7719" i="1"/>
  <c r="D7714" i="1"/>
  <c r="D7709" i="1"/>
  <c r="D7690" i="1"/>
  <c r="D7685" i="1"/>
  <c r="D7388" i="1"/>
  <c r="D7307" i="1"/>
  <c r="D7283" i="1"/>
  <c r="D7235" i="1"/>
  <c r="D7230" i="1"/>
  <c r="D7198" i="1"/>
  <c r="D7192" i="1"/>
  <c r="D7187" i="1"/>
  <c r="D7168" i="1"/>
  <c r="D7156" i="1"/>
  <c r="D7149" i="1"/>
  <c r="D6282" i="1"/>
  <c r="D7074" i="1"/>
  <c r="D7061" i="1"/>
  <c r="D7013" i="1"/>
  <c r="D6996" i="1"/>
  <c r="D6991" i="1"/>
  <c r="D6979" i="1"/>
  <c r="D6964" i="1"/>
  <c r="D5961" i="1"/>
  <c r="D8136" i="1"/>
  <c r="D6357" i="1"/>
  <c r="D6328" i="1"/>
  <c r="D6253" i="1"/>
  <c r="D5556" i="1"/>
  <c r="J1" i="1"/>
  <c r="L8440" i="1" l="1"/>
  <c r="L8431" i="1"/>
  <c r="L6359" i="1"/>
  <c r="L6372" i="1"/>
  <c r="L8437" i="1"/>
  <c r="L5376" i="1"/>
  <c r="L6362" i="1"/>
  <c r="L8428" i="1"/>
  <c r="L6368" i="1"/>
  <c r="L8434" i="1"/>
  <c r="L6365" i="1"/>
  <c r="L8443" i="1"/>
  <c r="K1" i="1"/>
  <c r="L5370" i="1"/>
  <c r="L1" i="1"/>
  <c r="L5373" i="1"/>
</calcChain>
</file>

<file path=xl/sharedStrings.xml><?xml version="1.0" encoding="utf-8"?>
<sst xmlns="http://schemas.openxmlformats.org/spreadsheetml/2006/main" count="127280" uniqueCount="5240">
  <si>
    <t>1401/09/30</t>
  </si>
  <si>
    <t>فرهاد حجاری زاده- بابت مالیات اجاره پرداختنی ساختمان دفترمرکزی از 1401/09/01 تا 1401/09/30 مطابق قرارداد 18998249</t>
  </si>
  <si>
    <t/>
  </si>
  <si>
    <t>600320</t>
  </si>
  <si>
    <t>بدهیهای جاری</t>
  </si>
  <si>
    <t>3</t>
  </si>
  <si>
    <t>سایر حسابها و اسناد پرداختنی غیر تجاری</t>
  </si>
  <si>
    <t>342</t>
  </si>
  <si>
    <t>مالیات اجاره پرداختنی</t>
  </si>
  <si>
    <t>34235</t>
  </si>
  <si>
    <t>فرهاد حجاری زاده</t>
  </si>
  <si>
    <t>1401/07/30</t>
  </si>
  <si>
    <t>فرهاد حجاری زاده- بابت هزینه اجاره ساختمان دفترمرکزی از 1401/07/01 الی 1401/07/31 مطابق قرارداد 18998249</t>
  </si>
  <si>
    <t>سایر حسابهای پرداختنی</t>
  </si>
  <si>
    <t>34221</t>
  </si>
  <si>
    <t>1401/08/30</t>
  </si>
  <si>
    <t>فرهاد حجاری زاده- بابت هزینه اجاره ساختمان دفترمرکزی از 1401/08/01 الی 1401/08/31 مطابق قرارداد 18998249</t>
  </si>
  <si>
    <t>1401/09/06</t>
  </si>
  <si>
    <t>پرداخت چک 859864 بانک تجارت بنام فرهاد حجاری زاده بابت اجاره 1401/07/01 تا 1401/08/31 6 دانگ ساختمان اداری پلاک ثبتی فرعی شماره 2693 از پلاک ثبتی اصلی3381 به مساحت 1210 مترمربع طبق قرارداد 18998249</t>
  </si>
  <si>
    <t>فرهاد حجاری زاده- بابت اجاره پرداختنی ساختمان دفترمرکزی از 1401/09/01 تا 1401/09/30 مطابق قرارداد 18998249</t>
  </si>
  <si>
    <t>فرهاد حجاری زاده- بابت مالیات اجاره ساختمان دفترمرکزی از 1401/07/01 الی 1401/07/31 مطابق قرارداد 18998249</t>
  </si>
  <si>
    <t>پرداخت چک 859865 بانک تجارت بنام فرهاد حجاری زاده بابت مالیات اجاره 1401/07/01 تا 1400/08/31، واحد 400222 کلاسه 303 (قبض 33780631298 )</t>
  </si>
  <si>
    <t>1401/07/24</t>
  </si>
  <si>
    <t>حمید شمسی- سند MRS شماره 2081 بابت خرید طی فاکتور 401/12</t>
  </si>
  <si>
    <t>600334</t>
  </si>
  <si>
    <t>حمید شمسی</t>
  </si>
  <si>
    <t>1401/08/09</t>
  </si>
  <si>
    <t>پرداخت چک 162194 بانک تجارت بنام آقای نادر شمسی بابت خرید لوله پلی اتیلن طی ف 401/12/ک از فروشگاه پلی وسی بندر</t>
  </si>
  <si>
    <t>1401/08/16</t>
  </si>
  <si>
    <t>برق و صنعت پارس (باقری)- سند MRS شماره 2411 بابت خرید طی فاکتور 401/08 خرید مفصل و لاینر</t>
  </si>
  <si>
    <t>600337</t>
  </si>
  <si>
    <t>برق و صنعت پارس (باقری)</t>
  </si>
  <si>
    <t>برق و صنعت پارس (باقری)- سند MRS شماره 2441 بابت خرید طی فاکتور 401/25</t>
  </si>
  <si>
    <t>1401/09/23</t>
  </si>
  <si>
    <t>پرداخت چک 859897 بانک تجارت بنام آقای حسین باقری بابت خرید مفاصل رزینی طی ص 401/25 از فروشگاه برق و صنعت پارس</t>
  </si>
  <si>
    <t>1401/07/12</t>
  </si>
  <si>
    <t>بخشی  از  چک 923049 (اقتصاد)بابت واریز حقوق شهریور ماه 1401   پرسنل طبق لیست پیوست(واریزی) حسینی</t>
  </si>
  <si>
    <t>600338</t>
  </si>
  <si>
    <t>حقوق پرداختنی</t>
  </si>
  <si>
    <t>34241</t>
  </si>
  <si>
    <t>سید مسعود حسینی</t>
  </si>
  <si>
    <t>بابت حقوق پرداختنی مهر ماه</t>
  </si>
  <si>
    <t>1401/08/08</t>
  </si>
  <si>
    <t>بخشی از چک 194413 (اقتصاد)بابت واریز حقوق مهر ماه 1401 پرسنل طبق لیست پیوست (واریزی)- حسینی</t>
  </si>
  <si>
    <t>بابت حقوق پرداختنی آبان ماه</t>
  </si>
  <si>
    <t>1401/09/12</t>
  </si>
  <si>
    <t>بخشی از چک 194419 (اقتصاد)بابت واریز حقوق آبان ماه 1401 پرسنل طبق لیست پیوست (واریزی)- حسینی</t>
  </si>
  <si>
    <t>بابت حقوق پرداختنی آذر ماه</t>
  </si>
  <si>
    <t>بابت ذخیره عیدی و پاداش مهر ماه</t>
  </si>
  <si>
    <t>ذخیره عیدی و پاداش</t>
  </si>
  <si>
    <t>34262</t>
  </si>
  <si>
    <t>بابت ذخیره عیدی و پاداش آبان ماه</t>
  </si>
  <si>
    <t>بابت ذخیره عیدی و پاداش آذر ماه</t>
  </si>
  <si>
    <t>بابت ذخیره مزایای پایان خدمت مهر ماه</t>
  </si>
  <si>
    <t>بدهیهای غیرجاری</t>
  </si>
  <si>
    <t>4</t>
  </si>
  <si>
    <t>ذخیره بازخرید خدمت</t>
  </si>
  <si>
    <t>481</t>
  </si>
  <si>
    <t>ذخیره مزایای پایان خدمت</t>
  </si>
  <si>
    <t>48111</t>
  </si>
  <si>
    <t>بابت ذخیره مزایای پایان خدمت آبان ماه</t>
  </si>
  <si>
    <t>بابت ذخیره مزایای پایان خدمت آذر ماه</t>
  </si>
  <si>
    <t>بابت قسط بیمه تکمیلی آبان ماه</t>
  </si>
  <si>
    <t>داراییهای جاری</t>
  </si>
  <si>
    <t>1</t>
  </si>
  <si>
    <t>سایر حسابهای دریافتنی</t>
  </si>
  <si>
    <t>142</t>
  </si>
  <si>
    <t>جاری کارکنان</t>
  </si>
  <si>
    <t>14223</t>
  </si>
  <si>
    <t>بیمه آسیا- بابت بیمه درمان گروهی به شماره 33/01/5451037 مورخ 1401/04/04 الحاقیه شماره 14- بیمه تکمیلی سید مسعود حسینی از تاریخ 1401/08/01</t>
  </si>
  <si>
    <t>بابت قسط بیمه تکمیلی آذر ماه</t>
  </si>
  <si>
    <t>1401/07/11</t>
  </si>
  <si>
    <t>اسماعیل رحمانی- سند MRS شماره 1933 بابت خرید طی فاکتور 401/3502</t>
  </si>
  <si>
    <t>600340</t>
  </si>
  <si>
    <t>اسماعیل رحمانی</t>
  </si>
  <si>
    <t>1401/07/25</t>
  </si>
  <si>
    <t>اسماعیل رحمانی- چک 192148 (تجارت) بابت تسویه ف 3502 بابت خرید چادر برزنت ضد آب (واریزی) طی دستور پرداخت پیوست</t>
  </si>
  <si>
    <t>1401/07/02</t>
  </si>
  <si>
    <t>مجتبی اجباری- سند MRS شماره 1949 بابت خرید طی فاکتور 401/0407</t>
  </si>
  <si>
    <t>600341</t>
  </si>
  <si>
    <t>مجتبی اجباری</t>
  </si>
  <si>
    <t>1401/07/23</t>
  </si>
  <si>
    <t>مجتبی اجباری- چک 162143 (تجارت) بابت تسویه ف 407 بابت خرید چهار دستگاه کولر گازی جهت سایت (واریزی) طی دستور پرداخت پیوست</t>
  </si>
  <si>
    <t>1401/07/18</t>
  </si>
  <si>
    <t>خدمات فنی باران(حمید محمدی)- هزینه ملزومات مورد نیاز موتورخانه دفتر مرکزی ف شماره 0890</t>
  </si>
  <si>
    <t>600342</t>
  </si>
  <si>
    <t>حمید محمدی</t>
  </si>
  <si>
    <t>حمید محمدی- چک 162158 (تجارت) بابت تسویه ف 890 بابت خرید ملزومات مصرفی موتورخانه دفتر مرکزی</t>
  </si>
  <si>
    <t>1401/07/19</t>
  </si>
  <si>
    <t>خانم مهسا مشایخی- بابت 70% هزینه انجام مطالعات امکان سنجی احداث واحد تولید سولفید سدیم</t>
  </si>
  <si>
    <t>600343</t>
  </si>
  <si>
    <t>مهسا مشایخی</t>
  </si>
  <si>
    <t>خانم مهسا مشایخی -چک 162155 (تجارت) بابت 70% قرارداد امکان سنجی تولید سولفید سدیم (واریزی) طی دستور پرداخت پیوست</t>
  </si>
  <si>
    <t>1401/08/23</t>
  </si>
  <si>
    <t>استرداد سفته شماره 049077 الی 049081  از آقای نادر زریان بابت تضمین</t>
  </si>
  <si>
    <t>600344</t>
  </si>
  <si>
    <t>حسابهای انتظامی و کنترلی</t>
  </si>
  <si>
    <t>9</t>
  </si>
  <si>
    <t>حساب انتظامی به نفع شرکت</t>
  </si>
  <si>
    <t>911</t>
  </si>
  <si>
    <t>طرف حسابهای انتظامی به نفع شرکت</t>
  </si>
  <si>
    <t>91141</t>
  </si>
  <si>
    <t>نادر زریان</t>
  </si>
  <si>
    <t>1401/08/21</t>
  </si>
  <si>
    <t>بابت برگشت ذخیره عیدی مهر ماه</t>
  </si>
  <si>
    <t>1401/07/26</t>
  </si>
  <si>
    <t>بخشی  از  چک 162164 (تجارت)بابت واریز حقوق شهریور ماه 1401  پرسنل طبق لیست پیوست(واریزی) زریان</t>
  </si>
  <si>
    <t>بابت خالص تسویه حساب مهر ماه</t>
  </si>
  <si>
    <t>1401/08/25</t>
  </si>
  <si>
    <t>تسویه حساب _ آقای نادر زریان م 1401/8/22 - بابت پ مالی - خستو ت 63</t>
  </si>
  <si>
    <t>بابت برگشت ذخیره سنوات مهر ماه</t>
  </si>
  <si>
    <t>اسناد تضمینی کارکنان نزد شرکت</t>
  </si>
  <si>
    <t>91111</t>
  </si>
  <si>
    <t>1401/08/18</t>
  </si>
  <si>
    <t>پرداخت چک 859818 بانک تجارت بنام آقای ابراهیم اسماعیلی هریس بابت حق مشاوره</t>
  </si>
  <si>
    <t>600345</t>
  </si>
  <si>
    <t>ابراهیم اسماعیلی هریسی</t>
  </si>
  <si>
    <t>1401/08/20</t>
  </si>
  <si>
    <t>آقای ابراهیم اسماعیلی هریسی- بابت هزینه کارمزد ترخیص طی صورتحساب ش 0033-401</t>
  </si>
  <si>
    <t>مهرزاد افشار (بازرگانی پارس)- سند MRS شماره 2265 بابت خرید طی فاکتور 16083</t>
  </si>
  <si>
    <t>600346</t>
  </si>
  <si>
    <t>مهرزاد افشار (بازرگانی پارس)</t>
  </si>
  <si>
    <t>مهرزاد افشار (بازرگانی پارس)- بابت خرید انکر بولت، مهره و واشر ف ش 16083 مورخ 1401/07/27- اعلامیه بدهکار سپهر مولد به شماره SM/1401/838 مورخ 1401/08/25</t>
  </si>
  <si>
    <t>مهرزاد افشار (بازرگانی پارس)- سند MRS شماره 2425 بابت خرید طی فاکتور 659</t>
  </si>
  <si>
    <t>1401/09/02</t>
  </si>
  <si>
    <t>مهرزاد افشار (بازرگانی پارس)- سند MRS شماره 2426 بابت خرید طی فاکتور 13596</t>
  </si>
  <si>
    <t>بازرگانی پارس- بابت خرید رول بولت 150*16 ف ش 13596- اعلامیه شماره SM/1401/877 مورخ 1401/11/02 شرکت سپهر مولد</t>
  </si>
  <si>
    <t>بازرگانی پارس- بابت خرید رول بولت 120*12 ف ش 659- اعلامیه شماره SM/1401/877 مورخ 1401/11/02 شرکت سپهر مولد</t>
  </si>
  <si>
    <t>دریافت سفته شماره 851907 از آقای مهرداد زراعتی بابت تضمین</t>
  </si>
  <si>
    <t>600347</t>
  </si>
  <si>
    <t>مهرداد زراعتی</t>
  </si>
  <si>
    <t>دریافت سفته شماره 851908 از آقای مهرداد زراعتی بابت تضمین</t>
  </si>
  <si>
    <t>دریافت سفته شماره 845761 از آقای مهرداد زراعتی بابت تضمین</t>
  </si>
  <si>
    <t>1401/09/13</t>
  </si>
  <si>
    <t>پرداخت چک 859881 بانک تجارت بنام آقای مهرداد زراعتی بابت حقوق آبان ماه 1401</t>
  </si>
  <si>
    <t>1401/09/05</t>
  </si>
  <si>
    <t>مهدی بابایی جلودار- بابت 7.78% سپرده بیمه قلاویز هاف کوپلینگهای خطوطو فایر واتر مخازن طی صورتحساب 401/15</t>
  </si>
  <si>
    <t>600348</t>
  </si>
  <si>
    <t>سپرده ها و ودایع پرداختنی</t>
  </si>
  <si>
    <t>343</t>
  </si>
  <si>
    <t>سپرده بیمه پیمانکاران</t>
  </si>
  <si>
    <t>34353</t>
  </si>
  <si>
    <t>مهدی بابایی جلودار</t>
  </si>
  <si>
    <t>مهدی بابایی جلودار- بابت قلاویز هاف کوپلینگهای خطوطو فایر واتر مخازن طی صورتحساب 401/15</t>
  </si>
  <si>
    <t>1401/09/29</t>
  </si>
  <si>
    <t>پرداخت چک 921727 بانک تجارت بنام مهدی بابایی جلودار جهت قلاویزهاف کوپلینگ طی ص 401/15 (تراشکاری نمونه)</t>
  </si>
  <si>
    <t>پرداخت چک 921726 بانک تجارت بنام نسرین سرابی اصل (وکیل) بنام آقای محمد سرابی اصل جهت حق مشاوره ،مطالعه و تنظیم لایحه</t>
  </si>
  <si>
    <t>600349</t>
  </si>
  <si>
    <t>نسرین سرابی اصل(وکیل)</t>
  </si>
  <si>
    <t>1401/08/10</t>
  </si>
  <si>
    <t>موسی پاداش  (کالای صنعتی و واشر بری آبادان)- سند MRS شماره 2517 بابت خرید طی فاکتور 7929</t>
  </si>
  <si>
    <t>600350</t>
  </si>
  <si>
    <t>موسی پاداش  (کالای صنعتی و واشر بری آبادان)</t>
  </si>
  <si>
    <t>موسی پاداش (کالای صنعتی و واشربری آبادان)- بابت خرید 2 عدد گسکت ف ش 7929- اعلامیه شماره SM/1401/852 مورخ 1401/09/29 شرکت سپهر مولد</t>
  </si>
  <si>
    <t>1401/07/21</t>
  </si>
  <si>
    <t>ظریف صنعت پیشرو-بابت خرید Coupling FOR RIGID STEEL CONDUIT(Instrument) , HOT DIP GALVANIZED,THICKNESS 3mm, 4"طی فاکتور 00399</t>
  </si>
  <si>
    <t>800002</t>
  </si>
  <si>
    <t>سایر موجودی ها</t>
  </si>
  <si>
    <t>159</t>
  </si>
  <si>
    <t>موجودی کالا</t>
  </si>
  <si>
    <t>15921</t>
  </si>
  <si>
    <t>انبار روباز کابلها</t>
  </si>
  <si>
    <t>ظریف صنعت پیشرو-بابت خرید HEAD BUSHING FOR CONDUIT PIPE 50MM (2")طی فاکتور 00399</t>
  </si>
  <si>
    <t>ظریف صنعت پیشرو-بابت خرید HEAD BUSHING FOR CONDUIT PIPE 100MM (4")طی فاکتور 00399</t>
  </si>
  <si>
    <t>ظریف صنعت پیشرو-بابت خرید RIGID STEEL CONDUIT(Instrument), HOT DIP GALVANIZED,THICKNESS  3mm, 2"طی فاکتور 00398</t>
  </si>
  <si>
    <t>ظریف صنعت پیشرو-بابت خرید RIGID STEEL CONDUIT(Instrument), HOT DIP GALVANIZED,THICKNESS 3mm, 4"طی فاکتور 00398</t>
  </si>
  <si>
    <t>ظریف صنعت پیشرو-بابت خرید ELBOW FOR RIGID STEEL CONDUIT(Instrument), HOT DIP GALVANIZED,THICKNESS 3mm, 4"طی فاکتور 00398</t>
  </si>
  <si>
    <t>ظریف صنعت پیشرو-بابت خرید ELBOW FOR RIGID STEEL CONDUIT(Instrument), HOT DIP GALVANIZED,THICKNESS 3mm, 2"طی فاکتور 00398</t>
  </si>
  <si>
    <t>ظریف صنعت پیشرو-بابت خرید Coupling FOR RIGID STEEL CONDUIT(Instrument) , HOT DIP GALVANIZED,THICKNESS  3mm, 2"طی فاکتور 00398</t>
  </si>
  <si>
    <t>ظریف صنعت پیشرو-بابت خرید RIGID STEEL CONDUIT(Instrument), HOT DIP GALVANIZED,THICKNESS 3mm, 1"طی فاکتور 00398</t>
  </si>
  <si>
    <t>ظریف صنعت پیشرو-بابت خرید Coupling FOR RIGID STEEL CONDUIT(Instrument), HOT DIP GALVANIZED,THICKNESS 3mm, 1"طی فاکتور 00398</t>
  </si>
  <si>
    <t>1401/08/03</t>
  </si>
  <si>
    <t>تولیدی سیم و کابل یزد-بابت خرید INSTRUMENT CABLE,COPPER CONDUCTOR,SILICONE RUBBER+MICA GLASS TAPE, INDIVIDUAL &amp; OVERALL SCREEN, PVC INNER SHEATH,LEAD SHEATHSطی فاکتور INV #175-Adish-typeA</t>
  </si>
  <si>
    <t>1401/08/14</t>
  </si>
  <si>
    <t>انرژی کویر پایا (EKP)-بابت خرید 50% wt Tank heaterطی فاکتور INV #189-Adish-typeB(188)</t>
  </si>
  <si>
    <t>انرژی کویر پایا (EKP)-بابت خرید LPG TANKAGE K.O.DRUM ELECTRICAL HEATERطی فاکتور INV #189-Adish-typeB(188)</t>
  </si>
  <si>
    <t>انرژی کویر پایا (EKP)-بابت خرید Hydrocarbon Closed Drain Drum ELECTRICAL HEATERطی فاکتور INV #189-Adish-typeB(188)</t>
  </si>
  <si>
    <t>انرژی کویر پایا (EKP)-بابت خرید HC FLARE KO DRUM ELECTRICAL HEATERطی فاکتور INV #189-Adish-typeB(188)</t>
  </si>
  <si>
    <t>انرژی کویر پایا (EKP)-بابت خرید small carton box with eye bolts, septa, tie rods and screwsطی فاکتور INV #189-Adish-typeB(188)</t>
  </si>
  <si>
    <t>انرژی کویر پایا (EKP)-بابت خرید 23.46% wt Tank heaterطی فاکتور INV #189-Adish-typeB(188)</t>
  </si>
  <si>
    <t>انرژی کویر پایا (EKP)-بابت خرید 10% wt Tank heaterطی فاکتور INV #189-Adish-typeB(188)</t>
  </si>
  <si>
    <t>انرژی کویر پایا (EKP)-بابت خرید ADVEJB3A/PANEL (ELECTRIC HEATER LOCAL PANEL)طی فاکتور INV #189-Adish-typeB(188)</t>
  </si>
  <si>
    <t>انرژی کویر پایا (EKP)-بابت خرید PR371-20 ELECTRIC HEATER CONTROL PANELطی فاکتور INV #189-Adish-typeB(188)</t>
  </si>
  <si>
    <t>شرکت تولیدی و صنعتی سیم و کابل مغان-بابت خرید Instrument Cable, FRT-CU/XLPE/OSCR/LZSH PVC,OUTER SHEATH COLOUR : GREY , 8C1.5طی فاکتور 39445</t>
  </si>
  <si>
    <t>شرکت تولیدی و صنعتی سیم و کابل مغان-بابت خرید Instrument Cable, FRT-CU/XLPE/OSCR/LZSH PVC,OUTER SHEATH COLOUR : GREY , 20C1.5طی فاکتور 39445</t>
  </si>
  <si>
    <t>شرکت تولیدی و صنعتی سیم و کابل مغان-بابت خرید INSTRUMENT CABLE, COPPER CONDUCTOR, XLPE INSULATION, OVERALL SCREEN, PVC LSZH OUTER SHEATH. A PAIR/TRIPLE/QUAD SHALL BE TWISTED TO BE BS EN 50288-7. (FRT,TI-CU/XLPE/OSCR/LSZH PVC) OUTER SHEATH COLOUR: GREYطی فاکتور 39445</t>
  </si>
  <si>
    <t>شرکت تولیدی و صنعتی سیم و کابل مغان-بابت خرید INSTRUMENT CABLE, COPPER CONDUCTOR, XLPE INSULATION, INDIVIDUAL &amp; OVERALL SCREEN, PVC LSZH OUTER SHEATH. A PAIR/TRIPLE/QUAD SHALL BE TWISTED TO BE BS EN 50288-7. (FRT-TI-CU/XLPE/ISCR/OSCR/LSZH PVC) OUTER SHEATH COLOUR : GREYطی فاکتور 39445</t>
  </si>
  <si>
    <t>شرکت تولیدی و صنعتی سیم و کابل مغان-بابت خرید Instrument Cable, FRT-CU/XLPE/OSCR/LZSH PVC,OUTER SHEATH COLOUR : GREY , 2C1.5طی فاکتور 39445</t>
  </si>
  <si>
    <t>شرکت پالایش روغن های صنعتی زنگان-بابت خرید IEC60296 روغن ترانسفورماتور	طی فاکتور 01000720</t>
  </si>
  <si>
    <t>1401/07/04</t>
  </si>
  <si>
    <t>شرکت صنعتی و شیمیایی رنگین زره-بابت خرید 	هاردنر پلی یورتان/55 (جزء دوم)طی فاکتور 7431</t>
  </si>
  <si>
    <t>800003</t>
  </si>
  <si>
    <t>اتاق داخل سوله انبار</t>
  </si>
  <si>
    <t>شرکت صنعتی و شیمیایی رنگین زره-بابت خرید 	آستری اپوکسی پلی آمید - سبز (جزء اول)طی فاکتور 7460</t>
  </si>
  <si>
    <t>شرکت صنعتی و شیمیایی رنگین زره-بابت خرید 	آستری اپوکسی پلی آمید (جزء دوم)طی فاکتور 7460</t>
  </si>
  <si>
    <t>شرکت صنعتی و شیمیایی رنگین زره-بابت خرید 	آستری زینک ریچ اپوکسی paint2Olvel2-طوسی (جزء اول )طی فاکتور 7461</t>
  </si>
  <si>
    <t>شرکت صنعتی و شیمیایی رنگین زره-بابت خرید استر اپوکسی فنولیک-طوسی(جزء اول)طی فاکتور 7461</t>
  </si>
  <si>
    <t>شرکت صنعتی و شیمیایی رنگین زره-بابت خرید 	سیلیکون اکریلیک - آلومینیوم 250 درجه سانتیگرادطی فاکتور 7461</t>
  </si>
  <si>
    <t>شرکت صنعتی و شیمیایی رنگین زره-بابت خرید تینر اپوکسیطی فاکتور 7461</t>
  </si>
  <si>
    <t>شرکت صنعتی و شیمیایی رنگین زره-بابت خرید 	آستری زینک ریچ اپوکسی paint2Olvel2(جزء دوم )طی فاکتور 7461</t>
  </si>
  <si>
    <t>شرکت صنعتی و شیمیایی رنگین زره-بابت خرید استراپوکسی فنولیکطی فاکتور 7461</t>
  </si>
  <si>
    <t>شرکت صنعتی و شیمیایی رنگین زره-بابت خرید 	تینر سیلیکونیطی فاکتور 7461</t>
  </si>
  <si>
    <t>1401/07/20</t>
  </si>
  <si>
    <t>فروشگاه رنگ مهراب  (مهراب احمدی)-بابت خرید رنگ پلی اورتان (جزءاول)طی فاکتور 401/3504</t>
  </si>
  <si>
    <t>فروشگاه رنگ مهراب  (مهراب احمدی)-بابت خرید رنگ پلی اورتان رویه (جزءاول)طی فاکتور 401/3504</t>
  </si>
  <si>
    <t>فروشگاه رنگ مهراب  (مهراب احمدی)-بابت خرید 	هاردنر پلی یورتان/55 (جزء دوم)طی فاکتور 401/3504</t>
  </si>
  <si>
    <t>فروشگاه رنگ مهراب  (مهراب احمدی)-بابت خرید تینر پلی اورتانطی فاکتور 401/3504</t>
  </si>
  <si>
    <t>شرکت صنعتی و شیمیایی رنگین زره-بابت خرید استر اپوکسی فنولیک-طوسی(جزء اول)طی فاکتور 7527</t>
  </si>
  <si>
    <t>شرکت صنعتی و شیمیایی رنگین زره-بابت خرید استراپوکسی فنولیکطی فاکتور 7527</t>
  </si>
  <si>
    <t>1401/08/01</t>
  </si>
  <si>
    <t>فروشگاه رنگ مهراب  (مهراب احمدی)-بابت خرید تینر پلی اورتانطی فاکتور 401/3509</t>
  </si>
  <si>
    <t>1401/09/15</t>
  </si>
  <si>
    <t>شرکت صنعتی و شیمیایی رنگین زره-بابت خرید آستر زینک اتیل سیلیکات (جزء سوم)طی فاکتور 7820-7821</t>
  </si>
  <si>
    <t>شرکت صنعتی و شیمیایی رنگین زره-بابت خرید آستر زینک اتیل سیلیکات - طوسی (جزء اول)طی فاکتور 7820-7821</t>
  </si>
  <si>
    <t>شرکت صنعتی و شیمیایی رنگین زره-بابت خرید آستر زینک اتیل سیلیکات (جزء دوم)طی فاکتور 7820-7821</t>
  </si>
  <si>
    <t>شرکت صنعتی و شیمیایی رنگین زره-بابت خرید تینر اتیل سیلیکاتطی فاکتور 7820-7821</t>
  </si>
  <si>
    <t>1401/09/18</t>
  </si>
  <si>
    <t>کاظم بلوچی(یخ)-بابت خرید یخطی فاکتور 401/07</t>
  </si>
  <si>
    <t>1401/09/19</t>
  </si>
  <si>
    <t>کاظم بلوچی(یخ)-بابت خرید یخطی فاکتور 401/08</t>
  </si>
  <si>
    <t>1401/09/20</t>
  </si>
  <si>
    <t>کاظم بلوچی(یخ)-بابت خرید یخطی فاکتور 401/09</t>
  </si>
  <si>
    <t>1401/09/27</t>
  </si>
  <si>
    <t>شرکت صنعتی و شیمیایی رنگین زره-بابت خرید رنگ پلی اورتان- قرمز (جزءاول)طی فاکتور 7879</t>
  </si>
  <si>
    <t>شرکت صنعتی و شیمیایی رنگین زره-بابت خرید استر اپوکسی فنولیک-طوسی(جزء اول)طی فاکتور 7876</t>
  </si>
  <si>
    <t>شرکت صنعتی و شیمیایی رنگین زره-بابت خرید هاردنر پلی یورتان/60(جزء دوم)طی فاکتور 7879</t>
  </si>
  <si>
    <t>شرکت صنعتی و شیمیایی رنگین زره-بابت خرید استر زینک فسفات اپوکسی پلی امید - اخرایی - (جز اول)طی فاکتور 7879</t>
  </si>
  <si>
    <t>شرکت صنعتی و شیمیایی رنگین زره-بابت خرید استر اپوکسی فنولیک-طوسی(جزء اول)طی فاکتور 7877</t>
  </si>
  <si>
    <t>شرکت صنعتی و شیمیایی رنگین زره-بابت خرید تینر پلی اورتانطی فاکتور 7876</t>
  </si>
  <si>
    <t>شرکت صنعتی و شیمیایی رنگین زره-بابت خرید تینر پلی اورتانطی فاکتور 7879</t>
  </si>
  <si>
    <t>شرکت صنعتی و شیمیایی رنگین زره-بابت خرید استراپوکسی فنولیکطی فاکتور 7876</t>
  </si>
  <si>
    <t>شرکت صنعتی و شیمیایی رنگین زره-بابت خرید تینر اپوکسیطی فاکتور 7876</t>
  </si>
  <si>
    <t>شرکت صنعتی و شیمیایی رنگین زره-بابت خرید استراپوکسی فنولیکطی فاکتور 7877</t>
  </si>
  <si>
    <t>شرکت صنعتی و شیمیایی رنگین زره-بابت خرید استر زینک فسفات اپوکسی پلی امید (جز دوم)طی فاکتور 7879</t>
  </si>
  <si>
    <t>شرکت صنعتی و شیمیایی رنگین زره-بابت خرید آستری اپوکسی پلی آمید - سبز (جزء اول)طی فاکتور 7877</t>
  </si>
  <si>
    <t>شرکت صنعتی و شیمیایی رنگین زره-بابت خرید آستری اپوکسی پلی آمید - سبز (جزء اول)طی فاکتور 7876</t>
  </si>
  <si>
    <t>شرکت صنعتی و شیمیایی رنگین زره-بابت خرید تینر اپوکسیطی فاکتور 7877</t>
  </si>
  <si>
    <t>شرکت صنعتی و شیمیایی رنگین زره-بابت خرید تینر اپوکسیطی فاکتور 7879</t>
  </si>
  <si>
    <t>شرکت صنعتی و شیمیایی رنگین زره-بابت خرید آستری اپوکسی پلی آمید (جزء دوم)طی فاکتور 7877</t>
  </si>
  <si>
    <t>شرکت صنعتی و شیمیایی رنگین زره-بابت خرید آستری اپوکسی پلی آمید (جزء دوم)طی فاکتور 7876</t>
  </si>
  <si>
    <t>1401/07/01</t>
  </si>
  <si>
    <t>اتصالات استیل آراز(دقیق سازان آراز)-بابت خرید BALL 300# RF A216-WCB, 304SS/METAL-S FLOAT FS WO C.A=3MM FB, API 608,2طی فاکتور 1401002</t>
  </si>
  <si>
    <t>800004</t>
  </si>
  <si>
    <t>سوله انبار 1</t>
  </si>
  <si>
    <t>بازرگانی پیچ وکرپی پارس-نوید افشار(کد ملی1950697886)-بابت خرید گسکت روغنی 3 مطی فاکتور 22052</t>
  </si>
  <si>
    <t>فروشگاه رنگ مهراب  (مهراب احمدی)-بابت خرید POLYETHYLENE INNER WRAP with TAPE Width 100 mm, 100"/120"طی فاکتور 401/3503</t>
  </si>
  <si>
    <t>فروشگاه رنگ مهراب  (مهراب احمدی)-بابت خرید POLYETHYLENE OUTER WRAP with TAPE Width 100 mm, 100"/120"طی فاکتور 401/3503</t>
  </si>
  <si>
    <t>فروشگاه رنگ مهراب  (مهراب احمدی)-بابت خرید primer synthetic elastomer and resin, anti-corrosion inhibitors, stabilizers, etc. blended with proper-type and amount of volatile organic solventطی فاکتور 401/3503</t>
  </si>
  <si>
    <t>فروشگاه رنگ مهراب  (مهراب احمدی)-بابت خرید POLYETHYLENE OUTER WRAP with TAPE Width 50 mm, 50"/120"طی فاکتور 401/3503</t>
  </si>
  <si>
    <t>تولیدی و بازرگانی نیاشیمی-بابت خرید POLYETHYLENE OUTER WRAP with TAPE Width 100 mm, 100"/120"طی فاکتور 13527</t>
  </si>
  <si>
    <t>تولیدی و بازرگانی نیاشیمی-بابت خرید POLYETHYLENE INNER WRAP with TAPE Width 100 mm, 100"/120"طی فاکتور 13527</t>
  </si>
  <si>
    <t>تولیدی و بازرگانی نیاشیمی-بابت خرید POLYETHYLENE INNER WRAP with TAPE Width 150 mm, 150"/120"طی فاکتور 13527</t>
  </si>
  <si>
    <t>تولیدی و بازرگانی نیاشیمی-بابت خرید primer synthetic elastomer and resin, anti-corrosion inhibitors, stabilizers, etc. blended with proper-type and amount of volatile organic solventطی فاکتور 13527</t>
  </si>
  <si>
    <t>تولیدی و بازرگانی نیاشیمی-بابت خرید POLYETHYLENE OUTER WRAP with TAPE Width 150 mm, 150"/120"طی فاکتور 13527</t>
  </si>
  <si>
    <t>تولیدی و بازرگانی نیاشیمی-بابت خرید POLYETHYLENE OUTER WRAP with TAPE Width 50 mm, 50"/120"طی فاکتور 13527</t>
  </si>
  <si>
    <t>پترو کهن نفتان-بابت خرید GATE 150# RF A105N TRIM NO.13 BB CA=3MM HO, SOLID WEDGE, API 602,1 1/2"	طی فاکتور 57371</t>
  </si>
  <si>
    <t>پترو کهن نفتان-بابت خرید GLOBE 800# SW A182-F5 TRIM NO.10 BB W/NIP,PBE(100MM,XXS) C.A=6MM HO, API 602,1"	طی فاکتور 57371</t>
  </si>
  <si>
    <t>پترو کهن نفتان-بابت خرید BALL 150# RF 3/4" A105N , 304SS/METAL-S FLOAT FS WO C.A=3MM FB,BS EN ISO 17292	طی فاکتور 57371</t>
  </si>
  <si>
    <t>فروشگاه رنگ مهراب  (مهراب احمدی)-بابت خرید POLYETHYLENE OUTER WRAP with TAPE Width 100 mm, 100"/120"طی فاکتور 401/3505</t>
  </si>
  <si>
    <t>فروشگاه رنگ مهراب  (مهراب احمدی)-بابت خرید POLYETHYLENE OUTER WRAP with TAPE Width 150 mm, 150"/120"طی فاکتور 401/3505</t>
  </si>
  <si>
    <t>فروشگاه رنگ مهراب  (مهراب احمدی)-بابت خرید primer synthetic elastomer and resin, anti-corrosion inhibitors, stabilizers, etc. blended with proper-type and amount of volatile organic solventطی فاکتور 401/3505</t>
  </si>
  <si>
    <t>فروشگاه رنگ مهراب  (مهراب احمدی)-بابت خرید اسپری زینکطی فاکتور 401/3505</t>
  </si>
  <si>
    <t>فروشگاه رنگ مهراب  (مهراب احمدی)-بابت خرید POLYETHYLENE OUTER WRAP with TAPE Width 50 mm, 50"/120"طی فاکتور 401/3505</t>
  </si>
  <si>
    <t>شرکت صنعتی و شیمیایی رنگین زره-بابت خرید رنگ پلی اورتان (جزءاول)طی فاکتور 7526</t>
  </si>
  <si>
    <t>شرکت صنعتی و شیمیایی رنگین زره-بابت خرید رنگ پلی اورتان رویه (جزءاول)طی فاکتور 7526</t>
  </si>
  <si>
    <t>شرکت صنعتی و شیمیایی رنگین زره-بابت خرید هاردنر پلی یورتان/60(جزء دوم)طی فاکتور 7526</t>
  </si>
  <si>
    <t>شرکت صنعتی و شیمیایی رنگین زره-بابت خرید رویه پلی یورتان - سفید صدفی (جزء اول)طی فاکتور 7526</t>
  </si>
  <si>
    <t>شرکت صنعتی و شیمیایی رنگین زره-بابت خرید رویه اپوکسی فنولیک-طوسی (جزء اول)طی فاکتور 7526</t>
  </si>
  <si>
    <t>شرکت صنعتی و شیمیایی رنگین زره-بابت خرید سیلیکون اصلاح شده مقاوم حرارتی 400 درجه سانتیگرادطی فاکتور 7526</t>
  </si>
  <si>
    <t>شرکت صنعتی و شیمیایی رنگین زره-بابت خرید تینر پلی اورتانطی فاکتور 7526</t>
  </si>
  <si>
    <t>شرکت صنعتی و شیمیایی رنگین زره-بابت خرید هاردنر اپوکسی فنولیکطی فاکتور 7526</t>
  </si>
  <si>
    <t>شرکت صنعتی و شیمیایی رنگین زره-بابت خرید هاردنر پلی یورتان/55 (جزء دوم)طی فاکتور 7526</t>
  </si>
  <si>
    <t>فروشگاه طاهری -بابت خرید سلفونطی فاکتور 4144</t>
  </si>
  <si>
    <t>ابزار طهران-بابت خرید  اسپریWD-40طی فاکتور 1</t>
  </si>
  <si>
    <t>جهان عایق پارس-بابت خرید 0.8 mm Thickness Metal Jacketing-ASTM B 209, type 1100  Wrought Aluminum Alloyطی فاکتور 376</t>
  </si>
  <si>
    <t>جهان عایق پارس-بابت خرید 0.6 mm Thickness Metal Jacketing-ASTM B 209, type 1100  Wrought Aluminum Alloyطی فاکتور 378-379</t>
  </si>
  <si>
    <t>جهان عایق پارس-بابت خرید 1 mm Thickness Metal Jacketing-ASTM B 209, type 1100  Wrought Aluminum Alloyطی فاکتور 376</t>
  </si>
  <si>
    <t>جهان عایق پارس-بابت خرید 0.8 mm Thickness Metal Jacketing-ASTM B 209, type 1100  Wrought Aluminum Alloyطی فاکتور 378-379</t>
  </si>
  <si>
    <t>جهان عایق پارس-بابت خرید تسمه استنلس استیل سایز    0/5  * 13 میلیمترطی فاکتور 378-379</t>
  </si>
  <si>
    <t>جهان عایق پارس-بابت خرید سیم استنلس استیل به قطر 1 میلیمترطی فاکتور 378-379</t>
  </si>
  <si>
    <t>جهان عایق پارس-بابت خرید تسمه استنلس استیل سایز 0/5*19 میلیمترطی فاکتور 378-379</t>
  </si>
  <si>
    <t>جهان عایق پارس-بابت خرید پیچ استنلس استیل سایز 13*4/8 میلیمترطی فاکتور 378-379</t>
  </si>
  <si>
    <t>جهان عایق پارس-بابت خرید بست استنلس استیل سایز  0/5*13 میلیمترطی فاکتور 378-379</t>
  </si>
  <si>
    <t>جهان عایق پارس-بابت خرید Vapour Barrier Mastic JAP 60-90طی فاکتور 378-379</t>
  </si>
  <si>
    <t>جهان عایق پارس-بابت خرید پیچ استنلس استیل سایز 9/5*4/2 میلیمترطی فاکتور 378-379</t>
  </si>
  <si>
    <t>جهان عایق پارس-بابت خرید 6" , Thk. 70mm ,Hot Insulation, Mineral wool ASTM C547,  Class II density 80 kg/m3~120 kg/m3, Sectional Pipeطی فاکتور 377</t>
  </si>
  <si>
    <t>جهان عایق پارس-بابت خرید 1 mm Thickness Metal Jacketing-ASTM B 209, type 1100  Wrought Aluminum Alloyطی فاکتور 378-379</t>
  </si>
  <si>
    <t>جهان عایق پارس-بابت خرید 10" , Thk. 70mm ,Hot Insulation, Mineral wool ASTM C547,  Class II density 80 kg/m3~120 kg/m3, Sectional Pipeطی فاکتور 377</t>
  </si>
  <si>
    <t>جهان عایق پارس-بابت خرید 6" , Thk. 60mm ,Hot Insulation, Mineral wool ASTM C547,  Class II density 80 kg/m3~120 kg/m3, Sectional Pipeطی فاکتور 376</t>
  </si>
  <si>
    <t>جهان عایق پارس-بابت خرید واشر نئو پرنطی فاکتور 378-379</t>
  </si>
  <si>
    <t>جهان عایق پارس-بابت خرید 3/4" , Thk. 30mm ,Hot Insulation, Mineral wool ASTM C547, Class II density 80 kg/m3~120 kg/m3, Sectional Pipeطی فاکتور 377</t>
  </si>
  <si>
    <t>جهان عایق پارس-بابت خرید Joint Sealant Mastic JAP 81-84طی فاکتور 378-379</t>
  </si>
  <si>
    <t>برق و صنعت پارس (باقری)-بابت خرید Two way Splicing Kit with Resin and line tap for connection of two 1×16 mm² Cablesطی فاکتور 401/08</t>
  </si>
  <si>
    <t>برق و صنعت پارس (باقری)-بابت خرید Three way Splicing Kit with Resin and line tap for connection  of two 1×16mm² and one 1×25mm² Cablesطی فاکتور 401/08</t>
  </si>
  <si>
    <t>شرکت صنعتی آما-بابت خرید E7018 4 الکترود 1230نایلونی قطر	طی فاکتور 336170</t>
  </si>
  <si>
    <t>شرکت صنعتی آما-بابت خرید E7018 5 الکترود 1230نایلونی قطر	طی فاکتور 336170</t>
  </si>
  <si>
    <t>شرکت صنعتی آما-بابت خرید E7018 3.25 الکترود 1230نایلونی قطر	طی فاکتور 336170</t>
  </si>
  <si>
    <t>1401/08/28</t>
  </si>
  <si>
    <t>شرکت صنعتی و شیمیایی رنگین زره-بابت خرید سیلیکون اصلاح شده - 400 درجه سانتی گرادطی فاکتور 7715</t>
  </si>
  <si>
    <t>شرکت صنعتی و شیمیایی رنگین زره-بابت خرید رنگ پلی اورتان رویه (جزءاول)طی فاکتور 7715</t>
  </si>
  <si>
    <t>شرکت صنعتی و شیمیایی رنگین زره-بابت خرید رویه اپوکسی فنولیک-طوسی (جزء اول)طی فاکتور 7715</t>
  </si>
  <si>
    <t>شرکت صنعتی و شیمیایی رنگین زره-بابت خرید هاردنر پلی یورتان/60(جزء دوم)طی فاکتور 7715</t>
  </si>
  <si>
    <t>شرکت صنعتی و شیمیایی رنگین زره-بابت خرید هاردنر اپوکسی فنولیکطی فاکتور 7715</t>
  </si>
  <si>
    <t>شرکت صنعتی و شیمیایی رنگین زره-بابت خرید تینر پلی اورتانطی فاکتور 7714</t>
  </si>
  <si>
    <t>شرکت صنعتی و شیمیایی رنگین زره-بابت خرید سیلیکون اکریلیک - آلومینیوم 250 درجه سانتیگرادطی فاکتور 7715</t>
  </si>
  <si>
    <t>شرکت صنعتی و شیمیایی رنگین زره-بابت خرید تینر اپوکسیطی فاکتور 7714</t>
  </si>
  <si>
    <t>شرکت صنعتی و شیمیایی رنگین زره-بابت خرید تینر سیلیکونیطی فاکتور 7714</t>
  </si>
  <si>
    <t>مهرزاد افشار (بازرگانی پارس)-بابت خرید 120mm رولبولت نمره 12 به طول حداقلطی فاکتور 659</t>
  </si>
  <si>
    <t>مهرزاد افشار (بازرگانی پارس)-بابت خرید 120mm رولبولت نمره 12 به طول حداقلطی فاکتور 13596</t>
  </si>
  <si>
    <t>جهان عایق پارس-بابت خرید Hot Insulation, Mineral Wool, Blanket,Thk. 60mm , ASTM C592,Class II, density 80 kg/m3~120 kg/m3, With 0.9mm 1 side stitched galvanized wireطی فاکتور 0423</t>
  </si>
  <si>
    <t>جهان عایق پارس-بابت خرید Hot Insulation, Mineral Wool, Blanket, Thk. 70mm , ASTM C592,Class II, density 80 kg/m3~120 kg/m3, With 0.9mm 1 side stitched galvanized wireطی فاکتور 0423</t>
  </si>
  <si>
    <t>جهان عایق پارس-بابت خرید Hot Insulation, Mineral Wool, Blanket,Thk. 50mm , ASTM C592,Class II, density 80 kg/m3~120 kg/m3, With 0.9mm 1 side stitched galvanized wireطی فاکتور 0423</t>
  </si>
  <si>
    <t>جهان عایق پارس-بابت خرید Hot Insulation, Mineral Wool, Blanket,Thk. 90mm , ASTM C592,Class II, density 80 kg/m3~120 kg/m3, With 0.9mm 1 side stitched galvanized wireطی فاکتور 0423</t>
  </si>
  <si>
    <t>جهان عایق پارس-بابت خرید Hot Insulation, Mineral Wool, Blanket,Thk. 30mm , ASTM C592,Class II, density 80 kg/m3~120 kg/m3, With 0.9mm 1 side stitched galvanized wireطی فاکتور 0423</t>
  </si>
  <si>
    <t>جهان عایق پارس-بابت خرید 2" , Thk. 30mm ,Cold Insulation,Polyisocyanurate rigid foam, density 125 kg/m3,Sectional Pipe,as per ASTM C592طی فاکتور 424-425</t>
  </si>
  <si>
    <t>جهان عایق پارس-بابت خرید Hot Insulation, Mineral Wool, Blanket,Thk. 80mm , ASTM C592,Class II, density 80 kg/m3~120 kg/m3, With 0.9mm 1 side stitched galvanized wireطی فاکتور 0423</t>
  </si>
  <si>
    <t>جهان عایق پارس-بابت خرید 6" , Thk. 60mm ,Cold Insulation,Polyisocyanurate rigid foam,density 125 kg/m3, Sectional Pipe,as per ASTM C591طی فاکتور 424-425</t>
  </si>
  <si>
    <t>جهان عایق پارس-بابت خرید Hot Insulation, Mineral Wool, Blanket,Thk. 40mm , ASTM C592,Class II, density 80 kg/m3~120 kg/m3, With 0.9mm 1 side stitched galvanized wireطی فاکتور 0423</t>
  </si>
  <si>
    <t>جهان عایق پارس-بابت خرید 3" , Thk. 30mm ,Cold Insulation,Polyisocyanurate rigid foam, density 125 kg/m3,Sectional Pipe,as per ASTM C591طی فاکتور 424-425</t>
  </si>
  <si>
    <t>جهان عایق پارس-بابت خرید 3" , Thk. 40mm ,Cold Insulation,Polyisocyanurate rigid foam, density 125 kg/m3,Sectional Pipe,as per ASTM C592طی فاکتور 424-425</t>
  </si>
  <si>
    <t>جهان عایق پارس-بابت خرید 6" , Thk. 50mm ,Cold Insulation,Polyisocyanurate rigid foam, density 125 kg/m3,Sectional Pipe,as per ASTM C593طی فاکتور 424-425</t>
  </si>
  <si>
    <t>جهان عایق پارس-بابت خرید 10" , Thk. 60mm ,Hot Insulation, Mineral wool ASTM C547, Class II density 80 kg/m3~120 kg/m3, Sectional Pipeطی فاکتور 0423</t>
  </si>
  <si>
    <t>جهان عایق پارس-بابت خرید 4" , Thk. 50mm ,Cold Insulation,Polyisocyanurate rigid foam, density 125 kg/m3,Sectional Pipe,as per ASTM C592طی فاکتور 424-425</t>
  </si>
  <si>
    <t>جهان عایق پارس-بابت خرید 4" , Thk. 40mm ,Cold Insulation,Polyisocyanurate rigid foam, density 125 kg/m3,Sectional Pipe,as per ASTM C591طی فاکتور 424-425</t>
  </si>
  <si>
    <t>جهان عایق پارس-بابت خرید 3" , Thk. 50mm ,Hot Insulation, Mineral wool ASTM C547, Class II density 80 kg/m3~120 kg/m3, Sectional Pipeطی فاکتور 0423</t>
  </si>
  <si>
    <t>جهان عایق پارس-بابت خرید Hot Insulation, Mineral Wool, Blanket,Thk. 100mm , ASTM C592,Class II, density 80 kg/m3~120 kg/m3, With 0.9mm 1 side stitched galvanized wireطی فاکتور 0423</t>
  </si>
  <si>
    <t>جهان عایق پارس-بابت خرید 3/4" , Thk. 30mm ,Cold Insulation,Polyisocyanurate rigid foam,density 125 kg/m3, Sectional Pipe,as per ASTM C590طی فاکتور 424-425</t>
  </si>
  <si>
    <t>جهان عایق پارس-بابت خرید 1 1/2" , Thk. 30mm ,Cold Insulation,Polyisocyanurate rigid foam, density 125 kg/m3,Sectional Pipe,as per ASTM C592طی فاکتور 424-425</t>
  </si>
  <si>
    <t>جهان عایق پارس-بابت خرید 1" , Thk. 30mm ,Cold Insulation,Polyisocyanurate rigid foam, density 125 kg/m3,Sectional Pipe,as per ASTM C591طی فاکتور 424-425</t>
  </si>
  <si>
    <t>جهان عایق پارس-بابت خرید 1" , Thk. 40mm ,Cold Insulation,Polyisocyanurate rigid foam, density 125 kg/m3,Sectional Pipe,as per ASTM C592طی فاکتور 424-425</t>
  </si>
  <si>
    <t>جهان عایق پارس-بابت خرید 1 1/2" , Thk. 40mm ,Cold Insulation,Polyisocyanurate rigid foam, density 125 kg/m3,Sectional Pipe,as per ASTM C592طی فاکتور 424-425</t>
  </si>
  <si>
    <t>جهان عایق پارس-بابت خرید 3/4" , Thk. 40mm ,Cold Insulation,Polyisocyanurate rigid foam,density 125 kg/m3, Sectional Pipe,as per ASTM C591طی فاکتور 424-425</t>
  </si>
  <si>
    <t>جهان عایق پارس-بابت خرید 1/2" , Thk. 30mm ,Cold Insulation,Polyisocyanurate rigid foam,density 125 kg/m3, Sectional Pipe,as per ASTM C589طی فاکتور 424-425</t>
  </si>
  <si>
    <t>برق و صنعت پارس (باقری)-بابت خرید Three way Splicing Kit with Resin and line tap for connection  of two 1×16mm² and one 1×25mm² Cablesطی فاکتور 401/25</t>
  </si>
  <si>
    <t>برق و صنعت پارس (باقری)-بابت خرید Two way Splicing Kit with Resin and line tap for connection of two 1×16 mm² Cablesطی فاکتور 401/25</t>
  </si>
  <si>
    <t>1401/09/09</t>
  </si>
  <si>
    <t>شرکت پترو صنعت وندا-بابت خرید UNION,SWAGE LOK OR PARKER TUBE TO TUBE MIN PN20 FRGD.ASTM A105 "PARKER A-LOK OR EQUIVALENT DESIGNE 1"طی فاکتور 692</t>
  </si>
  <si>
    <t>شرکت پترو صنعت وندا-بابت خرید UNION,SWAGE LOK OR PARKER TUBE TO TUBE MIN PN20 FRGD.ASTM A105 "PARKER A-LOK OR EQUIVALENT DESIGNE 1/2"طی فاکتور 692</t>
  </si>
  <si>
    <t>شرکت پترو صنعت وندا-بابت خرید ADAPTOR,SWAGE LOK OR PARKER TUBE TO PIPE (PIPE SIDE SW) MIN PN20 FRGD.ASTM A105 "PARKER A-LOK OR EQUIVALENT DESIGNE 1"X1"طی فاکتور 692</t>
  </si>
  <si>
    <t>شرکت پترو صنعت وندا-بابت خرید ADAPTOR,SWAGE LOK OR PARKER TUBE TO PIPE (PIPE SIDE SW) MIN PN20 FRGD.ASTM A105 "PARKER A-LOK OR EQUIVALENT DESIGNE 1"X1/2"طی فاکتور 692</t>
  </si>
  <si>
    <t>شرکت پترو صنعت وندا-بابت خرید UNION,SWAGE LOK OR PARKER TUBE TO TUBE MIN PN20 FRGD.ASTM A105 "PARKER A-LOK OR EQUIVALENT DESIGNE 3/4"طی فاکتور 692</t>
  </si>
  <si>
    <t>شرکت پترو صنعت وندا-بابت خرید ADAPTOR,SWAGE LOK OR PARKER TUBE TO PIPE (PIPE SIDE SW) MIN PN20 FRGD.ASTM A105 "PARKER A-LOK OR EQUIVALENT DESIGNE 1"X3/8"طی فاکتور 692</t>
  </si>
  <si>
    <t>شرکت پترو صنعت وندا-بابت خرید ADAPTOR,SWAGE LOK OR PARKER TUBE TO PIPE (PIPE SIDE SW) MIN PN20 FRGD.ASTM A105 "PARKER A-LOK OR EQUIVALENT DESIGNE 1"X3/4"طی فاکتور 692</t>
  </si>
  <si>
    <t>شرکت پترو صنعت وندا-بابت خرید UNION,SWAGE LOK OR PARKER TUBE TO TUBE MIN PN20 FRGD.ASTM A105 "PARKER A-LOK OR EQUIVALENT DESIGNE 3/8"طی فاکتور 692</t>
  </si>
  <si>
    <t>ابزار طهران-بابت خرید پارچه تنظیفطی فاکتور</t>
  </si>
  <si>
    <t>شهاب پلاستیک-بابت خرید سلفونطی فاکتور 0065</t>
  </si>
  <si>
    <t>ابزار طهران-بابت خرید  اسپریWD-40طی فاکتور</t>
  </si>
  <si>
    <t>1401/09/14</t>
  </si>
  <si>
    <t>پویا گستر آرتا صنعت-بابت خرید Branch Pipe FQG -B335A - وای برنج پایپطی فاکتور 153</t>
  </si>
  <si>
    <t>ابزار طهران-بابت خرید نوار خطرطی فاکتور دو فقره فاکتور</t>
  </si>
  <si>
    <t>1401/09/21</t>
  </si>
  <si>
    <t>شرکت پیشگامان فناوری مدریک پارس-بابت خرید چادر برزنت عرض 2 متر	طی فاکتور 5210</t>
  </si>
  <si>
    <t>1401/09/22</t>
  </si>
  <si>
    <t>ریخته گری برناگداز-بابت خرید MMO Wire Anode, 3mm diameter, with 1×10 mm² Cu/HMWPE/PVDFطی فاکتور 346</t>
  </si>
  <si>
    <t>ریخته گری برناگداز-بابت خرید Three way Splicing Kit with Resin and line tap for connection  of two 1×16mm² and one 1×25mm² Cablesطی فاکتور 346</t>
  </si>
  <si>
    <t>ریخته گری برناگداز-بابت خرید Two way Splicing Kit with Resin and line tap for connection of two 1×16 mm² Cablesطی فاکتور 346</t>
  </si>
  <si>
    <t>ریخته گری برناگداز-بابت خرید Handy Cap with Primer (IP Type)طی فاکتور 346</t>
  </si>
  <si>
    <t>ریخته گری برناگداز-بابت خرید Zn/ZnSO4 Permanent Reference Electrode With 15m, 1×10 mm²Cu/XLPE/AWA/PVC  Cableطی فاکتور 346</t>
  </si>
  <si>
    <t>ریخته گری برناگداز-بابت خرید Cu/CuSO4 Permanent Reference Electrode With 15m, 1×10 mm²,CU/XLPE/AWA/PVC cableطی فاکتور 346</t>
  </si>
  <si>
    <t>ریخته گری برناگداز-بابت خرید Polarization Coupon with a pair 15 m,1x16 mm2 Cu/XLPE/PVCطی فاکتور 346</t>
  </si>
  <si>
    <t>جهان عایق پارس-بابت خرید 3" , Thk. 40mm ,Hot Insulation, Mineral wool ASTM C547,  Class II density 80 kg/m3~120 kg/m3, Sectional Pipeطی فاکتور 376</t>
  </si>
  <si>
    <t>جهان عایق پارس-بابت خرید 3" , Thk. 30mm ,Hot Insulation, Mineral wool ASTM C547,  Class II density 80 kg/m3~120 kg/m3, Sectional Pipeطی فاکتور 376</t>
  </si>
  <si>
    <t>جهان عایق پارس-بابت خرید Glass Cloth Meshطی فاکتور 378-379</t>
  </si>
  <si>
    <t>جهان عایق پارس-بابت خرید نوار چسب نخ دار تقویت شده فیلامنت با عرض 50 میلی مترطی فاکتور 378-379</t>
  </si>
  <si>
    <t>جهان عایق پارس-بابت خرید 8" , Thk. 50mm ,Hot Insulation, Mineral wool ASTM C547, Class II density 80 kg/m3~120 kg/m3, Sectional Pipeطی فاکتور 377</t>
  </si>
  <si>
    <t>جهان عایق پارس-بابت خرید 3" , Thk. 40mm ,Hot Insulation, Mineral wool ASTM C547,  Class II density 80 kg/m3~120 kg/m3, Sectional Pipeطی فاکتور 377</t>
  </si>
  <si>
    <t>جهان عایق پارس-بابت خرید 6" , Thk. 30mm ,Hot Insulation, Mineral wool ASTM C547,  Class II density 80 kg/m3~120 kg/m3, Sectional Pipeطی فاکتور 376</t>
  </si>
  <si>
    <t>جهان عایق پارس-بابت خرید 6" , Thk. 50mm ,Hot Insulation, Mineral wool ASTM C547, Class II density 80 kg/m3~120 kg/m3, Sectional Pipeطی فاکتور 377</t>
  </si>
  <si>
    <t>جهان عایق پارس-بابت خرید S کلیپسطی فاکتور 378-379</t>
  </si>
  <si>
    <t>جهان عایق پارس-بابت خرید بست استنلس استیل سایز 0/5*19میلیمترطی فاکتور 378-379</t>
  </si>
  <si>
    <t>جهان عایق پارس-بابت خرید 3/4" , Thk. 40mm ,Hot Insulation, Mineral wool ASTM C547, Class II density 80 kg/m3~120 kg/m3, Sectional Pipeطی فاکتور 377</t>
  </si>
  <si>
    <t>جهان عایق پارس-بابت خرید 2" , Thk. 30mm ,Hot Insulation, Mineral wool ASTM C547,  Class II density 80 kg/m3~120 kg/m3, Sectional Pipeطی فاکتور 376</t>
  </si>
  <si>
    <t>جهان عایق پارس-بابت خرید 2" , Thk. 50mm ,Hot Insulation, Mineral wool ASTM C547, Class II density 80 kg/m3~120 kg/m3, Sectional Pipeطی فاکتور 377</t>
  </si>
  <si>
    <t>جهان عایق پارس-بابت خرید 1/2" , Thk. 40mm ,Hot Insulation, Mineral wool ASTM C547,  Class II, density 80 kg/m3~120 kg/m3, Sectional Pipeطی فاکتور 376</t>
  </si>
  <si>
    <t>جهان عایق پارس-بابت خرید 3/4" , Thk. 50mm ,Hot Insulation, Mineral wool ASTM C547, Class II density 80 kg/m3~120 kg/m3, Sectional Pipeطی فاکتور 377</t>
  </si>
  <si>
    <t>جهان عایق پارس-بابت خرید 1" , Thk. 50mm ,Hot Insulation, Mineral wool ASTM C547,  Class II density 80 kg/m3~120 kg/m3, Sectional Pipeطی فاکتور 376</t>
  </si>
  <si>
    <t>جهان عایق پارس-بابت خرید 1/2" , Thk. 50mm ,Hot Insulation, Mineral wool ASTM C547,  Class II density 80 kg/m3~120 kg/m3, Sectional Pipeطی فاکتور 376</t>
  </si>
  <si>
    <t>پویا گستر آرتا صنعت-بابت خرید لوله مسی خط مکش 2.5/8طی فاکتور 113</t>
  </si>
  <si>
    <t>پویا گستر آرتا صنعت-بابت خرید لوله مسی خط مکش 2.5/8طی فاکتور 114</t>
  </si>
  <si>
    <t>پویا گستر آرتا صنعت-بابت خرید لوله مسی خط مکش 2.5/8طی فاکتور 115</t>
  </si>
  <si>
    <t>پویا گستر آرتا صنعت-بابت خرید لوله مسی خط مایع 1.3/8طی فاکتور 113</t>
  </si>
  <si>
    <t>پویا گستر آرتا صنعت-بابت خرید لوله مسی خط مایع 1.3/8طی فاکتور 114</t>
  </si>
  <si>
    <t>پویا گستر آرتا صنعت-بابت خرید ژانویی مسی 90 2.5/8طی فاکتور 113</t>
  </si>
  <si>
    <t>پویا گستر آرتا صنعت-بابت خرید زانویی مسی 90 2.5/8طی فاکتور 114</t>
  </si>
  <si>
    <t>پویا گستر آرتا صنعت-بابت خرید لوله مسی خط مایع 1.3/8طی فاکتور 115</t>
  </si>
  <si>
    <t>پویا گستر آرتا صنعت-بابت خرید زانویی مسی 90 2.5/8طی فاکتور 115</t>
  </si>
  <si>
    <t>پویا گستر آرتا صنعت-بابت خرید عایق لوله روکش 2.5/8 ضخامت 10 میلطی فاکتور 113</t>
  </si>
  <si>
    <t>پویا گستر آرتا صنعت-بابت خرید عایق لوله روکش 2.5/8 ضخامت 10 میلطی فاکتور 114</t>
  </si>
  <si>
    <t>پویا گستر آرتا صنعت-بابت خرید سیم جوش نقره %30طی فاکتور 113</t>
  </si>
  <si>
    <t>پویا گستر آرتا صنعت-بابت خرید سیم جوش نقره %30طی فاکتور 114</t>
  </si>
  <si>
    <t>پویا گستر آرتا صنعت-بابت خرید سیم جوش مسیطی فاکتور 115</t>
  </si>
  <si>
    <t>پویا گستر آرتا صنعت-بابت خرید عایق لوله ای روکش دار 3/8 1 ضخامت 10 میلطی فاکتور 113</t>
  </si>
  <si>
    <t>پویا گستر آرتا صنعت-بابت خرید عایق لوله ای روکش دار 3/8 1 ضخامت 10 میلطی فاکتور 114</t>
  </si>
  <si>
    <t>پویا گستر آرتا صنعت-بابت خرید زانویی مسی90 1.3/8طی فاکتور 113</t>
  </si>
  <si>
    <t>پویا گستر آرتا صنعت-بابت خرید زانویی مسی90 1.3/8طی فاکتور 114</t>
  </si>
  <si>
    <t>پویا گستر آرتا صنعت-بابت خرید عایق لوله روکش 2.5/8 ضخامت 10 میلطی فاکتور 115</t>
  </si>
  <si>
    <t>پویا گستر آرتا صنعت-بابت خرید بوشن مسی 2.5/8طی فاکتور 113</t>
  </si>
  <si>
    <t>پویا گستر آرتا صنعت-بابت خرید بوشن مسی 2.5/8طی فاکتور 114</t>
  </si>
  <si>
    <t>پویا گستر آرتا صنعت-بابت خرید نبشی آهنی 5 سانتی متری 4*50*50طی فاکتور 113</t>
  </si>
  <si>
    <t>پویا گستر آرتا صنعت-بابت خرید نبشی آهنی 5 سانتی متری 4*50*50طی فاکتور 114</t>
  </si>
  <si>
    <t>پویا گستر آرتا صنعت-بابت خرید لوله مسی خط مایع 1.1/8طی فاکتور 115</t>
  </si>
  <si>
    <t>پویا گستر آرتا صنعت-بابت خرید زانویی مسی 90 1.3/8طی فاکتور 115</t>
  </si>
  <si>
    <t>پویا گستر آرتا صنعت-بابت خرید سیم جوش مسیطی فاکتور 113</t>
  </si>
  <si>
    <t>پویا گستر آرتا صنعت-بابت خرید سیم جوش مسیطی فاکتور 114</t>
  </si>
  <si>
    <t>پویا گستر آرتا صنعت-بابت خرید بوشن مسی 2.5/8طی فاکتور 115</t>
  </si>
  <si>
    <t>پویا گستر آرتا صنعت-بابت خرید لوله مسی 1/4طی فاکتور 115</t>
  </si>
  <si>
    <t>پویا گستر آرتا صنعت-بابت خرید بست پایه دار روکش دار 2.5/8طی فاکتور 113</t>
  </si>
  <si>
    <t>پویا گستر آرتا صنعت-بابت خرید پلیت گالوانیزه 5*150*150 میلیمترطی فاکتور 113</t>
  </si>
  <si>
    <t>پویا گستر آرتا صنعت-بابت خرید بست پایه دار روکش دار 2.5/8طی فاکتور 114</t>
  </si>
  <si>
    <t>پویا گستر آرتا صنعت-بابت خرید پلیت گالوانیزه 5*150*150 میلیمترطی فاکتور 114</t>
  </si>
  <si>
    <t>پویا گستر آرتا صنعت-بابت خرید رنگ اسپری نقره ایطی فاکتور 115</t>
  </si>
  <si>
    <t>پویا گستر آرتا صنعت-بابت خرید بوشن مسی 1.3/8طی فاکتور 113</t>
  </si>
  <si>
    <t>پویا گستر آرتا صنعت-بابت خرید بوشن مسی 1.3/8طی فاکتور 114</t>
  </si>
  <si>
    <t>پویا گستر آرتا صنعت-بابت خرید چسب آلومینیومی 5 سانتی متریطی فاکتور 115</t>
  </si>
  <si>
    <t>پویا گستر آرتا صنعت-بابت خرید تبدیل مسی 1.3/8 به 1.1/8طی فاکتور 113</t>
  </si>
  <si>
    <t>پویا گستر آرتا صنعت-بابت خرید تبدیل مسی 1.8/3 به 1.1/8طی فاکتور 114</t>
  </si>
  <si>
    <t>پویا گستر آرتا صنعت-بابت خرید بست پایه دار روکش دار 1.3/8طی فاکتور 113</t>
  </si>
  <si>
    <t>پویا گستر آرتا صنعت-بابت خرید بست پایه دار روکش دار 1.3/8طی فاکتور 114</t>
  </si>
  <si>
    <t>پویا گستر آرتا صنعت-بابت خرید تبدیل مسی 1.3/8 به 1.5/8طی فاکتور 113</t>
  </si>
  <si>
    <t>پویا گستر آرتا صنعت-بابت خرید تبدیل مسی 1.8/3 به 1.5/8طی فاکتور 114</t>
  </si>
  <si>
    <t>پویا گستر آرتا صنعت-بابت خرید تبدیل مسی 7/8 به 1.1/8 جهت شیر انبساططی فاکتور 115</t>
  </si>
  <si>
    <t>پویا گستر آرتا صنعت-بابت خرید مغزی 1/4طی فاکتور 113</t>
  </si>
  <si>
    <t>پویا گستر آرتا صنعت-بابت خرید مغزی 1/4طی فاکتور 114</t>
  </si>
  <si>
    <t>پویا گستر آرتا صنعت-بابت خرید بست پایه دار روکش دار 2.5/8طی فاکتور 115</t>
  </si>
  <si>
    <t>پویا گستر آرتا صنعت-بابت خرید تبدیل مسی 2.1/8 به 2.5/8 خط مکش هواسازطی فاکتور 115</t>
  </si>
  <si>
    <t>پویا گستر آرتا صنعت-بابت خرید الکترود فولاد نمره 3.25طی فاکتور 115</t>
  </si>
  <si>
    <t>پویا گستر آرتا صنعت-بابت خرید تبدیل مسی 1.3/8 به 1.1/8طی فاکتور 115</t>
  </si>
  <si>
    <t>پویا گستر آرتا صنعت-بابت خرید مهره برنجی سوراخ دار 1/4طی فاکتور 115</t>
  </si>
  <si>
    <t>پویا گستر آرتا صنعت-بابت خرید بوشن مسی 1.3/8طی فاکتور 115</t>
  </si>
  <si>
    <t>پویا گستر آرتا صنعت-بابت خرید تنه کار نقره (flux powder easy-flo)طی فاکتور 113</t>
  </si>
  <si>
    <t>پویا گستر آرتا صنعت-بابت خرید الکترود فولاد 3.25طی فاکتور 113</t>
  </si>
  <si>
    <t>پویا گستر آرتا صنعت-بابت خرید تنه کار نقره (flux powder easy-flo)طی فاکتور 114</t>
  </si>
  <si>
    <t>پویا گستر آرتا صنعت-بابت خرید الکترود فولاد 3.25طی فاکتور 114</t>
  </si>
  <si>
    <t>پویا گستر آرتا صنعت-بابت خرید درپوش برنجی 1/4طی فاکتور 115</t>
  </si>
  <si>
    <t>پویا گستر آرتا صنعت-بابت خرید سیم جوش نقره %30طی فاکتور 115</t>
  </si>
  <si>
    <t>پویا گستر آرتا صنعت-بابت خرید نبشی آهنی 5 سانتی متریطی فاکتور 115</t>
  </si>
  <si>
    <t>پویا گستر آرتا صنعت-بابت خرید لوله مسی 1/4طی فاکتور 113</t>
  </si>
  <si>
    <t>پویا گستر آرتا صنعت-بابت خرید چسب آلومینیومی 5 سانتی متریطی فاکتور 113</t>
  </si>
  <si>
    <t>پویا گستر آرتا صنعت-بابت خرید لوله مسی 1/4طی فاکتور 114</t>
  </si>
  <si>
    <t>پویا گستر آرتا صنعت-بابت خرید چسب آلومینیومی 5 سانتی متریطی فاکتور 114</t>
  </si>
  <si>
    <t>پویا گستر آرتا صنعت-بابت خرید چسب نواری عایقطی فاکتور 115</t>
  </si>
  <si>
    <t>پویا گستر آرتا صنعت-بابت خرید بست پایه دار روکش دار 1.3/8طی فاکتور 115</t>
  </si>
  <si>
    <t>پویا گستر آرتا صنعت-بابت خرید سوزن والفطی فاکتور 113</t>
  </si>
  <si>
    <t>پویا گستر آرتا صنعت-بابت خرید درپوش برنجی 1/4طی فاکتور 113</t>
  </si>
  <si>
    <t>پویا گستر آرتا صنعت-بابت خرید سوزن والفطی فاکتور 114</t>
  </si>
  <si>
    <t>پویا گستر آرتا صنعت-بابت خرید درپوش برنجی 1/4طی فاکتور 114</t>
  </si>
  <si>
    <t>پویا گستر آرتا صنعت-بابت خرید مغزی 1/4 سوزنی دارطی فاکتور 115</t>
  </si>
  <si>
    <t>پویا گستر آرتا صنعت-بابت خرید سوزن والفطی فاکتور 115</t>
  </si>
  <si>
    <t>پویا گستر آرتا صنعت-بابت خرید پیچ نمره 6 به طول 4 سانتی مترطی فاکتور 113</t>
  </si>
  <si>
    <t>پویا گستر آرتا صنعت-بابت خرید پیچ نمره 6 به طول 4 سانتی مترطی فاکتور 114</t>
  </si>
  <si>
    <t>پویا گستر آرتا صنعت-بابت خرید چسب نواری عایق آیروفلکسطی فاکتور 113</t>
  </si>
  <si>
    <t>پویا گستر آرتا صنعت-بابت خرید چسب نواری عایق آیروفلکسطی فاکتور 114</t>
  </si>
  <si>
    <t>پویا گستر آرتا صنعت-بابت خرید M6 واشر تخت گالوانیزهطی فاکتور 113</t>
  </si>
  <si>
    <t>پویا گستر آرتا صنعت-بابت خرید M6 واشر تخت گالوانیزهطی فاکتور 114</t>
  </si>
  <si>
    <t>پویا گستر آرتا صنعت-بابت خرید مهره برنجی 1/4طی فاکتور 113</t>
  </si>
  <si>
    <t>پویا گستر آرتا صنعت-بابت خرید M6 مهره گالوانیزهطی فاکتور 113</t>
  </si>
  <si>
    <t>پویا گستر آرتا صنعت-بابت خرید M6 واشر فنری گالوانیزهطی فاکتور 113</t>
  </si>
  <si>
    <t>پویا گستر آرتا صنعت-بابت خرید مهره برنجی 1/4طی فاکتور 114</t>
  </si>
  <si>
    <t>پویا گستر آرتا صنعت-بابت خرید M6 مهره گالوانیزهطی فاکتور 114</t>
  </si>
  <si>
    <t>پویا گستر آرتا صنعت-بابت خرید M6 واشر فنری گالوانیزهطی فاکتور 114</t>
  </si>
  <si>
    <t>پویا گستر آرتا صنعت-بابت خرید تنه کار نقره (flux powder easy-flo)طی فاکتور 115</t>
  </si>
  <si>
    <t>پویا گستر آرتا صنعت-بابت خرید پلیت گالوانیزه 5*150*150 میلیمترطی فاکتور 115</t>
  </si>
  <si>
    <t>پویا گستر آرتا صنعت-بابت خرید M6 واشر فنری گالوانیزهطی فاکتور 115</t>
  </si>
  <si>
    <t>پویا گستر آرتا صنعت-بابت خرید پیچ نمره 6 به طول 4 سانتی مترطی فاکتور 115</t>
  </si>
  <si>
    <t>پویا گستر آرتا صنعت-بابت خرید M6 واشر تخت گالوانیزهطی فاکتور 115</t>
  </si>
  <si>
    <t>پویا گستر آرتا صنعت-بابت خرید M6 مهره گالوانیزهطی فاکتور 115</t>
  </si>
  <si>
    <t>ایمن سهند آریا-بابت خرید COUP , 3000LB GALVANIZED C.S THREADED HEX-BUSH , ASTM A105 GR.B , 1"x3/4"طی فاکتور INV #180-Adish-typeB(176)</t>
  </si>
  <si>
    <t>ایمن سهند آریا-بابت خرید COUP , 3000LB GALVANIZED C.S THREADED HEX-BUSH , ASTM A105 GR.B , 2"x1"طی فاکتور INV #180-Adish-typeB(176)</t>
  </si>
  <si>
    <t>ایمن سهند آریا-بابت خرید COUP , 3000LB GALVANIZED C.S THREADED HEX-BUSH , ASTM A105 GR.B , 1.1/2"x1"طی فاکتور INV #180-Adish-typeB(176)</t>
  </si>
  <si>
    <t>ایمن سهند آریا-بابت خرید COUP , 3000LB GALVANIZED C.S THREADED HEX-BUSH , ASTM A105 GR.B , 4"x2"طی فاکتور INV #180-Adish-typeB(176)</t>
  </si>
  <si>
    <t>ایمن سهند آریا-بابت خرید COUP , 3000LB GALVANIZED C.S THREADED HEX-BUSH , ASTM A105 GR.B , 2"x1.1/4"طی فاکتور INV #180-Adish-typeB(176)</t>
  </si>
  <si>
    <t>ایمن سهند آریا-بابت خرید COUP , 3000LB GALVANIZED C.S THREADED HEX-BUSH , ASTM A105 GR.B , 1.1/2"x3/4"طی فاکتور INV #180-Adish-typeB(176)</t>
  </si>
  <si>
    <t>ایمن سهند آریا-بابت خرید COUP , 3000LB GALVANIZED C.S THREADED HEX-BUSH , ASTM A105 GR.B , 3/4"x1/2"طی فاکتور INV #180-Adish-typeB(176)</t>
  </si>
  <si>
    <t>ایمن سهند آریا-بابت خرید COUP , 3000LB GALVANIZED C.S THREADED HEX-BUSH , ASTM A105 GR.B , 1"x1/2"طی فاکتور INV #180-Adish-typeB(176)</t>
  </si>
  <si>
    <t>ایمن سهند آریا-بابت خرید COUP , 3000LB GALVANIZED C.S THREADED HEX-BUSH , ASTM A105 GR.B , 1.1/2"x1.1/4"طی فاکتور INV #180-Adish-typeB(176)</t>
  </si>
  <si>
    <t>ایمن سهند آریا-بابت خرید COUP , 3000LB GALVANIZED C.S THREADED HEX-BUSH , ASTM A105 GR.B , 2.1/2"x2"طی فاکتور INV #180-Adish-typeB(176)</t>
  </si>
  <si>
    <t>ایمن سهند آریا-بابت خرید COUP , 3000LB GALVANIZED C.S THREADED HEX-BUSH , ASTM A105 GR.B , 3"x1.1/4"طی فاکتور INV #180-Adish-typeB(176)</t>
  </si>
  <si>
    <t>ایمن سهند آریا-بابت خرید COUP , 3000LB GALVANIZED C.S THREADED HEX-BUSH , ASTM A105 GR.B , 4"x3"طی فاکتور INV #180-Adish-typeB(176)</t>
  </si>
  <si>
    <t>ایمن سهند آریا-بابت خرید COUP , 3000LB GALVANIZED C.S THREADED HEX-BUSH , ASTM A105 GR.B , 2.1/2"x1"طی فاکتور INV #180-Adish-typeB(176)</t>
  </si>
  <si>
    <t>ایمن سهند آریا-بابت خرید COUP , 3000LB GALVANIZED C.S THREADED HEX-BUSH , ASTM A105 GR.B , 2.1/2"x1.1/4"طی فاکتور INV #180-Adish-typeB(176)</t>
  </si>
  <si>
    <t>ایمن سهند آریا-بابت خرید COUP , 3000LB GALVANIZED C.S THREADED HEX-BUSH , ASTM A105 GR.B , 2.1/2"x1.1/2"طی فاکتور INV #180-Adish-typeB(176)</t>
  </si>
  <si>
    <t>ایمن سهند آریا-بابت خرید COUP , 3000LB GALVANIZED C.S THREADED HEX-BUSH , ASTM A105 GR.B , 1.1/4"x3/4"طی فاکتور INV #180-Adish-typeB(176)</t>
  </si>
  <si>
    <t>ایمن سهند آریا-بابت خرید COUP , 3000LB GALVANIZED C.S THREADED HEX-BUSH , ASTM A105 GR.B , 2"x1.1/2"طی فاکتور INV #180-Adish-typeB(176)</t>
  </si>
  <si>
    <t>ایمن سهند آریا-بابت خرید COUP , 3000LB GALVANIZED C.S THREADED HEX-BUSH , ASTM A105 GR.B , 3"x2.1/2"طی فاکتور INV #180-Adish-typeB(176)</t>
  </si>
  <si>
    <t>ایمن سهند آریا-بابت خرید COUP , 3000LB GALVANIZED C.S THREADED HEX-BUSH , ASTM A105 GR.B , 4"x1"طی فاکتور INV #180-Adish-typeB(176)</t>
  </si>
  <si>
    <t>ایمن سهند آریا-بابت خرید COUP , 3000LB GALVANIZED C.S THREADED HEX-BUSH , ASTM A105 GR.B , 4"x1.1/2"طی فاکتور INV #180-Adish-typeB(176)</t>
  </si>
  <si>
    <t>ایمن سهند آریا-بابت خرید COUP , 3000LB GALVANIZED C.S THREADED HEX-BUSH , ASTM A105 GR.B , 4"x2.1/2"طی فاکتور INV #180-Adish-typeB(176)</t>
  </si>
  <si>
    <t>ایمن سهند آریا-بابت خرید CL150Elbow11/2SS‐THRطی فاکتور (177) inv.#165-adish-type b</t>
  </si>
  <si>
    <t>ایمن سهند آریا-بابت خرید 3000LBGALVANIZEDC.STHREADEDHEX‐BUSHASTMA1051"x1/4طی فاکتور (177) inv.#165-adish-type b</t>
  </si>
  <si>
    <t>1401/08/04</t>
  </si>
  <si>
    <t>شرکت صنعتی و شیمیایی رنگین زره-بابت خرید رویه پلی یورتان - سفید صدفی (جزء اول)طی فاکتور 7580</t>
  </si>
  <si>
    <t>شرکت صنعتی و شیمیایی رنگین زره-بابت خرید سیلیکون اصلاح شده مقاوم حرارتی 400 درجه سانتیگرادطی فاکتور 7580</t>
  </si>
  <si>
    <t>شرکت صنعتی و شیمیایی رنگین زره-بابت خرید رویه اپوکسی فنولیک-طوسی (جزء اول)طی فاکتور 7580</t>
  </si>
  <si>
    <t>شرکت صنعتی و شیمیایی رنگین زره-بابت خرید هاردنر پلی یورتان/55 (جزء دوم)طی فاکتور 7580</t>
  </si>
  <si>
    <t>شرکت صنعتی و شیمیایی رنگین زره-بابت خرید تینر پلی اورتانطی فاکتور 7580</t>
  </si>
  <si>
    <t>شرکت صنعتی و شیمیایی رنگین زره-بابت خرید هاردنر اپوکسی فنولیکطی فاکتور 7580</t>
  </si>
  <si>
    <t>شرکت صنعتی و شیمیایی رنگین زره-بابت خرید تینر اپوکسیطی فاکتور 7580</t>
  </si>
  <si>
    <t>شرکت صنعتی و شیمیایی رنگین زره-بابت خرید تینر سیلیکونیطی فاکتور 7580</t>
  </si>
  <si>
    <t>پترو کهن نفتان-بابت خرید Flange , Slip On , 150# , FF , A105-Galv. , ASME B16.5 , 8"	طی فاکتور 57387</t>
  </si>
  <si>
    <t>پترو کهن نفتان-بابت خرید GATE 800# SW/SCRD A182-F5 TRIM NO.10 BB W/NIP,POE(100MM,XXS) C.A=6MM HO, SOLID WEDGE, API 602,1"طی فاکتور 57387</t>
  </si>
  <si>
    <t>پترو کهن نفتان-بابت خرید GATE 800# SW/SCRD 3/4" ASTM A350 GR LF2 CL1,TRIM NO.16 BB W/NIP,POE(100MM,S160) C.A=3MM NACE MR0175/ISO 15156 SSC RESISTANTطی فاکتور 57387</t>
  </si>
  <si>
    <t>پترو کهن نفتان-بابت خرید 	GATE 150# RF A216-WCB TRIM NO.8 BB CA=3MM HO, FLEXIBLE WEDGE, API 600,6"طی فاکتور 57387</t>
  </si>
  <si>
    <t>پترو کهن نفتان-بابت خرید GATE 300# RF A352-LCB TRIM NO.10 BB C.A=3MM HO, FLEXIBLE WEDGE, API 600,4"طی فاکتور 57387</t>
  </si>
  <si>
    <t>پترو کهن نفتان-بابت خرید STUD-BOLT A193 GR B7 W/A194 GR 2H HEX 2 NUTS CADMIUM PLATED,ASME B1.1, ASME B16.5, ASME B18.1.1, ASME B18.2.1,3/4", 115mm Lengthطی فاکتور 57387</t>
  </si>
  <si>
    <t>پترو کهن نفتان-بابت خرید 	GATE 150# RF A216-WCB TRIM NO.16 BB C.A=6MM NACE MR0175/ISO 15156 SSC resistant, HIC resitant HO, FLEXIBLE WEDGE, API 600,12"طی فاکتور 57387</t>
  </si>
  <si>
    <t>پترو کهن نفتان-بابت خرید ELBOW 90 DEG LR XS A234-WPBW 36" BW WELDED 100%RT,ASME B16.9طی فاکتور 57387</t>
  </si>
  <si>
    <t>پترو کهن نفتان-بابت خرید GATE 800# SW/SCRD 1/2" ASTM A350 GR LF2 CL1,TRIM NO.16 BB W/NIP,POE(100MM,S160) C.A=3MM NACE MR0175/ISO 15156 SSC RESISTANTطی فاکتور 57387</t>
  </si>
  <si>
    <t>پترو کهن نفتان-بابت خرید CHECK 800# SW A350 LF2 CL.1, TRIM NO.12 BC PISTON-S C.A=3MM W/SPRING TYPE, API 602,1"طی فاکتور 57387</t>
  </si>
  <si>
    <t>پترو کهن نفتان-بابت خرید GASKET 150# FF NEOPRENE RUBBER 3.0 MM, ASME B16.21, ASME B16.5,8"	طی فاکتور 57387</t>
  </si>
  <si>
    <t>پترو کهن نفتان-بابت خرید SOCKOLET 9000# A182-F9 MSS SP-97طی فاکتور 57387</t>
  </si>
  <si>
    <t>پترو کهن نفتان-بابت خرید FLANGE SW 150# 1" RF XXS A182-F9 ASME B16.5طی فاکتور 57387</t>
  </si>
  <si>
    <t>پترو کهن نفتان-بابت خرید REDUCER ECC SCH40 X SCH160 A420-WPL6 BW SEAMLESS, ASME B16.9طی فاکتور 57387</t>
  </si>
  <si>
    <t>پترو کهن نفتان-بابت خرید GLOBE 150# RF 2" A216 WCB TRIM NO.10 BB C.A=6MM NACE MR0175/ISO 15156 SSC RESISTANT , HIC RESITANT HO ,BS 1873طی فاکتور 57387</t>
  </si>
  <si>
    <t>پترو کهن نفتان-بابت خرید FLANGE WN 150# RF SCH10S A182-F304L ASME B 16.5طی فاکتور 57387</t>
  </si>
  <si>
    <t>پترو کهن نفتان-بابت خرید RED TEE 3000# SW A105N ASME B16.11طی فاکتور 57387</t>
  </si>
  <si>
    <t>پترو کهن نفتان-بابت خرید BLIND FLANGE 150# RF A182-F5 ASME B 16.5,2"طی فاکتور 57387</t>
  </si>
  <si>
    <t>پترو کهن نفتان-بابت خرید REDUCER ECC SCH40 X SCH160 A420-WPL6 BW NACE MR0175/ISO 15156 SSC resistant SEAMLESS, ASME B16.9,4",2"طی فاکتور 57387</t>
  </si>
  <si>
    <t>پترو کهن نفتان-بابت خرید BLIND FLANGE 300# RF A350 LF2 CL.1 ASME B 16.5,4"طی فاکتور 57387</t>
  </si>
  <si>
    <t>پترو کهن نفتان-بابت خرید REDUCER ECC SCH40 X SCH160 A234-WPB BW NACE MR0175/ISO 15156 SSC resistant SEAMLESS, ASME B16.9,4",2"طی فاکتور 57387</t>
  </si>
  <si>
    <t>پترو کهن نفتان-بابت خرید REDUCER COUPLING CONC 3000# SCRD A105N ASME B16.11طی فاکتور 57387</t>
  </si>
  <si>
    <t>پترو کهن نفتان-بابت خرید FLANGE SW 600# RF 1" SCH80 BORE A105N API945 NACE MR0175/ISO 15156 SSC RESISTANT ASME B16.5طی فاکتور 57387</t>
  </si>
  <si>
    <t>پترو کهن نفتان-بابت خرید LATERAL TEE 2"*2" SCH 160X160 A234 WPB BW SMLS ASME B16.9طی فاکتور 57387</t>
  </si>
  <si>
    <t>پترو کهن نفتان-بابت خرید FULL COUPLING 6000# SCRD A105N ASME B16.11 , 3/4",1/2"طی فاکتور 57387</t>
  </si>
  <si>
    <t>پترو کهن نفتان-بابت خرید WELDOLET SCH30 X SCH160 A105N NACE MR0175/ISO 15156 SSC resistant, HIC resitant MSS SP-97طی فاکتور 57387</t>
  </si>
  <si>
    <t>پترو کهن نفتان-بابت خرید WELDOLET XS X SCH160 A105N NACE MR0175/ISO 15156 SSC resistant, HIC resitant MSS SP-97,20",2"طی فاکتور 57387</t>
  </si>
  <si>
    <t>پترو کهن نفتان-بابت خرید SOCKOLET 6000# A105N NACE MR0175/ISO 15156 SSC resistant MSS SP-97,18",3/4"طی فاکتور 57387</t>
  </si>
  <si>
    <t>پترو کهن نفتان-بابت خرید SWAGE CONC SCH160 X SCH160 A234-WPB BLE/PSE NACE MR0175/ISO 15156 SSC resistant MSS SP-95طی فاکتور 57387</t>
  </si>
  <si>
    <t>پترو کهن نفتان-بابت خرید SWAGE CONC SCH160 X XXS A234-WPB BLE/TSE NACE MR0175/ISO 15156 SSC resistant MSS SP-95طی فاکتور 57387</t>
  </si>
  <si>
    <t>پترو کهن نفتان-بابت خرید FULL COUPLING 6000# SW A105N ASME B16.11طی فاکتور 57387</t>
  </si>
  <si>
    <t>پترو کهن نفتان-بابت خرید FULL COUPLING 6000# SW A105N NACE MR0175/ISO 15156 SSC resistant, HIC resitant ASME B16.11طی فاکتور 57387</t>
  </si>
  <si>
    <t>پترو کهن نفتان-بابت خرید FULL COUPLING 6000# SW A105N NACE MR0175/ISO 15156 SSC resistant ASME B16.11طی فاکتور 57387</t>
  </si>
  <si>
    <t>پترو کهن نفتان-بابت خرید BLIND FLANGE 150# 1" RF A105 NACE MR0175/ISO 15156 SSC RESISTANT ASME B16.5طی فاکتور 57387</t>
  </si>
  <si>
    <t>پترو کهن نفتان-بابت خرید CAP SCH40 A234-WPB BW SEAMLESS, ASME B16.9,2"طی فاکتور 57387</t>
  </si>
  <si>
    <t>پترو کهن نفتان-بابت خرید FULL COUPLING 3000# SW A182-F304L ASME B16.11طی فاکتور 57387</t>
  </si>
  <si>
    <t>پترو کهن نفتان-بابت خرید CAP 6000# SCRD A105N NACE MR0175/ISO 15156 SSC resistant, HIC resitant ASME B16.11طی فاکتور 57387</t>
  </si>
  <si>
    <t>موسی پاداش  (کالای صنعتی و واشر بری آبادان)-بابت خرید Gasket Spiral Wound SS/Graphit OD:365 ID:336	طی فاکتور 7929</t>
  </si>
  <si>
    <t>ابزار طهران-بابت خرید الکترود6013 نمره 3.25	طی فاکتور 104</t>
  </si>
  <si>
    <t>Energy &amp; Water International FZE-(فرآب اینترنشنال)-بابت خرید Pressure Safety Valve,BELLOWS type,4"X6"طی فاکتور INV #138-Adish-typeA(187)</t>
  </si>
  <si>
    <t>800005</t>
  </si>
  <si>
    <t>انبار روباز پایپینگ(AG&amp; UG)</t>
  </si>
  <si>
    <t>Energy &amp; Water International FZE-(فرآب اینترنشنال)-بابت خرید Pressure Safety Valve,BELLOWS type,2"X3"طی فاکتور INV #138-Adish-typeA(187)</t>
  </si>
  <si>
    <t>Energy &amp; Water International FZE-(فرآب اینترنشنال)-بابت خرید Pressure Safety Valve,BELLOWS type,1 1/2"X3"طی فاکتور INV #138-Adish-typeA(187)</t>
  </si>
  <si>
    <t>Energy &amp; Water International FZE-(فرآب اینترنشنال)-بابت خرید Thermal Safety Valve, CONVENTIONAL type,3/4"X1"طی فاکتور INV #138-Adish-typeA(187)</t>
  </si>
  <si>
    <t>Energy &amp; Water International FZE-(فرآب اینترنشنال)-بابت خرید Spare Parts Kits For Inlet Safety Valve Flange Class :150~900 , Orfice Type :Nطی فاکتور INV #138-Adish-typeA(187)</t>
  </si>
  <si>
    <t>Energy &amp; Water International FZE-(فرآب اینترنشنال)-بابت خرید Spare Parts Kits For Inlet Safety Valve Flange Class :150~300 , Orfice Type :Lطی فاکتور INV #138-Adish-typeA(187)</t>
  </si>
  <si>
    <t>Energy &amp; Water International FZE-(فرآب اینترنشنال)-بابت خرید Spare Parts Kits For Inlet Safety Valve Flange Class :300~1500 , Orfice Type :Jطی فاکتور INV #138-Adish-typeA(187)</t>
  </si>
  <si>
    <t>Energy &amp; Water International FZE-(فرآب اینترنشنال)-بابت خرید Spare Parts Kits For Inlet Safety Valve Flange Class :150~2500 , Orfice Type :Fطی فاکتور INV #138-Adish-typeA(187)</t>
  </si>
  <si>
    <t>Energy &amp; Water International FZE-(فرآب اینترنشنال)-بابت خرید Spare Parts Kits For Inlet Safety Valve Flange Class :150~600 , Orfice Type :Kطی فاکتور INV #138-Adish-typeA(187)</t>
  </si>
  <si>
    <t>Energy &amp; Water International FZE-(فرآب اینترنشنال)-بابت خرید Spare Parts Kits For Inlet Safety Valve Flange Class :300~1500 , Orfice Type :Hطی فاکتور INV #138-Adish-typeA(187)</t>
  </si>
  <si>
    <t>Energy &amp; Water International FZE-(فرآب اینترنشنال)-بابت خرید Spare Parts Kits For Inlet Safety Valve Flange Class :150~900 , Orfice Type :Gطی فاکتور INV #138-Adish-typeA(187)</t>
  </si>
  <si>
    <t>Energy &amp; Water International FZE-(فرآب اینترنشنال)-بابت خرید Spare Parts Kits For Inlet Safety Valve Flange Class :300~600 , Orfice Type :Rطی فاکتور INV #138-Adish-typeA(187)</t>
  </si>
  <si>
    <t>Energy &amp; Water International FZE-(فرآب اینترنشنال)-بابت خرید Spare Parts Kits For Inlet Safety Valve Flange Class :150~300 , Orfice Type :Tطی فاکتور INV #138-Adish-typeA(187)</t>
  </si>
  <si>
    <t>Energy &amp; Water International FZE-(فرآب اینترنشنال)-بابت خرید Spare Parts Kits For Inlet Safety Valve Flange Class :150~600 , Orfice Type :Qطی فاکتور INV #138-Adish-typeA(187)</t>
  </si>
  <si>
    <t>Energy &amp; Water International FZE-(فرآب اینترنشنال)-بابت خرید Pressure Safety Valve,BELLOWS type,1 1/2"X2"طی فاکتور INV #138-Adish-typeA(187)</t>
  </si>
  <si>
    <t>Energy &amp; Water International FZE-(فرآب اینترنشنال)-بابت خرید Pressure Safety Valve,BELLOWS type,1"X2"طی فاکتور INV #138-Adish-typeA(187)</t>
  </si>
  <si>
    <t>Energy &amp; Water International FZE-(فرآب اینترنشنال)-بابت خرید Pressure Safety Valve,PILOT OPERATED,6"X8"طی فاکتور INV #138-Adish-typeA(187)</t>
  </si>
  <si>
    <t>Energy &amp; Water International FZE-(فرآب اینترنشنال)-بابت خرید Spare parts Nozzle ,Type 526 / Orifice J / Flange Class 300~600طی فاکتور INV #138-Adish-typeA(187)</t>
  </si>
  <si>
    <t>Energy &amp; Water International FZE-(فرآب اینترنشنال)-بابت خرید Spare parts Nozzle ,Type 526 / Orifice L / Flange Class 300~600طی فاکتور INV #138-Adish-typeA(187)</t>
  </si>
  <si>
    <t>Energy &amp; Water International FZE-(فرآب اینترنشنال)-بابت خرید Spare parts Nozzle ,Type 526 / Orifice Q / Flange Class 150~600طی فاکتور INV #138-Adish-typeA(187)</t>
  </si>
  <si>
    <t>Energy &amp; Water International FZE-(فرآب اینترنشنال)-بابت خرید Spare parts Bellows ,Type 526 / Orifice Q / Flange Class 150~600طی فاکتور INV #138-Adish-typeA(187)</t>
  </si>
  <si>
    <t>Energy &amp; Water International FZE-(فرآب اینترنشنال)-بابت خرید Spare parts Bellows ,Type 526 / Orifice N / Flange Class 150~300طی فاکتور INV #138-Adish-typeA(187)</t>
  </si>
  <si>
    <t>Energy &amp; Water International FZE-(فرآب اینترنشنال)-بابت خرید Sub Item of PSV/TSV-SparePartطی فاکتور INV #138-Adish-typeA(187)</t>
  </si>
  <si>
    <t>Energy &amp; Water International FZE-(فرآب اینترنشنال)-بابت خرید Spare parts Nozzle ,Type 526 / Orifice T / Flange Class 150~300طی فاکتور INV #138-Adish-typeA(187)</t>
  </si>
  <si>
    <t>Energy &amp; Water International FZE-(فرآب اینترنشنال)-بابت خرید Spare parts Disck 316L stellited,Type 526 / Orifice J / Flange Class 300~1500طی فاکتور INV #138-Adish-typeA(187)</t>
  </si>
  <si>
    <t>Energy &amp; Water International FZE-(فرآب اینترنشنال)-بابت خرید Spare parts Disck 316L stellited,Type 526 / Orifice K / Flange Class 150~1500طی فاکتور INV #138-Adish-typeA(187)</t>
  </si>
  <si>
    <t>Energy &amp; Water International FZE-(فرآب اینترنشنال)-بابت خرید Spare parts Disck 316L stellited,Type 526 / Orifice L / Flange Class 300~1500طی فاکتور INV #138-Adish-typeA(187)</t>
  </si>
  <si>
    <t>Energy &amp; Water International FZE-(فرآب اینترنشنال)-بابت خرید Spare parts Disck 316L stellited,Type 526 / Orifice Q/ Flange Class 150~600طی فاکتور INV #138-Adish-typeA(187)</t>
  </si>
  <si>
    <t>Energy &amp; Water International FZE-(فرآب اینترنشنال)-بابت خرید Spare parts Disck 316L stellited,Type 526 / Orifice R/ Flange Class 300~600طی فاکتور INV #138-Adish-typeA(187)</t>
  </si>
  <si>
    <t>Energy &amp; Water International FZE-(فرآب اینترنشنال)-بابت خرید Spare parts Disck 316L stellited,Type 526 / Orifice T/ Flange Class 150~300طی فاکتور INV #138-Adish-typeA(187)</t>
  </si>
  <si>
    <t>Energy &amp; Water International FZE-(فرآب اینترنشنال)-بابت خرید Spare parts Disck 316L stellited,Type 526 / Orifice N/ Flange Class 150~900طی فاکتور INV #138-Adish-typeA(187)</t>
  </si>
  <si>
    <t>Energy &amp; Water International FZE-(فرآب اینترنشنال)-بابت خرید Spare parts Disck 316L stellited,Type 526 / Orifice F/ Flange Class 150~1500طی فاکتور INV #138-Adish-typeA(187)</t>
  </si>
  <si>
    <t>Energy &amp; Water International FZE-(فرآب اینترنشنال)-بابت خرید Spare parts Nozzle ,Type 526 / Orifice F / Flange Class 150~300طی فاکتور INV #138-Adish-typeA(187)</t>
  </si>
  <si>
    <t>Energy &amp; Water International FZE-(فرآب اینترنشنال)-بابت خرید Spare parts Bellows ,Type 526 / Orifice F/ Flange Class 150~300طی فاکتور INV #138-Adish-typeA(187)</t>
  </si>
  <si>
    <t>Energy &amp; Water International FZE-(فرآب اینترنشنال)-بابت خرید Spare parts Disck 316L stellited,Type 526 / Orifice G/ Flange Class 150~900طی فاکتور INV #138-Adish-typeA(187)</t>
  </si>
  <si>
    <t>Energy &amp; Water International FZE-(فرآب اینترنشنال)-بابت خرید Spare parts Nozzle ,Type 526 / Orifice G / Flange Class 150~600طی فاکتور INV #138-Adish-typeA(187)</t>
  </si>
  <si>
    <t>Energy &amp; Water International FZE-(فرآب اینترنشنال)-بابت خرید Spare parts Bellows ,Type 526 / Orifice G/ Flange Class 150~300طی فاکتور INV #138-Adish-typeA(187)</t>
  </si>
  <si>
    <t>Energy &amp; Water International FZE-(فرآب اینترنشنال)-بابت خرید Spare parts Nozzle ,Type 526 / Orifice H / Flange Class 300طی فاکتور INV #138-Adish-typeA(187)</t>
  </si>
  <si>
    <t>Energy &amp; Water International FZE-(فرآب اینترنشنال)-بابت خرید Spare parts Bellows ,Type 526 / Orifice H/ Flange Class 300~900طی فاکتور INV #138-Adish-typeA(187)</t>
  </si>
  <si>
    <t>Energy &amp; Water International FZE-(فرآب اینترنشنال)-بابت خرید Spare parts Bellows ,Type 526 / Orifice J/ Flange Class 150~1500طی فاکتور INV #138-Adish-typeA(187)</t>
  </si>
  <si>
    <t>Energy &amp; Water International FZE-(فرآب اینترنشنال)-بابت خرید Spare parts Bellows ,Type 526 / Orifice L/ Flange Class 300~1500طی فاکتور INV #138-Adish-typeA(187)</t>
  </si>
  <si>
    <t>Energy &amp; Water International FZE-(فرآب اینترنشنال)-بابت خرید Spare parts Nozzle ,Type 526 / Orifice N / Flange Class 150~900طی فاکتور INV #138-Adish-typeA(187)</t>
  </si>
  <si>
    <t>Energy &amp; Water International FZE-(فرآب اینترنشنال)-بابت خرید Spare parts Bellows ,Type 526 / Orifice T/ Flange Class 150~300طی فاکتور INV #138-Adish-typeA(187)</t>
  </si>
  <si>
    <t>1401/08/15</t>
  </si>
  <si>
    <t>شرکت پترو صنعت وندا-بابت خرید Pipe , A53/API 5L , ERW , STD , 4"طی فاکتور 666</t>
  </si>
  <si>
    <t>شرکت پترو صنعت وندا-بابت خرید ELBOW BW,90 LR , WPBW , STD ,4"طی فاکتور 666</t>
  </si>
  <si>
    <t>شرکت پترو صنعت وندا-بابت خرید ELBOW BW ,45 , WPBW , STD ,4"طی فاکتور 666</t>
  </si>
  <si>
    <t>تولیدی و صنعتی فراسان-بابت خرید GRP Pipe, UG, UNIAXIAL, Double bell Reka Coupling joint System, Man. Std., PN= 6 Bar, SN : 5000pa, DN : 44"طی فاکتور 40111124</t>
  </si>
  <si>
    <t>تولیدی و صنعتی فراسان-بابت خرید GRP Pipe, UG, UNIAXIAL, Double bell Reka Coupling joint System, Man. Std., PN= 6 Bar, SN : 10000pa, DN : 12"	طی فاکتور 40111124</t>
  </si>
  <si>
    <t>تولیدی و صنعتی فراسان-بابت خرید GRP Pipe, UG, UNIAXIAL, Double bell Reka Coupling joint System, Man. Std., PN= 6 Bar, SN : 10000pa, DN : 10"	طی فاکتور 40111124</t>
  </si>
  <si>
    <t>تولیدی و صنعتی فراسان-بابت خرید GRP Pipe, UG, UNIAXIAL, Double bell Reka Coupling joint System, Man. Std., PN= 6 Bar, SN : 10000pa, DN : 8"	طی فاکتور 40111124</t>
  </si>
  <si>
    <t>Lezzer GmbH &amp; CO.KG-بابت خرید Spare Parts Kits Type 459 for Actual Orifice diameter d0=13طی فاکتور BFSAGCR2201</t>
  </si>
  <si>
    <t>Lezzer GmbH &amp; CO.KG-بابت خرید Spare parts Male NPT Inlet Body type 459 ,3/4"طی فاکتور BFSAGCR2201</t>
  </si>
  <si>
    <t>Lezzer GmbH &amp; CO.KG-بابت خرید Pressure Safety Relief Valveطی فاکتور BFSAGCR2201</t>
  </si>
  <si>
    <t>Lezzer GmbH &amp; CO.KG-بابت خرید Spare Parts Kits For Inlet Safety Valve Flange Class :150~600 , Orfice Type :Dطی فاکتور BFSAGCR2201</t>
  </si>
  <si>
    <t>Lezzer GmbH &amp; CO.KG-بابت خرید Spare parts Disck 316L stellited,Type 526 / Orifice D/ Flange Class 150~600طی فاکتور BFSAGCR2201</t>
  </si>
  <si>
    <t>Lezzer GmbH &amp; CO.KG-بابت خرید Spare parts Bellows ,Type 526 / Orifice D / Flange Class 150~300طی فاکتور BFSAGCR2201</t>
  </si>
  <si>
    <t>Lezzer GmbH &amp; CO.KG-بابت خرید Spare parts Nozzle ,Type 526 / Orifice E / Flange Class 150~600طی فاکتور BFSAGCR2201</t>
  </si>
  <si>
    <t>Lezzer GmbH &amp; CO.KG-بابت خرید Pressure Safety Valve,BELLOWS type,8"X10"طی فاکتور BFSAGCR2201</t>
  </si>
  <si>
    <t>Lezzer GmbH &amp; CO.KG-بابت خرید Pressure Safety Valve, CONVENTIONAL type,6"X10"طی فاکتور BFSAGCR2201</t>
  </si>
  <si>
    <t>Lezzer GmbH &amp; CO.KG-بابت خرید Pressure Safety Valve,BELLOWS type,6"X8"طی فاکتور BFSAGCR2201</t>
  </si>
  <si>
    <t>Lezzer GmbH &amp; CO.KG-بابت خرید Pressure Safety Valve, CONVENTIONAL type,1"X2"طی فاکتور BFSAGCR2201</t>
  </si>
  <si>
    <t>Lezzer GmbH &amp; CO.KG-بابت خرید Pressure Safety Valve, CONVENTIONAL type,3"X4"طی فاکتور BFSAGCR2201</t>
  </si>
  <si>
    <t>Lezzer GmbH &amp; CO.KG-بابت خرید Pressure Safety Valve,BELLOWS type,3"X4"طی فاکتور BFSAGCR2201</t>
  </si>
  <si>
    <t>Lezzer GmbH &amp; CO.KG-بابت خرید Pressure Safety Valve,BELLOWS type,4"X6"طی فاکتور BFSAGCR2201</t>
  </si>
  <si>
    <t>Lezzer GmbH &amp; CO.KG-بابت خرید Pressure Safety Valve,BELLOWS type,1 1/2"X3"طی فاکتور BFSAGCR2201</t>
  </si>
  <si>
    <t>Lezzer GmbH &amp; CO.KG-بابت خرید Pressure Safety Valve,BELLOWS type,2"X3"طی فاکتور BFSAGCR2201</t>
  </si>
  <si>
    <t>Lezzer GmbH &amp; CO.KG-بابت خرید Thermal Safety Valve, CONVENTIONAL type,3/4"X1"طی فاکتور BFSAGCR2201</t>
  </si>
  <si>
    <t>Lezzer GmbH &amp; CO.KG-بابت خرید Pressure Safety Valve,BELLOWS type,1"X2"طی فاکتور BFSAGCR2201</t>
  </si>
  <si>
    <t>شرکت تولیدی پی ای اس-بابت خرید PIPE SAFETY FACTOR 1.25 SDR 9.0 HD-PE:100 PN:20 BUTT-FUSION DIN 8074/8075, SIZE: 160طی فاکتور</t>
  </si>
  <si>
    <t>شرکت تولیدی پی ای اس-بابت خرید PIPE SAFETY FACTOR 1.25 SDR 9.0 HD-PE100 PN20 BUTT-FUSION DIN 8074/8075طی فاکتور</t>
  </si>
  <si>
    <t>شرکت تولیدی پی ای اس-بابت خرید PIPE SAFETY FACTOR 1.25 SDR 9.0 HD-PE:100 PN:20 BUTT-FUSION DIN 8074/8075, SIZE: 200طی فاکتور</t>
  </si>
  <si>
    <t>شرکت تولیدی پی ای اس-بابت خرید PIPE SAFETY FACTOR 1.25 SDR 9.0 HD-PE:100 PN:20 BUTT-FUSION DIN 8074/8075, SIZE: 400طی فاکتور</t>
  </si>
  <si>
    <t>شرکت تولیدی پی ای اس-بابت خرید PIPE SAFETY FACTOR 1.25 SDR 9.0 HD-PE:100 PN:20 BUTT-FUSION DIN 8074/8075, SIZE: 450طی فاکتور</t>
  </si>
  <si>
    <t>شرکت تولیدی پی ای اس-بابت خرید PIPE SAFETY FACTOR 1.25 SDR 9.0 HD-PE100 PN20 BUTT-FUSION DIN 8074/8075,355mmطی فاکتور</t>
  </si>
  <si>
    <t>شرکت تولیدی پی ای اس-بابت خرید PIPE SAFETY FACTOR 1.25 SDR 9.0 HD-PE:100 PN:20 BUTT-FUSION DIN 8074/8075, SIZE: 315طی فاکتور</t>
  </si>
  <si>
    <t>شرکت تولیدی پی ای اس-بابت خرید GASKET 150# FF NEOPRENE RUBBER 3.0MM THICKNESSطی فاکتور</t>
  </si>
  <si>
    <t>شرکت تولیدی پی ای اس-بابت خرید PIPE SAFETY FACTOR 1.25 SDR 9.0 HD-PE:100 PN:20 BUTT-FUSION DIN 8074/8075, SIZE: 250طی فاکتور</t>
  </si>
  <si>
    <t>شرکت تولیدی پی ای اس-بابت خرید FLANGE HDPE PE 100 ,LAP JOINT(BACKING RING) FF 150# A105N ASME B16.5 ASME B 16.5 DIN 16963 PART11 9A,160mmطی فاکتور</t>
  </si>
  <si>
    <t>شرکت تولیدی پی ای اس-بابت خرید ELBOW 90 DEG HD-PE100 SDR 9.0 BUTT-FUSION MANUFACTURER STANDARD,63mmطی فاکتور</t>
  </si>
  <si>
    <t>شرکت تولیدی پی ای اس-بابت خرید ELBOW 90 DEG HD-PE100 SDR 9.0 BUTT-FUSION DIN 16963طی فاکتور</t>
  </si>
  <si>
    <t>شرکت تولیدی پی ای اس-بابت خرید ELBOW 45 DEG HD-PE100 SDR 9.0 BUTT-FUSION DIN 16963طی فاکتور</t>
  </si>
  <si>
    <t>شرکت تولیدی پی ای اس-بابت خرید TEE HD-PE100 SDR 9.0 BUTT-FUSION MANUFACTURER STANDARDطی فاکتور</t>
  </si>
  <si>
    <t>شرکت تولیدی پی ای اس-بابت خرید ELBOW 90 DEG HD-PE100 SDR 9.0 BUTT-FUSION MANUFACTURER STANDARDطی فاکتور</t>
  </si>
  <si>
    <t>شرکت تولیدی پی ای اس-بابت خرید FLANGE HDPE PE 100 ,LAP JOINT(BACKING RING) 150# A516 ASME B16.5طی فاکتور</t>
  </si>
  <si>
    <t>شرکت تولیدی پی ای اس-بابت خرید FLANGE HDPE PE 100 ,LAP JOINT(BACKING RING) FF 150# A105N ASME B16.5 ASME B 16.5 DIN 16963 PART11 9Aطی فاکتور</t>
  </si>
  <si>
    <t>شرکت تولیدی پی ای اس-بابت خرید REDUCER CONC SDR 9.0 HD-PE100 BUTT-FUSION DIN 16963طی فاکتور</t>
  </si>
  <si>
    <t>شرکت تولیدی پی ای اس-بابت خرید RED TEE HD-PE100 SDR 9.0 BUTT-FUSION DIN 16963طی فاکتور</t>
  </si>
  <si>
    <t>شرکت تولیدی پی ای اس-بابت خرید ELBOW 45 DEG HD-PE100 SDR 9.0 BUTT-FUSION DIN 16963 PART1/2/10/15 TYPE V1طی فاکتور</t>
  </si>
  <si>
    <t>شرکت تولیدی پی ای اس-بابت خرید PIPE SAFETY FACTOR 1.25 SDR 9.0 HD-PE100 PN20 BUTT-FUSION DIN 8074/8075,90mmطی فاکتور</t>
  </si>
  <si>
    <t>شرکت تولیدی پی ای اس-بابت خرید ELBOW 45° HD-PE:100 SDR 9.0 BUTT-FUSION MANUFACTURER STANDARD, SIZE: 90طی فاکتور</t>
  </si>
  <si>
    <t>شرکت تولیدی پی ای اس-بابت خرید CAP SDR 9.0 HD-PE100 BUTT-FUSION MANUFACTURER STANDARDطی فاکتور</t>
  </si>
  <si>
    <t>شرکت تولیدی پی ای اس-بابت خرید RED TEE HD-PE100 SDR 9.0 BUTT-FUSION DIN 16963 PART1/2/10/15 TYPE V1,450mm, 160mmطی فاکتور</t>
  </si>
  <si>
    <t>شرکت تولیدی پی ای اس-بابت خرید RED TEE HD-PE:100 SDR 9.0 BUTT-FUSION DIN 16963 PART1/2/10/15 TYPE V1, SIZE: 200 × 110طی فاکتور</t>
  </si>
  <si>
    <t>شرکت تولیدی پی ای اس-بابت خرید ELBOW 90 DEG HD-PE100 SDR 9.0 BUTT-FUSION DIN 16963 PART1/2/10/15 TYPE V1طی فاکتور</t>
  </si>
  <si>
    <t>شرکت تولیدی پی ای اس-بابت خرید RED TEE HD-PE100 SDR 9.0 BUTT-FUSION DIN 16963 PART1/2/10/15 TYPE V1,450mm, 400mmطی فاکتور</t>
  </si>
  <si>
    <t>شرکت تولیدی پی ای اس-بابت خرید ELBOW 63 DEG HD-PE100 SDR 9.0 BUTT-FUSION DIN 16963 PART1/2/10/15 TYPE V1,160mmطی فاکتور</t>
  </si>
  <si>
    <t>شرکت تولیدی پی ای اس-بابت خرید ELBOW 58 DEG HD-PE100 SDR 9.0 BUTT-FUSION DIN 16963 PART1/2/10/15 TYPE V1,250mmطی فاکتور</t>
  </si>
  <si>
    <t>شرکت تولیدی پی ای اس-بابت خرید ELBOW 63 DEG HD-PE100 SDR 9.0 BUTT-FUSION DIN 16963 PART1/2/10/15 TYPE V1,250mmطی فاکتور</t>
  </si>
  <si>
    <t>شرکت تولیدی پی ای اس-بابت خرید ELBOW 45 DEG HD-PE100 SDR 9.0 BUTT-FUSION DIN 16963 PART1/2/10/15 TYPE V1,450mmطی فاکتور</t>
  </si>
  <si>
    <t>شرکت تولیدی پی ای اس-بابت خرید REDUCER CONC SDR 9.0 HD-PE100 BUTT-FUSION DIN 16963 PART1/2/10/15 TYPE V1طی فاکتور</t>
  </si>
  <si>
    <t>شرکت تولیدی پی ای اس-بابت خرید REDUCER CONC SDR 9.0 HD-PE100 BUTT-FUSION MANUFACTURER STANDARDطی فاکتور</t>
  </si>
  <si>
    <t>شرکت تولیدی پی ای اس-بابت خرید TEE HD-PE100 SDR 9.0 BUTT-FUSION DIN 16963 PART1/2/10/15 TYPE V1طی فاکتور</t>
  </si>
  <si>
    <t>شرکت تولیدی پی ای اس-بابت خرید RED TEE DIN16963 PART2 SDR 9.0 HD-PE:100 BUTT-FUSION, SIZE: 630 × 400طی فاکتور</t>
  </si>
  <si>
    <t>شرکت تولیدی پی ای اس-بابت خرید RED TEE HD-PE:100 SDR 9.0 BUTT-FUSION DIN 16963 PART1/2/10/15 TYPE V1, SIZE: 250 × 200طی فاکتور</t>
  </si>
  <si>
    <t>شرکت تولیدی پی ای اس-بابت خرید REDUCER CONC SDR 9.0 HD-PE100 BUTT-FUSION DIN 16963 PART1/2/10/15 TYPE V1,400mm, 250mmطی فاکتور</t>
  </si>
  <si>
    <t>شرکت تولیدی پی ای اس-بابت خرید RED TEE HD-PE100 SDR 9.0 BUTT-FUSION DIN 16963 PART1/2/10/15 TYPE V1طی فاکتور</t>
  </si>
  <si>
    <t>شرکت تولیدی پی ای اس-بابت خرید RED TEE HD-PE:100 SDR 9.0 BUTT-FUSION DIN 16963 PART1/2/10/15 TYPE V1, SIZE: 630 × 450طی فاکتور</t>
  </si>
  <si>
    <t>شرکت تولیدی پی ای اس-بابت خرید RED TEE HD-PE100 SDR 9.0 BUTT-FUSION DIN 16963 PART1/2/10/15 TYPE V1, SIZE: 630 × 110طی فاکتور</t>
  </si>
  <si>
    <t>شرکت تولیدی پی ای اس-بابت خرید ELBOW 90° HD-PE:100 SDR 9.0 BUTT-FUSION DIN 16963 PART1/2/10/15 TYPE V1, SIZE: 450طی فاکتور</t>
  </si>
  <si>
    <t>شرکت تولیدی پی ای اس-بابت خرید RED TEE HD-PE:100 SDR 9.0 BUTT-FUSION DIN 16963 PART1/2/10/15 TYPE V1, SIZE: 450 × 400طی فاکتور</t>
  </si>
  <si>
    <t>شرکت تولیدی پی ای اس-بابت خرید RED TEE HD-PE100 SDR 9.0 BUTT-FUSION DIN 16963 PART1/2/10/15 TYPE V1,630mm, 250mmطی فاکتور</t>
  </si>
  <si>
    <t>شرکت تولیدی پی ای اس-بابت خرید FLANGE HDPE PE 100 ,LAP JOINT(BACKING RING) FF 150# A105N ASME B16.5 ASME B 16.5 DIN 16963 PART11 9A,250mmطی فاکتور</t>
  </si>
  <si>
    <t>شرکت تولیدی پی ای اس-بابت خرید ELBOW 40 DEG HD-PE100 SDR 9.0 BUTT-FUSION DIN 16963 PART1/2/10/15 TYPE V1,450mmطی فاکتور</t>
  </si>
  <si>
    <t>شرکت تولیدی پی ای اس-بابت خرید ELBOW 50 DEG HD-PE100 SDR 9.0 BUTT-FUSION DIN 16963 PART1/2/10/15 TYPE V1,450mmطی فاکتور</t>
  </si>
  <si>
    <t>شرکت تولیدی پی ای اس-بابت خرید ELBOW 40 DEG HD-PE100 SDR 9.0 BUTT-FUSION DIN 16963 PART1/2/10/15 TYPE V1,315mmطی فاکتور</t>
  </si>
  <si>
    <t>1401/07/10</t>
  </si>
  <si>
    <t>پلیمر آوا نوین ایرانیان-بابت خرید POLYETHYLENE PIPE (PE) CONDUIT,HDPE Type, PN10, PE100,Min. Each Part Legnth: 100m, 63mmطی فاکتور 168</t>
  </si>
  <si>
    <t>پلیمر آوا نوین ایرانیان-بابت خرید 	POLYETHYLENE PIPE (PE) CONDUIT,HDPE Type, PN10, PE100,Min. Each Part Legnth: 100m, 100mmطی فاکتور 168</t>
  </si>
  <si>
    <t>پلیمر آوا نوین ایرانیان-بابت خرید 	POLYETHYLENE PIPE (PE) CONDUIT,HDPE Type, PN10, PE100,Min. Each Part Legnth: 100m, 75mmطی فاکتور 168</t>
  </si>
  <si>
    <t>حمید شمسی-بابت خرید POLYETHYLENE PIPE (PE) CONDUIT,HDPE Type, PN10, PE100,Min. Each Part Legnth: 100m, 63mmطی فاکتور 401/12</t>
  </si>
  <si>
    <t>شرکت پترو صنعت عادل-بابت خرید FLANGE WN 600# RF SCH40ASTM A860 WPHY 60,ASME B 16.5,8"طی فاکتور 3861</t>
  </si>
  <si>
    <t>شرکت پترو صنعت عادل-بابت خرید GASKET 600# 316SS SP/WND GRAPHITE IR:316 CR:CS 4.5 MM, ASME B16.20, ASME B16.5,8"طی فاکتور 3861</t>
  </si>
  <si>
    <t>شرکت پترو صنعت عادل-بابت خرید FLANGE WN 600# RF SCH40ASTM A860 WPHY 60,ASME B 16.5,2"طی فاکتور 3861</t>
  </si>
  <si>
    <t>شرکت پترو صنعت عادل-بابت خرید GASKET 600# 316SS SP/WND GRAPHITE IR:316 CR:CS 4.5 MM, ASME B16.20, ASME B16.5,2"طی فاکتور 3861</t>
  </si>
  <si>
    <t>Energy &amp; Water International FZE-(فرآب اینترنشنال)-بابت خرید PIPE SCH40(.0312in) SMLS API 5L Gr.X42 PSL2 , ASME B36.10M,8"طی فاکتور  INV #173-Adish-typeA</t>
  </si>
  <si>
    <t>Lezzer GmbH &amp; CO.KG-بابت خرید Pressure Safety Valve,BELLOWS type,1 1/2"X2"طی فاکتور BFSAGCR2201</t>
  </si>
  <si>
    <t>Lezzer GmbH &amp; CO.KG-بابت خرید Pressure Safety Valve,PILOT OPERATED,6"X8"طی فاکتور BFSAGCR2201</t>
  </si>
  <si>
    <t>Lezzer GmbH &amp; CO.KG-بابت خرید Spare Parts Kits For Inlet Safety Valve Flange Class :150~900 , Orfice Type :Nطی فاکتور BFSAGCR2201</t>
  </si>
  <si>
    <t>Lezzer GmbH &amp; CO.KG-بابت خرید Spare Parts Kits For Inlet Safety Valve Flange Class :150~300 , Orfice Type :Lطی فاکتور BFSAGCR2201</t>
  </si>
  <si>
    <t>Lezzer GmbH &amp; CO.KG-بابت خرید Spare Parts Kits For Inlet Safety Valve Flange Class :300~1500 , Orfice Type :Jطی فاکتور BFSAGCR2201</t>
  </si>
  <si>
    <t>Lezzer GmbH &amp; CO.KG-بابت خرید Spare Parts Kits For Inlet Safety Valve Flange Class :150~2500 , Orfice Type :Fطی فاکتور BFSAGCR2201</t>
  </si>
  <si>
    <t>Lezzer GmbH &amp; CO.KG-بابت خرید Spare Parts Kits For Inlet Safety Valve Flange Class :150~600 , Orfice Type :Kطی فاکتور BFSAGCR2201</t>
  </si>
  <si>
    <t>Lezzer GmbH &amp; CO.KG-بابت خرید Spare Parts Kits For Inlet Safety Valve Flange Class :300~1500 , Orfice Type :Hطی فاکتور BFSAGCR2201</t>
  </si>
  <si>
    <t>Lezzer GmbH &amp; CO.KG-بابت خرید Spare Parts Kits For Inlet Safety Valve Flange Class :150~900 , Orfice Type :Gطی فاکتور BFSAGCR2201</t>
  </si>
  <si>
    <t>Lezzer GmbH &amp; CO.KG-بابت خرید Spare Parts Kits For Inlet Safety Valve Flange Class :300~600 , Orfice Type :Rطی فاکتور BFSAGCR2201</t>
  </si>
  <si>
    <t>Lezzer GmbH &amp; CO.KG-بابت خرید Spare Parts Kits For Inlet Safety Valve Flange Class :150~300 , Orfice Type :Tطی فاکتور BFSAGCR2201</t>
  </si>
  <si>
    <t>Lezzer GmbH &amp; CO.KG-بابت خرید Spare Parts Kits For Inlet Safety Valve Flange Class :150~600 , Orfice Type :Qطی فاکتور BFSAGCR2201</t>
  </si>
  <si>
    <t>Lezzer GmbH &amp; CO.KG-بابت خرید Spare parts Nozzle ,Type 526 / Orifice J / Flange Class 300~600طی فاکتور BFSAGCR2201</t>
  </si>
  <si>
    <t>Lezzer GmbH &amp; CO.KG-بابت خرید Spare parts Nozzle ,Type 526 / Orifice L / Flange Class 300~600طی فاکتور BFSAGCR2201</t>
  </si>
  <si>
    <t>Lezzer GmbH &amp; CO.KG-بابت خرید Spare parts Nozzle ,Type 526 / Orifice Q / Flange Class 150~600طی فاکتور BFSAGCR2201</t>
  </si>
  <si>
    <t>Lezzer GmbH &amp; CO.KG-بابت خرید Spare parts Bellows ,Type 526 / Orifice Q / Flange Class 150~600طی فاکتور BFSAGCR2201</t>
  </si>
  <si>
    <t>Lezzer GmbH &amp; CO.KG-بابت خرید Spare parts Bellows ,Type 526 / Orifice N / Flange Class 150~300طی فاکتور BFSAGCR2201</t>
  </si>
  <si>
    <t>Lezzer GmbH &amp; CO.KG-بابت خرید Sub Item of PSV/TSV-SparePartطی فاکتور BFSAGCR2201</t>
  </si>
  <si>
    <t>Lezzer GmbH &amp; CO.KG-بابت خرید Spare parts Nozzle ,Type 526 / Orifice T / Flange Class 150~300طی فاکتور BFSAGCR2201</t>
  </si>
  <si>
    <t>Lezzer GmbH &amp; CO.KG-بابت خرید Spare parts Disck 316L stellited,Type 526 / Orifice J / Flange Class 300~1500طی فاکتور BFSAGCR2201</t>
  </si>
  <si>
    <t>Lezzer GmbH &amp; CO.KG-بابت خرید Spare parts Disck 316L stellited,Type 526 / Orifice K / Flange Class 150~1500طی فاکتور BFSAGCR2201</t>
  </si>
  <si>
    <t>Lezzer GmbH &amp; CO.KG-بابت خرید Spare parts Disck 316L stellited,Type 526 / Orifice L / Flange Class 300~1500طی فاکتور BFSAGCR2201</t>
  </si>
  <si>
    <t>Lezzer GmbH &amp; CO.KG-بابت خرید Spare parts Disck 316L stellited,Type 526 / Orifice Q/ Flange Class 150~600طی فاکتور BFSAGCR2201</t>
  </si>
  <si>
    <t>Lezzer GmbH &amp; CO.KG-بابت خرید Spare parts Disck 316L stellited,Type 526 / Orifice R/ Flange Class 300~600طی فاکتور BFSAGCR2201</t>
  </si>
  <si>
    <t>Lezzer GmbH &amp; CO.KG-بابت خرید Spare parts Disck 316L stellited,Type 526 / Orifice T/ Flange Class 150~300طی فاکتور BFSAGCR2201</t>
  </si>
  <si>
    <t>Lezzer GmbH &amp; CO.KG-بابت خرید Spare parts Disck 316L stellited,Type 526 / Orifice N/ Flange Class 150~900طی فاکتور BFSAGCR2201</t>
  </si>
  <si>
    <t>Lezzer GmbH &amp; CO.KG-بابت خرید Spare parts Disck 316L stellited,Type 526 / Orifice F/ Flange Class 150~1500طی فاکتور BFSAGCR2201</t>
  </si>
  <si>
    <t>Lezzer GmbH &amp; CO.KG-بابت خرید Spare parts Nozzle ,Type 526 / Orifice F / Flange Class 150~300طی فاکتور BFSAGCR2201</t>
  </si>
  <si>
    <t>Lezzer GmbH &amp; CO.KG-بابت خرید Spare parts Bellows ,Type 526 / Orifice F/ Flange Class 150~300طی فاکتور BFSAGCR2201</t>
  </si>
  <si>
    <t>Lezzer GmbH &amp; CO.KG-بابت خرید Spare parts Disck 316L stellited,Type 526 / Orifice G/ Flange Class 150~900طی فاکتور BFSAGCR2201</t>
  </si>
  <si>
    <t>Lezzer GmbH &amp; CO.KG-بابت خرید Spare parts Nozzle ,Type 526 / Orifice G / Flange Class 150~600طی فاکتور BFSAGCR2201</t>
  </si>
  <si>
    <t>Lezzer GmbH &amp; CO.KG-بابت خرید Spare parts Bellows ,Type 526 / Orifice G/ Flange Class 150~300طی فاکتور BFSAGCR2201</t>
  </si>
  <si>
    <t>Lezzer GmbH &amp; CO.KG-بابت خرید Spare parts Nozzle ,Type 526 / Orifice H / Flange Class 300طی فاکتور BFSAGCR2201</t>
  </si>
  <si>
    <t>Lezzer GmbH &amp; CO.KG-بابت خرید Spare parts Bellows ,Type 526 / Orifice H/ Flange Class 300~900طی فاکتور BFSAGCR2201</t>
  </si>
  <si>
    <t>Lezzer GmbH &amp; CO.KG-بابت خرید Spare parts Bellows ,Type 526 / Orifice J/ Flange Class 150~1500طی فاکتور BFSAGCR2201</t>
  </si>
  <si>
    <t>Lezzer GmbH &amp; CO.KG-بابت خرید Spare parts Bellows ,Type 526 / Orifice L/ Flange Class 300~1500طی فاکتور BFSAGCR2201</t>
  </si>
  <si>
    <t>Lezzer GmbH &amp; CO.KG-بابت خرید Spare parts Nozzle ,Type 526 / Orifice N / Flange Class 150~900طی فاکتور BFSAGCR2201</t>
  </si>
  <si>
    <t>Lezzer GmbH &amp; CO.KG-بابت خرید Spare parts Bellows ,Type 526 / Orifice T/ Flange Class 150~300طی فاکتور BFSAGCR2201</t>
  </si>
  <si>
    <t>Lezzer GmbH &amp; CO.KG-بابت خرید Spare parts Disck 316L stellited,Type 526 / Orifice H/ Flange Class 300~1500طی فاکتور BFSAGCR2201</t>
  </si>
  <si>
    <t>شرکت پترو صنعت وندا-بابت خرید Tube, ASTM A 179 with 1.25mm thickness.طی فاکتور 691-692</t>
  </si>
  <si>
    <t>شرکت پترو صنعت وندا-بابت خرید PIPE SCH80 SMLS A106-B PE ASME B36.10Mطی فاکتور 691-692</t>
  </si>
  <si>
    <t>شرکت پترو صنعت وندا-بابت خرید Tube, ASTM A 179 with 1.65mm thickness.طی فاکتور 691-692</t>
  </si>
  <si>
    <t>شرکت پترو صنعت وندا-بابت خرید ELBOW 90 DEG 3000# SW A105N ASME B16.11طی فاکتور 691-692</t>
  </si>
  <si>
    <t>شرکت پترو صنعت وندا-بابت خرید 	Tube, ASTM A 179 with 1.25mm thickness.طی فاکتور 691-692</t>
  </si>
  <si>
    <t>شرکت پترو صنعت وندا-بابت خرید FULL COUPLING 3000# SW A105N ASME B16.11,1"	طی فاکتور 691-692</t>
  </si>
  <si>
    <t>شرکت پترو صنعت وندا-بابت خرید SWAGE CONC SCH80 X SCH80 A234-WPB PBE MSS SP-95طی فاکتور 691-692</t>
  </si>
  <si>
    <t>شرکت پترو صنعت وندا-بابت خرید Tube, ASTM A 179 with 0.86mm thickness.طی فاکتور 691-692</t>
  </si>
  <si>
    <t>تولیدی و صنعتی فراسان-بابت خرید GRP inlet One Cut Miter with Paddle Ring H=D, Acc to attached drawing, Man. Std.طی فاکتور 40111291</t>
  </si>
  <si>
    <t>تولیدی و صنعتی فراسان-بابت خرید GRP Outlet with Paddle Ring, Size:44", PN:6 Bar, Acc to attached drawing, Man. Std.طی فاکتور 40111291</t>
  </si>
  <si>
    <t>تولیدی و صنعتی فراسان-بابت خرید GRP Outlet with Paddle Ring, Acc to attached drawing, Man. Std.طی فاکتور 40111291</t>
  </si>
  <si>
    <t>تولیدی و صنعتی فراسان-بابت خرید GRP inlet One Cut Miter with Paddle Ring H=1000mm, Acc to attached drawing, Man. Std.طی فاکتور 40111291</t>
  </si>
  <si>
    <t>تولیدی و صنعتی فراسان-بابت خرید GRP Outlet with Paddle Ring, Size:34", PN:6 Bar, Acc to attached drawing, Man. Std.طی فاکتور 40111291</t>
  </si>
  <si>
    <t>تولیدی و صنعتی فراسان-بابت خرید GRP Coupling ,Man,Std UNIAXIAL,UG,PN:6 bar	طی فاکتور 40111291</t>
  </si>
  <si>
    <t>تولیدی و صنعتی فراسان-بابت خرید GRP Eq.Tee, Double Bell Reka Coupling joint System, Man. Std.طی فاکتور 40111291</t>
  </si>
  <si>
    <t>تولیدی و صنعتی فراسان-بابت خرید GRP Coupling with center register gasket ,Man,Std UNIAXIAL,UG,PN:6 bar, DN:32"طی فاکتور 40111291</t>
  </si>
  <si>
    <t>تولیدی و صنعتی فراسان-بابت خرید GRP Outlet with Paddle Ring, Size:18", PN:6 Bar, Acc to attached drawing, Man. Std.طی فاکتور 40111291</t>
  </si>
  <si>
    <t>تولیدی و صنعتی فراسان-بابت خرید GRP Elbow 90,PN:6 barطی فاکتور 40111291</t>
  </si>
  <si>
    <t>تولیدی و صنعتی فراسان-بابت خرید GRP Elbow 45, Double Bell Reka Coupling joint System, Man. Std.طی فاکتور 40111291</t>
  </si>
  <si>
    <t>1401/09/26</t>
  </si>
  <si>
    <t>گروه توسعه و نوسازی صنایع گداختار-بابت خرید GATE 150# RF A216-WCB TRIM NO.1 BB C.A=3MM HO, FLEXIBLE WEDGE, API 600,12"طی فاکتور 545</t>
  </si>
  <si>
    <t>گروه توسعه و نوسازی صنایع گداختار-بابت خرید 	GATE 800# SW A105N TRIM NO.1 BB C.A=3MM HO, SOLID WEDGE, API 602,3/4"طی فاکتور 547</t>
  </si>
  <si>
    <t>گروه توسعه و نوسازی صنایع گداختار-بابت خرید GATE 150# RF A216-WCB TRIM NO.8 BB CA=3MM HO, FLEXIBLE WEDGE, API 600,12"طی فاکتور 546</t>
  </si>
  <si>
    <t>گروه توسعه و نوسازی صنایع گداختار-بابت خرید 	GATE 150# RF A216-WCB TRIM NO.16 BB C.A=6MM NACE MR0175/ISO 15156 SSC resistant, HIC resitant HO, FLEXIBLE WEDGE, API 600,12"طی فاکتور 546</t>
  </si>
  <si>
    <t>گروه توسعه و نوسازی صنایع گداختار-بابت خرید GATE 150# RF A216-WCB TRIM NO.1 BB C.A=3MM HO, FLEXIBLE WEDGE, API 600,4"طی فاکتور 547</t>
  </si>
  <si>
    <t>گروه توسعه و نوسازی صنایع گداختار-بابت خرید 	GATE 150# RF A216-WCB TRIM NO.1 BB C.A=3MM HO, FLEXIBLE WEDGE, API 600,6"طی فاکتور 547</t>
  </si>
  <si>
    <t>گروه توسعه و نوسازی صنایع گداختار-بابت خرید GATE 150# FF A216-WCB TRIM NO.1 BB HO, FLEXIBLE WEDGE, API 600,12"طی فاکتور 545</t>
  </si>
  <si>
    <t>گروه توسعه و نوسازی صنایع گداختار-بابت خرید GATE 150# RF A216-WCB TRIM NO.16 BB C.A=6MM NACE MR0175/ISO 15156 SSC resistant, HIC resitant HO, FLEXIBLE WEDGE, API 600,4"طی فاکتور 546</t>
  </si>
  <si>
    <t>گروه توسعه و نوسازی صنایع گداختار-بابت خرید 	GATE 150# RF A216-WCB TRIM NO.8 BB CA=3MM HO, FLEXIBLE WEDGE, API 600,6"طی فاکتور 546</t>
  </si>
  <si>
    <t>گروه توسعه و نوسازی صنایع گداختار-بابت خرید GATE 150# RF A216-WCB TRIM NO.16 BB C.A=6MM NACE MR0175/ISO 15156 SSC resistant, HIC resitant HO, FLEXIBLE WEDGE, API 600,6"طی فاکتور 546</t>
  </si>
  <si>
    <t>گروه توسعه و نوسازی صنایع گداختار-بابت خرید GATE 150# RF A216-WCB TRIM NO.8 BB CA=3MM HO, FLEXIBLE WEDGE, API 600,4"طی فاکتور 546</t>
  </si>
  <si>
    <t>گروه توسعه و نوسازی صنایع گداختار-بابت خرید GATE 150# RF A216-WCB TRIM NO.12 BB C.A=3MM NACE MR0175/ISO 15156 SSC resistant HO, FLEXIBLE WEDGE, API 600,4"طی فاکتور 545</t>
  </si>
  <si>
    <t>گروه توسعه و نوسازی صنایع گداختار-بابت خرید GATE 150# FF A216-WCB TRIM NO.1 BB HO, FLEXIBLE WEDGE, API 600,4"طی فاکتور 545</t>
  </si>
  <si>
    <t>گروه توسعه و نوسازی صنایع گداختار-بابت خرید GATE 150# RF A216-WCB TRIM NO.10 BB C.A=3MM HO, FLEXIBLE WEDGE, API 600,4"طی فاکتور 545</t>
  </si>
  <si>
    <t>گروه توسعه و نوسازی صنایع گداختار-بابت خرید GATE 150# RF A216-WCB TRIM NO.10 BB C.A=3MM NACE MR0175/ISO 15156 SSC resistant, HIC resitant HO, FLEXIBLE WEDGE, API 600,4"طی فاکتور 545</t>
  </si>
  <si>
    <t>شرکت پترو صنعت وندا-بابت خرید PIPE SCH40 SMLS A106-B BE NACE MR0175/ISO 15156 SSC resistant, HIC resitant ASME B36.10M,8"طی فاکتور 697</t>
  </si>
  <si>
    <t>شرکت پترو صنعت وندا-بابت خرید PIPE SCH40 SMLS A106-B BE ASME B36.10M,8"طی فاکتور 697</t>
  </si>
  <si>
    <t>شرکت پترو صنعت وندا-بابت خرید REDUCER CONC SCH40 X SCH40 A234-WPB BW SEAMLESS, ASME B16.9,6",4"طی فاکتور 697</t>
  </si>
  <si>
    <t>شرکت پترو صنعت وندا-بابت خرید ELBOW 90 DEG LR SCH40 A234-WPB BW SEAMLESS, ASME B16.9طی فاکتور 697</t>
  </si>
  <si>
    <t>شرکت پترو صنعت وندا-بابت خرید REDUCER CONC SCH40 X SCH40 A234-WPB BW SEAMLESS, ASME B16.9,8",6"طی فاکتور 697</t>
  </si>
  <si>
    <t>شرکت پترو صنعت وندا-بابت خرید RED TEE SCH40 X SCH40 A234-WPB BW SEAMLESS, ASME B16.9,8",6"طی فاکتور 697</t>
  </si>
  <si>
    <t>شرکت پترو صنعت وندا-بابت خرید CAP SCH40 A234-WPB BW SEAMLESS, ASME B16.9طی فاکتور 697</t>
  </si>
  <si>
    <t>شرکت پترو صنعت وندا-بابت خرید TEE , SCH40xSCH40 , A234-WPB , BW , SMLS , ASME B16.9 , 8"x8"طی فاکتور 697</t>
  </si>
  <si>
    <t>Energy &amp; Water International FZE-(فرآب اینترنشنال)-بابت خرید PIPE SCH40(.0154in) SMLS API 5L Gr B PSL2 , ASME B36.10M,2"طی فاکتور  INV #173-Adish-typeA</t>
  </si>
  <si>
    <t>Energy &amp; Water International FZE-(فرآب اینترنشنال)-بابت خرید PIPE SCH30(.0188in) SMLS API 5L Gr.X42 PSL2 , ASME B36.10M,4"طی فاکتور  INV #173-Adish-typeA</t>
  </si>
  <si>
    <t>Energy &amp; Water International FZE-(فرآب اینترنشنال)-بابت خرید PIPE SCH160(.025in) SMLS API 5L Gr B PSL2 , ASME B36.10M,1"طی فاکتور  INV #173-Adish-typeA</t>
  </si>
  <si>
    <t>ایمن سهند آریا-بابت خرید STATUS UNITطی فاکتور INV #181-Adish-typeB</t>
  </si>
  <si>
    <t>ایمن سهند آریا-بابت خرید LOCAL CONTROL PANELطی فاکتور INV #181-Adish-typeB</t>
  </si>
  <si>
    <t>Energy &amp; Water International FZE-(فرآب اینترنشنال)-بابت خرید FLANGE WN 150# RF SCH40 A105N ASME B 16.5طی فاکتور INV #176-Adish-typeA *</t>
  </si>
  <si>
    <t>Energy &amp; Water International FZE-(فرآب اینترنشنال)-بابت خرید FLANGE WN 150# RF SCH160 A105N NACE MR0175/ISO 15156 SSC resistant ASME B 16.5طی فاکتور INV #176-Adish-typeA *</t>
  </si>
  <si>
    <t>Energy &amp; Water International FZE-(فرآب اینترنشنال)-بابت خرید FLANGE SW 150# RF SCH80 A105N ASME B 16.5,3/4"طی فاکتور INV #176-Adish-typeA *</t>
  </si>
  <si>
    <t>Energy &amp; Water International FZE-(فرآب اینترنشنال)-بابت خرید FLANGE WN 300# RF SCH40 A105N ASME B 16.5طی فاکتور INV #176-Adish-typeA *</t>
  </si>
  <si>
    <t>Energy &amp; Water International FZE-(فرآب اینترنشنال)-بابت خرید FLANGE SW 150# RF SCH80 A105N ASME B 16.5,1/2"طی فاکتور INV #176-Adish-typeA *</t>
  </si>
  <si>
    <t>Energy &amp; Water International FZE-(فرآب اینترنشنال)-بابت خرید FLANGE SCRD 150# FF GALV A105N ASME B 16.5طی فاکتور INV #176-Adish-typeA *</t>
  </si>
  <si>
    <t>Energy &amp; Water International FZE-(فرآب اینترنشنال)-بابت خرید FLANGE WN 150# RF SCH120 BORE A105N NACE MR0175/ISO 15156 SSC resistant ASME B 16.5طی فاکتور INV #176-Adish-typeA *</t>
  </si>
  <si>
    <t>Energy &amp; Water International FZE-(فرآب اینترنشنال)-بابت خرید BLIND FLANGE 150# FF A105N GALV. ASME B 16.5,1 1/2"طی فاکتور INV #176-Adish-typeA *</t>
  </si>
  <si>
    <t>Energy &amp; Water International FZE-(فرآب اینترنشنال)-بابت خرید FLANGE SW 150# RF SCH80 A350 LF2 CL.1 ASME B 16.5طی فاکتور INV #176-Adish-typeA *</t>
  </si>
  <si>
    <t>Energy &amp; Water International FZE-(فرآب اینترنشنال)-بابت خرید BLIND FLANGE 150# RF A105N ASME B 16.5طی فاکتور INV #176-Adish-typeA *</t>
  </si>
  <si>
    <t>Energy &amp; Water International FZE-(فرآب اینترنشنال)-بابت خرید FLANGE SW 300# RF SCH80 A105N ASME B 16.5,3/4"طی فاکتور INV #176-Adish-typeA *</t>
  </si>
  <si>
    <t>Energy &amp; Water International FZE-(فرآب اینترنشنال)-بابت خرید FLANGE SW 300# RF SCH80 A105N ASME B 16.5,1 1/2"طی فاکتور INV #176-Adish-typeA *</t>
  </si>
  <si>
    <t>Energy &amp; Water International FZE-(فرآب اینترنشنال)-بابت خرید BLIND SPECTACLE 150# RF A516 GR 70 ASME B16.48طی فاکتور INV #176-Adish-typeA *</t>
  </si>
  <si>
    <t>Energy &amp; Water International FZE-(فرآب اینترنشنال)-بابت خرید FLANGE SCRD 150# FF GALV A105N ASME B 16.5,3"طی فاکتور INV #176-Adish-typeA *</t>
  </si>
  <si>
    <t>Energy &amp; Water International FZE-(فرآب اینترنشنال)-بابت خرید FLANGE WN 150# RF SCH160 A105N ASME B 16.5طی فاکتور INV #176-Adish-typeA *</t>
  </si>
  <si>
    <t>Energy &amp; Water International FZE-(فرآب اینترنشنال)-بابت خرید BLIND SPECTACLE 150# RF A516 GR 70 ASME B16.48,4"طی فاکتور INV #176-Adish-typeA *</t>
  </si>
  <si>
    <t>Energy &amp; Water International FZE-(فرآب اینترنشنال)-بابت خرید FLANGE SW 150# RF SCH80 A105N ASME B 16.5,1 1/2"طی فاکتور INV #176-Adish-typeA *</t>
  </si>
  <si>
    <t>Energy &amp; Water International FZE-(فرآب اینترنشنال)-بابت خرید BLIND FLANGE 150# FF A105N GALV. ASME B 16.5,1"طی فاکتور INV #176-Adish-typeA *</t>
  </si>
  <si>
    <t>Energy &amp; Water International FZE-(فرآب اینترنشنال)-بابت خرید BLIND FLANGE 150# RF A105N ASME B 16.5,3/4"طی فاکتور INV #176-Adish-typeA *</t>
  </si>
  <si>
    <t>Energy &amp; Water International FZE-(فرآب اینترنشنال)-بابت خرید FLANGE SW 150# RF SCH160 A105N ASME B 16.5,1"طی فاکتور INV #176-Adish-typeA *</t>
  </si>
  <si>
    <t>Energy &amp; Water International FZE-(فرآب اینترنشنال)-بابت خرید FLANGE SW 150# RF SCH160 A105N ASME B 16.5,3/4"طی فاکتور INV #176-Adish-typeA *</t>
  </si>
  <si>
    <t>Energy &amp; Water International FZE-(فرآب اینترنشنال)-بابت خرید FLANGE SCRD 150# FF GALV A105N ASME B 16.5,2"طی فاکتور INV #176-Adish-typeA *</t>
  </si>
  <si>
    <t>Energy &amp; Water International FZE-(فرآب اینترنشنال)-بابت خرید FLANGE SCRD 150# FF GALV A105N ASME B 16.5,4"طی فاکتور INV #176-Adish-typeA *</t>
  </si>
  <si>
    <t>Energy &amp; Water International FZE-(فرآب اینترنشنال)-بابت خرید BLIND SPECTACLE 150# RF A516 GR 70 NACE MR0175/ISO 15156 SSC resistant ASME B16.48,2"طی فاکتور INV #176-Adish-typeA *</t>
  </si>
  <si>
    <t>Energy &amp; Water International FZE-(فرآب اینترنشنال)-بابت خرید FLANGE SW 150# RF SCH160 A350 LF2 CL.1 ASME B 16.5طی فاکتور INV #176-Adish-typeA *</t>
  </si>
  <si>
    <t>Energy &amp; Water International FZE-(فرآب اینترنشنال)-بابت خرید BLIND SPECTACLE 150# RF A516 GR 70 ASME B16.48,1"طی فاکتور INV #176-Adish-typeA *</t>
  </si>
  <si>
    <t>Energy &amp; Water International FZE-(فرآب اینترنشنال)-بابت خرید BLIND SPECTACLE 150# RF A516 GR 70 NACE MR0175/ISO 15156 SSC resistant ASME B16.48,4"طی فاکتور INV #176-Adish-typeA *</t>
  </si>
  <si>
    <t>Energy &amp; Water International FZE-(فرآب اینترنشنال)-بابت خرید FLANGE WN 300# RF SCH160 A105N NACE MR0175/ISO 15156 SSC resistant ASME B 16.5,2"طی فاکتور INV #176-Adish-typeA *</t>
  </si>
  <si>
    <t>Energy &amp; Water International FZE-(فرآب اینترنشنال)-بابت خرید BLIND SPECTACLE 150# RF A240 GR.304L ASME B16.48,3"طی فاکتور INV #176-Adish-typeA *</t>
  </si>
  <si>
    <t>Energy &amp; Water International FZE-(فرآب اینترنشنال)-بابت خرید BLIND FLANGE 150# FF A105N GALV. ASME B 16.5طی فاکتور INV #176-Adish-typeA *</t>
  </si>
  <si>
    <t>Energy &amp; Water International FZE-(فرآب اینترنشنال)-بابت خرید FLANGE SW 300# RF SCH80 A105N ASME B 16.5طی فاکتور INV #176-Adish-typeA *</t>
  </si>
  <si>
    <t>Energy &amp; Water International FZE-(فرآب اینترنشنال)-بابت خرید FLANGE WN 150# RF SCH40 A105N NACE MR0175/ISO 15156 SSC resistant ASME B 16.5طی فاکتور INV #176-Adish-typeA *</t>
  </si>
  <si>
    <t>Energy &amp; Water International FZE-(فرآب اینترنشنال)-بابت خرید FLANGE WN 150# RF STD WT A105N ASME B 16.5,24"طی فاکتور INV #176-Adish-typeA *</t>
  </si>
  <si>
    <t>Energy &amp; Water International FZE-(فرآب اینترنشنال)-بابت خرید FLANGE SW 300# RF SCH160 A105N ASME B 16.5طی فاکتور INV #176-Adish-typeA *</t>
  </si>
  <si>
    <t>Energy &amp; Water International FZE-(فرآب اینترنشنال)-بابت خرید FLANGE WN 150# FF SCH40 A105N ASME B 16.5,20"طی فاکتور INV #176-Adish-typeA *</t>
  </si>
  <si>
    <t>Energy &amp; Water International FZE-(فرآب اینترنشنال)-بابت خرید BLIND SPECTACLE 150# RF A516 GR 70 NACE MR0175/ISO 15156 SSC resistant ASME B16.48,3"طی فاکتور INV #176-Adish-typeA *</t>
  </si>
  <si>
    <t>Energy &amp; Water International FZE-(فرآب اینترنشنال)-بابت خرید FLANGE SW 300# RF XXS BORE A105N API 945 NACE MR0175/ISO 15156 SSC resistant ASME B 16.5طی فاکتور INV #176-Adish-typeA *</t>
  </si>
  <si>
    <t>Energy &amp; Water International FZE-(فرآب اینترنشنال)-بابت خرید FLANGE SW 150# RF XXS BORE A105N API 945 NACE MR0175/ISO 15156 SSC resistant ASME B 16.5طی فاکتور INV #176-Adish-typeA *</t>
  </si>
  <si>
    <t>Energy &amp; Water International FZE-(فرآب اینترنشنال)-بابت خرید FLANGE SW 300# RF XXS A105N NACE MR0175/ISO 15156 SSC resistant, HIC resitant ASME B 16.5طی فاکتور INV #176-Adish-typeA *</t>
  </si>
  <si>
    <t>Energy &amp; Water International FZE-(فرآب اینترنشنال)-بابت خرید FLANGE SW 150# RF SCH160 A350 LF2 CL.1 ASME B 16.5,1"طی فاکتور INV #176-Adish-typeA *</t>
  </si>
  <si>
    <t>Energy &amp; Water International FZE-(فرآب اینترنشنال)-بابت خرید FLANGE WN 150# RF SCH40 A105N NACE MR0175/ISO 15156 SSC resistant ASME B 16.5,3"طی فاکتور INV #176-Adish-typeA *</t>
  </si>
  <si>
    <t>Energy &amp; Water International FZE-(فرآب اینترنشنال)-بابت خرید FLANGE SW 300# RF SCH80 A350 LF2 CL.1 ASME B 16.5,1"طی فاکتور INV #176-Adish-typeA *</t>
  </si>
  <si>
    <t>Energy &amp; Water International FZE-(فرآب اینترنشنال)-بابت خرید BLIND SPECTACLE 150# RF A240 GR.304L ASME B16.48,4"طی فاکتور INV #176-Adish-typeA *</t>
  </si>
  <si>
    <t>Energy &amp; Water International FZE-(فرآب اینترنشنال)-بابت خرید FLANGE WN 600# RF SCH80 A105N ASME B 16.5طی فاکتور INV #176-Adish-typeA *</t>
  </si>
  <si>
    <t>Energy &amp; Water International FZE-(فرآب اینترنشنال)-بابت خرید BLIND FLANGE 150# RF A350 LF2 CL.1 ASME B 16.5,3/4"طی فاکتور INV #176-Adish-typeA *</t>
  </si>
  <si>
    <t>Energy &amp; Water International FZE-(فرآب اینترنشنال)-بابت خرید BLIND SPECTACLE 150# RF A240 GR.316L NACE MR0175/ISO 15156 SSC resistant,ASME B16.48طی فاکتور INV #176-Adish-typeA *</t>
  </si>
  <si>
    <t>Energy &amp; Water International FZE-(فرآب اینترنشنال)-بابت خرید FLANGE WN 300# RF SCH160 A105N NACE MR0175/ISO 15156 SSC resistant, HIC resitant ASME B 16.5طی فاکتور INV #176-Adish-typeA *</t>
  </si>
  <si>
    <t>Energy &amp; Water International FZE-(فرآب اینترنشنال)-بابت خرید BLIND SPECTACLE 150# RF A516 GR 70 GALV. ASME B16.48طی فاکتور INV #176-Adish-typeA *</t>
  </si>
  <si>
    <t>Energy &amp; Water International FZE-(فرآب اینترنشنال)-بابت خرید FLANGE SW 150# RF SCH40S A182-F304L ASME B 16.5,1"طی فاکتور INV #176-Adish-typeA *</t>
  </si>
  <si>
    <t>Energy &amp; Water International FZE-(فرآب اینترنشنال)-بابت خرید BLIND SPECTACLE 150# RF A240 GR.316L ASME B16.48,1"طی فاکتور INV #176-Adish-typeA *</t>
  </si>
  <si>
    <t>Energy &amp; Water International FZE-(فرآب اینترنشنال)-بابت خرید SPACER &amp; BLIND PADDLE 150# RF A516 GR 70 ENGINEERING STD: SACR-DE-GEN-PI-SPC-0023,20"طی فاکتور INV #176-Adish-typeA *</t>
  </si>
  <si>
    <t>Energy &amp; Water International FZE-(فرآب اینترنشنال)-بابت خرید FLANGE WN 300# RF SCH160 A105N ASME B 16.5طی فاکتور INV #176-Adish-typeA *</t>
  </si>
  <si>
    <t>Energy &amp; Water International FZE-(فرآب اینترنشنال)-بابت خرید FLANGE SW 150# RF SCH160 A105N NACE MR0175/ISO 15156 SSC resistant, HIC resitant ASME B 16.5طی فاکتور INV #176-Adish-typeA *</t>
  </si>
  <si>
    <t>Energy &amp; Water International FZE-(فرآب اینترنشنال)-بابت خرید FLANGE WN 300# RF SCH160 A350 LF2 CL.1 ASME B 16.5,2"طی فاکتور INV #176-Adish-typeA *</t>
  </si>
  <si>
    <t>Energy &amp; Water International FZE-(فرآب اینترنشنال)-بابت خرید BLIND SPECTACLE 150# RF A516 GR 60 ASME B16.48,3/4"طی فاکتور INV #176-Adish-typeA *</t>
  </si>
  <si>
    <t>Energy &amp; Water International FZE-(فرآب اینترنشنال)-بابت خرید FLANGE SW 300# RF SCH80 A350 LF2 CL.1 ASME B 16.5طی فاکتور INV #176-Adish-typeA *</t>
  </si>
  <si>
    <t>Energy &amp; Water International FZE-(فرآب اینترنشنال)-بابت خرید BLIND FLANGE 150# FF A105N GALV ASME B 16.5طی فاکتور INV #176-Adish-typeA *</t>
  </si>
  <si>
    <t>Energy &amp; Water International FZE-(فرآب اینترنشنال)-بابت خرید BLIND SPECTACLE 150# FF A516 GR 70 GALV. ASME B16.48طی فاکتور INV #176-Adish-typeA *</t>
  </si>
  <si>
    <t>Energy &amp; Water International FZE-(فرآب اینترنشنال)-بابت خرید BLIND FLANGE 300# RF A105N ASME B 16.5,6"طی فاکتور INV #176-Adish-typeA *</t>
  </si>
  <si>
    <t>Energy &amp; Water International FZE-(فرآب اینترنشنال)-بابت خرید FLANGE SW 150# RF SCH40S A182-F316L ASME B 16.5,1/2"طی فاکتور INV #176-Adish-typeA *</t>
  </si>
  <si>
    <t>Energy &amp; Water International FZE-(فرآب اینترنشنال)-بابت خرید BLIND SPECTACLE 150# RF A516 GR 70 NACE MR0175/ISO 15156 SSC resistant ASME B16.48,1 1/2"طی فاکتور INV #176-Adish-typeA *</t>
  </si>
  <si>
    <t>Energy &amp; Water International FZE-(فرآب اینترنشنال)-بابت خرید BLIND SPECTACLE 150# RF A516 GR 60 ASME B16.48,3"طی فاکتور INV #176-Adish-typeA *</t>
  </si>
  <si>
    <t>Energy &amp; Water International FZE-(فرآب اینترنشنال)-بابت خرید BLIND SPECTACLE 150# RF A516 GR 60 ASME B16.48,2"طی فاکتور INV #176-Adish-typeA *</t>
  </si>
  <si>
    <t>Energy &amp; Water International FZE-(فرآب اینترنشنال)-بابت خرید FLANGE WN 150# RF STD WT A105N J/S ASME B 16.5,24"طی فاکتور INV #176-Adish-typeA *</t>
  </si>
  <si>
    <t>Energy &amp; Water International FZE-(فرآب اینترنشنال)-بابت خرید SPACER &amp; BLIND PADDLE 150# RF A516 GR 70 ENGINEERING STD: SACR-DE-GEN-PI-SPC-0023,24"طی فاکتور INV #176-Adish-typeA *</t>
  </si>
  <si>
    <t>Energy &amp; Water International FZE-(فرآب اینترنشنال)-بابت خرید FLANGE WN 300# RF STD A105N ASME B16.47 SERIES A,32"طی فاکتور INV #176-Adish-typeA *</t>
  </si>
  <si>
    <t>Energy &amp; Water International FZE-(فرآب اینترنشنال)-بابت خرید BLIND SPECTACLE 300# RF A516 GR 70 ASME B16.48طی فاکتور INV #176-Adish-typeA *</t>
  </si>
  <si>
    <t>Energy &amp; Water International FZE-(فرآب اینترنشنال)-بابت خرید FLANGE WN 300# RF SCH10S A182-F304L ASME B 16.5,2"طی فاکتور INV #176-Adish-typeA *</t>
  </si>
  <si>
    <t>Energy &amp; Water International FZE-(فرآب اینترنشنال)-بابت خرید BLIND SPECTACLE 150# RF A516 GR 70 ASME B16.48,3/4"طی فاکتور INV #176-Adish-typeA *</t>
  </si>
  <si>
    <t>Energy &amp; Water International FZE-(فرآب اینترنشنال)-بابت خرید FLANGE SCRD 300# FF GALV A105N ASME B 16.5طی فاکتور INV #176-Adish-typeA *</t>
  </si>
  <si>
    <t>Energy &amp; Water International FZE-(فرآب اینترنشنال)-بابت خرید FLANGE WN 150# RF SCH10S A182-F304L ASME B 16.5طی فاکتور INV #176-Adish-typeA *</t>
  </si>
  <si>
    <t>Energy &amp; Water International FZE-(فرآب اینترنشنال)-بابت خرید BLIND SPECTACLE 600# RF A516 GR 70 ASME B16.48طی فاکتور INV #176-Adish-typeA *</t>
  </si>
  <si>
    <t>Energy &amp; Water International FZE-(فرآب اینترنشنال)-بابت خرید SPACER &amp; BLIND PADDLE 150# RF A516 GR 70 ASME B16.47 SERIES A ENGINEERING STD: SACR-DE-GEN-PI-SPC-0023,38"طی فاکتور INV #176-Adish-typeA *</t>
  </si>
  <si>
    <t>Energy &amp; Water International FZE-(فرآب اینترنشنال)-بابت خرید FLANGE WN 150# RF XS A105N ASME B16.47 SERIES A,38"طی فاکتور INV #176-Adish-typeA *</t>
  </si>
  <si>
    <t>Energy &amp; Water International FZE-(فرآب اینترنشنال)-بابت خرید FLANGE WN 300# RF XS A105N  ASME B16.47 SERIES Aطی فاکتور INV #176-Adish-typeA *</t>
  </si>
  <si>
    <t>Energy &amp; Water International FZE-(فرآب اینترنشنال)-بابت خرید FLANGE WN 300# RF STD WT A105N NACE MR0175/ISO 15156 SSC resistant ASME B 16.5,18"طی فاکتور INV #176-Adish-typeA *</t>
  </si>
  <si>
    <t>Energy &amp; Water International FZE-(فرآب اینترنشنال)-بابت خرید SPACER &amp; BLIND PADDLE 150# RF A516 GR 70 NACE MR0175/ISO 15156 SSC resistant ENGINEERING STD: SACR-DE-GEN-PI-SPC-0023,14"طی فاکتور INV #176-Adish-typeA *</t>
  </si>
  <si>
    <t>Energy &amp; Water International FZE-(فرآب اینترنشنال)-بابت خرید FLANGE WN 300# RF SCH10S BORE A182-F316L NACE MR0175/ISO 15156 SSC resistant ASME B 16.5طی فاکتور INV #176-Adish-typeA *</t>
  </si>
  <si>
    <t>Energy &amp; Water International FZE-(فرآب اینترنشنال)-بابت خرید FLANGE SW 300# RF XXS A105N NACE MR0175/ISO 15156 SSC resistant, HIC resitant ASME B 16.5,1 1/2"طی فاکتور INV #176-Adish-typeA *</t>
  </si>
  <si>
    <t>Energy &amp; Water International FZE-(فرآب اینترنشنال)-بابت خرید FLANGE SW 150# RF SCH160 A105N NACE MR0175/ISO 15156 SSC resistant ASME B 16.5,3/4"طی فاکتور INV #176-Adish-typeA *</t>
  </si>
  <si>
    <t>Energy &amp; Water International FZE-(فرآب اینترنشنال)-بابت خرید BLIND FLANGE 150# RF A105N NACE MR0175/ISO 15156 SSC resistant ASME B 16.5,3/4"طی فاکتور INV #176-Adish-typeA *</t>
  </si>
  <si>
    <t>Energy &amp; Water International FZE-(فرآب اینترنشنال)-بابت خرید FLANGE WN 150# RF STD A350 LF2 CL.1 J/S ASME B16.47 SERIES A,28"طی فاکتور INV #176-Adish-typeA *</t>
  </si>
  <si>
    <t>Energy &amp; Water International FZE-(فرآب اینترنشنال)-بابت خرید SPACER &amp; BLIND PADDLE 150# RF A516 GR 60 ASME B16.47 SERIES A ENGINEERING STD: SACR-DE-GEN-PI-SPC-0023,28"طی فاکتور INV #176-Adish-typeA *</t>
  </si>
  <si>
    <t>Energy &amp; Water International FZE-(فرآب اینترنشنال)-بابت خرید BLIND FLANGE 150# FF A105N GALV. ASME B 16.5,6"طی فاکتور INV #176-Adish-typeA *</t>
  </si>
  <si>
    <t>Energy &amp; Water International FZE-(فرآب اینترنشنال)-بابت خرید BLIND SPECTACLE 150# RF A240 GR.316L ASME B16.48,1 1/2"طی فاکتور INV #176-Adish-typeA *</t>
  </si>
  <si>
    <t>Energy &amp; Water International FZE-(فرآب اینترنشنال)-بابت خرید FLANGE SW 150# RF SCH80 A105N ASME B 16.5,1"طی فاکتور INV #176-Adish-typeA *</t>
  </si>
  <si>
    <t>Energy &amp; Water International FZE-(فرآب اینترنشنال)-بابت خرید BLIND FLANGE 600# RF A105N ASME B 16.5طی فاکتور INV #176-Adish-typeA *</t>
  </si>
  <si>
    <t>Energy &amp; Water International FZE-(فرآب اینترنشنال)-بابت خرید BLIND FLANGE 300# RF A105N ASME B 16.5طی فاکتور INV #176-Adish-typeA *</t>
  </si>
  <si>
    <t>Energy &amp; Water International FZE-(فرآب اینترنشنال)-بابت خرید FLANGE WN 150# RF XS A105N J/S ASME B16.47 SERIES A,48"طی فاکتور INV #176-Adish-typeA *</t>
  </si>
  <si>
    <t>Energy &amp; Water International FZE-(فرآب اینترنشنال)-بابت خرید FLANGE WN 150# RF THK 15.88 A105N J/S ASME B16.47 SERIES A,52"طی فاکتور INV #176-Adish-typeA *</t>
  </si>
  <si>
    <t>Energy &amp; Water International FZE-(فرآب اینترنشنال)-بابت خرید FLANGE SCRD 150# FF GALV A105N ASME B 16.5,1"طی فاکتور INV #176-Adish-typeA *</t>
  </si>
  <si>
    <t>Energy &amp; Water International FZE-(فرآب اینترنشنال)-بابت خرید BLIND FLANGE 150# FF A105N GALV ASME B 16.5,4"طی فاکتور INV #176-Adish-typeA *</t>
  </si>
  <si>
    <t>Energy &amp; Water International FZE-(فرآب اینترنشنال)-بابت خرید BLIND SPECTACLE 300# RF A516 GR 70 NACE MR0175/ISO 15156 SSC resistant ASME B16.48طی فاکتور INV #176-Adish-typeA *</t>
  </si>
  <si>
    <t>Energy &amp; Water International FZE-(فرآب اینترنشنال)-بابت خرید FLANGE SW 300# RF SCH160 A105N NACE MR0175/ISO 15156 SSC resistant ASME B 16.5,1 1/2"طی فاکتور INV #176-Adish-typeA *</t>
  </si>
  <si>
    <t>Energy &amp; Water International FZE-(فرآب اینترنشنال)-بابت خرید BLIND SPECTACLE 300# RF A516 GR 70 NACE HIC ASME B16.48طی فاکتور INV #176-Adish-typeA *</t>
  </si>
  <si>
    <t>Energy &amp; Water International FZE-(فرآب اینترنشنال)-بابت خرید BLIND SPECTACLE 300# RF A516 GR 70 NACE MR0175/ISO 15156 SSC resistant, HIC resitant ASME B16.48,2"طی فاکتور INV #176-Adish-typeA *</t>
  </si>
  <si>
    <t>Energy &amp; Water International FZE-(فرآب اینترنشنال)-بابت خرید BLIND FLANGE 150# RF A105N NACE MR0175/ISO 15156 SSC resistant, HIC resitant ASME B 16.5طی فاکتور INV #176-Adish-typeA *</t>
  </si>
  <si>
    <t>Energy &amp; Water International FZE-(فرآب اینترنشنال)-بابت خرید BLIND FLANGE 300# RF A105N NACE MR0175/ISO 15156 SSC resistant, HIC resitant ASME B 16.5طی فاکتور INV #176-Adish-typeA *</t>
  </si>
  <si>
    <t>Energy &amp; Water International FZE-(فرآب اینترنشنال)-بابت خرید BLIND FLANGE 150# RF A105N NACE MR0175/ISO 15156 SSC resistant ASME B 16.5طی فاکتور INV #176-Adish-typeA *</t>
  </si>
  <si>
    <t>Energy &amp; Water International FZE-(فرآب اینترنشنال)-بابت خرید BLIND FLANGE 150# RF A350 LF2 CL.1 ASME B 16.5,1 1/2"طی فاکتور INV #176-Adish-typeA *</t>
  </si>
  <si>
    <t>Energy &amp; Water International FZE-(فرآب اینترنشنال)-بابت خرید FLANGE WN 150# RF STD WT A350 LF2 CL.1 J/S ASME B 16.5طی فاکتور INV #176-Adish-typeA *</t>
  </si>
  <si>
    <t>Energy &amp; Water International FZE-(فرآب اینترنشنال)-بابت خرید FLANGE SW 150# RF SCH160 A350 LF2 CL.1 ASME B 16.5,1/2"طی فاکتور INV #176-Adish-typeA *</t>
  </si>
  <si>
    <t>Energy &amp; Water International FZE-(فرآب اینترنشنال)-بابت خرید PIPE SCH10S SMLS A312-TP316L BE ASME B36.19M,2"طی فاکتور INV #158-Adish-typeA*</t>
  </si>
  <si>
    <t>Energy &amp; Water International FZE-(فرآب اینترنشنال)-بابت خرید PIPE SCH10S SMLS A312-TP304L BE ASME B36.19M,3"	طی فاکتور INV #158-Adish-typeA*</t>
  </si>
  <si>
    <t>Energy &amp; Water International FZE-(فرآب اینترنشنال)-بابت خرید PIPE SCH40S SMLS A312-TP316L PE ASME B36.19M,1"طی فاکتور INV #158-Adish-typeA*</t>
  </si>
  <si>
    <t>Energy &amp; Water International FZE-(فرآب اینترنشنال)-بابت خرید PIPE SCH10S SMLS A312-TP304L BE ASME B36.19M,8"	طی فاکتور INV #158-Adish-typeA*</t>
  </si>
  <si>
    <t>Energy &amp; Water International FZE-(فرآب اینترنشنال)-بابت خرید PIPE SCH40S SMLS A312-TP316L PE ASME B36.19M,1 1/2"طی فاکتور INV #158-Adish-typeA*</t>
  </si>
  <si>
    <t>Energy &amp; Water International FZE-(فرآب اینترنشنال)-بابت خرید PIPE SCH10S SMLS A312-TP304L BE ASME B36.19M,4"	طی فاکتور INV #158-Adish-typeA*</t>
  </si>
  <si>
    <t>Energy &amp; Water International FZE-(فرآب اینترنشنال)-بابت خرید PIPE SCH40S SMLS A312-TP304L PE ASME B36.19M,1"طی فاکتور INV #158-Adish-typeA*</t>
  </si>
  <si>
    <t>Energy &amp; Water International FZE-(فرآب اینترنشنال)-بابت خرید PIPE STD WT A672-B60 CL22 BE EFW 100% RT, ASME B36.10M,36"	طی فاکتور INV #184-Adish-typeA *</t>
  </si>
  <si>
    <t>Energy &amp; Water International FZE-(فرآب اینترنشنال)-بابت خرید PIPE XS A672-B60 CL22 BE EFW 100% RT, ASME B36.10M,40"طی فاکتور INV #184-Adish-typeA *</t>
  </si>
  <si>
    <t>Energy &amp; Water International FZE-(فرآب اینترنشنال)-بابت خرید PIPE XS  A672-B60 CL22 BE EFW 100% RT, ASME B36.10M,48"طی فاکتور INV #184-Adish-typeA *</t>
  </si>
  <si>
    <t>Energy &amp; Water International FZE-(فرآب اینترنشنال)-بابت خرید PIPE STD WT A672-B60 CL22 BE EFW 100% RT, ASME B36.10M,28"	طی فاکتور INV #184-Adish-typeA *</t>
  </si>
  <si>
    <t>Energy &amp; Water International FZE-(فرآب اینترنشنال)-بابت خرید PIPE STD A672-B60 CL22 BE EFW 100% RT, ASME B36.10M,26"طی فاکتور INV #184-Adish-typeA *</t>
  </si>
  <si>
    <t>Energy &amp; Water International FZE-(فرآب اینترنشنال)-بابت خرید PIPE STD WT A672-B60 CL22 BE EFW 100% RT, ASME B36.10M,32"	طی فاکتور INV #184-Adish-typeA *</t>
  </si>
  <si>
    <t>Energy &amp; Water International FZE-(فرآب اینترنشنال)-بابت خرید PIPE XS A672-B60 CL22 BE EFW 100% RT, ASME B36.10M,38"طی فاکتور INV #184-Adish-typeA *</t>
  </si>
  <si>
    <t>Energy &amp; Water International FZE-(فرآب اینترنشنال)-بابت خرید PIPE XS  A672-B60 CL22 BE EFW 100% RT, ASME B36.10M,34"طی فاکتور INV #192-Adish-typeA *</t>
  </si>
  <si>
    <t>Energy &amp; Water International FZE-(فرآب اینترنشنال)-بابت خرید BLIND SPECTACLE 150# RF A516 GR 70 ASME B16.48طی فاکتور  INV #183-Adish-typeA *</t>
  </si>
  <si>
    <t>Energy &amp; Water International FZE-(فرآب اینترنشنال)-بابت خرید BLIND SPECTACLE 150# RF A516 GR 70 ASME B16.48,10"طی فاکتور  INV #183-Adish-typeA *</t>
  </si>
  <si>
    <t>Energy &amp; Water International FZE-(فرآب اینترنشنال)-بابت خرید BLIND SPECTACLE 150# RF A516 GR 60 ASME B16.48,8"طی فاکتور  INV #183-Adish-typeA *</t>
  </si>
  <si>
    <t>Energy &amp; Water International FZE-(فرآب اینترنشنال)-بابت خرید BLIND SPECTACLE 600# RF A516 GR 70 ASME B16.48طی فاکتور  INV #183-Adish-typeA *</t>
  </si>
  <si>
    <t>Energy &amp; Water International FZE-(فرآب اینترنشنال)-بابت خرید SPACER &amp; BLIND PADDLE 150# RF A516 GR 70 ENGINEERING STD: SACR-DE-GEN-PI-SPC-0023,14"طی فاکتور  INV #183-Adish-typeA *</t>
  </si>
  <si>
    <t>Energy &amp; Water International FZE-(فرآب اینترنشنال)-بابت خرید BLIND SPECTACLE 150# FF A516 GR 70 GALV. ASME B16.48طی فاکتور  INV #183-Adish-typeA *</t>
  </si>
  <si>
    <t>Energy &amp; Water International FZE-(فرآب اینترنشنال)-بابت خرید BLIND SPECTACLE 150# RF A240 GR.304L ASME B16.48,8"طی فاکتور  INV #183-Adish-typeA *</t>
  </si>
  <si>
    <t>Energy &amp; Water International FZE-(فرآب اینترنشنال)-بابت خرید SPACER &amp; BLIND PADDLE 300# RF A516 GR 70 ENGINEERING STD: SACR-DE-GEN-PI-SPC-0023,18"طی فاکتور  INV #183-Adish-typeA *</t>
  </si>
  <si>
    <t>Energy &amp; Water International FZE-(فرآب اینترنشنال)-بابت خرید BLIND SPECTACLE 150# RF A516 GR 70 ASME B16.48,12"طی فاکتور  INV #183-Adish-typeA *</t>
  </si>
  <si>
    <t>Energy &amp; Water International FZE-(فرآب اینترنشنال)-بابت خرید BLIND SPECTACLE 150# RF A516 GR 70 NACE MR0175/ISO 15156 SSC resistant ASME B16.48طی فاکتور  INV #183-Adish-typeA *</t>
  </si>
  <si>
    <t>Energy &amp; Water International FZE-(فرآب اینترنشنال)-بابت خرید BLIND SPECTACLE 150# RF A240 GR.316L NACE MR0175/ISO 15156 SSC resistant,ASME B16.48طی فاکتور  INV #183-Adish-typeA *</t>
  </si>
  <si>
    <t>Energy &amp; Water International FZE-(فرآب اینترنشنال)-بابت خرید BLIND SPECTACLE 150# RF A516 GR 60 ASME B16.48,6"طی فاکتور  INV #183-Adish-typeA *</t>
  </si>
  <si>
    <t>Energy &amp; Water International FZE-(فرآب اینترنشنال)-بابت خرید BLIND SPECTACLE 150# RF A240 GR.304L ASME B16.48طی فاکتور  INV #183-Adish-typeA *</t>
  </si>
  <si>
    <t>Energy &amp; Water International FZE-(فرآب اینترنشنال)-بابت خرید SPACER &amp; BLIND PADDLE 150# RF A516 GR 70 ASME B16.47 SERIES A ENGINEERING STD: SACR-DE-GEN-PI-SPC-0023طی فاکتور  INV #183-Adish-typeA *</t>
  </si>
  <si>
    <t>Energy &amp; Water International FZE-(فرآب اینترنشنال)-بابت خرید BLIND SPECTACLE 150# RF A240 GR.304L ASME B16.48,6"طی فاکتور  INV #183-Adish-typeA *</t>
  </si>
  <si>
    <t>Energy &amp; Water International FZE-(فرآب اینترنشنال)-بابت خرید BLIND SPECTACLE 300# RF A240 GR.316L ASME B16.48,1"طی فاکتور  INV #183-Adish-typeA *</t>
  </si>
  <si>
    <t>Energy &amp; Water International FZE-(فرآب اینترنشنال)-بابت خرید SPACER &amp; BLIND PADDLE 150# RF A516 GR 70 ENGINEERING STD: SACR-DE-GEN-PI-SPC-0023,16"طی فاکتور  INV #183-Adish-typeA *</t>
  </si>
  <si>
    <t>ایمن سهند آریا-بابت خرید TUBI , GALVANIZED CARBON STEEL PIPE SMLS SCH 40 , ASTM A 106 , 2"طی فاکتور INV #180-Adish-typeB(176)</t>
  </si>
  <si>
    <t>ایمن سهند آریا-بابت خرید TUBI , GALVANIZED CARBON STEEL PIPE SMLS SCH 40 , ASTM A 106 , 1"طی فاکتور INV #180-Adish-typeB(176)</t>
  </si>
  <si>
    <t>ایمن سهند آریا-بابت خرید TUBI , GALVANIZED CARBON STEEL PIPE SMLS SCH 40 , ASTM A 106 , 1.1/2"طی فاکتور INV #180-Adish-typeB(176)</t>
  </si>
  <si>
    <t>ایمن سهند آریا-بابت خرید TUBI , GALVANIZED CARBON STEEL PIPE SMLS SCH 40 , ASTM A 106 , 1.1/4"طی فاکتور INV #180-Adish-typeB(176)</t>
  </si>
  <si>
    <t>ایمن سهند آریا-بابت خرید TUBI , GALVANIZED CARBON STEEL PIPE SMLS SCH 40 , ASTM A 106 , 4"طی فاکتور INV #180-Adish-typeB(176)</t>
  </si>
  <si>
    <t>ایمن سهند آریا-بابت خرید TUBI , GALVANIZED CARBON STEEL PIPE SMLS SCH 40 , ASTM A 106 , 2.1/2"طی فاکتور INV #180-Adish-typeB(176)</t>
  </si>
  <si>
    <t>ایمن سهند آریا-بابت خرید TUBI , GALVANIZED CARBON STEEL PIPE SMLS SCH 40 , ASTM A 106 , 3/4"طی فاکتور INV #180-Adish-typeB(176)</t>
  </si>
  <si>
    <t>ایمن سهند آریا-بابت خرید TUBI , GALVANIZED CARBON STEEL PIPE SMLS SCH 40 , ASTM A 106 , 3"طی فاکتور INV #180-Adish-typeB(176)</t>
  </si>
  <si>
    <t>ایمن سهند آریا-بابت خرید TUBI , GALVANIZED CARBON STEEL PIPE SMLS SCH 40 , ASTM A 106 , 1/2"طی فاکتور INV #180-Adish-typeB(176)</t>
  </si>
  <si>
    <t>اتصالات استیل آراز(دقیق سازان آراز)-بابت خرید PIPE XS  A672-B60 CL22 BE EFW 100% RT, ASME B36.10M,34"طی فاکتور 1401102</t>
  </si>
  <si>
    <t>Energy &amp; Water International FZE-(فرآب اینترنشنال)-بابت خرید Spare Parts Kits Type 459 for Actual Orifice diameter d0=13طی فاکتور INV #138-Adish-typeA(187)</t>
  </si>
  <si>
    <t>Energy &amp; Water International FZE-(فرآب اینترنشنال)-بابت خرید Spare parts Male NPT Inlet Body type 459 ,3/4"طی فاکتور INV #138-Adish-typeA(187)</t>
  </si>
  <si>
    <t>Energy &amp; Water International FZE-(فرآب اینترنشنال)-بابت خرید Pressure Safety Relief Valveطی فاکتور INV #138-Adish-typeA(187)</t>
  </si>
  <si>
    <t>Energy &amp; Water International FZE-(فرآب اینترنشنال)-بابت خرید Spare Parts Kits For Inlet Safety Valve Flange Class :150~600 , Orfice Type :Dطی فاکتور INV #138-Adish-typeA(187)</t>
  </si>
  <si>
    <t>Energy &amp; Water International FZE-(فرآب اینترنشنال)-بابت خرید Spare parts Disck 316L stellited,Type 526 / Orifice D/ Flange Class 150~600طی فاکتور INV #138-Adish-typeA(187)</t>
  </si>
  <si>
    <t>Energy &amp; Water International FZE-(فرآب اینترنشنال)-بابت خرید Spare parts Bellows ,Type 526 / Orifice D / Flange Class 150~300طی فاکتور INV #138-Adish-typeA(187)</t>
  </si>
  <si>
    <t>Energy &amp; Water International FZE-(فرآب اینترنشنال)-بابت خرید Spare parts Nozzle ,Type 526 / Orifice E / Flange Class 150~600طی فاکتور INV #138-Adish-typeA(187)</t>
  </si>
  <si>
    <t>Energy &amp; Water International FZE-(فرآب اینترنشنال)-بابت خرید Spare parts Disck 316L stellited,Type 526 / Orifice H/ Flange Class 300~1500طی فاکتور INV #138-Adish-typeA(187)</t>
  </si>
  <si>
    <t>Energy &amp; Water International FZE-(فرآب اینترنشنال)-بابت خرید Pressure Safety Valve,BELLOWS type,8"X10"طی فاکتور INV #138-Adish-typeA(187)</t>
  </si>
  <si>
    <t>Energy &amp; Water International FZE-(فرآب اینترنشنال)-بابت خرید Pressure Safety Valve, CONVENTIONAL type,6"X10"طی فاکتور INV #138-Adish-typeA(187)</t>
  </si>
  <si>
    <t>Energy &amp; Water International FZE-(فرآب اینترنشنال)-بابت خرید Pressure Safety Valve,BELLOWS type,6"X8"طی فاکتور INV #138-Adish-typeA(187)</t>
  </si>
  <si>
    <t>Energy &amp; Water International FZE-(فرآب اینترنشنال)-بابت خرید Pressure Safety Valve, CONVENTIONAL type,1"X2"طی فاکتور INV #138-Adish-typeA(187)</t>
  </si>
  <si>
    <t>Energy &amp; Water International FZE-(فرآب اینترنشنال)-بابت خرید Pressure Safety Valve, CONVENTIONAL type,3"X4"طی فاکتور INV #138-Adish-typeA(187)</t>
  </si>
  <si>
    <t>Energy &amp; Water International FZE-(فرآب اینترنشنال)-بابت خرید Pressure Safety Valve,BELLOWS type,3"X4"طی فاکتور INV #138-Adish-typeA(187)</t>
  </si>
  <si>
    <t>مهندسی پایاصنعت تیران-بابت خرید GRATTINGطی فاکتور INV #178-Adish-typeB</t>
  </si>
  <si>
    <t>800006</t>
  </si>
  <si>
    <t>انبار روباز اسکلت فلزی</t>
  </si>
  <si>
    <t>مهندسی پایاصنعت تیران-بابت خرید BEAMطی فاکتور INV #178-Adish-typeB</t>
  </si>
  <si>
    <t>مهندسی پایاصنعت تیران-بابت خرید SUPPORTطی فاکتور INV #178-Adish-typeB</t>
  </si>
  <si>
    <t>مهندسی پایاصنعت تیران-بابت خرید HANDRAطی فاکتور INV #178-Adish-typeB</t>
  </si>
  <si>
    <t>مهندسی پایاصنعت تیران-بابت خرید HANDRAIطی فاکتور INV #178-Adish-typeB</t>
  </si>
  <si>
    <t>مهندسی پایاصنعت تیران-بابت خرید RAILING PIPE4طی فاکتور INV #178-Adish-typeB</t>
  </si>
  <si>
    <t>مهندسی پایاصنعت تیران-بابت خرید COLUMNطی فاکتور INV #178-Adish-typeB</t>
  </si>
  <si>
    <t>مهندسی پایاصنعت تیران-بابت خرید Pipeطی فاکتور INV #178-Adish-typeB</t>
  </si>
  <si>
    <t>مهندسی پایاصنعت تیران-بابت خرید VERTICAL BRACINGطی فاکتور INV #178-Adish-typeB</t>
  </si>
  <si>
    <t>مهندسی پایاصنعت تیران-بابت خرید PLATFOطی فاکتور INV #178-Adish-typeB</t>
  </si>
  <si>
    <t>مهندسی پایاصنعت تیران-بابت خرید PLATFORMطی فاکتور INV #178-Adish-typeB</t>
  </si>
  <si>
    <t>مهندسی پایاصنعت تیران-بابت خرید HORIZONTAL BRACINGطی فاکتور INV #178-Adish-typeB</t>
  </si>
  <si>
    <t>مهندسی پایاصنعت تیران-بابت خرید Postطی فاکتور INV #178-Adish-typeB</t>
  </si>
  <si>
    <t>مهندسی پایاصنعت تیران-بابت خرید GRATINGطی فاکتور INV #178-Adish-typeB</t>
  </si>
  <si>
    <t>مهندسی پایاصنعت تیران-بابت خرید STAIRطی فاکتور INV #178-Adish-typeB</t>
  </si>
  <si>
    <t>مهندسی پایاصنعت تیران-بابت خرید HORIZONT L100*1طی فاکتور INV #178-Adish-typeB</t>
  </si>
  <si>
    <t>مهندسی پایاصنعت تیران-بابت خرید HANDRAILطی فاکتور INV #178-Adish-typeB</t>
  </si>
  <si>
    <t>مهندسی پایاصنعت تیران-بابت خرید POSTطی فاکتور INV #178-Adish-typeB</t>
  </si>
  <si>
    <t>مهندسی پایاصنعت تیران-بابت خرید Sub Item of V-501-11-LADDER&amp;PLATFORM HR-7طی فاکتور INV #177-Adish-typeB</t>
  </si>
  <si>
    <t>مهندسی پایاصنعت تیران-بابت خرید Sub Item of V-501-11-LADDER&amp;PLATFORM HR-8طی فاکتور INV #177-Adish-typeB</t>
  </si>
  <si>
    <t>مهندسی پایاصنعت تیران-بابت خرید Sub Item of V-501-11-LADDER&amp;PLATFORM HR-9طی فاکتور INV #177-Adish-typeB</t>
  </si>
  <si>
    <t>مهندسی پایاصنعت تیران-بابت خرید Sub Item of V-501-11-LADDER&amp;PLATFORM HR-12طی فاکتور INV #177-Adish-typeB</t>
  </si>
  <si>
    <t>مهندسی پایاصنعت تیران-بابت خرید Sub Item of V-501-04-STEEL HR23طی فاکتور INV #177-Adish-typeB</t>
  </si>
  <si>
    <t>مهندسی پایاصنعت تیران-بابت خرید Sub Item of V-501-04-STEEL HR24طی فاکتور INV #177-Adish-typeB</t>
  </si>
  <si>
    <t>مهندسی پایاصنعت تیران-بابت خرید Sub Item of V-501-04-STEEL HR25طی فاکتور INV #177-Adish-typeB</t>
  </si>
  <si>
    <t>مهندسی پایاصنعت تیران-بابت خرید Sub Item of V-501-04-STEEL HR27طی فاکتور INV #177-Adish-typeB</t>
  </si>
  <si>
    <t>مهندسی پایاصنعت تیران-بابت خرید Sub Item of V-501-15-STEEL HR-2طی فاکتور INV #177-Adish-typeB</t>
  </si>
  <si>
    <t>مهندسی پایاصنعت تیران-بابت خرید Sub Item of V-501-15-STEEL HR-4طی فاکتور INV #177-Adish-typeB</t>
  </si>
  <si>
    <t>مهندسی پایاصنعت تیران-بابت خرید Sub Item of V-501-15-STEEL HR-6طی فاکتور INV #177-Adish-typeB</t>
  </si>
  <si>
    <t>مهندسی پایاصنعت تیران-بابت خرید Sub Item of V-501-15-STEEL HR-7طی فاکتور INV #177-Adish-typeB</t>
  </si>
  <si>
    <t>مهندسی پایاصنعت تیران-بابت خرید Sub Item of SH-522-01 B-1طی فاکتور INV #177-Adish-typeB</t>
  </si>
  <si>
    <t>مهندسی پایاصنعت تیران-بابت خرید Sub Item of SH-522-01 B-13طی فاکتور INV #177-Adish-typeB</t>
  </si>
  <si>
    <t>مهندسی پایاصنعت تیران-بابت خرید Sub Item of SH-522-01 B-14طی فاکتور INV #177-Adish-typeB</t>
  </si>
  <si>
    <t>مهندسی پایاصنعت تیران-بابت خرید Sub Item of PR-509-01-STEEL VB/9طی فاکتور INV #177-Adish-typeB</t>
  </si>
  <si>
    <t>مهندسی پایاصنعت تیران-بابت خرید Sub Item of PR-509-01-STEEL VB10طی فاکتور INV #177-Adish-typeB</t>
  </si>
  <si>
    <t>مهندسی پایاصنعت تیران-بابت خرید Sub Item of TK-520-10-STEEL SU63طی فاکتور INV #177-Adish-typeB</t>
  </si>
  <si>
    <t>مهندسی پایاصنعت تیران-بابت خرید Sub Item of TK-520-10-STEEL SU122طی فاکتور INV #177-Adish-typeB</t>
  </si>
  <si>
    <t>مهندسی پایاصنعت تیران-بابت خرید Sub Item of TK-520-10-STEEL SU108طی فاکتور INV #177-Adish-typeB</t>
  </si>
  <si>
    <t>مهندسی پایاصنعت تیران-بابت خرید Sub Item of TK-520-10-STEEL SU17طی فاکتور INV #177-Adish-typeB</t>
  </si>
  <si>
    <t>مهندسی پایاصنعت تیران-بابت خرید Sub Item of TK-520-10-STEEL SU137طی فاکتور INV #177-Adish-typeB</t>
  </si>
  <si>
    <t>مهندسی پایاصنعت تیران-بابت خرید Sub Item of TK-520-10-STEEL SU138طی فاکتور INV #177-Adish-typeB</t>
  </si>
  <si>
    <t>مهندسی پایاصنعت تیران-بابت خرید Sub Item of TK-520-10-STEEL SU111طی فاکتور INV #177-Adish-typeB</t>
  </si>
  <si>
    <t>مهندسی پایاصنعت تیران-بابت خرید Sub Item of TK-520-10-STEEL SU118طی فاکتور INV #177-Adish-typeB</t>
  </si>
  <si>
    <t>مهندسی پایاصنعت تیران-بابت خرید Sub Item of TK-520-10-STEEL SU112طی فاکتور INV #177-Adish-typeB</t>
  </si>
  <si>
    <t>مهندسی پایاصنعت تیران-بابت خرید Sub Item of TK-520-10-STEEL SU109طی فاکتور INV #177-Adish-typeB</t>
  </si>
  <si>
    <t>مهندسی پایاصنعت تیران-بابت خرید Sub Item of TK-520-10-STEEL SU27طی فاکتور INV #177-Adish-typeB</t>
  </si>
  <si>
    <t>مهندسی پایاصنعت تیران-بابت خرید Pipeطی فاکتور INV #177-Adish-typeB</t>
  </si>
  <si>
    <t>مهندسی پایاصنعت تیران-بابت خرید GRATINGطی فاکتور INV #177-Adish-typeB</t>
  </si>
  <si>
    <t>مهندسی پایاصنعت تیران-بابت خرید RAILIطی فاکتور INV #177-Adish-typeB</t>
  </si>
  <si>
    <t>مهندسی پایاصنعت تیران-بابت خرید STRINطی فاکتور INV #177-Adish-typeB</t>
  </si>
  <si>
    <t>مهندسی پایاصنعت تیران-بابت خرید GRATTINGطی فاکتور INV #177-Adish-typeB</t>
  </si>
  <si>
    <t>مهندسی پایاصنعت تیران-بابت خرید RAILINGطی فاکتور INV #177-Adish-typeB</t>
  </si>
  <si>
    <t>مهندسی پایاصنعت تیران-بابت خرید SAFETYطی فاکتور INV #177-Adish-typeB</t>
  </si>
  <si>
    <t>مهندسی پایاصنعت تیران-بابت خرید BEAMطی فاکتور INV #177-Adish-typeB</t>
  </si>
  <si>
    <t>مهندسی پایاصنعت تیران-بابت خرید HANDRAILطی فاکتور INV #177-Adish-typeB</t>
  </si>
  <si>
    <t>مهندسی پایاصنعت تیران-بابت خرید SAFETY Gطی فاکتور INV #177-Adish-typeB</t>
  </si>
  <si>
    <t>مهندسی پایاصنعت تیران-بابت خرید STRINGERطی فاکتور INV #177-Adish-typeB</t>
  </si>
  <si>
    <t>مهندسی پایاصنعت تیران-بابت خرید handrailطی فاکتور INV #177-Adish-typeB</t>
  </si>
  <si>
    <t>مهندسی پایاصنعت تیران-بابت خرید LADDERطی فاکتور INV #177-Adish-typeB</t>
  </si>
  <si>
    <t>مهندسی پایاصنعت تیران-بابت خرید SUPPORTطی فاکتور INV #177-Adish-typeB</t>
  </si>
  <si>
    <t>مهندسی پایاصنعت تیران-بابت خرید WASHERطی فاکتور INV #187-Adish-typeA</t>
  </si>
  <si>
    <t>مهندسی پایاصنعت تیران-بابت خرید NUTطی فاکتور INV #187-Adish-typeA</t>
  </si>
  <si>
    <t>مهندسی پایاصنعت تیران-بابت خرید BOLTطی فاکتور INV #187-Adish-typeA</t>
  </si>
  <si>
    <t>مهندسی پایاصنعت تیران-بابت خرید Boltطی فاکتور INV #187-Adish-typeA</t>
  </si>
  <si>
    <t>مهندسی پایاصنعت تیران-بابت خرید BEAMطی فاکتور INV #187-Adish-typeA</t>
  </si>
  <si>
    <t>مهندسی پایاصنعت تیران-بابت خرید COLUMNطی فاکتور INV #187-Adish-typeA</t>
  </si>
  <si>
    <t>مهندسی پایاصنعت تیران-بابت خرید HORIطی فاکتور INV #187-Adish-typeA</t>
  </si>
  <si>
    <t>مهندسی پایاصنعت تیران-بابت خرید FLANطی فاکتور INV #187-Adish-typeA</t>
  </si>
  <si>
    <t>مهندسی پایاصنعت تیران-بابت خرید SUPPORTطی فاکتور INV #187-Adish-typeA</t>
  </si>
  <si>
    <t>مهندسی پایاصنعت تیران-بابت خرید CHQ. PLAطی فاکتور INV #187-Adish-typeA</t>
  </si>
  <si>
    <t>مهندسی پایاصنعت تیران-بابت خرید STRINGER UNP201طی فاکتور INV #187-Adish-typeA</t>
  </si>
  <si>
    <t>مهندسی پایاصنعت تیران-بابت خرید VERTطی فاکتور INV #187-Adish-typeA</t>
  </si>
  <si>
    <t>مهندسی پایاصنعت تیران-بابت خرید HORIZONTAL BRACINGطی فاکتور INV #187-Adish-typeA</t>
  </si>
  <si>
    <t>مهندسی پایاصنعت تیران-بابت خرید LOOSE PA L80*8طی فاکتور INV #187-Adish-typeA</t>
  </si>
  <si>
    <t>مهندسی پایاصنعت تیران-بابت خرید POSTطی فاکتور INV #187-Adish-typeA</t>
  </si>
  <si>
    <t>مهندسی پایاصنعت تیران-بابت خرید COLUطی فاکتور INV #187-Adish-typeA</t>
  </si>
  <si>
    <t>مهندسی پایاصنعت تیران-بابت خرید RAILING PIPE42*3طی فاکتور INV #187-Adish-typeA</t>
  </si>
  <si>
    <t>مهندسی پایاصنعت تیران-بابت خرید GRATINGطی فاکتور INV #187-Adish-typeA</t>
  </si>
  <si>
    <t>مهندسی پایاصنعت تیران-بابت خرید SAFETY G PIPE33.7طی فاکتور INV #187-Adish-typeA</t>
  </si>
  <si>
    <t>مهندسی پایاصنعت تیران-بابت خرید SUPPORT IPE160طی فاکتور INV #187-Adish-typeA</t>
  </si>
  <si>
    <t>مهندسی پایاصنعت تیران-بابت خرید SUPPORT UNP100طی فاکتور INV #187-Adish-typeA</t>
  </si>
  <si>
    <t>مهندسی پایاصنعت تیران-بابت خرید BEAM IPE120طی فاکتور INV #187-Adish-typeA</t>
  </si>
  <si>
    <t>مهندسی پایاصنعت تیران-بابت خرید ROOF BRAطی فاکتور INV #187-Adish-typeA</t>
  </si>
  <si>
    <t>مهندسی پایاصنعت تیران-بابت خرید RAFTطی فاکتور INV #187-Adish-typeA</t>
  </si>
  <si>
    <t>مهندسی پایاصنعت تیران-بابت خرید SUPPORطی فاکتور INV #187-Adish-typeA</t>
  </si>
  <si>
    <t>مهندسی پایاصنعت تیران-بابت خرید LADDERطی فاکتور INV #187-Adish-typeA</t>
  </si>
  <si>
    <t>مهندسی پایاصنعت تیران-بابت خرید BOLTطی فاکتور INV #178-Adish-typeB</t>
  </si>
  <si>
    <t>مهندسی پایاصنعت تیران-بابت خرید NUTطی فاکتور INV #178-Adish-typeB</t>
  </si>
  <si>
    <t>مهندسی پایاصنعت تیران-بابت خرید SAGRطی فاکتور INV #178-Adish-typeB</t>
  </si>
  <si>
    <t>مهندسی پایاصنعت تیران-بابت خرید SAGRODطی فاکتور INV #178-Adish-typeB</t>
  </si>
  <si>
    <t>مهندسی پایاصنعت تیران-بابت خرید TURNطی فاکتور INV #178-Adish-typeB</t>
  </si>
  <si>
    <t>مهندسی پایاصنعت تیران-بابت خرید TURNBUKLEطی فاکتور INV #178-Adish-typeB</t>
  </si>
  <si>
    <t>مهندسی پایاصنعت تیران-بابت خرید TURNBUCKطی فاکتور INV #178-Adish-typeB</t>
  </si>
  <si>
    <t>مهندسی پایاصنعت تیران-بابت خرید SUPPORT UNP100طی فاکتور INV #178-Adish-typeB</t>
  </si>
  <si>
    <t>مهندسی پایاصنعت تیران-بابت خرید VERTIطی فاکتور INV #178-Adish-typeB</t>
  </si>
  <si>
    <t>مهندسی پایاصنعت تیران-بابت خرید Gratting Pannelطی فاکتور INV #178-Adish-typeB</t>
  </si>
  <si>
    <t>مهندسی پایاصنعت تیران-بابت خرید VERTICAL  BRACINGطی فاکتور INV #178-Adish-typeB</t>
  </si>
  <si>
    <t>مهندسی پایاصنعت تیران-بابت خرید SUPPORT IPE160طی فاکتور INV #178-Adish-typeB</t>
  </si>
  <si>
    <t>مهندسی پایاصنعت تیران-بابت خرید SPLICEطی فاکتور INV #178-Adish-typeB</t>
  </si>
  <si>
    <t>مهندسی پایاصنعت تیران-بابت خرید PLATEطی فاکتور INV #178-Adish-typeB</t>
  </si>
  <si>
    <t>مهندسی پایاصنعت تیران-بابت خرید RAILINGطی فاکتور INV #178-Adish-typeB</t>
  </si>
  <si>
    <t>مهندسی پایاصنعت تیران-بابت خرید LADDERطی فاکتور INV #178-Adish-typeB</t>
  </si>
  <si>
    <t>مهندسی پایاصنعت تیران-بابت خرید BRACKETطی فاکتور INV #177-Adish-typeB</t>
  </si>
  <si>
    <t>مهندسی پایاصنعت تیران-بابت خرید COLUMNطی فاکتور INV #177-Adish-typeB</t>
  </si>
  <si>
    <t>مهندسی پایاصنعت تیران-بابت خرید STAIRطی فاکتور INV #177-Adish-typeB</t>
  </si>
  <si>
    <t>مهندسی پایاصنعت تیران-بابت خرید PLATEطی فاکتور INV #177-Adish-typeB</t>
  </si>
  <si>
    <t>مهندسی پایاصنعت تیران-بابت خرید VERTICAL  BRACINGطی فاکتور INV #177-Adish-typeB</t>
  </si>
  <si>
    <t>مهندسی پایاصنعت تیران-بابت خرید VERTICAL BRACINGطی فاکتور INV #177-Adish-typeB</t>
  </si>
  <si>
    <t>مهندسی پایاصنعت تیران-بابت خرید HORIZONTAL BRACINGطی فاکتور INV #177-Adish-typeB</t>
  </si>
  <si>
    <t>مهندسی پایاصنعت تیران-بابت خرید Sub Item of TK-520-10-STEEL SU/1طی فاکتور INV #177-Adish-typeB</t>
  </si>
  <si>
    <t>مهندسی پایاصنعت تیران-بابت خرید Sub Item of TK-520-10-STEEL SU/2طی فاکتور INV #177-Adish-typeB</t>
  </si>
  <si>
    <t>مهندسی پایاصنعت تیران-بابت خرید Sub Item of TK-520-10-STEEL SU/3طی فاکتور INV #177-Adish-typeB</t>
  </si>
  <si>
    <t>مهندسی پایاصنعت تیران-بابت خرید Sub Item of TK-520-10-STEEL SU/4طی فاکتور INV #177-Adish-typeB</t>
  </si>
  <si>
    <t>مهندسی پایاصنعت تیران-بابت خرید Sub Item of TK-520-10-STEEL SU/11طی فاکتور INV #177-Adish-typeB</t>
  </si>
  <si>
    <t>مهندسی پایاصنعت تیران-بابت خرید Sub Item of TK-520-10-STEEL SU/12طی فاکتور INV #177-Adish-typeB</t>
  </si>
  <si>
    <t>مهندسی پایاصنعت تیران-بابت خرید Sub Item of TK-520-10-STEEL SU/13طی فاکتور INV #177-Adish-typeB</t>
  </si>
  <si>
    <t>مهندسی پایاصنعت تیران-بابت خرید Sub Item of TK-520-10-STEEL SU/15طی فاکتور INV #177-Adish-typeB</t>
  </si>
  <si>
    <t>مهندسی پایاصنعت تیران-بابت خرید Sub Item of TK-520-10-STEEL SU/16طی فاکتور INV #177-Adish-typeB</t>
  </si>
  <si>
    <t>مهندسی پایاصنعت تیران-بابت خرید Sub Item of TK-520-10-STEEL SU/20طی فاکتور INV #177-Adish-typeB</t>
  </si>
  <si>
    <t>مهندسی پایاصنعت تیران-بابت خرید Sub Item of TK-520-10-STEEL SU/21طی فاکتور INV #177-Adish-typeB</t>
  </si>
  <si>
    <t>مهندسی پایاصنعت تیران-بابت خرید Sub Item of TK-520-10-STEEL SU/22طی فاکتور INV #177-Adish-typeB</t>
  </si>
  <si>
    <t>مهندسی پایاصنعت تیران-بابت خرید Sub Item of TK-520-10-STEEL SU/23طی فاکتور INV #177-Adish-typeB</t>
  </si>
  <si>
    <t>مهندسی پایاصنعت تیران-بابت خرید Sub Item of TK-520-10-STEEL SU/24طی فاکتور INV #177-Adish-typeB</t>
  </si>
  <si>
    <t>مهندسی پایاصنعت تیران-بابت خرید Sub Item of TK-520-10-STEEL SU/25طی فاکتور INV #177-Adish-typeB</t>
  </si>
  <si>
    <t>مهندسی پایاصنعت تیران-بابت خرید Sub Item of TK-520-10-STEEL SU/58طی فاکتور INV #177-Adish-typeB</t>
  </si>
  <si>
    <t>مهندسی پایاصنعت تیران-بابت خرید Sub Item of TK-520-10-STEEL SU/59طی فاکتور INV #177-Adish-typeB</t>
  </si>
  <si>
    <t>مهندسی پایاصنعت تیران-بابت خرید Sub Item of TK-520-10-STEEL SU/104طی فاکتور INV #177-Adish-typeB</t>
  </si>
  <si>
    <t>مهندسی پایاصنعت تیران-بابت خرید Sub Item of TK-520-10-STEEL SU/106طی فاکتور INV #177-Adish-typeB</t>
  </si>
  <si>
    <t>مهندسی پایاصنعت تیران-بابت خرید Sub Item of TK-520-10-STEEL SU/113طی فاکتور INV #177-Adish-typeB</t>
  </si>
  <si>
    <t>مهندسی پایاصنعت تیران-بابت خرید Sub Item of TK-520-10-STEEL SU/120طی فاکتور INV #177-Adish-typeB</t>
  </si>
  <si>
    <t>مهندسی پایاصنعت تیران-بابت خرید Sub Item of TK-520-10-STEEL SU/125طی فاکتور INV #177-Adish-typeB</t>
  </si>
  <si>
    <t>مهندسی پایاصنعت تیران-بابت خرید Sub Item of TK-520-10-STEEL SU/126طی فاکتور INV #177-Adish-typeB</t>
  </si>
  <si>
    <t>مهندسی پایاصنعت تیران-بابت خرید Sub Item of TK-520-10-STEEL SU/127طی فاکتور INV #177-Adish-typeB</t>
  </si>
  <si>
    <t>مهندسی پایاصنعت تیران-بابت خرید Sub Item of TK-520-10-STEEL SU/128طی فاکتور INV #177-Adish-typeB</t>
  </si>
  <si>
    <t>مهندسی پایاصنعت تیران-بابت خرید Sub Item of TK-520-10-STEEL SU/129طی فاکتور INV #177-Adish-typeB</t>
  </si>
  <si>
    <t>مهندسی پایاصنعت تیران-بابت خرید Sub Item of TK-520-10-STEEL SU/132طی فاکتور INV #177-Adish-typeB</t>
  </si>
  <si>
    <t>مهندسی پایاصنعت تیران-بابت خرید Sub Item of TK-520-10-STEEL SU/133طی فاکتور INV #177-Adish-typeB</t>
  </si>
  <si>
    <t>مهندسی پایاصنعت تیران-بابت خرید Sub Item of TK-520-10-STEEL SU/134طی فاکتور INV #177-Adish-typeB</t>
  </si>
  <si>
    <t>مهندسی پایاصنعت تیران-بابت خرید Sub Item of TK-520-10-STEEL SU/136طی فاکتور INV #177-Adish-typeB</t>
  </si>
  <si>
    <t>مهندسی پایاصنعت تیران-بابت خرید Sub Item of TK-520-10-STEEL H.A/1طی فاکتور INV #177-Adish-typeB</t>
  </si>
  <si>
    <t>مهندسی پایاصنعت تیران-بابت خرید Sub Item of TK-520-10-STEEL H.A/2طی فاکتور INV #177-Adish-typeB</t>
  </si>
  <si>
    <t>مهندسی پایاصنعت تیران-بابت خرید Sub Item of TK-520-10-STEEL H.A/3طی فاکتور INV #177-Adish-typeB</t>
  </si>
  <si>
    <t>مهندسی پایاصنعت تیران-بابت خرید Sub Item of TK-520-10-STEEL H.A/6طی فاکتور INV #177-Adish-typeB</t>
  </si>
  <si>
    <t>مهندسی پایاصنعت تیران-بابت خرید Sub Item of TK-520-10-STEEL H.A/7طی فاکتور INV #177-Adish-typeB</t>
  </si>
  <si>
    <t>مهندسی پایاصنعت تیران-بابت خرید Sub Item of TK-520-10-STEEL H.A/8طی فاکتور INV #177-Adish-typeB</t>
  </si>
  <si>
    <t>مهندسی پایاصنعت تیران-بابت خرید Sub Item of TK-520-10-STEEL H.A/9طی فاکتور INV #177-Adish-typeB</t>
  </si>
  <si>
    <t>مهندسی پایاصنعت تیران-بابت خرید Sub Item of TK-520-10-STEEL H.A/10طی فاکتور INV #177-Adish-typeB</t>
  </si>
  <si>
    <t>مهندسی پایاصنعت تیران-بابت خرید Sub Item of TK-520-10-STEEL H.A/11طی فاکتور INV #177-Adish-typeB</t>
  </si>
  <si>
    <t>مهندسی پایاصنعت تیران-بابت خرید Sub Item of TK-520-10-STEEL H.A/20طی فاکتور INV #177-Adish-typeB</t>
  </si>
  <si>
    <t>مهندسی پایاصنعت تیران-بابت خرید Sub Item of TK-520-10-STEEL H.A/22طی فاکتور INV #177-Adish-typeB</t>
  </si>
  <si>
    <t>مهندسی پایاصنعت تیران-بابت خرید Sub Item of TK-520-10-STEEL H.A/23طی فاکتور INV #177-Adish-typeB</t>
  </si>
  <si>
    <t>مهندسی پایاصنعت تیران-بابت خرید Sub Item of TK-520-10-STEEL H.A/24طی فاکتور INV #177-Adish-typeB</t>
  </si>
  <si>
    <t>مهندسی پایاصنعت تیران-بابت خرید Sub Item of TK-520-10-STEEL H.A/25طی فاکتور INV #177-Adish-typeB</t>
  </si>
  <si>
    <t>مهندسی پایاصنعت تیران-بابت خرید Sub Item of TK-520-10-STEEL H.A/26طی فاکتور INV #177-Adish-typeB</t>
  </si>
  <si>
    <t>مهندسی پایاصنعت تیران-بابت خرید Sub Item of TK-520-10-STEEL H.A/27طی فاکتور INV #177-Adish-typeB</t>
  </si>
  <si>
    <t>مهندسی پایاصنعت تیران-بابت خرید Sub Item of TK-520-10-STEEL H.A/38طی فاکتور INV #177-Adish-typeB</t>
  </si>
  <si>
    <t>مهندسی پایاصنعت تیران-بابت خرید Sub Item of TK-520-10-STEEL H.A/39طی فاکتور INV #177-Adish-typeB</t>
  </si>
  <si>
    <t>مهندسی پایاصنعت تیران-بابت خرید Sub Item of TK-520-10-STEEL HA/4طی فاکتور INV #177-Adish-typeB</t>
  </si>
  <si>
    <t>مهندسی پایاصنعت تیران-بابت خرید Sub Item of TK-520-10-STEEL ST.S/3طی فاکتور INV #177-Adish-typeB</t>
  </si>
  <si>
    <t>مهندسی پایاصنعت تیران-بابت خرید Sub Item of TK-520-10-STEEL ST.S/18طی فاکتور INV #177-Adish-typeB</t>
  </si>
  <si>
    <t>مهندسی پایاصنعت تیران-بابت خرید Sub Item of TK-520-10-STEEL ST.S/19طی فاکتور INV #177-Adish-typeB</t>
  </si>
  <si>
    <t>مهندسی پایاصنعت تیران-بابت خرید Sub Item of TK-520-10-STEEL ST.S/20طی فاکتور INV #177-Adish-typeB</t>
  </si>
  <si>
    <t>مهندسی پایاصنعت تیران-بابت خرید Sub Item of TK-520-10-STEEL ST/8طی فاکتور INV #177-Adish-typeB</t>
  </si>
  <si>
    <t>مهندسی پایاصنعت تیران-بابت خرید Sub Item of TK-520-10-STEEL ST/9طی فاکتور INV #177-Adish-typeB</t>
  </si>
  <si>
    <t>مهندسی پایاصنعت تیران-بابت خرید Sub Item of TK-520-10-STEEL ST/10طی فاکتور INV #177-Adish-typeB</t>
  </si>
  <si>
    <t>مهندسی پایاصنعت تیران-بابت خرید Sub Item of TK-520-10-STEEL ST/11طی فاکتور INV #177-Adish-typeB</t>
  </si>
  <si>
    <t>مهندسی پایاصنعت تیران-بابت خرید Sub Item of TK-520-10-STEEL ST/12طی فاکتور INV #177-Adish-typeB</t>
  </si>
  <si>
    <t>مهندسی پایاصنعت تیران-بابت خرید Sub Item of TK-520-10-STEEL ST/13طی فاکتور INV #177-Adish-typeB</t>
  </si>
  <si>
    <t>مهندسی پایاصنعت تیران-بابت خرید Sub Item of TK-520-10-STEEL SU/144طی فاکتور INV #177-Adish-typeB</t>
  </si>
  <si>
    <t>مهندسی پایاصنعت تیران-بابت خرید Sub Item of TK-520-10-STEEL SU/143طی فاکتور INV #177-Adish-typeB</t>
  </si>
  <si>
    <t>مهندسی پایاصنعت تیران-بابت خرید Sub Item of V-501-11-LADDER&amp;PLATFORM HR-1طی فاکتور INV #177-Adish-typeB</t>
  </si>
  <si>
    <t>مهندسی پایاصنعت تیران-بابت خرید Sub Item of V-501-11-LADDER&amp;PLATFORM HR-2طی فاکتور INV #177-Adish-typeB</t>
  </si>
  <si>
    <t>مهندسی پایاصنعت تیران-بابت خرید Sub Item of V-501-11-LADDER&amp;PLATFORM HR-3طی فاکتور INV #177-Adish-typeB</t>
  </si>
  <si>
    <t>مهندسی پایاصنعت تیران-بابت خرید Sub Item of V-501-11-LADDER&amp;PLATFORM HR-5طی فاکتور INV #177-Adish-typeB</t>
  </si>
  <si>
    <t>مهندسی پایاصنعت تیران-بابت خرید VERTICALطی فاکتور INV #177-Adish-typeB</t>
  </si>
  <si>
    <t>مهندسی پایاصنعت تیران-بابت خرید PLATFOطی فاکتور INV #177-Adish-typeB</t>
  </si>
  <si>
    <t>مهندسی پایاصنعت تیران-بابت خرید RAILINGطی فاکتور INV #187-Adish-typeA</t>
  </si>
  <si>
    <t>مهندسی پایاصنعت تیران-بابت خرید HANDRAILطی فاکتور INV #187-Adish-typeA</t>
  </si>
  <si>
    <t>مهندسی پایاصنعت تیران-بابت خرید Pipeطی فاکتور INV #187-Adish-typeA</t>
  </si>
  <si>
    <t>1401/08/06</t>
  </si>
  <si>
    <t>شرکت مجتمع معدنی و صنعت آهن و فولاد بافق-بابت خرید Rebar,Steel Deformed, Round, For Concrete,ASTM 706 Graid (3) or A615 Graid 60, A Size: 20 Ø20طی فاکتور 40104121-40104136</t>
  </si>
  <si>
    <t>شرکت مجتمع معدنی و صنعت آهن و فولاد بافق-بابت خرید Rebar,Steel Deformed, Round, For Concrete,ASTM 706 Graid (3) or A615 Graid 60, A Size: 16 Ø16طی فاکتور 40104193-40104136</t>
  </si>
  <si>
    <t>شرکت مجتمع معدنی و صنعت آهن و فولاد بافق-بابت خرید Rebar,Steel Deformed, Round, For Concrete,ASTM 706 Graid (3) or A615 Graid 60, A Size: 25 Ø25طی فاکتور 40104193-40104136</t>
  </si>
  <si>
    <t>شرکت تعاونی پرتو صنعت کنگان-بابت خرید ناودانی 10*100*100 (شاخه 6 متری )طی فاکتور 647</t>
  </si>
  <si>
    <t>شرکت تعاونی پرتو صنعت کنگان-بابت خرید ناودانی نمره 16 (شاخه 6 متری )طی فاکتور 647</t>
  </si>
  <si>
    <t>شرکت تعاونی پرتو صنعت کنگان-بابت خرید 120mm رولبولت نمره 12 به طول حداقلطی فاکتور 647</t>
  </si>
  <si>
    <t>ابزار طهران-بابت خرید صفحه برش استیل برطی فاکتور 105</t>
  </si>
  <si>
    <t>1401/08/24</t>
  </si>
  <si>
    <t>شرکت اطلس فولاد ارم-بابت خرید Rebar,Steel Deformed, Round, For Concrete,ASTM 706 Graid (3) or A615 Graid 60, A Size: 16 Ø16طی فاکتور 0511</t>
  </si>
  <si>
    <t>شرکت اطلس فولاد ارم-بابت خرید Rebar,Steel Deformed, Round, For Concrete,ASTM 706 Graid (3) or A615 Graid 60, A Size: 20 Ø20طی فاکتور 0511</t>
  </si>
  <si>
    <t>شرکت اطلس فولاد ارم-بابت خرید Rebar,steel deformed,round for concrete,A 706 GR.3 or A615 GR.60 ,A3,size 12طی فاکتور 0511</t>
  </si>
  <si>
    <t>پولاد پیچ کار-بابت خرید Anchor Bolt with nut and washer-HP REDUCING,96 set, Type 2(S), Material F1554 Gr.36, Diameter 30mm, Projection 150mm, Embedded Length 600mmطی فاکتور 27394</t>
  </si>
  <si>
    <t>پولاد پیچ کار-بابت خرید Anchor Bolt with nut and washer-LP REDUCING,96 set, Type 2(S), Material F1554 Gr.36, Diameter 30mm, Projection 150mm, Embedded Length 600mmطی فاکتور 27394</t>
  </si>
  <si>
    <t>پولاد پیچ کار-بابت خرید Anchor Bolt with nut and washer-ULTRASONIC METERING UNIT,72 set, Type 2(S), Material F1554 Gr.36, Diameter 30mm, Projection 150mm, Embedded Length 600mmطی فاکتور 27394</t>
  </si>
  <si>
    <t>پولاد پیچ کار-بابت خرید Anchor Bolt with nut and washer-FLS PIPE SUPPORT,30 set, Type 2(S), Material F1554 Gr.36, Diameter 24mm, Projection 130mm, Embedded Length 500mmطی فاکتور 27394</t>
  </si>
  <si>
    <t>پولاد پیچ کار-بابت خرید Anchor Bolt with nut and washer-FLS PIPE SUPPORT,12 set, Type 2(S), Material F1554 Gr.36, Diameter 30mm, Projection 150mm, Embedded Length 600mmطی فاکتور 27394</t>
  </si>
  <si>
    <t>پولاد پیچ کار-بابت خرید Anchor Bolt with nut and washer-CYCLONE SCRUBBER,12 set, Type 2(S), Material F1554 Gr.36, Diameter 20mm, Projection 210mm, Embedded Length 550mmطی فاکتور 27394</t>
  </si>
  <si>
    <t>پولاد پیچ کار-بابت خرید Anchor Bolt with nut and washer-GAS FILTER SEPERATOR,12 set, Type 2(S), Material F1554 Gr.36, Diameter 20mm, Projection 120mm, Embedded Length 550mmطی فاکتور 27394</t>
  </si>
  <si>
    <t>پولاد پیچ کار-بابت خرید Anchor Bolt with nut and washer-WATER BATH HEATER,4 set, Type 2(S), Material F1554 Gr.36, Diameter 20mm, Projection 120mm, Embedded Length 550mmطی فاکتور 27394</t>
  </si>
  <si>
    <t>پولاد پیچ کار-بابت خرید Anchor Bolt with nut and washer-DRY GAS FILTER,9 set, Type 2(S), Material F1554 Gr.36, Diameter 14mm, Projection 100mm, Embedded Length 400mmطی فاکتور 27394</t>
  </si>
  <si>
    <t>نواندیشان پالایش جم-بابت خرید HEB 160 (PB-522-01/دیوار دایک وال مخزن)طی فاکتور 0002</t>
  </si>
  <si>
    <t>نواندیشان پالایش جم-بابت خرید HEB 180 (PB-522-01/دیوار دایک وال مخزن)طی فاکتور 0002</t>
  </si>
  <si>
    <t>نواندیشان پالایش جم-بابت خرید HEB 200 (PB-522-01/دیوار دایک وال مخزن)طی فاکتور 0002</t>
  </si>
  <si>
    <t>نواندیشان پالایش جم-بابت خرید CHANNEL 100 (PB-522-01/دیوار دایک وال مخزن)طی فاکتور 0002</t>
  </si>
  <si>
    <t>نواندیشان پالایش جم-بابت خرید HEA 160 (PB-522-01/دیوار دایک وال مخزن)طی فاکتور 0002</t>
  </si>
  <si>
    <t>نواندیشان پالایش جم-بابت خرید Angle 80x80x8 (PB-522-01/دیوار دایک وال مخزن)طی فاکتور 0002</t>
  </si>
  <si>
    <t>فروشگاه آهن اسکندری-وحید نجاری-بابت خرید Rebar Mesh Φ8 , Bore:15cmx15cmطی فاکتور 0072</t>
  </si>
  <si>
    <t>شرکت اطلس فولاد ارم-بابت خرید Rebar,Steel Deformed, Round, For Concrete,ASTM 706 Graid (3) or A615 Graid 60, A Size: 16 Ø16طی فاکتور</t>
  </si>
  <si>
    <t>شرکت اطلس فولاد ارم-بابت خرید Rebar,Steel Deformed, Round, For Concrete,ASTM 706 Graid (3) or A615 Graid 60, A Size: 20 Ø20طی فاکتور</t>
  </si>
  <si>
    <t>1401/07/05</t>
  </si>
  <si>
    <t>dillinger-بابت خرید Killed Carbon Steel Plate, Normalised,A-516 Gr. 70N NACE MR 0175,Thickness 30mm,Length 6000mm,Width 2000mmطی فاکتور  INV ME/22/67</t>
  </si>
  <si>
    <t>dillinger-بابت خرید Killed Carbon Steel Plate, Normalised,A-516 Gr. 70N NACE MR 0175,Thickness 14mm,Length 12000mm,Width 2000mmطی فاکتور  INV ME/22/67</t>
  </si>
  <si>
    <t>dillinger-بابت خرید Killed Carbon Steel Plate, Normalised,A-516 Gr. 70N NACE MR 0175,Thickness 22mm,Length 6000mm,Width 2000mmطی فاکتور  INV ME/22/67</t>
  </si>
  <si>
    <t>dillinger-بابت خرید Killed Carbon Steel Plate, Normalised,A-516 Gr. 70N NACE MR 0175,Thickness 16mm,Length 6000mm,Width 2000mmطی فاکتور  INV ME/22/67</t>
  </si>
  <si>
    <t>پولاد پیچ کار-بابت خرید Anchor Bolt with nut and washer-TANKAGE PIPE SUPPORT,120 set, Type 2(S), Material F1554 Gr.36, Diameter 24mm, Projection 130mm, Embedded Length 500mmطی فاکتور 27198</t>
  </si>
  <si>
    <t>پولاد پیچ کار-بابت خرید Anchor Bolt with nut and washer-WORKSHOP,48 set, Type 2(L), Material F1554 Gr.36, Diameter 27mm, Projection 140mm, Embedded Length 1150mmطی فاکتور 27198</t>
  </si>
  <si>
    <t>پولاد پیچ کار-بابت خرید Anchor Bolt with nut and washer-WORKSHOP,56 set, Type 2(L), Material F1554 Gr.36, Diameter 24mm, Projection 130mm, Embedded Length 950mmطی فاکتور 27198</t>
  </si>
  <si>
    <t>پولاد پیچ کار-بابت خرید Anchor Bolt with nut and washer-LPT/LPG PIPE SUPPORT,12 set, Type 2(S), Material F1554 Gr.36, Diameter 24mm, Projection 130mm, Embedded Length 500mmطی فاکتور 27198</t>
  </si>
  <si>
    <t>پولاد پیچ کار-بابت خرید Anchor Bolt with nut and washer-PK-520-10,12 set, Type 2(S), Material F1554 Gr.36, Diameter 20mm, Projection 260mm, Embedded Length 450mmطی فاکتور 27198</t>
  </si>
  <si>
    <t>پولاد پیچ کار-بابت خرید Anchor Bolt with nut and washer-PK-520-10,4 set, Type 2(S), Material F1554 Gr.36, Diameter 16mm, Projection 110mm, Embedded Length 400mmطی فاکتور 27198</t>
  </si>
  <si>
    <t>ذوب آهن آریان بوئین زهرا-بابت خرید Rebar,Steel Deformed, Round, For Concrete,ASTM 706 Graid (3) or A615 Graid 60, A Size: 20 Ø20طی فاکتور 82030</t>
  </si>
  <si>
    <t>ذوب آهن آریان بوئین زهرا-بابت خرید Rebar,Steel Deformed, Round, For Concrete,ASTM 706 Graid (3) or A615 Graid 60, A Size: 20 Ø20طی فاکتور 82224</t>
  </si>
  <si>
    <t>ذوب آهن آریان بوئین زهرا-بابت خرید Rebar,Steel Deformed, Round, For Concrete,ASTM 706 Graid (3) or A615 Graid 60, A Size: 25 Ø25طی فاکتور 81916</t>
  </si>
  <si>
    <t>ذوب آهن آریان بوئین زهرا-بابت خرید Rebar,Steel Deformed, Round, For Concrete,ASTM 706 Graid (3) or A615 Graid 60, A Size: 16 Ø16طی فاکتور 81916</t>
  </si>
  <si>
    <t>1401/07/14</t>
  </si>
  <si>
    <t>ارغوان کبیر-بابت خرید پانل دیواری 5 سانت آبی پیچ مخفیطی فاکتور 3479-3480-3481</t>
  </si>
  <si>
    <t>ارغوان کبیر-بابت خرید پانل سقفی 5 سانت آبیطی فاکتور 3479-3480-3481</t>
  </si>
  <si>
    <t>ارغوان کبیر-بابت خرید ابرو گالوانیزه ساده 100 سانت ضخامت دو میلطی فاکتور 3479-3480-3481</t>
  </si>
  <si>
    <t>ارغوان کبیر-بابت خرید پیچ پانلی 12 سانت سر متهطی فاکتور 3479-3480-3481</t>
  </si>
  <si>
    <t>ارغوان کبیر-بابت خرید پیچ پانلی 7 سانت سر متهطی فاکتور 3479-3480-3481</t>
  </si>
  <si>
    <t>ارغوان کبیر-بابت خرید خط الراس گالوانیزه آبی 60 سانت ضخامت 0.48 میلطی فاکتور 3479-3480-3481</t>
  </si>
  <si>
    <t>ارغوان کبیر-بابت خرید خط القعر گالوانیزه سفید 60 سانت ضخامت 0.48 میلطی فاکتور 3479-3480-3481</t>
  </si>
  <si>
    <t>ارغوان کبیر-بابت خرید فلاشینگ گالوانیزه سفید 31 سانت ضخامت 0.48 میلطی فاکتور 3479-3480-3481</t>
  </si>
  <si>
    <t>ارغوان کبیر-بابت خرید فلاشینگ گالوانیزه سفید 13.5 سانت ضخامت 0.48 میلطی فاکتور 3479-3480-3481</t>
  </si>
  <si>
    <t>ارغوان کبیر-بابت خرید فلاشینگ گالوانیزه سفید 12.5 سانت ضخامت 0.48 میلطی فاکتور 3479-3480-3481</t>
  </si>
  <si>
    <t>ارغوان کبیر-بابت خرید فلاشینگ گالوانیزه سفید 65 سانت ضخامت 0.48 میلطی فاکتور 3479-3480-3481</t>
  </si>
  <si>
    <t>ارغوان کبیر-بابت خرید فلاشینگ گالوانیزه سفید 28 سانت ضخامت 0.48 میلطی فاکتور 3479-3480-3481</t>
  </si>
  <si>
    <t>1401/07/17</t>
  </si>
  <si>
    <t>فروشگاه آهن اسکندری-وحید نجاری-بابت خرید I-Beam Profile,ST-37-2 or Eq.,Size 160	طی فاکتور 0071</t>
  </si>
  <si>
    <t>آهن آلات نوین آرکا-بابت خرید Rebar Mesh Φ8 , Bore:15cmx15cmطی فاکتور 02888</t>
  </si>
  <si>
    <t>مهندسی پایاصنعت تیران-بابت خرید WASHERطی فاکتور INV #178-Adish-typeB</t>
  </si>
  <si>
    <t>مهندسی پایاصنعت تیران-بابت خرید TREADطی فاکتور INV #177-Adish-typeB</t>
  </si>
  <si>
    <t>مهندسی پایاصنعت تیران-بابت خرید Sub Item of SH-522-01 HB-1طی فاکتور INV #177-Adish-typeB</t>
  </si>
  <si>
    <t>مهندسی پایاصنعت تیران-بابت خرید SAGRODطی فاکتور INV #177-Adish-typeB</t>
  </si>
  <si>
    <t>مهندسی پایاصنعت تیران-بابت خرید ANGLE VBطی فاکتور INV #177-Adish-typeB</t>
  </si>
  <si>
    <t>مهندسی پایاصنعت تیران-بابت خرید BOLTطی فاکتور INV #177-Adish-typeB</t>
  </si>
  <si>
    <t>مهندسی پایاصنعت تیران-بابت خرید pipe1 1/4 ̎طی فاکتور INV #177-Adish-typeB</t>
  </si>
  <si>
    <t>مهندسی پایاصنعت تیران-بابت خرید Sub Item of SH-522-01 SU-1طی فاکتور INV #177-Adish-typeB</t>
  </si>
  <si>
    <t>مهندسی پایاصنعت تیران-بابت خرید Sub Item of TK-520-10-STEEL SU115طی فاکتور INV #177-Adish-typeB</t>
  </si>
  <si>
    <t>مهندسی پایاصنعت تیران-بابت خرید Sub Item of TK-520-10-STEEL SU114طی فاکتور INV #177-Adish-typeB</t>
  </si>
  <si>
    <t>مهندسی پایاصنعت تیران-بابت خرید Sub Item of TK-520-10-STEEL ST.S/16طی فاکتور INV #177-Adish-typeB</t>
  </si>
  <si>
    <t>مهندسی پایاصنعت تیران-بابت خرید Sub Item of TK-520-10-STEEL ST.S/17طی فاکتور INV #177-Adish-typeB</t>
  </si>
  <si>
    <t>مهندسی پایاصنعت تیران-بابت خرید Sub Item of TK-520-10-STEEL SU/135طی فاکتور INV #177-Adish-typeB</t>
  </si>
  <si>
    <t>مهندسی پایاصنعت تیران-بابت خرید Sub Item of TK-520-10-STEEL ST.S/12طی فاکتور INV #177-Adish-typeB</t>
  </si>
  <si>
    <t>مهندسی پایاصنعت تیران-بابت خرید Sub Item of TK-520-10-STEEL ST.S/13طی فاکتور INV #177-Adish-typeB</t>
  </si>
  <si>
    <t>مهندسی پایاصنعت تیران-بابت خرید Postطی فاکتور INV #177-Adish-typeB</t>
  </si>
  <si>
    <t>مهندسی پایاصنعت تیران-بابت خرید Sub Item of TK-520-10-STEEL SU/103طی فاکتور INV #177-Adish-typeB</t>
  </si>
  <si>
    <t>مهندسی پایاصنعت تیران-بابت خرید Sub Item of TK-520-10-STEEL SU/105طی فاکتور INV #177-Adish-typeB</t>
  </si>
  <si>
    <t>مهندسی پایاصنعت تیران-بابت خرید Sub Item of TK-520-10-STEEL SU/123طی فاکتور INV #177-Adish-typeB</t>
  </si>
  <si>
    <t>مهندسی پایاصنعت تیران-بابت خرید Sub Item of TK-520-10-STEEL ST/1طی فاکتور INV #177-Adish-typeB</t>
  </si>
  <si>
    <t>مهندسی پایاصنعت تیران-بابت خرید Sub Item of TK-520-10-STEEL ST/2طی فاکتور INV #177-Adish-typeB</t>
  </si>
  <si>
    <t>مهندسی پایاصنعت تیران-بابت خرید BASEطی فاکتور INV #177-Adish-typeB</t>
  </si>
  <si>
    <t>مهندسی پایاصنعت تیران-بابت خرید Sub Item of TK-520-10-STEEL H.A/32طی فاکتور INV #177-Adish-typeB</t>
  </si>
  <si>
    <t>مهندسی پایاصنعت تیران-بابت خرید Sub Item of TK-520-10-STEEL H.A/33طی فاکتور INV #177-Adish-typeB</t>
  </si>
  <si>
    <t>مهندسی پایاصنعت تیران-بابت خرید POSTطی فاکتور INV #177-Adish-typeB</t>
  </si>
  <si>
    <t>مهندسی پایاصنعت تیران-بابت خرید Sub Item of TK-520-10-STEEL SU/56طی فاکتور INV #177-Adish-typeB</t>
  </si>
  <si>
    <t>مهندسی پایاصنعت تیران-بابت خرید Sub Item of TK-520-10-STEEL SU32طی فاکتور INV #177-Adish-typeB</t>
  </si>
  <si>
    <t>مهندسی پایاصنعت تیران-بابت خرید Sub Item of TK-520-10-STEEL H.A/28طی فاکتور INV #177-Adish-typeB</t>
  </si>
  <si>
    <t>مهندسی پایاصنعت تیران-بابت خرید Sub Item of TK-520-10-STEEL H.A/29طی فاکتور INV #177-Adish-typeB</t>
  </si>
  <si>
    <t>مهندسی پایاصنعت تیران-بابت خرید Sub Item of TK-520-10-STEEL H.A/30طی فاکتور INV #177-Adish-typeB</t>
  </si>
  <si>
    <t>مهندسی پایاصنعت تیران-بابت خرید Sub Item of TK-520-10-STEEL H.A/31طی فاکتور INV #177-Adish-typeB</t>
  </si>
  <si>
    <t>مهندسی پایاصنعت تیران-بابت خرید Sub Item of TK-520-10-STEEL H.A/34طی فاکتور INV #177-Adish-typeB</t>
  </si>
  <si>
    <t>مهندسی پایاصنعت تیران-بابت خرید Sub Item of TK-520-10-STEEL H.A/35طی فاکتور INV #177-Adish-typeB</t>
  </si>
  <si>
    <t>مهندسی پایاصنعت تیران-بابت خرید Sub Item of TK-520-10-STEEL SU/6طی فاکتور INV #177-Adish-typeB</t>
  </si>
  <si>
    <t>مهندسی پایاصنعت تیران-بابت خرید Sub Item of TK-520-10-STEEL SU/14طی فاکتور INV #177-Adish-typeB</t>
  </si>
  <si>
    <t>مهندسی پایاصنعت تیران-بابت خرید Sub Item of TK-520-10-STEEL SU/116طی فاکتور INV #177-Adish-typeB</t>
  </si>
  <si>
    <t>مهندسی پایاصنعت تیران-بابت خرید Sub Item of TK-520-10-STEEL SU/119طی فاکتور INV #177-Adish-typeB</t>
  </si>
  <si>
    <t>مهندسی پایاصنعت تیران-بابت خرید Sub Item of TK-520-10-STEEL SU/121طی فاکتور INV #177-Adish-typeB</t>
  </si>
  <si>
    <t>مهندسی پایاصنعت تیران-بابت خرید Sub Item of TK-520-10-STEEL H.A/12طی فاکتور INV #177-Adish-typeB</t>
  </si>
  <si>
    <t>مهندسی پایاصنعت تیران-بابت خرید Sub Item of TK-520-10-STEEL H.A/13طی فاکتور INV #177-Adish-typeB</t>
  </si>
  <si>
    <t>مهندسی پایاصنعت تیران-بابت خرید Sub Item of TK-520-10-STEEL H.A/14طی فاکتور INV #177-Adish-typeB</t>
  </si>
  <si>
    <t>مهندسی پایاصنعت تیران-بابت خرید Sub Item of TK-520-10-STEEL H.A/15طی فاکتور INV #177-Adish-typeB</t>
  </si>
  <si>
    <t>مهندسی پایاصنعت تیران-بابت خرید Sub Item of TK-520-10-STEEL H.A/16طی فاکتور INV #177-Adish-typeB</t>
  </si>
  <si>
    <t>مهندسی پایاصنعت تیران-بابت خرید Sub Item of TK-520-10-STEEL H.A/17طی فاکتور INV #177-Adish-typeB</t>
  </si>
  <si>
    <t>مهندسی پایاصنعت تیران-بابت خرید Sub Item of TK-520-10-STEEL H.A/18طی فاکتور INV #177-Adish-typeB</t>
  </si>
  <si>
    <t>مهندسی پایاصنعت تیران-بابت خرید Sub Item of TK-520-10-STEEL H.A/19طی فاکتور INV #177-Adish-typeB</t>
  </si>
  <si>
    <t>مهندسی پایاصنعت تیران-بابت خرید Sub Item of TK-520-10-STEEL H.A/21طی فاکتور INV #177-Adish-typeB</t>
  </si>
  <si>
    <t>مهندسی پایاصنعت تیران-بابت خرید Sub Item of TK-520-10-STEEL ST/3طی فاکتور INV #177-Adish-typeB</t>
  </si>
  <si>
    <t>مهندسی پایاصنعت تیران-بابت خرید Sub Item of TK-520-10-STEEL ST/4طی فاکتور INV #177-Adish-typeB</t>
  </si>
  <si>
    <t>مهندسی پایاصنعت تیران-بابت خرید Sub Item of TK-520-10-STEEL ST/5طی فاکتور INV #177-Adish-typeB</t>
  </si>
  <si>
    <t>مهندسی پایاصنعت تیران-بابت خرید Sub Item of TK-520-10-STEEL ST/6طی فاکتور INV #177-Adish-typeB</t>
  </si>
  <si>
    <t>مهندسی پایاصنعت تیران-بابت خرید Sub Item of V-501-11-LADDER&amp;PLATFORM HR-11طی فاکتور INV #177-Adish-typeB</t>
  </si>
  <si>
    <t>مهندسی پایاصنعت تیران-بابت خرید Sub Item of TK-520-10-STEEL SU61طی فاکتور INV #177-Adish-typeB</t>
  </si>
  <si>
    <t>مهندسی پایاصنعت تیران-بابت خرید Sub Item of TK-520-10-STEEL SU28طی فاکتور INV #177-Adish-typeB</t>
  </si>
  <si>
    <t>مهندسی پایاصنعت تیران-بابت خرید Sub Item of TK-520-10-STEEL SU39طی فاکتور INV #177-Adish-typeB</t>
  </si>
  <si>
    <t>مهندسی پایاصنعت تیران-بابت خرید Sub Item of TK-520-10-STEEL SU38طی فاکتور INV #177-Adish-typeB</t>
  </si>
  <si>
    <t>مهندسی پایاصنعت تیران-بابت خرید SAFETطی فاکتور INV #177-Adish-typeB</t>
  </si>
  <si>
    <t>مهندسی پایاصنعت تیران-بابت خرید PIPEطی فاکتور INV #177-Adish-typeB</t>
  </si>
  <si>
    <t>مهندسی پایاصنعت تیران-بابت خرید BEAM       IPE160طی فاکتور INV #177-Adish-typeB</t>
  </si>
  <si>
    <t>مهندسی پایاصنعت تیران-بابت خرید PLATFORMطی فاکتور INV #177-Adish-typeB</t>
  </si>
  <si>
    <t>مهندسی پایاصنعت تیران-بابت خرید HEBطی فاکتور INV #177-Adish-typeB</t>
  </si>
  <si>
    <t>مهندسی پایاصنعت تیران-بابت خرید SUPPORطی فاکتور INV #177-Adish-typeB</t>
  </si>
  <si>
    <t>مهندسی پایاصنعت تیران-بابت خرید PLATFORMطی فاکتور INV #187-Adish-typeA</t>
  </si>
  <si>
    <t>مهندسی پایاصنعت تیران-بابت خرید VERTIطی فاکتور INV #187-Adish-typeA</t>
  </si>
  <si>
    <t>مهندسی پایاصنعت تیران-بابت خرید STRINGER UNP200طی فاکتور INV #187-Adish-typeA</t>
  </si>
  <si>
    <t>مهندسی پایاصنعت تیران-بابت خرید BRACKETطی فاکتور INV #187-Adish-typeA</t>
  </si>
  <si>
    <t>مهندسی پایاصنعت تیران-بابت خرید HANDRAطی فاکتور INV #187-Adish-typeA</t>
  </si>
  <si>
    <t>مهندسی پایاصنعت تیران-بابت خرید STANCHIOطی فاکتور INV #187-Adish-typeA</t>
  </si>
  <si>
    <t>مهندسی پایاصنعت تیران-بابت خرید SUPPORT L100*طی فاکتور INV #187-Adish-typeA</t>
  </si>
  <si>
    <t>مهندسی پایاصنعت تیران-بابت خرید STRINGER   UNP200طی فاکتور INV #178-Adish-typeB</t>
  </si>
  <si>
    <t>مهندسی پایاصنعت تیران-بابت خرید WASHERطی فاکتور INV #177-Adish-typeB</t>
  </si>
  <si>
    <t>مهندسی پایاصنعت تیران-بابت خرید NUTطی فاکتور INV #177-Adish-typeB</t>
  </si>
  <si>
    <t>مهندسی پایاصنعت تیران-بابت خرید Sub Item of TK-520-10-STEEL ST.S/15طی فاکتور INV #177-Adish-typeB</t>
  </si>
  <si>
    <t>مهندسی پایاصنعت تیران-بابت خرید Sub Item of TK-520-10-STEEL SC/1طی فاکتور INV #177-Adish-typeB</t>
  </si>
  <si>
    <t>مهندسی پایاصنعت تیران-بابت خرید LADDEطی فاکتور INV #177-Adish-typeB</t>
  </si>
  <si>
    <t>مهندسی پایاصنعت تیران-بابت خرید PLATFORM IPE160طی فاکتور INV #187-Adish-typeA</t>
  </si>
  <si>
    <t>مهندسی پایاصنعت تیران-بابت خرید ROOFطی فاکتور INV #187-Adish-typeA</t>
  </si>
  <si>
    <t>مهندسی پایاصنعت تیران-بابت خرید PLATEطی فاکتور INV #187-Adish-typeA</t>
  </si>
  <si>
    <t>مهندسی پایاصنعت تیران-بابت خرید PIPEطی فاکتور INV #187-Adish-typeA</t>
  </si>
  <si>
    <t>مهندسی پایاصنعت تیران-بابت خرید STAIRطی فاکتور INV #187-Adish-typeA</t>
  </si>
  <si>
    <t>مهندسی پایاصنعت تیران-بابت خرید HANDRAIطی فاکتور INV #187-Adish-typeA</t>
  </si>
  <si>
    <t>Energy &amp; Water International FZE-(فرآب اینترنشنال)-بابت خرید 1" pilot and ignitor line (weight refer to 4 lines)-N10-5طی فاکتور inv.#185-adish-typeA</t>
  </si>
  <si>
    <t>800007</t>
  </si>
  <si>
    <t>انبار روباز تجهیزات</t>
  </si>
  <si>
    <t>Energy &amp; Water International FZE-(فرآب اینترنشنال)-بابت خرید 1" pilot and ignitor line (weight refer to 4 lines)-N10-6طی فاکتور inv.#185-adish-typeA</t>
  </si>
  <si>
    <t>Energy &amp; Water International FZE-(فرآب اینترنشنال)-بابت خرید 1" pilot and ignitor line (weight refer to 4 lines)-N10-9طی فاکتور inv.#185-adish-typeA</t>
  </si>
  <si>
    <t>Energy &amp; Water International FZE-(فرآب اینترنشنال)-بابت خرید 1" pilot and ignitor line (weight refer to 4 lines)-N10-11طی فاکتور inv.#185-adish-typeA</t>
  </si>
  <si>
    <t>Energy &amp; Water International FZE-(فرآب اینترنشنال)-بابت خرید 1" pilot and ignitor line (weight refer to 4 lines)-N10-13طی فاکتور inv.#185-adish-typeA</t>
  </si>
  <si>
    <t>Energy &amp; Water International FZE-(فرآب اینترنشنال)-بابت خرید 1" pilot and ignitor lines for ACID flare stack comprising (weight refer to 3 lines)-N2-1طی فاکتور inv.#185-adish-typeA</t>
  </si>
  <si>
    <t>Energy &amp; Water International FZE-(فرآب اینترنشنال)-بابت خرید 1" pilot and ignitor lines for ACID flare stack comprising (weight refer to 3 lines)-N2-3طی فاکتور inv.#185-adish-typeA</t>
  </si>
  <si>
    <t>Energy &amp; Water International FZE-(فرآب اینترنشنال)-بابت خرید 1" pilot and ignitor lines for ACID flare stack comprising (weight refer to 3 lines)-N2-4طی فاکتور inv.#185-adish-typeA</t>
  </si>
  <si>
    <t>Energy &amp; Water International FZE-(فرآب اینترنشنال)-بابت خرید 1" pilot and ignitor lines for ACID flare stack comprising (weight refer to 3 lines)-N2-5طی فاکتور inv.#185-adish-typeA</t>
  </si>
  <si>
    <t>Energy &amp; Water International FZE-(فرآب اینترنشنال)-بابت خرید 1" pilot and ignitor lines for ACID flare stack comprising (weight refer to 3 lines)-N2-6طی فاکتور inv.#185-adish-typeA</t>
  </si>
  <si>
    <t>Energy &amp; Water International FZE-(فرآب اینترنشنال)-بابت خرید 1" pilot and ignitor lines for ACID flare stack comprising (weight refer to 3 lines)-N2-9طی فاکتور inv.#185-adish-typeA</t>
  </si>
  <si>
    <t>Energy &amp; Water International FZE-(فرآب اینترنشنال)-بابت خرید 1" pilot and ignitor lines for ACID flare stack comprising (weight refer to 3 lines)-N2-10طی فاکتور inv.#185-adish-typeA</t>
  </si>
  <si>
    <t>Energy &amp; Water International FZE-(فرآب اینترنشنال)-بابت خرید 1" pilot and ignitor lines for ACID flare stack comprising (weight refer to 3 lines)-N2-11طی فاکتور inv.#185-adish-typeA</t>
  </si>
  <si>
    <t>Energy &amp; Water International FZE-(فرآب اینترنشنال)-بابت خرید 1" pilot and ignitor lines for ACID flare stack comprising (weight refer to 3 lines)-N2-13طی فاکتور inv.#185-adish-typeA</t>
  </si>
  <si>
    <t>Energy &amp; Water International FZE-(فرآب اینترنشنال)-بابت خرید 1" pilot and ignitor lines for ACID flare stack comprising (weight refer to 3 lines)-N3-1طی فاکتور inv.#185-adish-typeA</t>
  </si>
  <si>
    <t>Energy &amp; Water International FZE-(فرآب اینترنشنال)-بابت خرید 1" pilot and ignitor lines for ACID flare stack comprising (weight refer to 3 lines)-N3-3طی فاکتور inv.#185-adish-typeA</t>
  </si>
  <si>
    <t>Energy &amp; Water International FZE-(فرآب اینترنشنال)-بابت خرید 1" pilot and ignitor lines for ACID flare stack comprising (weight refer to 3 lines)-N3-4طی فاکتور inv.#185-adish-typeA</t>
  </si>
  <si>
    <t>Energy &amp; Water International FZE-(فرآب اینترنشنال)-بابت خرید 1" pilot and ignitor lines for ACID flare stack comprising (weight refer to 3 lines)-N3-5طی فاکتور inv.#185-adish-typeA</t>
  </si>
  <si>
    <t>Energy &amp; Water International FZE-(فرآب اینترنشنال)-بابت خرید 1" pilot and ignitor lines for ACID flare stack comprising (weight refer to 3 lines)-N3-6طی فاکتور inv.#185-adish-typeA</t>
  </si>
  <si>
    <t>Energy &amp; Water International FZE-(فرآب اینترنشنال)-بابت خرید 1" pilot and ignitor lines for ACID flare stack comprising (weight refer to 3 lines)-N3-9طی فاکتور inv.#185-adish-typeA</t>
  </si>
  <si>
    <t>Energy &amp; Water International FZE-(فرآب اینترنشنال)-بابت خرید 1" pilot and ignitor lines for ACID flare stack comprising (weight refer to 3 lines)-N3-10طی فاکتور inv.#185-adish-typeA</t>
  </si>
  <si>
    <t>Energy &amp; Water International FZE-(فرآب اینترنشنال)-بابت خرید 1" pilot and ignitor lines for ACID flare stack comprising (weight refer to 3 lines)-N3-11طی فاکتور inv.#185-adish-typeA</t>
  </si>
  <si>
    <t>Energy &amp; Water International FZE-(فرآب اینترنشنال)-بابت خرید 1" pilot and ignitor lines for ACID flare stack comprising (weight refer to 3 lines)-N3-13طی فاکتور inv.#185-adish-typeA</t>
  </si>
  <si>
    <t>Energy &amp; Water International FZE-(فرآب اینترنشنال)-بابت خرید 1" pilot and ignitor lines for ACID flare stack comprising (weight refer to 3 lines)-N4-1طی فاکتور inv.#185-adish-typeA</t>
  </si>
  <si>
    <t>Energy &amp; Water International FZE-(فرآب اینترنشنال)-بابت خرید 1" pilot and ignitor lines for ACID flare stack comprising (weight refer to 3 lines)-N4-3طی فاکتور inv.#185-adish-typeA</t>
  </si>
  <si>
    <t>Energy &amp; Water International FZE-(فرآب اینترنشنال)-بابت خرید 1" pilot and ignitor lines for ACID flare stack comprising (weight refer to 3 lines)-N4-4طی فاکتور inv.#185-adish-typeA</t>
  </si>
  <si>
    <t>Energy &amp; Water International FZE-(فرآب اینترنشنال)-بابت خرید 1" pilot and ignitor lines for ACID flare stack comprising (weight refer to 3 lines)-N4-5طی فاکتور inv.#185-adish-typeA</t>
  </si>
  <si>
    <t>Energy &amp; Water International FZE-(فرآب اینترنشنال)-بابت خرید 1" pilot and ignitor lines for ACID flare stack comprising (weight refer to 3 lines)-N4-6طی فاکتور inv.#185-adish-typeA</t>
  </si>
  <si>
    <t>Energy &amp; Water International FZE-(فرآب اینترنشنال)-بابت خرید 1" pilot and ignitor lines for ACID flare stack comprising (weight refer to 3 lines)-N4-9طی فاکتور inv.#185-adish-typeA</t>
  </si>
  <si>
    <t>Energy &amp; Water International FZE-(فرآب اینترنشنال)-بابت خرید 1" pilot and ignitor lines for ACID flare stack comprising (weight refer to 3 lines)-N4-10طی فاکتور inv.#185-adish-typeA</t>
  </si>
  <si>
    <t>Energy &amp; Water International FZE-(فرآب اینترنشنال)-بابت خرید 1" pilot and ignitor lines for ACID flare stack comprising (weight refer to 3 lines)-N4-11طی فاکتور inv.#185-adish-typeA</t>
  </si>
  <si>
    <t>Energy &amp; Water International FZE-(فرآب اینترنشنال)-بابت خرید 1" pilot and ignitor lines for ACID flare stack comprising (weight refer to 3 lines)-N4-13طی فاکتور inv.#185-adish-typeA</t>
  </si>
  <si>
    <t>Energy &amp; Water International FZE-(فرآب اینترنشنال)-بابت خرید Template - 42" HC Flareطی فاکتور inv.#185-adish-typeA</t>
  </si>
  <si>
    <t>Energy &amp; Water International FZE-(فرآب اینترنشنال)-بابت خرید Template - 16" ACID Flareطی فاکتور inv.#185-adish-typeA</t>
  </si>
  <si>
    <t>Energy &amp; Water International FZE-(فرآب اینترنشنال)-بابت خرید Snatch blocks WLL 8 t with shackleطی فاکتور INV #186-Adish-typeA</t>
  </si>
  <si>
    <t>Energy &amp; Water International FZE-(فرآب اینترنشنال)-بابت خرید TC JBsطی فاکتور INV #186-Adish-typeA</t>
  </si>
  <si>
    <t>Energy &amp; Water International FZE-(فرآب اینترنشنال)-بابت خرید Fusesطی فاکتور INV #186-Adish-typeA</t>
  </si>
  <si>
    <t>Energy &amp; Water International FZE-(فرآب اینترنشنال)-بابت خرید Manual rope winchطی فاکتور INV #186-Adish-typeA</t>
  </si>
  <si>
    <t>Energy &amp; Water International FZE-(فرآب اینترنشنال)-بابت خرید Ledطی فاکتور INV #186-Adish-typeA</t>
  </si>
  <si>
    <t>Energy &amp; Water International FZE-(فرآب اینترنشنال)-بابت خرید Wire rope sling with nr.1 Thimble and 6 wire rope clipsطی فاکتور INV #186-Adish-typeA</t>
  </si>
  <si>
    <t>Energy &amp; Water International FZE-(فرآب اینترنشنال)-بابت خرید Reel Wire Rope with nr.1 thimble and 5 wire rope clipsطی فاکتور INV #186-Adish-typeA</t>
  </si>
  <si>
    <t>Energy &amp; Water International FZE-(فرآب اینترنشنال)-بابت خرید Bow Shackleطی فاکتور INV #186-Adish-typeA</t>
  </si>
  <si>
    <t>Energy &amp; Water International FZE-(فرآب اینترنشنال)-بابت خرید Slingطی فاکتور INV #186-Adish-typeA</t>
  </si>
  <si>
    <t>Energy &amp; Water International FZE-(فرآب اینترنشنال)-بابت خرید IGNITION SKID &amp; AWL SYSTEMSطی فاکتور INV #186-Adish-typeA</t>
  </si>
  <si>
    <t>Energy &amp; Water International FZE-(فرآب اینترنشنال)-بابت خرید AWL MIOL-B typeطی فاکتور INV #186-Adish-typeA</t>
  </si>
  <si>
    <t>Energy &amp; Water International FZE-(فرآب اینترنشنال)-بابت خرید AWL LOL-B typeطی فاکتور INV #186-Adish-typeA</t>
  </si>
  <si>
    <t>Energy &amp; Water International FZE-(فرآب اینترنشنال)-بابت خرید FLEXIBLE HOOSEطی فاکتور INV #186-Adish-typeA</t>
  </si>
  <si>
    <t>Energy &amp; Water International FZE-(فرآب اینترنشنال)-بابت خرید Reel of AWL Cables (mt 134/each)طی فاکتور INV #186-Adish-typeA</t>
  </si>
  <si>
    <t>Energy &amp; Water International FZE-(فرآب اینترنشنال)-بابت خرید Reel of AWL Cables (114 mt/each)طی فاکتور INV #186-Adish-typeA</t>
  </si>
  <si>
    <t>Energy &amp; Water International FZE-(فرآب اینترنشنال)-بابت خرید Reel of AWL Cables (98 mt/each)طی فاکتور INV #186-Adish-typeA</t>
  </si>
  <si>
    <t>Energy &amp; Water International FZE-(فرآب اینترنشنال)-بابت خرید Reel of AWL Cables (63 mt/each)طی فاکتور INV #186-Adish-typeA</t>
  </si>
  <si>
    <t>Energy &amp; Water International FZE-(فرآب اینترنشنال)-بابت خرید Reel of AWL Multicore Cables (165 mt/each)طی فاکتور INV #186-Adish-typeA</t>
  </si>
  <si>
    <t>Energy &amp; Water International FZE-(فرآب اینترنشنال)-بابت خرید Reel of TC Cable (125 mt)طی فاکتور INV #186-Adish-typeA</t>
  </si>
  <si>
    <t>مهندسین مشاور تهران جوان-بابت خرید Oxidizer Static Mixerطی فاکتور INV #170-Adish-typeA</t>
  </si>
  <si>
    <t>مهندسین مشاور تهران جوان-بابت خرید INTERNAL ELEMENTطی فاکتور INV #170-Adish-typeA</t>
  </si>
  <si>
    <t>مهندسین مشاور تهران جوان-بابت خرید GASKET-SPIRAL WOUND-ASME-B16.20-0300#-8"طی فاکتور INV #170-Adish-typeA</t>
  </si>
  <si>
    <t>مهندسین مشاور تهران جوان-بابت خرید Amine Settler Static Mixerطی فاکتور INV #170-Adish-typeA</t>
  </si>
  <si>
    <t>مهندسین مشاور تهران جوان-بابت خرید 10 WT% CAUSTIC STATIC MIXERطی فاکتور INV #170-Adish-typeA</t>
  </si>
  <si>
    <t>مهندسین مشاور تهران جوان-بابت خرید GASKET-SPIRAL WOUND-ASME-B16.20-0300#-4"طی فاکتور INV #170-Adish-typeA</t>
  </si>
  <si>
    <t>مهندسین مشاور تهران جوان-بابت خرید Caustic Prewash Static Mixerطی فاکتور INV #170-Adish-typeA</t>
  </si>
  <si>
    <t>مهندسین مشاور تهران جوان-بابت خرید LPG Caustic Settler 1 Static Mixerطی فاکتور INV #170-Adish-typeA</t>
  </si>
  <si>
    <t>مهندسین مشاور تهران جوان-بابت خرید 23.46 WT% CAUSTIC STATIC MIXERطی فاکتور INV #170-Adish-typeA</t>
  </si>
  <si>
    <t>مهندسین مشاور تهران جوان-بابت خرید GASKET-SPIRAL WOUND-ASME-B16.20-0300#-3"طی فاکتور INV #170-Adish-typeA</t>
  </si>
  <si>
    <t>مهندسین مشاور تهران جوان-بابت خرید Caustic Naphtha First Stage Washing Drum Static Mixerطی فاکتور INV #170-Adish-typeA</t>
  </si>
  <si>
    <t>مهندسین مشاور تهران جوان-بابت خرید Caustic Naphtha Second Stage Washing Drum Static Mixerطی فاکتور INV #170-Adish-typeA</t>
  </si>
  <si>
    <t>مهندسین مشاور تهران جوان-بابت خرید Naphtha Caustic Settler Static Mixerطی فاکتور INV #170-Adish-typeA</t>
  </si>
  <si>
    <t>مهندسین مشاور تهران جوان-بابت خرید GASKET-SPIRAL WOUND-ASME-B16.20-0300#-2"طی فاکتور INV #170-Adish-typeA</t>
  </si>
  <si>
    <t>Energy &amp; Water International FZE-(فرآب اینترنشنال)-بابت خرید VITE T.E.P.F. M20*80 PG , A2طی فاکتور inv.#163-adish-typeA</t>
  </si>
  <si>
    <t>Energy &amp; Water International FZE-(فرآب اینترنشنال)-بابت خرید ROSETTA PIANA M20 ØE37 Ø121 SP3 UNI 6592,A2طی فاکتور inv.#163-adish-typeA</t>
  </si>
  <si>
    <t>Energy &amp; Water International FZE-(فرآب اینترنشنال)-بابت خرید DADO ESAGONALE NORMALE M20 P.G UNI 5588 CL70 , A2طی فاکتور inv.#163-adish-typeA</t>
  </si>
  <si>
    <t>Energy &amp; Water International FZE-(فرآب اینترنشنال)-بابت خرید VITE T.E.C.F. M16*35 PG , A2طی فاکتور inv.#163-adish-typeA</t>
  </si>
  <si>
    <t>Energy &amp; Water International FZE-(فرآب اینترنشنال)-بابت خرید ROSETTA PIANA M16 ØE30 Ø117 SP3 UNI 6592,A2طی فاکتور inv.#163-adish-typeA</t>
  </si>
  <si>
    <t>Energy &amp; Water International FZE-(فرآب اینترنشنال)-بابت خرید FLANGIA CON COLLAR DN 50 ,UNI-EN-1092 -1 11B PN16طی فاکتور inv.#163-adish-typeA</t>
  </si>
  <si>
    <t>Energy &amp; Water International FZE-(فرآب اینترنشنال)-بابت خرید FLANGIA CON COLLAR DN 150 ,UNI-EN-1092 -1 11B PN16طی فاکتور inv.#163-adish-typeA</t>
  </si>
  <si>
    <t>Energy &amp; Water International FZE-(فرآب اینترنشنال)-بابت خرید GUARNIZION PIANA DN150 PN16 , POTABILE, SP5, EPDMطی فاکتور inv.#163-adish-typeA</t>
  </si>
  <si>
    <t>Energy &amp; Water International FZE-(فرآب اینترنشنال)-بابت خرید GUARNIZION CORPO Ø 273 EPDMطی فاکتور inv.#163-adish-typeA</t>
  </si>
  <si>
    <t>Energy &amp; Water International FZE-(فرآب اینترنشنال)-بابت خرید ROTOR HP MOTOREL DN150 /35 , PN16 RISV,AISI304طی فاکتور inv.#163-adish-typeA</t>
  </si>
  <si>
    <t>Energy &amp; Water International FZE-(فرآب اینترنشنال)-بابت خرید KIT CARTUCCIA SANDWICH/35,50 µm , Ø 1218 L486طی فاکتور inv.#163-adish-typeA</t>
  </si>
  <si>
    <t>Energy &amp; Water International FZE-(فرآب اینترنشنال)-بابت خرید FILTER CONTROLLERطی فاکتور inv.#163-adish-typeA</t>
  </si>
  <si>
    <t>Energy &amp; Water International FZE-(فرآب اینترنشنال)-بابت خرید RADIAL PRESSURE GAUGE Ø63 25BAR G1/4"طی فاکتور inv.#163-adish-typeA</t>
  </si>
  <si>
    <t>Energy &amp; Water International FZE-(فرآب اینترنشنال)-بابت خرید BACK GLICERINE PRESSURE GAUGE 25 BAR G1/4"طی فاکتور inv.#163-adish-typeA</t>
  </si>
  <si>
    <t>Energy &amp; Water International FZE-(فرآب اینترنشنال)-بابت خرید DRIVE UNIT ROTOR 24Vطی فاکتور inv.#163-adish-typeA</t>
  </si>
  <si>
    <t>Energy &amp; Water International FZE-(فرآب اینترنشنال)-بابت خرید MOTOR 220V STICON 4M 220ACطی فاکتور inv.#163-adish-typeA</t>
  </si>
  <si>
    <t>Energy &amp; Water International FZE-(فرآب اینترنشنال)-بابت خرید MOTOR 220Vطی فاکتور inv.#163-adish-typeA</t>
  </si>
  <si>
    <t>Energy &amp; Water International FZE-(فرآب اینترنشنال)-بابت خرید START-UP VENT SILENCER Boiler Bطی فاکتور INV #174-Adish-typeA(178)*</t>
  </si>
  <si>
    <t>Energy &amp; Water International FZE-(فرآب اینترنشنال)-بابت خرید DRUM PSV SILENCER Boiler Aطی فاکتور INV #174-Adish-typeA(178)*</t>
  </si>
  <si>
    <t>Energy &amp; Water International FZE-(فرآب اینترنشنال)-بابت خرید DRUM PSV SILENCER Boiler Bطی فاکتور INV #174-Adish-typeA(178)*</t>
  </si>
  <si>
    <t>Energy &amp; Water International FZE-(فرآب اینترنشنال)-بابت خرید SUPERHEATER PSV SILENCER Boiler Aطی فاکتور INV #174-Adish-typeA(178)*</t>
  </si>
  <si>
    <t>Energy &amp; Water International FZE-(فرآب اینترنشنال)-بابت خرید SUPERHEATER PSV SILENCER Boiler Bطی فاکتور INV #174-Adish-typeA(178)*</t>
  </si>
  <si>
    <t>Energy &amp; Water International FZE-(فرآب اینترنشنال)-بابت خرید START-UP VENT SILENCER Boiler Aطی فاکتور INV #174-Adish-typeA(178)*</t>
  </si>
  <si>
    <t>ایمن سهند آریا-بابت خرید EXPANSION BOLT M10*100 WITH NUT AND WASHER , CS-Galv.طی فاکتور INV #180-Adish-typeB(176)</t>
  </si>
  <si>
    <t>ایمن سهند آریا-بابت خرید Fire Resistance Cable , 10Cx1.5mm2طی فاکتور INV #180-Adish-typeB(176)</t>
  </si>
  <si>
    <t>ایمن سهند آریا-بابت خرید HEX BOLT M10*70 WITH NUT AND WASHER , CS-Galv. , 8.8طی فاکتور INV #180-Adish-typeB(176)</t>
  </si>
  <si>
    <t>ایمن سهند آریا-بابت خرید HEX BOLT M10*25 WITH UG NUT , CS-Galv. , 8.8طی فاکتور INV #180-Adish-typeB(176)</t>
  </si>
  <si>
    <t>ایمن سهند آریا-بابت خرید Speight Clamp for Conduit , PG21طی فاکتور INV #180-Adish-typeB(176)</t>
  </si>
  <si>
    <t>ایمن سهند آریا-بابت خرید Hot Deep Golvanize Conduit , PG21طی فاکتور INV #180-Adish-typeB(176)</t>
  </si>
  <si>
    <t>ایمن سهند آریا-بابت خرید HEX BOLT M10*30 WITH NUT AND WAHSER , CS-Galv. , 8.8طی فاکتور INV #180-Adish-typeB(176)</t>
  </si>
  <si>
    <t>ایمن سهند آریا-بابت خرید Fire Resistance Cable , 2Cx1.5mm2طی فاکتور INV #180-Adish-typeB(176)</t>
  </si>
  <si>
    <t>ایمن سهند آریا-بابت خرید Cupling for Conduit , PG21طی فاکتور INV #180-Adish-typeB(176)</t>
  </si>
  <si>
    <t>ایمن سهند آریا-بابت خرید Joint for Cable Tray , 200mm , Type Aطی فاکتور INV #180-Adish-typeB(176)</t>
  </si>
  <si>
    <t>ایمن سهند آریا-بابت خرید Speight Clamp for Conduit , PG13.5طی فاکتور INV #180-Adish-typeB(176)</t>
  </si>
  <si>
    <t>ایمن سهند آریا-بابت خرید Cupling for Conduit , PG13.5طی فاکتور INV #180-Adish-typeB(176)</t>
  </si>
  <si>
    <t>ایمن سهند آریا-بابت خرید Hot Deep Golvanize Conduit , PG13.5طی فاکتور INV #180-Adish-typeB(176)</t>
  </si>
  <si>
    <t>ایمن سهند آریا-بابت خرید CLAMP 2 , CS-Galv.طی فاکتور INV #180-Adish-typeB(176)</t>
  </si>
  <si>
    <t>ایمن سهند آریا-بابت خرید Joint for Cable Tray , 200mm , Type Bطی فاکتور INV #180-Adish-typeB(176)</t>
  </si>
  <si>
    <t>ایمن سهند آریا-بابت خرید Hot Deep Golvanize Cable Tray + Cover , 200mmx50mmطی فاکتور INV #180-Adish-typeB(176)</t>
  </si>
  <si>
    <t>ایمن سهند آریا-بابت خرید CLAMP 1/2 , CS-Galv.طی فاکتور INV #180-Adish-typeB(176)</t>
  </si>
  <si>
    <t>ایمن سهند آریا-بابت خرید CLAMP 1 1/2 , CS-Galv.طی فاکتور INV #180-Adish-typeB(176)</t>
  </si>
  <si>
    <t>ایمن سهند آریا-بابت خرید CLAMP 4 , CS-Galv.طی فاکتور INV #180-Adish-typeB(176)</t>
  </si>
  <si>
    <t>ایمن سهند آریا-بابت خرید CLAMP 1 1/4 , CS-Galv.طی فاکتور INV #180-Adish-typeB(176)</t>
  </si>
  <si>
    <t>ایمن سهند آریا-بابت خرید S-01: CS-U4-U4-50-30-C04 , CS-Galv.طی فاکتور INV #180-Adish-typeB(176)</t>
  </si>
  <si>
    <t>ایمن سهند آریا-بابت خرید S-02: CS-U4-U4-50-30-C02 , CS-Galv.طی فاکتور INV #180-Adish-typeB(176)</t>
  </si>
  <si>
    <t>ایمن سهند آریا-بابت خرید S-06: CS-U4-U4-30-30-C01 , CS-Galv.طی فاکتور INV #180-Adish-typeB(176)</t>
  </si>
  <si>
    <t>ایمن سهند آریا-بابت خرید S-09: CS-U4-U4-80-30-C02 , CS-Galv.طی فاکتور INV #180-Adish-typeB(176)</t>
  </si>
  <si>
    <t>ایمن سهند آریا-بابت خرید CLAMP 2 1/2 , CS-Galv.طی فاکتور INV #180-Adish-typeB(176)</t>
  </si>
  <si>
    <t>ایمن سهند آریا-بابت خرید S-02: CS-U4-U4-60-30-C02 , CS-Galv.طی فاکتور INV #180-Adish-typeB(176)</t>
  </si>
  <si>
    <t>ایمن سهند آریا-بابت خرید S-03: CS-U4-U4-50-30-C1B , CS-Galv.طی فاکتور INV #180-Adish-typeB(176)</t>
  </si>
  <si>
    <t>ایمن سهند آریا-بابت خرید S-08: CS-U4-U4-25-30-C01 , CS-Galv.طی فاکتور INV #180-Adish-typeB(176)</t>
  </si>
  <si>
    <t>ایمن سهند آریا-بابت خرید S-02: CS-U4-U4-60-40-C1B , CS-Galv.طی فاکتور INV #180-Adish-typeB(176)</t>
  </si>
  <si>
    <t>ایمن سهند آریا-بابت خرید CLAMP 3/4 , CS-Galv.طی فاکتور INV #180-Adish-typeB(176)</t>
  </si>
  <si>
    <t>ایمن سهند آریا-بابت خرید S-03: CS-U4-U4-60-30-C1B , CS-Galv.طی فاکتور INV #180-Adish-typeB(176)</t>
  </si>
  <si>
    <t>ایمن سهند آریا-بابت خرید TEE , 3000LB STRAIGHT GALVANIZED C.S THREADED TEE , ASTM A105 GR.B , 1"طی فاکتور INV #180-Adish-typeB(176)</t>
  </si>
  <si>
    <t>ایمن سهند آریا-بابت خرید S-04: CS-U4-U4-60-30-C01 , CS-Galv.طی فاکتور INV #180-Adish-typeB(176)</t>
  </si>
  <si>
    <t>ایمن سهند آریا-بابت خرید S-11: CS-U4-U4-80-30-C1A , CS-Galv.طی فاکتور INV #180-Adish-typeB(176)</t>
  </si>
  <si>
    <t>ایمن سهند آریا-بابت خرید S-06: CS-U4-U4-60-30-C1A , CS-Galv.طی فاکتور INV #180-Adish-typeB(176)</t>
  </si>
  <si>
    <t>ایمن سهند آریا-بابت خرید S-01: CS-U4-U4-60-40-C02 , CS-Galv.طی فاکتور INV #180-Adish-typeB(176)</t>
  </si>
  <si>
    <t>ایمن سهند آریا-بابت خرید S-08: CS-U4-U4-80-30-C2A , CS-Galv.طی فاکتور INV #180-Adish-typeB(176)</t>
  </si>
  <si>
    <t>ایمن سهند آریا-بابت خرید S-10: CS-U4-U4-80-30-C1B , CS-Galv.طی فاکتور INV #180-Adish-typeB(176)</t>
  </si>
  <si>
    <t>ایمن سهند آریا-بابت خرید S-09: CS-U4-U4-25-30-C0B , CS-Galv.طی فاکتور INV #180-Adish-typeB(176)</t>
  </si>
  <si>
    <t>ایمن سهند آریا-بابت خرید TEE , 3000LB STRAIGHT GALVANIZED C.S THREADED TEE , ASTM A105 GR.B , 2.1/2"طی فاکتور INV #180-Adish-typeB(176)</t>
  </si>
  <si>
    <t>ایمن سهند آریا-بابت خرید TEE , 3000LB STRAIGHT GALVANIZED C.S THREADED TEE , ASTM A105 GR.B , 2"طی فاکتور INV #180-Adish-typeB(176)</t>
  </si>
  <si>
    <t>ایمن سهند آریا-بابت خرید ELBO , 90 DEGREE 3000LB GALVANIZE C.S THREADED ELBOW , ASTM A105 GR.B , 1"طی فاکتور INV #180-Adish-typeB(176)</t>
  </si>
  <si>
    <t>ایمن سهند آریا-بابت خرید ELBO , 90 DEGREE 3000LB GALVANIZE C.S THREADED ELBOW , ASTM A105 GR.B , 2"طی فاکتور INV #180-Adish-typeB(176)</t>
  </si>
  <si>
    <t>ایمن سهند آریا-بابت خرید ELBO , 90 DEGREE 3000LB GALVANIZE C.S THREADED ELBOW , ASTM A105 GR.B , 2.1/2"طی فاکتور INV #180-Adish-typeB(176)</t>
  </si>
  <si>
    <t>ایمن سهند آریا-بابت خرید TEE , 3000LB STRAIGHT GALVANIZED C.S THREADED TEE , ASTM A105 GR.B , 1.1/2"طی فاکتور INV #180-Adish-typeB(176)</t>
  </si>
  <si>
    <t>ایمن سهند آریا-بابت خرید S-06: CS-U4-U4-80-30-C04 , CS-Galv.طی فاکتور INV #180-Adish-typeB(176)</t>
  </si>
  <si>
    <t>ایمن سهند آریا-بابت خرید S-07: CS-U4-U4-80-30-C03 , CS-Galv.طی فاکتور INV #180-Adish-typeB(176)</t>
  </si>
  <si>
    <t>ایمن سهند آریا-بابت خرید CLAMP 3 , CS-Galv.طی فاکتور INV #180-Adish-typeB(176)</t>
  </si>
  <si>
    <t>ایمن سهند آریا-بابت خرید S-05: CS-U4-U4-30-30-C02 , CS-Galv.طی فاکتور INV #180-Adish-typeB(176)</t>
  </si>
  <si>
    <t>ایمن سهند آریا-بابت خرید S-12: WS-U4-U4-25-CO4 , CS-Galv.طی فاکتور INV #180-Adish-typeB(176)</t>
  </si>
  <si>
    <t>ایمن سهند آریا-بابت خرید S-05: CS-U4-U4-50-30-C01 , CS-Galv.طی فاکتور INV #180-Adish-typeB(176)</t>
  </si>
  <si>
    <t>ایمن سهند آریا-بابت خرید S-01: CS-U4-U4-60-30-C2A , CS-Galv.طی فاکتور INV #180-Adish-typeB(176)</t>
  </si>
  <si>
    <t>ایمن سهند آریا-بابت خرید S-07: WS-U4-25-C2A , CS-Galv.طی فاکتور INV #180-Adish-typeB(176)</t>
  </si>
  <si>
    <t>ایمن سهند آریا-بابت خرید COUP , 3000LB GALVANIZED C.S HEX NIPPLE , ASTM A105 GR.B , 1"x1/4"طی فاکتور INV #180-Adish-typeB(176)</t>
  </si>
  <si>
    <t>ایمن سهند آریا-بابت خرید ELBO , 90 DEGREE 3000LB GALVANIZE C.S THREADED ELBOW , ASTM A105 GR.B , 1.1/2"طی فاکتور INV #180-Adish-typeB(176)</t>
  </si>
  <si>
    <t>ایمن سهند آریا-بابت خرید UNIO , 3000LB GALVANIZED C.S THREADED MSS-SP-83 UNION , ASTM A105 GR.B , 2.1/2"طی فاکتور INV #180-Adish-typeB(176)</t>
  </si>
  <si>
    <t>ایمن سهند آریا-بابت خرید S-13: WS-U4-25-C2A , CS-Galv.طی فاکتور INV #180-Adish-typeB(176)</t>
  </si>
  <si>
    <t>ایمن سهند آریا-بابت خرید S-14: WS-U4-25-C1B , CS-Galv.طی فاکتور INV #180-Adish-typeB(176)</t>
  </si>
  <si>
    <t>ایمن سهند آریا-بابت خرید UNIO , 3000LB GALVANIZED C.S THREADED MSS-SP-83 UNION , ASTM A105 GR.B , 1"طی فاکتور INV #180-Adish-typeB(176)</t>
  </si>
  <si>
    <t>ایمن سهند آریا-بابت خرید S-16: FS-U4-U4-60-30-CO4 , CS-Galv.طی فاکتور INV #180-Adish-typeB(176)</t>
  </si>
  <si>
    <t>ایمن سهند آریا-بابت خرید S-11: FS-U4-U4-60-30-C2A , CS-Galv.طی فاکتور INV #180-Adish-typeB(176)</t>
  </si>
  <si>
    <t>ایمن سهند آریا-بابت خرید S-14: FS-U4-U4-60-30-C2A , CS-Galv.طی فاکتور INV #180-Adish-typeB(176)</t>
  </si>
  <si>
    <t>ایمن سهند آریا-بابت خرید S-04: CS-U4-U4-50-30-C1A , CS-Galv.طی فاکتور INV #180-Adish-typeB(176)</t>
  </si>
  <si>
    <t>ایمن سهند آریا-بابت خرید S-02: CS-U4-U4-60-40-C2A , CS-Galv.طی فاکتور INV #180-Adish-typeB(176)</t>
  </si>
  <si>
    <t>ایمن سهند آریا-بابت خرید S-05: CS-U4-U4-60-40-C1A-C01 , CS-Galv.طی فاکتور INV #180-Adish-typeB(176)</t>
  </si>
  <si>
    <t>ایمن سهند آریا-بابت خرید S-07: CS-U4-U4-60-30-C0B , CS-Galv.طی فاکتور INV #180-Adish-typeB(176)</t>
  </si>
  <si>
    <t>ایمن سهند آریا-بابت خرید S-08: WS-U4-25-C02 , CS-Galv.طی فاکتور INV #180-Adish-typeB(176)</t>
  </si>
  <si>
    <t>ایمن سهند آریا-بابت خرید S-09: WS-U4-25-C01 , CS-Galv.طی فاکتور INV #180-Adish-typeB(176)</t>
  </si>
  <si>
    <t>ایمن سهند آریا-بابت خرید S-11: WS-U4-25-C02 , CS-Galv.طی فاکتور INV #180-Adish-typeB(176)</t>
  </si>
  <si>
    <t>ایمن سهند آریا-بابت خرید S-12: WS-U4-25-C1A , CS-Galv.طی فاکتور INV #180-Adish-typeB(176)</t>
  </si>
  <si>
    <t>ایمن سهند آریا-بابت خرید S-10: WS-U4-25-C2A , CS-Galv.طی فاکتور INV #180-Adish-typeB(176)</t>
  </si>
  <si>
    <t>ایمن سهند آریا-بابت خرید UNIO , 3000LB GALVANIZED C.S THREADED MSS-SP-83 UNION , ASTM A105 GR.B , 2"طی فاکتور INV #180-Adish-typeB(176)</t>
  </si>
  <si>
    <t>ایمن سهند آریا-بابت خرید TEE , 3000LB STRAIGHT GALVANIZED C.S THREADED TEE , ASTM A105 GR.B , 3/4"طی فاکتور INV #180-Adish-typeB(176)</t>
  </si>
  <si>
    <t>ایمن سهند آریا-بابت خرید S-15: WS-U4-25-C0B , CS-Galv.طی فاکتور INV #180-Adish-typeB(176)</t>
  </si>
  <si>
    <t>ایمن سهند آریا-بابت خرید S-10: WS-U4-25-C0B , CS-Galv.طی فاکتور INV #180-Adish-typeB(176)</t>
  </si>
  <si>
    <t>ایمن سهند آریا-بابت خرید S-13: WS-U4-25-C0B , CS-Galv.طی فاکتور INV #180-Adish-typeB(176)</t>
  </si>
  <si>
    <t>ایمن سهند آریا-بابت خرید CAP ,1" , 3000 , CS-Galv. , THDطی فاکتور INV #180-Adish-typeB(176)</t>
  </si>
  <si>
    <t>ایمن سهند آریا-بابت خرید COUP , 3000LB GALVANIZED C.S HEX NIPPLE , ASTM A105 GR.B , 1"x1"طی فاکتور INV #180-Adish-typeB(176)</t>
  </si>
  <si>
    <t>ایمن سهند آریا-بابت خرید UNIO , 3000LB GALVANIZED C.S THREADED MSS-SP-83 UNION , ASTM A105 GR.B , 1.1/2"طی فاکتور INV #180-Adish-typeB(176)</t>
  </si>
  <si>
    <t>ایمن سهند آریا-بابت خرید 4(DN100)-40S-SS304طی فاکتور (177) inv.#165-adish-type b</t>
  </si>
  <si>
    <t>ایمن سهند آریا-بابت خرید 90DEG-CL150-THREADED-1 1/2(DN40)-SS304طی فاکتور (177) inv.#165-adish-type b</t>
  </si>
  <si>
    <t>ایمن سهند آریا-بابت خرید 90DEG-CL150-THREADED-4(DN100)-SS304طی فاکتور (177) inv.#165-adish-type b</t>
  </si>
  <si>
    <t>ایمن سهند آریا-بابت خرید 1 1/2(DN40)-40S-SS304طی فاکتور (177) inv.#165-adish-type b</t>
  </si>
  <si>
    <t>ایمن سهند آریا-بابت خرید 1(DN25)-40S-SS304طی فاکتور (177) inv.#165-adish-type b</t>
  </si>
  <si>
    <t>ایمن سهند آریا-بابت خرید 90DEG-CL150-THREADED-1(DN25)-SS304طی فاکتور (177) inv.#165-adish-type b</t>
  </si>
  <si>
    <t>ایمن سهند آریا-بابت خرید SLIP ON CL150-RF-21/2INCH-SS304طی فاکتور (177) inv.#165-adish-type b</t>
  </si>
  <si>
    <t>ایمن سهند آریا-بابت خرید SLIP ON CL150-RF-2 1/2INCH-SS304طی فاکتور (177) inv.#165-adish-type b</t>
  </si>
  <si>
    <t>ایمن سهند آریا-بابت خرید SLIP ON CL150-RF-2INCH-SS304طی فاکتور (177) inv.#165-adish-type b</t>
  </si>
  <si>
    <t>ایمن سهند آریا-بابت خرید Skid - FOAM Dosing 2500 With all Acc mountedطی فاکتور (177) inv.#165-adish-type b</t>
  </si>
  <si>
    <t>ایمن سهند آریا-بابت خرید FLANGED STRAINER-TEE TYPE-A105+A234WPB-4INCHطی فاکتور (177) inv.#165-adish-type b</t>
  </si>
  <si>
    <t>ایمن سهند آریا-بابت خرید ECENTRIC-FLANGED-6INCH X 4INCHطی فاکتور (177) inv.#165-adish-type b</t>
  </si>
  <si>
    <t>ایمن سهند آریا-بابت خرید Skid - FOAM Dosing 15000 With all Acc mountedطی فاکتور (177) inv.#165-adish-type b</t>
  </si>
  <si>
    <t>ایمن سهند آریا-بابت خرید Skid - FOAM Dosing 6000 With all Acc mountedطی فاکتور (177) inv.#165-adish-type b</t>
  </si>
  <si>
    <t>ایمن سهند آریا-بابت خرید Foam Storage Tanks 21000Lطی فاکتور (177) inv.#165-adish-type b</t>
  </si>
  <si>
    <t>ایمن سهند آریا-بابت خرید Foam Storage Tanks 4000Lطی فاکتور (177) inv.#165-adish-type b</t>
  </si>
  <si>
    <t>ایمن سهند آریا-بابت خرید Foam Storage Tanks 600Lطی فاکتور (177) inv.#165-adish-type b</t>
  </si>
  <si>
    <t>ایمن سهند آریا-بابت خرید Foam Storage Tanks 1200Lطی فاکتور (177) inv.#165-adish-type b</t>
  </si>
  <si>
    <t>ایمن سهند آریا-بابت خرید FLANGED STRAINER-TEE TYPE-A105+A234WPBطی فاکتور (177) inv.#165-adish-type b</t>
  </si>
  <si>
    <t>ایمن سهند آریا-بابت خرید ECENTRIC-FLANGED-14INCH X 8INCHطی فاکتور (177) inv.#165-adish-type b</t>
  </si>
  <si>
    <t>ایمن سهند آریا-بابت خرید SKID AND SUNSHADEطی فاکتور (177) inv.#165-adish-type b</t>
  </si>
  <si>
    <t>ایمن سهند آریا-بابت خرید 1 1/2INCH-SSطی فاکتور (177) inv.#165-adish-type b</t>
  </si>
  <si>
    <t>ایمن سهند آریا-بابت خرید ECENTRIC-FLANGED-8INCH X 6INCHطی فاکتور (177) inv.#165-adish-type b</t>
  </si>
  <si>
    <t>ایمن سهند آریا-بابت خرید LADDERطی فاکتور (177) inv.#165-adish-type b</t>
  </si>
  <si>
    <t>مهندسین مشاور تهران جوان-بابت خرید Pressure Gauge-Delta Controlsطی فاکتور (192) inv.#201-adish-type B</t>
  </si>
  <si>
    <t>مهندسین مشاور تهران جوان-بابت خرید 23.46 WT% CAUSTIC TRANSFER PUMPSطی فاکتور (192) inv.#201-adish-type B</t>
  </si>
  <si>
    <t>مهندسین مشاور تهران جوان-بابت خرید Naphtha Pumpsطی فاکتور (192) inv.#201-adish-type B</t>
  </si>
  <si>
    <t>مهندسین مشاور تهران جوان-بابت خرید 10 WT% CAUSTIC TRANSFER PUMPSطی فاکتور (192) inv.#201-adish-type B</t>
  </si>
  <si>
    <t>مهندسین مشاور تهران جوان-بابت خرید Demineralized Water Feed Pumpsطی فاکتور (192) inv.#201-adish-type B</t>
  </si>
  <si>
    <t>Energy &amp; Water International FZE-(فرآب اینترنشنال)-بابت خرید Wire rope sling with nr.1 Thimble and 6 wire rope clipsطی فاکتور (191) inv.#203-adish-typeA</t>
  </si>
  <si>
    <t>Energy &amp; Water International FZE-(فرآب اینترنشنال)-بابت خرید Reel Wire Rope with nr.1 thimble and 5 wire rope clipsطی فاکتور (191) inv.#203-adish-typeA</t>
  </si>
  <si>
    <t>Energy &amp; Water International FZE-(فرآب اینترنشنال)-بابت خرید Bow Shackleطی فاکتور (191) inv.#203-adish-typeA</t>
  </si>
  <si>
    <t>Energy &amp; Water International FZE-(فرآب اینترنشنال)-بابت خرید Snatch blocks WLL 8 t with shackleطی فاکتور (191) inv.#203-adish-typeA</t>
  </si>
  <si>
    <t>فاتح صنعت کیمیا (FGS)-بابت خرید E-509-03-BOLT M10 / M12 / M14 / M16/ M20/M30طی فاکتور INV #191-Adish-typeB(190)</t>
  </si>
  <si>
    <t>فاتح صنعت کیمیا (FGS)-بابت خرید TEST RING - OD:575/ ID:329.5 / THK:636طی فاکتور INV #191-Adish-typeB(190)</t>
  </si>
  <si>
    <t>فاتح صنعت کیمیا (FGS)-بابت خرید TEST RING - OD:490/ ID:317.5 / THK:81طی فاکتور INV #191-Adish-typeB(190)</t>
  </si>
  <si>
    <t>فاتح صنعت کیمیا (FGS)-بابت خرید Pump Around Air Coolerطی فاکتور INV #191-Adish-typeB(190)</t>
  </si>
  <si>
    <t>فاتح صنعت کیمیا (FGS)-بابت خرید SIDE FRAMEطی فاکتور INV #191-Adish-typeB(190)</t>
  </si>
  <si>
    <t>فاتح صنعت کیمیا (FGS)-بابت خرید STRIPPER REBOILERطی فاکتور INV #191-Adish-typeB(190)</t>
  </si>
  <si>
    <t>فاتح صنعت کیمیا (FGS)-بابت خرید LPG VAPORIZERطی فاکتور INV #191-Adish-typeB(190)</t>
  </si>
  <si>
    <t>فاتح صنعت کیمیا (FGS)-بابت خرید HP FEUL GAS HEATERطی فاکتور INV #191-Adish-typeB(190)</t>
  </si>
  <si>
    <t>فاتح صنعت کیمیا (FGS)-بابت خرید STRIPPER FEED/BOTTOM HEAT EXCHANGERطی فاکتور INV #191-Adish-typeB(190)</t>
  </si>
  <si>
    <t>فاتح صنعت کیمیا (FGS)-بابت خرید Steam Condensate Coolerطی فاکتور INV #191-Adish-typeB(190)</t>
  </si>
  <si>
    <t>فاتح صنعت کیمیا (FGS)-بابت خرید WASHER PLATE 100 X 100 X 12طی فاکتور INV #190-Adish-typeB(189)</t>
  </si>
  <si>
    <t>فاتح صنعت کیمیا (FGS)-بابت خرید WASHER PLAT ON TOP RINGطی فاکتور INV #190-Adish-typeB(189)</t>
  </si>
  <si>
    <t>فاتح صنعت کیمیا (FGS)-بابت خرید GASKET PTFE - 608*608طی فاکتور INV #190-Adish-typeB(189)</t>
  </si>
  <si>
    <t>فاتح صنعت کیمیا (FGS)-بابت خرید FUEL GAS KO DRUMطی فاکتور INV #190-Adish-typeB(189)</t>
  </si>
  <si>
    <t>فاتح صنعت کیمیا (FGS)-بابت خرید HP Fuel Gas K.O.Dطی فاکتور INV #190-Adish-typeB(189)</t>
  </si>
  <si>
    <t>فاتح صنعت کیمیا (FGS)-بابت خرید Sour Water Feed Drumطی فاکتور INV #190-Adish-typeB(189)</t>
  </si>
  <si>
    <t>فاتح صنعت کیمیا (FGS)-بابت خرید Sour Water Drain Drumطی فاکتور INV #190-Adish-typeB(189)</t>
  </si>
  <si>
    <t>فاتح صنعت کیمیا (FGS)-بابت خرید Acid Flare K.O.Dطی فاکتور INV #190-Adish-typeB(189)</t>
  </si>
  <si>
    <t>فاتح صنعت کیمیا (FGS)-بابت خرید Wet Air Receiver Drumطی فاکتور INV #190-Adish-typeB(189)</t>
  </si>
  <si>
    <t>ایمن سهند آریا-بابت خرید Gas Releae Lighting (Entry Forbidden) - Safe erea , Venitemطی فاکتور (193) inv.#193-adish-type b</t>
  </si>
  <si>
    <t>ایمن سهند آریا-بابت خرید Gas Releae Lighting (Immidiate Exit) - Safe erea , Venitemطی فاکتور (193) inv.#193-adish-type b</t>
  </si>
  <si>
    <t>ایمن سهند آریا-بابت خرید Gas Releae Lighting (Immidiate Exit) - Explosion Proof , Waromطی فاکتور (193) inv.#193-adish-type b</t>
  </si>
  <si>
    <t>صنعت پروژه توس-بابت خرید HP Steam Silencerطی فاکتور 59</t>
  </si>
  <si>
    <t>صنعت پروژه توس-بابت خرید Setting Bolt &amp; Nut M20 inside spare parts boxطی فاکتور 59</t>
  </si>
  <si>
    <t>صنعت پروژه توس-بابت خرید SILENCERطی فاکتور 59</t>
  </si>
  <si>
    <t>صنعت پروژه توس-بابت خرید LP Steam Silencerطی فاکتور 59</t>
  </si>
  <si>
    <t>صنعت پروژه توس-بابت خرید MP Steam Silencerطی فاکتور 59</t>
  </si>
  <si>
    <t>مهرزاد افشار (بازرگانی پارس)-بابت خرید 20mm*300mm انکربولت گالوانیزه	طی فاکتور 16083</t>
  </si>
  <si>
    <t>مهرزاد افشار (بازرگانی پارس)-بابت خرید 20mm مهره آچار بزرگ گالوانیزه سایز	طی فاکتور 16083</t>
  </si>
  <si>
    <t>مهرزاد افشار (بازرگانی پارس)-بابت خرید واشر تخت گالوانیزه	طی فاکتور 16083</t>
  </si>
  <si>
    <t>پمپهای صنعتی ایران IIP-بابت خرید KERESONE PRODUCT TRANSFER PUMPSطی فاکتور  INV #188-Adish-typeB</t>
  </si>
  <si>
    <t>پمپهای صنعتی ایران IIP-بابت خرید SLOPS PUMPSطی فاکتور  INV #188-Adish-typeB</t>
  </si>
  <si>
    <t>پمپهای صنعتی ایران IIP-بابت خرید accumulatorطی فاکتور  INV #188-Adish-typeB</t>
  </si>
  <si>
    <t>فاتح صنعت کیمیا (FGS)-بابت خرید LPG Tankage Flare K.O.Dطی فاکتور  INV #172-Adish-typeB</t>
  </si>
  <si>
    <t>فاتح صنعت کیمیا (FGS)-بابت خرید High Pressure IA Receiver Drumطی فاکتور  INV #172-Adish-typeB</t>
  </si>
  <si>
    <t>فاتح صنعت کیمیا (FGS)-بابت خرید WASHER PLATE PL 100 X 100 THK : 15طی فاکتور  INV #172-Adish-typeB</t>
  </si>
  <si>
    <t>فاتح صنعت کیمیا (FGS)-بابت خرید WASHER PLATE PL 100 X 100 X THK 15طی فاکتور  INV #172-Adish-typeB</t>
  </si>
  <si>
    <t>فاتح صنعت کیمیا (FGS)-بابت خرید HYDROCARBON CLOSED DRAIN DRUMطی فاکتور  INV #172-Adish-typeB</t>
  </si>
  <si>
    <t>فاتح صنعت کیمیا (FGS)-بابت خرید LP Fuel Gas Mixing Drumطی فاکتور  INV #172-Adish-typeB</t>
  </si>
  <si>
    <t>فاتح صنعت کیمیا (FGS)-بابت خرید WASHER PLATE PL 100 X 100 X 10طی فاکتور  INV #172-Adish-typeB</t>
  </si>
  <si>
    <t>فاتح صنعت کیمیا (FGS)-بابت خرید LPG Vaporizer Condensate Potطی فاکتور  INV #172-Adish-typeB</t>
  </si>
  <si>
    <t>فاتح صنعت کیمیا (FGS)-بابت خرید Stripper Reboiler Condensate Potطی فاکتور  INV #172-Adish-typeB</t>
  </si>
  <si>
    <t>Energy &amp; Water International FZE-(GBA-RF)- بابت خرید HC Flare Stackطی(183) inv.#179-adish-typeA به ارزش کل 630،817/76یورو با نرخ 269،830 مورخه 1401/08/03-SACR-PL-GFS-048-002(MRS-GFS-048-001)</t>
  </si>
  <si>
    <t>ایمن سهند آریا-بابت خرید Water Monitor 2000 lpm Model VAJRA - 331, 80 NB Cast Bronze Waterway, Bronze Swivel Joint, Lever Operated (Catalogue No. HD210) With Brass Drain valve for Inlet connection: 4" Flanged as per ANSI B16.5 #150 RF)طی فاکتور  INV #162-Adish-typeA</t>
  </si>
  <si>
    <t>ایمن سهند آریا-بابت خرید Water Monitor 4000 lpm VARUN 443, 100NB size Monitor with Stainless Steel 304 waterway, hand wheel gear operated for vertical and horizontal movement. UL LISTED with Water Nozzle H4 Flow 1000 GPM Inlet connection: 4" Flanged ASME B16.5 #150 RFطی فاکتور  INV #162-Adish-typeA</t>
  </si>
  <si>
    <t>ایمن سهند آریا-بابت خرید Water Nozzle for Monitor Model VARSHA-40U, Bronze with SS internals , jet &amp; fog 3inch BSPطی فاکتور  INV #162-Adish-typeA</t>
  </si>
  <si>
    <t>ایمن سهند آریا-بابت خرید Wheel for Monitor Model VARUN 443 (Commissioning Spare Part)طی فاکتور  INV #162-Adish-typeA</t>
  </si>
  <si>
    <t>پترو پویش سهند-بابت خرید ProReact Digital LHD 88⁰C PVC TH88 (F1067)طی فاکتور  INV #168-Adish-typeA</t>
  </si>
  <si>
    <t>پترو پویش سهند-بابت خرید Discovery Smoke detector (P/N: 58000-600-APO)طی فاکتور  INV #168-Adish-typeA</t>
  </si>
  <si>
    <t>پترو پویش سهند-بابت خرید Standard base for smoke detector (P/N: 45681-210APO)طی فاکتور  INV #168-Adish-typeA</t>
  </si>
  <si>
    <t>پترو پویش سهند-بابت خرید Sounder Control Unit (P/N: 55000 852 APO)طی فاکتور  INV #168-Adish-typeA</t>
  </si>
  <si>
    <t>پترو پویش سهند-بابت خرید Minidisc Remote Indicator (P/N: 53832-070-APO)طی فاکتور  INV #168-Adish-typeA</t>
  </si>
  <si>
    <t>پترو پویش سهند-بابت خرید Zone Module With Isolator (P/N: 55000-845-APO)طی فاکتور  INV #168-Adish-typeA</t>
  </si>
  <si>
    <t>پترو پویش سهند-بابت خرید Intelligent Manual Call Point (Red) (P/N: SA5900-908-APO)طی فاکتور  INV #168-Adish-typeA</t>
  </si>
  <si>
    <t>پترو پویش سهند-بابت خرید Single Transparent Hinged Cover for Apollo MCP (P/N: 44251 189 APO)طی فاکتور  INV #168-Adish-typeA</t>
  </si>
  <si>
    <t>پترو پویش سهند-بابت خرید Discovery Multi Detector (P/N: 58000-700-APO)طی فاکتور  INV #168-Adish-typeA</t>
  </si>
  <si>
    <t>پترو پویش سهند-بابت خرید Standard base for Multi Detector (P/N: 45681-210APO)طی فاکتور  INV #168-Adish-typeA</t>
  </si>
  <si>
    <t>پترو پویش سهند-بابت خرید Intelligent I/O Module for linear heat detector (P/N: SA4700-102-APO)طی فاکتور  INV #168-Adish-typeA</t>
  </si>
  <si>
    <t>پترو پویش سهند-بابت خرید Intelligent Outdoor Sounder (Red) (P/N: 55000-001-APO)طی فاکتور  INV #168-Adish-typeA</t>
  </si>
  <si>
    <t>پترو پویش سهند-بابت خرید I.S Smoke Detector SOC-E-ISطی فاکتور  INV #168-Adish-typeA</t>
  </si>
  <si>
    <t>پترو پویش سهند-بابت خرید IS base for smoke detectorطی فاکتور  INV #168-Adish-typeA</t>
  </si>
  <si>
    <t>پترو پویش سهند-بابت خرید I.S Barrier for smoke detectorطی فاکتور  INV #168-Adish-typeA</t>
  </si>
  <si>
    <t>پترو پویش سهند-بابت خرید Discovery Heat Detector (A1R Class) (P/N: 58000-400-APO)طی فاکتور  INV #168-Adish-typeA</t>
  </si>
  <si>
    <t>پترو پویش سهند-بابت خرید Standard base for Heat detector (P/N: 45681-210APO)طی فاکتور  INV #168-Adish-typeA</t>
  </si>
  <si>
    <t>پترو پویش سهند-بابت خرید Loop card “Apollo Protocol” supports 2 loops for FACP F1-18 (P/N: Bo1266-00)طی فاکتور  INV #168-Adish-typeA</t>
  </si>
  <si>
    <t>پترو پویش سهند-بابت خرید Discovery Heat Detector (A2S Class) (P/N:58000-400-APO)طی فاکتور  INV #168-Adish-typeA</t>
  </si>
  <si>
    <t>پترو پویش سهند-بابت خرید Standard base for Heat Detector (P/N: 45681-210APO)طی فاکتور  INV #168-Adish-typeA</t>
  </si>
  <si>
    <t>پترو پویش سهند-بابت خرید DIN-Rail Mini Switch Monitor Module for Beam Detector (P/N: 55000-760-APO)طی فاکتور  INV #168-Adish-typeA</t>
  </si>
  <si>
    <t>پترو پویش سهند-بابت خرید Auto Aligning Beam Detector 8.50 m (P/N: 29650 069)طی فاکتور  INV #168-Adish-typeA</t>
  </si>
  <si>
    <t>پترو پویش سهند-بابت خرید Fire Alarm Panel for Substation 35طی فاکتور  INV #168-Adish-typeA</t>
  </si>
  <si>
    <t>پترو پویش سهند-بابت خرید Fire Alarm Panel for Substation 55طی فاکتور  INV #168-Adish-typeA</t>
  </si>
  <si>
    <t>پترو پویش سهند-بابت خرید Fire Alarm Panel for Control Room 35طی فاکتور  INV #168-Adish-typeA</t>
  </si>
  <si>
    <t>پترو پویش سهند-بابت خرید Redundant CPU card for FACP F1-18 (P/N: F20040-11)طی فاکتور  INV #168-Adish-typeA</t>
  </si>
  <si>
    <t>پترو پویش سهند-بابت خرید Conventional detector card for 8 stub lines for FACP F1-18 (P/N: B01300-00)طی فاکتور  INV #168-Adish-typeA</t>
  </si>
  <si>
    <t>پترو پویش سهند-بابت خرید MODBUS protocol for FACP F1-18 (P/N: B01363-00)طی فاکتور  INV #168-Adish-typeA</t>
  </si>
  <si>
    <t>پترو پویش سهند-بابت خرید Housing B1 for FACP F1-18 (P/N: BO1410-00)طی فاکتور  INV #168-Adish-typeA</t>
  </si>
  <si>
    <t>پترو پویش سهند-بابت خرید RTU to TCP/IP Convertor for Solution F1-18طی فاکتور  INV #168-Adish-typeA</t>
  </si>
  <si>
    <t>پترو پویش سهند-بابت خرید Telescopic Access Poles (4.5m Lenght) Solo 100طی فاکتور  INV #168-Adish-typeA</t>
  </si>
  <si>
    <t>پترو پویش سهند-بابت خرید Cordless Heat Detector Tester Solo 461طی فاکتور  INV #168-Adish-typeA</t>
  </si>
  <si>
    <t>پترو پویش سهند-بابت خرید Universal Removal Tool Solo 200طی فاکتور  INV #168-Adish-typeA</t>
  </si>
  <si>
    <t>پترو پویش سهند-بابت خرید Smoke Detector Tester Solo 330طی فاکتور  INV #168-Adish-typeA</t>
  </si>
  <si>
    <t>پترو پویش سهند-بابت خرید Smoke Detector Tester Spray Solo A5 (A10)طی فاکتور  INV #168-Adish-typeA</t>
  </si>
  <si>
    <t>Energy &amp; Water International FZE-(فرآب اینترنشنال)-بابت خرید Cup head bolt M8*20 (included in Fasteners - Mark No. 120)طی فاکتور inv.#185-adish-typeA</t>
  </si>
  <si>
    <t>Energy &amp; Water International FZE-(فرآب اینترنشنال)-بابت خرید Hexagon nut M8 (included in Fasteners - Mark No. 120)طی فاکتور inv.#185-adish-typeA</t>
  </si>
  <si>
    <t>Energy &amp; Water International FZE-(فرآب اینترنشنال)-بابت خرید Washer 16 (included in Fasteners - Mark No. 120)طی فاکتور inv.#185-adish-typeA</t>
  </si>
  <si>
    <t>Energy &amp; Water International FZE-(فرآب اینترنشنال)-بابت خرید CABLE TIES FOR CABLE FIXING (included in Fasteners - Mark No. 120)طی فاکتور inv.#185-adish-typeA</t>
  </si>
  <si>
    <t>Energy &amp; Water International FZE-(فرآب اینترنشنال)-بابت خرید Hexagon regular nut M8 (included in Fasteners - Mark No. 120)طی فاکتور inv.#185-adish-typeA</t>
  </si>
  <si>
    <t>Energy &amp; Water International FZE-(فرآب اینترنشنال)-بابت خرید Hexagon head screw M16X50 (included in Fasteners - Mark No. 120)طی فاکتور inv.#185-adish-typeA</t>
  </si>
  <si>
    <t>Energy &amp; Water International FZE-(فرآب اینترنشنال)-بابت خرید Hexagon high nut M16 (included in Fasteners - Mark No. 120)طی فاکتور inv.#185-adish-typeA</t>
  </si>
  <si>
    <t>Energy &amp; Water International FZE-(فرآب اینترنشنال)-بابت خرید Joint plateطی فاکتور inv.#185-adish-typeA</t>
  </si>
  <si>
    <t>Energy &amp; Water International FZE-(فرآب اینترنشنال)-بابت خرید U-Bolt M8x60 (included in Fasteners - Mark No. 120)طی فاکتور inv.#185-adish-typeA</t>
  </si>
  <si>
    <t>Energy &amp; Water International FZE-(فرآب اینترنشنال)-بابت خرید Hex nut HN11/2-6UNC (included in Fasteners - Mark No. 120)طی فاکتور inv.#185-adish-typeA</t>
  </si>
  <si>
    <t>Energy &amp; Water International FZE-(فرآب اینترنشنال)-بابت خرید Cable Trayطی فاکتور inv.#185-adish-typeA</t>
  </si>
  <si>
    <t>Energy &amp; Water International FZE-(فرآب اینترنشنال)-بابت خرید Hex nut HN1/2-13UNC (included in Fasteners - Mark No. 120)طی فاکتور inv.#185-adish-typeA</t>
  </si>
  <si>
    <t>Energy &amp; Water International FZE-(فرآب اینترنشنال)-بابت خرید Washer 20 (included in Fasteners - Mark No. 120)طی فاکتور inv.#185-adish-typeA</t>
  </si>
  <si>
    <t>Energy &amp; Water International FZE-(فرآب اینترنشنال)-بابت خرید Flat Washer Ø17 EN ISO 7089 (included in Fasteners - Mark No. 120)طی فاکتور inv.#185-adish-typeA</t>
  </si>
  <si>
    <t>Energy &amp; Water International FZE-(فرآب اینترنشنال)-بابت خرید Sheet 100x50x2 Thk (included in Fasteners - Mark No. 120)طی فاکتور inv.#185-adish-typeA</t>
  </si>
  <si>
    <t>Energy &amp; Water International FZE-(فرآب اینترنشنال)-بابت خرید Sheet 360x50x2 Thk (included in Fasteners - Mark No. 120)طی فاکتور inv.#185-adish-typeA</t>
  </si>
  <si>
    <t>Energy &amp; Water International FZE-(فرآب اینترنشنال)-بابت خرید Stud bolt SBCO1 1/2-6UNCX13 3/4 (included in Fasteners - Mark No. 120)طی فاکتور inv.#185-adish-typeA</t>
  </si>
  <si>
    <t>Energy &amp; Water International FZE-(فرآب اینترنشنال)-بابت خرید Hex nut HN1-8UNC (included in Fasteners - Mark No. 120)طی فاکتور inv.#185-adish-typeA</t>
  </si>
  <si>
    <t>Energy &amp; Water International FZE-(فرآب اینترنشنال)-بابت خرید Stud bolt SBCO1/2-13UNCX3 1/4 (included in Fasteners - Mark No. 120)طی فاکتور inv.#185-adish-typeA</t>
  </si>
  <si>
    <t>Energy &amp; Water International FZE-(فرآب اینترنشنال)-بابت خرید Hexagon head screw M20X50 (included in Fasteners - Mark No. 120)طی فاکتور inv.#185-adish-typeA</t>
  </si>
  <si>
    <t>Energy &amp; Water International FZE-(فرآب اینترنشنال)-بابت خرید Hexagon high nut M20 (included in Fasteners - Mark No. 120)طی فاکتور inv.#185-adish-typeA</t>
  </si>
  <si>
    <t>Energy &amp; Water International FZE-(فرآب اینترنشنال)-بابت خرید Support brackets for service piping installation -17-6طی فاکتور inv.#185-adish-typeA</t>
  </si>
  <si>
    <t>Energy &amp; Water International FZE-(فرآب اینترنشنال)-بابت خرید Support brackets for service piping installation -21-2طی فاکتور inv.#185-adish-typeA</t>
  </si>
  <si>
    <t>Energy &amp; Water International FZE-(فرآب اینترنشنال)-بابت خرید Sheet 360x160x2 Thk (included in Fasteners - Mark No. 120)طی فاکتور inv.#185-adish-typeA</t>
  </si>
  <si>
    <t>Energy &amp; Water International FZE-(فرآب اینترنشنال)-بابت خرید Support brackets for service piping installation -17-5طی فاکتور inv.#185-adish-typeA</t>
  </si>
  <si>
    <t>Energy &amp; Water International FZE-(فرآب اینترنشنال)-بابت خرید Hex nut HN7/8-9UNC (included in Fasteners - Mark No. 120)طی فاکتور inv.#185-adish-typeA</t>
  </si>
  <si>
    <t>Energy &amp; Water International FZE-(فرآب اینترنشنال)-بابت خرید Hexagon head screw SCREW M16x55-EN-ISO-4Q14 (included in Fasteners - Mark No. 120)طی فاکتور inv.#185-adish-typeA</t>
  </si>
  <si>
    <t>Energy &amp; Water International FZE-(فرآب اینترنشنال)-بابت خرید Hexagon high nut HEX NUT M16 EN ISO 4033 (included in Fasteners - Mark No. 120)طی فاکتور inv.#185-adish-typeA</t>
  </si>
  <si>
    <t>Energy &amp; Water International FZE-(فرآب اینترنشنال)-بابت خرید Stud bolt SBCO1-8UNCX6 3/4 (included in Fasteners - Mark No. 120)طی فاکتور inv.#185-adish-typeA</t>
  </si>
  <si>
    <t>Energy &amp; Water International FZE-(فرآب اینترنشنال)-بابت خرید Flat Washer Ø13 EN ISO 7089 (included in Fasteners - Mark No. 120)طی فاکتور inv.#185-adish-typeA</t>
  </si>
  <si>
    <t>Energy &amp; Water International FZE-(فرآب اینترنشنال)-بابت خرید Stud bolt SBCO7/8-9UNCX6 3/4 (included in Fasteners - Mark No. 120)طی فاکتور inv.#185-adish-typeA</t>
  </si>
  <si>
    <t>Energy &amp; Water International FZE-(فرآب اینترنشنال)-بابت خرید Spiral-wound gasket Size-SW-B16.5-NPS1-CLASS150طی فاکتور inv.#185-adish-typeA</t>
  </si>
  <si>
    <t>Energy &amp; Water International FZE-(فرآب اینترنشنال)-بابت خرید Hexagon head screw SCREW M12x40-EN-1SQ-4014 (included in Fasteners - Mark No. 120)طی فاکتور inv.#185-adish-typeA</t>
  </si>
  <si>
    <t>Energy &amp; Water International FZE-(فرآب اینترنشنال)-بابت خرید Hexagon high nut HEX NUT M 12 EN ISO 4033 (included in Fasteners - Mark No. 120)طی فاکتور inv.#185-adish-typeA</t>
  </si>
  <si>
    <t>Energy &amp; Water International FZE-(فرآب اینترنشنال)-بابت خرید Support brackets for service piping installation -17-3طی فاکتور inv.#185-adish-typeA</t>
  </si>
  <si>
    <t>Energy &amp; Water International FZE-(فرآب اینترنشنال)-بابت خرید Support brackets for service piping installation -17-4طی فاکتور inv.#185-adish-typeA</t>
  </si>
  <si>
    <t>Energy &amp; Water International FZE-(فرآب اینترنشنال)-بابت خرید Support brackets for service piping installation -21-1طی فاکتور inv.#185-adish-typeA</t>
  </si>
  <si>
    <t>Energy &amp; Water International FZE-(فرآب اینترنشنال)-بابت خرید T-shuntطی فاکتور inv.#185-adish-typeA</t>
  </si>
  <si>
    <t>Energy &amp; Water International FZE-(فرآب اینترنشنال)-بابت خرید UNP Washer Ø13 UNI6598 (included in Fasteners - Mark No. 120)طی فاکتور inv.#185-adish-typeA</t>
  </si>
  <si>
    <t>Energy &amp; Water International FZE-(فرآب اینترنشنال)-بابت خرید FFG SPARK PLUGطی فاکتور inv.#185-adish-typeA</t>
  </si>
  <si>
    <t>Energy &amp; Water International FZE-(فرآب اینترنشنال)-بابت خرید 1" pilot and ignitor line (weight refer to 4 lines)-N8-8طی فاکتور inv.#185-adish-typeA</t>
  </si>
  <si>
    <t>Energy &amp; Water International FZE-(فرآب اینترنشنال)-بابت خرید 1" pilot and ignitor line (weight refer to 4 lines)-N9-8طی فاکتور inv.#185-adish-typeA</t>
  </si>
  <si>
    <t>Energy &amp; Water International FZE-(فرآب اینترنشنال)-بابت خرید 1" pilot and ignitor line (weight refer to 4 lines)-N10-8طی فاکتور inv.#185-adish-typeA</t>
  </si>
  <si>
    <t>Energy &amp; Water International FZE-(فرآب اینترنشنال)-بابت خرید 1" pilot and ignitor lines for ACID flare stack comprising (weight refer to 3 lines)-N2-8طی فاکتور inv.#185-adish-typeA</t>
  </si>
  <si>
    <t>Energy &amp; Water International FZE-(فرآب اینترنشنال)-بابت خرید 1" pilot and ignitor lines for ACID flare stack comprising (weight refer to 3 lines)-N3-8طی فاکتور inv.#185-adish-typeA</t>
  </si>
  <si>
    <t>Energy &amp; Water International FZE-(فرآب اینترنشنال)-بابت خرید 1" pilot and ignitor lines for ACID flare stack comprising (weight refer to 3 lines)-N4-8طی فاکتور inv.#185-adish-typeA</t>
  </si>
  <si>
    <t>Energy &amp; Water International FZE-(فرآب اینترنشنال)-بابت خرید Cable Tray (45° horizontal bend)طی فاکتور inv.#185-adish-typeA</t>
  </si>
  <si>
    <t>Energy &amp; Water International FZE-(فرآب اینترنشنال)-بابت خرید Cable Tray (90° horizontal bend)طی فاکتور inv.#185-adish-typeA</t>
  </si>
  <si>
    <t>Energy &amp; Water International FZE-(فرآب اینترنشنال)-بابت خرید Reel of AWL Cables (63 mt/each)طی فاکتور inv.#185-adish-typeA</t>
  </si>
  <si>
    <t>Energy &amp; Water International FZE-(فرآب اینترنشنال)-بابت خرید Ledطی فاکتور inv.#185-adish-typeA</t>
  </si>
  <si>
    <t>Energy &amp; Water International FZE-(فرآب اینترنشنال)-بابت خرید 1" pilot and ignitor line (weight refer to 4 lines)-N7-12طی فاکتور inv.#185-adish-typeA</t>
  </si>
  <si>
    <t>Energy &amp; Water International FZE-(فرآب اینترنشنال)-بابت خرید 1" pilot and ignitor line (weight refer to 4 lines)-N7-14طی فاکتور inv.#185-adish-typeA</t>
  </si>
  <si>
    <t>Energy &amp; Water International FZE-(فرآب اینترنشنال)-بابت خرید 1" pilot and ignitor line (weight refer to 4 lines)-N8-2طی فاکتور inv.#185-adish-typeA</t>
  </si>
  <si>
    <t>Energy &amp; Water International FZE-(فرآب اینترنشنال)-بابت خرید 1" pilot and ignitor line (weight refer to 4 lines)-N8-7طی فاکتور inv.#185-adish-typeA</t>
  </si>
  <si>
    <t>Energy &amp; Water International FZE-(فرآب اینترنشنال)-بابت خرید 1" pilot and ignitor line (weight refer to 4 lines)-N8-12طی فاکتور inv.#185-adish-typeA</t>
  </si>
  <si>
    <t>Energy &amp; Water International FZE-(فرآب اینترنشنال)-بابت خرید 1" pilot and ignitor line (weight refer to 4 lines)-N8-14طی فاکتور inv.#185-adish-typeA</t>
  </si>
  <si>
    <t>Energy &amp; Water International FZE-(فرآب اینترنشنال)-بابت خرید 1" pilot and ignitor line (weight refer to 4 lines)-N9-2طی فاکتور inv.#185-adish-typeA</t>
  </si>
  <si>
    <t>Energy &amp; Water International FZE-(فرآب اینترنشنال)-بابت خرید 1" pilot and ignitor line (weight refer to 4 lines)-N9-7طی فاکتور inv.#185-adish-typeA</t>
  </si>
  <si>
    <t>Energy &amp; Water International FZE-(فرآب اینترنشنال)-بابت خرید 1" pilot and ignitor line (weight refer to 4 lines)-N9-12طی فاکتور inv.#185-adish-typeA</t>
  </si>
  <si>
    <t>Energy &amp; Water International FZE-(فرآب اینترنشنال)-بابت خرید 1" pilot and ignitor line (weight refer to 4 lines)-N9-14طی فاکتور inv.#185-adish-typeA</t>
  </si>
  <si>
    <t>Energy &amp; Water International FZE-(فرآب اینترنشنال)-بابت خرید 1" pilot and ignitor line (weight refer to 4 lines)-N10-2طی فاکتور inv.#185-adish-typeA</t>
  </si>
  <si>
    <t>Energy &amp; Water International FZE-(فرآب اینترنشنال)-بابت خرید 1" pilot and ignitor line (weight refer to 4 lines)-N10-7طی فاکتور inv.#185-adish-typeA</t>
  </si>
  <si>
    <t>Energy &amp; Water International FZE-(فرآب اینترنشنال)-بابت خرید 1" pilot and ignitor line (weight refer to 4 lines)-N10-12طی فاکتور inv.#185-adish-typeA</t>
  </si>
  <si>
    <t>Energy &amp; Water International FZE-(فرآب اینترنشنال)-بابت خرید 1" pilot and ignitor line (weight refer to 4 lines)-N10-14طی فاکتور inv.#185-adish-typeA</t>
  </si>
  <si>
    <t>Energy &amp; Water International FZE-(فرآب اینترنشنال)-بابت خرید 1" pilot and ignitor lines for ACID flare stack comprising (weight refer to 3 lines)-N2-2طی فاکتور inv.#185-adish-typeA</t>
  </si>
  <si>
    <t>Energy &amp; Water International FZE-(فرآب اینترنشنال)-بابت خرید 1" pilot and ignitor lines for ACID flare stack comprising (weight refer to 3 lines)-N2-7طی فاکتور inv.#185-adish-typeA</t>
  </si>
  <si>
    <t>Energy &amp; Water International FZE-(فرآب اینترنشنال)-بابت خرید 1" pilot and ignitor lines for ACID flare stack comprising (weight refer to 3 lines)-N2-12طی فاکتور inv.#185-adish-typeA</t>
  </si>
  <si>
    <t>Energy &amp; Water International FZE-(فرآب اینترنشنال)-بابت خرید 1" pilot and ignitor lines for ACID flare stack comprising (weight refer to 3 lines)-N2-14طی فاکتور inv.#185-adish-typeA</t>
  </si>
  <si>
    <t>Energy &amp; Water International FZE-(فرآب اینترنشنال)-بابت خرید 1" pilot and ignitor lines for ACID flare stack comprising (weight refer to 3 lines)-N3-2طی فاکتور inv.#185-adish-typeA</t>
  </si>
  <si>
    <t>Energy &amp; Water International FZE-(فرآب اینترنشنال)-بابت خرید 1" pilot and ignitor lines for ACID flare stack comprising (weight refer to 3 lines)-N3-7طی فاکتور inv.#185-adish-typeA</t>
  </si>
  <si>
    <t>Energy &amp; Water International FZE-(فرآب اینترنشنال)-بابت خرید 1" pilot and ignitor lines for ACID flare stack comprising (weight refer to 3 lines)-N3-12طی فاکتور inv.#185-adish-typeA</t>
  </si>
  <si>
    <t>Energy &amp; Water International FZE-(فرآب اینترنشنال)-بابت خرید 1" pilot and ignitor lines for ACID flare stack comprising (weight refer to 3 lines)-N3-14طی فاکتور inv.#185-adish-typeA</t>
  </si>
  <si>
    <t>Energy &amp; Water International FZE-(فرآب اینترنشنال)-بابت خرید 1" pilot and ignitor lines for ACID flare stack comprising (weight refer to 3 lines)-N4-2طی فاکتور inv.#185-adish-typeA</t>
  </si>
  <si>
    <t>Energy &amp; Water International FZE-(فرآب اینترنشنال)-بابت خرید 1" pilot and ignitor lines for ACID flare stack comprising (weight refer to 3 lines)-N4-7طی فاکتور inv.#185-adish-typeA</t>
  </si>
  <si>
    <t>Energy &amp; Water International FZE-(فرآب اینترنشنال)-بابت خرید 1" pilot and ignitor lines for ACID flare stack comprising (weigh refer to 3 lines)-N4-12طی فاکتور inv.#185-adish-typeA</t>
  </si>
  <si>
    <t>Energy &amp; Water International FZE-(فرآب اینترنشنال)-بابت خرید 1" pilot and ignitor lines for ACID flare stack comprising (weight refer to 3 lines)-N4-14طی فاکتور inv.#185-adish-typeA</t>
  </si>
  <si>
    <t>Energy &amp; Water International FZE-(فرآب اینترنشنال)-بابت خرید Support brackets for service piping installation -17-1طی فاکتور inv.#185-adish-typeA</t>
  </si>
  <si>
    <t>Energy &amp; Water International FZE-(فرآب اینترنشنال)-بابت خرید Support brackets for service piping installation -17-2طی فاکتور inv.#185-adish-typeA</t>
  </si>
  <si>
    <t>Energy &amp; Water International FZE-(فرآب اینترنشنال)-بابت خرید Support brackets for service piping installation -17-7طی فاکتور inv.#185-adish-typeA</t>
  </si>
  <si>
    <t>Energy &amp; Water International FZE-(فرآب اینترنشنال)-بابت خرید Cable Tray (90° vertical outside bend)طی فاکتور inv.#185-adish-typeA</t>
  </si>
  <si>
    <t>Energy &amp; Water International FZE-(فرآب اینترنشنال)-بابت خرید Cable Tray (90° vertical inside bend)طی فاکتور inv.#185-adish-typeA</t>
  </si>
  <si>
    <t>Energy &amp; Water International FZE-(فرآب اینترنشنال)-بابت خرید Spiral-wound gasket Size-SW-B16.5-NPS8-CLASS300طی فاکتور inv.#185-adish-typeA</t>
  </si>
  <si>
    <t>Energy &amp; Water International FZE-(فرآب اینترنشنال)-بابت خرید Spiral-wound gasket Size-SW-B16.5-NPS16-CLASS150طی فاکتور inv.#185-adish-typeA</t>
  </si>
  <si>
    <t>Energy &amp; Water International FZE-(فرآب اینترنشنال)-بابت خرید Nameplate (With Screw &amp; Nut -8Nos)طی فاکتور inv.#185-adish-typeA</t>
  </si>
  <si>
    <t>Energy &amp; Water International FZE-(فرآب اینترنشنال)-بابت خرید 16" Acid Flare Stack 127m Section no._610-006-2طی فاکتور inv.#185-adish-typeA</t>
  </si>
  <si>
    <t>Energy &amp; Water International FZE-(فرآب اینترنشنال)-بابت خرید 16" Acid Flare Stack 127m Section no._610-006-4طی فاکتور inv.#185-adish-typeA</t>
  </si>
  <si>
    <t>Energy &amp; Water International FZE-(فرآب اینترنشنال)-بابت خرید 16" Acid Flare Stack 127m Section no._610-006-6طی فاکتور inv.#185-adish-typeA</t>
  </si>
  <si>
    <t>Energy &amp; Water International FZE-(فرآب اینترنشنال)-بابت خرید 16" Acid Flare Stack 127m Section no._610-006-8طی فاکتور inv.#185-adish-typeA</t>
  </si>
  <si>
    <t>Energy &amp; Water International FZE-(فرآب اینترنشنال)-بابت خرید 16" Acid Flare Stack 127m Section no._610-006-9طی فاکتور inv.#185-adish-typeA</t>
  </si>
  <si>
    <t>Energy &amp; Water International FZE-(فرآب اینترنشنال)-بابت خرید 16" Acid Flare Stack 127m Section no._610-006-11طی فاکتور inv.#185-adish-typeA</t>
  </si>
  <si>
    <t>Energy &amp; Water International FZE-(فرآب اینترنشنال)-بابت خرید 16" Acid Flare Stack 127m Section no._610-006-1طی فاکتور inv.#185-adish-typeA</t>
  </si>
  <si>
    <t>Energy &amp; Water International FZE-(فرآب اینترنشنال)-بابت خرید 16" Acid Flare Stack 127m Section no._610-006-3طی فاکتور inv.#185-adish-typeA</t>
  </si>
  <si>
    <t>Energy &amp; Water International FZE-(فرآب اینترنشنال)-بابت خرید 16" Acid Flare Stack 127m Section no._610-006-5طی فاکتور inv.#185-adish-typeA</t>
  </si>
  <si>
    <t>Energy &amp; Water International FZE-(فرآب اینترنشنال)-بابت خرید 16" Acid Flare Stack 127m Section no._610-006-7Aطی فاکتور inv.#185-adish-typeA</t>
  </si>
  <si>
    <t>Energy &amp; Water International FZE-(فرآب اینترنشنال)-بابت خرید 16" Acid Flare Stack 127m Section no._610-006-7Bطی فاکتور inv.#185-adish-typeA</t>
  </si>
  <si>
    <t>Energy &amp; Water International FZE-(فرآب اینترنشنال)-بابت خرید 16" Acid Flare Stack 127m Section no._610-006-10طی فاکتور inv.#185-adish-typeA</t>
  </si>
  <si>
    <t>Energy &amp; Water International FZE-(فرآب اینترنشنال)-بابت خرید Reel of AWL Cables (98 mt/each)طی فاکتور inv.#185-adish-typeA</t>
  </si>
  <si>
    <t>Energy &amp; Water International FZE-(فرآب اینترنشنال)-بابت خرید Reel of AWL Multicore Cables (165 mt/each)طی فاکتور inv.#185-adish-typeA</t>
  </si>
  <si>
    <t>Energy &amp; Water International FZE-(فرآب اینترنشنال)-بابت خرید Reel of TC Cable (125 mt)طی فاکتور inv.#185-adish-typeA</t>
  </si>
  <si>
    <t>Energy &amp; Water International FZE-(فرآب اینترنشنال)-بابت خرید TC JBsطی فاکتور inv.#185-adish-typeA</t>
  </si>
  <si>
    <t>Energy &amp; Water International FZE-(فرآب اینترنشنال)-بابت خرید Fusesطی فاکتور inv.#185-adish-typeA</t>
  </si>
  <si>
    <t>Energy &amp; Water International FZE-(فرآب اینترنشنال)-بابت خرید AWL JUNCTION BOXطی فاکتور inv.#185-adish-typeA</t>
  </si>
  <si>
    <t>Energy &amp; Water International FZE-(فرآب اینترنشنال)-بابت خرید 1" pilot and ignitor line (weight refer to 4 lines)-N8-3طی فاکتور inv.#185-adish-typeA</t>
  </si>
  <si>
    <t>Energy &amp; Water International FZE-(فرآب اینترنشنال)-بابت خرید 1" pilot and ignitor line (weight refer to 4 lines)-N8-4طی فاکتور inv.#185-adish-typeA</t>
  </si>
  <si>
    <t>Energy &amp; Water International FZE-(فرآب اینترنشنال)-بابت خرید 1" pilot and ignitor line (weight refer to 4 lines)-N8-5طی فاکتور inv.#185-adish-typeA</t>
  </si>
  <si>
    <t>Energy &amp; Water International FZE-(فرآب اینترنشنال)-بابت خرید 1" pilot and ignitor line (weight refer to 4 lines)-N8-6طی فاکتور inv.#185-adish-typeA</t>
  </si>
  <si>
    <t>Energy &amp; Water International FZE-(فرآب اینترنشنال)-بابت خرید 1" pilot and ignitor line (weight refer to 4 lines)-N8-9طی فاکتور inv.#185-adish-typeA</t>
  </si>
  <si>
    <t>Energy &amp; Water International FZE-(فرآب اینترنشنال)-بابت خرید 1" pilot and ignitor line (weight refer to 4 lines)-N8-11طی فاکتور inv.#185-adish-typeA</t>
  </si>
  <si>
    <t>Energy &amp; Water International FZE-(فرآب اینترنشنال)-بابت خرید 1" pilot and ignitor line (weight refer to 4 lines)-N8-13طی فاکتور inv.#185-adish-typeA</t>
  </si>
  <si>
    <t>Energy &amp; Water International FZE-(فرآب اینترنشنال)-بابت خرید 1" pilot and ignitor line (weight refer to 4 lines)-N9-1طی فاکتور inv.#185-adish-typeA</t>
  </si>
  <si>
    <t>Energy &amp; Water International FZE-(فرآب اینترنشنال)-بابت خرید 1" pilot and ignitor line (weight refer to 4 lines)-N9-3طی فاکتور inv.#185-adish-typeA</t>
  </si>
  <si>
    <t>Energy &amp; Water International FZE-(فرآب اینترنشنال)-بابت خرید 1" pilot and ignitor line (weight refer to 4 lines)-N9-4طی فاکتور inv.#185-adish-typeA</t>
  </si>
  <si>
    <t>Energy &amp; Water International FZE-(فرآب اینترنشنال)-بابت خرید 1" pilot and ignitor line (weight refer to 4 lines)-N9-5طی فاکتور inv.#185-adish-typeA</t>
  </si>
  <si>
    <t>Energy &amp; Water International FZE-(فرآب اینترنشنال)-بابت خرید 1" pilot and ignitor line (weight refer to 4 lines)-N9-6طی فاکتور inv.#185-adish-typeA</t>
  </si>
  <si>
    <t>Energy &amp; Water International FZE-(فرآب اینترنشنال)-بابت خرید 1" pilot and ignitor line (weight refer to 4 lines)-N9-9طی فاکتور inv.#185-adish-typeA</t>
  </si>
  <si>
    <t>Energy &amp; Water International FZE-(فرآب اینترنشنال)-بابت خرید 1" pilot and ignitor line (weight refer to 4 lines)-N9-13طی فاکتور inv.#185-adish-typeA</t>
  </si>
  <si>
    <t>Energy &amp; Water International FZE-(فرآب اینترنشنال)-بابت خرید 1" pilot and ignitor line (weight refer to 4 lines)-N10-1طی فاکتور inv.#185-adish-typeA</t>
  </si>
  <si>
    <t>Energy &amp; Water International FZE-(فرآب اینترنشنال)-بابت خرید 1" pilot and ignitor line (weight refer to 4 lines)-N10-3طی فاکتور inv.#185-adish-typeA</t>
  </si>
  <si>
    <t>Energy &amp; Water International FZE-(فرآب اینترنشنال)-بابت خرید 1" pilot and ignitor line (weight refer to 4 lines)-N10-4طی فاکتور inv.#185-adish-typeA</t>
  </si>
  <si>
    <t>حمل و نقل کهورک بار لامرد -بابت خرید سیمان فله تیپ 2طی فاکتور 01/0045 خرید سیمان با9% ارزش افزوده</t>
  </si>
  <si>
    <t>800008</t>
  </si>
  <si>
    <t>انبار مصالح</t>
  </si>
  <si>
    <t>سیراف بتن جنوب (مرضیه هدایتی)-بابت خرید ماسه شسته ( 04 )طی فاکتور S-2091</t>
  </si>
  <si>
    <t>سیراف بتن جنوب (مرضیه هدایتی)-بابت خرید شن بادامیطی فاکتور S-2091</t>
  </si>
  <si>
    <t>اسکندر رمضانی (ناصر توکل محمود آبادی)-بابت خرید 	آجر فشاری (آجر گری)طی فاکتور 1359</t>
  </si>
  <si>
    <t>پیمانکاری حمل ماسه بادی بحرانی-محمد بحرانی-بابت خرید ماسه بادیطی فاکتور 1019</t>
  </si>
  <si>
    <t>مشاورین سامانه پژوهان-بابت خرید 	DM Waterطی فاکتور 401/10937</t>
  </si>
  <si>
    <t>1401/08/07</t>
  </si>
  <si>
    <t>اسکندر رمضانی (ناصر توکل محمود آبادی)-بابت خرید 	آجر فشاری (آجر گری)طی فاکتور 1360</t>
  </si>
  <si>
    <t>سیراف بتن جنوب (مرضیه هدایتی)-بابت خرید ماسه شسته ( 04 )طی فاکتور S-2205</t>
  </si>
  <si>
    <t>سیراف بتن جنوب (مرضیه هدایتی)-بابت خرید شن بادامیطی فاکتور S-2205</t>
  </si>
  <si>
    <t>سیراف بتن جنوب (مرضیه هدایتی)-بابت خرید شن نخودیطی فاکتور S-2205</t>
  </si>
  <si>
    <t>مرتضی احمدی(تیرچه بلوک یکتا)-بابت خرید بلوک دیواری 20*20*40طی فاکتور 5307-5308-5309-5311-5312</t>
  </si>
  <si>
    <t>1401/08/13</t>
  </si>
  <si>
    <t>پیمانکاری حمل ماسه بادی بحرانی-محمد بحرانی-بابت خرید ماسه بادیطی فاکتور 1025</t>
  </si>
  <si>
    <t>حمل و نقل کهورک بار لامرد -بابت خرید سیمان فله تیپ 2طی فاکتور 01-0047خرید سیمان با9% ارزش افزوده</t>
  </si>
  <si>
    <t>1401/08/26</t>
  </si>
  <si>
    <t>سیده ناهید جعفری-بابت خرید سیمان فله تیپ 2طی فاکتور 1005-1006</t>
  </si>
  <si>
    <t>کاریز هیدرو سازه گیل-بابت خرید پودر میکرو سیلیسطی فاکتور 3755</t>
  </si>
  <si>
    <t>کاریز هیدرو سازه گیل-بابت خرید ابر روان کننده HYPER FLOW 20طی فاکتور 3753</t>
  </si>
  <si>
    <t>کاریز هیدرو سازه گیل-بابت خرید پودر میکرو سیلیسطی فاکتور 3754</t>
  </si>
  <si>
    <t>کاریز هیدرو سازه گیل-بابت خرید Grout G3	طی فاکتور 3756</t>
  </si>
  <si>
    <t>1401/09/01</t>
  </si>
  <si>
    <t>اسکندر رمضانی (ناصر توکل محمود آبادی)-بابت خرید 	آجر فشاری (آجر گری)طی فاکتور 1361</t>
  </si>
  <si>
    <t>سیراف بتن جنوب (مرضیه هدایتی)-بابت خرید ماسه شسته ( 04 )طی فاکتور S-2350</t>
  </si>
  <si>
    <t>سیراف بتن جنوب (مرضیه هدایتی)-بابت خرید شن بادامیطی فاکتور S-2350</t>
  </si>
  <si>
    <t>سیراف بتن جنوب (مرضیه هدایتی)-بابت خرید شن نخودیطی فاکتور S-2350</t>
  </si>
  <si>
    <t>1401/09/10</t>
  </si>
  <si>
    <t>حمل و نقل کهورک بار لامرد -بابت خرید سیمان فله تیپ 2طی فاکتور 01-0048</t>
  </si>
  <si>
    <t>پیمانکاری حمل ماسه بادی بحرانی-محمد بحرانی-بابت خرید ماسه بادیطی فاکتور 117</t>
  </si>
  <si>
    <t>سیده ناهید جعفری-بابت خرید سیمان فله تیپ 2طی فاکتور 1007</t>
  </si>
  <si>
    <t>مرتضی احمدی(تیرچه بلوک یکتا)-بابت خرید بلوک دیواری 20*20*40طی فاکتور 6032</t>
  </si>
  <si>
    <t>کاریز هیدرو سازه گیل-بابت خرید ابر روان کننده HYPER FLOW 20طی فاکتور 3870</t>
  </si>
  <si>
    <t>کاریز هیدرو سازه گیل-بابت خرید پودر میکرو سیلیسطی فاکتور 3872</t>
  </si>
  <si>
    <t>مرتضی احمدی(تیرچه بلوک یکتا)-بابت خرید بلوک دیواری 20*20*40طی فاکتور 6033</t>
  </si>
  <si>
    <t>اسکندر رمضانی (ناصر توکل محمود آبادی)-بابت خرید 	آجر فشاری (آجر گری)طی فاکتور 1362</t>
  </si>
  <si>
    <t>ولدخانی ق ADSH-E-CO-GE-017-هزینه دمونتاژ طبق ماده 6-2 و ماده 2-4 بابت 5% و ماده 3-4 بابت 20% - جمعا 85.700 یورو -بخشی 1 ص و بهمن1400-معادل 4.293 یورو</t>
  </si>
  <si>
    <t>داراییهای غیرجاری</t>
  </si>
  <si>
    <t>2</t>
  </si>
  <si>
    <t>داراییهای ثابت</t>
  </si>
  <si>
    <t>251</t>
  </si>
  <si>
    <t>ماشین آلات و تجهیزات</t>
  </si>
  <si>
    <t>25124</t>
  </si>
  <si>
    <t>ولدخانی ق ADSH-E-CO-GE-017-هزینه دمونتاژ طبق ماده 6-2 و ماده 2-4 بابت 5% و ماده 3-4 بابت 20% - جمعا 85.700 یورو -بخشی  2 ص و بهمن1400-معادل 15.707 یورو</t>
  </si>
  <si>
    <t>ولدخانی ق ADSH-E-CO-GE-017-هزینه دمونتاژ طبق ماده 6-2 و ماده 2-4 بابت 5% و ماده 3-4 بابت 20% - جمعا 85.700 یورو -بخشی 3 ص و بهمن1400-معادل 25.000 یورو</t>
  </si>
  <si>
    <t>ولدخانی ق ADSH-E-CO-GE-017-هزینه دمونتاژ طبق ماده 6-2 و ماده 2-4 بابت 5% و ماده 3-4 بابت 20% - جمعا 85.700 یورو -بخشی 4 ص و بهمن1400-معادل 10.000 یورو</t>
  </si>
  <si>
    <t>ولدخانی ق ADSH-E-CO-GE-017-هزینه دمونتاژ طبق ماده 6-2 و ماده 2-4 بابت 5% و ماده 3-4 بابت 20% - جمعا 85.700 یورو -بخشی 5 ص و بهمن1400-معادل 26.200 یورو</t>
  </si>
  <si>
    <t>ولدخانی ق ADSH-E-CO-GE-017-هزینه دمونتاژ طبق ماده 6-2 و ماده 2-4 بابت 5% و ماده 3-4 بابت 20% - جمعا 85.700 یورو -بخشی 6 ص و بهمن1400-معادل 4.500 یورو</t>
  </si>
  <si>
    <t>مجتبی اجباری-بابت خرید  کولر گازی 18000 ایولی طرح گلدنطی فاکتور 401/0407</t>
  </si>
  <si>
    <t>اثاثه و منصوبات</t>
  </si>
  <si>
    <t>25127</t>
  </si>
  <si>
    <t>اسماعیل رحمانی-بابت خرید چادر برزنتی ضد آبطی فاکتور 401/3502</t>
  </si>
  <si>
    <t>پارس شوفاژ - علی بوشهری-بابت خرید گولر گازی جنرال 18000BTCکم مصرفطی فاکتور 0189</t>
  </si>
  <si>
    <t>1401/09/08</t>
  </si>
  <si>
    <t>خدمات ماشین اداری رامتین(رستم فرودیان)-بابت خرید دستگاه فتوکپی سیاه وسفید لیزری ریکو mp2000</t>
  </si>
  <si>
    <t>خدمات ماشین اداری رامتین(رستم فرودیان)-بابت خرید دستگاه فتوکپی سیاه وسفید لیزری ریکو 2501sp</t>
  </si>
  <si>
    <t>1401/07/09</t>
  </si>
  <si>
    <t>توسعه شبکه فروش همکاران سیستم- بابت هزینه آموزش ماژول مدیریت دارایی- ف ش scm/4371/1401</t>
  </si>
  <si>
    <t>داراییهای نامشهود</t>
  </si>
  <si>
    <t>271</t>
  </si>
  <si>
    <t>نرم افزارها</t>
  </si>
  <si>
    <t>27121</t>
  </si>
  <si>
    <t>توسعه شبکه فروش همکاران سیستم- بابت 9% ارزش افزوده هزینه آموزش ماژول مدیریت دارایی- ف ش scm/4371/1401</t>
  </si>
  <si>
    <t>توسعه شبکه فروش همکاران سیستم- بابت هزینه آموزش ماژول دریافت و پرداخت- ف ش scm/4372/1401</t>
  </si>
  <si>
    <t>توسعه شبکه فروش همکاران سیستم- بابت 9% ارزش افزوده هزینه آموزش ماژول دریافت و پرداخت- ف ش scm/4371/1401</t>
  </si>
  <si>
    <t>سامان اندیشه ستیا- بابت خدمات پشتیبانی نرم افزار ستیا از تاریخ 1400/08/01 الی 1401/07/30 قرارداد ADSH-E-CO-GE-016 فاکتور 185</t>
  </si>
  <si>
    <t>سامان اندیشه ستیا- بابت 9% ارزش افزوده خدمات پشتیبانی نرم افزار ستیا از تاریخ 1400/08/01 الی 1401/07/30 قرارداد ADSH-E-CO-GE-016 فاکتور 185</t>
  </si>
  <si>
    <t>پویا سامانه همکاران- بابت نصب و استقرار نرم افزار دریافت و پرداخت راهکاران طی صورتحساب 066</t>
  </si>
  <si>
    <t>پویا سامانه همکاران- بابت 9% ارزش افزوده نصب و استقرار نرم افزار دریافت و پرداخت راهکاران طی صورتحساب 066</t>
  </si>
  <si>
    <t>موسسه پژوهش و آموزش همکاران سیستم- بابت دوره آموزش دریافت و پرداخت راهکاران طی صورتحساب 2648</t>
  </si>
  <si>
    <t>سود (زیان) تسعیر ارز بابت فروش 51.500.000 وون از 194.818 ریال به فی 150.928ریال طی نامه 01/0000/ص/آد  به تاریخ 1401/07/26</t>
  </si>
  <si>
    <t>درآمدها</t>
  </si>
  <si>
    <t>6</t>
  </si>
  <si>
    <t>سایر درآمد ها  و هزینه های غیر عملیاتی</t>
  </si>
  <si>
    <t>651</t>
  </si>
  <si>
    <t>سود و زیان تسعیر نرخ ارز غیر عملیاتی</t>
  </si>
  <si>
    <t>65162</t>
  </si>
  <si>
    <t>سود (زیان) تسعیر ارز 2.733.912/28 یورو با نرخ 287.430 ریال سنا  1401/07/02 - E &amp; W بابت 3% باقیمانده هزینه ترانسفر تا پایان اینویس 101</t>
  </si>
  <si>
    <t>سایر درآمد ها و هزینه های عملیاتی</t>
  </si>
  <si>
    <t>641</t>
  </si>
  <si>
    <t>سود/زیان تسعیر دارایی ها / بدهی های عملیاتی</t>
  </si>
  <si>
    <t>64171</t>
  </si>
  <si>
    <t>اریس اوکسین-پاس چک 923041 (اقتصاد)بابت تسویه ف 1471 خرید PLATE (واریزی) طی دستور پرداخت پیوست</t>
  </si>
  <si>
    <t>100001</t>
  </si>
  <si>
    <t>سایر اسناد پرداختنی</t>
  </si>
  <si>
    <t>34211</t>
  </si>
  <si>
    <t>بانک اقتصاد نوین شعبه حام جم 1-5278624-2-215</t>
  </si>
  <si>
    <t>ارتباط نوین (عباس رحیمی)- چک 194404 (اقتصاد) بابت تسویه ف 140106-105 سرویس و نگهداری دوربین ها (واریزی) طی دستور پرداخت پیوست</t>
  </si>
  <si>
    <t>آقای سید محمد حسینی کیا- چک 194410 (اقتصاد) بابت تسویه کامل حقوق و عیدی و باز خرید خدمت و طلب مرخصی و ... تا پایان 1401/06/05</t>
  </si>
  <si>
    <t>ارتباط نوین (عباس رحیمی)-پاس چک 194404 (اقتصاد) بابت تسویه ف 140106-105 سرویس و نگهداری دوربین ها (واریزی) طی دستور پرداخت پیوست</t>
  </si>
  <si>
    <t>پرداخت چک 194412 بانک اقتصاد نوین بنام آقای محمود بخشی بابت پرداخت مساعده مهر ماه طی دستور پیوست</t>
  </si>
  <si>
    <t>پاس چک 194412 بانک اقتصاد نوین بنام آقای محمود بخشی بابت پرداخت مساعده مهر ماه طی دستور پیوست</t>
  </si>
  <si>
    <t>بخشی از چک 194414 (اقتصاد)بابت واریز هزینه های مهندسی شهریور ماه 1401 پرسنل طبق لیست پیوست</t>
  </si>
  <si>
    <t>پرداخت چک 194415 بانک اقتصاد نوین به نام آقای محسن صفائی فراهانی بابت عودت بدهی (مابه التفاوت مهر1401)</t>
  </si>
  <si>
    <t>پرداخت چک 194413 بانک اقتصاد نوین بنام پالایش میعانات گازی آدیش جنوبی بابت شرکت آدیش جنوبی جهت پرداخت حقوق و دستمزد مهر ماه 1401 کارکنان شرکت طبق لیست پیوست</t>
  </si>
  <si>
    <t>پاس چک 194414 بانک اقتصاد نوین جهت پرداخت هزینه های مهندسی مهر ماه 1401 کارکنان شرکت طبق لیست پیوست</t>
  </si>
  <si>
    <t>پاس چک 194413 بانک اقتصاد نوین جهت پرداخت حقوق و دستمزد مهر ماه 1401 کارکنان شرکت طبق لیست پیوست</t>
  </si>
  <si>
    <t>پاس چک 194415 بانک اقتصاد نوین به نام آقای محسن صفائی فراهانی بابت عودت بدهی (مابه التفاوت مهر1401)</t>
  </si>
  <si>
    <t>1401/08/11</t>
  </si>
  <si>
    <t>پرداخت چک 194416 بانک اقتصاد نوین به نام آقای امید عباسی بابت هزینه انبارداری اینویس 189 -203 ص 1003787 و 1003875 از روشن جام یلدا</t>
  </si>
  <si>
    <t>پرداخت چک 194418 بانک اقتصاد نوین بنام سامان اندیشه ستیا بابت تسویه ق ADSH-E-CO-GE-016</t>
  </si>
  <si>
    <t>پاس چک 194416 بانک اقتصاد نوین به نام آقای امید عباسی بابت هزینه انبارداری اینویس 189 -203 ص 1003787 و 1003875 از روشن جام یلدا</t>
  </si>
  <si>
    <t>پاس چک 194418 بانک اقتصاد نوین شرکت سامان اندیشه ستیا بابت تسویه ق ADSH-E-CO-GE-016</t>
  </si>
  <si>
    <t>آقای سید محمد حسینی کیا-پاس چک 194410 (اقتصاد) بابت تسویه کامل حقوق و عیدی و باز خرید خدمت و طلب مرخصی و ... تا پایان 1401/06/05</t>
  </si>
  <si>
    <t>پرداخت چک 194419 بانک اقتصاد نوین بنام پالایش میعانات گازی آدیش جنوبی بابت جهت پرداخت حقوق و دستمزد آبان ماه 1401 کارکنان شرکت طبق لیست پیوست</t>
  </si>
  <si>
    <t>پرداخت چک 194421 بانک اقتصاد نوین بنام پالایش میعانات گازی آدیش جنوبی جهت پرداخت هزینه های مهندسی آبان ماه 1401 کارکنان شرکت طبق لیست پیوست</t>
  </si>
  <si>
    <t>پرداخت چک 194420 بانک اقتصاد نوین به نام آقای محسن صفائی فراهانی بابت عودت بدهی (مابه التفاوت آبان 1401)</t>
  </si>
  <si>
    <t>پاس چک 194419 بانک اقتصاد نوین آدیش جنوبی جهت پرداخت حقوق و دستمزد آبان ماه 1401 کارکنان شرکت طبق لیست پیوست</t>
  </si>
  <si>
    <t>پاس چک 194421 بانک اقتصاد نوین آدیش جنوبی جهت پرداخت هزینه های مهندسی آبان ماه 1401 کارکنان شرکت طبق لیست پیوست</t>
  </si>
  <si>
    <t>پاس چک 194420 بانک اقتصاد نوین آدیش جنوبی جهت واریز به حساب 1-140372-800-135 به نام آقای محسن صفائی فراهانی بابت عودت بدهی (مابه التفاوت آبان 1401)</t>
  </si>
  <si>
    <t>1401/09/16</t>
  </si>
  <si>
    <t>پرداخت چک 194422 بانک اقتصاد نوین بنام شرکت خدمات مسافرت هوایی و جهانگردی دور پرواز بابت تنخواه خرید 2 فقره بلیط رفت و برگشت کره جنوبی به همراه بیمه مسافرت</t>
  </si>
  <si>
    <t>پرداخت چک 194423 بانک اقتصاد نوین بنام آقای محمود بخشی بابت پرداخت مساعده آبان ماه طی دستور پیوست</t>
  </si>
  <si>
    <t>پاس چک 194422 بانک اقتصاد نوین بنام آقای امیر عباس ایماغیان بابت تنخواه خرید 2 فقره بلیط رفت و برگشت کره جنوبی به همراه بیمه مسافرت</t>
  </si>
  <si>
    <t>پاس چک 194423 بانک اقتصاد نوین بنام آقای محمود بخشی بابت پرداخت مساعده آبان ماه طی دستور پیوست</t>
  </si>
  <si>
    <t>پرداخت چک 194425 بانک اقتصاد نوین بنام پالایش میعانات گازی آدیش جنوبی بابت آدیش جنوبی جهت پرداخت شارژ بن کارت های شب یلدا 8 نفر از پرسنل شرکت طبق لیست پیوست</t>
  </si>
  <si>
    <t>پاس چک 194425 بانک اقتصاد نوین آدیش جنوبی جهت پرداخت شارژ بن کارت های شب یلدا 8 نفر از پرسنل شرکت طبق لیست پیوست</t>
  </si>
  <si>
    <t>خانم سپیده بیاتی- چک 923047 (اقتصاد) بابت پرداخت مساعده مهر ماه (واریزی) طی دستور پرداخت پیوست</t>
  </si>
  <si>
    <t>موجودی نقد و بانک</t>
  </si>
  <si>
    <t>111</t>
  </si>
  <si>
    <t>موجودی نزد بانکها ریالی</t>
  </si>
  <si>
    <t>11121</t>
  </si>
  <si>
    <t>کهورک بار لامرد-چک 923048 (اقتصاد) بابت پیش پرداخت خرید 500 تن سیمان فله تیپ 2 به همراه حمل جهت بچینگ پ ف 0046-01 درخواست CV-252 (واریزی) طی دستور پرداخت پیوست</t>
  </si>
  <si>
    <t>انتقال از اقتصاد پشتیبان 215/850/5278624/1 به پشتیبان جاری 215/2/5278624/1 سند ش 20901409</t>
  </si>
  <si>
    <t>انتقال از اقتصاد پشتیبان 215/850/5278624/1 به پشتیبان جاری 215/2/5278624/1 سند ش 10902025</t>
  </si>
  <si>
    <t>انتقال از اقتصاد پشتیبان 215/850/5278624/1 به پشتیبان جاری 215/2/5278624/1 سند ش 10902027</t>
  </si>
  <si>
    <t>انتقال از اقتصاد پشتیبان 215/850/5278624/1 به پشتیبان جاری 215/2/5278624/1 سند ش 20901460</t>
  </si>
  <si>
    <t>انتقال از اقتصاد پشتیبان 215/850/5278624/1 به پشتیبان جاری 215/2/5278624/1 سند ش 10902069</t>
  </si>
  <si>
    <t>هزینه کارمزد بانکی از اقتصاد جاری 215/2/5278624/1 سند ش 20900802</t>
  </si>
  <si>
    <t>هزینه کارمزد بانکی از اقتصاد جاری 215/2/5278624/1 سند ش 10902027</t>
  </si>
  <si>
    <t>چک 194403 (اقتصاد) بابت پرداخت مابه التفاوت حساب شرکت حمل و نقل بین المللی توشه بر جهت بارنامه  ILJEABND220825211 بابت محموله شیر اینویس 138 (واریزی) طی دستور پرداخت</t>
  </si>
  <si>
    <t>سپهر مولد- چک 194401 (اقتصاد) بابت علی الحساب ق ADSH-E-CO-GE-008 (واریزی) طی دستور پرداخت پیوست</t>
  </si>
  <si>
    <t>محسن صفائی-چک 923050 (اقتصاد) بابت عودت بدهی (مابه التفاوت شهریور 1401) (واریزی) طی دستور پرداخت پیوست</t>
  </si>
  <si>
    <t>بخشی  از  چک 923049 (اقتصاد)بابت واریز حقوق شهریور ماه  1401  پرسنل طبق لیست پیوست(واریزی)</t>
  </si>
  <si>
    <t>بخشی از چک 194402 (اقتصاد)بابت واریز هزینه های مهندسی شهریور ماه 1401 پرسنل طبق لیست پیوست</t>
  </si>
  <si>
    <t>انتقال از اقتصاد پشتیبان 215/850/5278624/1 به پشتیبان جاری 215/2/5278624/1 سند ش 10902189</t>
  </si>
  <si>
    <t>انتقال از اقتصاد پشتیبان 215/850/5278624/1 به پشتیبان جاری 215/2/5278624/1 سند ش 10906201</t>
  </si>
  <si>
    <t>انتقال از اقتصاد پشتیبان 215/850/5278624/1 به پشتیبان جاری 215/2/5278624/1 سند ش 10906213</t>
  </si>
  <si>
    <t>انتقال از اقتصاد پشتیبان 215/850/5278624/1 به پشتیبان جاری 215/2/5278624/1 سند ش 10906238</t>
  </si>
  <si>
    <t>انتقال از اقتصاد پشتیبان 215/850/5278624/1 به پشتیبان جاری 215/2/5278624/1 سند ش 10906256</t>
  </si>
  <si>
    <t>1401/07/16</t>
  </si>
  <si>
    <t>انتقال از اقتصاد پشتیبان 215/850/5278624/1 به پشتیبان جاری 215/2/5278624/1 سند ش 10915125</t>
  </si>
  <si>
    <t>انتقال از اقتصاد پشتیبان 215/850/5278624/1 به پشتیبان جاری 215/2/5278624/1 سند ش 10919017</t>
  </si>
  <si>
    <t>سپهر مولد- چک 194405 (اقتصاد) بابت علی الحساب ق ADSH-E-CO-GE-008 (واریزی) طی دستور پرداخت پیوست</t>
  </si>
  <si>
    <t>شرکت انسول- چک 194406 (اقتصاد) بابت پرداخت هزینه اقامت کارشناسان کره ای (واریزی) طی دستور پرداخت پیوست</t>
  </si>
  <si>
    <t>انتقال از اقتصاد پشتیبان 215/850/5278624/1 به پشتیبان جاری 215/2/5278624/1 سند ش 20928436</t>
  </si>
  <si>
    <t>انتقال از اقتصاد پشتیبان 215/850/5278624/1 به پشتیبان جاری 215/2/5278624/1 سند ش 10929678</t>
  </si>
  <si>
    <t>هزینه کارمزد بانکی از اقتصاد جاری 215/2/5278624/1 سند ش 30929217</t>
  </si>
  <si>
    <t>انتقال از اقتصاد پشتیبان 215/850/5278624/1 به پشتیبان جاری 215/2/5278624/1 سند ش 20933226</t>
  </si>
  <si>
    <t>انتقال از اقتصاد پشتیبان 215/850/5278624/1 به پشتیبان جاری 215/2/5278624/1 سند ش 10933674</t>
  </si>
  <si>
    <t>سپهر مولد- چک 194407 (اقتصاد) بابت علی الحساب ق ADSH-P-PO-GE-008 (واریزی) طی دستور پرداخت پیوست</t>
  </si>
  <si>
    <t>انتقال از اقتصاد پشتیبان 215/850/5278624/1 به پشتیبان جاری 215/2/5278624/1 سند ش 20944656</t>
  </si>
  <si>
    <t>انتقال از اقتصاد پشتیبان 215/850/5278624/1 به پشتیبان جاری 215/2/5278624/1 سند ش 10945203</t>
  </si>
  <si>
    <t>انتقال از اقتصاد پشتیبان 215/850/5278624/1 به پشتیبان جاری 215/2/5278624/1 سند ش 10945204</t>
  </si>
  <si>
    <t>انتقال از اقتصاد پشتیبان 215/850/5278624/1 به پشتیبان جاری 215/2/5278624/1 سند ش 10945305</t>
  </si>
  <si>
    <t>هزینه کارمزد بانکی از اقتصاد جاری 215/2/5278624/1 سند ش 10941556</t>
  </si>
  <si>
    <t>هزینه کارمزد بانکی از اقتصاد جاری 215/2/5278624/1 سند ش 10945203</t>
  </si>
  <si>
    <t>هزینه کارمزد بانکی از اقتصاد جاری 215/2/5278624/1 سند ش 10945204</t>
  </si>
  <si>
    <t>پی کاو- چک 194408 (اقتصاد) بابت تسویه ف 312 مربوط به ص و 39 (واریزی) طی دستور پرداخت پیوست</t>
  </si>
  <si>
    <t>رنگین زره- چک 194409 (اقتصاد) بابت تسویه فاکتورهای 7460 و 7461 و بدهی قبلی (واریزی) طی دستور پرداخت پیوست</t>
  </si>
  <si>
    <t>1401/07/27</t>
  </si>
  <si>
    <t>انتقال از اقتصاد پشتیبان 215/850/5278624/1 به پشتیبان جاری 215/2/5278624/1 سند ش 20954029</t>
  </si>
  <si>
    <t>انتقال از اقتصاد پشتیبان 215/850/5278624/1 به پشتیبان جاری 215/2/5278624/1 سند ش 10954497</t>
  </si>
  <si>
    <t>انتقال از اقتصاد پشتیبان 215/850/5278624/1 به پشتیبان جاری 215/2/5278624/1 سند ش 20954085</t>
  </si>
  <si>
    <t>انتقال از اقتصاد پشتیبان 215/850/5278624/1 به پشتیبان جاری 215/2/5278624/1 سند ش 10956021</t>
  </si>
  <si>
    <t>هزینه کارمزد بانکی از اقتصاد جاری 215/2/5278624/1 سند ش 10954497</t>
  </si>
  <si>
    <t>انتقال از اقتصاد پشتیبان 215/850/5278624/1 به پشتیبان جاری 215/2/5278624/1 سند ش 20972967</t>
  </si>
  <si>
    <t>انتقال از اقتصاد پشتیبان 215/850/5278624/1 به پشتیبان جاری 215/2/5278624/1 سند ش 10974294</t>
  </si>
  <si>
    <t>انتقال از اقتصاد پشتیبان 215/850/5278624/1 به پشتیبان جاری 215/2/5278624/1 سند ش 10982027</t>
  </si>
  <si>
    <t>هزینه کارمزد بانکی از اقتصاد پشتیبان 215/850/5278624/1 سند ش 10978090</t>
  </si>
  <si>
    <t>هزینه کارمزد بانکی از اقتصاد پشتیبان 215/850/5278624/1 سند ش 10978108</t>
  </si>
  <si>
    <t>انتقال از اقتصاد پشتیبان 215/850/5278624/1 به پشتیبان جاری 215/2/5278624/1 سند ش 10986986</t>
  </si>
  <si>
    <t>انتقال از اقتصاد پشتیبان 215/850/5278624/1 به پشتیبان جاری 215/2/5278624/1 سند ش 10995956</t>
  </si>
  <si>
    <t>انتقال از اقتصاد پشتیبان 215/850/5278624/1 به پشتیبان جاری 215/2/5278624/1 سند ش 10100381</t>
  </si>
  <si>
    <t>انتقال از اقتصاد پشتیبان 215/850/5278624/1 به پشتیبان جاری 215/2/5278624/1 سند ش 10100395</t>
  </si>
  <si>
    <t>انتقال از اقتصاد پشتیبان 215/850/5278624/1 به پشتیبان جاری 215/2/5278624/1 سند ش 30103675</t>
  </si>
  <si>
    <t>انتقال از اقتصاد پشتیبان 215/850/5278624/1 به پشتیبان جاری 215/2/5278624/1 سند ش 10105034</t>
  </si>
  <si>
    <t>پرداخت چک 194417 بانک اقتصاد نوین جهت شارژ تنخواه آقای خستو بابت پرداخت قبوض برق تا 1401/06/31</t>
  </si>
  <si>
    <t>انتقال از اقتصاد پشتیبان 215/850/5278624/1 به پشتیبان جاری 215/2/5278624/1 سند ش 30111068</t>
  </si>
  <si>
    <t>هزینه کارمزد بانکی از اقتصاد پشتیبان 215/850/5278624/1 سند ش 10109533</t>
  </si>
  <si>
    <t>انتقال از اقتصاد پشتیبان 215/850/5278624/1 به پشتیبان جاری 215/2/5278624/1 سند ش 10109533</t>
  </si>
  <si>
    <t>انتقال از اقتصاد پشتیبان 215/850/5278624/1 به پشتیبان جاری 215/2/5278624/1 سند ش 20112022</t>
  </si>
  <si>
    <t>انتقال از اقتصاد پشتیبان 215/850/5278624/1 به پشتیبان جاری 215/2/5278624/1 سند ش 10109571</t>
  </si>
  <si>
    <t>انتقال از اقتصاد پشتیبان 215/850/5278624/1 به پشتیبان جاری 215/2/5278624/1 سند ش 20154910</t>
  </si>
  <si>
    <t>انتقال از اقتصاد پشتیبان 215/850/5278624/1 به پشتیبان جاری 215/2/5278624/1 سند ش 10157894</t>
  </si>
  <si>
    <t>انتقال از اقتصاد پشتیبان 215/850/5278624/1 به پشتیبان جاری 215/2/5278624/1 سند ش 10157942</t>
  </si>
  <si>
    <t>انتقال از اقتصاد پشتیبان 215/850/5278624/1 به پشتیبان جاری 215/2/5278624/1 سند ش 30230775</t>
  </si>
  <si>
    <t>انتقال از اقتصاد پشتیبان 215/850/5278624/1 به پشتیبان جاری 215/2/5278624/1 سند ش 10230538</t>
  </si>
  <si>
    <t>انتقال از اقتصاد پشتیبان 215/850/5278624/1 به پشتیبان جاری 215/2/5278624/1 سند ش 10230543</t>
  </si>
  <si>
    <t>انتقال از اقتصاد پشتیبان 215/850/5278624/1 به پشتیبان جاری 215/2/5278624/1 سند ش 10231419</t>
  </si>
  <si>
    <t>انتقال از اقتصاد پشتیبان 215/850/5278624/1 به پشتیبان جاری 215/2/5278624/1 سند ش 10249376</t>
  </si>
  <si>
    <t>انتقال از اقتصاد پشتیبان 215/850/5278624/1 به پشتیبان جاری 215/2/5278624/1 سند ش 10247462</t>
  </si>
  <si>
    <t>انتقال از اقتصاد پشتیبان 215/850/5278624/1 به پشتیبان جاری 215/2/5278624/1 سند ش 10257541</t>
  </si>
  <si>
    <t>انتقال از اقتصاد پشتیبان 215/850/5278624/1 به پشتیبان جاری 215/2/5278624/1 سند ش 10260465</t>
  </si>
  <si>
    <t>1401/09/28</t>
  </si>
  <si>
    <t>پاس چک 194424 بانک اقتصاد نوین آدیش جنوبی جهت پرداخت شارژ بن کارت هدیه تولد 2 نفر از پرسنل شرکت طبق لیست پیوست</t>
  </si>
  <si>
    <t>انتقال از اقتصاد پشتیبان 215/850/5278624/1 به پشتیبان جاری 215/2/5278624/1 سند ش 10284734</t>
  </si>
  <si>
    <t>انتقال از اقتصاد پشتیبان 215/850/5278624/1 به پشتیبان جاری 215/2/5278624/1 سند ش 10290037</t>
  </si>
  <si>
    <t>انتقال از اقتصاد پشتیبان 215/850/5278624/1 به پشتیبان جاری 215/2/5278624/1 سند ش 10292819</t>
  </si>
  <si>
    <t>سود علی الحساب به اقتصاد پشتیبان 215/850/5278624/1 از تاریخ 1401/06/10 تا 1401/07/09 سند ش 20892352</t>
  </si>
  <si>
    <t>100002</t>
  </si>
  <si>
    <t>بانک اقتصاد نوین شعبه حام جم 215-850-5278624-1</t>
  </si>
  <si>
    <t>آقای صفائی -واریزی طی فیش 487374 (اقتصاد) به اقتصادنوین 215/850/5278624/1 توسط رئیس هیات مدیره بابت بخشی افزایش سرمایه</t>
  </si>
  <si>
    <t>هزینه کارمزد بانکی از اقتصاد پشتیبان 215/850/5278624/1 سند ش 10906202</t>
  </si>
  <si>
    <t>هزینه کارمزد بانکی از اقتصاد پشتیبان 215/850/5278624/1 سند ش 10906214</t>
  </si>
  <si>
    <t>آقای صفائی -واریزی طی فیش 628019 (اقتصاد) به اقتصادنوین 215/850/5278624/1 توسط رئیس هیات مدیره بابت عودت بخشی از پرداختی تادیه دیون</t>
  </si>
  <si>
    <t>هزینه کارمزد بانکی از اقتصاد پشتیبان 215/850/5278624/1 سند ش 10978091</t>
  </si>
  <si>
    <t>انتقال مانده حساب از بانک کشاورزی 903348066 به پشتیبان جاری 215/850/5278624/1 سند ش 20978561</t>
  </si>
  <si>
    <t>واریزی شرکت تجارت گستر سیراف سپهر بابت مازاد پرداختی طی سند 20981425</t>
  </si>
  <si>
    <t>انتقال مانده حساب از بانک سامان 1-2189814-40-810 به پشتیبان جاری 215/850/5278624/1 سند ش 30361517</t>
  </si>
  <si>
    <t>پرداخت چک 162189 بانک تجارت بنام شرکت پالایش میعانات گازی آدیش جنوبی بابت تامین موجودی</t>
  </si>
  <si>
    <t>هزینه کارمزد بانکی از اقتصاد پشتیبان 215/850/5278624/1 سند ش 10995982</t>
  </si>
  <si>
    <t>هزینه کارمزد بانکی از اقتصاد پشتیبان 215/850/5278624/1 سند ش 10100382</t>
  </si>
  <si>
    <t>هزینه کارمزد بانکی از اقتصاد پشتیبان 215/850/5278624/1 سند ش 10100396</t>
  </si>
  <si>
    <t>سود علی الحساب به اقتصاد پشتیبان 215/850/5278624/1 از تاریخ 1401/07/10 تا 1401/08/09 سند ش 20104117</t>
  </si>
  <si>
    <t>1401/08/19</t>
  </si>
  <si>
    <t>واریزی از شرکت حمل و نقل بین المللی توشه بر بابت مازاد واریزی طی سند 20140304</t>
  </si>
  <si>
    <t>سود علی الحساب به اقتصاد پشتیبان 215/850/5278624/1 از تاریخ 1401/08/10 تا 1401/09/09 سند ش 20218412</t>
  </si>
  <si>
    <t>هزینه کارمزد بانکی از اقتصاد پشتیبان 215/850/5278624/1 سند ش 10230539</t>
  </si>
  <si>
    <t>هزینه کارمزد بانکی از اقتصاد پشتیبان 215/850/5278624/1 سند ش 10230544</t>
  </si>
  <si>
    <t>سود حاصل از سپرده گذاری نزد بانک</t>
  </si>
  <si>
    <t>65131</t>
  </si>
  <si>
    <t>بیمه آسیا -چک 323194 (ملت) بابت پرداخت نقدی 30% بیمه نامه مسئولیت مدنی طی شماره بیمه نامه  410551037/00/000003  از 1401/07/07 تا 1402/07/07 (واریزی) طی دستور پرداخت پیوست</t>
  </si>
  <si>
    <t>100003</t>
  </si>
  <si>
    <t>بانک ملت شعبه سازمان گسترش 8375650927</t>
  </si>
  <si>
    <t>هزینه کارمزد ساتنا ملت جاری 8375650927 سند ش 317029131</t>
  </si>
  <si>
    <t>چک 323196 (ملت) بابت حقوق شهریور ماه 1401 پرسنل گمرک (واریزی) طی دستور پرداخت پیوست</t>
  </si>
  <si>
    <t>چک 323197 (ملت) بابت حقوق مهر ماه 1401 پرسنل گمرک (واریزی) طی دستور پرداخت پیوست</t>
  </si>
  <si>
    <t>1401/08/29</t>
  </si>
  <si>
    <t>هزینه کارمزد ساتنا ملت جاری 8375650927 سند ش 321235187</t>
  </si>
  <si>
    <t>پرداخت چک 323198 بانک ملت بابت حقوق آبان ماه 1401 پرسنل گمرک (واریزی) طی دستور پرداخت پیوست</t>
  </si>
  <si>
    <t>هزینه کارمزد ساتنا ملت جاری 8375650927 سند ش 325594837</t>
  </si>
  <si>
    <t>پرداخت چک 323199 بانک ملت جهت شارژ تنخواه دفتر مرکزی آقای خستو ش 70 الی 74</t>
  </si>
  <si>
    <t>پرداخت چک 323200 بانک ملت به نام شرکت خدمات مسافرت هوایی پرتو پرواز فردا بابت ص 108</t>
  </si>
  <si>
    <t>واریز سود علی الحساب از تاریخ 14010625 تا 14000724 توسط ملت 8379602926 سند ش 83796029</t>
  </si>
  <si>
    <t>100004</t>
  </si>
  <si>
    <t>بانک ملت شعبه سازمان گسترش 8379602926</t>
  </si>
  <si>
    <t>واریز سود علی الحساب از تاریخ 14010725 تا 14000824 توسط ملت 8379602926 سند ش 83796029</t>
  </si>
  <si>
    <t>1401/09/25</t>
  </si>
  <si>
    <t>واریز سود علی الحساب از تاریخ 14010825 تا 14000924 توسط ملت 8379602926 سند ش 83796029</t>
  </si>
  <si>
    <t>آقای صفائی فراهانی -ملت ارزی (وون) 8304302209 به 9321982378 بابت فروش 51.500.000 وون فی 194.818ریال سنا مورخ 1400/12/29 -طی سند ش 527946 به تاریخ 1401/07/026</t>
  </si>
  <si>
    <t>100005</t>
  </si>
  <si>
    <t>موجودی نزد بانکهای ارزی</t>
  </si>
  <si>
    <t>11122</t>
  </si>
  <si>
    <t>بانک ملت شعبه سازمان گسترش 8304302209</t>
  </si>
  <si>
    <t>عملیات دریافت تامین کسری از سپرده پشتیبان 6009 طی سند 306049922</t>
  </si>
  <si>
    <t>100006</t>
  </si>
  <si>
    <t>بانک صنعت و معدن شعبه توسعه ملی 0100047006009</t>
  </si>
  <si>
    <t>هزینه کارمزد تمدید قرارداد مشارکت مدنی شرکت طی سند 306049922</t>
  </si>
  <si>
    <t>واریز سود علی الحساب توسط بانک 200079432000 صنعت و معدن سند از 1401/06/01 تا 1401/06/31 ش سند 302449415</t>
  </si>
  <si>
    <t>100007</t>
  </si>
  <si>
    <t>بانک صنعت و معدن شعبه توسعه ملی 0200079432000</t>
  </si>
  <si>
    <t>هزینه کارمزد تایید تحویل اسناد به مشتری دیداری 01701396S00451 پارت 167  سند ش 302995566</t>
  </si>
  <si>
    <t>هزینه کارمزد تایید تحویل اسناد به مشتری دیداری 01701396S00451 پارت 181  سند ش 302996072</t>
  </si>
  <si>
    <t>هزینه کارمزد تایید تحویل اسناد به مشتری دیداری 01701396S00451 پارت 182  سند ش 302996531</t>
  </si>
  <si>
    <t>هزینه کارمزد تایید تحویل اسناد به مشتری دیداری 01701396S00451 پارت 182  سند ش 303805536</t>
  </si>
  <si>
    <t>هزینه کارمزد برداشت از سرمایه گذاری کوتاه مدت  ویژه 9403-شرکت پالایش میعانات گازى آدیش جنوبی به شماره 0200079432000 تمبرسند ش 303933413</t>
  </si>
  <si>
    <t>بانک صنعت و معدن- چک 162122 (تجارت) بابت قسط سوم کارمزد تمدید اعتبار اسنادی ش 96109363 (واریزی) طی دستور پرداخت پیوست</t>
  </si>
  <si>
    <t>هزینه کارمزد تایید تحویل اسناد به مشتری دیداری 01701396S00451 پارت 182  سند ش 305456475</t>
  </si>
  <si>
    <t>هزینه کارمزد تایید تحویل اسناد به مشتری دیداری 01701396S00451 پارت 188  سند ش 306380564</t>
  </si>
  <si>
    <t>هزینه کارمزد تایید تحویل اسناد به مشتری دیداری 01701396S00451 پارت 189  سند ش 306380802</t>
  </si>
  <si>
    <t>هزینه کارمزد تایید تحویل اسناد به مشتری دیداری 01701396S00451 پارت 190  سند ش 306381036</t>
  </si>
  <si>
    <t>هزینه کارمزد تایید تحویل اسناد به مشتری دیداری 01701396S00451 پارت 191  سند ش 306394043</t>
  </si>
  <si>
    <t>هزینه کارمزد تمدید اعتبار اسنادی ش 96109363 توسط بانک صنعت و معدن طی سند شماره 288895389</t>
  </si>
  <si>
    <t>هزینه کارمزد برداشت از سرمایه گذاری کوتاه مدت  ویژه 9403-شرکت پالایش میعانات گازى آدیش جنوبی به شماره 0200079432000 تمبرسند ش 306527356</t>
  </si>
  <si>
    <t>هزینه کارمزد برداشت از سرمایه گذاری کوتاه مدت  ویژه 9403-شرکت پالایش میعانات گازى آدیش جنوبی به شماره 0200079432000 تمبرسند ش 306527613</t>
  </si>
  <si>
    <t>واریز سود علی الحساب توسط بانک 200079432000 صنعت و معدن سند از 1401/07/01 تا 1401/07/30 ش سند 307131214</t>
  </si>
  <si>
    <t>هزینه کارمزد تایید تحویل اسناد به مشتری دیداری 01701396S00451 پارت 193 سند ش 307511586</t>
  </si>
  <si>
    <t>واریز سود علی الحساب توسط بانک 200079432000 صنعت و معدن سند از 1401/08/01 تا 1401/08/30 ش سند 312282720</t>
  </si>
  <si>
    <t>هزینه کارمزد تایید تحویل اسناد به مشتری دیداری 01701396S00451 پارت 197 سند ش 316836585</t>
  </si>
  <si>
    <t>هزینه کارمزد تایید تحویل اسناد به مشتری دیداری 01701396S00451 پارت 198 سند ش 316836997</t>
  </si>
  <si>
    <t>هزینه کارمزد تایید تحویل اسناد به مشتری دیداری 01701396S00451 پارت 199 سند ش 317556392</t>
  </si>
  <si>
    <t>هزینه کارمزد تایید تحویل اسناد به مشتری دیداری 01701396S00451 پارت 200 سند ش 317556683</t>
  </si>
  <si>
    <t>هزینه کارمزد تایید تحویل اسناد به مشتری دیداری 01701396S00451 پارت 201 سند ش 317557003</t>
  </si>
  <si>
    <t>هزینه کارمزد تایید تحویل اسناد به مشتری دیداری 01701396S00451 پارت 202 سند ش 317557316</t>
  </si>
  <si>
    <t>هزینه کارمزد تایید تحویل اسناد به مشتری دیداری 01701396S00451 پارت 203 سند ش 317584510</t>
  </si>
  <si>
    <t>هزینه کارمزد توسط بانک سامان 810/40/2189814/1 سند ش 20177439</t>
  </si>
  <si>
    <t>100009</t>
  </si>
  <si>
    <t>بانک سامان شعبه دکتر فاطمی 1-2189814-40-810</t>
  </si>
  <si>
    <t>واریز سود بانکی توسط بانک کشاورزی 903348066  سند ش 901074</t>
  </si>
  <si>
    <t>100011</t>
  </si>
  <si>
    <t>بانک کشاورزی شعبه ملاصدرا 90334806-6</t>
  </si>
  <si>
    <t>انتقال از حساب تجارت 289041664 به تجارت 356806417 سند ش 795299</t>
  </si>
  <si>
    <t>100013</t>
  </si>
  <si>
    <t>بانک تجارت مستقل مرکزی  289041664</t>
  </si>
  <si>
    <t>1401/08/05</t>
  </si>
  <si>
    <t>هزینه کارمزد صدور بانکی از تجارت 289041664 طی سند ش 441664</t>
  </si>
  <si>
    <t>هزینه کارمزد صدور بانکی از تجارت 289041664 طی سند ش 541664</t>
  </si>
  <si>
    <t>هزینه کارمزد صدور بانکی از تجارت 289041664 طی سند ش 341664</t>
  </si>
  <si>
    <t>هزینه کارمزد صدور بانکی از تجارت 289041664 طی سند ش 641664</t>
  </si>
  <si>
    <t>پاس چک 606208 بانک تجارت آدیش جنوبی جهت حواله ساتنا به حساب IR 82 0120 0000 0000 8744 2172 68 نزد بانک ملت بنام شرکت سپهرمولد بابت تامین موجودی ق ADSH-E-CO-GE-008</t>
  </si>
  <si>
    <t>هزینه کارمزد صدور بانکی از تجارت 289041664 طی سند ش 38200</t>
  </si>
  <si>
    <t>بانک تجارت-استرداد چک تضمین ش 688449(سامان)بابت تضمین قرارداد تسهیلات ارزی به مبلغ 20 میلیون دلار از بانک تجارت طبق مفاد مصوبه شماره 40991185 مورخ 1399/10/23 طی دستور پرداخت پیوست</t>
  </si>
  <si>
    <t>حساب انتظامی به عهده شرکت</t>
  </si>
  <si>
    <t>921</t>
  </si>
  <si>
    <t>اسناد تضمینی نزد بانکها بابت تسهیلات</t>
  </si>
  <si>
    <t>92131</t>
  </si>
  <si>
    <t>طرف حسابهای انتظامی به عهده شرکت</t>
  </si>
  <si>
    <t>92151</t>
  </si>
  <si>
    <t>پرداخت چک 606208 بانک تجارت بنام شرکت سپهرمولد بابت تامین موجودی ق ADSH-E-CO-GE-008</t>
  </si>
  <si>
    <t>سپهر مولد- چک 162109 (تجارت) بابت علی الحساب ق ADSH-P-PO-GE-008 (واریزی) طی دستور پرداخت پیوست</t>
  </si>
  <si>
    <t>100017</t>
  </si>
  <si>
    <t>بانک تجارت اکو  306827022</t>
  </si>
  <si>
    <t>آماک کوشا -پاس چک 061269 (تجارت) بابت تعمیر برد و خرید خازن طی ف 22594-22406 (واریزی) طی دستور پرداخت پیوست</t>
  </si>
  <si>
    <t>پولاد پیچ کار- چک 162160 (تجارت) بابت خرید انکر بولت طی ف 27198 (واریزی) طی دستور پرداخت پیوست</t>
  </si>
  <si>
    <t>آهن اسکندری- چک 162159 (تجارت) بابت خرید میلگرد طی ص 70-71 (واریزی) طی دستور پرداخت پیوست</t>
  </si>
  <si>
    <t>مهندسی بازرگانی رایتک پویا -چک 162169 (تجارت) بابت پ پ مرحله دوم ق ADSH-P-PO-GE-067 (واریزی) طی دستور پرداخت پیوست</t>
  </si>
  <si>
    <t>پترو صنعت عادل- چک 162168 (تجارت) بابت گسکت و فلنج طی ص 3861 (واریزی) طی دستور پرداخت پیوست</t>
  </si>
  <si>
    <t>تجارت گستر سیراف- چک 162171 (تجارت) بابت تسویه 10 فقره بارنامه حمل محموله زافرتک و دقیق سازان و فاتح صنعت (واریزی) طی دستور پرداخت پیوست</t>
  </si>
  <si>
    <t>شرکت تولیدی و صنعتی فراسان -چک ش 162170 (تجارت) بابت خرید لوله و اتصالات طی ص 40110832/1 و 40110832/2 (واریزی) طی دستور پرداخت پیوست</t>
  </si>
  <si>
    <t>مجتمع معدنی و صنعت آهن و فولاد بافق- چک 162172 (تجارت) بابت خرید میلگرد طی پ ف 0113177 (واریزی) طی دستور پرداخت پیوست</t>
  </si>
  <si>
    <t>خانم صادق آبادی -چک 162173 (تجارت) بابت هزینه ایاب و ذهاب و اقامت و ماموریت دوبی (واریزی) طی دستور پرداخت پیوست</t>
  </si>
  <si>
    <t>1401/08/02</t>
  </si>
  <si>
    <t>پرداخت چک 162176 بانک تجارت بنام شرکت ساخت تجهیزات برقی لنا یزد بابت خرید تابلو برق جهت تسویه ف 2988 الی2990 ق ADSH-P-PO-GE-057</t>
  </si>
  <si>
    <t>پرداخت چک 162177 بانک تجارت بنام آروین تجهیز صنعت خاورمیانه بابت خرید گسکت طی ف 06-1401 و 10-1401</t>
  </si>
  <si>
    <t>پرداخت چک 162175 بانک تجارت بنام تیر ناو ساتراپ بابت هزینه ترخیص محموله هیتر الکتریکی بارنامه ش IR/22.632G اینویس 189</t>
  </si>
  <si>
    <t>پرداخت چک 162179 بانک تجارت بنام شرکت انتقال گاز ایران بابت هزینه اجرای عملیات انشعاب گرم</t>
  </si>
  <si>
    <t>پرداخت چک 162178 بانک تجارت بنام سیراف بتن جنوب (مرضیه هدایتی) بابت ص S2091 ق ADSH-P-CO-GE-014 از سیراف بتن جنوب</t>
  </si>
  <si>
    <t>پاس چک 162177 بانک تجارت بنام شرکت آروین تجهیز صنعت خاورمیانه بابت خرید گسکت طی ف 06-1401 و 10-1401</t>
  </si>
  <si>
    <t>پاس چک 162175 بانک تجارت بنام شرکت تیر ناو ساتراپ بابت هزینه ترخیص محموله هیتر الکتریکی بارنامه ش IR/22.632G اینویس 189</t>
  </si>
  <si>
    <t>پرداخت چک 162183 بانک تجارت بنام آقای مهراب احمدی بابت خرید رنگ و تینر طی ف 3503 الی 3505 از فروشگاه رنگ مهراب</t>
  </si>
  <si>
    <t>پرداخت چک 162184 بانک تجارت بنام شرکت شبکه انتقال داده های رهام داتک بابت خرید اینترنت طی ف 5430014 و 5430016</t>
  </si>
  <si>
    <t>پرداخت چک 162185 بانک تجارت بنام شرکت سپهرمولد بابت تامین موجودی ق ADSH-E-CO-GE-008</t>
  </si>
  <si>
    <t>پرداخت چک 162186 بانک تجارت به نام شرکت خدمات مسافرت هوایی پرتو پرواز فردا بابت ص 103</t>
  </si>
  <si>
    <t>پاس چک 162179 بانک تجارت بنام شرکت انتقال گاز ایران بابت هزینه اجرای عملیات انشعاب گرم</t>
  </si>
  <si>
    <t>پاس چک 162178 بانک تجارت بنام خانم مرضیه هدایتی بابت ص S2091 ق ADSH-P-CO-GE-014 از سیراف بتن جنوب</t>
  </si>
  <si>
    <t>پاس چک 162184 بانک تجارت بنام شرکت شبکه انتقال داده های رهام داتک نزد بانک ملی بابت خرید اینترنت طی ف 5430014 و 5430016</t>
  </si>
  <si>
    <t>پاس چک 162183 بانک تجارت بنام آقای مهراب احمدی بابت خرید رنگ و تینر طی ف 3503 الی 3505 از فروشگاه رنگ مهراب</t>
  </si>
  <si>
    <t>پاس چک 162185 بانک تجارت بنام شرکت سپهرمولد بابت تامین موجودی ق ADSH-E-CO-GE-008</t>
  </si>
  <si>
    <t>پرداخت چک 162187 بانک تجارت بنام پترو کهن نفتان بابت خرید تجهیزات طی ف 01/57371</t>
  </si>
  <si>
    <t>پرداخت چک 162188 بانک تجارت بنام شرکت سپهرمولد بابت تامین موجودی ق ADSH-E-CO-GE-008</t>
  </si>
  <si>
    <t>پاس چک 162187 بانک تجارت شرکت بازرگانی پترو کهن نفتان بابت خرید تجهیزات طی ف 01/57371</t>
  </si>
  <si>
    <t>پاس چک 162186 بانک تجارت به نام شرکت خدمات مسافرت هوایی پرتو پرواز فردا بابت ص 103</t>
  </si>
  <si>
    <t>پاس چک 162188 بانک تجارت بنام شرکت سپهرمولد بابت تامین موجودی ق ADSH-E-CO-GE-008</t>
  </si>
  <si>
    <t>سپهر مولد- پاس چک 162109 (تجارت) بابت علی الحساب ق ADSH-P-PO-GE-008 (واریزی) طی دستور پرداخت پیوست</t>
  </si>
  <si>
    <t>پرداخت چک 162190 بانک تجارت بنام شرکت صنعتی و شیمیایی رنگین زره بابت تامین رنگ و ...طی ص 7526-7527-7431</t>
  </si>
  <si>
    <t>پرداخت چک 162191 بانک تجارت بنام پویا گستر آرتا صنعت بابت علی الحساب 30% پ ف 111 الی 113</t>
  </si>
  <si>
    <t>پرداخت چک 162192 بانک تجارت بنام برنا الکترونیک بابت پ پ ق ADISH-P-PO-GE-113</t>
  </si>
  <si>
    <t>پرداخت چک 162193 بانک تجارت بنام ناصر توکل محمود آبادی بابت خرید آجر گری ف 1359 از آقای اسکندر رمضانی</t>
  </si>
  <si>
    <t>پرداخت چک 162195 بانک تجارت بنام شرکت ترانس صنعت ایرانیان جهت 30% پ پ ق ADSH-E-CO-GE-020</t>
  </si>
  <si>
    <t>پرداخت چک 162196 بانک تجارت بنام سازمان امور مالیاتی بوشهر جهت مالیات حق تمبر افزایش سرمایه شرکت پالایش میعانات گازی آدیش جنوبی (از 8000 به 12000 میلیارد ریال) واحد مالیاتی 881521 (شماره قبض 100000137464360)</t>
  </si>
  <si>
    <t>پرداخت چک 162198 بانک تجارت بنام آقای مهراب احمدی بابت خرید رنگ و تینر طی ف 3509 از فروشگاه رنگ مهراب</t>
  </si>
  <si>
    <t>پرداخت چک 162200 بانک تجارت بنام آقای نعمت عبدی بابت ص 07228-01 ساخت درپوش</t>
  </si>
  <si>
    <t>پرداخت چک 859801 بانک تجارت بنام شرکت مشاورین سامانه پژوهان بابت تامین آب DM طی ف 10937</t>
  </si>
  <si>
    <t>پاس چک 162194 بانک تجارت بنام آقای نادر شمسی بابت خرید لوله پلی اتیلن طی ف 401/12/ک از فروشگاه پلی وسی بندر</t>
  </si>
  <si>
    <t>پاس چک 162193 بانک تجارت بنام ناصر توکل محمود آبادی بابت خرید آجر گری ف 1359 از آقای اسکندر رمضانی</t>
  </si>
  <si>
    <t>پاس چک 162195 بانک تجارت بنام شرکت ترانس صنعت ایرانیان جهت 30% پ پ ق ADSH-E-CO-GE-020</t>
  </si>
  <si>
    <t>پرداخت چک 859802 بانک تجارت بنام شرکت سپهرمولد بابت تامین موجودی ق ADSH-E-CO-GE-008</t>
  </si>
  <si>
    <t>پاس چک 162198 بانک تجارت بنام آقای مهراب احمدی بابت خرید رنگ و تینر طی ف 3509 از فروشگاه رنگ مهراب</t>
  </si>
  <si>
    <t>پاس چک 162200 بانک تجارت بنام آقای نعمت عبدی بابت ص 07228-01 ساخت درپوش</t>
  </si>
  <si>
    <t>پاس چک 162192 بانک تجارت شرکت برنا الکترونیک بابت پ پ ق ADISH-P-PO-GE-113</t>
  </si>
  <si>
    <t>پاس چک 162190 بانک تجارت شرکت صنعتی و شیمیایی رنگین زره بابت تامین رنگ و ...طی ص 7526-7527-7431</t>
  </si>
  <si>
    <t>پاس چک 859802 بانک تجارت بنام شرکت سپهرمولد بابت تامین موجودی ق ADSH-E-CO-GE-008</t>
  </si>
  <si>
    <t>1401/08/12</t>
  </si>
  <si>
    <t>پاس چک 162191 بانک تجارت شرکت پویا گستر آرتا صنعت بابت علی الحساب 30% پ ف 111 الی 113</t>
  </si>
  <si>
    <t>پرداخت چک 859803 بانک تجارت بنام مهندسین مشاور پی کاو بابت تسویه ص 315 مطالعات ژئوتکنیک ق ADISH-E-CO-CV-005</t>
  </si>
  <si>
    <t>پرداخت چک 859804 بانک تجارت بنام شرکت سپهرمولد بابت تامین موجودی ق ADSH-E-CO-GE-008</t>
  </si>
  <si>
    <t>پرداخت چک 859805 بانک تجارت بنام مرکز پژوهش متالورژی رازی بابت آنالیز طی ش پیگیری 23887</t>
  </si>
  <si>
    <t>پاس چک 859801 بانک تجارت شرکت مشاورین سامانه پژوهان بابت تامین آب DM طی ف 10937</t>
  </si>
  <si>
    <t>پاس چک 162196 بانک تجارت بنام سازمان امور مالیاتی بوشهر جهت مالیات حق تمبر افزایش سرمایه شرکت پالایش میعانات گازی آدیش جنوبی (از 8000 به 12000 میلیارد ریال) واحد مالیاتی 881521 (شماره قبض 100000137464360)</t>
  </si>
  <si>
    <t>پاس چک 859805 بانک تجارت بنام مرکز پژوهش متالورژی رازی بابت آنالیز طی ش پیگیری 23887</t>
  </si>
  <si>
    <t>پاس چک 859804 بانک تجارت بنام شرکت سپهرمولد بابت تامین موجودی ق ADSH-E-CO-GE-008</t>
  </si>
  <si>
    <t>پرداخت چک 859807 بانک تجارت بنام شرکت پویا سامانه همکاران بابت پرداخت میانی قرارداد نصب ، آموزش و استقرار ماژول دریافت و پرداخت طی ق 50/1401</t>
  </si>
  <si>
    <t>1401/08/17</t>
  </si>
  <si>
    <t>پاس چک 859803 بانک تجارت بنام شرکت مهندسین مشاور پی کاو بابت تسویه ص 315 مطالعات ژئوتکنیک ق ADISH-E-CO-CV-005</t>
  </si>
  <si>
    <t>پرداخت چک 859808 بانک تجارت بنام پترو کهن نفتان بابت خرید تجهیزات طی ف 01/57349</t>
  </si>
  <si>
    <t>پرداخت چک 859809 بانک تجارت بنام شرکت صنعت پروژه توس بابت ص 65 قرارداد ADISH-P-PO-GE-075 معادل 10،025/4 یورو</t>
  </si>
  <si>
    <t>پرداخت چک 859810 بانک تجارت بنام مرکز پژوهش متالورژی رازی بابت آنالیز طی ش پیگیری 26311</t>
  </si>
  <si>
    <t>پرداخت چک 859811 بانک تجارت بنام شرکت جهان نور لاله زار نو بابت پ پ ق ADSH-P-PO-GE-110</t>
  </si>
  <si>
    <t>پرداخت چک 859812 بانک تجارت بنام شرکت ارغوان کبیر بابت ص 3479 الی3481 خرید ساندویچ پانل</t>
  </si>
  <si>
    <t>پرداخت چک 859813 بانک تجارت بنام شرکت سپهرمولد بابت تامین موجودی ق ADSH-E-CO-GE-008</t>
  </si>
  <si>
    <t>پرداخت چک 859814 بانک تجارت بنام شرکت سپهرمولد بابت تامین موجودی ق ADSH-E-CO-GE-008</t>
  </si>
  <si>
    <t>پرداخت چک 859815 بانک تجارت بنام شرکت مسیر طلایی راسا بابت هزینه بارنامه ش BOM1458106046 اینویس 205</t>
  </si>
  <si>
    <t>پرداخت چک 859816 بانک تجارت بنام شرکت مسیر طلایی راسا بابت سپرده نقدی بارنامه ش BOM1458106046 اینویس 205</t>
  </si>
  <si>
    <t>پاس چک 859809 بانک تجارت بنام شرکت صنعت پروژه توس بابت ص 65 قرارداد ADISH-P-PO-GE-075 معادل 10،025/4 یورو</t>
  </si>
  <si>
    <t>پاس چک 859811 بانک تجارت بنام شرکت جهان نور بابت پ پ ق ADSH-P-PO-GE-110</t>
  </si>
  <si>
    <t>پاس چک 859814 بانک تجارت بنام  شرکت سپهرمولد بابت تامین موجودی ق ADSH-E-CO-GE-008</t>
  </si>
  <si>
    <t>پاس چک 859813 بانک تجارت بنام شرکت سپهرمولد بابت تامین موجودی ق ADSH-E-CO-GE-008</t>
  </si>
  <si>
    <t>پاس چک 859810 بانک تجارت بنام مرکز پژوهش متالورژی رازی بابت آنالیز طی ش پیگیری 26311</t>
  </si>
  <si>
    <t>پاس چک 859807 بانک تجارت بنام شرکت پویا سامانه همکاران بابت پرداخت میانی قرارداد نصب ، آموزش و استقرار ماژول دریافت و پرداخت طی ق 50/1401</t>
  </si>
  <si>
    <t>پاس چک 859815 بانک تجارت بنام شرکت مسیر طلایی راسا بابت هزینه بارنامه ش BOM1458106046 اینویس 205</t>
  </si>
  <si>
    <t>پاس چک 859816 بانک تجارت بنام شرکت مسیر طلایی راسا بابت سپرده نقدی بارنامه ش BOM1458106046 اینویس 205</t>
  </si>
  <si>
    <t>پاس چک 859808 بانک تجارت شرکت بازرگانی پترو کهن نفتان بابت خرید تجهیزات طی ف 01/57349</t>
  </si>
  <si>
    <t>هزینه کارمزد بانکی از تجارت جاری 306827022 سند ش 101862</t>
  </si>
  <si>
    <t>انتقال از تجارت پشتیبان 306833251 به جاری 306827022 سند ش 711245</t>
  </si>
  <si>
    <t>انتقال از تجارت پشتیبان 306833251 به جاری 306827022 سند ش 859841</t>
  </si>
  <si>
    <t>پاس چک 859841 بانک تجارت شرکت مهندسین مشاور پی کاو بابت ص و ش 40 مطالعات ژئوتکنیک ق ADISH-E-CO-CV-005</t>
  </si>
  <si>
    <t>پاس چک 859834 بانک تجارت شرکت پویا گستر آرتا صنعت بابت خرید تجهیزات طی ص 113 الی 115</t>
  </si>
  <si>
    <t>انتقال از تجارت پشتیبان 306833251 به جاری 306827022 سند ش 146067</t>
  </si>
  <si>
    <t>پاس چک 859853 بانک تجارت بنام شرکت پویا سامانه همکاران بابت پیش پرداخت قرارداد نصب ، آموزش و استقرار ماژول دارایی ثابت طی ق 1401/54/PS</t>
  </si>
  <si>
    <t>پاس چک 859854 بانک تجارت به نام شرکت حمل و نقل کهورک بار لامرد بابت پ پ خرید 500 تن سیمان فله تیپ 2 به همراه حمل جهت بچینگ طی پ ف 01-0048 و درخواست CV-266</t>
  </si>
  <si>
    <t>پاس چک 859844 بانک تجارت بنام شرکت صنعتی و شیمیایی رنگین زره بابت تامین رنگ و ...طی ص 7580</t>
  </si>
  <si>
    <t>پاس چک 859852 بانک تجارت شرکت مهندسی ظریف صنعت پیشرو بابت خرید کاندوئیت طی ص 398</t>
  </si>
  <si>
    <t>پاس چک 859846 بانک تجارت شرکت مهندسی ظریف صنعت پیشرو بابت خرید کاندوئیت طی ص 399</t>
  </si>
  <si>
    <t>هزینه کارمزد بانکی از تجارت جاری 306827022 سند ش 37668</t>
  </si>
  <si>
    <t>هزینه کارمزد بانکی از تجارت جاری 306827022 سند ش 102077</t>
  </si>
  <si>
    <t>پرداخت چک 859857 بانک تجارت جهت شارژ تنخواه آقای خستو ش 62-63</t>
  </si>
  <si>
    <t>پرداخت چک 859858 بانک تجارت جهت شارژ تنخواه دفتر مرکزی آقای خستو</t>
  </si>
  <si>
    <t>پاس چک 859855 بانک تجارت شرکت پترو صنعت وندا جهت خرید Pipe و Elbow طی ف 666</t>
  </si>
  <si>
    <t>1401/09/03</t>
  </si>
  <si>
    <t>پاس چک 859856 بانک تجارت شرکت پترو انرژی خلیج فارس با شناسه ملی 10102204626 جهت حواله ساتنا به حساب IR 64 0570 0374 8101 4070 8721 01 نزد بانک پاسارگاد بابت علی الحساب تحویل اقلام ق ADSH-P-PO-GE-089 (معادل 70،988/8 یورو)</t>
  </si>
  <si>
    <t>پاس چک 859860 بانک تجارت بنام شرکت بیمه آسیا بابت قسط اول و دوم بیمه نامه مسئولیت مدنی طی شماره بیمه نامه 410551037/01/03</t>
  </si>
  <si>
    <t>پاس چک 859859 بانک تجارت به نام شرکت بیمه آسیا بابت قسط اول بیمه تمام خطر سایت طی شماره بیمه نامه 25432053/99/02</t>
  </si>
  <si>
    <t>هزینه کارمزد بانکی از تجارت جاری 306827022 سند ش 102960</t>
  </si>
  <si>
    <t>هزینه کارمزد بانکی از تجارت جاری 306827022 سند ش 102959</t>
  </si>
  <si>
    <t>هزینه کارمزد بانکی از تجارت جاری 306827022 سند ش 123456</t>
  </si>
  <si>
    <t>هزینه کارمزد بانکی از تجارت جاری 306827022 سند ش 3060</t>
  </si>
  <si>
    <t>1401/09/07</t>
  </si>
  <si>
    <t>پاس چک 859861 بانک تجارت بنام شرکت مشاورین سامانه پژوهان بابت تامین آب DM طی پ ف 1143</t>
  </si>
  <si>
    <t>پاس چک 859864 بانک تجارت بنام آقای فرهاد حجاری زاده بابت اجاره 1401/07/01 تا 1401/08/31 6 دانگ ساختمان اداری پلاک ثبتی فرعی شماره 2693 از پلاک ثبتی اصلی3381 به مساحت 1210 مترمربع طبق قرارداد 18998249</t>
  </si>
  <si>
    <t>پاس چک 859865 بانک تجارت به نام اداره کل امور مالیاتی-درآمد مستغلات اجاره املاک جهت پرداخت مالیات اجاره 1401/07/01 تا 1400/08/31، واحد 400222 کلاسه 303 (قبض 33780631298 )</t>
  </si>
  <si>
    <t>پاس چک 859863 بانک تجارت بنام شرکت بازرسی فنی بین المللی پرسا پایش بابت ص 9525/1106 الی 9525/1115</t>
  </si>
  <si>
    <t>پاس چک 859862 بانک تجارت به نام شرکت کاریز هیدرو سازه گیل بابت میکروسیلیس طی ص 3755</t>
  </si>
  <si>
    <t>پاس چک 859869 بانک تجارت بنام شرکت سپهرمولد بابت تامین موجودی ق ADSH-E-CO-GE-008</t>
  </si>
  <si>
    <t>پاس چک 859866 بانک تجارت بنام شرکت سپهرمولد بابت تامین موجودی ق ADSH-E-CO-GE-008</t>
  </si>
  <si>
    <t>هزینه کارمزد بانکی از تجارت جاری 306827022 سند ش 19897</t>
  </si>
  <si>
    <t>هزینه کارمزد بانکی از تجارت جاری 306827022 سند ش 19898</t>
  </si>
  <si>
    <t>هزینه کارمزد بانکی از تجارت جاری 306827022 سند ش 103048</t>
  </si>
  <si>
    <t>هزینه کارمزد بانکی از تجارت جاری 306827022 سند ش 103047</t>
  </si>
  <si>
    <t>هزینه کارمزد بانکی از تجارت جاری 306827022 سند ش 37813</t>
  </si>
  <si>
    <t>هزینه کارمزد بانکی از تجارت جاری 306827022 سند ش 37814</t>
  </si>
  <si>
    <t>پاس چک 859867 بانک تجارت به نام شرکت بیمه آسیا بابت قسط دوم بیمه تمام خطر سایت طی شماره بیمه نامه 25432053/99/02</t>
  </si>
  <si>
    <t>پرداخت چک 859872 بانک تجارت جهت شارژ تنخواه آقای اسماعیل کرمی بابت کرایه حمل بارنامه ش 67</t>
  </si>
  <si>
    <t>واریزی از ماشین های ادرای رامتین (آقای رسم فرودیان) بابت مازاد پرداختی تغییر فاکتور طی سند 839447</t>
  </si>
  <si>
    <t>هزینه کارمزد بانکی از تجارت جاری 306827022 سند ش 37875</t>
  </si>
  <si>
    <t>پاس چک 859870 بانک تجارت آقای رستم فرودیان بابت خرید دو دستگاه فتوکپی و تونر طی پ ف مورخ 1401/08/30 از خدمات ماشین های اداری رامتین</t>
  </si>
  <si>
    <t>پاس چک 859871 بانک تجارت بنام شرکت سپهرمولد بابت تامین موجودی ق ADSH-E-CO-GE-008</t>
  </si>
  <si>
    <t>سنگ آهن مرکزی رباط- واریزی طی سند 685991 به تجارت اکو 306827022 بابت افزایش سرمایه</t>
  </si>
  <si>
    <t>هزینه کارمزد بانکی از تجارت جاری 306827022 سند ش 26853</t>
  </si>
  <si>
    <t>سنگ آهن مرکزی رباط- واریزی طی سند 685992 به تجارت اکو 306827022 بابت افزایش سرمایه</t>
  </si>
  <si>
    <t>پرداخت چک 859886 بانک تجارت جهت شارژ تنخواه دفتر مرکزی آقای خستو ش 64 الی 66</t>
  </si>
  <si>
    <t>هزینه کارمزد بانکی از تجارت جاری 306827022 سند ش 32284</t>
  </si>
  <si>
    <t>هزینه کارمزد بانکی از تجارت جاری 306827022 سند ش 37949</t>
  </si>
  <si>
    <t>هزینه کارمزد بانکی از تجارت جاری 306827022 سند ش 37950</t>
  </si>
  <si>
    <t>هزینه کارمزد بانکی از تجارت جاری 306827022 سند ش 37951</t>
  </si>
  <si>
    <t>هزینه کارمزد بانکی از تجارت جاری 306827022 سند ش 103383</t>
  </si>
  <si>
    <t>پاس چک 859873 بانک تجارت بنام شرکت سپهرمولد بابت تامین موجودی ق ADSH-E-CO-GE-008</t>
  </si>
  <si>
    <t>پاس چک 859880 بانک تجارت بنام شرکت سپهرمولد بابت تامین موجودی ق ADSH-E-CO-GE-008</t>
  </si>
  <si>
    <t>پاس چک 859874 بانک تجارت بنام شرکت پایا صنعت تیران بابت رولینگ لدر طی ص 1883 ق ADSH-P-PO-GE-079</t>
  </si>
  <si>
    <t>پاس چک 859875 بانک تجارت به نام شرکت کاریز هیدرو سازه گیل بابت ابر روان کننده و میکروسیلیس طی ص 3753-3754</t>
  </si>
  <si>
    <t>پاس چک 859877 بانک تجارت بنام خانم مرضیه هدایتی بابت ص 2205 ص و ش 31 مهر ماه ق ADSH-P-CO-GE-014 از سیراف بتن جنوب</t>
  </si>
  <si>
    <t>پاس چک 859876 بانک تجارت بنام خانم سیده ناهید جعفری بابت پ پ خرید سیمان فله تیپ 2 طی پ ف 960 (مصالح ساختمانی ساروج)</t>
  </si>
  <si>
    <t>پاس چک 859881 بانک تجارت بنام آقای مهرداد زراعتی بابت حقوق آبان ماه 1401</t>
  </si>
  <si>
    <t>هزینه کارمزد بانکی از تجارت جاری 306827022 سند ش 27244</t>
  </si>
  <si>
    <t>هزینه کارمزد بانکی از تجارت جاری 306827022 سند ش 32310</t>
  </si>
  <si>
    <t>هزینه کارمزد بانکی از تجارت جاری 306827022 سند ش 27245</t>
  </si>
  <si>
    <t>پاس چک 859885 بانک تجارت بنام شرکت همراهان کار پاسارگاد بابت 60% مطالبات ق ADISH-E-CO-GE -018</t>
  </si>
  <si>
    <t>پاس چک 859884 بانک تجارت به نام شرکت کاریز هیدرو سازه گیل بابت خرید گروت طی ص 3756</t>
  </si>
  <si>
    <t>پاس چک 859879 بانک تجارت شرکت اطلس فولاد ارم بابت خرید میلگرد طی ص 511</t>
  </si>
  <si>
    <t>پاس چک 859883 بانک تجارت شرکت پولاد پیچ کار بابت خرید انکر بولت طی ف 27394</t>
  </si>
  <si>
    <t>هزینه کارمزد بانکی از تجارت جاری 306827022 سند ش 37991</t>
  </si>
  <si>
    <t>پرداخت چک 859890 بانک تجارت جهت شارژ تنخواه آقای خستو ش 67</t>
  </si>
  <si>
    <t>پاس چک 859889 بانک تجارت بنام شرکت هماهنگ بار پارس بابت هزینه ترخیص محموله صورتحساب های 27981-27891-28169</t>
  </si>
  <si>
    <t>1401/09/17</t>
  </si>
  <si>
    <t>هزینه کارمزد بانکی از تجارت جاری 306827022 سند ش 103512</t>
  </si>
  <si>
    <t>پاس چک 859887 بانک تجارت آقای رستم فرودیان بابت خرید دستگاه فتوکپی طی پ ف مورخ 1401/09/15 از خدمات ماشین های اداری رامتین</t>
  </si>
  <si>
    <t>پاس چک 859882 بانک تجارت شرکت صنعتی و شیمیایی رنگین زره نزد بانک ملت بابت تامین رنگ و ...طی ص 7714-7715</t>
  </si>
  <si>
    <t>پرداخت چک 859891 بانک تجارت جهت شارژ تنخواه آقای اسماعیل کرمی بابت کرایه حمل بارنامه ش 68-69</t>
  </si>
  <si>
    <t>هزینه کارمزد بانکی از تجارت جاری 306827022 سند ش 921701</t>
  </si>
  <si>
    <t>پرداخت چک 859892 بانک تجارت جهت شارژ تنخواه آقای خستو (قبوض برق) ش 68</t>
  </si>
  <si>
    <t>پرداخت چک 859893 بانک تجارت جهت شارژ تنخواه آقای خستو (قبض آب) ش 69</t>
  </si>
  <si>
    <t>هزینه کارمزد بانکی از تجارت جاری 306827022 سند ش 103748</t>
  </si>
  <si>
    <t>هزینه کارمزد بانکی از تجارت جاری 306827022 سند ش 103749</t>
  </si>
  <si>
    <t>سنگ آهن مرکزی رباط- واریزی طی سند 686000 به تجارت اکو 306827022 بابت افزایش سرمایه</t>
  </si>
  <si>
    <t>1401/09/24</t>
  </si>
  <si>
    <t>واریزی از شرکت مجتمع معدنی و صنعت آهن و فولاد بافق بابت مازاد پرداختی طی سند 259956</t>
  </si>
  <si>
    <t>پاس چک 921704 بانک تجارت آدیش جنوبی جهت واریز به حساب 306820222 نزد بانک تجارت بنام شرکت سپهرمولد بابت تامین موجودی ق ADSH-E-CO-GE-008</t>
  </si>
  <si>
    <t>پاس چک 859900 بانک تجارت شرکت جهان عایق پارس با شناسه 10102894551 جهت واریز به حساب 5641013899 نزد بانک تجارت بابت علی الحساب مرحله دوم پارت های عایق سرد و گرم طی رسید های MRS-JAY-098-010 الی 018 ق ADSH-P-PO-GE-098 معادل 113.603/56 یورو</t>
  </si>
  <si>
    <t>هزینه کارمزد بانکی از تجارت جاری 306827022 سند ش 38149</t>
  </si>
  <si>
    <t>پاس چک 859899 بانک تجارت آدیش جنوبی جهت واریز به حساب 0353050990 نزد بانک تجارت بنام شرکت صنعتی آما بابت خرید الکترود طی ص 336170</t>
  </si>
  <si>
    <t>هزینه کارمزد بانکی از تجارت جاری 306827022 سند ش 103872</t>
  </si>
  <si>
    <t>پاس چک 859895 بانک تجارت آدیش جنوبی جهت واریز به حساب 9547501397 نزد بانک تجارت بنام آقای محمد بحرانی بابت ماسه بادی طی ص 1019 و 1025 مهر ماه و نیمه اول آبان ماه پیمانکاری حمل ماسه بادی بحرانی</t>
  </si>
  <si>
    <t>پاس چک 921702 بانک تجارت آدیش جنوبی جهت واریز به حساب 1456064163 نزد بانک تجارت بنام شرکت آژینه صنعت اراک بابت 60% پ پ خرید گریتینگ گالوانیزه طی پ ف 092101</t>
  </si>
  <si>
    <t>پاس چک 859897 بانک تجارت آدیش جنوبی جهت حواله ساتنا IR 26 0700 0010 0011 2777 5140 03 نزد بانک رسالت بنام آقای حسین باقری بابت خرید مفاصل رزینی طی ص 401/25 از فروشگاه برق و صنعت پارس</t>
  </si>
  <si>
    <t>پاس چک 859894 بانک تجارت آدیش جنوبی جهت حواله ساتنا به حساب IR 43 0150 0002 5264 4168 3808 31 نزد بانک سپه (انصار سابق) بنام خانم مرضیه هدایتی بابت ص 2350 ص و ش 32 آبان ماه ق ADSH-P-CO-GE-014 از سیراف بتن جنوب</t>
  </si>
  <si>
    <t>پاس چک 859896 بانک تجارت شرکت گروه صنعتی سرما سازان عصر نوین مهدی با شناسه 14008363082 جهت حواله ساتنا به حساب IR 40 0190 0000 0011 2933 2370 08 نزد بانک صادرات بابت پ پ خرید ساندویچ پنل های دیواری و سقفی طی پ ف 901</t>
  </si>
  <si>
    <t>سنگ آهن مرکزی رباط- واریزی طی سند 651081 به تجارت اکو 306827022 بابت افزایش سرمایه</t>
  </si>
  <si>
    <t>پرداخت چک 921707 بانک تجارت جهت شارژ تنخواه آقای اسماعیل کرمی بابت کرایه حمل بارنامه ش 70</t>
  </si>
  <si>
    <t>پاس چک 921703 بانک تجارت شرکت ریخته گری برناگداز با شناسه ملی 10103844252 جهت واریز به حساب 0352551473 نزد بانک تجارت بابت پ پ خرید اقلام کاتدیک طی پ ف 401500413</t>
  </si>
  <si>
    <t>پاس چک 859878 بانک تجارت شرکت مهندسین مشاور پی کاو به شناسه ملی 10100653470 جهت واریز به شماره حساب 0023127660 نزد بانک تجارت بابت ص و ش 41 مطالعات ژئوتکنیک ق ADISH-E-CO-CV-005</t>
  </si>
  <si>
    <t>پاس چک 921701 بانک تجارت آدیش جنوبی جهت واریز به حساب 306820222 نزد بانک تجارت بنام شرکت سپهرمولد بابت تامین موجودی ق ADSH-E-CO-GE-008</t>
  </si>
  <si>
    <t>پاس چک 921709 بانک تجارت آدیش جنوبی جهت واریز به حساب 45070603 نزد بانک تجارت بنام شرکت بیمه آسیا بابت قسط سوم بیمه نامه مسئولیت مدنی طی شماره بیمه نامه 410551037/01/03</t>
  </si>
  <si>
    <t>پاس چک 921713 بانک تجارت آدیش جنوبی جهت حواله ساتنا به حساب IR 21 0120 0200 0000 4421 5120 85 نزد بانک ملت به نام شرکت خدمات مسافرت هوایی پرتو پرواز فردا بابت ص 107</t>
  </si>
  <si>
    <t>پاس چک 921706 بانک تجارت آدیش جنوبی جهت حواله ساتنا به حساب IR 74 0100 0040 7300 1001 0266 26 نزد بانک ملی بنام سازمان امور مالیاتی و شناسه پرداخت 276001073110202000033901966529 جهت پرداخت مالیات حقوق تبصره 86 آبان 1401 واحد مالیاتی 881521 (شماره قبض 33901966529 )</t>
  </si>
  <si>
    <t>پاس چک 921705 بانک تجارت آدیش جنوبی جهت حواله ساتنا به حساب IR 74 0100 0040 7300 1001 0266 26 نزد بانک ملی بنام سازمان امور مالیاتی و شناسه پرداخت 283001073110202000033900143806 جهت پرداخت مالیات حقوق آبان 1401 واحد مالیاتی881521 (شماره قبض 33900143806 )</t>
  </si>
  <si>
    <t>پاس چک 921710 بانک تجارت آدیش جنوبی جهت واریز به حساب متمرکز اداره کل امور مالی کد 8150 جهت پرداخت حق بیمه آبان ماه 1401 کارکنان به نام سازمان تامین اجتماعی شعبه کنگان (قبض 511001090342301 )</t>
  </si>
  <si>
    <t>پاس چک 921708 بانک تجارت آدیش جنوبی جهت واریز به حساب 45070603 نزد بانک تجارت به نام شرکت بیمه آسیا بابت قسط سوم بیمه تمام خطر سایت طی شماره بیمه نامه 25432053/99/02</t>
  </si>
  <si>
    <t>هزینه کارمزد بانکی از تجارت جاری 306827022 سند ش 103957</t>
  </si>
  <si>
    <t>هزینه کارمزد بانکی از تجارت جاری 306827022 سند ش 103958</t>
  </si>
  <si>
    <t>هزینه کارمزد بانکی از تجارت جاری 306827022 سند ش 103959</t>
  </si>
  <si>
    <t>پاس چک 921711 بانک تجارت آدیش جنوبی جهت واریز به حساب متمرکز اداره کل امور مالی کد 8150 جهت پرداخت حق بیمه آبان ماه 1401 کارکنان به نام سازمان تامین اجتماعی شعبه بیست و پنج تهران (قبض 025001093267001 )</t>
  </si>
  <si>
    <t>هزینه کارمزد بانکی از تجارت جاری 306827022 سند ش 38240</t>
  </si>
  <si>
    <t>پاس چک 921718 بانک تجارت آدیش جنوبی جهت واریز به حساب 306820222 نزد بانک تجارت بنام شرکت سپهرمولد بابت تامین موجودی ق ADSH-E-CO-GE-008</t>
  </si>
  <si>
    <t>پاس چک 921712 بانک تجارت شرکت طرح و ساخت نگر اندیش به شناسه ملی 10102021410 حواله ساتنا به حساب IR 61 0120 0000 0000 8490 8206 66 نزد بانک ملت بابت تهیه گزارش دوره ای نظارتی تا شهریور 1401 طی ص 0639</t>
  </si>
  <si>
    <t>پاس چک 921721 بانک تجارت آدیش جنوبی جهت حواله ساتنا به حساب IR 89 0120 0200 0000 8577 6400 82 نزد بانک ملت بنام شرکت پالایش روغن های صنعتی زنگان بابت خرید روغن ترانسفورماتور نیروگاه برق طی پ ف 0100426</t>
  </si>
  <si>
    <t>پاس چک 921714 بانک تجارت شرکت جهان عایق پارس با شناسه 10102894551 جهت واریز به حساب 5641013899 نزد بانک تجارت بابت تسویه مرحله دوم پارت های عایق سرد و گرم طی رسید های MRS-JAY-098-010 الی 018 ق ADSH-P-PO-GE-098 معادل 113.603/56 یورو</t>
  </si>
  <si>
    <t>پاس چک 921715 بانک تجارت شرکت خبرگان بین المللی تهران با شناسه 10102518676 جهت واریز به حساب 2311082992 نزد بانک تجارت بابت ص و ش 15 مهر ماه انجام بازرسی داخلی و خارجی</t>
  </si>
  <si>
    <t>پاس چک 921720 بانک تجارت شرکت پترو صنعت وندا با شناسه 14008459679 جهت حواله ساتنا به حساب IR 40 0140 0400 0001 4005 3115 02 نزد بانک مسکن جهت علی الحساب خرید لوله و اتصالات طی ف 691-692</t>
  </si>
  <si>
    <t>پاس چک 921719 بانک تجارت شرکت آروین تجهیز صنعت خاورمیانه با شناسه 14010898559 جهت حواله ساتنا به حساب IR 69 0620 0000 0010 1070 3380 00 نزد بانک آینده بابت 50% پ پ خرید گسکت طی پ ف 01-1401</t>
  </si>
  <si>
    <t>پاس چک 921722 بانک تجارت شرکت مهندسی بازرگانی توان الکترو سدید با شناسه 10320602625 جهت حواله ساتنا به حساب IR 63 0560 9701 0400 1922 8050 02 نزد بانک سامان بابت خرید کابل طی پ ف 214224</t>
  </si>
  <si>
    <t>پاس چک 921717 بانک تجارت آقای وحید نجاری با کد ملی 0072382831 جهت حواله ساتنا به حساب IR 56 0120 0000 0000 5660 0800 38 نزد بانک ملت بابت خرید وایر مش آجدار ص 72 از آهن اسکندری</t>
  </si>
  <si>
    <t>پاس چک 921716 بانک تجارت شرکت اتصالات استیل آراز با شناسه 10320828466 حواله ساتنا به حسابIR 92 0570 3302 1101 4392 2850 01 نزد بانک پاسارگاد بابت ف 1401002 (دقیق سازان آراز )</t>
  </si>
  <si>
    <t>پاس چک 859898 بانک تجارت شرکت برق و تاسیسات داریان بابت پ پ ق ADSH-P-PO-GE-112 معادل 12.250 یورو</t>
  </si>
  <si>
    <t>پاس چک 921727 بانک تجارت بنام آقای مهدی بابایی جلودار جهت قلاویزهاف کوپلینگ طی ص 401/15 (تراشکاری نمونه)</t>
  </si>
  <si>
    <t>پاس چک 921724 بانک تجارت بنام شرکت پیشگامان فناوری مدریک پارس بابت خرید پارچه برزنتی طی ص 5210</t>
  </si>
  <si>
    <t>پاس چک 921726 بانک تجارت بنام آقای محمد سرابی اصل جهت حق مشاوره ،مطالعه و تنظیم لایحه (خانم نسرین سرابی اصل)</t>
  </si>
  <si>
    <t>پاس چک 921723 بانک تجارت به نام شرکت کاریز هیدرو سازه گیل بابت خرید ابر روان کننده و میکروسیلیس طی ص 3870-3872</t>
  </si>
  <si>
    <t>هزینه کارمزد بانکی از تجارت جاری 306827022 سند ش 38269</t>
  </si>
  <si>
    <t>هزینه کارمزد بانکی از تجارت جاری 306827022 سند ش 104997</t>
  </si>
  <si>
    <t>هزینه کارمزد بانکی از تجارت جاری 306827022 سند ش 104996</t>
  </si>
  <si>
    <t>هزینه کارمزد بانکی از تجارت جاری 306827022 سند ش 104995</t>
  </si>
  <si>
    <t>پرداخت چک 162197 بانک تجارت بنام بانک تجارت جهت تضمین ضمانت نامه گمرکی 3 دستگاه ترانس</t>
  </si>
  <si>
    <t>سپهر مولد- چک 162102 (تجارت) بابت علی الحساب ق ADSH-E-CO-GE-008 (واریزی) طی دستور پرداخت پیوست</t>
  </si>
  <si>
    <t>مسلم بهروزی نیا (گروه ترخیص کاران پارس)- چک 061299 (تجارت) بابت هزینه های ترخیص طی نامه TKJ-1401-55 الی TKJ-1401-58 (واریزی) طی دستور پرداخت پیوست</t>
  </si>
  <si>
    <t>تجارت گستر سیراف سپهر-چک 162101 (تجارت) بابت هزینه کارمزد اظهار و ترخیص ص 105-401 الی 112-401 (واریزی) طی دستور پرداخت پیوست</t>
  </si>
  <si>
    <t>آقای اسماعیل کرمی -چک 061296 (تجارت) جهت شارژ تنخواه کرایه حمل بارنامه ها ش 53 (واریزی) طی دستور پرداخت پیوست</t>
  </si>
  <si>
    <t>کاریز هیدرو سازه گیل -چک 162103 (تجارت) بابت خرید ابر روان کننده و کاهنده شدید آب طی ف 3596 (واریزی) طی دستور پرداخت پیوست</t>
  </si>
  <si>
    <t>مسلم صفری-چک 061300 (تجارت) بابت هزینه های مربوط به ترخیص کالا صورتحساب ش 7266-7411-7846-8182-0458-0181-0244-7612 (واریزی)طی دستور پرداخت پیوست</t>
  </si>
  <si>
    <t>اشتباه بانک بابت استرداد مالیات حقوق مرداد ماه شرکت سپهر مولد</t>
  </si>
  <si>
    <t>محسن خستو- چک 061297 (تجارت) بابت شارژ تنخواه دفتر مرکزی سال 1401 ش 43 الی 44 (واریزی) طی دستور پرداخت پیوست</t>
  </si>
  <si>
    <t>پلیمر آوا نوین ایرانیان - چک 061298 (تجارت) بابت خرید لوله طی ص 368 (واریزی) طی دستور پرداخت پیوست</t>
  </si>
  <si>
    <t>انتقال از حساب تجارت پشتیبان 306833251 به تجارت جاری 306827022 سند ش 61297</t>
  </si>
  <si>
    <t>انتقال از حساب تجارت پشتیبان 306833251 به تجارت جاری 306827022 سند ش 61296</t>
  </si>
  <si>
    <t>انتقال از حساب تجارت پشتیبان 306833251 به تجارت جاری 306827022 سند ش 162101</t>
  </si>
  <si>
    <t>انتقال از حساب تجارت پشتیبان 306833251 به تجارت جاری 306827022 سند ش 61299</t>
  </si>
  <si>
    <t>انتقال از حساب تجارت پشتیبان 306833251 به تجارت جاری 306827022 سند ش 61300</t>
  </si>
  <si>
    <t>انتقال از حساب تجارت پشتیبان 306833251 به تجارت جاری 306827022 سند ش 162102</t>
  </si>
  <si>
    <t>انتقال از حساب تجارت پشتیبان 306833251 به تجارت جاری 306827022 سند ش 162103</t>
  </si>
  <si>
    <t>هزینه کارمزد بانکی از تجارت جاری 306827022 سند ش 20102</t>
  </si>
  <si>
    <t>هزینه کارمزد بانکی از تجارت جاری 306827022 سند ش 98073</t>
  </si>
  <si>
    <t>هزینه کارمزد بانکی از تجارت جاری 306827022 سند ش 98104</t>
  </si>
  <si>
    <t>هزینه کارمزد بانکی از تجارت جاری 306827022 سند ش 98103</t>
  </si>
  <si>
    <t>هزینه کارمزد بانکی از تجارت جاری 306827022 سند ش 36521</t>
  </si>
  <si>
    <t>1401/07/06</t>
  </si>
  <si>
    <t>انتقال از حساب تجارت پشتیبان 306833251 به تجارت جاری 306827022 سند ش 61298</t>
  </si>
  <si>
    <t>آقای اسماعیل کرمی -چک 162104 (تجارت) جهت شارژ تنخواه کرایه حمل بارنامه ها ش 54 (واریزی) طی دستور پرداخت پیوست</t>
  </si>
  <si>
    <t>محسن خستو- چک 162105 (تجارت) بابت شارژ تنخواه دفتر مرکزی سال 1401 ش 45 الی 48 (واریزی) طی دستور پرداخت پیوست</t>
  </si>
  <si>
    <t>انتقال از حساب تجارت پشتیبان 306833251 به تجارت جاری 306827022 سند ش 162104</t>
  </si>
  <si>
    <t>حمل و نقل بین المللی توشه بر- چک 162106 (تجارت) بابت هزینه ترخیصیه بارنامه  ILJEABND220825211 بابت محموله شیر اینویس 138 (واریزی) طی دستور پرداخت</t>
  </si>
  <si>
    <t>حمل و نقل بین المللی توشه بر- چک 162107 (تجارت) بابت پرداخت هزینه سپرده نقدی کانتینر طی بارنامه  ILJEABND220825211  بابت محموله شیر اینویس 138 (واریزی) طی دستور پرداخت</t>
  </si>
  <si>
    <t>ذوب آهن آریان بوئین زهرا -چک 162108 (تجارت) بابت خرید میلگرد طی پ ف 17217-1401 (واریزی) طی دستور پرداخت پیوست</t>
  </si>
  <si>
    <t>انتقال از حساب تجارت پشتیبان 306833251 به تجارت جاری 306827022 سند ش 162105</t>
  </si>
  <si>
    <t>انتقال از حساب تجارت پشتیبان 306833251 به تجارت جاری 306827022 سند ش 162108</t>
  </si>
  <si>
    <t>انتقال از حساب تجارت پشتیبان 306833251 به تجارت جاری 306827022 سند ش 162107</t>
  </si>
  <si>
    <t>انتقال از حساب تجارت پشتیبان 306833251 به تجارت جاری 306827022 سند ش 162106</t>
  </si>
  <si>
    <t>هزینه کارمزد بانکی از تجارت جاری 306827022 سند ش 20780</t>
  </si>
  <si>
    <t>هزینه کارمزد بانکی از تجارت جاری 306827022 سند ش 22349</t>
  </si>
  <si>
    <t>هزینه کارمزد بانکی از تجارت جاری 306827022 سند ش 22350</t>
  </si>
  <si>
    <t>ذوب آهن آریان بوئین زهرا -چک 162108 (تجارت) بابت مابه التفاوت تغییر نرخ میلگرد طی پ ف 17217-1401 (واریزی) طی دستور پرداخت پیوست</t>
  </si>
  <si>
    <t>مرکز پژوهش متالورژی رازی- چک 162111 (تجارت) بابت آنالیز طی ش پیگیری 21168 (واریزی) طی دستور پرداخت پیوست</t>
  </si>
  <si>
    <t>انتقال از حساب تجارت پشتیبان 306833251 به تجارت جاری 306827022 سند ش 61269</t>
  </si>
  <si>
    <t>انتقال از حساب تجارت پشتیبان 306833251 به تجارت جاری 306827022 سند ش 162110</t>
  </si>
  <si>
    <t>انتقال از حساب تجارت پشتیبان 306833251 به تجارت جاری 306827022 سند ش 162111</t>
  </si>
  <si>
    <t>هزینه کارمزد بانکی از تجارت جاری 306827022 سند ش 25408</t>
  </si>
  <si>
    <t>انتقال از حساب تجارت پشتیبان 306833251 به تجارت جاری 306827022 سند ش 2511</t>
  </si>
  <si>
    <t>سیراف بتن جنوب- چک 162112 (تجارت) بابت تسویه ف 2062 جهت تامین و حمل ماسه شسته و بادامی طی مردادماه 1401 (واریزی) طی دستور پرداخت پیوست</t>
  </si>
  <si>
    <t>محمد بحرانی- چک 162113 (تجارت) بابت تسویه ف 116 بابت تامین ماسه بادی طی مردادماه 1401 (واریزی) طی دستور پرداخت پیوست</t>
  </si>
  <si>
    <t>مسیر طلایی راسا- چک 162114 (تجارت) بابت تسویه ف 442 و 445 و 469 و 475 مربوط به حق توقف و ترانزیت بارنامه های 2208566 و 1458100942 (واریزی) طی دستور پرداخت پیوست</t>
  </si>
  <si>
    <t>نیا شیمی- چک 162115 (تجارت) بابت تسویه پ ف 14011032 بابت خرید نوار عایق (واریزی) طی دستور پرداخت پیوست</t>
  </si>
  <si>
    <t>تحکیم دیماس- چک 162116 (تجارت) جهت پیش پرداخت ق ADSH-P-PO-GE-111 (واریزی) طی دستور پرداخت پیوست</t>
  </si>
  <si>
    <t>ظریف صنعت پیشرو- چک 162117 (تجارت) بابت تسویه ف 317 و 332 در ارتباط با پ ف 231 و 232 بابت خرید کاندوئیت (واریزی) طی دستور پرداخت پیوست</t>
  </si>
  <si>
    <t>توان الکترو سدید- چک 162118 (تجارت) بابت تسویه ف 1261 و 1262 و 1263 بابت خرید کابل (واریزی) طی دستور پرداخت پیوست</t>
  </si>
  <si>
    <t>علی رحمانی- چک 162119 (تجارت) بابت تسویه ف 1-410 جهت تامین ماسه بادی طی مردادماه 1401 (واریزی) طی دستور پرداخت پیوست</t>
  </si>
  <si>
    <t>راهکار برتر آراد پایا (پوپک)- چک 162120 (تجارت) بابت تسویه ف 951 و 952 جهت خدمات پشتیبانی سیستم اطلاعات مدیریت پوپک (واریزی) طی دستور پرداخت پیوست</t>
  </si>
  <si>
    <t>پارس شوفاژ (علی بوشهری)- چک 162121 (تجارت) بابت تسویه ف 189 خرید کولر گازی اتاق سرور دفتر مرکزی (واریزی) طی دستور پرداخت پیوست</t>
  </si>
  <si>
    <t>سپهر مولد- چک 162123 (تجارت) بابت علی الحساب ق ADSH-E-CO-GE-008 (واریزی) طی دستور پرداخت پیوست</t>
  </si>
  <si>
    <t>ماشین سازی شمال پیروز- چک 162124 (تجارت) بابت پیش پرداخت ق ADSH-P-PO-GE-109 (واریزی) طی دستور پرداخت پیوست</t>
  </si>
  <si>
    <t>ماشین سازی شمال پیروز- چک 162125 (تجارت) بابت پیش پرداخت ق ADSH-P-PO-GE-111 (واریزی) طی دستور پرداخت پیوست</t>
  </si>
  <si>
    <t>جهان نور لاله زار نو- چک 162126 (تجارت) بابت پیش پرداخت ق ADSH-P-PO-GE-104 (واریزی) طی دستور پرداخت پیوست</t>
  </si>
  <si>
    <t>رنگین زره- چک 162127 (تجارت) بابت تسویه ف 7216 و 1223 و 7224 و 7227 و 7327 و 7328 و 7334 بابت خرید رنگ (واریزی) طی دستور پرداخت پیوست</t>
  </si>
  <si>
    <t>سیده ناهید جعفری مصالح ساختمانی ساروج- چک 162128 (تجارت) بابت تسویه پ ف 920 بابت خرید 500 تن سیمان فله (واریزی) طی دستور پرداخت پیوست</t>
  </si>
  <si>
    <t>اسکندر رمضانی- چک 162130 (تجارت) بابت تسویه ف 1357 و 1358 بابت تامین آجر گری (واریزی) طی دستور پرداخت پیوست</t>
  </si>
  <si>
    <t>آقای اسماعیل کرمی -چک 162132 (تجارت) جهت شارژ تنخواه کرایه حمل بارنامه ها ش 55 (واریزی) طی دستور پرداخت پیوست</t>
  </si>
  <si>
    <t>سپهر مولد- چک 162133 (تجارت) بابت علی الحساب ق ADSH-P-PO-GE-008 (واریزی) طی دستور پرداخت پیوست</t>
  </si>
  <si>
    <t>پویا سامانه همکاران -چک 162131 (تجارت)بابت قسط اول قرارداد نصب ، آموزش و استقرار ماژول دریافت و پرداخت طی ق 50/1401 (واریزی) طی دستور پیوست</t>
  </si>
  <si>
    <t>انتقال از حساب تجارت پشتیبان 306833251 به تجارت جاری 306827022 سند ش 162121</t>
  </si>
  <si>
    <t>انتقال از حساب تجارت پشتیبان 306833251 به تجارت جاری 306827022 سند ش 162123</t>
  </si>
  <si>
    <t>انتقال از حساب تجارت پشتیبان 306833251 به تجارت جاری 306827022 سند ش 162120</t>
  </si>
  <si>
    <t>انتقال از حساب تجارت پشتیبان 306833251 به تجارت جاری 306827022 سند ش 162114</t>
  </si>
  <si>
    <t>انتقال از حساب تجارت پشتیبان 306833251 به تجارت جاری 306827022 سند ش 162113</t>
  </si>
  <si>
    <t>انتقال از حساب تجارت پشتیبان 306833251 به تجارت جاری 306827022 سند ش 162112</t>
  </si>
  <si>
    <t>انتقال از حساب تجارت پشتیبان 306833251 به تجارت جاری 306827022 سند ش 162119</t>
  </si>
  <si>
    <t>انتقال از حساب تجارت پشتیبان 306833251 به تجارت جاری 306827022 سند ش 162122</t>
  </si>
  <si>
    <t>انتقال از حساب تجارت پشتیبان 306833251 به تجارت جاری 306827022 سند ش 2538</t>
  </si>
  <si>
    <t>هزینه کارمزد بانکی از تجارت جاری 306827022 سند ش 25528</t>
  </si>
  <si>
    <t>هزینه کارمزد بانکی از تجارت جاری 306827022 سند ش 98940</t>
  </si>
  <si>
    <t>هزینه کارمزد بانکی از تجارت جاری 306827022 سند ش 36778</t>
  </si>
  <si>
    <t>هزینه کارمزد بانکی از تجارت جاری 306827022 سند ش 36779</t>
  </si>
  <si>
    <t>هزینه کارمزد بانکی از تجارت جاری 306827022 سند ش 36780</t>
  </si>
  <si>
    <t>هزینه کارمزد بانکی از تجارت جاری 306827022 سند ش 36783</t>
  </si>
  <si>
    <t>هزینه کارمزد بانکی از تجارت جاری 306827022 سند ش 36788</t>
  </si>
  <si>
    <t>خبرگان بین المللی تهران- چک 162134 (تجارت) بابت تسویه صورت وضعیت 13 (واریزی) طی دستور پرداخت پیوست</t>
  </si>
  <si>
    <t>صنایع واشرسازی بهتا- چک 162135 (تجارت) بابت تسویه ف 265 و باقیمانده ف 133 (واریزی) طی دستور پرداخت پیوست</t>
  </si>
  <si>
    <t>محسن صفایی فراهانی- چک 162136 (تجارت) بابت قرض الحسنه و تادیه دیون- بانک دی شعبه وزرا (واریزی) طی دستور پرداخت پیوست</t>
  </si>
  <si>
    <t>محسن صفایی فراهانی- چک 162137 (تجارت) بابت قرض الحسنه و تادیه دیون- آقای امین بخشی (واریزی) طی دستور پرداخت پیوست</t>
  </si>
  <si>
    <t>محسن صفایی فراهانی- چک 162138 (تجارت) بابت قرض الحسنه و تادیه دیون- آقای غلامرضا مهتابی (واریزی) طی دستور پرداخت پیوست</t>
  </si>
  <si>
    <t>انتقال از حساب تجارت پشتیبان 306833251 به تجارت جاری 306827022 سند ش 162137</t>
  </si>
  <si>
    <t>انتقال از حساب تجارت پشتیبان 306833251 به تجارت جاری 306827022 سند ش 162138</t>
  </si>
  <si>
    <t>هزینه کارمزد بانکی از تجارت جاری 306827022 سند ش 36816</t>
  </si>
  <si>
    <t>هزینه کارمزد بانکی از تجارت جاری 306827022 سند ش 98996</t>
  </si>
  <si>
    <t>هزینه کارمزد بانکی از تجارت جاری 306827022 سند ش 98995</t>
  </si>
  <si>
    <t>هزینه کارمزد بانکی از تجارت جاری 306827022 سند ش 36828</t>
  </si>
  <si>
    <t>هزینه کارمزد بانکی از تجارت جاری 306827022 سند ش 36829</t>
  </si>
  <si>
    <t>هزینه کارمزد بانکی از تجارت جاری 306827022 سند ش 36830</t>
  </si>
  <si>
    <t>انتقال از حساب تجارت پشتیبان 306833251 به تجارت جاری 306827022 سند ش 162135</t>
  </si>
  <si>
    <t>انتقال از حساب تجارت پشتیبان 306833251 به تجارت جاری 306827022 سند ش 162134</t>
  </si>
  <si>
    <t>انتقال از حساب تجارت پشتیبان 306833251 به تجارت جاری 306827022 سند ش 162124</t>
  </si>
  <si>
    <t>انتقال از حساب تجارت پشتیبان 306833251 به تجارت جاری 306827022 سند ش 162118</t>
  </si>
  <si>
    <t>انتقال از حساب تجارت پشتیبان 306833251 به تجارت جاری 306827022 سند ش 162125</t>
  </si>
  <si>
    <t>انتقال از حساب تجارت پشتیبان 306833251 به تجارت جاری 306827022 سند ش 162115</t>
  </si>
  <si>
    <t>هزینه کارمزد بانکی از تجارت جاری 306827022 سند ش 34485</t>
  </si>
  <si>
    <t>هزینه کارمزد بانکی از تجارت جاری 306827022 سند ش 36831</t>
  </si>
  <si>
    <t>انتقال از حساب تجارت پشتیبان 306833251 به تجارت جاری 306827022 سند ش 162127</t>
  </si>
  <si>
    <t>انتقال از حساب تجارت پشتیبان 306833251 به تجارت جاری 306827022 سند ش 162144</t>
  </si>
  <si>
    <t>هزینه کارمزد بانکی از تجارت جاری 306827022 سند ش 36865</t>
  </si>
  <si>
    <t>محمد بحرانی- چک 162139 (اقتصاد) بابت تسویه ف 1009 بابت تامین ماسه بادی طی شهریورماه 1401 (واریزی) طی دستور پرداخت پیوست</t>
  </si>
  <si>
    <t>کاظم بلوچی- چک 162140 (تجارت) بابت تسویه ف 401/02 الی 401/05 مربوط به تامین یخ اردیبشهت الی مرداد 1401 (واریزی) طی دستور پرداخت پیوست</t>
  </si>
  <si>
    <t>ترخیص کاران پارس- چک 162141 (تجارت) بابت تسویه ف 60 الی 63 بابت کارمزد ترخیص، عوارض واردات و هزینه انبارداری (واریزی) طی دستور پرداخت پیوست</t>
  </si>
  <si>
    <t>آقای اسماعیل کرمی -چک 162142 (تجارت) جهت شارژ تنخواه کرایه حمل بارنامه ها ش 56 (واریزی) طی دستور پرداخت پیوست</t>
  </si>
  <si>
    <t>محسن صفایی فراهانی- چک 162144 (تجارت) بابت قرض الحسنه و تاییدیه دیون- خانم هدیه آلبو علی (واریزی) طی دستور پرداخت پیوست</t>
  </si>
  <si>
    <t>هزینه کارمزد بانکی از تجارت جاری 306827022 سند ش 36867</t>
  </si>
  <si>
    <t>هزینه کارمزد بانکی از تجارت جاری 306827022 سند ش 36868</t>
  </si>
  <si>
    <t>هزینه کارمزد بانکی از تجارت جاری 306827022 سند ش 36871</t>
  </si>
  <si>
    <t>انتقال از حساب تجارت پشتیبان 306833251 به تجارت جاری 306827022 سند ش 162117</t>
  </si>
  <si>
    <t>انتقال از حساب تجارت پشتیبان 306833251 به تجارت جاری 306827022 سند ش 162142</t>
  </si>
  <si>
    <t>انتقال از حساب تجارت پشتیبان 306833251 به تجارت جاری 306827022 سند ش 162139</t>
  </si>
  <si>
    <t>انتقال از حساب تجارت پشتیبان 306833251 به تجارت جاری 306827022 سند ش 162141</t>
  </si>
  <si>
    <t>انتقال از حساب تجارت پشتیبان 306833251 به تجارت جاری 306827022 سند ش 162143</t>
  </si>
  <si>
    <t>انتقال از حساب تجارت پشتیبان 306833251 به تجارت جاری 306827022 سند ش 162140</t>
  </si>
  <si>
    <t>متالوژی رازی- چک 192150 (تجارت) بابت تسویه ش پیگیری 22741 بابت انجام آزمون پژوهشی پایپ 34 اینچ (واریزی) طی دستور پرداخت پیوست</t>
  </si>
  <si>
    <t>آهن آلات آرکا نوین- چک 192153 (تجارت) بابت تسویه ف 2888 بابت خرید وایر مش (واریزی) طی دستور پرداخت پیوست</t>
  </si>
  <si>
    <t>نیک آزمون سگال- چک 192154 (تجارت) بابت تسویه ف SE-17 بابت انجام آزمایش اولترا سونیک (واریزی) طی دستور پرداخت پیوست</t>
  </si>
  <si>
    <t>آقای اسماعیل کرمی -چک 162156 (تجارت) جهت شارژ تنخواه کرایه حمل بارنامه ها ش 57 (واریزی) طی دستور پرداخت پیوست</t>
  </si>
  <si>
    <t>سپهر مولد- چک 162157 (تجارت) بابت علی الحساب ق ADSH-P-PO-GE-008 (واریزی) طی دستور پرداخت پیوست</t>
  </si>
  <si>
    <t>تیر ناو ساتراپ- چک 162145 (تجارت) بابت تسویه ف A49 مربوط به بارنامه SE-2207-193 (واریزی) طی دستور پرداخت پیوست</t>
  </si>
  <si>
    <t>درسا ترابر آسیا- چک 162146 (تجارت) بابت پ ف با شناسه 2654 مربوط به بارنامه S032223 (واریزی) طی دستور پرداخت پیوست</t>
  </si>
  <si>
    <t>بازرگانی صفری- چک 192147 (تجارت) بابت تسویه چهار فقره صورتحساب به شماره 400-205 و 400-204 و 400-197 و 401-001 بابت هزینه های ترخیص (واریزی) طی دستور پرداخت پیوست</t>
  </si>
  <si>
    <t>پرتو پرواز- چک 192149 (تجارت) بابت تسویه ف 104 بابت بلیط 5 سفر رفت و برگشت (واریزی) طی دستور پرداخت پیوست</t>
  </si>
  <si>
    <t>تجارت گستر سیراف- چک 192151 (تجارت) بابت تسویه 4 فقره بارنامه حمل محموله زافرتک اینویس 97 (واریزی) طی دستور پرداخت پیوست</t>
  </si>
  <si>
    <t>فرآب - طی سند 241991 (تجارت) بابت عودت سپرده نقدی و برگشت مازاد کارمزد تمدید ضمانتنامه شماره 98182027366</t>
  </si>
  <si>
    <t>1401/08/22</t>
  </si>
  <si>
    <t>پرداخت چک 859821 بانک تجارت به نام سازمان منطقه ویژه اقتصادی انرژی پارس بابت قسط دوم هزینه تعرفه خدمات عمومی سال 1401 طبق ص 1 جهت تمدید مجوز فعالیت (شرکت ملی نفت ایران)</t>
  </si>
  <si>
    <t>پاس چک 859818 بانک تجارت بنام آقای ابراهیم اسماعیلی هریس بابت حق مشاوره</t>
  </si>
  <si>
    <t>پاس چک 859812 بانک تجارت شرکت ارغوان کبیر بابت ص 3479 الی3481 خرید ساندویچ پانل</t>
  </si>
  <si>
    <t>پرداخت چک 859822 بانک تجارت بنام پترو کهن نفتان بابت خرید تجهیزات طی ف 01/57387</t>
  </si>
  <si>
    <t>پرداخت چک 859823 بانک تجارت بنام گروه ترخیص کاران پارس(مسلم بهروزی نیا) بابت هزینه های مربوط به ترخیص طی نامه ش TKP-401-64 الی TKP-401-67</t>
  </si>
  <si>
    <t>پرداخت چک 859824 بانک تجارت بنام تجارت گستر سیراف سپهر بابت کارمزد اظهار و ترخیص محموله اینویس 87-97-86-79-78 طی 4 فقره صورتحساب</t>
  </si>
  <si>
    <t>پاس چک 859821 بانک تجارت به نام سازمان منطقه ویژه اقتصادی انرژی پارس بابت قسط دوم هزینه تعرفه خدمات عمومی سال 1401 طبق ص 1 جهت تمدید مجوز فعالیت (شرکت ملی نفت ایران)</t>
  </si>
  <si>
    <t>پاس چک 859823 بانک تجارت بنام آقای مسلم بهروزی نیا بابت هزینه های مربوط به ترخیص طی نامه ش TKP-401-64 الی TKP-401-67</t>
  </si>
  <si>
    <t>پاس چک 859824 بانک تجارت بنام شرکت تجارت گستر سیراف سپهر بابت کارمزد اظهار و ترخیص محموله اینویس 87-97-86-79-78 طی 4 فقره صورتحساب</t>
  </si>
  <si>
    <t>پرداخت چک 859832 بانک تجارت بنام شرکت صنعتی آما بابت خرید الکترود طی پ ف 7042</t>
  </si>
  <si>
    <t>پرداخت چک 859830 بانک تجارت بنام MOSACO SHIPPINGFORWARDING(L.L.C.)  خانم آذر زارعیان جهرمی بابت هزینه حمل</t>
  </si>
  <si>
    <t>پرداخت چک 859829 بانک تجارت بنام MOSACO SHIPPINGFORWARDING(L.L.C.)  خانم آذر زارعیان جهرمی بابت هزینه حمل</t>
  </si>
  <si>
    <t>پرداخت چک 859828 بانک تجارت بنام MOSACO SHIPPINGFORWARDING(L.L.C.)  خانم آذر زارعیان جهرمی بابت هزینه حمل</t>
  </si>
  <si>
    <t>پرداخت چک 859826 بانک تجارت بنام شرکت میزان بار تهران بابت سپرده نقدی هزینه بارنامه ش NCM 1406 WRFU 3537</t>
  </si>
  <si>
    <t>پرداخت چک 859825 بانک تجارت بنام شرکت میزان بار تهران بابت هزینه بارنامه ش NCM 1406 WRFU 3537</t>
  </si>
  <si>
    <t>پاس چک 859822 بانک تجارت شرکت بازرگانی پترو کهن نفتان با شناسه ملی 10103436123جهت حواله ساتنا به حساب IR 07 0120 0000 0000 1291 5046 27 نزد بانک ملت بابت خرید تجهیزات طی ف 01/57387</t>
  </si>
  <si>
    <t>پاس چک 859833 بانک تجارت بنام شرکت سپهرمولد بابت تامین موجودی ق ADSH-E-CO-GE-008</t>
  </si>
  <si>
    <t>پاس چک 859832 بانک تجارت بنام شرکت صنعتی آما بابت خرید الکترود طی پ ف 7042</t>
  </si>
  <si>
    <t>پاس چک 859830 بانک تجارت بنام خانم آذر زارعیان جهرمی بابت هزینه حمل</t>
  </si>
  <si>
    <t>پاس چک 859828 بانک تجارت بنام خانم آذر زارعیان جهرمی بابت هزینه حمل</t>
  </si>
  <si>
    <t>پاس چک 859826 بانک تجارت بنام شرکت میزان بار تهران بابت سپرده نقدی هزینه بارنامه ش NCM 1406 WRFU 3537</t>
  </si>
  <si>
    <t>پاس چک 859825 بانک تجارت بنام شرکت میزان بار تهران بابت هزینه بارنامه ش NCM 1406 WRFU 3537</t>
  </si>
  <si>
    <t>پاس چک 859829 بانک تجارت بنام خانم آذر زارعیان جهرمی بابت هزینه حمل</t>
  </si>
  <si>
    <t>پرداخت چک 859833 بانک تجارت بنام شرکت سپهرمولد بابت تامین موجودی ق ADSH-E-CO-GE-008</t>
  </si>
  <si>
    <t>پرداخت چک 859834 بانک تجارت بنام پویا گستر آرتا صنعت بابت خرید تجهیزات طی ص 113 الی 115</t>
  </si>
  <si>
    <t>پرداخت چک 859849 بانک تجارت بنام شرکت سپهرمولد بابت تامین موجودی ق ADSH-E-CO-GE-008</t>
  </si>
  <si>
    <t>پرداخت چک 859850 بانک تجارت بنام شرکت سپهرمولد بابت تامین موجودی ق ADSH-E-CO-GE-008</t>
  </si>
  <si>
    <t>پرداخت چک 859839 بانک تجارت بنام اتصالات استیل آراز (دقیق سازان آراز) بابت ف 1401102</t>
  </si>
  <si>
    <t>پرداخت چک 859840 بانک تجارت بنام شرکت تیر ناو ساتراپ بابت هزینه ترخیص بارنامه ش ILJEABND220825211 اینویس 138</t>
  </si>
  <si>
    <t>پرداخت چک 859841 بانک تجارت بنام مهندسین مشاور پی کاو بابت ص و ش 40 مطالعات ژئوتکنیک ق ADISH-E-CO-CV-005</t>
  </si>
  <si>
    <t>پرداخت چک 859843 بانک تجارت بنام شرکت تعاونی پرتو صنعت کنگان بابت خرید ناودانی و بولت طی ص 647</t>
  </si>
  <si>
    <t>پرداخت چک 859844 بانک تجارت بنام شرکت صنعتی و شیمیایی رنگین زره بابت تامین رنگ و ...طی ص 7580</t>
  </si>
  <si>
    <t>پرداخت چک 859845 بانک تجارت بنام خبرگان بین المللی تهران بابت ص و ش 14 انجام بازرسی داخلی و خارجی</t>
  </si>
  <si>
    <t>پرداخت چک 859835 بانک تجارت بنام سازمان تامین اجتماعی شعبه 25 تهران بابت حق بیمه مهر ماه 1401 کارکنان (قبض 025001081934901 )</t>
  </si>
  <si>
    <t>پرداخت چک 859836 بانک تجارت بنام سازمان تامین اجتماعی شعبه کنگان بابت حق بیمه مهر ماه 1401 کارکنان (قبض 511001080303501 )</t>
  </si>
  <si>
    <t>پرداخت چک 859837 بانک تجارت بنام سازمان امور مالیاتی بوشهر جهت پرداخت مالیات حقوق مهر 1401 واحد مالیاتی 881521 (شماره قبض 33725543324 )</t>
  </si>
  <si>
    <t>پرداخت چک 859838 بانک تجارت بنام سازمان امور مالیاتی بوشهر جهت پرداخت مالیات حقوق تبصره 86 مهر 1401 واحد مالیاتی 881521 (شماره قبض 33725573498 )</t>
  </si>
  <si>
    <t>پرداخت چک 859846 بانک تجارت بنام شرکت مهندسی ظریف صنعت پیشرو بابت خرید کاندوئیت طی ص 399</t>
  </si>
  <si>
    <t>پرداخت چک 859847 بانک تجارت بنام شرکت مهندسین مشاور آزمونه فولاد جهت بازرسی کالا طی پ ف 1159</t>
  </si>
  <si>
    <t>پرداخت چک 859848 بانک تجارت بنام اتاق بازرگانی،صنایع،معادن،و کشاورزی ایران جهت حق عضویت</t>
  </si>
  <si>
    <t>پرداخت چک 859842 بانک تجارت بنام شرکت تولیدی و صنعتی سیم و کابل مغان بابت خرید سیم و کابل طی پ ف 43221</t>
  </si>
  <si>
    <t>پاس چک 859845 بانک تجارت شرکت خبرگان بین المللی تهران بانک تجارت بابت ص و ش 14 انجام بازرسی داخلی و خارجی</t>
  </si>
  <si>
    <t>پاس چک 859850 بانک تجارت بنام شرکت سپهرمولد بابت تامین موجودی ق ADSH-E-CO-GE-008</t>
  </si>
  <si>
    <t>پاس چک 859849 بانک تجارت بنام شرکت سپهرمولد بابت تامین موجودی ق ADSH-E-CO-GE-008</t>
  </si>
  <si>
    <t>پاس چک 859840 بانک تجارت بنام شرکت تیر ناو ساتراپ بابت هزینه ترخیص بارنامه ش ILJEABND220825211 اینویس 138</t>
  </si>
  <si>
    <t>پاس چک 859835 بانک تجارت آدیش جنوبی جهت پرداخت حق بیمه مهر ماه 1401 کارکنان به نام سازمان تامین اجتماعی شعبه بیست و پنج تهران (قبض 025001081934901 )</t>
  </si>
  <si>
    <t>پاس چک 859836 بانک تجارت آدیش جنوبی جهت پرداخت حق بیمه مهر ماه 1401 کارکنان به نام سازمان تامین اجتماعی شعبه کنگان (قبض 511001080303501 )</t>
  </si>
  <si>
    <t>پاس چک 859839 بانک تجارت شرکت اتصالات استیل آراز بابت ف 1401102 (دقیق سازان آراز )</t>
  </si>
  <si>
    <t>پاس چک 859843 بانک تجارت بنام شرکت تعاونی پرتو صنعت کنگان بابت خرید ناودانی و بولت طی ص 647</t>
  </si>
  <si>
    <t>پاس چک 859848 بانک تجارت بنام اتاق بازرگانی ،صنایع ،معادن و کشاورزی جهت حق عضویت</t>
  </si>
  <si>
    <t>پاس چک 859837 بانک تجارت بنام سازمان امور مالیاتی جهت پرداخت مالیات حقوق مهر 1401 واحد مالیاتی 881521 (شماره قبض 33725543324 )</t>
  </si>
  <si>
    <t>پاس چک 859838 بانک تجارت بنام سازمان امور مالیاتی جهت پرداخت مالیات حقوق تبصره 86 مهر 1401 واحد مالیاتی 881521 (شماره قبض 33725573498 )</t>
  </si>
  <si>
    <t>پاس چک 162176 بانک تجارت شرکت ساخت تجهیزات برقی لنا یزد بابت خرید تابلو برق جهت تسویه ف 2988 الی2990 ق ADSH-P-PO-GE-057</t>
  </si>
  <si>
    <t>پاس چک 859842 بانک تجارت شرکت تولیدی و صنعتی سیم و کابل مغان بابت خرید سیم و کابل پ ف 43221</t>
  </si>
  <si>
    <t>پرداخت چک 859852 بانک تجارت بنام ظریف صنعت پیشرو بابت خرید کاندوئیت طی ص 398</t>
  </si>
  <si>
    <t>پرداخت چک 859853 بانک تجارت بنام شرکت پویا سامانه همکاران بابت پیش پرداخت قرارداد نصب ، آموزش و استقرار ماژول دارایی ثابت طی ق 1401/54/PS</t>
  </si>
  <si>
    <t>پرداخت چک 859854 بانک تجارت بنام حمل و نقل کهورک بار لامرد بابت پ پ خرید 500 تن سیمان فله تیپ 2 به همراه حمل جهت بچینگ طی پ ف 01-0048 و درخواست CV-266</t>
  </si>
  <si>
    <t>پرداخت چک 859855 بانک تجارت بنام شرکت پترو صنعت وندا جهت خرید Pipe و Elbow طی ف 666</t>
  </si>
  <si>
    <t>پرداخت چک 859856 بانک تجارت بنام پترو انرژی خلیج فارس بابت علی الحساب تحویل اقلام ق ADSH-P-PO-GE-089 (معادل 70،988/8 یورو)</t>
  </si>
  <si>
    <t>پرداخت چک 859859 بانک تجارت بنام شرکت بیمه آسیا بابت قسط اول بیمه تمام خطر سایت طی شماره بیمه نامه 25432053/99/02</t>
  </si>
  <si>
    <t>پرداخت چک 859860 بانک تجارت بنام شرکت بیمه آسیا بابت قسط اول و دوم بیمه نامه مسئولیت مدنی طی شماره بیمه نامه 410551037/01/03</t>
  </si>
  <si>
    <t>پرداخت چک 859861 بانک تجارت بنام شرکت مشاورین سامانه پژوهان بابت تامین آب DM طی پ ف 1143</t>
  </si>
  <si>
    <t>پرداخت چک 859862 بانک تجارت بنام شرکت کاریز هیدرو سازه گیل بابت میکروسیلیس طی ص 3755</t>
  </si>
  <si>
    <t>پرداخت چک 859863 بانک تجارت بنام شرکت بازرسی فنی بین المللی پرسا پایش بابت ص 9525/1106 الی 9525/1115</t>
  </si>
  <si>
    <t>پرداخت چک 859866 بانک تجارت بنام شرکت سپهرمولد بابت تامین موجودی ق ADSH-E-CO-GE-008</t>
  </si>
  <si>
    <t>پرداخت چک 859867 بانک تجارت بنام شرکت بیمه آسیا بابت قسط دوم بیمه تمام خطر سایت طی شماره بیمه نامه 25432053/99/02</t>
  </si>
  <si>
    <t>پرداخت چک 859869 بانک تجارت بنام شرکت سپهرمولد بابت تامین موجودی ق ADSH-E-CO-GE-008</t>
  </si>
  <si>
    <t>پرداخت چک 859870 بانک تجارت بنام خدمات ماشین اداری رامتین (رستم فرودیان) بابت خرید دو دستگاه فتوکپی و تونر طی پ ف مورخ 1401/08/30</t>
  </si>
  <si>
    <t>پرداخت چک 859871 بانک تجارت بنام شرکت سپهرمولد بابت تامین موجودی ق ADSH-E-CO-GE-008</t>
  </si>
  <si>
    <t>پرداخت چک 859873 بانک تجارت بنام شرکت سپهرمولد بابت تامین موجودی ق ADSH-E-CO-GE-008</t>
  </si>
  <si>
    <t>پرداخت چک 859874 بانک تجارت بنام مهندسی پایاصنعت تیران بابت رولینگ لدر طی ص 1883 ق ADSH-P-PO-GE-079</t>
  </si>
  <si>
    <t>پرداخت چک 859875 بانک تجارت به نام شرکت کاریز هیدرو سازه گیل بابت ابر روان کننده و میکروسیلیس طی ص 3753-3754</t>
  </si>
  <si>
    <t>پرداخت چک 859876 بانک تجارت بنام سیده ناهید جعفری بابت پ پ خرید سیمان فله تیپ 2 طی پ ف 960 (مصالح ساختمانی ساروج)</t>
  </si>
  <si>
    <t>پرداخت چک 859877 بانک تجارت بنام سیراف بتن جنوب (مرضیه هدایتی) بابت ص 2205 ص و ش 31 مهر ماه ق ADSH-P-CO-GE-014</t>
  </si>
  <si>
    <t>پرداخت چک 859878 بانک تجارت بنام مهندسین مشاور پی کاو بابت ص و ش 41 مطالعات ژئوتکنیک ق ADISH-E-CO-CV-005</t>
  </si>
  <si>
    <t>پرداخت چک 859879 بانک تجارت بنام شرکت اطلس فولاد ارم بابت خرید میلگرد طی ص 511</t>
  </si>
  <si>
    <t>پرداخت چک 859880 بانک تجارت بنام شرکت سپهرمولد بابت تامین موجودی ق ADSH-E-CO-GE-008</t>
  </si>
  <si>
    <t>پرداخت چک 859882 بانک تجارت بنام شرکت صنعتی و شیمیایی رنگین زره جهت تامین رنگ و ...طی ص 7714-7715</t>
  </si>
  <si>
    <t>پرداخت چک 859883 بانک تجارت بنام پولاد پیچ کار بابت خرید انکر بولت طی ف 27394</t>
  </si>
  <si>
    <t>پرداخت چک 859884 بانک تجارت بنام کاریز هیدرو سازه گیل بابت خرید گروت طی ص 3756</t>
  </si>
  <si>
    <t>پرداخت چک 859885 بانک تجارت بنام همراهان کار پاسارگاد بابت 60% مطالبات باقیمانده ق ADISH-E-CO-GE -018 -طراحی خط لوله گاز</t>
  </si>
  <si>
    <t>پرداخت چک 859887 بانک تجارت بنام خدمات ماشین اداری رامتین(رستم فرودیان) بابت خرید دستگاه فتوکپی طی پ ف مورخ 1401/09/15</t>
  </si>
  <si>
    <t>پرداخت چک 859889 بانک تجارت بنام شرکت هماهنگ بار پارس بابت هزینه ترخیص محموله صورتحساب های 27981-27891-28169</t>
  </si>
  <si>
    <t>پرداخت چک 859894 بانک تجارت بنام خانم مرضیه هدایتی بابت ص 2350 ص و ش 32 آبان ماه ق ADSH-P-CO-GE-014 از سیراف بتن جنوب</t>
  </si>
  <si>
    <t>پرداخت چک 859895 بانک تجارت بنام آقای محمد بحرانی بابت ماسه بادی طی ص 1019 و 1025 مهر ماه و نیمه اول آبان ماه پیمانکاری حمل ماسه بادی بحرانی</t>
  </si>
  <si>
    <t>پرداخت چک 859896 بانک تجارت بنام گروه صنعتی سرما سازان عصر نوین مهدی بابت پ پ خرید ساندویچ پنل های دیواری و سقفی طی پ ف 901</t>
  </si>
  <si>
    <t>پرداخت چک 859898 بانک تجارت بنام برق و تاسیسات داریان بابت 25% پ پ ق ADSH-P-PO-GE-112 خرید جعبه اتصالات برقی معادل 12.250 یورو</t>
  </si>
  <si>
    <t>پرداخت چک 859899 بانک تجارت بنام شرکت صنعتی آما بابت خرید الکترود طی ص 336170</t>
  </si>
  <si>
    <t>پرداخت چک 859900 بانک تجارت بنام جهان عایق پارس بابت علی الحساب مرحله دوم پارت های عایق سرد و گرم طی رسید های MRS-JAY-098-010 الی 018 ق ADSH-P-PO-GE-098 معادل 113.603/56 یورو</t>
  </si>
  <si>
    <t>پرداخت چک 921701 بانک تجارت بنام شرکت سپهرمولد بابت تامین موجودی ق ADSH-E-CO-GE-008</t>
  </si>
  <si>
    <t>پرداخت چک 921702 بانک تجارت بنام شرکت آژینه صنعت اراک بابت 60% پ پ خرید گریتینگ گالوانیزه طی پ ف 092101</t>
  </si>
  <si>
    <t>پرداخت چک 921703 بانک تجارت بنام ریخته گری برناگداز بابت پ پ خرید اقلام کاتدیک طی پ ف 401500413</t>
  </si>
  <si>
    <t>پرداخت چک 921704 بانک تجارت بنام شرکت سپهرمولد بابت تامین موجودی ق ADSH-E-CO-GE-008</t>
  </si>
  <si>
    <t>پرداخت چک 921705 بانک تجارت بنام سازمان امور مالیاتی بوشهر جهت پرداخت مالیات حقوق آبان 1401 واحد مالیاتی881521 (شماره قبض 33900143806 )</t>
  </si>
  <si>
    <t>پرداخت چک 921706 بانک تجارت بنام سازمان امورمالیاتی بوشهر جهت پرداخت مالیات حقوق تبصره 86 آبان 1401 واحد مالیاتی 881521 (شماره قبض 33901966529 )</t>
  </si>
  <si>
    <t>پرداخت چک 921710 بانک تجارت جهت پرداخت حق بیمه آبان ماه 1401 کارکنان به نام سازمان تامین اجتماعی شعبه کنگان (قبض 511001090342301 )</t>
  </si>
  <si>
    <t>پرداخت چک 921711 بانک تجارت جهت پرداخت حق بیمه آبان ماه 1401 کارکنان به نام سازمان تامین اجتماعی شعبه بیست و پنج تهران (قبض 025001093267001 )</t>
  </si>
  <si>
    <t>پرداخت چک 921708 بانک تجارت به نام شرکت بیمه آسیا بابت قسط سوم بیمه تمام خطر سایت طی شماره بیمه نامه 25432053/99/02</t>
  </si>
  <si>
    <t>پرداخت چک 921709 بانک تجارت بنام شرکت بیمه آسیا بابت قسط سوم بیمه نامه مسئولیت مدنی طی شماره بیمه نامه 410551037/01/03</t>
  </si>
  <si>
    <t>پرداخت چک 921712 بانک تجارت بنام مهندسین مشاور نگر اندیش بابت تهیه گزارش دوره ای نظارتی تا شهریور 1401 طی ص 0639</t>
  </si>
  <si>
    <t>پرداخت چک 921713 بانک تجارت به نام شرکت خدمات مسافرت هوایی پرتو پرواز فردا بابت ص 107</t>
  </si>
  <si>
    <t>پرداخت چک 194424 بانک اقتصاد نوین جهت شارژ بن کارت هدیه تولد 2 نفر از پرسنل شرکت طبق لیست پیوست</t>
  </si>
  <si>
    <t>پرداخت چک 921714 بانک تجارت بنام جهان عایق پارس بابت تسویه مرحله دوم پارت های عایق سرد و گرم طی رسید های MRS-JAY-098-010 الی 018 ق ADSH-P-PO-GE-098 معادل 113.603/56 یورو</t>
  </si>
  <si>
    <t>پرداخت چک 921715 بانک تجارت بنام خبرگان بین المللی تهران بابت ص و ش 15 مهر ماه انجام بازرسی داخلی و خارجی</t>
  </si>
  <si>
    <t>پرداخت چک 921716 بانک تجارت بنام اتصالات استیل آراز(دقیق سازان آراز) بابت شرکت اتصالات استیل آراز با شناسه 10320828466 حواله ساتنا به حسابIR 92 0570 3302 1101 4392 2850 01 نزد بانک پاسارگاد بابت ف 1401002 (دقیق سازان آراز )</t>
  </si>
  <si>
    <t>پرداخت چک 921717 بانک تجارت بنام فروشگاه آهن اسکندری-وحید نجاری بابت آقای وحید نجاری با کد ملی 0072382831 جهت حواله ساتنا به حساب IR 56 0120 0000 0000 5660 0800 38 نزد بانک ملت بابت خرید وایر مش آجدار ص 72 از آهن اسکندری</t>
  </si>
  <si>
    <t>پرداخت چک 921718 بانک تجارت بنام سپهر مولد بابت آدیش جنوبی جهت واریز به حساب 306820222 نزد بانک تجارت بنام شرکت سپهرمولد بابت تامین موجودی ق ADSH-E-CO-GE-008</t>
  </si>
  <si>
    <t>پرداخت چک 921719 بانک تجارت بنام آروین تجهیز صنعت خاورمیانه بابت شرکت آروین تجهیز صنعت خاورمیانه با شناسه 14010898559 جهت حواله ساتنا به حساب IR 69 0620 0000 0010 1070 3380 00 نزد بانک آینده بابت 50% پ پ خرید گسکت طی پ ف 01-1401</t>
  </si>
  <si>
    <t>پرداخت چک 921720 بانک تجارت بنام شرکت پترو صنعت وندا بابت شرکت پترو صنعت وندا با شناسه 14008459679 جهت حواله ساتنا به حساب IR 40 0140 0400 0001 4005 3115 02 نزد بانک مسکن جهت علی الحساب خرید لوله و اتصالات طی ف 691-692</t>
  </si>
  <si>
    <t>پرداخت چک 921721 بانک تجارت بنام شرکت پالایش روغن های صنعتی زنگان بابت آدیش جنوبی جهت حواله ساتنا به حساب IR 89 0120 0200 0000 8577 6400 82 نزد بانک ملت بنام شرکت پالایش روغن های صنعتی زنگان بابت خرید روغن ترانسفورماتور نیروگاه برق طی پ ف 0100426</t>
  </si>
  <si>
    <t>پرداخت چک 921722 بانک تجارت بنام مهندسی بازرگانی توان الکترو سدید بابت شرکت مهندسی بازرگانی توان الکترو سدید با شناسه 10320602625 جهت حواله ساتنا به حساب IR 63 0560 9701 0400 1922 8050 02 نزد بانک سامان بابت خرید کابل طی پ ف 214224</t>
  </si>
  <si>
    <t>پرداخت چک 921723 بانک تجارت به نام شرکت کاریز هیدرو سازه گیل بابت خرید ابر روان کننده و میکروسیلیس طی ص 3870-3872</t>
  </si>
  <si>
    <t>پرداخت چک 921724 بانک تجارت بنام شرکت پیشگامان فناوری مدریک پارس بابت خرید پارچه برزنتی طی ص 5210</t>
  </si>
  <si>
    <t>پرداخت چک 921725 بانک تجارت بنام پویا گستر آرتا صنعت بابت خرید برنج پایپ طی ص 153</t>
  </si>
  <si>
    <t>ارغوان کبیر -چک 162152 (تجارت) بابت علی الحساب پیش فاکتور 37986 خرید پانل سقفی و دیواری (واریزی) طی دستور پرداخت پیوست</t>
  </si>
  <si>
    <t>هزینه کارمزد بانکی از تجارت جاری 306827022 سند ش 241991</t>
  </si>
  <si>
    <t>انتقال از حساب تجارت پشتیبان 306833251 به تجارت جاری 306827022 سند ش 162156</t>
  </si>
  <si>
    <t>انتقال از حساب تجارت پشتیبان 306833251 به تجارت جاری 306827022 سند ش 162157</t>
  </si>
  <si>
    <t>انتقال از حساب تجارت پشتیبان 306833251 به تجارت جاری 306827022 سند ش 162148</t>
  </si>
  <si>
    <t>انتقال از حساب تجارت پشتیبان 306833251 به تجارت جاری 306827022 سند ش 162145</t>
  </si>
  <si>
    <t>انتقال از حساب تجارت پشتیبان 306833251 به تجارت جاری 306827022 سند ش 162146</t>
  </si>
  <si>
    <t>انتقال از حساب تجارت پشتیبان 306833251 به تجارت جاری 306827022 سند ش 162147</t>
  </si>
  <si>
    <t>انتقال از حساب تجارت پشتیبان 306833251 به تجارت جاری 306827022 سند ش 162149</t>
  </si>
  <si>
    <t>انتقال از حساب تجارت پشتیبان 306833251 به تجارت جاری 306827022 سند ش 162150</t>
  </si>
  <si>
    <t>انتقال از حساب تجارت پشتیبان 306833251 به تجارت جاری 306827022 سند ش 162151</t>
  </si>
  <si>
    <t>انتقال از حساب تجارت پشتیبان 306833251 به تجارت جاری 306827022 سند ش 162158</t>
  </si>
  <si>
    <t>انتقال از حساب تجارت پشتیبان 306833251 به تجارت جاری 306827022 سند ش 162154</t>
  </si>
  <si>
    <t>انتقال از حساب تجارت پشتیبان 306833251 به تجارت جاری 306827022 سند ش 162153</t>
  </si>
  <si>
    <t>سازمان تامین اجتماعی شعبه کنگان- چک 162163 (تجارت) بابت پرداخت حق بیمه شهریور ماه 1401 کارکنان (قبض 511001070253401 ) (واریزی) طی دستور پرداخت پیوست</t>
  </si>
  <si>
    <t>سازمان تامین اجتماعی شعبه 25 -چک 162162 (تجارت) بابت پرداخت حق بیمه شهریور ماه 1401 کارکنان (قبض 025001072037701 ) (واریزی)طی دستور پرداخت پیوست</t>
  </si>
  <si>
    <t>سازمان امور مالیاتی بوشهر -چک 162165 (تجارت) بابت پرداخت مالیات حقوق شهریور ماه 1401 واحد مالیاتی 881521 (قبض 33550771111 ) (واریزی)طی دستور پرداخت پیوست</t>
  </si>
  <si>
    <t>سازمان امور مالیاتی بوشهر -چک 162166 (تجارت) بابت پرداخت مالیات حقوق شهریور 1401 تبصره 86 واحد مالیاتی 881521 (قبض 33550853419 ) (واریزی) طی دستور پرداخت پیوست</t>
  </si>
  <si>
    <t>سپهر مولد- چک 162161 (تجارت) بابت علی الحساب ق ADSH-P-PO-GE-008 (واریزی) طی دستور پرداخت پیوست</t>
  </si>
  <si>
    <t>هزینه کارمزد بانکی از تجارت جاری 306827022 سند ش 99173</t>
  </si>
  <si>
    <t>هزینه کارمزد بانکی از تجارت جاری 306827022 سند ش 99171</t>
  </si>
  <si>
    <t>هزینه کارمزد بانکی از تجارت جاری 306827022 سند ش 99170</t>
  </si>
  <si>
    <t>هزینه کارمزد بانکی از تجارت جاری 306827022 سند ش 99169</t>
  </si>
  <si>
    <t>هزینه کارمزد بانکی از تجارت جاری 306827022 سند ش 99168</t>
  </si>
  <si>
    <t>هزینه کارمزد بانکی از تجارت جاری 306827022 سند ش 99167</t>
  </si>
  <si>
    <t>هزینه کارمزد بانکی از تجارت جاری 306827022 سند ش 99166</t>
  </si>
  <si>
    <t>هزینه کارمزد بانکی از تجارت جاری 306827022 سند ش 99165</t>
  </si>
  <si>
    <t>هزینه کارمزد بانکی از تجارت جاری 306827022 سند ش 36935</t>
  </si>
  <si>
    <t>آریا انرژی البرز -چک 162167 (تجارت) بابت خرید ملزومات مصرفی مروط به ولو طی ص 54-55 (واریزی) طی دستور پرداخت پیوست</t>
  </si>
  <si>
    <t>انتقال از حساب تجارت پشتیبان 306833251 به تجارت جاری 306827022 سند ش 162161</t>
  </si>
  <si>
    <t>انتقال از حساب تجارت پشتیبان 306833251 به تجارت جاری 306827022 سند ش 146004</t>
  </si>
  <si>
    <t>هزینه کارمزد بانکی از تجارت جاری 306827022 سند ش 99227</t>
  </si>
  <si>
    <t>هزینه کارمزد بانکی از تجارت جاری 306827022 سند ش 99226</t>
  </si>
  <si>
    <t>هزینه کارمزد بانکی از تجارت جاری 306827022 سند ش 99224</t>
  </si>
  <si>
    <t>هزینه کارمزد بانکی از تجارت جاری 306827022 سند ش 36966</t>
  </si>
  <si>
    <t>برگشت هزینه کارمزد بانکی از تجارت جاری 306827022 سند ش 36966</t>
  </si>
  <si>
    <t>1401/07/28</t>
  </si>
  <si>
    <t>هزینه کارمزد بانکی از تجارت جاری 306827022 سند ش 36967</t>
  </si>
  <si>
    <t>هزینه کارمزد بانکی از تجارت جاری 306827022 سند ش 8569</t>
  </si>
  <si>
    <t>هزینه کارمزد بانکی از تجارت جاری 306827022 سند ش 37013</t>
  </si>
  <si>
    <t>هزینه کارمزد بانکی از تجارت جاری 306827022 سند ش 99391</t>
  </si>
  <si>
    <t>هزینه کارمزد بانکی از تجارت جاری 306827022 سند ش 37014</t>
  </si>
  <si>
    <t>پرداخت چک 162174 بانک تجارت جهت شارژ تنخواه آقای اسماعیل کرمی بابت کرایه حمل بارنامه ش 58</t>
  </si>
  <si>
    <t>هزینه کارمزد بانکی از تجارت جاری 306827022 سند ش 196682</t>
  </si>
  <si>
    <t>هزینه کارمزد بانکی از تجارت جاری 306827022 سند ش 21643</t>
  </si>
  <si>
    <t>پرداخت چک 162180 بانک تجارت جهت شارژ تنخواه دفتر مرکزی آقای خستو ش 49 الی 55</t>
  </si>
  <si>
    <t>پرداخت چک 162181 بانک تجارت جهت شارژ تنخواه دفتر مرکزی آقای خستو</t>
  </si>
  <si>
    <t>هزینه کارمزد بانکی از تجارت جاری 306827022 سند ش 100320</t>
  </si>
  <si>
    <t>هزینه کارمزد بانکی از تجارت جاری 306827022 سند ش 100318</t>
  </si>
  <si>
    <t>پرداخت چک 162182 بانک تجارت جهت شارژ تنخواه آقای اسماعیل کرمی بابت کرایه حمل بارنامه ش 59</t>
  </si>
  <si>
    <t>هزینه کارمزد بانکی از تجارت جاری 306827022 سند ش 100516</t>
  </si>
  <si>
    <t>هزینه کارمزد بانکی از تجارت جاری 306827022 سند ش 100515</t>
  </si>
  <si>
    <t>هزینه کارمزد بانکی از تجارت جاری 306827022 سند ش 37114</t>
  </si>
  <si>
    <t>هزینه کارمزد بانکی از تجارت جاری 306827022 سند ش 37115</t>
  </si>
  <si>
    <t>هزینه کارمزد بانکی از تجارت جاری 306827022 سند ش 8623</t>
  </si>
  <si>
    <t>هزینه کارمزد بانکی از تجارت جاری 306827022 سند ش 15755</t>
  </si>
  <si>
    <t>هزینه کارمزد بانکی از تجارت جاری 306827022 سند ش 859801</t>
  </si>
  <si>
    <t>هزینه کارمزد بانکی از تجارت جاری 306827022 سند ش 37156</t>
  </si>
  <si>
    <t>هزینه کارمزد بانکی از تجارت جاری 306827022 سند ش 100699</t>
  </si>
  <si>
    <t>هزینه کارمزد بانکی از تجارت جاری 306827022 سند ش 31789</t>
  </si>
  <si>
    <t>هزینه کارمزد بانکی از تجارت جاری 306827022 سند ش 31790</t>
  </si>
  <si>
    <t>پرداخت چک 162199 بانک تجارت جهت شارژ تنخواه آقای اسماعیل کرمی بابت کرایه حمل بارنامه ش 60-61</t>
  </si>
  <si>
    <t>هزینه کارمزد بانکی از تجارت جاری 306827022 سند ش 37212</t>
  </si>
  <si>
    <t>هزینه کارمزد بانکی از تجارت جاری 306827022 سند ش 100806</t>
  </si>
  <si>
    <t>هزینه کارمزد بانکی از تجارت جاری 306827022 سند ش 100805</t>
  </si>
  <si>
    <t>انتقال از تجارت پشتیبان 306833251 به جاری 306827022 سند ش 831381</t>
  </si>
  <si>
    <t>هزینه کارمزد بانکی از تجارت جاری 306827022 سند ش 25939</t>
  </si>
  <si>
    <t>هزینه کارمزد بانکی از تجارت جاری 306827022 سند ش 37258</t>
  </si>
  <si>
    <t>هزینه کارمزد بانکی از تجارت جاری 306827022 سند ش 37280</t>
  </si>
  <si>
    <t>هزینه کارمزد بانکی از تجارت جاری 306827022 سند ش 19648</t>
  </si>
  <si>
    <t>هزینه کارمزد بانکی از تجارت جاری 306827022 سند ش 21767</t>
  </si>
  <si>
    <t>انتقال از تجارت پشتیبان 306833251 به جاری 306827022 سند ش 2525</t>
  </si>
  <si>
    <t>پرداخت چک 859817 بانک تجارت جهت شارژ تنخواه آقای اسماعیل کرمی بابت کرایه حمل بارنامه ش 62-63</t>
  </si>
  <si>
    <t>هزینه کارمزد بانکی از تجارت جاری 306827022 سند ش 37396</t>
  </si>
  <si>
    <t>هزینه کارمزد بانکی از تجارت جاری 306827022 سند ش 37397</t>
  </si>
  <si>
    <t>هزینه کارمزد بانکی از تجارت جاری 306827022 سند ش 101270</t>
  </si>
  <si>
    <t>هزینه کارمزد بانکی از تجارت جاری 306827022 سند ش 101269</t>
  </si>
  <si>
    <t>هزینه کارمزد بانکی از تجارت جاری 306827022 سند ش 101268</t>
  </si>
  <si>
    <t>هزینه کارمزد بانکی از تجارت جاری 306827022 سند ش 101267</t>
  </si>
  <si>
    <t>هزینه کارمزد بانکی از تجارت جاری 306827022 سند ش 26652</t>
  </si>
  <si>
    <t>پرداخت چک 859819 بانک تجارت جهت شارژ تنخواه آقای خستو ش 55 الی 59</t>
  </si>
  <si>
    <t>پرداخت چک 859820 بانک تجارت جهت شارژ تنخواه دفتر مرکزی آقای خستو</t>
  </si>
  <si>
    <t>هزینه کارمزد بانکی از تجارت جاری 306827022 سند ش 21813</t>
  </si>
  <si>
    <t>واریزی از شرکت ذوب آهن بوئین زهرا بابت مازاد پرداختی طی سند 421524</t>
  </si>
  <si>
    <t>هزینه کارمزد بانکی از تجارت جاری 306827022 سند ش 37493</t>
  </si>
  <si>
    <t>هزینه کارمزد بانکی از تجارت جاری 306827022 سند ش 101460</t>
  </si>
  <si>
    <t>هزینه کارمزد بانکی از تجارت جاری 306827022 سند ش 101459</t>
  </si>
  <si>
    <t>هزینه کارمزد بانکی از تجارت جاری 306827022 سند ش 26724</t>
  </si>
  <si>
    <t>هزینه کارمزد بانکی از تجارت جاری 306827022 سند ش 26725</t>
  </si>
  <si>
    <t>پرداخت چک 859831 بانک تجارت جهت شارژ تنخواه آقای اسماعیل کرمی بابت کرایه حمل بارنامه ش 64-65</t>
  </si>
  <si>
    <t>هزینه کارمزد بانکی از تجارت جاری 306827022 سند ش 21255</t>
  </si>
  <si>
    <t>هزینه کارمزد بانکی از تجارت جاری 306827022 سند ش 37527</t>
  </si>
  <si>
    <t>هزینه کارمزد بانکی از تجارت جاری 306827022 سند ش 37528</t>
  </si>
  <si>
    <t>هزینه کارمزد بانکی از تجارت جاری 306827022 سند ش 101581</t>
  </si>
  <si>
    <t>هزینه کارمزد بانکی از تجارت جاری 306827022 سند ش 101580</t>
  </si>
  <si>
    <t>هزینه کارمزد بانکی از تجارت جاری 306827022 سند ش 37529</t>
  </si>
  <si>
    <t>پرداخت چک 859851 بانک تجارت جهت شارژ تنخواه آقای اسماعیل کرمی بابت کرایه حمل بارنامه ش 66</t>
  </si>
  <si>
    <t>انتقال از تجارت پشتیبان 306833251 به جاری 306827022 سند ش 859849</t>
  </si>
  <si>
    <t>انتقال از تجارت پشتیبان 306833251 به جاری 306827022 سند ش 859840</t>
  </si>
  <si>
    <t>انتقال از تجارت پشتیبان 306833251 به جاری 306827022 سند ش 859835</t>
  </si>
  <si>
    <t>انتقال از تجارت پشتیبان 306833251 به جاری 306827022 سند ش 859836</t>
  </si>
  <si>
    <t>انتقال از تجارت پشتیبان 306833251 به جاری 306827022 سند ش 859839</t>
  </si>
  <si>
    <t>انتقال از تجارت پشتیبان 306833251 به جاری 306827022 سند ش 859851</t>
  </si>
  <si>
    <t>انتقال از تجارت پشتیبان 306833251 به جاری 306827022 سند ش 859843</t>
  </si>
  <si>
    <t>انتقال از تجارت پشتیبان 306833251 به جاری 306827022 سند ش 859848</t>
  </si>
  <si>
    <t>انتقال از تجارت پشتیبان 306833251 به جاری 306827022 سند ش 859837</t>
  </si>
  <si>
    <t>انتقال از تجارت پشتیبان 306833251 به جاری 306827022 سند ش 859838</t>
  </si>
  <si>
    <t>انتقال از تجارت پشتیبان 306833251 به جاری 306827022 سند ش 162176</t>
  </si>
  <si>
    <t>انتقال از تجارت پشتیبان 306833251 به جاری 306827022 سند ش 859842</t>
  </si>
  <si>
    <t>هزینه کارمزد بانکی از تجارت جاری 306827022 سند ش 37609</t>
  </si>
  <si>
    <t>هزینه کارمزد بانکی از تجارت جاری 306827022 سند ش 37611</t>
  </si>
  <si>
    <t>هزینه کارمزد بانکی از تجارت جاری 306827022 سند ش 101858</t>
  </si>
  <si>
    <t>هزینه کارمزد بانکی از تجارت جاری 306827022 سند ش 101859</t>
  </si>
  <si>
    <t>هزینه کارمزد بانکی از تجارت جاری 306827022 سند ش 101860</t>
  </si>
  <si>
    <t>100019</t>
  </si>
  <si>
    <t>بانک تجارت مستقل مرکزی  356806417</t>
  </si>
  <si>
    <t>100020</t>
  </si>
  <si>
    <t>بانک تجارت اکو 306833251</t>
  </si>
  <si>
    <t>سنگ آهن مرکزی رباط- واریزی طی سند ش 685932 به تجارت اکو 306833251 بابت افزایش سرمایه</t>
  </si>
  <si>
    <t>سنگ آهن مرکزی رباط- واریزی طی سند ش 0685876 به تجارت اکو 306833251 بابت افزایش سرمایه</t>
  </si>
  <si>
    <t>سنگ آهن مرکزی رباط- واریزی طی سند ش 0685942 به تجارت اکو 306833251 بابت افزایش سرمایه</t>
  </si>
  <si>
    <t>سنگ آهن مرکزی رباط- واریزی طی سند ش 0685945 به تجارت اکو 306833251 بابت افزایش سرمایه</t>
  </si>
  <si>
    <t>واریز سود پس انداز کوتاه مدت توسط بانک تجارت 306833251 سند ش 33251</t>
  </si>
  <si>
    <t>سنگ آهن مرکزی رباط- واریزی طی سند 651031 به تجارت اکو 306833251 بابت افزایش سرمایه</t>
  </si>
  <si>
    <t>سنگ آهن مرکزی رباط- واریزی طی سند 685963 به تجارت اکو 306833251 بابت افزایش سرمایه</t>
  </si>
  <si>
    <t>سنگ آهن مرکزی رباط- واریزی طی سند 685970 به تجارت اکو 306833251 بابت افزایش سرمایه</t>
  </si>
  <si>
    <t>سنگ آهن مرکزی رباط- واریزی طی سند 651061 به تجارت اکو 306833251 بابت افزایش سرمایه</t>
  </si>
  <si>
    <t>هزینه کارمزد بانکی از تجارت جاری 306833251 سند ش 21260</t>
  </si>
  <si>
    <t>سنگ آهن مرکزی رباط- واریزی طی سند 685979 به تجارت اکو 306833251 بابت افزایش سرمایه</t>
  </si>
  <si>
    <t>تناوب-بابت ثبت افزایش سرمایه تعهد شده از 290.400.000 سهم به 435.600.000 سهم طی صورتجلسه هیات مدیره 1401/06/05</t>
  </si>
  <si>
    <t>400001</t>
  </si>
  <si>
    <t>حقوق صاحبان سهام</t>
  </si>
  <si>
    <t>5</t>
  </si>
  <si>
    <t>سرمایه</t>
  </si>
  <si>
    <t>511</t>
  </si>
  <si>
    <t>سرمایه تعهد شده</t>
  </si>
  <si>
    <t>51121</t>
  </si>
  <si>
    <t>تناوب</t>
  </si>
  <si>
    <t>سرمایه ثبت شده</t>
  </si>
  <si>
    <t>51111</t>
  </si>
  <si>
    <t>تناوب- پرداخت تجمیعی توسط سهامداران به ارزش 42.426 یورو و 106.626 یورو با نرخ سنا بابت پیش پرداخت و تسویه حساب طی INV RF200922</t>
  </si>
  <si>
    <t>سایر حسابها و اسناد پرداختنی غیر جاری</t>
  </si>
  <si>
    <t>442</t>
  </si>
  <si>
    <t>جاری سهامداران</t>
  </si>
  <si>
    <t>44201</t>
  </si>
  <si>
    <t>تناوب- پرداخت تجمیعی توسط سهامداران به ارزش 376.708 درهم و 110.000 یورو و 10.000 دلار با نرخ سنا بابت تسویه با نوین دانش آینده+mosaco+KWB</t>
  </si>
  <si>
    <t>سنگ آهن مرکزی رباط- پرداخت تجمیعی توسط سهامداران به ارزش 42.426 یورو و 106.626 یورو با نرخ سنا بابت پیش پرداخت و تسویه حساب طی INV RF200922</t>
  </si>
  <si>
    <t>400002</t>
  </si>
  <si>
    <t>سنگ آهن مرکزی رباط</t>
  </si>
  <si>
    <t>سنگ آهن رباط-پرداخت تجمیعی توسط سهامداران به ارزش 386.708 درهم و 110.000 یورو با نرخ سنا بابت تسویه با نوین دانش آینده+mosaco+KWB</t>
  </si>
  <si>
    <t>سنگ آهن مرکزی رباط-بابت ثبت افزایش سرمایه تعهد شده از 360.078.777 سهم به 540.118.166 سهم طی صورتجلسه هیات مدیره 1401/06/05</t>
  </si>
  <si>
    <t>امورمالیاتی شماره نامه 100000137464360-هزینه تمبر افزایش سرمایه از 8.000 میلیارد ریال به 12.000 میلیارد ریال معادل 0.5 در 1000 ارزش اسمی</t>
  </si>
  <si>
    <t>400008</t>
  </si>
  <si>
    <t>امور مالیاتی بوشهر - واحد 881521-کلاسه 743</t>
  </si>
  <si>
    <t>سازمان امور مالیاتی بوشهر- بابت باقیمانده اصل مالیات حقوق دوره مالی منتهی به سال 1399 طی برگ تشخیص 85453857</t>
  </si>
  <si>
    <t>مالیات حقوق پرداختنی</t>
  </si>
  <si>
    <t>34231</t>
  </si>
  <si>
    <t>بابت مالیات حقوق پرداختنی مهر ماه</t>
  </si>
  <si>
    <t>بابت مالیات عیدی مهر ماه</t>
  </si>
  <si>
    <t>بابت مالیات حقوق پرداختنی آبان ماه</t>
  </si>
  <si>
    <t>بابت مالیات عیدی آذر ماه</t>
  </si>
  <si>
    <t>بابت مالیات حقوق پرداختنی آذر ماه</t>
  </si>
  <si>
    <t>400010</t>
  </si>
  <si>
    <t>حق بیمه پرداختنی کارکنان</t>
  </si>
  <si>
    <t>34237</t>
  </si>
  <si>
    <t>سازمان تامین اجتماعی شعبه 25 تهران</t>
  </si>
  <si>
    <t>بابت حق بیمه پرداختنی کارکنان مهر ماه</t>
  </si>
  <si>
    <t>بابت حق بیمه پرداختنی کارکنان آبان ماه</t>
  </si>
  <si>
    <t>بابت حق بیمه پرداختنی کارکنان آذر ماه</t>
  </si>
  <si>
    <t>400011</t>
  </si>
  <si>
    <t>سازمان تامین اجتماعی  شعبه کنگان</t>
  </si>
  <si>
    <t>400025</t>
  </si>
  <si>
    <t>پیش پرداختها</t>
  </si>
  <si>
    <t>181</t>
  </si>
  <si>
    <t>پیش پرداخت 9% مالیات و عوارض ارزش افزوده(از 1400/10/13)</t>
  </si>
  <si>
    <t>18163</t>
  </si>
  <si>
    <t>همکاران سیستم</t>
  </si>
  <si>
    <t>3300044</t>
  </si>
  <si>
    <t>توسعه شبکه فروش همکاران سیستم- بابت هزینه آموزش ماژول مدیریت دارایی- ف ش scm/4371/1401 شامل 9% ارزش افزوده</t>
  </si>
  <si>
    <t>توسعه شبکه فروش همکاران سیستم- بابت برگشت از پیش پرداخت هزینه آموزش ماژول مدیریت دارایی- ف ش scm/4371/1401</t>
  </si>
  <si>
    <t>توسعه شبکه فروش همکاران سیستم- بابت هزینه آموزش ماژول دریافت و پرداخت- ف ش scm/4371/1401 شامل 9% ارزش افزوده</t>
  </si>
  <si>
    <t>توسعه شبکه فروش همکاران سیستم- بابت برگشت از پیش پرداخت هزینه آموزش ماژول دریافت و پرداخت- ف ش scm/4371/1401</t>
  </si>
  <si>
    <t>دفتر پیشخوان دولت-  م 1401/09/17 ارسال پاکت به تیران - بابت پ مالی - خستو ت 70</t>
  </si>
  <si>
    <t>400036</t>
  </si>
  <si>
    <t>پست جمهوری اسلامی ایران</t>
  </si>
  <si>
    <t>پست پیشتاز _ مورخ 1401/9/24 ارسال پاکت به مشهد و تهران - بابت پ مالی - خستو ت 72</t>
  </si>
  <si>
    <t>پست _ 9% ارزش افزوده ارسال پاکت به اداره ثبت شرکتها م 1401/7/9 ( 2 فاکتور ) - مالی</t>
  </si>
  <si>
    <t>پست _ 9% ارزش افزوده ارسال پاکت از طرف مدیریت م 1401/7/9 - مدیریت</t>
  </si>
  <si>
    <t>پست _ 9% ارزش افزوده ارسال پاکت به اداره ثبت شرکتها م 1401/7/14 - مالی</t>
  </si>
  <si>
    <t>پست _ 9% ارزش افزوده ارسال پاکت به اداره ثبت شرکتها م 1401/7/24- مالی</t>
  </si>
  <si>
    <t>پست _ 9% ارزش افزوده ارسال پاکت به اصفهان از طرف خانم جاپلغی م 1401/7/30 - مالی</t>
  </si>
  <si>
    <t>دفتر پیشخوان دولت _ 9% ارزش افزوده ارسال پاکت از طرف خانم جاپلقی به مشهد و اردبیل مورخ 1401/08/22 - بابت پ مالی - خستو ت 60</t>
  </si>
  <si>
    <t>دفتر پیشخوان دولت _9% ارزش افزوده ارسال پاکت از طرف خانم جاپلقی به مشهد و اردبیل مورخ 1401/08/22 - بابت پ مالی - خستو ت 60</t>
  </si>
  <si>
    <t>دفتر پیشخوان دولت _9% ارزش افزوده م 1401/09/17 ارسال پاکت به تیران - بابت پ مالی - خستو ت 70</t>
  </si>
  <si>
    <t>400040</t>
  </si>
  <si>
    <t>ارتباط نوین</t>
  </si>
  <si>
    <t>3300046</t>
  </si>
  <si>
    <t>ارتباط نوین (عباس رحیمی) - بابت خرید کالا طی ف 140106-105 کابل شبکه و پاور جهت دوربینها</t>
  </si>
  <si>
    <t>پولاد پیچ کار- سند MRS شماره 1980 بابت خرید طی فاکتور 27198خرید انکر بولت با 9% مالیات بر ارزش افزوده</t>
  </si>
  <si>
    <t>400042</t>
  </si>
  <si>
    <t>پولاد پیچ کار</t>
  </si>
  <si>
    <t>3300049</t>
  </si>
  <si>
    <t>پولاد پیچ کار- سند MRS شماره 2415 بابت خرید طی فاکتور 27394خرید انکر بولت با 9% مالیات بر ارزش افزوده</t>
  </si>
  <si>
    <t>پولاد پیچ کار- بابت 9% ارزش افزوده صورتحساب 27198 مورخ 1401/07/11</t>
  </si>
  <si>
    <t>پولاد پیچ کار- بابت 9% ارزش افزوده صورتحساب 27394 مورخ 1401/08/25</t>
  </si>
  <si>
    <t>400049</t>
  </si>
  <si>
    <t>راهکار برتر آراد پایا(پوپک)</t>
  </si>
  <si>
    <t>مهندسین مشاور پی کاو- ارائه صورت وضعیت شماره 39 ق ADSH-E-CO-CV-005 مربوط به آزمایشگاه محلی جهت کنترل عملیات خاکی و بتنی شهریور ماه 1401</t>
  </si>
  <si>
    <t>400050</t>
  </si>
  <si>
    <t>مهندسین مشاور پی کاو</t>
  </si>
  <si>
    <t>3300060</t>
  </si>
  <si>
    <t>مهندسین مشاور پی کاو- 10% سپرده حسن انجام کار مکسوره از صورت وضعیت شماره 39 ق ADSH-E-CO-CV-005 مربوط به آزمایشگاه محلی جهت کنترل عملیات خاکی و بتنی شهریورماه 1401</t>
  </si>
  <si>
    <t>مهندسین مشاور پی کاو- 5% سپرده بیمه مکسوره از صورت وضعیت شماره 38 ق ADSH-E-CO-CV-005 مربوط به آزمایشگاه محلی جهت کنترل عملیات خاکی و بتنی شهریورماه 1401</t>
  </si>
  <si>
    <t>مهندسین مشاور پی کاو- برگشت هزینه حمل زباله از فروردین تا تیر 1401 مکسوره از صورت وضعیت شماره 38 ق ADSH-E-CO-CV-005 مربوط به آزمایشگاه محلی جهت کنترل عملیات خاکی و بتنی شهریورماه 1401</t>
  </si>
  <si>
    <t>مهندسین مشاور پی کاو- اصلاحیه حمل زباله فروردین تا تیر 1401 مکسوره از صورت وضعیت شماره 39 ق ADSH-E-CO-CV-005 مربوط به آزمایشگاه محلی جهت کنترل عملیات خاکی و بتنی شهریورماه 1401</t>
  </si>
  <si>
    <t>مهندسین مشاور پی کاو- هزینه حمل زباله مرداد 1401 مکسوره از صورت وضعیت شماره 39 ق ADSH-E-CO-CV-005 مربوط به آزمایشگاه محلی جهت کنترل عملیات خاکی و بتنی شهریورماه 1401</t>
  </si>
  <si>
    <t>مهندسین مشاور پی کاو- هزینه آبپاشی تیر و مرداد 1401 مکسوره ارائه صورت وضعیت شماره 39 ق ADSH-E-CO-CV-005 مربوط به آزمایشگاه محلی جهت کنترل عملیات خاکی و بتنی شهریورماه 1401</t>
  </si>
  <si>
    <t>مهندسین مشاور پی کاو- هزینه بهداری مرداد 1401 مکسوره از صورت وضعیت شماره 39 ق ADSH-E-CO-CV-005 مربوط به آزمایشگاه محلی جهت کنترل عملیات خاکی و بتنی شهریورماه 1401</t>
  </si>
  <si>
    <t>مهندسین مشاور پی کاو- هزینه بهداری شهریور 1401 مکسوره از صورت وضعیت شماره 39 ق ADSH-E-CO-CV-005 مربوط به آزمایشگاه محلی جهت کنترل عملیات خاکی و بتنی شهریورماه 1401</t>
  </si>
  <si>
    <t>پی کاو- بابت انجام مطالعات زمین شناسی پروژه آب شیرین کن ف ش 315 صورتجلسه 19837 مورخ 1401/07/20 شامل  9% ارزش افزوده</t>
  </si>
  <si>
    <t>پی کاو- بابت 5% سپرده بیمه انجام مطالعات زمین شناسی پروژه آب شیرین کن ف ش 315 صورتجلسه 19837 مورخ 1401/07/20</t>
  </si>
  <si>
    <t>پی کاو- بابت 10% سپرده حسن انجام کار مطالعات زمین شناسی پروژه آب شیرین کن ف ش 315 صورتجلسه 19837 مورخ 1401/07/20</t>
  </si>
  <si>
    <t>مهندسین مشاور پی کاو- ارائه صورت وضعیت شماره 40 ق ADSH-E-CO-CV-005 مربوط به آزمایشگاه محلی جهت کنترل عملیات خاکی و بتنی مهرماه 1401</t>
  </si>
  <si>
    <t>مهندسین مشاور پی کاو- 10% سپرده حسن انجام کار مکسوره از صورت وضعیت شماره 40 ق ADSH-E-CO-CV-005 مربوط به آزمایشگاه محلی جهت کنترل عملیات خاکی و بتنی مهرماه 1401</t>
  </si>
  <si>
    <t>مهندسین مشاور پی کاو- 5% سپرده بیمه مکسوره از صورت وضعیت شماره 40 ق ADSH-E-CO-CV-005 مربوط به آزمایشگاه محلی جهت کنترل عملیات خاکی و بتنی مهرماه 1401</t>
  </si>
  <si>
    <t>مهندسین مشاور پی کاو- هزینه حمل زباله شهریور 1401 مکسوره از صورت وضعیت شماره 40 ق ADSH-E-CO-CV-005 مربوط به آزمایشگاه محلی جهت کنترل عملیات خاکی و بتنی مهررماه 1401</t>
  </si>
  <si>
    <t>پی کاو- بابت آزادسازی 5% سپرده بیمه انجام مطالعات زمین شناسی پروژه آب شیرین کن ف ش 315 صورتجلسه 19837 مورخ 1401/07/20</t>
  </si>
  <si>
    <t>پی کاو- بابت آزادسازی 10% سپرده حسن انجام انجام مطالعات زمین شناسی پروژه آب شیرین کن ف ش 315 صورتجلسه 19837 مورخ 1401/07/20</t>
  </si>
  <si>
    <t>مهندسین مشاور پی کاو- ارائه صورت وضعیت شماره 41 ق ADSH-E-CO-CV-005 مربوط به آزمایشگاه محلی جهت کنترل عملیات خاکی و بتنی آبان 1401</t>
  </si>
  <si>
    <t>مهندسین مشاور پی کاو- 10% سپرده حسن انجام کار مکسوره از صورت وضعیت شماره 41 ق ADSH-E-CO-CV-005 مربوط به آزمایشگاه محلی جهت کنترل عملیات خاکی و بتنی آبان 1401</t>
  </si>
  <si>
    <t>مهندسین مشاور پی کاو- 5% سپرده بیمه مکسوره از صورت وضعیت شماره 41 ق ADSH-E-CO-CV-005 مربوط به آزمایشگاه محلی جهت کنترل عملیات خاکی و بتنی آبان 1401</t>
  </si>
  <si>
    <t>مهندسین مشاور پی کاو- هزینه خدمات بهداری مهر 1401 مکسوره از صورت وضعیت شماره 41 ق ADSH-E-CO-CV-005 مربوط به آزمایشگاه محلی جهت کنترل عملیات خاکی و بتنی آبان 1401</t>
  </si>
  <si>
    <t>سپرده حسن انجام کار</t>
  </si>
  <si>
    <t>34352</t>
  </si>
  <si>
    <t>پی کاو- بابت 9% ارزش افزوده انجام مطالعات زمین شناسی پروژه آب شیرین کن ف ش 315 صورتجلسه 19837 مورخ 1401/07/20</t>
  </si>
  <si>
    <t>14211</t>
  </si>
  <si>
    <t>پی کاو- منظور به حساب بدهی بابت هزینه جمع آوری زباله شهریورماه 1401- اعلامیه بدهکار سپهر مولد به شماره SM/1401/838 مورخ 1401/08/25</t>
  </si>
  <si>
    <t>پی کاو- منظور به حساب بدهی بابت هزینه بهداری شهریورماه 1401- اعلامیه بدهکار سپهر مولد به شماره SM/1401/838 مورخ 1401/08/25</t>
  </si>
  <si>
    <t>پی کاو- منظور به حساب بدهی بابت هزینه آبپاشی سایت شهریورماه 1401- اعلامیه شماره SM/1401/852 مورخ 1401/09/29 شرکت سپهر مولد</t>
  </si>
  <si>
    <t>پی کاو- منظور به حساب بدهی بابت هزینه آبپاشی سایت مهرماه 1401- اعلامیه شماره SM/1401/852 مورخ 1401/09/29 شرکت سپهر مولد</t>
  </si>
  <si>
    <t>پی کاو- منظور به حساب بدهی بابت هزینه بهداری سایت مهرماه 1401- اعلامیه شماره SM/1401/852 مورخ 1401/09/29 شرکت سپهر مولد</t>
  </si>
  <si>
    <t>پی کاو- منظور به حساب بدهی بابت هزینه بهداری سایت آبان ماه 1401- اعلامیه شماره SM/1401/877 مورخ 1401/11/02 شرکت سپهر مولد</t>
  </si>
  <si>
    <t>پی کاو- منظور به حساب بدهی بابت هزینه حمل و تخلیه زباله سایت مهرماه 1401- اعلامیه شماره SM/1401/877 مورخ 1401/11/02 شرکت سپهر مولد</t>
  </si>
  <si>
    <t>Energy &amp; Water (GBA-RF) -سپرده ح انجام مکسوره از خرید 13-PIPING-TYPE B طی inv.#179-adish-typeB (183)  به ارزش 63.081/78 یورو-نرخ269.830ریال نیما-نیکو9</t>
  </si>
  <si>
    <t>400051</t>
  </si>
  <si>
    <t>سپرده حسن انجام کار تسهیلات ارزی</t>
  </si>
  <si>
    <t>34356</t>
  </si>
  <si>
    <t>Energy &amp; Water International FZE-(فرآب اینترنشنال)</t>
  </si>
  <si>
    <t>3300061</t>
  </si>
  <si>
    <t>Energy &amp; Water (GBA-RF) -سپرده ح انجام مکسوره از خرید 20-UTILITY-TYPE A طی inv.#186-adish-typeA (184)  به ارزش 3.800 یورو-نرخ269.830ریال نیما-نیکو9</t>
  </si>
  <si>
    <t>Energy &amp; Water (IMS*)-سپرده ح انجام مکسوره از خرید 19-Spare Part طی inv.#173-adish-typeB (163)  به ارزش 20.000 یورو-نرخ269.830ریال نیما-نیکو9</t>
  </si>
  <si>
    <t>Energy &amp; Water (GBA-RF)-سپرده ح انجام مکسوره از خرید 20-UTILITY-TYPE A طی inv.#185-adish-typeB (185)  به ارزش 8.580/49 یورو-نرخ269.830ریال نیما-نیکو9</t>
  </si>
  <si>
    <t>Energy &amp; Water International FZE-(MEMIT-F3-FIX*)-سپرده ح انجام مکسوره از خرید طی (173) INV #176-Adish-typeA به مبلغ 19.822/10 یورو با فی 269،830ریال</t>
  </si>
  <si>
    <t>Energy &amp; Water International FZE-(SATTI*)-سپرده ح انجام خرید طی(165) INV #163-Adish-typeA به ارزش 4.427/60 یورو فی 269.830 ریال سنا</t>
  </si>
  <si>
    <t>Energy &amp; Water International FZE-(HUIKE-P2*)-سپرده ح انجام مکسوره از خرید طی (162) INV #158-Adish-typeA *به مبلغ 10.006/20 یورو با فی 269،830ریال</t>
  </si>
  <si>
    <t>Energy &amp; Water International FZE-(SEA*-PIPE &amp; FITTING)-سپرده ح انجام مکسوره از خرید طی (170) INV #184-Adish-typeA  به مبلغ 77.882/41 یورو فی 269.830 ریال سنا</t>
  </si>
  <si>
    <t>Energy &amp; Water International FZE-(DSA*-PIPE)-سپرده ح انجام مکسوره از خرید طی (180) INV #192-Adish-typeA  به مبلغ 2.000/41 یورو فی 269.830 ریال سنا</t>
  </si>
  <si>
    <t>Energy &amp; Water International FZE-(Memit-P2*)-سپرده ح انجام مکسوره از خرید طی (172) INV #183-Adish-typeA به مبلغ 3.470/20 یورو با فی 269،830ریال</t>
  </si>
  <si>
    <t>Energy &amp; Water (KWB)-ح انجام مکسوره از خرید طی (178) INV #174-Adish-typeA به مبلغ 1.000 یورو با فی 269.830 ریال سنا</t>
  </si>
  <si>
    <t>Energy &amp; Water (GBA-RF)-سپرده ح انجام مکسوره از خرید 20-UTILITY-TYPE A طی inv.#203-adish-typeB (191)  به ارزش 6.848/40یورو-نرخ271.110 ریال نیما-نیکو10</t>
  </si>
  <si>
    <t>Energy &amp; Water (Lesser)-حسن انجام مکسوره طی (187) inv#138-adish-typeA به ارزش 24.552/20 یورو-نرخ 271.110 ریال نیما-نیکو10</t>
  </si>
  <si>
    <t>فرآب اینترنشنال- هزینه 3% کارمزد اینویس 42 معادل 12371.04 یورو با فی 251659 ریال با شماره رفرنس 194 اعلامیه بدهکار ش 0100/6950 ال سی TMB/96109363</t>
  </si>
  <si>
    <t>فرآب اینترنشنال- هزینه 3% کارمزد اینویس 43 معادل 66122.44 یورو با فی 254055 ریال با شماره رفرنس 206 اعلامیه بدهکار ش 0100/6950 ال سی TMB/96109363</t>
  </si>
  <si>
    <t>فرآب اینترنشنال- هزینه 3% کارمزد اینویس 44 معادل 31516.2 یورو با فی 267017 ریال با شماره رفرنس 207 اعلامیه بدهکار ش 0100/6950 ال سی TMB/96109363</t>
  </si>
  <si>
    <t>فرآب اینترنشنال- هزینه 3% کارمزد اینویس 45 معادل 59322.06 یورو با فی 267017 ریال با شماره رفرنس 207 اعلامیه بدهکار ش 0100/6950 ال سی TMB/96109363</t>
  </si>
  <si>
    <t>فرآب اینترنشنال- هزینه 3% کارمزد اینویس 46 معادل 52044.99 یورو با فی 267017 ریال با شماره رفرنس 207 اعلامیه بدهکار ش 0100/6950 ال سی TMB/96109363</t>
  </si>
  <si>
    <t>فرآب اینترنشنال- هزینه 3% کارمزد اینویس 47 معادل 231679.35 یورو با فی 269123 ریال با شماره رفرنس 226 اعلامیه بدهکار ش 0100/6950 ال سی TMB/96109363</t>
  </si>
  <si>
    <t>فرآب اینترنشنال- هزینه 3% کارمزد اینویس 48 معادل 10252.98 یورو با فی 264841 ریال با شماره رفرنس 208 اعلامیه بدهکار ش 0100/6950 ال سی TMB/96109363</t>
  </si>
  <si>
    <t>فرآب اینترنشنال- هزینه 3% کارمزد اینویس 49 معادل 18978 یورو با فی 284829 ریال با شماره رفرنس 227 اعلامیه بدهکار ش 0100/6950 ال سی TMB/96109363</t>
  </si>
  <si>
    <t>فرآب اینترنشنال- هزینه 3% کارمزد اینویس 50 معادل 416.94 یورو با فی 284829 ریال با شماره رفرنس 227 اعلامیه بدهکار ش 0100/6950 ال سی TMB/96109363</t>
  </si>
  <si>
    <t>فرآب اینترنشنال- هزینه 3% کارمزد اینویس 51 معادل 3422.16 یورو با فی 284829 ریال با شماره رفرنس 227 اعلامیه بدهکار ش 0100/6950 ال سی TMB/96109363</t>
  </si>
  <si>
    <t>فرآب اینترنشنال- هزینه 3% کارمزد اینویس 52 معادل 53232 یورو با فی 330012 ریال با شماره رفرنس 228 اعلامیه بدهکار ش 0100/6950 ال سی TMB/96109363</t>
  </si>
  <si>
    <t>فرآب اینترنشنال- هزینه 3% کارمزد اینویس 53 معادل 107776.21 یورو با فی 335054 ریال با شماره رفرنس 243 اعلامیه بدهکار ش 0100/6950 ال سی TMB/96109363</t>
  </si>
  <si>
    <t>فرآب اینترنشنال- هزینه 3% کارمزد اینویس 54 معادل 27855.78 یورو با فی 335054 ریال با شماره رفرنس 238 اعلامیه بدهکار ش 0100/6950 ال سی TMB/96109363</t>
  </si>
  <si>
    <t>فرآب اینترنشنال- هزینه 3% کارمزد اینویس 55 معادل 100387.91 یورو با فی 357800 ریال با شماره رفرنس 238 اعلامیه بدهکار ش 0100/6950 ال سی TMB/96109363</t>
  </si>
  <si>
    <t>فرآب اینترنشنال- هزینه 3% کارمزد اینویس 56 معادل 62850.63 یورو با فی 361019 ریال با شماره رفرنس 244 اعلامیه بدهکار ش 0100/6950 ال سی TMB/96109363</t>
  </si>
  <si>
    <t>فرآب اینترنشنال- هزینه 3% کارمزد اینویس 57 معادل 65958.32 یورو با فی 327749 ریال با شماره رفرنس 253 اعلامیه بدهکار ش 0100/7089 ال سی TMB/96109363</t>
  </si>
  <si>
    <t>فرآب اینترنشنال- هزینه 3% کارمزد اینویس 58 معادل 42308.6 یورو با فی 329720 ریال با شماره رفرنس 254 اعلامیه بدهکار ش 0100/7089 ال سی TMB/96109363</t>
  </si>
  <si>
    <t>فرآب اینترنشنال- هزینه 3% کارمزد اینویس 59 معادل 90516.3 یورو با فی 329720 ریال با شماره رفرنس 254 اعلامیه بدهکار ش 0100/7089 ال سی TMB/96109363</t>
  </si>
  <si>
    <t>فرآب اینترنشنال- هزینه 3% کارمزد اینویس 60 معادل 105420 یورو با فی 316365 ریال با شماره رفرنس 256 اعلامیه بدهکار ش 0100/7089 ال سی TMB/96109363</t>
  </si>
  <si>
    <t>فرآب اینترنشنال- هزینه 3% کارمزد اینویس 61 معادل 40001.67 یورو با فی 310309 ریال با شماره رفرنس 257 اعلامیه بدهکار ش 0100/7089 ال سی TMB/96109363</t>
  </si>
  <si>
    <t>فرآب اینترنشنال- هزینه 3% کارمزد اینویس 62 معادل 60690 یورو با فی 298191 ریال با شماره رفرنس 293 اعلامیه بدهکار ش 0100/7089 ال سی TMB/96109363</t>
  </si>
  <si>
    <t>فرآب اینترنشنال- هزینه 3% کارمزد اینویس 63 معادل 16500 یورو با فی 298405 ریال با شماره رفرنس 294 اعلامیه بدهکار ش 0100/7089 ال سی TMB/96109363</t>
  </si>
  <si>
    <t>فرآب اینترنشنال- هزینه 3% کارمزد اینویس 64 معادل 102035 یورو با فی 309483 ریال با شماره رفرنس 299 اعلامیه بدهکار ش 0100/7089 ال سی TMB/96109363</t>
  </si>
  <si>
    <t>فرآب اینترنشنال- هزینه 3% کارمزد اینویس 65 معادل 60240 یورو با فی 308269 ریال با شماره رفرنس 337 اعلامیه بدهکار ش 0100/7089 ال سی TMB/96109363</t>
  </si>
  <si>
    <t>فرآب اینترنشنال- هزینه 3% کارمزد APG ایران تابلو 1.843/70 یورو با فی 266.800 ریال با شماره رفرنس 220 اعلامیه بدهکار ش 0100/6950 ال سی TMB/96109363</t>
  </si>
  <si>
    <t>فرآب اینترنشنال- هزینه 3% کارمزد APG پرگاس 830/71 یورو با فی 266.800 ریال با شماره رفرنس 220 اعلامیه بدهکار ش 0100/6950 ال سی TMB/96109363</t>
  </si>
  <si>
    <t>فرآب اینترنشنال- هزینه 3% کارمزد APG انرژی کویرپایا 2.599/90 یورو با فی 326.500 ریال با شماره رفرنس 255 اعلامیه بدهکار ش 0100/7089 ال سی TMB/96109363</t>
  </si>
  <si>
    <t>فرآب اینترنشنال- هزینه 3% کارمزد APG کابل یزد 3.184/35 یورو با فی 326.500 ریال با شماره رفرنس 255 اعلامیه بدهکار ش 0100/7089 ال سی TMB/96109363</t>
  </si>
  <si>
    <t>فرآب اینترنشنال- هزینه 3% کارمزد 4.060/12 یورو با فی 314.000 ریال با شماره رفرنس 362 اعلامیه بدهکار ش 0100/7089 ال سی TMB/96109363</t>
  </si>
  <si>
    <t>Energy &amp; Water International FZE-(SATTI*)-پیش پرداخت مکسوره از خرید طی(165) INV #163-Adish-typeA به ارزش 11.069 یورو فی 120.848 ریال سنا(نرخ پیش پرداخت)</t>
  </si>
  <si>
    <t>پیش پرداخت خریدهای قراردادی از تامین کنندگان داخلی و خارجی-اعتبار اسنادی</t>
  </si>
  <si>
    <t>18115</t>
  </si>
  <si>
    <t>Energy &amp; Water (GBA-RF) -پرداخت تخصیص معادل 567.735/98 یورو معادل ... دلار خرید 13-PIPING-TYPE B طی inv.#179-adish-typeB (183)  به ارزش 630.817/76 یورو-نرخ269.830ریال نیما-نیکو9</t>
  </si>
  <si>
    <t>Energy &amp; Water (GBA-RF) -پرداخت تخصیص معادل 34.200 یورو معادل ... دلار خرید 20-UTILITY-TYPE A طی inv.#186-adish-typeA (184)  به ارزش 38.000 یورو-نرخ269.830ریال نیما-نیکو9</t>
  </si>
  <si>
    <t>Energy &amp; Water (IMS*)-پرداخت تخصیص معادل 180.000 یورو معادل ... دلار خرید 19-Spare Part طی inv.#173-adish-typeB (163)  به ارزش 200.000 یورو-نرخ269.830ریال نیما-نیکو9</t>
  </si>
  <si>
    <t>Energy &amp; Water (GBA-RF)-پرداخت تخصیص معادل 77.224/40 یورو معادل ... دلار خرید 20-UTILITY-TYPE A طی inv.#185-adish-typeB (185)  به ارزش 8.580/49 یورو-نرخ269.830ریال نیما-نیکو9</t>
  </si>
  <si>
    <t>Energy &amp; Water International FZE-(IMS)-خرید steel pipes طی  (163) INV #173-Adish-typeA به مبلغ 200،000 یورو با فی 269،830ریال مورخه 1401/08/03-SACR-PL-SLD-9000-041(MRS-SLD-9000-050)</t>
  </si>
  <si>
    <t>Energy &amp; Water International FZE-(GBA-RF)-پرداخت بابت خریدFLARE STCK طی inv.#185-adish-typeA به ارزش کل 85،804.89یورو با نرخ269،830 مورخه 1401/08/03-SACR-PL-GFS-048-004(MRS-GFS-048-003)</t>
  </si>
  <si>
    <t>Energy &amp; Water International FZE-(GBA-RF) -خرید طی(184) INV #186-Adish-typeA به مبلغ 38،000 یورو با فی 269،830ریال-SACR-PL-GFS-048-007(MRS-GFS-048-004)</t>
  </si>
  <si>
    <t>Energy &amp; Water International FZE-(MEMIT-F3-FIX*)-پرداخت تخصیص معادل 178.398/90 یورو معادل ... دلار خرید طی (173) INV #176-Adish-typeA به مبلغ 198.221یورو با فی 269،830ریال</t>
  </si>
  <si>
    <t>Energy &amp; Water International FZE-(SATTI*)-پرداخت تخصیص معادل 28.779/40 یورو معادل .... دلار خرید طی(165) INV #163-Adish-typeA به ارزش 44.276 یورو  با فی 269.830 سنا-نیکو9</t>
  </si>
  <si>
    <t>Energy &amp; Water International FZE-(MEMIT-F3-FIX*)-خرید طی(173) INV #176-Adish-typeA به مبلغ198،221  یورو با فی 269،830ریال</t>
  </si>
  <si>
    <t>Energy &amp; Water International FZE-(HUIKE-P2*)-خرید طی (162) INV #158-Adish-typeA *به مبلغ 100،062یورو با فی 269،830ریال</t>
  </si>
  <si>
    <t>Energy &amp; Water International FZE-(HUIKE-P2*)-پرداخت تخصیص معادل 90.055/80 یورو معادل ... دلار خرید طی (162) INV #158-Adish-typeA *به مبلغ 100.062 یورو با فی 269،830ریال-نیکو 9</t>
  </si>
  <si>
    <t>Energy &amp; Water International FZE-(SEA*-PIPE &amp; FITTING)-پرداخت تخصیص معادل 700.941/65 یورو معادل ... دلار خرید طی (170) INV #184-Adish-typeA  به مبلغ 778.824/06 یورو فی 269.830 ریال سنا - نیکو 9</t>
  </si>
  <si>
    <t>Energy &amp; Water International FZE-(DSA*-PIPE)-پرداخت تخصیص معادل 18.000 یورو معادل ... دلار  از خرید طی (180) INV #192-Adish-typeA  به مبلغ 20.000 یورو فی 269.830 ریال سنا - نیکو 9</t>
  </si>
  <si>
    <t>Energy &amp; Water International FZE-(SEA*-PIPE &amp; FITTING)-خرید طی (170) INV #184-Adish-typeA  به مبلغ 778،824/06 یورو با فی 269،830 ریال</t>
  </si>
  <si>
    <t>Energy &amp; Water International FZE-(DSA*)-خرید طی (180) INV #192-Adish-typeA  به مبلغ20،000یورو با فی 269،830ریال</t>
  </si>
  <si>
    <t>Energy &amp; Water International FZE-(MEMIT*FLANCHE3)-خرید طی (172) INV #183-Adish-typeA به مبلغ 34،702  یورو با فی 269،830ریال</t>
  </si>
  <si>
    <t>Energy &amp; Water International FZE-(HUIKE-P2*)-پرداخت تخصیص معادل 31.231/80 یورو معادل ... دلار خرید طی (172) INV #183-Adish-typeA به مبلغ 34.702 یورو با فی 269،830ریال - نیکو 9</t>
  </si>
  <si>
    <t>Energy &amp; Water International FZE-(SATTI*-FILTER)-خرید طی (165) INV #163-Adish-typeA به مبلغ 44،276یورو(مبلغ 11،069 یورو پیش پرداخت با فی120.848 ریال و مبلغ 33،207 یورو با فی 269،830ریال)SACR-PL-SLD-9000-098(MRS-SLD-9000-102)</t>
  </si>
  <si>
    <t>Energy &amp; Water (KWB)-پرداخت تخصیص معادل 9.000 یورو معادل ... دلار طی (178) INV #174-Adish-typeA به مبلغ 10.000 یورو با فی 269.830 ریال سنا-نیکو9</t>
  </si>
  <si>
    <t>Energy &amp; Water International FZE-((*kwb))- سند MRS شماره 2746 بابت خرید طی فاکتور INV #174-Adish-typeA(178)* به مبلغ 10،000  یورو با فی 269،830ریال</t>
  </si>
  <si>
    <t>Energy &amp; Water International FZE(GBA-RF)- بابت خرید  Flare part طی(191) inv.#203-adish-typeA به ارزش کل 68،484 یورو با نرخ 271,110 مورخه 1401/08/14- SACR-PL-GFS-048-005(MRS-GFS-048-005)</t>
  </si>
  <si>
    <t>Energy &amp; Water (GBA-RF)-پرداخت تخصیص معادل 61.635/60 یورو معادل ... دلار خرید 20-UTILITY-TYPE A طی inv.#203-adish-typeA (191)  به ارزش 68.484 یورو-نرخ 271.110 ریال نیما-نیکو10</t>
  </si>
  <si>
    <t>Energy &amp; Water (Lesser)-پرداخت تخصیص معادل 220.969/80 یورو معادل ... دلار خرید طی (187) inv#138-adish-typeA به ارزش 245.522 یورو-نرخ 271.110 ریال نیما-نیکو10</t>
  </si>
  <si>
    <t>Energy &amp; Water International FZE-(leser*)- سند MRS شماره 2749 بابت خرید طی فاکتور INV #138-Adish-typeA(187)به مبلغ 245،522 یورو با فی 271،110ریال</t>
  </si>
  <si>
    <t>1401/07/15</t>
  </si>
  <si>
    <t>منطقه ویژه انرژی پارس- بابت عوارض واردات کالا اینویس 185 محموله قطعات فلر شرکت Ring Field صورتحساب خدمات گمرکی شماره 140104378شامل 9% ارزش افزوده</t>
  </si>
  <si>
    <t>400056</t>
  </si>
  <si>
    <t>(شرکت ملی نفت ایران)سازمان منطقه ویژه اقتصادی انرژی پارس</t>
  </si>
  <si>
    <t>3300066</t>
  </si>
  <si>
    <t>منطقه ویژه انرژی پارس- بابت عوارض واردات کالا اینویس 186 محموله قطعات فلر شرکت Ring Field صورتحساب خدمات گمرکی شماره 140104126 شامل 9% ارزش افزوده</t>
  </si>
  <si>
    <t>منطقه ویژه انرژی پارس- بابت عوارض واردات کالا اینویس 174 محموله سایلنسر شرکت KWB2 صورتحساب خدمات گمرکی شماره 140104056 شامل 9% ارزش افزوده</t>
  </si>
  <si>
    <t>منطقه ویژه انرژی پارس- بابت عوارض واردات کالا اینویس 192 محموله لوله شرکت Haitian صورتحساب خدمات گمرکی شماره 140104207 شامل 9% ارزش افزوده</t>
  </si>
  <si>
    <t>منطقه ویژه انرژی پارس- بابت هزینه دریافت مجوز فعالیت از تاریخ 1401/03/01 الی 1402/03/31 طی صورتحساب تعرفه خدمات عمومی ش 140105016 شامل 9% ارزش افزوده</t>
  </si>
  <si>
    <t>تجارت گستر سیراف سپهر- بابت صورتحساب پرداختی خدمات گمرکی به شماره 140002293 جهت اینویس شماره 86 شرکت Piping Type طی اعلامیه های ش 119</t>
  </si>
  <si>
    <t>تجارت گستر سیراف سپهر- بابت صورتحساب پرداختی خدمات گمرکی به شماره 140001040 جهت اینویس های 78 و 79 محموله شرکت زافرتک طی اعلامیه های ش 120</t>
  </si>
  <si>
    <t>تجارت گستر سیراف سپهر- بابت صورتحساب پرداختی خدمات گمرکی به شماره 140005130 جهت اینویس شماره 97 شرکت زافرتک طی اعلامیه های ش 090</t>
  </si>
  <si>
    <t>تجارت گستر سیراف سپهر- بابت صورتحساب پرداختی خدمات گمرکی به شماره 140002355 جهت اینویس شماره 87 شرکت Piping Type طی اعلامیه های ش 091</t>
  </si>
  <si>
    <t>منطقه ویژه انرژی پارس- بابت هزینه های مربوط به صورتحساب خدمات گمرکی به شماره 140105100 شامل 9% ارزش افزوده</t>
  </si>
  <si>
    <t>منطقه ویژه انرژی پارس- بابت هزینه های مربوط به ترخیص اینویس 203 محموله شرکت رینگ فیلد فاکتور شماره Tkp-1401-65- کوتاژ 448521 شامل 9% ارزش افزوده</t>
  </si>
  <si>
    <t>منطقه ویژه انرژی پارس- بابت هزینه های مربوط به صورتحساب خدمات گمرکی به شماره 140104987 شامل 9% ارزش افزوده</t>
  </si>
  <si>
    <t>منطقه ویژه انرژی پارس- بابت 9% ارزش افزوده عوارض واردات کالا اینویس 185 محموله قطعات فلر شرکت Ring Field صورتحساب خدمات گمرکی شماره 140104378</t>
  </si>
  <si>
    <t>منطقه ویژه انرژی پارس- بابت 9% ارزش افزوده عوارض واردات کالا اینویس 186 محموله قطعات فلر شرکت Ring Field صورتحساب خدمات گمرکی شماره 140104126</t>
  </si>
  <si>
    <t>منطقه ویژه انرژی پارس- بابت 9% ارزش افزوده عوارض واردات کالا اینویس 174 محموله سایلنسر شرکت KWB2 صورتحساب خدمات گمرکی شماره 140104056</t>
  </si>
  <si>
    <t>منطقه ویژه انرژی پارس- بابت 9% ارزش افزوده عوارض واردات کالا اینویس 192 محموله لوله شرکت Haitian صورتحساب خدمات گمرکی شماره 140104207</t>
  </si>
  <si>
    <t>منطقه ویژه انرژی پارس- بابت 9% ارزش افزوده هزینه دریافت مجوز فعالیت از تاریخ 1401/03/01 الی 1402/03/31 طی صورتحساب تعرفه خدمات عمومی ش 140105016</t>
  </si>
  <si>
    <t>منطقه ویژه انرژی پارس- بابت 9% ارزش افزوده هزینه دریافت مجوز فعالیت از تاریخ 1401/03/01 الی 1402/03/31 طی صورتحساب تعرفه خدمات عمومی ش 140102028</t>
  </si>
  <si>
    <t>منطقه ویژه انرژی پارس- بابت 9% ارزش افزوده هزینه های مربوط به صورتحساب خدمات گمرکی به شماره 140105100</t>
  </si>
  <si>
    <t>منطقه ویژه انرژی پارس- بابت 9% ارزش افزوده هزینه های مربوط به ترخیص اینویس 203 محموله شرکت رینگ فیلد فاکتور شماره Tkp-1401-65- کوتاژ 448521</t>
  </si>
  <si>
    <t>منطقه ویژه انرژی پارس- بابت 9% ارزش افزوده هزینه های مربوط به صورتحساب خدمات گمرکی به شماره 140105034</t>
  </si>
  <si>
    <t>منطقه ویژه انرژی پارس- بابت 9% ارزش افزوده جانمایی محل تخلیه نخاله های ساختمانی طی صورتحساب خدمات شهری 140104233 مورخ 1401/07/06- اعلامیه بدهکار سپهر مولد به شماره SM/1401/838 مورخ 1401/08/25</t>
  </si>
  <si>
    <t>منطقه ویژه انرژی پارس- بابت 9% ارزش افزوده جانمایی محل تخلیه نخاله های ساختمانی طی صورتحساب خدمات شهری 140104615 مورخ 1401/07/12- اعلامیه بدهکار سپهر مولد به شماره SM/1401/838 مورخ 1401/08/25</t>
  </si>
  <si>
    <t>منطقه ویژه انرژی پارس- بابت هزینه های مربوط به صورتحساب خدمات گمرکی به شماره 140105034 شامل 9% ارزش افزوده</t>
  </si>
  <si>
    <t>منطقه ویژه انرژی پارس- بابت جانمایی محل تخلیه نخاله های ساختمانی طی صورتحساب خدمات شهری 140104233 مورخ 1401/07/06 شامل 9% ارزش افزوده- اعلامیه بدهکار سپهر مولد به شماره SM/1401/838 مورخ 1401/08/25</t>
  </si>
  <si>
    <t>منطقه ویژه انرژی پارس- بابت جانمایی محل تخلیه نخاله های ساختمانی طی صورتحساب خدمات شهری 140104615 مورخ 1401/07/12 شامل 9% ارزش افزوده- اعلامیه بدهکار سپهر مولد به شماره SM/1401/838 مورخ 1401/08/25</t>
  </si>
  <si>
    <t>منطقه ویژه انرژی پارس- بابت کرایه جانمایی محل تخلیه نخاله های ساختمانی طی صورتحساب 140105574- اعلامیه شماره SM/1401/877 مورخ 1401/11/02 شرکت سپهر مولد</t>
  </si>
  <si>
    <t>نوآوران فن آوازه _ خرید چای ساز طی صورتحساب 9115289 شامل 9% ارزش افزوده - اداری</t>
  </si>
  <si>
    <t>400061</t>
  </si>
  <si>
    <t>نوآوران فن آوازه</t>
  </si>
  <si>
    <t>3300071</t>
  </si>
  <si>
    <t>نوآوران فن آوازه (نیابتی)- بابت خرید دو عدد سینی چوبی جهت طبقه سوم طی ف نیابتی ش 12885912 مورخ 1401/07/18</t>
  </si>
  <si>
    <t>نوآوران فن آوازه- بابت هزینه حمل خرید دو عدد سینی چوبی جهت طبقه سوم طی ف ش 8600517 مورخ 1400/07/18</t>
  </si>
  <si>
    <t>نوآوران فن آوازه (نیابتی)- بابت خرید چهار عدد سینی و هشت عدد سطل زباله جهت طبقات دفتر طی ف نیابتی ش 12891852 مورخ 1401/07/18</t>
  </si>
  <si>
    <t>نوآوران فن آوازه (نیابتی)- بابت برگشت از خرید چهار عدد سینی و هشت عدد سطل زباله طی فاکتورهای نیابتی مورخ 1401/07/24</t>
  </si>
  <si>
    <t>نوآوران فن آوازه- بابت خرید 15 بسته قهوه فوری و 5 بسته بیسکوئیت شکلاتی طی ف ش 8026503 مورخ 1401/07/03 شامل  9% ارزش افزوده</t>
  </si>
  <si>
    <t>نوآوران فن آوازه- بابت خرید 5 بسته قهوه فوری، 5 بسته بیسکوئیت شکلاتی و دو بسته چای طی ف ش 8222570 مورخ 1401/07/08 شامل  9% ارزش افزوده</t>
  </si>
  <si>
    <t>نوآوران فن آوازه (نیابتی)- بابت خرید دو عدد یدک جارو چهاربسته دستمال حوله ای طی ف ش 12765650 مورخ 1401/07/16</t>
  </si>
  <si>
    <t>نوآوران فن آوازه (نیابتی)- بابت خرید هشت عدد سینی، دو جفت دمپایی، دو جفت چکمه و دو بسته شکلات کاکائویی طی ف ش 12596642 مورخ 1401/07/13</t>
  </si>
  <si>
    <t>نوآوران فن آوازه (نیابتی)- بابت برگشت از خرید دو عدد سینی و دو بسته شکلات کاکائویی طی ف ش 2502134 و 2502136 و 2515695 و 2515697</t>
  </si>
  <si>
    <t>نوآوران فن آوازه (نیابتی)- بابت خرید دو عدد باتری تلفن بی سیم پاناسونیک و دو عدد میکروفون رومیزی کنفرانسی طی ف ش 13097504 مورخ 1401/07/22</t>
  </si>
  <si>
    <t>نوآوران فن آوازه _ 9% ارزش افزوده خرید چای ساز طی صورتحساب 9115289 - اداری</t>
  </si>
  <si>
    <t>نوآوران فن آوازه- بابت 9% ارزش افزوده خرید 15 بسته قهوه فوری و 5 بسته بیسکوئیت شکلاتی طی ف ش 8026503 مورخ 1401/07/03</t>
  </si>
  <si>
    <t>نوآوران فن آوازه- بابت 9% ارزش افزوده خرید 5 بسته قهوه فوری، 5 بسته بیسکوئیت شکلاتی و دو بسته چای طی ف ش 8222570 مورخ 1401/07/08</t>
  </si>
  <si>
    <t>نگراندیش- بابت 9% ارزش افزوده ارائه گزارش دوره ای نظارتی منتهی به شهریور 1401 طی صورتحساب ش 639</t>
  </si>
  <si>
    <t>400068</t>
  </si>
  <si>
    <t>مهندسین مشاور نگر اندیش(طرح و ساخت نگر اندیش)</t>
  </si>
  <si>
    <t>3300079</t>
  </si>
  <si>
    <t>نگراندیش- بابت ارائه گزارش دوره ای نظارتی منتهی به شهریور 1401 طی صورتحساب ش 639 شامل 9% ارزش افزوده</t>
  </si>
  <si>
    <t>نگراندیش- بابت 10% سپرده بیمه مربوط به ارائه گزارش دوره ای نظارتی منتهی به شهریور 1401 طی صورتحساب ش 639</t>
  </si>
  <si>
    <t>FGS031-ح انجام مکسوره از خرید 21-FIX EQUIPMENT-TYPE B طی inv.#172-adish-typeB (164)  به ارزش 39.534یورو-نرخ 269.830 ریال نیما-نیکو9</t>
  </si>
  <si>
    <t>400081</t>
  </si>
  <si>
    <t>فاتح صنعت کیمیا (FGS)</t>
  </si>
  <si>
    <t>3300098</t>
  </si>
  <si>
    <t>FGS031-ح انجام مکسوره از خرید طی (189) INV #190-Adish-typeB به مبلغ 64.320 یورو با فی 271.110 ریال سنا</t>
  </si>
  <si>
    <t>FGS031-ح انجام مکسوره از خرید طی (190) INV #191-Adish-typeB به مبلغ 45.450 یورو با فی 271.110 ریال سنا</t>
  </si>
  <si>
    <t>FGS031-پیش پرداخت مکسوره از خرید 21-FIX EQUIPMENT-TYPE B طی inv.#172-adish-typeB (164)  به ارزش 98.835 یورو-نرخ 275.888 ریال نیما-نیکو9</t>
  </si>
  <si>
    <t>FGS031-پرداخت تخصیص معادل 256.971 یورو-معادل .... دلار خرید 21-FIX EQUIPMENT-TYPE B طی inv.#172-adish-typeB (164)   به ارزش 395.340یورو-نرخ 261.840 ریال نیما-نیکو9</t>
  </si>
  <si>
    <t>فاتح صنعت کیمیا (FGS)- سند MRS شماره 2335 بابت خرید طی فاکتور  INV #172-Adish-typeBبه مبلغ 395،340 یورو(مبلغ 98،835یورو با فی 275،888 ریال پیش پرداخت و مبلغ 296،505 یورو با فی 269،830ریال)</t>
  </si>
  <si>
    <t>فاتح صنعت کیمیا (FGS)- سند MRS شماره 2340 بابت خرید طی فاکتور  INV #172-Adish-typeBبه مبلغ 395،340 یورو(مبلغ 98،835یورو با فی 275،888 ریال پیش پرداخت و مبلغ 296،505 یورو با فی 269،830ریال)</t>
  </si>
  <si>
    <t>فاتح صنعت کیمیا (FGS)- سند MRS شماره 2338 بابت خرید طی فاکتور  INV #172-Adish-typeBبه مبلغ 395،340 یورو(مبلغ 98،835یورو با فی 275،888 ریال پیش پرداخت و مبلغ 296،505 یورو با فی 269،830ریال)</t>
  </si>
  <si>
    <t>فاتح صنعت کیمیا (FGS)- سند MRS شماره 2339 بابت خرید طی فاکتور  INV #172-Adish-typeBبه مبلغ 395،340 یورو(مبلغ 98،835یورو با فی 275،888 ریال پیش پرداخت و مبلغ 296،505 یورو با فی 269،830ریال)</t>
  </si>
  <si>
    <t>فاتح صنعت کیمیا (FGS)- سند MRS شماره 2336 بابت خرید طی فاکتور  INV #172-Adish-typeBبه مبلغ 395،340 یورو(مبلغ 98،835یورو با فی 275،888 ریال پیش پرداخت و مبلغ 296،505 یورو با فی 269،830ریال)</t>
  </si>
  <si>
    <t>فاتح صنعت کیمیا (FGS)- سند MRS شماره 2333 بابت خرید طی فاکتور  INV #172-Adish-typeBبه مبلغ 395،340 یورو(مبلغ 98،835یورو با فی 275،888 ریال پیش پرداخت و مبلغ 296،505 یورو با فی 269،830ریال)</t>
  </si>
  <si>
    <t>فاتح صنعت کیمیا (FGS)- سند MRS شماره 2331 بابت خرید طی فاکتور  INV #172-Adish-typeBبه مبلغ 395،340 یورو(مبلغ 98،835یورو با فی 275،888 ریال پیش پرداخت و مبلغ 296،505 یورو با فی 269،830ریال)</t>
  </si>
  <si>
    <t>FGS031-پیش پرداخت مکسوره از خرید طی (189) INV #190-Adish-typeB به مبلغ 160.800 یورو با فی 269.830 ریال سنا(نرخ پیش پرداختABSUN)</t>
  </si>
  <si>
    <t>FGS031-پرداخت تخصیص معادل 418.080 یورو معادل .... دلار خرید طی (189) INV #190-Adish-typeB به مبلغ 643.200 یورو با فی 271.110 ریال سنا-نیکو 10</t>
  </si>
  <si>
    <t>FGS031-پیش پرداخت مکسوره از خرید طی (190) INV #189-Adish-typeB به مبلغ 36.811/32 یورو با فی 269.830 ریال سنا(نرخ پیش پرداختABSUN)</t>
  </si>
  <si>
    <t>FGS031-پرداخت تخصیص معادل 372.238/68 یورو معادل .... دلار خرید طی (190) INV #191-Adish-typeB به مبلغ 454.500 یورو با فی 271.110 ریال سنا-نیکو 10</t>
  </si>
  <si>
    <t>فاتح صنعت کیمیا (FGS)- سند MRS شماره 2343 بابت خرید طی فاکتور INV #191-Adish-typeB(190)به مبلغ 454،500 یورو(مبلغ 36،811/32یورو با فی 269،830ریال پیش پرداخت و مبلغ 417،488/68یورو با فی 271،110ریال)</t>
  </si>
  <si>
    <t>فاتح صنعت کیمیا (FGS)- سند MRS شماره 2354 بابت خرید طی فاکتور INV #191-Adish-typeB(190)به مبلغ 454،500 یورو(مبلغ 36،811/32یورو با فی 269،830ریال پیش پرداخت و مبلغ 417،488/68یورو با فی 271،110ریال)</t>
  </si>
  <si>
    <t>فاتح صنعت کیمیا (FGS)- سند MRS شماره 2347 بابت خرید طی فاکتور INV #191-Adish-typeB(190)به مبلغ 454،500 یورو(مبلغ 36،811/32یورو با فی 269،830ریال پیش پرداخت و مبلغ 417،488/68یورو با فی 271،110ریال)</t>
  </si>
  <si>
    <t>فاتح صنعت کیمیا (FGS)- سند MRS شماره 2349 بابت خرید طی فاکتور INV #191-Adish-typeB(190)به مبلغ 454،500 یورو(مبلغ 36،811/32یورو با فی 269،830ریال پیش پرداخت و مبلغ 417،488/68یورو با فی 271،110ریال)</t>
  </si>
  <si>
    <t>فاتح صنعت کیمیا (FGS)- سند MRS شماره 2350 بابت خرید طی فاکتور INV #191-Adish-typeB(190)به مبلغ 454،500 یورو(مبلغ 36،811/32یورو با فی 269،830ریال پیش پرداخت و مبلغ 417،488/68یورو با فی 271،110ریال)</t>
  </si>
  <si>
    <t>فاتح صنعت کیمیا (FGS)- سند MRS شماره 2352 بابت خرید طی فاکتور INV #191-Adish-typeB(190)به مبلغ 454،500 یورو(مبلغ 36،811/32یورو با فی 269،830ریال پیش پرداخت و مبلغ 417،488/68یورو با فی 271،110ریال)</t>
  </si>
  <si>
    <t>فاتح صنعت کیمیا (FGS)- سند MRS شماره 2353 بابت خرید طی فاکتور INV #191-Adish-typeB(190)به مبلغ 454،500 یورو(مبلغ 36،811/32یورو با فی 269،830ریال پیش پرداخت و مبلغ 417،488/68یورو با فی 271،110ریال)</t>
  </si>
  <si>
    <t>فاتح صنعت کیمیا (FGS)- سند MRS شماره 2330 بابت خرید طی فاکتور INV #190-Adish-typeB(189) به مبلغ 643،200 یورو(مبلغ 160،800یورو با فی 269،830 ریال پیش پرداخت و مبلغ 482،400یورو با فی 271،110ریال</t>
  </si>
  <si>
    <t>فاتح صنعت کیمیا (FGS)- سند MRS شماره 2334 بابت خرید طی فاکتور INV #190-Adish-typeB(189) به مبلغ 643،200 یورو(مبلغ 160،800یورو با فی 269،830 ریال پیش پرداخت و مبلغ 482،400یورو با فی 271،110ریال</t>
  </si>
  <si>
    <t>فاتح صنعت کیمیا (FGS)- سند MRS شماره 2355 بابت خرید طی فاکتور INV #190-Adish-typeB(189) به مبلغ 643،200 یورو(مبلغ 160،800یورو با فی 269،830 ریال پیش پرداخت و مبلغ 482،400یورو با فی 271،110ریال</t>
  </si>
  <si>
    <t>فاتح صنعت کیمیا (FGS)- سند MRS شماره 2332 بابت خرید طی فاکتور INV #190-Adish-typeB(189) به مبلغ 643،200 یورو(مبلغ 160،800یورو با فی 269،830 ریال پیش پرداخت و مبلغ 482،400یورو با فی 271،110ریال</t>
  </si>
  <si>
    <t>فاتح صنعت کیمیا (FGS)- سند MRS شماره 2356 بابت خرید طی فاکتور INV #190-Adish-typeB(189) به مبلغ 643،200 یورو(مبلغ 160،800یورو با فی 269،830 ریال پیش پرداخت و مبلغ 482،400یورو با فی 271،110ریال</t>
  </si>
  <si>
    <t>فاتح صنعت کیمیا (FGS)- سند MRS شماره 2357 بابت خرید طی فاکتور INV #190-Adish-typeB(189) به مبلغ 643،200 یورو(مبلغ 160،800یورو با فی 269،830 ریال پیش پرداخت و مبلغ 482،400یورو با فی 271،110ریال</t>
  </si>
  <si>
    <t>تهویه سیستمهای تهویه مطبوع -عودت ضم ش 00552046301 (اقتصاد نوین)تضمین پ پ ق ADSH-P-PO-GE-028 بابت HVAC ساختمان های NIB به ارزش 164.500 یورو فی 309.736 ریال-به سررسید 1401/08/16</t>
  </si>
  <si>
    <t>پارس شوفاژ - علی بوشهری- سند MRS شماره 1927 بابت خرید طی فاکتور 0189خرید یک دستگاه کولر گازی جنرال 18000 جهت نصب در اتاق سرور</t>
  </si>
  <si>
    <t>400084</t>
  </si>
  <si>
    <t>پارس شوفاژ - علی بوشهری</t>
  </si>
  <si>
    <t>3300101</t>
  </si>
  <si>
    <t>400089</t>
  </si>
  <si>
    <t>ENSOL INC</t>
  </si>
  <si>
    <t>شرکت انسول- دریافت مبلغ 1.100 دلار از کارشناسان کره ای بابت هزینه اقامت در هتل-فی 243.790 ریال</t>
  </si>
  <si>
    <t>حمل و نقل کهورک بار لامرد - سند MRS شماره 1912 بابت خرید طی فاکتور 01/0045 خرید سیمان با9% ارزش افزوده</t>
  </si>
  <si>
    <t>400092</t>
  </si>
  <si>
    <t>حمل و نقل کهورک بار لامرد</t>
  </si>
  <si>
    <t>3300111</t>
  </si>
  <si>
    <t>حمل و نقل کهورک بار لامرد - سند MRS شماره 1905 بابت خرید طی فاکتور 01/0045 خرید سیمان با9% ارزش افزوده</t>
  </si>
  <si>
    <t>حمل و نقل کهورک بار لامرد - سند MRS شماره 1909 بابت خرید طی فاکتور 01/0045 خرید سیمان با9% ارزش افزوده</t>
  </si>
  <si>
    <t>حمل و نقل کهورک بار لامرد - سند MRS شماره 1910 بابت خرید طی فاکتور 01/0045 خرید سیمان با9% ارزش افزوده</t>
  </si>
  <si>
    <t>حمل و نقل کهورک بار لامرد - سند MRS شماره 1907 بابت خرید طی فاکتور 01/0045 خرید سیمان با9% ارزش افزوده</t>
  </si>
  <si>
    <t>حمل و نقل کهورک بار لامرد - سند MRS شماره 1908 بابت خرید طی فاکتور 01/0045 خرید سیمان با9% ارزش افزوده</t>
  </si>
  <si>
    <t>حمل و نقل کهورک بار لامرد - سند MRS شماره 1911 بابت خرید طی فاکتور 01/0045 خرید سیمان با9% ارزش افزوده</t>
  </si>
  <si>
    <t>حمل و نقل کهورک بار لامرد - سند MRS شماره 1906 بابت خرید طی فاکتور 01/0045 خرید سیمان با9% ارزش افزوده</t>
  </si>
  <si>
    <t>حمل ونقل کهورک بار لامرد- استهلاک پیش پرداخت بابت ثبت ف 0045-01</t>
  </si>
  <si>
    <t>حمل و نقل کهورک بار لامرد - سند MRS شماره 2204 بابت خرید طی فاکتور 01-0047خرید سیمان با9% ارزش افزوده</t>
  </si>
  <si>
    <t>حمل و نقل کهورک بار لامرد - سند MRS شماره 2392 بابت خرید طی فاکتور 01-0047خرید سیمان با9% ارزش افزوده</t>
  </si>
  <si>
    <t>حمل و نقل کهورک بار لامرد - سند MRS شماره 2201 بابت خرید طی فاکتور 01-0047خرید سیمان با9% ارزش افزوده</t>
  </si>
  <si>
    <t>حمل و نقل کهورک بار لامرد - سند MRS شماره 2210 بابت خرید طی فاکتور 01-0047خرید سیمان با9% ارزش افزوده</t>
  </si>
  <si>
    <t>حمل و نقل کهورک بار لامرد - سند MRS شماره 2209 بابت خرید طی فاکتور 01-0047خرید سیمان با9% ارزش افزوده</t>
  </si>
  <si>
    <t>حمل و نقل کهورک بار لامرد - سند MRS شماره 2211 بابت خرید طی فاکتور 01-0047خرید سیمان با9% ارزش افزوده</t>
  </si>
  <si>
    <t>حمل و نقل کهورک بار لامرد - سند MRS شماره 2206 بابت خرید طی فاکتور 01-0047خرید سیمان با9% ارزش افزوده</t>
  </si>
  <si>
    <t>حمل و نقل کهورک بار لامرد - سند MRS شماره 2205 بابت خرید طی فاکتور 01-0047خرید سیمان با9% ارزش افزوده</t>
  </si>
  <si>
    <t>حمل و نقل کهورک بار لامرد - سند MRS شماره 2207 بابت خرید طی فاکتور 01-0047خرید سیمان با9% ارزش افزوده</t>
  </si>
  <si>
    <t>حمل و نقل کهورک بار لامرد - سند MRS شماره 2202 بابت خرید طی فاکتور 01-0047خرید سیمان با9% ارزش افزوده</t>
  </si>
  <si>
    <t>حمل و نقل کهورک بار لامرد - سند MRS شماره 2203 بابت خرید طی فاکتور 01-0047خرید سیمان با9% ارزش افزوده</t>
  </si>
  <si>
    <t>حمل و نقل کهورک بار لامرد - سند MRS شماره 2208 بابت خرید طی فاکتور 01-0047خرید سیمان با9% ارزش افزوده</t>
  </si>
  <si>
    <t>حمل و نقل کهورک بار لامرد - سند MRS شماره 2391 بابت خرید طی فاکتور 01-0047خرید سیمان با9% ارزش افزوده</t>
  </si>
  <si>
    <t>کهورک بار لامرد- بابت برگشت از پیش پرداخت جهت تسویه صورتحساب 0047-01 مورخ 1401/08/18</t>
  </si>
  <si>
    <t>حمل و نقل کهورک بار لامرد - سند MRS شماره 2452 بابت خرید طی فاکتور 01-0048</t>
  </si>
  <si>
    <t>حمل و نقل کهورک بار لامرد - سند MRS شماره 2395 بابت خرید طی فاکتور 01-0048</t>
  </si>
  <si>
    <t>حمل و نقل کهورک بار لامرد - سند MRS شماره 2393 بابت خرید طی فاکتور 01-0048</t>
  </si>
  <si>
    <t>حمل و نقل کهورک بار لامرد - سند MRS شماره 2394 بابت خرید طی فاکتور 01-0048</t>
  </si>
  <si>
    <t>حمل و نقل کهورک بار لامرد - سند MRS شماره 2453 بابت خرید طی فاکتور 01-0048</t>
  </si>
  <si>
    <t>کهورک بار لامرد- بابت برگشت از پیش پرداخت جهت تسویه صورتحساب 0048-01 مورخ 1401/09/10</t>
  </si>
  <si>
    <t>کهورک بار لامرد- بابت 9% ارزش افزوده صورتحساب 0045-01 مورخ 1401/07/02</t>
  </si>
  <si>
    <t>کهورک بار لامرد- بابت 9% ارزش افزوده صورتحساب 0047 مورخ 1401/08/18</t>
  </si>
  <si>
    <t>کهورک بار لامرد- بابت 9% ارزش افزوده صورتحساب 0048-01 مورخ 1401/09/10</t>
  </si>
  <si>
    <t>400094</t>
  </si>
  <si>
    <t>سپهر مولد</t>
  </si>
  <si>
    <t>3300113</t>
  </si>
  <si>
    <t>پرداخت چک 921718 بانک تجارت بنام شرکت سپهرمولد بابت تامین موجودی ق ADSH-E-CO-GE-008</t>
  </si>
  <si>
    <t>بازرگانی پیچ وکرپی پارس-نوید افشار(کد ملی1950697886)-برگشت بابت دریافت از سپهرمولد</t>
  </si>
  <si>
    <t>سپهر مولد- ارائه صورت وضعیت 34 ق ADSH-E-CO-GE-008 دوره انجام کار 1401/09/01 الی 1401/09/30 ش ف 3021</t>
  </si>
  <si>
    <t>سپهر مولد- 10% سپرده حسن انجام کار از کارمزد صورت وضعیت 34 طی ق ADSH-E-CO-GE-008 دوره انجام کار 1401/09/01 الی 1401/09/30</t>
  </si>
  <si>
    <t>سپهر مولد- 5% سپرده بیمه صورت وضعیت 34 طی ق ADSH-E-CO-GE-008 دوره انجام کار 1401/09/01 الی 1401/09/30</t>
  </si>
  <si>
    <t>کوره اسکندر رمضانی- بابت خرید آجر گری ف ش 1361- اعلامیه شماره SM/1401/877 مورخ 1401/11/02 شرکت سپهر مولد</t>
  </si>
  <si>
    <t>تیرچه بلوک یکتا- بابت خرید 1000 قالب بلوک دیواری طی پنج فقره فاکتور- اعلامیه شماره SM/1401/877 مورخ 1401/11/02 شرکت سپهر مولد</t>
  </si>
  <si>
    <t>فروشگاه ابزار طهران- بابت خرید 126.5 کیلو نوار خطر زرد رنگ 20 سانتی طی دو فقره صورتحساب- اعلامیه شماره SM/1401/877 مورخ 1401/11/02 شرکت سپهر مولد</t>
  </si>
  <si>
    <t>فروشگاه ابزار طهران- بابت خرید 14 عدد اسپری و 10 عدد پارچه تنظیف - اعلامیه شماره SM/1401/877 مورخ 1401/11/02 شرکت سپهر مولد</t>
  </si>
  <si>
    <t>شهاب پلاستیک- بابت خرید 4 رول سلفون 200 متری ف ش 0065- اعلامیه شماره SM/1401/877 مورخ 1401/11/02 شرکت سپهر مولد</t>
  </si>
  <si>
    <t>کاظم بلوچی- بابت تحویل 151 لیتر گازوئیل با نرخ 12000 ریال طی شهریور 1401- اعلامیه شماره SM/1401/877 مورخ 1401/11/02 شرکت سپهر مولد</t>
  </si>
  <si>
    <t>تیرچه بلوک یکتا- بابت خرید 400 قالب بلوک دیواری ف ش 6032- اعلامیه شماره SM/1401/877 مورخ 1401/11/02 شرکت سپهر مولد</t>
  </si>
  <si>
    <t>تیرچه بلوک یکتا- بابت خرید 200 قالب بلوک دیواری ف ش 6033- اعلامیه شماره SM/1401/877 مورخ 1401/11/02 شرکت سپهر مولد</t>
  </si>
  <si>
    <t>سپهر مولد- 9%ارزش افزوده- ارائه صورت وضعیت 32 ق ADSH-E-CO-GE-008 دوره انجام کار 1401/07/01 الی 1401/07/31 ش ف 3019-00</t>
  </si>
  <si>
    <t>سپهر مولد- 9%ارزش افزوده- ارائه صورت وضعیت 33 ق ADSH-E-CO-GE-008 دوره انجام کار 1401/08/01 الی 1401/08/30 ش ف 3020</t>
  </si>
  <si>
    <t>سپهر مولد- 9%ارزش افزوده- ارائه صورت وضعیت 34 ق ADSH-E-CO-GE-008 دوره انجام کار 1401/09/01 الی 1401/09/30 ش ف 3021</t>
  </si>
  <si>
    <t>سپهر مولد- 10% سپرده حسن انجام کار از کارمزد صورت وضعیت 32 طی ق ADSH-E-CO-GE-008 دوره انجام کار 1401/07/01 الی 1401/07/31</t>
  </si>
  <si>
    <t>سپهر مولد- 10% سپرده حسن انجام کار از کارمزد صورت وضعیت 33 طی ق ADSH-E-CO-GE-008 دوره انجام کار 1401/08/01 الی 1401/08/30</t>
  </si>
  <si>
    <t>سپهر مولد- ارائه صورت وضعیت 32 ق ADSH-E-CO-GE-008 دوره انجام کار 1401/07/01 الی 1401/07/31 ش ف 3019-00</t>
  </si>
  <si>
    <t>سپهر مولد- 5% سپرده بیمه صورت وضعیت 32 طی ق ADSH-E-CO-GE-008 دوره انجام کار 1401/07/01 الی 1401/07/31</t>
  </si>
  <si>
    <t>کاظم بلوچی- بابت انتقال مانده از سپهر مولد بابت تتمه صورتحساب یهمن ماه 99- اعلامیه بدهکار سپهر مولد به شماره SM/1401/838 مورخ 1401/08/25</t>
  </si>
  <si>
    <t>وانت بار تلفنی ش ف 1621 عمرانی حسن - بابت کرایه حمل فلنج از تراشکاری عسلویه به سایت- اعلامیه بدهکار سپهر مولد به شماره SM/1401/838 مورخ 1401/08/25</t>
  </si>
  <si>
    <t>پرتو پرواز فردا- بابت هزینه کنسلی بلیط تهران به عسلویه آقای آرش دلداده مهربان هواپیمایی آسمان- اعلامیه بدهکار سپهر مولد به شماره SM/1401/838 مورخ 1401/08/25</t>
  </si>
  <si>
    <t>پرتو پرواز فردا- بابت هزینه بلیط تهران به عسلویه آقای احمد غدیری هواپیمایی ایران ایرتور- اعلامیه بدهکار سپهر مولد به شماره SM/1401/838 مورخ 1401/08/25</t>
  </si>
  <si>
    <t>پرتو پرواز فردا- بابت هزینه بلیط بوشهر به تهران آقای احمد غدیری هواپیمایی ساها- اعلامیه بدهکار سپهر مولد به شماره SM/1401/838 مورخ 1401/08/25</t>
  </si>
  <si>
    <t>پرتو پرواز فردا- بابت هزینه بلیط عسلویه به تهران آقای محمدرضا شریف هواپیمایی آسمان- اعلامیه بدهکار سپهر مولد به شماره SM/1401/838 مورخ 1401/08/25</t>
  </si>
  <si>
    <t>پرتو پرواز فردا- بابت هزینه کنسلی بلیط تهران به عسلویه آقای آرش دلداده مهربان هواپیمایی ایران ایرتور- اعلامیه بدهکار سپهر مولد به شماره SM/1401/838 مورخ 1401/08/25</t>
  </si>
  <si>
    <t>پرتو پرواز فردا- بابت هزینه بلیط تهران به عسلویه آقای محمدرضا شریف هواپیمایی آسمان- اعلامیه بدهکار سپهر مولد به شماره SM/1401/838 مورخ 1401/08/25</t>
  </si>
  <si>
    <t>وانت بار تلفنی ش ف 1633 عمرانی حسن - بابت کرایه حمل فلنج از تراشکاری عسلویه به سایت- اعلامیه بدهکار سپهر مولد به شماره SM/1401/838 مورخ 1401/08/25</t>
  </si>
  <si>
    <t>فروشگاه طاهری- بابت خرید 5 رول سلفون 100 متری جهت نگهداری دوره ای پمپ ها- اعلامیه بدهکار سپهر مولد به شماره SM/1401/838 مورخ 1401/08/25</t>
  </si>
  <si>
    <t>فروشگاه ابزار طهران- بابت خرید 10 عدد اسپری W40D جهت نگهداری دوره ای پمپ ها- اعلامیه بدهکار سپهر مولد به شماره SM/1401/838 مورخ 1401/08/25</t>
  </si>
  <si>
    <t>سپهر مولد- ارائه صورت وضعیت 33 ق ADSH-E-CO-GE-008 دوره انجام کار 1401/08/01 الی 1401/08/30 ش ف 3020</t>
  </si>
  <si>
    <t>سپهر مولد- 5% سپرده بیمه صورت وضعیت 33 طی ق ADSH-E-CO-GE-008 دوره انجام کار 1401/08/01 الی 1401/08/30</t>
  </si>
  <si>
    <t>وانت بار تلفنی ش ف 839- بابت کرایه حمل فلنج از سایت به تراشکاری کنگان- اعلامیه شماره SM/1401/852 مورخ 1401/09/29 شرکت سپهر مولد</t>
  </si>
  <si>
    <t>فروشگاه ابزار طهران- بابت خرید 10 کیلو الکترود 6013 - اعلامیه شماره SM/1401/852 مورخ 1401/09/29 شرکت سپهر مولد</t>
  </si>
  <si>
    <t>فروشگاه ابزار طهران- بابت خرید 5 عدد صفحه برش یک میل بزرگ - اعلامیه شماره SM/1401/852 مورخ 1401/09/29 شرکت سپهر مولد</t>
  </si>
  <si>
    <t>کوره اسکندر رمضانی- بابت خرید آجر گری ف ش 1360- اعلامیه شماره SM/1401/852 مورخ 1401/09/29 شرکت سپهر مولد</t>
  </si>
  <si>
    <t>علی رحمانی- بابت برگشت هزینه غذا تیر ماه 1401 مندرج در نامه شماره SM/M/401/30 شرکت سپهر مولد- اصلاح عطف 802</t>
  </si>
  <si>
    <t>علی رحمانی- بابت برگشت هزینه غذا شهریور ماه 1401 مندرج در نامه شماره SM/M/401/30 شرکت سپهر مولد- اصلاح عطف 802</t>
  </si>
  <si>
    <t>400095</t>
  </si>
  <si>
    <t>پرتو پرواز فردا</t>
  </si>
  <si>
    <t>3300114</t>
  </si>
  <si>
    <t>صورتحساب ش 105 پرتو پرواز فردا بابت 2 فقره بلیط هواپیما</t>
  </si>
  <si>
    <t>پرتو پرواز فردا _ م 1401/08/30تسویه صورتحساب 105 بابت 2 فقره بلیط رفت و برگشت به عسلویه - بابت پ مدیریت - خستو ت 64</t>
  </si>
  <si>
    <t>پرتو پرواز فردا- بابت دو فقره بلیط هواپیماصورتحساب ش 106</t>
  </si>
  <si>
    <t>پرتو پرواز فردا _ مورخ 1401/9/14 هزینه بلیط آقای عبدالوحید پناهی - بابت پ مهندسی - خستو ت 67</t>
  </si>
  <si>
    <t>پرتو پرواز فردا- بابت چهار فقره بلیط هواپیما صورتحساب ش 108</t>
  </si>
  <si>
    <t>مهندسی پایاصنعت تیران- سند MRS شماره 2304 بابت خرید طی فاکتور INV #178-Adish-typeBبه مبلغ 378،466/29 یورو با فی 269،830ریال</t>
  </si>
  <si>
    <t>400097</t>
  </si>
  <si>
    <t>مهندسی پایاصنعت تیران</t>
  </si>
  <si>
    <t>3300116</t>
  </si>
  <si>
    <t>مهندسی پایاصنعت تیران- سند MRS شماره 2306 بابت خرید طی فاکتور INV #178-Adish-typeB به مبلغ 378،466/29 یورو با فی 269،830ریال</t>
  </si>
  <si>
    <t>مهندسی پایاصنعت تیران- سند MRS شماره 2302 بابت خرید طی فاکتور INV #178-Adish-typeB به مبلغ 378،466/29 یورو با فی 269،830ریال</t>
  </si>
  <si>
    <t>مهندسی پایاصنعت تیران- سند MRS شماره 2184 بابت خرید طی فاکتور INV #178-Adish-typeBبه مبلغ 378،466/29 یورو با فی 269،830ریال</t>
  </si>
  <si>
    <t>مهندسی پایاصنعت تیران- سند MRS شماره 2305 بابت خرید طی فاکتور INV #178-Adish-typeBبه مبلغ 378،466/29 یورو با فی 269،830ریال</t>
  </si>
  <si>
    <t>مهندسی پایاصنعت تیران- سند MRS شماره 2303 بابت خرید طی فاکتور INV #178-Adish-typeBبه مبلغ 378،466/29 یورو با فی 269،830ریال</t>
  </si>
  <si>
    <t>مهندسی پایاصنعت تیران- سند MRS شماره 2187 بابت خرید طی فاکتور INV #178-Adish-typeBبه مبلغ 378،466/29 یورو با فی 269،830ریال</t>
  </si>
  <si>
    <t>مهندسی پایاصنعت تیران- سند MRS شماره 2183 بابت خرید طی فاکتور INV #178-Adish-typeBبه مبلغ 378،466/29 یورو با فی 269،830ریال</t>
  </si>
  <si>
    <t>مهندسی پایاصنعت تیران- سند MRS شماره 2182 بابت خرید طی فاکتور INV #178-Adish-typeBبه مبلغ 378،466/29 یورو با فی 269،830ریال</t>
  </si>
  <si>
    <t>مهندسی پایاصنعت تیران- سند MRS شماره 2185 بابت خرید طی فاکتور INV #178-Adish-typeBبه مبلغ 378،466/29 یورو با فی 269،830ریال</t>
  </si>
  <si>
    <t>مهندسی پایاصنعت تیران- سند MRS شماره 2188 بابت خرید طی فاکتور INV #178-Adish-typeBبه مبلغ 378،466/29 یورو با فی 269،830ریال</t>
  </si>
  <si>
    <t>مهندسی پایاصنعت تیران- سند MRS شماره 2186 بابت خرید طی فاکتور INV #178-Adish-typeBبه مبلغ 378،466/29 یورو با فی 269،830ریال</t>
  </si>
  <si>
    <t>مهندسی پایاصنعت تیران- سند MRS شماره 2299 بابت خرید طی فاکتور INV #177-Adish-typeB به مبلغ 378،466/29 یورو با فی 269،830ریال</t>
  </si>
  <si>
    <t>مهندسی پایاصنعت تیران- سند MRS شماره 2287 بابت خرید طی فاکتور INV #177-Adish-typeB  به مبلغ 378،466/29 یورو با فی 269،830ریال</t>
  </si>
  <si>
    <t>مهندسی پایاصنعت تیران- سند MRS شماره 2105 بابت خرید طی فاکتور INV #177-Adish-typeB به مبلغ 378،466/29 یورو با فی 269،830ریال</t>
  </si>
  <si>
    <t>مهندسی پایاصنعت تیران- سند MRS شماره 2285 بابت خرید طی فاکتور INV #177-Adish-typeB به مبلغ 378،466/29 یورو با فی 269،830ریال</t>
  </si>
  <si>
    <t>مهندسی پایاصنعت تیران- سند MRS شماره 2300 بابت خرید طی فاکتور INV #177-Adish-typeB  به مبلغ 378،466/29 یورو با فی 269،830ریال</t>
  </si>
  <si>
    <t>مهندسی پایاصنعت تیران- سند MRS شماره 2280 بابت خرید طی فاکتور INV #177-Adish-typeB  به مبلغ 378،466/29 یورو با فی 269،830ریال</t>
  </si>
  <si>
    <t>مهندسی پایاصنعت تیران- سند MRS شماره 2294 بابت خرید طی فاکتور INV #177-Adish-typeB  به مبلغ 378،466/29 یورو با فی 269،830ریال</t>
  </si>
  <si>
    <t>مهندسی پایاصنعت تیران- سند MRS شماره 2283 بابت خرید طی فاکتور INV #177-Adish-typeB  به مبلغ 378،466/29 یورو با فی 269،830ریال</t>
  </si>
  <si>
    <t>مهندسی پایاصنعت تیران- سند MRS شماره 2301 بابت خرید طی فاکتور INV #177-Adish-typeB  به مبلغ 378،466/29 یورو با فی 269،830ریال</t>
  </si>
  <si>
    <t>مهندسی پایاصنعت تیران- سند MRS شماره 2297 بابت خرید طی فاکتور INV #177-Adish-typeB به مبلغ 378،466/29 یورو با فی 269،830ریال</t>
  </si>
  <si>
    <t>مهندسی پایاصنعت تیران- سند MRS شماره 2291 بابت خرید طی فاکتور INV #177-Adish-typeB  به مبلغ 378،466/29 یورو با فی 269،830ریال</t>
  </si>
  <si>
    <t>مهندسی پایاصنعت تیران- سند MRS شماره 2295 بابت خرید طی فاکتور INV #177-Adish-typeB  به مبلغ 378،466/29 یورو با فی 269،830ریال</t>
  </si>
  <si>
    <t>مهندسی پایاصنعت تیران- سند MRS شماره 2286 بابت خرید طی فاکتور INV #177-Adish-typeB  به مبلغ 378،466/29 یورو با فی 269،830ریال</t>
  </si>
  <si>
    <t>مهندسی پایاصنعت تیران- سند MRS شماره 2290 بابت خرید طی فاکتور INV #177-Adish-typeB  به مبلغ 378،466/29 یورو با فی 269،830ریال</t>
  </si>
  <si>
    <t>مهندسی پایاصنعت تیران- سند MRS شماره 2284 بابت خرید طی فاکتور INV #177-Adish-typeB  به مبلغ 378،466/29 یورو با فی 269،830ریال</t>
  </si>
  <si>
    <t>مهندسی پایاصنعت تیران- سند MRS شماره 2281 بابت خرید طی فاکتور INV #177-Adish-typeB  به مبلغ 378،466/29 یورو با فی 269،830ریال</t>
  </si>
  <si>
    <t>مهندسی پایاصنعت تیران- سند MRS شماره 2289 بابت خرید طی فاکتور INV #177-Adish-typeB  به مبلغ 378،466/29 یورو با فی 269،830ریال</t>
  </si>
  <si>
    <t>مهندسی پایاصنعت تیران- سند MRS شماره 2282 بابت خرید طی فاکتور INV #177-Adish-typeB  به مبلغ 378،466/29 یورو با فی 269،830ریال</t>
  </si>
  <si>
    <t>مهندسی پایاصنعت تیران- سند MRS شماره 2288 بابت خرید طی فاکتور INV #177-Adish-typeB  به مبلغ 378،466/29 یورو با فی 269،830ریال</t>
  </si>
  <si>
    <t>مهندسی پایاصنعت تیران- سند MRS شماره 2296 بابت خرید طی فاکتور INV #177-Adish-typeB به مبلغ 378،466/29 یورو با فی 269،830ریال</t>
  </si>
  <si>
    <t>مهندسی پایاصنعت تیران- سند MRS شماره 2298 بابت خرید طی فاکتور INV #177-Adish-typeB  به مبلغ 378،466/29 یورو با فی 269،830ریال</t>
  </si>
  <si>
    <t>مهندسی پایاصنعت تیران- سند MRS شماره 2292 بابت خرید طی فاکتور INV #177-Adish-typeB  به مبلغ 378،466/29 یورو با فی 269،830ریال</t>
  </si>
  <si>
    <t>مهندسی پایاصنعت تیران- سند MRS شماره 2293 بابت خرید طی فاکتور INV #177-Adish-typeB  به مبلغ 378،466/29 یورو با فی 269،830ریال</t>
  </si>
  <si>
    <t>مهندسی پایاصنعت تیران- سند MRS شماره 2171 بابت خرید طی فاکتور INV #187-Adish-typeA به مبلغ434،000 یورو با فی 269،830ریال</t>
  </si>
  <si>
    <t>مهندسی پایاصنعت تیران- سند MRS شماره 2163 بابت خرید طی فاکتور INV #187-Adish-typeA به مبلغ434،000 یورو با فی 269،830ریال</t>
  </si>
  <si>
    <t>مهندسی پایاصنعت تیران- سند MRS شماره 2108 بابت خرید طی فاکتور INV #187-Adish-typeA به مبلغ434،000 یورو با فی 269،830ریال</t>
  </si>
  <si>
    <t>مهندسی پایاصنعت تیران- سند MRS شماره 2103 بابت خرید طی فاکتور INV #187-Adish-typeA به مبلغ434،000 یورو با فی 269،830ریال</t>
  </si>
  <si>
    <t>مهندسی پایاصنعت تیران- سند MRS شماره 2107 بابت خرید طی فاکتور INV #187-Adish-typeA به مبلغ434،000 یورو با فی 269،830ریال</t>
  </si>
  <si>
    <t>مهندسی پایاصنعت تیران- سند MRS شماره 2162 بابت خرید طی فاکتور INV #187-Adish-typeA به مبلغ434،000 یورو با فی 269،830ریال</t>
  </si>
  <si>
    <t>مهندسی پایاصنعت تیران- سند MRS شماره 2167 بابت خرید طی فاکتور INV #187-Adish-typeA به مبلغ434،000 یورو با فی 269،830ریال</t>
  </si>
  <si>
    <t>مهندسی پایاصنعت تیران- سند MRS شماره 2169 بابت خرید طی فاکتور INV #187-Adish-typeA به مبلغ434،000 یورو با فی 269،830ریال</t>
  </si>
  <si>
    <t>مهندسی پایاصنعت تیران- سند MRS شماره 2165 بابت خرید طی فاکتور INV #187-Adish-typeA به مبلغ434،000 یورو با فی 269،830ریال</t>
  </si>
  <si>
    <t>مهندسی پایاصنعت تیران- سند MRS شماره 2161 بابت خرید طی فاکتور INV #187-Adish-typeA به مبلغ434،000 یورو با فی 269،830ریال</t>
  </si>
  <si>
    <t>مهندسی پایاصنعت تیران- سند MRS شماره 2554 بابت خرید طی فاکتور INV #187-Adish-typeA به مبلغ434،000 یورو با فی 269،830ریال</t>
  </si>
  <si>
    <t>مهندسی پایاصنعت تیران- سند MRS شماره 2164 بابت خرید طی فاکتور INV #187-Adish-typeA به مبلغ434،000 یورو با فی 269،830ریال</t>
  </si>
  <si>
    <t>مهندسی پایاصنعت تیران- سند MRS شماره 2170 بابت خرید طی فاکتور INV #187-Adish-typeA به مبلغ434،000 یورو با فی 269،830ریال</t>
  </si>
  <si>
    <t>مهندسی پایاصنعت تیران- سند MRS شماره 2172 بابت خرید طی فاکتور INV #187-Adish-typeA به مبلغ434،000 یورو با فی 269،830ریال</t>
  </si>
  <si>
    <t>مهندسی پایاصنعت تیران- سند MRS شماره 2166 بابت خرید طی فاکتور INV #187-Adish-typeA به مبلغ434،000 یورو با فی 269،830ریال</t>
  </si>
  <si>
    <t>مهندسی پایاصنعت تیران- سند MRS شماره 2168 بابت خرید طی فاکتور INV #187-Adish-typeA به مبلغ434،000 یورو با فی 269،830ریال</t>
  </si>
  <si>
    <t>پایاصنعت ق 017-سپرده ح انجام مکسوره از خرید طی (168) INV #177-Adish-typeB به مبلغ 37.846/63 یورو با فی 269،830ریال</t>
  </si>
  <si>
    <t>پایاصنعت ق 017-پرداخت تخصیص معادل 340.619/66 یورو معادل ... دلار خرید طی (168) INV #177-Adish-typeA به مبلغ 378.466/29 یورو با فی 269،830ریال -نیکو 9</t>
  </si>
  <si>
    <t>پایاصنعت ق 017-سپرده ح انجام مکسوره از خرید طی (169) INV #178-Adish-typeB به مبلغ 26.612/83 یورو با فی 269،830 ریال</t>
  </si>
  <si>
    <t>پایاصنعت ق 017-پرداخت تخصیص معادل 239.515/48 یورو معادل ... دلار خرید طی (169) INV #178-Adish-typeA به مبلغ 266.128/31 یورو با فی 269،830ریال -نیکو 9</t>
  </si>
  <si>
    <t>پایاصنعت ق 017-سپرده ح انجام مکسوره از خرید طی (179) INV #187-Adish-typeB به مبلغ 43.400 یورو با فی 269،830ریال</t>
  </si>
  <si>
    <t>پایاصنعت ق 017-پرداخت تخصیص معادل 390.600 یورو معادل ... دلار خرید طی (179) INV #187-Adish-typeA به مبلغ 434.000 یورو با فی 269،830ریال -نیکو 9</t>
  </si>
  <si>
    <t>پایا صنعت تیران- بابت برگشت از پیش پرداخت جهت تسویه صورتحساب 1883 مورخ 1401/05/31</t>
  </si>
  <si>
    <t>پایا صنعت تیران- کسر از بدهی بابت محاسبه جریمه تاخیر تسویه صورتحساب 1883 مورخ 1401/05/31</t>
  </si>
  <si>
    <t>400102</t>
  </si>
  <si>
    <t>خدمات ماشین اداری رامتین(رستم فرودیان)</t>
  </si>
  <si>
    <t>3300123</t>
  </si>
  <si>
    <t>خدمات ماشین اداری رامتین(رستم فرودیان)- سند MRS شماره 2404 بابت خرید دستگاه فتوکپی سیاه وسفید لیزری ریکو mp2000 استوک جهت سایت</t>
  </si>
  <si>
    <t>خدمات ماشین اداری رامتین(رستم فرودیان)-خرید تونر درجه یک برای دستگاه کپی ریکو به تعداد 10 عدد</t>
  </si>
  <si>
    <t>خدمات ماشین اداری رامتین(رستم فرودیان)- سند MRS شماره 2477 بابت خریددستگاه فتوکپی سیاه وسفید لیزری ریکو 2501sp جهت سایت</t>
  </si>
  <si>
    <t>1401/07/07</t>
  </si>
  <si>
    <t>بیمه آسیا - بابت بیمه نامه مسئولیت مدنی مجریان پروژه های عمرانی طی شماره بیمه نامه  410551037/00/000003  از 1401/07/07 تا 1402/07/07 (واریز طی 7 قسط)</t>
  </si>
  <si>
    <t>400104</t>
  </si>
  <si>
    <t>بیمه آسیا</t>
  </si>
  <si>
    <t>3300126</t>
  </si>
  <si>
    <t>بیمه آسیا - بابت استهلاک پیش پرداخت بیمه نامه مسئولیت مدنی مجریان پروژه های عمرانی طی شماره بیمه نامه  410551037/00/000003  از 1401/07/07 تا 1402/07/07</t>
  </si>
  <si>
    <t>پیش پرداخت بیمه</t>
  </si>
  <si>
    <t>18143</t>
  </si>
  <si>
    <t>بیمه آسیا - بابت بیمه نامه مسئولیت مدنی مجریان پروژه های عمرانی طی شماره بیمه نامه  410551037/00/000003  از 1401/07/07 تا 1402/07/07 (190 روز سال 1402)</t>
  </si>
  <si>
    <t>بیمه آسیا - بابت حق بیمه تحقق نیافته 365 روز سال 1402 طی الحاقیه 2 بیمه نامه تمام خطر نصب به شماره 25432053/99/02 از 1402/01/01 تا 1401/12/29</t>
  </si>
  <si>
    <t>بیمه آسیا - بابت حق بیمه تحقق نیافته 216 روز سال 1403 طی الحاقیه 2 بیمه نامه تمام خطر نصب به شماره 25432053/99/02 از 1403/01/01 تا 1403/08/01</t>
  </si>
  <si>
    <t>بیمه آسیا - بابت 9% ارزش افزوده بیمه نامه مسئولیت مدنی مجریان پروژه های عمرانی طی شماره بیمه نامه  410551037/00/000003  از 1401/07/07 تا 1402/07/07</t>
  </si>
  <si>
    <t>بیمه آسیا - بابت 9% ارزش افزوده تمدید دوسالانه طی الحاقیه 2 بیمه نامه تمام خطر نصب به شماره 25432053/99/02 از 1401/08/01 تا 1403/08/01</t>
  </si>
  <si>
    <t>ذوب آهن آریان بوئین زهرا- بابت 9% ارزش افزوده صورتحساب 82030 مورخ 1401/07/12</t>
  </si>
  <si>
    <t>400105</t>
  </si>
  <si>
    <t>ذوب آهن آریان بوئین زهرا</t>
  </si>
  <si>
    <t>3300127</t>
  </si>
  <si>
    <t>ذوب آهن آریان بوئین زهرا- بابت 9% ارزش افزوده صورتحساب 82224 مورخ 1401/07/16</t>
  </si>
  <si>
    <t>ذوب آهن آریان بوئین زهرا- بابت 9% ارزش افزوده صورتحساب 81916 مورخ 1401/07/11</t>
  </si>
  <si>
    <t>ذوب آهن آریان بوئین زهرا- سند MRS شماره 2037 بابت خرید طی فاکتور 82030-81916</t>
  </si>
  <si>
    <t>ذوب آهن آریان بوئین زهرا- سند MRS شماره 2038 بابت خرید طی فاکتور 82224</t>
  </si>
  <si>
    <t>400114</t>
  </si>
  <si>
    <t>تولیدی و صنعتی فراسان</t>
  </si>
  <si>
    <t>3300137</t>
  </si>
  <si>
    <t>شرکت تولیدی و صنعتی فراسان- انتقال از پیش پرداخت جهت تسویه ف 40110832/1 و 40110832/2</t>
  </si>
  <si>
    <t>تولیدی و صنعتی فراسان- سند MRS شماره 2438 بابت خرید طی فاکتور 40111124</t>
  </si>
  <si>
    <t>تولیدی و صنعتی فراسان- سند MRS شماره 2454 بابت خرید طی فاکتور 40111291با 9% مالیات بر ارزش افزوده</t>
  </si>
  <si>
    <t>تولیدی و صنعتی فراسان- سند MRS شماره 2418 بابت خرید طی فاکتور 40111291با 9% مالیات بر ارزش افزوده</t>
  </si>
  <si>
    <t>تولیدی و صنعتی فراسان- بابت 9% ارزش افزوده صورتحساب 40111124 مورخ 1401/08/21</t>
  </si>
  <si>
    <t>تولیدی و صنعتی فراسان- بابت 9% ارزش افزوده صورتحساب 40111291 مورخ 1401/09/12</t>
  </si>
  <si>
    <t>ریخته گری برناگداز- سند MRS شماره 2553 بابت خرید طی فاکتور 346با 9% مالیات بر ارزش افزوده</t>
  </si>
  <si>
    <t>400132</t>
  </si>
  <si>
    <t>ریخته گری برناگداز</t>
  </si>
  <si>
    <t>3300157</t>
  </si>
  <si>
    <t>ریخته گری برنا گداز- بابت برگشت از پیش پرداخت جهت تسویه صورتحساب 346 مورخ 1401/09/22</t>
  </si>
  <si>
    <t>اتصالات استیل آراز(دقیق سازان آراز)- سند MRS شماره 2486 بابت خرید طی فاکتور 1401002خرید بال ولو با 9% مالیات بر ارزش افزوده</t>
  </si>
  <si>
    <t>400136</t>
  </si>
  <si>
    <t>اتصالات استیل آراز(دقیق سازان آراز)</t>
  </si>
  <si>
    <t>3300161</t>
  </si>
  <si>
    <t>اتصالات استیل آراز(دقیق سازان آراز)- سند MRS شماره 2124 بابت خرید طی فاکتور 1401102خرید pipeبا احتساب 9% ارزش افزوده</t>
  </si>
  <si>
    <t>پرداخت چک 921716 بانک تجارت بنام اتصالات استیل آراز خرید BALL VALVE بابت ف 1401002 (دقیق سازان آراز )</t>
  </si>
  <si>
    <t>اتصلات استیل آراز- بابت 9% ارزش افزوده صورتحساب 1401002 مورخ 1401/03/23 (ثبت سند در 1401/07/01 بدلیل تاخیر در دریافت صورتحساب)</t>
  </si>
  <si>
    <t>اتصالات استیل آراز- بابت 9% ارزش افزوده صورتحساب 1401102 مورخ 1401/08/08</t>
  </si>
  <si>
    <t>کاریز هیدرو سازه گیل- بابت 9% ارزش افزوده صورتحساب 3755 مورخ 1401/08/28</t>
  </si>
  <si>
    <t>400141</t>
  </si>
  <si>
    <t>کاریز هیدرو سازه گیل</t>
  </si>
  <si>
    <t>3300166</t>
  </si>
  <si>
    <t>کاریز هیدرو سازه گیل- بابت 9% ارزش افزوده صورتحساب 3754 مورخ 1401/08/28</t>
  </si>
  <si>
    <t>کاریز هیدرو سازه گیل- بابت 9% ارزش افزوده صورتحساب 3753 مورخ 1401/08/28</t>
  </si>
  <si>
    <t>کاریز هیدرو سازه گیل- بابت 9% ارزش افزوده صورتحساب 3756 مورخ 1401/08/28</t>
  </si>
  <si>
    <t>کاریز هیدرو سازه گیل- بابت 9% ارزش افزوده صورتحساب 3870 مورخ 1401/09/20</t>
  </si>
  <si>
    <t>کاریز هیدرو سازه گیل- بابت 9% ارزش افزوده صورتحساب 3872 مورخ 1401/09/20</t>
  </si>
  <si>
    <t>کاریز هیدرو سازه گیل- سند MRS شماره 2308 بابت خرید طی فاکتور 3755 با 9% مالیات بر ارزش افزوده(SACR-PL-KHG-1020-012)(MRS-KHG-1020-012)</t>
  </si>
  <si>
    <t>کاریز هیدرو سازه گیل- سند MRS شماره 2309 بابت خرید طی فاکتور 3753 با 9% مالیات بر ارزش افزوده</t>
  </si>
  <si>
    <t>کاریز هیدرو سازه گیل- سند MRS شماره 2257 بابت خرید طی فاکتور 3754با 9% مالیات بر ارزش افزوده</t>
  </si>
  <si>
    <t>کاریز هیدرو سازه گیل- سند MRS شماره 2310 بابت خرید طی فاکتور 3756 خرید  با 9% مالیات بر ارزش افزوده</t>
  </si>
  <si>
    <t>کاریز هیدرو سازه گیل- سند MRS شماره 2446 بابت خرید طی فاکتور 3870خرید  با 9% مالیات بر ارزش افزوده</t>
  </si>
  <si>
    <t>کاریز هیدرو سازه گیل- سند MRS شماره 2444 بابت خرید طی فاکتور 3872خرید میکرو سیلیس با 9% مالیات بر ارزش افزوده</t>
  </si>
  <si>
    <t>شرکت تولیدی پی ای اس- سند MRS شماره 2733 بابت بابت پرداخت اصل و جریمه VAT سال 1398 و اصل  VAT سال 1399 ق ADSH-P-PO-GE-026  طبق برگ قطعی پرداخت</t>
  </si>
  <si>
    <t>400144</t>
  </si>
  <si>
    <t>شرکت تولیدی پی ای اس</t>
  </si>
  <si>
    <t>3300169</t>
  </si>
  <si>
    <t>شرکت تولیدی پی ای اس- سند MRS شماره 2734 بابت بابت پرداخت اصل و جریمه VAT سال 1398 و اصل  VAT سال 1399 ق ADSH-P-PO-GE-026  طبق برگ قطعی پرداخت</t>
  </si>
  <si>
    <t>شرکت تولیدی پی ای اس- سند MRS شماره 2736 بابت خبابت پرداخت اصل و جریمه VAT سال 1398 و اصل  VAT سال 1399 ق ADSH-P-PO-GE-026  طبق برگ قطعی پرداخت</t>
  </si>
  <si>
    <t>شرکت تولیدی پی ای اس- سند MRS شماره 2737 بابت بابت پرداخت اصل و جریمه VAT سال 1398 و اصل  VAT سال 1399 ق ADSH-P-PO-GE-026  طبق برگ قطعی پرداخت</t>
  </si>
  <si>
    <t>شرکت تولیدی پی ای اس- سند MRS شماره 2735 بابت بابت پرداخت اصل و جریمه VAT سال 1398 و اصل  VAT سال 1399 ق ADSH-P-PO-GE-026  طبق برگ قطعی پرداخت</t>
  </si>
  <si>
    <t>پی ای اس- بابت برگشت از ح.دریافتی جهت تسویه صورتحساب 841 مورخ 1401/05/18</t>
  </si>
  <si>
    <t>تولیدی و بازرگانی نیاشیمی- سند MRS شماره 2042 بابت خرید طی فاکتور 13527خرید رپینگ با 9% مالیات بر ارزش افزوده</t>
  </si>
  <si>
    <t>400159</t>
  </si>
  <si>
    <t>تولیدی و بازرگانی نیاشیمی</t>
  </si>
  <si>
    <t>نیا شیمی- بابت 9% ارزش افزوده صورتحساب 13527 مورخ 1401/07/12</t>
  </si>
  <si>
    <t>شرکت مخابرات _ پرداخت قبض با شماره تلفن 26217895 م 1401/8/15 - اداری</t>
  </si>
  <si>
    <t>400160</t>
  </si>
  <si>
    <t>شرکت مخابرات ایران</t>
  </si>
  <si>
    <t>شرکت مخابرات _ پرداخت قبض با شماره تلفن 26217834 م 1401/8/15 - اداری</t>
  </si>
  <si>
    <t>شرکت مخابرات _ پرداخت قبض با شماره تلفن 26217945 م 1401/8/15 - اداری</t>
  </si>
  <si>
    <t>شرکت مخابرات _ پرداخت قبض با شماره تلفن 26217934 م 1401/8/15 - اداری</t>
  </si>
  <si>
    <t>شرکت مخابرات _ پرداخت قبض با شماره تلفن 26217966 م 1401/8/15 - اداری</t>
  </si>
  <si>
    <t>شرکت مخابرات _ پرداخت قبض با شماره تلفن 26217887 م 1401/8/15 - اداری</t>
  </si>
  <si>
    <t>شرکت مخابرات _ پرداخت قبض با شماره تلفن 26217835 م 1401/8/15 - اداری</t>
  </si>
  <si>
    <t>شرکت مخابرات _ پرداخت قبض با شماره تلفن 26292521 م 1401/8/15 - اداری</t>
  </si>
  <si>
    <t>شرکت مخابرات _ پرداخت قبض با شماره تلفن 26217894 م 1401/8/15 - اداری</t>
  </si>
  <si>
    <t>شرکت مخابرات _ پرداخت قبض با شماره تلفن 26290076 م 1401/8/15 - اداری</t>
  </si>
  <si>
    <t>شرکت مخابرات _ پرداخت قبض با شماره تلفن 26217752 م 1401/8/15 - اداری</t>
  </si>
  <si>
    <t>شرکت مخابرات _ پرداخت قبض با شماره تلفن 26217928 م 1401/8/15 - اداری</t>
  </si>
  <si>
    <t>شرکت مخابرات _ پرداخت قبض با شماره تلفن 26217736 م 1401/8/15 - اداری</t>
  </si>
  <si>
    <t>شرکت مخابرات _ پرداخت قبض با شماره تلفن 26217825 م 1401/8/15 - اداری</t>
  </si>
  <si>
    <t>شرکت مخابرات _ پرداخت قبض با شماره تلفن 26217967 م 1401/8/15 - اداری</t>
  </si>
  <si>
    <t>شرکت مخابرات _ پرداخت قبض با شماره تلفن 26217717 م 1401/8/15 - اداری</t>
  </si>
  <si>
    <t>شرکت مخابرات _9% ارزش افزوده پرداخت قبض با شناسه 1056735621148 م 1401/09/05 - بابت پ اداری - خستو ت 65</t>
  </si>
  <si>
    <t>شرکت مخابرات _9% ارزش افزوده مورخ 1401/9/20 پرداخت قبض با شناسه 200828521143 - بابت پ اداری - خستو ت 74</t>
  </si>
  <si>
    <t>شرکت مخابرات _9% ارزش افزوده مورخ 1401/9/20 پرداخت قبض با شناسه 201745921146 - بابت پ اداری - خستو ت 74</t>
  </si>
  <si>
    <t>شرکت مخابرات _9% ارزش افزوده مورخ 1401/9/20 پرداخت قبض باشناسه 200950321147 - بابت پ اداری - خستو ت 74</t>
  </si>
  <si>
    <t>شرکت مخابرات _ 9% ارزش افزوده مورخ 1401/9/20 پرداخت قبض با شناسه 1056735521143 - بابت پ اداری - خستو ت 74</t>
  </si>
  <si>
    <t>شرکت مخابرات _9% ارزش افزوده مورخ 1401/9/20 پرداخت قبض با شناسه 200985521149 - بابت پ اداری - خستو ت 74</t>
  </si>
  <si>
    <t>شرکت مخابرات _9% ارزش افزوده مورخ 1401/9/20 پرداخت قبض با شناسه 200355121142 - بابت پ اداری - خستو ت 74</t>
  </si>
  <si>
    <t>شرکت مخابرات _9% ارزش افزوده مورخ 1401/9/20 پرداخت قبض با شناسه 200800321149 - بابت پ اداری - خستو ت 74</t>
  </si>
  <si>
    <t>شرکت مخابرات _ 9% ارزش افزوده مورخ 1401/9/20 پرداخت قبض با شناسه 201085821143 - بابت پ اداری - خستو ت 73</t>
  </si>
  <si>
    <t>شرکت مخابرات _9%ارزش افزوده مورخ 1401/9/20 پرداخت قبض با شناسه 1056735421149 - بابت پ اداری - خستو ت 73</t>
  </si>
  <si>
    <t>شرکت مخابرات _ 9% ارزش افزوده مورخ 1401/9/20 پرداخت قبض با شناسه 201088021148 - بابت پ اداری - خستو ت 73</t>
  </si>
  <si>
    <t>شرکت مخابرات _9% ارزش افزوده مورخ 1401/9/20 پرداخت قبض با شناسه 200806221146 - بابت پ اداری - خستو ت 73</t>
  </si>
  <si>
    <t>شرکت مخابرات _9% ارزش افزوده مورخ 1401/9/20 پرداخت قبض با شناسه 200630521148 - بابت پ اداری - خستو ت 73</t>
  </si>
  <si>
    <t>شرکت مخابرات _ 9% ارزش افزوده مورخ 1401/9/20 پرداخت قبض با شناسه 200821721147 - بابت پ اداری - خستو ت 73</t>
  </si>
  <si>
    <t>شرکت مخابرات _9% ارزش افزوده مورخ 1401/9/20 پرداخت قبض با شناسه 201768521145 - بابت پ اداری - خستو ت 73</t>
  </si>
  <si>
    <t>شرکت مخابرات _ 9% ارزش افزوده مورخ 1401/9/20 پرداخت قبض با شناسه 20164321145 - بابت پ اداری - خستو ت 73</t>
  </si>
  <si>
    <t>شرکت مخابرات _9% ارزش افزوده مورخ 1401/9/20 پرداخت قبض با شناسه 201014721148 - بابت پ اداری - خستو ت 73</t>
  </si>
  <si>
    <t>شرکت مخابرات _ مورخ 1401/9/20 پرداخت قبض باشناسه 200950321147 - بابت پ اداری - خستو ت 74</t>
  </si>
  <si>
    <t>شرکت مخابرات _ مورخ 1401/9/20 پرداخت قبض با شناسه 1056735521143 - بابت پ اداری - خستو ت 74</t>
  </si>
  <si>
    <t>شرکت مخابرات _ مورخ 1401/9/20 پرداخت قبض با شناسه 200985521149 - بابت پ اداری - خستو ت 74</t>
  </si>
  <si>
    <t>شرکت مخابرات _ مورخ 1401/9/20 پرداخت قبض با شناسه 200355121142 - بابت پ اداری - خستو ت 74</t>
  </si>
  <si>
    <t>شرکت مخابرات _ مورخ 1401/9/20 پرداخت قبض با شناسه 200800321149 - بابت پ اداری - خستو ت 74</t>
  </si>
  <si>
    <t>شرکت مخابرات _ مورخ 1401/9/20 پرداخت قبض با شناسه 201085821143 - بابت پ اداری - خستو ت 73</t>
  </si>
  <si>
    <t>شرکت مخابرات _ مورخ 1401/9/20 پرداخت قبض با شناسه 1056735421149 - بابت پ اداری - خستو ت 73</t>
  </si>
  <si>
    <t>شرکت مخابرات _ مورخ 1401/9/20 پرداخت قبض با شناسه 201088021148 - بابت پ اداری - خستو ت 73</t>
  </si>
  <si>
    <t>شرکت مخابرات _ مورخ 1401/9/20 پرداخت قبض با شناسه 200806221146 - بابت پ اداری - خستو ت 73</t>
  </si>
  <si>
    <t>شرکت مخابرات _ مورخ 1401/9/20 پرداخت قبض با شناسه 200630521148 - بابت پ اداری - خستو ت 73</t>
  </si>
  <si>
    <t>شرکت مخابرات _ مورخ 1401/9/20 پرداخت قبض با شناسه 200821721147 - بابت پ اداری - خستو ت 73</t>
  </si>
  <si>
    <t>شرکت مخابرات _ مورخ 1401/9/20 پرداخت قبض با شناسه 201768521145 - بابت پ اداری - خستو ت 73</t>
  </si>
  <si>
    <t>شرکت مخابرات _ مورخ 1401/9/20 پرداخت قبض با شناسه 20164321145 - بابت پ اداری - خستو ت 73</t>
  </si>
  <si>
    <t>شرکت مخابرات _ مورخ 1401/9/20 پرداخت قبض با شناسه 201014721148 - بابت پ اداری - خستو ت 73</t>
  </si>
  <si>
    <t>شرکت مخابرات _ مورخ 1401/9/20 پرداخت قبض با شناسه 1056735621148 - بابت پ اداری - خستو ت 73</t>
  </si>
  <si>
    <t>شرکت مخابرات _ پرداخت قبض با شناسه 1056735621148 م 1401/09/05 - بابت پ اداری - خستو ت 65</t>
  </si>
  <si>
    <t>شرکت مخابرات _ مورخ 1401/9/20 پرداخت قبض با شناسه 200828521143 - بابت پ اداری - خستو ت 74</t>
  </si>
  <si>
    <t>شرکت مخابرات _ مورخ 1401/9/20 پرداخت قبض با شناسه 201745921146 - بابت پ اداری - خستو ت 74</t>
  </si>
  <si>
    <t>تهران جوان-25% پیش پرداخت مکسوره از خرید 12-PACKAGE-TYPE B طی inv.#170-adish-typeB (175)  به ارزش 17.400 یورو-نرخ 261.840 ریال نیما-نیکو9</t>
  </si>
  <si>
    <t>400165</t>
  </si>
  <si>
    <t>مهندسین مشاور تهران جوان</t>
  </si>
  <si>
    <t>تهران جوان-10% سپرده ح انجام مکسوره از خرید 12-PACKAGE-TYPE B طی inv.#170-adish-typeB (175)  به ارزش 6.960 یورو-نرخ269.830ریال نیما-نیکو9</t>
  </si>
  <si>
    <t>تهران جوان-پرداخت تخصیص معادل 45.240 یورو-معادل .... دلار خرید 12-PACKAGE-TYPE B طی inv.#170-adish-typeB (175)  به ارزش 69.600 یورو-نرخ 261.840 ریال نیما-نیکو9</t>
  </si>
  <si>
    <t>مهندسین مشاور تهران جوان-خرید طی (175) INV #170-Adish-typeA به مبلغ 69،900 یورو (مبلغ 17،400 یورو با فی 261،840 پیش پرداخت و مبلغ 52،500 یورو با فی 269،830ریال)SACR-PL-TJV-021(A)-001(MRS-TJV-021(A)-001)</t>
  </si>
  <si>
    <t>مهندسین مشاور تهران جوان- سند MRS شماره 1954 بابت خرید طی فاکتور (192) inv.#201-adish-type B به مبلغ 651،900یورو با فی 271،110ریال مورخه 1401/0/14</t>
  </si>
  <si>
    <t>مهندسین مشاور تهران جوان- سند MRS شماره 1955 بابت خرید طی فاکتور (192) inv.#201-adish-type B به مبلغ 651،900یورو با فی 271،110ریال مورخه 1401/0/14</t>
  </si>
  <si>
    <t>مهندسین مشاور تهران جوان- سند MRS شماره 1952 بابت خرید طی فاکتور (192) inv.#201-adish-type B به مبلغ 651،900یورو با فی 271،110ریال مورخه 1401/0/14</t>
  </si>
  <si>
    <t>مهندسین مشاور تهران جوان- سند MRS شماره 1953 بابت خرید طی فاکتور (192) inv.#201-adish-type B به مبلغ 651،900یورو با فی 271،110ریال مورخه 1401/0/14</t>
  </si>
  <si>
    <t>تهران جوان-ح انجام مکسوره از خرید طی (192) INV #201-Adish-typeA به مبلغ 65.190 یورو با فی 271.110 ریال سنا</t>
  </si>
  <si>
    <t>تهران جوان-پرداخت تخصیص معادل 586.710 یورو معادل ... دلار خرید طی (192) INV #201-Adish-typeA به مبلغ 651.900 یورو با فی 271.110 ریال سنا-نیکو10</t>
  </si>
  <si>
    <t>تهویه سیستمهای تهویه مطبوع -دریافت ضم ش 00552046301 (اقتصاد نوین)تضمین پ پ ق ADSH-P-PO-GE-028 بابت HVAC ساختمان های NIB به ارزش 164.500 یورو فی 290.546 ریال-به سررسید 1401/11/16</t>
  </si>
  <si>
    <t>400174</t>
  </si>
  <si>
    <t>تهویه سیستمهای تهویه مطبوع</t>
  </si>
  <si>
    <t>خبرگان بین المللی تهران- کسر 5% سپرده بیمه  هزینه بازرسی طی فاکتور  33303</t>
  </si>
  <si>
    <t>400176</t>
  </si>
  <si>
    <t>خبرگان بین المللی تهران</t>
  </si>
  <si>
    <t>خبرگان بین المللی تهران- کسر 5% سپرده بیمه  هزینه بازرسی طی فاکتور  33305</t>
  </si>
  <si>
    <t>خبرگان بین المللی تهران- کسر 5% سپرده بیمه  هزینه بازرسی طی فاکتور  33318</t>
  </si>
  <si>
    <t>خبرگان بین المللی تهران- کسر 5% سپرده بیمه  هزینه بازرسی طی فاکتور  33317</t>
  </si>
  <si>
    <t>خبرگان بین المللی تهران- کسر 5% سپرده بیمه  هزینه بازرسی طی فاکتور  33329</t>
  </si>
  <si>
    <t>خبرگان بین المللی تهران- کسر 5% سپرده بیمه  هزینه بازرسی طی فاکتور  33330</t>
  </si>
  <si>
    <t>خبرگان بین المللی تهران- بابت 5% سپرده بیمه هزینه بازرسی موضوع ص و 14 ق ADSH-E-CO-GE-015 طی فاکتور 34056 معادل 7.545 یورو با فی 289.641 ریال</t>
  </si>
  <si>
    <t>خبرگان بین المللی تهران- بابت 5% سپرده بیمه هزینه بازرسی موضوع ص و 14 ق ADSH-E-CO-GE-015 طی فاکتور 34057 معادل 3.085 یورو با فی 289.641 ریال</t>
  </si>
  <si>
    <t>خبرگان بین المللی تهران- بابت 5% سپرده بیمه هزینه بازرسی موضوع ص و 14 ق ADSH-E-CO-GE-015 طی فاکتور 34059 معادل 7.100 یورو با فی 289.641 ریال</t>
  </si>
  <si>
    <t>خبرگان بین المللی تهران- بابت 5% سپرده بیمه هزینه بازرسی موضوع ص و 14 ق ADSH-E-CO-GE-015 طی فاکتور 34060 معادل 2.995 یورو با فی 289.641 ریال</t>
  </si>
  <si>
    <t>خبرگان بین المللی تهران- بابت 5% سپرده بیمه هزینه بازرسی موضوع ص و 14 ق ADSH-E-CO-GE-015 طی فاکتور 34058</t>
  </si>
  <si>
    <t>خبرگان بین المللی تهران- بابت 5% سپرده بیمه هزینه بازرسی موضوع ص و 14 ق ADSH-E-CO-GE-015 طی فاکتور 34061</t>
  </si>
  <si>
    <t>خبرگان بین المللی تهران- بابت 5% سپرده بیمه هزینه بازرسی موضوع ص و 14 ق ADSH-E-CO-GE-015 طی فاکتور 34064</t>
  </si>
  <si>
    <t>خبرگان بین المللی تهران- بابت 5% سپرده بیمه هزینه بازرسی موضوع ص و 14 ق ADSH-E-CO-GE-015 طی فاکتور 34065</t>
  </si>
  <si>
    <t>خبرگان بین المللی تهران- بابت 5% سپرده بیمه هزینه بازرسی موضوع ص و 14 ق ADSH-E-CO-GE-015 طی فاکتور 34067</t>
  </si>
  <si>
    <t>خبرگان بین المللی تهران- بابت 5% سپرده بیمه هزینه بازرسی موضوع ص و 15 ق ADSH-E-CO-GE-015 طی فاکتور 34945 معادل 9.630 یورو با فی 308.429 ریال</t>
  </si>
  <si>
    <t>خبرگان بین المللی تهران- بابت 5% سپرده بیمه هزینه بازرسی موضوع ص و 15 ق ADSH-E-CO-GE-015 طی فاکتور 34950 معادل 3.380 یورو با فی 308.429 ریال</t>
  </si>
  <si>
    <t>خبرگان بین المللی تهران- بابت 5% سپرده بیمه هزینه بازرسی موضوع ص و 15 ق ADSH-E-CO-GE-015 طی فاکتور 34954 معادل 5.260 یورو با فی 308.429 ریال</t>
  </si>
  <si>
    <t>خبرگان بین المللی تهران- بابت 5% سپرده بیمه هزینه بازرسی موضوع ص و 15 ق ADSH-E-CO-GE-015 طی فاکتور 34958 معادل 2.095 یورو با فی 308.429 ریال</t>
  </si>
  <si>
    <t>خبرگان بین المللی تهران- بابت 5% سپرده بیمه هزینه بازرسی موضوع ص و 15 ق ADSH-E-CO-GE-015 طی فاکتور 34961 معادل 10.600 یورو با فی 308.429 ریال</t>
  </si>
  <si>
    <t>خبرگان بین المللی تهران- بابت 5% سپرده بیمه هزینه بازرسی موضوع ص و 15 ق ADSH-E-CO-GE-015 طی فاکتور 34942</t>
  </si>
  <si>
    <t>خبرگان بین المللی تهران- بابت 5% سپرده بیمه هزینه بازرسی موضوع ص و 15 ق ADSH-E-CO-GE-015 طی فاکتور 34947</t>
  </si>
  <si>
    <t>خبرگان بین المللی تهران- بابت 5% سپرده بیمه هزینه بازرسی موضوع ص و 15 ق ADSH-E-CO-GE-015 طی فاکتور 34949</t>
  </si>
  <si>
    <t>خبرگان بین المللی تهران- بابت 5% سپرده بیمه هزینه بازرسی موضوع ص و 15 ق ADSH-E-CO-GE-015 طی فاکتور 34951</t>
  </si>
  <si>
    <t>خبرگان بین المللی تهران- بابت 5% سپرده بیمه هزینه بازرسی موضوع ص و 15 ق ADSH-E-CO-GE-015 طی فاکتور 34956</t>
  </si>
  <si>
    <t>خبرگان بین المللی تهران-   هزینه بازرسی طی فاکتور 33303 با 9% مالیات بر ارزش افزوده</t>
  </si>
  <si>
    <t>خبرگان بین المللی تهران- کسر  10% سپرده حسن انجام کار هزینه بازرسی طی فاکتور  33303</t>
  </si>
  <si>
    <t>خبرگان بین المللی تهران-   هزینه بازرسی طی فاکتور 33305 با 9% مالیات بر ارزش افزوده</t>
  </si>
  <si>
    <t>خبرگان بین المللی تهران- کسر  10% سپرده حسن انجام کار هزینه بازرسی طی فاکتور  33305</t>
  </si>
  <si>
    <t>خبرگان بین المللی تهران-   هزینه بازرسی طی فاکتور 333018 با 9% مالیات بر ارزش افزوده</t>
  </si>
  <si>
    <t>خبرگان بین المللی تهران- کسر  10% سپرده حسن انجام کار هزینه بازرسی طی فاکتور  33318</t>
  </si>
  <si>
    <t>خبرگان بین المللی تهران-   هزینه بازرسی طی فاکتور 333017 با 9% مالیات بر ارزش افزوده</t>
  </si>
  <si>
    <t>خبرگان بین المللی تهران- کسر  10% سپرده حسن انجام کار هزینه بازرسی طی فاکتور  33317</t>
  </si>
  <si>
    <t>خبرگان بین المللی تهران-   هزینه بازرسی طی فاکتور 33329 با 9% مالیات بر ارزش افزوده</t>
  </si>
  <si>
    <t>خبرگان بین المللی تهران- کسر  10% سپرده حسن انجام کار هزینه بازرسی طی فاکتور  33329</t>
  </si>
  <si>
    <t>خبرگان بین المللی تهران-   هزینه بازرسی طی فاکتور 33330 با 9% مالیات بر ارزش افزوده</t>
  </si>
  <si>
    <t>خبرگان بین المللی تهران- کسر  10% سپرده حسن انجام کار هزینه بازرسی طی فاکتور  33330</t>
  </si>
  <si>
    <t>خبرگان بین المللی تهران- بابت هزینه بازرسی موضوع ص و 14 ق ADSH-E-CO-GE-015 طی فاکتور 34056 معادل 7.545 یورو با فی 289.641 ریال با 9% ارزش افزوده</t>
  </si>
  <si>
    <t>خبرگان بین المللی تهران- بابت 10% سپرده حسن انجام هزینه بازرسی موضوع ص و 14 ق ADSH-E-CO-GE-015 طی فاکتور 34056 معادل 7.545 یورو با فی 289.641 ریال</t>
  </si>
  <si>
    <t>خبرگان بین المللی تهران- بابت هزینه بازرسی موضوع ص و 14 ق ADSH-E-CO-GE-015 طی فاکتور 34057 معادل 3.085 یورو با فی 289.641 ریال با 9% ارزش افزوده</t>
  </si>
  <si>
    <t>خبرگان بین المللی تهران- بابت 10% سپرده حسن انجام هزینه بازرسی موضوع ص و 14 ق ADSH-E-CO-GE-015 طی فاکتور 34057 معادل 3.085 یورو با فی 289.641 ریال</t>
  </si>
  <si>
    <t>خبرگان بین المللی تهران- بابت هزینه بازرسی موضوع ص و 14 ق ADSH-E-CO-GE-015 طی فاکتور 34059 معادل 7.100 یورو با فی 289.641 ریال با 9% ارزش افزوده</t>
  </si>
  <si>
    <t>خبرگان بین المللی تهران- بابت 10% سپرده حسن انجام هزینه بازرسی موضوع ص و 14 ق ADSH-E-CO-GE-015 طی فاکتور 34059 معادل 7.100 یورو با فی 289.641 ریال</t>
  </si>
  <si>
    <t>خبرگان بین المللی تهران- بابت هزینه بازرسی موضوع ص و 14 ق ADSH-E-CO-GE-015 طی فاکتور 34060 معادل 2.995 یورو با فی 289.641 ریال با 9% ارزش افزوده</t>
  </si>
  <si>
    <t>خبرگان بین المللی تهران- بابت 10% سپرده حسن انجام  هزینه بازرسی موضوع ص و 14 ق ADSH-E-CO-GE-015 طی فاکتور 34060 معادل 2.995 یورو با فی 289.641 ریال</t>
  </si>
  <si>
    <t>خبرگان بین المللی تهران- بابت هزینه بازرسی موضوع ص و 14 ق ADSH-E-CO-GE-015 طی فاکتور 34058 با 9% ارزش افزوده</t>
  </si>
  <si>
    <t>خبرگان بین المللی تهران- بابت 10% سپرده حسن انجام هزینه بازرسی موضوع ص و 14 ق ADSH-E-CO-GE-015 طی فاکتور 34058</t>
  </si>
  <si>
    <t>خبرگان بین المللی تهران- بابت هزینه بازرسی موضوع ص و 14 ق ADSH-E-CO-GE-015 طی فاکتور 34061 با 9% ارزش افزوده</t>
  </si>
  <si>
    <t>خبرگان بین المللی تهران- بابت 10% سپرده حسن انجام هزینه بازرسی موضوع ص و 14 ق ADSH-E-CO-GE-015 طی فاکتور 34061</t>
  </si>
  <si>
    <t>خبرگان بین المللی تهران- بابت هزینه بازرسی موضوع ص و 14 ق ADSH-E-CO-GE-015 طی فاکتور 34064 با  9% ارزش افزوده</t>
  </si>
  <si>
    <t>خبرگان بین المللی تهران- بابت 10% سپرده حسن انجام هزینه بازرسی موضوع ص و 14 ق ADSH-E-CO-GE-015 طی فاکتور 34064</t>
  </si>
  <si>
    <t>خبرگان بین المللی تهران- بابت هزینه بازرسی موضوع ص و 14 ق ADSH-E-CO-GE-015 طی فاکتور 34065 با 9% ارزش افزوده</t>
  </si>
  <si>
    <t>خبرگان بین المللی تهران- بابت 10% سپرده حسن انجام هزینه بازرسی موضوع ص و 14 ق ADSH-E-CO-GE-015 طی فاکتور 34065</t>
  </si>
  <si>
    <t>خبرگان بین المللی تهران- بابت هزینه بازرسی موضوع ص و 14 ق ADSH-E-CO-GE-015 طی فاکتور 34067 با 9% ارزش افزوده</t>
  </si>
  <si>
    <t>خبرگان بین المللی تهران- بابت 10% سپرده حسن انجام هزینه بازرسی موضوع ص و 14 ق ADSH-E-CO-GE-015 طی فاکتور 34067</t>
  </si>
  <si>
    <t>خبرگان بین المللی تهران- بابت هزینه بازرسی موضوع ص و 15 ق ADSH-E-CO-GE-015 طی فاکتور 34945 معادل 9.630 یورو با فی 308.429 ریال با 9% ارزش افزوده</t>
  </si>
  <si>
    <t>خبرگان بین المللی تهران- بابت 10% سپرده حسن انجام هزینه بازرسی موضوع ص و 15 ق ADSH-E-CO-GE-015 طی فاکتور 34945 معادل 9.630 یورو با فی 308.429 ریال</t>
  </si>
  <si>
    <t>خبرگان بین المللی تهران- بابت هزینه بازرسی موضوع ص و 15 ق ADSH-E-CO-GE-015 طی فاکتور 34950 معادل 3.380 یورو با فی 308.429 ریال با 9% ارزش افزوده</t>
  </si>
  <si>
    <t>خبرگان بین المللی تهران- بابت 10% سپرده حسن انجام هزینه بازرسی موضوع ص و 15 ق ADSH-E-CO-GE-015 طی فاکتور 34950 معادل 3.380 یورو با فی 308.429 ریال</t>
  </si>
  <si>
    <t>خبرگان بین المللی تهران- بابت هزینه بازرسی موضوع ص و 15 ق ADSH-E-CO-GE-015 طی فاکتور 34954 معادل 5.260 یورو با فی 308.429 ریال با 9% ارزش افزوده</t>
  </si>
  <si>
    <t>خبرگان بین المللی تهران- بابت 10% سپرده حسن انجام هزینه بازرسی موضوع ص و 15 ق ADSH-E-CO-GE-015 طی فاکتور 34954 معادل 5.260 یورو با فی 308.429 ریال</t>
  </si>
  <si>
    <t>خبرگان بین المللی تهران- بابت هزینه بازرسی موضوع ص و 15 ق ADSH-E-CO-GE-015 طی فاکتور 34958 معادل 2.095 یورو با فی 308.429 ریال با 9% ارزش افزوده</t>
  </si>
  <si>
    <t>خبرگان بین المللی تهران- بابت 10% سپرده حسن انجام هزینه بازرسی موضوع ص و 15 ق ADSH-E-CO-GE-015 طی فاکتور 34958 معادل 2.095 یورو با فی 308.429 ریال</t>
  </si>
  <si>
    <t>خبرگان بین المللی تهران- بابت هزینه بازرسی موضوع ص و 15 ق ADSH-E-CO-GE-015 طی فاکتور 34961 معادل 10.600 یورو با فی 308.429 ریال با 9% ارزش افزوده</t>
  </si>
  <si>
    <t>خبرگان بین المللی تهران- بابت 10% سپرده حسن انجام هزینه بازرسی موضوع ص و 15 ق ADSH-E-CO-GE-015 طی فاکتور 34961 معادل 10.600 یورو با فی 308.429 ریال</t>
  </si>
  <si>
    <t>خبرگان بین المللی تهران- بابت هزینه بازرسی موضوع ص و 15 ق ADSH-E-CO-GE-015 طی فاکتور 34942 با 9% ارزش افزوده</t>
  </si>
  <si>
    <t>خبرگان بین المللی تهران- بابت 10% سپرده حسن انجام هزینه بازرسی موضوع ص و 15 ق ADSH-E-CO-GE-015 طی فاکتور 34942</t>
  </si>
  <si>
    <t>خبرگان بین المللی تهران- بابت هزینه بازرسی موضوع ص و 15 ق ADSH-E-CO-GE-015 طی فاکتور 34947 با 9% ارزش افزوده</t>
  </si>
  <si>
    <t>خبرگان بین المللی تهران- بابت 10% سپرده حسن انجام هزینه بازرسی موضوع ص و 15 ق ADSH-E-CO-GE-015 طی فاکتور 34947</t>
  </si>
  <si>
    <t>خبرگان بین المللی تهران- بابت هزینه بازرسی موضوع ص و 15 ق ADSH-E-CO-GE-015 طی فاکتور 34949 با 9% ارزش افزوده</t>
  </si>
  <si>
    <t>خبرگان بین المللی تهران- بابت 10% سپرده حسن انجام هزینه بازرسی موضوع ص و 15 ق ADSH-E-CO-GE-015 طی فاکتور 34949</t>
  </si>
  <si>
    <t>خبرگان بین المللی تهران- بابت هزینه بازرسی موضوع ص و 15 ق ADSH-E-CO-GE-015 طی فاکتور 34951 با 9% ارزش افزوده</t>
  </si>
  <si>
    <t>خبرگان بین المللی تهران- بابت 10% سپرده حسن انجام هزینه بازرسی موضوع ص و 15 ق ADSH-E-CO-GE-015 طی فاکتور 34951</t>
  </si>
  <si>
    <t>خبرگان بین المللی تهران- بابت هزینه بازرسی موضوع ص و 15 ق ADSH-E-CO-GE-015 طی فاکتور 34956 با 9% ارزش افزوده</t>
  </si>
  <si>
    <t>خبرگان بین المللی تهران- بابت 10% سپرده حسن انجام هزینه بازرسی موضوع ص و 15 ق ADSH-E-CO-GE-015 طی فاکتور 34956</t>
  </si>
  <si>
    <t>خبرگان بین المللی تهران-  9% مالیات بر ارزش افزوده هزینه بازرسی طی فاکتور 33303</t>
  </si>
  <si>
    <t>خبرگان بین المللی تهران-  9% مالیات بر ارزش افزوده هزینه بازرسی طی فاکتور 33305</t>
  </si>
  <si>
    <t>خبرگان بین المللی تهران-  9% مالیات بر ارزش افزوده هزینه بازرسی طی فاکتور 33318</t>
  </si>
  <si>
    <t>خبرگان بین المللی تهران-  9% مالیات بر ارزش افزوده هزینه بازرسی طی فاکتور 33317</t>
  </si>
  <si>
    <t>خبرگان بین المللی تهران-  9% مالیات بر ارزش افزوده هزینه بازرسی طی فاکتور 33329</t>
  </si>
  <si>
    <t>خبرگان بین المللی تهران-  9% مالیات بر ارزش افزوده هزینه بازرسی طی فاکتور 33330</t>
  </si>
  <si>
    <t>خبرگان بین المللی تهران- بابت 9% ارزش افزوده هزینه بازرسی موضوع ص و 14 ق ADSH-E-CO-GE-015 طی فاکتور 34056 معادل 7.545 یورو با فی 289.641 ریال</t>
  </si>
  <si>
    <t>خبرگان بین المللی تهران- بابت 9% ارزش افزوده هزینه بازرسی موضوع ص و 14 ق ADSH-E-CO-GE-015 طی فاکتور 34057 معادل 3.085 یورو با فی 289.641 ریال</t>
  </si>
  <si>
    <t>خبرگان بین المللی تهران- بابت 9% ارزش افزوده هزینه بازرسی موضوع ص و 14 ق ADSH-E-CO-GE-015 طی فاکتور 34059 معادل 7.100 یورو با فی 289.641 ریال</t>
  </si>
  <si>
    <t>خبرگان بین المللی تهران- بابت 9% ارزش افزوده هزینه بازرسی موضوع ص و 14 ق ADSH-E-CO-GE-015 طی فاکتور 34060 معادل 2.995 یورو با فی 289.641 ریال</t>
  </si>
  <si>
    <t>خبرگان بین المللی تهران- بابت 9% ارزش افزوده هزینه بازرسی موضوع ص و 14 ق ADSH-E-CO-GE-015 طی فاکتور 34058</t>
  </si>
  <si>
    <t>خبرگان بین المللی تهران- بابت 9% ارزش افزوده هزینه بازرسی موضوع ص و 14 ق ADSH-E-CO-GE-015 طی فاکتور 34061</t>
  </si>
  <si>
    <t>خبرگان بین المللی تهران- بابت 9% ارزش افزوده هزینه بازرسی موضوع ص و 14 ق ADSH-E-CO-GE-015 طی فاکتور 34064</t>
  </si>
  <si>
    <t>خبرگان بین المللی تهران- بابت 9% ارزش افزوده هزینه بازرسی موضوع ص و 14 ق ADSH-E-CO-GE-015 طی فاکتور 34065</t>
  </si>
  <si>
    <t>خبرگان بین المللی تهران- بابت 9% ارزش افزوده هزینه بازرسی موضوع ص و 14 ق ADSH-E-CO-GE-015 طی فاکتور 34067</t>
  </si>
  <si>
    <t>خبرگان بین المللی تهران- بابت 9% ارزش افزوده هزینه بازرسی موضوع ص و 15 ق ADSH-E-CO-GE-015 طی فاکتور 34945 معادل 9.630 یورو با فی 308.429 ریال</t>
  </si>
  <si>
    <t>خبرگان بین المللی تهران- بابت 9% ارزش افزوده هزینه بازرسی موضوع ص و 15 ق ADSH-E-CO-GE-015 طی فاکتور 34950 معادل 3.380 یورو با فی 308.429 ریال</t>
  </si>
  <si>
    <t>خبرگان بین المللی تهران- بابت 9% ارزش افزوده هزینه بازرسی موضوع ص و 15 ق ADSH-E-CO-GE-015 طی فاکتور 34954 معادل 5.260 یورو با فی 308.429 ریال</t>
  </si>
  <si>
    <t>خبرگان بین المللی تهران- بابت 9% ارزش افزوده هزینه بازرسی موضوع ص و 15 ق ADSH-E-CO-GE-015 طی فاکتور 34958 معادل 2.095 یورو با فی 308.429 ریال</t>
  </si>
  <si>
    <t>خبرگان بین المللی تهران- بابت 9% ارزش افزوده هزینه بازرسی موضوع ص و 15 ق ADSH-E-CO-GE-015 طی فاکتور 34961 معادل 10.600 یورو با فی 308.429 ریال</t>
  </si>
  <si>
    <t>خبرگان بین المللی تهران- بابت 9% ارزش افزوده هزینه بازرسی موضوع ص و 15 ق ADSH-E-CO-GE-015 طی فاکتور 34942</t>
  </si>
  <si>
    <t>خبرگان بین المللی تهران- بابت 9% ارزش افزوده هزینه بازرسی موضوع ص و 15 ق ADSH-E-CO-GE-015 طی فاکتور 34947</t>
  </si>
  <si>
    <t>خبرگان بین المللی تهران- بابت 9% ارزش افزوده هزینه بازرسی موضوع ص و 15 ق ADSH-E-CO-GE-015 طی فاکتور 34949</t>
  </si>
  <si>
    <t>خبرگان بین المللی تهران- بابت 9% ارزش افزوده هزینه بازرسی موضوع ص و 15 ق ADSH-E-CO-GE-015 طی فاکتور 34951</t>
  </si>
  <si>
    <t>خبرگان بین المللی تهران- بابت 9% ارزش افزوده هزینه بازرسی موضوع ص و 15 ق ADSH-E-CO-GE-015 طی فاکتور 34956</t>
  </si>
  <si>
    <t>پمپ صنعتی-25% پیش پرداخت مکسوره از خرید 12-PUMP-TYPE B طی inv.#188-adish-typeB (182)  به ارزش 6.333/83 یورو-نرخ 120.935 ریال نیما-نیکو9</t>
  </si>
  <si>
    <t>400184</t>
  </si>
  <si>
    <t>پمپهای صنعتی ایران IIP</t>
  </si>
  <si>
    <t>پمپ صنعتی-10% ح انجام مکسوره از خرید 12-PUMP-TYPE B طی inv.#188-adish-typeB (182)  به ارزش 17.774/40 یورو-نرخ 269.830 ریال نیما-نیکو9</t>
  </si>
  <si>
    <t>پمپ صنعتی-پرداخت تخصیص معادل 153.635/77یورو-معادل .... دلار خرید 12-PUMP-TYPE B طی inv.#188-adish-typeB (182) به ارزش 153.635/77یورو-نرخ 261.840 ریال نیما-نیکو9</t>
  </si>
  <si>
    <t>پمپهای صنعتی ایران IIP- سند MRS شماره 2255 بابت خرید طی فاکتور  INV #188-Adish-typeBبه مبلغ 177،744 یورو (مبلغ 6،333/83 یورو با فی 120،935 ریال و مبلغ 171،410/17یورو با فی 269،830ریال )</t>
  </si>
  <si>
    <t>پمپ های صنعتی ایران-تقلیل ضم ش 98182089829 (تجارت) تضمین پ پ ق ADSH-P-PO-GE-009 بابت تامین centrifugal pump (پمپ گریز از مرکز) از ارزش 201.029 یورو به 55.000 یورو فی 191.944-به سررسید 1399/04/16</t>
  </si>
  <si>
    <t>برنا الکترونیک- دریافت چک شماره 366660 بابت تضمین حسن انجام تعهدات خرید Grounding ق ADSH-P-PO-GE-113</t>
  </si>
  <si>
    <t>400146</t>
  </si>
  <si>
    <t>برنا الکترونیک</t>
  </si>
  <si>
    <t>برنا الکترونیک- دریافت چک شماره 366661 بابت تضمین پ پ خرید Grounding ق ADSH-P-PO-GE-113</t>
  </si>
  <si>
    <t>برنا الکترونیک- دریافت سفته 433760 بابت تضمین حسن انجام تعهدات خرید Grounding ق ADSH-P-PO-GE-113</t>
  </si>
  <si>
    <t>برنا الکترونیک- دریافت سفته 380010 بابت تضمین پ پ خرید Grounding ق ADSH-P-PO-GE-113</t>
  </si>
  <si>
    <t>فروشگاه آهن اسکندری-وحید نجاری- سند MRS شماره 1958 بابت خرید طی فاکتور 0071</t>
  </si>
  <si>
    <t>400152</t>
  </si>
  <si>
    <t>فروشگاه آهن اسکندری-وحید نجاری</t>
  </si>
  <si>
    <t>3300177</t>
  </si>
  <si>
    <t>فروشگاه آهن اسکندری-وحید نجاری- سند MRS شماره 2459 بابت  فاکتور 0072خرید mesh با 9% ارزش افزوده</t>
  </si>
  <si>
    <t>فروشگاه آهن اسکندری-وحید نجاری- سند MRS شماره 2458 بابت فاکتور 0072خرید mesh با 9% ارزش افزوده</t>
  </si>
  <si>
    <t>پرداخت چک 921717 بانک تجارت بنام فروشگاه آهن اسکندری-وحید نجاری بابت خرید وایر مش آجدار ص 72</t>
  </si>
  <si>
    <t>شرکت تعاونی پرتو صنعت کنگان- سند MRS شماره 2192 بابت خرید طی فاکتور 647خرید آهن آلات با 9% مالیات برارزش افزوده</t>
  </si>
  <si>
    <t>400156</t>
  </si>
  <si>
    <t>شرکت تعاونی پرتو صنعت کنگان</t>
  </si>
  <si>
    <t>تعاونی پرتو صنعت کنگان- بابت 9% ارزش افزوده صورتحساب 647 مورخ 1401/08/15</t>
  </si>
  <si>
    <t>سیم و کابل مغان- بابت 9% ارزش افزوده صورتحساب 39445 مورخ 1401/08/16</t>
  </si>
  <si>
    <t>400157</t>
  </si>
  <si>
    <t>شرکت تولیدی و صنعتی سیم و کابل مغان</t>
  </si>
  <si>
    <t>شرکت تولیدی و صنعتی سیم و کابل مغان- سند MRS شماره 2191 بابت خرید طی فاکتور 39445خرید با 9% مالیلت بر ارزش افزوده</t>
  </si>
  <si>
    <t>تولیدی و صنعتی سیم و کابل مغان- استهلاک پیش پرداخت بابت ص 39445</t>
  </si>
  <si>
    <t>سیم و کابل مغان- دریافت چک 672628 (توسعه تعاون) بابت تضمین حسن اجرای تعهدات ق ADSH-P-PO-GE-105</t>
  </si>
  <si>
    <t>سیم و کابل مغان- دریافت سفته 137260 بابت تضمین حسن اجرای تعهدات ق ADSH-P-PO-GE-105</t>
  </si>
  <si>
    <t>تولیدی سیم و کابل مغان -تمدید ضمانت نامه ش 01182054814 (تجارت) تضمین پ پ ق ADSH-P-PO-GE-105 به ارزش 587.433 یورو فی 306.942 ریال -به سررسید 1402/03/12</t>
  </si>
  <si>
    <t>تولیدی و صنعتی سیم و کابل مغان- چک 672629 (توسعه تعاون) بابت شرکت در مناقصه</t>
  </si>
  <si>
    <t>شاهو ترابر پارس-استرداد چک 323191 (ملت) بابت تضمین برگشت سالم کانتینر و حق توقف بارنامه ش MSNA86649 محموله لوله KWB اینویس 174 ص 3211 طی دستور پیوست</t>
  </si>
  <si>
    <t>400125</t>
  </si>
  <si>
    <t>حمل و نقل بین المللی شاهو ترابر پارس</t>
  </si>
  <si>
    <t>اسناد انتظامی ما نزد دیگران</t>
  </si>
  <si>
    <t>92111</t>
  </si>
  <si>
    <t>تهران جوان- تقلیل ضم ش 99122079513EXP از ارزش 547،807.50 یورو به 150،000 یورو (فی 158.157 ریال) تضمین پ پ ق ش ADSH-P-PO-GE-021 یورو جهت Packing,mixer,pump,static mixer and necessary raw material سررسید 1400/02/13</t>
  </si>
  <si>
    <t>اطمینان تجارت خبره- بابت برگشت از پیش پرداخت جهت تسویه صورتحساب 125 مورخ 1401/03/03</t>
  </si>
  <si>
    <t>400166</t>
  </si>
  <si>
    <t>اطمینان تجارت خبره</t>
  </si>
  <si>
    <t>ظریف صنعت پیشرو- بابت 9% ارزش افزوده صورتحساب 399 مورخ 1401/07/21</t>
  </si>
  <si>
    <t>400185</t>
  </si>
  <si>
    <t>ظریف صنعت پیشرو</t>
  </si>
  <si>
    <t>ظریف صنعت پیشرو- بابت 9% ارزش افزوده صورتحساب 398 مورخ 1401/07/21</t>
  </si>
  <si>
    <t>راژان-حسن انجام مکسوره طی (186) inv.#202-adish-typeB به ارزش 411.949/15 یورو-نرخ 271.110 ریال نیما-نیکو10</t>
  </si>
  <si>
    <t>400187</t>
  </si>
  <si>
    <t>پترو فرآیند راژان</t>
  </si>
  <si>
    <t>راژان-پرداخت میانی تخصیص معادل 3.707.542/35 یورو-معادل .... دلار خرید ورق طی (186) inv.#202-adish-typeB به ارزش کل 4.119.491/50 یورو-نرخ 264.809 ریال نیما-نیکو 10</t>
  </si>
  <si>
    <t>صنعتی آما- بابت 9% ارزش افزوده صورتحساب 336170 مورخ 1401/08/23</t>
  </si>
  <si>
    <t>400192</t>
  </si>
  <si>
    <t>شرکت صنعتی آما</t>
  </si>
  <si>
    <t>شرکت صنعتی آما- سند MRS شماره 2413 بابت خرید طی فاکتور 336170خرید  الکترود  با 9% مالیات بر ارزش افزوده</t>
  </si>
  <si>
    <t>آهن آلات نوین آرکا- سند MRS شماره 1969 بابت خرید طی فاکتور 02888خرید مش 8 چشمه 15 با 9% ارزش افزوده</t>
  </si>
  <si>
    <t>400196</t>
  </si>
  <si>
    <t>آهن آلات نوین آرکا</t>
  </si>
  <si>
    <t>آهن آلات نوین آرکا- سند MRS شماره 1970 بابت خرید طی فاکتور 02888خرید مش 8 چشمه 15 با 9% ارزش افزوده</t>
  </si>
  <si>
    <t>آهن آلات آرکا نوین- بابت 9% ارزش افزوده صورتحساب 2888 مورخ 1401/07/18</t>
  </si>
  <si>
    <t>صنعتی و شیمیایی رنگین زره- بابت 9% ارزش افزوده صورتحساب 7431 مورخ 1401/07/04</t>
  </si>
  <si>
    <t>400197</t>
  </si>
  <si>
    <t>شرکت صنعتی و شیمیایی رنگین زره</t>
  </si>
  <si>
    <t>صنعتی و شیمیایی رنگین زره- بابت 9% ارزش افزوده صورتحساب 7460 مورخ 1401/07/12</t>
  </si>
  <si>
    <t>صنعتی و شیمیایی رنگین زره- بابت 9% ارزش افزوده صورتحساب 7461 مورخ 1401/07/12</t>
  </si>
  <si>
    <t>صنعتی و شیمیایی رنگین زره- بابت 9% ارزش افزوده صورتحساب 7526 مورخ 1401/07/24</t>
  </si>
  <si>
    <t>صنعتی و شیمیایی رنگین زره- بابت 9% ارزش افزوده صورتحساب 7527 مورخ 1401/07/25</t>
  </si>
  <si>
    <t>صنعتی و شیمیایی رنگین زره- بابت 9% ارزش افزوده صورتحساب 7580 مورخ 1401/08/04</t>
  </si>
  <si>
    <t>صنعتی و شیمیایی رنگین زره- بابت 9% ارزش افزوده صورتحساب 7715 مورخ 1401/08/28</t>
  </si>
  <si>
    <t>صنعتی و شیمیایی رنگین زره- بابت 9% ارزش افزوده صورتحساب 7714 مورخ 1401/08/28</t>
  </si>
  <si>
    <t>صنعتی و شیمیایی رنگین زره- بابت 9% ارزش افزوده صورتحساب 7820 مورخ 1401/09/15</t>
  </si>
  <si>
    <t>شرکت صنعتی و شیمیایی رنگین زره- سند MRS شماره 2091 بابت خرید طی فاکتور 7431با 9% مالیات بر ارزش افزوده</t>
  </si>
  <si>
    <t>شرکت صنعتی و شیمیایی رنگین زره- سند MRS شماره 2071 بابت خرید طی فاکتور 7431با 9% مالیات بر ارزش افزوده</t>
  </si>
  <si>
    <t>صنعتی و شیمیایی رنگین زره- انتقال از پیش پرداخت بابت تسویه پیش فاکتور 2211 طی صورتحساب 7431</t>
  </si>
  <si>
    <t>شرکت صنعتی و شیمیایی رنگین زره- سند MRS شماره 1961 بابت خرید طی فاکتور 7460با9% ارزش افزوده</t>
  </si>
  <si>
    <t>شرکت صنعتی و شیمیایی رنگین زره- سند MRS شماره 1962 بابت خرید طی فاکتور 7461با9% ارزش افزوده</t>
  </si>
  <si>
    <t>شرکت صنعتی و شیمیایی رنگین زره- سند MRS شماره 2069 بابت خرید طی فاکتور 7526خرید رنگ با 9% مالیات بر ارزش افزوده</t>
  </si>
  <si>
    <t>شرکت صنعتی و شیمیایی رنگین زره- سند MRS شماره 2070 بابت خرید طی فاکتور 7527خرید رنگ با 9% مالیات بر ارزش افزوده</t>
  </si>
  <si>
    <t>شرکت صنعتی و شیمیایی رنگین زره- سند MRS شماره 2190 بابت خرید طی فاکتور 7580خرید رنگ با 9% مالیات بر ارزش افزوده</t>
  </si>
  <si>
    <t>شرکت صنعتی و شیمیایی رنگین زره- سند MRS شماره 2406 بابت خرید طی فاکتور 7715خرید رنگ با 9% مالیات بر ارزش افزوده</t>
  </si>
  <si>
    <t>شرکت صنعتی و شیمیایی رنگین زره- سند MRS شماره 2405 بابت خرید طی فاکتور 7714خرید رنگ با 9% مالیات بر ارزش افزوده</t>
  </si>
  <si>
    <t>شرکت صنعتی و شیمیایی رنگین زره- سند MRS شماره 2445 بابت خرید طی فاکتور 7820-7821خرید با9% ارزش افزوده</t>
  </si>
  <si>
    <t>شرکت صنعتی و شیمیایی رنگین زره- سند MRS شماره 2552 بابت خرید طی فاکتور 7879خرید با9% ارزش افزوده</t>
  </si>
  <si>
    <t>شرکت صنعتی و شیمیایی رنگین زره- سند MRS شماره 2551 بابت خرید طی فاکتور 7876خرید با9% ارزش افزوده</t>
  </si>
  <si>
    <t>شرکت صنعتی و شیمیایی رنگین زره- سند MRS شماره 2550 بابت خرید طی فاکتور 7877خرید با9% ارزش افزوده</t>
  </si>
  <si>
    <t>صنعتی و شیمیایی رنگین زره- بابت 9% ارزش افزوده صورتحساب 7821 مورخ 1401/09/15</t>
  </si>
  <si>
    <t>صنعتی و شیمیایی رنگین زره- بابت 9% ارزش افزوده صورتحساب 7876 مورخ 1401/09/27</t>
  </si>
  <si>
    <t>صنعتی و شیمیایی رنگین زره- بابت 9% ارزش افزوده صورتحساب 7877 مورخ 1401/09/27</t>
  </si>
  <si>
    <t>صنعتی و شیمیایی رنگین زره- بابت 9% ارزش افزوده صورتحساب 7879 مورخ 1401/09/27</t>
  </si>
  <si>
    <t>هماهنگ بار پارس- بابت 9% ارزش افزوده هزینه های ترخیص محموله سایلنسر KWB2 اینویس 174 بارنامه ش MSNA-86649 طی ف ش A27891</t>
  </si>
  <si>
    <t>400203</t>
  </si>
  <si>
    <t>حمل و نقل بین المللی هماهنگ بار پارس</t>
  </si>
  <si>
    <t>هماهنگ بار پارس- بابت 9% ارزش افزوده هزینه های ترخیص محموله بویلر KWB1 اینویس 160 بارنامه ش JEABND22-002TRN طی ف ش A27981</t>
  </si>
  <si>
    <t>هماهنگ بار پارس- بابت 9% ارزش افزوده هزینه های ترخیص محموله لوله HEBEI HUIKE اینویس 157 بارنامه ش CLAB046 طی ف ش A28169</t>
  </si>
  <si>
    <t>هماهنگ بار پارس- بابت برگشت از سپرده نقدی حق توقف بارنامه CT21091004 طی اعلامیه ورود S212910 مورخ 1400/08/30</t>
  </si>
  <si>
    <t>سپرده ها و ودایع</t>
  </si>
  <si>
    <t>143</t>
  </si>
  <si>
    <t>سایر سپرده ها-دریافتنی گمرکی</t>
  </si>
  <si>
    <t>14359</t>
  </si>
  <si>
    <t>هماهنگ بار پارس- بابت برگشت از سپرده نقدی حق توقف بارنامه HL21110106 طی اعلامیه ورود S215029 مورخ 1400/09/26</t>
  </si>
  <si>
    <t>هماهنگ بار پارس- بابت انتقال از پیش پرداخت هزینه های ترخیص محموله بویلر KWB1 اینویس 160 بارنامه ش JEABND22-002TRN طی ف ش A27981</t>
  </si>
  <si>
    <t>پیش پرداخت هزینه ها</t>
  </si>
  <si>
    <t>18141</t>
  </si>
  <si>
    <t>هماهنگ بار پارس- بابت هزینه های ترخیص محموله سایلنسر KWB2 اینویس 174 بارنامه ش MSNA-86649 طی ف ش A27891 شامل 9% ارزش افزوده</t>
  </si>
  <si>
    <t>هماهنگ بار پارس- بابت هزینه های ترخیص محموله بویلر KWB1 اینویس 160 بارنامه ش JEABND22-002TRN طی ف ش A27981 شامل  9% ارزش افزوده</t>
  </si>
  <si>
    <t>هماهنگ بار پارس- بابت هزینه های ترخیص محموله لوله HEBEI HUIKE اینویس 157 بارنامه ش CLAB046 طی ف ش A28169 شامل 9% ارزش افزوده</t>
  </si>
  <si>
    <t>روشن جام یلدا- بابت هزینه های انبارداری و لیفتراک محموله اینویس 189 طی ف ش 1003787 شامل 9% ارزش افزوده</t>
  </si>
  <si>
    <t>400204</t>
  </si>
  <si>
    <t>روشن جام یلدا</t>
  </si>
  <si>
    <t>روشن جام یلدا- بابت هزینه های انبارداری و لیفتراک محموله اینویس 203 طی ف ش 1003875 شامل 9% ارزش افزوده</t>
  </si>
  <si>
    <t>روشن جام یلدا- بابت 9% ارزش افزوده هزینه های انبارداری و لیفتراک محموله اینویس 189 طی ف ش 1003787</t>
  </si>
  <si>
    <t>روشن جام یلدا- بابت 9% ارزش افزوده هزینه های انبارداری و لیفتراک محموله اینویس 203 طی ف ش 1003875</t>
  </si>
  <si>
    <t>400205</t>
  </si>
  <si>
    <t>بازرگانی صفری(مسلم صفری)</t>
  </si>
  <si>
    <t>پترو پویش سهند-خرید  fire alarm panel طی(171) INV #168-Adish-typeA به مبلغ 98،271 یورو با فی 269،830ریال مورخه 1401/08/03 SACR-PL-PED-016(A)-001(MRS-PED-016(A)-001)</t>
  </si>
  <si>
    <t>400207</t>
  </si>
  <si>
    <t>پترو پویش سهند</t>
  </si>
  <si>
    <t>پترو پویش سهند-سپرده ح انجام مکسوره از خرید 8-ELEC.INST-TYPE B طی inv.#168-adish-typeB (171)  به ارزش 9.827/10 یورو-نرخ269.830ریال نیما-نیکو9</t>
  </si>
  <si>
    <t>پترو پویش سهند -پرداخت تخصیص معادل 88.443/90 یورو معادل ... دلار خرید 8-ELEC.INST-TYPE B طی inv.#168-adish-typeB (171) به ارزش 98.271 یورو-نرخ269.830ریال نیما-نیکو9</t>
  </si>
  <si>
    <t>سیراف بتن جنوب (مرضیه هدایتی)- سند MRS شماره 2051 بابت خرید طی فاکتور S-2091</t>
  </si>
  <si>
    <t>400208</t>
  </si>
  <si>
    <t>سیراف بتن جنوب (مرضیه هدایتی)</t>
  </si>
  <si>
    <t>سیراف بتن جنوب (مرضیه هدایتی)- سند MRS شماره 2055 بابت خرید طی فاکتور S-2091</t>
  </si>
  <si>
    <t>سیراف بتن جنوب (مرضیه هدایتی)- سند MRS شماره 2048 بابت خرید طی فاکتور S-2091</t>
  </si>
  <si>
    <t>سیراف بتن جنوب (مرضیه هدایتی)- سند MRS شماره 2049 بابت خرید طی فاکتور S-2091</t>
  </si>
  <si>
    <t>سیراف بتن جنوب (مرضیه هدایتی)- سند MRS شماره 2050 بابت خرید طی فاکتور S-2091</t>
  </si>
  <si>
    <t>سیراف بتن جنوب (مرضیه هدایتی)- سند MRS شماره 2044 بابت خرید طی فاکتور S-2091</t>
  </si>
  <si>
    <t>سیراف بتن جنوب (مرضیه هدایتی)- سند MRS شماره 2046 بابت خرید طی فاکتور S-2091</t>
  </si>
  <si>
    <t>سیراف بتن جنوب (مرضیه هدایتی)- سند MRS شماره 2043 بابت خرید طی فاکتور S-2091</t>
  </si>
  <si>
    <t>سیراف بتن جنوب (مرضیه هدایتی)- سند MRS شماره 2054 بابت خرید طی فاکتور S-2091</t>
  </si>
  <si>
    <t>سیراف بتن جنوب (مرضیه هدایتی)- سند MRS شماره 2053 بابت خرید طی فاکتور S-2091</t>
  </si>
  <si>
    <t>سیراف بتن جنوب (مرضیه هدایتی)- سند MRS شماره 2057 بابت خرید طی فاکتور S-2091</t>
  </si>
  <si>
    <t>سیراف بتن جنوب (مرضیه هدایتی)- سند MRS شماره 2045 بابت خرید طی فاکتور S-2091</t>
  </si>
  <si>
    <t>سیراف بتن جنوب (مرضیه هدایتی)- سند MRS شماره 2047 بابت خرید طی فاکتور S-2091</t>
  </si>
  <si>
    <t>سیراف بتن جنوب (مرضیه هدایتی)- سند MRS شماره 2052 بابت خرید طی فاکتور S-2091</t>
  </si>
  <si>
    <t>سیراف بتن جنوب (مرضیه هدایتی)- سند MRS شماره 2056 بابت خرید طی فاکتور S-2091</t>
  </si>
  <si>
    <t>سیراف بتن جنوب (مرضیه هدایتی)- سند MRS شماره 2219 بابت خرید طی فاکتور S-2205</t>
  </si>
  <si>
    <t>سیراف بتن جنوب (مرضیه هدایتی)- سند MRS شماره 2217 بابت خرید طی فاکتور S-2205</t>
  </si>
  <si>
    <t>سیراف بتن جنوب (مرضیه هدایتی)- سند MRS شماره 2220 بابت خرید طی فاکتور S-2205</t>
  </si>
  <si>
    <t>سیراف بتن جنوب (مرضیه هدایتی)- سند MRS شماره 2216 بابت خرید طی فاکتور S-2205</t>
  </si>
  <si>
    <t>سیراف بتن جنوب (مرضیه هدایتی)- سند MRS شماره 2221 بابت خرید طی فاکتور S-2205</t>
  </si>
  <si>
    <t>سیراف بتن جنوب (مرضیه هدایتی)- سند MRS شماره 2215 بابت خرید طی فاکتور S-2205</t>
  </si>
  <si>
    <t>سیراف بتن جنوب (مرضیه هدایتی)- سند MRS شماره 2214 بابت خرید طی فاکتور S-2205</t>
  </si>
  <si>
    <t>سیراف بتن جنوب (مرضیه هدایتی)- سند MRS شماره 2213 بابت خرید طی فاکتور S-2205</t>
  </si>
  <si>
    <t>سیراف بتن جنوب (مرضیه هدایتی)- سند MRS شماره 2230 بابت خرید طی فاکتور S-2205</t>
  </si>
  <si>
    <t>سیراف بتن جنوب (مرضیه هدایتی)- سند MRS شماره 2222 بابت خرید طی فاکتور S-2205</t>
  </si>
  <si>
    <t>سیراف بتن جنوب (مرضیه هدایتی)- سند MRS شماره 2218 بابت خرید طی فاکتور S-2205</t>
  </si>
  <si>
    <t>سیراف بتن جنوب (مرضیه هدایتی)- سند MRS شماره 2376 بابت خرید طی فاکتور S-2350</t>
  </si>
  <si>
    <t>سیراف بتن جنوب (مرضیه هدایتی)- سند MRS شماره 2369 بابت خرید طی فاکتور S-2350</t>
  </si>
  <si>
    <t>سیراف بتن جنوب (مرضیه هدایتی)- سند MRS شماره 2226 بابت خرید طی فاکتور S-2350</t>
  </si>
  <si>
    <t>سیراف بتن جنوب (مرضیه هدایتی)- سند MRS شماره 2224 بابت خرید طی فاکتور S-2350</t>
  </si>
  <si>
    <t>سیراف بتن جنوب (مرضیه هدایتی)- سند MRS شماره 2227 بابت خرید طی فاکتور S-2350</t>
  </si>
  <si>
    <t>سیراف بتن جنوب (مرضیه هدایتی)- سند MRS شماره 2228 بابت خرید طی فاکتور S-2350</t>
  </si>
  <si>
    <t>سیراف بتن جنوب (مرضیه هدایتی)- سند MRS شماره 2372 بابت خرید طی فاکتور S-2350</t>
  </si>
  <si>
    <t>سیراف بتن جنوب (مرضیه هدایتی)- سند MRS شماره 2375 بابت خرید طی فاکتور S-2350</t>
  </si>
  <si>
    <t>سیراف بتن جنوب (مرضیه هدایتی)- سند MRS شماره 2225 بابت خرید طی فاکتور S-2350</t>
  </si>
  <si>
    <t>سیراف بتن جنوب (مرضیه هدایتی)- سند MRS شماره 2229 بابت خرید طی فاکتور S-2350</t>
  </si>
  <si>
    <t>سیراف بتن جنوب (مرضیه هدایتی)- سند MRS شماره 2373 بابت خرید طی فاکتور S-2350</t>
  </si>
  <si>
    <t>سیراف بتن جنوب (مرضیه هدایتی)- سند MRS شماره 2223 بابت خرید طی فاکتور S-2350</t>
  </si>
  <si>
    <t>سیراف بتن جنوب (مرضیه هدایتی)- سند MRS شماره 2370 بابت خرید طی فاکتور S-2350</t>
  </si>
  <si>
    <t>سیراف بتن جنوب (مرضیه هدایتی)- سند MRS شماره 2374 بابت خرید طی فاکتور S-2350</t>
  </si>
  <si>
    <t>سیراف بتن جنوب (مرضیه هدایتی)- سند MRS شماره 2377 بابت خرید طی فاکتور S-2350</t>
  </si>
  <si>
    <t>سیراف بتن جنوب (مرضیه هدایتی)- سند MRS شماره 2371 بابت خرید طی فاکتور S-2350</t>
  </si>
  <si>
    <t>سیراف بتن جنوب (مرضیه هدایتی)- سند MRS شماره 2368 بابت خرید طی فاکتور S-2350</t>
  </si>
  <si>
    <t>انرژی کویرپایا-پیش پرداخت مکسوره طی (188) inv#189-adish-typeB به ارزش 34.048 یورو-نرخ 261.840 ریال نیما-نیکو10</t>
  </si>
  <si>
    <t>400212</t>
  </si>
  <si>
    <t>انرژی کویر پایا (EKP)</t>
  </si>
  <si>
    <t>انرژی کویرپایا-حسن انجام مکسوره طی (188) inv#189-adish-typeB به ارزش 13.619/20 یورو-نرخ 271.110 ریال نیمانیکو10</t>
  </si>
  <si>
    <t>انرژی کویرپایا-پرداخت تخصیص معادل 88.524/80 یورو معادل .... دلار طی (188) inv#189-adish-typeB به ارزش 136.192یورو-نرخ 271.110 ریال نیما-نیکو10</t>
  </si>
  <si>
    <t>انرژی کویر پایا (EKP)- سند MRS شماره 2745 بابت خرید طی فاکتور INV #189-Adish-typeB(188)به مبلغ 136،192 یورو(مبلغ 34،048یورو با فی 261،840 ریال پیش پرداخت و مبلغ 482،400یورو با فی 271،110ریال)</t>
  </si>
  <si>
    <t>حمل و نقل بین المللی توشه بر- بابت 9% ارزش افزوده هزینه های ترخیص محموله شیرآلات Lesser بارنامه ILJEABND220825211 اینویس 138 طی صورتحساب به شناسه 439110</t>
  </si>
  <si>
    <t>400215</t>
  </si>
  <si>
    <t>حمل و نقل بین المللی توشه بر</t>
  </si>
  <si>
    <t>حمل و نقل توشه بر- بابت 9% ارزش افزوده هزینه دموراژ بارنامه ILJEABND220825211 محموله شیرآلات شرکت LESSER اینویس 138 اعلامیه شماره A203885</t>
  </si>
  <si>
    <t>حمل و نقل توشه بر- بابت برگشت از سپرده نقدی هزینه دموراژ بارنامه ILJEABND220825211 محموله شیرآلات شرکت LESSER اینویس 138 اعلامیه شماره A203885</t>
  </si>
  <si>
    <t>حمل و نقل بین المللی توشه بر- بابت هزینه های ترخیص محموله شیرآلات Lesser بارنامه ILJEABND220825211 اینویس 138 طی صورتحساب به شناسه 439110 شامل 9% ارزش افزوده</t>
  </si>
  <si>
    <t>حمل و نقل بین المللی توشه بر- بابت هزینه های ترخیص محموله شیرآلات Lesser بارنامه ILJEABND220825211 اینویس 138 طی صورتحساب به شناسه 439111 شامل 9% ارزش افزوده</t>
  </si>
  <si>
    <t>حمل و نقل توشه بر- بابت هزینه دموراژ بارنامه ILJEABND220825211 محموله شیرآلات شرکت LESSER اینویس 138 اعلامیه شماره A203885 شامل 9% ارزش افزوده</t>
  </si>
  <si>
    <t>حمل و نقل توشه بر- بابت تتمه سپرده نقدی هزینه دموراژ بارنامه ILJEABND220825211 محموله شیرآلات شرکت LESSER اینویس 138 اعلامیه شماره A203885</t>
  </si>
  <si>
    <t>حمل و نقل بین المللی توشه بر- چک 323195 (ملت) بابت تضمین برگشت سالم و حق توقف کانتینرهای ترخیصیه و ... بارنامه ILJEABND220825211 بابت محموله شیر اینویس 138 (واریزی) طی دستور پرداخت</t>
  </si>
  <si>
    <t>حمل و نقل بین المللی توشه بر- استرداد چک 323195 (ملت) بابت تضمین برگشت سالم و حق توقف کانتینرهای ترخیصیه و ... بارنامه ILJEABND220825211 بابت محموله شیر اینویس 138 (واریزی) طی دستور پرداخت</t>
  </si>
  <si>
    <t>شرکت آب -م 1401/09/15 پرداخت قبض با شناسه 1010538503117 - بابت پ اداری - خستو ت 69</t>
  </si>
  <si>
    <t>400216</t>
  </si>
  <si>
    <t>شرکت آب و فاضلاب</t>
  </si>
  <si>
    <t>شرکت آب _9% ارزش افزوده م 1401/09/15 پرداخت قبض با شناسه 1010538503117 - بابت پ اداری - خستو ت 69</t>
  </si>
  <si>
    <t>ایران تابلو ق 049 و 032-ح انجام مکسوره از خرید طی (181) INV #166-Adish-typeA به مبلغ 79.123/89 یورو با فی 269.830 ریال سنا</t>
  </si>
  <si>
    <t>400217</t>
  </si>
  <si>
    <t>ایران تابلو</t>
  </si>
  <si>
    <t>ایران تابلو- تمدید ضم ش 99572057862 (پاسارگاد) تضمین پ پ ق ADSH-P-PO-GE-032 از ارزش190.500 یورو به 4.500 یورو فی 353.602 ریال -به سررسید 1400/01/31</t>
  </si>
  <si>
    <t>ایران تابلو ق 032-پیش پرداخت مکسوره از خرید طی (181) INV #166-Adish-typeA به مبلغ 4.323/50 یورو با فی 264.809 ریال سنا(نرخ پیش پرداخت)</t>
  </si>
  <si>
    <t>ایران تابلو ق 049-پیش پرداخت مکسوره از خرید طی (181) INV #166-Adish-typeA به مبلغ 80.445/25 یورو با فی 275.888 ریال سنا(نرخ پیش پرداخت)</t>
  </si>
  <si>
    <t>ایران تابلو ق 049 و 032-پرداخت تخصیص معادل 627.346/28 یورو معادل .... دلار خرید طی (181) INV #166-Adish-typeA به مبلغ 791.238/92 یورو با فی 269.830 ریال سنا-نیکو 9</t>
  </si>
  <si>
    <t>400221</t>
  </si>
  <si>
    <t>درسا ترابر آسیا</t>
  </si>
  <si>
    <t>تجارت گستر سیراف- مازاد واریزی طی چک 162171 (تجارت) بابت تسویه 10 فقره بارنامه حمل محموله زافرتک و دقیق سازان و فاتح صنعت (واریزی) طی دستور پرداخت پیوست</t>
  </si>
  <si>
    <t>400230</t>
  </si>
  <si>
    <t>تجارت گستر سیراف سپهر</t>
  </si>
  <si>
    <t>تجارت گستر سیراف سپهر- چهار فقره بارنامه حمل کانتینرهای مربوط به کوتاژ 368191 محموله زافرتک اینویس 97</t>
  </si>
  <si>
    <t>تولیدی سیم و کابل یزد- سند MRS شماره 2030 بابت خرید طی فاکتور INV #175-Adish-typeA به مبلغ 10،436/06 یورو با فی 269،830ریال</t>
  </si>
  <si>
    <t>400236</t>
  </si>
  <si>
    <t>تولیدی سیم و کابل یزد</t>
  </si>
  <si>
    <t>کابل یزد-10% سپرده ح انجام مکسوره از خرید 8-ELEC INST-TYPE B طی inv.#175-adish-typeB (167)  به ارزش 1.043/67 یورو-نرخ269.830ریال نیما-نیکو9</t>
  </si>
  <si>
    <t>کابل یزد-پرداخت تخصیص معادل 9.393/01 یورو-معادل.....دلار خرید 8-ELEC INST-TYPE B طی inv.#175-adish-typeB (167)  به ارزش 10.436/68یورو-نرخ269.830ریال نیما-نیکو9</t>
  </si>
  <si>
    <t>400247</t>
  </si>
  <si>
    <t>پیمانکاری حمل ماسه بادی بحرانی-محمد بحرانی</t>
  </si>
  <si>
    <t>پیمانکاری حمل ماسه بادی بحرانی-محمد بحرانی- سند MRS شماره 2236 بابت خرید طی فاکتور 1019</t>
  </si>
  <si>
    <t>پیمانکاری حمل ماسه بادی بحرانی-محمد بحرانی- سند MRS شماره 2235 بابت خرید طی فاکتور 1019</t>
  </si>
  <si>
    <t>پیمانکاری حمل ماسه بادی بحرانی-محمد بحرانی- سند MRS شماره 2234 بابت خرید طی فاکتور 1019</t>
  </si>
  <si>
    <t>پیمانکاری حمل ماسه بادی بحرانی-محمد بحرانی- سند MRS شماره 2245 بابت خرید طی فاکتور 1025</t>
  </si>
  <si>
    <t>پیمانکاری حمل ماسه بادی بحرانی-محمد بحرانی- سند MRS شماره 2247 بابت خرید طی فاکتور 1025</t>
  </si>
  <si>
    <t>پیمانکاری حمل ماسه بادی بحرانی-محمد بحرانی- سند MRS شماره 2246 بابت خرید طی فاکتور 1025</t>
  </si>
  <si>
    <t>پیمانکاری حمل ماسه بادی بحرانی-محمد بحرانی- سند MRS شماره 2239 بابت خرید طی فاکتور 1025</t>
  </si>
  <si>
    <t>پیمانکاری حمل ماسه بادی بحرانی-محمد بحرانی- سند MRS شماره 2241 بابت خرید طی فاکتور 1025</t>
  </si>
  <si>
    <t>پیمانکاری حمل ماسه بادی بحرانی-محمد بحرانی- سند MRS شماره 2237 بابت خرید طی فاکتور 1025</t>
  </si>
  <si>
    <t>پیمانکاری حمل ماسه بادی بحرانی-محمد بحرانی- سند MRS شماره 2238 بابت خرید طی فاکتور 1025</t>
  </si>
  <si>
    <t>پیمانکاری حمل ماسه بادی بحرانی-محمد بحرانی- سند MRS شماره 2240 بابت خرید طی فاکتور 1025</t>
  </si>
  <si>
    <t>پیمانکاری حمل ماسه بادی بحرانی-محمد بحرانی- سند MRS شماره 2242 بابت خرید طی فاکتور 1025</t>
  </si>
  <si>
    <t>پیمانکاری حمل ماسه بادی بحرانی-محمد بحرانی- سند MRS شماره 2243 بابت خرید طی فاکتور 1025</t>
  </si>
  <si>
    <t>پیمانکاری حمل ماسه بادی بحرانی-محمد بحرانی- سند MRS شماره 2244 بابت خرید طی فاکتور 1025</t>
  </si>
  <si>
    <t>پیمانکاری حمل ماسه بادی بحرانی-محمد بحرانی- سند MRS شماره 2469 بابت خرید طی فاکتور 117-صورت وضعیت شماره 20</t>
  </si>
  <si>
    <t>پیمانکاری حمل ماسه بادی بحرانی-محمد بحرانی- سند MRS شماره 2423 بابت خرید طی فاکتور 117-صورت وضعیت شماره 20</t>
  </si>
  <si>
    <t>پیمانکاری حمل ماسه بادی بحرانی-محمد بحرانی- سند MRS شماره 2399 بابت خرید طی فاکتور 117-صورت وضعیت شماره 20</t>
  </si>
  <si>
    <t>پیمانکاری حمل ماسه بادی بحرانی-محمد بحرانی- سند MRS شماره 2467 بابت خرید طی فاکتور 117-صورت وضعیت شماره 20</t>
  </si>
  <si>
    <t>پیمانکاری حمل ماسه بادی بحرانی-محمد بحرانی- سند MRS شماره 2424 بابت خرید طی فاکتور 117-صورت وضعیت شماره 20</t>
  </si>
  <si>
    <t>پیمانکاری حمل ماسه بادی بحرانی-محمد بحرانی- سند MRS شماره 2401 بابت خرید طی فاکتور 117-صورت وضعیت شماره 20</t>
  </si>
  <si>
    <t>پیمانکاری حمل ماسه بادی بحرانی-محمد بحرانی- سند MRS شماره 2468 بابت خرید طی فاکتور 117-صورت وضعیت شماره 20</t>
  </si>
  <si>
    <t>پیمانکاری حمل ماسه بادی بحرانی-محمد بحرانی- سند MRS شماره 2466 بابت خرید طی فاکتور 117-صورت وضعیت شماره 20</t>
  </si>
  <si>
    <t>پیمانکاری حمل ماسه بادی بحرانی-محمد بحرانی- سند MRS شماره 2422 بابت خرید طی فاکتور 117-صورت وضعیت شماره 20</t>
  </si>
  <si>
    <t>پیمانکاری حمل ماسه بادی بحرانی-محمد بحرانی- سند MRS شماره 2398 بابت خرید طی فاکتور 117-صورت وضعیت شماره 20</t>
  </si>
  <si>
    <t>پیمانکاری حمل ماسه بادی بحرانی-محمد بحرانی- سند MRS شماره 2400 بابت خرید طی فاکتور 117-صورت وضعیت شماره 20</t>
  </si>
  <si>
    <t>پیمانکاری حمل ماسه بادی بحرانی-محمد بحرانی- سند MRS شماره 2397 بابت خرید طی فاکتور 117-صورت وضعیت شماره 20</t>
  </si>
  <si>
    <t>پیمانکاری حمل ماسه بادی بحرانی-محمد بحرانی- سند MRS شماره 2396 بابت خرید طی فاکتور 117-صورت وضعیت شماره 20</t>
  </si>
  <si>
    <t>ایمن سهند آریا ق 044-25% پ پ مکسوره از خرید 13-PIPING-TYPE B طی inv.#162-adish-typeB (166)  به ارزش 172.842/06 یورو-نرخ264.809ریال نیما-نیکو9</t>
  </si>
  <si>
    <t>400248</t>
  </si>
  <si>
    <t>ایمن سهند آریا</t>
  </si>
  <si>
    <t>ایمن سهند آریا ق 044-10% سپرده ح انجام مکسوره از خرید 13-PIPING-TYPE B طی inv.#162-adish-typeB (166)  به ارزش 69.136/82 یورو-نرخ269.830ریال نیما-نیکو9</t>
  </si>
  <si>
    <t>ایمن سهند آریا ق 044-پرداخت تخصیص معادل 449.389/36 یورو معادل ... دلار خرید 13-PIPING-TYPE B طی inv.#162-adish-typeB (166)  به ارزش 691.368/24 یورو-نرخ264.809ریال نیما-نیکو9</t>
  </si>
  <si>
    <t>ایمن سهند آریا ق 044-خرید طی(166) INV #162-Adish-typeA به مبلغ 691،136/24یورو(مبلغ 172،842/06 یورو با فی 264،809 پیش پرداخت و مبلغ 518،526/18 یورو با فی 269،830ریال) مورخه 1401/08/03-SACR-PL-SIS-044-005(MRS-SIS-044-005)</t>
  </si>
  <si>
    <t>ایمن سهند آریا ق043(A)-خرید طی (174) INV #181-Adish-typeB به مبلغ 218،430یورو(مبلغ 21،723/05 یورو پیش پرداخت با فی264،809 ریال و مبلغ 196،706/95 یورو با فی 269،830ریال)SACR-PL-SIS-043(A)-009(MRS-SIS-043(A)-006)</t>
  </si>
  <si>
    <t>ایمن سهند آریا ق 043(A)-پیش پرداخت مکسوره از خرید 13-PIPING-TYPEB طی inv.#181-adish-typeB (174)  به ارزش 21.723/05 یورو-نرخ264.809ریال نیما-نیکو9</t>
  </si>
  <si>
    <t>ایمن سهند آریا ق 043(A)-سپرده ح انجام مکسوره از خرید 13-PIPING-TYPEB طی inv.#181-adish-typeB (174)  به ارزش 21.843 یورو-نرخ269.830ریال نیما-نیکو9</t>
  </si>
  <si>
    <t>ایمن سهند آریا ق 043(A)-پرداخت تخصیص معادل 174.863/95یورو معادل ... دلار  خرید 13-PIPING-TYPEB طی inv.#181-adish-typeB (174)  به ارزش 218.430 یورو-نرخ269.830ریال نیما-نیکو9</t>
  </si>
  <si>
    <t>ایمن سهند آریا-پیش پرداخت مکسوره از خرید 13-PIPING-TYPEB طی inv.#165-adish-typeB (177)  به ارزش 106.624 یورو-نرخ 264.809 ریال نیما-نیکو9</t>
  </si>
  <si>
    <t>ایمن سهند آریا-سپرده ح انجام مکسوره از خرید 13-PIPING-TYPEB طی inv.#165-adish-typeB (177)  به ارزش 42.649/60 یورو-نرخ 269.830 ریال نیما-نیکو9</t>
  </si>
  <si>
    <t>ایمن سهند آریا-پرداخت تخصیص معادل 277.222/40 یورو معادل ... دلار  خرید 13-PIPING-TYPEB طی inv.#165-adish-typeB (177)  به ارزش 426.496یورو-نرخ 269.830 ریال نیما-نیکو9</t>
  </si>
  <si>
    <t>ایمن سهند آریا-پیش پرداخت مکسوره از خرید 13-PIPING-TYPEB طی inv.#180-adish-typeB (176)  به ارزش 30.240 یورو-نرخ 264.809 ریال نیما-نیکو9</t>
  </si>
  <si>
    <t>ایمن سهند آریا-سپرده ح انجام مکسوره از خرید 13-PIPING-TYPEB طی inv.#180-adish-typeB (176)  به ارزش 12.096 یورو-نرخ 269.830 ریال نیما-نیکو9</t>
  </si>
  <si>
    <t>ایمن سهند آریا-پرداخت تخصیص معادل 78.624 یورو معادل ... دلار  خرید 13-PIPING-TYPEB طی inv.#180-adish-typeB (176)  به ارزش 120.960یورو-نرخ 269.830 ریال نیما-نیکو9</t>
  </si>
  <si>
    <t>ایمن سهند آریا- سند MRS شماره 1985 بابت خرید طی فاکتور INV #180-Adish-typeB(176)به مبلغ 120،960یورو(مبلغ 30،240 یورو پیش پرداخت با فی264،809 ریال و مبلغ 90،720 یورو با فی 269،830ریال)</t>
  </si>
  <si>
    <t>ایمن سهند آریا- سند MRS شماره 1367 بابت خرید طی فاکتور INV #180-Adish-typeB(176)به مبلغ 120،960یورو(مبلغ 30،240 یورو پیش پرداخت با فی264،809 ریال و مبلغ 90،720 یورو با فی 269،830ریال)</t>
  </si>
  <si>
    <t>ایمن سهند آریا- سند MRS شماره 1370 بابت خرید طی فاکتور INV #180-Adish-typeB(176)به مبلغ 120،960یورو(مبلغ 30،240 یورو پیش پرداخت با فی264،809 ریال و مبلغ 90،720 یورو با فی 269،830ریال)</t>
  </si>
  <si>
    <t>ایمن سهند آریا- سند MRS شماره 1257 بابت خرید طی فاکتور INV #180-Adish-typeB(176)به مبلغ 120،960یورو(مبلغ 30،240 یورو پیش پرداخت با فی264،809 ریال و مبلغ 90،720 یورو با فی 269،830ریال)</t>
  </si>
  <si>
    <t>ایمن سهند آریا- سند MRS شماره 1368 بابت خرید طی فاکتور INV #180-Adish-typeB(176)به مبلغ 120،960یورو(مبلغ 30،240 یورو پیش پرداخت با فی264،809 ریال و مبلغ 90،720 یورو با فی 269،830ریال)</t>
  </si>
  <si>
    <t>ایمن سهند آریا- سند MRS شماره 1988 بابت خرید طی فاکتور (177) inv.#165-adish-type bبه مبلغ 426،496یورو(مبلغ 106،624 یورو پیش پرداخت با فی264،809 ریال و مبلغ 319،872 یورو با فی 269،830ریال)</t>
  </si>
  <si>
    <t>ایمن سهند آریا- سند MRS شماره 1989 بابت خرید طی فاکتور (177) inv.#165-adish-type bبه مبلغ 426،496یورو(مبلغ 106،624 یورو پیش پرداخت با فی264،809 ریال و مبلغ 319،872 یورو با فی 269،830ریال)</t>
  </si>
  <si>
    <t>ایمن سهند-سپرده ح انجام مکسوره از خرید 13-PIPING-TYPE B طی inv.#193-adish-typeB (193)  به ارزش 712/80 یورو-نرخ271.110 ریال نیما-نیکو10</t>
  </si>
  <si>
    <t>ایمن سهند-پرداخت تخصیص معادل 6.415/20 یورو معادل ... دلار خرید 13-PIPING-TYPE B طی inv.#193-adish-typeB (193) به ارزش 7.128 یورو-نرخ 271.110 ریال نیما-نیکو10</t>
  </si>
  <si>
    <t>ایمن سهند آریا- سند MRS شماره 2710 بابت خرید طی فاکتور (193) inv.#193-adish-type bبه ارزش کل 7،128یورو با نرخ 271,110 مورخه 1401/08/14-</t>
  </si>
  <si>
    <t>ایمن سهند آریا-عودت ضم ش 00552042819  (اقتصاد نوین)تضمین پ پ ق ADSH-P-PO-GE-043 خرید INERT GAS SYSTEM,FOAM SYSTEM AND PIV VALVE به ارزش 320.809 یورو با نرخ 288.676 ریال به سررسید 1401/07/30</t>
  </si>
  <si>
    <t>ایمن سهند آریا-عودت ضم ش 00552042819  (اقتصاد نوین)تضمین پ پ ق ADSH-P-PO-GE-044 خرید FIRE FIGHTING EQUIOMENT به ارزش 171.925 یورو با نرخ 288.676 به سررسید 1401/07/30</t>
  </si>
  <si>
    <t>ایمن سهند آریا-تمدید ضم ش 00552042819  (اقتصاد نوین)تضمین پ پ ق ADSH-P-PO-GE-043 خرید INERT GAS SYSTEM,FOAM SYSTEM AND PIV VALVE به ارزش 320.809 یورو با نرخ 283.650 ریال به سررسید 1401/10/30</t>
  </si>
  <si>
    <t>ایمن سهند آریا-تمدید ضم ش 00552042819  (اقتصاد نوین)تضمین پ پ ق ADSH-P-PO-GE-044 خرید FIRE FIGHTING EQUIOMENT به ارزش 171.925 یورو با نرخ 283.650 به سررسید 1401/10/30</t>
  </si>
  <si>
    <t>نوین دانش آینده- دریافت چک 468961 (کارآفرین) بابت تضمین حسن اجرای تعهدات F&amp;G Detectors ق ADSH-P-PO-GE-077</t>
  </si>
  <si>
    <t>400171</t>
  </si>
  <si>
    <t>نوین دانش آینده</t>
  </si>
  <si>
    <t>نوین دانش آینده- دریافت سفته 347542 بابت تضمین حسن اجرای تعهدات F&amp;G Detectors ق ADSH-P-PO-GE-077</t>
  </si>
  <si>
    <t>نوین دانش آینده- دریافت سفته 347543 بابت تضمین حسن اجرای تعهدات F&amp;G Detectors ق ADSH-P-PO-GE-077</t>
  </si>
  <si>
    <t>نوین دانش آینده- دریافت سفته 347544 بابت تضمین حسن اجرای تعهدات F&amp;G Detectors ق ADSH-P-PO-GE-077</t>
  </si>
  <si>
    <t>نوین دانش آینده- دریافت سفته 202807 بابت تضمین حسن اجرای تعهدات F&amp;G Detectors ق ADSH-P-PO-GE-077</t>
  </si>
  <si>
    <t>نوین دانش آینده- تمدید ضم ش 01572074936 (پاسارگاد) تضمین پ پ ق ADSH-P-PO-GE-077 به ارزش 267،214.75 یورو (فی 300،651 ریال) به سررسید 1402/08/25</t>
  </si>
  <si>
    <t>ظریف صنعت پیشرو- انتقال از پیش پرداخت بابت تسویه کامل پ ف 231 و 232 طی ف 317 و 332</t>
  </si>
  <si>
    <t>ظریف صنعت پیشرو- سند MRS شماره 2198 بابت خرید طی فاکتور 00399خرید با 9% مالیات بر ارزش افزوده SACR-PL-SLD-9000-083(MRS-SLD-9000-084)ردیف 8،9،10</t>
  </si>
  <si>
    <t>ظریف صنعت پیشرو- سند MRS شماره 2199 بابت خرید طی فاکتور 00398خرید با 9% مالیات بر ارزش افزودهSACR-PL-SLD-9000-083(MRS-SLD-9000-084)ردیف 1 الی 7</t>
  </si>
  <si>
    <t>ظریف صنعت پیشرو - استهلاک پیش پرداخت بابت ص 399</t>
  </si>
  <si>
    <t>ظریف صنعت پیشرو - استهلاک پیش پرداخت بابت ص 398</t>
  </si>
  <si>
    <t>شرکت ملی صنایع پتروشیمی- بابت هزینه انبارداری سه عدد کانتینر محموله قطعات فلر اینویس 185 شرکت Ring Field صورتحساب شماره N0423 شامل 9% ارزش افزوده</t>
  </si>
  <si>
    <t>400170</t>
  </si>
  <si>
    <t>ملی صنایع پتروشیمی</t>
  </si>
  <si>
    <t>شرکت ملی صنایع پتروشیمی- بابت 9% ارزش افزوده هزینه انبارداری سه عدد کانتینر محموله قطعات فلر اینویس 185 شرکت Ring Field صورتحساب شماره N0423</t>
  </si>
  <si>
    <t>گنجینه مهر پارس -دریافت چ ش 631176 بابت تضمین  پیش پرداخت  خرید دربهای ضد حریق طی پ ف 477 جهت ساختمانهای صنعتی</t>
  </si>
  <si>
    <t>400253</t>
  </si>
  <si>
    <t>گنجینه مهر پارس</t>
  </si>
  <si>
    <t>گنجینه مهر پارس -دریافت چ ش 631175 بابت تضمین  حسن اجرای تعهدات خرید دربهای ضد حریق طی پ ف 477 جهت ساختمانهای صنعتی</t>
  </si>
  <si>
    <t>خانم مهسا مشایخی- بابت کسر مالیات تکلیفی تبصره ماده 86 ق م م از  70% هزینه انجام مطالعات امکان سنجی احداث واحد تولید سولفید سدیم</t>
  </si>
  <si>
    <t>400256</t>
  </si>
  <si>
    <t>مالیات تکلیفی پرداختنی</t>
  </si>
  <si>
    <t>34232</t>
  </si>
  <si>
    <t>امورمالیاتی بوشهر - واحد 880000 - کلاسه 401623</t>
  </si>
  <si>
    <t>بابت مالیات تکلیفی پرداختنی مهر ماه</t>
  </si>
  <si>
    <t>بابت مالیات تکلیفی پرداختنی آبان ماه</t>
  </si>
  <si>
    <t>بابت مالیات تکلیفی پرداختنی آذر ماه</t>
  </si>
  <si>
    <t>تامین تجهیز پیشرو پارسیان-عودت ضم ش 286.8340.13752306.1 (پاسارگاد)تضمین پ پ ق ADSH-P-PO-GE-056 بابت تامین پکیج DE-OILING &amp; POLISHING به سررسید 1401/07/22</t>
  </si>
  <si>
    <t>400276</t>
  </si>
  <si>
    <t>تامین تجهیزات پارت کیهان و تامین تجهیز پیشرو پارسیان</t>
  </si>
  <si>
    <t>تامین تجهیز پیشرو پارسیان-تمدید ضم ش 286.8340.13752306.1 (پاسارگاد)تضمین پ پ ق ADSH-P-PO-GE-056 بابت تامین پکیج DE-OILING &amp; POLISHING به سررسید 1402/01/22</t>
  </si>
  <si>
    <t>تامین تجهیز پیشرو پارسیان-دریافت ضم ش 286.8340.13752306.13 (پاسارگاد) تضمین پ پ میانی 15% ق ADSH-P-PO-GE-056 بابت تامین پکیج DE-OILING &amp; POLISHING به سررسید 1401/08/19</t>
  </si>
  <si>
    <t>تامین تجهیز پیشرو پارسیان-دریافت ضم ش 286.8340.13752306.13 (پاسارگاد) تضمین پ پ میانی 15% ق ADSH-P-PO-GE-056 بابت تامین پکیج DE-OILING &amp; POLISHING به سررسید 1401/11/19</t>
  </si>
  <si>
    <t>400288</t>
  </si>
  <si>
    <t>سامان اندیشه ستیا</t>
  </si>
  <si>
    <t>سامان اندیشه ستیا- بابت 5% سپرده بیمه خدمات پشتیبانی نرم افزار ستیا از تاریخ 1400/08/01 الی 1401/07/30 قرارداد ADSH-E-CO-GE-016 فاکتور 185</t>
  </si>
  <si>
    <t>سامان اندیشه ستیا- بابت خدمات پشتیبانی نرم افزار ستیا از تاریخ 1400/08/01 الی 1401/07/30 قرارداد ADSH-E-CO-GE-016 فاکتور 185 شامل 9% ارزش افزوده</t>
  </si>
  <si>
    <t>سامان اندیشه ستیا- بابت 10% سپرده حسن انجام کار خدمات پشتیبانی نرم افزار ستیا از تاریخ 1400/08/01 الی 1401/07/30 قرارداد ADSH-E-CO-GE-016 فاکتور 185</t>
  </si>
  <si>
    <t>400291</t>
  </si>
  <si>
    <t>مرکز پژوهش متالورژی رازی</t>
  </si>
  <si>
    <t>مرکز پژوهش متالوژی رازی - بابت هزینه تست مواد ف 20297-شماره پیگیری 21168</t>
  </si>
  <si>
    <t>مرکز پژوهش متالوژی رازی - بابت هزینه تست مواد ف 22079-شماره پیگیری 22741</t>
  </si>
  <si>
    <t>مرکز پژوهش متالوژی رازی - بابت انتقال از پیش پرداخت هزینه تست مواد ف 22079-شماره پیگیری 22741</t>
  </si>
  <si>
    <t>مرکز پژوهش متالوژی رازی - بابت هزینه تست مواد ف 23688-شماره پیگیری 23887</t>
  </si>
  <si>
    <t>مرکز پژوهش متالوژی رازی - بابت هزینه تست مواد ف 24182 بابت لوله های خطوط انشعاب گاز-شماره پیگیری 26311</t>
  </si>
  <si>
    <t>شرکت آبسان زلال خاورمیانه- پیش پرداخت مربوط به ارسال حواله ارزی اعتبار اسنادی ق ADSH-P-PO-GE-064 به ارزش 310.514/5 یورو فی 269.830 ریال توسط بانک صنعت و معدن-نیکو9</t>
  </si>
  <si>
    <t>400294</t>
  </si>
  <si>
    <t>آبسان زلال خاورمیانه</t>
  </si>
  <si>
    <t>400298</t>
  </si>
  <si>
    <t>صنایع واشرسازی بهتا</t>
  </si>
  <si>
    <t>400303</t>
  </si>
  <si>
    <t>گروه ترخیص کاران پارس(مسلم بهروزی)</t>
  </si>
  <si>
    <t>گروه ترخیص کاران پارس-بابت هزینه های مربوط به ترخیص اینویس 185 محموله قطعات فلر شرکت Ring Field فاکتور شماره Tkp-1401-61-کوتاژ 442611</t>
  </si>
  <si>
    <t>گروه ترخیص کاران پارس-بابت هزینه های مربوط به ترخیص اینویس 186 محموله قطعات فلر شرکت Ring Field فاکتور شماره Tkp-1401-60-کوتاژ 441556</t>
  </si>
  <si>
    <t>گروه ترخیص کاران پارس-بابت کارمزد ترخیص اینویس 174 محموله سایلنسر شرکت KWB2 فاکتور شماره Tkp-1401-62-کوتاژ 440627</t>
  </si>
  <si>
    <t>گروه ترخیص کاران پارس-بابت تشریفات اصلاح وزن ترخیص اینویس 174 محموله سایلنسر شرکت KWB2 فاکتور شماره Tkp-1401-62-کوتاژ 440627</t>
  </si>
  <si>
    <t>گروه ترخیص کاران پارس-بابت کارمزد ترخیص اینویس 192 محموله لوله شرکت Haitian فاکتور شماره Tkp-1401-63-کوتاژ 440633</t>
  </si>
  <si>
    <t>گروه ترخیص کاران پارس- بابت هزینه های مربوط به ترخیص اینویس 138 محموله شرکت Lesser فاکتور شماره Tkp-1401-64- کوتاژ 448524</t>
  </si>
  <si>
    <t>گروه ترخیص کاران پارس- بابت هزینه های مربوط به ترخیص اینویس 189 محموله شرکت انرژی پایا کویر فاکتور شماره Tkp-1401-66- کوتاژ 448709</t>
  </si>
  <si>
    <t>گروه ترخیص کاران پارس- بابت هزینه های مربوط به ترخیص اینویس 203 محموله شرکت رینگ فیلد فاکتور شماره Tkp-1401-65- کوتاژ 448521</t>
  </si>
  <si>
    <t>گروه ترخیص کاران پارس- بابت هزینه های مربوط به ترخیص سه دستگاه ترانس ورود موقت به شرکت ترانس صنعت ایرانیان جهت تعمیر فاکتور شماره Tkp-1401-67- کوتاژ 447400</t>
  </si>
  <si>
    <t>صنعت پروژه توس- سند MRS شماره 2065 بابت خرید طی فاکتور 59با احتساب 9% مالیات بر ارزش افزوده بابت قرارداد ADSH-P-PO-GE-075</t>
  </si>
  <si>
    <t>400311</t>
  </si>
  <si>
    <t>صنعت پروژه توس</t>
  </si>
  <si>
    <t>صنعت پروژه توس- استهلاک پیش پرداخت بابت ص 0065 ق 075</t>
  </si>
  <si>
    <t>صنعت پروژه توس- بابت 9% ارزش افزوده صورتحساب 65 مورخ 1401/07/24</t>
  </si>
  <si>
    <t>شبکه انتقال داده های رهام تک- بابت 5% سپرده حسن انجام هزینه اینترنت متقارن به مدت سه ماه از 1401/07/20 الی 1401/10/19 طی ف ش 5430014</t>
  </si>
  <si>
    <t>400316</t>
  </si>
  <si>
    <t>شبکه انتقال داده های رهام تک</t>
  </si>
  <si>
    <t>شبکه انتقال داده های رهام تک- بابت 5% سپرده حسن انجام هزینه اجاره IP به مدت سه ماه از 1401/07/20 الی 1401/10/19 طی ف ش 5430016</t>
  </si>
  <si>
    <t>شبکه انتقال داده های رهام تک- بابت 9% ارزش افزوده هزینه اینترنت متقارن به مدت سه ماه از 1401/07/20 الی 1401/10/19 طی ف ش 5430014</t>
  </si>
  <si>
    <t>شبکه انتقال داده های رهام تک- بابت 9% ارزش افزوده هزینه اجاره IP به مدت سه ماه از 1401/07/20 الی 1401/10/19 طی ف ش 5430016</t>
  </si>
  <si>
    <t>شبکه انتقال داده های رهام تک- بابت هزینه اینترنت متقارن به مدت سه ماه از 1401/07/20 الی 1401/10/19 طی ف ش 5430014 شامل 9% ارزش افزوده</t>
  </si>
  <si>
    <t>شبکه انتقال داده های رهام تک- بابت 5% سپرده بیمه هزینه اینترنت متقارن به مدت سه ماه از 1401/07/20 الی 1401/10/19 طی ف ش 5430014</t>
  </si>
  <si>
    <t>شبکه انتقال داده های رهام تک- بابت هزینه اجاره IP به مدت سه ماه از 1401/07/20 الی 1401/10/19 طی ف ش 5430016 شامل 9% ارزش افزوده</t>
  </si>
  <si>
    <t>شبکه انتقال داده های رهام تک- بابت 5% سپرده بیمه هزینه اجاره IP به مدت سه ماه از 1401/07/20 الی 1401/10/19 طی ف ش 5430016</t>
  </si>
  <si>
    <t>شرکت برق -بابت پرداخت قبوض برق دوره 1401/07/01 الی 1401/08/23 طی 8 فقزه بابت پ اداری - خستو ت 68</t>
  </si>
  <si>
    <t>400319</t>
  </si>
  <si>
    <t>شرکت توزیع نیروی برق تهران بزرگ</t>
  </si>
  <si>
    <t>شرکت توزیع نیروی برق تهران بزرگ- بابت 9% ارزش افزوده برق مصرفی واحد 4 دفتر مرکزی به شماره بدنه کنتور 61020191 از تاریخ 1401/05/12 الی 1401/06/30</t>
  </si>
  <si>
    <t>شرکت توزیع نیروی برق تهران بزرگ- 9% ارزش افزوده بابت برق مصرفی واحد 8 دفتر مرکزی به شماره بدنه کنتور 1146097 از تاریخ 1401/05/12 الی 1401/06/30</t>
  </si>
  <si>
    <t>شرکت توزیع نیروی برق تهران بزرگ- بابت 9% ارزش افزوده برق مصرفی واحد 3 دفتر مرکزی به شماره بدنه کنتور 61020198 از تاریخ 1401/05/12 الی 1401/06/30</t>
  </si>
  <si>
    <t>شرکت توزیع نیروی برق تهران بزرگ- بابت 9% ارزش افزوده برق مصرفی واحد 2 دفتر مرکزی به شماره بدنه کنتور 61020190 از تاریخ 1401/05/12 الی 1401/06/30</t>
  </si>
  <si>
    <t>شرکت توزیع نیروی برق تهران بزرگ- بابت 9% ارزش افزوده برق مصرفی واحد 5 دفتر مرکزی به شماره بدنه کنتور 1146105 از تاریخ 1401/05/12 الی 1401/06/30</t>
  </si>
  <si>
    <t>شرکت توزیع نیروی برق تهران بزرگ- بابت 9% ارزش افزوده برق مصرفی واحد 6 دفتر مرکزی به شماره بدنه کنتور 12039960007173 از تاریخ 1401/05/12 الی 1401/06/27</t>
  </si>
  <si>
    <t>شرکت توزیع نیروی برق تهران بزرگ- بابت 9% ارزش افزوده برق مصرفی واحد 7 دفتر مرکزی به شماره بدنه کنتور 12039960007172 از تاریخ 1401/05/12 الی 1401/06/27</t>
  </si>
  <si>
    <t>شرکت توزیع نیروی برق تهران بزرگ- بابت 9% ارزش افزوده برق مصرفی واحد 1 دفتر مرکزی به شماره بدنه کنتور 61020195 از تاریخ 1401/03/18 الی 1401/06/30</t>
  </si>
  <si>
    <t>شرکت برق _9% ارزش افزوده م 1401/09/06 پرداخت قبض با شناسه 9555496904120 - بابت پ اداری - خستو ت 68</t>
  </si>
  <si>
    <t>شرکت برق _9% ارزش افزوده م 1401/09/16 پرداخت قبض با شناسه 9126572304120 - بابت پ اداری - خستو ت 68</t>
  </si>
  <si>
    <t>شرکت برق _9% ارزش افزوده م 1401/09/16 پرداخت قبض با شناسه 9555497104127 - بابت پ اداری - خستو ت 68</t>
  </si>
  <si>
    <t>شرکت برق _9% ارزش افزوده م 1401/09/16 پرداخت قبض با شناسه 9126572204126 - بابت پ اداری - خستو ت 68</t>
  </si>
  <si>
    <t>شرکت برق _9% ارزش افزوده م 1401/09/16 پرداخت قبض با شناسه 9555496804125 - بابت پ اداری - خستو ت 68</t>
  </si>
  <si>
    <t>شرکت برق _9% ارزش افزوده م 1401/09/16 پرداخت قبض با شناسه 9545302604125 - بابت پ اداری - خستو ت 68</t>
  </si>
  <si>
    <t>شرکت برق _9% ارزش افزوده م 1401/09/06 پرداخت قبض با شناسه 9126572104121 - بابت پ اداری - خستو ت 68</t>
  </si>
  <si>
    <t>شرکت برق _9% ارزش افزوده م 1401/09/16 پرداخت قبض با شناسه 9555497004122 - بابت پ اداری - خستو ت 68</t>
  </si>
  <si>
    <t>MOSACO-پرداخت تجمیعی توسط سهامداران هزینه حمل لوله های SEAH به ارزش 364.708 درهم فی 76.727 مورخ 1401/04/20 سنا طی ف 07/07/2022</t>
  </si>
  <si>
    <t>400320</t>
  </si>
  <si>
    <t>MOSACO SHIPPINGFORWARDING(L.L.C.)</t>
  </si>
  <si>
    <t>MOSACO-پرداخت تجمیعی توسط سهامداران بابت هزینه حمل لوله های 34 اینچی از دوبی به ارزش 12.000 درهم فی 75.553 مورخ 1401/06/02سنا طی ف 24/08/2022</t>
  </si>
  <si>
    <t>MOSACO-هزینه حمل لوله های SEAH به ارزش 364.708 درهم فی 76.727 مورخ 1401/04/20 سنا طی ف 07/07/2022</t>
  </si>
  <si>
    <t>MOSACO-هزینه حمل لوله های 34 اینچی از دوبی به ارزش 12.000 درهم فی 75.553 مورخ 1401/06/02سنا طی ف 24/08/2022</t>
  </si>
  <si>
    <t>MOSACO- بابت هزینه بارنامه حمل لوله های 36 اینچ از چین طی صورتحساب MF22/401 معادل 17.800 دلار با فی 360.694 ریال</t>
  </si>
  <si>
    <t>بازرگانی پیچ وکرپی پارس-نوید افشار(کد ملی1950697886)- سند MRS شماره 2361 بابت خرید طی فاکتور 22052</t>
  </si>
  <si>
    <t>400330</t>
  </si>
  <si>
    <t>بازرگانی پیچ وکرپی پارس-نوید افشار(کد ملی1950697886)</t>
  </si>
  <si>
    <t>dillinger- سند MRS شماره 1918 بابت خرید طی فاکتور  INV ME/22/67 خرید  Plateبابت مخازن طی INV ME/22/67 به مبلغ 92.484 درهم فی  70.169 ریال</t>
  </si>
  <si>
    <t>400331</t>
  </si>
  <si>
    <t>dillinger</t>
  </si>
  <si>
    <t>شرکت فناوران سرمایه انسانی جاویدان ( جابینجا) _ ش ف 590273 م 1401/09/05 آگهی استخدام نیروی مالی - بابت پ مالی - خستو ت 65</t>
  </si>
  <si>
    <t>400335</t>
  </si>
  <si>
    <t>آوای جاویدان کسب وکار</t>
  </si>
  <si>
    <t>شرکت فناوران سرمایه انسانی جاویدان ( جابینجا) _ 9% ارزش افزوده ش ف 590273 م 1401/09/05 آگهی استخدام نیروی مالی - بابت پ مالی - خستو ت 65</t>
  </si>
  <si>
    <t>همکاران کار پاسارگاد- بابت کسر 10% سپرده حسن انجام از صورت وضعیت قطعی خدمات طراحی خط لوله گاز طی قرارداد ADSH-E-CO-GE-018</t>
  </si>
  <si>
    <t>400340</t>
  </si>
  <si>
    <t>همراهان کار پاسارگاد</t>
  </si>
  <si>
    <t>همکاران کار پاسارگاد- بابت کسر 5% سپرده بیمه از صورت وضعیت قطعی خدمات طراحی خط لوله گاز طی قرارداد ADSH-E-CO-GE-018</t>
  </si>
  <si>
    <t>مسیر طلایی راسا -چک 323193 (ملت) بابت استرداد تضمین برگشت سالم و توقف کانتینر بارنامه IIX1270WIND1677</t>
  </si>
  <si>
    <t>400342</t>
  </si>
  <si>
    <t>حمل و نقل بین المللی مسیر طلایی راسا</t>
  </si>
  <si>
    <t>چک تضمین ش 859806 (تجارت) شرکت مسیر طلایی راسا بابت هزینه بارنامه ش BOM1458106046 اینویس 205</t>
  </si>
  <si>
    <t>استرداد چک تضمین ش 859806 (تجارت) شرکت مسیر طلایی راسا بابت هزینه بارنامه ش BOM1458106046 اینویس 205</t>
  </si>
  <si>
    <t>مسیر طلایی راسا - بابت هزینه ترانزیت بارنامه TSVAEJEA2208566 محموله Flare-GBA اینویس 186 شرکت Ring field فاکتور شماره 0469 شامل 9% ارزش افزوده</t>
  </si>
  <si>
    <t>مسیر طلایی راسا - بابت هزینه دموراژ بارنامه TSVAEJEA2208566 محموله Flare-GBA اینویس 186 شرکت Ring field فاکتور شماره 0475 شامل 9% ارزش افزوده</t>
  </si>
  <si>
    <t>مسیر طلایی راسا- بابت هزینه دموراژ بارنامه IIX1270WIND1677 محموله اینویس 185 شرکت Ring field فاکتور شماره 0495 شامل 9% ارزش افزوده</t>
  </si>
  <si>
    <t>مسیر طلایی راسا- بابت کسر سپرده نقدی از هزینه دموراژ بارنامه IIX1270WIND1677 محموله اینویس 185 شرکت Ring field فاکتور شماره 0495</t>
  </si>
  <si>
    <t>مسیر طلایی راسا _ هزینه بابت تسویه با شرکت مسیر طلایی راسا از طرف آقای پابخش م 1401/7/20 - بازرگانی</t>
  </si>
  <si>
    <t>مسیر طلایی راسا - بابت هزینه ترخیص بارنامه BOM1458106046 محموله Flare-GBA اینویس 205 شرکت Ring field فاکتور شماره 0562  شامل 9% ارزش افزوده</t>
  </si>
  <si>
    <t>مسیر طلایی راسا - بابت 9% ارزش افزوده هزینه ترانزیت بارنامه TSVAEJEA2208566 محموله Flare-GBA اینویس 186 شرکت Ring field فاکتور شماره 0469</t>
  </si>
  <si>
    <t>مسیر طلایی راسا - بابت 9% ارزش افزوده هزینه دموراژ بارنامه TSVAEJEA2208566 محموله Flare-GBA اینویس 186 شرکت Ring field فاکتور شماره 0475</t>
  </si>
  <si>
    <t>مسیر طلایی راسا- بابت 9% ارزش افزوده هزینه دموراژ بارنامه IIX1270WIND1677 محموله اینویس 185 شرکت Ring field فاکتور شماره 0495</t>
  </si>
  <si>
    <t>مسیر طلایی راسا - بابت 9% ارزش افزوده هزینه ترخیص بارنامه BOM1458106046 محموله Flare-GBA اینویس 205 شرکت Ring field فاکتور شماره 0562</t>
  </si>
  <si>
    <t>مسیر طلایی راسا- بابت تسویه سپرده نقدی با هزینه دموراژ بارنامه IIX1270WIND1677 محموله اینویس 185 شرکت Ring field فاکتور شماره 0495</t>
  </si>
  <si>
    <t>400260</t>
  </si>
  <si>
    <t>بانک تجارت</t>
  </si>
  <si>
    <t>شرکت آسیا ابزار دقیق- پیش پرداخت مربوط به ارسال حواله ارزی اعتبار اسنادی ق ADSH-P-PO-GE-051 به ارزش 134.792/28 یورو فی 269.830 ریال توسط بانک صنعت و معدن-نیکو9</t>
  </si>
  <si>
    <t>400266</t>
  </si>
  <si>
    <t>آسیا ابزار دقیق</t>
  </si>
  <si>
    <t>پترو کهن نفتان- سند MRS شماره 1960 بابت خرید طی فاکتور 57371 با 9% مالیات بر ارزش افزوده</t>
  </si>
  <si>
    <t>400268</t>
  </si>
  <si>
    <t>پترو کهن نفتان</t>
  </si>
  <si>
    <t>پترو کهن نفتان- سند MRS شماره 1959 بابت خرید طی فاکتور 57371 با 9% مالیات بر ارزش افزوده</t>
  </si>
  <si>
    <t>پترو کهن نفتان- سند MRS شماره 2032 بابت خرید طی فاکتور 57387خرید با 9% مالیات بر ارزش افزوده</t>
  </si>
  <si>
    <t>پترو کهن نفتان- بابت 9% ارزش افزوده صورتحساب 57371-01 مورخ 1401/07/18</t>
  </si>
  <si>
    <t>پترو کهن نفتان- بابت 9% ارزش افزوده صورتحساب 57387-01 مورخ 1401/08/10</t>
  </si>
  <si>
    <t>ساخت تجهیزات برقی لنا یزد-دریافت ضم ش 538.113.31389258.4 (رفاه کارگران ) تضمین پ پ ق ADSH-P-PO-GE-057 بابت تامین تابلو برق فشار ضعیف -به سررسید 1400/09/23</t>
  </si>
  <si>
    <t>400270</t>
  </si>
  <si>
    <t>ساخت تجهیزات برقی لنا یزد</t>
  </si>
  <si>
    <t>KWB-پرداخت تجمیعی توسط سهامداران به ارزش 10.000 دلار فی 277.651 مورخ 1401/05/03سنا بابت SHIPPING SILENCER PACKAGE STEAM-KA-SA-002</t>
  </si>
  <si>
    <t>400275</t>
  </si>
  <si>
    <t>Kwb</t>
  </si>
  <si>
    <t>KWB-هزینه به ارزش 10.000 دلار فی 277.651 مورخ 1401/05/03سنا بابت SHIPPING SILENCER PACKAGE STEAM-KA-SA-002</t>
  </si>
  <si>
    <t>سیستم های صنعتی سامان -دریافت ضم ش 6-00-00644826-60 (صادرات) تضمین پ پ ق ADSH-P-PO-GE-074 بابت ایستگاه تقلیل فشار گاز به سررسید 1401/07/30</t>
  </si>
  <si>
    <t>400325</t>
  </si>
  <si>
    <t>سیستم های صنعتی سامان</t>
  </si>
  <si>
    <t>سیستم های صنعتی سامان -دریافت ضم ش 6-00-00644826-60 (صادرات) تضمین پ پ ق ADSH-P-PO-GE-074 بابت ایستگاه تقلیل فشار گاز به سررسید 1402/01/30</t>
  </si>
  <si>
    <t>پویا گستر آرتا صنعت- بابت 9% ارزش افزوده صورتحساب 113 مورخ 1401/08/03</t>
  </si>
  <si>
    <t>400359</t>
  </si>
  <si>
    <t>پویا گستر آرتا صنعت</t>
  </si>
  <si>
    <t>پویا گستر آرتا صنعت- بابت 9% ارزش افزوده صورتحساب 114 مورخ 1401/08/03</t>
  </si>
  <si>
    <t>پویا گستر آرتا صنعت- بابت 9% ارزش افزوده صورتحساب 115 مورخ 1401/08/03</t>
  </si>
  <si>
    <t>پویا گستر آرتا- بابت 9% ارزش افزوده صورتحساب 153 مورخ 1401/09/14</t>
  </si>
  <si>
    <t>پویا گستر آرتا صنعت- سند MRS شماره 2194 بابت خرید طی فاکتور 113- خرید با 9% مالیات بر ارزش افزوده</t>
  </si>
  <si>
    <t>پویا گستر آرتا صنعت- سند MRS شماره 2195 بابت خرید طی فاکتور 114- خرید با 9% مالیات بر ارزش افزوده</t>
  </si>
  <si>
    <t>پویا گستر آرتا صنعت- سند MRS شماره 2196 بابت خرید طی فاکتور 115- خرید با 9% مالیات بر ارزش افزوده</t>
  </si>
  <si>
    <t>پویا گستر آرتا صنعت- استهلاک پیش پرداخت بابت صورتحساب 113 الی 115</t>
  </si>
  <si>
    <t>پویا گستر آرتا صنعت- سند MRS شماره 2492 بابت خرید طی فاکتور 153خرید برنچ پایپ با 9% مالیات بر ارزش افزوده</t>
  </si>
  <si>
    <t>شهاب پلاستیک- سند MRS شماره 2711 بابت خرید طی فاکتور 0065</t>
  </si>
  <si>
    <t>400354</t>
  </si>
  <si>
    <t>شهاب پلاستیک</t>
  </si>
  <si>
    <t>پرستوی سفید خلیج فارس- بابت هزینه ترخیص محموله لوله های IMS بارنامه ES/DXB/2815 اینویس 173 طی ف ش 231 مورخ 1401/03/18 شامل 9% ارزش افزوده</t>
  </si>
  <si>
    <t>400358</t>
  </si>
  <si>
    <t>پرستوی سفید خلیج فارس</t>
  </si>
  <si>
    <t>پرستوی سفید خلیج فارس- بابت برگشت از پیش پرداخت هزینه ترخیص محموله لوله های IMS بارنامه ES/DXB/2815 اینویس 173 طی ف ش 231 مورخ 1401/03/18</t>
  </si>
  <si>
    <t>پرستوی سفید خلیج فارس- بابت 9% ارزش افزوده هزینه ترخیص محموله لوله های IMS بارنامه ES/DXB/2815 اینویس 173 طی ف ش 231 مورخ 1401/03/18</t>
  </si>
  <si>
    <t>پترو انرژی خلیج فارس -دریافت ضم ش 374.8340.14070872.26 (پاسارگاد) تضمین پ پ ق ADSH-P-PO-GE-089 بابت خرید تجهیزات TANK ACCESSORIES به سررسید 1401/09/01</t>
  </si>
  <si>
    <t>400343</t>
  </si>
  <si>
    <t>پترو انرژی خلیج فارس</t>
  </si>
  <si>
    <t>پترو انرژی خلیج فارس -دریافت ضم ش 374.8340.14070872.26 (پاسارگاد) تضمین پ پ ق ADSH-P-PO-GE-089 بابت خرید تجهیزات TANK ACCESSORIES به سررسید 1401/12/01</t>
  </si>
  <si>
    <t>برق و تاسیسات داریان- دریافت ضم ش 12-4646612-405-156 (اقتصاد نوین) بابت تضمین حسن اجرای تعهدات ق ش ADSH-P-PO-GE-112 جهت Electrical Junction Box به سرسید 1402/09/07</t>
  </si>
  <si>
    <t>400361</t>
  </si>
  <si>
    <t>برق و تاسیسات داریان</t>
  </si>
  <si>
    <t>برق و تاسیسات داریان- دریافت ضم ش 27-4646612-420-156 (اقتصاد نوین) بابت تضمین پیش پرداخت ق ش ADSH-P-PO-GE-112 جهت Electrical Junction Box به سرسید 1402/03/07</t>
  </si>
  <si>
    <t>ابزار طهران- سند MRS شماره 2262 بابت خرید طی فاکتور 1</t>
  </si>
  <si>
    <t>400363</t>
  </si>
  <si>
    <t>ابزار طهران(زهرا باقری)</t>
  </si>
  <si>
    <t>ابزار طهران- سند MRS شماره 2516 بابت خرید طی فاکتور 104</t>
  </si>
  <si>
    <t>ابزار طهران- سند MRS شماره 2193 بابت خرید طی فاکتور 105</t>
  </si>
  <si>
    <t>ابزار طهران- سند MRS شماره 2471 بابت خرید طی فاکتور</t>
  </si>
  <si>
    <t>ابزار طهران- سند MRS شماره 2472 بابت خرید طی فاکتور دو فقره فاکتور</t>
  </si>
  <si>
    <t>آروین تجهیز صنعت خاورمیانه- بابت برگشت از پیش پرداخت جهت تسویه صورتحساب 04-1401 مورخ 1401/05/08</t>
  </si>
  <si>
    <t>400368</t>
  </si>
  <si>
    <t>آروین تجهیز صنعت خاورمیانه</t>
  </si>
  <si>
    <t>جهان عایق پارس- بابت 9% ارزش افزوده صورتحساب 376 مورخ 1401/08/03</t>
  </si>
  <si>
    <t>400369</t>
  </si>
  <si>
    <t>جهان عایق پارس</t>
  </si>
  <si>
    <t>جهان عایق پارس- بابت 9% ارزش افزوده صورتحساب 377 مورخ 1401/08/03</t>
  </si>
  <si>
    <t>جهان عایق پارس- بابت 9% ارزش افزوده صورتحساب 378 مورخ 1401/08/03</t>
  </si>
  <si>
    <t>جهان عایق پارس- بابت 9% ارزش افزوده صورتحساب 379 مورخ 1401/08/03</t>
  </si>
  <si>
    <t>جهان عایق پارس- بابت 9% ارزش افزوده صورتحساب 423 مورخ 1401/09/05</t>
  </si>
  <si>
    <t>جهان عایق پارس- بابت 9% ارزش افزوده صورتحساب 424 مورخ 1401/09/05</t>
  </si>
  <si>
    <t>جهان عایق پارس- بابت 9% ارزش افزوده صورتحساب 425 مورخ 1401/09/05</t>
  </si>
  <si>
    <t>جهان عایق پارس- سند MRS شماره 1800 بابت خرید طی فاکتور 378-379</t>
  </si>
  <si>
    <t>جهان عایق پارس- سند MRS شماره 1804 بابت خرید طی فاکتور 376</t>
  </si>
  <si>
    <t>جهان عایق پارس- سند MRS شماره 1801 بابت خرید طی فاکتور 377</t>
  </si>
  <si>
    <t>جهان عایق پارس- سند MRS شماره 1806 بابت خرید طی فاکتور 377</t>
  </si>
  <si>
    <t>جهان عایق پارس- سند MRS شماره 1807 بابت خرید طی فاکتور 377</t>
  </si>
  <si>
    <t>جهان عایق پارس- سند MRS شماره 1808 بابت خرید طی فاکتور 376</t>
  </si>
  <si>
    <t>جهان عایق پارس- سند MRS شماره 1805 بابت خرید طی فاکتور 377</t>
  </si>
  <si>
    <t>جهان عایق پارس- سند MRS شماره 1802 بابت خرید طی فاکتور 376</t>
  </si>
  <si>
    <t>جهان عایق پارس- سند MRS شماره 1803 بابت خرید طی فاکتور 376</t>
  </si>
  <si>
    <t>جهان عایق پارس- بابت استهلاک پیش پرداخت ق ADSH-P-PO-GE-098 معادل 96021/98 یورو با فی 290.271 ریال</t>
  </si>
  <si>
    <t>جهان عایق پارس- سند MRS شماره 2180 بابت خرید طی فاکتور 424-425خرید عایق به 9% مالیات بر ارزش افزوده</t>
  </si>
  <si>
    <t>جهان عایق پارس- سند MRS شماره 2173 بابت خرید طی فاکتور 0423خرید عایق به 9% مالیات بر ارزش افزوده</t>
  </si>
  <si>
    <t>جهان عایق پارس- سند MRS شماره 2174 بابت خرید طی فاکتور 0423خرید عایق به 9% مالیات بر ارزش افزوده</t>
  </si>
  <si>
    <t>جهان عایق پارس- سند MRS شماره 2179 بابت خرید طی فاکتور 0423خرید عایق به 9% مالیات بر ارزش افزوده</t>
  </si>
  <si>
    <t>جهان عایق پارس- سند MRS شماره 2178 بابت خرید طی فاکتور 0423خرید عایق به 9% مالیات بر ارزش افزوده</t>
  </si>
  <si>
    <t>جهان عایق پارس- سند MRS شماره 2176 بابت خرید طی فاکتور 0423خرید عایق به 9% مالیات بر ارزش افزوده</t>
  </si>
  <si>
    <t>جهان عایق پارس- سند MRS شماره 2175 بابت خرید طی فاکتور 0423خرید عایق به 9% مالیات بر ارزش افزوده</t>
  </si>
  <si>
    <t>جهان عایق پارس- سند MRS شماره 2177 بابت خرید طی فاکتور 0423خرید عایق به 9% مالیات بر ارزش افزوده</t>
  </si>
  <si>
    <t>جهان عایق پارس- سند MRS شماره 2024 بابت خرید طی فاکتور 0423خرید عایق به 9% مالیات بر ارزش افزوده</t>
  </si>
  <si>
    <t>جهان عایق پارس- بابت برگشت از پیش پرداخت معادل 43.140/59 یورو جهت تسویه صورتحسابهای پارت دوم اقلام ارسالی به شماره 423 الی 425 مورخ 1401/09/05</t>
  </si>
  <si>
    <t>ارغوان کبیر- سند MRS شماره 2416 بابت خرید طی فاکتور 3479-3480-3481</t>
  </si>
  <si>
    <t>400370</t>
  </si>
  <si>
    <t>ارغوان کبیر</t>
  </si>
  <si>
    <t>ارغوان کبیر- بابت برگشت از پیش پرداخت جهت تسویه صورتحساب 3479 مورخ 1401/07/14</t>
  </si>
  <si>
    <t>ارغوان کبیر- بابت برگشت از پیش پرداخت جهت تسویه صورتحساب 3480 مورخ 1401/07/14</t>
  </si>
  <si>
    <t>ارغوان کبیر- بابت برگشت از پیش پرداخت جهت تسویه صورتحساب 3481 مورخ 1401/07/14</t>
  </si>
  <si>
    <t>ارغوان کبیر- بابت 9% ارزش افزوده صورتحساب 3479 مورخ 1401/07/14</t>
  </si>
  <si>
    <t>ارغوان کبیر- بابت 9% ارزش افزوده صورتحساب 3480 مورخ 1401/07/14</t>
  </si>
  <si>
    <t>ارغوان کبیر- بابت 9% ارزش افزوده صورتحساب 3481 مورخ 1401/07/14</t>
  </si>
  <si>
    <t>تیر ناو ساتراپ- بابت انتقال از پیش پرداخت هزینه های ترخیص بارنامه ش SE-2207-193 محموله لوله های Haitian اینویس 192 طی فاکتور شماره A49</t>
  </si>
  <si>
    <t>400375</t>
  </si>
  <si>
    <t>تیر ناو ساتراپ</t>
  </si>
  <si>
    <t>تیر ناو ساتراپ- بابت 9% ارزش افزوده هزینه های ترخیص (ترخیصیه، خدمات فورواردری و بارگذاری اطلاعات) بارنامه ش IR/22.632G محموله اینویس 189 شرکت انرژی کویر پایا فاکتور شماره A46</t>
  </si>
  <si>
    <t>تیر ناو ساتراپ- بابت 9% ارزش افزوده هزینه های ترخیص بارنامه ش SE-2207-193 محموله لوله های Haitian اینویس 192 طی فاکتور شماره A49</t>
  </si>
  <si>
    <t>تیر ناو ساتراپ- بابت 9% ارزش افزوده هزینه های ترخیص بارنامه ش ILJEABND220825211 محموله ولوهای PSV اینویس 138 شرکت Lesser فاکتور شماره A96</t>
  </si>
  <si>
    <t>تیر ناو ساتراپ- بابت هزینه های ترخیص (ترخیصیه، خدمات فورواردری و بارگذاری اطلاعات) بارنامه ش IR/22.632G محموله اینویس 189 شرکت انرژی کویر پایا فاکتور شماره A46 شامل 9% ارزش افزوده</t>
  </si>
  <si>
    <t>تیر ناو ساتراپ- بابت هزینه های ترخیص بارنامه ش SE-2207-193 محموله لوله های Haitian اینویس 192 طی فاکتور شماره A49 شامل 9% ارزش افزوده</t>
  </si>
  <si>
    <t>تیر ناو ساتراپ- بابت هزینه های ترخیص بارنامه ش ILJEABND220825211 محموله ولوهای PSV اینویس 138 شرکت Lesser فاکتور شماره A96 شامل 9% ارزش افزوده</t>
  </si>
  <si>
    <t>فروشگاه ناب استیل _ ش ف 151002979 م 1401/09/02 خرید قاشق ، چنگال و کاردمیوه خوری - بابت پ اداری - خستو ت 65</t>
  </si>
  <si>
    <t>400377</t>
  </si>
  <si>
    <t>تولیدی صنعتی ناب استیل</t>
  </si>
  <si>
    <t>فروشگاه ناب استیل _ 9% ارزش افزوده ش ف 151002979 م 1401/09/02 خرید قاشق ، چنگال و کاردمیوه خوری - بابت پ اداری - خستو ت 65</t>
  </si>
  <si>
    <t>بازرسی فنی بین الملل پرسا پایش-بابت 9% ارزش افزوده بازرسی اقلام شرکت سیستم های صنعتی سامان با شماره درخواست 13-2618 طی ف ش 9525/1106</t>
  </si>
  <si>
    <t>400378</t>
  </si>
  <si>
    <t>بازرسی فنی بین المللی پرسا پایش</t>
  </si>
  <si>
    <t>بازرسی فنی بین الملل پرسا پایش-بابت 9% ارزش افزوده بازرسی اقلام شرکت سیستم های صنعتی سامان با شماره درخواست 15-2656 طی ف ش 9525/1107</t>
  </si>
  <si>
    <t>بازرسی فنی بین الملل پرسا پایش-بابت 9% ارزش افزوده بازرسی اقلام شرکت سیستم های صنعتی سامان با شماره درخواست 16-2680 طی ف ش 9525/1108</t>
  </si>
  <si>
    <t>بازرسی فنی بین الملل پرسا پایش-بابت 9% ارزش افزوده بازرسی اقلام شرکت سیستم های صنعتی سامان با شماره درخواست 17-2694 طی ف ش 9525/1109</t>
  </si>
  <si>
    <t>بازرسی فنی بین الملل پرسا پایش-بابت 9% ارزش افزوده بازرسی اقلام شرکت پارس پنگان با شماره درخواست 18-2720 طی ف ش 9525/1110</t>
  </si>
  <si>
    <t>بازرسی فنی بین الملل پرسا پایش-بابت 9% ارزش افزوده بازرسی اقلام شرکت سیستم های صنعتی سامان با شماره درخواست 20-2740 طی ف ش 9525/1111</t>
  </si>
  <si>
    <t>بازرسی فنی بین الملل پرسا پایش-بابت  9% ارزش افزوده بازرسی اقلام شرکت سیستم های صنعتی سامان با شماره درخواست 21-2758 طی ف ش 9525/1112</t>
  </si>
  <si>
    <t>بازرسی فنی بین الملل پرسا پایش-بابت 9% ارزش افزوده بازرسی اقلام شرکت سیستم های صنعتی سامان با شماره درخواست 22-2778 طی ف ش 9525/1113</t>
  </si>
  <si>
    <t>بازرسی فنی بین الملل پرسا پایش-بابت 9% ارزش افزوده بازرسی اقلام شرکت سیستم های صنعتی سامان با شماره درخواست 23-2782 طی ف ش 9525/1114</t>
  </si>
  <si>
    <t>بازرسی فنی بین الملل پرسا پایش-بابت 9% ارزش افزوده بازرسی اقلام شرکت سیستم های صنعتی سامان با شماره درخواست 24-2818 طی ف ش 9525/1115</t>
  </si>
  <si>
    <t>بازرسی فنی بین الملل پرسا پایش-بابت بازرسی اقلام شرکت سیستم های صنعتی سامان با شماره درخواست 13-2618 طی ف ش 9525/1106 شامل 9% ارزش افزوده</t>
  </si>
  <si>
    <t>بازرسی فنی بین الملل پرسا پایش-بابت بازرسی اقلام شرکت سیستم های صنعتی سامان با شماره درخواست 15-2656 طی ف ش 9525/1107 شامل 9% ارزش افزوده</t>
  </si>
  <si>
    <t>بازرسی فنی بین الملل پرسا پایش-بابت بازرسی اقلام شرکت سیستم های صنعتی سامان با شماره درخواست 16-2680 طی ف ش 9525/1108 شامل 9% ارزش افزوده</t>
  </si>
  <si>
    <t>بازرسی فنی بین الملل پرسا پایش-بابت بازرسی اقلام شرکت سیستم های صنعتی سامان با شماره درخواست 17-2694 طی ف ش 9525/1109 شامل 9% ارزش افزوده</t>
  </si>
  <si>
    <t>بازرسی فنی بین الملل پرسا پایش-بابت بازرسی اقلام شرکت پارس پنگان با شماره درخواست 18-2720 طی ف ش 9525/1110 شامل 9% ارزش افزوده</t>
  </si>
  <si>
    <t>بازرسی فنی بین الملل پرسا پایش-بابت بازرسی اقلام شرکت سیستم های صنعتی سامان با شماره درخواست 20-2740 طی ف ش 9525/1111 شامل 9% ارزش افزوده</t>
  </si>
  <si>
    <t>بازرسی فنی بین الملل پرسا پایش-بابت بازرسی اقلام شرکت سیستم های صنعتی سامان با شماره درخواست 21-2758 طی ف ش 9525/1112 شامل 9% ارزش افزوده</t>
  </si>
  <si>
    <t>بازرسی فنی بین الملل پرسا پایش-بابت بازرسی اقلام شرکت سیستم های صنعتی سامان با شماره درخواست 22-2778 طی ف ش 9525/1113 شامل 9% ارزش افزوده</t>
  </si>
  <si>
    <t>بازرسی فنی بین الملل پرسا پایش-بابت بازرسی اقلام شرکت سیستم های صنعتی سامان با شماره درخواست 23-2782 طی ف ش 9525/1114 شامل 9% ارزش افزوده</t>
  </si>
  <si>
    <t>بازرسی فنی بین الملل پرسا پایش-بابت بازرسی اقلام شرکت سیستم های صنعتی سامان با شماره درخواست 24-2818 طی ف ش 9525/1115 شامل 9% ارزش افزوده</t>
  </si>
  <si>
    <t>بازرسی فنی بین الملل پرسا پایش-بابت 16.67% سپرده هزینه 10 فقره بازرسی طی صورتحسابهای 9525/1106 الی 9525/1115</t>
  </si>
  <si>
    <t>صنایع چینی زرین ایران _ م 1401/09/02هزینه خرید ظروف آبدارخانه - بابت پ اداری - خستو ت 65</t>
  </si>
  <si>
    <t>400379</t>
  </si>
  <si>
    <t>صنایع چینی زرین ایران</t>
  </si>
  <si>
    <t>صنایع چینی زرین ایران _ م 1401/09/02 9% ارزش افزوده هزینه خرید ظروف آبدارخانه - بابت پ اداری - خستو ت 65</t>
  </si>
  <si>
    <t>هرو آسانسور ملل(هیرو آسانسور) -دریافت ضم ش 374.113.33165287.1 (رفاه) بابت تضمین پ پ نصب و خرید و اجرای آسانسور ساختمان اداری سایت طی ق ADSH-P-PO-GE-100 به سررسید 1401/09/24</t>
  </si>
  <si>
    <t>400380</t>
  </si>
  <si>
    <t>هیرو آسانسور (هرو آسانسور ملل)</t>
  </si>
  <si>
    <t>هرو آسانسور ملل(هیرو آسانسور) -دریافت ضم ش 374.113.33165287.1 (رفاه) بابت تضمین پ پ نصب و خرید و اجرای آسانسور ساختمان اداری سایت طی ق ADSH-P-PO-GE-100 به سررسید 1401/12/24</t>
  </si>
  <si>
    <t>مشاورین سامانه پژوهان- بابت 9% ارزش افزوده صورتحساب 10937 مورخ 1401/08/01</t>
  </si>
  <si>
    <t>400387</t>
  </si>
  <si>
    <t>مشاورین سامانه پژوهان</t>
  </si>
  <si>
    <t>مشاورین سامانه پژوهان- سند MRS شماره 2080 بابت خرید طی فاکتور 401/10937</t>
  </si>
  <si>
    <t>مشاورین سامانه پژوهان- سند MRS شماره 2078 بابت خرید طی فاکتور 401/10937</t>
  </si>
  <si>
    <t>مشاورین سامانه پژوهان- سند MRS شماره 2077 بابت خرید طی فاکتور 401/10937</t>
  </si>
  <si>
    <t>مشاورین سامانه پژوهان- سند MRS شماره 2079 بابت خرید طی فاکتور 401/10937</t>
  </si>
  <si>
    <t>400391</t>
  </si>
  <si>
    <t>پلیمر آوا نوین ایرانیان</t>
  </si>
  <si>
    <t>پلیمر آوا نوین ایرانیان- سند MRS شماره 2075 بابت خرید طی فاکتور 168پلیمر آوا نوین ایرانیان-خرید لوله آبرسانی یا 9% مالیات بر ارزش افزوده-</t>
  </si>
  <si>
    <t>پلیمر آوا نوین ایرانیان- سند MRS شماره 2064 بابت خرید طی فاکتور 168پلیمر آوا نوین ایرانیان-خرید لوله آبرسانی یا 9% مالیات بر ارزش افزوده-</t>
  </si>
  <si>
    <t>پلیمر آوا نوین ایرانیان- سند MRS شماره 2063 بابت خرید طی فاکتور 168پلیمر آوا نوین ایرانیان-خرید لوله آبرسانی یا 9% مالیات بر ارزش افزوده-</t>
  </si>
  <si>
    <t>پلیمر آوا نوین- بابت 9% ارزش افزوده صورتحساب 168 مورخ 1401/07/10</t>
  </si>
  <si>
    <t>رایان ورانگر_ 9% ارزش افزوده ش ف 52498 م 1401/09/05 هزینه آگهی استخدام نیروی مالی - بابت پ اداری - خستو ت 65</t>
  </si>
  <si>
    <t>400392</t>
  </si>
  <si>
    <t>رایان ورانگر</t>
  </si>
  <si>
    <t>رایان ورانگر_9% ارزش افزوده ش ف 52498 م 1401/09/05 هزینه آگهی استخدام نیروی مالی - بابت پ اداری - خستو ت 65</t>
  </si>
  <si>
    <t>رایان ورانگر_ ش ف 52498 م 1401/09/05 هزینه آگهی استخدام نیروی مالی - بابت پ اداری - خستو ت 65</t>
  </si>
  <si>
    <t>400394</t>
  </si>
  <si>
    <t>توسعه خدمات دریائی سینا شعبه بندر عباس</t>
  </si>
  <si>
    <t>حمل و نقل بین المللی توشه بر- بابت 9% ارزش افزوده هزینه های ترخیص محموله شیرآلات Lesser بارنامه ILJEABND220825211 اینویس 138 طی صورتحساب به شناسه 439111</t>
  </si>
  <si>
    <t>فرآب - طی سند 241991 (تجارت) بابت عودت مازاد هزینه های کامزد تمدید ضمانتنامه شماره 98182027366</t>
  </si>
  <si>
    <t>400395</t>
  </si>
  <si>
    <t>فرآب</t>
  </si>
  <si>
    <t>فرآب - طی سند 241991 (تجارت) بابت عودت سپرده نقدی ضمانتنامه شماره 98182027366</t>
  </si>
  <si>
    <t>سپرده ضمانتنامه های پیش پرداخت بانکی</t>
  </si>
  <si>
    <t>14322</t>
  </si>
  <si>
    <t>شرکت آریا انرژی البرز- بابت خرید ملزومات ولو 28 اینچ خط خوراک طی فاکتور 0055 شامل 9% ارزش افزوده</t>
  </si>
  <si>
    <t>400396</t>
  </si>
  <si>
    <t>آریا انرژی البرز</t>
  </si>
  <si>
    <t>شرکت آریا انرژی البرز- بابت خرید ملزومات ولو 28 اینچ خط خوراک طی فاکتور 0054 شامل 9% ارزش افزوده</t>
  </si>
  <si>
    <t>شرکت آریا انرژی البرز- بابت 9% ارزش افزوده خرید ملزومات ولو 28 اینچ خط خوراک طی فاکتور0055</t>
  </si>
  <si>
    <t>شرکت آریا انرژی البرز- بابت 9% ارزش افزوده خرید ملزومات ولو 28 اینچ خط خوراک طی فاکتور 0054</t>
  </si>
  <si>
    <t>400397</t>
  </si>
  <si>
    <t>نیک آزمون سگال</t>
  </si>
  <si>
    <t>کارا صنعت تدبیر پایا -دریافت چک 177428 (ملی) بابت تضمین حسن انجام تعهدات ق ADSH-P-PO-GE-088 بابت EJECTOR الحاقیه ش 1</t>
  </si>
  <si>
    <t>400362</t>
  </si>
  <si>
    <t>کارا صنعت تدبیر پایا</t>
  </si>
  <si>
    <t>کارا صنعت تدبیر پایا -دریافت سفته 835516 بابت تضمین حسن انجام تعهدات ق ADSH-P-PO-GE-088 بابت EJECTOR الحاقیه ش 1</t>
  </si>
  <si>
    <t>آروین تجهیز صنعت خاورمیانه -دریافت سفته 253985 بابت تضمین پیش پرداخت خرید گسکت</t>
  </si>
  <si>
    <t>آروین تجهیز صنعت خاورمیانه -دریافت سفته 245533 بابت تضمین پیش پرداخت خرید گسکت</t>
  </si>
  <si>
    <t>آروین تجهیز صنعت خاورمیانه -دریافت سفته 831877 بابت تضمین پیش پرداخت خرید گسکت</t>
  </si>
  <si>
    <t>آروین تجهیز صنعت خاورمیانه -دریافت سفته 831878 بابت تضمین پیش پرداخت خرید گسکت</t>
  </si>
  <si>
    <t>آروین تجهیز صنعت خاورمیانه -دریافت سفته 245535 بابت تضمین پیش پرداخت خرید گسکت</t>
  </si>
  <si>
    <t>جهان عایق پارس -دریافت ضم ش 63710124 (تجارت) بابت تضمین پ پ ق ADSH-P-PO-GE-098 خرید عایق های گرم و سرد به سررسید 1401/08/03</t>
  </si>
  <si>
    <t>جهان عایق پارس -دریافت ضم ش 63710124 (تجارت) بابت تضمین پ پ ق ADSH-P-PO-GE-098 خرید عایق های گرم و سرد به سررسید 1401/11/03</t>
  </si>
  <si>
    <t>جهان عایق پارس -تقلیل ضم ش 63710124 (تجارت) تضمین پیش پرداخت ق ADSH-P-PO-GE-098 بابت خرید عایق سرد و گرم از مبلغ 36،118،362،476 ریال به 10،000،000،000 ریال به سررسید 1401/08/03</t>
  </si>
  <si>
    <t>جهان عایق پارس -دریافت ضم ش 63710258 (تجارت) تضمین پ پ ق ADSH-P-PO-GE-098 (الحاقیه ق) تامین کالای اکسسوری عایق های سرد و گرم به سررسید 1401/08/22</t>
  </si>
  <si>
    <t>جهان عایق پارس -دریافت ضم ش 63710258 (تجارت) تضمین پ پ ق ADSH-P-PO-GE-098 (الحاقیه ق) تامین کالای اکسسوری عایق های سرد و گرم به سررسید 1401/11/22</t>
  </si>
  <si>
    <t>پویا سامانه همکاران- بابت 10% سپرده حسن انجام قرارداد نصب و استقرار نرم افزار دریافت و پرداخت راهکاران طی صورتحساب 066</t>
  </si>
  <si>
    <t>400399</t>
  </si>
  <si>
    <t>شرکت پویا سامانه همکاران</t>
  </si>
  <si>
    <t>پویا سامانه همکاران- بابت نصب و استقرار نرم افزار دریافت و پرداخت راهکاران طی صورتحساب 066 شامل 9% ارزش افزوده</t>
  </si>
  <si>
    <t>پویا سامانه همکاران- بابت برگشت از پیش پرداخت قرارداد نصب و استقرار نرم افزار دریافت و پرداخت راهکاران طی صورتحساب 066</t>
  </si>
  <si>
    <t>پویا سامانه همکاران- بابت 5% سپرده بیمه قرارداد نصب و استقرار نرم افزار دریافت و پرداخت راهکاران طی صورتحساب 066</t>
  </si>
  <si>
    <t>توسعه و نوسازی صنایع گداختار- بابت 9% ارزش افزوده صورتحساب 545 مورخ 1401/09/26</t>
  </si>
  <si>
    <t>400400</t>
  </si>
  <si>
    <t>گروه توسعه و نوسازی صنایع گداختار</t>
  </si>
  <si>
    <t>توسعه و نوسازی صنایع گداختار- بابت 9% ارزش افزوده صورتحساب 546 مورخ 1401/09/26</t>
  </si>
  <si>
    <t>توسعه و نوسازی صنایع گداختار- بابت 9% ارزش افزوده صورتحساب 547 مورخ 1401/09/26</t>
  </si>
  <si>
    <t>گروه توسعه و نوسازی صنایع گداختار- سند MRS شماره 2040 بابت خرید طی فاکتور 545خرید با 9% مالیات بر ارزش افزوده</t>
  </si>
  <si>
    <t>گروه توسعه و نوسازی صنایع گداختار- سند MRS شماره 2041 بابت خرید طی فاکتور 546خرید با 9% مالیات بر ارزش افزوده</t>
  </si>
  <si>
    <t>گروه توسعه و نوسازی صنایع گداختار- سند MRS شماره 2039 بابت خرید طی فاکتور 547خرید با 9% مالیات بر ارزش افزوده</t>
  </si>
  <si>
    <t>توسعه و نوسازی صنایع گداختار- بابت برگشت از پیش پرداخت ق ADSH-P-PO-GE-052 جهت تسویه صورتحساب 545</t>
  </si>
  <si>
    <t>توسعه و نوسازی صنایع گداختار- بابت برگشت از پیش پرداخت ق ADSH-P-PO-GE-052 جهت تسویه صورتحساب 546</t>
  </si>
  <si>
    <t>توسعه و نوسازی صنایع گداختار- بابت برگشت از پیش پرداخت ق ADSH-P-PO-GE-052 جهت تسویه صورتحساب 547</t>
  </si>
  <si>
    <t>توسعه و نوسازی صنایع گداختار- بابت 9% ارزش افزوده صورتحساب 545 ق ADSH-P-PO-GE-052</t>
  </si>
  <si>
    <t>توسعه و نوسازی صنایع گداختار- بابت 9% ارزش افزوده صورتحساب 546  ق ADSH-P-PO-GE-052</t>
  </si>
  <si>
    <t>توسعه و نوسازی صنایع گداختار- بابت 10% سپرده حسن انجام ق ADSH-P-PO-GE-052 جهت تسویه صورتحسابهای 545 الی 547</t>
  </si>
  <si>
    <t>بخشی از  چک 923049 (اقتصاد)بابت واریز حقوق شهریور ماه  1401  پرسنل طبق لیست پیوست(واریزی)-ایماغیان</t>
  </si>
  <si>
    <t>600001</t>
  </si>
  <si>
    <t>امیرعباس ایماغیان</t>
  </si>
  <si>
    <t>بخشی از چک 194413 (اقتصاد)بابت واریز حقوق مهر ماه 1401 پرسنل طبق لیست پیوست (واریزی)- ایماغیان</t>
  </si>
  <si>
    <t>بخشی از چک 194419 (اقتصاد)بابت واریز حقوق آبان ماه 1401 پرسنل طبق لیست پیوست (واریزی)- ایماغیان</t>
  </si>
  <si>
    <t>600005</t>
  </si>
  <si>
    <t>پروین صادق آبادی</t>
  </si>
  <si>
    <t>بخشی از چک 923049 (اقتصاد)بابت واریز حقوق شهریور ماه 1401 پرسنل طبق لیست پیوست (واریزی)-صادق آبادی</t>
  </si>
  <si>
    <t>بخشی از چک 194413 (اقتصاد)بابت واریز حقوق مهر ماه 1401 پرسنل طبق لیست پیوست (واریزی)- صادق آبادی</t>
  </si>
  <si>
    <t>بخشی از چک 194419 (اقتصاد)بابت واریز حقوق آبان ماه 1401 پرسنل طبق لیست پیوست (واریزی)- صادق آبادی</t>
  </si>
  <si>
    <t>پروین صادق آبادی- پرداخت 2000 دلار با فی 243.790 ریال بابت تنخواه ماموریت دوبی</t>
  </si>
  <si>
    <t>موجودی نزد تنخواه گردان ها</t>
  </si>
  <si>
    <t>11141</t>
  </si>
  <si>
    <t>پروین صادق آبادی- عودت 2000 دلار تنخواه ماموریت دوبی به صندوق با فی 243.790 ریال</t>
  </si>
  <si>
    <t>پروین صادق آبادی- ارائه هزینه های سفر و اقامات ماموریت دوبی از تاریخ 25 الی 27 مهر 1401</t>
  </si>
  <si>
    <t>بابت قسط بیمه تکمیلی مهر ماه</t>
  </si>
  <si>
    <t>600006</t>
  </si>
  <si>
    <t>حسین سمیعی کیا</t>
  </si>
  <si>
    <t>بخشی از  چک 923049 (اقتصاد)بابت واریز حقوق شهریور ماه  1401  پرسنل طبق لیست پیوست(واریزی)-سمیعی کیا</t>
  </si>
  <si>
    <t>بخشی از چک 194413 (اقتصاد)بابت واریز حقوق مهر ماه 1401 پرسنل طبق لیست پیوست (واریزی)- سمیعی کیا</t>
  </si>
  <si>
    <t>بخشی از چک 194419 (اقتصاد)بابت واریز حقوق آبان ماه 1401 پرسنل طبق لیست پیوست (واریزی)- سمیعی کیا</t>
  </si>
  <si>
    <t>بابت وام کارکنان مهر ماه</t>
  </si>
  <si>
    <t>وام کارکنان</t>
  </si>
  <si>
    <t>14221</t>
  </si>
  <si>
    <t>بابت وام کارکنان آبان ماه</t>
  </si>
  <si>
    <t>بابت وام کارکنان آذر ماه</t>
  </si>
  <si>
    <t>600007</t>
  </si>
  <si>
    <t>مجتبی زرافشانی</t>
  </si>
  <si>
    <t>بابت برگشت ذخیره عیدی آذر ماه</t>
  </si>
  <si>
    <t>بخشی  از  چک 923049 (اقتصاد)بابت واریز حقوق شهریور ماه  1401  پرسنل طبق لیست پیوست(واریزی)-زرافشانی</t>
  </si>
  <si>
    <t>بخشی از چک 194413 (اقتصاد)بابت واریز حقوق مهر ماه 1401 پرسنل طبق لیست پیوست (واریزی)- زر افشانی</t>
  </si>
  <si>
    <t>بابت خالص تسویه حساب آذر ماه</t>
  </si>
  <si>
    <t>بخشی از چک 194419 (اقتصاد)بابت واریز حقوق آبان ماه 1401 پرسنل طبق لیست پیوست (واریزی)- زرافشانی</t>
  </si>
  <si>
    <t>بابت جاری کارکنان آذر ماه</t>
  </si>
  <si>
    <t>بابت برگشت ذخیره سنوات آذر ماه</t>
  </si>
  <si>
    <t>بابت ذخیره بازخرید مرخصی آذر ماه</t>
  </si>
  <si>
    <t>ذخیره بازخرید مرخصی</t>
  </si>
  <si>
    <t>34244</t>
  </si>
  <si>
    <t>600009</t>
  </si>
  <si>
    <t>سپیده  بیاتی</t>
  </si>
  <si>
    <t>بخشی از  چک 923049 (اقتصاد)بابت واریز حقوق شهریور ماه  1401  پرسنل طبق لیست پیوست(واریزی)-بیاتی</t>
  </si>
  <si>
    <t>بخشی از چک 194413 (اقتصاد)بابت واریز حقوق مهر ماه 1401 پرسنل طبق لیست پیوست (واریزی)- بیاتی</t>
  </si>
  <si>
    <t>بخشی از چک 194419 (اقتصاد)بابت واریز حقوق آبان ماه 1401 پرسنل طبق لیست پیوست (واریزی)- بیاتی</t>
  </si>
  <si>
    <t>600010</t>
  </si>
  <si>
    <t>پریسا صفائی فراهانی</t>
  </si>
  <si>
    <t>بخشی  از  چک 923049 (اقتصاد)بابت واریز حقوق شهریور ماه  1401   پرسنل طبق لیست پیوست(واریزی)-پریسا صفائی فرهانی</t>
  </si>
  <si>
    <t>بخشی از چک 194413 (اقتصاد)بابت واریز حقوق مهر ماه 1401 پرسنل طبق لیست پیوست (واریزی)- صفائی فراهانی</t>
  </si>
  <si>
    <t>بخشی از چک 194419 (اقتصاد)بابت واریز حقوق آبان ماه 1401 پرسنل طبق لیست پیوست (واریزی)- صفائی فراهانی</t>
  </si>
  <si>
    <t>600013</t>
  </si>
  <si>
    <t>سیدمحمد حسینی کیا</t>
  </si>
  <si>
    <t>600016</t>
  </si>
  <si>
    <t>محسن  خستو</t>
  </si>
  <si>
    <t>اسناد تنخواه ش 48 آقای خستو- هزینه های دفتر مرکزی از تاریخ 1401/06/20 الی 1401/07/06</t>
  </si>
  <si>
    <t>شرکت توزیع نیروی برق تهران بزرگ- بابت پرداخت 8 فقره قبض برق مصرفی دفتر مرکزی از تاریخ 1401/05/12 الی 1401/06/30 از محل تنخواه</t>
  </si>
  <si>
    <t>اسناد تنخواه ش 49 آقای خستو- هزینه های دفتر مرکزی از تاریخ 1401/07/09 الی 1401/07/17</t>
  </si>
  <si>
    <t>اسناد تنخواه ش 50 آقای خستو- هزینه های دفتر مرکزی از تاریخ 1401/07/09 الی 1401/07/17</t>
  </si>
  <si>
    <t>اسناد تنخواه ش 51 آقای خستو- هزینه های دفتر مرکزی از تاریخ 1401/07/09 الی 1401/07/17</t>
  </si>
  <si>
    <t>اسناد تنخواه ش 52 آقای خستو- هزینه های دفتر مرکزی از تاریخ 1401/07/19 الی 1401/07/27</t>
  </si>
  <si>
    <t>اسناد تنخواه ش 53 آقای خستو- هزینه های دفتر مرکزی از تاریخ 1401/07/20 الی 1401/07/26</t>
  </si>
  <si>
    <t>اسناد تنخواه ش 54 آقای خستو- هزینه های دفتر مرکزی از تاریخ 1401/07/28 الی 1401/07/30</t>
  </si>
  <si>
    <t>اسناد تنخواه ش 55 آقای خستو- هزینه های دفتر مرکزی از تاریخ 1401/07/03 الی 1401/07/27</t>
  </si>
  <si>
    <t>اسناد تنخواه ش 55 آقای خستو- هزینه های دفتر مرکزی از تاریخ 1401/07/27 الی 1401/08/04</t>
  </si>
  <si>
    <t>اسناد تنخواه ش 56 آقای خستو- هزینه های دفتر مرکزی از تاریخ 1401/07/27 الی 1401/08/11</t>
  </si>
  <si>
    <t>اسناد هزینه تنخواه ش 61 مورخ 1401/08/11 توسط آقای خستو بابت هزینه های دفتر مرکزی از تاریخ 1401/07/12 تا 1401/08/11</t>
  </si>
  <si>
    <t>اسناد تنخواه ش 57 آقای خستو- هزینه های دفتر مرکزی از تاریخ 1401/08/15 الی 1401/08/15</t>
  </si>
  <si>
    <t>اسناد تنخواه ش 58 آقای خستو- هزینه های دفتر مرکزی از تاریخ 1401/08/11 الی 1401/08/15</t>
  </si>
  <si>
    <t>اسناد تنخواه ش 59 آقای خستو- هزینه های دفتر مرکزی از تاریخ 1401/08/02 الی 1401/08/16</t>
  </si>
  <si>
    <t>پرداخت چک 859820 بانک تجارت جهت شارژ تنخواه دفتر مرکزی آقای خستو</t>
  </si>
  <si>
    <t>اسناد هزینه تنخواه ش 60 م 1401/08/22 توسط آقای خستو بابت هزینه های دفتر مرکزی از تاریخ 1401/08/13 تا 1401/08/22</t>
  </si>
  <si>
    <t>هزینه تنخواه ش 62 مورخ 1401/08/21 توسط آقای خستو بابت هزینه های دفتر مرکزی از تاریخ 1401/08/11 تا 1401/08/21</t>
  </si>
  <si>
    <t>هزینه تنخواه ش 63 مورخ 1401/08/25 توسط آقای خستو بابت هزینه های دفتر مرکزی از تاریخ 1401/08/22 تا 1401/08/25</t>
  </si>
  <si>
    <t>اسناد هزینه تنخواه ش 64 توسط آقای خستو بابت هزینه های دفتر مرکزی از تاریخ 1401/08/25 تا 1401/09/02</t>
  </si>
  <si>
    <t>اسناد هزینه تنخواه ش 65 توسط آقای خستو بابت هزینه های دفتر مرکزی از تاریخ 1401/09/02 تا 1401/09/06</t>
  </si>
  <si>
    <t>اسناد هزینه تنخواه ش 66 توسط آقای خستو بابت هزینه های دفتر مرکزی از تاریخ 1401/8/29 تا 1401/9/10</t>
  </si>
  <si>
    <t>اسناد هزینه تنحواه ش 67 توسط آقای خستو بابت هزینه های دفتر مرکزی از تاریخ 1401/9/9 تا 1401/9/14</t>
  </si>
  <si>
    <t>اسناد هزینه تنخواه ش 68 مورخ 1401/09/15 توسط آقای خستو بابت هزینه های دفتر مرکزی از تاریخ 1401/09/15 تا 1401/09/16</t>
  </si>
  <si>
    <t>اسناد هزینه تنخواه ش 70 مورخ 1401/09/19 توسط آقای خستو بابت هزینه های دفتر مرکزی از تاریخ 1401/09/09 تا 1401/09/19</t>
  </si>
  <si>
    <t>اسناد هزینه تنخواه ش 74 توسط آقای خستو بابت هزینه های دفتر مرکزی از تاریخ 1401/09/20 تا 1401/09/20</t>
  </si>
  <si>
    <t>اسناد هزینه تنخواه ش 73 توسط آقای خستو بابت هزینه های دفتر مرکزی از تاریخ 1401/09/20 تا 1401/09/20</t>
  </si>
  <si>
    <t>اسناد هزینه تنخواه ش 69 مورخ 1401/09/15 توسط آقای خستو بابت هزینه های دفتر مرکزی از تاریخ 1401/09/15 تا 1401/09/15</t>
  </si>
  <si>
    <t>اسناد هزینه تنخواه ش 71 توسط آقای خستو بابت هزینه های دفتر مرکزی از تاریخ 1401/09/10 تا 1401/09/21</t>
  </si>
  <si>
    <t>اسناد هزینه تنخواه شماره 75 توسط آقای خستو بابت هزینه های دفتر مرکزی از تاریخ 1401/08/26 تا 1401/09/23</t>
  </si>
  <si>
    <t>اسناد هزینه تنخواه ش 72 توسط آقای خستو بابت هزینه های دفتر مرکزی از تاریخ 1401/09/19 تا 1401/09/24</t>
  </si>
  <si>
    <t>اسناد هزینه تنخواه شماره 76 توسط آقای خستو بابت هزینه های دفتر مرکزی از تاریخ 1401/09/12 تا 1401/09/28</t>
  </si>
  <si>
    <t>نعمت عبدی - بابت هزینه 250 عدد در پوش سیمانی فاکتور شماره 7228</t>
  </si>
  <si>
    <t>600090</t>
  </si>
  <si>
    <t>نعمت عبدی</t>
  </si>
  <si>
    <t>بخشی از چک 194402 (اقتصاد)بابت واریز هزینه های مهندسی شهریور ماه 1401 پرسنل طبق لیست پیوست(واریزی)-اندیشه صفابخش</t>
  </si>
  <si>
    <t>600101</t>
  </si>
  <si>
    <t>اندیشه صفا بخش</t>
  </si>
  <si>
    <t>بخشی از چک 194414 (اقتصاد)بابت واریز هزینه های مهندسی مهر ماه 1401 پرسنل طبق لیست پیوست(واریزی)-صفا بخش</t>
  </si>
  <si>
    <t>بخشی از چک 194421 (اقتصاد)بابت واریز هزینه های مهندسی آبان ماه 1401 پرسنل طبق لیست پیوست (واریزی)- صفا بخش</t>
  </si>
  <si>
    <t>بخشی از چک 194402 (اقتصاد)بابت واریز هزینه های مهندسی شهریور ماه  1401 پرسنل طبق لیست پیوست(واریزی)-محمدرضا جلالی مشایخی</t>
  </si>
  <si>
    <t>600102</t>
  </si>
  <si>
    <t>محمد رضا مشایخی نظام آبادی</t>
  </si>
  <si>
    <t>بخشی از چک 194414 (اقتصاد)بابت واریز هزینه های مهندسی مهر ماه 1401 پرسنل طبق لیست پیوست(واریزی)-محمد رضا جلالی مشایخی</t>
  </si>
  <si>
    <t>بخشی از چک 194421 (اقتصاد)بابت واریز هزینه های مهندسی آبان ماه 1401 پرسنل طبق لیست پیوست (واریزی)-محمد رضا مشایخی</t>
  </si>
  <si>
    <t>بخشی از چک 194402 (اقتصاد)بابت واریز هزینه های مهندسی شهریور ماه  1401 پرسنل طبق لیست پیوست(واریزی)-احمدیان مقدم</t>
  </si>
  <si>
    <t>600104</t>
  </si>
  <si>
    <t>سعید احمدیان مقدم</t>
  </si>
  <si>
    <t>بخشی از چک 194414 (اقتصاد)بابت واریز هزینه های مهندسی مهر ماه 1401 پرسنل طبق لیست پیوست(واریزی)-احمدیان مقدم</t>
  </si>
  <si>
    <t>بخشی از چک 194421 (اقتصاد)بابت واریز هزینه های مهندسی آبان ماه 1401 پرسنل طبق لیست پیوست (واریزی)- احمدیان مقدم</t>
  </si>
  <si>
    <t>بخشی از چک 194402 (اقتصاد)بابت واریز هزینه های مهندسی شهریور ماه  1401 پرسنل طبق لیست پیوست(واریزی)-هاشمی</t>
  </si>
  <si>
    <t>600105</t>
  </si>
  <si>
    <t>سید مهدی هاشمی</t>
  </si>
  <si>
    <t>بخشی از چک 194414 (اقتصاد)بابت واریز هزینه های مهندسی مهر ماه 1401 پرسنل طبق لیست پیوست(واریزی)-هاشمی</t>
  </si>
  <si>
    <t>بخشی از چک 194421 (اقتصاد)بابت واریز هزینه های مهندسی آبان ماه 1401 پرسنل طبق لیست پیوست (واریزی)- هاشمی</t>
  </si>
  <si>
    <t>بخشی از چک 194402 (اقتصاد)بابت واریز هزینه های مهندسی شهریور ماه 1401 پرسنل طبق لیست پیوست(واریزی)-امیر زمستانی</t>
  </si>
  <si>
    <t>600107</t>
  </si>
  <si>
    <t>امیر زمستانی</t>
  </si>
  <si>
    <t>بخشی از چک 194421 (اقتصاد)بابت واریز هزینه های مهندسی آبان ماه 1401 پرسنل طبق لیست پیوست (واریزی)- زمستانی</t>
  </si>
  <si>
    <t>بخشی از چک 194402 (اقتصاد)بابت واریز هزینه های مهندسی شهریور ماه 1401 پرسنل طبق لیست پیوست (واریزی)-قاسمی</t>
  </si>
  <si>
    <t>600111</t>
  </si>
  <si>
    <t>مرتضی قاسمی</t>
  </si>
  <si>
    <t>بخشی از چک 194402 (اقتصاد)بابت واریز هزینه های مهندسی شهریور ماه  1401 پرسنل طبق لیست پیوست(واریزی)ابراهیمی</t>
  </si>
  <si>
    <t>600121</t>
  </si>
  <si>
    <t>محمد رضا  ابراهیمی</t>
  </si>
  <si>
    <t>بخشی از چک 194414 (اقتصاد)بابت واریز هزینه های مهندسی مهر ماه 1401 پرسنل طبق لیست پیوست(واریزی)-ابراهیمی</t>
  </si>
  <si>
    <t>بخشی از چک 194421 (اقتصاد)بابت واریز هزینه های مهندسی آبان ماه 1401 پرسنل طبق لیست پیوست (واریزی)- ابراهیمی</t>
  </si>
  <si>
    <t>بخشی از چک 194402 (اقتصاد)بابت واریز هزینه های مهندسی شهریور ماه  1401 پرسنل طبق لیست پیوست(واریزی) معروفی</t>
  </si>
  <si>
    <t>600124</t>
  </si>
  <si>
    <t>محمد رضا معروفی</t>
  </si>
  <si>
    <t>بخشی از چک 194414 (اقتصاد)بابت واریز هزینه های مهندسی مهر ماه 1401 پرسنل طبق لیست پیوست(واریزی)-معروفی</t>
  </si>
  <si>
    <t>بخشی از چک 194421 (اقتصاد)بابت واریز هزینه های مهندسی آبان ماه 1401 پرسنل طبق لیست پیوست (واریزی)- معروفی</t>
  </si>
  <si>
    <t>600133</t>
  </si>
  <si>
    <t>هادی نوریانی</t>
  </si>
  <si>
    <t>بخشی از چک 194414 (اقتصاد)بابت واریز هزینه های مهندسی مهر ماه 1401 پرسنل طبق لیست پیوست(واریزی)-نوریانی</t>
  </si>
  <si>
    <t>بخشی از چک 194421 (اقتصاد)بابت واریز هزینه های مهندسی آبان ماه 1401 پرسنل طبق لیست پیوست (واریزی)- نوریانی</t>
  </si>
  <si>
    <t>بخشی از چک 194402 (اقتصاد)بابت واریز هزینه های مهندسی شهریور ماه  1401 پرسنل طبق لیست پیوست(واریزی)-کشاورز کلاشمی</t>
  </si>
  <si>
    <t>600150</t>
  </si>
  <si>
    <t>مهین کشاورز کلاشمی</t>
  </si>
  <si>
    <t>بخشی از چک 194414 (اقتصاد)بابت واریز هزینه های مهندسی مهر ماه 1401 پرسنل طبق لیست پیوست(واریزی)-کشاورز کلاشمی</t>
  </si>
  <si>
    <t>بخشی از چک 194421 (اقتصاد)بابت واریز هزینه های مهندسی آبان ماه 1401 پرسنل طبق لیست پیوست (واریزی)- کشاورز کلاشمی</t>
  </si>
  <si>
    <t>بخشی از چک 194402 (اقتصاد)بابت واریز هزینه های مهندسی شهریور ماه 1401 پرسنل طبق لیست پیوست (واریزی)-درزی رامندی</t>
  </si>
  <si>
    <t>600152</t>
  </si>
  <si>
    <t>جواد درزی رامندی</t>
  </si>
  <si>
    <t>600155</t>
  </si>
  <si>
    <t>امیر اسمعیل  نبی زاده تبریزی</t>
  </si>
  <si>
    <t>بخشی از چک 194414 (اقتصاد)بابت واریز هزینه های مهندسی مهر ماه 1401 پرسنل طبق لیست پیوست(واریزی)-نبی زاده تبریزی</t>
  </si>
  <si>
    <t>بخشی از چک 194402 (اقتصاد)بابت واریز هزینه های مهندسی شهریور ماه 1401 پرسنل طبق لیست پیوست(واریزی)-عباسپور</t>
  </si>
  <si>
    <t>600162</t>
  </si>
  <si>
    <t>عادل عباسپور</t>
  </si>
  <si>
    <t>بخشی از چک 194414 (اقتصاد)بابت واریز هزینه های مهندسی مهر ماه 1401 پرسنل طبق لیست پیوست(واریزی)-عباسپور</t>
  </si>
  <si>
    <t>بخشی از چک 194421 (اقتصاد)بابت واریز هزینه های مهندسی آبان ماه 1401 پرسنل طبق لیست پیوست (واریزی)- عباسپور</t>
  </si>
  <si>
    <t>بخشی از چک 194402 (اقتصاد)بابت واریز هزینه های مهندسی شهریور ماه 1401 پرسنل طبق لیست پیوست (واریزی)-قهاری</t>
  </si>
  <si>
    <t>600173</t>
  </si>
  <si>
    <t>امیرعباس قهاری</t>
  </si>
  <si>
    <t>بخشی از چک 194414 (اقتصاد)بابت واریز هزینه های مهندسی مهر ماه 1401 پرسنل طبق لیست پیوست(واریزی)-قهاری</t>
  </si>
  <si>
    <t>بخشی از چک 194421 (اقتصاد)بابت واریز هزینه های مهندسی آبان ماه 1401 پرسنل طبق لیست پیوست (واریزی)- قهاری</t>
  </si>
  <si>
    <t>600179</t>
  </si>
  <si>
    <t>سیروس ارجمند</t>
  </si>
  <si>
    <t>بخشی از چک 194414 (اقتصاد)بابت واریز هزینه های مهندسی مهر ماه 1401 پرسنل طبق لیست پیوست(واریزی)-ارجمند</t>
  </si>
  <si>
    <t>بخشی از چک 194421 (اقتصاد)بابت واریز هزینه های مهندسی آبان ماه 1401 پرسنل طبق لیست پیوست (واریزی)- ارجمند</t>
  </si>
  <si>
    <t>بخشی از چک 194402 (اقتصاد)بابت واریز هزینه های مهندسی شهریور ماه 1401 پرسنل طبق لیست پیوست(واریزی)-سعیدی مطلق</t>
  </si>
  <si>
    <t>600192</t>
  </si>
  <si>
    <t>حسن سعیدی مطلق</t>
  </si>
  <si>
    <t>بخشی از چک 194414 (اقتصاد)بابت واریز هزینه های مهندسی مهر ماه 1401 پرسنل طبق لیست پیوست(واریزی)-سعیدی مطلق</t>
  </si>
  <si>
    <t>بخشی از چک 194421 (اقتصاد)بابت واریز هزینه های مهندسی آبان ماه 1401 پرسنل طبق لیست پیوست (واریزی)- سعیدی مطلق</t>
  </si>
  <si>
    <t>بخشی از چک 194402 (اقتصاد)بابت واریز هزینه های مهندسی شهریور ماه 1401 پرسنل طبق لیست پیوست(واریزی)-گیتی نژاد</t>
  </si>
  <si>
    <t>600196</t>
  </si>
  <si>
    <t>امیرحسین گیتی نژاد</t>
  </si>
  <si>
    <t>بخشی از چک 194414 (اقتصاد)بابت واریز هزینه های مهندسی مهر ماه 1401 پرسنل طبق لیست پیوست(واریزی)-گیتی نژاد</t>
  </si>
  <si>
    <t>بخشی از چک 194421 (اقتصاد)بابت واریز هزینه های مهندسی آبان ماه 1401 پرسنل طبق لیست پیوست (واریزی)- گیتی نژاد</t>
  </si>
  <si>
    <t>بخشی از چک 194402 (اقتصاد)بابت واریز هزینه های مهندسی شهریور ماه 1401 پرسنل طبق لیست پیوست (واریزی)-استا</t>
  </si>
  <si>
    <t>600198</t>
  </si>
  <si>
    <t>مجتبی استا</t>
  </si>
  <si>
    <t>مجتبی استا-پرداخت 1.000 دلار تنخواه ماموریت کره-انسول</t>
  </si>
  <si>
    <t>مجتبی استا-پرداخت 5.000 یورو تنخواه ماموریت کره-انسول</t>
  </si>
  <si>
    <t>میثم خسروی پور - چک 323196 (ملت) بابت حقوق شهریور ماه 1401 پرسنل گمرک (واریزی) طی دستور پرداخت پیوست</t>
  </si>
  <si>
    <t>600261</t>
  </si>
  <si>
    <t>میثم خسروی پور</t>
  </si>
  <si>
    <t>میثم خسروی پور - چک 323197 (ملت) بابت حقوق مهر ماه 1401 پرسنل گمرک (واریزی) طی دستور پرداخت پیوست</t>
  </si>
  <si>
    <t>میثم خسروی پور- چک 323198 (ملت) بابت حقوق آبان ماه 1401 پرسنل گمرک (واریزی) طی دستور پرداخت پیوست</t>
  </si>
  <si>
    <t>600262</t>
  </si>
  <si>
    <t>علی  عباسی</t>
  </si>
  <si>
    <t>علی عباسی - چک 323196 (ملت)بابت حقوق شهریور ماه 1401 پرسنل گمرک (واریزی) طی دستور پرداخت پیوست</t>
  </si>
  <si>
    <t>علی عباسی - چک 323197 (ملت) بابت حقوق مهر ماه 1401 پرسنل گمرک (واریزی) طی دستور پرداخت پیوست</t>
  </si>
  <si>
    <t>علی عباسی- چک 323198 (ملت) بابت حقوق آبان ماه 1401 پرسنل گمرک (واریزی) طی دستور پرداخت پیوست</t>
  </si>
  <si>
    <t>بخشی از چک 194402 (اقتصاد)بابت واریز هزینه های مهندسی شهریور ماه 1401 پرسنل طبق لیست پیوست(واریزی)-حیدری</t>
  </si>
  <si>
    <t>600265</t>
  </si>
  <si>
    <t>ندا حیدری</t>
  </si>
  <si>
    <t>بخشی از چک 194414 (اقتصاد)بابت واریز هزینه های مهندسی مهر ماه 1401 پرسنل طبق لیست پیوست(واریزی)-حیدری</t>
  </si>
  <si>
    <t>بخشی از چک 194421 (اقتصاد)بابت واریز هزینه های مهندسی آبان ماه 1401 پرسنل طبق لیست پیوست (واریزی)- حیدری</t>
  </si>
  <si>
    <t>آذرنوش غلامی- چک 323196 (ملت)بابت حقوق شهریور ماه 1401 پرسنل گمرک (واریزی) طی دستور پرداخت پیوست</t>
  </si>
  <si>
    <t>600274</t>
  </si>
  <si>
    <t>آذرنوش غلامی</t>
  </si>
  <si>
    <t>آذرنوش غلامی - چک 323197 (ملت) بابت حقوق مهر ماه 1401 پرسنل گمرک (واریزی) طی دستور پرداخت پیوست</t>
  </si>
  <si>
    <t>آذرنوش غلامی- چک 323198 (ملت) بابت حقوق آبان ماه 1401 پرسنل گمرک (واریزی) طی دستور پرداخت پیوست</t>
  </si>
  <si>
    <t>600283</t>
  </si>
  <si>
    <t>کاظم بلوچی(یخ)</t>
  </si>
  <si>
    <t>کاظم بلوچی(یخ)- سند MRS شماره 2549 بابت خرید طی فاکتور 401/07صورتحساب یخ شهریور ماه</t>
  </si>
  <si>
    <t>کاظم بلوچی(یخ)- سند MRS شماره 2429 بابت خرید طی فاکتور 401/08صورتحساب یخ مهر ماه</t>
  </si>
  <si>
    <t>کاظم بلوچی(یخ)- سند MRS شماره 2430 بابت خرید طی فاکتور 401/09 صورتحساب یخ آبان ماه</t>
  </si>
  <si>
    <t>بخشی از چک 194402 (اقتصاد)بابت واریز هزینه های مهندسی شهریور ماه 1401 پرسنل طبق لیست پیوست (واریزی)-وحیدی</t>
  </si>
  <si>
    <t>600286</t>
  </si>
  <si>
    <t>مهدی وحیدی</t>
  </si>
  <si>
    <t>بخشی از چک 194414 (اقتصاد)بابت واریز هزینه های مهندسی مهر ماه 1401 پرسنل طبق لیست پیوست(واریزی)-وحیدی</t>
  </si>
  <si>
    <t>بخشی از چک 194421 (اقتصاد)بابت واریز هزینه های مهندسی آبان ماه 1401 پرسنل طبق لیست پیوست (واریزی)- وحیدی</t>
  </si>
  <si>
    <t>بخشی  از  چک 923049 (اقتصاد)بابت واریز حقوق شهریور ماه  1401  پرسنل طبق لیست پیوست(واریزی)-جاپلقی</t>
  </si>
  <si>
    <t>600289</t>
  </si>
  <si>
    <t>سپیده جاپلقی</t>
  </si>
  <si>
    <t>بخشی از چک 194413 (اقتصاد)بابت واریز حقوق مهر ماه 1401 پرسنل طبق لیست پیوست (واریزی)- جاپلقی</t>
  </si>
  <si>
    <t>بخشی از چک 194419 (اقتصاد)بابت واریز حقوق آبان ماه 1401 پرسنل طبق لیست پیوست (واریزی)- جاپلقی</t>
  </si>
  <si>
    <t>خانم سپیده جاپلقی -استرداد سفته به شماره  121372 بابت تضمین وام قرض الحسنه 10 ماهه ایشان (ضامن خانم زینب امین زاده)</t>
  </si>
  <si>
    <t>بخشی از چک 194402 (اقتصاد)بابت واریز هزینه های مهندسی شهریور ماه 1401 پرسنل طبق لیست پیوست(واریزی)- حاجی شریف</t>
  </si>
  <si>
    <t>600290</t>
  </si>
  <si>
    <t>مصطفی حاجی شریف</t>
  </si>
  <si>
    <t>بخشی از چک 194414 (اقتصاد)بابت واریز هزینه های مهندسی مهر ماه 1401 پرسنل طبق لیست پیوست(واریزی)-حاجی شریف</t>
  </si>
  <si>
    <t>بخشی از چک 194421 (اقتصاد)بابت واریز هزینه های مهندسی آبان ماه 1401 پرسنل طبق لیست پیوست (واریزی)- حاجی شریف</t>
  </si>
  <si>
    <t>پرداخت 8 فقره هزینه حمل بارنامه طی تنخواه شماره  54 ​اسماعیل کرمی</t>
  </si>
  <si>
    <t>600295</t>
  </si>
  <si>
    <t>اسماعیل کرمی</t>
  </si>
  <si>
    <t>پرداخت 5 فقره هزینه حمل بارنامه طی تنخواه شماره  55 ​اسماعیل کرمی</t>
  </si>
  <si>
    <t>پرداخت 5 فقره هزینه حمل بارنامه طی تنخواه شماره  56 ​اسماعیل کرمی</t>
  </si>
  <si>
    <t>1401/07/22</t>
  </si>
  <si>
    <t>پرداخت 10 فقره هزینه حمل بارنامه طی تنخواه شماره  57 ​اسماعیل کرمی</t>
  </si>
  <si>
    <t>پرداخت 6 فقره هزینه حمل بارنامه طی تنخواه شماره 58 ​اسماعیل کرمی</t>
  </si>
  <si>
    <t>1401/07/29</t>
  </si>
  <si>
    <t>پرداخت 5 فقره هزینه حمل بارنامه طی تنخواه شماره 59 ​اسماعیل کرمی</t>
  </si>
  <si>
    <t>پرداخت 2 فقره هزینه حمل بارنامه طی تنخواه شماره 60 ​اسماعیل کرمی</t>
  </si>
  <si>
    <t>پرداخت 6 فقره هزینه حمل بارنامه طی تنخواه شماره 61 ​اسماعیل کرمی</t>
  </si>
  <si>
    <t>پرداخت 4 فقره هزینه حمل بارنامه طی تنخواه شماره 62 ​اسماعیل کرمی</t>
  </si>
  <si>
    <t>پرداخت 9 فقره هزینه حمل بارنامه طی تنخواه شماره 63 ​اسماعیل کرمی</t>
  </si>
  <si>
    <t>پرداخت 6 فقره هزینه حمل بارنامه طی تنخواه شماره 64 آقای اسماعیل کرمی</t>
  </si>
  <si>
    <t>پرداخت 8 فقره هزینه حمل بارنامه طی تنخواه شماره 65 ​اسماعیل کرمی</t>
  </si>
  <si>
    <t>پرداخت 11 فقره هزینه حمل بارنامه طی تنخواه شماره 66 ​اسماعیل کرمی</t>
  </si>
  <si>
    <t>پرداخت 13 فقره هزینه حمل بارنامه طی تنخواه شماره 67 ​اسماعیل کرمی</t>
  </si>
  <si>
    <t>پرداخت 5 فقره هزینه حمل بارنامه طی تنخواه شماره 68 ​اسماعیل کرمی</t>
  </si>
  <si>
    <t>پرداخت 11 فقره هزینه حمل بارنامه طی تنخواه شماره 69 اسماعیل کرمی</t>
  </si>
  <si>
    <t>پرداخت 10فقره هزینه حمل بارنامه طی تنخواه شماره 70 اسماعیل کرمی</t>
  </si>
  <si>
    <t>پرداخت 9 فقره هزینه حمل بارنامه طی تنخواه 71 اسماعیل کرمی</t>
  </si>
  <si>
    <t>600296</t>
  </si>
  <si>
    <t>علی رحمانی</t>
  </si>
  <si>
    <t>اقای محمود بخشی -استرداد سفته به شماره  807133 بابت تضمین وام قرض الحسنه ایشان</t>
  </si>
  <si>
    <t>600301</t>
  </si>
  <si>
    <t>محمود بخشی</t>
  </si>
  <si>
    <t>بخشی از  چک 923049 (اقتصاد)بابت واریز حقوق شهریور ماه  1401  پرسنل طبق لیست پیوست(واریزی)- بخشی</t>
  </si>
  <si>
    <t>بخشی از چک 194413 (اقتصاد)بابت واریز حقوق مهر ماه 1401 پرسنل طبق لیست پیوست (واریزی)- بخشی</t>
  </si>
  <si>
    <t>بخشی از چک 194419 (اقتصاد)بابت واریز حقوق آبان ماه 1401 پرسنل طبق لیست پیوست (واریزی)- بخشی</t>
  </si>
  <si>
    <t>هزینه اقامت هتل گرند جواهر بابت 3 نفر از ولدخانی ق ADSH-E-CO-GE-017</t>
  </si>
  <si>
    <t>600303</t>
  </si>
  <si>
    <t>پیش پرداخت دارایی ثابت</t>
  </si>
  <si>
    <t>18151</t>
  </si>
  <si>
    <t>علیرضا ولدخانی</t>
  </si>
  <si>
    <t>فروشگاه رنگ مهراب  (مهراب احمدی)- سند MRS شماره 2060 بابت خرید طی فاکتور 401/3503</t>
  </si>
  <si>
    <t>600304</t>
  </si>
  <si>
    <t>فروشگاه رنگ مهراب  (مهراب احمدی)</t>
  </si>
  <si>
    <t>فروشگاه رنگ مهراب  (مهراب احمدی)- سند MRS شماره 2062 بابت خرید طی فاکتور 401/3504</t>
  </si>
  <si>
    <t>فروشگاه رنگ مهراب  (مهراب احمدی)- سند MRS شماره 2061 بابت خرید طی فاکتور 401/3504</t>
  </si>
  <si>
    <t>فروشگاه رنگ مهراب  (مهراب احمدی)- سند MRS شماره 2058 بابت خرید طی فاکتور 401/3505</t>
  </si>
  <si>
    <t>فروشگاه رنگ مهراب  (مهراب احمدی)- سند MRS شماره 2059 بابت خرید طی فاکتور 401/3505</t>
  </si>
  <si>
    <t>فروشگاه رنگ مهراب  (مهراب احمدی)- سند MRS شماره 2094 بابت خرید طی فاکتور 401/3509</t>
  </si>
  <si>
    <t>600305</t>
  </si>
  <si>
    <t>اسکندر رمضانی (ناصر توکل محمود آبادی)</t>
  </si>
  <si>
    <t>اسکندر رمضانی (ناصر توکل محمود آبادی)- سند MRS شماره 2082 بابت خرید طی فاکتور 1359خرید  10610 کیلو آجر گری جهت استفاده در خطوط یوجی</t>
  </si>
  <si>
    <t>اسکندر رمضانی (ناصر توکل محمود آبادی)- سند MRS شماره 2362 بابت خرید طی فاکتور 1360</t>
  </si>
  <si>
    <t>اسکندر رمضانی (ناصر توکل محمود آبادی)- سند MRS شماره 2431 بابت خرید طی فاکتور 1361</t>
  </si>
  <si>
    <t>اسکندر رمضانی (ناصر توکل محمود آبادی)- سند MRS شماره 2509 بابت خرید طی فاکتور 1362خریدآجر گری جهت استفاده در خطوط یوجی</t>
  </si>
  <si>
    <t>مرتضی احمدی(تیرچه بلوک یکتا)- سند MRS شماره 2442 بابت خرید طی فاکتور 5307-5308-5309-5311-5312</t>
  </si>
  <si>
    <t>600307</t>
  </si>
  <si>
    <t>مرتضی احمدی(تیرچه بلوک یکتا)</t>
  </si>
  <si>
    <t>مرتضی احمدی(تیرچه بلوک یکتا)- سند MRS شماره 2497 بابت خرید طی فاکتور 6032</t>
  </si>
  <si>
    <t>مرتضی احمدی(تیرچه بلوک یکتا)- سند MRS شماره 2673 بابت خرید طی فاکتور 6033</t>
  </si>
  <si>
    <t>تیرچه بلوک یکتا- بابت خرید 200 قالب بلوک دیواری ف ش 5307- اعلامیه شماره SM/1401/877 مورخ 1401/11/02 شرکت سپهر مولد</t>
  </si>
  <si>
    <t>تیرچه بلوک یکتا- بابت خرید 200 قالب بلوک دیواری ف ش 5308- اعلامیه شماره SM/1401/877 مورخ 1401/11/02 شرکت سپهر مولد</t>
  </si>
  <si>
    <t>تیرچه بلوک یکتا- بابت خرید 200 قالب بلوک دیواری ف ش 5309- اعلامیه شماره SM/1401/877 مورخ 1401/11/02 شرکت سپهر مولد</t>
  </si>
  <si>
    <t>تیرچه بلوک یکتا- بابت خرید 200 قالب بلوک دیواری ف ش 5311- اعلامیه شماره SM/1401/877 مورخ 1401/11/02 شرکت سپهر مولد</t>
  </si>
  <si>
    <t>تیرچه بلوک یکتا- بابت خرید 200 قالب بلوک دیواری ف ش 5312- اعلامیه شماره SM/1401/877 مورخ 1401/11/02 شرکت سپهر مولد</t>
  </si>
  <si>
    <t>سیده ناهید جعفری- سند MRS شماره 2323 بابت خرید طی فاکتور 1005-1006</t>
  </si>
  <si>
    <t>600308</t>
  </si>
  <si>
    <t>سیده ناهید جعفری</t>
  </si>
  <si>
    <t>سیده ناهید جعفری- سند MRS شماره 2316 بابت خرید طی فاکتور 1005-1006</t>
  </si>
  <si>
    <t>سیده ناهید جعفری- سند MRS شماره 2320 بابت خرید طی فاکتور 1005-1006</t>
  </si>
  <si>
    <t>سیده ناهید جعفری- سند MRS شماره 2315 بابت خرید طی فاکتور 1005-1006</t>
  </si>
  <si>
    <t>سیده ناهید جعفری- سند MRS شماره 2317 بابت خرید طی فاکتور 1005-1006</t>
  </si>
  <si>
    <t>سیده ناهید جعفری- سند MRS شماره 2318 بابت خرید طی فاکتور 1005-1006</t>
  </si>
  <si>
    <t>سیده ناهید جعفری- سند MRS شماره 2390 بابت خرید طی فاکتور 1005-1006</t>
  </si>
  <si>
    <t>سیده ناهید جعفری- سند MRS شماره 2321 بابت خرید طی فاکتور 1005-1006</t>
  </si>
  <si>
    <t>سیده ناهید جعفری- سند MRS شماره 2327 بابت خرید طی فاکتور 1005-1006</t>
  </si>
  <si>
    <t>سیده ناهید جعفری- سند MRS شماره 2329 بابت خرید طی فاکتور 1005-1006</t>
  </si>
  <si>
    <t>سیده ناهید جعفری- سند MRS شماره 2328 بابت خرید طی فاکتور 1005-1006</t>
  </si>
  <si>
    <t>سیده ناهید جعفری- سند MRS شماره 2319 بابت خرید طی فاکتور 1005-1006</t>
  </si>
  <si>
    <t>سیده ناهید جعفری- سند MRS شماره 2322 بابت خرید طی فاکتور 1005-1006</t>
  </si>
  <si>
    <t>سیده ناهید جعفری- سند MRS شماره 2325 بابت خرید طی فاکتور 1005-1006</t>
  </si>
  <si>
    <t>سیده ناهید جعفری- سند MRS شماره 2313 بابت خرید طی فاکتور 1005-1006</t>
  </si>
  <si>
    <t>سیده ناهید جعفری- سند MRS شماره 2326 بابت خرید طی فاکتور 1005-1006</t>
  </si>
  <si>
    <t>سیده ناهید جعفری- سند MRS شماره 2324 بابت خرید طی فاکتور 1005-1006</t>
  </si>
  <si>
    <t>سیده ناهید جعفری- سند MRS شماره 2312 بابت خرید طی فاکتور 1005-1006</t>
  </si>
  <si>
    <t>سیده ناهید جعفری- سند MRS شماره 2314 بابت خرید طی فاکتور 1005-1006</t>
  </si>
  <si>
    <t>سیده ناهید جعفری- سند MRS شماره 2311 بابت خرید طی فاکتور 1005-1006</t>
  </si>
  <si>
    <t>سیده ناهید جعفری- سند MRS شماره 2389 بابت خرید طی فاکتور 1005-1006</t>
  </si>
  <si>
    <t>مصالح ساختمانی ساروج (سیده ناهید جعفری)- بابت برگشت از پیش پرداخت جهت تسویه صورتحسابهای 1005 و 1006 مورخ 1401/08/26</t>
  </si>
  <si>
    <t>سیده ناهید جعفری- سند MRS شماره 2427 بابت خرید طی فاکتور 1007</t>
  </si>
  <si>
    <t>سیده ناهید جعفری- سند MRS شماره 2428 بابت خرید طی فاکتور 1007</t>
  </si>
  <si>
    <t>سیده ناهید جعفری- سند MRS شماره 2449 بابت خرید طی فاکتور 1007</t>
  </si>
  <si>
    <t>سیده ناهید جعفری- بابت برگشت از پیش پرداخت جهت تسویه صورتحساب 1007 مورخ 1401/09/12</t>
  </si>
  <si>
    <t>توسعه و نوسازی صنایع گداختار- بابت 9% ارزش افزوده صورتحساب 547  ق ADSH-P-PO-GE-052</t>
  </si>
  <si>
    <t>بانک اقتصاد نوین _ ش ف 583450 پرداخت جهت خرید 89 سهم از سهام شایاصنعت امیرکبیر برای شرکت آدیش م 1401/7/4 - مالی</t>
  </si>
  <si>
    <t>400401</t>
  </si>
  <si>
    <t>سرمایه گذاری های بلند مدت</t>
  </si>
  <si>
    <t>221</t>
  </si>
  <si>
    <t>سرمایه گذاری در سایر شرکتها</t>
  </si>
  <si>
    <t>22141</t>
  </si>
  <si>
    <t>شایا صنعت امیرکبیر</t>
  </si>
  <si>
    <t>بانک اقتصاد نوین _ ش ف 583450 پرداخت جهت خرید 5 سهم از سهام شایاصنعت امیرکبیر برای شرکت آدیش م 1401/7/4 - مالی</t>
  </si>
  <si>
    <t>شرکت پترو صنعت عادل- سند MRS شماره 2076 بابت خرید طی فاکتور 3861خرید فلنج و گسکت با 9% مالیات یر ارزش افزوده</t>
  </si>
  <si>
    <t>400402</t>
  </si>
  <si>
    <t>شرکت پترو صنعت عادل</t>
  </si>
  <si>
    <t>پترو صنعت عادل- بابت 9% ارزش افزوده صورتحساب 3861 مورخ 1401/07/26</t>
  </si>
  <si>
    <t>فولاد بافق- بابت 9% ارزش افزوده صورتحساب 40104193 مورخ 1401/08/06</t>
  </si>
  <si>
    <t>400403</t>
  </si>
  <si>
    <t>شرکت مجتمع معدنی و صنعت آهن و فولاد بافق</t>
  </si>
  <si>
    <t>شرکت مجتمع معدنی و صنعت آهن و فولاد بافق- سند MRS شماره 2095 بابت خرید طی فاکتور 40104121-40104136خرید میلگرد با9% ارزش افزوده</t>
  </si>
  <si>
    <t>شرکت مجتمع معدنی و صنعت آهن و فولاد بافق- سند MRS شماره 2096 بابت خرید طی فاکتور 40104193-40104136خرید میلگرد با9% ارزش افزوده</t>
  </si>
  <si>
    <t>مجتمع معدنی و صنعت آهن و فولاد بافق- برگشت از پیش پرداخت جهت تسویه صورتحساب شماره 40104121 مورخ 1401/08/03</t>
  </si>
  <si>
    <t>مجتمع معدنی و صنعت آهن و فولاد بافق- برگشت از پیش پرداخت جهت تسویه صورتحساب شماره 40104136 مورخ 1401/08/04</t>
  </si>
  <si>
    <t>مجتمع معدنی و صنعت آهن و فولاد بافق- برگشت از پیش پرداخت جهت تسویه صورتحساب شماره 40104193 مورخ 1401/08/06</t>
  </si>
  <si>
    <t>فولاد بافق- بابت 9% ارزش افزوده صورتحساب 40104121 مورخ 1401/08/03</t>
  </si>
  <si>
    <t>فولاد بافق- بابت 9% ارزش افزوده صورتحساب 40104136 مورخ 1401/08/04</t>
  </si>
  <si>
    <t>ارغوان کبیر (کبیر پانل) -استرداد چک 888745 (تجارت) بابت تضمین پ پ خرید ساندویچ پانل سقف آتش نشانی</t>
  </si>
  <si>
    <t>کشتیرانی دریا سفیر هرمز- بابت برگشت از پیش پرداخت هزینه های ترخیص بارنامه ES/DBX/2864 محموله لوله های SEAH اینویس 184 ف ش 41 مورخ 1401/05/10</t>
  </si>
  <si>
    <t>400371</t>
  </si>
  <si>
    <t>کشتیرانی در سفیر هرمز</t>
  </si>
  <si>
    <t>کشتیرانی دریا سفیر هرمز- بابت 9% ارزش افزوده هزینه های ترخیص بارنامه ES/DBX/2864 محموله لوله های SEAH اینویس 184 ف ش 41 مورخ 1401/05/10</t>
  </si>
  <si>
    <t>کشتیرانی دریا سفیر هرمز- بابت هزینه های ترخیص بارنامه ES/DBX/2864 محموله لوله های SEAH اینویس 184 ف ش 41 مورخ 1401/05/10 شامل 9% ارزش افزوده</t>
  </si>
  <si>
    <t>400374</t>
  </si>
  <si>
    <t>مهندسی بازرگانی توان الکترو سدید</t>
  </si>
  <si>
    <t>آروین تجهیز صنعت خاورمیانه- بابت اضافه پرداختی پیش فاکتور مربوط به صورتحساب 04-1401 مورخ 1401/05/08</t>
  </si>
  <si>
    <t>توان الکترو سدید -استرداد چک 584993 (صادرات) بابت تضمین پیش پرداخت خرید کابل های HVAC</t>
  </si>
  <si>
    <t>دهیاری بردخون کهنه- بابت کمک بلاعوض جهت اخذ اجازه حق عبور کامیون از روستا طی نامه ش 1401/36 شورای اسلامی روستای بردخون کهنه</t>
  </si>
  <si>
    <t>400385</t>
  </si>
  <si>
    <t>دهیاری بردخون کهنه</t>
  </si>
  <si>
    <t>انتقال از پیش پرداخت به حسابهای دریافتنی جهت صدور درخواست استرداد اضافه واریزی بابت تلورانس خرید 110 تن میلگرد</t>
  </si>
  <si>
    <t>اتاق بازرگانی صنایع، معادن و کشاورزی ایران- هزینه اخذ گواهی عضویت و کارت بازرگانی با اعتبار 5 ساله تا تاریخ 1406/09/22</t>
  </si>
  <si>
    <t>400411</t>
  </si>
  <si>
    <t>اتاق بازرگانی،صنایع،معادن،و کشاورزی ایران</t>
  </si>
  <si>
    <t>شرکت پترو صنعت وندا- سند MRS شماره 2233 بابت خرید طی فاکتور 666خرید با 9% مالیات بر ارزش افزوده</t>
  </si>
  <si>
    <t>400412</t>
  </si>
  <si>
    <t>شرکت پترو صنعت وندا</t>
  </si>
  <si>
    <t>شرکت پترو صنعت وندا- سند MRS شماره 2232 بابت خرید طی فاکتور 666خرید با 9% مالیات بر ارزش افزوده</t>
  </si>
  <si>
    <t>شرکت پترو صنعت وندا- سند MRS شماره 2231 بابت خرید طی فاکتور 666خرید با 9% مالیات بر ارزش افزوده</t>
  </si>
  <si>
    <t>شرکت پترو صنعت وندا- سند MRS شماره 2367 بابت خرید طی فاکتور 691-692خرید با 9% مالیات بر ارزش افزوده</t>
  </si>
  <si>
    <t>شرکت پترو صنعت وندا- سند MRS شماره 2414 بابت خرید طی فاکتور 692خرید با 9% مالیات بر ارزش افزوده</t>
  </si>
  <si>
    <t>شرکت پترو صنعت وندا- سند MRS شماره 2365 بابت خرید طی فاکتور 697خرید با 9% مالیات بر ارزش افزوده</t>
  </si>
  <si>
    <t>پرداخت چک 921720 بانک تجارت بنام شرکت پترو صنعت وندا جهت علی الحساب خرید لوله و اتصالات طی ف 691-692</t>
  </si>
  <si>
    <t>پترو صنعت وندا- بابت 9% ارزش افزوده صورتحساب 666 مورخ 1401/08/15</t>
  </si>
  <si>
    <t>پترو صنعت وندا- بابت 9% ارزش افزوده صورتحساب 691 مورخ 1401/09/09</t>
  </si>
  <si>
    <t>پترو صنعت وندا- بابت 9% ارزش افزوده صورتحساب 692 مورخ 1401/09/09</t>
  </si>
  <si>
    <t>پترو صنعت وندا- بابت 9% ارزش افزوده صورتحساب 697 مورخ 1401/09/26</t>
  </si>
  <si>
    <t>فروشگاه طاهری - سند MRS شماره 2263 بابت خرید طی فاکتور 4144</t>
  </si>
  <si>
    <t>400413</t>
  </si>
  <si>
    <t>فروشگاه طاهری</t>
  </si>
  <si>
    <t>شرکت اطلس فولاد ارم- سند MRS شماره 2387 بابت خرید طی فاکتور 0511خرید میلگرد با 9% مالیات بر ارزش افزوده</t>
  </si>
  <si>
    <t>400414</t>
  </si>
  <si>
    <t>شرکت اطلس فولاد ارم</t>
  </si>
  <si>
    <t>شرکت اطلس فولاد ارم- سند MRS شماره 2385 بابت خرید طی فاکتور 0511خرید میلگرد با 9% مالیات بر ارزش افزوده</t>
  </si>
  <si>
    <t>شرکت اطلس فولاد ارم- سند MRS شماره 2388 بابت خرید طی فاکتور 0511خرید میلگرد با 9% مالیات بر ارزش افزوده</t>
  </si>
  <si>
    <t>شرکت اطلس فولاد ارم- سند MRS شماره 2386 بابت خرید طی فاکتور 0511خرید میلگرد با 9% مالیات بر ارزش افزوده</t>
  </si>
  <si>
    <t>شرکت اطلس فولاد ارم- سند MRS شماره 2474 بابت خرید طی فاکتور خرید میلگرد با 9% مالیات بر ارزش افزوده</t>
  </si>
  <si>
    <t>شرکت اطلس فولاد ارم- سند MRS شماره 2473 بابت خرید طی فاکتور خرید میلگرد با 9% مالیات بر ارزش افزوده</t>
  </si>
  <si>
    <t>شرکت اطلس فولاد ارم- سند MRS شماره 2475 بابت خرید طی فاکتورخرید میلگرد با 9% مالیات بر ارزش افزوده</t>
  </si>
  <si>
    <t>شرکت اطلس فولاد ارم- سند MRS شماره 2476 بابت خرید طی فاکتور خرید میلگرد با 9% مالیات بر ارزش افزوده</t>
  </si>
  <si>
    <t>شرکت اطلس فولاد ارم- سند MRS شماره 2491 بابت خرید طی فاکتور خرید میلگرد با 9% مالیات بر ارزش افزوده</t>
  </si>
  <si>
    <t>اطلس فولاد ارم- بابت 9% ارزش افزوده صورتحساب 0511 مورخ 1401/08/23</t>
  </si>
  <si>
    <t>اطلس فولاد ارم- بابت 9% ارزش افزوده صورتحساب 540 مورخ 1401/09/26</t>
  </si>
  <si>
    <t>شرکت گاز _ 9% ارزش افزوده پرداخت قبض با شناسه 12184406231مورخ 1401/08/21- بابت پ مالی - خستو ت 60</t>
  </si>
  <si>
    <t>400415</t>
  </si>
  <si>
    <t>شرکت گاز استان تهران</t>
  </si>
  <si>
    <t>شرکت گاز _9% ارزش افزوده پرداخت قبض با شناسه 12184406231مورخ 1401/08/21- بابت پ مالی - خستو ت 60</t>
  </si>
  <si>
    <t>Lezzer GmbH &amp; CO.KG- سند MRS شماره 2412 بابت خرید طی فاکتور BFSAGCR2201خرید تجهیزات به مبلغ 446،962یورو با فی 300،200</t>
  </si>
  <si>
    <t>400416</t>
  </si>
  <si>
    <t>Leser GmbH &amp; CO.KG</t>
  </si>
  <si>
    <t>گروه صنعتی سرما سازان عصر نوین مهدی -دریافت سفته ش 211441 بابت تضمین پیش پرداخت خرید ساندویچ پنل</t>
  </si>
  <si>
    <t>400417</t>
  </si>
  <si>
    <t>گروه صنعتی سرما سازان عصر نوین مهدی</t>
  </si>
  <si>
    <t>گروه صنعتی سرما سازان عصر نوین مهدی -دریافت سفته ش 040153 بابت تضمین پیش پرداخت خرید ساندویچ پنل</t>
  </si>
  <si>
    <t>ترانس صنعت ایرانیان -دریافت چک 894125 (قرض الحسنه رسالت) بابت تضمین پیش پرداخت تعمیر ترانسها طی ق ADSH-E-CO-GE-020</t>
  </si>
  <si>
    <t>400406</t>
  </si>
  <si>
    <t>شرکت ترانس صنعت ایرانیان</t>
  </si>
  <si>
    <t>ترانس صنعت ایرانیان -دریافت چک 894124 (قرض الحسنه رسالت) بابت تضمین حسن اجرای تعهدات تعمیر ترانسها طی ق ADSH-E-CO-GE-020</t>
  </si>
  <si>
    <t>ترانس صنعت ایرانیان -دریافت سفته 236281 بابت تضمین حسن اجرای تعهدات تعمیر ترانسها طی ق ADSH-E-CO-GE-020</t>
  </si>
  <si>
    <t>ترانس صنعت ایرانیان -دریافت سفته 236382 بابت تضمین حسن اجرای تعهدات تعمیر ترانسها طی ق ADSH-E-CO-GE-020</t>
  </si>
  <si>
    <t>ترانس صنعت ایرانیان -دریافت سفته 183735 بابت تضمین حسن اجرای تعهدات تعمیر ترانسها طی ق ADSH-E-CO-GE-020</t>
  </si>
  <si>
    <t>ترانس صنعت ایرانیان -دریافت سفته 183724 بابت تضمین حسن اجرای تعهدات تعمیر ترانسها طی ق ADSH-E-CO-GE-020</t>
  </si>
  <si>
    <t>ترانس صنعت ایرانیان -دریافت سفته 276217 بابت تضمین پیش پرداخت تعمیر ترانسها طی ق ADSH-E-CO-GE-020</t>
  </si>
  <si>
    <t>جهان نور -دریافت ضم ش (پاسارگاد) تضمین حسن اجرای تعهدات ق ADSH-P-PO-GE-104 بابت خرید اقلام روشنایی پروژه به سررسید 1402/07/02</t>
  </si>
  <si>
    <t>400407</t>
  </si>
  <si>
    <t>شرکت جهان نور لاله زار نو</t>
  </si>
  <si>
    <t>جهان نور -دریافت ضم ش 0305.8340.12653071.25 (پاسارگاد) تضمین پ پ ق ADSH-P-PO-GE-104 بابت خرید اقلام روشنایی پروژه به سررسید 1401/10/02</t>
  </si>
  <si>
    <t>جهان نور -دریافت ضم ش 305.8340.12653071.30 (پاسارگاد) تضمین پ پ ق ADSH-P-PO-GE-110 بابت خرید پایه های روشنایی به سررسید 1402/02/03</t>
  </si>
  <si>
    <t>جهان نور -دریافت ضم ش 305.8320.12653071.24 (پاسارگاد) تضمین حسن اجرای تعهدات ق ADSH-P-PO-GE-110 بابت خرید پایه های روشنایی به سررسید 1402/08/03</t>
  </si>
  <si>
    <t>چک تضمین ش 859827 (تجارت) شرکت میزان بار تهران بابت هزینه بارنامه ش NCM1406WRFU3537</t>
  </si>
  <si>
    <t>400408</t>
  </si>
  <si>
    <t>میزان بار تهران</t>
  </si>
  <si>
    <t>میزان بار تهران- بابت 9% ارزش افزوده هزینه های ترخیص بارنامه NCM1406WRFU3537 محموله های لوله های 36 اینچ طی ف ش 6265</t>
  </si>
  <si>
    <t>میزان بار تهران- بابت هزینه های ترخیص بارنامه NCM1406WRFU3537 محموله های لوله های 36 اینچ طی ف ش 6265 شامل  9% ارزش افزوده</t>
  </si>
  <si>
    <t>شرکت میزان بار -هزینه علی الحساب حق توقف محموله لوله اینویس 207 از طرف آقای پابخش م 1401/09/15 -بابت پ بازرگانی- خستو ت 70</t>
  </si>
  <si>
    <t>افلاک نوین کار-چک تضمین شرکت در مناقصه</t>
  </si>
  <si>
    <t>400404</t>
  </si>
  <si>
    <t>مهندسی و بازرگانی افلاک نوین کار</t>
  </si>
  <si>
    <t>پرداخت چک 162179 بانک تجارت بنام شرکت انتقال گاز ایران بابت آدیش جنوبی جهت حواله ساتنا به حساب IR 15 0100 0041 0109 0571 2146 76 نزد بانک مرکزی بنام شرکت انتقال گاز ایران بابت هزینه اجرای عملیات انشعاب گرم</t>
  </si>
  <si>
    <t>400405</t>
  </si>
  <si>
    <t>شرکت انتقال گاز ایران</t>
  </si>
  <si>
    <t>گروه صنعتی سرما سازان عصر نوین مهدی -دریافت چک ش 660100 (توسعه تعاون) بابت تضمین پیش پرداخت خرید ساندویچ پنل</t>
  </si>
  <si>
    <t>پیشگامان فناوری مدریک پارس- بابت 9% ارزش افزوده صورتحساب 5210 مورخ 1401/09/21</t>
  </si>
  <si>
    <t>400422</t>
  </si>
  <si>
    <t>شرکت پیشگامان فناوری مدریک پارس</t>
  </si>
  <si>
    <t>شرکت پیشگامان فناوری مدریک پارس- سند MRS شماره 2512 بابت خرید طی فاکتور 5210خرید 504 متر مربع (252 متر طول)چادر برزنتی با 9% مالیات بر ارزش افزوده</t>
  </si>
  <si>
    <t>موسسه آموزش همکاران سیستم _ هزینه جهت ثبت نام کلاس آموزشی همکاران سیستم پ ف 2852 - مالی</t>
  </si>
  <si>
    <t>400423</t>
  </si>
  <si>
    <t>موسسه پژوهش و آموزش همکاران سیستم</t>
  </si>
  <si>
    <t>هاست کوشان _ ش ف 436 م 1401/9/26 تمدید فصای هاست وب سایت از طرف آقای بلابادی - بابت پ IT - خستو ت 76</t>
  </si>
  <si>
    <t>400424</t>
  </si>
  <si>
    <t>نوین ایده کوشان نیک (هاست کوشان)</t>
  </si>
  <si>
    <t>نواندیشان پالایش جم- سند MRS شماره 2738 بابت خرید طی فاکتور 0002</t>
  </si>
  <si>
    <t>400425</t>
  </si>
  <si>
    <t>نواندیشان پالایش جم</t>
  </si>
  <si>
    <t>نواندیشان پالایش جم- سند MRS شماره 2739 بابت خرید طی فاکتور 0002</t>
  </si>
  <si>
    <t>نو اندیشان پالایش جم- بابت 9% ارزش افزوده صورتحساب 0002 مورخ 1401/09/15</t>
  </si>
  <si>
    <t>سیاوش زرگر یعقوبی-بابت ثبت افزایش سرمایه تعهد شده از 80.169.604 سهم به 120.514.406 سهم طی صورتجلسه هیات مدیره 1401/06/05</t>
  </si>
  <si>
    <t>550002</t>
  </si>
  <si>
    <t>سیاوش زرگر یعقوبی</t>
  </si>
  <si>
    <t>سیاوش زرگر یعقوبی- پرداخت تجمیعی توسط سهامداران به ارزش 42.426 یورو و 106.626 یورو با نرخ سنا بابت پیش پرداخت و تسویه حساب طی INV RF200922</t>
  </si>
  <si>
    <t>سیاوش زرگر یعقوبی-پرداخت تجمیعی توسط سهامداران به ارزش 386.708 درهم و 110.000 یورو با نرخ سنا بابت تسویه با نوین دانش آینده+mosaco+KWB</t>
  </si>
  <si>
    <t>محسن صفائی فراهانی- پرداخت تجمیعی توسط سهامداران به ارزش 42.426 یورو و 106.626 یورو با نرخ سنا بابت پیش پرداخت و تسویه حساب طی INV RF200922</t>
  </si>
  <si>
    <t>550026</t>
  </si>
  <si>
    <t>محسن صفائی فراهانی</t>
  </si>
  <si>
    <t>محسن صفائی فراهانی-پرداخت تجمیعی توسط سهامداران به ارزش 386.708 درهم و 110.000 یورو با نرخ سنا بابت تسویه با نوین دانش آینده+mosaco+KWB</t>
  </si>
  <si>
    <t>آقای صفائی فراهانی -ملت ارزی (وون) 8304302209 به 9321982378 بابت فروش 51.500.000 وون فی 150.928 ریال طی سند ش 527946 به تاریخ 1401/07/026</t>
  </si>
  <si>
    <t>غلامرضا صحرائیان- پرداخت تجمیعی توسط سهامداران به ارزش 42.426 یورو و 106.626 یورو با نرخ سنا بابت پیش پرداخت و تسویه حساب طی INV RF200922</t>
  </si>
  <si>
    <t>550037</t>
  </si>
  <si>
    <t>غلامرضا  صحرائیان</t>
  </si>
  <si>
    <t>غلامرضا صحرائیان-پرداخت تجمیعی توسط سهامداران به ارزش 386.708 درهم و 110.000 یورو با نرخ سنا بابت تسویه با نوین دانش آینده+mosaco+KWB</t>
  </si>
  <si>
    <t>غلامرضا صحرائیان-بابت ثبت افزایش سرمایه تعهد شده از 68.831.619 سهم به 103.247.428 سهم طی صورتجلسه هیات مدیره 1401/06/05</t>
  </si>
  <si>
    <t>پالایش روغنهای صنعتی زنگان- بابت 9% ارزش افزوده صورتحساب 01000720 مورخ 1401/09/30</t>
  </si>
  <si>
    <t>400418</t>
  </si>
  <si>
    <t>شرکت پالایش روغن های صنعتی زنگان</t>
  </si>
  <si>
    <t>شرکت پالایش روغن های صنعتی زنگان- سند MRS شماره 2727 بابت خرید طی فاکتور 01000720خرید روغن ترانسفورماتور با 9% مالیات بر ارزش افزوده</t>
  </si>
  <si>
    <t>400420</t>
  </si>
  <si>
    <t>شرکت خدمات مسافرت هوایی و جهانگردی دور پرواز</t>
  </si>
  <si>
    <t>خدمات مسافرت هوایی و جهانگردی دور پرواز (Flightio) -بابت هزینه بلیط رفتن به کره و حق بیمه مسافری جهت شرکت انسول ش 12917501</t>
  </si>
  <si>
    <t>پارس ارتباطات (تلکام)- دریافت ضم ش 147.146.24234742.1 (پست بانک ایران) بابت تضمین پیش پرداخت ق ش ADSH-P-PO-GE-033 جهت سیستم رادیوئی و بی سیم به سرسید 1402/08/24</t>
  </si>
  <si>
    <t>400421</t>
  </si>
  <si>
    <t>پارس ارتباطات (تلکام)</t>
  </si>
  <si>
    <t>مجتمع طراحی و تولیدی مصنوعات فلزی سنگین -دریافت ضم ش 0001830880 (کارآفرین) تضمین حسن اجرای تعهدات ق ADSH-P-PO-GE-108 بابت ساخت و تحویل تاور به سررسید 1402/08/08</t>
  </si>
  <si>
    <t>400409</t>
  </si>
  <si>
    <t>مجتمع طراحی و تولیدی مصنوعات فلزی سنگین</t>
  </si>
  <si>
    <t>مجتمع طراحی و تولیدی مصنوعات فلزی سنگین -دریافت ضم ش 0001830888 (کارآفرین) تضمین پ پ ق ADSH-P-PO-GE-108 بابت ساخت و تحویل تاور به سررسید 1402/02/09</t>
  </si>
  <si>
    <t>000024</t>
  </si>
  <si>
    <t>ضمانت نامه های به نفع شرکت</t>
  </si>
  <si>
    <t>91131</t>
  </si>
  <si>
    <t>مهندسین مشاور تهران جوان ق ADSH-P-PO-GE-021</t>
  </si>
  <si>
    <t>000029</t>
  </si>
  <si>
    <t>پیش پرداخت خرید مواد و مصالح از تامین کنندگان داخلی(قراردادی و فاکتوری)</t>
  </si>
  <si>
    <t>18111</t>
  </si>
  <si>
    <t>تولیدی صنعتی سیم کابل مغان ق ADSH-P-CO-EL-003</t>
  </si>
  <si>
    <t>نوین دانش آینده- پرداخت تجمیعی توسط سهامداران به ارزش 110.000 یورو (معادل 410.455درهم)فی 289.681 مورخ 1401/05/24 سنا طی نامه ش 8/1056/ص 1401</t>
  </si>
  <si>
    <t>000031</t>
  </si>
  <si>
    <t>نوین دانش آینده ق ADSH-P-PO-GE-015</t>
  </si>
  <si>
    <t>000033</t>
  </si>
  <si>
    <t>اسناد تضمینی سایر طرفهای تجاری</t>
  </si>
  <si>
    <t>91121</t>
  </si>
  <si>
    <t>خریدهای فاکتوری</t>
  </si>
  <si>
    <t>رینگ فیلد- پرداخت تجمیعی توسط سهامداران به ارزش 42.426 یورو فی 284.114 مورخ 1401/02/17 سنا بابت پیش پرداخت طی INV RF200922</t>
  </si>
  <si>
    <t>400259</t>
  </si>
  <si>
    <t>پیش پرداخت خرید مواد و مصالح از تامین کنندگان خارجی فاکتوری</t>
  </si>
  <si>
    <t>18113</t>
  </si>
  <si>
    <t>رینگ فیلد RING FIELD</t>
  </si>
  <si>
    <t>رینگ فیلد- پرداخت تجمیعی توسط سهامداران به ارزش 106.626 یورو فی 288.335 مورخ 1401/06/29 سنا بابت تسویه حساب طی INV RF200922</t>
  </si>
  <si>
    <t>پیش پرداخت خرید خدمات</t>
  </si>
  <si>
    <t>18131</t>
  </si>
  <si>
    <t>پرداخت چک 921719 بانک تجارت بنام آروین تجهیز صنعت خاورمیانه بابت 50% پ پ خرید گسکت طی پ ف 01-1401</t>
  </si>
  <si>
    <t>ارغوان کبیر (کبیر پانل) -استرداد چک 888745 (تجارت) بابت تضمین پ پ خرید ساندویچ پانل سقف آتش نشانی ابت تضمین پ پ خرید ساندویچ پانل سقف آتش نشانی</t>
  </si>
  <si>
    <t>400410</t>
  </si>
  <si>
    <t>شرکت مهندسین مشاور آزمونه فولاد</t>
  </si>
  <si>
    <t>400419</t>
  </si>
  <si>
    <t>آژینه صنعت اراک</t>
  </si>
  <si>
    <t>پرداخت چک 921721 بانک تجارت بنام شرکت پالایش روغن های صنعتی زنگان بابت خرید روغن ترانسفورماتور نیروگاه برق طی پ ف 0100426</t>
  </si>
  <si>
    <t>پرداخت چک 921722 بانک تجارت بنام شرکت مهندسی بازرگانی توان الکترو سدید بابت خرید کابل طی پ ف 214224</t>
  </si>
  <si>
    <t>000035</t>
  </si>
  <si>
    <t>تهویه ق ADSH-P-PO-GE-028</t>
  </si>
  <si>
    <t>000038</t>
  </si>
  <si>
    <t>پمپ های صنعتی ایران IIP  ق ADSH-P-PO-GE-009</t>
  </si>
  <si>
    <t>000045</t>
  </si>
  <si>
    <t>ایران تابلو ق ADSH-P-PO-GE-032</t>
  </si>
  <si>
    <t>000051</t>
  </si>
  <si>
    <t>تسهیلات دریافتی بلند مدت</t>
  </si>
  <si>
    <t>471</t>
  </si>
  <si>
    <t>اصل تسهیلات بلندمدت ارزی بانکی</t>
  </si>
  <si>
    <t>47111</t>
  </si>
  <si>
    <t>بانک صنعت و معدن-گشایش ارزی ق 96109363</t>
  </si>
  <si>
    <t>400006</t>
  </si>
  <si>
    <t>بانک صنعت و معدن</t>
  </si>
  <si>
    <t>پایاصنعت ق 017-پرداخت تخصیص معادل 340.619/66 یورو معادل ... دلار خرید طی (168) INV #177-Adish-typeA به مبلغ 378.466/29 یورو با فی 269،830ریال - نیکو 9</t>
  </si>
  <si>
    <t>000061</t>
  </si>
  <si>
    <t>ایمن سهند آریا ق ADSH-P-PO-GE-043</t>
  </si>
  <si>
    <t>000062</t>
  </si>
  <si>
    <t>ایمن سهند آریا ق ADSH-P-PO-GE-044</t>
  </si>
  <si>
    <t>000073</t>
  </si>
  <si>
    <t>ساخت تجهیزات برقی لنا یزدق ADSH-P-PO-GE-057</t>
  </si>
  <si>
    <t>000075</t>
  </si>
  <si>
    <t>پارت کیهان+پیشروپارسیان ADSH-P-PO-GE-056</t>
  </si>
  <si>
    <t>400324</t>
  </si>
  <si>
    <t>000084</t>
  </si>
  <si>
    <t>مهندسی بازرگانی رایتک پویا</t>
  </si>
  <si>
    <t>مهندسی بازرگانی رایتک پویا ق ADSH-P-PO-GE-067</t>
  </si>
  <si>
    <t>000085</t>
  </si>
  <si>
    <t>صنعت پروژه توس ق ADSH-P-PO-GE-075</t>
  </si>
  <si>
    <t>000086</t>
  </si>
  <si>
    <t>سیستم های صنعتی سامان ق ADSH-P-PO-GE-074</t>
  </si>
  <si>
    <t>000088</t>
  </si>
  <si>
    <t>پایا صنعت تیران ق ADSH-P-PO-GE-079</t>
  </si>
  <si>
    <t>000092</t>
  </si>
  <si>
    <t>پترو انرژی خلیج فارس ق ADSH-P-PO-GE-089</t>
  </si>
  <si>
    <t>000100</t>
  </si>
  <si>
    <t>کارا تدبیر پایا ق ADSH-P-PO-GE-088</t>
  </si>
  <si>
    <t>000102</t>
  </si>
  <si>
    <t>جهان عایق پارس ق ADSH-P-PO-GE-098</t>
  </si>
  <si>
    <t>000104</t>
  </si>
  <si>
    <t>هرو آسانسور مال ق ADSH-P-PO-GE-100</t>
  </si>
  <si>
    <t>000108</t>
  </si>
  <si>
    <t>همکارن سیستم - خرید ماژول دارایی ثابت</t>
  </si>
  <si>
    <t>000109</t>
  </si>
  <si>
    <t>همکارن سیستم - خرید ماژول دریافت و پرداخت</t>
  </si>
  <si>
    <t>تحکیم دیماس- چک 162116 (تجارت) جهت پیش پرداخت ق ADSH-P-PO-GE-102 (واریزی) طی دستور پرداخت پیوست</t>
  </si>
  <si>
    <t>400398</t>
  </si>
  <si>
    <t>000110</t>
  </si>
  <si>
    <t>مهندسی تحکیم دیماس</t>
  </si>
  <si>
    <t>مهندسی تحکیم دیماس ق ADSH-P-PO-GE-102</t>
  </si>
  <si>
    <t>400360</t>
  </si>
  <si>
    <t>000111</t>
  </si>
  <si>
    <t>ماشین سازی شمال پیروز</t>
  </si>
  <si>
    <t>ماشین سازی شمال پیروز ق ADSH-P-PO-GE-109</t>
  </si>
  <si>
    <t>000112</t>
  </si>
  <si>
    <t>ماشین سازی شمال پیروز ق ADSH-P-PO-GE-111</t>
  </si>
  <si>
    <t>000113</t>
  </si>
  <si>
    <t>جهان نور ق ADSH-P-PO-GE-104</t>
  </si>
  <si>
    <t>توسعه و نوسازی صنایع گداختار- بابت برگشت از پیش پرداخت ق ADSH-P-PO-GE-052 جهت تسویه صورتحسابهای 545 الی 547</t>
  </si>
  <si>
    <t>000115</t>
  </si>
  <si>
    <t>توسعه و نوسازی صنایع گداختار ق ADSH-P-PO-GE-052</t>
  </si>
  <si>
    <t>000121</t>
  </si>
  <si>
    <t>FOR THE DESIGN SUPPLY INSTALATION &amp; COMMISSIONING OF SWRO PLAN</t>
  </si>
  <si>
    <t>000122</t>
  </si>
  <si>
    <t>مجتمع معدنی و صنعت آهن و فولاد بافق-خرید فاکتوری</t>
  </si>
  <si>
    <t>000123</t>
  </si>
  <si>
    <t>پویا سامانه همکاران-ق</t>
  </si>
  <si>
    <t>000124</t>
  </si>
  <si>
    <t>جهان نور ق ADSH-P-PO-GE-110</t>
  </si>
  <si>
    <t>000125</t>
  </si>
  <si>
    <t>مجتمع طراحی و تولیدی مصنوعات فلزی سنگین ق ADSH-P-PO-GE-108</t>
  </si>
  <si>
    <t>000127</t>
  </si>
  <si>
    <t>ترانس صنعت ایرانیان ق ADSH-E-CO-GE-020</t>
  </si>
  <si>
    <t>000128</t>
  </si>
  <si>
    <t>برنا الکترونیک ق ADSH-P-PO-GE-113</t>
  </si>
  <si>
    <t>000129</t>
  </si>
  <si>
    <t>پارس ارتباطات (تلکام) ق ADSH-P-PO-GE-033</t>
  </si>
  <si>
    <t>000130</t>
  </si>
  <si>
    <t>برق و تاسیسات داریان ق ADSH-P-PO-GE-112</t>
  </si>
  <si>
    <t>000131</t>
  </si>
  <si>
    <t>تولیدی صنعتی سیم کابل مغان ق ADSH-P-PO-GE-105</t>
  </si>
  <si>
    <t>000132</t>
  </si>
  <si>
    <t>نوین دانش آینده ADSH-P-PO-GE-077</t>
  </si>
  <si>
    <t>انتقالی-بابت استقرار دریافت و پرداخت - 18.500 یورو</t>
  </si>
  <si>
    <t>110010</t>
  </si>
  <si>
    <t>موجودی نزد صندوق ارزی</t>
  </si>
  <si>
    <t>11111</t>
  </si>
  <si>
    <t>یورو</t>
  </si>
  <si>
    <t>110001</t>
  </si>
  <si>
    <t>صندوق دفتر مرکزی</t>
  </si>
  <si>
    <t>110011</t>
  </si>
  <si>
    <t>دلار</t>
  </si>
  <si>
    <t>پروین صادق آبادی- پرداخت 300 دلار بابت حق ماموریت 3 روز ماموریت دوبی با فی 243.790 ریال</t>
  </si>
  <si>
    <t>انتقالی-بابت استقرار دریافت و پرداخت - 2.841 دلار</t>
  </si>
  <si>
    <t>انتقالی-بابت استقرار دریافت و پرداخت - 855 لیر</t>
  </si>
  <si>
    <t>110013</t>
  </si>
  <si>
    <t>لیر</t>
  </si>
  <si>
    <t>انتقالی-بابت استقرار دریافت و پرداخت</t>
  </si>
  <si>
    <t>110014</t>
  </si>
  <si>
    <t>وون کره</t>
  </si>
  <si>
    <t>نگراندیش- بابت ارائه گزارش دوره ای نظارتی منتهی به شهریور 1401 طی صورتحساب ش 639</t>
  </si>
  <si>
    <t>300001</t>
  </si>
  <si>
    <t>330001</t>
  </si>
  <si>
    <t>هزینه ها</t>
  </si>
  <si>
    <t>8</t>
  </si>
  <si>
    <t>هزینه های عملیاتی</t>
  </si>
  <si>
    <t>871</t>
  </si>
  <si>
    <t>هزینه خرید خدمات</t>
  </si>
  <si>
    <t>87104</t>
  </si>
  <si>
    <t>مالی</t>
  </si>
  <si>
    <t>دفتر مرکزی</t>
  </si>
  <si>
    <t>هزینه های مالی</t>
  </si>
  <si>
    <t>881</t>
  </si>
  <si>
    <t>هزینه تمبر و سفته</t>
  </si>
  <si>
    <t>88121</t>
  </si>
  <si>
    <t>هزینه کارمزد خدمات بانکی</t>
  </si>
  <si>
    <t>88131</t>
  </si>
  <si>
    <t>بابت حق ایاب و ذهاب مهر ماه</t>
  </si>
  <si>
    <t>300003</t>
  </si>
  <si>
    <t>هزینه های حقوق و دستمزد</t>
  </si>
  <si>
    <t>811</t>
  </si>
  <si>
    <t>حق ایاب و ذهاب</t>
  </si>
  <si>
    <t>81133</t>
  </si>
  <si>
    <t>تدارکات</t>
  </si>
  <si>
    <t>انتقالی-بابت اصلاح سطخ 5</t>
  </si>
  <si>
    <t>بابت حق غذا مهر ماه</t>
  </si>
  <si>
    <t>حق غذا</t>
  </si>
  <si>
    <t>81136</t>
  </si>
  <si>
    <t>بابت هزینه های مهندسی مهر ماه</t>
  </si>
  <si>
    <t>300005</t>
  </si>
  <si>
    <t>هزینه های مهندسی</t>
  </si>
  <si>
    <t>87136</t>
  </si>
  <si>
    <t>مهندسی</t>
  </si>
  <si>
    <t>بابت هزینه های مهندسی آبان ماه</t>
  </si>
  <si>
    <t>بابت هزینه های مهندسی آذر ماه</t>
  </si>
  <si>
    <t>خانم پروین صادق آبادی-چک 472617 (اقتصاد) بابت شارژ بن کارت تولد 1 نفر پرسنل (واریزی) طی دستور پرداخت پیوست</t>
  </si>
  <si>
    <t>300004</t>
  </si>
  <si>
    <t>هزینه ملزومات مصرفی</t>
  </si>
  <si>
    <t>87123</t>
  </si>
  <si>
    <t>بازرگانی</t>
  </si>
  <si>
    <t>اسنپ _ ماموریت آقای خستو م 1401/6/30 - اداری</t>
  </si>
  <si>
    <t>300002</t>
  </si>
  <si>
    <t>هزینه های عمومی و اداری</t>
  </si>
  <si>
    <t>831</t>
  </si>
  <si>
    <t>هزینه ایاب و ذهاب</t>
  </si>
  <si>
    <t>83101</t>
  </si>
  <si>
    <t>اداری</t>
  </si>
  <si>
    <t>اسنپ _ ماموریت آقای ایماغیان م 1401/7/3 - مالی</t>
  </si>
  <si>
    <t>اسنپ _ ماموریت آقای ایماغیان به اداره ثبت شرکتها م 1401/7/6 - مالی</t>
  </si>
  <si>
    <t>جام جم تاکسی _ ش ف 619 ماموریت آقای خستو به میدان انقلاب م 1401/7/10 - اداری</t>
  </si>
  <si>
    <t>اسنپ و کافی شاپ _ ماموریت آقای ایماغیان به بوشهر م 1401/7/9 - مالی</t>
  </si>
  <si>
    <t>جام جم تاکسی _ ش ف 643 ماموریت آقای ایماغیان به اداره کار و رفاه شمیرانات م 1401/7/18 - مالی</t>
  </si>
  <si>
    <t>جام جم تاکسی _ ش ف 651 ماموریت آقای خستو به دفتر آقای امین زاده م 1401/7/19 - اداری</t>
  </si>
  <si>
    <t>جام جم تاکسی _ ماموریت آقای خستو به دفتر کوشا منش م 1401/7/20 - اداری</t>
  </si>
  <si>
    <t>جام جم تاکسی _ ماموریت آقای خستو به منزل آقای صحرائیان م 1401/7/23 - اداری</t>
  </si>
  <si>
    <t>اسنپ _ کرایه آژانس خانم جاپلغی م 1401/716 - مالی</t>
  </si>
  <si>
    <t>اسنپ _ کرایه آزانس خانم جاپلغی م 1401/7/19 _ مالی</t>
  </si>
  <si>
    <t>اسنپ _ کرایه آژانس خانم جاپلغی م 1401/7/23 - مالی</t>
  </si>
  <si>
    <t>اسنپ _ کرایه آژانس خانم جاپلغی م 1401/7/24 - مالی</t>
  </si>
  <si>
    <t>اسنپ _ کرایه آژانس خانم جاپلغی م 1401/7/25 - مالی</t>
  </si>
  <si>
    <t>اسنپ _ کرایه آژانس خانم جاپلغی م 1401/7/26 - مالی</t>
  </si>
  <si>
    <t>بدون فاکتور _ کرایه ماشین رفت و برگشت آقای بلابادی به بانک تجارت م 1401/7/25- IT</t>
  </si>
  <si>
    <t>جام جم تاکسی _ ش ف 1546 کرایه آژانس مدیریت به خیابان ورشو م 1401/7/26 - مدیریت</t>
  </si>
  <si>
    <t>جام جم تاکسی _ ش ف 563 کرایه آژانس مدیریت به وزارت نفت م 1401/7/27 - مدیریت</t>
  </si>
  <si>
    <t>جام جم تاکسی _ ش ف 513 کرایه آژانس مهمانان کره ای م 1401/7/23 - اداری</t>
  </si>
  <si>
    <t>جام جم تاکسی _ ش ف 547 کرایه آژانس مهمانان کره ای م 1401/7/24 - اداری</t>
  </si>
  <si>
    <t>جام جم تاکسی _ ش ف 561 کرایه آژانس مهمانان کره ای م 1401/7/25 - اداری</t>
  </si>
  <si>
    <t>بدون فاکتور _ کرایه آژانس آقای یوسف زاده م 1401/7/28 - اداری</t>
  </si>
  <si>
    <t>جام جم تاکسی _ ش ف 600 ماموریت آقای خستو به منزل آقای صحراییان م 1401/7/30 - اداری</t>
  </si>
  <si>
    <t>اسنپ- بابت ایاب و ذهاب آقای ایماغیان به اداره ثبت شرکتها</t>
  </si>
  <si>
    <t>اسنپ- بابت ایاب و ذهاب آقای ایماغیان به شرکت</t>
  </si>
  <si>
    <t>اسنپ- بابت ایاب و ذهاب خانم جاپلغی به شرکت</t>
  </si>
  <si>
    <t>اسنپ- بابت ایاب و ذهاب خانم نادری به شرکت</t>
  </si>
  <si>
    <t>اسنپ- بابت ایاب و ذهاب آقای یوسف زاد به بانک تجارت شعبه اکو</t>
  </si>
  <si>
    <t>اسنپ _ ماموریت آقای پابخش به اداره ثبت شرکتها م 1401/7/27 - بازرگانی</t>
  </si>
  <si>
    <t>جام جم تاکسی _ 433 ماشین دراختیار مدیریت م 1401/8/2 - مدیریت</t>
  </si>
  <si>
    <t>جام جم تاکسی _ ش ف 437 ماموریت آقای خستو به دار الترجمه م 1401/8/2 - اداری</t>
  </si>
  <si>
    <t>اسنپ _ کرایه آژانس خانم جاپلقی م 1401/7/27 - مالی</t>
  </si>
  <si>
    <t>اسنپ _ کرایه آژانس خانم جاپلقی م 1401/8/1 - مالی</t>
  </si>
  <si>
    <t>بدون فاکتور _ کرایه آژانس آقای یوسف زاده م 1401/8/5 - خدمات</t>
  </si>
  <si>
    <t>جام جم تاکسی _ ش ف 461 ماموریت آقای خستو به دارالترجمه م 1401/8/7 - اداری</t>
  </si>
  <si>
    <t>جام جم تاکسی _ ش ف 468 ماموریت آقای خستو به دارالترجمه و دفترخانه م 1401/8/8 - اداری</t>
  </si>
  <si>
    <t>اسنپ _ ماموریت آقای ایماغیان به اداره ثبت شرکتها مورخ 1401/08/02- بابت پ مالی - خستو ت 61</t>
  </si>
  <si>
    <t>اسنپ _ ماموریت آقای ایماغیان به اداره ثبت شرکتها مورخ 1401/08/02 - بابت پ مالی - خستو ت 61</t>
  </si>
  <si>
    <t>اسنپ _ ایاب ذهاب آقای ایماغیان مورخ 1401/08/05 - بابت پ مالی - خستو ت 61</t>
  </si>
  <si>
    <t>اسنپ _ ایاب ذهاب آقای ایماغیان مورخ 1401/08/07 - بابت پ مالی - خستو ت 61</t>
  </si>
  <si>
    <t>اسنپ _ ایاب ذهاب آقای ایماغیان مورخ 1401/08/08( 2 فاکتور ) - بابت پ مالی - خستو ت 61</t>
  </si>
  <si>
    <t>اسنپ _ ایاب ذهاب آقای ایماغیان مورخ 1401/08/09( 2 فاکتور ) - بابت پ مالی - خستو ت 61</t>
  </si>
  <si>
    <t>اسنپ _ ایاب ذهاب آقای ایماغیان مورخ 1401/08/10 - بابت پ مالی - خستو ت 61</t>
  </si>
  <si>
    <t>جام جم تاکسی _ ش ف 1583 ماموریت آقای خستو به دارالترجمه م 1401/8/11 - اداری</t>
  </si>
  <si>
    <t>جام جم تاکسی _ ش ف 422 ماموریت آقای خستو به بانک تجارت م 1401/8/12 - اداری</t>
  </si>
  <si>
    <t>بدون فاکتور _ کرایه آژانس خانم جاپلقی م 1401/8/2 - مالی</t>
  </si>
  <si>
    <t>بدون فاکتور _ کرایه آژانس خانم جاپلقی م 1401/8/3 - مالی</t>
  </si>
  <si>
    <t>بدون فاکتور _ کرایه آژانس خانم جاپلقی م 1401/8/10 - مالی</t>
  </si>
  <si>
    <t>اسنپ _ کرایه آژانس خانم جاپلقی م 1401/8/14 - مالی</t>
  </si>
  <si>
    <t>اسنپ _ کرایه آژانس آقای بخشی م 1401/8/14 - مالی</t>
  </si>
  <si>
    <t>اسنپ _ کرایه آژانس آقای حسینی م 1401/8/14 - مالی</t>
  </si>
  <si>
    <t>جام جم تاکسی _ ش ف 316 ماشین در اختیار مدیریت م 1401/8/14 - مدیریت</t>
  </si>
  <si>
    <t>جام جم تاکسی _ ش ف 567 ماموریت آقای خستو به دارالترجمه م 1401/8/15 - اداری</t>
  </si>
  <si>
    <t>اسنپ _ کرایه آژانس خانم جاپلقی م 1401/8/15 - مالی</t>
  </si>
  <si>
    <t>اسنپ _ کرایه آژانس آقای حسینی م 1401/8/16 - مالی</t>
  </si>
  <si>
    <t>اسنپ _ ماموریت آقای حسینی به اداره ثبت شرکتها مورخ 1401/08/17- بابت پ مالی - خستو ت 60</t>
  </si>
  <si>
    <t>جام جم تاکسی _ ش ف 453 ماموریت آقای خستو به دارالترجمه مورخ 1401/08/18- بابت پ مالی - خستو ت 60</t>
  </si>
  <si>
    <t>جام جم تاکسی _ ش ف 390 ماموریت آقای خستو به ترمینال غرب و خیابان ملاصدرا مورخ 1401/08/18 - بابت پ مالی - خستو ت 60</t>
  </si>
  <si>
    <t>اسنپ - م 1401/8/11 ایاب و ذهاب آقای ایماغیان - بابت پ مالی - خستو ت 62</t>
  </si>
  <si>
    <t>اسنپ _ م 1401/8/12 ایاب و ذهاب آقای ایماغیان -بابت پ مالی - خستو ت 62</t>
  </si>
  <si>
    <t>اسنپ _ م 1401/8/17 ایاب و ذهاب آقای ایماغیان - بابت پ مالی - خستو ت 62</t>
  </si>
  <si>
    <t>اسنپ _ م 1401/8/18 ماموریت آقای ایماغیان به اداره ثبت شرکتها - بابت پ مالی - خستو ت 62</t>
  </si>
  <si>
    <t>اسنپ _ م 1401/8/18 ایاب و ذهاب خانم جاپلقی - بابت پ مالی - خستو ت 62</t>
  </si>
  <si>
    <t>اسنپ _ م 1401/8/21 ایاب و ذهاب خانم جاپلقی - بابت پ مالی - خستو ت 62</t>
  </si>
  <si>
    <t>جام جم تاکسی ف ش 219 _ م 1401/8/23 ماموریت آقای خستو به دارالترجمه - بابت پ مالی - خستو ت 63</t>
  </si>
  <si>
    <t>جام جم تاکسی ف ش 378 _ م 1401/8/24 ماموریت آقای خستو به دار الترجمه - بابت پ مالی - خستو ت 63</t>
  </si>
  <si>
    <t>اسنپ _ م 1401/8/24 ایاب و ذهاب خانم جاپلقی - بابت پ مالی - خستو ت 63</t>
  </si>
  <si>
    <t>اسنپ _ م 1401/08/25 ایاب و ذهاب خانم جاپلقی - بابت پ مالی - خستو ت 64</t>
  </si>
  <si>
    <t>جام جم تاکسی _ ش ف 121 م 1401/09/01ماموریت آقای خستو به دارالترجمه - بابت پ اداری - خستو ت 64</t>
  </si>
  <si>
    <t>جام جم تاکسی _ ش ف 298 م 1401/09/02 ماموریت آقای خستو به دارالترجمه - بابت پ اداری - خستو ت 65</t>
  </si>
  <si>
    <t>جام جم تاکسی _ ش ف 262 م 1401/09/06 ماموریت آقای خستو به سفارت کره جنوبی - بابت پ مالی - خستو ت 65</t>
  </si>
  <si>
    <t>اسنپ _ مورخ 1401/8/29 ایاب و ذهاب آقای حسینی - بابت پ مالی - خستو ت 66</t>
  </si>
  <si>
    <t>اسنپ _ مورخ 1401/9/6 ماموریت آقای حسینی به اداره کل امور مالیاتی شمال تهران - بابت پ مالی - خستو ت 66</t>
  </si>
  <si>
    <t>جام جم تاکسی _ ش ف 158 مورخ 1401/9/7ماشین در اختیار مدیریت - بابت پ مدیریت - خستو ت 66</t>
  </si>
  <si>
    <t>جام جم تاکسی _ ش ف 237 مورخ 1401/9/7ماشین در اختیار مدیریت - بابت پ مدیریت - خستو ت 66</t>
  </si>
  <si>
    <t>جام جم تاکسی _ ش ف 280 مورخ 1401/9/7ماموریت آقای خستو به سفارت کره جنوبی - بابت پ اداری - خستو ت 66</t>
  </si>
  <si>
    <t>جام جم تاکسی _ ش ف 281 مورخ 1401/9/8ماشین دراختیار مدیریت - بابت پ مدیریت - خستو ت 66</t>
  </si>
  <si>
    <t>جام جم تاکسی _ ش ف 169 مورخ 1401/9/9 ماشین در اختیار مدیریت - بابت پ مدیریت - خستو ت 66</t>
  </si>
  <si>
    <t>جام جم تاکسی _ ش ف 193 مورخ 1401/9/9 ماشین در اختیار مدیریت - بابت پ مدیریت - خستو ت 66</t>
  </si>
  <si>
    <t>جام جم تاکسی _ ش ف 1910 مورخ 1401/9/12 ماشین دراختیار مدیریت ( 2 فاکتور ) - بابت پ مدیریت - خستو ت 67</t>
  </si>
  <si>
    <t>جام جم تاکسی _ ش ف 1929 مورخ 1401/9/13 ماشین در اختیار مدیریت - بابت پ مدیریت - خستو ت 67</t>
  </si>
  <si>
    <t>جام جم تاکسی _ ش ف 198 مورخ 1401/9/12 ماشین در اختیار مدیریت - بابت پ مدیریت - خستو ت 67</t>
  </si>
  <si>
    <t>جام جم تاکسی _ ش ف 1927 مورخ 1401/9/13 مراجعه آقای خستو به گل فروشی - بابت پ اداری - خستو ت 67</t>
  </si>
  <si>
    <t>جام جم تاکسی _ ش ف 1920 مورخ 1401/9/13 ماشین دراختیار مدیریت - بابت پ مدیریت - خستو ت 67</t>
  </si>
  <si>
    <t>جام جم تاکسی _ ش ف 239 م 1401/09/14ماشین در اختیار مدیریت - بابت پ مدیریت - خستو ت 70</t>
  </si>
  <si>
    <t>جام جم تاکسی _ ش ف 1961 م 1401/09/15 ماشین در اختیار مدیریت - بابت پ مدیریت - خستو ت 70</t>
  </si>
  <si>
    <t>جام جم تاکسی _ ش ف 1985 م 1401/09/19 ماشین دراختیار مدیریت - بابت پ مدیریت - خستو ت 70</t>
  </si>
  <si>
    <t>جام جم تاکسی _ مورخ 1401/9/10 رفت و برگشت آقای عطا به میدان حسن آباد جهت خرید ملزومات شرکت - بابت پ اداری - خستو ت 71</t>
  </si>
  <si>
    <t>جام جم تاکسی _ ش ف 1928 مورخ 1401/9/14 ماموریت آقای پابخش به مرکز داوری اتاق بازرگانی - بابت پ بازرگانی - خستو ت 71</t>
  </si>
  <si>
    <t>جام جم تاکسی _ ش ف 179 مورخ 1401/9/16 ماموریت خانم صادق آبادی به خیابان گاندی - بابت پ بازرگانی - خستو ت 71</t>
  </si>
  <si>
    <t>جام جم تاکسی _ ش ف 4429 مورخ 1401/9/16 حمل کالا به ترمینال جنوب توسط آقای عطا - بابت پ اداری - خستو ت 71</t>
  </si>
  <si>
    <t>جام جم تاکسی _ ش ف 1962 مورخ 1401/9/20 ماشین در اختیار مدیریت - بابت پ مدیریت - خستو ت 71</t>
  </si>
  <si>
    <t>جام جم تاکسی _ ش ف 282 مورخ 1401/9/21 ماشین در اختیار مدیریت - بابت پ مدیریت - خستو ت 71</t>
  </si>
  <si>
    <t>اسنپ _ م 1401/8/28 ایاب و ذهاب آقای ایماغیان - بابت پ مالی - خستو ت 75</t>
  </si>
  <si>
    <t>اسنپ _ م 1401/9/9 ایاب و ذهاب آقای ایماغیان - بابت پ مالی - خستو ت 75</t>
  </si>
  <si>
    <t>اسنپ _ م 1401/9/14 ماموریت آقای خستو به وزارت نفت - بابت پ اداری - خستو ت 75</t>
  </si>
  <si>
    <t>اسنپ - م 1401/9/15 ایاب و ذهاب آقای ایماغیان - بابت پ مالی - خستو ت75</t>
  </si>
  <si>
    <t>جام جم تاکسی _ ش ف 964 مورخ 1401/9/19 ماشین در اختیار مدیریت - بابت پ مدیریت - خستو ت 72</t>
  </si>
  <si>
    <t>جام جم تاکسی _ ش ف 188 مورخ 1401/9/20 ماشین در اختیار مدیریت - بابت پ مدیریت - خستو ت 72</t>
  </si>
  <si>
    <t>جام جم تاکسی _ ش ف 1808 مورخ 1401/9/21 ماموریت آقای خستو به بانک صنعت و معدن و وزارت نفت - بابت پ اداری - خستو ت 72</t>
  </si>
  <si>
    <t>جام جم تاکسی _ ش ف 586 مورخ 1401/9/21 ماموریت آقای خستو به منزل آقای شبیری نژاد - بابت پ اداری - خستو ت 72</t>
  </si>
  <si>
    <t>جام جم تاکسی _ ش ف 283 مورخ 1401/9/22 ماشین در اختیار مدیریت - بابت پ مدیریت - خستو ت 72</t>
  </si>
  <si>
    <t>جام جم تاکسی _ ش ف 1861 مورخ 1401/9/23 ماموریت آقای یوسف زاده به خیابان شریعتی - بابت پ اداری - خستو ت 72</t>
  </si>
  <si>
    <t>جام جم تاکسی _ ش ف 218 مورخ 1401/9/23 ماموریت آقای یوسف زاده به خیابان شریعتی - بابت پ اداری - خستو ت 72</t>
  </si>
  <si>
    <t>جام جم تاکسی _ ش ف 1855 مورخ 1401/9/23 ماموریت آقای پابخش به بانک صنعت و معدن - بابت پ بازرگانی - خستو ت 72</t>
  </si>
  <si>
    <t>اسنپ _ م 1401/9/12 ایاب و ذهاب خانم جاپلقی - بابت پ مالی - خستو ت 76</t>
  </si>
  <si>
    <t>جام جم تاکسی _ ش ف 1894 م 1401/9/27 ماموریت آقای خستو به انتشارات - بابت پ اداری - خستو ت 76</t>
  </si>
  <si>
    <t>جام جم تاکسی _ ش ف 1894 م 1401/9/27 ماموریت آقای پابخش به بانک صنعت و معدن - بابت پ بازرگانی - خستو ت 76</t>
  </si>
  <si>
    <t>جام جم تاکسی _ ش ف 1891 م 1401/9/28 ماشین در اختیار مدیریت - بابت پ مدیریت - خستو ت 76</t>
  </si>
  <si>
    <t>جام جم تاکسی _ ش ف 1871 م 1401/9/28 ماموریت آقای خستو به خیابان ملاصدرا - بابت پ اداری - خستو ت 76</t>
  </si>
  <si>
    <t>تپسی _ م 1401/9/28 ماموریت خانم هوشیاری به بیمه تامین اجتماعی - بابت پ اداری - خستو ت 76</t>
  </si>
  <si>
    <t>پیک موتوری _ هزینه ارسال پاکت برای آقای ایماغیان م 1401/7/19 - مالی</t>
  </si>
  <si>
    <t>هزینه پیک</t>
  </si>
  <si>
    <t>83102</t>
  </si>
  <si>
    <t>موسسه اتومبیل فردوس _ ارسال پاکت از طرف آقای ایماغیان جهت آقای کرمی م 1401/7/26 - مالی</t>
  </si>
  <si>
    <t>حمل بار هوایی هما بران _ ش ف 313565 ارسال پاکت به عسلویه از طرف آقای پابخش م 1401/7/26 - بازرگانی</t>
  </si>
  <si>
    <t>پیک صدیقیان _ م 1401/09/01ارسال لوازم کامپیوتر جهت آقای بلابادی - بابت پ اداری - خستو ت 64</t>
  </si>
  <si>
    <t>الو پیک _ م 1401/9/23 ارسال پاکت جهت واحد بازرگانی - بابت پ بازرگانی - خستو ت75</t>
  </si>
  <si>
    <t>پیک موتوری تهران _ م 1401/9/23 ارسال پاکت جهت آقای ایماغیان - بابت پ مالی - خستو ت 76</t>
  </si>
  <si>
    <t>جردن پیک _ م 1401/9/23 ارسال پاکت جهت آقای ایماغیان - بابت پ مالی - خستو 76</t>
  </si>
  <si>
    <t>پست _ ارسال پاکت به اداره ثبت شرکتها م 1401/7/9 ( 2 فاکتور ) - مالی</t>
  </si>
  <si>
    <t>هزینه پست</t>
  </si>
  <si>
    <t>83103</t>
  </si>
  <si>
    <t>پست _ ارسال پاکت از طرف مدیریت م 1401/7/9 - مدیریت</t>
  </si>
  <si>
    <t>پست _ ارسال پاکت به اداره ثبت شرکتها م 1401/7/14 - مالی</t>
  </si>
  <si>
    <t>پست _ ارسال پاکت به اداره ثبت شرکتها م 1401/7/24- مالی</t>
  </si>
  <si>
    <t>پست _ ارسال پاکت به اصفهان از طرف خانم جاپلغی م 1401/7/30 - مالی</t>
  </si>
  <si>
    <t>دفتر پیشخوان دولت _ ارسال پاکت از طرف خانم جاپلقی به مشهد و اردبیل مورخ 1401/08/22 - بابت پ مالی - خستو ت 60</t>
  </si>
  <si>
    <t>دفتر پیشخوان دولت _ م 1401/09/17 ارسال پاکت به تیران - بابت پ مالی - خستو ت 70</t>
  </si>
  <si>
    <t>کالا رسان اتوماسیون حمل بار تهران جنوب _ مورخ 1401/9/16 ارسال کالا به عسلویه از ترمینال جنوب - بابت پ اداری - خستو ت 71</t>
  </si>
  <si>
    <t>پست پیشتاز _9% ارزش افزوده مورخ 1401/9/24 ارسال پاکت به مشهد و تهران - بابت پ مالی - خستو ت 72</t>
  </si>
  <si>
    <t>حمل بار هوایی هما بران _ ش ف 386371 م 1401/9/28 ارسال پاکت به عسلویه - بابت پ مالی - خستو ت 76</t>
  </si>
  <si>
    <t>شبکه انتقال داده های رهام تک- بابت هزینه اینترنت متقارن به مدت سه ماه از 1401/07/20 الی 1401/10/19 طی ف ش 5430014</t>
  </si>
  <si>
    <t>هزینه اینترنت و ارتباطات</t>
  </si>
  <si>
    <t>83104</t>
  </si>
  <si>
    <t>شبکه انتقال داده های رهام تک- بابت 9% ارزش افزوده هزینه اینترنت متقارن به مدت سه ماه از 1401/07/20 الی 1401/10/19 طی ف ش 5430014</t>
  </si>
  <si>
    <t>شبکه انتقال داده های رهام تک- بابت هزینه اجاره IP به مدت سه ماه از 1401/07/20 الی 1401/10/19 طی ف ش 5430016</t>
  </si>
  <si>
    <t>شبکه انتقال داده های رهام تک- بابت 9% ارزش افزوده هزینه اجاره IP به مدت سه ماه از 1401/07/20 الی 1401/10/19 طی ف ش 5430016</t>
  </si>
  <si>
    <t>ایران وی پی اس _ مورخ 1401/9/9 تمدید سرور VPNشرکت آدیش جهت دسترسی به شبکه از طرف آقای بلابادی - بابت پ IT - خستو ت 67</t>
  </si>
  <si>
    <t>روزنامه رسمی جمهوری اسلامی ایران _ هزینه آگهی تصمیمات مجمع 1400 م 1401/7/6 - مالی</t>
  </si>
  <si>
    <t>هزینه های ثبتی و حقوقی</t>
  </si>
  <si>
    <t>83105</t>
  </si>
  <si>
    <t>سازمان ثبت اسناد و املاک کشور _ آگهی تغیرات ثبت شرکتها م 1401/7/6 - مالی</t>
  </si>
  <si>
    <t>دفتر مهندسی ربیع پور _ رونوشت برابر اصل مهندس صفایی ، مشایخی ، ولی زاده و صحراییان  م 1401/7/30 - مالی</t>
  </si>
  <si>
    <t>روزنامه رسمی- بابت هزینه ثبت آگهی تغییرات و کارمزد اداره ثبت شرکتها</t>
  </si>
  <si>
    <t>روزنامه رسمی- بابت هزینه ثبت آگهی مجمع عمومی بطور فوق العاده و کارمزد اداره ثبت شرکتها</t>
  </si>
  <si>
    <t>شرکت توزیع نیروی برق تهران بزرگ- بابت برق مصرفی واحد 4 دفتر مرکزی به شماره بدنه کنتور 61020191 از تاریخ 1401/05/12 الی 1401/06/30</t>
  </si>
  <si>
    <t>هزینه برق</t>
  </si>
  <si>
    <t>87101</t>
  </si>
  <si>
    <t>شرکت توزیع نیروی برق تهران بزرگ- بابت برق مصرفی واحد 8 دفتر مرکزی به شماره بدنه کنتور 1146097 از تاریخ 1401/05/12 الی 1401/06/30</t>
  </si>
  <si>
    <t>شرکت توزیع نیروی برق تهران بزرگ- بابت برق مصرفی واحد 3 دفتر مرکزی به شماره بدنه کنتور 61020198 از تاریخ 1401/05/12 الی 1401/06/30</t>
  </si>
  <si>
    <t>شرکت توزیع نیروی برق تهران بزرگ- بابت برق مصرفی واحد 2 دفتر مرکزی به شماره بدنه کنتور 61020190 از تاریخ 1401/05/12 الی 1401/06/30</t>
  </si>
  <si>
    <t>شرکت توزیع نیروی برق تهران بزرگ- بابت برق مصرفی واحد 5 دفتر مرکزی به شماره بدنه کنتور 1146105 از تاریخ 1401/05/12 الی 1401/06/30</t>
  </si>
  <si>
    <t>شرکت توزیع نیروی برق تهران بزرگ- بابت برق مصرفی واحد 6 دفتر مرکزی به شماره بدنه کنتور 12039960007173 از تاریخ 1401/05/12 الی 1401/06/27</t>
  </si>
  <si>
    <t>شرکت توزیع نیروی برق تهران بزرگ- بابت برق مصرفی واحد 7 دفتر مرکزی به شماره بدنه کنتور 12039960007172 از تاریخ 1401/05/12 الی 1401/06/27</t>
  </si>
  <si>
    <t>شرکت توزیع نیروی برق تهران بزرگ- بابت برق مصرفی واحد 1 دفتر مرکزی به شماره بدنه کنتور 61020195 از تاریخ 1401/03/18 الی 1401/06/30</t>
  </si>
  <si>
    <t>شرکت برق _ م 1401/09/06 پرداخت قبض با شناسه 9555496904120 - بابت پ اداری - خستو ت 68</t>
  </si>
  <si>
    <t>شرکت برق _ م 1401/09/16 پرداخت قبض با شناسه 9126572304120 - بابت پ اداری - خستو ت 68</t>
  </si>
  <si>
    <t>شرکت برق _ م 1401/09/16 پرداخت قبض با شناسه 9555497104127 - بابت پ اداری - خستو ت 68</t>
  </si>
  <si>
    <t>شرکت برق _ م 1401/09/16 پرداخت قبض با شناسه 9126572204126 - بابت پ اداری - خستو ت 68</t>
  </si>
  <si>
    <t>شرکت برق _ م 1401/09/16 پرداخت قبض با شناسه 9555496804125 - بابت پ اداری - خستو ت 68</t>
  </si>
  <si>
    <t>شرکت برق _ م 1401/09/16 پرداخت قبض با شناسه 9545302604125 - بابت پ اداری - خستو ت 68</t>
  </si>
  <si>
    <t>شرکت برق _ م 1401/09/06 پرداخت قبض با شناسه 9126572104121 - بابت پ اداری - خستو ت 68</t>
  </si>
  <si>
    <t>شرکت برق _ م 1401/09/16 پرداخت قبض با شناسه 9555497004122 - بابت پ اداری - خستو ت 68</t>
  </si>
  <si>
    <t>شرکت آب _ م 1401/09/15 پرداخت قبض با شناسه 1010538503117 - بابت پ اداری - خستو ت 69</t>
  </si>
  <si>
    <t>هزینه آب</t>
  </si>
  <si>
    <t>87102</t>
  </si>
  <si>
    <t>قبض گاز _ پرداخت قبض با شناسه 12184406231 م 14017/11 - اداری</t>
  </si>
  <si>
    <t>هزینه گاز</t>
  </si>
  <si>
    <t>87103</t>
  </si>
  <si>
    <t>شرکت گاز _ پرداخت قبض با شناسه 12184406231مورخ 1401/08/21- بابت پ مالی - خستو ت 60</t>
  </si>
  <si>
    <t>بانک پاسارگاد _ هزینه کد رهگیری قرارداد اجاره ساختمان از طرف آقای پابخش م 1401/8/1 - بازرگانی</t>
  </si>
  <si>
    <t>روزنامه رسمی جمهوری اسلامی ایران _ هزینه آگهی تغیرات شرکت آدیش جنوبی م 1401/8/2 - مالی</t>
  </si>
  <si>
    <t>دفتر اسناد رسمی 456 _ هزینه دفتر خانه جهت وکالت آقای ایماغیان و گواهی امضا مهندس مشایخی م 1401/8/2 - اداری</t>
  </si>
  <si>
    <t>بدون فاکتور _ هزینه گواهی امضا آقای صحراییان م 1401/8/8 - اداری</t>
  </si>
  <si>
    <t>دفتر ترجمه رسمی شماره 952 _ ترجمه وکالتنامه جهت دو تن از اتباع دوبی م 1401/8/11 - اداری</t>
  </si>
  <si>
    <t>دفتر خانه اسناد رسمی 456 _ هزینه وکالتنامه خانم صادق آبادی م 1401/8/14 - بازرگانی</t>
  </si>
  <si>
    <t>سازمان ثبت اسناد و املاک کشور _ ثبت اظهار نامه ثبت نام در دفاتر حقوقی مورخ 1401/08/17 - بابت پ مالی - خستو ت 60</t>
  </si>
  <si>
    <t>دفتر ترجمه رسمی شماره 952 _ هزینه دارالترجمه وکالت خانم صادق آبادی مورخ 1401/08/18 - بابت پ مالی - خستو ت 60</t>
  </si>
  <si>
    <t>بدون فاکتور _ م 1401/8/21 خرید سفته - بابت پ اداری - خستو ت 62</t>
  </si>
  <si>
    <t>دفتر اسناد رسمی 456 _ م 1401/09/1قطع وکالت آقای خوانساری از سوی خانم طاهرخانی - بابت پ اداری - خستو ت 64</t>
  </si>
  <si>
    <t>دفتر اسناد رسمی 456 _ هزینه دفترخانه بابت کپی برابر اصل مدارک جهت سفارت کره - بابت پ اداری - خستو ت 64</t>
  </si>
  <si>
    <t>دفتر ترجمه رسمی شماره 952 _ م 1401/09/02 هزینه 4 روزنامه رسمی - بابت پ اداری - خستو ت 65</t>
  </si>
  <si>
    <t>بدون فاکتور _ م 1401/09/06 هزینه کارت اتاق بازرگانی آقای مهدی مشایخی - بابت پ مالی - خستو ت 65</t>
  </si>
  <si>
    <t>دفتر مهندسی ربیع پور _ مورخ 1401/9/10هزینه وکالت شایا صنعت به آقای ایماغیان - بابت پ مالی - خستو ت 66</t>
  </si>
  <si>
    <t>دفتر اسناد رسمی 456 _ مورخ 1401/9/12 هزینه برابر اصل بیمه نامه اصل آسیا - بابت پ اداری - خستو ت 67</t>
  </si>
  <si>
    <t>رستوران عالیان _ ش ف 130 خرید ناهار همکاران شرکت م 1401/6/31 - اداری</t>
  </si>
  <si>
    <t>هزینه پذیرائی و آبدارخانه</t>
  </si>
  <si>
    <t>83106</t>
  </si>
  <si>
    <t>آش و حلیم سید مهدی _ خرید ناهار همکاران م 1401/7/4 - مالی</t>
  </si>
  <si>
    <t>شیرینی دلوین _ خرید شیرینی جهت جلسه مدیریت م 1401/7/11 - مدیریت</t>
  </si>
  <si>
    <t>رستوران باگت شعبه جردن _ ش ف 2153 خرید شام همکاران م 1401/7/11 - مالی مهندسی</t>
  </si>
  <si>
    <t>موسیو پروتئین _ خرید ناهار همکاران اداری روز پنج شنبه م 1401/7/14 - اداری</t>
  </si>
  <si>
    <t>آ ش و حلیم سید مهدی _ ش ف 69 خرید آش م 1401/7/12 - مالی</t>
  </si>
  <si>
    <t>نان سحر جام جم _ خرید شیرینی جهت مهمانان کره ای م 1401/7/23 _ اداری</t>
  </si>
  <si>
    <t>رستوران عالیان _ ش ف 111 خرید ناهار جهت مهمانان کره ای م 1401/7/23 - اداری</t>
  </si>
  <si>
    <t>شیرنی نیشکر _ خرید شیرینی جهت مهمانان کره ای م 1401/7/25 - اداری</t>
  </si>
  <si>
    <t>رستوران عالیان _ ش ف 124 خرید ناهار مهمانان کره ای م 1401/7/25 - اداری</t>
  </si>
  <si>
    <t>نان سحر جام جم _ خرید شیرینی جهت کارکنان بانک تجارت م 1401/7/28 - مالی</t>
  </si>
  <si>
    <t>نوآوران فن آوازه _ خرید چای ساز طی صورتحساب 9115289 - اداری</t>
  </si>
  <si>
    <t>نوآوران فن آوازه- بابت هزینه حمل خرید دو عدد سینی چوبی جهت طبقه سوم طی ف ش 8600517 مورخ 1400/07/18</t>
  </si>
  <si>
    <t>نوآوران فن آوازه (نیابتی)- بابت برگشت از خرید یک عدد سینی طی ف نیابتی ش 2513368 مورخ 1401/07/24</t>
  </si>
  <si>
    <t>نوآوران فن آوازه (نیابتی)- بابت برگشت از خرید یک عدد سینی طی ف نیابتی ش 2513381 مورخ 1401/07/24</t>
  </si>
  <si>
    <t>نوآوران فن آوازه (نیابتی)- بابت برگشت از خرید یک عدد سینی طی ف نیابتی ش 2513416 مورخ 1401/07/24</t>
  </si>
  <si>
    <t>نوآوران فن آوازه (نیابتی)- بابت برگشت از خرید یک عدد سینی طی ف نیابتی ش 2513436 مورخ 1401/07/24</t>
  </si>
  <si>
    <t>نوآوران فن آوازه (نیابتی)- بابت برگشت از خرید یک عدد سطل زباله طی ف نیابتی ش 2515520 مورخ 1401/07/24</t>
  </si>
  <si>
    <t>نوآوران فن آوازه (نیابتی)- بابت برگشت از خرید یک عدد سطل زباله طی ف نیابتی ش 2515812 مورخ 1401/07/24</t>
  </si>
  <si>
    <t>نوآوران فن آوازه (نیابتی)- بابت برگشت از خرید یک عدد سطل زباله طی ف نیابتی ش 2515813 مورخ 1401/07/24</t>
  </si>
  <si>
    <t>نوآوران فن آوازه (نیابتی)- بابت برگشت از خرید یک عدد سطل زباله طی ف نیابتی ش 2515814 مورخ 1401/07/24</t>
  </si>
  <si>
    <t>نوآوران فن آوازه (نیابتی)- بابت برگشت از خرید یک عدد سطل زباله طی ف نیابتی ش 2515825 مورخ 1401/07/24</t>
  </si>
  <si>
    <t>نوآوران فن آوازه (نیابتی)- بابت برگشت از خرید یک عدد سطل زباله طی ف نیابتی ش 2515828 مورخ 1401/07/24</t>
  </si>
  <si>
    <t>نوآوران فن آوازه (نیابتی)- بابت برگشت از خرید یک عدد سطل زباله طی ف نیابتی ش 2515834 مورخ 1401/07/24</t>
  </si>
  <si>
    <t>نوآوران فن آوازه (نیابتی)- بابت برگشت از خرید یک عدد سطل زباله طی ف نیابتی ش 2515838 مورخ 1401/07/24</t>
  </si>
  <si>
    <t>نوآوران فن آوازه- بابت خرید 15 بسته قهوه فوری و 5 بسته بیسکوئیت شکلاتی طی ف ش 8026503 مورخ 1401/07/03</t>
  </si>
  <si>
    <t>نوآوران فن آوازه- بابت خرید 5 بسته قهوه فوری، 5 بسته بیسکوئیت شکلاتی و دو بسته چای طی ف ش 8222570 مورخ 1401/07/08</t>
  </si>
  <si>
    <t>نوآوران فن آوازه (نیابتی)- بابت برگشت از خرید یک عدد سینی طی ف ش 2502134 مورخ 1401/07/24</t>
  </si>
  <si>
    <t>نوآوران فن آوازه (نیابتی)- بابت برگشت از خرید یک عدد سینی طی ف ش 2502136 مورخ 1401/07/24</t>
  </si>
  <si>
    <t>نوآوران فن آوازه (نیابتی)- بابت برگشت از خرید دو بسته شکلات کاکائویی طی ف ش 2515695 و 2515697 مورخ 1401/07/25</t>
  </si>
  <si>
    <t>نان سحر- بابت خرید شیرینی جهت دفتر مرکزی میلاد پیامبر</t>
  </si>
  <si>
    <t>فست فود سوپر استار- بابت خرید ناهار مهمانان کره ای</t>
  </si>
  <si>
    <t>باگت جردن- بابت خرید ناهار مهمانان کره ای</t>
  </si>
  <si>
    <t>شیرینی نیشکر _ خرید شیرینی جهت جلسه هفتگی م 1401/8/1 - اداری</t>
  </si>
  <si>
    <t>شرکت نستله _ خرید آب معدنی نستله م 1401/8/2 - اداری</t>
  </si>
  <si>
    <t>شیرینی نیشکر _ خرید شیرینی جهت جلسه هیات عامل م 1401/8/4 _ اداری</t>
  </si>
  <si>
    <t>بدون فاکتور _ خرید شورینی جهت جلسه هفتگی م 1401/8/8 - اداری</t>
  </si>
  <si>
    <t>شیرینی نیشکر _ خرید شیرینی جهت بانک م 1401/8/11 - اداری</t>
  </si>
  <si>
    <t>رستوران عالیان _ ش ف 135 خرید ناهار جهت مهمان خانم جاپلقی م 1401/8/11 - مالی</t>
  </si>
  <si>
    <t>آش و حلیم سید مهدی _ مابه التفاوت فاکتور خرید شام همکاران مورخ 1401/07/12- بابت پ مالی - خستو ت 61</t>
  </si>
  <si>
    <t>مجتمع نان جردن _ خرید عصرانه جهت همکاران مالی مورخ 1401/08/02 - بابت پ مالی - خستو ت 61</t>
  </si>
  <si>
    <t>پاکت جردن _ خرید شام همکاران مورخ 1401/08/11- بابت پ مالی - خستو ت 61</t>
  </si>
  <si>
    <t>کوک _ ش ف 195 خرید شورینی جهت جلسه هفتگی م 1401/8/15 - اداری</t>
  </si>
  <si>
    <t>اسنپ فود _ مورخ 1401/08/13 هزینه شام همکاران مالی - بابت پ مالی - خستو ت 60</t>
  </si>
  <si>
    <t>فست فود سوپر استار _ م 1401/8/14 هزینه شام همکاران - بابت پ مالی - خستو ت62</t>
  </si>
  <si>
    <t>شرکت نو آوران فن آوازه _ خرید سطل زباله طی ف 14787825- بابت پ مالی - خستو ت 62</t>
  </si>
  <si>
    <t>کوک _ م 1401/8/22 خرید شورینی جهت جلسه هفتگی - بابت پ مالی - خستو 62</t>
  </si>
  <si>
    <t>رستوران عالیان ف ش 144 _ م 1401/8/25خرید ناهار جهت مهمان خانم جاپلقی - بابت پ مالی - خستو ت 63</t>
  </si>
  <si>
    <t>صنایع چینی زرین ایران _ م 1401/09/029 9% ارزش افزوده هزینه خرید ظروف آبدارخانه - بابت پ اداری - خستو ت 65</t>
  </si>
  <si>
    <t>خرید شورینی جهت جلسه هفتگی مورخ 1401/9/6 _ بابت پ بازرگانی - خستو ت 66</t>
  </si>
  <si>
    <t>هایپر مارکت جام جم _ ش ف 303 مورخ 1401/9/7خرید بیسکویت جهت جلسات - بابت پ اداری - خستو ت 66</t>
  </si>
  <si>
    <t>بدون فاکتور _ مورخ 1401/9/12 خرید هل جهت مصرف آبدارخانه - بابت پ اداری - خستو ت 67</t>
  </si>
  <si>
    <t>شیرینی دلوین _ مورخ 1401/9/12 خرید شیرینی جهت جلسه هیئت عامل - بابت پ اداری - خستو ت 67</t>
  </si>
  <si>
    <t>بدون فاکتور _ مورخ 1401/9/13 خرید شورینی جهت جلسه هفتگی - بابت پ اداری - خستو ت 67</t>
  </si>
  <si>
    <t>گل سرای بهرام _ ش ف 2308 مورخ 1401/9/13 خرید گل - بابت پ اداری - خستو ت 67</t>
  </si>
  <si>
    <t>فروشگاه فرزاد _ م 1401/09/17 خرید کیسه زباله - بابت پ اداری - خستو ت 70</t>
  </si>
  <si>
    <t>شیرینی نیشکر _ مورخ 1401/9/21 خرید شیرینی جهت جلسه هیات عامل - بابت پ اداری - خستو ت 71</t>
  </si>
  <si>
    <t>آش و حلیم سید مهدی _ م 1401/8/26 صبحانه همکاران - بابت پ اداری - خستو ت 75</t>
  </si>
  <si>
    <t>کوک ( میرداماد ) _ م 1401/8/29 خرید شورینی جهت جلسه هفتگی - بابت پ اداری - خستو ت 75</t>
  </si>
  <si>
    <t>سوپر مارکت جام جم _ م 1401/9/2 خرید بستنی نان خامه ای - بابت پ اداری - خستو ت 75</t>
  </si>
  <si>
    <t>کوک ( میرداماد ) _ م 1401/9/20 خرید کوکلوچه جهت جلسه هفتگی - بابت پ اداری - خستو ت 75</t>
  </si>
  <si>
    <t>آش و حلیم سید مهدی _ م 1401/9/23 خرید شام همکاران - بابت پ اداری - خستو ت75</t>
  </si>
  <si>
    <t>بابت مابه التفاوت ذخیره و هزینه مهر ماه</t>
  </si>
  <si>
    <t>بازخرید سنوات خدمت کارکنان</t>
  </si>
  <si>
    <t>81191</t>
  </si>
  <si>
    <t>هزینه کارمزد حواله ارزی</t>
  </si>
  <si>
    <t>88171</t>
  </si>
  <si>
    <t>بانک تجارت - م 1401/09/06 کارمزد بانک تجارت - بابت پ مالی - خستو ت 65</t>
  </si>
  <si>
    <t>هزینه کارمزد گشایش اعتبار ارزی</t>
  </si>
  <si>
    <t>88141</t>
  </si>
  <si>
    <t>هزینه تلفن</t>
  </si>
  <si>
    <t>87110</t>
  </si>
  <si>
    <t>سایت دیوار _ هزینه آگهی استخدام نیروی خدماتی توسط خانم هوشیاری م 1401/8/1 - اداری</t>
  </si>
  <si>
    <t>آگهی غیر تبلیغاتی</t>
  </si>
  <si>
    <t>87130</t>
  </si>
  <si>
    <t>قبض تلفن _ پرداخت قبض با شناسه 201646321145 م 1401/7/17 - اداری</t>
  </si>
  <si>
    <t>قبض تلفن _ پرداخت قبض با شناسه 201014721148 م 1401/717 - اداری</t>
  </si>
  <si>
    <t>قبض تلفن _ پرداخت قبض با شناسه 200985521149 م 1401/7/17 - اداری</t>
  </si>
  <si>
    <t>قبض تلفن _ پرداخت قبض با شناسه 201088021148 م 1401/7/16 - اداری</t>
  </si>
  <si>
    <t>قبض تلفن _ پرداخت قبض با شناسه 1056735421149 م 1401/7/10 - اداری</t>
  </si>
  <si>
    <t>قبض تلفن _ پرداخت قبض با شناسه 200630521148 م 1401/7/17 - اداری</t>
  </si>
  <si>
    <t>قبض تلفن _ پرداخت قبض با شناسه 201085521143 م 1401/7/17 - اداری</t>
  </si>
  <si>
    <t>قبض تلفن _ پرداخت قبض با شناسه 200950321147 م 1401/7/17 - اداری</t>
  </si>
  <si>
    <t>قبض تلفن _ پرداخت قبض با شناسه 201745921146 م 1401/7/17 - اداری</t>
  </si>
  <si>
    <t>قبض تلفن _ پرداخت قبض با شناسه 201768521145 م 1401/7/17 - اداری</t>
  </si>
  <si>
    <t>قبض تلفن _ پرداخت قبض با شناسه 200821721147 م 1401/7/17 - اداری</t>
  </si>
  <si>
    <t>قبض تلفن _ پرداخت قبض با شناسه 1056735521143 م 1401/7/17 - اداری</t>
  </si>
  <si>
    <t>قبض تلفن _ پرداخت قبض با شناسه 200828521143 م 1401/7/17 - اداری</t>
  </si>
  <si>
    <t>قبض تلفن _ پرداخت قبض با شناسه 1056735621148 م 1401/7/17 - اداری</t>
  </si>
  <si>
    <t>قبض تلفن _ پرداخت قبض با شناسه 200355121142 م 1401/7/17 - اداری</t>
  </si>
  <si>
    <t>قبض تلفن _ پرداخت قبض با شناسه 200800321149 م 1401/7/17 - اداری</t>
  </si>
  <si>
    <t>قبض تلفن _ پرداخت قبض با شناسه 200806221146 م1401/7/17 - اداری</t>
  </si>
  <si>
    <t>قبض تلفن _ پرداخت قبض با شناسه 1056735621148 م 1401/7/30 - اداری</t>
  </si>
  <si>
    <t>قبض تلفن _ پرداخت قبض با شناسه 1056735421149 م 1401/7/30 - اداری</t>
  </si>
  <si>
    <t>شرکت مخابرات _ پرداخت قبض با شماره تلفن 26294071 م 1401/8/15 - اداری</t>
  </si>
  <si>
    <t>ماشین های اداری نوبل _ ش ف 302 خرید 12عدد تونر مورد نیاز جهت سایت از طرف آقای بلابادی  م 1401/6/23 - IT</t>
  </si>
  <si>
    <t>هزینه نوشت افزار و ملزومات اداری</t>
  </si>
  <si>
    <t>83109</t>
  </si>
  <si>
    <t>موسسه فنی جام جم _ پرینت رنگی لیزری جهت شایا صنعت امیر کبیر م 1401/7/2 - مالی</t>
  </si>
  <si>
    <t>هزینه های چاپ و تکثیر</t>
  </si>
  <si>
    <t>83110</t>
  </si>
  <si>
    <t>انتشارات دستان _ چاپ سربرگ مکاتبات داخلی A5 م 1401/8/15 - اداری</t>
  </si>
  <si>
    <t>هزینه بیمه عمر و حوادث و مسئولیت مدنی</t>
  </si>
  <si>
    <t>83111</t>
  </si>
  <si>
    <t>هزینه اجاره</t>
  </si>
  <si>
    <t>87121</t>
  </si>
  <si>
    <t>فرهاد حجاری زاده- بابت هزینه اجاره ساختمان دفترمرکزی از 1401/09/01 تا 1401/09/30 مطابق قرارداد 18998249</t>
  </si>
  <si>
    <t>گلسرای مرتضی _ ش ف 233 خرید تاج گل جهت مراسم موحد نژاد م 1401/8/2 - اداری</t>
  </si>
  <si>
    <t>خدمات قفل و کلید شعاع _ ش ف 749 خرید قفل کمدی جهت فایل کشویی خانم جاپلقی م 1401/8/9 - اداری</t>
  </si>
  <si>
    <t>کالای ساختمانی عرفان _ ش ف 1984 م 1401/08/29خرید پایه فلزی زیر رادیاتورها - بابت پ اداری - خستو ت 64</t>
  </si>
  <si>
    <t>خدمات تاسیسات امانیه _ ش ف 851 م 1401/08/29خرید شناور توالت فرنگی - بابت پ اداری - خستو ت 64</t>
  </si>
  <si>
    <t>خدمات فنی باران _ ش ف 900 م 1401/08/29 هزینه راه اندازی سیستم گرمایشی - بابت پ اداری - خستو ت 64</t>
  </si>
  <si>
    <t>خدمات فنی باران _ ش ف 900 م 1401/08/29 هزینه تعویض شناور سرویس بهداشتی - بابت پ اداری - خستو ت 64</t>
  </si>
  <si>
    <t>فروشگاه غفوری _ م 1401/09/09خرید دستکش کار ، شعله پخش کن و چسب برق - بابت پ اداری - خستو ت 70</t>
  </si>
  <si>
    <t>فروشگاه صادقی _ م 1401/09/11 خرید مته و رور پلاک - بابت پ اداری - خستو ت 70</t>
  </si>
  <si>
    <t>فروشگاه صادقی _ م 1401/09/17 خرید بست سیم های کابل - بابت پ اداری - خستو ت 70</t>
  </si>
  <si>
    <t>یراق متال _ ش ف 985 مورخ 1401/9/10 خرید برچسب ورود و خروج درب ورودی - بابت پ اداری - خستو ت 71</t>
  </si>
  <si>
    <t>آقای سید مسعود حسینی -چک 194424 (اقتصاد) بابت شارژ بن کارت تولد 1 نفر پرسنل (واریزی) طی دستور پرداخت پیوست</t>
  </si>
  <si>
    <t>پرداخت چک 194425 بانک اقتصاد نوین جهت شارژ بن کارت های شب یلدا 8 نفر از پرسنل شرکت طبق لیست پیوست</t>
  </si>
  <si>
    <t>ارتباط نوین (عباس رحیمی) - بابت خرید پچ کرد شبکه یک متری طی ف 140110-108</t>
  </si>
  <si>
    <t>ارتباط نوین (عباس رحیمی) - بابت خرید پچ کرد شبکه دو متری طی ف 140110-108</t>
  </si>
  <si>
    <t>تهویه بهاران _ ش ف 389 سرویس و شارژ گاز کولر م 1401/6/20 - اداری</t>
  </si>
  <si>
    <t>هزینه تعمیر و نگهداری ساختمان و تاسیسات</t>
  </si>
  <si>
    <t>83112</t>
  </si>
  <si>
    <t>شرکت آسانسور فرکر _ م 1401/8/22 پرداخت آبونمان دو ماهه مهر و آبان 1401 - بابت پ مالی - خستو ت 63</t>
  </si>
  <si>
    <t>تعمیر ونصب ( امید ) _ مورخ 1401/9/10 تعمیر جک آرام بند درب شرکت - بابت پ اداری - خستو ت 71</t>
  </si>
  <si>
    <t>شرکت آسانسور فرکر _ مورخ 1401/9/20 هزینه تعمیر آسانسور - بابت پ اداری - خستو ت 72</t>
  </si>
  <si>
    <t>بابت حقوق پایه مهر ماه</t>
  </si>
  <si>
    <t>حقوق پایه</t>
  </si>
  <si>
    <t>81111</t>
  </si>
  <si>
    <t>بابت اضافه کاری مهر ماه</t>
  </si>
  <si>
    <t>اضافه کاری</t>
  </si>
  <si>
    <t>81122</t>
  </si>
  <si>
    <t>بابت فوق العاده مسکن و خواروبار مهر ماه</t>
  </si>
  <si>
    <t>فوق العاده مسکن و خواروبار</t>
  </si>
  <si>
    <t>81125</t>
  </si>
  <si>
    <t>بابت مابه التفاوت ذخیره و هزینه عیدی  مهر ماه</t>
  </si>
  <si>
    <t>عیدی و پاداش</t>
  </si>
  <si>
    <t>81127</t>
  </si>
  <si>
    <t>بابت بیمه سهم کارفرما مهر ماه</t>
  </si>
  <si>
    <t>بیمه سهم کارفرما</t>
  </si>
  <si>
    <t>81132</t>
  </si>
  <si>
    <t>بابت حق اولاد مهر ماه</t>
  </si>
  <si>
    <t>حق اولاد</t>
  </si>
  <si>
    <t>81126</t>
  </si>
  <si>
    <t>بابت مرخصی استفاده نشده مهر ماه</t>
  </si>
  <si>
    <t>مرخصی استفاده نشده</t>
  </si>
  <si>
    <t>81163</t>
  </si>
  <si>
    <t>330002</t>
  </si>
  <si>
    <t>پالایشگاه</t>
  </si>
  <si>
    <t>بابت حق غذا آبان ماه</t>
  </si>
  <si>
    <t>بابت حق غذا آذر ماه</t>
  </si>
  <si>
    <t>بابت سفر ، اقامت مهر ماه</t>
  </si>
  <si>
    <t>سفر ، اقامت</t>
  </si>
  <si>
    <t>81151</t>
  </si>
  <si>
    <t>بابت سفر ، اقامت آبان ماه</t>
  </si>
  <si>
    <t>بابت سفر ، اقامت آذر ماه</t>
  </si>
  <si>
    <t>بابت حق ایاب و ذهاب آبان ماه</t>
  </si>
  <si>
    <t>بابت حق ایاب و ذهاب آذر ماه</t>
  </si>
  <si>
    <t>بابت حق اولاد آبان ماه</t>
  </si>
  <si>
    <t>بابت حق اولاد آذر ماه</t>
  </si>
  <si>
    <t>بابت بیمه سهم کارفرما آبان ماه</t>
  </si>
  <si>
    <t>بابت بیمه سهم کارفرما آذر ماه</t>
  </si>
  <si>
    <t>بابت عیدی و پاداش مهر ماه</t>
  </si>
  <si>
    <t>بابت عیدی و پاداش آبان ماه</t>
  </si>
  <si>
    <t>بابت عیدی و پاداش آذر ماه</t>
  </si>
  <si>
    <t>بابت فوق العاده مسکن و خواروبار آبان ماه</t>
  </si>
  <si>
    <t>بابت فوق العاده مسکن و خواروبار آذر ماه</t>
  </si>
  <si>
    <t>بابت اضافه کاری آبان ماه</t>
  </si>
  <si>
    <t>بابت اضافه کاری آذر ماه</t>
  </si>
  <si>
    <t>بابت حقوق پایه آبان ماه</t>
  </si>
  <si>
    <t>بابت حقوق پایه آذر ماه</t>
  </si>
  <si>
    <t>بابت مزد سنوات مهر ماه</t>
  </si>
  <si>
    <t>مزد سنوات</t>
  </si>
  <si>
    <t>81143</t>
  </si>
  <si>
    <t>بابت مزد سنوات آبان ماه</t>
  </si>
  <si>
    <t>بابت مزد سنوات آذر ماه</t>
  </si>
  <si>
    <t>بابت بازخرید سنوات خدمت کارکنان مهر ماه</t>
  </si>
  <si>
    <t>بابت بازخرید سنوات خدمت کارکنان آبان ماه</t>
  </si>
  <si>
    <t>بابت مابه التفاوت ذخیره و هزینه آذر ماه</t>
  </si>
  <si>
    <t>بابت بازخرید سنوات خدمت کارکنان آذر ماه</t>
  </si>
  <si>
    <t>بابت مابه التفاوت ذخیره و هزینه عیدی  آذر ماه</t>
  </si>
  <si>
    <t>بیمه آسیا - بابت بیمه نامه مسئولیت مدنی مجریان پروژه های عمرانی طی شماره بیمه نامه  410551037/00/000003  از 1401/07/07 تا 1402/07/07 (175 روز سال 1401)</t>
  </si>
  <si>
    <t>بیمه آسیا - بابت تمدید دوسالانه طی الحاقیه 2 بیمه نامه تمام خطر نصب به شماره 25432053/99/02 از 1401/08/01 تا 1401/12/29 (149 روز سال 1401)</t>
  </si>
  <si>
    <t>هزینه بیمه داراییهای ثابت</t>
  </si>
  <si>
    <t>87108</t>
  </si>
  <si>
    <t>منطقه ویژه انرژی پارس- بابت هزینه دریافت مجوز فعالیت از تاریخ 1401/03/01 الی 1402/03/31 طی صورتحساب تعرفه خدمات عمومی ش 140105016</t>
  </si>
  <si>
    <t>هزینه حق عضویت/ مجوز فعالیت</t>
  </si>
  <si>
    <t>87119</t>
  </si>
  <si>
    <t>بابت حق ماموریت مهر ماه</t>
  </si>
  <si>
    <t>حق ماموریت</t>
  </si>
  <si>
    <t>81131</t>
  </si>
  <si>
    <t>سایر هزینه های اداری و تشکیلاتی</t>
  </si>
  <si>
    <t>891</t>
  </si>
  <si>
    <t>هزینه هدایا و کمک به خیریه</t>
  </si>
  <si>
    <t>89118</t>
  </si>
  <si>
    <t>بابت مرخصی استفاده نشده آذر ماه</t>
  </si>
  <si>
    <t>بابت اضافه کار ثابت مهر ماه</t>
  </si>
  <si>
    <t>بابت اضافه کار ثابت آبان ماه</t>
  </si>
  <si>
    <t>بابت اضافه کار ثابت آذر ماه</t>
  </si>
  <si>
    <t>بابت حق شیفت مهر ماه</t>
  </si>
  <si>
    <t>حق شیفت و شب کاری</t>
  </si>
  <si>
    <t>81123</t>
  </si>
  <si>
    <t>بابت حق شیفت آبان ماه</t>
  </si>
  <si>
    <t>بابت حق شیفت آذر ماه</t>
  </si>
  <si>
    <t>کشتیرانی دریا سفیر هرمز- بابت هزینه های ترخیص بارنامه ES/DBX/2864 محموله لوله های SEAH اینویس 184 ف ش 41 مورخ 1401/05/10</t>
  </si>
  <si>
    <t>هزینه های ترخیص کالا</t>
  </si>
  <si>
    <t>87131</t>
  </si>
  <si>
    <t>تیر ناو ساتراپ- بابت هزینه های ترخیص (ترخیصیه، خدمات فورواردری و بارگذاری اطلاعات) بارنامه ش IR/22.632G محموله اینویس 189 شرکت انرژی کویر پایا فاکتور شماره A46</t>
  </si>
  <si>
    <t>مسیر طلایی راسا - بابت هزینه ترانزیت بارنامه TSVAEJEA2208566 محموله Flare-GBA اینویس 186 شرکت Ring field فاکتور شماره 0469</t>
  </si>
  <si>
    <t>تیر ناو ساتراپ- بابت هزینه های ترخیص بارنامه ش SE-2207-193 محموله لوله های Haitian اینویس 192 طی فاکتور شماره A49</t>
  </si>
  <si>
    <t>مسیر طلایی راسا - بابت هزینه دموراژ بارنامه TSVAEJEA2208566 محموله Flare-GBA اینویس 186 شرکت Ring field فاکتور شماره 0475</t>
  </si>
  <si>
    <t>حمل و نقل بین المللی توشه بر- بابت هزینه های ترخیص محموله شیرآلات Lesser بارنامه ILJEABND220825211 اینویس 138 طی صورتحساب به شناسه 439110</t>
  </si>
  <si>
    <t>حمل و نقل بین المللی توشه بر- بابت هزینه های ترخیص محموله شیرآلات Lesser بارنامه ILJEABND220825211 اینویس 138 طی صورتحساب به شناسه 439111</t>
  </si>
  <si>
    <t>منطقه ویژه انرژی پارس- بابت عوارض واردات کالا اینویس 185 محموله قطعات فلر شرکت Ring Field صورتحساب خدمات گمرکی شماره 140104378</t>
  </si>
  <si>
    <t>شرکت ملی صنایع پتروشیمی- بابت هزینه انبارداری سه عدد کانتینر محموله قطعات فلر اینویس 185 شرکت Ring Field صورتحساب شماره N0423</t>
  </si>
  <si>
    <t>منطقه ویژه انرژی پارس- بابت عوارض واردات کالا اینویس 186 محموله قطعات فلر شرکت Ring Field صورتحساب خدمات گمرکی شماره 140104126</t>
  </si>
  <si>
    <t>منطقه ویژه انرژی پارس- بابت عوارض واردات کالا اینویس 174 محموله سایلنسر شرکت KWB2 صورتحساب خدمات گمرکی شماره 140104056</t>
  </si>
  <si>
    <t>منطقه ویژه انرژی پارس- بابت عوارض واردات کالا اینویس 192 محموله لوله شرکت Haitian صورتحساب خدمات گمرکی شماره 140104207</t>
  </si>
  <si>
    <t>مسیر طلایی راسا- بابت هزینه دموراژ بارنامه IIX1270WIND1677 محموله اینویس 185 شرکت Ring field فاکتور شماره 0495</t>
  </si>
  <si>
    <t>هماهنگ بار پارس- بابت هزینه های ترخیص محموله سایلنسر KWB2 اینویس 174 بارنامه ش MSNA-86649 طی ف ش A27891</t>
  </si>
  <si>
    <t>هماهنگ بار پارس- بابت هزینه های ترخیص محموله بویلر KWB1 اینویس 160 بارنامه ش JEABND22-002TRN طی ف ش A27981</t>
  </si>
  <si>
    <t>حمل و نقل توشه بر- بابت هزینه دموراژ بارنامه ILJEABND220825211 محموله شیرآلات شرکت LESSER اینویس 138 اعلامیه شماره A203885</t>
  </si>
  <si>
    <t>روشن جام یلدا- بابت هزینه های انبارداری و لیفتراک محموله اینویس 189 طی ف ش 1003787</t>
  </si>
  <si>
    <t>روشن جام یلدا- بابت هزینه های انبارداری و لیفتراک محموله اینویس 203 طی ف ش 1003875</t>
  </si>
  <si>
    <t>منطقه ویژه انرژی پارس- بابت هزینه های مربوط به صورتحساب خدمات گمرکی به شماره 140105100</t>
  </si>
  <si>
    <t>منطقه ویژه انرژی پارس- بابت هزینه های مربوط به ترخیص اینویس 203 محموله شرکت رینگ فیلد فاکتور شماره Tkp-1401-65- کوتاژ 448521</t>
  </si>
  <si>
    <t>منطقه ویژه انرژی پارس- بابت هزینه های مربوط به صورتحساب خدمات گمرکی به شماره 140105034</t>
  </si>
  <si>
    <t>مسیر طلایی راسا - بابت هزینه ترخیص بارنامه BOM1458106046 محموله Flare-GBA اینویس 205 شرکت Ring field فاکتور شماره 0562</t>
  </si>
  <si>
    <t>تیر ناو ساتراپ- بابت هزینه های ترخیص بارنامه ش ILJEABND220825211 محموله ولوهای PSV اینویس 138 شرکت Lesser فاکتور شماره A96</t>
  </si>
  <si>
    <t>هماهنگ بار پارس- بابت هزینه های ترخیص محموله لوله HEBEI HUIKE اینویس 157 بارنامه ش CLAB046 طی ف ش A28169</t>
  </si>
  <si>
    <t>_ هزینه گمرک خروج لوله های گاز طبق دستور مدیریت مورخ 1401/08/16- بابت پ مالی - خستو ت 60</t>
  </si>
  <si>
    <t>میزان بار تهران- بابت هزینه های ترخیص بارنامه NCM1406WRFU3537 محموله های لوله های 36 اینچ طی ف ش 6265</t>
  </si>
  <si>
    <t>پرستوی سفید خلیج فارس- بابت هزینه ترخیص محموله لوله های IMS بارنامه ES/DXB/2815 اینویس 173 طی ف ش 231 مورخ 1401/03/18</t>
  </si>
  <si>
    <t>بابت حق ماموریت آذر ماه</t>
  </si>
  <si>
    <t>بابت بازخرید مرخصی مهر ماه</t>
  </si>
  <si>
    <t>بابت بازخرید مرخصی آبان ماه</t>
  </si>
  <si>
    <t>بابت بازخرید مرخصی آذر ماه</t>
  </si>
  <si>
    <t>بابت بازخرید سنوات مهر ماه</t>
  </si>
  <si>
    <t>بابت بازخرید سنوات آبان ماه</t>
  </si>
  <si>
    <t>بابت بازخرید سنوات آذر ماه</t>
  </si>
  <si>
    <t>حمل و نقل پدیده ترابر (شیدایی سیدمهدی 2451513101) هزینه بارنامه 923736  حمل کابل از شرکت  آدیش جنوبی تنخواه شماره 54 اسماعیل کرمی</t>
  </si>
  <si>
    <t>هزینه بارنامه ها و حمل و نقل</t>
  </si>
  <si>
    <t>87146</t>
  </si>
  <si>
    <t>حمل و نقل ماسه (رستم نیا محسن 1091271925) هزینه بارنامه 393892  حمل پشم شیشه از شرکت جهان عایق پارس تنخواه شماره 54 اسماعیل کرمی</t>
  </si>
  <si>
    <t>حمل و نقل مهتاب (رهسپار محسن 2411512627) هزینه بارنامه 261563  حمل بشکه مواد از شرکت کاریز هیدروساز گیل تنخواه شماره 54 اسماعیل کرمی</t>
  </si>
  <si>
    <t>حمل و نقل سازمان حمل بار (سعدی پور محمد 2432514572) هزینه بارنامه 659319 حمل کانکس دوازده متری اطاقکهای فلزی از شرکت دپو ماشین تنخواه شماره 54 اسماعیل کرمی</t>
  </si>
  <si>
    <t>حمل و نقل سازمان حمل بار (محمودی علیرضا 2420077490) هزینه بارنامه 659320 حمل کانکس دوازده متری اطاقکهای فلزی از شرکت دپو ماشین تنخواه شماره 54 اسماعیل کرمی</t>
  </si>
  <si>
    <t>حمل و نقل گلچین بار محمودآباد (توکلی محمود آبادی ناصر 6839704947) هزینه بارنامه 171856 حمل آجر گری از شرکت کوره اسکندری- کوار تنخواه شماره 54 اسماعیل کرمی</t>
  </si>
  <si>
    <t>حمل و نقل حمید اراک (محمدی حمید 0622179454) هزینه بارنامه 106660 حمل قطعات ماشین آلات از شرکت پیشگامان آستیاک صنعت تنخواه شماره 54 اسماعیل کرمی</t>
  </si>
  <si>
    <t>حمل و نقل پدیده ترابر (نوروزی سعید 2360164708) هزینه بارنامه 923787 حمل لیفتراک سه تنی از شرکت آدیش جنوبی (تهران) تنخواه شماره 54 اسماعیل کرمی</t>
  </si>
  <si>
    <t>حمل و نقل پدیده ترابر (نادری- علی 2299446664) هزینه بارنامه 92151 حمل سینی و کابل نکا نوین از شرکت آدیش جنوبی تنخواه شماره 55 اسماعیل کرمی</t>
  </si>
  <si>
    <t>حمل و نقل پدیده ترابر (حسن- علی 2280822253) هزینه بارنامه 924152 حمل سینی و کابل نکا نوین از شرکت آدیش جنوبی تنخواه شماره 55 اسماعیل کرمی</t>
  </si>
  <si>
    <t>حمل و نقل پدیده ترابر (ایلانی- محمود 2372263404) هزینه بارنامه 924390 حمل لوله پلی اتیلن از شرکت آوا نوین ایرانیان تنخواه شماره 55 اسماعیل کرمی</t>
  </si>
  <si>
    <t>حمل و نقل پدیده ترابر (یاری موصلو- محمد 2294842340) هزینه بارنامه 924561 حمل لوله پلی اتیلن از شرکت آوا نوین ایرانیان تنخواه شماره 55 اسماعیل کرمی</t>
  </si>
  <si>
    <t>حمل و نقل پدیده ترابر (قربانی- محسن 2400108821) هزینه بارنامه 849158 حمل لوله پلی اتیلن از شرکت آوا نوین ایرانیان تنخواه شماره 55 اسماعیل کرمی</t>
  </si>
  <si>
    <t>حمل و نقل پدیده ترابر (شفیعی سیف آبادی- رضا 2370773634) هزینه بارنامه 849369 حمل رپینگ لوله از شرکت نیا شیمی تنخواه شماره 56 اسماعیل کرمی</t>
  </si>
  <si>
    <t>حمل و نقل پدیده ترابر (حافظی فرد- کرامت 3520368730) هزینه بارنامه 849368 حمل رنگ از شرکت رنگین زره تنخواه شماره 56 اسماعیل کرمی</t>
  </si>
  <si>
    <t>حمل و نقل ابریشم بوئین سیر (عوض پور اخچلو- علی 2450961739) هزینه بارنامه 48463 حمل آهن آلات از شرکت ذوب آهن آریان بوئین زهرا تنخواه شماره 56 اسماعیل کرمی</t>
  </si>
  <si>
    <t>حمل و نقل ابریشم بوئین سیر (اژدری- بهمن 2360164201) هزینه بارنامه 48446 حمل آهن آلات از شرکت ذوب آهن آریان بوئین زهرا تنخواه شماره 56 اسماعیل کرمی</t>
  </si>
  <si>
    <t>حمل و نقل ابریشم بوئین سیر (خیراتی- ابراهیم 4269565993) هزینه بارنامه 48447 حمل آهن آلات از شرکت ذوب آهن آریان بوئین زهرا تنخواه شماره 56 اسماعیل کرمی</t>
  </si>
  <si>
    <t>حمل و نقل آرین ساحل سیراف (امیری- حبیب 6549803810) هزینه بارنامه 631499 حمل کانتینر کوتاژ 442611 از سایت به اسکله عسلویه تنخواه شماره 57 اسماعیل کرمی</t>
  </si>
  <si>
    <t>حمل و نقل آرین ساحل سیراف (احمد- رمضانی علی آبادی 4650343976) هزینه بارنامه 631501 حمل کانتینر کوتاژ 442611 از سایت به اسکله عسلویه تنخواه شماره 57 اسماعیل کرمی</t>
  </si>
  <si>
    <t>حمل و نقل آرین ساحل سیراف (احمد- رمضانی علی آبادی 4650343976) هزینه بارنامه 631458 حمل کانتینر کوتاژ 442611 از اسکله عسلویه به سایت تنخواه شماره 57 اسماعیل کرمی</t>
  </si>
  <si>
    <t>حمل و نقل آرین ساحل سیراف (اژدری- سلمان 6549932262) هزینه بارنامه 631502 حمل کانتینر کوتاژ 442611 از سایت به اسکله عسلویه تنخواه شماره 57 اسماعیل کرمی</t>
  </si>
  <si>
    <t>حمل و نقل آرین ساحل سیراف (امیری- حبیب 6549803810) هزینه بارنامه 631459 حمل کانتینر کوتاژ 442611 از اسکله عسلویه به سایت تنخواه شماره 57 اسماعیل کرمی</t>
  </si>
  <si>
    <t>حمل و نقل آرین ساحل سیراف (اژدری- سلمان 6549932262) هزینه بارنامه 631457 حمل کانتینر کوتاژ 442611 از اسکله عسلویه به سایت تنخواه شماره 57 اسماعیل کرمی</t>
  </si>
  <si>
    <t>حمل و نقل اتحاد آران (امیرسالاری- عادل 2460243367) هزینه بارنامه 173720 حمل پیچ و مهره ها از شرکت پولاد پیچ کار تنخواه شماره 57 اسماعیل کرمی</t>
  </si>
  <si>
    <t>حمل و نقل پدیده ترابر (تواناپور- پژمان 2360453645) هزینه بارنامه 849546 حمل سیم فلزی(مش)  از شرکت آدیش جنوبی تنخواه شماره 57 اسماعیل کرمی</t>
  </si>
  <si>
    <t>حمل و نقل ابریشم بوئین سیر (سجادیان- سیدمهدی 2431330419) هزینه بارنامه 48535 حمل آهن آلات از شرکت ذوب آهن آریان بوئین زهرا تنخواه شماره 56 اسماعیل کرمی</t>
  </si>
  <si>
    <t>حمل و نقل پدیده ترابر (جوکار- غلامحسین 5479919954) هزینه بارنامه 829576 حمل سیم فلزی(مش)  از شرکت آدیش جنوبی تنخواه شماره 57 اسماعیل کرمی</t>
  </si>
  <si>
    <t>تجارت گستر سیراف سپهر- بارنامه حمل شماره 542576 مربوط به کوتاژ 368191 محموله زافرتک اینویس 97</t>
  </si>
  <si>
    <t>تجارت گستر سیراف سپهر- بارنامه حمل شماره 542577 مربوط به کوتاژ 368191 محموله زافرتک اینویس 97</t>
  </si>
  <si>
    <t>تجارت گستر سیراف سپهر- بارنامه حمل شماره 542614 مربوط به کوتاژ 368191 محموله زافرتک اینویس 97</t>
  </si>
  <si>
    <t>تجارت گستر سیراف سپهر- بارنامه حمل شماره 542615 مربوط به کوتاژ 368191 محموله زافرتک اینویس 97</t>
  </si>
  <si>
    <t>حمل و نقل تندر ایران (جهاندیده- محمدعلی 2301670325) هزینه بارنامه 754978 حمل انواع لوله فلزی از ظریف صنعت پیشرو به سایت تنخواه شماره 58 اسماعیل کرمی</t>
  </si>
  <si>
    <t>حمل و نقل مهیار آزما (بوشهری زاده- کرامت 2370897902) هزینه بارنامه 279133 حمل انواع لوله فلزی از ظریف صنعت پیشرو به سایت تنخواه شماره 58 اسماعیل کرمی</t>
  </si>
  <si>
    <t>حمل و نقل سپهر بار ایران (سلیمی- محسن 0074895303) هزینه بارنامه 16014 حمل لوله و اتصالات آهنی از شرکت پترو صنعت وندا تنخواه شماره 58 اسماعیل کرمی</t>
  </si>
  <si>
    <t>حمل و نقل صفای ساحل کنگان (جلالیان- محمد 2296732496) هزینه بارنامه 282005 حمل لوازم پتروشیمی از شرکت آدیش جنوبی تنخواه شماره 58 اسماعیل کرمی</t>
  </si>
  <si>
    <t>حمل و نقل اتو شهپر تهران (ریحانی- مهدی 2301281736) هزینه بارنامه 669349 حمل انواع لوله آهنی از شرکت پتروصنعت وندا تنخواه شماره 58 اسماعیل کرمی</t>
  </si>
  <si>
    <t>حمل و نقل اتو شهپر تهران (دهقان- اسماعیل 2281300420) هزینه بارنامه 669347 حمل انواع لوله آهنی از شرکت پتروصنعت وندا تنخواه شماره 58 اسماعیل کرمی</t>
  </si>
  <si>
    <t>حمل و نقل پدیده ترابر (زارع کوشک خلیلی- ابوذر 2301784932) هزینه بارنامه 888586 حمل مواد اولیه رنگ از شرکت رنگین زره به سایت تنخواه شماره 59 اسماعیل کرمی</t>
  </si>
  <si>
    <t>حمل و نقل کهن ترابر آسایش (جلالیان- محمد 2296732496) هزینه بارنامه 949563 حمل ماشین الات صنعتی از آدیش به عسلویه تنخواه شماره 59 اسماعیل کرمی</t>
  </si>
  <si>
    <t>حمل و نقل مهران ترابر غرب (باقری- داود 2292745003) هزینه بارنامه 158297 حمل لوازم کارخانه از شرکت پترو انرژی خلیج فارس به سایت تنخواه شماره 59 اسماعیل کرمی</t>
  </si>
  <si>
    <t>حمل و نقل گلچین بار محمودآباد (رمضانی محمود آبادی- ناصر 6839704947) هزینه بارنامه 248571 حمل آجر گری از کوره اسکندری- کوار به سایت تنخواه شماره 59 اسماعیل کرمی</t>
  </si>
  <si>
    <t>حمل و نقل ممتاز بار نجف آباد (علی خانی- مهدی 4320864972) هزینه بارنامه 71996 حمل عایق حرارتی پشم سنگ از شرکت جهان عایق پارس تنخواه شماره 59 اسماعیل کرمی</t>
  </si>
  <si>
    <t>حمل و نقل مهران ترابر غرب (قنادی- محمدعلی 2400002045) هزینه بارنامه 158299 حمل لوازم کارخانه از شرکت پترو تنرژی خلیج فارس به سایت تنخواه شماره 60 اسماعیل کرمی</t>
  </si>
  <si>
    <t>تعاونی حمل و نقل واحدی ساوه (دهقان- مجید 2281717399) هزینه بارنامه 611695 حمل میکرو سیلیس از شرکت کاریز هیدرو سازه گیل به سایت تنخواه شماره 60 اسماعیل کرمی</t>
  </si>
  <si>
    <t>حمل و نقل پدیده ترابر (قایدی- قدرت اله 2471491391) هزینه بارنامه 888907 حمل سینی کابل فلزی از شرکت آدیش جنوبی به سایت تنخواه شماره 61 اسماعیل کرمی</t>
  </si>
  <si>
    <t>حمل و نقل اطمینان بار (پور کربلائی- محمد 2451143355) هزینه بارنامه 139887 حمل انواع لوله آهنی از شرکت پتروصنعت وندا به سایت تنخواه شماره 61 اسماعیل کرمی</t>
  </si>
  <si>
    <t>حمل و نقل پدیده ترابر (علی پور غنجه بگلو- رامین 2440297747) هزینه بارنامه 211228 حمل انواع لوله آهنی از شرکت آدیش جنوبی به سایت تنخواه شماره 61 اسماعیل کرمی</t>
  </si>
  <si>
    <t>حمل و نقل گهربار بافق (اکبری- محمدرضا 2296341950) هزینه بارنامه 3447 حمل میلگرد از شرکت فولاد بافق به سایت تنخواه شماره 61 اسماعیل کرمی</t>
  </si>
  <si>
    <t>حمل و نقل گهربار بافق (معماری نژاد- امین 2372069241) هزینه بارنامه 3430 حمل میلگرد از شرکت فولاد بافق به سایت تنخواه شماره 61 اسماعیل کرمی</t>
  </si>
  <si>
    <t>حمل و نقل گهربار بافق (مریدزاده- ابوذر 2450477969) هزینه بارنامه 3469 حمل میلگرد از شرکت فولاد بافق به سایت تنخواه شماره 61 اسماعیل کرمی</t>
  </si>
  <si>
    <t>حمل و نقل گلچین بار (توکلی محمودآبادی- ناصر 6839704947) هزینه بارنامه 625440 حمل آجر از کوره اسکندری-کوار به سایت تنخواه شماره 62 اسماعیل کرمی</t>
  </si>
  <si>
    <t>حمل و نقل گهر بار بافق (باغبانی- شرفعلی 2471469515) هزینه بارنامه 853461 حمل میلگرد از شرکت فولاد بافق به سایت تنخواه شماره 62 اسماعیل کرمی</t>
  </si>
  <si>
    <t>حمل و نقل گهر بار بافق (عوضی پور اخچلو- ارسلان 2440234907) هزینه بارنامه 853563 حمل میلگرد از شرکت فولاد بافق به سایت تنخواه شماره 62 اسماعیل کرمی</t>
  </si>
  <si>
    <t>حمل و نقل ممتاز بار نجف آباد (چهرازی- علیرضا 1756077096) هزینه بارنامه 72126 حمل عایق پشم و سنگ از شرکت جهان عایق به سایت تنخواه شماره 62 اسماعیل کرمی</t>
  </si>
  <si>
    <t>حمل و نقل ممتاز بار نجف آباد (رئیسی عیسی آبادی- علی 4679238607) هزینه بارنامه 72194 حمل عایق حرارتی از شرکت جهان عایق به سایت تنخواه شماره 63 اسماعیل کرمی</t>
  </si>
  <si>
    <t>حمل و نقل حماسه (ایران پور نجف آبادی- مرتضی 1091132127) هزینه بارنامه 316329 حمل عایق حرارتی از شرکت جهان عایق به سایت تنخواه شماره 63 اسماعیل کرمی</t>
  </si>
  <si>
    <t>حمل و نقل اتو شهیر تهران (دهقان- مجید 2281717399) هزینه بارنامه 106845 حمل انواع لوله آهنی از شرکت پترو صنعت وندا به سایت تنخواه شماره 63 اسماعیل کرمی</t>
  </si>
  <si>
    <t>حمل و نقل ممتاز بار نجف آباد (حافظی- دانش 4679192331) هزینه بارنامه 72195 حمل عایق حرارتی از شرکت جهان عایق به سایت تنخواه شماره 63 اسماعیل کرمی</t>
  </si>
  <si>
    <t>حمل و نقل پدیده ترابر (شیدائی- سیدمهدی 2451513101) هزینه بارنامه 211308 حمل مواد اولیه رنگ از شرکت رنگین زره به سایت تنخواه شماره 63 اسماعیل کرمی</t>
  </si>
  <si>
    <t>حمل و نقل ممتاز بار نجف آباد (عربی- حسن 3732339378) هزینه بارنامه 72229 حمل عایق حرارتی از شرکت جهان عایق به سایت تنخواه شماره 63 اسماعیل کرمی</t>
  </si>
  <si>
    <t>حمل و نقل ممتاز بار نجف آباد (جهانبازی- محمود 4679087595) هزینه بارنامه 72239 حمل عایق حرارتی از شرکت جهان عایق به سایت تنخواه شماره 63 اسماعیل کرمی</t>
  </si>
  <si>
    <t>حمل و نقل پدیده ترابر (ضامنی- محسن 2370528486) هزینه بارنامه 211548 حمل آسانسور از شرکت آدیش جنوبی به سایت تنخواه شماره 63 اسماعیل کرمی</t>
  </si>
  <si>
    <t>حمل و نقل ممتاز بار نجف آباد (ظهیری- جعفر 4650501830) هزینه بارنامه 72221 حمل عایق حرارتی از شرکت جهان عایق به سایت تنخواه شماره 63 اسماعیل کرمی</t>
  </si>
  <si>
    <t>حمل و نقل صفای ساحل کنگان (ایران پور نجف آبادی- مرتضی 10260431788) بارنامه 481430 بابت حمل انواع لوله فلزی از شرکت نیک محضر اسپادانا تنخواه شماره 64 آقای اسماعیل کرمی</t>
  </si>
  <si>
    <t>حمل و نقل صفای ساحل کنگان (ایران پور نجف آبادی- مرتضی 10260431788) بابت حق خواب بارنامه 481430 حمل انواع لوله فلزی از شرکت نیک محضر اسپادانا تنخواه شماره 64 آقای اسماعیل کرمی</t>
  </si>
  <si>
    <t>حمل و نقل صفای ساحل کنگان (سجادیان- سیدمجتبی 2370464054) بارنامه 481431 بابت حمل انواع لوله فلزی از شرکت نیک محضر اسپادانا تنخواه شماره 64 آقای اسماعیل کرمی</t>
  </si>
  <si>
    <t>حمل و نقل صفای ساحل کنگان (شفیع نژاد- عبدالسعید 2370338105) بارنامه 481432 بابت حمل انواع لوله فلزی از شرکت نیک محضر اسپادانا تنخواه شماره 64 آقای اسماعیل کرمی</t>
  </si>
  <si>
    <t>حمل و نقل نعمت بار کالا (قره قانی- اباذر 1209885840) بارنامه 884961 بابت حمل بشکه مواد از شرکت کاریز هیدروسازه گیل تنخواه شماره 64 آقای اسماعیل کرمی</t>
  </si>
  <si>
    <t>حمل و نقل آرین ساحل سیراف (رمضانی علی آبادی- احمد 4650343976) بارنامه 81631666 بابت حمل انواع لوازم کارگاهی از شرکت پالایش آدیش تنخواه شماره 64 آقای اسماعیل کرمی</t>
  </si>
  <si>
    <t>حمل و نقل آرین ساحل سیراف (خجسته شورباخلو- عبدالعلی 2410921965) بارنامه 81631665 بابت حمل انواع لوازم کارگاهی از شرکت پالایش آدیش تنخواه شماره 64 آقای اسماعیل کرمی</t>
  </si>
  <si>
    <t>حمل و نقل صفای ساحل کنگان (آزادی- هادی 2371921378) هزینه بارنامه 481436 حمل انواع لوله فلزی از شرکت نیک محضر اسپادانا به سایت تنخواه شماره 65 اسماعیل کرمی</t>
  </si>
  <si>
    <t>حمل و نقل جمشید ترابر جنوب (خورسندی زاده- سیروس 2297014791) هزینه بارنامه 86706008 حمل انواع لوله فلزی از شرکت نیک محضر اسپادانا به سایت تنخواه شماره 65 اسماعیل کرمی</t>
  </si>
  <si>
    <t>حمل و نقل خاورداران ساوه (رهسپار- رامین 2400091293) هزینه بارنامه 226337 حمل میکرو سیلیس از شرکت کاریز هیدروسازه گیل به سایت تنخواه شماره 65 اسماعیل کرمی</t>
  </si>
  <si>
    <t>حمل و نقل خاورداران شاهرود (هاشمی- سید علی محمد 2269099885) هزینه بارنامه 89132259 حمل کابل از شرکت سیم و کابل مغان به سایت تنخواه شماره 65 اسماعیل کرمی</t>
  </si>
  <si>
    <t>ترابری جهان نورد عسلویه (بوشهری زاده- رضا 2360239589) هزینه بارنامه 753936 حمل ترانس از شرکت آدیش جنوبی به سایت تنخواه شماره 65 اسماعیل کرمی</t>
  </si>
  <si>
    <t>ترابری جهان نورد عسلویه (بوشهری زاده- کرامت 2370897902) هزینه بارنامه 753935 حمل ترانس از شرکت آدیش جنوبی به سایت تنخواه شماره 65 اسماعیل کرمی</t>
  </si>
  <si>
    <t>حمل و نقل پدیده ترابر (مرادی- ایوب 2370874376) هزینه بارنامه 619957 حمل پنل خورشیدی از شرکت ارغوان کبیر به سایت تنخواه شماره 65 اسماعیل کرمی</t>
  </si>
  <si>
    <t>حمل و نقل پدیده ترابر (حیدرپور شهرضائی- کریم 1190047454) هزینه بارنامه 619964 حمل پنل خورشیدی از شرکت ارغوان کبیر به سایت تنخواه شماره 65 اسماعیل کرمی</t>
  </si>
  <si>
    <t>حمل و نقل ممتاز بار نجف آباد (امیدی چهرازی امیدعلی -4689051976)- ش ف 72419 - کرایه حمل پشم سنگ ش ه م 3503 از شرکت جهان عایق پارس به سایت تنخواه ش 66 اسماعیل کرمی</t>
  </si>
  <si>
    <t>حمل و نقل پدیده ترابر (عارفان ابوالفضل - 2400086419)- ش ف 620172 - کرایه حمل پنل خورشیدی ش ه م 3503 از شرکت ارغوان کبیر یزد به سایت تنخواه ش 66 اسماعیل کرمی</t>
  </si>
  <si>
    <t>حمل و نقل شهام بار دالین (عابدیان محمدکریم- 2370265892)- ش ف 725843 - کرایه حمل  فایبرگلاس ش ه م 3504 از شرکت تولیدی صنعتی فراسان به سایت تنخواه ش 66 اسماعیل کرمی</t>
  </si>
  <si>
    <t>حمل و نقل زاگرس ترابر بویین (اژدری اسکندر- 2370682906)- ش ف 105779 - کرایه حمل آهن آلات ش ه م 3504 از شرکت ذوب آهن بوئین زهرا به سایت تنخواه ش 66 اسماعیل کرمی</t>
  </si>
  <si>
    <t>حمل و نقل پدیده ترابر (اسفندیاری چمران  2372272391)- ش ف 619962 - کرایه حمل  پنل خورشیدی ش ه م 3504 از شرکت ارغوان کبیر به سایت تنخواه ش 66 اسماعیل کرمی</t>
  </si>
  <si>
    <t>حمل و نقل پدیده ترابر (صفائی محمدتقی - 241148721)- ش ف 620174 - کرایه حمل  پنل خورشیدی ش ه م 3509 از شرکت ارغوان کبیر به سایت تنخواه ش 66 اسماعیل کرمی</t>
  </si>
  <si>
    <t>حمل و نقل ابریشم بوئین سیر (سجادیان سید مهدی - 2431330419)- ش ف 283180 - کرایه حمل  آهن آلات  ش ه م 3509 از شرکت ذوب آهن بوئین زهرا به سایت تنخواه ش 66 اسماعیل کرمی</t>
  </si>
  <si>
    <t>حمل و نقل بامشاد (سلامت یعقوب - 1755332203)- ش ف 686318 - کرایه حمل  میلگرد ش ه م 3518 از شرکت بازرگانی آرام البرز آرتا به سایت تنخواه ش 66 اسماعیل کرمی</t>
  </si>
  <si>
    <t>حمل و نقل بامشاد (میاحی شریف احمد - 1757023011)- ش ف 686319 - کرایه حمل  میلگرد ش ه م 3518 از شرکت بازرگانی آرام البرز آرتا به سایت تنخواه ش 66 اسماعیل کرمی</t>
  </si>
  <si>
    <t>حمل و نقل حماسه (رستم نیا محسن  - 1091271925)- ش ف 134458 - کرایه حمل  پشم شیشه ش ه م 3510 از شرکت جهان عایق پارس به سایت تنخواه ش 66 اسماعیل کرمی</t>
  </si>
  <si>
    <t>حمل و نقل بامشاد (زمان زاده طالب  - 175169596)- ش ف 686320 - کرایه حمل  میلگرد ش ه م 3510 از شرکت بازرگانی آرام البرز آرتا به سایت تنخواه ش 66 اسماعیل کرمی</t>
  </si>
  <si>
    <t>حمل و نقل اتو شهر تهران -(سلیمی محسن - 00-74895303)- ش ف 113025- کرایه حمل فلنج و اتصالات فلزی ش ه م 3511 از شرکت پترو صنعت وندا به سایت تنخواه ش 67 اسماعیل کرمی</t>
  </si>
  <si>
    <t>حمل و نقل پدیده ترابر (رستاقی پیمان 2452228672)- ش ف 620388 - کرایه حمل انواع نردبان ش ه م 3519 از شرکت نیکا نوین به سایت تنخواه ش 67 اسماعیل کرمی</t>
  </si>
  <si>
    <t>حمل و نقل پدیده ترابر (قاسمی احمد 2360140280)- ش ف 620418 - کرایه حمل الکترود ش ه م 3519 از شرکت آما به سایت تنخواه ش 67 اسماعیل کرمی</t>
  </si>
  <si>
    <t>حمل و نقل سعادت کوش (یارائی مسعود- 2539180736)- ش ف 121233 - کرایه حمل شیرآلات ش ه م 3515 از شرکت پترو انرزی خلیج فارس به سایت تنخواه ش 67 اسماعیل کرمی</t>
  </si>
  <si>
    <t>حمل و نقل درخشان بار زمرد (یزدانی مهدی - 6549881791)- ش ف 839021 - کرایه حمل پیچ و مهره ش ه م 3531 از شرکت پولاد پیچ کار به سایت تنخواه ش 67 اسماعیل کرمی</t>
  </si>
  <si>
    <t>حمل و نقل مهتاب (صفری محمدرضا - 2471498388)- ش ف 24801 - کرایه حمل گروت اپوکسی ش ه م 3531 از شرکت کاریز هیدرو سازه گیل به سایت تنخواه ش 67 اسماعیل کرمی</t>
  </si>
  <si>
    <t>حمل و نقل پدیده ترابر (مهرآور یاسر - 2420368495)- ش ف 620395 - کرایه نردبان کابل ش ه م 3531 از شرکت نیکا نوین به سایت تنخواه ش 67 اسماعیل کرمی</t>
  </si>
  <si>
    <t>حمل و نقل حماسه (رستم نیا محسن - 1091271925)- ش ف 134534 - کرایه حمل پشم شیشه ش ه م 3534 از شرکت جهان عایق پارس تنخواه ش 67 اسماعیل کرمی</t>
  </si>
  <si>
    <t>حمل و نقل آرمان بار خرمدشت (حاجی زاده یحیی - 5599549216)- ش ف 689278 - کرایه حمل میلگرد ش ه م3539 از شرکت پرشین فولاد آریا تنخواه ش 67 اسماعیل کرمی</t>
  </si>
  <si>
    <t>حمل و نقل آرین ساحل سیراف -محمدی حمید(عبدالحسین لاتحجی) - 4679215437- ش ف 8163176 - کرایه حمل لوازم کارگاهی ش ه 3539 از آدیش جنوبی به سایت تنخواه ش 67 اسماعیل کرمی</t>
  </si>
  <si>
    <t>حمل و نقل آرین ساحل سیراف -تماری عبدالنبی(عبدالحسین لاتحجی) - 3501119364- ش ف 81631760 - کرایه حمل لوازم کارگاهی ش ه 3539 از آدیش جنوبی به سایت تنخواه ش 67 اسماعیل کرمی</t>
  </si>
  <si>
    <t>حمل و نقل آرین ساحل سیراف -تماری عبدالنبی(عبدالحسین لاتحجی) - 3501119364- ش ف 81631798 - کرایه حمل کانتینر ش ه 3539 از آدیش جنوبی به سایت تنخواه ش 67 اسماعیل کرمی</t>
  </si>
  <si>
    <t>حمل و نقل آرین ساحل سیراف -محمدی حمید(عبدالحسین لاتحجی) - 4679215437- ش ف 81631799 - کرایه حمل لوازم کارگاهی ش ه 3539 از آدیش جنوبی به سایت تنخواه ش 67 اسماعیل کرمی</t>
  </si>
  <si>
    <t>پدیده ترابر (سلمان عبدپور6549511860)-هزینه بارنامه ش 620524 بابت ارسال مواداولیه رنگ از رنگین زره (طی فیش 105869)ش ه3536-تنخواه 68کرمی</t>
  </si>
  <si>
    <t>ممتاز بار نجف آباد(احسان قاسمی خو 467989876)-هزینه بارنامه 72653بابت ارسال پشم سنگ و چسب صنعتی از جهان عایق پارس (واریزی اینترنتی ش پیگیری 888684)ش ه م 3553 تنخواه 68کرمی</t>
  </si>
  <si>
    <t>حمل و نقل حماسه ( محسن رستم نیا 1091271925)هزینه بارنامه 134586بابت ارسال پشم شیشه از جهان عایق پارس(واریزی اینترنتی ش پیگیری 037679)ش ه م 3548 تنخواه ش 68کرمی</t>
  </si>
  <si>
    <t>حمل ونقل گلچین محموآباد(ناصرتوکلی محموآبادی 6839704947)-هزینه بارنامه 982112 ارسال آجرگری از کوره اسکندری کوار (واریزی اینترنتی ش پیگیری 360540)ش ه م 3548 تنخواه ش 68 کرمی</t>
  </si>
  <si>
    <t>حمل و نقل شهام بار دالین (سیروس معارف 2549551834)هزینه بارنامه 648890 بابات ارسال فایبرگلاس از شرکت تولیدی فراسان (واریزی اینترنتی ش پیگیری 737198) ش ه م 3558 تنخواه ش 68 کرمی</t>
  </si>
  <si>
    <t>حمل و نقل حماسه (محسن رستم نیا 1091271925)هزینه بارنامه 134680 بابت ارسال پشم سنگ از جهان عایق پارس (طی فیش 188557)ش ه م 3561-تنخواه 69 کرمی</t>
  </si>
  <si>
    <t>حمل و نقل حماسه (محسن رستم نیا 1091271925)هزینه بارنامه ش 134739 بابت ارسال پشم شیشه از جهان عایق پارس (طی فیش 194201)ش ه م 3575-تنخواه 69 کرمی</t>
  </si>
  <si>
    <t>حمل و نقل ممتاز بار نجف آباد(سجادعبادی دهاقانی 1270271210)هزینه بارنامه ش72802 بابت ارسال پشم سنگ از جهان عایق پارس(طی فیش 2234973993) ش ه م 3575 - تنخواه 69 کرمی</t>
  </si>
  <si>
    <t>حمل و نقل حاجی هاشمی (اسماعیل میرزاخانی 1209818809)هزینه بارنامه ش 359536 بابت ارسال انواع لوله آهنی از تولیدی نیک محضراسپادانا (طی فیش 2229187155)ش ه م 3575- تنخواه 69 کرمی</t>
  </si>
  <si>
    <t>حمل و نقل فولاد ترابر خاورمیانه (علی لویمی 1754877680) هزینه بارنامه ش 110940 بابت ارسال میلگرد از فولاد آتیه خاورمیانه (طی فیش 2236672126) ش ه م 3581 - تنخواه 69 کرمی</t>
  </si>
  <si>
    <t>بردسیر ترابر ایرانیان ( فرزادکاظمی 2281781739) هزینه بارنامه ش 681019 بابت ارسال میلگرد از مجتمع جهان فولاد سیرجان (طی فیش 223667809)ش ه م 3581 - تنخواه 69 کرمی</t>
  </si>
  <si>
    <t>حمل و نقل شهام بار دالین عین اله حسینی 2293248844)هزینه بارنامه ش 648928 بابت ارسال فایبرگلاس از تولیدی صنعتی فراسان (طی فیش 400490)ش ه م 3581 - تنخواه 69 کرمی</t>
  </si>
  <si>
    <t>حمل و نقل اتو شهپر تهران (حسین دهقان زاده 5139830140) هزینه بارنامه ش268631 بابت ارسال انواع توری(مش) از آهن آلات اسکندری (طی فیش 2236679227)ش ه م 3581 - تنخواه 69 کرمی</t>
  </si>
  <si>
    <t>حمل ونقل اطمینان بار(عبدالرسول رنجبر 2560010712) هزینه بارنامه ش 751267 بابت ارسال انواع توری (مش) از آهن آلات اسکندری (طی فیش 2240495017)ش ه 3587- تنخواه 69 کرمی</t>
  </si>
  <si>
    <t>حمل و نقل فولاد ترابر خاورمیانه (قاسم عطایی 1751141233) هزینه بارنامه ش 111029 بابت ارسال میلگرد از فولاد آتیه خاورمیانه (طی فیش 2240497959)ش ه 3587 - تنخواه 69 کرمی</t>
  </si>
  <si>
    <t>بردسیر ترابر ایرانیان (یونسعلی ابراهیمی 6489907704)هزینه بارنامه ش 681029 بابت ارسال میلگرد از مجتمع جهان فولاد سیرجان (طی فیش 2240511549)ش ه م 3589 - تنخواه 69 کرمی</t>
  </si>
  <si>
    <t>حمل ونقل حاجی هاشمی( اشکان میرزاخانی 1209824541)هزینه بارنامه 359676(بابت حمل انواع لوله آهنی از تولیدی صنعتی نیک محضر اسپادانا (طی فیش140109210182530701)ش ه م 3590تنخواه 70کرمی</t>
  </si>
  <si>
    <t>پدیده ترابر (محمدحسن چراغی 2538975735)هزینه بارنامه 40105 بابت ارسال روان کننده بتن از شرکت کاریز هیدروساز گیل (طی فیش 813129)ش ه م 3590 - تنخواه 70کرمی</t>
  </si>
  <si>
    <t>حمل ونقل حاجی هاشمی ( رضا روستا 245227363)هزینه بارنامه 359691 بابت ارسال انواع لوله آهنی از تولیدی نیک محضر اسپادانا )طی فیش 140109210182531093) ش ه م 3593- تنخواه 70 کرمی</t>
  </si>
  <si>
    <t>حمل و نقل خاور داران (محمدجواد زارع 2400081476)هزینه بارنامه 102276(بابت حمل میکرو سیلیس ارسالی از کاریزهیدروسازگیل (طی فیش140109210182531167)ش ه م 3593- تنخواه 70 کرمی</t>
  </si>
  <si>
    <t>پدیده ترابر (مجید فرهادی 2372257994) هزینه بارنامه 401153بابت ارسال مواداولیه رنگ ارسالی از صنعتی و شیمیایی رنگین زره (طی فیش 140109210182531230)ش ه م 3593- تنخواه 70 کرمی</t>
  </si>
  <si>
    <t>حمل و نقل حماسه (محسن رستم نیا 1091271925) هزینه بارنامه 153021 بابت ارسال پشم شیشه ارسالی از جهان عایق پارس (طی فیش 140109210182531403) ش ه م 3614- تنخواه 70کرمی</t>
  </si>
  <si>
    <t>حمل و نقل اطمینان بار عظیمی ( محمددهقانی 2301659941) هزینه بارنامه 751283 بابت ارسال انواع لوله آهنی ارسالی از پترو صنعت وندا (طی فیش 140109210182531403) ش ه م 3608- تنخواه 70 کرمی</t>
  </si>
  <si>
    <t>حمل و نقل حاجی هاشمی ( غلامرضا رمضان زاده 2292154854) هزینه بارنامه 359694 بابت ارسال انواع لوله آهنی ارسالی از تولیدی صنعتی نیک محضر اسپادانا (طی فیش 140109210182531587) ش ه م 3615 تنخواه 70 کرمی</t>
  </si>
  <si>
    <t>حمل و نقل فولاد ترابر خاورمیاه (جاسم غلیم زاده 1754403141) هزینه بارنامه 111038 بابت ارسال میلگرد ارسالی از فولاد آتیه خاورمیانه (طی فیش 140109210182531638) ش ه م 3615 - تنخواه 70 کرمی</t>
  </si>
  <si>
    <t>حمل و نقل ممتاز بار(احمد احمدی 4623358003) هزینه بارنامه 281544 بابت ارسال پشم سنگ از جهان عایق پارس (طی فیش 840078) ش ه م 3616 - تنخواه 70 کرمی</t>
  </si>
  <si>
    <t>حمل و نقل حماسه (محسن رستم نیا 1091271925) - هزینه بارنامه 135081 بابت ارسال پشم شیشه از جهان عایق پارس (واریزی طی فیش 591953)ش ه م 3631 ش تنخواه 71 کرمی</t>
  </si>
  <si>
    <t>حمل و نقل حاجی هاشمی ( محمودشجاعی مهر 2452393045)- هزینه بارنامه 359842 بابت ارسال انواع لوله آهنی از تولیدی نیک محضر اسپادانا (واریزی طی فیش 2262641156)ش ه م 3629 ش تنخواه 71 کرمی</t>
  </si>
  <si>
    <t>حمل و نقل گلچین بار( ناصر توکلی 6839704947)- هزینه بارنامه 24420 - ارسال آجر گری از کوره اسکندری -رمضانی (واریزی طی فیش 319396) ش ه م 3624 ش تنخواه 71 کرمی</t>
  </si>
  <si>
    <t>حمل و نقل شهپر تهران ( درویشعلی همتیان 2450183371) هزنیه بارنامه 271048 بابت ارسال آهن آلات از شرکت نواندیشان پالایش جم (واریزی طی فیش 2264721547)ش ه م 3636 ش تنخواه 71کرمی</t>
  </si>
  <si>
    <t>حمل ونقل اطمینان بار (محمدرضا فیروزمکان 2400145393) - هزینه بارنامه 751352 بابت ارسال انواع تیرآهن از شرکت نواندیشان پالایش جم (واریزی طی فیش 2264727731) ش ه م 3636 ش تنخواه 71 کرمی</t>
  </si>
  <si>
    <t>حمل و نقل ممتاز بار (فیروز بنی مسنی 4660409880)- هزینه بارنامه 281662 - ارسال پشم سنگ ارسالی از جهان عایق پارس (واریزی طی فیش 2264731356) ش ه م 3640 ش تنخواه 71 کرمی</t>
  </si>
  <si>
    <t>حمل و نقل حماسه (محسن رستم نیا1091271925) -هزینه بارنامه 135169 بابت ارسال پشم شیشه از جهان عایق پارس (واریزی طی فیش 026428) ش ه م 3642 ش تنخواه 71 کرمی</t>
  </si>
  <si>
    <t>پدیده ترابر ( ابوذر زارع 2301784932) - هزینه بارنامه 401788 بابت ارسال مواد اولیه رنگ از شرکت صنعتی و شیمیایی رنگین زره (طی فیش واریزی 2267338896)ش ه م 3649 ش تنخواه 71 کرمی</t>
  </si>
  <si>
    <t>حمل ونقل طریقت راه فارس (حیدر خیاط 3579919131) - هزینه بارنامه 780215 بابت ارسال پیچ ومهره از آقای امیر حسین ضیایی باشیز(واریزی طی فیش 2267860919) ش ه م 3647 ش تنخواه 71 کرمی</t>
  </si>
  <si>
    <t>هزینه سفر و فوق العاده مسافرت</t>
  </si>
  <si>
    <t>83108</t>
  </si>
  <si>
    <t>پروین صادق آبادی- هزینه ایاب و ذهاب به فرودگاه امام خمینی طی ف 904 و 905 بابت ماموریت دوبی از تاریخ 25 الی 27 مهر 1401</t>
  </si>
  <si>
    <t>پروین صادق آبادی- هزینه اقامت در هتل AVANI PALM VIEW دوبی از تاریخ 25 الی 27 مهر بابت ماموریت دوبی از تاریخ 25 الی 27 مهر 1401</t>
  </si>
  <si>
    <t>پروین صادق آبادی- هزینه بلیط رفت و برگشت به دوبی هواپیمایی ماهان بابت ماموریت دوبی از تاریخ 25 الی 27 مهر 1401</t>
  </si>
  <si>
    <t>پروین صادق آبادی- عوارض خروج از کشور بابت ماموریت دوبی از تاریخ 25 الی 27 مهر 1401</t>
  </si>
  <si>
    <t>پروین صادق آبادی- هزینه اخذ ویزا بابت ماموریت دوبی از تاریخ 25 الی 27 مهر 1401</t>
  </si>
  <si>
    <t>پرتو پرواز فردا- بابت هزینه بلیط تهران به عسلویه آقای محسن صفایی فراهانی هواپیمایی ایران ایرتور- ص ش 105</t>
  </si>
  <si>
    <t>پرتو پرواز فردا- بابت هزینه بلیط عسلویه به تهران آقای محسن صفایی فراهانی هواپیمایی آسمان- ص ش 105</t>
  </si>
  <si>
    <t>پرتو پرواز فردا- بابت هزینه بلیط تهران به بوشهر آقای عبدالوحید پناهی (بازرس اداره گاز) هواپیمایی وارش- ص ش 106</t>
  </si>
  <si>
    <t>پرتو پرواز فردا- بابت هزینه بلیط بوشهر به تهران آقای عبدالوحید پناهی (بازرس اداره گاز) هواپیمایی قشم ایر- ص ش 106</t>
  </si>
  <si>
    <t>پرتو پرواز فردا- بابت هزینه بلیط تهران به عسلویه آقای سیدمحمد قریشی (بانک صنعت و معدن) هواپیمایی ایرتور- ص ش 107</t>
  </si>
  <si>
    <t>پرتو پرواز فردا- بابت هزینه بلیط عسلویه به تهران آقای سیدمحمد قریشی (بانک صنعت و معدن) هواپیمایی آسمان- ص ش 107</t>
  </si>
  <si>
    <t>پرتو پرواز فردا- بابت هزینه بلیط تهران به عسلویه آقای محمد محمدی (بانک صنعت و معدن) هواپیمایی ایرتور- ص ش 107</t>
  </si>
  <si>
    <t>پرتو پرواز فردا- بابت هزینه بلیط عسلویه به تهران آقای محمد محمدی (بانک صنعت و معدن) هواپیمایی آسمان- ص ش 107</t>
  </si>
  <si>
    <t>پرتو پرواز فردا- بابت هزینه بلیط تهران به عسلویه آقای منصور اجرلو (بانک صنعت و معدن) هواپیمایی ایرتور- ص ش 107</t>
  </si>
  <si>
    <t>پرتو پرواز فردا- بابت هزینه بلیط عسلویه به تهران آقای منصور آجرلو (بانک صنعت و معدن) هواپیمایی آسمان- ص ش 107</t>
  </si>
  <si>
    <t>شرکت پرداخت الکترونیک سداد _ م 1401/09/19 عوارض خروج از کشور آقای استا - بابت پ مهندسی - خستو ت 70</t>
  </si>
  <si>
    <t>شرکت پرداخت الکترونیک سداد _ م 1401/09/19 عوارض خروج از کشور آقای مبینی - بابت پ مهندسی - خستو ت 70</t>
  </si>
  <si>
    <t>پرتو پرواز فردا- بابت هزینه بلیط تهران به عسلویه خانم پروین صادق آبادی مورخ 1401/09/26 هواپیمایی ایرتور- ص ش 108</t>
  </si>
  <si>
    <t>پرتو پرواز فردا- بابت هزینه بلیط عسلویه به تهران خانم پروین صادق آبادی مورخ 1401/09/26 هواپیمایی ساها- ص ش 108</t>
  </si>
  <si>
    <t>پرتو پرواز فردا- بابت هزینه بلیط تهران به عسلویه آقای محمد بیگی (نصاب شرکت درب آرتا) مورخ 1401/10/08 هواپیمایی معراج- ص ش 108</t>
  </si>
  <si>
    <t>پرتو پرواز فردا- بابت هزینه بلیط عسلویه به تهران آقای محمد بیگی (نصاب شرکت درب آرتا) مورخ 1401/10/08 هواپیمایی آسمان- ص ش 108</t>
  </si>
  <si>
    <t>سپهر مولد- ارائه صورت وضعیت 32 بابت هزینه های طراحی ،تامین،خرید و حقوق کارکنان بعلاوه 5% کارمزد طی ق ADSH-E-CO-GE-008 دوره انجام کار 1401/07/01 الی 1401/07/31</t>
  </si>
  <si>
    <t>سپهر مولد- ارائه صورت وضعیت 32 بابت 9% ارزش افزوده هزینه های طراحی ،تامین،خرید و حقوق کارکنان بعلاوه 5% کارمزد طی ق ADSH-E-CO-GE-008 دوره انجام کار 1401/07/01 الی 1401/07/31</t>
  </si>
  <si>
    <t>سپهر مولد- ارائه صورت وضعیت 32 بابت هزینه های نصب، اجرا، راه اندازی، خدمات و کارهای ساختمانی بعلاوه 10% کارمزد طی ق ADSH-E-CO-GE-008 دوره انجام کار دوره انجام کار 1401/07/01 الی 1401/07/31</t>
  </si>
  <si>
    <t>سپهر مولد- ارائه صورت وضعیت 32 بابت 9% ارزش افزوده هزینه های نصب، اجرا، راه اندازی، خدمات و کارهای ساختمانی بعلاوه 10% کارمزد طی ق ADSH-E-CO-GE-008 دوره انجام کار دوره انجام کار 1401/07/01 الی 1401/07/31</t>
  </si>
  <si>
    <t>سپهر مولد- ارائه صورت وضعیت 33 بابت هزینه های طراحی ،تامین،خرید و حقوق کارکنان بعلاوه 5% کارمزد طی ق ADSH-E-CO-GE-008 دوره انجام کار 1401/08/01 الی 1401/08/30</t>
  </si>
  <si>
    <t>سپهر مولد- ارائه صورت وضعیت 33 بابت 9% ارزش افزوده هزینه های طراحی ،تامین،خرید و حقوق کارکنان بعلاوه 5% کارمزد طی ق ADSH-E-CO-GE-008 دوره انجام کار 1401/08/01 الی 1401/08/30</t>
  </si>
  <si>
    <t>سپهر مولد- ارائه صورت وضعیت 33 بابت هزینه های نصب، اجرا، راه اندازی، خدمات و کارهای ساختمانی بعلاوه 10% کارمزد طی ق ADSH-E-CO-GE-008 دوره انجام کار دوره انجام کار 1401/08/01 الی 1401/08/30</t>
  </si>
  <si>
    <t>سپهر مولد- ارائه صورت وضعیت 33 بابت 9% ارزش افزوده هزینه های نصب، اجرا، راه اندازی، خدمات و کارهای ساختمانی بعلاوه 10% کارمزد طی ق ADSH-E-CO-GE-008 دوره انجام کار دوره انجام کار 1401/08/01 الی 1401/08/30</t>
  </si>
  <si>
    <t>سپهر مولد- ارائه صورت وضعیت 34 بابت هزینه های طراحی ،تامین،خرید و حقوق کارکنان بعلاوه 5% کارمزد طی ق ADSH-E-CO-GE-008 دوره انجام کار 1401/09/01 الی 1401/09/30</t>
  </si>
  <si>
    <t>سپهر مولد- ارائه صورت وضعیت 34 بابت 9% ارزش افزوده هزینه های طراحی ،تامین،خرید و حقوق کارکنان بعلاوه 5% کارمزد طی ق ADSH-E-CO-GE-008 دوره انجام کار 1401/09/01 الی 1401/09/30</t>
  </si>
  <si>
    <t>سپهر مولد- ارائه صورت وضعیت 34 بابت هزینه های نصب، اجرا، راه اندازی، خدمات و کارهای ساختمانی بعلاوه 10% کارمزد طی ق ADSH-E-CO-GE-008 دوره انجام کار دوره انجام کار 1401/09/01 الی 1401/09/30</t>
  </si>
  <si>
    <t>سپهر مولد- ارائه صورت وضعیت 34 بابت 9% ارزش افزوده هزینه های نصب، اجرا، راه اندازی، خدمات و کارهای ساختمانی بعلاوه 10% کارمزد طی ق ADSH-E-CO-GE-008 دوره انجام کار دوره انجام کار 1401/09/01 الی 1401/09/30</t>
  </si>
  <si>
    <t>شرکت آریا انرژی البرز- بابت خرید ملزومات ولو 28 اینچ خط خوراک طی فاکتور0055</t>
  </si>
  <si>
    <t>شرکت آریا انرژی البرز- بابت خرید ملزومات ولو 28 اینچ خط خوراک طی فاکتور 0054</t>
  </si>
  <si>
    <t>خبرگان بین المللی تهران- هزینه بازرسی آلمانh&amp;e  بابت در خواست شماره 87 به مقدار615  یورو با فی 288،335ریال طی فاکتور 33303</t>
  </si>
  <si>
    <t>300006</t>
  </si>
  <si>
    <t>هزینه های بازرسی کالا</t>
  </si>
  <si>
    <t>87124</t>
  </si>
  <si>
    <t>بازرسی و کنترل کیفیت</t>
  </si>
  <si>
    <t>خبرگان بین المللی تهران- هزینه بازرسی کره casting بابت در خواست شماره 95به مقدار 1190 یورو با فی 288،335ریال طی فاکتور 33303</t>
  </si>
  <si>
    <t>خبرگان بین المللی تهران- هزینه بازرسی کره heater بابت در خواست شماره  96 به مقدار 5950یورو با فی 288،335ریال طی فاکتور 33303</t>
  </si>
  <si>
    <t>خبرگان بین المللی تهران- هزینه بازرسی کره fintube بابت در خواست شماره 97 به مقدار 595 یورو با فی 288،335ریال طی فاکتور 33303</t>
  </si>
  <si>
    <t>خبرگان بین المللی تهران- هزینه بازرسی کره heater بابت در خواست شماره  98 به مقدار  1785 یورو با فی 288،335ریال طی فاکتور 33305</t>
  </si>
  <si>
    <t>خبرگان بین المللی تهران- هزینه بازرسی کره fintube بابت در خواست شماره 99 به مقدار 595 یورو با فی 288،335ریال طی فاکتور 33305</t>
  </si>
  <si>
    <t>خبرگان بین المللی تهران- هزینه بازرسی کره heater بابت در خواست شماره 100 به مقدار  595 یورو با فی 288،335ریال طی فاکتور 33305</t>
  </si>
  <si>
    <t>خبرگان بین المللی تهران- هزینه بازرسی امارات pipe34 بابت در خواست شماره  101 به مقدار  550  یورو با فی 288،335ریال طی فاکتور 33305</t>
  </si>
  <si>
    <t>خبرگان بین المللی تهران- هزینه بازرسی کره casting بابت در خواست شماره 102 به مقدار 595 یورو با فی 288،335ریال طی فاکتور 33318</t>
  </si>
  <si>
    <t>خبرگان بین المللی تهران- هزینه بازرسی کره heater بابت در خواست شماره  103 به مقدار 595 یورو با فی 288،335ریال طی فاکتور 33318</t>
  </si>
  <si>
    <t>خبرگان بین المللی تهران- هزینه بازرسی کره heater بابت در خواست شماره  106 به مقدار 595 یورو با فی 288،335ریال طی فاکتور 33318</t>
  </si>
  <si>
    <t>خبرگان بین المللی تهران- هزینه بازرسی نفتان - تهران بابت در خواست شماره L159 به تعداد 2 نفر طی فاکتور 33317</t>
  </si>
  <si>
    <t>خبرگان بین المللی تهران- هزینه بازرسی نفتان - تهران بابت در خواست شماره L161 به تعداد 1 نفر طی فاکتور 33317</t>
  </si>
  <si>
    <t>خبرگان بین المللی تهران- هزینه بازرسی پایا صنعت- تهران بابت در خواست شماره  L162 به تعداد 1 نفر طی فاکتور 33317</t>
  </si>
  <si>
    <t>خبرگان بین المللی تهران- هزینه بازرسی بهبود رهپویان- تهران بابت در خواست شماره  L163 به تعداد 1 نفر طی فاکتور 33317</t>
  </si>
  <si>
    <t>خبرگان بین المللی تهران- هزینه بازرسی نفتان - تهران بابت در خواست شماره L164 به تعداد 1 نفر طی فاکتور 33329</t>
  </si>
  <si>
    <t>خبرگان بین المللی تهران- هزینه بازرسی توس - تهران بابت در خواست شماره L165 به تعداد 1 نفر طی فاکتور 33329</t>
  </si>
  <si>
    <t>خبرگان بین المللی تهران- هزینه بازرسی نفتان - تهران بابت در خواست شماره L166 به تعداد 2 نفر طی فاکتور 33329</t>
  </si>
  <si>
    <t>خبرگان بین المللی تهران- هزینه بازرسی پارت سازی مشهد - تهران بابت در خواست شماره L167 به تعداد 1 نفر طی فاکتور 33329</t>
  </si>
  <si>
    <t>خبرگان بین المللی تهران- هزینه بازرسی توس - تهران بابت در خواست شماره L168 به تعداد 1 نفر طی فاکتور 33330</t>
  </si>
  <si>
    <t>خبرگان بین المللی تهران- هزینه بازرسی پمپ های صنعتی ایران - بابت در خواست شماره L169 به تعداد 1 نفر طی فاکتور 33330</t>
  </si>
  <si>
    <t>خبرگان بین المللی تهران- هزینه بازرسی نفتان - تهران بابت در خواست شماره L170 به تعداد 1 نفر طی فاکتور 33330</t>
  </si>
  <si>
    <t>خبرگان بین المللی تهران- هزینه بازرسی بهتا - تهران بابت در خواست شماره L171 به تعداد 1 نفر طی فاکتور 33330</t>
  </si>
  <si>
    <t>خبرگان بین المللی تهران- بابت هزینه بازرسی موضوع ص و 14 ق ADSH-E-CO-GE-015 طی فاکتور 34056 معادل 7.545 یورو با فی 289.641 ریال</t>
  </si>
  <si>
    <t>خبرگان بین المللی تهران- بابت هزینه بازرسی موضوع ص و 14 ق ADSH-E-CO-GE-015 طی فاکتور 34057 معادل 3.085 یورو با فی 289.641 ریال</t>
  </si>
  <si>
    <t>خبرگان بین المللی تهران- بابت هزینه بازرسی موضوع ص و 14 ق ADSH-E-CO-GE-015 طی فاکتور 34059 معادل 7.100 یورو با فی 289.641 ریال</t>
  </si>
  <si>
    <t>خبرگان بین المللی تهران- بابت هزینه بازرسی موضوع ص و 14 ق ADSH-E-CO-GE-015 طی فاکتور 34060 معادل 2.995 یورو با فی 289.641 ریال</t>
  </si>
  <si>
    <t>خبرگان بین المللی تهران- بابت هزینه بازرسی موضوع ص و 14 ق ADSH-E-CO-GE-015 طی فاکتور 34058</t>
  </si>
  <si>
    <t>خبرگان بین المللی تهران- بابت هزینه بازرسی موضوع ص و 14 ق ADSH-E-CO-GE-015 طی فاکتور 34061</t>
  </si>
  <si>
    <t>خبرگان بین المللی تهران- بابت هزینه بازرسی موضوع ص و 14 ق ADSH-E-CO-GE-015 طی فاکتور 34064</t>
  </si>
  <si>
    <t>خبرگان بین المللی تهران- بابت هزینه بازرسی موضوع ص و 14 ق ADSH-E-CO-GE-015 طی فاکتور 34065</t>
  </si>
  <si>
    <t>خبرگان بین المللی تهران- بابت هزینه بازرسی موضوع ص و 14 ق ADSH-E-CO-GE-015 طی فاکتور 34067</t>
  </si>
  <si>
    <t>بازرسی فنی بین الملل پرسا پایش-بابت بازرسی اقلام شرکت سیستم های صنعتی سامان با شماره درخواست 13-2618 طی ف ش 9525/1106</t>
  </si>
  <si>
    <t>بازرسی فنی بین الملل پرسا پایش-بابت بازرسی اقلام شرکت سیستم های صنعتی سامان با شماره درخواست 15-2656 طی ف ش 9525/1107</t>
  </si>
  <si>
    <t>بازرسی فنی بین الملل پرسا پایش-بابت بازرسی اقلام شرکت سیستم های صنعتی سامان با شماره درخواست 16-2680 طی ف ش 9525/1108</t>
  </si>
  <si>
    <t>بازرسی فنی بین الملل پرسا پایش-بابت بازرسی اقلام شرکت سیستم های صنعتی سامان با شماره درخواست 17-2694 طی ف ش 9525/1109</t>
  </si>
  <si>
    <t>بازرسی فنی بین الملل پرسا پایش-بابت بازرسی اقلام شرکت پارس پنگان با شماره درخواست 18-2720 طی ف ش 9525/1110</t>
  </si>
  <si>
    <t>بازرسی فنی بین الملل پرسا پایش-بابت بازرسی اقلام شرکت سیستم های صنعتی سامان با شماره درخواست 20-2740 طی ف ش 9525/1111</t>
  </si>
  <si>
    <t>بازرسی فنی بین الملل پرسا پایش-بابت بازرسی اقلام شرکت سیستم های صنعتی سامان با شماره درخواست 21-2758 طی ف ش 9525/1112</t>
  </si>
  <si>
    <t>بازرسی فنی بین الملل پرسا پایش-بابت بازرسی اقلام شرکت سیستم های صنعتی سامان با شماره درخواست 23-2782 طی ف ش 9525/1114</t>
  </si>
  <si>
    <t>بازرسی فنی بین الملل پرسا پایش-بابت بازرسی اقلام شرکت سیستم های صنعتی سامان با شماره درخواست 24-2818 طی ف ش 9525/1115</t>
  </si>
  <si>
    <t>خبرگان بین المللی تهران- بابت هزینه بازرسی موضوع ص و 15 ق ADSH-E-CO-GE-015 طی فاکتور 34945 معادل 9.630 یورو با فی 308.429 ریال</t>
  </si>
  <si>
    <t>خبرگان بین المللی تهران- بابت هزینه بازرسی موضوع ص و 15 ق ADSH-E-CO-GE-015 طی فاکتور 34950 معادل 3.380 یورو با فی 308.429 ریال</t>
  </si>
  <si>
    <t>خبرگان بین المللی تهران- بابت هزینه بازرسی موضوع ص و 15 ق ADSH-E-CO-GE-015 طی فاکتور 34954 معادل 5.260 یورو با فی 308.429 ریال</t>
  </si>
  <si>
    <t>خبرگان بین المللی تهران- بابت هزینه بازرسی موضوع ص و 15 ق ADSH-E-CO-GE-015 طی فاکتور 34958 معادل 2.095 یورو با فی 308.429 ریال</t>
  </si>
  <si>
    <t>خبرگان بین المللی تهران- بابت هزینه بازرسی موضوع ص و 15 ق ADSH-E-CO-GE-015 طی فاکتور 34961 معادل 10.600 یورو با فی 308.429 ریال</t>
  </si>
  <si>
    <t>خبرگان بین المللی تهران- بابت هزینه بازرسی موضوع ص و 15 ق ADSH-E-CO-GE-015 طی فاکتور 34942</t>
  </si>
  <si>
    <t>خبرگان بین المللی تهران- بابت هزینه بازرسی موضوع ص و 15 ق ADSH-E-CO-GE-015 طی فاکتور 34947</t>
  </si>
  <si>
    <t>خبرگان بین المللی تهران- بابت هزینه بازرسی موضوع ص و 15 ق ADSH-E-CO-GE-015 طی فاکتور 34949</t>
  </si>
  <si>
    <t>خبرگان بین المللی تهران- بابت هزینه بازرسی موضوع ص و 15 ق ADSH-E-CO-GE-015 طی فاکتور 34951</t>
  </si>
  <si>
    <t>خبرگان بین المللی تهران- بابت هزینه بازرسی موضوع ص و 15 ق ADSH-E-CO-GE-015 طی فاکتور 34956</t>
  </si>
  <si>
    <t>300010</t>
  </si>
  <si>
    <t>تقطیر میعانات گازی (CDU)</t>
  </si>
  <si>
    <t>300011</t>
  </si>
  <si>
    <t>گاز مایع (LPG\LPT\CDS)</t>
  </si>
  <si>
    <t>300013</t>
  </si>
  <si>
    <t>تصفیه نفتا (NHT)</t>
  </si>
  <si>
    <t>300014</t>
  </si>
  <si>
    <t>نیروگاه  (PGU)</t>
  </si>
  <si>
    <t>300015</t>
  </si>
  <si>
    <t>مخازن (TNK)</t>
  </si>
  <si>
    <t>300016</t>
  </si>
  <si>
    <t>پست برق(S35)</t>
  </si>
  <si>
    <t>300017</t>
  </si>
  <si>
    <t>پست برق(S55)</t>
  </si>
  <si>
    <t>300018</t>
  </si>
  <si>
    <t>تصفیه آب ترش (SWS)</t>
  </si>
  <si>
    <t>300019</t>
  </si>
  <si>
    <t>اتصال داخلی (INT)</t>
  </si>
  <si>
    <t>300020</t>
  </si>
  <si>
    <t>ساختمان انبار (OIB/Warehouse)</t>
  </si>
  <si>
    <t>300021</t>
  </si>
  <si>
    <t>ساختمان های غیرصنعتی (NIB)</t>
  </si>
  <si>
    <t>300025</t>
  </si>
  <si>
    <t>سیستم آتش نشانی (FWS)</t>
  </si>
  <si>
    <t>خانم مهسا مشایخی- بابت 70% هزینه انجام مطالعات امکان سنجی احداث واحد تولید سولفید سدیم جهت مطالعات پایه</t>
  </si>
  <si>
    <t>300026</t>
  </si>
  <si>
    <t>سولفید سدیم (SSU)</t>
  </si>
  <si>
    <t>خانم مهسا مشایخی- بابت 70% هزینه انجام مطالعات امکان سنجی احداث واحد تولید سولفید سدیم جهت مطالعات بازار</t>
  </si>
  <si>
    <t>خانم مهسا مشایخی- بابت 70% هزینه انجام مطالعات امکان سنجی احداث واحد تولید سولفید سدیم جهت بررسی های فنی</t>
  </si>
  <si>
    <t>خانم مهسا مشایخی- بابت 70% هزینه انجام مطالعات امکان سنجی احداث واحد تولید سولفید سدیم جهت ارزیابی مالی و اقتصادی واحد سولفید سدیم</t>
  </si>
  <si>
    <t>خانم مهسا مشایخی- بابت 70% هزینه انجام مطالعات امکان سنجی احداث واحد تولید سولفید سدیم جهت ارزیابی مالی و اقتصادی واحد SRU</t>
  </si>
  <si>
    <t>300027</t>
  </si>
  <si>
    <t>سیستم خنک کننده (CWS)</t>
  </si>
  <si>
    <t>300029</t>
  </si>
  <si>
    <t>سیستم فلر (FLS)</t>
  </si>
  <si>
    <t>300031</t>
  </si>
  <si>
    <t>سیستم نیتروژن (NIS)</t>
  </si>
  <si>
    <t>300032</t>
  </si>
  <si>
    <t>واحدهای جانبی (Utility)</t>
  </si>
  <si>
    <t>300033</t>
  </si>
  <si>
    <t>تملک و آماده سازی زمین</t>
  </si>
  <si>
    <t>پی کاو- بابت انجام مطالعات زمین شناسی پروژه آب شیرین کن ف ش 315 صورتجلسه 19837 مورخ 1401/07/20</t>
  </si>
  <si>
    <t>منطقه ویژه انرژی پارس- بابت جانمایی محل تخلیه نخاله های ساختمانی طی صورتحساب خدمات شهری 140104233 مورخ 1401/07/06- اعلامیه بدهکار سپهر مولد به شماره SM/1401/838 مورخ 1401/08/25</t>
  </si>
  <si>
    <t>منطقه ویژه انرژی پارس- بابت جانمایی محل تخلیه نخاله های ساختمانی طی صورتحساب خدمات شهری 140104615 مورخ 1401/07/12- اعلامیه بدهکار سپهر مولد به شماره SM/1401/838 مورخ 1401/08/25</t>
  </si>
  <si>
    <t>300035</t>
  </si>
  <si>
    <t>هیدروتراپی تقطیر میانی (MDH)</t>
  </si>
  <si>
    <t>300039</t>
  </si>
  <si>
    <t>ایستگاه تقلیل فشار گاز (GPR)</t>
  </si>
  <si>
    <t>پایا صنعت تیران- بابت محاسبه جریمه تاخیر به میزان 10% از مبلغ قرارداد خرید Rolling Ladder به شماره ADSH-P-PO-GE-079 تسویه صورتحساب 1883 مورخ 1401/05/31</t>
  </si>
  <si>
    <t>990026</t>
  </si>
  <si>
    <t>مواد و مصالح و آهن آلات و قطعات و ملزومات مصرفی</t>
  </si>
  <si>
    <t>861</t>
  </si>
  <si>
    <t>هزینه مصالح ساختمانی</t>
  </si>
  <si>
    <t>86101</t>
  </si>
  <si>
    <t>تجهیرات ایمنی و امنیتی</t>
  </si>
  <si>
    <t>شناسه قلم سند</t>
  </si>
  <si>
    <t>شماره سند</t>
  </si>
  <si>
    <t>شماره عطف</t>
  </si>
  <si>
    <t>تاریخ سند</t>
  </si>
  <si>
    <t>بدهکار</t>
  </si>
  <si>
    <t>بستانکار</t>
  </si>
  <si>
    <t>توضیحات</t>
  </si>
  <si>
    <t>معین</t>
  </si>
  <si>
    <t>GLRef</t>
  </si>
  <si>
    <t>DLLevel4</t>
  </si>
  <si>
    <t>DLLevel5</t>
  </si>
  <si>
    <t>مانده</t>
  </si>
  <si>
    <t>Title1</t>
  </si>
  <si>
    <t>Code1</t>
  </si>
  <si>
    <t>Title2</t>
  </si>
  <si>
    <t>Code2</t>
  </si>
  <si>
    <t>Title3</t>
  </si>
  <si>
    <t>Code3</t>
  </si>
  <si>
    <t>Title4</t>
  </si>
  <si>
    <t>Code4</t>
  </si>
  <si>
    <t>Title_En4</t>
  </si>
  <si>
    <t>Title5</t>
  </si>
  <si>
    <t>Code5</t>
  </si>
  <si>
    <t>Row Labels</t>
  </si>
  <si>
    <t>Grand Total</t>
  </si>
  <si>
    <t>Column Labels</t>
  </si>
  <si>
    <t>Sum of مانده</t>
  </si>
  <si>
    <t>خرید انباری</t>
  </si>
  <si>
    <t>دریافت و پرداخت</t>
  </si>
  <si>
    <t>آنالیز سند</t>
  </si>
  <si>
    <t>انتظامی</t>
  </si>
  <si>
    <t>اصلاح و انتقال</t>
  </si>
  <si>
    <t>کارمزد</t>
  </si>
  <si>
    <t>خرید خدمات</t>
  </si>
  <si>
    <t>نیابتی- برگشت از خرید</t>
  </si>
  <si>
    <t>نیابتی- خرید خدمات</t>
  </si>
  <si>
    <t>آنالیز 2</t>
  </si>
  <si>
    <t>طرف حساب</t>
  </si>
  <si>
    <t>خرید دارایی ثابت</t>
  </si>
  <si>
    <t>خرید دارایی ثابت نامشهود</t>
  </si>
  <si>
    <t>حق تمبر افزایش سرمایه</t>
  </si>
  <si>
    <t>سایر</t>
  </si>
  <si>
    <t>حق مشاوره -تبصره ماده 86</t>
  </si>
  <si>
    <t>کمک بلاعوض</t>
  </si>
  <si>
    <t>کارمزدد</t>
  </si>
  <si>
    <t>Total</t>
  </si>
  <si>
    <t>بررسی</t>
  </si>
  <si>
    <t>3% واردات(بدون اظهارنامه)-کارمزد فراب</t>
  </si>
  <si>
    <t>واردات(بدون اظهارنامه)هزینه بارنامه خارجی</t>
  </si>
  <si>
    <t>بارنامه حمل-داخلی سایت</t>
  </si>
  <si>
    <t>تجمیعی</t>
  </si>
  <si>
    <t>VAT</t>
  </si>
  <si>
    <t>حمل و نقل کهورک بار لامرد -بابت خرید طی فاکتور 01/0045 خرید سیمان با9% ارزش افزوده</t>
  </si>
  <si>
    <t>حمل و نقل کهورک بار لامرد - بابت خرید طی فاکتور 01-0047خرید سیمان با9% ارزش افزوده</t>
  </si>
  <si>
    <t>حمل و نقل کهورک بار لامرد - بابت خرید طی فاکتور 01-0048</t>
  </si>
  <si>
    <t>شرکت صنعتی و شیمیایی رنگین زره- بابت خرید طی فاکتور 7431با 9% مالیات بر ارزش افزوده</t>
  </si>
  <si>
    <t>شرکت تولیدی پی ای اس- بابت پرداخت اصل و جریمه VAT سال 1398 و اصل  VAT سال 1399 ق ADSH-P-PO-GE-026  طبق برگ قطعی پرداخت</t>
  </si>
  <si>
    <t>سیراف بتن جنوب (مرضیه هدایتی)- بابت خرید طی فاکتور S-2091</t>
  </si>
  <si>
    <t>سیراف بتن جنوب (مرضیه هدایتی)- بابت خرید طی فاکتور S-2205</t>
  </si>
  <si>
    <t>سیراف بتن جنوب (مرضیه هدایتی)- بابت خرید طی فاکتور S-2350</t>
  </si>
  <si>
    <t>پلیمر آوا نوین ایرانیان- بابت خرید طی فاکتور 168پلیمر آوا نوین ایرانیان-خرید لوله آبرسانی یا 9% مالیات بر ارزش افزوده</t>
  </si>
  <si>
    <t>فروشگاه رنگ مهراب  (مهراب احمدی)- بابت خرید طی فاکتور 401/3504</t>
  </si>
  <si>
    <t>فروشگاه رنگ مهراب  (مهراب احمدی)- بابت خرید طی فاکتور 401/3505</t>
  </si>
  <si>
    <t>فروشگاه آهن اسکندری-وحید نجاری- بابت  فاکتور 0072خرید mesh با 9% ارزش افزوده</t>
  </si>
  <si>
    <t>پترو کهن نفتان- بابت خرید طی فاکتور 57371 با 9% مالیات بر ارزش افزوده</t>
  </si>
  <si>
    <t>آهن آلات نوین آرکا- بابت خرید طی فاکتور 02888خرید مش 8 چشمه 15 با 9% ارزش افزوده</t>
  </si>
  <si>
    <t>پیمانکاری حمل ماسه بادی بحرانی-محمد بحرانی- بابت خرید طی فاکتور 1019</t>
  </si>
  <si>
    <t>پیمانکاری حمل ماسه بادی بحرانی-محمد بحرانی- بابت خرید طی فاکتور 1025</t>
  </si>
  <si>
    <t>پیمانکاری حمل ماسه بادی بحرانی-محمد بحرانی- بابت خرید طی فاکتور 117-صورت وضعیت شماره 20</t>
  </si>
  <si>
    <t>مشاورین سامانه پژوهان- بابت خرید طی فاکتور 401/10937</t>
  </si>
  <si>
    <t>جهان عایق پارس- بابت خرید طی فاکتور 376</t>
  </si>
  <si>
    <t>جهان عایق پارس- بابت خرید طی فاکتور 377</t>
  </si>
  <si>
    <t>جهان عایق پارس- بابت خرید طی فاکتور 0423خرید عایق به 9% مالیات بر ارزش افزوده</t>
  </si>
  <si>
    <t>مهندسی پایاصنعت تیران- بابت خرید طی فاکتور INV #178-Adish-typeBبه مبلغ 378،466/29 یورو با فی 269،830ریال</t>
  </si>
  <si>
    <t>مهندسی پایاصنعت تیران- بابت خرید طی فاکتور INV #177-Adish-typeB به مبلغ 378،466/29 یورو با فی 269،830ریال</t>
  </si>
  <si>
    <t>مهندسی پایاصنعت تیران- بابت خرید طی فاکتور INV #187-Adish-typeA به مبلغ434،000 یورو با فی 269،830ریال</t>
  </si>
  <si>
    <t>فاتح صنعت کیمیا (FGS)- بابت خرید طی فاکتور  INV #172-Adish-typeBبه مبلغ 395،340 یورو(مبلغ 98،835یورو با فی 275،888 ریال پیش پرداخت و مبلغ 296،505 یورو با فی 269،830ریال)</t>
  </si>
  <si>
    <t>فاتح صنعت کیمیا (FGS)- بابت خرید طی فاکتور INV #191-Adish-typeB(190)به مبلغ 454،500 یورو(مبلغ 36،811/32یورو با فی 269،830ریال پیش پرداخت و مبلغ 417،488/68یورو با فی 271،110ریال)</t>
  </si>
  <si>
    <t>فاتح صنعت کیمیا (FGS)- بابت خرید طی فاکتور INV #190-Adish-typeB(189) به مبلغ 643،200 یورو(مبلغ 160،800یورو با فی 269،830 ریال پیش پرداخت و مبلغ 482،400یورو با فی 271،110ریال</t>
  </si>
  <si>
    <t>ایمن سهند آریا- بابت خرید طی فاکتور INV #180-Adish-typeB(176)به مبلغ 120،960یورو(مبلغ 30،240 یورو پیش پرداخت با فی264،809 ریال و مبلغ 90،720 یورو با فی 269،830ریال)</t>
  </si>
  <si>
    <t>ایمن سهند آریا- بابت خرید طی فاکتور (177) inv.#165-adish-type bبه مبلغ 426،496یورو(مبلغ 106،624 یورو پیش پرداخت با فی264،809 ریال و مبلغ 319،872 یورو با فی 269،830ریال)</t>
  </si>
  <si>
    <t>مهندسین مشاور تهران جوان- بابت خرید طی فاکتور (192) inv.#201-adish-type B به مبلغ 651،900یورو با فی 271،110ریال مورخه 1401/0/14</t>
  </si>
  <si>
    <t>شرکت پترو صنعت وندا- بابت خرید طی فاکتور 666خرید با 9% مالیات بر ارزش افزوده</t>
  </si>
  <si>
    <t>تولیدی و صنعتی فراسان- بابت خرید طی فاکتور 40111291با 9% مالیات بر ارزش افزوده</t>
  </si>
  <si>
    <t>شرکت اطلس فولاد ارم- بابت خرید طی فاکتور 0511خرید میلگرد با 9% مالیات بر ارزش افزوده</t>
  </si>
  <si>
    <t>سیده ناهید جعفری- بابت خرید طی فاکتور 1007</t>
  </si>
  <si>
    <t>مبلغ صورتحساب</t>
  </si>
  <si>
    <t>VAT Cnnrl</t>
  </si>
  <si>
    <t>ملی</t>
  </si>
  <si>
    <t>اقتصادی</t>
  </si>
  <si>
    <t>شهر</t>
  </si>
  <si>
    <t>آدرس</t>
  </si>
  <si>
    <t>کد پستی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</si>
</sst>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
    <numFmt numFmtId="166" formatCode="#,##0,,_);[Red]\(#,##0,,\)"/>
    <numFmt numFmtId="167" formatCode="_(* #,##0_);_(* \(#,##0\);_(* &quot;-&quot;??_);_(@_)"/>
  </numFmts>
  <fonts count="6" x14ac:knownFonts="1">
    <font>
      <sz val="10"/>
      <name val="Tahoma"/>
    </font>
    <font>
      <b/>
      <sz val="10"/>
      <name val="Tahoma"/>
      <family val="2"/>
    </font>
    <font>
      <b/>
      <sz val="10"/>
      <name val="Tahoma"/>
      <family val="2"/>
    </font>
    <font>
      <b/>
      <sz val="10"/>
      <color theme="1"/>
      <name val="Tahoma"/>
      <family val="2"/>
    </font>
    <font>
      <sz val="10"/>
      <name val="Tahoma"/>
      <family val="2"/>
    </font>
    <font>
      <sz val="10"/>
      <name val="Tahoma"/>
      <family val="2"/>
    </font>
  </fonts>
  <fills count="12">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4" tint="0.79998168889431442"/>
        <bgColor theme="4" tint="0.79998168889431442"/>
      </patternFill>
    </fill>
    <fill>
      <patternFill patternType="solid">
        <fgColor rgb="FF92D050"/>
        <bgColor indexed="64"/>
      </patternFill>
    </fill>
    <fill>
      <patternFill patternType="solid">
        <fgColor rgb="FF00B05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C00000"/>
        <bgColor indexed="64"/>
      </patternFill>
    </fill>
    <fill>
      <patternFill patternType="solid">
        <fgColor rgb="FF00B0F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right/>
      <top style="thin">
        <color theme="4" tint="0.39997558519241921"/>
      </top>
      <bottom/>
      <diagonal/>
    </border>
    <border>
      <left style="thin">
        <color indexed="64"/>
      </left>
      <right style="thin">
        <color indexed="64"/>
      </right>
      <top/>
      <bottom/>
      <diagonal/>
    </border>
  </borders>
  <cellStyleXfs count="2">
    <xf numFmtId="0" fontId="0" fillId="0" borderId="0">
      <alignment horizontal="right"/>
    </xf>
    <xf numFmtId="164" fontId="5" fillId="0" borderId="0" applyFont="0" applyFill="0" applyBorder="0" applyAlignment="0" applyProtection="0"/>
  </cellStyleXfs>
  <cellXfs count="66">
    <xf numFmtId="0" fontId="0" fillId="0" borderId="0" xfId="0">
      <alignment horizontal="right"/>
    </xf>
    <xf numFmtId="0" fontId="0" fillId="0" borderId="1" xfId="0" applyBorder="1">
      <alignment horizontal="right"/>
    </xf>
    <xf numFmtId="165" fontId="0" fillId="0" borderId="1" xfId="0" applyNumberFormat="1" applyBorder="1">
      <alignment horizontal="right"/>
    </xf>
    <xf numFmtId="38" fontId="0" fillId="0" borderId="0" xfId="0" applyNumberFormat="1">
      <alignment horizontal="right"/>
    </xf>
    <xf numFmtId="38" fontId="0" fillId="0" borderId="1" xfId="0" applyNumberFormat="1" applyBorder="1">
      <alignment horizontal="right"/>
    </xf>
    <xf numFmtId="38" fontId="2" fillId="2" borderId="0" xfId="0" applyNumberFormat="1" applyFont="1" applyFill="1">
      <alignment horizontal="right"/>
    </xf>
    <xf numFmtId="0" fontId="1" fillId="3" borderId="1" xfId="0" applyFont="1" applyFill="1" applyBorder="1">
      <alignment horizontal="right"/>
    </xf>
    <xf numFmtId="38" fontId="1" fillId="3" borderId="1" xfId="0" applyNumberFormat="1" applyFont="1" applyFill="1" applyBorder="1">
      <alignment horizontal="right"/>
    </xf>
    <xf numFmtId="0" fontId="0" fillId="0" borderId="0" xfId="0" pivotButton="1">
      <alignment horizontal="right"/>
    </xf>
    <xf numFmtId="0" fontId="0" fillId="0" borderId="0" xfId="0" pivotButton="1" applyAlignment="1">
      <alignment horizontal="right" vertical="center"/>
    </xf>
    <xf numFmtId="0" fontId="0" fillId="0" borderId="0" xfId="0" applyAlignment="1">
      <alignment horizontal="right" vertical="center"/>
    </xf>
    <xf numFmtId="165" fontId="0" fillId="0" borderId="0" xfId="0" applyNumberFormat="1" applyAlignment="1">
      <alignment horizontal="right" vertical="center"/>
    </xf>
    <xf numFmtId="0" fontId="0" fillId="0" borderId="0" xfId="0" pivotButton="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166" fontId="0" fillId="0" borderId="0" xfId="0" applyNumberFormat="1" applyAlignment="1">
      <alignment horizontal="right" vertical="center"/>
    </xf>
    <xf numFmtId="0" fontId="3" fillId="4" borderId="0" xfId="0" applyFont="1" applyFill="1" applyAlignment="1">
      <alignment horizontal="right" vertical="center"/>
    </xf>
    <xf numFmtId="0" fontId="3" fillId="4" borderId="0" xfId="0" applyFont="1" applyFill="1" applyAlignment="1">
      <alignment horizontal="center" vertical="center"/>
    </xf>
    <xf numFmtId="0" fontId="3" fillId="4" borderId="2" xfId="0" applyFont="1" applyFill="1" applyBorder="1" applyAlignment="1">
      <alignment horizontal="center" vertical="center"/>
    </xf>
    <xf numFmtId="0" fontId="3" fillId="4" borderId="2" xfId="0" applyFont="1" applyFill="1" applyBorder="1" applyAlignment="1">
      <alignment horizontal="center" vertical="center" wrapText="1"/>
    </xf>
    <xf numFmtId="165" fontId="3" fillId="4" borderId="3" xfId="0" applyNumberFormat="1" applyFont="1" applyFill="1" applyBorder="1" applyAlignment="1">
      <alignment horizontal="right" vertical="center"/>
    </xf>
    <xf numFmtId="166" fontId="2" fillId="4" borderId="3" xfId="0" applyNumberFormat="1" applyFont="1" applyFill="1" applyBorder="1" applyAlignment="1">
      <alignment horizontal="right" vertical="center"/>
    </xf>
    <xf numFmtId="0" fontId="3" fillId="4" borderId="0" xfId="0" applyFont="1" applyFill="1" applyAlignment="1">
      <alignment vertical="center"/>
    </xf>
    <xf numFmtId="0" fontId="3" fillId="4" borderId="2" xfId="0" applyFont="1" applyFill="1" applyBorder="1" applyAlignment="1">
      <alignment vertical="center"/>
    </xf>
    <xf numFmtId="0" fontId="4" fillId="0" borderId="0" xfId="0" applyFont="1">
      <alignment horizontal="right"/>
    </xf>
    <xf numFmtId="0" fontId="2" fillId="3" borderId="1" xfId="0" applyFont="1" applyFill="1" applyBorder="1">
      <alignment horizontal="right"/>
    </xf>
    <xf numFmtId="165" fontId="4" fillId="0" borderId="1" xfId="0" applyNumberFormat="1" applyFont="1" applyBorder="1">
      <alignment horizontal="right"/>
    </xf>
    <xf numFmtId="38" fontId="0" fillId="5" borderId="1" xfId="0" applyNumberFormat="1" applyFill="1" applyBorder="1">
      <alignment horizontal="right"/>
    </xf>
    <xf numFmtId="0" fontId="4" fillId="0" borderId="1" xfId="0" applyFont="1" applyBorder="1">
      <alignment horizontal="right"/>
    </xf>
    <xf numFmtId="165" fontId="0" fillId="5" borderId="1" xfId="0" applyNumberFormat="1" applyFill="1" applyBorder="1">
      <alignment horizontal="right"/>
    </xf>
    <xf numFmtId="38" fontId="0" fillId="6" borderId="1" xfId="0" applyNumberFormat="1" applyFill="1" applyBorder="1">
      <alignment horizontal="right"/>
    </xf>
    <xf numFmtId="167" fontId="0" fillId="0" borderId="0" xfId="0" applyNumberFormat="1">
      <alignment horizontal="right"/>
    </xf>
    <xf numFmtId="0" fontId="0" fillId="7" borderId="0" xfId="0" applyFill="1">
      <alignment horizontal="right"/>
    </xf>
    <xf numFmtId="165" fontId="0" fillId="7" borderId="1" xfId="0" applyNumberFormat="1" applyFill="1" applyBorder="1">
      <alignment horizontal="right"/>
    </xf>
    <xf numFmtId="165" fontId="4" fillId="7" borderId="1" xfId="0" applyNumberFormat="1" applyFont="1" applyFill="1" applyBorder="1">
      <alignment horizontal="right"/>
    </xf>
    <xf numFmtId="165" fontId="4" fillId="5" borderId="1" xfId="0" applyNumberFormat="1" applyFont="1" applyFill="1" applyBorder="1">
      <alignment horizontal="right"/>
    </xf>
    <xf numFmtId="165" fontId="0" fillId="8" borderId="1" xfId="0" applyNumberFormat="1" applyFill="1" applyBorder="1">
      <alignment horizontal="right"/>
    </xf>
    <xf numFmtId="0" fontId="0" fillId="8" borderId="1" xfId="0" applyFill="1" applyBorder="1">
      <alignment horizontal="right"/>
    </xf>
    <xf numFmtId="38" fontId="0" fillId="8" borderId="1" xfId="0" applyNumberFormat="1" applyFill="1" applyBorder="1">
      <alignment horizontal="right"/>
    </xf>
    <xf numFmtId="165" fontId="4" fillId="8" borderId="1" xfId="0" applyNumberFormat="1" applyFont="1" applyFill="1" applyBorder="1">
      <alignment horizontal="right"/>
    </xf>
    <xf numFmtId="0" fontId="4" fillId="8" borderId="1" xfId="0" applyFont="1" applyFill="1" applyBorder="1">
      <alignment horizontal="right"/>
    </xf>
    <xf numFmtId="0" fontId="0" fillId="8" borderId="0" xfId="0" applyFill="1">
      <alignment horizontal="right"/>
    </xf>
    <xf numFmtId="165" fontId="0" fillId="9" borderId="1" xfId="0" applyNumberFormat="1" applyFill="1" applyBorder="1">
      <alignment horizontal="right"/>
    </xf>
    <xf numFmtId="165" fontId="4" fillId="9" borderId="1" xfId="0" applyNumberFormat="1" applyFont="1" applyFill="1" applyBorder="1">
      <alignment horizontal="right"/>
    </xf>
    <xf numFmtId="0" fontId="0" fillId="9" borderId="1" xfId="0" applyFill="1" applyBorder="1">
      <alignment horizontal="right"/>
    </xf>
    <xf numFmtId="38" fontId="0" fillId="9" borderId="1" xfId="0" applyNumberFormat="1" applyFill="1" applyBorder="1">
      <alignment horizontal="right"/>
    </xf>
    <xf numFmtId="164" fontId="0" fillId="0" borderId="1" xfId="1" applyFont="1" applyBorder="1" applyAlignment="1">
      <alignment horizontal="right"/>
    </xf>
    <xf numFmtId="167" fontId="0" fillId="0" borderId="0" xfId="1" applyNumberFormat="1" applyFont="1" applyAlignment="1">
      <alignment horizontal="right"/>
    </xf>
    <xf numFmtId="167" fontId="2" fillId="3" borderId="1" xfId="1" applyNumberFormat="1" applyFont="1" applyFill="1" applyBorder="1" applyAlignment="1">
      <alignment horizontal="right"/>
    </xf>
    <xf numFmtId="167" fontId="0" fillId="0" borderId="1" xfId="1" applyNumberFormat="1" applyFont="1" applyBorder="1" applyAlignment="1">
      <alignment horizontal="right"/>
    </xf>
    <xf numFmtId="38" fontId="2" fillId="3" borderId="1" xfId="0" applyNumberFormat="1" applyFont="1" applyFill="1" applyBorder="1">
      <alignment horizontal="right"/>
    </xf>
    <xf numFmtId="40" fontId="0" fillId="0" borderId="1" xfId="0" applyNumberFormat="1" applyBorder="1">
      <alignment horizontal="right"/>
    </xf>
    <xf numFmtId="164" fontId="0" fillId="6" borderId="1" xfId="1" applyFont="1" applyFill="1" applyBorder="1" applyAlignment="1">
      <alignment horizontal="right"/>
    </xf>
    <xf numFmtId="164" fontId="0" fillId="8" borderId="1" xfId="1" applyFont="1" applyFill="1" applyBorder="1" applyAlignment="1">
      <alignment horizontal="right"/>
    </xf>
    <xf numFmtId="165" fontId="0" fillId="10" borderId="1" xfId="0" applyNumberFormat="1" applyFill="1" applyBorder="1">
      <alignment horizontal="right"/>
    </xf>
    <xf numFmtId="0" fontId="0" fillId="10" borderId="1" xfId="0" applyFill="1" applyBorder="1">
      <alignment horizontal="right"/>
    </xf>
    <xf numFmtId="38" fontId="0" fillId="10" borderId="1" xfId="0" applyNumberFormat="1" applyFill="1" applyBorder="1">
      <alignment horizontal="right"/>
    </xf>
    <xf numFmtId="164" fontId="0" fillId="10" borderId="1" xfId="1" applyFont="1" applyFill="1" applyBorder="1" applyAlignment="1">
      <alignment horizontal="right"/>
    </xf>
    <xf numFmtId="0" fontId="0" fillId="10" borderId="0" xfId="0" applyFill="1">
      <alignment horizontal="right"/>
    </xf>
    <xf numFmtId="0" fontId="1" fillId="3" borderId="4" xfId="0" applyFont="1" applyFill="1" applyBorder="1">
      <alignment horizontal="right"/>
    </xf>
    <xf numFmtId="165" fontId="0" fillId="11" borderId="1" xfId="0" applyNumberFormat="1" applyFill="1" applyBorder="1">
      <alignment horizontal="right"/>
    </xf>
    <xf numFmtId="165" fontId="4" fillId="11" borderId="1" xfId="0" applyNumberFormat="1" applyFont="1" applyFill="1" applyBorder="1">
      <alignment horizontal="right"/>
    </xf>
    <xf numFmtId="0" fontId="0" fillId="11" borderId="1" xfId="0" applyFill="1" applyBorder="1">
      <alignment horizontal="right"/>
    </xf>
    <xf numFmtId="38" fontId="0" fillId="11" borderId="1" xfId="0" applyNumberFormat="1" applyFill="1" applyBorder="1">
      <alignment horizontal="right"/>
    </xf>
    <xf numFmtId="167" fontId="0" fillId="11" borderId="1" xfId="1" applyNumberFormat="1" applyFont="1" applyFill="1" applyBorder="1" applyAlignment="1">
      <alignment horizontal="right"/>
    </xf>
    <xf numFmtId="0" fontId="0" fillId="11" borderId="0" xfId="0" applyFill="1">
      <alignment horizontal="right"/>
    </xf>
  </cellXfs>
  <cellStyles count="2">
    <cellStyle name="Comma" xfId="1" builtinId="3"/>
    <cellStyle name="Normal" xfId="0" builtinId="0"/>
  </cellStyles>
  <dxfs count="110">
    <dxf>
      <fill>
        <patternFill patternType="solid">
          <fgColor rgb="FFC00000"/>
          <bgColor rgb="FF0000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_(* #,##0_);_(* \(#,##0\);_(* &quot;-&quot;??_);_(@_)"/>
    </dxf>
    <dxf>
      <alignment horizontal="center"/>
    </dxf>
    <dxf>
      <alignment horizontal="center"/>
    </dxf>
    <dxf>
      <numFmt numFmtId="166" formatCode="#,##0,,_);[Red]\(#,##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Finance\Adish%20Refinery\Adish%20Group\Hosseini\&#1605;&#1593;&#1575;&#1605;&#1604;&#1575;&#1578;%20&#1601;&#1589;&#1604;&#1740;\169-1401\Autemn%201401\&#1608;&#1585;&#1688;&#1606;%20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575;&#1591;&#1604;&#1575;&#1593;&#1575;&#1578;%20&#1591;&#1585;&#1601;%20&#1581;&#1587;&#1575;&#1576;%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uh. Pivot"/>
      <sheetName val="Voucher"/>
      <sheetName val="Piv. Analysis"/>
    </sheetNames>
    <sheetDataSet>
      <sheetData sheetId="0"/>
      <sheetData sheetId="1"/>
      <sheetData sheetId="2">
        <row r="1">
          <cell r="C1" t="str">
            <v>111</v>
          </cell>
          <cell r="D1" t="str">
            <v>142</v>
          </cell>
          <cell r="E1" t="str">
            <v>143</v>
          </cell>
          <cell r="F1" t="str">
            <v>159</v>
          </cell>
          <cell r="G1" t="str">
            <v>181</v>
          </cell>
          <cell r="H1" t="str">
            <v>221</v>
          </cell>
          <cell r="I1" t="str">
            <v>251</v>
          </cell>
          <cell r="J1" t="str">
            <v>271</v>
          </cell>
          <cell r="K1" t="str">
            <v>342</v>
          </cell>
          <cell r="L1" t="str">
            <v>343</v>
          </cell>
          <cell r="M1" t="str">
            <v>442</v>
          </cell>
          <cell r="N1" t="str">
            <v>471</v>
          </cell>
          <cell r="O1" t="str">
            <v>481</v>
          </cell>
          <cell r="P1" t="str">
            <v>511</v>
          </cell>
          <cell r="Q1" t="str">
            <v>641</v>
          </cell>
          <cell r="R1" t="str">
            <v>651</v>
          </cell>
          <cell r="S1" t="str">
            <v>811</v>
          </cell>
          <cell r="T1" t="str">
            <v>831</v>
          </cell>
          <cell r="U1" t="str">
            <v>871</v>
          </cell>
          <cell r="V1" t="str">
            <v>881</v>
          </cell>
          <cell r="W1" t="str">
            <v>891</v>
          </cell>
          <cell r="X1" t="str">
            <v>911</v>
          </cell>
          <cell r="Y1" t="str">
            <v>921</v>
          </cell>
        </row>
        <row r="2">
          <cell r="B2" t="str">
            <v>عطف</v>
          </cell>
          <cell r="C2" t="str">
            <v>موجودی نقد و بانک</v>
          </cell>
          <cell r="D2" t="str">
            <v>سایر حسابهای دریافتنی</v>
          </cell>
          <cell r="E2" t="str">
            <v>سپرده ها و ودایع</v>
          </cell>
          <cell r="F2" t="str">
            <v>سایر موجودی ها</v>
          </cell>
          <cell r="G2" t="str">
            <v>پیش پرداختها</v>
          </cell>
          <cell r="H2" t="str">
            <v>سرمایه گذاری های بلند مدت</v>
          </cell>
          <cell r="I2" t="str">
            <v>داراییهای ثابت</v>
          </cell>
          <cell r="J2" t="str">
            <v>داراییهای نامشهود</v>
          </cell>
          <cell r="K2" t="str">
            <v>سایر حسابها و اسناد پرداختنی غیر تجاری</v>
          </cell>
          <cell r="L2" t="str">
            <v>سپرده ها و ودایع پرداختنی</v>
          </cell>
          <cell r="M2" t="str">
            <v>سایر حسابها و اسناد پرداختنی غیر جاری</v>
          </cell>
          <cell r="N2" t="str">
            <v>تسهیلات دریافتی بلند مدت</v>
          </cell>
          <cell r="O2" t="str">
            <v>ذخیره بازخرید خدمت</v>
          </cell>
          <cell r="P2" t="str">
            <v>سرمایه</v>
          </cell>
          <cell r="Q2" t="str">
            <v>سایر درآمد ها و هزینه های عملیاتی</v>
          </cell>
          <cell r="R2" t="str">
            <v>سایر درآمد ها  و هزینه های غیر عملیاتی</v>
          </cell>
          <cell r="S2" t="str">
            <v>هزینه های حقوق و دستمزد</v>
          </cell>
          <cell r="T2" t="str">
            <v>هزینه های عمومی و اداری</v>
          </cell>
          <cell r="U2" t="str">
            <v>هزینه های عملیاتی</v>
          </cell>
          <cell r="V2" t="str">
            <v>هزینه های مالی</v>
          </cell>
          <cell r="W2" t="str">
            <v>سایر هزینه های اداری و تشکیلاتی</v>
          </cell>
          <cell r="X2" t="str">
            <v>حساب انتظامی به نفع شرکت</v>
          </cell>
          <cell r="Y2" t="str">
            <v>حساب انتظامی به عهده شرکت</v>
          </cell>
          <cell r="Z2"/>
          <cell r="AA2" t="str">
            <v>شرح اسناد</v>
          </cell>
          <cell r="AB2" t="str">
            <v>آنالیز سند</v>
          </cell>
        </row>
        <row r="3">
          <cell r="B3">
            <v>980</v>
          </cell>
          <cell r="C3">
            <v>-1085733900</v>
          </cell>
          <cell r="D3"/>
          <cell r="E3"/>
          <cell r="F3"/>
          <cell r="G3"/>
          <cell r="H3"/>
          <cell r="I3"/>
          <cell r="J3"/>
          <cell r="K3"/>
          <cell r="L3"/>
          <cell r="M3"/>
          <cell r="N3"/>
          <cell r="O3"/>
          <cell r="P3"/>
          <cell r="Q3"/>
          <cell r="R3"/>
          <cell r="S3"/>
          <cell r="T3"/>
          <cell r="U3">
            <v>1085733900</v>
          </cell>
          <cell r="V3"/>
          <cell r="W3"/>
          <cell r="X3"/>
          <cell r="Y3"/>
          <cell r="Z3">
            <v>0</v>
          </cell>
          <cell r="AA3" t="str">
            <v>پرداخت 8 فقره هزینه حمل بارنامه طی تنخواه شماره  54 ​اسماعیل کرمی</v>
          </cell>
          <cell r="AB3" t="str">
            <v>تنخواه</v>
          </cell>
        </row>
        <row r="4">
          <cell r="B4">
            <v>1325</v>
          </cell>
          <cell r="C4">
            <v>55757117</v>
          </cell>
          <cell r="D4"/>
          <cell r="E4"/>
          <cell r="F4"/>
          <cell r="G4"/>
          <cell r="H4"/>
          <cell r="I4"/>
          <cell r="J4"/>
          <cell r="K4"/>
          <cell r="L4"/>
          <cell r="M4"/>
          <cell r="N4"/>
          <cell r="O4"/>
          <cell r="P4"/>
          <cell r="Q4"/>
          <cell r="R4">
            <v>-55757117</v>
          </cell>
          <cell r="S4"/>
          <cell r="T4"/>
          <cell r="U4"/>
          <cell r="V4"/>
          <cell r="W4"/>
          <cell r="X4"/>
          <cell r="Y4"/>
          <cell r="Z4">
            <v>0</v>
          </cell>
          <cell r="AA4" t="str">
            <v>واریز سود علی الحساب توسط بانک 200079432000 صنعت و معدن سند از 1401/06/01 تا 1401/06/31 ش سند 302449415</v>
          </cell>
          <cell r="AB4" t="str">
            <v>دریافت و پرداخت</v>
          </cell>
        </row>
        <row r="5">
          <cell r="B5">
            <v>1393</v>
          </cell>
          <cell r="C5"/>
          <cell r="D5"/>
          <cell r="E5"/>
          <cell r="F5"/>
          <cell r="G5">
            <v>-24420405995</v>
          </cell>
          <cell r="H5"/>
          <cell r="I5">
            <v>24351230995</v>
          </cell>
          <cell r="J5"/>
          <cell r="K5"/>
          <cell r="L5"/>
          <cell r="M5"/>
          <cell r="N5"/>
          <cell r="O5"/>
          <cell r="P5"/>
          <cell r="Q5"/>
          <cell r="R5"/>
          <cell r="S5"/>
          <cell r="T5">
            <v>69175000</v>
          </cell>
          <cell r="U5"/>
          <cell r="V5"/>
          <cell r="W5"/>
          <cell r="X5"/>
          <cell r="Y5"/>
          <cell r="Z5">
            <v>0</v>
          </cell>
          <cell r="AA5" t="str">
            <v>ولدخانی ق ADSH-E-CO-GE-017-هزینه دمونتاژ طبق ماده 6-2 و ماده 2-4 بابت 5% و ماده 3-4 بابت 20% - جمعا 85.700 یورو -بخشی 1 ص و بهمن1400-معادل 4.293 یورو</v>
          </cell>
          <cell r="AB5" t="str">
            <v>خرید دارایی ثابت</v>
          </cell>
        </row>
        <row r="6">
          <cell r="B6">
            <v>1418</v>
          </cell>
          <cell r="C6"/>
          <cell r="D6"/>
          <cell r="E6"/>
          <cell r="F6"/>
          <cell r="G6">
            <v>-1000000000</v>
          </cell>
          <cell r="H6"/>
          <cell r="I6"/>
          <cell r="J6"/>
          <cell r="K6">
            <v>-10158044</v>
          </cell>
          <cell r="L6"/>
          <cell r="M6"/>
          <cell r="N6"/>
          <cell r="O6"/>
          <cell r="P6"/>
          <cell r="Q6"/>
          <cell r="R6"/>
          <cell r="S6">
            <v>10158044</v>
          </cell>
          <cell r="T6"/>
          <cell r="U6"/>
          <cell r="V6"/>
          <cell r="W6">
            <v>1000000000</v>
          </cell>
          <cell r="X6"/>
          <cell r="Y6"/>
          <cell r="Z6">
            <v>0</v>
          </cell>
          <cell r="AA6" t="str">
            <v>سازمان امور مالیاتی بوشهر- بابت باقیمانده اصل مالیات حقوق دوره مالی منتهی به سال 1399 طی برگ تشخیص 85453857</v>
          </cell>
          <cell r="AB6" t="str">
            <v>حقوق و دستمزد</v>
          </cell>
        </row>
        <row r="7">
          <cell r="B7">
            <v>1531</v>
          </cell>
          <cell r="C7"/>
          <cell r="D7"/>
          <cell r="E7"/>
          <cell r="F7"/>
          <cell r="G7">
            <v>-747656000</v>
          </cell>
          <cell r="H7"/>
          <cell r="I7"/>
          <cell r="J7"/>
          <cell r="K7">
            <v>0</v>
          </cell>
          <cell r="L7"/>
          <cell r="M7"/>
          <cell r="N7"/>
          <cell r="O7"/>
          <cell r="P7"/>
          <cell r="Q7"/>
          <cell r="R7"/>
          <cell r="S7"/>
          <cell r="T7"/>
          <cell r="U7">
            <v>747656000</v>
          </cell>
          <cell r="V7"/>
          <cell r="W7"/>
          <cell r="X7"/>
          <cell r="Y7"/>
          <cell r="Z7">
            <v>0</v>
          </cell>
          <cell r="AA7" t="str">
            <v>کشتیرانی دریا سفیر هرمز- بابت برگشت از پیش پرداخت هزینه های ترخیص بارنامه ES/DBX/2864 محموله لوله های SEAH اینویس 184 ف ش 41 مورخ 1401/05/10</v>
          </cell>
          <cell r="AB7" t="str">
            <v>خرید خدمات</v>
          </cell>
        </row>
        <row r="8">
          <cell r="B8">
            <v>1711</v>
          </cell>
          <cell r="C8"/>
          <cell r="D8"/>
          <cell r="E8"/>
          <cell r="F8">
            <v>566800000</v>
          </cell>
          <cell r="G8"/>
          <cell r="H8"/>
          <cell r="I8"/>
          <cell r="J8"/>
          <cell r="K8">
            <v>-566800000</v>
          </cell>
          <cell r="L8"/>
          <cell r="M8"/>
          <cell r="N8"/>
          <cell r="O8"/>
          <cell r="P8"/>
          <cell r="Q8"/>
          <cell r="R8"/>
          <cell r="S8"/>
          <cell r="T8"/>
          <cell r="U8"/>
          <cell r="V8"/>
          <cell r="W8"/>
          <cell r="X8"/>
          <cell r="Y8"/>
          <cell r="Z8">
            <v>0</v>
          </cell>
          <cell r="AA8" t="str">
            <v>اتصالات استیل آراز(دقیق سازان آراز)-بابت خرید BALL 300# RF A216-WCB, 304SS/METAL-S FLOAT FS WO C.A=3MM FB, API 608,2طی فاکتور 1401002</v>
          </cell>
          <cell r="AB8" t="str">
            <v>خرید انباری</v>
          </cell>
        </row>
        <row r="9">
          <cell r="B9">
            <v>2030</v>
          </cell>
          <cell r="C9"/>
          <cell r="D9"/>
          <cell r="E9"/>
          <cell r="F9">
            <v>31600000</v>
          </cell>
          <cell r="G9"/>
          <cell r="H9"/>
          <cell r="I9"/>
          <cell r="J9"/>
          <cell r="K9">
            <v>-31600000</v>
          </cell>
          <cell r="L9"/>
          <cell r="M9"/>
          <cell r="N9"/>
          <cell r="O9"/>
          <cell r="P9"/>
          <cell r="Q9"/>
          <cell r="R9"/>
          <cell r="S9"/>
          <cell r="T9"/>
          <cell r="U9"/>
          <cell r="V9"/>
          <cell r="W9"/>
          <cell r="X9"/>
          <cell r="Y9"/>
          <cell r="Z9">
            <v>0</v>
          </cell>
          <cell r="AA9" t="str">
            <v>بازرگانی پیچ وکرپی پارس-نوید افشار(کد ملی1950697886)-بابت خرید گسکت روغنی 3 مطی فاکتور 22052</v>
          </cell>
          <cell r="AB9" t="str">
            <v>خرید انباری</v>
          </cell>
        </row>
        <row r="10">
          <cell r="B10">
            <v>2108</v>
          </cell>
          <cell r="C10"/>
          <cell r="D10"/>
          <cell r="E10"/>
          <cell r="F10">
            <v>24489849556</v>
          </cell>
          <cell r="G10"/>
          <cell r="H10"/>
          <cell r="I10"/>
          <cell r="J10"/>
          <cell r="K10">
            <v>-24489849556</v>
          </cell>
          <cell r="L10"/>
          <cell r="M10"/>
          <cell r="N10"/>
          <cell r="O10"/>
          <cell r="P10"/>
          <cell r="Q10"/>
          <cell r="R10"/>
          <cell r="S10"/>
          <cell r="T10"/>
          <cell r="U10"/>
          <cell r="V10"/>
          <cell r="W10"/>
          <cell r="X10"/>
          <cell r="Y10"/>
          <cell r="Z10">
            <v>0</v>
          </cell>
          <cell r="AA10" t="str">
            <v>شرکت تولیدی پی ای اس-بابت خرید PIPE SAFETY FACTOR 1.25 SDR 9.0 HD-PE:100 PN:20 BUTT-FUSION DIN 8074/8075, SIZE: 160طی فاکتور</v>
          </cell>
          <cell r="AB10" t="str">
            <v>خرید انباری</v>
          </cell>
        </row>
        <row r="11">
          <cell r="B11">
            <v>1006</v>
          </cell>
          <cell r="C11"/>
          <cell r="D11"/>
          <cell r="E11"/>
          <cell r="F11">
            <v>3624455000</v>
          </cell>
          <cell r="G11"/>
          <cell r="H11"/>
          <cell r="I11"/>
          <cell r="J11"/>
          <cell r="K11">
            <v>-3624455000</v>
          </cell>
          <cell r="L11"/>
          <cell r="M11"/>
          <cell r="N11"/>
          <cell r="O11"/>
          <cell r="P11"/>
          <cell r="Q11"/>
          <cell r="R11"/>
          <cell r="S11"/>
          <cell r="T11"/>
          <cell r="U11"/>
          <cell r="V11"/>
          <cell r="W11"/>
          <cell r="X11"/>
          <cell r="Y11"/>
          <cell r="Z11">
            <v>0</v>
          </cell>
          <cell r="AA11" t="str">
            <v>حمل و نقل کهورک بار لامرد - سند MRS شماره 1912 بابت خرید طی فاکتور 01/0045 خرید سیمان با9% ارزش افزوده</v>
          </cell>
          <cell r="AB11" t="str">
            <v>خرید انباری</v>
          </cell>
        </row>
        <row r="12">
          <cell r="B12">
            <v>1011</v>
          </cell>
          <cell r="C12"/>
          <cell r="D12"/>
          <cell r="E12"/>
          <cell r="F12"/>
          <cell r="G12">
            <v>-3624455000</v>
          </cell>
          <cell r="H12"/>
          <cell r="I12"/>
          <cell r="J12"/>
          <cell r="K12">
            <v>3624455000</v>
          </cell>
          <cell r="L12"/>
          <cell r="M12"/>
          <cell r="N12"/>
          <cell r="O12"/>
          <cell r="P12"/>
          <cell r="Q12"/>
          <cell r="R12"/>
          <cell r="S12"/>
          <cell r="T12"/>
          <cell r="U12"/>
          <cell r="V12"/>
          <cell r="W12"/>
          <cell r="X12"/>
          <cell r="Y12"/>
          <cell r="Z12">
            <v>0</v>
          </cell>
          <cell r="AA12" t="str">
            <v>حمل ونقل کهورک بار لامرد- استهلاک پیش پرداخت بابت ثبت ف 0045-01</v>
          </cell>
          <cell r="AB12" t="str">
            <v>اصلاح و انتقال</v>
          </cell>
        </row>
        <row r="13">
          <cell r="B13">
            <v>1020</v>
          </cell>
          <cell r="C13">
            <v>-55058153286</v>
          </cell>
          <cell r="D13"/>
          <cell r="E13"/>
          <cell r="F13"/>
          <cell r="G13"/>
          <cell r="H13"/>
          <cell r="I13"/>
          <cell r="J13"/>
          <cell r="K13">
            <v>55058153286</v>
          </cell>
          <cell r="L13"/>
          <cell r="M13"/>
          <cell r="N13"/>
          <cell r="O13"/>
          <cell r="P13"/>
          <cell r="Q13"/>
          <cell r="R13"/>
          <cell r="S13"/>
          <cell r="T13"/>
          <cell r="U13"/>
          <cell r="V13"/>
          <cell r="W13"/>
          <cell r="X13"/>
          <cell r="Y13"/>
          <cell r="Z13">
            <v>0</v>
          </cell>
          <cell r="AA13" t="str">
            <v>سپهر مولد- چک 162102 (تجارت) بابت علی الحساب ق ADSH-E-CO-GE-008 (واریزی) طی دستور پرداخت پیوست</v>
          </cell>
          <cell r="AB13" t="str">
            <v>دریافت و پرداخت</v>
          </cell>
        </row>
        <row r="14">
          <cell r="B14">
            <v>1021</v>
          </cell>
          <cell r="C14">
            <v>-3814424502</v>
          </cell>
          <cell r="D14"/>
          <cell r="E14"/>
          <cell r="F14"/>
          <cell r="G14">
            <v>314358856</v>
          </cell>
          <cell r="H14"/>
          <cell r="I14"/>
          <cell r="J14"/>
          <cell r="K14">
            <v>3500065646</v>
          </cell>
          <cell r="L14"/>
          <cell r="M14"/>
          <cell r="N14"/>
          <cell r="O14"/>
          <cell r="P14"/>
          <cell r="Q14"/>
          <cell r="R14"/>
          <cell r="S14"/>
          <cell r="T14"/>
          <cell r="U14"/>
          <cell r="V14"/>
          <cell r="W14"/>
          <cell r="X14"/>
          <cell r="Y14"/>
          <cell r="Z14">
            <v>0</v>
          </cell>
          <cell r="AA14" t="str">
            <v>بیمه آسیا -چک 323194 (ملت) بابت پرداخت نقدی 30% بیمه نامه مسئولیت مدنی طی شماره بیمه نامه  410551037/00/000003  از 1401/07/07 تا 1402/07/07 (واریزی) طی دستور پرداخت پیوست</v>
          </cell>
          <cell r="AB14" t="str">
            <v>دریافت و پرداخت</v>
          </cell>
        </row>
        <row r="15">
          <cell r="B15">
            <v>1063</v>
          </cell>
          <cell r="C15"/>
          <cell r="D15">
            <v>-7730118</v>
          </cell>
          <cell r="E15"/>
          <cell r="F15"/>
          <cell r="G15"/>
          <cell r="H15"/>
          <cell r="I15"/>
          <cell r="J15"/>
          <cell r="K15">
            <v>-1014995500</v>
          </cell>
          <cell r="L15">
            <v>-180480992</v>
          </cell>
          <cell r="M15"/>
          <cell r="N15"/>
          <cell r="O15"/>
          <cell r="P15"/>
          <cell r="Q15"/>
          <cell r="R15"/>
          <cell r="S15"/>
          <cell r="T15"/>
          <cell r="U15">
            <v>1203206610</v>
          </cell>
          <cell r="V15"/>
          <cell r="W15"/>
          <cell r="X15"/>
          <cell r="Y15"/>
          <cell r="Z15">
            <v>0</v>
          </cell>
          <cell r="AA15" t="str">
            <v>مهندسین مشاور پی کاو- ارائه صورت وضعیت شماره 39 ق ADSH-E-CO-CV-005 مربوط به آزمایشگاه محلی جهت کنترل عملیات خاکی و بتنی شهریور ماه 1401</v>
          </cell>
          <cell r="AB15" t="str">
            <v>خرید خدمات</v>
          </cell>
        </row>
        <row r="16">
          <cell r="B16">
            <v>1254</v>
          </cell>
          <cell r="C16"/>
          <cell r="D16"/>
          <cell r="E16"/>
          <cell r="F16"/>
          <cell r="G16">
            <v>0</v>
          </cell>
          <cell r="H16"/>
          <cell r="I16"/>
          <cell r="J16"/>
          <cell r="K16">
            <v>-28797390</v>
          </cell>
          <cell r="L16"/>
          <cell r="M16"/>
          <cell r="N16"/>
          <cell r="O16"/>
          <cell r="P16"/>
          <cell r="Q16"/>
          <cell r="R16"/>
          <cell r="S16"/>
          <cell r="T16"/>
          <cell r="U16">
            <v>28797390</v>
          </cell>
          <cell r="V16"/>
          <cell r="W16"/>
          <cell r="X16"/>
          <cell r="Y16"/>
          <cell r="Z16">
            <v>0</v>
          </cell>
          <cell r="AA16" t="str">
            <v>تیر ناو ساتراپ- بابت هزینه های ترخیص (ترخیصیه، خدمات فورواردری و بارگذاری اطلاعات) بارنامه ش IR/22.632G محموله اینویس 189 شرکت انرژی کویر پایا فاکتور شماره A46 شامل 9% ارزش افزوده</v>
          </cell>
          <cell r="AB16" t="str">
            <v>خرید خدمات</v>
          </cell>
        </row>
        <row r="17">
          <cell r="B17">
            <v>1377</v>
          </cell>
          <cell r="C17"/>
          <cell r="D17"/>
          <cell r="E17"/>
          <cell r="F17"/>
          <cell r="G17"/>
          <cell r="H17"/>
          <cell r="I17">
            <v>568000000</v>
          </cell>
          <cell r="J17"/>
          <cell r="K17">
            <v>-568000000</v>
          </cell>
          <cell r="L17"/>
          <cell r="M17"/>
          <cell r="N17"/>
          <cell r="O17"/>
          <cell r="P17"/>
          <cell r="Q17"/>
          <cell r="R17"/>
          <cell r="S17"/>
          <cell r="T17"/>
          <cell r="U17"/>
          <cell r="V17"/>
          <cell r="W17"/>
          <cell r="X17"/>
          <cell r="Y17"/>
          <cell r="Z17">
            <v>0</v>
          </cell>
          <cell r="AA17" t="str">
            <v>مجتبی اجباری-بابت خرید  کولر گازی 18000 ایولی طرح گلدنطی فاکتور 401/0407</v>
          </cell>
          <cell r="AB17" t="str">
            <v>خرید دارایی ثابت</v>
          </cell>
        </row>
        <row r="18">
          <cell r="B18">
            <v>1556</v>
          </cell>
          <cell r="C18"/>
          <cell r="D18">
            <v>-413600574179</v>
          </cell>
          <cell r="E18"/>
          <cell r="F18"/>
          <cell r="G18"/>
          <cell r="H18"/>
          <cell r="I18"/>
          <cell r="J18"/>
          <cell r="K18"/>
          <cell r="L18"/>
          <cell r="M18"/>
          <cell r="N18"/>
          <cell r="O18"/>
          <cell r="P18"/>
          <cell r="Q18">
            <v>-25871591562</v>
          </cell>
          <cell r="R18"/>
          <cell r="S18"/>
          <cell r="T18"/>
          <cell r="U18"/>
          <cell r="V18">
            <v>439472165741</v>
          </cell>
          <cell r="W18"/>
          <cell r="X18"/>
          <cell r="Y18"/>
          <cell r="Z18">
            <v>0</v>
          </cell>
          <cell r="AA18" t="str">
            <v>سود (زیان) تسعیر ارز 2.733.912/28 یورو با نرخ 287.430 ریال سنا  1401/07/02 - E &amp; W بابت 3% باقیمانده هزینه ترانسفر تا پایان اینویس 101</v>
          </cell>
          <cell r="AB18" t="str">
            <v>تسعیر ارز</v>
          </cell>
        </row>
        <row r="19">
          <cell r="B19">
            <v>1807</v>
          </cell>
          <cell r="C19"/>
          <cell r="D19"/>
          <cell r="E19"/>
          <cell r="F19"/>
          <cell r="G19"/>
          <cell r="H19"/>
          <cell r="I19"/>
          <cell r="J19"/>
          <cell r="K19"/>
          <cell r="L19"/>
          <cell r="M19"/>
          <cell r="N19"/>
          <cell r="O19"/>
          <cell r="P19"/>
          <cell r="Q19"/>
          <cell r="R19"/>
          <cell r="S19"/>
          <cell r="T19"/>
          <cell r="U19"/>
          <cell r="V19"/>
          <cell r="W19"/>
          <cell r="X19">
            <v>0</v>
          </cell>
          <cell r="Y19"/>
          <cell r="Z19">
            <v>0</v>
          </cell>
          <cell r="AA19" t="str">
            <v>جهان نور -دریافت ضم ش (پاسارگاد) تضمین حسن اجرای تعهدات ق ADSH-P-PO-GE-104 بابت خرید اقلام روشنایی پروژه به سررسید 1402/07/02</v>
          </cell>
          <cell r="AB19" t="str">
            <v>انتظامی</v>
          </cell>
        </row>
        <row r="20">
          <cell r="B20">
            <v>1295</v>
          </cell>
          <cell r="C20">
            <v>-130012633</v>
          </cell>
          <cell r="D20"/>
          <cell r="E20"/>
          <cell r="F20"/>
          <cell r="G20"/>
          <cell r="H20"/>
          <cell r="I20"/>
          <cell r="J20"/>
          <cell r="K20"/>
          <cell r="L20"/>
          <cell r="M20"/>
          <cell r="N20"/>
          <cell r="O20"/>
          <cell r="P20"/>
          <cell r="Q20"/>
          <cell r="R20">
            <v>-36111</v>
          </cell>
          <cell r="S20"/>
          <cell r="T20"/>
          <cell r="U20"/>
          <cell r="V20">
            <v>130048744</v>
          </cell>
          <cell r="W20"/>
          <cell r="X20"/>
          <cell r="Y20"/>
          <cell r="Z20">
            <v>0</v>
          </cell>
          <cell r="AA20" t="str">
            <v>هزینه کارمزد تایید تحویل اسناد به مشتری دیداری 01701396S00451 پارت 167  سند ش 302995566</v>
          </cell>
          <cell r="AB20" t="str">
            <v>کارمزد</v>
          </cell>
        </row>
        <row r="21">
          <cell r="B21">
            <v>1336</v>
          </cell>
          <cell r="C21"/>
          <cell r="D21"/>
          <cell r="E21"/>
          <cell r="F21">
            <v>648680800</v>
          </cell>
          <cell r="G21"/>
          <cell r="H21"/>
          <cell r="I21"/>
          <cell r="J21"/>
          <cell r="K21">
            <v>-648680800</v>
          </cell>
          <cell r="L21"/>
          <cell r="M21"/>
          <cell r="N21"/>
          <cell r="O21"/>
          <cell r="P21"/>
          <cell r="Q21"/>
          <cell r="R21"/>
          <cell r="S21"/>
          <cell r="T21"/>
          <cell r="U21"/>
          <cell r="V21"/>
          <cell r="W21"/>
          <cell r="X21"/>
          <cell r="Y21"/>
          <cell r="Z21">
            <v>0</v>
          </cell>
          <cell r="AA21" t="str">
            <v>شرکت صنعتی و شیمیایی رنگین زره-بابت خرید 	هاردنر پلی یورتان/55 (جزء دوم)طی فاکتور 7431</v>
          </cell>
          <cell r="AB21" t="str">
            <v>خرید انباری</v>
          </cell>
        </row>
        <row r="22">
          <cell r="B22">
            <v>1337</v>
          </cell>
          <cell r="C22"/>
          <cell r="D22"/>
          <cell r="E22"/>
          <cell r="F22"/>
          <cell r="G22">
            <v>-601220000</v>
          </cell>
          <cell r="H22"/>
          <cell r="I22"/>
          <cell r="J22"/>
          <cell r="K22">
            <v>601220000</v>
          </cell>
          <cell r="L22"/>
          <cell r="M22"/>
          <cell r="N22"/>
          <cell r="O22"/>
          <cell r="P22"/>
          <cell r="Q22"/>
          <cell r="R22"/>
          <cell r="S22"/>
          <cell r="T22"/>
          <cell r="U22"/>
          <cell r="V22"/>
          <cell r="W22"/>
          <cell r="X22"/>
          <cell r="Y22"/>
          <cell r="Z22">
            <v>0</v>
          </cell>
          <cell r="AA22" t="str">
            <v>صنعتی و شیمیایی رنگین زره- انتقال از پیش پرداخت بابت تسویه پیش فاکتور 2211 طی صورتحساب 7431</v>
          </cell>
          <cell r="AB22" t="str">
            <v>اصلاح و انتقال</v>
          </cell>
        </row>
        <row r="23">
          <cell r="B23">
            <v>1012</v>
          </cell>
          <cell r="C23"/>
          <cell r="D23"/>
          <cell r="E23"/>
          <cell r="F23">
            <v>6489509796</v>
          </cell>
          <cell r="G23"/>
          <cell r="H23"/>
          <cell r="I23"/>
          <cell r="J23"/>
          <cell r="K23">
            <v>-6489509796</v>
          </cell>
          <cell r="L23"/>
          <cell r="M23"/>
          <cell r="N23"/>
          <cell r="O23"/>
          <cell r="P23"/>
          <cell r="Q23"/>
          <cell r="R23"/>
          <cell r="S23"/>
          <cell r="T23"/>
          <cell r="U23"/>
          <cell r="V23"/>
          <cell r="W23"/>
          <cell r="X23"/>
          <cell r="Y23"/>
          <cell r="Z23">
            <v>0</v>
          </cell>
          <cell r="AA23" t="str">
            <v>dillinger-بابت خرید Killed Carbon Steel Plate, Normalised,A-516 Gr. 70N NACE MR 0175,Thickness 30mm,Length 6000mm,Width 2000mmطی فاکتور  INV ME/22/67</v>
          </cell>
          <cell r="AB23" t="str">
            <v>خرید انباری</v>
          </cell>
        </row>
        <row r="24">
          <cell r="B24">
            <v>1003</v>
          </cell>
          <cell r="C24"/>
          <cell r="D24"/>
          <cell r="E24"/>
          <cell r="F24"/>
          <cell r="G24">
            <v>0</v>
          </cell>
          <cell r="H24"/>
          <cell r="I24"/>
          <cell r="J24"/>
          <cell r="K24">
            <v>-917802422</v>
          </cell>
          <cell r="L24"/>
          <cell r="M24"/>
          <cell r="N24"/>
          <cell r="O24"/>
          <cell r="P24"/>
          <cell r="Q24"/>
          <cell r="R24"/>
          <cell r="S24"/>
          <cell r="T24"/>
          <cell r="U24">
            <v>917802422</v>
          </cell>
          <cell r="V24"/>
          <cell r="W24"/>
          <cell r="X24"/>
          <cell r="Y24"/>
          <cell r="Z24">
            <v>0</v>
          </cell>
          <cell r="AA24" t="str">
            <v>مسیر طلایی راسا - بابت هزینه ترانزیت بارنامه TSVAEJEA2208566 محموله Flare-GBA اینویس 186 شرکت Ring field فاکتور شماره 0469 شامل 9% ارزش افزوده</v>
          </cell>
          <cell r="AB24" t="str">
            <v>خرید خدمات</v>
          </cell>
        </row>
        <row r="25">
          <cell r="B25">
            <v>1057</v>
          </cell>
          <cell r="C25">
            <v>-65643620</v>
          </cell>
          <cell r="D25"/>
          <cell r="E25"/>
          <cell r="F25"/>
          <cell r="G25"/>
          <cell r="H25">
            <v>9400000</v>
          </cell>
          <cell r="I25"/>
          <cell r="J25"/>
          <cell r="K25"/>
          <cell r="L25"/>
          <cell r="M25"/>
          <cell r="N25"/>
          <cell r="O25"/>
          <cell r="P25"/>
          <cell r="Q25"/>
          <cell r="R25"/>
          <cell r="S25"/>
          <cell r="T25">
            <v>56243620</v>
          </cell>
          <cell r="U25"/>
          <cell r="V25"/>
          <cell r="W25"/>
          <cell r="X25"/>
          <cell r="Y25"/>
          <cell r="Z25">
            <v>0</v>
          </cell>
          <cell r="AA25" t="str">
            <v>اسناد تنخواه ش 48 آقای خستو- هزینه های دفتر مرکزی از تاریخ 1401/06/20 الی 1401/07/06</v>
          </cell>
          <cell r="AB25" t="str">
            <v>تنخواه</v>
          </cell>
        </row>
        <row r="26">
          <cell r="B26">
            <v>1341</v>
          </cell>
          <cell r="C26">
            <v>0</v>
          </cell>
          <cell r="D26"/>
          <cell r="E26"/>
          <cell r="F26"/>
          <cell r="G26"/>
          <cell r="H26"/>
          <cell r="I26"/>
          <cell r="J26"/>
          <cell r="K26"/>
          <cell r="L26"/>
          <cell r="M26"/>
          <cell r="N26"/>
          <cell r="O26"/>
          <cell r="P26"/>
          <cell r="Q26"/>
          <cell r="R26"/>
          <cell r="S26"/>
          <cell r="T26"/>
          <cell r="U26"/>
          <cell r="V26"/>
          <cell r="W26"/>
          <cell r="X26"/>
          <cell r="Y26"/>
          <cell r="Z26">
            <v>0</v>
          </cell>
          <cell r="AA26" t="str">
            <v>انتقال از حساب تجارت پشتیبان 306833251 به تجارت جاری 306827022 سند ش 61298</v>
          </cell>
          <cell r="AB26" t="str">
            <v>اصلاح و انتقال</v>
          </cell>
        </row>
        <row r="27">
          <cell r="B27">
            <v>1466</v>
          </cell>
          <cell r="C27"/>
          <cell r="D27"/>
          <cell r="E27"/>
          <cell r="F27"/>
          <cell r="G27">
            <v>-222447048</v>
          </cell>
          <cell r="H27"/>
          <cell r="I27"/>
          <cell r="J27"/>
          <cell r="K27">
            <v>0</v>
          </cell>
          <cell r="L27"/>
          <cell r="M27"/>
          <cell r="N27"/>
          <cell r="O27"/>
          <cell r="P27"/>
          <cell r="Q27"/>
          <cell r="R27"/>
          <cell r="S27"/>
          <cell r="T27"/>
          <cell r="U27">
            <v>222447048</v>
          </cell>
          <cell r="V27"/>
          <cell r="W27"/>
          <cell r="X27"/>
          <cell r="Y27"/>
          <cell r="Z27">
            <v>0</v>
          </cell>
          <cell r="AA27" t="str">
            <v>تیر ناو ساتراپ- بابت انتقال از پیش پرداخت هزینه های ترخیص بارنامه ش SE-2207-193 محموله لوله های Haitian اینویس 192 طی فاکتور شماره A49</v>
          </cell>
          <cell r="AB27" t="str">
            <v>خرید خدمات</v>
          </cell>
        </row>
        <row r="28">
          <cell r="B28">
            <v>1386</v>
          </cell>
          <cell r="C28"/>
          <cell r="D28"/>
          <cell r="E28"/>
          <cell r="F28"/>
          <cell r="G28">
            <v>208270734</v>
          </cell>
          <cell r="H28"/>
          <cell r="I28"/>
          <cell r="J28"/>
          <cell r="K28">
            <v>-780000000</v>
          </cell>
          <cell r="L28"/>
          <cell r="M28"/>
          <cell r="N28"/>
          <cell r="O28"/>
          <cell r="P28"/>
          <cell r="Q28"/>
          <cell r="R28"/>
          <cell r="S28"/>
          <cell r="T28">
            <v>571729266</v>
          </cell>
          <cell r="U28"/>
          <cell r="V28"/>
          <cell r="W28"/>
          <cell r="X28"/>
          <cell r="Y28"/>
          <cell r="Z28">
            <v>0</v>
          </cell>
          <cell r="AA28" t="str">
            <v>بیمه آسیا - بابت بیمه نامه مسئولیت مدنی مجریان پروژه های عمرانی طی شماره بیمه نامه  410551037/00/000003  از 1401/07/07 تا 1402/07/07 (واریز طی 7 قسط)</v>
          </cell>
          <cell r="AB28" t="str">
            <v>خرید خدمات</v>
          </cell>
        </row>
        <row r="29">
          <cell r="B29">
            <v>1236</v>
          </cell>
          <cell r="C29"/>
          <cell r="D29"/>
          <cell r="E29"/>
          <cell r="F29"/>
          <cell r="G29">
            <v>-45780000</v>
          </cell>
          <cell r="H29"/>
          <cell r="I29"/>
          <cell r="J29">
            <v>45780000</v>
          </cell>
          <cell r="K29">
            <v>0</v>
          </cell>
          <cell r="L29"/>
          <cell r="M29"/>
          <cell r="N29"/>
          <cell r="O29"/>
          <cell r="P29"/>
          <cell r="Q29"/>
          <cell r="R29"/>
          <cell r="S29"/>
          <cell r="T29"/>
          <cell r="U29"/>
          <cell r="V29"/>
          <cell r="W29"/>
          <cell r="X29"/>
          <cell r="Y29"/>
          <cell r="Z29">
            <v>0</v>
          </cell>
          <cell r="AA29" t="str">
            <v>توسعه شبکه فروش همکاران سیستم- بابت هزینه آموزش ماژول مدیریت دارایی- ف ش scm/4371/1401</v>
          </cell>
          <cell r="AB29" t="str">
            <v>خرید دارایی ثابت نامشهود</v>
          </cell>
        </row>
        <row r="30">
          <cell r="B30">
            <v>1326</v>
          </cell>
          <cell r="C30">
            <v>-32496064</v>
          </cell>
          <cell r="D30"/>
          <cell r="E30"/>
          <cell r="F30"/>
          <cell r="G30"/>
          <cell r="H30"/>
          <cell r="I30"/>
          <cell r="J30"/>
          <cell r="K30"/>
          <cell r="L30"/>
          <cell r="M30"/>
          <cell r="N30"/>
          <cell r="O30"/>
          <cell r="P30"/>
          <cell r="Q30"/>
          <cell r="R30"/>
          <cell r="S30"/>
          <cell r="T30"/>
          <cell r="U30"/>
          <cell r="V30">
            <v>32496064</v>
          </cell>
          <cell r="W30"/>
          <cell r="X30"/>
          <cell r="Y30"/>
          <cell r="Z30">
            <v>0</v>
          </cell>
          <cell r="AA30" t="str">
            <v>هزینه کارمزد تایید تحویل اسناد به مشتری دیداری 01701396S00451 پارت 182  سند ش 303805536</v>
          </cell>
          <cell r="AB30" t="str">
            <v>کارمزد</v>
          </cell>
        </row>
        <row r="31">
          <cell r="B31">
            <v>1022</v>
          </cell>
          <cell r="C31">
            <v>0</v>
          </cell>
          <cell r="D31"/>
          <cell r="E31"/>
          <cell r="F31"/>
          <cell r="G31"/>
          <cell r="H31"/>
          <cell r="I31"/>
          <cell r="J31"/>
          <cell r="K31"/>
          <cell r="L31"/>
          <cell r="M31"/>
          <cell r="N31"/>
          <cell r="O31"/>
          <cell r="P31"/>
          <cell r="Q31"/>
          <cell r="R31"/>
          <cell r="S31"/>
          <cell r="T31"/>
          <cell r="U31"/>
          <cell r="V31"/>
          <cell r="W31"/>
          <cell r="X31"/>
          <cell r="Y31"/>
          <cell r="Z31">
            <v>0</v>
          </cell>
          <cell r="AA31" t="str">
            <v>آقای اسماعیل کرمی -چک 162104 (تجارت) جهت شارژ تنخواه کرایه حمل بارنامه ها ش 54 (واریزی) طی دستور پرداخت پیوست</v>
          </cell>
          <cell r="AB31" t="str">
            <v>اصلاح و انتقال</v>
          </cell>
        </row>
        <row r="32">
          <cell r="B32">
            <v>1052</v>
          </cell>
          <cell r="C32"/>
          <cell r="D32"/>
          <cell r="E32"/>
          <cell r="F32"/>
          <cell r="G32">
            <v>0</v>
          </cell>
          <cell r="H32"/>
          <cell r="I32"/>
          <cell r="J32"/>
          <cell r="K32">
            <v>-3822468744</v>
          </cell>
          <cell r="L32">
            <v>-609968412</v>
          </cell>
          <cell r="M32"/>
          <cell r="N32"/>
          <cell r="O32"/>
          <cell r="P32"/>
          <cell r="Q32"/>
          <cell r="R32"/>
          <cell r="S32"/>
          <cell r="T32"/>
          <cell r="U32">
            <v>4432437156</v>
          </cell>
          <cell r="V32"/>
          <cell r="W32"/>
          <cell r="X32"/>
          <cell r="Y32"/>
          <cell r="Z32">
            <v>0</v>
          </cell>
          <cell r="AA32" t="str">
            <v>خبرگان بین المللی تهران-  9% مالیات بر ارزش افزوده هزینه بازرسی طی فاکتور 33303</v>
          </cell>
          <cell r="AB32" t="str">
            <v>خرید خدمات</v>
          </cell>
        </row>
        <row r="33">
          <cell r="B33">
            <v>1255</v>
          </cell>
          <cell r="C33"/>
          <cell r="D33"/>
          <cell r="E33"/>
          <cell r="F33">
            <v>2564493080</v>
          </cell>
          <cell r="G33"/>
          <cell r="H33"/>
          <cell r="I33"/>
          <cell r="J33"/>
          <cell r="K33">
            <v>-2564493080</v>
          </cell>
          <cell r="L33"/>
          <cell r="M33"/>
          <cell r="N33"/>
          <cell r="O33"/>
          <cell r="P33"/>
          <cell r="Q33"/>
          <cell r="R33"/>
          <cell r="S33"/>
          <cell r="T33"/>
          <cell r="U33"/>
          <cell r="V33"/>
          <cell r="W33"/>
          <cell r="X33"/>
          <cell r="Y33"/>
          <cell r="Z33">
            <v>0</v>
          </cell>
          <cell r="AA33" t="str">
            <v>سیراف بتن جنوب (مرضیه هدایتی)-بابت خرید ماسه شسته ( 04 )طی فاکتور S-2091</v>
          </cell>
          <cell r="AB33" t="str">
            <v>خرید انباری</v>
          </cell>
        </row>
        <row r="34">
          <cell r="B34">
            <v>1299</v>
          </cell>
          <cell r="C34"/>
          <cell r="D34"/>
          <cell r="E34"/>
          <cell r="F34">
            <v>3500065646</v>
          </cell>
          <cell r="G34"/>
          <cell r="H34"/>
          <cell r="I34"/>
          <cell r="J34"/>
          <cell r="K34">
            <v>-3500065646</v>
          </cell>
          <cell r="L34"/>
          <cell r="M34"/>
          <cell r="N34"/>
          <cell r="O34"/>
          <cell r="P34"/>
          <cell r="Q34"/>
          <cell r="R34"/>
          <cell r="S34"/>
          <cell r="T34"/>
          <cell r="U34"/>
          <cell r="V34"/>
          <cell r="W34"/>
          <cell r="X34"/>
          <cell r="Y34"/>
          <cell r="Z34">
            <v>0</v>
          </cell>
          <cell r="AA34" t="str">
            <v>پلیمر آوا نوین ایرانیان-بابت خرید POLYETHYLENE PIPE (PE) CONDUIT,HDPE Type, PN10, PE100,Min. Each Part Legnth: 100m, 63mmطی فاکتور 168</v>
          </cell>
          <cell r="AB34" t="str">
            <v>خرید انباری</v>
          </cell>
        </row>
        <row r="35">
          <cell r="B35">
            <v>1301</v>
          </cell>
          <cell r="C35">
            <v>59361166</v>
          </cell>
          <cell r="D35"/>
          <cell r="E35"/>
          <cell r="F35"/>
          <cell r="G35"/>
          <cell r="H35"/>
          <cell r="I35"/>
          <cell r="J35"/>
          <cell r="K35"/>
          <cell r="L35"/>
          <cell r="M35"/>
          <cell r="N35"/>
          <cell r="O35"/>
          <cell r="P35"/>
          <cell r="Q35"/>
          <cell r="R35">
            <v>-59371166</v>
          </cell>
          <cell r="S35"/>
          <cell r="T35"/>
          <cell r="U35"/>
          <cell r="V35">
            <v>10000</v>
          </cell>
          <cell r="W35"/>
          <cell r="X35"/>
          <cell r="Y35"/>
          <cell r="Z35">
            <v>0</v>
          </cell>
          <cell r="AA35" t="str">
            <v>سود علی الحساب به اقتصاد پشتیبان 215/850/5278624/1 از تاریخ 1401/06/10 تا 1401/07/09 سند ش 20892352</v>
          </cell>
          <cell r="AB35" t="str">
            <v>کارمزد</v>
          </cell>
        </row>
        <row r="36">
          <cell r="B36">
            <v>998</v>
          </cell>
          <cell r="C36"/>
          <cell r="D36"/>
          <cell r="E36"/>
          <cell r="F36"/>
          <cell r="G36">
            <v>42797828274</v>
          </cell>
          <cell r="H36"/>
          <cell r="I36"/>
          <cell r="J36"/>
          <cell r="K36">
            <v>-7284060274</v>
          </cell>
          <cell r="L36"/>
          <cell r="M36">
            <v>-35513768000</v>
          </cell>
          <cell r="N36"/>
          <cell r="O36"/>
          <cell r="P36"/>
          <cell r="Q36"/>
          <cell r="R36"/>
          <cell r="S36"/>
          <cell r="T36"/>
          <cell r="U36"/>
          <cell r="V36"/>
          <cell r="W36"/>
          <cell r="X36"/>
          <cell r="Y36"/>
          <cell r="Z36">
            <v>0</v>
          </cell>
          <cell r="AA36" t="str">
            <v>تناوب- پرداخت تجمیعی توسط سهامداران به ارزش 42.426 یورو و 106.626 یورو با نرخ سنا بابت پیش پرداخت و تسویه حساب طی INV RF200922</v>
          </cell>
          <cell r="AB36" t="str">
            <v>دریافت و پرداخت</v>
          </cell>
        </row>
        <row r="37">
          <cell r="B37">
            <v>999</v>
          </cell>
          <cell r="C37"/>
          <cell r="D37"/>
          <cell r="E37"/>
          <cell r="F37"/>
          <cell r="G37">
            <v>31864910000</v>
          </cell>
          <cell r="H37"/>
          <cell r="I37"/>
          <cell r="J37"/>
          <cell r="K37">
            <v>-10805006716</v>
          </cell>
          <cell r="L37"/>
          <cell r="M37">
            <v>-52726000000</v>
          </cell>
          <cell r="N37"/>
          <cell r="O37"/>
          <cell r="P37"/>
          <cell r="Q37"/>
          <cell r="R37"/>
          <cell r="S37"/>
          <cell r="T37"/>
          <cell r="U37">
            <v>31666096716</v>
          </cell>
          <cell r="V37"/>
          <cell r="W37"/>
          <cell r="X37"/>
          <cell r="Y37"/>
          <cell r="Z37">
            <v>0</v>
          </cell>
          <cell r="AA37" t="str">
            <v>تناوب- پرداخت تجمیعی توسط سهامداران به ارزش 376.708 درهم و 110.000 یورو و 10.000 دلار با نرخ سنا بابت تسویه با نوین دانش آینده+mosaco+KWB</v>
          </cell>
          <cell r="AB37" t="str">
            <v>خرید خدمات</v>
          </cell>
        </row>
        <row r="38">
          <cell r="B38">
            <v>1004</v>
          </cell>
          <cell r="C38"/>
          <cell r="D38"/>
          <cell r="E38"/>
          <cell r="F38"/>
          <cell r="G38">
            <v>0</v>
          </cell>
          <cell r="H38"/>
          <cell r="I38"/>
          <cell r="J38"/>
          <cell r="K38">
            <v>-56089460</v>
          </cell>
          <cell r="L38"/>
          <cell r="M38"/>
          <cell r="N38"/>
          <cell r="O38"/>
          <cell r="P38"/>
          <cell r="Q38"/>
          <cell r="R38"/>
          <cell r="S38"/>
          <cell r="T38"/>
          <cell r="U38">
            <v>56089460</v>
          </cell>
          <cell r="V38"/>
          <cell r="W38"/>
          <cell r="X38"/>
          <cell r="Y38"/>
          <cell r="Z38">
            <v>0</v>
          </cell>
          <cell r="AA38" t="str">
            <v>مسیر طلایی راسا - بابت هزینه دموراژ بارنامه TSVAEJEA2208566 محموله Flare-GBA اینویس 186 شرکت Ring field فاکتور شماره 0475 شامل 9% ارزش افزوده</v>
          </cell>
          <cell r="AB38" t="str">
            <v>خرید خدمات</v>
          </cell>
        </row>
        <row r="39">
          <cell r="B39">
            <v>1024</v>
          </cell>
          <cell r="C39">
            <v>-19372265509</v>
          </cell>
          <cell r="D39">
            <v>50000000</v>
          </cell>
          <cell r="E39">
            <v>62726400</v>
          </cell>
          <cell r="F39"/>
          <cell r="G39">
            <v>5800000000</v>
          </cell>
          <cell r="H39"/>
          <cell r="I39"/>
          <cell r="J39"/>
          <cell r="K39">
            <v>13459539109</v>
          </cell>
          <cell r="L39"/>
          <cell r="M39"/>
          <cell r="N39"/>
          <cell r="O39"/>
          <cell r="P39"/>
          <cell r="Q39"/>
          <cell r="R39"/>
          <cell r="S39"/>
          <cell r="T39"/>
          <cell r="U39"/>
          <cell r="V39"/>
          <cell r="W39"/>
          <cell r="X39"/>
          <cell r="Y39">
            <v>0</v>
          </cell>
          <cell r="Z39">
            <v>0</v>
          </cell>
          <cell r="AA39" t="str">
            <v>خانم سپیده بیاتی- چک 923047 (اقتصاد) بابت پرداخت مساعده مهر ماه (واریزی) طی دستور پرداخت پیوست</v>
          </cell>
          <cell r="AB39" t="str">
            <v>دریافت و پرداخت</v>
          </cell>
        </row>
        <row r="40">
          <cell r="B40">
            <v>1161</v>
          </cell>
          <cell r="C40"/>
          <cell r="D40"/>
          <cell r="E40"/>
          <cell r="F40">
            <v>869078800</v>
          </cell>
          <cell r="G40"/>
          <cell r="H40"/>
          <cell r="I40"/>
          <cell r="J40"/>
          <cell r="K40">
            <v>-869078800</v>
          </cell>
          <cell r="L40"/>
          <cell r="M40"/>
          <cell r="N40"/>
          <cell r="O40"/>
          <cell r="P40"/>
          <cell r="Q40"/>
          <cell r="R40"/>
          <cell r="S40"/>
          <cell r="T40"/>
          <cell r="U40"/>
          <cell r="V40"/>
          <cell r="W40"/>
          <cell r="X40"/>
          <cell r="Y40"/>
          <cell r="Z40">
            <v>0</v>
          </cell>
          <cell r="AA40" t="str">
            <v>پولاد پیچ کار- سند MRS شماره 1980 بابت خرید طی فاکتور 27198خرید انکر بولت با 9% مالیات بر ارزش افزوده</v>
          </cell>
          <cell r="AB40" t="str">
            <v>خرید انباری</v>
          </cell>
        </row>
        <row r="41">
          <cell r="B41">
            <v>1304</v>
          </cell>
          <cell r="C41">
            <v>48601848000</v>
          </cell>
          <cell r="D41"/>
          <cell r="E41"/>
          <cell r="F41"/>
          <cell r="G41"/>
          <cell r="H41"/>
          <cell r="I41"/>
          <cell r="J41"/>
          <cell r="K41">
            <v>-48602208000</v>
          </cell>
          <cell r="L41"/>
          <cell r="M41"/>
          <cell r="N41"/>
          <cell r="O41"/>
          <cell r="P41"/>
          <cell r="Q41"/>
          <cell r="R41"/>
          <cell r="S41"/>
          <cell r="T41"/>
          <cell r="U41"/>
          <cell r="V41">
            <v>360000</v>
          </cell>
          <cell r="W41"/>
          <cell r="X41"/>
          <cell r="Y41"/>
          <cell r="Z41">
            <v>0</v>
          </cell>
          <cell r="AA41" t="str">
            <v>اریس اوکسین-پاس چک 923041 (اقتصاد)بابت تسویه ف 1471 خرید PLATE (واریزی) طی دستور پرداخت پیوست</v>
          </cell>
          <cell r="AB41" t="str">
            <v>دریافت و پرداخت</v>
          </cell>
        </row>
        <row r="42">
          <cell r="B42">
            <v>1342</v>
          </cell>
          <cell r="C42">
            <v>-24960</v>
          </cell>
          <cell r="D42"/>
          <cell r="E42"/>
          <cell r="F42"/>
          <cell r="G42"/>
          <cell r="H42"/>
          <cell r="I42"/>
          <cell r="J42"/>
          <cell r="K42"/>
          <cell r="L42"/>
          <cell r="M42"/>
          <cell r="N42"/>
          <cell r="O42"/>
          <cell r="P42"/>
          <cell r="Q42"/>
          <cell r="R42"/>
          <cell r="S42"/>
          <cell r="T42"/>
          <cell r="U42"/>
          <cell r="V42">
            <v>24960</v>
          </cell>
          <cell r="W42"/>
          <cell r="X42"/>
          <cell r="Y42"/>
          <cell r="Z42">
            <v>0</v>
          </cell>
          <cell r="AA42" t="str">
            <v>انتقال از حساب تجارت پشتیبان 306833251 به تجارت جاری 306827022 سند ش 162105</v>
          </cell>
          <cell r="AB42" t="str">
            <v>کارمزد</v>
          </cell>
        </row>
        <row r="43">
          <cell r="B43">
            <v>1378</v>
          </cell>
          <cell r="C43"/>
          <cell r="D43"/>
          <cell r="E43"/>
          <cell r="F43"/>
          <cell r="G43"/>
          <cell r="H43"/>
          <cell r="I43">
            <v>315000000</v>
          </cell>
          <cell r="J43"/>
          <cell r="K43">
            <v>-315000000</v>
          </cell>
          <cell r="L43"/>
          <cell r="M43"/>
          <cell r="N43"/>
          <cell r="O43"/>
          <cell r="P43"/>
          <cell r="Q43"/>
          <cell r="R43"/>
          <cell r="S43"/>
          <cell r="T43"/>
          <cell r="U43"/>
          <cell r="V43"/>
          <cell r="W43"/>
          <cell r="X43"/>
          <cell r="Y43"/>
          <cell r="Z43">
            <v>0</v>
          </cell>
          <cell r="AA43" t="str">
            <v>اسماعیل رحمانی-بابت خرید چادر برزنتی ضد آبطی فاکتور 401/3502</v>
          </cell>
          <cell r="AB43" t="str">
            <v>خرید دارایی ثابت</v>
          </cell>
        </row>
        <row r="44">
          <cell r="B44">
            <v>1422</v>
          </cell>
          <cell r="C44">
            <v>-242763000</v>
          </cell>
          <cell r="D44"/>
          <cell r="E44"/>
          <cell r="F44"/>
          <cell r="G44">
            <v>0</v>
          </cell>
          <cell r="H44"/>
          <cell r="I44"/>
          <cell r="J44"/>
          <cell r="K44"/>
          <cell r="L44"/>
          <cell r="M44"/>
          <cell r="N44"/>
          <cell r="O44"/>
          <cell r="P44"/>
          <cell r="Q44"/>
          <cell r="R44"/>
          <cell r="S44"/>
          <cell r="T44"/>
          <cell r="U44">
            <v>242763000</v>
          </cell>
          <cell r="V44"/>
          <cell r="W44"/>
          <cell r="X44"/>
          <cell r="Y44"/>
          <cell r="Z44">
            <v>0</v>
          </cell>
          <cell r="AA44" t="str">
            <v>شرکت توزیع نیروی برق تهران بزرگ- بابت 9% ارزش افزوده برق مصرفی واحد 4 دفتر مرکزی به شماره بدنه کنتور 61020191 از تاریخ 1401/05/12 الی 1401/06/30</v>
          </cell>
          <cell r="AB44" t="str">
            <v>خرید خدمات</v>
          </cell>
        </row>
        <row r="45">
          <cell r="B45">
            <v>1489</v>
          </cell>
          <cell r="C45"/>
          <cell r="D45"/>
          <cell r="E45"/>
          <cell r="F45">
            <v>270000000</v>
          </cell>
          <cell r="G45"/>
          <cell r="H45"/>
          <cell r="I45"/>
          <cell r="J45"/>
          <cell r="K45">
            <v>-270000000</v>
          </cell>
          <cell r="L45"/>
          <cell r="M45"/>
          <cell r="N45"/>
          <cell r="O45"/>
          <cell r="P45"/>
          <cell r="Q45"/>
          <cell r="R45"/>
          <cell r="S45"/>
          <cell r="T45"/>
          <cell r="U45"/>
          <cell r="V45"/>
          <cell r="W45"/>
          <cell r="X45"/>
          <cell r="Y45"/>
          <cell r="Z45">
            <v>0</v>
          </cell>
          <cell r="AA45" t="str">
            <v>فروشگاه رنگ مهراب  (مهراب احمدی)-بابت خرید POLYETHYLENE INNER WRAP with TAPE Width 100 mm, 100"/120"طی فاکتور 401/3503</v>
          </cell>
          <cell r="AB45" t="str">
            <v>خرید انباری</v>
          </cell>
        </row>
        <row r="46">
          <cell r="B46">
            <v>1025</v>
          </cell>
          <cell r="C46">
            <v>-27551312484</v>
          </cell>
          <cell r="D46"/>
          <cell r="E46"/>
          <cell r="F46"/>
          <cell r="G46"/>
          <cell r="H46"/>
          <cell r="I46"/>
          <cell r="J46"/>
          <cell r="K46">
            <v>27551312484</v>
          </cell>
          <cell r="L46"/>
          <cell r="M46"/>
          <cell r="N46"/>
          <cell r="O46"/>
          <cell r="P46"/>
          <cell r="Q46"/>
          <cell r="R46"/>
          <cell r="S46"/>
          <cell r="T46"/>
          <cell r="U46"/>
          <cell r="V46"/>
          <cell r="W46"/>
          <cell r="X46"/>
          <cell r="Y46"/>
          <cell r="Z46">
            <v>0</v>
          </cell>
          <cell r="AA46" t="str">
            <v>چک 194403 (اقتصاد) بابت پرداخت مابه التفاوت حساب شرکت حمل و نقل بین المللی توشه بر جهت بارنامه  ILJEABND220825211 بابت محموله شیر اینویس 138 (واریزی) طی دستور پرداخت</v>
          </cell>
          <cell r="AB46" t="str">
            <v>دریافت و پرداخت</v>
          </cell>
        </row>
        <row r="47">
          <cell r="B47">
            <v>1027</v>
          </cell>
          <cell r="C47">
            <v>-868000000</v>
          </cell>
          <cell r="D47"/>
          <cell r="E47"/>
          <cell r="F47"/>
          <cell r="G47"/>
          <cell r="H47"/>
          <cell r="I47"/>
          <cell r="J47"/>
          <cell r="K47"/>
          <cell r="L47"/>
          <cell r="M47"/>
          <cell r="N47"/>
          <cell r="O47"/>
          <cell r="P47"/>
          <cell r="Q47"/>
          <cell r="R47"/>
          <cell r="S47"/>
          <cell r="T47"/>
          <cell r="U47">
            <v>868000000</v>
          </cell>
          <cell r="V47"/>
          <cell r="W47"/>
          <cell r="X47"/>
          <cell r="Y47"/>
          <cell r="Z47">
            <v>0</v>
          </cell>
          <cell r="AA47" t="str">
            <v>پرداخت 5 فقره هزینه حمل بارنامه طی تنخواه شماره  55 ​اسماعیل کرمی</v>
          </cell>
          <cell r="AB47" t="str">
            <v>تنخواه</v>
          </cell>
        </row>
        <row r="48">
          <cell r="B48">
            <v>1026</v>
          </cell>
          <cell r="C48">
            <v>-1353552741</v>
          </cell>
          <cell r="D48"/>
          <cell r="E48"/>
          <cell r="F48"/>
          <cell r="G48"/>
          <cell r="H48"/>
          <cell r="I48"/>
          <cell r="J48"/>
          <cell r="K48">
            <v>1353552741</v>
          </cell>
          <cell r="L48"/>
          <cell r="M48"/>
          <cell r="N48"/>
          <cell r="O48"/>
          <cell r="P48"/>
          <cell r="Q48"/>
          <cell r="R48"/>
          <cell r="S48"/>
          <cell r="T48"/>
          <cell r="U48"/>
          <cell r="V48"/>
          <cell r="W48"/>
          <cell r="X48"/>
          <cell r="Y48"/>
          <cell r="Z48">
            <v>0</v>
          </cell>
          <cell r="AA48" t="str">
            <v>بخشی  از  چک 923049 (اقتصاد)بابت واریز حقوق شهریور ماه  1401  پرسنل طبق لیست پیوست(واریزی)</v>
          </cell>
          <cell r="AB48" t="str">
            <v>دریافت و پرداخت</v>
          </cell>
        </row>
        <row r="49">
          <cell r="B49">
            <v>1028</v>
          </cell>
          <cell r="C49">
            <v>-356048541</v>
          </cell>
          <cell r="D49"/>
          <cell r="E49"/>
          <cell r="F49"/>
          <cell r="G49"/>
          <cell r="H49"/>
          <cell r="I49"/>
          <cell r="J49"/>
          <cell r="K49">
            <v>356048541</v>
          </cell>
          <cell r="L49"/>
          <cell r="M49"/>
          <cell r="N49"/>
          <cell r="O49"/>
          <cell r="P49"/>
          <cell r="Q49"/>
          <cell r="R49"/>
          <cell r="S49"/>
          <cell r="T49"/>
          <cell r="U49"/>
          <cell r="V49"/>
          <cell r="W49"/>
          <cell r="X49"/>
          <cell r="Y49"/>
          <cell r="Z49">
            <v>0</v>
          </cell>
          <cell r="AA49" t="str">
            <v>بخشی از چک 194402 (اقتصاد)بابت واریز هزینه های مهندسی شهریور ماه 1401 پرسنل طبق لیست پیوست</v>
          </cell>
          <cell r="AB49" t="str">
            <v>دریافت و پرداخت</v>
          </cell>
        </row>
        <row r="50">
          <cell r="B50">
            <v>1073</v>
          </cell>
          <cell r="C50"/>
          <cell r="D50"/>
          <cell r="E50"/>
          <cell r="F50">
            <v>439488000</v>
          </cell>
          <cell r="G50"/>
          <cell r="H50"/>
          <cell r="I50"/>
          <cell r="J50"/>
          <cell r="K50">
            <v>-439488000</v>
          </cell>
          <cell r="L50"/>
          <cell r="M50"/>
          <cell r="N50"/>
          <cell r="O50"/>
          <cell r="P50"/>
          <cell r="Q50"/>
          <cell r="R50"/>
          <cell r="S50"/>
          <cell r="T50"/>
          <cell r="U50"/>
          <cell r="V50"/>
          <cell r="W50"/>
          <cell r="X50"/>
          <cell r="Y50"/>
          <cell r="Z50">
            <v>0</v>
          </cell>
          <cell r="AA50" t="str">
            <v>شرکت صنعتی و شیمیایی رنگین زره-بابت خرید 	آستری اپوکسی پلی آمید - سبز (جزء اول)طی فاکتور 7460</v>
          </cell>
          <cell r="AB50" t="str">
            <v>خرید انباری</v>
          </cell>
        </row>
        <row r="51">
          <cell r="B51">
            <v>1078</v>
          </cell>
          <cell r="C51"/>
          <cell r="D51"/>
          <cell r="E51"/>
          <cell r="F51">
            <v>1793616800</v>
          </cell>
          <cell r="G51"/>
          <cell r="H51"/>
          <cell r="I51"/>
          <cell r="J51"/>
          <cell r="K51">
            <v>-1793616800</v>
          </cell>
          <cell r="L51"/>
          <cell r="M51"/>
          <cell r="N51"/>
          <cell r="O51"/>
          <cell r="P51"/>
          <cell r="Q51"/>
          <cell r="R51"/>
          <cell r="S51"/>
          <cell r="T51"/>
          <cell r="U51"/>
          <cell r="V51"/>
          <cell r="W51"/>
          <cell r="X51"/>
          <cell r="Y51"/>
          <cell r="Z51">
            <v>0</v>
          </cell>
          <cell r="AA51" t="str">
            <v>شرکت صنعتی و شیمیایی رنگین زره-بابت خرید 	آستری زینک ریچ اپوکسی paint2Olvel2-طوسی (جزء اول )طی فاکتور 7461</v>
          </cell>
          <cell r="AB51" t="str">
            <v>خرید انباری</v>
          </cell>
        </row>
        <row r="52">
          <cell r="B52">
            <v>1135</v>
          </cell>
          <cell r="C52"/>
          <cell r="D52"/>
          <cell r="E52"/>
          <cell r="F52"/>
          <cell r="G52">
            <v>0</v>
          </cell>
          <cell r="H52"/>
          <cell r="I52"/>
          <cell r="J52"/>
          <cell r="K52">
            <v>-70942358</v>
          </cell>
          <cell r="L52"/>
          <cell r="M52"/>
          <cell r="N52"/>
          <cell r="O52"/>
          <cell r="P52"/>
          <cell r="Q52"/>
          <cell r="R52"/>
          <cell r="S52"/>
          <cell r="T52"/>
          <cell r="U52">
            <v>70942358</v>
          </cell>
          <cell r="V52"/>
          <cell r="W52"/>
          <cell r="X52"/>
          <cell r="Y52"/>
          <cell r="Z52">
            <v>0</v>
          </cell>
          <cell r="AA52" t="str">
            <v>حمل و نقل بین المللی توشه بر- بابت 9% ارزش افزوده هزینه های ترخیص محموله شیرآلات Lesser بارنامه ILJEABND220825211 اینویس 138 طی صورتحساب به شناسه 439110</v>
          </cell>
          <cell r="AB52" t="str">
            <v>خرید خدمات</v>
          </cell>
        </row>
        <row r="53">
          <cell r="B53">
            <v>1250</v>
          </cell>
          <cell r="C53"/>
          <cell r="D53"/>
          <cell r="E53"/>
          <cell r="F53">
            <v>13781210626</v>
          </cell>
          <cell r="G53"/>
          <cell r="H53"/>
          <cell r="I53"/>
          <cell r="J53"/>
          <cell r="K53">
            <v>-13781210626</v>
          </cell>
          <cell r="L53"/>
          <cell r="M53"/>
          <cell r="N53"/>
          <cell r="O53"/>
          <cell r="P53"/>
          <cell r="Q53"/>
          <cell r="R53"/>
          <cell r="S53"/>
          <cell r="T53"/>
          <cell r="U53"/>
          <cell r="V53"/>
          <cell r="W53"/>
          <cell r="X53"/>
          <cell r="Y53"/>
          <cell r="Z53">
            <v>0</v>
          </cell>
          <cell r="AA53" t="str">
            <v>ذوب آهن آریان بوئین زهرا-بابت خرید Rebar,Steel Deformed, Round, For Concrete,ASTM 706 Graid (3) or A615 Graid 60, A Size: 20 Ø20طی فاکتور 82030</v>
          </cell>
          <cell r="AB53" t="str">
            <v>خرید انباری</v>
          </cell>
        </row>
        <row r="54">
          <cell r="B54">
            <v>1252</v>
          </cell>
          <cell r="C54"/>
          <cell r="D54"/>
          <cell r="E54"/>
          <cell r="F54">
            <v>3473498640</v>
          </cell>
          <cell r="G54"/>
          <cell r="H54"/>
          <cell r="I54"/>
          <cell r="J54"/>
          <cell r="K54">
            <v>-3473498640</v>
          </cell>
          <cell r="L54"/>
          <cell r="M54"/>
          <cell r="N54"/>
          <cell r="O54"/>
          <cell r="P54"/>
          <cell r="Q54"/>
          <cell r="R54"/>
          <cell r="S54"/>
          <cell r="T54"/>
          <cell r="U54"/>
          <cell r="V54"/>
          <cell r="W54"/>
          <cell r="X54"/>
          <cell r="Y54"/>
          <cell r="Z54">
            <v>0</v>
          </cell>
          <cell r="AA54" t="str">
            <v>تولیدی و بازرگانی نیاشیمی-بابت خرید POLYETHYLENE OUTER WRAP with TAPE Width 100 mm, 100"/120"طی فاکتور 13527</v>
          </cell>
          <cell r="AB54" t="str">
            <v>خرید انباری</v>
          </cell>
        </row>
        <row r="55">
          <cell r="B55">
            <v>1305</v>
          </cell>
          <cell r="C55">
            <v>-47974100</v>
          </cell>
          <cell r="D55"/>
          <cell r="E55"/>
          <cell r="F55"/>
          <cell r="G55"/>
          <cell r="H55"/>
          <cell r="I55"/>
          <cell r="J55"/>
          <cell r="K55">
            <v>47960000</v>
          </cell>
          <cell r="L55"/>
          <cell r="M55"/>
          <cell r="N55"/>
          <cell r="O55"/>
          <cell r="P55"/>
          <cell r="Q55"/>
          <cell r="R55"/>
          <cell r="S55"/>
          <cell r="T55"/>
          <cell r="U55"/>
          <cell r="V55">
            <v>14100</v>
          </cell>
          <cell r="W55"/>
          <cell r="X55"/>
          <cell r="Y55"/>
          <cell r="Z55">
            <v>0</v>
          </cell>
          <cell r="AA55" t="str">
            <v>انتقال از اقتصاد پشتیبان 215/850/5278624/1 به پشتیبان جاری 215/2/5278624/1 سند ش 10902189</v>
          </cell>
          <cell r="AB55" t="str">
            <v>شامل کارمزد (دریافت و پرداخت)</v>
          </cell>
        </row>
        <row r="56">
          <cell r="B56">
            <v>1379</v>
          </cell>
          <cell r="C56"/>
          <cell r="D56"/>
          <cell r="E56"/>
          <cell r="F56"/>
          <cell r="G56"/>
          <cell r="H56"/>
          <cell r="I56">
            <v>164000000</v>
          </cell>
          <cell r="J56"/>
          <cell r="K56">
            <v>-164000000</v>
          </cell>
          <cell r="L56"/>
          <cell r="M56"/>
          <cell r="N56"/>
          <cell r="O56"/>
          <cell r="P56"/>
          <cell r="Q56"/>
          <cell r="R56"/>
          <cell r="S56"/>
          <cell r="T56"/>
          <cell r="U56"/>
          <cell r="V56"/>
          <cell r="W56"/>
          <cell r="X56"/>
          <cell r="Y56"/>
          <cell r="Z56">
            <v>0</v>
          </cell>
          <cell r="AA56" t="str">
            <v>پارس شوفاژ - علی بوشهری-بابت خرید گولر گازی جنرال 18000BTCکم مصرفطی فاکتور 0189</v>
          </cell>
          <cell r="AB56" t="str">
            <v>خرید دارایی ثابت</v>
          </cell>
        </row>
        <row r="57">
          <cell r="B57">
            <v>1343</v>
          </cell>
          <cell r="C57">
            <v>0</v>
          </cell>
          <cell r="D57"/>
          <cell r="E57"/>
          <cell r="F57"/>
          <cell r="G57"/>
          <cell r="H57"/>
          <cell r="I57"/>
          <cell r="J57"/>
          <cell r="K57"/>
          <cell r="L57"/>
          <cell r="M57"/>
          <cell r="N57"/>
          <cell r="O57"/>
          <cell r="P57"/>
          <cell r="Q57"/>
          <cell r="R57"/>
          <cell r="S57"/>
          <cell r="T57"/>
          <cell r="U57"/>
          <cell r="V57"/>
          <cell r="W57"/>
          <cell r="X57"/>
          <cell r="Y57"/>
          <cell r="Z57">
            <v>0</v>
          </cell>
          <cell r="AA57" t="str">
            <v>انتقال از حساب تجارت پشتیبان 306833251 به تجارت جاری 306827022 سند ش 162110</v>
          </cell>
          <cell r="AB57" t="str">
            <v>اصلاح و انتقال</v>
          </cell>
        </row>
        <row r="58">
          <cell r="B58">
            <v>1621</v>
          </cell>
          <cell r="C58"/>
          <cell r="D58"/>
          <cell r="E58"/>
          <cell r="F58">
            <v>16380411979</v>
          </cell>
          <cell r="G58"/>
          <cell r="H58"/>
          <cell r="I58"/>
          <cell r="J58"/>
          <cell r="K58">
            <v>-16380411979</v>
          </cell>
          <cell r="L58"/>
          <cell r="M58"/>
          <cell r="N58"/>
          <cell r="O58"/>
          <cell r="P58"/>
          <cell r="Q58"/>
          <cell r="R58"/>
          <cell r="S58"/>
          <cell r="T58"/>
          <cell r="U58"/>
          <cell r="V58"/>
          <cell r="W58"/>
          <cell r="X58"/>
          <cell r="Y58"/>
          <cell r="Z58">
            <v>0</v>
          </cell>
          <cell r="AA58" t="str">
            <v>ارغوان کبیر-بابت خرید پانل دیواری 5 سانت آبی پیچ مخفیطی فاکتور 3479-3480-3481</v>
          </cell>
          <cell r="AB58" t="str">
            <v>خرید انباری</v>
          </cell>
        </row>
        <row r="59">
          <cell r="B59">
            <v>1038</v>
          </cell>
          <cell r="C59"/>
          <cell r="D59"/>
          <cell r="E59"/>
          <cell r="F59"/>
          <cell r="G59">
            <v>0</v>
          </cell>
          <cell r="H59"/>
          <cell r="I59"/>
          <cell r="J59"/>
          <cell r="K59">
            <v>-125140375</v>
          </cell>
          <cell r="L59"/>
          <cell r="M59"/>
          <cell r="N59"/>
          <cell r="O59"/>
          <cell r="P59"/>
          <cell r="Q59"/>
          <cell r="R59"/>
          <cell r="S59"/>
          <cell r="T59"/>
          <cell r="U59">
            <v>125140375</v>
          </cell>
          <cell r="V59"/>
          <cell r="W59"/>
          <cell r="X59"/>
          <cell r="Y59"/>
          <cell r="Z59">
            <v>0</v>
          </cell>
          <cell r="AA59" t="str">
            <v>منطقه ویژه انرژی پارس- بابت عوارض واردات کالا اینویس 185 محموله قطعات فلر شرکت Ring Field صورتحساب خدمات گمرکی شماره 140104378شامل 9% ارزش افزوده</v>
          </cell>
          <cell r="AB59" t="str">
            <v>خرید خدمات</v>
          </cell>
        </row>
        <row r="60">
          <cell r="B60">
            <v>1043</v>
          </cell>
          <cell r="C60"/>
          <cell r="D60"/>
          <cell r="E60"/>
          <cell r="F60"/>
          <cell r="G60">
            <v>0</v>
          </cell>
          <cell r="H60"/>
          <cell r="I60"/>
          <cell r="J60"/>
          <cell r="K60">
            <v>-72820375</v>
          </cell>
          <cell r="L60"/>
          <cell r="M60"/>
          <cell r="N60"/>
          <cell r="O60"/>
          <cell r="P60"/>
          <cell r="Q60"/>
          <cell r="R60"/>
          <cell r="S60"/>
          <cell r="T60"/>
          <cell r="U60">
            <v>72820375</v>
          </cell>
          <cell r="V60"/>
          <cell r="W60"/>
          <cell r="X60"/>
          <cell r="Y60"/>
          <cell r="Z60">
            <v>0</v>
          </cell>
          <cell r="AA60" t="str">
            <v>منطقه ویژه انرژی پارس- بابت عوارض واردات کالا اینویس 186 محموله قطعات فلر شرکت Ring Field صورتحساب خدمات گمرکی شماره 140104126 شامل 9% ارزش افزوده</v>
          </cell>
          <cell r="AB60" t="str">
            <v>خرید خدمات</v>
          </cell>
        </row>
        <row r="61">
          <cell r="B61">
            <v>1044</v>
          </cell>
          <cell r="C61"/>
          <cell r="D61"/>
          <cell r="E61"/>
          <cell r="F61"/>
          <cell r="G61">
            <v>0</v>
          </cell>
          <cell r="H61"/>
          <cell r="I61"/>
          <cell r="J61"/>
          <cell r="K61">
            <v>-371253500</v>
          </cell>
          <cell r="L61"/>
          <cell r="M61"/>
          <cell r="N61"/>
          <cell r="O61"/>
          <cell r="P61"/>
          <cell r="Q61"/>
          <cell r="R61"/>
          <cell r="S61"/>
          <cell r="T61"/>
          <cell r="U61">
            <v>371253500</v>
          </cell>
          <cell r="V61"/>
          <cell r="W61"/>
          <cell r="X61"/>
          <cell r="Y61"/>
          <cell r="Z61">
            <v>0</v>
          </cell>
          <cell r="AA61" t="str">
            <v>منطقه ویژه انرژی پارس- بابت عوارض واردات کالا اینویس 174 محموله سایلنسر شرکت KWB2 صورتحساب خدمات گمرکی شماره 140104056 شامل 9% ارزش افزوده</v>
          </cell>
          <cell r="AB61" t="str">
            <v>خرید خدمات</v>
          </cell>
        </row>
        <row r="62">
          <cell r="B62">
            <v>1045</v>
          </cell>
          <cell r="C62"/>
          <cell r="D62"/>
          <cell r="E62"/>
          <cell r="F62"/>
          <cell r="G62">
            <v>0</v>
          </cell>
          <cell r="H62"/>
          <cell r="I62"/>
          <cell r="J62"/>
          <cell r="K62">
            <v>-73133750</v>
          </cell>
          <cell r="L62"/>
          <cell r="M62"/>
          <cell r="N62"/>
          <cell r="O62"/>
          <cell r="P62"/>
          <cell r="Q62"/>
          <cell r="R62"/>
          <cell r="S62"/>
          <cell r="T62"/>
          <cell r="U62">
            <v>73133750</v>
          </cell>
          <cell r="V62"/>
          <cell r="W62"/>
          <cell r="X62"/>
          <cell r="Y62"/>
          <cell r="Z62">
            <v>0</v>
          </cell>
          <cell r="AA62" t="str">
            <v>منطقه ویژه انرژی پارس- بابت عوارض واردات کالا اینویس 192 محموله لوله شرکت Haitian صورتحساب خدمات گمرکی شماره 140104207 شامل 9% ارزش افزوده</v>
          </cell>
          <cell r="AB62" t="str">
            <v>خرید خدمات</v>
          </cell>
        </row>
        <row r="63">
          <cell r="B63">
            <v>1048</v>
          </cell>
          <cell r="C63">
            <v>-805185400</v>
          </cell>
          <cell r="D63"/>
          <cell r="E63"/>
          <cell r="F63"/>
          <cell r="G63"/>
          <cell r="H63"/>
          <cell r="I63"/>
          <cell r="J63"/>
          <cell r="K63"/>
          <cell r="L63"/>
          <cell r="M63"/>
          <cell r="N63"/>
          <cell r="O63"/>
          <cell r="P63"/>
          <cell r="Q63"/>
          <cell r="R63"/>
          <cell r="S63"/>
          <cell r="T63"/>
          <cell r="U63">
            <v>805185400</v>
          </cell>
          <cell r="V63"/>
          <cell r="W63"/>
          <cell r="X63"/>
          <cell r="Y63"/>
          <cell r="Z63">
            <v>0</v>
          </cell>
          <cell r="AA63" t="str">
            <v>پرداخت 5 فقره هزینه حمل بارنامه طی تنخواه شماره  56 ​اسماعیل کرمی</v>
          </cell>
          <cell r="AB63" t="str">
            <v>تنخواه</v>
          </cell>
        </row>
        <row r="64">
          <cell r="B64">
            <v>1306</v>
          </cell>
          <cell r="C64">
            <v>-23490</v>
          </cell>
          <cell r="D64"/>
          <cell r="E64"/>
          <cell r="F64"/>
          <cell r="G64"/>
          <cell r="H64"/>
          <cell r="I64"/>
          <cell r="J64"/>
          <cell r="K64"/>
          <cell r="L64"/>
          <cell r="M64"/>
          <cell r="N64"/>
          <cell r="O64"/>
          <cell r="P64"/>
          <cell r="Q64"/>
          <cell r="R64"/>
          <cell r="S64"/>
          <cell r="T64"/>
          <cell r="U64"/>
          <cell r="V64">
            <v>23490</v>
          </cell>
          <cell r="W64"/>
          <cell r="X64"/>
          <cell r="Y64"/>
          <cell r="Z64">
            <v>0</v>
          </cell>
          <cell r="AA64" t="str">
            <v>انتقال از اقتصاد پشتیبان 215/850/5278624/1 به پشتیبان جاری 215/2/5278624/1 سند ش 10915125</v>
          </cell>
          <cell r="AB64" t="str">
            <v>کارمزد</v>
          </cell>
        </row>
        <row r="65">
          <cell r="B65">
            <v>1065</v>
          </cell>
          <cell r="C65"/>
          <cell r="D65"/>
          <cell r="E65"/>
          <cell r="F65">
            <v>686250000</v>
          </cell>
          <cell r="G65"/>
          <cell r="H65"/>
          <cell r="I65"/>
          <cell r="J65"/>
          <cell r="K65">
            <v>-686250000</v>
          </cell>
          <cell r="L65"/>
          <cell r="M65"/>
          <cell r="N65"/>
          <cell r="O65"/>
          <cell r="P65"/>
          <cell r="Q65"/>
          <cell r="R65"/>
          <cell r="S65"/>
          <cell r="T65"/>
          <cell r="U65"/>
          <cell r="V65"/>
          <cell r="W65"/>
          <cell r="X65"/>
          <cell r="Y65"/>
          <cell r="Z65">
            <v>0</v>
          </cell>
          <cell r="AA65" t="str">
            <v>فروشگاه آهن اسکندری-وحید نجاری-بابت خرید I-Beam Profile,ST-37-2 or Eq.,Size 160	طی فاکتور 0071</v>
          </cell>
          <cell r="AB65" t="str">
            <v>خرید انباری</v>
          </cell>
        </row>
        <row r="66">
          <cell r="B66">
            <v>1121</v>
          </cell>
          <cell r="C66"/>
          <cell r="D66"/>
          <cell r="E66">
            <v>-120000000</v>
          </cell>
          <cell r="F66"/>
          <cell r="G66">
            <v>0</v>
          </cell>
          <cell r="H66"/>
          <cell r="I66"/>
          <cell r="J66"/>
          <cell r="K66">
            <v>-1003080</v>
          </cell>
          <cell r="L66"/>
          <cell r="M66"/>
          <cell r="N66"/>
          <cell r="O66"/>
          <cell r="P66"/>
          <cell r="Q66"/>
          <cell r="R66"/>
          <cell r="S66"/>
          <cell r="T66"/>
          <cell r="U66">
            <v>121003080</v>
          </cell>
          <cell r="V66"/>
          <cell r="W66"/>
          <cell r="X66"/>
          <cell r="Y66"/>
          <cell r="Z66">
            <v>0</v>
          </cell>
          <cell r="AA66" t="str">
            <v>مسیر طلایی راسا- بابت هزینه دموراژ بارنامه IIX1270WIND1677 محموله اینویس 185 شرکت Ring field فاکتور شماره 0495 شامل 9% ارزش افزوده</v>
          </cell>
          <cell r="AB66" t="str">
            <v>خرید خدمات</v>
          </cell>
        </row>
        <row r="67">
          <cell r="B67">
            <v>1265</v>
          </cell>
          <cell r="C67">
            <v>-11335009</v>
          </cell>
          <cell r="D67"/>
          <cell r="E67"/>
          <cell r="F67"/>
          <cell r="G67">
            <v>0</v>
          </cell>
          <cell r="H67"/>
          <cell r="I67"/>
          <cell r="J67"/>
          <cell r="K67"/>
          <cell r="L67"/>
          <cell r="M67"/>
          <cell r="N67"/>
          <cell r="O67"/>
          <cell r="P67"/>
          <cell r="Q67"/>
          <cell r="R67"/>
          <cell r="S67"/>
          <cell r="T67">
            <v>7961009</v>
          </cell>
          <cell r="U67">
            <v>3374000</v>
          </cell>
          <cell r="V67"/>
          <cell r="W67"/>
          <cell r="X67"/>
          <cell r="Y67"/>
          <cell r="Z67">
            <v>0</v>
          </cell>
          <cell r="AA67" t="str">
            <v>پست _ 9% ارزش افزوده ارسال پاکت به اداره ثبت شرکتها م 1401/7/9 ( 2 فاکتور ) - مالی</v>
          </cell>
          <cell r="AB67" t="str">
            <v>تنخواه</v>
          </cell>
        </row>
        <row r="68">
          <cell r="B68">
            <v>1266</v>
          </cell>
          <cell r="C68">
            <v>-4576000</v>
          </cell>
          <cell r="D68"/>
          <cell r="E68"/>
          <cell r="F68"/>
          <cell r="G68"/>
          <cell r="H68"/>
          <cell r="I68"/>
          <cell r="J68"/>
          <cell r="K68"/>
          <cell r="L68"/>
          <cell r="M68"/>
          <cell r="N68"/>
          <cell r="O68"/>
          <cell r="P68"/>
          <cell r="Q68"/>
          <cell r="R68"/>
          <cell r="S68"/>
          <cell r="T68"/>
          <cell r="U68">
            <v>4576000</v>
          </cell>
          <cell r="V68"/>
          <cell r="W68"/>
          <cell r="X68"/>
          <cell r="Y68"/>
          <cell r="Z68">
            <v>0</v>
          </cell>
          <cell r="AA68" t="str">
            <v>اسناد تنخواه ش 50 آقای خستو- هزینه های دفتر مرکزی از تاریخ 1401/07/09 الی 1401/07/17</v>
          </cell>
          <cell r="AB68" t="str">
            <v>تنخواه</v>
          </cell>
        </row>
        <row r="69">
          <cell r="B69">
            <v>1344</v>
          </cell>
          <cell r="C69">
            <v>0</v>
          </cell>
          <cell r="D69"/>
          <cell r="E69"/>
          <cell r="F69"/>
          <cell r="G69"/>
          <cell r="H69"/>
          <cell r="I69"/>
          <cell r="J69"/>
          <cell r="K69"/>
          <cell r="L69"/>
          <cell r="M69"/>
          <cell r="N69"/>
          <cell r="O69"/>
          <cell r="P69"/>
          <cell r="Q69"/>
          <cell r="R69"/>
          <cell r="S69"/>
          <cell r="T69"/>
          <cell r="U69"/>
          <cell r="V69"/>
          <cell r="W69"/>
          <cell r="X69"/>
          <cell r="Y69"/>
          <cell r="Z69">
            <v>0</v>
          </cell>
          <cell r="AA69" t="str">
            <v>انتقال از حساب تجارت پشتیبان 306833251 به تجارت جاری 306827022 سند ش 2511</v>
          </cell>
          <cell r="AB69" t="str">
            <v>اصلاح و انتقال</v>
          </cell>
        </row>
        <row r="70">
          <cell r="B70">
            <v>1535</v>
          </cell>
          <cell r="C70"/>
          <cell r="D70"/>
          <cell r="E70"/>
          <cell r="F70"/>
          <cell r="G70"/>
          <cell r="H70"/>
          <cell r="I70"/>
          <cell r="J70"/>
          <cell r="K70">
            <v>-6415013200</v>
          </cell>
          <cell r="L70"/>
          <cell r="M70"/>
          <cell r="N70"/>
          <cell r="O70"/>
          <cell r="P70"/>
          <cell r="Q70"/>
          <cell r="R70"/>
          <cell r="S70"/>
          <cell r="T70"/>
          <cell r="U70">
            <v>6415013200</v>
          </cell>
          <cell r="V70"/>
          <cell r="W70"/>
          <cell r="X70"/>
          <cell r="Y70"/>
          <cell r="Z70">
            <v>0</v>
          </cell>
          <cell r="AA70" t="str">
            <v>MOSACO- بابت هزینه بارنامه حمل لوله های 36 اینچ از چین طی صورتحساب MF22/401 معادل 17.800 دلار با فی 360.694 ریال</v>
          </cell>
          <cell r="AB70" t="str">
            <v>خرید خدمات</v>
          </cell>
        </row>
        <row r="71">
          <cell r="B71">
            <v>1072</v>
          </cell>
          <cell r="C71"/>
          <cell r="D71"/>
          <cell r="E71"/>
          <cell r="F71">
            <v>1139050000</v>
          </cell>
          <cell r="G71"/>
          <cell r="H71"/>
          <cell r="I71"/>
          <cell r="J71"/>
          <cell r="K71">
            <v>-1139050000</v>
          </cell>
          <cell r="L71"/>
          <cell r="M71"/>
          <cell r="N71"/>
          <cell r="O71"/>
          <cell r="P71"/>
          <cell r="Q71"/>
          <cell r="R71"/>
          <cell r="S71"/>
          <cell r="T71"/>
          <cell r="U71"/>
          <cell r="V71"/>
          <cell r="W71"/>
          <cell r="X71"/>
          <cell r="Y71"/>
          <cell r="Z71">
            <v>0</v>
          </cell>
          <cell r="AA71" t="str">
            <v>پترو کهن نفتان-بابت خرید GATE 150# RF A105N TRIM NO.13 BB CA=3MM HO, SOLID WEDGE, API 602,1 1/2"	طی فاکتور 57371</v>
          </cell>
          <cell r="AB71" t="str">
            <v>خرید انباری</v>
          </cell>
        </row>
        <row r="72">
          <cell r="B72">
            <v>1087</v>
          </cell>
          <cell r="C72">
            <v>299999980000</v>
          </cell>
          <cell r="D72"/>
          <cell r="E72"/>
          <cell r="F72"/>
          <cell r="G72"/>
          <cell r="H72"/>
          <cell r="I72"/>
          <cell r="J72"/>
          <cell r="K72">
            <v>-68000000</v>
          </cell>
          <cell r="L72"/>
          <cell r="M72">
            <v>-300000000000</v>
          </cell>
          <cell r="N72"/>
          <cell r="O72"/>
          <cell r="P72"/>
          <cell r="Q72"/>
          <cell r="R72"/>
          <cell r="S72"/>
          <cell r="T72">
            <v>68000000</v>
          </cell>
          <cell r="U72"/>
          <cell r="V72">
            <v>20000</v>
          </cell>
          <cell r="W72"/>
          <cell r="X72"/>
          <cell r="Y72"/>
          <cell r="Z72">
            <v>0</v>
          </cell>
          <cell r="AA72" t="str">
            <v>هزینه کارمزد ساتنا ملت جاری 8375650927 سند ش 317029131</v>
          </cell>
          <cell r="AB72" t="str">
            <v>تنخواه</v>
          </cell>
        </row>
        <row r="73">
          <cell r="B73">
            <v>1137</v>
          </cell>
          <cell r="C73"/>
          <cell r="D73"/>
          <cell r="E73"/>
          <cell r="F73">
            <v>4363174080</v>
          </cell>
          <cell r="G73"/>
          <cell r="H73"/>
          <cell r="I73"/>
          <cell r="J73"/>
          <cell r="K73">
            <v>-4363174080</v>
          </cell>
          <cell r="L73"/>
          <cell r="M73"/>
          <cell r="N73"/>
          <cell r="O73"/>
          <cell r="P73"/>
          <cell r="Q73"/>
          <cell r="R73"/>
          <cell r="S73"/>
          <cell r="T73"/>
          <cell r="U73"/>
          <cell r="V73"/>
          <cell r="W73"/>
          <cell r="X73"/>
          <cell r="Y73"/>
          <cell r="Z73">
            <v>0</v>
          </cell>
          <cell r="AA73" t="str">
            <v>آهن آلات نوین آرکا-بابت خرید Rebar Mesh Φ8 , Bore:15cmx15cmطی فاکتور 02888</v>
          </cell>
          <cell r="AB73" t="str">
            <v>خرید انباری</v>
          </cell>
        </row>
        <row r="74">
          <cell r="B74">
            <v>1224</v>
          </cell>
          <cell r="C74">
            <v>-30549097385</v>
          </cell>
          <cell r="D74"/>
          <cell r="E74"/>
          <cell r="F74"/>
          <cell r="G74">
            <v>-666276622</v>
          </cell>
          <cell r="H74"/>
          <cell r="I74"/>
          <cell r="J74"/>
          <cell r="K74">
            <v>31215374007</v>
          </cell>
          <cell r="L74"/>
          <cell r="M74"/>
          <cell r="N74"/>
          <cell r="O74"/>
          <cell r="P74"/>
          <cell r="Q74"/>
          <cell r="R74"/>
          <cell r="S74"/>
          <cell r="T74"/>
          <cell r="U74"/>
          <cell r="V74"/>
          <cell r="W74"/>
          <cell r="X74"/>
          <cell r="Y74"/>
          <cell r="Z74">
            <v>0</v>
          </cell>
          <cell r="AA74" t="str">
            <v>سیراف بتن جنوب- چک 162112 (تجارت) بابت تسویه ف 2062 جهت تامین و حمل ماسه شسته و بادامی طی مردادماه 1401 (واریزی) طی دستور پرداخت پیوست</v>
          </cell>
          <cell r="AB74" t="str">
            <v>دریافت و پرداخت</v>
          </cell>
        </row>
        <row r="75">
          <cell r="B75">
            <v>1226</v>
          </cell>
          <cell r="C75">
            <v>-96813436942</v>
          </cell>
          <cell r="D75"/>
          <cell r="E75"/>
          <cell r="F75"/>
          <cell r="G75">
            <v>15250017442</v>
          </cell>
          <cell r="H75"/>
          <cell r="I75"/>
          <cell r="J75"/>
          <cell r="K75">
            <v>81563419500</v>
          </cell>
          <cell r="L75"/>
          <cell r="M75"/>
          <cell r="N75"/>
          <cell r="O75"/>
          <cell r="P75"/>
          <cell r="Q75"/>
          <cell r="R75"/>
          <cell r="S75"/>
          <cell r="T75"/>
          <cell r="U75"/>
          <cell r="V75"/>
          <cell r="W75"/>
          <cell r="X75"/>
          <cell r="Y75"/>
          <cell r="Z75">
            <v>0</v>
          </cell>
          <cell r="AA75" t="str">
            <v>بانک صنعت و معدن- چک 162122 (تجارت) بابت قسط سوم کارمزد تمدید اعتبار اسنادی ش 96109363 (واریزی) طی دستور پرداخت پیوست</v>
          </cell>
          <cell r="AB75" t="str">
            <v>دریافت و پرداخت</v>
          </cell>
        </row>
        <row r="76">
          <cell r="B76">
            <v>1228</v>
          </cell>
          <cell r="C76">
            <v>-11028231000</v>
          </cell>
          <cell r="D76"/>
          <cell r="E76"/>
          <cell r="F76"/>
          <cell r="G76"/>
          <cell r="H76"/>
          <cell r="I76"/>
          <cell r="J76"/>
          <cell r="K76">
            <v>11000000000</v>
          </cell>
          <cell r="L76"/>
          <cell r="M76"/>
          <cell r="N76"/>
          <cell r="O76"/>
          <cell r="P76"/>
          <cell r="Q76"/>
          <cell r="R76"/>
          <cell r="S76"/>
          <cell r="T76">
            <v>28231000</v>
          </cell>
          <cell r="U76"/>
          <cell r="V76"/>
          <cell r="W76"/>
          <cell r="X76"/>
          <cell r="Y76"/>
          <cell r="Z76">
            <v>0</v>
          </cell>
          <cell r="AA76" t="str">
            <v>ارتباط نوین (عباس رحیمی)- چک 194404 (اقتصاد) بابت تسویه ف 140106-105 سرویس و نگهداری دوربین ها (واریزی) طی دستور پرداخت پیوست</v>
          </cell>
          <cell r="AB76" t="str">
            <v>تنخواه</v>
          </cell>
        </row>
        <row r="77">
          <cell r="B77">
            <v>1150</v>
          </cell>
          <cell r="C77"/>
          <cell r="D77"/>
          <cell r="E77"/>
          <cell r="F77"/>
          <cell r="G77"/>
          <cell r="H77"/>
          <cell r="I77"/>
          <cell r="J77"/>
          <cell r="K77">
            <v>-584500000</v>
          </cell>
          <cell r="L77"/>
          <cell r="M77"/>
          <cell r="N77"/>
          <cell r="O77"/>
          <cell r="P77"/>
          <cell r="Q77"/>
          <cell r="R77"/>
          <cell r="S77"/>
          <cell r="T77"/>
          <cell r="U77">
            <v>584500000</v>
          </cell>
          <cell r="V77"/>
          <cell r="W77"/>
          <cell r="X77"/>
          <cell r="Y77"/>
          <cell r="Z77">
            <v>0</v>
          </cell>
          <cell r="AA77" t="str">
            <v>خانم مهسا مشایخی- بابت 70% هزینه انجام مطالعات امکان سنجی احداث واحد تولید سولفید سدیم</v>
          </cell>
          <cell r="AB77" t="str">
            <v>حقوق و دستمزد</v>
          </cell>
        </row>
        <row r="78">
          <cell r="B78">
            <v>1223</v>
          </cell>
          <cell r="C78">
            <v>-62009938500</v>
          </cell>
          <cell r="D78"/>
          <cell r="E78"/>
          <cell r="F78"/>
          <cell r="G78">
            <v>5000000000</v>
          </cell>
          <cell r="H78"/>
          <cell r="I78"/>
          <cell r="J78"/>
          <cell r="K78">
            <v>57009938500</v>
          </cell>
          <cell r="L78"/>
          <cell r="M78"/>
          <cell r="N78"/>
          <cell r="O78"/>
          <cell r="P78"/>
          <cell r="Q78"/>
          <cell r="R78"/>
          <cell r="S78"/>
          <cell r="T78"/>
          <cell r="U78"/>
          <cell r="V78"/>
          <cell r="W78"/>
          <cell r="X78"/>
          <cell r="Y78"/>
          <cell r="Z78">
            <v>0</v>
          </cell>
          <cell r="AA78" t="str">
            <v>رنگین زره- چک 162127 (تجارت) بابت تسویه ف 7216 و 1223 و 7224 و 7227 و 7327 و 7328 و 7334 بابت خرید رنگ (واریزی) طی دستور پرداخت پیوست</v>
          </cell>
          <cell r="AB78" t="str">
            <v>دریافت و پرداخت</v>
          </cell>
        </row>
        <row r="79">
          <cell r="B79">
            <v>1242</v>
          </cell>
          <cell r="C79">
            <v>-150000000</v>
          </cell>
          <cell r="D79"/>
          <cell r="E79"/>
          <cell r="F79"/>
          <cell r="G79">
            <v>150000000</v>
          </cell>
          <cell r="H79"/>
          <cell r="I79"/>
          <cell r="J79"/>
          <cell r="K79"/>
          <cell r="L79"/>
          <cell r="M79"/>
          <cell r="N79"/>
          <cell r="O79"/>
          <cell r="P79"/>
          <cell r="Q79"/>
          <cell r="R79"/>
          <cell r="S79"/>
          <cell r="T79"/>
          <cell r="U79"/>
          <cell r="V79"/>
          <cell r="W79"/>
          <cell r="X79"/>
          <cell r="Y79"/>
          <cell r="Z79">
            <v>0</v>
          </cell>
          <cell r="AA79" t="str">
            <v>پویا سامانه همکاران -چک 162131 (تجارت)بابت قسط اول قرارداد نصب ، آموزش و استقرار ماژول دریافت و پرداخت طی ق 50/1401 (واریزی) طی دستور پیوست</v>
          </cell>
          <cell r="AB79" t="str">
            <v>دریافت و پرداخت</v>
          </cell>
        </row>
        <row r="80">
          <cell r="B80">
            <v>1307</v>
          </cell>
          <cell r="C80">
            <v>-547934335</v>
          </cell>
          <cell r="D80"/>
          <cell r="E80"/>
          <cell r="F80"/>
          <cell r="G80"/>
          <cell r="H80"/>
          <cell r="I80"/>
          <cell r="J80"/>
          <cell r="K80"/>
          <cell r="L80"/>
          <cell r="M80"/>
          <cell r="N80"/>
          <cell r="O80"/>
          <cell r="P80"/>
          <cell r="Q80"/>
          <cell r="R80"/>
          <cell r="S80"/>
          <cell r="T80"/>
          <cell r="U80"/>
          <cell r="V80">
            <v>547934335</v>
          </cell>
          <cell r="W80"/>
          <cell r="X80"/>
          <cell r="Y80"/>
          <cell r="Z80">
            <v>0</v>
          </cell>
          <cell r="AA80" t="str">
            <v>انتقال از اقتصاد پشتیبان 215/850/5278624/1 به پشتیبان جاری 215/2/5278624/1 سند ش 20928436</v>
          </cell>
          <cell r="AB80" t="str">
            <v>کارمزد</v>
          </cell>
        </row>
        <row r="81">
          <cell r="B81">
            <v>1345</v>
          </cell>
          <cell r="C81">
            <v>0</v>
          </cell>
          <cell r="D81"/>
          <cell r="E81"/>
          <cell r="F81"/>
          <cell r="G81"/>
          <cell r="H81"/>
          <cell r="I81"/>
          <cell r="J81"/>
          <cell r="K81"/>
          <cell r="L81"/>
          <cell r="M81"/>
          <cell r="N81"/>
          <cell r="O81"/>
          <cell r="P81"/>
          <cell r="Q81"/>
          <cell r="R81"/>
          <cell r="S81"/>
          <cell r="T81"/>
          <cell r="U81"/>
          <cell r="V81"/>
          <cell r="W81"/>
          <cell r="X81"/>
          <cell r="Y81"/>
          <cell r="Z81">
            <v>0</v>
          </cell>
          <cell r="AA81" t="str">
            <v>انتقال از حساب تجارت پشتیبان 306833251 به تجارت جاری 306827022 سند ش 162121</v>
          </cell>
          <cell r="AB81" t="str">
            <v>اصلاح و انتقال</v>
          </cell>
        </row>
        <row r="82">
          <cell r="B82">
            <v>1361</v>
          </cell>
          <cell r="C82">
            <v>-968820</v>
          </cell>
          <cell r="D82"/>
          <cell r="E82"/>
          <cell r="F82"/>
          <cell r="G82"/>
          <cell r="H82"/>
          <cell r="I82"/>
          <cell r="J82"/>
          <cell r="K82"/>
          <cell r="L82"/>
          <cell r="M82"/>
          <cell r="N82"/>
          <cell r="O82"/>
          <cell r="P82"/>
          <cell r="Q82"/>
          <cell r="R82"/>
          <cell r="S82"/>
          <cell r="T82"/>
          <cell r="U82"/>
          <cell r="V82">
            <v>968820</v>
          </cell>
          <cell r="W82"/>
          <cell r="X82"/>
          <cell r="Y82"/>
          <cell r="Z82">
            <v>0</v>
          </cell>
          <cell r="AA82" t="str">
            <v>هزینه کارمزد بانکی از تجارت جاری 306827022 سند ش 25528</v>
          </cell>
          <cell r="AB82" t="str">
            <v>کارمزد</v>
          </cell>
        </row>
        <row r="83">
          <cell r="B83">
            <v>1402</v>
          </cell>
          <cell r="C83"/>
          <cell r="D83"/>
          <cell r="E83"/>
          <cell r="F83"/>
          <cell r="G83"/>
          <cell r="H83"/>
          <cell r="I83"/>
          <cell r="J83"/>
          <cell r="K83">
            <v>-240000000</v>
          </cell>
          <cell r="L83"/>
          <cell r="M83"/>
          <cell r="N83"/>
          <cell r="O83"/>
          <cell r="P83"/>
          <cell r="Q83"/>
          <cell r="R83"/>
          <cell r="S83"/>
          <cell r="T83"/>
          <cell r="U83">
            <v>240000000</v>
          </cell>
          <cell r="V83"/>
          <cell r="W83"/>
          <cell r="X83"/>
          <cell r="Y83"/>
          <cell r="Z83">
            <v>0</v>
          </cell>
          <cell r="AA83" t="str">
            <v>نعمت عبدی - بابت هزینه 250 عدد در پوش سیمانی فاکتور شماره 7228</v>
          </cell>
          <cell r="AB83" t="str">
            <v>خرید خدمات</v>
          </cell>
        </row>
        <row r="84">
          <cell r="B84">
            <v>1515</v>
          </cell>
          <cell r="C84"/>
          <cell r="D84"/>
          <cell r="E84"/>
          <cell r="F84"/>
          <cell r="G84">
            <v>0</v>
          </cell>
          <cell r="H84"/>
          <cell r="I84"/>
          <cell r="J84"/>
          <cell r="K84">
            <v>-562055546</v>
          </cell>
          <cell r="L84"/>
          <cell r="M84"/>
          <cell r="N84"/>
          <cell r="O84"/>
          <cell r="P84"/>
          <cell r="Q84"/>
          <cell r="R84"/>
          <cell r="S84"/>
          <cell r="T84"/>
          <cell r="U84">
            <v>562055546</v>
          </cell>
          <cell r="V84"/>
          <cell r="W84"/>
          <cell r="X84"/>
          <cell r="Y84"/>
          <cell r="Z84">
            <v>0</v>
          </cell>
          <cell r="AA84" t="str">
            <v>هماهنگ بار پارس- بابت هزینه های ترخیص محموله سایلنسر KWB2 اینویس 174 بارنامه ش MSNA-86649 طی ف ش A27891 شامل 9% ارزش افزوده</v>
          </cell>
          <cell r="AB84" t="str">
            <v>خرید خدمات</v>
          </cell>
        </row>
        <row r="85">
          <cell r="B85">
            <v>1560</v>
          </cell>
          <cell r="C85"/>
          <cell r="D85"/>
          <cell r="E85"/>
          <cell r="F85"/>
          <cell r="G85">
            <v>0</v>
          </cell>
          <cell r="H85"/>
          <cell r="I85"/>
          <cell r="J85"/>
          <cell r="K85">
            <v>-22808913910</v>
          </cell>
          <cell r="L85"/>
          <cell r="M85"/>
          <cell r="N85"/>
          <cell r="O85"/>
          <cell r="P85"/>
          <cell r="Q85"/>
          <cell r="R85"/>
          <cell r="S85"/>
          <cell r="T85"/>
          <cell r="U85">
            <v>22808913910</v>
          </cell>
          <cell r="V85"/>
          <cell r="W85"/>
          <cell r="X85"/>
          <cell r="Y85"/>
          <cell r="Z85">
            <v>0</v>
          </cell>
          <cell r="AA85" t="str">
            <v>منطقه ویژه انرژی پارس- بابت هزینه دریافت مجوز فعالیت از تاریخ 1401/03/01 الی 1402/03/31 طی صورتحساب تعرفه خدمات عمومی ش 140105016 شامل 9% ارزش افزوده</v>
          </cell>
          <cell r="AB85" t="str">
            <v>خرید خدمات</v>
          </cell>
        </row>
        <row r="86">
          <cell r="B86">
            <v>1138</v>
          </cell>
          <cell r="C86"/>
          <cell r="D86"/>
          <cell r="E86"/>
          <cell r="F86"/>
          <cell r="G86">
            <v>0</v>
          </cell>
          <cell r="H86"/>
          <cell r="I86"/>
          <cell r="J86"/>
          <cell r="K86">
            <v>-456350300</v>
          </cell>
          <cell r="L86"/>
          <cell r="M86"/>
          <cell r="N86"/>
          <cell r="O86"/>
          <cell r="P86"/>
          <cell r="Q86"/>
          <cell r="R86"/>
          <cell r="S86"/>
          <cell r="T86"/>
          <cell r="U86">
            <v>456350300</v>
          </cell>
          <cell r="V86"/>
          <cell r="W86"/>
          <cell r="X86"/>
          <cell r="Y86"/>
          <cell r="Z86">
            <v>0</v>
          </cell>
          <cell r="AA86" t="str">
            <v>شرکت آریا انرژی البرز- بابت خرید ملزومات ولو 28 اینچ خط خوراک طی فاکتور 0055 شامل 9% ارزش افزوده</v>
          </cell>
          <cell r="AB86" t="str">
            <v>خرید خدمات</v>
          </cell>
        </row>
        <row r="87">
          <cell r="B87">
            <v>1221</v>
          </cell>
          <cell r="C87">
            <v>-60756931031</v>
          </cell>
          <cell r="D87"/>
          <cell r="E87"/>
          <cell r="F87"/>
          <cell r="G87"/>
          <cell r="H87"/>
          <cell r="I87"/>
          <cell r="J87"/>
          <cell r="K87">
            <v>60756931031</v>
          </cell>
          <cell r="L87"/>
          <cell r="M87"/>
          <cell r="N87"/>
          <cell r="O87"/>
          <cell r="P87"/>
          <cell r="Q87"/>
          <cell r="R87"/>
          <cell r="S87"/>
          <cell r="T87"/>
          <cell r="U87"/>
          <cell r="V87"/>
          <cell r="W87"/>
          <cell r="X87"/>
          <cell r="Y87"/>
          <cell r="Z87">
            <v>0</v>
          </cell>
          <cell r="AA87" t="str">
            <v>خبرگان بین المللی تهران- چک 162134 (تجارت) بابت تسویه صورت وضعیت 13 (واریزی) طی دستور پرداخت پیوست</v>
          </cell>
          <cell r="AB87" t="str">
            <v>دریافت و پرداخت</v>
          </cell>
        </row>
        <row r="88">
          <cell r="B88">
            <v>1256</v>
          </cell>
          <cell r="C88"/>
          <cell r="D88"/>
          <cell r="E88"/>
          <cell r="F88"/>
          <cell r="G88"/>
          <cell r="H88"/>
          <cell r="I88"/>
          <cell r="J88"/>
          <cell r="K88">
            <v>-229980000</v>
          </cell>
          <cell r="L88"/>
          <cell r="M88"/>
          <cell r="N88"/>
          <cell r="O88"/>
          <cell r="P88"/>
          <cell r="Q88"/>
          <cell r="R88"/>
          <cell r="S88"/>
          <cell r="T88"/>
          <cell r="U88">
            <v>229980000</v>
          </cell>
          <cell r="V88"/>
          <cell r="W88"/>
          <cell r="X88"/>
          <cell r="Y88"/>
          <cell r="Z88">
            <v>0</v>
          </cell>
          <cell r="AA88" t="str">
            <v>مرکز پژوهش متالوژی رازی - بابت هزینه تست مواد ف 20297-شماره پیگیری 21168</v>
          </cell>
          <cell r="AB88" t="str">
            <v>خرید خدمات</v>
          </cell>
        </row>
        <row r="89">
          <cell r="B89">
            <v>1264</v>
          </cell>
          <cell r="C89"/>
          <cell r="D89"/>
          <cell r="E89"/>
          <cell r="F89">
            <v>344200000</v>
          </cell>
          <cell r="G89"/>
          <cell r="H89"/>
          <cell r="I89"/>
          <cell r="J89"/>
          <cell r="K89">
            <v>-344200000</v>
          </cell>
          <cell r="L89"/>
          <cell r="M89"/>
          <cell r="N89"/>
          <cell r="O89"/>
          <cell r="P89"/>
          <cell r="Q89"/>
          <cell r="R89"/>
          <cell r="S89"/>
          <cell r="T89"/>
          <cell r="U89"/>
          <cell r="V89"/>
          <cell r="W89"/>
          <cell r="X89"/>
          <cell r="Y89"/>
          <cell r="Z89">
            <v>0</v>
          </cell>
          <cell r="AA89" t="str">
            <v>فروشگاه رنگ مهراب  (مهراب احمدی)-بابت خرید رنگ پلی اورتان (جزءاول)طی فاکتور 401/3504</v>
          </cell>
          <cell r="AB89" t="str">
            <v>خرید انباری</v>
          </cell>
        </row>
        <row r="90">
          <cell r="B90">
            <v>1309</v>
          </cell>
          <cell r="C90">
            <v>-1032680</v>
          </cell>
          <cell r="D90"/>
          <cell r="E90"/>
          <cell r="F90"/>
          <cell r="G90"/>
          <cell r="H90"/>
          <cell r="I90"/>
          <cell r="J90"/>
          <cell r="K90"/>
          <cell r="L90"/>
          <cell r="M90"/>
          <cell r="N90"/>
          <cell r="O90"/>
          <cell r="P90"/>
          <cell r="Q90"/>
          <cell r="R90"/>
          <cell r="S90"/>
          <cell r="T90"/>
          <cell r="U90"/>
          <cell r="V90">
            <v>1032680</v>
          </cell>
          <cell r="W90"/>
          <cell r="X90"/>
          <cell r="Y90"/>
          <cell r="Z90">
            <v>0</v>
          </cell>
          <cell r="AA90" t="str">
            <v>انتقال از اقتصاد پشتیبان 215/850/5278624/1 به پشتیبان جاری 215/2/5278624/1 سند ش 20933226</v>
          </cell>
          <cell r="AB90" t="str">
            <v>کارمزد</v>
          </cell>
        </row>
        <row r="91">
          <cell r="B91">
            <v>1356</v>
          </cell>
          <cell r="C91"/>
          <cell r="D91"/>
          <cell r="E91"/>
          <cell r="F91"/>
          <cell r="G91">
            <v>0</v>
          </cell>
          <cell r="H91"/>
          <cell r="I91"/>
          <cell r="J91"/>
          <cell r="K91">
            <v>-1333243780</v>
          </cell>
          <cell r="L91">
            <v>-212751666</v>
          </cell>
          <cell r="M91"/>
          <cell r="N91"/>
          <cell r="O91"/>
          <cell r="P91"/>
          <cell r="Q91"/>
          <cell r="R91"/>
          <cell r="S91"/>
          <cell r="T91"/>
          <cell r="U91">
            <v>1545995446</v>
          </cell>
          <cell r="V91"/>
          <cell r="W91"/>
          <cell r="X91"/>
          <cell r="Y91"/>
          <cell r="Z91">
            <v>0</v>
          </cell>
          <cell r="AA91" t="str">
            <v>پی کاو- بابت انجام مطالعات زمین شناسی پروژه آب شیرین کن ف ش 315 صورتجلسه 19837 مورخ 1401/07/20 شامل  9% ارزش افزوده</v>
          </cell>
          <cell r="AB91" t="str">
            <v>خرید خدمات</v>
          </cell>
        </row>
        <row r="92">
          <cell r="B92">
            <v>1310</v>
          </cell>
          <cell r="C92">
            <v>50000000000</v>
          </cell>
          <cell r="D92"/>
          <cell r="E92"/>
          <cell r="F92"/>
          <cell r="G92"/>
          <cell r="H92"/>
          <cell r="I92"/>
          <cell r="J92"/>
          <cell r="K92">
            <v>-50000000000</v>
          </cell>
          <cell r="L92"/>
          <cell r="M92"/>
          <cell r="N92"/>
          <cell r="O92"/>
          <cell r="P92"/>
          <cell r="Q92"/>
          <cell r="R92"/>
          <cell r="S92"/>
          <cell r="T92"/>
          <cell r="U92"/>
          <cell r="V92"/>
          <cell r="W92"/>
          <cell r="X92"/>
          <cell r="Y92"/>
          <cell r="Z92">
            <v>0</v>
          </cell>
          <cell r="AA92" t="str">
            <v>آقای صفائی -واریزی طی فیش 628019 (اقتصاد) به اقتصادنوین 215/850/5278624/1 توسط رئیس هیات مدیره بابت عودت بخشی از پرداختی تادیه دیون</v>
          </cell>
          <cell r="AB92" t="str">
            <v>دریافت و پرداخت</v>
          </cell>
        </row>
        <row r="93">
          <cell r="B93">
            <v>1339</v>
          </cell>
          <cell r="C93"/>
          <cell r="D93"/>
          <cell r="E93"/>
          <cell r="F93"/>
          <cell r="G93"/>
          <cell r="H93"/>
          <cell r="I93"/>
          <cell r="J93"/>
          <cell r="K93"/>
          <cell r="L93"/>
          <cell r="M93"/>
          <cell r="N93"/>
          <cell r="O93"/>
          <cell r="P93"/>
          <cell r="Q93"/>
          <cell r="R93"/>
          <cell r="S93"/>
          <cell r="T93"/>
          <cell r="U93"/>
          <cell r="V93"/>
          <cell r="W93"/>
          <cell r="X93">
            <v>0</v>
          </cell>
          <cell r="Y93"/>
          <cell r="Z93">
            <v>0</v>
          </cell>
          <cell r="AA93" t="str">
            <v>تامین تجهیز پیشرو پارسیان-عودت ضم ش 286.8340.13752306.1 (پاسارگاد)تضمین پ پ ق ADSH-P-PO-GE-056 بابت تامین پکیج DE-OILING &amp; POLISHING به سررسید 1401/07/22</v>
          </cell>
          <cell r="AB93" t="str">
            <v>انتظامی</v>
          </cell>
        </row>
        <row r="94">
          <cell r="B94">
            <v>1346</v>
          </cell>
          <cell r="C94">
            <v>-372230</v>
          </cell>
          <cell r="D94"/>
          <cell r="E94"/>
          <cell r="F94"/>
          <cell r="G94"/>
          <cell r="H94"/>
          <cell r="I94"/>
          <cell r="J94"/>
          <cell r="K94"/>
          <cell r="L94"/>
          <cell r="M94"/>
          <cell r="N94"/>
          <cell r="O94"/>
          <cell r="P94"/>
          <cell r="Q94"/>
          <cell r="R94"/>
          <cell r="S94"/>
          <cell r="T94"/>
          <cell r="U94"/>
          <cell r="V94">
            <v>372230</v>
          </cell>
          <cell r="W94"/>
          <cell r="X94"/>
          <cell r="Y94"/>
          <cell r="Z94">
            <v>0</v>
          </cell>
          <cell r="AA94" t="str">
            <v>انتقال از حساب تجارت پشتیبان 306833251 به تجارت جاری 306827022 سند ش 162135</v>
          </cell>
          <cell r="AB94" t="str">
            <v>کارمزد</v>
          </cell>
        </row>
        <row r="95">
          <cell r="B95">
            <v>1478</v>
          </cell>
          <cell r="C95"/>
          <cell r="D95"/>
          <cell r="E95"/>
          <cell r="F95">
            <v>665433773</v>
          </cell>
          <cell r="G95"/>
          <cell r="H95"/>
          <cell r="I95"/>
          <cell r="J95"/>
          <cell r="K95">
            <v>-665433773</v>
          </cell>
          <cell r="L95"/>
          <cell r="M95"/>
          <cell r="N95"/>
          <cell r="O95"/>
          <cell r="P95"/>
          <cell r="Q95"/>
          <cell r="R95"/>
          <cell r="S95"/>
          <cell r="T95"/>
          <cell r="U95"/>
          <cell r="V95"/>
          <cell r="W95"/>
          <cell r="X95"/>
          <cell r="Y95"/>
          <cell r="Z95">
            <v>0</v>
          </cell>
          <cell r="AA95" t="str">
            <v>ظریف صنعت پیشرو-بابت خرید Coupling FOR RIGID STEEL CONDUIT(Instrument) , HOT DIP GALVANIZED,THICKNESS 3mm, 4"طی فاکتور 00399</v>
          </cell>
          <cell r="AB95" t="str">
            <v>خرید انباری</v>
          </cell>
        </row>
        <row r="96">
          <cell r="B96">
            <v>1490</v>
          </cell>
          <cell r="C96"/>
          <cell r="D96"/>
          <cell r="E96"/>
          <cell r="F96">
            <v>519000000</v>
          </cell>
          <cell r="G96"/>
          <cell r="H96"/>
          <cell r="I96"/>
          <cell r="J96"/>
          <cell r="K96">
            <v>-519000000</v>
          </cell>
          <cell r="L96"/>
          <cell r="M96"/>
          <cell r="N96"/>
          <cell r="O96"/>
          <cell r="P96"/>
          <cell r="Q96"/>
          <cell r="R96"/>
          <cell r="S96"/>
          <cell r="T96"/>
          <cell r="U96"/>
          <cell r="V96"/>
          <cell r="W96"/>
          <cell r="X96"/>
          <cell r="Y96"/>
          <cell r="Z96">
            <v>0</v>
          </cell>
          <cell r="AA96" t="str">
            <v>فروشگاه رنگ مهراب  (مهراب احمدی)-بابت خرید POLYETHYLENE OUTER WRAP with TAPE Width 100 mm, 100"/120"طی فاکتور 401/3505</v>
          </cell>
          <cell r="AB96" t="str">
            <v>خرید انباری</v>
          </cell>
        </row>
        <row r="97">
          <cell r="B97">
            <v>1499</v>
          </cell>
          <cell r="C97"/>
          <cell r="D97"/>
          <cell r="E97"/>
          <cell r="F97">
            <v>21868413850</v>
          </cell>
          <cell r="G97"/>
          <cell r="H97"/>
          <cell r="I97"/>
          <cell r="J97"/>
          <cell r="K97">
            <v>-21868413850</v>
          </cell>
          <cell r="L97"/>
          <cell r="M97"/>
          <cell r="N97"/>
          <cell r="O97"/>
          <cell r="P97"/>
          <cell r="Q97"/>
          <cell r="R97"/>
          <cell r="S97"/>
          <cell r="T97"/>
          <cell r="U97"/>
          <cell r="V97"/>
          <cell r="W97"/>
          <cell r="X97"/>
          <cell r="Y97"/>
          <cell r="Z97">
            <v>0</v>
          </cell>
          <cell r="AA97" t="str">
            <v>ظریف صنعت پیشرو-بابت خرید RIGID STEEL CONDUIT(Instrument), HOT DIP GALVANIZED,THICKNESS  3mm, 2"طی فاکتور 00398</v>
          </cell>
          <cell r="AB97" t="str">
            <v>خرید انباری</v>
          </cell>
        </row>
        <row r="98">
          <cell r="B98">
            <v>1169</v>
          </cell>
          <cell r="C98">
            <v>-970061800</v>
          </cell>
          <cell r="D98"/>
          <cell r="E98"/>
          <cell r="F98"/>
          <cell r="G98"/>
          <cell r="H98"/>
          <cell r="I98"/>
          <cell r="J98"/>
          <cell r="K98"/>
          <cell r="L98"/>
          <cell r="M98"/>
          <cell r="N98"/>
          <cell r="O98"/>
          <cell r="P98"/>
          <cell r="Q98"/>
          <cell r="R98"/>
          <cell r="S98"/>
          <cell r="T98"/>
          <cell r="U98">
            <v>970061800</v>
          </cell>
          <cell r="V98"/>
          <cell r="W98"/>
          <cell r="X98"/>
          <cell r="Y98"/>
          <cell r="Z98">
            <v>0</v>
          </cell>
          <cell r="AA98" t="str">
            <v>پرداخت 10 فقره هزینه حمل بارنامه طی تنخواه شماره  57 ​اسماعیل کرمی</v>
          </cell>
          <cell r="AB98" t="str">
            <v>تنخواه</v>
          </cell>
        </row>
        <row r="99">
          <cell r="B99">
            <v>1064</v>
          </cell>
          <cell r="C99"/>
          <cell r="D99"/>
          <cell r="E99"/>
          <cell r="F99"/>
          <cell r="G99"/>
          <cell r="H99"/>
          <cell r="I99"/>
          <cell r="J99"/>
          <cell r="K99">
            <v>-266000000</v>
          </cell>
          <cell r="L99"/>
          <cell r="M99"/>
          <cell r="N99"/>
          <cell r="O99"/>
          <cell r="P99"/>
          <cell r="Q99"/>
          <cell r="R99"/>
          <cell r="S99"/>
          <cell r="T99"/>
          <cell r="U99">
            <v>266000000</v>
          </cell>
          <cell r="V99"/>
          <cell r="W99"/>
          <cell r="X99"/>
          <cell r="Y99"/>
          <cell r="Z99">
            <v>0</v>
          </cell>
          <cell r="AA99" t="str">
            <v>تجارت گستر سیراف سپهر- چهار فقره بارنامه حمل کانتینرهای مربوط به کوتاژ 368191 محموله زافرتک اینویس 97</v>
          </cell>
          <cell r="AB99" t="str">
            <v>خرید خدمات</v>
          </cell>
        </row>
        <row r="100">
          <cell r="B100">
            <v>1215</v>
          </cell>
          <cell r="C100">
            <v>99997350000</v>
          </cell>
          <cell r="D100"/>
          <cell r="E100"/>
          <cell r="F100"/>
          <cell r="G100"/>
          <cell r="H100"/>
          <cell r="I100"/>
          <cell r="J100"/>
          <cell r="K100"/>
          <cell r="L100"/>
          <cell r="M100">
            <v>-100000000000</v>
          </cell>
          <cell r="N100"/>
          <cell r="O100"/>
          <cell r="P100"/>
          <cell r="Q100"/>
          <cell r="R100"/>
          <cell r="S100"/>
          <cell r="T100"/>
          <cell r="U100"/>
          <cell r="V100">
            <v>2650000</v>
          </cell>
          <cell r="W100"/>
          <cell r="X100"/>
          <cell r="Y100"/>
          <cell r="Z100">
            <v>0</v>
          </cell>
          <cell r="AA100" t="str">
            <v>عملیات دریافت تامین کسری از سپرده پشتیبان 6009 طی سند 306049922</v>
          </cell>
          <cell r="AB100" t="str">
            <v>دریافت و پرداخت</v>
          </cell>
        </row>
        <row r="101">
          <cell r="B101">
            <v>1220</v>
          </cell>
          <cell r="C101">
            <v>-78101645000</v>
          </cell>
          <cell r="D101"/>
          <cell r="E101"/>
          <cell r="F101"/>
          <cell r="G101"/>
          <cell r="H101"/>
          <cell r="I101"/>
          <cell r="J101"/>
          <cell r="K101">
            <v>78101645000</v>
          </cell>
          <cell r="L101"/>
          <cell r="M101"/>
          <cell r="N101"/>
          <cell r="O101"/>
          <cell r="P101"/>
          <cell r="Q101"/>
          <cell r="R101"/>
          <cell r="S101"/>
          <cell r="T101"/>
          <cell r="U101"/>
          <cell r="V101"/>
          <cell r="W101"/>
          <cell r="X101"/>
          <cell r="Y101"/>
          <cell r="Z101">
            <v>0</v>
          </cell>
          <cell r="AA101" t="str">
            <v>سپهر مولد- چک 194407 (اقتصاد) بابت علی الحساب ق ADSH-P-PO-GE-008 (واریزی) طی دستور پرداخت پیوست</v>
          </cell>
          <cell r="AB101" t="str">
            <v>دریافت و پرداخت</v>
          </cell>
        </row>
        <row r="102">
          <cell r="B102">
            <v>1216</v>
          </cell>
          <cell r="C102">
            <v>99999237940</v>
          </cell>
          <cell r="D102"/>
          <cell r="E102"/>
          <cell r="F102"/>
          <cell r="G102"/>
          <cell r="H102"/>
          <cell r="I102"/>
          <cell r="J102"/>
          <cell r="K102"/>
          <cell r="L102"/>
          <cell r="M102">
            <v>-100000000000</v>
          </cell>
          <cell r="N102"/>
          <cell r="O102"/>
          <cell r="P102"/>
          <cell r="Q102"/>
          <cell r="R102"/>
          <cell r="S102"/>
          <cell r="T102"/>
          <cell r="U102"/>
          <cell r="V102">
            <v>762060</v>
          </cell>
          <cell r="W102"/>
          <cell r="X102"/>
          <cell r="Y102"/>
          <cell r="Z102">
            <v>0</v>
          </cell>
          <cell r="AA102" t="str">
            <v>انتقال از اقتصاد پشتیبان 215/850/5278624/1 به پشتیبان جاری 215/2/5278624/1 سند ش 20944656</v>
          </cell>
          <cell r="AB102" t="str">
            <v>دریافت و پرداخت</v>
          </cell>
        </row>
        <row r="103">
          <cell r="B103">
            <v>1227</v>
          </cell>
          <cell r="C103">
            <v>0</v>
          </cell>
          <cell r="D103"/>
          <cell r="E103"/>
          <cell r="F103"/>
          <cell r="G103"/>
          <cell r="H103"/>
          <cell r="I103"/>
          <cell r="J103"/>
          <cell r="K103"/>
          <cell r="L103"/>
          <cell r="M103"/>
          <cell r="N103"/>
          <cell r="O103"/>
          <cell r="P103"/>
          <cell r="Q103"/>
          <cell r="R103"/>
          <cell r="S103"/>
          <cell r="T103"/>
          <cell r="U103"/>
          <cell r="V103"/>
          <cell r="W103"/>
          <cell r="X103"/>
          <cell r="Y103">
            <v>0</v>
          </cell>
          <cell r="Z103">
            <v>0</v>
          </cell>
          <cell r="AA103" t="str">
            <v>بانک تجارت-استرداد چک تضمین ش 688449(سامان)بابت تضمین قرارداد تسهیلات ارزی به مبلغ 20 میلیون دلار از بانک تجارت طبق مفاد مصوبه شماره 40991185 مورخ 1399/10/23 طی دستور پرداخت پیوست</v>
          </cell>
          <cell r="AB103" t="str">
            <v>اصلاح و انتقال</v>
          </cell>
        </row>
        <row r="104">
          <cell r="B104">
            <v>1240</v>
          </cell>
          <cell r="C104">
            <v>0</v>
          </cell>
          <cell r="D104"/>
          <cell r="E104"/>
          <cell r="F104"/>
          <cell r="G104"/>
          <cell r="H104"/>
          <cell r="I104"/>
          <cell r="J104"/>
          <cell r="K104"/>
          <cell r="L104"/>
          <cell r="M104"/>
          <cell r="N104"/>
          <cell r="O104"/>
          <cell r="P104"/>
          <cell r="Q104"/>
          <cell r="R104"/>
          <cell r="S104"/>
          <cell r="T104"/>
          <cell r="U104"/>
          <cell r="V104"/>
          <cell r="W104"/>
          <cell r="X104"/>
          <cell r="Y104"/>
          <cell r="Z104">
            <v>0</v>
          </cell>
          <cell r="AA104" t="str">
            <v>پروین صادق آبادی- پرداخت 2000 دلار با فی 243.790 ریال بابت تنخواه ماموریت دوبی</v>
          </cell>
          <cell r="AB104" t="str">
            <v>اصلاح و انتقال</v>
          </cell>
        </row>
        <row r="105">
          <cell r="B105">
            <v>1268</v>
          </cell>
          <cell r="C105">
            <v>-18014376</v>
          </cell>
          <cell r="D105"/>
          <cell r="E105"/>
          <cell r="F105"/>
          <cell r="G105">
            <v>0</v>
          </cell>
          <cell r="H105"/>
          <cell r="I105"/>
          <cell r="J105"/>
          <cell r="K105"/>
          <cell r="L105"/>
          <cell r="M105"/>
          <cell r="N105"/>
          <cell r="O105"/>
          <cell r="P105"/>
          <cell r="Q105"/>
          <cell r="R105"/>
          <cell r="S105"/>
          <cell r="T105">
            <v>18014376</v>
          </cell>
          <cell r="U105"/>
          <cell r="V105"/>
          <cell r="W105"/>
          <cell r="X105"/>
          <cell r="Y105"/>
          <cell r="Z105">
            <v>0</v>
          </cell>
          <cell r="AA105" t="str">
            <v>پست _ 9% ارزش افزوده ارسال پاکت به اداره ثبت شرکتها م 1401/7/24- مالی</v>
          </cell>
          <cell r="AB105" t="str">
            <v>تنخواه</v>
          </cell>
        </row>
        <row r="106">
          <cell r="B106">
            <v>1281</v>
          </cell>
          <cell r="C106"/>
          <cell r="D106"/>
          <cell r="E106"/>
          <cell r="F106"/>
          <cell r="G106">
            <v>0</v>
          </cell>
          <cell r="H106"/>
          <cell r="I106"/>
          <cell r="J106"/>
          <cell r="K106">
            <v>-30591000</v>
          </cell>
          <cell r="L106">
            <v>-3090000</v>
          </cell>
          <cell r="M106"/>
          <cell r="N106"/>
          <cell r="O106"/>
          <cell r="P106"/>
          <cell r="Q106"/>
          <cell r="R106"/>
          <cell r="S106"/>
          <cell r="T106">
            <v>33681000</v>
          </cell>
          <cell r="U106"/>
          <cell r="V106"/>
          <cell r="W106"/>
          <cell r="X106"/>
          <cell r="Y106"/>
          <cell r="Z106">
            <v>0</v>
          </cell>
          <cell r="AA106" t="str">
            <v>شبکه انتقال داده های رهام تک- بابت 9% ارزش افزوده هزینه اجاره IP به مدت سه ماه از 1401/07/20 الی 1401/10/19 طی ف ش 5430016</v>
          </cell>
          <cell r="AB106" t="str">
            <v>خرید خدمات</v>
          </cell>
        </row>
        <row r="107">
          <cell r="B107">
            <v>1292</v>
          </cell>
          <cell r="C107"/>
          <cell r="D107"/>
          <cell r="E107"/>
          <cell r="F107">
            <v>1551222600</v>
          </cell>
          <cell r="G107"/>
          <cell r="H107"/>
          <cell r="I107"/>
          <cell r="J107"/>
          <cell r="K107">
            <v>-1551222600</v>
          </cell>
          <cell r="L107"/>
          <cell r="M107"/>
          <cell r="N107"/>
          <cell r="O107"/>
          <cell r="P107"/>
          <cell r="Q107"/>
          <cell r="R107"/>
          <cell r="S107"/>
          <cell r="T107"/>
          <cell r="U107"/>
          <cell r="V107"/>
          <cell r="W107"/>
          <cell r="X107"/>
          <cell r="Y107"/>
          <cell r="Z107">
            <v>0</v>
          </cell>
          <cell r="AA107" t="str">
            <v>شرکت صنعتی و شیمیایی رنگین زره-بابت خرید رنگ پلی اورتان (جزءاول)طی فاکتور 7526</v>
          </cell>
          <cell r="AB107" t="str">
            <v>خرید انباری</v>
          </cell>
        </row>
        <row r="108">
          <cell r="B108">
            <v>1317</v>
          </cell>
          <cell r="C108"/>
          <cell r="D108"/>
          <cell r="E108"/>
          <cell r="F108">
            <v>97882000</v>
          </cell>
          <cell r="G108"/>
          <cell r="H108"/>
          <cell r="I108"/>
          <cell r="J108"/>
          <cell r="K108">
            <v>-97882000</v>
          </cell>
          <cell r="L108"/>
          <cell r="M108"/>
          <cell r="N108"/>
          <cell r="O108"/>
          <cell r="P108"/>
          <cell r="Q108"/>
          <cell r="R108"/>
          <cell r="S108"/>
          <cell r="T108"/>
          <cell r="U108"/>
          <cell r="V108"/>
          <cell r="W108"/>
          <cell r="X108"/>
          <cell r="Y108"/>
          <cell r="Z108">
            <v>0</v>
          </cell>
          <cell r="AA108" t="str">
            <v>حمید شمسی- سند MRS شماره 2081 بابت خرید طی فاکتور 401/12</v>
          </cell>
          <cell r="AB108" t="str">
            <v>خرید انباری</v>
          </cell>
        </row>
        <row r="109">
          <cell r="B109">
            <v>1376</v>
          </cell>
          <cell r="C109"/>
          <cell r="D109"/>
          <cell r="E109"/>
          <cell r="F109">
            <v>6421393711</v>
          </cell>
          <cell r="G109"/>
          <cell r="H109"/>
          <cell r="I109"/>
          <cell r="J109"/>
          <cell r="K109">
            <v>-6421393711</v>
          </cell>
          <cell r="L109"/>
          <cell r="M109"/>
          <cell r="N109"/>
          <cell r="O109"/>
          <cell r="P109"/>
          <cell r="Q109"/>
          <cell r="R109"/>
          <cell r="S109"/>
          <cell r="T109"/>
          <cell r="U109"/>
          <cell r="V109"/>
          <cell r="W109"/>
          <cell r="X109"/>
          <cell r="Y109"/>
          <cell r="Z109">
            <v>0</v>
          </cell>
          <cell r="AA109" t="str">
            <v>صنعت پروژه توس-بابت خرید HP Steam Silencerطی فاکتور 59</v>
          </cell>
          <cell r="AB109" t="str">
            <v>خرید انباری</v>
          </cell>
        </row>
        <row r="110">
          <cell r="B110">
            <v>1218</v>
          </cell>
          <cell r="C110">
            <v>-108327428380</v>
          </cell>
          <cell r="D110"/>
          <cell r="E110"/>
          <cell r="F110"/>
          <cell r="G110">
            <v>23370000</v>
          </cell>
          <cell r="H110"/>
          <cell r="I110"/>
          <cell r="J110"/>
          <cell r="K110">
            <v>108304058380</v>
          </cell>
          <cell r="L110"/>
          <cell r="M110"/>
          <cell r="N110"/>
          <cell r="O110"/>
          <cell r="P110"/>
          <cell r="Q110"/>
          <cell r="R110"/>
          <cell r="S110"/>
          <cell r="T110"/>
          <cell r="U110"/>
          <cell r="V110"/>
          <cell r="W110"/>
          <cell r="X110"/>
          <cell r="Y110"/>
          <cell r="Z110">
            <v>0</v>
          </cell>
          <cell r="AA110" t="str">
            <v>پی کاو- چک 194408 (اقتصاد) بابت تسویه ف 312 مربوط به ص و 39 (واریزی) طی دستور پرداخت پیوست</v>
          </cell>
          <cell r="AB110" t="str">
            <v>دریافت و پرداخت</v>
          </cell>
        </row>
        <row r="111">
          <cell r="B111">
            <v>1219</v>
          </cell>
          <cell r="C111">
            <v>-1057485870</v>
          </cell>
          <cell r="D111"/>
          <cell r="E111"/>
          <cell r="F111"/>
          <cell r="G111">
            <v>245516898</v>
          </cell>
          <cell r="H111"/>
          <cell r="I111"/>
          <cell r="J111"/>
          <cell r="K111">
            <v>811968972</v>
          </cell>
          <cell r="L111"/>
          <cell r="M111"/>
          <cell r="N111"/>
          <cell r="O111"/>
          <cell r="P111"/>
          <cell r="Q111"/>
          <cell r="R111"/>
          <cell r="S111"/>
          <cell r="T111"/>
          <cell r="U111"/>
          <cell r="V111"/>
          <cell r="W111"/>
          <cell r="X111"/>
          <cell r="Y111"/>
          <cell r="Z111">
            <v>0</v>
          </cell>
          <cell r="AA111" t="str">
            <v>تیر ناو ساتراپ- چک 162145 (تجارت) بابت تسویه ف A49 مربوط به بارنامه SE-2207-193 (واریزی) طی دستور پرداخت پیوست</v>
          </cell>
          <cell r="AB111" t="str">
            <v>دریافت و پرداخت</v>
          </cell>
        </row>
        <row r="112">
          <cell r="B112">
            <v>1231</v>
          </cell>
          <cell r="C112">
            <v>78080521473</v>
          </cell>
          <cell r="D112"/>
          <cell r="E112">
            <v>-76946000000</v>
          </cell>
          <cell r="F112"/>
          <cell r="G112"/>
          <cell r="H112"/>
          <cell r="I112"/>
          <cell r="J112"/>
          <cell r="K112">
            <v>-1134521473</v>
          </cell>
          <cell r="L112"/>
          <cell r="M112"/>
          <cell r="N112"/>
          <cell r="O112"/>
          <cell r="P112"/>
          <cell r="Q112"/>
          <cell r="R112"/>
          <cell r="S112"/>
          <cell r="T112"/>
          <cell r="U112"/>
          <cell r="V112"/>
          <cell r="W112"/>
          <cell r="X112"/>
          <cell r="Y112"/>
          <cell r="Z112">
            <v>0</v>
          </cell>
          <cell r="AA112" t="str">
            <v>فرآب - طی سند 241991 (تجارت) بابت عودت سپرده نقدی و برگشت مازاد کارمزد تمدید ضمانتنامه شماره 98182027366</v>
          </cell>
          <cell r="AB112" t="str">
            <v>دریافت و پرداخت</v>
          </cell>
        </row>
        <row r="113">
          <cell r="B113">
            <v>1238</v>
          </cell>
          <cell r="C113">
            <v>-7347356801</v>
          </cell>
          <cell r="D113"/>
          <cell r="E113"/>
          <cell r="F113"/>
          <cell r="G113">
            <v>6656709800</v>
          </cell>
          <cell r="H113"/>
          <cell r="I113"/>
          <cell r="J113"/>
          <cell r="K113">
            <v>526050000</v>
          </cell>
          <cell r="L113"/>
          <cell r="M113"/>
          <cell r="N113"/>
          <cell r="O113"/>
          <cell r="P113"/>
          <cell r="Q113"/>
          <cell r="R113">
            <v>-8123731</v>
          </cell>
          <cell r="S113"/>
          <cell r="T113"/>
          <cell r="U113"/>
          <cell r="V113">
            <v>172720732</v>
          </cell>
          <cell r="W113"/>
          <cell r="X113"/>
          <cell r="Y113"/>
          <cell r="Z113">
            <v>0</v>
          </cell>
          <cell r="AA113" t="str">
            <v>آقای سید محمد حسینی کیا- چک 194410 (اقتصاد) بابت تسویه کامل حقوق و عیدی و باز خرید خدمت و طلب مرخصی و ... تا پایان 1401/06/05</v>
          </cell>
          <cell r="AB113" t="str">
            <v>کارمزد</v>
          </cell>
        </row>
        <row r="114">
          <cell r="B114">
            <v>1257</v>
          </cell>
          <cell r="C114">
            <v>-863265000</v>
          </cell>
          <cell r="D114"/>
          <cell r="E114"/>
          <cell r="F114"/>
          <cell r="G114"/>
          <cell r="H114"/>
          <cell r="I114"/>
          <cell r="J114"/>
          <cell r="K114"/>
          <cell r="L114"/>
          <cell r="M114"/>
          <cell r="N114"/>
          <cell r="O114"/>
          <cell r="P114"/>
          <cell r="Q114"/>
          <cell r="R114"/>
          <cell r="S114"/>
          <cell r="T114"/>
          <cell r="U114">
            <v>863265000</v>
          </cell>
          <cell r="V114"/>
          <cell r="W114"/>
          <cell r="X114"/>
          <cell r="Y114"/>
          <cell r="Z114">
            <v>0</v>
          </cell>
          <cell r="AA114" t="str">
            <v>پرداخت 6 فقره هزینه حمل بارنامه طی تنخواه شماره 58 ​اسماعیل کرمی</v>
          </cell>
          <cell r="AB114" t="str">
            <v>تنخواه</v>
          </cell>
        </row>
        <row r="115">
          <cell r="B115">
            <v>1293</v>
          </cell>
          <cell r="C115"/>
          <cell r="D115"/>
          <cell r="E115"/>
          <cell r="F115">
            <v>94830000</v>
          </cell>
          <cell r="G115"/>
          <cell r="H115"/>
          <cell r="I115"/>
          <cell r="J115"/>
          <cell r="K115">
            <v>-94830000</v>
          </cell>
          <cell r="L115"/>
          <cell r="M115"/>
          <cell r="N115"/>
          <cell r="O115"/>
          <cell r="P115"/>
          <cell r="Q115"/>
          <cell r="R115"/>
          <cell r="S115"/>
          <cell r="T115"/>
          <cell r="U115"/>
          <cell r="V115"/>
          <cell r="W115"/>
          <cell r="X115"/>
          <cell r="Y115"/>
          <cell r="Z115">
            <v>0</v>
          </cell>
          <cell r="AA115" t="str">
            <v>شرکت صنعتی و شیمیایی رنگین زره-بابت خرید استر اپوکسی فنولیک-طوسی(جزء اول)طی فاکتور 7527</v>
          </cell>
          <cell r="AB115" t="str">
            <v>خرید انباری</v>
          </cell>
        </row>
        <row r="116">
          <cell r="B116">
            <v>1217</v>
          </cell>
          <cell r="C116">
            <v>87499980000</v>
          </cell>
          <cell r="D116"/>
          <cell r="E116"/>
          <cell r="F116"/>
          <cell r="G116"/>
          <cell r="H116"/>
          <cell r="I116"/>
          <cell r="J116"/>
          <cell r="K116"/>
          <cell r="L116"/>
          <cell r="M116">
            <v>-100000000000</v>
          </cell>
          <cell r="N116"/>
          <cell r="O116"/>
          <cell r="P116"/>
          <cell r="Q116"/>
          <cell r="R116"/>
          <cell r="S116"/>
          <cell r="T116"/>
          <cell r="U116"/>
          <cell r="V116">
            <v>12500020000</v>
          </cell>
          <cell r="W116"/>
          <cell r="X116"/>
          <cell r="Y116"/>
          <cell r="Z116">
            <v>0</v>
          </cell>
          <cell r="AA116" t="str">
            <v>هزینه کارمزد تمدید اعتبار اسنادی ش 96109363 توسط بانک صنعت و معدن طی سند شماره 288895389</v>
          </cell>
          <cell r="AB116" t="str">
            <v>کارمزد</v>
          </cell>
        </row>
        <row r="117">
          <cell r="B117">
            <v>1239</v>
          </cell>
          <cell r="C117">
            <v>-390778983</v>
          </cell>
          <cell r="D117"/>
          <cell r="E117"/>
          <cell r="F117"/>
          <cell r="G117"/>
          <cell r="H117"/>
          <cell r="I117"/>
          <cell r="J117"/>
          <cell r="K117">
            <v>390778983</v>
          </cell>
          <cell r="L117"/>
          <cell r="M117"/>
          <cell r="N117"/>
          <cell r="O117"/>
          <cell r="P117"/>
          <cell r="Q117"/>
          <cell r="R117"/>
          <cell r="S117"/>
          <cell r="T117"/>
          <cell r="U117"/>
          <cell r="V117"/>
          <cell r="W117"/>
          <cell r="X117"/>
          <cell r="Y117"/>
          <cell r="Z117">
            <v>0</v>
          </cell>
          <cell r="AA117" t="str">
            <v>چک 323196 (ملت) بابت حقوق شهریور ماه 1401 پرسنل گمرک (واریزی) طی دستور پرداخت پیوست</v>
          </cell>
          <cell r="AB117" t="str">
            <v>دریافت و پرداخت</v>
          </cell>
        </row>
        <row r="118">
          <cell r="B118">
            <v>1243</v>
          </cell>
          <cell r="C118">
            <v>-760637328</v>
          </cell>
          <cell r="D118"/>
          <cell r="E118"/>
          <cell r="F118"/>
          <cell r="G118"/>
          <cell r="H118"/>
          <cell r="I118"/>
          <cell r="J118"/>
          <cell r="K118">
            <v>760637328</v>
          </cell>
          <cell r="L118"/>
          <cell r="M118"/>
          <cell r="N118"/>
          <cell r="O118"/>
          <cell r="P118"/>
          <cell r="Q118"/>
          <cell r="R118"/>
          <cell r="S118"/>
          <cell r="T118"/>
          <cell r="U118"/>
          <cell r="V118"/>
          <cell r="W118"/>
          <cell r="X118"/>
          <cell r="Y118"/>
          <cell r="Z118">
            <v>0</v>
          </cell>
          <cell r="AA118" t="str">
            <v>سازمان تامین اجتماعی شعبه کنگان- چک 162163 (تجارت) بابت پرداخت حق بیمه شهریور ماه 1401 کارکنان (قبض 511001070253401 ) (واریزی) طی دستور پرداخت پیوست</v>
          </cell>
          <cell r="AB118" t="str">
            <v>دریافت و پرداخت</v>
          </cell>
        </row>
        <row r="119">
          <cell r="B119">
            <v>1244</v>
          </cell>
          <cell r="C119">
            <v>-100081376660</v>
          </cell>
          <cell r="D119"/>
          <cell r="E119"/>
          <cell r="F119"/>
          <cell r="G119"/>
          <cell r="H119"/>
          <cell r="I119"/>
          <cell r="J119"/>
          <cell r="K119">
            <v>100081376660</v>
          </cell>
          <cell r="L119"/>
          <cell r="M119"/>
          <cell r="N119"/>
          <cell r="O119"/>
          <cell r="P119"/>
          <cell r="Q119"/>
          <cell r="R119"/>
          <cell r="S119"/>
          <cell r="T119"/>
          <cell r="U119"/>
          <cell r="V119"/>
          <cell r="W119"/>
          <cell r="X119"/>
          <cell r="Y119"/>
          <cell r="Z119">
            <v>0</v>
          </cell>
          <cell r="AA119" t="str">
            <v>پولاد پیچ کار- چک 162160 (تجارت) بابت خرید انکر بولت طی ف 27198 (واریزی) طی دستور پرداخت پیوست</v>
          </cell>
          <cell r="AB119" t="str">
            <v>دریافت و پرداخت</v>
          </cell>
        </row>
        <row r="120">
          <cell r="B120">
            <v>1300</v>
          </cell>
          <cell r="C120"/>
          <cell r="D120"/>
          <cell r="E120"/>
          <cell r="F120">
            <v>159997830</v>
          </cell>
          <cell r="G120"/>
          <cell r="H120"/>
          <cell r="I120"/>
          <cell r="J120"/>
          <cell r="K120">
            <v>-159997830</v>
          </cell>
          <cell r="L120"/>
          <cell r="M120"/>
          <cell r="N120"/>
          <cell r="O120"/>
          <cell r="P120"/>
          <cell r="Q120"/>
          <cell r="R120"/>
          <cell r="S120"/>
          <cell r="T120"/>
          <cell r="U120"/>
          <cell r="V120"/>
          <cell r="W120"/>
          <cell r="X120"/>
          <cell r="Y120"/>
          <cell r="Z120">
            <v>0</v>
          </cell>
          <cell r="AA120" t="str">
            <v>شرکت پترو صنعت عادل-بابت خرید FLANGE WN 600# RF SCH40ASTM A860 WPHY 60,ASME B 16.5,8"طی فاکتور 3861</v>
          </cell>
          <cell r="AB120" t="str">
            <v>خرید انباری</v>
          </cell>
        </row>
        <row r="121">
          <cell r="B121">
            <v>1318</v>
          </cell>
          <cell r="C121"/>
          <cell r="D121"/>
          <cell r="E121"/>
          <cell r="F121">
            <v>86182000</v>
          </cell>
          <cell r="G121"/>
          <cell r="H121"/>
          <cell r="I121"/>
          <cell r="J121"/>
          <cell r="K121">
            <v>-86182000</v>
          </cell>
          <cell r="L121"/>
          <cell r="M121"/>
          <cell r="N121"/>
          <cell r="O121"/>
          <cell r="P121"/>
          <cell r="Q121"/>
          <cell r="R121"/>
          <cell r="S121"/>
          <cell r="T121"/>
          <cell r="U121"/>
          <cell r="V121"/>
          <cell r="W121"/>
          <cell r="X121"/>
          <cell r="Y121"/>
          <cell r="Z121">
            <v>0</v>
          </cell>
          <cell r="AA121" t="str">
            <v>اسکندر رمضانی (ناصر توکل محمود آبادی)-بابت خرید 	آجر فشاری (آجر گری)طی فاکتور 1359</v>
          </cell>
          <cell r="AB121" t="str">
            <v>خرید انباری</v>
          </cell>
        </row>
        <row r="122">
          <cell r="B122">
            <v>1362</v>
          </cell>
          <cell r="C122">
            <v>-326950</v>
          </cell>
          <cell r="D122"/>
          <cell r="E122"/>
          <cell r="F122"/>
          <cell r="G122"/>
          <cell r="H122"/>
          <cell r="I122"/>
          <cell r="J122"/>
          <cell r="K122"/>
          <cell r="L122"/>
          <cell r="M122"/>
          <cell r="N122"/>
          <cell r="O122"/>
          <cell r="P122"/>
          <cell r="Q122"/>
          <cell r="R122"/>
          <cell r="S122"/>
          <cell r="T122"/>
          <cell r="U122"/>
          <cell r="V122">
            <v>326950</v>
          </cell>
          <cell r="W122"/>
          <cell r="X122"/>
          <cell r="Y122"/>
          <cell r="Z122">
            <v>0</v>
          </cell>
          <cell r="AA122" t="str">
            <v>هزینه کارمزد بانکی از تجارت جاری 306827022 سند ش 99173</v>
          </cell>
          <cell r="AB122" t="str">
            <v>کارمزد</v>
          </cell>
        </row>
        <row r="123">
          <cell r="B123">
            <v>1530</v>
          </cell>
          <cell r="C123"/>
          <cell r="D123"/>
          <cell r="E123"/>
          <cell r="F123">
            <v>34550000</v>
          </cell>
          <cell r="G123"/>
          <cell r="H123"/>
          <cell r="I123"/>
          <cell r="J123"/>
          <cell r="K123">
            <v>-34550000</v>
          </cell>
          <cell r="L123"/>
          <cell r="M123"/>
          <cell r="N123"/>
          <cell r="O123"/>
          <cell r="P123"/>
          <cell r="Q123"/>
          <cell r="R123"/>
          <cell r="S123"/>
          <cell r="T123"/>
          <cell r="U123"/>
          <cell r="V123"/>
          <cell r="W123"/>
          <cell r="X123"/>
          <cell r="Y123"/>
          <cell r="Z123">
            <v>0</v>
          </cell>
          <cell r="AA123" t="str">
            <v>مهرزاد افشار (بازرگانی پارس)- سند MRS شماره 2265 بابت خرید طی فاکتور 16083</v>
          </cell>
          <cell r="AB123" t="str">
            <v>خرید انباری</v>
          </cell>
        </row>
        <row r="124">
          <cell r="B124">
            <v>1567</v>
          </cell>
          <cell r="C124">
            <v>-10032127000</v>
          </cell>
          <cell r="D124"/>
          <cell r="E124"/>
          <cell r="F124"/>
          <cell r="G124"/>
          <cell r="H124"/>
          <cell r="I124"/>
          <cell r="J124"/>
          <cell r="K124">
            <v>7772792000</v>
          </cell>
          <cell r="L124"/>
          <cell r="M124"/>
          <cell r="N124"/>
          <cell r="O124"/>
          <cell r="P124"/>
          <cell r="Q124"/>
          <cell r="R124">
            <v>2259335000</v>
          </cell>
          <cell r="S124"/>
          <cell r="T124"/>
          <cell r="U124"/>
          <cell r="V124"/>
          <cell r="W124"/>
          <cell r="X124"/>
          <cell r="Y124"/>
          <cell r="Z124">
            <v>0</v>
          </cell>
          <cell r="AA124" t="str">
            <v>سود (زیان) تسعیر ارز بابت فروش 51.500.000 وون از 194.818 ریال به فی 150.928ریال طی نامه 01/0000/ص/آد  به تاریخ 1401/07/26</v>
          </cell>
          <cell r="AB124" t="str">
            <v>تسعیر ارز</v>
          </cell>
        </row>
        <row r="125">
          <cell r="B125">
            <v>1245</v>
          </cell>
          <cell r="C125">
            <v>99543649700</v>
          </cell>
          <cell r="D125"/>
          <cell r="E125"/>
          <cell r="F125"/>
          <cell r="G125"/>
          <cell r="H125"/>
          <cell r="I125"/>
          <cell r="J125"/>
          <cell r="K125">
            <v>-99543649700</v>
          </cell>
          <cell r="L125"/>
          <cell r="M125"/>
          <cell r="N125"/>
          <cell r="O125"/>
          <cell r="P125"/>
          <cell r="Q125"/>
          <cell r="R125"/>
          <cell r="S125"/>
          <cell r="T125"/>
          <cell r="U125"/>
          <cell r="V125"/>
          <cell r="W125"/>
          <cell r="X125"/>
          <cell r="Y125"/>
          <cell r="Z125">
            <v>0</v>
          </cell>
          <cell r="AA125" t="str">
            <v>سپهر مولد- چک 162157 (تجارت) بابت علی الحساب ق ADSH-P-PO-GE-008 (واریزی) طی دستور پرداخت پیوست</v>
          </cell>
          <cell r="AB125" t="str">
            <v>دریافت و پرداخت</v>
          </cell>
        </row>
        <row r="126">
          <cell r="B126">
            <v>1270</v>
          </cell>
          <cell r="C126">
            <v>-11160000</v>
          </cell>
          <cell r="D126"/>
          <cell r="E126"/>
          <cell r="F126"/>
          <cell r="G126"/>
          <cell r="H126"/>
          <cell r="I126"/>
          <cell r="J126"/>
          <cell r="K126"/>
          <cell r="L126"/>
          <cell r="M126"/>
          <cell r="N126"/>
          <cell r="O126"/>
          <cell r="P126"/>
          <cell r="Q126"/>
          <cell r="R126"/>
          <cell r="S126"/>
          <cell r="T126">
            <v>11160000</v>
          </cell>
          <cell r="U126"/>
          <cell r="V126"/>
          <cell r="W126"/>
          <cell r="X126"/>
          <cell r="Y126"/>
          <cell r="Z126">
            <v>0</v>
          </cell>
          <cell r="AA126" t="str">
            <v>اسناد تنخواه ش 52 آقای خستو- هزینه های دفتر مرکزی از تاریخ 1401/07/19 الی 1401/07/27</v>
          </cell>
          <cell r="AB126" t="str">
            <v>تنخواه</v>
          </cell>
        </row>
        <row r="127">
          <cell r="B127">
            <v>1271</v>
          </cell>
          <cell r="C127">
            <v>-18297080</v>
          </cell>
          <cell r="D127"/>
          <cell r="E127"/>
          <cell r="F127"/>
          <cell r="G127"/>
          <cell r="H127"/>
          <cell r="I127"/>
          <cell r="J127"/>
          <cell r="K127">
            <v>1003080</v>
          </cell>
          <cell r="L127"/>
          <cell r="M127"/>
          <cell r="N127"/>
          <cell r="O127"/>
          <cell r="P127"/>
          <cell r="Q127"/>
          <cell r="R127"/>
          <cell r="S127"/>
          <cell r="T127">
            <v>17294000</v>
          </cell>
          <cell r="U127"/>
          <cell r="V127"/>
          <cell r="W127"/>
          <cell r="X127"/>
          <cell r="Y127"/>
          <cell r="Z127">
            <v>0</v>
          </cell>
          <cell r="AA127" t="str">
            <v>مسیر طلایی راسا _ هزینه بابت تسویه با شرکت مسیر طلایی راسا از طرف آقای پابخش م 1401/7/20 - بازرگانی</v>
          </cell>
          <cell r="AB127" t="str">
            <v>تنخواه</v>
          </cell>
        </row>
        <row r="128">
          <cell r="B128">
            <v>1312</v>
          </cell>
          <cell r="C128">
            <v>-235799</v>
          </cell>
          <cell r="D128"/>
          <cell r="E128"/>
          <cell r="F128"/>
          <cell r="G128"/>
          <cell r="H128"/>
          <cell r="I128"/>
          <cell r="J128"/>
          <cell r="K128"/>
          <cell r="L128"/>
          <cell r="M128"/>
          <cell r="N128"/>
          <cell r="O128"/>
          <cell r="P128"/>
          <cell r="Q128"/>
          <cell r="R128"/>
          <cell r="S128"/>
          <cell r="T128"/>
          <cell r="U128"/>
          <cell r="V128">
            <v>235799</v>
          </cell>
          <cell r="W128"/>
          <cell r="X128"/>
          <cell r="Y128"/>
          <cell r="Z128">
            <v>0</v>
          </cell>
          <cell r="AA128" t="str">
            <v>انتقال از اقتصاد پشتیبان 215/850/5278624/1 به پشتیبان جاری 215/2/5278624/1 سند ش 20954029</v>
          </cell>
          <cell r="AB128" t="str">
            <v>کارمزد</v>
          </cell>
        </row>
        <row r="129">
          <cell r="B129">
            <v>1695</v>
          </cell>
          <cell r="C129"/>
          <cell r="D129"/>
          <cell r="E129"/>
          <cell r="F129"/>
          <cell r="G129"/>
          <cell r="H129"/>
          <cell r="I129"/>
          <cell r="J129"/>
          <cell r="K129"/>
          <cell r="L129"/>
          <cell r="M129"/>
          <cell r="N129"/>
          <cell r="O129"/>
          <cell r="P129"/>
          <cell r="Q129"/>
          <cell r="R129"/>
          <cell r="S129"/>
          <cell r="T129"/>
          <cell r="U129"/>
          <cell r="V129"/>
          <cell r="W129"/>
          <cell r="X129">
            <v>0</v>
          </cell>
          <cell r="Y129"/>
          <cell r="Z129">
            <v>0</v>
          </cell>
          <cell r="AA129" t="str">
            <v>ترانس صنعت ایرانیان -دریافت چک 894125 (قرض الحسنه رسالت) بابت تضمین پیش پرداخت تعمیر ترانسها طی ق ADSH-E-CO-GE-020</v>
          </cell>
          <cell r="AB129" t="str">
            <v>انتظامی</v>
          </cell>
        </row>
        <row r="130">
          <cell r="B130">
            <v>1247</v>
          </cell>
          <cell r="C130">
            <v>-100000275000</v>
          </cell>
          <cell r="D130"/>
          <cell r="E130"/>
          <cell r="F130"/>
          <cell r="G130"/>
          <cell r="H130"/>
          <cell r="I130"/>
          <cell r="J130"/>
          <cell r="K130">
            <v>100000000000</v>
          </cell>
          <cell r="L130"/>
          <cell r="M130"/>
          <cell r="N130"/>
          <cell r="O130"/>
          <cell r="P130"/>
          <cell r="Q130"/>
          <cell r="R130"/>
          <cell r="S130"/>
          <cell r="T130"/>
          <cell r="U130"/>
          <cell r="V130">
            <v>275000</v>
          </cell>
          <cell r="W130"/>
          <cell r="X130"/>
          <cell r="Y130">
            <v>0</v>
          </cell>
          <cell r="Z130">
            <v>0</v>
          </cell>
          <cell r="AA130" t="str">
            <v>سپهر مولد- چک 162161 (تجارت) بابت علی الحساب ق ADSH-P-PO-GE-008 (واریزی) طی دستور پرداخت پیوست</v>
          </cell>
          <cell r="AB130" t="str">
            <v>شامل کارمزد (دریافت و پرداخت)</v>
          </cell>
        </row>
        <row r="131">
          <cell r="B131">
            <v>1516</v>
          </cell>
          <cell r="C131"/>
          <cell r="D131"/>
          <cell r="E131">
            <v>-1105699760</v>
          </cell>
          <cell r="F131"/>
          <cell r="G131">
            <v>-3000000000</v>
          </cell>
          <cell r="H131"/>
          <cell r="I131"/>
          <cell r="J131"/>
          <cell r="K131">
            <v>-16515318002</v>
          </cell>
          <cell r="L131"/>
          <cell r="M131"/>
          <cell r="N131"/>
          <cell r="O131"/>
          <cell r="P131"/>
          <cell r="Q131"/>
          <cell r="R131"/>
          <cell r="S131"/>
          <cell r="T131"/>
          <cell r="U131">
            <v>20621017762</v>
          </cell>
          <cell r="V131"/>
          <cell r="W131"/>
          <cell r="X131"/>
          <cell r="Y131"/>
          <cell r="Z131">
            <v>0</v>
          </cell>
          <cell r="AA131" t="str">
            <v>هماهنگ بار پارس- بابت هزینه های ترخیص محموله بویلر KWB1 اینویس 160 بارنامه ش JEABND22-002TRN طی ف ش A27981 شامل  9% ارزش افزوده</v>
          </cell>
          <cell r="AB131" t="str">
            <v>خرید خدمات</v>
          </cell>
        </row>
        <row r="132">
          <cell r="B132">
            <v>1630</v>
          </cell>
          <cell r="C132"/>
          <cell r="D132"/>
          <cell r="E132"/>
          <cell r="F132"/>
          <cell r="G132"/>
          <cell r="H132"/>
          <cell r="I132"/>
          <cell r="J132"/>
          <cell r="K132"/>
          <cell r="L132"/>
          <cell r="M132"/>
          <cell r="N132"/>
          <cell r="O132"/>
          <cell r="P132"/>
          <cell r="Q132"/>
          <cell r="R132"/>
          <cell r="S132"/>
          <cell r="T132"/>
          <cell r="U132"/>
          <cell r="V132"/>
          <cell r="W132"/>
          <cell r="X132">
            <v>0</v>
          </cell>
          <cell r="Y132"/>
          <cell r="Z132">
            <v>0</v>
          </cell>
          <cell r="AA132" t="str">
            <v>سیستم های صنعتی سامان -دریافت ضم ش 6-00-00644826-60 (صادرات) تضمین پ پ ق ADSH-P-PO-GE-074 بابت ایستگاه تقلیل فشار گاز به سررسید 1401/07/30</v>
          </cell>
          <cell r="AB132" t="str">
            <v>انتظامی</v>
          </cell>
        </row>
        <row r="133">
          <cell r="B133">
            <v>1274</v>
          </cell>
          <cell r="C133">
            <v>-577810900</v>
          </cell>
          <cell r="D133"/>
          <cell r="E133"/>
          <cell r="F133"/>
          <cell r="G133"/>
          <cell r="H133"/>
          <cell r="I133"/>
          <cell r="J133"/>
          <cell r="K133"/>
          <cell r="L133"/>
          <cell r="M133"/>
          <cell r="N133"/>
          <cell r="O133"/>
          <cell r="P133"/>
          <cell r="Q133"/>
          <cell r="R133"/>
          <cell r="S133"/>
          <cell r="T133"/>
          <cell r="U133">
            <v>577810900</v>
          </cell>
          <cell r="V133"/>
          <cell r="W133"/>
          <cell r="X133"/>
          <cell r="Y133"/>
          <cell r="Z133">
            <v>0</v>
          </cell>
          <cell r="AA133" t="str">
            <v>پرداخت 5 فقره هزینه حمل بارنامه طی تنخواه شماره 59 ​اسماعیل کرمی</v>
          </cell>
          <cell r="AB133" t="str">
            <v>تنخواه</v>
          </cell>
        </row>
        <row r="134">
          <cell r="B134">
            <v>1187</v>
          </cell>
          <cell r="C134"/>
          <cell r="D134"/>
          <cell r="E134"/>
          <cell r="F134"/>
          <cell r="G134"/>
          <cell r="H134"/>
          <cell r="I134"/>
          <cell r="J134"/>
          <cell r="K134">
            <v>-2800000000</v>
          </cell>
          <cell r="L134"/>
          <cell r="M134"/>
          <cell r="N134"/>
          <cell r="O134"/>
          <cell r="P134"/>
          <cell r="Q134"/>
          <cell r="R134"/>
          <cell r="S134"/>
          <cell r="T134"/>
          <cell r="U134">
            <v>2800000000</v>
          </cell>
          <cell r="V134"/>
          <cell r="W134"/>
          <cell r="X134"/>
          <cell r="Y134"/>
          <cell r="Z134">
            <v>0</v>
          </cell>
          <cell r="AA134" t="str">
            <v>فرهاد حجاری زاده- بابت مالیات اجاره ساختمان دفترمرکزی از 1401/07/01 الی 1401/07/31 مطابق قرارداد 18998249</v>
          </cell>
          <cell r="AB134" t="str">
            <v>اجاره محل</v>
          </cell>
        </row>
        <row r="135">
          <cell r="B135">
            <v>1241</v>
          </cell>
          <cell r="C135">
            <v>-73137000</v>
          </cell>
          <cell r="D135"/>
          <cell r="E135"/>
          <cell r="F135"/>
          <cell r="G135"/>
          <cell r="H135"/>
          <cell r="I135"/>
          <cell r="J135"/>
          <cell r="K135"/>
          <cell r="L135"/>
          <cell r="M135"/>
          <cell r="N135"/>
          <cell r="O135"/>
          <cell r="P135"/>
          <cell r="Q135"/>
          <cell r="R135"/>
          <cell r="S135"/>
          <cell r="T135">
            <v>73137000</v>
          </cell>
          <cell r="U135"/>
          <cell r="V135"/>
          <cell r="W135"/>
          <cell r="X135"/>
          <cell r="Y135"/>
          <cell r="Z135">
            <v>0</v>
          </cell>
          <cell r="AA135" t="str">
            <v>پروین صادق آبادی- عودت 2000 دلار تنخواه ماموریت دوبی به صندوق با فی 243.790 ریال</v>
          </cell>
          <cell r="AB135" t="str">
            <v>تنخواه</v>
          </cell>
        </row>
        <row r="136">
          <cell r="B136">
            <v>1246</v>
          </cell>
          <cell r="C136"/>
          <cell r="D136"/>
          <cell r="E136"/>
          <cell r="F136"/>
          <cell r="G136"/>
          <cell r="H136"/>
          <cell r="I136"/>
          <cell r="J136"/>
          <cell r="K136">
            <v>-242860000</v>
          </cell>
          <cell r="L136"/>
          <cell r="M136"/>
          <cell r="N136"/>
          <cell r="O136"/>
          <cell r="P136"/>
          <cell r="Q136"/>
          <cell r="R136"/>
          <cell r="S136"/>
          <cell r="T136">
            <v>242860000</v>
          </cell>
          <cell r="U136"/>
          <cell r="V136"/>
          <cell r="W136"/>
          <cell r="X136"/>
          <cell r="Y136"/>
          <cell r="Z136">
            <v>0</v>
          </cell>
          <cell r="AA136" t="str">
            <v>پروین صادق آبادی- ارائه هزینه های سفر و اقامات ماموریت دوبی از تاریخ 25 الی 27 مهر 1401</v>
          </cell>
          <cell r="AB136" t="str">
            <v>تنخواه</v>
          </cell>
        </row>
        <row r="137">
          <cell r="B137">
            <v>1258</v>
          </cell>
          <cell r="C137">
            <v>11187</v>
          </cell>
          <cell r="D137">
            <v>790797038</v>
          </cell>
          <cell r="E137"/>
          <cell r="F137"/>
          <cell r="G137">
            <v>12576081200</v>
          </cell>
          <cell r="H137"/>
          <cell r="I137"/>
          <cell r="J137"/>
          <cell r="K137">
            <v>-13366878238</v>
          </cell>
          <cell r="L137"/>
          <cell r="M137"/>
          <cell r="N137"/>
          <cell r="O137"/>
          <cell r="P137"/>
          <cell r="Q137"/>
          <cell r="R137">
            <v>-11187</v>
          </cell>
          <cell r="S137"/>
          <cell r="T137"/>
          <cell r="U137"/>
          <cell r="V137"/>
          <cell r="W137"/>
          <cell r="X137"/>
          <cell r="Y137"/>
          <cell r="Z137">
            <v>0</v>
          </cell>
          <cell r="AA137" t="str">
            <v>مهندسی بازرگانی رایتک پویا -چک 162169 (تجارت) بابت پ پ مرحله دوم ق ADSH-P-PO-GE-067 (واریزی) طی دستور پرداخت پیوست</v>
          </cell>
          <cell r="AB137" t="str">
            <v>دریافت و پرداخت</v>
          </cell>
        </row>
        <row r="138">
          <cell r="B138">
            <v>1272</v>
          </cell>
          <cell r="C138">
            <v>-41678140</v>
          </cell>
          <cell r="D138"/>
          <cell r="E138"/>
          <cell r="F138"/>
          <cell r="G138">
            <v>0</v>
          </cell>
          <cell r="H138"/>
          <cell r="I138"/>
          <cell r="J138"/>
          <cell r="K138">
            <v>8500000</v>
          </cell>
          <cell r="L138"/>
          <cell r="M138"/>
          <cell r="N138"/>
          <cell r="O138"/>
          <cell r="P138"/>
          <cell r="Q138"/>
          <cell r="R138"/>
          <cell r="S138"/>
          <cell r="T138">
            <v>29560140</v>
          </cell>
          <cell r="U138">
            <v>3618000</v>
          </cell>
          <cell r="V138"/>
          <cell r="W138"/>
          <cell r="X138"/>
          <cell r="Y138"/>
          <cell r="Z138">
            <v>0</v>
          </cell>
          <cell r="AA138" t="str">
            <v>پست _ 9% ارزش افزوده ارسال پاکت به اصفهان از طرف خانم جاپلغی م 1401/7/30 - مالی</v>
          </cell>
          <cell r="AB138" t="str">
            <v>تنخواه</v>
          </cell>
        </row>
        <row r="139">
          <cell r="B139">
            <v>1277</v>
          </cell>
          <cell r="C139">
            <v>-90394260</v>
          </cell>
          <cell r="D139"/>
          <cell r="E139"/>
          <cell r="F139"/>
          <cell r="G139">
            <v>0</v>
          </cell>
          <cell r="H139"/>
          <cell r="I139"/>
          <cell r="J139"/>
          <cell r="K139">
            <v>0</v>
          </cell>
          <cell r="L139"/>
          <cell r="M139"/>
          <cell r="N139"/>
          <cell r="O139"/>
          <cell r="P139"/>
          <cell r="Q139"/>
          <cell r="R139"/>
          <cell r="S139"/>
          <cell r="T139">
            <v>90394260</v>
          </cell>
          <cell r="U139"/>
          <cell r="V139"/>
          <cell r="W139"/>
          <cell r="X139"/>
          <cell r="Y139"/>
          <cell r="Z139">
            <v>0</v>
          </cell>
          <cell r="AA139" t="str">
            <v>نوآوران فن آوازه- بابت 9% ارزش افزوده خرید 15 بسته قهوه فوری و 5 بسته بیسکوئیت شکلاتی طی ف ش 8026503 مورخ 1401/07/03</v>
          </cell>
          <cell r="AB139" t="str">
            <v>تنخواه</v>
          </cell>
        </row>
        <row r="140">
          <cell r="B140">
            <v>1428</v>
          </cell>
          <cell r="C140"/>
          <cell r="D140">
            <v>-177250000</v>
          </cell>
          <cell r="E140"/>
          <cell r="F140"/>
          <cell r="G140"/>
          <cell r="H140"/>
          <cell r="I140"/>
          <cell r="J140"/>
          <cell r="K140">
            <v>-1908510273</v>
          </cell>
          <cell r="L140"/>
          <cell r="M140"/>
          <cell r="N140"/>
          <cell r="O140"/>
          <cell r="P140"/>
          <cell r="Q140"/>
          <cell r="R140"/>
          <cell r="S140">
            <v>2085760273</v>
          </cell>
          <cell r="T140"/>
          <cell r="U140"/>
          <cell r="V140"/>
          <cell r="W140"/>
          <cell r="X140"/>
          <cell r="Y140"/>
          <cell r="Z140">
            <v>0</v>
          </cell>
          <cell r="AA140" t="str">
            <v>بابت حقوق پرداختنی مهر ماه</v>
          </cell>
          <cell r="AB140" t="str">
            <v>حقوق و دستمزد</v>
          </cell>
        </row>
        <row r="141">
          <cell r="B141">
            <v>1429</v>
          </cell>
          <cell r="C141"/>
          <cell r="D141"/>
          <cell r="E141"/>
          <cell r="F141"/>
          <cell r="G141"/>
          <cell r="H141"/>
          <cell r="I141"/>
          <cell r="J141"/>
          <cell r="K141">
            <v>-364828933</v>
          </cell>
          <cell r="L141"/>
          <cell r="M141"/>
          <cell r="N141"/>
          <cell r="O141"/>
          <cell r="P141"/>
          <cell r="Q141"/>
          <cell r="R141"/>
          <cell r="S141"/>
          <cell r="T141"/>
          <cell r="U141">
            <v>364828933</v>
          </cell>
          <cell r="V141"/>
          <cell r="W141"/>
          <cell r="X141"/>
          <cell r="Y141"/>
          <cell r="Z141">
            <v>0</v>
          </cell>
          <cell r="AA141" t="str">
            <v>بابت مالیات تکلیفی پرداختنی مهر ماه</v>
          </cell>
          <cell r="AB141" t="str">
            <v>حقوق و دستمزد</v>
          </cell>
        </row>
        <row r="142">
          <cell r="B142">
            <v>1430</v>
          </cell>
          <cell r="C142"/>
          <cell r="D142"/>
          <cell r="E142"/>
          <cell r="F142"/>
          <cell r="G142"/>
          <cell r="H142"/>
          <cell r="I142"/>
          <cell r="J142"/>
          <cell r="K142">
            <v>-88109877</v>
          </cell>
          <cell r="L142"/>
          <cell r="M142"/>
          <cell r="N142"/>
          <cell r="O142"/>
          <cell r="P142"/>
          <cell r="Q142"/>
          <cell r="R142"/>
          <cell r="S142">
            <v>88109877</v>
          </cell>
          <cell r="T142"/>
          <cell r="U142"/>
          <cell r="V142"/>
          <cell r="W142"/>
          <cell r="X142"/>
          <cell r="Y142"/>
          <cell r="Z142">
            <v>0</v>
          </cell>
          <cell r="AA142" t="str">
            <v>بابت ذخیره عیدی و پاداش مهر ماه</v>
          </cell>
          <cell r="AB142" t="str">
            <v>حقوق و دستمزد</v>
          </cell>
        </row>
        <row r="143">
          <cell r="B143">
            <v>1431</v>
          </cell>
          <cell r="C143"/>
          <cell r="D143"/>
          <cell r="E143"/>
          <cell r="F143"/>
          <cell r="G143"/>
          <cell r="H143"/>
          <cell r="I143"/>
          <cell r="J143"/>
          <cell r="K143"/>
          <cell r="L143"/>
          <cell r="M143"/>
          <cell r="N143"/>
          <cell r="O143">
            <v>-97817192</v>
          </cell>
          <cell r="P143"/>
          <cell r="Q143"/>
          <cell r="R143"/>
          <cell r="S143">
            <v>97817192</v>
          </cell>
          <cell r="T143"/>
          <cell r="U143"/>
          <cell r="V143"/>
          <cell r="W143"/>
          <cell r="X143"/>
          <cell r="Y143"/>
          <cell r="Z143">
            <v>0</v>
          </cell>
          <cell r="AA143" t="str">
            <v>بابت ذخیره مزایای پایان خدمت مهر ماه</v>
          </cell>
          <cell r="AB143" t="str">
            <v>حقوق و دستمزد</v>
          </cell>
        </row>
        <row r="144">
          <cell r="B144">
            <v>1487</v>
          </cell>
          <cell r="C144"/>
          <cell r="D144"/>
          <cell r="E144"/>
          <cell r="F144"/>
          <cell r="G144"/>
          <cell r="H144"/>
          <cell r="I144"/>
          <cell r="J144"/>
          <cell r="K144">
            <v>-517956855</v>
          </cell>
          <cell r="L144"/>
          <cell r="M144"/>
          <cell r="N144"/>
          <cell r="O144"/>
          <cell r="P144"/>
          <cell r="Q144"/>
          <cell r="R144"/>
          <cell r="S144">
            <v>517956855</v>
          </cell>
          <cell r="T144"/>
          <cell r="U144"/>
          <cell r="V144"/>
          <cell r="W144"/>
          <cell r="X144"/>
          <cell r="Y144"/>
          <cell r="Z144">
            <v>0</v>
          </cell>
          <cell r="AA144" t="str">
            <v>بابت مالیات حقوق پرداختنی مهر ماه</v>
          </cell>
          <cell r="AB144" t="str">
            <v>حقوق و دستمزد</v>
          </cell>
        </row>
        <row r="145">
          <cell r="B145">
            <v>1488</v>
          </cell>
          <cell r="C145"/>
          <cell r="D145"/>
          <cell r="E145"/>
          <cell r="F145"/>
          <cell r="G145"/>
          <cell r="H145"/>
          <cell r="I145"/>
          <cell r="J145"/>
          <cell r="K145">
            <v>-21056286</v>
          </cell>
          <cell r="L145"/>
          <cell r="M145"/>
          <cell r="N145"/>
          <cell r="O145"/>
          <cell r="P145"/>
          <cell r="Q145"/>
          <cell r="R145"/>
          <cell r="S145">
            <v>21056286</v>
          </cell>
          <cell r="T145"/>
          <cell r="U145"/>
          <cell r="V145"/>
          <cell r="W145"/>
          <cell r="X145"/>
          <cell r="Y145"/>
          <cell r="Z145">
            <v>0</v>
          </cell>
          <cell r="AA145" t="str">
            <v>بابت ذخیره عیدی و پاداش مهر ماه</v>
          </cell>
          <cell r="AB145" t="str">
            <v>حقوق و دستمزد</v>
          </cell>
        </row>
        <row r="146">
          <cell r="B146">
            <v>1532</v>
          </cell>
          <cell r="C146"/>
          <cell r="D146"/>
          <cell r="E146"/>
          <cell r="F146"/>
          <cell r="G146">
            <v>0</v>
          </cell>
          <cell r="H146"/>
          <cell r="I146"/>
          <cell r="J146"/>
          <cell r="K146">
            <v>-567813579688</v>
          </cell>
          <cell r="L146">
            <v>-32343712912</v>
          </cell>
          <cell r="M146"/>
          <cell r="N146"/>
          <cell r="O146"/>
          <cell r="P146"/>
          <cell r="Q146"/>
          <cell r="R146"/>
          <cell r="S146"/>
          <cell r="T146"/>
          <cell r="U146">
            <v>600157292600</v>
          </cell>
          <cell r="V146"/>
          <cell r="W146"/>
          <cell r="X146"/>
          <cell r="Y146"/>
          <cell r="Z146">
            <v>0</v>
          </cell>
          <cell r="AA146" t="str">
            <v>سپهر مولد- 9%ارزش افزوده- ارائه صورت وضعیت 32 ق ADSH-E-CO-GE-008 دوره انجام کار 1401/07/01 الی 1401/07/31 ش ف 3019-00</v>
          </cell>
          <cell r="AB146" t="str">
            <v>خرید خدمات</v>
          </cell>
        </row>
        <row r="147">
          <cell r="B147">
            <v>1557</v>
          </cell>
          <cell r="C147"/>
          <cell r="D147"/>
          <cell r="E147"/>
          <cell r="F147">
            <v>988621000</v>
          </cell>
          <cell r="G147"/>
          <cell r="H147"/>
          <cell r="I147"/>
          <cell r="J147"/>
          <cell r="K147">
            <v>-988621000</v>
          </cell>
          <cell r="L147"/>
          <cell r="M147"/>
          <cell r="N147"/>
          <cell r="O147"/>
          <cell r="P147"/>
          <cell r="Q147"/>
          <cell r="R147"/>
          <cell r="S147"/>
          <cell r="T147"/>
          <cell r="U147"/>
          <cell r="V147"/>
          <cell r="W147"/>
          <cell r="X147"/>
          <cell r="Y147"/>
          <cell r="Z147">
            <v>0</v>
          </cell>
          <cell r="AA147" t="str">
            <v>پیمانکاری حمل ماسه بادی بحرانی-محمد بحرانی-بابت خرید ماسه بادیطی فاکتور 1019</v>
          </cell>
          <cell r="AB147" t="str">
            <v>خرید انباری</v>
          </cell>
        </row>
        <row r="148">
          <cell r="B148">
            <v>1627</v>
          </cell>
          <cell r="C148"/>
          <cell r="D148">
            <v>21800000</v>
          </cell>
          <cell r="E148"/>
          <cell r="F148"/>
          <cell r="G148">
            <v>-15033535550</v>
          </cell>
          <cell r="H148"/>
          <cell r="I148"/>
          <cell r="J148"/>
          <cell r="K148">
            <v>15011735550</v>
          </cell>
          <cell r="L148"/>
          <cell r="M148"/>
          <cell r="N148"/>
          <cell r="O148"/>
          <cell r="P148"/>
          <cell r="Q148"/>
          <cell r="R148"/>
          <cell r="S148"/>
          <cell r="T148"/>
          <cell r="U148"/>
          <cell r="V148"/>
          <cell r="W148"/>
          <cell r="X148"/>
          <cell r="Y148"/>
          <cell r="Z148">
            <v>0</v>
          </cell>
          <cell r="AA148" t="str">
            <v>اطمینان تجارت خبره- بابت برگشت از پیش پرداخت جهت تسویه صورتحساب 125 مورخ 1401/03/03</v>
          </cell>
          <cell r="AB148" t="str">
            <v>اصلاح و انتقال</v>
          </cell>
        </row>
        <row r="149">
          <cell r="B149">
            <v>1651</v>
          </cell>
          <cell r="C149"/>
          <cell r="D149"/>
          <cell r="E149"/>
          <cell r="F149"/>
          <cell r="G149"/>
          <cell r="H149"/>
          <cell r="I149"/>
          <cell r="J149"/>
          <cell r="K149"/>
          <cell r="L149"/>
          <cell r="M149"/>
          <cell r="N149"/>
          <cell r="O149"/>
          <cell r="P149"/>
          <cell r="Q149"/>
          <cell r="R149"/>
          <cell r="S149"/>
          <cell r="T149"/>
          <cell r="U149"/>
          <cell r="V149"/>
          <cell r="W149"/>
          <cell r="X149">
            <v>0</v>
          </cell>
          <cell r="Y149"/>
          <cell r="Z149">
            <v>0</v>
          </cell>
          <cell r="AA149" t="str">
            <v>ایمن سهند آریا-عودت ضم ش 00552042819  (اقتصاد نوین)تضمین پ پ ق ADSH-P-PO-GE-043 خرید INERT GAS SYSTEM,FOAM SYSTEM AND PIV VALVE به ارزش 320.809 یورو با نرخ 288.676 ریال به سررسید 1401/07/30</v>
          </cell>
          <cell r="AB149" t="str">
            <v>انتظامی</v>
          </cell>
        </row>
        <row r="150">
          <cell r="B150">
            <v>1296</v>
          </cell>
          <cell r="C150">
            <v>0</v>
          </cell>
          <cell r="D150"/>
          <cell r="E150"/>
          <cell r="F150"/>
          <cell r="G150"/>
          <cell r="H150"/>
          <cell r="I150"/>
          <cell r="J150"/>
          <cell r="K150"/>
          <cell r="L150"/>
          <cell r="M150"/>
          <cell r="N150"/>
          <cell r="O150"/>
          <cell r="P150"/>
          <cell r="Q150"/>
          <cell r="R150"/>
          <cell r="S150"/>
          <cell r="T150"/>
          <cell r="U150"/>
          <cell r="V150"/>
          <cell r="W150"/>
          <cell r="X150"/>
          <cell r="Y150"/>
          <cell r="Z150">
            <v>0</v>
          </cell>
          <cell r="AA150" t="str">
            <v>انتقال از اقتصاد پشتیبان 215/850/5278624/1 به پشتیبان جاری 215/2/5278624/1 سند ش 20972967</v>
          </cell>
          <cell r="AB150" t="str">
            <v>اصلاح و انتقال</v>
          </cell>
        </row>
        <row r="151">
          <cell r="B151">
            <v>1314</v>
          </cell>
          <cell r="C151">
            <v>-33420351062</v>
          </cell>
          <cell r="D151"/>
          <cell r="E151"/>
          <cell r="F151"/>
          <cell r="G151"/>
          <cell r="H151"/>
          <cell r="I151"/>
          <cell r="J151"/>
          <cell r="K151">
            <v>33420351062</v>
          </cell>
          <cell r="L151"/>
          <cell r="M151"/>
          <cell r="N151"/>
          <cell r="O151"/>
          <cell r="P151"/>
          <cell r="Q151"/>
          <cell r="R151"/>
          <cell r="S151"/>
          <cell r="T151"/>
          <cell r="U151"/>
          <cell r="V151"/>
          <cell r="W151"/>
          <cell r="X151"/>
          <cell r="Y151"/>
          <cell r="Z151">
            <v>0</v>
          </cell>
          <cell r="AA151" t="str">
            <v>ارتباط نوین (عباس رحیمی)-پاس چک 194404 (اقتصاد) بابت تسویه ف 140106-105 سرویس و نگهداری دوربین ها (واریزی) طی دستور پرداخت پیوست</v>
          </cell>
          <cell r="AB151" t="str">
            <v>دریافت و پرداخت</v>
          </cell>
        </row>
        <row r="152">
          <cell r="B152">
            <v>1348</v>
          </cell>
          <cell r="C152"/>
          <cell r="D152"/>
          <cell r="E152"/>
          <cell r="F152">
            <v>304000000</v>
          </cell>
          <cell r="G152"/>
          <cell r="H152"/>
          <cell r="I152"/>
          <cell r="J152"/>
          <cell r="K152">
            <v>-304000000</v>
          </cell>
          <cell r="L152"/>
          <cell r="M152"/>
          <cell r="N152"/>
          <cell r="O152"/>
          <cell r="P152"/>
          <cell r="Q152"/>
          <cell r="R152"/>
          <cell r="S152"/>
          <cell r="T152"/>
          <cell r="U152"/>
          <cell r="V152"/>
          <cell r="W152"/>
          <cell r="X152"/>
          <cell r="Y152"/>
          <cell r="Z152">
            <v>0</v>
          </cell>
          <cell r="AA152" t="str">
            <v>فروشگاه رنگ مهراب  (مهراب احمدی)-بابت خرید تینر پلی اورتانطی فاکتور 401/3509</v>
          </cell>
          <cell r="AB152" t="str">
            <v>خرید انباری</v>
          </cell>
        </row>
        <row r="153">
          <cell r="B153">
            <v>1349</v>
          </cell>
          <cell r="C153"/>
          <cell r="D153"/>
          <cell r="E153"/>
          <cell r="F153">
            <v>650625360</v>
          </cell>
          <cell r="G153"/>
          <cell r="H153"/>
          <cell r="I153"/>
          <cell r="J153"/>
          <cell r="K153">
            <v>-650625360</v>
          </cell>
          <cell r="L153"/>
          <cell r="M153"/>
          <cell r="N153"/>
          <cell r="O153"/>
          <cell r="P153"/>
          <cell r="Q153"/>
          <cell r="R153"/>
          <cell r="S153"/>
          <cell r="T153"/>
          <cell r="U153"/>
          <cell r="V153"/>
          <cell r="W153"/>
          <cell r="X153"/>
          <cell r="Y153"/>
          <cell r="Z153">
            <v>0</v>
          </cell>
          <cell r="AA153" t="str">
            <v>مشاورین سامانه پژوهان-بابت خرید 	DM Waterطی فاکتور 401/10937</v>
          </cell>
          <cell r="AB153" t="str">
            <v>خرید انباری</v>
          </cell>
        </row>
        <row r="154">
          <cell r="B154">
            <v>1440</v>
          </cell>
          <cell r="C154">
            <v>-515990</v>
          </cell>
          <cell r="D154"/>
          <cell r="E154"/>
          <cell r="F154"/>
          <cell r="G154"/>
          <cell r="H154"/>
          <cell r="I154"/>
          <cell r="J154"/>
          <cell r="K154"/>
          <cell r="L154"/>
          <cell r="M154"/>
          <cell r="N154"/>
          <cell r="O154"/>
          <cell r="P154"/>
          <cell r="Q154"/>
          <cell r="R154"/>
          <cell r="S154"/>
          <cell r="T154"/>
          <cell r="U154"/>
          <cell r="V154">
            <v>515990</v>
          </cell>
          <cell r="W154"/>
          <cell r="X154"/>
          <cell r="Y154"/>
          <cell r="Z154">
            <v>0</v>
          </cell>
          <cell r="AA154" t="str">
            <v>هزینه کارمزد بانکی از تجارت جاری 306827022 سند ش 37013</v>
          </cell>
          <cell r="AB154" t="str">
            <v>کارمزد</v>
          </cell>
        </row>
        <row r="155">
          <cell r="B155">
            <v>1462</v>
          </cell>
          <cell r="C155"/>
          <cell r="D155">
            <v>-235600</v>
          </cell>
          <cell r="E155"/>
          <cell r="F155"/>
          <cell r="G155"/>
          <cell r="H155"/>
          <cell r="I155"/>
          <cell r="J155"/>
          <cell r="K155">
            <v>-1276636166</v>
          </cell>
          <cell r="L155">
            <v>24965766</v>
          </cell>
          <cell r="M155"/>
          <cell r="N155"/>
          <cell r="O155"/>
          <cell r="P155"/>
          <cell r="Q155"/>
          <cell r="R155"/>
          <cell r="S155"/>
          <cell r="T155"/>
          <cell r="U155">
            <v>1251906000</v>
          </cell>
          <cell r="V155"/>
          <cell r="W155"/>
          <cell r="X155"/>
          <cell r="Y155"/>
          <cell r="Z155">
            <v>0</v>
          </cell>
          <cell r="AA155" t="str">
            <v>مهندسین مشاور پی کاو- ارائه صورت وضعیت شماره 40 ق ADSH-E-CO-CV-005 مربوط به آزمایشگاه محلی جهت کنترل عملیات خاکی و بتنی مهرماه 1401</v>
          </cell>
          <cell r="AB155" t="str">
            <v>خرید خدمات</v>
          </cell>
        </row>
        <row r="156">
          <cell r="B156">
            <v>1534</v>
          </cell>
          <cell r="C156"/>
          <cell r="D156"/>
          <cell r="E156"/>
          <cell r="F156"/>
          <cell r="G156">
            <v>74679663388</v>
          </cell>
          <cell r="H156"/>
          <cell r="I156"/>
          <cell r="J156"/>
          <cell r="K156">
            <v>-102276434006</v>
          </cell>
          <cell r="L156"/>
          <cell r="M156"/>
          <cell r="N156"/>
          <cell r="O156"/>
          <cell r="P156"/>
          <cell r="Q156"/>
          <cell r="R156"/>
          <cell r="S156"/>
          <cell r="T156"/>
          <cell r="U156">
            <v>27596770618</v>
          </cell>
          <cell r="V156"/>
          <cell r="W156"/>
          <cell r="X156"/>
          <cell r="Y156"/>
          <cell r="Z156">
            <v>0</v>
          </cell>
          <cell r="AA156" t="str">
            <v>بیمه آسیا - بابت بیمه نامه مسئولیت مدنی مجریان پروژه های عمرانی طی شماره بیمه نامه  410551037/00/000003  از 1401/07/07 تا 1402/07/07 (واریز طی 7 قسط)</v>
          </cell>
          <cell r="AB156" t="str">
            <v>خرید خدمات</v>
          </cell>
        </row>
        <row r="157">
          <cell r="B157">
            <v>1591</v>
          </cell>
          <cell r="C157">
            <v>35562206</v>
          </cell>
          <cell r="D157"/>
          <cell r="E157"/>
          <cell r="F157"/>
          <cell r="G157"/>
          <cell r="H157"/>
          <cell r="I157"/>
          <cell r="J157"/>
          <cell r="K157"/>
          <cell r="L157"/>
          <cell r="M157"/>
          <cell r="N157"/>
          <cell r="O157"/>
          <cell r="P157"/>
          <cell r="Q157"/>
          <cell r="R157">
            <v>-35562206</v>
          </cell>
          <cell r="S157"/>
          <cell r="T157"/>
          <cell r="U157"/>
          <cell r="V157"/>
          <cell r="W157"/>
          <cell r="X157"/>
          <cell r="Y157"/>
          <cell r="Z157">
            <v>0</v>
          </cell>
          <cell r="AA157" t="str">
            <v>واریز سود علی الحساب توسط بانک 200079432000 صنعت و معدن سند از 1401/07/01 تا 1401/07/30 ش سند 307131214</v>
          </cell>
          <cell r="AB157" t="str">
            <v>دریافت و پرداخت</v>
          </cell>
        </row>
        <row r="158">
          <cell r="B158">
            <v>1784</v>
          </cell>
          <cell r="C158">
            <v>0</v>
          </cell>
          <cell r="D158"/>
          <cell r="E158"/>
          <cell r="F158"/>
          <cell r="G158"/>
          <cell r="H158"/>
          <cell r="I158"/>
          <cell r="J158"/>
          <cell r="K158"/>
          <cell r="L158"/>
          <cell r="M158"/>
          <cell r="N158"/>
          <cell r="O158"/>
          <cell r="P158"/>
          <cell r="Q158"/>
          <cell r="R158"/>
          <cell r="S158"/>
          <cell r="T158"/>
          <cell r="U158"/>
          <cell r="V158"/>
          <cell r="W158"/>
          <cell r="X158"/>
          <cell r="Y158"/>
          <cell r="Z158">
            <v>0</v>
          </cell>
          <cell r="AA158" t="str">
            <v>انتقالی-بابت استقرار دریافت و پرداخت - 18.500 یورو</v>
          </cell>
          <cell r="AB158" t="str">
            <v>اصلاح و انتقال</v>
          </cell>
        </row>
        <row r="159">
          <cell r="B159">
            <v>1894</v>
          </cell>
          <cell r="C159"/>
          <cell r="D159"/>
          <cell r="E159"/>
          <cell r="F159"/>
          <cell r="G159"/>
          <cell r="H159"/>
          <cell r="I159"/>
          <cell r="J159"/>
          <cell r="K159"/>
          <cell r="L159"/>
          <cell r="M159"/>
          <cell r="N159"/>
          <cell r="O159"/>
          <cell r="P159"/>
          <cell r="Q159"/>
          <cell r="R159"/>
          <cell r="S159"/>
          <cell r="T159"/>
          <cell r="U159"/>
          <cell r="V159"/>
          <cell r="W159"/>
          <cell r="X159">
            <v>0</v>
          </cell>
          <cell r="Y159"/>
          <cell r="Z159">
            <v>0</v>
          </cell>
          <cell r="AA159" t="str">
            <v>افلاک نوین کار-چک تضمین شرکت در مناقصه</v>
          </cell>
          <cell r="AB159" t="str">
            <v>انتظامی</v>
          </cell>
        </row>
        <row r="160">
          <cell r="B160">
            <v>1263</v>
          </cell>
          <cell r="C160">
            <v>-28746268800</v>
          </cell>
          <cell r="D160"/>
          <cell r="E160"/>
          <cell r="F160"/>
          <cell r="G160"/>
          <cell r="H160"/>
          <cell r="I160"/>
          <cell r="J160"/>
          <cell r="K160">
            <v>28746268800</v>
          </cell>
          <cell r="L160"/>
          <cell r="M160"/>
          <cell r="N160"/>
          <cell r="O160"/>
          <cell r="P160"/>
          <cell r="Q160"/>
          <cell r="R160"/>
          <cell r="S160"/>
          <cell r="T160"/>
          <cell r="U160"/>
          <cell r="V160"/>
          <cell r="W160"/>
          <cell r="X160"/>
          <cell r="Y160"/>
          <cell r="Z160">
            <v>0</v>
          </cell>
          <cell r="AA160" t="str">
            <v>خانم صادق آبادی -چک 162173 (تجارت) بابت هزینه ایاب و ذهاب و اقامت و ماموریت دوبی (واریزی) طی دستور پرداخت پیوست</v>
          </cell>
          <cell r="AB160" t="str">
            <v>دریافت و پرداخت</v>
          </cell>
        </row>
        <row r="161">
          <cell r="B161">
            <v>1287</v>
          </cell>
          <cell r="C161"/>
          <cell r="D161"/>
          <cell r="E161"/>
          <cell r="F161"/>
          <cell r="G161"/>
          <cell r="H161"/>
          <cell r="I161"/>
          <cell r="J161"/>
          <cell r="K161"/>
          <cell r="L161"/>
          <cell r="M161"/>
          <cell r="N161"/>
          <cell r="O161"/>
          <cell r="P161">
            <v>0</v>
          </cell>
          <cell r="Q161"/>
          <cell r="R161"/>
          <cell r="S161"/>
          <cell r="T161"/>
          <cell r="U161"/>
          <cell r="V161"/>
          <cell r="W161"/>
          <cell r="X161"/>
          <cell r="Y161"/>
          <cell r="Z161">
            <v>0</v>
          </cell>
          <cell r="AA161" t="str">
            <v>تناوب-بابت ثبت افزایش سرمایه تعهد شده از 290.400.000 سهم به 435.600.000 سهم طی صورتجلسه هیات مدیره 1401/06/05</v>
          </cell>
          <cell r="AB161" t="str">
            <v>اصلاح و انتقال</v>
          </cell>
        </row>
        <row r="162">
          <cell r="B162">
            <v>1316</v>
          </cell>
          <cell r="C162">
            <v>-268500000</v>
          </cell>
          <cell r="D162"/>
          <cell r="E162"/>
          <cell r="F162"/>
          <cell r="G162"/>
          <cell r="H162"/>
          <cell r="I162"/>
          <cell r="J162"/>
          <cell r="K162"/>
          <cell r="L162"/>
          <cell r="M162"/>
          <cell r="N162"/>
          <cell r="O162"/>
          <cell r="P162"/>
          <cell r="Q162"/>
          <cell r="R162"/>
          <cell r="S162"/>
          <cell r="T162"/>
          <cell r="U162">
            <v>268500000</v>
          </cell>
          <cell r="V162"/>
          <cell r="W162"/>
          <cell r="X162"/>
          <cell r="Y162"/>
          <cell r="Z162">
            <v>0</v>
          </cell>
          <cell r="AA162" t="str">
            <v>پرداخت 2 فقره هزینه حمل بارنامه طی تنخواه شماره 60 ​اسماعیل کرمی</v>
          </cell>
          <cell r="AB162" t="str">
            <v>تنخواه</v>
          </cell>
        </row>
        <row r="163">
          <cell r="B163">
            <v>1321</v>
          </cell>
          <cell r="C163">
            <v>0</v>
          </cell>
          <cell r="D163"/>
          <cell r="E163"/>
          <cell r="F163"/>
          <cell r="G163"/>
          <cell r="H163"/>
          <cell r="I163"/>
          <cell r="J163"/>
          <cell r="K163">
            <v>0</v>
          </cell>
          <cell r="L163"/>
          <cell r="M163"/>
          <cell r="N163"/>
          <cell r="O163"/>
          <cell r="P163"/>
          <cell r="Q163"/>
          <cell r="R163"/>
          <cell r="S163"/>
          <cell r="T163"/>
          <cell r="U163"/>
          <cell r="V163"/>
          <cell r="W163"/>
          <cell r="X163"/>
          <cell r="Y163"/>
          <cell r="Z163">
            <v>0</v>
          </cell>
          <cell r="AA163" t="str">
            <v>پرداخت چک 162176 بانک تجارت بنام شرکت ساخت تجهیزات برقی لنا یزد بابت خرید تابلو برق جهت تسویه ف 2988 الی2990 ق ADSH-P-PO-GE-057</v>
          </cell>
          <cell r="AB163" t="str">
            <v>دریافت و پرداخت</v>
          </cell>
        </row>
        <row r="164">
          <cell r="B164">
            <v>1441</v>
          </cell>
          <cell r="C164">
            <v>-124280</v>
          </cell>
          <cell r="D164"/>
          <cell r="E164"/>
          <cell r="F164"/>
          <cell r="G164"/>
          <cell r="H164"/>
          <cell r="I164"/>
          <cell r="J164"/>
          <cell r="K164"/>
          <cell r="L164"/>
          <cell r="M164"/>
          <cell r="N164"/>
          <cell r="O164"/>
          <cell r="P164"/>
          <cell r="Q164"/>
          <cell r="R164"/>
          <cell r="S164"/>
          <cell r="T164"/>
          <cell r="U164"/>
          <cell r="V164">
            <v>124280</v>
          </cell>
          <cell r="W164"/>
          <cell r="X164"/>
          <cell r="Y164"/>
          <cell r="Z164">
            <v>0</v>
          </cell>
          <cell r="AA164" t="str">
            <v>هزینه کارمزد بانکی از تجارت جاری 306827022 سند ش 196682</v>
          </cell>
          <cell r="AB164" t="str">
            <v>کارمزد</v>
          </cell>
        </row>
        <row r="165">
          <cell r="B165">
            <v>1644</v>
          </cell>
          <cell r="C165"/>
          <cell r="D165"/>
          <cell r="E165"/>
          <cell r="F165"/>
          <cell r="G165"/>
          <cell r="H165"/>
          <cell r="I165"/>
          <cell r="J165"/>
          <cell r="K165"/>
          <cell r="L165"/>
          <cell r="M165"/>
          <cell r="N165"/>
          <cell r="O165"/>
          <cell r="P165"/>
          <cell r="Q165"/>
          <cell r="R165"/>
          <cell r="S165"/>
          <cell r="T165"/>
          <cell r="U165"/>
          <cell r="V165"/>
          <cell r="W165"/>
          <cell r="X165">
            <v>0</v>
          </cell>
          <cell r="Y165"/>
          <cell r="Z165">
            <v>0</v>
          </cell>
          <cell r="AA165" t="str">
            <v>جهان عایق پارس -دریافت ضم ش 63710124 (تجارت) بابت تضمین پ پ ق ADSH-P-PO-GE-098 خرید عایق های گرم و سرد به سررسید 1401/08/03</v>
          </cell>
          <cell r="AB165" t="str">
            <v>انتظامی</v>
          </cell>
        </row>
        <row r="166">
          <cell r="B166">
            <v>1331</v>
          </cell>
          <cell r="C166">
            <v>-50000</v>
          </cell>
          <cell r="D166"/>
          <cell r="E166"/>
          <cell r="F166"/>
          <cell r="G166">
            <v>589611330</v>
          </cell>
          <cell r="H166"/>
          <cell r="I166"/>
          <cell r="J166"/>
          <cell r="K166">
            <v>-589611330</v>
          </cell>
          <cell r="L166"/>
          <cell r="M166"/>
          <cell r="N166"/>
          <cell r="O166"/>
          <cell r="P166"/>
          <cell r="Q166"/>
          <cell r="R166"/>
          <cell r="S166"/>
          <cell r="T166"/>
          <cell r="U166"/>
          <cell r="V166">
            <v>50000</v>
          </cell>
          <cell r="W166"/>
          <cell r="X166"/>
          <cell r="Y166"/>
          <cell r="Z166">
            <v>0</v>
          </cell>
          <cell r="AA166" t="str">
            <v>هزینه کارمزد بانکی از اقتصاد پشتیبان 215/850/5278624/1 سند ش 10978091</v>
          </cell>
          <cell r="AB166" t="str">
            <v>کارمزد</v>
          </cell>
        </row>
        <row r="167">
          <cell r="B167">
            <v>1350</v>
          </cell>
          <cell r="C167"/>
          <cell r="D167"/>
          <cell r="E167"/>
          <cell r="F167">
            <v>99407947221</v>
          </cell>
          <cell r="G167"/>
          <cell r="H167"/>
          <cell r="I167"/>
          <cell r="J167"/>
          <cell r="K167">
            <v>-99407947221</v>
          </cell>
          <cell r="L167"/>
          <cell r="M167"/>
          <cell r="N167"/>
          <cell r="O167"/>
          <cell r="P167"/>
          <cell r="Q167"/>
          <cell r="R167"/>
          <cell r="S167"/>
          <cell r="T167"/>
          <cell r="U167"/>
          <cell r="V167"/>
          <cell r="W167"/>
          <cell r="X167"/>
          <cell r="Y167"/>
          <cell r="Z167">
            <v>0</v>
          </cell>
          <cell r="AA167" t="str">
            <v>جهان عایق پارس-بابت خرید 0.8 mm Thickness Metal Jacketing-ASTM B 209, type 1100  Wrought Aluminum Alloyطی فاکتور 376</v>
          </cell>
          <cell r="AB167" t="str">
            <v>خرید انباری</v>
          </cell>
        </row>
        <row r="168">
          <cell r="B168">
            <v>1351</v>
          </cell>
          <cell r="C168"/>
          <cell r="D168"/>
          <cell r="E168"/>
          <cell r="F168"/>
          <cell r="G168">
            <v>-27872396157</v>
          </cell>
          <cell r="H168"/>
          <cell r="I168"/>
          <cell r="J168"/>
          <cell r="K168">
            <v>25872396157</v>
          </cell>
          <cell r="L168"/>
          <cell r="M168"/>
          <cell r="N168"/>
          <cell r="O168"/>
          <cell r="P168"/>
          <cell r="Q168"/>
          <cell r="R168"/>
          <cell r="S168"/>
          <cell r="T168"/>
          <cell r="U168"/>
          <cell r="V168">
            <v>2000000000</v>
          </cell>
          <cell r="W168"/>
          <cell r="X168"/>
          <cell r="Y168"/>
          <cell r="Z168">
            <v>0</v>
          </cell>
          <cell r="AA168" t="str">
            <v>امورمالیاتی شماره نامه 100000137464360-هزینه تمبر افزایش سرمایه از 8.000 میلیارد ریال به 12.000 میلیارد ریال معادل 0.5 در 1000 ارزش اسمی</v>
          </cell>
          <cell r="AB168" t="str">
            <v>سایر هزینه ها</v>
          </cell>
        </row>
        <row r="169">
          <cell r="B169">
            <v>1400</v>
          </cell>
          <cell r="C169">
            <v>-7967050000</v>
          </cell>
          <cell r="D169"/>
          <cell r="E169"/>
          <cell r="F169"/>
          <cell r="G169"/>
          <cell r="H169"/>
          <cell r="I169"/>
          <cell r="J169"/>
          <cell r="K169">
            <v>7967050000</v>
          </cell>
          <cell r="L169"/>
          <cell r="M169"/>
          <cell r="N169"/>
          <cell r="O169"/>
          <cell r="P169"/>
          <cell r="Q169"/>
          <cell r="R169"/>
          <cell r="S169"/>
          <cell r="T169"/>
          <cell r="U169"/>
          <cell r="V169"/>
          <cell r="W169"/>
          <cell r="X169"/>
          <cell r="Y169"/>
          <cell r="Z169">
            <v>0</v>
          </cell>
          <cell r="AA169" t="str">
            <v>آهن اسکندری- چک 162159 (تجارت) بابت خرید میلگرد طی ص 70-71 (واریزی) طی دستور پرداخت پیوست</v>
          </cell>
          <cell r="AB169" t="str">
            <v>دریافت و پرداخت</v>
          </cell>
        </row>
        <row r="170">
          <cell r="B170">
            <v>1443</v>
          </cell>
          <cell r="C170">
            <v>-195297390</v>
          </cell>
          <cell r="D170"/>
          <cell r="E170"/>
          <cell r="F170"/>
          <cell r="G170"/>
          <cell r="H170"/>
          <cell r="I170"/>
          <cell r="J170"/>
          <cell r="K170">
            <v>195297390</v>
          </cell>
          <cell r="L170"/>
          <cell r="M170"/>
          <cell r="N170"/>
          <cell r="O170"/>
          <cell r="P170"/>
          <cell r="Q170"/>
          <cell r="R170"/>
          <cell r="S170"/>
          <cell r="T170"/>
          <cell r="U170"/>
          <cell r="V170"/>
          <cell r="W170"/>
          <cell r="X170"/>
          <cell r="Y170"/>
          <cell r="Z170">
            <v>0</v>
          </cell>
          <cell r="AA170" t="str">
            <v>پاس چک 162177 بانک تجارت بنام شرکت آروین تجهیز صنعت خاورمیانه بابت خرید گسکت طی ف 06-1401 و 10-1401</v>
          </cell>
          <cell r="AB170" t="str">
            <v>دریافت و پرداخت</v>
          </cell>
        </row>
        <row r="171">
          <cell r="B171">
            <v>1471</v>
          </cell>
          <cell r="C171"/>
          <cell r="D171"/>
          <cell r="E171"/>
          <cell r="F171"/>
          <cell r="G171"/>
          <cell r="H171"/>
          <cell r="I171"/>
          <cell r="J171"/>
          <cell r="K171"/>
          <cell r="L171"/>
          <cell r="M171"/>
          <cell r="N171"/>
          <cell r="O171"/>
          <cell r="P171"/>
          <cell r="Q171"/>
          <cell r="R171"/>
          <cell r="S171"/>
          <cell r="T171"/>
          <cell r="U171"/>
          <cell r="V171"/>
          <cell r="W171"/>
          <cell r="X171">
            <v>0</v>
          </cell>
          <cell r="Y171"/>
          <cell r="Z171">
            <v>0</v>
          </cell>
          <cell r="AA171" t="str">
            <v>جهان نور -دریافت ضم ش 305.8340.12653071.30 (پاسارگاد) تضمین پ پ ق ADSH-P-PO-GE-110 بابت خرید پایه های روشنایی به سررسید 1402/02/03</v>
          </cell>
          <cell r="AB171" t="str">
            <v>انتظامی</v>
          </cell>
        </row>
        <row r="172">
          <cell r="B172">
            <v>1476</v>
          </cell>
          <cell r="C172"/>
          <cell r="D172"/>
          <cell r="E172"/>
          <cell r="F172">
            <v>7096208470</v>
          </cell>
          <cell r="G172"/>
          <cell r="H172"/>
          <cell r="I172"/>
          <cell r="J172"/>
          <cell r="K172">
            <v>-7096208470</v>
          </cell>
          <cell r="L172"/>
          <cell r="M172"/>
          <cell r="N172"/>
          <cell r="O172"/>
          <cell r="P172"/>
          <cell r="Q172"/>
          <cell r="R172"/>
          <cell r="S172"/>
          <cell r="T172"/>
          <cell r="U172"/>
          <cell r="V172"/>
          <cell r="W172"/>
          <cell r="X172"/>
          <cell r="Y172"/>
          <cell r="Z172">
            <v>0</v>
          </cell>
          <cell r="AA172" t="str">
            <v>پویا گستر آرتا صنعت-بابت خرید لوله مسی خط مکش 2.5/8طی فاکتور 113</v>
          </cell>
          <cell r="AB172" t="str">
            <v>خرید انباری</v>
          </cell>
        </row>
        <row r="173">
          <cell r="B173">
            <v>1498</v>
          </cell>
          <cell r="C173">
            <v>789910480</v>
          </cell>
          <cell r="D173">
            <v>-790000000</v>
          </cell>
          <cell r="E173"/>
          <cell r="F173"/>
          <cell r="G173"/>
          <cell r="H173"/>
          <cell r="I173"/>
          <cell r="J173"/>
          <cell r="K173"/>
          <cell r="L173"/>
          <cell r="M173"/>
          <cell r="N173"/>
          <cell r="O173"/>
          <cell r="P173"/>
          <cell r="Q173"/>
          <cell r="R173"/>
          <cell r="S173"/>
          <cell r="T173"/>
          <cell r="U173"/>
          <cell r="V173">
            <v>89520</v>
          </cell>
          <cell r="W173"/>
          <cell r="X173"/>
          <cell r="Y173"/>
          <cell r="Z173">
            <v>0</v>
          </cell>
          <cell r="AA173" t="str">
            <v>انتقال از اقتصاد پشتیبان 215/850/5278624/1 به پشتیبان جاری 215/2/5278624/1 سند ش 10982027</v>
          </cell>
          <cell r="AB173" t="str">
            <v>شامل کارمزد (دریافت و پرداخت)</v>
          </cell>
        </row>
        <row r="174">
          <cell r="B174">
            <v>1592</v>
          </cell>
          <cell r="C174">
            <v>-2732480</v>
          </cell>
          <cell r="D174"/>
          <cell r="E174"/>
          <cell r="F174"/>
          <cell r="G174"/>
          <cell r="H174"/>
          <cell r="I174"/>
          <cell r="J174"/>
          <cell r="K174"/>
          <cell r="L174"/>
          <cell r="M174"/>
          <cell r="N174"/>
          <cell r="O174"/>
          <cell r="P174"/>
          <cell r="Q174"/>
          <cell r="R174"/>
          <cell r="S174"/>
          <cell r="T174"/>
          <cell r="U174"/>
          <cell r="V174">
            <v>2732480</v>
          </cell>
          <cell r="W174"/>
          <cell r="X174"/>
          <cell r="Y174"/>
          <cell r="Z174">
            <v>0</v>
          </cell>
          <cell r="AA174" t="str">
            <v>هزینه کارمزد تایید تحویل اسناد به مشتری دیداری 01701396S00451 پارت 193 سند ش 307511586</v>
          </cell>
          <cell r="AB174" t="str">
            <v>کارمزد</v>
          </cell>
        </row>
        <row r="175">
          <cell r="B175">
            <v>1847</v>
          </cell>
          <cell r="C175"/>
          <cell r="D175"/>
          <cell r="E175"/>
          <cell r="F175">
            <v>2816129364</v>
          </cell>
          <cell r="G175"/>
          <cell r="H175"/>
          <cell r="I175"/>
          <cell r="J175"/>
          <cell r="K175">
            <v>-2816129364</v>
          </cell>
          <cell r="L175"/>
          <cell r="M175"/>
          <cell r="N175"/>
          <cell r="O175"/>
          <cell r="P175"/>
          <cell r="Q175"/>
          <cell r="R175"/>
          <cell r="S175"/>
          <cell r="T175"/>
          <cell r="U175"/>
          <cell r="V175"/>
          <cell r="W175"/>
          <cell r="X175"/>
          <cell r="Y175"/>
          <cell r="Z175">
            <v>0</v>
          </cell>
          <cell r="AA175" t="str">
            <v>تولیدی سیم و کابل یزد-بابت خرید INSTRUMENT CABLE,COPPER CONDUCTOR,SILICONE RUBBER+MICA GLASS TAPE, INDIVIDUAL &amp; OVERALL SCREEN, PVC INNER SHEATH,LEAD SHEATHSطی فاکتور INV #175-Adish-typeA</v>
          </cell>
          <cell r="AB175" t="str">
            <v>خرید انباری</v>
          </cell>
        </row>
        <row r="176">
          <cell r="B176">
            <v>1854</v>
          </cell>
          <cell r="C176"/>
          <cell r="D176"/>
          <cell r="E176"/>
          <cell r="F176"/>
          <cell r="G176">
            <v>-4556016000</v>
          </cell>
          <cell r="H176"/>
          <cell r="I176"/>
          <cell r="J176"/>
          <cell r="K176">
            <v>21457271364</v>
          </cell>
          <cell r="L176">
            <v>-2159630276</v>
          </cell>
          <cell r="M176"/>
          <cell r="N176">
            <v>-14741625088</v>
          </cell>
          <cell r="O176"/>
          <cell r="P176"/>
          <cell r="Q176"/>
          <cell r="R176"/>
          <cell r="S176"/>
          <cell r="T176"/>
          <cell r="U176"/>
          <cell r="V176"/>
          <cell r="W176"/>
          <cell r="X176"/>
          <cell r="Y176"/>
          <cell r="Z176">
            <v>0</v>
          </cell>
          <cell r="AA176" t="str">
            <v>تهران جوان-10% سپرده ح انجام مکسوره از خرید 12-PACKAGE-TYPE B طی inv.#170-adish-typeB (175)  به ارزش 6.960 یورو-نرخ269.830ریال نیما-نیکو9</v>
          </cell>
          <cell r="AB176" t="str">
            <v>اصلاح و انتقال</v>
          </cell>
        </row>
        <row r="177">
          <cell r="B177">
            <v>1855</v>
          </cell>
          <cell r="C177"/>
          <cell r="D177"/>
          <cell r="E177"/>
          <cell r="F177"/>
          <cell r="G177">
            <v>-28033371001</v>
          </cell>
          <cell r="H177"/>
          <cell r="I177"/>
          <cell r="J177"/>
          <cell r="K177">
            <v>154290922532</v>
          </cell>
          <cell r="L177">
            <v>-15463525572</v>
          </cell>
          <cell r="M177"/>
          <cell r="N177">
            <v>-110794025959</v>
          </cell>
          <cell r="O177"/>
          <cell r="P177"/>
          <cell r="Q177"/>
          <cell r="R177"/>
          <cell r="S177"/>
          <cell r="T177"/>
          <cell r="U177"/>
          <cell r="V177"/>
          <cell r="W177"/>
          <cell r="X177"/>
          <cell r="Y177"/>
          <cell r="Z177">
            <v>0</v>
          </cell>
          <cell r="AA177" t="str">
            <v>FGS031-ح انجام مکسوره از خرید 21-FIX EQUIPMENT-TYPE B طی inv.#172-adish-typeB (164)  به ارزش 39.534یورو-نرخ 269.830 ریال نیما-نیکو9</v>
          </cell>
          <cell r="AB177" t="str">
            <v>اصلاح و انتقال</v>
          </cell>
        </row>
        <row r="178">
          <cell r="B178">
            <v>1865</v>
          </cell>
          <cell r="C178"/>
          <cell r="D178"/>
          <cell r="E178"/>
          <cell r="F178">
            <v>71809401887</v>
          </cell>
          <cell r="G178"/>
          <cell r="H178"/>
          <cell r="I178"/>
          <cell r="J178"/>
          <cell r="K178">
            <v>-71809401887</v>
          </cell>
          <cell r="L178"/>
          <cell r="M178"/>
          <cell r="N178"/>
          <cell r="O178"/>
          <cell r="P178"/>
          <cell r="Q178"/>
          <cell r="R178"/>
          <cell r="S178"/>
          <cell r="T178"/>
          <cell r="U178"/>
          <cell r="V178"/>
          <cell r="W178"/>
          <cell r="X178"/>
          <cell r="Y178"/>
          <cell r="Z178">
            <v>0</v>
          </cell>
          <cell r="AA178" t="str">
            <v>مهندسی پایاصنعت تیران-بابت خرید BOLTطی فاکتور INV #178-Adish-typeB</v>
          </cell>
          <cell r="AB178" t="str">
            <v>خرید انباری</v>
          </cell>
        </row>
        <row r="179">
          <cell r="B179">
            <v>1867</v>
          </cell>
          <cell r="C179"/>
          <cell r="D179"/>
          <cell r="E179"/>
          <cell r="F179">
            <v>102121559031</v>
          </cell>
          <cell r="G179"/>
          <cell r="H179"/>
          <cell r="I179"/>
          <cell r="J179"/>
          <cell r="K179">
            <v>-102121559031</v>
          </cell>
          <cell r="L179"/>
          <cell r="M179"/>
          <cell r="N179"/>
          <cell r="O179"/>
          <cell r="P179"/>
          <cell r="Q179"/>
          <cell r="R179"/>
          <cell r="S179"/>
          <cell r="T179"/>
          <cell r="U179"/>
          <cell r="V179"/>
          <cell r="W179"/>
          <cell r="X179"/>
          <cell r="Y179"/>
          <cell r="Z179">
            <v>0</v>
          </cell>
          <cell r="AA179" t="str">
            <v>مهندسی پایاصنعت تیران-بابت خرید HORIZONTAL BRACINGطی فاکتور INV #177-Adish-typeB</v>
          </cell>
          <cell r="AB179" t="str">
            <v>خرید انباری</v>
          </cell>
        </row>
        <row r="180">
          <cell r="B180">
            <v>1868</v>
          </cell>
          <cell r="C180"/>
          <cell r="D180"/>
          <cell r="E180"/>
          <cell r="F180">
            <v>47017587902</v>
          </cell>
          <cell r="G180"/>
          <cell r="H180"/>
          <cell r="I180"/>
          <cell r="J180"/>
          <cell r="K180">
            <v>-47017587902</v>
          </cell>
          <cell r="L180"/>
          <cell r="M180"/>
          <cell r="N180"/>
          <cell r="O180"/>
          <cell r="P180"/>
          <cell r="Q180"/>
          <cell r="R180"/>
          <cell r="S180"/>
          <cell r="T180"/>
          <cell r="U180"/>
          <cell r="V180"/>
          <cell r="W180"/>
          <cell r="X180"/>
          <cell r="Y180"/>
          <cell r="Z180">
            <v>0</v>
          </cell>
          <cell r="AA180" t="str">
            <v>پمپهای صنعتی ایران IIP-بابت خرید KERESONE PRODUCT TRANSFER PUMPSطی فاکتور  INV #188-Adish-typeB</v>
          </cell>
          <cell r="AB180" t="str">
            <v>خرید انباری</v>
          </cell>
        </row>
        <row r="181">
          <cell r="B181">
            <v>1869</v>
          </cell>
          <cell r="C181"/>
          <cell r="D181"/>
          <cell r="E181"/>
          <cell r="F181">
            <v>117106220000</v>
          </cell>
          <cell r="G181"/>
          <cell r="H181"/>
          <cell r="I181"/>
          <cell r="J181"/>
          <cell r="K181">
            <v>-117106220000</v>
          </cell>
          <cell r="L181"/>
          <cell r="M181"/>
          <cell r="N181"/>
          <cell r="O181"/>
          <cell r="P181"/>
          <cell r="Q181"/>
          <cell r="R181"/>
          <cell r="S181"/>
          <cell r="T181"/>
          <cell r="U181"/>
          <cell r="V181"/>
          <cell r="W181"/>
          <cell r="X181"/>
          <cell r="Y181"/>
          <cell r="Z181">
            <v>0</v>
          </cell>
          <cell r="AA181" t="str">
            <v>مهندسی پایاصنعت تیران-بابت خرید SUPPORTطی فاکتور INV #187-Adish-typeA</v>
          </cell>
          <cell r="AB181" t="str">
            <v>خرید انباری</v>
          </cell>
        </row>
        <row r="182">
          <cell r="B182">
            <v>1873</v>
          </cell>
          <cell r="C182"/>
          <cell r="D182"/>
          <cell r="E182"/>
          <cell r="F182">
            <v>107273334630</v>
          </cell>
          <cell r="G182"/>
          <cell r="H182"/>
          <cell r="I182"/>
          <cell r="J182"/>
          <cell r="K182">
            <v>-107273334630</v>
          </cell>
          <cell r="L182"/>
          <cell r="M182"/>
          <cell r="N182"/>
          <cell r="O182"/>
          <cell r="P182"/>
          <cell r="Q182"/>
          <cell r="R182"/>
          <cell r="S182"/>
          <cell r="T182"/>
          <cell r="U182"/>
          <cell r="V182"/>
          <cell r="W182"/>
          <cell r="X182"/>
          <cell r="Y182"/>
          <cell r="Z182">
            <v>0</v>
          </cell>
          <cell r="AA182" t="str">
            <v>فاتح صنعت کیمیا (FGS)- سند MRS شماره 2338 بابت خرید طی فاکتور  INV #172-Adish-typeBبه مبلغ 395،340 یورو(مبلغ 98،835یورو با فی 275،888 ریال پیش پرداخت و مبلغ 296،505 یورو با فی 269،830ریال)</v>
          </cell>
          <cell r="AB182" t="str">
            <v>خرید انباری</v>
          </cell>
        </row>
        <row r="183">
          <cell r="B183">
            <v>1901</v>
          </cell>
          <cell r="C183"/>
          <cell r="D183"/>
          <cell r="E183"/>
          <cell r="F183">
            <v>170213556181</v>
          </cell>
          <cell r="G183"/>
          <cell r="H183"/>
          <cell r="I183"/>
          <cell r="J183"/>
          <cell r="K183">
            <v>-170213556181</v>
          </cell>
          <cell r="L183"/>
          <cell r="M183"/>
          <cell r="N183"/>
          <cell r="O183"/>
          <cell r="P183"/>
          <cell r="Q183"/>
          <cell r="R183"/>
          <cell r="S183"/>
          <cell r="T183"/>
          <cell r="U183"/>
          <cell r="V183"/>
          <cell r="W183"/>
          <cell r="X183"/>
          <cell r="Y183"/>
          <cell r="Z183">
            <v>0</v>
          </cell>
          <cell r="AA183" t="str">
            <v>Energy &amp; Water International FZE-(GBA-RF)- بابت خرید HC Flare Stackطی(183) inv.#179-adish-typeA به ارزش کل 630،817/76یورو با نرخ 269،830 مورخه 1401/08/03-SACR-PL-GFS-048-002(MRS-GFS-048-001)</v>
          </cell>
          <cell r="AB183" t="str">
            <v>خرید انباری</v>
          </cell>
        </row>
        <row r="184">
          <cell r="B184">
            <v>1902</v>
          </cell>
          <cell r="C184"/>
          <cell r="D184"/>
          <cell r="E184"/>
          <cell r="F184"/>
          <cell r="G184">
            <v>-45770133067</v>
          </cell>
          <cell r="H184"/>
          <cell r="I184"/>
          <cell r="J184"/>
          <cell r="K184">
            <v>366151148397</v>
          </cell>
          <cell r="L184">
            <v>-36701898838</v>
          </cell>
          <cell r="M184"/>
          <cell r="N184">
            <v>-283679116492</v>
          </cell>
          <cell r="O184"/>
          <cell r="P184"/>
          <cell r="Q184"/>
          <cell r="R184"/>
          <cell r="S184"/>
          <cell r="T184"/>
          <cell r="U184"/>
          <cell r="V184"/>
          <cell r="W184"/>
          <cell r="X184"/>
          <cell r="Y184"/>
          <cell r="Z184">
            <v>0</v>
          </cell>
          <cell r="AA184" t="str">
            <v>Energy &amp; Water (GBA-RF) -سپرده ح انجام مکسوره از خرید 13-PIPING-TYPE B طی inv.#179-adish-typeB (183)  به ارزش 63.081/78 یورو-نرخ269.830ریال نیما-نیکو9</v>
          </cell>
          <cell r="AB184" t="str">
            <v>اصلاح و انتقال</v>
          </cell>
        </row>
        <row r="185">
          <cell r="B185">
            <v>1906</v>
          </cell>
          <cell r="C185"/>
          <cell r="D185"/>
          <cell r="E185"/>
          <cell r="F185">
            <v>185684052216</v>
          </cell>
          <cell r="G185"/>
          <cell r="H185"/>
          <cell r="I185"/>
          <cell r="J185"/>
          <cell r="K185">
            <v>-185684052216</v>
          </cell>
          <cell r="L185"/>
          <cell r="M185"/>
          <cell r="N185"/>
          <cell r="O185"/>
          <cell r="P185"/>
          <cell r="Q185"/>
          <cell r="R185"/>
          <cell r="S185"/>
          <cell r="T185"/>
          <cell r="U185"/>
          <cell r="V185"/>
          <cell r="W185"/>
          <cell r="X185"/>
          <cell r="Y185"/>
          <cell r="Z185">
            <v>0</v>
          </cell>
          <cell r="AA185" t="str">
            <v>ایمن سهند آریا-بابت خرید Water Monitor 2000 lpm Model VAJRA - 331, 80 NB Cast Bronze Waterway, Bronze Swivel Joint, Lever Operated (Catalogue No. HD210) With Brass Drain valve for Inlet connection: 4" Flanged as per ANSI B16.5 #150 RF)طی فاکتور  INV #162-Adish-typeA</v>
          </cell>
          <cell r="AB185" t="str">
            <v>خرید انباری</v>
          </cell>
        </row>
        <row r="186">
          <cell r="B186">
            <v>1908</v>
          </cell>
          <cell r="C186"/>
          <cell r="D186"/>
          <cell r="E186"/>
          <cell r="F186">
            <v>26516463930</v>
          </cell>
          <cell r="G186"/>
          <cell r="H186"/>
          <cell r="I186"/>
          <cell r="J186"/>
          <cell r="K186">
            <v>-26516463930</v>
          </cell>
          <cell r="L186"/>
          <cell r="M186"/>
          <cell r="N186"/>
          <cell r="O186"/>
          <cell r="P186"/>
          <cell r="Q186"/>
          <cell r="R186"/>
          <cell r="S186"/>
          <cell r="T186"/>
          <cell r="U186"/>
          <cell r="V186"/>
          <cell r="W186"/>
          <cell r="X186"/>
          <cell r="Y186"/>
          <cell r="Z186">
            <v>0</v>
          </cell>
          <cell r="AA186" t="str">
            <v>پترو پویش سهند-بابت خرید ProReact Digital LHD 88⁰C PVC TH88 (F1067)طی فاکتور  INV #168-Adish-typeA</v>
          </cell>
          <cell r="AB186" t="str">
            <v>خرید انباری</v>
          </cell>
        </row>
        <row r="187">
          <cell r="B187">
            <v>1909</v>
          </cell>
          <cell r="C187"/>
          <cell r="D187"/>
          <cell r="E187"/>
          <cell r="F187"/>
          <cell r="G187"/>
          <cell r="H187"/>
          <cell r="I187"/>
          <cell r="J187"/>
          <cell r="K187">
            <v>103635197399</v>
          </cell>
          <cell r="L187">
            <v>-10363520010</v>
          </cell>
          <cell r="M187"/>
          <cell r="N187">
            <v>-93271677389</v>
          </cell>
          <cell r="O187"/>
          <cell r="P187"/>
          <cell r="Q187"/>
          <cell r="R187"/>
          <cell r="S187"/>
          <cell r="T187"/>
          <cell r="U187"/>
          <cell r="V187"/>
          <cell r="W187"/>
          <cell r="X187"/>
          <cell r="Y187"/>
          <cell r="Z187">
            <v>0</v>
          </cell>
          <cell r="AA187" t="str">
            <v>Energy &amp; Water (IMS*)-سپرده ح انجام مکسوره از خرید 19-Spare Part طی inv.#173-adish-typeB (163)  به ارزش 20.000 یورو-نرخ269.830ریال نیما-نیکو9</v>
          </cell>
          <cell r="AB187" t="str">
            <v>اصلاح و انتقال</v>
          </cell>
        </row>
        <row r="188">
          <cell r="B188">
            <v>1911</v>
          </cell>
          <cell r="C188"/>
          <cell r="D188"/>
          <cell r="E188"/>
          <cell r="F188">
            <v>53966000000</v>
          </cell>
          <cell r="G188"/>
          <cell r="H188"/>
          <cell r="I188"/>
          <cell r="J188"/>
          <cell r="K188">
            <v>-53966000000</v>
          </cell>
          <cell r="L188"/>
          <cell r="M188"/>
          <cell r="N188"/>
          <cell r="O188"/>
          <cell r="P188"/>
          <cell r="Q188"/>
          <cell r="R188"/>
          <cell r="S188"/>
          <cell r="T188"/>
          <cell r="U188"/>
          <cell r="V188"/>
          <cell r="W188"/>
          <cell r="X188"/>
          <cell r="Y188"/>
          <cell r="Z188">
            <v>0</v>
          </cell>
          <cell r="AA188" t="str">
            <v>Energy &amp; Water International FZE-(IMS)-خرید steel pipes طی  (163) INV #173-Adish-typeA به مبلغ 200،000 یورو با فی 269،830ریال مورخه 1401/08/03-SACR-PL-SLD-9000-041(MRS-SLD-9000-050)</v>
          </cell>
          <cell r="AB188" t="str">
            <v>خرید انباری</v>
          </cell>
        </row>
        <row r="189">
          <cell r="B189">
            <v>1913</v>
          </cell>
          <cell r="C189"/>
          <cell r="D189"/>
          <cell r="E189"/>
          <cell r="F189">
            <v>23152733469</v>
          </cell>
          <cell r="G189"/>
          <cell r="H189"/>
          <cell r="I189"/>
          <cell r="J189"/>
          <cell r="K189">
            <v>-23152733469</v>
          </cell>
          <cell r="L189"/>
          <cell r="M189"/>
          <cell r="N189"/>
          <cell r="O189"/>
          <cell r="P189"/>
          <cell r="Q189"/>
          <cell r="R189"/>
          <cell r="S189"/>
          <cell r="T189"/>
          <cell r="U189"/>
          <cell r="V189"/>
          <cell r="W189"/>
          <cell r="X189"/>
          <cell r="Y189"/>
          <cell r="Z189">
            <v>0</v>
          </cell>
          <cell r="AA189" t="str">
            <v>Energy &amp; Water International FZE-(GBA-RF)-پرداخت بابت خریدFLARE STCK طی inv.#185-adish-typeA به ارزش کل 85،804.89یورو با نرخ269،830 مورخه 1401/08/03-SACR-PL-GFS-048-004(MRS-GFS-048-003)</v>
          </cell>
          <cell r="AB189" t="str">
            <v>خرید انباری</v>
          </cell>
        </row>
        <row r="190">
          <cell r="B190">
            <v>1914</v>
          </cell>
          <cell r="C190"/>
          <cell r="D190"/>
          <cell r="E190"/>
          <cell r="F190">
            <v>10253540000</v>
          </cell>
          <cell r="G190"/>
          <cell r="H190"/>
          <cell r="I190"/>
          <cell r="J190"/>
          <cell r="K190">
            <v>-10253540000</v>
          </cell>
          <cell r="L190"/>
          <cell r="M190"/>
          <cell r="N190"/>
          <cell r="O190"/>
          <cell r="P190"/>
          <cell r="Q190"/>
          <cell r="R190"/>
          <cell r="S190"/>
          <cell r="T190"/>
          <cell r="U190"/>
          <cell r="V190"/>
          <cell r="W190"/>
          <cell r="X190"/>
          <cell r="Y190"/>
          <cell r="Z190">
            <v>0</v>
          </cell>
          <cell r="AA190" t="str">
            <v>Energy &amp; Water International FZE-(GBA-RF) -خرید طی(184) INV #186-Adish-typeA به مبلغ 38،000 یورو با فی 269،830ریال-SACR-PL-GFS-048-007(MRS-GFS-048-004)</v>
          </cell>
          <cell r="AB190" t="str">
            <v>خرید انباری</v>
          </cell>
        </row>
        <row r="191">
          <cell r="B191">
            <v>1919</v>
          </cell>
          <cell r="C191"/>
          <cell r="D191"/>
          <cell r="E191"/>
          <cell r="F191">
            <v>58829895466</v>
          </cell>
          <cell r="G191"/>
          <cell r="H191"/>
          <cell r="I191"/>
          <cell r="J191"/>
          <cell r="K191">
            <v>-58829895466</v>
          </cell>
          <cell r="L191"/>
          <cell r="M191"/>
          <cell r="N191"/>
          <cell r="O191"/>
          <cell r="P191"/>
          <cell r="Q191"/>
          <cell r="R191"/>
          <cell r="S191"/>
          <cell r="T191"/>
          <cell r="U191"/>
          <cell r="V191"/>
          <cell r="W191"/>
          <cell r="X191"/>
          <cell r="Y191"/>
          <cell r="Z191">
            <v>0</v>
          </cell>
          <cell r="AA191" t="str">
            <v>ایمن سهند آریا-بابت خرید STATUS UNITطی فاکتور INV #181-Adish-typeB</v>
          </cell>
          <cell r="AB191" t="str">
            <v>خرید انباری</v>
          </cell>
        </row>
        <row r="192">
          <cell r="B192">
            <v>1920</v>
          </cell>
          <cell r="C192"/>
          <cell r="D192"/>
          <cell r="E192"/>
          <cell r="F192"/>
          <cell r="G192">
            <v>-7090125659</v>
          </cell>
          <cell r="H192"/>
          <cell r="I192"/>
          <cell r="J192"/>
          <cell r="K192">
            <v>122613779218</v>
          </cell>
          <cell r="L192">
            <v>-12437193241</v>
          </cell>
          <cell r="M192"/>
          <cell r="N192">
            <v>-103086460318</v>
          </cell>
          <cell r="O192"/>
          <cell r="P192"/>
          <cell r="Q192"/>
          <cell r="R192"/>
          <cell r="S192"/>
          <cell r="T192"/>
          <cell r="U192"/>
          <cell r="V192"/>
          <cell r="W192"/>
          <cell r="X192"/>
          <cell r="Y192"/>
          <cell r="Z192">
            <v>0</v>
          </cell>
          <cell r="AA192" t="str">
            <v>Energy &amp; Water International FZE-(MEMIT-F3-FIX*)-سپرده ح انجام مکسوره از خرید طی (173) INV #176-Adish-typeA به مبلغ 19.822/10 یورو با فی 269،830ریال</v>
          </cell>
          <cell r="AB192" t="str">
            <v>اصلاح و انتقال</v>
          </cell>
        </row>
        <row r="193">
          <cell r="B193">
            <v>1921</v>
          </cell>
          <cell r="C193"/>
          <cell r="D193"/>
          <cell r="E193"/>
          <cell r="F193">
            <v>53485972430</v>
          </cell>
          <cell r="G193"/>
          <cell r="H193"/>
          <cell r="I193"/>
          <cell r="J193"/>
          <cell r="K193">
            <v>-53485972430</v>
          </cell>
          <cell r="L193"/>
          <cell r="M193"/>
          <cell r="N193"/>
          <cell r="O193"/>
          <cell r="P193"/>
          <cell r="Q193"/>
          <cell r="R193"/>
          <cell r="S193"/>
          <cell r="T193"/>
          <cell r="U193"/>
          <cell r="V193"/>
          <cell r="W193"/>
          <cell r="X193"/>
          <cell r="Y193"/>
          <cell r="Z193">
            <v>0</v>
          </cell>
          <cell r="AA193" t="str">
            <v>Energy &amp; Water International FZE-(MEMIT-F3-FIX*)-خرید طی(173) INV #176-Adish-typeA به مبلغ198،221  یورو با فی 269،830ریال</v>
          </cell>
          <cell r="AB193" t="str">
            <v>خرید انباری</v>
          </cell>
        </row>
        <row r="194">
          <cell r="B194">
            <v>1922</v>
          </cell>
          <cell r="C194"/>
          <cell r="D194"/>
          <cell r="E194"/>
          <cell r="F194">
            <v>18641142000</v>
          </cell>
          <cell r="G194"/>
          <cell r="H194"/>
          <cell r="I194"/>
          <cell r="J194"/>
          <cell r="K194">
            <v>-18641142000</v>
          </cell>
          <cell r="L194"/>
          <cell r="M194"/>
          <cell r="N194"/>
          <cell r="O194"/>
          <cell r="P194"/>
          <cell r="Q194"/>
          <cell r="R194"/>
          <cell r="S194"/>
          <cell r="T194"/>
          <cell r="U194"/>
          <cell r="V194"/>
          <cell r="W194"/>
          <cell r="X194"/>
          <cell r="Y194"/>
          <cell r="Z194">
            <v>0</v>
          </cell>
          <cell r="AA194" t="str">
            <v>مهندسین مشاور تهران جوان-بابت خرید Oxidizer Static Mixerطی فاکتور INV #170-Adish-typeA</v>
          </cell>
          <cell r="AB194" t="str">
            <v>خرید انباری</v>
          </cell>
        </row>
        <row r="195">
          <cell r="B195">
            <v>1998</v>
          </cell>
          <cell r="C195"/>
          <cell r="D195"/>
          <cell r="E195"/>
          <cell r="F195">
            <v>26999729460</v>
          </cell>
          <cell r="G195"/>
          <cell r="H195"/>
          <cell r="I195"/>
          <cell r="J195"/>
          <cell r="K195">
            <v>-26999729460</v>
          </cell>
          <cell r="L195"/>
          <cell r="M195"/>
          <cell r="N195"/>
          <cell r="O195"/>
          <cell r="P195"/>
          <cell r="Q195"/>
          <cell r="R195"/>
          <cell r="S195"/>
          <cell r="T195"/>
          <cell r="U195"/>
          <cell r="V195"/>
          <cell r="W195"/>
          <cell r="X195"/>
          <cell r="Y195"/>
          <cell r="Z195">
            <v>0</v>
          </cell>
          <cell r="AA195" t="str">
            <v>Energy &amp; Water International FZE-(HUIKE-P2*)-خرید طی (162) INV #158-Adish-typeA *به مبلغ 100،062یورو با فی 269،830ریال</v>
          </cell>
          <cell r="AB195" t="str">
            <v>خرید انباری</v>
          </cell>
        </row>
        <row r="196">
          <cell r="B196">
            <v>1999</v>
          </cell>
          <cell r="C196"/>
          <cell r="D196"/>
          <cell r="E196"/>
          <cell r="F196"/>
          <cell r="G196"/>
          <cell r="H196"/>
          <cell r="I196"/>
          <cell r="J196"/>
          <cell r="K196">
            <v>242546425570</v>
          </cell>
          <cell r="L196">
            <v>-24254643636</v>
          </cell>
          <cell r="M196"/>
          <cell r="N196">
            <v>-218291781934</v>
          </cell>
          <cell r="O196"/>
          <cell r="P196"/>
          <cell r="Q196"/>
          <cell r="R196"/>
          <cell r="S196"/>
          <cell r="T196"/>
          <cell r="U196"/>
          <cell r="V196"/>
          <cell r="W196"/>
          <cell r="X196"/>
          <cell r="Y196"/>
          <cell r="Z196">
            <v>0</v>
          </cell>
          <cell r="AA196" t="str">
            <v>Energy &amp; Water International FZE-(HUIKE-P2*)-سپرده ح انجام مکسوره از خرید طی (162) INV #158-Adish-typeA *به مبلغ 10.006/20 یورو با فی 269،830ریال</v>
          </cell>
          <cell r="AB196" t="str">
            <v>اصلاح و انتقال</v>
          </cell>
        </row>
        <row r="197">
          <cell r="B197">
            <v>2000</v>
          </cell>
          <cell r="C197"/>
          <cell r="D197"/>
          <cell r="E197"/>
          <cell r="F197">
            <v>210150096110</v>
          </cell>
          <cell r="G197"/>
          <cell r="H197"/>
          <cell r="I197"/>
          <cell r="J197"/>
          <cell r="K197">
            <v>-210150096110</v>
          </cell>
          <cell r="L197"/>
          <cell r="M197"/>
          <cell r="N197"/>
          <cell r="O197"/>
          <cell r="P197"/>
          <cell r="Q197"/>
          <cell r="R197"/>
          <cell r="S197"/>
          <cell r="T197"/>
          <cell r="U197"/>
          <cell r="V197"/>
          <cell r="W197"/>
          <cell r="X197"/>
          <cell r="Y197"/>
          <cell r="Z197">
            <v>0</v>
          </cell>
          <cell r="AA197" t="str">
            <v>Energy &amp; Water International FZE-(SEA*-PIPE &amp; FITTING)-خرید طی (170) INV #184-Adish-typeA  به مبلغ 778،824/06 یورو با فی 269،830 ریال</v>
          </cell>
          <cell r="AB197" t="str">
            <v>خرید انباری</v>
          </cell>
        </row>
        <row r="198">
          <cell r="B198">
            <v>2001</v>
          </cell>
          <cell r="C198"/>
          <cell r="D198"/>
          <cell r="E198"/>
          <cell r="F198">
            <v>5396600000</v>
          </cell>
          <cell r="G198"/>
          <cell r="H198"/>
          <cell r="I198"/>
          <cell r="J198"/>
          <cell r="K198">
            <v>-5396600000</v>
          </cell>
          <cell r="L198"/>
          <cell r="M198"/>
          <cell r="N198"/>
          <cell r="O198"/>
          <cell r="P198"/>
          <cell r="Q198"/>
          <cell r="R198"/>
          <cell r="S198"/>
          <cell r="T198"/>
          <cell r="U198"/>
          <cell r="V198"/>
          <cell r="W198"/>
          <cell r="X198"/>
          <cell r="Y198"/>
          <cell r="Z198">
            <v>0</v>
          </cell>
          <cell r="AA198" t="str">
            <v>Energy &amp; Water International FZE-(DSA*)-خرید طی (180) INV #192-Adish-typeA  به مبلغ20،000یورو با فی 269،830ریال</v>
          </cell>
          <cell r="AB198" t="str">
            <v>خرید انباری</v>
          </cell>
        </row>
        <row r="199">
          <cell r="B199">
            <v>2003</v>
          </cell>
          <cell r="C199"/>
          <cell r="D199"/>
          <cell r="E199"/>
          <cell r="F199">
            <v>9363640660</v>
          </cell>
          <cell r="G199"/>
          <cell r="H199"/>
          <cell r="I199"/>
          <cell r="J199"/>
          <cell r="K199">
            <v>-9363640660</v>
          </cell>
          <cell r="L199"/>
          <cell r="M199"/>
          <cell r="N199"/>
          <cell r="O199"/>
          <cell r="P199"/>
          <cell r="Q199"/>
          <cell r="R199"/>
          <cell r="S199"/>
          <cell r="T199"/>
          <cell r="U199"/>
          <cell r="V199"/>
          <cell r="W199"/>
          <cell r="X199"/>
          <cell r="Y199"/>
          <cell r="Z199">
            <v>0</v>
          </cell>
          <cell r="AA199" t="str">
            <v>Energy &amp; Water International FZE-(MEMIT*FLANCHE3)-خرید طی (172) INV #183-Adish-typeA به مبلغ 34،702  یورو با فی 269،830ریال</v>
          </cell>
          <cell r="AB199" t="str">
            <v>خرید انباری</v>
          </cell>
        </row>
        <row r="200">
          <cell r="B200">
            <v>2004</v>
          </cell>
          <cell r="C200"/>
          <cell r="D200"/>
          <cell r="E200"/>
          <cell r="F200"/>
          <cell r="G200"/>
          <cell r="H200"/>
          <cell r="I200"/>
          <cell r="J200"/>
          <cell r="K200">
            <v>300400821578</v>
          </cell>
          <cell r="L200">
            <v>-30040082158</v>
          </cell>
          <cell r="M200"/>
          <cell r="N200">
            <v>-270360739420</v>
          </cell>
          <cell r="O200"/>
          <cell r="P200"/>
          <cell r="Q200"/>
          <cell r="R200"/>
          <cell r="S200"/>
          <cell r="T200"/>
          <cell r="U200"/>
          <cell r="V200"/>
          <cell r="W200"/>
          <cell r="X200"/>
          <cell r="Y200"/>
          <cell r="Z200">
            <v>0</v>
          </cell>
          <cell r="AA200" t="str">
            <v>Energy &amp; Water International FZE-(Memit-P2*)-سپرده ح انجام مکسوره از خرید طی (172) INV #183-Adish-typeA به مبلغ 3.470/20 یورو با فی 269،830ریال</v>
          </cell>
          <cell r="AB200" t="str">
            <v>اصلاح و انتقال</v>
          </cell>
        </row>
        <row r="201">
          <cell r="B201">
            <v>2009</v>
          </cell>
          <cell r="C201"/>
          <cell r="D201"/>
          <cell r="E201"/>
          <cell r="F201">
            <v>10297911322</v>
          </cell>
          <cell r="G201"/>
          <cell r="H201"/>
          <cell r="I201"/>
          <cell r="J201"/>
          <cell r="K201">
            <v>-10297911322</v>
          </cell>
          <cell r="L201"/>
          <cell r="M201"/>
          <cell r="N201"/>
          <cell r="O201"/>
          <cell r="P201"/>
          <cell r="Q201"/>
          <cell r="R201"/>
          <cell r="S201"/>
          <cell r="T201"/>
          <cell r="U201"/>
          <cell r="V201"/>
          <cell r="W201"/>
          <cell r="X201"/>
          <cell r="Y201"/>
          <cell r="Z201">
            <v>0</v>
          </cell>
          <cell r="AA201" t="str">
            <v>Energy &amp; Water International FZE-(SATTI*-FILTER)-خرید طی (165) INV #163-Adish-typeA به مبلغ 44،276یورو(مبلغ 11،069 یورو پیش پرداخت با فی120.848 ریال و مبلغ 33،207 یورو با فی 269،830ریال)SACR-PL-SLD-9000-098(MRS-SLD-9000-102)</v>
          </cell>
          <cell r="AB201" t="str">
            <v>خرید انباری</v>
          </cell>
        </row>
        <row r="202">
          <cell r="B202">
            <v>2010</v>
          </cell>
          <cell r="C202"/>
          <cell r="D202">
            <v>213965626814</v>
          </cell>
          <cell r="E202"/>
          <cell r="F202"/>
          <cell r="G202">
            <v>-23338780843</v>
          </cell>
          <cell r="H202"/>
          <cell r="I202"/>
          <cell r="J202"/>
          <cell r="K202"/>
          <cell r="L202">
            <v>-21349999239</v>
          </cell>
          <cell r="M202"/>
          <cell r="N202">
            <v>-169276846732</v>
          </cell>
          <cell r="O202"/>
          <cell r="P202"/>
          <cell r="Q202"/>
          <cell r="R202"/>
          <cell r="S202"/>
          <cell r="T202"/>
          <cell r="U202"/>
          <cell r="V202"/>
          <cell r="W202"/>
          <cell r="X202"/>
          <cell r="Y202"/>
          <cell r="Z202">
            <v>0</v>
          </cell>
          <cell r="AA202" t="str">
            <v>ایران تابلو ق 049 و 032-ح انجام مکسوره از خرید طی (181) INV #166-Adish-typeA به مبلغ 79.123/89 یورو با فی 269.830 ریال سنا</v>
          </cell>
          <cell r="AB202" t="str">
            <v>اصلاح و انتقال</v>
          </cell>
        </row>
        <row r="203">
          <cell r="B203">
            <v>2103</v>
          </cell>
          <cell r="C203"/>
          <cell r="D203"/>
          <cell r="E203"/>
          <cell r="F203"/>
          <cell r="G203">
            <v>120157128447</v>
          </cell>
          <cell r="H203"/>
          <cell r="I203"/>
          <cell r="J203"/>
          <cell r="K203"/>
          <cell r="L203"/>
          <cell r="M203"/>
          <cell r="N203">
            <v>-120157128447</v>
          </cell>
          <cell r="O203"/>
          <cell r="P203"/>
          <cell r="Q203"/>
          <cell r="R203"/>
          <cell r="S203"/>
          <cell r="T203"/>
          <cell r="U203"/>
          <cell r="V203"/>
          <cell r="W203"/>
          <cell r="X203"/>
          <cell r="Y203"/>
          <cell r="Z203">
            <v>0</v>
          </cell>
          <cell r="AA203" t="str">
            <v>شرکت آسیا ابزار دقیق- پیش پرداخت مربوط به ارسال حواله ارزی اعتبار اسنادی ق ADSH-P-PO-GE-051 به ارزش 134.792/28 یورو فی 269.830 ریال توسط بانک صنعت و معدن-نیکو9</v>
          </cell>
          <cell r="AB203" t="str">
            <v>دریافت و پرداخت</v>
          </cell>
        </row>
        <row r="204">
          <cell r="B204">
            <v>2111</v>
          </cell>
          <cell r="C204"/>
          <cell r="D204"/>
          <cell r="E204"/>
          <cell r="F204"/>
          <cell r="G204">
            <v>-36242818977</v>
          </cell>
          <cell r="H204"/>
          <cell r="I204"/>
          <cell r="J204"/>
          <cell r="K204">
            <v>147032858337</v>
          </cell>
          <cell r="L204">
            <v>-14772005248</v>
          </cell>
          <cell r="M204"/>
          <cell r="N204">
            <v>-96018034112</v>
          </cell>
          <cell r="O204"/>
          <cell r="P204"/>
          <cell r="Q204"/>
          <cell r="R204"/>
          <cell r="S204"/>
          <cell r="T204"/>
          <cell r="U204"/>
          <cell r="V204"/>
          <cell r="W204"/>
          <cell r="X204"/>
          <cell r="Y204"/>
          <cell r="Z204">
            <v>0</v>
          </cell>
          <cell r="AA204" t="str">
            <v>ایمن سهند آریا-پیش پرداخت مکسوره از خرید 13-PIPING-TYPEB طی inv.#165-adish-typeB (177)  به ارزش 106.624 یورو-نرخ 264.809 ریال نیما-نیکو9</v>
          </cell>
          <cell r="AB204" t="str">
            <v>اصلاح و انتقال</v>
          </cell>
        </row>
        <row r="205">
          <cell r="B205">
            <v>1413</v>
          </cell>
          <cell r="C205">
            <v>0</v>
          </cell>
          <cell r="D205">
            <v>100000000</v>
          </cell>
          <cell r="E205"/>
          <cell r="F205"/>
          <cell r="G205"/>
          <cell r="H205"/>
          <cell r="I205"/>
          <cell r="J205"/>
          <cell r="K205">
            <v>-100000000</v>
          </cell>
          <cell r="L205"/>
          <cell r="M205"/>
          <cell r="N205"/>
          <cell r="O205"/>
          <cell r="P205"/>
          <cell r="Q205"/>
          <cell r="R205"/>
          <cell r="S205"/>
          <cell r="T205"/>
          <cell r="U205"/>
          <cell r="V205"/>
          <cell r="W205"/>
          <cell r="X205"/>
          <cell r="Y205"/>
          <cell r="Z205">
            <v>0</v>
          </cell>
          <cell r="AA205" t="str">
            <v>پرداخت چک 194412 بانک اقتصاد نوین بنام آقای محمود بخشی بابت پرداخت مساعده مهر ماه طی دستور پیوست</v>
          </cell>
          <cell r="AB205" t="str">
            <v>دریافت و پرداخت</v>
          </cell>
        </row>
        <row r="206">
          <cell r="B206">
            <v>1444</v>
          </cell>
          <cell r="C206">
            <v>-3154502330</v>
          </cell>
          <cell r="D206"/>
          <cell r="E206"/>
          <cell r="F206"/>
          <cell r="G206"/>
          <cell r="H206"/>
          <cell r="I206"/>
          <cell r="J206"/>
          <cell r="K206">
            <v>3154104410</v>
          </cell>
          <cell r="L206"/>
          <cell r="M206"/>
          <cell r="N206"/>
          <cell r="O206"/>
          <cell r="P206"/>
          <cell r="Q206"/>
          <cell r="R206"/>
          <cell r="S206"/>
          <cell r="T206"/>
          <cell r="U206"/>
          <cell r="V206">
            <v>397920</v>
          </cell>
          <cell r="W206"/>
          <cell r="X206"/>
          <cell r="Y206"/>
          <cell r="Z206">
            <v>0</v>
          </cell>
          <cell r="AA206" t="str">
            <v>پاس چک 162179 بانک تجارت بنام شرکت انتقال گاز ایران بابت هزینه اجرای عملیات انشعاب گرم</v>
          </cell>
          <cell r="AB206" t="str">
            <v>شامل کارمزد (دریافت و پرداخت)</v>
          </cell>
        </row>
        <row r="207">
          <cell r="B207">
            <v>1458</v>
          </cell>
          <cell r="C207">
            <v>-158097120</v>
          </cell>
          <cell r="D207"/>
          <cell r="E207"/>
          <cell r="F207"/>
          <cell r="G207"/>
          <cell r="H207"/>
          <cell r="I207"/>
          <cell r="J207"/>
          <cell r="K207"/>
          <cell r="L207"/>
          <cell r="M207"/>
          <cell r="N207"/>
          <cell r="O207"/>
          <cell r="P207"/>
          <cell r="Q207"/>
          <cell r="R207"/>
          <cell r="S207"/>
          <cell r="T207">
            <v>83877120</v>
          </cell>
          <cell r="U207">
            <v>74220000</v>
          </cell>
          <cell r="V207"/>
          <cell r="W207"/>
          <cell r="X207"/>
          <cell r="Y207"/>
          <cell r="Z207">
            <v>0</v>
          </cell>
          <cell r="AA207" t="str">
            <v>اسناد تنخواه ش 55 آقای خستو- هزینه های دفتر مرکزی از تاریخ 1401/07/27 الی 1401/08/04</v>
          </cell>
          <cell r="AB207" t="str">
            <v>تنخواه</v>
          </cell>
        </row>
        <row r="208">
          <cell r="B208">
            <v>1463</v>
          </cell>
          <cell r="C208"/>
          <cell r="D208"/>
          <cell r="E208"/>
          <cell r="F208">
            <v>10839635800</v>
          </cell>
          <cell r="G208"/>
          <cell r="H208"/>
          <cell r="I208"/>
          <cell r="J208"/>
          <cell r="K208">
            <v>-10839635800</v>
          </cell>
          <cell r="L208"/>
          <cell r="M208"/>
          <cell r="N208"/>
          <cell r="O208"/>
          <cell r="P208"/>
          <cell r="Q208"/>
          <cell r="R208"/>
          <cell r="S208"/>
          <cell r="T208"/>
          <cell r="U208"/>
          <cell r="V208"/>
          <cell r="W208"/>
          <cell r="X208"/>
          <cell r="Y208"/>
          <cell r="Z208">
            <v>0</v>
          </cell>
          <cell r="AA208" t="str">
            <v>شرکت صنعتی و شیمیایی رنگین زره-بابت خرید رویه پلی یورتان - سفید صدفی (جزء اول)طی فاکتور 7580</v>
          </cell>
          <cell r="AB208" t="str">
            <v>خرید انباری</v>
          </cell>
        </row>
        <row r="209">
          <cell r="B209">
            <v>1733</v>
          </cell>
          <cell r="C209"/>
          <cell r="D209"/>
          <cell r="E209"/>
          <cell r="F209"/>
          <cell r="G209"/>
          <cell r="H209"/>
          <cell r="I209"/>
          <cell r="J209"/>
          <cell r="K209"/>
          <cell r="L209"/>
          <cell r="M209"/>
          <cell r="N209"/>
          <cell r="O209"/>
          <cell r="P209"/>
          <cell r="Q209"/>
          <cell r="R209"/>
          <cell r="S209"/>
          <cell r="T209"/>
          <cell r="U209"/>
          <cell r="V209"/>
          <cell r="W209"/>
          <cell r="X209">
            <v>0</v>
          </cell>
          <cell r="Y209"/>
          <cell r="Z209">
            <v>0</v>
          </cell>
          <cell r="AA209" t="str">
            <v>برنا الکترونیک- دریافت چک شماره 366660 بابت تضمین حسن انجام تعهدات خرید Grounding ق ADSH-P-PO-GE-113</v>
          </cell>
          <cell r="AB209" t="str">
            <v>انتظامی</v>
          </cell>
        </row>
        <row r="210">
          <cell r="B210">
            <v>1990</v>
          </cell>
          <cell r="C210"/>
          <cell r="D210"/>
          <cell r="E210"/>
          <cell r="F210"/>
          <cell r="G210"/>
          <cell r="H210"/>
          <cell r="I210"/>
          <cell r="J210"/>
          <cell r="K210"/>
          <cell r="L210"/>
          <cell r="M210"/>
          <cell r="N210"/>
          <cell r="O210"/>
          <cell r="P210"/>
          <cell r="Q210"/>
          <cell r="R210"/>
          <cell r="S210"/>
          <cell r="T210"/>
          <cell r="U210"/>
          <cell r="V210"/>
          <cell r="W210"/>
          <cell r="X210">
            <v>0</v>
          </cell>
          <cell r="Y210"/>
          <cell r="Z210">
            <v>0</v>
          </cell>
          <cell r="AA210" t="str">
            <v>جهان عایق پارس -تقلیل ضم ش 63710124 (تجارت) تضمین پیش پرداخت ق ADSH-P-PO-GE-098 بابت خرید عایق سرد و گرم از مبلغ 36،118،362،476 ریال به 10،000،000،000 ریال به سررسید 1401/08/03</v>
          </cell>
          <cell r="AB210" t="str">
            <v>انتظامی</v>
          </cell>
        </row>
        <row r="211">
          <cell r="B211">
            <v>1491</v>
          </cell>
          <cell r="C211">
            <v>-21164264050</v>
          </cell>
          <cell r="D211"/>
          <cell r="E211"/>
          <cell r="F211"/>
          <cell r="G211"/>
          <cell r="H211"/>
          <cell r="I211"/>
          <cell r="J211"/>
          <cell r="K211">
            <v>21163791000</v>
          </cell>
          <cell r="L211"/>
          <cell r="M211"/>
          <cell r="N211"/>
          <cell r="O211"/>
          <cell r="P211"/>
          <cell r="Q211"/>
          <cell r="R211"/>
          <cell r="S211"/>
          <cell r="T211"/>
          <cell r="U211"/>
          <cell r="V211">
            <v>473050</v>
          </cell>
          <cell r="W211"/>
          <cell r="X211"/>
          <cell r="Y211"/>
          <cell r="Z211">
            <v>0</v>
          </cell>
          <cell r="AA211" t="str">
            <v>پاس چک 162184 بانک تجارت بنام شرکت شبکه انتقال داده های رهام داتک نزد بانک ملی بابت خرید اینترنت طی ف 5430014 و 5430016</v>
          </cell>
          <cell r="AB211" t="str">
            <v>شامل کارمزد (دریافت و پرداخت)</v>
          </cell>
        </row>
        <row r="212">
          <cell r="B212">
            <v>1593</v>
          </cell>
          <cell r="C212">
            <v>-110000</v>
          </cell>
          <cell r="D212"/>
          <cell r="E212"/>
          <cell r="F212"/>
          <cell r="G212"/>
          <cell r="H212"/>
          <cell r="I212"/>
          <cell r="J212"/>
          <cell r="K212"/>
          <cell r="L212"/>
          <cell r="M212"/>
          <cell r="N212"/>
          <cell r="O212"/>
          <cell r="P212"/>
          <cell r="Q212"/>
          <cell r="R212"/>
          <cell r="S212"/>
          <cell r="T212"/>
          <cell r="U212"/>
          <cell r="V212">
            <v>110000</v>
          </cell>
          <cell r="W212"/>
          <cell r="X212"/>
          <cell r="Y212"/>
          <cell r="Z212">
            <v>0</v>
          </cell>
          <cell r="AA212" t="str">
            <v>هزینه کارمزد صدور بانکی از تجارت 289041664 طی سند ش 441664</v>
          </cell>
          <cell r="AB212" t="str">
            <v>کارمزد</v>
          </cell>
        </row>
        <row r="213">
          <cell r="B213">
            <v>1353</v>
          </cell>
          <cell r="C213">
            <v>-879318000</v>
          </cell>
          <cell r="D213"/>
          <cell r="E213"/>
          <cell r="F213"/>
          <cell r="G213"/>
          <cell r="H213"/>
          <cell r="I213"/>
          <cell r="J213"/>
          <cell r="K213"/>
          <cell r="L213"/>
          <cell r="M213"/>
          <cell r="N213"/>
          <cell r="O213"/>
          <cell r="P213"/>
          <cell r="Q213"/>
          <cell r="R213"/>
          <cell r="S213"/>
          <cell r="T213"/>
          <cell r="U213">
            <v>879318000</v>
          </cell>
          <cell r="V213"/>
          <cell r="W213"/>
          <cell r="X213"/>
          <cell r="Y213"/>
          <cell r="Z213">
            <v>0</v>
          </cell>
          <cell r="AA213" t="str">
            <v>پرداخت 6 فقره هزینه حمل بارنامه طی تنخواه شماره 61 ​اسماعیل کرمی</v>
          </cell>
          <cell r="AB213" t="str">
            <v>تنخواه</v>
          </cell>
        </row>
        <row r="214">
          <cell r="B214">
            <v>1417</v>
          </cell>
          <cell r="C214"/>
          <cell r="D214"/>
          <cell r="E214"/>
          <cell r="F214">
            <v>17229859646</v>
          </cell>
          <cell r="G214"/>
          <cell r="H214"/>
          <cell r="I214"/>
          <cell r="J214"/>
          <cell r="K214">
            <v>-17229859646</v>
          </cell>
          <cell r="L214"/>
          <cell r="M214"/>
          <cell r="N214"/>
          <cell r="O214"/>
          <cell r="P214"/>
          <cell r="Q214"/>
          <cell r="R214"/>
          <cell r="S214"/>
          <cell r="T214"/>
          <cell r="U214"/>
          <cell r="V214"/>
          <cell r="W214"/>
          <cell r="X214"/>
          <cell r="Y214"/>
          <cell r="Z214">
            <v>0</v>
          </cell>
          <cell r="AA214" t="str">
            <v>شرکت مجتمع معدنی و صنعت آهن و فولاد بافق-بابت خرید Rebar,Steel Deformed, Round, For Concrete,ASTM 706 Graid (3) or A615 Graid 60, A Size: 20 Ø20طی فاکتور 40104121-40104136</v>
          </cell>
          <cell r="AB214" t="str">
            <v>خرید انباری</v>
          </cell>
        </row>
        <row r="215">
          <cell r="B215">
            <v>1483</v>
          </cell>
          <cell r="C215"/>
          <cell r="D215">
            <v>702670354</v>
          </cell>
          <cell r="E215"/>
          <cell r="F215"/>
          <cell r="G215">
            <v>-17932530000</v>
          </cell>
          <cell r="H215"/>
          <cell r="I215"/>
          <cell r="J215"/>
          <cell r="K215">
            <v>17229859646</v>
          </cell>
          <cell r="L215"/>
          <cell r="M215"/>
          <cell r="N215"/>
          <cell r="O215"/>
          <cell r="P215"/>
          <cell r="Q215"/>
          <cell r="R215"/>
          <cell r="S215"/>
          <cell r="T215"/>
          <cell r="U215"/>
          <cell r="V215"/>
          <cell r="W215"/>
          <cell r="X215"/>
          <cell r="Y215"/>
          <cell r="Z215">
            <v>0</v>
          </cell>
          <cell r="AA215" t="str">
            <v>مجتمع معدنی و صنعت آهن و فولاد بافق- برگشت از پیش پرداخت جهت تسویه صورتحساب شماره 40104121 مورخ 1401/08/03</v>
          </cell>
          <cell r="AB215" t="str">
            <v>اصلاح و انتقال</v>
          </cell>
        </row>
        <row r="216">
          <cell r="B216">
            <v>1355</v>
          </cell>
          <cell r="C216"/>
          <cell r="D216"/>
          <cell r="E216"/>
          <cell r="F216"/>
          <cell r="G216"/>
          <cell r="H216"/>
          <cell r="I216"/>
          <cell r="J216"/>
          <cell r="K216">
            <v>0</v>
          </cell>
          <cell r="L216"/>
          <cell r="M216"/>
          <cell r="N216"/>
          <cell r="O216"/>
          <cell r="P216"/>
          <cell r="Q216"/>
          <cell r="R216"/>
          <cell r="S216"/>
          <cell r="T216"/>
          <cell r="U216"/>
          <cell r="V216"/>
          <cell r="W216"/>
          <cell r="X216"/>
          <cell r="Y216"/>
          <cell r="Z216">
            <v>0</v>
          </cell>
          <cell r="AA216" t="str">
            <v>پرداخت چک 162187 بانک تجارت بنام پترو کهن نفتان بابت خرید تجهیزات طی ف 01/57371</v>
          </cell>
          <cell r="AB216" t="str">
            <v>دریافت و پرداخت</v>
          </cell>
        </row>
        <row r="217">
          <cell r="B217">
            <v>1404</v>
          </cell>
          <cell r="C217"/>
          <cell r="D217"/>
          <cell r="E217"/>
          <cell r="F217"/>
          <cell r="G217">
            <v>-23370000</v>
          </cell>
          <cell r="H217"/>
          <cell r="I217"/>
          <cell r="J217"/>
          <cell r="K217">
            <v>-1640000</v>
          </cell>
          <cell r="L217"/>
          <cell r="M217"/>
          <cell r="N217"/>
          <cell r="O217"/>
          <cell r="P217"/>
          <cell r="Q217"/>
          <cell r="R217"/>
          <cell r="S217"/>
          <cell r="T217"/>
          <cell r="U217">
            <v>25010000</v>
          </cell>
          <cell r="V217"/>
          <cell r="W217"/>
          <cell r="X217"/>
          <cell r="Y217"/>
          <cell r="Z217">
            <v>0</v>
          </cell>
          <cell r="AA217" t="str">
            <v>مرکز پژوهش متالوژی رازی - بابت هزینه تست مواد ف 22079-شماره پیگیری 22741</v>
          </cell>
          <cell r="AB217" t="str">
            <v>خرید خدمات</v>
          </cell>
        </row>
        <row r="218">
          <cell r="B218">
            <v>1410</v>
          </cell>
          <cell r="C218"/>
          <cell r="D218"/>
          <cell r="E218"/>
          <cell r="F218"/>
          <cell r="G218"/>
          <cell r="H218"/>
          <cell r="I218"/>
          <cell r="J218"/>
          <cell r="K218">
            <v>-139466250</v>
          </cell>
          <cell r="L218"/>
          <cell r="M218"/>
          <cell r="N218"/>
          <cell r="O218"/>
          <cell r="P218"/>
          <cell r="Q218"/>
          <cell r="R218"/>
          <cell r="S218"/>
          <cell r="T218"/>
          <cell r="U218">
            <v>139466250</v>
          </cell>
          <cell r="V218"/>
          <cell r="W218"/>
          <cell r="X218"/>
          <cell r="Y218"/>
          <cell r="Z218">
            <v>0</v>
          </cell>
          <cell r="AA218" t="str">
            <v>تجارت گستر سیراف سپهر- بابت صورتحساب پرداختی خدمات گمرکی به شماره 140002293 جهت اینویس شماره 86 شرکت Piping Type طی اعلامیه های ش 119</v>
          </cell>
          <cell r="AB218" t="str">
            <v>خرید خدمات</v>
          </cell>
        </row>
        <row r="219">
          <cell r="B219">
            <v>1446</v>
          </cell>
          <cell r="C219">
            <v>0</v>
          </cell>
          <cell r="D219"/>
          <cell r="E219"/>
          <cell r="F219"/>
          <cell r="G219"/>
          <cell r="H219"/>
          <cell r="I219"/>
          <cell r="J219"/>
          <cell r="K219"/>
          <cell r="L219"/>
          <cell r="M219"/>
          <cell r="N219"/>
          <cell r="O219"/>
          <cell r="P219"/>
          <cell r="Q219"/>
          <cell r="R219"/>
          <cell r="S219"/>
          <cell r="T219"/>
          <cell r="U219"/>
          <cell r="V219"/>
          <cell r="W219"/>
          <cell r="X219"/>
          <cell r="Y219"/>
          <cell r="Z219">
            <v>0</v>
          </cell>
          <cell r="AA219" t="str">
            <v>انتقال از اقتصاد پشتیبان 215/850/5278624/1 به پشتیبان جاری 215/2/5278624/1 سند ش 10986986</v>
          </cell>
          <cell r="AB219" t="str">
            <v>اصلاح و انتقال</v>
          </cell>
        </row>
        <row r="220">
          <cell r="B220">
            <v>1539</v>
          </cell>
          <cell r="C220"/>
          <cell r="D220">
            <v>39775554</v>
          </cell>
          <cell r="E220">
            <v>-62726400</v>
          </cell>
          <cell r="F220"/>
          <cell r="G220">
            <v>0</v>
          </cell>
          <cell r="H220"/>
          <cell r="I220"/>
          <cell r="J220"/>
          <cell r="K220">
            <v>-94139281</v>
          </cell>
          <cell r="L220"/>
          <cell r="M220"/>
          <cell r="N220"/>
          <cell r="O220"/>
          <cell r="P220"/>
          <cell r="Q220"/>
          <cell r="R220"/>
          <cell r="S220"/>
          <cell r="T220"/>
          <cell r="U220">
            <v>117090127</v>
          </cell>
          <cell r="V220"/>
          <cell r="W220"/>
          <cell r="X220"/>
          <cell r="Y220"/>
          <cell r="Z220">
            <v>0</v>
          </cell>
          <cell r="AA220" t="str">
            <v>حمل و نقل توشه بر- بابت 9% ارزش افزوده هزینه دموراژ بارنامه ILJEABND220825211 محموله شیرآلات شرکت LESSER اینویس 138 اعلامیه شماره A203885</v>
          </cell>
          <cell r="AB220" t="str">
            <v>خرید خدمات</v>
          </cell>
        </row>
        <row r="221">
          <cell r="B221">
            <v>1582</v>
          </cell>
          <cell r="C221">
            <v>-100000000</v>
          </cell>
          <cell r="D221"/>
          <cell r="E221"/>
          <cell r="F221"/>
          <cell r="G221"/>
          <cell r="H221"/>
          <cell r="I221"/>
          <cell r="J221"/>
          <cell r="K221">
            <v>100000000</v>
          </cell>
          <cell r="L221"/>
          <cell r="M221"/>
          <cell r="N221"/>
          <cell r="O221"/>
          <cell r="P221"/>
          <cell r="Q221"/>
          <cell r="R221"/>
          <cell r="S221"/>
          <cell r="T221"/>
          <cell r="U221"/>
          <cell r="V221"/>
          <cell r="W221"/>
          <cell r="X221"/>
          <cell r="Y221"/>
          <cell r="Z221">
            <v>0</v>
          </cell>
          <cell r="AA221" t="str">
            <v>پاس چک 194412 بانک اقتصاد نوین بنام آقای محمود بخشی بابت پرداخت مساعده مهر ماه طی دستور پیوست</v>
          </cell>
          <cell r="AB221" t="str">
            <v>دریافت و پرداخت</v>
          </cell>
        </row>
        <row r="222">
          <cell r="B222">
            <v>1754</v>
          </cell>
          <cell r="C222"/>
          <cell r="D222"/>
          <cell r="E222"/>
          <cell r="F222">
            <v>85444000</v>
          </cell>
          <cell r="G222"/>
          <cell r="H222"/>
          <cell r="I222"/>
          <cell r="J222"/>
          <cell r="K222">
            <v>-85444000</v>
          </cell>
          <cell r="L222"/>
          <cell r="M222"/>
          <cell r="N222"/>
          <cell r="O222"/>
          <cell r="P222"/>
          <cell r="Q222"/>
          <cell r="R222"/>
          <cell r="S222"/>
          <cell r="T222"/>
          <cell r="U222"/>
          <cell r="V222"/>
          <cell r="W222"/>
          <cell r="X222"/>
          <cell r="Y222"/>
          <cell r="Z222">
            <v>0</v>
          </cell>
          <cell r="AA222" t="str">
            <v>اسکندر رمضانی (ناصر توکل محمود آبادی)-بابت خرید 	آجر فشاری (آجر گری)طی فاکتور 1360</v>
          </cell>
          <cell r="AB222" t="str">
            <v>خرید انباری</v>
          </cell>
        </row>
        <row r="223">
          <cell r="B223">
            <v>1395</v>
          </cell>
          <cell r="C223"/>
          <cell r="D223"/>
          <cell r="E223"/>
          <cell r="F223"/>
          <cell r="G223"/>
          <cell r="H223"/>
          <cell r="I223"/>
          <cell r="J223"/>
          <cell r="K223">
            <v>0</v>
          </cell>
          <cell r="L223"/>
          <cell r="M223"/>
          <cell r="N223"/>
          <cell r="O223"/>
          <cell r="P223"/>
          <cell r="Q223"/>
          <cell r="R223"/>
          <cell r="S223"/>
          <cell r="T223"/>
          <cell r="U223"/>
          <cell r="V223"/>
          <cell r="W223"/>
          <cell r="X223"/>
          <cell r="Y223"/>
          <cell r="Z223">
            <v>0</v>
          </cell>
          <cell r="AA223" t="str">
            <v>بخشی از چک 194414 (اقتصاد)بابت واریز هزینه های مهندسی شهریور ماه 1401 پرسنل طبق لیست پیوست</v>
          </cell>
          <cell r="AB223" t="str">
            <v>دریافت و پرداخت</v>
          </cell>
        </row>
        <row r="224">
          <cell r="B224">
            <v>1403</v>
          </cell>
          <cell r="C224"/>
          <cell r="D224"/>
          <cell r="E224"/>
          <cell r="F224">
            <v>7491112200</v>
          </cell>
          <cell r="G224"/>
          <cell r="H224"/>
          <cell r="I224"/>
          <cell r="J224"/>
          <cell r="K224">
            <v>-7491112200</v>
          </cell>
          <cell r="L224"/>
          <cell r="M224"/>
          <cell r="N224"/>
          <cell r="O224"/>
          <cell r="P224"/>
          <cell r="Q224"/>
          <cell r="R224"/>
          <cell r="S224"/>
          <cell r="T224"/>
          <cell r="U224"/>
          <cell r="V224"/>
          <cell r="W224"/>
          <cell r="X224"/>
          <cell r="Y224"/>
          <cell r="Z224">
            <v>0</v>
          </cell>
          <cell r="AA224" t="str">
            <v>اتصالات استیل آراز(دقیق سازان آراز)-بابت خرید PIPE XS  A672-B60 CL22 BE EFW 100% RT, ASME B36.10M,34"طی فاکتور 1401102</v>
          </cell>
          <cell r="AB224" t="str">
            <v>خرید انباری</v>
          </cell>
        </row>
        <row r="225">
          <cell r="B225">
            <v>1405</v>
          </cell>
          <cell r="C225">
            <v>-416512000</v>
          </cell>
          <cell r="D225"/>
          <cell r="E225"/>
          <cell r="F225"/>
          <cell r="G225"/>
          <cell r="H225"/>
          <cell r="I225"/>
          <cell r="J225"/>
          <cell r="K225"/>
          <cell r="L225"/>
          <cell r="M225"/>
          <cell r="N225"/>
          <cell r="O225"/>
          <cell r="P225"/>
          <cell r="Q225"/>
          <cell r="R225"/>
          <cell r="S225"/>
          <cell r="T225"/>
          <cell r="U225">
            <v>416512000</v>
          </cell>
          <cell r="V225"/>
          <cell r="W225"/>
          <cell r="X225"/>
          <cell r="Y225"/>
          <cell r="Z225">
            <v>0</v>
          </cell>
          <cell r="AA225" t="str">
            <v>پرداخت 4 فقره هزینه حمل بارنامه طی تنخواه شماره 62 ​اسماعیل کرمی</v>
          </cell>
          <cell r="AB225" t="str">
            <v>تنخواه</v>
          </cell>
        </row>
        <row r="226">
          <cell r="B226">
            <v>1411</v>
          </cell>
          <cell r="C226"/>
          <cell r="D226"/>
          <cell r="E226"/>
          <cell r="F226"/>
          <cell r="G226"/>
          <cell r="H226"/>
          <cell r="I226"/>
          <cell r="J226"/>
          <cell r="K226">
            <v>-19164750</v>
          </cell>
          <cell r="L226"/>
          <cell r="M226"/>
          <cell r="N226"/>
          <cell r="O226"/>
          <cell r="P226"/>
          <cell r="Q226"/>
          <cell r="R226"/>
          <cell r="S226"/>
          <cell r="T226"/>
          <cell r="U226">
            <v>19164750</v>
          </cell>
          <cell r="V226"/>
          <cell r="W226"/>
          <cell r="X226"/>
          <cell r="Y226"/>
          <cell r="Z226">
            <v>0</v>
          </cell>
          <cell r="AA226" t="str">
            <v>تجارت گستر سیراف سپهر- بابت صورتحساب پرداختی خدمات گمرکی به شماره 140005130 جهت اینویس شماره 97 شرکت زافرتک طی اعلامیه های ش 090</v>
          </cell>
          <cell r="AB226" t="str">
            <v>خرید خدمات</v>
          </cell>
        </row>
        <row r="227">
          <cell r="B227">
            <v>1450</v>
          </cell>
          <cell r="C227">
            <v>-264120</v>
          </cell>
          <cell r="D227"/>
          <cell r="E227"/>
          <cell r="F227"/>
          <cell r="G227"/>
          <cell r="H227"/>
          <cell r="I227"/>
          <cell r="J227"/>
          <cell r="K227">
            <v>0</v>
          </cell>
          <cell r="L227"/>
          <cell r="M227"/>
          <cell r="N227"/>
          <cell r="O227"/>
          <cell r="P227"/>
          <cell r="Q227"/>
          <cell r="R227"/>
          <cell r="S227"/>
          <cell r="T227"/>
          <cell r="U227"/>
          <cell r="V227">
            <v>264120</v>
          </cell>
          <cell r="W227"/>
          <cell r="X227"/>
          <cell r="Y227"/>
          <cell r="Z227">
            <v>0</v>
          </cell>
          <cell r="AA227" t="str">
            <v>پرداخت چک 194415 بانک اقتصاد نوین به نام آقای محسن صفائی فراهانی بابت عودت بدهی (مابه التفاوت مهر1401)</v>
          </cell>
          <cell r="AB227" t="str">
            <v>کارمزد</v>
          </cell>
        </row>
        <row r="228">
          <cell r="B228">
            <v>1451</v>
          </cell>
          <cell r="C228">
            <v>-1160292000</v>
          </cell>
          <cell r="D228"/>
          <cell r="E228"/>
          <cell r="F228"/>
          <cell r="G228"/>
          <cell r="H228"/>
          <cell r="I228"/>
          <cell r="J228"/>
          <cell r="K228">
            <v>1160292000</v>
          </cell>
          <cell r="L228"/>
          <cell r="M228"/>
          <cell r="N228"/>
          <cell r="O228"/>
          <cell r="P228"/>
          <cell r="Q228"/>
          <cell r="R228"/>
          <cell r="S228"/>
          <cell r="T228"/>
          <cell r="U228"/>
          <cell r="V228"/>
          <cell r="W228"/>
          <cell r="X228"/>
          <cell r="Y228"/>
          <cell r="Z228">
            <v>0</v>
          </cell>
          <cell r="AA228" t="str">
            <v>پاس چک 162187 بانک تجارت شرکت بازرگانی پترو کهن نفتان بابت خرید تجهیزات طی ف 01/57371</v>
          </cell>
          <cell r="AB228" t="str">
            <v>دریافت و پرداخت</v>
          </cell>
        </row>
        <row r="229">
          <cell r="B229">
            <v>1470</v>
          </cell>
          <cell r="C229"/>
          <cell r="D229"/>
          <cell r="E229"/>
          <cell r="F229"/>
          <cell r="G229">
            <v>0</v>
          </cell>
          <cell r="H229"/>
          <cell r="I229"/>
          <cell r="J229"/>
          <cell r="K229">
            <v>-5887041146</v>
          </cell>
          <cell r="L229">
            <v>-939421460</v>
          </cell>
          <cell r="M229"/>
          <cell r="N229"/>
          <cell r="O229"/>
          <cell r="P229"/>
          <cell r="Q229"/>
          <cell r="R229"/>
          <cell r="S229"/>
          <cell r="T229"/>
          <cell r="U229">
            <v>6826462606</v>
          </cell>
          <cell r="V229"/>
          <cell r="W229"/>
          <cell r="X229"/>
          <cell r="Y229"/>
          <cell r="Z229">
            <v>0</v>
          </cell>
          <cell r="AA229" t="str">
            <v>خبرگان بین المللی تهران- بابت 9% ارزش افزوده هزینه بازرسی موضوع ص و 14 ق ADSH-E-CO-GE-015 طی فاکتور 34056 معادل 7.545 یورو با فی 289.641 ریال</v>
          </cell>
          <cell r="AB229" t="str">
            <v>خرید خدمات</v>
          </cell>
        </row>
        <row r="230">
          <cell r="B230">
            <v>1481</v>
          </cell>
          <cell r="C230"/>
          <cell r="D230"/>
          <cell r="E230"/>
          <cell r="F230"/>
          <cell r="G230"/>
          <cell r="H230"/>
          <cell r="I230"/>
          <cell r="J230"/>
          <cell r="K230"/>
          <cell r="L230"/>
          <cell r="M230"/>
          <cell r="N230"/>
          <cell r="O230"/>
          <cell r="P230"/>
          <cell r="Q230"/>
          <cell r="R230"/>
          <cell r="S230"/>
          <cell r="T230"/>
          <cell r="U230"/>
          <cell r="V230"/>
          <cell r="W230"/>
          <cell r="X230">
            <v>0</v>
          </cell>
          <cell r="Y230"/>
          <cell r="Z230">
            <v>0</v>
          </cell>
          <cell r="AA230" t="str">
            <v>مجتمع طراحی و تولیدی مصنوعات فلزی سنگین -دریافت ضم ش 0001830880 (کارآفرین) تضمین حسن اجرای تعهدات ق ADSH-P-PO-GE-108 بابت ساخت و تحویل تاور به سررسید 1402/08/08</v>
          </cell>
          <cell r="AB230" t="str">
            <v>انتظامی</v>
          </cell>
        </row>
        <row r="231">
          <cell r="B231">
            <v>1501</v>
          </cell>
          <cell r="C231">
            <v>-20000000000</v>
          </cell>
          <cell r="D231"/>
          <cell r="E231"/>
          <cell r="F231"/>
          <cell r="G231"/>
          <cell r="H231"/>
          <cell r="I231"/>
          <cell r="J231"/>
          <cell r="K231">
            <v>20000000000</v>
          </cell>
          <cell r="L231"/>
          <cell r="M231"/>
          <cell r="N231"/>
          <cell r="O231"/>
          <cell r="P231"/>
          <cell r="Q231"/>
          <cell r="R231"/>
          <cell r="S231"/>
          <cell r="T231"/>
          <cell r="U231"/>
          <cell r="V231"/>
          <cell r="W231"/>
          <cell r="X231"/>
          <cell r="Y231"/>
          <cell r="Z231">
            <v>0</v>
          </cell>
          <cell r="AA231" t="str">
            <v>پاس چک 162188 بانک تجارت بنام شرکت سپهرمولد بابت تامین موجودی ق ADSH-E-CO-GE-008</v>
          </cell>
          <cell r="AB231" t="str">
            <v>دریافت و پرداخت</v>
          </cell>
        </row>
        <row r="232">
          <cell r="B232">
            <v>1536</v>
          </cell>
          <cell r="C232"/>
          <cell r="D232"/>
          <cell r="E232"/>
          <cell r="F232"/>
          <cell r="G232"/>
          <cell r="H232"/>
          <cell r="I232"/>
          <cell r="J232"/>
          <cell r="K232">
            <v>0</v>
          </cell>
          <cell r="L232"/>
          <cell r="M232"/>
          <cell r="N232"/>
          <cell r="O232"/>
          <cell r="P232"/>
          <cell r="Q232"/>
          <cell r="R232"/>
          <cell r="S232"/>
          <cell r="T232"/>
          <cell r="U232"/>
          <cell r="V232"/>
          <cell r="W232"/>
          <cell r="X232"/>
          <cell r="Y232"/>
          <cell r="Z232">
            <v>0</v>
          </cell>
          <cell r="AA232" t="str">
            <v>پرداخت چک 194413 بانک اقتصاد نوین بنام پالایش میعانات گازی آدیش جنوبی بابت شرکت آدیش جنوبی جهت پرداخت حقوق و دستمزد مهر ماه 1401 کارکنان شرکت طبق لیست پیوست</v>
          </cell>
          <cell r="AB232" t="str">
            <v>دریافت و پرداخت</v>
          </cell>
        </row>
        <row r="233">
          <cell r="B233">
            <v>1728</v>
          </cell>
          <cell r="C233"/>
          <cell r="D233"/>
          <cell r="E233"/>
          <cell r="F233"/>
          <cell r="G233"/>
          <cell r="H233"/>
          <cell r="I233"/>
          <cell r="J233"/>
          <cell r="K233"/>
          <cell r="L233"/>
          <cell r="M233"/>
          <cell r="N233"/>
          <cell r="O233"/>
          <cell r="P233"/>
          <cell r="Q233"/>
          <cell r="R233"/>
          <cell r="S233"/>
          <cell r="T233"/>
          <cell r="U233"/>
          <cell r="V233"/>
          <cell r="W233"/>
          <cell r="X233">
            <v>0</v>
          </cell>
          <cell r="Y233"/>
          <cell r="Z233">
            <v>0</v>
          </cell>
          <cell r="AA233" t="str">
            <v>ارغوان کبیر (کبیر پانل) -استرداد چک 888745 (تجارت) بابت تضمین پ پ خرید ساندویچ پانل سقف آتش نشانی</v>
          </cell>
          <cell r="AB233" t="str">
            <v>انتظامی</v>
          </cell>
        </row>
        <row r="234">
          <cell r="B234">
            <v>1406</v>
          </cell>
          <cell r="C234"/>
          <cell r="D234"/>
          <cell r="E234"/>
          <cell r="F234"/>
          <cell r="G234">
            <v>0</v>
          </cell>
          <cell r="H234"/>
          <cell r="I234"/>
          <cell r="J234"/>
          <cell r="K234">
            <v>-91560000</v>
          </cell>
          <cell r="L234"/>
          <cell r="M234"/>
          <cell r="N234"/>
          <cell r="O234"/>
          <cell r="P234"/>
          <cell r="Q234"/>
          <cell r="R234"/>
          <cell r="S234"/>
          <cell r="T234"/>
          <cell r="U234">
            <v>91560000</v>
          </cell>
          <cell r="V234"/>
          <cell r="W234"/>
          <cell r="X234"/>
          <cell r="Y234"/>
          <cell r="Z234">
            <v>0</v>
          </cell>
          <cell r="AA234" t="str">
            <v>روشن جام یلدا- بابت 9% ارزش افزوده هزینه های انبارداری و لیفتراک محموله اینویس 189 طی ف ش 1003787</v>
          </cell>
          <cell r="AB234" t="str">
            <v>خرید خدمات</v>
          </cell>
        </row>
        <row r="235">
          <cell r="B235">
            <v>1407</v>
          </cell>
          <cell r="C235"/>
          <cell r="D235"/>
          <cell r="E235"/>
          <cell r="F235"/>
          <cell r="G235">
            <v>0</v>
          </cell>
          <cell r="H235"/>
          <cell r="I235"/>
          <cell r="J235"/>
          <cell r="K235">
            <v>-29430000</v>
          </cell>
          <cell r="L235"/>
          <cell r="M235"/>
          <cell r="N235"/>
          <cell r="O235"/>
          <cell r="P235"/>
          <cell r="Q235"/>
          <cell r="R235"/>
          <cell r="S235"/>
          <cell r="T235"/>
          <cell r="U235">
            <v>29430000</v>
          </cell>
          <cell r="V235"/>
          <cell r="W235"/>
          <cell r="X235"/>
          <cell r="Y235"/>
          <cell r="Z235">
            <v>0</v>
          </cell>
          <cell r="AA235" t="str">
            <v>روشن جام یلدا- بابت 9% ارزش افزوده هزینه های انبارداری و لیفتراک محموله اینویس 203 طی ف ش 1003875</v>
          </cell>
          <cell r="AB235" t="str">
            <v>خرید خدمات</v>
          </cell>
        </row>
        <row r="236">
          <cell r="B236">
            <v>1452</v>
          </cell>
          <cell r="C236">
            <v>-513800</v>
          </cell>
          <cell r="D236"/>
          <cell r="E236"/>
          <cell r="F236"/>
          <cell r="G236"/>
          <cell r="H236"/>
          <cell r="I236"/>
          <cell r="J236"/>
          <cell r="K236"/>
          <cell r="L236"/>
          <cell r="M236"/>
          <cell r="N236"/>
          <cell r="O236"/>
          <cell r="P236"/>
          <cell r="Q236"/>
          <cell r="R236"/>
          <cell r="S236"/>
          <cell r="T236"/>
          <cell r="U236"/>
          <cell r="V236">
            <v>513800</v>
          </cell>
          <cell r="W236"/>
          <cell r="X236"/>
          <cell r="Y236"/>
          <cell r="Z236">
            <v>0</v>
          </cell>
          <cell r="AA236" t="str">
            <v>انتقال از اقتصاد پشتیبان 215/850/5278624/1 به پشتیبان جاری 215/2/5278624/1 سند ش 10100381</v>
          </cell>
          <cell r="AB236" t="str">
            <v>کارمزد</v>
          </cell>
        </row>
        <row r="237">
          <cell r="B237">
            <v>1492</v>
          </cell>
          <cell r="C237">
            <v>-10000000000</v>
          </cell>
          <cell r="D237"/>
          <cell r="E237"/>
          <cell r="F237"/>
          <cell r="G237"/>
          <cell r="H237"/>
          <cell r="I237"/>
          <cell r="J237"/>
          <cell r="K237">
            <v>10000000000</v>
          </cell>
          <cell r="L237"/>
          <cell r="M237"/>
          <cell r="N237"/>
          <cell r="O237"/>
          <cell r="P237"/>
          <cell r="Q237"/>
          <cell r="R237"/>
          <cell r="S237"/>
          <cell r="T237"/>
          <cell r="U237"/>
          <cell r="V237"/>
          <cell r="W237"/>
          <cell r="X237"/>
          <cell r="Y237"/>
          <cell r="Z237">
            <v>0</v>
          </cell>
          <cell r="AA237" t="str">
            <v>سپهر مولد- پاس چک 162109 (تجارت) بابت علی الحساب ق ADSH-P-PO-GE-008 (واریزی) طی دستور پرداخت پیوست</v>
          </cell>
          <cell r="AB237" t="str">
            <v>دریافت و پرداخت</v>
          </cell>
        </row>
        <row r="238">
          <cell r="B238">
            <v>1583</v>
          </cell>
          <cell r="C238">
            <v>-8597111705</v>
          </cell>
          <cell r="D238"/>
          <cell r="E238"/>
          <cell r="F238"/>
          <cell r="G238"/>
          <cell r="H238"/>
          <cell r="I238"/>
          <cell r="J238"/>
          <cell r="K238">
            <v>8597111705</v>
          </cell>
          <cell r="L238"/>
          <cell r="M238"/>
          <cell r="N238"/>
          <cell r="O238"/>
          <cell r="P238"/>
          <cell r="Q238"/>
          <cell r="R238"/>
          <cell r="S238"/>
          <cell r="T238"/>
          <cell r="U238"/>
          <cell r="V238"/>
          <cell r="W238"/>
          <cell r="X238"/>
          <cell r="Y238"/>
          <cell r="Z238">
            <v>0</v>
          </cell>
          <cell r="AA238" t="str">
            <v>پاس چک 194414 بانک اقتصاد نوین جهت پرداخت هزینه های مهندسی مهر ماه 1401 کارکنان شرکت طبق لیست پیوست</v>
          </cell>
          <cell r="AB238" t="str">
            <v>دریافت و پرداخت</v>
          </cell>
        </row>
        <row r="239">
          <cell r="B239">
            <v>1853</v>
          </cell>
          <cell r="C239"/>
          <cell r="D239"/>
          <cell r="E239"/>
          <cell r="F239"/>
          <cell r="G239">
            <v>9999272675</v>
          </cell>
          <cell r="H239"/>
          <cell r="I239"/>
          <cell r="J239"/>
          <cell r="K239">
            <v>-9999272675</v>
          </cell>
          <cell r="L239"/>
          <cell r="M239"/>
          <cell r="N239"/>
          <cell r="O239"/>
          <cell r="P239"/>
          <cell r="Q239"/>
          <cell r="R239"/>
          <cell r="S239"/>
          <cell r="T239"/>
          <cell r="U239"/>
          <cell r="V239"/>
          <cell r="W239"/>
          <cell r="X239"/>
          <cell r="Y239">
            <v>0</v>
          </cell>
          <cell r="Z239">
            <v>0</v>
          </cell>
          <cell r="AA239" t="str">
            <v>پرداخت چک 162197 بانک تجارت بنام بانک تجارت جهت تضمین ضمانت نامه گمرکی 3 دستگاه ترانس</v>
          </cell>
          <cell r="AB239" t="str">
            <v>دریافت و پرداخت</v>
          </cell>
        </row>
        <row r="240">
          <cell r="B240">
            <v>1360</v>
          </cell>
          <cell r="C240">
            <v>0</v>
          </cell>
          <cell r="D240"/>
          <cell r="E240"/>
          <cell r="F240"/>
          <cell r="G240"/>
          <cell r="H240"/>
          <cell r="I240"/>
          <cell r="J240"/>
          <cell r="K240">
            <v>0</v>
          </cell>
          <cell r="L240"/>
          <cell r="M240"/>
          <cell r="N240"/>
          <cell r="O240"/>
          <cell r="P240"/>
          <cell r="Q240"/>
          <cell r="R240"/>
          <cell r="S240"/>
          <cell r="T240"/>
          <cell r="U240"/>
          <cell r="V240"/>
          <cell r="W240"/>
          <cell r="X240"/>
          <cell r="Y240"/>
          <cell r="Z240">
            <v>0</v>
          </cell>
          <cell r="AA240" t="str">
            <v>پرداخت چک 162198 بانک تجارت بنام آقای مهراب احمدی بابت خرید رنگ و تینر طی ف 3509 از فروشگاه رنگ مهراب</v>
          </cell>
          <cell r="AB240" t="str">
            <v>دریافت و پرداخت</v>
          </cell>
        </row>
        <row r="241">
          <cell r="B241">
            <v>1401</v>
          </cell>
          <cell r="C241"/>
          <cell r="D241"/>
          <cell r="E241"/>
          <cell r="F241">
            <v>20171676250</v>
          </cell>
          <cell r="G241"/>
          <cell r="H241"/>
          <cell r="I241"/>
          <cell r="J241"/>
          <cell r="K241">
            <v>-20171676250</v>
          </cell>
          <cell r="L241"/>
          <cell r="M241"/>
          <cell r="N241"/>
          <cell r="O241"/>
          <cell r="P241"/>
          <cell r="Q241"/>
          <cell r="R241"/>
          <cell r="S241"/>
          <cell r="T241"/>
          <cell r="U241"/>
          <cell r="V241"/>
          <cell r="W241"/>
          <cell r="X241"/>
          <cell r="Y241"/>
          <cell r="Z241">
            <v>0</v>
          </cell>
          <cell r="AA241" t="str">
            <v>پترو کهن نفتان-بابت خرید Flange , Slip On , 150# , FF , A105-Galv. , ASME B16.5 , 8"	طی فاکتور 57387</v>
          </cell>
          <cell r="AB241" t="str">
            <v>خرید انباری</v>
          </cell>
        </row>
        <row r="242">
          <cell r="B242">
            <v>1502</v>
          </cell>
          <cell r="C242">
            <v>-3737340954</v>
          </cell>
          <cell r="D242"/>
          <cell r="E242"/>
          <cell r="F242"/>
          <cell r="G242"/>
          <cell r="H242"/>
          <cell r="I242"/>
          <cell r="J242"/>
          <cell r="K242">
            <v>3784064000</v>
          </cell>
          <cell r="L242"/>
          <cell r="M242"/>
          <cell r="N242"/>
          <cell r="O242"/>
          <cell r="P242"/>
          <cell r="Q242"/>
          <cell r="R242">
            <v>-46991436</v>
          </cell>
          <cell r="S242"/>
          <cell r="T242"/>
          <cell r="U242"/>
          <cell r="V242">
            <v>268390</v>
          </cell>
          <cell r="W242"/>
          <cell r="X242"/>
          <cell r="Y242"/>
          <cell r="Z242">
            <v>0</v>
          </cell>
          <cell r="AA242" t="str">
            <v>سود علی الحساب به اقتصاد پشتیبان 215/850/5278624/1 از تاریخ 1401/07/10 تا 1401/08/09 سند ش 20104117</v>
          </cell>
          <cell r="AB242" t="str">
            <v>شامل کارمزد (دریافت و پرداخت)</v>
          </cell>
        </row>
        <row r="243">
          <cell r="B243">
            <v>1576</v>
          </cell>
          <cell r="C243"/>
          <cell r="D243"/>
          <cell r="E243"/>
          <cell r="F243">
            <v>2773118123</v>
          </cell>
          <cell r="G243"/>
          <cell r="H243"/>
          <cell r="I243"/>
          <cell r="J243"/>
          <cell r="K243">
            <v>-2773118123</v>
          </cell>
          <cell r="L243"/>
          <cell r="M243"/>
          <cell r="N243"/>
          <cell r="O243"/>
          <cell r="P243"/>
          <cell r="Q243"/>
          <cell r="R243"/>
          <cell r="S243"/>
          <cell r="T243"/>
          <cell r="U243"/>
          <cell r="V243"/>
          <cell r="W243"/>
          <cell r="X243"/>
          <cell r="Y243"/>
          <cell r="Z243">
            <v>0</v>
          </cell>
          <cell r="AA243" t="str">
            <v>سیراف بتن جنوب (مرضیه هدایتی)-بابت خرید ماسه شسته ( 04 )طی فاکتور S-2205</v>
          </cell>
          <cell r="AB243" t="str">
            <v>خرید انباری</v>
          </cell>
        </row>
        <row r="244">
          <cell r="B244">
            <v>1760</v>
          </cell>
          <cell r="C244"/>
          <cell r="D244"/>
          <cell r="E244"/>
          <cell r="F244">
            <v>30000000</v>
          </cell>
          <cell r="G244"/>
          <cell r="H244"/>
          <cell r="I244"/>
          <cell r="J244"/>
          <cell r="K244">
            <v>-30000000</v>
          </cell>
          <cell r="L244"/>
          <cell r="M244"/>
          <cell r="N244"/>
          <cell r="O244"/>
          <cell r="P244"/>
          <cell r="Q244"/>
          <cell r="R244"/>
          <cell r="S244"/>
          <cell r="T244"/>
          <cell r="U244"/>
          <cell r="V244"/>
          <cell r="W244"/>
          <cell r="X244"/>
          <cell r="Y244"/>
          <cell r="Z244">
            <v>0</v>
          </cell>
          <cell r="AA244" t="str">
            <v>موسی پاداش  (کالای صنعتی و واشر بری آبادان)- سند MRS شماره 2517 بابت خرید طی فاکتور 7929</v>
          </cell>
          <cell r="AB244" t="str">
            <v>خرید انباری</v>
          </cell>
        </row>
        <row r="245">
          <cell r="B245">
            <v>2024</v>
          </cell>
          <cell r="C245"/>
          <cell r="D245"/>
          <cell r="E245"/>
          <cell r="F245">
            <v>95000000</v>
          </cell>
          <cell r="G245"/>
          <cell r="H245"/>
          <cell r="I245"/>
          <cell r="J245"/>
          <cell r="K245">
            <v>-95000000</v>
          </cell>
          <cell r="L245"/>
          <cell r="M245"/>
          <cell r="N245"/>
          <cell r="O245"/>
          <cell r="P245"/>
          <cell r="Q245"/>
          <cell r="R245"/>
          <cell r="S245"/>
          <cell r="T245"/>
          <cell r="U245"/>
          <cell r="V245"/>
          <cell r="W245"/>
          <cell r="X245"/>
          <cell r="Y245"/>
          <cell r="Z245">
            <v>0</v>
          </cell>
          <cell r="AA245" t="str">
            <v>مرتضی احمدی(تیرچه بلوک یکتا)-بابت خرید بلوک دیواری 20*20*40طی فاکتور 5307-5308-5309-5311-5312</v>
          </cell>
          <cell r="AB245" t="str">
            <v>خرید انباری</v>
          </cell>
        </row>
        <row r="246">
          <cell r="B246">
            <v>1372</v>
          </cell>
          <cell r="C246">
            <v>0</v>
          </cell>
          <cell r="D246"/>
          <cell r="E246"/>
          <cell r="F246"/>
          <cell r="G246"/>
          <cell r="H246"/>
          <cell r="I246"/>
          <cell r="J246"/>
          <cell r="K246">
            <v>0</v>
          </cell>
          <cell r="L246"/>
          <cell r="M246"/>
          <cell r="N246"/>
          <cell r="O246"/>
          <cell r="P246"/>
          <cell r="Q246"/>
          <cell r="R246"/>
          <cell r="S246"/>
          <cell r="T246"/>
          <cell r="U246"/>
          <cell r="V246"/>
          <cell r="W246"/>
          <cell r="X246"/>
          <cell r="Y246"/>
          <cell r="Z246">
            <v>0</v>
          </cell>
          <cell r="AA246" t="str">
            <v>پرداخت چک 194416 بانک اقتصاد نوین به نام آقای امید عباسی بابت هزینه انبارداری اینویس 189 -203 ص 1003787 و 1003875 از روشن جام یلدا</v>
          </cell>
          <cell r="AB246" t="str">
            <v>دریافت و پرداخت</v>
          </cell>
        </row>
        <row r="247">
          <cell r="B247">
            <v>1454</v>
          </cell>
          <cell r="C247">
            <v>-18429600</v>
          </cell>
          <cell r="D247"/>
          <cell r="E247"/>
          <cell r="F247"/>
          <cell r="G247"/>
          <cell r="H247"/>
          <cell r="I247"/>
          <cell r="J247"/>
          <cell r="K247"/>
          <cell r="L247"/>
          <cell r="M247"/>
          <cell r="N247"/>
          <cell r="O247"/>
          <cell r="P247"/>
          <cell r="Q247"/>
          <cell r="R247"/>
          <cell r="S247"/>
          <cell r="T247">
            <v>17629600</v>
          </cell>
          <cell r="U247">
            <v>800000</v>
          </cell>
          <cell r="V247"/>
          <cell r="W247"/>
          <cell r="X247"/>
          <cell r="Y247"/>
          <cell r="Z247">
            <v>0</v>
          </cell>
          <cell r="AA247" t="str">
            <v>اسناد تنخواه ش 56 آقای خستو- هزینه های دفتر مرکزی از تاریخ 1401/07/27 الی 1401/08/11</v>
          </cell>
          <cell r="AB247" t="str">
            <v>تنخواه</v>
          </cell>
        </row>
        <row r="248">
          <cell r="B248">
            <v>1493</v>
          </cell>
          <cell r="C248">
            <v>199999987901</v>
          </cell>
          <cell r="D248"/>
          <cell r="E248"/>
          <cell r="F248"/>
          <cell r="G248"/>
          <cell r="H248"/>
          <cell r="I248"/>
          <cell r="J248"/>
          <cell r="K248"/>
          <cell r="L248"/>
          <cell r="M248">
            <v>-200000000000</v>
          </cell>
          <cell r="N248"/>
          <cell r="O248"/>
          <cell r="P248"/>
          <cell r="Q248"/>
          <cell r="R248"/>
          <cell r="S248"/>
          <cell r="T248"/>
          <cell r="U248"/>
          <cell r="V248">
            <v>12099</v>
          </cell>
          <cell r="W248"/>
          <cell r="X248"/>
          <cell r="Y248"/>
          <cell r="Z248">
            <v>0</v>
          </cell>
          <cell r="AA248" t="str">
            <v>انتقال از اقتصاد پشتیبان 215/850/5278624/1 به پشتیبان جاری 215/2/5278624/1 سند ش 30111068</v>
          </cell>
          <cell r="AB248" t="str">
            <v>دریافت و پرداخت</v>
          </cell>
        </row>
        <row r="249">
          <cell r="B249">
            <v>1503</v>
          </cell>
          <cell r="C249">
            <v>-126637060075</v>
          </cell>
          <cell r="D249"/>
          <cell r="E249"/>
          <cell r="F249"/>
          <cell r="G249"/>
          <cell r="H249"/>
          <cell r="I249"/>
          <cell r="J249"/>
          <cell r="K249">
            <v>126636786075</v>
          </cell>
          <cell r="L249"/>
          <cell r="M249"/>
          <cell r="N249"/>
          <cell r="O249"/>
          <cell r="P249"/>
          <cell r="Q249"/>
          <cell r="R249"/>
          <cell r="S249"/>
          <cell r="T249"/>
          <cell r="U249"/>
          <cell r="V249">
            <v>274000</v>
          </cell>
          <cell r="W249"/>
          <cell r="X249"/>
          <cell r="Y249"/>
          <cell r="Z249">
            <v>0</v>
          </cell>
          <cell r="AA249" t="str">
            <v>پاس چک 162198 بانک تجارت بنام آقای مهراب احمدی بابت خرید رنگ و تینر طی ف 3509 از فروشگاه رنگ مهراب</v>
          </cell>
          <cell r="AB249" t="str">
            <v>شامل کارمزد (دریافت و پرداخت)</v>
          </cell>
        </row>
        <row r="250">
          <cell r="B250">
            <v>1546</v>
          </cell>
          <cell r="C250">
            <v>-13208000</v>
          </cell>
          <cell r="D250"/>
          <cell r="E250"/>
          <cell r="F250"/>
          <cell r="G250"/>
          <cell r="H250"/>
          <cell r="I250"/>
          <cell r="J250"/>
          <cell r="K250"/>
          <cell r="L250"/>
          <cell r="M250"/>
          <cell r="N250"/>
          <cell r="O250"/>
          <cell r="P250"/>
          <cell r="Q250"/>
          <cell r="R250"/>
          <cell r="S250"/>
          <cell r="T250">
            <v>13208000</v>
          </cell>
          <cell r="U250"/>
          <cell r="V250"/>
          <cell r="W250"/>
          <cell r="X250"/>
          <cell r="Y250"/>
          <cell r="Z250">
            <v>0</v>
          </cell>
          <cell r="AA250" t="str">
            <v>اسناد هزینه تنخواه ش 61 مورخ 1401/08/11 توسط آقای خستو بابت هزینه های دفتر مرکزی از تاریخ 1401/07/12 تا 1401/08/11</v>
          </cell>
          <cell r="AB250" t="str">
            <v>تنخواه</v>
          </cell>
        </row>
        <row r="251">
          <cell r="B251">
            <v>1581</v>
          </cell>
          <cell r="C251">
            <v>-120990000</v>
          </cell>
          <cell r="D251"/>
          <cell r="E251"/>
          <cell r="F251"/>
          <cell r="G251"/>
          <cell r="H251"/>
          <cell r="I251"/>
          <cell r="J251"/>
          <cell r="K251">
            <v>120990000</v>
          </cell>
          <cell r="L251"/>
          <cell r="M251"/>
          <cell r="N251"/>
          <cell r="O251"/>
          <cell r="P251"/>
          <cell r="Q251"/>
          <cell r="R251"/>
          <cell r="S251"/>
          <cell r="T251"/>
          <cell r="U251"/>
          <cell r="V251"/>
          <cell r="W251"/>
          <cell r="X251"/>
          <cell r="Y251"/>
          <cell r="Z251">
            <v>0</v>
          </cell>
          <cell r="AA251" t="str">
            <v>پاس چک 194416 بانک اقتصاد نوین به نام آقای امید عباسی بابت هزینه انبارداری اینویس 189 -203 ص 1003787 و 1003875 از روشن جام یلدا</v>
          </cell>
          <cell r="AB251" t="str">
            <v>دریافت و پرداخت</v>
          </cell>
        </row>
        <row r="252">
          <cell r="B252">
            <v>1504</v>
          </cell>
          <cell r="C252">
            <v>-2000000000</v>
          </cell>
          <cell r="D252"/>
          <cell r="E252"/>
          <cell r="F252"/>
          <cell r="G252"/>
          <cell r="H252"/>
          <cell r="I252"/>
          <cell r="J252"/>
          <cell r="K252">
            <v>2000000000</v>
          </cell>
          <cell r="L252"/>
          <cell r="M252"/>
          <cell r="N252"/>
          <cell r="O252"/>
          <cell r="P252"/>
          <cell r="Q252"/>
          <cell r="R252"/>
          <cell r="S252"/>
          <cell r="T252"/>
          <cell r="U252"/>
          <cell r="V252"/>
          <cell r="W252"/>
          <cell r="X252"/>
          <cell r="Y252"/>
          <cell r="Z252">
            <v>0</v>
          </cell>
          <cell r="AA252" t="str">
            <v>پاس چک 162191 بانک تجارت شرکت پویا گستر آرتا صنعت بابت علی الحساب 30% پ ف 111 الی 113</v>
          </cell>
          <cell r="AB252" t="str">
            <v>دریافت و پرداخت</v>
          </cell>
        </row>
        <row r="253">
          <cell r="B253">
            <v>1561</v>
          </cell>
          <cell r="C253"/>
          <cell r="D253"/>
          <cell r="E253"/>
          <cell r="F253">
            <v>4515491000</v>
          </cell>
          <cell r="G253"/>
          <cell r="H253"/>
          <cell r="I253"/>
          <cell r="J253"/>
          <cell r="K253">
            <v>-4515491000</v>
          </cell>
          <cell r="L253"/>
          <cell r="M253"/>
          <cell r="N253"/>
          <cell r="O253"/>
          <cell r="P253"/>
          <cell r="Q253"/>
          <cell r="R253"/>
          <cell r="S253"/>
          <cell r="T253"/>
          <cell r="U253"/>
          <cell r="V253"/>
          <cell r="W253"/>
          <cell r="X253"/>
          <cell r="Y253"/>
          <cell r="Z253">
            <v>0</v>
          </cell>
          <cell r="AA253" t="str">
            <v>پیمانکاری حمل ماسه بادی بحرانی-محمد بحرانی-بابت خرید ماسه بادیطی فاکتور 1025</v>
          </cell>
          <cell r="AB253" t="str">
            <v>خرید انباری</v>
          </cell>
        </row>
        <row r="254">
          <cell r="B254">
            <v>1396</v>
          </cell>
          <cell r="C254"/>
          <cell r="D254"/>
          <cell r="E254"/>
          <cell r="F254"/>
          <cell r="G254"/>
          <cell r="H254"/>
          <cell r="I254"/>
          <cell r="J254"/>
          <cell r="K254">
            <v>0</v>
          </cell>
          <cell r="L254"/>
          <cell r="M254"/>
          <cell r="N254"/>
          <cell r="O254"/>
          <cell r="P254"/>
          <cell r="Q254"/>
          <cell r="R254"/>
          <cell r="S254"/>
          <cell r="T254"/>
          <cell r="U254"/>
          <cell r="V254"/>
          <cell r="W254"/>
          <cell r="X254"/>
          <cell r="Y254"/>
          <cell r="Z254">
            <v>0</v>
          </cell>
          <cell r="AA254" t="str">
            <v>پرداخت چک 859803 بانک تجارت بنام مهندسین مشاور پی کاو بابت تسویه ص 315 مطالعات ژئوتکنیک ق ADISH-E-CO-CV-005</v>
          </cell>
          <cell r="AB254" t="str">
            <v>دریافت و پرداخت</v>
          </cell>
        </row>
        <row r="255">
          <cell r="B255">
            <v>1409</v>
          </cell>
          <cell r="C255"/>
          <cell r="D255"/>
          <cell r="E255"/>
          <cell r="F255"/>
          <cell r="G255">
            <v>0</v>
          </cell>
          <cell r="H255"/>
          <cell r="I255"/>
          <cell r="J255"/>
          <cell r="K255">
            <v>-212507000</v>
          </cell>
          <cell r="L255"/>
          <cell r="M255"/>
          <cell r="N255"/>
          <cell r="O255"/>
          <cell r="P255"/>
          <cell r="Q255"/>
          <cell r="R255"/>
          <cell r="S255"/>
          <cell r="T255"/>
          <cell r="U255">
            <v>212507000</v>
          </cell>
          <cell r="V255"/>
          <cell r="W255"/>
          <cell r="X255"/>
          <cell r="Y255"/>
          <cell r="Z255">
            <v>0</v>
          </cell>
          <cell r="AA255" t="str">
            <v>منطقه ویژه انرژی پارس- بابت هزینه های مربوط به صورتحساب خدمات گمرکی به شماره 140105100 شامل 9% ارزش افزوده</v>
          </cell>
          <cell r="AB255" t="str">
            <v>خرید خدمات</v>
          </cell>
        </row>
        <row r="256">
          <cell r="B256">
            <v>1414</v>
          </cell>
          <cell r="C256"/>
          <cell r="D256"/>
          <cell r="E256"/>
          <cell r="F256"/>
          <cell r="G256">
            <v>0</v>
          </cell>
          <cell r="H256"/>
          <cell r="I256"/>
          <cell r="J256"/>
          <cell r="K256">
            <v>-74637950</v>
          </cell>
          <cell r="L256"/>
          <cell r="M256"/>
          <cell r="N256"/>
          <cell r="O256"/>
          <cell r="P256"/>
          <cell r="Q256"/>
          <cell r="R256"/>
          <cell r="S256"/>
          <cell r="T256"/>
          <cell r="U256">
            <v>74637950</v>
          </cell>
          <cell r="V256"/>
          <cell r="W256"/>
          <cell r="X256"/>
          <cell r="Y256"/>
          <cell r="Z256">
            <v>0</v>
          </cell>
          <cell r="AA256" t="str">
            <v>منطقه ویژه انرژی پارس- بابت هزینه های مربوط به صورتحساب خدمات گمرکی به شماره 140105034 شامل 9% ارزش افزوده</v>
          </cell>
          <cell r="AB256" t="str">
            <v>خرید خدمات</v>
          </cell>
        </row>
        <row r="257">
          <cell r="B257">
            <v>1467</v>
          </cell>
          <cell r="C257"/>
          <cell r="D257"/>
          <cell r="E257"/>
          <cell r="F257"/>
          <cell r="G257">
            <v>0</v>
          </cell>
          <cell r="H257"/>
          <cell r="I257"/>
          <cell r="J257">
            <v>681250000</v>
          </cell>
          <cell r="K257">
            <v>-587500000</v>
          </cell>
          <cell r="L257">
            <v>-93750000</v>
          </cell>
          <cell r="M257"/>
          <cell r="N257"/>
          <cell r="O257"/>
          <cell r="P257"/>
          <cell r="Q257"/>
          <cell r="R257"/>
          <cell r="S257"/>
          <cell r="T257"/>
          <cell r="U257"/>
          <cell r="V257"/>
          <cell r="W257"/>
          <cell r="X257"/>
          <cell r="Y257"/>
          <cell r="Z257">
            <v>0</v>
          </cell>
          <cell r="AA257" t="str">
            <v>سامان اندیشه ستیا- بابت خدمات پشتیبانی نرم افزار ستیا از تاریخ 1400/08/01 الی 1401/07/30 قرارداد ADSH-E-CO-GE-016 فاکتور 185</v>
          </cell>
          <cell r="AB257" t="str">
            <v>خرید دارایی ثابت نامشهود</v>
          </cell>
        </row>
        <row r="258">
          <cell r="B258">
            <v>1494</v>
          </cell>
          <cell r="C258">
            <v>200000000000</v>
          </cell>
          <cell r="D258"/>
          <cell r="E258"/>
          <cell r="F258"/>
          <cell r="G258"/>
          <cell r="H258"/>
          <cell r="I258"/>
          <cell r="J258"/>
          <cell r="K258"/>
          <cell r="L258"/>
          <cell r="M258">
            <v>-200000000000</v>
          </cell>
          <cell r="N258"/>
          <cell r="O258"/>
          <cell r="P258"/>
          <cell r="Q258"/>
          <cell r="R258"/>
          <cell r="S258"/>
          <cell r="T258"/>
          <cell r="U258"/>
          <cell r="V258"/>
          <cell r="W258"/>
          <cell r="X258"/>
          <cell r="Y258"/>
          <cell r="Z258">
            <v>0</v>
          </cell>
          <cell r="AA258" t="str">
            <v>سنگ آهن مرکزی رباط- واریزی طی سند 685963 به تجارت اکو 306833251 بابت افزایش سرمایه</v>
          </cell>
          <cell r="AB258" t="str">
            <v>دریافت و پرداخت</v>
          </cell>
        </row>
        <row r="259">
          <cell r="B259">
            <v>1505</v>
          </cell>
          <cell r="C259">
            <v>-2650875360</v>
          </cell>
          <cell r="D259"/>
          <cell r="E259"/>
          <cell r="F259"/>
          <cell r="G259"/>
          <cell r="H259"/>
          <cell r="I259"/>
          <cell r="J259"/>
          <cell r="K259">
            <v>2650625360</v>
          </cell>
          <cell r="L259"/>
          <cell r="M259"/>
          <cell r="N259"/>
          <cell r="O259"/>
          <cell r="P259"/>
          <cell r="Q259"/>
          <cell r="R259"/>
          <cell r="S259"/>
          <cell r="T259"/>
          <cell r="U259"/>
          <cell r="V259">
            <v>250000</v>
          </cell>
          <cell r="W259"/>
          <cell r="X259"/>
          <cell r="Y259"/>
          <cell r="Z259">
            <v>0</v>
          </cell>
          <cell r="AA259" t="str">
            <v>پاس چک 859801 بانک تجارت شرکت مشاورین سامانه پژوهان بابت تامین آب DM طی ف 10937</v>
          </cell>
          <cell r="AB259" t="str">
            <v>شامل کارمزد (دریافت و پرداخت)</v>
          </cell>
        </row>
        <row r="260">
          <cell r="B260">
            <v>1758</v>
          </cell>
          <cell r="C260"/>
          <cell r="D260"/>
          <cell r="E260"/>
          <cell r="F260">
            <v>6000000</v>
          </cell>
          <cell r="G260"/>
          <cell r="H260"/>
          <cell r="I260"/>
          <cell r="J260"/>
          <cell r="K260">
            <v>-6000000</v>
          </cell>
          <cell r="L260"/>
          <cell r="M260"/>
          <cell r="N260"/>
          <cell r="O260"/>
          <cell r="P260"/>
          <cell r="Q260"/>
          <cell r="R260"/>
          <cell r="S260"/>
          <cell r="T260"/>
          <cell r="U260"/>
          <cell r="V260"/>
          <cell r="W260"/>
          <cell r="X260"/>
          <cell r="Y260"/>
          <cell r="Z260">
            <v>0</v>
          </cell>
          <cell r="AA260" t="str">
            <v>ابزار طهران-بابت خرید الکترود6013 نمره 3.25	طی فاکتور 104</v>
          </cell>
          <cell r="AB260" t="str">
            <v>خرید انباری</v>
          </cell>
        </row>
        <row r="261">
          <cell r="B261">
            <v>2012</v>
          </cell>
          <cell r="C261"/>
          <cell r="D261"/>
          <cell r="E261"/>
          <cell r="F261">
            <v>176736609000</v>
          </cell>
          <cell r="G261"/>
          <cell r="H261"/>
          <cell r="I261"/>
          <cell r="J261"/>
          <cell r="K261">
            <v>-176736609000</v>
          </cell>
          <cell r="L261"/>
          <cell r="M261"/>
          <cell r="N261"/>
          <cell r="O261"/>
          <cell r="P261"/>
          <cell r="Q261"/>
          <cell r="R261"/>
          <cell r="S261"/>
          <cell r="T261"/>
          <cell r="U261"/>
          <cell r="V261"/>
          <cell r="W261"/>
          <cell r="X261"/>
          <cell r="Y261"/>
          <cell r="Z261">
            <v>0</v>
          </cell>
          <cell r="AA261" t="str">
            <v>مهندسین مشاور تهران جوان-بابت خرید Pressure Gauge-Delta Controlsطی فاکتور (192) inv.#201-adish-type B</v>
          </cell>
          <cell r="AB261" t="str">
            <v>خرید انباری</v>
          </cell>
        </row>
        <row r="262">
          <cell r="B262">
            <v>2013</v>
          </cell>
          <cell r="C262"/>
          <cell r="D262"/>
          <cell r="E262"/>
          <cell r="F262">
            <v>1932472080</v>
          </cell>
          <cell r="G262"/>
          <cell r="H262"/>
          <cell r="I262"/>
          <cell r="J262"/>
          <cell r="K262">
            <v>-1932472080</v>
          </cell>
          <cell r="L262"/>
          <cell r="M262"/>
          <cell r="N262"/>
          <cell r="O262"/>
          <cell r="P262"/>
          <cell r="Q262"/>
          <cell r="R262"/>
          <cell r="S262"/>
          <cell r="T262"/>
          <cell r="U262"/>
          <cell r="V262"/>
          <cell r="W262"/>
          <cell r="X262"/>
          <cell r="Y262"/>
          <cell r="Z262">
            <v>0</v>
          </cell>
          <cell r="AA262" t="str">
            <v>ایمن سهند آریا-بابت خرید Gas Releae Lighting (Entry Forbidden) - Safe erea , Venitemطی فاکتور (193) inv.#193-adish-type b</v>
          </cell>
          <cell r="AB262" t="str">
            <v>خرید انباری</v>
          </cell>
        </row>
        <row r="263">
          <cell r="B263">
            <v>2059</v>
          </cell>
          <cell r="C263"/>
          <cell r="D263"/>
          <cell r="E263"/>
          <cell r="F263">
            <v>18566697240</v>
          </cell>
          <cell r="G263"/>
          <cell r="H263"/>
          <cell r="I263"/>
          <cell r="J263"/>
          <cell r="K263">
            <v>-18566697240</v>
          </cell>
          <cell r="L263"/>
          <cell r="M263"/>
          <cell r="N263"/>
          <cell r="O263"/>
          <cell r="P263"/>
          <cell r="Q263"/>
          <cell r="R263"/>
          <cell r="S263"/>
          <cell r="T263"/>
          <cell r="U263"/>
          <cell r="V263"/>
          <cell r="W263"/>
          <cell r="X263"/>
          <cell r="Y263"/>
          <cell r="Z263">
            <v>0</v>
          </cell>
          <cell r="AA263" t="str">
            <v>Energy &amp; Water International FZE(GBA-RF)- بابت خرید  Flare part طی(191) inv.#203-adish-typeA به ارزش کل 68،484 یورو با نرخ 271,110 مورخه 1401/08/14- SACR-PL-GFS-048-005(MRS-GFS-048-005)</v>
          </cell>
          <cell r="AB263" t="str">
            <v>خرید انباری</v>
          </cell>
        </row>
        <row r="264">
          <cell r="B264">
            <v>2086</v>
          </cell>
          <cell r="C264"/>
          <cell r="D264"/>
          <cell r="E264"/>
          <cell r="F264"/>
          <cell r="G264">
            <v>-53321462475</v>
          </cell>
          <cell r="H264"/>
          <cell r="I264"/>
          <cell r="J264"/>
          <cell r="K264">
            <v>474081113510</v>
          </cell>
          <cell r="L264">
            <v>-47433405600</v>
          </cell>
          <cell r="M264"/>
          <cell r="N264">
            <v>-373326245435</v>
          </cell>
          <cell r="O264"/>
          <cell r="P264"/>
          <cell r="Q264"/>
          <cell r="R264"/>
          <cell r="S264"/>
          <cell r="T264"/>
          <cell r="U264"/>
          <cell r="V264"/>
          <cell r="W264"/>
          <cell r="X264"/>
          <cell r="Y264"/>
          <cell r="Z264">
            <v>0</v>
          </cell>
          <cell r="AA264" t="str">
            <v>FGS031-پیش پرداخت مکسوره از خرید طی (189) INV #190-Adish-typeB به مبلغ 160.800 یورو با فی 269.830 ریال سنا(نرخ پیش پرداختABSUN)</v>
          </cell>
          <cell r="AB264" t="str">
            <v>اصلاح و انتقال</v>
          </cell>
        </row>
        <row r="265">
          <cell r="B265">
            <v>2106</v>
          </cell>
          <cell r="C265"/>
          <cell r="D265"/>
          <cell r="E265"/>
          <cell r="F265">
            <v>123172376510</v>
          </cell>
          <cell r="G265"/>
          <cell r="H265"/>
          <cell r="I265"/>
          <cell r="J265"/>
          <cell r="K265">
            <v>-123172376510</v>
          </cell>
          <cell r="L265"/>
          <cell r="M265"/>
          <cell r="N265"/>
          <cell r="O265"/>
          <cell r="P265"/>
          <cell r="Q265"/>
          <cell r="R265"/>
          <cell r="S265"/>
          <cell r="T265"/>
          <cell r="U265"/>
          <cell r="V265"/>
          <cell r="W265"/>
          <cell r="X265"/>
          <cell r="Y265"/>
          <cell r="Z265">
            <v>0</v>
          </cell>
          <cell r="AA265" t="str">
            <v>فاتح صنعت کیمیا (FGS)- سند MRS شماره 2343 بابت خرید طی فاکتور INV #191-Adish-typeB(190)به مبلغ 454،500 یورو(مبلغ 36،811/32یورو با فی 269،830ریال پیش پرداخت و مبلغ 417،488/68یورو با فی 271،110ریال)</v>
          </cell>
          <cell r="AB265" t="str">
            <v>خرید انباری</v>
          </cell>
        </row>
        <row r="266">
          <cell r="B266">
            <v>2107</v>
          </cell>
          <cell r="C266"/>
          <cell r="D266"/>
          <cell r="E266"/>
          <cell r="F266">
            <v>174172128000</v>
          </cell>
          <cell r="G266"/>
          <cell r="H266"/>
          <cell r="I266"/>
          <cell r="J266"/>
          <cell r="K266">
            <v>-174172128000</v>
          </cell>
          <cell r="L266"/>
          <cell r="M266"/>
          <cell r="N266"/>
          <cell r="O266"/>
          <cell r="P266"/>
          <cell r="Q266"/>
          <cell r="R266"/>
          <cell r="S266"/>
          <cell r="T266"/>
          <cell r="U266"/>
          <cell r="V266"/>
          <cell r="W266"/>
          <cell r="X266"/>
          <cell r="Y266"/>
          <cell r="Z266">
            <v>0</v>
          </cell>
          <cell r="AA266" t="str">
            <v>فاتح صنعت کیمیا (FGS)- سند MRS شماره 2330 بابت خرید طی فاکتور INV #190-Adish-typeB(189) به مبلغ 643،200 یورو(مبلغ 160،800یورو با فی 269،830 ریال پیش پرداخت و مبلغ 482،400یورو با فی 271،110ریال</v>
          </cell>
          <cell r="AB266" t="str">
            <v>خرید انباری</v>
          </cell>
        </row>
        <row r="267">
          <cell r="B267">
            <v>2109</v>
          </cell>
          <cell r="C267"/>
          <cell r="D267"/>
          <cell r="E267"/>
          <cell r="F267"/>
          <cell r="G267"/>
          <cell r="H267"/>
          <cell r="I267"/>
          <cell r="J267"/>
          <cell r="K267">
            <v>20499169320</v>
          </cell>
          <cell r="L267">
            <v>-2049916932</v>
          </cell>
          <cell r="M267"/>
          <cell r="N267">
            <v>-18449252388</v>
          </cell>
          <cell r="O267"/>
          <cell r="P267"/>
          <cell r="Q267"/>
          <cell r="R267"/>
          <cell r="S267"/>
          <cell r="T267"/>
          <cell r="U267"/>
          <cell r="V267"/>
          <cell r="W267"/>
          <cell r="X267"/>
          <cell r="Y267"/>
          <cell r="Z267">
            <v>0</v>
          </cell>
          <cell r="AA267" t="str">
            <v>Energy &amp; Water (GBA-RF)-سپرده ح انجام مکسوره از خرید 20-UTILITY-TYPE A طی inv.#203-adish-typeB (191)  به ارزش 6.848/40یورو-نرخ271.110 ریال نیما-نیکو10</v>
          </cell>
          <cell r="AB267" t="str">
            <v>اصلاح و انتقال</v>
          </cell>
        </row>
        <row r="268">
          <cell r="B268">
            <v>2110</v>
          </cell>
          <cell r="C268"/>
          <cell r="D268">
            <v>1116835340566</v>
          </cell>
          <cell r="E268"/>
          <cell r="F268"/>
          <cell r="G268">
            <v>-8915128320</v>
          </cell>
          <cell r="H268"/>
          <cell r="I268"/>
          <cell r="J268"/>
          <cell r="K268">
            <v>116093912172</v>
          </cell>
          <cell r="L268">
            <v>-122032182311</v>
          </cell>
          <cell r="M268"/>
          <cell r="N268">
            <v>-1101981942107</v>
          </cell>
          <cell r="O268"/>
          <cell r="P268"/>
          <cell r="Q268"/>
          <cell r="R268"/>
          <cell r="S268"/>
          <cell r="T268"/>
          <cell r="U268"/>
          <cell r="V268"/>
          <cell r="W268"/>
          <cell r="X268"/>
          <cell r="Y268"/>
          <cell r="Z268">
            <v>0</v>
          </cell>
          <cell r="AA268" t="str">
            <v>Energy &amp; Water (Lesser)-حسن انجام مکسوره طی (187) inv#138-adish-typeA به ارزش 24.552/20 یورو-نرخ 271.110 ریال نیما-نیکو10</v>
          </cell>
          <cell r="AB268" t="str">
            <v>اصلاح و انتقال</v>
          </cell>
        </row>
        <row r="269">
          <cell r="B269">
            <v>1423</v>
          </cell>
          <cell r="C269"/>
          <cell r="D269"/>
          <cell r="E269"/>
          <cell r="F269"/>
          <cell r="G269">
            <v>0</v>
          </cell>
          <cell r="H269"/>
          <cell r="I269"/>
          <cell r="J269"/>
          <cell r="K269">
            <v>-163863312</v>
          </cell>
          <cell r="L269"/>
          <cell r="M269"/>
          <cell r="N269"/>
          <cell r="O269"/>
          <cell r="P269"/>
          <cell r="Q269"/>
          <cell r="R269"/>
          <cell r="S269"/>
          <cell r="T269"/>
          <cell r="U269">
            <v>163863312</v>
          </cell>
          <cell r="V269"/>
          <cell r="W269"/>
          <cell r="X269"/>
          <cell r="Y269"/>
          <cell r="Z269">
            <v>0</v>
          </cell>
          <cell r="AA269" t="str">
            <v>مسیر طلایی راسا - بابت 9% ارزش افزوده هزینه ترخیص بارنامه BOM1458106046 محموله Flare-GBA اینویس 205 شرکت Ring field فاکتور شماره 0562</v>
          </cell>
          <cell r="AB269" t="str">
            <v>خرید خدمات</v>
          </cell>
        </row>
        <row r="270">
          <cell r="B270">
            <v>1427</v>
          </cell>
          <cell r="C270">
            <v>-3971000</v>
          </cell>
          <cell r="D270"/>
          <cell r="E270"/>
          <cell r="F270"/>
          <cell r="G270">
            <v>0</v>
          </cell>
          <cell r="H270"/>
          <cell r="I270"/>
          <cell r="J270"/>
          <cell r="K270"/>
          <cell r="L270"/>
          <cell r="M270"/>
          <cell r="N270"/>
          <cell r="O270"/>
          <cell r="P270"/>
          <cell r="Q270"/>
          <cell r="R270"/>
          <cell r="S270"/>
          <cell r="T270"/>
          <cell r="U270">
            <v>3971000</v>
          </cell>
          <cell r="V270"/>
          <cell r="W270"/>
          <cell r="X270"/>
          <cell r="Y270"/>
          <cell r="Z270">
            <v>0</v>
          </cell>
          <cell r="AA270" t="str">
            <v>شرکت مخابرات _ پرداخت قبض با شماره تلفن 26217895 م 1401/8/15 - اداری</v>
          </cell>
          <cell r="AB270" t="str">
            <v>خرید خدمات</v>
          </cell>
        </row>
        <row r="271">
          <cell r="B271">
            <v>1457</v>
          </cell>
          <cell r="C271">
            <v>-26752000</v>
          </cell>
          <cell r="D271"/>
          <cell r="E271"/>
          <cell r="F271"/>
          <cell r="G271">
            <v>0</v>
          </cell>
          <cell r="H271"/>
          <cell r="I271"/>
          <cell r="J271"/>
          <cell r="K271"/>
          <cell r="L271"/>
          <cell r="M271"/>
          <cell r="N271"/>
          <cell r="O271"/>
          <cell r="P271"/>
          <cell r="Q271"/>
          <cell r="R271"/>
          <cell r="S271"/>
          <cell r="T271">
            <v>24950000</v>
          </cell>
          <cell r="U271">
            <v>1802000</v>
          </cell>
          <cell r="V271"/>
          <cell r="W271"/>
          <cell r="X271"/>
          <cell r="Y271"/>
          <cell r="Z271">
            <v>0</v>
          </cell>
          <cell r="AA271" t="str">
            <v>شرکت مخابرات _ پرداخت قبض با شماره تلفن 26217928 م 1401/8/15 - اداری</v>
          </cell>
          <cell r="AB271" t="str">
            <v>تنخواه</v>
          </cell>
        </row>
        <row r="272">
          <cell r="B272">
            <v>1475</v>
          </cell>
          <cell r="C272"/>
          <cell r="D272"/>
          <cell r="E272"/>
          <cell r="F272">
            <v>189660000</v>
          </cell>
          <cell r="G272"/>
          <cell r="H272"/>
          <cell r="I272"/>
          <cell r="J272"/>
          <cell r="K272">
            <v>-189660000</v>
          </cell>
          <cell r="L272"/>
          <cell r="M272"/>
          <cell r="N272"/>
          <cell r="O272"/>
          <cell r="P272"/>
          <cell r="Q272"/>
          <cell r="R272"/>
          <cell r="S272"/>
          <cell r="T272"/>
          <cell r="U272"/>
          <cell r="V272"/>
          <cell r="W272"/>
          <cell r="X272"/>
          <cell r="Y272"/>
          <cell r="Z272">
            <v>0</v>
          </cell>
          <cell r="AA272" t="str">
            <v>شرکت تعاونی پرتو صنعت کنگان-بابت خرید ناودانی 10*100*100 (شاخه 6 متری )طی فاکتور 647</v>
          </cell>
          <cell r="AB272" t="str">
            <v>خرید انباری</v>
          </cell>
        </row>
        <row r="273">
          <cell r="B273">
            <v>1500</v>
          </cell>
          <cell r="C273"/>
          <cell r="D273"/>
          <cell r="E273"/>
          <cell r="F273">
            <v>21580910000</v>
          </cell>
          <cell r="G273"/>
          <cell r="H273"/>
          <cell r="I273"/>
          <cell r="J273"/>
          <cell r="K273">
            <v>-21580910000</v>
          </cell>
          <cell r="L273"/>
          <cell r="M273"/>
          <cell r="N273"/>
          <cell r="O273"/>
          <cell r="P273"/>
          <cell r="Q273"/>
          <cell r="R273"/>
          <cell r="S273"/>
          <cell r="T273"/>
          <cell r="U273"/>
          <cell r="V273"/>
          <cell r="W273"/>
          <cell r="X273"/>
          <cell r="Y273"/>
          <cell r="Z273">
            <v>0</v>
          </cell>
          <cell r="AA273" t="str">
            <v>شرکت پترو صنعت وندا-بابت خرید Pipe , A53/API 5L , ERW , STD , 4"طی فاکتور 666</v>
          </cell>
          <cell r="AB273" t="str">
            <v>خرید انباری</v>
          </cell>
        </row>
        <row r="274">
          <cell r="B274">
            <v>1506</v>
          </cell>
          <cell r="C274">
            <v>-30053715340</v>
          </cell>
          <cell r="D274"/>
          <cell r="E274"/>
          <cell r="F274"/>
          <cell r="G274"/>
          <cell r="H274"/>
          <cell r="I274"/>
          <cell r="J274"/>
          <cell r="K274">
            <v>30053460000</v>
          </cell>
          <cell r="L274"/>
          <cell r="M274"/>
          <cell r="N274"/>
          <cell r="O274"/>
          <cell r="P274"/>
          <cell r="Q274"/>
          <cell r="R274"/>
          <cell r="S274"/>
          <cell r="T274"/>
          <cell r="U274"/>
          <cell r="V274">
            <v>255340</v>
          </cell>
          <cell r="W274"/>
          <cell r="X274"/>
          <cell r="Y274"/>
          <cell r="Z274">
            <v>0</v>
          </cell>
          <cell r="AA274" t="str">
            <v>پاس چک 859805 بانک تجارت بنام مرکز پژوهش متالورژی رازی بابت آنالیز طی ش پیگیری 23887</v>
          </cell>
          <cell r="AB274" t="str">
            <v>شامل کارمزد (دریافت و پرداخت)</v>
          </cell>
        </row>
        <row r="275">
          <cell r="B275">
            <v>1665</v>
          </cell>
          <cell r="C275"/>
          <cell r="D275"/>
          <cell r="E275"/>
          <cell r="F275"/>
          <cell r="G275">
            <v>-150000000</v>
          </cell>
          <cell r="H275"/>
          <cell r="I275"/>
          <cell r="J275">
            <v>296807000</v>
          </cell>
          <cell r="K275">
            <v>-105962000</v>
          </cell>
          <cell r="L275">
            <v>-40845000</v>
          </cell>
          <cell r="M275"/>
          <cell r="N275"/>
          <cell r="O275"/>
          <cell r="P275"/>
          <cell r="Q275"/>
          <cell r="R275"/>
          <cell r="S275"/>
          <cell r="T275"/>
          <cell r="U275"/>
          <cell r="V275"/>
          <cell r="W275"/>
          <cell r="X275"/>
          <cell r="Y275"/>
          <cell r="Z275">
            <v>0</v>
          </cell>
          <cell r="AA275" t="str">
            <v>پویا سامانه همکاران- بابت نصب و استقرار نرم افزار دریافت و پرداخت راهکاران طی صورتحساب 066</v>
          </cell>
          <cell r="AB275" t="str">
            <v>خرید دارایی ثابت نامشهود</v>
          </cell>
        </row>
        <row r="276">
          <cell r="B276">
            <v>1727</v>
          </cell>
          <cell r="C276"/>
          <cell r="D276"/>
          <cell r="E276"/>
          <cell r="F276"/>
          <cell r="G276"/>
          <cell r="H276"/>
          <cell r="I276"/>
          <cell r="J276"/>
          <cell r="K276"/>
          <cell r="L276"/>
          <cell r="M276"/>
          <cell r="N276"/>
          <cell r="O276"/>
          <cell r="P276"/>
          <cell r="Q276"/>
          <cell r="R276"/>
          <cell r="S276"/>
          <cell r="T276"/>
          <cell r="U276"/>
          <cell r="V276"/>
          <cell r="W276"/>
          <cell r="X276">
            <v>0</v>
          </cell>
          <cell r="Y276"/>
          <cell r="Z276">
            <v>0</v>
          </cell>
          <cell r="AA276" t="str">
            <v>کارا صنعت تدبیر پایا -دریافت چک 177428 (ملی) بابت تضمین حسن انجام تعهدات ق ADSH-P-PO-GE-088 بابت EJECTOR الحاقیه ش 1</v>
          </cell>
          <cell r="AB276" t="str">
            <v>انتظامی</v>
          </cell>
        </row>
        <row r="277">
          <cell r="B277">
            <v>1756</v>
          </cell>
          <cell r="C277"/>
          <cell r="D277"/>
          <cell r="E277"/>
          <cell r="F277">
            <v>5500000</v>
          </cell>
          <cell r="G277"/>
          <cell r="H277"/>
          <cell r="I277"/>
          <cell r="J277"/>
          <cell r="K277">
            <v>-5500000</v>
          </cell>
          <cell r="L277"/>
          <cell r="M277"/>
          <cell r="N277"/>
          <cell r="O277"/>
          <cell r="P277"/>
          <cell r="Q277"/>
          <cell r="R277"/>
          <cell r="S277"/>
          <cell r="T277"/>
          <cell r="U277"/>
          <cell r="V277"/>
          <cell r="W277"/>
          <cell r="X277"/>
          <cell r="Y277"/>
          <cell r="Z277">
            <v>0</v>
          </cell>
          <cell r="AA277" t="str">
            <v>ابزار طهران-بابت خرید صفحه برش استیل برطی فاکتور 105</v>
          </cell>
          <cell r="AB277" t="str">
            <v>خرید انباری</v>
          </cell>
        </row>
        <row r="278">
          <cell r="B278">
            <v>1936</v>
          </cell>
          <cell r="C278"/>
          <cell r="D278"/>
          <cell r="E278"/>
          <cell r="F278"/>
          <cell r="G278"/>
          <cell r="H278"/>
          <cell r="I278"/>
          <cell r="J278"/>
          <cell r="K278"/>
          <cell r="L278"/>
          <cell r="M278"/>
          <cell r="N278"/>
          <cell r="O278"/>
          <cell r="P278"/>
          <cell r="Q278"/>
          <cell r="R278"/>
          <cell r="S278"/>
          <cell r="T278"/>
          <cell r="U278"/>
          <cell r="V278"/>
          <cell r="W278"/>
          <cell r="X278">
            <v>0</v>
          </cell>
          <cell r="Y278"/>
          <cell r="Z278">
            <v>0</v>
          </cell>
          <cell r="AA278" t="str">
            <v>ایران تابلو- تمدید ضم ش 99572057862 (پاسارگاد) تضمین پ پ ق ADSH-P-PO-GE-032 از ارزش190.500 یورو به 4.500 یورو فی 353.602 ریال -به سررسید 1400/01/31</v>
          </cell>
          <cell r="AB278" t="str">
            <v>انتظامی</v>
          </cell>
        </row>
        <row r="279">
          <cell r="B279">
            <v>1412</v>
          </cell>
          <cell r="C279">
            <v>-1234500000</v>
          </cell>
          <cell r="D279"/>
          <cell r="E279"/>
          <cell r="F279"/>
          <cell r="G279"/>
          <cell r="H279"/>
          <cell r="I279"/>
          <cell r="J279"/>
          <cell r="K279"/>
          <cell r="L279"/>
          <cell r="M279"/>
          <cell r="N279"/>
          <cell r="O279"/>
          <cell r="P279"/>
          <cell r="Q279"/>
          <cell r="R279"/>
          <cell r="S279"/>
          <cell r="T279"/>
          <cell r="U279">
            <v>1234500000</v>
          </cell>
          <cell r="V279"/>
          <cell r="W279"/>
          <cell r="X279"/>
          <cell r="Y279"/>
          <cell r="Z279">
            <v>0</v>
          </cell>
          <cell r="AA279" t="str">
            <v>پرداخت 9 فقره هزینه حمل بارنامه طی تنخواه شماره 63 ​اسماعیل کرمی</v>
          </cell>
          <cell r="AB279" t="str">
            <v>تنخواه</v>
          </cell>
        </row>
        <row r="280">
          <cell r="B280">
            <v>1419</v>
          </cell>
          <cell r="C280"/>
          <cell r="D280"/>
          <cell r="E280"/>
          <cell r="F280"/>
          <cell r="G280"/>
          <cell r="H280"/>
          <cell r="I280"/>
          <cell r="J280"/>
          <cell r="K280">
            <v>0</v>
          </cell>
          <cell r="L280"/>
          <cell r="M280"/>
          <cell r="N280"/>
          <cell r="O280"/>
          <cell r="P280"/>
          <cell r="Q280"/>
          <cell r="R280"/>
          <cell r="S280"/>
          <cell r="T280"/>
          <cell r="U280"/>
          <cell r="V280"/>
          <cell r="W280"/>
          <cell r="X280"/>
          <cell r="Y280"/>
          <cell r="Z280">
            <v>0</v>
          </cell>
          <cell r="AA280" t="str">
            <v>پرداخت چک 859807 بانک تجارت بنام شرکت پویا سامانه همکاران بابت پرداخت میانی قرارداد نصب ، آموزش و استقرار ماژول دریافت و پرداخت طی ق 50/1401</v>
          </cell>
          <cell r="AB280" t="str">
            <v>دریافت و پرداخت</v>
          </cell>
        </row>
        <row r="281">
          <cell r="B281">
            <v>1437</v>
          </cell>
          <cell r="C281"/>
          <cell r="D281"/>
          <cell r="E281"/>
          <cell r="F281"/>
          <cell r="G281"/>
          <cell r="H281"/>
          <cell r="I281"/>
          <cell r="J281"/>
          <cell r="K281"/>
          <cell r="L281"/>
          <cell r="M281"/>
          <cell r="N281"/>
          <cell r="O281"/>
          <cell r="P281"/>
          <cell r="Q281"/>
          <cell r="R281"/>
          <cell r="S281"/>
          <cell r="T281"/>
          <cell r="U281"/>
          <cell r="V281"/>
          <cell r="W281"/>
          <cell r="X281"/>
          <cell r="Y281">
            <v>0</v>
          </cell>
          <cell r="Z281">
            <v>0</v>
          </cell>
          <cell r="AA281" t="str">
            <v>حمل و نقل بین المللی توشه بر- استرداد چک 323195 (ملت) بابت تضمین برگشت سالم و حق توقف کانتینرهای ترخیصیه و ... بارنامه ILJEABND220825211 بابت محموله شیر اینویس 138 (واریزی) طی دستور پرداخت</v>
          </cell>
          <cell r="AB281" t="str">
            <v>اصلاح و انتقال</v>
          </cell>
        </row>
        <row r="282">
          <cell r="B282">
            <v>1461</v>
          </cell>
          <cell r="C282">
            <v>-10583000</v>
          </cell>
          <cell r="D282"/>
          <cell r="E282"/>
          <cell r="F282"/>
          <cell r="G282"/>
          <cell r="H282"/>
          <cell r="I282"/>
          <cell r="J282"/>
          <cell r="K282"/>
          <cell r="L282"/>
          <cell r="M282"/>
          <cell r="N282"/>
          <cell r="O282"/>
          <cell r="P282"/>
          <cell r="Q282"/>
          <cell r="R282"/>
          <cell r="S282"/>
          <cell r="T282">
            <v>10583000</v>
          </cell>
          <cell r="U282"/>
          <cell r="V282"/>
          <cell r="W282"/>
          <cell r="X282"/>
          <cell r="Y282"/>
          <cell r="Z282">
            <v>0</v>
          </cell>
          <cell r="AA282" t="str">
            <v>اسناد تنخواه ش 59 آقای خستو- هزینه های دفتر مرکزی از تاریخ 1401/08/02 الی 1401/08/16</v>
          </cell>
          <cell r="AB282" t="str">
            <v>تنخواه</v>
          </cell>
        </row>
        <row r="283">
          <cell r="B283">
            <v>1474</v>
          </cell>
          <cell r="C283"/>
          <cell r="D283"/>
          <cell r="E283"/>
          <cell r="F283">
            <v>5631849172</v>
          </cell>
          <cell r="G283"/>
          <cell r="H283"/>
          <cell r="I283"/>
          <cell r="J283"/>
          <cell r="K283">
            <v>-5631849172</v>
          </cell>
          <cell r="L283"/>
          <cell r="M283"/>
          <cell r="N283"/>
          <cell r="O283"/>
          <cell r="P283"/>
          <cell r="Q283"/>
          <cell r="R283"/>
          <cell r="S283"/>
          <cell r="T283"/>
          <cell r="U283"/>
          <cell r="V283"/>
          <cell r="W283"/>
          <cell r="X283"/>
          <cell r="Y283"/>
          <cell r="Z283">
            <v>0</v>
          </cell>
          <cell r="AA283" t="str">
            <v>شرکت تولیدی و صنعتی سیم و کابل مغان-بابت خرید Instrument Cable, FRT-CU/XLPE/OSCR/LZSH PVC,OUTER SHEATH COLOUR : GREY , 8C1.5طی فاکتور 39445</v>
          </cell>
          <cell r="AB283" t="str">
            <v>خرید انباری</v>
          </cell>
        </row>
        <row r="284">
          <cell r="B284">
            <v>1628</v>
          </cell>
          <cell r="C284"/>
          <cell r="D284"/>
          <cell r="E284"/>
          <cell r="F284"/>
          <cell r="G284"/>
          <cell r="H284"/>
          <cell r="I284"/>
          <cell r="J284"/>
          <cell r="K284"/>
          <cell r="L284"/>
          <cell r="M284"/>
          <cell r="N284"/>
          <cell r="O284"/>
          <cell r="P284"/>
          <cell r="Q284"/>
          <cell r="R284"/>
          <cell r="S284"/>
          <cell r="T284"/>
          <cell r="U284"/>
          <cell r="V284"/>
          <cell r="W284"/>
          <cell r="X284">
            <v>0</v>
          </cell>
          <cell r="Y284"/>
          <cell r="Z284">
            <v>0</v>
          </cell>
          <cell r="AA284" t="str">
            <v>تهویه سیستمهای تهویه مطبوع -عودت ضم ش 00552046301 (اقتصاد نوین)تضمین پ پ ق ADSH-P-PO-GE-028 بابت HVAC ساختمان های NIB به ارزش 164.500 یورو فی 309.736 ریال-به سررسید 1401/08/16</v>
          </cell>
          <cell r="AB284" t="str">
            <v>انتظامی</v>
          </cell>
        </row>
        <row r="285">
          <cell r="B285">
            <v>1647</v>
          </cell>
          <cell r="C285"/>
          <cell r="D285"/>
          <cell r="E285"/>
          <cell r="F285"/>
          <cell r="G285"/>
          <cell r="H285"/>
          <cell r="I285"/>
          <cell r="J285"/>
          <cell r="K285"/>
          <cell r="L285"/>
          <cell r="M285"/>
          <cell r="N285"/>
          <cell r="O285"/>
          <cell r="P285"/>
          <cell r="Q285"/>
          <cell r="R285"/>
          <cell r="S285"/>
          <cell r="T285"/>
          <cell r="U285"/>
          <cell r="V285"/>
          <cell r="W285"/>
          <cell r="X285">
            <v>0</v>
          </cell>
          <cell r="Y285"/>
          <cell r="Z285">
            <v>0</v>
          </cell>
          <cell r="AA285" t="str">
            <v>هرو آسانسور ملل(هیرو آسانسور) -دریافت ضم ش 374.113.33165287.1 (رفاه) بابت تضمین پ پ نصب و خرید و اجرای آسانسور ساختمان اداری سایت طی ق ADSH-P-PO-GE-100 به سررسید 1401/09/24</v>
          </cell>
          <cell r="AB285" t="str">
            <v>انتظامی</v>
          </cell>
        </row>
        <row r="286">
          <cell r="B286">
            <v>1925</v>
          </cell>
          <cell r="C286"/>
          <cell r="D286"/>
          <cell r="E286"/>
          <cell r="F286">
            <v>350000000</v>
          </cell>
          <cell r="G286"/>
          <cell r="H286"/>
          <cell r="I286"/>
          <cell r="J286"/>
          <cell r="K286">
            <v>-350000000</v>
          </cell>
          <cell r="L286"/>
          <cell r="M286"/>
          <cell r="N286"/>
          <cell r="O286"/>
          <cell r="P286"/>
          <cell r="Q286"/>
          <cell r="R286"/>
          <cell r="S286"/>
          <cell r="T286"/>
          <cell r="U286"/>
          <cell r="V286"/>
          <cell r="W286"/>
          <cell r="X286"/>
          <cell r="Y286"/>
          <cell r="Z286">
            <v>0</v>
          </cell>
          <cell r="AA286" t="str">
            <v>برق و صنعت پارس (باقری)- سند MRS شماره 2411 بابت خرید طی فاکتور 401/08 خرید مفصل و لاینر</v>
          </cell>
          <cell r="AB286" t="str">
            <v>خرید انباری</v>
          </cell>
        </row>
        <row r="287">
          <cell r="B287">
            <v>1964</v>
          </cell>
          <cell r="C287"/>
          <cell r="D287"/>
          <cell r="E287"/>
          <cell r="F287"/>
          <cell r="G287"/>
          <cell r="H287"/>
          <cell r="I287"/>
          <cell r="J287"/>
          <cell r="K287"/>
          <cell r="L287"/>
          <cell r="M287"/>
          <cell r="N287"/>
          <cell r="O287"/>
          <cell r="P287"/>
          <cell r="Q287"/>
          <cell r="R287"/>
          <cell r="S287"/>
          <cell r="T287"/>
          <cell r="U287"/>
          <cell r="V287"/>
          <cell r="W287"/>
          <cell r="X287">
            <v>0</v>
          </cell>
          <cell r="Y287"/>
          <cell r="Z287">
            <v>0</v>
          </cell>
          <cell r="AA287" t="str">
            <v>ساخت تجهیزات برقی لنا یزد-دریافت ضم ش 538.113.31389258.4 (رفاه کارگران ) تضمین پ پ ق ADSH-P-PO-GE-057 بابت تامین تابلو برق فشار ضعیف -به سررسید 1400/09/23</v>
          </cell>
          <cell r="AB287" t="str">
            <v>انتظامی</v>
          </cell>
        </row>
        <row r="288">
          <cell r="B288">
            <v>1465</v>
          </cell>
          <cell r="C288"/>
          <cell r="D288"/>
          <cell r="E288"/>
          <cell r="F288"/>
          <cell r="G288">
            <v>0</v>
          </cell>
          <cell r="H288"/>
          <cell r="I288"/>
          <cell r="J288"/>
          <cell r="K288">
            <v>-538075647</v>
          </cell>
          <cell r="L288"/>
          <cell r="M288"/>
          <cell r="N288"/>
          <cell r="O288"/>
          <cell r="P288"/>
          <cell r="Q288"/>
          <cell r="R288"/>
          <cell r="S288"/>
          <cell r="T288"/>
          <cell r="U288">
            <v>538075647</v>
          </cell>
          <cell r="V288"/>
          <cell r="W288"/>
          <cell r="X288"/>
          <cell r="Y288"/>
          <cell r="Z288">
            <v>0</v>
          </cell>
          <cell r="AA288" t="str">
            <v>تیر ناو ساتراپ- بابت هزینه های ترخیص بارنامه ش ILJEABND220825211 محموله ولوهای PSV اینویس 138 شرکت Lesser فاکتور شماره A96 شامل 9% ارزش افزوده</v>
          </cell>
          <cell r="AB288" t="str">
            <v>خرید خدمات</v>
          </cell>
        </row>
        <row r="289">
          <cell r="B289">
            <v>1468</v>
          </cell>
          <cell r="C289">
            <v>-701500000</v>
          </cell>
          <cell r="D289"/>
          <cell r="E289"/>
          <cell r="F289"/>
          <cell r="G289"/>
          <cell r="H289"/>
          <cell r="I289"/>
          <cell r="J289"/>
          <cell r="K289"/>
          <cell r="L289"/>
          <cell r="M289"/>
          <cell r="N289"/>
          <cell r="O289"/>
          <cell r="P289"/>
          <cell r="Q289"/>
          <cell r="R289"/>
          <cell r="S289"/>
          <cell r="T289"/>
          <cell r="U289">
            <v>701500000</v>
          </cell>
          <cell r="V289"/>
          <cell r="W289"/>
          <cell r="X289"/>
          <cell r="Y289"/>
          <cell r="Z289">
            <v>0</v>
          </cell>
          <cell r="AA289" t="str">
            <v>پرداخت 6 فقره هزینه حمل بارنامه طی تنخواه شماره 64 آقای اسماعیل کرمی</v>
          </cell>
          <cell r="AB289" t="str">
            <v>تنخواه</v>
          </cell>
        </row>
        <row r="290">
          <cell r="B290">
            <v>1495</v>
          </cell>
          <cell r="C290">
            <v>0</v>
          </cell>
          <cell r="D290"/>
          <cell r="E290"/>
          <cell r="F290"/>
          <cell r="G290"/>
          <cell r="H290"/>
          <cell r="I290"/>
          <cell r="J290"/>
          <cell r="K290"/>
          <cell r="L290"/>
          <cell r="M290"/>
          <cell r="N290"/>
          <cell r="O290"/>
          <cell r="P290"/>
          <cell r="Q290"/>
          <cell r="R290"/>
          <cell r="S290"/>
          <cell r="T290"/>
          <cell r="U290"/>
          <cell r="V290"/>
          <cell r="W290"/>
          <cell r="X290"/>
          <cell r="Y290"/>
          <cell r="Z290">
            <v>0</v>
          </cell>
          <cell r="AA290" t="str">
            <v>انتقال از تجارت پشتیبان 306833251 به جاری 306827022 سند ش 2525</v>
          </cell>
          <cell r="AB290" t="str">
            <v>اصلاح و انتقال</v>
          </cell>
        </row>
        <row r="291">
          <cell r="B291">
            <v>1507</v>
          </cell>
          <cell r="C291">
            <v>-1333243780</v>
          </cell>
          <cell r="D291"/>
          <cell r="E291"/>
          <cell r="F291"/>
          <cell r="G291"/>
          <cell r="H291"/>
          <cell r="I291"/>
          <cell r="J291"/>
          <cell r="K291">
            <v>1333243780</v>
          </cell>
          <cell r="L291"/>
          <cell r="M291"/>
          <cell r="N291"/>
          <cell r="O291"/>
          <cell r="P291"/>
          <cell r="Q291"/>
          <cell r="R291"/>
          <cell r="S291"/>
          <cell r="T291"/>
          <cell r="U291"/>
          <cell r="V291"/>
          <cell r="W291"/>
          <cell r="X291"/>
          <cell r="Y291"/>
          <cell r="Z291">
            <v>0</v>
          </cell>
          <cell r="AA291" t="str">
            <v>پاس چک 859803 بانک تجارت بنام شرکت مهندسین مشاور پی کاو بابت تسویه ص 315 مطالعات ژئوتکنیک ق ADISH-E-CO-CV-005</v>
          </cell>
          <cell r="AB291" t="str">
            <v>دریافت و پرداخت</v>
          </cell>
        </row>
        <row r="292">
          <cell r="B292">
            <v>1517</v>
          </cell>
          <cell r="C292"/>
          <cell r="D292"/>
          <cell r="E292"/>
          <cell r="F292"/>
          <cell r="G292">
            <v>0</v>
          </cell>
          <cell r="H292"/>
          <cell r="I292"/>
          <cell r="J292"/>
          <cell r="K292">
            <v>-2724706463</v>
          </cell>
          <cell r="L292"/>
          <cell r="M292"/>
          <cell r="N292"/>
          <cell r="O292"/>
          <cell r="P292"/>
          <cell r="Q292"/>
          <cell r="R292"/>
          <cell r="S292"/>
          <cell r="T292"/>
          <cell r="U292">
            <v>2724706463</v>
          </cell>
          <cell r="V292"/>
          <cell r="W292"/>
          <cell r="X292"/>
          <cell r="Y292"/>
          <cell r="Z292">
            <v>0</v>
          </cell>
          <cell r="AA292" t="str">
            <v>هماهنگ بار پارس- بابت هزینه های ترخیص محموله لوله HEBEI HUIKE اینویس 157 بارنامه ش CLAB046 طی ف ش A28169 شامل 9% ارزش افزوده</v>
          </cell>
          <cell r="AB292" t="str">
            <v>خرید خدمات</v>
          </cell>
        </row>
        <row r="293">
          <cell r="B293">
            <v>1518</v>
          </cell>
          <cell r="C293"/>
          <cell r="D293"/>
          <cell r="E293"/>
          <cell r="F293"/>
          <cell r="G293"/>
          <cell r="H293"/>
          <cell r="I293"/>
          <cell r="J293"/>
          <cell r="K293">
            <v>-23728000</v>
          </cell>
          <cell r="L293"/>
          <cell r="M293"/>
          <cell r="N293"/>
          <cell r="O293"/>
          <cell r="P293"/>
          <cell r="Q293"/>
          <cell r="R293"/>
          <cell r="S293"/>
          <cell r="T293">
            <v>23728000</v>
          </cell>
          <cell r="U293"/>
          <cell r="V293"/>
          <cell r="W293"/>
          <cell r="X293"/>
          <cell r="Y293"/>
          <cell r="Z293">
            <v>0</v>
          </cell>
          <cell r="AA293" t="str">
            <v>صورتحساب ش 105 پرتو پرواز فردا بابت 2 فقره بلیط هواپیما</v>
          </cell>
          <cell r="AB293" t="str">
            <v>خرید خدمات</v>
          </cell>
        </row>
        <row r="294">
          <cell r="B294">
            <v>1540</v>
          </cell>
          <cell r="C294"/>
          <cell r="D294"/>
          <cell r="E294">
            <v>60000000</v>
          </cell>
          <cell r="F294"/>
          <cell r="G294">
            <v>11727109506</v>
          </cell>
          <cell r="H294"/>
          <cell r="I294"/>
          <cell r="J294"/>
          <cell r="K294">
            <v>-11787109506</v>
          </cell>
          <cell r="L294"/>
          <cell r="M294"/>
          <cell r="N294"/>
          <cell r="O294"/>
          <cell r="P294"/>
          <cell r="Q294"/>
          <cell r="R294"/>
          <cell r="S294"/>
          <cell r="T294"/>
          <cell r="U294"/>
          <cell r="V294"/>
          <cell r="W294"/>
          <cell r="X294"/>
          <cell r="Y294">
            <v>0</v>
          </cell>
          <cell r="Z294">
            <v>0</v>
          </cell>
          <cell r="AA294" t="str">
            <v>پرداخت چک 859808 بانک تجارت بنام پترو کهن نفتان بابت خرید تجهیزات طی ف 01/57349</v>
          </cell>
          <cell r="AB294" t="str">
            <v>دریافت و پرداخت</v>
          </cell>
        </row>
        <row r="295">
          <cell r="B295">
            <v>1435</v>
          </cell>
          <cell r="C295">
            <v>0</v>
          </cell>
          <cell r="D295"/>
          <cell r="E295"/>
          <cell r="F295"/>
          <cell r="G295"/>
          <cell r="H295"/>
          <cell r="I295"/>
          <cell r="J295"/>
          <cell r="K295">
            <v>0</v>
          </cell>
          <cell r="L295"/>
          <cell r="M295"/>
          <cell r="N295"/>
          <cell r="O295"/>
          <cell r="P295"/>
          <cell r="Q295"/>
          <cell r="R295"/>
          <cell r="S295"/>
          <cell r="T295"/>
          <cell r="U295"/>
          <cell r="V295"/>
          <cell r="W295"/>
          <cell r="X295"/>
          <cell r="Y295"/>
          <cell r="Z295">
            <v>0</v>
          </cell>
          <cell r="AA295" t="str">
            <v>پرداخت چک 859818 بانک تجارت بنام آقای ابراهیم اسماعیلی هریس بابت حق مشاوره</v>
          </cell>
          <cell r="AB295" t="str">
            <v>دریافت و پرداخت</v>
          </cell>
        </row>
        <row r="296">
          <cell r="B296">
            <v>1508</v>
          </cell>
          <cell r="C296">
            <v>-104831853499</v>
          </cell>
          <cell r="D296"/>
          <cell r="E296"/>
          <cell r="F296"/>
          <cell r="G296"/>
          <cell r="H296"/>
          <cell r="I296"/>
          <cell r="J296"/>
          <cell r="K296">
            <v>104831238529</v>
          </cell>
          <cell r="L296"/>
          <cell r="M296"/>
          <cell r="N296"/>
          <cell r="O296"/>
          <cell r="P296"/>
          <cell r="Q296"/>
          <cell r="R296"/>
          <cell r="S296"/>
          <cell r="T296"/>
          <cell r="U296"/>
          <cell r="V296">
            <v>614970</v>
          </cell>
          <cell r="W296"/>
          <cell r="X296"/>
          <cell r="Y296"/>
          <cell r="Z296">
            <v>0</v>
          </cell>
          <cell r="AA296" t="str">
            <v>پاس چک 859809 بانک تجارت بنام شرکت صنعت پروژه توس بابت ص 65 قرارداد ADISH-P-PO-GE-075 معادل 10،025/4 یورو</v>
          </cell>
          <cell r="AB296" t="str">
            <v>شامل کارمزد (دریافت و پرداخت)</v>
          </cell>
        </row>
        <row r="297">
          <cell r="B297">
            <v>1559</v>
          </cell>
          <cell r="C297"/>
          <cell r="D297"/>
          <cell r="E297"/>
          <cell r="F297">
            <v>6752012000</v>
          </cell>
          <cell r="G297"/>
          <cell r="H297"/>
          <cell r="I297"/>
          <cell r="J297"/>
          <cell r="K297">
            <v>-6752012000</v>
          </cell>
          <cell r="L297"/>
          <cell r="M297"/>
          <cell r="N297"/>
          <cell r="O297"/>
          <cell r="P297"/>
          <cell r="Q297"/>
          <cell r="R297"/>
          <cell r="S297"/>
          <cell r="T297"/>
          <cell r="U297"/>
          <cell r="V297"/>
          <cell r="W297"/>
          <cell r="X297"/>
          <cell r="Y297"/>
          <cell r="Z297">
            <v>0</v>
          </cell>
          <cell r="AA297" t="str">
            <v>حمل و نقل کهورک بار لامرد - سند MRS شماره 2204 بابت خرید طی فاکتور 01-0047خرید سیمان با9% ارزش افزوده</v>
          </cell>
          <cell r="AB297" t="str">
            <v>خرید انباری</v>
          </cell>
        </row>
        <row r="298">
          <cell r="B298">
            <v>1629</v>
          </cell>
          <cell r="C298"/>
          <cell r="D298"/>
          <cell r="E298"/>
          <cell r="F298"/>
          <cell r="G298"/>
          <cell r="H298"/>
          <cell r="I298"/>
          <cell r="J298"/>
          <cell r="K298"/>
          <cell r="L298"/>
          <cell r="M298"/>
          <cell r="N298"/>
          <cell r="O298"/>
          <cell r="P298"/>
          <cell r="Q298"/>
          <cell r="R298"/>
          <cell r="S298"/>
          <cell r="T298"/>
          <cell r="U298"/>
          <cell r="V298"/>
          <cell r="W298"/>
          <cell r="X298">
            <v>0</v>
          </cell>
          <cell r="Y298"/>
          <cell r="Z298">
            <v>0</v>
          </cell>
          <cell r="AA298" t="str">
            <v>تامین تجهیز پیشرو پارسیان-دریافت ضم ش 286.8340.13752306.13 (پاسارگاد) تضمین پ پ میانی 15% ق ADSH-P-PO-GE-056 بابت تامین پکیج DE-OILING &amp; POLISHING به سررسید 1401/08/19</v>
          </cell>
          <cell r="AB298" t="str">
            <v>انتظامی</v>
          </cell>
        </row>
        <row r="299">
          <cell r="B299">
            <v>1479</v>
          </cell>
          <cell r="C299"/>
          <cell r="D299"/>
          <cell r="E299"/>
          <cell r="F299"/>
          <cell r="G299"/>
          <cell r="H299"/>
          <cell r="I299"/>
          <cell r="J299"/>
          <cell r="K299">
            <v>-53460000</v>
          </cell>
          <cell r="L299"/>
          <cell r="M299"/>
          <cell r="N299"/>
          <cell r="O299"/>
          <cell r="P299"/>
          <cell r="Q299"/>
          <cell r="R299"/>
          <cell r="S299"/>
          <cell r="T299"/>
          <cell r="U299">
            <v>53460000</v>
          </cell>
          <cell r="V299"/>
          <cell r="W299"/>
          <cell r="X299"/>
          <cell r="Y299"/>
          <cell r="Z299">
            <v>0</v>
          </cell>
          <cell r="AA299" t="str">
            <v>مرکز پژوهش متالوژی رازی - بابت هزینه تست مواد ف 23688-شماره پیگیری 23887</v>
          </cell>
          <cell r="AB299" t="str">
            <v>خرید خدمات</v>
          </cell>
        </row>
        <row r="300">
          <cell r="B300">
            <v>1575</v>
          </cell>
          <cell r="C300">
            <v>39775553</v>
          </cell>
          <cell r="D300">
            <v>-39775553</v>
          </cell>
          <cell r="E300"/>
          <cell r="F300"/>
          <cell r="G300"/>
          <cell r="H300"/>
          <cell r="I300"/>
          <cell r="J300"/>
          <cell r="K300"/>
          <cell r="L300"/>
          <cell r="M300"/>
          <cell r="N300"/>
          <cell r="O300"/>
          <cell r="P300"/>
          <cell r="Q300"/>
          <cell r="R300"/>
          <cell r="S300"/>
          <cell r="T300"/>
          <cell r="U300"/>
          <cell r="V300"/>
          <cell r="W300"/>
          <cell r="X300"/>
          <cell r="Y300"/>
          <cell r="Z300">
            <v>0</v>
          </cell>
          <cell r="AA300" t="str">
            <v>واریزی از شرکت حمل و نقل بین المللی توشه بر بابت مازاد واریزی طی سند 20140304</v>
          </cell>
          <cell r="AB300" t="str">
            <v>دریافت و پرداخت</v>
          </cell>
        </row>
        <row r="301">
          <cell r="B301">
            <v>1645</v>
          </cell>
          <cell r="C301"/>
          <cell r="D301"/>
          <cell r="E301"/>
          <cell r="F301"/>
          <cell r="G301"/>
          <cell r="H301"/>
          <cell r="I301"/>
          <cell r="J301"/>
          <cell r="K301"/>
          <cell r="L301"/>
          <cell r="M301"/>
          <cell r="N301"/>
          <cell r="O301"/>
          <cell r="P301"/>
          <cell r="Q301"/>
          <cell r="R301"/>
          <cell r="S301"/>
          <cell r="T301"/>
          <cell r="U301"/>
          <cell r="V301"/>
          <cell r="W301"/>
          <cell r="X301">
            <v>0</v>
          </cell>
          <cell r="Y301"/>
          <cell r="Z301">
            <v>0</v>
          </cell>
          <cell r="AA301" t="str">
            <v>جهان عایق پارس -دریافت ضم ش 63710258 (تجارت) تضمین پ پ ق ADSH-P-PO-GE-098 (الحاقیه ق) تامین کالای اکسسوری عایق های سرد و گرم به سررسید 1401/08/22</v>
          </cell>
          <cell r="AB301" t="str">
            <v>انتظامی</v>
          </cell>
        </row>
        <row r="302">
          <cell r="B302">
            <v>1538</v>
          </cell>
          <cell r="C302"/>
          <cell r="D302"/>
          <cell r="E302"/>
          <cell r="F302"/>
          <cell r="G302"/>
          <cell r="H302"/>
          <cell r="I302"/>
          <cell r="J302"/>
          <cell r="K302">
            <v>-200000000</v>
          </cell>
          <cell r="L302"/>
          <cell r="M302"/>
          <cell r="N302"/>
          <cell r="O302"/>
          <cell r="P302"/>
          <cell r="Q302"/>
          <cell r="R302"/>
          <cell r="S302"/>
          <cell r="T302"/>
          <cell r="U302">
            <v>200000000</v>
          </cell>
          <cell r="V302"/>
          <cell r="W302"/>
          <cell r="X302"/>
          <cell r="Y302"/>
          <cell r="Z302">
            <v>0</v>
          </cell>
          <cell r="AA302" t="str">
            <v>آقای ابراهیم اسماعیلی هریسی- بابت هزینه کارمزد ترخیص طی صورتحساب ش 0033-401</v>
          </cell>
          <cell r="AB302" t="str">
            <v>خرید خدمات</v>
          </cell>
        </row>
        <row r="303">
          <cell r="B303">
            <v>1432</v>
          </cell>
          <cell r="C303"/>
          <cell r="D303"/>
          <cell r="E303"/>
          <cell r="F303"/>
          <cell r="G303"/>
          <cell r="H303"/>
          <cell r="I303"/>
          <cell r="J303"/>
          <cell r="K303">
            <v>-32253130</v>
          </cell>
          <cell r="L303"/>
          <cell r="M303"/>
          <cell r="N303"/>
          <cell r="O303">
            <v>2862842</v>
          </cell>
          <cell r="P303"/>
          <cell r="Q303"/>
          <cell r="R303"/>
          <cell r="S303">
            <v>29390288</v>
          </cell>
          <cell r="T303"/>
          <cell r="U303"/>
          <cell r="V303"/>
          <cell r="W303"/>
          <cell r="X303"/>
          <cell r="Y303"/>
          <cell r="Z303">
            <v>0</v>
          </cell>
          <cell r="AA303" t="str">
            <v>بابت حقوق پرداختنی مهر ماه</v>
          </cell>
          <cell r="AB303" t="str">
            <v>حقوق و دستمزد</v>
          </cell>
        </row>
        <row r="304">
          <cell r="B304">
            <v>1460</v>
          </cell>
          <cell r="C304"/>
          <cell r="D304"/>
          <cell r="E304"/>
          <cell r="F304"/>
          <cell r="G304"/>
          <cell r="H304"/>
          <cell r="I304"/>
          <cell r="J304"/>
          <cell r="K304"/>
          <cell r="L304"/>
          <cell r="M304"/>
          <cell r="N304"/>
          <cell r="O304"/>
          <cell r="P304"/>
          <cell r="Q304"/>
          <cell r="R304"/>
          <cell r="S304">
            <v>0</v>
          </cell>
          <cell r="T304"/>
          <cell r="U304"/>
          <cell r="V304"/>
          <cell r="W304"/>
          <cell r="X304"/>
          <cell r="Y304"/>
          <cell r="Z304">
            <v>0</v>
          </cell>
          <cell r="AA304" t="str">
            <v>انتقالی-بابت اصلاح سطخ 5</v>
          </cell>
          <cell r="AB304" t="str">
            <v>حقوق و دستمزد</v>
          </cell>
        </row>
        <row r="305">
          <cell r="B305">
            <v>1469</v>
          </cell>
          <cell r="C305">
            <v>-1249706000</v>
          </cell>
          <cell r="D305"/>
          <cell r="E305"/>
          <cell r="F305"/>
          <cell r="G305"/>
          <cell r="H305"/>
          <cell r="I305"/>
          <cell r="J305"/>
          <cell r="K305"/>
          <cell r="L305"/>
          <cell r="M305"/>
          <cell r="N305"/>
          <cell r="O305"/>
          <cell r="P305"/>
          <cell r="Q305"/>
          <cell r="R305"/>
          <cell r="S305"/>
          <cell r="T305"/>
          <cell r="U305">
            <v>1249706000</v>
          </cell>
          <cell r="V305"/>
          <cell r="W305"/>
          <cell r="X305"/>
          <cell r="Y305"/>
          <cell r="Z305">
            <v>0</v>
          </cell>
          <cell r="AA305" t="str">
            <v>پرداخت 8 فقره هزینه حمل بارنامه طی تنخواه شماره 65 ​اسماعیل کرمی</v>
          </cell>
          <cell r="AB305" t="str">
            <v>تنخواه</v>
          </cell>
        </row>
        <row r="306">
          <cell r="B306">
            <v>1731</v>
          </cell>
          <cell r="C306"/>
          <cell r="D306"/>
          <cell r="E306"/>
          <cell r="F306"/>
          <cell r="G306"/>
          <cell r="H306"/>
          <cell r="I306"/>
          <cell r="J306"/>
          <cell r="K306"/>
          <cell r="L306"/>
          <cell r="M306"/>
          <cell r="N306"/>
          <cell r="O306"/>
          <cell r="P306"/>
          <cell r="Q306"/>
          <cell r="R306"/>
          <cell r="S306"/>
          <cell r="T306"/>
          <cell r="U306"/>
          <cell r="V306"/>
          <cell r="W306"/>
          <cell r="X306">
            <v>0</v>
          </cell>
          <cell r="Y306"/>
          <cell r="Z306">
            <v>0</v>
          </cell>
          <cell r="AA306" t="str">
            <v>دریافت سفته شماره 851907 از آقای مهرداد زراعتی بابت تضمین</v>
          </cell>
          <cell r="AB306" t="str">
            <v>انتظامی</v>
          </cell>
        </row>
        <row r="307">
          <cell r="B307">
            <v>2060</v>
          </cell>
          <cell r="C307"/>
          <cell r="D307"/>
          <cell r="E307"/>
          <cell r="F307">
            <v>4042356015</v>
          </cell>
          <cell r="G307"/>
          <cell r="H307"/>
          <cell r="I307"/>
          <cell r="J307"/>
          <cell r="K307">
            <v>-4042356015</v>
          </cell>
          <cell r="L307"/>
          <cell r="M307"/>
          <cell r="N307"/>
          <cell r="O307"/>
          <cell r="P307"/>
          <cell r="Q307"/>
          <cell r="R307"/>
          <cell r="S307"/>
          <cell r="T307"/>
          <cell r="U307"/>
          <cell r="V307"/>
          <cell r="W307"/>
          <cell r="X307"/>
          <cell r="Y307"/>
          <cell r="Z307">
            <v>0</v>
          </cell>
          <cell r="AA307" t="str">
            <v>تولیدی و صنعتی فراسان-بابت خرید GRP Pipe, UG, UNIAXIAL, Double bell Reka Coupling joint System, Man. Std., PN= 6 Bar, SN : 5000pa, DN : 44"طی فاکتور 40111124</v>
          </cell>
          <cell r="AB307" t="str">
            <v>خرید انباری</v>
          </cell>
        </row>
        <row r="308">
          <cell r="B308">
            <v>1453</v>
          </cell>
          <cell r="C308">
            <v>0</v>
          </cell>
          <cell r="D308"/>
          <cell r="E308"/>
          <cell r="F308"/>
          <cell r="G308"/>
          <cell r="H308"/>
          <cell r="I308"/>
          <cell r="J308"/>
          <cell r="K308">
            <v>0</v>
          </cell>
          <cell r="L308"/>
          <cell r="M308"/>
          <cell r="N308"/>
          <cell r="O308"/>
          <cell r="P308"/>
          <cell r="Q308"/>
          <cell r="R308"/>
          <cell r="S308"/>
          <cell r="T308"/>
          <cell r="U308"/>
          <cell r="V308"/>
          <cell r="W308"/>
          <cell r="X308"/>
          <cell r="Y308"/>
          <cell r="Z308">
            <v>0</v>
          </cell>
          <cell r="AA308" t="str">
            <v>پرداخت چک 859821 بانک تجارت به نام سازمان منطقه ویژه اقتصادی انرژی پارس بابت قسط دوم هزینه تعرفه خدمات عمومی سال 1401 طبق ص 1 جهت تمدید مجوز فعالیت (شرکت ملی نفت ایران)</v>
          </cell>
          <cell r="AB308" t="str">
            <v>دریافت و پرداخت</v>
          </cell>
        </row>
        <row r="309">
          <cell r="B309">
            <v>1509</v>
          </cell>
          <cell r="C309">
            <v>-1701322179</v>
          </cell>
          <cell r="D309"/>
          <cell r="E309"/>
          <cell r="F309"/>
          <cell r="G309"/>
          <cell r="H309"/>
          <cell r="I309"/>
          <cell r="J309"/>
          <cell r="K309">
            <v>1701302179</v>
          </cell>
          <cell r="L309"/>
          <cell r="M309"/>
          <cell r="N309"/>
          <cell r="O309"/>
          <cell r="P309"/>
          <cell r="Q309"/>
          <cell r="R309"/>
          <cell r="S309"/>
          <cell r="T309"/>
          <cell r="U309"/>
          <cell r="V309">
            <v>20000</v>
          </cell>
          <cell r="W309"/>
          <cell r="X309"/>
          <cell r="Y309"/>
          <cell r="Z309">
            <v>0</v>
          </cell>
          <cell r="AA309" t="str">
            <v>پاس چک 859818 بانک تجارت بنام آقای ابراهیم اسماعیلی هریس بابت حق مشاوره</v>
          </cell>
          <cell r="AB309" t="str">
            <v>شامل کارمزد (دریافت و پرداخت)</v>
          </cell>
        </row>
        <row r="310">
          <cell r="B310">
            <v>1533</v>
          </cell>
          <cell r="C310"/>
          <cell r="D310"/>
          <cell r="E310"/>
          <cell r="F310"/>
          <cell r="G310">
            <v>0</v>
          </cell>
          <cell r="H310"/>
          <cell r="I310"/>
          <cell r="J310"/>
          <cell r="K310">
            <v>-304689000</v>
          </cell>
          <cell r="L310">
            <v>-55011000</v>
          </cell>
          <cell r="M310"/>
          <cell r="N310"/>
          <cell r="O310"/>
          <cell r="P310"/>
          <cell r="Q310"/>
          <cell r="R310"/>
          <cell r="S310"/>
          <cell r="T310"/>
          <cell r="U310">
            <v>359700000</v>
          </cell>
          <cell r="V310"/>
          <cell r="W310"/>
          <cell r="X310"/>
          <cell r="Y310"/>
          <cell r="Z310">
            <v>0</v>
          </cell>
          <cell r="AA310" t="str">
            <v>بازرسی فنی بین الملل پرسا پایش-بابت بازرسی اقلام شرکت سیستم های صنعتی سامان با شماره درخواست 13-2618 طی ف ش 9525/1106 شامل 9% ارزش افزوده</v>
          </cell>
          <cell r="AB310" t="str">
            <v>خرید خدمات</v>
          </cell>
        </row>
        <row r="311">
          <cell r="B311">
            <v>1565</v>
          </cell>
          <cell r="C311">
            <v>-42361404</v>
          </cell>
          <cell r="D311"/>
          <cell r="E311"/>
          <cell r="F311"/>
          <cell r="G311">
            <v>0</v>
          </cell>
          <cell r="H311"/>
          <cell r="I311"/>
          <cell r="J311"/>
          <cell r="K311"/>
          <cell r="L311"/>
          <cell r="M311"/>
          <cell r="N311"/>
          <cell r="O311"/>
          <cell r="P311"/>
          <cell r="Q311"/>
          <cell r="R311"/>
          <cell r="S311"/>
          <cell r="T311">
            <v>10995404</v>
          </cell>
          <cell r="U311">
            <v>31366000</v>
          </cell>
          <cell r="V311"/>
          <cell r="W311"/>
          <cell r="X311"/>
          <cell r="Y311"/>
          <cell r="Z311">
            <v>0</v>
          </cell>
          <cell r="AA311" t="str">
            <v>دفتر پیشخوان دولت _ 9% ارزش افزوده ارسال پاکت از طرف خانم جاپلقی به مشهد و اردبیل مورخ 1401/08/22 - بابت پ مالی - خستو ت 60</v>
          </cell>
          <cell r="AB311" t="str">
            <v>تنخواه</v>
          </cell>
        </row>
        <row r="312">
          <cell r="B312">
            <v>1610</v>
          </cell>
          <cell r="C312">
            <v>-17741470</v>
          </cell>
          <cell r="D312"/>
          <cell r="E312"/>
          <cell r="F312"/>
          <cell r="G312"/>
          <cell r="H312"/>
          <cell r="I312"/>
          <cell r="J312"/>
          <cell r="K312"/>
          <cell r="L312"/>
          <cell r="M312"/>
          <cell r="N312"/>
          <cell r="O312"/>
          <cell r="P312"/>
          <cell r="Q312"/>
          <cell r="R312"/>
          <cell r="S312"/>
          <cell r="T312">
            <v>17741470</v>
          </cell>
          <cell r="U312"/>
          <cell r="V312"/>
          <cell r="W312"/>
          <cell r="X312"/>
          <cell r="Y312"/>
          <cell r="Z312">
            <v>0</v>
          </cell>
          <cell r="AA312" t="str">
            <v>هزینه تنخواه ش 62 مورخ 1401/08/21 توسط آقای خستو بابت هزینه های دفتر مرکزی از تاریخ 1401/08/11 تا 1401/08/21</v>
          </cell>
          <cell r="AB312" t="str">
            <v>تنخواه</v>
          </cell>
        </row>
        <row r="313">
          <cell r="B313">
            <v>1464</v>
          </cell>
          <cell r="C313"/>
          <cell r="D313"/>
          <cell r="E313"/>
          <cell r="F313"/>
          <cell r="G313"/>
          <cell r="H313"/>
          <cell r="I313"/>
          <cell r="J313"/>
          <cell r="K313">
            <v>0</v>
          </cell>
          <cell r="L313"/>
          <cell r="M313"/>
          <cell r="N313"/>
          <cell r="O313"/>
          <cell r="P313"/>
          <cell r="Q313"/>
          <cell r="R313"/>
          <cell r="S313"/>
          <cell r="T313"/>
          <cell r="U313"/>
          <cell r="V313"/>
          <cell r="W313"/>
          <cell r="X313"/>
          <cell r="Y313"/>
          <cell r="Z313">
            <v>0</v>
          </cell>
          <cell r="AA313" t="str">
            <v>پرداخت چک 859822 بانک تجارت بنام پترو کهن نفتان بابت خرید تجهیزات طی ف 01/57387</v>
          </cell>
          <cell r="AB313" t="str">
            <v>دریافت و پرداخت</v>
          </cell>
        </row>
        <row r="314">
          <cell r="B314">
            <v>1496</v>
          </cell>
          <cell r="C314">
            <v>100000000000</v>
          </cell>
          <cell r="D314"/>
          <cell r="E314"/>
          <cell r="F314"/>
          <cell r="G314"/>
          <cell r="H314"/>
          <cell r="I314"/>
          <cell r="J314"/>
          <cell r="K314"/>
          <cell r="L314"/>
          <cell r="M314">
            <v>-100000000000</v>
          </cell>
          <cell r="N314"/>
          <cell r="O314"/>
          <cell r="P314"/>
          <cell r="Q314"/>
          <cell r="R314"/>
          <cell r="S314"/>
          <cell r="T314"/>
          <cell r="U314"/>
          <cell r="V314"/>
          <cell r="W314"/>
          <cell r="X314"/>
          <cell r="Y314"/>
          <cell r="Z314">
            <v>0</v>
          </cell>
          <cell r="AA314" t="str">
            <v>سنگ آهن مرکزی رباط- واریزی طی سند 685970 به تجارت اکو 306833251 بابت افزایش سرمایه</v>
          </cell>
          <cell r="AB314" t="str">
            <v>دریافت و پرداخت</v>
          </cell>
        </row>
        <row r="315">
          <cell r="B315">
            <v>1510</v>
          </cell>
          <cell r="C315">
            <v>-8766731012</v>
          </cell>
          <cell r="D315"/>
          <cell r="E315"/>
          <cell r="F315"/>
          <cell r="G315"/>
          <cell r="H315"/>
          <cell r="I315"/>
          <cell r="J315"/>
          <cell r="K315">
            <v>8766413912</v>
          </cell>
          <cell r="L315"/>
          <cell r="M315"/>
          <cell r="N315"/>
          <cell r="O315"/>
          <cell r="P315"/>
          <cell r="Q315"/>
          <cell r="R315"/>
          <cell r="S315"/>
          <cell r="T315"/>
          <cell r="U315"/>
          <cell r="V315">
            <v>317100</v>
          </cell>
          <cell r="W315"/>
          <cell r="X315"/>
          <cell r="Y315"/>
          <cell r="Z315">
            <v>0</v>
          </cell>
          <cell r="AA315" t="str">
            <v>پاس چک 859821 بانک تجارت به نام سازمان منطقه ویژه اقتصادی انرژی پارس بابت قسط دوم هزینه تعرفه خدمات عمومی سال 1401 طبق ص 1 جهت تمدید مجوز فعالیت (شرکت ملی نفت ایران)</v>
          </cell>
          <cell r="AB315" t="str">
            <v>شامل کارمزد (دریافت و پرداخت)</v>
          </cell>
        </row>
        <row r="316">
          <cell r="B316">
            <v>1570</v>
          </cell>
          <cell r="C316"/>
          <cell r="D316"/>
          <cell r="E316"/>
          <cell r="F316"/>
          <cell r="G316"/>
          <cell r="H316"/>
          <cell r="I316"/>
          <cell r="J316"/>
          <cell r="K316"/>
          <cell r="L316"/>
          <cell r="M316"/>
          <cell r="N316"/>
          <cell r="O316"/>
          <cell r="P316"/>
          <cell r="Q316"/>
          <cell r="R316"/>
          <cell r="S316"/>
          <cell r="T316"/>
          <cell r="U316"/>
          <cell r="V316"/>
          <cell r="W316"/>
          <cell r="X316">
            <v>0</v>
          </cell>
          <cell r="Y316">
            <v>0</v>
          </cell>
          <cell r="Z316">
            <v>0</v>
          </cell>
          <cell r="AA316" t="str">
            <v>استرداد سفته شماره 049077 الی 049081  از آقای نادر زریان بابت تضمین</v>
          </cell>
          <cell r="AB316" t="str">
            <v>انتظامی</v>
          </cell>
        </row>
        <row r="317">
          <cell r="B317">
            <v>1694</v>
          </cell>
          <cell r="C317"/>
          <cell r="D317"/>
          <cell r="E317"/>
          <cell r="F317">
            <v>14062362500</v>
          </cell>
          <cell r="G317"/>
          <cell r="H317"/>
          <cell r="I317"/>
          <cell r="J317"/>
          <cell r="K317">
            <v>-14062362500</v>
          </cell>
          <cell r="L317"/>
          <cell r="M317"/>
          <cell r="N317"/>
          <cell r="O317"/>
          <cell r="P317"/>
          <cell r="Q317"/>
          <cell r="R317"/>
          <cell r="S317"/>
          <cell r="T317"/>
          <cell r="U317"/>
          <cell r="V317"/>
          <cell r="W317"/>
          <cell r="X317"/>
          <cell r="Y317"/>
          <cell r="Z317">
            <v>0</v>
          </cell>
          <cell r="AA317" t="str">
            <v>شرکت صنعتی آما-بابت خرید E7018 4 الکترود 1230نایلونی قطر	طی فاکتور 336170</v>
          </cell>
          <cell r="AB317" t="str">
            <v>خرید انباری</v>
          </cell>
        </row>
        <row r="318">
          <cell r="B318">
            <v>1485</v>
          </cell>
          <cell r="C318">
            <v>0</v>
          </cell>
          <cell r="D318"/>
          <cell r="E318">
            <v>75000000</v>
          </cell>
          <cell r="F318"/>
          <cell r="G318"/>
          <cell r="H318"/>
          <cell r="I318"/>
          <cell r="J318"/>
          <cell r="K318">
            <v>-75000000</v>
          </cell>
          <cell r="L318"/>
          <cell r="M318"/>
          <cell r="N318"/>
          <cell r="O318"/>
          <cell r="P318"/>
          <cell r="Q318"/>
          <cell r="R318"/>
          <cell r="S318"/>
          <cell r="T318"/>
          <cell r="U318"/>
          <cell r="V318"/>
          <cell r="W318"/>
          <cell r="X318"/>
          <cell r="Y318">
            <v>0</v>
          </cell>
          <cell r="Z318">
            <v>0</v>
          </cell>
          <cell r="AA318" t="str">
            <v>پرداخت چک 859832 بانک تجارت بنام شرکت صنعتی آما بابت خرید الکترود طی پ ف 7042</v>
          </cell>
          <cell r="AB318" t="str">
            <v>دریافت و پرداخت</v>
          </cell>
        </row>
        <row r="319">
          <cell r="B319">
            <v>1511</v>
          </cell>
          <cell r="C319">
            <v>-20171676250</v>
          </cell>
          <cell r="D319"/>
          <cell r="E319"/>
          <cell r="F319"/>
          <cell r="G319"/>
          <cell r="H319"/>
          <cell r="I319"/>
          <cell r="J319"/>
          <cell r="K319">
            <v>20171676250</v>
          </cell>
          <cell r="L319"/>
          <cell r="M319"/>
          <cell r="N319"/>
          <cell r="O319"/>
          <cell r="P319"/>
          <cell r="Q319"/>
          <cell r="R319"/>
          <cell r="S319"/>
          <cell r="T319"/>
          <cell r="U319"/>
          <cell r="V319"/>
          <cell r="W319"/>
          <cell r="X319"/>
          <cell r="Y319"/>
          <cell r="Z319">
            <v>0</v>
          </cell>
          <cell r="AA319" t="str">
            <v>پاس چک 859822 بانک تجارت شرکت بازرگانی پترو کهن نفتان با شناسه ملی 10103436123جهت حواله ساتنا به حساب IR 07 0120 0000 0000 1291 5046 27 نزد بانک ملت بابت خرید تجهیزات طی ف 01/57387</v>
          </cell>
          <cell r="AB319" t="str">
            <v>دریافت و پرداخت</v>
          </cell>
        </row>
        <row r="320">
          <cell r="B320">
            <v>1544</v>
          </cell>
          <cell r="C320"/>
          <cell r="D320"/>
          <cell r="E320"/>
          <cell r="F320"/>
          <cell r="G320"/>
          <cell r="H320"/>
          <cell r="I320"/>
          <cell r="J320"/>
          <cell r="K320">
            <v>-11290000</v>
          </cell>
          <cell r="L320"/>
          <cell r="M320"/>
          <cell r="N320"/>
          <cell r="O320"/>
          <cell r="P320"/>
          <cell r="Q320"/>
          <cell r="R320"/>
          <cell r="S320"/>
          <cell r="T320"/>
          <cell r="U320">
            <v>11290000</v>
          </cell>
          <cell r="V320"/>
          <cell r="W320"/>
          <cell r="X320"/>
          <cell r="Y320"/>
          <cell r="Z320">
            <v>0</v>
          </cell>
          <cell r="AA320" t="str">
            <v>مرکز پژوهش متالوژی رازی - بابت هزینه تست مواد ف 24182 بابت لوله های خطوط انشعاب گاز-شماره پیگیری 26311</v>
          </cell>
          <cell r="AB320" t="str">
            <v>خرید خدمات</v>
          </cell>
        </row>
        <row r="321">
          <cell r="B321">
            <v>1554</v>
          </cell>
          <cell r="C321"/>
          <cell r="D321"/>
          <cell r="E321"/>
          <cell r="F321">
            <v>24041279800</v>
          </cell>
          <cell r="G321"/>
          <cell r="H321"/>
          <cell r="I321"/>
          <cell r="J321"/>
          <cell r="K321">
            <v>-24041279800</v>
          </cell>
          <cell r="L321"/>
          <cell r="M321"/>
          <cell r="N321"/>
          <cell r="O321"/>
          <cell r="P321"/>
          <cell r="Q321"/>
          <cell r="R321"/>
          <cell r="S321"/>
          <cell r="T321"/>
          <cell r="U321"/>
          <cell r="V321"/>
          <cell r="W321"/>
          <cell r="X321"/>
          <cell r="Y321"/>
          <cell r="Z321">
            <v>0</v>
          </cell>
          <cell r="AA321" t="str">
            <v>شرکت اطلس فولاد ارم-بابت خرید Rebar,Steel Deformed, Round, For Concrete,ASTM 706 Graid (3) or A615 Graid 60, A Size: 16 Ø16طی فاکتور 0511</v>
          </cell>
          <cell r="AB321" t="str">
            <v>خرید انباری</v>
          </cell>
        </row>
        <row r="322">
          <cell r="B322">
            <v>1580</v>
          </cell>
          <cell r="C322">
            <v>-587500000</v>
          </cell>
          <cell r="D322"/>
          <cell r="E322"/>
          <cell r="F322"/>
          <cell r="G322"/>
          <cell r="H322"/>
          <cell r="I322"/>
          <cell r="J322"/>
          <cell r="K322">
            <v>587500000</v>
          </cell>
          <cell r="L322"/>
          <cell r="M322"/>
          <cell r="N322"/>
          <cell r="O322"/>
          <cell r="P322"/>
          <cell r="Q322"/>
          <cell r="R322"/>
          <cell r="S322"/>
          <cell r="T322"/>
          <cell r="U322"/>
          <cell r="V322"/>
          <cell r="W322"/>
          <cell r="X322"/>
          <cell r="Y322"/>
          <cell r="Z322">
            <v>0</v>
          </cell>
          <cell r="AA322" t="str">
            <v>پاس چک 194418 بانک اقتصاد نوین شرکت سامان اندیشه ستیا بابت تسویه ق ADSH-E-CO-GE-016</v>
          </cell>
          <cell r="AB322" t="str">
            <v>دریافت و پرداخت</v>
          </cell>
        </row>
        <row r="323">
          <cell r="B323">
            <v>1595</v>
          </cell>
          <cell r="C323">
            <v>-74217746</v>
          </cell>
          <cell r="D323"/>
          <cell r="E323"/>
          <cell r="F323"/>
          <cell r="G323"/>
          <cell r="H323"/>
          <cell r="I323"/>
          <cell r="J323"/>
          <cell r="K323">
            <v>74217746</v>
          </cell>
          <cell r="L323"/>
          <cell r="M323"/>
          <cell r="N323"/>
          <cell r="O323"/>
          <cell r="P323"/>
          <cell r="Q323"/>
          <cell r="R323"/>
          <cell r="S323"/>
          <cell r="T323"/>
          <cell r="U323"/>
          <cell r="V323"/>
          <cell r="W323"/>
          <cell r="X323"/>
          <cell r="Y323"/>
          <cell r="Z323">
            <v>0</v>
          </cell>
          <cell r="AA323" t="str">
            <v>آقای سید محمد حسینی کیا-پاس چک 194410 (اقتصاد) بابت تسویه کامل حقوق و عیدی و باز خرید خدمت و طلب مرخصی و ... تا پایان 1401/06/05</v>
          </cell>
          <cell r="AB323" t="str">
            <v>دریافت و پرداخت</v>
          </cell>
        </row>
        <row r="324">
          <cell r="B324">
            <v>1497</v>
          </cell>
          <cell r="C324">
            <v>100000000000</v>
          </cell>
          <cell r="D324"/>
          <cell r="E324"/>
          <cell r="F324"/>
          <cell r="G324"/>
          <cell r="H324"/>
          <cell r="I324"/>
          <cell r="J324"/>
          <cell r="K324"/>
          <cell r="L324"/>
          <cell r="M324">
            <v>-100000000000</v>
          </cell>
          <cell r="N324"/>
          <cell r="O324"/>
          <cell r="P324"/>
          <cell r="Q324"/>
          <cell r="R324"/>
          <cell r="S324"/>
          <cell r="T324"/>
          <cell r="U324"/>
          <cell r="V324"/>
          <cell r="W324"/>
          <cell r="X324"/>
          <cell r="Y324"/>
          <cell r="Z324">
            <v>0</v>
          </cell>
          <cell r="AA324" t="str">
            <v>سنگ آهن مرکزی رباط- واریزی طی سند 651061 به تجارت اکو 306833251 بابت افزایش سرمایه</v>
          </cell>
          <cell r="AB324" t="str">
            <v>دریافت و پرداخت</v>
          </cell>
        </row>
        <row r="325">
          <cell r="B325">
            <v>1513</v>
          </cell>
          <cell r="C325">
            <v>-90582369500</v>
          </cell>
          <cell r="D325"/>
          <cell r="E325"/>
          <cell r="F325"/>
          <cell r="G325"/>
          <cell r="H325"/>
          <cell r="I325"/>
          <cell r="J325"/>
          <cell r="K325">
            <v>90581424990</v>
          </cell>
          <cell r="L325"/>
          <cell r="M325"/>
          <cell r="N325"/>
          <cell r="O325"/>
          <cell r="P325"/>
          <cell r="Q325"/>
          <cell r="R325"/>
          <cell r="S325"/>
          <cell r="T325"/>
          <cell r="U325"/>
          <cell r="V325">
            <v>944510</v>
          </cell>
          <cell r="W325"/>
          <cell r="X325"/>
          <cell r="Y325"/>
          <cell r="Z325">
            <v>0</v>
          </cell>
          <cell r="AA325" t="str">
            <v>پاس چک 859833 بانک تجارت بنام شرکت سپهرمولد بابت تامین موجودی ق ADSH-E-CO-GE-008</v>
          </cell>
          <cell r="AB325" t="str">
            <v>شامل کارمزد (دریافت و پرداخت)</v>
          </cell>
        </row>
        <row r="326">
          <cell r="B326">
            <v>1525</v>
          </cell>
          <cell r="C326"/>
          <cell r="D326"/>
          <cell r="E326"/>
          <cell r="F326"/>
          <cell r="G326">
            <v>-2000000000</v>
          </cell>
          <cell r="H326"/>
          <cell r="I326"/>
          <cell r="J326"/>
          <cell r="K326">
            <v>2000000000</v>
          </cell>
          <cell r="L326"/>
          <cell r="M326"/>
          <cell r="N326"/>
          <cell r="O326"/>
          <cell r="P326"/>
          <cell r="Q326"/>
          <cell r="R326"/>
          <cell r="S326"/>
          <cell r="T326"/>
          <cell r="U326"/>
          <cell r="V326"/>
          <cell r="W326"/>
          <cell r="X326"/>
          <cell r="Y326"/>
          <cell r="Z326">
            <v>0</v>
          </cell>
          <cell r="AA326" t="str">
            <v>پرداخت چک 859833 بانک تجارت بنام شرکت سپهرمولد بابت تامین موجودی ق ADSH-E-CO-GE-008</v>
          </cell>
          <cell r="AB326" t="str">
            <v>اصلاح و انتقال</v>
          </cell>
        </row>
        <row r="327">
          <cell r="B327">
            <v>1528</v>
          </cell>
          <cell r="C327"/>
          <cell r="D327">
            <v>2749886</v>
          </cell>
          <cell r="E327"/>
          <cell r="F327"/>
          <cell r="G327">
            <v>0</v>
          </cell>
          <cell r="H327"/>
          <cell r="I327"/>
          <cell r="J327"/>
          <cell r="K327">
            <v>-147792452</v>
          </cell>
          <cell r="L327"/>
          <cell r="M327"/>
          <cell r="N327"/>
          <cell r="O327"/>
          <cell r="P327"/>
          <cell r="Q327"/>
          <cell r="R327"/>
          <cell r="S327"/>
          <cell r="T327">
            <v>56757000</v>
          </cell>
          <cell r="U327">
            <v>88285566</v>
          </cell>
          <cell r="V327"/>
          <cell r="W327"/>
          <cell r="X327"/>
          <cell r="Y327"/>
          <cell r="Z327">
            <v>0</v>
          </cell>
          <cell r="AA327" t="str">
            <v>پی کاو- منظور به حساب بدهی بابت هزینه جمع آوری زباله شهریورماه 1401- اعلامیه بدهکار سپهر مولد به شماره SM/1401/838 مورخ 1401/08/25</v>
          </cell>
          <cell r="AB327" t="str">
            <v>خرید خدمات</v>
          </cell>
        </row>
        <row r="328">
          <cell r="B328">
            <v>1551</v>
          </cell>
          <cell r="C328">
            <v>-1451637000</v>
          </cell>
          <cell r="D328"/>
          <cell r="E328"/>
          <cell r="F328"/>
          <cell r="G328"/>
          <cell r="H328"/>
          <cell r="I328"/>
          <cell r="J328"/>
          <cell r="K328"/>
          <cell r="L328"/>
          <cell r="M328"/>
          <cell r="N328"/>
          <cell r="O328"/>
          <cell r="P328"/>
          <cell r="Q328"/>
          <cell r="R328"/>
          <cell r="S328"/>
          <cell r="T328"/>
          <cell r="U328">
            <v>1451637000</v>
          </cell>
          <cell r="V328"/>
          <cell r="W328"/>
          <cell r="X328"/>
          <cell r="Y328"/>
          <cell r="Z328">
            <v>0</v>
          </cell>
          <cell r="AA328" t="str">
            <v>پرداخت 11 فقره هزینه حمل بارنامه طی تنخواه شماره 66 ​اسماعیل کرمی</v>
          </cell>
          <cell r="AB328" t="str">
            <v>تنخواه</v>
          </cell>
        </row>
        <row r="329">
          <cell r="B329">
            <v>1589</v>
          </cell>
          <cell r="C329">
            <v>7860738</v>
          </cell>
          <cell r="D329"/>
          <cell r="E329"/>
          <cell r="F329"/>
          <cell r="G329"/>
          <cell r="H329"/>
          <cell r="I329"/>
          <cell r="J329"/>
          <cell r="K329"/>
          <cell r="L329"/>
          <cell r="M329"/>
          <cell r="N329"/>
          <cell r="O329"/>
          <cell r="P329"/>
          <cell r="Q329"/>
          <cell r="R329">
            <v>-7914738</v>
          </cell>
          <cell r="S329"/>
          <cell r="T329"/>
          <cell r="U329"/>
          <cell r="V329">
            <v>54000</v>
          </cell>
          <cell r="W329"/>
          <cell r="X329"/>
          <cell r="Y329"/>
          <cell r="Z329">
            <v>0</v>
          </cell>
          <cell r="AA329" t="str">
            <v>واریز سود علی الحساب از تاریخ 14010725 تا 14000824 توسط ملت 8379602926 سند ش 83796029</v>
          </cell>
          <cell r="AB329" t="str">
            <v>کارمزد</v>
          </cell>
        </row>
        <row r="330">
          <cell r="B330">
            <v>1609</v>
          </cell>
          <cell r="C330">
            <v>-134012376</v>
          </cell>
          <cell r="D330"/>
          <cell r="E330"/>
          <cell r="F330"/>
          <cell r="G330"/>
          <cell r="H330"/>
          <cell r="I330"/>
          <cell r="J330"/>
          <cell r="K330">
            <v>124287376</v>
          </cell>
          <cell r="L330"/>
          <cell r="M330"/>
          <cell r="N330"/>
          <cell r="O330"/>
          <cell r="P330"/>
          <cell r="Q330"/>
          <cell r="R330"/>
          <cell r="S330"/>
          <cell r="T330">
            <v>9725000</v>
          </cell>
          <cell r="U330"/>
          <cell r="V330"/>
          <cell r="W330"/>
          <cell r="X330"/>
          <cell r="Y330"/>
          <cell r="Z330">
            <v>0</v>
          </cell>
          <cell r="AA330" t="str">
            <v>تسویه حساب _ آقای نادر زریان م 1401/8/22 - بابت پ مالی - خستو ت 63</v>
          </cell>
          <cell r="AB330" t="str">
            <v>تنخواه</v>
          </cell>
        </row>
        <row r="331">
          <cell r="B331">
            <v>1619</v>
          </cell>
          <cell r="C331"/>
          <cell r="D331"/>
          <cell r="E331"/>
          <cell r="F331">
            <v>2095225724</v>
          </cell>
          <cell r="G331"/>
          <cell r="H331"/>
          <cell r="I331"/>
          <cell r="J331"/>
          <cell r="K331">
            <v>-2095225724</v>
          </cell>
          <cell r="L331"/>
          <cell r="M331"/>
          <cell r="N331"/>
          <cell r="O331"/>
          <cell r="P331"/>
          <cell r="Q331"/>
          <cell r="R331"/>
          <cell r="S331"/>
          <cell r="T331"/>
          <cell r="U331"/>
          <cell r="V331"/>
          <cell r="W331"/>
          <cell r="X331"/>
          <cell r="Y331"/>
          <cell r="Z331">
            <v>0</v>
          </cell>
          <cell r="AA331" t="str">
            <v>پولاد پیچ کار- سند MRS شماره 2415 بابت خرید طی فاکتور 27394خرید انکر بولت با 9% مالیات بر ارزش افزوده</v>
          </cell>
          <cell r="AB331" t="str">
            <v>خرید انباری</v>
          </cell>
        </row>
        <row r="332">
          <cell r="B332">
            <v>1717</v>
          </cell>
          <cell r="C332"/>
          <cell r="D332"/>
          <cell r="E332"/>
          <cell r="F332"/>
          <cell r="G332"/>
          <cell r="H332"/>
          <cell r="I332"/>
          <cell r="J332"/>
          <cell r="K332"/>
          <cell r="L332"/>
          <cell r="M332"/>
          <cell r="N332"/>
          <cell r="O332"/>
          <cell r="P332"/>
          <cell r="Q332"/>
          <cell r="R332"/>
          <cell r="S332"/>
          <cell r="T332"/>
          <cell r="U332"/>
          <cell r="V332"/>
          <cell r="W332"/>
          <cell r="X332">
            <v>0</v>
          </cell>
          <cell r="Y332"/>
          <cell r="Z332">
            <v>0</v>
          </cell>
          <cell r="AA332" t="str">
            <v>پارس ارتباطات (تلکام)- دریافت ضم ش 147.146.24234742.1 (پست بانک ایران) بابت تضمین پیش پرداخت ق ش ADSH-P-PO-GE-033 جهت سیستم رادیوئی و بی سیم به سرسید 1402/08/24</v>
          </cell>
          <cell r="AB332" t="str">
            <v>انتظامی</v>
          </cell>
        </row>
        <row r="333">
          <cell r="B333">
            <v>1722</v>
          </cell>
          <cell r="C333"/>
          <cell r="D333"/>
          <cell r="E333"/>
          <cell r="F333"/>
          <cell r="G333"/>
          <cell r="H333"/>
          <cell r="I333"/>
          <cell r="J333"/>
          <cell r="K333"/>
          <cell r="L333"/>
          <cell r="M333"/>
          <cell r="N333"/>
          <cell r="O333"/>
          <cell r="P333"/>
          <cell r="Q333"/>
          <cell r="R333"/>
          <cell r="S333"/>
          <cell r="T333"/>
          <cell r="U333"/>
          <cell r="V333"/>
          <cell r="W333"/>
          <cell r="X333">
            <v>0</v>
          </cell>
          <cell r="Y333"/>
          <cell r="Z333">
            <v>0</v>
          </cell>
          <cell r="AA333" t="str">
            <v>نوین دانش آینده- دریافت چک 468961 (کارآفرین) بابت تضمین حسن اجرای تعهدات F&amp;G Detectors ق ADSH-P-PO-GE-077</v>
          </cell>
          <cell r="AB333" t="str">
            <v>انتظامی</v>
          </cell>
        </row>
        <row r="334">
          <cell r="B334">
            <v>1723</v>
          </cell>
          <cell r="C334"/>
          <cell r="D334"/>
          <cell r="E334"/>
          <cell r="F334"/>
          <cell r="G334"/>
          <cell r="H334"/>
          <cell r="I334"/>
          <cell r="J334"/>
          <cell r="K334"/>
          <cell r="L334"/>
          <cell r="M334"/>
          <cell r="N334"/>
          <cell r="O334"/>
          <cell r="P334"/>
          <cell r="Q334"/>
          <cell r="R334"/>
          <cell r="S334"/>
          <cell r="T334"/>
          <cell r="U334"/>
          <cell r="V334"/>
          <cell r="W334"/>
          <cell r="X334">
            <v>0</v>
          </cell>
          <cell r="Y334"/>
          <cell r="Z334">
            <v>0</v>
          </cell>
          <cell r="AA334" t="str">
            <v>نوین دانش آینده- تمدید ضم ش 01572074936 (پاسارگاد) تضمین پ پ ق ADSH-P-PO-GE-077 به ارزش 267،214.75 یورو (فی 300،651 ریال) به سررسید 1402/08/25</v>
          </cell>
          <cell r="AB334" t="str">
            <v>انتظامی</v>
          </cell>
        </row>
        <row r="335">
          <cell r="B335">
            <v>1558</v>
          </cell>
          <cell r="C335"/>
          <cell r="D335"/>
          <cell r="E335"/>
          <cell r="F335">
            <v>8517605000</v>
          </cell>
          <cell r="G335"/>
          <cell r="H335"/>
          <cell r="I335"/>
          <cell r="J335"/>
          <cell r="K335">
            <v>-8517605000</v>
          </cell>
          <cell r="L335"/>
          <cell r="M335"/>
          <cell r="N335"/>
          <cell r="O335"/>
          <cell r="P335"/>
          <cell r="Q335"/>
          <cell r="R335"/>
          <cell r="S335"/>
          <cell r="T335"/>
          <cell r="U335"/>
          <cell r="V335"/>
          <cell r="W335"/>
          <cell r="X335"/>
          <cell r="Y335"/>
          <cell r="Z335">
            <v>0</v>
          </cell>
          <cell r="AA335" t="str">
            <v>سیده ناهید جعفری-بابت خرید سیمان فله تیپ 2طی فاکتور 1005-1006</v>
          </cell>
          <cell r="AB335" t="str">
            <v>خرید انباری</v>
          </cell>
        </row>
        <row r="336">
          <cell r="B336">
            <v>1514</v>
          </cell>
          <cell r="C336">
            <v>0</v>
          </cell>
          <cell r="D336"/>
          <cell r="E336"/>
          <cell r="F336"/>
          <cell r="G336"/>
          <cell r="H336"/>
          <cell r="I336"/>
          <cell r="J336"/>
          <cell r="K336">
            <v>0</v>
          </cell>
          <cell r="L336"/>
          <cell r="M336"/>
          <cell r="N336"/>
          <cell r="O336"/>
          <cell r="P336"/>
          <cell r="Q336"/>
          <cell r="R336"/>
          <cell r="S336"/>
          <cell r="T336"/>
          <cell r="U336"/>
          <cell r="V336"/>
          <cell r="W336"/>
          <cell r="X336"/>
          <cell r="Y336"/>
          <cell r="Z336">
            <v>0</v>
          </cell>
          <cell r="AA336" t="str">
            <v>پرداخت چک 859849 بانک تجارت بنام شرکت سپهرمولد بابت تامین موجودی ق ADSH-E-CO-GE-008</v>
          </cell>
          <cell r="AB336" t="str">
            <v>دریافت و پرداخت</v>
          </cell>
        </row>
        <row r="337">
          <cell r="B337">
            <v>1520</v>
          </cell>
          <cell r="C337"/>
          <cell r="D337"/>
          <cell r="E337"/>
          <cell r="F337"/>
          <cell r="G337">
            <v>0</v>
          </cell>
          <cell r="H337"/>
          <cell r="I337"/>
          <cell r="J337"/>
          <cell r="K337">
            <v>-190161790</v>
          </cell>
          <cell r="L337"/>
          <cell r="M337"/>
          <cell r="N337"/>
          <cell r="O337"/>
          <cell r="P337"/>
          <cell r="Q337"/>
          <cell r="R337"/>
          <cell r="S337"/>
          <cell r="T337"/>
          <cell r="U337">
            <v>190161790</v>
          </cell>
          <cell r="V337"/>
          <cell r="W337"/>
          <cell r="X337"/>
          <cell r="Y337"/>
          <cell r="Z337">
            <v>0</v>
          </cell>
          <cell r="AA337" t="str">
            <v>میزان بار تهران- بابت هزینه های ترخیص بارنامه NCM1406WRFU3537 محموله های لوله های 36 اینچ طی ف ش 6265 شامل  9% ارزش افزوده</v>
          </cell>
          <cell r="AB337" t="str">
            <v>خرید خدمات</v>
          </cell>
        </row>
        <row r="338">
          <cell r="B338">
            <v>1521</v>
          </cell>
          <cell r="C338">
            <v>-386805645</v>
          </cell>
          <cell r="D338"/>
          <cell r="E338"/>
          <cell r="F338"/>
          <cell r="G338"/>
          <cell r="H338"/>
          <cell r="I338"/>
          <cell r="J338"/>
          <cell r="K338">
            <v>386805645</v>
          </cell>
          <cell r="L338"/>
          <cell r="M338"/>
          <cell r="N338"/>
          <cell r="O338"/>
          <cell r="P338"/>
          <cell r="Q338"/>
          <cell r="R338"/>
          <cell r="S338"/>
          <cell r="T338"/>
          <cell r="U338"/>
          <cell r="V338"/>
          <cell r="W338"/>
          <cell r="X338"/>
          <cell r="Y338"/>
          <cell r="Z338">
            <v>0</v>
          </cell>
          <cell r="AA338" t="str">
            <v>چک 323197 (ملت) بابت حقوق مهر ماه 1401 پرسنل گمرک (واریزی) طی دستور پرداخت پیوست</v>
          </cell>
          <cell r="AB338" t="str">
            <v>دریافت و پرداخت</v>
          </cell>
        </row>
        <row r="339">
          <cell r="B339">
            <v>1522</v>
          </cell>
          <cell r="C339"/>
          <cell r="D339"/>
          <cell r="E339"/>
          <cell r="F339"/>
          <cell r="G339"/>
          <cell r="H339"/>
          <cell r="I339"/>
          <cell r="J339"/>
          <cell r="K339">
            <v>0</v>
          </cell>
          <cell r="L339"/>
          <cell r="M339"/>
          <cell r="N339"/>
          <cell r="O339"/>
          <cell r="P339"/>
          <cell r="Q339"/>
          <cell r="R339"/>
          <cell r="S339"/>
          <cell r="T339"/>
          <cell r="U339"/>
          <cell r="V339"/>
          <cell r="W339"/>
          <cell r="X339"/>
          <cell r="Y339"/>
          <cell r="Z339">
            <v>0</v>
          </cell>
          <cell r="AA339" t="str">
            <v>پرداخت چک 859835 بانک تجارت بنام سازمان تامین اجتماعی شعبه 25 تهران بابت حق بیمه مهر ماه 1401 کارکنان (قبض 025001081934901 )</v>
          </cell>
          <cell r="AB339" t="str">
            <v>دریافت و پرداخت</v>
          </cell>
        </row>
        <row r="340">
          <cell r="B340">
            <v>1527</v>
          </cell>
          <cell r="C340"/>
          <cell r="D340"/>
          <cell r="E340"/>
          <cell r="F340">
            <v>75864000</v>
          </cell>
          <cell r="G340"/>
          <cell r="H340"/>
          <cell r="I340"/>
          <cell r="J340"/>
          <cell r="K340">
            <v>-75864000</v>
          </cell>
          <cell r="L340"/>
          <cell r="M340"/>
          <cell r="N340"/>
          <cell r="O340"/>
          <cell r="P340"/>
          <cell r="Q340"/>
          <cell r="R340"/>
          <cell r="S340"/>
          <cell r="T340"/>
          <cell r="U340"/>
          <cell r="V340"/>
          <cell r="W340"/>
          <cell r="X340"/>
          <cell r="Y340"/>
          <cell r="Z340">
            <v>0</v>
          </cell>
          <cell r="AA340" t="str">
            <v>کاریز هیدرو سازه گیل-بابت خرید پودر میکرو سیلیسطی فاکتور 3755</v>
          </cell>
          <cell r="AB340" t="str">
            <v>خرید انباری</v>
          </cell>
        </row>
        <row r="341">
          <cell r="B341">
            <v>1537</v>
          </cell>
          <cell r="C341"/>
          <cell r="D341"/>
          <cell r="E341"/>
          <cell r="F341"/>
          <cell r="G341"/>
          <cell r="H341"/>
          <cell r="I341"/>
          <cell r="J341"/>
          <cell r="K341">
            <v>-25000000</v>
          </cell>
          <cell r="L341"/>
          <cell r="M341"/>
          <cell r="N341"/>
          <cell r="O341"/>
          <cell r="P341"/>
          <cell r="Q341"/>
          <cell r="R341"/>
          <cell r="S341"/>
          <cell r="T341"/>
          <cell r="U341">
            <v>25000000</v>
          </cell>
          <cell r="V341"/>
          <cell r="W341"/>
          <cell r="X341"/>
          <cell r="Y341"/>
          <cell r="Z341">
            <v>0</v>
          </cell>
          <cell r="AA341" t="str">
            <v>اتاق بازرگانی صنایع، معادن و کشاورزی ایران- هزینه اخذ گواهی عضویت و کارت بازرگانی با اعتبار 5 ساله تا تاریخ 1406/09/22</v>
          </cell>
          <cell r="AB341" t="str">
            <v>خرید خدمات</v>
          </cell>
        </row>
        <row r="342">
          <cell r="B342">
            <v>1563</v>
          </cell>
          <cell r="C342"/>
          <cell r="D342"/>
          <cell r="E342"/>
          <cell r="F342">
            <v>3479280000</v>
          </cell>
          <cell r="G342"/>
          <cell r="H342"/>
          <cell r="I342"/>
          <cell r="J342"/>
          <cell r="K342">
            <v>-3479280000</v>
          </cell>
          <cell r="L342"/>
          <cell r="M342"/>
          <cell r="N342"/>
          <cell r="O342"/>
          <cell r="P342"/>
          <cell r="Q342"/>
          <cell r="R342"/>
          <cell r="S342"/>
          <cell r="T342"/>
          <cell r="U342"/>
          <cell r="V342"/>
          <cell r="W342"/>
          <cell r="X342"/>
          <cell r="Y342"/>
          <cell r="Z342">
            <v>0</v>
          </cell>
          <cell r="AA342" t="str">
            <v>کاریز هیدرو سازه گیل-بابت خرید ابر روان کننده HYPER FLOW 20طی فاکتور 3753</v>
          </cell>
          <cell r="AB342" t="str">
            <v>خرید انباری</v>
          </cell>
        </row>
        <row r="343">
          <cell r="B343">
            <v>1564</v>
          </cell>
          <cell r="C343"/>
          <cell r="D343"/>
          <cell r="E343"/>
          <cell r="F343">
            <v>76020960</v>
          </cell>
          <cell r="G343"/>
          <cell r="H343"/>
          <cell r="I343"/>
          <cell r="J343"/>
          <cell r="K343">
            <v>-76020960</v>
          </cell>
          <cell r="L343"/>
          <cell r="M343"/>
          <cell r="N343"/>
          <cell r="O343"/>
          <cell r="P343"/>
          <cell r="Q343"/>
          <cell r="R343"/>
          <cell r="S343"/>
          <cell r="T343"/>
          <cell r="U343"/>
          <cell r="V343"/>
          <cell r="W343"/>
          <cell r="X343"/>
          <cell r="Y343"/>
          <cell r="Z343">
            <v>0</v>
          </cell>
          <cell r="AA343" t="str">
            <v>کاریز هیدرو سازه گیل-بابت خرید پودر میکرو سیلیسطی فاکتور 3754</v>
          </cell>
          <cell r="AB343" t="str">
            <v>خرید انباری</v>
          </cell>
        </row>
        <row r="344">
          <cell r="B344">
            <v>1590</v>
          </cell>
          <cell r="C344"/>
          <cell r="D344"/>
          <cell r="E344"/>
          <cell r="F344">
            <v>3286241000</v>
          </cell>
          <cell r="G344"/>
          <cell r="H344"/>
          <cell r="I344"/>
          <cell r="J344"/>
          <cell r="K344">
            <v>-3286241000</v>
          </cell>
          <cell r="L344"/>
          <cell r="M344"/>
          <cell r="N344"/>
          <cell r="O344"/>
          <cell r="P344"/>
          <cell r="Q344"/>
          <cell r="R344"/>
          <cell r="S344"/>
          <cell r="T344"/>
          <cell r="U344"/>
          <cell r="V344"/>
          <cell r="W344"/>
          <cell r="X344"/>
          <cell r="Y344"/>
          <cell r="Z344">
            <v>0</v>
          </cell>
          <cell r="AA344" t="str">
            <v>شرکت صنعتی و شیمیایی رنگین زره-بابت خرید سیلیکون اصلاح شده - 400 درجه سانتی گرادطی فاکتور 7715</v>
          </cell>
          <cell r="AB344" t="str">
            <v>خرید انباری</v>
          </cell>
        </row>
        <row r="345">
          <cell r="B345">
            <v>1615</v>
          </cell>
          <cell r="C345"/>
          <cell r="D345"/>
          <cell r="E345"/>
          <cell r="F345">
            <v>4243370000</v>
          </cell>
          <cell r="G345"/>
          <cell r="H345"/>
          <cell r="I345"/>
          <cell r="J345"/>
          <cell r="K345">
            <v>-4243370000</v>
          </cell>
          <cell r="L345"/>
          <cell r="M345"/>
          <cell r="N345"/>
          <cell r="O345"/>
          <cell r="P345"/>
          <cell r="Q345"/>
          <cell r="R345"/>
          <cell r="S345"/>
          <cell r="T345"/>
          <cell r="U345"/>
          <cell r="V345"/>
          <cell r="W345"/>
          <cell r="X345"/>
          <cell r="Y345"/>
          <cell r="Z345">
            <v>0</v>
          </cell>
          <cell r="AA345" t="str">
            <v>کاریز هیدرو سازه گیل-بابت خرید Grout G3	طی فاکتور 3756</v>
          </cell>
          <cell r="AB345" t="str">
            <v>خرید انباری</v>
          </cell>
        </row>
        <row r="346">
          <cell r="B346">
            <v>1631</v>
          </cell>
          <cell r="C346"/>
          <cell r="D346"/>
          <cell r="E346"/>
          <cell r="F346"/>
          <cell r="G346"/>
          <cell r="H346"/>
          <cell r="I346"/>
          <cell r="J346"/>
          <cell r="K346"/>
          <cell r="L346"/>
          <cell r="M346"/>
          <cell r="N346"/>
          <cell r="O346"/>
          <cell r="P346"/>
          <cell r="Q346"/>
          <cell r="R346"/>
          <cell r="S346"/>
          <cell r="T346"/>
          <cell r="U346"/>
          <cell r="V346"/>
          <cell r="W346"/>
          <cell r="X346">
            <v>0</v>
          </cell>
          <cell r="Y346"/>
          <cell r="Z346">
            <v>0</v>
          </cell>
          <cell r="AA346" t="str">
            <v>پترو انرژی خلیج فارس -دریافت ضم ش 374.8340.14070872.26 (پاسارگاد) تضمین پ پ ق ADSH-P-PO-GE-089 بابت خرید تجهیزات TANK ACCESSORIES به سررسید 1401/09/01</v>
          </cell>
          <cell r="AB346" t="str">
            <v>انتظامی</v>
          </cell>
        </row>
        <row r="347">
          <cell r="B347">
            <v>1747</v>
          </cell>
          <cell r="C347"/>
          <cell r="D347"/>
          <cell r="E347"/>
          <cell r="F347"/>
          <cell r="G347">
            <v>-2087254214</v>
          </cell>
          <cell r="H347"/>
          <cell r="I347"/>
          <cell r="J347"/>
          <cell r="K347">
            <v>2087254214</v>
          </cell>
          <cell r="L347"/>
          <cell r="M347"/>
          <cell r="N347"/>
          <cell r="O347"/>
          <cell r="P347"/>
          <cell r="Q347"/>
          <cell r="R347"/>
          <cell r="S347"/>
          <cell r="T347"/>
          <cell r="U347"/>
          <cell r="V347"/>
          <cell r="W347"/>
          <cell r="X347"/>
          <cell r="Y347"/>
          <cell r="Z347">
            <v>0</v>
          </cell>
          <cell r="AA347" t="str">
            <v>پرداخت چک 859846 بانک تجارت بنام شرکت مهندسی ظریف صنعت پیشرو بابت خرید کاندوئیت طی ص 399</v>
          </cell>
          <cell r="AB347" t="str">
            <v>اصلاح و انتقال</v>
          </cell>
        </row>
        <row r="348">
          <cell r="B348">
            <v>1571</v>
          </cell>
          <cell r="C348">
            <v>-1411202390</v>
          </cell>
          <cell r="D348"/>
          <cell r="E348"/>
          <cell r="F348"/>
          <cell r="G348"/>
          <cell r="H348"/>
          <cell r="I348"/>
          <cell r="J348"/>
          <cell r="K348"/>
          <cell r="L348"/>
          <cell r="M348"/>
          <cell r="N348"/>
          <cell r="O348"/>
          <cell r="P348"/>
          <cell r="Q348"/>
          <cell r="R348"/>
          <cell r="S348"/>
          <cell r="T348"/>
          <cell r="U348">
            <v>1411202390</v>
          </cell>
          <cell r="V348"/>
          <cell r="W348"/>
          <cell r="X348"/>
          <cell r="Y348"/>
          <cell r="Z348">
            <v>0</v>
          </cell>
          <cell r="AA348" t="str">
            <v>پرداخت 13 فقره هزینه حمل بارنامه طی تنخواه شماره 67 ​اسماعیل کرمی</v>
          </cell>
          <cell r="AB348" t="str">
            <v>تنخواه</v>
          </cell>
        </row>
        <row r="349">
          <cell r="B349">
            <v>1579</v>
          </cell>
          <cell r="C349">
            <v>0</v>
          </cell>
          <cell r="D349"/>
          <cell r="E349"/>
          <cell r="F349"/>
          <cell r="G349"/>
          <cell r="H349"/>
          <cell r="I349"/>
          <cell r="J349"/>
          <cell r="K349"/>
          <cell r="L349"/>
          <cell r="M349"/>
          <cell r="N349"/>
          <cell r="O349"/>
          <cell r="P349"/>
          <cell r="Q349"/>
          <cell r="R349"/>
          <cell r="S349"/>
          <cell r="T349"/>
          <cell r="U349"/>
          <cell r="V349"/>
          <cell r="W349"/>
          <cell r="X349"/>
          <cell r="Y349"/>
          <cell r="Z349">
            <v>0</v>
          </cell>
          <cell r="AA349" t="str">
            <v>انتقال از تجارت پشتیبان 306833251 به جاری 306827022 سند ش 859849</v>
          </cell>
          <cell r="AB349" t="str">
            <v>اصلاح و انتقال</v>
          </cell>
        </row>
        <row r="350">
          <cell r="B350">
            <v>1588</v>
          </cell>
          <cell r="C350">
            <v>-3900</v>
          </cell>
          <cell r="D350"/>
          <cell r="E350"/>
          <cell r="F350"/>
          <cell r="G350"/>
          <cell r="H350"/>
          <cell r="I350"/>
          <cell r="J350"/>
          <cell r="K350"/>
          <cell r="L350"/>
          <cell r="M350"/>
          <cell r="N350"/>
          <cell r="O350"/>
          <cell r="P350"/>
          <cell r="Q350"/>
          <cell r="R350"/>
          <cell r="S350"/>
          <cell r="T350"/>
          <cell r="U350"/>
          <cell r="V350">
            <v>3900</v>
          </cell>
          <cell r="W350"/>
          <cell r="X350"/>
          <cell r="Y350"/>
          <cell r="Z350">
            <v>0</v>
          </cell>
          <cell r="AA350" t="str">
            <v>هزینه کارمزد ساتنا ملت جاری 8375650927 سند ش 321235187</v>
          </cell>
          <cell r="AB350" t="str">
            <v>کارمزد</v>
          </cell>
        </row>
        <row r="351">
          <cell r="B351">
            <v>1599</v>
          </cell>
          <cell r="C351">
            <v>-63470218185</v>
          </cell>
          <cell r="D351"/>
          <cell r="E351"/>
          <cell r="F351"/>
          <cell r="G351"/>
          <cell r="H351"/>
          <cell r="I351"/>
          <cell r="J351"/>
          <cell r="K351">
            <v>63470218185</v>
          </cell>
          <cell r="L351"/>
          <cell r="M351"/>
          <cell r="N351"/>
          <cell r="O351"/>
          <cell r="P351"/>
          <cell r="Q351"/>
          <cell r="R351"/>
          <cell r="S351"/>
          <cell r="T351"/>
          <cell r="U351"/>
          <cell r="V351"/>
          <cell r="W351"/>
          <cell r="X351"/>
          <cell r="Y351"/>
          <cell r="Z351">
            <v>0</v>
          </cell>
          <cell r="AA351" t="str">
            <v>پاس چک 859845 بانک تجارت شرکت خبرگان بین المللی تهران بانک تجارت بابت ص و ش 14 انجام بازرسی داخلی و خارجی</v>
          </cell>
          <cell r="AB351" t="str">
            <v>دریافت و پرداخت</v>
          </cell>
        </row>
        <row r="352">
          <cell r="B352">
            <v>1606</v>
          </cell>
          <cell r="C352">
            <v>-389650</v>
          </cell>
          <cell r="D352"/>
          <cell r="E352"/>
          <cell r="F352"/>
          <cell r="G352"/>
          <cell r="H352"/>
          <cell r="I352"/>
          <cell r="J352"/>
          <cell r="K352"/>
          <cell r="L352"/>
          <cell r="M352"/>
          <cell r="N352"/>
          <cell r="O352"/>
          <cell r="P352"/>
          <cell r="Q352"/>
          <cell r="R352"/>
          <cell r="S352"/>
          <cell r="T352"/>
          <cell r="U352"/>
          <cell r="V352">
            <v>389650</v>
          </cell>
          <cell r="W352"/>
          <cell r="X352"/>
          <cell r="Y352"/>
          <cell r="Z352">
            <v>0</v>
          </cell>
          <cell r="AA352" t="str">
            <v>هزینه کارمزد بانکی از تجارت جاری 306827022 سند ش 101862</v>
          </cell>
          <cell r="AB352" t="str">
            <v>کارمزد</v>
          </cell>
        </row>
        <row r="353">
          <cell r="B353">
            <v>1519</v>
          </cell>
          <cell r="C353"/>
          <cell r="D353"/>
          <cell r="E353"/>
          <cell r="F353"/>
          <cell r="G353">
            <v>-224441551</v>
          </cell>
          <cell r="H353"/>
          <cell r="I353"/>
          <cell r="J353"/>
          <cell r="K353">
            <v>0</v>
          </cell>
          <cell r="L353"/>
          <cell r="M353"/>
          <cell r="N353"/>
          <cell r="O353"/>
          <cell r="P353"/>
          <cell r="Q353"/>
          <cell r="R353"/>
          <cell r="S353"/>
          <cell r="T353"/>
          <cell r="U353">
            <v>224441551</v>
          </cell>
          <cell r="V353"/>
          <cell r="W353"/>
          <cell r="X353"/>
          <cell r="Y353"/>
          <cell r="Z353">
            <v>0</v>
          </cell>
          <cell r="AA353" t="str">
            <v>پرستوی سفید خلیج فارس- بابت هزینه ترخیص محموله لوله های IMS بارنامه ES/DXB/2815 اینویس 173 طی ف ش 231 مورخ 1401/03/18 شامل 9% ارزش افزوده</v>
          </cell>
          <cell r="AB353" t="str">
            <v>خرید خدمات</v>
          </cell>
        </row>
        <row r="354">
          <cell r="B354">
            <v>1541</v>
          </cell>
          <cell r="C354"/>
          <cell r="D354"/>
          <cell r="E354"/>
          <cell r="F354"/>
          <cell r="G354"/>
          <cell r="H354"/>
          <cell r="I354"/>
          <cell r="J354"/>
          <cell r="K354">
            <v>-2800000000</v>
          </cell>
          <cell r="L354"/>
          <cell r="M354"/>
          <cell r="N354"/>
          <cell r="O354"/>
          <cell r="P354"/>
          <cell r="Q354"/>
          <cell r="R354"/>
          <cell r="S354"/>
          <cell r="T354"/>
          <cell r="U354">
            <v>2800000000</v>
          </cell>
          <cell r="V354"/>
          <cell r="W354"/>
          <cell r="X354"/>
          <cell r="Y354"/>
          <cell r="Z354">
            <v>0</v>
          </cell>
          <cell r="AA354" t="str">
            <v>فرهاد حجاری زاده- بابت هزینه اجاره ساختمان دفترمرکزی از 1401/08/01 الی 1401/08/31 مطابق قرارداد 18998249</v>
          </cell>
          <cell r="AB354" t="str">
            <v>اجاره محل</v>
          </cell>
        </row>
        <row r="355">
          <cell r="B355">
            <v>1568</v>
          </cell>
          <cell r="C355"/>
          <cell r="D355"/>
          <cell r="E355"/>
          <cell r="F355"/>
          <cell r="G355">
            <v>-15269617000</v>
          </cell>
          <cell r="H355"/>
          <cell r="I355"/>
          <cell r="J355"/>
          <cell r="K355">
            <v>15269617000</v>
          </cell>
          <cell r="L355"/>
          <cell r="M355"/>
          <cell r="N355"/>
          <cell r="O355"/>
          <cell r="P355"/>
          <cell r="Q355"/>
          <cell r="R355"/>
          <cell r="S355"/>
          <cell r="T355"/>
          <cell r="U355"/>
          <cell r="V355"/>
          <cell r="W355"/>
          <cell r="X355"/>
          <cell r="Y355"/>
          <cell r="Z355">
            <v>0</v>
          </cell>
          <cell r="AA355" t="str">
            <v>کهورک بار لامرد- بابت برگشت از پیش پرداخت جهت تسویه صورتحساب 0047-01 مورخ 1401/08/18</v>
          </cell>
          <cell r="AB355" t="str">
            <v>اصلاح و انتقال</v>
          </cell>
        </row>
        <row r="356">
          <cell r="B356">
            <v>1578</v>
          </cell>
          <cell r="C356">
            <v>0</v>
          </cell>
          <cell r="D356"/>
          <cell r="E356"/>
          <cell r="F356"/>
          <cell r="G356"/>
          <cell r="H356"/>
          <cell r="I356"/>
          <cell r="J356"/>
          <cell r="K356"/>
          <cell r="L356"/>
          <cell r="M356"/>
          <cell r="N356"/>
          <cell r="O356"/>
          <cell r="P356"/>
          <cell r="Q356"/>
          <cell r="R356"/>
          <cell r="S356"/>
          <cell r="T356"/>
          <cell r="U356"/>
          <cell r="V356"/>
          <cell r="W356"/>
          <cell r="X356"/>
          <cell r="Y356"/>
          <cell r="Z356">
            <v>0</v>
          </cell>
          <cell r="AA356" t="str">
            <v>انتقال از تجارت پشتیبان 306833251 به جاری 306827022 سند ش 711245</v>
          </cell>
          <cell r="AB356" t="str">
            <v>اصلاح و انتقال</v>
          </cell>
        </row>
        <row r="357">
          <cell r="B357">
            <v>1600</v>
          </cell>
          <cell r="C357">
            <v>-6372844636</v>
          </cell>
          <cell r="D357"/>
          <cell r="E357"/>
          <cell r="F357"/>
          <cell r="G357"/>
          <cell r="H357"/>
          <cell r="I357"/>
          <cell r="J357"/>
          <cell r="K357">
            <v>6372844636</v>
          </cell>
          <cell r="L357"/>
          <cell r="M357"/>
          <cell r="N357"/>
          <cell r="O357"/>
          <cell r="P357"/>
          <cell r="Q357"/>
          <cell r="R357"/>
          <cell r="S357"/>
          <cell r="T357"/>
          <cell r="U357"/>
          <cell r="V357"/>
          <cell r="W357"/>
          <cell r="X357"/>
          <cell r="Y357"/>
          <cell r="Z357">
            <v>0</v>
          </cell>
          <cell r="AA357" t="str">
            <v>پاس چک 859841 بانک تجارت شرکت مهندسین مشاور پی کاو بابت ص و ش 40 مطالعات ژئوتکنیک ق ADISH-E-CO-CV-005</v>
          </cell>
          <cell r="AB357" t="str">
            <v>دریافت و پرداخت</v>
          </cell>
        </row>
        <row r="358">
          <cell r="B358">
            <v>1699</v>
          </cell>
          <cell r="C358"/>
          <cell r="D358"/>
          <cell r="E358"/>
          <cell r="F358"/>
          <cell r="G358"/>
          <cell r="H358"/>
          <cell r="I358"/>
          <cell r="J358"/>
          <cell r="K358">
            <v>-359269492</v>
          </cell>
          <cell r="L358"/>
          <cell r="M358"/>
          <cell r="N358"/>
          <cell r="O358"/>
          <cell r="P358"/>
          <cell r="Q358"/>
          <cell r="R358"/>
          <cell r="S358"/>
          <cell r="T358"/>
          <cell r="U358">
            <v>359269492</v>
          </cell>
          <cell r="V358"/>
          <cell r="W358"/>
          <cell r="X358"/>
          <cell r="Y358"/>
          <cell r="Z358">
            <v>0</v>
          </cell>
          <cell r="AA358" t="str">
            <v>بابت مالیات تکلیفی پرداختنی آبان ماه</v>
          </cell>
          <cell r="AB358" t="str">
            <v>حقوق و دستمزد</v>
          </cell>
        </row>
        <row r="359">
          <cell r="B359">
            <v>1700</v>
          </cell>
          <cell r="C359"/>
          <cell r="D359"/>
          <cell r="E359"/>
          <cell r="F359"/>
          <cell r="G359"/>
          <cell r="H359"/>
          <cell r="I359"/>
          <cell r="J359"/>
          <cell r="K359">
            <v>-517956855</v>
          </cell>
          <cell r="L359"/>
          <cell r="M359"/>
          <cell r="N359"/>
          <cell r="O359"/>
          <cell r="P359"/>
          <cell r="Q359"/>
          <cell r="R359"/>
          <cell r="S359">
            <v>517956855</v>
          </cell>
          <cell r="T359"/>
          <cell r="U359"/>
          <cell r="V359"/>
          <cell r="W359"/>
          <cell r="X359"/>
          <cell r="Y359"/>
          <cell r="Z359">
            <v>0</v>
          </cell>
          <cell r="AA359" t="str">
            <v>بابت مالیات حقوق پرداختنی آبان ماه</v>
          </cell>
          <cell r="AB359" t="str">
            <v>حقوق و دستمزد</v>
          </cell>
        </row>
        <row r="360">
          <cell r="B360">
            <v>1701</v>
          </cell>
          <cell r="C360"/>
          <cell r="D360"/>
          <cell r="E360"/>
          <cell r="F360"/>
          <cell r="G360"/>
          <cell r="H360"/>
          <cell r="I360"/>
          <cell r="J360"/>
          <cell r="K360">
            <v>-21056286</v>
          </cell>
          <cell r="L360"/>
          <cell r="M360"/>
          <cell r="N360"/>
          <cell r="O360"/>
          <cell r="P360"/>
          <cell r="Q360"/>
          <cell r="R360"/>
          <cell r="S360">
            <v>21056286</v>
          </cell>
          <cell r="T360"/>
          <cell r="U360"/>
          <cell r="V360"/>
          <cell r="W360"/>
          <cell r="X360"/>
          <cell r="Y360"/>
          <cell r="Z360">
            <v>0</v>
          </cell>
          <cell r="AA360" t="str">
            <v>بابت ذخیره عیدی و پاداش آبان ماه</v>
          </cell>
          <cell r="AB360" t="str">
            <v>حقوق و دستمزد</v>
          </cell>
        </row>
        <row r="361">
          <cell r="B361">
            <v>1707</v>
          </cell>
          <cell r="C361"/>
          <cell r="D361">
            <v>-231750000</v>
          </cell>
          <cell r="E361"/>
          <cell r="F361"/>
          <cell r="G361"/>
          <cell r="H361"/>
          <cell r="I361"/>
          <cell r="J361"/>
          <cell r="K361">
            <v>-1817527234</v>
          </cell>
          <cell r="L361"/>
          <cell r="M361"/>
          <cell r="N361"/>
          <cell r="O361"/>
          <cell r="P361"/>
          <cell r="Q361"/>
          <cell r="R361"/>
          <cell r="S361">
            <v>2049277234</v>
          </cell>
          <cell r="T361"/>
          <cell r="U361"/>
          <cell r="V361"/>
          <cell r="W361"/>
          <cell r="X361"/>
          <cell r="Y361"/>
          <cell r="Z361">
            <v>0</v>
          </cell>
          <cell r="AA361" t="str">
            <v>بابت قسط بیمه تکمیلی آبان ماه</v>
          </cell>
          <cell r="AB361" t="str">
            <v>حقوق و دستمزد</v>
          </cell>
        </row>
        <row r="362">
          <cell r="B362">
            <v>1708</v>
          </cell>
          <cell r="C362"/>
          <cell r="D362"/>
          <cell r="E362"/>
          <cell r="F362"/>
          <cell r="G362"/>
          <cell r="H362"/>
          <cell r="I362"/>
          <cell r="J362"/>
          <cell r="K362">
            <v>-87734817</v>
          </cell>
          <cell r="L362"/>
          <cell r="M362"/>
          <cell r="N362"/>
          <cell r="O362"/>
          <cell r="P362"/>
          <cell r="Q362"/>
          <cell r="R362"/>
          <cell r="S362">
            <v>87734817</v>
          </cell>
          <cell r="T362"/>
          <cell r="U362"/>
          <cell r="V362"/>
          <cell r="W362"/>
          <cell r="X362"/>
          <cell r="Y362"/>
          <cell r="Z362">
            <v>0</v>
          </cell>
          <cell r="AA362" t="str">
            <v>بابت ذخیره عیدی و پاداش آبان ماه</v>
          </cell>
          <cell r="AB362" t="str">
            <v>حقوق و دستمزد</v>
          </cell>
        </row>
        <row r="363">
          <cell r="B363">
            <v>1709</v>
          </cell>
          <cell r="C363"/>
          <cell r="D363"/>
          <cell r="E363"/>
          <cell r="F363"/>
          <cell r="G363"/>
          <cell r="H363"/>
          <cell r="I363"/>
          <cell r="J363"/>
          <cell r="K363"/>
          <cell r="L363"/>
          <cell r="M363"/>
          <cell r="N363"/>
          <cell r="O363">
            <v>-91905539</v>
          </cell>
          <cell r="P363"/>
          <cell r="Q363"/>
          <cell r="R363"/>
          <cell r="S363">
            <v>91905539</v>
          </cell>
          <cell r="T363"/>
          <cell r="U363"/>
          <cell r="V363"/>
          <cell r="W363"/>
          <cell r="X363"/>
          <cell r="Y363"/>
          <cell r="Z363">
            <v>0</v>
          </cell>
          <cell r="AA363" t="str">
            <v>بابت ذخیره مزایای پایان خدمت آبان ماه</v>
          </cell>
          <cell r="AB363" t="str">
            <v>حقوق و دستمزد</v>
          </cell>
        </row>
        <row r="364">
          <cell r="B364">
            <v>1713</v>
          </cell>
          <cell r="C364"/>
          <cell r="D364"/>
          <cell r="E364"/>
          <cell r="F364"/>
          <cell r="G364">
            <v>0</v>
          </cell>
          <cell r="H364"/>
          <cell r="I364"/>
          <cell r="J364"/>
          <cell r="K364">
            <v>-482568336591</v>
          </cell>
          <cell r="L364">
            <v>-27524998743</v>
          </cell>
          <cell r="M364"/>
          <cell r="N364"/>
          <cell r="O364"/>
          <cell r="P364"/>
          <cell r="Q364"/>
          <cell r="R364"/>
          <cell r="S364"/>
          <cell r="T364"/>
          <cell r="U364">
            <v>510093335334</v>
          </cell>
          <cell r="V364"/>
          <cell r="W364"/>
          <cell r="X364"/>
          <cell r="Y364"/>
          <cell r="Z364">
            <v>0</v>
          </cell>
          <cell r="AA364" t="str">
            <v>سپهر مولد- 9%ارزش افزوده- ارائه صورت وضعیت 33 ق ADSH-E-CO-GE-008 دوره انجام کار 1401/08/01 الی 1401/08/30 ش ف 3020</v>
          </cell>
          <cell r="AB364" t="str">
            <v>خرید خدمات</v>
          </cell>
        </row>
        <row r="365">
          <cell r="B365">
            <v>1753</v>
          </cell>
          <cell r="C365"/>
          <cell r="D365">
            <v>41187151</v>
          </cell>
          <cell r="E365"/>
          <cell r="F365"/>
          <cell r="G365"/>
          <cell r="H365"/>
          <cell r="I365"/>
          <cell r="J365"/>
          <cell r="K365">
            <v>-57187151</v>
          </cell>
          <cell r="L365"/>
          <cell r="M365"/>
          <cell r="N365"/>
          <cell r="O365"/>
          <cell r="P365"/>
          <cell r="Q365"/>
          <cell r="R365"/>
          <cell r="S365"/>
          <cell r="T365">
            <v>12000000</v>
          </cell>
          <cell r="U365">
            <v>4000000</v>
          </cell>
          <cell r="V365"/>
          <cell r="W365"/>
          <cell r="X365"/>
          <cell r="Y365"/>
          <cell r="Z365">
            <v>0</v>
          </cell>
          <cell r="AA365" t="str">
            <v>پی کاو- منظور به حساب بدهی بابت هزینه آبپاشی سایت شهریورماه 1401- اعلامیه شماره SM/1401/852 مورخ 1401/09/29 شرکت سپهر مولد</v>
          </cell>
          <cell r="AB365" t="str">
            <v>خرید خدمات</v>
          </cell>
        </row>
        <row r="366">
          <cell r="B366">
            <v>1931</v>
          </cell>
          <cell r="C366"/>
          <cell r="D366"/>
          <cell r="E366"/>
          <cell r="F366"/>
          <cell r="G366"/>
          <cell r="H366"/>
          <cell r="I366"/>
          <cell r="J366"/>
          <cell r="K366"/>
          <cell r="L366"/>
          <cell r="M366"/>
          <cell r="N366"/>
          <cell r="O366"/>
          <cell r="P366"/>
          <cell r="Q366"/>
          <cell r="R366"/>
          <cell r="S366"/>
          <cell r="T366"/>
          <cell r="U366"/>
          <cell r="V366"/>
          <cell r="W366"/>
          <cell r="X366">
            <v>0</v>
          </cell>
          <cell r="Y366"/>
          <cell r="Z366">
            <v>0</v>
          </cell>
          <cell r="AA366" t="str">
            <v>تهران جوان- تقلیل ضم ش 99122079513EXP از ارزش 547،807.50 یورو به 150،000 یورو (فی 158.157 ریال) تضمین پ پ ق ش ADSH-P-PO-GE-021 یورو جهت Packing,mixer,pump,static mixer and necessary raw material سررسید 1400/02/13</v>
          </cell>
          <cell r="AB366" t="str">
            <v>انتظامی</v>
          </cell>
        </row>
        <row r="367">
          <cell r="B367">
            <v>2028</v>
          </cell>
          <cell r="C367"/>
          <cell r="D367"/>
          <cell r="E367"/>
          <cell r="F367">
            <v>2700000</v>
          </cell>
          <cell r="G367"/>
          <cell r="H367"/>
          <cell r="I367"/>
          <cell r="J367"/>
          <cell r="K367">
            <v>-2700000</v>
          </cell>
          <cell r="L367"/>
          <cell r="M367"/>
          <cell r="N367"/>
          <cell r="O367"/>
          <cell r="P367"/>
          <cell r="Q367"/>
          <cell r="R367"/>
          <cell r="S367"/>
          <cell r="T367"/>
          <cell r="U367"/>
          <cell r="V367"/>
          <cell r="W367"/>
          <cell r="X367"/>
          <cell r="Y367"/>
          <cell r="Z367">
            <v>0</v>
          </cell>
          <cell r="AA367" t="str">
            <v>مهرزاد افشار (بازرگانی پارس)- سند MRS شماره 2425 بابت خرید طی فاکتور 659</v>
          </cell>
          <cell r="AB367" t="str">
            <v>خرید انباری</v>
          </cell>
        </row>
        <row r="368">
          <cell r="B368">
            <v>2105</v>
          </cell>
          <cell r="C368"/>
          <cell r="D368"/>
          <cell r="E368"/>
          <cell r="F368"/>
          <cell r="G368">
            <v>17480668780</v>
          </cell>
          <cell r="H368"/>
          <cell r="I368"/>
          <cell r="J368"/>
          <cell r="K368">
            <v>-17480668780</v>
          </cell>
          <cell r="L368"/>
          <cell r="M368"/>
          <cell r="N368"/>
          <cell r="O368"/>
          <cell r="P368"/>
          <cell r="Q368"/>
          <cell r="R368"/>
          <cell r="S368"/>
          <cell r="T368"/>
          <cell r="U368"/>
          <cell r="V368"/>
          <cell r="W368"/>
          <cell r="X368"/>
          <cell r="Y368"/>
          <cell r="Z368">
            <v>0</v>
          </cell>
          <cell r="AA368" t="str">
            <v>پرداخت چک 859852 بانک تجارت بنام ظریف صنعت پیشرو بابت خرید کاندوئیت طی ص 398</v>
          </cell>
          <cell r="AB368" t="str">
            <v>دریافت و پرداخت</v>
          </cell>
        </row>
        <row r="369">
          <cell r="B369">
            <v>1529</v>
          </cell>
          <cell r="C369">
            <v>100000000000</v>
          </cell>
          <cell r="D369"/>
          <cell r="E369"/>
          <cell r="F369"/>
          <cell r="G369"/>
          <cell r="H369"/>
          <cell r="I369"/>
          <cell r="J369"/>
          <cell r="K369"/>
          <cell r="L369"/>
          <cell r="M369">
            <v>-100000000000</v>
          </cell>
          <cell r="N369"/>
          <cell r="O369"/>
          <cell r="P369"/>
          <cell r="Q369"/>
          <cell r="R369"/>
          <cell r="S369"/>
          <cell r="T369"/>
          <cell r="U369"/>
          <cell r="V369"/>
          <cell r="W369"/>
          <cell r="X369"/>
          <cell r="Y369"/>
          <cell r="Z369">
            <v>0</v>
          </cell>
          <cell r="AA369" t="str">
            <v>سنگ آهن مرکزی رباط- واریزی طی سند 685979 به تجارت اکو 306833251 بابت افزایش سرمایه</v>
          </cell>
          <cell r="AB369" t="str">
            <v>دریافت و پرداخت</v>
          </cell>
        </row>
        <row r="370">
          <cell r="B370">
            <v>1585</v>
          </cell>
          <cell r="C370"/>
          <cell r="D370">
            <v>-2440377</v>
          </cell>
          <cell r="E370"/>
          <cell r="F370"/>
          <cell r="G370"/>
          <cell r="H370"/>
          <cell r="I370"/>
          <cell r="J370"/>
          <cell r="K370">
            <v>-927389583</v>
          </cell>
          <cell r="L370">
            <v>-164087640</v>
          </cell>
          <cell r="M370"/>
          <cell r="N370"/>
          <cell r="O370"/>
          <cell r="P370"/>
          <cell r="Q370"/>
          <cell r="R370"/>
          <cell r="S370"/>
          <cell r="T370"/>
          <cell r="U370">
            <v>1093917600</v>
          </cell>
          <cell r="V370"/>
          <cell r="W370"/>
          <cell r="X370"/>
          <cell r="Y370"/>
          <cell r="Z370">
            <v>0</v>
          </cell>
          <cell r="AA370" t="str">
            <v>مهندسین مشاور پی کاو- ارائه صورت وضعیت شماره 41 ق ADSH-E-CO-CV-005 مربوط به آزمایشگاه محلی جهت کنترل عملیات خاکی و بتنی آبان 1401</v>
          </cell>
          <cell r="AB370" t="str">
            <v>خرید خدمات</v>
          </cell>
        </row>
        <row r="371">
          <cell r="B371">
            <v>1594</v>
          </cell>
          <cell r="C371">
            <v>35562206</v>
          </cell>
          <cell r="D371"/>
          <cell r="E371"/>
          <cell r="F371"/>
          <cell r="G371"/>
          <cell r="H371"/>
          <cell r="I371"/>
          <cell r="J371"/>
          <cell r="K371"/>
          <cell r="L371"/>
          <cell r="M371"/>
          <cell r="N371"/>
          <cell r="O371"/>
          <cell r="P371"/>
          <cell r="Q371"/>
          <cell r="R371">
            <v>-35562206</v>
          </cell>
          <cell r="S371"/>
          <cell r="T371"/>
          <cell r="U371"/>
          <cell r="V371"/>
          <cell r="W371"/>
          <cell r="X371"/>
          <cell r="Y371"/>
          <cell r="Z371">
            <v>0</v>
          </cell>
          <cell r="AA371" t="str">
            <v>واریز سود علی الحساب توسط بانک 200079432000 صنعت و معدن سند از 1401/08/01 تا 1401/08/30 ش سند 312282720</v>
          </cell>
          <cell r="AB371" t="str">
            <v>دریافت و پرداخت</v>
          </cell>
        </row>
        <row r="372">
          <cell r="B372">
            <v>1601</v>
          </cell>
          <cell r="C372">
            <v>-32671005293</v>
          </cell>
          <cell r="D372"/>
          <cell r="E372"/>
          <cell r="F372"/>
          <cell r="G372"/>
          <cell r="H372"/>
          <cell r="I372"/>
          <cell r="J372"/>
          <cell r="K372">
            <v>32671005293</v>
          </cell>
          <cell r="L372"/>
          <cell r="M372"/>
          <cell r="N372"/>
          <cell r="O372"/>
          <cell r="P372"/>
          <cell r="Q372"/>
          <cell r="R372"/>
          <cell r="S372"/>
          <cell r="T372"/>
          <cell r="U372"/>
          <cell r="V372"/>
          <cell r="W372"/>
          <cell r="X372"/>
          <cell r="Y372"/>
          <cell r="Z372">
            <v>0</v>
          </cell>
          <cell r="AA372" t="str">
            <v>پاس چک 859853 بانک تجارت بنام شرکت پویا سامانه همکاران بابت پیش پرداخت قرارداد نصب ، آموزش و استقرار ماژول دارایی ثابت طی ق 1401/54/PS</v>
          </cell>
          <cell r="AB372" t="str">
            <v>دریافت و پرداخت</v>
          </cell>
        </row>
        <row r="373">
          <cell r="B373">
            <v>1607</v>
          </cell>
          <cell r="C373">
            <v>-265000</v>
          </cell>
          <cell r="D373"/>
          <cell r="E373"/>
          <cell r="F373"/>
          <cell r="G373"/>
          <cell r="H373"/>
          <cell r="I373"/>
          <cell r="J373"/>
          <cell r="K373"/>
          <cell r="L373"/>
          <cell r="M373"/>
          <cell r="N373"/>
          <cell r="O373"/>
          <cell r="P373"/>
          <cell r="Q373"/>
          <cell r="R373"/>
          <cell r="S373"/>
          <cell r="T373"/>
          <cell r="U373"/>
          <cell r="V373">
            <v>265000</v>
          </cell>
          <cell r="W373"/>
          <cell r="X373"/>
          <cell r="Y373"/>
          <cell r="Z373">
            <v>0</v>
          </cell>
          <cell r="AA373" t="str">
            <v>هزینه کارمزد بانکی از تجارت جاری 306827022 سند ش 37668</v>
          </cell>
          <cell r="AB373" t="str">
            <v>کارمزد</v>
          </cell>
        </row>
        <row r="374">
          <cell r="B374">
            <v>1844</v>
          </cell>
          <cell r="C374"/>
          <cell r="D374">
            <v>-100000000</v>
          </cell>
          <cell r="E374"/>
          <cell r="F374"/>
          <cell r="G374"/>
          <cell r="H374"/>
          <cell r="I374"/>
          <cell r="J374"/>
          <cell r="K374">
            <v>-62975849</v>
          </cell>
          <cell r="L374"/>
          <cell r="M374"/>
          <cell r="N374"/>
          <cell r="O374">
            <v>78316128</v>
          </cell>
          <cell r="P374"/>
          <cell r="Q374"/>
          <cell r="R374"/>
          <cell r="S374">
            <v>84659721</v>
          </cell>
          <cell r="T374"/>
          <cell r="U374"/>
          <cell r="V374"/>
          <cell r="W374"/>
          <cell r="X374"/>
          <cell r="Y374"/>
          <cell r="Z374">
            <v>0</v>
          </cell>
          <cell r="AA374" t="str">
            <v>بابت مالیات عیدی آذر ماه</v>
          </cell>
          <cell r="AB374" t="str">
            <v>حقوق و دستمزد</v>
          </cell>
        </row>
        <row r="375">
          <cell r="B375">
            <v>2025</v>
          </cell>
          <cell r="C375"/>
          <cell r="D375"/>
          <cell r="E375"/>
          <cell r="F375">
            <v>89544000</v>
          </cell>
          <cell r="G375"/>
          <cell r="H375"/>
          <cell r="I375"/>
          <cell r="J375"/>
          <cell r="K375">
            <v>-89544000</v>
          </cell>
          <cell r="L375"/>
          <cell r="M375"/>
          <cell r="N375"/>
          <cell r="O375"/>
          <cell r="P375"/>
          <cell r="Q375"/>
          <cell r="R375"/>
          <cell r="S375"/>
          <cell r="T375"/>
          <cell r="U375"/>
          <cell r="V375"/>
          <cell r="W375"/>
          <cell r="X375"/>
          <cell r="Y375"/>
          <cell r="Z375">
            <v>0</v>
          </cell>
          <cell r="AA375" t="str">
            <v>اسکندر رمضانی (ناصر توکل محمود آبادی)-بابت خرید 	آجر فشاری (آجر گری)طی فاکتور 1361</v>
          </cell>
          <cell r="AB375" t="str">
            <v>خرید انباری</v>
          </cell>
        </row>
        <row r="376">
          <cell r="B376">
            <v>1553</v>
          </cell>
          <cell r="C376">
            <v>0</v>
          </cell>
          <cell r="D376"/>
          <cell r="E376"/>
          <cell r="F376"/>
          <cell r="G376"/>
          <cell r="H376"/>
          <cell r="I376"/>
          <cell r="J376"/>
          <cell r="K376">
            <v>0</v>
          </cell>
          <cell r="L376"/>
          <cell r="M376"/>
          <cell r="N376"/>
          <cell r="O376"/>
          <cell r="P376"/>
          <cell r="Q376"/>
          <cell r="R376"/>
          <cell r="S376"/>
          <cell r="T376"/>
          <cell r="U376"/>
          <cell r="V376"/>
          <cell r="W376"/>
          <cell r="X376"/>
          <cell r="Y376"/>
          <cell r="Z376">
            <v>0</v>
          </cell>
          <cell r="AA376" t="str">
            <v>پرداخت چک 859859 بانک تجارت بنام شرکت بیمه آسیا بابت قسط اول بیمه تمام خطر سایت طی شماره بیمه نامه 25432053/99/02</v>
          </cell>
          <cell r="AB376" t="str">
            <v>دریافت و پرداخت</v>
          </cell>
        </row>
        <row r="377">
          <cell r="B377">
            <v>1602</v>
          </cell>
          <cell r="C377">
            <v>-21580910000</v>
          </cell>
          <cell r="D377"/>
          <cell r="E377"/>
          <cell r="F377"/>
          <cell r="G377"/>
          <cell r="H377"/>
          <cell r="I377"/>
          <cell r="J377"/>
          <cell r="K377">
            <v>21580910000</v>
          </cell>
          <cell r="L377"/>
          <cell r="M377"/>
          <cell r="N377"/>
          <cell r="O377"/>
          <cell r="P377"/>
          <cell r="Q377"/>
          <cell r="R377"/>
          <cell r="S377"/>
          <cell r="T377"/>
          <cell r="U377"/>
          <cell r="V377"/>
          <cell r="W377"/>
          <cell r="X377"/>
          <cell r="Y377"/>
          <cell r="Z377">
            <v>0</v>
          </cell>
          <cell r="AA377" t="str">
            <v>پاس چک 859855 بانک تجارت شرکت پترو صنعت وندا جهت خرید Pipe و Elbow طی ف 666</v>
          </cell>
          <cell r="AB377" t="str">
            <v>دریافت و پرداخت</v>
          </cell>
        </row>
        <row r="378">
          <cell r="B378">
            <v>1611</v>
          </cell>
          <cell r="C378">
            <v>-47733000</v>
          </cell>
          <cell r="D378"/>
          <cell r="E378"/>
          <cell r="F378"/>
          <cell r="G378"/>
          <cell r="H378"/>
          <cell r="I378"/>
          <cell r="J378"/>
          <cell r="K378">
            <v>23728000</v>
          </cell>
          <cell r="L378"/>
          <cell r="M378"/>
          <cell r="N378"/>
          <cell r="O378"/>
          <cell r="P378"/>
          <cell r="Q378"/>
          <cell r="R378"/>
          <cell r="S378"/>
          <cell r="T378">
            <v>8405000</v>
          </cell>
          <cell r="U378">
            <v>15600000</v>
          </cell>
          <cell r="V378"/>
          <cell r="W378"/>
          <cell r="X378"/>
          <cell r="Y378"/>
          <cell r="Z378">
            <v>0</v>
          </cell>
          <cell r="AA378" t="str">
            <v>پرتو پرواز فردا _ م 1401/08/30تسویه صورتحساب 105 بابت 2 فقره بلیط رفت و برگشت به عسلویه - بابت پ مدیریت - خستو ت 64</v>
          </cell>
          <cell r="AB378" t="str">
            <v>تنخواه</v>
          </cell>
        </row>
        <row r="379">
          <cell r="B379">
            <v>2027</v>
          </cell>
          <cell r="C379"/>
          <cell r="D379"/>
          <cell r="E379"/>
          <cell r="F379">
            <v>12210000</v>
          </cell>
          <cell r="G379"/>
          <cell r="H379"/>
          <cell r="I379"/>
          <cell r="J379"/>
          <cell r="K379">
            <v>-12210000</v>
          </cell>
          <cell r="L379"/>
          <cell r="M379"/>
          <cell r="N379"/>
          <cell r="O379"/>
          <cell r="P379"/>
          <cell r="Q379"/>
          <cell r="R379"/>
          <cell r="S379"/>
          <cell r="T379"/>
          <cell r="U379"/>
          <cell r="V379"/>
          <cell r="W379"/>
          <cell r="X379"/>
          <cell r="Y379"/>
          <cell r="Z379">
            <v>0</v>
          </cell>
          <cell r="AA379" t="str">
            <v>مهرزاد افشار (بازرگانی پارس)- سند MRS شماره 2426 بابت خرید طی فاکتور 13596</v>
          </cell>
          <cell r="AB379" t="str">
            <v>خرید انباری</v>
          </cell>
        </row>
        <row r="380">
          <cell r="B380">
            <v>1552</v>
          </cell>
          <cell r="C380"/>
          <cell r="D380"/>
          <cell r="E380"/>
          <cell r="F380">
            <v>45161929408</v>
          </cell>
          <cell r="G380"/>
          <cell r="H380"/>
          <cell r="I380"/>
          <cell r="J380"/>
          <cell r="K380">
            <v>-45161929408</v>
          </cell>
          <cell r="L380"/>
          <cell r="M380"/>
          <cell r="N380"/>
          <cell r="O380"/>
          <cell r="P380"/>
          <cell r="Q380"/>
          <cell r="R380"/>
          <cell r="S380"/>
          <cell r="T380"/>
          <cell r="U380"/>
          <cell r="V380"/>
          <cell r="W380"/>
          <cell r="X380"/>
          <cell r="Y380"/>
          <cell r="Z380">
            <v>0</v>
          </cell>
          <cell r="AA380" t="str">
            <v>جهان عایق پارس-بابت خرید Hot Insulation, Mineral Wool, Blanket,Thk. 60mm , ASTM C592,Class II, density 80 kg/m3~120 kg/m3, With 0.9mm 1 side stitched galvanized wireطی فاکتور 0423</v>
          </cell>
          <cell r="AB380" t="str">
            <v>خرید انباری</v>
          </cell>
        </row>
        <row r="381">
          <cell r="B381">
            <v>1569</v>
          </cell>
          <cell r="C381"/>
          <cell r="D381"/>
          <cell r="E381"/>
          <cell r="F381"/>
          <cell r="G381"/>
          <cell r="H381"/>
          <cell r="I381"/>
          <cell r="J381"/>
          <cell r="K381"/>
          <cell r="L381"/>
          <cell r="M381"/>
          <cell r="N381"/>
          <cell r="O381"/>
          <cell r="P381"/>
          <cell r="Q381"/>
          <cell r="R381"/>
          <cell r="S381"/>
          <cell r="T381"/>
          <cell r="U381"/>
          <cell r="V381"/>
          <cell r="W381"/>
          <cell r="X381">
            <v>0</v>
          </cell>
          <cell r="Y381"/>
          <cell r="Z381">
            <v>0</v>
          </cell>
          <cell r="AA381" t="str">
            <v>خانم سپیده جاپلقی -استرداد سفته به شماره  121372 بابت تضمین وام قرض الحسنه 10 ماهه ایشان (ضامن خانم زینب امین زاده)</v>
          </cell>
          <cell r="AB381" t="str">
            <v>انتظامی</v>
          </cell>
        </row>
        <row r="382">
          <cell r="B382">
            <v>1598</v>
          </cell>
          <cell r="C382"/>
          <cell r="D382"/>
          <cell r="E382"/>
          <cell r="F382"/>
          <cell r="G382"/>
          <cell r="H382"/>
          <cell r="I382"/>
          <cell r="J382"/>
          <cell r="K382"/>
          <cell r="L382"/>
          <cell r="M382"/>
          <cell r="N382"/>
          <cell r="O382"/>
          <cell r="P382"/>
          <cell r="Q382"/>
          <cell r="R382"/>
          <cell r="S382"/>
          <cell r="T382"/>
          <cell r="U382"/>
          <cell r="V382"/>
          <cell r="W382"/>
          <cell r="X382"/>
          <cell r="Y382">
            <v>0</v>
          </cell>
          <cell r="Z382">
            <v>0</v>
          </cell>
          <cell r="AA382" t="str">
            <v>استرداد چک تضمین ش 859806 (تجارت) شرکت مسیر طلایی راسا بابت هزینه بارنامه ش BOM1458106046 اینویس 205</v>
          </cell>
          <cell r="AB382" t="str">
            <v>اصلاح و انتقال</v>
          </cell>
        </row>
        <row r="383">
          <cell r="B383">
            <v>1637</v>
          </cell>
          <cell r="C383"/>
          <cell r="D383"/>
          <cell r="E383"/>
          <cell r="F383">
            <v>5116408950</v>
          </cell>
          <cell r="G383"/>
          <cell r="H383"/>
          <cell r="I383"/>
          <cell r="J383"/>
          <cell r="K383">
            <v>-5116408950</v>
          </cell>
          <cell r="L383"/>
          <cell r="M383"/>
          <cell r="N383"/>
          <cell r="O383"/>
          <cell r="P383"/>
          <cell r="Q383"/>
          <cell r="R383"/>
          <cell r="S383"/>
          <cell r="T383"/>
          <cell r="U383"/>
          <cell r="V383"/>
          <cell r="W383"/>
          <cell r="X383"/>
          <cell r="Y383"/>
          <cell r="Z383">
            <v>0</v>
          </cell>
          <cell r="AA383" t="str">
            <v>سیراف بتن جنوب (مرضیه هدایتی)-بابت خرید ماسه شسته ( 04 )طی فاکتور S-2350</v>
          </cell>
          <cell r="AB383" t="str">
            <v>خرید انباری</v>
          </cell>
        </row>
        <row r="384">
          <cell r="B384">
            <v>1674</v>
          </cell>
          <cell r="C384"/>
          <cell r="D384"/>
          <cell r="E384"/>
          <cell r="F384"/>
          <cell r="G384"/>
          <cell r="H384"/>
          <cell r="I384"/>
          <cell r="J384"/>
          <cell r="K384">
            <v>-171003546</v>
          </cell>
          <cell r="L384">
            <v>-14426454</v>
          </cell>
          <cell r="M384"/>
          <cell r="N384"/>
          <cell r="O384"/>
          <cell r="P384"/>
          <cell r="Q384"/>
          <cell r="R384"/>
          <cell r="S384"/>
          <cell r="T384"/>
          <cell r="U384">
            <v>185430000</v>
          </cell>
          <cell r="V384"/>
          <cell r="W384"/>
          <cell r="X384"/>
          <cell r="Y384"/>
          <cell r="Z384">
            <v>0</v>
          </cell>
          <cell r="AA384" t="str">
            <v>مهدی بابایی جلودار- بابت 7.78% سپرده بیمه قلاویز هاف کوپلینگهای خطوطو فایر واتر مخازن طی صورتحساب 401/15</v>
          </cell>
          <cell r="AB384" t="str">
            <v>خرید خدمات</v>
          </cell>
        </row>
        <row r="385">
          <cell r="B385">
            <v>1604</v>
          </cell>
          <cell r="C385">
            <v>-4521518097</v>
          </cell>
          <cell r="D385"/>
          <cell r="E385"/>
          <cell r="F385"/>
          <cell r="G385"/>
          <cell r="H385"/>
          <cell r="I385"/>
          <cell r="J385"/>
          <cell r="K385">
            <v>4521518097</v>
          </cell>
          <cell r="L385"/>
          <cell r="M385"/>
          <cell r="N385"/>
          <cell r="O385"/>
          <cell r="P385"/>
          <cell r="Q385"/>
          <cell r="R385"/>
          <cell r="S385"/>
          <cell r="T385"/>
          <cell r="U385"/>
          <cell r="V385"/>
          <cell r="W385"/>
          <cell r="X385"/>
          <cell r="Y385"/>
          <cell r="Z385">
            <v>0</v>
          </cell>
          <cell r="AA385" t="str">
            <v>پاس چک 859860 بانک تجارت بنام شرکت بیمه آسیا بابت قسط اول و دوم بیمه نامه مسئولیت مدنی طی شماره بیمه نامه 410551037/01/03</v>
          </cell>
          <cell r="AB385" t="str">
            <v>دریافت و پرداخت</v>
          </cell>
        </row>
        <row r="386">
          <cell r="B386">
            <v>1616</v>
          </cell>
          <cell r="C386">
            <v>-327000000</v>
          </cell>
          <cell r="D386"/>
          <cell r="E386"/>
          <cell r="F386"/>
          <cell r="G386"/>
          <cell r="H386"/>
          <cell r="I386"/>
          <cell r="J386"/>
          <cell r="K386"/>
          <cell r="L386"/>
          <cell r="M386"/>
          <cell r="N386"/>
          <cell r="O386"/>
          <cell r="P386"/>
          <cell r="Q386"/>
          <cell r="R386"/>
          <cell r="S386"/>
          <cell r="T386"/>
          <cell r="U386">
            <v>327000000</v>
          </cell>
          <cell r="V386"/>
          <cell r="W386"/>
          <cell r="X386"/>
          <cell r="Y386"/>
          <cell r="Z386">
            <v>0</v>
          </cell>
          <cell r="AA386" t="str">
            <v>پرداخت 5 فقره هزینه حمل بارنامه طی تنخواه شماره 68 ​اسماعیل کرمی</v>
          </cell>
          <cell r="AB386" t="str">
            <v>تنخواه</v>
          </cell>
        </row>
        <row r="387">
          <cell r="B387">
            <v>1636</v>
          </cell>
          <cell r="C387"/>
          <cell r="D387"/>
          <cell r="E387"/>
          <cell r="F387"/>
          <cell r="G387"/>
          <cell r="H387"/>
          <cell r="I387"/>
          <cell r="J387"/>
          <cell r="K387">
            <v>-21242000</v>
          </cell>
          <cell r="L387"/>
          <cell r="M387"/>
          <cell r="N387"/>
          <cell r="O387"/>
          <cell r="P387"/>
          <cell r="Q387"/>
          <cell r="R387"/>
          <cell r="S387"/>
          <cell r="T387">
            <v>21242000</v>
          </cell>
          <cell r="U387"/>
          <cell r="V387"/>
          <cell r="W387"/>
          <cell r="X387"/>
          <cell r="Y387"/>
          <cell r="Z387">
            <v>0</v>
          </cell>
          <cell r="AA387" t="str">
            <v>پرتو پرواز فردا- بابت دو فقره بلیط هواپیماصورتحساب ش 106</v>
          </cell>
          <cell r="AB387" t="str">
            <v>خرید خدمات</v>
          </cell>
        </row>
        <row r="388">
          <cell r="B388">
            <v>1640</v>
          </cell>
          <cell r="C388">
            <v>-80309500</v>
          </cell>
          <cell r="D388"/>
          <cell r="E388"/>
          <cell r="F388"/>
          <cell r="G388">
            <v>0</v>
          </cell>
          <cell r="H388"/>
          <cell r="I388"/>
          <cell r="J388"/>
          <cell r="K388">
            <v>0</v>
          </cell>
          <cell r="L388"/>
          <cell r="M388"/>
          <cell r="N388"/>
          <cell r="O388"/>
          <cell r="P388"/>
          <cell r="Q388"/>
          <cell r="R388"/>
          <cell r="S388"/>
          <cell r="T388">
            <v>73985000</v>
          </cell>
          <cell r="U388">
            <v>6304500</v>
          </cell>
          <cell r="V388">
            <v>20000</v>
          </cell>
          <cell r="W388"/>
          <cell r="X388"/>
          <cell r="Y388"/>
          <cell r="Z388">
            <v>0</v>
          </cell>
          <cell r="AA388" t="str">
            <v>شرکت مخابرات _ پرداخت قبض با شناسه 1056735621148 م 1401/09/05 - بابت پ اداری - خستو ت 65</v>
          </cell>
          <cell r="AB388" t="str">
            <v>تنخواه</v>
          </cell>
        </row>
        <row r="389">
          <cell r="B389">
            <v>1656</v>
          </cell>
          <cell r="C389"/>
          <cell r="D389"/>
          <cell r="E389"/>
          <cell r="F389">
            <v>324000000</v>
          </cell>
          <cell r="G389"/>
          <cell r="H389"/>
          <cell r="I389"/>
          <cell r="J389"/>
          <cell r="K389">
            <v>-324000000</v>
          </cell>
          <cell r="L389"/>
          <cell r="M389"/>
          <cell r="N389"/>
          <cell r="O389"/>
          <cell r="P389"/>
          <cell r="Q389"/>
          <cell r="R389"/>
          <cell r="S389"/>
          <cell r="T389"/>
          <cell r="U389"/>
          <cell r="V389"/>
          <cell r="W389"/>
          <cell r="X389"/>
          <cell r="Y389"/>
          <cell r="Z389">
            <v>0</v>
          </cell>
          <cell r="AA389" t="str">
            <v>برق و صنعت پارس (باقری)- سند MRS شماره 2441 بابت خرید طی فاکتور 401/25</v>
          </cell>
          <cell r="AB389" t="str">
            <v>خرید انباری</v>
          </cell>
        </row>
        <row r="390">
          <cell r="B390">
            <v>1668</v>
          </cell>
          <cell r="C390">
            <v>-384000</v>
          </cell>
          <cell r="D390"/>
          <cell r="E390"/>
          <cell r="F390"/>
          <cell r="G390"/>
          <cell r="H390"/>
          <cell r="I390"/>
          <cell r="J390"/>
          <cell r="K390"/>
          <cell r="L390"/>
          <cell r="M390"/>
          <cell r="N390"/>
          <cell r="O390"/>
          <cell r="P390"/>
          <cell r="Q390"/>
          <cell r="R390"/>
          <cell r="S390"/>
          <cell r="T390"/>
          <cell r="U390"/>
          <cell r="V390">
            <v>384000</v>
          </cell>
          <cell r="W390"/>
          <cell r="X390"/>
          <cell r="Y390"/>
          <cell r="Z390">
            <v>0</v>
          </cell>
          <cell r="AA390" t="str">
            <v>هزینه کارمزد بانکی از تجارت جاری 306827022 سند ش 102960</v>
          </cell>
          <cell r="AB390" t="str">
            <v>کارمزد</v>
          </cell>
        </row>
        <row r="391">
          <cell r="B391">
            <v>1788</v>
          </cell>
          <cell r="C391"/>
          <cell r="D391"/>
          <cell r="E391"/>
          <cell r="F391"/>
          <cell r="G391">
            <v>522110000</v>
          </cell>
          <cell r="H391"/>
          <cell r="I391"/>
          <cell r="J391"/>
          <cell r="K391">
            <v>-522110000</v>
          </cell>
          <cell r="L391"/>
          <cell r="M391"/>
          <cell r="N391"/>
          <cell r="O391"/>
          <cell r="P391"/>
          <cell r="Q391"/>
          <cell r="R391"/>
          <cell r="S391"/>
          <cell r="T391"/>
          <cell r="U391"/>
          <cell r="V391"/>
          <cell r="W391"/>
          <cell r="X391"/>
          <cell r="Y391"/>
          <cell r="Z391">
            <v>0</v>
          </cell>
          <cell r="AA391" t="str">
            <v>پرداخت چک 859861 بانک تجارت بنام شرکت مشاورین سامانه پژوهان بابت تامین آب DM طی پ ف 1143</v>
          </cell>
          <cell r="AB391" t="str">
            <v>دریافت و پرداخت</v>
          </cell>
        </row>
        <row r="392">
          <cell r="B392">
            <v>1912</v>
          </cell>
          <cell r="C392"/>
          <cell r="D392"/>
          <cell r="E392"/>
          <cell r="F392"/>
          <cell r="G392"/>
          <cell r="H392"/>
          <cell r="I392"/>
          <cell r="J392"/>
          <cell r="K392"/>
          <cell r="L392"/>
          <cell r="M392"/>
          <cell r="N392"/>
          <cell r="O392"/>
          <cell r="P392"/>
          <cell r="Q392"/>
          <cell r="R392"/>
          <cell r="S392"/>
          <cell r="T392"/>
          <cell r="U392"/>
          <cell r="V392"/>
          <cell r="W392"/>
          <cell r="X392">
            <v>0</v>
          </cell>
          <cell r="Y392"/>
          <cell r="Z392">
            <v>0</v>
          </cell>
          <cell r="AA392" t="str">
            <v>پمپ های صنعتی ایران-تقلیل ضم ش 98182089829 (تجارت) تضمین پ پ ق ADSH-P-PO-GE-009 بابت تامین centrifugal pump (پمپ گریز از مرکز) از ارزش 201.029 یورو به 55.000 یورو فی 191.944-به سررسید 1399/04/16</v>
          </cell>
          <cell r="AB392" t="str">
            <v>انتظامی</v>
          </cell>
        </row>
        <row r="393">
          <cell r="B393">
            <v>1584</v>
          </cell>
          <cell r="C393"/>
          <cell r="D393"/>
          <cell r="E393"/>
          <cell r="F393"/>
          <cell r="G393"/>
          <cell r="H393"/>
          <cell r="I393"/>
          <cell r="J393"/>
          <cell r="K393">
            <v>0</v>
          </cell>
          <cell r="L393"/>
          <cell r="M393"/>
          <cell r="N393"/>
          <cell r="O393"/>
          <cell r="P393"/>
          <cell r="Q393"/>
          <cell r="R393"/>
          <cell r="S393"/>
          <cell r="T393"/>
          <cell r="U393"/>
          <cell r="V393"/>
          <cell r="W393"/>
          <cell r="X393"/>
          <cell r="Y393"/>
          <cell r="Z393">
            <v>0</v>
          </cell>
          <cell r="AA393" t="str">
            <v>پرداخت چک 859870 بانک تجارت بنام خدمات ماشین اداری رامتین (رستم فرودیان) بابت خرید دو دستگاه فتوکپی و تونر طی پ ف مورخ 1401/08/30</v>
          </cell>
          <cell r="AB393" t="str">
            <v>دریافت و پرداخت</v>
          </cell>
        </row>
        <row r="394">
          <cell r="B394">
            <v>1605</v>
          </cell>
          <cell r="C394">
            <v>-142465163000</v>
          </cell>
          <cell r="D394"/>
          <cell r="E394"/>
          <cell r="F394"/>
          <cell r="G394"/>
          <cell r="H394"/>
          <cell r="I394"/>
          <cell r="J394"/>
          <cell r="K394">
            <v>142465163000</v>
          </cell>
          <cell r="L394"/>
          <cell r="M394"/>
          <cell r="N394"/>
          <cell r="O394"/>
          <cell r="P394"/>
          <cell r="Q394"/>
          <cell r="R394"/>
          <cell r="S394"/>
          <cell r="T394"/>
          <cell r="U394"/>
          <cell r="V394"/>
          <cell r="W394"/>
          <cell r="X394"/>
          <cell r="Y394"/>
          <cell r="Z394">
            <v>0</v>
          </cell>
          <cell r="AA394" t="str">
            <v>پاس چک 859861 بانک تجارت بنام شرکت مشاورین سامانه پژوهان بابت تامین آب DM طی پ ف 1143</v>
          </cell>
          <cell r="AB394" t="str">
            <v>دریافت و پرداخت</v>
          </cell>
        </row>
        <row r="395">
          <cell r="B395">
            <v>1669</v>
          </cell>
          <cell r="C395">
            <v>-982580</v>
          </cell>
          <cell r="D395"/>
          <cell r="E395"/>
          <cell r="F395"/>
          <cell r="G395"/>
          <cell r="H395"/>
          <cell r="I395"/>
          <cell r="J395"/>
          <cell r="K395"/>
          <cell r="L395"/>
          <cell r="M395"/>
          <cell r="N395"/>
          <cell r="O395"/>
          <cell r="P395"/>
          <cell r="Q395"/>
          <cell r="R395"/>
          <cell r="S395"/>
          <cell r="T395"/>
          <cell r="U395"/>
          <cell r="V395">
            <v>982580</v>
          </cell>
          <cell r="W395"/>
          <cell r="X395"/>
          <cell r="Y395"/>
          <cell r="Z395">
            <v>0</v>
          </cell>
          <cell r="AA395" t="str">
            <v>هزینه کارمزد بانکی از تجارت جاری 306827022 سند ش 19897</v>
          </cell>
          <cell r="AB395" t="str">
            <v>کارمزد</v>
          </cell>
        </row>
        <row r="396">
          <cell r="B396">
            <v>1586</v>
          </cell>
          <cell r="C396"/>
          <cell r="D396"/>
          <cell r="E396"/>
          <cell r="F396"/>
          <cell r="G396"/>
          <cell r="H396"/>
          <cell r="I396">
            <v>302000000</v>
          </cell>
          <cell r="J396"/>
          <cell r="K396">
            <v>-302000000</v>
          </cell>
          <cell r="L396"/>
          <cell r="M396"/>
          <cell r="N396"/>
          <cell r="O396"/>
          <cell r="P396"/>
          <cell r="Q396"/>
          <cell r="R396"/>
          <cell r="S396"/>
          <cell r="T396"/>
          <cell r="U396"/>
          <cell r="V396"/>
          <cell r="W396"/>
          <cell r="X396"/>
          <cell r="Y396"/>
          <cell r="Z396">
            <v>0</v>
          </cell>
          <cell r="AA396" t="str">
            <v>خدمات ماشین اداری رامتین(رستم فرودیان)-بابت خرید دستگاه فتوکپی سیاه وسفید لیزری ریکو mp2000</v>
          </cell>
          <cell r="AB396" t="str">
            <v>خرید دارایی ثابت</v>
          </cell>
        </row>
        <row r="397">
          <cell r="B397">
            <v>1587</v>
          </cell>
          <cell r="C397"/>
          <cell r="D397"/>
          <cell r="E397"/>
          <cell r="F397"/>
          <cell r="G397"/>
          <cell r="H397"/>
          <cell r="I397"/>
          <cell r="J397"/>
          <cell r="K397">
            <v>-45000000</v>
          </cell>
          <cell r="L397"/>
          <cell r="M397"/>
          <cell r="N397"/>
          <cell r="O397"/>
          <cell r="P397"/>
          <cell r="Q397"/>
          <cell r="R397"/>
          <cell r="S397"/>
          <cell r="T397">
            <v>45000000</v>
          </cell>
          <cell r="U397"/>
          <cell r="V397"/>
          <cell r="W397"/>
          <cell r="X397"/>
          <cell r="Y397"/>
          <cell r="Z397">
            <v>0</v>
          </cell>
          <cell r="AA397" t="str">
            <v>خدمات ماشین اداری رامتین(رستم فرودیان)-خرید تونر درجه یک برای دستگاه کپی ریکو به تعداد 10 عدد</v>
          </cell>
          <cell r="AB397" t="str">
            <v>خرید خدمات</v>
          </cell>
        </row>
        <row r="398">
          <cell r="B398">
            <v>1670</v>
          </cell>
          <cell r="C398">
            <v>-4261518083</v>
          </cell>
          <cell r="D398"/>
          <cell r="E398"/>
          <cell r="F398"/>
          <cell r="G398"/>
          <cell r="H398"/>
          <cell r="I398"/>
          <cell r="J398"/>
          <cell r="K398">
            <v>4261518083</v>
          </cell>
          <cell r="L398"/>
          <cell r="M398"/>
          <cell r="N398"/>
          <cell r="O398"/>
          <cell r="P398"/>
          <cell r="Q398"/>
          <cell r="R398"/>
          <cell r="S398"/>
          <cell r="T398"/>
          <cell r="U398"/>
          <cell r="V398"/>
          <cell r="W398"/>
          <cell r="X398"/>
          <cell r="Y398"/>
          <cell r="Z398">
            <v>0</v>
          </cell>
          <cell r="AA398" t="str">
            <v>پاس چک 859867 بانک تجارت به نام شرکت بیمه آسیا بابت قسط دوم بیمه تمام خطر سایت طی شماره بیمه نامه 25432053/99/02</v>
          </cell>
          <cell r="AB398" t="str">
            <v>دریافت و پرداخت</v>
          </cell>
        </row>
        <row r="399">
          <cell r="B399">
            <v>1746</v>
          </cell>
          <cell r="C399"/>
          <cell r="D399"/>
          <cell r="E399"/>
          <cell r="F399"/>
          <cell r="G399"/>
          <cell r="H399"/>
          <cell r="I399"/>
          <cell r="J399">
            <v>8500000</v>
          </cell>
          <cell r="K399">
            <v>-8500000</v>
          </cell>
          <cell r="L399"/>
          <cell r="M399"/>
          <cell r="N399"/>
          <cell r="O399"/>
          <cell r="P399"/>
          <cell r="Q399"/>
          <cell r="R399"/>
          <cell r="S399"/>
          <cell r="T399"/>
          <cell r="U399"/>
          <cell r="V399"/>
          <cell r="W399"/>
          <cell r="X399"/>
          <cell r="Y399"/>
          <cell r="Z399">
            <v>0</v>
          </cell>
          <cell r="AA399" t="str">
            <v>موسسه پژوهش و آموزش همکاران سیستم- بابت دوره آموزش دریافت و پرداخت راهکاران طی صورتحساب 2648</v>
          </cell>
          <cell r="AB399" t="str">
            <v>خرید دارایی ثابت نامشهود</v>
          </cell>
        </row>
        <row r="400">
          <cell r="B400">
            <v>1596</v>
          </cell>
          <cell r="C400">
            <v>0</v>
          </cell>
          <cell r="D400"/>
          <cell r="E400"/>
          <cell r="F400"/>
          <cell r="G400"/>
          <cell r="H400"/>
          <cell r="I400"/>
          <cell r="J400"/>
          <cell r="K400">
            <v>0</v>
          </cell>
          <cell r="L400"/>
          <cell r="M400"/>
          <cell r="N400"/>
          <cell r="O400"/>
          <cell r="P400"/>
          <cell r="Q400"/>
          <cell r="R400"/>
          <cell r="S400"/>
          <cell r="T400"/>
          <cell r="U400"/>
          <cell r="V400"/>
          <cell r="W400"/>
          <cell r="X400"/>
          <cell r="Y400"/>
          <cell r="Z400">
            <v>0</v>
          </cell>
          <cell r="AA400" t="str">
            <v>پرداخت چک 859871 بانک تجارت بنام شرکت سپهرمولد بابت تامین موجودی ق ADSH-E-CO-GE-008</v>
          </cell>
          <cell r="AB400" t="str">
            <v>دریافت و پرداخت</v>
          </cell>
        </row>
        <row r="401">
          <cell r="B401">
            <v>1652</v>
          </cell>
          <cell r="C401"/>
          <cell r="D401"/>
          <cell r="E401"/>
          <cell r="F401">
            <v>75988260000</v>
          </cell>
          <cell r="G401"/>
          <cell r="H401"/>
          <cell r="I401"/>
          <cell r="J401"/>
          <cell r="K401">
            <v>-75988260000</v>
          </cell>
          <cell r="L401"/>
          <cell r="M401"/>
          <cell r="N401"/>
          <cell r="O401"/>
          <cell r="P401"/>
          <cell r="Q401"/>
          <cell r="R401"/>
          <cell r="S401"/>
          <cell r="T401"/>
          <cell r="U401"/>
          <cell r="V401"/>
          <cell r="W401"/>
          <cell r="X401"/>
          <cell r="Y401"/>
          <cell r="Z401">
            <v>0</v>
          </cell>
          <cell r="AA401" t="str">
            <v>شرکت پترو صنعت وندا-بابت خرید UNION,SWAGE LOK OR PARKER TUBE TO TUBE MIN PN20 FRGD.ASTM A105 "PARKER A-LOK OR EQUIVALENT DESIGNE 1"طی فاکتور 692</v>
          </cell>
          <cell r="AB401" t="str">
            <v>خرید انباری</v>
          </cell>
        </row>
        <row r="402">
          <cell r="B402">
            <v>1671</v>
          </cell>
          <cell r="C402">
            <v>-10347250000</v>
          </cell>
          <cell r="D402"/>
          <cell r="E402"/>
          <cell r="F402"/>
          <cell r="G402"/>
          <cell r="H402"/>
          <cell r="I402"/>
          <cell r="J402"/>
          <cell r="K402">
            <v>10347000000</v>
          </cell>
          <cell r="L402"/>
          <cell r="M402"/>
          <cell r="N402"/>
          <cell r="O402"/>
          <cell r="P402"/>
          <cell r="Q402"/>
          <cell r="R402"/>
          <cell r="S402"/>
          <cell r="T402"/>
          <cell r="U402"/>
          <cell r="V402">
            <v>250000</v>
          </cell>
          <cell r="W402"/>
          <cell r="X402"/>
          <cell r="Y402"/>
          <cell r="Z402">
            <v>0</v>
          </cell>
          <cell r="AA402" t="str">
            <v>پاس چک 859870 بانک تجارت آقای رستم فرودیان بابت خرید دو دستگاه فتوکپی و تونر طی پ ف مورخ 1401/08/30 از خدمات ماشین های اداری رامتین</v>
          </cell>
          <cell r="AB402" t="str">
            <v>شامل کارمزد (دریافت و پرداخت)</v>
          </cell>
        </row>
        <row r="403">
          <cell r="B403">
            <v>1608</v>
          </cell>
          <cell r="C403">
            <v>100000000000</v>
          </cell>
          <cell r="D403"/>
          <cell r="E403"/>
          <cell r="F403"/>
          <cell r="G403"/>
          <cell r="H403"/>
          <cell r="I403"/>
          <cell r="J403"/>
          <cell r="K403"/>
          <cell r="L403"/>
          <cell r="M403">
            <v>-100000000000</v>
          </cell>
          <cell r="N403"/>
          <cell r="O403"/>
          <cell r="P403"/>
          <cell r="Q403"/>
          <cell r="R403"/>
          <cell r="S403"/>
          <cell r="T403"/>
          <cell r="U403"/>
          <cell r="V403"/>
          <cell r="W403"/>
          <cell r="X403"/>
          <cell r="Y403"/>
          <cell r="Z403">
            <v>0</v>
          </cell>
          <cell r="AA403" t="str">
            <v>سنگ آهن مرکزی رباط- واریزی طی سند 685991 به تجارت اکو 306827022 بابت افزایش سرمایه</v>
          </cell>
          <cell r="AB403" t="str">
            <v>دریافت و پرداخت</v>
          </cell>
        </row>
        <row r="404">
          <cell r="B404">
            <v>1632</v>
          </cell>
          <cell r="C404">
            <v>-23160000</v>
          </cell>
          <cell r="D404"/>
          <cell r="E404"/>
          <cell r="F404"/>
          <cell r="G404"/>
          <cell r="H404"/>
          <cell r="I404"/>
          <cell r="J404"/>
          <cell r="K404"/>
          <cell r="L404"/>
          <cell r="M404"/>
          <cell r="N404"/>
          <cell r="O404"/>
          <cell r="P404"/>
          <cell r="Q404"/>
          <cell r="R404"/>
          <cell r="S404"/>
          <cell r="T404">
            <v>23160000</v>
          </cell>
          <cell r="U404"/>
          <cell r="V404"/>
          <cell r="W404"/>
          <cell r="X404"/>
          <cell r="Y404"/>
          <cell r="Z404">
            <v>0</v>
          </cell>
          <cell r="AA404" t="str">
            <v>اسناد هزینه تنخواه ش 66 توسط آقای خستو بابت هزینه های دفتر مرکزی از تاریخ 1401/8/29 تا 1401/9/10</v>
          </cell>
          <cell r="AB404" t="str">
            <v>تنخواه</v>
          </cell>
        </row>
        <row r="405">
          <cell r="B405">
            <v>1672</v>
          </cell>
          <cell r="C405">
            <v>122482123</v>
          </cell>
          <cell r="D405"/>
          <cell r="E405"/>
          <cell r="F405"/>
          <cell r="G405"/>
          <cell r="H405"/>
          <cell r="I405"/>
          <cell r="J405"/>
          <cell r="K405"/>
          <cell r="L405"/>
          <cell r="M405"/>
          <cell r="N405"/>
          <cell r="O405"/>
          <cell r="P405"/>
          <cell r="Q405"/>
          <cell r="R405">
            <v>-122542123</v>
          </cell>
          <cell r="S405"/>
          <cell r="T405"/>
          <cell r="U405"/>
          <cell r="V405">
            <v>60000</v>
          </cell>
          <cell r="W405"/>
          <cell r="X405"/>
          <cell r="Y405"/>
          <cell r="Z405">
            <v>0</v>
          </cell>
          <cell r="AA405" t="str">
            <v>سود علی الحساب به اقتصاد پشتیبان 215/850/5278624/1 از تاریخ 1401/08/10 تا 1401/09/09 سند ش 20218412</v>
          </cell>
          <cell r="AB405" t="str">
            <v>کارمزد</v>
          </cell>
        </row>
        <row r="406">
          <cell r="B406">
            <v>1880</v>
          </cell>
          <cell r="C406"/>
          <cell r="D406"/>
          <cell r="E406"/>
          <cell r="F406">
            <v>2816347000</v>
          </cell>
          <cell r="G406"/>
          <cell r="H406"/>
          <cell r="I406"/>
          <cell r="J406"/>
          <cell r="K406">
            <v>-2816347000</v>
          </cell>
          <cell r="L406"/>
          <cell r="M406"/>
          <cell r="N406"/>
          <cell r="O406"/>
          <cell r="P406"/>
          <cell r="Q406"/>
          <cell r="R406"/>
          <cell r="S406"/>
          <cell r="T406"/>
          <cell r="U406"/>
          <cell r="V406"/>
          <cell r="W406"/>
          <cell r="X406"/>
          <cell r="Y406"/>
          <cell r="Z406">
            <v>0</v>
          </cell>
          <cell r="AA406" t="str">
            <v>حمل و نقل کهورک بار لامرد - سند MRS شماره 2452 بابت خرید طی فاکتور 01-0048</v>
          </cell>
          <cell r="AB406" t="str">
            <v>خرید انباری</v>
          </cell>
        </row>
        <row r="407">
          <cell r="B407">
            <v>1634</v>
          </cell>
          <cell r="C407"/>
          <cell r="D407"/>
          <cell r="E407"/>
          <cell r="F407"/>
          <cell r="G407"/>
          <cell r="H407"/>
          <cell r="I407"/>
          <cell r="J407"/>
          <cell r="K407">
            <v>0</v>
          </cell>
          <cell r="L407"/>
          <cell r="M407"/>
          <cell r="N407"/>
          <cell r="O407"/>
          <cell r="P407"/>
          <cell r="Q407"/>
          <cell r="R407"/>
          <cell r="S407"/>
          <cell r="T407"/>
          <cell r="U407"/>
          <cell r="V407"/>
          <cell r="W407"/>
          <cell r="X407"/>
          <cell r="Y407"/>
          <cell r="Z407">
            <v>0</v>
          </cell>
          <cell r="AA407" t="str">
            <v>پرداخت چک 194419 بانک اقتصاد نوین بنام پالایش میعانات گازی آدیش جنوبی بابت جهت پرداخت حقوق و دستمزد آبان ماه 1401 کارکنان شرکت طبق لیست پیوست</v>
          </cell>
          <cell r="AB407" t="str">
            <v>دریافت و پرداخت</v>
          </cell>
        </row>
        <row r="408">
          <cell r="B408">
            <v>1635</v>
          </cell>
          <cell r="C408"/>
          <cell r="D408"/>
          <cell r="E408"/>
          <cell r="F408"/>
          <cell r="G408"/>
          <cell r="H408"/>
          <cell r="I408"/>
          <cell r="J408"/>
          <cell r="K408">
            <v>0</v>
          </cell>
          <cell r="L408"/>
          <cell r="M408"/>
          <cell r="N408"/>
          <cell r="O408"/>
          <cell r="P408"/>
          <cell r="Q408"/>
          <cell r="R408"/>
          <cell r="S408"/>
          <cell r="T408"/>
          <cell r="U408"/>
          <cell r="V408"/>
          <cell r="W408"/>
          <cell r="X408"/>
          <cell r="Y408"/>
          <cell r="Z408">
            <v>0</v>
          </cell>
          <cell r="AA408" t="str">
            <v>پرداخت چک 194421 بانک اقتصاد نوین بنام پالایش میعانات گازی آدیش جنوبی جهت پرداخت هزینه های مهندسی آبان ماه 1401 کارکنان شرکت طبق لیست پیوست</v>
          </cell>
          <cell r="AB408" t="str">
            <v>دریافت و پرداخت</v>
          </cell>
        </row>
        <row r="409">
          <cell r="B409">
            <v>1661</v>
          </cell>
          <cell r="C409"/>
          <cell r="D409"/>
          <cell r="E409"/>
          <cell r="F409"/>
          <cell r="G409"/>
          <cell r="H409"/>
          <cell r="I409"/>
          <cell r="J409"/>
          <cell r="K409">
            <v>0</v>
          </cell>
          <cell r="L409"/>
          <cell r="M409"/>
          <cell r="N409"/>
          <cell r="O409"/>
          <cell r="P409"/>
          <cell r="Q409"/>
          <cell r="R409"/>
          <cell r="S409"/>
          <cell r="T409"/>
          <cell r="U409"/>
          <cell r="V409"/>
          <cell r="W409"/>
          <cell r="X409"/>
          <cell r="Y409"/>
          <cell r="Z409">
            <v>0</v>
          </cell>
          <cell r="AA409" t="str">
            <v>پرداخت چک 194420 بانک اقتصاد نوین به نام آقای محسن صفائی فراهانی بابت عودت بدهی (مابه التفاوت آبان 1401)</v>
          </cell>
          <cell r="AB409" t="str">
            <v>دریافت و پرداخت</v>
          </cell>
        </row>
        <row r="410">
          <cell r="B410">
            <v>1673</v>
          </cell>
          <cell r="C410">
            <v>100000000000</v>
          </cell>
          <cell r="D410"/>
          <cell r="E410"/>
          <cell r="F410"/>
          <cell r="G410"/>
          <cell r="H410"/>
          <cell r="I410"/>
          <cell r="J410"/>
          <cell r="K410"/>
          <cell r="L410"/>
          <cell r="M410">
            <v>-100000000000</v>
          </cell>
          <cell r="N410"/>
          <cell r="O410"/>
          <cell r="P410"/>
          <cell r="Q410"/>
          <cell r="R410"/>
          <cell r="S410"/>
          <cell r="T410"/>
          <cell r="U410"/>
          <cell r="V410"/>
          <cell r="W410"/>
          <cell r="X410"/>
          <cell r="Y410"/>
          <cell r="Z410">
            <v>0</v>
          </cell>
          <cell r="AA410" t="str">
            <v>سنگ آهن مرکزی رباط- واریزی طی سند 685992 به تجارت اکو 306827022 بابت افزایش سرمایه</v>
          </cell>
          <cell r="AB410" t="str">
            <v>دریافت و پرداخت</v>
          </cell>
        </row>
        <row r="411">
          <cell r="B411">
            <v>1811</v>
          </cell>
          <cell r="C411"/>
          <cell r="D411"/>
          <cell r="E411"/>
          <cell r="F411">
            <v>5241511000</v>
          </cell>
          <cell r="G411"/>
          <cell r="H411"/>
          <cell r="I411"/>
          <cell r="J411"/>
          <cell r="K411">
            <v>-5241511000</v>
          </cell>
          <cell r="L411"/>
          <cell r="M411"/>
          <cell r="N411"/>
          <cell r="O411"/>
          <cell r="P411"/>
          <cell r="Q411"/>
          <cell r="R411"/>
          <cell r="S411"/>
          <cell r="T411"/>
          <cell r="U411"/>
          <cell r="V411"/>
          <cell r="W411"/>
          <cell r="X411"/>
          <cell r="Y411"/>
          <cell r="Z411">
            <v>0</v>
          </cell>
          <cell r="AA411" t="str">
            <v>پیمانکاری حمل ماسه بادی بحرانی-محمد بحرانی-بابت خرید ماسه بادیطی فاکتور 117</v>
          </cell>
          <cell r="AB411" t="str">
            <v>خرید انباری</v>
          </cell>
        </row>
        <row r="412">
          <cell r="B412">
            <v>1876</v>
          </cell>
          <cell r="C412"/>
          <cell r="D412"/>
          <cell r="E412"/>
          <cell r="F412">
            <v>1244800000</v>
          </cell>
          <cell r="G412"/>
          <cell r="H412"/>
          <cell r="I412"/>
          <cell r="J412"/>
          <cell r="K412">
            <v>-1244800000</v>
          </cell>
          <cell r="L412"/>
          <cell r="M412"/>
          <cell r="N412"/>
          <cell r="O412"/>
          <cell r="P412"/>
          <cell r="Q412"/>
          <cell r="R412"/>
          <cell r="S412"/>
          <cell r="T412"/>
          <cell r="U412"/>
          <cell r="V412"/>
          <cell r="W412"/>
          <cell r="X412"/>
          <cell r="Y412"/>
          <cell r="Z412">
            <v>0</v>
          </cell>
          <cell r="AA412" t="str">
            <v>سیده ناهید جعفری-بابت خرید سیمان فله تیپ 2طی فاکتور 1007</v>
          </cell>
          <cell r="AB412" t="str">
            <v>خرید انباری</v>
          </cell>
        </row>
        <row r="413">
          <cell r="B413">
            <v>2061</v>
          </cell>
          <cell r="C413"/>
          <cell r="D413"/>
          <cell r="E413"/>
          <cell r="F413">
            <v>6213000000</v>
          </cell>
          <cell r="G413"/>
          <cell r="H413"/>
          <cell r="I413"/>
          <cell r="J413"/>
          <cell r="K413">
            <v>-6213000000</v>
          </cell>
          <cell r="L413"/>
          <cell r="M413"/>
          <cell r="N413"/>
          <cell r="O413"/>
          <cell r="P413"/>
          <cell r="Q413"/>
          <cell r="R413"/>
          <cell r="S413"/>
          <cell r="T413"/>
          <cell r="U413"/>
          <cell r="V413"/>
          <cell r="W413"/>
          <cell r="X413"/>
          <cell r="Y413"/>
          <cell r="Z413">
            <v>0</v>
          </cell>
          <cell r="AA413" t="str">
            <v>تولیدی و صنعتی فراسان-بابت خرید GRP inlet One Cut Miter with Paddle Ring H=D, Acc to attached drawing, Man. Std.طی فاکتور 40111291</v>
          </cell>
          <cell r="AB413" t="str">
            <v>خرید انباری</v>
          </cell>
        </row>
        <row r="414">
          <cell r="B414">
            <v>1618</v>
          </cell>
          <cell r="C414"/>
          <cell r="D414"/>
          <cell r="E414"/>
          <cell r="F414"/>
          <cell r="G414"/>
          <cell r="H414"/>
          <cell r="I414"/>
          <cell r="J414"/>
          <cell r="K414">
            <v>225000000</v>
          </cell>
          <cell r="L414">
            <v>-225000000</v>
          </cell>
          <cell r="M414"/>
          <cell r="N414"/>
          <cell r="O414"/>
          <cell r="P414"/>
          <cell r="Q414"/>
          <cell r="R414"/>
          <cell r="S414"/>
          <cell r="T414"/>
          <cell r="U414"/>
          <cell r="V414"/>
          <cell r="W414"/>
          <cell r="X414"/>
          <cell r="Y414"/>
          <cell r="Z414">
            <v>0</v>
          </cell>
          <cell r="AA414" t="str">
            <v>همکاران کار پاسارگاد- بابت کسر 10% سپرده حسن انجام از صورت وضعیت قطعی خدمات طراحی خط لوله گاز طی قرارداد ADSH-E-CO-GE-018</v>
          </cell>
          <cell r="AB414" t="str">
            <v>اصلاح و انتقال</v>
          </cell>
        </row>
        <row r="415">
          <cell r="B415">
            <v>1657</v>
          </cell>
          <cell r="C415"/>
          <cell r="D415"/>
          <cell r="E415"/>
          <cell r="F415"/>
          <cell r="G415">
            <v>0</v>
          </cell>
          <cell r="H415"/>
          <cell r="I415"/>
          <cell r="J415"/>
          <cell r="K415">
            <v>-9178633747</v>
          </cell>
          <cell r="L415">
            <v>-1464675598</v>
          </cell>
          <cell r="M415"/>
          <cell r="N415"/>
          <cell r="O415"/>
          <cell r="P415"/>
          <cell r="Q415"/>
          <cell r="R415"/>
          <cell r="S415"/>
          <cell r="T415"/>
          <cell r="U415">
            <v>10643309345</v>
          </cell>
          <cell r="V415"/>
          <cell r="W415"/>
          <cell r="X415"/>
          <cell r="Y415"/>
          <cell r="Z415">
            <v>0</v>
          </cell>
          <cell r="AA415" t="str">
            <v>خبرگان بین المللی تهران- بابت 9% ارزش افزوده هزینه بازرسی موضوع ص و 15 ق ADSH-E-CO-GE-015 طی فاکتور 34945 معادل 9.630 یورو با فی 308.429 ریال</v>
          </cell>
          <cell r="AB415" t="str">
            <v>خرید خدمات</v>
          </cell>
        </row>
        <row r="416">
          <cell r="B416">
            <v>1682</v>
          </cell>
          <cell r="C416">
            <v>-13800</v>
          </cell>
          <cell r="D416"/>
          <cell r="E416"/>
          <cell r="F416"/>
          <cell r="G416"/>
          <cell r="H416"/>
          <cell r="I416"/>
          <cell r="J416"/>
          <cell r="K416"/>
          <cell r="L416"/>
          <cell r="M416"/>
          <cell r="N416"/>
          <cell r="O416"/>
          <cell r="P416"/>
          <cell r="Q416"/>
          <cell r="R416"/>
          <cell r="S416"/>
          <cell r="T416"/>
          <cell r="U416"/>
          <cell r="V416">
            <v>13800</v>
          </cell>
          <cell r="W416"/>
          <cell r="X416"/>
          <cell r="Y416"/>
          <cell r="Z416">
            <v>0</v>
          </cell>
          <cell r="AA416" t="str">
            <v>انتقال از اقتصاد پشتیبان 215/850/5278624/1 به پشتیبان جاری 215/2/5278624/1 سند ش 30230775</v>
          </cell>
          <cell r="AB416" t="str">
            <v>کارمزد</v>
          </cell>
        </row>
        <row r="417">
          <cell r="B417">
            <v>1704</v>
          </cell>
          <cell r="C417">
            <v>-8473325689</v>
          </cell>
          <cell r="D417"/>
          <cell r="E417"/>
          <cell r="F417"/>
          <cell r="G417"/>
          <cell r="H417"/>
          <cell r="I417"/>
          <cell r="J417"/>
          <cell r="K417">
            <v>8473325689</v>
          </cell>
          <cell r="L417"/>
          <cell r="M417"/>
          <cell r="N417"/>
          <cell r="O417"/>
          <cell r="P417"/>
          <cell r="Q417"/>
          <cell r="R417"/>
          <cell r="S417"/>
          <cell r="T417"/>
          <cell r="U417"/>
          <cell r="V417"/>
          <cell r="W417"/>
          <cell r="X417"/>
          <cell r="Y417"/>
          <cell r="Z417">
            <v>0</v>
          </cell>
          <cell r="AA417" t="str">
            <v>پاس چک 194419 بانک اقتصاد نوین آدیش جنوبی جهت پرداخت حقوق و دستمزد آبان ماه 1401 کارکنان شرکت طبق لیست پیوست</v>
          </cell>
          <cell r="AB417" t="str">
            <v>دریافت و پرداخت</v>
          </cell>
        </row>
        <row r="418">
          <cell r="B418">
            <v>1710</v>
          </cell>
          <cell r="C418"/>
          <cell r="D418"/>
          <cell r="E418"/>
          <cell r="F418"/>
          <cell r="G418">
            <v>4850000000</v>
          </cell>
          <cell r="H418"/>
          <cell r="I418"/>
          <cell r="J418"/>
          <cell r="K418">
            <v>-4850000000</v>
          </cell>
          <cell r="L418"/>
          <cell r="M418"/>
          <cell r="N418"/>
          <cell r="O418"/>
          <cell r="P418"/>
          <cell r="Q418"/>
          <cell r="R418"/>
          <cell r="S418"/>
          <cell r="T418"/>
          <cell r="U418"/>
          <cell r="V418"/>
          <cell r="W418"/>
          <cell r="X418"/>
          <cell r="Y418"/>
          <cell r="Z418">
            <v>0</v>
          </cell>
          <cell r="AA418" t="str">
            <v>پرداخت چک 859874 بانک تجارت بنام مهندسی پایاصنعت تیران بابت رولینگ لدر طی ص 1883 ق ADSH-P-PO-GE-079</v>
          </cell>
          <cell r="AB418" t="str">
            <v>دریافت و پرداخت</v>
          </cell>
        </row>
        <row r="419">
          <cell r="B419">
            <v>2029</v>
          </cell>
          <cell r="C419"/>
          <cell r="D419"/>
          <cell r="E419"/>
          <cell r="F419">
            <v>15620000</v>
          </cell>
          <cell r="G419"/>
          <cell r="H419"/>
          <cell r="I419"/>
          <cell r="J419"/>
          <cell r="K419">
            <v>-15620000</v>
          </cell>
          <cell r="L419"/>
          <cell r="M419"/>
          <cell r="N419"/>
          <cell r="O419"/>
          <cell r="P419"/>
          <cell r="Q419"/>
          <cell r="R419"/>
          <cell r="S419"/>
          <cell r="T419"/>
          <cell r="U419"/>
          <cell r="V419"/>
          <cell r="W419"/>
          <cell r="X419"/>
          <cell r="Y419"/>
          <cell r="Z419">
            <v>0</v>
          </cell>
          <cell r="AA419" t="str">
            <v>ابزار طهران-بابت خرید پارچه تنظیفطی فاکتور</v>
          </cell>
          <cell r="AB419" t="str">
            <v>خرید انباری</v>
          </cell>
        </row>
        <row r="420">
          <cell r="B420">
            <v>1649</v>
          </cell>
          <cell r="C420">
            <v>0</v>
          </cell>
          <cell r="D420"/>
          <cell r="E420"/>
          <cell r="F420"/>
          <cell r="G420"/>
          <cell r="H420"/>
          <cell r="I420"/>
          <cell r="J420"/>
          <cell r="K420">
            <v>0</v>
          </cell>
          <cell r="L420"/>
          <cell r="M420"/>
          <cell r="N420"/>
          <cell r="O420"/>
          <cell r="P420"/>
          <cell r="Q420"/>
          <cell r="R420"/>
          <cell r="S420"/>
          <cell r="T420"/>
          <cell r="U420"/>
          <cell r="V420"/>
          <cell r="W420"/>
          <cell r="X420"/>
          <cell r="Y420"/>
          <cell r="Z420">
            <v>0</v>
          </cell>
          <cell r="AA420" t="str">
            <v>پرداخت چک 859882 بانک تجارت بنام شرکت صنعتی و شیمیایی رنگین زره جهت تامین رنگ و ...طی ص 7714-7715</v>
          </cell>
          <cell r="AB420" t="str">
            <v>دریافت و پرداخت</v>
          </cell>
        </row>
        <row r="421">
          <cell r="B421">
            <v>1653</v>
          </cell>
          <cell r="C421"/>
          <cell r="D421"/>
          <cell r="E421"/>
          <cell r="F421"/>
          <cell r="G421"/>
          <cell r="H421"/>
          <cell r="I421"/>
          <cell r="J421"/>
          <cell r="K421"/>
          <cell r="L421"/>
          <cell r="M421"/>
          <cell r="N421"/>
          <cell r="O421"/>
          <cell r="P421"/>
          <cell r="Q421"/>
          <cell r="R421"/>
          <cell r="S421"/>
          <cell r="T421"/>
          <cell r="U421"/>
          <cell r="V421"/>
          <cell r="W421"/>
          <cell r="X421">
            <v>0</v>
          </cell>
          <cell r="Y421"/>
          <cell r="Z421">
            <v>0</v>
          </cell>
          <cell r="AA421" t="str">
            <v>گروه صنعتی سرما سازان عصر نوین مهدی -دریافت چک ش 660100 (توسعه تعاون) بابت تضمین پیش پرداخت خرید ساندویچ پنل</v>
          </cell>
          <cell r="AB421" t="str">
            <v>انتظامی</v>
          </cell>
        </row>
        <row r="422">
          <cell r="B422">
            <v>1684</v>
          </cell>
          <cell r="C422">
            <v>-1011830</v>
          </cell>
          <cell r="D422"/>
          <cell r="E422"/>
          <cell r="F422"/>
          <cell r="G422"/>
          <cell r="H422"/>
          <cell r="I422"/>
          <cell r="J422"/>
          <cell r="K422"/>
          <cell r="L422"/>
          <cell r="M422"/>
          <cell r="N422"/>
          <cell r="O422"/>
          <cell r="P422"/>
          <cell r="Q422"/>
          <cell r="R422"/>
          <cell r="S422"/>
          <cell r="T422"/>
          <cell r="U422"/>
          <cell r="V422">
            <v>1011830</v>
          </cell>
          <cell r="W422"/>
          <cell r="X422"/>
          <cell r="Y422"/>
          <cell r="Z422">
            <v>0</v>
          </cell>
          <cell r="AA422" t="str">
            <v>هزینه کارمزد بانکی از تجارت جاری 306827022 سند ش 32284</v>
          </cell>
          <cell r="AB422" t="str">
            <v>کارمزد</v>
          </cell>
        </row>
        <row r="423">
          <cell r="B423">
            <v>1712</v>
          </cell>
          <cell r="C423">
            <v>-159530796632</v>
          </cell>
          <cell r="D423"/>
          <cell r="E423"/>
          <cell r="F423"/>
          <cell r="G423"/>
          <cell r="H423"/>
          <cell r="I423"/>
          <cell r="J423"/>
          <cell r="K423">
            <v>159530796632</v>
          </cell>
          <cell r="L423"/>
          <cell r="M423"/>
          <cell r="N423"/>
          <cell r="O423"/>
          <cell r="P423"/>
          <cell r="Q423"/>
          <cell r="R423"/>
          <cell r="S423"/>
          <cell r="T423"/>
          <cell r="U423"/>
          <cell r="V423"/>
          <cell r="W423"/>
          <cell r="X423"/>
          <cell r="Y423"/>
          <cell r="Z423">
            <v>0</v>
          </cell>
          <cell r="AA423" t="str">
            <v>پاس چک 859873 بانک تجارت بنام شرکت سپهرمولد بابت تامین موجودی ق ADSH-E-CO-GE-008</v>
          </cell>
          <cell r="AB423" t="str">
            <v>دریافت و پرداخت</v>
          </cell>
        </row>
        <row r="424">
          <cell r="B424">
            <v>1736</v>
          </cell>
          <cell r="C424"/>
          <cell r="D424"/>
          <cell r="E424"/>
          <cell r="F424">
            <v>1504636000</v>
          </cell>
          <cell r="G424"/>
          <cell r="H424"/>
          <cell r="I424"/>
          <cell r="J424"/>
          <cell r="K424">
            <v>-1504636000</v>
          </cell>
          <cell r="L424"/>
          <cell r="M424"/>
          <cell r="N424"/>
          <cell r="O424"/>
          <cell r="P424"/>
          <cell r="Q424"/>
          <cell r="R424"/>
          <cell r="S424"/>
          <cell r="T424"/>
          <cell r="U424"/>
          <cell r="V424"/>
          <cell r="W424"/>
          <cell r="X424"/>
          <cell r="Y424"/>
          <cell r="Z424">
            <v>0</v>
          </cell>
          <cell r="AA424" t="str">
            <v>پویا گستر آرتا صنعت-بابت خرید Branch Pipe FQG -B335A - وای برنج پایپطی فاکتور 153</v>
          </cell>
          <cell r="AB424" t="str">
            <v>خرید انباری</v>
          </cell>
        </row>
        <row r="425">
          <cell r="B425">
            <v>2026</v>
          </cell>
          <cell r="C425"/>
          <cell r="D425"/>
          <cell r="E425"/>
          <cell r="F425">
            <v>70840000</v>
          </cell>
          <cell r="G425"/>
          <cell r="H425"/>
          <cell r="I425"/>
          <cell r="J425"/>
          <cell r="K425">
            <v>-70840000</v>
          </cell>
          <cell r="L425"/>
          <cell r="M425"/>
          <cell r="N425"/>
          <cell r="O425"/>
          <cell r="P425"/>
          <cell r="Q425"/>
          <cell r="R425"/>
          <cell r="S425"/>
          <cell r="T425"/>
          <cell r="U425"/>
          <cell r="V425"/>
          <cell r="W425"/>
          <cell r="X425"/>
          <cell r="Y425"/>
          <cell r="Z425">
            <v>0</v>
          </cell>
          <cell r="AA425" t="str">
            <v>ابزار طهران-بابت خرید نوار خطرطی فاکتور دو فقره فاکتور</v>
          </cell>
          <cell r="AB425" t="str">
            <v>خرید انباری</v>
          </cell>
        </row>
        <row r="426">
          <cell r="B426">
            <v>1686</v>
          </cell>
          <cell r="C426">
            <v>-280850</v>
          </cell>
          <cell r="D426"/>
          <cell r="E426"/>
          <cell r="F426"/>
          <cell r="G426"/>
          <cell r="H426"/>
          <cell r="I426"/>
          <cell r="J426"/>
          <cell r="K426"/>
          <cell r="L426"/>
          <cell r="M426"/>
          <cell r="N426"/>
          <cell r="O426"/>
          <cell r="P426"/>
          <cell r="Q426"/>
          <cell r="R426"/>
          <cell r="S426"/>
          <cell r="T426"/>
          <cell r="U426"/>
          <cell r="V426">
            <v>280850</v>
          </cell>
          <cell r="W426"/>
          <cell r="X426"/>
          <cell r="Y426"/>
          <cell r="Z426">
            <v>0</v>
          </cell>
          <cell r="AA426" t="str">
            <v>هزینه کارمزد بانکی از تجارت جاری 306827022 سند ش 27244</v>
          </cell>
          <cell r="AB426" t="str">
            <v>کارمزد</v>
          </cell>
        </row>
        <row r="427">
          <cell r="B427">
            <v>1687</v>
          </cell>
          <cell r="C427">
            <v>-30694875524</v>
          </cell>
          <cell r="D427"/>
          <cell r="E427"/>
          <cell r="F427"/>
          <cell r="G427"/>
          <cell r="H427"/>
          <cell r="I427"/>
          <cell r="J427"/>
          <cell r="K427">
            <v>30694875524</v>
          </cell>
          <cell r="L427"/>
          <cell r="M427"/>
          <cell r="N427"/>
          <cell r="O427"/>
          <cell r="P427"/>
          <cell r="Q427"/>
          <cell r="R427"/>
          <cell r="S427"/>
          <cell r="T427"/>
          <cell r="U427"/>
          <cell r="V427"/>
          <cell r="W427"/>
          <cell r="X427"/>
          <cell r="Y427"/>
          <cell r="Z427">
            <v>0</v>
          </cell>
          <cell r="AA427" t="str">
            <v>پاس چک 859885 بانک تجارت بنام شرکت همراهان کار پاسارگاد بابت 60% مطالبات ق ADISH-E-CO-GE -018</v>
          </cell>
          <cell r="AB427" t="str">
            <v>دریافت و پرداخت</v>
          </cell>
        </row>
        <row r="428">
          <cell r="B428">
            <v>1702</v>
          </cell>
          <cell r="C428"/>
          <cell r="D428"/>
          <cell r="E428"/>
          <cell r="F428"/>
          <cell r="G428"/>
          <cell r="H428"/>
          <cell r="I428">
            <v>282000000</v>
          </cell>
          <cell r="J428"/>
          <cell r="K428">
            <v>-282000000</v>
          </cell>
          <cell r="L428"/>
          <cell r="M428"/>
          <cell r="N428"/>
          <cell r="O428"/>
          <cell r="P428"/>
          <cell r="Q428"/>
          <cell r="R428"/>
          <cell r="S428"/>
          <cell r="T428"/>
          <cell r="U428"/>
          <cell r="V428"/>
          <cell r="W428"/>
          <cell r="X428"/>
          <cell r="Y428"/>
          <cell r="Z428">
            <v>0</v>
          </cell>
          <cell r="AA428" t="str">
            <v>خدمات ماشین اداری رامتین(رستم فرودیان)-بابت خرید دستگاه فتوکپی سیاه وسفید لیزری ریکو 2501sp</v>
          </cell>
          <cell r="AB428" t="str">
            <v>خرید دارایی ثابت</v>
          </cell>
        </row>
        <row r="429">
          <cell r="B429">
            <v>1787</v>
          </cell>
          <cell r="C429">
            <v>0</v>
          </cell>
          <cell r="D429"/>
          <cell r="E429"/>
          <cell r="F429"/>
          <cell r="G429"/>
          <cell r="H429"/>
          <cell r="I429"/>
          <cell r="J429"/>
          <cell r="K429"/>
          <cell r="L429"/>
          <cell r="M429"/>
          <cell r="N429"/>
          <cell r="O429"/>
          <cell r="P429"/>
          <cell r="Q429"/>
          <cell r="R429"/>
          <cell r="S429"/>
          <cell r="T429"/>
          <cell r="U429"/>
          <cell r="V429"/>
          <cell r="W429"/>
          <cell r="X429"/>
          <cell r="Y429"/>
          <cell r="Z429">
            <v>0</v>
          </cell>
          <cell r="AA429" t="str">
            <v>مجتبی استا-پرداخت 1.000 دلار تنخواه ماموریت کره-انسول</v>
          </cell>
          <cell r="AB429" t="str">
            <v>اصلاح و انتقال</v>
          </cell>
        </row>
        <row r="430">
          <cell r="B430">
            <v>1848</v>
          </cell>
          <cell r="C430"/>
          <cell r="D430"/>
          <cell r="E430"/>
          <cell r="F430">
            <v>3405378000</v>
          </cell>
          <cell r="G430"/>
          <cell r="H430"/>
          <cell r="I430"/>
          <cell r="J430"/>
          <cell r="K430">
            <v>-3405378000</v>
          </cell>
          <cell r="L430"/>
          <cell r="M430"/>
          <cell r="N430"/>
          <cell r="O430"/>
          <cell r="P430"/>
          <cell r="Q430"/>
          <cell r="R430"/>
          <cell r="S430"/>
          <cell r="T430"/>
          <cell r="U430"/>
          <cell r="V430"/>
          <cell r="W430"/>
          <cell r="X430"/>
          <cell r="Y430"/>
          <cell r="Z430">
            <v>0</v>
          </cell>
          <cell r="AA430" t="str">
            <v>شرکت صنعتی و شیمیایی رنگین زره-بابت خرید آستر زینک اتیل سیلیکات (جزء سوم)طی فاکتور 7820-7821</v>
          </cell>
          <cell r="AB430" t="str">
            <v>خرید انباری</v>
          </cell>
        </row>
        <row r="431">
          <cell r="B431">
            <v>1659</v>
          </cell>
          <cell r="C431">
            <v>-68954250</v>
          </cell>
          <cell r="D431"/>
          <cell r="E431"/>
          <cell r="F431"/>
          <cell r="G431"/>
          <cell r="H431"/>
          <cell r="I431"/>
          <cell r="J431"/>
          <cell r="K431">
            <v>21242000</v>
          </cell>
          <cell r="L431"/>
          <cell r="M431"/>
          <cell r="N431"/>
          <cell r="O431"/>
          <cell r="P431"/>
          <cell r="Q431"/>
          <cell r="R431"/>
          <cell r="S431"/>
          <cell r="T431">
            <v>47712250</v>
          </cell>
          <cell r="U431"/>
          <cell r="V431"/>
          <cell r="W431"/>
          <cell r="X431"/>
          <cell r="Y431"/>
          <cell r="Z431">
            <v>0</v>
          </cell>
          <cell r="AA431" t="str">
            <v>پرتو پرواز فردا _ مورخ 1401/9/14 هزینه بلیط آقای عبدالوحید پناهی - بابت پ مهندسی - خستو ت 67</v>
          </cell>
          <cell r="AB431" t="str">
            <v>تنخواه</v>
          </cell>
        </row>
        <row r="432">
          <cell r="B432">
            <v>1660</v>
          </cell>
          <cell r="C432">
            <v>-1288266682</v>
          </cell>
          <cell r="D432"/>
          <cell r="E432"/>
          <cell r="F432"/>
          <cell r="G432"/>
          <cell r="H432"/>
          <cell r="I432"/>
          <cell r="J432"/>
          <cell r="K432"/>
          <cell r="L432"/>
          <cell r="M432"/>
          <cell r="N432"/>
          <cell r="O432"/>
          <cell r="P432"/>
          <cell r="Q432"/>
          <cell r="R432"/>
          <cell r="S432"/>
          <cell r="T432"/>
          <cell r="U432">
            <v>1288266682</v>
          </cell>
          <cell r="V432"/>
          <cell r="W432"/>
          <cell r="X432"/>
          <cell r="Y432"/>
          <cell r="Z432">
            <v>0</v>
          </cell>
          <cell r="AA432" t="str">
            <v>پرداخت 11 فقره هزینه حمل بارنامه طی تنخواه شماره 69 اسماعیل کرمی</v>
          </cell>
          <cell r="AB432" t="str">
            <v>تنخواه</v>
          </cell>
        </row>
        <row r="433">
          <cell r="B433">
            <v>1678</v>
          </cell>
          <cell r="C433">
            <v>-112717000</v>
          </cell>
          <cell r="D433"/>
          <cell r="E433"/>
          <cell r="F433"/>
          <cell r="G433">
            <v>0</v>
          </cell>
          <cell r="H433"/>
          <cell r="I433"/>
          <cell r="J433"/>
          <cell r="K433">
            <v>0</v>
          </cell>
          <cell r="L433"/>
          <cell r="M433"/>
          <cell r="N433"/>
          <cell r="O433"/>
          <cell r="P433"/>
          <cell r="Q433"/>
          <cell r="R433"/>
          <cell r="S433"/>
          <cell r="T433"/>
          <cell r="U433">
            <v>112717000</v>
          </cell>
          <cell r="V433"/>
          <cell r="W433"/>
          <cell r="X433"/>
          <cell r="Y433"/>
          <cell r="Z433">
            <v>0</v>
          </cell>
          <cell r="AA433" t="str">
            <v>شرکت برق -بابت پرداخت قبوض برق دوره 1401/07/01 الی 1401/08/23 طی 8 فقزه بابت پ اداری - خستو ت 68</v>
          </cell>
          <cell r="AB433" t="str">
            <v>تنخواه</v>
          </cell>
        </row>
        <row r="434">
          <cell r="B434">
            <v>1714</v>
          </cell>
          <cell r="C434">
            <v>-250000</v>
          </cell>
          <cell r="D434"/>
          <cell r="E434"/>
          <cell r="F434"/>
          <cell r="G434"/>
          <cell r="H434"/>
          <cell r="I434"/>
          <cell r="J434"/>
          <cell r="K434"/>
          <cell r="L434"/>
          <cell r="M434"/>
          <cell r="N434"/>
          <cell r="O434"/>
          <cell r="P434"/>
          <cell r="Q434"/>
          <cell r="R434"/>
          <cell r="S434"/>
          <cell r="T434"/>
          <cell r="U434"/>
          <cell r="V434">
            <v>250000</v>
          </cell>
          <cell r="W434"/>
          <cell r="X434"/>
          <cell r="Y434"/>
          <cell r="Z434">
            <v>0</v>
          </cell>
          <cell r="AA434" t="str">
            <v>انتقال از اقتصاد پشتیبان 215/850/5278624/1 به پشتیبان جاری 215/2/5278624/1 سند ش 10249376</v>
          </cell>
          <cell r="AB434" t="str">
            <v>کارمزد</v>
          </cell>
        </row>
        <row r="435">
          <cell r="B435">
            <v>1715</v>
          </cell>
          <cell r="C435">
            <v>0</v>
          </cell>
          <cell r="D435">
            <v>100000000</v>
          </cell>
          <cell r="E435"/>
          <cell r="F435"/>
          <cell r="G435"/>
          <cell r="H435"/>
          <cell r="I435"/>
          <cell r="J435"/>
          <cell r="K435">
            <v>-100000000</v>
          </cell>
          <cell r="L435"/>
          <cell r="M435"/>
          <cell r="N435"/>
          <cell r="O435"/>
          <cell r="P435"/>
          <cell r="Q435"/>
          <cell r="R435"/>
          <cell r="S435"/>
          <cell r="T435"/>
          <cell r="U435"/>
          <cell r="V435"/>
          <cell r="W435"/>
          <cell r="X435"/>
          <cell r="Y435"/>
          <cell r="Z435">
            <v>0</v>
          </cell>
          <cell r="AA435" t="str">
            <v>پرداخت چک 194422 بانک اقتصاد نوین بنام شرکت خدمات مسافرت هوایی و جهانگردی دور پرواز بابت تنخواه خرید 2 فقره بلیط رفت و برگشت کره جنوبی به همراه بیمه مسافرت</v>
          </cell>
          <cell r="AB435" t="str">
            <v>دریافت و پرداخت</v>
          </cell>
        </row>
        <row r="436">
          <cell r="B436">
            <v>1716</v>
          </cell>
          <cell r="C436">
            <v>-20759009571</v>
          </cell>
          <cell r="D436"/>
          <cell r="E436"/>
          <cell r="F436"/>
          <cell r="G436"/>
          <cell r="H436"/>
          <cell r="I436"/>
          <cell r="J436"/>
          <cell r="K436">
            <v>20759009571</v>
          </cell>
          <cell r="L436"/>
          <cell r="M436"/>
          <cell r="N436"/>
          <cell r="O436"/>
          <cell r="P436"/>
          <cell r="Q436"/>
          <cell r="R436"/>
          <cell r="S436"/>
          <cell r="T436"/>
          <cell r="U436"/>
          <cell r="V436"/>
          <cell r="W436"/>
          <cell r="X436"/>
          <cell r="Y436"/>
          <cell r="Z436">
            <v>0</v>
          </cell>
          <cell r="AA436" t="str">
            <v>پاس چک 194422 بانک اقتصاد نوین بنام آقای امیر عباس ایماغیان بابت تنخواه خرید 2 فقره بلیط رفت و برگشت کره جنوبی به همراه بیمه مسافرت</v>
          </cell>
          <cell r="AB436" t="str">
            <v>دریافت و پرداخت</v>
          </cell>
        </row>
        <row r="437">
          <cell r="B437">
            <v>1718</v>
          </cell>
          <cell r="C437"/>
          <cell r="D437"/>
          <cell r="E437"/>
          <cell r="F437"/>
          <cell r="G437"/>
          <cell r="H437"/>
          <cell r="I437"/>
          <cell r="J437"/>
          <cell r="K437"/>
          <cell r="L437"/>
          <cell r="M437"/>
          <cell r="N437"/>
          <cell r="O437"/>
          <cell r="P437"/>
          <cell r="Q437"/>
          <cell r="R437"/>
          <cell r="S437"/>
          <cell r="T437"/>
          <cell r="U437"/>
          <cell r="V437"/>
          <cell r="W437"/>
          <cell r="X437">
            <v>0</v>
          </cell>
          <cell r="Y437"/>
          <cell r="Z437">
            <v>0</v>
          </cell>
          <cell r="AA437" t="str">
            <v>برق و تاسیسات داریان- دریافت ضم ش 12-4646612-405-156 (اقتصاد نوین) بابت تضمین حسن اجرای تعهدات ق ش ADSH-P-PO-GE-112 جهت Electrical Junction Box به سرسید 1402/09/07</v>
          </cell>
          <cell r="AB437" t="str">
            <v>انتظامی</v>
          </cell>
        </row>
        <row r="438">
          <cell r="B438">
            <v>1719</v>
          </cell>
          <cell r="C438"/>
          <cell r="D438"/>
          <cell r="E438"/>
          <cell r="F438"/>
          <cell r="G438"/>
          <cell r="H438"/>
          <cell r="I438"/>
          <cell r="J438"/>
          <cell r="K438"/>
          <cell r="L438"/>
          <cell r="M438"/>
          <cell r="N438"/>
          <cell r="O438"/>
          <cell r="P438"/>
          <cell r="Q438"/>
          <cell r="R438"/>
          <cell r="S438"/>
          <cell r="T438"/>
          <cell r="U438"/>
          <cell r="V438"/>
          <cell r="W438"/>
          <cell r="X438">
            <v>0</v>
          </cell>
          <cell r="Y438"/>
          <cell r="Z438">
            <v>0</v>
          </cell>
          <cell r="AA438" t="str">
            <v>سیم و کابل مغان- دریافت چک 672628 (توسعه تعاون) بابت تضمین حسن اجرای تعهدات ق ADSH-P-PO-GE-105</v>
          </cell>
          <cell r="AB438" t="str">
            <v>انتظامی</v>
          </cell>
        </row>
        <row r="439">
          <cell r="B439">
            <v>1720</v>
          </cell>
          <cell r="C439"/>
          <cell r="D439"/>
          <cell r="E439"/>
          <cell r="F439"/>
          <cell r="G439"/>
          <cell r="H439"/>
          <cell r="I439"/>
          <cell r="J439"/>
          <cell r="K439"/>
          <cell r="L439"/>
          <cell r="M439"/>
          <cell r="N439"/>
          <cell r="O439"/>
          <cell r="P439"/>
          <cell r="Q439"/>
          <cell r="R439"/>
          <cell r="S439"/>
          <cell r="T439"/>
          <cell r="U439"/>
          <cell r="V439"/>
          <cell r="W439"/>
          <cell r="X439">
            <v>0</v>
          </cell>
          <cell r="Y439"/>
          <cell r="Z439">
            <v>0</v>
          </cell>
          <cell r="AA439" t="str">
            <v>تولیدی سیم و کابل مغان -تمدید ضمانت نامه ش 01182054814 (تجارت) تضمین پ پ ق ADSH-P-PO-GE-105 به ارزش 587.433 یورو فی 306.942 ریال -به سررسید 1402/03/12</v>
          </cell>
          <cell r="AB439" t="str">
            <v>انتظامی</v>
          </cell>
        </row>
        <row r="440">
          <cell r="B440">
            <v>1730</v>
          </cell>
          <cell r="C440"/>
          <cell r="D440"/>
          <cell r="E440"/>
          <cell r="F440"/>
          <cell r="G440"/>
          <cell r="H440"/>
          <cell r="I440"/>
          <cell r="J440"/>
          <cell r="K440">
            <v>-71184000</v>
          </cell>
          <cell r="L440"/>
          <cell r="M440"/>
          <cell r="N440"/>
          <cell r="O440"/>
          <cell r="P440"/>
          <cell r="Q440"/>
          <cell r="R440"/>
          <cell r="S440"/>
          <cell r="T440">
            <v>71184000</v>
          </cell>
          <cell r="U440"/>
          <cell r="V440"/>
          <cell r="W440"/>
          <cell r="X440"/>
          <cell r="Y440"/>
          <cell r="Z440">
            <v>0</v>
          </cell>
          <cell r="AA440" t="str">
            <v>پرتو پرواز فردا- بابت دو فقره بلیط هواپیماصورتحساب ش 106</v>
          </cell>
          <cell r="AB440" t="str">
            <v>خرید خدمات</v>
          </cell>
        </row>
        <row r="441">
          <cell r="B441">
            <v>1776</v>
          </cell>
          <cell r="C441"/>
          <cell r="D441"/>
          <cell r="E441"/>
          <cell r="F441"/>
          <cell r="G441"/>
          <cell r="H441"/>
          <cell r="I441"/>
          <cell r="J441"/>
          <cell r="K441">
            <v>-956929560</v>
          </cell>
          <cell r="L441"/>
          <cell r="M441"/>
          <cell r="N441"/>
          <cell r="O441"/>
          <cell r="P441"/>
          <cell r="Q441"/>
          <cell r="R441"/>
          <cell r="S441"/>
          <cell r="T441">
            <v>956929560</v>
          </cell>
          <cell r="U441"/>
          <cell r="V441"/>
          <cell r="W441"/>
          <cell r="X441"/>
          <cell r="Y441"/>
          <cell r="Z441">
            <v>0</v>
          </cell>
          <cell r="AA441" t="str">
            <v>خدمات مسافرت هوایی و جهانگردی دور پرواز (Flightio) -بابت هزینه بلیط رفتن به کره و حق بیمه مسافری جهت شرکت انسول ش 12917501</v>
          </cell>
          <cell r="AB441" t="str">
            <v>خرید خدمات</v>
          </cell>
        </row>
        <row r="442">
          <cell r="B442">
            <v>1690</v>
          </cell>
          <cell r="C442">
            <v>-6890</v>
          </cell>
          <cell r="D442"/>
          <cell r="E442"/>
          <cell r="F442"/>
          <cell r="G442"/>
          <cell r="H442"/>
          <cell r="I442"/>
          <cell r="J442"/>
          <cell r="K442"/>
          <cell r="L442"/>
          <cell r="M442"/>
          <cell r="N442"/>
          <cell r="O442"/>
          <cell r="P442"/>
          <cell r="Q442"/>
          <cell r="R442"/>
          <cell r="S442"/>
          <cell r="T442"/>
          <cell r="U442"/>
          <cell r="V442">
            <v>6890</v>
          </cell>
          <cell r="W442"/>
          <cell r="X442"/>
          <cell r="Y442"/>
          <cell r="Z442">
            <v>0</v>
          </cell>
          <cell r="AA442" t="str">
            <v>هزینه کارمزد بانکی از تجارت جاری 306827022 سند ش 103512</v>
          </cell>
          <cell r="AB442" t="str">
            <v>کارمزد</v>
          </cell>
        </row>
        <row r="443">
          <cell r="B443">
            <v>1691</v>
          </cell>
          <cell r="C443">
            <v>-3568241000</v>
          </cell>
          <cell r="D443"/>
          <cell r="E443"/>
          <cell r="F443"/>
          <cell r="G443"/>
          <cell r="H443"/>
          <cell r="I443"/>
          <cell r="J443"/>
          <cell r="K443">
            <v>3568241000</v>
          </cell>
          <cell r="L443"/>
          <cell r="M443"/>
          <cell r="N443"/>
          <cell r="O443"/>
          <cell r="P443"/>
          <cell r="Q443"/>
          <cell r="R443"/>
          <cell r="S443"/>
          <cell r="T443"/>
          <cell r="U443"/>
          <cell r="V443"/>
          <cell r="W443"/>
          <cell r="X443"/>
          <cell r="Y443"/>
          <cell r="Z443">
            <v>0</v>
          </cell>
          <cell r="AA443" t="str">
            <v>پاس چک 859887 بانک تجارت آقای رستم فرودیان بابت خرید دستگاه فتوکپی طی پ ف مورخ 1401/09/15 از خدمات ماشین های اداری رامتین</v>
          </cell>
          <cell r="AB443" t="str">
            <v>دریافت و پرداخت</v>
          </cell>
        </row>
        <row r="444">
          <cell r="B444">
            <v>1823</v>
          </cell>
          <cell r="C444"/>
          <cell r="D444"/>
          <cell r="E444"/>
          <cell r="F444">
            <v>1009800000</v>
          </cell>
          <cell r="G444"/>
          <cell r="H444"/>
          <cell r="I444"/>
          <cell r="J444"/>
          <cell r="K444">
            <v>-1009800000</v>
          </cell>
          <cell r="L444"/>
          <cell r="M444"/>
          <cell r="N444"/>
          <cell r="O444"/>
          <cell r="P444"/>
          <cell r="Q444"/>
          <cell r="R444"/>
          <cell r="S444"/>
          <cell r="T444"/>
          <cell r="U444"/>
          <cell r="V444"/>
          <cell r="W444"/>
          <cell r="X444"/>
          <cell r="Y444"/>
          <cell r="Z444">
            <v>0</v>
          </cell>
          <cell r="AA444" t="str">
            <v>کاظم بلوچی(یخ)-بابت خرید یخطی فاکتور 401/07</v>
          </cell>
          <cell r="AB444" t="str">
            <v>خرید انباری</v>
          </cell>
        </row>
        <row r="445">
          <cell r="B445">
            <v>1680</v>
          </cell>
          <cell r="C445">
            <v>-47815790</v>
          </cell>
          <cell r="D445"/>
          <cell r="E445"/>
          <cell r="F445"/>
          <cell r="G445">
            <v>0</v>
          </cell>
          <cell r="H445"/>
          <cell r="I445"/>
          <cell r="J445"/>
          <cell r="K445">
            <v>25000000</v>
          </cell>
          <cell r="L445"/>
          <cell r="M445"/>
          <cell r="N445"/>
          <cell r="O445"/>
          <cell r="P445"/>
          <cell r="Q445"/>
          <cell r="R445"/>
          <cell r="S445"/>
          <cell r="T445">
            <v>21655790</v>
          </cell>
          <cell r="U445">
            <v>1160000</v>
          </cell>
          <cell r="V445"/>
          <cell r="W445"/>
          <cell r="X445"/>
          <cell r="Y445"/>
          <cell r="Z445">
            <v>0</v>
          </cell>
          <cell r="AA445" t="str">
            <v>دفتر پیشخوان دولت-  م 1401/09/17 ارسال پاکت به تیران - بابت پ مالی - خستو ت 70</v>
          </cell>
          <cell r="AB445" t="str">
            <v>تنخواه</v>
          </cell>
        </row>
        <row r="446">
          <cell r="B446">
            <v>1809</v>
          </cell>
          <cell r="C446"/>
          <cell r="D446"/>
          <cell r="E446"/>
          <cell r="F446">
            <v>1095270000</v>
          </cell>
          <cell r="G446"/>
          <cell r="H446"/>
          <cell r="I446"/>
          <cell r="J446"/>
          <cell r="K446">
            <v>-1095270000</v>
          </cell>
          <cell r="L446"/>
          <cell r="M446"/>
          <cell r="N446"/>
          <cell r="O446"/>
          <cell r="P446"/>
          <cell r="Q446"/>
          <cell r="R446"/>
          <cell r="S446"/>
          <cell r="T446"/>
          <cell r="U446"/>
          <cell r="V446"/>
          <cell r="W446"/>
          <cell r="X446"/>
          <cell r="Y446"/>
          <cell r="Z446">
            <v>0</v>
          </cell>
          <cell r="AA446" t="str">
            <v>کاظم بلوچی(یخ)-بابت خرید یخطی فاکتور 401/08</v>
          </cell>
          <cell r="AB446" t="str">
            <v>خرید انباری</v>
          </cell>
        </row>
        <row r="447">
          <cell r="B447">
            <v>2023</v>
          </cell>
          <cell r="C447"/>
          <cell r="D447"/>
          <cell r="E447"/>
          <cell r="F447">
            <v>38000000</v>
          </cell>
          <cell r="G447"/>
          <cell r="H447"/>
          <cell r="I447"/>
          <cell r="J447"/>
          <cell r="K447">
            <v>-38000000</v>
          </cell>
          <cell r="L447"/>
          <cell r="M447"/>
          <cell r="N447"/>
          <cell r="O447"/>
          <cell r="P447"/>
          <cell r="Q447"/>
          <cell r="R447"/>
          <cell r="S447"/>
          <cell r="T447"/>
          <cell r="U447"/>
          <cell r="V447"/>
          <cell r="W447"/>
          <cell r="X447"/>
          <cell r="Y447"/>
          <cell r="Z447">
            <v>0</v>
          </cell>
          <cell r="AA447" t="str">
            <v>مرتضی احمدی(تیرچه بلوک یکتا)-بابت خرید بلوک دیواری 20*20*40طی فاکتور 6032</v>
          </cell>
          <cell r="AB447" t="str">
            <v>خرید انباری</v>
          </cell>
        </row>
        <row r="448">
          <cell r="B448">
            <v>1677</v>
          </cell>
          <cell r="C448">
            <v>0</v>
          </cell>
          <cell r="D448"/>
          <cell r="E448"/>
          <cell r="F448"/>
          <cell r="G448"/>
          <cell r="H448"/>
          <cell r="I448"/>
          <cell r="J448"/>
          <cell r="K448"/>
          <cell r="L448"/>
          <cell r="M448"/>
          <cell r="N448"/>
          <cell r="O448"/>
          <cell r="P448"/>
          <cell r="Q448"/>
          <cell r="R448"/>
          <cell r="S448"/>
          <cell r="T448"/>
          <cell r="U448"/>
          <cell r="V448"/>
          <cell r="W448"/>
          <cell r="X448"/>
          <cell r="Y448"/>
          <cell r="Z448">
            <v>0</v>
          </cell>
          <cell r="AA448" t="str">
            <v>پرداخت چک 859891 بانک تجارت جهت شارژ تنخواه آقای اسماعیل کرمی بابت کرایه حمل بارنامه ش 68-69</v>
          </cell>
          <cell r="AB448" t="str">
            <v>اصلاح و انتقال</v>
          </cell>
        </row>
        <row r="449">
          <cell r="B449">
            <v>1692</v>
          </cell>
          <cell r="C449">
            <v>-100000000</v>
          </cell>
          <cell r="D449"/>
          <cell r="E449"/>
          <cell r="F449"/>
          <cell r="G449"/>
          <cell r="H449"/>
          <cell r="I449"/>
          <cell r="J449"/>
          <cell r="K449">
            <v>100000000</v>
          </cell>
          <cell r="L449"/>
          <cell r="M449"/>
          <cell r="N449"/>
          <cell r="O449"/>
          <cell r="P449"/>
          <cell r="Q449"/>
          <cell r="R449"/>
          <cell r="S449"/>
          <cell r="T449"/>
          <cell r="U449"/>
          <cell r="V449"/>
          <cell r="W449"/>
          <cell r="X449"/>
          <cell r="Y449"/>
          <cell r="Z449">
            <v>0</v>
          </cell>
          <cell r="AA449" t="str">
            <v>پاس چک 194423 بانک اقتصاد نوین بنام آقای محمود بخشی بابت پرداخت مساعده آبان ماه طی دستور پیوست</v>
          </cell>
          <cell r="AB449" t="str">
            <v>دریافت و پرداخت</v>
          </cell>
        </row>
        <row r="450">
          <cell r="B450">
            <v>1737</v>
          </cell>
          <cell r="C450"/>
          <cell r="D450"/>
          <cell r="E450"/>
          <cell r="F450">
            <v>3311420000</v>
          </cell>
          <cell r="G450"/>
          <cell r="H450"/>
          <cell r="I450"/>
          <cell r="J450"/>
          <cell r="K450">
            <v>-3311420000</v>
          </cell>
          <cell r="L450"/>
          <cell r="M450"/>
          <cell r="N450"/>
          <cell r="O450"/>
          <cell r="P450"/>
          <cell r="Q450"/>
          <cell r="R450"/>
          <cell r="S450"/>
          <cell r="T450"/>
          <cell r="U450"/>
          <cell r="V450"/>
          <cell r="W450"/>
          <cell r="X450"/>
          <cell r="Y450"/>
          <cell r="Z450">
            <v>0</v>
          </cell>
          <cell r="AA450" t="str">
            <v>کاریز هیدرو سازه گیل-بابت خرید ابر روان کننده HYPER FLOW 20طی فاکتور 3870</v>
          </cell>
          <cell r="AB450" t="str">
            <v>خرید انباری</v>
          </cell>
        </row>
        <row r="451">
          <cell r="B451">
            <v>1738</v>
          </cell>
          <cell r="C451"/>
          <cell r="D451"/>
          <cell r="E451"/>
          <cell r="F451">
            <v>78427680</v>
          </cell>
          <cell r="G451"/>
          <cell r="H451"/>
          <cell r="I451"/>
          <cell r="J451"/>
          <cell r="K451">
            <v>-78427680</v>
          </cell>
          <cell r="L451"/>
          <cell r="M451"/>
          <cell r="N451"/>
          <cell r="O451"/>
          <cell r="P451"/>
          <cell r="Q451"/>
          <cell r="R451"/>
          <cell r="S451"/>
          <cell r="T451"/>
          <cell r="U451"/>
          <cell r="V451"/>
          <cell r="W451"/>
          <cell r="X451"/>
          <cell r="Y451"/>
          <cell r="Z451">
            <v>0</v>
          </cell>
          <cell r="AA451" t="str">
            <v>کاریز هیدرو سازه گیل-بابت خرید پودر میکرو سیلیسطی فاکتور 3872</v>
          </cell>
          <cell r="AB451" t="str">
            <v>خرید انباری</v>
          </cell>
        </row>
        <row r="452">
          <cell r="B452">
            <v>1752</v>
          </cell>
          <cell r="C452">
            <v>-2827000</v>
          </cell>
          <cell r="D452"/>
          <cell r="E452"/>
          <cell r="F452"/>
          <cell r="G452">
            <v>0</v>
          </cell>
          <cell r="H452"/>
          <cell r="I452"/>
          <cell r="J452"/>
          <cell r="K452">
            <v>0</v>
          </cell>
          <cell r="L452"/>
          <cell r="M452"/>
          <cell r="N452"/>
          <cell r="O452"/>
          <cell r="P452"/>
          <cell r="Q452"/>
          <cell r="R452"/>
          <cell r="S452"/>
          <cell r="T452"/>
          <cell r="U452">
            <v>2827000</v>
          </cell>
          <cell r="V452"/>
          <cell r="W452"/>
          <cell r="X452"/>
          <cell r="Y452"/>
          <cell r="Z452">
            <v>0</v>
          </cell>
          <cell r="AA452" t="str">
            <v>شرکت مخابرات _ مورخ 1401/9/20 پرداخت قبض با شناسه 200828521143 - بابت پ اداری - خستو ت 74</v>
          </cell>
          <cell r="AB452" t="str">
            <v>تنخواه</v>
          </cell>
        </row>
        <row r="453">
          <cell r="B453">
            <v>1755</v>
          </cell>
          <cell r="C453">
            <v>-220000</v>
          </cell>
          <cell r="D453"/>
          <cell r="E453"/>
          <cell r="F453"/>
          <cell r="G453"/>
          <cell r="H453"/>
          <cell r="I453"/>
          <cell r="J453"/>
          <cell r="K453"/>
          <cell r="L453"/>
          <cell r="M453"/>
          <cell r="N453"/>
          <cell r="O453"/>
          <cell r="P453"/>
          <cell r="Q453"/>
          <cell r="R453"/>
          <cell r="S453"/>
          <cell r="T453"/>
          <cell r="U453"/>
          <cell r="V453">
            <v>220000</v>
          </cell>
          <cell r="W453"/>
          <cell r="X453"/>
          <cell r="Y453"/>
          <cell r="Z453">
            <v>0</v>
          </cell>
          <cell r="AA453" t="str">
            <v>هزینه کارمزد بانکی از تجارت جاری 306827022 سند ش 921701</v>
          </cell>
          <cell r="AB453" t="str">
            <v>کارمزد</v>
          </cell>
        </row>
        <row r="454">
          <cell r="B454">
            <v>1772</v>
          </cell>
          <cell r="C454">
            <v>-4369000</v>
          </cell>
          <cell r="D454"/>
          <cell r="E454"/>
          <cell r="F454"/>
          <cell r="G454">
            <v>0</v>
          </cell>
          <cell r="H454"/>
          <cell r="I454"/>
          <cell r="J454"/>
          <cell r="K454">
            <v>0</v>
          </cell>
          <cell r="L454"/>
          <cell r="M454"/>
          <cell r="N454"/>
          <cell r="O454"/>
          <cell r="P454"/>
          <cell r="Q454"/>
          <cell r="R454"/>
          <cell r="S454"/>
          <cell r="T454"/>
          <cell r="U454">
            <v>4369000</v>
          </cell>
          <cell r="V454"/>
          <cell r="W454"/>
          <cell r="X454"/>
          <cell r="Y454"/>
          <cell r="Z454">
            <v>0</v>
          </cell>
          <cell r="AA454" t="str">
            <v>شرکت مخابرات _ مورخ 1401/9/20 پرداخت قبض با شناسه 201085821143 - بابت پ اداری - خستو ت 73</v>
          </cell>
          <cell r="AB454" t="str">
            <v>تنخواه</v>
          </cell>
        </row>
        <row r="455">
          <cell r="B455">
            <v>1810</v>
          </cell>
          <cell r="C455"/>
          <cell r="D455"/>
          <cell r="E455"/>
          <cell r="F455">
            <v>320430000</v>
          </cell>
          <cell r="G455"/>
          <cell r="H455"/>
          <cell r="I455"/>
          <cell r="J455"/>
          <cell r="K455">
            <v>-320430000</v>
          </cell>
          <cell r="L455"/>
          <cell r="M455"/>
          <cell r="N455"/>
          <cell r="O455"/>
          <cell r="P455"/>
          <cell r="Q455"/>
          <cell r="R455"/>
          <cell r="S455"/>
          <cell r="T455"/>
          <cell r="U455"/>
          <cell r="V455"/>
          <cell r="W455"/>
          <cell r="X455"/>
          <cell r="Y455"/>
          <cell r="Z455">
            <v>0</v>
          </cell>
          <cell r="AA455" t="str">
            <v>کاظم بلوچی(یخ)-بابت خرید یخطی فاکتور 401/09</v>
          </cell>
          <cell r="AB455" t="str">
            <v>خرید انباری</v>
          </cell>
        </row>
        <row r="456">
          <cell r="B456">
            <v>1820</v>
          </cell>
          <cell r="C456">
            <v>0</v>
          </cell>
          <cell r="D456"/>
          <cell r="E456"/>
          <cell r="F456"/>
          <cell r="G456"/>
          <cell r="H456"/>
          <cell r="I456"/>
          <cell r="J456"/>
          <cell r="K456"/>
          <cell r="L456"/>
          <cell r="M456"/>
          <cell r="N456"/>
          <cell r="O456"/>
          <cell r="P456"/>
          <cell r="Q456"/>
          <cell r="R456"/>
          <cell r="S456"/>
          <cell r="T456"/>
          <cell r="U456"/>
          <cell r="V456"/>
          <cell r="W456"/>
          <cell r="X456"/>
          <cell r="Y456"/>
          <cell r="Z456">
            <v>0</v>
          </cell>
          <cell r="AA456" t="str">
            <v>انتقال از اقتصاد پشتیبان 215/850/5278624/1 به پشتیبان جاری 215/2/5278624/1 سند ش 10257541</v>
          </cell>
          <cell r="AB456" t="str">
            <v>اصلاح و انتقال</v>
          </cell>
        </row>
        <row r="457">
          <cell r="B457">
            <v>1679</v>
          </cell>
          <cell r="C457">
            <v>-85604000</v>
          </cell>
          <cell r="D457"/>
          <cell r="E457"/>
          <cell r="F457"/>
          <cell r="G457">
            <v>0</v>
          </cell>
          <cell r="H457"/>
          <cell r="I457"/>
          <cell r="J457"/>
          <cell r="K457">
            <v>0</v>
          </cell>
          <cell r="L457"/>
          <cell r="M457"/>
          <cell r="N457"/>
          <cell r="O457"/>
          <cell r="P457"/>
          <cell r="Q457"/>
          <cell r="R457"/>
          <cell r="S457"/>
          <cell r="T457"/>
          <cell r="U457">
            <v>85604000</v>
          </cell>
          <cell r="V457"/>
          <cell r="W457"/>
          <cell r="X457"/>
          <cell r="Y457"/>
          <cell r="Z457">
            <v>0</v>
          </cell>
          <cell r="AA457" t="str">
            <v>شرکت آب -م 1401/09/15 پرداخت قبض با شناسه 1010538503117 - بابت پ اداری - خستو ت 69</v>
          </cell>
          <cell r="AB457" t="str">
            <v>تنخواه</v>
          </cell>
        </row>
        <row r="458">
          <cell r="B458">
            <v>1681</v>
          </cell>
          <cell r="C458">
            <v>0</v>
          </cell>
          <cell r="D458"/>
          <cell r="E458"/>
          <cell r="F458"/>
          <cell r="G458"/>
          <cell r="H458"/>
          <cell r="I458"/>
          <cell r="J458"/>
          <cell r="K458"/>
          <cell r="L458"/>
          <cell r="M458"/>
          <cell r="N458"/>
          <cell r="O458"/>
          <cell r="P458"/>
          <cell r="Q458"/>
          <cell r="R458"/>
          <cell r="S458"/>
          <cell r="T458"/>
          <cell r="U458"/>
          <cell r="V458"/>
          <cell r="W458"/>
          <cell r="X458"/>
          <cell r="Y458"/>
          <cell r="Z458">
            <v>0</v>
          </cell>
          <cell r="AA458" t="str">
            <v>پرداخت چک 859892 بانک تجارت جهت شارژ تنخواه آقای خستو (قبوض برق) ش 68</v>
          </cell>
          <cell r="AB458" t="str">
            <v>اصلاح و انتقال</v>
          </cell>
        </row>
        <row r="459">
          <cell r="B459">
            <v>1703</v>
          </cell>
          <cell r="C459"/>
          <cell r="D459"/>
          <cell r="E459"/>
          <cell r="F459">
            <v>4359825000</v>
          </cell>
          <cell r="G459"/>
          <cell r="H459"/>
          <cell r="I459"/>
          <cell r="J459"/>
          <cell r="K459">
            <v>-4359825000</v>
          </cell>
          <cell r="L459"/>
          <cell r="M459"/>
          <cell r="N459"/>
          <cell r="O459"/>
          <cell r="P459"/>
          <cell r="Q459"/>
          <cell r="R459"/>
          <cell r="S459"/>
          <cell r="T459"/>
          <cell r="U459"/>
          <cell r="V459"/>
          <cell r="W459"/>
          <cell r="X459"/>
          <cell r="Y459"/>
          <cell r="Z459">
            <v>0</v>
          </cell>
          <cell r="AA459" t="str">
            <v>فروشگاه آهن اسکندری-وحید نجاری-بابت خرید Rebar Mesh Φ8 , Bore:15cmx15cmطی فاکتور 0072</v>
          </cell>
          <cell r="AB459" t="str">
            <v>خرید انباری</v>
          </cell>
        </row>
        <row r="460">
          <cell r="B460">
            <v>1705</v>
          </cell>
          <cell r="C460">
            <v>-1175001000</v>
          </cell>
          <cell r="D460"/>
          <cell r="E460"/>
          <cell r="F460"/>
          <cell r="G460"/>
          <cell r="H460"/>
          <cell r="I460"/>
          <cell r="J460"/>
          <cell r="K460"/>
          <cell r="L460"/>
          <cell r="M460"/>
          <cell r="N460"/>
          <cell r="O460"/>
          <cell r="P460"/>
          <cell r="Q460"/>
          <cell r="R460"/>
          <cell r="S460"/>
          <cell r="T460"/>
          <cell r="U460">
            <v>1175001000</v>
          </cell>
          <cell r="V460"/>
          <cell r="W460"/>
          <cell r="X460"/>
          <cell r="Y460"/>
          <cell r="Z460">
            <v>0</v>
          </cell>
          <cell r="AA460" t="str">
            <v>پرداخت 10فقره هزینه حمل بارنامه طی تنخواه شماره 70 اسماعیل کرمی</v>
          </cell>
          <cell r="AB460" t="str">
            <v>تنخواه</v>
          </cell>
        </row>
        <row r="461">
          <cell r="B461">
            <v>1739</v>
          </cell>
          <cell r="C461"/>
          <cell r="D461"/>
          <cell r="E461"/>
          <cell r="F461">
            <v>433994400</v>
          </cell>
          <cell r="G461"/>
          <cell r="H461"/>
          <cell r="I461"/>
          <cell r="J461"/>
          <cell r="K461">
            <v>-433994400</v>
          </cell>
          <cell r="L461"/>
          <cell r="M461"/>
          <cell r="N461"/>
          <cell r="O461"/>
          <cell r="P461"/>
          <cell r="Q461"/>
          <cell r="R461"/>
          <cell r="S461"/>
          <cell r="T461"/>
          <cell r="U461"/>
          <cell r="V461"/>
          <cell r="W461"/>
          <cell r="X461"/>
          <cell r="Y461"/>
          <cell r="Z461">
            <v>0</v>
          </cell>
          <cell r="AA461" t="str">
            <v>شرکت پیشگامان فناوری مدریک پارس-بابت خرید چادر برزنت عرض 2 متر	طی فاکتور 5210</v>
          </cell>
          <cell r="AB461" t="str">
            <v>خرید انباری</v>
          </cell>
        </row>
        <row r="462">
          <cell r="B462">
            <v>1750</v>
          </cell>
          <cell r="C462">
            <v>-25931000</v>
          </cell>
          <cell r="D462"/>
          <cell r="E462"/>
          <cell r="F462"/>
          <cell r="G462"/>
          <cell r="H462"/>
          <cell r="I462"/>
          <cell r="J462"/>
          <cell r="K462"/>
          <cell r="L462"/>
          <cell r="M462"/>
          <cell r="N462"/>
          <cell r="O462"/>
          <cell r="P462"/>
          <cell r="Q462"/>
          <cell r="R462"/>
          <cell r="S462"/>
          <cell r="T462">
            <v>25231000</v>
          </cell>
          <cell r="U462">
            <v>700000</v>
          </cell>
          <cell r="V462"/>
          <cell r="W462"/>
          <cell r="X462"/>
          <cell r="Y462"/>
          <cell r="Z462">
            <v>0</v>
          </cell>
          <cell r="AA462" t="str">
            <v>اسناد هزینه تنخواه ش 71 توسط آقای خستو بابت هزینه های دفتر مرکزی از تاریخ 1401/09/10 تا 1401/09/21</v>
          </cell>
          <cell r="AB462" t="str">
            <v>تنخواه</v>
          </cell>
        </row>
        <row r="463">
          <cell r="B463">
            <v>2031</v>
          </cell>
          <cell r="C463"/>
          <cell r="D463"/>
          <cell r="E463"/>
          <cell r="F463">
            <v>19000000</v>
          </cell>
          <cell r="G463"/>
          <cell r="H463"/>
          <cell r="I463"/>
          <cell r="J463"/>
          <cell r="K463">
            <v>-19000000</v>
          </cell>
          <cell r="L463"/>
          <cell r="M463"/>
          <cell r="N463"/>
          <cell r="O463"/>
          <cell r="P463"/>
          <cell r="Q463"/>
          <cell r="R463"/>
          <cell r="S463"/>
          <cell r="T463"/>
          <cell r="U463"/>
          <cell r="V463"/>
          <cell r="W463"/>
          <cell r="X463"/>
          <cell r="Y463"/>
          <cell r="Z463">
            <v>0</v>
          </cell>
          <cell r="AA463" t="str">
            <v>مرتضی احمدی(تیرچه بلوک یکتا)-بابت خرید بلوک دیواری 20*20*40طی فاکتور 6033</v>
          </cell>
          <cell r="AB463" t="str">
            <v>خرید انباری</v>
          </cell>
        </row>
        <row r="464">
          <cell r="B464">
            <v>1757</v>
          </cell>
          <cell r="C464">
            <v>-19830</v>
          </cell>
          <cell r="D464"/>
          <cell r="E464"/>
          <cell r="F464"/>
          <cell r="G464"/>
          <cell r="H464"/>
          <cell r="I464"/>
          <cell r="J464"/>
          <cell r="K464"/>
          <cell r="L464"/>
          <cell r="M464"/>
          <cell r="N464"/>
          <cell r="O464"/>
          <cell r="P464"/>
          <cell r="Q464"/>
          <cell r="R464"/>
          <cell r="S464"/>
          <cell r="T464"/>
          <cell r="U464"/>
          <cell r="V464">
            <v>19830</v>
          </cell>
          <cell r="W464"/>
          <cell r="X464"/>
          <cell r="Y464"/>
          <cell r="Z464">
            <v>0</v>
          </cell>
          <cell r="AA464" t="str">
            <v>هزینه کارمزد بانکی از تجارت جاری 306827022 سند ش 103748</v>
          </cell>
          <cell r="AB464" t="str">
            <v>کارمزد</v>
          </cell>
        </row>
        <row r="465">
          <cell r="B465">
            <v>1864</v>
          </cell>
          <cell r="C465"/>
          <cell r="D465"/>
          <cell r="E465"/>
          <cell r="F465">
            <v>6059241875</v>
          </cell>
          <cell r="G465"/>
          <cell r="H465"/>
          <cell r="I465"/>
          <cell r="J465"/>
          <cell r="K465">
            <v>-6059241875</v>
          </cell>
          <cell r="L465"/>
          <cell r="M465"/>
          <cell r="N465"/>
          <cell r="O465"/>
          <cell r="P465"/>
          <cell r="Q465"/>
          <cell r="R465"/>
          <cell r="S465"/>
          <cell r="T465"/>
          <cell r="U465"/>
          <cell r="V465"/>
          <cell r="W465"/>
          <cell r="X465"/>
          <cell r="Y465"/>
          <cell r="Z465">
            <v>0</v>
          </cell>
          <cell r="AA465" t="str">
            <v>ریخته گری برناگداز-بابت خرید MMO Wire Anode, 3mm diameter, with 1×10 mm² Cu/HMWPE/PVDFطی فاکتور 346</v>
          </cell>
          <cell r="AB465" t="str">
            <v>خرید انباری</v>
          </cell>
        </row>
        <row r="466">
          <cell r="B466">
            <v>1706</v>
          </cell>
          <cell r="C466">
            <v>200000000000</v>
          </cell>
          <cell r="D466"/>
          <cell r="E466"/>
          <cell r="F466"/>
          <cell r="G466"/>
          <cell r="H466"/>
          <cell r="I466"/>
          <cell r="J466"/>
          <cell r="K466"/>
          <cell r="L466"/>
          <cell r="M466">
            <v>-200000000000</v>
          </cell>
          <cell r="N466"/>
          <cell r="O466"/>
          <cell r="P466"/>
          <cell r="Q466"/>
          <cell r="R466"/>
          <cell r="S466"/>
          <cell r="T466"/>
          <cell r="U466"/>
          <cell r="V466"/>
          <cell r="W466"/>
          <cell r="X466"/>
          <cell r="Y466"/>
          <cell r="Z466">
            <v>0</v>
          </cell>
          <cell r="AA466" t="str">
            <v>سنگ آهن مرکزی رباط- واریزی طی سند 686000 به تجارت اکو 306827022 بابت افزایش سرمایه</v>
          </cell>
          <cell r="AB466" t="str">
            <v>دریافت و پرداخت</v>
          </cell>
        </row>
        <row r="467">
          <cell r="B467">
            <v>1725</v>
          </cell>
          <cell r="C467"/>
          <cell r="D467"/>
          <cell r="E467"/>
          <cell r="F467"/>
          <cell r="G467">
            <v>19858885900</v>
          </cell>
          <cell r="H467"/>
          <cell r="I467"/>
          <cell r="J467"/>
          <cell r="K467">
            <v>-19858885900</v>
          </cell>
          <cell r="L467"/>
          <cell r="M467"/>
          <cell r="N467"/>
          <cell r="O467"/>
          <cell r="P467"/>
          <cell r="Q467"/>
          <cell r="R467"/>
          <cell r="S467"/>
          <cell r="T467"/>
          <cell r="U467"/>
          <cell r="V467"/>
          <cell r="W467"/>
          <cell r="X467"/>
          <cell r="Y467"/>
          <cell r="Z467">
            <v>0</v>
          </cell>
          <cell r="AA467" t="str">
            <v>پرداخت چک 859894 بانک تجارت بنام خانم مرضیه هدایتی بابت ص 2350 ص و ش 32 آبان ماه ق ADSH-P-CO-GE-014 از سیراف بتن جنوب</v>
          </cell>
          <cell r="AB467" t="str">
            <v>دریافت و پرداخت</v>
          </cell>
        </row>
        <row r="468">
          <cell r="B468">
            <v>1824</v>
          </cell>
          <cell r="C468">
            <v>-46747171</v>
          </cell>
          <cell r="D468"/>
          <cell r="E468"/>
          <cell r="F468"/>
          <cell r="G468"/>
          <cell r="H468"/>
          <cell r="I468"/>
          <cell r="J468"/>
          <cell r="K468"/>
          <cell r="L468"/>
          <cell r="M468"/>
          <cell r="N468"/>
          <cell r="O468"/>
          <cell r="P468"/>
          <cell r="Q468"/>
          <cell r="R468"/>
          <cell r="S468"/>
          <cell r="T468"/>
          <cell r="U468"/>
          <cell r="V468">
            <v>46747171</v>
          </cell>
          <cell r="W468"/>
          <cell r="X468"/>
          <cell r="Y468"/>
          <cell r="Z468">
            <v>0</v>
          </cell>
          <cell r="AA468" t="str">
            <v>هزینه کارمزد تایید تحویل اسناد به مشتری دیداری 01701396S00451 پارت 197 سند ش 316836585</v>
          </cell>
          <cell r="AB468" t="str">
            <v>کارمزد</v>
          </cell>
        </row>
        <row r="469">
          <cell r="B469">
            <v>1835</v>
          </cell>
          <cell r="C469">
            <v>-14987000</v>
          </cell>
          <cell r="D469"/>
          <cell r="E469"/>
          <cell r="F469"/>
          <cell r="G469"/>
          <cell r="H469"/>
          <cell r="I469"/>
          <cell r="J469"/>
          <cell r="K469"/>
          <cell r="L469"/>
          <cell r="M469"/>
          <cell r="N469"/>
          <cell r="O469"/>
          <cell r="P469"/>
          <cell r="Q469"/>
          <cell r="R469"/>
          <cell r="S469"/>
          <cell r="T469">
            <v>14987000</v>
          </cell>
          <cell r="U469"/>
          <cell r="V469"/>
          <cell r="W469"/>
          <cell r="X469"/>
          <cell r="Y469"/>
          <cell r="Z469">
            <v>0</v>
          </cell>
          <cell r="AA469" t="str">
            <v>اسناد هزینه تنخواه شماره 75 توسط آقای خستو بابت هزینه های دفتر مرکزی از تاریخ 1401/08/26 تا 1401/09/23</v>
          </cell>
          <cell r="AB469" t="str">
            <v>تنخواه</v>
          </cell>
        </row>
        <row r="470">
          <cell r="B470">
            <v>1751</v>
          </cell>
          <cell r="C470">
            <v>-24883130</v>
          </cell>
          <cell r="D470"/>
          <cell r="E470"/>
          <cell r="F470"/>
          <cell r="G470"/>
          <cell r="H470"/>
          <cell r="I470"/>
          <cell r="J470"/>
          <cell r="K470">
            <v>0</v>
          </cell>
          <cell r="L470"/>
          <cell r="M470"/>
          <cell r="N470"/>
          <cell r="O470"/>
          <cell r="P470"/>
          <cell r="Q470"/>
          <cell r="R470"/>
          <cell r="S470"/>
          <cell r="T470">
            <v>24883130</v>
          </cell>
          <cell r="U470"/>
          <cell r="V470"/>
          <cell r="W470"/>
          <cell r="X470"/>
          <cell r="Y470"/>
          <cell r="Z470">
            <v>0</v>
          </cell>
          <cell r="AA470" t="str">
            <v>پست پیشتاز _ مورخ 1401/9/24 ارسال پاکت به مشهد و تهران - بابت پ مالی - خستو ت 72</v>
          </cell>
          <cell r="AB470" t="str">
            <v>تنخواه</v>
          </cell>
        </row>
        <row r="471">
          <cell r="B471">
            <v>1759</v>
          </cell>
          <cell r="C471">
            <v>-139297329646</v>
          </cell>
          <cell r="D471">
            <v>-702670354</v>
          </cell>
          <cell r="E471"/>
          <cell r="F471"/>
          <cell r="G471"/>
          <cell r="H471"/>
          <cell r="I471"/>
          <cell r="J471"/>
          <cell r="K471">
            <v>140000000000</v>
          </cell>
          <cell r="L471"/>
          <cell r="M471"/>
          <cell r="N471"/>
          <cell r="O471"/>
          <cell r="P471"/>
          <cell r="Q471"/>
          <cell r="R471"/>
          <cell r="S471"/>
          <cell r="T471"/>
          <cell r="U471"/>
          <cell r="V471"/>
          <cell r="W471"/>
          <cell r="X471"/>
          <cell r="Y471"/>
          <cell r="Z471">
            <v>0</v>
          </cell>
          <cell r="AA471" t="str">
            <v>پاس چک 921704 بانک تجارت آدیش جنوبی جهت واریز به حساب 306820222 نزد بانک تجارت بنام شرکت سپهرمولد بابت تامین موجودی ق ADSH-E-CO-GE-008</v>
          </cell>
          <cell r="AB471" t="str">
            <v>دریافت و پرداخت</v>
          </cell>
        </row>
        <row r="472">
          <cell r="B472">
            <v>1822</v>
          </cell>
          <cell r="C472">
            <v>7968154</v>
          </cell>
          <cell r="D472"/>
          <cell r="E472"/>
          <cell r="F472"/>
          <cell r="G472"/>
          <cell r="H472"/>
          <cell r="I472"/>
          <cell r="J472"/>
          <cell r="K472"/>
          <cell r="L472"/>
          <cell r="M472"/>
          <cell r="N472"/>
          <cell r="O472"/>
          <cell r="P472"/>
          <cell r="Q472"/>
          <cell r="R472">
            <v>-7968154</v>
          </cell>
          <cell r="S472"/>
          <cell r="T472"/>
          <cell r="U472"/>
          <cell r="V472"/>
          <cell r="W472"/>
          <cell r="X472"/>
          <cell r="Y472"/>
          <cell r="Z472">
            <v>0</v>
          </cell>
          <cell r="AA472" t="str">
            <v>واریز سود علی الحساب از تاریخ 14010825 تا 14000924 توسط ملت 8379602926 سند ش 83796029</v>
          </cell>
          <cell r="AB472" t="str">
            <v>دریافت و پرداخت</v>
          </cell>
        </row>
        <row r="473">
          <cell r="B473">
            <v>1726</v>
          </cell>
          <cell r="C473"/>
          <cell r="D473"/>
          <cell r="E473"/>
          <cell r="F473">
            <v>34253543674</v>
          </cell>
          <cell r="G473"/>
          <cell r="H473"/>
          <cell r="I473"/>
          <cell r="J473"/>
          <cell r="K473">
            <v>-34253543674</v>
          </cell>
          <cell r="L473"/>
          <cell r="M473"/>
          <cell r="N473"/>
          <cell r="O473"/>
          <cell r="P473"/>
          <cell r="Q473"/>
          <cell r="R473"/>
          <cell r="S473"/>
          <cell r="T473"/>
          <cell r="U473"/>
          <cell r="V473"/>
          <cell r="W473"/>
          <cell r="X473"/>
          <cell r="Y473"/>
          <cell r="Z473">
            <v>0</v>
          </cell>
          <cell r="AA473" t="str">
            <v>گروه توسعه و نوسازی صنایع گداختار-بابت خرید GATE 150# RF A216-WCB TRIM NO.1 BB C.A=3MM HO, FLEXIBLE WEDGE, API 600,12"طی فاکتور 545</v>
          </cell>
          <cell r="AB473" t="str">
            <v>خرید انباری</v>
          </cell>
        </row>
        <row r="474">
          <cell r="B474">
            <v>1729</v>
          </cell>
          <cell r="C474"/>
          <cell r="D474"/>
          <cell r="E474"/>
          <cell r="F474"/>
          <cell r="G474">
            <v>-28282742000</v>
          </cell>
          <cell r="H474"/>
          <cell r="I474"/>
          <cell r="J474"/>
          <cell r="K474">
            <v>31425269426</v>
          </cell>
          <cell r="L474">
            <v>-3142527426</v>
          </cell>
          <cell r="M474"/>
          <cell r="N474"/>
          <cell r="O474"/>
          <cell r="P474"/>
          <cell r="Q474"/>
          <cell r="R474"/>
          <cell r="S474"/>
          <cell r="T474"/>
          <cell r="U474"/>
          <cell r="V474"/>
          <cell r="W474"/>
          <cell r="X474"/>
          <cell r="Y474"/>
          <cell r="Z474">
            <v>0</v>
          </cell>
          <cell r="AA474" t="str">
            <v>توسعه و نوسازی صنایع گداختار- بابت 10% سپرده حسن انجام ق ADSH-P-PO-GE-052 جهت تسویه صورتحسابهای 545 الی 547</v>
          </cell>
          <cell r="AB474" t="str">
            <v>اصلاح و انتقال</v>
          </cell>
        </row>
        <row r="475">
          <cell r="B475">
            <v>1732</v>
          </cell>
          <cell r="C475"/>
          <cell r="D475"/>
          <cell r="E475"/>
          <cell r="F475"/>
          <cell r="G475"/>
          <cell r="H475"/>
          <cell r="I475"/>
          <cell r="J475"/>
          <cell r="K475">
            <v>0</v>
          </cell>
          <cell r="L475"/>
          <cell r="M475"/>
          <cell r="N475"/>
          <cell r="O475"/>
          <cell r="P475"/>
          <cell r="Q475"/>
          <cell r="R475"/>
          <cell r="S475"/>
          <cell r="T475"/>
          <cell r="U475"/>
          <cell r="V475"/>
          <cell r="W475"/>
          <cell r="X475"/>
          <cell r="Y475"/>
          <cell r="Z475">
            <v>0</v>
          </cell>
          <cell r="AA475" t="str">
            <v>پرداخت چک 606208 بانک تجارت بنام شرکت سپهرمولد بابت تامین موجودی ق ADSH-E-CO-GE-008</v>
          </cell>
          <cell r="AB475" t="str">
            <v>دریافت و پرداخت</v>
          </cell>
        </row>
        <row r="476">
          <cell r="B476">
            <v>1735</v>
          </cell>
          <cell r="C476"/>
          <cell r="D476"/>
          <cell r="E476"/>
          <cell r="F476">
            <v>19431495836</v>
          </cell>
          <cell r="G476"/>
          <cell r="H476"/>
          <cell r="I476"/>
          <cell r="J476"/>
          <cell r="K476">
            <v>-19431495836</v>
          </cell>
          <cell r="L476"/>
          <cell r="M476"/>
          <cell r="N476"/>
          <cell r="O476"/>
          <cell r="P476"/>
          <cell r="Q476"/>
          <cell r="R476"/>
          <cell r="S476"/>
          <cell r="T476"/>
          <cell r="U476"/>
          <cell r="V476"/>
          <cell r="W476"/>
          <cell r="X476"/>
          <cell r="Y476"/>
          <cell r="Z476">
            <v>0</v>
          </cell>
          <cell r="AA476" t="str">
            <v>شرکت اطلس فولاد ارم-بابت خرید Rebar,Steel Deformed, Round, For Concrete,ASTM 706 Graid (3) or A615 Graid 60, A Size: 16 Ø16طی فاکتور</v>
          </cell>
          <cell r="AB476" t="str">
            <v>خرید انباری</v>
          </cell>
        </row>
        <row r="477">
          <cell r="B477">
            <v>1740</v>
          </cell>
          <cell r="C477"/>
          <cell r="D477"/>
          <cell r="E477"/>
          <cell r="F477">
            <v>6225208000</v>
          </cell>
          <cell r="G477"/>
          <cell r="H477"/>
          <cell r="I477"/>
          <cell r="J477"/>
          <cell r="K477">
            <v>-6225208000</v>
          </cell>
          <cell r="L477"/>
          <cell r="M477"/>
          <cell r="N477"/>
          <cell r="O477"/>
          <cell r="P477"/>
          <cell r="Q477"/>
          <cell r="R477"/>
          <cell r="S477"/>
          <cell r="T477"/>
          <cell r="U477"/>
          <cell r="V477"/>
          <cell r="W477"/>
          <cell r="X477"/>
          <cell r="Y477"/>
          <cell r="Z477">
            <v>0</v>
          </cell>
          <cell r="AA477" t="str">
            <v>شرکت پترو صنعت وندا-بابت خرید PIPE SCH40 SMLS A106-B BE NACE MR0175/ISO 15156 SSC resistant, HIC resitant ASME B36.10M,8"طی فاکتور 697</v>
          </cell>
          <cell r="AB477" t="str">
            <v>خرید انباری</v>
          </cell>
        </row>
        <row r="478">
          <cell r="B478">
            <v>1744</v>
          </cell>
          <cell r="C478"/>
          <cell r="D478"/>
          <cell r="E478"/>
          <cell r="F478"/>
          <cell r="G478">
            <v>0</v>
          </cell>
          <cell r="H478"/>
          <cell r="I478"/>
          <cell r="J478"/>
          <cell r="K478">
            <v>-1040000000</v>
          </cell>
          <cell r="L478">
            <v>-50000000</v>
          </cell>
          <cell r="M478"/>
          <cell r="N478"/>
          <cell r="O478"/>
          <cell r="P478"/>
          <cell r="Q478"/>
          <cell r="R478"/>
          <cell r="S478"/>
          <cell r="T478"/>
          <cell r="U478">
            <v>1090000000</v>
          </cell>
          <cell r="V478"/>
          <cell r="W478"/>
          <cell r="X478"/>
          <cell r="Y478"/>
          <cell r="Z478">
            <v>0</v>
          </cell>
          <cell r="AA478" t="str">
            <v>نگراندیش- بابت ارائه گزارش دوره ای نظارتی منتهی به شهریور 1401 طی صورتحساب ش 639 شامل 9% ارزش افزوده</v>
          </cell>
          <cell r="AB478" t="str">
            <v>خرید خدمات</v>
          </cell>
        </row>
        <row r="479">
          <cell r="B479">
            <v>1761</v>
          </cell>
          <cell r="C479">
            <v>-22698469750</v>
          </cell>
          <cell r="D479"/>
          <cell r="E479"/>
          <cell r="F479"/>
          <cell r="G479"/>
          <cell r="H479"/>
          <cell r="I479"/>
          <cell r="J479"/>
          <cell r="K479">
            <v>22698194750</v>
          </cell>
          <cell r="L479"/>
          <cell r="M479"/>
          <cell r="N479"/>
          <cell r="O479"/>
          <cell r="P479"/>
          <cell r="Q479"/>
          <cell r="R479"/>
          <cell r="S479"/>
          <cell r="T479"/>
          <cell r="U479"/>
          <cell r="V479">
            <v>275000</v>
          </cell>
          <cell r="W479"/>
          <cell r="X479"/>
          <cell r="Y479"/>
          <cell r="Z479">
            <v>0</v>
          </cell>
          <cell r="AA479" t="str">
            <v>پاس چک 859899 بانک تجارت آدیش جنوبی جهت واریز به حساب 0353050990 نزد بانک تجارت بنام شرکت صنعتی آما بابت خرید الکترود طی ص 336170</v>
          </cell>
          <cell r="AB479" t="str">
            <v>شامل کارمزد (دریافت و پرداخت)</v>
          </cell>
        </row>
        <row r="480">
          <cell r="B480">
            <v>1724</v>
          </cell>
          <cell r="C480"/>
          <cell r="D480"/>
          <cell r="E480"/>
          <cell r="F480"/>
          <cell r="G480"/>
          <cell r="H480"/>
          <cell r="I480"/>
          <cell r="J480"/>
          <cell r="K480"/>
          <cell r="L480"/>
          <cell r="M480"/>
          <cell r="N480"/>
          <cell r="O480"/>
          <cell r="P480"/>
          <cell r="Q480"/>
          <cell r="R480"/>
          <cell r="S480"/>
          <cell r="T480"/>
          <cell r="U480"/>
          <cell r="V480"/>
          <cell r="W480"/>
          <cell r="X480">
            <v>0</v>
          </cell>
          <cell r="Y480"/>
          <cell r="Z480">
            <v>0</v>
          </cell>
          <cell r="AA480" t="str">
            <v>گنجینه مهر پارس -دریافت چ ش 631176 بابت تضمین  پیش پرداخت  خرید دربهای ضد حریق طی پ ف 477 جهت ساختمانهای صنعتی</v>
          </cell>
          <cell r="AB480" t="str">
            <v>انتظامی</v>
          </cell>
        </row>
        <row r="481">
          <cell r="B481">
            <v>1734</v>
          </cell>
          <cell r="C481">
            <v>300000000000</v>
          </cell>
          <cell r="D481"/>
          <cell r="E481"/>
          <cell r="F481"/>
          <cell r="G481"/>
          <cell r="H481"/>
          <cell r="I481"/>
          <cell r="J481"/>
          <cell r="K481"/>
          <cell r="L481"/>
          <cell r="M481">
            <v>-300000000000</v>
          </cell>
          <cell r="N481"/>
          <cell r="O481"/>
          <cell r="P481"/>
          <cell r="Q481"/>
          <cell r="R481"/>
          <cell r="S481"/>
          <cell r="T481"/>
          <cell r="U481"/>
          <cell r="V481"/>
          <cell r="W481"/>
          <cell r="X481"/>
          <cell r="Y481"/>
          <cell r="Z481">
            <v>0</v>
          </cell>
          <cell r="AA481" t="str">
            <v>سنگ آهن مرکزی رباط- واریزی طی سند 651081 به تجارت اکو 306827022 بابت افزایش سرمایه</v>
          </cell>
          <cell r="AB481" t="str">
            <v>دریافت و پرداخت</v>
          </cell>
        </row>
        <row r="482">
          <cell r="B482">
            <v>1741</v>
          </cell>
          <cell r="C482"/>
          <cell r="D482"/>
          <cell r="E482"/>
          <cell r="F482"/>
          <cell r="G482"/>
          <cell r="H482"/>
          <cell r="I482"/>
          <cell r="J482"/>
          <cell r="K482">
            <v>0</v>
          </cell>
          <cell r="L482"/>
          <cell r="M482"/>
          <cell r="N482"/>
          <cell r="O482"/>
          <cell r="P482"/>
          <cell r="Q482"/>
          <cell r="R482"/>
          <cell r="S482"/>
          <cell r="T482"/>
          <cell r="U482"/>
          <cell r="V482"/>
          <cell r="W482"/>
          <cell r="X482"/>
          <cell r="Y482"/>
          <cell r="Z482">
            <v>0</v>
          </cell>
          <cell r="AA482" t="str">
            <v>پرداخت چک 921705 بانک تجارت بنام سازمان امور مالیاتی بوشهر جهت پرداخت مالیات حقوق آبان 1401 واحد مالیاتی881521 (شماره قبض 33900143806 )</v>
          </cell>
          <cell r="AB482" t="str">
            <v>دریافت و پرداخت</v>
          </cell>
        </row>
        <row r="483">
          <cell r="B483">
            <v>1742</v>
          </cell>
          <cell r="C483">
            <v>0</v>
          </cell>
          <cell r="D483"/>
          <cell r="E483"/>
          <cell r="F483"/>
          <cell r="G483"/>
          <cell r="H483"/>
          <cell r="I483"/>
          <cell r="J483"/>
          <cell r="K483">
            <v>0</v>
          </cell>
          <cell r="L483"/>
          <cell r="M483"/>
          <cell r="N483"/>
          <cell r="O483"/>
          <cell r="P483"/>
          <cell r="Q483"/>
          <cell r="R483"/>
          <cell r="S483"/>
          <cell r="T483"/>
          <cell r="U483"/>
          <cell r="V483"/>
          <cell r="W483"/>
          <cell r="X483"/>
          <cell r="Y483"/>
          <cell r="Z483">
            <v>0</v>
          </cell>
          <cell r="AA483" t="str">
            <v>پرداخت چک 921708 بانک تجارت به نام شرکت بیمه آسیا بابت قسط سوم بیمه تمام خطر سایت طی شماره بیمه نامه 25432053/99/02</v>
          </cell>
          <cell r="AB483" t="str">
            <v>دریافت و پرداخت</v>
          </cell>
        </row>
        <row r="484">
          <cell r="B484">
            <v>1762</v>
          </cell>
          <cell r="C484">
            <v>-6486327083</v>
          </cell>
          <cell r="D484"/>
          <cell r="E484"/>
          <cell r="F484"/>
          <cell r="G484"/>
          <cell r="H484"/>
          <cell r="I484"/>
          <cell r="J484"/>
          <cell r="K484">
            <v>6486327083</v>
          </cell>
          <cell r="L484"/>
          <cell r="M484"/>
          <cell r="N484"/>
          <cell r="O484"/>
          <cell r="P484"/>
          <cell r="Q484"/>
          <cell r="R484"/>
          <cell r="S484"/>
          <cell r="T484"/>
          <cell r="U484"/>
          <cell r="V484"/>
          <cell r="W484"/>
          <cell r="X484"/>
          <cell r="Y484"/>
          <cell r="Z484">
            <v>0</v>
          </cell>
          <cell r="AA484" t="str">
            <v>پاس چک 921703 بانک تجارت شرکت ریخته گری برناگداز با شناسه ملی 10103844252 جهت واریز به حساب 0352551473 نزد بانک تجارت بابت پ پ خرید اقلام کاتدیک طی پ ف 401500413</v>
          </cell>
          <cell r="AB484" t="str">
            <v>دریافت و پرداخت</v>
          </cell>
        </row>
        <row r="485">
          <cell r="B485">
            <v>1826</v>
          </cell>
          <cell r="C485">
            <v>-209614252</v>
          </cell>
          <cell r="D485"/>
          <cell r="E485"/>
          <cell r="F485"/>
          <cell r="G485"/>
          <cell r="H485"/>
          <cell r="I485"/>
          <cell r="J485"/>
          <cell r="K485"/>
          <cell r="L485"/>
          <cell r="M485"/>
          <cell r="N485"/>
          <cell r="O485"/>
          <cell r="P485"/>
          <cell r="Q485"/>
          <cell r="R485"/>
          <cell r="S485"/>
          <cell r="T485"/>
          <cell r="U485"/>
          <cell r="V485">
            <v>209614252</v>
          </cell>
          <cell r="W485"/>
          <cell r="X485"/>
          <cell r="Y485"/>
          <cell r="Z485">
            <v>0</v>
          </cell>
          <cell r="AA485" t="str">
            <v>هزینه کارمزد تایید تحویل اسناد به مشتری دیداری 01701396S00451 پارت 199 سند ش 317556392</v>
          </cell>
          <cell r="AB485" t="str">
            <v>کارمزد</v>
          </cell>
        </row>
        <row r="486">
          <cell r="B486">
            <v>1849</v>
          </cell>
          <cell r="C486"/>
          <cell r="D486"/>
          <cell r="E486"/>
          <cell r="F486">
            <v>3553312800</v>
          </cell>
          <cell r="G486"/>
          <cell r="H486"/>
          <cell r="I486"/>
          <cell r="J486"/>
          <cell r="K486">
            <v>-3553312800</v>
          </cell>
          <cell r="L486"/>
          <cell r="M486"/>
          <cell r="N486"/>
          <cell r="O486"/>
          <cell r="P486"/>
          <cell r="Q486"/>
          <cell r="R486"/>
          <cell r="S486"/>
          <cell r="T486"/>
          <cell r="U486"/>
          <cell r="V486"/>
          <cell r="W486"/>
          <cell r="X486"/>
          <cell r="Y486"/>
          <cell r="Z486">
            <v>0</v>
          </cell>
          <cell r="AA486" t="str">
            <v>شرکت صنعتی و شیمیایی رنگین زره-بابت خرید رنگ پلی اورتان- قرمز (جزءاول)طی فاکتور 7879</v>
          </cell>
          <cell r="AB486" t="str">
            <v>خرید انباری</v>
          </cell>
        </row>
        <row r="487">
          <cell r="B487">
            <v>1893</v>
          </cell>
          <cell r="C487"/>
          <cell r="D487"/>
          <cell r="E487"/>
          <cell r="F487"/>
          <cell r="G487"/>
          <cell r="H487"/>
          <cell r="I487"/>
          <cell r="J487"/>
          <cell r="K487">
            <v>-8000000</v>
          </cell>
          <cell r="L487"/>
          <cell r="M487"/>
          <cell r="N487"/>
          <cell r="O487"/>
          <cell r="P487"/>
          <cell r="Q487"/>
          <cell r="R487"/>
          <cell r="S487"/>
          <cell r="T487"/>
          <cell r="U487">
            <v>8000000</v>
          </cell>
          <cell r="V487"/>
          <cell r="W487"/>
          <cell r="X487"/>
          <cell r="Y487"/>
          <cell r="Z487">
            <v>0</v>
          </cell>
          <cell r="AA487" t="str">
            <v>پرداخت چک 194424 بانک اقتصاد نوین جهت شارژ بن کارت هدیه تولد 2 نفر از پرسنل شرکت طبق لیست پیوست</v>
          </cell>
          <cell r="AB487" t="str">
            <v>سایر هزینه ها</v>
          </cell>
        </row>
        <row r="488">
          <cell r="B488">
            <v>1748</v>
          </cell>
          <cell r="C488">
            <v>-386712519</v>
          </cell>
          <cell r="D488"/>
          <cell r="E488"/>
          <cell r="F488"/>
          <cell r="G488"/>
          <cell r="H488"/>
          <cell r="I488"/>
          <cell r="J488"/>
          <cell r="K488">
            <v>386712519</v>
          </cell>
          <cell r="L488"/>
          <cell r="M488"/>
          <cell r="N488"/>
          <cell r="O488"/>
          <cell r="P488"/>
          <cell r="Q488"/>
          <cell r="R488"/>
          <cell r="S488"/>
          <cell r="T488"/>
          <cell r="U488"/>
          <cell r="V488"/>
          <cell r="W488"/>
          <cell r="X488"/>
          <cell r="Y488"/>
          <cell r="Z488">
            <v>0</v>
          </cell>
          <cell r="AA488" t="str">
            <v>پرداخت چک 323198 بانک ملت بابت حقوق آبان ماه 1401 پرسنل گمرک (واریزی) طی دستور پرداخت پیوست</v>
          </cell>
          <cell r="AB488" t="str">
            <v>دریافت و پرداخت</v>
          </cell>
        </row>
        <row r="489">
          <cell r="B489">
            <v>1749</v>
          </cell>
          <cell r="C489"/>
          <cell r="D489"/>
          <cell r="E489"/>
          <cell r="F489"/>
          <cell r="G489">
            <v>7557924000</v>
          </cell>
          <cell r="H489"/>
          <cell r="I489"/>
          <cell r="J489"/>
          <cell r="K489">
            <v>-7557924000</v>
          </cell>
          <cell r="L489"/>
          <cell r="M489"/>
          <cell r="N489"/>
          <cell r="O489"/>
          <cell r="P489"/>
          <cell r="Q489"/>
          <cell r="R489"/>
          <cell r="S489"/>
          <cell r="T489"/>
          <cell r="U489"/>
          <cell r="V489"/>
          <cell r="W489"/>
          <cell r="X489"/>
          <cell r="Y489"/>
          <cell r="Z489">
            <v>0</v>
          </cell>
          <cell r="AA489" t="str">
            <v>پرداخت چک 921714 بانک تجارت بنام جهان عایق پارس بابت تسویه مرحله دوم پارت های عایق سرد و گرم طی رسید های MRS-JAY-098-010 الی 018 ق ADSH-P-PO-GE-098 معادل 113.603/56 یورو</v>
          </cell>
          <cell r="AB489" t="str">
            <v>دریافت و پرداخت</v>
          </cell>
        </row>
        <row r="490">
          <cell r="B490">
            <v>1763</v>
          </cell>
          <cell r="C490">
            <v>-22452802352</v>
          </cell>
          <cell r="D490"/>
          <cell r="E490"/>
          <cell r="F490"/>
          <cell r="G490"/>
          <cell r="H490"/>
          <cell r="I490"/>
          <cell r="J490"/>
          <cell r="K490">
            <v>22452802352</v>
          </cell>
          <cell r="L490"/>
          <cell r="M490"/>
          <cell r="N490"/>
          <cell r="O490"/>
          <cell r="P490"/>
          <cell r="Q490"/>
          <cell r="R490"/>
          <cell r="S490"/>
          <cell r="T490"/>
          <cell r="U490"/>
          <cell r="V490"/>
          <cell r="W490"/>
          <cell r="X490"/>
          <cell r="Y490"/>
          <cell r="Z490">
            <v>0</v>
          </cell>
          <cell r="AA490" t="str">
            <v>پاس چک 194424 بانک اقتصاد نوین آدیش جنوبی جهت پرداخت شارژ بن کارت هدیه تولد 2 نفر از پرسنل شرکت طبق لیست پیوست</v>
          </cell>
          <cell r="AB490" t="str">
            <v>دریافت و پرداخت</v>
          </cell>
        </row>
        <row r="491">
          <cell r="B491">
            <v>1764</v>
          </cell>
          <cell r="C491">
            <v>-273250</v>
          </cell>
          <cell r="D491"/>
          <cell r="E491"/>
          <cell r="F491"/>
          <cell r="G491"/>
          <cell r="H491"/>
          <cell r="I491"/>
          <cell r="J491"/>
          <cell r="K491"/>
          <cell r="L491"/>
          <cell r="M491"/>
          <cell r="N491"/>
          <cell r="O491"/>
          <cell r="P491"/>
          <cell r="Q491"/>
          <cell r="R491"/>
          <cell r="S491"/>
          <cell r="T491"/>
          <cell r="U491"/>
          <cell r="V491">
            <v>273250</v>
          </cell>
          <cell r="W491"/>
          <cell r="X491"/>
          <cell r="Y491"/>
          <cell r="Z491">
            <v>0</v>
          </cell>
          <cell r="AA491" t="str">
            <v>انتقال از اقتصاد پشتیبان 215/850/5278624/1 به پشتیبان جاری 215/2/5278624/1 سند ش 10284734</v>
          </cell>
          <cell r="AB491" t="str">
            <v>کارمزد</v>
          </cell>
        </row>
        <row r="492">
          <cell r="B492">
            <v>1777</v>
          </cell>
          <cell r="C492"/>
          <cell r="D492"/>
          <cell r="E492"/>
          <cell r="F492"/>
          <cell r="G492"/>
          <cell r="H492"/>
          <cell r="I492"/>
          <cell r="J492"/>
          <cell r="K492"/>
          <cell r="L492"/>
          <cell r="M492"/>
          <cell r="N492"/>
          <cell r="O492"/>
          <cell r="P492"/>
          <cell r="Q492"/>
          <cell r="R492"/>
          <cell r="S492"/>
          <cell r="T492"/>
          <cell r="U492"/>
          <cell r="V492"/>
          <cell r="W492"/>
          <cell r="X492">
            <v>0</v>
          </cell>
          <cell r="Y492"/>
          <cell r="Z492">
            <v>0</v>
          </cell>
          <cell r="AA492" t="str">
            <v>آروین تجهیز صنعت خاورمیانه -دریافت سفته 253985 بابت تضمین پیش پرداخت خرید گسکت</v>
          </cell>
          <cell r="AB492" t="str">
            <v>انتظامی</v>
          </cell>
        </row>
        <row r="493">
          <cell r="B493">
            <v>1780</v>
          </cell>
          <cell r="C493"/>
          <cell r="D493"/>
          <cell r="E493"/>
          <cell r="F493"/>
          <cell r="G493"/>
          <cell r="H493"/>
          <cell r="I493"/>
          <cell r="J493"/>
          <cell r="K493"/>
          <cell r="L493"/>
          <cell r="M493"/>
          <cell r="N493"/>
          <cell r="O493"/>
          <cell r="P493"/>
          <cell r="Q493"/>
          <cell r="R493"/>
          <cell r="S493"/>
          <cell r="T493"/>
          <cell r="U493"/>
          <cell r="V493"/>
          <cell r="W493"/>
          <cell r="X493">
            <v>0</v>
          </cell>
          <cell r="Y493"/>
          <cell r="Z493">
            <v>0</v>
          </cell>
          <cell r="AA493" t="str">
            <v>تولیدی و صنعتی سیم و کابل مغان- چک 672629 (توسعه تعاون) بابت شرکت در مناقصه</v>
          </cell>
          <cell r="AB493" t="str">
            <v>انتظامی</v>
          </cell>
        </row>
        <row r="494">
          <cell r="B494">
            <v>1794</v>
          </cell>
          <cell r="C494">
            <v>-3900</v>
          </cell>
          <cell r="D494"/>
          <cell r="E494"/>
          <cell r="F494"/>
          <cell r="G494"/>
          <cell r="H494"/>
          <cell r="I494"/>
          <cell r="J494"/>
          <cell r="K494"/>
          <cell r="L494"/>
          <cell r="M494"/>
          <cell r="N494"/>
          <cell r="O494"/>
          <cell r="P494"/>
          <cell r="Q494"/>
          <cell r="R494"/>
          <cell r="S494"/>
          <cell r="T494"/>
          <cell r="U494"/>
          <cell r="V494">
            <v>3900</v>
          </cell>
          <cell r="W494"/>
          <cell r="X494"/>
          <cell r="Y494"/>
          <cell r="Z494">
            <v>0</v>
          </cell>
          <cell r="AA494" t="str">
            <v>هزینه کارمزد ساتنا ملت جاری 8375650927 سند ش 325594837</v>
          </cell>
          <cell r="AB494" t="str">
            <v>کارمزد</v>
          </cell>
        </row>
        <row r="495">
          <cell r="B495">
            <v>1836</v>
          </cell>
          <cell r="C495">
            <v>-21680000</v>
          </cell>
          <cell r="D495"/>
          <cell r="E495"/>
          <cell r="F495"/>
          <cell r="G495"/>
          <cell r="H495"/>
          <cell r="I495"/>
          <cell r="J495"/>
          <cell r="K495">
            <v>0</v>
          </cell>
          <cell r="L495"/>
          <cell r="M495"/>
          <cell r="N495"/>
          <cell r="O495"/>
          <cell r="P495"/>
          <cell r="Q495"/>
          <cell r="R495"/>
          <cell r="S495"/>
          <cell r="T495">
            <v>21680000</v>
          </cell>
          <cell r="U495"/>
          <cell r="V495"/>
          <cell r="W495"/>
          <cell r="X495"/>
          <cell r="Y495"/>
          <cell r="Z495">
            <v>0</v>
          </cell>
          <cell r="AA495" t="str">
            <v>اسناد هزینه تنخواه شماره 76 توسط آقای خستو بابت هزینه های دفتر مرکزی از تاریخ 1401/09/12 تا 1401/09/28</v>
          </cell>
          <cell r="AB495" t="str">
            <v>تنخواه</v>
          </cell>
        </row>
        <row r="496">
          <cell r="B496">
            <v>1766</v>
          </cell>
          <cell r="C496"/>
          <cell r="D496"/>
          <cell r="E496"/>
          <cell r="F496"/>
          <cell r="G496"/>
          <cell r="H496"/>
          <cell r="I496"/>
          <cell r="J496"/>
          <cell r="K496">
            <v>0</v>
          </cell>
          <cell r="L496"/>
          <cell r="M496"/>
          <cell r="N496"/>
          <cell r="O496"/>
          <cell r="P496"/>
          <cell r="Q496"/>
          <cell r="R496"/>
          <cell r="S496"/>
          <cell r="T496"/>
          <cell r="U496"/>
          <cell r="V496"/>
          <cell r="W496"/>
          <cell r="X496"/>
          <cell r="Y496"/>
          <cell r="Z496">
            <v>0</v>
          </cell>
          <cell r="AA496" t="str">
            <v>پرداخت چک 921723 بانک تجارت به نام شرکت کاریز هیدرو سازه گیل بابت خرید ابر روان کننده و میکروسیلیس طی ص 3870-3872</v>
          </cell>
          <cell r="AB496" t="str">
            <v>دریافت و پرداخت</v>
          </cell>
        </row>
        <row r="497">
          <cell r="B497">
            <v>1768</v>
          </cell>
          <cell r="C497">
            <v>-171768039778</v>
          </cell>
          <cell r="D497"/>
          <cell r="E497"/>
          <cell r="F497"/>
          <cell r="G497"/>
          <cell r="H497"/>
          <cell r="I497"/>
          <cell r="J497"/>
          <cell r="K497">
            <v>171767789778</v>
          </cell>
          <cell r="L497"/>
          <cell r="M497"/>
          <cell r="N497"/>
          <cell r="O497"/>
          <cell r="P497"/>
          <cell r="Q497"/>
          <cell r="R497"/>
          <cell r="S497"/>
          <cell r="T497"/>
          <cell r="U497"/>
          <cell r="V497">
            <v>250000</v>
          </cell>
          <cell r="W497"/>
          <cell r="X497"/>
          <cell r="Y497"/>
          <cell r="Z497">
            <v>0</v>
          </cell>
          <cell r="AA497" t="str">
            <v>پاس چک 921711 بانک تجارت آدیش جنوبی جهت واریز به حساب متمرکز اداره کل امور مالی کد 8150 جهت پرداخت حق بیمه آبان ماه 1401 کارکنان به نام سازمان تامین اجتماعی شعبه بیست و پنج تهران (قبض 025001093267001 )</v>
          </cell>
          <cell r="AB497" t="str">
            <v>شامل کارمزد (دریافت و پرداخت)</v>
          </cell>
        </row>
        <row r="498">
          <cell r="B498">
            <v>1770</v>
          </cell>
          <cell r="C498"/>
          <cell r="D498"/>
          <cell r="E498"/>
          <cell r="F498"/>
          <cell r="G498"/>
          <cell r="H498"/>
          <cell r="I498"/>
          <cell r="J498"/>
          <cell r="K498">
            <v>-55613000</v>
          </cell>
          <cell r="L498"/>
          <cell r="M498"/>
          <cell r="N498"/>
          <cell r="O498"/>
          <cell r="P498"/>
          <cell r="Q498"/>
          <cell r="R498"/>
          <cell r="S498"/>
          <cell r="T498">
            <v>55613000</v>
          </cell>
          <cell r="U498"/>
          <cell r="V498"/>
          <cell r="W498"/>
          <cell r="X498"/>
          <cell r="Y498"/>
          <cell r="Z498">
            <v>0</v>
          </cell>
          <cell r="AA498" t="str">
            <v>پرتو پرواز فردا- بابت چهار فقره بلیط هواپیما صورتحساب ش 108</v>
          </cell>
          <cell r="AB498" t="str">
            <v>خرید خدمات</v>
          </cell>
        </row>
        <row r="499">
          <cell r="B499">
            <v>1789</v>
          </cell>
          <cell r="C499"/>
          <cell r="D499"/>
          <cell r="E499"/>
          <cell r="F499"/>
          <cell r="G499"/>
          <cell r="H499"/>
          <cell r="I499"/>
          <cell r="J499"/>
          <cell r="K499">
            <v>-71666667</v>
          </cell>
          <cell r="L499"/>
          <cell r="M499"/>
          <cell r="N499"/>
          <cell r="O499"/>
          <cell r="P499"/>
          <cell r="Q499"/>
          <cell r="R499"/>
          <cell r="S499"/>
          <cell r="T499"/>
          <cell r="U499">
            <v>71666667</v>
          </cell>
          <cell r="V499"/>
          <cell r="W499"/>
          <cell r="X499"/>
          <cell r="Y499"/>
          <cell r="Z499">
            <v>0</v>
          </cell>
          <cell r="AA499" t="str">
            <v>پرداخت چک 194425 بانک اقتصاد نوین بنام پالایش میعانات گازی آدیش جنوبی بابت آدیش جنوبی جهت پرداخت شارژ بن کارت های شب یلدا 8 نفر از پرسنل شرکت طبق لیست پیوست</v>
          </cell>
          <cell r="AB499" t="str">
            <v>سایر هزینه ها</v>
          </cell>
        </row>
        <row r="500">
          <cell r="B500">
            <v>1814</v>
          </cell>
          <cell r="C500">
            <v>-1046579000</v>
          </cell>
          <cell r="D500"/>
          <cell r="E500"/>
          <cell r="F500"/>
          <cell r="G500"/>
          <cell r="H500"/>
          <cell r="I500"/>
          <cell r="J500"/>
          <cell r="K500"/>
          <cell r="L500"/>
          <cell r="M500"/>
          <cell r="N500"/>
          <cell r="O500"/>
          <cell r="P500"/>
          <cell r="Q500"/>
          <cell r="R500"/>
          <cell r="S500"/>
          <cell r="T500"/>
          <cell r="U500">
            <v>1046579000</v>
          </cell>
          <cell r="V500"/>
          <cell r="W500"/>
          <cell r="X500"/>
          <cell r="Y500"/>
          <cell r="Z500">
            <v>0</v>
          </cell>
          <cell r="AA500" t="str">
            <v>پرداخت 9 فقره هزینه حمل بارنامه طی تنخواه 71 اسماعیل کرمی</v>
          </cell>
          <cell r="AB500" t="str">
            <v>تنخواه</v>
          </cell>
        </row>
        <row r="501">
          <cell r="B501">
            <v>1648</v>
          </cell>
          <cell r="C501"/>
          <cell r="D501"/>
          <cell r="E501"/>
          <cell r="F501"/>
          <cell r="G501">
            <v>0</v>
          </cell>
          <cell r="H501"/>
          <cell r="I501"/>
          <cell r="J501"/>
          <cell r="K501">
            <v>31600000</v>
          </cell>
          <cell r="L501"/>
          <cell r="M501"/>
          <cell r="N501"/>
          <cell r="O501"/>
          <cell r="P501"/>
          <cell r="Q501"/>
          <cell r="R501"/>
          <cell r="S501"/>
          <cell r="T501"/>
          <cell r="U501">
            <v>-31600000</v>
          </cell>
          <cell r="V501"/>
          <cell r="W501"/>
          <cell r="X501"/>
          <cell r="Y501"/>
          <cell r="Z501">
            <v>0</v>
          </cell>
          <cell r="AA501" t="str">
            <v>پولاد پیچ کار- بابت 9% ارزش افزوده صورتحساب 27198 مورخ 1401/07/11</v>
          </cell>
          <cell r="AB501" t="str">
            <v>برگشت از خرید</v>
          </cell>
        </row>
        <row r="502">
          <cell r="B502">
            <v>1783</v>
          </cell>
          <cell r="C502">
            <v>-7757119080</v>
          </cell>
          <cell r="D502"/>
          <cell r="E502"/>
          <cell r="F502"/>
          <cell r="G502"/>
          <cell r="H502"/>
          <cell r="I502"/>
          <cell r="J502"/>
          <cell r="K502">
            <v>7757119080</v>
          </cell>
          <cell r="L502"/>
          <cell r="M502"/>
          <cell r="N502"/>
          <cell r="O502"/>
          <cell r="P502"/>
          <cell r="Q502"/>
          <cell r="R502"/>
          <cell r="S502"/>
          <cell r="T502"/>
          <cell r="U502"/>
          <cell r="V502"/>
          <cell r="W502"/>
          <cell r="X502"/>
          <cell r="Y502"/>
          <cell r="Z502">
            <v>0</v>
          </cell>
          <cell r="AA502" t="str">
            <v>پاس چک 859898 بانک تجارت شرکت برق و تاسیسات داریان بابت پ پ ق ADSH-P-PO-GE-112 معادل 12.250 یورو</v>
          </cell>
          <cell r="AB502" t="str">
            <v>دریافت و پرداخت</v>
          </cell>
        </row>
        <row r="503">
          <cell r="B503">
            <v>1785</v>
          </cell>
          <cell r="C503">
            <v>-297580</v>
          </cell>
          <cell r="D503"/>
          <cell r="E503"/>
          <cell r="F503"/>
          <cell r="G503"/>
          <cell r="H503"/>
          <cell r="I503"/>
          <cell r="J503"/>
          <cell r="K503"/>
          <cell r="L503"/>
          <cell r="M503"/>
          <cell r="N503"/>
          <cell r="O503"/>
          <cell r="P503"/>
          <cell r="Q503"/>
          <cell r="R503"/>
          <cell r="S503"/>
          <cell r="T503"/>
          <cell r="U503"/>
          <cell r="V503">
            <v>297580</v>
          </cell>
          <cell r="W503"/>
          <cell r="X503"/>
          <cell r="Y503"/>
          <cell r="Z503">
            <v>0</v>
          </cell>
          <cell r="AA503" t="str">
            <v>هزینه کارمزد بانکی از تجارت جاری 306827022 سند ش 38269</v>
          </cell>
          <cell r="AB503" t="str">
            <v>کارمزد</v>
          </cell>
        </row>
        <row r="504">
          <cell r="B504">
            <v>1790</v>
          </cell>
          <cell r="C504">
            <v>0</v>
          </cell>
          <cell r="D504"/>
          <cell r="E504"/>
          <cell r="F504"/>
          <cell r="G504"/>
          <cell r="H504"/>
          <cell r="I504"/>
          <cell r="J504"/>
          <cell r="K504"/>
          <cell r="L504"/>
          <cell r="M504"/>
          <cell r="N504"/>
          <cell r="O504"/>
          <cell r="P504"/>
          <cell r="Q504"/>
          <cell r="R504"/>
          <cell r="S504"/>
          <cell r="T504"/>
          <cell r="U504"/>
          <cell r="V504"/>
          <cell r="W504"/>
          <cell r="X504"/>
          <cell r="Y504"/>
          <cell r="Z504">
            <v>0</v>
          </cell>
          <cell r="AA504" t="str">
            <v>انتقال از اقتصاد پشتیبان 215/850/5278624/1 به پشتیبان جاری 215/2/5278624/1 سند ش 10290037</v>
          </cell>
          <cell r="AB504" t="str">
            <v>اصلاح و انتقال</v>
          </cell>
        </row>
        <row r="505">
          <cell r="B505">
            <v>1791</v>
          </cell>
          <cell r="C505">
            <v>-71666667</v>
          </cell>
          <cell r="D505"/>
          <cell r="E505"/>
          <cell r="F505"/>
          <cell r="G505"/>
          <cell r="H505"/>
          <cell r="I505"/>
          <cell r="J505"/>
          <cell r="K505">
            <v>71666667</v>
          </cell>
          <cell r="L505"/>
          <cell r="M505"/>
          <cell r="N505"/>
          <cell r="O505"/>
          <cell r="P505"/>
          <cell r="Q505"/>
          <cell r="R505"/>
          <cell r="S505"/>
          <cell r="T505"/>
          <cell r="U505"/>
          <cell r="V505"/>
          <cell r="W505"/>
          <cell r="X505"/>
          <cell r="Y505"/>
          <cell r="Z505">
            <v>0</v>
          </cell>
          <cell r="AA505" t="str">
            <v>پاس چک 194425 بانک اقتصاد نوین آدیش جنوبی جهت پرداخت شارژ بن کارت های شب یلدا 8 نفر از پرسنل شرکت طبق لیست پیوست</v>
          </cell>
          <cell r="AB505" t="str">
            <v>دریافت و پرداخت</v>
          </cell>
        </row>
        <row r="506">
          <cell r="B506">
            <v>1793</v>
          </cell>
          <cell r="C506">
            <v>0</v>
          </cell>
          <cell r="D506"/>
          <cell r="E506"/>
          <cell r="F506"/>
          <cell r="G506"/>
          <cell r="H506"/>
          <cell r="I506"/>
          <cell r="J506"/>
          <cell r="K506">
            <v>0</v>
          </cell>
          <cell r="L506"/>
          <cell r="M506"/>
          <cell r="N506"/>
          <cell r="O506"/>
          <cell r="P506"/>
          <cell r="Q506"/>
          <cell r="R506"/>
          <cell r="S506"/>
          <cell r="T506"/>
          <cell r="U506"/>
          <cell r="V506"/>
          <cell r="W506"/>
          <cell r="X506"/>
          <cell r="Y506"/>
          <cell r="Z506">
            <v>0</v>
          </cell>
          <cell r="AA506" t="str">
            <v>پرداخت چک 323200 بانک ملت به نام شرکت خدمات مسافرت هوایی پرتو پرواز فردا بابت ص 108</v>
          </cell>
          <cell r="AB506" t="str">
            <v>دریافت و پرداخت</v>
          </cell>
        </row>
        <row r="507">
          <cell r="B507">
            <v>1816</v>
          </cell>
          <cell r="C507"/>
          <cell r="D507"/>
          <cell r="E507"/>
          <cell r="F507">
            <v>88150000</v>
          </cell>
          <cell r="G507"/>
          <cell r="H507"/>
          <cell r="I507"/>
          <cell r="J507"/>
          <cell r="K507">
            <v>-88150000</v>
          </cell>
          <cell r="L507"/>
          <cell r="M507"/>
          <cell r="N507"/>
          <cell r="O507"/>
          <cell r="P507"/>
          <cell r="Q507"/>
          <cell r="R507"/>
          <cell r="S507"/>
          <cell r="T507"/>
          <cell r="U507"/>
          <cell r="V507"/>
          <cell r="W507"/>
          <cell r="X507"/>
          <cell r="Y507"/>
          <cell r="Z507">
            <v>0</v>
          </cell>
          <cell r="AA507" t="str">
            <v>اسکندر رمضانی (ناصر توکل محمود آبادی)-بابت خرید 	آجر فشاری (آجر گری)طی فاکتور 1362</v>
          </cell>
          <cell r="AB507" t="str">
            <v>خرید انباری</v>
          </cell>
        </row>
        <row r="508">
          <cell r="B508">
            <v>1841</v>
          </cell>
          <cell r="C508"/>
          <cell r="D508">
            <v>-106750000</v>
          </cell>
          <cell r="E508"/>
          <cell r="F508"/>
          <cell r="G508"/>
          <cell r="H508"/>
          <cell r="I508"/>
          <cell r="J508"/>
          <cell r="K508">
            <v>-1735839559</v>
          </cell>
          <cell r="L508"/>
          <cell r="M508"/>
          <cell r="N508"/>
          <cell r="O508"/>
          <cell r="P508"/>
          <cell r="Q508"/>
          <cell r="R508"/>
          <cell r="S508">
            <v>1842589559</v>
          </cell>
          <cell r="T508"/>
          <cell r="U508"/>
          <cell r="V508"/>
          <cell r="W508"/>
          <cell r="X508"/>
          <cell r="Y508"/>
          <cell r="Z508">
            <v>0</v>
          </cell>
          <cell r="AA508" t="str">
            <v>بابت قسط بیمه تکمیلی آذر ماه</v>
          </cell>
          <cell r="AB508" t="str">
            <v>حقوق و دستمزد</v>
          </cell>
        </row>
        <row r="509">
          <cell r="B509">
            <v>1842</v>
          </cell>
          <cell r="C509"/>
          <cell r="D509"/>
          <cell r="E509"/>
          <cell r="F509"/>
          <cell r="G509"/>
          <cell r="H509"/>
          <cell r="I509"/>
          <cell r="J509"/>
          <cell r="K509"/>
          <cell r="L509"/>
          <cell r="M509"/>
          <cell r="N509"/>
          <cell r="O509">
            <v>-93493484</v>
          </cell>
          <cell r="P509"/>
          <cell r="Q509"/>
          <cell r="R509"/>
          <cell r="S509">
            <v>93493484</v>
          </cell>
          <cell r="T509"/>
          <cell r="U509"/>
          <cell r="V509"/>
          <cell r="W509"/>
          <cell r="X509"/>
          <cell r="Y509"/>
          <cell r="Z509">
            <v>0</v>
          </cell>
          <cell r="AA509" t="str">
            <v>بابت ذخیره مزایای پایان خدمت آذر ماه</v>
          </cell>
          <cell r="AB509" t="str">
            <v>حقوق و دستمزد</v>
          </cell>
        </row>
        <row r="510">
          <cell r="B510">
            <v>1843</v>
          </cell>
          <cell r="C510"/>
          <cell r="D510"/>
          <cell r="E510"/>
          <cell r="F510"/>
          <cell r="G510"/>
          <cell r="H510"/>
          <cell r="I510"/>
          <cell r="J510"/>
          <cell r="K510">
            <v>-87734811</v>
          </cell>
          <cell r="L510"/>
          <cell r="M510"/>
          <cell r="N510"/>
          <cell r="O510"/>
          <cell r="P510"/>
          <cell r="Q510"/>
          <cell r="R510"/>
          <cell r="S510">
            <v>87734811</v>
          </cell>
          <cell r="T510"/>
          <cell r="U510"/>
          <cell r="V510"/>
          <cell r="W510"/>
          <cell r="X510"/>
          <cell r="Y510"/>
          <cell r="Z510">
            <v>0</v>
          </cell>
          <cell r="AA510" t="str">
            <v>بابت ذخیره عیدی و پاداش آذر ماه</v>
          </cell>
          <cell r="AB510" t="str">
            <v>حقوق و دستمزد</v>
          </cell>
        </row>
        <row r="511">
          <cell r="B511">
            <v>1845</v>
          </cell>
          <cell r="C511"/>
          <cell r="D511"/>
          <cell r="E511"/>
          <cell r="F511"/>
          <cell r="G511"/>
          <cell r="H511"/>
          <cell r="I511"/>
          <cell r="J511"/>
          <cell r="K511">
            <v>-312999481</v>
          </cell>
          <cell r="L511"/>
          <cell r="M511"/>
          <cell r="N511"/>
          <cell r="O511"/>
          <cell r="P511"/>
          <cell r="Q511"/>
          <cell r="R511"/>
          <cell r="S511"/>
          <cell r="T511"/>
          <cell r="U511">
            <v>312999481</v>
          </cell>
          <cell r="V511"/>
          <cell r="W511"/>
          <cell r="X511"/>
          <cell r="Y511"/>
          <cell r="Z511">
            <v>0</v>
          </cell>
          <cell r="AA511" t="str">
            <v>بابت مالیات تکلیفی پرداختنی آذر ماه</v>
          </cell>
          <cell r="AB511" t="str">
            <v>حقوق و دستمزد</v>
          </cell>
        </row>
        <row r="512">
          <cell r="B512">
            <v>1866</v>
          </cell>
          <cell r="C512"/>
          <cell r="D512"/>
          <cell r="E512"/>
          <cell r="F512"/>
          <cell r="G512">
            <v>0</v>
          </cell>
          <cell r="H512"/>
          <cell r="I512"/>
          <cell r="J512"/>
          <cell r="K512">
            <v>-665687910209</v>
          </cell>
          <cell r="L512">
            <v>-38013849036</v>
          </cell>
          <cell r="M512"/>
          <cell r="N512"/>
          <cell r="O512"/>
          <cell r="P512"/>
          <cell r="Q512"/>
          <cell r="R512"/>
          <cell r="S512"/>
          <cell r="T512"/>
          <cell r="U512">
            <v>703701759245</v>
          </cell>
          <cell r="V512"/>
          <cell r="W512"/>
          <cell r="X512"/>
          <cell r="Y512"/>
          <cell r="Z512">
            <v>0</v>
          </cell>
          <cell r="AA512" t="str">
            <v>سپهر مولد- 9%ارزش افزوده- ارائه صورت وضعیت 34 ق ADSH-E-CO-GE-008 دوره انجام کار 1401/09/01 الی 1401/09/30 ش ف 3021</v>
          </cell>
          <cell r="AB512" t="str">
            <v>خرید خدمات</v>
          </cell>
        </row>
        <row r="513">
          <cell r="B513">
            <v>1887</v>
          </cell>
          <cell r="C513"/>
          <cell r="D513">
            <v>-24489849556</v>
          </cell>
          <cell r="E513"/>
          <cell r="F513"/>
          <cell r="G513">
            <v>-9620084500</v>
          </cell>
          <cell r="H513"/>
          <cell r="I513"/>
          <cell r="J513"/>
          <cell r="K513">
            <v>34109934056</v>
          </cell>
          <cell r="L513"/>
          <cell r="M513"/>
          <cell r="N513"/>
          <cell r="O513"/>
          <cell r="P513"/>
          <cell r="Q513"/>
          <cell r="R513"/>
          <cell r="S513"/>
          <cell r="T513"/>
          <cell r="U513"/>
          <cell r="V513"/>
          <cell r="W513"/>
          <cell r="X513"/>
          <cell r="Y513"/>
          <cell r="Z513">
            <v>0</v>
          </cell>
          <cell r="AA513" t="str">
            <v>کهورک بار لامرد- بابت برگشت از پیش پرداخت جهت تسویه صورتحساب 0048-01 مورخ 1401/09/10</v>
          </cell>
          <cell r="AB513" t="str">
            <v>اصلاح و انتقال</v>
          </cell>
        </row>
        <row r="514">
          <cell r="B514">
            <v>1940</v>
          </cell>
          <cell r="C514"/>
          <cell r="D514"/>
          <cell r="E514"/>
          <cell r="F514"/>
          <cell r="G514"/>
          <cell r="H514"/>
          <cell r="I514"/>
          <cell r="J514"/>
          <cell r="K514">
            <v>-59000000</v>
          </cell>
          <cell r="L514"/>
          <cell r="M514"/>
          <cell r="N514"/>
          <cell r="O514"/>
          <cell r="P514"/>
          <cell r="Q514"/>
          <cell r="R514"/>
          <cell r="S514"/>
          <cell r="T514"/>
          <cell r="U514">
            <v>59000000</v>
          </cell>
          <cell r="V514"/>
          <cell r="W514"/>
          <cell r="X514"/>
          <cell r="Y514"/>
          <cell r="Z514">
            <v>0</v>
          </cell>
          <cell r="AA514" t="str">
            <v>ارتباط نوین (عباس رحیمی) - بابت خرید کالا طی ف 140106-105 کابل شبکه و پاور جهت دوربینها</v>
          </cell>
          <cell r="AB514" t="str">
            <v>خرید خدمات</v>
          </cell>
        </row>
        <row r="515">
          <cell r="B515">
            <v>1960</v>
          </cell>
          <cell r="C515"/>
          <cell r="D515"/>
          <cell r="E515"/>
          <cell r="F515"/>
          <cell r="G515"/>
          <cell r="H515"/>
          <cell r="I515"/>
          <cell r="J515"/>
          <cell r="K515">
            <v>-517956855</v>
          </cell>
          <cell r="L515"/>
          <cell r="M515"/>
          <cell r="N515"/>
          <cell r="O515"/>
          <cell r="P515"/>
          <cell r="Q515"/>
          <cell r="R515"/>
          <cell r="S515">
            <v>517956855</v>
          </cell>
          <cell r="T515"/>
          <cell r="U515"/>
          <cell r="V515"/>
          <cell r="W515"/>
          <cell r="X515"/>
          <cell r="Y515"/>
          <cell r="Z515">
            <v>0</v>
          </cell>
          <cell r="AA515" t="str">
            <v>بابت مالیات حقوق پرداختنی آذر ماه</v>
          </cell>
          <cell r="AB515" t="str">
            <v>حقوق و دستمزد</v>
          </cell>
        </row>
        <row r="516">
          <cell r="B516">
            <v>1961</v>
          </cell>
          <cell r="C516"/>
          <cell r="D516"/>
          <cell r="E516"/>
          <cell r="F516"/>
          <cell r="G516"/>
          <cell r="H516"/>
          <cell r="I516"/>
          <cell r="J516"/>
          <cell r="K516">
            <v>-21056286</v>
          </cell>
          <cell r="L516"/>
          <cell r="M516"/>
          <cell r="N516"/>
          <cell r="O516"/>
          <cell r="P516"/>
          <cell r="Q516"/>
          <cell r="R516"/>
          <cell r="S516">
            <v>21056286</v>
          </cell>
          <cell r="T516"/>
          <cell r="U516"/>
          <cell r="V516"/>
          <cell r="W516"/>
          <cell r="X516"/>
          <cell r="Y516"/>
          <cell r="Z516">
            <v>0</v>
          </cell>
          <cell r="AA516" t="str">
            <v>بابت ذخیره عیدی و پاداش آذر ماه</v>
          </cell>
          <cell r="AB516" t="str">
            <v>حقوق و دستمزد</v>
          </cell>
        </row>
        <row r="517">
          <cell r="B517">
            <v>1979</v>
          </cell>
          <cell r="C517"/>
          <cell r="D517"/>
          <cell r="E517"/>
          <cell r="F517"/>
          <cell r="G517"/>
          <cell r="H517"/>
          <cell r="I517"/>
          <cell r="J517"/>
          <cell r="K517">
            <v>-2800000000</v>
          </cell>
          <cell r="L517"/>
          <cell r="M517"/>
          <cell r="N517"/>
          <cell r="O517"/>
          <cell r="P517"/>
          <cell r="Q517"/>
          <cell r="R517"/>
          <cell r="S517"/>
          <cell r="T517"/>
          <cell r="U517">
            <v>2800000000</v>
          </cell>
          <cell r="V517"/>
          <cell r="W517"/>
          <cell r="X517"/>
          <cell r="Y517"/>
          <cell r="Z517">
            <v>0</v>
          </cell>
          <cell r="AA517" t="str">
            <v>فرهاد حجاری زاده- بابت مالیات اجاره پرداختنی ساختمان دفترمرکزی از 1401/09/01 تا 1401/09/30 مطابق قرارداد 18998249</v>
          </cell>
          <cell r="AB517" t="str">
            <v>اجاره محل</v>
          </cell>
        </row>
        <row r="518">
          <cell r="B518">
            <v>2018</v>
          </cell>
          <cell r="C518"/>
          <cell r="D518">
            <v>2566399</v>
          </cell>
          <cell r="E518"/>
          <cell r="F518"/>
          <cell r="G518"/>
          <cell r="H518"/>
          <cell r="I518"/>
          <cell r="J518"/>
          <cell r="K518">
            <v>-48369878</v>
          </cell>
          <cell r="L518"/>
          <cell r="M518"/>
          <cell r="N518"/>
          <cell r="O518"/>
          <cell r="P518"/>
          <cell r="Q518"/>
          <cell r="R518"/>
          <cell r="S518"/>
          <cell r="T518"/>
          <cell r="U518">
            <v>45803479</v>
          </cell>
          <cell r="V518"/>
          <cell r="W518"/>
          <cell r="X518"/>
          <cell r="Y518"/>
          <cell r="Z518">
            <v>0</v>
          </cell>
          <cell r="AA518" t="str">
            <v>پی کاو- منظور به حساب بدهی بابت هزینه بهداری سایت آبان ماه 1401- اعلامیه شماره SM/1401/877 مورخ 1401/11/02 شرکت سپهر مولد</v>
          </cell>
          <cell r="AB518" t="str">
            <v>خرید خدمات</v>
          </cell>
        </row>
        <row r="519">
          <cell r="B519">
            <v>2101</v>
          </cell>
          <cell r="C519"/>
          <cell r="D519"/>
          <cell r="E519"/>
          <cell r="F519">
            <v>6137790000</v>
          </cell>
          <cell r="G519"/>
          <cell r="H519"/>
          <cell r="I519"/>
          <cell r="J519"/>
          <cell r="K519">
            <v>-6137790000</v>
          </cell>
          <cell r="L519"/>
          <cell r="M519"/>
          <cell r="N519"/>
          <cell r="O519"/>
          <cell r="P519"/>
          <cell r="Q519"/>
          <cell r="R519"/>
          <cell r="S519"/>
          <cell r="T519"/>
          <cell r="U519"/>
          <cell r="V519"/>
          <cell r="W519"/>
          <cell r="X519"/>
          <cell r="Y519"/>
          <cell r="Z519">
            <v>0</v>
          </cell>
          <cell r="AA519" t="str">
            <v>شرکت پالایش روغن های صنعتی زنگان-بابت خرید IEC60296 روغن ترانسفورماتور	طی فاکتور 01000720</v>
          </cell>
          <cell r="AB519" t="str">
            <v>خرید انباری</v>
          </cell>
        </row>
        <row r="520">
          <cell r="B520"/>
          <cell r="C520">
            <v>62878940328</v>
          </cell>
          <cell r="D520">
            <v>892403488025</v>
          </cell>
          <cell r="E520">
            <v>-78036699760</v>
          </cell>
          <cell r="F520">
            <v>2426366556319</v>
          </cell>
          <cell r="G520">
            <v>28217389251</v>
          </cell>
          <cell r="H520">
            <v>9400000</v>
          </cell>
          <cell r="I520">
            <v>25982230995</v>
          </cell>
          <cell r="J520">
            <v>1032337000</v>
          </cell>
          <cell r="K520">
            <v>-284857771517</v>
          </cell>
          <cell r="L520">
            <v>-444111633634</v>
          </cell>
          <cell r="M520">
            <v>-2088239768000</v>
          </cell>
          <cell r="N520">
            <v>-2973434875821</v>
          </cell>
          <cell r="O520">
            <v>-202037245</v>
          </cell>
          <cell r="P520">
            <v>0</v>
          </cell>
          <cell r="Q520">
            <v>-25871591562</v>
          </cell>
          <cell r="R520">
            <v>1879494825</v>
          </cell>
          <cell r="S520">
            <v>8265670262</v>
          </cell>
          <cell r="T520">
            <v>3010302995</v>
          </cell>
          <cell r="U520">
            <v>1988576204782</v>
          </cell>
          <cell r="V520">
            <v>455132362757</v>
          </cell>
          <cell r="W520">
            <v>1000000000</v>
          </cell>
          <cell r="X520">
            <v>0</v>
          </cell>
          <cell r="Y520">
            <v>0</v>
          </cell>
          <cell r="Z520">
            <v>0</v>
          </cell>
          <cell r="AA520"/>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VAT"/>
      <sheetName val="Sheet2"/>
    </sheetNames>
    <sheetDataSet>
      <sheetData sheetId="0"/>
      <sheetData sheetId="1"/>
      <sheetData sheetId="2">
        <row r="1">
          <cell r="A1" t="str">
            <v>Code4</v>
          </cell>
          <cell r="B1" t="str">
            <v>Title4</v>
          </cell>
          <cell r="C1" t="str">
            <v>Sum of بدهکار</v>
          </cell>
          <cell r="D1" t="str">
            <v>Sum of بستانکار</v>
          </cell>
        </row>
        <row r="2">
          <cell r="A2" t="str">
            <v>400025</v>
          </cell>
          <cell r="B2" t="str">
            <v>همکاران سیستم</v>
          </cell>
          <cell r="C2">
            <v>3780000</v>
          </cell>
          <cell r="D2">
            <v>3780000</v>
          </cell>
        </row>
        <row r="3">
          <cell r="A3" t="str">
            <v>400036</v>
          </cell>
          <cell r="B3" t="str">
            <v>پست جمهوری اسلامی ایران</v>
          </cell>
          <cell r="C3">
            <v>222837</v>
          </cell>
          <cell r="D3">
            <v>222837</v>
          </cell>
        </row>
        <row r="4">
          <cell r="A4" t="str">
            <v>400042</v>
          </cell>
          <cell r="B4" t="str">
            <v>پولاد پیچ کار</v>
          </cell>
          <cell r="C4">
            <v>244759089</v>
          </cell>
          <cell r="D4">
            <v>244759089</v>
          </cell>
        </row>
        <row r="5">
          <cell r="A5" t="str">
            <v>400050</v>
          </cell>
          <cell r="B5" t="str">
            <v>مهندسین مشاور پی کاو</v>
          </cell>
          <cell r="C5">
            <v>127651000</v>
          </cell>
          <cell r="D5">
            <v>127651000</v>
          </cell>
        </row>
        <row r="6">
          <cell r="A6" t="str">
            <v>400056</v>
          </cell>
          <cell r="B6" t="str">
            <v>(شرکت ملی نفت ایران)سازمان منطقه ویژه اقتصادی انرژی پارس</v>
          </cell>
          <cell r="C6">
            <v>1891084370</v>
          </cell>
          <cell r="D6">
            <v>1891084370</v>
          </cell>
        </row>
        <row r="7">
          <cell r="A7" t="str">
            <v>400061</v>
          </cell>
          <cell r="B7" t="str">
            <v>نوآوران فن آوازه</v>
          </cell>
          <cell r="C7">
            <v>3242471</v>
          </cell>
          <cell r="D7">
            <v>3242471</v>
          </cell>
        </row>
        <row r="8">
          <cell r="A8" t="str">
            <v>400068</v>
          </cell>
          <cell r="B8" t="str">
            <v>مهندسین مشاور نگر اندیش(طرح و ساخت نگر اندیش)</v>
          </cell>
          <cell r="C8">
            <v>90000000</v>
          </cell>
          <cell r="D8">
            <v>90000000</v>
          </cell>
        </row>
        <row r="9">
          <cell r="A9" t="str">
            <v>400092</v>
          </cell>
          <cell r="B9" t="str">
            <v>حمل و نقل کهورک بار لامرد</v>
          </cell>
          <cell r="C9">
            <v>1089314940</v>
          </cell>
          <cell r="D9">
            <v>1089314940</v>
          </cell>
        </row>
        <row r="10">
          <cell r="A10" t="str">
            <v>400094</v>
          </cell>
          <cell r="B10" t="str">
            <v>سپهر مولد</v>
          </cell>
          <cell r="C10">
            <v>149775885180</v>
          </cell>
          <cell r="D10">
            <v>149775885180</v>
          </cell>
        </row>
        <row r="11">
          <cell r="A11" t="str">
            <v>400104</v>
          </cell>
          <cell r="B11" t="str">
            <v>بیمه آسیا</v>
          </cell>
          <cell r="C11">
            <v>8535203080</v>
          </cell>
          <cell r="D11">
            <v>8535203080</v>
          </cell>
        </row>
        <row r="12">
          <cell r="A12" t="str">
            <v>400105</v>
          </cell>
          <cell r="B12" t="str">
            <v>ذوب آهن آریان بوئین زهرا</v>
          </cell>
          <cell r="C12">
            <v>1137898126</v>
          </cell>
          <cell r="D12">
            <v>1137898126</v>
          </cell>
        </row>
        <row r="13">
          <cell r="A13" t="str">
            <v>400114</v>
          </cell>
          <cell r="B13" t="str">
            <v>تولیدی و صنعتی فراسان</v>
          </cell>
          <cell r="C13">
            <v>846772515</v>
          </cell>
          <cell r="D13">
            <v>846772515</v>
          </cell>
        </row>
        <row r="14">
          <cell r="A14" t="str">
            <v>400136</v>
          </cell>
          <cell r="B14" t="str">
            <v>اتصالات استیل آراز(دقیق سازان آراز)</v>
          </cell>
          <cell r="C14">
            <v>665332200</v>
          </cell>
          <cell r="D14">
            <v>665332200</v>
          </cell>
        </row>
        <row r="15">
          <cell r="A15" t="str">
            <v>400141</v>
          </cell>
          <cell r="B15" t="str">
            <v>کاریز هیدرو سازه گیل</v>
          </cell>
          <cell r="C15">
            <v>930086640</v>
          </cell>
          <cell r="D15">
            <v>930086640</v>
          </cell>
        </row>
        <row r="16">
          <cell r="A16" t="str">
            <v>400156</v>
          </cell>
          <cell r="B16" t="str">
            <v>شرکت تعاونی پرتو صنعت کنگان</v>
          </cell>
          <cell r="C16">
            <v>15660000</v>
          </cell>
          <cell r="D16">
            <v>15660000</v>
          </cell>
        </row>
        <row r="17">
          <cell r="A17" t="str">
            <v>400157</v>
          </cell>
          <cell r="B17" t="str">
            <v>شرکت تولیدی و صنعتی سیم و کابل مغان</v>
          </cell>
          <cell r="C17">
            <v>465015070</v>
          </cell>
          <cell r="D17">
            <v>465015070</v>
          </cell>
        </row>
        <row r="18">
          <cell r="A18" t="str">
            <v>400159</v>
          </cell>
          <cell r="B18" t="str">
            <v>تولیدی و بازرگانی نیاشیمی</v>
          </cell>
          <cell r="C18">
            <v>286802640</v>
          </cell>
          <cell r="D18">
            <v>286802640</v>
          </cell>
        </row>
        <row r="19">
          <cell r="A19" t="str">
            <v>400160</v>
          </cell>
          <cell r="B19" t="str">
            <v>شرکت مخابرات ایران</v>
          </cell>
          <cell r="C19">
            <v>1358683</v>
          </cell>
          <cell r="D19">
            <v>1358683</v>
          </cell>
        </row>
        <row r="20">
          <cell r="A20" t="str">
            <v>400170</v>
          </cell>
          <cell r="B20" t="str">
            <v>ملی صنایع پتروشیمی</v>
          </cell>
          <cell r="C20">
            <v>4009500</v>
          </cell>
          <cell r="D20">
            <v>4009500</v>
          </cell>
        </row>
        <row r="21">
          <cell r="A21" t="str">
            <v>400176</v>
          </cell>
          <cell r="B21" t="str">
            <v>خبرگان بین المللی تهران</v>
          </cell>
          <cell r="C21">
            <v>1808439297</v>
          </cell>
          <cell r="D21">
            <v>1808439297</v>
          </cell>
        </row>
        <row r="22">
          <cell r="A22" t="str">
            <v>400185</v>
          </cell>
          <cell r="B22" t="str">
            <v>ظریف صنعت پیشرو</v>
          </cell>
          <cell r="C22">
            <v>1860592923</v>
          </cell>
          <cell r="D22">
            <v>1860592923</v>
          </cell>
        </row>
        <row r="23">
          <cell r="A23" t="str">
            <v>400192</v>
          </cell>
          <cell r="B23" t="str">
            <v>شرکت صنعتی آما</v>
          </cell>
          <cell r="C23">
            <v>1161112500</v>
          </cell>
          <cell r="D23">
            <v>1161112500</v>
          </cell>
        </row>
        <row r="24">
          <cell r="A24" t="str">
            <v>400196</v>
          </cell>
          <cell r="B24" t="str">
            <v>آهن آلات نوین آرکا</v>
          </cell>
          <cell r="C24">
            <v>360262080</v>
          </cell>
          <cell r="D24">
            <v>360262080</v>
          </cell>
        </row>
        <row r="25">
          <cell r="A25" t="str">
            <v>400197</v>
          </cell>
          <cell r="B25" t="str">
            <v>شرکت صنعتی و شیمیایی رنگین زره</v>
          </cell>
          <cell r="C25">
            <v>2119318200</v>
          </cell>
          <cell r="D25">
            <v>2119318200</v>
          </cell>
        </row>
        <row r="26">
          <cell r="A26" t="str">
            <v>400203</v>
          </cell>
          <cell r="B26" t="str">
            <v>حمل و نقل بین المللی هماهنگ بار پارس</v>
          </cell>
          <cell r="C26">
            <v>1974036861</v>
          </cell>
          <cell r="D26">
            <v>1974036861</v>
          </cell>
        </row>
        <row r="27">
          <cell r="A27" t="str">
            <v>400204</v>
          </cell>
          <cell r="B27" t="str">
            <v>روشن جام یلدا</v>
          </cell>
          <cell r="C27">
            <v>9990000</v>
          </cell>
          <cell r="D27">
            <v>9990000</v>
          </cell>
        </row>
        <row r="28">
          <cell r="A28" t="str">
            <v>400215</v>
          </cell>
          <cell r="B28" t="str">
            <v>حمل و نقل بین المللی توشه بر</v>
          </cell>
          <cell r="C28">
            <v>11238234</v>
          </cell>
          <cell r="D28">
            <v>11238234</v>
          </cell>
        </row>
        <row r="29">
          <cell r="A29" t="str">
            <v>400216</v>
          </cell>
          <cell r="B29" t="str">
            <v>شرکت آب و فاضلاب</v>
          </cell>
          <cell r="C29">
            <v>1609104</v>
          </cell>
          <cell r="D29">
            <v>1609104</v>
          </cell>
        </row>
        <row r="30">
          <cell r="A30" t="str">
            <v>400268</v>
          </cell>
          <cell r="B30" t="str">
            <v>پترو کهن نفتان</v>
          </cell>
          <cell r="C30">
            <v>1759601250</v>
          </cell>
          <cell r="D30">
            <v>1759601250</v>
          </cell>
        </row>
        <row r="31">
          <cell r="A31" t="str">
            <v>400288</v>
          </cell>
          <cell r="B31" t="str">
            <v>سامان اندیشه ستیا</v>
          </cell>
          <cell r="C31">
            <v>56250000</v>
          </cell>
          <cell r="D31">
            <v>56250000</v>
          </cell>
        </row>
        <row r="32">
          <cell r="A32" t="str">
            <v>400311</v>
          </cell>
          <cell r="B32" t="str">
            <v>صنعت پروژه توس</v>
          </cell>
          <cell r="C32">
            <v>530206820</v>
          </cell>
          <cell r="D32">
            <v>530206820</v>
          </cell>
        </row>
        <row r="33">
          <cell r="A33" t="str">
            <v>400316</v>
          </cell>
          <cell r="B33" t="str">
            <v>شبکه انتقال داده های رهام تک</v>
          </cell>
          <cell r="C33">
            <v>2781000</v>
          </cell>
          <cell r="D33">
            <v>2781000</v>
          </cell>
        </row>
        <row r="34">
          <cell r="A34" t="str">
            <v>400319</v>
          </cell>
          <cell r="B34" t="str">
            <v>شرکت توزیع نیروی برق تهران بزرگ</v>
          </cell>
          <cell r="C34">
            <v>26906600</v>
          </cell>
          <cell r="D34">
            <v>26906600</v>
          </cell>
        </row>
        <row r="35">
          <cell r="A35" t="str">
            <v>400335</v>
          </cell>
          <cell r="B35" t="str">
            <v>آوای جاویدان کسب وکار</v>
          </cell>
          <cell r="C35">
            <v>162000</v>
          </cell>
          <cell r="D35">
            <v>162000</v>
          </cell>
        </row>
        <row r="36">
          <cell r="A36" t="str">
            <v>400342</v>
          </cell>
          <cell r="B36" t="str">
            <v>حمل و نقل بین المللی مسیر طلایی راسا</v>
          </cell>
          <cell r="C36">
            <v>103934169</v>
          </cell>
          <cell r="D36">
            <v>103934169</v>
          </cell>
        </row>
        <row r="37">
          <cell r="A37" t="str">
            <v>400358</v>
          </cell>
          <cell r="B37" t="str">
            <v>پرستوی سفید خلیج فارس</v>
          </cell>
          <cell r="C37">
            <v>18531871</v>
          </cell>
          <cell r="D37">
            <v>18531871</v>
          </cell>
        </row>
        <row r="38">
          <cell r="A38" t="str">
            <v>400359</v>
          </cell>
          <cell r="B38" t="str">
            <v>پویا گستر آرتا صنعت</v>
          </cell>
          <cell r="C38">
            <v>710161470</v>
          </cell>
          <cell r="D38">
            <v>710161470</v>
          </cell>
        </row>
        <row r="39">
          <cell r="A39" t="str">
            <v>400369</v>
          </cell>
          <cell r="B39" t="str">
            <v>جهان عایق پارس</v>
          </cell>
          <cell r="C39">
            <v>11936962295</v>
          </cell>
          <cell r="D39">
            <v>11936962295</v>
          </cell>
        </row>
        <row r="40">
          <cell r="A40" t="str">
            <v>400370</v>
          </cell>
          <cell r="B40" t="str">
            <v>ارغوان کبیر</v>
          </cell>
          <cell r="C40">
            <v>1352511081</v>
          </cell>
          <cell r="D40">
            <v>1352511081</v>
          </cell>
        </row>
        <row r="41">
          <cell r="A41" t="str">
            <v>400371</v>
          </cell>
          <cell r="B41" t="str">
            <v>کشتیرانی در سفیر هرمز</v>
          </cell>
          <cell r="C41">
            <v>61733064</v>
          </cell>
          <cell r="D41">
            <v>61733064</v>
          </cell>
        </row>
        <row r="42">
          <cell r="A42" t="str">
            <v>400375</v>
          </cell>
          <cell r="B42" t="str">
            <v>تیر ناو ساتراپ</v>
          </cell>
          <cell r="C42">
            <v>40862729</v>
          </cell>
          <cell r="D42">
            <v>40862729</v>
          </cell>
        </row>
        <row r="43">
          <cell r="A43" t="str">
            <v>400377</v>
          </cell>
          <cell r="B43" t="str">
            <v>تولیدی صنعتی ناب استیل</v>
          </cell>
          <cell r="C43">
            <v>1732294</v>
          </cell>
          <cell r="D43">
            <v>1732294</v>
          </cell>
        </row>
        <row r="44">
          <cell r="A44" t="str">
            <v>400378</v>
          </cell>
          <cell r="B44" t="str">
            <v>بازرسی فنی بین المللی پرسا پایش</v>
          </cell>
          <cell r="C44">
            <v>29700000</v>
          </cell>
          <cell r="D44">
            <v>29700000</v>
          </cell>
        </row>
        <row r="45">
          <cell r="A45" t="str">
            <v>400379</v>
          </cell>
          <cell r="B45" t="str">
            <v>صنایع چینی زرین ایران</v>
          </cell>
          <cell r="C45">
            <v>2573257</v>
          </cell>
          <cell r="D45">
            <v>2573257</v>
          </cell>
        </row>
        <row r="46">
          <cell r="A46" t="str">
            <v>400387</v>
          </cell>
          <cell r="B46" t="str">
            <v>مشاورین سامانه پژوهان</v>
          </cell>
          <cell r="C46">
            <v>53721360</v>
          </cell>
          <cell r="D46">
            <v>53721360</v>
          </cell>
        </row>
        <row r="47">
          <cell r="A47" t="str">
            <v>400391</v>
          </cell>
          <cell r="B47" t="str">
            <v>پلیمر آوا نوین ایرانیان</v>
          </cell>
          <cell r="C47">
            <v>288996246</v>
          </cell>
          <cell r="D47">
            <v>288996246</v>
          </cell>
        </row>
        <row r="48">
          <cell r="A48" t="str">
            <v>400392</v>
          </cell>
          <cell r="B48" t="str">
            <v>رایان ورانگر</v>
          </cell>
          <cell r="C48">
            <v>220500</v>
          </cell>
          <cell r="D48">
            <v>220500</v>
          </cell>
        </row>
        <row r="49">
          <cell r="A49" t="str">
            <v>400394</v>
          </cell>
          <cell r="B49" t="str">
            <v>توسعه خدمات دریائی سینا شعبه بندر عباس</v>
          </cell>
          <cell r="C49">
            <v>4287384</v>
          </cell>
          <cell r="D49">
            <v>4287384</v>
          </cell>
        </row>
        <row r="50">
          <cell r="A50" t="str">
            <v>400396</v>
          </cell>
          <cell r="B50" t="str">
            <v>آریا انرژی البرز</v>
          </cell>
          <cell r="C50">
            <v>37680300</v>
          </cell>
          <cell r="D50">
            <v>37680300</v>
          </cell>
        </row>
        <row r="51">
          <cell r="A51" t="str">
            <v>400399</v>
          </cell>
          <cell r="B51" t="str">
            <v>شرکت پویا سامانه همکاران</v>
          </cell>
          <cell r="C51">
            <v>24507000</v>
          </cell>
          <cell r="D51">
            <v>24507000</v>
          </cell>
        </row>
        <row r="52">
          <cell r="A52" t="str">
            <v>400400</v>
          </cell>
          <cell r="B52" t="str">
            <v>گروه توسعه و نوسازی صنایع گداختار</v>
          </cell>
          <cell r="C52">
            <v>2828274248</v>
          </cell>
          <cell r="D52">
            <v>2828274248</v>
          </cell>
        </row>
        <row r="53">
          <cell r="A53" t="str">
            <v>400402</v>
          </cell>
          <cell r="B53" t="str">
            <v>شرکت پترو صنعت عادل</v>
          </cell>
          <cell r="C53">
            <v>13210830</v>
          </cell>
          <cell r="D53">
            <v>13210830</v>
          </cell>
        </row>
        <row r="54">
          <cell r="A54" t="str">
            <v>400403</v>
          </cell>
          <cell r="B54" t="str">
            <v>شرکت مجتمع معدنی و صنعت آهن و فولاد بافق</v>
          </cell>
          <cell r="C54">
            <v>1422648962</v>
          </cell>
          <cell r="D54">
            <v>1422648962</v>
          </cell>
        </row>
        <row r="55">
          <cell r="A55" t="str">
            <v>400408</v>
          </cell>
          <cell r="B55" t="str">
            <v>میزان بار تهران</v>
          </cell>
          <cell r="C55">
            <v>15701432</v>
          </cell>
          <cell r="D55">
            <v>15701432</v>
          </cell>
        </row>
        <row r="56">
          <cell r="A56" t="str">
            <v>400412</v>
          </cell>
          <cell r="B56" t="str">
            <v>شرکت پترو صنعت وندا</v>
          </cell>
          <cell r="C56">
            <v>8570178000</v>
          </cell>
          <cell r="D56">
            <v>8570178000</v>
          </cell>
        </row>
        <row r="57">
          <cell r="A57" t="str">
            <v>400414</v>
          </cell>
          <cell r="B57" t="str">
            <v>شرکت اطلس فولاد ارم</v>
          </cell>
          <cell r="C57">
            <v>3589495236</v>
          </cell>
          <cell r="D57">
            <v>3589495236</v>
          </cell>
        </row>
        <row r="58">
          <cell r="A58" t="str">
            <v>400415</v>
          </cell>
          <cell r="B58" t="str">
            <v>شرکت گاز استان تهران</v>
          </cell>
          <cell r="C58">
            <v>162228</v>
          </cell>
          <cell r="D58">
            <v>162228</v>
          </cell>
        </row>
        <row r="59">
          <cell r="A59" t="str">
            <v>400418</v>
          </cell>
          <cell r="B59" t="str">
            <v>شرکت پالایش روغن های صنعتی زنگان</v>
          </cell>
          <cell r="C59">
            <v>506790000</v>
          </cell>
          <cell r="D59">
            <v>506790000</v>
          </cell>
        </row>
        <row r="60">
          <cell r="A60" t="str">
            <v>400422</v>
          </cell>
          <cell r="B60" t="str">
            <v>شرکت پیشگامان فناوری مدریک پارس</v>
          </cell>
          <cell r="C60">
            <v>35834400</v>
          </cell>
          <cell r="D60">
            <v>35834400</v>
          </cell>
        </row>
        <row r="61">
          <cell r="A61" t="str">
            <v>400425</v>
          </cell>
          <cell r="B61" t="str">
            <v>نواندیشان پالایش جم</v>
          </cell>
          <cell r="C61">
            <v>216837000</v>
          </cell>
          <cell r="D61">
            <v>216837000</v>
          </cell>
        </row>
        <row r="62">
          <cell r="A62" t="str">
            <v>Grand Total</v>
          </cell>
          <cell r="C62">
            <v>210338119353</v>
          </cell>
          <cell r="D62">
            <v>210338119353</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رکوردها"/>
    </sheetNames>
    <sheetDataSet>
      <sheetData sheetId="0">
        <row r="1">
          <cell r="A1" t="str">
            <v>کد حساب تفضیلی</v>
          </cell>
          <cell r="B1" t="str">
            <v>کد/شناسه ملی طرف تجاری</v>
          </cell>
          <cell r="C1" t="str">
            <v>منطقه جغرافیایی نشانی</v>
          </cell>
          <cell r="D1" t="str">
            <v>کد اقتصادی طرف تجاری</v>
          </cell>
          <cell r="E1" t="str">
            <v>کد پستی نشانی</v>
          </cell>
          <cell r="F1" t="str">
            <v>آدرس نشانی</v>
          </cell>
        </row>
        <row r="2">
          <cell r="A2" t="str">
            <v/>
          </cell>
          <cell r="B2" t="str">
            <v/>
          </cell>
          <cell r="C2" t="str">
            <v>بوشهر</v>
          </cell>
          <cell r="D2" t="str">
            <v/>
          </cell>
          <cell r="E2" t="str">
            <v/>
          </cell>
          <cell r="F2" t="str">
            <v>بوشهر-دیر-دوراهک-پایین جاده-جنب مسجد صاحب الزمان</v>
          </cell>
        </row>
        <row r="3">
          <cell r="A3" t="str">
            <v>400000</v>
          </cell>
          <cell r="B3" t="str">
            <v/>
          </cell>
          <cell r="C3" t="str">
            <v>کنگان</v>
          </cell>
          <cell r="D3" t="str">
            <v/>
          </cell>
          <cell r="E3" t="str">
            <v>0</v>
          </cell>
          <cell r="F3" t="str">
            <v>کنگان جنب ترمینال مسافربری</v>
          </cell>
        </row>
        <row r="4">
          <cell r="A4" t="str">
            <v>400001</v>
          </cell>
          <cell r="B4" t="str">
            <v/>
          </cell>
          <cell r="C4" t="str">
            <v/>
          </cell>
          <cell r="D4" t="str">
            <v/>
          </cell>
          <cell r="E4" t="str">
            <v/>
          </cell>
          <cell r="F4" t="str">
            <v/>
          </cell>
        </row>
        <row r="5">
          <cell r="A5" t="str">
            <v>400002</v>
          </cell>
          <cell r="B5" t="str">
            <v/>
          </cell>
          <cell r="C5" t="str">
            <v/>
          </cell>
          <cell r="D5" t="str">
            <v/>
          </cell>
          <cell r="E5" t="str">
            <v/>
          </cell>
          <cell r="F5" t="str">
            <v/>
          </cell>
        </row>
        <row r="6">
          <cell r="A6" t="str">
            <v>400003</v>
          </cell>
          <cell r="B6" t="str">
            <v/>
          </cell>
          <cell r="C6" t="str">
            <v/>
          </cell>
          <cell r="D6" t="str">
            <v/>
          </cell>
          <cell r="E6" t="str">
            <v/>
          </cell>
          <cell r="F6" t="str">
            <v/>
          </cell>
        </row>
        <row r="7">
          <cell r="A7" t="str">
            <v>400004</v>
          </cell>
          <cell r="B7" t="str">
            <v/>
          </cell>
          <cell r="C7" t="str">
            <v/>
          </cell>
          <cell r="D7" t="str">
            <v/>
          </cell>
          <cell r="E7" t="str">
            <v/>
          </cell>
          <cell r="F7" t="str">
            <v/>
          </cell>
        </row>
        <row r="8">
          <cell r="A8" t="str">
            <v>400005</v>
          </cell>
          <cell r="B8" t="str">
            <v/>
          </cell>
          <cell r="C8" t="str">
            <v/>
          </cell>
          <cell r="D8" t="str">
            <v/>
          </cell>
          <cell r="E8" t="str">
            <v/>
          </cell>
          <cell r="F8" t="str">
            <v/>
          </cell>
        </row>
        <row r="9">
          <cell r="A9" t="str">
            <v>400006</v>
          </cell>
          <cell r="B9" t="str">
            <v>10100841160</v>
          </cell>
          <cell r="C9" t="str">
            <v>تهران</v>
          </cell>
          <cell r="D9" t="str">
            <v/>
          </cell>
          <cell r="E9" t="str">
            <v>1965643511</v>
          </cell>
          <cell r="F9" t="str">
            <v>تهـران، خیابان ولیعصر، بالاتر از تقاطع چمران شماره 2917</v>
          </cell>
        </row>
        <row r="10">
          <cell r="A10" t="str">
            <v>400007</v>
          </cell>
          <cell r="B10" t="str">
            <v/>
          </cell>
          <cell r="C10" t="str">
            <v/>
          </cell>
          <cell r="D10" t="str">
            <v/>
          </cell>
          <cell r="E10" t="str">
            <v/>
          </cell>
          <cell r="F10" t="str">
            <v/>
          </cell>
        </row>
        <row r="11">
          <cell r="A11" t="str">
            <v>400008</v>
          </cell>
          <cell r="B11" t="str">
            <v/>
          </cell>
          <cell r="C11" t="str">
            <v/>
          </cell>
          <cell r="D11" t="str">
            <v/>
          </cell>
          <cell r="E11" t="str">
            <v/>
          </cell>
          <cell r="F11" t="str">
            <v/>
          </cell>
        </row>
        <row r="12">
          <cell r="A12" t="str">
            <v>400009</v>
          </cell>
          <cell r="B12" t="str">
            <v/>
          </cell>
          <cell r="C12" t="str">
            <v/>
          </cell>
          <cell r="D12" t="str">
            <v/>
          </cell>
          <cell r="E12" t="str">
            <v/>
          </cell>
          <cell r="F12" t="str">
            <v/>
          </cell>
        </row>
        <row r="13">
          <cell r="A13" t="str">
            <v>400010</v>
          </cell>
          <cell r="B13" t="str">
            <v/>
          </cell>
          <cell r="C13" t="str">
            <v/>
          </cell>
          <cell r="D13" t="str">
            <v/>
          </cell>
          <cell r="E13" t="str">
            <v/>
          </cell>
          <cell r="F13" t="str">
            <v/>
          </cell>
        </row>
        <row r="14">
          <cell r="A14" t="str">
            <v>400011</v>
          </cell>
          <cell r="B14" t="str">
            <v/>
          </cell>
          <cell r="C14" t="str">
            <v/>
          </cell>
          <cell r="D14" t="str">
            <v/>
          </cell>
          <cell r="E14" t="str">
            <v/>
          </cell>
          <cell r="F14" t="str">
            <v/>
          </cell>
        </row>
        <row r="15">
          <cell r="A15" t="str">
            <v>400012</v>
          </cell>
          <cell r="B15" t="str">
            <v/>
          </cell>
          <cell r="C15" t="str">
            <v/>
          </cell>
          <cell r="D15" t="str">
            <v/>
          </cell>
          <cell r="E15" t="str">
            <v/>
          </cell>
          <cell r="F15" t="str">
            <v/>
          </cell>
        </row>
        <row r="16">
          <cell r="A16" t="str">
            <v>400013</v>
          </cell>
          <cell r="B16" t="str">
            <v/>
          </cell>
          <cell r="C16" t="str">
            <v/>
          </cell>
          <cell r="D16" t="str">
            <v/>
          </cell>
          <cell r="E16" t="str">
            <v/>
          </cell>
          <cell r="F16" t="str">
            <v/>
          </cell>
        </row>
        <row r="17">
          <cell r="A17" t="str">
            <v>400014</v>
          </cell>
          <cell r="B17" t="str">
            <v>10100434110</v>
          </cell>
          <cell r="C17" t="str">
            <v>تهران</v>
          </cell>
          <cell r="D17" t="str">
            <v>411338743715</v>
          </cell>
          <cell r="E17" t="str">
            <v>1967915134</v>
          </cell>
          <cell r="F17" t="str">
            <v>خیابان ولیعصر بالاتر از نیایش خیابان شهید رحیمی پ54ط3و12</v>
          </cell>
        </row>
        <row r="18">
          <cell r="A18" t="str">
            <v>400015</v>
          </cell>
          <cell r="B18" t="str">
            <v/>
          </cell>
          <cell r="C18" t="str">
            <v/>
          </cell>
          <cell r="D18" t="str">
            <v/>
          </cell>
          <cell r="E18" t="str">
            <v/>
          </cell>
          <cell r="F18" t="str">
            <v/>
          </cell>
        </row>
        <row r="19">
          <cell r="A19" t="str">
            <v>400016</v>
          </cell>
          <cell r="B19" t="str">
            <v/>
          </cell>
          <cell r="C19" t="str">
            <v/>
          </cell>
          <cell r="D19" t="str">
            <v/>
          </cell>
          <cell r="E19" t="str">
            <v/>
          </cell>
          <cell r="F19" t="str">
            <v/>
          </cell>
        </row>
        <row r="20">
          <cell r="A20" t="str">
            <v>400017</v>
          </cell>
          <cell r="B20" t="str">
            <v/>
          </cell>
          <cell r="C20" t="str">
            <v/>
          </cell>
          <cell r="D20" t="str">
            <v/>
          </cell>
          <cell r="E20" t="str">
            <v/>
          </cell>
          <cell r="F20" t="str">
            <v/>
          </cell>
        </row>
        <row r="21">
          <cell r="A21" t="str">
            <v>400018</v>
          </cell>
          <cell r="B21" t="str">
            <v/>
          </cell>
          <cell r="C21" t="str">
            <v/>
          </cell>
          <cell r="D21" t="str">
            <v/>
          </cell>
          <cell r="E21" t="str">
            <v/>
          </cell>
          <cell r="F21" t="str">
            <v/>
          </cell>
        </row>
        <row r="22">
          <cell r="A22" t="str">
            <v>400019</v>
          </cell>
          <cell r="B22" t="str">
            <v/>
          </cell>
          <cell r="C22" t="str">
            <v/>
          </cell>
          <cell r="D22" t="str">
            <v/>
          </cell>
          <cell r="E22" t="str">
            <v/>
          </cell>
          <cell r="F22" t="str">
            <v/>
          </cell>
        </row>
        <row r="23">
          <cell r="A23" t="str">
            <v>400020</v>
          </cell>
          <cell r="B23" t="str">
            <v/>
          </cell>
          <cell r="C23" t="str">
            <v/>
          </cell>
          <cell r="D23" t="str">
            <v/>
          </cell>
          <cell r="E23" t="str">
            <v/>
          </cell>
          <cell r="F23" t="str">
            <v/>
          </cell>
        </row>
        <row r="24">
          <cell r="A24" t="str">
            <v>400021</v>
          </cell>
          <cell r="B24" t="str">
            <v/>
          </cell>
          <cell r="C24" t="str">
            <v/>
          </cell>
          <cell r="D24" t="str">
            <v/>
          </cell>
          <cell r="E24" t="str">
            <v/>
          </cell>
          <cell r="F24" t="str">
            <v/>
          </cell>
        </row>
        <row r="25">
          <cell r="A25" t="str">
            <v>400022</v>
          </cell>
          <cell r="B25" t="str">
            <v/>
          </cell>
          <cell r="C25" t="str">
            <v/>
          </cell>
          <cell r="D25" t="str">
            <v/>
          </cell>
          <cell r="E25" t="str">
            <v/>
          </cell>
          <cell r="F25" t="str">
            <v/>
          </cell>
        </row>
        <row r="26">
          <cell r="A26" t="str">
            <v>400023</v>
          </cell>
          <cell r="B26" t="str">
            <v>10102174919</v>
          </cell>
          <cell r="C26" t="str">
            <v>تهران</v>
          </cell>
          <cell r="D26" t="str">
            <v>411359198113</v>
          </cell>
          <cell r="E26" t="str">
            <v>1466976573</v>
          </cell>
          <cell r="F26" t="str">
            <v>تهران شهرک غرب بلوار دریا خیابان 21 متری گلها پلاک 32 طبقه 2</v>
          </cell>
        </row>
        <row r="27">
          <cell r="A27" t="str">
            <v>400024</v>
          </cell>
          <cell r="B27" t="str">
            <v>10101532898</v>
          </cell>
          <cell r="C27" t="str">
            <v>تهران</v>
          </cell>
          <cell r="D27" t="str">
            <v>411137473656</v>
          </cell>
          <cell r="E27" t="str">
            <v>1439744411</v>
          </cell>
          <cell r="F27" t="str">
            <v>تهران-امیرآباد-خیابان شهید منوچهرحسین نیا (12)-خیابان کارگر شمالی-پلاک 1941-پاساژ احسان</v>
          </cell>
        </row>
        <row r="28">
          <cell r="A28" t="str">
            <v>400025</v>
          </cell>
          <cell r="B28" t="str">
            <v>10102017994</v>
          </cell>
          <cell r="C28" t="str">
            <v>تهران</v>
          </cell>
          <cell r="D28" t="str">
            <v>411131698564</v>
          </cell>
          <cell r="E28" t="str">
            <v>1994833970</v>
          </cell>
          <cell r="F28" t="str">
            <v>استان تهران - شهرستان تهران - بخش مرکزی - شهر تهران-ونک-خیابان آرارات جنوبی-خیابان ونک-پلاک 73-طبقه پنجم-واحد جنوب شرقی</v>
          </cell>
        </row>
        <row r="29">
          <cell r="A29" t="str">
            <v>400026</v>
          </cell>
          <cell r="B29" t="str">
            <v/>
          </cell>
          <cell r="C29" t="str">
            <v/>
          </cell>
          <cell r="D29" t="str">
            <v/>
          </cell>
          <cell r="E29" t="str">
            <v/>
          </cell>
          <cell r="F29" t="str">
            <v/>
          </cell>
        </row>
        <row r="30">
          <cell r="A30" t="str">
            <v>400027</v>
          </cell>
          <cell r="B30" t="str">
            <v/>
          </cell>
          <cell r="C30" t="str">
            <v/>
          </cell>
          <cell r="D30" t="str">
            <v/>
          </cell>
          <cell r="E30" t="str">
            <v/>
          </cell>
          <cell r="F30" t="str">
            <v/>
          </cell>
        </row>
        <row r="31">
          <cell r="A31" t="str">
            <v>400028</v>
          </cell>
          <cell r="B31" t="str">
            <v/>
          </cell>
          <cell r="C31" t="str">
            <v/>
          </cell>
          <cell r="D31" t="str">
            <v/>
          </cell>
          <cell r="E31" t="str">
            <v/>
          </cell>
          <cell r="F31" t="str">
            <v/>
          </cell>
        </row>
        <row r="32">
          <cell r="A32" t="str">
            <v>400029</v>
          </cell>
          <cell r="B32" t="str">
            <v/>
          </cell>
          <cell r="C32" t="str">
            <v/>
          </cell>
          <cell r="D32" t="str">
            <v/>
          </cell>
          <cell r="E32" t="str">
            <v/>
          </cell>
          <cell r="F32" t="str">
            <v/>
          </cell>
        </row>
        <row r="33">
          <cell r="A33" t="str">
            <v>400030</v>
          </cell>
          <cell r="B33" t="str">
            <v/>
          </cell>
          <cell r="C33" t="str">
            <v/>
          </cell>
          <cell r="D33" t="str">
            <v/>
          </cell>
          <cell r="E33" t="str">
            <v/>
          </cell>
          <cell r="F33" t="str">
            <v/>
          </cell>
        </row>
        <row r="34">
          <cell r="A34" t="str">
            <v>400031</v>
          </cell>
          <cell r="B34" t="str">
            <v/>
          </cell>
          <cell r="C34" t="str">
            <v/>
          </cell>
          <cell r="D34" t="str">
            <v/>
          </cell>
          <cell r="E34" t="str">
            <v/>
          </cell>
          <cell r="F34" t="str">
            <v/>
          </cell>
        </row>
        <row r="35">
          <cell r="A35" t="str">
            <v>400032</v>
          </cell>
          <cell r="B35" t="str">
            <v/>
          </cell>
          <cell r="C35" t="str">
            <v/>
          </cell>
          <cell r="D35" t="str">
            <v/>
          </cell>
          <cell r="E35" t="str">
            <v/>
          </cell>
          <cell r="F35" t="str">
            <v/>
          </cell>
        </row>
        <row r="36">
          <cell r="A36" t="str">
            <v>400033</v>
          </cell>
          <cell r="B36" t="str">
            <v/>
          </cell>
          <cell r="C36" t="str">
            <v/>
          </cell>
          <cell r="D36" t="str">
            <v/>
          </cell>
          <cell r="E36" t="str">
            <v/>
          </cell>
          <cell r="F36" t="str">
            <v/>
          </cell>
        </row>
        <row r="37">
          <cell r="A37" t="str">
            <v>400034</v>
          </cell>
          <cell r="B37" t="str">
            <v/>
          </cell>
          <cell r="C37" t="str">
            <v/>
          </cell>
          <cell r="D37" t="str">
            <v/>
          </cell>
          <cell r="E37" t="str">
            <v/>
          </cell>
          <cell r="F37" t="str">
            <v/>
          </cell>
        </row>
        <row r="38">
          <cell r="A38" t="str">
            <v>400035</v>
          </cell>
          <cell r="B38" t="str">
            <v/>
          </cell>
          <cell r="C38" t="str">
            <v/>
          </cell>
          <cell r="D38" t="str">
            <v/>
          </cell>
          <cell r="E38" t="str">
            <v/>
          </cell>
          <cell r="F38" t="str">
            <v/>
          </cell>
        </row>
        <row r="39">
          <cell r="A39" t="str">
            <v>400036</v>
          </cell>
          <cell r="B39" t="str">
            <v/>
          </cell>
          <cell r="C39" t="str">
            <v/>
          </cell>
          <cell r="D39" t="str">
            <v/>
          </cell>
          <cell r="E39" t="str">
            <v/>
          </cell>
          <cell r="F39" t="str">
            <v/>
          </cell>
        </row>
        <row r="40">
          <cell r="A40" t="str">
            <v>400037</v>
          </cell>
          <cell r="B40" t="str">
            <v/>
          </cell>
          <cell r="C40" t="str">
            <v/>
          </cell>
          <cell r="D40" t="str">
            <v/>
          </cell>
          <cell r="E40" t="str">
            <v/>
          </cell>
          <cell r="F40" t="str">
            <v/>
          </cell>
        </row>
        <row r="41">
          <cell r="A41" t="str">
            <v>400038</v>
          </cell>
          <cell r="B41" t="str">
            <v/>
          </cell>
          <cell r="C41" t="str">
            <v/>
          </cell>
          <cell r="D41" t="str">
            <v/>
          </cell>
          <cell r="E41" t="str">
            <v/>
          </cell>
          <cell r="F41" t="str">
            <v/>
          </cell>
        </row>
        <row r="42">
          <cell r="A42" t="str">
            <v>400039</v>
          </cell>
          <cell r="B42" t="str">
            <v/>
          </cell>
          <cell r="C42" t="str">
            <v/>
          </cell>
          <cell r="D42" t="str">
            <v/>
          </cell>
          <cell r="E42" t="str">
            <v/>
          </cell>
          <cell r="F42" t="str">
            <v/>
          </cell>
        </row>
        <row r="43">
          <cell r="A43" t="str">
            <v>400040</v>
          </cell>
          <cell r="B43" t="str">
            <v/>
          </cell>
          <cell r="C43" t="str">
            <v/>
          </cell>
          <cell r="D43" t="str">
            <v/>
          </cell>
          <cell r="E43" t="str">
            <v/>
          </cell>
          <cell r="F43" t="str">
            <v/>
          </cell>
        </row>
        <row r="44">
          <cell r="A44" t="str">
            <v>400041</v>
          </cell>
          <cell r="B44" t="str">
            <v/>
          </cell>
          <cell r="C44" t="str">
            <v/>
          </cell>
          <cell r="D44" t="str">
            <v/>
          </cell>
          <cell r="E44" t="str">
            <v/>
          </cell>
          <cell r="F44" t="str">
            <v/>
          </cell>
        </row>
        <row r="45">
          <cell r="A45" t="str">
            <v>400042</v>
          </cell>
          <cell r="B45" t="str">
            <v/>
          </cell>
          <cell r="C45" t="str">
            <v/>
          </cell>
          <cell r="D45" t="str">
            <v/>
          </cell>
          <cell r="E45" t="str">
            <v/>
          </cell>
          <cell r="F45" t="str">
            <v/>
          </cell>
        </row>
        <row r="46">
          <cell r="A46" t="str">
            <v>400043</v>
          </cell>
          <cell r="B46" t="str">
            <v/>
          </cell>
          <cell r="C46" t="str">
            <v/>
          </cell>
          <cell r="D46" t="str">
            <v/>
          </cell>
          <cell r="E46" t="str">
            <v/>
          </cell>
          <cell r="F46" t="str">
            <v/>
          </cell>
        </row>
        <row r="47">
          <cell r="A47" t="str">
            <v>400044</v>
          </cell>
          <cell r="B47" t="str">
            <v/>
          </cell>
          <cell r="C47" t="str">
            <v/>
          </cell>
          <cell r="D47" t="str">
            <v/>
          </cell>
          <cell r="E47" t="str">
            <v/>
          </cell>
          <cell r="F47" t="str">
            <v/>
          </cell>
        </row>
        <row r="48">
          <cell r="A48" t="str">
            <v>400045</v>
          </cell>
          <cell r="B48" t="str">
            <v/>
          </cell>
          <cell r="C48" t="str">
            <v/>
          </cell>
          <cell r="D48" t="str">
            <v/>
          </cell>
          <cell r="E48" t="str">
            <v/>
          </cell>
          <cell r="F48" t="str">
            <v/>
          </cell>
        </row>
        <row r="49">
          <cell r="A49" t="str">
            <v>400046</v>
          </cell>
          <cell r="B49" t="str">
            <v/>
          </cell>
          <cell r="C49" t="str">
            <v/>
          </cell>
          <cell r="D49" t="str">
            <v/>
          </cell>
          <cell r="E49" t="str">
            <v/>
          </cell>
          <cell r="F49" t="str">
            <v/>
          </cell>
        </row>
        <row r="50">
          <cell r="A50" t="str">
            <v>400047</v>
          </cell>
          <cell r="B50" t="str">
            <v/>
          </cell>
          <cell r="C50" t="str">
            <v/>
          </cell>
          <cell r="D50" t="str">
            <v/>
          </cell>
          <cell r="E50" t="str">
            <v/>
          </cell>
          <cell r="F50" t="str">
            <v/>
          </cell>
        </row>
        <row r="51">
          <cell r="A51" t="str">
            <v>400048</v>
          </cell>
          <cell r="B51" t="str">
            <v/>
          </cell>
          <cell r="C51" t="str">
            <v/>
          </cell>
          <cell r="D51" t="str">
            <v/>
          </cell>
          <cell r="E51" t="str">
            <v/>
          </cell>
          <cell r="F51" t="str">
            <v/>
          </cell>
        </row>
        <row r="52">
          <cell r="A52" t="str">
            <v>400049</v>
          </cell>
          <cell r="B52" t="str">
            <v>14005206013</v>
          </cell>
          <cell r="C52" t="str">
            <v>تهران</v>
          </cell>
          <cell r="D52" t="str">
            <v>411489854536</v>
          </cell>
          <cell r="E52" t="str">
            <v>1587647413</v>
          </cell>
          <cell r="F52" t="str">
            <v>تهران، محله عباس آباد-اندیشه ، خیابان کوه نور . ، کوچه دوم ، پلاک 13</v>
          </cell>
        </row>
        <row r="53">
          <cell r="A53" t="str">
            <v>400050</v>
          </cell>
          <cell r="B53" t="str">
            <v>10100653470</v>
          </cell>
          <cell r="C53" t="str">
            <v>تهران</v>
          </cell>
          <cell r="D53" t="str">
            <v>411131994395</v>
          </cell>
          <cell r="E53" t="str">
            <v>1564965941</v>
          </cell>
          <cell r="F53" t="str">
            <v>تهران خیابان دکتر شریعتی ابتدای خ بهار شیراز رو به روی داروخانه متولی پ 2</v>
          </cell>
        </row>
        <row r="54">
          <cell r="A54" t="str">
            <v>400051</v>
          </cell>
          <cell r="B54" t="str">
            <v/>
          </cell>
          <cell r="C54" t="str">
            <v/>
          </cell>
          <cell r="D54" t="str">
            <v/>
          </cell>
          <cell r="E54" t="str">
            <v/>
          </cell>
          <cell r="F54" t="str">
            <v/>
          </cell>
        </row>
        <row r="55">
          <cell r="A55" t="str">
            <v>400052</v>
          </cell>
          <cell r="B55" t="str">
            <v/>
          </cell>
          <cell r="C55" t="str">
            <v/>
          </cell>
          <cell r="D55" t="str">
            <v/>
          </cell>
          <cell r="E55" t="str">
            <v/>
          </cell>
          <cell r="F55" t="str">
            <v/>
          </cell>
        </row>
        <row r="56">
          <cell r="A56" t="str">
            <v>400053</v>
          </cell>
          <cell r="B56" t="str">
            <v/>
          </cell>
          <cell r="C56" t="str">
            <v/>
          </cell>
          <cell r="D56" t="str">
            <v/>
          </cell>
          <cell r="E56" t="str">
            <v/>
          </cell>
          <cell r="F56" t="str">
            <v/>
          </cell>
        </row>
        <row r="57">
          <cell r="A57" t="str">
            <v>400054</v>
          </cell>
          <cell r="B57" t="str">
            <v/>
          </cell>
          <cell r="C57" t="str">
            <v/>
          </cell>
          <cell r="D57" t="str">
            <v/>
          </cell>
          <cell r="E57" t="str">
            <v/>
          </cell>
          <cell r="F57" t="str">
            <v/>
          </cell>
        </row>
        <row r="58">
          <cell r="A58" t="str">
            <v>400055</v>
          </cell>
          <cell r="B58" t="str">
            <v/>
          </cell>
          <cell r="C58" t="str">
            <v/>
          </cell>
          <cell r="D58" t="str">
            <v/>
          </cell>
          <cell r="E58" t="str">
            <v/>
          </cell>
          <cell r="F58" t="str">
            <v/>
          </cell>
        </row>
        <row r="59">
          <cell r="A59" t="str">
            <v>400056</v>
          </cell>
          <cell r="B59" t="str">
            <v>10100260838</v>
          </cell>
          <cell r="C59" t="str">
            <v>تهران</v>
          </cell>
          <cell r="D59" t="str">
            <v>411111599364</v>
          </cell>
          <cell r="E59" t="str">
            <v>158751863</v>
          </cell>
          <cell r="F59" t="str">
            <v>خیابان طالقانی تقاطع پل حافظ-شرکت ملی نفت ایران</v>
          </cell>
        </row>
        <row r="60">
          <cell r="A60" t="str">
            <v>400057</v>
          </cell>
          <cell r="B60" t="str">
            <v/>
          </cell>
          <cell r="C60" t="str">
            <v/>
          </cell>
          <cell r="D60" t="str">
            <v/>
          </cell>
          <cell r="E60" t="str">
            <v/>
          </cell>
          <cell r="F60" t="str">
            <v/>
          </cell>
        </row>
        <row r="61">
          <cell r="A61" t="str">
            <v>400058</v>
          </cell>
          <cell r="B61" t="str">
            <v/>
          </cell>
          <cell r="C61" t="str">
            <v/>
          </cell>
          <cell r="D61" t="str">
            <v/>
          </cell>
          <cell r="E61" t="str">
            <v/>
          </cell>
          <cell r="F61" t="str">
            <v/>
          </cell>
        </row>
        <row r="62">
          <cell r="A62" t="str">
            <v>400059</v>
          </cell>
          <cell r="B62" t="str">
            <v/>
          </cell>
          <cell r="C62" t="str">
            <v/>
          </cell>
          <cell r="D62" t="str">
            <v/>
          </cell>
          <cell r="E62" t="str">
            <v/>
          </cell>
          <cell r="F62" t="str">
            <v/>
          </cell>
        </row>
        <row r="63">
          <cell r="A63" t="str">
            <v>400060</v>
          </cell>
          <cell r="B63" t="str">
            <v/>
          </cell>
          <cell r="C63" t="str">
            <v/>
          </cell>
          <cell r="D63" t="str">
            <v/>
          </cell>
          <cell r="E63" t="str">
            <v/>
          </cell>
          <cell r="F63" t="str">
            <v/>
          </cell>
        </row>
        <row r="64">
          <cell r="A64" t="str">
            <v>400061</v>
          </cell>
          <cell r="B64" t="str">
            <v/>
          </cell>
          <cell r="C64" t="str">
            <v/>
          </cell>
          <cell r="D64" t="str">
            <v/>
          </cell>
          <cell r="E64" t="str">
            <v/>
          </cell>
          <cell r="F64" t="str">
            <v/>
          </cell>
        </row>
        <row r="65">
          <cell r="A65" t="str">
            <v>400062</v>
          </cell>
          <cell r="B65" t="str">
            <v/>
          </cell>
          <cell r="C65" t="str">
            <v/>
          </cell>
          <cell r="D65" t="str">
            <v/>
          </cell>
          <cell r="E65" t="str">
            <v/>
          </cell>
          <cell r="F65" t="str">
            <v/>
          </cell>
        </row>
        <row r="66">
          <cell r="A66" t="str">
            <v>400063</v>
          </cell>
          <cell r="B66" t="str">
            <v/>
          </cell>
          <cell r="C66" t="str">
            <v/>
          </cell>
          <cell r="D66" t="str">
            <v/>
          </cell>
          <cell r="E66" t="str">
            <v/>
          </cell>
          <cell r="F66" t="str">
            <v/>
          </cell>
        </row>
        <row r="67">
          <cell r="A67" t="str">
            <v>400064</v>
          </cell>
          <cell r="B67" t="str">
            <v/>
          </cell>
          <cell r="C67" t="str">
            <v/>
          </cell>
          <cell r="D67" t="str">
            <v/>
          </cell>
          <cell r="E67" t="str">
            <v/>
          </cell>
          <cell r="F67" t="str">
            <v/>
          </cell>
        </row>
        <row r="68">
          <cell r="A68" t="str">
            <v>400065</v>
          </cell>
          <cell r="B68" t="str">
            <v/>
          </cell>
          <cell r="C68" t="str">
            <v/>
          </cell>
          <cell r="D68" t="str">
            <v/>
          </cell>
          <cell r="E68" t="str">
            <v/>
          </cell>
          <cell r="F68" t="str">
            <v/>
          </cell>
        </row>
        <row r="69">
          <cell r="A69" t="str">
            <v>400066</v>
          </cell>
          <cell r="B69" t="str">
            <v>10103808680</v>
          </cell>
          <cell r="C69" t="str">
            <v>تهران</v>
          </cell>
          <cell r="D69" t="str">
            <v>411145656174</v>
          </cell>
          <cell r="E69" t="str">
            <v>1911933183</v>
          </cell>
          <cell r="F69" t="str">
            <v>بلوار میرداماد، میدان مادر، خیابان شهید سنجابی، نبش کوچه یکم، پلاک11</v>
          </cell>
        </row>
        <row r="70">
          <cell r="A70" t="str">
            <v>400067</v>
          </cell>
          <cell r="B70" t="str">
            <v/>
          </cell>
          <cell r="C70" t="str">
            <v/>
          </cell>
          <cell r="D70" t="str">
            <v/>
          </cell>
          <cell r="E70" t="str">
            <v/>
          </cell>
          <cell r="F70" t="str">
            <v/>
          </cell>
        </row>
        <row r="71">
          <cell r="A71" t="str">
            <v>400068</v>
          </cell>
          <cell r="B71" t="str">
            <v>10102021410</v>
          </cell>
          <cell r="C71" t="str">
            <v>تهران</v>
          </cell>
          <cell r="D71" t="str">
            <v>411111797154</v>
          </cell>
          <cell r="E71" t="str">
            <v>1533686551</v>
          </cell>
          <cell r="F71" t="str">
            <v>تهران ، خیابان بهشتی ، خیابان صابونچی ، کوچه مهماندوست ، پلاک 15 ،</v>
          </cell>
        </row>
        <row r="72">
          <cell r="A72" t="str">
            <v>400069</v>
          </cell>
          <cell r="B72" t="str">
            <v/>
          </cell>
          <cell r="C72" t="str">
            <v/>
          </cell>
          <cell r="D72" t="str">
            <v/>
          </cell>
          <cell r="E72" t="str">
            <v/>
          </cell>
          <cell r="F72" t="str">
            <v/>
          </cell>
        </row>
        <row r="73">
          <cell r="A73" t="str">
            <v>400070</v>
          </cell>
          <cell r="B73" t="str">
            <v/>
          </cell>
          <cell r="C73" t="str">
            <v/>
          </cell>
          <cell r="D73" t="str">
            <v/>
          </cell>
          <cell r="E73" t="str">
            <v/>
          </cell>
          <cell r="F73" t="str">
            <v/>
          </cell>
        </row>
        <row r="74">
          <cell r="A74" t="str">
            <v>400071</v>
          </cell>
          <cell r="B74" t="str">
            <v/>
          </cell>
          <cell r="C74" t="str">
            <v/>
          </cell>
          <cell r="D74" t="str">
            <v/>
          </cell>
          <cell r="E74" t="str">
            <v/>
          </cell>
          <cell r="F74" t="str">
            <v/>
          </cell>
        </row>
        <row r="75">
          <cell r="A75" t="str">
            <v>400072</v>
          </cell>
          <cell r="B75" t="str">
            <v/>
          </cell>
          <cell r="C75" t="str">
            <v/>
          </cell>
          <cell r="D75" t="str">
            <v/>
          </cell>
          <cell r="E75" t="str">
            <v/>
          </cell>
          <cell r="F75" t="str">
            <v/>
          </cell>
        </row>
        <row r="76">
          <cell r="A76" t="str">
            <v>400073</v>
          </cell>
          <cell r="B76" t="str">
            <v/>
          </cell>
          <cell r="C76" t="str">
            <v/>
          </cell>
          <cell r="D76" t="str">
            <v/>
          </cell>
          <cell r="E76" t="str">
            <v/>
          </cell>
          <cell r="F76" t="str">
            <v/>
          </cell>
        </row>
        <row r="77">
          <cell r="A77" t="str">
            <v>400074</v>
          </cell>
          <cell r="B77" t="str">
            <v/>
          </cell>
          <cell r="C77" t="str">
            <v/>
          </cell>
          <cell r="D77" t="str">
            <v/>
          </cell>
          <cell r="E77" t="str">
            <v/>
          </cell>
          <cell r="F77" t="str">
            <v/>
          </cell>
        </row>
        <row r="78">
          <cell r="A78" t="str">
            <v>400075</v>
          </cell>
          <cell r="B78" t="str">
            <v/>
          </cell>
          <cell r="C78" t="str">
            <v/>
          </cell>
          <cell r="D78" t="str">
            <v/>
          </cell>
          <cell r="E78" t="str">
            <v/>
          </cell>
          <cell r="F78" t="str">
            <v/>
          </cell>
        </row>
        <row r="79">
          <cell r="A79" t="str">
            <v>400076</v>
          </cell>
          <cell r="B79" t="str">
            <v/>
          </cell>
          <cell r="C79" t="str">
            <v/>
          </cell>
          <cell r="D79" t="str">
            <v/>
          </cell>
          <cell r="E79" t="str">
            <v/>
          </cell>
          <cell r="F79" t="str">
            <v/>
          </cell>
        </row>
        <row r="80">
          <cell r="A80" t="str">
            <v>400077</v>
          </cell>
          <cell r="B80" t="str">
            <v/>
          </cell>
          <cell r="C80" t="str">
            <v/>
          </cell>
          <cell r="D80" t="str">
            <v/>
          </cell>
          <cell r="E80" t="str">
            <v/>
          </cell>
          <cell r="F80" t="str">
            <v/>
          </cell>
        </row>
        <row r="81">
          <cell r="A81" t="str">
            <v>400078</v>
          </cell>
          <cell r="B81" t="str">
            <v/>
          </cell>
          <cell r="C81" t="str">
            <v/>
          </cell>
          <cell r="D81" t="str">
            <v/>
          </cell>
          <cell r="E81" t="str">
            <v/>
          </cell>
          <cell r="F81" t="str">
            <v/>
          </cell>
        </row>
        <row r="82">
          <cell r="A82" t="str">
            <v>400079</v>
          </cell>
          <cell r="B82" t="str">
            <v/>
          </cell>
          <cell r="C82" t="str">
            <v/>
          </cell>
          <cell r="D82" t="str">
            <v/>
          </cell>
          <cell r="E82" t="str">
            <v/>
          </cell>
          <cell r="F82" t="str">
            <v/>
          </cell>
        </row>
        <row r="83">
          <cell r="A83" t="str">
            <v>400080</v>
          </cell>
          <cell r="B83" t="str">
            <v>10103098866</v>
          </cell>
          <cell r="C83" t="str">
            <v>تهران</v>
          </cell>
          <cell r="D83" t="str">
            <v>411119865313</v>
          </cell>
          <cell r="E83" t="str">
            <v>1416935613</v>
          </cell>
          <cell r="F83" t="str">
            <v>تهران-دانشگاه تهران-خیابان بزرگمهر-خیابان شهید برادران مظفر-پلاک 70-بلوک دو-طبقه همکف-واحد 8</v>
          </cell>
        </row>
        <row r="84">
          <cell r="A84" t="str">
            <v>400081</v>
          </cell>
          <cell r="B84" t="str">
            <v>10530227257</v>
          </cell>
          <cell r="C84" t="str">
            <v>تهران</v>
          </cell>
          <cell r="D84" t="str">
            <v/>
          </cell>
          <cell r="E84" t="str">
            <v/>
          </cell>
          <cell r="F84" t="str">
            <v>تهران- میدان ونک- انتهای خیابان خدامی-خیابان آفتاب- نبش ماهتاب- پلاک 32- ساختمان فاتح  –</v>
          </cell>
        </row>
        <row r="85">
          <cell r="A85" t="str">
            <v>400082</v>
          </cell>
          <cell r="B85" t="str">
            <v>10102194601</v>
          </cell>
          <cell r="C85" t="str">
            <v>تهران</v>
          </cell>
          <cell r="D85" t="str">
            <v/>
          </cell>
          <cell r="E85" t="str">
            <v>1968655944</v>
          </cell>
          <cell r="F85" t="str">
            <v>تهران، بین خیابان ولیعصر و آفریقا، بلوار اسفندیار، شماره 24</v>
          </cell>
        </row>
        <row r="86">
          <cell r="A86" t="str">
            <v>400083</v>
          </cell>
          <cell r="B86" t="str">
            <v/>
          </cell>
          <cell r="C86" t="str">
            <v/>
          </cell>
          <cell r="D86" t="str">
            <v/>
          </cell>
          <cell r="E86" t="str">
            <v/>
          </cell>
          <cell r="F86" t="str">
            <v/>
          </cell>
        </row>
        <row r="87">
          <cell r="A87" t="str">
            <v>400084</v>
          </cell>
          <cell r="B87" t="str">
            <v/>
          </cell>
          <cell r="C87" t="str">
            <v>کرج</v>
          </cell>
          <cell r="D87" t="str">
            <v/>
          </cell>
          <cell r="E87" t="str">
            <v/>
          </cell>
          <cell r="F87" t="str">
            <v>کرج میدان شهدا خ مظاهری پاساژ احمدی جنب کوچه احمدی</v>
          </cell>
        </row>
        <row r="88">
          <cell r="A88" t="str">
            <v>400085</v>
          </cell>
          <cell r="B88" t="str">
            <v/>
          </cell>
          <cell r="C88" t="str">
            <v/>
          </cell>
          <cell r="D88" t="str">
            <v/>
          </cell>
          <cell r="E88" t="str">
            <v/>
          </cell>
          <cell r="F88" t="str">
            <v/>
          </cell>
        </row>
        <row r="89">
          <cell r="A89" t="str">
            <v>400086</v>
          </cell>
          <cell r="B89" t="str">
            <v/>
          </cell>
          <cell r="C89" t="str">
            <v>تهران</v>
          </cell>
          <cell r="D89" t="str">
            <v/>
          </cell>
          <cell r="E89" t="str">
            <v>1941633483</v>
          </cell>
          <cell r="F89" t="str">
            <v>تهران خیابان شریعتی خیابان کلاهدوز جنب مسجد اعظم قلهک پلاک530(کد ملی 0452101611)</v>
          </cell>
        </row>
        <row r="90">
          <cell r="A90" t="str">
            <v>400087</v>
          </cell>
          <cell r="B90" t="str">
            <v>10104007591</v>
          </cell>
          <cell r="C90" t="str">
            <v>تهران</v>
          </cell>
          <cell r="D90" t="str">
            <v>411371578364</v>
          </cell>
          <cell r="E90" t="str">
            <v>1634746979</v>
          </cell>
          <cell r="F90" t="str">
            <v>خ گلبرگ-نرسیده به 4راه کرمان-نبش اکبری-پ1-ط2-و8</v>
          </cell>
        </row>
        <row r="91">
          <cell r="A91" t="str">
            <v>400088</v>
          </cell>
          <cell r="B91" t="str">
            <v/>
          </cell>
          <cell r="C91" t="str">
            <v/>
          </cell>
          <cell r="D91" t="str">
            <v/>
          </cell>
          <cell r="E91" t="str">
            <v/>
          </cell>
          <cell r="F91" t="str">
            <v/>
          </cell>
        </row>
        <row r="92">
          <cell r="A92" t="str">
            <v>400089</v>
          </cell>
          <cell r="B92" t="str">
            <v/>
          </cell>
          <cell r="C92" t="str">
            <v/>
          </cell>
          <cell r="D92" t="str">
            <v/>
          </cell>
          <cell r="E92" t="str">
            <v/>
          </cell>
          <cell r="F92" t="str">
            <v/>
          </cell>
        </row>
        <row r="93">
          <cell r="A93" t="str">
            <v>400090</v>
          </cell>
          <cell r="B93" t="str">
            <v/>
          </cell>
          <cell r="C93" t="str">
            <v/>
          </cell>
          <cell r="D93" t="str">
            <v/>
          </cell>
          <cell r="E93" t="str">
            <v/>
          </cell>
          <cell r="F93" t="str">
            <v/>
          </cell>
        </row>
        <row r="94">
          <cell r="A94" t="str">
            <v>400091</v>
          </cell>
          <cell r="B94" t="str">
            <v/>
          </cell>
          <cell r="C94" t="str">
            <v/>
          </cell>
          <cell r="D94" t="str">
            <v/>
          </cell>
          <cell r="E94" t="str">
            <v/>
          </cell>
          <cell r="F94" t="str">
            <v/>
          </cell>
        </row>
        <row r="95">
          <cell r="A95" t="str">
            <v>400092</v>
          </cell>
          <cell r="B95" t="str">
            <v>10530058278</v>
          </cell>
          <cell r="C95" t="str">
            <v>لامرد</v>
          </cell>
          <cell r="D95" t="str">
            <v>411169871919</v>
          </cell>
          <cell r="E95" t="str">
            <v>7434148357</v>
          </cell>
          <cell r="F95" t="str">
            <v>استان فارس - شهرستان لامرد - بخش مرکزی - شهر لامرد-خطیمی-کوچه (انتظام)-بلوار دکتر حیاتی-پلاک 0-طبقه همکف-</v>
          </cell>
        </row>
        <row r="96">
          <cell r="A96" t="str">
            <v>400093</v>
          </cell>
          <cell r="B96" t="str">
            <v/>
          </cell>
          <cell r="C96" t="str">
            <v/>
          </cell>
          <cell r="D96" t="str">
            <v/>
          </cell>
          <cell r="E96" t="str">
            <v/>
          </cell>
          <cell r="F96" t="str">
            <v/>
          </cell>
        </row>
        <row r="97">
          <cell r="A97" t="str">
            <v>400094</v>
          </cell>
          <cell r="B97" t="str">
            <v>10102100460</v>
          </cell>
          <cell r="C97" t="str">
            <v>تهران</v>
          </cell>
          <cell r="D97" t="str">
            <v/>
          </cell>
          <cell r="E97" t="str">
            <v>1966834944</v>
          </cell>
          <cell r="F97" t="str">
            <v>استان تهران - منطقه 19 ، شهرستان تهران ، بخش مرکزی ، شهر تهران، محله امانیه ، کوچه ایثارسوم ، خیابان پروین ، پلاک 19 ، طبقه اول ، واحد شرقی</v>
          </cell>
        </row>
        <row r="98">
          <cell r="A98" t="str">
            <v>400095</v>
          </cell>
          <cell r="B98" t="str">
            <v>10320413778</v>
          </cell>
          <cell r="C98" t="str">
            <v>تهران</v>
          </cell>
          <cell r="D98" t="str">
            <v>411386683333</v>
          </cell>
          <cell r="E98" t="str">
            <v>1431753893</v>
          </cell>
          <cell r="F98" t="str">
            <v>خ فتحی شقاقی خ جهانمهر پ63 واحد یک</v>
          </cell>
        </row>
        <row r="99">
          <cell r="A99" t="str">
            <v>400096</v>
          </cell>
          <cell r="B99" t="str">
            <v/>
          </cell>
          <cell r="C99" t="str">
            <v/>
          </cell>
          <cell r="D99" t="str">
            <v/>
          </cell>
          <cell r="E99" t="str">
            <v/>
          </cell>
          <cell r="F99" t="str">
            <v/>
          </cell>
        </row>
        <row r="100">
          <cell r="A100" t="str">
            <v>400097</v>
          </cell>
          <cell r="B100" t="str">
            <v>10260030154</v>
          </cell>
          <cell r="C100" t="str">
            <v>اصفهان</v>
          </cell>
          <cell r="D100" t="str">
            <v>411174663148</v>
          </cell>
          <cell r="E100" t="str">
            <v>8533153377</v>
          </cell>
          <cell r="F100" t="str">
            <v>استان اصفهان ، شهرستان تیران و کرون ، بخش مرکزی ، دهستان رضوانیه ، روستا شهرک صنعتی تیران، شهرک صنعتی تیران ، خیابان منبع آب ، خیابان سوم ، پلاک 25 ، طبقه همکف</v>
          </cell>
        </row>
        <row r="101">
          <cell r="A101" t="str">
            <v>400098</v>
          </cell>
          <cell r="B101" t="str">
            <v/>
          </cell>
          <cell r="C101" t="str">
            <v/>
          </cell>
          <cell r="D101" t="str">
            <v/>
          </cell>
          <cell r="E101" t="str">
            <v/>
          </cell>
          <cell r="F101" t="str">
            <v/>
          </cell>
        </row>
        <row r="102">
          <cell r="A102" t="str">
            <v>400099</v>
          </cell>
          <cell r="B102" t="str">
            <v>10187003024</v>
          </cell>
          <cell r="C102" t="str">
            <v>تهران</v>
          </cell>
          <cell r="D102" t="str">
            <v>411441334163</v>
          </cell>
          <cell r="E102" t="str">
            <v>3753146137</v>
          </cell>
          <cell r="F102" t="str">
            <v>استان تهران - شهرستان قدس - بخش مرکزی - شهر قدس-قلعه حسن خان-خیابان فروردین-خیابان فرنان-پلاک 27-طبقه همکف-</v>
          </cell>
        </row>
        <row r="103">
          <cell r="A103" t="str">
            <v>400100</v>
          </cell>
          <cell r="B103" t="str">
            <v/>
          </cell>
          <cell r="C103" t="str">
            <v/>
          </cell>
          <cell r="D103" t="str">
            <v/>
          </cell>
          <cell r="E103" t="str">
            <v/>
          </cell>
          <cell r="F103" t="str">
            <v/>
          </cell>
        </row>
        <row r="104">
          <cell r="A104" t="str">
            <v>400101</v>
          </cell>
          <cell r="B104" t="str">
            <v/>
          </cell>
          <cell r="C104" t="str">
            <v/>
          </cell>
          <cell r="D104" t="str">
            <v/>
          </cell>
          <cell r="E104" t="str">
            <v/>
          </cell>
          <cell r="F104" t="str">
            <v/>
          </cell>
        </row>
        <row r="105">
          <cell r="A105" t="str">
            <v>400102</v>
          </cell>
          <cell r="B105" t="str">
            <v/>
          </cell>
          <cell r="C105" t="str">
            <v/>
          </cell>
          <cell r="D105" t="str">
            <v/>
          </cell>
          <cell r="E105" t="str">
            <v/>
          </cell>
          <cell r="F105" t="str">
            <v/>
          </cell>
        </row>
        <row r="106">
          <cell r="A106" t="str">
            <v>400103</v>
          </cell>
          <cell r="B106" t="str">
            <v/>
          </cell>
          <cell r="C106" t="str">
            <v/>
          </cell>
          <cell r="D106" t="str">
            <v/>
          </cell>
          <cell r="E106" t="str">
            <v/>
          </cell>
          <cell r="F106" t="str">
            <v/>
          </cell>
        </row>
        <row r="107">
          <cell r="A107" t="str">
            <v>400104</v>
          </cell>
          <cell r="B107" t="str">
            <v/>
          </cell>
          <cell r="C107" t="str">
            <v>تهران</v>
          </cell>
          <cell r="D107" t="str">
            <v>411111715417</v>
          </cell>
          <cell r="E107" t="str">
            <v/>
          </cell>
          <cell r="F107" t="str">
            <v>تهران طالقانی نرسیده به قرنی پ 299</v>
          </cell>
        </row>
        <row r="108">
          <cell r="A108" t="str">
            <v>400105</v>
          </cell>
          <cell r="B108" t="str">
            <v>10103875392</v>
          </cell>
          <cell r="C108" t="str">
            <v>تهران</v>
          </cell>
          <cell r="D108" t="str">
            <v>411367958789</v>
          </cell>
          <cell r="E108" t="str">
            <v>1493873047</v>
          </cell>
          <cell r="F108" t="str">
            <v>استان تهران ، شهرستان تهران ، بخش مرکزی ، شهر تهران، محله شهرک راه آهن ، خیابان علامه قزوینی ، خیابان نیما یوشیج ، پلاک 0 ، مجتمع اداری تجاری فرانتیوم ، طبقه پنجم ، واحد 62</v>
          </cell>
        </row>
        <row r="109">
          <cell r="A109" t="str">
            <v>400106</v>
          </cell>
          <cell r="B109" t="str">
            <v/>
          </cell>
          <cell r="C109" t="str">
            <v/>
          </cell>
          <cell r="D109" t="str">
            <v/>
          </cell>
          <cell r="E109" t="str">
            <v/>
          </cell>
          <cell r="F109" t="str">
            <v/>
          </cell>
        </row>
        <row r="110">
          <cell r="A110" t="str">
            <v>400107</v>
          </cell>
          <cell r="B110" t="str">
            <v/>
          </cell>
          <cell r="C110" t="str">
            <v/>
          </cell>
          <cell r="D110" t="str">
            <v/>
          </cell>
          <cell r="E110" t="str">
            <v/>
          </cell>
          <cell r="F110" t="str">
            <v/>
          </cell>
        </row>
        <row r="111">
          <cell r="A111" t="str">
            <v>400108</v>
          </cell>
          <cell r="B111" t="str">
            <v/>
          </cell>
          <cell r="C111" t="str">
            <v/>
          </cell>
          <cell r="D111" t="str">
            <v/>
          </cell>
          <cell r="E111" t="str">
            <v/>
          </cell>
          <cell r="F111" t="str">
            <v/>
          </cell>
        </row>
        <row r="112">
          <cell r="A112" t="str">
            <v>400109</v>
          </cell>
          <cell r="B112" t="str">
            <v/>
          </cell>
          <cell r="C112" t="str">
            <v/>
          </cell>
          <cell r="D112" t="str">
            <v/>
          </cell>
          <cell r="E112" t="str">
            <v/>
          </cell>
          <cell r="F112" t="str">
            <v/>
          </cell>
        </row>
        <row r="113">
          <cell r="A113" t="str">
            <v>400110</v>
          </cell>
          <cell r="B113" t="str">
            <v/>
          </cell>
          <cell r="C113" t="str">
            <v/>
          </cell>
          <cell r="D113" t="str">
            <v/>
          </cell>
          <cell r="E113" t="str">
            <v/>
          </cell>
          <cell r="F113" t="str">
            <v/>
          </cell>
        </row>
        <row r="114">
          <cell r="A114" t="str">
            <v>400111</v>
          </cell>
          <cell r="B114" t="str">
            <v/>
          </cell>
          <cell r="C114" t="str">
            <v/>
          </cell>
          <cell r="D114" t="str">
            <v/>
          </cell>
          <cell r="E114" t="str">
            <v/>
          </cell>
          <cell r="F114" t="str">
            <v/>
          </cell>
        </row>
        <row r="115">
          <cell r="A115" t="str">
            <v>400112</v>
          </cell>
          <cell r="B115" t="str">
            <v/>
          </cell>
          <cell r="C115" t="str">
            <v/>
          </cell>
          <cell r="D115" t="str">
            <v/>
          </cell>
          <cell r="E115" t="str">
            <v/>
          </cell>
          <cell r="F115" t="str">
            <v/>
          </cell>
        </row>
        <row r="116">
          <cell r="A116" t="str">
            <v>400113</v>
          </cell>
          <cell r="B116" t="str">
            <v/>
          </cell>
          <cell r="C116" t="str">
            <v/>
          </cell>
          <cell r="D116" t="str">
            <v/>
          </cell>
          <cell r="E116" t="str">
            <v/>
          </cell>
          <cell r="F116" t="str">
            <v/>
          </cell>
        </row>
        <row r="117">
          <cell r="A117" t="str">
            <v>400114</v>
          </cell>
          <cell r="B117" t="str">
            <v>10530157594</v>
          </cell>
          <cell r="C117" t="str">
            <v>شیراز</v>
          </cell>
          <cell r="D117" t="str">
            <v>411167898351</v>
          </cell>
          <cell r="E117" t="str">
            <v>7143746448</v>
          </cell>
          <cell r="F117" t="str">
            <v>شیراز ، خیابان ارم ، کوچه 22 ، پلاک 259 به آدرس شیراز ، خیابان ارم ، کوچه 22 ، پلاک 249</v>
          </cell>
        </row>
        <row r="118">
          <cell r="A118" t="str">
            <v>400115</v>
          </cell>
          <cell r="B118" t="str">
            <v>14008318732</v>
          </cell>
          <cell r="C118" t="str">
            <v>تهران</v>
          </cell>
          <cell r="D118" t="str">
            <v/>
          </cell>
          <cell r="E118" t="str">
            <v>1594956514</v>
          </cell>
          <cell r="F118" t="str">
            <v>استان تهران ، شهرستان تهران ، بخش مرکزی ، شهر تهران ، بهجت آباد ، خیابان حافظ ، کوچه جاوید ، پلاک 9 ، طبقه</v>
          </cell>
        </row>
        <row r="119">
          <cell r="A119" t="str">
            <v>400116</v>
          </cell>
          <cell r="B119" t="str">
            <v/>
          </cell>
          <cell r="C119" t="str">
            <v/>
          </cell>
          <cell r="D119" t="str">
            <v/>
          </cell>
          <cell r="E119" t="str">
            <v/>
          </cell>
          <cell r="F119" t="str">
            <v/>
          </cell>
        </row>
        <row r="120">
          <cell r="A120" t="str">
            <v>400117</v>
          </cell>
          <cell r="B120" t="str">
            <v>10780116901</v>
          </cell>
          <cell r="C120" t="str">
            <v>تهران</v>
          </cell>
          <cell r="D120" t="str">
            <v>411395446359</v>
          </cell>
          <cell r="E120" t="str">
            <v>1997958146</v>
          </cell>
          <cell r="F120" t="str">
            <v>استان تهران ، شهرستان تهران ، بخش مرکزی ، شهر تهران، محله دریا ، خیابان سعادت آباد ، خیابان بیست و هشتم غربی ، پلاک 6 ، طبقه دوم</v>
          </cell>
        </row>
        <row r="121">
          <cell r="A121" t="str">
            <v>400118</v>
          </cell>
          <cell r="B121" t="str">
            <v/>
          </cell>
          <cell r="C121" t="str">
            <v/>
          </cell>
          <cell r="D121" t="str">
            <v/>
          </cell>
          <cell r="E121" t="str">
            <v/>
          </cell>
          <cell r="F121" t="str">
            <v/>
          </cell>
        </row>
        <row r="122">
          <cell r="A122" t="str">
            <v>400119</v>
          </cell>
          <cell r="B122" t="str">
            <v/>
          </cell>
          <cell r="C122" t="str">
            <v/>
          </cell>
          <cell r="D122" t="str">
            <v/>
          </cell>
          <cell r="E122" t="str">
            <v/>
          </cell>
          <cell r="F122" t="str">
            <v/>
          </cell>
        </row>
        <row r="123">
          <cell r="A123" t="str">
            <v>400120</v>
          </cell>
          <cell r="B123" t="str">
            <v/>
          </cell>
          <cell r="C123" t="str">
            <v/>
          </cell>
          <cell r="D123" t="str">
            <v/>
          </cell>
          <cell r="E123" t="str">
            <v/>
          </cell>
          <cell r="F123" t="str">
            <v/>
          </cell>
        </row>
        <row r="124">
          <cell r="A124" t="str">
            <v>400121</v>
          </cell>
          <cell r="B124" t="str">
            <v/>
          </cell>
          <cell r="C124" t="str">
            <v/>
          </cell>
          <cell r="D124" t="str">
            <v/>
          </cell>
          <cell r="E124" t="str">
            <v/>
          </cell>
          <cell r="F124" t="str">
            <v/>
          </cell>
        </row>
        <row r="125">
          <cell r="A125" t="str">
            <v>400122</v>
          </cell>
          <cell r="B125" t="str">
            <v/>
          </cell>
          <cell r="C125" t="str">
            <v/>
          </cell>
          <cell r="D125" t="str">
            <v/>
          </cell>
          <cell r="E125" t="str">
            <v/>
          </cell>
          <cell r="F125" t="str">
            <v/>
          </cell>
        </row>
        <row r="126">
          <cell r="A126" t="str">
            <v>400123</v>
          </cell>
          <cell r="B126" t="str">
            <v/>
          </cell>
          <cell r="C126" t="str">
            <v/>
          </cell>
          <cell r="D126" t="str">
            <v/>
          </cell>
          <cell r="E126" t="str">
            <v/>
          </cell>
          <cell r="F126" t="str">
            <v/>
          </cell>
        </row>
        <row r="127">
          <cell r="A127" t="str">
            <v>400124</v>
          </cell>
          <cell r="B127" t="str">
            <v/>
          </cell>
          <cell r="C127" t="str">
            <v/>
          </cell>
          <cell r="D127" t="str">
            <v/>
          </cell>
          <cell r="E127" t="str">
            <v/>
          </cell>
          <cell r="F127" t="str">
            <v/>
          </cell>
        </row>
        <row r="128">
          <cell r="A128" t="str">
            <v>400125</v>
          </cell>
          <cell r="B128" t="str">
            <v>10320406041</v>
          </cell>
          <cell r="C128" t="str">
            <v>تهران</v>
          </cell>
          <cell r="D128" t="str">
            <v>411376458578</v>
          </cell>
          <cell r="E128" t="str">
            <v>1598987514</v>
          </cell>
          <cell r="F128" t="str">
            <v>استان تهران ، شهرستان تهران ، بخش مرکزی ، شهر تهران، محله میدان ولی عصر ، خیابان شهید سپهبد قرنی ، خیابان شهید برادران شاداب ، پلاک 49 ، طبقه اول</v>
          </cell>
        </row>
        <row r="129">
          <cell r="A129" t="str">
            <v>400126</v>
          </cell>
          <cell r="B129" t="str">
            <v>10320773871</v>
          </cell>
          <cell r="C129" t="str">
            <v>تهران</v>
          </cell>
          <cell r="D129" t="str">
            <v>411443661797</v>
          </cell>
          <cell r="E129" t="str">
            <v>3761416789</v>
          </cell>
          <cell r="F129" t="str">
            <v>استان تهران ، شهرستان رباط کریم ، بخش مرکزی ، شهر شهرجدیدپرند، محله شهرک صنعتی پرند ، بلوار فناوری شمالی ، خیابان بوستان ، پلاک 17 ، قطعه B17,B16,B15 ، طبقه همکف</v>
          </cell>
        </row>
        <row r="130">
          <cell r="A130" t="str">
            <v>400127</v>
          </cell>
          <cell r="B130" t="str">
            <v>10100485606</v>
          </cell>
          <cell r="C130" t="str">
            <v>تهران</v>
          </cell>
          <cell r="D130" t="str">
            <v>411119691348</v>
          </cell>
          <cell r="E130" t="str">
            <v>1131847615</v>
          </cell>
          <cell r="F130" t="str">
            <v>استان تهران - شهرستان تهران - بخش مرکزی - شهر تهران-محله انقلاب اسلامی-کوچه شهید جوادبراتی-خیابان غزالی-پلاک 9-ساختمان یاد-طبقه اول-واحد غربی</v>
          </cell>
        </row>
        <row r="131">
          <cell r="A131" t="str">
            <v>400128</v>
          </cell>
          <cell r="B131" t="str">
            <v/>
          </cell>
          <cell r="C131" t="str">
            <v/>
          </cell>
          <cell r="D131" t="str">
            <v/>
          </cell>
          <cell r="E131" t="str">
            <v/>
          </cell>
          <cell r="F131" t="str">
            <v/>
          </cell>
        </row>
        <row r="132">
          <cell r="A132" t="str">
            <v>400129</v>
          </cell>
          <cell r="B132" t="str">
            <v/>
          </cell>
          <cell r="C132" t="str">
            <v/>
          </cell>
          <cell r="D132" t="str">
            <v/>
          </cell>
          <cell r="E132" t="str">
            <v/>
          </cell>
          <cell r="F132" t="str">
            <v/>
          </cell>
        </row>
        <row r="133">
          <cell r="A133" t="str">
            <v>400130</v>
          </cell>
          <cell r="B133" t="str">
            <v/>
          </cell>
          <cell r="C133" t="str">
            <v/>
          </cell>
          <cell r="D133" t="str">
            <v/>
          </cell>
          <cell r="E133" t="str">
            <v/>
          </cell>
          <cell r="F133" t="str">
            <v/>
          </cell>
        </row>
        <row r="134">
          <cell r="A134" t="str">
            <v>400131</v>
          </cell>
          <cell r="B134" t="str">
            <v>10101861112</v>
          </cell>
          <cell r="C134" t="str">
            <v>تهران</v>
          </cell>
          <cell r="D134" t="str">
            <v>411155355459</v>
          </cell>
          <cell r="E134" t="str">
            <v>1968844713</v>
          </cell>
          <cell r="F134" t="str">
            <v>تهران بلوار آفریقا خیابان فرزان غربی پلاک 53</v>
          </cell>
        </row>
        <row r="135">
          <cell r="A135" t="str">
            <v>400132</v>
          </cell>
          <cell r="B135" t="str">
            <v/>
          </cell>
          <cell r="C135" t="str">
            <v/>
          </cell>
          <cell r="D135" t="str">
            <v/>
          </cell>
          <cell r="E135" t="str">
            <v/>
          </cell>
          <cell r="F135" t="str">
            <v/>
          </cell>
        </row>
        <row r="136">
          <cell r="A136" t="str">
            <v>400133</v>
          </cell>
          <cell r="B136" t="str">
            <v/>
          </cell>
          <cell r="C136" t="str">
            <v/>
          </cell>
          <cell r="D136" t="str">
            <v/>
          </cell>
          <cell r="E136" t="str">
            <v/>
          </cell>
          <cell r="F136" t="str">
            <v/>
          </cell>
        </row>
        <row r="137">
          <cell r="A137" t="str">
            <v>400134</v>
          </cell>
          <cell r="B137" t="str">
            <v/>
          </cell>
          <cell r="C137" t="str">
            <v/>
          </cell>
          <cell r="D137" t="str">
            <v/>
          </cell>
          <cell r="E137" t="str">
            <v/>
          </cell>
          <cell r="F137" t="str">
            <v/>
          </cell>
        </row>
        <row r="138">
          <cell r="A138" t="str">
            <v>400135</v>
          </cell>
          <cell r="B138" t="str">
            <v/>
          </cell>
          <cell r="C138" t="str">
            <v/>
          </cell>
          <cell r="D138" t="str">
            <v/>
          </cell>
          <cell r="E138" t="str">
            <v/>
          </cell>
          <cell r="F138" t="str">
            <v/>
          </cell>
        </row>
        <row r="139">
          <cell r="A139" t="str">
            <v>400136</v>
          </cell>
          <cell r="B139" t="str">
            <v>10320828466</v>
          </cell>
          <cell r="C139" t="str">
            <v>تهران</v>
          </cell>
          <cell r="D139" t="str">
            <v>411418964177</v>
          </cell>
          <cell r="E139" t="str">
            <v>1594645719</v>
          </cell>
          <cell r="F139" t="str">
            <v>استان تهران ـ شهر تهران خیابان کریم‌خان، خیابان ملایی، پلاک 7 واحد 7 ـ کدپستی</v>
          </cell>
        </row>
        <row r="140">
          <cell r="A140" t="str">
            <v>400137</v>
          </cell>
          <cell r="B140" t="str">
            <v/>
          </cell>
          <cell r="C140" t="str">
            <v/>
          </cell>
          <cell r="D140" t="str">
            <v/>
          </cell>
          <cell r="E140" t="str">
            <v/>
          </cell>
          <cell r="F140" t="str">
            <v/>
          </cell>
        </row>
        <row r="141">
          <cell r="A141" t="str">
            <v>400138</v>
          </cell>
          <cell r="B141" t="str">
            <v/>
          </cell>
          <cell r="C141" t="str">
            <v/>
          </cell>
          <cell r="D141" t="str">
            <v/>
          </cell>
          <cell r="E141" t="str">
            <v/>
          </cell>
          <cell r="F141" t="str">
            <v/>
          </cell>
        </row>
        <row r="142">
          <cell r="A142" t="str">
            <v>400139</v>
          </cell>
          <cell r="B142" t="str">
            <v/>
          </cell>
          <cell r="C142" t="str">
            <v/>
          </cell>
          <cell r="D142" t="str">
            <v/>
          </cell>
          <cell r="E142" t="str">
            <v/>
          </cell>
          <cell r="F142" t="str">
            <v/>
          </cell>
        </row>
        <row r="143">
          <cell r="A143" t="str">
            <v>400140</v>
          </cell>
          <cell r="B143" t="str">
            <v/>
          </cell>
          <cell r="C143" t="str">
            <v/>
          </cell>
          <cell r="D143" t="str">
            <v/>
          </cell>
          <cell r="E143" t="str">
            <v/>
          </cell>
          <cell r="F143" t="str">
            <v/>
          </cell>
        </row>
        <row r="144">
          <cell r="A144" t="str">
            <v>400141</v>
          </cell>
          <cell r="B144" t="str">
            <v>14003869954</v>
          </cell>
          <cell r="C144" t="str">
            <v>کرج</v>
          </cell>
          <cell r="D144" t="str">
            <v>411486437647</v>
          </cell>
          <cell r="E144" t="str">
            <v>3331497805</v>
          </cell>
          <cell r="F144" t="str">
            <v>استان البرز -شهرک صنعتی نظرآباد خ بهارستان ک بنفشه قطعه D20</v>
          </cell>
        </row>
        <row r="145">
          <cell r="A145" t="str">
            <v>400142</v>
          </cell>
          <cell r="B145" t="str">
            <v/>
          </cell>
          <cell r="C145" t="str">
            <v/>
          </cell>
          <cell r="D145" t="str">
            <v/>
          </cell>
          <cell r="E145" t="str">
            <v/>
          </cell>
          <cell r="F145" t="str">
            <v/>
          </cell>
        </row>
        <row r="146">
          <cell r="A146" t="str">
            <v>400143</v>
          </cell>
          <cell r="B146" t="str">
            <v/>
          </cell>
          <cell r="C146" t="str">
            <v/>
          </cell>
          <cell r="D146" t="str">
            <v/>
          </cell>
          <cell r="E146" t="str">
            <v/>
          </cell>
          <cell r="F146" t="str">
            <v/>
          </cell>
        </row>
        <row r="147">
          <cell r="A147" t="str">
            <v>400144</v>
          </cell>
          <cell r="B147" t="str">
            <v>10100878901</v>
          </cell>
          <cell r="C147" t="str">
            <v>تهران</v>
          </cell>
          <cell r="D147" t="str">
            <v>411314659394</v>
          </cell>
          <cell r="E147" t="str">
            <v>1587698403</v>
          </cell>
          <cell r="F147" t="str">
            <v>تهران خ بهشتی خ سرافراز مجتمع دریای نور ط13 واحد1302</v>
          </cell>
        </row>
        <row r="148">
          <cell r="A148" t="str">
            <v>400145</v>
          </cell>
          <cell r="B148" t="str">
            <v/>
          </cell>
          <cell r="C148" t="str">
            <v/>
          </cell>
          <cell r="D148" t="str">
            <v/>
          </cell>
          <cell r="E148" t="str">
            <v/>
          </cell>
          <cell r="F148" t="str">
            <v/>
          </cell>
        </row>
        <row r="149">
          <cell r="A149" t="str">
            <v>400146</v>
          </cell>
          <cell r="B149" t="str">
            <v>10101158162</v>
          </cell>
          <cell r="C149" t="str">
            <v>تهران</v>
          </cell>
          <cell r="D149" t="str">
            <v>411317199754</v>
          </cell>
          <cell r="E149" t="str">
            <v>1486948418</v>
          </cell>
          <cell r="F149" t="str">
            <v>تهران، محله کن ، بزرگراه شهید همت ، خیابان پردیس ، پلاک 0 ، مجتمع پردیس ، بلوک 1 ، طبقه چهارم ، واحد 49</v>
          </cell>
        </row>
        <row r="150">
          <cell r="A150" t="str">
            <v>400147</v>
          </cell>
          <cell r="B150" t="str">
            <v/>
          </cell>
          <cell r="C150" t="str">
            <v/>
          </cell>
          <cell r="D150" t="str">
            <v/>
          </cell>
          <cell r="E150" t="str">
            <v/>
          </cell>
          <cell r="F150" t="str">
            <v/>
          </cell>
        </row>
        <row r="151">
          <cell r="A151" t="str">
            <v>400148</v>
          </cell>
          <cell r="B151" t="str">
            <v/>
          </cell>
          <cell r="C151" t="str">
            <v/>
          </cell>
          <cell r="D151" t="str">
            <v/>
          </cell>
          <cell r="E151" t="str">
            <v/>
          </cell>
          <cell r="F151" t="str">
            <v/>
          </cell>
        </row>
        <row r="152">
          <cell r="A152" t="str">
            <v>400149</v>
          </cell>
          <cell r="B152" t="str">
            <v/>
          </cell>
          <cell r="C152" t="str">
            <v/>
          </cell>
          <cell r="D152" t="str">
            <v/>
          </cell>
          <cell r="E152" t="str">
            <v/>
          </cell>
          <cell r="F152" t="str">
            <v/>
          </cell>
        </row>
        <row r="153">
          <cell r="A153" t="str">
            <v>400150</v>
          </cell>
          <cell r="B153" t="str">
            <v/>
          </cell>
          <cell r="C153" t="str">
            <v/>
          </cell>
          <cell r="D153" t="str">
            <v/>
          </cell>
          <cell r="E153" t="str">
            <v/>
          </cell>
          <cell r="F153" t="str">
            <v/>
          </cell>
        </row>
        <row r="154">
          <cell r="A154" t="str">
            <v>400151</v>
          </cell>
          <cell r="B154" t="str">
            <v/>
          </cell>
          <cell r="C154" t="str">
            <v/>
          </cell>
          <cell r="D154" t="str">
            <v/>
          </cell>
          <cell r="E154" t="str">
            <v/>
          </cell>
          <cell r="F154" t="str">
            <v/>
          </cell>
        </row>
        <row r="155">
          <cell r="A155" t="str">
            <v>400152</v>
          </cell>
          <cell r="B155" t="str">
            <v/>
          </cell>
          <cell r="C155" t="str">
            <v>تهران</v>
          </cell>
          <cell r="D155" t="str">
            <v/>
          </cell>
          <cell r="E155" t="str">
            <v/>
          </cell>
          <cell r="F155" t="str">
            <v>بازار آهن شاداباد مجتمع تجارب بهاران 2پ125(0072382731_)</v>
          </cell>
        </row>
        <row r="156">
          <cell r="A156" t="str">
            <v>400153</v>
          </cell>
          <cell r="B156" t="str">
            <v>10103734971</v>
          </cell>
          <cell r="C156" t="str">
            <v>تهران</v>
          </cell>
          <cell r="D156" t="str">
            <v>411341666395</v>
          </cell>
          <cell r="E156" t="str">
            <v>1991793484</v>
          </cell>
          <cell r="F156" t="str">
            <v>استان تهران ، شهرستان تهران ، بخش مرکزی ، شهر تهران، محله آرارات ، خیابان شیخ بهایی شمالی ، خیابان دانشور شرقی ، پلاک 40 ، طبقه دوم ، واحد 205</v>
          </cell>
        </row>
        <row r="157">
          <cell r="A157" t="str">
            <v>400154</v>
          </cell>
          <cell r="B157" t="str">
            <v/>
          </cell>
          <cell r="C157" t="str">
            <v/>
          </cell>
          <cell r="D157" t="str">
            <v/>
          </cell>
          <cell r="E157" t="str">
            <v/>
          </cell>
          <cell r="F157" t="str">
            <v/>
          </cell>
        </row>
        <row r="158">
          <cell r="A158" t="str">
            <v>400155</v>
          </cell>
          <cell r="B158" t="str">
            <v/>
          </cell>
          <cell r="C158" t="str">
            <v/>
          </cell>
          <cell r="D158" t="str">
            <v/>
          </cell>
          <cell r="E158" t="str">
            <v/>
          </cell>
          <cell r="F158" t="str">
            <v/>
          </cell>
        </row>
        <row r="159">
          <cell r="A159" t="str">
            <v>400156</v>
          </cell>
          <cell r="B159" t="str">
            <v>14003542190</v>
          </cell>
          <cell r="C159" t="str">
            <v>کنگان</v>
          </cell>
          <cell r="D159" t="str">
            <v>411446964365</v>
          </cell>
          <cell r="E159" t="str">
            <v>7551493981</v>
          </cell>
          <cell r="F159" t="str">
            <v>بوشهر کنگان بلوار اصلی روبروی پمپ بنزین خلیج فارس</v>
          </cell>
        </row>
        <row r="160">
          <cell r="A160" t="str">
            <v>400157</v>
          </cell>
          <cell r="B160" t="str">
            <v>10480033664</v>
          </cell>
          <cell r="C160" t="str">
            <v>تهران</v>
          </cell>
          <cell r="D160" t="str">
            <v>411147863693</v>
          </cell>
          <cell r="E160" t="str">
            <v>1587853539</v>
          </cell>
          <cell r="F160" t="str">
            <v>تهران خیابان شهید بهشتی خیابان میرعماد ساختمان زمرد شماره 61</v>
          </cell>
        </row>
        <row r="161">
          <cell r="A161" t="str">
            <v>400158</v>
          </cell>
          <cell r="B161" t="str">
            <v>14007067189</v>
          </cell>
          <cell r="C161" t="str">
            <v>تهران</v>
          </cell>
          <cell r="D161" t="str">
            <v>411566959536</v>
          </cell>
          <cell r="E161" t="str">
            <v>1998815452</v>
          </cell>
          <cell r="F161" t="str">
            <v>سعادت آباد-خ31-پ12-ط5-و19</v>
          </cell>
        </row>
        <row r="162">
          <cell r="A162" t="str">
            <v>400159</v>
          </cell>
          <cell r="B162" t="str">
            <v>10101769375</v>
          </cell>
          <cell r="C162" t="str">
            <v>تهران</v>
          </cell>
          <cell r="D162" t="str">
            <v>411115495843</v>
          </cell>
          <cell r="E162" t="str">
            <v>1558845115</v>
          </cell>
          <cell r="F162" t="str">
            <v>خ سهروردی شمالی-بالاتر از آپادانا-خ توپچی-پ16-ط2</v>
          </cell>
        </row>
        <row r="163">
          <cell r="A163" t="str">
            <v>400160</v>
          </cell>
          <cell r="B163" t="str">
            <v>10103647290</v>
          </cell>
          <cell r="C163" t="str">
            <v>تهران</v>
          </cell>
          <cell r="D163" t="str">
            <v>411111539153</v>
          </cell>
          <cell r="E163" t="str">
            <v>1476656763</v>
          </cell>
          <cell r="F163" t="str">
            <v>بزرگراه همت بلوار سردار جنگل پلاک 2</v>
          </cell>
        </row>
        <row r="164">
          <cell r="A164" t="str">
            <v>400161</v>
          </cell>
          <cell r="B164" t="str">
            <v>10100150043</v>
          </cell>
          <cell r="C164" t="str">
            <v>تهران</v>
          </cell>
          <cell r="D164" t="str">
            <v/>
          </cell>
          <cell r="E164" t="str">
            <v/>
          </cell>
          <cell r="F164" t="str">
            <v>ورامین-چرمشهر-خ مریوان3-خ کرمانی</v>
          </cell>
        </row>
        <row r="165">
          <cell r="A165" t="str">
            <v>400162</v>
          </cell>
          <cell r="B165" t="str">
            <v/>
          </cell>
          <cell r="C165" t="str">
            <v/>
          </cell>
          <cell r="D165" t="str">
            <v/>
          </cell>
          <cell r="E165" t="str">
            <v/>
          </cell>
          <cell r="F165" t="str">
            <v/>
          </cell>
        </row>
        <row r="166">
          <cell r="A166" t="str">
            <v>400163</v>
          </cell>
          <cell r="B166" t="str">
            <v>10260627553</v>
          </cell>
          <cell r="C166" t="str">
            <v>اصفهان</v>
          </cell>
          <cell r="D166" t="str">
            <v>411393419448</v>
          </cell>
          <cell r="E166" t="str">
            <v>8136783866</v>
          </cell>
          <cell r="F166" t="str">
            <v>شهرک صنعتی سروش-خ نسترن-خ بهارشرقی-پ41</v>
          </cell>
        </row>
        <row r="167">
          <cell r="A167" t="str">
            <v>400164</v>
          </cell>
          <cell r="B167" t="str">
            <v>14007428310</v>
          </cell>
          <cell r="C167" t="str">
            <v>تهران</v>
          </cell>
          <cell r="D167" t="str">
            <v>411635766735</v>
          </cell>
          <cell r="E167" t="str">
            <v>1418883693</v>
          </cell>
          <cell r="F167" t="str">
            <v>جمالزاده-خ پیام آوران-بلوارکشاورز-پ310-ط4-و10</v>
          </cell>
        </row>
        <row r="168">
          <cell r="A168" t="str">
            <v>400165</v>
          </cell>
          <cell r="B168" t="str">
            <v>10100952580</v>
          </cell>
          <cell r="C168" t="str">
            <v>تهران</v>
          </cell>
          <cell r="D168" t="str">
            <v/>
          </cell>
          <cell r="E168" t="str">
            <v>1968865613</v>
          </cell>
          <cell r="F168" t="str">
            <v>خ آفریقا-خ ستاری-پلاک11</v>
          </cell>
        </row>
        <row r="169">
          <cell r="A169" t="str">
            <v>400166</v>
          </cell>
          <cell r="B169" t="str">
            <v>14006851205</v>
          </cell>
          <cell r="C169" t="str">
            <v>تهران</v>
          </cell>
          <cell r="D169" t="str">
            <v>411563349719</v>
          </cell>
          <cell r="E169" t="str">
            <v>1374683846</v>
          </cell>
          <cell r="F169" t="str">
            <v>بازارآهن شادآباد-بلوار الغدیر-بزرگراه سردار بروجردی</v>
          </cell>
        </row>
        <row r="170">
          <cell r="A170" t="str">
            <v>400167</v>
          </cell>
          <cell r="B170" t="str">
            <v>10102994085</v>
          </cell>
          <cell r="C170" t="str">
            <v/>
          </cell>
          <cell r="D170" t="str">
            <v>411414866488</v>
          </cell>
          <cell r="E170" t="str">
            <v/>
          </cell>
          <cell r="F170" t="str">
            <v/>
          </cell>
        </row>
        <row r="171">
          <cell r="A171" t="str">
            <v>400168</v>
          </cell>
          <cell r="B171" t="str">
            <v>10260289464</v>
          </cell>
          <cell r="C171" t="str">
            <v>اصفهان</v>
          </cell>
          <cell r="D171" t="str">
            <v/>
          </cell>
          <cell r="E171" t="str">
            <v>8488111131</v>
          </cell>
          <cell r="F171" t="str">
            <v>75کیلومتری جنوب غربی</v>
          </cell>
        </row>
        <row r="172">
          <cell r="A172" t="str">
            <v>400169</v>
          </cell>
          <cell r="B172" t="str">
            <v>14004900912</v>
          </cell>
          <cell r="C172" t="str">
            <v>تهران</v>
          </cell>
          <cell r="D172" t="str">
            <v>411481717958</v>
          </cell>
          <cell r="E172" t="str">
            <v>1966774166</v>
          </cell>
          <cell r="F172" t="str">
            <v>خ آفریقا-بلوارگلستان-خ گیتی-خ مشیری-پ8-و5</v>
          </cell>
        </row>
        <row r="173">
          <cell r="A173" t="str">
            <v>400170</v>
          </cell>
          <cell r="B173" t="str">
            <v>10100398212</v>
          </cell>
          <cell r="C173" t="str">
            <v>عسلویه</v>
          </cell>
          <cell r="D173" t="str">
            <v>411111418469</v>
          </cell>
          <cell r="E173" t="str">
            <v>1993834557</v>
          </cell>
          <cell r="F173" t="str">
            <v>فاز1پتروشیمی پارس و تهران-خ شیخ بهایی-شماره 124</v>
          </cell>
        </row>
        <row r="174">
          <cell r="A174" t="str">
            <v>400171</v>
          </cell>
          <cell r="B174" t="str">
            <v/>
          </cell>
          <cell r="C174" t="str">
            <v/>
          </cell>
          <cell r="D174" t="str">
            <v/>
          </cell>
          <cell r="E174" t="str">
            <v/>
          </cell>
          <cell r="F174" t="str">
            <v/>
          </cell>
        </row>
        <row r="175">
          <cell r="A175" t="str">
            <v>400172</v>
          </cell>
          <cell r="B175" t="str">
            <v/>
          </cell>
          <cell r="C175" t="str">
            <v/>
          </cell>
          <cell r="D175" t="str">
            <v/>
          </cell>
          <cell r="E175" t="str">
            <v/>
          </cell>
          <cell r="F175" t="str">
            <v/>
          </cell>
        </row>
        <row r="176">
          <cell r="A176" t="str">
            <v>400173</v>
          </cell>
          <cell r="B176" t="str">
            <v>10320511354</v>
          </cell>
          <cell r="C176" t="str">
            <v>تهران</v>
          </cell>
          <cell r="D176" t="str">
            <v/>
          </cell>
          <cell r="E176" t="str">
            <v>1694636517</v>
          </cell>
          <cell r="F176" t="str">
            <v>میدان اقدسیه-خیابان22بهمن-پلاک6</v>
          </cell>
        </row>
        <row r="177">
          <cell r="A177" t="str">
            <v>400174</v>
          </cell>
          <cell r="B177" t="str">
            <v/>
          </cell>
          <cell r="C177" t="str">
            <v>تهران</v>
          </cell>
          <cell r="D177" t="str">
            <v/>
          </cell>
          <cell r="E177" t="str">
            <v>1587633133</v>
          </cell>
          <cell r="F177" t="str">
            <v>خیابان مطهری-نبش کوه نور-شماره1-ساختمان رضا</v>
          </cell>
        </row>
        <row r="178">
          <cell r="A178" t="str">
            <v>400175</v>
          </cell>
          <cell r="B178" t="str">
            <v>10101793320</v>
          </cell>
          <cell r="C178" t="str">
            <v>تهران</v>
          </cell>
          <cell r="D178" t="str">
            <v>411114487683</v>
          </cell>
          <cell r="E178" t="str">
            <v>1419913848</v>
          </cell>
          <cell r="F178" t="str">
            <v>خیابان آزادی بین نواب و اسکندری ساختمان 183</v>
          </cell>
        </row>
        <row r="179">
          <cell r="A179" t="str">
            <v>400176</v>
          </cell>
          <cell r="B179" t="str">
            <v>10102518676</v>
          </cell>
          <cell r="C179" t="str">
            <v>تهران</v>
          </cell>
          <cell r="D179" t="str">
            <v>411395636387</v>
          </cell>
          <cell r="E179" t="str">
            <v>1915718171</v>
          </cell>
          <cell r="F179" t="str">
            <v>بلوار آفریقا-انتهای ناهید شرقی-پلاک35-طبقه4</v>
          </cell>
        </row>
        <row r="180">
          <cell r="A180" t="str">
            <v>400177</v>
          </cell>
          <cell r="B180" t="str">
            <v/>
          </cell>
          <cell r="C180" t="str">
            <v/>
          </cell>
          <cell r="D180" t="str">
            <v/>
          </cell>
          <cell r="E180" t="str">
            <v/>
          </cell>
          <cell r="F180" t="str">
            <v/>
          </cell>
        </row>
        <row r="181">
          <cell r="A181" t="str">
            <v>400178</v>
          </cell>
          <cell r="B181" t="str">
            <v>14004315951</v>
          </cell>
          <cell r="C181" t="str">
            <v>تهران</v>
          </cell>
          <cell r="D181" t="str">
            <v>411483438736</v>
          </cell>
          <cell r="E181" t="str">
            <v/>
          </cell>
          <cell r="F181" t="str">
            <v>خ سهروردی شمالی-کوچه شهرتاش-پلاک74-ط2-و جنوب غربی</v>
          </cell>
        </row>
        <row r="182">
          <cell r="A182" t="str">
            <v>400179</v>
          </cell>
          <cell r="B182" t="str">
            <v/>
          </cell>
          <cell r="C182" t="str">
            <v/>
          </cell>
          <cell r="D182" t="str">
            <v/>
          </cell>
          <cell r="E182" t="str">
            <v/>
          </cell>
          <cell r="F182" t="str">
            <v/>
          </cell>
        </row>
        <row r="183">
          <cell r="A183" t="str">
            <v>400180</v>
          </cell>
          <cell r="B183" t="str">
            <v>10320750996</v>
          </cell>
          <cell r="C183" t="str">
            <v>تهران</v>
          </cell>
          <cell r="D183" t="str">
            <v>411411396118</v>
          </cell>
          <cell r="E183" t="str">
            <v>1559613516</v>
          </cell>
          <cell r="F183" t="str">
            <v>استان تهران ، شهرستان تهران ، بخش مرکزی ، شهر تهران، شهیدقندی-نیلوفر ، خیابان سهروردی شمالی ، خیابان شهید علیرضا شهرتاش ، پلاک 74 ، طبقه دوم ، واحد شمال غربی</v>
          </cell>
        </row>
        <row r="184">
          <cell r="A184" t="str">
            <v>400181</v>
          </cell>
          <cell r="B184" t="str">
            <v>10260314751</v>
          </cell>
          <cell r="C184" t="str">
            <v>اصفهان</v>
          </cell>
          <cell r="D184" t="str">
            <v>411331479693</v>
          </cell>
          <cell r="E184" t="str">
            <v>8163654753</v>
          </cell>
          <cell r="F184" t="str">
            <v>اصفهان پل فردوسی ابتدای خ شیخ صدوق شمالی نبش بن بست الهیه پ9</v>
          </cell>
        </row>
        <row r="185">
          <cell r="A185" t="str">
            <v>400182</v>
          </cell>
          <cell r="B185" t="str">
            <v>10102038785</v>
          </cell>
          <cell r="C185" t="str">
            <v>تهران</v>
          </cell>
          <cell r="D185" t="str">
            <v>411131131491</v>
          </cell>
          <cell r="E185" t="str">
            <v>1558918413</v>
          </cell>
          <cell r="F185" t="str">
            <v>استان تهران - شهرستان تهران - بخش مرکزی - شهر تهران-سهروردی شمالی-خیابان دکتر علی شریعتی-خیابان معلم شهید توپچی-پلاک 1-طبقه همکف</v>
          </cell>
        </row>
        <row r="186">
          <cell r="A186" t="str">
            <v>400183</v>
          </cell>
          <cell r="B186" t="str">
            <v>14007083471</v>
          </cell>
          <cell r="C186" t="str">
            <v/>
          </cell>
          <cell r="D186" t="str">
            <v>411565183593</v>
          </cell>
          <cell r="E186" t="str">
            <v/>
          </cell>
          <cell r="F186" t="str">
            <v/>
          </cell>
        </row>
        <row r="187">
          <cell r="A187" t="str">
            <v>400184</v>
          </cell>
          <cell r="B187" t="str">
            <v/>
          </cell>
          <cell r="C187" t="str">
            <v/>
          </cell>
          <cell r="D187" t="str">
            <v/>
          </cell>
          <cell r="E187" t="str">
            <v/>
          </cell>
          <cell r="F187" t="str">
            <v/>
          </cell>
        </row>
        <row r="188">
          <cell r="A188" t="str">
            <v>400185</v>
          </cell>
          <cell r="B188" t="str">
            <v>10103679604</v>
          </cell>
          <cell r="C188" t="str">
            <v>تهران</v>
          </cell>
          <cell r="D188" t="str">
            <v>411515483364</v>
          </cell>
          <cell r="E188" t="str">
            <v>3113685599</v>
          </cell>
          <cell r="F188" t="str">
            <v>تهران  گلستان، محله شهرک صنعتی قلعه میر ، خیابان شهدای صنعت ( جاده قرمز) ، بن بست (پنجم) ، پلاک -7</v>
          </cell>
        </row>
        <row r="189">
          <cell r="A189" t="str">
            <v>400186</v>
          </cell>
          <cell r="B189" t="str">
            <v/>
          </cell>
          <cell r="C189" t="str">
            <v/>
          </cell>
          <cell r="D189" t="str">
            <v/>
          </cell>
          <cell r="E189" t="str">
            <v/>
          </cell>
          <cell r="F189" t="str">
            <v/>
          </cell>
        </row>
        <row r="190">
          <cell r="A190" t="str">
            <v>400187</v>
          </cell>
          <cell r="B190" t="str">
            <v/>
          </cell>
          <cell r="C190" t="str">
            <v/>
          </cell>
          <cell r="D190" t="str">
            <v/>
          </cell>
          <cell r="E190" t="str">
            <v/>
          </cell>
          <cell r="F190" t="str">
            <v/>
          </cell>
        </row>
        <row r="191">
          <cell r="A191" t="str">
            <v>400188</v>
          </cell>
          <cell r="B191" t="str">
            <v/>
          </cell>
          <cell r="C191" t="str">
            <v/>
          </cell>
          <cell r="D191" t="str">
            <v/>
          </cell>
          <cell r="E191" t="str">
            <v/>
          </cell>
          <cell r="F191" t="str">
            <v/>
          </cell>
        </row>
        <row r="192">
          <cell r="A192" t="str">
            <v>400189</v>
          </cell>
          <cell r="B192" t="str">
            <v/>
          </cell>
          <cell r="C192" t="str">
            <v/>
          </cell>
          <cell r="D192" t="str">
            <v/>
          </cell>
          <cell r="E192" t="str">
            <v/>
          </cell>
          <cell r="F192" t="str">
            <v/>
          </cell>
        </row>
        <row r="193">
          <cell r="A193" t="str">
            <v>400190</v>
          </cell>
          <cell r="B193" t="str">
            <v>10320281659</v>
          </cell>
          <cell r="C193" t="str">
            <v>اصفهان</v>
          </cell>
          <cell r="D193" t="str">
            <v>411411888317</v>
          </cell>
          <cell r="E193" t="str">
            <v>8184714194</v>
          </cell>
          <cell r="F193" t="str">
            <v>استان اصفهان ، شهرستان اصفهان ، بخش مرکزی ، شهر اصفهان، محله صایب ، خیابان صایب ، بن بست امام جعفر صادق[18] ، پلاک 0 ، طبقه همکف</v>
          </cell>
        </row>
        <row r="194">
          <cell r="A194" t="str">
            <v>400191</v>
          </cell>
          <cell r="B194" t="str">
            <v/>
          </cell>
          <cell r="C194" t="str">
            <v/>
          </cell>
          <cell r="D194" t="str">
            <v/>
          </cell>
          <cell r="E194" t="str">
            <v/>
          </cell>
          <cell r="F194" t="str">
            <v/>
          </cell>
        </row>
        <row r="195">
          <cell r="A195" t="str">
            <v>400192</v>
          </cell>
          <cell r="B195" t="str">
            <v>10100322690</v>
          </cell>
          <cell r="C195" t="str">
            <v>تهران</v>
          </cell>
          <cell r="D195" t="str">
            <v>411111135814</v>
          </cell>
          <cell r="E195" t="str">
            <v>1389155113</v>
          </cell>
          <cell r="F195" t="str">
            <v>تهران کیلومتر 17 جاده مخصوص کرج نبش خیابان 64</v>
          </cell>
        </row>
        <row r="196">
          <cell r="A196" t="str">
            <v>400193</v>
          </cell>
          <cell r="B196" t="str">
            <v/>
          </cell>
          <cell r="C196" t="str">
            <v/>
          </cell>
          <cell r="D196" t="str">
            <v/>
          </cell>
          <cell r="E196" t="str">
            <v/>
          </cell>
          <cell r="F196" t="str">
            <v/>
          </cell>
        </row>
        <row r="197">
          <cell r="A197" t="str">
            <v>400194</v>
          </cell>
          <cell r="B197" t="str">
            <v/>
          </cell>
          <cell r="C197" t="str">
            <v/>
          </cell>
          <cell r="D197" t="str">
            <v/>
          </cell>
          <cell r="E197" t="str">
            <v/>
          </cell>
          <cell r="F197" t="str">
            <v/>
          </cell>
        </row>
        <row r="198">
          <cell r="A198" t="str">
            <v>400195</v>
          </cell>
          <cell r="B198" t="str">
            <v/>
          </cell>
          <cell r="C198" t="str">
            <v/>
          </cell>
          <cell r="D198" t="str">
            <v/>
          </cell>
          <cell r="E198" t="str">
            <v/>
          </cell>
          <cell r="F198" t="str">
            <v/>
          </cell>
        </row>
        <row r="199">
          <cell r="A199" t="str">
            <v>400196</v>
          </cell>
          <cell r="B199" t="str">
            <v>14006891028</v>
          </cell>
          <cell r="C199" t="str">
            <v>تهران</v>
          </cell>
          <cell r="D199" t="str">
            <v>411558197736</v>
          </cell>
          <cell r="E199" t="str">
            <v>1374664967</v>
          </cell>
          <cell r="F199" t="str">
            <v>شاداباد مجتمع تجاری پاییزان ، بلوک 3 ، طبقه اول ، واحد 70</v>
          </cell>
        </row>
        <row r="200">
          <cell r="A200" t="str">
            <v>400197</v>
          </cell>
          <cell r="B200" t="str">
            <v>10861402655</v>
          </cell>
          <cell r="C200" t="str">
            <v>تهران</v>
          </cell>
          <cell r="D200" t="str">
            <v>411331377433</v>
          </cell>
          <cell r="E200" t="str">
            <v>1513814511</v>
          </cell>
          <cell r="F200" t="str">
            <v>تهران-آرژانتین-بخارست خ15-پ12</v>
          </cell>
        </row>
        <row r="201">
          <cell r="A201" t="str">
            <v>400198</v>
          </cell>
          <cell r="B201" t="str">
            <v/>
          </cell>
          <cell r="C201" t="str">
            <v>تهران</v>
          </cell>
          <cell r="D201" t="str">
            <v>411666315918</v>
          </cell>
          <cell r="E201" t="str">
            <v>1116963654</v>
          </cell>
          <cell r="F201" t="str">
            <v>تهران ناصرخسرو کوچه همایون پ35</v>
          </cell>
        </row>
        <row r="202">
          <cell r="A202" t="str">
            <v>400199</v>
          </cell>
          <cell r="B202" t="str">
            <v/>
          </cell>
          <cell r="C202" t="str">
            <v/>
          </cell>
          <cell r="D202" t="str">
            <v/>
          </cell>
          <cell r="E202" t="str">
            <v/>
          </cell>
          <cell r="F202" t="str">
            <v/>
          </cell>
        </row>
        <row r="203">
          <cell r="A203" t="str">
            <v>400200</v>
          </cell>
          <cell r="B203" t="str">
            <v/>
          </cell>
          <cell r="C203" t="str">
            <v/>
          </cell>
          <cell r="D203" t="str">
            <v/>
          </cell>
          <cell r="E203" t="str">
            <v/>
          </cell>
          <cell r="F203" t="str">
            <v/>
          </cell>
        </row>
        <row r="204">
          <cell r="A204" t="str">
            <v>400201</v>
          </cell>
          <cell r="B204" t="str">
            <v/>
          </cell>
          <cell r="C204" t="str">
            <v/>
          </cell>
          <cell r="D204" t="str">
            <v/>
          </cell>
          <cell r="E204" t="str">
            <v/>
          </cell>
          <cell r="F204" t="str">
            <v/>
          </cell>
        </row>
        <row r="205">
          <cell r="A205" t="str">
            <v>400202</v>
          </cell>
          <cell r="B205" t="str">
            <v/>
          </cell>
          <cell r="C205" t="str">
            <v/>
          </cell>
          <cell r="D205" t="str">
            <v/>
          </cell>
          <cell r="E205" t="str">
            <v/>
          </cell>
          <cell r="F205" t="str">
            <v/>
          </cell>
        </row>
        <row r="206">
          <cell r="A206" t="str">
            <v>400203</v>
          </cell>
          <cell r="B206" t="str">
            <v>14003793110</v>
          </cell>
          <cell r="C206" t="str">
            <v>تهران</v>
          </cell>
          <cell r="D206" t="str">
            <v>411444757597</v>
          </cell>
          <cell r="E206" t="str">
            <v>1511949617</v>
          </cell>
          <cell r="F206" t="str">
            <v>تهران خیابان ولیعصر بالاتر از پارک ساعی نبش کوچه دوم ساعی ساختمان الماس ساعی پلاک 6 ط3و4</v>
          </cell>
        </row>
        <row r="207">
          <cell r="A207" t="str">
            <v>400204</v>
          </cell>
          <cell r="B207" t="str">
            <v>10320030838</v>
          </cell>
          <cell r="C207" t="str">
            <v>بوشهر</v>
          </cell>
          <cell r="D207" t="str">
            <v>411349933458</v>
          </cell>
          <cell r="E207" t="str">
            <v>7511329530</v>
          </cell>
          <cell r="F207" t="str">
            <v>بوشهر بیدخون  جنب شهرک حمل و نقل کالا(پایانه بار)</v>
          </cell>
        </row>
        <row r="208">
          <cell r="A208" t="str">
            <v>400205</v>
          </cell>
          <cell r="B208" t="str">
            <v/>
          </cell>
          <cell r="C208" t="str">
            <v/>
          </cell>
          <cell r="D208" t="str">
            <v/>
          </cell>
          <cell r="E208" t="str">
            <v/>
          </cell>
          <cell r="F208" t="str">
            <v/>
          </cell>
        </row>
        <row r="209">
          <cell r="A209" t="str">
            <v>400206</v>
          </cell>
          <cell r="B209" t="str">
            <v/>
          </cell>
          <cell r="C209" t="str">
            <v/>
          </cell>
          <cell r="D209" t="str">
            <v/>
          </cell>
          <cell r="E209" t="str">
            <v/>
          </cell>
          <cell r="F209" t="str">
            <v/>
          </cell>
        </row>
        <row r="210">
          <cell r="A210" t="str">
            <v>400207</v>
          </cell>
          <cell r="B210" t="str">
            <v>10103868196</v>
          </cell>
          <cell r="C210" t="str">
            <v>تهران</v>
          </cell>
          <cell r="D210" t="str">
            <v/>
          </cell>
          <cell r="E210" t="str">
            <v/>
          </cell>
          <cell r="F210" t="str">
            <v>ونک -شیرازی زاینده رود غربی پلاک 16 ط2 و 3</v>
          </cell>
        </row>
        <row r="211">
          <cell r="A211" t="str">
            <v>400208</v>
          </cell>
          <cell r="B211" t="str">
            <v>10320083054</v>
          </cell>
          <cell r="C211" t="str">
            <v>کنگان</v>
          </cell>
          <cell r="D211" t="str">
            <v>411155177975</v>
          </cell>
          <cell r="E211" t="str">
            <v>7518787556</v>
          </cell>
          <cell r="F211" t="str">
            <v>کنگان کیلومتر 3 بزرگراه سیراف به عسلویه</v>
          </cell>
        </row>
        <row r="212">
          <cell r="A212" t="str">
            <v>400209</v>
          </cell>
          <cell r="B212" t="str">
            <v/>
          </cell>
          <cell r="C212" t="str">
            <v/>
          </cell>
          <cell r="D212" t="str">
            <v/>
          </cell>
          <cell r="E212" t="str">
            <v/>
          </cell>
          <cell r="F212" t="str">
            <v/>
          </cell>
        </row>
        <row r="213">
          <cell r="A213" t="str">
            <v>400210</v>
          </cell>
          <cell r="B213" t="str">
            <v/>
          </cell>
          <cell r="C213" t="str">
            <v/>
          </cell>
          <cell r="D213" t="str">
            <v/>
          </cell>
          <cell r="E213" t="str">
            <v/>
          </cell>
          <cell r="F213" t="str">
            <v/>
          </cell>
        </row>
        <row r="214">
          <cell r="A214" t="str">
            <v>400211</v>
          </cell>
          <cell r="B214" t="str">
            <v/>
          </cell>
          <cell r="C214" t="str">
            <v/>
          </cell>
          <cell r="D214" t="str">
            <v/>
          </cell>
          <cell r="E214" t="str">
            <v/>
          </cell>
          <cell r="F214" t="str">
            <v/>
          </cell>
        </row>
        <row r="215">
          <cell r="A215" t="str">
            <v>400212</v>
          </cell>
          <cell r="B215" t="str">
            <v/>
          </cell>
          <cell r="C215" t="str">
            <v/>
          </cell>
          <cell r="D215" t="str">
            <v/>
          </cell>
          <cell r="E215" t="str">
            <v/>
          </cell>
          <cell r="F215" t="str">
            <v/>
          </cell>
        </row>
        <row r="216">
          <cell r="A216" t="str">
            <v>400213</v>
          </cell>
          <cell r="B216" t="str">
            <v/>
          </cell>
          <cell r="C216" t="str">
            <v/>
          </cell>
          <cell r="D216" t="str">
            <v/>
          </cell>
          <cell r="E216" t="str">
            <v/>
          </cell>
          <cell r="F216" t="str">
            <v/>
          </cell>
        </row>
        <row r="217">
          <cell r="A217" t="str">
            <v>400214</v>
          </cell>
          <cell r="B217" t="str">
            <v/>
          </cell>
          <cell r="C217" t="str">
            <v/>
          </cell>
          <cell r="D217" t="str">
            <v/>
          </cell>
          <cell r="E217" t="str">
            <v/>
          </cell>
          <cell r="F217" t="str">
            <v/>
          </cell>
        </row>
        <row r="218">
          <cell r="A218" t="str">
            <v>400215</v>
          </cell>
          <cell r="B218" t="str">
            <v>10100938101</v>
          </cell>
          <cell r="C218" t="str">
            <v>تهران</v>
          </cell>
          <cell r="D218" t="str">
            <v>411331338734</v>
          </cell>
          <cell r="E218" t="str">
            <v>1533983811</v>
          </cell>
          <cell r="F218" t="str">
            <v>تهران خیابان خرمشهر خیابان عربعلی خیابان نسترن شرقی شماره 52</v>
          </cell>
        </row>
        <row r="219">
          <cell r="A219" t="str">
            <v>400216</v>
          </cell>
          <cell r="B219" t="str">
            <v>10101339361</v>
          </cell>
          <cell r="C219" t="str">
            <v>تهران</v>
          </cell>
          <cell r="D219" t="str">
            <v/>
          </cell>
          <cell r="E219" t="str">
            <v/>
          </cell>
          <cell r="F219" t="str">
            <v>تهران ، بخش مرکزی ، شهر تهران ، کشاورز ، خیابان حجاب ، خیابان دکتر سیدحسین فاطمی ، پلاک 182 ، طبقه همکف</v>
          </cell>
        </row>
        <row r="220">
          <cell r="A220" t="str">
            <v>400217</v>
          </cell>
          <cell r="B220" t="str">
            <v/>
          </cell>
          <cell r="C220" t="str">
            <v/>
          </cell>
          <cell r="D220" t="str">
            <v/>
          </cell>
          <cell r="E220" t="str">
            <v/>
          </cell>
          <cell r="F220" t="str">
            <v/>
          </cell>
        </row>
        <row r="221">
          <cell r="A221" t="str">
            <v>400218</v>
          </cell>
          <cell r="B221" t="str">
            <v/>
          </cell>
          <cell r="C221" t="str">
            <v/>
          </cell>
          <cell r="D221" t="str">
            <v/>
          </cell>
          <cell r="E221" t="str">
            <v/>
          </cell>
          <cell r="F221" t="str">
            <v/>
          </cell>
        </row>
        <row r="222">
          <cell r="A222" t="str">
            <v>400219</v>
          </cell>
          <cell r="B222" t="str">
            <v/>
          </cell>
          <cell r="C222" t="str">
            <v/>
          </cell>
          <cell r="D222" t="str">
            <v/>
          </cell>
          <cell r="E222" t="str">
            <v/>
          </cell>
          <cell r="F222" t="str">
            <v/>
          </cell>
        </row>
        <row r="223">
          <cell r="A223" t="str">
            <v>400220</v>
          </cell>
          <cell r="B223" t="str">
            <v/>
          </cell>
          <cell r="C223" t="str">
            <v/>
          </cell>
          <cell r="D223" t="str">
            <v/>
          </cell>
          <cell r="E223" t="str">
            <v/>
          </cell>
          <cell r="F223" t="str">
            <v/>
          </cell>
        </row>
        <row r="224">
          <cell r="A224" t="str">
            <v>400221</v>
          </cell>
          <cell r="B224" t="str">
            <v>10101583152</v>
          </cell>
          <cell r="C224" t="str">
            <v>تهران</v>
          </cell>
          <cell r="D224" t="str">
            <v>411334787887</v>
          </cell>
          <cell r="E224" t="str">
            <v>1586767322</v>
          </cell>
          <cell r="F224" t="str">
            <v>تهران، اندیشه ، خیابان قایم مقام فراهانی ، پلاک 15 طبقه پنجم ، واحد</v>
          </cell>
        </row>
        <row r="225">
          <cell r="A225" t="str">
            <v>400222</v>
          </cell>
          <cell r="B225" t="str">
            <v/>
          </cell>
          <cell r="C225" t="str">
            <v/>
          </cell>
          <cell r="D225" t="str">
            <v/>
          </cell>
          <cell r="E225" t="str">
            <v/>
          </cell>
          <cell r="F225" t="str">
            <v/>
          </cell>
        </row>
        <row r="226">
          <cell r="A226" t="str">
            <v>400223</v>
          </cell>
          <cell r="B226" t="str">
            <v/>
          </cell>
          <cell r="C226" t="str">
            <v/>
          </cell>
          <cell r="D226" t="str">
            <v/>
          </cell>
          <cell r="E226" t="str">
            <v/>
          </cell>
          <cell r="F226" t="str">
            <v/>
          </cell>
        </row>
        <row r="227">
          <cell r="A227" t="str">
            <v>400224</v>
          </cell>
          <cell r="B227" t="str">
            <v/>
          </cell>
          <cell r="C227" t="str">
            <v/>
          </cell>
          <cell r="D227" t="str">
            <v/>
          </cell>
          <cell r="E227" t="str">
            <v/>
          </cell>
          <cell r="F227" t="str">
            <v/>
          </cell>
        </row>
        <row r="228">
          <cell r="A228" t="str">
            <v>400225</v>
          </cell>
          <cell r="B228" t="str">
            <v/>
          </cell>
          <cell r="C228" t="str">
            <v>کنگان</v>
          </cell>
          <cell r="D228" t="str">
            <v/>
          </cell>
          <cell r="E228" t="str">
            <v/>
          </cell>
          <cell r="F228" t="str">
            <v>بوشهر کنگان جنب لوازم التحریری رحیمی</v>
          </cell>
        </row>
        <row r="229">
          <cell r="A229" t="str">
            <v>400226</v>
          </cell>
          <cell r="B229" t="str">
            <v/>
          </cell>
          <cell r="C229" t="str">
            <v/>
          </cell>
          <cell r="D229" t="str">
            <v/>
          </cell>
          <cell r="E229" t="str">
            <v/>
          </cell>
          <cell r="F229" t="str">
            <v/>
          </cell>
        </row>
        <row r="230">
          <cell r="A230" t="str">
            <v>400227</v>
          </cell>
          <cell r="B230" t="str">
            <v/>
          </cell>
          <cell r="C230" t="str">
            <v/>
          </cell>
          <cell r="D230" t="str">
            <v/>
          </cell>
          <cell r="E230" t="str">
            <v/>
          </cell>
          <cell r="F230" t="str">
            <v/>
          </cell>
        </row>
        <row r="231">
          <cell r="A231" t="str">
            <v>400228</v>
          </cell>
          <cell r="B231" t="str">
            <v/>
          </cell>
          <cell r="C231" t="str">
            <v/>
          </cell>
          <cell r="D231" t="str">
            <v/>
          </cell>
          <cell r="E231" t="str">
            <v/>
          </cell>
          <cell r="F231" t="str">
            <v/>
          </cell>
        </row>
        <row r="232">
          <cell r="A232" t="str">
            <v>400229</v>
          </cell>
          <cell r="B232" t="str">
            <v/>
          </cell>
          <cell r="C232" t="str">
            <v/>
          </cell>
          <cell r="D232" t="str">
            <v/>
          </cell>
          <cell r="E232" t="str">
            <v/>
          </cell>
          <cell r="F232" t="str">
            <v/>
          </cell>
        </row>
        <row r="233">
          <cell r="A233" t="str">
            <v>400230</v>
          </cell>
          <cell r="B233" t="str">
            <v>14006142129</v>
          </cell>
          <cell r="C233" t="str">
            <v>بوشهر</v>
          </cell>
          <cell r="D233" t="str">
            <v>411517396515</v>
          </cell>
          <cell r="E233" t="str">
            <v>7511328168</v>
          </cell>
          <cell r="F233" t="str">
            <v>بوشهر - شهرستان عسلویه - بخش مرکزی - دهستان عسلویه - روستا بیدخون-بیدخون-کوچه ((پست بانک))-کوچه ((جنگ آور))-پلاک 11-طبقه همکف--</v>
          </cell>
        </row>
        <row r="234">
          <cell r="A234" t="str">
            <v>400231</v>
          </cell>
          <cell r="B234" t="str">
            <v/>
          </cell>
          <cell r="C234" t="str">
            <v/>
          </cell>
          <cell r="D234" t="str">
            <v/>
          </cell>
          <cell r="E234" t="str">
            <v/>
          </cell>
          <cell r="F234" t="str">
            <v/>
          </cell>
        </row>
        <row r="235">
          <cell r="A235" t="str">
            <v>400232</v>
          </cell>
          <cell r="B235" t="str">
            <v/>
          </cell>
          <cell r="C235" t="str">
            <v/>
          </cell>
          <cell r="D235" t="str">
            <v/>
          </cell>
          <cell r="E235" t="str">
            <v/>
          </cell>
          <cell r="F235" t="str">
            <v/>
          </cell>
        </row>
        <row r="236">
          <cell r="A236" t="str">
            <v>400233</v>
          </cell>
          <cell r="B236" t="str">
            <v>14007953403</v>
          </cell>
          <cell r="C236" t="str">
            <v>تهران</v>
          </cell>
          <cell r="D236" t="str">
            <v/>
          </cell>
          <cell r="E236" t="str">
            <v>1947943776</v>
          </cell>
          <cell r="F236" t="str">
            <v>استان تهران ، شهرستان تهران ، بخش مرکزی ، شهر تهران، قبا ، خیابان دکتر علی شریعتی ، بن بست ویرا ، پلاک 12 ، طبقه پنجم ، واحد 20</v>
          </cell>
        </row>
        <row r="237">
          <cell r="A237" t="str">
            <v>400234</v>
          </cell>
          <cell r="B237" t="str">
            <v/>
          </cell>
          <cell r="C237" t="str">
            <v/>
          </cell>
          <cell r="D237" t="str">
            <v/>
          </cell>
          <cell r="E237" t="str">
            <v/>
          </cell>
          <cell r="F237" t="str">
            <v/>
          </cell>
        </row>
        <row r="238">
          <cell r="A238" t="str">
            <v>400235</v>
          </cell>
          <cell r="B238" t="str">
            <v/>
          </cell>
          <cell r="C238" t="str">
            <v/>
          </cell>
          <cell r="D238" t="str">
            <v/>
          </cell>
          <cell r="E238" t="str">
            <v/>
          </cell>
          <cell r="F238" t="str">
            <v/>
          </cell>
        </row>
        <row r="239">
          <cell r="A239" t="str">
            <v>400236</v>
          </cell>
          <cell r="B239" t="str">
            <v/>
          </cell>
          <cell r="C239" t="str">
            <v/>
          </cell>
          <cell r="D239" t="str">
            <v/>
          </cell>
          <cell r="E239" t="str">
            <v/>
          </cell>
          <cell r="F239" t="str">
            <v/>
          </cell>
        </row>
        <row r="240">
          <cell r="A240" t="str">
            <v>400237</v>
          </cell>
          <cell r="B240" t="str">
            <v/>
          </cell>
          <cell r="C240" t="str">
            <v/>
          </cell>
          <cell r="D240" t="str">
            <v/>
          </cell>
          <cell r="E240" t="str">
            <v/>
          </cell>
          <cell r="F240" t="str">
            <v/>
          </cell>
        </row>
        <row r="241">
          <cell r="A241" t="str">
            <v>400238</v>
          </cell>
          <cell r="B241" t="str">
            <v>10101946590</v>
          </cell>
          <cell r="C241" t="str">
            <v>تهران</v>
          </cell>
          <cell r="D241" t="str">
            <v>411145865488</v>
          </cell>
          <cell r="E241" t="str">
            <v>1433783341</v>
          </cell>
          <cell r="F241" t="str">
            <v>تهران خیابان یوسف آباد خیابان ابن سینا ، خیابان 1/15 پلاک 20 طبقات 4.3و5 کدپستی 1433783341</v>
          </cell>
        </row>
        <row r="242">
          <cell r="A242" t="str">
            <v>400239</v>
          </cell>
          <cell r="B242" t="str">
            <v/>
          </cell>
          <cell r="C242" t="str">
            <v/>
          </cell>
          <cell r="D242" t="str">
            <v/>
          </cell>
          <cell r="E242" t="str">
            <v/>
          </cell>
          <cell r="F242" t="str">
            <v/>
          </cell>
        </row>
        <row r="243">
          <cell r="A243" t="str">
            <v>400240</v>
          </cell>
          <cell r="B243" t="str">
            <v/>
          </cell>
          <cell r="C243" t="str">
            <v/>
          </cell>
          <cell r="D243" t="str">
            <v/>
          </cell>
          <cell r="E243" t="str">
            <v/>
          </cell>
          <cell r="F243" t="str">
            <v/>
          </cell>
        </row>
        <row r="244">
          <cell r="A244" t="str">
            <v>400241</v>
          </cell>
          <cell r="B244" t="str">
            <v/>
          </cell>
          <cell r="C244" t="str">
            <v/>
          </cell>
          <cell r="D244" t="str">
            <v/>
          </cell>
          <cell r="E244" t="str">
            <v/>
          </cell>
          <cell r="F244" t="str">
            <v/>
          </cell>
        </row>
        <row r="245">
          <cell r="A245" t="str">
            <v>400242</v>
          </cell>
          <cell r="B245" t="str">
            <v>10100879142</v>
          </cell>
          <cell r="C245" t="str">
            <v>تهران</v>
          </cell>
          <cell r="D245" t="str">
            <v>411137191196</v>
          </cell>
          <cell r="E245" t="str">
            <v>1939747622</v>
          </cell>
          <cell r="F245" t="str">
            <v>استان تهران ، شهرستان تهران ، بخش مرکزی ، شهر تهران، درب دوم ، خیابان شهید علی اصغر نعمتی ، کوچه کاوه شرقی ، پلاک -2 ، طبقه پنجم ، واحد جنوبی</v>
          </cell>
        </row>
        <row r="246">
          <cell r="A246" t="str">
            <v>400243</v>
          </cell>
          <cell r="B246" t="str">
            <v>10860070411</v>
          </cell>
          <cell r="C246" t="str">
            <v/>
          </cell>
          <cell r="D246" t="str">
            <v>411353345475</v>
          </cell>
          <cell r="E246" t="str">
            <v/>
          </cell>
          <cell r="F246" t="str">
            <v/>
          </cell>
        </row>
        <row r="247">
          <cell r="A247" t="str">
            <v>400244</v>
          </cell>
          <cell r="B247" t="str">
            <v>10101747336</v>
          </cell>
          <cell r="C247" t="str">
            <v/>
          </cell>
          <cell r="D247" t="str">
            <v>411144891948</v>
          </cell>
          <cell r="E247" t="str">
            <v/>
          </cell>
          <cell r="F247" t="str">
            <v/>
          </cell>
        </row>
        <row r="248">
          <cell r="A248" t="str">
            <v>400245</v>
          </cell>
          <cell r="B248" t="str">
            <v/>
          </cell>
          <cell r="C248" t="str">
            <v/>
          </cell>
          <cell r="D248" t="str">
            <v/>
          </cell>
          <cell r="E248" t="str">
            <v/>
          </cell>
          <cell r="F248" t="str">
            <v/>
          </cell>
        </row>
        <row r="249">
          <cell r="A249" t="str">
            <v>400246</v>
          </cell>
          <cell r="B249" t="str">
            <v>10860160409</v>
          </cell>
          <cell r="C249" t="str">
            <v>یزد</v>
          </cell>
          <cell r="D249" t="str">
            <v>411315776467</v>
          </cell>
          <cell r="E249" t="str">
            <v>8947185118</v>
          </cell>
          <cell r="F249" t="str">
            <v>استان یزد ، شهرستان یزد ، بخش مرکزی ، دهستان فجر ، روستا شهرک صنعتی یزد، محله منطقه ویژه اقتصادی ، بلوار تجارت ، کوچه 1 تجارت ، پلاک 0 ، طبقه همکف</v>
          </cell>
        </row>
        <row r="250">
          <cell r="A250" t="str">
            <v>400247</v>
          </cell>
          <cell r="B250" t="str">
            <v/>
          </cell>
          <cell r="C250" t="str">
            <v>بوشهر</v>
          </cell>
          <cell r="D250" t="str">
            <v/>
          </cell>
          <cell r="E250" t="str">
            <v>7553113891</v>
          </cell>
          <cell r="F250" t="str">
            <v>بردخون خیابان ابن مفتون روبروی نانوایی رادمنش(1374664967)</v>
          </cell>
        </row>
        <row r="251">
          <cell r="A251" t="str">
            <v>400248</v>
          </cell>
          <cell r="B251" t="str">
            <v>10103411567</v>
          </cell>
          <cell r="C251" t="str">
            <v>تهران</v>
          </cell>
          <cell r="D251" t="str">
            <v>411331153115</v>
          </cell>
          <cell r="E251" t="str">
            <v>1559936837</v>
          </cell>
          <cell r="F251" t="str">
            <v>تهران خ سهروردی شمالی ک متحیری پ45 ط 5 جنوبی واحد 14</v>
          </cell>
        </row>
        <row r="252">
          <cell r="A252" t="str">
            <v>400249</v>
          </cell>
          <cell r="B252" t="str">
            <v/>
          </cell>
          <cell r="C252" t="str">
            <v/>
          </cell>
          <cell r="D252" t="str">
            <v/>
          </cell>
          <cell r="E252" t="str">
            <v/>
          </cell>
          <cell r="F252" t="str">
            <v/>
          </cell>
        </row>
        <row r="253">
          <cell r="A253" t="str">
            <v>400250</v>
          </cell>
          <cell r="B253" t="str">
            <v>14004345750</v>
          </cell>
          <cell r="C253" t="str">
            <v>تهران</v>
          </cell>
          <cell r="D253" t="str">
            <v>411466948336</v>
          </cell>
          <cell r="E253" t="str">
            <v>1968657101</v>
          </cell>
          <cell r="F253" t="str">
            <v>خ آفریفا-کوچه بابک بهرامی-پلاک5-واحد5</v>
          </cell>
        </row>
        <row r="254">
          <cell r="A254" t="str">
            <v>400251</v>
          </cell>
          <cell r="B254" t="str">
            <v/>
          </cell>
          <cell r="C254" t="str">
            <v>تهران</v>
          </cell>
          <cell r="D254" t="str">
            <v/>
          </cell>
          <cell r="E254" t="str">
            <v/>
          </cell>
          <cell r="F254" t="str">
            <v>تهران تهران کد ملی 0039981169محمود یساولی</v>
          </cell>
        </row>
        <row r="255">
          <cell r="A255" t="str">
            <v>400252</v>
          </cell>
          <cell r="B255" t="str">
            <v>10320207639</v>
          </cell>
          <cell r="C255" t="str">
            <v>تهران</v>
          </cell>
          <cell r="D255" t="str">
            <v>411379988398</v>
          </cell>
          <cell r="E255" t="str">
            <v>1969633984</v>
          </cell>
          <cell r="F255" t="str">
            <v>تهران بخش مرکزی شهر تهران محله کاووسیه بلوار نلسون ماندلا بلوار میرداماد پلاک 315 طبقه سوم واحد غربی</v>
          </cell>
        </row>
        <row r="256">
          <cell r="A256" t="str">
            <v>400253</v>
          </cell>
          <cell r="B256" t="str">
            <v/>
          </cell>
          <cell r="C256" t="str">
            <v/>
          </cell>
          <cell r="D256" t="str">
            <v/>
          </cell>
          <cell r="E256" t="str">
            <v/>
          </cell>
          <cell r="F256" t="str">
            <v/>
          </cell>
        </row>
        <row r="257">
          <cell r="A257" t="str">
            <v>400254</v>
          </cell>
          <cell r="B257" t="str">
            <v>10740078164</v>
          </cell>
          <cell r="C257" t="str">
            <v/>
          </cell>
          <cell r="D257" t="str">
            <v>411654454668</v>
          </cell>
          <cell r="E257" t="str">
            <v/>
          </cell>
          <cell r="F257" t="str">
            <v/>
          </cell>
        </row>
        <row r="258">
          <cell r="A258" t="str">
            <v>400255</v>
          </cell>
          <cell r="B258" t="str">
            <v>10101584270</v>
          </cell>
          <cell r="C258" t="str">
            <v/>
          </cell>
          <cell r="D258" t="str">
            <v>411137139348</v>
          </cell>
          <cell r="E258" t="str">
            <v/>
          </cell>
          <cell r="F258" t="str">
            <v/>
          </cell>
        </row>
        <row r="259">
          <cell r="A259" t="str">
            <v>400256</v>
          </cell>
          <cell r="B259" t="str">
            <v/>
          </cell>
          <cell r="C259" t="str">
            <v/>
          </cell>
          <cell r="D259" t="str">
            <v/>
          </cell>
          <cell r="E259" t="str">
            <v/>
          </cell>
          <cell r="F259" t="str">
            <v/>
          </cell>
        </row>
        <row r="260">
          <cell r="A260" t="str">
            <v>400257</v>
          </cell>
          <cell r="B260" t="str">
            <v>14004000609</v>
          </cell>
          <cell r="C260" t="str">
            <v/>
          </cell>
          <cell r="D260" t="str">
            <v/>
          </cell>
          <cell r="E260" t="str">
            <v/>
          </cell>
          <cell r="F260" t="str">
            <v/>
          </cell>
        </row>
        <row r="261">
          <cell r="A261" t="str">
            <v>400258</v>
          </cell>
          <cell r="B261" t="str">
            <v>14009574772</v>
          </cell>
          <cell r="C261" t="str">
            <v/>
          </cell>
          <cell r="D261" t="str">
            <v/>
          </cell>
          <cell r="E261" t="str">
            <v/>
          </cell>
          <cell r="F261" t="str">
            <v/>
          </cell>
        </row>
        <row r="262">
          <cell r="A262" t="str">
            <v>400259</v>
          </cell>
          <cell r="B262" t="str">
            <v/>
          </cell>
          <cell r="C262" t="str">
            <v/>
          </cell>
          <cell r="D262" t="str">
            <v/>
          </cell>
          <cell r="E262" t="str">
            <v/>
          </cell>
          <cell r="F262" t="str">
            <v/>
          </cell>
        </row>
        <row r="263">
          <cell r="A263" t="str">
            <v>400260</v>
          </cell>
          <cell r="B263" t="str">
            <v>10100834460</v>
          </cell>
          <cell r="C263" t="str">
            <v>تهران</v>
          </cell>
          <cell r="D263" t="str">
            <v/>
          </cell>
          <cell r="E263" t="str">
            <v>1598617818</v>
          </cell>
          <cell r="F263" t="str">
            <v>تهران خیابان طالقانی تقاطع خیابان استاد نجات اللهی شماره 247</v>
          </cell>
        </row>
        <row r="264">
          <cell r="A264" t="str">
            <v>400261</v>
          </cell>
          <cell r="B264" t="str">
            <v>10100099010</v>
          </cell>
          <cell r="C264" t="str">
            <v/>
          </cell>
          <cell r="D264" t="str">
            <v/>
          </cell>
          <cell r="E264" t="str">
            <v/>
          </cell>
          <cell r="F264" t="str">
            <v/>
          </cell>
        </row>
        <row r="265">
          <cell r="A265" t="str">
            <v>400262</v>
          </cell>
          <cell r="B265" t="str">
            <v>10530242285</v>
          </cell>
          <cell r="C265" t="str">
            <v>شیراز</v>
          </cell>
          <cell r="D265" t="str">
            <v>411169636993</v>
          </cell>
          <cell r="E265" t="str">
            <v>7134733475</v>
          </cell>
          <cell r="F265" t="str">
            <v>شیراز خیابان فلسطین کوچه شماره 5ساختمان پارت طبقه چهارم واحد 16</v>
          </cell>
        </row>
        <row r="266">
          <cell r="A266" t="str">
            <v>400263</v>
          </cell>
          <cell r="B266" t="str">
            <v>10260526993</v>
          </cell>
          <cell r="C266" t="str">
            <v>بندرعباس</v>
          </cell>
          <cell r="D266" t="str">
            <v/>
          </cell>
          <cell r="E266" t="str">
            <v>7511953234</v>
          </cell>
          <cell r="F266" t="str">
            <v>عسلویه-بلوار امام خمینی-کوچه دانش 7-پلاک3-طبقه1</v>
          </cell>
        </row>
        <row r="267">
          <cell r="A267" t="str">
            <v>400264</v>
          </cell>
          <cell r="B267" t="str">
            <v>10840056618</v>
          </cell>
          <cell r="C267" t="str">
            <v>یزد</v>
          </cell>
          <cell r="D267" t="str">
            <v>411331177868</v>
          </cell>
          <cell r="E267" t="str">
            <v>8951657616</v>
          </cell>
          <cell r="F267" t="str">
            <v>یزد  شهر اردکان-امیری-کوچه 4-بلوار شهید بهشتی-پلاک -1707</v>
          </cell>
        </row>
        <row r="268">
          <cell r="A268" t="str">
            <v>400265</v>
          </cell>
          <cell r="B268" t="str">
            <v/>
          </cell>
          <cell r="C268" t="str">
            <v/>
          </cell>
          <cell r="D268" t="str">
            <v/>
          </cell>
          <cell r="E268" t="str">
            <v/>
          </cell>
          <cell r="F268" t="str">
            <v/>
          </cell>
        </row>
        <row r="269">
          <cell r="A269" t="str">
            <v>400266</v>
          </cell>
          <cell r="B269" t="str">
            <v/>
          </cell>
          <cell r="C269" t="str">
            <v/>
          </cell>
          <cell r="D269" t="str">
            <v/>
          </cell>
          <cell r="E269" t="str">
            <v/>
          </cell>
          <cell r="F269" t="str">
            <v/>
          </cell>
        </row>
        <row r="270">
          <cell r="A270" t="str">
            <v>400267</v>
          </cell>
          <cell r="B270" t="str">
            <v/>
          </cell>
          <cell r="C270" t="str">
            <v/>
          </cell>
          <cell r="D270" t="str">
            <v>411119547639</v>
          </cell>
          <cell r="E270" t="str">
            <v/>
          </cell>
          <cell r="F270" t="str">
            <v/>
          </cell>
        </row>
        <row r="271">
          <cell r="A271" t="str">
            <v>400268</v>
          </cell>
          <cell r="B271" t="str">
            <v>10103436123</v>
          </cell>
          <cell r="C271" t="str">
            <v>تهران</v>
          </cell>
          <cell r="D271" t="str">
            <v>411333634879</v>
          </cell>
          <cell r="E271" t="str">
            <v>1483957989</v>
          </cell>
          <cell r="F271" t="str">
            <v>بلوار آیت اله کاشانی مجتمع تجاری اترک پلاک 592 طبقه دوم واحد 215</v>
          </cell>
        </row>
        <row r="272">
          <cell r="A272" t="str">
            <v>400269</v>
          </cell>
          <cell r="B272" t="str">
            <v/>
          </cell>
          <cell r="C272" t="str">
            <v/>
          </cell>
          <cell r="D272" t="str">
            <v/>
          </cell>
          <cell r="E272" t="str">
            <v/>
          </cell>
          <cell r="F272" t="str">
            <v/>
          </cell>
        </row>
        <row r="273">
          <cell r="A273" t="str">
            <v>400270</v>
          </cell>
          <cell r="B273" t="str">
            <v>10840073424</v>
          </cell>
          <cell r="C273" t="str">
            <v>یزد</v>
          </cell>
          <cell r="D273" t="str">
            <v>411315513488</v>
          </cell>
          <cell r="E273" t="str">
            <v>8947185117</v>
          </cell>
          <cell r="F273" t="str">
            <v>یزد منطقه ویژه اقتصادی بلوار تجارت تجارت یکم</v>
          </cell>
        </row>
        <row r="274">
          <cell r="A274" t="str">
            <v>400271</v>
          </cell>
          <cell r="B274" t="str">
            <v>14008019150</v>
          </cell>
          <cell r="C274" t="str">
            <v/>
          </cell>
          <cell r="D274" t="str">
            <v>411636386957</v>
          </cell>
          <cell r="E274" t="str">
            <v/>
          </cell>
          <cell r="F274" t="str">
            <v/>
          </cell>
        </row>
        <row r="275">
          <cell r="A275" t="str">
            <v>400272</v>
          </cell>
          <cell r="B275" t="str">
            <v/>
          </cell>
          <cell r="C275" t="str">
            <v/>
          </cell>
          <cell r="D275" t="str">
            <v/>
          </cell>
          <cell r="E275" t="str">
            <v/>
          </cell>
          <cell r="F275" t="str">
            <v/>
          </cell>
        </row>
        <row r="276">
          <cell r="A276" t="str">
            <v>400273</v>
          </cell>
          <cell r="B276" t="str">
            <v>10103214776</v>
          </cell>
          <cell r="C276" t="str">
            <v/>
          </cell>
          <cell r="D276" t="str">
            <v>411411547344</v>
          </cell>
          <cell r="E276" t="str">
            <v/>
          </cell>
          <cell r="F276" t="str">
            <v/>
          </cell>
        </row>
        <row r="277">
          <cell r="A277" t="str">
            <v>400274</v>
          </cell>
          <cell r="B277" t="str">
            <v/>
          </cell>
          <cell r="C277" t="str">
            <v/>
          </cell>
          <cell r="D277" t="str">
            <v/>
          </cell>
          <cell r="E277" t="str">
            <v/>
          </cell>
          <cell r="F277" t="str">
            <v/>
          </cell>
        </row>
        <row r="278">
          <cell r="A278" t="str">
            <v>400275</v>
          </cell>
          <cell r="B278" t="str">
            <v/>
          </cell>
          <cell r="C278" t="str">
            <v/>
          </cell>
          <cell r="D278" t="str">
            <v/>
          </cell>
          <cell r="E278" t="str">
            <v/>
          </cell>
          <cell r="F278" t="str">
            <v/>
          </cell>
        </row>
        <row r="279">
          <cell r="A279" t="str">
            <v>400276</v>
          </cell>
          <cell r="B279" t="str">
            <v>10102463887</v>
          </cell>
          <cell r="C279" t="str">
            <v>تهران</v>
          </cell>
          <cell r="D279" t="str">
            <v>411137675335</v>
          </cell>
          <cell r="E279" t="str">
            <v>1436965185</v>
          </cell>
          <cell r="F279" t="str">
            <v>تهران والفجر خیابان هفتاد و دوم خیابان سیدجمال الدین اسد آبادی پلاک 478 طبقه همکف واحد 4</v>
          </cell>
        </row>
        <row r="280">
          <cell r="A280" t="str">
            <v>400277</v>
          </cell>
          <cell r="B280" t="str">
            <v>10320794185</v>
          </cell>
          <cell r="C280" t="str">
            <v/>
          </cell>
          <cell r="D280" t="str">
            <v/>
          </cell>
          <cell r="E280" t="str">
            <v/>
          </cell>
          <cell r="F280" t="str">
            <v/>
          </cell>
        </row>
        <row r="281">
          <cell r="A281" t="str">
            <v>400278</v>
          </cell>
          <cell r="B281" t="str">
            <v>10860425860</v>
          </cell>
          <cell r="C281" t="str">
            <v/>
          </cell>
          <cell r="D281" t="str">
            <v/>
          </cell>
          <cell r="E281" t="str">
            <v/>
          </cell>
          <cell r="F281" t="str">
            <v/>
          </cell>
        </row>
        <row r="282">
          <cell r="A282" t="str">
            <v>400279</v>
          </cell>
          <cell r="B282" t="str">
            <v>14009729285</v>
          </cell>
          <cell r="C282" t="str">
            <v/>
          </cell>
          <cell r="D282" t="str">
            <v/>
          </cell>
          <cell r="E282" t="str">
            <v/>
          </cell>
          <cell r="F282" t="str">
            <v/>
          </cell>
        </row>
        <row r="283">
          <cell r="A283" t="str">
            <v>400280</v>
          </cell>
          <cell r="B283" t="str">
            <v>10260690090</v>
          </cell>
          <cell r="C283" t="str">
            <v/>
          </cell>
          <cell r="D283" t="str">
            <v/>
          </cell>
          <cell r="E283" t="str">
            <v/>
          </cell>
          <cell r="F283" t="str">
            <v/>
          </cell>
        </row>
        <row r="284">
          <cell r="A284" t="str">
            <v>400281</v>
          </cell>
          <cell r="B284" t="str">
            <v>10760187948</v>
          </cell>
          <cell r="C284" t="str">
            <v/>
          </cell>
          <cell r="D284" t="str">
            <v>411199543959</v>
          </cell>
          <cell r="E284" t="str">
            <v/>
          </cell>
          <cell r="F284" t="str">
            <v/>
          </cell>
        </row>
        <row r="285">
          <cell r="A285" t="str">
            <v>400282</v>
          </cell>
          <cell r="B285" t="str">
            <v/>
          </cell>
          <cell r="C285" t="str">
            <v>کنگان</v>
          </cell>
          <cell r="D285" t="str">
            <v/>
          </cell>
          <cell r="E285" t="str">
            <v/>
          </cell>
          <cell r="F285" t="str">
            <v>منطقه ویژه اقتصادی پارس جنوبی ،بیدخون،خیابان چشمه، سمت چپ، فرعی سوم،ساختمان اردلان،واحد 2-کد ملی2295545447</v>
          </cell>
        </row>
        <row r="286">
          <cell r="A286" t="str">
            <v>400283</v>
          </cell>
          <cell r="B286" t="str">
            <v>10101105089</v>
          </cell>
          <cell r="C286" t="str">
            <v>بوشهر</v>
          </cell>
          <cell r="D286" t="str">
            <v>11111339834</v>
          </cell>
          <cell r="E286" t="str">
            <v/>
          </cell>
          <cell r="F286" t="str">
            <v>بلوار سپهبد فرنی - نرسیده به میدان غدیر</v>
          </cell>
        </row>
        <row r="287">
          <cell r="A287" t="str">
            <v>400284</v>
          </cell>
          <cell r="B287" t="str">
            <v>10103222365</v>
          </cell>
          <cell r="C287" t="str">
            <v>تهران</v>
          </cell>
          <cell r="D287" t="str">
            <v/>
          </cell>
          <cell r="E287" t="str">
            <v>1518945353</v>
          </cell>
          <cell r="F287" t="str">
            <v>خیابان آفریقا - بالاتر از چهارراه جهان کودک - خیابان سپیدار - شماره 18 واحد 10</v>
          </cell>
        </row>
        <row r="288">
          <cell r="A288" t="str">
            <v>400285</v>
          </cell>
          <cell r="B288" t="str">
            <v>14005710720</v>
          </cell>
          <cell r="C288" t="str">
            <v>تهران</v>
          </cell>
          <cell r="D288" t="str">
            <v>411513715696</v>
          </cell>
          <cell r="E288" t="str">
            <v/>
          </cell>
          <cell r="F288" t="str">
            <v>خیابان ولیعصر- نرسیده به سه راه فاطمی - خیابان حمید صدر - پلاک 57</v>
          </cell>
        </row>
        <row r="289">
          <cell r="A289" t="str">
            <v>400286</v>
          </cell>
          <cell r="B289" t="str">
            <v>14004071099</v>
          </cell>
          <cell r="C289" t="str">
            <v>تهران</v>
          </cell>
          <cell r="D289" t="str">
            <v>411467441388</v>
          </cell>
          <cell r="E289" t="str">
            <v>1598985644</v>
          </cell>
          <cell r="F289" t="str">
            <v>ستان تهران ، شهرستان تهران ، بخش مرکزی ، شهر تهران، محله میدان ولی عصر ، خیابان شهید سپهبد قرنی ، خیابان شهید برادران شاداب ، پلاک 7 ، طبقه پنجم ، واحد 9</v>
          </cell>
        </row>
        <row r="290">
          <cell r="A290" t="str">
            <v>400287</v>
          </cell>
          <cell r="B290" t="str">
            <v>10100431629</v>
          </cell>
          <cell r="C290" t="str">
            <v>تهران</v>
          </cell>
          <cell r="D290" t="str">
            <v/>
          </cell>
          <cell r="E290" t="str">
            <v>1144633834</v>
          </cell>
          <cell r="F290" t="str">
            <v>چهارراه اسلامبول - کوچه برلن - کوچه بلژیک - پلاک 11 - پاساژ جواهری - طبقه اول - واحد 2</v>
          </cell>
        </row>
        <row r="291">
          <cell r="A291" t="str">
            <v>400288</v>
          </cell>
          <cell r="B291" t="str">
            <v>10320271099</v>
          </cell>
          <cell r="C291" t="str">
            <v>تهران</v>
          </cell>
          <cell r="D291" t="str">
            <v>411368473631</v>
          </cell>
          <cell r="E291" t="str">
            <v>1741844569</v>
          </cell>
          <cell r="F291" t="str">
            <v>تهران شهر تهران-تهران نو-خیابان شهید محمد توانا (ابوریحان )-خیابان غدیر-پلاک 38-طبقه چهارم-واحد 8،</v>
          </cell>
        </row>
        <row r="292">
          <cell r="A292" t="str">
            <v>400289</v>
          </cell>
          <cell r="B292" t="str">
            <v>10380198131</v>
          </cell>
          <cell r="C292" t="str">
            <v>مشهد</v>
          </cell>
          <cell r="D292" t="str">
            <v/>
          </cell>
          <cell r="E292" t="str">
            <v>9358187989</v>
          </cell>
          <cell r="F292" t="str">
            <v>جاده کلات-مقابل شهرصنعتی مشهد</v>
          </cell>
        </row>
        <row r="293">
          <cell r="A293" t="str">
            <v>400290</v>
          </cell>
          <cell r="B293" t="str">
            <v>10320320740</v>
          </cell>
          <cell r="C293" t="str">
            <v>کرج</v>
          </cell>
          <cell r="D293" t="str">
            <v/>
          </cell>
          <cell r="E293" t="str">
            <v>3165943784</v>
          </cell>
          <cell r="F293" t="str">
            <v>شهرستان فردیس-بخش مرکزی-شهرک صنعتی سیمین دشت-خ صنعت-بن بست صنعت گر-پ9</v>
          </cell>
        </row>
        <row r="294">
          <cell r="A294" t="str">
            <v>400291</v>
          </cell>
          <cell r="B294" t="str">
            <v>10100909789</v>
          </cell>
          <cell r="C294" t="str">
            <v>تهران</v>
          </cell>
          <cell r="D294" t="str">
            <v/>
          </cell>
          <cell r="E294" t="str">
            <v>3753146171</v>
          </cell>
          <cell r="F294" t="str">
            <v>شهرستان قدس-بخش مرکزی-شهرقدس-محله سرخه حصار-خ فروردین-خ فرنان-پ8</v>
          </cell>
        </row>
        <row r="295">
          <cell r="A295" t="str">
            <v>400292</v>
          </cell>
          <cell r="B295" t="str">
            <v/>
          </cell>
          <cell r="C295" t="str">
            <v>تهران</v>
          </cell>
          <cell r="D295" t="str">
            <v/>
          </cell>
          <cell r="E295" t="str">
            <v/>
          </cell>
          <cell r="F295" t="str">
            <v>خ ایرانشهر</v>
          </cell>
        </row>
        <row r="296">
          <cell r="A296" t="str">
            <v>400293</v>
          </cell>
          <cell r="B296" t="str">
            <v>10320764240</v>
          </cell>
          <cell r="C296" t="str">
            <v>تهران</v>
          </cell>
          <cell r="D296" t="str">
            <v>411399948865</v>
          </cell>
          <cell r="E296" t="str">
            <v>1513914617</v>
          </cell>
          <cell r="F296" t="str">
            <v>تهران - شهرستان تهران - بخش مرکزی - شهر تهران-آرژانتین-خیابان بیست و یکم-میدان آرژانتین-پلاک 24-طبقه دوم-واحد جنوبی</v>
          </cell>
        </row>
        <row r="297">
          <cell r="A297" t="str">
            <v>400294</v>
          </cell>
          <cell r="B297" t="str">
            <v>10320309996</v>
          </cell>
          <cell r="C297" t="str">
            <v>تهران</v>
          </cell>
          <cell r="D297" t="str">
            <v/>
          </cell>
          <cell r="E297" t="str">
            <v>1948763468</v>
          </cell>
          <cell r="F297" t="str">
            <v>خ پاسداران خ نیستان سوم ، بلوار شهزاد ، ابتدای خ شهید مشکانی ، نبش خ ادیب دوم ، پلاک 48 طبقه سوم</v>
          </cell>
        </row>
        <row r="298">
          <cell r="A298" t="str">
            <v>400295</v>
          </cell>
          <cell r="B298" t="str">
            <v/>
          </cell>
          <cell r="C298" t="str">
            <v/>
          </cell>
          <cell r="D298" t="str">
            <v/>
          </cell>
          <cell r="E298" t="str">
            <v/>
          </cell>
          <cell r="F298" t="str">
            <v/>
          </cell>
        </row>
        <row r="299">
          <cell r="A299" t="str">
            <v>400296</v>
          </cell>
          <cell r="B299" t="str">
            <v/>
          </cell>
          <cell r="C299" t="str">
            <v>کنگان</v>
          </cell>
          <cell r="D299" t="str">
            <v/>
          </cell>
          <cell r="E299" t="str">
            <v>0</v>
          </cell>
          <cell r="F299" t="str">
            <v>کنگان بعد از فلکه علی ولی الله جنب فرش مشهد(کد ملی 6579742712)</v>
          </cell>
        </row>
        <row r="300">
          <cell r="A300" t="str">
            <v>400297</v>
          </cell>
          <cell r="B300" t="str">
            <v/>
          </cell>
          <cell r="C300" t="str">
            <v/>
          </cell>
          <cell r="D300" t="str">
            <v/>
          </cell>
          <cell r="E300" t="str">
            <v/>
          </cell>
          <cell r="F300" t="str">
            <v/>
          </cell>
        </row>
        <row r="301">
          <cell r="A301" t="str">
            <v>400298</v>
          </cell>
          <cell r="B301" t="str">
            <v>10860822390</v>
          </cell>
          <cell r="C301" t="str">
            <v>اهواز</v>
          </cell>
          <cell r="D301" t="str">
            <v>411195965171</v>
          </cell>
          <cell r="E301" t="str">
            <v>6177863373</v>
          </cell>
          <cell r="F301" t="str">
            <v>استان خوزستان - شهرستان اهواز - بخش مرکزی - شهر اهواز-شهرک صنعتی-خیابان ( اصلی )-خیابان شهرک صنعتی شماره 3-پلاک 0-طبقه همکف-</v>
          </cell>
        </row>
        <row r="302">
          <cell r="A302" t="str">
            <v>400299</v>
          </cell>
          <cell r="B302" t="str">
            <v>10103738479</v>
          </cell>
          <cell r="C302" t="str">
            <v>تهران</v>
          </cell>
          <cell r="D302" t="str">
            <v>411411695747</v>
          </cell>
          <cell r="E302" t="str">
            <v>1587683414</v>
          </cell>
          <cell r="F302" t="str">
            <v>تهران-عباس آباد - اندیشه - خ شهید جواد سرافراز - خ هفتم - پلاک 30 - ط دوم</v>
          </cell>
        </row>
        <row r="303">
          <cell r="A303" t="str">
            <v>400300</v>
          </cell>
          <cell r="B303" t="str">
            <v/>
          </cell>
          <cell r="C303" t="str">
            <v>کنگان</v>
          </cell>
          <cell r="D303" t="str">
            <v/>
          </cell>
          <cell r="E303" t="str">
            <v/>
          </cell>
          <cell r="F303" t="str">
            <v>کنگان نخل غائم</v>
          </cell>
        </row>
        <row r="304">
          <cell r="A304" t="str">
            <v>400301</v>
          </cell>
          <cell r="B304" t="str">
            <v>14009532996</v>
          </cell>
          <cell r="C304" t="str">
            <v>تهران</v>
          </cell>
          <cell r="D304" t="str">
            <v>14004653334</v>
          </cell>
          <cell r="E304" t="str">
            <v>1473674553</v>
          </cell>
          <cell r="F304" t="str">
            <v>تهران خیابان پیامبر شرقی پلاک65 طبقه همکف واحد 2</v>
          </cell>
        </row>
        <row r="305">
          <cell r="A305" t="str">
            <v>400302</v>
          </cell>
          <cell r="B305" t="str">
            <v/>
          </cell>
          <cell r="C305" t="str">
            <v>تهران</v>
          </cell>
          <cell r="D305" t="str">
            <v/>
          </cell>
          <cell r="E305" t="str">
            <v/>
          </cell>
          <cell r="F305" t="str">
            <v>تهران خیابان فلسطین شمالی کوی دانش بنیان پلاک23 طبقه دوم واحد 4(کد ملی 4280925585)</v>
          </cell>
        </row>
        <row r="306">
          <cell r="A306" t="str">
            <v>400303</v>
          </cell>
          <cell r="B306" t="str">
            <v/>
          </cell>
          <cell r="C306" t="str">
            <v>عسلویه</v>
          </cell>
          <cell r="D306" t="str">
            <v/>
          </cell>
          <cell r="E306" t="str">
            <v>7511855354</v>
          </cell>
          <cell r="F306" t="str">
            <v>استان بوشهر منطقه ویژه اقتصادی پارس جنوبی -عسلویه-میدان لنج-پاساژ فرهنگ (کدملی2491144328_)</v>
          </cell>
        </row>
        <row r="307">
          <cell r="A307" t="str">
            <v>400304</v>
          </cell>
          <cell r="B307" t="str">
            <v>10101748356</v>
          </cell>
          <cell r="C307" t="str">
            <v>تهران</v>
          </cell>
          <cell r="D307" t="str">
            <v>411113673335</v>
          </cell>
          <cell r="E307" t="str">
            <v>1549846143</v>
          </cell>
          <cell r="F307" t="str">
            <v>تهران بلوار میرداماد-برج آرین-طبقه اول(قسمت شرقی)واحد3</v>
          </cell>
        </row>
        <row r="308">
          <cell r="A308" t="str">
            <v>400305</v>
          </cell>
          <cell r="B308" t="str">
            <v>14005102125</v>
          </cell>
          <cell r="C308" t="str">
            <v>تهران</v>
          </cell>
          <cell r="D308" t="str">
            <v/>
          </cell>
          <cell r="E308" t="str">
            <v>1415884783</v>
          </cell>
          <cell r="F308" t="str">
            <v>تهران خیابان فاطمی خ جویبار کوچه میرهادی شرقی پلاک 10 طبقه4</v>
          </cell>
        </row>
        <row r="309">
          <cell r="A309" t="str">
            <v>400306</v>
          </cell>
          <cell r="B309" t="str">
            <v>14008612297</v>
          </cell>
          <cell r="C309" t="str">
            <v>تهران</v>
          </cell>
          <cell r="D309" t="str">
            <v>411647931883</v>
          </cell>
          <cell r="E309" t="str">
            <v>1555639513</v>
          </cell>
          <cell r="F309" t="str">
            <v>سهروردی شمالی خیابان ابن یمین ساختمان آرمان پلاک 109 واحد 2</v>
          </cell>
        </row>
        <row r="310">
          <cell r="A310" t="str">
            <v>400307</v>
          </cell>
          <cell r="B310" t="str">
            <v>10101414010</v>
          </cell>
          <cell r="C310" t="str">
            <v>تهران</v>
          </cell>
          <cell r="D310" t="str">
            <v>411113915969</v>
          </cell>
          <cell r="E310" t="str">
            <v>1516844714</v>
          </cell>
          <cell r="F310" t="str">
            <v>تهران میدان آرژانتین خ الوند پ72 ط3</v>
          </cell>
        </row>
        <row r="311">
          <cell r="A311" t="str">
            <v>400308</v>
          </cell>
          <cell r="B311" t="str">
            <v>10320887137</v>
          </cell>
          <cell r="C311" t="str">
            <v>تهران</v>
          </cell>
          <cell r="D311" t="str">
            <v>411441937389</v>
          </cell>
          <cell r="E311" t="str">
            <v>1915663373</v>
          </cell>
          <cell r="F311" t="str">
            <v>تهران خیابان ولیعصر نرسیده به میرداماد خیابان دامن افشار پلاک54 واحد1</v>
          </cell>
        </row>
        <row r="312">
          <cell r="A312" t="str">
            <v>400309</v>
          </cell>
          <cell r="B312" t="str">
            <v/>
          </cell>
          <cell r="C312" t="str">
            <v/>
          </cell>
          <cell r="D312" t="str">
            <v/>
          </cell>
          <cell r="E312" t="str">
            <v/>
          </cell>
          <cell r="F312" t="str">
            <v/>
          </cell>
        </row>
        <row r="313">
          <cell r="A313" t="str">
            <v>400310</v>
          </cell>
          <cell r="B313" t="str">
            <v/>
          </cell>
          <cell r="C313" t="str">
            <v/>
          </cell>
          <cell r="D313" t="str">
            <v/>
          </cell>
          <cell r="E313" t="str">
            <v/>
          </cell>
          <cell r="F313" t="str">
            <v/>
          </cell>
        </row>
        <row r="314">
          <cell r="A314" t="str">
            <v>400311</v>
          </cell>
          <cell r="B314" t="str">
            <v>10380436530</v>
          </cell>
          <cell r="C314" t="str">
            <v>مشهد</v>
          </cell>
          <cell r="D314" t="str">
            <v/>
          </cell>
          <cell r="E314" t="str">
            <v/>
          </cell>
          <cell r="F314" t="str">
            <v>مشهد کیلومتر 12 بزرگراه قوچان روبروی شیر پگان پارک علم و فن آوری خراسان</v>
          </cell>
        </row>
        <row r="315">
          <cell r="A315" t="str">
            <v>400312</v>
          </cell>
          <cell r="B315" t="str">
            <v/>
          </cell>
          <cell r="C315" t="str">
            <v/>
          </cell>
          <cell r="D315" t="str">
            <v/>
          </cell>
          <cell r="E315" t="str">
            <v/>
          </cell>
          <cell r="F315" t="str">
            <v/>
          </cell>
        </row>
        <row r="316">
          <cell r="A316" t="str">
            <v>400313</v>
          </cell>
          <cell r="B316" t="str">
            <v>10100348944</v>
          </cell>
          <cell r="C316" t="str">
            <v>تهران</v>
          </cell>
          <cell r="D316" t="str">
            <v>411334168574</v>
          </cell>
          <cell r="E316" t="str">
            <v>1518854100</v>
          </cell>
          <cell r="F316" t="str">
            <v>بلوار نلسون ماندلا -خیابان کیش پلاک 18 ط5</v>
          </cell>
        </row>
        <row r="317">
          <cell r="A317" t="str">
            <v>400314</v>
          </cell>
          <cell r="B317" t="str">
            <v/>
          </cell>
          <cell r="C317" t="str">
            <v/>
          </cell>
          <cell r="D317" t="str">
            <v/>
          </cell>
          <cell r="E317" t="str">
            <v/>
          </cell>
          <cell r="F317" t="str">
            <v/>
          </cell>
        </row>
        <row r="318">
          <cell r="A318" t="str">
            <v>400315</v>
          </cell>
          <cell r="B318" t="str">
            <v>10100882968</v>
          </cell>
          <cell r="C318" t="str">
            <v>تهران</v>
          </cell>
          <cell r="D318" t="str">
            <v>411155131379</v>
          </cell>
          <cell r="E318" t="str">
            <v>1659877111</v>
          </cell>
          <cell r="F318" t="str">
            <v>سه راه تهرانپارس -سه راه آزمایش- روبروی بیمارستان لواسانی پلاک8/1</v>
          </cell>
        </row>
        <row r="319">
          <cell r="A319" t="str">
            <v>400316</v>
          </cell>
          <cell r="B319" t="str">
            <v>10102565210</v>
          </cell>
          <cell r="C319" t="str">
            <v>تهران</v>
          </cell>
          <cell r="D319" t="str">
            <v>411136931756</v>
          </cell>
          <cell r="E319" t="str">
            <v>1556835311</v>
          </cell>
          <cell r="F319" t="str">
            <v>تهران سهروردی شمالی خ ابن یمین پلاک 14</v>
          </cell>
        </row>
        <row r="320">
          <cell r="A320" t="str">
            <v>400317</v>
          </cell>
          <cell r="B320" t="str">
            <v/>
          </cell>
          <cell r="C320" t="str">
            <v/>
          </cell>
          <cell r="D320" t="str">
            <v/>
          </cell>
          <cell r="E320" t="str">
            <v/>
          </cell>
          <cell r="F320" t="str">
            <v/>
          </cell>
        </row>
        <row r="321">
          <cell r="A321" t="str">
            <v>400318</v>
          </cell>
          <cell r="B321" t="str">
            <v/>
          </cell>
          <cell r="C321" t="str">
            <v/>
          </cell>
          <cell r="D321" t="str">
            <v/>
          </cell>
          <cell r="E321" t="str">
            <v/>
          </cell>
          <cell r="F321" t="str">
            <v/>
          </cell>
        </row>
        <row r="322">
          <cell r="A322" t="str">
            <v>400319</v>
          </cell>
          <cell r="B322" t="str">
            <v>10101335655</v>
          </cell>
          <cell r="C322" t="str">
            <v>تهران</v>
          </cell>
          <cell r="D322" t="str">
            <v>411156454351</v>
          </cell>
          <cell r="E322" t="str">
            <v>1435893738</v>
          </cell>
          <cell r="F322" t="str">
            <v>استان تهران - شهرستان تهران - بخش مرکزی - شهر تهران-ونک-خیابان شهیدحجت الاسلام عباس شیرازی-خیابان سرو-پلاک 0-طبقه همکف-</v>
          </cell>
        </row>
        <row r="323">
          <cell r="A323" t="str">
            <v>400320</v>
          </cell>
          <cell r="B323" t="str">
            <v/>
          </cell>
          <cell r="C323" t="str">
            <v/>
          </cell>
          <cell r="D323" t="str">
            <v/>
          </cell>
          <cell r="E323" t="str">
            <v/>
          </cell>
          <cell r="F323" t="str">
            <v/>
          </cell>
        </row>
        <row r="324">
          <cell r="A324" t="str">
            <v>400321</v>
          </cell>
          <cell r="B324" t="str">
            <v/>
          </cell>
          <cell r="C324" t="str">
            <v/>
          </cell>
          <cell r="D324" t="str">
            <v/>
          </cell>
          <cell r="E324" t="str">
            <v/>
          </cell>
          <cell r="F324" t="str">
            <v/>
          </cell>
        </row>
        <row r="325">
          <cell r="A325" t="str">
            <v>400322</v>
          </cell>
          <cell r="B325" t="str">
            <v/>
          </cell>
          <cell r="C325" t="str">
            <v/>
          </cell>
          <cell r="D325" t="str">
            <v/>
          </cell>
          <cell r="E325" t="str">
            <v/>
          </cell>
          <cell r="F325" t="str">
            <v/>
          </cell>
        </row>
        <row r="326">
          <cell r="A326" t="str">
            <v>400323</v>
          </cell>
          <cell r="B326" t="str">
            <v>14000064802</v>
          </cell>
          <cell r="C326" t="str">
            <v>عسلویه</v>
          </cell>
          <cell r="D326" t="str">
            <v/>
          </cell>
          <cell r="E326" t="str">
            <v>7511329520</v>
          </cell>
          <cell r="F326" t="str">
            <v>استان بوشهر ، شهرستان عسلویه ، بخش مرکزی ، شهر بید خون، محله بیدخون ، جاده عسلویه به بیدخون ، خیابان شهرک حمل ونقل</v>
          </cell>
        </row>
        <row r="327">
          <cell r="A327" t="str">
            <v>400324</v>
          </cell>
          <cell r="B327" t="str">
            <v>10103243439</v>
          </cell>
          <cell r="C327" t="str">
            <v/>
          </cell>
          <cell r="D327" t="str">
            <v/>
          </cell>
          <cell r="E327" t="str">
            <v/>
          </cell>
          <cell r="F327" t="str">
            <v/>
          </cell>
        </row>
        <row r="328">
          <cell r="A328" t="str">
            <v>400325</v>
          </cell>
          <cell r="B328" t="str">
            <v>10862090810</v>
          </cell>
          <cell r="C328" t="str">
            <v/>
          </cell>
          <cell r="D328" t="str">
            <v/>
          </cell>
          <cell r="E328" t="str">
            <v/>
          </cell>
          <cell r="F328" t="str">
            <v/>
          </cell>
        </row>
        <row r="329">
          <cell r="A329" t="str">
            <v>400326</v>
          </cell>
          <cell r="B329" t="str">
            <v>10800113536</v>
          </cell>
          <cell r="C329" t="str">
            <v>تهران</v>
          </cell>
          <cell r="D329" t="str">
            <v>411111853493</v>
          </cell>
          <cell r="E329" t="str">
            <v>1697813637</v>
          </cell>
          <cell r="F329" t="str">
            <v>تهران خ ولیعصر روبروی پارک ملت خیابان ارمغان  غربی پلاک 66 طبقه 4 واحد D1</v>
          </cell>
        </row>
        <row r="330">
          <cell r="A330" t="str">
            <v>400327</v>
          </cell>
          <cell r="B330" t="str">
            <v>14003187260</v>
          </cell>
          <cell r="C330" t="str">
            <v>تهران</v>
          </cell>
          <cell r="D330" t="str">
            <v/>
          </cell>
          <cell r="E330" t="str">
            <v>1346914118</v>
          </cell>
          <cell r="F330" t="str">
            <v>تهران - خیابان وحدت اسلامی- خیابان بهشت - ضلع جنوبی پارک شهر-ساختمان شورای اسلامی شهرتهران</v>
          </cell>
        </row>
        <row r="331">
          <cell r="A331" t="str">
            <v>400328</v>
          </cell>
          <cell r="B331" t="str">
            <v>14008434622</v>
          </cell>
          <cell r="C331" t="str">
            <v>تهران</v>
          </cell>
          <cell r="D331" t="str">
            <v>411647966619</v>
          </cell>
          <cell r="E331" t="str">
            <v>1145633644</v>
          </cell>
          <cell r="F331" t="str">
            <v>تهران فردوسی بالاتر از منوچهری پلاک 415</v>
          </cell>
        </row>
        <row r="332">
          <cell r="A332" t="str">
            <v>400329</v>
          </cell>
          <cell r="B332" t="str">
            <v>14007732341</v>
          </cell>
          <cell r="C332" t="str">
            <v>تهران</v>
          </cell>
          <cell r="D332" t="str">
            <v>411636489114</v>
          </cell>
          <cell r="E332" t="str">
            <v>1345647465</v>
          </cell>
          <cell r="F332" t="str">
            <v>استان تهران ، شهرستان تهران ، بخش مرکزی ، شهر تهران، محله سلسبیل شمالی ، کوچه تمدن ، خیابان آذربایجان ، پلاک 911 ، طبقه چهارم</v>
          </cell>
        </row>
        <row r="333">
          <cell r="A333" t="str">
            <v>400330</v>
          </cell>
          <cell r="B333" t="str">
            <v/>
          </cell>
          <cell r="C333" t="str">
            <v>عسلویه</v>
          </cell>
          <cell r="D333" t="str">
            <v/>
          </cell>
          <cell r="E333" t="str">
            <v>6351866389</v>
          </cell>
          <cell r="F333" t="str">
            <v>عسلویه - بلوار وحدت مابین میدان محمد رسول الله و میدان لنج</v>
          </cell>
        </row>
        <row r="334">
          <cell r="A334" t="str">
            <v>400331</v>
          </cell>
          <cell r="B334" t="str">
            <v/>
          </cell>
          <cell r="C334" t="str">
            <v/>
          </cell>
          <cell r="D334" t="str">
            <v/>
          </cell>
          <cell r="E334" t="str">
            <v/>
          </cell>
          <cell r="F334" t="str">
            <v/>
          </cell>
        </row>
        <row r="335">
          <cell r="A335" t="str">
            <v>400332</v>
          </cell>
          <cell r="B335" t="str">
            <v>10100881076</v>
          </cell>
          <cell r="C335" t="str">
            <v>تهران</v>
          </cell>
          <cell r="D335" t="str">
            <v>411158363356</v>
          </cell>
          <cell r="E335" t="str">
            <v>1658953111</v>
          </cell>
          <cell r="F335" t="str">
            <v>تهران -جاده دماوند-خیابان اتحاد-خیابان 13 شرقی -بعدازپل بطرف 5 شیدایی- پلاک 52</v>
          </cell>
        </row>
        <row r="336">
          <cell r="A336" t="str">
            <v>400333</v>
          </cell>
          <cell r="B336" t="str">
            <v/>
          </cell>
          <cell r="C336" t="str">
            <v>بوشهر</v>
          </cell>
          <cell r="D336" t="str">
            <v>3500927009</v>
          </cell>
          <cell r="E336" t="str">
            <v>7515976341</v>
          </cell>
          <cell r="F336" t="str">
            <v>خیابان جفره ساحلی روبروی اسکله صیادی</v>
          </cell>
        </row>
        <row r="337">
          <cell r="A337" t="str">
            <v>400334</v>
          </cell>
          <cell r="B337" t="str">
            <v>10100858064</v>
          </cell>
          <cell r="C337" t="str">
            <v>تهران</v>
          </cell>
          <cell r="D337" t="str">
            <v>411145678149</v>
          </cell>
          <cell r="E337" t="str">
            <v>1551637513</v>
          </cell>
          <cell r="F337" t="str">
            <v>تهران خ سهروردی شمالی ک امامی ش29</v>
          </cell>
        </row>
        <row r="338">
          <cell r="A338" t="str">
            <v>400335</v>
          </cell>
          <cell r="B338" t="str">
            <v>14005629122</v>
          </cell>
          <cell r="C338" t="str">
            <v>تهران</v>
          </cell>
          <cell r="D338" t="str">
            <v>411516113377</v>
          </cell>
          <cell r="E338" t="str">
            <v>1463738967</v>
          </cell>
          <cell r="F338" t="str">
            <v>تهران بزرگراه اشرفی اصفهانی بلوار مرزداران خیابان ابراهیمی برج الوند واحد705</v>
          </cell>
        </row>
        <row r="339">
          <cell r="A339" t="str">
            <v>400336</v>
          </cell>
          <cell r="B339" t="str">
            <v>10300047100</v>
          </cell>
          <cell r="C339" t="str">
            <v>تهران</v>
          </cell>
          <cell r="D339" t="str">
            <v/>
          </cell>
          <cell r="E339" t="str">
            <v/>
          </cell>
          <cell r="F339" t="str">
            <v>خ شیخ بهایی-خ علیخانی-برج الوند-طبقه1</v>
          </cell>
        </row>
        <row r="340">
          <cell r="A340" t="str">
            <v>400337</v>
          </cell>
          <cell r="B340" t="str">
            <v>10103767959</v>
          </cell>
          <cell r="C340" t="str">
            <v>تهران</v>
          </cell>
          <cell r="D340" t="str">
            <v>411367945696</v>
          </cell>
          <cell r="E340" t="str">
            <v>1968733689</v>
          </cell>
          <cell r="F340" t="str">
            <v>تهران خیابان وحید دستجگردی بین آفریقا و ولیعصر پلاک 352 ط6</v>
          </cell>
        </row>
        <row r="341">
          <cell r="A341" t="str">
            <v>400338</v>
          </cell>
          <cell r="B341" t="str">
            <v>14005135573</v>
          </cell>
          <cell r="C341" t="str">
            <v>بندرعباس</v>
          </cell>
          <cell r="D341" t="str">
            <v>411518156174</v>
          </cell>
          <cell r="E341" t="str">
            <v>7971813558</v>
          </cell>
          <cell r="F341" t="str">
            <v>بندر لنگه پاساژ مدنی روبروی بیمه دی</v>
          </cell>
        </row>
        <row r="342">
          <cell r="A342" t="str">
            <v>400339</v>
          </cell>
          <cell r="B342" t="str">
            <v/>
          </cell>
          <cell r="C342" t="str">
            <v/>
          </cell>
          <cell r="D342" t="str">
            <v/>
          </cell>
          <cell r="E342" t="str">
            <v/>
          </cell>
          <cell r="F342" t="str">
            <v/>
          </cell>
        </row>
        <row r="343">
          <cell r="A343" t="str">
            <v>400340</v>
          </cell>
          <cell r="B343" t="str">
            <v>10960009248</v>
          </cell>
          <cell r="C343" t="str">
            <v>بوشهر</v>
          </cell>
          <cell r="D343" t="str">
            <v>411361597547</v>
          </cell>
          <cell r="E343" t="str">
            <v>7515839941</v>
          </cell>
          <cell r="F343" t="str">
            <v>استان بوشهر - شهرستان بوشهر - بخش مرکزی - شهر بوشهر-بنمانع-کوچه 5 شهدای بن مانع-کوچه 5 شهید نسترن-پلاک 0-ساختمان متینا-طبقه اول-واحد 1</v>
          </cell>
        </row>
        <row r="344">
          <cell r="A344" t="str">
            <v>400341</v>
          </cell>
          <cell r="B344" t="str">
            <v>14006478015</v>
          </cell>
          <cell r="C344" t="str">
            <v>تهران</v>
          </cell>
          <cell r="D344" t="str">
            <v>411557888198</v>
          </cell>
          <cell r="E344" t="str">
            <v>1511765915</v>
          </cell>
          <cell r="F344" t="str">
            <v>تهران شهر تهران-شهید بهشتی-کوچه چهاردهم-کوچه شانزدهم-پلاک 14-طبقه چهارم--</v>
          </cell>
        </row>
        <row r="345">
          <cell r="A345" t="str">
            <v>400342</v>
          </cell>
          <cell r="B345" t="str">
            <v>10101654097</v>
          </cell>
          <cell r="C345" t="str">
            <v>تهران</v>
          </cell>
          <cell r="D345" t="str">
            <v>411131389649</v>
          </cell>
          <cell r="E345" t="str">
            <v>1937634556</v>
          </cell>
          <cell r="F345" t="str">
            <v>استان تهران ، شهرستان شمیرانات ، بخش مرکزی ، شهر تجریش، محله چیذر ، خیابان شهیدیداله سلیمی جنوبی ، بلوار شهید علی اندرزگو ، پلاک -52 ، طبقه چهارم</v>
          </cell>
        </row>
        <row r="346">
          <cell r="A346" t="str">
            <v>400343</v>
          </cell>
          <cell r="B346" t="str">
            <v>10102204626</v>
          </cell>
          <cell r="C346" t="str">
            <v>تهران</v>
          </cell>
          <cell r="D346" t="str">
            <v/>
          </cell>
          <cell r="E346" t="str">
            <v>1531733814</v>
          </cell>
          <cell r="F346" t="str">
            <v>تهران شهید بهشتی خ پاکستان ک شهید حکیمی دهم پ 20 ط اول واحد 3</v>
          </cell>
        </row>
        <row r="347">
          <cell r="A347" t="str">
            <v>400344</v>
          </cell>
          <cell r="B347" t="str">
            <v>14006268947</v>
          </cell>
          <cell r="C347" t="str">
            <v>تهران</v>
          </cell>
          <cell r="D347" t="str">
            <v>411517937654</v>
          </cell>
          <cell r="E347" t="str">
            <v>1915663667</v>
          </cell>
          <cell r="F347" t="str">
            <v>جردن بلوار گلشهر پلاک 22 طبقه 9 واحد 37</v>
          </cell>
        </row>
        <row r="348">
          <cell r="A348" t="str">
            <v>400345</v>
          </cell>
          <cell r="B348" t="str">
            <v>10100580971</v>
          </cell>
          <cell r="C348" t="str">
            <v>بندرعباس</v>
          </cell>
          <cell r="D348" t="str">
            <v>411111361868</v>
          </cell>
          <cell r="E348" t="str">
            <v>1435713111</v>
          </cell>
          <cell r="F348" t="str">
            <v>بندر عباس بلوار امام خمینی خیابان معراج</v>
          </cell>
        </row>
        <row r="349">
          <cell r="A349" t="str">
            <v>400346</v>
          </cell>
          <cell r="B349" t="str">
            <v/>
          </cell>
          <cell r="C349" t="str">
            <v/>
          </cell>
          <cell r="D349" t="str">
            <v/>
          </cell>
          <cell r="E349" t="str">
            <v/>
          </cell>
          <cell r="F349" t="str">
            <v/>
          </cell>
        </row>
        <row r="350">
          <cell r="A350" t="str">
            <v>400347</v>
          </cell>
          <cell r="B350" t="str">
            <v>14008006089</v>
          </cell>
          <cell r="C350" t="str">
            <v>تهران</v>
          </cell>
          <cell r="D350" t="str">
            <v>411635375464</v>
          </cell>
          <cell r="E350" t="str">
            <v>1393714811</v>
          </cell>
          <cell r="F350" t="str">
            <v>شهرستان تهران ، بخش مرکزی ، شهر تهران ، بیمه ، خیابان عموییان بیمه 5 ، بن بست یاس شرقی ، پلاک 1 ، طبقه همکف</v>
          </cell>
        </row>
        <row r="351">
          <cell r="A351" t="str">
            <v>400348</v>
          </cell>
          <cell r="B351" t="str">
            <v>10320038134</v>
          </cell>
          <cell r="C351" t="str">
            <v>عسلویه</v>
          </cell>
          <cell r="D351" t="str">
            <v>411149989837</v>
          </cell>
          <cell r="E351" t="str">
            <v>7511893349</v>
          </cell>
          <cell r="F351" t="str">
            <v>بندر عسلویه ، شرکت مجتمع گاز پارس جنوبی</v>
          </cell>
        </row>
        <row r="352">
          <cell r="A352" t="str">
            <v>400349</v>
          </cell>
          <cell r="B352" t="str">
            <v>10980042263</v>
          </cell>
          <cell r="C352" t="str">
            <v>کرج</v>
          </cell>
          <cell r="D352" t="str">
            <v>411117585996</v>
          </cell>
          <cell r="E352" t="str">
            <v>3361143576</v>
          </cell>
          <cell r="F352" t="str">
            <v>استان البرز ، شهرستان ساوجبلاغ ، بخش مرکزی ، شهر گلسار، محله سیف آبادبزرگ ، خیابان (مالک اشترنخعی -2شرقی ) ، خیابان خلیج فارس ، پلاک 20 ، طبقه همکف</v>
          </cell>
        </row>
        <row r="353">
          <cell r="A353" t="str">
            <v>400350</v>
          </cell>
          <cell r="B353" t="str">
            <v/>
          </cell>
          <cell r="C353" t="str">
            <v>تهران</v>
          </cell>
          <cell r="D353" t="str">
            <v/>
          </cell>
          <cell r="E353" t="str">
            <v/>
          </cell>
          <cell r="F353" t="str">
            <v>ن</v>
          </cell>
        </row>
        <row r="354">
          <cell r="A354" t="str">
            <v>400351</v>
          </cell>
          <cell r="B354" t="str">
            <v/>
          </cell>
          <cell r="C354" t="str">
            <v/>
          </cell>
          <cell r="D354" t="str">
            <v/>
          </cell>
          <cell r="E354" t="str">
            <v/>
          </cell>
          <cell r="F354" t="str">
            <v/>
          </cell>
        </row>
        <row r="355">
          <cell r="A355" t="str">
            <v>400352</v>
          </cell>
          <cell r="B355" t="str">
            <v/>
          </cell>
          <cell r="C355" t="str">
            <v/>
          </cell>
          <cell r="D355" t="str">
            <v/>
          </cell>
          <cell r="E355" t="str">
            <v/>
          </cell>
          <cell r="F355" t="str">
            <v/>
          </cell>
        </row>
        <row r="356">
          <cell r="A356" t="str">
            <v>400353</v>
          </cell>
          <cell r="B356" t="str">
            <v>14008040592</v>
          </cell>
          <cell r="C356" t="str">
            <v>تهران</v>
          </cell>
          <cell r="D356" t="str">
            <v>411637735554</v>
          </cell>
          <cell r="E356" t="str">
            <v>1143713344</v>
          </cell>
          <cell r="F356" t="str">
            <v>استان تهران ، شهرستان تهران ، بخش مرکزی ، شهر تهران، سعدی جنوبی ، کوچه شهیدمحمدسادات خوانساری ، خیابان سعدی جنوبی ، پلاک 323 ، مجتمع تجاری سعدی ، طبقه اول ، واحد 112</v>
          </cell>
        </row>
        <row r="357">
          <cell r="A357" t="str">
            <v>400354</v>
          </cell>
          <cell r="B357" t="str">
            <v/>
          </cell>
          <cell r="C357" t="str">
            <v>کنگان</v>
          </cell>
          <cell r="D357" t="str">
            <v/>
          </cell>
          <cell r="E357" t="str">
            <v/>
          </cell>
          <cell r="F357" t="str">
            <v>کنگان بلوار امام بعداز فلکه نماز</v>
          </cell>
        </row>
        <row r="358">
          <cell r="A358" t="str">
            <v>400355</v>
          </cell>
          <cell r="B358" t="str">
            <v/>
          </cell>
          <cell r="C358" t="str">
            <v/>
          </cell>
          <cell r="D358" t="str">
            <v/>
          </cell>
          <cell r="E358" t="str">
            <v/>
          </cell>
          <cell r="F358" t="str">
            <v/>
          </cell>
        </row>
        <row r="359">
          <cell r="A359" t="str">
            <v>400356</v>
          </cell>
          <cell r="B359" t="str">
            <v>14004390554</v>
          </cell>
          <cell r="C359" t="str">
            <v>تهران</v>
          </cell>
          <cell r="D359" t="str">
            <v>411465854311</v>
          </cell>
          <cell r="E359" t="str">
            <v>1998613396</v>
          </cell>
          <cell r="F359" t="str">
            <v>استان تهران - منطقه 19 ، شهرستان تهران ، بخش مرکزی ، شهر تهران، محله سعادت آباد ، خیابان سعادت آباد ، خیابان شهید علی اکبر (12) ، پلاک 20 ، ساختمان کاج ، طبقه پنجم ، واحد 504</v>
          </cell>
        </row>
        <row r="360">
          <cell r="A360" t="str">
            <v>400357</v>
          </cell>
          <cell r="B360" t="str">
            <v>14003674951</v>
          </cell>
          <cell r="C360" t="str">
            <v>تهران</v>
          </cell>
          <cell r="D360" t="str">
            <v>411468118351</v>
          </cell>
          <cell r="E360" t="str">
            <v/>
          </cell>
          <cell r="F360" t="str">
            <v>خیابان مطهری مابین میرزای شیرازی و قایم مقام فراهانی ساختمان بهار پلاک 259 طبقه اول واحد 4</v>
          </cell>
        </row>
        <row r="361">
          <cell r="A361" t="str">
            <v>400358</v>
          </cell>
          <cell r="B361" t="str">
            <v>10861931928</v>
          </cell>
          <cell r="C361" t="str">
            <v>بندرعباس</v>
          </cell>
          <cell r="D361" t="str">
            <v>411385519141</v>
          </cell>
          <cell r="E361" t="str">
            <v>7913995416</v>
          </cell>
          <cell r="F361" t="str">
            <v>بندرعباس میدان یادبود بلوار شهدا ساختمان اطلس(راین) طبقه ششم واحد یک</v>
          </cell>
        </row>
        <row r="362">
          <cell r="A362" t="str">
            <v>400359</v>
          </cell>
          <cell r="B362" t="str">
            <v>14010567973</v>
          </cell>
          <cell r="C362" t="str">
            <v>تهران</v>
          </cell>
          <cell r="D362" t="str">
            <v/>
          </cell>
          <cell r="E362" t="str">
            <v>1114839573</v>
          </cell>
          <cell r="F362" t="str">
            <v>تهران-خ خیام شمالی-روبروی پارک شهر-خ سوراسرافیل-مجتمع خدامی-ط1</v>
          </cell>
        </row>
        <row r="363">
          <cell r="A363" t="str">
            <v>400360</v>
          </cell>
          <cell r="B363" t="str">
            <v>10861616086</v>
          </cell>
          <cell r="C363" t="str">
            <v>چالوس</v>
          </cell>
          <cell r="D363" t="str">
            <v/>
          </cell>
          <cell r="E363" t="str">
            <v>4671165854</v>
          </cell>
          <cell r="F363" t="str">
            <v>شهرستان عباس آباد-بخش سلمان شهر-دهستان کلارآبادغربی-خ C2-خ C3-ط همکف</v>
          </cell>
        </row>
        <row r="364">
          <cell r="A364" t="str">
            <v>400361</v>
          </cell>
          <cell r="B364" t="str">
            <v>10101281322</v>
          </cell>
          <cell r="C364" t="str">
            <v>تهران</v>
          </cell>
          <cell r="D364" t="str">
            <v/>
          </cell>
          <cell r="E364" t="str">
            <v/>
          </cell>
          <cell r="F364" t="str">
            <v>تهران-میرداماد-خ شاه نظری-کوچه نظری-کوچه دوم-پلاک26طبقه چهارم</v>
          </cell>
        </row>
        <row r="365">
          <cell r="A365" t="str">
            <v>400362</v>
          </cell>
          <cell r="B365" t="str">
            <v>10380558810</v>
          </cell>
          <cell r="C365" t="str">
            <v>تهران</v>
          </cell>
          <cell r="D365" t="str">
            <v/>
          </cell>
          <cell r="E365" t="str">
            <v/>
          </cell>
          <cell r="F365" t="str">
            <v>تهران-الهیه-خ خزر-شماره4-واحد2</v>
          </cell>
        </row>
        <row r="366">
          <cell r="A366" t="str">
            <v>400363</v>
          </cell>
          <cell r="B366" t="str">
            <v/>
          </cell>
          <cell r="C366" t="str">
            <v>بوشهر</v>
          </cell>
          <cell r="D366" t="str">
            <v>5150120091</v>
          </cell>
          <cell r="E366" t="str">
            <v>7557139616</v>
          </cell>
          <cell r="F366" t="str">
            <v>بوشهر کنگان امام خمینی روبروی مجتمع مهر(کد ملی زهرا باقری 5150120091)</v>
          </cell>
        </row>
        <row r="367">
          <cell r="A367" t="str">
            <v>400364</v>
          </cell>
          <cell r="B367" t="str">
            <v>14003767620</v>
          </cell>
          <cell r="C367" t="str">
            <v>تهران</v>
          </cell>
          <cell r="D367" t="str">
            <v>411444986994</v>
          </cell>
          <cell r="E367" t="str">
            <v>1531645916</v>
          </cell>
          <cell r="F367" t="str">
            <v>تهران شهید بهشتی خیابان پاکستان کوچه 4 پ 11 ط 3 واحد 5</v>
          </cell>
        </row>
        <row r="368">
          <cell r="A368" t="str">
            <v>400365</v>
          </cell>
          <cell r="B368" t="str">
            <v>10101961482</v>
          </cell>
          <cell r="C368" t="str">
            <v>تهران</v>
          </cell>
          <cell r="D368" t="str">
            <v>411131516891</v>
          </cell>
          <cell r="E368" t="str">
            <v>1938737648</v>
          </cell>
          <cell r="F368" t="str">
            <v>قیطریه بلوار کاوه کوچه قیطریه پلاک 45 ط4</v>
          </cell>
        </row>
        <row r="369">
          <cell r="A369" t="str">
            <v>400366</v>
          </cell>
          <cell r="B369" t="str">
            <v/>
          </cell>
          <cell r="C369" t="str">
            <v/>
          </cell>
          <cell r="D369" t="str">
            <v/>
          </cell>
          <cell r="E369" t="str">
            <v/>
          </cell>
          <cell r="F369" t="str">
            <v/>
          </cell>
        </row>
        <row r="370">
          <cell r="A370" t="str">
            <v>400367</v>
          </cell>
          <cell r="B370" t="str">
            <v>14003973472</v>
          </cell>
          <cell r="C370" t="str">
            <v/>
          </cell>
          <cell r="D370" t="str">
            <v>411461179559</v>
          </cell>
          <cell r="E370" t="str">
            <v/>
          </cell>
          <cell r="F370" t="str">
            <v/>
          </cell>
        </row>
        <row r="371">
          <cell r="A371" t="str">
            <v>400368</v>
          </cell>
          <cell r="B371" t="str">
            <v>14010898559</v>
          </cell>
          <cell r="C371" t="str">
            <v>تهران</v>
          </cell>
          <cell r="D371" t="str">
            <v/>
          </cell>
          <cell r="E371" t="str">
            <v/>
          </cell>
          <cell r="F371" t="str">
            <v>تهران سهروردی شمالی خ میرزایی زینالی پ143-واحد1</v>
          </cell>
        </row>
        <row r="372">
          <cell r="A372" t="str">
            <v>400369</v>
          </cell>
          <cell r="B372" t="str">
            <v>10102894551</v>
          </cell>
          <cell r="C372" t="str">
            <v>اصفهان</v>
          </cell>
          <cell r="D372" t="str">
            <v>411356554739</v>
          </cell>
          <cell r="E372" t="str">
            <v>8513114961</v>
          </cell>
          <cell r="F372" t="str">
            <v>اصفهان نجف آباد شهرک صنعتی منظریه خیابان 101 کد 006</v>
          </cell>
        </row>
        <row r="373">
          <cell r="A373" t="str">
            <v>400370</v>
          </cell>
          <cell r="B373" t="str">
            <v>10860962492</v>
          </cell>
          <cell r="C373" t="str">
            <v>قم</v>
          </cell>
          <cell r="D373" t="str">
            <v/>
          </cell>
          <cell r="E373" t="str">
            <v/>
          </cell>
          <cell r="F373" t="str">
            <v>قم جعفرآباد شهرک صنعتی شکوهیه خ فکوری پ1318</v>
          </cell>
        </row>
        <row r="374">
          <cell r="A374" t="str">
            <v>400371</v>
          </cell>
          <cell r="B374" t="str">
            <v>10800164939</v>
          </cell>
          <cell r="C374" t="str">
            <v>بندرعباس</v>
          </cell>
          <cell r="D374" t="str">
            <v>411417981549</v>
          </cell>
          <cell r="E374" t="str">
            <v>7917761983</v>
          </cell>
          <cell r="F374" t="str">
            <v>بندرعباس بلوار طالقانی مجتمع سفیر طبقه پنجم واحد 602</v>
          </cell>
        </row>
        <row r="375">
          <cell r="A375" t="str">
            <v>400372</v>
          </cell>
          <cell r="B375" t="str">
            <v>10780124961</v>
          </cell>
          <cell r="C375" t="str">
            <v>اراک</v>
          </cell>
          <cell r="D375" t="str">
            <v>411359876676</v>
          </cell>
          <cell r="E375" t="str">
            <v>3837143154</v>
          </cell>
          <cell r="F375" t="str">
            <v>اراک -شهرک صنعتی خیرآباد-خیابان 206-پلاک 3154-قطعه 433 (271)</v>
          </cell>
        </row>
        <row r="376">
          <cell r="A376" t="str">
            <v>400373</v>
          </cell>
          <cell r="B376" t="str">
            <v>10860276667</v>
          </cell>
          <cell r="C376" t="str">
            <v>اهواز</v>
          </cell>
          <cell r="D376" t="str">
            <v/>
          </cell>
          <cell r="E376" t="str">
            <v>6491773965</v>
          </cell>
          <cell r="F376" t="str">
            <v>مسجدسلیمان، محله جی تایپ کوچه محمودی  طبقه همکف</v>
          </cell>
        </row>
        <row r="377">
          <cell r="A377" t="str">
            <v>400374</v>
          </cell>
          <cell r="B377" t="str">
            <v>10320602625</v>
          </cell>
          <cell r="C377" t="str">
            <v>اهواز</v>
          </cell>
          <cell r="D377" t="str">
            <v>411387417513</v>
          </cell>
          <cell r="E377" t="str">
            <v>6198694139</v>
          </cell>
          <cell r="F377" t="str">
            <v>تهران. خیابان لاله زار جنوبی. کوچه باربد. پاساژ گسترش. طبقه همکف. شماره 8</v>
          </cell>
        </row>
        <row r="378">
          <cell r="A378" t="str">
            <v>400375</v>
          </cell>
          <cell r="B378" t="str">
            <v>10101453834</v>
          </cell>
          <cell r="C378" t="str">
            <v>تهران</v>
          </cell>
          <cell r="D378" t="str">
            <v>411119883945</v>
          </cell>
          <cell r="E378" t="str">
            <v>1511765911</v>
          </cell>
          <cell r="F378" t="str">
            <v>تهران، آرژانتین-ساعی ، شهید خالد اسلامبولی ، کوچه چهاردهم ، کوچه شانزدهم ، پلاک 14 ، طبقه اول</v>
          </cell>
        </row>
        <row r="379">
          <cell r="A379" t="str">
            <v>400376</v>
          </cell>
          <cell r="B379" t="str">
            <v>10100866884</v>
          </cell>
          <cell r="C379" t="str">
            <v>تهران</v>
          </cell>
          <cell r="D379" t="str">
            <v/>
          </cell>
          <cell r="E379" t="str">
            <v>1388163711</v>
          </cell>
          <cell r="F379" t="str">
            <v>تهران کیلومتر 16 جاده مخصوص کرج، پلاک 182</v>
          </cell>
        </row>
        <row r="380">
          <cell r="A380" t="str">
            <v>400377</v>
          </cell>
          <cell r="B380" t="str">
            <v>10100913978</v>
          </cell>
          <cell r="C380" t="str">
            <v>تهران</v>
          </cell>
          <cell r="D380" t="str">
            <v>411311134913</v>
          </cell>
          <cell r="E380" t="str">
            <v>1939613861</v>
          </cell>
          <cell r="F380" t="str">
            <v>تهران شریعتی قبل از پل صدر روبروی پمپ بنزین ساختمان ناب استیل پلاک 1633 ط اول</v>
          </cell>
        </row>
        <row r="381">
          <cell r="A381" t="str">
            <v>400378</v>
          </cell>
          <cell r="B381" t="str">
            <v>10960035248</v>
          </cell>
          <cell r="C381" t="str">
            <v>بوشهر</v>
          </cell>
          <cell r="D381" t="str">
            <v>411431377863</v>
          </cell>
          <cell r="E381" t="str">
            <v>7546175666</v>
          </cell>
          <cell r="F381" t="str">
            <v>بوشهر-خ مطهری ساختمان مسیله ط6 واحد 601</v>
          </cell>
        </row>
        <row r="382">
          <cell r="A382" t="str">
            <v>400379</v>
          </cell>
          <cell r="B382" t="str">
            <v>10100984381</v>
          </cell>
          <cell r="C382" t="str">
            <v>تهران</v>
          </cell>
          <cell r="D382" t="str">
            <v>411173738345</v>
          </cell>
          <cell r="E382" t="str">
            <v>1994618511</v>
          </cell>
          <cell r="F382" t="str">
            <v>تهران م ونک خ ونک ش 25</v>
          </cell>
        </row>
        <row r="383">
          <cell r="A383" t="str">
            <v>400380</v>
          </cell>
          <cell r="B383" t="str">
            <v>10103705449</v>
          </cell>
          <cell r="C383" t="str">
            <v>تهران</v>
          </cell>
          <cell r="D383" t="str">
            <v/>
          </cell>
          <cell r="E383" t="str">
            <v/>
          </cell>
          <cell r="F383" t="str">
            <v>تهران جردن خ لیدا( خلیل زاده) شماره 57 واحد 7</v>
          </cell>
        </row>
        <row r="384">
          <cell r="A384" t="str">
            <v>400381</v>
          </cell>
          <cell r="B384" t="str">
            <v>14008622291</v>
          </cell>
          <cell r="C384" t="str">
            <v/>
          </cell>
          <cell r="D384" t="str">
            <v/>
          </cell>
          <cell r="E384" t="str">
            <v/>
          </cell>
          <cell r="F384" t="str">
            <v/>
          </cell>
        </row>
        <row r="385">
          <cell r="A385" t="str">
            <v>400382</v>
          </cell>
          <cell r="B385" t="str">
            <v>14006784360</v>
          </cell>
          <cell r="C385" t="str">
            <v/>
          </cell>
          <cell r="D385" t="str">
            <v>33006783360</v>
          </cell>
          <cell r="E385" t="str">
            <v/>
          </cell>
          <cell r="F385" t="str">
            <v/>
          </cell>
        </row>
        <row r="386">
          <cell r="A386" t="str">
            <v>400383</v>
          </cell>
          <cell r="B386" t="str">
            <v>10102457605</v>
          </cell>
          <cell r="C386" t="str">
            <v>تهران</v>
          </cell>
          <cell r="D386" t="str">
            <v>411331387489</v>
          </cell>
          <cell r="E386" t="str">
            <v>1466983581</v>
          </cell>
          <cell r="F386" t="str">
            <v>سعادت آباد بلوار دریا نبش خ رامشه پ5</v>
          </cell>
        </row>
        <row r="387">
          <cell r="A387" t="str">
            <v>400384</v>
          </cell>
          <cell r="B387" t="str">
            <v>10100655950</v>
          </cell>
          <cell r="C387" t="str">
            <v>تهران</v>
          </cell>
          <cell r="D387" t="str">
            <v>411131816391</v>
          </cell>
          <cell r="E387" t="str">
            <v>1611784144</v>
          </cell>
          <cell r="F387" t="str">
            <v>تهران،خواجه نصیر طوسی ، پلاک 288 ،واحد 20</v>
          </cell>
        </row>
        <row r="388">
          <cell r="A388" t="str">
            <v>400385</v>
          </cell>
          <cell r="B388" t="str">
            <v/>
          </cell>
          <cell r="C388" t="str">
            <v/>
          </cell>
          <cell r="D388" t="str">
            <v/>
          </cell>
          <cell r="E388" t="str">
            <v/>
          </cell>
          <cell r="F388" t="str">
            <v/>
          </cell>
        </row>
        <row r="389">
          <cell r="A389" t="str">
            <v>400386</v>
          </cell>
          <cell r="B389" t="str">
            <v>14006440525</v>
          </cell>
          <cell r="C389" t="str">
            <v>تهران</v>
          </cell>
          <cell r="D389" t="str">
            <v>411518899745</v>
          </cell>
          <cell r="E389" t="str">
            <v>1558914611</v>
          </cell>
          <cell r="F389" t="str">
            <v>خیابان سهروردی شمالی بن بست آجودانی پلاک 3 طبقه اول</v>
          </cell>
        </row>
        <row r="390">
          <cell r="A390" t="str">
            <v>400387</v>
          </cell>
          <cell r="B390" t="str">
            <v>10860594927</v>
          </cell>
          <cell r="C390" t="str">
            <v>کنگان</v>
          </cell>
          <cell r="D390" t="str">
            <v>10860594927</v>
          </cell>
          <cell r="E390" t="str">
            <v>7557165934</v>
          </cell>
          <cell r="F390" t="str">
            <v>بوشهر کنگان گردان خیابان 17 شهریور</v>
          </cell>
        </row>
        <row r="391">
          <cell r="A391" t="str">
            <v>400389</v>
          </cell>
          <cell r="B391" t="str">
            <v>14008877745</v>
          </cell>
          <cell r="C391" t="str">
            <v>تهران</v>
          </cell>
          <cell r="D391" t="str">
            <v/>
          </cell>
          <cell r="E391" t="str">
            <v>1969814777</v>
          </cell>
          <cell r="F391" t="str">
            <v>کاوسیه سرخه بازار خ شریفی پ61</v>
          </cell>
        </row>
        <row r="392">
          <cell r="A392" t="str">
            <v>400390</v>
          </cell>
          <cell r="B392" t="str">
            <v/>
          </cell>
          <cell r="C392" t="str">
            <v/>
          </cell>
          <cell r="D392" t="str">
            <v/>
          </cell>
          <cell r="E392" t="str">
            <v/>
          </cell>
          <cell r="F392" t="str">
            <v/>
          </cell>
        </row>
        <row r="393">
          <cell r="A393" t="str">
            <v>400391</v>
          </cell>
          <cell r="B393" t="str">
            <v>14005821890</v>
          </cell>
          <cell r="C393" t="str">
            <v>تهران</v>
          </cell>
          <cell r="D393" t="str">
            <v>411499456645</v>
          </cell>
          <cell r="E393" t="str">
            <v>1997886818</v>
          </cell>
          <cell r="F393" t="str">
            <v>سعادت آباد علامه شمالی انتهای بن بست حمید اقبال پ1ط2 واحد7</v>
          </cell>
        </row>
        <row r="394">
          <cell r="A394" t="str">
            <v>400392</v>
          </cell>
          <cell r="B394" t="str">
            <v>14006015174</v>
          </cell>
          <cell r="C394" t="str">
            <v>تهران</v>
          </cell>
          <cell r="D394" t="str">
            <v>411517838581</v>
          </cell>
          <cell r="E394" t="str">
            <v>1998635176</v>
          </cell>
          <cell r="F394" t="str">
            <v>تهران سعادت آباد ،بلوار بهزاد پلاک -1 واحد 11</v>
          </cell>
        </row>
        <row r="395">
          <cell r="A395" t="str">
            <v>400393</v>
          </cell>
          <cell r="B395" t="str">
            <v>14004653334</v>
          </cell>
          <cell r="C395" t="str">
            <v>تهران</v>
          </cell>
          <cell r="D395" t="str">
            <v>411483193757</v>
          </cell>
          <cell r="E395" t="str">
            <v>1966834944</v>
          </cell>
          <cell r="F395" t="str">
            <v>تهران-خیابان ولیعصر-بالاتر از جام جم-کوی پایور (پروین)-پلاک19</v>
          </cell>
        </row>
        <row r="396">
          <cell r="A396" t="str">
            <v>400394</v>
          </cell>
          <cell r="B396" t="str">
            <v>14008302196</v>
          </cell>
          <cell r="C396" t="str">
            <v>بندرعباس</v>
          </cell>
          <cell r="D396" t="str">
            <v/>
          </cell>
          <cell r="E396" t="str">
            <v>7917786989</v>
          </cell>
          <cell r="F396" t="str">
            <v>بندر عباس بلوار طالقانی (ساحلی)روبروی کتابخانه شهدا ساختمان کشتیرانی</v>
          </cell>
        </row>
        <row r="397">
          <cell r="A397" t="str">
            <v>400395</v>
          </cell>
          <cell r="B397" t="str">
            <v/>
          </cell>
          <cell r="C397" t="str">
            <v/>
          </cell>
          <cell r="D397" t="str">
            <v/>
          </cell>
          <cell r="E397" t="str">
            <v/>
          </cell>
          <cell r="F397" t="str">
            <v/>
          </cell>
        </row>
        <row r="398">
          <cell r="A398" t="str">
            <v>400396</v>
          </cell>
          <cell r="B398" t="str">
            <v>10100560782</v>
          </cell>
          <cell r="C398" t="str">
            <v>کرج</v>
          </cell>
          <cell r="D398" t="str">
            <v>411379618831</v>
          </cell>
          <cell r="E398" t="str">
            <v>3139733143</v>
          </cell>
          <cell r="F398" t="str">
            <v>کرج بلوار سرداران غربی ساختمان آریا واحد3</v>
          </cell>
        </row>
        <row r="399">
          <cell r="A399" t="str">
            <v>400397</v>
          </cell>
          <cell r="B399" t="str">
            <v>14010874313</v>
          </cell>
          <cell r="C399" t="str">
            <v>کرج</v>
          </cell>
          <cell r="D399" t="str">
            <v>14010874313</v>
          </cell>
          <cell r="E399" t="str">
            <v>3135695165</v>
          </cell>
          <cell r="F399" t="str">
            <v>کرج چهارراه کارخانه قند ابتدای شهید فهمیده ساختمان شهدا طبقه 7 واحد 20</v>
          </cell>
        </row>
        <row r="400">
          <cell r="A400" t="str">
            <v>400398</v>
          </cell>
          <cell r="B400" t="str">
            <v>10103888370</v>
          </cell>
          <cell r="C400" t="str">
            <v>تهران</v>
          </cell>
          <cell r="D400" t="str">
            <v/>
          </cell>
          <cell r="E400" t="str">
            <v>1918973577</v>
          </cell>
          <cell r="F400" t="str">
            <v>میرداماد-نبش نفت شمالی-پلاک221-طبقه1-واحد3</v>
          </cell>
        </row>
        <row r="401">
          <cell r="A401" t="str">
            <v>400399</v>
          </cell>
          <cell r="B401" t="str">
            <v>14004408538</v>
          </cell>
          <cell r="C401" t="str">
            <v>تهران</v>
          </cell>
          <cell r="D401" t="str">
            <v>411484687344</v>
          </cell>
          <cell r="E401" t="str">
            <v>1471694555</v>
          </cell>
          <cell r="F401" t="str">
            <v>تهران، خیابان کاشانی خیابان گلستان یکم ،پلاک 21 ، ساختمان بارمان ، واحد 12</v>
          </cell>
        </row>
        <row r="402">
          <cell r="A402" t="str">
            <v>400400</v>
          </cell>
          <cell r="B402" t="str">
            <v>10102628584</v>
          </cell>
          <cell r="C402" t="str">
            <v>تهران</v>
          </cell>
          <cell r="D402" t="str">
            <v>411145391476</v>
          </cell>
          <cell r="E402" t="str">
            <v>1917645919</v>
          </cell>
          <cell r="F402" t="str">
            <v>تهران-بلوار نلسون ماندلا-کوچه آناهیتا-برج امین-ط2</v>
          </cell>
        </row>
        <row r="403">
          <cell r="A403" t="str">
            <v>400401</v>
          </cell>
          <cell r="B403" t="str">
            <v>14005453415</v>
          </cell>
          <cell r="C403" t="str">
            <v/>
          </cell>
          <cell r="D403" t="str">
            <v/>
          </cell>
          <cell r="E403" t="str">
            <v/>
          </cell>
          <cell r="F403" t="str">
            <v/>
          </cell>
        </row>
        <row r="404">
          <cell r="A404" t="str">
            <v>400402</v>
          </cell>
          <cell r="B404" t="str">
            <v>10102883765</v>
          </cell>
          <cell r="C404" t="str">
            <v>تهران</v>
          </cell>
          <cell r="D404" t="str">
            <v>411118698874</v>
          </cell>
          <cell r="E404" t="str">
            <v>1589736833</v>
          </cell>
          <cell r="F404" t="str">
            <v>تهران-هفت تیر-خیابان مشاهیر-کوچه سام-پلاک 13-ساختمان نرگس-واحد 10</v>
          </cell>
        </row>
        <row r="405">
          <cell r="A405" t="str">
            <v>400403</v>
          </cell>
          <cell r="B405" t="str">
            <v>10320567464</v>
          </cell>
          <cell r="C405" t="str">
            <v>تهران</v>
          </cell>
          <cell r="D405" t="str">
            <v>411385151471</v>
          </cell>
          <cell r="E405" t="str">
            <v>1513833411</v>
          </cell>
          <cell r="F405" t="str">
            <v>تهران خیابان شهیدبهشتی خیابان شهید خالد اسلامبولی خیابان شهید بهزاد شفق نبش هفدهم پلاک 26</v>
          </cell>
        </row>
        <row r="406">
          <cell r="A406" t="str">
            <v>400404</v>
          </cell>
          <cell r="B406" t="str">
            <v/>
          </cell>
          <cell r="C406" t="str">
            <v/>
          </cell>
          <cell r="D406" t="str">
            <v/>
          </cell>
          <cell r="E406" t="str">
            <v/>
          </cell>
          <cell r="F406" t="str">
            <v/>
          </cell>
        </row>
        <row r="407">
          <cell r="A407" t="str">
            <v>400405</v>
          </cell>
          <cell r="B407" t="str">
            <v>10101918813</v>
          </cell>
          <cell r="C407" t="str">
            <v/>
          </cell>
          <cell r="D407" t="str">
            <v>411157881994</v>
          </cell>
          <cell r="E407" t="str">
            <v/>
          </cell>
          <cell r="F407" t="str">
            <v/>
          </cell>
        </row>
        <row r="408">
          <cell r="A408" t="str">
            <v>400406</v>
          </cell>
          <cell r="B408" t="str">
            <v>10103500270</v>
          </cell>
          <cell r="C408" t="str">
            <v>تهران</v>
          </cell>
          <cell r="D408" t="str">
            <v>411356644798</v>
          </cell>
          <cell r="E408" t="str">
            <v>3113686869</v>
          </cell>
          <cell r="F408" t="str">
            <v>آدران ، خیابان میهن کوچه میهن 3 ، پلاک 22</v>
          </cell>
        </row>
        <row r="409">
          <cell r="A409" t="str">
            <v>400407</v>
          </cell>
          <cell r="B409" t="str">
            <v>10102267679</v>
          </cell>
          <cell r="C409" t="str">
            <v>تهران</v>
          </cell>
          <cell r="D409" t="str">
            <v>411119188183</v>
          </cell>
          <cell r="E409" t="str">
            <v>1558618393</v>
          </cell>
          <cell r="F409" t="str">
            <v>سهروردی شمالی خ هویزه شرقی پ</v>
          </cell>
        </row>
        <row r="410">
          <cell r="A410" t="str">
            <v>400408</v>
          </cell>
          <cell r="B410" t="str">
            <v/>
          </cell>
          <cell r="C410" t="str">
            <v/>
          </cell>
          <cell r="D410" t="str">
            <v/>
          </cell>
          <cell r="E410" t="str">
            <v/>
          </cell>
          <cell r="F410" t="str">
            <v/>
          </cell>
        </row>
        <row r="411">
          <cell r="A411" t="str">
            <v>400409</v>
          </cell>
          <cell r="B411" t="str">
            <v>10101208230</v>
          </cell>
          <cell r="C411" t="str">
            <v>تهران</v>
          </cell>
          <cell r="D411" t="str">
            <v/>
          </cell>
          <cell r="E411" t="str">
            <v/>
          </cell>
          <cell r="F411" t="str">
            <v>بلوار اشرفی اصفهانی-نرسیده به مرزداران-نبش خ وحدتی-پ19-و2</v>
          </cell>
        </row>
        <row r="412">
          <cell r="A412" t="str">
            <v>400410</v>
          </cell>
          <cell r="B412" t="str">
            <v>10260302605</v>
          </cell>
          <cell r="C412" t="str">
            <v>اصفهان</v>
          </cell>
          <cell r="D412" t="str">
            <v>411171563743</v>
          </cell>
          <cell r="E412" t="str">
            <v>8175889371</v>
          </cell>
          <cell r="F412" t="str">
            <v>اصفهان حکیم نظامی ابتدای محتشم کاشانی ساختمان 110</v>
          </cell>
        </row>
        <row r="413">
          <cell r="A413" t="str">
            <v>400411</v>
          </cell>
          <cell r="B413" t="str">
            <v/>
          </cell>
          <cell r="C413" t="str">
            <v/>
          </cell>
          <cell r="D413" t="str">
            <v/>
          </cell>
          <cell r="E413" t="str">
            <v/>
          </cell>
          <cell r="F413" t="str">
            <v/>
          </cell>
        </row>
        <row r="414">
          <cell r="A414" t="str">
            <v>400412</v>
          </cell>
          <cell r="B414" t="str">
            <v>14008459679</v>
          </cell>
          <cell r="C414" t="str">
            <v>تهران</v>
          </cell>
          <cell r="D414" t="str">
            <v>411654811184</v>
          </cell>
          <cell r="E414" t="str">
            <v>1939614867</v>
          </cell>
          <cell r="F414" t="str">
            <v>تهران خیابان شریعتی خیابان شهید کلاهدوز پلاک 495 طبقه 4 واحد 14</v>
          </cell>
        </row>
        <row r="415">
          <cell r="A415" t="str">
            <v>400413</v>
          </cell>
          <cell r="B415" t="str">
            <v/>
          </cell>
          <cell r="C415" t="str">
            <v>کنگان</v>
          </cell>
          <cell r="D415" t="str">
            <v/>
          </cell>
          <cell r="E415" t="str">
            <v/>
          </cell>
          <cell r="F415" t="str">
            <v>کنگان-منصورآباد جنب فلکه علی ولی اله روبروی هتی سه ستاره</v>
          </cell>
        </row>
        <row r="416">
          <cell r="A416" t="str">
            <v>400414</v>
          </cell>
          <cell r="B416" t="str">
            <v>14008950896</v>
          </cell>
          <cell r="C416" t="str">
            <v>تهران</v>
          </cell>
          <cell r="D416" t="str">
            <v>411661118636</v>
          </cell>
          <cell r="E416" t="str">
            <v>1374678911</v>
          </cell>
          <cell r="F416" t="str">
            <v>تهران بازار آهن شاد آباد مجتمع بوستان</v>
          </cell>
        </row>
        <row r="417">
          <cell r="A417" t="str">
            <v>400415</v>
          </cell>
          <cell r="B417" t="str">
            <v>10101890339</v>
          </cell>
          <cell r="C417" t="str">
            <v>تهران</v>
          </cell>
          <cell r="D417" t="str">
            <v>411111346136</v>
          </cell>
          <cell r="E417" t="str">
            <v>1583718967</v>
          </cell>
          <cell r="F417" t="str">
            <v>تهران</v>
          </cell>
        </row>
        <row r="418">
          <cell r="A418" t="str">
            <v>400416</v>
          </cell>
          <cell r="B418" t="str">
            <v/>
          </cell>
          <cell r="C418" t="str">
            <v/>
          </cell>
          <cell r="D418" t="str">
            <v/>
          </cell>
          <cell r="E418" t="str">
            <v/>
          </cell>
          <cell r="F418" t="str">
            <v/>
          </cell>
        </row>
        <row r="419">
          <cell r="A419" t="str">
            <v>400417</v>
          </cell>
          <cell r="B419" t="str">
            <v/>
          </cell>
          <cell r="C419" t="str">
            <v/>
          </cell>
          <cell r="D419" t="str">
            <v/>
          </cell>
          <cell r="E419" t="str">
            <v/>
          </cell>
          <cell r="F419" t="str">
            <v/>
          </cell>
        </row>
        <row r="420">
          <cell r="A420" t="str">
            <v>400418</v>
          </cell>
          <cell r="B420" t="str">
            <v/>
          </cell>
          <cell r="C420" t="str">
            <v>زنجان</v>
          </cell>
          <cell r="D420" t="str">
            <v>411134193863</v>
          </cell>
          <cell r="E420" t="str">
            <v>4533156979</v>
          </cell>
          <cell r="F420" t="str">
            <v>زنجان-شهرک صنعتی علی آباد بلوار ثبوتی - خیابان شهریور یکم</v>
          </cell>
        </row>
        <row r="421">
          <cell r="A421" t="str">
            <v>400419</v>
          </cell>
          <cell r="B421" t="str">
            <v>10780157613</v>
          </cell>
          <cell r="C421" t="str">
            <v>اراک</v>
          </cell>
          <cell r="D421" t="str">
            <v>411438961983</v>
          </cell>
          <cell r="E421" t="str">
            <v>3837143741</v>
          </cell>
          <cell r="F421" t="str">
            <v>اراک - شهرک صنعتی شماره 3 (خیرآباد) انتهای خیابان 308</v>
          </cell>
        </row>
        <row r="422">
          <cell r="A422" t="str">
            <v>400420</v>
          </cell>
          <cell r="B422" t="str">
            <v>10980068629</v>
          </cell>
          <cell r="C422" t="str">
            <v>تهران</v>
          </cell>
          <cell r="D422" t="str">
            <v>411119551364</v>
          </cell>
          <cell r="E422" t="str">
            <v/>
          </cell>
          <cell r="F422" t="str">
            <v>تهران -تهران</v>
          </cell>
        </row>
        <row r="423">
          <cell r="A423" t="str">
            <v>400421</v>
          </cell>
          <cell r="B423" t="str">
            <v>10102321633</v>
          </cell>
          <cell r="C423" t="str">
            <v>تهران</v>
          </cell>
          <cell r="D423" t="str">
            <v/>
          </cell>
          <cell r="E423" t="str">
            <v>1947853599</v>
          </cell>
          <cell r="F423" t="str">
            <v>استان تهران پردیس ، بخش بومهن ، دهستان کرشت ، روستا مرادتپه ، شهر پردیس فاز 6 ، جاده تهران دماوند پارک فناوری ، کوچه نوآوری 3 ، پلاک 38 ، طبقه همکف ،</v>
          </cell>
        </row>
        <row r="424">
          <cell r="A424" t="str">
            <v>400422</v>
          </cell>
          <cell r="B424" t="str">
            <v>14005389456</v>
          </cell>
          <cell r="C424" t="str">
            <v>تهران</v>
          </cell>
          <cell r="D424" t="str">
            <v>411587443759</v>
          </cell>
          <cell r="E424" t="str">
            <v>1451813933</v>
          </cell>
          <cell r="F424" t="str">
            <v>تهران خیابان کرمان جنوبی ابراهیم نژاد کوچه دارانی بن بست لاله پ2 و 2</v>
          </cell>
        </row>
        <row r="425">
          <cell r="A425" t="str">
            <v>400423</v>
          </cell>
          <cell r="B425" t="str">
            <v>10100586242</v>
          </cell>
          <cell r="C425" t="str">
            <v>تهران</v>
          </cell>
          <cell r="D425" t="str">
            <v>10100586242</v>
          </cell>
          <cell r="E425" t="str">
            <v>1433783194</v>
          </cell>
          <cell r="F425" t="str">
            <v>تهران، یوسف آباد ،خیابان ابن سینا کوچه 15/1-پلاک 20</v>
          </cell>
        </row>
        <row r="426">
          <cell r="A426" t="str">
            <v>400424</v>
          </cell>
          <cell r="B426" t="str">
            <v>14004669864</v>
          </cell>
          <cell r="C426" t="str">
            <v>تهران</v>
          </cell>
          <cell r="D426" t="str">
            <v/>
          </cell>
          <cell r="E426" t="str">
            <v>1476764343</v>
          </cell>
          <cell r="F426" t="str">
            <v>تهران پونک سردار جنگل رجایی پلاک 60 واحد 1</v>
          </cell>
        </row>
        <row r="427">
          <cell r="A427" t="str">
            <v>400425</v>
          </cell>
          <cell r="B427" t="str">
            <v>14007976502</v>
          </cell>
          <cell r="C427" t="str">
            <v>تهران</v>
          </cell>
          <cell r="D427" t="str">
            <v>411619858418</v>
          </cell>
          <cell r="E427" t="str">
            <v>1464645873</v>
          </cell>
          <cell r="F427" t="str">
            <v>مرزداران بینم ایثار و آریا فر ساختمان نگین مرزداران پلاک 106</v>
          </cell>
        </row>
        <row r="428">
          <cell r="A428" t="str">
            <v>400426</v>
          </cell>
          <cell r="B428" t="str">
            <v>14005296295</v>
          </cell>
          <cell r="C428" t="str">
            <v>تهران</v>
          </cell>
          <cell r="D428" t="str">
            <v>411493496596</v>
          </cell>
          <cell r="E428" t="str">
            <v>1765759374</v>
          </cell>
          <cell r="F428" t="str">
            <v>خ نبرد شمالی-خ نجار محمودی-کوچه محمدی-کوچه امیر</v>
          </cell>
        </row>
        <row r="429">
          <cell r="A429" t="str">
            <v>400427</v>
          </cell>
          <cell r="B429" t="str">
            <v>10102869873</v>
          </cell>
          <cell r="C429" t="str">
            <v>تهران</v>
          </cell>
          <cell r="D429" t="str">
            <v/>
          </cell>
          <cell r="E429" t="str">
            <v>1438874694</v>
          </cell>
          <cell r="F429" t="str">
            <v>بزرگراه کردستان جنوب-نبش هفدهم-پلاک1</v>
          </cell>
        </row>
        <row r="430">
          <cell r="A430" t="str">
            <v>400428</v>
          </cell>
          <cell r="B430" t="str">
            <v/>
          </cell>
          <cell r="C430" t="str">
            <v>تهران</v>
          </cell>
          <cell r="D430" t="str">
            <v/>
          </cell>
          <cell r="E430" t="str">
            <v/>
          </cell>
          <cell r="F430" t="str">
            <v>میدان ونک-خ ولی عصر-خ سیدالشهدا-پ7</v>
          </cell>
        </row>
        <row r="431">
          <cell r="A431" t="str">
            <v>400429</v>
          </cell>
          <cell r="B431" t="str">
            <v>10780059828</v>
          </cell>
          <cell r="C431" t="str">
            <v>اراک</v>
          </cell>
          <cell r="D431" t="str">
            <v>411319353466</v>
          </cell>
          <cell r="E431" t="str">
            <v/>
          </cell>
          <cell r="F431" t="str">
            <v>اراک-بازار-کوچه ملاقاسم-کوچه بازار-ساختمان کاشانی-طبقه همکف</v>
          </cell>
        </row>
        <row r="432">
          <cell r="A432" t="str">
            <v>400430</v>
          </cell>
          <cell r="B432" t="str">
            <v/>
          </cell>
          <cell r="C432" t="str">
            <v/>
          </cell>
          <cell r="D432" t="str">
            <v/>
          </cell>
          <cell r="E432" t="str">
            <v/>
          </cell>
          <cell r="F432" t="str">
            <v/>
          </cell>
        </row>
        <row r="433">
          <cell r="A433" t="str">
            <v>400431</v>
          </cell>
          <cell r="B433" t="str">
            <v>10100449162</v>
          </cell>
          <cell r="C433" t="str">
            <v>تهران</v>
          </cell>
          <cell r="D433" t="str">
            <v>10100449162</v>
          </cell>
          <cell r="E433" t="str">
            <v>1678695489</v>
          </cell>
          <cell r="F433" t="str">
            <v>لویزان-خ بیات-خ طجرلو-پ0-ط4</v>
          </cell>
        </row>
        <row r="434">
          <cell r="A434" t="str">
            <v>400432</v>
          </cell>
          <cell r="B434" t="str">
            <v/>
          </cell>
          <cell r="C434" t="str">
            <v/>
          </cell>
          <cell r="D434" t="str">
            <v/>
          </cell>
          <cell r="E434" t="str">
            <v/>
          </cell>
          <cell r="F434" t="str">
            <v/>
          </cell>
        </row>
        <row r="435">
          <cell r="A435" t="str">
            <v>400433</v>
          </cell>
          <cell r="B435" t="str">
            <v/>
          </cell>
          <cell r="C435" t="str">
            <v/>
          </cell>
          <cell r="D435" t="str">
            <v/>
          </cell>
          <cell r="E435" t="str">
            <v/>
          </cell>
          <cell r="F435" t="str">
            <v/>
          </cell>
        </row>
        <row r="436">
          <cell r="A436" t="str">
            <v>550001</v>
          </cell>
          <cell r="B436" t="str">
            <v/>
          </cell>
          <cell r="C436" t="str">
            <v/>
          </cell>
          <cell r="D436" t="str">
            <v/>
          </cell>
          <cell r="E436" t="str">
            <v/>
          </cell>
          <cell r="F436" t="str">
            <v/>
          </cell>
        </row>
        <row r="437">
          <cell r="A437" t="str">
            <v>550002</v>
          </cell>
          <cell r="B437" t="str">
            <v/>
          </cell>
          <cell r="C437" t="str">
            <v/>
          </cell>
          <cell r="D437" t="str">
            <v/>
          </cell>
          <cell r="E437" t="str">
            <v/>
          </cell>
          <cell r="F437" t="str">
            <v/>
          </cell>
        </row>
        <row r="438">
          <cell r="A438" t="str">
            <v>550003</v>
          </cell>
          <cell r="B438" t="str">
            <v/>
          </cell>
          <cell r="C438" t="str">
            <v/>
          </cell>
          <cell r="D438" t="str">
            <v/>
          </cell>
          <cell r="E438" t="str">
            <v/>
          </cell>
          <cell r="F438" t="str">
            <v/>
          </cell>
        </row>
        <row r="439">
          <cell r="A439" t="str">
            <v>550004</v>
          </cell>
          <cell r="B439" t="str">
            <v/>
          </cell>
          <cell r="C439" t="str">
            <v/>
          </cell>
          <cell r="D439" t="str">
            <v/>
          </cell>
          <cell r="E439" t="str">
            <v/>
          </cell>
          <cell r="F439" t="str">
            <v/>
          </cell>
        </row>
        <row r="440">
          <cell r="A440" t="str">
            <v>550005</v>
          </cell>
          <cell r="B440" t="str">
            <v/>
          </cell>
          <cell r="C440" t="str">
            <v/>
          </cell>
          <cell r="D440" t="str">
            <v/>
          </cell>
          <cell r="E440" t="str">
            <v/>
          </cell>
          <cell r="F440" t="str">
            <v/>
          </cell>
        </row>
        <row r="441">
          <cell r="A441" t="str">
            <v>550008</v>
          </cell>
          <cell r="B441" t="str">
            <v/>
          </cell>
          <cell r="C441" t="str">
            <v/>
          </cell>
          <cell r="D441" t="str">
            <v/>
          </cell>
          <cell r="E441" t="str">
            <v/>
          </cell>
          <cell r="F441" t="str">
            <v/>
          </cell>
        </row>
        <row r="442">
          <cell r="A442" t="str">
            <v>550009</v>
          </cell>
          <cell r="B442" t="str">
            <v/>
          </cell>
          <cell r="C442" t="str">
            <v/>
          </cell>
          <cell r="D442" t="str">
            <v/>
          </cell>
          <cell r="E442" t="str">
            <v/>
          </cell>
          <cell r="F442" t="str">
            <v/>
          </cell>
        </row>
        <row r="443">
          <cell r="A443" t="str">
            <v>550010</v>
          </cell>
          <cell r="B443" t="str">
            <v/>
          </cell>
          <cell r="C443" t="str">
            <v/>
          </cell>
          <cell r="D443" t="str">
            <v/>
          </cell>
          <cell r="E443" t="str">
            <v/>
          </cell>
          <cell r="F443" t="str">
            <v/>
          </cell>
        </row>
        <row r="444">
          <cell r="A444" t="str">
            <v>550011</v>
          </cell>
          <cell r="B444" t="str">
            <v/>
          </cell>
          <cell r="C444" t="str">
            <v/>
          </cell>
          <cell r="D444" t="str">
            <v/>
          </cell>
          <cell r="E444" t="str">
            <v/>
          </cell>
          <cell r="F444" t="str">
            <v/>
          </cell>
        </row>
        <row r="445">
          <cell r="A445" t="str">
            <v>550012</v>
          </cell>
          <cell r="B445" t="str">
            <v/>
          </cell>
          <cell r="C445" t="str">
            <v/>
          </cell>
          <cell r="D445" t="str">
            <v/>
          </cell>
          <cell r="E445" t="str">
            <v/>
          </cell>
          <cell r="F445" t="str">
            <v/>
          </cell>
        </row>
        <row r="446">
          <cell r="A446" t="str">
            <v>550013</v>
          </cell>
          <cell r="B446" t="str">
            <v/>
          </cell>
          <cell r="C446" t="str">
            <v/>
          </cell>
          <cell r="D446" t="str">
            <v/>
          </cell>
          <cell r="E446" t="str">
            <v/>
          </cell>
          <cell r="F446" t="str">
            <v/>
          </cell>
        </row>
        <row r="447">
          <cell r="A447" t="str">
            <v>550015</v>
          </cell>
          <cell r="B447" t="str">
            <v/>
          </cell>
          <cell r="C447" t="str">
            <v/>
          </cell>
          <cell r="D447" t="str">
            <v/>
          </cell>
          <cell r="E447" t="str">
            <v/>
          </cell>
          <cell r="F447" t="str">
            <v/>
          </cell>
        </row>
        <row r="448">
          <cell r="A448" t="str">
            <v>550017</v>
          </cell>
          <cell r="B448" t="str">
            <v/>
          </cell>
          <cell r="C448" t="str">
            <v/>
          </cell>
          <cell r="D448" t="str">
            <v/>
          </cell>
          <cell r="E448" t="str">
            <v/>
          </cell>
          <cell r="F448" t="str">
            <v/>
          </cell>
        </row>
        <row r="449">
          <cell r="A449" t="str">
            <v>550018</v>
          </cell>
          <cell r="B449" t="str">
            <v/>
          </cell>
          <cell r="C449" t="str">
            <v/>
          </cell>
          <cell r="D449" t="str">
            <v/>
          </cell>
          <cell r="E449" t="str">
            <v/>
          </cell>
          <cell r="F449" t="str">
            <v/>
          </cell>
        </row>
        <row r="450">
          <cell r="A450" t="str">
            <v>550019</v>
          </cell>
          <cell r="B450" t="str">
            <v/>
          </cell>
          <cell r="C450" t="str">
            <v/>
          </cell>
          <cell r="D450" t="str">
            <v/>
          </cell>
          <cell r="E450" t="str">
            <v/>
          </cell>
          <cell r="F450" t="str">
            <v/>
          </cell>
        </row>
        <row r="451">
          <cell r="A451" t="str">
            <v>550020</v>
          </cell>
          <cell r="B451" t="str">
            <v/>
          </cell>
          <cell r="C451" t="str">
            <v/>
          </cell>
          <cell r="D451" t="str">
            <v/>
          </cell>
          <cell r="E451" t="str">
            <v/>
          </cell>
          <cell r="F451" t="str">
            <v/>
          </cell>
        </row>
        <row r="452">
          <cell r="A452" t="str">
            <v>550021</v>
          </cell>
          <cell r="B452" t="str">
            <v/>
          </cell>
          <cell r="C452" t="str">
            <v/>
          </cell>
          <cell r="D452" t="str">
            <v/>
          </cell>
          <cell r="E452" t="str">
            <v/>
          </cell>
          <cell r="F452" t="str">
            <v/>
          </cell>
        </row>
        <row r="453">
          <cell r="A453" t="str">
            <v>550023</v>
          </cell>
          <cell r="B453" t="str">
            <v/>
          </cell>
          <cell r="C453" t="str">
            <v/>
          </cell>
          <cell r="D453" t="str">
            <v/>
          </cell>
          <cell r="E453" t="str">
            <v/>
          </cell>
          <cell r="F453" t="str">
            <v/>
          </cell>
        </row>
        <row r="454">
          <cell r="A454" t="str">
            <v>550024</v>
          </cell>
          <cell r="B454" t="str">
            <v/>
          </cell>
          <cell r="C454" t="str">
            <v/>
          </cell>
          <cell r="D454" t="str">
            <v/>
          </cell>
          <cell r="E454" t="str">
            <v/>
          </cell>
          <cell r="F454" t="str">
            <v/>
          </cell>
        </row>
        <row r="455">
          <cell r="A455" t="str">
            <v>550025</v>
          </cell>
          <cell r="B455" t="str">
            <v/>
          </cell>
          <cell r="C455" t="str">
            <v/>
          </cell>
          <cell r="D455" t="str">
            <v/>
          </cell>
          <cell r="E455" t="str">
            <v/>
          </cell>
          <cell r="F455" t="str">
            <v/>
          </cell>
        </row>
        <row r="456">
          <cell r="A456" t="str">
            <v>550026</v>
          </cell>
          <cell r="B456" t="str">
            <v/>
          </cell>
          <cell r="C456" t="str">
            <v/>
          </cell>
          <cell r="D456" t="str">
            <v/>
          </cell>
          <cell r="E456" t="str">
            <v/>
          </cell>
          <cell r="F456" t="str">
            <v/>
          </cell>
        </row>
        <row r="457">
          <cell r="A457" t="str">
            <v>550027</v>
          </cell>
          <cell r="B457" t="str">
            <v/>
          </cell>
          <cell r="C457" t="str">
            <v/>
          </cell>
          <cell r="D457" t="str">
            <v/>
          </cell>
          <cell r="E457" t="str">
            <v/>
          </cell>
          <cell r="F457" t="str">
            <v/>
          </cell>
        </row>
        <row r="458">
          <cell r="A458" t="str">
            <v>550028</v>
          </cell>
          <cell r="B458" t="str">
            <v/>
          </cell>
          <cell r="C458" t="str">
            <v/>
          </cell>
          <cell r="D458" t="str">
            <v/>
          </cell>
          <cell r="E458" t="str">
            <v/>
          </cell>
          <cell r="F458" t="str">
            <v/>
          </cell>
        </row>
        <row r="459">
          <cell r="A459" t="str">
            <v>550029</v>
          </cell>
          <cell r="B459" t="str">
            <v/>
          </cell>
          <cell r="C459" t="str">
            <v/>
          </cell>
          <cell r="D459" t="str">
            <v/>
          </cell>
          <cell r="E459" t="str">
            <v/>
          </cell>
          <cell r="F459" t="str">
            <v/>
          </cell>
        </row>
        <row r="460">
          <cell r="A460" t="str">
            <v>550030</v>
          </cell>
          <cell r="B460" t="str">
            <v/>
          </cell>
          <cell r="C460" t="str">
            <v/>
          </cell>
          <cell r="D460" t="str">
            <v/>
          </cell>
          <cell r="E460" t="str">
            <v/>
          </cell>
          <cell r="F460" t="str">
            <v/>
          </cell>
        </row>
        <row r="461">
          <cell r="A461" t="str">
            <v>550031</v>
          </cell>
          <cell r="B461" t="str">
            <v/>
          </cell>
          <cell r="C461" t="str">
            <v/>
          </cell>
          <cell r="D461" t="str">
            <v/>
          </cell>
          <cell r="E461" t="str">
            <v/>
          </cell>
          <cell r="F461" t="str">
            <v/>
          </cell>
        </row>
        <row r="462">
          <cell r="A462" t="str">
            <v>550032</v>
          </cell>
          <cell r="B462" t="str">
            <v/>
          </cell>
          <cell r="C462" t="str">
            <v/>
          </cell>
          <cell r="D462" t="str">
            <v/>
          </cell>
          <cell r="E462" t="str">
            <v/>
          </cell>
          <cell r="F462" t="str">
            <v/>
          </cell>
        </row>
        <row r="463">
          <cell r="A463" t="str">
            <v>550033</v>
          </cell>
          <cell r="B463" t="str">
            <v/>
          </cell>
          <cell r="C463" t="str">
            <v/>
          </cell>
          <cell r="D463" t="str">
            <v/>
          </cell>
          <cell r="E463" t="str">
            <v/>
          </cell>
          <cell r="F463" t="str">
            <v/>
          </cell>
        </row>
        <row r="464">
          <cell r="A464" t="str">
            <v>550034</v>
          </cell>
          <cell r="B464" t="str">
            <v/>
          </cell>
          <cell r="C464" t="str">
            <v/>
          </cell>
          <cell r="D464" t="str">
            <v/>
          </cell>
          <cell r="E464" t="str">
            <v/>
          </cell>
          <cell r="F464" t="str">
            <v/>
          </cell>
        </row>
        <row r="465">
          <cell r="A465" t="str">
            <v>550035</v>
          </cell>
          <cell r="B465" t="str">
            <v/>
          </cell>
          <cell r="C465" t="str">
            <v/>
          </cell>
          <cell r="D465" t="str">
            <v/>
          </cell>
          <cell r="E465" t="str">
            <v/>
          </cell>
          <cell r="F465" t="str">
            <v/>
          </cell>
        </row>
        <row r="466">
          <cell r="A466" t="str">
            <v>550037</v>
          </cell>
          <cell r="B466" t="str">
            <v/>
          </cell>
          <cell r="C466" t="str">
            <v/>
          </cell>
          <cell r="D466" t="str">
            <v/>
          </cell>
          <cell r="E466" t="str">
            <v/>
          </cell>
          <cell r="F466" t="str">
            <v/>
          </cell>
        </row>
        <row r="467">
          <cell r="A467" t="str">
            <v>550038</v>
          </cell>
          <cell r="B467" t="str">
            <v/>
          </cell>
          <cell r="C467" t="str">
            <v/>
          </cell>
          <cell r="D467" t="str">
            <v/>
          </cell>
          <cell r="E467" t="str">
            <v/>
          </cell>
          <cell r="F467" t="str">
            <v/>
          </cell>
        </row>
        <row r="468">
          <cell r="A468" t="str">
            <v>550039</v>
          </cell>
          <cell r="B468" t="str">
            <v/>
          </cell>
          <cell r="C468" t="str">
            <v/>
          </cell>
          <cell r="D468" t="str">
            <v/>
          </cell>
          <cell r="E468" t="str">
            <v/>
          </cell>
          <cell r="F468" t="str">
            <v/>
          </cell>
        </row>
        <row r="469">
          <cell r="A469" t="str">
            <v>550040</v>
          </cell>
          <cell r="B469" t="str">
            <v/>
          </cell>
          <cell r="C469" t="str">
            <v/>
          </cell>
          <cell r="D469" t="str">
            <v/>
          </cell>
          <cell r="E469" t="str">
            <v/>
          </cell>
          <cell r="F469" t="str">
            <v/>
          </cell>
        </row>
        <row r="470">
          <cell r="A470" t="str">
            <v>550041</v>
          </cell>
          <cell r="B470" t="str">
            <v/>
          </cell>
          <cell r="C470" t="str">
            <v/>
          </cell>
          <cell r="D470" t="str">
            <v/>
          </cell>
          <cell r="E470" t="str">
            <v/>
          </cell>
          <cell r="F470" t="str">
            <v/>
          </cell>
        </row>
        <row r="471">
          <cell r="A471" t="str">
            <v>550042</v>
          </cell>
          <cell r="B471" t="str">
            <v/>
          </cell>
          <cell r="C471" t="str">
            <v/>
          </cell>
          <cell r="D471" t="str">
            <v/>
          </cell>
          <cell r="E471" t="str">
            <v/>
          </cell>
          <cell r="F471" t="str">
            <v/>
          </cell>
        </row>
        <row r="472">
          <cell r="A472" t="str">
            <v>550043</v>
          </cell>
          <cell r="B472" t="str">
            <v/>
          </cell>
          <cell r="C472" t="str">
            <v/>
          </cell>
          <cell r="D472" t="str">
            <v/>
          </cell>
          <cell r="E472" t="str">
            <v/>
          </cell>
          <cell r="F472" t="str">
            <v/>
          </cell>
        </row>
        <row r="473">
          <cell r="A473" t="str">
            <v>550044</v>
          </cell>
          <cell r="B473" t="str">
            <v/>
          </cell>
          <cell r="C473" t="str">
            <v/>
          </cell>
          <cell r="D473" t="str">
            <v/>
          </cell>
          <cell r="E473" t="str">
            <v/>
          </cell>
          <cell r="F473" t="str">
            <v/>
          </cell>
        </row>
        <row r="474">
          <cell r="A474" t="str">
            <v>550045</v>
          </cell>
          <cell r="B474" t="str">
            <v/>
          </cell>
          <cell r="C474" t="str">
            <v/>
          </cell>
          <cell r="D474" t="str">
            <v/>
          </cell>
          <cell r="E474" t="str">
            <v/>
          </cell>
          <cell r="F474" t="str">
            <v/>
          </cell>
        </row>
        <row r="475">
          <cell r="A475" t="str">
            <v>550046</v>
          </cell>
          <cell r="B475" t="str">
            <v/>
          </cell>
          <cell r="C475" t="str">
            <v/>
          </cell>
          <cell r="D475" t="str">
            <v/>
          </cell>
          <cell r="E475" t="str">
            <v/>
          </cell>
          <cell r="F475" t="str">
            <v/>
          </cell>
        </row>
        <row r="476">
          <cell r="A476" t="str">
            <v>550047</v>
          </cell>
          <cell r="B476" t="str">
            <v/>
          </cell>
          <cell r="C476" t="str">
            <v/>
          </cell>
          <cell r="D476" t="str">
            <v/>
          </cell>
          <cell r="E476" t="str">
            <v/>
          </cell>
          <cell r="F476" t="str">
            <v/>
          </cell>
        </row>
        <row r="477">
          <cell r="A477" t="str">
            <v>550048</v>
          </cell>
          <cell r="B477" t="str">
            <v/>
          </cell>
          <cell r="C477" t="str">
            <v/>
          </cell>
          <cell r="D477" t="str">
            <v/>
          </cell>
          <cell r="E477" t="str">
            <v/>
          </cell>
          <cell r="F477" t="str">
            <v/>
          </cell>
        </row>
        <row r="478">
          <cell r="A478" t="str">
            <v>550049</v>
          </cell>
          <cell r="B478" t="str">
            <v/>
          </cell>
          <cell r="C478" t="str">
            <v/>
          </cell>
          <cell r="D478" t="str">
            <v/>
          </cell>
          <cell r="E478" t="str">
            <v/>
          </cell>
          <cell r="F478" t="str">
            <v/>
          </cell>
        </row>
        <row r="479">
          <cell r="A479" t="str">
            <v>550050</v>
          </cell>
          <cell r="B479" t="str">
            <v/>
          </cell>
          <cell r="C479" t="str">
            <v/>
          </cell>
          <cell r="D479" t="str">
            <v/>
          </cell>
          <cell r="E479" t="str">
            <v/>
          </cell>
          <cell r="F479" t="str">
            <v/>
          </cell>
        </row>
        <row r="480">
          <cell r="A480" t="str">
            <v>550051</v>
          </cell>
          <cell r="B480" t="str">
            <v/>
          </cell>
          <cell r="C480" t="str">
            <v/>
          </cell>
          <cell r="D480" t="str">
            <v/>
          </cell>
          <cell r="E480" t="str">
            <v/>
          </cell>
          <cell r="F480" t="str">
            <v/>
          </cell>
        </row>
        <row r="481">
          <cell r="A481" t="str">
            <v>550052</v>
          </cell>
          <cell r="B481" t="str">
            <v/>
          </cell>
          <cell r="C481" t="str">
            <v/>
          </cell>
          <cell r="D481" t="str">
            <v/>
          </cell>
          <cell r="E481" t="str">
            <v/>
          </cell>
          <cell r="F481" t="str">
            <v/>
          </cell>
        </row>
        <row r="482">
          <cell r="A482" t="str">
            <v>550053</v>
          </cell>
          <cell r="B482" t="str">
            <v/>
          </cell>
          <cell r="C482" t="str">
            <v/>
          </cell>
          <cell r="D482" t="str">
            <v/>
          </cell>
          <cell r="E482" t="str">
            <v/>
          </cell>
          <cell r="F482" t="str">
            <v/>
          </cell>
        </row>
        <row r="483">
          <cell r="A483" t="str">
            <v>550054</v>
          </cell>
          <cell r="B483" t="str">
            <v/>
          </cell>
          <cell r="C483" t="str">
            <v/>
          </cell>
          <cell r="D483" t="str">
            <v/>
          </cell>
          <cell r="E483" t="str">
            <v/>
          </cell>
          <cell r="F483" t="str">
            <v/>
          </cell>
        </row>
        <row r="484">
          <cell r="A484" t="str">
            <v>550055</v>
          </cell>
          <cell r="B484" t="str">
            <v/>
          </cell>
          <cell r="C484" t="str">
            <v/>
          </cell>
          <cell r="D484" t="str">
            <v/>
          </cell>
          <cell r="E484" t="str">
            <v/>
          </cell>
          <cell r="F484" t="str">
            <v/>
          </cell>
        </row>
        <row r="485">
          <cell r="A485" t="str">
            <v>550056</v>
          </cell>
          <cell r="B485" t="str">
            <v/>
          </cell>
          <cell r="C485" t="str">
            <v/>
          </cell>
          <cell r="D485" t="str">
            <v/>
          </cell>
          <cell r="E485" t="str">
            <v/>
          </cell>
          <cell r="F485" t="str">
            <v/>
          </cell>
        </row>
        <row r="486">
          <cell r="A486" t="str">
            <v>550057</v>
          </cell>
          <cell r="B486" t="str">
            <v/>
          </cell>
          <cell r="C486" t="str">
            <v/>
          </cell>
          <cell r="D486" t="str">
            <v/>
          </cell>
          <cell r="E486" t="str">
            <v/>
          </cell>
          <cell r="F486" t="str">
            <v/>
          </cell>
        </row>
        <row r="487">
          <cell r="A487" t="str">
            <v>550058</v>
          </cell>
          <cell r="B487" t="str">
            <v/>
          </cell>
          <cell r="C487" t="str">
            <v/>
          </cell>
          <cell r="D487" t="str">
            <v/>
          </cell>
          <cell r="E487" t="str">
            <v/>
          </cell>
          <cell r="F487" t="str">
            <v/>
          </cell>
        </row>
        <row r="488">
          <cell r="A488" t="str">
            <v>550059</v>
          </cell>
          <cell r="B488" t="str">
            <v/>
          </cell>
          <cell r="C488" t="str">
            <v/>
          </cell>
          <cell r="D488" t="str">
            <v/>
          </cell>
          <cell r="E488" t="str">
            <v/>
          </cell>
          <cell r="F488" t="str">
            <v/>
          </cell>
        </row>
        <row r="489">
          <cell r="A489" t="str">
            <v>550060</v>
          </cell>
          <cell r="B489" t="str">
            <v/>
          </cell>
          <cell r="C489" t="str">
            <v/>
          </cell>
          <cell r="D489" t="str">
            <v/>
          </cell>
          <cell r="E489" t="str">
            <v/>
          </cell>
          <cell r="F489" t="str">
            <v/>
          </cell>
        </row>
        <row r="490">
          <cell r="A490" t="str">
            <v>600001</v>
          </cell>
          <cell r="B490" t="str">
            <v>6649830585</v>
          </cell>
          <cell r="C490" t="str">
            <v/>
          </cell>
          <cell r="D490" t="str">
            <v/>
          </cell>
          <cell r="E490" t="str">
            <v/>
          </cell>
          <cell r="F490" t="str">
            <v/>
          </cell>
        </row>
        <row r="491">
          <cell r="A491" t="str">
            <v>600002</v>
          </cell>
          <cell r="B491" t="str">
            <v>0080098940</v>
          </cell>
          <cell r="C491" t="str">
            <v/>
          </cell>
          <cell r="D491" t="str">
            <v/>
          </cell>
          <cell r="E491" t="str">
            <v/>
          </cell>
          <cell r="F491" t="str">
            <v/>
          </cell>
        </row>
        <row r="492">
          <cell r="A492" t="str">
            <v>600003</v>
          </cell>
          <cell r="B492" t="str">
            <v/>
          </cell>
          <cell r="C492" t="str">
            <v/>
          </cell>
          <cell r="D492" t="str">
            <v/>
          </cell>
          <cell r="E492" t="str">
            <v/>
          </cell>
          <cell r="F492" t="str">
            <v/>
          </cell>
        </row>
        <row r="493">
          <cell r="A493" t="str">
            <v>600004</v>
          </cell>
          <cell r="B493" t="str">
            <v/>
          </cell>
          <cell r="C493" t="str">
            <v/>
          </cell>
          <cell r="D493" t="str">
            <v/>
          </cell>
          <cell r="E493" t="str">
            <v/>
          </cell>
          <cell r="F493" t="str">
            <v/>
          </cell>
        </row>
        <row r="494">
          <cell r="A494" t="str">
            <v>600005</v>
          </cell>
          <cell r="B494" t="str">
            <v>0069564159</v>
          </cell>
          <cell r="C494" t="str">
            <v/>
          </cell>
          <cell r="D494" t="str">
            <v/>
          </cell>
          <cell r="E494" t="str">
            <v/>
          </cell>
          <cell r="F494" t="str">
            <v/>
          </cell>
        </row>
        <row r="495">
          <cell r="A495" t="str">
            <v>600006</v>
          </cell>
          <cell r="B495" t="str">
            <v>0519518446</v>
          </cell>
          <cell r="C495" t="str">
            <v/>
          </cell>
          <cell r="D495" t="str">
            <v/>
          </cell>
          <cell r="E495" t="str">
            <v/>
          </cell>
          <cell r="F495" t="str">
            <v/>
          </cell>
        </row>
        <row r="496">
          <cell r="A496" t="str">
            <v>600007</v>
          </cell>
          <cell r="B496" t="str">
            <v>0602383285</v>
          </cell>
          <cell r="C496" t="str">
            <v/>
          </cell>
          <cell r="D496" t="str">
            <v/>
          </cell>
          <cell r="E496" t="str">
            <v/>
          </cell>
          <cell r="F496" t="str">
            <v/>
          </cell>
        </row>
        <row r="497">
          <cell r="A497" t="str">
            <v>600008</v>
          </cell>
          <cell r="B497" t="str">
            <v>0491388861</v>
          </cell>
          <cell r="C497" t="str">
            <v/>
          </cell>
          <cell r="D497" t="str">
            <v/>
          </cell>
          <cell r="E497" t="str">
            <v/>
          </cell>
          <cell r="F497" t="str">
            <v/>
          </cell>
        </row>
        <row r="498">
          <cell r="A498" t="str">
            <v>600009</v>
          </cell>
          <cell r="B498" t="str">
            <v>2659584060</v>
          </cell>
          <cell r="C498" t="str">
            <v/>
          </cell>
          <cell r="D498" t="str">
            <v/>
          </cell>
          <cell r="E498" t="str">
            <v/>
          </cell>
          <cell r="F498" t="str">
            <v/>
          </cell>
        </row>
        <row r="499">
          <cell r="A499" t="str">
            <v>600010</v>
          </cell>
          <cell r="B499" t="str">
            <v>0064564290</v>
          </cell>
          <cell r="C499" t="str">
            <v/>
          </cell>
          <cell r="D499" t="str">
            <v/>
          </cell>
          <cell r="E499" t="str">
            <v/>
          </cell>
          <cell r="F499" t="str">
            <v/>
          </cell>
        </row>
        <row r="500">
          <cell r="A500" t="str">
            <v>600011</v>
          </cell>
          <cell r="B500" t="str">
            <v>3874070816</v>
          </cell>
          <cell r="C500" t="str">
            <v/>
          </cell>
          <cell r="D500" t="str">
            <v/>
          </cell>
          <cell r="E500" t="str">
            <v/>
          </cell>
          <cell r="F500" t="str">
            <v/>
          </cell>
        </row>
        <row r="501">
          <cell r="A501" t="str">
            <v>600012</v>
          </cell>
          <cell r="B501" t="str">
            <v>0053582608</v>
          </cell>
          <cell r="C501" t="str">
            <v/>
          </cell>
          <cell r="D501" t="str">
            <v/>
          </cell>
          <cell r="E501" t="str">
            <v/>
          </cell>
          <cell r="F501" t="str">
            <v/>
          </cell>
        </row>
        <row r="502">
          <cell r="A502" t="str">
            <v>600013</v>
          </cell>
          <cell r="B502" t="str">
            <v>0510015662</v>
          </cell>
          <cell r="C502" t="str">
            <v/>
          </cell>
          <cell r="D502" t="str">
            <v/>
          </cell>
          <cell r="E502" t="str">
            <v/>
          </cell>
          <cell r="F502" t="str">
            <v/>
          </cell>
        </row>
        <row r="503">
          <cell r="A503" t="str">
            <v>600014</v>
          </cell>
          <cell r="B503" t="str">
            <v>1229569162</v>
          </cell>
          <cell r="C503" t="str">
            <v>تهران</v>
          </cell>
          <cell r="D503" t="str">
            <v/>
          </cell>
          <cell r="E503" t="str">
            <v>1</v>
          </cell>
          <cell r="F503" t="str">
            <v>بلوار کاوه شمالی - مجتمع مسکونی سبحان - بلوک B - واحد 4024</v>
          </cell>
        </row>
        <row r="504">
          <cell r="A504" t="str">
            <v>600015</v>
          </cell>
          <cell r="B504" t="str">
            <v>5849904778</v>
          </cell>
          <cell r="C504" t="str">
            <v>تهران</v>
          </cell>
          <cell r="D504" t="str">
            <v/>
          </cell>
          <cell r="E504" t="str">
            <v>1</v>
          </cell>
          <cell r="F504" t="str">
            <v>خ سرآسیاب - خ شریفی - چهارراه امام حسین - کوچه صاحب الزمان - پلاک 751</v>
          </cell>
        </row>
        <row r="505">
          <cell r="A505" t="str">
            <v>600016</v>
          </cell>
          <cell r="B505" t="str">
            <v>4839597987</v>
          </cell>
          <cell r="C505" t="str">
            <v>تهران</v>
          </cell>
          <cell r="D505" t="str">
            <v/>
          </cell>
          <cell r="E505" t="str">
            <v>1</v>
          </cell>
          <cell r="F505" t="str">
            <v>میدان شهید نامجو - کوچه ضرغام لشگری - شماره یک - طبقه سوم</v>
          </cell>
        </row>
        <row r="506">
          <cell r="A506" t="str">
            <v>600017</v>
          </cell>
          <cell r="B506" t="str">
            <v/>
          </cell>
          <cell r="C506" t="str">
            <v>تهران</v>
          </cell>
          <cell r="D506" t="str">
            <v/>
          </cell>
          <cell r="E506" t="str">
            <v>1</v>
          </cell>
          <cell r="F506" t="str">
            <v>سید خندان - ابتدای سهروردی شمالی - کوچه حاج حسنی - پلاک 25 - طبقه 4</v>
          </cell>
        </row>
        <row r="507">
          <cell r="A507" t="str">
            <v>600018</v>
          </cell>
          <cell r="B507" t="str">
            <v>1288117833</v>
          </cell>
          <cell r="C507" t="str">
            <v>تهران</v>
          </cell>
          <cell r="D507" t="str">
            <v/>
          </cell>
          <cell r="E507" t="str">
            <v>1</v>
          </cell>
          <cell r="F507" t="str">
            <v>خیابان شریعتی-خیابان ادیبی-کوچه شهنواز دوم-پلاک 20-واحد 7</v>
          </cell>
        </row>
        <row r="508">
          <cell r="A508" t="str">
            <v>600019</v>
          </cell>
          <cell r="B508" t="str">
            <v>0069256901</v>
          </cell>
          <cell r="C508" t="str">
            <v>تهران</v>
          </cell>
          <cell r="D508" t="str">
            <v/>
          </cell>
          <cell r="E508" t="str">
            <v>1</v>
          </cell>
          <cell r="F508" t="str">
            <v>شهر زیبا بلوار تعاون خ رحمانپور پ 28 واحد 8</v>
          </cell>
        </row>
        <row r="509">
          <cell r="A509" t="str">
            <v>600020</v>
          </cell>
          <cell r="B509" t="str">
            <v>0057848947</v>
          </cell>
          <cell r="C509" t="str">
            <v>تهران</v>
          </cell>
          <cell r="D509" t="str">
            <v/>
          </cell>
          <cell r="E509" t="str">
            <v>1</v>
          </cell>
          <cell r="F509" t="str">
            <v>تهرانپارس - حکیمیه خ شهید بابائیان ح 15 متری شیرازی ساختمان صدف واحد 20</v>
          </cell>
        </row>
        <row r="510">
          <cell r="A510" t="str">
            <v>600021</v>
          </cell>
          <cell r="B510" t="str">
            <v>2649763353</v>
          </cell>
          <cell r="C510" t="str">
            <v>تهران</v>
          </cell>
          <cell r="D510" t="str">
            <v/>
          </cell>
          <cell r="E510" t="str">
            <v>1</v>
          </cell>
          <cell r="F510" t="str">
            <v>شهرک زیبا - بلوار تعاون بلوار لاله خ عدالت کوچه سوم غربی پ 41 واحد3</v>
          </cell>
        </row>
        <row r="511">
          <cell r="A511" t="str">
            <v>600022</v>
          </cell>
          <cell r="B511" t="str">
            <v>3620845042</v>
          </cell>
          <cell r="C511" t="str">
            <v>تهران</v>
          </cell>
          <cell r="D511" t="str">
            <v/>
          </cell>
          <cell r="E511" t="str">
            <v>1</v>
          </cell>
          <cell r="F511" t="str">
            <v>اقدسیه خ شهید فیروز بخش کوچه هومن پ3</v>
          </cell>
        </row>
        <row r="512">
          <cell r="A512" t="str">
            <v>600023</v>
          </cell>
          <cell r="B512" t="str">
            <v>0049372361</v>
          </cell>
          <cell r="C512" t="str">
            <v/>
          </cell>
          <cell r="D512" t="str">
            <v/>
          </cell>
          <cell r="E512" t="str">
            <v/>
          </cell>
          <cell r="F512" t="str">
            <v/>
          </cell>
        </row>
        <row r="513">
          <cell r="A513" t="str">
            <v>600024</v>
          </cell>
          <cell r="B513" t="str">
            <v>0384517986</v>
          </cell>
          <cell r="C513" t="str">
            <v>تهران</v>
          </cell>
          <cell r="D513" t="str">
            <v/>
          </cell>
          <cell r="E513" t="str">
            <v>1</v>
          </cell>
          <cell r="F513" t="str">
            <v>تهران، بلوار فردوسی، خیابان شهید علی حسینی، کوچه یکم، پلاک 22، واحد 4</v>
          </cell>
        </row>
        <row r="514">
          <cell r="A514" t="str">
            <v>600025</v>
          </cell>
          <cell r="B514" t="str">
            <v>2630841601</v>
          </cell>
          <cell r="C514" t="str">
            <v>تهران</v>
          </cell>
          <cell r="D514" t="str">
            <v/>
          </cell>
          <cell r="E514" t="str">
            <v>1</v>
          </cell>
          <cell r="F514" t="str">
            <v>تهران،خیابان پونک،بلوار سردار جنگل،خیابان18،پلاک 8،واحد2</v>
          </cell>
        </row>
        <row r="515">
          <cell r="A515" t="str">
            <v>600026</v>
          </cell>
          <cell r="B515" t="str">
            <v>0075336340</v>
          </cell>
          <cell r="C515" t="str">
            <v>تهران</v>
          </cell>
          <cell r="D515" t="str">
            <v/>
          </cell>
          <cell r="E515" t="str">
            <v>1</v>
          </cell>
          <cell r="F515" t="str">
            <v>جنت آباد-یاس ششم-پلاک 3</v>
          </cell>
        </row>
        <row r="516">
          <cell r="A516" t="str">
            <v>600027</v>
          </cell>
          <cell r="B516" t="str">
            <v>3875453360</v>
          </cell>
          <cell r="C516" t="str">
            <v>تهران</v>
          </cell>
          <cell r="D516" t="str">
            <v/>
          </cell>
          <cell r="E516" t="str">
            <v>1</v>
          </cell>
          <cell r="F516" t="str">
            <v>تهران - میدان ونک - خیابان ملاصدرا - خیابان خوارزمی - مجتمع ملاصدرا - طبقه 7 - پلاک 704</v>
          </cell>
        </row>
        <row r="517">
          <cell r="A517" t="str">
            <v>600028</v>
          </cell>
          <cell r="B517" t="str">
            <v>0065316371</v>
          </cell>
          <cell r="C517" t="str">
            <v>کرج</v>
          </cell>
          <cell r="D517" t="str">
            <v/>
          </cell>
          <cell r="E517" t="str">
            <v>1</v>
          </cell>
          <cell r="F517" t="str">
            <v>کرج-شهرک جهان نما-خ تربیت مدرس اول-خیابان مدرس اول-پلاک 6</v>
          </cell>
        </row>
        <row r="518">
          <cell r="A518" t="str">
            <v>600029</v>
          </cell>
          <cell r="B518" t="str">
            <v>0082747784</v>
          </cell>
          <cell r="C518" t="str">
            <v>تهران</v>
          </cell>
          <cell r="D518" t="str">
            <v/>
          </cell>
          <cell r="E518" t="str">
            <v>1</v>
          </cell>
          <cell r="F518" t="str">
            <v>نیاوران-منظریه 2-بمب بست نظر-پلاک 12-واحد5</v>
          </cell>
        </row>
        <row r="519">
          <cell r="A519" t="str">
            <v>600030</v>
          </cell>
          <cell r="B519" t="str">
            <v>2802344961</v>
          </cell>
          <cell r="C519" t="str">
            <v>تهران</v>
          </cell>
          <cell r="D519" t="str">
            <v/>
          </cell>
          <cell r="E519" t="str">
            <v>1</v>
          </cell>
          <cell r="F519" t="str">
            <v>خ ونک-بین آفتاب وشیراز-مجتمع صدف-بلوک B-پلاک 158-واحد1206</v>
          </cell>
        </row>
        <row r="520">
          <cell r="A520" t="str">
            <v>600031</v>
          </cell>
          <cell r="B520" t="str">
            <v>0532538706</v>
          </cell>
          <cell r="C520" t="str">
            <v>تهران</v>
          </cell>
          <cell r="D520" t="str">
            <v/>
          </cell>
          <cell r="E520" t="str">
            <v>1</v>
          </cell>
          <cell r="F520" t="str">
            <v>خ معلم-خ مرودشت-بمب بست ابوالکریمی-پلاک3</v>
          </cell>
        </row>
        <row r="521">
          <cell r="A521" t="str">
            <v>600032</v>
          </cell>
          <cell r="B521" t="str">
            <v>3579881558</v>
          </cell>
          <cell r="C521" t="str">
            <v>کنگان</v>
          </cell>
          <cell r="D521" t="str">
            <v/>
          </cell>
          <cell r="E521" t="str">
            <v/>
          </cell>
          <cell r="F521" t="str">
            <v>دیر-دوراهک</v>
          </cell>
        </row>
        <row r="522">
          <cell r="A522" t="str">
            <v>600033</v>
          </cell>
          <cell r="B522" t="str">
            <v>0074703684</v>
          </cell>
          <cell r="C522" t="str">
            <v>تهران</v>
          </cell>
          <cell r="D522" t="str">
            <v/>
          </cell>
          <cell r="E522" t="str">
            <v>1</v>
          </cell>
          <cell r="F522" t="str">
            <v>تهران-خ کاشانی-خ سازمان برنامه شمالی-کوچه ذوالقدرها-پ11-واحد4</v>
          </cell>
        </row>
        <row r="523">
          <cell r="A523" t="str">
            <v>600034</v>
          </cell>
          <cell r="B523" t="str">
            <v>0055268706</v>
          </cell>
          <cell r="C523" t="str">
            <v>تهران</v>
          </cell>
          <cell r="D523" t="str">
            <v/>
          </cell>
          <cell r="E523" t="str">
            <v>1</v>
          </cell>
          <cell r="F523" t="str">
            <v>ابتدای پاسداران-سروستان یکم-کوچه حیدری-پلاک 10</v>
          </cell>
        </row>
        <row r="524">
          <cell r="A524" t="str">
            <v>600035</v>
          </cell>
          <cell r="B524" t="str">
            <v>3569969071</v>
          </cell>
          <cell r="C524" t="str">
            <v>کنگان</v>
          </cell>
          <cell r="D524" t="str">
            <v/>
          </cell>
          <cell r="E524" t="str">
            <v>7557133735</v>
          </cell>
          <cell r="F524" t="str">
            <v>سیراف-کیلومتر 3 جاده سیراف -عسلویه</v>
          </cell>
        </row>
        <row r="525">
          <cell r="A525" t="str">
            <v>600036</v>
          </cell>
          <cell r="B525" t="str">
            <v>0064278530</v>
          </cell>
          <cell r="C525" t="str">
            <v>تهران</v>
          </cell>
          <cell r="D525" t="str">
            <v/>
          </cell>
          <cell r="E525" t="str">
            <v>1</v>
          </cell>
          <cell r="F525" t="str">
            <v>خیابان سئول-نیایش-شهرک نور-بلوک 7-واحد302</v>
          </cell>
        </row>
        <row r="526">
          <cell r="A526" t="str">
            <v>600037</v>
          </cell>
          <cell r="B526" t="str">
            <v>2691110664</v>
          </cell>
          <cell r="C526" t="str">
            <v>تهران</v>
          </cell>
          <cell r="D526" t="str">
            <v/>
          </cell>
          <cell r="E526" t="str">
            <v>1</v>
          </cell>
          <cell r="F526" t="str">
            <v>پونک-بلوار همیلا-چهارراه چهارباغ-کوچه دوم-پلاک3</v>
          </cell>
        </row>
        <row r="527">
          <cell r="A527" t="str">
            <v>600038</v>
          </cell>
          <cell r="B527" t="str">
            <v>0069725764</v>
          </cell>
          <cell r="C527" t="str">
            <v>تهران</v>
          </cell>
          <cell r="D527" t="str">
            <v/>
          </cell>
          <cell r="E527" t="str">
            <v>1</v>
          </cell>
          <cell r="F527" t="str">
            <v>ابتدای خیابان سبلان جنوبی-بعداز خیابان مدنی-کوچه امینی-پلاک 50-طبقه دوم</v>
          </cell>
        </row>
        <row r="528">
          <cell r="A528" t="str">
            <v>600039</v>
          </cell>
          <cell r="B528" t="str">
            <v>0015737667</v>
          </cell>
          <cell r="C528" t="str">
            <v>تهران</v>
          </cell>
          <cell r="D528" t="str">
            <v/>
          </cell>
          <cell r="E528" t="str">
            <v>1</v>
          </cell>
          <cell r="F528" t="str">
            <v>خیابان شریعتی-خیابان پلیس-خیابان ادیبی-کوی شهنواز یکم-پلاک 25-واحد 3</v>
          </cell>
        </row>
        <row r="529">
          <cell r="A529" t="str">
            <v>600040</v>
          </cell>
          <cell r="B529" t="str">
            <v>0068079801</v>
          </cell>
          <cell r="C529" t="str">
            <v>تهران</v>
          </cell>
          <cell r="D529" t="str">
            <v/>
          </cell>
          <cell r="E529" t="str">
            <v>1</v>
          </cell>
          <cell r="F529" t="str">
            <v>قیطریه-خیابان روشنایی-خیابان صفا-نبش روشنگاه 2-پلاک 9-واحد13</v>
          </cell>
        </row>
        <row r="530">
          <cell r="A530" t="str">
            <v>600041</v>
          </cell>
          <cell r="B530" t="str">
            <v>2298893357</v>
          </cell>
          <cell r="C530" t="str">
            <v>تهران</v>
          </cell>
          <cell r="D530" t="str">
            <v/>
          </cell>
          <cell r="E530" t="str">
            <v>1</v>
          </cell>
          <cell r="F530" t="str">
            <v>شهران-خیابان وسک(شهید خیابانی)-کوچه دوازدهم-پلاک 22-واحد1</v>
          </cell>
        </row>
        <row r="531">
          <cell r="A531" t="str">
            <v>600042</v>
          </cell>
          <cell r="B531" t="str">
            <v>0054897351</v>
          </cell>
          <cell r="C531" t="str">
            <v>تهران</v>
          </cell>
          <cell r="D531" t="str">
            <v/>
          </cell>
          <cell r="E531" t="str">
            <v>1</v>
          </cell>
          <cell r="F531" t="str">
            <v>پاسداران-بوستان دهم -پلاک 110-واحد 10</v>
          </cell>
        </row>
        <row r="532">
          <cell r="A532" t="str">
            <v>600043</v>
          </cell>
          <cell r="B532" t="str">
            <v>0068379765</v>
          </cell>
          <cell r="C532" t="str">
            <v>تهران</v>
          </cell>
          <cell r="D532" t="str">
            <v/>
          </cell>
          <cell r="E532" t="str">
            <v>1</v>
          </cell>
          <cell r="F532" t="str">
            <v>قیطریه-بلوار کاوه شمالی-مجتمع مسکونی سبحان-بلوک A-واحد 3061</v>
          </cell>
        </row>
        <row r="533">
          <cell r="A533" t="str">
            <v>600044</v>
          </cell>
          <cell r="B533" t="str">
            <v>0062627600</v>
          </cell>
          <cell r="C533" t="str">
            <v>تهران</v>
          </cell>
          <cell r="D533" t="str">
            <v/>
          </cell>
          <cell r="E533" t="str">
            <v>1</v>
          </cell>
          <cell r="F533" t="str">
            <v>خیابان بهشتی-خیابان مهناز(صابونچی)-کوچه مهماندوست-پلاک 6-واحد 5</v>
          </cell>
        </row>
        <row r="534">
          <cell r="A534" t="str">
            <v>600045</v>
          </cell>
          <cell r="B534" t="str">
            <v>0079611184</v>
          </cell>
          <cell r="C534" t="str">
            <v>تهران</v>
          </cell>
          <cell r="D534" t="str">
            <v/>
          </cell>
          <cell r="E534" t="str">
            <v>1</v>
          </cell>
          <cell r="F534" t="str">
            <v>تجریش-میدان قدس-خیابان دربند-خیابان احمدی زمانی-پلاک 56-واحد6</v>
          </cell>
        </row>
        <row r="535">
          <cell r="A535" t="str">
            <v>600046</v>
          </cell>
          <cell r="B535" t="str">
            <v>0082219362</v>
          </cell>
          <cell r="C535" t="str">
            <v>تهران</v>
          </cell>
          <cell r="D535" t="str">
            <v/>
          </cell>
          <cell r="E535" t="str">
            <v>1</v>
          </cell>
          <cell r="F535" t="str">
            <v>تهران - بزرگراه رسالت - خیابان کرمان جنوبی - نبش کوچه موسوی - پلاک 174 - ساختمان ایساتیس - طبقه اول - واحد 2</v>
          </cell>
        </row>
        <row r="536">
          <cell r="A536" t="str">
            <v>600047</v>
          </cell>
          <cell r="B536" t="str">
            <v>2753751161</v>
          </cell>
          <cell r="C536" t="str">
            <v>تهران</v>
          </cell>
          <cell r="D536" t="str">
            <v/>
          </cell>
          <cell r="E536" t="str">
            <v>1</v>
          </cell>
          <cell r="F536" t="str">
            <v>فلکه دوم صادقیه-بلوار آیت الله کاشانی-خیابان بهنام-خیابان سازمان آب-پلاک 8</v>
          </cell>
        </row>
        <row r="537">
          <cell r="A537" t="str">
            <v>600048</v>
          </cell>
          <cell r="B537" t="str">
            <v>1861616015</v>
          </cell>
          <cell r="C537" t="str">
            <v>تهران</v>
          </cell>
          <cell r="D537" t="str">
            <v/>
          </cell>
          <cell r="E537" t="str">
            <v>1</v>
          </cell>
          <cell r="F537" t="str">
            <v>نیاوران-خیابان یاسر-خیابان سوده-کوی امیدیان-بن بست بهشتی-پلاک 18-واحد4</v>
          </cell>
        </row>
        <row r="538">
          <cell r="A538" t="str">
            <v>600049</v>
          </cell>
          <cell r="B538" t="str">
            <v>0063320622</v>
          </cell>
          <cell r="C538" t="str">
            <v>تهران</v>
          </cell>
          <cell r="D538" t="str">
            <v/>
          </cell>
          <cell r="E538" t="str">
            <v>1</v>
          </cell>
          <cell r="F538" t="str">
            <v>تهران - شهرک غرب - بلوار دریا - کوچه بهاران 3 - پلاک 47</v>
          </cell>
        </row>
        <row r="539">
          <cell r="A539" t="str">
            <v>600050</v>
          </cell>
          <cell r="B539" t="str">
            <v>0940997460</v>
          </cell>
          <cell r="C539" t="str">
            <v>تهران</v>
          </cell>
          <cell r="D539" t="str">
            <v/>
          </cell>
          <cell r="E539" t="str">
            <v>1</v>
          </cell>
          <cell r="F539" t="str">
            <v>تهران- خیابان مرزداران-خ آریافر- خ جانبازان-شرقی-خ کمالو- نبش گلدیس5-پلاک 14-زنگ 3</v>
          </cell>
        </row>
        <row r="540">
          <cell r="A540" t="str">
            <v>600051</v>
          </cell>
          <cell r="B540" t="str">
            <v>0067373496</v>
          </cell>
          <cell r="C540" t="str">
            <v>تهران</v>
          </cell>
          <cell r="D540" t="str">
            <v/>
          </cell>
          <cell r="E540" t="str">
            <v>1</v>
          </cell>
          <cell r="F540" t="str">
            <v>تهران-اقدسیه -بلوار اوشان - کوچه ارغوان- پلاک 136</v>
          </cell>
        </row>
        <row r="541">
          <cell r="A541" t="str">
            <v>600052</v>
          </cell>
          <cell r="B541" t="str">
            <v>4911768444</v>
          </cell>
          <cell r="C541" t="str">
            <v>تهران</v>
          </cell>
          <cell r="D541" t="str">
            <v/>
          </cell>
          <cell r="E541" t="str">
            <v>1</v>
          </cell>
          <cell r="F541" t="str">
            <v>تهران- شمس آباد-بلوار قریچ خانی- کوچه افتخار شرقی-پلاک 14- واحد122</v>
          </cell>
        </row>
        <row r="542">
          <cell r="A542" t="str">
            <v>600053</v>
          </cell>
          <cell r="B542" t="str">
            <v>0063914913</v>
          </cell>
          <cell r="C542" t="str">
            <v>تهران</v>
          </cell>
          <cell r="D542" t="str">
            <v/>
          </cell>
          <cell r="E542" t="str">
            <v>1</v>
          </cell>
          <cell r="F542" t="str">
            <v>تهران- میدان فلسطین-خیابان دست خوش-پلاک 1-واحد11</v>
          </cell>
        </row>
        <row r="543">
          <cell r="A543" t="str">
            <v>600054</v>
          </cell>
          <cell r="B543" t="str">
            <v>0060710268</v>
          </cell>
          <cell r="C543" t="str">
            <v>تهران</v>
          </cell>
          <cell r="D543" t="str">
            <v/>
          </cell>
          <cell r="E543" t="str">
            <v>1</v>
          </cell>
          <cell r="F543" t="str">
            <v>تهران ، خیابان وحدت اسلامی، نرسیده به چهارراه ابوسعید ،کوچه صدر، پلاک 10 طبقه 3واحد 6</v>
          </cell>
        </row>
        <row r="544">
          <cell r="A544" t="str">
            <v>600055</v>
          </cell>
          <cell r="B544" t="str">
            <v>3255801893</v>
          </cell>
          <cell r="C544" t="str">
            <v/>
          </cell>
          <cell r="D544" t="str">
            <v/>
          </cell>
          <cell r="E544" t="str">
            <v/>
          </cell>
          <cell r="F544" t="str">
            <v/>
          </cell>
        </row>
        <row r="545">
          <cell r="A545" t="str">
            <v>600056</v>
          </cell>
          <cell r="B545" t="str">
            <v>0056467664</v>
          </cell>
          <cell r="C545" t="str">
            <v>تهران</v>
          </cell>
          <cell r="D545" t="str">
            <v/>
          </cell>
          <cell r="E545" t="str">
            <v>1</v>
          </cell>
          <cell r="F545" t="str">
            <v>لویزان -شیان دوم-پ13</v>
          </cell>
        </row>
        <row r="546">
          <cell r="A546" t="str">
            <v>600057</v>
          </cell>
          <cell r="B546" t="str">
            <v>0000000000</v>
          </cell>
          <cell r="C546" t="str">
            <v/>
          </cell>
          <cell r="D546" t="str">
            <v/>
          </cell>
          <cell r="E546" t="str">
            <v/>
          </cell>
          <cell r="F546" t="str">
            <v/>
          </cell>
        </row>
        <row r="547">
          <cell r="A547" t="str">
            <v>600058</v>
          </cell>
          <cell r="B547" t="str">
            <v>0079609368</v>
          </cell>
          <cell r="C547" t="str">
            <v>تهران</v>
          </cell>
          <cell r="D547" t="str">
            <v/>
          </cell>
          <cell r="E547" t="str">
            <v>1</v>
          </cell>
          <cell r="F547" t="str">
            <v>تهران-سیدخندان -خیابان سلطانی-پلاک 12واحد 1</v>
          </cell>
        </row>
        <row r="548">
          <cell r="A548" t="str">
            <v>600059</v>
          </cell>
          <cell r="B548" t="str">
            <v>4569528279</v>
          </cell>
          <cell r="C548" t="str">
            <v>تهران</v>
          </cell>
          <cell r="D548" t="str">
            <v/>
          </cell>
          <cell r="E548" t="str">
            <v>1</v>
          </cell>
          <cell r="F548" t="str">
            <v>میدان نوبنیاد-خیابان گلزار-کوچه گلشن- مجتمع گلشن- واحد 85</v>
          </cell>
        </row>
        <row r="549">
          <cell r="A549" t="str">
            <v>600060</v>
          </cell>
          <cell r="B549" t="str">
            <v>0066710022</v>
          </cell>
          <cell r="C549" t="str">
            <v>تهران</v>
          </cell>
          <cell r="D549" t="str">
            <v/>
          </cell>
          <cell r="E549" t="str">
            <v>1</v>
          </cell>
          <cell r="F549" t="str">
            <v>تهران- خیابان شریعتی-چهرراه قصر-خیابان قدوسی -خیابان آقا بیگی_خیابان سرایی -پلاک 17واحد 11</v>
          </cell>
        </row>
        <row r="550">
          <cell r="A550" t="str">
            <v>600061</v>
          </cell>
          <cell r="B550" t="str">
            <v>0017193141</v>
          </cell>
          <cell r="C550" t="str">
            <v>تهران</v>
          </cell>
          <cell r="D550" t="str">
            <v/>
          </cell>
          <cell r="E550" t="str">
            <v>1</v>
          </cell>
          <cell r="F550" t="str">
            <v>تهران - صادقیه - بلوار فردوس- رامین جنوبی- پلاک 25 واحد 1</v>
          </cell>
        </row>
        <row r="551">
          <cell r="A551" t="str">
            <v>600062</v>
          </cell>
          <cell r="B551" t="str">
            <v>0060321644</v>
          </cell>
          <cell r="C551" t="str">
            <v>تهران</v>
          </cell>
          <cell r="D551" t="str">
            <v/>
          </cell>
          <cell r="E551" t="str">
            <v>1</v>
          </cell>
          <cell r="F551" t="str">
            <v>تهران- خیابان سهروردی- کوچه لاله- پلاک 26 -واحد 12</v>
          </cell>
        </row>
        <row r="552">
          <cell r="A552" t="str">
            <v>600063</v>
          </cell>
          <cell r="B552" t="str">
            <v>1753608007</v>
          </cell>
          <cell r="C552" t="str">
            <v>تهران</v>
          </cell>
          <cell r="D552" t="str">
            <v/>
          </cell>
          <cell r="E552" t="str">
            <v>1</v>
          </cell>
          <cell r="F552" t="str">
            <v>تهران- خیابان ظفر- خ فریدافشار-خ دولت شادغربی-پ57-واحد11</v>
          </cell>
        </row>
        <row r="553">
          <cell r="A553" t="str">
            <v>600064</v>
          </cell>
          <cell r="B553" t="str">
            <v>0074772546</v>
          </cell>
          <cell r="C553" t="str">
            <v>تهران</v>
          </cell>
          <cell r="D553" t="str">
            <v/>
          </cell>
          <cell r="E553" t="str">
            <v>1</v>
          </cell>
          <cell r="F553" t="str">
            <v>تهران-خ افسریه- خ 20متری-پلاک 42- طبقه اول</v>
          </cell>
        </row>
        <row r="554">
          <cell r="A554" t="str">
            <v>600065</v>
          </cell>
          <cell r="B554" t="str">
            <v>2619899613</v>
          </cell>
          <cell r="C554" t="str">
            <v>تهران</v>
          </cell>
          <cell r="D554" t="str">
            <v/>
          </cell>
          <cell r="E554" t="str">
            <v>1</v>
          </cell>
          <cell r="F554" t="str">
            <v>تهران- خیابان مذتضوی - مابین قصرالدشت و کارون</v>
          </cell>
        </row>
        <row r="555">
          <cell r="A555" t="str">
            <v>600066</v>
          </cell>
          <cell r="B555" t="str">
            <v>0015859169</v>
          </cell>
          <cell r="C555" t="str">
            <v>تهران</v>
          </cell>
          <cell r="D555" t="str">
            <v/>
          </cell>
          <cell r="E555" t="str">
            <v>1</v>
          </cell>
          <cell r="F555" t="str">
            <v>c5تهران- خیابان اندیشه - بلوار آزادی _ خیابان فردوسی غربی- خیابان چمران- مجتمع مسکونی گلسار- بلوک</v>
          </cell>
        </row>
        <row r="556">
          <cell r="A556" t="str">
            <v>600067</v>
          </cell>
          <cell r="B556" t="str">
            <v>3521244601</v>
          </cell>
          <cell r="C556" t="str">
            <v>تهران</v>
          </cell>
          <cell r="D556" t="str">
            <v/>
          </cell>
          <cell r="E556" t="str">
            <v>1</v>
          </cell>
          <cell r="F556" t="str">
            <v>تهران - خیابان تهران نو- فلکه چایچی - خیایان شورا- پلاک 118</v>
          </cell>
        </row>
        <row r="557">
          <cell r="A557" t="str">
            <v>600068</v>
          </cell>
          <cell r="B557" t="str">
            <v>4569944469</v>
          </cell>
          <cell r="C557" t="str">
            <v>تهران</v>
          </cell>
          <cell r="D557" t="str">
            <v/>
          </cell>
          <cell r="E557" t="str">
            <v>1</v>
          </cell>
          <cell r="F557" t="str">
            <v>تهران - نارمک -میدان 22 - پلاک 46 - واحد 4</v>
          </cell>
        </row>
        <row r="558">
          <cell r="A558" t="str">
            <v>600069</v>
          </cell>
          <cell r="B558" t="str">
            <v>1289056943</v>
          </cell>
          <cell r="C558" t="str">
            <v>تهران</v>
          </cell>
          <cell r="D558" t="str">
            <v/>
          </cell>
          <cell r="E558" t="str">
            <v>1</v>
          </cell>
          <cell r="F558" t="str">
            <v>خیابان هنگام- بلوار تکاوران شمالی- کوچه 13 مرکزی - پ19</v>
          </cell>
        </row>
        <row r="559">
          <cell r="A559" t="str">
            <v>600070</v>
          </cell>
          <cell r="B559" t="str">
            <v>0055321720</v>
          </cell>
          <cell r="C559" t="str">
            <v>تهران</v>
          </cell>
          <cell r="D559" t="str">
            <v/>
          </cell>
          <cell r="E559" t="str">
            <v>1</v>
          </cell>
          <cell r="F559" t="str">
            <v>تهران- میدان هروی- خ وفانش - خ جمالی غربی - بن بست جدی- پ 3 واحد 1</v>
          </cell>
        </row>
        <row r="560">
          <cell r="A560" t="str">
            <v>600071</v>
          </cell>
          <cell r="B560" t="str">
            <v>0493602811</v>
          </cell>
          <cell r="C560" t="str">
            <v>تهران</v>
          </cell>
          <cell r="D560" t="str">
            <v/>
          </cell>
          <cell r="E560" t="str">
            <v>1</v>
          </cell>
          <cell r="F560" t="str">
            <v>خیابان تهران پارس- اتوبان دوران-شهرک شهید مهتدی-بلوک 12-واحد 1</v>
          </cell>
        </row>
        <row r="561">
          <cell r="A561" t="str">
            <v>600072</v>
          </cell>
          <cell r="B561" t="str">
            <v>0082844542</v>
          </cell>
          <cell r="C561" t="str">
            <v>تهران</v>
          </cell>
          <cell r="D561" t="str">
            <v/>
          </cell>
          <cell r="E561" t="str">
            <v>1</v>
          </cell>
          <cell r="F561" t="str">
            <v>خ شمس آباد - ابتدای خیابان ریحان- خ ولی زاده- پ42</v>
          </cell>
        </row>
        <row r="562">
          <cell r="A562" t="str">
            <v>600073</v>
          </cell>
          <cell r="B562" t="str">
            <v>0056866781</v>
          </cell>
          <cell r="C562" t="str">
            <v>تهران</v>
          </cell>
          <cell r="D562" t="str">
            <v/>
          </cell>
          <cell r="E562" t="str">
            <v>1</v>
          </cell>
          <cell r="F562" t="str">
            <v>خ نارمک- میدان 40- کوچه آزاد زنان- پلاک 9 - واحد 2</v>
          </cell>
        </row>
        <row r="563">
          <cell r="A563" t="str">
            <v>600074</v>
          </cell>
          <cell r="B563" t="str">
            <v>3801268071</v>
          </cell>
          <cell r="C563" t="str">
            <v>تهران</v>
          </cell>
          <cell r="D563" t="str">
            <v/>
          </cell>
          <cell r="E563" t="str">
            <v>1</v>
          </cell>
          <cell r="F563" t="str">
            <v>خ آذربایجان- بن بست مسعود- بن بست یکم-</v>
          </cell>
        </row>
        <row r="564">
          <cell r="A564" t="str">
            <v>600075</v>
          </cell>
          <cell r="B564" t="str">
            <v>4120125831</v>
          </cell>
          <cell r="C564" t="str">
            <v>تهران</v>
          </cell>
          <cell r="D564" t="str">
            <v/>
          </cell>
          <cell r="E564" t="str">
            <v>1</v>
          </cell>
          <cell r="F564" t="str">
            <v>خیابان مدنی-خیابان فتاحی- کوچه منتظر دوست- پلاک 18-واحد 2</v>
          </cell>
        </row>
        <row r="565">
          <cell r="A565" t="str">
            <v>600076</v>
          </cell>
          <cell r="B565" t="str">
            <v>0080909541</v>
          </cell>
          <cell r="C565" t="str">
            <v>تهران</v>
          </cell>
          <cell r="D565" t="str">
            <v/>
          </cell>
          <cell r="E565" t="str">
            <v>1</v>
          </cell>
          <cell r="F565" t="str">
            <v>تهران-خیابان وحدت اسلامی-کوچه ارزانی-پلاک9-واحد7</v>
          </cell>
        </row>
        <row r="566">
          <cell r="A566" t="str">
            <v>600077</v>
          </cell>
          <cell r="B566" t="str">
            <v>0063756031</v>
          </cell>
          <cell r="C566" t="str">
            <v/>
          </cell>
          <cell r="D566" t="str">
            <v/>
          </cell>
          <cell r="E566" t="str">
            <v/>
          </cell>
          <cell r="F566" t="str">
            <v/>
          </cell>
        </row>
        <row r="567">
          <cell r="A567" t="str">
            <v>600078</v>
          </cell>
          <cell r="B567" t="str">
            <v>4132165477</v>
          </cell>
          <cell r="C567" t="str">
            <v>تهران</v>
          </cell>
          <cell r="D567" t="str">
            <v/>
          </cell>
          <cell r="E567" t="str">
            <v>1</v>
          </cell>
          <cell r="F567" t="str">
            <v>تهران-اکباتان-فاز1-بلوکB4-واحد215</v>
          </cell>
        </row>
        <row r="568">
          <cell r="A568" t="str">
            <v>600079</v>
          </cell>
          <cell r="B568" t="str">
            <v>0079844741</v>
          </cell>
          <cell r="C568" t="str">
            <v>تهران</v>
          </cell>
          <cell r="D568" t="str">
            <v/>
          </cell>
          <cell r="E568" t="str">
            <v>1</v>
          </cell>
          <cell r="F568" t="str">
            <v>تهران-نارمک-میدان هلال احمر-خیابان گلستان-خیابان چورکچی-خیابان حسینی-کوچه طالبی-پلااک17</v>
          </cell>
        </row>
        <row r="569">
          <cell r="A569" t="str">
            <v>600080</v>
          </cell>
          <cell r="B569" t="str">
            <v>0068947593</v>
          </cell>
          <cell r="C569" t="str">
            <v>تهران</v>
          </cell>
          <cell r="D569" t="str">
            <v/>
          </cell>
          <cell r="E569" t="str">
            <v>1</v>
          </cell>
          <cell r="F569" t="str">
            <v>تهران-پاسداران-میدان حسین آباد-خیابان جوانشیر-خیابان شعبانلو-کوچه گلزار 3-پلاک11-واحد7</v>
          </cell>
        </row>
        <row r="570">
          <cell r="A570" t="str">
            <v>600081</v>
          </cell>
          <cell r="B570" t="str">
            <v>0068941994</v>
          </cell>
          <cell r="C570" t="str">
            <v>تهران</v>
          </cell>
          <cell r="D570" t="str">
            <v/>
          </cell>
          <cell r="E570" t="str">
            <v>1</v>
          </cell>
          <cell r="F570" t="str">
            <v>تهران-جلال آل احمد-نرسیده به اشرفی اصفهانی-خیابان امیرکبیرجنوبی-کوچه لاله-پلاک17-طبقه1-واحد4</v>
          </cell>
        </row>
        <row r="571">
          <cell r="A571" t="str">
            <v>600082</v>
          </cell>
          <cell r="B571" t="str">
            <v>0078372070</v>
          </cell>
          <cell r="C571" t="str">
            <v>تهران</v>
          </cell>
          <cell r="D571" t="str">
            <v/>
          </cell>
          <cell r="E571" t="str">
            <v>1</v>
          </cell>
          <cell r="F571" t="str">
            <v>تهران-خیابان ولیعصر-نرسیده به میدان ونک-بالاتر از مجتمع تجاری خورشید-پلاک2544-واحد11</v>
          </cell>
        </row>
        <row r="572">
          <cell r="A572" t="str">
            <v>600083</v>
          </cell>
          <cell r="B572" t="str">
            <v>0453448951</v>
          </cell>
          <cell r="C572" t="str">
            <v>تهران</v>
          </cell>
          <cell r="D572" t="str">
            <v/>
          </cell>
          <cell r="E572" t="str">
            <v>1</v>
          </cell>
          <cell r="F572" t="str">
            <v>تهران-خیابان ظفر-خیابان فرید افشار-کوچه نور-بن بست یکم-پلاک2</v>
          </cell>
        </row>
        <row r="573">
          <cell r="A573" t="str">
            <v>600084</v>
          </cell>
          <cell r="B573" t="str">
            <v>2593468920</v>
          </cell>
          <cell r="C573" t="str">
            <v>تهران</v>
          </cell>
          <cell r="D573" t="str">
            <v/>
          </cell>
          <cell r="E573" t="str">
            <v>1</v>
          </cell>
          <cell r="F573" t="str">
            <v>تهران-سهروردی-میدان تختی-خیابان میرزای زینالی غربی-کوچه پاکزادنیا-پلاک10-واحد3</v>
          </cell>
        </row>
        <row r="574">
          <cell r="A574" t="str">
            <v>600085</v>
          </cell>
          <cell r="B574" t="str">
            <v>0452588448</v>
          </cell>
          <cell r="C574" t="str">
            <v>تهران</v>
          </cell>
          <cell r="D574" t="str">
            <v/>
          </cell>
          <cell r="E574" t="str">
            <v>1</v>
          </cell>
          <cell r="F574" t="str">
            <v>تهران-اوین-خیابان هشترودی-خیابان کرمی-پلاک1</v>
          </cell>
        </row>
        <row r="575">
          <cell r="A575" t="str">
            <v>600086</v>
          </cell>
          <cell r="B575" t="str">
            <v>2470979250</v>
          </cell>
          <cell r="C575" t="str">
            <v/>
          </cell>
          <cell r="D575" t="str">
            <v/>
          </cell>
          <cell r="E575" t="str">
            <v/>
          </cell>
          <cell r="F575" t="str">
            <v/>
          </cell>
        </row>
        <row r="576">
          <cell r="A576" t="str">
            <v>600087</v>
          </cell>
          <cell r="B576" t="str">
            <v>1532055609</v>
          </cell>
          <cell r="C576" t="str">
            <v>تهران</v>
          </cell>
          <cell r="D576" t="str">
            <v/>
          </cell>
          <cell r="E576" t="str">
            <v/>
          </cell>
          <cell r="F576" t="str">
            <v>میدان قزوین  ابتدای خیابان قزوین پ215</v>
          </cell>
        </row>
        <row r="577">
          <cell r="A577" t="str">
            <v>600088</v>
          </cell>
          <cell r="B577" t="str">
            <v>2802361597</v>
          </cell>
          <cell r="C577" t="str">
            <v>تهران</v>
          </cell>
          <cell r="D577" t="str">
            <v/>
          </cell>
          <cell r="E577" t="str">
            <v/>
          </cell>
          <cell r="F577" t="str">
            <v>تهران خیابان ولیعصر روبروی پارک ملت ساختمان صورتی</v>
          </cell>
        </row>
        <row r="578">
          <cell r="A578" t="str">
            <v>600089</v>
          </cell>
          <cell r="B578" t="str">
            <v>4679685980</v>
          </cell>
          <cell r="C578" t="str">
            <v>کنگان</v>
          </cell>
          <cell r="D578" t="str">
            <v/>
          </cell>
          <cell r="E578" t="str">
            <v>7539168643</v>
          </cell>
          <cell r="F578" t="str">
            <v>ورودی کنگان نرسیده به پمپ بنزین شهرک جدید تمبک(برق و صنعت طاها)</v>
          </cell>
        </row>
        <row r="579">
          <cell r="A579" t="str">
            <v>600090</v>
          </cell>
          <cell r="B579" t="str">
            <v>4209242535</v>
          </cell>
          <cell r="C579" t="str">
            <v>کنگان</v>
          </cell>
          <cell r="D579" t="str">
            <v/>
          </cell>
          <cell r="E579" t="str">
            <v/>
          </cell>
          <cell r="F579" t="str">
            <v>شهر بنک -نبش میدان لنگر</v>
          </cell>
        </row>
        <row r="580">
          <cell r="A580" t="str">
            <v>600091</v>
          </cell>
          <cell r="B580" t="str">
            <v>0010207228</v>
          </cell>
          <cell r="C580" t="str">
            <v>تهران</v>
          </cell>
          <cell r="D580" t="str">
            <v/>
          </cell>
          <cell r="E580" t="str">
            <v>0</v>
          </cell>
          <cell r="F580" t="str">
            <v>اتوبان ساوه بعد از نسیم شهر خروجی اورین خیابان شهید حججی کوچه کاج په</v>
          </cell>
        </row>
        <row r="581">
          <cell r="A581" t="str">
            <v>600092</v>
          </cell>
          <cell r="B581" t="str">
            <v>0421455845</v>
          </cell>
          <cell r="C581" t="str">
            <v>تهران</v>
          </cell>
          <cell r="D581" t="str">
            <v/>
          </cell>
          <cell r="E581" t="str">
            <v>0</v>
          </cell>
          <cell r="F581" t="str">
            <v>آزادگان آهن مکان ،3 مرکزی،پلاک677</v>
          </cell>
        </row>
        <row r="582">
          <cell r="A582" t="str">
            <v>600093</v>
          </cell>
          <cell r="B582" t="str">
            <v>0076127931</v>
          </cell>
          <cell r="C582" t="str">
            <v>تهران</v>
          </cell>
          <cell r="D582" t="str">
            <v/>
          </cell>
          <cell r="E582" t="str">
            <v/>
          </cell>
          <cell r="F582" t="str">
            <v>تهران</v>
          </cell>
        </row>
        <row r="583">
          <cell r="A583" t="str">
            <v>600094</v>
          </cell>
          <cell r="B583" t="str">
            <v>0051967049</v>
          </cell>
          <cell r="C583" t="str">
            <v/>
          </cell>
          <cell r="D583" t="str">
            <v/>
          </cell>
          <cell r="E583" t="str">
            <v/>
          </cell>
          <cell r="F583" t="str">
            <v/>
          </cell>
        </row>
        <row r="584">
          <cell r="A584" t="str">
            <v>600097</v>
          </cell>
          <cell r="B584" t="str">
            <v>3358767515</v>
          </cell>
          <cell r="C584" t="str">
            <v>تهران</v>
          </cell>
          <cell r="D584" t="str">
            <v/>
          </cell>
          <cell r="E584" t="str">
            <v>1</v>
          </cell>
          <cell r="F584" t="str">
            <v>میدان رسالت-خیابان نیروی دریایی-کوچه شیرین-پلاک51-واحد2</v>
          </cell>
        </row>
        <row r="585">
          <cell r="A585" t="str">
            <v>600098</v>
          </cell>
          <cell r="B585" t="str">
            <v>0073179647</v>
          </cell>
          <cell r="C585" t="str">
            <v/>
          </cell>
          <cell r="D585" t="str">
            <v/>
          </cell>
          <cell r="E585" t="str">
            <v/>
          </cell>
          <cell r="F585" t="str">
            <v/>
          </cell>
        </row>
        <row r="586">
          <cell r="A586" t="str">
            <v>600101</v>
          </cell>
          <cell r="B586" t="str">
            <v>2063098621</v>
          </cell>
          <cell r="C586" t="str">
            <v>تهران</v>
          </cell>
          <cell r="D586" t="str">
            <v/>
          </cell>
          <cell r="E586" t="str">
            <v>1</v>
          </cell>
          <cell r="F586" t="str">
            <v>تهران سر-خیابان خلیج فارس-خیابان هلال احمر-مجتمع بهارستان-واحد681</v>
          </cell>
        </row>
        <row r="587">
          <cell r="A587" t="str">
            <v>600102</v>
          </cell>
          <cell r="B587" t="str">
            <v>0072910453</v>
          </cell>
          <cell r="C587" t="str">
            <v/>
          </cell>
          <cell r="D587" t="str">
            <v/>
          </cell>
          <cell r="E587" t="str">
            <v/>
          </cell>
          <cell r="F587" t="str">
            <v/>
          </cell>
        </row>
        <row r="588">
          <cell r="A588" t="str">
            <v>600103</v>
          </cell>
          <cell r="B588" t="str">
            <v>2529267324</v>
          </cell>
          <cell r="C588" t="str">
            <v/>
          </cell>
          <cell r="D588" t="str">
            <v/>
          </cell>
          <cell r="E588" t="str">
            <v/>
          </cell>
          <cell r="F588" t="str">
            <v/>
          </cell>
        </row>
        <row r="589">
          <cell r="A589" t="str">
            <v>600104</v>
          </cell>
          <cell r="B589" t="str">
            <v>2297894600</v>
          </cell>
          <cell r="C589" t="str">
            <v/>
          </cell>
          <cell r="D589" t="str">
            <v/>
          </cell>
          <cell r="E589" t="str">
            <v/>
          </cell>
          <cell r="F589" t="str">
            <v/>
          </cell>
        </row>
        <row r="590">
          <cell r="A590" t="str">
            <v>600105</v>
          </cell>
          <cell r="B590" t="str">
            <v>2279841193</v>
          </cell>
          <cell r="C590" t="str">
            <v/>
          </cell>
          <cell r="D590" t="str">
            <v/>
          </cell>
          <cell r="E590" t="str">
            <v/>
          </cell>
          <cell r="F590" t="str">
            <v/>
          </cell>
        </row>
        <row r="591">
          <cell r="A591" t="str">
            <v>600107</v>
          </cell>
          <cell r="B591" t="str">
            <v>4284877607</v>
          </cell>
          <cell r="C591" t="str">
            <v/>
          </cell>
          <cell r="D591" t="str">
            <v/>
          </cell>
          <cell r="E591" t="str">
            <v/>
          </cell>
          <cell r="F591" t="str">
            <v/>
          </cell>
        </row>
        <row r="592">
          <cell r="A592" t="str">
            <v>600109</v>
          </cell>
          <cell r="B592" t="str">
            <v>1289532699</v>
          </cell>
          <cell r="C592" t="str">
            <v/>
          </cell>
          <cell r="D592" t="str">
            <v/>
          </cell>
          <cell r="E592" t="str">
            <v/>
          </cell>
          <cell r="F592" t="str">
            <v/>
          </cell>
        </row>
        <row r="593">
          <cell r="A593" t="str">
            <v>600111</v>
          </cell>
          <cell r="B593" t="str">
            <v>0068547986</v>
          </cell>
          <cell r="C593" t="str">
            <v/>
          </cell>
          <cell r="D593" t="str">
            <v/>
          </cell>
          <cell r="E593" t="str">
            <v/>
          </cell>
          <cell r="F593" t="str">
            <v/>
          </cell>
        </row>
        <row r="594">
          <cell r="A594" t="str">
            <v>600113</v>
          </cell>
          <cell r="B594" t="str">
            <v>2594349550</v>
          </cell>
          <cell r="C594" t="str">
            <v/>
          </cell>
          <cell r="D594" t="str">
            <v/>
          </cell>
          <cell r="E594" t="str">
            <v/>
          </cell>
          <cell r="F594" t="str">
            <v/>
          </cell>
        </row>
        <row r="595">
          <cell r="A595" t="str">
            <v>600114</v>
          </cell>
          <cell r="B595" t="str">
            <v>3500391494</v>
          </cell>
          <cell r="C595" t="str">
            <v/>
          </cell>
          <cell r="D595" t="str">
            <v/>
          </cell>
          <cell r="E595" t="str">
            <v/>
          </cell>
          <cell r="F595" t="str">
            <v/>
          </cell>
        </row>
        <row r="596">
          <cell r="A596" t="str">
            <v>600116</v>
          </cell>
          <cell r="B596" t="str">
            <v>0069668043</v>
          </cell>
          <cell r="C596" t="str">
            <v>تهران</v>
          </cell>
          <cell r="D596" t="str">
            <v/>
          </cell>
          <cell r="E596" t="str">
            <v>1</v>
          </cell>
          <cell r="F596" t="str">
            <v>خیابان پیروزی-خیابان نبرد-خیابان قیام-کوچه علی میری-پلاک 31-واحد 7</v>
          </cell>
        </row>
        <row r="597">
          <cell r="A597" t="str">
            <v>600117</v>
          </cell>
          <cell r="B597" t="str">
            <v>0943091888</v>
          </cell>
          <cell r="C597" t="str">
            <v>تهران</v>
          </cell>
          <cell r="D597" t="str">
            <v/>
          </cell>
          <cell r="E597" t="str">
            <v>1</v>
          </cell>
          <cell r="F597" t="str">
            <v>خیابان شریعتی-خیابان سیمرغ شرقی-پلاک 25-واحد 8</v>
          </cell>
        </row>
        <row r="598">
          <cell r="A598" t="str">
            <v>600121</v>
          </cell>
          <cell r="B598" t="str">
            <v>3359498844</v>
          </cell>
          <cell r="C598" t="str">
            <v>تهران</v>
          </cell>
          <cell r="D598" t="str">
            <v/>
          </cell>
          <cell r="E598" t="str">
            <v>1</v>
          </cell>
          <cell r="F598" t="str">
            <v>مجیدیه شمالی-خیابان محمودی-خیابان حسینی-بن بست شبنم-پلاک52-واحد6</v>
          </cell>
        </row>
        <row r="599">
          <cell r="A599" t="str">
            <v>600122</v>
          </cell>
          <cell r="B599" t="str">
            <v>1219426687</v>
          </cell>
          <cell r="C599" t="str">
            <v>تهران</v>
          </cell>
          <cell r="D599" t="str">
            <v/>
          </cell>
          <cell r="E599" t="str">
            <v>1</v>
          </cell>
          <cell r="F599" t="str">
            <v>نارمک-خیابان مهرانپور-بعد از سمنگان-پلاک 157</v>
          </cell>
        </row>
        <row r="600">
          <cell r="A600" t="str">
            <v>600123</v>
          </cell>
          <cell r="B600" t="str">
            <v>0068668120</v>
          </cell>
          <cell r="C600" t="str">
            <v/>
          </cell>
          <cell r="D600" t="str">
            <v/>
          </cell>
          <cell r="E600" t="str">
            <v/>
          </cell>
          <cell r="F600" t="str">
            <v/>
          </cell>
        </row>
        <row r="601">
          <cell r="A601" t="str">
            <v>600124</v>
          </cell>
          <cell r="B601" t="str">
            <v>0451153197</v>
          </cell>
          <cell r="C601" t="str">
            <v>تهران</v>
          </cell>
          <cell r="D601" t="str">
            <v/>
          </cell>
          <cell r="E601" t="str">
            <v>1</v>
          </cell>
          <cell r="F601" t="str">
            <v>خیابان کریم خان زند-خیابان استاد نجات الهی-کوچه خسرو-پلاک 60-واحد 8</v>
          </cell>
        </row>
        <row r="602">
          <cell r="A602" t="str">
            <v>600125</v>
          </cell>
          <cell r="B602" t="str">
            <v>0073362190</v>
          </cell>
          <cell r="C602" t="str">
            <v>تهران</v>
          </cell>
          <cell r="D602" t="str">
            <v/>
          </cell>
          <cell r="E602" t="str">
            <v>1</v>
          </cell>
          <cell r="F602" t="str">
            <v>تهران-اکباتان -فاز 1-بلوک ورودی 6-واحد236A1</v>
          </cell>
        </row>
        <row r="603">
          <cell r="A603" t="str">
            <v>600127</v>
          </cell>
          <cell r="B603" t="str">
            <v>0011868872</v>
          </cell>
          <cell r="C603" t="str">
            <v/>
          </cell>
          <cell r="D603" t="str">
            <v/>
          </cell>
          <cell r="E603" t="str">
            <v/>
          </cell>
          <cell r="F603" t="str">
            <v/>
          </cell>
        </row>
        <row r="604">
          <cell r="A604" t="str">
            <v>600128</v>
          </cell>
          <cell r="B604" t="str">
            <v>0068776713</v>
          </cell>
          <cell r="C604" t="str">
            <v/>
          </cell>
          <cell r="D604" t="str">
            <v/>
          </cell>
          <cell r="E604" t="str">
            <v/>
          </cell>
          <cell r="F604" t="str">
            <v/>
          </cell>
        </row>
        <row r="605">
          <cell r="A605" t="str">
            <v>600129</v>
          </cell>
          <cell r="B605" t="str">
            <v>0061942510</v>
          </cell>
          <cell r="C605" t="str">
            <v/>
          </cell>
          <cell r="D605" t="str">
            <v/>
          </cell>
          <cell r="E605" t="str">
            <v/>
          </cell>
          <cell r="F605" t="str">
            <v/>
          </cell>
        </row>
        <row r="606">
          <cell r="A606" t="str">
            <v>600131</v>
          </cell>
          <cell r="B606" t="str">
            <v>0071901450</v>
          </cell>
          <cell r="C606" t="str">
            <v>تهران</v>
          </cell>
          <cell r="D606" t="str">
            <v/>
          </cell>
          <cell r="E606" t="str">
            <v>1</v>
          </cell>
          <cell r="F606" t="str">
            <v>پانزده خرداد غربی-خیابان اکبر نژادا-کوی قاضی عسگر-پلاک 12-واحد11</v>
          </cell>
        </row>
        <row r="607">
          <cell r="A607" t="str">
            <v>600132</v>
          </cell>
          <cell r="B607" t="str">
            <v>0064958434</v>
          </cell>
          <cell r="C607" t="str">
            <v>تهران</v>
          </cell>
          <cell r="D607" t="str">
            <v/>
          </cell>
          <cell r="E607" t="str">
            <v>1</v>
          </cell>
          <cell r="F607" t="str">
            <v>توانیر-خیابان راسخ-پلاک 28-واحد4</v>
          </cell>
        </row>
        <row r="608">
          <cell r="A608" t="str">
            <v>600133</v>
          </cell>
          <cell r="B608" t="str">
            <v>1129624722</v>
          </cell>
          <cell r="C608" t="str">
            <v>تهران</v>
          </cell>
          <cell r="D608" t="str">
            <v/>
          </cell>
          <cell r="E608" t="str">
            <v>1</v>
          </cell>
          <cell r="F608" t="str">
            <v>انتهای اشرفی اصفهانی-خیابان طالقانی-خیابان هفتم -پلاک 12-واحد5</v>
          </cell>
        </row>
        <row r="609">
          <cell r="A609" t="str">
            <v>600134</v>
          </cell>
          <cell r="B609" t="str">
            <v>0320059804</v>
          </cell>
          <cell r="C609" t="str">
            <v>تهران</v>
          </cell>
          <cell r="D609" t="str">
            <v/>
          </cell>
          <cell r="E609" t="str">
            <v>1</v>
          </cell>
          <cell r="F609" t="str">
            <v>تهران_خیابان شریعتی_ بالاتر از دولت- خیابان عطاری مقدم جنوبی- پلاک 32- واحد4</v>
          </cell>
        </row>
        <row r="610">
          <cell r="A610" t="str">
            <v>600135</v>
          </cell>
          <cell r="B610" t="str">
            <v>0074457934</v>
          </cell>
          <cell r="C610" t="str">
            <v>تهران</v>
          </cell>
          <cell r="D610" t="str">
            <v/>
          </cell>
          <cell r="E610" t="str">
            <v>1</v>
          </cell>
          <cell r="F610" t="str">
            <v>تهران-سعادت آباد- خیابان بخشایش- کوچه بهار4-پلاک 27</v>
          </cell>
        </row>
        <row r="611">
          <cell r="A611" t="str">
            <v>600136</v>
          </cell>
          <cell r="B611" t="str">
            <v>0451524764</v>
          </cell>
          <cell r="C611" t="str">
            <v/>
          </cell>
          <cell r="D611" t="str">
            <v/>
          </cell>
          <cell r="E611" t="str">
            <v/>
          </cell>
          <cell r="F611" t="str">
            <v/>
          </cell>
        </row>
        <row r="612">
          <cell r="A612" t="str">
            <v>600138</v>
          </cell>
          <cell r="B612" t="str">
            <v>0074573640</v>
          </cell>
          <cell r="C612" t="str">
            <v>تهران</v>
          </cell>
          <cell r="D612" t="str">
            <v/>
          </cell>
          <cell r="E612" t="str">
            <v>1</v>
          </cell>
          <cell r="F612" t="str">
            <v>تهران-بلوار اندرز گو-خیابان سرسبز شمالی-کوچه 5پلاک5واحد 4</v>
          </cell>
        </row>
        <row r="613">
          <cell r="A613" t="str">
            <v>600140</v>
          </cell>
          <cell r="B613" t="str">
            <v>0062665804</v>
          </cell>
          <cell r="C613" t="str">
            <v>تهران</v>
          </cell>
          <cell r="D613" t="str">
            <v/>
          </cell>
          <cell r="E613" t="str">
            <v>1</v>
          </cell>
          <cell r="F613" t="str">
            <v>تهران -خیابان پیروزی-خیابان عزیزی-پلاک 62</v>
          </cell>
        </row>
        <row r="614">
          <cell r="A614" t="str">
            <v>600141</v>
          </cell>
          <cell r="B614" t="str">
            <v>1282389793</v>
          </cell>
          <cell r="C614" t="str">
            <v>تهران</v>
          </cell>
          <cell r="D614" t="str">
            <v/>
          </cell>
          <cell r="E614" t="str">
            <v>1</v>
          </cell>
          <cell r="F614" t="str">
            <v>تهران-میدان ارتش-خ اراج-بن بست قنات-بن بست رازقی  پ6واحد9</v>
          </cell>
        </row>
        <row r="615">
          <cell r="A615" t="str">
            <v>600143</v>
          </cell>
          <cell r="B615" t="str">
            <v>0067312349</v>
          </cell>
          <cell r="C615" t="str">
            <v>تهران</v>
          </cell>
          <cell r="D615" t="str">
            <v/>
          </cell>
          <cell r="E615" t="str">
            <v>1</v>
          </cell>
          <cell r="F615" t="str">
            <v>تهران خیایان مطهری- خیابان ترکمنستان- کوچه احمدیان- پلاک 11- واحد10</v>
          </cell>
        </row>
        <row r="616">
          <cell r="A616" t="str">
            <v>600145</v>
          </cell>
          <cell r="B616" t="str">
            <v>0054826535</v>
          </cell>
          <cell r="C616" t="str">
            <v>تهران</v>
          </cell>
          <cell r="D616" t="str">
            <v/>
          </cell>
          <cell r="E616" t="str">
            <v>1</v>
          </cell>
          <cell r="F616" t="str">
            <v>تهران- خیابان جردن-بلوار گلستان-بلوار گیتی -کوچه علوی-کوچه زرتشت-پلاک 34 واحد3</v>
          </cell>
        </row>
        <row r="617">
          <cell r="A617" t="str">
            <v>600146</v>
          </cell>
          <cell r="B617" t="str">
            <v>0062102958</v>
          </cell>
          <cell r="C617" t="str">
            <v>تهران</v>
          </cell>
          <cell r="D617" t="str">
            <v/>
          </cell>
          <cell r="E617" t="str">
            <v>1</v>
          </cell>
          <cell r="F617" t="str">
            <v>تهران، خیابان آیت الله کاشانی، پیامبر غربی - جهاد اکبر،کوچه 11 پلاک 20</v>
          </cell>
        </row>
        <row r="618">
          <cell r="A618" t="str">
            <v>600147</v>
          </cell>
          <cell r="B618" t="str">
            <v>0070667901</v>
          </cell>
          <cell r="C618" t="str">
            <v>تهران</v>
          </cell>
          <cell r="D618" t="str">
            <v/>
          </cell>
          <cell r="E618" t="str">
            <v>1</v>
          </cell>
          <cell r="F618" t="str">
            <v>تهران- زعفرانیه- پسیان شمالی-کوچه ظریف نیا- پلاک17 - واحد 9</v>
          </cell>
        </row>
        <row r="619">
          <cell r="A619" t="str">
            <v>600150</v>
          </cell>
          <cell r="B619" t="str">
            <v>2590411243</v>
          </cell>
          <cell r="C619" t="str">
            <v>تهران</v>
          </cell>
          <cell r="D619" t="str">
            <v/>
          </cell>
          <cell r="E619" t="str">
            <v>1</v>
          </cell>
          <cell r="F619" t="str">
            <v>تهران- خیابان فردوسی غربی - وندی شمالی- کوچه 8 شرقی- پلاک 4</v>
          </cell>
        </row>
        <row r="620">
          <cell r="A620" t="str">
            <v>600152</v>
          </cell>
          <cell r="B620" t="str">
            <v>0381073157</v>
          </cell>
          <cell r="C620" t="str">
            <v>تهران</v>
          </cell>
          <cell r="D620" t="str">
            <v/>
          </cell>
          <cell r="E620" t="str">
            <v>1</v>
          </cell>
          <cell r="F620" t="str">
            <v>تهران _سعادت آباد- بلوار دریا- مطهری جنوبی-پلاک 13</v>
          </cell>
        </row>
        <row r="621">
          <cell r="A621" t="str">
            <v>600154</v>
          </cell>
          <cell r="B621" t="str">
            <v>2297967594</v>
          </cell>
          <cell r="C621" t="str">
            <v/>
          </cell>
          <cell r="D621" t="str">
            <v/>
          </cell>
          <cell r="E621" t="str">
            <v/>
          </cell>
          <cell r="F621" t="str">
            <v/>
          </cell>
        </row>
        <row r="622">
          <cell r="A622" t="str">
            <v>600155</v>
          </cell>
          <cell r="B622" t="str">
            <v>0064009661</v>
          </cell>
          <cell r="C622" t="str">
            <v>تهران</v>
          </cell>
          <cell r="D622" t="str">
            <v/>
          </cell>
          <cell r="E622" t="str">
            <v>1</v>
          </cell>
          <cell r="F622" t="str">
            <v>تهران-یوسف آباد-خیابان جهان آرا- کوچه شهید قدس حیدری - پلاک 54 واحد هم کف شرقی</v>
          </cell>
        </row>
        <row r="623">
          <cell r="A623" t="str">
            <v>600156</v>
          </cell>
          <cell r="B623" t="str">
            <v>0071891773</v>
          </cell>
          <cell r="C623" t="str">
            <v>تهران</v>
          </cell>
          <cell r="D623" t="str">
            <v/>
          </cell>
          <cell r="E623" t="str">
            <v>1</v>
          </cell>
          <cell r="F623" t="str">
            <v>تهران- خیابان ستارخان خ حبیب اله- بلوار صالحی شمالی کوچه پ16</v>
          </cell>
        </row>
        <row r="624">
          <cell r="A624" t="str">
            <v>600157</v>
          </cell>
          <cell r="B624" t="str">
            <v>0070426910</v>
          </cell>
          <cell r="C624" t="str">
            <v>تهران</v>
          </cell>
          <cell r="D624" t="str">
            <v/>
          </cell>
          <cell r="E624" t="str">
            <v>1</v>
          </cell>
          <cell r="F624" t="str">
            <v>تهران- خیابان سی متری نیروهوایی- فرعی7/32-پلاک 24-واحد 4</v>
          </cell>
        </row>
        <row r="625">
          <cell r="A625" t="str">
            <v>600158</v>
          </cell>
          <cell r="B625" t="str">
            <v>0452345170</v>
          </cell>
          <cell r="C625" t="str">
            <v>تهران</v>
          </cell>
          <cell r="D625" t="str">
            <v/>
          </cell>
          <cell r="E625" t="str">
            <v>1</v>
          </cell>
          <cell r="F625" t="str">
            <v>تهران- سردارجنگل شمالی-خیابان 5 تن خیابان نشاط-شهرک بهاران- بلوک 3 واحد 22</v>
          </cell>
        </row>
        <row r="626">
          <cell r="A626" t="str">
            <v>600159</v>
          </cell>
          <cell r="B626" t="str">
            <v>1817142038</v>
          </cell>
          <cell r="C626" t="str">
            <v>تهران</v>
          </cell>
          <cell r="D626" t="str">
            <v/>
          </cell>
          <cell r="E626" t="str">
            <v>1</v>
          </cell>
          <cell r="F626" t="str">
            <v>تهران - میدان هروی - خ وفامنش - مکران شمالی - پلاک 17</v>
          </cell>
        </row>
        <row r="627">
          <cell r="A627" t="str">
            <v>600161</v>
          </cell>
          <cell r="B627" t="str">
            <v>2093463687</v>
          </cell>
          <cell r="C627" t="str">
            <v>تهران</v>
          </cell>
          <cell r="D627" t="str">
            <v/>
          </cell>
          <cell r="E627" t="str">
            <v>1</v>
          </cell>
          <cell r="F627" t="str">
            <v>تهران - خیابان شهرزیبا - بلوار تعاون - خیابان مرادی - خیابان رحمانی جنوبی - نبش نیکی 4</v>
          </cell>
        </row>
        <row r="628">
          <cell r="A628" t="str">
            <v>600162</v>
          </cell>
          <cell r="B628" t="str">
            <v>2064924310</v>
          </cell>
          <cell r="C628" t="str">
            <v/>
          </cell>
          <cell r="D628" t="str">
            <v/>
          </cell>
          <cell r="E628" t="str">
            <v/>
          </cell>
          <cell r="F628" t="str">
            <v/>
          </cell>
        </row>
        <row r="629">
          <cell r="A629" t="str">
            <v>600164</v>
          </cell>
          <cell r="B629" t="str">
            <v>3874816613</v>
          </cell>
          <cell r="C629" t="str">
            <v>تهران</v>
          </cell>
          <cell r="D629" t="str">
            <v/>
          </cell>
          <cell r="E629" t="str">
            <v>1</v>
          </cell>
          <cell r="F629" t="str">
            <v>بلوار ارک مند- خ دکتر قریب - کوچه معینی- پ 18- طبقه اول</v>
          </cell>
        </row>
        <row r="630">
          <cell r="A630" t="str">
            <v>600165</v>
          </cell>
          <cell r="B630" t="str">
            <v>0061543421</v>
          </cell>
          <cell r="C630" t="str">
            <v>تهران</v>
          </cell>
          <cell r="D630" t="str">
            <v/>
          </cell>
          <cell r="E630" t="str">
            <v>1</v>
          </cell>
          <cell r="F630" t="str">
            <v>خ اشرفی اصفهانی- خ خجسته پور- کوچه مختاری غربی- پلاک 40- واحد 3</v>
          </cell>
        </row>
        <row r="631">
          <cell r="A631" t="str">
            <v>600166</v>
          </cell>
          <cell r="B631" t="str">
            <v>0532204360</v>
          </cell>
          <cell r="C631" t="str">
            <v/>
          </cell>
          <cell r="D631" t="str">
            <v/>
          </cell>
          <cell r="E631" t="str">
            <v/>
          </cell>
          <cell r="F631" t="str">
            <v/>
          </cell>
        </row>
        <row r="632">
          <cell r="A632" t="str">
            <v>600167</v>
          </cell>
          <cell r="B632" t="str">
            <v>0651939763</v>
          </cell>
          <cell r="C632" t="str">
            <v>تهران</v>
          </cell>
          <cell r="D632" t="str">
            <v/>
          </cell>
          <cell r="E632" t="str">
            <v>1</v>
          </cell>
          <cell r="F632" t="str">
            <v>تهران- پونک - ایران زمین شمالی - کوچه عطایی 4 پلاک 4 واحد 10</v>
          </cell>
        </row>
        <row r="633">
          <cell r="A633" t="str">
            <v>600168</v>
          </cell>
          <cell r="B633" t="str">
            <v>0079660789</v>
          </cell>
          <cell r="C633" t="str">
            <v>تهران</v>
          </cell>
          <cell r="D633" t="str">
            <v/>
          </cell>
          <cell r="E633" t="str">
            <v>1</v>
          </cell>
          <cell r="F633" t="str">
            <v>پیامبرمرکزی-خیابان هجرت-خیابان صبح دوست -کوچه کاملیا- مجتمع کاملیا- واحد 56</v>
          </cell>
        </row>
        <row r="634">
          <cell r="A634" t="str">
            <v>600169</v>
          </cell>
          <cell r="B634" t="str">
            <v>0061926906</v>
          </cell>
          <cell r="C634" t="str">
            <v>تهران</v>
          </cell>
          <cell r="D634" t="str">
            <v/>
          </cell>
          <cell r="E634" t="str">
            <v>1</v>
          </cell>
          <cell r="F634" t="str">
            <v>خیابان پیروزی- بلوار ابوذر-18متری مبارز غربی--پلاک 60</v>
          </cell>
        </row>
        <row r="635">
          <cell r="A635" t="str">
            <v>600170</v>
          </cell>
          <cell r="B635" t="str">
            <v>0068567405</v>
          </cell>
          <cell r="C635" t="str">
            <v>تهران</v>
          </cell>
          <cell r="D635" t="str">
            <v/>
          </cell>
          <cell r="E635" t="str">
            <v>1</v>
          </cell>
          <cell r="F635" t="str">
            <v>یوسف آباد- خ ابن سینا- خ 19/1پلاک 26واحد 8</v>
          </cell>
        </row>
        <row r="636">
          <cell r="A636" t="str">
            <v>600171</v>
          </cell>
          <cell r="B636" t="str">
            <v>0759161232</v>
          </cell>
          <cell r="C636" t="str">
            <v>کرج</v>
          </cell>
          <cell r="D636" t="str">
            <v/>
          </cell>
          <cell r="E636" t="str">
            <v>1</v>
          </cell>
          <cell r="F636" t="str">
            <v>کرج-مهر ویلا- انوشیروان-شرقی- پلاک 345-واحد 8</v>
          </cell>
        </row>
        <row r="637">
          <cell r="A637" t="str">
            <v>600172</v>
          </cell>
          <cell r="B637" t="str">
            <v>1819250849</v>
          </cell>
          <cell r="C637" t="str">
            <v>تهران</v>
          </cell>
          <cell r="D637" t="str">
            <v/>
          </cell>
          <cell r="E637" t="str">
            <v>1</v>
          </cell>
          <cell r="F637" t="str">
            <v>شیراز-بلوار امیرکبیر- بلوار سفیر شمالی- کوچه 2-پلاک 38</v>
          </cell>
        </row>
        <row r="638">
          <cell r="A638" t="str">
            <v>600173</v>
          </cell>
          <cell r="B638" t="str">
            <v>0069291276</v>
          </cell>
          <cell r="C638" t="str">
            <v>تهران</v>
          </cell>
          <cell r="D638" t="str">
            <v/>
          </cell>
          <cell r="E638" t="str">
            <v>1</v>
          </cell>
          <cell r="F638" t="str">
            <v>11 واحد -Aتهران پارس- شهرک فرهنگیان- بلوک 10</v>
          </cell>
        </row>
        <row r="639">
          <cell r="A639" t="str">
            <v>600174</v>
          </cell>
          <cell r="B639" t="str">
            <v>0062983334</v>
          </cell>
          <cell r="C639" t="str">
            <v>تهران</v>
          </cell>
          <cell r="D639" t="str">
            <v/>
          </cell>
          <cell r="E639" t="str">
            <v>1</v>
          </cell>
          <cell r="F639" t="str">
            <v>تهران-آریاشهر-خیابان شاهین شمالی-خیابان مخبری-خیابان سوسن آبادی</v>
          </cell>
        </row>
        <row r="640">
          <cell r="A640" t="str">
            <v>600177</v>
          </cell>
          <cell r="B640" t="str">
            <v>0061528031</v>
          </cell>
          <cell r="C640" t="str">
            <v>تهران</v>
          </cell>
          <cell r="D640" t="str">
            <v/>
          </cell>
          <cell r="E640" t="str">
            <v>1</v>
          </cell>
          <cell r="F640" t="str">
            <v>تهران-خیابان کمیل-پشت پارک رضوان-کوچه شیرین-پلاک1-واحد3</v>
          </cell>
        </row>
        <row r="641">
          <cell r="A641" t="str">
            <v>600178</v>
          </cell>
          <cell r="B641" t="str">
            <v>0320408698</v>
          </cell>
          <cell r="C641" t="str">
            <v>تهران</v>
          </cell>
          <cell r="D641" t="str">
            <v/>
          </cell>
          <cell r="E641" t="str">
            <v>1</v>
          </cell>
          <cell r="F641" t="str">
            <v>تهران- بلوار فردوس غرب- خ?ابان سازمان برنامه جنوب?- کوچه شانزدهم شرق?- پلاک 16- واحد14</v>
          </cell>
        </row>
        <row r="642">
          <cell r="A642" t="str">
            <v>600179</v>
          </cell>
          <cell r="B642" t="str">
            <v>0069449937</v>
          </cell>
          <cell r="C642" t="str">
            <v>تهران</v>
          </cell>
          <cell r="D642" t="str">
            <v/>
          </cell>
          <cell r="E642" t="str">
            <v>1</v>
          </cell>
          <cell r="F642" t="str">
            <v>تهران-بزرگراه ستاری جنوب-خیابان پیامبر غربی-خیابان جهاد اکبر-کوچه انصاری-پلاک21-واحد7</v>
          </cell>
        </row>
        <row r="643">
          <cell r="A643" t="str">
            <v>600180</v>
          </cell>
          <cell r="B643" t="str">
            <v>5939887945</v>
          </cell>
          <cell r="C643" t="str">
            <v>تهران</v>
          </cell>
          <cell r="D643" t="str">
            <v/>
          </cell>
          <cell r="E643" t="str">
            <v>1</v>
          </cell>
          <cell r="F643" t="str">
            <v>تهران-نارمک-میدان22-کوچه نوروزی-پلاک18-واحد3غربی</v>
          </cell>
        </row>
        <row r="644">
          <cell r="A644" t="str">
            <v>600181</v>
          </cell>
          <cell r="B644" t="str">
            <v>1289624488</v>
          </cell>
          <cell r="C644" t="str">
            <v>اصفهان</v>
          </cell>
          <cell r="D644" t="str">
            <v/>
          </cell>
          <cell r="E644" t="str">
            <v>1</v>
          </cell>
          <cell r="F644" t="str">
            <v>اصفهان-خیابان آب-کوچه شهید حسن لاچیانی13-پلاک4</v>
          </cell>
        </row>
        <row r="645">
          <cell r="A645" t="str">
            <v>600183</v>
          </cell>
          <cell r="B645" t="str">
            <v>1819595749</v>
          </cell>
          <cell r="C645" t="str">
            <v>شیراز</v>
          </cell>
          <cell r="D645" t="str">
            <v/>
          </cell>
          <cell r="E645" t="str">
            <v>1</v>
          </cell>
          <cell r="F645" t="str">
            <v>شیراز-بلوارامیرکبیر-بلوارسفیرشمالی-کوچه2-پلاک28</v>
          </cell>
        </row>
        <row r="646">
          <cell r="A646" t="str">
            <v>600184</v>
          </cell>
          <cell r="B646" t="str">
            <v>1817204785</v>
          </cell>
          <cell r="C646" t="str">
            <v>تهران</v>
          </cell>
          <cell r="D646" t="str">
            <v/>
          </cell>
          <cell r="E646" t="str">
            <v>1</v>
          </cell>
          <cell r="F646" t="str">
            <v>تهران-گیشا-کوی نصر-خیابان فرزانفر-خیابان مهدی نژاد-پلاک42-واحد5</v>
          </cell>
        </row>
        <row r="647">
          <cell r="A647" t="str">
            <v>600185</v>
          </cell>
          <cell r="B647" t="str">
            <v>0071077863</v>
          </cell>
          <cell r="C647" t="str">
            <v>تهران</v>
          </cell>
          <cell r="D647" t="str">
            <v/>
          </cell>
          <cell r="E647" t="str">
            <v>1</v>
          </cell>
          <cell r="F647" t="str">
            <v>تهران-خیابان آزادی--خیابان دکترهوشیار-خیابان عطایی همدانی-کوچه شادروز-پلاک6-طبقه1</v>
          </cell>
        </row>
        <row r="648">
          <cell r="A648" t="str">
            <v>600186</v>
          </cell>
          <cell r="B648" t="str">
            <v>0011697032</v>
          </cell>
          <cell r="C648" t="str">
            <v>تهران</v>
          </cell>
          <cell r="D648" t="str">
            <v/>
          </cell>
          <cell r="E648" t="str">
            <v>1</v>
          </cell>
          <cell r="F648" t="str">
            <v>تهران-بلوارفردوس غرب-خیابان سازمان برنامه مرکزی-خیابان 17 مرکزی-پلاک7-واحد15</v>
          </cell>
        </row>
        <row r="649">
          <cell r="A649" t="str">
            <v>600187</v>
          </cell>
          <cell r="B649" t="str">
            <v>1930744481</v>
          </cell>
          <cell r="C649" t="str">
            <v>اهواز</v>
          </cell>
          <cell r="D649" t="str">
            <v/>
          </cell>
          <cell r="E649" t="str">
            <v>1</v>
          </cell>
          <cell r="F649" t="str">
            <v>اهواز-آریاشهر-خیابان رامین کریمی-مجتمع تابان یکم-واحد10</v>
          </cell>
        </row>
        <row r="650">
          <cell r="A650" t="str">
            <v>600188</v>
          </cell>
          <cell r="B650" t="str">
            <v>0070911215</v>
          </cell>
          <cell r="C650" t="str">
            <v>تهران</v>
          </cell>
          <cell r="D650" t="str">
            <v/>
          </cell>
          <cell r="E650" t="str">
            <v>1</v>
          </cell>
          <cell r="F650" t="str">
            <v>تهران-بزرگراخ جلال آل احمد-زیرپل گیشا-خیابان کاردان-مجتمع نسیم دانش-بلوک32-طبقه 4 شرقی</v>
          </cell>
        </row>
        <row r="651">
          <cell r="A651" t="str">
            <v>600189</v>
          </cell>
          <cell r="B651" t="str">
            <v>0071351108</v>
          </cell>
          <cell r="C651" t="str">
            <v>تهران</v>
          </cell>
          <cell r="D651" t="str">
            <v/>
          </cell>
          <cell r="E651" t="str">
            <v>1</v>
          </cell>
          <cell r="F651" t="str">
            <v>تهران-پاسداران-بوستان نهم-پلاک112-واحد8</v>
          </cell>
        </row>
        <row r="652">
          <cell r="A652" t="str">
            <v>600190</v>
          </cell>
          <cell r="B652" t="str">
            <v>0065748557</v>
          </cell>
          <cell r="C652" t="str">
            <v>تهران</v>
          </cell>
          <cell r="D652" t="str">
            <v/>
          </cell>
          <cell r="E652" t="str">
            <v>1</v>
          </cell>
          <cell r="F652" t="str">
            <v>تهران-اکباتان-فاز2-بلوک17-ورودی1-پلاک5</v>
          </cell>
        </row>
        <row r="653">
          <cell r="A653" t="str">
            <v>600191</v>
          </cell>
          <cell r="B653" t="str">
            <v>1219435686</v>
          </cell>
          <cell r="C653" t="str">
            <v>تهران</v>
          </cell>
          <cell r="D653" t="str">
            <v/>
          </cell>
          <cell r="E653" t="str">
            <v>1</v>
          </cell>
          <cell r="F653" t="str">
            <v>تهران-میدان رسالت-خیابان هنگام-خیابان فرجام-کوی شهدا-بن بست حبیبی مقدم-پلاک10</v>
          </cell>
        </row>
        <row r="654">
          <cell r="A654" t="str">
            <v>600192</v>
          </cell>
          <cell r="B654" t="str">
            <v>0068286996</v>
          </cell>
          <cell r="C654" t="str">
            <v>تهران</v>
          </cell>
          <cell r="D654" t="str">
            <v/>
          </cell>
          <cell r="E654" t="str">
            <v>1</v>
          </cell>
          <cell r="F654" t="str">
            <v>تهران-خیابان شهرآرا-خیابان پاتریس-خیابان نهم-پلاک6</v>
          </cell>
        </row>
        <row r="655">
          <cell r="A655" t="str">
            <v>600193</v>
          </cell>
          <cell r="B655" t="str">
            <v>1288967128</v>
          </cell>
          <cell r="C655" t="str">
            <v>اصفهان</v>
          </cell>
          <cell r="D655" t="str">
            <v/>
          </cell>
          <cell r="E655" t="str">
            <v>1</v>
          </cell>
          <cell r="F655" t="str">
            <v>اصفهان-خیابان بزرگمهر-خیابان رکتن دوله غربی-روبروی کوچه نسترن18-ساختمان امین-واحد همکف</v>
          </cell>
        </row>
        <row r="656">
          <cell r="A656" t="str">
            <v>600194</v>
          </cell>
          <cell r="B656" t="str">
            <v>2753807787</v>
          </cell>
          <cell r="C656" t="str">
            <v>تهران</v>
          </cell>
          <cell r="D656" t="str">
            <v/>
          </cell>
          <cell r="E656" t="str">
            <v>1</v>
          </cell>
          <cell r="F656" t="str">
            <v>تهران-میدان هروی-خیابان افتخاریان-پلاک44-واحد5-طبقه2</v>
          </cell>
        </row>
        <row r="657">
          <cell r="A657" t="str">
            <v>600195</v>
          </cell>
          <cell r="B657" t="str">
            <v>0070139326</v>
          </cell>
          <cell r="C657" t="str">
            <v>تهران</v>
          </cell>
          <cell r="D657" t="str">
            <v/>
          </cell>
          <cell r="E657" t="str">
            <v>1</v>
          </cell>
          <cell r="F657" t="str">
            <v>سیدخندان-دبستان-کوچه حیامنش-پلاک68-واحد13</v>
          </cell>
        </row>
        <row r="658">
          <cell r="A658" t="str">
            <v>600196</v>
          </cell>
          <cell r="B658" t="str">
            <v>0064366294</v>
          </cell>
          <cell r="C658" t="str">
            <v>تهران</v>
          </cell>
          <cell r="D658" t="str">
            <v/>
          </cell>
          <cell r="E658" t="str">
            <v>1</v>
          </cell>
          <cell r="F658" t="str">
            <v>تهران-نارمک-خیابان دردشت-خیابان بوجاریان-میدان یازدهم-کوچه مخبری-پلاک11</v>
          </cell>
        </row>
        <row r="659">
          <cell r="A659" t="str">
            <v>600197</v>
          </cell>
          <cell r="B659" t="str">
            <v>2161684329</v>
          </cell>
          <cell r="C659" t="str">
            <v>تهران</v>
          </cell>
          <cell r="D659" t="str">
            <v/>
          </cell>
          <cell r="E659" t="str">
            <v>1</v>
          </cell>
          <cell r="F659" t="str">
            <v>تهران-میدان انقلاب-خیابان جمالزاده شمالی-خیابان بزمه-انتها پلاک1</v>
          </cell>
        </row>
        <row r="660">
          <cell r="A660" t="str">
            <v>600198</v>
          </cell>
          <cell r="B660" t="str">
            <v>3549604874</v>
          </cell>
          <cell r="C660" t="str">
            <v>تهران</v>
          </cell>
          <cell r="D660" t="str">
            <v/>
          </cell>
          <cell r="E660" t="str">
            <v>1</v>
          </cell>
          <cell r="F660" t="str">
            <v>تهران - خ بهنام - کوچه بهنام 12 - مجتمع آبشار - پلاک 11-واحد11</v>
          </cell>
        </row>
        <row r="661">
          <cell r="A661" t="str">
            <v>600199</v>
          </cell>
          <cell r="B661" t="str">
            <v>5458970985</v>
          </cell>
          <cell r="C661" t="str">
            <v>مراغه</v>
          </cell>
          <cell r="D661" t="str">
            <v/>
          </cell>
          <cell r="E661" t="str">
            <v>1</v>
          </cell>
          <cell r="F661" t="str">
            <v>مراغه-شهرک ولی عصر-فاز2-خیابان سیدجمال الدین-کوی مهر3</v>
          </cell>
        </row>
        <row r="662">
          <cell r="A662" t="str">
            <v>600200</v>
          </cell>
          <cell r="B662" t="str">
            <v>1829139584</v>
          </cell>
          <cell r="C662" t="str">
            <v>اصفهان</v>
          </cell>
          <cell r="D662" t="str">
            <v/>
          </cell>
          <cell r="E662" t="str">
            <v>1</v>
          </cell>
          <cell r="F662" t="str">
            <v>اصفهان-خیابان رودکی-کوچه نوبهار-ساختمان شیرین</v>
          </cell>
        </row>
        <row r="663">
          <cell r="A663" t="str">
            <v>600201</v>
          </cell>
          <cell r="B663" t="str">
            <v>1371938105</v>
          </cell>
          <cell r="C663" t="str">
            <v>تبریز</v>
          </cell>
          <cell r="D663" t="str">
            <v/>
          </cell>
          <cell r="E663" t="str">
            <v>1</v>
          </cell>
          <cell r="F663" t="str">
            <v>تبریز-خیابان ششگلان-کوی مهر-مجتمع مهرآرا</v>
          </cell>
        </row>
        <row r="664">
          <cell r="A664" t="str">
            <v>600202</v>
          </cell>
          <cell r="B664" t="str">
            <v>1378230094</v>
          </cell>
          <cell r="C664" t="str">
            <v>کنگان</v>
          </cell>
          <cell r="D664" t="str">
            <v/>
          </cell>
          <cell r="E664" t="str">
            <v>1</v>
          </cell>
          <cell r="F664" t="str">
            <v>کنگان-خیابان برق-فرعی نهم-انتهای کوچه سمت چپ-ساختمان مهرگان</v>
          </cell>
        </row>
        <row r="665">
          <cell r="A665" t="str">
            <v>600203</v>
          </cell>
          <cell r="B665" t="str">
            <v>5159546383</v>
          </cell>
          <cell r="C665" t="str">
            <v>لامرد</v>
          </cell>
          <cell r="D665" t="str">
            <v/>
          </cell>
          <cell r="E665" t="str">
            <v>1</v>
          </cell>
          <cell r="F665" t="str">
            <v>استان فارس- شهرستان لامرد-میدان شهدا-بلوار شهید انصاری-کوچه شماره 4</v>
          </cell>
        </row>
        <row r="666">
          <cell r="A666" t="str">
            <v>600204</v>
          </cell>
          <cell r="B666" t="str">
            <v>3560030145</v>
          </cell>
          <cell r="C666" t="str">
            <v/>
          </cell>
          <cell r="D666" t="str">
            <v/>
          </cell>
          <cell r="E666" t="str">
            <v/>
          </cell>
          <cell r="F666" t="str">
            <v/>
          </cell>
        </row>
        <row r="667">
          <cell r="A667" t="str">
            <v>600205</v>
          </cell>
          <cell r="B667" t="str">
            <v>6090062359</v>
          </cell>
          <cell r="C667" t="str">
            <v>بوشهر</v>
          </cell>
          <cell r="D667" t="str">
            <v/>
          </cell>
          <cell r="E667" t="str">
            <v>1</v>
          </cell>
          <cell r="F667" t="str">
            <v>بوشهر- شهرستان کنگان - خیابان امام صادق</v>
          </cell>
        </row>
        <row r="668">
          <cell r="A668" t="str">
            <v>600206</v>
          </cell>
          <cell r="B668" t="str">
            <v>2451787333</v>
          </cell>
          <cell r="C668" t="str">
            <v>کنگان</v>
          </cell>
          <cell r="D668" t="str">
            <v/>
          </cell>
          <cell r="E668" t="str">
            <v>1</v>
          </cell>
          <cell r="F668" t="str">
            <v>کنگان، بلوار امام، منصور آباد، نرسیده به میدان علی والله</v>
          </cell>
        </row>
        <row r="669">
          <cell r="A669" t="str">
            <v>600207</v>
          </cell>
          <cell r="B669" t="str">
            <v>3621391241</v>
          </cell>
          <cell r="C669" t="str">
            <v>کنگان</v>
          </cell>
          <cell r="D669" t="str">
            <v/>
          </cell>
          <cell r="E669" t="str">
            <v>1</v>
          </cell>
          <cell r="F669" t="str">
            <v>کنگان،خیابان برق،فرعی چهارم،ساختمان وستا واحد 5-</v>
          </cell>
        </row>
        <row r="670">
          <cell r="A670" t="str">
            <v>600208</v>
          </cell>
          <cell r="B670" t="str">
            <v>5150002763</v>
          </cell>
          <cell r="C670" t="str">
            <v>لامرد</v>
          </cell>
          <cell r="D670" t="str">
            <v/>
          </cell>
          <cell r="E670" t="str">
            <v>1</v>
          </cell>
          <cell r="F670" t="str">
            <v>استان فارس-شهرستان لامرد-شهرستان مرودشت-روستای پاه کور</v>
          </cell>
        </row>
        <row r="671">
          <cell r="A671" t="str">
            <v>600209</v>
          </cell>
          <cell r="B671" t="str">
            <v>6099892451</v>
          </cell>
          <cell r="C671" t="str">
            <v>کنگان</v>
          </cell>
          <cell r="D671" t="str">
            <v/>
          </cell>
          <cell r="E671" t="str">
            <v>1</v>
          </cell>
          <cell r="F671" t="str">
            <v>شهرستان کنگان-روستای پرک</v>
          </cell>
        </row>
        <row r="672">
          <cell r="A672" t="str">
            <v>600210</v>
          </cell>
          <cell r="B672" t="str">
            <v>6090068527</v>
          </cell>
          <cell r="C672" t="str">
            <v>کنگان</v>
          </cell>
          <cell r="D672" t="str">
            <v/>
          </cell>
          <cell r="E672" t="str">
            <v>1</v>
          </cell>
          <cell r="F672" t="str">
            <v>کنگان-گوده شمالی-خیابان فالح مکیان-فرعی6</v>
          </cell>
        </row>
        <row r="673">
          <cell r="A673" t="str">
            <v>600211</v>
          </cell>
          <cell r="B673" t="str">
            <v>3319752316</v>
          </cell>
          <cell r="C673" t="str">
            <v>کنگان</v>
          </cell>
          <cell r="D673" t="str">
            <v/>
          </cell>
          <cell r="E673" t="str">
            <v>1</v>
          </cell>
          <cell r="F673" t="str">
            <v>کنگان-شهرک فرهنگیان-خیابان شهید مصلح-فرعی1</v>
          </cell>
        </row>
        <row r="674">
          <cell r="A674" t="str">
            <v>600212</v>
          </cell>
          <cell r="B674" t="str">
            <v>1639114483</v>
          </cell>
          <cell r="C674" t="str">
            <v>تهران</v>
          </cell>
          <cell r="D674" t="str">
            <v/>
          </cell>
          <cell r="E674" t="str">
            <v>1</v>
          </cell>
          <cell r="F674" t="str">
            <v>تهران-تهرانسر-بلوارلاله-خیابان بدخشان شمالی-کوچه7-پلاک53</v>
          </cell>
        </row>
        <row r="675">
          <cell r="A675" t="str">
            <v>600213</v>
          </cell>
          <cell r="B675" t="str">
            <v>3520521921</v>
          </cell>
          <cell r="C675" t="str">
            <v>جم</v>
          </cell>
          <cell r="D675" t="str">
            <v/>
          </cell>
          <cell r="E675" t="str">
            <v>1</v>
          </cell>
          <cell r="F675" t="str">
            <v>شهرستان جم-محله بهرحاج نوشاد</v>
          </cell>
        </row>
        <row r="676">
          <cell r="A676" t="str">
            <v>600214</v>
          </cell>
          <cell r="B676" t="str">
            <v>2291067451</v>
          </cell>
          <cell r="C676" t="str">
            <v>استان فارس</v>
          </cell>
          <cell r="D676" t="str">
            <v/>
          </cell>
          <cell r="E676" t="str">
            <v>1</v>
          </cell>
          <cell r="F676" t="str">
            <v>استان فارس-شهرستان کوار-خیابان تلاش</v>
          </cell>
        </row>
        <row r="677">
          <cell r="A677" t="str">
            <v>600215</v>
          </cell>
          <cell r="B677" t="str">
            <v>3549967594</v>
          </cell>
          <cell r="C677" t="str">
            <v>تهران</v>
          </cell>
          <cell r="D677" t="str">
            <v/>
          </cell>
          <cell r="E677" t="str">
            <v>1</v>
          </cell>
          <cell r="F677" t="str">
            <v>برکه چوپان</v>
          </cell>
        </row>
        <row r="678">
          <cell r="A678" t="str">
            <v>600216</v>
          </cell>
          <cell r="B678" t="str">
            <v>2929866497</v>
          </cell>
          <cell r="C678" t="str">
            <v>کنگان</v>
          </cell>
          <cell r="D678" t="str">
            <v/>
          </cell>
          <cell r="E678" t="str">
            <v>1</v>
          </cell>
          <cell r="F678" t="str">
            <v>کنگان-خیابان برق</v>
          </cell>
        </row>
        <row r="679">
          <cell r="A679" t="str">
            <v>600217</v>
          </cell>
          <cell r="B679" t="str">
            <v>0051629550</v>
          </cell>
          <cell r="C679" t="str">
            <v>تهران</v>
          </cell>
          <cell r="D679" t="str">
            <v/>
          </cell>
          <cell r="E679" t="str">
            <v>1</v>
          </cell>
          <cell r="F679" t="str">
            <v>تهران-خیابان کلاهدوز-خیابان مطهری-کوچه داراب شرقی-پلاک18-واحد6</v>
          </cell>
        </row>
        <row r="680">
          <cell r="A680" t="str">
            <v>600218</v>
          </cell>
          <cell r="B680" t="str">
            <v>5150117331</v>
          </cell>
          <cell r="C680" t="str">
            <v>لامرد</v>
          </cell>
          <cell r="D680" t="str">
            <v/>
          </cell>
          <cell r="E680" t="str">
            <v>1</v>
          </cell>
          <cell r="F680" t="str">
            <v>شهرستان لامرد-بخش علامردشت-روستای کمالی</v>
          </cell>
        </row>
        <row r="681">
          <cell r="A681" t="str">
            <v>600219</v>
          </cell>
          <cell r="B681" t="str">
            <v>3560140552</v>
          </cell>
          <cell r="C681" t="str">
            <v>کنگان</v>
          </cell>
          <cell r="D681" t="str">
            <v/>
          </cell>
          <cell r="E681" t="str">
            <v>1</v>
          </cell>
          <cell r="F681" t="str">
            <v>کنگان-خیابان ساحلی-محله کوزه گری-فرعی45</v>
          </cell>
        </row>
        <row r="682">
          <cell r="A682" t="str">
            <v>600221</v>
          </cell>
          <cell r="B682" t="str">
            <v>2709884674</v>
          </cell>
          <cell r="C682" t="str">
            <v>استان مازندران</v>
          </cell>
          <cell r="D682" t="str">
            <v/>
          </cell>
          <cell r="E682" t="str">
            <v>1</v>
          </cell>
          <cell r="F682" t="str">
            <v>مازندران-تنکابن-خرم آباد-خ شهید محمود سعیدی-پلاک99</v>
          </cell>
        </row>
        <row r="683">
          <cell r="A683" t="str">
            <v>600222</v>
          </cell>
          <cell r="B683" t="str">
            <v>6339936407</v>
          </cell>
          <cell r="C683" t="str">
            <v>شهرکرد</v>
          </cell>
          <cell r="D683" t="str">
            <v/>
          </cell>
          <cell r="E683" t="str">
            <v>1</v>
          </cell>
          <cell r="F683" t="str">
            <v>چهارمحال بختیاری-شهرکرد-منظریه-خیابان شهریاری-تنب کوچک-فرعی2-پلاک3</v>
          </cell>
        </row>
        <row r="684">
          <cell r="A684" t="str">
            <v>600223</v>
          </cell>
          <cell r="B684" t="str">
            <v>1819086542</v>
          </cell>
          <cell r="C684" t="str">
            <v>اصفهان</v>
          </cell>
          <cell r="D684" t="str">
            <v/>
          </cell>
          <cell r="E684" t="str">
            <v>1</v>
          </cell>
          <cell r="F684" t="str">
            <v>اصفهان-خیابان علامه امینی غربی-کوچه گلباران-مجتمع شبنم</v>
          </cell>
        </row>
        <row r="685">
          <cell r="A685" t="str">
            <v>600224</v>
          </cell>
          <cell r="B685" t="str">
            <v>3560134250</v>
          </cell>
          <cell r="C685" t="str">
            <v>کنگان</v>
          </cell>
          <cell r="D685" t="str">
            <v/>
          </cell>
          <cell r="E685" t="str">
            <v>1</v>
          </cell>
          <cell r="F685" t="str">
            <v>شهرستان کنگان-خیابان 17 شهریور-فرعی14</v>
          </cell>
        </row>
        <row r="686">
          <cell r="A686" t="str">
            <v>600225</v>
          </cell>
          <cell r="B686" t="str">
            <v>0063049732</v>
          </cell>
          <cell r="C686" t="str">
            <v>بوشهر</v>
          </cell>
          <cell r="D686" t="str">
            <v/>
          </cell>
          <cell r="E686" t="str">
            <v>1</v>
          </cell>
          <cell r="F686" t="str">
            <v>استان بوشهر-کنگان-شهرک معلم(منصورآباد)-فرعی6-روبروی مسجدابوالفضل</v>
          </cell>
        </row>
        <row r="687">
          <cell r="A687" t="str">
            <v>600226</v>
          </cell>
          <cell r="B687" t="str">
            <v>1754974643</v>
          </cell>
          <cell r="C687" t="str">
            <v>اصفهان</v>
          </cell>
          <cell r="D687" t="str">
            <v/>
          </cell>
          <cell r="E687" t="str">
            <v>1</v>
          </cell>
          <cell r="F687" t="str">
            <v>اصفهان-شاهین شهر-خیابان انوری-فرعی2غربی-پلاک22-واحد3</v>
          </cell>
        </row>
        <row r="688">
          <cell r="A688" t="str">
            <v>600227</v>
          </cell>
          <cell r="B688" t="str">
            <v>4848930596</v>
          </cell>
          <cell r="C688" t="str">
            <v>اصفهان</v>
          </cell>
          <cell r="D688" t="str">
            <v/>
          </cell>
          <cell r="E688" t="str">
            <v>1</v>
          </cell>
          <cell r="F688" t="str">
            <v>اصفهان-شهرک امیدحمزه-خیابان دکترحسابی</v>
          </cell>
        </row>
        <row r="689">
          <cell r="A689" t="str">
            <v>600228</v>
          </cell>
          <cell r="B689" t="str">
            <v>5150129127</v>
          </cell>
          <cell r="C689" t="str">
            <v>لامرد</v>
          </cell>
          <cell r="D689" t="str">
            <v/>
          </cell>
          <cell r="E689" t="str">
            <v>1</v>
          </cell>
          <cell r="F689" t="str">
            <v>استان فارس-شهرستان لامرد-شهر علامرودشت-روستای پای کوه</v>
          </cell>
        </row>
        <row r="690">
          <cell r="A690" t="str">
            <v>600229</v>
          </cell>
          <cell r="B690" t="str">
            <v>3569505995</v>
          </cell>
          <cell r="C690" t="str">
            <v>کنگان</v>
          </cell>
          <cell r="D690" t="str">
            <v/>
          </cell>
          <cell r="E690" t="str">
            <v>1</v>
          </cell>
          <cell r="F690" t="str">
            <v>شهرستان کنگان-روستای پرک-روبروی بانک صادرات</v>
          </cell>
        </row>
        <row r="691">
          <cell r="A691" t="str">
            <v>600230</v>
          </cell>
          <cell r="B691" t="str">
            <v>4251297581</v>
          </cell>
          <cell r="C691" t="str">
            <v>کنگان</v>
          </cell>
          <cell r="D691" t="str">
            <v/>
          </cell>
          <cell r="E691" t="str">
            <v>1</v>
          </cell>
          <cell r="F691" t="str">
            <v>کنگان-ایثار3-مجتمع64واحدی بسیجیان-بلوک1-طبقه2-واحد8</v>
          </cell>
        </row>
        <row r="692">
          <cell r="A692" t="str">
            <v>600231</v>
          </cell>
          <cell r="B692" t="str">
            <v>4669616722</v>
          </cell>
          <cell r="C692" t="str">
            <v>لردگان</v>
          </cell>
          <cell r="D692" t="str">
            <v/>
          </cell>
          <cell r="E692" t="str">
            <v>1</v>
          </cell>
          <cell r="F692" t="str">
            <v>لردگان-خان میرزا-روستای برجوئی</v>
          </cell>
        </row>
        <row r="693">
          <cell r="A693" t="str">
            <v>600232</v>
          </cell>
          <cell r="B693" t="str">
            <v>2372761031</v>
          </cell>
          <cell r="C693" t="str">
            <v>عسلویه</v>
          </cell>
          <cell r="D693" t="str">
            <v/>
          </cell>
          <cell r="E693" t="str">
            <v>1</v>
          </cell>
          <cell r="F693" t="str">
            <v>عسلویه-نخل تقی-خیابان توحید</v>
          </cell>
        </row>
        <row r="694">
          <cell r="A694" t="str">
            <v>600233</v>
          </cell>
          <cell r="B694" t="str">
            <v>2491594811</v>
          </cell>
          <cell r="C694" t="str">
            <v>کنگان</v>
          </cell>
          <cell r="D694" t="str">
            <v/>
          </cell>
          <cell r="E694" t="str">
            <v>1</v>
          </cell>
          <cell r="F694" t="str">
            <v>کنگان-خیابان برق-ایثار3-مجتمع یاس</v>
          </cell>
        </row>
        <row r="695">
          <cell r="A695" t="str">
            <v>600234</v>
          </cell>
          <cell r="B695" t="str">
            <v>3560039770</v>
          </cell>
          <cell r="C695" t="str">
            <v>عسلویه</v>
          </cell>
          <cell r="D695" t="str">
            <v/>
          </cell>
          <cell r="E695" t="str">
            <v>1</v>
          </cell>
          <cell r="F695" t="str">
            <v>عسلویه-شیرین نو-خیابان 17 شهریور</v>
          </cell>
        </row>
        <row r="696">
          <cell r="A696" t="str">
            <v>600235</v>
          </cell>
          <cell r="B696" t="str">
            <v>1960324055</v>
          </cell>
          <cell r="C696" t="str">
            <v>اهواز</v>
          </cell>
          <cell r="D696" t="str">
            <v/>
          </cell>
          <cell r="E696" t="str">
            <v>1</v>
          </cell>
          <cell r="F696" t="str">
            <v>اهواز-کوی ملت-خیابان 8 عامری-ساختمان رز-پلاک13</v>
          </cell>
        </row>
        <row r="697">
          <cell r="A697" t="str">
            <v>600236</v>
          </cell>
          <cell r="B697" t="str">
            <v>4269859202</v>
          </cell>
          <cell r="C697" t="str">
            <v>اهواز</v>
          </cell>
          <cell r="D697" t="str">
            <v/>
          </cell>
          <cell r="E697" t="str">
            <v>1</v>
          </cell>
          <cell r="F697" t="str">
            <v>شیراز-بلوارمدرس-مجتمع مدرس-بلوک22</v>
          </cell>
        </row>
        <row r="698">
          <cell r="A698" t="str">
            <v>600237</v>
          </cell>
          <cell r="B698" t="str">
            <v>3569705412</v>
          </cell>
          <cell r="C698" t="str">
            <v>شیراز</v>
          </cell>
          <cell r="D698" t="str">
            <v/>
          </cell>
          <cell r="E698" t="str">
            <v>1</v>
          </cell>
          <cell r="F698" t="str">
            <v>کنگان-خیابان وحدت-پشت مسجدجامع</v>
          </cell>
        </row>
        <row r="699">
          <cell r="A699" t="str">
            <v>600238</v>
          </cell>
          <cell r="B699" t="str">
            <v>3569742539</v>
          </cell>
          <cell r="C699" t="str">
            <v>کنگان</v>
          </cell>
          <cell r="D699" t="str">
            <v/>
          </cell>
          <cell r="E699" t="str">
            <v>1</v>
          </cell>
          <cell r="F699" t="str">
            <v>کنگان-روبروی پمپ بنزین گوده-خیابان شهید حمزه سمعتی-فرعی 3</v>
          </cell>
        </row>
        <row r="700">
          <cell r="A700" t="str">
            <v>600239</v>
          </cell>
          <cell r="B700" t="str">
            <v>5320007051</v>
          </cell>
          <cell r="C700" t="str">
            <v>کنگان</v>
          </cell>
          <cell r="D700" t="str">
            <v/>
          </cell>
          <cell r="E700" t="str">
            <v>1</v>
          </cell>
          <cell r="F700" t="str">
            <v>دشتستان-برازجان-دهقاند-کوچه موذنی-پلاک41</v>
          </cell>
        </row>
        <row r="701">
          <cell r="A701" t="str">
            <v>600243</v>
          </cell>
          <cell r="B701" t="str">
            <v>0077557654</v>
          </cell>
          <cell r="C701" t="str">
            <v>کرج</v>
          </cell>
          <cell r="D701" t="str">
            <v/>
          </cell>
          <cell r="E701" t="str">
            <v>1</v>
          </cell>
          <cell r="F701" t="str">
            <v>کرج-فردیس-سه راه حافظیه-خیابان 16 متری امام خمینی-نبش خیابان سعدی-ساختمان نیایش+پلاک156-واحد12</v>
          </cell>
        </row>
        <row r="702">
          <cell r="A702" t="str">
            <v>600245</v>
          </cell>
          <cell r="B702" t="str">
            <v>4130883186</v>
          </cell>
          <cell r="C702" t="str">
            <v>تهران</v>
          </cell>
          <cell r="D702" t="str">
            <v/>
          </cell>
          <cell r="E702" t="str">
            <v>1</v>
          </cell>
          <cell r="F702" t="str">
            <v>تهران-شریعتی-قلهک-کدوئی-پلاک8-واحد6</v>
          </cell>
        </row>
        <row r="703">
          <cell r="A703" t="str">
            <v>600251</v>
          </cell>
          <cell r="B703" t="str">
            <v>1930644973</v>
          </cell>
          <cell r="C703" t="str">
            <v/>
          </cell>
          <cell r="D703" t="str">
            <v/>
          </cell>
          <cell r="E703" t="str">
            <v/>
          </cell>
          <cell r="F703" t="str">
            <v/>
          </cell>
        </row>
        <row r="704">
          <cell r="A704" t="str">
            <v>600260</v>
          </cell>
          <cell r="B704" t="str">
            <v>3569423271</v>
          </cell>
          <cell r="C704" t="str">
            <v>کنگان</v>
          </cell>
          <cell r="D704" t="str">
            <v/>
          </cell>
          <cell r="E704" t="str">
            <v>7557143397</v>
          </cell>
          <cell r="F704" t="str">
            <v>کنگان روبروی اداره راه پلاک 97</v>
          </cell>
        </row>
        <row r="705">
          <cell r="A705" t="str">
            <v>600261</v>
          </cell>
          <cell r="B705" t="str">
            <v>3530045111</v>
          </cell>
          <cell r="C705" t="str">
            <v>بوشهر</v>
          </cell>
          <cell r="D705" t="str">
            <v/>
          </cell>
          <cell r="E705" t="str">
            <v/>
          </cell>
          <cell r="F705" t="str">
            <v>بوشهر</v>
          </cell>
        </row>
        <row r="706">
          <cell r="A706" t="str">
            <v>600262</v>
          </cell>
          <cell r="B706" t="str">
            <v>6100017261</v>
          </cell>
          <cell r="C706" t="str">
            <v>بوشهر</v>
          </cell>
          <cell r="D706" t="str">
            <v/>
          </cell>
          <cell r="E706" t="str">
            <v/>
          </cell>
          <cell r="F706" t="str">
            <v>بوشهر- خ -فردوسی- کوچه فردوسی-4 سمت چپ درب دوم- پلاک 10</v>
          </cell>
        </row>
        <row r="707">
          <cell r="A707" t="str">
            <v>600263</v>
          </cell>
          <cell r="B707" t="str">
            <v>0012934127</v>
          </cell>
          <cell r="C707" t="str">
            <v>تهران</v>
          </cell>
          <cell r="D707" t="str">
            <v/>
          </cell>
          <cell r="E707" t="str">
            <v/>
          </cell>
          <cell r="F707" t="str">
            <v>میدان بهرود-خ-عابدی - مجتمع کوثر- بلوک B</v>
          </cell>
        </row>
        <row r="708">
          <cell r="A708" t="str">
            <v>600264</v>
          </cell>
          <cell r="B708" t="str">
            <v/>
          </cell>
          <cell r="C708" t="str">
            <v/>
          </cell>
          <cell r="D708" t="str">
            <v/>
          </cell>
          <cell r="E708" t="str">
            <v/>
          </cell>
          <cell r="F708" t="str">
            <v/>
          </cell>
        </row>
        <row r="709">
          <cell r="A709" t="str">
            <v>600265</v>
          </cell>
          <cell r="B709" t="str">
            <v>3257661177</v>
          </cell>
          <cell r="C709" t="str">
            <v>تهران</v>
          </cell>
          <cell r="D709" t="str">
            <v/>
          </cell>
          <cell r="E709" t="str">
            <v/>
          </cell>
          <cell r="F709" t="str">
            <v>مرزداران-خ ابراهیمی- نبش الوند 14- پلاک20- واحد5</v>
          </cell>
        </row>
        <row r="710">
          <cell r="A710" t="str">
            <v>600266</v>
          </cell>
          <cell r="B710" t="str">
            <v/>
          </cell>
          <cell r="C710" t="str">
            <v/>
          </cell>
          <cell r="D710" t="str">
            <v/>
          </cell>
          <cell r="E710" t="str">
            <v/>
          </cell>
          <cell r="F710" t="str">
            <v/>
          </cell>
        </row>
        <row r="711">
          <cell r="A711" t="str">
            <v>600267</v>
          </cell>
          <cell r="B711" t="str">
            <v>0519843150</v>
          </cell>
          <cell r="C711" t="str">
            <v/>
          </cell>
          <cell r="D711" t="str">
            <v/>
          </cell>
          <cell r="E711" t="str">
            <v/>
          </cell>
          <cell r="F711" t="str">
            <v/>
          </cell>
        </row>
        <row r="712">
          <cell r="A712" t="str">
            <v>600268</v>
          </cell>
          <cell r="B712" t="str">
            <v>0021900159</v>
          </cell>
          <cell r="C712" t="str">
            <v/>
          </cell>
          <cell r="D712" t="str">
            <v/>
          </cell>
          <cell r="E712" t="str">
            <v/>
          </cell>
          <cell r="F712" t="str">
            <v/>
          </cell>
        </row>
        <row r="713">
          <cell r="A713" t="str">
            <v>600269</v>
          </cell>
          <cell r="B713" t="str">
            <v/>
          </cell>
          <cell r="C713" t="str">
            <v/>
          </cell>
          <cell r="D713" t="str">
            <v/>
          </cell>
          <cell r="E713" t="str">
            <v/>
          </cell>
          <cell r="F713" t="str">
            <v/>
          </cell>
        </row>
        <row r="714">
          <cell r="A714" t="str">
            <v>600270</v>
          </cell>
          <cell r="B714" t="str">
            <v>0067066879</v>
          </cell>
          <cell r="C714" t="str">
            <v/>
          </cell>
          <cell r="D714" t="str">
            <v/>
          </cell>
          <cell r="E714" t="str">
            <v/>
          </cell>
          <cell r="F714" t="str">
            <v/>
          </cell>
        </row>
        <row r="715">
          <cell r="A715" t="str">
            <v>600271</v>
          </cell>
          <cell r="B715" t="str">
            <v/>
          </cell>
          <cell r="C715" t="str">
            <v/>
          </cell>
          <cell r="D715" t="str">
            <v/>
          </cell>
          <cell r="E715" t="str">
            <v/>
          </cell>
          <cell r="F715" t="str">
            <v/>
          </cell>
        </row>
        <row r="716">
          <cell r="A716" t="str">
            <v>600272</v>
          </cell>
          <cell r="B716" t="str">
            <v>2293581233</v>
          </cell>
          <cell r="C716" t="str">
            <v/>
          </cell>
          <cell r="D716" t="str">
            <v/>
          </cell>
          <cell r="E716" t="str">
            <v/>
          </cell>
          <cell r="F716" t="str">
            <v/>
          </cell>
        </row>
        <row r="717">
          <cell r="A717" t="str">
            <v>600273</v>
          </cell>
          <cell r="B717" t="str">
            <v/>
          </cell>
          <cell r="C717" t="str">
            <v/>
          </cell>
          <cell r="D717" t="str">
            <v/>
          </cell>
          <cell r="E717" t="str">
            <v/>
          </cell>
          <cell r="F717" t="str">
            <v/>
          </cell>
        </row>
        <row r="718">
          <cell r="A718" t="str">
            <v>600274</v>
          </cell>
          <cell r="B718" t="str">
            <v>5320029950</v>
          </cell>
          <cell r="C718" t="str">
            <v/>
          </cell>
          <cell r="D718" t="str">
            <v/>
          </cell>
          <cell r="E718" t="str">
            <v/>
          </cell>
          <cell r="F718" t="str">
            <v/>
          </cell>
        </row>
        <row r="719">
          <cell r="A719" t="str">
            <v>600275</v>
          </cell>
          <cell r="B719" t="str">
            <v>3569953106</v>
          </cell>
          <cell r="C719" t="str">
            <v/>
          </cell>
          <cell r="D719" t="str">
            <v/>
          </cell>
          <cell r="E719" t="str">
            <v/>
          </cell>
          <cell r="F719" t="str">
            <v/>
          </cell>
        </row>
        <row r="720">
          <cell r="A720" t="str">
            <v>600276</v>
          </cell>
          <cell r="B720" t="str">
            <v>0045362793</v>
          </cell>
          <cell r="C720" t="str">
            <v/>
          </cell>
          <cell r="D720" t="str">
            <v/>
          </cell>
          <cell r="E720" t="str">
            <v/>
          </cell>
          <cell r="F720" t="str">
            <v/>
          </cell>
        </row>
        <row r="721">
          <cell r="A721" t="str">
            <v>600277</v>
          </cell>
          <cell r="B721" t="str">
            <v>0061817775</v>
          </cell>
          <cell r="C721" t="str">
            <v/>
          </cell>
          <cell r="D721" t="str">
            <v/>
          </cell>
          <cell r="E721" t="str">
            <v/>
          </cell>
          <cell r="F721" t="str">
            <v/>
          </cell>
        </row>
        <row r="722">
          <cell r="A722" t="str">
            <v>600278</v>
          </cell>
          <cell r="B722" t="str">
            <v>2030279951</v>
          </cell>
          <cell r="C722" t="str">
            <v/>
          </cell>
          <cell r="D722" t="str">
            <v/>
          </cell>
          <cell r="E722" t="str">
            <v/>
          </cell>
          <cell r="F722" t="str">
            <v/>
          </cell>
        </row>
        <row r="723">
          <cell r="A723" t="str">
            <v>600279</v>
          </cell>
          <cell r="B723" t="str">
            <v>1533876894</v>
          </cell>
          <cell r="C723" t="str">
            <v/>
          </cell>
          <cell r="D723" t="str">
            <v/>
          </cell>
          <cell r="E723" t="str">
            <v/>
          </cell>
          <cell r="F723" t="str">
            <v/>
          </cell>
        </row>
        <row r="724">
          <cell r="A724" t="str">
            <v>600280</v>
          </cell>
          <cell r="B724" t="str">
            <v>5559242055</v>
          </cell>
          <cell r="C724" t="str">
            <v/>
          </cell>
          <cell r="D724" t="str">
            <v/>
          </cell>
          <cell r="E724" t="str">
            <v/>
          </cell>
          <cell r="F724" t="str">
            <v/>
          </cell>
        </row>
        <row r="725">
          <cell r="A725" t="str">
            <v>600281</v>
          </cell>
          <cell r="B725" t="str">
            <v>4324591334</v>
          </cell>
          <cell r="C725" t="str">
            <v>تهران</v>
          </cell>
          <cell r="D725" t="str">
            <v/>
          </cell>
          <cell r="E725" t="str">
            <v/>
          </cell>
          <cell r="F725" t="str">
            <v>پونک-ایران زمین شمالی-کوچه گلزار یکم-پلاک91</v>
          </cell>
        </row>
        <row r="726">
          <cell r="A726" t="str">
            <v>600282</v>
          </cell>
          <cell r="B726" t="str">
            <v>1533715084</v>
          </cell>
          <cell r="C726" t="str">
            <v/>
          </cell>
          <cell r="D726" t="str">
            <v/>
          </cell>
          <cell r="E726" t="str">
            <v/>
          </cell>
          <cell r="F726" t="str">
            <v/>
          </cell>
        </row>
        <row r="727">
          <cell r="A727" t="str">
            <v>600283</v>
          </cell>
          <cell r="B727" t="str">
            <v>3560187737</v>
          </cell>
          <cell r="C727" t="str">
            <v/>
          </cell>
          <cell r="D727" t="str">
            <v/>
          </cell>
          <cell r="E727" t="str">
            <v/>
          </cell>
          <cell r="F727" t="str">
            <v/>
          </cell>
        </row>
        <row r="728">
          <cell r="A728" t="str">
            <v>600284</v>
          </cell>
          <cell r="B728" t="str">
            <v>0010700900</v>
          </cell>
          <cell r="C728" t="str">
            <v>تهران</v>
          </cell>
          <cell r="D728" t="str">
            <v/>
          </cell>
          <cell r="E728" t="str">
            <v>0</v>
          </cell>
          <cell r="F728" t="str">
            <v>تهران لاله زار جنوبی پاساژ ایران طبقه دوم پلاک 27</v>
          </cell>
        </row>
        <row r="729">
          <cell r="A729" t="str">
            <v>600285</v>
          </cell>
          <cell r="B729" t="str">
            <v>3309548597</v>
          </cell>
          <cell r="C729" t="str">
            <v/>
          </cell>
          <cell r="D729" t="str">
            <v/>
          </cell>
          <cell r="E729" t="str">
            <v/>
          </cell>
          <cell r="F729" t="str">
            <v/>
          </cell>
        </row>
        <row r="730">
          <cell r="A730" t="str">
            <v>600286</v>
          </cell>
          <cell r="B730" t="str">
            <v>2595814265</v>
          </cell>
          <cell r="C730" t="str">
            <v>تهران</v>
          </cell>
          <cell r="D730" t="str">
            <v/>
          </cell>
          <cell r="E730" t="str">
            <v>1434674755</v>
          </cell>
          <cell r="F730" t="str">
            <v>یوسف آباد-خ مستوفی-ک لاله-پ3-و4</v>
          </cell>
        </row>
        <row r="731">
          <cell r="A731" t="str">
            <v>600287</v>
          </cell>
          <cell r="B731" t="str">
            <v>0069887977</v>
          </cell>
          <cell r="C731" t="str">
            <v>تهران</v>
          </cell>
          <cell r="D731" t="str">
            <v/>
          </cell>
          <cell r="E731" t="str">
            <v/>
          </cell>
          <cell r="F731" t="str">
            <v>تهران</v>
          </cell>
        </row>
        <row r="732">
          <cell r="A732" t="str">
            <v>600288</v>
          </cell>
          <cell r="B732" t="str">
            <v>0049226355</v>
          </cell>
          <cell r="C732" t="str">
            <v/>
          </cell>
          <cell r="D732" t="str">
            <v/>
          </cell>
          <cell r="E732" t="str">
            <v/>
          </cell>
          <cell r="F732" t="str">
            <v/>
          </cell>
        </row>
        <row r="733">
          <cell r="A733" t="str">
            <v>600289</v>
          </cell>
          <cell r="B733" t="str">
            <v>0015014657</v>
          </cell>
          <cell r="C733" t="str">
            <v/>
          </cell>
          <cell r="D733" t="str">
            <v/>
          </cell>
          <cell r="E733" t="str">
            <v/>
          </cell>
          <cell r="F733" t="str">
            <v/>
          </cell>
        </row>
        <row r="734">
          <cell r="A734" t="str">
            <v>600290</v>
          </cell>
          <cell r="B734" t="str">
            <v>0074673343</v>
          </cell>
          <cell r="C734" t="str">
            <v/>
          </cell>
          <cell r="D734" t="str">
            <v/>
          </cell>
          <cell r="E734" t="str">
            <v/>
          </cell>
          <cell r="F734" t="str">
            <v/>
          </cell>
        </row>
        <row r="735">
          <cell r="A735" t="str">
            <v>600291</v>
          </cell>
          <cell r="B735" t="str">
            <v>2300142708</v>
          </cell>
          <cell r="C735" t="str">
            <v>عسلویه</v>
          </cell>
          <cell r="D735" t="str">
            <v/>
          </cell>
          <cell r="E735" t="str">
            <v>7163617593</v>
          </cell>
          <cell r="F735" t="str">
            <v>عسلویه</v>
          </cell>
        </row>
        <row r="736">
          <cell r="A736" t="str">
            <v>600292</v>
          </cell>
          <cell r="B736" t="str">
            <v>3560061644</v>
          </cell>
          <cell r="C736" t="str">
            <v>کنگان</v>
          </cell>
          <cell r="D736" t="str">
            <v/>
          </cell>
          <cell r="E736" t="str">
            <v/>
          </cell>
          <cell r="F736" t="str">
            <v>خیابان وحدت - سلامی سنتر 2</v>
          </cell>
        </row>
        <row r="737">
          <cell r="A737" t="str">
            <v>600293</v>
          </cell>
          <cell r="B737" t="str">
            <v>6579980443</v>
          </cell>
          <cell r="C737" t="str">
            <v>کنگان</v>
          </cell>
          <cell r="D737" t="str">
            <v/>
          </cell>
          <cell r="E737" t="str">
            <v>7551481164</v>
          </cell>
          <cell r="F737" t="str">
            <v>بندر کنگان - منصورآباد - بلوار امام خمینی (ره) - روبروی کارواش شمس - طبقه همکف</v>
          </cell>
        </row>
        <row r="738">
          <cell r="A738" t="str">
            <v>600294</v>
          </cell>
          <cell r="B738" t="str">
            <v>3520992965</v>
          </cell>
          <cell r="C738" t="str">
            <v/>
          </cell>
          <cell r="D738" t="str">
            <v/>
          </cell>
          <cell r="E738" t="str">
            <v/>
          </cell>
          <cell r="F738" t="str">
            <v/>
          </cell>
        </row>
        <row r="739">
          <cell r="A739" t="str">
            <v>600295</v>
          </cell>
          <cell r="B739" t="str">
            <v>6279976696</v>
          </cell>
          <cell r="C739" t="str">
            <v/>
          </cell>
          <cell r="D739" t="str">
            <v/>
          </cell>
          <cell r="E739" t="str">
            <v/>
          </cell>
          <cell r="F739" t="str">
            <v/>
          </cell>
        </row>
        <row r="740">
          <cell r="A740" t="str">
            <v>600296</v>
          </cell>
          <cell r="B740" t="str">
            <v>5919552506</v>
          </cell>
          <cell r="C740" t="str">
            <v>جم</v>
          </cell>
          <cell r="D740" t="str">
            <v/>
          </cell>
          <cell r="E740" t="str">
            <v>7558118854</v>
          </cell>
          <cell r="F740" t="str">
            <v>خیابان مالچه - جنب مخزن فروشی صداقت - پلاک 220</v>
          </cell>
        </row>
        <row r="741">
          <cell r="A741" t="str">
            <v>600297</v>
          </cell>
          <cell r="B741" t="str">
            <v>0453504310</v>
          </cell>
          <cell r="C741" t="str">
            <v>تهران</v>
          </cell>
          <cell r="D741" t="str">
            <v/>
          </cell>
          <cell r="E741" t="str">
            <v/>
          </cell>
          <cell r="F741" t="str">
            <v>تهرانسر-خ اصلی-کوی19-پ18</v>
          </cell>
        </row>
        <row r="742">
          <cell r="A742" t="str">
            <v>600298</v>
          </cell>
          <cell r="B742" t="str">
            <v>1911374486</v>
          </cell>
          <cell r="C742" t="str">
            <v>اهواز</v>
          </cell>
          <cell r="D742" t="str">
            <v/>
          </cell>
          <cell r="E742" t="str">
            <v/>
          </cell>
          <cell r="F742" t="str">
            <v>اهواز-کیانپارس-خ دوم-فاز3-پ124</v>
          </cell>
        </row>
        <row r="743">
          <cell r="A743" t="str">
            <v>600299</v>
          </cell>
          <cell r="B743" t="str">
            <v>2300705966</v>
          </cell>
          <cell r="C743" t="str">
            <v>تهران</v>
          </cell>
          <cell r="D743" t="str">
            <v/>
          </cell>
          <cell r="E743" t="str">
            <v/>
          </cell>
          <cell r="F743" t="str">
            <v>ستاری شمال - میرزا بابایی - پلاک 207</v>
          </cell>
        </row>
        <row r="744">
          <cell r="A744" t="str">
            <v>600300</v>
          </cell>
          <cell r="B744" t="str">
            <v>3992347362</v>
          </cell>
          <cell r="C744" t="str">
            <v/>
          </cell>
          <cell r="D744" t="str">
            <v/>
          </cell>
          <cell r="E744" t="str">
            <v/>
          </cell>
          <cell r="F744" t="str">
            <v/>
          </cell>
        </row>
        <row r="745">
          <cell r="A745" t="str">
            <v>600301</v>
          </cell>
          <cell r="B745" t="str">
            <v>1672459362</v>
          </cell>
          <cell r="C745" t="str">
            <v/>
          </cell>
          <cell r="D745" t="str">
            <v/>
          </cell>
          <cell r="E745" t="str">
            <v/>
          </cell>
          <cell r="F745" t="str">
            <v/>
          </cell>
        </row>
        <row r="746">
          <cell r="A746" t="str">
            <v>600302</v>
          </cell>
          <cell r="B746" t="str">
            <v>3570033236</v>
          </cell>
          <cell r="C746" t="str">
            <v>کنگان</v>
          </cell>
          <cell r="D746" t="str">
            <v/>
          </cell>
          <cell r="E746" t="str">
            <v/>
          </cell>
          <cell r="F746" t="str">
            <v>کنگان میدان غدیر فرعی 6</v>
          </cell>
        </row>
        <row r="747">
          <cell r="A747" t="str">
            <v>600303</v>
          </cell>
          <cell r="B747" t="str">
            <v/>
          </cell>
          <cell r="C747" t="str">
            <v/>
          </cell>
          <cell r="D747" t="str">
            <v/>
          </cell>
          <cell r="E747" t="str">
            <v/>
          </cell>
          <cell r="F747" t="str">
            <v/>
          </cell>
        </row>
        <row r="748">
          <cell r="A748" t="str">
            <v>600304</v>
          </cell>
          <cell r="B748" t="str">
            <v>6579962291</v>
          </cell>
          <cell r="C748" t="str">
            <v>کنگان</v>
          </cell>
          <cell r="D748" t="str">
            <v/>
          </cell>
          <cell r="E748" t="str">
            <v/>
          </cell>
          <cell r="F748" t="str">
            <v>کنگان خ مسجد جامع 100 متر جلوتر ابه طرف سه راه نخل تقی</v>
          </cell>
        </row>
        <row r="749">
          <cell r="A749" t="str">
            <v>600305</v>
          </cell>
          <cell r="B749" t="str">
            <v>6839704947</v>
          </cell>
          <cell r="C749" t="str">
            <v/>
          </cell>
          <cell r="D749" t="str">
            <v/>
          </cell>
          <cell r="E749" t="str">
            <v/>
          </cell>
          <cell r="F749" t="str">
            <v/>
          </cell>
        </row>
        <row r="750">
          <cell r="A750" t="str">
            <v>600306</v>
          </cell>
          <cell r="B750" t="str">
            <v>1490115544</v>
          </cell>
          <cell r="C750" t="str">
            <v>کنگان</v>
          </cell>
          <cell r="D750" t="str">
            <v/>
          </cell>
          <cell r="E750" t="str">
            <v/>
          </cell>
          <cell r="F750" t="str">
            <v>بلوار امام-چهارراه طالقانی-تعاونی مرزنشینان-جنب عطاری ابوعلی سینا</v>
          </cell>
        </row>
        <row r="751">
          <cell r="A751" t="str">
            <v>600307</v>
          </cell>
          <cell r="B751" t="str">
            <v/>
          </cell>
          <cell r="C751" t="str">
            <v>کنگان</v>
          </cell>
          <cell r="D751" t="str">
            <v/>
          </cell>
          <cell r="E751" t="str">
            <v/>
          </cell>
          <cell r="F751" t="str">
            <v>بندرکنگان-تمبک جدید</v>
          </cell>
        </row>
        <row r="752">
          <cell r="A752" t="str">
            <v>600308</v>
          </cell>
          <cell r="B752" t="str">
            <v>3560073871</v>
          </cell>
          <cell r="C752" t="str">
            <v>کنگان</v>
          </cell>
          <cell r="D752" t="str">
            <v/>
          </cell>
          <cell r="E752" t="str">
            <v/>
          </cell>
          <cell r="F752" t="str">
            <v>کنگان محله گوده جنوبی</v>
          </cell>
        </row>
        <row r="753">
          <cell r="A753" t="str">
            <v>600309</v>
          </cell>
          <cell r="B753" t="str">
            <v/>
          </cell>
          <cell r="C753" t="str">
            <v/>
          </cell>
          <cell r="D753" t="str">
            <v/>
          </cell>
          <cell r="E753" t="str">
            <v/>
          </cell>
          <cell r="F753" t="str">
            <v/>
          </cell>
        </row>
        <row r="754">
          <cell r="A754" t="str">
            <v>600314</v>
          </cell>
          <cell r="B754" t="str">
            <v/>
          </cell>
          <cell r="C754" t="str">
            <v/>
          </cell>
          <cell r="D754" t="str">
            <v/>
          </cell>
          <cell r="E754" t="str">
            <v/>
          </cell>
          <cell r="F754" t="str">
            <v/>
          </cell>
        </row>
        <row r="755">
          <cell r="A755" t="str">
            <v>600315</v>
          </cell>
          <cell r="B755" t="str">
            <v>1090306202</v>
          </cell>
          <cell r="C755" t="str">
            <v/>
          </cell>
          <cell r="D755" t="str">
            <v/>
          </cell>
          <cell r="E755" t="str">
            <v/>
          </cell>
          <cell r="F755" t="str">
            <v/>
          </cell>
        </row>
        <row r="756">
          <cell r="A756" t="str">
            <v>600319</v>
          </cell>
          <cell r="B756" t="str">
            <v>0010080521</v>
          </cell>
          <cell r="C756" t="str">
            <v>تهران</v>
          </cell>
          <cell r="D756" t="str">
            <v/>
          </cell>
          <cell r="E756" t="str">
            <v>1858747639</v>
          </cell>
          <cell r="F756" t="str">
            <v>کیانشهر-خ شهید علی ابراهیمی-خ فتحی-بن بست3-پ3</v>
          </cell>
        </row>
        <row r="757">
          <cell r="A757" t="str">
            <v>600320</v>
          </cell>
          <cell r="B757" t="str">
            <v>0450079643</v>
          </cell>
          <cell r="C757" t="str">
            <v/>
          </cell>
          <cell r="D757" t="str">
            <v/>
          </cell>
          <cell r="E757" t="str">
            <v/>
          </cell>
          <cell r="F757" t="str">
            <v/>
          </cell>
        </row>
        <row r="758">
          <cell r="A758" t="str">
            <v>600322</v>
          </cell>
          <cell r="B758" t="str">
            <v>6639518635</v>
          </cell>
          <cell r="C758" t="str">
            <v>بوشهر</v>
          </cell>
          <cell r="D758" t="str">
            <v/>
          </cell>
          <cell r="E758" t="str">
            <v>6491773965</v>
          </cell>
          <cell r="F758" t="str">
            <v>بوشهر شهرستان کنگان خیابان ملاصدرا</v>
          </cell>
        </row>
        <row r="759">
          <cell r="A759" t="str">
            <v>600323</v>
          </cell>
          <cell r="B759" t="str">
            <v>5329958814</v>
          </cell>
          <cell r="C759" t="str">
            <v>بوشهر</v>
          </cell>
          <cell r="D759" t="str">
            <v/>
          </cell>
          <cell r="E759" t="str">
            <v/>
          </cell>
          <cell r="F759" t="str">
            <v>بوشهر خیابان طالقانی روبروی نمایندگی سایپا -جنب بیمه ایران</v>
          </cell>
        </row>
        <row r="760">
          <cell r="A760" t="str">
            <v>600324</v>
          </cell>
          <cell r="B760" t="str">
            <v>1490231692</v>
          </cell>
          <cell r="C760" t="str">
            <v>کنگان</v>
          </cell>
          <cell r="D760" t="str">
            <v/>
          </cell>
          <cell r="E760" t="str">
            <v/>
          </cell>
          <cell r="F760" t="str">
            <v>کنگان بلوار امام نرسیده به چهارراه طالقانی نبش فرعی 54</v>
          </cell>
        </row>
        <row r="761">
          <cell r="A761" t="str">
            <v>600325</v>
          </cell>
          <cell r="B761" t="str">
            <v>3569910016</v>
          </cell>
          <cell r="C761" t="str">
            <v>کنگان</v>
          </cell>
          <cell r="D761" t="str">
            <v/>
          </cell>
          <cell r="E761" t="str">
            <v/>
          </cell>
          <cell r="F761" t="str">
            <v>کنگان منصور آباد نبش فرعی 5</v>
          </cell>
        </row>
        <row r="762">
          <cell r="A762" t="str">
            <v>600326</v>
          </cell>
          <cell r="B762" t="str">
            <v/>
          </cell>
          <cell r="C762" t="str">
            <v/>
          </cell>
          <cell r="D762" t="str">
            <v/>
          </cell>
          <cell r="E762" t="str">
            <v/>
          </cell>
          <cell r="F762" t="str">
            <v/>
          </cell>
        </row>
        <row r="763">
          <cell r="A763" t="str">
            <v>600327</v>
          </cell>
          <cell r="B763" t="str">
            <v>3560075068</v>
          </cell>
          <cell r="C763" t="str">
            <v>کنگان</v>
          </cell>
          <cell r="D763" t="str">
            <v/>
          </cell>
          <cell r="E763" t="str">
            <v/>
          </cell>
          <cell r="F763" t="str">
            <v>کنگان تمبک جدید مجتمع خوشخبر</v>
          </cell>
        </row>
        <row r="764">
          <cell r="A764" t="str">
            <v>600328</v>
          </cell>
          <cell r="B764" t="str">
            <v>3560185653</v>
          </cell>
          <cell r="C764" t="str">
            <v>کنگان</v>
          </cell>
          <cell r="D764" t="str">
            <v/>
          </cell>
          <cell r="E764" t="str">
            <v/>
          </cell>
          <cell r="F764" t="str">
            <v>کنگان</v>
          </cell>
        </row>
        <row r="765">
          <cell r="A765" t="str">
            <v>600329</v>
          </cell>
          <cell r="B765" t="str">
            <v>1940814324</v>
          </cell>
          <cell r="C765" t="str">
            <v>کنگان</v>
          </cell>
          <cell r="D765" t="str">
            <v/>
          </cell>
          <cell r="E765" t="str">
            <v/>
          </cell>
          <cell r="F765" t="str">
            <v>کنگان فلکه پریشانی روبروی پارکینگ سید</v>
          </cell>
        </row>
        <row r="766">
          <cell r="A766" t="str">
            <v>600330</v>
          </cell>
          <cell r="B766" t="str">
            <v>0060785586</v>
          </cell>
          <cell r="C766" t="str">
            <v>کنگان</v>
          </cell>
          <cell r="D766" t="str">
            <v/>
          </cell>
          <cell r="E766" t="str">
            <v/>
          </cell>
          <cell r="F766" t="str">
            <v>کنگان روبروی تمبک جدید ساختمان خوش خبر</v>
          </cell>
        </row>
        <row r="767">
          <cell r="A767" t="str">
            <v>600331</v>
          </cell>
          <cell r="B767" t="str">
            <v>3962643710</v>
          </cell>
          <cell r="C767" t="str">
            <v>کنگان</v>
          </cell>
          <cell r="D767" t="str">
            <v/>
          </cell>
          <cell r="E767" t="str">
            <v/>
          </cell>
          <cell r="F767" t="str">
            <v>روستای برکه چوپان</v>
          </cell>
        </row>
        <row r="768">
          <cell r="A768" t="str">
            <v>600332</v>
          </cell>
          <cell r="B768" t="str">
            <v>6579924081</v>
          </cell>
          <cell r="C768" t="str">
            <v>کنگان</v>
          </cell>
          <cell r="D768" t="str">
            <v/>
          </cell>
          <cell r="E768" t="str">
            <v/>
          </cell>
          <cell r="F768" t="str">
            <v>کنگان بلوار امام روبروی بانک کشاورزی</v>
          </cell>
        </row>
        <row r="769">
          <cell r="A769" t="str">
            <v>600333</v>
          </cell>
          <cell r="B769" t="str">
            <v>2297223511</v>
          </cell>
          <cell r="C769" t="str">
            <v>عسلویه</v>
          </cell>
          <cell r="D769" t="str">
            <v/>
          </cell>
          <cell r="E769" t="str">
            <v>7511844831</v>
          </cell>
          <cell r="F769" t="str">
            <v>عسلویه نخل تقی فلکه نماز کوچه اندیشه</v>
          </cell>
        </row>
        <row r="770">
          <cell r="A770" t="str">
            <v>600334</v>
          </cell>
          <cell r="B770" t="str">
            <v>5159156623</v>
          </cell>
          <cell r="C770" t="str">
            <v/>
          </cell>
          <cell r="D770" t="str">
            <v/>
          </cell>
          <cell r="E770" t="str">
            <v/>
          </cell>
          <cell r="F770" t="str">
            <v/>
          </cell>
        </row>
        <row r="771">
          <cell r="A771" t="str">
            <v>600335</v>
          </cell>
          <cell r="B771" t="str">
            <v>0439716179</v>
          </cell>
          <cell r="C771" t="str">
            <v>تهران</v>
          </cell>
          <cell r="D771" t="str">
            <v/>
          </cell>
          <cell r="E771" t="str">
            <v>1657118176</v>
          </cell>
          <cell r="F771" t="str">
            <v>خرمدشت-بلوار اصلی -ک پنجم شرقی پ 56 جدید</v>
          </cell>
        </row>
        <row r="772">
          <cell r="A772" t="str">
            <v>600336</v>
          </cell>
          <cell r="B772" t="str">
            <v/>
          </cell>
          <cell r="C772" t="str">
            <v>تهران</v>
          </cell>
          <cell r="D772" t="str">
            <v/>
          </cell>
          <cell r="E772" t="str">
            <v/>
          </cell>
          <cell r="F772" t="str">
            <v>تهران،خ امیر کبیر کوچه ناظم الاطبا شمالی، پلاک 58</v>
          </cell>
        </row>
        <row r="773">
          <cell r="A773" t="str">
            <v>600337</v>
          </cell>
          <cell r="B773" t="str">
            <v>6579964685</v>
          </cell>
          <cell r="C773" t="str">
            <v>کنگان</v>
          </cell>
          <cell r="D773" t="str">
            <v/>
          </cell>
          <cell r="E773" t="str">
            <v>7557164767</v>
          </cell>
          <cell r="F773" t="str">
            <v>کنگان روبروی پمپ بنزین صفایی</v>
          </cell>
        </row>
        <row r="774">
          <cell r="A774" t="str">
            <v>600338</v>
          </cell>
          <cell r="B774" t="str">
            <v>2162662604</v>
          </cell>
          <cell r="C774" t="str">
            <v>تهران</v>
          </cell>
          <cell r="D774" t="str">
            <v/>
          </cell>
          <cell r="E774" t="str">
            <v/>
          </cell>
          <cell r="F774" t="str">
            <v>تهران-پونک-شاهین شمالی-خ بصارتی-بن بست معادن-پلاک5-واحد2</v>
          </cell>
        </row>
        <row r="775">
          <cell r="A775" t="str">
            <v>600340</v>
          </cell>
          <cell r="B775" t="str">
            <v>6579681217</v>
          </cell>
          <cell r="C775" t="str">
            <v>کنگان</v>
          </cell>
          <cell r="D775" t="str">
            <v/>
          </cell>
          <cell r="E775" t="str">
            <v>7557164938</v>
          </cell>
          <cell r="F775" t="str">
            <v>کنگان بلوار امام جنب فروشگاه رفاه</v>
          </cell>
        </row>
        <row r="776">
          <cell r="A776" t="str">
            <v>600341</v>
          </cell>
          <cell r="B776" t="str">
            <v>4870140284</v>
          </cell>
          <cell r="C776" t="str">
            <v>کنگان</v>
          </cell>
          <cell r="D776" t="str">
            <v/>
          </cell>
          <cell r="E776" t="str">
            <v>7557157453</v>
          </cell>
          <cell r="F776" t="str">
            <v>کنگان خیابان استقلال لوازم خانگی گلسرخ</v>
          </cell>
        </row>
        <row r="777">
          <cell r="A777" t="str">
            <v>600342</v>
          </cell>
          <cell r="B777" t="str">
            <v>1220014346</v>
          </cell>
          <cell r="C777" t="str">
            <v/>
          </cell>
          <cell r="D777" t="str">
            <v/>
          </cell>
          <cell r="E777" t="str">
            <v/>
          </cell>
          <cell r="F777" t="str">
            <v/>
          </cell>
        </row>
        <row r="778">
          <cell r="A778" t="str">
            <v>600343</v>
          </cell>
          <cell r="B778" t="str">
            <v>0082753611</v>
          </cell>
          <cell r="C778" t="str">
            <v/>
          </cell>
          <cell r="D778" t="str">
            <v/>
          </cell>
          <cell r="E778" t="str">
            <v/>
          </cell>
          <cell r="F778" t="str">
            <v/>
          </cell>
        </row>
        <row r="779">
          <cell r="A779" t="str">
            <v>600344</v>
          </cell>
          <cell r="B779" t="str">
            <v>3369433044</v>
          </cell>
          <cell r="C779" t="str">
            <v>کرج</v>
          </cell>
          <cell r="D779" t="str">
            <v/>
          </cell>
          <cell r="E779" t="str">
            <v/>
          </cell>
          <cell r="F779" t="str">
            <v>کرج-جاده ملارد-گلستان یکم-ساختمان24واحدی-نیلگون-پلاک79</v>
          </cell>
        </row>
        <row r="780">
          <cell r="A780" t="str">
            <v>600345</v>
          </cell>
          <cell r="B780" t="str">
            <v/>
          </cell>
          <cell r="C780" t="str">
            <v/>
          </cell>
          <cell r="D780" t="str">
            <v/>
          </cell>
          <cell r="E780" t="str">
            <v/>
          </cell>
          <cell r="F780" t="str">
            <v/>
          </cell>
        </row>
        <row r="781">
          <cell r="A781" t="str">
            <v>600346</v>
          </cell>
          <cell r="B781" t="str">
            <v>1950496376</v>
          </cell>
          <cell r="C781" t="str">
            <v>کنگان</v>
          </cell>
          <cell r="D781" t="str">
            <v/>
          </cell>
          <cell r="E781" t="str">
            <v>37233024</v>
          </cell>
          <cell r="F781" t="str">
            <v>کنگان مابین تمبک جدید و پمپ بنزین صفایی</v>
          </cell>
        </row>
        <row r="782">
          <cell r="A782" t="str">
            <v>600347</v>
          </cell>
          <cell r="B782" t="str">
            <v>0919328245</v>
          </cell>
          <cell r="C782" t="str">
            <v>تهران</v>
          </cell>
          <cell r="D782" t="str">
            <v/>
          </cell>
          <cell r="E782" t="str">
            <v/>
          </cell>
          <cell r="F782" t="str">
            <v>کن-سرآسیاب-کوچه بیگی-کوچه سیدعلی-پلاک18</v>
          </cell>
        </row>
        <row r="783">
          <cell r="A783" t="str">
            <v>600348</v>
          </cell>
          <cell r="B783" t="str">
            <v>2062836406</v>
          </cell>
          <cell r="C783" t="str">
            <v>کنگان</v>
          </cell>
          <cell r="D783" t="str">
            <v/>
          </cell>
          <cell r="E783" t="str">
            <v>7539187819</v>
          </cell>
          <cell r="F783" t="str">
            <v>کنگان -تمبک جدید ابتدای نخل غانم</v>
          </cell>
        </row>
        <row r="784">
          <cell r="A784" t="str">
            <v>600349</v>
          </cell>
          <cell r="B784" t="str">
            <v/>
          </cell>
          <cell r="C784" t="str">
            <v>تهران</v>
          </cell>
          <cell r="D784" t="str">
            <v/>
          </cell>
          <cell r="E784" t="str">
            <v/>
          </cell>
          <cell r="F784" t="str">
            <v>شهرک غرب بلوار دریا ،بین بلوار پاکنژاد و فرحزادی ،پلاک 235 طبقه 2</v>
          </cell>
        </row>
        <row r="785">
          <cell r="A785" t="str">
            <v>600350</v>
          </cell>
          <cell r="B785" t="str">
            <v>4269852208</v>
          </cell>
          <cell r="C785" t="str">
            <v>عسلویه</v>
          </cell>
          <cell r="D785" t="str">
            <v/>
          </cell>
          <cell r="E785" t="str">
            <v/>
          </cell>
          <cell r="F785" t="str">
            <v>سه راه عسلویه</v>
          </cell>
        </row>
        <row r="786">
          <cell r="A786" t="str">
            <v>600351</v>
          </cell>
          <cell r="B786" t="str">
            <v>0059597313</v>
          </cell>
          <cell r="C786" t="str">
            <v>تهران</v>
          </cell>
          <cell r="D786" t="str">
            <v/>
          </cell>
          <cell r="E786" t="str">
            <v>1144935139</v>
          </cell>
          <cell r="F786" t="str">
            <v>لاله زار جنوبی کوچه مجمر پلاک 48</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fp\Finance\Adish%20Refinery\Adish%20Group\Hosseini\&#1605;&#1593;&#1575;&#1605;&#1604;&#1575;&#1578;%20&#1601;&#1589;&#1604;&#1740;\169-1401\Autemn%201401\&#1608;&#1585;&#1688;&#1606;%202%20&#1601;&#1575;&#1740;&#1604;%20&#1605;&#1593;&#1575;&#1605;&#1604;&#1575;&#1578;%20&#1601;&#1589;&#1604;&#1740;%20&#1662;&#1575;&#1740;&#1740;&#1586;%2014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yed Masoud Hossei" refreshedDate="44956.428469444443" createdVersion="8" refreshedVersion="8" minRefreshableVersion="3" recordCount="8846" xr:uid="{EF51F738-CE1B-4D15-B6C4-A117029717AE}">
  <cacheSource type="worksheet">
    <worksheetSource ref="A2:W8628" sheet="ریز اسناد"/>
  </cacheSource>
  <cacheFields count="23">
    <cacheField name="شناسه قلم سند" numFmtId="165">
      <sharedItems containsSemiMixedTypes="0" containsString="0" containsNumber="1" containsInteger="1" minValue="137641" maxValue="184107"/>
    </cacheField>
    <cacheField name="شماره سند" numFmtId="165">
      <sharedItems containsSemiMixedTypes="0" containsString="0" containsNumber="1" containsInteger="1" minValue="1152" maxValue="1676"/>
    </cacheField>
    <cacheField name="شماره عطف" numFmtId="165">
      <sharedItems containsSemiMixedTypes="0" containsString="0" containsNumber="1" containsInteger="1" minValue="980" maxValue="2139" count="525">
        <n v="1979"/>
        <n v="1187"/>
        <n v="1541"/>
        <n v="1788"/>
        <n v="1317"/>
        <n v="1853"/>
        <n v="1925"/>
        <n v="1656"/>
        <n v="1725"/>
        <n v="1026"/>
        <n v="1428"/>
        <n v="1536"/>
        <n v="1707"/>
        <n v="1634"/>
        <n v="1841"/>
        <n v="1430"/>
        <n v="1708"/>
        <n v="1843"/>
        <n v="1431"/>
        <n v="1709"/>
        <n v="1842"/>
        <n v="1753"/>
        <n v="1378"/>
        <n v="1219"/>
        <n v="1377"/>
        <n v="1220"/>
        <n v="1087"/>
        <n v="1150"/>
        <n v="1238"/>
        <n v="1570"/>
        <n v="1432"/>
        <n v="1244"/>
        <n v="1609"/>
        <n v="1435"/>
        <n v="1538"/>
        <n v="1530"/>
        <n v="1528"/>
        <n v="2028"/>
        <n v="2027"/>
        <n v="2018"/>
        <n v="1731"/>
        <n v="1710"/>
        <n v="1674"/>
        <n v="1766"/>
        <n v="1760"/>
        <n v="1478"/>
        <n v="1499"/>
        <n v="1847"/>
        <n v="2121"/>
        <n v="1474"/>
        <n v="2101"/>
        <n v="1336"/>
        <n v="1073"/>
        <n v="1078"/>
        <n v="1264"/>
        <n v="1293"/>
        <n v="1348"/>
        <n v="1848"/>
        <n v="1823"/>
        <n v="1809"/>
        <n v="1810"/>
        <n v="1849"/>
        <n v="1711"/>
        <n v="2030"/>
        <n v="1489"/>
        <n v="1252"/>
        <n v="1072"/>
        <n v="1490"/>
        <n v="1292"/>
        <n v="1350"/>
        <n v="1694"/>
        <n v="1590"/>
        <n v="1552"/>
        <n v="1652"/>
        <n v="2029"/>
        <n v="1736"/>
        <n v="2026"/>
        <n v="1739"/>
        <n v="1864"/>
        <n v="1476"/>
        <n v="2134"/>
        <n v="2139"/>
        <n v="1463"/>
        <n v="1401"/>
        <n v="1758"/>
        <n v="2129"/>
        <n v="1500"/>
        <n v="2060"/>
        <n v="2131"/>
        <n v="2108"/>
        <n v="1299"/>
        <n v="1300"/>
        <n v="1911"/>
        <n v="2061"/>
        <n v="1726"/>
        <n v="1740"/>
        <n v="1919"/>
        <n v="1921"/>
        <n v="1998"/>
        <n v="2000"/>
        <n v="2001"/>
        <n v="2003"/>
        <n v="1403"/>
        <n v="1865"/>
        <n v="1867"/>
        <n v="1869"/>
        <n v="1417"/>
        <n v="1475"/>
        <n v="1756"/>
        <n v="1554"/>
        <n v="1619"/>
        <n v="2115"/>
        <n v="1703"/>
        <n v="1735"/>
        <n v="1012"/>
        <n v="1161"/>
        <n v="1250"/>
        <n v="1621"/>
        <n v="1065"/>
        <n v="1137"/>
        <n v="1913"/>
        <n v="1914"/>
        <n v="1922"/>
        <n v="2009"/>
        <n v="2125"/>
        <n v="2012"/>
        <n v="2059"/>
        <n v="2106"/>
        <n v="2107"/>
        <n v="2133"/>
        <n v="1376"/>
        <n v="1868"/>
        <n v="1873"/>
        <n v="1901"/>
        <n v="1906"/>
        <n v="1908"/>
        <n v="1006"/>
        <n v="1255"/>
        <n v="1318"/>
        <n v="1557"/>
        <n v="1349"/>
        <n v="1754"/>
        <n v="1576"/>
        <n v="2024"/>
        <n v="1561"/>
        <n v="1559"/>
        <n v="1558"/>
        <n v="1527"/>
        <n v="1563"/>
        <n v="1564"/>
        <n v="1615"/>
        <n v="2025"/>
        <n v="1637"/>
        <n v="1880"/>
        <n v="1811"/>
        <n v="1876"/>
        <n v="2023"/>
        <n v="1737"/>
        <n v="1738"/>
        <n v="2031"/>
        <n v="1816"/>
        <n v="1393"/>
        <n v="1379"/>
        <n v="1586"/>
        <n v="1702"/>
        <n v="1236"/>
        <n v="1467"/>
        <n v="1665"/>
        <n v="1746"/>
        <n v="1567"/>
        <n v="1556"/>
        <n v="1304"/>
        <n v="1228"/>
        <n v="1314"/>
        <n v="1413"/>
        <n v="1582"/>
        <n v="1395"/>
        <n v="1450"/>
        <n v="1583"/>
        <n v="1372"/>
        <n v="1581"/>
        <n v="1580"/>
        <n v="1595"/>
        <n v="1635"/>
        <n v="1661"/>
        <n v="1704"/>
        <n v="1715"/>
        <n v="1716"/>
        <n v="1692"/>
        <n v="1789"/>
        <n v="1791"/>
        <n v="1024"/>
        <n v="1025"/>
        <n v="1028"/>
        <n v="1305"/>
        <n v="1306"/>
        <n v="1307"/>
        <n v="1309"/>
        <n v="1216"/>
        <n v="1218"/>
        <n v="1312"/>
        <n v="1296"/>
        <n v="1498"/>
        <n v="1446"/>
        <n v="1452"/>
        <n v="1493"/>
        <n v="1682"/>
        <n v="1714"/>
        <n v="1820"/>
        <n v="1763"/>
        <n v="1764"/>
        <n v="1790"/>
        <n v="1301"/>
        <n v="1310"/>
        <n v="1331"/>
        <n v="1502"/>
        <n v="1575"/>
        <n v="1672"/>
        <n v="1021"/>
        <n v="1239"/>
        <n v="1521"/>
        <n v="1588"/>
        <n v="1748"/>
        <n v="1794"/>
        <n v="1793"/>
        <n v="1589"/>
        <n v="1822"/>
        <n v="1215"/>
        <n v="1325"/>
        <n v="1295"/>
        <n v="1326"/>
        <n v="1226"/>
        <n v="1217"/>
        <n v="1591"/>
        <n v="1592"/>
        <n v="1594"/>
        <n v="1824"/>
        <n v="1826"/>
        <n v="1593"/>
        <n v="1227"/>
        <n v="1732"/>
        <n v="1258"/>
        <n v="1263"/>
        <n v="1321"/>
        <n v="1400"/>
        <n v="1443"/>
        <n v="1444"/>
        <n v="1491"/>
        <n v="1355"/>
        <n v="1451"/>
        <n v="1501"/>
        <n v="1492"/>
        <n v="1360"/>
        <n v="1503"/>
        <n v="1504"/>
        <n v="1396"/>
        <n v="1505"/>
        <n v="1506"/>
        <n v="1419"/>
        <n v="1507"/>
        <n v="1540"/>
        <n v="1508"/>
        <n v="1606"/>
        <n v="1578"/>
        <n v="1600"/>
        <n v="1601"/>
        <n v="1607"/>
        <n v="1553"/>
        <n v="1602"/>
        <n v="2138"/>
        <n v="1604"/>
        <n v="1668"/>
        <n v="1605"/>
        <n v="1669"/>
        <n v="1670"/>
        <n v="1596"/>
        <n v="1671"/>
        <n v="1608"/>
        <n v="1673"/>
        <n v="1649"/>
        <n v="1684"/>
        <n v="1712"/>
        <n v="1686"/>
        <n v="1687"/>
        <n v="1690"/>
        <n v="1691"/>
        <n v="1677"/>
        <n v="1755"/>
        <n v="1681"/>
        <n v="1757"/>
        <n v="1706"/>
        <n v="1759"/>
        <n v="1761"/>
        <n v="1734"/>
        <n v="1742"/>
        <n v="1762"/>
        <n v="1768"/>
        <n v="1783"/>
        <n v="1785"/>
        <n v="1020"/>
        <n v="1341"/>
        <n v="1022"/>
        <n v="1342"/>
        <n v="1343"/>
        <n v="1344"/>
        <n v="1224"/>
        <n v="1223"/>
        <n v="1242"/>
        <n v="1345"/>
        <n v="1361"/>
        <n v="1221"/>
        <n v="1346"/>
        <n v="1231"/>
        <n v="1453"/>
        <n v="1509"/>
        <n v="1464"/>
        <n v="1510"/>
        <n v="1485"/>
        <n v="1511"/>
        <n v="1513"/>
        <n v="1525"/>
        <n v="1514"/>
        <n v="1522"/>
        <n v="1747"/>
        <n v="1599"/>
        <n v="2105"/>
        <n v="1584"/>
        <n v="1741"/>
        <n v="1893"/>
        <n v="1749"/>
        <n v="1243"/>
        <n v="1362"/>
        <n v="1245"/>
        <n v="1247"/>
        <n v="1440"/>
        <n v="1441"/>
        <n v="1495"/>
        <n v="1579"/>
        <n v="1494"/>
        <n v="1496"/>
        <n v="1497"/>
        <n v="1529"/>
        <n v="1287"/>
        <n v="998"/>
        <n v="999"/>
        <n v="1351"/>
        <n v="1418"/>
        <n v="1487"/>
        <n v="1700"/>
        <n v="1844"/>
        <n v="1960"/>
        <n v="1680"/>
        <n v="1751"/>
        <n v="1265"/>
        <n v="1268"/>
        <n v="1272"/>
        <n v="1565"/>
        <n v="1940"/>
        <n v="1648"/>
        <n v="1063"/>
        <n v="1356"/>
        <n v="1462"/>
        <n v="1585"/>
        <n v="1902"/>
        <n v="1909"/>
        <n v="1920"/>
        <n v="1999"/>
        <n v="2004"/>
        <n v="2010"/>
        <n v="2109"/>
        <n v="2110"/>
        <n v="1038"/>
        <n v="1043"/>
        <n v="1044"/>
        <n v="1045"/>
        <n v="1560"/>
        <n v="1410"/>
        <n v="1411"/>
        <n v="1409"/>
        <n v="1414"/>
        <n v="1277"/>
        <n v="1744"/>
        <n v="1855"/>
        <n v="2086"/>
        <n v="1628"/>
        <n v="1011"/>
        <n v="1568"/>
        <n v="1887"/>
        <n v="1866"/>
        <n v="1532"/>
        <n v="1713"/>
        <n v="1518"/>
        <n v="1611"/>
        <n v="1636"/>
        <n v="1659"/>
        <n v="1730"/>
        <n v="1770"/>
        <n v="1587"/>
        <n v="1386"/>
        <n v="1534"/>
        <n v="1427"/>
        <n v="1457"/>
        <n v="1640"/>
        <n v="1752"/>
        <n v="1772"/>
        <n v="1854"/>
        <n v="1052"/>
        <n v="1470"/>
        <n v="1657"/>
        <n v="1912"/>
        <n v="1733"/>
        <n v="1719"/>
        <n v="1720"/>
        <n v="1780"/>
        <n v="1931"/>
        <n v="1627"/>
        <n v="1337"/>
        <n v="1515"/>
        <n v="1516"/>
        <n v="1517"/>
        <n v="1406"/>
        <n v="1407"/>
        <n v="1135"/>
        <n v="1539"/>
        <n v="1437"/>
        <n v="1679"/>
        <n v="1936"/>
        <n v="1064"/>
        <n v="2111"/>
        <n v="1651"/>
        <n v="1722"/>
        <n v="1723"/>
        <n v="1724"/>
        <n v="1429"/>
        <n v="1699"/>
        <n v="1845"/>
        <n v="1339"/>
        <n v="1629"/>
        <n v="1256"/>
        <n v="1404"/>
        <n v="1479"/>
        <n v="1544"/>
        <n v="2103"/>
        <n v="1281"/>
        <n v="1678"/>
        <n v="1422"/>
        <n v="1535"/>
        <n v="1618"/>
        <n v="1598"/>
        <n v="1003"/>
        <n v="1004"/>
        <n v="1121"/>
        <n v="1271"/>
        <n v="1423"/>
        <n v="1964"/>
        <n v="1630"/>
        <n v="1519"/>
        <n v="1631"/>
        <n v="2122"/>
        <n v="1466"/>
        <n v="1254"/>
        <n v="1465"/>
        <n v="1533"/>
        <n v="1647"/>
        <n v="1138"/>
        <n v="1727"/>
        <n v="1777"/>
        <n v="1644"/>
        <n v="1990"/>
        <n v="1645"/>
        <n v="1729"/>
        <n v="1240"/>
        <n v="1241"/>
        <n v="1246"/>
        <n v="1057"/>
        <n v="1266"/>
        <n v="1270"/>
        <n v="1458"/>
        <n v="1454"/>
        <n v="1546"/>
        <n v="1461"/>
        <n v="1610"/>
        <n v="1632"/>
        <n v="1750"/>
        <n v="1835"/>
        <n v="1836"/>
        <n v="1402"/>
        <n v="1787"/>
        <n v="1488"/>
        <n v="1701"/>
        <n v="1961"/>
        <n v="1569"/>
        <n v="980"/>
        <n v="1027"/>
        <n v="1048"/>
        <n v="1169"/>
        <n v="1257"/>
        <n v="1274"/>
        <n v="1316"/>
        <n v="1353"/>
        <n v="1405"/>
        <n v="1412"/>
        <n v="1468"/>
        <n v="1469"/>
        <n v="1551"/>
        <n v="1571"/>
        <n v="1616"/>
        <n v="1660"/>
        <n v="1705"/>
        <n v="1814"/>
        <n v="1483"/>
        <n v="1728"/>
        <n v="1531"/>
        <n v="1537"/>
        <n v="1653"/>
        <n v="1695"/>
        <n v="1807"/>
        <n v="1471"/>
        <n v="1520"/>
        <n v="1894"/>
        <n v="1776"/>
        <n v="1717"/>
        <n v="1481"/>
        <n v="1784"/>
        <n v="1460"/>
      </sharedItems>
    </cacheField>
    <cacheField name="تاریخ سند" numFmtId="0">
      <sharedItems/>
    </cacheField>
    <cacheField name="توضیحات" numFmtId="0">
      <sharedItems longText="1"/>
    </cacheField>
    <cacheField name="بدهکار" numFmtId="38">
      <sharedItems containsSemiMixedTypes="0" containsString="0" containsNumber="1" containsInteger="1" minValue="0" maxValue="8500000000000"/>
    </cacheField>
    <cacheField name="بستانکار" numFmtId="38">
      <sharedItems containsSemiMixedTypes="0" containsString="0" containsNumber="1" containsInteger="1" minValue="0" maxValue="8500000000000"/>
    </cacheField>
    <cacheField name="مانده" numFmtId="38">
      <sharedItems containsSemiMixedTypes="0" containsString="0" containsNumber="1" containsInteger="1" minValue="-8500000000000" maxValue="8500000000000"/>
    </cacheField>
    <cacheField name="معین" numFmtId="165">
      <sharedItems containsSemiMixedTypes="0" containsString="0" containsNumber="1" containsInteger="1" minValue="1" maxValue="505"/>
    </cacheField>
    <cacheField name="GLRef" numFmtId="165">
      <sharedItems containsSemiMixedTypes="0" containsString="0" containsNumber="1" containsInteger="1" minValue="1" maxValue="57"/>
    </cacheField>
    <cacheField name="DLLevel4" numFmtId="0">
      <sharedItems/>
    </cacheField>
    <cacheField name="DLLevel5" numFmtId="0">
      <sharedItems/>
    </cacheField>
    <cacheField name="Title1" numFmtId="0">
      <sharedItems/>
    </cacheField>
    <cacheField name="Code1" numFmtId="0">
      <sharedItems/>
    </cacheField>
    <cacheField name="Title2" numFmtId="0">
      <sharedItems count="24">
        <s v="سایر حسابها و اسناد پرداختنی غیر تجاری"/>
        <s v="ذخیره بازخرید خدمت"/>
        <s v="سایر حسابهای دریافتنی"/>
        <s v="حساب انتظامی به نفع شرکت"/>
        <s v="سپرده ها و ودایع پرداختنی"/>
        <s v="سایر موجودی ها"/>
        <s v="داراییهای ثابت"/>
        <s v="داراییهای نامشهود"/>
        <s v="سایر درآمد ها  و هزینه های غیر عملیاتی"/>
        <s v="سایر درآمد ها و هزینه های عملیاتی"/>
        <s v="موجودی نقد و بانک"/>
        <s v="حساب انتظامی به عهده شرکت"/>
        <s v="سرمایه"/>
        <s v="سایر حسابها و اسناد پرداختنی غیر جاری"/>
        <s v="پیش پرداختها"/>
        <s v="سپرده ها و ودایع"/>
        <s v="سرمایه گذاری های بلند مدت"/>
        <s v="تسهیلات دریافتی بلند مدت"/>
        <s v="هزینه های عملیاتی"/>
        <s v="هزینه های مالی"/>
        <s v="هزینه های حقوق و دستمزد"/>
        <s v="هزینه های عمومی و اداری"/>
        <s v="سایر هزینه های اداری و تشکیلاتی"/>
        <s v="مواد و مصالح و آهن آلات و قطعات و ملزومات مصرفی"/>
      </sharedItems>
    </cacheField>
    <cacheField name="Code2" numFmtId="0">
      <sharedItems count="24">
        <s v="342"/>
        <s v="481"/>
        <s v="142"/>
        <s v="911"/>
        <s v="343"/>
        <s v="159"/>
        <s v="251"/>
        <s v="271"/>
        <s v="651"/>
        <s v="641"/>
        <s v="111"/>
        <s v="921"/>
        <s v="511"/>
        <s v="442"/>
        <s v="181"/>
        <s v="143"/>
        <s v="221"/>
        <s v="471"/>
        <s v="871"/>
        <s v="881"/>
        <s v="811"/>
        <s v="831"/>
        <s v="891"/>
        <s v="861"/>
      </sharedItems>
    </cacheField>
    <cacheField name="Title3" numFmtId="0">
      <sharedItems/>
    </cacheField>
    <cacheField name="Code3" numFmtId="0">
      <sharedItems/>
    </cacheField>
    <cacheField name="Title4" numFmtId="0">
      <sharedItems/>
    </cacheField>
    <cacheField name="Code4" numFmtId="0">
      <sharedItems/>
    </cacheField>
    <cacheField name="Title_En4" numFmtId="0">
      <sharedItems/>
    </cacheField>
    <cacheField name="Title5" numFmtId="0">
      <sharedItems/>
    </cacheField>
    <cacheField name="Code5"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yed Masoud Hossei" refreshedDate="44956.86154027778" createdVersion="8" refreshedVersion="8" minRefreshableVersion="3" recordCount="535" xr:uid="{1AAE18B8-A7A0-484A-ACF3-5DEDC492C990}">
  <cacheSource type="worksheet">
    <worksheetSource ref="A2:Q535" sheet="کلیه خریدها" r:id="rId2"/>
  </cacheSource>
  <cacheFields count="17">
    <cacheField name="شناسه قلم سند" numFmtId="165">
      <sharedItems containsSemiMixedTypes="0" containsString="0" containsNumber="1" containsInteger="1" minValue="137847" maxValue="183929"/>
    </cacheField>
    <cacheField name="شماره سند" numFmtId="165">
      <sharedItems containsSemiMixedTypes="0" containsString="0" containsNumber="1" containsInteger="1" minValue="1154" maxValue="1676"/>
    </cacheField>
    <cacheField name="شماره عطف" numFmtId="165">
      <sharedItems containsSemiMixedTypes="0" containsString="0" containsNumber="1" containsInteger="1" minValue="999" maxValue="2139"/>
    </cacheField>
    <cacheField name="آنالیز سند" numFmtId="165">
      <sharedItems/>
    </cacheField>
    <cacheField name="تاریخ سند" numFmtId="0">
      <sharedItems/>
    </cacheField>
    <cacheField name="توضیحات" numFmtId="0">
      <sharedItems/>
    </cacheField>
    <cacheField name="بدهکار" numFmtId="38">
      <sharedItems containsSemiMixedTypes="0" containsString="0" containsNumber="1" containsInteger="1" minValue="0" maxValue="0"/>
    </cacheField>
    <cacheField name="بستانکار" numFmtId="38">
      <sharedItems containsSemiMixedTypes="0" containsString="0" containsNumber="1" containsInteger="1" minValue="220400" maxValue="703701759245"/>
    </cacheField>
    <cacheField name="مانده" numFmtId="38">
      <sharedItems containsSemiMixedTypes="0" containsString="0" containsNumber="1" containsInteger="1" minValue="-703701759245" maxValue="-220400"/>
    </cacheField>
    <cacheField name="Title1" numFmtId="0">
      <sharedItems/>
    </cacheField>
    <cacheField name="Code1" numFmtId="0">
      <sharedItems/>
    </cacheField>
    <cacheField name="Title2" numFmtId="0">
      <sharedItems/>
    </cacheField>
    <cacheField name="Code2" numFmtId="0">
      <sharedItems/>
    </cacheField>
    <cacheField name="Title3" numFmtId="0">
      <sharedItems/>
    </cacheField>
    <cacheField name="Code3" numFmtId="0">
      <sharedItems/>
    </cacheField>
    <cacheField name="Title4" numFmtId="0">
      <sharedItems count="101">
        <s v="حمید شمسی"/>
        <s v="برق و صنعت پارس (باقری)"/>
        <s v="اسماعیل رحمانی"/>
        <s v="مجتبی اجباری"/>
        <s v="حمید محمدی"/>
        <s v="مهندسین مشاور پی کاو"/>
        <s v="مهرزاد افشار (بازرگانی پارس)"/>
        <s v="موسی پاداش  (کالای صنعتی و واشر بری آبادان)"/>
        <s v="همکاران سیستم"/>
        <s v="ارتباط نوین"/>
        <s v="پولاد پیچ کار"/>
        <s v="حمل و نقل بین المللی مسیر طلایی راسا"/>
        <s v="تیر ناو ساتراپ"/>
        <s v="خبرگان بین المللی تهران"/>
        <s v="Energy &amp; Water International FZE-(فرآب اینترنشنال)"/>
        <s v="(شرکت ملی نفت ایران)سازمان منطقه ویژه اقتصادی انرژی پارس"/>
        <s v="نوآوران فن آوازه"/>
        <s v="فاتح صنعت کیمیا (FGS)"/>
        <s v="پارس شوفاژ - علی بوشهری"/>
        <s v="حمل و نقل کهورک بار لامرد"/>
        <s v="MOSACO SHIPPINGFORWARDING(L.L.C.)"/>
        <s v="Kwb"/>
        <s v="سپهر مولد"/>
        <s v="حمل و نقل بین المللی توشه بر"/>
        <s v="مهندسی پایاصنعت تیران"/>
        <s v="خدمات ماشین اداری رامتین(رستم فرودیان)"/>
        <s v="بیمه آسیا"/>
        <s v="ذوب آهن آریان بوئین زهرا"/>
        <s v="تولیدی و صنعتی فراسان"/>
        <s v="ریخته گری برناگداز"/>
        <s v="اتصالات استیل آراز(دقیق سازان آراز)"/>
        <s v="کاریز هیدرو سازه گیل"/>
        <s v="شرکت تولیدی پی ای اس"/>
        <s v="تولیدی و بازرگانی نیاشیمی"/>
        <s v="مهندسین مشاور تهران جوان"/>
        <s v="ملی صنایع پتروشیمی"/>
        <s v="گروه ترخیص کاران پارس(مسلم بهروزی)"/>
        <s v="نعمت عبدی"/>
        <s v="حمل و نقل بین المللی هماهنگ بار پارس"/>
        <s v="آریا انرژی البرز"/>
        <s v="مرکز پژوهش متالورژی رازی"/>
        <s v="تجارت گستر سیراف سپهر"/>
        <s v="شبکه انتقال داده های رهام تک"/>
        <s v="پمپهای صنعتی ایران IIP"/>
        <s v="فروشگاه آهن اسکندری-وحید نجاری"/>
        <s v="شرکت تعاونی پرتو صنعت کنگان"/>
        <s v="شرکت تولیدی و صنعتی سیم و کابل مغان"/>
        <s v="شرکت صنعتی آما"/>
        <s v="آهن آلات نوین آرکا"/>
        <s v="شرکت صنعتی و شیمیایی رنگین زره"/>
        <s v="پترو پویش سهند"/>
        <s v="سیراف بتن جنوب (مرضیه هدایتی)"/>
        <s v="انرژی کویر پایا (EKP)"/>
        <s v="تولیدی سیم و کابل یزد"/>
        <s v="پیمانکاری حمل ماسه بادی بحرانی-محمد بحرانی"/>
        <s v="ایمن سهند آریا"/>
        <s v="ظریف صنعت پیشرو"/>
        <s v="سامان اندیشه ستیا"/>
        <s v="صنعت پروژه توس"/>
        <s v="بازرگانی پیچ وکرپی پارس-نوید افشار(کد ملی1950697886)"/>
        <s v="dillinger"/>
        <s v="آوای جاویدان کسب وکار"/>
        <s v="پترو کهن نفتان"/>
        <s v="پویا گستر آرتا صنعت"/>
        <s v="شهاب پلاستیک"/>
        <s v="ابزار طهران(زهرا باقری)"/>
        <s v="جهان عایق پارس"/>
        <s v="ارغوان کبیر"/>
        <s v="روشن جام یلدا"/>
        <s v="تولیدی صنعتی ناب استیل"/>
        <s v="صنایع چینی زرین ایران"/>
        <s v="مشاورین سامانه پژوهان"/>
        <s v="پلیمر آوا نوین ایرانیان"/>
        <s v="رایان ورانگر"/>
        <s v="شرکت پویا سامانه همکاران"/>
        <s v="گروه توسعه و نوسازی صنایع گداختار"/>
        <s v="کاظم بلوچی(یخ)"/>
        <s v="علیرضا ولدخانی"/>
        <s v="فروشگاه رنگ مهراب  (مهراب احمدی)"/>
        <s v="اسکندر رمضانی (ناصر توکل محمود آبادی)"/>
        <s v="مرتضی احمدی(تیرچه بلوک یکتا)"/>
        <s v="پرتو پرواز فردا"/>
        <s v="ابراهیم اسماعیلی هریسی"/>
        <s v="سیده ناهید جعفری"/>
        <s v="شرکت پترو صنعت عادل"/>
        <s v="شرکت مجتمع معدنی و صنعت آهن و فولاد بافق"/>
        <s v="کشتیرانی در سفیر هرمز"/>
        <s v="شرکت پترو صنعت وندا"/>
        <s v="فروشگاه طاهری"/>
        <s v="شرکت اطلس فولاد ارم"/>
        <s v="Leser GmbH &amp; CO.KG"/>
        <s v="شرکت پیشگامان فناوری مدریک پارس"/>
        <s v="موسسه پژوهش و آموزش همکاران سیستم"/>
        <s v="نواندیشان پالایش جم"/>
        <s v="شرکت پالایش روغن های صنعتی زنگان"/>
        <s v="بازرسی فنی بین المللی پرسا پایش"/>
        <s v="میزان بار تهران"/>
        <s v="پرستوی سفید خلیج فارس"/>
        <s v="مهدی بابایی جلودار"/>
        <s v="شرکت خدمات مسافرت هوایی و جهانگردی دور پرواز"/>
        <s v="مهندسین مشاور نگر اندیش(طرح و ساخت نگر اندیش)"/>
      </sharedItems>
    </cacheField>
    <cacheField name="Code4" numFmtId="0">
      <sharedItems count="101">
        <s v="600334"/>
        <s v="600337"/>
        <s v="600340"/>
        <s v="600341"/>
        <s v="600342"/>
        <s v="400050"/>
        <s v="600346"/>
        <s v="600350"/>
        <s v="400025"/>
        <s v="400040"/>
        <s v="400042"/>
        <s v="400342"/>
        <s v="400375"/>
        <s v="400176"/>
        <s v="400051"/>
        <s v="400056"/>
        <s v="400061"/>
        <s v="400081"/>
        <s v="400084"/>
        <s v="400092"/>
        <s v="400320"/>
        <s v="400275"/>
        <s v="400094"/>
        <s v="400215"/>
        <s v="400097"/>
        <s v="400102"/>
        <s v="400104"/>
        <s v="400105"/>
        <s v="400114"/>
        <s v="400132"/>
        <s v="400136"/>
        <s v="400141"/>
        <s v="400144"/>
        <s v="400159"/>
        <s v="400165"/>
        <s v="400170"/>
        <s v="400303"/>
        <s v="600090"/>
        <s v="400203"/>
        <s v="400396"/>
        <s v="400291"/>
        <s v="400230"/>
        <s v="400316"/>
        <s v="400184"/>
        <s v="400152"/>
        <s v="400156"/>
        <s v="400157"/>
        <s v="400192"/>
        <s v="400196"/>
        <s v="400197"/>
        <s v="400207"/>
        <s v="400208"/>
        <s v="400212"/>
        <s v="400236"/>
        <s v="400247"/>
        <s v="400248"/>
        <s v="400185"/>
        <s v="400288"/>
        <s v="400311"/>
        <s v="400330"/>
        <s v="400331"/>
        <s v="400335"/>
        <s v="400268"/>
        <s v="400359"/>
        <s v="400354"/>
        <s v="400363"/>
        <s v="400369"/>
        <s v="400370"/>
        <s v="400204"/>
        <s v="400377"/>
        <s v="400379"/>
        <s v="400387"/>
        <s v="400391"/>
        <s v="400392"/>
        <s v="400399"/>
        <s v="400400"/>
        <s v="600283"/>
        <s v="600303"/>
        <s v="600304"/>
        <s v="600305"/>
        <s v="600307"/>
        <s v="400095"/>
        <s v="600345"/>
        <s v="600308"/>
        <s v="400402"/>
        <s v="400403"/>
        <s v="400371"/>
        <s v="400412"/>
        <s v="400413"/>
        <s v="400414"/>
        <s v="400416"/>
        <s v="400422"/>
        <s v="400423"/>
        <s v="400425"/>
        <s v="400418"/>
        <s v="400378"/>
        <s v="400408"/>
        <s v="400358"/>
        <s v="600348"/>
        <s v="400420"/>
        <s v="400068"/>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46">
  <r>
    <n v="181401"/>
    <n v="1674"/>
    <x v="0"/>
    <s v="1401/09/30"/>
    <s v="فرهاد حجاری زاده- بابت مالیات اجاره پرداختنی ساختمان دفترمرکزی از 1401/09/01 تا 1401/09/30 مطابق قرارداد 18998249"/>
    <n v="0"/>
    <n v="518750000"/>
    <n v="-518750000"/>
    <n v="122"/>
    <n v="24"/>
    <s v="600320"/>
    <s v=""/>
    <s v="بدهیهای جاری"/>
    <s v="3"/>
    <x v="0"/>
    <x v="0"/>
    <s v="مالیات اجاره پرداختنی"/>
    <s v="34235"/>
    <s v="فرهاد حجاری زاده"/>
    <s v="600320"/>
    <s v=""/>
    <s v=""/>
    <s v=""/>
  </r>
  <r>
    <n v="141125"/>
    <n v="1283"/>
    <x v="1"/>
    <s v="1401/07/30"/>
    <s v="فرهاد حجاری زاده- بابت هزینه اجاره ساختمان دفترمرکزی از 1401/07/01 الی 1401/07/31 مطابق قرارداد 18998249"/>
    <n v="0"/>
    <n v="2281250000"/>
    <n v="-2281250000"/>
    <n v="117"/>
    <n v="24"/>
    <s v="600320"/>
    <s v=""/>
    <s v="بدهیهای جاری"/>
    <s v="3"/>
    <x v="0"/>
    <x v="0"/>
    <s v="سایر حسابهای پرداختنی"/>
    <s v="34221"/>
    <s v="فرهاد حجاری زاده"/>
    <s v="600320"/>
    <s v=""/>
    <s v=""/>
    <s v=""/>
  </r>
  <r>
    <n v="162521"/>
    <n v="1509"/>
    <x v="2"/>
    <s v="1401/08/30"/>
    <s v="فرهاد حجاری زاده- بابت هزینه اجاره ساختمان دفترمرکزی از 1401/08/01 الی 1401/08/31 مطابق قرارداد 18998249"/>
    <n v="0"/>
    <n v="2281250000"/>
    <n v="-2281250000"/>
    <n v="117"/>
    <n v="24"/>
    <s v="600320"/>
    <s v=""/>
    <s v="بدهیهای جاری"/>
    <s v="3"/>
    <x v="0"/>
    <x v="0"/>
    <s v="سایر حسابهای پرداختنی"/>
    <s v="34221"/>
    <s v="فرهاد حجاری زاده"/>
    <s v="600320"/>
    <s v=""/>
    <s v=""/>
    <s v=""/>
  </r>
  <r>
    <n v="176293"/>
    <n v="1547"/>
    <x v="3"/>
    <s v="1401/09/06"/>
    <s v="پرداخت چک 859864 بانک تجارت بنام فرهاد حجاری زاده بابت اجاره 1401/07/01 تا 1401/08/31 6 دانگ ساختمان اداری پلاک ثبتی فرعی شماره 2693 از پلاک ثبتی اصلی3381 به مساحت 1210 مترمربع طبق قرارداد 18998249"/>
    <n v="4562500000"/>
    <n v="0"/>
    <n v="4562500000"/>
    <n v="117"/>
    <n v="24"/>
    <s v="600320"/>
    <s v=""/>
    <s v="بدهیهای جاری"/>
    <s v="3"/>
    <x v="0"/>
    <x v="0"/>
    <s v="سایر حسابهای پرداختنی"/>
    <s v="34221"/>
    <s v="فرهاد حجاری زاده"/>
    <s v="600320"/>
    <s v=""/>
    <s v=""/>
    <s v=""/>
  </r>
  <r>
    <n v="181402"/>
    <n v="1674"/>
    <x v="0"/>
    <s v="1401/09/30"/>
    <s v="فرهاد حجاری زاده- بابت اجاره پرداختنی ساختمان دفترمرکزی از 1401/09/01 تا 1401/09/30 مطابق قرارداد 18998249"/>
    <n v="0"/>
    <n v="2281250000"/>
    <n v="-2281250000"/>
    <n v="117"/>
    <n v="24"/>
    <s v="600320"/>
    <s v=""/>
    <s v="بدهیهای جاری"/>
    <s v="3"/>
    <x v="0"/>
    <x v="0"/>
    <s v="سایر حسابهای پرداختنی"/>
    <s v="34221"/>
    <s v="فرهاد حجاری زاده"/>
    <s v="600320"/>
    <s v=""/>
    <s v=""/>
    <s v=""/>
  </r>
  <r>
    <n v="141124"/>
    <n v="1283"/>
    <x v="1"/>
    <s v="1401/07/30"/>
    <s v="فرهاد حجاری زاده- بابت مالیات اجاره ساختمان دفترمرکزی از 1401/07/01 الی 1401/07/31 مطابق قرارداد 18998249"/>
    <n v="0"/>
    <n v="518750000"/>
    <n v="-518750000"/>
    <n v="122"/>
    <n v="24"/>
    <s v="600320"/>
    <s v=""/>
    <s v="بدهیهای جاری"/>
    <s v="3"/>
    <x v="0"/>
    <x v="0"/>
    <s v="مالیات اجاره پرداختنی"/>
    <s v="34235"/>
    <s v="فرهاد حجاری زاده"/>
    <s v="600320"/>
    <s v=""/>
    <s v=""/>
    <s v=""/>
  </r>
  <r>
    <n v="162520"/>
    <n v="1509"/>
    <x v="2"/>
    <s v="1401/08/30"/>
    <s v="فرهاد حجاری زاده- بابت هزینه اجاره ساختمان دفترمرکزی از 1401/08/01 الی 1401/08/31 مطابق قرارداد 18998249"/>
    <n v="0"/>
    <n v="518750000"/>
    <n v="-518750000"/>
    <n v="122"/>
    <n v="24"/>
    <s v="600320"/>
    <s v=""/>
    <s v="بدهیهای جاری"/>
    <s v="3"/>
    <x v="0"/>
    <x v="0"/>
    <s v="مالیات اجاره پرداختنی"/>
    <s v="34235"/>
    <s v="فرهاد حجاری زاده"/>
    <s v="600320"/>
    <s v=""/>
    <s v=""/>
    <s v=""/>
  </r>
  <r>
    <n v="176294"/>
    <n v="1547"/>
    <x v="3"/>
    <s v="1401/09/06"/>
    <s v="پرداخت چک 859865 بانک تجارت بنام فرهاد حجاری زاده بابت مالیات اجاره 1401/07/01 تا 1400/08/31، واحد 400222 کلاسه 303 (قبض 33780631298 )"/>
    <n v="1000000000"/>
    <n v="0"/>
    <n v="1000000000"/>
    <n v="122"/>
    <n v="24"/>
    <s v="600320"/>
    <s v=""/>
    <s v="بدهیهای جاری"/>
    <s v="3"/>
    <x v="0"/>
    <x v="0"/>
    <s v="مالیات اجاره پرداختنی"/>
    <s v="34235"/>
    <s v="فرهاد حجاری زاده"/>
    <s v="600320"/>
    <s v=""/>
    <s v=""/>
    <s v=""/>
  </r>
  <r>
    <n v="142869"/>
    <n v="1257"/>
    <x v="4"/>
    <s v="1401/07/24"/>
    <s v="حمید شمسی- سند MRS شماره 2081 بابت خرید طی فاکتور 401/12"/>
    <n v="0"/>
    <n v="97882000"/>
    <n v="-97882000"/>
    <n v="117"/>
    <n v="24"/>
    <s v="600334"/>
    <s v=""/>
    <s v="بدهیهای جاری"/>
    <s v="3"/>
    <x v="0"/>
    <x v="0"/>
    <s v="سایر حسابهای پرداختنی"/>
    <s v="34221"/>
    <s v="حمید شمسی"/>
    <s v="600334"/>
    <s v=""/>
    <s v=""/>
    <s v=""/>
  </r>
  <r>
    <n v="177175"/>
    <n v="1391"/>
    <x v="5"/>
    <s v="1401/08/09"/>
    <s v="پرداخت چک 162194 بانک تجارت بنام آقای نادر شمسی بابت خرید لوله پلی اتیلن طی ف 401/12/ک از فروشگاه پلی وسی بندر"/>
    <n v="97882000"/>
    <n v="0"/>
    <n v="97882000"/>
    <n v="117"/>
    <n v="24"/>
    <s v="600334"/>
    <s v=""/>
    <s v="بدهیهای جاری"/>
    <s v="3"/>
    <x v="0"/>
    <x v="0"/>
    <s v="سایر حسابهای پرداختنی"/>
    <s v="34221"/>
    <s v="حمید شمسی"/>
    <s v="600334"/>
    <s v=""/>
    <s v=""/>
    <s v=""/>
  </r>
  <r>
    <n v="181016"/>
    <n v="1440"/>
    <x v="6"/>
    <s v="1401/08/16"/>
    <s v="برق و صنعت پارس (باقری)- سند MRS شماره 2411 بابت خرید طی فاکتور 401/08 خرید مفصل و لاینر"/>
    <n v="0"/>
    <n v="350000000"/>
    <n v="-350000000"/>
    <n v="117"/>
    <n v="24"/>
    <s v="600337"/>
    <s v=""/>
    <s v="بدهیهای جاری"/>
    <s v="3"/>
    <x v="0"/>
    <x v="0"/>
    <s v="سایر حسابهای پرداختنی"/>
    <s v="34221"/>
    <s v="برق و صنعت پارس (باقری)"/>
    <s v="600337"/>
    <s v=""/>
    <s v=""/>
    <s v=""/>
  </r>
  <r>
    <n v="174494"/>
    <n v="1545"/>
    <x v="7"/>
    <s v="1401/09/06"/>
    <s v="برق و صنعت پارس (باقری)- سند MRS شماره 2441 بابت خرید طی فاکتور 401/25"/>
    <n v="0"/>
    <n v="324000000"/>
    <n v="-324000000"/>
    <n v="117"/>
    <n v="24"/>
    <s v="600337"/>
    <s v=""/>
    <s v="بدهیهای جاری"/>
    <s v="3"/>
    <x v="0"/>
    <x v="0"/>
    <s v="سایر حسابهای پرداختنی"/>
    <s v="34221"/>
    <s v="برق و صنعت پارس (باقری)"/>
    <s v="600337"/>
    <s v=""/>
    <s v=""/>
    <s v=""/>
  </r>
  <r>
    <n v="175637"/>
    <n v="1624"/>
    <x v="8"/>
    <s v="1401/09/23"/>
    <s v="پرداخت چک 859897 بانک تجارت بنام آقای حسین باقری بابت خرید مفاصل رزینی طی ص 401/25 از فروشگاه برق و صنعت پارس"/>
    <n v="324000000"/>
    <n v="0"/>
    <n v="324000000"/>
    <n v="117"/>
    <n v="24"/>
    <s v="600337"/>
    <s v=""/>
    <s v="بدهیهای جاری"/>
    <s v="3"/>
    <x v="0"/>
    <x v="0"/>
    <s v="سایر حسابهای پرداختنی"/>
    <s v="34221"/>
    <s v="برق و صنعت پارس (باقری)"/>
    <s v="600337"/>
    <s v=""/>
    <s v=""/>
    <s v=""/>
  </r>
  <r>
    <n v="138526"/>
    <n v="1197"/>
    <x v="9"/>
    <s v="1401/07/12"/>
    <s v="بخشی  از  چک 923049 (اقتصاد)بابت واریز حقوق شهریور ماه 1401   پرسنل طبق لیست پیوست(واریزی) حسینی"/>
    <n v="214340959"/>
    <n v="0"/>
    <n v="214340959"/>
    <n v="125"/>
    <n v="24"/>
    <s v="600338"/>
    <s v=""/>
    <s v="بدهیهای جاری"/>
    <s v="3"/>
    <x v="0"/>
    <x v="0"/>
    <s v="حقوق پرداختنی"/>
    <s v="34241"/>
    <s v="سید مسعود حسینی"/>
    <s v="600338"/>
    <s v=""/>
    <s v=""/>
    <s v=""/>
  </r>
  <r>
    <n v="146760"/>
    <n v="1289"/>
    <x v="10"/>
    <s v="1401/07/30"/>
    <s v="بابت حقوق پرداختنی مهر ماه"/>
    <n v="0"/>
    <n v="231483608"/>
    <n v="-231483608"/>
    <n v="125"/>
    <n v="24"/>
    <s v="600338"/>
    <s v=""/>
    <s v="بدهیهای جاری"/>
    <s v="3"/>
    <x v="0"/>
    <x v="0"/>
    <s v="حقوق پرداختنی"/>
    <s v="34241"/>
    <s v="سید مسعود حسینی"/>
    <s v="600338"/>
    <s v=""/>
    <s v=""/>
    <s v=""/>
  </r>
  <r>
    <n v="159485"/>
    <n v="1384"/>
    <x v="11"/>
    <s v="1401/08/08"/>
    <s v="بخشی از چک 194413 (اقتصاد)بابت واریز حقوق مهر ماه 1401 پرسنل طبق لیست پیوست (واریزی)- حسینی"/>
    <n v="231483608"/>
    <n v="0"/>
    <n v="231483608"/>
    <n v="125"/>
    <n v="24"/>
    <s v="600338"/>
    <s v=""/>
    <s v="بدهیهای جاری"/>
    <s v="3"/>
    <x v="0"/>
    <x v="0"/>
    <s v="حقوق پرداختنی"/>
    <s v="34241"/>
    <s v="سید مسعود حسینی"/>
    <s v="600338"/>
    <s v=""/>
    <s v=""/>
    <s v=""/>
  </r>
  <r>
    <n v="175423"/>
    <n v="1516"/>
    <x v="12"/>
    <s v="1401/08/30"/>
    <s v="بابت حقوق پرداختنی آبان ماه"/>
    <n v="0"/>
    <n v="213698991"/>
    <n v="-213698991"/>
    <n v="125"/>
    <n v="24"/>
    <s v="600338"/>
    <s v=""/>
    <s v="بدهیهای جاری"/>
    <s v="3"/>
    <x v="0"/>
    <x v="0"/>
    <s v="حقوق پرداختنی"/>
    <s v="34241"/>
    <s v="سید مسعود حسینی"/>
    <s v="600338"/>
    <s v=""/>
    <s v=""/>
    <s v=""/>
  </r>
  <r>
    <n v="174025"/>
    <n v="1563"/>
    <x v="13"/>
    <s v="1401/09/12"/>
    <s v="بخشی از چک 194419 (اقتصاد)بابت واریز حقوق آبان ماه 1401 پرسنل طبق لیست پیوست (واریزی)- حسینی"/>
    <n v="213698991"/>
    <n v="0"/>
    <n v="213698991"/>
    <n v="125"/>
    <n v="24"/>
    <s v="600338"/>
    <s v=""/>
    <s v="بدهیهای جاری"/>
    <s v="3"/>
    <x v="0"/>
    <x v="0"/>
    <s v="حقوق پرداختنی"/>
    <s v="34241"/>
    <s v="سید مسعود حسینی"/>
    <s v="600338"/>
    <s v=""/>
    <s v=""/>
    <s v=""/>
  </r>
  <r>
    <n v="177020"/>
    <n v="1665"/>
    <x v="14"/>
    <s v="1401/09/30"/>
    <s v="بابت حقوق پرداختنی آذر ماه"/>
    <n v="0"/>
    <n v="188003745"/>
    <n v="-188003745"/>
    <n v="125"/>
    <n v="24"/>
    <s v="600338"/>
    <s v=""/>
    <s v="بدهیهای جاری"/>
    <s v="3"/>
    <x v="0"/>
    <x v="0"/>
    <s v="حقوق پرداختنی"/>
    <s v="34241"/>
    <s v="سید مسعود حسینی"/>
    <s v="600338"/>
    <s v=""/>
    <s v=""/>
    <s v=""/>
  </r>
  <r>
    <n v="146821"/>
    <n v="1291"/>
    <x v="15"/>
    <s v="1401/07/30"/>
    <s v="بابت ذخیره عیدی و پاداش مهر ماه"/>
    <n v="0"/>
    <n v="10306233"/>
    <n v="-10306233"/>
    <n v="464"/>
    <n v="24"/>
    <s v="600338"/>
    <s v=""/>
    <s v="بدهیهای جاری"/>
    <s v="3"/>
    <x v="0"/>
    <x v="0"/>
    <s v="ذخیره عیدی و پاداش"/>
    <s v="34262"/>
    <s v="سید مسعود حسینی"/>
    <s v="600338"/>
    <s v=""/>
    <s v=""/>
    <s v=""/>
  </r>
  <r>
    <n v="175444"/>
    <n v="1517"/>
    <x v="16"/>
    <s v="1401/08/30"/>
    <s v="بابت ذخیره عیدی و پاداش آبان ماه"/>
    <n v="0"/>
    <n v="10306233"/>
    <n v="-10306233"/>
    <n v="464"/>
    <n v="24"/>
    <s v="600338"/>
    <s v=""/>
    <s v="بدهیهای جاری"/>
    <s v="3"/>
    <x v="0"/>
    <x v="0"/>
    <s v="ذخیره عیدی و پاداش"/>
    <s v="34262"/>
    <s v="سید مسعود حسینی"/>
    <s v="600338"/>
    <s v=""/>
    <s v=""/>
    <s v=""/>
  </r>
  <r>
    <n v="177054"/>
    <n v="1667"/>
    <x v="17"/>
    <s v="1401/09/30"/>
    <s v="بابت ذخیره عیدی و پاداش آذر ماه"/>
    <n v="0"/>
    <n v="10306233"/>
    <n v="-10306233"/>
    <n v="464"/>
    <n v="24"/>
    <s v="600338"/>
    <s v=""/>
    <s v="بدهیهای جاری"/>
    <s v="3"/>
    <x v="0"/>
    <x v="0"/>
    <s v="ذخیره عیدی و پاداش"/>
    <s v="34262"/>
    <s v="سید مسعود حسینی"/>
    <s v="600338"/>
    <s v=""/>
    <s v=""/>
    <s v=""/>
  </r>
  <r>
    <n v="146834"/>
    <n v="1292"/>
    <x v="18"/>
    <s v="1401/07/30"/>
    <s v="بابت ذخیره مزایای پایان خدمت مهر ماه"/>
    <n v="0"/>
    <n v="13742432"/>
    <n v="-13742432"/>
    <n v="155"/>
    <n v="33"/>
    <s v="600338"/>
    <s v=""/>
    <s v="بدهیهای غیرجاری"/>
    <s v="4"/>
    <x v="1"/>
    <x v="1"/>
    <s v="ذخیره مزایای پایان خدمت"/>
    <s v="48111"/>
    <s v="سید مسعود حسینی"/>
    <s v="600338"/>
    <s v=""/>
    <s v=""/>
    <s v=""/>
  </r>
  <r>
    <n v="175457"/>
    <n v="1518"/>
    <x v="19"/>
    <s v="1401/08/30"/>
    <s v="بابت ذخیره مزایای پایان خدمت آبان ماه"/>
    <n v="0"/>
    <n v="13742432"/>
    <n v="-13742432"/>
    <n v="155"/>
    <n v="33"/>
    <s v="600338"/>
    <s v=""/>
    <s v="بدهیهای غیرجاری"/>
    <s v="4"/>
    <x v="1"/>
    <x v="1"/>
    <s v="ذخیره مزایای پایان خدمت"/>
    <s v="48111"/>
    <s v="سید مسعود حسینی"/>
    <s v="600338"/>
    <s v=""/>
    <s v=""/>
    <s v=""/>
  </r>
  <r>
    <n v="177041"/>
    <n v="1666"/>
    <x v="20"/>
    <s v="1401/09/30"/>
    <s v="بابت ذخیره مزایای پایان خدمت آذر ماه"/>
    <n v="0"/>
    <n v="13742432"/>
    <n v="-13742432"/>
    <n v="155"/>
    <n v="33"/>
    <s v="600338"/>
    <s v=""/>
    <s v="بدهیهای غیرجاری"/>
    <s v="4"/>
    <x v="1"/>
    <x v="1"/>
    <s v="ذخیره مزایای پایان خدمت"/>
    <s v="48111"/>
    <s v="سید مسعود حسینی"/>
    <s v="600338"/>
    <s v=""/>
    <s v=""/>
    <s v=""/>
  </r>
  <r>
    <n v="175411"/>
    <n v="1516"/>
    <x v="12"/>
    <s v="1401/08/30"/>
    <s v="بابت قسط بیمه تکمیلی آبان ماه"/>
    <n v="0"/>
    <n v="4500000"/>
    <n v="-4500000"/>
    <n v="24"/>
    <n v="6"/>
    <s v="600338"/>
    <s v=""/>
    <s v="داراییهای جاری"/>
    <s v="1"/>
    <x v="2"/>
    <x v="2"/>
    <s v="جاری کارکنان"/>
    <s v="14223"/>
    <s v="سید مسعود حسینی"/>
    <s v="600338"/>
    <s v=""/>
    <s v=""/>
    <s v=""/>
  </r>
  <r>
    <n v="176030"/>
    <n v="1520"/>
    <x v="21"/>
    <s v="1401/08/30"/>
    <s v="بیمه آسیا- بابت بیمه درمان گروهی به شماره 33/01/5451037 مورخ 1401/04/04 الحاقیه شماره 14- بیمه تکمیلی سید مسعود حسینی از تاریخ 1401/08/01"/>
    <n v="36000000"/>
    <n v="0"/>
    <n v="36000000"/>
    <n v="24"/>
    <n v="6"/>
    <s v="600338"/>
    <s v=""/>
    <s v="داراییهای جاری"/>
    <s v="1"/>
    <x v="2"/>
    <x v="2"/>
    <s v="جاری کارکنان"/>
    <s v="14223"/>
    <s v="سید مسعود حسینی"/>
    <s v="600338"/>
    <s v=""/>
    <s v=""/>
    <s v=""/>
  </r>
  <r>
    <n v="177010"/>
    <n v="1665"/>
    <x v="14"/>
    <s v="1401/09/30"/>
    <s v="بابت قسط بیمه تکمیلی آذر ماه"/>
    <n v="0"/>
    <n v="4500000"/>
    <n v="-4500000"/>
    <n v="24"/>
    <n v="6"/>
    <s v="600338"/>
    <s v=""/>
    <s v="داراییهای جاری"/>
    <s v="1"/>
    <x v="2"/>
    <x v="2"/>
    <s v="جاری کارکنان"/>
    <s v="14223"/>
    <s v="سید مسعود حسینی"/>
    <s v="600338"/>
    <s v=""/>
    <s v=""/>
    <s v=""/>
  </r>
  <r>
    <n v="144525"/>
    <n v="1192"/>
    <x v="22"/>
    <s v="1401/07/11"/>
    <s v="اسماعیل رحمانی- سند MRS شماره 1933 بابت خرید طی فاکتور 401/3502"/>
    <n v="0"/>
    <n v="315000000"/>
    <n v="-315000000"/>
    <n v="117"/>
    <n v="24"/>
    <s v="600340"/>
    <s v=""/>
    <s v="بدهیهای جاری"/>
    <s v="3"/>
    <x v="0"/>
    <x v="0"/>
    <s v="سایر حسابهای پرداختنی"/>
    <s v="34221"/>
    <s v="اسماعیل رحمانی"/>
    <s v="600340"/>
    <s v=""/>
    <s v=""/>
    <s v=""/>
  </r>
  <r>
    <n v="141419"/>
    <n v="1260"/>
    <x v="23"/>
    <s v="1401/07/25"/>
    <s v="اسماعیل رحمانی- چک 192148 (تجارت) بابت تسویه ف 3502 بابت خرید چادر برزنت ضد آب (واریزی) طی دستور پرداخت پیوست"/>
    <n v="315000000"/>
    <n v="0"/>
    <n v="315000000"/>
    <n v="117"/>
    <n v="24"/>
    <s v="600340"/>
    <s v=""/>
    <s v="بدهیهای جاری"/>
    <s v="3"/>
    <x v="0"/>
    <x v="0"/>
    <s v="سایر حسابهای پرداختنی"/>
    <s v="34221"/>
    <s v="اسماعیل رحمانی"/>
    <s v="600340"/>
    <s v=""/>
    <s v=""/>
    <s v=""/>
  </r>
  <r>
    <n v="144523"/>
    <n v="1166"/>
    <x v="24"/>
    <s v="1401/07/02"/>
    <s v="مجتبی اجباری- سند MRS شماره 1949 بابت خرید طی فاکتور 401/0407"/>
    <n v="0"/>
    <n v="568000000"/>
    <n v="-568000000"/>
    <n v="117"/>
    <n v="24"/>
    <s v="600341"/>
    <s v=""/>
    <s v="بدهیهای جاری"/>
    <s v="3"/>
    <x v="0"/>
    <x v="0"/>
    <s v="سایر حسابهای پرداختنی"/>
    <s v="34221"/>
    <s v="مجتبی اجباری"/>
    <s v="600341"/>
    <s v=""/>
    <s v=""/>
    <s v=""/>
  </r>
  <r>
    <n v="141435"/>
    <n v="1250"/>
    <x v="25"/>
    <s v="1401/07/23"/>
    <s v="مجتبی اجباری- چک 162143 (تجارت) بابت تسویه ف 407 بابت خرید چهار دستگاه کولر گازی جهت سایت (واریزی) طی دستور پرداخت پیوست"/>
    <n v="568000000"/>
    <n v="0"/>
    <n v="568000000"/>
    <n v="117"/>
    <n v="24"/>
    <s v="600341"/>
    <s v=""/>
    <s v="بدهیهای جاری"/>
    <s v="3"/>
    <x v="0"/>
    <x v="0"/>
    <s v="سایر حسابهای پرداختنی"/>
    <s v="34221"/>
    <s v="مجتبی اجباری"/>
    <s v="600341"/>
    <s v=""/>
    <s v=""/>
    <s v=""/>
  </r>
  <r>
    <n v="141547"/>
    <n v="1221"/>
    <x v="26"/>
    <s v="1401/07/18"/>
    <s v="خدمات فنی باران(حمید محمدی)- هزینه ملزومات مورد نیاز موتورخانه دفتر مرکزی ف شماره 0890"/>
    <n v="0"/>
    <n v="68000000"/>
    <n v="-68000000"/>
    <n v="117"/>
    <n v="24"/>
    <s v="600342"/>
    <s v=""/>
    <s v="بدهیهای جاری"/>
    <s v="3"/>
    <x v="0"/>
    <x v="0"/>
    <s v="سایر حسابهای پرداختنی"/>
    <s v="34221"/>
    <s v="حمید محمدی"/>
    <s v="600342"/>
    <s v=""/>
    <s v=""/>
    <s v=""/>
  </r>
  <r>
    <n v="141427"/>
    <n v="1260"/>
    <x v="23"/>
    <s v="1401/07/25"/>
    <s v="حمید محمدی- چک 162158 (تجارت) بابت تسویه ف 890 بابت خرید ملزومات مصرفی موتورخانه دفتر مرکزی"/>
    <n v="68000000"/>
    <n v="0"/>
    <n v="68000000"/>
    <n v="117"/>
    <n v="24"/>
    <s v="600342"/>
    <s v=""/>
    <s v="بدهیهای جاری"/>
    <s v="3"/>
    <x v="0"/>
    <x v="0"/>
    <s v="سایر حسابهای پرداختنی"/>
    <s v="34221"/>
    <s v="حمید محمدی"/>
    <s v="600342"/>
    <s v=""/>
    <s v=""/>
    <s v=""/>
  </r>
  <r>
    <n v="140476"/>
    <n v="1226"/>
    <x v="27"/>
    <s v="1401/07/19"/>
    <s v="خانم مهسا مشایخی- بابت 70% هزینه انجام مطالعات امکان سنجی احداث واحد تولید سولفید سدیم"/>
    <n v="0"/>
    <n v="526050000"/>
    <n v="-526050000"/>
    <n v="117"/>
    <n v="24"/>
    <s v="600343"/>
    <s v=""/>
    <s v="بدهیهای جاری"/>
    <s v="3"/>
    <x v="0"/>
    <x v="0"/>
    <s v="سایر حسابهای پرداختنی"/>
    <s v="34221"/>
    <s v="مهسا مشایخی"/>
    <s v="600343"/>
    <s v=""/>
    <s v=""/>
    <s v=""/>
  </r>
  <r>
    <n v="141639"/>
    <n v="1262"/>
    <x v="28"/>
    <s v="1401/07/25"/>
    <s v="خانم مهسا مشایخی -چک 162155 (تجارت) بابت 70% قرارداد امکان سنجی تولید سولفید سدیم (واریزی) طی دستور پرداخت پیوست"/>
    <n v="526050000"/>
    <n v="0"/>
    <n v="526050000"/>
    <n v="117"/>
    <n v="24"/>
    <s v="600343"/>
    <s v=""/>
    <s v="بدهیهای جاری"/>
    <s v="3"/>
    <x v="0"/>
    <x v="0"/>
    <s v="سایر حسابهای پرداختنی"/>
    <s v="34221"/>
    <s v="مهسا مشایخی"/>
    <s v="600343"/>
    <s v=""/>
    <s v=""/>
    <s v=""/>
  </r>
  <r>
    <n v="173547"/>
    <n v="1470"/>
    <x v="29"/>
    <s v="1401/08/23"/>
    <s v="استرداد سفته شماره 049077 الی 049081  از آقای نادر زریان بابت تضمین"/>
    <n v="5000000000"/>
    <n v="0"/>
    <n v="5000000000"/>
    <n v="338"/>
    <n v="54"/>
    <s v="600344"/>
    <s v=""/>
    <s v="حسابهای انتظامی و کنترلی"/>
    <s v="9"/>
    <x v="3"/>
    <x v="3"/>
    <s v="طرف حسابهای انتظامی به نفع شرکت"/>
    <s v="91141"/>
    <s v="نادر زریان"/>
    <s v="600344"/>
    <s v=""/>
    <s v=""/>
    <s v=""/>
  </r>
  <r>
    <n v="146835"/>
    <n v="1457"/>
    <x v="30"/>
    <s v="1401/08/21"/>
    <s v="بابت برگشت ذخیره عیدی مهر ماه"/>
    <n v="5725685"/>
    <n v="0"/>
    <n v="5725685"/>
    <n v="464"/>
    <n v="24"/>
    <s v="600344"/>
    <s v=""/>
    <s v="بدهیهای جاری"/>
    <s v="3"/>
    <x v="0"/>
    <x v="0"/>
    <s v="ذخیره عیدی و پاداش"/>
    <s v="34262"/>
    <s v="نادر زریان"/>
    <s v="600344"/>
    <s v=""/>
    <s v=""/>
    <s v=""/>
  </r>
  <r>
    <n v="141663"/>
    <n v="1268"/>
    <x v="31"/>
    <s v="1401/07/26"/>
    <s v="بخشی  از  چک 162164 (تجارت)بابت واریز حقوق شهریور ماه 1401  پرسنل طبق لیست پیوست(واریزی) زریان"/>
    <n v="81376660"/>
    <n v="0"/>
    <n v="81376660"/>
    <n v="125"/>
    <n v="24"/>
    <s v="600344"/>
    <s v=""/>
    <s v="بدهیهای جاری"/>
    <s v="3"/>
    <x v="0"/>
    <x v="0"/>
    <s v="حقوق پرداختنی"/>
    <s v="34241"/>
    <s v="نادر زریان"/>
    <s v="600344"/>
    <s v=""/>
    <s v=""/>
    <s v=""/>
  </r>
  <r>
    <n v="146761"/>
    <n v="1289"/>
    <x v="10"/>
    <s v="1401/07/30"/>
    <s v="بابت حقوق پرداختنی مهر ماه"/>
    <n v="0"/>
    <n v="86629873"/>
    <n v="-86629873"/>
    <n v="125"/>
    <n v="24"/>
    <s v="600344"/>
    <s v=""/>
    <s v="بدهیهای جاری"/>
    <s v="3"/>
    <x v="0"/>
    <x v="0"/>
    <s v="حقوق پرداختنی"/>
    <s v="34241"/>
    <s v="نادر زریان"/>
    <s v="600344"/>
    <s v=""/>
    <s v=""/>
    <s v=""/>
  </r>
  <r>
    <n v="146840"/>
    <n v="1457"/>
    <x v="30"/>
    <s v="1401/08/21"/>
    <s v="بابت حقوق پرداختنی مهر ماه"/>
    <n v="86629873"/>
    <n v="0"/>
    <n v="86629873"/>
    <n v="125"/>
    <n v="24"/>
    <s v="600344"/>
    <s v=""/>
    <s v="بدهیهای جاری"/>
    <s v="3"/>
    <x v="0"/>
    <x v="0"/>
    <s v="حقوق پرداختنی"/>
    <s v="34241"/>
    <s v="نادر زریان"/>
    <s v="600344"/>
    <s v=""/>
    <s v=""/>
    <s v=""/>
  </r>
  <r>
    <n v="146842"/>
    <n v="1457"/>
    <x v="30"/>
    <s v="1401/08/21"/>
    <s v="بابت خالص تسویه حساب مهر ماه"/>
    <n v="0"/>
    <n v="124287376"/>
    <n v="-124287376"/>
    <n v="125"/>
    <n v="24"/>
    <s v="600344"/>
    <s v=""/>
    <s v="بدهیهای جاری"/>
    <s v="3"/>
    <x v="0"/>
    <x v="0"/>
    <s v="حقوق پرداختنی"/>
    <s v="34241"/>
    <s v="نادر زریان"/>
    <s v="600344"/>
    <s v=""/>
    <s v=""/>
    <s v=""/>
  </r>
  <r>
    <n v="173833"/>
    <n v="1484"/>
    <x v="32"/>
    <s v="1401/08/25"/>
    <s v="تسویه حساب _ آقای نادر زریان م 1401/8/22 - بابت پ مالی - خستو ت 63"/>
    <n v="124287376"/>
    <n v="0"/>
    <n v="124287376"/>
    <n v="125"/>
    <n v="24"/>
    <s v="600344"/>
    <s v=""/>
    <s v="بدهیهای جاری"/>
    <s v="3"/>
    <x v="0"/>
    <x v="0"/>
    <s v="حقوق پرداختنی"/>
    <s v="34241"/>
    <s v="نادر زریان"/>
    <s v="600344"/>
    <s v=""/>
    <s v=""/>
    <s v=""/>
  </r>
  <r>
    <n v="146837"/>
    <n v="1457"/>
    <x v="30"/>
    <s v="1401/08/21"/>
    <s v="بابت برگشت ذخیره سنوات مهر ماه"/>
    <n v="2862842"/>
    <n v="0"/>
    <n v="2862842"/>
    <n v="155"/>
    <n v="33"/>
    <s v="600344"/>
    <s v=""/>
    <s v="بدهیهای غیرجاری"/>
    <s v="4"/>
    <x v="1"/>
    <x v="1"/>
    <s v="ذخیره مزایای پایان خدمت"/>
    <s v="48111"/>
    <s v="نادر زریان"/>
    <s v="600344"/>
    <s v=""/>
    <s v=""/>
    <s v=""/>
  </r>
  <r>
    <n v="173546"/>
    <n v="1470"/>
    <x v="29"/>
    <s v="1401/08/23"/>
    <s v="استرداد سفته شماره 049077 الی 049081  از آقای نادر زریان بابت تضمین"/>
    <n v="0"/>
    <n v="5000000000"/>
    <n v="-5000000000"/>
    <n v="335"/>
    <n v="54"/>
    <s v="600344"/>
    <s v=""/>
    <s v="حسابهای انتظامی و کنترلی"/>
    <s v="9"/>
    <x v="3"/>
    <x v="3"/>
    <s v="اسناد تضمینی کارکنان نزد شرکت"/>
    <s v="91111"/>
    <s v="نادر زریان"/>
    <s v="600344"/>
    <s v=""/>
    <s v=""/>
    <s v=""/>
  </r>
  <r>
    <n v="146914"/>
    <n v="1449"/>
    <x v="33"/>
    <s v="1401/08/18"/>
    <s v="پرداخت چک 859818 بانک تجارت بنام آقای ابراهیم اسماعیلی هریس بابت حق مشاوره"/>
    <n v="200000000"/>
    <n v="0"/>
    <n v="200000000"/>
    <n v="117"/>
    <n v="24"/>
    <s v="600345"/>
    <s v=""/>
    <s v="بدهیهای جاری"/>
    <s v="3"/>
    <x v="0"/>
    <x v="0"/>
    <s v="سایر حسابهای پرداختنی"/>
    <s v="34221"/>
    <s v="ابراهیم اسماعیلی هریسی"/>
    <s v="600345"/>
    <s v=""/>
    <s v=""/>
    <s v=""/>
  </r>
  <r>
    <n v="159490"/>
    <n v="1456"/>
    <x v="34"/>
    <s v="1401/08/20"/>
    <s v="آقای ابراهیم اسماعیلی هریسی- بابت هزینه کارمزد ترخیص طی صورتحساب ش 0033-401"/>
    <n v="0"/>
    <n v="200000000"/>
    <n v="-200000000"/>
    <n v="117"/>
    <n v="24"/>
    <s v="600345"/>
    <s v=""/>
    <s v="بدهیهای جاری"/>
    <s v="3"/>
    <x v="0"/>
    <x v="0"/>
    <s v="سایر حسابهای پرداختنی"/>
    <s v="34221"/>
    <s v="ابراهیم اسماعیلی هریسی"/>
    <s v="600345"/>
    <s v=""/>
    <s v=""/>
    <s v=""/>
  </r>
  <r>
    <n v="153748"/>
    <n v="1272"/>
    <x v="35"/>
    <s v="1401/07/26"/>
    <s v="مهرزاد افشار (بازرگانی پارس)- سند MRS شماره 2265 بابت خرید طی فاکتور 16083"/>
    <n v="0"/>
    <n v="28800000"/>
    <n v="-28800000"/>
    <n v="117"/>
    <n v="24"/>
    <s v="600346"/>
    <s v=""/>
    <s v="بدهیهای جاری"/>
    <s v="3"/>
    <x v="0"/>
    <x v="0"/>
    <s v="سایر حسابهای پرداختنی"/>
    <s v="34221"/>
    <s v="مهرزاد افشار (بازرگانی پارس)"/>
    <s v="600346"/>
    <s v=""/>
    <s v=""/>
    <s v=""/>
  </r>
  <r>
    <n v="153775"/>
    <n v="1481"/>
    <x v="36"/>
    <s v="1401/08/25"/>
    <s v="مهرزاد افشار (بازرگانی پارس)- بابت خرید انکر بولت، مهره و واشر ف ش 16083 مورخ 1401/07/27- اعلامیه بدهکار سپهر مولد به شماره SM/1401/838 مورخ 1401/08/25"/>
    <n v="28800000"/>
    <n v="0"/>
    <n v="28800000"/>
    <n v="117"/>
    <n v="24"/>
    <s v="600346"/>
    <s v=""/>
    <s v="بدهیهای جاری"/>
    <s v="3"/>
    <x v="0"/>
    <x v="0"/>
    <s v="سایر حسابهای پرداختنی"/>
    <s v="34221"/>
    <s v="مهرزاد افشار (بازرگانی پارس)"/>
    <s v="600346"/>
    <s v=""/>
    <s v=""/>
    <s v=""/>
  </r>
  <r>
    <n v="182089"/>
    <n v="1522"/>
    <x v="37"/>
    <s v="1401/08/30"/>
    <s v="مهرزاد افشار (بازرگانی پارس)- سند MRS شماره 2425 بابت خرید طی فاکتور 659"/>
    <n v="0"/>
    <n v="2700000"/>
    <n v="-2700000"/>
    <n v="117"/>
    <n v="24"/>
    <s v="600346"/>
    <s v=""/>
    <s v="بدهیهای جاری"/>
    <s v="3"/>
    <x v="0"/>
    <x v="0"/>
    <s v="سایر حسابهای پرداختنی"/>
    <s v="34221"/>
    <s v="مهرزاد افشار (بازرگانی پارس)"/>
    <s v="600346"/>
    <s v=""/>
    <s v=""/>
    <s v=""/>
  </r>
  <r>
    <n v="182087"/>
    <n v="1534"/>
    <x v="38"/>
    <s v="1401/09/02"/>
    <s v="مهرزاد افشار (بازرگانی پارس)- سند MRS شماره 2426 بابت خرید طی فاکتور 13596"/>
    <n v="0"/>
    <n v="12210000"/>
    <n v="-12210000"/>
    <n v="117"/>
    <n v="24"/>
    <s v="600346"/>
    <s v=""/>
    <s v="بدهیهای جاری"/>
    <s v="3"/>
    <x v="0"/>
    <x v="0"/>
    <s v="سایر حسابهای پرداختنی"/>
    <s v="34221"/>
    <s v="مهرزاد افشار (بازرگانی پارس)"/>
    <s v="600346"/>
    <s v=""/>
    <s v=""/>
    <s v=""/>
  </r>
  <r>
    <n v="182060"/>
    <n v="1675"/>
    <x v="39"/>
    <s v="1401/09/30"/>
    <s v="بازرگانی پارس- بابت خرید رول بولت 150*16 ف ش 13596- اعلامیه شماره SM/1401/877 مورخ 1401/11/02 شرکت سپهر مولد"/>
    <n v="12000000"/>
    <n v="0"/>
    <n v="12000000"/>
    <n v="117"/>
    <n v="24"/>
    <s v="600346"/>
    <s v=""/>
    <s v="بدهیهای جاری"/>
    <s v="3"/>
    <x v="0"/>
    <x v="0"/>
    <s v="سایر حسابهای پرداختنی"/>
    <s v="34221"/>
    <s v="مهرزاد افشار (بازرگانی پارس)"/>
    <s v="600346"/>
    <s v=""/>
    <s v=""/>
    <s v=""/>
  </r>
  <r>
    <n v="182062"/>
    <n v="1675"/>
    <x v="39"/>
    <s v="1401/09/30"/>
    <s v="بازرگانی پارس- بابت خرید رول بولت 120*12 ف ش 659- اعلامیه شماره SM/1401/877 مورخ 1401/11/02 شرکت سپهر مولد"/>
    <n v="2700000"/>
    <n v="0"/>
    <n v="2700000"/>
    <n v="117"/>
    <n v="24"/>
    <s v="600346"/>
    <s v=""/>
    <s v="بدهیهای جاری"/>
    <s v="3"/>
    <x v="0"/>
    <x v="0"/>
    <s v="سایر حسابهای پرداختنی"/>
    <s v="34221"/>
    <s v="مهرزاد افشار (بازرگانی پارس)"/>
    <s v="600346"/>
    <s v=""/>
    <s v=""/>
    <s v=""/>
  </r>
  <r>
    <n v="175704"/>
    <n v="1460"/>
    <x v="40"/>
    <s v="1401/08/21"/>
    <s v="دریافت سفته شماره 851907 از آقای مهرداد زراعتی بابت تضمین"/>
    <n v="0"/>
    <n v="1000000000"/>
    <n v="-1000000000"/>
    <n v="338"/>
    <n v="54"/>
    <s v="600347"/>
    <s v=""/>
    <s v="حسابهای انتظامی و کنترلی"/>
    <s v="9"/>
    <x v="3"/>
    <x v="3"/>
    <s v="طرف حسابهای انتظامی به نفع شرکت"/>
    <s v="91141"/>
    <s v="مهرداد زراعتی"/>
    <s v="600347"/>
    <s v=""/>
    <s v=""/>
    <s v=""/>
  </r>
  <r>
    <n v="175706"/>
    <n v="1460"/>
    <x v="40"/>
    <s v="1401/08/21"/>
    <s v="دریافت سفته شماره 851908 از آقای مهرداد زراعتی بابت تضمین"/>
    <n v="0"/>
    <n v="1000000000"/>
    <n v="-1000000000"/>
    <n v="338"/>
    <n v="54"/>
    <s v="600347"/>
    <s v=""/>
    <s v="حسابهای انتظامی و کنترلی"/>
    <s v="9"/>
    <x v="3"/>
    <x v="3"/>
    <s v="طرف حسابهای انتظامی به نفع شرکت"/>
    <s v="91141"/>
    <s v="مهرداد زراعتی"/>
    <s v="600347"/>
    <s v=""/>
    <s v=""/>
    <s v=""/>
  </r>
  <r>
    <n v="175708"/>
    <n v="1460"/>
    <x v="40"/>
    <s v="1401/08/21"/>
    <s v="دریافت سفته شماره 845761 از آقای مهرداد زراعتی بابت تضمین"/>
    <n v="0"/>
    <n v="1000000000"/>
    <n v="-1000000000"/>
    <n v="338"/>
    <n v="54"/>
    <s v="600347"/>
    <s v=""/>
    <s v="حسابهای انتظامی و کنترلی"/>
    <s v="9"/>
    <x v="3"/>
    <x v="3"/>
    <s v="طرف حسابهای انتظامی به نفع شرکت"/>
    <s v="91141"/>
    <s v="مهرداد زراعتی"/>
    <s v="600347"/>
    <s v=""/>
    <s v=""/>
    <s v=""/>
  </r>
  <r>
    <n v="175424"/>
    <n v="1516"/>
    <x v="12"/>
    <s v="1401/08/30"/>
    <s v="بابت حقوق پرداختنی آبان ماه"/>
    <n v="0"/>
    <n v="118377549"/>
    <n v="-118377549"/>
    <n v="125"/>
    <n v="24"/>
    <s v="600347"/>
    <s v=""/>
    <s v="بدهیهای جاری"/>
    <s v="3"/>
    <x v="0"/>
    <x v="0"/>
    <s v="حقوق پرداختنی"/>
    <s v="34241"/>
    <s v="مهرداد زراعتی"/>
    <s v="600347"/>
    <s v=""/>
    <s v=""/>
    <s v=""/>
  </r>
  <r>
    <n v="175468"/>
    <n v="1574"/>
    <x v="41"/>
    <s v="1401/09/13"/>
    <s v="پرداخت چک 859881 بانک تجارت بنام آقای مهرداد زراعتی بابت حقوق آبان ماه 1401"/>
    <n v="118377549"/>
    <n v="0"/>
    <n v="118377549"/>
    <n v="125"/>
    <n v="24"/>
    <s v="600347"/>
    <s v=""/>
    <s v="بدهیهای جاری"/>
    <s v="3"/>
    <x v="0"/>
    <x v="0"/>
    <s v="حقوق پرداختنی"/>
    <s v="34241"/>
    <s v="مهرداد زراعتی"/>
    <s v="600347"/>
    <s v=""/>
    <s v=""/>
    <s v=""/>
  </r>
  <r>
    <n v="177021"/>
    <n v="1665"/>
    <x v="14"/>
    <s v="1401/09/30"/>
    <s v="بابت حقوق پرداختنی آذر ماه"/>
    <n v="0"/>
    <n v="129469817"/>
    <n v="-129469817"/>
    <n v="125"/>
    <n v="24"/>
    <s v="600347"/>
    <s v=""/>
    <s v="بدهیهای جاری"/>
    <s v="3"/>
    <x v="0"/>
    <x v="0"/>
    <s v="حقوق پرداختنی"/>
    <s v="34241"/>
    <s v="مهرداد زراعتی"/>
    <s v="600347"/>
    <s v=""/>
    <s v=""/>
    <s v=""/>
  </r>
  <r>
    <n v="175445"/>
    <n v="1517"/>
    <x v="16"/>
    <s v="1401/08/30"/>
    <s v="بابت ذخیره عیدی و پاداش آبان ماه"/>
    <n v="0"/>
    <n v="9931172"/>
    <n v="-9931172"/>
    <n v="464"/>
    <n v="24"/>
    <s v="600347"/>
    <s v=""/>
    <s v="بدهیهای جاری"/>
    <s v="3"/>
    <x v="0"/>
    <x v="0"/>
    <s v="ذخیره عیدی و پاداش"/>
    <s v="34262"/>
    <s v="مهرداد زراعتی"/>
    <s v="600347"/>
    <s v=""/>
    <s v=""/>
    <s v=""/>
  </r>
  <r>
    <n v="177055"/>
    <n v="1667"/>
    <x v="17"/>
    <s v="1401/09/30"/>
    <s v="بابت ذخیره عیدی و پاداش آذر ماه"/>
    <n v="0"/>
    <n v="9931172"/>
    <n v="-9931172"/>
    <n v="464"/>
    <n v="24"/>
    <s v="600347"/>
    <s v=""/>
    <s v="بدهیهای جاری"/>
    <s v="3"/>
    <x v="0"/>
    <x v="0"/>
    <s v="ذخیره عیدی و پاداش"/>
    <s v="34262"/>
    <s v="مهرداد زراعتی"/>
    <s v="600347"/>
    <s v=""/>
    <s v=""/>
    <s v=""/>
  </r>
  <r>
    <n v="175703"/>
    <n v="1460"/>
    <x v="40"/>
    <s v="1401/08/21"/>
    <s v="دریافت سفته شماره 851907 از آقای مهرداد زراعتی بابت تضمین"/>
    <n v="1000000000"/>
    <n v="0"/>
    <n v="1000000000"/>
    <n v="335"/>
    <n v="54"/>
    <s v="600347"/>
    <s v=""/>
    <s v="حسابهای انتظامی و کنترلی"/>
    <s v="9"/>
    <x v="3"/>
    <x v="3"/>
    <s v="اسناد تضمینی کارکنان نزد شرکت"/>
    <s v="91111"/>
    <s v="مهرداد زراعتی"/>
    <s v="600347"/>
    <s v=""/>
    <s v=""/>
    <s v=""/>
  </r>
  <r>
    <n v="175705"/>
    <n v="1460"/>
    <x v="40"/>
    <s v="1401/08/21"/>
    <s v="دریافت سفته شماره 851908 از آقای مهرداد زراعتی بابت تضمین"/>
    <n v="1000000000"/>
    <n v="0"/>
    <n v="1000000000"/>
    <n v="335"/>
    <n v="54"/>
    <s v="600347"/>
    <s v=""/>
    <s v="حسابهای انتظامی و کنترلی"/>
    <s v="9"/>
    <x v="3"/>
    <x v="3"/>
    <s v="اسناد تضمینی کارکنان نزد شرکت"/>
    <s v="91111"/>
    <s v="مهرداد زراعتی"/>
    <s v="600347"/>
    <s v=""/>
    <s v=""/>
    <s v=""/>
  </r>
  <r>
    <n v="175707"/>
    <n v="1460"/>
    <x v="40"/>
    <s v="1401/08/21"/>
    <s v="دریافت سفته شماره 845761 از آقای مهرداد زراعتی بابت تضمین"/>
    <n v="1000000000"/>
    <n v="0"/>
    <n v="1000000000"/>
    <n v="335"/>
    <n v="54"/>
    <s v="600347"/>
    <s v=""/>
    <s v="حسابهای انتظامی و کنترلی"/>
    <s v="9"/>
    <x v="3"/>
    <x v="3"/>
    <s v="اسناد تضمینی کارکنان نزد شرکت"/>
    <s v="91111"/>
    <s v="مهرداد زراعتی"/>
    <s v="600347"/>
    <s v=""/>
    <s v=""/>
    <s v=""/>
  </r>
  <r>
    <n v="175458"/>
    <n v="1518"/>
    <x v="19"/>
    <s v="1401/08/30"/>
    <s v="بابت ذخیره مزایای پایان خدمت آبان ماه"/>
    <n v="0"/>
    <n v="4965586"/>
    <n v="-4965586"/>
    <n v="155"/>
    <n v="33"/>
    <s v="600347"/>
    <s v=""/>
    <s v="بدهیهای غیرجاری"/>
    <s v="4"/>
    <x v="1"/>
    <x v="1"/>
    <s v="ذخیره مزایای پایان خدمت"/>
    <s v="48111"/>
    <s v="مهرداد زراعتی"/>
    <s v="600347"/>
    <s v=""/>
    <s v=""/>
    <s v=""/>
  </r>
  <r>
    <n v="177042"/>
    <n v="1666"/>
    <x v="20"/>
    <s v="1401/09/30"/>
    <s v="بابت ذخیره مزایای پایان خدمت آذر ماه"/>
    <n v="0"/>
    <n v="4965586"/>
    <n v="-4965586"/>
    <n v="155"/>
    <n v="33"/>
    <s v="600347"/>
    <s v=""/>
    <s v="بدهیهای غیرجاری"/>
    <s v="4"/>
    <x v="1"/>
    <x v="1"/>
    <s v="ذخیره مزایای پایان خدمت"/>
    <s v="48111"/>
    <s v="مهرداد زراعتی"/>
    <s v="600347"/>
    <s v=""/>
    <s v=""/>
    <s v=""/>
  </r>
  <r>
    <n v="174764"/>
    <n v="1540"/>
    <x v="42"/>
    <s v="1401/09/05"/>
    <s v="مهدی بابایی جلودار- بابت 7.78% سپرده بیمه قلاویز هاف کوپلینگهای خطوطو فایر واتر مخازن طی صورتحساب 401/15"/>
    <n v="0"/>
    <n v="14426454"/>
    <n v="-14426454"/>
    <n v="136"/>
    <n v="25"/>
    <s v="600348"/>
    <s v=""/>
    <s v="بدهیهای جاری"/>
    <s v="3"/>
    <x v="4"/>
    <x v="4"/>
    <s v="سپرده بیمه پیمانکاران"/>
    <s v="34353"/>
    <s v="مهدی بابایی جلودار"/>
    <s v="600348"/>
    <s v=""/>
    <s v=""/>
    <s v=""/>
  </r>
  <r>
    <n v="174762"/>
    <n v="1540"/>
    <x v="42"/>
    <s v="1401/09/05"/>
    <s v="مهدی بابایی جلودار- بابت قلاویز هاف کوپلینگهای خطوطو فایر واتر مخازن طی صورتحساب 401/15"/>
    <n v="0"/>
    <n v="185430000"/>
    <n v="-185430000"/>
    <n v="117"/>
    <n v="24"/>
    <s v="600348"/>
    <s v=""/>
    <s v="بدهیهای جاری"/>
    <s v="3"/>
    <x v="0"/>
    <x v="0"/>
    <s v="سایر حسابهای پرداختنی"/>
    <s v="34221"/>
    <s v="مهدی بابایی جلودار"/>
    <s v="600348"/>
    <s v=""/>
    <s v=""/>
    <s v=""/>
  </r>
  <r>
    <n v="174763"/>
    <n v="1540"/>
    <x v="42"/>
    <s v="1401/09/05"/>
    <s v="مهدی بابایی جلودار- بابت 7.78% سپرده بیمه قلاویز هاف کوپلینگهای خطوطو فایر واتر مخازن طی صورتحساب 401/15"/>
    <n v="14426454"/>
    <n v="0"/>
    <n v="14426454"/>
    <n v="117"/>
    <n v="24"/>
    <s v="600348"/>
    <s v=""/>
    <s v="بدهیهای جاری"/>
    <s v="3"/>
    <x v="0"/>
    <x v="0"/>
    <s v="سایر حسابهای پرداختنی"/>
    <s v="34221"/>
    <s v="مهدی بابایی جلودار"/>
    <s v="600348"/>
    <s v=""/>
    <s v=""/>
    <s v=""/>
  </r>
  <r>
    <n v="176051"/>
    <n v="1653"/>
    <x v="43"/>
    <s v="1401/09/29"/>
    <s v="پرداخت چک 921727 بانک تجارت بنام مهدی بابایی جلودار جهت قلاویزهاف کوپلینگ طی ص 401/15 (تراشکاری نمونه)"/>
    <n v="166887000"/>
    <n v="0"/>
    <n v="166887000"/>
    <n v="117"/>
    <n v="24"/>
    <s v="600348"/>
    <s v=""/>
    <s v="بدهیهای جاری"/>
    <s v="3"/>
    <x v="0"/>
    <x v="0"/>
    <s v="سایر حسابهای پرداختنی"/>
    <s v="34221"/>
    <s v="مهدی بابایی جلودار"/>
    <s v="600348"/>
    <s v=""/>
    <s v=""/>
    <s v=""/>
  </r>
  <r>
    <n v="176052"/>
    <n v="1653"/>
    <x v="43"/>
    <s v="1401/09/29"/>
    <s v="پرداخت چک 921726 بانک تجارت بنام نسرین سرابی اصل (وکیل) بنام آقای محمد سرابی اصل جهت حق مشاوره ،مطالعه و تنظیم لایحه"/>
    <n v="59000000"/>
    <n v="0"/>
    <n v="59000000"/>
    <n v="117"/>
    <n v="24"/>
    <s v="600349"/>
    <s v=""/>
    <s v="بدهیهای جاری"/>
    <s v="3"/>
    <x v="0"/>
    <x v="0"/>
    <s v="سایر حسابهای پرداختنی"/>
    <s v="34221"/>
    <s v="نسرین سرابی اصل(وکیل)"/>
    <s v="600349"/>
    <s v=""/>
    <s v=""/>
    <s v=""/>
  </r>
  <r>
    <n v="175976"/>
    <n v="1396"/>
    <x v="44"/>
    <s v="1401/08/10"/>
    <s v="موسی پاداش  (کالای صنعتی و واشر بری آبادان)- سند MRS شماره 2517 بابت خرید طی فاکتور 7929"/>
    <n v="0"/>
    <n v="30000000"/>
    <n v="-30000000"/>
    <n v="117"/>
    <n v="24"/>
    <s v="600350"/>
    <s v=""/>
    <s v="بدهیهای جاری"/>
    <s v="3"/>
    <x v="0"/>
    <x v="0"/>
    <s v="سایر حسابهای پرداختنی"/>
    <s v="34221"/>
    <s v="موسی پاداش  (کالای صنعتی و واشر بری آبادان)"/>
    <s v="600350"/>
    <s v=""/>
    <s v=""/>
    <s v=""/>
  </r>
  <r>
    <n v="175955"/>
    <n v="1520"/>
    <x v="21"/>
    <s v="1401/08/30"/>
    <s v="موسی پاداش (کالای صنعتی و واشربری آبادان)- بابت خرید 2 عدد گسکت ف ش 7929- اعلامیه شماره SM/1401/852 مورخ 1401/09/29 شرکت سپهر مولد"/>
    <n v="30000000"/>
    <n v="0"/>
    <n v="30000000"/>
    <n v="117"/>
    <n v="24"/>
    <s v="600350"/>
    <s v=""/>
    <s v="بدهیهای جاری"/>
    <s v="3"/>
    <x v="0"/>
    <x v="0"/>
    <s v="سایر حسابهای پرداختنی"/>
    <s v="34221"/>
    <s v="موسی پاداش  (کالای صنعتی و واشر بری آبادان)"/>
    <s v="600350"/>
    <s v=""/>
    <s v=""/>
    <s v=""/>
  </r>
  <r>
    <n v="147597"/>
    <n v="1244"/>
    <x v="45"/>
    <s v="1401/07/21"/>
    <s v="ظریف صنعت پیشرو-بابت خرید Coupling FOR RIGID STEEL CONDUIT(Instrument) , HOT DIP GALVANIZED,THICKNESS 3mm, 4&quot;طی فاکتور 00399"/>
    <n v="335720000"/>
    <n v="0"/>
    <n v="335720000"/>
    <n v="49"/>
    <n v="11"/>
    <s v="800002"/>
    <s v=""/>
    <s v="داراییهای جاری"/>
    <s v="1"/>
    <x v="5"/>
    <x v="5"/>
    <s v="موجودی کالا"/>
    <s v="15921"/>
    <s v="انبار روباز کابلها"/>
    <s v="800002"/>
    <s v="Store"/>
    <s v=""/>
    <s v=""/>
  </r>
  <r>
    <n v="147598"/>
    <n v="1244"/>
    <x v="45"/>
    <s v="1401/07/21"/>
    <s v="ظریف صنعت پیشرو-بابت خرید HEAD BUSHING FOR CONDUIT PIPE 50MM (2&quot;)طی فاکتور 00399"/>
    <n v="202799405"/>
    <n v="0"/>
    <n v="202799405"/>
    <n v="49"/>
    <n v="11"/>
    <s v="800002"/>
    <s v=""/>
    <s v="داراییهای جاری"/>
    <s v="1"/>
    <x v="5"/>
    <x v="5"/>
    <s v="موجودی کالا"/>
    <s v="15921"/>
    <s v="انبار روباز کابلها"/>
    <s v="800002"/>
    <s v="Store"/>
    <s v=""/>
    <s v=""/>
  </r>
  <r>
    <n v="147599"/>
    <n v="1244"/>
    <x v="45"/>
    <s v="1401/07/21"/>
    <s v="ظریف صنعت پیشرو-بابت خرید HEAD BUSHING FOR CONDUIT PIPE 100MM (4&quot;)طی فاکتور 00399"/>
    <n v="126914368"/>
    <n v="0"/>
    <n v="126914368"/>
    <n v="49"/>
    <n v="11"/>
    <s v="800002"/>
    <s v=""/>
    <s v="داراییهای جاری"/>
    <s v="1"/>
    <x v="5"/>
    <x v="5"/>
    <s v="موجودی کالا"/>
    <s v="15921"/>
    <s v="انبار روباز کابلها"/>
    <s v="800002"/>
    <s v="Store"/>
    <s v=""/>
    <s v=""/>
  </r>
  <r>
    <n v="147745"/>
    <n v="1246"/>
    <x v="46"/>
    <s v="1401/07/21"/>
    <s v="ظریف صنعت پیشرو-بابت خرید RIGID STEEL CONDUIT(Instrument), HOT DIP GALVANIZED,THICKNESS  3mm, 2&quot;طی فاکتور 00398"/>
    <n v="8258712000"/>
    <n v="0"/>
    <n v="8258712000"/>
    <n v="49"/>
    <n v="11"/>
    <s v="800002"/>
    <s v=""/>
    <s v="داراییهای جاری"/>
    <s v="1"/>
    <x v="5"/>
    <x v="5"/>
    <s v="موجودی کالا"/>
    <s v="15921"/>
    <s v="انبار روباز کابلها"/>
    <s v="800002"/>
    <s v="Store"/>
    <s v=""/>
    <s v=""/>
  </r>
  <r>
    <n v="147746"/>
    <n v="1246"/>
    <x v="46"/>
    <s v="1401/07/21"/>
    <s v="ظریف صنعت پیشرو-بابت خرید RIGID STEEL CONDUIT(Instrument), HOT DIP GALVANIZED,THICKNESS 3mm, 4&quot;طی فاکتور 00398"/>
    <n v="4306197600"/>
    <n v="0"/>
    <n v="4306197600"/>
    <n v="49"/>
    <n v="11"/>
    <s v="800002"/>
    <s v=""/>
    <s v="داراییهای جاری"/>
    <s v="1"/>
    <x v="5"/>
    <x v="5"/>
    <s v="موجودی کالا"/>
    <s v="15921"/>
    <s v="انبار روباز کابلها"/>
    <s v="800002"/>
    <s v="Store"/>
    <s v=""/>
    <s v=""/>
  </r>
  <r>
    <n v="147747"/>
    <n v="1246"/>
    <x v="46"/>
    <s v="1401/07/21"/>
    <s v="ظریف صنعت پیشرو-بابت خرید ELBOW FOR RIGID STEEL CONDUIT(Instrument), HOT DIP GALVANIZED,THICKNESS 3mm, 4&quot;طی فاکتور 00398"/>
    <n v="4288605000"/>
    <n v="0"/>
    <n v="4288605000"/>
    <n v="49"/>
    <n v="11"/>
    <s v="800002"/>
    <s v=""/>
    <s v="داراییهای جاری"/>
    <s v="1"/>
    <x v="5"/>
    <x v="5"/>
    <s v="موجودی کالا"/>
    <s v="15921"/>
    <s v="انبار روباز کابلها"/>
    <s v="800002"/>
    <s v="Store"/>
    <s v=""/>
    <s v=""/>
  </r>
  <r>
    <n v="147748"/>
    <n v="1246"/>
    <x v="46"/>
    <s v="1401/07/21"/>
    <s v="ظریف صنعت پیشرو-بابت خرید ELBOW FOR RIGID STEEL CONDUIT(Instrument), HOT DIP GALVANIZED,THICKNESS 3mm, 2&quot;طی فاکتور 00398"/>
    <n v="3818815000"/>
    <n v="0"/>
    <n v="3818815000"/>
    <n v="49"/>
    <n v="11"/>
    <s v="800002"/>
    <s v=""/>
    <s v="داراییهای جاری"/>
    <s v="1"/>
    <x v="5"/>
    <x v="5"/>
    <s v="موجودی کالا"/>
    <s v="15921"/>
    <s v="انبار روباز کابلها"/>
    <s v="800002"/>
    <s v="Store"/>
    <s v=""/>
    <s v=""/>
  </r>
  <r>
    <n v="147749"/>
    <n v="1246"/>
    <x v="46"/>
    <s v="1401/07/21"/>
    <s v="ظریف صنعت پیشرو-بابت خرید Coupling FOR RIGID STEEL CONDUIT(Instrument) , HOT DIP GALVANIZED,THICKNESS  3mm, 2&quot;طی فاکتور 00398"/>
    <n v="734115000"/>
    <n v="0"/>
    <n v="734115000"/>
    <n v="49"/>
    <n v="11"/>
    <s v="800002"/>
    <s v=""/>
    <s v="داراییهای جاری"/>
    <s v="1"/>
    <x v="5"/>
    <x v="5"/>
    <s v="موجودی کالا"/>
    <s v="15921"/>
    <s v="انبار روباز کابلها"/>
    <s v="800002"/>
    <s v="Store"/>
    <s v=""/>
    <s v=""/>
  </r>
  <r>
    <n v="147750"/>
    <n v="1246"/>
    <x v="46"/>
    <s v="1401/07/21"/>
    <s v="ظریف صنعت پیشرو-بابت خرید RIGID STEEL CONDUIT(Instrument), HOT DIP GALVANIZED,THICKNESS 3mm, 1&quot;طی فاکتور 00398"/>
    <n v="434092500"/>
    <n v="0"/>
    <n v="434092500"/>
    <n v="49"/>
    <n v="11"/>
    <s v="800002"/>
    <s v=""/>
    <s v="داراییهای جاری"/>
    <s v="1"/>
    <x v="5"/>
    <x v="5"/>
    <s v="موجودی کالا"/>
    <s v="15921"/>
    <s v="انبار روباز کابلها"/>
    <s v="800002"/>
    <s v="Store"/>
    <s v=""/>
    <s v=""/>
  </r>
  <r>
    <n v="147751"/>
    <n v="1246"/>
    <x v="46"/>
    <s v="1401/07/21"/>
    <s v="ظریف صنعت پیشرو-بابت خرید Coupling FOR RIGID STEEL CONDUIT(Instrument), HOT DIP GALVANIZED,THICKNESS 3mm, 1&quot;طی فاکتور 00398"/>
    <n v="27876750"/>
    <n v="0"/>
    <n v="27876750"/>
    <n v="49"/>
    <n v="11"/>
    <s v="800002"/>
    <s v=""/>
    <s v="داراییهای جاری"/>
    <s v="1"/>
    <x v="5"/>
    <x v="5"/>
    <s v="موجودی کالا"/>
    <s v="15921"/>
    <s v="انبار روباز کابلها"/>
    <s v="800002"/>
    <s v="Store"/>
    <s v=""/>
    <s v=""/>
  </r>
  <r>
    <n v="177118"/>
    <n v="1324"/>
    <x v="47"/>
    <s v="1401/08/03"/>
    <s v="تولیدی سیم و کابل یزد-بابت خرید INSTRUMENT CABLE,COPPER CONDUCTOR,SILICONE RUBBER+MICA GLASS TAPE, INDIVIDUAL &amp; OVERALL SCREEN, PVC INNER SHEATH,LEAD SHEATHSطی فاکتور INV #175-Adish-typeA"/>
    <n v="2816129364"/>
    <n v="0"/>
    <n v="2816129364"/>
    <n v="49"/>
    <n v="11"/>
    <s v="800002"/>
    <s v=""/>
    <s v="داراییهای جاری"/>
    <s v="1"/>
    <x v="5"/>
    <x v="5"/>
    <s v="موجودی کالا"/>
    <s v="15921"/>
    <s v="انبار روباز کابلها"/>
    <s v="800002"/>
    <s v="Store"/>
    <s v=""/>
    <s v=""/>
  </r>
  <r>
    <n v="183300"/>
    <n v="1420"/>
    <x v="48"/>
    <s v="1401/08/14"/>
    <s v="انرژی کویر پایا (EKP)-بابت خرید 50% wt Tank heaterطی فاکتور INV #189-Adish-typeB(188)"/>
    <n v="2287961760"/>
    <n v="0"/>
    <n v="2287961760"/>
    <n v="49"/>
    <n v="11"/>
    <s v="800002"/>
    <s v=""/>
    <s v="داراییهای جاری"/>
    <s v="1"/>
    <x v="5"/>
    <x v="5"/>
    <s v="موجودی کالا"/>
    <s v="15921"/>
    <s v="انبار روباز کابلها"/>
    <s v="800002"/>
    <s v="Store"/>
    <s v=""/>
    <s v=""/>
  </r>
  <r>
    <n v="183301"/>
    <n v="1420"/>
    <x v="48"/>
    <s v="1401/08/14"/>
    <s v="انرژی کویر پایا (EKP)-بابت خرید LPG TANKAGE K.O.DRUM ELECTRICAL HEATERطی فاکتور INV #189-Adish-typeB(188)"/>
    <n v="2287961760"/>
    <n v="0"/>
    <n v="2287961760"/>
    <n v="49"/>
    <n v="11"/>
    <s v="800002"/>
    <s v=""/>
    <s v="داراییهای جاری"/>
    <s v="1"/>
    <x v="5"/>
    <x v="5"/>
    <s v="موجودی کالا"/>
    <s v="15921"/>
    <s v="انبار روباز کابلها"/>
    <s v="800002"/>
    <s v="Store"/>
    <s v=""/>
    <s v=""/>
  </r>
  <r>
    <n v="183302"/>
    <n v="1420"/>
    <x v="48"/>
    <s v="1401/08/14"/>
    <s v="انرژی کویر پایا (EKP)-بابت خرید Hydrocarbon Closed Drain Drum ELECTRICAL HEATERطی فاکتور INV #189-Adish-typeB(188)"/>
    <n v="2287961760"/>
    <n v="0"/>
    <n v="2287961760"/>
    <n v="49"/>
    <n v="11"/>
    <s v="800002"/>
    <s v=""/>
    <s v="داراییهای جاری"/>
    <s v="1"/>
    <x v="5"/>
    <x v="5"/>
    <s v="موجودی کالا"/>
    <s v="15921"/>
    <s v="انبار روباز کابلها"/>
    <s v="800002"/>
    <s v="Store"/>
    <s v=""/>
    <s v=""/>
  </r>
  <r>
    <n v="183303"/>
    <n v="1420"/>
    <x v="48"/>
    <s v="1401/08/14"/>
    <s v="انرژی کویر پایا (EKP)-بابت خرید HC FLARE KO DRUM ELECTRICAL HEATERطی فاکتور INV #189-Adish-typeB(188)"/>
    <n v="2287961760"/>
    <n v="0"/>
    <n v="2287961760"/>
    <n v="49"/>
    <n v="11"/>
    <s v="800002"/>
    <s v=""/>
    <s v="داراییهای جاری"/>
    <s v="1"/>
    <x v="5"/>
    <x v="5"/>
    <s v="موجودی کالا"/>
    <s v="15921"/>
    <s v="انبار روباز کابلها"/>
    <s v="800002"/>
    <s v="Store"/>
    <s v=""/>
    <s v=""/>
  </r>
  <r>
    <n v="183304"/>
    <n v="1420"/>
    <x v="48"/>
    <s v="1401/08/14"/>
    <s v="انرژی کویر پایا (EKP)-بابت خرید small carton box with eye bolts, septa, tie rods and screwsطی فاکتور INV #189-Adish-typeB(188)"/>
    <n v="2287961760"/>
    <n v="0"/>
    <n v="2287961760"/>
    <n v="49"/>
    <n v="11"/>
    <s v="800002"/>
    <s v=""/>
    <s v="داراییهای جاری"/>
    <s v="1"/>
    <x v="5"/>
    <x v="5"/>
    <s v="موجودی کالا"/>
    <s v="15921"/>
    <s v="انبار روباز کابلها"/>
    <s v="800002"/>
    <s v="Store"/>
    <s v=""/>
    <s v=""/>
  </r>
  <r>
    <n v="183305"/>
    <n v="1420"/>
    <x v="48"/>
    <s v="1401/08/14"/>
    <s v="انرژی کویر پایا (EKP)-بابت خرید small carton box with eye bolts, septa, tie rods and screwsطی فاکتور INV #189-Adish-typeB(188)"/>
    <n v="2287961760"/>
    <n v="0"/>
    <n v="2287961760"/>
    <n v="49"/>
    <n v="11"/>
    <s v="800002"/>
    <s v=""/>
    <s v="داراییهای جاری"/>
    <s v="1"/>
    <x v="5"/>
    <x v="5"/>
    <s v="موجودی کالا"/>
    <s v="15921"/>
    <s v="انبار روباز کابلها"/>
    <s v="800002"/>
    <s v="Store"/>
    <s v=""/>
    <s v=""/>
  </r>
  <r>
    <n v="183306"/>
    <n v="1420"/>
    <x v="48"/>
    <s v="1401/08/14"/>
    <s v="انرژی کویر پایا (EKP)-بابت خرید 23.46% wt Tank heaterطی فاکتور INV #189-Adish-typeB(188)"/>
    <n v="2287961760"/>
    <n v="0"/>
    <n v="2287961760"/>
    <n v="49"/>
    <n v="11"/>
    <s v="800002"/>
    <s v=""/>
    <s v="داراییهای جاری"/>
    <s v="1"/>
    <x v="5"/>
    <x v="5"/>
    <s v="موجودی کالا"/>
    <s v="15921"/>
    <s v="انبار روباز کابلها"/>
    <s v="800002"/>
    <s v="Store"/>
    <s v=""/>
    <s v=""/>
  </r>
  <r>
    <n v="183307"/>
    <n v="1420"/>
    <x v="48"/>
    <s v="1401/08/14"/>
    <s v="انرژی کویر پایا (EKP)-بابت خرید 10% wt Tank heaterطی فاکتور INV #189-Adish-typeB(188)"/>
    <n v="2287961760"/>
    <n v="0"/>
    <n v="2287961760"/>
    <n v="49"/>
    <n v="11"/>
    <s v="800002"/>
    <s v=""/>
    <s v="داراییهای جاری"/>
    <s v="1"/>
    <x v="5"/>
    <x v="5"/>
    <s v="موجودی کالا"/>
    <s v="15921"/>
    <s v="انبار روباز کابلها"/>
    <s v="800002"/>
    <s v="Store"/>
    <s v=""/>
    <s v=""/>
  </r>
  <r>
    <n v="183308"/>
    <n v="1420"/>
    <x v="48"/>
    <s v="1401/08/14"/>
    <s v="انرژی کویر پایا (EKP)-بابت خرید ADVEJB3A/PANEL (ELECTRIC HEATER LOCAL PANEL)طی فاکتور INV #189-Adish-typeB(188)"/>
    <n v="2287961760"/>
    <n v="0"/>
    <n v="2287961760"/>
    <n v="49"/>
    <n v="11"/>
    <s v="800002"/>
    <s v=""/>
    <s v="داراییهای جاری"/>
    <s v="1"/>
    <x v="5"/>
    <x v="5"/>
    <s v="موجودی کالا"/>
    <s v="15921"/>
    <s v="انبار روباز کابلها"/>
    <s v="800002"/>
    <s v="Store"/>
    <s v=""/>
    <s v=""/>
  </r>
  <r>
    <n v="183309"/>
    <n v="1420"/>
    <x v="48"/>
    <s v="1401/08/14"/>
    <s v="انرژی کویر پایا (EKP)-بابت خرید ADVEJB3A/PANEL (ELECTRIC HEATER LOCAL PANEL)طی فاکتور INV #189-Adish-typeB(188)"/>
    <n v="2287961760"/>
    <n v="0"/>
    <n v="2287961760"/>
    <n v="49"/>
    <n v="11"/>
    <s v="800002"/>
    <s v=""/>
    <s v="داراییهای جاری"/>
    <s v="1"/>
    <x v="5"/>
    <x v="5"/>
    <s v="موجودی کالا"/>
    <s v="15921"/>
    <s v="انبار روباز کابلها"/>
    <s v="800002"/>
    <s v="Store"/>
    <s v=""/>
    <s v=""/>
  </r>
  <r>
    <n v="183310"/>
    <n v="1420"/>
    <x v="48"/>
    <s v="1401/08/14"/>
    <s v="انرژی کویر پایا (EKP)-بابت خرید ADVEJB3A/PANEL (ELECTRIC HEATER LOCAL PANEL)طی فاکتور INV #189-Adish-typeB(188)"/>
    <n v="2287961760"/>
    <n v="0"/>
    <n v="2287961760"/>
    <n v="49"/>
    <n v="11"/>
    <s v="800002"/>
    <s v=""/>
    <s v="داراییهای جاری"/>
    <s v="1"/>
    <x v="5"/>
    <x v="5"/>
    <s v="موجودی کالا"/>
    <s v="15921"/>
    <s v="انبار روباز کابلها"/>
    <s v="800002"/>
    <s v="Store"/>
    <s v=""/>
    <s v=""/>
  </r>
  <r>
    <n v="183311"/>
    <n v="1420"/>
    <x v="48"/>
    <s v="1401/08/14"/>
    <s v="انرژی کویر پایا (EKP)-بابت خرید ADVEJB3A/PANEL (ELECTRIC HEATER LOCAL PANEL)طی فاکتور INV #189-Adish-typeB(188)"/>
    <n v="2287961760"/>
    <n v="0"/>
    <n v="2287961760"/>
    <n v="49"/>
    <n v="11"/>
    <s v="800002"/>
    <s v=""/>
    <s v="داراییهای جاری"/>
    <s v="1"/>
    <x v="5"/>
    <x v="5"/>
    <s v="موجودی کالا"/>
    <s v="15921"/>
    <s v="انبار روباز کابلها"/>
    <s v="800002"/>
    <s v="Store"/>
    <s v=""/>
    <s v=""/>
  </r>
  <r>
    <n v="183312"/>
    <n v="1420"/>
    <x v="48"/>
    <s v="1401/08/14"/>
    <s v="انرژی کویر پایا (EKP)-بابت خرید ADVEJB3A/PANEL (ELECTRIC HEATER LOCAL PANEL)طی فاکتور INV #189-Adish-typeB(188)"/>
    <n v="2287961760"/>
    <n v="0"/>
    <n v="2287961760"/>
    <n v="49"/>
    <n v="11"/>
    <s v="800002"/>
    <s v=""/>
    <s v="داراییهای جاری"/>
    <s v="1"/>
    <x v="5"/>
    <x v="5"/>
    <s v="موجودی کالا"/>
    <s v="15921"/>
    <s v="انبار روباز کابلها"/>
    <s v="800002"/>
    <s v="Store"/>
    <s v=""/>
    <s v=""/>
  </r>
  <r>
    <n v="183313"/>
    <n v="1420"/>
    <x v="48"/>
    <s v="1401/08/14"/>
    <s v="انرژی کویر پایا (EKP)-بابت خرید ADVEJB3A/PANEL (ELECTRIC HEATER LOCAL PANEL)طی فاکتور INV #189-Adish-typeB(188)"/>
    <n v="2287961760"/>
    <n v="0"/>
    <n v="2287961760"/>
    <n v="49"/>
    <n v="11"/>
    <s v="800002"/>
    <s v=""/>
    <s v="داراییهای جاری"/>
    <s v="1"/>
    <x v="5"/>
    <x v="5"/>
    <s v="موجودی کالا"/>
    <s v="15921"/>
    <s v="انبار روباز کابلها"/>
    <s v="800002"/>
    <s v="Store"/>
    <s v=""/>
    <s v=""/>
  </r>
  <r>
    <n v="183314"/>
    <n v="1420"/>
    <x v="48"/>
    <s v="1401/08/14"/>
    <s v="انرژی کویر پایا (EKP)-بابت خرید PR371-20 ELECTRIC HEATER CONTROL PANELطی فاکتور INV #189-Adish-typeB(188)"/>
    <n v="2287961760"/>
    <n v="0"/>
    <n v="2287961760"/>
    <n v="49"/>
    <n v="11"/>
    <s v="800002"/>
    <s v=""/>
    <s v="داراییهای جاری"/>
    <s v="1"/>
    <x v="5"/>
    <x v="5"/>
    <s v="موجودی کالا"/>
    <s v="15921"/>
    <s v="انبار روباز کابلها"/>
    <s v="800002"/>
    <s v="Store"/>
    <s v=""/>
    <s v=""/>
  </r>
  <r>
    <n v="183315"/>
    <n v="1420"/>
    <x v="48"/>
    <s v="1401/08/14"/>
    <s v="انرژی کویر پایا (EKP)-بابت خرید PR371-20 ELECTRIC HEATER CONTROL PANELطی فاکتور INV #189-Adish-typeB(188)"/>
    <n v="2287961760"/>
    <n v="0"/>
    <n v="2287961760"/>
    <n v="49"/>
    <n v="11"/>
    <s v="800002"/>
    <s v=""/>
    <s v="داراییهای جاری"/>
    <s v="1"/>
    <x v="5"/>
    <x v="5"/>
    <s v="موجودی کالا"/>
    <s v="15921"/>
    <s v="انبار روباز کابلها"/>
    <s v="800002"/>
    <s v="Store"/>
    <s v=""/>
    <s v=""/>
  </r>
  <r>
    <n v="147489"/>
    <n v="1437"/>
    <x v="49"/>
    <s v="1401/08/16"/>
    <s v="شرکت تولیدی و صنعتی سیم و کابل مغان-بابت خرید Instrument Cable, FRT-CU/XLPE/OSCR/LZSH PVC,OUTER SHEATH COLOUR : GREY , 8C1.5طی فاکتور 39445"/>
    <n v="2753099883"/>
    <n v="0"/>
    <n v="2753099883"/>
    <n v="49"/>
    <n v="11"/>
    <s v="800002"/>
    <s v=""/>
    <s v="داراییهای جاری"/>
    <s v="1"/>
    <x v="5"/>
    <x v="5"/>
    <s v="موجودی کالا"/>
    <s v="15921"/>
    <s v="انبار روباز کابلها"/>
    <s v="800002"/>
    <s v="Store"/>
    <s v=""/>
    <s v=""/>
  </r>
  <r>
    <n v="147490"/>
    <n v="1437"/>
    <x v="49"/>
    <s v="1401/08/16"/>
    <s v="شرکت تولیدی و صنعتی سیم و کابل مغان-بابت خرید Instrument Cable, FRT-CU/XLPE/OSCR/LZSH PVC,OUTER SHEATH COLOUR : GREY , 20C1.5طی فاکتور 39445"/>
    <n v="1185534453"/>
    <n v="0"/>
    <n v="1185534453"/>
    <n v="49"/>
    <n v="11"/>
    <s v="800002"/>
    <s v=""/>
    <s v="داراییهای جاری"/>
    <s v="1"/>
    <x v="5"/>
    <x v="5"/>
    <s v="موجودی کالا"/>
    <s v="15921"/>
    <s v="انبار روباز کابلها"/>
    <s v="800002"/>
    <s v="Store"/>
    <s v=""/>
    <s v=""/>
  </r>
  <r>
    <n v="147491"/>
    <n v="1437"/>
    <x v="49"/>
    <s v="1401/08/16"/>
    <s v="شرکت تولیدی و صنعتی سیم و کابل مغان-بابت خرید INSTRUMENT CABLE, COPPER CONDUCTOR, XLPE INSULATION, OVERALL SCREEN, PVC LSZH OUTER SHEATH. A PAIR/TRIPLE/QUAD SHALL BE TWISTED TO BE BS EN 50288-7. (FRT,TI-CU/XLPE/OSCR/LSZH PVC) OUTER SHEATH COLOUR: GREYطی فاکتور 39445"/>
    <n v="896788998"/>
    <n v="0"/>
    <n v="896788998"/>
    <n v="49"/>
    <n v="11"/>
    <s v="800002"/>
    <s v=""/>
    <s v="داراییهای جاری"/>
    <s v="1"/>
    <x v="5"/>
    <x v="5"/>
    <s v="موجودی کالا"/>
    <s v="15921"/>
    <s v="انبار روباز کابلها"/>
    <s v="800002"/>
    <s v="Store"/>
    <s v=""/>
    <s v=""/>
  </r>
  <r>
    <n v="147492"/>
    <n v="1437"/>
    <x v="49"/>
    <s v="1401/08/16"/>
    <s v="شرکت تولیدی و صنعتی سیم و کابل مغان-بابت خرید INSTRUMENT CABLE, COPPER CONDUCTOR, XLPE INSULATION, INDIVIDUAL &amp; OVERALL SCREEN, PVC LSZH OUTER SHEATH. A PAIR/TRIPLE/QUAD SHALL BE TWISTED TO BE BS EN 50288-7. (FRT-TI-CU/XLPE/ISCR/OSCR/LSZH PVC) OUTER SHEATH COLOUR : GREYطی فاکتور 39445"/>
    <n v="339566649"/>
    <n v="0"/>
    <n v="339566649"/>
    <n v="49"/>
    <n v="11"/>
    <s v="800002"/>
    <s v=""/>
    <s v="داراییهای جاری"/>
    <s v="1"/>
    <x v="5"/>
    <x v="5"/>
    <s v="موجودی کالا"/>
    <s v="15921"/>
    <s v="انبار روباز کابلها"/>
    <s v="800002"/>
    <s v="Store"/>
    <s v=""/>
    <s v=""/>
  </r>
  <r>
    <n v="147493"/>
    <n v="1437"/>
    <x v="49"/>
    <s v="1401/08/16"/>
    <s v="شرکت تولیدی و صنعتی سیم و کابل مغان-بابت خرید INSTRUMENT CABLE, COPPER CONDUCTOR, XLPE INSULATION, INDIVIDUAL &amp; OVERALL SCREEN, PVC LSZH OUTER SHEATH. A PAIR/TRIPLE/QUAD SHALL BE TWISTED TO BE BS EN 50288-7. (FRT-TI-CU/XLPE/ISCR/OSCR/LSZH PVC) OUTER SHEATH COLOUR : GREYطی فاکتور 39445"/>
    <n v="209880781"/>
    <n v="0"/>
    <n v="209880781"/>
    <n v="49"/>
    <n v="11"/>
    <s v="800002"/>
    <s v=""/>
    <s v="داراییهای جاری"/>
    <s v="1"/>
    <x v="5"/>
    <x v="5"/>
    <s v="موجودی کالا"/>
    <s v="15921"/>
    <s v="انبار روباز کابلها"/>
    <s v="800002"/>
    <s v="Store"/>
    <s v=""/>
    <s v=""/>
  </r>
  <r>
    <n v="147494"/>
    <n v="1437"/>
    <x v="49"/>
    <s v="1401/08/16"/>
    <s v="شرکت تولیدی و صنعتی سیم و کابل مغان-بابت خرید INSTRUMENT CABLE, COPPER CONDUCTOR, XLPE INSULATION, OVERALL SCREEN, PVC LSZH OUTER SHEATH. A PAIR/TRIPLE/QUAD SHALL BE TWISTED TO BE BS EN 50288-7. (FRT,TI-CU/XLPE/OSCR/LSZH PVC) OUTER SHEATH COLOUR: GREYطی فاکتور 39445"/>
    <n v="140784504"/>
    <n v="0"/>
    <n v="140784504"/>
    <n v="49"/>
    <n v="11"/>
    <s v="800002"/>
    <s v=""/>
    <s v="داراییهای جاری"/>
    <s v="1"/>
    <x v="5"/>
    <x v="5"/>
    <s v="موجودی کالا"/>
    <s v="15921"/>
    <s v="انبار روباز کابلها"/>
    <s v="800002"/>
    <s v="Store"/>
    <s v=""/>
    <s v=""/>
  </r>
  <r>
    <n v="147495"/>
    <n v="1437"/>
    <x v="49"/>
    <s v="1401/08/16"/>
    <s v="شرکت تولیدی و صنعتی سیم و کابل مغان-بابت خرید Instrument Cable, FRT-CU/XLPE/OSCR/LZSH PVC,OUTER SHEATH COLOUR : GREY , 2C1.5طی فاکتور 39445"/>
    <n v="106193904"/>
    <n v="0"/>
    <n v="106193904"/>
    <n v="49"/>
    <n v="11"/>
    <s v="800002"/>
    <s v=""/>
    <s v="داراییهای جاری"/>
    <s v="1"/>
    <x v="5"/>
    <x v="5"/>
    <s v="موجودی کالا"/>
    <s v="15921"/>
    <s v="انبار روباز کابلها"/>
    <s v="800002"/>
    <s v="Store"/>
    <s v=""/>
    <s v=""/>
  </r>
  <r>
    <n v="182858"/>
    <n v="1676"/>
    <x v="50"/>
    <s v="1401/09/30"/>
    <s v="شرکت پالایش روغن های صنعتی زنگان-بابت خرید IEC60296 روغن ترانسفورماتور_x0009_طی فاکتور 01000720"/>
    <n v="6137790000"/>
    <n v="0"/>
    <n v="6137790000"/>
    <n v="49"/>
    <n v="11"/>
    <s v="800002"/>
    <s v=""/>
    <s v="داراییهای جاری"/>
    <s v="1"/>
    <x v="5"/>
    <x v="5"/>
    <s v="موجودی کالا"/>
    <s v="15921"/>
    <s v="انبار روباز کابلها"/>
    <s v="800002"/>
    <s v="Store"/>
    <s v=""/>
    <s v=""/>
  </r>
  <r>
    <n v="143336"/>
    <n v="1170"/>
    <x v="51"/>
    <s v="1401/07/04"/>
    <s v="شرکت صنعتی و شیمیایی رنگین زره-بابت خرید _x0009_هاردنر پلی یورتان/55 (جزء دوم)طی فاکتور 7431"/>
    <n v="648680800"/>
    <n v="0"/>
    <n v="648680800"/>
    <n v="49"/>
    <n v="11"/>
    <s v="800003"/>
    <s v=""/>
    <s v="داراییهای جاری"/>
    <s v="1"/>
    <x v="5"/>
    <x v="5"/>
    <s v="موجودی کالا"/>
    <s v="15921"/>
    <s v="اتاق داخل سوله انبار"/>
    <s v="800003"/>
    <s v="Store"/>
    <s v=""/>
    <s v=""/>
  </r>
  <r>
    <n v="139539"/>
    <n v="1199"/>
    <x v="52"/>
    <s v="1401/07/12"/>
    <s v="شرکت صنعتی و شیمیایی رنگین زره-بابت خرید _x0009_آستری اپوکسی پلی آمید - سبز (جزء اول)طی فاکتور 7460"/>
    <n v="376704000"/>
    <n v="0"/>
    <n v="376704000"/>
    <n v="49"/>
    <n v="11"/>
    <s v="800003"/>
    <s v=""/>
    <s v="داراییهای جاری"/>
    <s v="1"/>
    <x v="5"/>
    <x v="5"/>
    <s v="موجودی کالا"/>
    <s v="15921"/>
    <s v="اتاق داخل سوله انبار"/>
    <s v="800003"/>
    <s v="Store"/>
    <s v=""/>
    <s v=""/>
  </r>
  <r>
    <n v="139540"/>
    <n v="1199"/>
    <x v="52"/>
    <s v="1401/07/12"/>
    <s v="شرکت صنعتی و شیمیایی رنگین زره-بابت خرید _x0009_آستری اپوکسی پلی آمید (جزء دوم)طی فاکتور 7460"/>
    <n v="62784000"/>
    <n v="0"/>
    <n v="62784000"/>
    <n v="49"/>
    <n v="11"/>
    <s v="800003"/>
    <s v=""/>
    <s v="داراییهای جاری"/>
    <s v="1"/>
    <x v="5"/>
    <x v="5"/>
    <s v="موجودی کالا"/>
    <s v="15921"/>
    <s v="اتاق داخل سوله انبار"/>
    <s v="800003"/>
    <s v="Store"/>
    <s v=""/>
    <s v=""/>
  </r>
  <r>
    <n v="139588"/>
    <n v="1200"/>
    <x v="53"/>
    <s v="1401/07/12"/>
    <s v="شرکت صنعتی و شیمیایی رنگین زره-بابت خرید _x0009_آستری زینک ریچ اپوکسی paint2Olvel2-طوسی (جزء اول )طی فاکتور 7461"/>
    <n v="1228430000"/>
    <n v="0"/>
    <n v="1228430000"/>
    <n v="49"/>
    <n v="11"/>
    <s v="800003"/>
    <s v=""/>
    <s v="داراییهای جاری"/>
    <s v="1"/>
    <x v="5"/>
    <x v="5"/>
    <s v="موجودی کالا"/>
    <s v="15921"/>
    <s v="اتاق داخل سوله انبار"/>
    <s v="800003"/>
    <s v="Store"/>
    <s v=""/>
    <s v=""/>
  </r>
  <r>
    <n v="139589"/>
    <n v="1200"/>
    <x v="53"/>
    <s v="1401/07/12"/>
    <s v="شرکت صنعتی و شیمیایی رنگین زره-بابت خرید استر اپوکسی فنولیک-طوسی(جزء اول)طی فاکتور 7461"/>
    <n v="197562500"/>
    <n v="0"/>
    <n v="197562500"/>
    <n v="49"/>
    <n v="11"/>
    <s v="800003"/>
    <s v=""/>
    <s v="داراییهای جاری"/>
    <s v="1"/>
    <x v="5"/>
    <x v="5"/>
    <s v="موجودی کالا"/>
    <s v="15921"/>
    <s v="اتاق داخل سوله انبار"/>
    <s v="800003"/>
    <s v="Store"/>
    <s v=""/>
    <s v=""/>
  </r>
  <r>
    <n v="139590"/>
    <n v="1200"/>
    <x v="53"/>
    <s v="1401/07/12"/>
    <s v="شرکت صنعتی و شیمیایی رنگین زره-بابت خرید _x0009_سیلیکون اکریلیک - آلومینیوم 250 درجه سانتیگرادطی فاکتور 7461"/>
    <n v="116542800"/>
    <n v="0"/>
    <n v="116542800"/>
    <n v="49"/>
    <n v="11"/>
    <s v="800003"/>
    <s v=""/>
    <s v="داراییهای جاری"/>
    <s v="1"/>
    <x v="5"/>
    <x v="5"/>
    <s v="موجودی کالا"/>
    <s v="15921"/>
    <s v="اتاق داخل سوله انبار"/>
    <s v="800003"/>
    <s v="Store"/>
    <s v=""/>
    <s v=""/>
  </r>
  <r>
    <n v="139591"/>
    <n v="1200"/>
    <x v="53"/>
    <s v="1401/07/12"/>
    <s v="شرکت صنعتی و شیمیایی رنگین زره-بابت خرید تینر اپوکسیطی فاکتور 7461"/>
    <n v="111834000"/>
    <n v="0"/>
    <n v="111834000"/>
    <n v="49"/>
    <n v="11"/>
    <s v="800003"/>
    <s v=""/>
    <s v="داراییهای جاری"/>
    <s v="1"/>
    <x v="5"/>
    <x v="5"/>
    <s v="موجودی کالا"/>
    <s v="15921"/>
    <s v="اتاق داخل سوله انبار"/>
    <s v="800003"/>
    <s v="Store"/>
    <s v=""/>
    <s v=""/>
  </r>
  <r>
    <n v="139592"/>
    <n v="1200"/>
    <x v="53"/>
    <s v="1401/07/12"/>
    <s v="شرکت صنعتی و شیمیایی رنگین زره-بابت خرید _x0009_آستری زینک ریچ اپوکسی paint2Olvel2(جزء دوم )طی فاکتور 7461"/>
    <n v="87745000"/>
    <n v="0"/>
    <n v="87745000"/>
    <n v="49"/>
    <n v="11"/>
    <s v="800003"/>
    <s v=""/>
    <s v="داراییهای جاری"/>
    <s v="1"/>
    <x v="5"/>
    <x v="5"/>
    <s v="موجودی کالا"/>
    <s v="15921"/>
    <s v="اتاق داخل سوله انبار"/>
    <s v="800003"/>
    <s v="Store"/>
    <s v=""/>
    <s v=""/>
  </r>
  <r>
    <n v="139593"/>
    <n v="1200"/>
    <x v="53"/>
    <s v="1401/07/12"/>
    <s v="شرکت صنعتی و شیمیایی رنگین زره-بابت خرید استراپوکسی فنولیکطی فاکتور 7461"/>
    <n v="39512500"/>
    <n v="0"/>
    <n v="39512500"/>
    <n v="49"/>
    <n v="11"/>
    <s v="800003"/>
    <s v=""/>
    <s v="داراییهای جاری"/>
    <s v="1"/>
    <x v="5"/>
    <x v="5"/>
    <s v="موجودی کالا"/>
    <s v="15921"/>
    <s v="اتاق داخل سوله انبار"/>
    <s v="800003"/>
    <s v="Store"/>
    <s v=""/>
    <s v=""/>
  </r>
  <r>
    <n v="139594"/>
    <n v="1200"/>
    <x v="53"/>
    <s v="1401/07/12"/>
    <s v="شرکت صنعتی و شیمیایی رنگین زره-بابت خرید _x0009_تینر سیلیکونیطی فاکتور 7461"/>
    <n v="11990000"/>
    <n v="0"/>
    <n v="11990000"/>
    <n v="49"/>
    <n v="11"/>
    <s v="800003"/>
    <s v=""/>
    <s v="داراییهای جاری"/>
    <s v="1"/>
    <x v="5"/>
    <x v="5"/>
    <s v="موجودی کالا"/>
    <s v="15921"/>
    <s v="اتاق داخل سوله انبار"/>
    <s v="800003"/>
    <s v="Store"/>
    <s v=""/>
    <s v=""/>
  </r>
  <r>
    <n v="141842"/>
    <n v="1238"/>
    <x v="54"/>
    <s v="1401/07/20"/>
    <s v="فروشگاه رنگ مهراب  (مهراب احمدی)-بابت خرید رنگ پلی اورتان (جزءاول)طی فاکتور 401/3504"/>
    <n v="138000000"/>
    <n v="0"/>
    <n v="138000000"/>
    <n v="49"/>
    <n v="11"/>
    <s v="800003"/>
    <s v=""/>
    <s v="داراییهای جاری"/>
    <s v="1"/>
    <x v="5"/>
    <x v="5"/>
    <s v="موجودی کالا"/>
    <s v="15921"/>
    <s v="اتاق داخل سوله انبار"/>
    <s v="800003"/>
    <s v="Store"/>
    <s v=""/>
    <s v=""/>
  </r>
  <r>
    <n v="141843"/>
    <n v="1238"/>
    <x v="54"/>
    <s v="1401/07/20"/>
    <s v="فروشگاه رنگ مهراب  (مهراب احمدی)-بابت خرید رنگ پلی اورتان رویه (جزءاول)طی فاکتور 401/3504"/>
    <n v="138000000"/>
    <n v="0"/>
    <n v="138000000"/>
    <n v="49"/>
    <n v="11"/>
    <s v="800003"/>
    <s v=""/>
    <s v="داراییهای جاری"/>
    <s v="1"/>
    <x v="5"/>
    <x v="5"/>
    <s v="موجودی کالا"/>
    <s v="15921"/>
    <s v="اتاق داخل سوله انبار"/>
    <s v="800003"/>
    <s v="Store"/>
    <s v=""/>
    <s v=""/>
  </r>
  <r>
    <n v="141844"/>
    <n v="1238"/>
    <x v="54"/>
    <s v="1401/07/20"/>
    <s v="فروشگاه رنگ مهراب  (مهراب احمدی)-بابت خرید _x0009_هاردنر پلی یورتان/55 (جزء دوم)طی فاکتور 401/3504"/>
    <n v="55200000"/>
    <n v="0"/>
    <n v="55200000"/>
    <n v="49"/>
    <n v="11"/>
    <s v="800003"/>
    <s v=""/>
    <s v="داراییهای جاری"/>
    <s v="1"/>
    <x v="5"/>
    <x v="5"/>
    <s v="موجودی کالا"/>
    <s v="15921"/>
    <s v="اتاق داخل سوله انبار"/>
    <s v="800003"/>
    <s v="Store"/>
    <s v=""/>
    <s v=""/>
  </r>
  <r>
    <n v="141845"/>
    <n v="1238"/>
    <x v="54"/>
    <s v="1401/07/20"/>
    <s v="فروشگاه رنگ مهراب  (مهراب احمدی)-بابت خرید تینر پلی اورتانطی فاکتور 401/3504"/>
    <n v="13000000"/>
    <n v="0"/>
    <n v="13000000"/>
    <n v="49"/>
    <n v="11"/>
    <s v="800003"/>
    <s v=""/>
    <s v="داراییهای جاری"/>
    <s v="1"/>
    <x v="5"/>
    <x v="5"/>
    <s v="موجودی کالا"/>
    <s v="15921"/>
    <s v="اتاق داخل سوله انبار"/>
    <s v="800003"/>
    <s v="Store"/>
    <s v=""/>
    <s v=""/>
  </r>
  <r>
    <n v="142484"/>
    <n v="1264"/>
    <x v="55"/>
    <s v="1401/07/25"/>
    <s v="شرکت صنعتی و شیمیایی رنگین زره-بابت خرید استر اپوکسی فنولیک-طوسی(جزء اول)طی فاکتور 7527"/>
    <n v="79025000"/>
    <n v="0"/>
    <n v="79025000"/>
    <n v="49"/>
    <n v="11"/>
    <s v="800003"/>
    <s v=""/>
    <s v="داراییهای جاری"/>
    <s v="1"/>
    <x v="5"/>
    <x v="5"/>
    <s v="موجودی کالا"/>
    <s v="15921"/>
    <s v="اتاق داخل سوله انبار"/>
    <s v="800003"/>
    <s v="Store"/>
    <s v=""/>
    <s v=""/>
  </r>
  <r>
    <n v="142485"/>
    <n v="1264"/>
    <x v="55"/>
    <s v="1401/07/25"/>
    <s v="شرکت صنعتی و شیمیایی رنگین زره-بابت خرید استراپوکسی فنولیکطی فاکتور 7527"/>
    <n v="15805000"/>
    <n v="0"/>
    <n v="15805000"/>
    <n v="49"/>
    <n v="11"/>
    <s v="800003"/>
    <s v=""/>
    <s v="داراییهای جاری"/>
    <s v="1"/>
    <x v="5"/>
    <x v="5"/>
    <s v="موجودی کالا"/>
    <s v="15921"/>
    <s v="اتاق داخل سوله انبار"/>
    <s v="800003"/>
    <s v="Store"/>
    <s v=""/>
    <s v=""/>
  </r>
  <r>
    <n v="143725"/>
    <n v="1301"/>
    <x v="56"/>
    <s v="1401/08/01"/>
    <s v="فروشگاه رنگ مهراب  (مهراب احمدی)-بابت خرید تینر پلی اورتانطی فاکتور 401/3509"/>
    <n v="304000000"/>
    <n v="0"/>
    <n v="304000000"/>
    <n v="49"/>
    <n v="11"/>
    <s v="800003"/>
    <s v=""/>
    <s v="داراییهای جاری"/>
    <s v="1"/>
    <x v="5"/>
    <x v="5"/>
    <s v="موجودی کالا"/>
    <s v="15921"/>
    <s v="اتاق داخل سوله انبار"/>
    <s v="800003"/>
    <s v="Store"/>
    <s v=""/>
    <s v=""/>
  </r>
  <r>
    <n v="177120"/>
    <n v="1586"/>
    <x v="57"/>
    <s v="1401/09/15"/>
    <s v="شرکت صنعتی و شیمیایی رنگین زره-بابت خرید آستر زینک اتیل سیلیکات (جزء سوم)طی فاکتور 7820-7821"/>
    <n v="2550600000"/>
    <n v="0"/>
    <n v="2550600000"/>
    <n v="49"/>
    <n v="11"/>
    <s v="800003"/>
    <s v=""/>
    <s v="داراییهای جاری"/>
    <s v="1"/>
    <x v="5"/>
    <x v="5"/>
    <s v="موجودی کالا"/>
    <s v="15921"/>
    <s v="اتاق داخل سوله انبار"/>
    <s v="800003"/>
    <s v="Store"/>
    <s v=""/>
    <s v=""/>
  </r>
  <r>
    <n v="177121"/>
    <n v="1586"/>
    <x v="57"/>
    <s v="1401/09/15"/>
    <s v="شرکت صنعتی و شیمیایی رنگین زره-بابت خرید آستر زینک اتیل سیلیکات - طوسی (جزء اول)طی فاکتور 7820-7821"/>
    <n v="510120000"/>
    <n v="0"/>
    <n v="510120000"/>
    <n v="49"/>
    <n v="11"/>
    <s v="800003"/>
    <s v=""/>
    <s v="داراییهای جاری"/>
    <s v="1"/>
    <x v="5"/>
    <x v="5"/>
    <s v="موجودی کالا"/>
    <s v="15921"/>
    <s v="اتاق داخل سوله انبار"/>
    <s v="800003"/>
    <s v="Store"/>
    <s v=""/>
    <s v=""/>
  </r>
  <r>
    <n v="177122"/>
    <n v="1586"/>
    <x v="57"/>
    <s v="1401/09/15"/>
    <s v="شرکت صنعتی و شیمیایی رنگین زره-بابت خرید آستر زینک اتیل سیلیکات (جزء دوم)طی فاکتور 7820-7821"/>
    <n v="306072000"/>
    <n v="0"/>
    <n v="306072000"/>
    <n v="49"/>
    <n v="11"/>
    <s v="800003"/>
    <s v=""/>
    <s v="داراییهای جاری"/>
    <s v="1"/>
    <x v="5"/>
    <x v="5"/>
    <s v="موجودی کالا"/>
    <s v="15921"/>
    <s v="اتاق داخل سوله انبار"/>
    <s v="800003"/>
    <s v="Store"/>
    <s v=""/>
    <s v=""/>
  </r>
  <r>
    <n v="177123"/>
    <n v="1586"/>
    <x v="57"/>
    <s v="1401/09/15"/>
    <s v="شرکت صنعتی و شیمیایی رنگین زره-بابت خرید تینر اتیل سیلیکاتطی فاکتور 7820-7821"/>
    <n v="38586000"/>
    <n v="0"/>
    <n v="38586000"/>
    <n v="49"/>
    <n v="11"/>
    <s v="800003"/>
    <s v=""/>
    <s v="داراییهای جاری"/>
    <s v="1"/>
    <x v="5"/>
    <x v="5"/>
    <s v="موجودی کالا"/>
    <s v="15921"/>
    <s v="اتاق داخل سوله انبار"/>
    <s v="800003"/>
    <s v="Store"/>
    <s v=""/>
    <s v=""/>
  </r>
  <r>
    <n v="176784"/>
    <n v="1601"/>
    <x v="58"/>
    <s v="1401/09/18"/>
    <s v="کاظم بلوچی(یخ)-بابت خرید یخطی فاکتور 401/07"/>
    <n v="1009800000"/>
    <n v="0"/>
    <n v="1009800000"/>
    <n v="49"/>
    <n v="11"/>
    <s v="800003"/>
    <s v=""/>
    <s v="داراییهای جاری"/>
    <s v="1"/>
    <x v="5"/>
    <x v="5"/>
    <s v="موجودی کالا"/>
    <s v="15921"/>
    <s v="اتاق داخل سوله انبار"/>
    <s v="800003"/>
    <s v="Store"/>
    <s v=""/>
    <s v=""/>
  </r>
  <r>
    <n v="176398"/>
    <n v="1603"/>
    <x v="59"/>
    <s v="1401/09/19"/>
    <s v="کاظم بلوچی(یخ)-بابت خرید یخطی فاکتور 401/08"/>
    <n v="1095270000"/>
    <n v="0"/>
    <n v="1095270000"/>
    <n v="49"/>
    <n v="11"/>
    <s v="800003"/>
    <s v=""/>
    <s v="داراییهای جاری"/>
    <s v="1"/>
    <x v="5"/>
    <x v="5"/>
    <s v="موجودی کالا"/>
    <s v="15921"/>
    <s v="اتاق داخل سوله انبار"/>
    <s v="800003"/>
    <s v="Store"/>
    <s v=""/>
    <s v=""/>
  </r>
  <r>
    <n v="176400"/>
    <n v="1612"/>
    <x v="60"/>
    <s v="1401/09/20"/>
    <s v="کاظم بلوچی(یخ)-بابت خرید یخطی فاکتور 401/09"/>
    <n v="320430000"/>
    <n v="0"/>
    <n v="320430000"/>
    <n v="49"/>
    <n v="11"/>
    <s v="800003"/>
    <s v=""/>
    <s v="داراییهای جاری"/>
    <s v="1"/>
    <x v="5"/>
    <x v="5"/>
    <s v="موجودی کالا"/>
    <s v="15921"/>
    <s v="اتاق داخل سوله انبار"/>
    <s v="800003"/>
    <s v="Store"/>
    <s v=""/>
    <s v=""/>
  </r>
  <r>
    <n v="177125"/>
    <n v="1643"/>
    <x v="61"/>
    <s v="1401/09/27"/>
    <s v="شرکت صنعتی و شیمیایی رنگین زره-بابت خرید رنگ پلی اورتان- قرمز (جزءاول)طی فاکتور 7879"/>
    <n v="1657890000"/>
    <n v="0"/>
    <n v="1657890000"/>
    <n v="49"/>
    <n v="11"/>
    <s v="800003"/>
    <s v=""/>
    <s v="داراییهای جاری"/>
    <s v="1"/>
    <x v="5"/>
    <x v="5"/>
    <s v="موجودی کالا"/>
    <s v="15921"/>
    <s v="اتاق داخل سوله انبار"/>
    <s v="800003"/>
    <s v="Store"/>
    <s v=""/>
    <s v=""/>
  </r>
  <r>
    <n v="177126"/>
    <n v="1643"/>
    <x v="61"/>
    <s v="1401/09/27"/>
    <s v="شرکت صنعتی و شیمیایی رنگین زره-بابت خرید استر اپوکسی فنولیک-طوسی(جزء اول)طی فاکتور 7876"/>
    <n v="474150000"/>
    <n v="0"/>
    <n v="474150000"/>
    <n v="49"/>
    <n v="11"/>
    <s v="800003"/>
    <s v=""/>
    <s v="داراییهای جاری"/>
    <s v="1"/>
    <x v="5"/>
    <x v="5"/>
    <s v="موجودی کالا"/>
    <s v="15921"/>
    <s v="اتاق داخل سوله انبار"/>
    <s v="800003"/>
    <s v="Store"/>
    <s v=""/>
    <s v=""/>
  </r>
  <r>
    <n v="177127"/>
    <n v="1643"/>
    <x v="61"/>
    <s v="1401/09/27"/>
    <s v="شرکت صنعتی و شیمیایی رنگین زره-بابت خرید هاردنر پلی یورتان/60(جزء دوم)طی فاکتور 7879"/>
    <n v="323076000"/>
    <n v="0"/>
    <n v="323076000"/>
    <n v="49"/>
    <n v="11"/>
    <s v="800003"/>
    <s v=""/>
    <s v="داراییهای جاری"/>
    <s v="1"/>
    <x v="5"/>
    <x v="5"/>
    <s v="موجودی کالا"/>
    <s v="15921"/>
    <s v="اتاق داخل سوله انبار"/>
    <s v="800003"/>
    <s v="Store"/>
    <s v=""/>
    <s v=""/>
  </r>
  <r>
    <n v="177128"/>
    <n v="1643"/>
    <x v="61"/>
    <s v="1401/09/27"/>
    <s v="شرکت صنعتی و شیمیایی رنگین زره-بابت خرید استر زینک فسفات اپوکسی پلی امید - اخرایی - (جز اول)طی فاکتور 7879"/>
    <n v="249566400"/>
    <n v="0"/>
    <n v="249566400"/>
    <n v="49"/>
    <n v="11"/>
    <s v="800003"/>
    <s v=""/>
    <s v="داراییهای جاری"/>
    <s v="1"/>
    <x v="5"/>
    <x v="5"/>
    <s v="موجودی کالا"/>
    <s v="15921"/>
    <s v="اتاق داخل سوله انبار"/>
    <s v="800003"/>
    <s v="Store"/>
    <s v=""/>
    <s v=""/>
  </r>
  <r>
    <n v="177129"/>
    <n v="1643"/>
    <x v="61"/>
    <s v="1401/09/27"/>
    <s v="شرکت صنعتی و شیمیایی رنگین زره-بابت خرید استر اپوکسی فنولیک-طوسی(جزء اول)طی فاکتور 7877"/>
    <n v="237075000"/>
    <n v="0"/>
    <n v="237075000"/>
    <n v="49"/>
    <n v="11"/>
    <s v="800003"/>
    <s v=""/>
    <s v="داراییهای جاری"/>
    <s v="1"/>
    <x v="5"/>
    <x v="5"/>
    <s v="موجودی کالا"/>
    <s v="15921"/>
    <s v="اتاق داخل سوله انبار"/>
    <s v="800003"/>
    <s v="Store"/>
    <s v=""/>
    <s v=""/>
  </r>
  <r>
    <n v="177130"/>
    <n v="1643"/>
    <x v="61"/>
    <s v="1401/09/27"/>
    <s v="شرکت صنعتی و شیمیایی رنگین زره-بابت خرید تینر پلی اورتانطی فاکتور 7876"/>
    <n v="136032000"/>
    <n v="0"/>
    <n v="136032000"/>
    <n v="49"/>
    <n v="11"/>
    <s v="800003"/>
    <s v=""/>
    <s v="داراییهای جاری"/>
    <s v="1"/>
    <x v="5"/>
    <x v="5"/>
    <s v="موجودی کالا"/>
    <s v="15921"/>
    <s v="اتاق داخل سوله انبار"/>
    <s v="800003"/>
    <s v="Store"/>
    <s v=""/>
    <s v=""/>
  </r>
  <r>
    <n v="177131"/>
    <n v="1643"/>
    <x v="61"/>
    <s v="1401/09/27"/>
    <s v="شرکت صنعتی و شیمیایی رنگین زره-بابت خرید تینر پلی اورتانطی فاکتور 7879"/>
    <n v="115540000"/>
    <n v="0"/>
    <n v="115540000"/>
    <n v="49"/>
    <n v="11"/>
    <s v="800003"/>
    <s v=""/>
    <s v="داراییهای جاری"/>
    <s v="1"/>
    <x v="5"/>
    <x v="5"/>
    <s v="موجودی کالا"/>
    <s v="15921"/>
    <s v="اتاق داخل سوله انبار"/>
    <s v="800003"/>
    <s v="Store"/>
    <s v=""/>
    <s v=""/>
  </r>
  <r>
    <n v="177132"/>
    <n v="1643"/>
    <x v="61"/>
    <s v="1401/09/27"/>
    <s v="شرکت صنعتی و شیمیایی رنگین زره-بابت خرید استراپوکسی فنولیکطی فاکتور 7876"/>
    <n v="94830000"/>
    <n v="0"/>
    <n v="94830000"/>
    <n v="49"/>
    <n v="11"/>
    <s v="800003"/>
    <s v=""/>
    <s v="داراییهای جاری"/>
    <s v="1"/>
    <x v="5"/>
    <x v="5"/>
    <s v="موجودی کالا"/>
    <s v="15921"/>
    <s v="اتاق داخل سوله انبار"/>
    <s v="800003"/>
    <s v="Store"/>
    <s v=""/>
    <s v=""/>
  </r>
  <r>
    <n v="177133"/>
    <n v="1643"/>
    <x v="61"/>
    <s v="1401/09/27"/>
    <s v="شرکت صنعتی و شیمیایی رنگین زره-بابت خرید تینر اپوکسیطی فاکتور 7876"/>
    <n v="51448000"/>
    <n v="0"/>
    <n v="51448000"/>
    <n v="49"/>
    <n v="11"/>
    <s v="800003"/>
    <s v=""/>
    <s v="داراییهای جاری"/>
    <s v="1"/>
    <x v="5"/>
    <x v="5"/>
    <s v="موجودی کالا"/>
    <s v="15921"/>
    <s v="اتاق داخل سوله انبار"/>
    <s v="800003"/>
    <s v="Store"/>
    <s v=""/>
    <s v=""/>
  </r>
  <r>
    <n v="177134"/>
    <n v="1643"/>
    <x v="61"/>
    <s v="1401/09/27"/>
    <s v="شرکت صنعتی و شیمیایی رنگین زره-بابت خرید استراپوکسی فنولیکطی فاکتور 7877"/>
    <n v="47415000"/>
    <n v="0"/>
    <n v="47415000"/>
    <n v="49"/>
    <n v="11"/>
    <s v="800003"/>
    <s v=""/>
    <s v="داراییهای جاری"/>
    <s v="1"/>
    <x v="5"/>
    <x v="5"/>
    <s v="موجودی کالا"/>
    <s v="15921"/>
    <s v="اتاق داخل سوله انبار"/>
    <s v="800003"/>
    <s v="Store"/>
    <s v=""/>
    <s v=""/>
  </r>
  <r>
    <n v="177135"/>
    <n v="1643"/>
    <x v="61"/>
    <s v="1401/09/27"/>
    <s v="شرکت صنعتی و شیمیایی رنگین زره-بابت خرید استر زینک فسفات اپوکسی پلی امید (جز دوم)طی فاکتور 7879"/>
    <n v="41594400"/>
    <n v="0"/>
    <n v="41594400"/>
    <n v="49"/>
    <n v="11"/>
    <s v="800003"/>
    <s v=""/>
    <s v="داراییهای جاری"/>
    <s v="1"/>
    <x v="5"/>
    <x v="5"/>
    <s v="موجودی کالا"/>
    <s v="15921"/>
    <s v="اتاق داخل سوله انبار"/>
    <s v="800003"/>
    <s v="Store"/>
    <s v=""/>
    <s v=""/>
  </r>
  <r>
    <n v="177136"/>
    <n v="1643"/>
    <x v="61"/>
    <s v="1401/09/27"/>
    <s v="شرکت صنعتی و شیمیایی رنگین زره-بابت خرید آستری اپوکسی پلی آمید - سبز (جزء اول)طی فاکتور 7877"/>
    <n v="31392000"/>
    <n v="0"/>
    <n v="31392000"/>
    <n v="49"/>
    <n v="11"/>
    <s v="800003"/>
    <s v=""/>
    <s v="داراییهای جاری"/>
    <s v="1"/>
    <x v="5"/>
    <x v="5"/>
    <s v="موجودی کالا"/>
    <s v="15921"/>
    <s v="اتاق داخل سوله انبار"/>
    <s v="800003"/>
    <s v="Store"/>
    <s v=""/>
    <s v=""/>
  </r>
  <r>
    <n v="177137"/>
    <n v="1643"/>
    <x v="61"/>
    <s v="1401/09/27"/>
    <s v="شرکت صنعتی و شیمیایی رنگین زره-بابت خرید آستری اپوکسی پلی آمید - سبز (جزء اول)طی فاکتور 7876"/>
    <n v="31392000"/>
    <n v="0"/>
    <n v="31392000"/>
    <n v="49"/>
    <n v="11"/>
    <s v="800003"/>
    <s v=""/>
    <s v="داراییهای جاری"/>
    <s v="1"/>
    <x v="5"/>
    <x v="5"/>
    <s v="موجودی کالا"/>
    <s v="15921"/>
    <s v="اتاق داخل سوله انبار"/>
    <s v="800003"/>
    <s v="Store"/>
    <s v=""/>
    <s v=""/>
  </r>
  <r>
    <n v="177138"/>
    <n v="1643"/>
    <x v="61"/>
    <s v="1401/09/27"/>
    <s v="شرکت صنعتی و شیمیایی رنگین زره-بابت خرید تینر اپوکسیطی فاکتور 7877"/>
    <n v="25724000"/>
    <n v="0"/>
    <n v="25724000"/>
    <n v="49"/>
    <n v="11"/>
    <s v="800003"/>
    <s v=""/>
    <s v="داراییهای جاری"/>
    <s v="1"/>
    <x v="5"/>
    <x v="5"/>
    <s v="موجودی کالا"/>
    <s v="15921"/>
    <s v="اتاق داخل سوله انبار"/>
    <s v="800003"/>
    <s v="Store"/>
    <s v=""/>
    <s v=""/>
  </r>
  <r>
    <n v="177139"/>
    <n v="1643"/>
    <x v="61"/>
    <s v="1401/09/27"/>
    <s v="شرکت صنعتی و شیمیایی رنگین زره-بابت خرید تینر اپوکسیطی فاکتور 7879"/>
    <n v="25724000"/>
    <n v="0"/>
    <n v="25724000"/>
    <n v="49"/>
    <n v="11"/>
    <s v="800003"/>
    <s v=""/>
    <s v="داراییهای جاری"/>
    <s v="1"/>
    <x v="5"/>
    <x v="5"/>
    <s v="موجودی کالا"/>
    <s v="15921"/>
    <s v="اتاق داخل سوله انبار"/>
    <s v="800003"/>
    <s v="Store"/>
    <s v=""/>
    <s v=""/>
  </r>
  <r>
    <n v="177140"/>
    <n v="1643"/>
    <x v="61"/>
    <s v="1401/09/27"/>
    <s v="شرکت صنعتی و شیمیایی رنگین زره-بابت خرید آستری اپوکسی پلی آمید (جزء دوم)طی فاکتور 7877"/>
    <n v="5232000"/>
    <n v="0"/>
    <n v="5232000"/>
    <n v="49"/>
    <n v="11"/>
    <s v="800003"/>
    <s v=""/>
    <s v="داراییهای جاری"/>
    <s v="1"/>
    <x v="5"/>
    <x v="5"/>
    <s v="موجودی کالا"/>
    <s v="15921"/>
    <s v="اتاق داخل سوله انبار"/>
    <s v="800003"/>
    <s v="Store"/>
    <s v=""/>
    <s v=""/>
  </r>
  <r>
    <n v="177141"/>
    <n v="1643"/>
    <x v="61"/>
    <s v="1401/09/27"/>
    <s v="شرکت صنعتی و شیمیایی رنگین زره-بابت خرید آستری اپوکسی پلی آمید (جزء دوم)طی فاکتور 7876"/>
    <n v="5232000"/>
    <n v="0"/>
    <n v="5232000"/>
    <n v="49"/>
    <n v="11"/>
    <s v="800003"/>
    <s v=""/>
    <s v="داراییهای جاری"/>
    <s v="1"/>
    <x v="5"/>
    <x v="5"/>
    <s v="موجودی کالا"/>
    <s v="15921"/>
    <s v="اتاق داخل سوله انبار"/>
    <s v="800003"/>
    <s v="Store"/>
    <s v=""/>
    <s v=""/>
  </r>
  <r>
    <n v="175491"/>
    <n v="1157"/>
    <x v="62"/>
    <s v="1401/07/01"/>
    <s v="اتصالات استیل آراز(دقیق سازان آراز)-بابت خرید BALL 300# RF A216-WCB, 304SS/METAL-S FLOAT FS WO C.A=3MM FB, API 608,2طی فاکتور 1401002"/>
    <n v="566800000"/>
    <n v="0"/>
    <n v="566800000"/>
    <n v="49"/>
    <n v="11"/>
    <s v="800004"/>
    <s v=""/>
    <s v="داراییهای جاری"/>
    <s v="1"/>
    <x v="5"/>
    <x v="5"/>
    <s v="موجودی کالا"/>
    <s v="15921"/>
    <s v="سوله انبار 1"/>
    <s v="800004"/>
    <s v="Store"/>
    <s v=""/>
    <s v=""/>
  </r>
  <r>
    <n v="182099"/>
    <n v="1158"/>
    <x v="63"/>
    <s v="1401/07/01"/>
    <s v="بازرگانی پیچ وکرپی پارس-نوید افشار(کد ملی1950697886)-بابت خرید گسکت روغنی 3 مطی فاکتور 22052"/>
    <n v="31600000"/>
    <n v="0"/>
    <n v="31600000"/>
    <n v="49"/>
    <n v="11"/>
    <s v="800004"/>
    <s v=""/>
    <s v="داراییهای جاری"/>
    <s v="1"/>
    <x v="5"/>
    <x v="5"/>
    <s v="موجودی کالا"/>
    <s v="15921"/>
    <s v="سوله انبار 1"/>
    <s v="800004"/>
    <s v="Store"/>
    <s v=""/>
    <s v=""/>
  </r>
  <r>
    <n v="147671"/>
    <n v="1194"/>
    <x v="64"/>
    <s v="1401/07/11"/>
    <s v="فروشگاه رنگ مهراب  (مهراب احمدی)-بابت خرید POLYETHYLENE INNER WRAP with TAPE Width 100 mm, 100&quot;/120&quot;طی فاکتور 401/3503"/>
    <n v="105000000"/>
    <n v="0"/>
    <n v="105000000"/>
    <n v="49"/>
    <n v="11"/>
    <s v="800004"/>
    <s v=""/>
    <s v="داراییهای جاری"/>
    <s v="1"/>
    <x v="5"/>
    <x v="5"/>
    <s v="موجودی کالا"/>
    <s v="15921"/>
    <s v="سوله انبار 1"/>
    <s v="800004"/>
    <s v="Store"/>
    <s v=""/>
    <s v=""/>
  </r>
  <r>
    <n v="147672"/>
    <n v="1194"/>
    <x v="64"/>
    <s v="1401/07/11"/>
    <s v="فروشگاه رنگ مهراب  (مهراب احمدی)-بابت خرید POLYETHYLENE OUTER WRAP with TAPE Width 100 mm, 100&quot;/120&quot;طی فاکتور 401/3503"/>
    <n v="105000000"/>
    <n v="0"/>
    <n v="105000000"/>
    <n v="49"/>
    <n v="11"/>
    <s v="800004"/>
    <s v=""/>
    <s v="داراییهای جاری"/>
    <s v="1"/>
    <x v="5"/>
    <x v="5"/>
    <s v="موجودی کالا"/>
    <s v="15921"/>
    <s v="سوله انبار 1"/>
    <s v="800004"/>
    <s v="Store"/>
    <s v=""/>
    <s v=""/>
  </r>
  <r>
    <n v="147673"/>
    <n v="1194"/>
    <x v="64"/>
    <s v="1401/07/11"/>
    <s v="فروشگاه رنگ مهراب  (مهراب احمدی)-بابت خرید primer synthetic elastomer and resin, anti-corrosion inhibitors, stabilizers, etc. blended with proper-type and amount of volatile organic solventطی فاکتور 401/3503"/>
    <n v="33000000"/>
    <n v="0"/>
    <n v="33000000"/>
    <n v="49"/>
    <n v="11"/>
    <s v="800004"/>
    <s v=""/>
    <s v="داراییهای جاری"/>
    <s v="1"/>
    <x v="5"/>
    <x v="5"/>
    <s v="موجودی کالا"/>
    <s v="15921"/>
    <s v="سوله انبار 1"/>
    <s v="800004"/>
    <s v="Store"/>
    <s v=""/>
    <s v=""/>
  </r>
  <r>
    <n v="147674"/>
    <n v="1194"/>
    <x v="64"/>
    <s v="1401/07/11"/>
    <s v="فروشگاه رنگ مهراب  (مهراب احمدی)-بابت خرید POLYETHYLENE OUTER WRAP with TAPE Width 50 mm, 50&quot;/120&quot;طی فاکتور 401/3503"/>
    <n v="27000000"/>
    <n v="0"/>
    <n v="27000000"/>
    <n v="49"/>
    <n v="11"/>
    <s v="800004"/>
    <s v=""/>
    <s v="داراییهای جاری"/>
    <s v="1"/>
    <x v="5"/>
    <x v="5"/>
    <s v="موجودی کالا"/>
    <s v="15921"/>
    <s v="سوله انبار 1"/>
    <s v="800004"/>
    <s v="Store"/>
    <s v=""/>
    <s v=""/>
  </r>
  <r>
    <n v="141747"/>
    <n v="1203"/>
    <x v="65"/>
    <s v="1401/07/12"/>
    <s v="تولیدی و بازرگانی نیاشیمی-بابت خرید POLYETHYLENE OUTER WRAP with TAPE Width 100 mm, 100&quot;/120&quot;طی فاکتور 13527"/>
    <n v="1402830000"/>
    <n v="0"/>
    <n v="1402830000"/>
    <n v="49"/>
    <n v="11"/>
    <s v="800004"/>
    <s v=""/>
    <s v="داراییهای جاری"/>
    <s v="1"/>
    <x v="5"/>
    <x v="5"/>
    <s v="موجودی کالا"/>
    <s v="15921"/>
    <s v="سوله انبار 1"/>
    <s v="800004"/>
    <s v="Store"/>
    <s v=""/>
    <s v=""/>
  </r>
  <r>
    <n v="141748"/>
    <n v="1203"/>
    <x v="65"/>
    <s v="1401/07/12"/>
    <s v="تولیدی و بازرگانی نیاشیمی-بابت خرید POLYETHYLENE INNER WRAP with TAPE Width 100 mm, 100&quot;/120&quot;طی فاکتور 13527"/>
    <n v="749327040"/>
    <n v="0"/>
    <n v="749327040"/>
    <n v="49"/>
    <n v="11"/>
    <s v="800004"/>
    <s v=""/>
    <s v="داراییهای جاری"/>
    <s v="1"/>
    <x v="5"/>
    <x v="5"/>
    <s v="موجودی کالا"/>
    <s v="15921"/>
    <s v="سوله انبار 1"/>
    <s v="800004"/>
    <s v="Store"/>
    <s v=""/>
    <s v=""/>
  </r>
  <r>
    <n v="141749"/>
    <n v="1203"/>
    <x v="65"/>
    <s v="1401/07/12"/>
    <s v="تولیدی و بازرگانی نیاشیمی-بابت خرید POLYETHYLENE INNER WRAP with TAPE Width 150 mm, 150&quot;/120&quot;طی فاکتور 13527"/>
    <n v="526061250"/>
    <n v="0"/>
    <n v="526061250"/>
    <n v="49"/>
    <n v="11"/>
    <s v="800004"/>
    <s v=""/>
    <s v="داراییهای جاری"/>
    <s v="1"/>
    <x v="5"/>
    <x v="5"/>
    <s v="موجودی کالا"/>
    <s v="15921"/>
    <s v="سوله انبار 1"/>
    <s v="800004"/>
    <s v="Store"/>
    <s v=""/>
    <s v=""/>
  </r>
  <r>
    <n v="141750"/>
    <n v="1203"/>
    <x v="65"/>
    <s v="1401/07/12"/>
    <s v="تولیدی و بازرگانی نیاشیمی-بابت خرید primer synthetic elastomer and resin, anti-corrosion inhibitors, stabilizers, etc. blended with proper-type and amount of volatile organic solventطی فاکتور 13527"/>
    <n v="397632000"/>
    <n v="0"/>
    <n v="397632000"/>
    <n v="49"/>
    <n v="11"/>
    <s v="800004"/>
    <s v=""/>
    <s v="داراییهای جاری"/>
    <s v="1"/>
    <x v="5"/>
    <x v="5"/>
    <s v="موجودی کالا"/>
    <s v="15921"/>
    <s v="سوله انبار 1"/>
    <s v="800004"/>
    <s v="Store"/>
    <s v=""/>
    <s v=""/>
  </r>
  <r>
    <n v="141751"/>
    <n v="1203"/>
    <x v="65"/>
    <s v="1401/07/12"/>
    <s v="تولیدی و بازرگانی نیاشیمی-بابت خرید POLYETHYLENE OUTER WRAP with TAPE Width 150 mm, 150&quot;/120&quot;طی فاکتور 13527"/>
    <n v="334521000"/>
    <n v="0"/>
    <n v="334521000"/>
    <n v="49"/>
    <n v="11"/>
    <s v="800004"/>
    <s v=""/>
    <s v="داراییهای جاری"/>
    <s v="1"/>
    <x v="5"/>
    <x v="5"/>
    <s v="موجودی کالا"/>
    <s v="15921"/>
    <s v="سوله انبار 1"/>
    <s v="800004"/>
    <s v="Store"/>
    <s v=""/>
    <s v=""/>
  </r>
  <r>
    <n v="141752"/>
    <n v="1203"/>
    <x v="65"/>
    <s v="1401/07/12"/>
    <s v="تولیدی و بازرگانی نیاشیمی-بابت خرید POLYETHYLENE OUTER WRAP with TAPE Width 50 mm, 50&quot;/120&quot;طی فاکتور 13527"/>
    <n v="63127350"/>
    <n v="0"/>
    <n v="63127350"/>
    <n v="49"/>
    <n v="11"/>
    <s v="800004"/>
    <s v=""/>
    <s v="داراییهای جاری"/>
    <s v="1"/>
    <x v="5"/>
    <x v="5"/>
    <s v="موجودی کالا"/>
    <s v="15921"/>
    <s v="سوله انبار 1"/>
    <s v="800004"/>
    <s v="Store"/>
    <s v=""/>
    <s v=""/>
  </r>
  <r>
    <n v="139530"/>
    <n v="1220"/>
    <x v="66"/>
    <s v="1401/07/18"/>
    <s v="پترو کهن نفتان-بابت خرید GATE 150# RF A105N TRIM NO.13 BB CA=3MM HO, SOLID WEDGE, API 602,1 1/2&quot;_x0009_طی فاکتور 57371"/>
    <n v="697600000"/>
    <n v="0"/>
    <n v="697600000"/>
    <n v="49"/>
    <n v="11"/>
    <s v="800004"/>
    <s v=""/>
    <s v="داراییهای جاری"/>
    <s v="1"/>
    <x v="5"/>
    <x v="5"/>
    <s v="موجودی کالا"/>
    <s v="15921"/>
    <s v="سوله انبار 1"/>
    <s v="800004"/>
    <s v="Store"/>
    <s v=""/>
    <s v=""/>
  </r>
  <r>
    <n v="139531"/>
    <n v="1220"/>
    <x v="66"/>
    <s v="1401/07/18"/>
    <s v="پترو کهن نفتان-بابت خرید GLOBE 800# SW A182-F5 TRIM NO.10 BB W/NIP,PBE(100MM,XXS) C.A=6MM HO, API 602,1&quot;_x0009_طی فاکتور 57371"/>
    <n v="403300000"/>
    <n v="0"/>
    <n v="403300000"/>
    <n v="49"/>
    <n v="11"/>
    <s v="800004"/>
    <s v=""/>
    <s v="داراییهای جاری"/>
    <s v="1"/>
    <x v="5"/>
    <x v="5"/>
    <s v="موجودی کالا"/>
    <s v="15921"/>
    <s v="سوله انبار 1"/>
    <s v="800004"/>
    <s v="Store"/>
    <s v=""/>
    <s v=""/>
  </r>
  <r>
    <n v="139532"/>
    <n v="1220"/>
    <x v="66"/>
    <s v="1401/07/18"/>
    <s v="پترو کهن نفتان-بابت خرید BALL 150# RF 3/4&quot; A105N , 304SS/METAL-S FLOAT FS WO C.A=3MM FB,BS EN ISO 17292_x0009_طی فاکتور 57371"/>
    <n v="38150000"/>
    <n v="0"/>
    <n v="38150000"/>
    <n v="49"/>
    <n v="11"/>
    <s v="800004"/>
    <s v=""/>
    <s v="داراییهای جاری"/>
    <s v="1"/>
    <x v="5"/>
    <x v="5"/>
    <s v="موجودی کالا"/>
    <s v="15921"/>
    <s v="سوله انبار 1"/>
    <s v="800004"/>
    <s v="Store"/>
    <s v=""/>
    <s v=""/>
  </r>
  <r>
    <n v="147676"/>
    <n v="1245"/>
    <x v="67"/>
    <s v="1401/07/21"/>
    <s v="فروشگاه رنگ مهراب  (مهراب احمدی)-بابت خرید POLYETHYLENE OUTER WRAP with TAPE Width 100 mm, 100&quot;/120&quot;طی فاکتور 401/3505"/>
    <n v="210000000"/>
    <n v="0"/>
    <n v="210000000"/>
    <n v="49"/>
    <n v="11"/>
    <s v="800004"/>
    <s v=""/>
    <s v="داراییهای جاری"/>
    <s v="1"/>
    <x v="5"/>
    <x v="5"/>
    <s v="موجودی کالا"/>
    <s v="15921"/>
    <s v="سوله انبار 1"/>
    <s v="800004"/>
    <s v="Store"/>
    <s v=""/>
    <s v=""/>
  </r>
  <r>
    <n v="147677"/>
    <n v="1245"/>
    <x v="67"/>
    <s v="1401/07/21"/>
    <s v="فروشگاه رنگ مهراب  (مهراب احمدی)-بابت خرید POLYETHYLENE OUTER WRAP with TAPE Width 150 mm, 150&quot;/120&quot;طی فاکتور 401/3505"/>
    <n v="162000000"/>
    <n v="0"/>
    <n v="162000000"/>
    <n v="49"/>
    <n v="11"/>
    <s v="800004"/>
    <s v=""/>
    <s v="داراییهای جاری"/>
    <s v="1"/>
    <x v="5"/>
    <x v="5"/>
    <s v="موجودی کالا"/>
    <s v="15921"/>
    <s v="سوله انبار 1"/>
    <s v="800004"/>
    <s v="Store"/>
    <s v=""/>
    <s v=""/>
  </r>
  <r>
    <n v="147678"/>
    <n v="1245"/>
    <x v="67"/>
    <s v="1401/07/21"/>
    <s v="فروشگاه رنگ مهراب  (مهراب احمدی)-بابت خرید primer synthetic elastomer and resin, anti-corrosion inhibitors, stabilizers, etc. blended with proper-type and amount of volatile organic solventطی فاکتور 401/3505"/>
    <n v="82500000"/>
    <n v="0"/>
    <n v="82500000"/>
    <n v="49"/>
    <n v="11"/>
    <s v="800004"/>
    <s v=""/>
    <s v="داراییهای جاری"/>
    <s v="1"/>
    <x v="5"/>
    <x v="5"/>
    <s v="موجودی کالا"/>
    <s v="15921"/>
    <s v="سوله انبار 1"/>
    <s v="800004"/>
    <s v="Store"/>
    <s v=""/>
    <s v=""/>
  </r>
  <r>
    <n v="147679"/>
    <n v="1245"/>
    <x v="67"/>
    <s v="1401/07/21"/>
    <s v="فروشگاه رنگ مهراب  (مهراب احمدی)-بابت خرید اسپری زینکطی فاکتور 401/3505"/>
    <n v="37500000"/>
    <n v="0"/>
    <n v="37500000"/>
    <n v="49"/>
    <n v="11"/>
    <s v="800004"/>
    <s v=""/>
    <s v="داراییهای جاری"/>
    <s v="1"/>
    <x v="5"/>
    <x v="5"/>
    <s v="موجودی کالا"/>
    <s v="15921"/>
    <s v="سوله انبار 1"/>
    <s v="800004"/>
    <s v="Store"/>
    <s v=""/>
    <s v=""/>
  </r>
  <r>
    <n v="147680"/>
    <n v="1245"/>
    <x v="67"/>
    <s v="1401/07/21"/>
    <s v="فروشگاه رنگ مهراب  (مهراب احمدی)-بابت خرید POLYETHYLENE OUTER WRAP with TAPE Width 50 mm, 50&quot;/120&quot;طی فاکتور 401/3505"/>
    <n v="27000000"/>
    <n v="0"/>
    <n v="27000000"/>
    <n v="49"/>
    <n v="11"/>
    <s v="800004"/>
    <s v=""/>
    <s v="داراییهای جاری"/>
    <s v="1"/>
    <x v="5"/>
    <x v="5"/>
    <s v="موجودی کالا"/>
    <s v="15921"/>
    <s v="سوله انبار 1"/>
    <s v="800004"/>
    <s v="Store"/>
    <s v=""/>
    <s v=""/>
  </r>
  <r>
    <n v="142471"/>
    <n v="1256"/>
    <x v="68"/>
    <s v="1401/07/24"/>
    <s v="شرکت صنعتی و شیمیایی رنگین زره-بابت خرید رنگ پلی اورتان (جزءاول)طی فاکتور 7526"/>
    <n v="603424000"/>
    <n v="0"/>
    <n v="603424000"/>
    <n v="49"/>
    <n v="11"/>
    <s v="800004"/>
    <s v=""/>
    <s v="داراییهای جاری"/>
    <s v="1"/>
    <x v="5"/>
    <x v="5"/>
    <s v="موجودی کالا"/>
    <s v="15921"/>
    <s v="سوله انبار 1"/>
    <s v="800004"/>
    <s v="Store"/>
    <s v=""/>
    <s v=""/>
  </r>
  <r>
    <n v="142472"/>
    <n v="1256"/>
    <x v="68"/>
    <s v="1401/07/24"/>
    <s v="شرکت صنعتی و شیمیایی رنگین زره-بابت خرید رنگ پلی اورتان رویه (جزءاول)طی فاکتور 7526"/>
    <n v="263998000"/>
    <n v="0"/>
    <n v="263998000"/>
    <n v="49"/>
    <n v="11"/>
    <s v="800004"/>
    <s v=""/>
    <s v="داراییهای جاری"/>
    <s v="1"/>
    <x v="5"/>
    <x v="5"/>
    <s v="موجودی کالا"/>
    <s v="15921"/>
    <s v="سوله انبار 1"/>
    <s v="800004"/>
    <s v="Store"/>
    <s v=""/>
    <s v=""/>
  </r>
  <r>
    <n v="142473"/>
    <n v="1256"/>
    <x v="68"/>
    <s v="1401/07/24"/>
    <s v="شرکت صنعتی و شیمیایی رنگین زره-بابت خرید هاردنر پلی یورتان/60(جزء دوم)طی فاکتور 7526"/>
    <n v="173484400"/>
    <n v="0"/>
    <n v="173484400"/>
    <n v="49"/>
    <n v="11"/>
    <s v="800004"/>
    <s v=""/>
    <s v="داراییهای جاری"/>
    <s v="1"/>
    <x v="5"/>
    <x v="5"/>
    <s v="موجودی کالا"/>
    <s v="15921"/>
    <s v="سوله انبار 1"/>
    <s v="800004"/>
    <s v="Store"/>
    <s v=""/>
    <s v=""/>
  </r>
  <r>
    <n v="142474"/>
    <n v="1256"/>
    <x v="68"/>
    <s v="1401/07/24"/>
    <s v="شرکت صنعتی و شیمیایی رنگین زره-بابت خرید رویه پلی یورتان - سفید صدفی (جزء اول)طی فاکتور 7526"/>
    <n v="150856000"/>
    <n v="0"/>
    <n v="150856000"/>
    <n v="49"/>
    <n v="11"/>
    <s v="800004"/>
    <s v=""/>
    <s v="داراییهای جاری"/>
    <s v="1"/>
    <x v="5"/>
    <x v="5"/>
    <s v="موجودی کالا"/>
    <s v="15921"/>
    <s v="سوله انبار 1"/>
    <s v="800004"/>
    <s v="Store"/>
    <s v=""/>
    <s v=""/>
  </r>
  <r>
    <n v="142475"/>
    <n v="1256"/>
    <x v="68"/>
    <s v="1401/07/24"/>
    <s v="شرکت صنعتی و شیمیایی رنگین زره-بابت خرید رویه اپوکسی فنولیک-طوسی (جزء اول)طی فاکتور 7526"/>
    <n v="143880000"/>
    <n v="0"/>
    <n v="143880000"/>
    <n v="49"/>
    <n v="11"/>
    <s v="800004"/>
    <s v=""/>
    <s v="داراییهای جاری"/>
    <s v="1"/>
    <x v="5"/>
    <x v="5"/>
    <s v="موجودی کالا"/>
    <s v="15921"/>
    <s v="سوله انبار 1"/>
    <s v="800004"/>
    <s v="Store"/>
    <s v=""/>
    <s v=""/>
  </r>
  <r>
    <n v="142476"/>
    <n v="1256"/>
    <x v="68"/>
    <s v="1401/07/24"/>
    <s v="شرکت صنعتی و شیمیایی رنگین زره-بابت خرید سیلیکون اصلاح شده مقاوم حرارتی 400 درجه سانتیگرادطی فاکتور 7526"/>
    <n v="77499000"/>
    <n v="0"/>
    <n v="77499000"/>
    <n v="49"/>
    <n v="11"/>
    <s v="800004"/>
    <s v=""/>
    <s v="داراییهای جاری"/>
    <s v="1"/>
    <x v="5"/>
    <x v="5"/>
    <s v="موجودی کالا"/>
    <s v="15921"/>
    <s v="سوله انبار 1"/>
    <s v="800004"/>
    <s v="Store"/>
    <s v=""/>
    <s v=""/>
  </r>
  <r>
    <n v="142477"/>
    <n v="1256"/>
    <x v="68"/>
    <s v="1401/07/24"/>
    <s v="شرکت صنعتی و شیمیایی رنگین زره-بابت خرید تینر پلی اورتانطی فاکتور 7526"/>
    <n v="71940000"/>
    <n v="0"/>
    <n v="71940000"/>
    <n v="49"/>
    <n v="11"/>
    <s v="800004"/>
    <s v=""/>
    <s v="داراییهای جاری"/>
    <s v="1"/>
    <x v="5"/>
    <x v="5"/>
    <s v="موجودی کالا"/>
    <s v="15921"/>
    <s v="سوله انبار 1"/>
    <s v="800004"/>
    <s v="Store"/>
    <s v=""/>
    <s v=""/>
  </r>
  <r>
    <n v="142478"/>
    <n v="1256"/>
    <x v="68"/>
    <s v="1401/07/24"/>
    <s v="شرکت صنعتی و شیمیایی رنگین زره-بابت خرید هاردنر اپوکسی فنولیکطی فاکتور 7526"/>
    <n v="35970000"/>
    <n v="0"/>
    <n v="35970000"/>
    <n v="49"/>
    <n v="11"/>
    <s v="800004"/>
    <s v=""/>
    <s v="داراییهای جاری"/>
    <s v="1"/>
    <x v="5"/>
    <x v="5"/>
    <s v="موجودی کالا"/>
    <s v="15921"/>
    <s v="سوله انبار 1"/>
    <s v="800004"/>
    <s v="Store"/>
    <s v=""/>
    <s v=""/>
  </r>
  <r>
    <n v="142479"/>
    <n v="1256"/>
    <x v="68"/>
    <s v="1401/07/24"/>
    <s v="شرکت صنعتی و شیمیایی رنگین زره-بابت خرید هاردنر پلی یورتان/55 (جزء دوم)طی فاکتور 7526"/>
    <n v="30171200"/>
    <n v="0"/>
    <n v="30171200"/>
    <n v="49"/>
    <n v="11"/>
    <s v="800004"/>
    <s v=""/>
    <s v="داراییهای جاری"/>
    <s v="1"/>
    <x v="5"/>
    <x v="5"/>
    <s v="موجودی کالا"/>
    <s v="15921"/>
    <s v="سوله انبار 1"/>
    <s v="800004"/>
    <s v="Store"/>
    <s v=""/>
    <s v=""/>
  </r>
  <r>
    <n v="153745"/>
    <n v="1272"/>
    <x v="35"/>
    <s v="1401/07/26"/>
    <s v="فروشگاه طاهری -بابت خرید سلفونطی فاکتور 4144"/>
    <n v="3250000"/>
    <n v="0"/>
    <n v="3250000"/>
    <n v="49"/>
    <n v="11"/>
    <s v="800004"/>
    <s v=""/>
    <s v="داراییهای جاری"/>
    <s v="1"/>
    <x v="5"/>
    <x v="5"/>
    <s v="موجودی کالا"/>
    <s v="15921"/>
    <s v="سوله انبار 1"/>
    <s v="800004"/>
    <s v="Store"/>
    <s v=""/>
    <s v=""/>
  </r>
  <r>
    <n v="153746"/>
    <n v="1272"/>
    <x v="35"/>
    <s v="1401/07/26"/>
    <s v="ابزار طهران-بابت خرید  اسپریWD-40طی فاکتور 1"/>
    <n v="2500000"/>
    <n v="0"/>
    <n v="2500000"/>
    <n v="49"/>
    <n v="11"/>
    <s v="800004"/>
    <s v=""/>
    <s v="داراییهای جاری"/>
    <s v="1"/>
    <x v="5"/>
    <x v="5"/>
    <s v="موجودی کالا"/>
    <s v="15921"/>
    <s v="سوله انبار 1"/>
    <s v="800004"/>
    <s v="Store"/>
    <s v=""/>
    <s v=""/>
  </r>
  <r>
    <n v="143748"/>
    <n v="1316"/>
    <x v="69"/>
    <s v="1401/08/03"/>
    <s v="جهان عایق پارس-بابت خرید 0.8 mm Thickness Metal Jacketing-ASTM B 209, type 1100  Wrought Aluminum Alloyطی فاکتور 376"/>
    <n v="20841521180"/>
    <n v="0"/>
    <n v="20841521180"/>
    <n v="49"/>
    <n v="11"/>
    <s v="800004"/>
    <s v=""/>
    <s v="داراییهای جاری"/>
    <s v="1"/>
    <x v="5"/>
    <x v="5"/>
    <s v="موجودی کالا"/>
    <s v="15921"/>
    <s v="سوله انبار 1"/>
    <s v="800004"/>
    <s v="Store"/>
    <s v=""/>
    <s v=""/>
  </r>
  <r>
    <n v="143749"/>
    <n v="1316"/>
    <x v="69"/>
    <s v="1401/08/03"/>
    <s v="جهان عایق پارس-بابت خرید 0.6 mm Thickness Metal Jacketing-ASTM B 209, type 1100  Wrought Aluminum Alloyطی فاکتور 378-379"/>
    <n v="20623245894"/>
    <n v="0"/>
    <n v="20623245894"/>
    <n v="49"/>
    <n v="11"/>
    <s v="800004"/>
    <s v=""/>
    <s v="داراییهای جاری"/>
    <s v="1"/>
    <x v="5"/>
    <x v="5"/>
    <s v="موجودی کالا"/>
    <s v="15921"/>
    <s v="سوله انبار 1"/>
    <s v="800004"/>
    <s v="Store"/>
    <s v=""/>
    <s v=""/>
  </r>
  <r>
    <n v="143750"/>
    <n v="1316"/>
    <x v="69"/>
    <s v="1401/08/03"/>
    <s v="جهان عایق پارس-بابت خرید 1 mm Thickness Metal Jacketing-ASTM B 209, type 1100  Wrought Aluminum Alloyطی فاکتور 376"/>
    <n v="11557183235"/>
    <n v="0"/>
    <n v="11557183235"/>
    <n v="49"/>
    <n v="11"/>
    <s v="800004"/>
    <s v=""/>
    <s v="داراییهای جاری"/>
    <s v="1"/>
    <x v="5"/>
    <x v="5"/>
    <s v="موجودی کالا"/>
    <s v="15921"/>
    <s v="سوله انبار 1"/>
    <s v="800004"/>
    <s v="Store"/>
    <s v=""/>
    <s v=""/>
  </r>
  <r>
    <n v="143751"/>
    <n v="1316"/>
    <x v="69"/>
    <s v="1401/08/03"/>
    <s v="جهان عایق پارس-بابت خرید 0.8 mm Thickness Metal Jacketing-ASTM B 209, type 1100  Wrought Aluminum Alloyطی فاکتور 378-379"/>
    <n v="11516074475"/>
    <n v="0"/>
    <n v="11516074475"/>
    <n v="49"/>
    <n v="11"/>
    <s v="800004"/>
    <s v=""/>
    <s v="داراییهای جاری"/>
    <s v="1"/>
    <x v="5"/>
    <x v="5"/>
    <s v="موجودی کالا"/>
    <s v="15921"/>
    <s v="سوله انبار 1"/>
    <s v="800004"/>
    <s v="Store"/>
    <s v=""/>
    <s v=""/>
  </r>
  <r>
    <n v="143752"/>
    <n v="1316"/>
    <x v="69"/>
    <s v="1401/08/03"/>
    <s v="جهان عایق پارس-بابت خرید تسمه استنلس استیل سایز    0/5  * 13 میلیمترطی فاکتور 378-379"/>
    <n v="8241153735"/>
    <n v="0"/>
    <n v="8241153735"/>
    <n v="49"/>
    <n v="11"/>
    <s v="800004"/>
    <s v=""/>
    <s v="داراییهای جاری"/>
    <s v="1"/>
    <x v="5"/>
    <x v="5"/>
    <s v="موجودی کالا"/>
    <s v="15921"/>
    <s v="سوله انبار 1"/>
    <s v="800004"/>
    <s v="Store"/>
    <s v=""/>
    <s v=""/>
  </r>
  <r>
    <n v="143753"/>
    <n v="1316"/>
    <x v="69"/>
    <s v="1401/08/03"/>
    <s v="جهان عایق پارس-بابت خرید سیم استنلس استیل به قطر 1 میلیمترطی فاکتور 378-379"/>
    <n v="6913451000"/>
    <n v="0"/>
    <n v="6913451000"/>
    <n v="49"/>
    <n v="11"/>
    <s v="800004"/>
    <s v=""/>
    <s v="داراییهای جاری"/>
    <s v="1"/>
    <x v="5"/>
    <x v="5"/>
    <s v="موجودی کالا"/>
    <s v="15921"/>
    <s v="سوله انبار 1"/>
    <s v="800004"/>
    <s v="Store"/>
    <s v=""/>
    <s v=""/>
  </r>
  <r>
    <n v="143754"/>
    <n v="1316"/>
    <x v="69"/>
    <s v="1401/08/03"/>
    <s v="جهان عایق پارس-بابت خرید تسمه استنلس استیل سایز 0/5*19 میلیمترطی فاکتور 378-379"/>
    <n v="4037514780"/>
    <n v="0"/>
    <n v="4037514780"/>
    <n v="49"/>
    <n v="11"/>
    <s v="800004"/>
    <s v=""/>
    <s v="داراییهای جاری"/>
    <s v="1"/>
    <x v="5"/>
    <x v="5"/>
    <s v="موجودی کالا"/>
    <s v="15921"/>
    <s v="سوله انبار 1"/>
    <s v="800004"/>
    <s v="Store"/>
    <s v=""/>
    <s v=""/>
  </r>
  <r>
    <n v="143755"/>
    <n v="1316"/>
    <x v="69"/>
    <s v="1401/08/03"/>
    <s v="جهان عایق پارس-بابت خرید پیچ استنلس استیل سایز 13*4/8 میلیمترطی فاکتور 378-379"/>
    <n v="2459694000"/>
    <n v="0"/>
    <n v="2459694000"/>
    <n v="49"/>
    <n v="11"/>
    <s v="800004"/>
    <s v=""/>
    <s v="داراییهای جاری"/>
    <s v="1"/>
    <x v="5"/>
    <x v="5"/>
    <s v="موجودی کالا"/>
    <s v="15921"/>
    <s v="سوله انبار 1"/>
    <s v="800004"/>
    <s v="Store"/>
    <s v=""/>
    <s v=""/>
  </r>
  <r>
    <n v="143756"/>
    <n v="1316"/>
    <x v="69"/>
    <s v="1401/08/03"/>
    <s v="جهان عایق پارس-بابت خرید بست استنلس استیل سایز  0/5*13 میلیمترطی فاکتور 378-379"/>
    <n v="1788873120"/>
    <n v="0"/>
    <n v="1788873120"/>
    <n v="49"/>
    <n v="11"/>
    <s v="800004"/>
    <s v=""/>
    <s v="داراییهای جاری"/>
    <s v="1"/>
    <x v="5"/>
    <x v="5"/>
    <s v="موجودی کالا"/>
    <s v="15921"/>
    <s v="سوله انبار 1"/>
    <s v="800004"/>
    <s v="Store"/>
    <s v=""/>
    <s v=""/>
  </r>
  <r>
    <n v="143757"/>
    <n v="1316"/>
    <x v="69"/>
    <s v="1401/08/03"/>
    <s v="جهان عایق پارس-بابت خرید Vapour Barrier Mastic JAP 60-90طی فاکتور 378-379"/>
    <n v="1707790881"/>
    <n v="0"/>
    <n v="1707790881"/>
    <n v="49"/>
    <n v="11"/>
    <s v="800004"/>
    <s v=""/>
    <s v="داراییهای جاری"/>
    <s v="1"/>
    <x v="5"/>
    <x v="5"/>
    <s v="موجودی کالا"/>
    <s v="15921"/>
    <s v="سوله انبار 1"/>
    <s v="800004"/>
    <s v="Store"/>
    <s v=""/>
    <s v=""/>
  </r>
  <r>
    <n v="143758"/>
    <n v="1316"/>
    <x v="69"/>
    <s v="1401/08/03"/>
    <s v="جهان عایق پارس-بابت خرید پیچ استنلس استیل سایز 9/5*4/2 میلیمترطی فاکتور 378-379"/>
    <n v="1416215200"/>
    <n v="0"/>
    <n v="1416215200"/>
    <n v="49"/>
    <n v="11"/>
    <s v="800004"/>
    <s v=""/>
    <s v="داراییهای جاری"/>
    <s v="1"/>
    <x v="5"/>
    <x v="5"/>
    <s v="موجودی کالا"/>
    <s v="15921"/>
    <s v="سوله انبار 1"/>
    <s v="800004"/>
    <s v="Store"/>
    <s v=""/>
    <s v=""/>
  </r>
  <r>
    <n v="143759"/>
    <n v="1316"/>
    <x v="69"/>
    <s v="1401/08/03"/>
    <s v="جهان عایق پارس-بابت خرید 6&quot; , Thk. 70mm ,Hot Insulation, Mineral wool ASTM C547,  Class II density 80 kg/m3~120 kg/m3, Sectional Pipeطی فاکتور 377"/>
    <n v="1313049458"/>
    <n v="0"/>
    <n v="1313049458"/>
    <n v="49"/>
    <n v="11"/>
    <s v="800004"/>
    <s v=""/>
    <s v="داراییهای جاری"/>
    <s v="1"/>
    <x v="5"/>
    <x v="5"/>
    <s v="موجودی کالا"/>
    <s v="15921"/>
    <s v="سوله انبار 1"/>
    <s v="800004"/>
    <s v="Store"/>
    <s v=""/>
    <s v=""/>
  </r>
  <r>
    <n v="143760"/>
    <n v="1316"/>
    <x v="69"/>
    <s v="1401/08/03"/>
    <s v="جهان عایق پارس-بابت خرید 1 mm Thickness Metal Jacketing-ASTM B 209, type 1100  Wrought Aluminum Alloyطی فاکتور 378-379"/>
    <n v="1068242162"/>
    <n v="0"/>
    <n v="1068242162"/>
    <n v="49"/>
    <n v="11"/>
    <s v="800004"/>
    <s v=""/>
    <s v="داراییهای جاری"/>
    <s v="1"/>
    <x v="5"/>
    <x v="5"/>
    <s v="موجودی کالا"/>
    <s v="15921"/>
    <s v="سوله انبار 1"/>
    <s v="800004"/>
    <s v="Store"/>
    <s v=""/>
    <s v=""/>
  </r>
  <r>
    <n v="143761"/>
    <n v="1316"/>
    <x v="69"/>
    <s v="1401/08/03"/>
    <s v="جهان عایق پارس-بابت خرید 10&quot; , Thk. 70mm ,Hot Insulation, Mineral wool ASTM C547,  Class II density 80 kg/m3~120 kg/m3, Sectional Pipeطی فاکتور 377"/>
    <n v="914634956"/>
    <n v="0"/>
    <n v="914634956"/>
    <n v="49"/>
    <n v="11"/>
    <s v="800004"/>
    <s v=""/>
    <s v="داراییهای جاری"/>
    <s v="1"/>
    <x v="5"/>
    <x v="5"/>
    <s v="موجودی کالا"/>
    <s v="15921"/>
    <s v="سوله انبار 1"/>
    <s v="800004"/>
    <s v="Store"/>
    <s v=""/>
    <s v=""/>
  </r>
  <r>
    <n v="143762"/>
    <n v="1316"/>
    <x v="69"/>
    <s v="1401/08/03"/>
    <s v="جهان عایق پارس-بابت خرید 6&quot; , Thk. 60mm ,Hot Insulation, Mineral wool ASTM C547,  Class II density 80 kg/m3~120 kg/m3, Sectional Pipeطی فاکتور 376"/>
    <n v="901285426"/>
    <n v="0"/>
    <n v="901285426"/>
    <n v="49"/>
    <n v="11"/>
    <s v="800004"/>
    <s v=""/>
    <s v="داراییهای جاری"/>
    <s v="1"/>
    <x v="5"/>
    <x v="5"/>
    <s v="موجودی کالا"/>
    <s v="15921"/>
    <s v="سوله انبار 1"/>
    <s v="800004"/>
    <s v="Store"/>
    <s v=""/>
    <s v=""/>
  </r>
  <r>
    <n v="143763"/>
    <n v="1316"/>
    <x v="69"/>
    <s v="1401/08/03"/>
    <s v="جهان عایق پارس-بابت خرید واشر نئو پرنطی فاکتور 378-379"/>
    <n v="593664903"/>
    <n v="0"/>
    <n v="593664903"/>
    <n v="49"/>
    <n v="11"/>
    <s v="800004"/>
    <s v=""/>
    <s v="داراییهای جاری"/>
    <s v="1"/>
    <x v="5"/>
    <x v="5"/>
    <s v="موجودی کالا"/>
    <s v="15921"/>
    <s v="سوله انبار 1"/>
    <s v="800004"/>
    <s v="Store"/>
    <s v=""/>
    <s v=""/>
  </r>
  <r>
    <n v="143764"/>
    <n v="1316"/>
    <x v="69"/>
    <s v="1401/08/03"/>
    <s v="جهان عایق پارس-بابت خرید 3/4&quot; , Thk. 30mm ,Hot Insulation, Mineral wool ASTM C547, Class II density 80 kg/m3~120 kg/m3, Sectional Pipeطی فاکتور 377"/>
    <n v="555978547"/>
    <n v="0"/>
    <n v="555978547"/>
    <n v="49"/>
    <n v="11"/>
    <s v="800004"/>
    <s v=""/>
    <s v="داراییهای جاری"/>
    <s v="1"/>
    <x v="5"/>
    <x v="5"/>
    <s v="موجودی کالا"/>
    <s v="15921"/>
    <s v="سوله انبار 1"/>
    <s v="800004"/>
    <s v="Store"/>
    <s v=""/>
    <s v=""/>
  </r>
  <r>
    <n v="143765"/>
    <n v="1316"/>
    <x v="69"/>
    <s v="1401/08/03"/>
    <s v="جهان عایق پارس-بابت خرید Joint Sealant Mastic JAP 81-84طی فاکتور 378-379"/>
    <n v="512453799"/>
    <n v="0"/>
    <n v="512453799"/>
    <n v="49"/>
    <n v="11"/>
    <s v="800004"/>
    <s v=""/>
    <s v="داراییهای جاری"/>
    <s v="1"/>
    <x v="5"/>
    <x v="5"/>
    <s v="موجودی کالا"/>
    <s v="15921"/>
    <s v="سوله انبار 1"/>
    <s v="800004"/>
    <s v="Store"/>
    <s v=""/>
    <s v=""/>
  </r>
  <r>
    <n v="181014"/>
    <n v="1440"/>
    <x v="6"/>
    <s v="1401/08/16"/>
    <s v="برق و صنعت پارس (باقری)-بابت خرید Two way Splicing Kit with Resin and line tap for connection of two 1×16 mm² Cablesطی فاکتور 401/08"/>
    <n v="185600000"/>
    <n v="0"/>
    <n v="185600000"/>
    <n v="49"/>
    <n v="11"/>
    <s v="800004"/>
    <s v=""/>
    <s v="داراییهای جاری"/>
    <s v="1"/>
    <x v="5"/>
    <x v="5"/>
    <s v="موجودی کالا"/>
    <s v="15921"/>
    <s v="سوله انبار 1"/>
    <s v="800004"/>
    <s v="Store"/>
    <s v=""/>
    <s v=""/>
  </r>
  <r>
    <n v="181015"/>
    <n v="1440"/>
    <x v="6"/>
    <s v="1401/08/16"/>
    <s v="برق و صنعت پارس (باقری)-بابت خرید Three way Splicing Kit with Resin and line tap for connection  of two 1×16mm² and one 1×25mm² Cablesطی فاکتور 401/08"/>
    <n v="164400000"/>
    <n v="0"/>
    <n v="164400000"/>
    <n v="49"/>
    <n v="11"/>
    <s v="800004"/>
    <s v=""/>
    <s v="داراییهای جاری"/>
    <s v="1"/>
    <x v="5"/>
    <x v="5"/>
    <s v="موجودی کالا"/>
    <s v="15921"/>
    <s v="سوله انبار 1"/>
    <s v="800004"/>
    <s v="Store"/>
    <s v=""/>
    <s v=""/>
  </r>
  <r>
    <n v="174992"/>
    <n v="1471"/>
    <x v="70"/>
    <s v="1401/08/23"/>
    <s v="شرکت صنعتی آما-بابت خرید E7018 4 الکترود 1230نایلونی قطر_x0009_طی فاکتور 336170"/>
    <n v="6989472400"/>
    <n v="0"/>
    <n v="6989472400"/>
    <n v="49"/>
    <n v="11"/>
    <s v="800004"/>
    <s v=""/>
    <s v="داراییهای جاری"/>
    <s v="1"/>
    <x v="5"/>
    <x v="5"/>
    <s v="موجودی کالا"/>
    <s v="15921"/>
    <s v="سوله انبار 1"/>
    <s v="800004"/>
    <s v="Store"/>
    <s v=""/>
    <s v=""/>
  </r>
  <r>
    <n v="174993"/>
    <n v="1471"/>
    <x v="70"/>
    <s v="1401/08/23"/>
    <s v="شرکت صنعتی آما-بابت خرید E7018 5 الکترود 1230نایلونی قطر_x0009_طی فاکتور 336170"/>
    <n v="3539731400"/>
    <n v="0"/>
    <n v="3539731400"/>
    <n v="49"/>
    <n v="11"/>
    <s v="800004"/>
    <s v=""/>
    <s v="داراییهای جاری"/>
    <s v="1"/>
    <x v="5"/>
    <x v="5"/>
    <s v="موجودی کالا"/>
    <s v="15921"/>
    <s v="سوله انبار 1"/>
    <s v="800004"/>
    <s v="Store"/>
    <s v=""/>
    <s v=""/>
  </r>
  <r>
    <n v="174994"/>
    <n v="1471"/>
    <x v="70"/>
    <s v="1401/08/23"/>
    <s v="شرکت صنعتی آما-بابت خرید E7018 3.25 الکترود 1230نایلونی قطر_x0009_طی فاکتور 336170"/>
    <n v="3533158700"/>
    <n v="0"/>
    <n v="3533158700"/>
    <n v="49"/>
    <n v="11"/>
    <s v="800004"/>
    <s v=""/>
    <s v="داراییهای جاری"/>
    <s v="1"/>
    <x v="5"/>
    <x v="5"/>
    <s v="موجودی کالا"/>
    <s v="15921"/>
    <s v="سوله انبار 1"/>
    <s v="800004"/>
    <s v="Store"/>
    <s v=""/>
    <s v=""/>
  </r>
  <r>
    <n v="173668"/>
    <n v="1498"/>
    <x v="71"/>
    <s v="1401/08/28"/>
    <s v="شرکت صنعتی و شیمیایی رنگین زره-بابت خرید سیلیکون اصلاح شده - 400 درجه سانتی گرادطی فاکتور 7715"/>
    <n v="1205540000"/>
    <n v="0"/>
    <n v="1205540000"/>
    <n v="49"/>
    <n v="11"/>
    <s v="800004"/>
    <s v=""/>
    <s v="داراییهای جاری"/>
    <s v="1"/>
    <x v="5"/>
    <x v="5"/>
    <s v="موجودی کالا"/>
    <s v="15921"/>
    <s v="سوله انبار 1"/>
    <s v="800004"/>
    <s v="Store"/>
    <s v=""/>
    <s v=""/>
  </r>
  <r>
    <n v="173669"/>
    <n v="1498"/>
    <x v="71"/>
    <s v="1401/08/28"/>
    <s v="شرکت صنعتی و شیمیایی رنگین زره-بابت خرید رنگ پلی اورتان رویه (جزءاول)طی فاکتور 7715"/>
    <n v="1055992000"/>
    <n v="0"/>
    <n v="1055992000"/>
    <n v="49"/>
    <n v="11"/>
    <s v="800004"/>
    <s v=""/>
    <s v="داراییهای جاری"/>
    <s v="1"/>
    <x v="5"/>
    <x v="5"/>
    <s v="موجودی کالا"/>
    <s v="15921"/>
    <s v="سوله انبار 1"/>
    <s v="800004"/>
    <s v="Store"/>
    <s v=""/>
    <s v=""/>
  </r>
  <r>
    <n v="173670"/>
    <n v="1498"/>
    <x v="71"/>
    <s v="1401/08/28"/>
    <s v="شرکت صنعتی و شیمیایی رنگین زره-بابت خرید رویه اپوکسی فنولیک-طوسی (جزء اول)طی فاکتور 7715"/>
    <n v="503580000"/>
    <n v="0"/>
    <n v="503580000"/>
    <n v="49"/>
    <n v="11"/>
    <s v="800004"/>
    <s v=""/>
    <s v="داراییهای جاری"/>
    <s v="1"/>
    <x v="5"/>
    <x v="5"/>
    <s v="موجودی کالا"/>
    <s v="15921"/>
    <s v="سوله انبار 1"/>
    <s v="800004"/>
    <s v="Store"/>
    <s v=""/>
    <s v=""/>
  </r>
  <r>
    <n v="173671"/>
    <n v="1498"/>
    <x v="71"/>
    <s v="1401/08/28"/>
    <s v="شرکت صنعتی و شیمیایی رنگین زره-بابت خرید هاردنر پلی یورتان/60(جزء دوم)طی فاکتور 7715"/>
    <n v="211198400"/>
    <n v="0"/>
    <n v="211198400"/>
    <n v="49"/>
    <n v="11"/>
    <s v="800004"/>
    <s v=""/>
    <s v="داراییهای جاری"/>
    <s v="1"/>
    <x v="5"/>
    <x v="5"/>
    <s v="موجودی کالا"/>
    <s v="15921"/>
    <s v="سوله انبار 1"/>
    <s v="800004"/>
    <s v="Store"/>
    <s v=""/>
    <s v=""/>
  </r>
  <r>
    <n v="173672"/>
    <n v="1498"/>
    <x v="71"/>
    <s v="1401/08/28"/>
    <s v="شرکت صنعتی و شیمیایی رنگین زره-بابت خرید هاردنر اپوکسی فنولیکطی فاکتور 7715"/>
    <n v="125895000"/>
    <n v="0"/>
    <n v="125895000"/>
    <n v="49"/>
    <n v="11"/>
    <s v="800004"/>
    <s v=""/>
    <s v="داراییهای جاری"/>
    <s v="1"/>
    <x v="5"/>
    <x v="5"/>
    <s v="موجودی کالا"/>
    <s v="15921"/>
    <s v="سوله انبار 1"/>
    <s v="800004"/>
    <s v="Store"/>
    <s v=""/>
    <s v=""/>
  </r>
  <r>
    <n v="173673"/>
    <n v="1498"/>
    <x v="71"/>
    <s v="1401/08/28"/>
    <s v="شرکت صنعتی و شیمیایی رنگین زره-بابت خرید تینر پلی اورتانطی فاکتور 7714"/>
    <n v="71940000"/>
    <n v="0"/>
    <n v="71940000"/>
    <n v="49"/>
    <n v="11"/>
    <s v="800004"/>
    <s v=""/>
    <s v="داراییهای جاری"/>
    <s v="1"/>
    <x v="5"/>
    <x v="5"/>
    <s v="موجودی کالا"/>
    <s v="15921"/>
    <s v="سوله انبار 1"/>
    <s v="800004"/>
    <s v="Store"/>
    <s v=""/>
    <s v=""/>
  </r>
  <r>
    <n v="173674"/>
    <n v="1498"/>
    <x v="71"/>
    <s v="1401/08/28"/>
    <s v="شرکت صنعتی و شیمیایی رنگین زره-بابت خرید سیلیکون اکریلیک - آلومینیوم 250 درجه سانتیگرادطی فاکتور 7715"/>
    <n v="38847600"/>
    <n v="0"/>
    <n v="38847600"/>
    <n v="49"/>
    <n v="11"/>
    <s v="800004"/>
    <s v=""/>
    <s v="داراییهای جاری"/>
    <s v="1"/>
    <x v="5"/>
    <x v="5"/>
    <s v="موجودی کالا"/>
    <s v="15921"/>
    <s v="سوله انبار 1"/>
    <s v="800004"/>
    <s v="Store"/>
    <s v=""/>
    <s v=""/>
  </r>
  <r>
    <n v="173675"/>
    <n v="1498"/>
    <x v="71"/>
    <s v="1401/08/28"/>
    <s v="شرکت صنعتی و شیمیایی رنگین زره-بابت خرید تینر اپوکسیطی فاکتور 7714"/>
    <n v="37278000"/>
    <n v="0"/>
    <n v="37278000"/>
    <n v="49"/>
    <n v="11"/>
    <s v="800004"/>
    <s v=""/>
    <s v="داراییهای جاری"/>
    <s v="1"/>
    <x v="5"/>
    <x v="5"/>
    <s v="موجودی کالا"/>
    <s v="15921"/>
    <s v="سوله انبار 1"/>
    <s v="800004"/>
    <s v="Store"/>
    <s v=""/>
    <s v=""/>
  </r>
  <r>
    <n v="173676"/>
    <n v="1498"/>
    <x v="71"/>
    <s v="1401/08/28"/>
    <s v="شرکت صنعتی و شیمیایی رنگین زره-بابت خرید تینر سیلیکونیطی فاکتور 7714"/>
    <n v="35970000"/>
    <n v="0"/>
    <n v="35970000"/>
    <n v="49"/>
    <n v="11"/>
    <s v="800004"/>
    <s v=""/>
    <s v="داراییهای جاری"/>
    <s v="1"/>
    <x v="5"/>
    <x v="5"/>
    <s v="موجودی کالا"/>
    <s v="15921"/>
    <s v="سوله انبار 1"/>
    <s v="800004"/>
    <s v="Store"/>
    <s v=""/>
    <s v=""/>
  </r>
  <r>
    <n v="182088"/>
    <n v="1522"/>
    <x v="37"/>
    <s v="1401/08/30"/>
    <s v="مهرزاد افشار (بازرگانی پارس)-بابت خرید 120mm رولبولت نمره 12 به طول حداقلطی فاکتور 659"/>
    <n v="2700000"/>
    <n v="0"/>
    <n v="2700000"/>
    <n v="49"/>
    <n v="11"/>
    <s v="800004"/>
    <s v=""/>
    <s v="داراییهای جاری"/>
    <s v="1"/>
    <x v="5"/>
    <x v="5"/>
    <s v="موجودی کالا"/>
    <s v="15921"/>
    <s v="سوله انبار 1"/>
    <s v="800004"/>
    <s v="Store"/>
    <s v=""/>
    <s v=""/>
  </r>
  <r>
    <n v="182086"/>
    <n v="1534"/>
    <x v="38"/>
    <s v="1401/09/02"/>
    <s v="مهرزاد افشار (بازرگانی پارس)-بابت خرید 120mm رولبولت نمره 12 به طول حداقلطی فاکتور 13596"/>
    <n v="12210000"/>
    <n v="0"/>
    <n v="12210000"/>
    <n v="49"/>
    <n v="11"/>
    <s v="800004"/>
    <s v=""/>
    <s v="داراییهای جاری"/>
    <s v="1"/>
    <x v="5"/>
    <x v="5"/>
    <s v="موجودی کالا"/>
    <s v="15921"/>
    <s v="سوله انبار 1"/>
    <s v="800004"/>
    <s v="Store"/>
    <s v=""/>
    <s v=""/>
  </r>
  <r>
    <n v="173282"/>
    <n v="1536"/>
    <x v="72"/>
    <s v="1401/09/05"/>
    <s v="جهان عایق پارس-بابت خرید Hot Insulation, Mineral Wool, Blanket,Thk. 60mm , ASTM C592,Class II, density 80 kg/m3~120 kg/m3, With 0.9mm 1 side stitched galvanized wireطی فاکتور 0423"/>
    <n v="8858472422"/>
    <n v="0"/>
    <n v="8858472422"/>
    <n v="49"/>
    <n v="11"/>
    <s v="800004"/>
    <s v=""/>
    <s v="داراییهای جاری"/>
    <s v="1"/>
    <x v="5"/>
    <x v="5"/>
    <s v="موجودی کالا"/>
    <s v="15921"/>
    <s v="سوله انبار 1"/>
    <s v="800004"/>
    <s v="Store"/>
    <s v=""/>
    <s v=""/>
  </r>
  <r>
    <n v="173283"/>
    <n v="1536"/>
    <x v="72"/>
    <s v="1401/09/05"/>
    <s v="جهان عایق پارس-بابت خرید Hot Insulation, Mineral Wool, Blanket, Thk. 70mm , ASTM C592,Class II, density 80 kg/m3~120 kg/m3, With 0.9mm 1 side stitched galvanized wireطی فاکتور 0423"/>
    <n v="7465473252"/>
    <n v="0"/>
    <n v="7465473252"/>
    <n v="49"/>
    <n v="11"/>
    <s v="800004"/>
    <s v=""/>
    <s v="داراییهای جاری"/>
    <s v="1"/>
    <x v="5"/>
    <x v="5"/>
    <s v="موجودی کالا"/>
    <s v="15921"/>
    <s v="سوله انبار 1"/>
    <s v="800004"/>
    <s v="Store"/>
    <s v=""/>
    <s v=""/>
  </r>
  <r>
    <n v="173284"/>
    <n v="1536"/>
    <x v="72"/>
    <s v="1401/09/05"/>
    <s v="جهان عایق پارس-بابت خرید Hot Insulation, Mineral Wool, Blanket,Thk. 50mm , ASTM C592,Class II, density 80 kg/m3~120 kg/m3, With 0.9mm 1 side stitched galvanized wireطی فاکتور 0423"/>
    <n v="6804390496"/>
    <n v="0"/>
    <n v="6804390496"/>
    <n v="49"/>
    <n v="11"/>
    <s v="800004"/>
    <s v=""/>
    <s v="داراییهای جاری"/>
    <s v="1"/>
    <x v="5"/>
    <x v="5"/>
    <s v="موجودی کالا"/>
    <s v="15921"/>
    <s v="سوله انبار 1"/>
    <s v="800004"/>
    <s v="Store"/>
    <s v=""/>
    <s v=""/>
  </r>
  <r>
    <n v="173285"/>
    <n v="1536"/>
    <x v="72"/>
    <s v="1401/09/05"/>
    <s v="جهان عایق پارس-بابت خرید Hot Insulation, Mineral Wool, Blanket,Thk. 90mm , ASTM C592,Class II, density 80 kg/m3~120 kg/m3, With 0.9mm 1 side stitched galvanized wireطی فاکتور 0423"/>
    <n v="5359330154"/>
    <n v="0"/>
    <n v="5359330154"/>
    <n v="49"/>
    <n v="11"/>
    <s v="800004"/>
    <s v=""/>
    <s v="داراییهای جاری"/>
    <s v="1"/>
    <x v="5"/>
    <x v="5"/>
    <s v="موجودی کالا"/>
    <s v="15921"/>
    <s v="سوله انبار 1"/>
    <s v="800004"/>
    <s v="Store"/>
    <s v=""/>
    <s v=""/>
  </r>
  <r>
    <n v="173286"/>
    <n v="1536"/>
    <x v="72"/>
    <s v="1401/09/05"/>
    <s v="جهان عایق پارس-بابت خرید Hot Insulation, Mineral Wool, Blanket,Thk. 30mm , ASTM C592,Class II, density 80 kg/m3~120 kg/m3, With 0.9mm 1 side stitched galvanized wireطی فاکتور 0423"/>
    <n v="3846975645"/>
    <n v="0"/>
    <n v="3846975645"/>
    <n v="49"/>
    <n v="11"/>
    <s v="800004"/>
    <s v=""/>
    <s v="داراییهای جاری"/>
    <s v="1"/>
    <x v="5"/>
    <x v="5"/>
    <s v="موجودی کالا"/>
    <s v="15921"/>
    <s v="سوله انبار 1"/>
    <s v="800004"/>
    <s v="Store"/>
    <s v=""/>
    <s v=""/>
  </r>
  <r>
    <n v="173287"/>
    <n v="1536"/>
    <x v="72"/>
    <s v="1401/09/05"/>
    <s v="جهان عایق پارس-بابت خرید 2&quot; , Thk. 30mm ,Cold Insulation,Polyisocyanurate rigid foam, density 125 kg/m3,Sectional Pipe,as per ASTM C592طی فاکتور 424-425"/>
    <n v="3165119431"/>
    <n v="0"/>
    <n v="3165119431"/>
    <n v="49"/>
    <n v="11"/>
    <s v="800004"/>
    <s v=""/>
    <s v="داراییهای جاری"/>
    <s v="1"/>
    <x v="5"/>
    <x v="5"/>
    <s v="موجودی کالا"/>
    <s v="15921"/>
    <s v="سوله انبار 1"/>
    <s v="800004"/>
    <s v="Store"/>
    <s v=""/>
    <s v=""/>
  </r>
  <r>
    <n v="173288"/>
    <n v="1536"/>
    <x v="72"/>
    <s v="1401/09/05"/>
    <s v="جهان عایق پارس-بابت خرید Hot Insulation, Mineral Wool, Blanket,Thk. 80mm , ASTM C592,Class II, density 80 kg/m3~120 kg/m3, With 0.9mm 1 side stitched galvanized wireطی فاکتور 0423"/>
    <n v="2527069036"/>
    <n v="0"/>
    <n v="2527069036"/>
    <n v="49"/>
    <n v="11"/>
    <s v="800004"/>
    <s v=""/>
    <s v="داراییهای جاری"/>
    <s v="1"/>
    <x v="5"/>
    <x v="5"/>
    <s v="موجودی کالا"/>
    <s v="15921"/>
    <s v="سوله انبار 1"/>
    <s v="800004"/>
    <s v="Store"/>
    <s v=""/>
    <s v=""/>
  </r>
  <r>
    <n v="173289"/>
    <n v="1536"/>
    <x v="72"/>
    <s v="1401/09/05"/>
    <s v="جهان عایق پارس-بابت خرید 6&quot; , Thk. 60mm ,Cold Insulation,Polyisocyanurate rigid foam,density 125 kg/m3, Sectional Pipe,as per ASTM C591طی فاکتور 424-425"/>
    <n v="2207476576"/>
    <n v="0"/>
    <n v="2207476576"/>
    <n v="49"/>
    <n v="11"/>
    <s v="800004"/>
    <s v=""/>
    <s v="داراییهای جاری"/>
    <s v="1"/>
    <x v="5"/>
    <x v="5"/>
    <s v="موجودی کالا"/>
    <s v="15921"/>
    <s v="سوله انبار 1"/>
    <s v="800004"/>
    <s v="Store"/>
    <s v=""/>
    <s v=""/>
  </r>
  <r>
    <n v="173290"/>
    <n v="1536"/>
    <x v="72"/>
    <s v="1401/09/05"/>
    <s v="جهان عایق پارس-بابت خرید Hot Insulation, Mineral Wool, Blanket,Thk. 40mm , ASTM C592,Class II, density 80 kg/m3~120 kg/m3, With 0.9mm 1 side stitched galvanized wireطی فاکتور 0423"/>
    <n v="1326919200"/>
    <n v="0"/>
    <n v="1326919200"/>
    <n v="49"/>
    <n v="11"/>
    <s v="800004"/>
    <s v=""/>
    <s v="داراییهای جاری"/>
    <s v="1"/>
    <x v="5"/>
    <x v="5"/>
    <s v="موجودی کالا"/>
    <s v="15921"/>
    <s v="سوله انبار 1"/>
    <s v="800004"/>
    <s v="Store"/>
    <s v=""/>
    <s v=""/>
  </r>
  <r>
    <n v="173291"/>
    <n v="1536"/>
    <x v="72"/>
    <s v="1401/09/05"/>
    <s v="جهان عایق پارس-بابت خرید 3&quot; , Thk. 30mm ,Cold Insulation,Polyisocyanurate rigid foam, density 125 kg/m3,Sectional Pipe,as per ASTM C591طی فاکتور 424-425"/>
    <n v="889279615"/>
    <n v="0"/>
    <n v="889279615"/>
    <n v="49"/>
    <n v="11"/>
    <s v="800004"/>
    <s v=""/>
    <s v="داراییهای جاری"/>
    <s v="1"/>
    <x v="5"/>
    <x v="5"/>
    <s v="موجودی کالا"/>
    <s v="15921"/>
    <s v="سوله انبار 1"/>
    <s v="800004"/>
    <s v="Store"/>
    <s v=""/>
    <s v=""/>
  </r>
  <r>
    <n v="173292"/>
    <n v="1536"/>
    <x v="72"/>
    <s v="1401/09/05"/>
    <s v="جهان عایق پارس-بابت خرید 3&quot; , Thk. 40mm ,Cold Insulation,Polyisocyanurate rigid foam, density 125 kg/m3,Sectional Pipe,as per ASTM C592طی فاکتور 424-425"/>
    <n v="569180878"/>
    <n v="0"/>
    <n v="569180878"/>
    <n v="49"/>
    <n v="11"/>
    <s v="800004"/>
    <s v=""/>
    <s v="داراییهای جاری"/>
    <s v="1"/>
    <x v="5"/>
    <x v="5"/>
    <s v="موجودی کالا"/>
    <s v="15921"/>
    <s v="سوله انبار 1"/>
    <s v="800004"/>
    <s v="Store"/>
    <s v=""/>
    <s v=""/>
  </r>
  <r>
    <n v="173293"/>
    <n v="1536"/>
    <x v="72"/>
    <s v="1401/09/05"/>
    <s v="جهان عایق پارس-بابت خرید 6&quot; , Thk. 50mm ,Cold Insulation,Polyisocyanurate rigid foam, density 125 kg/m3,Sectional Pipe,as per ASTM C593طی فاکتور 424-425"/>
    <n v="555668517"/>
    <n v="0"/>
    <n v="555668517"/>
    <n v="49"/>
    <n v="11"/>
    <s v="800004"/>
    <s v=""/>
    <s v="داراییهای جاری"/>
    <s v="1"/>
    <x v="5"/>
    <x v="5"/>
    <s v="موجودی کالا"/>
    <s v="15921"/>
    <s v="سوله انبار 1"/>
    <s v="800004"/>
    <s v="Store"/>
    <s v=""/>
    <s v=""/>
  </r>
  <r>
    <n v="173294"/>
    <n v="1536"/>
    <x v="72"/>
    <s v="1401/09/05"/>
    <s v="جهان عایق پارس-بابت خرید 10&quot; , Thk. 60mm ,Hot Insulation, Mineral wool ASTM C547, Class II density 80 kg/m3~120 kg/m3, Sectional Pipeطی فاکتور 0423"/>
    <n v="548463061"/>
    <n v="0"/>
    <n v="548463061"/>
    <n v="49"/>
    <n v="11"/>
    <s v="800004"/>
    <s v=""/>
    <s v="داراییهای جاری"/>
    <s v="1"/>
    <x v="5"/>
    <x v="5"/>
    <s v="موجودی کالا"/>
    <s v="15921"/>
    <s v="سوله انبار 1"/>
    <s v="800004"/>
    <s v="Store"/>
    <s v=""/>
    <s v=""/>
  </r>
  <r>
    <n v="173295"/>
    <n v="1536"/>
    <x v="72"/>
    <s v="1401/09/05"/>
    <s v="جهان عایق پارس-بابت خرید 4&quot; , Thk. 50mm ,Cold Insulation,Polyisocyanurate rigid foam, density 125 kg/m3,Sectional Pipe,as per ASTM C592طی فاکتور 424-425"/>
    <n v="405211229"/>
    <n v="0"/>
    <n v="405211229"/>
    <n v="49"/>
    <n v="11"/>
    <s v="800004"/>
    <s v=""/>
    <s v="داراییهای جاری"/>
    <s v="1"/>
    <x v="5"/>
    <x v="5"/>
    <s v="موجودی کالا"/>
    <s v="15921"/>
    <s v="سوله انبار 1"/>
    <s v="800004"/>
    <s v="Store"/>
    <s v=""/>
    <s v=""/>
  </r>
  <r>
    <n v="173296"/>
    <n v="1536"/>
    <x v="72"/>
    <s v="1401/09/05"/>
    <s v="جهان عایق پارس-بابت خرید 4&quot; , Thk. 40mm ,Cold Insulation,Polyisocyanurate rigid foam, density 125 kg/m3,Sectional Pipe,as per ASTM C591طی فاکتور 424-425"/>
    <n v="269703468"/>
    <n v="0"/>
    <n v="269703468"/>
    <n v="49"/>
    <n v="11"/>
    <s v="800004"/>
    <s v=""/>
    <s v="داراییهای جاری"/>
    <s v="1"/>
    <x v="5"/>
    <x v="5"/>
    <s v="موجودی کالا"/>
    <s v="15921"/>
    <s v="سوله انبار 1"/>
    <s v="800004"/>
    <s v="Store"/>
    <s v=""/>
    <s v=""/>
  </r>
  <r>
    <n v="173297"/>
    <n v="1536"/>
    <x v="72"/>
    <s v="1401/09/05"/>
    <s v="جهان عایق پارس-بابت خرید 3&quot; , Thk. 50mm ,Hot Insulation, Mineral wool ASTM C547, Class II density 80 kg/m3~120 kg/m3, Sectional Pipeطی فاکتور 0423"/>
    <n v="177845620"/>
    <n v="0"/>
    <n v="177845620"/>
    <n v="49"/>
    <n v="11"/>
    <s v="800004"/>
    <s v=""/>
    <s v="داراییهای جاری"/>
    <s v="1"/>
    <x v="5"/>
    <x v="5"/>
    <s v="موجودی کالا"/>
    <s v="15921"/>
    <s v="سوله انبار 1"/>
    <s v="800004"/>
    <s v="Store"/>
    <s v=""/>
    <s v=""/>
  </r>
  <r>
    <n v="173298"/>
    <n v="1536"/>
    <x v="72"/>
    <s v="1401/09/05"/>
    <s v="جهان عایق پارس-بابت خرید Hot Insulation, Mineral Wool, Blanket,Thk. 100mm , ASTM C592,Class II, density 80 kg/m3~120 kg/m3, With 0.9mm 1 side stitched galvanized wireطی فاکتور 0423"/>
    <n v="80395343"/>
    <n v="0"/>
    <n v="80395343"/>
    <n v="49"/>
    <n v="11"/>
    <s v="800004"/>
    <s v=""/>
    <s v="داراییهای جاری"/>
    <s v="1"/>
    <x v="5"/>
    <x v="5"/>
    <s v="موجودی کالا"/>
    <s v="15921"/>
    <s v="سوله انبار 1"/>
    <s v="800004"/>
    <s v="Store"/>
    <s v=""/>
    <s v=""/>
  </r>
  <r>
    <n v="173299"/>
    <n v="1536"/>
    <x v="72"/>
    <s v="1401/09/05"/>
    <s v="جهان عایق پارس-بابت خرید 3/4&quot; , Thk. 30mm ,Cold Insulation,Polyisocyanurate rigid foam,density 125 kg/m3, Sectional Pipe,as per ASTM C590طی فاکتور 424-425"/>
    <n v="45618246"/>
    <n v="0"/>
    <n v="45618246"/>
    <n v="49"/>
    <n v="11"/>
    <s v="800004"/>
    <s v=""/>
    <s v="داراییهای جاری"/>
    <s v="1"/>
    <x v="5"/>
    <x v="5"/>
    <s v="موجودی کالا"/>
    <s v="15921"/>
    <s v="سوله انبار 1"/>
    <s v="800004"/>
    <s v="Store"/>
    <s v=""/>
    <s v=""/>
  </r>
  <r>
    <n v="173300"/>
    <n v="1536"/>
    <x v="72"/>
    <s v="1401/09/05"/>
    <s v="جهان عایق پارس-بابت خرید 1 1/2&quot; , Thk. 30mm ,Cold Insulation,Polyisocyanurate rigid foam, density 125 kg/m3,Sectional Pipe,as per ASTM C592طی فاکتور 424-425"/>
    <n v="26606088"/>
    <n v="0"/>
    <n v="26606088"/>
    <n v="49"/>
    <n v="11"/>
    <s v="800004"/>
    <s v=""/>
    <s v="داراییهای جاری"/>
    <s v="1"/>
    <x v="5"/>
    <x v="5"/>
    <s v="موجودی کالا"/>
    <s v="15921"/>
    <s v="سوله انبار 1"/>
    <s v="800004"/>
    <s v="Store"/>
    <s v=""/>
    <s v=""/>
  </r>
  <r>
    <n v="173301"/>
    <n v="1536"/>
    <x v="72"/>
    <s v="1401/09/05"/>
    <s v="جهان عایق پارس-بابت خرید 1&quot; , Thk. 30mm ,Cold Insulation,Polyisocyanurate rigid foam, density 125 kg/m3,Sectional Pipe,as per ASTM C591طی فاکتور 424-425"/>
    <n v="13474740"/>
    <n v="0"/>
    <n v="13474740"/>
    <n v="49"/>
    <n v="11"/>
    <s v="800004"/>
    <s v=""/>
    <s v="داراییهای جاری"/>
    <s v="1"/>
    <x v="5"/>
    <x v="5"/>
    <s v="موجودی کالا"/>
    <s v="15921"/>
    <s v="سوله انبار 1"/>
    <s v="800004"/>
    <s v="Store"/>
    <s v=""/>
    <s v=""/>
  </r>
  <r>
    <n v="173302"/>
    <n v="1536"/>
    <x v="72"/>
    <s v="1401/09/05"/>
    <s v="جهان عایق پارس-بابت خرید 1&quot; , Thk. 40mm ,Cold Insulation,Polyisocyanurate rigid foam, density 125 kg/m3,Sectional Pipe,as per ASTM C592طی فاکتور 424-425"/>
    <n v="8307668"/>
    <n v="0"/>
    <n v="8307668"/>
    <n v="49"/>
    <n v="11"/>
    <s v="800004"/>
    <s v=""/>
    <s v="داراییهای جاری"/>
    <s v="1"/>
    <x v="5"/>
    <x v="5"/>
    <s v="موجودی کالا"/>
    <s v="15921"/>
    <s v="سوله انبار 1"/>
    <s v="800004"/>
    <s v="Store"/>
    <s v=""/>
    <s v=""/>
  </r>
  <r>
    <n v="173303"/>
    <n v="1536"/>
    <x v="72"/>
    <s v="1401/09/05"/>
    <s v="جهان عایق پارس-بابت خرید 1 1/2&quot; , Thk. 40mm ,Cold Insulation,Polyisocyanurate rigid foam, density 125 kg/m3,Sectional Pipe,as per ASTM C592طی فاکتور 424-425"/>
    <n v="4996760"/>
    <n v="0"/>
    <n v="4996760"/>
    <n v="49"/>
    <n v="11"/>
    <s v="800004"/>
    <s v=""/>
    <s v="داراییهای جاری"/>
    <s v="1"/>
    <x v="5"/>
    <x v="5"/>
    <s v="موجودی کالا"/>
    <s v="15921"/>
    <s v="سوله انبار 1"/>
    <s v="800004"/>
    <s v="Store"/>
    <s v=""/>
    <s v=""/>
  </r>
  <r>
    <n v="173304"/>
    <n v="1536"/>
    <x v="72"/>
    <s v="1401/09/05"/>
    <s v="جهان عایق پارس-بابت خرید 3/4&quot; , Thk. 40mm ,Cold Insulation,Polyisocyanurate rigid foam,density 125 kg/m3, Sectional Pipe,as per ASTM C591طی فاکتور 424-425"/>
    <n v="3761390"/>
    <n v="0"/>
    <n v="3761390"/>
    <n v="49"/>
    <n v="11"/>
    <s v="800004"/>
    <s v=""/>
    <s v="داراییهای جاری"/>
    <s v="1"/>
    <x v="5"/>
    <x v="5"/>
    <s v="موجودی کالا"/>
    <s v="15921"/>
    <s v="سوله انبار 1"/>
    <s v="800004"/>
    <s v="Store"/>
    <s v=""/>
    <s v=""/>
  </r>
  <r>
    <n v="173305"/>
    <n v="1536"/>
    <x v="72"/>
    <s v="1401/09/05"/>
    <s v="جهان عایق پارس-بابت خرید 1/2&quot; , Thk. 30mm ,Cold Insulation,Polyisocyanurate rigid foam,density 125 kg/m3, Sectional Pipe,as per ASTM C589طی فاکتور 424-425"/>
    <n v="2190573"/>
    <n v="0"/>
    <n v="2190573"/>
    <n v="49"/>
    <n v="11"/>
    <s v="800004"/>
    <s v=""/>
    <s v="داراییهای جاری"/>
    <s v="1"/>
    <x v="5"/>
    <x v="5"/>
    <s v="موجودی کالا"/>
    <s v="15921"/>
    <s v="سوله انبار 1"/>
    <s v="800004"/>
    <s v="Store"/>
    <s v=""/>
    <s v=""/>
  </r>
  <r>
    <n v="174492"/>
    <n v="1545"/>
    <x v="7"/>
    <s v="1401/09/06"/>
    <s v="برق و صنعت پارس (باقری)-بابت خرید Three way Splicing Kit with Resin and line tap for connection  of two 1×16mm² and one 1×25mm² Cablesطی فاکتور 401/25"/>
    <n v="190800000"/>
    <n v="0"/>
    <n v="190800000"/>
    <n v="49"/>
    <n v="11"/>
    <s v="800004"/>
    <s v=""/>
    <s v="داراییهای جاری"/>
    <s v="1"/>
    <x v="5"/>
    <x v="5"/>
    <s v="موجودی کالا"/>
    <s v="15921"/>
    <s v="سوله انبار 1"/>
    <s v="800004"/>
    <s v="Store"/>
    <s v=""/>
    <s v=""/>
  </r>
  <r>
    <n v="174493"/>
    <n v="1545"/>
    <x v="7"/>
    <s v="1401/09/06"/>
    <s v="برق و صنعت پارس (باقری)-بابت خرید Two way Splicing Kit with Resin and line tap for connection of two 1×16 mm² Cablesطی فاکتور 401/25"/>
    <n v="133200000"/>
    <n v="0"/>
    <n v="133200000"/>
    <n v="49"/>
    <n v="11"/>
    <s v="800004"/>
    <s v=""/>
    <s v="داراییهای جاری"/>
    <s v="1"/>
    <x v="5"/>
    <x v="5"/>
    <s v="موجودی کالا"/>
    <s v="15921"/>
    <s v="سوله انبار 1"/>
    <s v="800004"/>
    <s v="Store"/>
    <s v=""/>
    <s v=""/>
  </r>
  <r>
    <n v="174315"/>
    <n v="1557"/>
    <x v="73"/>
    <s v="1401/09/09"/>
    <s v="شرکت پترو صنعت وندا-بابت خرید UNION,SWAGE LOK OR PARKER TUBE TO TUBE MIN PN20 FRGD.ASTM A105 &quot;PARKER A-LOK OR EQUIVALENT DESIGNE 1&quot;طی فاکتور 692"/>
    <n v="7504650000"/>
    <n v="0"/>
    <n v="7504650000"/>
    <n v="49"/>
    <n v="11"/>
    <s v="800004"/>
    <s v=""/>
    <s v="داراییهای جاری"/>
    <s v="1"/>
    <x v="5"/>
    <x v="5"/>
    <s v="موجودی کالا"/>
    <s v="15921"/>
    <s v="سوله انبار 1"/>
    <s v="800004"/>
    <s v="Store"/>
    <s v=""/>
    <s v=""/>
  </r>
  <r>
    <n v="174317"/>
    <n v="1557"/>
    <x v="73"/>
    <s v="1401/09/09"/>
    <s v="شرکت پترو صنعت وندا-بابت خرید UNION,SWAGE LOK OR PARKER TUBE TO TUBE MIN PN20 FRGD.ASTM A105 &quot;PARKER A-LOK OR EQUIVALENT DESIGNE 1/2&quot;طی فاکتور 692"/>
    <n v="2517900000"/>
    <n v="0"/>
    <n v="2517900000"/>
    <n v="49"/>
    <n v="11"/>
    <s v="800004"/>
    <s v=""/>
    <s v="داراییهای جاری"/>
    <s v="1"/>
    <x v="5"/>
    <x v="5"/>
    <s v="موجودی کالا"/>
    <s v="15921"/>
    <s v="سوله انبار 1"/>
    <s v="800004"/>
    <s v="Store"/>
    <s v=""/>
    <s v=""/>
  </r>
  <r>
    <n v="174318"/>
    <n v="1557"/>
    <x v="73"/>
    <s v="1401/09/09"/>
    <s v="شرکت پترو صنعت وندا-بابت خرید ADAPTOR,SWAGE LOK OR PARKER TUBE TO PIPE (PIPE SIDE SW) MIN PN20 FRGD.ASTM A105 &quot;PARKER A-LOK OR EQUIVALENT DESIGNE 1&quot;X1&quot;طی فاکتور 692"/>
    <n v="2344045000"/>
    <n v="0"/>
    <n v="2344045000"/>
    <n v="49"/>
    <n v="11"/>
    <s v="800004"/>
    <s v=""/>
    <s v="داراییهای جاری"/>
    <s v="1"/>
    <x v="5"/>
    <x v="5"/>
    <s v="موجودی کالا"/>
    <s v="15921"/>
    <s v="سوله انبار 1"/>
    <s v="800004"/>
    <s v="Store"/>
    <s v=""/>
    <s v=""/>
  </r>
  <r>
    <n v="174319"/>
    <n v="1557"/>
    <x v="73"/>
    <s v="1401/09/09"/>
    <s v="شرکت پترو صنعت وندا-بابت خرید ADAPTOR,SWAGE LOK OR PARKER TUBE TO PIPE (PIPE SIDE SW) MIN PN20 FRGD.ASTM A105 &quot;PARKER A-LOK OR EQUIVALENT DESIGNE 1&quot;X1/2&quot;طی فاکتور 692"/>
    <n v="2295540000"/>
    <n v="0"/>
    <n v="2295540000"/>
    <n v="49"/>
    <n v="11"/>
    <s v="800004"/>
    <s v=""/>
    <s v="داراییهای جاری"/>
    <s v="1"/>
    <x v="5"/>
    <x v="5"/>
    <s v="موجودی کالا"/>
    <s v="15921"/>
    <s v="سوله انبار 1"/>
    <s v="800004"/>
    <s v="Store"/>
    <s v=""/>
    <s v=""/>
  </r>
  <r>
    <n v="174324"/>
    <n v="1557"/>
    <x v="73"/>
    <s v="1401/09/09"/>
    <s v="شرکت پترو صنعت وندا-بابت خرید UNION,SWAGE LOK OR PARKER TUBE TO TUBE MIN PN20 FRGD.ASTM A105 &quot;PARKER A-LOK OR EQUIVALENT DESIGNE 3/4&quot;طی فاکتور 692"/>
    <n v="610400000"/>
    <n v="0"/>
    <n v="610400000"/>
    <n v="49"/>
    <n v="11"/>
    <s v="800004"/>
    <s v=""/>
    <s v="داراییهای جاری"/>
    <s v="1"/>
    <x v="5"/>
    <x v="5"/>
    <s v="موجودی کالا"/>
    <s v="15921"/>
    <s v="سوله انبار 1"/>
    <s v="800004"/>
    <s v="Store"/>
    <s v=""/>
    <s v=""/>
  </r>
  <r>
    <n v="174325"/>
    <n v="1557"/>
    <x v="73"/>
    <s v="1401/09/09"/>
    <s v="شرکت پترو صنعت وندا-بابت خرید ADAPTOR,SWAGE LOK OR PARKER TUBE TO PIPE (PIPE SIDE SW) MIN PN20 FRGD.ASTM A105 &quot;PARKER A-LOK OR EQUIVALENT DESIGNE 1&quot;X3/8&quot;طی فاکتور 692"/>
    <n v="554592000"/>
    <n v="0"/>
    <n v="554592000"/>
    <n v="49"/>
    <n v="11"/>
    <s v="800004"/>
    <s v=""/>
    <s v="داراییهای جاری"/>
    <s v="1"/>
    <x v="5"/>
    <x v="5"/>
    <s v="موجودی کالا"/>
    <s v="15921"/>
    <s v="سوله انبار 1"/>
    <s v="800004"/>
    <s v="Store"/>
    <s v=""/>
    <s v=""/>
  </r>
  <r>
    <n v="174326"/>
    <n v="1557"/>
    <x v="73"/>
    <s v="1401/09/09"/>
    <s v="شرکت پترو صنعت وندا-بابت خرید ADAPTOR,SWAGE LOK OR PARKER TUBE TO PIPE (PIPE SIDE SW) MIN PN20 FRGD.ASTM A105 &quot;PARKER A-LOK OR EQUIVALENT DESIGNE 1&quot;X3/4&quot;طی فاکتور 692"/>
    <n v="455620000"/>
    <n v="0"/>
    <n v="455620000"/>
    <n v="49"/>
    <n v="11"/>
    <s v="800004"/>
    <s v=""/>
    <s v="داراییهای جاری"/>
    <s v="1"/>
    <x v="5"/>
    <x v="5"/>
    <s v="موجودی کالا"/>
    <s v="15921"/>
    <s v="سوله انبار 1"/>
    <s v="800004"/>
    <s v="Store"/>
    <s v=""/>
    <s v=""/>
  </r>
  <r>
    <n v="174327"/>
    <n v="1557"/>
    <x v="73"/>
    <s v="1401/09/09"/>
    <s v="شرکت پترو صنعت وندا-بابت خرید UNION,SWAGE LOK OR PARKER TUBE TO TUBE MIN PN20 FRGD.ASTM A105 &quot;PARKER A-LOK OR EQUIVALENT DESIGNE 3/8&quot;طی فاکتور 692"/>
    <n v="45780000"/>
    <n v="0"/>
    <n v="45780000"/>
    <n v="49"/>
    <n v="11"/>
    <s v="800004"/>
    <s v=""/>
    <s v="داراییهای جاری"/>
    <s v="1"/>
    <x v="5"/>
    <x v="5"/>
    <s v="موجودی کالا"/>
    <s v="15921"/>
    <s v="سوله انبار 1"/>
    <s v="800004"/>
    <s v="Store"/>
    <s v=""/>
    <s v=""/>
  </r>
  <r>
    <n v="182090"/>
    <n v="1575"/>
    <x v="74"/>
    <s v="1401/09/13"/>
    <s v="ابزار طهران-بابت خرید پارچه تنظیفطی فاکتور"/>
    <n v="6500000"/>
    <n v="0"/>
    <n v="6500000"/>
    <n v="49"/>
    <n v="11"/>
    <s v="800004"/>
    <s v=""/>
    <s v="داراییهای جاری"/>
    <s v="1"/>
    <x v="5"/>
    <x v="5"/>
    <s v="موجودی کالا"/>
    <s v="15921"/>
    <s v="سوله انبار 1"/>
    <s v="800004"/>
    <s v="Store"/>
    <s v=""/>
    <s v=""/>
  </r>
  <r>
    <n v="182091"/>
    <n v="1575"/>
    <x v="74"/>
    <s v="1401/09/13"/>
    <s v="شهاب پلاستیک-بابت خرید سلفونطی فاکتور 0065"/>
    <n v="5200000"/>
    <n v="0"/>
    <n v="5200000"/>
    <n v="49"/>
    <n v="11"/>
    <s v="800004"/>
    <s v=""/>
    <s v="داراییهای جاری"/>
    <s v="1"/>
    <x v="5"/>
    <x v="5"/>
    <s v="موجودی کالا"/>
    <s v="15921"/>
    <s v="سوله انبار 1"/>
    <s v="800004"/>
    <s v="Store"/>
    <s v=""/>
    <s v=""/>
  </r>
  <r>
    <n v="182092"/>
    <n v="1575"/>
    <x v="74"/>
    <s v="1401/09/13"/>
    <s v="ابزار طهران-بابت خرید  اسپریWD-40طی فاکتور"/>
    <n v="3920000"/>
    <n v="0"/>
    <n v="3920000"/>
    <n v="49"/>
    <n v="11"/>
    <s v="800004"/>
    <s v=""/>
    <s v="داراییهای جاری"/>
    <s v="1"/>
    <x v="5"/>
    <x v="5"/>
    <s v="موجودی کالا"/>
    <s v="15921"/>
    <s v="سوله انبار 1"/>
    <s v="800004"/>
    <s v="Store"/>
    <s v=""/>
    <s v=""/>
  </r>
  <r>
    <n v="175728"/>
    <n v="1580"/>
    <x v="75"/>
    <s v="1401/09/14"/>
    <s v="پویا گستر آرتا صنعت-بابت خرید Branch Pipe FQG -B335A - وای برنج پایپطی فاکتور 153"/>
    <n v="1504636000"/>
    <n v="0"/>
    <n v="1504636000"/>
    <n v="49"/>
    <n v="11"/>
    <s v="800004"/>
    <s v=""/>
    <s v="داراییهای جاری"/>
    <s v="1"/>
    <x v="5"/>
    <x v="5"/>
    <s v="موجودی کالا"/>
    <s v="15921"/>
    <s v="سوله انبار 1"/>
    <s v="800004"/>
    <s v="Store"/>
    <s v=""/>
    <s v=""/>
  </r>
  <r>
    <n v="182084"/>
    <n v="1581"/>
    <x v="76"/>
    <s v="1401/09/14"/>
    <s v="ابزار طهران-بابت خرید نوار خطرطی فاکتور دو فقره فاکتور"/>
    <n v="70840000"/>
    <n v="0"/>
    <n v="70840000"/>
    <n v="49"/>
    <n v="11"/>
    <s v="800004"/>
    <s v=""/>
    <s v="داراییهای جاری"/>
    <s v="1"/>
    <x v="5"/>
    <x v="5"/>
    <s v="موجودی کالا"/>
    <s v="15921"/>
    <s v="سوله انبار 1"/>
    <s v="800004"/>
    <s v="Store"/>
    <s v=""/>
    <s v=""/>
  </r>
  <r>
    <n v="175734"/>
    <n v="1618"/>
    <x v="77"/>
    <s v="1401/09/21"/>
    <s v="شرکت پیشگامان فناوری مدریک پارس-بابت خرید چادر برزنت عرض 2 متر_x0009_طی فاکتور 5210"/>
    <n v="433994400"/>
    <n v="0"/>
    <n v="433994400"/>
    <n v="49"/>
    <n v="11"/>
    <s v="800004"/>
    <s v=""/>
    <s v="داراییهای جاری"/>
    <s v="1"/>
    <x v="5"/>
    <x v="5"/>
    <s v="موجودی کالا"/>
    <s v="15921"/>
    <s v="سوله انبار 1"/>
    <s v="800004"/>
    <s v="Store"/>
    <s v=""/>
    <s v=""/>
  </r>
  <r>
    <n v="177303"/>
    <n v="1622"/>
    <x v="78"/>
    <s v="1401/09/22"/>
    <s v="ریخته گری برناگداز-بابت خرید MMO Wire Anode, 3mm diameter, with 1×10 mm² Cu/HMWPE/PVDFطی فاکتور 346"/>
    <n v="3727800000"/>
    <n v="0"/>
    <n v="3727800000"/>
    <n v="49"/>
    <n v="11"/>
    <s v="800004"/>
    <s v=""/>
    <s v="داراییهای جاری"/>
    <s v="1"/>
    <x v="5"/>
    <x v="5"/>
    <s v="موجودی کالا"/>
    <s v="15921"/>
    <s v="سوله انبار 1"/>
    <s v="800004"/>
    <s v="Store"/>
    <s v=""/>
    <s v=""/>
  </r>
  <r>
    <n v="177304"/>
    <n v="1622"/>
    <x v="78"/>
    <s v="1401/09/22"/>
    <s v="ریخته گری برناگداز-بابت خرید Three way Splicing Kit with Resin and line tap for connection  of two 1×16mm² and one 1×25mm² Cablesطی فاکتور 346"/>
    <n v="972825000"/>
    <n v="0"/>
    <n v="972825000"/>
    <n v="49"/>
    <n v="11"/>
    <s v="800004"/>
    <s v=""/>
    <s v="داراییهای جاری"/>
    <s v="1"/>
    <x v="5"/>
    <x v="5"/>
    <s v="موجودی کالا"/>
    <s v="15921"/>
    <s v="سوله انبار 1"/>
    <s v="800004"/>
    <s v="Store"/>
    <s v=""/>
    <s v=""/>
  </r>
  <r>
    <n v="177305"/>
    <n v="1622"/>
    <x v="78"/>
    <s v="1401/09/22"/>
    <s v="ریخته گری برناگداز-بابت خرید Two way Splicing Kit with Resin and line tap for connection of two 1×16 mm² Cablesطی فاکتور 346"/>
    <n v="458617500"/>
    <n v="0"/>
    <n v="458617500"/>
    <n v="49"/>
    <n v="11"/>
    <s v="800004"/>
    <s v=""/>
    <s v="داراییهای جاری"/>
    <s v="1"/>
    <x v="5"/>
    <x v="5"/>
    <s v="موجودی کالا"/>
    <s v="15921"/>
    <s v="سوله انبار 1"/>
    <s v="800004"/>
    <s v="Store"/>
    <s v=""/>
    <s v=""/>
  </r>
  <r>
    <n v="177306"/>
    <n v="1622"/>
    <x v="78"/>
    <s v="1401/09/22"/>
    <s v="ریخته گری برناگداز-بابت خرید Handy Cap with Primer (IP Type)طی فاکتور 346"/>
    <n v="327000000"/>
    <n v="0"/>
    <n v="327000000"/>
    <n v="49"/>
    <n v="11"/>
    <s v="800004"/>
    <s v=""/>
    <s v="داراییهای جاری"/>
    <s v="1"/>
    <x v="5"/>
    <x v="5"/>
    <s v="موجودی کالا"/>
    <s v="15921"/>
    <s v="سوله انبار 1"/>
    <s v="800004"/>
    <s v="Store"/>
    <s v=""/>
    <s v=""/>
  </r>
  <r>
    <n v="177307"/>
    <n v="1622"/>
    <x v="78"/>
    <s v="1401/09/22"/>
    <s v="ریخته گری برناگداز-بابت خرید Zn/ZnSO4 Permanent Reference Electrode With 15m, 1×10 mm²Cu/XLPE/AWA/PVC  Cableطی فاکتور 346"/>
    <n v="195709500"/>
    <n v="0"/>
    <n v="195709500"/>
    <n v="49"/>
    <n v="11"/>
    <s v="800004"/>
    <s v=""/>
    <s v="داراییهای جاری"/>
    <s v="1"/>
    <x v="5"/>
    <x v="5"/>
    <s v="موجودی کالا"/>
    <s v="15921"/>
    <s v="سوله انبار 1"/>
    <s v="800004"/>
    <s v="Store"/>
    <s v=""/>
    <s v=""/>
  </r>
  <r>
    <n v="177308"/>
    <n v="1622"/>
    <x v="78"/>
    <s v="1401/09/22"/>
    <s v="ریخته گری برناگداز-بابت خرید Cu/CuSO4 Permanent Reference Electrode With 15m, 1×10 mm²,CU/XLPE/AWA/PVC cableطی فاکتور 346"/>
    <n v="188719875"/>
    <n v="0"/>
    <n v="188719875"/>
    <n v="49"/>
    <n v="11"/>
    <s v="800004"/>
    <s v=""/>
    <s v="داراییهای جاری"/>
    <s v="1"/>
    <x v="5"/>
    <x v="5"/>
    <s v="موجودی کالا"/>
    <s v="15921"/>
    <s v="سوله انبار 1"/>
    <s v="800004"/>
    <s v="Store"/>
    <s v=""/>
    <s v=""/>
  </r>
  <r>
    <n v="177309"/>
    <n v="1622"/>
    <x v="78"/>
    <s v="1401/09/22"/>
    <s v="ریخته گری برناگداز-بابت خرید Polarization Coupon with a pair 15 m,1x16 mm2 Cu/XLPE/PVCطی فاکتور 346"/>
    <n v="188570000"/>
    <n v="0"/>
    <n v="188570000"/>
    <n v="49"/>
    <n v="11"/>
    <s v="800004"/>
    <s v=""/>
    <s v="داراییهای جاری"/>
    <s v="1"/>
    <x v="5"/>
    <x v="5"/>
    <s v="موجودی کالا"/>
    <s v="15921"/>
    <s v="سوله انبار 1"/>
    <s v="800004"/>
    <s v="Store"/>
    <s v=""/>
    <s v=""/>
  </r>
  <r>
    <n v="143766"/>
    <n v="1316"/>
    <x v="69"/>
    <s v="1401/08/03"/>
    <s v="جهان عایق پارس-بابت خرید 3&quot; , Thk. 40mm ,Hot Insulation, Mineral wool ASTM C547,  Class II density 80 kg/m3~120 kg/m3, Sectional Pipeطی فاکتور 376"/>
    <n v="399191734"/>
    <n v="0"/>
    <n v="399191734"/>
    <n v="49"/>
    <n v="11"/>
    <s v="800004"/>
    <s v=""/>
    <s v="داراییهای جاری"/>
    <s v="1"/>
    <x v="5"/>
    <x v="5"/>
    <s v="موجودی کالا"/>
    <s v="15921"/>
    <s v="سوله انبار 1"/>
    <s v="800004"/>
    <s v="Store"/>
    <s v=""/>
    <s v=""/>
  </r>
  <r>
    <n v="143767"/>
    <n v="1316"/>
    <x v="69"/>
    <s v="1401/08/03"/>
    <s v="جهان عایق پارس-بابت خرید 3&quot; , Thk. 30mm ,Hot Insulation, Mineral wool ASTM C547,  Class II density 80 kg/m3~120 kg/m3, Sectional Pipeطی فاکتور 376"/>
    <n v="384665932"/>
    <n v="0"/>
    <n v="384665932"/>
    <n v="49"/>
    <n v="11"/>
    <s v="800004"/>
    <s v=""/>
    <s v="داراییهای جاری"/>
    <s v="1"/>
    <x v="5"/>
    <x v="5"/>
    <s v="موجودی کالا"/>
    <s v="15921"/>
    <s v="سوله انبار 1"/>
    <s v="800004"/>
    <s v="Store"/>
    <s v=""/>
    <s v=""/>
  </r>
  <r>
    <n v="143768"/>
    <n v="1316"/>
    <x v="69"/>
    <s v="1401/08/03"/>
    <s v="جهان عایق پارس-بابت خرید Glass Cloth Meshطی فاکتور 378-379"/>
    <n v="371528980"/>
    <n v="0"/>
    <n v="371528980"/>
    <n v="49"/>
    <n v="11"/>
    <s v="800004"/>
    <s v=""/>
    <s v="داراییهای جاری"/>
    <s v="1"/>
    <x v="5"/>
    <x v="5"/>
    <s v="موجودی کالا"/>
    <s v="15921"/>
    <s v="سوله انبار 1"/>
    <s v="800004"/>
    <s v="Store"/>
    <s v=""/>
    <s v=""/>
  </r>
  <r>
    <n v="143769"/>
    <n v="1316"/>
    <x v="69"/>
    <s v="1401/08/03"/>
    <s v="جهان عایق پارس-بابت خرید نوار چسب نخ دار تقویت شده فیلامنت با عرض 50 میلی مترطی فاکتور 378-379"/>
    <n v="302813434"/>
    <n v="0"/>
    <n v="302813434"/>
    <n v="49"/>
    <n v="11"/>
    <s v="800004"/>
    <s v=""/>
    <s v="داراییهای جاری"/>
    <s v="1"/>
    <x v="5"/>
    <x v="5"/>
    <s v="موجودی کالا"/>
    <s v="15921"/>
    <s v="سوله انبار 1"/>
    <s v="800004"/>
    <s v="Store"/>
    <s v=""/>
    <s v=""/>
  </r>
  <r>
    <n v="143770"/>
    <n v="1316"/>
    <x v="69"/>
    <s v="1401/08/03"/>
    <s v="جهان عایق پارس-بابت خرید 8&quot; , Thk. 50mm ,Hot Insulation, Mineral wool ASTM C547, Class II density 80 kg/m3~120 kg/m3, Sectional Pipeطی فاکتور 377"/>
    <n v="202212366"/>
    <n v="0"/>
    <n v="202212366"/>
    <n v="49"/>
    <n v="11"/>
    <s v="800004"/>
    <s v=""/>
    <s v="داراییهای جاری"/>
    <s v="1"/>
    <x v="5"/>
    <x v="5"/>
    <s v="موجودی کالا"/>
    <s v="15921"/>
    <s v="سوله انبار 1"/>
    <s v="800004"/>
    <s v="Store"/>
    <s v=""/>
    <s v=""/>
  </r>
  <r>
    <n v="143771"/>
    <n v="1316"/>
    <x v="69"/>
    <s v="1401/08/03"/>
    <s v="جهان عایق پارس-بابت خرید 3&quot; , Thk. 40mm ,Hot Insulation, Mineral wool ASTM C547,  Class II density 80 kg/m3~120 kg/m3, Sectional Pipeطی فاکتور 377"/>
    <n v="195522481"/>
    <n v="0"/>
    <n v="195522481"/>
    <n v="49"/>
    <n v="11"/>
    <s v="800004"/>
    <s v=""/>
    <s v="داراییهای جاری"/>
    <s v="1"/>
    <x v="5"/>
    <x v="5"/>
    <s v="موجودی کالا"/>
    <s v="15921"/>
    <s v="سوله انبار 1"/>
    <s v="800004"/>
    <s v="Store"/>
    <s v=""/>
    <s v=""/>
  </r>
  <r>
    <n v="143772"/>
    <n v="1316"/>
    <x v="69"/>
    <s v="1401/08/03"/>
    <s v="جهان عایق پارس-بابت خرید 6&quot; , Thk. 30mm ,Hot Insulation, Mineral wool ASTM C547,  Class II density 80 kg/m3~120 kg/m3, Sectional Pipeطی فاکتور 376"/>
    <n v="142831115"/>
    <n v="0"/>
    <n v="142831115"/>
    <n v="49"/>
    <n v="11"/>
    <s v="800004"/>
    <s v=""/>
    <s v="داراییهای جاری"/>
    <s v="1"/>
    <x v="5"/>
    <x v="5"/>
    <s v="موجودی کالا"/>
    <s v="15921"/>
    <s v="سوله انبار 1"/>
    <s v="800004"/>
    <s v="Store"/>
    <s v=""/>
    <s v=""/>
  </r>
  <r>
    <n v="143773"/>
    <n v="1316"/>
    <x v="69"/>
    <s v="1401/08/03"/>
    <s v="جهان عایق پارس-بابت خرید 6&quot; , Thk. 50mm ,Hot Insulation, Mineral wool ASTM C547, Class II density 80 kg/m3~120 kg/m3, Sectional Pipeطی فاکتور 377"/>
    <n v="95123061"/>
    <n v="0"/>
    <n v="95123061"/>
    <n v="49"/>
    <n v="11"/>
    <s v="800004"/>
    <s v=""/>
    <s v="داراییهای جاری"/>
    <s v="1"/>
    <x v="5"/>
    <x v="5"/>
    <s v="موجودی کالا"/>
    <s v="15921"/>
    <s v="سوله انبار 1"/>
    <s v="800004"/>
    <s v="Store"/>
    <s v=""/>
    <s v=""/>
  </r>
  <r>
    <n v="143774"/>
    <n v="1316"/>
    <x v="69"/>
    <s v="1401/08/03"/>
    <s v="جهان عایق پارس-بابت خرید S کلیپسطی فاکتور 378-379"/>
    <n v="89446727"/>
    <n v="0"/>
    <n v="89446727"/>
    <n v="49"/>
    <n v="11"/>
    <s v="800004"/>
    <s v=""/>
    <s v="داراییهای جاری"/>
    <s v="1"/>
    <x v="5"/>
    <x v="5"/>
    <s v="موجودی کالا"/>
    <s v="15921"/>
    <s v="سوله انبار 1"/>
    <s v="800004"/>
    <s v="Store"/>
    <s v=""/>
    <s v=""/>
  </r>
  <r>
    <n v="143775"/>
    <n v="1316"/>
    <x v="69"/>
    <s v="1401/08/03"/>
    <s v="جهان عایق پارس-بابت خرید بست استنلس استیل سایز 0/5*19میلیمترطی فاکتور 378-379"/>
    <n v="86959110"/>
    <n v="0"/>
    <n v="86959110"/>
    <n v="49"/>
    <n v="11"/>
    <s v="800004"/>
    <s v=""/>
    <s v="داراییهای جاری"/>
    <s v="1"/>
    <x v="5"/>
    <x v="5"/>
    <s v="موجودی کالا"/>
    <s v="15921"/>
    <s v="سوله انبار 1"/>
    <s v="800004"/>
    <s v="Store"/>
    <s v=""/>
    <s v=""/>
  </r>
  <r>
    <n v="143776"/>
    <n v="1316"/>
    <x v="69"/>
    <s v="1401/08/03"/>
    <s v="جهان عایق پارس-بابت خرید 3/4&quot; , Thk. 40mm ,Hot Insulation, Mineral wool ASTM C547, Class II density 80 kg/m3~120 kg/m3, Sectional Pipeطی فاکتور 377"/>
    <n v="65552898"/>
    <n v="0"/>
    <n v="65552898"/>
    <n v="49"/>
    <n v="11"/>
    <s v="800004"/>
    <s v=""/>
    <s v="داراییهای جاری"/>
    <s v="1"/>
    <x v="5"/>
    <x v="5"/>
    <s v="موجودی کالا"/>
    <s v="15921"/>
    <s v="سوله انبار 1"/>
    <s v="800004"/>
    <s v="Store"/>
    <s v=""/>
    <s v=""/>
  </r>
  <r>
    <n v="143777"/>
    <n v="1316"/>
    <x v="69"/>
    <s v="1401/08/03"/>
    <s v="جهان عایق پارس-بابت خرید 2&quot; , Thk. 30mm ,Hot Insulation, Mineral wool ASTM C547,  Class II density 80 kg/m3~120 kg/m3, Sectional Pipeطی فاکتور 376"/>
    <n v="53944209"/>
    <n v="0"/>
    <n v="53944209"/>
    <n v="49"/>
    <n v="11"/>
    <s v="800004"/>
    <s v=""/>
    <s v="داراییهای جاری"/>
    <s v="1"/>
    <x v="5"/>
    <x v="5"/>
    <s v="موجودی کالا"/>
    <s v="15921"/>
    <s v="سوله انبار 1"/>
    <s v="800004"/>
    <s v="Store"/>
    <s v=""/>
    <s v=""/>
  </r>
  <r>
    <n v="143778"/>
    <n v="1316"/>
    <x v="69"/>
    <s v="1401/08/03"/>
    <s v="جهان عایق پارس-بابت خرید 2&quot; , Thk. 50mm ,Hot Insulation, Mineral wool ASTM C547, Class II density 80 kg/m3~120 kg/m3, Sectional Pipeطی فاکتور 377"/>
    <n v="38457326"/>
    <n v="0"/>
    <n v="38457326"/>
    <n v="49"/>
    <n v="11"/>
    <s v="800004"/>
    <s v=""/>
    <s v="داراییهای جاری"/>
    <s v="1"/>
    <x v="5"/>
    <x v="5"/>
    <s v="موجودی کالا"/>
    <s v="15921"/>
    <s v="سوله انبار 1"/>
    <s v="800004"/>
    <s v="Store"/>
    <s v=""/>
    <s v=""/>
  </r>
  <r>
    <n v="143779"/>
    <n v="1316"/>
    <x v="69"/>
    <s v="1401/08/03"/>
    <s v="جهان عایق پارس-بابت خرید 1/2&quot; , Thk. 40mm ,Hot Insulation, Mineral wool ASTM C547,  Class II, density 80 kg/m3~120 kg/m3, Sectional Pipeطی فاکتور 376"/>
    <n v="10303726"/>
    <n v="0"/>
    <n v="10303726"/>
    <n v="49"/>
    <n v="11"/>
    <s v="800004"/>
    <s v=""/>
    <s v="داراییهای جاری"/>
    <s v="1"/>
    <x v="5"/>
    <x v="5"/>
    <s v="موجودی کالا"/>
    <s v="15921"/>
    <s v="سوله انبار 1"/>
    <s v="800004"/>
    <s v="Store"/>
    <s v=""/>
    <s v=""/>
  </r>
  <r>
    <n v="143780"/>
    <n v="1316"/>
    <x v="69"/>
    <s v="1401/08/03"/>
    <s v="جهان عایق پارس-بابت خرید 3/4&quot; , Thk. 50mm ,Hot Insulation, Mineral wool ASTM C547, Class II density 80 kg/m3~120 kg/m3, Sectional Pipeطی فاکتور 377"/>
    <n v="3410143"/>
    <n v="0"/>
    <n v="3410143"/>
    <n v="49"/>
    <n v="11"/>
    <s v="800004"/>
    <s v=""/>
    <s v="داراییهای جاری"/>
    <s v="1"/>
    <x v="5"/>
    <x v="5"/>
    <s v="موجودی کالا"/>
    <s v="15921"/>
    <s v="سوله انبار 1"/>
    <s v="800004"/>
    <s v="Store"/>
    <s v=""/>
    <s v=""/>
  </r>
  <r>
    <n v="143781"/>
    <n v="1316"/>
    <x v="69"/>
    <s v="1401/08/03"/>
    <s v="جهان عایق پارس-بابت خرید 1&quot; , Thk. 50mm ,Hot Insulation, Mineral wool ASTM C547,  Class II density 80 kg/m3~120 kg/m3, Sectional Pipeطی فاکتور 376"/>
    <n v="2887131"/>
    <n v="0"/>
    <n v="2887131"/>
    <n v="49"/>
    <n v="11"/>
    <s v="800004"/>
    <s v=""/>
    <s v="داراییهای جاری"/>
    <s v="1"/>
    <x v="5"/>
    <x v="5"/>
    <s v="موجودی کالا"/>
    <s v="15921"/>
    <s v="سوله انبار 1"/>
    <s v="800004"/>
    <s v="Store"/>
    <s v=""/>
    <s v=""/>
  </r>
  <r>
    <n v="143782"/>
    <n v="1316"/>
    <x v="69"/>
    <s v="1401/08/03"/>
    <s v="جهان عایق پارس-بابت خرید 1/2&quot; , Thk. 50mm ,Hot Insulation, Mineral wool ASTM C547,  Class II density 80 kg/m3~120 kg/m3, Sectional Pipeطی فاکتور 376"/>
    <n v="1070097"/>
    <n v="0"/>
    <n v="1070097"/>
    <n v="49"/>
    <n v="11"/>
    <s v="800004"/>
    <s v=""/>
    <s v="داراییهای جاری"/>
    <s v="1"/>
    <x v="5"/>
    <x v="5"/>
    <s v="موجودی کالا"/>
    <s v="15921"/>
    <s v="سوله انبار 1"/>
    <s v="800004"/>
    <s v="Store"/>
    <s v=""/>
    <s v=""/>
  </r>
  <r>
    <n v="147501"/>
    <n v="1321"/>
    <x v="79"/>
    <s v="1401/08/03"/>
    <s v="پویا گستر آرتا صنعت-بابت خرید لوله مسی خط مکش 2.5/8طی فاکتور 113"/>
    <n v="1175892000"/>
    <n v="0"/>
    <n v="1175892000"/>
    <n v="49"/>
    <n v="11"/>
    <s v="800004"/>
    <s v=""/>
    <s v="داراییهای جاری"/>
    <s v="1"/>
    <x v="5"/>
    <x v="5"/>
    <s v="موجودی کالا"/>
    <s v="15921"/>
    <s v="سوله انبار 1"/>
    <s v="800004"/>
    <s v="Store"/>
    <s v=""/>
    <s v=""/>
  </r>
  <r>
    <n v="147502"/>
    <n v="1321"/>
    <x v="79"/>
    <s v="1401/08/03"/>
    <s v="پویا گستر آرتا صنعت-بابت خرید لوله مسی خط مکش 2.5/8طی فاکتور 114"/>
    <n v="1175892000"/>
    <n v="0"/>
    <n v="1175892000"/>
    <n v="49"/>
    <n v="11"/>
    <s v="800004"/>
    <s v=""/>
    <s v="داراییهای جاری"/>
    <s v="1"/>
    <x v="5"/>
    <x v="5"/>
    <s v="موجودی کالا"/>
    <s v="15921"/>
    <s v="سوله انبار 1"/>
    <s v="800004"/>
    <s v="Store"/>
    <s v=""/>
    <s v=""/>
  </r>
  <r>
    <n v="147503"/>
    <n v="1321"/>
    <x v="79"/>
    <s v="1401/08/03"/>
    <s v="پویا گستر آرتا صنعت-بابت خرید لوله مسی خط مکش 2.5/8طی فاکتور 115"/>
    <n v="705535200"/>
    <n v="0"/>
    <n v="705535200"/>
    <n v="49"/>
    <n v="11"/>
    <s v="800004"/>
    <s v=""/>
    <s v="داراییهای جاری"/>
    <s v="1"/>
    <x v="5"/>
    <x v="5"/>
    <s v="موجودی کالا"/>
    <s v="15921"/>
    <s v="سوله انبار 1"/>
    <s v="800004"/>
    <s v="Store"/>
    <s v=""/>
    <s v=""/>
  </r>
  <r>
    <n v="147504"/>
    <n v="1321"/>
    <x v="79"/>
    <s v="1401/08/03"/>
    <s v="پویا گستر آرتا صنعت-بابت خرید لوله مسی خط مایع 1.3/8طی فاکتور 113"/>
    <n v="499656000"/>
    <n v="0"/>
    <n v="499656000"/>
    <n v="49"/>
    <n v="11"/>
    <s v="800004"/>
    <s v=""/>
    <s v="داراییهای جاری"/>
    <s v="1"/>
    <x v="5"/>
    <x v="5"/>
    <s v="موجودی کالا"/>
    <s v="15921"/>
    <s v="سوله انبار 1"/>
    <s v="800004"/>
    <s v="Store"/>
    <s v=""/>
    <s v=""/>
  </r>
  <r>
    <n v="147505"/>
    <n v="1321"/>
    <x v="79"/>
    <s v="1401/08/03"/>
    <s v="پویا گستر آرتا صنعت-بابت خرید لوله مسی خط مایع 1.3/8طی فاکتور 114"/>
    <n v="499656000"/>
    <n v="0"/>
    <n v="499656000"/>
    <n v="49"/>
    <n v="11"/>
    <s v="800004"/>
    <s v=""/>
    <s v="داراییهای جاری"/>
    <s v="1"/>
    <x v="5"/>
    <x v="5"/>
    <s v="موجودی کالا"/>
    <s v="15921"/>
    <s v="سوله انبار 1"/>
    <s v="800004"/>
    <s v="Store"/>
    <s v=""/>
    <s v=""/>
  </r>
  <r>
    <n v="147506"/>
    <n v="1321"/>
    <x v="79"/>
    <s v="1401/08/03"/>
    <s v="پویا گستر آرتا صنعت-بابت خرید ژانویی مسی 90 2.5/8طی فاکتور 113"/>
    <n v="444720000"/>
    <n v="0"/>
    <n v="444720000"/>
    <n v="49"/>
    <n v="11"/>
    <s v="800004"/>
    <s v=""/>
    <s v="داراییهای جاری"/>
    <s v="1"/>
    <x v="5"/>
    <x v="5"/>
    <s v="موجودی کالا"/>
    <s v="15921"/>
    <s v="سوله انبار 1"/>
    <s v="800004"/>
    <s v="Store"/>
    <s v=""/>
    <s v=""/>
  </r>
  <r>
    <n v="147507"/>
    <n v="1321"/>
    <x v="79"/>
    <s v="1401/08/03"/>
    <s v="پویا گستر آرتا صنعت-بابت خرید زانویی مسی 90 2.5/8طی فاکتور 114"/>
    <n v="444720000"/>
    <n v="0"/>
    <n v="444720000"/>
    <n v="49"/>
    <n v="11"/>
    <s v="800004"/>
    <s v=""/>
    <s v="داراییهای جاری"/>
    <s v="1"/>
    <x v="5"/>
    <x v="5"/>
    <s v="موجودی کالا"/>
    <s v="15921"/>
    <s v="سوله انبار 1"/>
    <s v="800004"/>
    <s v="Store"/>
    <s v=""/>
    <s v=""/>
  </r>
  <r>
    <n v="147508"/>
    <n v="1321"/>
    <x v="79"/>
    <s v="1401/08/03"/>
    <s v="پویا گستر آرتا صنعت-بابت خرید لوله مسی خط مایع 1.3/8طی فاکتور 115"/>
    <n v="399724800"/>
    <n v="0"/>
    <n v="399724800"/>
    <n v="49"/>
    <n v="11"/>
    <s v="800004"/>
    <s v=""/>
    <s v="داراییهای جاری"/>
    <s v="1"/>
    <x v="5"/>
    <x v="5"/>
    <s v="موجودی کالا"/>
    <s v="15921"/>
    <s v="سوله انبار 1"/>
    <s v="800004"/>
    <s v="Store"/>
    <s v=""/>
    <s v=""/>
  </r>
  <r>
    <n v="147509"/>
    <n v="1321"/>
    <x v="79"/>
    <s v="1401/08/03"/>
    <s v="پویا گستر آرتا صنعت-بابت خرید زانویی مسی 90 2.5/8طی فاکتور 115"/>
    <n v="148240000"/>
    <n v="0"/>
    <n v="148240000"/>
    <n v="49"/>
    <n v="11"/>
    <s v="800004"/>
    <s v=""/>
    <s v="داراییهای جاری"/>
    <s v="1"/>
    <x v="5"/>
    <x v="5"/>
    <s v="موجودی کالا"/>
    <s v="15921"/>
    <s v="سوله انبار 1"/>
    <s v="800004"/>
    <s v="Store"/>
    <s v=""/>
    <s v=""/>
  </r>
  <r>
    <n v="147510"/>
    <n v="1321"/>
    <x v="79"/>
    <s v="1401/08/03"/>
    <s v="پویا گستر آرتا صنعت-بابت خرید عایق لوله روکش 2.5/8 ضخامت 10 میلطی فاکتور 113"/>
    <n v="125132000"/>
    <n v="0"/>
    <n v="125132000"/>
    <n v="49"/>
    <n v="11"/>
    <s v="800004"/>
    <s v=""/>
    <s v="داراییهای جاری"/>
    <s v="1"/>
    <x v="5"/>
    <x v="5"/>
    <s v="موجودی کالا"/>
    <s v="15921"/>
    <s v="سوله انبار 1"/>
    <s v="800004"/>
    <s v="Store"/>
    <s v=""/>
    <s v=""/>
  </r>
  <r>
    <n v="147511"/>
    <n v="1321"/>
    <x v="79"/>
    <s v="1401/08/03"/>
    <s v="پویا گستر آرتا صنعت-بابت خرید عایق لوله روکش 2.5/8 ضخامت 10 میلطی فاکتور 114"/>
    <n v="125132000"/>
    <n v="0"/>
    <n v="125132000"/>
    <n v="49"/>
    <n v="11"/>
    <s v="800004"/>
    <s v=""/>
    <s v="داراییهای جاری"/>
    <s v="1"/>
    <x v="5"/>
    <x v="5"/>
    <s v="موجودی کالا"/>
    <s v="15921"/>
    <s v="سوله انبار 1"/>
    <s v="800004"/>
    <s v="Store"/>
    <s v=""/>
    <s v=""/>
  </r>
  <r>
    <n v="147512"/>
    <n v="1321"/>
    <x v="79"/>
    <s v="1401/08/03"/>
    <s v="پویا گستر آرتا صنعت-بابت خرید سیم جوش نقره %30طی فاکتور 113"/>
    <n v="119900000"/>
    <n v="0"/>
    <n v="119900000"/>
    <n v="49"/>
    <n v="11"/>
    <s v="800004"/>
    <s v=""/>
    <s v="داراییهای جاری"/>
    <s v="1"/>
    <x v="5"/>
    <x v="5"/>
    <s v="موجودی کالا"/>
    <s v="15921"/>
    <s v="سوله انبار 1"/>
    <s v="800004"/>
    <s v="Store"/>
    <s v=""/>
    <s v=""/>
  </r>
  <r>
    <n v="147513"/>
    <n v="1321"/>
    <x v="79"/>
    <s v="1401/08/03"/>
    <s v="پویا گستر آرتا صنعت-بابت خرید سیم جوش نقره %30طی فاکتور 114"/>
    <n v="119900000"/>
    <n v="0"/>
    <n v="119900000"/>
    <n v="49"/>
    <n v="11"/>
    <s v="800004"/>
    <s v=""/>
    <s v="داراییهای جاری"/>
    <s v="1"/>
    <x v="5"/>
    <x v="5"/>
    <s v="موجودی کالا"/>
    <s v="15921"/>
    <s v="سوله انبار 1"/>
    <s v="800004"/>
    <s v="Store"/>
    <s v=""/>
    <s v=""/>
  </r>
  <r>
    <n v="147514"/>
    <n v="1321"/>
    <x v="79"/>
    <s v="1401/08/03"/>
    <s v="پویا گستر آرتا صنعت-بابت خرید سیم جوش مسیطی فاکتور 115"/>
    <n v="95920000"/>
    <n v="0"/>
    <n v="95920000"/>
    <n v="49"/>
    <n v="11"/>
    <s v="800004"/>
    <s v=""/>
    <s v="داراییهای جاری"/>
    <s v="1"/>
    <x v="5"/>
    <x v="5"/>
    <s v="موجودی کالا"/>
    <s v="15921"/>
    <s v="سوله انبار 1"/>
    <s v="800004"/>
    <s v="Store"/>
    <s v=""/>
    <s v=""/>
  </r>
  <r>
    <n v="147515"/>
    <n v="1321"/>
    <x v="79"/>
    <s v="1401/08/03"/>
    <s v="پویا گستر آرتا صنعت-بابت خرید عایق لوله ای روکش دار 3/8 1 ضخامت 10 میلطی فاکتور 113"/>
    <n v="94176000"/>
    <n v="0"/>
    <n v="94176000"/>
    <n v="49"/>
    <n v="11"/>
    <s v="800004"/>
    <s v=""/>
    <s v="داراییهای جاری"/>
    <s v="1"/>
    <x v="5"/>
    <x v="5"/>
    <s v="موجودی کالا"/>
    <s v="15921"/>
    <s v="سوله انبار 1"/>
    <s v="800004"/>
    <s v="Store"/>
    <s v=""/>
    <s v=""/>
  </r>
  <r>
    <n v="147516"/>
    <n v="1321"/>
    <x v="79"/>
    <s v="1401/08/03"/>
    <s v="پویا گستر آرتا صنعت-بابت خرید عایق لوله ای روکش دار 3/8 1 ضخامت 10 میلطی فاکتور 114"/>
    <n v="93705120"/>
    <n v="0"/>
    <n v="93705120"/>
    <n v="49"/>
    <n v="11"/>
    <s v="800004"/>
    <s v=""/>
    <s v="داراییهای جاری"/>
    <s v="1"/>
    <x v="5"/>
    <x v="5"/>
    <s v="موجودی کالا"/>
    <s v="15921"/>
    <s v="سوله انبار 1"/>
    <s v="800004"/>
    <s v="Store"/>
    <s v=""/>
    <s v=""/>
  </r>
  <r>
    <n v="147517"/>
    <n v="1321"/>
    <x v="79"/>
    <s v="1401/08/03"/>
    <s v="پویا گستر آرتا صنعت-بابت خرید زانویی مسی90 1.3/8طی فاکتور 113"/>
    <n v="80660000"/>
    <n v="0"/>
    <n v="80660000"/>
    <n v="49"/>
    <n v="11"/>
    <s v="800004"/>
    <s v=""/>
    <s v="داراییهای جاری"/>
    <s v="1"/>
    <x v="5"/>
    <x v="5"/>
    <s v="موجودی کالا"/>
    <s v="15921"/>
    <s v="سوله انبار 1"/>
    <s v="800004"/>
    <s v="Store"/>
    <s v=""/>
    <s v=""/>
  </r>
  <r>
    <n v="147518"/>
    <n v="1321"/>
    <x v="79"/>
    <s v="1401/08/03"/>
    <s v="پویا گستر آرتا صنعت-بابت خرید زانویی مسی90 1.3/8طی فاکتور 114"/>
    <n v="80660000"/>
    <n v="0"/>
    <n v="80660000"/>
    <n v="49"/>
    <n v="11"/>
    <s v="800004"/>
    <s v=""/>
    <s v="داراییهای جاری"/>
    <s v="1"/>
    <x v="5"/>
    <x v="5"/>
    <s v="موجودی کالا"/>
    <s v="15921"/>
    <s v="سوله انبار 1"/>
    <s v="800004"/>
    <s v="Store"/>
    <s v=""/>
    <s v=""/>
  </r>
  <r>
    <n v="147519"/>
    <n v="1321"/>
    <x v="79"/>
    <s v="1401/08/03"/>
    <s v="پویا گستر آرتا صنعت-بابت خرید عایق لوله روکش 2.5/8 ضخامت 10 میلطی فاکتور 115"/>
    <n v="53181100"/>
    <n v="0"/>
    <n v="53181100"/>
    <n v="49"/>
    <n v="11"/>
    <s v="800004"/>
    <s v=""/>
    <s v="داراییهای جاری"/>
    <s v="1"/>
    <x v="5"/>
    <x v="5"/>
    <s v="موجودی کالا"/>
    <s v="15921"/>
    <s v="سوله انبار 1"/>
    <s v="800004"/>
    <s v="Store"/>
    <s v=""/>
    <s v=""/>
  </r>
  <r>
    <n v="147520"/>
    <n v="1321"/>
    <x v="79"/>
    <s v="1401/08/03"/>
    <s v="پویا گستر آرتا صنعت-بابت خرید بوشن مسی 2.5/8طی فاکتور 113"/>
    <n v="52974000"/>
    <n v="0"/>
    <n v="52974000"/>
    <n v="49"/>
    <n v="11"/>
    <s v="800004"/>
    <s v=""/>
    <s v="داراییهای جاری"/>
    <s v="1"/>
    <x v="5"/>
    <x v="5"/>
    <s v="موجودی کالا"/>
    <s v="15921"/>
    <s v="سوله انبار 1"/>
    <s v="800004"/>
    <s v="Store"/>
    <s v=""/>
    <s v=""/>
  </r>
  <r>
    <n v="147521"/>
    <n v="1321"/>
    <x v="79"/>
    <s v="1401/08/03"/>
    <s v="پویا گستر آرتا صنعت-بابت خرید بوشن مسی 2.5/8طی فاکتور 114"/>
    <n v="52974000"/>
    <n v="0"/>
    <n v="52974000"/>
    <n v="49"/>
    <n v="11"/>
    <s v="800004"/>
    <s v=""/>
    <s v="داراییهای جاری"/>
    <s v="1"/>
    <x v="5"/>
    <x v="5"/>
    <s v="موجودی کالا"/>
    <s v="15921"/>
    <s v="سوله انبار 1"/>
    <s v="800004"/>
    <s v="Store"/>
    <s v=""/>
    <s v=""/>
  </r>
  <r>
    <n v="147522"/>
    <n v="1321"/>
    <x v="79"/>
    <s v="1401/08/03"/>
    <s v="پویا گستر آرتا صنعت-بابت خرید نبشی آهنی 5 سانتی متری 4*50*50طی فاکتور 113"/>
    <n v="39240000"/>
    <n v="0"/>
    <n v="39240000"/>
    <n v="49"/>
    <n v="11"/>
    <s v="800004"/>
    <s v=""/>
    <s v="داراییهای جاری"/>
    <s v="1"/>
    <x v="5"/>
    <x v="5"/>
    <s v="موجودی کالا"/>
    <s v="15921"/>
    <s v="سوله انبار 1"/>
    <s v="800004"/>
    <s v="Store"/>
    <s v=""/>
    <s v=""/>
  </r>
  <r>
    <n v="147523"/>
    <n v="1321"/>
    <x v="79"/>
    <s v="1401/08/03"/>
    <s v="پویا گستر آرتا صنعت-بابت خرید نبشی آهنی 5 سانتی متری 4*50*50طی فاکتور 114"/>
    <n v="39240000"/>
    <n v="0"/>
    <n v="39240000"/>
    <n v="49"/>
    <n v="11"/>
    <s v="800004"/>
    <s v=""/>
    <s v="داراییهای جاری"/>
    <s v="1"/>
    <x v="5"/>
    <x v="5"/>
    <s v="موجودی کالا"/>
    <s v="15921"/>
    <s v="سوله انبار 1"/>
    <s v="800004"/>
    <s v="Store"/>
    <s v=""/>
    <s v=""/>
  </r>
  <r>
    <n v="147524"/>
    <n v="1321"/>
    <x v="79"/>
    <s v="1401/08/03"/>
    <s v="پویا گستر آرتا صنعت-بابت خرید لوله مسی خط مایع 1.1/8طی فاکتور 115"/>
    <n v="35970000"/>
    <n v="0"/>
    <n v="35970000"/>
    <n v="49"/>
    <n v="11"/>
    <s v="800004"/>
    <s v=""/>
    <s v="داراییهای جاری"/>
    <s v="1"/>
    <x v="5"/>
    <x v="5"/>
    <s v="موجودی کالا"/>
    <s v="15921"/>
    <s v="سوله انبار 1"/>
    <s v="800004"/>
    <s v="Store"/>
    <s v=""/>
    <s v=""/>
  </r>
  <r>
    <n v="147525"/>
    <n v="1321"/>
    <x v="79"/>
    <s v="1401/08/03"/>
    <s v="پویا گستر آرتا صنعت-بابت خرید زانویی مسی 90 1.3/8طی فاکتور 115"/>
    <n v="32264000"/>
    <n v="0"/>
    <n v="32264000"/>
    <n v="49"/>
    <n v="11"/>
    <s v="800004"/>
    <s v=""/>
    <s v="داراییهای جاری"/>
    <s v="1"/>
    <x v="5"/>
    <x v="5"/>
    <s v="موجودی کالا"/>
    <s v="15921"/>
    <s v="سوله انبار 1"/>
    <s v="800004"/>
    <s v="Store"/>
    <s v=""/>
    <s v=""/>
  </r>
  <r>
    <n v="147526"/>
    <n v="1321"/>
    <x v="79"/>
    <s v="1401/08/03"/>
    <s v="پویا گستر آرتا صنعت-بابت خرید سیم جوش مسیطی فاکتور 113"/>
    <n v="22454000"/>
    <n v="0"/>
    <n v="22454000"/>
    <n v="49"/>
    <n v="11"/>
    <s v="800004"/>
    <s v=""/>
    <s v="داراییهای جاری"/>
    <s v="1"/>
    <x v="5"/>
    <x v="5"/>
    <s v="موجودی کالا"/>
    <s v="15921"/>
    <s v="سوله انبار 1"/>
    <s v="800004"/>
    <s v="Store"/>
    <s v=""/>
    <s v=""/>
  </r>
  <r>
    <n v="147527"/>
    <n v="1321"/>
    <x v="79"/>
    <s v="1401/08/03"/>
    <s v="پویا گستر آرتا صنعت-بابت خرید سیم جوش مسیطی فاکتور 114"/>
    <n v="22454000"/>
    <n v="0"/>
    <n v="22454000"/>
    <n v="49"/>
    <n v="11"/>
    <s v="800004"/>
    <s v=""/>
    <s v="داراییهای جاری"/>
    <s v="1"/>
    <x v="5"/>
    <x v="5"/>
    <s v="موجودی کالا"/>
    <s v="15921"/>
    <s v="سوله انبار 1"/>
    <s v="800004"/>
    <s v="Store"/>
    <s v=""/>
    <s v=""/>
  </r>
  <r>
    <n v="147528"/>
    <n v="1321"/>
    <x v="79"/>
    <s v="1401/08/03"/>
    <s v="پویا گستر آرتا صنعت-بابت خرید بوشن مسی 2.5/8طی فاکتور 115"/>
    <n v="17658000"/>
    <n v="0"/>
    <n v="17658000"/>
    <n v="49"/>
    <n v="11"/>
    <s v="800004"/>
    <s v=""/>
    <s v="داراییهای جاری"/>
    <s v="1"/>
    <x v="5"/>
    <x v="5"/>
    <s v="موجودی کالا"/>
    <s v="15921"/>
    <s v="سوله انبار 1"/>
    <s v="800004"/>
    <s v="Store"/>
    <s v=""/>
    <s v=""/>
  </r>
  <r>
    <n v="147529"/>
    <n v="1321"/>
    <x v="79"/>
    <s v="1401/08/03"/>
    <s v="پویا گستر آرتا صنعت-بابت خرید لوله مسی 1/4طی فاکتور 115"/>
    <n v="14033750"/>
    <n v="0"/>
    <n v="14033750"/>
    <n v="49"/>
    <n v="11"/>
    <s v="800004"/>
    <s v=""/>
    <s v="داراییهای جاری"/>
    <s v="1"/>
    <x v="5"/>
    <x v="5"/>
    <s v="موجودی کالا"/>
    <s v="15921"/>
    <s v="سوله انبار 1"/>
    <s v="800004"/>
    <s v="Store"/>
    <s v=""/>
    <s v=""/>
  </r>
  <r>
    <n v="147530"/>
    <n v="1321"/>
    <x v="79"/>
    <s v="1401/08/03"/>
    <s v="پویا گستر آرتا صنعت-بابت خرید بست پایه دار روکش دار 2.5/8طی فاکتور 113"/>
    <n v="13952000"/>
    <n v="0"/>
    <n v="13952000"/>
    <n v="49"/>
    <n v="11"/>
    <s v="800004"/>
    <s v=""/>
    <s v="داراییهای جاری"/>
    <s v="1"/>
    <x v="5"/>
    <x v="5"/>
    <s v="موجودی کالا"/>
    <s v="15921"/>
    <s v="سوله انبار 1"/>
    <s v="800004"/>
    <s v="Store"/>
    <s v=""/>
    <s v=""/>
  </r>
  <r>
    <n v="147531"/>
    <n v="1321"/>
    <x v="79"/>
    <s v="1401/08/03"/>
    <s v="پویا گستر آرتا صنعت-بابت خرید پلیت گالوانیزه 5*150*150 میلیمترطی فاکتور 113"/>
    <n v="13952000"/>
    <n v="0"/>
    <n v="13952000"/>
    <n v="49"/>
    <n v="11"/>
    <s v="800004"/>
    <s v=""/>
    <s v="داراییهای جاری"/>
    <s v="1"/>
    <x v="5"/>
    <x v="5"/>
    <s v="موجودی کالا"/>
    <s v="15921"/>
    <s v="سوله انبار 1"/>
    <s v="800004"/>
    <s v="Store"/>
    <s v=""/>
    <s v=""/>
  </r>
  <r>
    <n v="147532"/>
    <n v="1321"/>
    <x v="79"/>
    <s v="1401/08/03"/>
    <s v="پویا گستر آرتا صنعت-بابت خرید بست پایه دار روکش دار 2.5/8طی فاکتور 114"/>
    <n v="13952000"/>
    <n v="0"/>
    <n v="13952000"/>
    <n v="49"/>
    <n v="11"/>
    <s v="800004"/>
    <s v=""/>
    <s v="داراییهای جاری"/>
    <s v="1"/>
    <x v="5"/>
    <x v="5"/>
    <s v="موجودی کالا"/>
    <s v="15921"/>
    <s v="سوله انبار 1"/>
    <s v="800004"/>
    <s v="Store"/>
    <s v=""/>
    <s v=""/>
  </r>
  <r>
    <n v="147533"/>
    <n v="1321"/>
    <x v="79"/>
    <s v="1401/08/03"/>
    <s v="پویا گستر آرتا صنعت-بابت خرید پلیت گالوانیزه 5*150*150 میلیمترطی فاکتور 114"/>
    <n v="13952000"/>
    <n v="0"/>
    <n v="13952000"/>
    <n v="49"/>
    <n v="11"/>
    <s v="800004"/>
    <s v=""/>
    <s v="داراییهای جاری"/>
    <s v="1"/>
    <x v="5"/>
    <x v="5"/>
    <s v="موجودی کالا"/>
    <s v="15921"/>
    <s v="سوله انبار 1"/>
    <s v="800004"/>
    <s v="Store"/>
    <s v=""/>
    <s v=""/>
  </r>
  <r>
    <n v="147534"/>
    <n v="1321"/>
    <x v="79"/>
    <s v="1401/08/03"/>
    <s v="پویا گستر آرتا صنعت-بابت خرید رنگ اسپری نقره ایطی فاکتور 115"/>
    <n v="13407000"/>
    <n v="0"/>
    <n v="13407000"/>
    <n v="49"/>
    <n v="11"/>
    <s v="800004"/>
    <s v=""/>
    <s v="داراییهای جاری"/>
    <s v="1"/>
    <x v="5"/>
    <x v="5"/>
    <s v="موجودی کالا"/>
    <s v="15921"/>
    <s v="سوله انبار 1"/>
    <s v="800004"/>
    <s v="Store"/>
    <s v=""/>
    <s v=""/>
  </r>
  <r>
    <n v="147535"/>
    <n v="1321"/>
    <x v="79"/>
    <s v="1401/08/03"/>
    <s v="پویا گستر آرتا صنعت-بابت خرید بوشن مسی 1.3/8طی فاکتور 113"/>
    <n v="11510400"/>
    <n v="0"/>
    <n v="11510400"/>
    <n v="49"/>
    <n v="11"/>
    <s v="800004"/>
    <s v=""/>
    <s v="داراییهای جاری"/>
    <s v="1"/>
    <x v="5"/>
    <x v="5"/>
    <s v="موجودی کالا"/>
    <s v="15921"/>
    <s v="سوله انبار 1"/>
    <s v="800004"/>
    <s v="Store"/>
    <s v=""/>
    <s v=""/>
  </r>
  <r>
    <n v="147536"/>
    <n v="1321"/>
    <x v="79"/>
    <s v="1401/08/03"/>
    <s v="پویا گستر آرتا صنعت-بابت خرید بوشن مسی 1.3/8طی فاکتور 114"/>
    <n v="11510400"/>
    <n v="0"/>
    <n v="11510400"/>
    <n v="49"/>
    <n v="11"/>
    <s v="800004"/>
    <s v=""/>
    <s v="داراییهای جاری"/>
    <s v="1"/>
    <x v="5"/>
    <x v="5"/>
    <s v="موجودی کالا"/>
    <s v="15921"/>
    <s v="سوله انبار 1"/>
    <s v="800004"/>
    <s v="Store"/>
    <s v=""/>
    <s v=""/>
  </r>
  <r>
    <n v="147537"/>
    <n v="1321"/>
    <x v="79"/>
    <s v="1401/08/03"/>
    <s v="پویا گستر آرتا صنعت-بابت خرید چسب آلومینیومی 5 سانتی متریطی فاکتور 115"/>
    <n v="9810000"/>
    <n v="0"/>
    <n v="9810000"/>
    <n v="49"/>
    <n v="11"/>
    <s v="800004"/>
    <s v=""/>
    <s v="داراییهای جاری"/>
    <s v="1"/>
    <x v="5"/>
    <x v="5"/>
    <s v="موجودی کالا"/>
    <s v="15921"/>
    <s v="سوله انبار 1"/>
    <s v="800004"/>
    <s v="Store"/>
    <s v=""/>
    <s v=""/>
  </r>
  <r>
    <n v="147538"/>
    <n v="1321"/>
    <x v="79"/>
    <s v="1401/08/03"/>
    <s v="پویا گستر آرتا صنعت-بابت خرید تبدیل مسی 1.3/8 به 1.1/8طی فاکتور 113"/>
    <n v="9156000"/>
    <n v="0"/>
    <n v="9156000"/>
    <n v="49"/>
    <n v="11"/>
    <s v="800004"/>
    <s v=""/>
    <s v="داراییهای جاری"/>
    <s v="1"/>
    <x v="5"/>
    <x v="5"/>
    <s v="موجودی کالا"/>
    <s v="15921"/>
    <s v="سوله انبار 1"/>
    <s v="800004"/>
    <s v="Store"/>
    <s v=""/>
    <s v=""/>
  </r>
  <r>
    <n v="147539"/>
    <n v="1321"/>
    <x v="79"/>
    <s v="1401/08/03"/>
    <s v="پویا گستر آرتا صنعت-بابت خرید تبدیل مسی 1.8/3 به 1.1/8طی فاکتور 114"/>
    <n v="9156000"/>
    <n v="0"/>
    <n v="9156000"/>
    <n v="49"/>
    <n v="11"/>
    <s v="800004"/>
    <s v=""/>
    <s v="داراییهای جاری"/>
    <s v="1"/>
    <x v="5"/>
    <x v="5"/>
    <s v="موجودی کالا"/>
    <s v="15921"/>
    <s v="سوله انبار 1"/>
    <s v="800004"/>
    <s v="Store"/>
    <s v=""/>
    <s v=""/>
  </r>
  <r>
    <n v="147540"/>
    <n v="1321"/>
    <x v="79"/>
    <s v="1401/08/03"/>
    <s v="پویا گستر آرتا صنعت-بابت خرید بست پایه دار روکش دار 1.3/8طی فاکتور 113"/>
    <n v="8720000"/>
    <n v="0"/>
    <n v="8720000"/>
    <n v="49"/>
    <n v="11"/>
    <s v="800004"/>
    <s v=""/>
    <s v="داراییهای جاری"/>
    <s v="1"/>
    <x v="5"/>
    <x v="5"/>
    <s v="موجودی کالا"/>
    <s v="15921"/>
    <s v="سوله انبار 1"/>
    <s v="800004"/>
    <s v="Store"/>
    <s v=""/>
    <s v=""/>
  </r>
  <r>
    <n v="147541"/>
    <n v="1321"/>
    <x v="79"/>
    <s v="1401/08/03"/>
    <s v="پویا گستر آرتا صنعت-بابت خرید بست پایه دار روکش دار 1.3/8طی فاکتور 114"/>
    <n v="8720000"/>
    <n v="0"/>
    <n v="8720000"/>
    <n v="49"/>
    <n v="11"/>
    <s v="800004"/>
    <s v=""/>
    <s v="داراییهای جاری"/>
    <s v="1"/>
    <x v="5"/>
    <x v="5"/>
    <s v="موجودی کالا"/>
    <s v="15921"/>
    <s v="سوله انبار 1"/>
    <s v="800004"/>
    <s v="Store"/>
    <s v=""/>
    <s v=""/>
  </r>
  <r>
    <n v="147542"/>
    <n v="1321"/>
    <x v="79"/>
    <s v="1401/08/03"/>
    <s v="پویا گستر آرتا صنعت-بابت خرید تبدیل مسی 1.3/8 به 1.5/8طی فاکتور 113"/>
    <n v="8066000"/>
    <n v="0"/>
    <n v="8066000"/>
    <n v="49"/>
    <n v="11"/>
    <s v="800004"/>
    <s v=""/>
    <s v="داراییهای جاری"/>
    <s v="1"/>
    <x v="5"/>
    <x v="5"/>
    <s v="موجودی کالا"/>
    <s v="15921"/>
    <s v="سوله انبار 1"/>
    <s v="800004"/>
    <s v="Store"/>
    <s v=""/>
    <s v=""/>
  </r>
  <r>
    <n v="147543"/>
    <n v="1321"/>
    <x v="79"/>
    <s v="1401/08/03"/>
    <s v="پویا گستر آرتا صنعت-بابت خرید تبدیل مسی 1.8/3 به 1.5/8طی فاکتور 114"/>
    <n v="8066000"/>
    <n v="0"/>
    <n v="8066000"/>
    <n v="49"/>
    <n v="11"/>
    <s v="800004"/>
    <s v=""/>
    <s v="داراییهای جاری"/>
    <s v="1"/>
    <x v="5"/>
    <x v="5"/>
    <s v="موجودی کالا"/>
    <s v="15921"/>
    <s v="سوله انبار 1"/>
    <s v="800004"/>
    <s v="Store"/>
    <s v=""/>
    <s v=""/>
  </r>
  <r>
    <n v="147544"/>
    <n v="1321"/>
    <x v="79"/>
    <s v="1401/08/03"/>
    <s v="پویا گستر آرتا صنعت-بابت خرید تبدیل مسی 7/8 به 1.1/8 جهت شیر انبساططی فاکتور 115"/>
    <n v="7848000"/>
    <n v="0"/>
    <n v="7848000"/>
    <n v="49"/>
    <n v="11"/>
    <s v="800004"/>
    <s v=""/>
    <s v="داراییهای جاری"/>
    <s v="1"/>
    <x v="5"/>
    <x v="5"/>
    <s v="موجودی کالا"/>
    <s v="15921"/>
    <s v="سوله انبار 1"/>
    <s v="800004"/>
    <s v="Store"/>
    <s v=""/>
    <s v=""/>
  </r>
  <r>
    <n v="147545"/>
    <n v="1321"/>
    <x v="79"/>
    <s v="1401/08/03"/>
    <s v="پویا گستر آرتا صنعت-بابت خرید مغزی 1/4طی فاکتور 113"/>
    <n v="6540000"/>
    <n v="0"/>
    <n v="6540000"/>
    <n v="49"/>
    <n v="11"/>
    <s v="800004"/>
    <s v=""/>
    <s v="داراییهای جاری"/>
    <s v="1"/>
    <x v="5"/>
    <x v="5"/>
    <s v="موجودی کالا"/>
    <s v="15921"/>
    <s v="سوله انبار 1"/>
    <s v="800004"/>
    <s v="Store"/>
    <s v=""/>
    <s v=""/>
  </r>
  <r>
    <n v="147546"/>
    <n v="1321"/>
    <x v="79"/>
    <s v="1401/08/03"/>
    <s v="پویا گستر آرتا صنعت-بابت خرید مغزی 1/4طی فاکتور 114"/>
    <n v="6540000"/>
    <n v="0"/>
    <n v="6540000"/>
    <n v="49"/>
    <n v="11"/>
    <s v="800004"/>
    <s v=""/>
    <s v="داراییهای جاری"/>
    <s v="1"/>
    <x v="5"/>
    <x v="5"/>
    <s v="موجودی کالا"/>
    <s v="15921"/>
    <s v="سوله انبار 1"/>
    <s v="800004"/>
    <s v="Store"/>
    <s v=""/>
    <s v=""/>
  </r>
  <r>
    <n v="147547"/>
    <n v="1321"/>
    <x v="79"/>
    <s v="1401/08/03"/>
    <s v="پویا گستر آرتا صنعت-بابت خرید بست پایه دار روکش دار 2.5/8طی فاکتور 115"/>
    <n v="6540000"/>
    <n v="0"/>
    <n v="6540000"/>
    <n v="49"/>
    <n v="11"/>
    <s v="800004"/>
    <s v=""/>
    <s v="داراییهای جاری"/>
    <s v="1"/>
    <x v="5"/>
    <x v="5"/>
    <s v="موجودی کالا"/>
    <s v="15921"/>
    <s v="سوله انبار 1"/>
    <s v="800004"/>
    <s v="Store"/>
    <s v=""/>
    <s v=""/>
  </r>
  <r>
    <n v="147548"/>
    <n v="1321"/>
    <x v="79"/>
    <s v="1401/08/03"/>
    <s v="پویا گستر آرتا صنعت-بابت خرید تبدیل مسی 2.1/8 به 2.5/8 خط مکش هواسازطی فاکتور 115"/>
    <n v="5232000"/>
    <n v="0"/>
    <n v="5232000"/>
    <n v="49"/>
    <n v="11"/>
    <s v="800004"/>
    <s v=""/>
    <s v="داراییهای جاری"/>
    <s v="1"/>
    <x v="5"/>
    <x v="5"/>
    <s v="موجودی کالا"/>
    <s v="15921"/>
    <s v="سوله انبار 1"/>
    <s v="800004"/>
    <s v="Store"/>
    <s v=""/>
    <s v=""/>
  </r>
  <r>
    <n v="147549"/>
    <n v="1321"/>
    <x v="79"/>
    <s v="1401/08/03"/>
    <s v="پویا گستر آرتا صنعت-بابت خرید الکترود فولاد نمره 3.25طی فاکتور 115"/>
    <n v="5232000"/>
    <n v="0"/>
    <n v="5232000"/>
    <n v="49"/>
    <n v="11"/>
    <s v="800004"/>
    <s v=""/>
    <s v="داراییهای جاری"/>
    <s v="1"/>
    <x v="5"/>
    <x v="5"/>
    <s v="موجودی کالا"/>
    <s v="15921"/>
    <s v="سوله انبار 1"/>
    <s v="800004"/>
    <s v="Store"/>
    <s v=""/>
    <s v=""/>
  </r>
  <r>
    <n v="147550"/>
    <n v="1321"/>
    <x v="79"/>
    <s v="1401/08/03"/>
    <s v="پویا گستر آرتا صنعت-بابت خرید تبدیل مسی 1.3/8 به 1.1/8طی فاکتور 115"/>
    <n v="4578000"/>
    <n v="0"/>
    <n v="4578000"/>
    <n v="49"/>
    <n v="11"/>
    <s v="800004"/>
    <s v=""/>
    <s v="داراییهای جاری"/>
    <s v="1"/>
    <x v="5"/>
    <x v="5"/>
    <s v="موجودی کالا"/>
    <s v="15921"/>
    <s v="سوله انبار 1"/>
    <s v="800004"/>
    <s v="Store"/>
    <s v=""/>
    <s v=""/>
  </r>
  <r>
    <n v="147551"/>
    <n v="1321"/>
    <x v="79"/>
    <s v="1401/08/03"/>
    <s v="پویا گستر آرتا صنعت-بابت خرید مهره برنجی سوراخ دار 1/4طی فاکتور 115"/>
    <n v="4360000"/>
    <n v="0"/>
    <n v="4360000"/>
    <n v="49"/>
    <n v="11"/>
    <s v="800004"/>
    <s v=""/>
    <s v="داراییهای جاری"/>
    <s v="1"/>
    <x v="5"/>
    <x v="5"/>
    <s v="موجودی کالا"/>
    <s v="15921"/>
    <s v="سوله انبار 1"/>
    <s v="800004"/>
    <s v="Store"/>
    <s v=""/>
    <s v=""/>
  </r>
  <r>
    <n v="147552"/>
    <n v="1321"/>
    <x v="79"/>
    <s v="1401/08/03"/>
    <s v="پویا گستر آرتا صنعت-بابت خرید بوشن مسی 1.3/8طی فاکتور 115"/>
    <n v="3836800"/>
    <n v="0"/>
    <n v="3836800"/>
    <n v="49"/>
    <n v="11"/>
    <s v="800004"/>
    <s v=""/>
    <s v="داراییهای جاری"/>
    <s v="1"/>
    <x v="5"/>
    <x v="5"/>
    <s v="موجودی کالا"/>
    <s v="15921"/>
    <s v="سوله انبار 1"/>
    <s v="800004"/>
    <s v="Store"/>
    <s v=""/>
    <s v=""/>
  </r>
  <r>
    <n v="147553"/>
    <n v="1321"/>
    <x v="79"/>
    <s v="1401/08/03"/>
    <s v="پویا گستر آرتا صنعت-بابت خرید تنه کار نقره (flux powder easy-flo)طی فاکتور 113"/>
    <n v="3815000"/>
    <n v="0"/>
    <n v="3815000"/>
    <n v="49"/>
    <n v="11"/>
    <s v="800004"/>
    <s v=""/>
    <s v="داراییهای جاری"/>
    <s v="1"/>
    <x v="5"/>
    <x v="5"/>
    <s v="موجودی کالا"/>
    <s v="15921"/>
    <s v="سوله انبار 1"/>
    <s v="800004"/>
    <s v="Store"/>
    <s v=""/>
    <s v=""/>
  </r>
  <r>
    <n v="147554"/>
    <n v="1321"/>
    <x v="79"/>
    <s v="1401/08/03"/>
    <s v="پویا گستر آرتا صنعت-بابت خرید الکترود فولاد 3.25طی فاکتور 113"/>
    <n v="3815000"/>
    <n v="0"/>
    <n v="3815000"/>
    <n v="49"/>
    <n v="11"/>
    <s v="800004"/>
    <s v=""/>
    <s v="داراییهای جاری"/>
    <s v="1"/>
    <x v="5"/>
    <x v="5"/>
    <s v="موجودی کالا"/>
    <s v="15921"/>
    <s v="سوله انبار 1"/>
    <s v="800004"/>
    <s v="Store"/>
    <s v=""/>
    <s v=""/>
  </r>
  <r>
    <n v="147555"/>
    <n v="1321"/>
    <x v="79"/>
    <s v="1401/08/03"/>
    <s v="پویا گستر آرتا صنعت-بابت خرید تنه کار نقره (flux powder easy-flo)طی فاکتور 114"/>
    <n v="3815000"/>
    <n v="0"/>
    <n v="3815000"/>
    <n v="49"/>
    <n v="11"/>
    <s v="800004"/>
    <s v=""/>
    <s v="داراییهای جاری"/>
    <s v="1"/>
    <x v="5"/>
    <x v="5"/>
    <s v="موجودی کالا"/>
    <s v="15921"/>
    <s v="سوله انبار 1"/>
    <s v="800004"/>
    <s v="Store"/>
    <s v=""/>
    <s v=""/>
  </r>
  <r>
    <n v="147556"/>
    <n v="1321"/>
    <x v="79"/>
    <s v="1401/08/03"/>
    <s v="پویا گستر آرتا صنعت-بابت خرید الکترود فولاد 3.25طی فاکتور 114"/>
    <n v="3815000"/>
    <n v="0"/>
    <n v="3815000"/>
    <n v="49"/>
    <n v="11"/>
    <s v="800004"/>
    <s v=""/>
    <s v="داراییهای جاری"/>
    <s v="1"/>
    <x v="5"/>
    <x v="5"/>
    <s v="موجودی کالا"/>
    <s v="15921"/>
    <s v="سوله انبار 1"/>
    <s v="800004"/>
    <s v="Store"/>
    <s v=""/>
    <s v=""/>
  </r>
  <r>
    <n v="147557"/>
    <n v="1321"/>
    <x v="79"/>
    <s v="1401/08/03"/>
    <s v="پویا گستر آرتا صنعت-بابت خرید درپوش برنجی 1/4طی فاکتور 115"/>
    <n v="3815000"/>
    <n v="0"/>
    <n v="3815000"/>
    <n v="49"/>
    <n v="11"/>
    <s v="800004"/>
    <s v=""/>
    <s v="داراییهای جاری"/>
    <s v="1"/>
    <x v="5"/>
    <x v="5"/>
    <s v="موجودی کالا"/>
    <s v="15921"/>
    <s v="سوله انبار 1"/>
    <s v="800004"/>
    <s v="Store"/>
    <s v=""/>
    <s v=""/>
  </r>
  <r>
    <n v="147558"/>
    <n v="1321"/>
    <x v="79"/>
    <s v="1401/08/03"/>
    <s v="پویا گستر آرتا صنعت-بابت خرید سیم جوش نقره %30طی فاکتور 115"/>
    <n v="3815000"/>
    <n v="0"/>
    <n v="3815000"/>
    <n v="49"/>
    <n v="11"/>
    <s v="800004"/>
    <s v=""/>
    <s v="داراییهای جاری"/>
    <s v="1"/>
    <x v="5"/>
    <x v="5"/>
    <s v="موجودی کالا"/>
    <s v="15921"/>
    <s v="سوله انبار 1"/>
    <s v="800004"/>
    <s v="Store"/>
    <s v=""/>
    <s v=""/>
  </r>
  <r>
    <n v="147559"/>
    <n v="1321"/>
    <x v="79"/>
    <s v="1401/08/03"/>
    <s v="پویا گستر آرتا صنعت-بابت خرید نبشی آهنی 5 سانتی متریطی فاکتور 115"/>
    <n v="3815000"/>
    <n v="0"/>
    <n v="3815000"/>
    <n v="49"/>
    <n v="11"/>
    <s v="800004"/>
    <s v=""/>
    <s v="داراییهای جاری"/>
    <s v="1"/>
    <x v="5"/>
    <x v="5"/>
    <s v="موجودی کالا"/>
    <s v="15921"/>
    <s v="سوله انبار 1"/>
    <s v="800004"/>
    <s v="Store"/>
    <s v=""/>
    <s v=""/>
  </r>
  <r>
    <n v="147560"/>
    <n v="1321"/>
    <x v="79"/>
    <s v="1401/08/03"/>
    <s v="پویا گستر آرتا صنعت-بابت خرید لوله مسی 1/4طی فاکتور 113"/>
    <n v="3662400"/>
    <n v="0"/>
    <n v="3662400"/>
    <n v="49"/>
    <n v="11"/>
    <s v="800004"/>
    <s v=""/>
    <s v="داراییهای جاری"/>
    <s v="1"/>
    <x v="5"/>
    <x v="5"/>
    <s v="موجودی کالا"/>
    <s v="15921"/>
    <s v="سوله انبار 1"/>
    <s v="800004"/>
    <s v="Store"/>
    <s v=""/>
    <s v=""/>
  </r>
  <r>
    <n v="147561"/>
    <n v="1321"/>
    <x v="79"/>
    <s v="1401/08/03"/>
    <s v="پویا گستر آرتا صنعت-بابت خرید چسب آلومینیومی 5 سانتی متریطی فاکتور 113"/>
    <n v="3662400"/>
    <n v="0"/>
    <n v="3662400"/>
    <n v="49"/>
    <n v="11"/>
    <s v="800004"/>
    <s v=""/>
    <s v="داراییهای جاری"/>
    <s v="1"/>
    <x v="5"/>
    <x v="5"/>
    <s v="موجودی کالا"/>
    <s v="15921"/>
    <s v="سوله انبار 1"/>
    <s v="800004"/>
    <s v="Store"/>
    <s v=""/>
    <s v=""/>
  </r>
  <r>
    <n v="147562"/>
    <n v="1321"/>
    <x v="79"/>
    <s v="1401/08/03"/>
    <s v="پویا گستر آرتا صنعت-بابت خرید لوله مسی 1/4طی فاکتور 114"/>
    <n v="3662400"/>
    <n v="0"/>
    <n v="3662400"/>
    <n v="49"/>
    <n v="11"/>
    <s v="800004"/>
    <s v=""/>
    <s v="داراییهای جاری"/>
    <s v="1"/>
    <x v="5"/>
    <x v="5"/>
    <s v="موجودی کالا"/>
    <s v="15921"/>
    <s v="سوله انبار 1"/>
    <s v="800004"/>
    <s v="Store"/>
    <s v=""/>
    <s v=""/>
  </r>
  <r>
    <n v="147563"/>
    <n v="1321"/>
    <x v="79"/>
    <s v="1401/08/03"/>
    <s v="پویا گستر آرتا صنعت-بابت خرید چسب آلومینیومی 5 سانتی متریطی فاکتور 114"/>
    <n v="3662400"/>
    <n v="0"/>
    <n v="3662400"/>
    <n v="49"/>
    <n v="11"/>
    <s v="800004"/>
    <s v=""/>
    <s v="داراییهای جاری"/>
    <s v="1"/>
    <x v="5"/>
    <x v="5"/>
    <s v="موجودی کالا"/>
    <s v="15921"/>
    <s v="سوله انبار 1"/>
    <s v="800004"/>
    <s v="Store"/>
    <s v=""/>
    <s v=""/>
  </r>
  <r>
    <n v="147564"/>
    <n v="1321"/>
    <x v="79"/>
    <s v="1401/08/03"/>
    <s v="پویا گستر آرتا صنعت-بابت خرید چسب نواری عایقطی فاکتور 115"/>
    <n v="3662400"/>
    <n v="0"/>
    <n v="3662400"/>
    <n v="49"/>
    <n v="11"/>
    <s v="800004"/>
    <s v=""/>
    <s v="داراییهای جاری"/>
    <s v="1"/>
    <x v="5"/>
    <x v="5"/>
    <s v="موجودی کالا"/>
    <s v="15921"/>
    <s v="سوله انبار 1"/>
    <s v="800004"/>
    <s v="Store"/>
    <s v=""/>
    <s v=""/>
  </r>
  <r>
    <n v="147565"/>
    <n v="1321"/>
    <x v="79"/>
    <s v="1401/08/03"/>
    <s v="پویا گستر آرتا صنعت-بابت خرید بست پایه دار روکش دار 1.3/8طی فاکتور 115"/>
    <n v="3270000"/>
    <n v="0"/>
    <n v="3270000"/>
    <n v="49"/>
    <n v="11"/>
    <s v="800004"/>
    <s v=""/>
    <s v="داراییهای جاری"/>
    <s v="1"/>
    <x v="5"/>
    <x v="5"/>
    <s v="موجودی کالا"/>
    <s v="15921"/>
    <s v="سوله انبار 1"/>
    <s v="800004"/>
    <s v="Store"/>
    <s v=""/>
    <s v=""/>
  </r>
  <r>
    <n v="147566"/>
    <n v="1321"/>
    <x v="79"/>
    <s v="1401/08/03"/>
    <s v="پویا گستر آرتا صنعت-بابت خرید سوزن والفطی فاکتور 113"/>
    <n v="2180000"/>
    <n v="0"/>
    <n v="2180000"/>
    <n v="49"/>
    <n v="11"/>
    <s v="800004"/>
    <s v=""/>
    <s v="داراییهای جاری"/>
    <s v="1"/>
    <x v="5"/>
    <x v="5"/>
    <s v="موجودی کالا"/>
    <s v="15921"/>
    <s v="سوله انبار 1"/>
    <s v="800004"/>
    <s v="Store"/>
    <s v=""/>
    <s v=""/>
  </r>
  <r>
    <n v="147567"/>
    <n v="1321"/>
    <x v="79"/>
    <s v="1401/08/03"/>
    <s v="پویا گستر آرتا صنعت-بابت خرید درپوش برنجی 1/4طی فاکتور 113"/>
    <n v="2180000"/>
    <n v="0"/>
    <n v="2180000"/>
    <n v="49"/>
    <n v="11"/>
    <s v="800004"/>
    <s v=""/>
    <s v="داراییهای جاری"/>
    <s v="1"/>
    <x v="5"/>
    <x v="5"/>
    <s v="موجودی کالا"/>
    <s v="15921"/>
    <s v="سوله انبار 1"/>
    <s v="800004"/>
    <s v="Store"/>
    <s v=""/>
    <s v=""/>
  </r>
  <r>
    <n v="147568"/>
    <n v="1321"/>
    <x v="79"/>
    <s v="1401/08/03"/>
    <s v="پویا گستر آرتا صنعت-بابت خرید سوزن والفطی فاکتور 114"/>
    <n v="2180000"/>
    <n v="0"/>
    <n v="2180000"/>
    <n v="49"/>
    <n v="11"/>
    <s v="800004"/>
    <s v=""/>
    <s v="داراییهای جاری"/>
    <s v="1"/>
    <x v="5"/>
    <x v="5"/>
    <s v="موجودی کالا"/>
    <s v="15921"/>
    <s v="سوله انبار 1"/>
    <s v="800004"/>
    <s v="Store"/>
    <s v=""/>
    <s v=""/>
  </r>
  <r>
    <n v="147569"/>
    <n v="1321"/>
    <x v="79"/>
    <s v="1401/08/03"/>
    <s v="پویا گستر آرتا صنعت-بابت خرید درپوش برنجی 1/4طی فاکتور 114"/>
    <n v="2180000"/>
    <n v="0"/>
    <n v="2180000"/>
    <n v="49"/>
    <n v="11"/>
    <s v="800004"/>
    <s v=""/>
    <s v="داراییهای جاری"/>
    <s v="1"/>
    <x v="5"/>
    <x v="5"/>
    <s v="موجودی کالا"/>
    <s v="15921"/>
    <s v="سوله انبار 1"/>
    <s v="800004"/>
    <s v="Store"/>
    <s v=""/>
    <s v=""/>
  </r>
  <r>
    <n v="147570"/>
    <n v="1321"/>
    <x v="79"/>
    <s v="1401/08/03"/>
    <s v="پویا گستر آرتا صنعت-بابت خرید مغزی 1/4 سوزنی دارطی فاکتور 115"/>
    <n v="2180000"/>
    <n v="0"/>
    <n v="2180000"/>
    <n v="49"/>
    <n v="11"/>
    <s v="800004"/>
    <s v=""/>
    <s v="داراییهای جاری"/>
    <s v="1"/>
    <x v="5"/>
    <x v="5"/>
    <s v="موجودی کالا"/>
    <s v="15921"/>
    <s v="سوله انبار 1"/>
    <s v="800004"/>
    <s v="Store"/>
    <s v=""/>
    <s v=""/>
  </r>
  <r>
    <n v="147571"/>
    <n v="1321"/>
    <x v="79"/>
    <s v="1401/08/03"/>
    <s v="پویا گستر آرتا صنعت-بابت خرید سوزن والفطی فاکتور 115"/>
    <n v="2180000"/>
    <n v="0"/>
    <n v="2180000"/>
    <n v="49"/>
    <n v="11"/>
    <s v="800004"/>
    <s v=""/>
    <s v="داراییهای جاری"/>
    <s v="1"/>
    <x v="5"/>
    <x v="5"/>
    <s v="موجودی کالا"/>
    <s v="15921"/>
    <s v="سوله انبار 1"/>
    <s v="800004"/>
    <s v="Store"/>
    <s v=""/>
    <s v=""/>
  </r>
  <r>
    <n v="147572"/>
    <n v="1321"/>
    <x v="79"/>
    <s v="1401/08/03"/>
    <s v="پویا گستر آرتا صنعت-بابت خرید پیچ نمره 6 به طول 4 سانتی مترطی فاکتور 113"/>
    <n v="2092800"/>
    <n v="0"/>
    <n v="2092800"/>
    <n v="49"/>
    <n v="11"/>
    <s v="800004"/>
    <s v=""/>
    <s v="داراییهای جاری"/>
    <s v="1"/>
    <x v="5"/>
    <x v="5"/>
    <s v="موجودی کالا"/>
    <s v="15921"/>
    <s v="سوله انبار 1"/>
    <s v="800004"/>
    <s v="Store"/>
    <s v=""/>
    <s v=""/>
  </r>
  <r>
    <n v="147573"/>
    <n v="1321"/>
    <x v="79"/>
    <s v="1401/08/03"/>
    <s v="پویا گستر آرتا صنعت-بابت خرید پیچ نمره 6 به طول 4 سانتی مترطی فاکتور 114"/>
    <n v="2092800"/>
    <n v="0"/>
    <n v="2092800"/>
    <n v="49"/>
    <n v="11"/>
    <s v="800004"/>
    <s v=""/>
    <s v="داراییهای جاری"/>
    <s v="1"/>
    <x v="5"/>
    <x v="5"/>
    <s v="موجودی کالا"/>
    <s v="15921"/>
    <s v="سوله انبار 1"/>
    <s v="800004"/>
    <s v="Store"/>
    <s v=""/>
    <s v=""/>
  </r>
  <r>
    <n v="147574"/>
    <n v="1321"/>
    <x v="79"/>
    <s v="1401/08/03"/>
    <s v="پویا گستر آرتا صنعت-بابت خرید چسب نواری عایق آیروفلکسطی فاکتور 113"/>
    <n v="1635000"/>
    <n v="0"/>
    <n v="1635000"/>
    <n v="49"/>
    <n v="11"/>
    <s v="800004"/>
    <s v=""/>
    <s v="داراییهای جاری"/>
    <s v="1"/>
    <x v="5"/>
    <x v="5"/>
    <s v="موجودی کالا"/>
    <s v="15921"/>
    <s v="سوله انبار 1"/>
    <s v="800004"/>
    <s v="Store"/>
    <s v=""/>
    <s v=""/>
  </r>
  <r>
    <n v="147575"/>
    <n v="1321"/>
    <x v="79"/>
    <s v="1401/08/03"/>
    <s v="پویا گستر آرتا صنعت-بابت خرید چسب نواری عایق آیروفلکسطی فاکتور 114"/>
    <n v="1635000"/>
    <n v="0"/>
    <n v="1635000"/>
    <n v="49"/>
    <n v="11"/>
    <s v="800004"/>
    <s v=""/>
    <s v="داراییهای جاری"/>
    <s v="1"/>
    <x v="5"/>
    <x v="5"/>
    <s v="موجودی کالا"/>
    <s v="15921"/>
    <s v="سوله انبار 1"/>
    <s v="800004"/>
    <s v="Store"/>
    <s v=""/>
    <s v=""/>
  </r>
  <r>
    <n v="147576"/>
    <n v="1321"/>
    <x v="79"/>
    <s v="1401/08/03"/>
    <s v="پویا گستر آرتا صنعت-بابت خرید M6 واشر تخت گالوانیزهطی فاکتور 113"/>
    <n v="1395200"/>
    <n v="0"/>
    <n v="1395200"/>
    <n v="49"/>
    <n v="11"/>
    <s v="800004"/>
    <s v=""/>
    <s v="داراییهای جاری"/>
    <s v="1"/>
    <x v="5"/>
    <x v="5"/>
    <s v="موجودی کالا"/>
    <s v="15921"/>
    <s v="سوله انبار 1"/>
    <s v="800004"/>
    <s v="Store"/>
    <s v=""/>
    <s v=""/>
  </r>
  <r>
    <n v="147577"/>
    <n v="1321"/>
    <x v="79"/>
    <s v="1401/08/03"/>
    <s v="پویا گستر آرتا صنعت-بابت خرید M6 واشر تخت گالوانیزهطی فاکتور 114"/>
    <n v="1395200"/>
    <n v="0"/>
    <n v="1395200"/>
    <n v="49"/>
    <n v="11"/>
    <s v="800004"/>
    <s v=""/>
    <s v="داراییهای جاری"/>
    <s v="1"/>
    <x v="5"/>
    <x v="5"/>
    <s v="موجودی کالا"/>
    <s v="15921"/>
    <s v="سوله انبار 1"/>
    <s v="800004"/>
    <s v="Store"/>
    <s v=""/>
    <s v=""/>
  </r>
  <r>
    <n v="147578"/>
    <n v="1321"/>
    <x v="79"/>
    <s v="1401/08/03"/>
    <s v="پویا گستر آرتا صنعت-بابت خرید مهره برنجی 1/4طی فاکتور 113"/>
    <n v="872000"/>
    <n v="0"/>
    <n v="872000"/>
    <n v="49"/>
    <n v="11"/>
    <s v="800004"/>
    <s v=""/>
    <s v="داراییهای جاری"/>
    <s v="1"/>
    <x v="5"/>
    <x v="5"/>
    <s v="موجودی کالا"/>
    <s v="15921"/>
    <s v="سوله انبار 1"/>
    <s v="800004"/>
    <s v="Store"/>
    <s v=""/>
    <s v=""/>
  </r>
  <r>
    <n v="147579"/>
    <n v="1321"/>
    <x v="79"/>
    <s v="1401/08/03"/>
    <s v="پویا گستر آرتا صنعت-بابت خرید M6 مهره گالوانیزهطی فاکتور 113"/>
    <n v="872000"/>
    <n v="0"/>
    <n v="872000"/>
    <n v="49"/>
    <n v="11"/>
    <s v="800004"/>
    <s v=""/>
    <s v="داراییهای جاری"/>
    <s v="1"/>
    <x v="5"/>
    <x v="5"/>
    <s v="موجودی کالا"/>
    <s v="15921"/>
    <s v="سوله انبار 1"/>
    <s v="800004"/>
    <s v="Store"/>
    <s v=""/>
    <s v=""/>
  </r>
  <r>
    <n v="147580"/>
    <n v="1321"/>
    <x v="79"/>
    <s v="1401/08/03"/>
    <s v="پویا گستر آرتا صنعت-بابت خرید M6 واشر فنری گالوانیزهطی فاکتور 113"/>
    <n v="872000"/>
    <n v="0"/>
    <n v="872000"/>
    <n v="49"/>
    <n v="11"/>
    <s v="800004"/>
    <s v=""/>
    <s v="داراییهای جاری"/>
    <s v="1"/>
    <x v="5"/>
    <x v="5"/>
    <s v="موجودی کالا"/>
    <s v="15921"/>
    <s v="سوله انبار 1"/>
    <s v="800004"/>
    <s v="Store"/>
    <s v=""/>
    <s v=""/>
  </r>
  <r>
    <n v="147581"/>
    <n v="1321"/>
    <x v="79"/>
    <s v="1401/08/03"/>
    <s v="پویا گستر آرتا صنعت-بابت خرید مهره برنجی 1/4طی فاکتور 114"/>
    <n v="872000"/>
    <n v="0"/>
    <n v="872000"/>
    <n v="49"/>
    <n v="11"/>
    <s v="800004"/>
    <s v=""/>
    <s v="داراییهای جاری"/>
    <s v="1"/>
    <x v="5"/>
    <x v="5"/>
    <s v="موجودی کالا"/>
    <s v="15921"/>
    <s v="سوله انبار 1"/>
    <s v="800004"/>
    <s v="Store"/>
    <s v=""/>
    <s v=""/>
  </r>
  <r>
    <n v="147582"/>
    <n v="1321"/>
    <x v="79"/>
    <s v="1401/08/03"/>
    <s v="پویا گستر آرتا صنعت-بابت خرید M6 مهره گالوانیزهطی فاکتور 114"/>
    <n v="872000"/>
    <n v="0"/>
    <n v="872000"/>
    <n v="49"/>
    <n v="11"/>
    <s v="800004"/>
    <s v=""/>
    <s v="داراییهای جاری"/>
    <s v="1"/>
    <x v="5"/>
    <x v="5"/>
    <s v="موجودی کالا"/>
    <s v="15921"/>
    <s v="سوله انبار 1"/>
    <s v="800004"/>
    <s v="Store"/>
    <s v=""/>
    <s v=""/>
  </r>
  <r>
    <n v="147583"/>
    <n v="1321"/>
    <x v="79"/>
    <s v="1401/08/03"/>
    <s v="پویا گستر آرتا صنعت-بابت خرید M6 واشر فنری گالوانیزهطی فاکتور 114"/>
    <n v="872000"/>
    <n v="0"/>
    <n v="872000"/>
    <n v="49"/>
    <n v="11"/>
    <s v="800004"/>
    <s v=""/>
    <s v="داراییهای جاری"/>
    <s v="1"/>
    <x v="5"/>
    <x v="5"/>
    <s v="موجودی کالا"/>
    <s v="15921"/>
    <s v="سوله انبار 1"/>
    <s v="800004"/>
    <s v="Store"/>
    <s v=""/>
    <s v=""/>
  </r>
  <r>
    <n v="147584"/>
    <n v="1321"/>
    <x v="79"/>
    <s v="1401/08/03"/>
    <s v="پویا گستر آرتا صنعت-بابت خرید تنه کار نقره (flux powder easy-flo)طی فاکتور 115"/>
    <n v="817500"/>
    <n v="0"/>
    <n v="817500"/>
    <n v="49"/>
    <n v="11"/>
    <s v="800004"/>
    <s v=""/>
    <s v="داراییهای جاری"/>
    <s v="1"/>
    <x v="5"/>
    <x v="5"/>
    <s v="موجودی کالا"/>
    <s v="15921"/>
    <s v="سوله انبار 1"/>
    <s v="800004"/>
    <s v="Store"/>
    <s v=""/>
    <s v=""/>
  </r>
  <r>
    <n v="147585"/>
    <n v="1321"/>
    <x v="79"/>
    <s v="1401/08/03"/>
    <s v="پویا گستر آرتا صنعت-بابت خرید پلیت گالوانیزه 5*150*150 میلیمترطی فاکتور 115"/>
    <n v="784800"/>
    <n v="0"/>
    <n v="784800"/>
    <n v="49"/>
    <n v="11"/>
    <s v="800004"/>
    <s v=""/>
    <s v="داراییهای جاری"/>
    <s v="1"/>
    <x v="5"/>
    <x v="5"/>
    <s v="موجودی کالا"/>
    <s v="15921"/>
    <s v="سوله انبار 1"/>
    <s v="800004"/>
    <s v="Store"/>
    <s v=""/>
    <s v=""/>
  </r>
  <r>
    <n v="147586"/>
    <n v="1321"/>
    <x v="79"/>
    <s v="1401/08/03"/>
    <s v="پویا گستر آرتا صنعت-بابت خرید M6 واشر فنری گالوانیزهطی فاکتور 115"/>
    <n v="545000"/>
    <n v="0"/>
    <n v="545000"/>
    <n v="49"/>
    <n v="11"/>
    <s v="800004"/>
    <s v=""/>
    <s v="داراییهای جاری"/>
    <s v="1"/>
    <x v="5"/>
    <x v="5"/>
    <s v="موجودی کالا"/>
    <s v="15921"/>
    <s v="سوله انبار 1"/>
    <s v="800004"/>
    <s v="Store"/>
    <s v=""/>
    <s v=""/>
  </r>
  <r>
    <n v="147587"/>
    <n v="1321"/>
    <x v="79"/>
    <s v="1401/08/03"/>
    <s v="پویا گستر آرتا صنعت-بابت خرید پیچ نمره 6 به طول 4 سانتی مترطی فاکتور 115"/>
    <n v="327000"/>
    <n v="0"/>
    <n v="327000"/>
    <n v="49"/>
    <n v="11"/>
    <s v="800004"/>
    <s v=""/>
    <s v="داراییهای جاری"/>
    <s v="1"/>
    <x v="5"/>
    <x v="5"/>
    <s v="موجودی کالا"/>
    <s v="15921"/>
    <s v="سوله انبار 1"/>
    <s v="800004"/>
    <s v="Store"/>
    <s v=""/>
    <s v=""/>
  </r>
  <r>
    <n v="147588"/>
    <n v="1321"/>
    <x v="79"/>
    <s v="1401/08/03"/>
    <s v="پویا گستر آرتا صنعت-بابت خرید M6 واشر تخت گالوانیزهطی فاکتور 115"/>
    <n v="327000"/>
    <n v="0"/>
    <n v="327000"/>
    <n v="49"/>
    <n v="11"/>
    <s v="800004"/>
    <s v=""/>
    <s v="داراییهای جاری"/>
    <s v="1"/>
    <x v="5"/>
    <x v="5"/>
    <s v="موجودی کالا"/>
    <s v="15921"/>
    <s v="سوله انبار 1"/>
    <s v="800004"/>
    <s v="Store"/>
    <s v=""/>
    <s v=""/>
  </r>
  <r>
    <n v="147589"/>
    <n v="1321"/>
    <x v="79"/>
    <s v="1401/08/03"/>
    <s v="پویا گستر آرتا صنعت-بابت خرید M6 مهره گالوانیزهطی فاکتور 115"/>
    <n v="261600"/>
    <n v="0"/>
    <n v="261600"/>
    <n v="49"/>
    <n v="11"/>
    <s v="800004"/>
    <s v=""/>
    <s v="داراییهای جاری"/>
    <s v="1"/>
    <x v="5"/>
    <x v="5"/>
    <s v="موجودی کالا"/>
    <s v="15921"/>
    <s v="سوله انبار 1"/>
    <s v="800004"/>
    <s v="Store"/>
    <s v=""/>
    <s v=""/>
  </r>
  <r>
    <n v="183764"/>
    <n v="1355"/>
    <x v="80"/>
    <s v="1401/08/03"/>
    <s v="ایمن سهند آریا-بابت خرید COUP , 3000LB GALVANIZED C.S THREADED HEX-BUSH , ASTM A105 GR.B , 1&quot;x3/4&quot;طی فاکتور INV #180-Adish-typeB(176)"/>
    <n v="45462792"/>
    <n v="0"/>
    <n v="45462792"/>
    <n v="49"/>
    <n v="11"/>
    <s v="800004"/>
    <s v=""/>
    <s v="داراییهای جاری"/>
    <s v="1"/>
    <x v="5"/>
    <x v="5"/>
    <s v="موجودی کالا"/>
    <s v="15921"/>
    <s v="سوله انبار 1"/>
    <s v="800004"/>
    <s v="Store"/>
    <s v=""/>
    <s v=""/>
  </r>
  <r>
    <n v="183765"/>
    <n v="1355"/>
    <x v="80"/>
    <s v="1401/08/03"/>
    <s v="ایمن سهند آریا-بابت خرید COUP , 3000LB GALVANIZED C.S THREADED HEX-BUSH , ASTM A105 GR.B , 2&quot;x1&quot;طی فاکتور INV #180-Adish-typeB(176)"/>
    <n v="45462792"/>
    <n v="0"/>
    <n v="45462792"/>
    <n v="49"/>
    <n v="11"/>
    <s v="800004"/>
    <s v=""/>
    <s v="داراییهای جاری"/>
    <s v="1"/>
    <x v="5"/>
    <x v="5"/>
    <s v="موجودی کالا"/>
    <s v="15921"/>
    <s v="سوله انبار 1"/>
    <s v="800004"/>
    <s v="Store"/>
    <s v=""/>
    <s v=""/>
  </r>
  <r>
    <n v="183769"/>
    <n v="1355"/>
    <x v="80"/>
    <s v="1401/08/03"/>
    <s v="ایمن سهند آریا-بابت خرید COUP , 3000LB GALVANIZED C.S THREADED HEX-BUSH , ASTM A105 GR.B , 1.1/2&quot;x1&quot;طی فاکتور INV #180-Adish-typeB(176)"/>
    <n v="39401086"/>
    <n v="0"/>
    <n v="39401086"/>
    <n v="49"/>
    <n v="11"/>
    <s v="800004"/>
    <s v=""/>
    <s v="داراییهای جاری"/>
    <s v="1"/>
    <x v="5"/>
    <x v="5"/>
    <s v="موجودی کالا"/>
    <s v="15921"/>
    <s v="سوله انبار 1"/>
    <s v="800004"/>
    <s v="Store"/>
    <s v=""/>
    <s v=""/>
  </r>
  <r>
    <n v="183787"/>
    <n v="1355"/>
    <x v="80"/>
    <s v="1401/08/03"/>
    <s v="ایمن سهند آریا-بابت خرید COUP , 3000LB GALVANIZED C.S THREADED HEX-BUSH , ASTM A105 GR.B , 4&quot;x2&quot;طی فاکتور INV #180-Adish-typeB(176)"/>
    <n v="18185117"/>
    <n v="0"/>
    <n v="18185117"/>
    <n v="49"/>
    <n v="11"/>
    <s v="800004"/>
    <s v=""/>
    <s v="داراییهای جاری"/>
    <s v="1"/>
    <x v="5"/>
    <x v="5"/>
    <s v="موجودی کالا"/>
    <s v="15921"/>
    <s v="سوله انبار 1"/>
    <s v="800004"/>
    <s v="Store"/>
    <s v=""/>
    <s v=""/>
  </r>
  <r>
    <n v="183792"/>
    <n v="1355"/>
    <x v="80"/>
    <s v="1401/08/03"/>
    <s v="ایمن سهند آریا-بابت خرید COUP , 3000LB GALVANIZED C.S THREADED HEX-BUSH , ASTM A105 GR.B , 2&quot;x1.1/4&quot;طی فاکتور INV #180-Adish-typeB(176)"/>
    <n v="15154264"/>
    <n v="0"/>
    <n v="15154264"/>
    <n v="49"/>
    <n v="11"/>
    <s v="800004"/>
    <s v=""/>
    <s v="داراییهای جاری"/>
    <s v="1"/>
    <x v="5"/>
    <x v="5"/>
    <s v="موجودی کالا"/>
    <s v="15921"/>
    <s v="سوله انبار 1"/>
    <s v="800004"/>
    <s v="Store"/>
    <s v=""/>
    <s v=""/>
  </r>
  <r>
    <n v="183793"/>
    <n v="1355"/>
    <x v="80"/>
    <s v="1401/08/03"/>
    <s v="ایمن سهند آریا-بابت خرید COUP , 3000LB GALVANIZED C.S THREADED HEX-BUSH , ASTM A105 GR.B , 1.1/2&quot;x3/4&quot;طی فاکتور INV #180-Adish-typeB(176)"/>
    <n v="15154264"/>
    <n v="0"/>
    <n v="15154264"/>
    <n v="49"/>
    <n v="11"/>
    <s v="800004"/>
    <s v=""/>
    <s v="داراییهای جاری"/>
    <s v="1"/>
    <x v="5"/>
    <x v="5"/>
    <s v="موجودی کالا"/>
    <s v="15921"/>
    <s v="سوله انبار 1"/>
    <s v="800004"/>
    <s v="Store"/>
    <s v=""/>
    <s v=""/>
  </r>
  <r>
    <n v="183801"/>
    <n v="1355"/>
    <x v="80"/>
    <s v="1401/08/03"/>
    <s v="ایمن سهند آریا-بابت خرید COUP , 3000LB GALVANIZED C.S THREADED HEX-BUSH , ASTM A105 GR.B , 3/4&quot;x1/2&quot;طی فاکتور INV #180-Adish-typeB(176)"/>
    <n v="12123411"/>
    <n v="0"/>
    <n v="12123411"/>
    <n v="49"/>
    <n v="11"/>
    <s v="800004"/>
    <s v=""/>
    <s v="داراییهای جاری"/>
    <s v="1"/>
    <x v="5"/>
    <x v="5"/>
    <s v="موجودی کالا"/>
    <s v="15921"/>
    <s v="سوله انبار 1"/>
    <s v="800004"/>
    <s v="Store"/>
    <s v=""/>
    <s v=""/>
  </r>
  <r>
    <n v="183802"/>
    <n v="1355"/>
    <x v="80"/>
    <s v="1401/08/03"/>
    <s v="ایمن سهند آریا-بابت خرید COUP , 3000LB GALVANIZED C.S THREADED HEX-BUSH , ASTM A105 GR.B , 1&quot;x1/2&quot;طی فاکتور INV #180-Adish-typeB(176)"/>
    <n v="12123411"/>
    <n v="0"/>
    <n v="12123411"/>
    <n v="49"/>
    <n v="11"/>
    <s v="800004"/>
    <s v=""/>
    <s v="داراییهای جاری"/>
    <s v="1"/>
    <x v="5"/>
    <x v="5"/>
    <s v="موجودی کالا"/>
    <s v="15921"/>
    <s v="سوله انبار 1"/>
    <s v="800004"/>
    <s v="Store"/>
    <s v=""/>
    <s v=""/>
  </r>
  <r>
    <n v="183803"/>
    <n v="1355"/>
    <x v="80"/>
    <s v="1401/08/03"/>
    <s v="ایمن سهند آریا-بابت خرید COUP , 3000LB GALVANIZED C.S THREADED HEX-BUSH , ASTM A105 GR.B , 1.1/2&quot;x1.1/4&quot;طی فاکتور INV #180-Adish-typeB(176)"/>
    <n v="12123411"/>
    <n v="0"/>
    <n v="12123411"/>
    <n v="49"/>
    <n v="11"/>
    <s v="800004"/>
    <s v=""/>
    <s v="داراییهای جاری"/>
    <s v="1"/>
    <x v="5"/>
    <x v="5"/>
    <s v="موجودی کالا"/>
    <s v="15921"/>
    <s v="سوله انبار 1"/>
    <s v="800004"/>
    <s v="Store"/>
    <s v=""/>
    <s v=""/>
  </r>
  <r>
    <n v="183804"/>
    <n v="1355"/>
    <x v="80"/>
    <s v="1401/08/03"/>
    <s v="ایمن سهند آریا-بابت خرید COUP , 3000LB GALVANIZED C.S THREADED HEX-BUSH , ASTM A105 GR.B , 2.1/2&quot;x2&quot;طی فاکتور INV #180-Adish-typeB(176)"/>
    <n v="12123411"/>
    <n v="0"/>
    <n v="12123411"/>
    <n v="49"/>
    <n v="11"/>
    <s v="800004"/>
    <s v=""/>
    <s v="داراییهای جاری"/>
    <s v="1"/>
    <x v="5"/>
    <x v="5"/>
    <s v="موجودی کالا"/>
    <s v="15921"/>
    <s v="سوله انبار 1"/>
    <s v="800004"/>
    <s v="Store"/>
    <s v=""/>
    <s v=""/>
  </r>
  <r>
    <n v="183805"/>
    <n v="1355"/>
    <x v="80"/>
    <s v="1401/08/03"/>
    <s v="ایمن سهند آریا-بابت خرید COUP , 3000LB GALVANIZED C.S THREADED HEX-BUSH , ASTM A105 GR.B , 3&quot;x1.1/4&quot;طی فاکتور INV #180-Adish-typeB(176)"/>
    <n v="12123411"/>
    <n v="0"/>
    <n v="12123411"/>
    <n v="49"/>
    <n v="11"/>
    <s v="800004"/>
    <s v=""/>
    <s v="داراییهای جاری"/>
    <s v="1"/>
    <x v="5"/>
    <x v="5"/>
    <s v="موجودی کالا"/>
    <s v="15921"/>
    <s v="سوله انبار 1"/>
    <s v="800004"/>
    <s v="Store"/>
    <s v=""/>
    <s v=""/>
  </r>
  <r>
    <n v="183806"/>
    <n v="1355"/>
    <x v="80"/>
    <s v="1401/08/03"/>
    <s v="ایمن سهند آریا-بابت خرید COUP , 3000LB GALVANIZED C.S THREADED HEX-BUSH , ASTM A105 GR.B , 4&quot;x3&quot;طی فاکتور INV #180-Adish-typeB(176)"/>
    <n v="12123411"/>
    <n v="0"/>
    <n v="12123411"/>
    <n v="49"/>
    <n v="11"/>
    <s v="800004"/>
    <s v=""/>
    <s v="داراییهای جاری"/>
    <s v="1"/>
    <x v="5"/>
    <x v="5"/>
    <s v="موجودی کالا"/>
    <s v="15921"/>
    <s v="سوله انبار 1"/>
    <s v="800004"/>
    <s v="Store"/>
    <s v=""/>
    <s v=""/>
  </r>
  <r>
    <n v="183811"/>
    <n v="1355"/>
    <x v="80"/>
    <s v="1401/08/03"/>
    <s v="ایمن سهند آریا-بابت خرید COUP , 3000LB GALVANIZED C.S THREADED HEX-BUSH , ASTM A105 GR.B , 2.1/2&quot;x1&quot;طی فاکتور INV #180-Adish-typeB(176)"/>
    <n v="9092558"/>
    <n v="0"/>
    <n v="9092558"/>
    <n v="49"/>
    <n v="11"/>
    <s v="800004"/>
    <s v=""/>
    <s v="داراییهای جاری"/>
    <s v="1"/>
    <x v="5"/>
    <x v="5"/>
    <s v="موجودی کالا"/>
    <s v="15921"/>
    <s v="سوله انبار 1"/>
    <s v="800004"/>
    <s v="Store"/>
    <s v=""/>
    <s v=""/>
  </r>
  <r>
    <n v="183812"/>
    <n v="1355"/>
    <x v="80"/>
    <s v="1401/08/03"/>
    <s v="ایمن سهند آریا-بابت خرید COUP , 3000LB GALVANIZED C.S THREADED HEX-BUSH , ASTM A105 GR.B , 2.1/2&quot;x1.1/4&quot;طی فاکتور INV #180-Adish-typeB(176)"/>
    <n v="9092558"/>
    <n v="0"/>
    <n v="9092558"/>
    <n v="49"/>
    <n v="11"/>
    <s v="800004"/>
    <s v=""/>
    <s v="داراییهای جاری"/>
    <s v="1"/>
    <x v="5"/>
    <x v="5"/>
    <s v="موجودی کالا"/>
    <s v="15921"/>
    <s v="سوله انبار 1"/>
    <s v="800004"/>
    <s v="Store"/>
    <s v=""/>
    <s v=""/>
  </r>
  <r>
    <n v="183813"/>
    <n v="1355"/>
    <x v="80"/>
    <s v="1401/08/03"/>
    <s v="ایمن سهند آریا-بابت خرید COUP , 3000LB GALVANIZED C.S THREADED HEX-BUSH , ASTM A105 GR.B , 2.1/2&quot;x1.1/2&quot;طی فاکتور INV #180-Adish-typeB(176)"/>
    <n v="9092558"/>
    <n v="0"/>
    <n v="9092558"/>
    <n v="49"/>
    <n v="11"/>
    <s v="800004"/>
    <s v=""/>
    <s v="داراییهای جاری"/>
    <s v="1"/>
    <x v="5"/>
    <x v="5"/>
    <s v="موجودی کالا"/>
    <s v="15921"/>
    <s v="سوله انبار 1"/>
    <s v="800004"/>
    <s v="Store"/>
    <s v=""/>
    <s v=""/>
  </r>
  <r>
    <n v="183829"/>
    <n v="1355"/>
    <x v="80"/>
    <s v="1401/08/03"/>
    <s v="ایمن سهند آریا-بابت خرید COUP , 3000LB GALVANIZED C.S THREADED HEX-BUSH , ASTM A105 GR.B , 1.1/4&quot;x3/4&quot;طی فاکتور INV #180-Adish-typeB(176)"/>
    <n v="6061706"/>
    <n v="0"/>
    <n v="6061706"/>
    <n v="49"/>
    <n v="11"/>
    <s v="800004"/>
    <s v=""/>
    <s v="داراییهای جاری"/>
    <s v="1"/>
    <x v="5"/>
    <x v="5"/>
    <s v="موجودی کالا"/>
    <s v="15921"/>
    <s v="سوله انبار 1"/>
    <s v="800004"/>
    <s v="Store"/>
    <s v=""/>
    <s v=""/>
  </r>
  <r>
    <n v="183830"/>
    <n v="1355"/>
    <x v="80"/>
    <s v="1401/08/03"/>
    <s v="ایمن سهند آریا-بابت خرید COUP , 3000LB GALVANIZED C.S THREADED HEX-BUSH , ASTM A105 GR.B , 2&quot;x1.1/2&quot;طی فاکتور INV #180-Adish-typeB(176)"/>
    <n v="6061706"/>
    <n v="0"/>
    <n v="6061706"/>
    <n v="49"/>
    <n v="11"/>
    <s v="800004"/>
    <s v=""/>
    <s v="داراییهای جاری"/>
    <s v="1"/>
    <x v="5"/>
    <x v="5"/>
    <s v="موجودی کالا"/>
    <s v="15921"/>
    <s v="سوله انبار 1"/>
    <s v="800004"/>
    <s v="Store"/>
    <s v=""/>
    <s v=""/>
  </r>
  <r>
    <n v="183831"/>
    <n v="1355"/>
    <x v="80"/>
    <s v="1401/08/03"/>
    <s v="ایمن سهند آریا-بابت خرید COUP , 3000LB GALVANIZED C.S THREADED HEX-BUSH , ASTM A105 GR.B , 3&quot;x2.1/2&quot;طی فاکتور INV #180-Adish-typeB(176)"/>
    <n v="6061706"/>
    <n v="0"/>
    <n v="6061706"/>
    <n v="49"/>
    <n v="11"/>
    <s v="800004"/>
    <s v=""/>
    <s v="داراییهای جاری"/>
    <s v="1"/>
    <x v="5"/>
    <x v="5"/>
    <s v="موجودی کالا"/>
    <s v="15921"/>
    <s v="سوله انبار 1"/>
    <s v="800004"/>
    <s v="Store"/>
    <s v=""/>
    <s v=""/>
  </r>
  <r>
    <n v="183832"/>
    <n v="1355"/>
    <x v="80"/>
    <s v="1401/08/03"/>
    <s v="ایمن سهند آریا-بابت خرید COUP , 3000LB GALVANIZED C.S THREADED HEX-BUSH , ASTM A105 GR.B , 4&quot;x1&quot;طی فاکتور INV #180-Adish-typeB(176)"/>
    <n v="6061706"/>
    <n v="0"/>
    <n v="6061706"/>
    <n v="49"/>
    <n v="11"/>
    <s v="800004"/>
    <s v=""/>
    <s v="داراییهای جاری"/>
    <s v="1"/>
    <x v="5"/>
    <x v="5"/>
    <s v="موجودی کالا"/>
    <s v="15921"/>
    <s v="سوله انبار 1"/>
    <s v="800004"/>
    <s v="Store"/>
    <s v=""/>
    <s v=""/>
  </r>
  <r>
    <n v="183839"/>
    <n v="1355"/>
    <x v="80"/>
    <s v="1401/08/03"/>
    <s v="ایمن سهند آریا-بابت خرید COUP , 3000LB GALVANIZED C.S THREADED HEX-BUSH , ASTM A105 GR.B , 4&quot;x1.1/2&quot;طی فاکتور INV #180-Adish-typeB(176)"/>
    <n v="3030853"/>
    <n v="0"/>
    <n v="3030853"/>
    <n v="49"/>
    <n v="11"/>
    <s v="800004"/>
    <s v=""/>
    <s v="داراییهای جاری"/>
    <s v="1"/>
    <x v="5"/>
    <x v="5"/>
    <s v="موجودی کالا"/>
    <s v="15921"/>
    <s v="سوله انبار 1"/>
    <s v="800004"/>
    <s v="Store"/>
    <s v=""/>
    <s v=""/>
  </r>
  <r>
    <n v="183840"/>
    <n v="1355"/>
    <x v="80"/>
    <s v="1401/08/03"/>
    <s v="ایمن سهند آریا-بابت خرید COUP , 3000LB GALVANIZED C.S THREADED HEX-BUSH , ASTM A105 GR.B , 4&quot;x2.1/2&quot;طی فاکتور INV #180-Adish-typeB(176)"/>
    <n v="3030853"/>
    <n v="0"/>
    <n v="3030853"/>
    <n v="49"/>
    <n v="11"/>
    <s v="800004"/>
    <s v=""/>
    <s v="داراییهای جاری"/>
    <s v="1"/>
    <x v="5"/>
    <x v="5"/>
    <s v="موجودی کالا"/>
    <s v="15921"/>
    <s v="سوله انبار 1"/>
    <s v="800004"/>
    <s v="Store"/>
    <s v=""/>
    <s v=""/>
  </r>
  <r>
    <n v="183904"/>
    <n v="1356"/>
    <x v="81"/>
    <s v="1401/08/03"/>
    <s v="ایمن سهند آریا-بابت خرید CL150Elbow11/2SS‐THRطی فاکتور (177) inv.#165-adish-type b"/>
    <n v="5965940451"/>
    <n v="0"/>
    <n v="5965940451"/>
    <n v="49"/>
    <n v="11"/>
    <s v="800004"/>
    <s v=""/>
    <s v="داراییهای جاری"/>
    <s v="1"/>
    <x v="5"/>
    <x v="5"/>
    <s v="موجودی کالا"/>
    <s v="15921"/>
    <s v="سوله انبار 1"/>
    <s v="800004"/>
    <s v="Store"/>
    <s v=""/>
    <s v=""/>
  </r>
  <r>
    <n v="183927"/>
    <n v="1356"/>
    <x v="81"/>
    <s v="1401/08/03"/>
    <s v="ایمن سهند آریا-بابت خرید 3000LBGALVANIZEDC.STHREADEDHEX‐BUSHASTMA1051&quot;x1/4طی فاکتور (177) inv.#165-adish-type b"/>
    <n v="1193188089"/>
    <n v="0"/>
    <n v="1193188089"/>
    <n v="49"/>
    <n v="11"/>
    <s v="800004"/>
    <s v=""/>
    <s v="داراییهای جاری"/>
    <s v="1"/>
    <x v="5"/>
    <x v="5"/>
    <s v="موجودی کالا"/>
    <s v="15921"/>
    <s v="سوله انبار 1"/>
    <s v="800004"/>
    <s v="Store"/>
    <s v=""/>
    <s v=""/>
  </r>
  <r>
    <n v="147298"/>
    <n v="1360"/>
    <x v="82"/>
    <s v="1401/08/04"/>
    <s v="شرکت صنعتی و شیمیایی رنگین زره-بابت خرید رویه پلی یورتان - سفید صدفی (جزء اول)طی فاکتور 7580"/>
    <n v="4978248000"/>
    <n v="0"/>
    <n v="4978248000"/>
    <n v="49"/>
    <n v="11"/>
    <s v="800004"/>
    <s v=""/>
    <s v="داراییهای جاری"/>
    <s v="1"/>
    <x v="5"/>
    <x v="5"/>
    <s v="موجودی کالا"/>
    <s v="15921"/>
    <s v="سوله انبار 1"/>
    <s v="800004"/>
    <s v="Store"/>
    <s v=""/>
    <s v=""/>
  </r>
  <r>
    <n v="147299"/>
    <n v="1360"/>
    <x v="82"/>
    <s v="1401/08/04"/>
    <s v="شرکت صنعتی و شیمیایی رنگین زره-بابت خرید سیلیکون اصلاح شده مقاوم حرارتی 400 درجه سانتیگرادطی فاکتور 7580"/>
    <n v="2867463000"/>
    <n v="0"/>
    <n v="2867463000"/>
    <n v="49"/>
    <n v="11"/>
    <s v="800004"/>
    <s v=""/>
    <s v="داراییهای جاری"/>
    <s v="1"/>
    <x v="5"/>
    <x v="5"/>
    <s v="موجودی کالا"/>
    <s v="15921"/>
    <s v="سوله انبار 1"/>
    <s v="800004"/>
    <s v="Store"/>
    <s v=""/>
    <s v=""/>
  </r>
  <r>
    <n v="147300"/>
    <n v="1360"/>
    <x v="82"/>
    <s v="1401/08/04"/>
    <s v="شرکت صنعتی و شیمیایی رنگین زره-بابت خرید رویه اپوکسی فنولیک-طوسی (جزء اول)طی فاکتور 7580"/>
    <n v="1151040000"/>
    <n v="0"/>
    <n v="1151040000"/>
    <n v="49"/>
    <n v="11"/>
    <s v="800004"/>
    <s v=""/>
    <s v="داراییهای جاری"/>
    <s v="1"/>
    <x v="5"/>
    <x v="5"/>
    <s v="موجودی کالا"/>
    <s v="15921"/>
    <s v="سوله انبار 1"/>
    <s v="800004"/>
    <s v="Store"/>
    <s v=""/>
    <s v=""/>
  </r>
  <r>
    <n v="147301"/>
    <n v="1360"/>
    <x v="82"/>
    <s v="1401/08/04"/>
    <s v="شرکت صنعتی و شیمیایی رنگین زره-بابت خرید هاردنر پلی یورتان/55 (جزء دوم)طی فاکتور 7580"/>
    <n v="988106800"/>
    <n v="0"/>
    <n v="988106800"/>
    <n v="49"/>
    <n v="11"/>
    <s v="800004"/>
    <s v=""/>
    <s v="داراییهای جاری"/>
    <s v="1"/>
    <x v="5"/>
    <x v="5"/>
    <s v="موجودی کالا"/>
    <s v="15921"/>
    <s v="سوله انبار 1"/>
    <s v="800004"/>
    <s v="Store"/>
    <s v=""/>
    <s v=""/>
  </r>
  <r>
    <n v="147302"/>
    <n v="1360"/>
    <x v="82"/>
    <s v="1401/08/04"/>
    <s v="شرکت صنعتی و شیمیایی رنگین زره-بابت خرید تینر پلی اورتانطی فاکتور 7580"/>
    <n v="383680000"/>
    <n v="0"/>
    <n v="383680000"/>
    <n v="49"/>
    <n v="11"/>
    <s v="800004"/>
    <s v=""/>
    <s v="داراییهای جاری"/>
    <s v="1"/>
    <x v="5"/>
    <x v="5"/>
    <s v="موجودی کالا"/>
    <s v="15921"/>
    <s v="سوله انبار 1"/>
    <s v="800004"/>
    <s v="Store"/>
    <s v=""/>
    <s v=""/>
  </r>
  <r>
    <n v="147303"/>
    <n v="1360"/>
    <x v="82"/>
    <s v="1401/08/04"/>
    <s v="شرکت صنعتی و شیمیایی رنگین زره-بابت خرید هاردنر اپوکسی فنولیکطی فاکتور 7580"/>
    <n v="287760000"/>
    <n v="0"/>
    <n v="287760000"/>
    <n v="49"/>
    <n v="11"/>
    <s v="800004"/>
    <s v=""/>
    <s v="داراییهای جاری"/>
    <s v="1"/>
    <x v="5"/>
    <x v="5"/>
    <s v="موجودی کالا"/>
    <s v="15921"/>
    <s v="سوله انبار 1"/>
    <s v="800004"/>
    <s v="Store"/>
    <s v=""/>
    <s v=""/>
  </r>
  <r>
    <n v="147304"/>
    <n v="1360"/>
    <x v="82"/>
    <s v="1401/08/04"/>
    <s v="شرکت صنعتی و شیمیایی رنگین زره-بابت خرید تینر اپوکسیطی فاکتور 7580"/>
    <n v="99408000"/>
    <n v="0"/>
    <n v="99408000"/>
    <n v="49"/>
    <n v="11"/>
    <s v="800004"/>
    <s v=""/>
    <s v="داراییهای جاری"/>
    <s v="1"/>
    <x v="5"/>
    <x v="5"/>
    <s v="موجودی کالا"/>
    <s v="15921"/>
    <s v="سوله انبار 1"/>
    <s v="800004"/>
    <s v="Store"/>
    <s v=""/>
    <s v=""/>
  </r>
  <r>
    <n v="147305"/>
    <n v="1360"/>
    <x v="82"/>
    <s v="1401/08/04"/>
    <s v="شرکت صنعتی و شیمیایی رنگین زره-بابت خرید تینر سیلیکونیطی فاکتور 7580"/>
    <n v="83930000"/>
    <n v="0"/>
    <n v="83930000"/>
    <n v="49"/>
    <n v="11"/>
    <s v="800004"/>
    <s v=""/>
    <s v="داراییهای جاری"/>
    <s v="1"/>
    <x v="5"/>
    <x v="5"/>
    <s v="موجودی کالا"/>
    <s v="15921"/>
    <s v="سوله انبار 1"/>
    <s v="800004"/>
    <s v="Store"/>
    <s v=""/>
    <s v=""/>
  </r>
  <r>
    <n v="144953"/>
    <n v="1393"/>
    <x v="83"/>
    <s v="1401/08/10"/>
    <s v="پترو کهن نفتان-بابت خرید Flange , Slip On , 150# , FF , A105-Galv. , ASME B16.5 , 8&quot;_x0009_طی فاکتور 57387"/>
    <n v="3932720000"/>
    <n v="0"/>
    <n v="3932720000"/>
    <n v="49"/>
    <n v="11"/>
    <s v="800004"/>
    <s v=""/>
    <s v="داراییهای جاری"/>
    <s v="1"/>
    <x v="5"/>
    <x v="5"/>
    <s v="موجودی کالا"/>
    <s v="15921"/>
    <s v="سوله انبار 1"/>
    <s v="800004"/>
    <s v="Store"/>
    <s v=""/>
    <s v=""/>
  </r>
  <r>
    <n v="144954"/>
    <n v="1393"/>
    <x v="83"/>
    <s v="1401/08/10"/>
    <s v="پترو کهن نفتان-بابت خرید GATE 800# SW/SCRD A182-F5 TRIM NO.10 BB W/NIP,POE(100MM,XXS) C.A=6MM HO, SOLID WEDGE, API 602,1&quot;طی فاکتور 57387"/>
    <n v="3270000000"/>
    <n v="0"/>
    <n v="3270000000"/>
    <n v="49"/>
    <n v="11"/>
    <s v="800004"/>
    <s v=""/>
    <s v="داراییهای جاری"/>
    <s v="1"/>
    <x v="5"/>
    <x v="5"/>
    <s v="موجودی کالا"/>
    <s v="15921"/>
    <s v="سوله انبار 1"/>
    <s v="800004"/>
    <s v="Store"/>
    <s v=""/>
    <s v=""/>
  </r>
  <r>
    <n v="144955"/>
    <n v="1393"/>
    <x v="83"/>
    <s v="1401/08/10"/>
    <s v="پترو کهن نفتان-بابت خرید GATE 800# SW/SCRD 3/4&quot; ASTM A350 GR LF2 CL1,TRIM NO.16 BB W/NIP,POE(100MM,S160) C.A=3MM NACE MR0175/ISO 15156 SSC RESISTANTطی فاکتور 57387"/>
    <n v="2823100000"/>
    <n v="0"/>
    <n v="2823100000"/>
    <n v="49"/>
    <n v="11"/>
    <s v="800004"/>
    <s v=""/>
    <s v="داراییهای جاری"/>
    <s v="1"/>
    <x v="5"/>
    <x v="5"/>
    <s v="موجودی کالا"/>
    <s v="15921"/>
    <s v="سوله انبار 1"/>
    <s v="800004"/>
    <s v="Store"/>
    <s v=""/>
    <s v=""/>
  </r>
  <r>
    <n v="144956"/>
    <n v="1393"/>
    <x v="83"/>
    <s v="1401/08/10"/>
    <s v="پترو کهن نفتان-بابت خرید _x0009_GATE 150# RF A216-WCB TRIM NO.8 BB CA=3MM HO, FLEXIBLE WEDGE, API 600,6&quot;طی فاکتور 57387"/>
    <n v="2212700000"/>
    <n v="0"/>
    <n v="2212700000"/>
    <n v="49"/>
    <n v="11"/>
    <s v="800004"/>
    <s v=""/>
    <s v="داراییهای جاری"/>
    <s v="1"/>
    <x v="5"/>
    <x v="5"/>
    <s v="موجودی کالا"/>
    <s v="15921"/>
    <s v="سوله انبار 1"/>
    <s v="800004"/>
    <s v="Store"/>
    <s v=""/>
    <s v=""/>
  </r>
  <r>
    <n v="144957"/>
    <n v="1393"/>
    <x v="83"/>
    <s v="1401/08/10"/>
    <s v="پترو کهن نفتان-بابت خرید GATE 300# RF A352-LCB TRIM NO.10 BB C.A=3MM HO, FLEXIBLE WEDGE, API 600,4&quot;طی فاکتور 57387"/>
    <n v="2180000000"/>
    <n v="0"/>
    <n v="2180000000"/>
    <n v="49"/>
    <n v="11"/>
    <s v="800004"/>
    <s v=""/>
    <s v="داراییهای جاری"/>
    <s v="1"/>
    <x v="5"/>
    <x v="5"/>
    <s v="موجودی کالا"/>
    <s v="15921"/>
    <s v="سوله انبار 1"/>
    <s v="800004"/>
    <s v="Store"/>
    <s v=""/>
    <s v=""/>
  </r>
  <r>
    <n v="144958"/>
    <n v="1393"/>
    <x v="83"/>
    <s v="1401/08/10"/>
    <s v="پترو کهن نفتان-بابت خرید STUD-BOLT A193 GR B7 W/A194 GR 2H HEX 2 NUTS CADMIUM PLATED,ASME B1.1, ASME B16.5, ASME B18.1.1, ASME B18.2.1,3/4&quot;, 115mm Lengthطی فاکتور 57387"/>
    <n v="1831200000"/>
    <n v="0"/>
    <n v="1831200000"/>
    <n v="49"/>
    <n v="11"/>
    <s v="800004"/>
    <s v=""/>
    <s v="داراییهای جاری"/>
    <s v="1"/>
    <x v="5"/>
    <x v="5"/>
    <s v="موجودی کالا"/>
    <s v="15921"/>
    <s v="سوله انبار 1"/>
    <s v="800004"/>
    <s v="Store"/>
    <s v=""/>
    <s v=""/>
  </r>
  <r>
    <n v="144959"/>
    <n v="1393"/>
    <x v="83"/>
    <s v="1401/08/10"/>
    <s v="پترو کهن نفتان-بابت خرید _x0009_GATE 150# RF A216-WCB TRIM NO.16 BB C.A=6MM NACE MR0175/ISO 15156 SSC resistant, HIC resitant HO, FLEXIBLE WEDGE, API 600,12&quot;طی فاکتور 57387"/>
    <n v="1199000000"/>
    <n v="0"/>
    <n v="1199000000"/>
    <n v="49"/>
    <n v="11"/>
    <s v="800004"/>
    <s v=""/>
    <s v="داراییهای جاری"/>
    <s v="1"/>
    <x v="5"/>
    <x v="5"/>
    <s v="موجودی کالا"/>
    <s v="15921"/>
    <s v="سوله انبار 1"/>
    <s v="800004"/>
    <s v="Store"/>
    <s v=""/>
    <s v=""/>
  </r>
  <r>
    <n v="144960"/>
    <n v="1393"/>
    <x v="83"/>
    <s v="1401/08/10"/>
    <s v="پترو کهن نفتان-بابت خرید ELBOW 90 DEG LR XS A234-WPBW 36&quot; BW WELDED 100%RT,ASME B16.9طی فاکتور 57387"/>
    <n v="1035500000"/>
    <n v="0"/>
    <n v="1035500000"/>
    <n v="49"/>
    <n v="11"/>
    <s v="800004"/>
    <s v=""/>
    <s v="داراییهای جاری"/>
    <s v="1"/>
    <x v="5"/>
    <x v="5"/>
    <s v="موجودی کالا"/>
    <s v="15921"/>
    <s v="سوله انبار 1"/>
    <s v="800004"/>
    <s v="Store"/>
    <s v=""/>
    <s v=""/>
  </r>
  <r>
    <n v="144961"/>
    <n v="1393"/>
    <x v="83"/>
    <s v="1401/08/10"/>
    <s v="پترو کهن نفتان-بابت خرید GATE 800# SW/SCRD 1/2&quot; ASTM A350 GR LF2 CL1,TRIM NO.16 BB W/NIP,POE(100MM,S160) C.A=3MM NACE MR0175/ISO 15156 SSC RESISTANTطی فاکتور 57387"/>
    <n v="272500000"/>
    <n v="0"/>
    <n v="272500000"/>
    <n v="49"/>
    <n v="11"/>
    <s v="800004"/>
    <s v=""/>
    <s v="داراییهای جاری"/>
    <s v="1"/>
    <x v="5"/>
    <x v="5"/>
    <s v="موجودی کالا"/>
    <s v="15921"/>
    <s v="سوله انبار 1"/>
    <s v="800004"/>
    <s v="Store"/>
    <s v=""/>
    <s v=""/>
  </r>
  <r>
    <n v="144962"/>
    <n v="1393"/>
    <x v="83"/>
    <s v="1401/08/10"/>
    <s v="پترو کهن نفتان-بابت خرید CHECK 800# SW A350 LF2 CL.1, TRIM NO.12 BC PISTON-S C.A=3MM W/SPRING TYPE, API 602,1&quot;طی فاکتور 57387"/>
    <n v="261600000"/>
    <n v="0"/>
    <n v="261600000"/>
    <n v="49"/>
    <n v="11"/>
    <s v="800004"/>
    <s v=""/>
    <s v="داراییهای جاری"/>
    <s v="1"/>
    <x v="5"/>
    <x v="5"/>
    <s v="موجودی کالا"/>
    <s v="15921"/>
    <s v="سوله انبار 1"/>
    <s v="800004"/>
    <s v="Store"/>
    <s v=""/>
    <s v=""/>
  </r>
  <r>
    <n v="144963"/>
    <n v="1393"/>
    <x v="83"/>
    <s v="1401/08/10"/>
    <s v="پترو کهن نفتان-بابت خرید GASKET 150# FF NEOPRENE RUBBER 3.0 MM, ASME B16.21, ASME B16.5,8&quot;_x0009_طی فاکتور 57387"/>
    <n v="173964000"/>
    <n v="0"/>
    <n v="173964000"/>
    <n v="49"/>
    <n v="11"/>
    <s v="800004"/>
    <s v=""/>
    <s v="داراییهای جاری"/>
    <s v="1"/>
    <x v="5"/>
    <x v="5"/>
    <s v="موجودی کالا"/>
    <s v="15921"/>
    <s v="سوله انبار 1"/>
    <s v="800004"/>
    <s v="Store"/>
    <s v=""/>
    <s v=""/>
  </r>
  <r>
    <n v="144964"/>
    <n v="1393"/>
    <x v="83"/>
    <s v="1401/08/10"/>
    <s v="پترو کهن نفتان-بابت خرید SOCKOLET 9000# A182-F9 MSS SP-97طی فاکتور 57387"/>
    <n v="130800000"/>
    <n v="0"/>
    <n v="130800000"/>
    <n v="49"/>
    <n v="11"/>
    <s v="800004"/>
    <s v=""/>
    <s v="داراییهای جاری"/>
    <s v="1"/>
    <x v="5"/>
    <x v="5"/>
    <s v="موجودی کالا"/>
    <s v="15921"/>
    <s v="سوله انبار 1"/>
    <s v="800004"/>
    <s v="Store"/>
    <s v=""/>
    <s v=""/>
  </r>
  <r>
    <n v="144965"/>
    <n v="1393"/>
    <x v="83"/>
    <s v="1401/08/10"/>
    <s v="پترو کهن نفتان-بابت خرید FLANGE SW 150# 1&quot; RF XXS A182-F9 ASME B16.5طی فاکتور 57387"/>
    <n v="130800000"/>
    <n v="0"/>
    <n v="130800000"/>
    <n v="49"/>
    <n v="11"/>
    <s v="800004"/>
    <s v=""/>
    <s v="داراییهای جاری"/>
    <s v="1"/>
    <x v="5"/>
    <x v="5"/>
    <s v="موجودی کالا"/>
    <s v="15921"/>
    <s v="سوله انبار 1"/>
    <s v="800004"/>
    <s v="Store"/>
    <s v=""/>
    <s v=""/>
  </r>
  <r>
    <n v="144966"/>
    <n v="1393"/>
    <x v="83"/>
    <s v="1401/08/10"/>
    <s v="پترو کهن نفتان-بابت خرید REDUCER ECC SCH40 X SCH160 A420-WPL6 BW SEAMLESS, ASME B16.9طی فاکتور 57387"/>
    <n v="114450000"/>
    <n v="0"/>
    <n v="114450000"/>
    <n v="49"/>
    <n v="11"/>
    <s v="800004"/>
    <s v=""/>
    <s v="داراییهای جاری"/>
    <s v="1"/>
    <x v="5"/>
    <x v="5"/>
    <s v="موجودی کالا"/>
    <s v="15921"/>
    <s v="سوله انبار 1"/>
    <s v="800004"/>
    <s v="Store"/>
    <s v=""/>
    <s v=""/>
  </r>
  <r>
    <n v="144967"/>
    <n v="1393"/>
    <x v="83"/>
    <s v="1401/08/10"/>
    <s v="پترو کهن نفتان-بابت خرید GLOBE 150# RF 2&quot; A216 WCB TRIM NO.10 BB C.A=6MM NACE MR0175/ISO 15156 SSC RESISTANT , HIC RESITANT HO ,BS 1873طی فاکتور 57387"/>
    <n v="109000000"/>
    <n v="0"/>
    <n v="109000000"/>
    <n v="49"/>
    <n v="11"/>
    <s v="800004"/>
    <s v=""/>
    <s v="داراییهای جاری"/>
    <s v="1"/>
    <x v="5"/>
    <x v="5"/>
    <s v="موجودی کالا"/>
    <s v="15921"/>
    <s v="سوله انبار 1"/>
    <s v="800004"/>
    <s v="Store"/>
    <s v=""/>
    <s v=""/>
  </r>
  <r>
    <n v="144968"/>
    <n v="1393"/>
    <x v="83"/>
    <s v="1401/08/10"/>
    <s v="پترو کهن نفتان-بابت خرید FLANGE WN 150# RF SCH10S A182-F304L ASME B 16.5طی فاکتور 57387"/>
    <n v="87200000"/>
    <n v="0"/>
    <n v="87200000"/>
    <n v="49"/>
    <n v="11"/>
    <s v="800004"/>
    <s v=""/>
    <s v="داراییهای جاری"/>
    <s v="1"/>
    <x v="5"/>
    <x v="5"/>
    <s v="موجودی کالا"/>
    <s v="15921"/>
    <s v="سوله انبار 1"/>
    <s v="800004"/>
    <s v="Store"/>
    <s v=""/>
    <s v=""/>
  </r>
  <r>
    <n v="144969"/>
    <n v="1393"/>
    <x v="83"/>
    <s v="1401/08/10"/>
    <s v="پترو کهن نفتان-بابت خرید RED TEE 3000# SW A105N ASME B16.11طی فاکتور 57387"/>
    <n v="83930000"/>
    <n v="0"/>
    <n v="83930000"/>
    <n v="49"/>
    <n v="11"/>
    <s v="800004"/>
    <s v=""/>
    <s v="داراییهای جاری"/>
    <s v="1"/>
    <x v="5"/>
    <x v="5"/>
    <s v="موجودی کالا"/>
    <s v="15921"/>
    <s v="سوله انبار 1"/>
    <s v="800004"/>
    <s v="Store"/>
    <s v=""/>
    <s v=""/>
  </r>
  <r>
    <n v="144970"/>
    <n v="1393"/>
    <x v="83"/>
    <s v="1401/08/10"/>
    <s v="پترو کهن نفتان-بابت خرید BLIND FLANGE 150# RF A182-F5 ASME B 16.5,2&quot;طی فاکتور 57387"/>
    <n v="54500000"/>
    <n v="0"/>
    <n v="54500000"/>
    <n v="49"/>
    <n v="11"/>
    <s v="800004"/>
    <s v=""/>
    <s v="داراییهای جاری"/>
    <s v="1"/>
    <x v="5"/>
    <x v="5"/>
    <s v="موجودی کالا"/>
    <s v="15921"/>
    <s v="سوله انبار 1"/>
    <s v="800004"/>
    <s v="Store"/>
    <s v=""/>
    <s v=""/>
  </r>
  <r>
    <n v="144971"/>
    <n v="1393"/>
    <x v="83"/>
    <s v="1401/08/10"/>
    <s v="پترو کهن نفتان-بابت خرید REDUCER ECC SCH40 X SCH160 A420-WPL6 BW NACE MR0175/ISO 15156 SSC resistant SEAMLESS, ASME B16.9,4&quot;,2&quot;طی فاکتور 57387"/>
    <n v="43600000"/>
    <n v="0"/>
    <n v="43600000"/>
    <n v="49"/>
    <n v="11"/>
    <s v="800004"/>
    <s v=""/>
    <s v="داراییهای جاری"/>
    <s v="1"/>
    <x v="5"/>
    <x v="5"/>
    <s v="موجودی کالا"/>
    <s v="15921"/>
    <s v="سوله انبار 1"/>
    <s v="800004"/>
    <s v="Store"/>
    <s v=""/>
    <s v=""/>
  </r>
  <r>
    <n v="144972"/>
    <n v="1393"/>
    <x v="83"/>
    <s v="1401/08/10"/>
    <s v="پترو کهن نفتان-بابت خرید BLIND FLANGE 300# RF A350 LF2 CL.1 ASME B 16.5,4&quot;طی فاکتور 57387"/>
    <n v="38150000"/>
    <n v="0"/>
    <n v="38150000"/>
    <n v="49"/>
    <n v="11"/>
    <s v="800004"/>
    <s v=""/>
    <s v="داراییهای جاری"/>
    <s v="1"/>
    <x v="5"/>
    <x v="5"/>
    <s v="موجودی کالا"/>
    <s v="15921"/>
    <s v="سوله انبار 1"/>
    <s v="800004"/>
    <s v="Store"/>
    <s v=""/>
    <s v=""/>
  </r>
  <r>
    <n v="144973"/>
    <n v="1393"/>
    <x v="83"/>
    <s v="1401/08/10"/>
    <s v="پترو کهن نفتان-بابت خرید REDUCER ECC SCH40 X SCH160 A234-WPB BW NACE MR0175/ISO 15156 SSC resistant SEAMLESS, ASME B16.9,4&quot;,2&quot;طی فاکتور 57387"/>
    <n v="32700000"/>
    <n v="0"/>
    <n v="32700000"/>
    <n v="49"/>
    <n v="11"/>
    <s v="800004"/>
    <s v=""/>
    <s v="داراییهای جاری"/>
    <s v="1"/>
    <x v="5"/>
    <x v="5"/>
    <s v="موجودی کالا"/>
    <s v="15921"/>
    <s v="سوله انبار 1"/>
    <s v="800004"/>
    <s v="Store"/>
    <s v=""/>
    <s v=""/>
  </r>
  <r>
    <n v="144974"/>
    <n v="1393"/>
    <x v="83"/>
    <s v="1401/08/10"/>
    <s v="پترو کهن نفتان-بابت خرید REDUCER COUPLING CONC 3000# SCRD A105N ASME B16.11طی فاکتور 57387"/>
    <n v="31392000"/>
    <n v="0"/>
    <n v="31392000"/>
    <n v="49"/>
    <n v="11"/>
    <s v="800004"/>
    <s v=""/>
    <s v="داراییهای جاری"/>
    <s v="1"/>
    <x v="5"/>
    <x v="5"/>
    <s v="موجودی کالا"/>
    <s v="15921"/>
    <s v="سوله انبار 1"/>
    <s v="800004"/>
    <s v="Store"/>
    <s v=""/>
    <s v=""/>
  </r>
  <r>
    <n v="144975"/>
    <n v="1393"/>
    <x v="83"/>
    <s v="1401/08/10"/>
    <s v="پترو کهن نفتان-بابت خرید FLANGE SW 600# RF 1&quot; SCH80 BORE A105N API945 NACE MR0175/ISO 15156 SSC RESISTANT ASME B16.5طی فاکتور 57387"/>
    <n v="17440000"/>
    <n v="0"/>
    <n v="17440000"/>
    <n v="49"/>
    <n v="11"/>
    <s v="800004"/>
    <s v=""/>
    <s v="داراییهای جاری"/>
    <s v="1"/>
    <x v="5"/>
    <x v="5"/>
    <s v="موجودی کالا"/>
    <s v="15921"/>
    <s v="سوله انبار 1"/>
    <s v="800004"/>
    <s v="Store"/>
    <s v=""/>
    <s v=""/>
  </r>
  <r>
    <n v="144976"/>
    <n v="1393"/>
    <x v="83"/>
    <s v="1401/08/10"/>
    <s v="پترو کهن نفتان-بابت خرید LATERAL TEE 2&quot;*2&quot; SCH 160X160 A234 WPB BW SMLS ASME B16.9طی فاکتور 57387"/>
    <n v="16350000"/>
    <n v="0"/>
    <n v="16350000"/>
    <n v="49"/>
    <n v="11"/>
    <s v="800004"/>
    <s v=""/>
    <s v="داراییهای جاری"/>
    <s v="1"/>
    <x v="5"/>
    <x v="5"/>
    <s v="موجودی کالا"/>
    <s v="15921"/>
    <s v="سوله انبار 1"/>
    <s v="800004"/>
    <s v="Store"/>
    <s v=""/>
    <s v=""/>
  </r>
  <r>
    <n v="144977"/>
    <n v="1393"/>
    <x v="83"/>
    <s v="1401/08/10"/>
    <s v="پترو کهن نفتان-بابت خرید FULL COUPLING 6000# SCRD A105N ASME B16.11 , 3/4&quot;,1/2&quot;طی فاکتور 57387"/>
    <n v="13080000"/>
    <n v="0"/>
    <n v="13080000"/>
    <n v="49"/>
    <n v="11"/>
    <s v="800004"/>
    <s v=""/>
    <s v="داراییهای جاری"/>
    <s v="1"/>
    <x v="5"/>
    <x v="5"/>
    <s v="موجودی کالا"/>
    <s v="15921"/>
    <s v="سوله انبار 1"/>
    <s v="800004"/>
    <s v="Store"/>
    <s v=""/>
    <s v=""/>
  </r>
  <r>
    <n v="144978"/>
    <n v="1393"/>
    <x v="83"/>
    <s v="1401/08/10"/>
    <s v="پترو کهن نفتان-بابت خرید WELDOLET SCH30 X SCH160 A105N NACE MR0175/ISO 15156 SSC resistant, HIC resitant MSS SP-97طی فاکتور 57387"/>
    <n v="8175000"/>
    <n v="0"/>
    <n v="8175000"/>
    <n v="49"/>
    <n v="11"/>
    <s v="800004"/>
    <s v=""/>
    <s v="داراییهای جاری"/>
    <s v="1"/>
    <x v="5"/>
    <x v="5"/>
    <s v="موجودی کالا"/>
    <s v="15921"/>
    <s v="سوله انبار 1"/>
    <s v="800004"/>
    <s v="Store"/>
    <s v=""/>
    <s v=""/>
  </r>
  <r>
    <n v="144979"/>
    <n v="1393"/>
    <x v="83"/>
    <s v="1401/08/10"/>
    <s v="پترو کهن نفتان-بابت خرید WELDOLET XS X SCH160 A105N NACE MR0175/ISO 15156 SSC resistant, HIC resitant MSS SP-97,20&quot;,2&quot;طی فاکتور 57387"/>
    <n v="8175000"/>
    <n v="0"/>
    <n v="8175000"/>
    <n v="49"/>
    <n v="11"/>
    <s v="800004"/>
    <s v=""/>
    <s v="داراییهای جاری"/>
    <s v="1"/>
    <x v="5"/>
    <x v="5"/>
    <s v="موجودی کالا"/>
    <s v="15921"/>
    <s v="سوله انبار 1"/>
    <s v="800004"/>
    <s v="Store"/>
    <s v=""/>
    <s v=""/>
  </r>
  <r>
    <n v="144980"/>
    <n v="1393"/>
    <x v="83"/>
    <s v="1401/08/10"/>
    <s v="پترو کهن نفتان-بابت خرید SOCKOLET 6000# A105N NACE MR0175/ISO 15156 SSC resistant MSS SP-97,18&quot;,3/4&quot;طی فاکتور 57387"/>
    <n v="8175000"/>
    <n v="0"/>
    <n v="8175000"/>
    <n v="49"/>
    <n v="11"/>
    <s v="800004"/>
    <s v=""/>
    <s v="داراییهای جاری"/>
    <s v="1"/>
    <x v="5"/>
    <x v="5"/>
    <s v="موجودی کالا"/>
    <s v="15921"/>
    <s v="سوله انبار 1"/>
    <s v="800004"/>
    <s v="Store"/>
    <s v=""/>
    <s v=""/>
  </r>
  <r>
    <n v="144981"/>
    <n v="1393"/>
    <x v="83"/>
    <s v="1401/08/10"/>
    <s v="پترو کهن نفتان-بابت خرید SWAGE CONC SCH160 X SCH160 A234-WPB BLE/PSE NACE MR0175/ISO 15156 SSC resistant MSS SP-95طی فاکتور 57387"/>
    <n v="8175000"/>
    <n v="0"/>
    <n v="8175000"/>
    <n v="49"/>
    <n v="11"/>
    <s v="800004"/>
    <s v=""/>
    <s v="داراییهای جاری"/>
    <s v="1"/>
    <x v="5"/>
    <x v="5"/>
    <s v="موجودی کالا"/>
    <s v="15921"/>
    <s v="سوله انبار 1"/>
    <s v="800004"/>
    <s v="Store"/>
    <s v=""/>
    <s v=""/>
  </r>
  <r>
    <n v="144982"/>
    <n v="1393"/>
    <x v="83"/>
    <s v="1401/08/10"/>
    <s v="پترو کهن نفتان-بابت خرید SWAGE CONC SCH160 X XXS A234-WPB BLE/TSE NACE MR0175/ISO 15156 SSC resistant MSS SP-95طی فاکتور 57387"/>
    <n v="8175000"/>
    <n v="0"/>
    <n v="8175000"/>
    <n v="49"/>
    <n v="11"/>
    <s v="800004"/>
    <s v=""/>
    <s v="داراییهای جاری"/>
    <s v="1"/>
    <x v="5"/>
    <x v="5"/>
    <s v="موجودی کالا"/>
    <s v="15921"/>
    <s v="سوله انبار 1"/>
    <s v="800004"/>
    <s v="Store"/>
    <s v=""/>
    <s v=""/>
  </r>
  <r>
    <n v="144983"/>
    <n v="1393"/>
    <x v="83"/>
    <s v="1401/08/10"/>
    <s v="پترو کهن نفتان-بابت خرید FULL COUPLING 6000# SW A105N ASME B16.11طی فاکتور 57387"/>
    <n v="6540000"/>
    <n v="0"/>
    <n v="6540000"/>
    <n v="49"/>
    <n v="11"/>
    <s v="800004"/>
    <s v=""/>
    <s v="داراییهای جاری"/>
    <s v="1"/>
    <x v="5"/>
    <x v="5"/>
    <s v="موجودی کالا"/>
    <s v="15921"/>
    <s v="سوله انبار 1"/>
    <s v="800004"/>
    <s v="Store"/>
    <s v=""/>
    <s v=""/>
  </r>
  <r>
    <n v="144984"/>
    <n v="1393"/>
    <x v="83"/>
    <s v="1401/08/10"/>
    <s v="پترو کهن نفتان-بابت خرید FULL COUPLING 6000# SW A105N NACE MR0175/ISO 15156 SSC resistant, HIC resitant ASME B16.11طی فاکتور 57387"/>
    <n v="6540000"/>
    <n v="0"/>
    <n v="6540000"/>
    <n v="49"/>
    <n v="11"/>
    <s v="800004"/>
    <s v=""/>
    <s v="داراییهای جاری"/>
    <s v="1"/>
    <x v="5"/>
    <x v="5"/>
    <s v="موجودی کالا"/>
    <s v="15921"/>
    <s v="سوله انبار 1"/>
    <s v="800004"/>
    <s v="Store"/>
    <s v=""/>
    <s v=""/>
  </r>
  <r>
    <n v="144985"/>
    <n v="1393"/>
    <x v="83"/>
    <s v="1401/08/10"/>
    <s v="پترو کهن نفتان-بابت خرید FULL COUPLING 6000# SW A105N NACE MR0175/ISO 15156 SSC resistant ASME B16.11طی فاکتور 57387"/>
    <n v="6540000"/>
    <n v="0"/>
    <n v="6540000"/>
    <n v="49"/>
    <n v="11"/>
    <s v="800004"/>
    <s v=""/>
    <s v="داراییهای جاری"/>
    <s v="1"/>
    <x v="5"/>
    <x v="5"/>
    <s v="موجودی کالا"/>
    <s v="15921"/>
    <s v="سوله انبار 1"/>
    <s v="800004"/>
    <s v="Store"/>
    <s v=""/>
    <s v=""/>
  </r>
  <r>
    <n v="144986"/>
    <n v="1393"/>
    <x v="83"/>
    <s v="1401/08/10"/>
    <s v="پترو کهن نفتان-بابت خرید BLIND FLANGE 150# 1&quot; RF A105 NACE MR0175/ISO 15156 SSC RESISTANT ASME B16.5طی فاکتور 57387"/>
    <n v="5232000"/>
    <n v="0"/>
    <n v="5232000"/>
    <n v="49"/>
    <n v="11"/>
    <s v="800004"/>
    <s v=""/>
    <s v="داراییهای جاری"/>
    <s v="1"/>
    <x v="5"/>
    <x v="5"/>
    <s v="موجودی کالا"/>
    <s v="15921"/>
    <s v="سوله انبار 1"/>
    <s v="800004"/>
    <s v="Store"/>
    <s v=""/>
    <s v=""/>
  </r>
  <r>
    <n v="144987"/>
    <n v="1393"/>
    <x v="83"/>
    <s v="1401/08/10"/>
    <s v="پترو کهن نفتان-بابت خرید CAP SCH40 A234-WPB BW SEAMLESS, ASME B16.9,2&quot;طی فاکتور 57387"/>
    <n v="4360000"/>
    <n v="0"/>
    <n v="4360000"/>
    <n v="49"/>
    <n v="11"/>
    <s v="800004"/>
    <s v=""/>
    <s v="داراییهای جاری"/>
    <s v="1"/>
    <x v="5"/>
    <x v="5"/>
    <s v="موجودی کالا"/>
    <s v="15921"/>
    <s v="سوله انبار 1"/>
    <s v="800004"/>
    <s v="Store"/>
    <s v=""/>
    <s v=""/>
  </r>
  <r>
    <n v="144988"/>
    <n v="1393"/>
    <x v="83"/>
    <s v="1401/08/10"/>
    <s v="پترو کهن نفتان-بابت خرید FULL COUPLING 3000# SW A182-F304L ASME B16.11طی فاکتور 57387"/>
    <n v="2725000"/>
    <n v="0"/>
    <n v="2725000"/>
    <n v="49"/>
    <n v="11"/>
    <s v="800004"/>
    <s v=""/>
    <s v="داراییهای جاری"/>
    <s v="1"/>
    <x v="5"/>
    <x v="5"/>
    <s v="موجودی کالا"/>
    <s v="15921"/>
    <s v="سوله انبار 1"/>
    <s v="800004"/>
    <s v="Store"/>
    <s v=""/>
    <s v=""/>
  </r>
  <r>
    <n v="144989"/>
    <n v="1393"/>
    <x v="83"/>
    <s v="1401/08/10"/>
    <s v="پترو کهن نفتان-بابت خرید FULL COUPLING 6000# SW A105N NACE MR0175/ISO 15156 SSC resistant ASME B16.11طی فاکتور 57387"/>
    <n v="2180000"/>
    <n v="0"/>
    <n v="2180000"/>
    <n v="49"/>
    <n v="11"/>
    <s v="800004"/>
    <s v=""/>
    <s v="داراییهای جاری"/>
    <s v="1"/>
    <x v="5"/>
    <x v="5"/>
    <s v="موجودی کالا"/>
    <s v="15921"/>
    <s v="سوله انبار 1"/>
    <s v="800004"/>
    <s v="Store"/>
    <s v=""/>
    <s v=""/>
  </r>
  <r>
    <n v="144990"/>
    <n v="1393"/>
    <x v="83"/>
    <s v="1401/08/10"/>
    <s v="پترو کهن نفتان-بابت خرید CAP 6000# SCRD A105N NACE MR0175/ISO 15156 SSC resistant, HIC resitant ASME B16.11طی فاکتور 57387"/>
    <n v="1008250"/>
    <n v="0"/>
    <n v="1008250"/>
    <n v="49"/>
    <n v="11"/>
    <s v="800004"/>
    <s v=""/>
    <s v="داراییهای جاری"/>
    <s v="1"/>
    <x v="5"/>
    <x v="5"/>
    <s v="موجودی کالا"/>
    <s v="15921"/>
    <s v="سوله انبار 1"/>
    <s v="800004"/>
    <s v="Store"/>
    <s v=""/>
    <s v=""/>
  </r>
  <r>
    <n v="175975"/>
    <n v="1396"/>
    <x v="44"/>
    <s v="1401/08/10"/>
    <s v="موسی پاداش  (کالای صنعتی و واشر بری آبادان)-بابت خرید Gasket Spiral Wound SS/Graphit OD:365 ID:336_x0009_طی فاکتور 7929"/>
    <n v="30000000"/>
    <n v="0"/>
    <n v="30000000"/>
    <n v="49"/>
    <n v="11"/>
    <s v="800004"/>
    <s v=""/>
    <s v="داراییهای جاری"/>
    <s v="1"/>
    <x v="5"/>
    <x v="5"/>
    <s v="موجودی کالا"/>
    <s v="15921"/>
    <s v="سوله انبار 1"/>
    <s v="800004"/>
    <s v="Store"/>
    <s v=""/>
    <s v=""/>
  </r>
  <r>
    <n v="175967"/>
    <n v="1412"/>
    <x v="84"/>
    <s v="1401/08/14"/>
    <s v="ابزار طهران-بابت خرید الکترود6013 نمره 3.25_x0009_طی فاکتور 104"/>
    <n v="6000000"/>
    <n v="0"/>
    <n v="6000000"/>
    <n v="49"/>
    <n v="11"/>
    <s v="800004"/>
    <s v=""/>
    <s v="داراییهای جاری"/>
    <s v="1"/>
    <x v="5"/>
    <x v="5"/>
    <s v="موجودی کالا"/>
    <s v="15921"/>
    <s v="سوله انبار 1"/>
    <s v="800004"/>
    <s v="Store"/>
    <s v=""/>
    <s v=""/>
  </r>
  <r>
    <n v="183486"/>
    <n v="1421"/>
    <x v="85"/>
    <s v="1401/08/14"/>
    <s v="Energy &amp; Water International FZE-(فرآب اینترنشنال)-بابت خرید Pressure Safety Valve,BELLOWS type,4&quot;X6&quot;طی فاکتور INV #138-Adish-typeA(187)"/>
    <n v="373952075"/>
    <n v="0"/>
    <n v="373952075"/>
    <n v="49"/>
    <n v="11"/>
    <s v="800005"/>
    <s v=""/>
    <s v="داراییهای جاری"/>
    <s v="1"/>
    <x v="5"/>
    <x v="5"/>
    <s v="موجودی کالا"/>
    <s v="15921"/>
    <s v="انبار روباز پایپینگ(AG&amp; UG)"/>
    <s v="800005"/>
    <s v="Store"/>
    <s v=""/>
    <s v=""/>
  </r>
  <r>
    <n v="183487"/>
    <n v="1421"/>
    <x v="85"/>
    <s v="1401/08/14"/>
    <s v="Energy &amp; Water International FZE-(فرآب اینترنشنال)-بابت خرید Pressure Safety Valve,BELLOWS type,4&quot;X6&quot;طی فاکتور INV #138-Adish-typeA(187)"/>
    <n v="373952075"/>
    <n v="0"/>
    <n v="373952075"/>
    <n v="49"/>
    <n v="11"/>
    <s v="800005"/>
    <s v=""/>
    <s v="داراییهای جاری"/>
    <s v="1"/>
    <x v="5"/>
    <x v="5"/>
    <s v="موجودی کالا"/>
    <s v="15921"/>
    <s v="انبار روباز پایپینگ(AG&amp; UG)"/>
    <s v="800005"/>
    <s v="Store"/>
    <s v=""/>
    <s v=""/>
  </r>
  <r>
    <n v="183488"/>
    <n v="1421"/>
    <x v="85"/>
    <s v="1401/08/14"/>
    <s v="Energy &amp; Water International FZE-(فرآب اینترنشنال)-بابت خرید Pressure Safety Valve,BELLOWS type,2&quot;X3&quot;طی فاکتور INV #138-Adish-typeA(187)"/>
    <n v="373952075"/>
    <n v="0"/>
    <n v="373952075"/>
    <n v="49"/>
    <n v="11"/>
    <s v="800005"/>
    <s v=""/>
    <s v="داراییهای جاری"/>
    <s v="1"/>
    <x v="5"/>
    <x v="5"/>
    <s v="موجودی کالا"/>
    <s v="15921"/>
    <s v="انبار روباز پایپینگ(AG&amp; UG)"/>
    <s v="800005"/>
    <s v="Store"/>
    <s v=""/>
    <s v=""/>
  </r>
  <r>
    <n v="183489"/>
    <n v="1421"/>
    <x v="85"/>
    <s v="1401/08/14"/>
    <s v="Energy &amp; Water International FZE-(فرآب اینترنشنال)-بابت خرید Pressure Safety Valve,BELLOWS type,2&quot;X3&quot;طی فاکتور INV #138-Adish-typeA(187)"/>
    <n v="373952075"/>
    <n v="0"/>
    <n v="373952075"/>
    <n v="49"/>
    <n v="11"/>
    <s v="800005"/>
    <s v=""/>
    <s v="داراییهای جاری"/>
    <s v="1"/>
    <x v="5"/>
    <x v="5"/>
    <s v="موجودی کالا"/>
    <s v="15921"/>
    <s v="انبار روباز پایپینگ(AG&amp; UG)"/>
    <s v="800005"/>
    <s v="Store"/>
    <s v=""/>
    <s v=""/>
  </r>
  <r>
    <n v="183490"/>
    <n v="1421"/>
    <x v="85"/>
    <s v="1401/08/14"/>
    <s v="Energy &amp; Water International FZE-(فرآب اینترنشنال)-بابت خرید Pressure Safety Valve,BELLOWS type,2&quot;X3&quot;طی فاکتور INV #138-Adish-typeA(187)"/>
    <n v="373952075"/>
    <n v="0"/>
    <n v="373952075"/>
    <n v="49"/>
    <n v="11"/>
    <s v="800005"/>
    <s v=""/>
    <s v="داراییهای جاری"/>
    <s v="1"/>
    <x v="5"/>
    <x v="5"/>
    <s v="موجودی کالا"/>
    <s v="15921"/>
    <s v="انبار روباز پایپینگ(AG&amp; UG)"/>
    <s v="800005"/>
    <s v="Store"/>
    <s v=""/>
    <s v=""/>
  </r>
  <r>
    <n v="183491"/>
    <n v="1421"/>
    <x v="85"/>
    <s v="1401/08/14"/>
    <s v="Energy &amp; Water International FZE-(فرآب اینترنشنال)-بابت خرید Pressure Safety Valve,BELLOWS type,1 1/2&quot;X3&quot;طی فاکتور INV #138-Adish-typeA(187)"/>
    <n v="373952075"/>
    <n v="0"/>
    <n v="373952075"/>
    <n v="49"/>
    <n v="11"/>
    <s v="800005"/>
    <s v=""/>
    <s v="داراییهای جاری"/>
    <s v="1"/>
    <x v="5"/>
    <x v="5"/>
    <s v="موجودی کالا"/>
    <s v="15921"/>
    <s v="انبار روباز پایپینگ(AG&amp; UG)"/>
    <s v="800005"/>
    <s v="Store"/>
    <s v=""/>
    <s v=""/>
  </r>
  <r>
    <n v="183492"/>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93"/>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94"/>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95"/>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96"/>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97"/>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98"/>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99"/>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500"/>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501"/>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502"/>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503"/>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504"/>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505"/>
    <n v="1421"/>
    <x v="85"/>
    <s v="1401/08/14"/>
    <s v="Energy &amp; Water International FZE-(فرآب اینترنشنال)-بابت خرید Spare Parts Kits For Inlet Safety Valve Flange Class :150~900 , Orfice Type :Nطی فاکتور INV #138-Adish-typeA(187)"/>
    <n v="373952075"/>
    <n v="0"/>
    <n v="373952075"/>
    <n v="49"/>
    <n v="11"/>
    <s v="800005"/>
    <s v=""/>
    <s v="داراییهای جاری"/>
    <s v="1"/>
    <x v="5"/>
    <x v="5"/>
    <s v="موجودی کالا"/>
    <s v="15921"/>
    <s v="انبار روباز پایپینگ(AG&amp; UG)"/>
    <s v="800005"/>
    <s v="Store"/>
    <s v=""/>
    <s v=""/>
  </r>
  <r>
    <n v="183506"/>
    <n v="1421"/>
    <x v="85"/>
    <s v="1401/08/14"/>
    <s v="Energy &amp; Water International FZE-(فرآب اینترنشنال)-بابت خرید Spare Parts Kits For Inlet Safety Valve Flange Class :150~300 , Orfice Type :Lطی فاکتور INV #138-Adish-typeA(187)"/>
    <n v="373952075"/>
    <n v="0"/>
    <n v="373952075"/>
    <n v="49"/>
    <n v="11"/>
    <s v="800005"/>
    <s v=""/>
    <s v="داراییهای جاری"/>
    <s v="1"/>
    <x v="5"/>
    <x v="5"/>
    <s v="موجودی کالا"/>
    <s v="15921"/>
    <s v="انبار روباز پایپینگ(AG&amp; UG)"/>
    <s v="800005"/>
    <s v="Store"/>
    <s v=""/>
    <s v=""/>
  </r>
  <r>
    <n v="183507"/>
    <n v="1421"/>
    <x v="85"/>
    <s v="1401/08/14"/>
    <s v="Energy &amp; Water International FZE-(فرآب اینترنشنال)-بابت خرید Spare Parts Kits For Inlet Safety Valve Flange Class :300~1500 , Orfice Type :Jطی فاکتور INV #138-Adish-typeA(187)"/>
    <n v="373952075"/>
    <n v="0"/>
    <n v="373952075"/>
    <n v="49"/>
    <n v="11"/>
    <s v="800005"/>
    <s v=""/>
    <s v="داراییهای جاری"/>
    <s v="1"/>
    <x v="5"/>
    <x v="5"/>
    <s v="موجودی کالا"/>
    <s v="15921"/>
    <s v="انبار روباز پایپینگ(AG&amp; UG)"/>
    <s v="800005"/>
    <s v="Store"/>
    <s v=""/>
    <s v=""/>
  </r>
  <r>
    <n v="183508"/>
    <n v="1421"/>
    <x v="85"/>
    <s v="1401/08/14"/>
    <s v="Energy &amp; Water International FZE-(فرآب اینترنشنال)-بابت خرید Spare Parts Kits For Inlet Safety Valve Flange Class :150~2500 , Orfice Type :Fطی فاکتور INV #138-Adish-typeA(187)"/>
    <n v="373952075"/>
    <n v="0"/>
    <n v="373952075"/>
    <n v="49"/>
    <n v="11"/>
    <s v="800005"/>
    <s v=""/>
    <s v="داراییهای جاری"/>
    <s v="1"/>
    <x v="5"/>
    <x v="5"/>
    <s v="موجودی کالا"/>
    <s v="15921"/>
    <s v="انبار روباز پایپینگ(AG&amp; UG)"/>
    <s v="800005"/>
    <s v="Store"/>
    <s v=""/>
    <s v=""/>
  </r>
  <r>
    <n v="183509"/>
    <n v="1421"/>
    <x v="85"/>
    <s v="1401/08/14"/>
    <s v="Energy &amp; Water International FZE-(فرآب اینترنشنال)-بابت خرید Spare Parts Kits For Inlet Safety Valve Flange Class :150~600 , Orfice Type :Kطی فاکتور INV #138-Adish-typeA(187)"/>
    <n v="373952075"/>
    <n v="0"/>
    <n v="373952075"/>
    <n v="49"/>
    <n v="11"/>
    <s v="800005"/>
    <s v=""/>
    <s v="داراییهای جاری"/>
    <s v="1"/>
    <x v="5"/>
    <x v="5"/>
    <s v="موجودی کالا"/>
    <s v="15921"/>
    <s v="انبار روباز پایپینگ(AG&amp; UG)"/>
    <s v="800005"/>
    <s v="Store"/>
    <s v=""/>
    <s v=""/>
  </r>
  <r>
    <n v="183510"/>
    <n v="1421"/>
    <x v="85"/>
    <s v="1401/08/14"/>
    <s v="Energy &amp; Water International FZE-(فرآب اینترنشنال)-بابت خرید Spare Parts Kits For Inlet Safety Valve Flange Class :300~1500 , Orfice Type :Hطی فاکتور INV #138-Adish-typeA(187)"/>
    <n v="373952075"/>
    <n v="0"/>
    <n v="373952075"/>
    <n v="49"/>
    <n v="11"/>
    <s v="800005"/>
    <s v=""/>
    <s v="داراییهای جاری"/>
    <s v="1"/>
    <x v="5"/>
    <x v="5"/>
    <s v="موجودی کالا"/>
    <s v="15921"/>
    <s v="انبار روباز پایپینگ(AG&amp; UG)"/>
    <s v="800005"/>
    <s v="Store"/>
    <s v=""/>
    <s v=""/>
  </r>
  <r>
    <n v="183511"/>
    <n v="1421"/>
    <x v="85"/>
    <s v="1401/08/14"/>
    <s v="Energy &amp; Water International FZE-(فرآب اینترنشنال)-بابت خرید Spare Parts Kits For Inlet Safety Valve Flange Class :150~900 , Orfice Type :Gطی فاکتور INV #138-Adish-typeA(187)"/>
    <n v="373952075"/>
    <n v="0"/>
    <n v="373952075"/>
    <n v="49"/>
    <n v="11"/>
    <s v="800005"/>
    <s v=""/>
    <s v="داراییهای جاری"/>
    <s v="1"/>
    <x v="5"/>
    <x v="5"/>
    <s v="موجودی کالا"/>
    <s v="15921"/>
    <s v="انبار روباز پایپینگ(AG&amp; UG)"/>
    <s v="800005"/>
    <s v="Store"/>
    <s v=""/>
    <s v=""/>
  </r>
  <r>
    <n v="183512"/>
    <n v="1421"/>
    <x v="85"/>
    <s v="1401/08/14"/>
    <s v="Energy &amp; Water International FZE-(فرآب اینترنشنال)-بابت خرید Spare Parts Kits For Inlet Safety Valve Flange Class :300~600 , Orfice Type :Rطی فاکتور INV #138-Adish-typeA(187)"/>
    <n v="373952075"/>
    <n v="0"/>
    <n v="373952075"/>
    <n v="49"/>
    <n v="11"/>
    <s v="800005"/>
    <s v=""/>
    <s v="داراییهای جاری"/>
    <s v="1"/>
    <x v="5"/>
    <x v="5"/>
    <s v="موجودی کالا"/>
    <s v="15921"/>
    <s v="انبار روباز پایپینگ(AG&amp; UG)"/>
    <s v="800005"/>
    <s v="Store"/>
    <s v=""/>
    <s v=""/>
  </r>
  <r>
    <n v="183513"/>
    <n v="1421"/>
    <x v="85"/>
    <s v="1401/08/14"/>
    <s v="Energy &amp; Water International FZE-(فرآب اینترنشنال)-بابت خرید Spare Parts Kits For Inlet Safety Valve Flange Class :150~300 , Orfice Type :Tطی فاکتور INV #138-Adish-typeA(187)"/>
    <n v="373952075"/>
    <n v="0"/>
    <n v="373952075"/>
    <n v="49"/>
    <n v="11"/>
    <s v="800005"/>
    <s v=""/>
    <s v="داراییهای جاری"/>
    <s v="1"/>
    <x v="5"/>
    <x v="5"/>
    <s v="موجودی کالا"/>
    <s v="15921"/>
    <s v="انبار روباز پایپینگ(AG&amp; UG)"/>
    <s v="800005"/>
    <s v="Store"/>
    <s v=""/>
    <s v=""/>
  </r>
  <r>
    <n v="183514"/>
    <n v="1421"/>
    <x v="85"/>
    <s v="1401/08/14"/>
    <s v="Energy &amp; Water International FZE-(فرآب اینترنشنال)-بابت خرید Spare Parts Kits For Inlet Safety Valve Flange Class :150~600 , Orfice Type :Qطی فاکتور INV #138-Adish-typeA(187)"/>
    <n v="373952075"/>
    <n v="0"/>
    <n v="373952075"/>
    <n v="49"/>
    <n v="11"/>
    <s v="800005"/>
    <s v=""/>
    <s v="داراییهای جاری"/>
    <s v="1"/>
    <x v="5"/>
    <x v="5"/>
    <s v="موجودی کالا"/>
    <s v="15921"/>
    <s v="انبار روباز پایپینگ(AG&amp; UG)"/>
    <s v="800005"/>
    <s v="Store"/>
    <s v=""/>
    <s v=""/>
  </r>
  <r>
    <n v="183515"/>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516"/>
    <n v="1421"/>
    <x v="85"/>
    <s v="1401/08/14"/>
    <s v="Energy &amp; Water International FZE-(فرآب اینترنشنال)-بابت خرید Pressure Safety Valve,BELLOWS type,1 1/2&quot;X2&quot;طی فاکتور INV #138-Adish-typeA(187)"/>
    <n v="373952075"/>
    <n v="0"/>
    <n v="373952075"/>
    <n v="49"/>
    <n v="11"/>
    <s v="800005"/>
    <s v=""/>
    <s v="داراییهای جاری"/>
    <s v="1"/>
    <x v="5"/>
    <x v="5"/>
    <s v="موجودی کالا"/>
    <s v="15921"/>
    <s v="انبار روباز پایپینگ(AG&amp; UG)"/>
    <s v="800005"/>
    <s v="Store"/>
    <s v=""/>
    <s v=""/>
  </r>
  <r>
    <n v="183517"/>
    <n v="1421"/>
    <x v="85"/>
    <s v="1401/08/14"/>
    <s v="Energy &amp; Water International FZE-(فرآب اینترنشنال)-بابت خرید Pressure Safety Valve,BELLOWS type,1&quot;X2&quot;طی فاکتور INV #138-Adish-typeA(187)"/>
    <n v="373952075"/>
    <n v="0"/>
    <n v="373952075"/>
    <n v="49"/>
    <n v="11"/>
    <s v="800005"/>
    <s v=""/>
    <s v="داراییهای جاری"/>
    <s v="1"/>
    <x v="5"/>
    <x v="5"/>
    <s v="موجودی کالا"/>
    <s v="15921"/>
    <s v="انبار روباز پایپینگ(AG&amp; UG)"/>
    <s v="800005"/>
    <s v="Store"/>
    <s v=""/>
    <s v=""/>
  </r>
  <r>
    <n v="183518"/>
    <n v="1421"/>
    <x v="85"/>
    <s v="1401/08/14"/>
    <s v="Energy &amp; Water International FZE-(فرآب اینترنشنال)-بابت خرید Pressure Safety Valve,PILOT OPERATED,6&quot;X8&quot;طی فاکتور INV #138-Adish-typeA(187)"/>
    <n v="373952075"/>
    <n v="0"/>
    <n v="373952075"/>
    <n v="49"/>
    <n v="11"/>
    <s v="800005"/>
    <s v=""/>
    <s v="داراییهای جاری"/>
    <s v="1"/>
    <x v="5"/>
    <x v="5"/>
    <s v="موجودی کالا"/>
    <s v="15921"/>
    <s v="انبار روباز پایپینگ(AG&amp; UG)"/>
    <s v="800005"/>
    <s v="Store"/>
    <s v=""/>
    <s v=""/>
  </r>
  <r>
    <n v="183519"/>
    <n v="1421"/>
    <x v="85"/>
    <s v="1401/08/14"/>
    <s v="Energy &amp; Water International FZE-(فرآب اینترنشنال)-بابت خرید Spare parts Nozzle ,Type 526 / Orifice J / Flange Class 300~600طی فاکتور INV #138-Adish-typeA(187)"/>
    <n v="373952075"/>
    <n v="0"/>
    <n v="373952075"/>
    <n v="49"/>
    <n v="11"/>
    <s v="800005"/>
    <s v=""/>
    <s v="داراییهای جاری"/>
    <s v="1"/>
    <x v="5"/>
    <x v="5"/>
    <s v="موجودی کالا"/>
    <s v="15921"/>
    <s v="انبار روباز پایپینگ(AG&amp; UG)"/>
    <s v="800005"/>
    <s v="Store"/>
    <s v=""/>
    <s v=""/>
  </r>
  <r>
    <n v="183520"/>
    <n v="1421"/>
    <x v="85"/>
    <s v="1401/08/14"/>
    <s v="Energy &amp; Water International FZE-(فرآب اینترنشنال)-بابت خرید Spare parts Nozzle ,Type 526 / Orifice L / Flange Class 300~600طی فاکتور INV #138-Adish-typeA(187)"/>
    <n v="373952075"/>
    <n v="0"/>
    <n v="373952075"/>
    <n v="49"/>
    <n v="11"/>
    <s v="800005"/>
    <s v=""/>
    <s v="داراییهای جاری"/>
    <s v="1"/>
    <x v="5"/>
    <x v="5"/>
    <s v="موجودی کالا"/>
    <s v="15921"/>
    <s v="انبار روباز پایپینگ(AG&amp; UG)"/>
    <s v="800005"/>
    <s v="Store"/>
    <s v=""/>
    <s v=""/>
  </r>
  <r>
    <n v="183521"/>
    <n v="1421"/>
    <x v="85"/>
    <s v="1401/08/14"/>
    <s v="Energy &amp; Water International FZE-(فرآب اینترنشنال)-بابت خرید Spare parts Nozzle ,Type 526 / Orifice Q / Flange Class 150~600طی فاکتور INV #138-Adish-typeA(187)"/>
    <n v="373952075"/>
    <n v="0"/>
    <n v="373952075"/>
    <n v="49"/>
    <n v="11"/>
    <s v="800005"/>
    <s v=""/>
    <s v="داراییهای جاری"/>
    <s v="1"/>
    <x v="5"/>
    <x v="5"/>
    <s v="موجودی کالا"/>
    <s v="15921"/>
    <s v="انبار روباز پایپینگ(AG&amp; UG)"/>
    <s v="800005"/>
    <s v="Store"/>
    <s v=""/>
    <s v=""/>
  </r>
  <r>
    <n v="183522"/>
    <n v="1421"/>
    <x v="85"/>
    <s v="1401/08/14"/>
    <s v="Energy &amp; Water International FZE-(فرآب اینترنشنال)-بابت خرید Spare parts Bellows ,Type 526 / Orifice Q / Flange Class 150~600طی فاکتور INV #138-Adish-typeA(187)"/>
    <n v="373952075"/>
    <n v="0"/>
    <n v="373952075"/>
    <n v="49"/>
    <n v="11"/>
    <s v="800005"/>
    <s v=""/>
    <s v="داراییهای جاری"/>
    <s v="1"/>
    <x v="5"/>
    <x v="5"/>
    <s v="موجودی کالا"/>
    <s v="15921"/>
    <s v="انبار روباز پایپینگ(AG&amp; UG)"/>
    <s v="800005"/>
    <s v="Store"/>
    <s v=""/>
    <s v=""/>
  </r>
  <r>
    <n v="183523"/>
    <n v="1421"/>
    <x v="85"/>
    <s v="1401/08/14"/>
    <s v="Energy &amp; Water International FZE-(فرآب اینترنشنال)-بابت خرید Spare parts Bellows ,Type 526 / Orifice N / Flange Class 150~300طی فاکتور INV #138-Adish-typeA(187)"/>
    <n v="373952075"/>
    <n v="0"/>
    <n v="373952075"/>
    <n v="49"/>
    <n v="11"/>
    <s v="800005"/>
    <s v=""/>
    <s v="داراییهای جاری"/>
    <s v="1"/>
    <x v="5"/>
    <x v="5"/>
    <s v="موجودی کالا"/>
    <s v="15921"/>
    <s v="انبار روباز پایپینگ(AG&amp; UG)"/>
    <s v="800005"/>
    <s v="Store"/>
    <s v=""/>
    <s v=""/>
  </r>
  <r>
    <n v="183524"/>
    <n v="1421"/>
    <x v="85"/>
    <s v="1401/08/14"/>
    <s v="Energy &amp; Water International FZE-(فرآب اینترنشنال)-بابت خرید Sub Item of PSV/TSV-SparePartطی فاکتور INV #138-Adish-typeA(187)"/>
    <n v="373952075"/>
    <n v="0"/>
    <n v="373952075"/>
    <n v="49"/>
    <n v="11"/>
    <s v="800005"/>
    <s v=""/>
    <s v="داراییهای جاری"/>
    <s v="1"/>
    <x v="5"/>
    <x v="5"/>
    <s v="موجودی کالا"/>
    <s v="15921"/>
    <s v="انبار روباز پایپینگ(AG&amp; UG)"/>
    <s v="800005"/>
    <s v="Store"/>
    <s v=""/>
    <s v=""/>
  </r>
  <r>
    <n v="183525"/>
    <n v="1421"/>
    <x v="85"/>
    <s v="1401/08/14"/>
    <s v="Energy &amp; Water International FZE-(فرآب اینترنشنال)-بابت خرید Spare parts Nozzle ,Type 526 / Orifice T / Flange Class 150~300طی فاکتور INV #138-Adish-typeA(187)"/>
    <n v="373952075"/>
    <n v="0"/>
    <n v="373952075"/>
    <n v="49"/>
    <n v="11"/>
    <s v="800005"/>
    <s v=""/>
    <s v="داراییهای جاری"/>
    <s v="1"/>
    <x v="5"/>
    <x v="5"/>
    <s v="موجودی کالا"/>
    <s v="15921"/>
    <s v="انبار روباز پایپینگ(AG&amp; UG)"/>
    <s v="800005"/>
    <s v="Store"/>
    <s v=""/>
    <s v=""/>
  </r>
  <r>
    <n v="183526"/>
    <n v="1421"/>
    <x v="85"/>
    <s v="1401/08/14"/>
    <s v="Energy &amp; Water International FZE-(فرآب اینترنشنال)-بابت خرید Spare parts Disck 316L stellited,Type 526 / Orifice J / Flange Class 300~1500طی فاکتور INV #138-Adish-typeA(187)"/>
    <n v="373952075"/>
    <n v="0"/>
    <n v="373952075"/>
    <n v="49"/>
    <n v="11"/>
    <s v="800005"/>
    <s v=""/>
    <s v="داراییهای جاری"/>
    <s v="1"/>
    <x v="5"/>
    <x v="5"/>
    <s v="موجودی کالا"/>
    <s v="15921"/>
    <s v="انبار روباز پایپینگ(AG&amp; UG)"/>
    <s v="800005"/>
    <s v="Store"/>
    <s v=""/>
    <s v=""/>
  </r>
  <r>
    <n v="183527"/>
    <n v="1421"/>
    <x v="85"/>
    <s v="1401/08/14"/>
    <s v="Energy &amp; Water International FZE-(فرآب اینترنشنال)-بابت خرید Spare parts Disck 316L stellited,Type 526 / Orifice K / Flange Class 150~1500طی فاکتور INV #138-Adish-typeA(187)"/>
    <n v="373952075"/>
    <n v="0"/>
    <n v="373952075"/>
    <n v="49"/>
    <n v="11"/>
    <s v="800005"/>
    <s v=""/>
    <s v="داراییهای جاری"/>
    <s v="1"/>
    <x v="5"/>
    <x v="5"/>
    <s v="موجودی کالا"/>
    <s v="15921"/>
    <s v="انبار روباز پایپینگ(AG&amp; UG)"/>
    <s v="800005"/>
    <s v="Store"/>
    <s v=""/>
    <s v=""/>
  </r>
  <r>
    <n v="183528"/>
    <n v="1421"/>
    <x v="85"/>
    <s v="1401/08/14"/>
    <s v="Energy &amp; Water International FZE-(فرآب اینترنشنال)-بابت خرید Spare parts Disck 316L stellited,Type 526 / Orifice L / Flange Class 300~1500طی فاکتور INV #138-Adish-typeA(187)"/>
    <n v="373952075"/>
    <n v="0"/>
    <n v="373952075"/>
    <n v="49"/>
    <n v="11"/>
    <s v="800005"/>
    <s v=""/>
    <s v="داراییهای جاری"/>
    <s v="1"/>
    <x v="5"/>
    <x v="5"/>
    <s v="موجودی کالا"/>
    <s v="15921"/>
    <s v="انبار روباز پایپینگ(AG&amp; UG)"/>
    <s v="800005"/>
    <s v="Store"/>
    <s v=""/>
    <s v=""/>
  </r>
  <r>
    <n v="183529"/>
    <n v="1421"/>
    <x v="85"/>
    <s v="1401/08/14"/>
    <s v="Energy &amp; Water International FZE-(فرآب اینترنشنال)-بابت خرید Spare parts Disck 316L stellited,Type 526 / Orifice Q/ Flange Class 150~600طی فاکتور INV #138-Adish-typeA(187)"/>
    <n v="373952075"/>
    <n v="0"/>
    <n v="373952075"/>
    <n v="49"/>
    <n v="11"/>
    <s v="800005"/>
    <s v=""/>
    <s v="داراییهای جاری"/>
    <s v="1"/>
    <x v="5"/>
    <x v="5"/>
    <s v="موجودی کالا"/>
    <s v="15921"/>
    <s v="انبار روباز پایپینگ(AG&amp; UG)"/>
    <s v="800005"/>
    <s v="Store"/>
    <s v=""/>
    <s v=""/>
  </r>
  <r>
    <n v="183530"/>
    <n v="1421"/>
    <x v="85"/>
    <s v="1401/08/14"/>
    <s v="Energy &amp; Water International FZE-(فرآب اینترنشنال)-بابت خرید Spare parts Disck 316L stellited,Type 526 / Orifice R/ Flange Class 300~600طی فاکتور INV #138-Adish-typeA(187)"/>
    <n v="373952075"/>
    <n v="0"/>
    <n v="373952075"/>
    <n v="49"/>
    <n v="11"/>
    <s v="800005"/>
    <s v=""/>
    <s v="داراییهای جاری"/>
    <s v="1"/>
    <x v="5"/>
    <x v="5"/>
    <s v="موجودی کالا"/>
    <s v="15921"/>
    <s v="انبار روباز پایپینگ(AG&amp; UG)"/>
    <s v="800005"/>
    <s v="Store"/>
    <s v=""/>
    <s v=""/>
  </r>
  <r>
    <n v="183531"/>
    <n v="1421"/>
    <x v="85"/>
    <s v="1401/08/14"/>
    <s v="Energy &amp; Water International FZE-(فرآب اینترنشنال)-بابت خرید Spare parts Disck 316L stellited,Type 526 / Orifice T/ Flange Class 150~300طی فاکتور INV #138-Adish-typeA(187)"/>
    <n v="373952075"/>
    <n v="0"/>
    <n v="373952075"/>
    <n v="49"/>
    <n v="11"/>
    <s v="800005"/>
    <s v=""/>
    <s v="داراییهای جاری"/>
    <s v="1"/>
    <x v="5"/>
    <x v="5"/>
    <s v="موجودی کالا"/>
    <s v="15921"/>
    <s v="انبار روباز پایپینگ(AG&amp; UG)"/>
    <s v="800005"/>
    <s v="Store"/>
    <s v=""/>
    <s v=""/>
  </r>
  <r>
    <n v="183532"/>
    <n v="1421"/>
    <x v="85"/>
    <s v="1401/08/14"/>
    <s v="Energy &amp; Water International FZE-(فرآب اینترنشنال)-بابت خرید Sub Item of PSV/TSV-SparePartطی فاکتور INV #138-Adish-typeA(187)"/>
    <n v="373952075"/>
    <n v="0"/>
    <n v="373952075"/>
    <n v="49"/>
    <n v="11"/>
    <s v="800005"/>
    <s v=""/>
    <s v="داراییهای جاری"/>
    <s v="1"/>
    <x v="5"/>
    <x v="5"/>
    <s v="موجودی کالا"/>
    <s v="15921"/>
    <s v="انبار روباز پایپینگ(AG&amp; UG)"/>
    <s v="800005"/>
    <s v="Store"/>
    <s v=""/>
    <s v=""/>
  </r>
  <r>
    <n v="183533"/>
    <n v="1421"/>
    <x v="85"/>
    <s v="1401/08/14"/>
    <s v="Energy &amp; Water International FZE-(فرآب اینترنشنال)-بابت خرید Spare parts Disck 316L stellited,Type 526 / Orifice N/ Flange Class 150~900طی فاکتور INV #138-Adish-typeA(187)"/>
    <n v="373952075"/>
    <n v="0"/>
    <n v="373952075"/>
    <n v="49"/>
    <n v="11"/>
    <s v="800005"/>
    <s v=""/>
    <s v="داراییهای جاری"/>
    <s v="1"/>
    <x v="5"/>
    <x v="5"/>
    <s v="موجودی کالا"/>
    <s v="15921"/>
    <s v="انبار روباز پایپینگ(AG&amp; UG)"/>
    <s v="800005"/>
    <s v="Store"/>
    <s v=""/>
    <s v=""/>
  </r>
  <r>
    <n v="183534"/>
    <n v="1421"/>
    <x v="85"/>
    <s v="1401/08/14"/>
    <s v="Energy &amp; Water International FZE-(فرآب اینترنشنال)-بابت خرید Spare parts Disck 316L stellited,Type 526 / Orifice F/ Flange Class 150~1500طی فاکتور INV #138-Adish-typeA(187)"/>
    <n v="373952075"/>
    <n v="0"/>
    <n v="373952075"/>
    <n v="49"/>
    <n v="11"/>
    <s v="800005"/>
    <s v=""/>
    <s v="داراییهای جاری"/>
    <s v="1"/>
    <x v="5"/>
    <x v="5"/>
    <s v="موجودی کالا"/>
    <s v="15921"/>
    <s v="انبار روباز پایپینگ(AG&amp; UG)"/>
    <s v="800005"/>
    <s v="Store"/>
    <s v=""/>
    <s v=""/>
  </r>
  <r>
    <n v="183535"/>
    <n v="1421"/>
    <x v="85"/>
    <s v="1401/08/14"/>
    <s v="Energy &amp; Water International FZE-(فرآب اینترنشنال)-بابت خرید Spare parts Nozzle ,Type 526 / Orifice F / Flange Class 150~300طی فاکتور INV #138-Adish-typeA(187)"/>
    <n v="373952075"/>
    <n v="0"/>
    <n v="373952075"/>
    <n v="49"/>
    <n v="11"/>
    <s v="800005"/>
    <s v=""/>
    <s v="داراییهای جاری"/>
    <s v="1"/>
    <x v="5"/>
    <x v="5"/>
    <s v="موجودی کالا"/>
    <s v="15921"/>
    <s v="انبار روباز پایپینگ(AG&amp; UG)"/>
    <s v="800005"/>
    <s v="Store"/>
    <s v=""/>
    <s v=""/>
  </r>
  <r>
    <n v="183536"/>
    <n v="1421"/>
    <x v="85"/>
    <s v="1401/08/14"/>
    <s v="Energy &amp; Water International FZE-(فرآب اینترنشنال)-بابت خرید Spare parts Bellows ,Type 526 / Orifice F/ Flange Class 150~300طی فاکتور INV #138-Adish-typeA(187)"/>
    <n v="373952075"/>
    <n v="0"/>
    <n v="373952075"/>
    <n v="49"/>
    <n v="11"/>
    <s v="800005"/>
    <s v=""/>
    <s v="داراییهای جاری"/>
    <s v="1"/>
    <x v="5"/>
    <x v="5"/>
    <s v="موجودی کالا"/>
    <s v="15921"/>
    <s v="انبار روباز پایپینگ(AG&amp; UG)"/>
    <s v="800005"/>
    <s v="Store"/>
    <s v=""/>
    <s v=""/>
  </r>
  <r>
    <n v="183537"/>
    <n v="1421"/>
    <x v="85"/>
    <s v="1401/08/14"/>
    <s v="Energy &amp; Water International FZE-(فرآب اینترنشنال)-بابت خرید Spare parts Disck 316L stellited,Type 526 / Orifice G/ Flange Class 150~900طی فاکتور INV #138-Adish-typeA(187)"/>
    <n v="373952075"/>
    <n v="0"/>
    <n v="373952075"/>
    <n v="49"/>
    <n v="11"/>
    <s v="800005"/>
    <s v=""/>
    <s v="داراییهای جاری"/>
    <s v="1"/>
    <x v="5"/>
    <x v="5"/>
    <s v="موجودی کالا"/>
    <s v="15921"/>
    <s v="انبار روباز پایپینگ(AG&amp; UG)"/>
    <s v="800005"/>
    <s v="Store"/>
    <s v=""/>
    <s v=""/>
  </r>
  <r>
    <n v="183538"/>
    <n v="1421"/>
    <x v="85"/>
    <s v="1401/08/14"/>
    <s v="Energy &amp; Water International FZE-(فرآب اینترنشنال)-بابت خرید Spare parts Nozzle ,Type 526 / Orifice G / Flange Class 150~600طی فاکتور INV #138-Adish-typeA(187)"/>
    <n v="373952075"/>
    <n v="0"/>
    <n v="373952075"/>
    <n v="49"/>
    <n v="11"/>
    <s v="800005"/>
    <s v=""/>
    <s v="داراییهای جاری"/>
    <s v="1"/>
    <x v="5"/>
    <x v="5"/>
    <s v="موجودی کالا"/>
    <s v="15921"/>
    <s v="انبار روباز پایپینگ(AG&amp; UG)"/>
    <s v="800005"/>
    <s v="Store"/>
    <s v=""/>
    <s v=""/>
  </r>
  <r>
    <n v="183539"/>
    <n v="1421"/>
    <x v="85"/>
    <s v="1401/08/14"/>
    <s v="Energy &amp; Water International FZE-(فرآب اینترنشنال)-بابت خرید Spare parts Bellows ,Type 526 / Orifice G/ Flange Class 150~300طی فاکتور INV #138-Adish-typeA(187)"/>
    <n v="373952075"/>
    <n v="0"/>
    <n v="373952075"/>
    <n v="49"/>
    <n v="11"/>
    <s v="800005"/>
    <s v=""/>
    <s v="داراییهای جاری"/>
    <s v="1"/>
    <x v="5"/>
    <x v="5"/>
    <s v="موجودی کالا"/>
    <s v="15921"/>
    <s v="انبار روباز پایپینگ(AG&amp; UG)"/>
    <s v="800005"/>
    <s v="Store"/>
    <s v=""/>
    <s v=""/>
  </r>
  <r>
    <n v="183540"/>
    <n v="1421"/>
    <x v="85"/>
    <s v="1401/08/14"/>
    <s v="Energy &amp; Water International FZE-(فرآب اینترنشنال)-بابت خرید Spare parts Nozzle ,Type 526 / Orifice H / Flange Class 300طی فاکتور INV #138-Adish-typeA(187)"/>
    <n v="373952075"/>
    <n v="0"/>
    <n v="373952075"/>
    <n v="49"/>
    <n v="11"/>
    <s v="800005"/>
    <s v=""/>
    <s v="داراییهای جاری"/>
    <s v="1"/>
    <x v="5"/>
    <x v="5"/>
    <s v="موجودی کالا"/>
    <s v="15921"/>
    <s v="انبار روباز پایپینگ(AG&amp; UG)"/>
    <s v="800005"/>
    <s v="Store"/>
    <s v=""/>
    <s v=""/>
  </r>
  <r>
    <n v="183541"/>
    <n v="1421"/>
    <x v="85"/>
    <s v="1401/08/14"/>
    <s v="Energy &amp; Water International FZE-(فرآب اینترنشنال)-بابت خرید Spare parts Bellows ,Type 526 / Orifice H/ Flange Class 300~900طی فاکتور INV #138-Adish-typeA(187)"/>
    <n v="373952075"/>
    <n v="0"/>
    <n v="373952075"/>
    <n v="49"/>
    <n v="11"/>
    <s v="800005"/>
    <s v=""/>
    <s v="داراییهای جاری"/>
    <s v="1"/>
    <x v="5"/>
    <x v="5"/>
    <s v="موجودی کالا"/>
    <s v="15921"/>
    <s v="انبار روباز پایپینگ(AG&amp; UG)"/>
    <s v="800005"/>
    <s v="Store"/>
    <s v=""/>
    <s v=""/>
  </r>
  <r>
    <n v="183542"/>
    <n v="1421"/>
    <x v="85"/>
    <s v="1401/08/14"/>
    <s v="Energy &amp; Water International FZE-(فرآب اینترنشنال)-بابت خرید Spare parts Bellows ,Type 526 / Orifice J/ Flange Class 150~1500طی فاکتور INV #138-Adish-typeA(187)"/>
    <n v="373952075"/>
    <n v="0"/>
    <n v="373952075"/>
    <n v="49"/>
    <n v="11"/>
    <s v="800005"/>
    <s v=""/>
    <s v="داراییهای جاری"/>
    <s v="1"/>
    <x v="5"/>
    <x v="5"/>
    <s v="موجودی کالا"/>
    <s v="15921"/>
    <s v="انبار روباز پایپینگ(AG&amp; UG)"/>
    <s v="800005"/>
    <s v="Store"/>
    <s v=""/>
    <s v=""/>
  </r>
  <r>
    <n v="183543"/>
    <n v="1421"/>
    <x v="85"/>
    <s v="1401/08/14"/>
    <s v="Energy &amp; Water International FZE-(فرآب اینترنشنال)-بابت خرید Spare parts Bellows ,Type 526 / Orifice L/ Flange Class 300~1500طی فاکتور INV #138-Adish-typeA(187)"/>
    <n v="373952075"/>
    <n v="0"/>
    <n v="373952075"/>
    <n v="49"/>
    <n v="11"/>
    <s v="800005"/>
    <s v=""/>
    <s v="داراییهای جاری"/>
    <s v="1"/>
    <x v="5"/>
    <x v="5"/>
    <s v="موجودی کالا"/>
    <s v="15921"/>
    <s v="انبار روباز پایپینگ(AG&amp; UG)"/>
    <s v="800005"/>
    <s v="Store"/>
    <s v=""/>
    <s v=""/>
  </r>
  <r>
    <n v="183544"/>
    <n v="1421"/>
    <x v="85"/>
    <s v="1401/08/14"/>
    <s v="Energy &amp; Water International FZE-(فرآب اینترنشنال)-بابت خرید Spare parts Nozzle ,Type 526 / Orifice N / Flange Class 150~900طی فاکتور INV #138-Adish-typeA(187)"/>
    <n v="373952075"/>
    <n v="0"/>
    <n v="373952075"/>
    <n v="49"/>
    <n v="11"/>
    <s v="800005"/>
    <s v=""/>
    <s v="داراییهای جاری"/>
    <s v="1"/>
    <x v="5"/>
    <x v="5"/>
    <s v="موجودی کالا"/>
    <s v="15921"/>
    <s v="انبار روباز پایپینگ(AG&amp; UG)"/>
    <s v="800005"/>
    <s v="Store"/>
    <s v=""/>
    <s v=""/>
  </r>
  <r>
    <n v="183545"/>
    <n v="1421"/>
    <x v="85"/>
    <s v="1401/08/14"/>
    <s v="Energy &amp; Water International FZE-(فرآب اینترنشنال)-بابت خرید Sub Item of PSV/TSV-SparePartطی فاکتور INV #138-Adish-typeA(187)"/>
    <n v="373952075"/>
    <n v="0"/>
    <n v="373952075"/>
    <n v="49"/>
    <n v="11"/>
    <s v="800005"/>
    <s v=""/>
    <s v="داراییهای جاری"/>
    <s v="1"/>
    <x v="5"/>
    <x v="5"/>
    <s v="موجودی کالا"/>
    <s v="15921"/>
    <s v="انبار روباز پایپینگ(AG&amp; UG)"/>
    <s v="800005"/>
    <s v="Store"/>
    <s v=""/>
    <s v=""/>
  </r>
  <r>
    <n v="183546"/>
    <n v="1421"/>
    <x v="85"/>
    <s v="1401/08/14"/>
    <s v="Energy &amp; Water International FZE-(فرآب اینترنشنال)-بابت خرید Sub Item of PSV/TSV-SparePartطی فاکتور INV #138-Adish-typeA(187)"/>
    <n v="373952075"/>
    <n v="0"/>
    <n v="373952075"/>
    <n v="49"/>
    <n v="11"/>
    <s v="800005"/>
    <s v=""/>
    <s v="داراییهای جاری"/>
    <s v="1"/>
    <x v="5"/>
    <x v="5"/>
    <s v="موجودی کالا"/>
    <s v="15921"/>
    <s v="انبار روباز پایپینگ(AG&amp; UG)"/>
    <s v="800005"/>
    <s v="Store"/>
    <s v=""/>
    <s v=""/>
  </r>
  <r>
    <n v="183547"/>
    <n v="1421"/>
    <x v="85"/>
    <s v="1401/08/14"/>
    <s v="Energy &amp; Water International FZE-(فرآب اینترنشنال)-بابت خرید Spare parts Bellows ,Type 526 / Orifice T/ Flange Class 150~300طی فاکتور INV #138-Adish-typeA(187)"/>
    <n v="373952075"/>
    <n v="0"/>
    <n v="373952075"/>
    <n v="49"/>
    <n v="11"/>
    <s v="800005"/>
    <s v=""/>
    <s v="داراییهای جاری"/>
    <s v="1"/>
    <x v="5"/>
    <x v="5"/>
    <s v="موجودی کالا"/>
    <s v="15921"/>
    <s v="انبار روباز پایپینگ(AG&amp; UG)"/>
    <s v="800005"/>
    <s v="Store"/>
    <s v=""/>
    <s v=""/>
  </r>
  <r>
    <n v="147753"/>
    <n v="1427"/>
    <x v="86"/>
    <s v="1401/08/15"/>
    <s v="شرکت پترو صنعت وندا-بابت خرید Pipe , A53/API 5L , ERW , STD , 4&quot;طی فاکتور 666"/>
    <n v="20254380000"/>
    <n v="0"/>
    <n v="20254380000"/>
    <n v="49"/>
    <n v="11"/>
    <s v="800005"/>
    <s v=""/>
    <s v="داراییهای جاری"/>
    <s v="1"/>
    <x v="5"/>
    <x v="5"/>
    <s v="موجودی کالا"/>
    <s v="15921"/>
    <s v="انبار روباز پایپینگ(AG&amp; UG)"/>
    <s v="800005"/>
    <s v="Store"/>
    <s v=""/>
    <s v=""/>
  </r>
  <r>
    <n v="147754"/>
    <n v="1427"/>
    <x v="86"/>
    <s v="1401/08/15"/>
    <s v="شرکت پترو صنعت وندا-بابت خرید ELBOW BW,90 LR , WPBW , STD ,4&quot;طی فاکتور 666"/>
    <n v="1319990000"/>
    <n v="0"/>
    <n v="1319990000"/>
    <n v="49"/>
    <n v="11"/>
    <s v="800005"/>
    <s v=""/>
    <s v="داراییهای جاری"/>
    <s v="1"/>
    <x v="5"/>
    <x v="5"/>
    <s v="موجودی کالا"/>
    <s v="15921"/>
    <s v="انبار روباز پایپینگ(AG&amp; UG)"/>
    <s v="800005"/>
    <s v="Store"/>
    <s v=""/>
    <s v=""/>
  </r>
  <r>
    <n v="147755"/>
    <n v="1427"/>
    <x v="86"/>
    <s v="1401/08/15"/>
    <s v="شرکت پترو صنعت وندا-بابت خرید ELBOW BW ,45 , WPBW , STD ,4&quot;طی فاکتور 666"/>
    <n v="6540000"/>
    <n v="0"/>
    <n v="6540000"/>
    <n v="49"/>
    <n v="11"/>
    <s v="800005"/>
    <s v=""/>
    <s v="داراییهای جاری"/>
    <s v="1"/>
    <x v="5"/>
    <x v="5"/>
    <s v="موجودی کالا"/>
    <s v="15921"/>
    <s v="انبار روباز پایپینگ(AG&amp; UG)"/>
    <s v="800005"/>
    <s v="Store"/>
    <s v=""/>
    <s v=""/>
  </r>
  <r>
    <n v="182322"/>
    <n v="1461"/>
    <x v="87"/>
    <s v="1401/08/21"/>
    <s v="تولیدی و صنعتی فراسان-بابت خرید GRP Pipe, UG, UNIAXIAL, Double bell Reka Coupling joint System, Man. Std., PN= 6 Bar, SN : 5000pa, DN : 44&quot;طی فاکتور 40111124"/>
    <n v="2583627000"/>
    <n v="0"/>
    <n v="2583627000"/>
    <n v="49"/>
    <n v="11"/>
    <s v="800005"/>
    <s v=""/>
    <s v="داراییهای جاری"/>
    <s v="1"/>
    <x v="5"/>
    <x v="5"/>
    <s v="موجودی کالا"/>
    <s v="15921"/>
    <s v="انبار روباز پایپینگ(AG&amp; UG)"/>
    <s v="800005"/>
    <s v="Store"/>
    <s v=""/>
    <s v=""/>
  </r>
  <r>
    <n v="182323"/>
    <n v="1461"/>
    <x v="87"/>
    <s v="1401/08/21"/>
    <s v="تولیدی و صنعتی فراسان-بابت خرید GRP Pipe, UG, UNIAXIAL, Double bell Reka Coupling joint System, Man. Std., PN= 6 Bar, SN : 10000pa, DN : 12&quot;_x0009_طی فاکتور 40111124"/>
    <n v="888459000"/>
    <n v="0"/>
    <n v="888459000"/>
    <n v="49"/>
    <n v="11"/>
    <s v="800005"/>
    <s v=""/>
    <s v="داراییهای جاری"/>
    <s v="1"/>
    <x v="5"/>
    <x v="5"/>
    <s v="موجودی کالا"/>
    <s v="15921"/>
    <s v="انبار روباز پایپینگ(AG&amp; UG)"/>
    <s v="800005"/>
    <s v="Store"/>
    <s v=""/>
    <s v=""/>
  </r>
  <r>
    <n v="182324"/>
    <n v="1461"/>
    <x v="87"/>
    <s v="1401/08/21"/>
    <s v="تولیدی و صنعتی فراسان-بابت خرید GRP Pipe, UG, UNIAXIAL, Double bell Reka Coupling joint System, Man. Std., PN= 6 Bar, SN : 10000pa, DN : 10&quot;_x0009_طی فاکتور 40111124"/>
    <n v="302148000"/>
    <n v="0"/>
    <n v="302148000"/>
    <n v="49"/>
    <n v="11"/>
    <s v="800005"/>
    <s v=""/>
    <s v="داراییهای جاری"/>
    <s v="1"/>
    <x v="5"/>
    <x v="5"/>
    <s v="موجودی کالا"/>
    <s v="15921"/>
    <s v="انبار روباز پایپینگ(AG&amp; UG)"/>
    <s v="800005"/>
    <s v="Store"/>
    <s v=""/>
    <s v=""/>
  </r>
  <r>
    <n v="182325"/>
    <n v="1461"/>
    <x v="87"/>
    <s v="1401/08/21"/>
    <s v="تولیدی و صنعتی فراسان-بابت خرید GRP Pipe, UG, UNIAXIAL, Double bell Reka Coupling joint System, Man. Std., PN= 6 Bar, SN : 10000pa, DN : 8&quot;_x0009_طی فاکتور 40111124"/>
    <n v="268122015"/>
    <n v="0"/>
    <n v="268122015"/>
    <n v="49"/>
    <n v="11"/>
    <s v="800005"/>
    <s v=""/>
    <s v="داراییهای جاری"/>
    <s v="1"/>
    <x v="5"/>
    <x v="5"/>
    <s v="موجودی کالا"/>
    <s v="15921"/>
    <s v="انبار روباز پایپینگ(AG&amp; UG)"/>
    <s v="800005"/>
    <s v="Store"/>
    <s v=""/>
    <s v=""/>
  </r>
  <r>
    <n v="183551"/>
    <n v="1502"/>
    <x v="88"/>
    <s v="1401/08/28"/>
    <s v="Lezzer GmbH &amp; CO.KG-بابت خرید Spare Parts Kits Type 459 for Actual Orifice diameter d0=13طی فاکتور BFSAGCR2201"/>
    <n v="5276662622"/>
    <n v="0"/>
    <n v="5276662622"/>
    <n v="49"/>
    <n v="11"/>
    <s v="800005"/>
    <s v=""/>
    <s v="داراییهای جاری"/>
    <s v="1"/>
    <x v="5"/>
    <x v="5"/>
    <s v="موجودی کالا"/>
    <s v="15921"/>
    <s v="انبار روباز پایپینگ(AG&amp; UG)"/>
    <s v="800005"/>
    <s v="Store"/>
    <s v=""/>
    <s v=""/>
  </r>
  <r>
    <n v="183552"/>
    <n v="1502"/>
    <x v="88"/>
    <s v="1401/08/28"/>
    <s v="Lezzer GmbH &amp; CO.KG-بابت خرید Spare parts Male NPT Inlet Body type 459 ,3/4&quot;طی فاکتور BFSAGCR2201"/>
    <n v="5276662622"/>
    <n v="0"/>
    <n v="5276662622"/>
    <n v="49"/>
    <n v="11"/>
    <s v="800005"/>
    <s v=""/>
    <s v="داراییهای جاری"/>
    <s v="1"/>
    <x v="5"/>
    <x v="5"/>
    <s v="موجودی کالا"/>
    <s v="15921"/>
    <s v="انبار روباز پایپینگ(AG&amp; UG)"/>
    <s v="800005"/>
    <s v="Store"/>
    <s v=""/>
    <s v=""/>
  </r>
  <r>
    <n v="183553"/>
    <n v="1502"/>
    <x v="88"/>
    <s v="1401/08/28"/>
    <s v="Lezzer GmbH &amp; CO.KG-بابت خرید Pressure Safety Relief Valveطی فاکتور BFSAGCR2201"/>
    <n v="1507617892"/>
    <n v="0"/>
    <n v="1507617892"/>
    <n v="49"/>
    <n v="11"/>
    <s v="800005"/>
    <s v=""/>
    <s v="داراییهای جاری"/>
    <s v="1"/>
    <x v="5"/>
    <x v="5"/>
    <s v="موجودی کالا"/>
    <s v="15921"/>
    <s v="انبار روباز پایپینگ(AG&amp; UG)"/>
    <s v="800005"/>
    <s v="Store"/>
    <s v=""/>
    <s v=""/>
  </r>
  <r>
    <n v="183554"/>
    <n v="1502"/>
    <x v="88"/>
    <s v="1401/08/28"/>
    <s v="Lezzer GmbH &amp; CO.KG-بابت خرید Spare Parts Kits For Inlet Safety Valve Flange Class :150~600 , Orfice Type :Dطی فاکتور BFSAGCR2201"/>
    <n v="1507617892"/>
    <n v="0"/>
    <n v="1507617892"/>
    <n v="49"/>
    <n v="11"/>
    <s v="800005"/>
    <s v=""/>
    <s v="داراییهای جاری"/>
    <s v="1"/>
    <x v="5"/>
    <x v="5"/>
    <s v="موجودی کالا"/>
    <s v="15921"/>
    <s v="انبار روباز پایپینگ(AG&amp; UG)"/>
    <s v="800005"/>
    <s v="Store"/>
    <s v=""/>
    <s v=""/>
  </r>
  <r>
    <n v="183555"/>
    <n v="1502"/>
    <x v="88"/>
    <s v="1401/08/28"/>
    <s v="Lezzer GmbH &amp; CO.KG-بابت خرید Spare parts Disck 316L stellited,Type 526 / Orifice D/ Flange Class 150~600طی فاکتور BFSAGCR2201"/>
    <n v="1507617892"/>
    <n v="0"/>
    <n v="1507617892"/>
    <n v="49"/>
    <n v="11"/>
    <s v="800005"/>
    <s v=""/>
    <s v="داراییهای جاری"/>
    <s v="1"/>
    <x v="5"/>
    <x v="5"/>
    <s v="موجودی کالا"/>
    <s v="15921"/>
    <s v="انبار روباز پایپینگ(AG&amp; UG)"/>
    <s v="800005"/>
    <s v="Store"/>
    <s v=""/>
    <s v=""/>
  </r>
  <r>
    <n v="183556"/>
    <n v="1502"/>
    <x v="88"/>
    <s v="1401/08/28"/>
    <s v="Lezzer GmbH &amp; CO.KG-بابت خرید Spare parts Bellows ,Type 526 / Orifice D / Flange Class 150~300طی فاکتور BFSAGCR2201"/>
    <n v="1507617892"/>
    <n v="0"/>
    <n v="1507617892"/>
    <n v="49"/>
    <n v="11"/>
    <s v="800005"/>
    <s v=""/>
    <s v="داراییهای جاری"/>
    <s v="1"/>
    <x v="5"/>
    <x v="5"/>
    <s v="موجودی کالا"/>
    <s v="15921"/>
    <s v="انبار روباز پایپینگ(AG&amp; UG)"/>
    <s v="800005"/>
    <s v="Store"/>
    <s v=""/>
    <s v=""/>
  </r>
  <r>
    <n v="183557"/>
    <n v="1502"/>
    <x v="88"/>
    <s v="1401/08/28"/>
    <s v="Lezzer GmbH &amp; CO.KG-بابت خرید Spare parts Nozzle ,Type 526 / Orifice E / Flange Class 150~600طی فاکتور BFSAGCR2201"/>
    <n v="1507617892"/>
    <n v="0"/>
    <n v="1507617892"/>
    <n v="49"/>
    <n v="11"/>
    <s v="800005"/>
    <s v=""/>
    <s v="داراییهای جاری"/>
    <s v="1"/>
    <x v="5"/>
    <x v="5"/>
    <s v="موجودی کالا"/>
    <s v="15921"/>
    <s v="انبار روباز پایپینگ(AG&amp; UG)"/>
    <s v="800005"/>
    <s v="Store"/>
    <s v=""/>
    <s v=""/>
  </r>
  <r>
    <n v="183558"/>
    <n v="1502"/>
    <x v="88"/>
    <s v="1401/08/28"/>
    <s v="Lezzer GmbH &amp; CO.KG-بابت خرید Pressure Safety Valve,BELLOWS type,8&quot;X10&quot;طی فاکتور BFSAGCR2201"/>
    <n v="753808956"/>
    <n v="0"/>
    <n v="753808956"/>
    <n v="49"/>
    <n v="11"/>
    <s v="800005"/>
    <s v=""/>
    <s v="داراییهای جاری"/>
    <s v="1"/>
    <x v="5"/>
    <x v="5"/>
    <s v="موجودی کالا"/>
    <s v="15921"/>
    <s v="انبار روباز پایپینگ(AG&amp; UG)"/>
    <s v="800005"/>
    <s v="Store"/>
    <s v=""/>
    <s v=""/>
  </r>
  <r>
    <n v="183559"/>
    <n v="1502"/>
    <x v="88"/>
    <s v="1401/08/28"/>
    <s v="Lezzer GmbH &amp; CO.KG-بابت خرید Pressure Safety Valve,BELLOWS type,8&quot;X10&quot;طی فاکتور BFSAGCR2201"/>
    <n v="753808948"/>
    <n v="0"/>
    <n v="753808948"/>
    <n v="49"/>
    <n v="11"/>
    <s v="800005"/>
    <s v=""/>
    <s v="داراییهای جاری"/>
    <s v="1"/>
    <x v="5"/>
    <x v="5"/>
    <s v="موجودی کالا"/>
    <s v="15921"/>
    <s v="انبار روباز پایپینگ(AG&amp; UG)"/>
    <s v="800005"/>
    <s v="Store"/>
    <s v=""/>
    <s v=""/>
  </r>
  <r>
    <n v="183560"/>
    <n v="1502"/>
    <x v="88"/>
    <s v="1401/08/28"/>
    <s v="Lezzer GmbH &amp; CO.KG-بابت خرید Pressure Safety Valve, CONVENTIONAL type,6&quot;X10&quot;طی فاکتور BFSAGCR2201"/>
    <n v="753808946"/>
    <n v="0"/>
    <n v="753808946"/>
    <n v="49"/>
    <n v="11"/>
    <s v="800005"/>
    <s v=""/>
    <s v="داراییهای جاری"/>
    <s v="1"/>
    <x v="5"/>
    <x v="5"/>
    <s v="موجودی کالا"/>
    <s v="15921"/>
    <s v="انبار روباز پایپینگ(AG&amp; UG)"/>
    <s v="800005"/>
    <s v="Store"/>
    <s v=""/>
    <s v=""/>
  </r>
  <r>
    <n v="183561"/>
    <n v="1502"/>
    <x v="88"/>
    <s v="1401/08/28"/>
    <s v="Lezzer GmbH &amp; CO.KG-بابت خرید Pressure Safety Valve,BELLOWS type,8&quot;X10&quot;طی فاکتور BFSAGCR2201"/>
    <n v="753808946"/>
    <n v="0"/>
    <n v="753808946"/>
    <n v="49"/>
    <n v="11"/>
    <s v="800005"/>
    <s v=""/>
    <s v="داراییهای جاری"/>
    <s v="1"/>
    <x v="5"/>
    <x v="5"/>
    <s v="موجودی کالا"/>
    <s v="15921"/>
    <s v="انبار روباز پایپینگ(AG&amp; UG)"/>
    <s v="800005"/>
    <s v="Store"/>
    <s v=""/>
    <s v=""/>
  </r>
  <r>
    <n v="183562"/>
    <n v="1502"/>
    <x v="88"/>
    <s v="1401/08/28"/>
    <s v="Lezzer GmbH &amp; CO.KG-بابت خرید Pressure Safety Valve,BELLOWS type,6&quot;X8&quot;طی فاکتور BFSAGCR2201"/>
    <n v="753808946"/>
    <n v="0"/>
    <n v="753808946"/>
    <n v="49"/>
    <n v="11"/>
    <s v="800005"/>
    <s v=""/>
    <s v="داراییهای جاری"/>
    <s v="1"/>
    <x v="5"/>
    <x v="5"/>
    <s v="موجودی کالا"/>
    <s v="15921"/>
    <s v="انبار روباز پایپینگ(AG&amp; UG)"/>
    <s v="800005"/>
    <s v="Store"/>
    <s v=""/>
    <s v=""/>
  </r>
  <r>
    <n v="183563"/>
    <n v="1502"/>
    <x v="88"/>
    <s v="1401/08/28"/>
    <s v="Lezzer GmbH &amp; CO.KG-بابت خرید Pressure Safety Valve,BELLOWS type,6&quot;X8&quot;طی فاکتور BFSAGCR2201"/>
    <n v="753808946"/>
    <n v="0"/>
    <n v="753808946"/>
    <n v="49"/>
    <n v="11"/>
    <s v="800005"/>
    <s v=""/>
    <s v="داراییهای جاری"/>
    <s v="1"/>
    <x v="5"/>
    <x v="5"/>
    <s v="موجودی کالا"/>
    <s v="15921"/>
    <s v="انبار روباز پایپینگ(AG&amp; UG)"/>
    <s v="800005"/>
    <s v="Store"/>
    <s v=""/>
    <s v=""/>
  </r>
  <r>
    <n v="183564"/>
    <n v="1502"/>
    <x v="88"/>
    <s v="1401/08/28"/>
    <s v="Lezzer GmbH &amp; CO.KG-بابت خرید Pressure Safety Valve,BELLOWS type,8&quot;X10&quot;طی فاکتور BFSAGCR2201"/>
    <n v="753808946"/>
    <n v="0"/>
    <n v="753808946"/>
    <n v="49"/>
    <n v="11"/>
    <s v="800005"/>
    <s v=""/>
    <s v="داراییهای جاری"/>
    <s v="1"/>
    <x v="5"/>
    <x v="5"/>
    <s v="موجودی کالا"/>
    <s v="15921"/>
    <s v="انبار روباز پایپینگ(AG&amp; UG)"/>
    <s v="800005"/>
    <s v="Store"/>
    <s v=""/>
    <s v=""/>
  </r>
  <r>
    <n v="183565"/>
    <n v="1502"/>
    <x v="88"/>
    <s v="1401/08/28"/>
    <s v="Lezzer GmbH &amp; CO.KG-بابت خرید Pressure Safety Valve,BELLOWS type,8&quot;X10&quot;طی فاکتور BFSAGCR2201"/>
    <n v="753808946"/>
    <n v="0"/>
    <n v="753808946"/>
    <n v="49"/>
    <n v="11"/>
    <s v="800005"/>
    <s v=""/>
    <s v="داراییهای جاری"/>
    <s v="1"/>
    <x v="5"/>
    <x v="5"/>
    <s v="موجودی کالا"/>
    <s v="15921"/>
    <s v="انبار روباز پایپینگ(AG&amp; UG)"/>
    <s v="800005"/>
    <s v="Store"/>
    <s v=""/>
    <s v=""/>
  </r>
  <r>
    <n v="183566"/>
    <n v="1502"/>
    <x v="88"/>
    <s v="1401/08/28"/>
    <s v="Lezzer GmbH &amp; CO.KG-بابت خرید Pressure Safety Valve, CONVENTIONAL type,1&quot;X2&quot;طی فاکتور BFSAGCR2201"/>
    <n v="753808946"/>
    <n v="0"/>
    <n v="753808946"/>
    <n v="49"/>
    <n v="11"/>
    <s v="800005"/>
    <s v=""/>
    <s v="داراییهای جاری"/>
    <s v="1"/>
    <x v="5"/>
    <x v="5"/>
    <s v="موجودی کالا"/>
    <s v="15921"/>
    <s v="انبار روباز پایپینگ(AG&amp; UG)"/>
    <s v="800005"/>
    <s v="Store"/>
    <s v=""/>
    <s v=""/>
  </r>
  <r>
    <n v="183567"/>
    <n v="1502"/>
    <x v="88"/>
    <s v="1401/08/28"/>
    <s v="Lezzer GmbH &amp; CO.KG-بابت خرید Pressure Safety Relief Valveطی فاکتور BFSAGCR2201"/>
    <n v="753808946"/>
    <n v="0"/>
    <n v="753808946"/>
    <n v="49"/>
    <n v="11"/>
    <s v="800005"/>
    <s v=""/>
    <s v="داراییهای جاری"/>
    <s v="1"/>
    <x v="5"/>
    <x v="5"/>
    <s v="موجودی کالا"/>
    <s v="15921"/>
    <s v="انبار روباز پایپینگ(AG&amp; UG)"/>
    <s v="800005"/>
    <s v="Store"/>
    <s v=""/>
    <s v=""/>
  </r>
  <r>
    <n v="183568"/>
    <n v="1502"/>
    <x v="88"/>
    <s v="1401/08/28"/>
    <s v="Lezzer GmbH &amp; CO.KG-بابت خرید Pressure Safety Valve, CONVENTIONAL type,3&quot;X4&quot;طی فاکتور BFSAGCR2201"/>
    <n v="753808946"/>
    <n v="0"/>
    <n v="753808946"/>
    <n v="49"/>
    <n v="11"/>
    <s v="800005"/>
    <s v=""/>
    <s v="داراییهای جاری"/>
    <s v="1"/>
    <x v="5"/>
    <x v="5"/>
    <s v="موجودی کالا"/>
    <s v="15921"/>
    <s v="انبار روباز پایپینگ(AG&amp; UG)"/>
    <s v="800005"/>
    <s v="Store"/>
    <s v=""/>
    <s v=""/>
  </r>
  <r>
    <n v="183569"/>
    <n v="1502"/>
    <x v="88"/>
    <s v="1401/08/28"/>
    <s v="Lezzer GmbH &amp; CO.KG-بابت خرید Pressure Safety Valve,BELLOWS type,3&quot;X4&quot;طی فاکتور BFSAGCR2201"/>
    <n v="753808946"/>
    <n v="0"/>
    <n v="753808946"/>
    <n v="49"/>
    <n v="11"/>
    <s v="800005"/>
    <s v=""/>
    <s v="داراییهای جاری"/>
    <s v="1"/>
    <x v="5"/>
    <x v="5"/>
    <s v="موجودی کالا"/>
    <s v="15921"/>
    <s v="انبار روباز پایپینگ(AG&amp; UG)"/>
    <s v="800005"/>
    <s v="Store"/>
    <s v=""/>
    <s v=""/>
  </r>
  <r>
    <n v="183570"/>
    <n v="1502"/>
    <x v="88"/>
    <s v="1401/08/28"/>
    <s v="Lezzer GmbH &amp; CO.KG-بابت خرید Pressure Safety Valve,BELLOWS type,4&quot;X6&quot;طی فاکتور BFSAGCR2201"/>
    <n v="753808946"/>
    <n v="0"/>
    <n v="753808946"/>
    <n v="49"/>
    <n v="11"/>
    <s v="800005"/>
    <s v=""/>
    <s v="داراییهای جاری"/>
    <s v="1"/>
    <x v="5"/>
    <x v="5"/>
    <s v="موجودی کالا"/>
    <s v="15921"/>
    <s v="انبار روباز پایپینگ(AG&amp; UG)"/>
    <s v="800005"/>
    <s v="Store"/>
    <s v=""/>
    <s v=""/>
  </r>
  <r>
    <n v="183571"/>
    <n v="1502"/>
    <x v="88"/>
    <s v="1401/08/28"/>
    <s v="Lezzer GmbH &amp; CO.KG-بابت خرید Pressure Safety Valve,BELLOWS type,6&quot;X8&quot;طی فاکتور BFSAGCR2201"/>
    <n v="753808946"/>
    <n v="0"/>
    <n v="753808946"/>
    <n v="49"/>
    <n v="11"/>
    <s v="800005"/>
    <s v=""/>
    <s v="داراییهای جاری"/>
    <s v="1"/>
    <x v="5"/>
    <x v="5"/>
    <s v="موجودی کالا"/>
    <s v="15921"/>
    <s v="انبار روباز پایپینگ(AG&amp; UG)"/>
    <s v="800005"/>
    <s v="Store"/>
    <s v=""/>
    <s v=""/>
  </r>
  <r>
    <n v="183572"/>
    <n v="1502"/>
    <x v="88"/>
    <s v="1401/08/28"/>
    <s v="Lezzer GmbH &amp; CO.KG-بابت خرید Pressure Safety Valve,BELLOWS type,1 1/2&quot;X3&quot;طی فاکتور BFSAGCR2201"/>
    <n v="753808946"/>
    <n v="0"/>
    <n v="753808946"/>
    <n v="49"/>
    <n v="11"/>
    <s v="800005"/>
    <s v=""/>
    <s v="داراییهای جاری"/>
    <s v="1"/>
    <x v="5"/>
    <x v="5"/>
    <s v="موجودی کالا"/>
    <s v="15921"/>
    <s v="انبار روباز پایپینگ(AG&amp; UG)"/>
    <s v="800005"/>
    <s v="Store"/>
    <s v=""/>
    <s v=""/>
  </r>
  <r>
    <n v="183573"/>
    <n v="1502"/>
    <x v="88"/>
    <s v="1401/08/28"/>
    <s v="Lezzer GmbH &amp; CO.KG-بابت خرید Pressure Safety Valve,BELLOWS type,2&quot;X3&quot;طی فاکتور BFSAGCR2201"/>
    <n v="753808946"/>
    <n v="0"/>
    <n v="753808946"/>
    <n v="49"/>
    <n v="11"/>
    <s v="800005"/>
    <s v=""/>
    <s v="داراییهای جاری"/>
    <s v="1"/>
    <x v="5"/>
    <x v="5"/>
    <s v="موجودی کالا"/>
    <s v="15921"/>
    <s v="انبار روباز پایپینگ(AG&amp; UG)"/>
    <s v="800005"/>
    <s v="Store"/>
    <s v=""/>
    <s v=""/>
  </r>
  <r>
    <n v="183574"/>
    <n v="1502"/>
    <x v="88"/>
    <s v="1401/08/28"/>
    <s v="Lezzer GmbH &amp; CO.KG-بابت خرید Pressure Safety Valve,BELLOWS type,4&quot;X6&quot;طی فاکتور BFSAGCR2201"/>
    <n v="753808946"/>
    <n v="0"/>
    <n v="753808946"/>
    <n v="49"/>
    <n v="11"/>
    <s v="800005"/>
    <s v=""/>
    <s v="داراییهای جاری"/>
    <s v="1"/>
    <x v="5"/>
    <x v="5"/>
    <s v="موجودی کالا"/>
    <s v="15921"/>
    <s v="انبار روباز پایپینگ(AG&amp; UG)"/>
    <s v="800005"/>
    <s v="Store"/>
    <s v=""/>
    <s v=""/>
  </r>
  <r>
    <n v="183575"/>
    <n v="1502"/>
    <x v="88"/>
    <s v="1401/08/28"/>
    <s v="Lezzer GmbH &amp; CO.KG-بابت خرید Pressure Safety Valve,BELLOWS type,2&quot;X3&quot;طی فاکتور BFSAGCR2201"/>
    <n v="753808946"/>
    <n v="0"/>
    <n v="753808946"/>
    <n v="49"/>
    <n v="11"/>
    <s v="800005"/>
    <s v=""/>
    <s v="داراییهای جاری"/>
    <s v="1"/>
    <x v="5"/>
    <x v="5"/>
    <s v="موجودی کالا"/>
    <s v="15921"/>
    <s v="انبار روباز پایپینگ(AG&amp; UG)"/>
    <s v="800005"/>
    <s v="Store"/>
    <s v=""/>
    <s v=""/>
  </r>
  <r>
    <n v="183576"/>
    <n v="1502"/>
    <x v="88"/>
    <s v="1401/08/28"/>
    <s v="Lezzer GmbH &amp; CO.KG-بابت خرید Pressure Safety Valve, CONVENTIONAL type,3&quot;X4&quot;طی فاکتور BFSAGCR2201"/>
    <n v="753808946"/>
    <n v="0"/>
    <n v="753808946"/>
    <n v="49"/>
    <n v="11"/>
    <s v="800005"/>
    <s v=""/>
    <s v="داراییهای جاری"/>
    <s v="1"/>
    <x v="5"/>
    <x v="5"/>
    <s v="موجودی کالا"/>
    <s v="15921"/>
    <s v="انبار روباز پایپینگ(AG&amp; UG)"/>
    <s v="800005"/>
    <s v="Store"/>
    <s v=""/>
    <s v=""/>
  </r>
  <r>
    <n v="183577"/>
    <n v="1502"/>
    <x v="88"/>
    <s v="1401/08/28"/>
    <s v="Lezzer GmbH &amp; CO.KG-بابت خرید Pressure Safety Valve,BELLOWS type,3&quot;X4&quot;طی فاکتور BFSAGCR2201"/>
    <n v="753808946"/>
    <n v="0"/>
    <n v="753808946"/>
    <n v="49"/>
    <n v="11"/>
    <s v="800005"/>
    <s v=""/>
    <s v="داراییهای جاری"/>
    <s v="1"/>
    <x v="5"/>
    <x v="5"/>
    <s v="موجودی کالا"/>
    <s v="15921"/>
    <s v="انبار روباز پایپینگ(AG&amp; UG)"/>
    <s v="800005"/>
    <s v="Store"/>
    <s v=""/>
    <s v=""/>
  </r>
  <r>
    <n v="183578"/>
    <n v="1502"/>
    <x v="88"/>
    <s v="1401/08/28"/>
    <s v="Lezzer GmbH &amp; CO.KG-بابت خرید Pressure Safety Valve,BELLOWS type,2&quot;X3&quot;طی فاکتور BFSAGCR2201"/>
    <n v="753808946"/>
    <n v="0"/>
    <n v="753808946"/>
    <n v="49"/>
    <n v="11"/>
    <s v="800005"/>
    <s v=""/>
    <s v="داراییهای جاری"/>
    <s v="1"/>
    <x v="5"/>
    <x v="5"/>
    <s v="موجودی کالا"/>
    <s v="15921"/>
    <s v="انبار روباز پایپینگ(AG&amp; UG)"/>
    <s v="800005"/>
    <s v="Store"/>
    <s v=""/>
    <s v=""/>
  </r>
  <r>
    <n v="183579"/>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580"/>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581"/>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582"/>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583"/>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584"/>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585"/>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586"/>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587"/>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588"/>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589"/>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590"/>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591"/>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592"/>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593"/>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594"/>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595"/>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596"/>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597"/>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598"/>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599"/>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00"/>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01"/>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02"/>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03"/>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04"/>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05"/>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06"/>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07"/>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08"/>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09"/>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10"/>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11"/>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12"/>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13"/>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14"/>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15"/>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16"/>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17"/>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18"/>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19"/>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20"/>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21"/>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22"/>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23"/>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24"/>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25"/>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26"/>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27"/>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28"/>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29"/>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30"/>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31"/>
    <n v="1502"/>
    <x v="88"/>
    <s v="1401/08/28"/>
    <s v="Lezzer GmbH &amp; CO.KG-بابت خرید Pressure Safety Valve,BELLOWS type,1&quot;X2&quot;طی فاکتور BFSAGCR2201"/>
    <n v="753808946"/>
    <n v="0"/>
    <n v="753808946"/>
    <n v="49"/>
    <n v="11"/>
    <s v="800005"/>
    <s v=""/>
    <s v="داراییهای جاری"/>
    <s v="1"/>
    <x v="5"/>
    <x v="5"/>
    <s v="موجودی کالا"/>
    <s v="15921"/>
    <s v="انبار روباز پایپینگ(AG&amp; UG)"/>
    <s v="800005"/>
    <s v="Store"/>
    <s v=""/>
    <s v=""/>
  </r>
  <r>
    <n v="183632"/>
    <n v="1502"/>
    <x v="88"/>
    <s v="1401/08/28"/>
    <s v="Lezzer GmbH &amp; CO.KG-بابت خرید Pressure Safety Valve,BELLOWS type,1&quot;X2&quot;طی فاکتور BFSAGCR2201"/>
    <n v="753808946"/>
    <n v="0"/>
    <n v="753808946"/>
    <n v="49"/>
    <n v="11"/>
    <s v="800005"/>
    <s v=""/>
    <s v="داراییهای جاری"/>
    <s v="1"/>
    <x v="5"/>
    <x v="5"/>
    <s v="موجودی کالا"/>
    <s v="15921"/>
    <s v="انبار روباز پایپینگ(AG&amp; UG)"/>
    <s v="800005"/>
    <s v="Store"/>
    <s v=""/>
    <s v=""/>
  </r>
  <r>
    <n v="183054"/>
    <n v="1159"/>
    <x v="89"/>
    <s v="1401/07/01"/>
    <s v="شرکت تولیدی پی ای اس-بابت خرید PIPE SAFETY FACTOR 1.25 SDR 9.0 HD-PE:100 PN:20 BUTT-FUSION DIN 8074/8075, SIZE: 160طی فاکتور"/>
    <n v="6225119958"/>
    <n v="0"/>
    <n v="6225119958"/>
    <n v="49"/>
    <n v="11"/>
    <s v="800005"/>
    <s v=""/>
    <s v="داراییهای جاری"/>
    <s v="1"/>
    <x v="5"/>
    <x v="5"/>
    <s v="موجودی کالا"/>
    <s v="15921"/>
    <s v="انبار روباز پایپینگ(AG&amp; UG)"/>
    <s v="800005"/>
    <s v="Store"/>
    <s v=""/>
    <s v=""/>
  </r>
  <r>
    <n v="183055"/>
    <n v="1159"/>
    <x v="89"/>
    <s v="1401/07/01"/>
    <s v="شرکت تولیدی پی ای اس-بابت خرید PIPE SAFETY FACTOR 1.25 SDR 9.0 HD-PE100 PN20 BUTT-FUSION DIN 8074/8075طی فاکتور"/>
    <n v="4649140224"/>
    <n v="0"/>
    <n v="4649140224"/>
    <n v="49"/>
    <n v="11"/>
    <s v="800005"/>
    <s v=""/>
    <s v="داراییهای جاری"/>
    <s v="1"/>
    <x v="5"/>
    <x v="5"/>
    <s v="موجودی کالا"/>
    <s v="15921"/>
    <s v="انبار روباز پایپینگ(AG&amp; UG)"/>
    <s v="800005"/>
    <s v="Store"/>
    <s v=""/>
    <s v=""/>
  </r>
  <r>
    <n v="183056"/>
    <n v="1159"/>
    <x v="89"/>
    <s v="1401/07/01"/>
    <s v="شرکت تولیدی پی ای اس-بابت خرید PIPE SAFETY FACTOR 1.25 SDR 9.0 HD-PE:100 PN:20 BUTT-FUSION DIN 8074/8075, SIZE: 200طی فاکتور"/>
    <n v="2022507328"/>
    <n v="0"/>
    <n v="2022507328"/>
    <n v="49"/>
    <n v="11"/>
    <s v="800005"/>
    <s v=""/>
    <s v="داراییهای جاری"/>
    <s v="1"/>
    <x v="5"/>
    <x v="5"/>
    <s v="موجودی کالا"/>
    <s v="15921"/>
    <s v="انبار روباز پایپینگ(AG&amp; UG)"/>
    <s v="800005"/>
    <s v="Store"/>
    <s v=""/>
    <s v=""/>
  </r>
  <r>
    <n v="183057"/>
    <n v="1159"/>
    <x v="89"/>
    <s v="1401/07/01"/>
    <s v="شرکت تولیدی پی ای اس-بابت خرید PIPE SAFETY FACTOR 1.25 SDR 9.0 HD-PE:100 PN:20 BUTT-FUSION DIN 8074/8075, SIZE: 400طی فاکتور"/>
    <n v="1864909354"/>
    <n v="0"/>
    <n v="1864909354"/>
    <n v="49"/>
    <n v="11"/>
    <s v="800005"/>
    <s v=""/>
    <s v="داراییهای جاری"/>
    <s v="1"/>
    <x v="5"/>
    <x v="5"/>
    <s v="موجودی کالا"/>
    <s v="15921"/>
    <s v="انبار روباز پایپینگ(AG&amp; UG)"/>
    <s v="800005"/>
    <s v="Store"/>
    <s v=""/>
    <s v=""/>
  </r>
  <r>
    <n v="183058"/>
    <n v="1159"/>
    <x v="89"/>
    <s v="1401/07/01"/>
    <s v="شرکت تولیدی پی ای اس-بابت خرید PIPE SAFETY FACTOR 1.25 SDR 9.0 HD-PE100 PN20 BUTT-FUSION DIN 8074/8075طی فاکتور"/>
    <n v="1615379229"/>
    <n v="0"/>
    <n v="1615379229"/>
    <n v="49"/>
    <n v="11"/>
    <s v="800005"/>
    <s v=""/>
    <s v="داراییهای جاری"/>
    <s v="1"/>
    <x v="5"/>
    <x v="5"/>
    <s v="موجودی کالا"/>
    <s v="15921"/>
    <s v="انبار روباز پایپینگ(AG&amp; UG)"/>
    <s v="800005"/>
    <s v="Store"/>
    <s v=""/>
    <s v=""/>
  </r>
  <r>
    <n v="183059"/>
    <n v="1159"/>
    <x v="89"/>
    <s v="1401/07/01"/>
    <s v="شرکت تولیدی پی ای اس-بابت خرید PIPE SAFETY FACTOR 1.25 SDR 9.0 HD-PE:100 PN:20 BUTT-FUSION DIN 8074/8075, SIZE: 450طی فاکتور"/>
    <n v="1497180749"/>
    <n v="0"/>
    <n v="1497180749"/>
    <n v="49"/>
    <n v="11"/>
    <s v="800005"/>
    <s v=""/>
    <s v="داراییهای جاری"/>
    <s v="1"/>
    <x v="5"/>
    <x v="5"/>
    <s v="موجودی کالا"/>
    <s v="15921"/>
    <s v="انبار روباز پایپینگ(AG&amp; UG)"/>
    <s v="800005"/>
    <s v="Store"/>
    <s v=""/>
    <s v=""/>
  </r>
  <r>
    <n v="183060"/>
    <n v="1159"/>
    <x v="89"/>
    <s v="1401/07/01"/>
    <s v="شرکت تولیدی پی ای اس-بابت خرید PIPE SAFETY FACTOR 1.25 SDR 9.0 HD-PE100 PN20 BUTT-FUSION DIN 8074/8075,355mmطی فاکتور"/>
    <n v="1287050118"/>
    <n v="0"/>
    <n v="1287050118"/>
    <n v="49"/>
    <n v="11"/>
    <s v="800005"/>
    <s v=""/>
    <s v="داراییهای جاری"/>
    <s v="1"/>
    <x v="5"/>
    <x v="5"/>
    <s v="موجودی کالا"/>
    <s v="15921"/>
    <s v="انبار روباز پایپینگ(AG&amp; UG)"/>
    <s v="800005"/>
    <s v="Store"/>
    <s v=""/>
    <s v=""/>
  </r>
  <r>
    <n v="183061"/>
    <n v="1159"/>
    <x v="89"/>
    <s v="1401/07/01"/>
    <s v="شرکت تولیدی پی ای اس-بابت خرید PIPE SAFETY FACTOR 1.25 SDR 9.0 HD-PE:100 PN:20 BUTT-FUSION DIN 8074/8075, SIZE: 315طی فاکتور"/>
    <n v="1260783789"/>
    <n v="0"/>
    <n v="1260783789"/>
    <n v="49"/>
    <n v="11"/>
    <s v="800005"/>
    <s v=""/>
    <s v="داراییهای جاری"/>
    <s v="1"/>
    <x v="5"/>
    <x v="5"/>
    <s v="موجودی کالا"/>
    <s v="15921"/>
    <s v="انبار روباز پایپینگ(AG&amp; UG)"/>
    <s v="800005"/>
    <s v="Store"/>
    <s v=""/>
    <s v=""/>
  </r>
  <r>
    <n v="183062"/>
    <n v="1159"/>
    <x v="89"/>
    <s v="1401/07/01"/>
    <s v="شرکت تولیدی پی ای اس-بابت خرید GASKET 150# FF NEOPRENE RUBBER 3.0MM THICKNESSطی فاکتور"/>
    <n v="1072541765"/>
    <n v="0"/>
    <n v="1072541765"/>
    <n v="49"/>
    <n v="11"/>
    <s v="800005"/>
    <s v=""/>
    <s v="داراییهای جاری"/>
    <s v="1"/>
    <x v="5"/>
    <x v="5"/>
    <s v="موجودی کالا"/>
    <s v="15921"/>
    <s v="انبار روباز پایپینگ(AG&amp; UG)"/>
    <s v="800005"/>
    <s v="Store"/>
    <s v=""/>
    <s v=""/>
  </r>
  <r>
    <n v="183063"/>
    <n v="1159"/>
    <x v="89"/>
    <s v="1401/07/01"/>
    <s v="شرکت تولیدی پی ای اس-بابت خرید PIPE SAFETY FACTOR 1.25 SDR 9.0 HD-PE:100 PN:20 BUTT-FUSION DIN 8074/8075, SIZE: 250طی فاکتور"/>
    <n v="631267439"/>
    <n v="0"/>
    <n v="631267439"/>
    <n v="49"/>
    <n v="11"/>
    <s v="800005"/>
    <s v=""/>
    <s v="داراییهای جاری"/>
    <s v="1"/>
    <x v="5"/>
    <x v="5"/>
    <s v="موجودی کالا"/>
    <s v="15921"/>
    <s v="انبار روباز پایپینگ(AG&amp; UG)"/>
    <s v="800005"/>
    <s v="Store"/>
    <s v=""/>
    <s v=""/>
  </r>
  <r>
    <n v="183064"/>
    <n v="1159"/>
    <x v="89"/>
    <s v="1401/07/01"/>
    <s v="شرکت تولیدی پی ای اس-بابت خرید FLANGE HDPE PE 100 ,LAP JOINT(BACKING RING) FF 150# A105N ASME B16.5 ASME B 16.5 DIN 16963 PART11 9A,160mmطی فاکتور"/>
    <n v="358973161"/>
    <n v="0"/>
    <n v="358973161"/>
    <n v="49"/>
    <n v="11"/>
    <s v="800005"/>
    <s v=""/>
    <s v="داراییهای جاری"/>
    <s v="1"/>
    <x v="5"/>
    <x v="5"/>
    <s v="موجودی کالا"/>
    <s v="15921"/>
    <s v="انبار روباز پایپینگ(AG&amp; UG)"/>
    <s v="800005"/>
    <s v="Store"/>
    <s v=""/>
    <s v=""/>
  </r>
  <r>
    <n v="183065"/>
    <n v="1159"/>
    <x v="89"/>
    <s v="1401/07/01"/>
    <s v="شرکت تولیدی پی ای اس-بابت خرید GASKET 150# FF NEOPRENE RUBBER 3.0MM THICKNESSطی فاکتور"/>
    <n v="288929618"/>
    <n v="0"/>
    <n v="288929618"/>
    <n v="49"/>
    <n v="11"/>
    <s v="800005"/>
    <s v=""/>
    <s v="داراییهای جاری"/>
    <s v="1"/>
    <x v="5"/>
    <x v="5"/>
    <s v="موجودی کالا"/>
    <s v="15921"/>
    <s v="انبار روباز پایپینگ(AG&amp; UG)"/>
    <s v="800005"/>
    <s v="Store"/>
    <s v=""/>
    <s v=""/>
  </r>
  <r>
    <n v="183066"/>
    <n v="1159"/>
    <x v="89"/>
    <s v="1401/07/01"/>
    <s v="شرکت تولیدی پی ای اس-بابت خرید GASKET 150# FF NEOPRENE RUBBER 3.0MM THICKNESSطی فاکتور"/>
    <n v="181675442"/>
    <n v="0"/>
    <n v="181675442"/>
    <n v="49"/>
    <n v="11"/>
    <s v="800005"/>
    <s v=""/>
    <s v="داراییهای جاری"/>
    <s v="1"/>
    <x v="5"/>
    <x v="5"/>
    <s v="موجودی کالا"/>
    <s v="15921"/>
    <s v="انبار روباز پایپینگ(AG&amp; UG)"/>
    <s v="800005"/>
    <s v="Store"/>
    <s v=""/>
    <s v=""/>
  </r>
  <r>
    <n v="183067"/>
    <n v="1159"/>
    <x v="89"/>
    <s v="1401/07/01"/>
    <s v="شرکت تولیدی پی ای اس-بابت خرید GASKET 150# FF NEOPRENE RUBBER 3.0MM THICKNESSطی فاکتور"/>
    <n v="157597974"/>
    <n v="0"/>
    <n v="157597974"/>
    <n v="49"/>
    <n v="11"/>
    <s v="800005"/>
    <s v=""/>
    <s v="داراییهای جاری"/>
    <s v="1"/>
    <x v="5"/>
    <x v="5"/>
    <s v="موجودی کالا"/>
    <s v="15921"/>
    <s v="انبار روباز پایپینگ(AG&amp; UG)"/>
    <s v="800005"/>
    <s v="Store"/>
    <s v=""/>
    <s v=""/>
  </r>
  <r>
    <n v="183068"/>
    <n v="1159"/>
    <x v="89"/>
    <s v="1401/07/01"/>
    <s v="شرکت تولیدی پی ای اس-بابت خرید ELBOW 90 DEG HD-PE100 SDR 9.0 BUTT-FUSION MANUFACTURER STANDARD,63mmطی فاکتور"/>
    <n v="137898227"/>
    <n v="0"/>
    <n v="137898227"/>
    <n v="49"/>
    <n v="11"/>
    <s v="800005"/>
    <s v=""/>
    <s v="داراییهای جاری"/>
    <s v="1"/>
    <x v="5"/>
    <x v="5"/>
    <s v="موجودی کالا"/>
    <s v="15921"/>
    <s v="انبار روباز پایپینگ(AG&amp; UG)"/>
    <s v="800005"/>
    <s v="Store"/>
    <s v=""/>
    <s v=""/>
  </r>
  <r>
    <n v="183069"/>
    <n v="1159"/>
    <x v="89"/>
    <s v="1401/07/01"/>
    <s v="شرکت تولیدی پی ای اس-بابت خرید GASKET 150# FF NEOPRENE RUBBER 3.0MM THICKNESSطی فاکتور"/>
    <n v="118198480"/>
    <n v="0"/>
    <n v="118198480"/>
    <n v="49"/>
    <n v="11"/>
    <s v="800005"/>
    <s v=""/>
    <s v="داراییهای جاری"/>
    <s v="1"/>
    <x v="5"/>
    <x v="5"/>
    <s v="موجودی کالا"/>
    <s v="15921"/>
    <s v="انبار روباز پایپینگ(AG&amp; UG)"/>
    <s v="800005"/>
    <s v="Store"/>
    <s v=""/>
    <s v=""/>
  </r>
  <r>
    <n v="183070"/>
    <n v="1159"/>
    <x v="89"/>
    <s v="1401/07/01"/>
    <s v="شرکت تولیدی پی ای اس-بابت خرید GASKET 150# FF NEOPRENE RUBBER 3.0MM THICKNESSطی فاکتور"/>
    <n v="113820759"/>
    <n v="0"/>
    <n v="113820759"/>
    <n v="49"/>
    <n v="11"/>
    <s v="800005"/>
    <s v=""/>
    <s v="داراییهای جاری"/>
    <s v="1"/>
    <x v="5"/>
    <x v="5"/>
    <s v="موجودی کالا"/>
    <s v="15921"/>
    <s v="انبار روباز پایپینگ(AG&amp; UG)"/>
    <s v="800005"/>
    <s v="Store"/>
    <s v=""/>
    <s v=""/>
  </r>
  <r>
    <n v="183071"/>
    <n v="1159"/>
    <x v="89"/>
    <s v="1401/07/01"/>
    <s v="شرکت تولیدی پی ای اس-بابت خرید GASKET 150# FF NEOPRENE RUBBER 3.0MM THICKNESSطی فاکتور"/>
    <n v="89743291"/>
    <n v="0"/>
    <n v="89743291"/>
    <n v="49"/>
    <n v="11"/>
    <s v="800005"/>
    <s v=""/>
    <s v="داراییهای جاری"/>
    <s v="1"/>
    <x v="5"/>
    <x v="5"/>
    <s v="موجودی کالا"/>
    <s v="15921"/>
    <s v="انبار روباز پایپینگ(AG&amp; UG)"/>
    <s v="800005"/>
    <s v="Store"/>
    <s v=""/>
    <s v=""/>
  </r>
  <r>
    <n v="183072"/>
    <n v="1159"/>
    <x v="89"/>
    <s v="1401/07/01"/>
    <s v="شرکت تولیدی پی ای اس-بابت خرید ELBOW 90 DEG HD-PE100 SDR 9.0 BUTT-FUSION DIN 16963طی فاکتور"/>
    <n v="70043544"/>
    <n v="0"/>
    <n v="70043544"/>
    <n v="49"/>
    <n v="11"/>
    <s v="800005"/>
    <s v=""/>
    <s v="داراییهای جاری"/>
    <s v="1"/>
    <x v="5"/>
    <x v="5"/>
    <s v="موجودی کالا"/>
    <s v="15921"/>
    <s v="انبار روباز پایپینگ(AG&amp; UG)"/>
    <s v="800005"/>
    <s v="Store"/>
    <s v=""/>
    <s v=""/>
  </r>
  <r>
    <n v="183073"/>
    <n v="1159"/>
    <x v="89"/>
    <s v="1401/07/01"/>
    <s v="شرکت تولیدی پی ای اس-بابت خرید ELBOW 45 DEG HD-PE100 SDR 9.0 BUTT-FUSION DIN 16963طی فاکتور"/>
    <n v="56910379"/>
    <n v="0"/>
    <n v="56910379"/>
    <n v="49"/>
    <n v="11"/>
    <s v="800005"/>
    <s v=""/>
    <s v="داراییهای جاری"/>
    <s v="1"/>
    <x v="5"/>
    <x v="5"/>
    <s v="موجودی کالا"/>
    <s v="15921"/>
    <s v="انبار روباز پایپینگ(AG&amp; UG)"/>
    <s v="800005"/>
    <s v="Store"/>
    <s v=""/>
    <s v=""/>
  </r>
  <r>
    <n v="183074"/>
    <n v="1159"/>
    <x v="89"/>
    <s v="1401/07/01"/>
    <s v="شرکت تولیدی پی ای اس-بابت خرید GASKET 150# FF NEOPRENE RUBBER 3.0MM THICKNESSطی فاکتور"/>
    <n v="52532658"/>
    <n v="0"/>
    <n v="52532658"/>
    <n v="49"/>
    <n v="11"/>
    <s v="800005"/>
    <s v=""/>
    <s v="داراییهای جاری"/>
    <s v="1"/>
    <x v="5"/>
    <x v="5"/>
    <s v="موجودی کالا"/>
    <s v="15921"/>
    <s v="انبار روباز پایپینگ(AG&amp; UG)"/>
    <s v="800005"/>
    <s v="Store"/>
    <s v=""/>
    <s v=""/>
  </r>
  <r>
    <n v="183075"/>
    <n v="1159"/>
    <x v="89"/>
    <s v="1401/07/01"/>
    <s v="شرکت تولیدی پی ای اس-بابت خرید TEE HD-PE100 SDR 9.0 BUTT-FUSION MANUFACTURER STANDARDطی فاکتور"/>
    <n v="39399494"/>
    <n v="0"/>
    <n v="39399494"/>
    <n v="49"/>
    <n v="11"/>
    <s v="800005"/>
    <s v=""/>
    <s v="داراییهای جاری"/>
    <s v="1"/>
    <x v="5"/>
    <x v="5"/>
    <s v="موجودی کالا"/>
    <s v="15921"/>
    <s v="انبار روباز پایپینگ(AG&amp; UG)"/>
    <s v="800005"/>
    <s v="Store"/>
    <s v=""/>
    <s v=""/>
  </r>
  <r>
    <n v="183076"/>
    <n v="1159"/>
    <x v="89"/>
    <s v="1401/07/01"/>
    <s v="شرکت تولیدی پی ای اس-بابت خرید GASKET 150# FF NEOPRENE RUBBER 3.0MM THICKNESSطی فاکتور"/>
    <n v="39399493"/>
    <n v="0"/>
    <n v="39399493"/>
    <n v="49"/>
    <n v="11"/>
    <s v="800005"/>
    <s v=""/>
    <s v="داراییهای جاری"/>
    <s v="1"/>
    <x v="5"/>
    <x v="5"/>
    <s v="موجودی کالا"/>
    <s v="15921"/>
    <s v="انبار روباز پایپینگ(AG&amp; UG)"/>
    <s v="800005"/>
    <s v="Store"/>
    <s v=""/>
    <s v=""/>
  </r>
  <r>
    <n v="183077"/>
    <n v="1159"/>
    <x v="89"/>
    <s v="1401/07/01"/>
    <s v="شرکت تولیدی پی ای اس-بابت خرید ELBOW 90 DEG HD-PE100 SDR 9.0 BUTT-FUSION MANUFACTURER STANDARDطی فاکتور"/>
    <n v="37210632"/>
    <n v="0"/>
    <n v="37210632"/>
    <n v="49"/>
    <n v="11"/>
    <s v="800005"/>
    <s v=""/>
    <s v="داراییهای جاری"/>
    <s v="1"/>
    <x v="5"/>
    <x v="5"/>
    <s v="موجودی کالا"/>
    <s v="15921"/>
    <s v="انبار روباز پایپینگ(AG&amp; UG)"/>
    <s v="800005"/>
    <s v="Store"/>
    <s v=""/>
    <s v=""/>
  </r>
  <r>
    <n v="183078"/>
    <n v="1159"/>
    <x v="89"/>
    <s v="1401/07/01"/>
    <s v="شرکت تولیدی پی ای اس-بابت خرید GASKET 150# FF NEOPRENE RUBBER 3.0MM THICKNESSطی فاکتور"/>
    <n v="35021772"/>
    <n v="0"/>
    <n v="35021772"/>
    <n v="49"/>
    <n v="11"/>
    <s v="800005"/>
    <s v=""/>
    <s v="داراییهای جاری"/>
    <s v="1"/>
    <x v="5"/>
    <x v="5"/>
    <s v="موجودی کالا"/>
    <s v="15921"/>
    <s v="انبار روباز پایپینگ(AG&amp; UG)"/>
    <s v="800005"/>
    <s v="Store"/>
    <s v=""/>
    <s v=""/>
  </r>
  <r>
    <n v="183079"/>
    <n v="1159"/>
    <x v="89"/>
    <s v="1401/07/01"/>
    <s v="شرکت تولیدی پی ای اس-بابت خرید ELBOW 90 DEG HD-PE100 SDR 9.0 BUTT-FUSION DIN 16963طی فاکتور"/>
    <n v="30644050"/>
    <n v="0"/>
    <n v="30644050"/>
    <n v="49"/>
    <n v="11"/>
    <s v="800005"/>
    <s v=""/>
    <s v="داراییهای جاری"/>
    <s v="1"/>
    <x v="5"/>
    <x v="5"/>
    <s v="موجودی کالا"/>
    <s v="15921"/>
    <s v="انبار روباز پایپینگ(AG&amp; UG)"/>
    <s v="800005"/>
    <s v="Store"/>
    <s v=""/>
    <s v=""/>
  </r>
  <r>
    <n v="183080"/>
    <n v="1159"/>
    <x v="89"/>
    <s v="1401/07/01"/>
    <s v="شرکت تولیدی پی ای اس-بابت خرید FLANGE HDPE PE 100 ,LAP JOINT(BACKING RING) 150# A516 ASME B16.5طی فاکتور"/>
    <n v="28455190"/>
    <n v="0"/>
    <n v="28455190"/>
    <n v="49"/>
    <n v="11"/>
    <s v="800005"/>
    <s v=""/>
    <s v="داراییهای جاری"/>
    <s v="1"/>
    <x v="5"/>
    <x v="5"/>
    <s v="موجودی کالا"/>
    <s v="15921"/>
    <s v="انبار روباز پایپینگ(AG&amp; UG)"/>
    <s v="800005"/>
    <s v="Store"/>
    <s v=""/>
    <s v=""/>
  </r>
  <r>
    <n v="183081"/>
    <n v="1159"/>
    <x v="89"/>
    <s v="1401/07/01"/>
    <s v="شرکت تولیدی پی ای اس-بابت خرید ELBOW 45 DEG HD-PE100 SDR 9.0 BUTT-FUSION DIN 16963طی فاکتور"/>
    <n v="28455190"/>
    <n v="0"/>
    <n v="28455190"/>
    <n v="49"/>
    <n v="11"/>
    <s v="800005"/>
    <s v=""/>
    <s v="داراییهای جاری"/>
    <s v="1"/>
    <x v="5"/>
    <x v="5"/>
    <s v="موجودی کالا"/>
    <s v="15921"/>
    <s v="انبار روباز پایپینگ(AG&amp; UG)"/>
    <s v="800005"/>
    <s v="Store"/>
    <s v=""/>
    <s v=""/>
  </r>
  <r>
    <n v="183082"/>
    <n v="1159"/>
    <x v="89"/>
    <s v="1401/07/01"/>
    <s v="شرکت تولیدی پی ای اس-بابت خرید FLANGE HDPE PE 100 ,LAP JOINT(BACKING RING) 150# A516 ASME B16.5طی فاکتور"/>
    <n v="26266329"/>
    <n v="0"/>
    <n v="26266329"/>
    <n v="49"/>
    <n v="11"/>
    <s v="800005"/>
    <s v=""/>
    <s v="داراییهای جاری"/>
    <s v="1"/>
    <x v="5"/>
    <x v="5"/>
    <s v="موجودی کالا"/>
    <s v="15921"/>
    <s v="انبار روباز پایپینگ(AG&amp; UG)"/>
    <s v="800005"/>
    <s v="Store"/>
    <s v=""/>
    <s v=""/>
  </r>
  <r>
    <n v="183083"/>
    <n v="1159"/>
    <x v="89"/>
    <s v="1401/07/01"/>
    <s v="شرکت تولیدی پی ای اس-بابت خرید FLANGE HDPE PE 100 ,LAP JOINT(BACKING RING) FF 150# A105N ASME B16.5 ASME B 16.5 DIN 16963 PART11 9Aطی فاکتور"/>
    <n v="26266328"/>
    <n v="0"/>
    <n v="26266328"/>
    <n v="49"/>
    <n v="11"/>
    <s v="800005"/>
    <s v=""/>
    <s v="داراییهای جاری"/>
    <s v="1"/>
    <x v="5"/>
    <x v="5"/>
    <s v="موجودی کالا"/>
    <s v="15921"/>
    <s v="انبار روباز پایپینگ(AG&amp; UG)"/>
    <s v="800005"/>
    <s v="Store"/>
    <s v=""/>
    <s v=""/>
  </r>
  <r>
    <n v="183084"/>
    <n v="1159"/>
    <x v="89"/>
    <s v="1401/07/01"/>
    <s v="شرکت تولیدی پی ای اس-بابت خرید ELBOW 90 DEG HD-PE100 SDR 9.0 BUTT-FUSION DIN 16963طی فاکتور"/>
    <n v="24077468"/>
    <n v="0"/>
    <n v="24077468"/>
    <n v="49"/>
    <n v="11"/>
    <s v="800005"/>
    <s v=""/>
    <s v="داراییهای جاری"/>
    <s v="1"/>
    <x v="5"/>
    <x v="5"/>
    <s v="موجودی کالا"/>
    <s v="15921"/>
    <s v="انبار روباز پایپینگ(AG&amp; UG)"/>
    <s v="800005"/>
    <s v="Store"/>
    <s v=""/>
    <s v=""/>
  </r>
  <r>
    <n v="183085"/>
    <n v="1159"/>
    <x v="89"/>
    <s v="1401/07/01"/>
    <s v="شرکت تولیدی پی ای اس-بابت خرید REDUCER CONC SDR 9.0 HD-PE100 BUTT-FUSION DIN 16963طی فاکتور"/>
    <n v="24077468"/>
    <n v="0"/>
    <n v="24077468"/>
    <n v="49"/>
    <n v="11"/>
    <s v="800005"/>
    <s v=""/>
    <s v="داراییهای جاری"/>
    <s v="1"/>
    <x v="5"/>
    <x v="5"/>
    <s v="موجودی کالا"/>
    <s v="15921"/>
    <s v="انبار روباز پایپینگ(AG&amp; UG)"/>
    <s v="800005"/>
    <s v="Store"/>
    <s v=""/>
    <s v=""/>
  </r>
  <r>
    <n v="183086"/>
    <n v="1159"/>
    <x v="89"/>
    <s v="1401/07/01"/>
    <s v="شرکت تولیدی پی ای اس-بابت خرید RED TEE HD-PE100 SDR 9.0 BUTT-FUSION DIN 16963طی فاکتور"/>
    <n v="24077468"/>
    <n v="0"/>
    <n v="24077468"/>
    <n v="49"/>
    <n v="11"/>
    <s v="800005"/>
    <s v=""/>
    <s v="داراییهای جاری"/>
    <s v="1"/>
    <x v="5"/>
    <x v="5"/>
    <s v="موجودی کالا"/>
    <s v="15921"/>
    <s v="انبار روباز پایپینگ(AG&amp; UG)"/>
    <s v="800005"/>
    <s v="Store"/>
    <s v=""/>
    <s v=""/>
  </r>
  <r>
    <n v="183087"/>
    <n v="1159"/>
    <x v="89"/>
    <s v="1401/07/01"/>
    <s v="شرکت تولیدی پی ای اس-بابت خرید RED TEE HD-PE100 SDR 9.0 BUTT-FUSION DIN 16963طی فاکتور"/>
    <n v="17510886"/>
    <n v="0"/>
    <n v="17510886"/>
    <n v="49"/>
    <n v="11"/>
    <s v="800005"/>
    <s v=""/>
    <s v="داراییهای جاری"/>
    <s v="1"/>
    <x v="5"/>
    <x v="5"/>
    <s v="موجودی کالا"/>
    <s v="15921"/>
    <s v="انبار روباز پایپینگ(AG&amp; UG)"/>
    <s v="800005"/>
    <s v="Store"/>
    <s v=""/>
    <s v=""/>
  </r>
  <r>
    <n v="183088"/>
    <n v="1159"/>
    <x v="89"/>
    <s v="1401/07/01"/>
    <s v="شرکت تولیدی پی ای اس-بابت خرید ELBOW 45 DEG HD-PE100 SDR 9.0 BUTT-FUSION DIN 16963طی فاکتور"/>
    <n v="15322025"/>
    <n v="0"/>
    <n v="15322025"/>
    <n v="49"/>
    <n v="11"/>
    <s v="800005"/>
    <s v=""/>
    <s v="داراییهای جاری"/>
    <s v="1"/>
    <x v="5"/>
    <x v="5"/>
    <s v="موجودی کالا"/>
    <s v="15921"/>
    <s v="انبار روباز پایپینگ(AG&amp; UG)"/>
    <s v="800005"/>
    <s v="Store"/>
    <s v=""/>
    <s v=""/>
  </r>
  <r>
    <n v="183089"/>
    <n v="1159"/>
    <x v="89"/>
    <s v="1401/07/01"/>
    <s v="شرکت تولیدی پی ای اس-بابت خرید ELBOW 45 DEG HD-PE100 SDR 9.0 BUTT-FUSION DIN 16963 PART1/2/10/15 TYPE V1طی فاکتور"/>
    <n v="13133165"/>
    <n v="0"/>
    <n v="13133165"/>
    <n v="49"/>
    <n v="11"/>
    <s v="800005"/>
    <s v=""/>
    <s v="داراییهای جاری"/>
    <s v="1"/>
    <x v="5"/>
    <x v="5"/>
    <s v="موجودی کالا"/>
    <s v="15921"/>
    <s v="انبار روباز پایپینگ(AG&amp; UG)"/>
    <s v="800005"/>
    <s v="Store"/>
    <s v=""/>
    <s v=""/>
  </r>
  <r>
    <n v="183090"/>
    <n v="1159"/>
    <x v="89"/>
    <s v="1401/07/01"/>
    <s v="شرکت تولیدی پی ای اس-بابت خرید REDUCER CONC SDR 9.0 HD-PE100 BUTT-FUSION DIN 16963طی فاکتور"/>
    <n v="13133164"/>
    <n v="0"/>
    <n v="13133164"/>
    <n v="49"/>
    <n v="11"/>
    <s v="800005"/>
    <s v=""/>
    <s v="داراییهای جاری"/>
    <s v="1"/>
    <x v="5"/>
    <x v="5"/>
    <s v="موجودی کالا"/>
    <s v="15921"/>
    <s v="انبار روباز پایپینگ(AG&amp; UG)"/>
    <s v="800005"/>
    <s v="Store"/>
    <s v=""/>
    <s v=""/>
  </r>
  <r>
    <n v="183091"/>
    <n v="1159"/>
    <x v="89"/>
    <s v="1401/07/01"/>
    <s v="شرکت تولیدی پی ای اس-بابت خرید PIPE SAFETY FACTOR 1.25 SDR 9.0 HD-PE100 PN20 BUTT-FUSION DIN 8074/8075,90mmطی فاکتور"/>
    <n v="13133164"/>
    <n v="0"/>
    <n v="13133164"/>
    <n v="49"/>
    <n v="11"/>
    <s v="800005"/>
    <s v=""/>
    <s v="داراییهای جاری"/>
    <s v="1"/>
    <x v="5"/>
    <x v="5"/>
    <s v="موجودی کالا"/>
    <s v="15921"/>
    <s v="انبار روباز پایپینگ(AG&amp; UG)"/>
    <s v="800005"/>
    <s v="Store"/>
    <s v=""/>
    <s v=""/>
  </r>
  <r>
    <n v="183092"/>
    <n v="1159"/>
    <x v="89"/>
    <s v="1401/07/01"/>
    <s v="شرکت تولیدی پی ای اس-بابت خرید REDUCER CONC SDR 9.0 HD-PE100 BUTT-FUSION DIN 16963طی فاکتور"/>
    <n v="10944304"/>
    <n v="0"/>
    <n v="10944304"/>
    <n v="49"/>
    <n v="11"/>
    <s v="800005"/>
    <s v=""/>
    <s v="داراییهای جاری"/>
    <s v="1"/>
    <x v="5"/>
    <x v="5"/>
    <s v="موجودی کالا"/>
    <s v="15921"/>
    <s v="انبار روباز پایپینگ(AG&amp; UG)"/>
    <s v="800005"/>
    <s v="Store"/>
    <s v=""/>
    <s v=""/>
  </r>
  <r>
    <n v="183093"/>
    <n v="1159"/>
    <x v="89"/>
    <s v="1401/07/01"/>
    <s v="شرکت تولیدی پی ای اس-بابت خرید FLANGE HDPE PE 100 ,LAP JOINT(BACKING RING) 150# A516 ASME B16.5طی فاکتور"/>
    <n v="10944304"/>
    <n v="0"/>
    <n v="10944304"/>
    <n v="49"/>
    <n v="11"/>
    <s v="800005"/>
    <s v=""/>
    <s v="داراییهای جاری"/>
    <s v="1"/>
    <x v="5"/>
    <x v="5"/>
    <s v="موجودی کالا"/>
    <s v="15921"/>
    <s v="انبار روباز پایپینگ(AG&amp; UG)"/>
    <s v="800005"/>
    <s v="Store"/>
    <s v=""/>
    <s v=""/>
  </r>
  <r>
    <n v="183094"/>
    <n v="1159"/>
    <x v="89"/>
    <s v="1401/07/01"/>
    <s v="شرکت تولیدی پی ای اس-بابت خرید ELBOW 45° HD-PE:100 SDR 9.0 BUTT-FUSION MANUFACTURER STANDARD, SIZE: 90طی فاکتور"/>
    <n v="10944304"/>
    <n v="0"/>
    <n v="10944304"/>
    <n v="49"/>
    <n v="11"/>
    <s v="800005"/>
    <s v=""/>
    <s v="داراییهای جاری"/>
    <s v="1"/>
    <x v="5"/>
    <x v="5"/>
    <s v="موجودی کالا"/>
    <s v="15921"/>
    <s v="انبار روباز پایپینگ(AG&amp; UG)"/>
    <s v="800005"/>
    <s v="Store"/>
    <s v=""/>
    <s v=""/>
  </r>
  <r>
    <n v="183095"/>
    <n v="1159"/>
    <x v="89"/>
    <s v="1401/07/01"/>
    <s v="شرکت تولیدی پی ای اس-بابت خرید CAP SDR 9.0 HD-PE100 BUTT-FUSION MANUFACTURER STANDARDطی فاکتور"/>
    <n v="10944304"/>
    <n v="0"/>
    <n v="10944304"/>
    <n v="49"/>
    <n v="11"/>
    <s v="800005"/>
    <s v=""/>
    <s v="داراییهای جاری"/>
    <s v="1"/>
    <x v="5"/>
    <x v="5"/>
    <s v="موجودی کالا"/>
    <s v="15921"/>
    <s v="انبار روباز پایپینگ(AG&amp; UG)"/>
    <s v="800005"/>
    <s v="Store"/>
    <s v=""/>
    <s v=""/>
  </r>
  <r>
    <n v="183096"/>
    <n v="1159"/>
    <x v="89"/>
    <s v="1401/07/01"/>
    <s v="شرکت تولیدی پی ای اس-بابت خرید REDUCER CONC SDR 9.0 HD-PE100 BUTT-FUSION DIN 16963طی فاکتور"/>
    <n v="10944304"/>
    <n v="0"/>
    <n v="10944304"/>
    <n v="49"/>
    <n v="11"/>
    <s v="800005"/>
    <s v=""/>
    <s v="داراییهای جاری"/>
    <s v="1"/>
    <x v="5"/>
    <x v="5"/>
    <s v="موجودی کالا"/>
    <s v="15921"/>
    <s v="انبار روباز پایپینگ(AG&amp; UG)"/>
    <s v="800005"/>
    <s v="Store"/>
    <s v=""/>
    <s v=""/>
  </r>
  <r>
    <n v="183097"/>
    <n v="1159"/>
    <x v="89"/>
    <s v="1401/07/01"/>
    <s v="شرکت تولیدی پی ای اس-بابت خرید REDUCER CONC SDR 9.0 HD-PE100 BUTT-FUSION DIN 16963طی فاکتور"/>
    <n v="10944304"/>
    <n v="0"/>
    <n v="10944304"/>
    <n v="49"/>
    <n v="11"/>
    <s v="800005"/>
    <s v=""/>
    <s v="داراییهای جاری"/>
    <s v="1"/>
    <x v="5"/>
    <x v="5"/>
    <s v="موجودی کالا"/>
    <s v="15921"/>
    <s v="انبار روباز پایپینگ(AG&amp; UG)"/>
    <s v="800005"/>
    <s v="Store"/>
    <s v=""/>
    <s v=""/>
  </r>
  <r>
    <n v="183098"/>
    <n v="1159"/>
    <x v="89"/>
    <s v="1401/07/01"/>
    <s v="شرکت تولیدی پی ای اس-بابت خرید FLANGE HDPE PE 100 ,LAP JOINT(BACKING RING) 150# A516 ASME B16.5طی فاکتور"/>
    <n v="10944304"/>
    <n v="0"/>
    <n v="10944304"/>
    <n v="49"/>
    <n v="11"/>
    <s v="800005"/>
    <s v=""/>
    <s v="داراییهای جاری"/>
    <s v="1"/>
    <x v="5"/>
    <x v="5"/>
    <s v="موجودی کالا"/>
    <s v="15921"/>
    <s v="انبار روباز پایپینگ(AG&amp; UG)"/>
    <s v="800005"/>
    <s v="Store"/>
    <s v=""/>
    <s v=""/>
  </r>
  <r>
    <n v="183099"/>
    <n v="1159"/>
    <x v="89"/>
    <s v="1401/07/01"/>
    <s v="شرکت تولیدی پی ای اس-بابت خرید FLANGE HDPE PE 100 ,LAP JOINT(BACKING RING) 150# A516 ASME B16.5طی فاکتور"/>
    <n v="10944304"/>
    <n v="0"/>
    <n v="10944304"/>
    <n v="49"/>
    <n v="11"/>
    <s v="800005"/>
    <s v=""/>
    <s v="داراییهای جاری"/>
    <s v="1"/>
    <x v="5"/>
    <x v="5"/>
    <s v="موجودی کالا"/>
    <s v="15921"/>
    <s v="انبار روباز پایپینگ(AG&amp; UG)"/>
    <s v="800005"/>
    <s v="Store"/>
    <s v=""/>
    <s v=""/>
  </r>
  <r>
    <n v="183100"/>
    <n v="1159"/>
    <x v="89"/>
    <s v="1401/07/01"/>
    <s v="شرکت تولیدی پی ای اس-بابت خرید RED TEE HD-PE100 SDR 9.0 BUTT-FUSION DIN 16963 PART1/2/10/15 TYPE V1,450mm, 160mmطی فاکتور"/>
    <n v="10944304"/>
    <n v="0"/>
    <n v="10944304"/>
    <n v="49"/>
    <n v="11"/>
    <s v="800005"/>
    <s v=""/>
    <s v="داراییهای جاری"/>
    <s v="1"/>
    <x v="5"/>
    <x v="5"/>
    <s v="موجودی کالا"/>
    <s v="15921"/>
    <s v="انبار روباز پایپینگ(AG&amp; UG)"/>
    <s v="800005"/>
    <s v="Store"/>
    <s v=""/>
    <s v=""/>
  </r>
  <r>
    <n v="183101"/>
    <n v="1159"/>
    <x v="89"/>
    <s v="1401/07/01"/>
    <s v="شرکت تولیدی پی ای اس-بابت خرید ELBOW 90 DEG HD-PE100 SDR 9.0 BUTT-FUSION DIN 16963طی فاکتور"/>
    <n v="10944304"/>
    <n v="0"/>
    <n v="10944304"/>
    <n v="49"/>
    <n v="11"/>
    <s v="800005"/>
    <s v=""/>
    <s v="داراییهای جاری"/>
    <s v="1"/>
    <x v="5"/>
    <x v="5"/>
    <s v="موجودی کالا"/>
    <s v="15921"/>
    <s v="انبار روباز پایپینگ(AG&amp; UG)"/>
    <s v="800005"/>
    <s v="Store"/>
    <s v=""/>
    <s v=""/>
  </r>
  <r>
    <n v="183102"/>
    <n v="1159"/>
    <x v="89"/>
    <s v="1401/07/01"/>
    <s v="شرکت تولیدی پی ای اس-بابت خرید ELBOW 45 DEG HD-PE100 SDR 9.0 BUTT-FUSION DIN 16963 PART1/2/10/15 TYPE V1طی فاکتور"/>
    <n v="10944304"/>
    <n v="0"/>
    <n v="10944304"/>
    <n v="49"/>
    <n v="11"/>
    <s v="800005"/>
    <s v=""/>
    <s v="داراییهای جاری"/>
    <s v="1"/>
    <x v="5"/>
    <x v="5"/>
    <s v="موجودی کالا"/>
    <s v="15921"/>
    <s v="انبار روباز پایپینگ(AG&amp; UG)"/>
    <s v="800005"/>
    <s v="Store"/>
    <s v=""/>
    <s v=""/>
  </r>
  <r>
    <n v="183103"/>
    <n v="1159"/>
    <x v="89"/>
    <s v="1401/07/01"/>
    <s v="شرکت تولیدی پی ای اس-بابت خرید RED TEE HD-PE:100 SDR 9.0 BUTT-FUSION DIN 16963 PART1/2/10/15 TYPE V1, SIZE: 200 × 110طی فاکتور"/>
    <n v="10944304"/>
    <n v="0"/>
    <n v="10944304"/>
    <n v="49"/>
    <n v="11"/>
    <s v="800005"/>
    <s v=""/>
    <s v="داراییهای جاری"/>
    <s v="1"/>
    <x v="5"/>
    <x v="5"/>
    <s v="موجودی کالا"/>
    <s v="15921"/>
    <s v="انبار روباز پایپینگ(AG&amp; UG)"/>
    <s v="800005"/>
    <s v="Store"/>
    <s v=""/>
    <s v=""/>
  </r>
  <r>
    <n v="183104"/>
    <n v="1159"/>
    <x v="89"/>
    <s v="1401/07/01"/>
    <s v="شرکت تولیدی پی ای اس-بابت خرید ELBOW 90 DEG HD-PE100 SDR 9.0 BUTT-FUSION DIN 16963 PART1/2/10/15 TYPE V1طی فاکتور"/>
    <n v="10944303"/>
    <n v="0"/>
    <n v="10944303"/>
    <n v="49"/>
    <n v="11"/>
    <s v="800005"/>
    <s v=""/>
    <s v="داراییهای جاری"/>
    <s v="1"/>
    <x v="5"/>
    <x v="5"/>
    <s v="موجودی کالا"/>
    <s v="15921"/>
    <s v="انبار روباز پایپینگ(AG&amp; UG)"/>
    <s v="800005"/>
    <s v="Store"/>
    <s v=""/>
    <s v=""/>
  </r>
  <r>
    <n v="183105"/>
    <n v="1159"/>
    <x v="89"/>
    <s v="1401/07/01"/>
    <s v="شرکت تولیدی پی ای اس-بابت خرید RED TEE HD-PE100 SDR 9.0 BUTT-FUSION DIN 16963طی فاکتور"/>
    <n v="8755443"/>
    <n v="0"/>
    <n v="8755443"/>
    <n v="49"/>
    <n v="11"/>
    <s v="800005"/>
    <s v=""/>
    <s v="داراییهای جاری"/>
    <s v="1"/>
    <x v="5"/>
    <x v="5"/>
    <s v="موجودی کالا"/>
    <s v="15921"/>
    <s v="انبار روباز پایپینگ(AG&amp; UG)"/>
    <s v="800005"/>
    <s v="Store"/>
    <s v=""/>
    <s v=""/>
  </r>
  <r>
    <n v="183106"/>
    <n v="1159"/>
    <x v="89"/>
    <s v="1401/07/01"/>
    <s v="شرکت تولیدی پی ای اس-بابت خرید RED TEE HD-PE100 SDR 9.0 BUTT-FUSION DIN 16963 PART1/2/10/15 TYPE V1,450mm, 400mmطی فاکتور"/>
    <n v="8755443"/>
    <n v="0"/>
    <n v="8755443"/>
    <n v="49"/>
    <n v="11"/>
    <s v="800005"/>
    <s v=""/>
    <s v="داراییهای جاری"/>
    <s v="1"/>
    <x v="5"/>
    <x v="5"/>
    <s v="موجودی کالا"/>
    <s v="15921"/>
    <s v="انبار روباز پایپینگ(AG&amp; UG)"/>
    <s v="800005"/>
    <s v="Store"/>
    <s v=""/>
    <s v=""/>
  </r>
  <r>
    <n v="183107"/>
    <n v="1159"/>
    <x v="89"/>
    <s v="1401/07/01"/>
    <s v="شرکت تولیدی پی ای اس-بابت خرید ELBOW 63 DEG HD-PE100 SDR 9.0 BUTT-FUSION DIN 16963 PART1/2/10/15 TYPE V1,160mmطی فاکتور"/>
    <n v="8755443"/>
    <n v="0"/>
    <n v="8755443"/>
    <n v="49"/>
    <n v="11"/>
    <s v="800005"/>
    <s v=""/>
    <s v="داراییهای جاری"/>
    <s v="1"/>
    <x v="5"/>
    <x v="5"/>
    <s v="موجودی کالا"/>
    <s v="15921"/>
    <s v="انبار روباز پایپینگ(AG&amp; UG)"/>
    <s v="800005"/>
    <s v="Store"/>
    <s v=""/>
    <s v=""/>
  </r>
  <r>
    <n v="183108"/>
    <n v="1159"/>
    <x v="89"/>
    <s v="1401/07/01"/>
    <s v="شرکت تولیدی پی ای اس-بابت خرید ELBOW 58 DEG HD-PE100 SDR 9.0 BUTT-FUSION DIN 16963 PART1/2/10/15 TYPE V1,250mmطی فاکتور"/>
    <n v="8755443"/>
    <n v="0"/>
    <n v="8755443"/>
    <n v="49"/>
    <n v="11"/>
    <s v="800005"/>
    <s v=""/>
    <s v="داراییهای جاری"/>
    <s v="1"/>
    <x v="5"/>
    <x v="5"/>
    <s v="موجودی کالا"/>
    <s v="15921"/>
    <s v="انبار روباز پایپینگ(AG&amp; UG)"/>
    <s v="800005"/>
    <s v="Store"/>
    <s v=""/>
    <s v=""/>
  </r>
  <r>
    <n v="183109"/>
    <n v="1159"/>
    <x v="89"/>
    <s v="1401/07/01"/>
    <s v="شرکت تولیدی پی ای اس-بابت خرید ELBOW 45 DEG HD-PE100 SDR 9.0 BUTT-FUSION DIN 16963 PART1/2/10/15 TYPE V1طی فاکتور"/>
    <n v="8755443"/>
    <n v="0"/>
    <n v="8755443"/>
    <n v="49"/>
    <n v="11"/>
    <s v="800005"/>
    <s v=""/>
    <s v="داراییهای جاری"/>
    <s v="1"/>
    <x v="5"/>
    <x v="5"/>
    <s v="موجودی کالا"/>
    <s v="15921"/>
    <s v="انبار روباز پایپینگ(AG&amp; UG)"/>
    <s v="800005"/>
    <s v="Store"/>
    <s v=""/>
    <s v=""/>
  </r>
  <r>
    <n v="183110"/>
    <n v="1159"/>
    <x v="89"/>
    <s v="1401/07/01"/>
    <s v="شرکت تولیدی پی ای اس-بابت خرید ELBOW 63 DEG HD-PE100 SDR 9.0 BUTT-FUSION DIN 16963 PART1/2/10/15 TYPE V1,250mmطی فاکتور"/>
    <n v="8755442"/>
    <n v="0"/>
    <n v="8755442"/>
    <n v="49"/>
    <n v="11"/>
    <s v="800005"/>
    <s v=""/>
    <s v="داراییهای جاری"/>
    <s v="1"/>
    <x v="5"/>
    <x v="5"/>
    <s v="موجودی کالا"/>
    <s v="15921"/>
    <s v="انبار روباز پایپینگ(AG&amp; UG)"/>
    <s v="800005"/>
    <s v="Store"/>
    <s v=""/>
    <s v=""/>
  </r>
  <r>
    <n v="183111"/>
    <n v="1159"/>
    <x v="89"/>
    <s v="1401/07/01"/>
    <s v="شرکت تولیدی پی ای اس-بابت خرید RED TEE HD-PE100 SDR 9.0 BUTT-FUSION DIN 16963طی فاکتور"/>
    <n v="6566582"/>
    <n v="0"/>
    <n v="6566582"/>
    <n v="49"/>
    <n v="11"/>
    <s v="800005"/>
    <s v=""/>
    <s v="داراییهای جاری"/>
    <s v="1"/>
    <x v="5"/>
    <x v="5"/>
    <s v="موجودی کالا"/>
    <s v="15921"/>
    <s v="انبار روباز پایپینگ(AG&amp; UG)"/>
    <s v="800005"/>
    <s v="Store"/>
    <s v=""/>
    <s v=""/>
  </r>
  <r>
    <n v="183112"/>
    <n v="1159"/>
    <x v="89"/>
    <s v="1401/07/01"/>
    <s v="شرکت تولیدی پی ای اس-بابت خرید REDUCER CONC SDR 9.0 HD-PE100 BUTT-FUSION DIN 16963طی فاکتور"/>
    <n v="6566582"/>
    <n v="0"/>
    <n v="6566582"/>
    <n v="49"/>
    <n v="11"/>
    <s v="800005"/>
    <s v=""/>
    <s v="داراییهای جاری"/>
    <s v="1"/>
    <x v="5"/>
    <x v="5"/>
    <s v="موجودی کالا"/>
    <s v="15921"/>
    <s v="انبار روباز پایپینگ(AG&amp; UG)"/>
    <s v="800005"/>
    <s v="Store"/>
    <s v=""/>
    <s v=""/>
  </r>
  <r>
    <n v="183113"/>
    <n v="1159"/>
    <x v="89"/>
    <s v="1401/07/01"/>
    <s v="شرکت تولیدی پی ای اس-بابت خرید ELBOW 45 DEG HD-PE100 SDR 9.0 BUTT-FUSION DIN 16963 PART1/2/10/15 TYPE V1,450mmطی فاکتور"/>
    <n v="6566582"/>
    <n v="0"/>
    <n v="6566582"/>
    <n v="49"/>
    <n v="11"/>
    <s v="800005"/>
    <s v=""/>
    <s v="داراییهای جاری"/>
    <s v="1"/>
    <x v="5"/>
    <x v="5"/>
    <s v="موجودی کالا"/>
    <s v="15921"/>
    <s v="انبار روباز پایپینگ(AG&amp; UG)"/>
    <s v="800005"/>
    <s v="Store"/>
    <s v=""/>
    <s v=""/>
  </r>
  <r>
    <n v="183114"/>
    <n v="1159"/>
    <x v="89"/>
    <s v="1401/07/01"/>
    <s v="شرکت تولیدی پی ای اس-بابت خرید REDUCER CONC SDR 9.0 HD-PE100 BUTT-FUSION DIN 16963 PART1/2/10/15 TYPE V1طی فاکتور"/>
    <n v="6566582"/>
    <n v="0"/>
    <n v="6566582"/>
    <n v="49"/>
    <n v="11"/>
    <s v="800005"/>
    <s v=""/>
    <s v="داراییهای جاری"/>
    <s v="1"/>
    <x v="5"/>
    <x v="5"/>
    <s v="موجودی کالا"/>
    <s v="15921"/>
    <s v="انبار روباز پایپینگ(AG&amp; UG)"/>
    <s v="800005"/>
    <s v="Store"/>
    <s v=""/>
    <s v=""/>
  </r>
  <r>
    <n v="183115"/>
    <n v="1159"/>
    <x v="89"/>
    <s v="1401/07/01"/>
    <s v="شرکت تولیدی پی ای اس-بابت خرید REDUCER CONC SDR 9.0 HD-PE100 BUTT-FUSION MANUFACTURER STANDARDطی فاکتور"/>
    <n v="6566582"/>
    <n v="0"/>
    <n v="6566582"/>
    <n v="49"/>
    <n v="11"/>
    <s v="800005"/>
    <s v=""/>
    <s v="داراییهای جاری"/>
    <s v="1"/>
    <x v="5"/>
    <x v="5"/>
    <s v="موجودی کالا"/>
    <s v="15921"/>
    <s v="انبار روباز پایپینگ(AG&amp; UG)"/>
    <s v="800005"/>
    <s v="Store"/>
    <s v=""/>
    <s v=""/>
  </r>
  <r>
    <n v="183116"/>
    <n v="1159"/>
    <x v="89"/>
    <s v="1401/07/01"/>
    <s v="شرکت تولیدی پی ای اس-بابت خرید FLANGE HDPE PE 100 ,LAP JOINT(BACKING RING) FF 150# A105N ASME B16.5 ASME B 16.5 DIN 16963 PART11 9Aطی فاکتور"/>
    <n v="6566582"/>
    <n v="0"/>
    <n v="6566582"/>
    <n v="49"/>
    <n v="11"/>
    <s v="800005"/>
    <s v=""/>
    <s v="داراییهای جاری"/>
    <s v="1"/>
    <x v="5"/>
    <x v="5"/>
    <s v="موجودی کالا"/>
    <s v="15921"/>
    <s v="انبار روباز پایپینگ(AG&amp; UG)"/>
    <s v="800005"/>
    <s v="Store"/>
    <s v=""/>
    <s v=""/>
  </r>
  <r>
    <n v="183117"/>
    <n v="1159"/>
    <x v="89"/>
    <s v="1401/07/01"/>
    <s v="شرکت تولیدی پی ای اس-بابت خرید FLANGE HDPE PE 100 ,LAP JOINT(BACKING RING) FF 150# A105N ASME B16.5 ASME B 16.5 DIN 16963 PART11 9Aطی فاکتور"/>
    <n v="6566582"/>
    <n v="0"/>
    <n v="6566582"/>
    <n v="49"/>
    <n v="11"/>
    <s v="800005"/>
    <s v=""/>
    <s v="داراییهای جاری"/>
    <s v="1"/>
    <x v="5"/>
    <x v="5"/>
    <s v="موجودی کالا"/>
    <s v="15921"/>
    <s v="انبار روباز پایپینگ(AG&amp; UG)"/>
    <s v="800005"/>
    <s v="Store"/>
    <s v=""/>
    <s v=""/>
  </r>
  <r>
    <n v="183118"/>
    <n v="1159"/>
    <x v="89"/>
    <s v="1401/07/01"/>
    <s v="شرکت تولیدی پی ای اس-بابت خرید REDUCER CONC SDR 9.0 HD-PE100 BUTT-FUSION MANUFACTURER STANDARDطی فاکتور"/>
    <n v="6566582"/>
    <n v="0"/>
    <n v="6566582"/>
    <n v="49"/>
    <n v="11"/>
    <s v="800005"/>
    <s v=""/>
    <s v="داراییهای جاری"/>
    <s v="1"/>
    <x v="5"/>
    <x v="5"/>
    <s v="موجودی کالا"/>
    <s v="15921"/>
    <s v="انبار روباز پایپینگ(AG&amp; UG)"/>
    <s v="800005"/>
    <s v="Store"/>
    <s v=""/>
    <s v=""/>
  </r>
  <r>
    <n v="183119"/>
    <n v="1159"/>
    <x v="89"/>
    <s v="1401/07/01"/>
    <s v="شرکت تولیدی پی ای اس-بابت خرید TEE HD-PE100 SDR 9.0 BUTT-FUSION DIN 16963 PART1/2/10/15 TYPE V1طی فاکتور"/>
    <n v="4377722"/>
    <n v="0"/>
    <n v="4377722"/>
    <n v="49"/>
    <n v="11"/>
    <s v="800005"/>
    <s v=""/>
    <s v="داراییهای جاری"/>
    <s v="1"/>
    <x v="5"/>
    <x v="5"/>
    <s v="موجودی کالا"/>
    <s v="15921"/>
    <s v="انبار روباز پایپینگ(AG&amp; UG)"/>
    <s v="800005"/>
    <s v="Store"/>
    <s v=""/>
    <s v=""/>
  </r>
  <r>
    <n v="183120"/>
    <n v="1159"/>
    <x v="89"/>
    <s v="1401/07/01"/>
    <s v="شرکت تولیدی پی ای اس-بابت خرید RED TEE HD-PE100 SDR 9.0 BUTT-FUSION DIN 16963طی فاکتور"/>
    <n v="4377721"/>
    <n v="0"/>
    <n v="4377721"/>
    <n v="49"/>
    <n v="11"/>
    <s v="800005"/>
    <s v=""/>
    <s v="داراییهای جاری"/>
    <s v="1"/>
    <x v="5"/>
    <x v="5"/>
    <s v="موجودی کالا"/>
    <s v="15921"/>
    <s v="انبار روباز پایپینگ(AG&amp; UG)"/>
    <s v="800005"/>
    <s v="Store"/>
    <s v=""/>
    <s v=""/>
  </r>
  <r>
    <n v="183121"/>
    <n v="1159"/>
    <x v="89"/>
    <s v="1401/07/01"/>
    <s v="شرکت تولیدی پی ای اس-بابت خرید RED TEE DIN16963 PART2 SDR 9.0 HD-PE:100 BUTT-FUSION, SIZE: 630 × 400طی فاکتور"/>
    <n v="4377721"/>
    <n v="0"/>
    <n v="4377721"/>
    <n v="49"/>
    <n v="11"/>
    <s v="800005"/>
    <s v=""/>
    <s v="داراییهای جاری"/>
    <s v="1"/>
    <x v="5"/>
    <x v="5"/>
    <s v="موجودی کالا"/>
    <s v="15921"/>
    <s v="انبار روباز پایپینگ(AG&amp; UG)"/>
    <s v="800005"/>
    <s v="Store"/>
    <s v=""/>
    <s v=""/>
  </r>
  <r>
    <n v="183122"/>
    <n v="1159"/>
    <x v="89"/>
    <s v="1401/07/01"/>
    <s v="شرکت تولیدی پی ای اس-بابت خرید RED TEE HD-PE:100 SDR 9.0 BUTT-FUSION DIN 16963 PART1/2/10/15 TYPE V1, SIZE: 250 × 200طی فاکتور"/>
    <n v="4377721"/>
    <n v="0"/>
    <n v="4377721"/>
    <n v="49"/>
    <n v="11"/>
    <s v="800005"/>
    <s v=""/>
    <s v="داراییهای جاری"/>
    <s v="1"/>
    <x v="5"/>
    <x v="5"/>
    <s v="موجودی کالا"/>
    <s v="15921"/>
    <s v="انبار روباز پایپینگ(AG&amp; UG)"/>
    <s v="800005"/>
    <s v="Store"/>
    <s v=""/>
    <s v=""/>
  </r>
  <r>
    <n v="183123"/>
    <n v="1159"/>
    <x v="89"/>
    <s v="1401/07/01"/>
    <s v="شرکت تولیدی پی ای اس-بابت خرید REDUCER CONC SDR 9.0 HD-PE100 BUTT-FUSION DIN 16963 PART1/2/10/15 TYPE V1,400mm, 250mmطی فاکتور"/>
    <n v="4377721"/>
    <n v="0"/>
    <n v="4377721"/>
    <n v="49"/>
    <n v="11"/>
    <s v="800005"/>
    <s v=""/>
    <s v="داراییهای جاری"/>
    <s v="1"/>
    <x v="5"/>
    <x v="5"/>
    <s v="موجودی کالا"/>
    <s v="15921"/>
    <s v="انبار روباز پایپینگ(AG&amp; UG)"/>
    <s v="800005"/>
    <s v="Store"/>
    <s v=""/>
    <s v=""/>
  </r>
  <r>
    <n v="183124"/>
    <n v="1159"/>
    <x v="89"/>
    <s v="1401/07/01"/>
    <s v="شرکت تولیدی پی ای اس-بابت خرید RED TEE HD-PE100 SDR 9.0 BUTT-FUSION DIN 16963 PART1/2/10/15 TYPE V1طی فاکتور"/>
    <n v="4377721"/>
    <n v="0"/>
    <n v="4377721"/>
    <n v="49"/>
    <n v="11"/>
    <s v="800005"/>
    <s v=""/>
    <s v="داراییهای جاری"/>
    <s v="1"/>
    <x v="5"/>
    <x v="5"/>
    <s v="موجودی کالا"/>
    <s v="15921"/>
    <s v="انبار روباز پایپینگ(AG&amp; UG)"/>
    <s v="800005"/>
    <s v="Store"/>
    <s v=""/>
    <s v=""/>
  </r>
  <r>
    <n v="183125"/>
    <n v="1159"/>
    <x v="89"/>
    <s v="1401/07/01"/>
    <s v="شرکت تولیدی پی ای اس-بابت خرید RED TEE HD-PE:100 SDR 9.0 BUTT-FUSION DIN 16963 PART1/2/10/15 TYPE V1, SIZE: 630 × 450طی فاکتور"/>
    <n v="2188861"/>
    <n v="0"/>
    <n v="2188861"/>
    <n v="49"/>
    <n v="11"/>
    <s v="800005"/>
    <s v=""/>
    <s v="داراییهای جاری"/>
    <s v="1"/>
    <x v="5"/>
    <x v="5"/>
    <s v="موجودی کالا"/>
    <s v="15921"/>
    <s v="انبار روباز پایپینگ(AG&amp; UG)"/>
    <s v="800005"/>
    <s v="Store"/>
    <s v=""/>
    <s v=""/>
  </r>
  <r>
    <n v="183126"/>
    <n v="1159"/>
    <x v="89"/>
    <s v="1401/07/01"/>
    <s v="شرکت تولیدی پی ای اس-بابت خرید RED TEE HD-PE100 SDR 9.0 BUTT-FUSION DIN 16963 PART1/2/10/15 TYPE V1, SIZE: 630 × 110طی فاکتور"/>
    <n v="2188861"/>
    <n v="0"/>
    <n v="2188861"/>
    <n v="49"/>
    <n v="11"/>
    <s v="800005"/>
    <s v=""/>
    <s v="داراییهای جاری"/>
    <s v="1"/>
    <x v="5"/>
    <x v="5"/>
    <s v="موجودی کالا"/>
    <s v="15921"/>
    <s v="انبار روباز پایپینگ(AG&amp; UG)"/>
    <s v="800005"/>
    <s v="Store"/>
    <s v=""/>
    <s v=""/>
  </r>
  <r>
    <n v="183127"/>
    <n v="1159"/>
    <x v="89"/>
    <s v="1401/07/01"/>
    <s v="شرکت تولیدی پی ای اس-بابت خرید RED TEE HD-PE100 SDR 9.0 BUTT-FUSION DIN 16963طی فاکتور"/>
    <n v="2188861"/>
    <n v="0"/>
    <n v="2188861"/>
    <n v="49"/>
    <n v="11"/>
    <s v="800005"/>
    <s v=""/>
    <s v="داراییهای جاری"/>
    <s v="1"/>
    <x v="5"/>
    <x v="5"/>
    <s v="موجودی کالا"/>
    <s v="15921"/>
    <s v="انبار روباز پایپینگ(AG&amp; UG)"/>
    <s v="800005"/>
    <s v="Store"/>
    <s v=""/>
    <s v=""/>
  </r>
  <r>
    <n v="183128"/>
    <n v="1159"/>
    <x v="89"/>
    <s v="1401/07/01"/>
    <s v="شرکت تولیدی پی ای اس-بابت خرید ELBOW 90° HD-PE:100 SDR 9.0 BUTT-FUSION DIN 16963 PART1/2/10/15 TYPE V1, SIZE: 450طی فاکتور"/>
    <n v="2188861"/>
    <n v="0"/>
    <n v="2188861"/>
    <n v="49"/>
    <n v="11"/>
    <s v="800005"/>
    <s v=""/>
    <s v="داراییهای جاری"/>
    <s v="1"/>
    <x v="5"/>
    <x v="5"/>
    <s v="موجودی کالا"/>
    <s v="15921"/>
    <s v="انبار روباز پایپینگ(AG&amp; UG)"/>
    <s v="800005"/>
    <s v="Store"/>
    <s v=""/>
    <s v=""/>
  </r>
  <r>
    <n v="183129"/>
    <n v="1159"/>
    <x v="89"/>
    <s v="1401/07/01"/>
    <s v="شرکت تولیدی پی ای اس-بابت خرید RED TEE HD-PE:100 SDR 9.0 BUTT-FUSION DIN 16963 PART1/2/10/15 TYPE V1, SIZE: 450 × 400طی فاکتور"/>
    <n v="2188861"/>
    <n v="0"/>
    <n v="2188861"/>
    <n v="49"/>
    <n v="11"/>
    <s v="800005"/>
    <s v=""/>
    <s v="داراییهای جاری"/>
    <s v="1"/>
    <x v="5"/>
    <x v="5"/>
    <s v="موجودی کالا"/>
    <s v="15921"/>
    <s v="انبار روباز پایپینگ(AG&amp; UG)"/>
    <s v="800005"/>
    <s v="Store"/>
    <s v=""/>
    <s v=""/>
  </r>
  <r>
    <n v="183130"/>
    <n v="1159"/>
    <x v="89"/>
    <s v="1401/07/01"/>
    <s v="شرکت تولیدی پی ای اس-بابت خرید RED TEE HD-PE100 SDR 9.0 BUTT-FUSION DIN 16963 PART1/2/10/15 TYPE V1,630mm, 250mmطی فاکتور"/>
    <n v="2188861"/>
    <n v="0"/>
    <n v="2188861"/>
    <n v="49"/>
    <n v="11"/>
    <s v="800005"/>
    <s v=""/>
    <s v="داراییهای جاری"/>
    <s v="1"/>
    <x v="5"/>
    <x v="5"/>
    <s v="موجودی کالا"/>
    <s v="15921"/>
    <s v="انبار روباز پایپینگ(AG&amp; UG)"/>
    <s v="800005"/>
    <s v="Store"/>
    <s v=""/>
    <s v=""/>
  </r>
  <r>
    <n v="183131"/>
    <n v="1159"/>
    <x v="89"/>
    <s v="1401/07/01"/>
    <s v="شرکت تولیدی پی ای اس-بابت خرید FLANGE HDPE PE 100 ,LAP JOINT(BACKING RING) FF 150# A105N ASME B16.5 ASME B 16.5 DIN 16963 PART11 9A,250mmطی فاکتور"/>
    <n v="2188861"/>
    <n v="0"/>
    <n v="2188861"/>
    <n v="49"/>
    <n v="11"/>
    <s v="800005"/>
    <s v=""/>
    <s v="داراییهای جاری"/>
    <s v="1"/>
    <x v="5"/>
    <x v="5"/>
    <s v="موجودی کالا"/>
    <s v="15921"/>
    <s v="انبار روباز پایپینگ(AG&amp; UG)"/>
    <s v="800005"/>
    <s v="Store"/>
    <s v=""/>
    <s v=""/>
  </r>
  <r>
    <n v="183132"/>
    <n v="1159"/>
    <x v="89"/>
    <s v="1401/07/01"/>
    <s v="شرکت تولیدی پی ای اس-بابت خرید ELBOW 40 DEG HD-PE100 SDR 9.0 BUTT-FUSION DIN 16963 PART1/2/10/15 TYPE V1,450mmطی فاکتور"/>
    <n v="2188861"/>
    <n v="0"/>
    <n v="2188861"/>
    <n v="49"/>
    <n v="11"/>
    <s v="800005"/>
    <s v=""/>
    <s v="داراییهای جاری"/>
    <s v="1"/>
    <x v="5"/>
    <x v="5"/>
    <s v="موجودی کالا"/>
    <s v="15921"/>
    <s v="انبار روباز پایپینگ(AG&amp; UG)"/>
    <s v="800005"/>
    <s v="Store"/>
    <s v=""/>
    <s v=""/>
  </r>
  <r>
    <n v="183133"/>
    <n v="1159"/>
    <x v="89"/>
    <s v="1401/07/01"/>
    <s v="شرکت تولیدی پی ای اس-بابت خرید ELBOW 50 DEG HD-PE100 SDR 9.0 BUTT-FUSION DIN 16963 PART1/2/10/15 TYPE V1,450mmطی فاکتور"/>
    <n v="2188861"/>
    <n v="0"/>
    <n v="2188861"/>
    <n v="49"/>
    <n v="11"/>
    <s v="800005"/>
    <s v=""/>
    <s v="داراییهای جاری"/>
    <s v="1"/>
    <x v="5"/>
    <x v="5"/>
    <s v="موجودی کالا"/>
    <s v="15921"/>
    <s v="انبار روباز پایپینگ(AG&amp; UG)"/>
    <s v="800005"/>
    <s v="Store"/>
    <s v=""/>
    <s v=""/>
  </r>
  <r>
    <n v="183134"/>
    <n v="1159"/>
    <x v="89"/>
    <s v="1401/07/01"/>
    <s v="شرکت تولیدی پی ای اس-بابت خرید ELBOW 40 DEG HD-PE100 SDR 9.0 BUTT-FUSION DIN 16963 PART1/2/10/15 TYPE V1,315mmطی فاکتور"/>
    <n v="2188861"/>
    <n v="0"/>
    <n v="2188861"/>
    <n v="49"/>
    <n v="11"/>
    <s v="800005"/>
    <s v=""/>
    <s v="داراییهای جاری"/>
    <s v="1"/>
    <x v="5"/>
    <x v="5"/>
    <s v="موجودی کالا"/>
    <s v="15921"/>
    <s v="انبار روباز پایپینگ(AG&amp; UG)"/>
    <s v="800005"/>
    <s v="Store"/>
    <s v=""/>
    <s v=""/>
  </r>
  <r>
    <n v="183135"/>
    <n v="1159"/>
    <x v="89"/>
    <s v="1401/07/01"/>
    <s v="شرکت تولیدی پی ای اس-بابت خرید RED TEE HD-PE100 SDR 9.0 BUTT-FUSION DIN 16963 PART1/2/10/15 TYPE V1طی فاکتور"/>
    <n v="2188861"/>
    <n v="0"/>
    <n v="2188861"/>
    <n v="49"/>
    <n v="11"/>
    <s v="800005"/>
    <s v=""/>
    <s v="داراییهای جاری"/>
    <s v="1"/>
    <x v="5"/>
    <x v="5"/>
    <s v="موجودی کالا"/>
    <s v="15921"/>
    <s v="انبار روباز پایپینگ(AG&amp; UG)"/>
    <s v="800005"/>
    <s v="Store"/>
    <s v=""/>
    <s v=""/>
  </r>
  <r>
    <n v="183136"/>
    <n v="1159"/>
    <x v="89"/>
    <s v="1401/07/01"/>
    <s v="شرکت تولیدی پی ای اس-بابت خرید REDUCER CONC SDR 9.0 HD-PE100 BUTT-FUSION MANUFACTURER STANDARDطی فاکتور"/>
    <n v="2188861"/>
    <n v="0"/>
    <n v="2188861"/>
    <n v="49"/>
    <n v="11"/>
    <s v="800005"/>
    <s v=""/>
    <s v="داراییهای جاری"/>
    <s v="1"/>
    <x v="5"/>
    <x v="5"/>
    <s v="موجودی کالا"/>
    <s v="15921"/>
    <s v="انبار روباز پایپینگ(AG&amp; UG)"/>
    <s v="800005"/>
    <s v="Store"/>
    <s v=""/>
    <s v=""/>
  </r>
  <r>
    <n v="183137"/>
    <n v="1159"/>
    <x v="89"/>
    <s v="1401/07/01"/>
    <s v="شرکت تولیدی پی ای اس-بابت خرید REDUCER CONC SDR 9.0 HD-PE100 BUTT-FUSION DIN 16963 PART1/2/10/15 TYPE V1طی فاکتور"/>
    <n v="2188861"/>
    <n v="0"/>
    <n v="2188861"/>
    <n v="49"/>
    <n v="11"/>
    <s v="800005"/>
    <s v=""/>
    <s v="داراییهای جاری"/>
    <s v="1"/>
    <x v="5"/>
    <x v="5"/>
    <s v="موجودی کالا"/>
    <s v="15921"/>
    <s v="انبار روباز پایپینگ(AG&amp; UG)"/>
    <s v="800005"/>
    <s v="Store"/>
    <s v=""/>
    <s v=""/>
  </r>
  <r>
    <n v="142682"/>
    <n v="1183"/>
    <x v="90"/>
    <s v="1401/07/10"/>
    <s v="پلیمر آوا نوین ایرانیان-بابت خرید POLYETHYLENE PIPE (PE) CONDUIT,HDPE Type, PN10, PE100,Min. Each Part Legnth: 100m, 63mmطی فاکتور 168"/>
    <n v="2585042692"/>
    <n v="0"/>
    <n v="2585042692"/>
    <n v="49"/>
    <n v="11"/>
    <s v="800005"/>
    <s v=""/>
    <s v="داراییهای جاری"/>
    <s v="1"/>
    <x v="5"/>
    <x v="5"/>
    <s v="موجودی کالا"/>
    <s v="15921"/>
    <s v="انبار روباز پایپینگ(AG&amp; UG)"/>
    <s v="800005"/>
    <s v="Store"/>
    <s v=""/>
    <s v=""/>
  </r>
  <r>
    <n v="142683"/>
    <n v="1183"/>
    <x v="90"/>
    <s v="1401/07/10"/>
    <s v="پلیمر آوا نوین ایرانیان-بابت خرید _x0009_POLYETHYLENE PIPE (PE) CONDUIT,HDPE Type, PN10, PE100,Min. Each Part Legnth: 100m, 100mmطی فاکتور 168"/>
    <n v="657483204"/>
    <n v="0"/>
    <n v="657483204"/>
    <n v="49"/>
    <n v="11"/>
    <s v="800005"/>
    <s v=""/>
    <s v="داراییهای جاری"/>
    <s v="1"/>
    <x v="5"/>
    <x v="5"/>
    <s v="موجودی کالا"/>
    <s v="15921"/>
    <s v="انبار روباز پایپینگ(AG&amp; UG)"/>
    <s v="800005"/>
    <s v="Store"/>
    <s v=""/>
    <s v=""/>
  </r>
  <r>
    <n v="142684"/>
    <n v="1183"/>
    <x v="90"/>
    <s v="1401/07/10"/>
    <s v="پلیمر آوا نوین ایرانیان-بابت خرید _x0009_POLYETHYLENE PIPE (PE) CONDUIT,HDPE Type, PN10, PE100,Min. Each Part Legnth: 100m, 75mmطی فاکتور 168"/>
    <n v="257539750"/>
    <n v="0"/>
    <n v="257539750"/>
    <n v="49"/>
    <n v="11"/>
    <s v="800005"/>
    <s v=""/>
    <s v="داراییهای جاری"/>
    <s v="1"/>
    <x v="5"/>
    <x v="5"/>
    <s v="موجودی کالا"/>
    <s v="15921"/>
    <s v="انبار روباز پایپینگ(AG&amp; UG)"/>
    <s v="800005"/>
    <s v="Store"/>
    <s v=""/>
    <s v=""/>
  </r>
  <r>
    <n v="142868"/>
    <n v="1257"/>
    <x v="4"/>
    <s v="1401/07/24"/>
    <s v="حمید شمسی-بابت خرید POLYETHYLENE PIPE (PE) CONDUIT,HDPE Type, PN10, PE100,Min. Each Part Legnth: 100m, 63mmطی فاکتور 401/12"/>
    <n v="97882000"/>
    <n v="0"/>
    <n v="97882000"/>
    <n v="49"/>
    <n v="11"/>
    <s v="800005"/>
    <s v=""/>
    <s v="داراییهای جاری"/>
    <s v="1"/>
    <x v="5"/>
    <x v="5"/>
    <s v="موجودی کالا"/>
    <s v="15921"/>
    <s v="انبار روباز پایپینگ(AG&amp; UG)"/>
    <s v="800005"/>
    <s v="Store"/>
    <s v=""/>
    <s v=""/>
  </r>
  <r>
    <n v="142688"/>
    <n v="1269"/>
    <x v="91"/>
    <s v="1401/07/26"/>
    <s v="شرکت پترو صنعت عادل-بابت خرید FLANGE WN 600# RF SCH40ASTM A860 WPHY 60,ASME B 16.5,8&quot;طی فاکتور 3861"/>
    <n v="122625000"/>
    <n v="0"/>
    <n v="122625000"/>
    <n v="49"/>
    <n v="11"/>
    <s v="800005"/>
    <s v=""/>
    <s v="داراییهای جاری"/>
    <s v="1"/>
    <x v="5"/>
    <x v="5"/>
    <s v="موجودی کالا"/>
    <s v="15921"/>
    <s v="انبار روباز پایپینگ(AG&amp; UG)"/>
    <s v="800005"/>
    <s v="Store"/>
    <s v=""/>
    <s v=""/>
  </r>
  <r>
    <n v="142689"/>
    <n v="1269"/>
    <x v="91"/>
    <s v="1401/07/26"/>
    <s v="شرکت پترو صنعت عادل-بابت خرید GASKET 600# 316SS SP/WND GRAPHITE IR:316 CR:CS 4.5 MM, ASME B16.20, ASME B16.5,8&quot;طی فاکتور 3861"/>
    <n v="22072500"/>
    <n v="0"/>
    <n v="22072500"/>
    <n v="49"/>
    <n v="11"/>
    <s v="800005"/>
    <s v=""/>
    <s v="داراییهای جاری"/>
    <s v="1"/>
    <x v="5"/>
    <x v="5"/>
    <s v="موجودی کالا"/>
    <s v="15921"/>
    <s v="انبار روباز پایپینگ(AG&amp; UG)"/>
    <s v="800005"/>
    <s v="Store"/>
    <s v=""/>
    <s v=""/>
  </r>
  <r>
    <n v="142690"/>
    <n v="1269"/>
    <x v="91"/>
    <s v="1401/07/26"/>
    <s v="شرکت پترو صنعت عادل-بابت خرید FLANGE WN 600# RF SCH40ASTM A860 WPHY 60,ASME B 16.5,2&quot;طی فاکتور 3861"/>
    <n v="11445000"/>
    <n v="0"/>
    <n v="11445000"/>
    <n v="49"/>
    <n v="11"/>
    <s v="800005"/>
    <s v=""/>
    <s v="داراییهای جاری"/>
    <s v="1"/>
    <x v="5"/>
    <x v="5"/>
    <s v="موجودی کالا"/>
    <s v="15921"/>
    <s v="انبار روباز پایپینگ(AG&amp; UG)"/>
    <s v="800005"/>
    <s v="Store"/>
    <s v=""/>
    <s v=""/>
  </r>
  <r>
    <n v="142691"/>
    <n v="1269"/>
    <x v="91"/>
    <s v="1401/07/26"/>
    <s v="شرکت پترو صنعت عادل-بابت خرید GASKET 600# 316SS SP/WND GRAPHITE IR:316 CR:CS 4.5 MM, ASME B16.20, ASME B16.5,2&quot;طی فاکتور 3861"/>
    <n v="3855330"/>
    <n v="0"/>
    <n v="3855330"/>
    <n v="49"/>
    <n v="11"/>
    <s v="800005"/>
    <s v=""/>
    <s v="داراییهای جاری"/>
    <s v="1"/>
    <x v="5"/>
    <x v="5"/>
    <s v="موجودی کالا"/>
    <s v="15921"/>
    <s v="انبار روباز پایپینگ(AG&amp; UG)"/>
    <s v="800005"/>
    <s v="Store"/>
    <s v=""/>
    <s v=""/>
  </r>
  <r>
    <n v="180434"/>
    <n v="1337"/>
    <x v="92"/>
    <s v="1401/08/03"/>
    <s v="Energy &amp; Water International FZE-(فرآب اینترنشنال)-بابت خرید PIPE SCH40(.0312in) SMLS API 5L Gr.X42 PSL2 , ASME B36.10M,8&quot;طی فاکتور  INV #173-Adish-typeA"/>
    <n v="52261631090"/>
    <n v="0"/>
    <n v="52261631090"/>
    <n v="49"/>
    <n v="11"/>
    <s v="800005"/>
    <s v=""/>
    <s v="داراییهای جاری"/>
    <s v="1"/>
    <x v="5"/>
    <x v="5"/>
    <s v="موجودی کالا"/>
    <s v="15921"/>
    <s v="انبار روباز پایپینگ(AG&amp; UG)"/>
    <s v="800005"/>
    <s v="Store"/>
    <s v=""/>
    <s v=""/>
  </r>
  <r>
    <n v="183633"/>
    <n v="1502"/>
    <x v="88"/>
    <s v="1401/08/28"/>
    <s v="Lezzer GmbH &amp; CO.KG-بابت خرید Pressure Safety Valve,BELLOWS type,1&quot;X2&quot;طی فاکتور BFSAGCR2201"/>
    <n v="753808946"/>
    <n v="0"/>
    <n v="753808946"/>
    <n v="49"/>
    <n v="11"/>
    <s v="800005"/>
    <s v=""/>
    <s v="داراییهای جاری"/>
    <s v="1"/>
    <x v="5"/>
    <x v="5"/>
    <s v="موجودی کالا"/>
    <s v="15921"/>
    <s v="انبار روباز پایپینگ(AG&amp; UG)"/>
    <s v="800005"/>
    <s v="Store"/>
    <s v=""/>
    <s v=""/>
  </r>
  <r>
    <n v="183634"/>
    <n v="1502"/>
    <x v="88"/>
    <s v="1401/08/28"/>
    <s v="Lezzer GmbH &amp; CO.KG-بابت خرید Pressure Safety Valve, CONVENTIONAL type,1&quot;X2&quot;طی فاکتور BFSAGCR2201"/>
    <n v="753808946"/>
    <n v="0"/>
    <n v="753808946"/>
    <n v="49"/>
    <n v="11"/>
    <s v="800005"/>
    <s v=""/>
    <s v="داراییهای جاری"/>
    <s v="1"/>
    <x v="5"/>
    <x v="5"/>
    <s v="موجودی کالا"/>
    <s v="15921"/>
    <s v="انبار روباز پایپینگ(AG&amp; UG)"/>
    <s v="800005"/>
    <s v="Store"/>
    <s v=""/>
    <s v=""/>
  </r>
  <r>
    <n v="183635"/>
    <n v="1502"/>
    <x v="88"/>
    <s v="1401/08/28"/>
    <s v="Lezzer GmbH &amp; CO.KG-بابت خرید Pressure Safety Valve,BELLOWS type,1&quot;X2&quot;طی فاکتور BFSAGCR2201"/>
    <n v="753808946"/>
    <n v="0"/>
    <n v="753808946"/>
    <n v="49"/>
    <n v="11"/>
    <s v="800005"/>
    <s v=""/>
    <s v="داراییهای جاری"/>
    <s v="1"/>
    <x v="5"/>
    <x v="5"/>
    <s v="موجودی کالا"/>
    <s v="15921"/>
    <s v="انبار روباز پایپینگ(AG&amp; UG)"/>
    <s v="800005"/>
    <s v="Store"/>
    <s v=""/>
    <s v=""/>
  </r>
  <r>
    <n v="183636"/>
    <n v="1502"/>
    <x v="88"/>
    <s v="1401/08/28"/>
    <s v="Lezzer GmbH &amp; CO.KG-بابت خرید Pressure Safety Valve,BELLOWS type,1&quot;X2&quot;طی فاکتور BFSAGCR2201"/>
    <n v="753808946"/>
    <n v="0"/>
    <n v="753808946"/>
    <n v="49"/>
    <n v="11"/>
    <s v="800005"/>
    <s v=""/>
    <s v="داراییهای جاری"/>
    <s v="1"/>
    <x v="5"/>
    <x v="5"/>
    <s v="موجودی کالا"/>
    <s v="15921"/>
    <s v="انبار روباز پایپینگ(AG&amp; UG)"/>
    <s v="800005"/>
    <s v="Store"/>
    <s v=""/>
    <s v=""/>
  </r>
  <r>
    <n v="183637"/>
    <n v="1502"/>
    <x v="88"/>
    <s v="1401/08/28"/>
    <s v="Lezzer GmbH &amp; CO.KG-بابت خرید Pressure Safety Valve,BELLOWS type,1&quot;X2&quot;طی فاکتور BFSAGCR2201"/>
    <n v="753808946"/>
    <n v="0"/>
    <n v="753808946"/>
    <n v="49"/>
    <n v="11"/>
    <s v="800005"/>
    <s v=""/>
    <s v="داراییهای جاری"/>
    <s v="1"/>
    <x v="5"/>
    <x v="5"/>
    <s v="موجودی کالا"/>
    <s v="15921"/>
    <s v="انبار روباز پایپینگ(AG&amp; UG)"/>
    <s v="800005"/>
    <s v="Store"/>
    <s v=""/>
    <s v=""/>
  </r>
  <r>
    <n v="183638"/>
    <n v="1502"/>
    <x v="88"/>
    <s v="1401/08/28"/>
    <s v="Lezzer GmbH &amp; CO.KG-بابت خرید Pressure Safety Valve,BELLOWS type,1&quot;X2&quot;طی فاکتور BFSAGCR2201"/>
    <n v="753808946"/>
    <n v="0"/>
    <n v="753808946"/>
    <n v="49"/>
    <n v="11"/>
    <s v="800005"/>
    <s v=""/>
    <s v="داراییهای جاری"/>
    <s v="1"/>
    <x v="5"/>
    <x v="5"/>
    <s v="موجودی کالا"/>
    <s v="15921"/>
    <s v="انبار روباز پایپینگ(AG&amp; UG)"/>
    <s v="800005"/>
    <s v="Store"/>
    <s v=""/>
    <s v=""/>
  </r>
  <r>
    <n v="183639"/>
    <n v="1502"/>
    <x v="88"/>
    <s v="1401/08/28"/>
    <s v="Lezzer GmbH &amp; CO.KG-بابت خرید Pressure Safety Relief Valveطی فاکتور BFSAGCR2201"/>
    <n v="753808946"/>
    <n v="0"/>
    <n v="753808946"/>
    <n v="49"/>
    <n v="11"/>
    <s v="800005"/>
    <s v=""/>
    <s v="داراییهای جاری"/>
    <s v="1"/>
    <x v="5"/>
    <x v="5"/>
    <s v="موجودی کالا"/>
    <s v="15921"/>
    <s v="انبار روباز پایپینگ(AG&amp; UG)"/>
    <s v="800005"/>
    <s v="Store"/>
    <s v=""/>
    <s v=""/>
  </r>
  <r>
    <n v="183640"/>
    <n v="1502"/>
    <x v="88"/>
    <s v="1401/08/28"/>
    <s v="Lezzer GmbH &amp; CO.KG-بابت خرید Pressure Safety Valve, CONVENTIONAL type,1&quot;X2&quot;طی فاکتور BFSAGCR2201"/>
    <n v="753808946"/>
    <n v="0"/>
    <n v="753808946"/>
    <n v="49"/>
    <n v="11"/>
    <s v="800005"/>
    <s v=""/>
    <s v="داراییهای جاری"/>
    <s v="1"/>
    <x v="5"/>
    <x v="5"/>
    <s v="موجودی کالا"/>
    <s v="15921"/>
    <s v="انبار روباز پایپینگ(AG&amp; UG)"/>
    <s v="800005"/>
    <s v="Store"/>
    <s v=""/>
    <s v=""/>
  </r>
  <r>
    <n v="183641"/>
    <n v="1502"/>
    <x v="88"/>
    <s v="1401/08/28"/>
    <s v="Lezzer GmbH &amp; CO.KG-بابت خرید Pressure Safety Valve,BELLOWS type,1&quot;X2&quot;طی فاکتور BFSAGCR2201"/>
    <n v="753808946"/>
    <n v="0"/>
    <n v="753808946"/>
    <n v="49"/>
    <n v="11"/>
    <s v="800005"/>
    <s v=""/>
    <s v="داراییهای جاری"/>
    <s v="1"/>
    <x v="5"/>
    <x v="5"/>
    <s v="موجودی کالا"/>
    <s v="15921"/>
    <s v="انبار روباز پایپینگ(AG&amp; UG)"/>
    <s v="800005"/>
    <s v="Store"/>
    <s v=""/>
    <s v=""/>
  </r>
  <r>
    <n v="183642"/>
    <n v="1502"/>
    <x v="88"/>
    <s v="1401/08/28"/>
    <s v="Lezzer GmbH &amp; CO.KG-بابت خرید Pressure Safety Valve,BELLOWS type,1&quot;X2&quot;طی فاکتور BFSAGCR2201"/>
    <n v="753808946"/>
    <n v="0"/>
    <n v="753808946"/>
    <n v="49"/>
    <n v="11"/>
    <s v="800005"/>
    <s v=""/>
    <s v="داراییهای جاری"/>
    <s v="1"/>
    <x v="5"/>
    <x v="5"/>
    <s v="موجودی کالا"/>
    <s v="15921"/>
    <s v="انبار روباز پایپینگ(AG&amp; UG)"/>
    <s v="800005"/>
    <s v="Store"/>
    <s v=""/>
    <s v=""/>
  </r>
  <r>
    <n v="183643"/>
    <n v="1502"/>
    <x v="88"/>
    <s v="1401/08/28"/>
    <s v="Lezzer GmbH &amp; CO.KG-بابت خرید Pressure Safety Valve,BELLOWS type,1 1/2&quot;X2&quot;طی فاکتور BFSAGCR2201"/>
    <n v="753808946"/>
    <n v="0"/>
    <n v="753808946"/>
    <n v="49"/>
    <n v="11"/>
    <s v="800005"/>
    <s v=""/>
    <s v="داراییهای جاری"/>
    <s v="1"/>
    <x v="5"/>
    <x v="5"/>
    <s v="موجودی کالا"/>
    <s v="15921"/>
    <s v="انبار روباز پایپینگ(AG&amp; UG)"/>
    <s v="800005"/>
    <s v="Store"/>
    <s v=""/>
    <s v=""/>
  </r>
  <r>
    <n v="183644"/>
    <n v="1502"/>
    <x v="88"/>
    <s v="1401/08/28"/>
    <s v="Lezzer GmbH &amp; CO.KG-بابت خرید Pressure Safety Valve,PILOT OPERATED,6&quot;X8&quot;طی فاکتور BFSAGCR2201"/>
    <n v="753808946"/>
    <n v="0"/>
    <n v="753808946"/>
    <n v="49"/>
    <n v="11"/>
    <s v="800005"/>
    <s v=""/>
    <s v="داراییهای جاری"/>
    <s v="1"/>
    <x v="5"/>
    <x v="5"/>
    <s v="موجودی کالا"/>
    <s v="15921"/>
    <s v="انبار روباز پایپینگ(AG&amp; UG)"/>
    <s v="800005"/>
    <s v="Store"/>
    <s v=""/>
    <s v=""/>
  </r>
  <r>
    <n v="183645"/>
    <n v="1502"/>
    <x v="88"/>
    <s v="1401/08/28"/>
    <s v="Lezzer GmbH &amp; CO.KG-بابت خرید Pressure Safety Valve,BELLOWS type,1&quot;X2&quot;طی فاکتور BFSAGCR2201"/>
    <n v="753808946"/>
    <n v="0"/>
    <n v="753808946"/>
    <n v="49"/>
    <n v="11"/>
    <s v="800005"/>
    <s v=""/>
    <s v="داراییهای جاری"/>
    <s v="1"/>
    <x v="5"/>
    <x v="5"/>
    <s v="موجودی کالا"/>
    <s v="15921"/>
    <s v="انبار روباز پایپینگ(AG&amp; UG)"/>
    <s v="800005"/>
    <s v="Store"/>
    <s v=""/>
    <s v=""/>
  </r>
  <r>
    <n v="183646"/>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47"/>
    <n v="1502"/>
    <x v="88"/>
    <s v="1401/08/28"/>
    <s v="Lezzer GmbH &amp; CO.KG-بابت خرید Pressure Safety Valve, CONVENTIONAL type,6&quot;X10&quot;طی فاکتور BFSAGCR2201"/>
    <n v="753808946"/>
    <n v="0"/>
    <n v="753808946"/>
    <n v="49"/>
    <n v="11"/>
    <s v="800005"/>
    <s v=""/>
    <s v="داراییهای جاری"/>
    <s v="1"/>
    <x v="5"/>
    <x v="5"/>
    <s v="موجودی کالا"/>
    <s v="15921"/>
    <s v="انبار روباز پایپینگ(AG&amp; UG)"/>
    <s v="800005"/>
    <s v="Store"/>
    <s v=""/>
    <s v=""/>
  </r>
  <r>
    <n v="183648"/>
    <n v="1502"/>
    <x v="88"/>
    <s v="1401/08/28"/>
    <s v="Lezzer GmbH &amp; CO.KG-بابت خرید Pressure Safety Valve,BELLOWS type,6&quot;X8&quot;طی فاکتور BFSAGCR2201"/>
    <n v="753808946"/>
    <n v="0"/>
    <n v="753808946"/>
    <n v="49"/>
    <n v="11"/>
    <s v="800005"/>
    <s v=""/>
    <s v="داراییهای جاری"/>
    <s v="1"/>
    <x v="5"/>
    <x v="5"/>
    <s v="موجودی کالا"/>
    <s v="15921"/>
    <s v="انبار روباز پایپینگ(AG&amp; UG)"/>
    <s v="800005"/>
    <s v="Store"/>
    <s v=""/>
    <s v=""/>
  </r>
  <r>
    <n v="183649"/>
    <n v="1502"/>
    <x v="88"/>
    <s v="1401/08/28"/>
    <s v="Lezzer GmbH &amp; CO.KG-بابت خرید Pressure Safety Valve,BELLOWS type,4&quot;X6&quot;طی فاکتور BFSAGCR2201"/>
    <n v="753808946"/>
    <n v="0"/>
    <n v="753808946"/>
    <n v="49"/>
    <n v="11"/>
    <s v="800005"/>
    <s v=""/>
    <s v="داراییهای جاری"/>
    <s v="1"/>
    <x v="5"/>
    <x v="5"/>
    <s v="موجودی کالا"/>
    <s v="15921"/>
    <s v="انبار روباز پایپینگ(AG&amp; UG)"/>
    <s v="800005"/>
    <s v="Store"/>
    <s v=""/>
    <s v=""/>
  </r>
  <r>
    <n v="183650"/>
    <n v="1502"/>
    <x v="88"/>
    <s v="1401/08/28"/>
    <s v="Lezzer GmbH &amp; CO.KG-بابت خرید Pressure Safety Valve,BELLOWS type,4&quot;X6&quot;طی فاکتور BFSAGCR2201"/>
    <n v="753808946"/>
    <n v="0"/>
    <n v="753808946"/>
    <n v="49"/>
    <n v="11"/>
    <s v="800005"/>
    <s v=""/>
    <s v="داراییهای جاری"/>
    <s v="1"/>
    <x v="5"/>
    <x v="5"/>
    <s v="موجودی کالا"/>
    <s v="15921"/>
    <s v="انبار روباز پایپینگ(AG&amp; UG)"/>
    <s v="800005"/>
    <s v="Store"/>
    <s v=""/>
    <s v=""/>
  </r>
  <r>
    <n v="183651"/>
    <n v="1502"/>
    <x v="88"/>
    <s v="1401/08/28"/>
    <s v="Lezzer GmbH &amp; CO.KG-بابت خرید Pressure Safety Valve,BELLOWS type,2&quot;X3&quot;طی فاکتور BFSAGCR2201"/>
    <n v="753808946"/>
    <n v="0"/>
    <n v="753808946"/>
    <n v="49"/>
    <n v="11"/>
    <s v="800005"/>
    <s v=""/>
    <s v="داراییهای جاری"/>
    <s v="1"/>
    <x v="5"/>
    <x v="5"/>
    <s v="موجودی کالا"/>
    <s v="15921"/>
    <s v="انبار روباز پایپینگ(AG&amp; UG)"/>
    <s v="800005"/>
    <s v="Store"/>
    <s v=""/>
    <s v=""/>
  </r>
  <r>
    <n v="183652"/>
    <n v="1502"/>
    <x v="88"/>
    <s v="1401/08/28"/>
    <s v="Lezzer GmbH &amp; CO.KG-بابت خرید Pressure Safety Valve,BELLOWS type,2&quot;X3&quot;طی فاکتور BFSAGCR2201"/>
    <n v="753808946"/>
    <n v="0"/>
    <n v="753808946"/>
    <n v="49"/>
    <n v="11"/>
    <s v="800005"/>
    <s v=""/>
    <s v="داراییهای جاری"/>
    <s v="1"/>
    <x v="5"/>
    <x v="5"/>
    <s v="موجودی کالا"/>
    <s v="15921"/>
    <s v="انبار روباز پایپینگ(AG&amp; UG)"/>
    <s v="800005"/>
    <s v="Store"/>
    <s v=""/>
    <s v=""/>
  </r>
  <r>
    <n v="183653"/>
    <n v="1502"/>
    <x v="88"/>
    <s v="1401/08/28"/>
    <s v="Lezzer GmbH &amp; CO.KG-بابت خرید Pressure Safety Valve,BELLOWS type,2&quot;X3&quot;طی فاکتور BFSAGCR2201"/>
    <n v="753808946"/>
    <n v="0"/>
    <n v="753808946"/>
    <n v="49"/>
    <n v="11"/>
    <s v="800005"/>
    <s v=""/>
    <s v="داراییهای جاری"/>
    <s v="1"/>
    <x v="5"/>
    <x v="5"/>
    <s v="موجودی کالا"/>
    <s v="15921"/>
    <s v="انبار روباز پایپینگ(AG&amp; UG)"/>
    <s v="800005"/>
    <s v="Store"/>
    <s v=""/>
    <s v=""/>
  </r>
  <r>
    <n v="183654"/>
    <n v="1502"/>
    <x v="88"/>
    <s v="1401/08/28"/>
    <s v="Lezzer GmbH &amp; CO.KG-بابت خرید Pressure Safety Valve,BELLOWS type,1 1/2&quot;X3&quot;طی فاکتور BFSAGCR2201"/>
    <n v="753808946"/>
    <n v="0"/>
    <n v="753808946"/>
    <n v="49"/>
    <n v="11"/>
    <s v="800005"/>
    <s v=""/>
    <s v="داراییهای جاری"/>
    <s v="1"/>
    <x v="5"/>
    <x v="5"/>
    <s v="موجودی کالا"/>
    <s v="15921"/>
    <s v="انبار روباز پایپینگ(AG&amp; UG)"/>
    <s v="800005"/>
    <s v="Store"/>
    <s v=""/>
    <s v=""/>
  </r>
  <r>
    <n v="183655"/>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56"/>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57"/>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58"/>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59"/>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60"/>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61"/>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62"/>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63"/>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64"/>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65"/>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66"/>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67"/>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68"/>
    <n v="1502"/>
    <x v="88"/>
    <s v="1401/08/28"/>
    <s v="Lezzer GmbH &amp; CO.KG-بابت خرید Spare Parts Kits For Inlet Safety Valve Flange Class :150~900 , Orfice Type :Nطی فاکتور BFSAGCR2201"/>
    <n v="753808946"/>
    <n v="0"/>
    <n v="753808946"/>
    <n v="49"/>
    <n v="11"/>
    <s v="800005"/>
    <s v=""/>
    <s v="داراییهای جاری"/>
    <s v="1"/>
    <x v="5"/>
    <x v="5"/>
    <s v="موجودی کالا"/>
    <s v="15921"/>
    <s v="انبار روباز پایپینگ(AG&amp; UG)"/>
    <s v="800005"/>
    <s v="Store"/>
    <s v=""/>
    <s v=""/>
  </r>
  <r>
    <n v="183669"/>
    <n v="1502"/>
    <x v="88"/>
    <s v="1401/08/28"/>
    <s v="Lezzer GmbH &amp; CO.KG-بابت خرید Spare Parts Kits For Inlet Safety Valve Flange Class :150~300 , Orfice Type :Lطی فاکتور BFSAGCR2201"/>
    <n v="753808946"/>
    <n v="0"/>
    <n v="753808946"/>
    <n v="49"/>
    <n v="11"/>
    <s v="800005"/>
    <s v=""/>
    <s v="داراییهای جاری"/>
    <s v="1"/>
    <x v="5"/>
    <x v="5"/>
    <s v="موجودی کالا"/>
    <s v="15921"/>
    <s v="انبار روباز پایپینگ(AG&amp; UG)"/>
    <s v="800005"/>
    <s v="Store"/>
    <s v=""/>
    <s v=""/>
  </r>
  <r>
    <n v="183670"/>
    <n v="1502"/>
    <x v="88"/>
    <s v="1401/08/28"/>
    <s v="Lezzer GmbH &amp; CO.KG-بابت خرید Spare Parts Kits For Inlet Safety Valve Flange Class :300~1500 , Orfice Type :Jطی فاکتور BFSAGCR2201"/>
    <n v="753808946"/>
    <n v="0"/>
    <n v="753808946"/>
    <n v="49"/>
    <n v="11"/>
    <s v="800005"/>
    <s v=""/>
    <s v="داراییهای جاری"/>
    <s v="1"/>
    <x v="5"/>
    <x v="5"/>
    <s v="موجودی کالا"/>
    <s v="15921"/>
    <s v="انبار روباز پایپینگ(AG&amp; UG)"/>
    <s v="800005"/>
    <s v="Store"/>
    <s v=""/>
    <s v=""/>
  </r>
  <r>
    <n v="183671"/>
    <n v="1502"/>
    <x v="88"/>
    <s v="1401/08/28"/>
    <s v="Lezzer GmbH &amp; CO.KG-بابت خرید Spare Parts Kits For Inlet Safety Valve Flange Class :150~2500 , Orfice Type :Fطی فاکتور BFSAGCR2201"/>
    <n v="753808946"/>
    <n v="0"/>
    <n v="753808946"/>
    <n v="49"/>
    <n v="11"/>
    <s v="800005"/>
    <s v=""/>
    <s v="داراییهای جاری"/>
    <s v="1"/>
    <x v="5"/>
    <x v="5"/>
    <s v="موجودی کالا"/>
    <s v="15921"/>
    <s v="انبار روباز پایپینگ(AG&amp; UG)"/>
    <s v="800005"/>
    <s v="Store"/>
    <s v=""/>
    <s v=""/>
  </r>
  <r>
    <n v="183672"/>
    <n v="1502"/>
    <x v="88"/>
    <s v="1401/08/28"/>
    <s v="Lezzer GmbH &amp; CO.KG-بابت خرید Spare Parts Kits For Inlet Safety Valve Flange Class :150~600 , Orfice Type :Kطی فاکتور BFSAGCR2201"/>
    <n v="753808946"/>
    <n v="0"/>
    <n v="753808946"/>
    <n v="49"/>
    <n v="11"/>
    <s v="800005"/>
    <s v=""/>
    <s v="داراییهای جاری"/>
    <s v="1"/>
    <x v="5"/>
    <x v="5"/>
    <s v="موجودی کالا"/>
    <s v="15921"/>
    <s v="انبار روباز پایپینگ(AG&amp; UG)"/>
    <s v="800005"/>
    <s v="Store"/>
    <s v=""/>
    <s v=""/>
  </r>
  <r>
    <n v="183673"/>
    <n v="1502"/>
    <x v="88"/>
    <s v="1401/08/28"/>
    <s v="Lezzer GmbH &amp; CO.KG-بابت خرید Spare Parts Kits For Inlet Safety Valve Flange Class :300~1500 , Orfice Type :Hطی فاکتور BFSAGCR2201"/>
    <n v="753808946"/>
    <n v="0"/>
    <n v="753808946"/>
    <n v="49"/>
    <n v="11"/>
    <s v="800005"/>
    <s v=""/>
    <s v="داراییهای جاری"/>
    <s v="1"/>
    <x v="5"/>
    <x v="5"/>
    <s v="موجودی کالا"/>
    <s v="15921"/>
    <s v="انبار روباز پایپینگ(AG&amp; UG)"/>
    <s v="800005"/>
    <s v="Store"/>
    <s v=""/>
    <s v=""/>
  </r>
  <r>
    <n v="183674"/>
    <n v="1502"/>
    <x v="88"/>
    <s v="1401/08/28"/>
    <s v="Lezzer GmbH &amp; CO.KG-بابت خرید Spare Parts Kits For Inlet Safety Valve Flange Class :150~900 , Orfice Type :Gطی فاکتور BFSAGCR2201"/>
    <n v="753808946"/>
    <n v="0"/>
    <n v="753808946"/>
    <n v="49"/>
    <n v="11"/>
    <s v="800005"/>
    <s v=""/>
    <s v="داراییهای جاری"/>
    <s v="1"/>
    <x v="5"/>
    <x v="5"/>
    <s v="موجودی کالا"/>
    <s v="15921"/>
    <s v="انبار روباز پایپینگ(AG&amp; UG)"/>
    <s v="800005"/>
    <s v="Store"/>
    <s v=""/>
    <s v=""/>
  </r>
  <r>
    <n v="183675"/>
    <n v="1502"/>
    <x v="88"/>
    <s v="1401/08/28"/>
    <s v="Lezzer GmbH &amp; CO.KG-بابت خرید Spare Parts Kits For Inlet Safety Valve Flange Class :300~600 , Orfice Type :Rطی فاکتور BFSAGCR2201"/>
    <n v="753808946"/>
    <n v="0"/>
    <n v="753808946"/>
    <n v="49"/>
    <n v="11"/>
    <s v="800005"/>
    <s v=""/>
    <s v="داراییهای جاری"/>
    <s v="1"/>
    <x v="5"/>
    <x v="5"/>
    <s v="موجودی کالا"/>
    <s v="15921"/>
    <s v="انبار روباز پایپینگ(AG&amp; UG)"/>
    <s v="800005"/>
    <s v="Store"/>
    <s v=""/>
    <s v=""/>
  </r>
  <r>
    <n v="183676"/>
    <n v="1502"/>
    <x v="88"/>
    <s v="1401/08/28"/>
    <s v="Lezzer GmbH &amp; CO.KG-بابت خرید Spare Parts Kits For Inlet Safety Valve Flange Class :150~300 , Orfice Type :Tطی فاکتور BFSAGCR2201"/>
    <n v="753808946"/>
    <n v="0"/>
    <n v="753808946"/>
    <n v="49"/>
    <n v="11"/>
    <s v="800005"/>
    <s v=""/>
    <s v="داراییهای جاری"/>
    <s v="1"/>
    <x v="5"/>
    <x v="5"/>
    <s v="موجودی کالا"/>
    <s v="15921"/>
    <s v="انبار روباز پایپینگ(AG&amp; UG)"/>
    <s v="800005"/>
    <s v="Store"/>
    <s v=""/>
    <s v=""/>
  </r>
  <r>
    <n v="183677"/>
    <n v="1502"/>
    <x v="88"/>
    <s v="1401/08/28"/>
    <s v="Lezzer GmbH &amp; CO.KG-بابت خرید Spare Parts Kits For Inlet Safety Valve Flange Class :150~600 , Orfice Type :Qطی فاکتور BFSAGCR2201"/>
    <n v="753808946"/>
    <n v="0"/>
    <n v="753808946"/>
    <n v="49"/>
    <n v="11"/>
    <s v="800005"/>
    <s v=""/>
    <s v="داراییهای جاری"/>
    <s v="1"/>
    <x v="5"/>
    <x v="5"/>
    <s v="موجودی کالا"/>
    <s v="15921"/>
    <s v="انبار روباز پایپینگ(AG&amp; UG)"/>
    <s v="800005"/>
    <s v="Store"/>
    <s v=""/>
    <s v=""/>
  </r>
  <r>
    <n v="183678"/>
    <n v="1502"/>
    <x v="88"/>
    <s v="1401/08/28"/>
    <s v="Lezzer GmbH &amp; CO.KG-بابت خرید Thermal Safety Valve, CONVENTIONAL type,3/4&quot;X1&quot;طی فاکتور BFSAGCR2201"/>
    <n v="753808946"/>
    <n v="0"/>
    <n v="753808946"/>
    <n v="49"/>
    <n v="11"/>
    <s v="800005"/>
    <s v=""/>
    <s v="داراییهای جاری"/>
    <s v="1"/>
    <x v="5"/>
    <x v="5"/>
    <s v="موجودی کالا"/>
    <s v="15921"/>
    <s v="انبار روباز پایپینگ(AG&amp; UG)"/>
    <s v="800005"/>
    <s v="Store"/>
    <s v=""/>
    <s v=""/>
  </r>
  <r>
    <n v="183679"/>
    <n v="1502"/>
    <x v="88"/>
    <s v="1401/08/28"/>
    <s v="Lezzer GmbH &amp; CO.KG-بابت خرید Pressure Safety Valve,BELLOWS type,1 1/2&quot;X2&quot;طی فاکتور BFSAGCR2201"/>
    <n v="753808946"/>
    <n v="0"/>
    <n v="753808946"/>
    <n v="49"/>
    <n v="11"/>
    <s v="800005"/>
    <s v=""/>
    <s v="داراییهای جاری"/>
    <s v="1"/>
    <x v="5"/>
    <x v="5"/>
    <s v="موجودی کالا"/>
    <s v="15921"/>
    <s v="انبار روباز پایپینگ(AG&amp; UG)"/>
    <s v="800005"/>
    <s v="Store"/>
    <s v=""/>
    <s v=""/>
  </r>
  <r>
    <n v="183680"/>
    <n v="1502"/>
    <x v="88"/>
    <s v="1401/08/28"/>
    <s v="Lezzer GmbH &amp; CO.KG-بابت خرید Pressure Safety Valve,BELLOWS type,1&quot;X2&quot;طی فاکتور BFSAGCR2201"/>
    <n v="753808946"/>
    <n v="0"/>
    <n v="753808946"/>
    <n v="49"/>
    <n v="11"/>
    <s v="800005"/>
    <s v=""/>
    <s v="داراییهای جاری"/>
    <s v="1"/>
    <x v="5"/>
    <x v="5"/>
    <s v="موجودی کالا"/>
    <s v="15921"/>
    <s v="انبار روباز پایپینگ(AG&amp; UG)"/>
    <s v="800005"/>
    <s v="Store"/>
    <s v=""/>
    <s v=""/>
  </r>
  <r>
    <n v="183681"/>
    <n v="1502"/>
    <x v="88"/>
    <s v="1401/08/28"/>
    <s v="Lezzer GmbH &amp; CO.KG-بابت خرید Pressure Safety Valve,PILOT OPERATED,6&quot;X8&quot;طی فاکتور BFSAGCR2201"/>
    <n v="753808946"/>
    <n v="0"/>
    <n v="753808946"/>
    <n v="49"/>
    <n v="11"/>
    <s v="800005"/>
    <s v=""/>
    <s v="داراییهای جاری"/>
    <s v="1"/>
    <x v="5"/>
    <x v="5"/>
    <s v="موجودی کالا"/>
    <s v="15921"/>
    <s v="انبار روباز پایپینگ(AG&amp; UG)"/>
    <s v="800005"/>
    <s v="Store"/>
    <s v=""/>
    <s v=""/>
  </r>
  <r>
    <n v="183682"/>
    <n v="1502"/>
    <x v="88"/>
    <s v="1401/08/28"/>
    <s v="Lezzer GmbH &amp; CO.KG-بابت خرید Spare parts Nozzle ,Type 526 / Orifice J / Flange Class 300~600طی فاکتور BFSAGCR2201"/>
    <n v="753808946"/>
    <n v="0"/>
    <n v="753808946"/>
    <n v="49"/>
    <n v="11"/>
    <s v="800005"/>
    <s v=""/>
    <s v="داراییهای جاری"/>
    <s v="1"/>
    <x v="5"/>
    <x v="5"/>
    <s v="موجودی کالا"/>
    <s v="15921"/>
    <s v="انبار روباز پایپینگ(AG&amp; UG)"/>
    <s v="800005"/>
    <s v="Store"/>
    <s v=""/>
    <s v=""/>
  </r>
  <r>
    <n v="183683"/>
    <n v="1502"/>
    <x v="88"/>
    <s v="1401/08/28"/>
    <s v="Lezzer GmbH &amp; CO.KG-بابت خرید Spare parts Nozzle ,Type 526 / Orifice L / Flange Class 300~600طی فاکتور BFSAGCR2201"/>
    <n v="753808946"/>
    <n v="0"/>
    <n v="753808946"/>
    <n v="49"/>
    <n v="11"/>
    <s v="800005"/>
    <s v=""/>
    <s v="داراییهای جاری"/>
    <s v="1"/>
    <x v="5"/>
    <x v="5"/>
    <s v="موجودی کالا"/>
    <s v="15921"/>
    <s v="انبار روباز پایپینگ(AG&amp; UG)"/>
    <s v="800005"/>
    <s v="Store"/>
    <s v=""/>
    <s v=""/>
  </r>
  <r>
    <n v="183684"/>
    <n v="1502"/>
    <x v="88"/>
    <s v="1401/08/28"/>
    <s v="Lezzer GmbH &amp; CO.KG-بابت خرید Spare parts Nozzle ,Type 526 / Orifice Q / Flange Class 150~600طی فاکتور BFSAGCR2201"/>
    <n v="753808946"/>
    <n v="0"/>
    <n v="753808946"/>
    <n v="49"/>
    <n v="11"/>
    <s v="800005"/>
    <s v=""/>
    <s v="داراییهای جاری"/>
    <s v="1"/>
    <x v="5"/>
    <x v="5"/>
    <s v="موجودی کالا"/>
    <s v="15921"/>
    <s v="انبار روباز پایپینگ(AG&amp; UG)"/>
    <s v="800005"/>
    <s v="Store"/>
    <s v=""/>
    <s v=""/>
  </r>
  <r>
    <n v="183685"/>
    <n v="1502"/>
    <x v="88"/>
    <s v="1401/08/28"/>
    <s v="Lezzer GmbH &amp; CO.KG-بابت خرید Spare parts Bellows ,Type 526 / Orifice Q / Flange Class 150~600طی فاکتور BFSAGCR2201"/>
    <n v="753808946"/>
    <n v="0"/>
    <n v="753808946"/>
    <n v="49"/>
    <n v="11"/>
    <s v="800005"/>
    <s v=""/>
    <s v="داراییهای جاری"/>
    <s v="1"/>
    <x v="5"/>
    <x v="5"/>
    <s v="موجودی کالا"/>
    <s v="15921"/>
    <s v="انبار روباز پایپینگ(AG&amp; UG)"/>
    <s v="800005"/>
    <s v="Store"/>
    <s v=""/>
    <s v=""/>
  </r>
  <r>
    <n v="183686"/>
    <n v="1502"/>
    <x v="88"/>
    <s v="1401/08/28"/>
    <s v="Lezzer GmbH &amp; CO.KG-بابت خرید Spare parts Bellows ,Type 526 / Orifice N / Flange Class 150~300طی فاکتور BFSAGCR2201"/>
    <n v="753808946"/>
    <n v="0"/>
    <n v="753808946"/>
    <n v="49"/>
    <n v="11"/>
    <s v="800005"/>
    <s v=""/>
    <s v="داراییهای جاری"/>
    <s v="1"/>
    <x v="5"/>
    <x v="5"/>
    <s v="موجودی کالا"/>
    <s v="15921"/>
    <s v="انبار روباز پایپینگ(AG&amp; UG)"/>
    <s v="800005"/>
    <s v="Store"/>
    <s v=""/>
    <s v=""/>
  </r>
  <r>
    <n v="183687"/>
    <n v="1502"/>
    <x v="88"/>
    <s v="1401/08/28"/>
    <s v="Lezzer GmbH &amp; CO.KG-بابت خرید Sub Item of PSV/TSV-SparePartطی فاکتور BFSAGCR2201"/>
    <n v="753808946"/>
    <n v="0"/>
    <n v="753808946"/>
    <n v="49"/>
    <n v="11"/>
    <s v="800005"/>
    <s v=""/>
    <s v="داراییهای جاری"/>
    <s v="1"/>
    <x v="5"/>
    <x v="5"/>
    <s v="موجودی کالا"/>
    <s v="15921"/>
    <s v="انبار روباز پایپینگ(AG&amp; UG)"/>
    <s v="800005"/>
    <s v="Store"/>
    <s v=""/>
    <s v=""/>
  </r>
  <r>
    <n v="183688"/>
    <n v="1502"/>
    <x v="88"/>
    <s v="1401/08/28"/>
    <s v="Lezzer GmbH &amp; CO.KG-بابت خرید Spare parts Nozzle ,Type 526 / Orifice T / Flange Class 150~300طی فاکتور BFSAGCR2201"/>
    <n v="753808946"/>
    <n v="0"/>
    <n v="753808946"/>
    <n v="49"/>
    <n v="11"/>
    <s v="800005"/>
    <s v=""/>
    <s v="داراییهای جاری"/>
    <s v="1"/>
    <x v="5"/>
    <x v="5"/>
    <s v="موجودی کالا"/>
    <s v="15921"/>
    <s v="انبار روباز پایپینگ(AG&amp; UG)"/>
    <s v="800005"/>
    <s v="Store"/>
    <s v=""/>
    <s v=""/>
  </r>
  <r>
    <n v="183689"/>
    <n v="1502"/>
    <x v="88"/>
    <s v="1401/08/28"/>
    <s v="Lezzer GmbH &amp; CO.KG-بابت خرید Spare parts Disck 316L stellited,Type 526 / Orifice J / Flange Class 300~1500طی فاکتور BFSAGCR2201"/>
    <n v="753808946"/>
    <n v="0"/>
    <n v="753808946"/>
    <n v="49"/>
    <n v="11"/>
    <s v="800005"/>
    <s v=""/>
    <s v="داراییهای جاری"/>
    <s v="1"/>
    <x v="5"/>
    <x v="5"/>
    <s v="موجودی کالا"/>
    <s v="15921"/>
    <s v="انبار روباز پایپینگ(AG&amp; UG)"/>
    <s v="800005"/>
    <s v="Store"/>
    <s v=""/>
    <s v=""/>
  </r>
  <r>
    <n v="183690"/>
    <n v="1502"/>
    <x v="88"/>
    <s v="1401/08/28"/>
    <s v="Lezzer GmbH &amp; CO.KG-بابت خرید Spare parts Disck 316L stellited,Type 526 / Orifice K / Flange Class 150~1500طی فاکتور BFSAGCR2201"/>
    <n v="753808946"/>
    <n v="0"/>
    <n v="753808946"/>
    <n v="49"/>
    <n v="11"/>
    <s v="800005"/>
    <s v=""/>
    <s v="داراییهای جاری"/>
    <s v="1"/>
    <x v="5"/>
    <x v="5"/>
    <s v="موجودی کالا"/>
    <s v="15921"/>
    <s v="انبار روباز پایپینگ(AG&amp; UG)"/>
    <s v="800005"/>
    <s v="Store"/>
    <s v=""/>
    <s v=""/>
  </r>
  <r>
    <n v="183691"/>
    <n v="1502"/>
    <x v="88"/>
    <s v="1401/08/28"/>
    <s v="Lezzer GmbH &amp; CO.KG-بابت خرید Spare parts Disck 316L stellited,Type 526 / Orifice L / Flange Class 300~1500طی فاکتور BFSAGCR2201"/>
    <n v="753808946"/>
    <n v="0"/>
    <n v="753808946"/>
    <n v="49"/>
    <n v="11"/>
    <s v="800005"/>
    <s v=""/>
    <s v="داراییهای جاری"/>
    <s v="1"/>
    <x v="5"/>
    <x v="5"/>
    <s v="موجودی کالا"/>
    <s v="15921"/>
    <s v="انبار روباز پایپینگ(AG&amp; UG)"/>
    <s v="800005"/>
    <s v="Store"/>
    <s v=""/>
    <s v=""/>
  </r>
  <r>
    <n v="183692"/>
    <n v="1502"/>
    <x v="88"/>
    <s v="1401/08/28"/>
    <s v="Lezzer GmbH &amp; CO.KG-بابت خرید Spare parts Disck 316L stellited,Type 526 / Orifice Q/ Flange Class 150~600طی فاکتور BFSAGCR2201"/>
    <n v="753808946"/>
    <n v="0"/>
    <n v="753808946"/>
    <n v="49"/>
    <n v="11"/>
    <s v="800005"/>
    <s v=""/>
    <s v="داراییهای جاری"/>
    <s v="1"/>
    <x v="5"/>
    <x v="5"/>
    <s v="موجودی کالا"/>
    <s v="15921"/>
    <s v="انبار روباز پایپینگ(AG&amp; UG)"/>
    <s v="800005"/>
    <s v="Store"/>
    <s v=""/>
    <s v=""/>
  </r>
  <r>
    <n v="183693"/>
    <n v="1502"/>
    <x v="88"/>
    <s v="1401/08/28"/>
    <s v="Lezzer GmbH &amp; CO.KG-بابت خرید Spare parts Disck 316L stellited,Type 526 / Orifice R/ Flange Class 300~600طی فاکتور BFSAGCR2201"/>
    <n v="753808946"/>
    <n v="0"/>
    <n v="753808946"/>
    <n v="49"/>
    <n v="11"/>
    <s v="800005"/>
    <s v=""/>
    <s v="داراییهای جاری"/>
    <s v="1"/>
    <x v="5"/>
    <x v="5"/>
    <s v="موجودی کالا"/>
    <s v="15921"/>
    <s v="انبار روباز پایپینگ(AG&amp; UG)"/>
    <s v="800005"/>
    <s v="Store"/>
    <s v=""/>
    <s v=""/>
  </r>
  <r>
    <n v="183694"/>
    <n v="1502"/>
    <x v="88"/>
    <s v="1401/08/28"/>
    <s v="Lezzer GmbH &amp; CO.KG-بابت خرید Spare parts Disck 316L stellited,Type 526 / Orifice T/ Flange Class 150~300طی فاکتور BFSAGCR2201"/>
    <n v="753808946"/>
    <n v="0"/>
    <n v="753808946"/>
    <n v="49"/>
    <n v="11"/>
    <s v="800005"/>
    <s v=""/>
    <s v="داراییهای جاری"/>
    <s v="1"/>
    <x v="5"/>
    <x v="5"/>
    <s v="موجودی کالا"/>
    <s v="15921"/>
    <s v="انبار روباز پایپینگ(AG&amp; UG)"/>
    <s v="800005"/>
    <s v="Store"/>
    <s v=""/>
    <s v=""/>
  </r>
  <r>
    <n v="183695"/>
    <n v="1502"/>
    <x v="88"/>
    <s v="1401/08/28"/>
    <s v="Lezzer GmbH &amp; CO.KG-بابت خرید Sub Item of PSV/TSV-SparePartطی فاکتور BFSAGCR2201"/>
    <n v="753808946"/>
    <n v="0"/>
    <n v="753808946"/>
    <n v="49"/>
    <n v="11"/>
    <s v="800005"/>
    <s v=""/>
    <s v="داراییهای جاری"/>
    <s v="1"/>
    <x v="5"/>
    <x v="5"/>
    <s v="موجودی کالا"/>
    <s v="15921"/>
    <s v="انبار روباز پایپینگ(AG&amp; UG)"/>
    <s v="800005"/>
    <s v="Store"/>
    <s v=""/>
    <s v=""/>
  </r>
  <r>
    <n v="183696"/>
    <n v="1502"/>
    <x v="88"/>
    <s v="1401/08/28"/>
    <s v="Lezzer GmbH &amp; CO.KG-بابت خرید Spare parts Disck 316L stellited,Type 526 / Orifice N/ Flange Class 150~900طی فاکتور BFSAGCR2201"/>
    <n v="753808946"/>
    <n v="0"/>
    <n v="753808946"/>
    <n v="49"/>
    <n v="11"/>
    <s v="800005"/>
    <s v=""/>
    <s v="داراییهای جاری"/>
    <s v="1"/>
    <x v="5"/>
    <x v="5"/>
    <s v="موجودی کالا"/>
    <s v="15921"/>
    <s v="انبار روباز پایپینگ(AG&amp; UG)"/>
    <s v="800005"/>
    <s v="Store"/>
    <s v=""/>
    <s v=""/>
  </r>
  <r>
    <n v="183697"/>
    <n v="1502"/>
    <x v="88"/>
    <s v="1401/08/28"/>
    <s v="Lezzer GmbH &amp; CO.KG-بابت خرید Spare parts Disck 316L stellited,Type 526 / Orifice F/ Flange Class 150~1500طی فاکتور BFSAGCR2201"/>
    <n v="753808946"/>
    <n v="0"/>
    <n v="753808946"/>
    <n v="49"/>
    <n v="11"/>
    <s v="800005"/>
    <s v=""/>
    <s v="داراییهای جاری"/>
    <s v="1"/>
    <x v="5"/>
    <x v="5"/>
    <s v="موجودی کالا"/>
    <s v="15921"/>
    <s v="انبار روباز پایپینگ(AG&amp; UG)"/>
    <s v="800005"/>
    <s v="Store"/>
    <s v=""/>
    <s v=""/>
  </r>
  <r>
    <n v="183698"/>
    <n v="1502"/>
    <x v="88"/>
    <s v="1401/08/28"/>
    <s v="Lezzer GmbH &amp; CO.KG-بابت خرید Spare parts Nozzle ,Type 526 / Orifice F / Flange Class 150~300طی فاکتور BFSAGCR2201"/>
    <n v="753808946"/>
    <n v="0"/>
    <n v="753808946"/>
    <n v="49"/>
    <n v="11"/>
    <s v="800005"/>
    <s v=""/>
    <s v="داراییهای جاری"/>
    <s v="1"/>
    <x v="5"/>
    <x v="5"/>
    <s v="موجودی کالا"/>
    <s v="15921"/>
    <s v="انبار روباز پایپینگ(AG&amp; UG)"/>
    <s v="800005"/>
    <s v="Store"/>
    <s v=""/>
    <s v=""/>
  </r>
  <r>
    <n v="183699"/>
    <n v="1502"/>
    <x v="88"/>
    <s v="1401/08/28"/>
    <s v="Lezzer GmbH &amp; CO.KG-بابت خرید Spare parts Bellows ,Type 526 / Orifice F/ Flange Class 150~300طی فاکتور BFSAGCR2201"/>
    <n v="753808946"/>
    <n v="0"/>
    <n v="753808946"/>
    <n v="49"/>
    <n v="11"/>
    <s v="800005"/>
    <s v=""/>
    <s v="داراییهای جاری"/>
    <s v="1"/>
    <x v="5"/>
    <x v="5"/>
    <s v="موجودی کالا"/>
    <s v="15921"/>
    <s v="انبار روباز پایپینگ(AG&amp; UG)"/>
    <s v="800005"/>
    <s v="Store"/>
    <s v=""/>
    <s v=""/>
  </r>
  <r>
    <n v="183700"/>
    <n v="1502"/>
    <x v="88"/>
    <s v="1401/08/28"/>
    <s v="Lezzer GmbH &amp; CO.KG-بابت خرید Spare parts Disck 316L stellited,Type 526 / Orifice G/ Flange Class 150~900طی فاکتور BFSAGCR2201"/>
    <n v="753808946"/>
    <n v="0"/>
    <n v="753808946"/>
    <n v="49"/>
    <n v="11"/>
    <s v="800005"/>
    <s v=""/>
    <s v="داراییهای جاری"/>
    <s v="1"/>
    <x v="5"/>
    <x v="5"/>
    <s v="موجودی کالا"/>
    <s v="15921"/>
    <s v="انبار روباز پایپینگ(AG&amp; UG)"/>
    <s v="800005"/>
    <s v="Store"/>
    <s v=""/>
    <s v=""/>
  </r>
  <r>
    <n v="183701"/>
    <n v="1502"/>
    <x v="88"/>
    <s v="1401/08/28"/>
    <s v="Lezzer GmbH &amp; CO.KG-بابت خرید Spare parts Nozzle ,Type 526 / Orifice G / Flange Class 150~600طی فاکتور BFSAGCR2201"/>
    <n v="753808946"/>
    <n v="0"/>
    <n v="753808946"/>
    <n v="49"/>
    <n v="11"/>
    <s v="800005"/>
    <s v=""/>
    <s v="داراییهای جاری"/>
    <s v="1"/>
    <x v="5"/>
    <x v="5"/>
    <s v="موجودی کالا"/>
    <s v="15921"/>
    <s v="انبار روباز پایپینگ(AG&amp; UG)"/>
    <s v="800005"/>
    <s v="Store"/>
    <s v=""/>
    <s v=""/>
  </r>
  <r>
    <n v="183702"/>
    <n v="1502"/>
    <x v="88"/>
    <s v="1401/08/28"/>
    <s v="Lezzer GmbH &amp; CO.KG-بابت خرید Spare parts Bellows ,Type 526 / Orifice G/ Flange Class 150~300طی فاکتور BFSAGCR2201"/>
    <n v="753808946"/>
    <n v="0"/>
    <n v="753808946"/>
    <n v="49"/>
    <n v="11"/>
    <s v="800005"/>
    <s v=""/>
    <s v="داراییهای جاری"/>
    <s v="1"/>
    <x v="5"/>
    <x v="5"/>
    <s v="موجودی کالا"/>
    <s v="15921"/>
    <s v="انبار روباز پایپینگ(AG&amp; UG)"/>
    <s v="800005"/>
    <s v="Store"/>
    <s v=""/>
    <s v=""/>
  </r>
  <r>
    <n v="183703"/>
    <n v="1502"/>
    <x v="88"/>
    <s v="1401/08/28"/>
    <s v="Lezzer GmbH &amp; CO.KG-بابت خرید Spare parts Nozzle ,Type 526 / Orifice H / Flange Class 300طی فاکتور BFSAGCR2201"/>
    <n v="753808946"/>
    <n v="0"/>
    <n v="753808946"/>
    <n v="49"/>
    <n v="11"/>
    <s v="800005"/>
    <s v=""/>
    <s v="داراییهای جاری"/>
    <s v="1"/>
    <x v="5"/>
    <x v="5"/>
    <s v="موجودی کالا"/>
    <s v="15921"/>
    <s v="انبار روباز پایپینگ(AG&amp; UG)"/>
    <s v="800005"/>
    <s v="Store"/>
    <s v=""/>
    <s v=""/>
  </r>
  <r>
    <n v="183704"/>
    <n v="1502"/>
    <x v="88"/>
    <s v="1401/08/28"/>
    <s v="Lezzer GmbH &amp; CO.KG-بابت خرید Spare parts Bellows ,Type 526 / Orifice H/ Flange Class 300~900طی فاکتور BFSAGCR2201"/>
    <n v="753808946"/>
    <n v="0"/>
    <n v="753808946"/>
    <n v="49"/>
    <n v="11"/>
    <s v="800005"/>
    <s v=""/>
    <s v="داراییهای جاری"/>
    <s v="1"/>
    <x v="5"/>
    <x v="5"/>
    <s v="موجودی کالا"/>
    <s v="15921"/>
    <s v="انبار روباز پایپینگ(AG&amp; UG)"/>
    <s v="800005"/>
    <s v="Store"/>
    <s v=""/>
    <s v=""/>
  </r>
  <r>
    <n v="183705"/>
    <n v="1502"/>
    <x v="88"/>
    <s v="1401/08/28"/>
    <s v="Lezzer GmbH &amp; CO.KG-بابت خرید Spare parts Bellows ,Type 526 / Orifice J/ Flange Class 150~1500طی فاکتور BFSAGCR2201"/>
    <n v="753808946"/>
    <n v="0"/>
    <n v="753808946"/>
    <n v="49"/>
    <n v="11"/>
    <s v="800005"/>
    <s v=""/>
    <s v="داراییهای جاری"/>
    <s v="1"/>
    <x v="5"/>
    <x v="5"/>
    <s v="موجودی کالا"/>
    <s v="15921"/>
    <s v="انبار روباز پایپینگ(AG&amp; UG)"/>
    <s v="800005"/>
    <s v="Store"/>
    <s v=""/>
    <s v=""/>
  </r>
  <r>
    <n v="183706"/>
    <n v="1502"/>
    <x v="88"/>
    <s v="1401/08/28"/>
    <s v="Lezzer GmbH &amp; CO.KG-بابت خرید Spare parts Bellows ,Type 526 / Orifice L/ Flange Class 300~1500طی فاکتور BFSAGCR2201"/>
    <n v="753808946"/>
    <n v="0"/>
    <n v="753808946"/>
    <n v="49"/>
    <n v="11"/>
    <s v="800005"/>
    <s v=""/>
    <s v="داراییهای جاری"/>
    <s v="1"/>
    <x v="5"/>
    <x v="5"/>
    <s v="موجودی کالا"/>
    <s v="15921"/>
    <s v="انبار روباز پایپینگ(AG&amp; UG)"/>
    <s v="800005"/>
    <s v="Store"/>
    <s v=""/>
    <s v=""/>
  </r>
  <r>
    <n v="183707"/>
    <n v="1502"/>
    <x v="88"/>
    <s v="1401/08/28"/>
    <s v="Lezzer GmbH &amp; CO.KG-بابت خرید Spare parts Nozzle ,Type 526 / Orifice N / Flange Class 150~900طی فاکتور BFSAGCR2201"/>
    <n v="753808946"/>
    <n v="0"/>
    <n v="753808946"/>
    <n v="49"/>
    <n v="11"/>
    <s v="800005"/>
    <s v=""/>
    <s v="داراییهای جاری"/>
    <s v="1"/>
    <x v="5"/>
    <x v="5"/>
    <s v="موجودی کالا"/>
    <s v="15921"/>
    <s v="انبار روباز پایپینگ(AG&amp; UG)"/>
    <s v="800005"/>
    <s v="Store"/>
    <s v=""/>
    <s v=""/>
  </r>
  <r>
    <n v="183708"/>
    <n v="1502"/>
    <x v="88"/>
    <s v="1401/08/28"/>
    <s v="Lezzer GmbH &amp; CO.KG-بابت خرید Sub Item of PSV/TSV-SparePartطی فاکتور BFSAGCR2201"/>
    <n v="753808946"/>
    <n v="0"/>
    <n v="753808946"/>
    <n v="49"/>
    <n v="11"/>
    <s v="800005"/>
    <s v=""/>
    <s v="داراییهای جاری"/>
    <s v="1"/>
    <x v="5"/>
    <x v="5"/>
    <s v="موجودی کالا"/>
    <s v="15921"/>
    <s v="انبار روباز پایپینگ(AG&amp; UG)"/>
    <s v="800005"/>
    <s v="Store"/>
    <s v=""/>
    <s v=""/>
  </r>
  <r>
    <n v="183709"/>
    <n v="1502"/>
    <x v="88"/>
    <s v="1401/08/28"/>
    <s v="Lezzer GmbH &amp; CO.KG-بابت خرید Sub Item of PSV/TSV-SparePartطی فاکتور BFSAGCR2201"/>
    <n v="753808946"/>
    <n v="0"/>
    <n v="753808946"/>
    <n v="49"/>
    <n v="11"/>
    <s v="800005"/>
    <s v=""/>
    <s v="داراییهای جاری"/>
    <s v="1"/>
    <x v="5"/>
    <x v="5"/>
    <s v="موجودی کالا"/>
    <s v="15921"/>
    <s v="انبار روباز پایپینگ(AG&amp; UG)"/>
    <s v="800005"/>
    <s v="Store"/>
    <s v=""/>
    <s v=""/>
  </r>
  <r>
    <n v="183710"/>
    <n v="1502"/>
    <x v="88"/>
    <s v="1401/08/28"/>
    <s v="Lezzer GmbH &amp; CO.KG-بابت خرید Spare parts Bellows ,Type 526 / Orifice T/ Flange Class 150~300طی فاکتور BFSAGCR2201"/>
    <n v="753808946"/>
    <n v="0"/>
    <n v="753808946"/>
    <n v="49"/>
    <n v="11"/>
    <s v="800005"/>
    <s v=""/>
    <s v="داراییهای جاری"/>
    <s v="1"/>
    <x v="5"/>
    <x v="5"/>
    <s v="موجودی کالا"/>
    <s v="15921"/>
    <s v="انبار روباز پایپینگ(AG&amp; UG)"/>
    <s v="800005"/>
    <s v="Store"/>
    <s v=""/>
    <s v=""/>
  </r>
  <r>
    <n v="183711"/>
    <n v="1502"/>
    <x v="88"/>
    <s v="1401/08/28"/>
    <s v="Lezzer GmbH &amp; CO.KG-بابت خرید Spare parts Disck 316L stellited,Type 526 / Orifice H/ Flange Class 300~1500طی فاکتور BFSAGCR2201"/>
    <n v="753808946"/>
    <n v="0"/>
    <n v="753808946"/>
    <n v="49"/>
    <n v="11"/>
    <s v="800005"/>
    <s v=""/>
    <s v="داراییهای جاری"/>
    <s v="1"/>
    <x v="5"/>
    <x v="5"/>
    <s v="موجودی کالا"/>
    <s v="15921"/>
    <s v="انبار روباز پایپینگ(AG&amp; UG)"/>
    <s v="800005"/>
    <s v="Store"/>
    <s v=""/>
    <s v=""/>
  </r>
  <r>
    <n v="174312"/>
    <n v="1557"/>
    <x v="73"/>
    <s v="1401/09/09"/>
    <s v="شرکت پترو صنعت وندا-بابت خرید Tube, ASTM A 179 with 1.25mm thickness.طی فاکتور 691-692"/>
    <n v="22926624000"/>
    <n v="0"/>
    <n v="22926624000"/>
    <n v="49"/>
    <n v="11"/>
    <s v="800005"/>
    <s v=""/>
    <s v="داراییهای جاری"/>
    <s v="1"/>
    <x v="5"/>
    <x v="5"/>
    <s v="موجودی کالا"/>
    <s v="15921"/>
    <s v="انبار روباز پایپینگ(AG&amp; UG)"/>
    <s v="800005"/>
    <s v="Store"/>
    <s v=""/>
    <s v=""/>
  </r>
  <r>
    <n v="174313"/>
    <n v="1557"/>
    <x v="73"/>
    <s v="1401/09/09"/>
    <s v="شرکت پترو صنعت وندا-بابت خرید PIPE SCH80 SMLS A106-B PE ASME B36.10Mطی فاکتور 691-692"/>
    <n v="16219854000"/>
    <n v="0"/>
    <n v="16219854000"/>
    <n v="49"/>
    <n v="11"/>
    <s v="800005"/>
    <s v=""/>
    <s v="داراییهای جاری"/>
    <s v="1"/>
    <x v="5"/>
    <x v="5"/>
    <s v="موجودی کالا"/>
    <s v="15921"/>
    <s v="انبار روباز پایپینگ(AG&amp; UG)"/>
    <s v="800005"/>
    <s v="Store"/>
    <s v=""/>
    <s v=""/>
  </r>
  <r>
    <n v="174314"/>
    <n v="1557"/>
    <x v="73"/>
    <s v="1401/09/09"/>
    <s v="شرکت پترو صنعت وندا-بابت خرید Tube, ASTM A 179 with 1.65mm thickness.طی فاکتور 691-692"/>
    <n v="11995450000"/>
    <n v="0"/>
    <n v="11995450000"/>
    <n v="49"/>
    <n v="11"/>
    <s v="800005"/>
    <s v=""/>
    <s v="داراییهای جاری"/>
    <s v="1"/>
    <x v="5"/>
    <x v="5"/>
    <s v="موجودی کالا"/>
    <s v="15921"/>
    <s v="انبار روباز پایپینگ(AG&amp; UG)"/>
    <s v="800005"/>
    <s v="Store"/>
    <s v=""/>
    <s v=""/>
  </r>
  <r>
    <n v="174316"/>
    <n v="1557"/>
    <x v="73"/>
    <s v="1401/09/09"/>
    <s v="شرکت پترو صنعت وندا-بابت خرید ELBOW 90 DEG 3000# SW A105N ASME B16.11طی فاکتور 691-692"/>
    <n v="3529638000"/>
    <n v="0"/>
    <n v="3529638000"/>
    <n v="49"/>
    <n v="11"/>
    <s v="800005"/>
    <s v=""/>
    <s v="داراییهای جاری"/>
    <s v="1"/>
    <x v="5"/>
    <x v="5"/>
    <s v="موجودی کالا"/>
    <s v="15921"/>
    <s v="انبار روباز پایپینگ(AG&amp; UG)"/>
    <s v="800005"/>
    <s v="Store"/>
    <s v=""/>
    <s v=""/>
  </r>
  <r>
    <n v="174320"/>
    <n v="1557"/>
    <x v="73"/>
    <s v="1401/09/09"/>
    <s v="شرکت پترو صنعت وندا-بابت خرید _x0009_Tube, ASTM A 179 with 1.25mm thickness.طی فاکتور 691-692"/>
    <n v="2168446000"/>
    <n v="0"/>
    <n v="2168446000"/>
    <n v="49"/>
    <n v="11"/>
    <s v="800005"/>
    <s v=""/>
    <s v="داراییهای جاری"/>
    <s v="1"/>
    <x v="5"/>
    <x v="5"/>
    <s v="موجودی کالا"/>
    <s v="15921"/>
    <s v="انبار روباز پایپینگ(AG&amp; UG)"/>
    <s v="800005"/>
    <s v="Store"/>
    <s v=""/>
    <s v=""/>
  </r>
  <r>
    <n v="174321"/>
    <n v="1557"/>
    <x v="73"/>
    <s v="1401/09/09"/>
    <s v="شرکت پترو صنعت وندا-بابت خرید FULL COUPLING 3000# SW A105N ASME B16.11,1&quot;_x0009_طی فاکتور 691-692"/>
    <n v="1100464000"/>
    <n v="0"/>
    <n v="1100464000"/>
    <n v="49"/>
    <n v="11"/>
    <s v="800005"/>
    <s v=""/>
    <s v="داراییهای جاری"/>
    <s v="1"/>
    <x v="5"/>
    <x v="5"/>
    <s v="موجودی کالا"/>
    <s v="15921"/>
    <s v="انبار روباز پایپینگ(AG&amp; UG)"/>
    <s v="800005"/>
    <s v="Store"/>
    <s v=""/>
    <s v=""/>
  </r>
  <r>
    <n v="174322"/>
    <n v="1557"/>
    <x v="73"/>
    <s v="1401/09/09"/>
    <s v="شرکت پترو صنعت وندا-بابت خرید SWAGE CONC SCH80 X SCH80 A234-WPB PBE MSS SP-95طی فاکتور 691-692"/>
    <n v="988085000"/>
    <n v="0"/>
    <n v="988085000"/>
    <n v="49"/>
    <n v="11"/>
    <s v="800005"/>
    <s v=""/>
    <s v="داراییهای جاری"/>
    <s v="1"/>
    <x v="5"/>
    <x v="5"/>
    <s v="موجودی کالا"/>
    <s v="15921"/>
    <s v="انبار روباز پایپینگ(AG&amp; UG)"/>
    <s v="800005"/>
    <s v="Store"/>
    <s v=""/>
    <s v=""/>
  </r>
  <r>
    <n v="174323"/>
    <n v="1557"/>
    <x v="73"/>
    <s v="1401/09/09"/>
    <s v="شرکت پترو صنعت وندا-بابت خرید Tube, ASTM A 179 with 0.86mm thickness.طی فاکتور 691-692"/>
    <n v="731172000"/>
    <n v="0"/>
    <n v="731172000"/>
    <n v="49"/>
    <n v="11"/>
    <s v="800005"/>
    <s v=""/>
    <s v="داراییهای جاری"/>
    <s v="1"/>
    <x v="5"/>
    <x v="5"/>
    <s v="موجودی کالا"/>
    <s v="15921"/>
    <s v="انبار روباز پایپینگ(AG&amp; UG)"/>
    <s v="800005"/>
    <s v="Store"/>
    <s v=""/>
    <s v=""/>
  </r>
  <r>
    <n v="182327"/>
    <n v="1569"/>
    <x v="93"/>
    <s v="1401/09/12"/>
    <s v="تولیدی و صنعتی فراسان-بابت خرید GRP inlet One Cut Miter with Paddle Ring H=D, Acc to attached drawing, Man. Std.طی فاکتور 40111291"/>
    <n v="1200000000"/>
    <n v="0"/>
    <n v="1200000000"/>
    <n v="49"/>
    <n v="11"/>
    <s v="800005"/>
    <s v=""/>
    <s v="داراییهای جاری"/>
    <s v="1"/>
    <x v="5"/>
    <x v="5"/>
    <s v="موجودی کالا"/>
    <s v="15921"/>
    <s v="انبار روباز پایپینگ(AG&amp; UG)"/>
    <s v="800005"/>
    <s v="Store"/>
    <s v=""/>
    <s v=""/>
  </r>
  <r>
    <n v="182328"/>
    <n v="1569"/>
    <x v="93"/>
    <s v="1401/09/12"/>
    <s v="تولیدی و صنعتی فراسان-بابت خرید GRP Outlet with Paddle Ring, Size:44&quot;, PN:6 Bar, Acc to attached drawing, Man. Std.طی فاکتور 40111291"/>
    <n v="1176000000"/>
    <n v="0"/>
    <n v="1176000000"/>
    <n v="49"/>
    <n v="11"/>
    <s v="800005"/>
    <s v=""/>
    <s v="داراییهای جاری"/>
    <s v="1"/>
    <x v="5"/>
    <x v="5"/>
    <s v="موجودی کالا"/>
    <s v="15921"/>
    <s v="انبار روباز پایپینگ(AG&amp; UG)"/>
    <s v="800005"/>
    <s v="Store"/>
    <s v=""/>
    <s v=""/>
  </r>
  <r>
    <n v="182329"/>
    <n v="1569"/>
    <x v="93"/>
    <s v="1401/09/12"/>
    <s v="تولیدی و صنعتی فراسان-بابت خرید GRP inlet One Cut Miter with Paddle Ring H=D, Acc to attached drawing, Man. Std.طی فاکتور 40111291"/>
    <n v="890000000"/>
    <n v="0"/>
    <n v="890000000"/>
    <n v="49"/>
    <n v="11"/>
    <s v="800005"/>
    <s v=""/>
    <s v="داراییهای جاری"/>
    <s v="1"/>
    <x v="5"/>
    <x v="5"/>
    <s v="موجودی کالا"/>
    <s v="15921"/>
    <s v="انبار روباز پایپینگ(AG&amp; UG)"/>
    <s v="800005"/>
    <s v="Store"/>
    <s v=""/>
    <s v=""/>
  </r>
  <r>
    <n v="182330"/>
    <n v="1569"/>
    <x v="93"/>
    <s v="1401/09/12"/>
    <s v="تولیدی و صنعتی فراسان-بابت خرید GRP Outlet with Paddle Ring, Acc to attached drawing, Man. Std.طی فاکتور 40111291"/>
    <n v="510000000"/>
    <n v="0"/>
    <n v="510000000"/>
    <n v="49"/>
    <n v="11"/>
    <s v="800005"/>
    <s v=""/>
    <s v="داراییهای جاری"/>
    <s v="1"/>
    <x v="5"/>
    <x v="5"/>
    <s v="موجودی کالا"/>
    <s v="15921"/>
    <s v="انبار روباز پایپینگ(AG&amp; UG)"/>
    <s v="800005"/>
    <s v="Store"/>
    <s v=""/>
    <s v=""/>
  </r>
  <r>
    <n v="182331"/>
    <n v="1569"/>
    <x v="93"/>
    <s v="1401/09/12"/>
    <s v="تولیدی و صنعتی فراسان-بابت خرید GRP inlet One Cut Miter with Paddle Ring H=1000mm, Acc to attached drawing, Man. Std.طی فاکتور 40111291"/>
    <n v="490000000"/>
    <n v="0"/>
    <n v="490000000"/>
    <n v="49"/>
    <n v="11"/>
    <s v="800005"/>
    <s v=""/>
    <s v="داراییهای جاری"/>
    <s v="1"/>
    <x v="5"/>
    <x v="5"/>
    <s v="موجودی کالا"/>
    <s v="15921"/>
    <s v="انبار روباز پایپینگ(AG&amp; UG)"/>
    <s v="800005"/>
    <s v="Store"/>
    <s v=""/>
    <s v=""/>
  </r>
  <r>
    <n v="182332"/>
    <n v="1569"/>
    <x v="93"/>
    <s v="1401/09/12"/>
    <s v="تولیدی و صنعتی فراسان-بابت خرید GRP Outlet with Paddle Ring, Size:34&quot;, PN:6 Bar, Acc to attached drawing, Man. Std.طی فاکتور 40111291"/>
    <n v="470000000"/>
    <n v="0"/>
    <n v="470000000"/>
    <n v="49"/>
    <n v="11"/>
    <s v="800005"/>
    <s v=""/>
    <s v="داراییهای جاری"/>
    <s v="1"/>
    <x v="5"/>
    <x v="5"/>
    <s v="موجودی کالا"/>
    <s v="15921"/>
    <s v="انبار روباز پایپینگ(AG&amp; UG)"/>
    <s v="800005"/>
    <s v="Store"/>
    <s v=""/>
    <s v=""/>
  </r>
  <r>
    <n v="182333"/>
    <n v="1569"/>
    <x v="93"/>
    <s v="1401/09/12"/>
    <s v="تولیدی و صنعتی فراسان-بابت خرید GRP Coupling ,Man,Std UNIAXIAL,UG,PN:6 bar_x0009_طی فاکتور 40111291"/>
    <n v="318000000"/>
    <n v="0"/>
    <n v="318000000"/>
    <n v="49"/>
    <n v="11"/>
    <s v="800005"/>
    <s v=""/>
    <s v="داراییهای جاری"/>
    <s v="1"/>
    <x v="5"/>
    <x v="5"/>
    <s v="موجودی کالا"/>
    <s v="15921"/>
    <s v="انبار روباز پایپینگ(AG&amp; UG)"/>
    <s v="800005"/>
    <s v="Store"/>
    <s v=""/>
    <s v=""/>
  </r>
  <r>
    <n v="182334"/>
    <n v="1569"/>
    <x v="93"/>
    <s v="1401/09/12"/>
    <s v="تولیدی و صنعتی فراسان-بابت خرید GRP Outlet with Paddle Ring, Acc to attached drawing, Man. Std.طی فاکتور 40111291"/>
    <n v="270000000"/>
    <n v="0"/>
    <n v="270000000"/>
    <n v="49"/>
    <n v="11"/>
    <s v="800005"/>
    <s v=""/>
    <s v="داراییهای جاری"/>
    <s v="1"/>
    <x v="5"/>
    <x v="5"/>
    <s v="موجودی کالا"/>
    <s v="15921"/>
    <s v="انبار روباز پایپینگ(AG&amp; UG)"/>
    <s v="800005"/>
    <s v="Store"/>
    <s v=""/>
    <s v=""/>
  </r>
  <r>
    <n v="182335"/>
    <n v="1569"/>
    <x v="93"/>
    <s v="1401/09/12"/>
    <s v="تولیدی و صنعتی فراسان-بابت خرید GRP Coupling ,Man,Std UNIAXIAL,UG,PN:6 bar_x0009_طی فاکتور 40111291"/>
    <n v="230000000"/>
    <n v="0"/>
    <n v="230000000"/>
    <n v="49"/>
    <n v="11"/>
    <s v="800005"/>
    <s v=""/>
    <s v="داراییهای جاری"/>
    <s v="1"/>
    <x v="5"/>
    <x v="5"/>
    <s v="موجودی کالا"/>
    <s v="15921"/>
    <s v="انبار روباز پایپینگ(AG&amp; UG)"/>
    <s v="800005"/>
    <s v="Store"/>
    <s v=""/>
    <s v=""/>
  </r>
  <r>
    <n v="182336"/>
    <n v="1569"/>
    <x v="93"/>
    <s v="1401/09/12"/>
    <s v="تولیدی و صنعتی فراسان-بابت خرید GRP Eq.Tee, Double Bell Reka Coupling joint System, Man. Std.طی فاکتور 40111291"/>
    <n v="180000000"/>
    <n v="0"/>
    <n v="180000000"/>
    <n v="49"/>
    <n v="11"/>
    <s v="800005"/>
    <s v=""/>
    <s v="داراییهای جاری"/>
    <s v="1"/>
    <x v="5"/>
    <x v="5"/>
    <s v="موجودی کالا"/>
    <s v="15921"/>
    <s v="انبار روباز پایپینگ(AG&amp; UG)"/>
    <s v="800005"/>
    <s v="Store"/>
    <s v=""/>
    <s v=""/>
  </r>
  <r>
    <n v="182337"/>
    <n v="1569"/>
    <x v="93"/>
    <s v="1401/09/12"/>
    <s v="تولیدی و صنعتی فراسان-بابت خرید GRP Coupling with center register gasket ,Man,Std UNIAXIAL,UG,PN:6 bar, DN:32&quot;طی فاکتور 40111291"/>
    <n v="138000000"/>
    <n v="0"/>
    <n v="138000000"/>
    <n v="49"/>
    <n v="11"/>
    <s v="800005"/>
    <s v=""/>
    <s v="داراییهای جاری"/>
    <s v="1"/>
    <x v="5"/>
    <x v="5"/>
    <s v="موجودی کالا"/>
    <s v="15921"/>
    <s v="انبار روباز پایپینگ(AG&amp; UG)"/>
    <s v="800005"/>
    <s v="Store"/>
    <s v=""/>
    <s v=""/>
  </r>
  <r>
    <n v="182338"/>
    <n v="1569"/>
    <x v="93"/>
    <s v="1401/09/12"/>
    <s v="تولیدی و صنعتی فراسان-بابت خرید GRP Coupling ,Man,Std UNIAXIAL,UG,PN:6 bar_x0009_طی فاکتور 40111291"/>
    <n v="123000000"/>
    <n v="0"/>
    <n v="123000000"/>
    <n v="49"/>
    <n v="11"/>
    <s v="800005"/>
    <s v=""/>
    <s v="داراییهای جاری"/>
    <s v="1"/>
    <x v="5"/>
    <x v="5"/>
    <s v="موجودی کالا"/>
    <s v="15921"/>
    <s v="انبار روباز پایپینگ(AG&amp; UG)"/>
    <s v="800005"/>
    <s v="Store"/>
    <s v=""/>
    <s v=""/>
  </r>
  <r>
    <n v="182339"/>
    <n v="1569"/>
    <x v="93"/>
    <s v="1401/09/12"/>
    <s v="تولیدی و صنعتی فراسان-بابت خرید GRP Outlet with Paddle Ring, Size:18&quot;, PN:6 Bar, Acc to attached drawing, Man. Std.طی فاکتور 40111291"/>
    <n v="95000000"/>
    <n v="0"/>
    <n v="95000000"/>
    <n v="49"/>
    <n v="11"/>
    <s v="800005"/>
    <s v=""/>
    <s v="داراییهای جاری"/>
    <s v="1"/>
    <x v="5"/>
    <x v="5"/>
    <s v="موجودی کالا"/>
    <s v="15921"/>
    <s v="انبار روباز پایپینگ(AG&amp; UG)"/>
    <s v="800005"/>
    <s v="Store"/>
    <s v=""/>
    <s v=""/>
  </r>
  <r>
    <n v="182340"/>
    <n v="1569"/>
    <x v="93"/>
    <s v="1401/09/12"/>
    <s v="تولیدی و صنعتی فراسان-بابت خرید GRP Elbow 90,PN:6 barطی فاکتور 40111291"/>
    <n v="90000000"/>
    <n v="0"/>
    <n v="90000000"/>
    <n v="49"/>
    <n v="11"/>
    <s v="800005"/>
    <s v=""/>
    <s v="داراییهای جاری"/>
    <s v="1"/>
    <x v="5"/>
    <x v="5"/>
    <s v="موجودی کالا"/>
    <s v="15921"/>
    <s v="انبار روباز پایپینگ(AG&amp; UG)"/>
    <s v="800005"/>
    <s v="Store"/>
    <s v=""/>
    <s v=""/>
  </r>
  <r>
    <n v="182341"/>
    <n v="1569"/>
    <x v="93"/>
    <s v="1401/09/12"/>
    <s v="تولیدی و صنعتی فراسان-بابت خرید GRP Elbow 45, Double Bell Reka Coupling joint System, Man. Std.طی فاکتور 40111291"/>
    <n v="33000000"/>
    <n v="0"/>
    <n v="33000000"/>
    <n v="49"/>
    <n v="11"/>
    <s v="800005"/>
    <s v=""/>
    <s v="داراییهای جاری"/>
    <s v="1"/>
    <x v="5"/>
    <x v="5"/>
    <s v="موجودی کالا"/>
    <s v="15921"/>
    <s v="انبار روباز پایپینگ(AG&amp; UG)"/>
    <s v="800005"/>
    <s v="Store"/>
    <s v=""/>
    <s v=""/>
  </r>
  <r>
    <n v="175656"/>
    <n v="1630"/>
    <x v="94"/>
    <s v="1401/09/26"/>
    <s v="گروه توسعه و نوسازی صنایع گداختار-بابت خرید GATE 150# RF A216-WCB TRIM NO.1 BB C.A=3MM HO, FLEXIBLE WEDGE, API 600,12&quot;طی فاکتور 545"/>
    <n v="9902133107"/>
    <n v="0"/>
    <n v="9902133107"/>
    <n v="49"/>
    <n v="11"/>
    <s v="800005"/>
    <s v=""/>
    <s v="داراییهای جاری"/>
    <s v="1"/>
    <x v="5"/>
    <x v="5"/>
    <s v="موجودی کالا"/>
    <s v="15921"/>
    <s v="انبار روباز پایپینگ(AG&amp; UG)"/>
    <s v="800005"/>
    <s v="Store"/>
    <s v=""/>
    <s v=""/>
  </r>
  <r>
    <n v="175657"/>
    <n v="1630"/>
    <x v="94"/>
    <s v="1401/09/26"/>
    <s v="گروه توسعه و نوسازی صنایع گداختار-بابت خرید _x0009_GATE 800# SW A105N TRIM NO.1 BB C.A=3MM HO, SOLID WEDGE, API 602,3/4&quot;طی فاکتور 547"/>
    <n v="4148712360"/>
    <n v="0"/>
    <n v="4148712360"/>
    <n v="49"/>
    <n v="11"/>
    <s v="800005"/>
    <s v=""/>
    <s v="داراییهای جاری"/>
    <s v="1"/>
    <x v="5"/>
    <x v="5"/>
    <s v="موجودی کالا"/>
    <s v="15921"/>
    <s v="انبار روباز پایپینگ(AG&amp; UG)"/>
    <s v="800005"/>
    <s v="Store"/>
    <s v=""/>
    <s v=""/>
  </r>
  <r>
    <n v="175658"/>
    <n v="1630"/>
    <x v="94"/>
    <s v="1401/09/26"/>
    <s v="گروه توسعه و نوسازی صنایع گداختار-بابت خرید GATE 150# RF A216-WCB TRIM NO.8 BB CA=3MM HO, FLEXIBLE WEDGE, API 600,12&quot;طی فاکتور 546"/>
    <n v="3826829504"/>
    <n v="0"/>
    <n v="3826829504"/>
    <n v="49"/>
    <n v="11"/>
    <s v="800005"/>
    <s v=""/>
    <s v="داراییهای جاری"/>
    <s v="1"/>
    <x v="5"/>
    <x v="5"/>
    <s v="موجودی کالا"/>
    <s v="15921"/>
    <s v="انبار روباز پایپینگ(AG&amp; UG)"/>
    <s v="800005"/>
    <s v="Store"/>
    <s v=""/>
    <s v=""/>
  </r>
  <r>
    <n v="175659"/>
    <n v="1630"/>
    <x v="94"/>
    <s v="1401/09/26"/>
    <s v="گروه توسعه و نوسازی صنایع گداختار-بابت خرید _x0009_GATE 150# RF A216-WCB TRIM NO.16 BB C.A=6MM NACE MR0175/ISO 15156 SSC resistant, HIC resitant HO, FLEXIBLE WEDGE, API 600,12&quot;طی فاکتور 546"/>
    <n v="2945886952"/>
    <n v="0"/>
    <n v="2945886952"/>
    <n v="49"/>
    <n v="11"/>
    <s v="800005"/>
    <s v=""/>
    <s v="داراییهای جاری"/>
    <s v="1"/>
    <x v="5"/>
    <x v="5"/>
    <s v="موجودی کالا"/>
    <s v="15921"/>
    <s v="انبار روباز پایپینگ(AG&amp; UG)"/>
    <s v="800005"/>
    <s v="Store"/>
    <s v=""/>
    <s v=""/>
  </r>
  <r>
    <n v="175660"/>
    <n v="1630"/>
    <x v="94"/>
    <s v="1401/09/26"/>
    <s v="گروه توسعه و نوسازی صنایع گداختار-بابت خرید GATE 150# RF A216-WCB TRIM NO.1 BB C.A=3MM HO, FLEXIBLE WEDGE, API 600,4&quot;طی فاکتور 547"/>
    <n v="2820710286"/>
    <n v="0"/>
    <n v="2820710286"/>
    <n v="49"/>
    <n v="11"/>
    <s v="800005"/>
    <s v=""/>
    <s v="داراییهای جاری"/>
    <s v="1"/>
    <x v="5"/>
    <x v="5"/>
    <s v="موجودی کالا"/>
    <s v="15921"/>
    <s v="انبار روباز پایپینگ(AG&amp; UG)"/>
    <s v="800005"/>
    <s v="Store"/>
    <s v=""/>
    <s v=""/>
  </r>
  <r>
    <n v="175661"/>
    <n v="1630"/>
    <x v="94"/>
    <s v="1401/09/26"/>
    <s v="گروه توسعه و نوسازی صنایع گداختار-بابت خرید _x0009_GATE 150# RF A216-WCB TRIM NO.1 BB C.A=3MM HO, FLEXIBLE WEDGE, API 600,6&quot;طی فاکتور 547"/>
    <n v="2583219719"/>
    <n v="0"/>
    <n v="2583219719"/>
    <n v="49"/>
    <n v="11"/>
    <s v="800005"/>
    <s v=""/>
    <s v="داراییهای جاری"/>
    <s v="1"/>
    <x v="5"/>
    <x v="5"/>
    <s v="موجودی کالا"/>
    <s v="15921"/>
    <s v="انبار روباز پایپینگ(AG&amp; UG)"/>
    <s v="800005"/>
    <s v="Store"/>
    <s v=""/>
    <s v=""/>
  </r>
  <r>
    <n v="175662"/>
    <n v="1630"/>
    <x v="94"/>
    <s v="1401/09/26"/>
    <s v="گروه توسعه و نوسازی صنایع گداختار-بابت خرید GATE 150# FF A216-WCB TRIM NO.1 BB HO, FLEXIBLE WEDGE, API 600,12&quot;طی فاکتور 545"/>
    <n v="2200474024"/>
    <n v="0"/>
    <n v="2200474024"/>
    <n v="49"/>
    <n v="11"/>
    <s v="800005"/>
    <s v=""/>
    <s v="داراییهای جاری"/>
    <s v="1"/>
    <x v="5"/>
    <x v="5"/>
    <s v="موجودی کالا"/>
    <s v="15921"/>
    <s v="انبار روباز پایپینگ(AG&amp; UG)"/>
    <s v="800005"/>
    <s v="Store"/>
    <s v=""/>
    <s v=""/>
  </r>
  <r>
    <n v="175663"/>
    <n v="1630"/>
    <x v="94"/>
    <s v="1401/09/26"/>
    <s v="گروه توسعه و نوسازی صنایع گداختار-بابت خرید GATE 150# RF A216-WCB TRIM NO.16 BB C.A=6MM NACE MR0175/ISO 15156 SSC resistant, HIC resitant HO, FLEXIBLE WEDGE, API 600,4&quot;طی فاکتور 546"/>
    <n v="1904944151"/>
    <n v="0"/>
    <n v="1904944151"/>
    <n v="49"/>
    <n v="11"/>
    <s v="800005"/>
    <s v=""/>
    <s v="داراییهای جاری"/>
    <s v="1"/>
    <x v="5"/>
    <x v="5"/>
    <s v="موجودی کالا"/>
    <s v="15921"/>
    <s v="انبار روباز پایپینگ(AG&amp; UG)"/>
    <s v="800005"/>
    <s v="Store"/>
    <s v=""/>
    <s v=""/>
  </r>
  <r>
    <n v="175664"/>
    <n v="1630"/>
    <x v="94"/>
    <s v="1401/09/26"/>
    <s v="گروه توسعه و نوسازی صنایع گداختار-بابت خرید _x0009_GATE 150# RF A216-WCB TRIM NO.8 BB CA=3MM HO, FLEXIBLE WEDGE, API 600,6&quot;طی فاکتور 546"/>
    <n v="1081727179"/>
    <n v="0"/>
    <n v="1081727179"/>
    <n v="49"/>
    <n v="11"/>
    <s v="800005"/>
    <s v=""/>
    <s v="داراییهای جاری"/>
    <s v="1"/>
    <x v="5"/>
    <x v="5"/>
    <s v="موجودی کالا"/>
    <s v="15921"/>
    <s v="انبار روباز پایپینگ(AG&amp; UG)"/>
    <s v="800005"/>
    <s v="Store"/>
    <s v=""/>
    <s v=""/>
  </r>
  <r>
    <n v="175665"/>
    <n v="1630"/>
    <x v="94"/>
    <s v="1401/09/26"/>
    <s v="گروه توسعه و نوسازی صنایع گداختار-بابت خرید GATE 150# RF A216-WCB TRIM NO.16 BB C.A=6MM NACE MR0175/ISO 15156 SSC resistant, HIC resitant HO, FLEXIBLE WEDGE, API 600,6&quot;طی فاکتور 546"/>
    <n v="1038746720"/>
    <n v="0"/>
    <n v="1038746720"/>
    <n v="49"/>
    <n v="11"/>
    <s v="800005"/>
    <s v=""/>
    <s v="داراییهای جاری"/>
    <s v="1"/>
    <x v="5"/>
    <x v="5"/>
    <s v="موجودی کالا"/>
    <s v="15921"/>
    <s v="انبار روباز پایپینگ(AG&amp; UG)"/>
    <s v="800005"/>
    <s v="Store"/>
    <s v=""/>
    <s v=""/>
  </r>
  <r>
    <n v="175666"/>
    <n v="1630"/>
    <x v="94"/>
    <s v="1401/09/26"/>
    <s v="گروه توسعه و نوسازی صنایع گداختار-بابت خرید GATE 150# RF A216-WCB TRIM NO.8 BB CA=3MM HO, FLEXIBLE WEDGE, API 600,4&quot;طی فاکتور 546"/>
    <n v="796236537"/>
    <n v="0"/>
    <n v="796236537"/>
    <n v="49"/>
    <n v="11"/>
    <s v="800005"/>
    <s v=""/>
    <s v="داراییهای جاری"/>
    <s v="1"/>
    <x v="5"/>
    <x v="5"/>
    <s v="موجودی کالا"/>
    <s v="15921"/>
    <s v="انبار روباز پایپینگ(AG&amp; UG)"/>
    <s v="800005"/>
    <s v="Store"/>
    <s v=""/>
    <s v=""/>
  </r>
  <r>
    <n v="175667"/>
    <n v="1630"/>
    <x v="94"/>
    <s v="1401/09/26"/>
    <s v="گروه توسعه و نوسازی صنایع گداختار-بابت خرید GATE 150# RF A216-WCB TRIM NO.12 BB C.A=3MM NACE MR0175/ISO 15156 SSC resistant HO, FLEXIBLE WEDGE, API 600,4&quot;طی فاکتور 545"/>
    <n v="403451610"/>
    <n v="0"/>
    <n v="403451610"/>
    <n v="49"/>
    <n v="11"/>
    <s v="800005"/>
    <s v=""/>
    <s v="داراییهای جاری"/>
    <s v="1"/>
    <x v="5"/>
    <x v="5"/>
    <s v="موجودی کالا"/>
    <s v="15921"/>
    <s v="انبار روباز پایپینگ(AG&amp; UG)"/>
    <s v="800005"/>
    <s v="Store"/>
    <s v=""/>
    <s v=""/>
  </r>
  <r>
    <n v="175668"/>
    <n v="1630"/>
    <x v="94"/>
    <s v="1401/09/26"/>
    <s v="گروه توسعه و نوسازی صنایع گداختار-بابت خرید GATE 150# FF A216-WCB TRIM NO.1 BB HO, FLEXIBLE WEDGE, API 600,4&quot;طی فاکتور 545"/>
    <n v="304941653"/>
    <n v="0"/>
    <n v="304941653"/>
    <n v="49"/>
    <n v="11"/>
    <s v="800005"/>
    <s v=""/>
    <s v="داراییهای جاری"/>
    <s v="1"/>
    <x v="5"/>
    <x v="5"/>
    <s v="موجودی کالا"/>
    <s v="15921"/>
    <s v="انبار روباز پایپینگ(AG&amp; UG)"/>
    <s v="800005"/>
    <s v="Store"/>
    <s v=""/>
    <s v=""/>
  </r>
  <r>
    <n v="175669"/>
    <n v="1630"/>
    <x v="94"/>
    <s v="1401/09/26"/>
    <s v="گروه توسعه و نوسازی صنایع گداختار-بابت خرید GATE 150# RF A216-WCB TRIM NO.10 BB C.A=3MM HO, FLEXIBLE WEDGE, API 600,4&quot;طی فاکتور 545"/>
    <n v="193882656"/>
    <n v="0"/>
    <n v="193882656"/>
    <n v="49"/>
    <n v="11"/>
    <s v="800005"/>
    <s v=""/>
    <s v="داراییهای جاری"/>
    <s v="1"/>
    <x v="5"/>
    <x v="5"/>
    <s v="موجودی کالا"/>
    <s v="15921"/>
    <s v="انبار روباز پایپینگ(AG&amp; UG)"/>
    <s v="800005"/>
    <s v="Store"/>
    <s v=""/>
    <s v=""/>
  </r>
  <r>
    <n v="175670"/>
    <n v="1630"/>
    <x v="94"/>
    <s v="1401/09/26"/>
    <s v="گروه توسعه و نوسازی صنایع گداختار-بابت خرید GATE 150# RF A216-WCB TRIM NO.10 BB C.A=3MM NACE MR0175/ISO 15156 SSC resistant, HIC resitant HO, FLEXIBLE WEDGE, API 600,4&quot;طی فاکتور 545"/>
    <n v="101647216"/>
    <n v="0"/>
    <n v="101647216"/>
    <n v="49"/>
    <n v="11"/>
    <s v="800005"/>
    <s v=""/>
    <s v="داراییهای جاری"/>
    <s v="1"/>
    <x v="5"/>
    <x v="5"/>
    <s v="موجودی کالا"/>
    <s v="15921"/>
    <s v="انبار روباز پایپینگ(AG&amp; UG)"/>
    <s v="800005"/>
    <s v="Store"/>
    <s v=""/>
    <s v=""/>
  </r>
  <r>
    <n v="175736"/>
    <n v="1634"/>
    <x v="95"/>
    <s v="1401/09/26"/>
    <s v="شرکت پترو صنعت وندا-بابت خرید PIPE SCH40 SMLS A106-B BE NACE MR0175/ISO 15156 SSC resistant, HIC resitant ASME B36.10M,8&quot;طی فاکتور 697"/>
    <n v="2833128000"/>
    <n v="0"/>
    <n v="2833128000"/>
    <n v="49"/>
    <n v="11"/>
    <s v="800005"/>
    <s v=""/>
    <s v="داراییهای جاری"/>
    <s v="1"/>
    <x v="5"/>
    <x v="5"/>
    <s v="موجودی کالا"/>
    <s v="15921"/>
    <s v="انبار روباز پایپینگ(AG&amp; UG)"/>
    <s v="800005"/>
    <s v="Store"/>
    <s v=""/>
    <s v=""/>
  </r>
  <r>
    <n v="175737"/>
    <n v="1634"/>
    <x v="95"/>
    <s v="1401/09/26"/>
    <s v="شرکت پترو صنعت وندا-بابت خرید PIPE SCH40 SMLS A106-B BE ASME B36.10M,8&quot;طی فاکتور 697"/>
    <n v="1962000000"/>
    <n v="0"/>
    <n v="1962000000"/>
    <n v="49"/>
    <n v="11"/>
    <s v="800005"/>
    <s v=""/>
    <s v="داراییهای جاری"/>
    <s v="1"/>
    <x v="5"/>
    <x v="5"/>
    <s v="موجودی کالا"/>
    <s v="15921"/>
    <s v="انبار روباز پایپینگ(AG&amp; UG)"/>
    <s v="800005"/>
    <s v="Store"/>
    <s v=""/>
    <s v=""/>
  </r>
  <r>
    <n v="175738"/>
    <n v="1634"/>
    <x v="95"/>
    <s v="1401/09/26"/>
    <s v="شرکت پترو صنعت وندا-بابت خرید REDUCER CONC SCH40 X SCH40 A234-WPB BW SEAMLESS, ASME B16.9,6&quot;,4&quot;طی فاکتور 697"/>
    <n v="579880000"/>
    <n v="0"/>
    <n v="579880000"/>
    <n v="49"/>
    <n v="11"/>
    <s v="800005"/>
    <s v=""/>
    <s v="داراییهای جاری"/>
    <s v="1"/>
    <x v="5"/>
    <x v="5"/>
    <s v="موجودی کالا"/>
    <s v="15921"/>
    <s v="انبار روباز پایپینگ(AG&amp; UG)"/>
    <s v="800005"/>
    <s v="Store"/>
    <s v=""/>
    <s v=""/>
  </r>
  <r>
    <n v="175739"/>
    <n v="1634"/>
    <x v="95"/>
    <s v="1401/09/26"/>
    <s v="شرکت پترو صنعت وندا-بابت خرید ELBOW 90 DEG LR SCH40 A234-WPB BW SEAMLESS, ASME B16.9طی فاکتور 697"/>
    <n v="294300000"/>
    <n v="0"/>
    <n v="294300000"/>
    <n v="49"/>
    <n v="11"/>
    <s v="800005"/>
    <s v=""/>
    <s v="داراییهای جاری"/>
    <s v="1"/>
    <x v="5"/>
    <x v="5"/>
    <s v="موجودی کالا"/>
    <s v="15921"/>
    <s v="انبار روباز پایپینگ(AG&amp; UG)"/>
    <s v="800005"/>
    <s v="Store"/>
    <s v=""/>
    <s v=""/>
  </r>
  <r>
    <n v="175740"/>
    <n v="1634"/>
    <x v="95"/>
    <s v="1401/09/26"/>
    <s v="شرکت پترو صنعت وندا-بابت خرید REDUCER CONC SCH40 X SCH40 A234-WPB BW SEAMLESS, ASME B16.9,8&quot;,6&quot;طی فاکتور 697"/>
    <n v="245250000"/>
    <n v="0"/>
    <n v="245250000"/>
    <n v="49"/>
    <n v="11"/>
    <s v="800005"/>
    <s v=""/>
    <s v="داراییهای جاری"/>
    <s v="1"/>
    <x v="5"/>
    <x v="5"/>
    <s v="موجودی کالا"/>
    <s v="15921"/>
    <s v="انبار روباز پایپینگ(AG&amp; UG)"/>
    <s v="800005"/>
    <s v="Store"/>
    <s v=""/>
    <s v=""/>
  </r>
  <r>
    <n v="175741"/>
    <n v="1634"/>
    <x v="95"/>
    <s v="1401/09/26"/>
    <s v="شرکت پترو صنعت وندا-بابت خرید RED TEE SCH40 X SCH40 A234-WPB BW SEAMLESS, ASME B16.9,8&quot;,6&quot;طی فاکتور 697"/>
    <n v="196200000"/>
    <n v="0"/>
    <n v="196200000"/>
    <n v="49"/>
    <n v="11"/>
    <s v="800005"/>
    <s v=""/>
    <s v="داراییهای جاری"/>
    <s v="1"/>
    <x v="5"/>
    <x v="5"/>
    <s v="موجودی کالا"/>
    <s v="15921"/>
    <s v="انبار روباز پایپینگ(AG&amp; UG)"/>
    <s v="800005"/>
    <s v="Store"/>
    <s v=""/>
    <s v=""/>
  </r>
  <r>
    <n v="175742"/>
    <n v="1634"/>
    <x v="95"/>
    <s v="1401/09/26"/>
    <s v="شرکت پترو صنعت وندا-بابت خرید CAP SCH40 A234-WPB BW SEAMLESS, ASME B16.9طی فاکتور 697"/>
    <n v="65400000"/>
    <n v="0"/>
    <n v="65400000"/>
    <n v="49"/>
    <n v="11"/>
    <s v="800005"/>
    <s v=""/>
    <s v="داراییهای جاری"/>
    <s v="1"/>
    <x v="5"/>
    <x v="5"/>
    <s v="موجودی کالا"/>
    <s v="15921"/>
    <s v="انبار روباز پایپینگ(AG&amp; UG)"/>
    <s v="800005"/>
    <s v="Store"/>
    <s v=""/>
    <s v=""/>
  </r>
  <r>
    <n v="175743"/>
    <n v="1634"/>
    <x v="95"/>
    <s v="1401/09/26"/>
    <s v="شرکت پترو صنعت وندا-بابت خرید TEE , SCH40xSCH40 , A234-WPB , BW , SMLS , ASME B16.9 , 8&quot;x8&quot;طی فاکتور 697"/>
    <n v="49050000"/>
    <n v="0"/>
    <n v="49050000"/>
    <n v="49"/>
    <n v="11"/>
    <s v="800005"/>
    <s v=""/>
    <s v="داراییهای جاری"/>
    <s v="1"/>
    <x v="5"/>
    <x v="5"/>
    <s v="موجودی کالا"/>
    <s v="15921"/>
    <s v="انبار روباز پایپینگ(AG&amp; UG)"/>
    <s v="800005"/>
    <s v="Store"/>
    <s v=""/>
    <s v=""/>
  </r>
  <r>
    <n v="180435"/>
    <n v="1337"/>
    <x v="92"/>
    <s v="1401/08/03"/>
    <s v="Energy &amp; Water International FZE-(فرآب اینترنشنال)-بابت خرید PIPE SCH40(.0154in) SMLS API 5L Gr B PSL2 , ASME B36.10M,2&quot;طی فاکتور  INV #173-Adish-typeA"/>
    <n v="1363495134"/>
    <n v="0"/>
    <n v="1363495134"/>
    <n v="49"/>
    <n v="11"/>
    <s v="800005"/>
    <s v=""/>
    <s v="داراییهای جاری"/>
    <s v="1"/>
    <x v="5"/>
    <x v="5"/>
    <s v="موجودی کالا"/>
    <s v="15921"/>
    <s v="انبار روباز پایپینگ(AG&amp; UG)"/>
    <s v="800005"/>
    <s v="Store"/>
    <s v=""/>
    <s v=""/>
  </r>
  <r>
    <n v="180436"/>
    <n v="1337"/>
    <x v="92"/>
    <s v="1401/08/03"/>
    <s v="Energy &amp; Water International FZE-(فرآب اینترنشنال)-بابت خرید PIPE SCH30(.0188in) SMLS API 5L Gr.X42 PSL2 , ASME B36.10M,4&quot;طی فاکتور  INV #173-Adish-typeA"/>
    <n v="170436888"/>
    <n v="0"/>
    <n v="170436888"/>
    <n v="49"/>
    <n v="11"/>
    <s v="800005"/>
    <s v=""/>
    <s v="داراییهای جاری"/>
    <s v="1"/>
    <x v="5"/>
    <x v="5"/>
    <s v="موجودی کالا"/>
    <s v="15921"/>
    <s v="انبار روباز پایپینگ(AG&amp; UG)"/>
    <s v="800005"/>
    <s v="Store"/>
    <s v=""/>
    <s v=""/>
  </r>
  <r>
    <n v="180437"/>
    <n v="1337"/>
    <x v="92"/>
    <s v="1401/08/03"/>
    <s v="Energy &amp; Water International FZE-(فرآب اینترنشنال)-بابت خرید PIPE SCH160(.025in) SMLS API 5L Gr B PSL2 , ASME B36.10M,1&quot;طی فاکتور  INV #173-Adish-typeA"/>
    <n v="170436888"/>
    <n v="0"/>
    <n v="170436888"/>
    <n v="49"/>
    <n v="11"/>
    <s v="800005"/>
    <s v=""/>
    <s v="داراییهای جاری"/>
    <s v="1"/>
    <x v="5"/>
    <x v="5"/>
    <s v="موجودی کالا"/>
    <s v="15921"/>
    <s v="انبار روباز پایپینگ(AG&amp; UG)"/>
    <s v="800005"/>
    <s v="Store"/>
    <s v=""/>
    <s v=""/>
  </r>
  <r>
    <n v="180827"/>
    <n v="1340"/>
    <x v="96"/>
    <s v="1401/08/03"/>
    <s v="ایمن سهند آریا-بابت خرید STATUS UNITطی فاکتور INV #181-Adish-typeB"/>
    <n v="47063916373"/>
    <n v="0"/>
    <n v="47063916373"/>
    <n v="49"/>
    <n v="11"/>
    <s v="800005"/>
    <s v=""/>
    <s v="داراییهای جاری"/>
    <s v="1"/>
    <x v="5"/>
    <x v="5"/>
    <s v="موجودی کالا"/>
    <s v="15921"/>
    <s v="انبار روباز پایپینگ(AG&amp; UG)"/>
    <s v="800005"/>
    <s v="Store"/>
    <s v=""/>
    <s v=""/>
  </r>
  <r>
    <n v="180828"/>
    <n v="1340"/>
    <x v="96"/>
    <s v="1401/08/03"/>
    <s v="ایمن سهند آریا-بابت خرید LOCAL CONTROL PANELطی فاکتور INV #181-Adish-typeB"/>
    <n v="11765979093"/>
    <n v="0"/>
    <n v="11765979093"/>
    <n v="49"/>
    <n v="11"/>
    <s v="800005"/>
    <s v=""/>
    <s v="داراییهای جاری"/>
    <s v="1"/>
    <x v="5"/>
    <x v="5"/>
    <s v="موجودی کالا"/>
    <s v="15921"/>
    <s v="انبار روباز پایپینگ(AG&amp; UG)"/>
    <s v="800005"/>
    <s v="Store"/>
    <s v=""/>
    <s v=""/>
  </r>
  <r>
    <n v="180844"/>
    <n v="1342"/>
    <x v="97"/>
    <s v="1401/08/03"/>
    <s v="Energy &amp; Water International FZE-(فرآب اینترنشنال)-بابت خرید FLANGE WN 150# RF SCH40 A105N ASME B 16.5طی فاکتور INV #176-Adish-typeA *"/>
    <n v="5715598854"/>
    <n v="0"/>
    <n v="5715598854"/>
    <n v="49"/>
    <n v="11"/>
    <s v="800005"/>
    <s v=""/>
    <s v="داراییهای جاری"/>
    <s v="1"/>
    <x v="5"/>
    <x v="5"/>
    <s v="موجودی کالا"/>
    <s v="15921"/>
    <s v="انبار روباز پایپینگ(AG&amp; UG)"/>
    <s v="800005"/>
    <s v="Store"/>
    <s v=""/>
    <s v=""/>
  </r>
  <r>
    <n v="180845"/>
    <n v="1342"/>
    <x v="97"/>
    <s v="1401/08/03"/>
    <s v="Energy &amp; Water International FZE-(فرآب اینترنشنال)-بابت خرید FLANGE WN 150# RF SCH160 A105N NACE MR0175/ISO 15156 SSC resistant ASME B 16.5طی فاکتور INV #176-Adish-typeA *"/>
    <n v="3880590801"/>
    <n v="0"/>
    <n v="3880590801"/>
    <n v="49"/>
    <n v="11"/>
    <s v="800005"/>
    <s v=""/>
    <s v="داراییهای جاری"/>
    <s v="1"/>
    <x v="5"/>
    <x v="5"/>
    <s v="موجودی کالا"/>
    <s v="15921"/>
    <s v="انبار روباز پایپینگ(AG&amp; UG)"/>
    <s v="800005"/>
    <s v="Store"/>
    <s v=""/>
    <s v=""/>
  </r>
  <r>
    <n v="180846"/>
    <n v="1342"/>
    <x v="97"/>
    <s v="1401/08/03"/>
    <s v="Energy &amp; Water International FZE-(فرآب اینترنشنال)-بابت خرید FLANGE SW 150# RF SCH80 A105N ASME B 16.5,3/4&quot;طی فاکتور INV #176-Adish-typeA *"/>
    <n v="2496814236"/>
    <n v="0"/>
    <n v="2496814236"/>
    <n v="49"/>
    <n v="11"/>
    <s v="800005"/>
    <s v=""/>
    <s v="داراییهای جاری"/>
    <s v="1"/>
    <x v="5"/>
    <x v="5"/>
    <s v="موجودی کالا"/>
    <s v="15921"/>
    <s v="انبار روباز پایپینگ(AG&amp; UG)"/>
    <s v="800005"/>
    <s v="Store"/>
    <s v=""/>
    <s v=""/>
  </r>
  <r>
    <n v="180847"/>
    <n v="1342"/>
    <x v="97"/>
    <s v="1401/08/03"/>
    <s v="Energy &amp; Water International FZE-(فرآب اینترنشنال)-بابت خرید FLANGE WN 300# RF SCH40 A105N ASME B 16.5طی فاکتور INV #176-Adish-typeA *"/>
    <n v="2135829045"/>
    <n v="0"/>
    <n v="2135829045"/>
    <n v="49"/>
    <n v="11"/>
    <s v="800005"/>
    <s v=""/>
    <s v="داراییهای جاری"/>
    <s v="1"/>
    <x v="5"/>
    <x v="5"/>
    <s v="موجودی کالا"/>
    <s v="15921"/>
    <s v="انبار روباز پایپینگ(AG&amp; UG)"/>
    <s v="800005"/>
    <s v="Store"/>
    <s v=""/>
    <s v=""/>
  </r>
  <r>
    <n v="180848"/>
    <n v="1342"/>
    <x v="97"/>
    <s v="1401/08/03"/>
    <s v="Energy &amp; Water International FZE-(فرآب اینترنشنال)-بابت خرید FLANGE SW 150# RF SCH80 A105N ASME B 16.5,1/2&quot;طی فاکتور INV #176-Adish-typeA *"/>
    <n v="2045582748"/>
    <n v="0"/>
    <n v="2045582748"/>
    <n v="49"/>
    <n v="11"/>
    <s v="800005"/>
    <s v=""/>
    <s v="داراییهای جاری"/>
    <s v="1"/>
    <x v="5"/>
    <x v="5"/>
    <s v="موجودی کالا"/>
    <s v="15921"/>
    <s v="انبار روباز پایپینگ(AG&amp; UG)"/>
    <s v="800005"/>
    <s v="Store"/>
    <s v=""/>
    <s v=""/>
  </r>
  <r>
    <n v="180849"/>
    <n v="1342"/>
    <x v="97"/>
    <s v="1401/08/03"/>
    <s v="Energy &amp; Water International FZE-(فرآب اینترنشنال)-بابت خرید FLANGE SCRD 150# FF GALV A105N ASME B 16.5طی فاکتور INV #176-Adish-typeA *"/>
    <n v="2015500648"/>
    <n v="0"/>
    <n v="2015500648"/>
    <n v="49"/>
    <n v="11"/>
    <s v="800005"/>
    <s v=""/>
    <s v="داراییهای جاری"/>
    <s v="1"/>
    <x v="5"/>
    <x v="5"/>
    <s v="موجودی کالا"/>
    <s v="15921"/>
    <s v="انبار روباز پایپینگ(AG&amp; UG)"/>
    <s v="800005"/>
    <s v="Store"/>
    <s v=""/>
    <s v=""/>
  </r>
  <r>
    <n v="180850"/>
    <n v="1342"/>
    <x v="97"/>
    <s v="1401/08/03"/>
    <s v="Energy &amp; Water International FZE-(فرآب اینترنشنال)-بابت خرید FLANGE WN 300# RF SCH40 A105N ASME B 16.5طی فاکتور INV #176-Adish-typeA *"/>
    <n v="2015500648"/>
    <n v="0"/>
    <n v="2015500648"/>
    <n v="49"/>
    <n v="11"/>
    <s v="800005"/>
    <s v=""/>
    <s v="داراییهای جاری"/>
    <s v="1"/>
    <x v="5"/>
    <x v="5"/>
    <s v="موجودی کالا"/>
    <s v="15921"/>
    <s v="انبار روباز پایپینگ(AG&amp; UG)"/>
    <s v="800005"/>
    <s v="Store"/>
    <s v=""/>
    <s v=""/>
  </r>
  <r>
    <n v="180851"/>
    <n v="1342"/>
    <x v="97"/>
    <s v="1401/08/03"/>
    <s v="Energy &amp; Water International FZE-(فرآب اینترنشنال)-بابت خرید FLANGE WN 150# RF SCH120 BORE A105N NACE MR0175/ISO 15156 SSC resistant ASME B 16.5طی فاکتور INV #176-Adish-typeA *"/>
    <n v="1774843855"/>
    <n v="0"/>
    <n v="1774843855"/>
    <n v="49"/>
    <n v="11"/>
    <s v="800005"/>
    <s v=""/>
    <s v="داراییهای جاری"/>
    <s v="1"/>
    <x v="5"/>
    <x v="5"/>
    <s v="موجودی کالا"/>
    <s v="15921"/>
    <s v="انبار روباز پایپینگ(AG&amp; UG)"/>
    <s v="800005"/>
    <s v="Store"/>
    <s v=""/>
    <s v=""/>
  </r>
  <r>
    <n v="180852"/>
    <n v="1342"/>
    <x v="97"/>
    <s v="1401/08/03"/>
    <s v="Energy &amp; Water International FZE-(فرآب اینترنشنال)-بابت خرید BLIND FLANGE 150# FF A105N GALV. ASME B 16.5,1 1/2&quot;طی فاکتور INV #176-Adish-typeA *"/>
    <n v="1774843855"/>
    <n v="0"/>
    <n v="1774843855"/>
    <n v="49"/>
    <n v="11"/>
    <s v="800005"/>
    <s v=""/>
    <s v="داراییهای جاری"/>
    <s v="1"/>
    <x v="5"/>
    <x v="5"/>
    <s v="موجودی کالا"/>
    <s v="15921"/>
    <s v="انبار روباز پایپینگ(AG&amp; UG)"/>
    <s v="800005"/>
    <s v="Store"/>
    <s v=""/>
    <s v=""/>
  </r>
  <r>
    <n v="180853"/>
    <n v="1342"/>
    <x v="97"/>
    <s v="1401/08/03"/>
    <s v="Energy &amp; Water International FZE-(فرآب اینترنشنال)-بابت خرید FLANGE SW 150# RF SCH80 A350 LF2 CL.1 ASME B 16.5طی فاکتور INV #176-Adish-typeA *"/>
    <n v="1594351259"/>
    <n v="0"/>
    <n v="1594351259"/>
    <n v="49"/>
    <n v="11"/>
    <s v="800005"/>
    <s v=""/>
    <s v="داراییهای جاری"/>
    <s v="1"/>
    <x v="5"/>
    <x v="5"/>
    <s v="موجودی کالا"/>
    <s v="15921"/>
    <s v="انبار روباز پایپینگ(AG&amp; UG)"/>
    <s v="800005"/>
    <s v="Store"/>
    <s v=""/>
    <s v=""/>
  </r>
  <r>
    <n v="180854"/>
    <n v="1342"/>
    <x v="97"/>
    <s v="1401/08/03"/>
    <s v="Energy &amp; Water International FZE-(فرآب اینترنشنال)-بابت خرید FLANGE SCRD 150# FF GALV A105N ASME B 16.5طی فاکتور INV #176-Adish-typeA *"/>
    <n v="1564269160"/>
    <n v="0"/>
    <n v="1564269160"/>
    <n v="49"/>
    <n v="11"/>
    <s v="800005"/>
    <s v=""/>
    <s v="داراییهای جاری"/>
    <s v="1"/>
    <x v="5"/>
    <x v="5"/>
    <s v="موجودی کالا"/>
    <s v="15921"/>
    <s v="انبار روباز پایپینگ(AG&amp; UG)"/>
    <s v="800005"/>
    <s v="Store"/>
    <s v=""/>
    <s v=""/>
  </r>
  <r>
    <n v="180855"/>
    <n v="1342"/>
    <x v="97"/>
    <s v="1401/08/03"/>
    <s v="Energy &amp; Water International FZE-(فرآب اینترنشنال)-بابت خرید BLIND FLANGE 150# RF A105N ASME B 16.5طی فاکتور INV #176-Adish-typeA *"/>
    <n v="1474022862"/>
    <n v="0"/>
    <n v="1474022862"/>
    <n v="49"/>
    <n v="11"/>
    <s v="800005"/>
    <s v=""/>
    <s v="داراییهای جاری"/>
    <s v="1"/>
    <x v="5"/>
    <x v="5"/>
    <s v="موجودی کالا"/>
    <s v="15921"/>
    <s v="انبار روباز پایپینگ(AG&amp; UG)"/>
    <s v="800005"/>
    <s v="Store"/>
    <s v=""/>
    <s v=""/>
  </r>
  <r>
    <n v="180856"/>
    <n v="1342"/>
    <x v="97"/>
    <s v="1401/08/03"/>
    <s v="Energy &amp; Water International FZE-(فرآب اینترنشنال)-بابت خرید FLANGE SW 300# RF SCH80 A105N ASME B 16.5,3/4&quot;طی فاکتور INV #176-Adish-typeA *"/>
    <n v="1263448168"/>
    <n v="0"/>
    <n v="1263448168"/>
    <n v="49"/>
    <n v="11"/>
    <s v="800005"/>
    <s v=""/>
    <s v="داراییهای جاری"/>
    <s v="1"/>
    <x v="5"/>
    <x v="5"/>
    <s v="موجودی کالا"/>
    <s v="15921"/>
    <s v="انبار روباز پایپینگ(AG&amp; UG)"/>
    <s v="800005"/>
    <s v="Store"/>
    <s v=""/>
    <s v=""/>
  </r>
  <r>
    <n v="180857"/>
    <n v="1342"/>
    <x v="97"/>
    <s v="1401/08/03"/>
    <s v="Energy &amp; Water International FZE-(فرآب اینترنشنال)-بابت خرید FLANGE SW 300# RF SCH80 A105N ASME B 16.5,1 1/2&quot;طی فاکتور INV #176-Adish-typeA *"/>
    <n v="1143119771"/>
    <n v="0"/>
    <n v="1143119771"/>
    <n v="49"/>
    <n v="11"/>
    <s v="800005"/>
    <s v=""/>
    <s v="داراییهای جاری"/>
    <s v="1"/>
    <x v="5"/>
    <x v="5"/>
    <s v="موجودی کالا"/>
    <s v="15921"/>
    <s v="انبار روباز پایپینگ(AG&amp; UG)"/>
    <s v="800005"/>
    <s v="Store"/>
    <s v=""/>
    <s v=""/>
  </r>
  <r>
    <n v="180858"/>
    <n v="1342"/>
    <x v="97"/>
    <s v="1401/08/03"/>
    <s v="Energy &amp; Water International FZE-(فرآب اینترنشنال)-بابت خرید BLIND SPECTACLE 150# RF A516 GR 70 ASME B16.48طی فاکتور INV #176-Adish-typeA *"/>
    <n v="1113037671"/>
    <n v="0"/>
    <n v="1113037671"/>
    <n v="49"/>
    <n v="11"/>
    <s v="800005"/>
    <s v=""/>
    <s v="داراییهای جاری"/>
    <s v="1"/>
    <x v="5"/>
    <x v="5"/>
    <s v="موجودی کالا"/>
    <s v="15921"/>
    <s v="انبار روباز پایپینگ(AG&amp; UG)"/>
    <s v="800005"/>
    <s v="Store"/>
    <s v=""/>
    <s v=""/>
  </r>
  <r>
    <n v="180859"/>
    <n v="1342"/>
    <x v="97"/>
    <s v="1401/08/03"/>
    <s v="Energy &amp; Water International FZE-(فرآب اینترنشنال)-بابت خرید FLANGE SCRD 150# FF GALV A105N ASME B 16.5,3&quot;طی فاکتور INV #176-Adish-typeA *"/>
    <n v="1052873473"/>
    <n v="0"/>
    <n v="1052873473"/>
    <n v="49"/>
    <n v="11"/>
    <s v="800005"/>
    <s v=""/>
    <s v="داراییهای جاری"/>
    <s v="1"/>
    <x v="5"/>
    <x v="5"/>
    <s v="موجودی کالا"/>
    <s v="15921"/>
    <s v="انبار روباز پایپینگ(AG&amp; UG)"/>
    <s v="800005"/>
    <s v="Store"/>
    <s v=""/>
    <s v=""/>
  </r>
  <r>
    <n v="180860"/>
    <n v="1342"/>
    <x v="97"/>
    <s v="1401/08/03"/>
    <s v="Energy &amp; Water International FZE-(فرآب اینترنشنال)-بابت خرید FLANGE WN 150# RF SCH160 A105N ASME B 16.5طی فاکتور INV #176-Adish-typeA *"/>
    <n v="1022791374"/>
    <n v="0"/>
    <n v="1022791374"/>
    <n v="49"/>
    <n v="11"/>
    <s v="800005"/>
    <s v=""/>
    <s v="داراییهای جاری"/>
    <s v="1"/>
    <x v="5"/>
    <x v="5"/>
    <s v="موجودی کالا"/>
    <s v="15921"/>
    <s v="انبار روباز پایپینگ(AG&amp; UG)"/>
    <s v="800005"/>
    <s v="Store"/>
    <s v=""/>
    <s v=""/>
  </r>
  <r>
    <n v="180861"/>
    <n v="1342"/>
    <x v="97"/>
    <s v="1401/08/03"/>
    <s v="Energy &amp; Water International FZE-(فرآب اینترنشنال)-بابت خرید BLIND SPECTACLE 150# RF A516 GR 70 ASME B16.48طی فاکتور INV #176-Adish-typeA *"/>
    <n v="932545076"/>
    <n v="0"/>
    <n v="932545076"/>
    <n v="49"/>
    <n v="11"/>
    <s v="800005"/>
    <s v=""/>
    <s v="داراییهای جاری"/>
    <s v="1"/>
    <x v="5"/>
    <x v="5"/>
    <s v="موجودی کالا"/>
    <s v="15921"/>
    <s v="انبار روباز پایپینگ(AG&amp; UG)"/>
    <s v="800005"/>
    <s v="Store"/>
    <s v=""/>
    <s v=""/>
  </r>
  <r>
    <n v="180862"/>
    <n v="1342"/>
    <x v="97"/>
    <s v="1401/08/03"/>
    <s v="Energy &amp; Water International FZE-(فرآب اینترنشنال)-بابت خرید FLANGE SCRD 150# FF GALV A105N ASME B 16.5طی فاکتور INV #176-Adish-typeA *"/>
    <n v="782134580"/>
    <n v="0"/>
    <n v="782134580"/>
    <n v="49"/>
    <n v="11"/>
    <s v="800005"/>
    <s v=""/>
    <s v="داراییهای جاری"/>
    <s v="1"/>
    <x v="5"/>
    <x v="5"/>
    <s v="موجودی کالا"/>
    <s v="15921"/>
    <s v="انبار روباز پایپینگ(AG&amp; UG)"/>
    <s v="800005"/>
    <s v="Store"/>
    <s v=""/>
    <s v=""/>
  </r>
  <r>
    <n v="180863"/>
    <n v="1342"/>
    <x v="97"/>
    <s v="1401/08/03"/>
    <s v="Energy &amp; Water International FZE-(فرآب اینترنشنال)-بابت خرید BLIND SPECTACLE 150# RF A516 GR 70 ASME B16.48,4&quot;طی فاکتور INV #176-Adish-typeA *"/>
    <n v="752052481"/>
    <n v="0"/>
    <n v="752052481"/>
    <n v="49"/>
    <n v="11"/>
    <s v="800005"/>
    <s v=""/>
    <s v="داراییهای جاری"/>
    <s v="1"/>
    <x v="5"/>
    <x v="5"/>
    <s v="موجودی کالا"/>
    <s v="15921"/>
    <s v="انبار روباز پایپینگ(AG&amp; UG)"/>
    <s v="800005"/>
    <s v="Store"/>
    <s v=""/>
    <s v=""/>
  </r>
  <r>
    <n v="180864"/>
    <n v="1342"/>
    <x v="97"/>
    <s v="1401/08/03"/>
    <s v="Energy &amp; Water International FZE-(فرآب اینترنشنال)-بابت خرید FLANGE SW 150# RF SCH80 A105N ASME B 16.5,1 1/2&quot;طی فاکتور INV #176-Adish-typeA *"/>
    <n v="752052481"/>
    <n v="0"/>
    <n v="752052481"/>
    <n v="49"/>
    <n v="11"/>
    <s v="800005"/>
    <s v=""/>
    <s v="داراییهای جاری"/>
    <s v="1"/>
    <x v="5"/>
    <x v="5"/>
    <s v="موجودی کالا"/>
    <s v="15921"/>
    <s v="انبار روباز پایپینگ(AG&amp; UG)"/>
    <s v="800005"/>
    <s v="Store"/>
    <s v=""/>
    <s v=""/>
  </r>
  <r>
    <n v="180865"/>
    <n v="1342"/>
    <x v="97"/>
    <s v="1401/08/03"/>
    <s v="Energy &amp; Water International FZE-(فرآب اینترنشنال)-بابت خرید BLIND FLANGE 150# FF A105N GALV. ASME B 16.5,1&quot;طی فاکتور INV #176-Adish-typeA *"/>
    <n v="721970382"/>
    <n v="0"/>
    <n v="721970382"/>
    <n v="49"/>
    <n v="11"/>
    <s v="800005"/>
    <s v=""/>
    <s v="داراییهای جاری"/>
    <s v="1"/>
    <x v="5"/>
    <x v="5"/>
    <s v="موجودی کالا"/>
    <s v="15921"/>
    <s v="انبار روباز پایپینگ(AG&amp; UG)"/>
    <s v="800005"/>
    <s v="Store"/>
    <s v=""/>
    <s v=""/>
  </r>
  <r>
    <n v="180866"/>
    <n v="1342"/>
    <x v="97"/>
    <s v="1401/08/03"/>
    <s v="Energy &amp; Water International FZE-(فرآب اینترنشنال)-بابت خرید BLIND FLANGE 150# RF A105N ASME B 16.5,3/4&quot;طی فاکتور INV #176-Adish-typeA *"/>
    <n v="721970382"/>
    <n v="0"/>
    <n v="721970382"/>
    <n v="49"/>
    <n v="11"/>
    <s v="800005"/>
    <s v=""/>
    <s v="داراییهای جاری"/>
    <s v="1"/>
    <x v="5"/>
    <x v="5"/>
    <s v="موجودی کالا"/>
    <s v="15921"/>
    <s v="انبار روباز پایپینگ(AG&amp; UG)"/>
    <s v="800005"/>
    <s v="Store"/>
    <s v=""/>
    <s v=""/>
  </r>
  <r>
    <n v="180867"/>
    <n v="1342"/>
    <x v="97"/>
    <s v="1401/08/03"/>
    <s v="Energy &amp; Water International FZE-(فرآب اینترنشنال)-بابت خرید FLANGE SW 150# RF SCH160 A105N ASME B 16.5,1&quot;طی فاکتور INV #176-Adish-typeA *"/>
    <n v="661806183"/>
    <n v="0"/>
    <n v="661806183"/>
    <n v="49"/>
    <n v="11"/>
    <s v="800005"/>
    <s v=""/>
    <s v="داراییهای جاری"/>
    <s v="1"/>
    <x v="5"/>
    <x v="5"/>
    <s v="موجودی کالا"/>
    <s v="15921"/>
    <s v="انبار روباز پایپینگ(AG&amp; UG)"/>
    <s v="800005"/>
    <s v="Store"/>
    <s v=""/>
    <s v=""/>
  </r>
  <r>
    <n v="180868"/>
    <n v="1342"/>
    <x v="97"/>
    <s v="1401/08/03"/>
    <s v="Energy &amp; Water International FZE-(فرآب اینترنشنال)-بابت خرید FLANGE SW 150# RF SCH160 A105N ASME B 16.5,3/4&quot;طی فاکتور INV #176-Adish-typeA *"/>
    <n v="661806183"/>
    <n v="0"/>
    <n v="661806183"/>
    <n v="49"/>
    <n v="11"/>
    <s v="800005"/>
    <s v=""/>
    <s v="داراییهای جاری"/>
    <s v="1"/>
    <x v="5"/>
    <x v="5"/>
    <s v="موجودی کالا"/>
    <s v="15921"/>
    <s v="انبار روباز پایپینگ(AG&amp; UG)"/>
    <s v="800005"/>
    <s v="Store"/>
    <s v=""/>
    <s v=""/>
  </r>
  <r>
    <n v="180869"/>
    <n v="1342"/>
    <x v="97"/>
    <s v="1401/08/03"/>
    <s v="Energy &amp; Water International FZE-(فرآب اینترنشنال)-بابت خرید FLANGE SCRD 150# FF GALV A105N ASME B 16.5,2&quot;طی فاکتور INV #176-Adish-typeA *"/>
    <n v="601641985"/>
    <n v="0"/>
    <n v="601641985"/>
    <n v="49"/>
    <n v="11"/>
    <s v="800005"/>
    <s v=""/>
    <s v="داراییهای جاری"/>
    <s v="1"/>
    <x v="5"/>
    <x v="5"/>
    <s v="موجودی کالا"/>
    <s v="15921"/>
    <s v="انبار روباز پایپینگ(AG&amp; UG)"/>
    <s v="800005"/>
    <s v="Store"/>
    <s v=""/>
    <s v=""/>
  </r>
  <r>
    <n v="180870"/>
    <n v="1342"/>
    <x v="97"/>
    <s v="1401/08/03"/>
    <s v="Energy &amp; Water International FZE-(فرآب اینترنشنال)-بابت خرید FLANGE SCRD 150# FF GALV A105N ASME B 16.5,4&quot;طی فاکتور INV #176-Adish-typeA *"/>
    <n v="451231488"/>
    <n v="0"/>
    <n v="451231488"/>
    <n v="49"/>
    <n v="11"/>
    <s v="800005"/>
    <s v=""/>
    <s v="داراییهای جاری"/>
    <s v="1"/>
    <x v="5"/>
    <x v="5"/>
    <s v="موجودی کالا"/>
    <s v="15921"/>
    <s v="انبار روباز پایپینگ(AG&amp; UG)"/>
    <s v="800005"/>
    <s v="Store"/>
    <s v=""/>
    <s v=""/>
  </r>
  <r>
    <n v="180871"/>
    <n v="1342"/>
    <x v="97"/>
    <s v="1401/08/03"/>
    <s v="Energy &amp; Water International FZE-(فرآب اینترنشنال)-بابت خرید BLIND SPECTACLE 150# RF A516 GR 70 NACE MR0175/ISO 15156 SSC resistant ASME B16.48,2&quot;طی فاکتور INV #176-Adish-typeA *"/>
    <n v="421149389"/>
    <n v="0"/>
    <n v="421149389"/>
    <n v="49"/>
    <n v="11"/>
    <s v="800005"/>
    <s v=""/>
    <s v="داراییهای جاری"/>
    <s v="1"/>
    <x v="5"/>
    <x v="5"/>
    <s v="موجودی کالا"/>
    <s v="15921"/>
    <s v="انبار روباز پایپینگ(AG&amp; UG)"/>
    <s v="800005"/>
    <s v="Store"/>
    <s v=""/>
    <s v=""/>
  </r>
  <r>
    <n v="180872"/>
    <n v="1342"/>
    <x v="97"/>
    <s v="1401/08/03"/>
    <s v="Energy &amp; Water International FZE-(فرآب اینترنشنال)-بابت خرید FLANGE SW 150# RF SCH160 A350 LF2 CL.1 ASME B 16.5طی فاکتور INV #176-Adish-typeA *"/>
    <n v="421149389"/>
    <n v="0"/>
    <n v="421149389"/>
    <n v="49"/>
    <n v="11"/>
    <s v="800005"/>
    <s v=""/>
    <s v="داراییهای جاری"/>
    <s v="1"/>
    <x v="5"/>
    <x v="5"/>
    <s v="موجودی کالا"/>
    <s v="15921"/>
    <s v="انبار روباز پایپینگ(AG&amp; UG)"/>
    <s v="800005"/>
    <s v="Store"/>
    <s v=""/>
    <s v=""/>
  </r>
  <r>
    <n v="180873"/>
    <n v="1342"/>
    <x v="97"/>
    <s v="1401/08/03"/>
    <s v="Energy &amp; Water International FZE-(فرآب اینترنشنال)-بابت خرید BLIND SPECTACLE 150# RF A516 GR 70 ASME B16.48,1&quot;طی فاکتور INV #176-Adish-typeA *"/>
    <n v="421149389"/>
    <n v="0"/>
    <n v="421149389"/>
    <n v="49"/>
    <n v="11"/>
    <s v="800005"/>
    <s v=""/>
    <s v="داراییهای جاری"/>
    <s v="1"/>
    <x v="5"/>
    <x v="5"/>
    <s v="موجودی کالا"/>
    <s v="15921"/>
    <s v="انبار روباز پایپینگ(AG&amp; UG)"/>
    <s v="800005"/>
    <s v="Store"/>
    <s v=""/>
    <s v=""/>
  </r>
  <r>
    <n v="180874"/>
    <n v="1342"/>
    <x v="97"/>
    <s v="1401/08/03"/>
    <s v="Energy &amp; Water International FZE-(فرآب اینترنشنال)-بابت خرید BLIND SPECTACLE 150# RF A516 GR 70 NACE MR0175/ISO 15156 SSC resistant ASME B16.48,4&quot;طی فاکتور INV #176-Adish-typeA *"/>
    <n v="391067290"/>
    <n v="0"/>
    <n v="391067290"/>
    <n v="49"/>
    <n v="11"/>
    <s v="800005"/>
    <s v=""/>
    <s v="داراییهای جاری"/>
    <s v="1"/>
    <x v="5"/>
    <x v="5"/>
    <s v="موجودی کالا"/>
    <s v="15921"/>
    <s v="انبار روباز پایپینگ(AG&amp; UG)"/>
    <s v="800005"/>
    <s v="Store"/>
    <s v=""/>
    <s v=""/>
  </r>
  <r>
    <n v="180875"/>
    <n v="1342"/>
    <x v="97"/>
    <s v="1401/08/03"/>
    <s v="Energy &amp; Water International FZE-(فرآب اینترنشنال)-بابت خرید FLANGE WN 300# RF SCH160 A105N NACE MR0175/ISO 15156 SSC resistant ASME B 16.5,2&quot;طی فاکتور INV #176-Adish-typeA *"/>
    <n v="360985191"/>
    <n v="0"/>
    <n v="360985191"/>
    <n v="49"/>
    <n v="11"/>
    <s v="800005"/>
    <s v=""/>
    <s v="داراییهای جاری"/>
    <s v="1"/>
    <x v="5"/>
    <x v="5"/>
    <s v="موجودی کالا"/>
    <s v="15921"/>
    <s v="انبار روباز پایپینگ(AG&amp; UG)"/>
    <s v="800005"/>
    <s v="Store"/>
    <s v=""/>
    <s v=""/>
  </r>
  <r>
    <n v="180876"/>
    <n v="1342"/>
    <x v="97"/>
    <s v="1401/08/03"/>
    <s v="Energy &amp; Water International FZE-(فرآب اینترنشنال)-بابت خرید BLIND SPECTACLE 150# RF A240 GR.304L ASME B16.48,3&quot;طی فاکتور INV #176-Adish-typeA *"/>
    <n v="360985191"/>
    <n v="0"/>
    <n v="360985191"/>
    <n v="49"/>
    <n v="11"/>
    <s v="800005"/>
    <s v=""/>
    <s v="داراییهای جاری"/>
    <s v="1"/>
    <x v="5"/>
    <x v="5"/>
    <s v="موجودی کالا"/>
    <s v="15921"/>
    <s v="انبار روباز پایپینگ(AG&amp; UG)"/>
    <s v="800005"/>
    <s v="Store"/>
    <s v=""/>
    <s v=""/>
  </r>
  <r>
    <n v="180877"/>
    <n v="1342"/>
    <x v="97"/>
    <s v="1401/08/03"/>
    <s v="Energy &amp; Water International FZE-(فرآب اینترنشنال)-بابت خرید BLIND FLANGE 150# FF A105N GALV. ASME B 16.5طی فاکتور INV #176-Adish-typeA *"/>
    <n v="360985191"/>
    <n v="0"/>
    <n v="360985191"/>
    <n v="49"/>
    <n v="11"/>
    <s v="800005"/>
    <s v=""/>
    <s v="داراییهای جاری"/>
    <s v="1"/>
    <x v="5"/>
    <x v="5"/>
    <s v="موجودی کالا"/>
    <s v="15921"/>
    <s v="انبار روباز پایپینگ(AG&amp; UG)"/>
    <s v="800005"/>
    <s v="Store"/>
    <s v=""/>
    <s v=""/>
  </r>
  <r>
    <n v="180878"/>
    <n v="1342"/>
    <x v="97"/>
    <s v="1401/08/03"/>
    <s v="Energy &amp; Water International FZE-(فرآب اینترنشنال)-بابت خرید FLANGE SW 300# RF SCH80 A105N ASME B 16.5طی فاکتور INV #176-Adish-typeA *"/>
    <n v="360985191"/>
    <n v="0"/>
    <n v="360985191"/>
    <n v="49"/>
    <n v="11"/>
    <s v="800005"/>
    <s v=""/>
    <s v="داراییهای جاری"/>
    <s v="1"/>
    <x v="5"/>
    <x v="5"/>
    <s v="موجودی کالا"/>
    <s v="15921"/>
    <s v="انبار روباز پایپینگ(AG&amp; UG)"/>
    <s v="800005"/>
    <s v="Store"/>
    <s v=""/>
    <s v=""/>
  </r>
  <r>
    <n v="180879"/>
    <n v="1342"/>
    <x v="97"/>
    <s v="1401/08/03"/>
    <s v="Energy &amp; Water International FZE-(فرآب اینترنشنال)-بابت خرید FLANGE WN 150# RF SCH40 A105N NACE MR0175/ISO 15156 SSC resistant ASME B 16.5طی فاکتور INV #176-Adish-typeA *"/>
    <n v="330903092"/>
    <n v="0"/>
    <n v="330903092"/>
    <n v="49"/>
    <n v="11"/>
    <s v="800005"/>
    <s v=""/>
    <s v="داراییهای جاری"/>
    <s v="1"/>
    <x v="5"/>
    <x v="5"/>
    <s v="موجودی کالا"/>
    <s v="15921"/>
    <s v="انبار روباز پایپینگ(AG&amp; UG)"/>
    <s v="800005"/>
    <s v="Store"/>
    <s v=""/>
    <s v=""/>
  </r>
  <r>
    <n v="180880"/>
    <n v="1342"/>
    <x v="97"/>
    <s v="1401/08/03"/>
    <s v="Energy &amp; Water International FZE-(فرآب اینترنشنال)-بابت خرید FLANGE SCRD 150# FF GALV A105N ASME B 16.5طی فاکتور INV #176-Adish-typeA *"/>
    <n v="330903092"/>
    <n v="0"/>
    <n v="330903092"/>
    <n v="49"/>
    <n v="11"/>
    <s v="800005"/>
    <s v=""/>
    <s v="داراییهای جاری"/>
    <s v="1"/>
    <x v="5"/>
    <x v="5"/>
    <s v="موجودی کالا"/>
    <s v="15921"/>
    <s v="انبار روباز پایپینگ(AG&amp; UG)"/>
    <s v="800005"/>
    <s v="Store"/>
    <s v=""/>
    <s v=""/>
  </r>
  <r>
    <n v="180881"/>
    <n v="1342"/>
    <x v="97"/>
    <s v="1401/08/03"/>
    <s v="Energy &amp; Water International FZE-(فرآب اینترنشنال)-بابت خرید FLANGE WN 150# RF STD WT A105N ASME B 16.5,24&quot;طی فاکتور INV #176-Adish-typeA *"/>
    <n v="330903092"/>
    <n v="0"/>
    <n v="330903092"/>
    <n v="49"/>
    <n v="11"/>
    <s v="800005"/>
    <s v=""/>
    <s v="داراییهای جاری"/>
    <s v="1"/>
    <x v="5"/>
    <x v="5"/>
    <s v="موجودی کالا"/>
    <s v="15921"/>
    <s v="انبار روباز پایپینگ(AG&amp; UG)"/>
    <s v="800005"/>
    <s v="Store"/>
    <s v=""/>
    <s v=""/>
  </r>
  <r>
    <n v="180882"/>
    <n v="1342"/>
    <x v="97"/>
    <s v="1401/08/03"/>
    <s v="Energy &amp; Water International FZE-(فرآب اینترنشنال)-بابت خرید FLANGE SW 300# RF SCH160 A105N ASME B 16.5طی فاکتور INV #176-Adish-typeA *"/>
    <n v="330903092"/>
    <n v="0"/>
    <n v="330903092"/>
    <n v="49"/>
    <n v="11"/>
    <s v="800005"/>
    <s v=""/>
    <s v="داراییهای جاری"/>
    <s v="1"/>
    <x v="5"/>
    <x v="5"/>
    <s v="موجودی کالا"/>
    <s v="15921"/>
    <s v="انبار روباز پایپینگ(AG&amp; UG)"/>
    <s v="800005"/>
    <s v="Store"/>
    <s v=""/>
    <s v=""/>
  </r>
  <r>
    <n v="180883"/>
    <n v="1342"/>
    <x v="97"/>
    <s v="1401/08/03"/>
    <s v="Energy &amp; Water International FZE-(فرآب اینترنشنال)-بابت خرید FLANGE WN 150# FF SCH40 A105N ASME B 16.5,20&quot;طی فاکتور INV #176-Adish-typeA *"/>
    <n v="300820999"/>
    <n v="0"/>
    <n v="300820999"/>
    <n v="49"/>
    <n v="11"/>
    <s v="800005"/>
    <s v=""/>
    <s v="داراییهای جاری"/>
    <s v="1"/>
    <x v="5"/>
    <x v="5"/>
    <s v="موجودی کالا"/>
    <s v="15921"/>
    <s v="انبار روباز پایپینگ(AG&amp; UG)"/>
    <s v="800005"/>
    <s v="Store"/>
    <s v=""/>
    <s v=""/>
  </r>
  <r>
    <n v="180884"/>
    <n v="1342"/>
    <x v="97"/>
    <s v="1401/08/03"/>
    <s v="Energy &amp; Water International FZE-(فرآب اینترنشنال)-بابت خرید BLIND SPECTACLE 150# RF A516 GR 70 NACE MR0175/ISO 15156 SSC resistant ASME B16.48,3&quot;طی فاکتور INV #176-Adish-typeA *"/>
    <n v="270738893"/>
    <n v="0"/>
    <n v="270738893"/>
    <n v="49"/>
    <n v="11"/>
    <s v="800005"/>
    <s v=""/>
    <s v="داراییهای جاری"/>
    <s v="1"/>
    <x v="5"/>
    <x v="5"/>
    <s v="موجودی کالا"/>
    <s v="15921"/>
    <s v="انبار روباز پایپینگ(AG&amp; UG)"/>
    <s v="800005"/>
    <s v="Store"/>
    <s v=""/>
    <s v=""/>
  </r>
  <r>
    <n v="180885"/>
    <n v="1342"/>
    <x v="97"/>
    <s v="1401/08/03"/>
    <s v="Energy &amp; Water International FZE-(فرآب اینترنشنال)-بابت خرید FLANGE SW 300# RF XXS BORE A105N API 945 NACE MR0175/ISO 15156 SSC resistant ASME B 16.5طی فاکتور INV #176-Adish-typeA *"/>
    <n v="270738893"/>
    <n v="0"/>
    <n v="270738893"/>
    <n v="49"/>
    <n v="11"/>
    <s v="800005"/>
    <s v=""/>
    <s v="داراییهای جاری"/>
    <s v="1"/>
    <x v="5"/>
    <x v="5"/>
    <s v="موجودی کالا"/>
    <s v="15921"/>
    <s v="انبار روباز پایپینگ(AG&amp; UG)"/>
    <s v="800005"/>
    <s v="Store"/>
    <s v=""/>
    <s v=""/>
  </r>
  <r>
    <n v="180886"/>
    <n v="1342"/>
    <x v="97"/>
    <s v="1401/08/03"/>
    <s v="Energy &amp; Water International FZE-(فرآب اینترنشنال)-بابت خرید FLANGE SW 150# RF XXS BORE A105N API 945 NACE MR0175/ISO 15156 SSC resistant ASME B 16.5طی فاکتور INV #176-Adish-typeA *"/>
    <n v="270738893"/>
    <n v="0"/>
    <n v="270738893"/>
    <n v="49"/>
    <n v="11"/>
    <s v="800005"/>
    <s v=""/>
    <s v="داراییهای جاری"/>
    <s v="1"/>
    <x v="5"/>
    <x v="5"/>
    <s v="موجودی کالا"/>
    <s v="15921"/>
    <s v="انبار روباز پایپینگ(AG&amp; UG)"/>
    <s v="800005"/>
    <s v="Store"/>
    <s v=""/>
    <s v=""/>
  </r>
  <r>
    <n v="180887"/>
    <n v="1342"/>
    <x v="97"/>
    <s v="1401/08/03"/>
    <s v="Energy &amp; Water International FZE-(فرآب اینترنشنال)-بابت خرید FLANGE SW 300# RF XXS A105N NACE MR0175/ISO 15156 SSC resistant, HIC resitant ASME B 16.5طی فاکتور INV #176-Adish-typeA *"/>
    <n v="270738893"/>
    <n v="0"/>
    <n v="270738893"/>
    <n v="49"/>
    <n v="11"/>
    <s v="800005"/>
    <s v=""/>
    <s v="داراییهای جاری"/>
    <s v="1"/>
    <x v="5"/>
    <x v="5"/>
    <s v="موجودی کالا"/>
    <s v="15921"/>
    <s v="انبار روباز پایپینگ(AG&amp; UG)"/>
    <s v="800005"/>
    <s v="Store"/>
    <s v=""/>
    <s v=""/>
  </r>
  <r>
    <n v="180888"/>
    <n v="1342"/>
    <x v="97"/>
    <s v="1401/08/03"/>
    <s v="Energy &amp; Water International FZE-(فرآب اینترنشنال)-بابت خرید FLANGE SW 150# RF SCH160 A350 LF2 CL.1 ASME B 16.5,1&quot;طی فاکتور INV #176-Adish-typeA *"/>
    <n v="240656796"/>
    <n v="0"/>
    <n v="240656796"/>
    <n v="49"/>
    <n v="11"/>
    <s v="800005"/>
    <s v=""/>
    <s v="داراییهای جاری"/>
    <s v="1"/>
    <x v="5"/>
    <x v="5"/>
    <s v="موجودی کالا"/>
    <s v="15921"/>
    <s v="انبار روباز پایپینگ(AG&amp; UG)"/>
    <s v="800005"/>
    <s v="Store"/>
    <s v=""/>
    <s v=""/>
  </r>
  <r>
    <n v="180889"/>
    <n v="1342"/>
    <x v="97"/>
    <s v="1401/08/03"/>
    <s v="Energy &amp; Water International FZE-(فرآب اینترنشنال)-بابت خرید FLANGE WN 150# RF SCH40 A105N NACE MR0175/ISO 15156 SSC resistant ASME B 16.5,3&quot;طی فاکتور INV #176-Adish-typeA *"/>
    <n v="240656794"/>
    <n v="0"/>
    <n v="240656794"/>
    <n v="49"/>
    <n v="11"/>
    <s v="800005"/>
    <s v=""/>
    <s v="داراییهای جاری"/>
    <s v="1"/>
    <x v="5"/>
    <x v="5"/>
    <s v="موجودی کالا"/>
    <s v="15921"/>
    <s v="انبار روباز پایپینگ(AG&amp; UG)"/>
    <s v="800005"/>
    <s v="Store"/>
    <s v=""/>
    <s v=""/>
  </r>
  <r>
    <n v="180890"/>
    <n v="1342"/>
    <x v="97"/>
    <s v="1401/08/03"/>
    <s v="Energy &amp; Water International FZE-(فرآب اینترنشنال)-بابت خرید FLANGE SW 300# RF SCH80 A350 LF2 CL.1 ASME B 16.5,1&quot;طی فاکتور INV #176-Adish-typeA *"/>
    <n v="240656794"/>
    <n v="0"/>
    <n v="240656794"/>
    <n v="49"/>
    <n v="11"/>
    <s v="800005"/>
    <s v=""/>
    <s v="داراییهای جاری"/>
    <s v="1"/>
    <x v="5"/>
    <x v="5"/>
    <s v="موجودی کالا"/>
    <s v="15921"/>
    <s v="انبار روباز پایپینگ(AG&amp; UG)"/>
    <s v="800005"/>
    <s v="Store"/>
    <s v=""/>
    <s v=""/>
  </r>
  <r>
    <n v="180891"/>
    <n v="1342"/>
    <x v="97"/>
    <s v="1401/08/03"/>
    <s v="Energy &amp; Water International FZE-(فرآب اینترنشنال)-بابت خرید BLIND FLANGE 150# RF A105N ASME B 16.5طی فاکتور INV #176-Adish-typeA *"/>
    <n v="210574695"/>
    <n v="0"/>
    <n v="210574695"/>
    <n v="49"/>
    <n v="11"/>
    <s v="800005"/>
    <s v=""/>
    <s v="داراییهای جاری"/>
    <s v="1"/>
    <x v="5"/>
    <x v="5"/>
    <s v="موجودی کالا"/>
    <s v="15921"/>
    <s v="انبار روباز پایپینگ(AG&amp; UG)"/>
    <s v="800005"/>
    <s v="Store"/>
    <s v=""/>
    <s v=""/>
  </r>
  <r>
    <n v="180892"/>
    <n v="1342"/>
    <x v="97"/>
    <s v="1401/08/03"/>
    <s v="Energy &amp; Water International FZE-(فرآب اینترنشنال)-بابت خرید BLIND SPECTACLE 150# RF A240 GR.304L ASME B16.48,4&quot;طی فاکتور INV #176-Adish-typeA *"/>
    <n v="180492595"/>
    <n v="0"/>
    <n v="180492595"/>
    <n v="49"/>
    <n v="11"/>
    <s v="800005"/>
    <s v=""/>
    <s v="داراییهای جاری"/>
    <s v="1"/>
    <x v="5"/>
    <x v="5"/>
    <s v="موجودی کالا"/>
    <s v="15921"/>
    <s v="انبار روباز پایپینگ(AG&amp; UG)"/>
    <s v="800005"/>
    <s v="Store"/>
    <s v=""/>
    <s v=""/>
  </r>
  <r>
    <n v="180893"/>
    <n v="1342"/>
    <x v="97"/>
    <s v="1401/08/03"/>
    <s v="Energy &amp; Water International FZE-(فرآب اینترنشنال)-بابت خرید FLANGE WN 600# RF SCH80 A105N ASME B 16.5طی فاکتور INV #176-Adish-typeA *"/>
    <n v="180492595"/>
    <n v="0"/>
    <n v="180492595"/>
    <n v="49"/>
    <n v="11"/>
    <s v="800005"/>
    <s v=""/>
    <s v="داراییهای جاری"/>
    <s v="1"/>
    <x v="5"/>
    <x v="5"/>
    <s v="موجودی کالا"/>
    <s v="15921"/>
    <s v="انبار روباز پایپینگ(AG&amp; UG)"/>
    <s v="800005"/>
    <s v="Store"/>
    <s v=""/>
    <s v=""/>
  </r>
  <r>
    <n v="180894"/>
    <n v="1342"/>
    <x v="97"/>
    <s v="1401/08/03"/>
    <s v="Energy &amp; Water International FZE-(فرآب اینترنشنال)-بابت خرید BLIND FLANGE 150# RF A350 LF2 CL.1 ASME B 16.5,3/4&quot;طی فاکتور INV #176-Adish-typeA *"/>
    <n v="180492595"/>
    <n v="0"/>
    <n v="180492595"/>
    <n v="49"/>
    <n v="11"/>
    <s v="800005"/>
    <s v=""/>
    <s v="داراییهای جاری"/>
    <s v="1"/>
    <x v="5"/>
    <x v="5"/>
    <s v="موجودی کالا"/>
    <s v="15921"/>
    <s v="انبار روباز پایپینگ(AG&amp; UG)"/>
    <s v="800005"/>
    <s v="Store"/>
    <s v=""/>
    <s v=""/>
  </r>
  <r>
    <n v="180895"/>
    <n v="1342"/>
    <x v="97"/>
    <s v="1401/08/03"/>
    <s v="Energy &amp; Water International FZE-(فرآب اینترنشنال)-بابت خرید BLIND SPECTACLE 150# RF A240 GR.316L NACE MR0175/ISO 15156 SSC resistant,ASME B16.48طی فاکتور INV #176-Adish-typeA *"/>
    <n v="180492595"/>
    <n v="0"/>
    <n v="180492595"/>
    <n v="49"/>
    <n v="11"/>
    <s v="800005"/>
    <s v=""/>
    <s v="داراییهای جاری"/>
    <s v="1"/>
    <x v="5"/>
    <x v="5"/>
    <s v="موجودی کالا"/>
    <s v="15921"/>
    <s v="انبار روباز پایپینگ(AG&amp; UG)"/>
    <s v="800005"/>
    <s v="Store"/>
    <s v=""/>
    <s v=""/>
  </r>
  <r>
    <n v="180896"/>
    <n v="1342"/>
    <x v="97"/>
    <s v="1401/08/03"/>
    <s v="Energy &amp; Water International FZE-(فرآب اینترنشنال)-بابت خرید FLANGE WN 300# RF SCH160 A105N NACE MR0175/ISO 15156 SSC resistant, HIC resitant ASME B 16.5طی فاکتور INV #176-Adish-typeA *"/>
    <n v="180492595"/>
    <n v="0"/>
    <n v="180492595"/>
    <n v="49"/>
    <n v="11"/>
    <s v="800005"/>
    <s v=""/>
    <s v="داراییهای جاری"/>
    <s v="1"/>
    <x v="5"/>
    <x v="5"/>
    <s v="موجودی کالا"/>
    <s v="15921"/>
    <s v="انبار روباز پایپینگ(AG&amp; UG)"/>
    <s v="800005"/>
    <s v="Store"/>
    <s v=""/>
    <s v=""/>
  </r>
  <r>
    <n v="180897"/>
    <n v="1342"/>
    <x v="97"/>
    <s v="1401/08/03"/>
    <s v="Energy &amp; Water International FZE-(فرآب اینترنشنال)-بابت خرید BLIND SPECTACLE 150# RF A516 GR 70 GALV. ASME B16.48طی فاکتور INV #176-Adish-typeA *"/>
    <n v="150410496"/>
    <n v="0"/>
    <n v="150410496"/>
    <n v="49"/>
    <n v="11"/>
    <s v="800005"/>
    <s v=""/>
    <s v="داراییهای جاری"/>
    <s v="1"/>
    <x v="5"/>
    <x v="5"/>
    <s v="موجودی کالا"/>
    <s v="15921"/>
    <s v="انبار روباز پایپینگ(AG&amp; UG)"/>
    <s v="800005"/>
    <s v="Store"/>
    <s v=""/>
    <s v=""/>
  </r>
  <r>
    <n v="180898"/>
    <n v="1342"/>
    <x v="97"/>
    <s v="1401/08/03"/>
    <s v="Energy &amp; Water International FZE-(فرآب اینترنشنال)-بابت خرید FLANGE SW 150# RF SCH40S A182-F304L ASME B 16.5,1&quot;طی فاکتور INV #176-Adish-typeA *"/>
    <n v="150410496"/>
    <n v="0"/>
    <n v="150410496"/>
    <n v="49"/>
    <n v="11"/>
    <s v="800005"/>
    <s v=""/>
    <s v="داراییهای جاری"/>
    <s v="1"/>
    <x v="5"/>
    <x v="5"/>
    <s v="موجودی کالا"/>
    <s v="15921"/>
    <s v="انبار روباز پایپینگ(AG&amp; UG)"/>
    <s v="800005"/>
    <s v="Store"/>
    <s v=""/>
    <s v=""/>
  </r>
  <r>
    <n v="180899"/>
    <n v="1342"/>
    <x v="97"/>
    <s v="1401/08/03"/>
    <s v="Energy &amp; Water International FZE-(فرآب اینترنشنال)-بابت خرید BLIND SPECTACLE 150# RF A240 GR.316L ASME B16.48,1&quot;طی فاکتور INV #176-Adish-typeA *"/>
    <n v="150410496"/>
    <n v="0"/>
    <n v="150410496"/>
    <n v="49"/>
    <n v="11"/>
    <s v="800005"/>
    <s v=""/>
    <s v="داراییهای جاری"/>
    <s v="1"/>
    <x v="5"/>
    <x v="5"/>
    <s v="موجودی کالا"/>
    <s v="15921"/>
    <s v="انبار روباز پایپینگ(AG&amp; UG)"/>
    <s v="800005"/>
    <s v="Store"/>
    <s v=""/>
    <s v=""/>
  </r>
  <r>
    <n v="180900"/>
    <n v="1342"/>
    <x v="97"/>
    <s v="1401/08/03"/>
    <s v="Energy &amp; Water International FZE-(فرآب اینترنشنال)-بابت خرید SPACER &amp; BLIND PADDLE 150# RF A516 GR 70 ENGINEERING STD: SACR-DE-GEN-PI-SPC-0023,20&quot;طی فاکتور INV #176-Adish-typeA *"/>
    <n v="150410496"/>
    <n v="0"/>
    <n v="150410496"/>
    <n v="49"/>
    <n v="11"/>
    <s v="800005"/>
    <s v=""/>
    <s v="داراییهای جاری"/>
    <s v="1"/>
    <x v="5"/>
    <x v="5"/>
    <s v="موجودی کالا"/>
    <s v="15921"/>
    <s v="انبار روباز پایپینگ(AG&amp; UG)"/>
    <s v="800005"/>
    <s v="Store"/>
    <s v=""/>
    <s v=""/>
  </r>
  <r>
    <n v="180901"/>
    <n v="1342"/>
    <x v="97"/>
    <s v="1401/08/03"/>
    <s v="Energy &amp; Water International FZE-(فرآب اینترنشنال)-بابت خرید FLANGE WN 300# RF SCH160 A105N ASME B 16.5طی فاکتور INV #176-Adish-typeA *"/>
    <n v="150410496"/>
    <n v="0"/>
    <n v="150410496"/>
    <n v="49"/>
    <n v="11"/>
    <s v="800005"/>
    <s v=""/>
    <s v="داراییهای جاری"/>
    <s v="1"/>
    <x v="5"/>
    <x v="5"/>
    <s v="موجودی کالا"/>
    <s v="15921"/>
    <s v="انبار روباز پایپینگ(AG&amp; UG)"/>
    <s v="800005"/>
    <s v="Store"/>
    <s v=""/>
    <s v=""/>
  </r>
  <r>
    <n v="180902"/>
    <n v="1342"/>
    <x v="97"/>
    <s v="1401/08/03"/>
    <s v="Energy &amp; Water International FZE-(فرآب اینترنشنال)-بابت خرید FLANGE SW 150# RF SCH160 A105N NACE MR0175/ISO 15156 SSC resistant, HIC resitant ASME B 16.5طی فاکتور INV #176-Adish-typeA *"/>
    <n v="120328397"/>
    <n v="0"/>
    <n v="120328397"/>
    <n v="49"/>
    <n v="11"/>
    <s v="800005"/>
    <s v=""/>
    <s v="داراییهای جاری"/>
    <s v="1"/>
    <x v="5"/>
    <x v="5"/>
    <s v="موجودی کالا"/>
    <s v="15921"/>
    <s v="انبار روباز پایپینگ(AG&amp; UG)"/>
    <s v="800005"/>
    <s v="Store"/>
    <s v=""/>
    <s v=""/>
  </r>
  <r>
    <n v="180903"/>
    <n v="1342"/>
    <x v="97"/>
    <s v="1401/08/03"/>
    <s v="Energy &amp; Water International FZE-(فرآب اینترنشنال)-بابت خرید FLANGE WN 300# RF SCH160 A350 LF2 CL.1 ASME B 16.5,2&quot;طی فاکتور INV #176-Adish-typeA *"/>
    <n v="120328397"/>
    <n v="0"/>
    <n v="120328397"/>
    <n v="49"/>
    <n v="11"/>
    <s v="800005"/>
    <s v=""/>
    <s v="داراییهای جاری"/>
    <s v="1"/>
    <x v="5"/>
    <x v="5"/>
    <s v="موجودی کالا"/>
    <s v="15921"/>
    <s v="انبار روباز پایپینگ(AG&amp; UG)"/>
    <s v="800005"/>
    <s v="Store"/>
    <s v=""/>
    <s v=""/>
  </r>
  <r>
    <n v="180904"/>
    <n v="1342"/>
    <x v="97"/>
    <s v="1401/08/03"/>
    <s v="Energy &amp; Water International FZE-(فرآب اینترنشنال)-بابت خرید BLIND SPECTACLE 150# RF A516 GR 60 ASME B16.48,3/4&quot;طی فاکتور INV #176-Adish-typeA *"/>
    <n v="120328397"/>
    <n v="0"/>
    <n v="120328397"/>
    <n v="49"/>
    <n v="11"/>
    <s v="800005"/>
    <s v=""/>
    <s v="داراییهای جاری"/>
    <s v="1"/>
    <x v="5"/>
    <x v="5"/>
    <s v="موجودی کالا"/>
    <s v="15921"/>
    <s v="انبار روباز پایپینگ(AG&amp; UG)"/>
    <s v="800005"/>
    <s v="Store"/>
    <s v=""/>
    <s v=""/>
  </r>
  <r>
    <n v="180905"/>
    <n v="1342"/>
    <x v="97"/>
    <s v="1401/08/03"/>
    <s v="Energy &amp; Water International FZE-(فرآب اینترنشنال)-بابت خرید FLANGE SW 300# RF SCH80 A350 LF2 CL.1 ASME B 16.5طی فاکتور INV #176-Adish-typeA *"/>
    <n v="120328397"/>
    <n v="0"/>
    <n v="120328397"/>
    <n v="49"/>
    <n v="11"/>
    <s v="800005"/>
    <s v=""/>
    <s v="داراییهای جاری"/>
    <s v="1"/>
    <x v="5"/>
    <x v="5"/>
    <s v="موجودی کالا"/>
    <s v="15921"/>
    <s v="انبار روباز پایپینگ(AG&amp; UG)"/>
    <s v="800005"/>
    <s v="Store"/>
    <s v=""/>
    <s v=""/>
  </r>
  <r>
    <n v="180906"/>
    <n v="1342"/>
    <x v="97"/>
    <s v="1401/08/03"/>
    <s v="Energy &amp; Water International FZE-(فرآب اینترنشنال)-بابت خرید BLIND FLANGE 150# FF A105N GALV ASME B 16.5طی فاکتور INV #176-Adish-typeA *"/>
    <n v="120328397"/>
    <n v="0"/>
    <n v="120328397"/>
    <n v="49"/>
    <n v="11"/>
    <s v="800005"/>
    <s v=""/>
    <s v="داراییهای جاری"/>
    <s v="1"/>
    <x v="5"/>
    <x v="5"/>
    <s v="موجودی کالا"/>
    <s v="15921"/>
    <s v="انبار روباز پایپینگ(AG&amp; UG)"/>
    <s v="800005"/>
    <s v="Store"/>
    <s v=""/>
    <s v=""/>
  </r>
  <r>
    <n v="180907"/>
    <n v="1342"/>
    <x v="97"/>
    <s v="1401/08/03"/>
    <s v="Energy &amp; Water International FZE-(فرآب اینترنشنال)-بابت خرید BLIND SPECTACLE 150# FF A516 GR 70 GALV. ASME B16.48طی فاکتور INV #176-Adish-typeA *"/>
    <n v="90246298"/>
    <n v="0"/>
    <n v="90246298"/>
    <n v="49"/>
    <n v="11"/>
    <s v="800005"/>
    <s v=""/>
    <s v="داراییهای جاری"/>
    <s v="1"/>
    <x v="5"/>
    <x v="5"/>
    <s v="موجودی کالا"/>
    <s v="15921"/>
    <s v="انبار روباز پایپینگ(AG&amp; UG)"/>
    <s v="800005"/>
    <s v="Store"/>
    <s v=""/>
    <s v=""/>
  </r>
  <r>
    <n v="180908"/>
    <n v="1342"/>
    <x v="97"/>
    <s v="1401/08/03"/>
    <s v="Energy &amp; Water International FZE-(فرآب اینترنشنال)-بابت خرید BLIND FLANGE 300# RF A105N ASME B 16.5,6&quot;طی فاکتور INV #176-Adish-typeA *"/>
    <n v="90246298"/>
    <n v="0"/>
    <n v="90246298"/>
    <n v="49"/>
    <n v="11"/>
    <s v="800005"/>
    <s v=""/>
    <s v="داراییهای جاری"/>
    <s v="1"/>
    <x v="5"/>
    <x v="5"/>
    <s v="موجودی کالا"/>
    <s v="15921"/>
    <s v="انبار روباز پایپینگ(AG&amp; UG)"/>
    <s v="800005"/>
    <s v="Store"/>
    <s v=""/>
    <s v=""/>
  </r>
  <r>
    <n v="180909"/>
    <n v="1342"/>
    <x v="97"/>
    <s v="1401/08/03"/>
    <s v="Energy &amp; Water International FZE-(فرآب اینترنشنال)-بابت خرید FLANGE SW 150# RF SCH40S A182-F316L ASME B 16.5,1/2&quot;طی فاکتور INV #176-Adish-typeA *"/>
    <n v="90246298"/>
    <n v="0"/>
    <n v="90246298"/>
    <n v="49"/>
    <n v="11"/>
    <s v="800005"/>
    <s v=""/>
    <s v="داراییهای جاری"/>
    <s v="1"/>
    <x v="5"/>
    <x v="5"/>
    <s v="موجودی کالا"/>
    <s v="15921"/>
    <s v="انبار روباز پایپینگ(AG&amp; UG)"/>
    <s v="800005"/>
    <s v="Store"/>
    <s v=""/>
    <s v=""/>
  </r>
  <r>
    <n v="180910"/>
    <n v="1342"/>
    <x v="97"/>
    <s v="1401/08/03"/>
    <s v="Energy &amp; Water International FZE-(فرآب اینترنشنال)-بابت خرید BLIND SPECTACLE 150# RF A516 GR 70 NACE MR0175/ISO 15156 SSC resistant ASME B16.48,1 1/2&quot;طی فاکتور INV #176-Adish-typeA *"/>
    <n v="90246298"/>
    <n v="0"/>
    <n v="90246298"/>
    <n v="49"/>
    <n v="11"/>
    <s v="800005"/>
    <s v=""/>
    <s v="داراییهای جاری"/>
    <s v="1"/>
    <x v="5"/>
    <x v="5"/>
    <s v="موجودی کالا"/>
    <s v="15921"/>
    <s v="انبار روباز پایپینگ(AG&amp; UG)"/>
    <s v="800005"/>
    <s v="Store"/>
    <s v=""/>
    <s v=""/>
  </r>
  <r>
    <n v="180911"/>
    <n v="1342"/>
    <x v="97"/>
    <s v="1401/08/03"/>
    <s v="Energy &amp; Water International FZE-(فرآب اینترنشنال)-بابت خرید BLIND SPECTACLE 150# RF A516 GR 60 ASME B16.48,3&quot;طی فاکتور INV #176-Adish-typeA *"/>
    <n v="90246298"/>
    <n v="0"/>
    <n v="90246298"/>
    <n v="49"/>
    <n v="11"/>
    <s v="800005"/>
    <s v=""/>
    <s v="داراییهای جاری"/>
    <s v="1"/>
    <x v="5"/>
    <x v="5"/>
    <s v="موجودی کالا"/>
    <s v="15921"/>
    <s v="انبار روباز پایپینگ(AG&amp; UG)"/>
    <s v="800005"/>
    <s v="Store"/>
    <s v=""/>
    <s v=""/>
  </r>
  <r>
    <n v="180912"/>
    <n v="1342"/>
    <x v="97"/>
    <s v="1401/08/03"/>
    <s v="Energy &amp; Water International FZE-(فرآب اینترنشنال)-بابت خرید BLIND SPECTACLE 150# RF A516 GR 60 ASME B16.48,2&quot;طی فاکتور INV #176-Adish-typeA *"/>
    <n v="90246298"/>
    <n v="0"/>
    <n v="90246298"/>
    <n v="49"/>
    <n v="11"/>
    <s v="800005"/>
    <s v=""/>
    <s v="داراییهای جاری"/>
    <s v="1"/>
    <x v="5"/>
    <x v="5"/>
    <s v="موجودی کالا"/>
    <s v="15921"/>
    <s v="انبار روباز پایپینگ(AG&amp; UG)"/>
    <s v="800005"/>
    <s v="Store"/>
    <s v=""/>
    <s v=""/>
  </r>
  <r>
    <n v="180913"/>
    <n v="1342"/>
    <x v="97"/>
    <s v="1401/08/03"/>
    <s v="Energy &amp; Water International FZE-(فرآب اینترنشنال)-بابت خرید FLANGE WN 150# RF STD WT A105N J/S ASME B 16.5,24&quot;طی فاکتور INV #176-Adish-typeA *"/>
    <n v="90246298"/>
    <n v="0"/>
    <n v="90246298"/>
    <n v="49"/>
    <n v="11"/>
    <s v="800005"/>
    <s v=""/>
    <s v="داراییهای جاری"/>
    <s v="1"/>
    <x v="5"/>
    <x v="5"/>
    <s v="موجودی کالا"/>
    <s v="15921"/>
    <s v="انبار روباز پایپینگ(AG&amp; UG)"/>
    <s v="800005"/>
    <s v="Store"/>
    <s v=""/>
    <s v=""/>
  </r>
  <r>
    <n v="180914"/>
    <n v="1342"/>
    <x v="97"/>
    <s v="1401/08/03"/>
    <s v="Energy &amp; Water International FZE-(فرآب اینترنشنال)-بابت خرید SPACER &amp; BLIND PADDLE 150# RF A516 GR 70 ENGINEERING STD: SACR-DE-GEN-PI-SPC-0023,24&quot;طی فاکتور INV #176-Adish-typeA *"/>
    <n v="90246298"/>
    <n v="0"/>
    <n v="90246298"/>
    <n v="49"/>
    <n v="11"/>
    <s v="800005"/>
    <s v=""/>
    <s v="داراییهای جاری"/>
    <s v="1"/>
    <x v="5"/>
    <x v="5"/>
    <s v="موجودی کالا"/>
    <s v="15921"/>
    <s v="انبار روباز پایپینگ(AG&amp; UG)"/>
    <s v="800005"/>
    <s v="Store"/>
    <s v=""/>
    <s v=""/>
  </r>
  <r>
    <n v="180915"/>
    <n v="1342"/>
    <x v="97"/>
    <s v="1401/08/03"/>
    <s v="Energy &amp; Water International FZE-(فرآب اینترنشنال)-بابت خرید FLANGE WN 300# RF STD A105N ASME B16.47 SERIES A,32&quot;طی فاکتور INV #176-Adish-typeA *"/>
    <n v="90246298"/>
    <n v="0"/>
    <n v="90246298"/>
    <n v="49"/>
    <n v="11"/>
    <s v="800005"/>
    <s v=""/>
    <s v="داراییهای جاری"/>
    <s v="1"/>
    <x v="5"/>
    <x v="5"/>
    <s v="موجودی کالا"/>
    <s v="15921"/>
    <s v="انبار روباز پایپینگ(AG&amp; UG)"/>
    <s v="800005"/>
    <s v="Store"/>
    <s v=""/>
    <s v=""/>
  </r>
  <r>
    <n v="180916"/>
    <n v="1342"/>
    <x v="97"/>
    <s v="1401/08/03"/>
    <s v="Energy &amp; Water International FZE-(فرآب اینترنشنال)-بابت خرید BLIND SPECTACLE 300# RF A516 GR 70 ASME B16.48طی فاکتور INV #176-Adish-typeA *"/>
    <n v="90246298"/>
    <n v="0"/>
    <n v="90246298"/>
    <n v="49"/>
    <n v="11"/>
    <s v="800005"/>
    <s v=""/>
    <s v="داراییهای جاری"/>
    <s v="1"/>
    <x v="5"/>
    <x v="5"/>
    <s v="موجودی کالا"/>
    <s v="15921"/>
    <s v="انبار روباز پایپینگ(AG&amp; UG)"/>
    <s v="800005"/>
    <s v="Store"/>
    <s v=""/>
    <s v=""/>
  </r>
  <r>
    <n v="180917"/>
    <n v="1342"/>
    <x v="97"/>
    <s v="1401/08/03"/>
    <s v="Energy &amp; Water International FZE-(فرآب اینترنشنال)-بابت خرید BLIND SPECTACLE 150# RF A516 GR 70 ASME B16.48طی فاکتور INV #176-Adish-typeA *"/>
    <n v="90246298"/>
    <n v="0"/>
    <n v="90246298"/>
    <n v="49"/>
    <n v="11"/>
    <s v="800005"/>
    <s v=""/>
    <s v="داراییهای جاری"/>
    <s v="1"/>
    <x v="5"/>
    <x v="5"/>
    <s v="موجودی کالا"/>
    <s v="15921"/>
    <s v="انبار روباز پایپینگ(AG&amp; UG)"/>
    <s v="800005"/>
    <s v="Store"/>
    <s v=""/>
    <s v=""/>
  </r>
  <r>
    <n v="180918"/>
    <n v="1342"/>
    <x v="97"/>
    <s v="1401/08/03"/>
    <s v="Energy &amp; Water International FZE-(فرآب اینترنشنال)-بابت خرید FLANGE WN 300# RF SCH10S A182-F304L ASME B 16.5,2&quot;طی فاکتور INV #176-Adish-typeA *"/>
    <n v="90246298"/>
    <n v="0"/>
    <n v="90246298"/>
    <n v="49"/>
    <n v="11"/>
    <s v="800005"/>
    <s v=""/>
    <s v="داراییهای جاری"/>
    <s v="1"/>
    <x v="5"/>
    <x v="5"/>
    <s v="موجودی کالا"/>
    <s v="15921"/>
    <s v="انبار روباز پایپینگ(AG&amp; UG)"/>
    <s v="800005"/>
    <s v="Store"/>
    <s v=""/>
    <s v=""/>
  </r>
  <r>
    <n v="180919"/>
    <n v="1342"/>
    <x v="97"/>
    <s v="1401/08/03"/>
    <s v="Energy &amp; Water International FZE-(فرآب اینترنشنال)-بابت خرید BLIND FLANGE 150# RF A105N ASME B 16.5طی فاکتور INV #176-Adish-typeA *"/>
    <n v="90246298"/>
    <n v="0"/>
    <n v="90246298"/>
    <n v="49"/>
    <n v="11"/>
    <s v="800005"/>
    <s v=""/>
    <s v="داراییهای جاری"/>
    <s v="1"/>
    <x v="5"/>
    <x v="5"/>
    <s v="موجودی کالا"/>
    <s v="15921"/>
    <s v="انبار روباز پایپینگ(AG&amp; UG)"/>
    <s v="800005"/>
    <s v="Store"/>
    <s v=""/>
    <s v=""/>
  </r>
  <r>
    <n v="180920"/>
    <n v="1342"/>
    <x v="97"/>
    <s v="1401/08/03"/>
    <s v="Energy &amp; Water International FZE-(فرآب اینترنشنال)-بابت خرید BLIND SPECTACLE 150# RF A516 GR 70 ASME B16.48,3/4&quot;طی فاکتور INV #176-Adish-typeA *"/>
    <n v="90246298"/>
    <n v="0"/>
    <n v="90246298"/>
    <n v="49"/>
    <n v="11"/>
    <s v="800005"/>
    <s v=""/>
    <s v="داراییهای جاری"/>
    <s v="1"/>
    <x v="5"/>
    <x v="5"/>
    <s v="موجودی کالا"/>
    <s v="15921"/>
    <s v="انبار روباز پایپینگ(AG&amp; UG)"/>
    <s v="800005"/>
    <s v="Store"/>
    <s v=""/>
    <s v=""/>
  </r>
  <r>
    <n v="180921"/>
    <n v="1342"/>
    <x v="97"/>
    <s v="1401/08/03"/>
    <s v="Energy &amp; Water International FZE-(فرآب اینترنشنال)-بابت خرید FLANGE SCRD 300# FF GALV A105N ASME B 16.5طی فاکتور INV #176-Adish-typeA *"/>
    <n v="60164198"/>
    <n v="0"/>
    <n v="60164198"/>
    <n v="49"/>
    <n v="11"/>
    <s v="800005"/>
    <s v=""/>
    <s v="داراییهای جاری"/>
    <s v="1"/>
    <x v="5"/>
    <x v="5"/>
    <s v="موجودی کالا"/>
    <s v="15921"/>
    <s v="انبار روباز پایپینگ(AG&amp; UG)"/>
    <s v="800005"/>
    <s v="Store"/>
    <s v=""/>
    <s v=""/>
  </r>
  <r>
    <n v="180922"/>
    <n v="1342"/>
    <x v="97"/>
    <s v="1401/08/03"/>
    <s v="Energy &amp; Water International FZE-(فرآب اینترنشنال)-بابت خرید BLIND FLANGE 150# FF A105N GALV ASME B 16.5طی فاکتور INV #176-Adish-typeA *"/>
    <n v="60164198"/>
    <n v="0"/>
    <n v="60164198"/>
    <n v="49"/>
    <n v="11"/>
    <s v="800005"/>
    <s v=""/>
    <s v="داراییهای جاری"/>
    <s v="1"/>
    <x v="5"/>
    <x v="5"/>
    <s v="موجودی کالا"/>
    <s v="15921"/>
    <s v="انبار روباز پایپینگ(AG&amp; UG)"/>
    <s v="800005"/>
    <s v="Store"/>
    <s v=""/>
    <s v=""/>
  </r>
  <r>
    <n v="180923"/>
    <n v="1342"/>
    <x v="97"/>
    <s v="1401/08/03"/>
    <s v="Energy &amp; Water International FZE-(فرآب اینترنشنال)-بابت خرید FLANGE SCRD 300# FF GALV A105N ASME B 16.5طی فاکتور INV #176-Adish-typeA *"/>
    <n v="60164198"/>
    <n v="0"/>
    <n v="60164198"/>
    <n v="49"/>
    <n v="11"/>
    <s v="800005"/>
    <s v=""/>
    <s v="داراییهای جاری"/>
    <s v="1"/>
    <x v="5"/>
    <x v="5"/>
    <s v="موجودی کالا"/>
    <s v="15921"/>
    <s v="انبار روباز پایپینگ(AG&amp; UG)"/>
    <s v="800005"/>
    <s v="Store"/>
    <s v=""/>
    <s v=""/>
  </r>
  <r>
    <n v="180924"/>
    <n v="1342"/>
    <x v="97"/>
    <s v="1401/08/03"/>
    <s v="Energy &amp; Water International FZE-(فرآب اینترنشنال)-بابت خرید FLANGE WN 150# RF SCH10S A182-F304L ASME B 16.5طی فاکتور INV #176-Adish-typeA *"/>
    <n v="60164198"/>
    <n v="0"/>
    <n v="60164198"/>
    <n v="49"/>
    <n v="11"/>
    <s v="800005"/>
    <s v=""/>
    <s v="داراییهای جاری"/>
    <s v="1"/>
    <x v="5"/>
    <x v="5"/>
    <s v="موجودی کالا"/>
    <s v="15921"/>
    <s v="انبار روباز پایپینگ(AG&amp; UG)"/>
    <s v="800005"/>
    <s v="Store"/>
    <s v=""/>
    <s v=""/>
  </r>
  <r>
    <n v="180925"/>
    <n v="1342"/>
    <x v="97"/>
    <s v="1401/08/03"/>
    <s v="Energy &amp; Water International FZE-(فرآب اینترنشنال)-بابت خرید BLIND SPECTACLE 600# RF A516 GR 70 ASME B16.48طی فاکتور INV #176-Adish-typeA *"/>
    <n v="60164198"/>
    <n v="0"/>
    <n v="60164198"/>
    <n v="49"/>
    <n v="11"/>
    <s v="800005"/>
    <s v=""/>
    <s v="داراییهای جاری"/>
    <s v="1"/>
    <x v="5"/>
    <x v="5"/>
    <s v="موجودی کالا"/>
    <s v="15921"/>
    <s v="انبار روباز پایپینگ(AG&amp; UG)"/>
    <s v="800005"/>
    <s v="Store"/>
    <s v=""/>
    <s v=""/>
  </r>
  <r>
    <n v="180926"/>
    <n v="1342"/>
    <x v="97"/>
    <s v="1401/08/03"/>
    <s v="Energy &amp; Water International FZE-(فرآب اینترنشنال)-بابت خرید SPACER &amp; BLIND PADDLE 150# RF A516 GR 70 ASME B16.47 SERIES A ENGINEERING STD: SACR-DE-GEN-PI-SPC-0023,38&quot;طی فاکتور INV #176-Adish-typeA *"/>
    <n v="60164198"/>
    <n v="0"/>
    <n v="60164198"/>
    <n v="49"/>
    <n v="11"/>
    <s v="800005"/>
    <s v=""/>
    <s v="داراییهای جاری"/>
    <s v="1"/>
    <x v="5"/>
    <x v="5"/>
    <s v="موجودی کالا"/>
    <s v="15921"/>
    <s v="انبار روباز پایپینگ(AG&amp; UG)"/>
    <s v="800005"/>
    <s v="Store"/>
    <s v=""/>
    <s v=""/>
  </r>
  <r>
    <n v="180927"/>
    <n v="1342"/>
    <x v="97"/>
    <s v="1401/08/03"/>
    <s v="Energy &amp; Water International FZE-(فرآب اینترنشنال)-بابت خرید FLANGE WN 150# RF XS A105N ASME B16.47 SERIES A,38&quot;طی فاکتور INV #176-Adish-typeA *"/>
    <n v="60164198"/>
    <n v="0"/>
    <n v="60164198"/>
    <n v="49"/>
    <n v="11"/>
    <s v="800005"/>
    <s v=""/>
    <s v="داراییهای جاری"/>
    <s v="1"/>
    <x v="5"/>
    <x v="5"/>
    <s v="موجودی کالا"/>
    <s v="15921"/>
    <s v="انبار روباز پایپینگ(AG&amp; UG)"/>
    <s v="800005"/>
    <s v="Store"/>
    <s v=""/>
    <s v=""/>
  </r>
  <r>
    <n v="180928"/>
    <n v="1342"/>
    <x v="97"/>
    <s v="1401/08/03"/>
    <s v="Energy &amp; Water International FZE-(فرآب اینترنشنال)-بابت خرید FLANGE WN 300# RF XS A105N  ASME B16.47 SERIES Aطی فاکتور INV #176-Adish-typeA *"/>
    <n v="60164198"/>
    <n v="0"/>
    <n v="60164198"/>
    <n v="49"/>
    <n v="11"/>
    <s v="800005"/>
    <s v=""/>
    <s v="داراییهای جاری"/>
    <s v="1"/>
    <x v="5"/>
    <x v="5"/>
    <s v="موجودی کالا"/>
    <s v="15921"/>
    <s v="انبار روباز پایپینگ(AG&amp; UG)"/>
    <s v="800005"/>
    <s v="Store"/>
    <s v=""/>
    <s v=""/>
  </r>
  <r>
    <n v="180929"/>
    <n v="1342"/>
    <x v="97"/>
    <s v="1401/08/03"/>
    <s v="Energy &amp; Water International FZE-(فرآب اینترنشنال)-بابت خرید FLANGE WN 300# RF STD WT A105N NACE MR0175/ISO 15156 SSC resistant ASME B 16.5,18&quot;طی فاکتور INV #176-Adish-typeA *"/>
    <n v="60164198"/>
    <n v="0"/>
    <n v="60164198"/>
    <n v="49"/>
    <n v="11"/>
    <s v="800005"/>
    <s v=""/>
    <s v="داراییهای جاری"/>
    <s v="1"/>
    <x v="5"/>
    <x v="5"/>
    <s v="موجودی کالا"/>
    <s v="15921"/>
    <s v="انبار روباز پایپینگ(AG&amp; UG)"/>
    <s v="800005"/>
    <s v="Store"/>
    <s v=""/>
    <s v=""/>
  </r>
  <r>
    <n v="180930"/>
    <n v="1342"/>
    <x v="97"/>
    <s v="1401/08/03"/>
    <s v="Energy &amp; Water International FZE-(فرآب اینترنشنال)-بابت خرید SPACER &amp; BLIND PADDLE 150# RF A516 GR 70 NACE MR0175/ISO 15156 SSC resistant ENGINEERING STD: SACR-DE-GEN-PI-SPC-0023,14&quot;طی فاکتور INV #176-Adish-typeA *"/>
    <n v="60164198"/>
    <n v="0"/>
    <n v="60164198"/>
    <n v="49"/>
    <n v="11"/>
    <s v="800005"/>
    <s v=""/>
    <s v="داراییهای جاری"/>
    <s v="1"/>
    <x v="5"/>
    <x v="5"/>
    <s v="موجودی کالا"/>
    <s v="15921"/>
    <s v="انبار روباز پایپینگ(AG&amp; UG)"/>
    <s v="800005"/>
    <s v="Store"/>
    <s v=""/>
    <s v=""/>
  </r>
  <r>
    <n v="180931"/>
    <n v="1342"/>
    <x v="97"/>
    <s v="1401/08/03"/>
    <s v="Energy &amp; Water International FZE-(فرآب اینترنشنال)-بابت خرید FLANGE SW 300# RF XXS BORE A105N API 945 NACE MR0175/ISO 15156 SSC resistant ASME B 16.5طی فاکتور INV #176-Adish-typeA *"/>
    <n v="60164198"/>
    <n v="0"/>
    <n v="60164198"/>
    <n v="49"/>
    <n v="11"/>
    <s v="800005"/>
    <s v=""/>
    <s v="داراییهای جاری"/>
    <s v="1"/>
    <x v="5"/>
    <x v="5"/>
    <s v="موجودی کالا"/>
    <s v="15921"/>
    <s v="انبار روباز پایپینگ(AG&amp; UG)"/>
    <s v="800005"/>
    <s v="Store"/>
    <s v=""/>
    <s v=""/>
  </r>
  <r>
    <n v="180932"/>
    <n v="1342"/>
    <x v="97"/>
    <s v="1401/08/03"/>
    <s v="Energy &amp; Water International FZE-(فرآب اینترنشنال)-بابت خرید BLIND SPECTACLE 150# RF A240 GR.316L NACE MR0175/ISO 15156 SSC resistant,ASME B16.48طی فاکتور INV #176-Adish-typeA *"/>
    <n v="60164198"/>
    <n v="0"/>
    <n v="60164198"/>
    <n v="49"/>
    <n v="11"/>
    <s v="800005"/>
    <s v=""/>
    <s v="داراییهای جاری"/>
    <s v="1"/>
    <x v="5"/>
    <x v="5"/>
    <s v="موجودی کالا"/>
    <s v="15921"/>
    <s v="انبار روباز پایپینگ(AG&amp; UG)"/>
    <s v="800005"/>
    <s v="Store"/>
    <s v=""/>
    <s v=""/>
  </r>
  <r>
    <n v="180933"/>
    <n v="1342"/>
    <x v="97"/>
    <s v="1401/08/03"/>
    <s v="Energy &amp; Water International FZE-(فرآب اینترنشنال)-بابت خرید FLANGE WN 300# RF SCH10S BORE A182-F316L NACE MR0175/ISO 15156 SSC resistant ASME B 16.5طی فاکتور INV #176-Adish-typeA *"/>
    <n v="60164198"/>
    <n v="0"/>
    <n v="60164198"/>
    <n v="49"/>
    <n v="11"/>
    <s v="800005"/>
    <s v=""/>
    <s v="داراییهای جاری"/>
    <s v="1"/>
    <x v="5"/>
    <x v="5"/>
    <s v="موجودی کالا"/>
    <s v="15921"/>
    <s v="انبار روباز پایپینگ(AG&amp; UG)"/>
    <s v="800005"/>
    <s v="Store"/>
    <s v=""/>
    <s v=""/>
  </r>
  <r>
    <n v="180934"/>
    <n v="1342"/>
    <x v="97"/>
    <s v="1401/08/03"/>
    <s v="Energy &amp; Water International FZE-(فرآب اینترنشنال)-بابت خرید FLANGE WN 300# RF SCH10S BORE A182-F316L NACE MR0175/ISO 15156 SSC resistant ASME B 16.5طی فاکتور INV #176-Adish-typeA *"/>
    <n v="60164198"/>
    <n v="0"/>
    <n v="60164198"/>
    <n v="49"/>
    <n v="11"/>
    <s v="800005"/>
    <s v=""/>
    <s v="داراییهای جاری"/>
    <s v="1"/>
    <x v="5"/>
    <x v="5"/>
    <s v="موجودی کالا"/>
    <s v="15921"/>
    <s v="انبار روباز پایپینگ(AG&amp; UG)"/>
    <s v="800005"/>
    <s v="Store"/>
    <s v=""/>
    <s v=""/>
  </r>
  <r>
    <n v="180935"/>
    <n v="1342"/>
    <x v="97"/>
    <s v="1401/08/03"/>
    <s v="Energy &amp; Water International FZE-(فرآب اینترنشنال)-بابت خرید FLANGE SW 300# RF XXS A105N NACE MR0175/ISO 15156 SSC resistant, HIC resitant ASME B 16.5,1 1/2&quot;طی فاکتور INV #176-Adish-typeA *"/>
    <n v="60164198"/>
    <n v="0"/>
    <n v="60164198"/>
    <n v="49"/>
    <n v="11"/>
    <s v="800005"/>
    <s v=""/>
    <s v="داراییهای جاری"/>
    <s v="1"/>
    <x v="5"/>
    <x v="5"/>
    <s v="موجودی کالا"/>
    <s v="15921"/>
    <s v="انبار روباز پایپینگ(AG&amp; UG)"/>
    <s v="800005"/>
    <s v="Store"/>
    <s v=""/>
    <s v=""/>
  </r>
  <r>
    <n v="180936"/>
    <n v="1342"/>
    <x v="97"/>
    <s v="1401/08/03"/>
    <s v="Energy &amp; Water International FZE-(فرآب اینترنشنال)-بابت خرید FLANGE SW 150# RF SCH160 A105N NACE MR0175/ISO 15156 SSC resistant ASME B 16.5,3/4&quot;طی فاکتور INV #176-Adish-typeA *"/>
    <n v="60164198"/>
    <n v="0"/>
    <n v="60164198"/>
    <n v="49"/>
    <n v="11"/>
    <s v="800005"/>
    <s v=""/>
    <s v="داراییهای جاری"/>
    <s v="1"/>
    <x v="5"/>
    <x v="5"/>
    <s v="موجودی کالا"/>
    <s v="15921"/>
    <s v="انبار روباز پایپینگ(AG&amp; UG)"/>
    <s v="800005"/>
    <s v="Store"/>
    <s v=""/>
    <s v=""/>
  </r>
  <r>
    <n v="180937"/>
    <n v="1342"/>
    <x v="97"/>
    <s v="1401/08/03"/>
    <s v="Energy &amp; Water International FZE-(فرآب اینترنشنال)-بابت خرید BLIND FLANGE 150# RF A105N NACE MR0175/ISO 15156 SSC resistant ASME B 16.5,3/4&quot;طی فاکتور INV #176-Adish-typeA *"/>
    <n v="60164198"/>
    <n v="0"/>
    <n v="60164198"/>
    <n v="49"/>
    <n v="11"/>
    <s v="800005"/>
    <s v=""/>
    <s v="داراییهای جاری"/>
    <s v="1"/>
    <x v="5"/>
    <x v="5"/>
    <s v="موجودی کالا"/>
    <s v="15921"/>
    <s v="انبار روباز پایپینگ(AG&amp; UG)"/>
    <s v="800005"/>
    <s v="Store"/>
    <s v=""/>
    <s v=""/>
  </r>
  <r>
    <n v="180938"/>
    <n v="1342"/>
    <x v="97"/>
    <s v="1401/08/03"/>
    <s v="Energy &amp; Water International FZE-(فرآب اینترنشنال)-بابت خرید FLANGE SW 150# RF XXS BORE A105N API 945 NACE MR0175/ISO 15156 SSC resistant ASME B 16.5طی فاکتور INV #176-Adish-typeA *"/>
    <n v="60164198"/>
    <n v="0"/>
    <n v="60164198"/>
    <n v="49"/>
    <n v="11"/>
    <s v="800005"/>
    <s v=""/>
    <s v="داراییهای جاری"/>
    <s v="1"/>
    <x v="5"/>
    <x v="5"/>
    <s v="موجودی کالا"/>
    <s v="15921"/>
    <s v="انبار روباز پایپینگ(AG&amp; UG)"/>
    <s v="800005"/>
    <s v="Store"/>
    <s v=""/>
    <s v=""/>
  </r>
  <r>
    <n v="180939"/>
    <n v="1342"/>
    <x v="97"/>
    <s v="1401/08/03"/>
    <s v="Energy &amp; Water International FZE-(فرآب اینترنشنال)-بابت خرید FLANGE WN 150# RF STD A350 LF2 CL.1 J/S ASME B16.47 SERIES A,28&quot;طی فاکتور INV #176-Adish-typeA *"/>
    <n v="60164198"/>
    <n v="0"/>
    <n v="60164198"/>
    <n v="49"/>
    <n v="11"/>
    <s v="800005"/>
    <s v=""/>
    <s v="داراییهای جاری"/>
    <s v="1"/>
    <x v="5"/>
    <x v="5"/>
    <s v="موجودی کالا"/>
    <s v="15921"/>
    <s v="انبار روباز پایپینگ(AG&amp; UG)"/>
    <s v="800005"/>
    <s v="Store"/>
    <s v=""/>
    <s v=""/>
  </r>
  <r>
    <n v="180940"/>
    <n v="1342"/>
    <x v="97"/>
    <s v="1401/08/03"/>
    <s v="Energy &amp; Water International FZE-(فرآب اینترنشنال)-بابت خرید SPACER &amp; BLIND PADDLE 150# RF A516 GR 60 ASME B16.47 SERIES A ENGINEERING STD: SACR-DE-GEN-PI-SPC-0023,28&quot;طی فاکتور INV #176-Adish-typeA *"/>
    <n v="60164198"/>
    <n v="0"/>
    <n v="60164198"/>
    <n v="49"/>
    <n v="11"/>
    <s v="800005"/>
    <s v=""/>
    <s v="داراییهای جاری"/>
    <s v="1"/>
    <x v="5"/>
    <x v="5"/>
    <s v="موجودی کالا"/>
    <s v="15921"/>
    <s v="انبار روباز پایپینگ(AG&amp; UG)"/>
    <s v="800005"/>
    <s v="Store"/>
    <s v=""/>
    <s v=""/>
  </r>
  <r>
    <n v="180941"/>
    <n v="1342"/>
    <x v="97"/>
    <s v="1401/08/03"/>
    <s v="Energy &amp; Water International FZE-(فرآب اینترنشنال)-بابت خرید BLIND FLANGE 150# FF A105N GALV. ASME B 16.5,6&quot;طی فاکتور INV #176-Adish-typeA *"/>
    <n v="60164198"/>
    <n v="0"/>
    <n v="60164198"/>
    <n v="49"/>
    <n v="11"/>
    <s v="800005"/>
    <s v=""/>
    <s v="داراییهای جاری"/>
    <s v="1"/>
    <x v="5"/>
    <x v="5"/>
    <s v="موجودی کالا"/>
    <s v="15921"/>
    <s v="انبار روباز پایپینگ(AG&amp; UG)"/>
    <s v="800005"/>
    <s v="Store"/>
    <s v=""/>
    <s v=""/>
  </r>
  <r>
    <n v="180942"/>
    <n v="1342"/>
    <x v="97"/>
    <s v="1401/08/03"/>
    <s v="Energy &amp; Water International FZE-(فرآب اینترنشنال)-بابت خرید FLANGE SW 300# RF SCH80 A105N ASME B 16.5طی فاکتور INV #176-Adish-typeA *"/>
    <n v="60164198"/>
    <n v="0"/>
    <n v="60164198"/>
    <n v="49"/>
    <n v="11"/>
    <s v="800005"/>
    <s v=""/>
    <s v="داراییهای جاری"/>
    <s v="1"/>
    <x v="5"/>
    <x v="5"/>
    <s v="موجودی کالا"/>
    <s v="15921"/>
    <s v="انبار روباز پایپینگ(AG&amp; UG)"/>
    <s v="800005"/>
    <s v="Store"/>
    <s v=""/>
    <s v=""/>
  </r>
  <r>
    <n v="180943"/>
    <n v="1342"/>
    <x v="97"/>
    <s v="1401/08/03"/>
    <s v="Energy &amp; Water International FZE-(فرآب اینترنشنال)-بابت خرید BLIND SPECTACLE 150# RF A240 GR.316L ASME B16.48,1 1/2&quot;طی فاکتور INV #176-Adish-typeA *"/>
    <n v="60164198"/>
    <n v="0"/>
    <n v="60164198"/>
    <n v="49"/>
    <n v="11"/>
    <s v="800005"/>
    <s v=""/>
    <s v="داراییهای جاری"/>
    <s v="1"/>
    <x v="5"/>
    <x v="5"/>
    <s v="موجودی کالا"/>
    <s v="15921"/>
    <s v="انبار روباز پایپینگ(AG&amp; UG)"/>
    <s v="800005"/>
    <s v="Store"/>
    <s v=""/>
    <s v=""/>
  </r>
  <r>
    <n v="180944"/>
    <n v="1342"/>
    <x v="97"/>
    <s v="1401/08/03"/>
    <s v="Energy &amp; Water International FZE-(فرآب اینترنشنال)-بابت خرید FLANGE SW 150# RF SCH80 A105N ASME B 16.5,1&quot;طی فاکتور INV #176-Adish-typeA *"/>
    <n v="60164198"/>
    <n v="0"/>
    <n v="60164198"/>
    <n v="49"/>
    <n v="11"/>
    <s v="800005"/>
    <s v=""/>
    <s v="داراییهای جاری"/>
    <s v="1"/>
    <x v="5"/>
    <x v="5"/>
    <s v="موجودی کالا"/>
    <s v="15921"/>
    <s v="انبار روباز پایپینگ(AG&amp; UG)"/>
    <s v="800005"/>
    <s v="Store"/>
    <s v=""/>
    <s v=""/>
  </r>
  <r>
    <n v="180945"/>
    <n v="1342"/>
    <x v="97"/>
    <s v="1401/08/03"/>
    <s v="Energy &amp; Water International FZE-(فرآب اینترنشنال)-بابت خرید FLANGE SW 300# RF SCH160 A105N ASME B 16.5طی فاکتور INV #176-Adish-typeA *"/>
    <n v="60164198"/>
    <n v="0"/>
    <n v="60164198"/>
    <n v="49"/>
    <n v="11"/>
    <s v="800005"/>
    <s v=""/>
    <s v="داراییهای جاری"/>
    <s v="1"/>
    <x v="5"/>
    <x v="5"/>
    <s v="موجودی کالا"/>
    <s v="15921"/>
    <s v="انبار روباز پایپینگ(AG&amp; UG)"/>
    <s v="800005"/>
    <s v="Store"/>
    <s v=""/>
    <s v=""/>
  </r>
  <r>
    <n v="180946"/>
    <n v="1342"/>
    <x v="97"/>
    <s v="1401/08/03"/>
    <s v="Energy &amp; Water International FZE-(فرآب اینترنشنال)-بابت خرید BLIND SPECTACLE 600# RF A516 GR 70 ASME B16.48طی فاکتور INV #176-Adish-typeA *"/>
    <n v="30082099"/>
    <n v="0"/>
    <n v="30082099"/>
    <n v="49"/>
    <n v="11"/>
    <s v="800005"/>
    <s v=""/>
    <s v="داراییهای جاری"/>
    <s v="1"/>
    <x v="5"/>
    <x v="5"/>
    <s v="موجودی کالا"/>
    <s v="15921"/>
    <s v="انبار روباز پایپینگ(AG&amp; UG)"/>
    <s v="800005"/>
    <s v="Store"/>
    <s v=""/>
    <s v=""/>
  </r>
  <r>
    <n v="180947"/>
    <n v="1342"/>
    <x v="97"/>
    <s v="1401/08/03"/>
    <s v="Energy &amp; Water International FZE-(فرآب اینترنشنال)-بابت خرید BLIND FLANGE 600# RF A105N ASME B 16.5طی فاکتور INV #176-Adish-typeA *"/>
    <n v="30082099"/>
    <n v="0"/>
    <n v="30082099"/>
    <n v="49"/>
    <n v="11"/>
    <s v="800005"/>
    <s v=""/>
    <s v="داراییهای جاری"/>
    <s v="1"/>
    <x v="5"/>
    <x v="5"/>
    <s v="موجودی کالا"/>
    <s v="15921"/>
    <s v="انبار روباز پایپینگ(AG&amp; UG)"/>
    <s v="800005"/>
    <s v="Store"/>
    <s v=""/>
    <s v=""/>
  </r>
  <r>
    <n v="180948"/>
    <n v="1342"/>
    <x v="97"/>
    <s v="1401/08/03"/>
    <s v="Energy &amp; Water International FZE-(فرآب اینترنشنال)-بابت خرید BLIND FLANGE 300# RF A105N ASME B 16.5طی فاکتور INV #176-Adish-typeA *"/>
    <n v="30082099"/>
    <n v="0"/>
    <n v="30082099"/>
    <n v="49"/>
    <n v="11"/>
    <s v="800005"/>
    <s v=""/>
    <s v="داراییهای جاری"/>
    <s v="1"/>
    <x v="5"/>
    <x v="5"/>
    <s v="موجودی کالا"/>
    <s v="15921"/>
    <s v="انبار روباز پایپینگ(AG&amp; UG)"/>
    <s v="800005"/>
    <s v="Store"/>
    <s v=""/>
    <s v=""/>
  </r>
  <r>
    <n v="180949"/>
    <n v="1342"/>
    <x v="97"/>
    <s v="1401/08/03"/>
    <s v="Energy &amp; Water International FZE-(فرآب اینترنشنال)-بابت خرید FLANGE WN 150# RF XS A105N J/S ASME B16.47 SERIES A,48&quot;طی فاکتور INV #176-Adish-typeA *"/>
    <n v="30082099"/>
    <n v="0"/>
    <n v="30082099"/>
    <n v="49"/>
    <n v="11"/>
    <s v="800005"/>
    <s v=""/>
    <s v="داراییهای جاری"/>
    <s v="1"/>
    <x v="5"/>
    <x v="5"/>
    <s v="موجودی کالا"/>
    <s v="15921"/>
    <s v="انبار روباز پایپینگ(AG&amp; UG)"/>
    <s v="800005"/>
    <s v="Store"/>
    <s v=""/>
    <s v=""/>
  </r>
  <r>
    <n v="180950"/>
    <n v="1342"/>
    <x v="97"/>
    <s v="1401/08/03"/>
    <s v="Energy &amp; Water International FZE-(فرآب اینترنشنال)-بابت خرید FLANGE WN 150# RF THK 15.88 A105N J/S ASME B16.47 SERIES A,52&quot;طی فاکتور INV #176-Adish-typeA *"/>
    <n v="30082099"/>
    <n v="0"/>
    <n v="30082099"/>
    <n v="49"/>
    <n v="11"/>
    <s v="800005"/>
    <s v=""/>
    <s v="داراییهای جاری"/>
    <s v="1"/>
    <x v="5"/>
    <x v="5"/>
    <s v="موجودی کالا"/>
    <s v="15921"/>
    <s v="انبار روباز پایپینگ(AG&amp; UG)"/>
    <s v="800005"/>
    <s v="Store"/>
    <s v=""/>
    <s v=""/>
  </r>
  <r>
    <n v="180951"/>
    <n v="1342"/>
    <x v="97"/>
    <s v="1401/08/03"/>
    <s v="Energy &amp; Water International FZE-(فرآب اینترنشنال)-بابت خرید FLANGE SCRD 150# FF GALV A105N ASME B 16.5,1&quot;طی فاکتور INV #176-Adish-typeA *"/>
    <n v="30082099"/>
    <n v="0"/>
    <n v="30082099"/>
    <n v="49"/>
    <n v="11"/>
    <s v="800005"/>
    <s v=""/>
    <s v="داراییهای جاری"/>
    <s v="1"/>
    <x v="5"/>
    <x v="5"/>
    <s v="موجودی کالا"/>
    <s v="15921"/>
    <s v="انبار روباز پایپینگ(AG&amp; UG)"/>
    <s v="800005"/>
    <s v="Store"/>
    <s v=""/>
    <s v=""/>
  </r>
  <r>
    <n v="180952"/>
    <n v="1342"/>
    <x v="97"/>
    <s v="1401/08/03"/>
    <s v="Energy &amp; Water International FZE-(فرآب اینترنشنال)-بابت خرید BLIND FLANGE 150# FF A105N GALV ASME B 16.5,4&quot;طی فاکتور INV #176-Adish-typeA *"/>
    <n v="30082099"/>
    <n v="0"/>
    <n v="30082099"/>
    <n v="49"/>
    <n v="11"/>
    <s v="800005"/>
    <s v=""/>
    <s v="داراییهای جاری"/>
    <s v="1"/>
    <x v="5"/>
    <x v="5"/>
    <s v="موجودی کالا"/>
    <s v="15921"/>
    <s v="انبار روباز پایپینگ(AG&amp; UG)"/>
    <s v="800005"/>
    <s v="Store"/>
    <s v=""/>
    <s v=""/>
  </r>
  <r>
    <n v="180953"/>
    <n v="1342"/>
    <x v="97"/>
    <s v="1401/08/03"/>
    <s v="Energy &amp; Water International FZE-(فرآب اینترنشنال)-بابت خرید BLIND SPECTACLE 300# RF A516 GR 70 NACE MR0175/ISO 15156 SSC resistant ASME B16.48طی فاکتور INV #176-Adish-typeA *"/>
    <n v="30082099"/>
    <n v="0"/>
    <n v="30082099"/>
    <n v="49"/>
    <n v="11"/>
    <s v="800005"/>
    <s v=""/>
    <s v="داراییهای جاری"/>
    <s v="1"/>
    <x v="5"/>
    <x v="5"/>
    <s v="موجودی کالا"/>
    <s v="15921"/>
    <s v="انبار روباز پایپینگ(AG&amp; UG)"/>
    <s v="800005"/>
    <s v="Store"/>
    <s v=""/>
    <s v=""/>
  </r>
  <r>
    <n v="180954"/>
    <n v="1342"/>
    <x v="97"/>
    <s v="1401/08/03"/>
    <s v="Energy &amp; Water International FZE-(فرآب اینترنشنال)-بابت خرید BLIND SPECTACLE 300# RF A516 GR 70 NACE MR0175/ISO 15156 SSC resistant ASME B16.48طی فاکتور INV #176-Adish-typeA *"/>
    <n v="30082099"/>
    <n v="0"/>
    <n v="30082099"/>
    <n v="49"/>
    <n v="11"/>
    <s v="800005"/>
    <s v=""/>
    <s v="داراییهای جاری"/>
    <s v="1"/>
    <x v="5"/>
    <x v="5"/>
    <s v="موجودی کالا"/>
    <s v="15921"/>
    <s v="انبار روباز پایپینگ(AG&amp; UG)"/>
    <s v="800005"/>
    <s v="Store"/>
    <s v=""/>
    <s v=""/>
  </r>
  <r>
    <n v="180955"/>
    <n v="1342"/>
    <x v="97"/>
    <s v="1401/08/03"/>
    <s v="Energy &amp; Water International FZE-(فرآب اینترنشنال)-بابت خرید FLANGE SW 300# RF SCH160 A105N NACE MR0175/ISO 15156 SSC resistant ASME B 16.5,1 1/2&quot;طی فاکتور INV #176-Adish-typeA *"/>
    <n v="30082099"/>
    <n v="0"/>
    <n v="30082099"/>
    <n v="49"/>
    <n v="11"/>
    <s v="800005"/>
    <s v=""/>
    <s v="داراییهای جاری"/>
    <s v="1"/>
    <x v="5"/>
    <x v="5"/>
    <s v="موجودی کالا"/>
    <s v="15921"/>
    <s v="انبار روباز پایپینگ(AG&amp; UG)"/>
    <s v="800005"/>
    <s v="Store"/>
    <s v=""/>
    <s v=""/>
  </r>
  <r>
    <n v="180956"/>
    <n v="1342"/>
    <x v="97"/>
    <s v="1401/08/03"/>
    <s v="Energy &amp; Water International FZE-(فرآب اینترنشنال)-بابت خرید BLIND SPECTACLE 300# RF A516 GR 70 NACE HIC ASME B16.48طی فاکتور INV #176-Adish-typeA *"/>
    <n v="30082099"/>
    <n v="0"/>
    <n v="30082099"/>
    <n v="49"/>
    <n v="11"/>
    <s v="800005"/>
    <s v=""/>
    <s v="داراییهای جاری"/>
    <s v="1"/>
    <x v="5"/>
    <x v="5"/>
    <s v="موجودی کالا"/>
    <s v="15921"/>
    <s v="انبار روباز پایپینگ(AG&amp; UG)"/>
    <s v="800005"/>
    <s v="Store"/>
    <s v=""/>
    <s v=""/>
  </r>
  <r>
    <n v="180957"/>
    <n v="1342"/>
    <x v="97"/>
    <s v="1401/08/03"/>
    <s v="Energy &amp; Water International FZE-(فرآب اینترنشنال)-بابت خرید BLIND SPECTACLE 300# RF A516 GR 70 NACE MR0175/ISO 15156 SSC resistant, HIC resitant ASME B16.48,2&quot;طی فاکتور INV #176-Adish-typeA *"/>
    <n v="30082099"/>
    <n v="0"/>
    <n v="30082099"/>
    <n v="49"/>
    <n v="11"/>
    <s v="800005"/>
    <s v=""/>
    <s v="داراییهای جاری"/>
    <s v="1"/>
    <x v="5"/>
    <x v="5"/>
    <s v="موجودی کالا"/>
    <s v="15921"/>
    <s v="انبار روباز پایپینگ(AG&amp; UG)"/>
    <s v="800005"/>
    <s v="Store"/>
    <s v=""/>
    <s v=""/>
  </r>
  <r>
    <n v="180958"/>
    <n v="1342"/>
    <x v="97"/>
    <s v="1401/08/03"/>
    <s v="Energy &amp; Water International FZE-(فرآب اینترنشنال)-بابت خرید BLIND FLANGE 150# RF A105N NACE MR0175/ISO 15156 SSC resistant, HIC resitant ASME B 16.5طی فاکتور INV #176-Adish-typeA *"/>
    <n v="30082099"/>
    <n v="0"/>
    <n v="30082099"/>
    <n v="49"/>
    <n v="11"/>
    <s v="800005"/>
    <s v=""/>
    <s v="داراییهای جاری"/>
    <s v="1"/>
    <x v="5"/>
    <x v="5"/>
    <s v="موجودی کالا"/>
    <s v="15921"/>
    <s v="انبار روباز پایپینگ(AG&amp; UG)"/>
    <s v="800005"/>
    <s v="Store"/>
    <s v=""/>
    <s v=""/>
  </r>
  <r>
    <n v="180959"/>
    <n v="1342"/>
    <x v="97"/>
    <s v="1401/08/03"/>
    <s v="Energy &amp; Water International FZE-(فرآب اینترنشنال)-بابت خرید BLIND FLANGE 300# RF A105N NACE MR0175/ISO 15156 SSC resistant, HIC resitant ASME B 16.5طی فاکتور INV #176-Adish-typeA *"/>
    <n v="30082099"/>
    <n v="0"/>
    <n v="30082099"/>
    <n v="49"/>
    <n v="11"/>
    <s v="800005"/>
    <s v=""/>
    <s v="داراییهای جاری"/>
    <s v="1"/>
    <x v="5"/>
    <x v="5"/>
    <s v="موجودی کالا"/>
    <s v="15921"/>
    <s v="انبار روباز پایپینگ(AG&amp; UG)"/>
    <s v="800005"/>
    <s v="Store"/>
    <s v=""/>
    <s v=""/>
  </r>
  <r>
    <n v="180960"/>
    <n v="1342"/>
    <x v="97"/>
    <s v="1401/08/03"/>
    <s v="Energy &amp; Water International FZE-(فرآب اینترنشنال)-بابت خرید BLIND SPECTACLE 150# RF A240 GR.316L NACE MR0175/ISO 15156 SSC resistant,ASME B16.48طی فاکتور INV #176-Adish-typeA *"/>
    <n v="30082099"/>
    <n v="0"/>
    <n v="30082099"/>
    <n v="49"/>
    <n v="11"/>
    <s v="800005"/>
    <s v=""/>
    <s v="داراییهای جاری"/>
    <s v="1"/>
    <x v="5"/>
    <x v="5"/>
    <s v="موجودی کالا"/>
    <s v="15921"/>
    <s v="انبار روباز پایپینگ(AG&amp; UG)"/>
    <s v="800005"/>
    <s v="Store"/>
    <s v=""/>
    <s v=""/>
  </r>
  <r>
    <n v="180961"/>
    <n v="1342"/>
    <x v="97"/>
    <s v="1401/08/03"/>
    <s v="Energy &amp; Water International FZE-(فرآب اینترنشنال)-بابت خرید BLIND FLANGE 150# RF A105N NACE MR0175/ISO 15156 SSC resistant ASME B 16.5طی فاکتور INV #176-Adish-typeA *"/>
    <n v="30082099"/>
    <n v="0"/>
    <n v="30082099"/>
    <n v="49"/>
    <n v="11"/>
    <s v="800005"/>
    <s v=""/>
    <s v="داراییهای جاری"/>
    <s v="1"/>
    <x v="5"/>
    <x v="5"/>
    <s v="موجودی کالا"/>
    <s v="15921"/>
    <s v="انبار روباز پایپینگ(AG&amp; UG)"/>
    <s v="800005"/>
    <s v="Store"/>
    <s v=""/>
    <s v=""/>
  </r>
  <r>
    <n v="180962"/>
    <n v="1342"/>
    <x v="97"/>
    <s v="1401/08/03"/>
    <s v="Energy &amp; Water International FZE-(فرآب اینترنشنال)-بابت خرید BLIND FLANGE 150# RF A350 LF2 CL.1 ASME B 16.5,1 1/2&quot;طی فاکتور INV #176-Adish-typeA *"/>
    <n v="30082099"/>
    <n v="0"/>
    <n v="30082099"/>
    <n v="49"/>
    <n v="11"/>
    <s v="800005"/>
    <s v=""/>
    <s v="داراییهای جاری"/>
    <s v="1"/>
    <x v="5"/>
    <x v="5"/>
    <s v="موجودی کالا"/>
    <s v="15921"/>
    <s v="انبار روباز پایپینگ(AG&amp; UG)"/>
    <s v="800005"/>
    <s v="Store"/>
    <s v=""/>
    <s v=""/>
  </r>
  <r>
    <n v="180963"/>
    <n v="1342"/>
    <x v="97"/>
    <s v="1401/08/03"/>
    <s v="Energy &amp; Water International FZE-(فرآب اینترنشنال)-بابت خرید FLANGE SW 150# RF SCH80 A350 LF2 CL.1 ASME B 16.5طی فاکتور INV #176-Adish-typeA *"/>
    <n v="30082099"/>
    <n v="0"/>
    <n v="30082099"/>
    <n v="49"/>
    <n v="11"/>
    <s v="800005"/>
    <s v=""/>
    <s v="داراییهای جاری"/>
    <s v="1"/>
    <x v="5"/>
    <x v="5"/>
    <s v="موجودی کالا"/>
    <s v="15921"/>
    <s v="انبار روباز پایپینگ(AG&amp; UG)"/>
    <s v="800005"/>
    <s v="Store"/>
    <s v=""/>
    <s v=""/>
  </r>
  <r>
    <n v="180964"/>
    <n v="1342"/>
    <x v="97"/>
    <s v="1401/08/03"/>
    <s v="Energy &amp; Water International FZE-(فرآب اینترنشنال)-بابت خرید FLANGE WN 150# RF STD WT A350 LF2 CL.1 J/S ASME B 16.5طی فاکتور INV #176-Adish-typeA *"/>
    <n v="30082099"/>
    <n v="0"/>
    <n v="30082099"/>
    <n v="49"/>
    <n v="11"/>
    <s v="800005"/>
    <s v=""/>
    <s v="داراییهای جاری"/>
    <s v="1"/>
    <x v="5"/>
    <x v="5"/>
    <s v="موجودی کالا"/>
    <s v="15921"/>
    <s v="انبار روباز پایپینگ(AG&amp; UG)"/>
    <s v="800005"/>
    <s v="Store"/>
    <s v=""/>
    <s v=""/>
  </r>
  <r>
    <n v="180965"/>
    <n v="1342"/>
    <x v="97"/>
    <s v="1401/08/03"/>
    <s v="Energy &amp; Water International FZE-(فرآب اینترنشنال)-بابت خرید FLANGE SW 150# RF SCH160 A350 LF2 CL.1 ASME B 16.5,1/2&quot;طی فاکتور INV #176-Adish-typeA *"/>
    <n v="30082099"/>
    <n v="0"/>
    <n v="30082099"/>
    <n v="49"/>
    <n v="11"/>
    <s v="800005"/>
    <s v=""/>
    <s v="داراییهای جاری"/>
    <s v="1"/>
    <x v="5"/>
    <x v="5"/>
    <s v="موجودی کالا"/>
    <s v="15921"/>
    <s v="انبار روباز پایپینگ(AG&amp; UG)"/>
    <s v="800005"/>
    <s v="Store"/>
    <s v=""/>
    <s v=""/>
  </r>
  <r>
    <n v="181601"/>
    <n v="1344"/>
    <x v="98"/>
    <s v="1401/08/03"/>
    <s v="Energy &amp; Water International FZE-(فرآب اینترنشنال)-بابت خرید PIPE SCH10S SMLS A312-TP316L BE ASME B36.19M,2&quot;طی فاکتور INV #158-Adish-typeA*"/>
    <n v="10660607500"/>
    <n v="0"/>
    <n v="10660607500"/>
    <n v="49"/>
    <n v="11"/>
    <s v="800005"/>
    <s v=""/>
    <s v="داراییهای جاری"/>
    <s v="1"/>
    <x v="5"/>
    <x v="5"/>
    <s v="موجودی کالا"/>
    <s v="15921"/>
    <s v="انبار روباز پایپینگ(AG&amp; UG)"/>
    <s v="800005"/>
    <s v="Store"/>
    <s v=""/>
    <s v=""/>
  </r>
  <r>
    <n v="181602"/>
    <n v="1344"/>
    <x v="98"/>
    <s v="1401/08/03"/>
    <s v="Energy &amp; Water International FZE-(فرآب اینترنشنال)-بابت خرید PIPE SCH10S SMLS A312-TP304L BE ASME B36.19M,3&quot;_x0009_طی فاکتور INV #158-Adish-typeA*"/>
    <n v="5196376424"/>
    <n v="0"/>
    <n v="5196376424"/>
    <n v="49"/>
    <n v="11"/>
    <s v="800005"/>
    <s v=""/>
    <s v="داراییهای جاری"/>
    <s v="1"/>
    <x v="5"/>
    <x v="5"/>
    <s v="موجودی کالا"/>
    <s v="15921"/>
    <s v="انبار روباز پایپینگ(AG&amp; UG)"/>
    <s v="800005"/>
    <s v="Store"/>
    <s v=""/>
    <s v=""/>
  </r>
  <r>
    <n v="181603"/>
    <n v="1344"/>
    <x v="98"/>
    <s v="1401/08/03"/>
    <s v="Energy &amp; Water International FZE-(فرآب اینترنشنال)-بابت خرید PIPE SCH40S SMLS A312-TP316L PE ASME B36.19M,1&quot;طی فاکتور INV #158-Adish-typeA*"/>
    <n v="3107111736"/>
    <n v="0"/>
    <n v="3107111736"/>
    <n v="49"/>
    <n v="11"/>
    <s v="800005"/>
    <s v=""/>
    <s v="داراییهای جاری"/>
    <s v="1"/>
    <x v="5"/>
    <x v="5"/>
    <s v="موجودی کالا"/>
    <s v="15921"/>
    <s v="انبار روباز پایپینگ(AG&amp; UG)"/>
    <s v="800005"/>
    <s v="Store"/>
    <s v=""/>
    <s v=""/>
  </r>
  <r>
    <n v="181604"/>
    <n v="1344"/>
    <x v="98"/>
    <s v="1401/08/03"/>
    <s v="Energy &amp; Water International FZE-(فرآب اینترنشنال)-بابت خرید PIPE SCH10S SMLS A312-TP304L BE ASME B36.19M,8&quot;_x0009_طی فاکتور INV #158-Adish-typeA*"/>
    <n v="2678544600"/>
    <n v="0"/>
    <n v="2678544600"/>
    <n v="49"/>
    <n v="11"/>
    <s v="800005"/>
    <s v=""/>
    <s v="داراییهای جاری"/>
    <s v="1"/>
    <x v="5"/>
    <x v="5"/>
    <s v="موجودی کالا"/>
    <s v="15921"/>
    <s v="انبار روباز پایپینگ(AG&amp; UG)"/>
    <s v="800005"/>
    <s v="Store"/>
    <s v=""/>
    <s v=""/>
  </r>
  <r>
    <n v="181605"/>
    <n v="1344"/>
    <x v="98"/>
    <s v="1401/08/03"/>
    <s v="Energy &amp; Water International FZE-(فرآب اینترنشنال)-بابت خرید PIPE SCH40S SMLS A312-TP316L PE ASME B36.19M,1 1/2&quot;طی فاکتور INV #158-Adish-typeA*"/>
    <n v="2517831924"/>
    <n v="0"/>
    <n v="2517831924"/>
    <n v="49"/>
    <n v="11"/>
    <s v="800005"/>
    <s v=""/>
    <s v="داراییهای جاری"/>
    <s v="1"/>
    <x v="5"/>
    <x v="5"/>
    <s v="موجودی کالا"/>
    <s v="15921"/>
    <s v="انبار روباز پایپینگ(AG&amp; UG)"/>
    <s v="800005"/>
    <s v="Store"/>
    <s v=""/>
    <s v=""/>
  </r>
  <r>
    <n v="181606"/>
    <n v="1344"/>
    <x v="98"/>
    <s v="1401/08/03"/>
    <s v="Energy &amp; Water International FZE-(فرآب اینترنشنال)-بابت خرید PIPE SCH10S SMLS A312-TP304L BE ASME B36.19M,4&quot;_x0009_طی فاکتور INV #158-Adish-typeA*"/>
    <n v="2249977464"/>
    <n v="0"/>
    <n v="2249977464"/>
    <n v="49"/>
    <n v="11"/>
    <s v="800005"/>
    <s v=""/>
    <s v="داراییهای جاری"/>
    <s v="1"/>
    <x v="5"/>
    <x v="5"/>
    <s v="موجودی کالا"/>
    <s v="15921"/>
    <s v="انبار روباز پایپینگ(AG&amp; UG)"/>
    <s v="800005"/>
    <s v="Store"/>
    <s v=""/>
    <s v=""/>
  </r>
  <r>
    <n v="181607"/>
    <n v="1344"/>
    <x v="98"/>
    <s v="1401/08/03"/>
    <s v="Energy &amp; Water International FZE-(فرآب اینترنشنال)-بابت خرید PIPE SCH40S SMLS A312-TP304L PE ASME B36.19M,1&quot;طی فاکتور INV #158-Adish-typeA*"/>
    <n v="589279812"/>
    <n v="0"/>
    <n v="589279812"/>
    <n v="49"/>
    <n v="11"/>
    <s v="800005"/>
    <s v=""/>
    <s v="داراییهای جاری"/>
    <s v="1"/>
    <x v="5"/>
    <x v="5"/>
    <s v="موجودی کالا"/>
    <s v="15921"/>
    <s v="انبار روباز پایپینگ(AG&amp; UG)"/>
    <s v="800005"/>
    <s v="Store"/>
    <s v=""/>
    <s v=""/>
  </r>
  <r>
    <n v="181641"/>
    <n v="1346"/>
    <x v="99"/>
    <s v="1401/08/03"/>
    <s v="Energy &amp; Water International FZE-(فرآب اینترنشنال)-بابت خرید PIPE STD WT A672-B60 CL22 BE EFW 100% RT, ASME B36.10M,36&quot;_x0009_طی فاکتور INV #184-Adish-typeA *"/>
    <n v="63298221998"/>
    <n v="0"/>
    <n v="63298221998"/>
    <n v="49"/>
    <n v="11"/>
    <s v="800005"/>
    <s v=""/>
    <s v="داراییهای جاری"/>
    <s v="1"/>
    <x v="5"/>
    <x v="5"/>
    <s v="موجودی کالا"/>
    <s v="15921"/>
    <s v="انبار روباز پایپینگ(AG&amp; UG)"/>
    <s v="800005"/>
    <s v="Store"/>
    <s v=""/>
    <s v=""/>
  </r>
  <r>
    <n v="181642"/>
    <n v="1346"/>
    <x v="99"/>
    <s v="1401/08/03"/>
    <s v="Energy &amp; Water International FZE-(فرآب اینترنشنال)-بابت خرید PIPE XS A672-B60 CL22 BE EFW 100% RT, ASME B36.10M,40&quot;طی فاکتور INV #184-Adish-typeA *"/>
    <n v="48106648416"/>
    <n v="0"/>
    <n v="48106648416"/>
    <n v="49"/>
    <n v="11"/>
    <s v="800005"/>
    <s v=""/>
    <s v="داراییهای جاری"/>
    <s v="1"/>
    <x v="5"/>
    <x v="5"/>
    <s v="موجودی کالا"/>
    <s v="15921"/>
    <s v="انبار روباز پایپینگ(AG&amp; UG)"/>
    <s v="800005"/>
    <s v="Store"/>
    <s v=""/>
    <s v=""/>
  </r>
  <r>
    <n v="181643"/>
    <n v="1346"/>
    <x v="99"/>
    <s v="1401/08/03"/>
    <s v="Energy &amp; Water International FZE-(فرآب اینترنشنال)-بابت خرید PIPE XS  A672-B60 CL22 BE EFW 100% RT, ASME B36.10M,48&quot;طی فاکتور INV #184-Adish-typeA *"/>
    <n v="43042790688"/>
    <n v="0"/>
    <n v="43042790688"/>
    <n v="49"/>
    <n v="11"/>
    <s v="800005"/>
    <s v=""/>
    <s v="داراییهای جاری"/>
    <s v="1"/>
    <x v="5"/>
    <x v="5"/>
    <s v="موجودی کالا"/>
    <s v="15921"/>
    <s v="انبار روباز پایپینگ(AG&amp; UG)"/>
    <s v="800005"/>
    <s v="Store"/>
    <s v=""/>
    <s v=""/>
  </r>
  <r>
    <n v="181644"/>
    <n v="1346"/>
    <x v="99"/>
    <s v="1401/08/03"/>
    <s v="Energy &amp; Water International FZE-(فرآب اینترنشنال)-بابت خرید PIPE STD WT A672-B60 CL22 BE EFW 100% RT, ASME B36.10M,28&quot;_x0009_طی فاکتور INV #184-Adish-typeA *"/>
    <n v="22787359776"/>
    <n v="0"/>
    <n v="22787359776"/>
    <n v="49"/>
    <n v="11"/>
    <s v="800005"/>
    <s v=""/>
    <s v="داراییهای جاری"/>
    <s v="1"/>
    <x v="5"/>
    <x v="5"/>
    <s v="موجودی کالا"/>
    <s v="15921"/>
    <s v="انبار روباز پایپینگ(AG&amp; UG)"/>
    <s v="800005"/>
    <s v="Store"/>
    <s v=""/>
    <s v=""/>
  </r>
  <r>
    <n v="181645"/>
    <n v="1346"/>
    <x v="99"/>
    <s v="1401/08/03"/>
    <s v="Energy &amp; Water International FZE-(فرآب اینترنشنال)-بابت خرید PIPE STD A672-B60 CL22 BE EFW 100% RT, ASME B36.10M,26&quot;طی فاکتور INV #184-Adish-typeA *"/>
    <n v="15191573184"/>
    <n v="0"/>
    <n v="15191573184"/>
    <n v="49"/>
    <n v="11"/>
    <s v="800005"/>
    <s v=""/>
    <s v="داراییهای جاری"/>
    <s v="1"/>
    <x v="5"/>
    <x v="5"/>
    <s v="موجودی کالا"/>
    <s v="15921"/>
    <s v="انبار روباز پایپینگ(AG&amp; UG)"/>
    <s v="800005"/>
    <s v="Store"/>
    <s v=""/>
    <s v=""/>
  </r>
  <r>
    <n v="181646"/>
    <n v="1346"/>
    <x v="99"/>
    <s v="1401/08/03"/>
    <s v="Energy &amp; Water International FZE-(فرآب اینترنشنال)-بابت خرید PIPE STD WT A672-B60 CL22 BE EFW 100% RT, ASME B36.10M,32&quot;_x0009_طی فاکتور INV #184-Adish-typeA *"/>
    <n v="12659644320"/>
    <n v="0"/>
    <n v="12659644320"/>
    <n v="49"/>
    <n v="11"/>
    <s v="800005"/>
    <s v=""/>
    <s v="داراییهای جاری"/>
    <s v="1"/>
    <x v="5"/>
    <x v="5"/>
    <s v="موجودی کالا"/>
    <s v="15921"/>
    <s v="انبار روباز پایپینگ(AG&amp; UG)"/>
    <s v="800005"/>
    <s v="Store"/>
    <s v=""/>
    <s v=""/>
  </r>
  <r>
    <n v="181647"/>
    <n v="1346"/>
    <x v="99"/>
    <s v="1401/08/03"/>
    <s v="Energy &amp; Water International FZE-(فرآب اینترنشنال)-بابت خرید PIPE XS A672-B60 CL22 BE EFW 100% RT, ASME B36.10M,38&quot;طی فاکتور INV #184-Adish-typeA *"/>
    <n v="5063857728"/>
    <n v="0"/>
    <n v="5063857728"/>
    <n v="49"/>
    <n v="11"/>
    <s v="800005"/>
    <s v=""/>
    <s v="داراییهای جاری"/>
    <s v="1"/>
    <x v="5"/>
    <x v="5"/>
    <s v="موجودی کالا"/>
    <s v="15921"/>
    <s v="انبار روباز پایپینگ(AG&amp; UG)"/>
    <s v="800005"/>
    <s v="Store"/>
    <s v=""/>
    <s v=""/>
  </r>
  <r>
    <n v="181653"/>
    <n v="1347"/>
    <x v="100"/>
    <s v="1401/08/03"/>
    <s v="Energy &amp; Water International FZE-(فرآب اینترنشنال)-بابت خرید PIPE XS  A672-B60 CL22 BE EFW 100% RT, ASME B36.10M,34&quot;طی فاکتور INV #192-Adish-typeA *"/>
    <n v="5396600000"/>
    <n v="0"/>
    <n v="5396600000"/>
    <n v="49"/>
    <n v="11"/>
    <s v="800005"/>
    <s v=""/>
    <s v="داراییهای جاری"/>
    <s v="1"/>
    <x v="5"/>
    <x v="5"/>
    <s v="موجودی کالا"/>
    <s v="15921"/>
    <s v="انبار روباز پایپینگ(AG&amp; UG)"/>
    <s v="800005"/>
    <s v="Store"/>
    <s v=""/>
    <s v=""/>
  </r>
  <r>
    <n v="181664"/>
    <n v="1348"/>
    <x v="101"/>
    <s v="1401/08/03"/>
    <s v="Energy &amp; Water International FZE-(فرآب اینترنشنال)-بابت خرید BLIND SPECTACLE 150# RF A516 GR 70 ASME B16.48طی فاکتور  INV #183-Adish-typeA *"/>
    <n v="2589943196"/>
    <n v="0"/>
    <n v="2589943196"/>
    <n v="49"/>
    <n v="11"/>
    <s v="800005"/>
    <s v=""/>
    <s v="داراییهای جاری"/>
    <s v="1"/>
    <x v="5"/>
    <x v="5"/>
    <s v="موجودی کالا"/>
    <s v="15921"/>
    <s v="انبار روباز پایپینگ(AG&amp; UG)"/>
    <s v="800005"/>
    <s v="Store"/>
    <s v=""/>
    <s v=""/>
  </r>
  <r>
    <n v="181665"/>
    <n v="1348"/>
    <x v="101"/>
    <s v="1401/08/03"/>
    <s v="Energy &amp; Water International FZE-(فرآب اینترنشنال)-بابت خرید BLIND SPECTACLE 150# RF A516 GR 70 ASME B16.48طی فاکتور  INV #183-Adish-typeA *"/>
    <n v="2091877158"/>
    <n v="0"/>
    <n v="2091877158"/>
    <n v="49"/>
    <n v="11"/>
    <s v="800005"/>
    <s v=""/>
    <s v="داراییهای جاری"/>
    <s v="1"/>
    <x v="5"/>
    <x v="5"/>
    <s v="موجودی کالا"/>
    <s v="15921"/>
    <s v="انبار روباز پایپینگ(AG&amp; UG)"/>
    <s v="800005"/>
    <s v="Store"/>
    <s v=""/>
    <s v=""/>
  </r>
  <r>
    <n v="181666"/>
    <n v="1348"/>
    <x v="101"/>
    <s v="1401/08/03"/>
    <s v="Energy &amp; Water International FZE-(فرآب اینترنشنال)-بابت خرید BLIND SPECTACLE 150# RF A516 GR 70 ASME B16.48,10&quot;طی فاکتور  INV #183-Adish-typeA *"/>
    <n v="597679188"/>
    <n v="0"/>
    <n v="597679188"/>
    <n v="49"/>
    <n v="11"/>
    <s v="800005"/>
    <s v=""/>
    <s v="داراییهای جاری"/>
    <s v="1"/>
    <x v="5"/>
    <x v="5"/>
    <s v="موجودی کالا"/>
    <s v="15921"/>
    <s v="انبار روباز پایپینگ(AG&amp; UG)"/>
    <s v="800005"/>
    <s v="Store"/>
    <s v=""/>
    <s v=""/>
  </r>
  <r>
    <n v="181667"/>
    <n v="1348"/>
    <x v="101"/>
    <s v="1401/08/03"/>
    <s v="Energy &amp; Water International FZE-(فرآب اینترنشنال)-بابت خرید BLIND SPECTACLE 150# RF A516 GR 60 ASME B16.48,8&quot;طی فاکتور  INV #183-Adish-typeA *"/>
    <n v="498065990"/>
    <n v="0"/>
    <n v="498065990"/>
    <n v="49"/>
    <n v="11"/>
    <s v="800005"/>
    <s v=""/>
    <s v="داراییهای جاری"/>
    <s v="1"/>
    <x v="5"/>
    <x v="5"/>
    <s v="موجودی کالا"/>
    <s v="15921"/>
    <s v="انبار روباز پایپینگ(AG&amp; UG)"/>
    <s v="800005"/>
    <s v="Store"/>
    <s v=""/>
    <s v=""/>
  </r>
  <r>
    <n v="181668"/>
    <n v="1348"/>
    <x v="101"/>
    <s v="1401/08/03"/>
    <s v="Energy &amp; Water International FZE-(فرآب اینترنشنال)-بابت خرید BLIND SPECTACLE 600# RF A516 GR 70 ASME B16.48طی فاکتور  INV #183-Adish-typeA *"/>
    <n v="398452792"/>
    <n v="0"/>
    <n v="398452792"/>
    <n v="49"/>
    <n v="11"/>
    <s v="800005"/>
    <s v=""/>
    <s v="داراییهای جاری"/>
    <s v="1"/>
    <x v="5"/>
    <x v="5"/>
    <s v="موجودی کالا"/>
    <s v="15921"/>
    <s v="انبار روباز پایپینگ(AG&amp; UG)"/>
    <s v="800005"/>
    <s v="Store"/>
    <s v=""/>
    <s v=""/>
  </r>
  <r>
    <n v="181669"/>
    <n v="1348"/>
    <x v="101"/>
    <s v="1401/08/03"/>
    <s v="Energy &amp; Water International FZE-(فرآب اینترنشنال)-بابت خرید SPACER &amp; BLIND PADDLE 150# RF A516 GR 70 ENGINEERING STD: SACR-DE-GEN-PI-SPC-0023,14&quot;طی فاکتور  INV #183-Adish-typeA *"/>
    <n v="398452792"/>
    <n v="0"/>
    <n v="398452792"/>
    <n v="49"/>
    <n v="11"/>
    <s v="800005"/>
    <s v=""/>
    <s v="داراییهای جاری"/>
    <s v="1"/>
    <x v="5"/>
    <x v="5"/>
    <s v="موجودی کالا"/>
    <s v="15921"/>
    <s v="انبار روباز پایپینگ(AG&amp; UG)"/>
    <s v="800005"/>
    <s v="Store"/>
    <s v=""/>
    <s v=""/>
  </r>
  <r>
    <n v="181670"/>
    <n v="1348"/>
    <x v="101"/>
    <s v="1401/08/03"/>
    <s v="Energy &amp; Water International FZE-(فرآب اینترنشنال)-بابت خرید BLIND SPECTACLE 600# RF A516 GR 70 ASME B16.48طی فاکتور  INV #183-Adish-typeA *"/>
    <n v="298839594"/>
    <n v="0"/>
    <n v="298839594"/>
    <n v="49"/>
    <n v="11"/>
    <s v="800005"/>
    <s v=""/>
    <s v="داراییهای جاری"/>
    <s v="1"/>
    <x v="5"/>
    <x v="5"/>
    <s v="موجودی کالا"/>
    <s v="15921"/>
    <s v="انبار روباز پایپینگ(AG&amp; UG)"/>
    <s v="800005"/>
    <s v="Store"/>
    <s v=""/>
    <s v=""/>
  </r>
  <r>
    <n v="181671"/>
    <n v="1348"/>
    <x v="101"/>
    <s v="1401/08/03"/>
    <s v="Energy &amp; Water International FZE-(فرآب اینترنشنال)-بابت خرید BLIND SPECTACLE 150# FF A516 GR 70 GALV. ASME B16.48طی فاکتور  INV #183-Adish-typeA *"/>
    <n v="298839594"/>
    <n v="0"/>
    <n v="298839594"/>
    <n v="49"/>
    <n v="11"/>
    <s v="800005"/>
    <s v=""/>
    <s v="داراییهای جاری"/>
    <s v="1"/>
    <x v="5"/>
    <x v="5"/>
    <s v="موجودی کالا"/>
    <s v="15921"/>
    <s v="انبار روباز پایپینگ(AG&amp; UG)"/>
    <s v="800005"/>
    <s v="Store"/>
    <s v=""/>
    <s v=""/>
  </r>
  <r>
    <n v="181672"/>
    <n v="1348"/>
    <x v="101"/>
    <s v="1401/08/03"/>
    <s v="Energy &amp; Water International FZE-(فرآب اینترنشنال)-بابت خرید BLIND SPECTACLE 150# RF A240 GR.304L ASME B16.48,8&quot;طی فاکتور  INV #183-Adish-typeA *"/>
    <n v="298839594"/>
    <n v="0"/>
    <n v="298839594"/>
    <n v="49"/>
    <n v="11"/>
    <s v="800005"/>
    <s v=""/>
    <s v="داراییهای جاری"/>
    <s v="1"/>
    <x v="5"/>
    <x v="5"/>
    <s v="موجودی کالا"/>
    <s v="15921"/>
    <s v="انبار روباز پایپینگ(AG&amp; UG)"/>
    <s v="800005"/>
    <s v="Store"/>
    <s v=""/>
    <s v=""/>
  </r>
  <r>
    <n v="181673"/>
    <n v="1348"/>
    <x v="101"/>
    <s v="1401/08/03"/>
    <s v="Energy &amp; Water International FZE-(فرآب اینترنشنال)-بابت خرید SPACER &amp; BLIND PADDLE 300# RF A516 GR 70 ENGINEERING STD: SACR-DE-GEN-PI-SPC-0023,18&quot;طی فاکتور  INV #183-Adish-typeA *"/>
    <n v="298839594"/>
    <n v="0"/>
    <n v="298839594"/>
    <n v="49"/>
    <n v="11"/>
    <s v="800005"/>
    <s v=""/>
    <s v="داراییهای جاری"/>
    <s v="1"/>
    <x v="5"/>
    <x v="5"/>
    <s v="موجودی کالا"/>
    <s v="15921"/>
    <s v="انبار روباز پایپینگ(AG&amp; UG)"/>
    <s v="800005"/>
    <s v="Store"/>
    <s v=""/>
    <s v=""/>
  </r>
  <r>
    <n v="181674"/>
    <n v="1348"/>
    <x v="101"/>
    <s v="1401/08/03"/>
    <s v="Energy &amp; Water International FZE-(فرآب اینترنشنال)-بابت خرید BLIND SPECTACLE 150# RF A516 GR 70 ASME B16.48,12&quot;طی فاکتور  INV #183-Adish-typeA *"/>
    <n v="298839594"/>
    <n v="0"/>
    <n v="298839594"/>
    <n v="49"/>
    <n v="11"/>
    <s v="800005"/>
    <s v=""/>
    <s v="داراییهای جاری"/>
    <s v="1"/>
    <x v="5"/>
    <x v="5"/>
    <s v="موجودی کالا"/>
    <s v="15921"/>
    <s v="انبار روباز پایپینگ(AG&amp; UG)"/>
    <s v="800005"/>
    <s v="Store"/>
    <s v=""/>
    <s v=""/>
  </r>
  <r>
    <n v="181675"/>
    <n v="1348"/>
    <x v="101"/>
    <s v="1401/08/03"/>
    <s v="Energy &amp; Water International FZE-(فرآب اینترنشنال)-بابت خرید BLIND SPECTACLE 150# FF A516 GR 70 GALV. ASME B16.48طی فاکتور  INV #183-Adish-typeA *"/>
    <n v="199226396"/>
    <n v="0"/>
    <n v="199226396"/>
    <n v="49"/>
    <n v="11"/>
    <s v="800005"/>
    <s v=""/>
    <s v="داراییهای جاری"/>
    <s v="1"/>
    <x v="5"/>
    <x v="5"/>
    <s v="موجودی کالا"/>
    <s v="15921"/>
    <s v="انبار روباز پایپینگ(AG&amp; UG)"/>
    <s v="800005"/>
    <s v="Store"/>
    <s v=""/>
    <s v=""/>
  </r>
  <r>
    <n v="181676"/>
    <n v="1348"/>
    <x v="101"/>
    <s v="1401/08/03"/>
    <s v="Energy &amp; Water International FZE-(فرآب اینترنشنال)-بابت خرید BLIND SPECTACLE 150# RF A516 GR 70 NACE MR0175/ISO 15156 SSC resistant ASME B16.48طی فاکتور  INV #183-Adish-typeA *"/>
    <n v="199226396"/>
    <n v="0"/>
    <n v="199226396"/>
    <n v="49"/>
    <n v="11"/>
    <s v="800005"/>
    <s v=""/>
    <s v="داراییهای جاری"/>
    <s v="1"/>
    <x v="5"/>
    <x v="5"/>
    <s v="موجودی کالا"/>
    <s v="15921"/>
    <s v="انبار روباز پایپینگ(AG&amp; UG)"/>
    <s v="800005"/>
    <s v="Store"/>
    <s v=""/>
    <s v=""/>
  </r>
  <r>
    <n v="181677"/>
    <n v="1348"/>
    <x v="101"/>
    <s v="1401/08/03"/>
    <s v="Energy &amp; Water International FZE-(فرآب اینترنشنال)-بابت خرید BLIND SPECTACLE 150# RF A240 GR.316L NACE MR0175/ISO 15156 SSC resistant,ASME B16.48طی فاکتور  INV #183-Adish-typeA *"/>
    <n v="199226396"/>
    <n v="0"/>
    <n v="199226396"/>
    <n v="49"/>
    <n v="11"/>
    <s v="800005"/>
    <s v=""/>
    <s v="داراییهای جاری"/>
    <s v="1"/>
    <x v="5"/>
    <x v="5"/>
    <s v="موجودی کالا"/>
    <s v="15921"/>
    <s v="انبار روباز پایپینگ(AG&amp; UG)"/>
    <s v="800005"/>
    <s v="Store"/>
    <s v=""/>
    <s v=""/>
  </r>
  <r>
    <n v="181678"/>
    <n v="1348"/>
    <x v="101"/>
    <s v="1401/08/03"/>
    <s v="Energy &amp; Water International FZE-(فرآب اینترنشنال)-بابت خرید BLIND SPECTACLE 150# RF A516 GR 60 ASME B16.48,6&quot;طی فاکتور  INV #183-Adish-typeA *"/>
    <n v="199226396"/>
    <n v="0"/>
    <n v="199226396"/>
    <n v="49"/>
    <n v="11"/>
    <s v="800005"/>
    <s v=""/>
    <s v="داراییهای جاری"/>
    <s v="1"/>
    <x v="5"/>
    <x v="5"/>
    <s v="موجودی کالا"/>
    <s v="15921"/>
    <s v="انبار روباز پایپینگ(AG&amp; UG)"/>
    <s v="800005"/>
    <s v="Store"/>
    <s v=""/>
    <s v=""/>
  </r>
  <r>
    <n v="181679"/>
    <n v="1348"/>
    <x v="101"/>
    <s v="1401/08/03"/>
    <s v="Energy &amp; Water International FZE-(فرآب اینترنشنال)-بابت خرید BLIND SPECTACLE 150# RF A240 GR.304L ASME B16.48طی فاکتور  INV #183-Adish-typeA *"/>
    <n v="99613198"/>
    <n v="0"/>
    <n v="99613198"/>
    <n v="49"/>
    <n v="11"/>
    <s v="800005"/>
    <s v=""/>
    <s v="داراییهای جاری"/>
    <s v="1"/>
    <x v="5"/>
    <x v="5"/>
    <s v="موجودی کالا"/>
    <s v="15921"/>
    <s v="انبار روباز پایپینگ(AG&amp; UG)"/>
    <s v="800005"/>
    <s v="Store"/>
    <s v=""/>
    <s v=""/>
  </r>
  <r>
    <n v="181680"/>
    <n v="1348"/>
    <x v="101"/>
    <s v="1401/08/03"/>
    <s v="Energy &amp; Water International FZE-(فرآب اینترنشنال)-بابت خرید SPACER &amp; BLIND PADDLE 150# RF A516 GR 70 ASME B16.47 SERIES A ENGINEERING STD: SACR-DE-GEN-PI-SPC-0023طی فاکتور  INV #183-Adish-typeA *"/>
    <n v="99613198"/>
    <n v="0"/>
    <n v="99613198"/>
    <n v="49"/>
    <n v="11"/>
    <s v="800005"/>
    <s v=""/>
    <s v="داراییهای جاری"/>
    <s v="1"/>
    <x v="5"/>
    <x v="5"/>
    <s v="موجودی کالا"/>
    <s v="15921"/>
    <s v="انبار روباز پایپینگ(AG&amp; UG)"/>
    <s v="800005"/>
    <s v="Store"/>
    <s v=""/>
    <s v=""/>
  </r>
  <r>
    <n v="181681"/>
    <n v="1348"/>
    <x v="101"/>
    <s v="1401/08/03"/>
    <s v="Energy &amp; Water International FZE-(فرآب اینترنشنال)-بابت خرید BLIND SPECTACLE 150# RF A240 GR.304L ASME B16.48,6&quot;طی فاکتور  INV #183-Adish-typeA *"/>
    <n v="99613198"/>
    <n v="0"/>
    <n v="99613198"/>
    <n v="49"/>
    <n v="11"/>
    <s v="800005"/>
    <s v=""/>
    <s v="داراییهای جاری"/>
    <s v="1"/>
    <x v="5"/>
    <x v="5"/>
    <s v="موجودی کالا"/>
    <s v="15921"/>
    <s v="انبار روباز پایپینگ(AG&amp; UG)"/>
    <s v="800005"/>
    <s v="Store"/>
    <s v=""/>
    <s v=""/>
  </r>
  <r>
    <n v="181682"/>
    <n v="1348"/>
    <x v="101"/>
    <s v="1401/08/03"/>
    <s v="Energy &amp; Water International FZE-(فرآب اینترنشنال)-بابت خرید BLIND SPECTACLE 300# RF A240 GR.316L ASME B16.48,1&quot;طی فاکتور  INV #183-Adish-typeA *"/>
    <n v="99613198"/>
    <n v="0"/>
    <n v="99613198"/>
    <n v="49"/>
    <n v="11"/>
    <s v="800005"/>
    <s v=""/>
    <s v="داراییهای جاری"/>
    <s v="1"/>
    <x v="5"/>
    <x v="5"/>
    <s v="موجودی کالا"/>
    <s v="15921"/>
    <s v="انبار روباز پایپینگ(AG&amp; UG)"/>
    <s v="800005"/>
    <s v="Store"/>
    <s v=""/>
    <s v=""/>
  </r>
  <r>
    <n v="181683"/>
    <n v="1348"/>
    <x v="101"/>
    <s v="1401/08/03"/>
    <s v="Energy &amp; Water International FZE-(فرآب اینترنشنال)-بابت خرید SPACER &amp; BLIND PADDLE 150# RF A516 GR 70 ENGINEERING STD: SACR-DE-GEN-PI-SPC-0023,16&quot;طی فاکتور  INV #183-Adish-typeA *"/>
    <n v="99613198"/>
    <n v="0"/>
    <n v="99613198"/>
    <n v="49"/>
    <n v="11"/>
    <s v="800005"/>
    <s v=""/>
    <s v="داراییهای جاری"/>
    <s v="1"/>
    <x v="5"/>
    <x v="5"/>
    <s v="موجودی کالا"/>
    <s v="15921"/>
    <s v="انبار روباز پایپینگ(AG&amp; UG)"/>
    <s v="800005"/>
    <s v="Store"/>
    <s v=""/>
    <s v=""/>
  </r>
  <r>
    <n v="183736"/>
    <n v="1355"/>
    <x v="80"/>
    <s v="1401/08/03"/>
    <s v="ایمن سهند آریا-بابت خرید TUBI , GALVANIZED CARBON STEEL PIPE SMLS SCH 40 , ASTM A 106 , 2&quot;طی فاکتور INV #180-Adish-typeB(176)"/>
    <n v="781960019"/>
    <n v="0"/>
    <n v="781960019"/>
    <n v="49"/>
    <n v="11"/>
    <s v="800005"/>
    <s v=""/>
    <s v="داراییهای جاری"/>
    <s v="1"/>
    <x v="5"/>
    <x v="5"/>
    <s v="موجودی کالا"/>
    <s v="15921"/>
    <s v="انبار روباز پایپینگ(AG&amp; UG)"/>
    <s v="800005"/>
    <s v="Store"/>
    <s v=""/>
    <s v=""/>
  </r>
  <r>
    <n v="183739"/>
    <n v="1355"/>
    <x v="80"/>
    <s v="1401/08/03"/>
    <s v="ایمن سهند آریا-بابت خرید TUBI , GALVANIZED CARBON STEEL PIPE SMLS SCH 40 , ASTM A 106 , 1&quot;طی فاکتور INV #180-Adish-typeB(176)"/>
    <n v="636479085"/>
    <n v="0"/>
    <n v="636479085"/>
    <n v="49"/>
    <n v="11"/>
    <s v="800005"/>
    <s v=""/>
    <s v="داراییهای جاری"/>
    <s v="1"/>
    <x v="5"/>
    <x v="5"/>
    <s v="موجودی کالا"/>
    <s v="15921"/>
    <s v="انبار روباز پایپینگ(AG&amp; UG)"/>
    <s v="800005"/>
    <s v="Store"/>
    <s v=""/>
    <s v=""/>
  </r>
  <r>
    <n v="183740"/>
    <n v="1355"/>
    <x v="80"/>
    <s v="1401/08/03"/>
    <s v="ایمن سهند آریا-بابت خرید TUBI , GALVANIZED CARBON STEEL PIPE SMLS SCH 40 , ASTM A 106 , 1.1/2&quot;طی فاکتور INV #180-Adish-typeB(176)"/>
    <n v="472813035"/>
    <n v="0"/>
    <n v="472813035"/>
    <n v="49"/>
    <n v="11"/>
    <s v="800005"/>
    <s v=""/>
    <s v="داراییهای جاری"/>
    <s v="1"/>
    <x v="5"/>
    <x v="5"/>
    <s v="موجودی کالا"/>
    <s v="15921"/>
    <s v="انبار روباز پایپینگ(AG&amp; UG)"/>
    <s v="800005"/>
    <s v="Store"/>
    <s v=""/>
    <s v=""/>
  </r>
  <r>
    <n v="183743"/>
    <n v="1355"/>
    <x v="80"/>
    <s v="1401/08/03"/>
    <s v="ایمن سهند آریا-بابت خرید TUBI , GALVANIZED CARBON STEEL PIPE SMLS SCH 40 , ASTM A 106 , 1.1/4&quot;طی فاکتور INV #180-Adish-typeB(176)"/>
    <n v="345517218"/>
    <n v="0"/>
    <n v="345517218"/>
    <n v="49"/>
    <n v="11"/>
    <s v="800005"/>
    <s v=""/>
    <s v="داراییهای جاری"/>
    <s v="1"/>
    <x v="5"/>
    <x v="5"/>
    <s v="موجودی کالا"/>
    <s v="15921"/>
    <s v="انبار روباز پایپینگ(AG&amp; UG)"/>
    <s v="800005"/>
    <s v="Store"/>
    <s v=""/>
    <s v=""/>
  </r>
  <r>
    <n v="183744"/>
    <n v="1355"/>
    <x v="80"/>
    <s v="1401/08/03"/>
    <s v="ایمن سهند آریا-بابت خرید TUBI , GALVANIZED CARBON STEEL PIPE SMLS SCH 40 , ASTM A 106 , 4&quot;طی فاکتور INV #180-Adish-typeB(176)"/>
    <n v="344607962"/>
    <n v="0"/>
    <n v="344607962"/>
    <n v="49"/>
    <n v="11"/>
    <s v="800005"/>
    <s v=""/>
    <s v="داراییهای جاری"/>
    <s v="1"/>
    <x v="5"/>
    <x v="5"/>
    <s v="موجودی کالا"/>
    <s v="15921"/>
    <s v="انبار روباز پایپینگ(AG&amp; UG)"/>
    <s v="800005"/>
    <s v="Store"/>
    <s v=""/>
    <s v=""/>
  </r>
  <r>
    <n v="183745"/>
    <n v="1355"/>
    <x v="80"/>
    <s v="1401/08/03"/>
    <s v="ایمن سهند آریا-بابت خرید TUBI , GALVANIZED CARBON STEEL PIPE SMLS SCH 40 , ASTM A 106 , 2.1/2&quot;طی فاکتور INV #180-Adish-typeB(176)"/>
    <n v="309146984"/>
    <n v="0"/>
    <n v="309146984"/>
    <n v="49"/>
    <n v="11"/>
    <s v="800005"/>
    <s v=""/>
    <s v="داراییهای جاری"/>
    <s v="1"/>
    <x v="5"/>
    <x v="5"/>
    <s v="موجودی کالا"/>
    <s v="15921"/>
    <s v="انبار روباز پایپینگ(AG&amp; UG)"/>
    <s v="800005"/>
    <s v="Store"/>
    <s v=""/>
    <s v=""/>
  </r>
  <r>
    <n v="183750"/>
    <n v="1355"/>
    <x v="80"/>
    <s v="1401/08/03"/>
    <s v="ایمن سهند آریا-بابت خرید TUBI , GALVANIZED CARBON STEEL PIPE SMLS SCH 40 , ASTM A 106 , 3/4&quot;طی فاکتور INV #180-Adish-typeB(176)"/>
    <n v="127295817"/>
    <n v="0"/>
    <n v="127295817"/>
    <n v="49"/>
    <n v="11"/>
    <s v="800005"/>
    <s v=""/>
    <s v="داراییهای جاری"/>
    <s v="1"/>
    <x v="5"/>
    <x v="5"/>
    <s v="موجودی کالا"/>
    <s v="15921"/>
    <s v="انبار روباز پایپینگ(AG&amp; UG)"/>
    <s v="800005"/>
    <s v="Store"/>
    <s v=""/>
    <s v=""/>
  </r>
  <r>
    <n v="183755"/>
    <n v="1355"/>
    <x v="80"/>
    <s v="1401/08/03"/>
    <s v="ایمن سهند آریا-بابت خرید TUBI , GALVANIZED CARBON STEEL PIPE SMLS SCH 40 , ASTM A 106 , 3&quot;طی فاکتور INV #180-Adish-typeB(176)"/>
    <n v="109110700"/>
    <n v="0"/>
    <n v="109110700"/>
    <n v="49"/>
    <n v="11"/>
    <s v="800005"/>
    <s v=""/>
    <s v="داراییهای جاری"/>
    <s v="1"/>
    <x v="5"/>
    <x v="5"/>
    <s v="موجودی کالا"/>
    <s v="15921"/>
    <s v="انبار روباز پایپینگ(AG&amp; UG)"/>
    <s v="800005"/>
    <s v="Store"/>
    <s v=""/>
    <s v=""/>
  </r>
  <r>
    <n v="183788"/>
    <n v="1355"/>
    <x v="80"/>
    <s v="1401/08/03"/>
    <s v="ایمن سهند آریا-بابت خرید TUBI , GALVANIZED CARBON STEEL PIPE SMLS SCH 40 , ASTM A 106 , 1/2&quot;طی فاکتور INV #180-Adish-typeB(176)"/>
    <n v="18185117"/>
    <n v="0"/>
    <n v="18185117"/>
    <n v="49"/>
    <n v="11"/>
    <s v="800005"/>
    <s v=""/>
    <s v="داراییهای جاری"/>
    <s v="1"/>
    <x v="5"/>
    <x v="5"/>
    <s v="موجودی کالا"/>
    <s v="15921"/>
    <s v="انبار روباز پایپینگ(AG&amp; UG)"/>
    <s v="800005"/>
    <s v="Store"/>
    <s v=""/>
    <s v=""/>
  </r>
  <r>
    <n v="144995"/>
    <n v="1376"/>
    <x v="102"/>
    <s v="1401/08/08"/>
    <s v="اتصالات استیل آراز(دقیق سازان آراز)-بابت خرید PIPE XS  A672-B60 CL22 BE EFW 100% RT, ASME B36.10M,34&quot;طی فاکتور 1401102"/>
    <n v="7491112200"/>
    <n v="0"/>
    <n v="7491112200"/>
    <n v="49"/>
    <n v="11"/>
    <s v="800005"/>
    <s v=""/>
    <s v="داراییهای جاری"/>
    <s v="1"/>
    <x v="5"/>
    <x v="5"/>
    <s v="موجودی کالا"/>
    <s v="15921"/>
    <s v="انبار روباز پایپینگ(AG&amp; UG)"/>
    <s v="800005"/>
    <s v="Store"/>
    <s v=""/>
    <s v=""/>
  </r>
  <r>
    <n v="183387"/>
    <n v="1421"/>
    <x v="85"/>
    <s v="1401/08/14"/>
    <s v="Energy &amp; Water International FZE-(فرآب اینترنشنال)-بابت خرید Spare Parts Kits Type 459 for Actual Orifice diameter d0=13طی فاکتور INV #138-Adish-typeA(187)"/>
    <n v="2617664525"/>
    <n v="0"/>
    <n v="2617664525"/>
    <n v="49"/>
    <n v="11"/>
    <s v="800005"/>
    <s v=""/>
    <s v="داراییهای جاری"/>
    <s v="1"/>
    <x v="5"/>
    <x v="5"/>
    <s v="موجودی کالا"/>
    <s v="15921"/>
    <s v="انبار روباز پایپینگ(AG&amp; UG)"/>
    <s v="800005"/>
    <s v="Store"/>
    <s v=""/>
    <s v=""/>
  </r>
  <r>
    <n v="183388"/>
    <n v="1421"/>
    <x v="85"/>
    <s v="1401/08/14"/>
    <s v="Energy &amp; Water International FZE-(فرآب اینترنشنال)-بابت خرید Spare parts Male NPT Inlet Body type 459 ,3/4&quot;طی فاکتور INV #138-Adish-typeA(187)"/>
    <n v="2617664525"/>
    <n v="0"/>
    <n v="2617664525"/>
    <n v="49"/>
    <n v="11"/>
    <s v="800005"/>
    <s v=""/>
    <s v="داراییهای جاری"/>
    <s v="1"/>
    <x v="5"/>
    <x v="5"/>
    <s v="موجودی کالا"/>
    <s v="15921"/>
    <s v="انبار روباز پایپینگ(AG&amp; UG)"/>
    <s v="800005"/>
    <s v="Store"/>
    <s v=""/>
    <s v=""/>
  </r>
  <r>
    <n v="183389"/>
    <n v="1421"/>
    <x v="85"/>
    <s v="1401/08/14"/>
    <s v="Energy &amp; Water International FZE-(فرآب اینترنشنال)-بابت خرید Pressure Safety Relief Valveطی فاکتور INV #138-Adish-typeA(187)"/>
    <n v="747904150"/>
    <n v="0"/>
    <n v="747904150"/>
    <n v="49"/>
    <n v="11"/>
    <s v="800005"/>
    <s v=""/>
    <s v="داراییهای جاری"/>
    <s v="1"/>
    <x v="5"/>
    <x v="5"/>
    <s v="موجودی کالا"/>
    <s v="15921"/>
    <s v="انبار روباز پایپینگ(AG&amp; UG)"/>
    <s v="800005"/>
    <s v="Store"/>
    <s v=""/>
    <s v=""/>
  </r>
  <r>
    <n v="183390"/>
    <n v="1421"/>
    <x v="85"/>
    <s v="1401/08/14"/>
    <s v="Energy &amp; Water International FZE-(فرآب اینترنشنال)-بابت خرید Spare Parts Kits For Inlet Safety Valve Flange Class :150~600 , Orfice Type :Dطی فاکتور INV #138-Adish-typeA(187)"/>
    <n v="747904150"/>
    <n v="0"/>
    <n v="747904150"/>
    <n v="49"/>
    <n v="11"/>
    <s v="800005"/>
    <s v=""/>
    <s v="داراییهای جاری"/>
    <s v="1"/>
    <x v="5"/>
    <x v="5"/>
    <s v="موجودی کالا"/>
    <s v="15921"/>
    <s v="انبار روباز پایپینگ(AG&amp; UG)"/>
    <s v="800005"/>
    <s v="Store"/>
    <s v=""/>
    <s v=""/>
  </r>
  <r>
    <n v="183391"/>
    <n v="1421"/>
    <x v="85"/>
    <s v="1401/08/14"/>
    <s v="Energy &amp; Water International FZE-(فرآب اینترنشنال)-بابت خرید Spare parts Disck 316L stellited,Type 526 / Orifice D/ Flange Class 150~600طی فاکتور INV #138-Adish-typeA(187)"/>
    <n v="747904150"/>
    <n v="0"/>
    <n v="747904150"/>
    <n v="49"/>
    <n v="11"/>
    <s v="800005"/>
    <s v=""/>
    <s v="داراییهای جاری"/>
    <s v="1"/>
    <x v="5"/>
    <x v="5"/>
    <s v="موجودی کالا"/>
    <s v="15921"/>
    <s v="انبار روباز پایپینگ(AG&amp; UG)"/>
    <s v="800005"/>
    <s v="Store"/>
    <s v=""/>
    <s v=""/>
  </r>
  <r>
    <n v="183392"/>
    <n v="1421"/>
    <x v="85"/>
    <s v="1401/08/14"/>
    <s v="Energy &amp; Water International FZE-(فرآب اینترنشنال)-بابت خرید Spare parts Bellows ,Type 526 / Orifice D / Flange Class 150~300طی فاکتور INV #138-Adish-typeA(187)"/>
    <n v="747904150"/>
    <n v="0"/>
    <n v="747904150"/>
    <n v="49"/>
    <n v="11"/>
    <s v="800005"/>
    <s v=""/>
    <s v="داراییهای جاری"/>
    <s v="1"/>
    <x v="5"/>
    <x v="5"/>
    <s v="موجودی کالا"/>
    <s v="15921"/>
    <s v="انبار روباز پایپینگ(AG&amp; UG)"/>
    <s v="800005"/>
    <s v="Store"/>
    <s v=""/>
    <s v=""/>
  </r>
  <r>
    <n v="183393"/>
    <n v="1421"/>
    <x v="85"/>
    <s v="1401/08/14"/>
    <s v="Energy &amp; Water International FZE-(فرآب اینترنشنال)-بابت خرید Spare parts Nozzle ,Type 526 / Orifice E / Flange Class 150~600طی فاکتور INV #138-Adish-typeA(187)"/>
    <n v="747904150"/>
    <n v="0"/>
    <n v="747904150"/>
    <n v="49"/>
    <n v="11"/>
    <s v="800005"/>
    <s v=""/>
    <s v="داراییهای جاری"/>
    <s v="1"/>
    <x v="5"/>
    <x v="5"/>
    <s v="موجودی کالا"/>
    <s v="15921"/>
    <s v="انبار روباز پایپینگ(AG&amp; UG)"/>
    <s v="800005"/>
    <s v="Store"/>
    <s v=""/>
    <s v=""/>
  </r>
  <r>
    <n v="183394"/>
    <n v="1421"/>
    <x v="85"/>
    <s v="1401/08/14"/>
    <s v="Energy &amp; Water International FZE-(فرآب اینترنشنال)-بابت خرید Spare parts Disck 316L stellited,Type 526 / Orifice H/ Flange Class 300~1500طی فاکتور INV #138-Adish-typeA(187)"/>
    <n v="373952145"/>
    <n v="0"/>
    <n v="373952145"/>
    <n v="49"/>
    <n v="11"/>
    <s v="800005"/>
    <s v=""/>
    <s v="داراییهای جاری"/>
    <s v="1"/>
    <x v="5"/>
    <x v="5"/>
    <s v="موجودی کالا"/>
    <s v="15921"/>
    <s v="انبار روباز پایپینگ(AG&amp; UG)"/>
    <s v="800005"/>
    <s v="Store"/>
    <s v=""/>
    <s v=""/>
  </r>
  <r>
    <n v="183395"/>
    <n v="1421"/>
    <x v="85"/>
    <s v="1401/08/14"/>
    <s v="Energy &amp; Water International FZE-(فرآب اینترنشنال)-بابت خرید Pressure Safety Valve,BELLOWS type,8&quot;X10&quot;طی فاکتور INV #138-Adish-typeA(187)"/>
    <n v="373952075"/>
    <n v="0"/>
    <n v="373952075"/>
    <n v="49"/>
    <n v="11"/>
    <s v="800005"/>
    <s v=""/>
    <s v="داراییهای جاری"/>
    <s v="1"/>
    <x v="5"/>
    <x v="5"/>
    <s v="موجودی کالا"/>
    <s v="15921"/>
    <s v="انبار روباز پایپینگ(AG&amp; UG)"/>
    <s v="800005"/>
    <s v="Store"/>
    <s v=""/>
    <s v=""/>
  </r>
  <r>
    <n v="183396"/>
    <n v="1421"/>
    <x v="85"/>
    <s v="1401/08/14"/>
    <s v="Energy &amp; Water International FZE-(فرآب اینترنشنال)-بابت خرید Pressure Safety Valve,BELLOWS type,8&quot;X10&quot;طی فاکتور INV #138-Adish-typeA(187)"/>
    <n v="373952075"/>
    <n v="0"/>
    <n v="373952075"/>
    <n v="49"/>
    <n v="11"/>
    <s v="800005"/>
    <s v=""/>
    <s v="داراییهای جاری"/>
    <s v="1"/>
    <x v="5"/>
    <x v="5"/>
    <s v="موجودی کالا"/>
    <s v="15921"/>
    <s v="انبار روباز پایپینگ(AG&amp; UG)"/>
    <s v="800005"/>
    <s v="Store"/>
    <s v=""/>
    <s v=""/>
  </r>
  <r>
    <n v="183397"/>
    <n v="1421"/>
    <x v="85"/>
    <s v="1401/08/14"/>
    <s v="Energy &amp; Water International FZE-(فرآب اینترنشنال)-بابت خرید Pressure Safety Valve, CONVENTIONAL type,6&quot;X10&quot;طی فاکتور INV #138-Adish-typeA(187)"/>
    <n v="373952075"/>
    <n v="0"/>
    <n v="373952075"/>
    <n v="49"/>
    <n v="11"/>
    <s v="800005"/>
    <s v=""/>
    <s v="داراییهای جاری"/>
    <s v="1"/>
    <x v="5"/>
    <x v="5"/>
    <s v="موجودی کالا"/>
    <s v="15921"/>
    <s v="انبار روباز پایپینگ(AG&amp; UG)"/>
    <s v="800005"/>
    <s v="Store"/>
    <s v=""/>
    <s v=""/>
  </r>
  <r>
    <n v="183398"/>
    <n v="1421"/>
    <x v="85"/>
    <s v="1401/08/14"/>
    <s v="Energy &amp; Water International FZE-(فرآب اینترنشنال)-بابت خرید Pressure Safety Valve,BELLOWS type,8&quot;X10&quot;طی فاکتور INV #138-Adish-typeA(187)"/>
    <n v="373952075"/>
    <n v="0"/>
    <n v="373952075"/>
    <n v="49"/>
    <n v="11"/>
    <s v="800005"/>
    <s v=""/>
    <s v="داراییهای جاری"/>
    <s v="1"/>
    <x v="5"/>
    <x v="5"/>
    <s v="موجودی کالا"/>
    <s v="15921"/>
    <s v="انبار روباز پایپینگ(AG&amp; UG)"/>
    <s v="800005"/>
    <s v="Store"/>
    <s v=""/>
    <s v=""/>
  </r>
  <r>
    <n v="183399"/>
    <n v="1421"/>
    <x v="85"/>
    <s v="1401/08/14"/>
    <s v="Energy &amp; Water International FZE-(فرآب اینترنشنال)-بابت خرید Pressure Safety Valve,BELLOWS type,6&quot;X8&quot;طی فاکتور INV #138-Adish-typeA(187)"/>
    <n v="373952075"/>
    <n v="0"/>
    <n v="373952075"/>
    <n v="49"/>
    <n v="11"/>
    <s v="800005"/>
    <s v=""/>
    <s v="داراییهای جاری"/>
    <s v="1"/>
    <x v="5"/>
    <x v="5"/>
    <s v="موجودی کالا"/>
    <s v="15921"/>
    <s v="انبار روباز پایپینگ(AG&amp; UG)"/>
    <s v="800005"/>
    <s v="Store"/>
    <s v=""/>
    <s v=""/>
  </r>
  <r>
    <n v="183400"/>
    <n v="1421"/>
    <x v="85"/>
    <s v="1401/08/14"/>
    <s v="Energy &amp; Water International FZE-(فرآب اینترنشنال)-بابت خرید Pressure Safety Valve,BELLOWS type,6&quot;X8&quot;طی فاکتور INV #138-Adish-typeA(187)"/>
    <n v="373952075"/>
    <n v="0"/>
    <n v="373952075"/>
    <n v="49"/>
    <n v="11"/>
    <s v="800005"/>
    <s v=""/>
    <s v="داراییهای جاری"/>
    <s v="1"/>
    <x v="5"/>
    <x v="5"/>
    <s v="موجودی کالا"/>
    <s v="15921"/>
    <s v="انبار روباز پایپینگ(AG&amp; UG)"/>
    <s v="800005"/>
    <s v="Store"/>
    <s v=""/>
    <s v=""/>
  </r>
  <r>
    <n v="183401"/>
    <n v="1421"/>
    <x v="85"/>
    <s v="1401/08/14"/>
    <s v="Energy &amp; Water International FZE-(فرآب اینترنشنال)-بابت خرید Pressure Safety Valve,BELLOWS type,8&quot;X10&quot;طی فاکتور INV #138-Adish-typeA(187)"/>
    <n v="373952075"/>
    <n v="0"/>
    <n v="373952075"/>
    <n v="49"/>
    <n v="11"/>
    <s v="800005"/>
    <s v=""/>
    <s v="داراییهای جاری"/>
    <s v="1"/>
    <x v="5"/>
    <x v="5"/>
    <s v="موجودی کالا"/>
    <s v="15921"/>
    <s v="انبار روباز پایپینگ(AG&amp; UG)"/>
    <s v="800005"/>
    <s v="Store"/>
    <s v=""/>
    <s v=""/>
  </r>
  <r>
    <n v="183402"/>
    <n v="1421"/>
    <x v="85"/>
    <s v="1401/08/14"/>
    <s v="Energy &amp; Water International FZE-(فرآب اینترنشنال)-بابت خرید Pressure Safety Valve,BELLOWS type,8&quot;X10&quot;طی فاکتور INV #138-Adish-typeA(187)"/>
    <n v="373952075"/>
    <n v="0"/>
    <n v="373952075"/>
    <n v="49"/>
    <n v="11"/>
    <s v="800005"/>
    <s v=""/>
    <s v="داراییهای جاری"/>
    <s v="1"/>
    <x v="5"/>
    <x v="5"/>
    <s v="موجودی کالا"/>
    <s v="15921"/>
    <s v="انبار روباز پایپینگ(AG&amp; UG)"/>
    <s v="800005"/>
    <s v="Store"/>
    <s v=""/>
    <s v=""/>
  </r>
  <r>
    <n v="183403"/>
    <n v="1421"/>
    <x v="85"/>
    <s v="1401/08/14"/>
    <s v="Energy &amp; Water International FZE-(فرآب اینترنشنال)-بابت خرید Pressure Safety Valve, CONVENTIONAL type,1&quot;X2&quot;طی فاکتور INV #138-Adish-typeA(187)"/>
    <n v="373952075"/>
    <n v="0"/>
    <n v="373952075"/>
    <n v="49"/>
    <n v="11"/>
    <s v="800005"/>
    <s v=""/>
    <s v="داراییهای جاری"/>
    <s v="1"/>
    <x v="5"/>
    <x v="5"/>
    <s v="موجودی کالا"/>
    <s v="15921"/>
    <s v="انبار روباز پایپینگ(AG&amp; UG)"/>
    <s v="800005"/>
    <s v="Store"/>
    <s v=""/>
    <s v=""/>
  </r>
  <r>
    <n v="183404"/>
    <n v="1421"/>
    <x v="85"/>
    <s v="1401/08/14"/>
    <s v="Energy &amp; Water International FZE-(فرآب اینترنشنال)-بابت خرید Pressure Safety Relief Valveطی فاکتور INV #138-Adish-typeA(187)"/>
    <n v="373952075"/>
    <n v="0"/>
    <n v="373952075"/>
    <n v="49"/>
    <n v="11"/>
    <s v="800005"/>
    <s v=""/>
    <s v="داراییهای جاری"/>
    <s v="1"/>
    <x v="5"/>
    <x v="5"/>
    <s v="موجودی کالا"/>
    <s v="15921"/>
    <s v="انبار روباز پایپینگ(AG&amp; UG)"/>
    <s v="800005"/>
    <s v="Store"/>
    <s v=""/>
    <s v=""/>
  </r>
  <r>
    <n v="183405"/>
    <n v="1421"/>
    <x v="85"/>
    <s v="1401/08/14"/>
    <s v="Energy &amp; Water International FZE-(فرآب اینترنشنال)-بابت خرید Pressure Safety Valve, CONVENTIONAL type,3&quot;X4&quot;طی فاکتور INV #138-Adish-typeA(187)"/>
    <n v="373952075"/>
    <n v="0"/>
    <n v="373952075"/>
    <n v="49"/>
    <n v="11"/>
    <s v="800005"/>
    <s v=""/>
    <s v="داراییهای جاری"/>
    <s v="1"/>
    <x v="5"/>
    <x v="5"/>
    <s v="موجودی کالا"/>
    <s v="15921"/>
    <s v="انبار روباز پایپینگ(AG&amp; UG)"/>
    <s v="800005"/>
    <s v="Store"/>
    <s v=""/>
    <s v=""/>
  </r>
  <r>
    <n v="183406"/>
    <n v="1421"/>
    <x v="85"/>
    <s v="1401/08/14"/>
    <s v="Energy &amp; Water International FZE-(فرآب اینترنشنال)-بابت خرید Pressure Safety Valve,BELLOWS type,3&quot;X4&quot;طی فاکتور INV #138-Adish-typeA(187)"/>
    <n v="373952075"/>
    <n v="0"/>
    <n v="373952075"/>
    <n v="49"/>
    <n v="11"/>
    <s v="800005"/>
    <s v=""/>
    <s v="داراییهای جاری"/>
    <s v="1"/>
    <x v="5"/>
    <x v="5"/>
    <s v="موجودی کالا"/>
    <s v="15921"/>
    <s v="انبار روباز پایپینگ(AG&amp; UG)"/>
    <s v="800005"/>
    <s v="Store"/>
    <s v=""/>
    <s v=""/>
  </r>
  <r>
    <n v="183407"/>
    <n v="1421"/>
    <x v="85"/>
    <s v="1401/08/14"/>
    <s v="Energy &amp; Water International FZE-(فرآب اینترنشنال)-بابت خرید Pressure Safety Valve,BELLOWS type,4&quot;X6&quot;طی فاکتور INV #138-Adish-typeA(187)"/>
    <n v="373952075"/>
    <n v="0"/>
    <n v="373952075"/>
    <n v="49"/>
    <n v="11"/>
    <s v="800005"/>
    <s v=""/>
    <s v="داراییهای جاری"/>
    <s v="1"/>
    <x v="5"/>
    <x v="5"/>
    <s v="موجودی کالا"/>
    <s v="15921"/>
    <s v="انبار روباز پایپینگ(AG&amp; UG)"/>
    <s v="800005"/>
    <s v="Store"/>
    <s v=""/>
    <s v=""/>
  </r>
  <r>
    <n v="183408"/>
    <n v="1421"/>
    <x v="85"/>
    <s v="1401/08/14"/>
    <s v="Energy &amp; Water International FZE-(فرآب اینترنشنال)-بابت خرید Pressure Safety Valve,BELLOWS type,6&quot;X8&quot;طی فاکتور INV #138-Adish-typeA(187)"/>
    <n v="373952075"/>
    <n v="0"/>
    <n v="373952075"/>
    <n v="49"/>
    <n v="11"/>
    <s v="800005"/>
    <s v=""/>
    <s v="داراییهای جاری"/>
    <s v="1"/>
    <x v="5"/>
    <x v="5"/>
    <s v="موجودی کالا"/>
    <s v="15921"/>
    <s v="انبار روباز پایپینگ(AG&amp; UG)"/>
    <s v="800005"/>
    <s v="Store"/>
    <s v=""/>
    <s v=""/>
  </r>
  <r>
    <n v="183409"/>
    <n v="1421"/>
    <x v="85"/>
    <s v="1401/08/14"/>
    <s v="Energy &amp; Water International FZE-(فرآب اینترنشنال)-بابت خرید Pressure Safety Valve,BELLOWS type,1 1/2&quot;X3&quot;طی فاکتور INV #138-Adish-typeA(187)"/>
    <n v="373952075"/>
    <n v="0"/>
    <n v="373952075"/>
    <n v="49"/>
    <n v="11"/>
    <s v="800005"/>
    <s v=""/>
    <s v="داراییهای جاری"/>
    <s v="1"/>
    <x v="5"/>
    <x v="5"/>
    <s v="موجودی کالا"/>
    <s v="15921"/>
    <s v="انبار روباز پایپینگ(AG&amp; UG)"/>
    <s v="800005"/>
    <s v="Store"/>
    <s v=""/>
    <s v=""/>
  </r>
  <r>
    <n v="183410"/>
    <n v="1421"/>
    <x v="85"/>
    <s v="1401/08/14"/>
    <s v="Energy &amp; Water International FZE-(فرآب اینترنشنال)-بابت خرید Pressure Safety Valve,BELLOWS type,2&quot;X3&quot;طی فاکتور INV #138-Adish-typeA(187)"/>
    <n v="373952075"/>
    <n v="0"/>
    <n v="373952075"/>
    <n v="49"/>
    <n v="11"/>
    <s v="800005"/>
    <s v=""/>
    <s v="داراییهای جاری"/>
    <s v="1"/>
    <x v="5"/>
    <x v="5"/>
    <s v="موجودی کالا"/>
    <s v="15921"/>
    <s v="انبار روباز پایپینگ(AG&amp; UG)"/>
    <s v="800005"/>
    <s v="Store"/>
    <s v=""/>
    <s v=""/>
  </r>
  <r>
    <n v="183411"/>
    <n v="1421"/>
    <x v="85"/>
    <s v="1401/08/14"/>
    <s v="Energy &amp; Water International FZE-(فرآب اینترنشنال)-بابت خرید Pressure Safety Valve,BELLOWS type,4&quot;X6&quot;طی فاکتور INV #138-Adish-typeA(187)"/>
    <n v="373952075"/>
    <n v="0"/>
    <n v="373952075"/>
    <n v="49"/>
    <n v="11"/>
    <s v="800005"/>
    <s v=""/>
    <s v="داراییهای جاری"/>
    <s v="1"/>
    <x v="5"/>
    <x v="5"/>
    <s v="موجودی کالا"/>
    <s v="15921"/>
    <s v="انبار روباز پایپینگ(AG&amp; UG)"/>
    <s v="800005"/>
    <s v="Store"/>
    <s v=""/>
    <s v=""/>
  </r>
  <r>
    <n v="183412"/>
    <n v="1421"/>
    <x v="85"/>
    <s v="1401/08/14"/>
    <s v="Energy &amp; Water International FZE-(فرآب اینترنشنال)-بابت خرید Pressure Safety Valve,BELLOWS type,2&quot;X3&quot;طی فاکتور INV #138-Adish-typeA(187)"/>
    <n v="373952075"/>
    <n v="0"/>
    <n v="373952075"/>
    <n v="49"/>
    <n v="11"/>
    <s v="800005"/>
    <s v=""/>
    <s v="داراییهای جاری"/>
    <s v="1"/>
    <x v="5"/>
    <x v="5"/>
    <s v="موجودی کالا"/>
    <s v="15921"/>
    <s v="انبار روباز پایپینگ(AG&amp; UG)"/>
    <s v="800005"/>
    <s v="Store"/>
    <s v=""/>
    <s v=""/>
  </r>
  <r>
    <n v="183413"/>
    <n v="1421"/>
    <x v="85"/>
    <s v="1401/08/14"/>
    <s v="Energy &amp; Water International FZE-(فرآب اینترنشنال)-بابت خرید Pressure Safety Valve, CONVENTIONAL type,3&quot;X4&quot;طی فاکتور INV #138-Adish-typeA(187)"/>
    <n v="373952075"/>
    <n v="0"/>
    <n v="373952075"/>
    <n v="49"/>
    <n v="11"/>
    <s v="800005"/>
    <s v=""/>
    <s v="داراییهای جاری"/>
    <s v="1"/>
    <x v="5"/>
    <x v="5"/>
    <s v="موجودی کالا"/>
    <s v="15921"/>
    <s v="انبار روباز پایپینگ(AG&amp; UG)"/>
    <s v="800005"/>
    <s v="Store"/>
    <s v=""/>
    <s v=""/>
  </r>
  <r>
    <n v="183414"/>
    <n v="1421"/>
    <x v="85"/>
    <s v="1401/08/14"/>
    <s v="Energy &amp; Water International FZE-(فرآب اینترنشنال)-بابت خرید Pressure Safety Valve,BELLOWS type,3&quot;X4&quot;طی فاکتور INV #138-Adish-typeA(187)"/>
    <n v="373952075"/>
    <n v="0"/>
    <n v="373952075"/>
    <n v="49"/>
    <n v="11"/>
    <s v="800005"/>
    <s v=""/>
    <s v="داراییهای جاری"/>
    <s v="1"/>
    <x v="5"/>
    <x v="5"/>
    <s v="موجودی کالا"/>
    <s v="15921"/>
    <s v="انبار روباز پایپینگ(AG&amp; UG)"/>
    <s v="800005"/>
    <s v="Store"/>
    <s v=""/>
    <s v=""/>
  </r>
  <r>
    <n v="183415"/>
    <n v="1421"/>
    <x v="85"/>
    <s v="1401/08/14"/>
    <s v="Energy &amp; Water International FZE-(فرآب اینترنشنال)-بابت خرید Pressure Safety Valve,BELLOWS type,2&quot;X3&quot;طی فاکتور INV #138-Adish-typeA(187)"/>
    <n v="373952075"/>
    <n v="0"/>
    <n v="373952075"/>
    <n v="49"/>
    <n v="11"/>
    <s v="800005"/>
    <s v=""/>
    <s v="داراییهای جاری"/>
    <s v="1"/>
    <x v="5"/>
    <x v="5"/>
    <s v="موجودی کالا"/>
    <s v="15921"/>
    <s v="انبار روباز پایپینگ(AG&amp; UG)"/>
    <s v="800005"/>
    <s v="Store"/>
    <s v=""/>
    <s v=""/>
  </r>
  <r>
    <n v="183416"/>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17"/>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18"/>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19"/>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20"/>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21"/>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22"/>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23"/>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24"/>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25"/>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26"/>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27"/>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28"/>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29"/>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30"/>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31"/>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32"/>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33"/>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34"/>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35"/>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36"/>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37"/>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38"/>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39"/>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40"/>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41"/>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42"/>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43"/>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44"/>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45"/>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46"/>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47"/>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48"/>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49"/>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50"/>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51"/>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52"/>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53"/>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54"/>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55"/>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56"/>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57"/>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58"/>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59"/>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60"/>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61"/>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62"/>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63"/>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64"/>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65"/>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66"/>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67"/>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68"/>
    <n v="1421"/>
    <x v="85"/>
    <s v="1401/08/14"/>
    <s v="Energy &amp; Water International FZE-(فرآب اینترنشنال)-بابت خرید Pressure Safety Valve,BELLOWS type,1&quot;X2&quot;طی فاکتور INV #138-Adish-typeA(187)"/>
    <n v="373952075"/>
    <n v="0"/>
    <n v="373952075"/>
    <n v="49"/>
    <n v="11"/>
    <s v="800005"/>
    <s v=""/>
    <s v="داراییهای جاری"/>
    <s v="1"/>
    <x v="5"/>
    <x v="5"/>
    <s v="موجودی کالا"/>
    <s v="15921"/>
    <s v="انبار روباز پایپینگ(AG&amp; UG)"/>
    <s v="800005"/>
    <s v="Store"/>
    <s v=""/>
    <s v=""/>
  </r>
  <r>
    <n v="183469"/>
    <n v="1421"/>
    <x v="85"/>
    <s v="1401/08/14"/>
    <s v="Energy &amp; Water International FZE-(فرآب اینترنشنال)-بابت خرید Pressure Safety Valve,BELLOWS type,1&quot;X2&quot;طی فاکتور INV #138-Adish-typeA(187)"/>
    <n v="373952075"/>
    <n v="0"/>
    <n v="373952075"/>
    <n v="49"/>
    <n v="11"/>
    <s v="800005"/>
    <s v=""/>
    <s v="داراییهای جاری"/>
    <s v="1"/>
    <x v="5"/>
    <x v="5"/>
    <s v="موجودی کالا"/>
    <s v="15921"/>
    <s v="انبار روباز پایپینگ(AG&amp; UG)"/>
    <s v="800005"/>
    <s v="Store"/>
    <s v=""/>
    <s v=""/>
  </r>
  <r>
    <n v="183470"/>
    <n v="1421"/>
    <x v="85"/>
    <s v="1401/08/14"/>
    <s v="Energy &amp; Water International FZE-(فرآب اینترنشنال)-بابت خرید Pressure Safety Valve,BELLOWS type,1&quot;X2&quot;طی فاکتور INV #138-Adish-typeA(187)"/>
    <n v="373952075"/>
    <n v="0"/>
    <n v="373952075"/>
    <n v="49"/>
    <n v="11"/>
    <s v="800005"/>
    <s v=""/>
    <s v="داراییهای جاری"/>
    <s v="1"/>
    <x v="5"/>
    <x v="5"/>
    <s v="موجودی کالا"/>
    <s v="15921"/>
    <s v="انبار روباز پایپینگ(AG&amp; UG)"/>
    <s v="800005"/>
    <s v="Store"/>
    <s v=""/>
    <s v=""/>
  </r>
  <r>
    <n v="183471"/>
    <n v="1421"/>
    <x v="85"/>
    <s v="1401/08/14"/>
    <s v="Energy &amp; Water International FZE-(فرآب اینترنشنال)-بابت خرید Pressure Safety Valve, CONVENTIONAL type,1&quot;X2&quot;طی فاکتور INV #138-Adish-typeA(187)"/>
    <n v="373952075"/>
    <n v="0"/>
    <n v="373952075"/>
    <n v="49"/>
    <n v="11"/>
    <s v="800005"/>
    <s v=""/>
    <s v="داراییهای جاری"/>
    <s v="1"/>
    <x v="5"/>
    <x v="5"/>
    <s v="موجودی کالا"/>
    <s v="15921"/>
    <s v="انبار روباز پایپینگ(AG&amp; UG)"/>
    <s v="800005"/>
    <s v="Store"/>
    <s v=""/>
    <s v=""/>
  </r>
  <r>
    <n v="183472"/>
    <n v="1421"/>
    <x v="85"/>
    <s v="1401/08/14"/>
    <s v="Energy &amp; Water International FZE-(فرآب اینترنشنال)-بابت خرید Pressure Safety Valve,BELLOWS type,1&quot;X2&quot;طی فاکتور INV #138-Adish-typeA(187)"/>
    <n v="373952075"/>
    <n v="0"/>
    <n v="373952075"/>
    <n v="49"/>
    <n v="11"/>
    <s v="800005"/>
    <s v=""/>
    <s v="داراییهای جاری"/>
    <s v="1"/>
    <x v="5"/>
    <x v="5"/>
    <s v="موجودی کالا"/>
    <s v="15921"/>
    <s v="انبار روباز پایپینگ(AG&amp; UG)"/>
    <s v="800005"/>
    <s v="Store"/>
    <s v=""/>
    <s v=""/>
  </r>
  <r>
    <n v="183473"/>
    <n v="1421"/>
    <x v="85"/>
    <s v="1401/08/14"/>
    <s v="Energy &amp; Water International FZE-(فرآب اینترنشنال)-بابت خرید Pressure Safety Valve,BELLOWS type,1&quot;X2&quot;طی فاکتور INV #138-Adish-typeA(187)"/>
    <n v="373952075"/>
    <n v="0"/>
    <n v="373952075"/>
    <n v="49"/>
    <n v="11"/>
    <s v="800005"/>
    <s v=""/>
    <s v="داراییهای جاری"/>
    <s v="1"/>
    <x v="5"/>
    <x v="5"/>
    <s v="موجودی کالا"/>
    <s v="15921"/>
    <s v="انبار روباز پایپینگ(AG&amp; UG)"/>
    <s v="800005"/>
    <s v="Store"/>
    <s v=""/>
    <s v=""/>
  </r>
  <r>
    <n v="183474"/>
    <n v="1421"/>
    <x v="85"/>
    <s v="1401/08/14"/>
    <s v="Energy &amp; Water International FZE-(فرآب اینترنشنال)-بابت خرید Pressure Safety Valve,BELLOWS type,1&quot;X2&quot;طی فاکتور INV #138-Adish-typeA(187)"/>
    <n v="373952075"/>
    <n v="0"/>
    <n v="373952075"/>
    <n v="49"/>
    <n v="11"/>
    <s v="800005"/>
    <s v=""/>
    <s v="داراییهای جاری"/>
    <s v="1"/>
    <x v="5"/>
    <x v="5"/>
    <s v="موجودی کالا"/>
    <s v="15921"/>
    <s v="انبار روباز پایپینگ(AG&amp; UG)"/>
    <s v="800005"/>
    <s v="Store"/>
    <s v=""/>
    <s v=""/>
  </r>
  <r>
    <n v="183475"/>
    <n v="1421"/>
    <x v="85"/>
    <s v="1401/08/14"/>
    <s v="Energy &amp; Water International FZE-(فرآب اینترنشنال)-بابت خرید Pressure Safety Valve,BELLOWS type,1&quot;X2&quot;طی فاکتور INV #138-Adish-typeA(187)"/>
    <n v="373952075"/>
    <n v="0"/>
    <n v="373952075"/>
    <n v="49"/>
    <n v="11"/>
    <s v="800005"/>
    <s v=""/>
    <s v="داراییهای جاری"/>
    <s v="1"/>
    <x v="5"/>
    <x v="5"/>
    <s v="موجودی کالا"/>
    <s v="15921"/>
    <s v="انبار روباز پایپینگ(AG&amp; UG)"/>
    <s v="800005"/>
    <s v="Store"/>
    <s v=""/>
    <s v=""/>
  </r>
  <r>
    <n v="183476"/>
    <n v="1421"/>
    <x v="85"/>
    <s v="1401/08/14"/>
    <s v="Energy &amp; Water International FZE-(فرآب اینترنشنال)-بابت خرید Pressure Safety Relief Valveطی فاکتور INV #138-Adish-typeA(187)"/>
    <n v="373952075"/>
    <n v="0"/>
    <n v="373952075"/>
    <n v="49"/>
    <n v="11"/>
    <s v="800005"/>
    <s v=""/>
    <s v="داراییهای جاری"/>
    <s v="1"/>
    <x v="5"/>
    <x v="5"/>
    <s v="موجودی کالا"/>
    <s v="15921"/>
    <s v="انبار روباز پایپینگ(AG&amp; UG)"/>
    <s v="800005"/>
    <s v="Store"/>
    <s v=""/>
    <s v=""/>
  </r>
  <r>
    <n v="183477"/>
    <n v="1421"/>
    <x v="85"/>
    <s v="1401/08/14"/>
    <s v="Energy &amp; Water International FZE-(فرآب اینترنشنال)-بابت خرید Pressure Safety Valve, CONVENTIONAL type,1&quot;X2&quot;طی فاکتور INV #138-Adish-typeA(187)"/>
    <n v="373952075"/>
    <n v="0"/>
    <n v="373952075"/>
    <n v="49"/>
    <n v="11"/>
    <s v="800005"/>
    <s v=""/>
    <s v="داراییهای جاری"/>
    <s v="1"/>
    <x v="5"/>
    <x v="5"/>
    <s v="موجودی کالا"/>
    <s v="15921"/>
    <s v="انبار روباز پایپینگ(AG&amp; UG)"/>
    <s v="800005"/>
    <s v="Store"/>
    <s v=""/>
    <s v=""/>
  </r>
  <r>
    <n v="183478"/>
    <n v="1421"/>
    <x v="85"/>
    <s v="1401/08/14"/>
    <s v="Energy &amp; Water International FZE-(فرآب اینترنشنال)-بابت خرید Pressure Safety Valve,BELLOWS type,1&quot;X2&quot;طی فاکتور INV #138-Adish-typeA(187)"/>
    <n v="373952075"/>
    <n v="0"/>
    <n v="373952075"/>
    <n v="49"/>
    <n v="11"/>
    <s v="800005"/>
    <s v=""/>
    <s v="داراییهای جاری"/>
    <s v="1"/>
    <x v="5"/>
    <x v="5"/>
    <s v="موجودی کالا"/>
    <s v="15921"/>
    <s v="انبار روباز پایپینگ(AG&amp; UG)"/>
    <s v="800005"/>
    <s v="Store"/>
    <s v=""/>
    <s v=""/>
  </r>
  <r>
    <n v="183479"/>
    <n v="1421"/>
    <x v="85"/>
    <s v="1401/08/14"/>
    <s v="Energy &amp; Water International FZE-(فرآب اینترنشنال)-بابت خرید Pressure Safety Valve,BELLOWS type,1&quot;X2&quot;طی فاکتور INV #138-Adish-typeA(187)"/>
    <n v="373952075"/>
    <n v="0"/>
    <n v="373952075"/>
    <n v="49"/>
    <n v="11"/>
    <s v="800005"/>
    <s v=""/>
    <s v="داراییهای جاری"/>
    <s v="1"/>
    <x v="5"/>
    <x v="5"/>
    <s v="موجودی کالا"/>
    <s v="15921"/>
    <s v="انبار روباز پایپینگ(AG&amp; UG)"/>
    <s v="800005"/>
    <s v="Store"/>
    <s v=""/>
    <s v=""/>
  </r>
  <r>
    <n v="183480"/>
    <n v="1421"/>
    <x v="85"/>
    <s v="1401/08/14"/>
    <s v="Energy &amp; Water International FZE-(فرآب اینترنشنال)-بابت خرید Pressure Safety Valve,BELLOWS type,1 1/2&quot;X2&quot;طی فاکتور INV #138-Adish-typeA(187)"/>
    <n v="373952075"/>
    <n v="0"/>
    <n v="373952075"/>
    <n v="49"/>
    <n v="11"/>
    <s v="800005"/>
    <s v=""/>
    <s v="داراییهای جاری"/>
    <s v="1"/>
    <x v="5"/>
    <x v="5"/>
    <s v="موجودی کالا"/>
    <s v="15921"/>
    <s v="انبار روباز پایپینگ(AG&amp; UG)"/>
    <s v="800005"/>
    <s v="Store"/>
    <s v=""/>
    <s v=""/>
  </r>
  <r>
    <n v="183481"/>
    <n v="1421"/>
    <x v="85"/>
    <s v="1401/08/14"/>
    <s v="Energy &amp; Water International FZE-(فرآب اینترنشنال)-بابت خرید Pressure Safety Valve,PILOT OPERATED,6&quot;X8&quot;طی فاکتور INV #138-Adish-typeA(187)"/>
    <n v="373952075"/>
    <n v="0"/>
    <n v="373952075"/>
    <n v="49"/>
    <n v="11"/>
    <s v="800005"/>
    <s v=""/>
    <s v="داراییهای جاری"/>
    <s v="1"/>
    <x v="5"/>
    <x v="5"/>
    <s v="موجودی کالا"/>
    <s v="15921"/>
    <s v="انبار روباز پایپینگ(AG&amp; UG)"/>
    <s v="800005"/>
    <s v="Store"/>
    <s v=""/>
    <s v=""/>
  </r>
  <r>
    <n v="183482"/>
    <n v="1421"/>
    <x v="85"/>
    <s v="1401/08/14"/>
    <s v="Energy &amp; Water International FZE-(فرآب اینترنشنال)-بابت خرید Pressure Safety Valve,BELLOWS type,1&quot;X2&quot;طی فاکتور INV #138-Adish-typeA(187)"/>
    <n v="373952075"/>
    <n v="0"/>
    <n v="373952075"/>
    <n v="49"/>
    <n v="11"/>
    <s v="800005"/>
    <s v=""/>
    <s v="داراییهای جاری"/>
    <s v="1"/>
    <x v="5"/>
    <x v="5"/>
    <s v="موجودی کالا"/>
    <s v="15921"/>
    <s v="انبار روباز پایپینگ(AG&amp; UG)"/>
    <s v="800005"/>
    <s v="Store"/>
    <s v=""/>
    <s v=""/>
  </r>
  <r>
    <n v="183483"/>
    <n v="1421"/>
    <x v="85"/>
    <s v="1401/08/14"/>
    <s v="Energy &amp; Water International FZE-(فرآب اینترنشنال)-بابت خرید Thermal Safety Valve, CONVENTIONAL type,3/4&quot;X1&quot;طی فاکتور INV #138-Adish-typeA(187)"/>
    <n v="373952075"/>
    <n v="0"/>
    <n v="373952075"/>
    <n v="49"/>
    <n v="11"/>
    <s v="800005"/>
    <s v=""/>
    <s v="داراییهای جاری"/>
    <s v="1"/>
    <x v="5"/>
    <x v="5"/>
    <s v="موجودی کالا"/>
    <s v="15921"/>
    <s v="انبار روباز پایپینگ(AG&amp; UG)"/>
    <s v="800005"/>
    <s v="Store"/>
    <s v=""/>
    <s v=""/>
  </r>
  <r>
    <n v="183484"/>
    <n v="1421"/>
    <x v="85"/>
    <s v="1401/08/14"/>
    <s v="Energy &amp; Water International FZE-(فرآب اینترنشنال)-بابت خرید Pressure Safety Valve, CONVENTIONAL type,6&quot;X10&quot;طی فاکتور INV #138-Adish-typeA(187)"/>
    <n v="373952075"/>
    <n v="0"/>
    <n v="373952075"/>
    <n v="49"/>
    <n v="11"/>
    <s v="800005"/>
    <s v=""/>
    <s v="داراییهای جاری"/>
    <s v="1"/>
    <x v="5"/>
    <x v="5"/>
    <s v="موجودی کالا"/>
    <s v="15921"/>
    <s v="انبار روباز پایپینگ(AG&amp; UG)"/>
    <s v="800005"/>
    <s v="Store"/>
    <s v=""/>
    <s v=""/>
  </r>
  <r>
    <n v="183485"/>
    <n v="1421"/>
    <x v="85"/>
    <s v="1401/08/14"/>
    <s v="Energy &amp; Water International FZE-(فرآب اینترنشنال)-بابت خرید Pressure Safety Valve,BELLOWS type,6&quot;X8&quot;طی فاکتور INV #138-Adish-typeA(187)"/>
    <n v="373952075"/>
    <n v="0"/>
    <n v="373952075"/>
    <n v="49"/>
    <n v="11"/>
    <s v="800005"/>
    <s v=""/>
    <s v="داراییهای جاری"/>
    <s v="1"/>
    <x v="5"/>
    <x v="5"/>
    <s v="موجودی کالا"/>
    <s v="15921"/>
    <s v="انبار روباز پایپینگ(AG&amp; UG)"/>
    <s v="800005"/>
    <s v="Store"/>
    <s v=""/>
    <s v=""/>
  </r>
  <r>
    <n v="177523"/>
    <n v="1327"/>
    <x v="103"/>
    <s v="1401/08/03"/>
    <s v="مهندسی پایاصنعت تیران-بابت خرید GRATTINGطی فاکتور INV #178-Adish-typeB"/>
    <n v="4337233"/>
    <n v="0"/>
    <n v="4337233"/>
    <n v="49"/>
    <n v="11"/>
    <s v="800006"/>
    <s v=""/>
    <s v="داراییهای جاری"/>
    <s v="1"/>
    <x v="5"/>
    <x v="5"/>
    <s v="موجودی کالا"/>
    <s v="15921"/>
    <s v="انبار روباز اسکلت فلزی"/>
    <s v="800006"/>
    <s v=""/>
    <s v=""/>
    <s v=""/>
  </r>
  <r>
    <n v="177524"/>
    <n v="1327"/>
    <x v="103"/>
    <s v="1401/08/03"/>
    <s v="مهندسی پایاصنعت تیران-بابت خرید GRATTINGطی فاکتور INV #178-Adish-typeB"/>
    <n v="4337233"/>
    <n v="0"/>
    <n v="4337233"/>
    <n v="49"/>
    <n v="11"/>
    <s v="800006"/>
    <s v=""/>
    <s v="داراییهای جاری"/>
    <s v="1"/>
    <x v="5"/>
    <x v="5"/>
    <s v="موجودی کالا"/>
    <s v="15921"/>
    <s v="انبار روباز اسکلت فلزی"/>
    <s v="800006"/>
    <s v=""/>
    <s v=""/>
    <s v=""/>
  </r>
  <r>
    <n v="177525"/>
    <n v="1327"/>
    <x v="103"/>
    <s v="1401/08/03"/>
    <s v="مهندسی پایاصنعت تیران-بابت خرید BEAMطی فاکتور INV #178-Adish-typeB"/>
    <n v="4337233"/>
    <n v="0"/>
    <n v="4337233"/>
    <n v="49"/>
    <n v="11"/>
    <s v="800006"/>
    <s v=""/>
    <s v="داراییهای جاری"/>
    <s v="1"/>
    <x v="5"/>
    <x v="5"/>
    <s v="موجودی کالا"/>
    <s v="15921"/>
    <s v="انبار روباز اسکلت فلزی"/>
    <s v="800006"/>
    <s v=""/>
    <s v=""/>
    <s v=""/>
  </r>
  <r>
    <n v="177526"/>
    <n v="1327"/>
    <x v="103"/>
    <s v="1401/08/03"/>
    <s v="مهندسی پایاصنعت تیران-بابت خرید BEAMطی فاکتور INV #178-Adish-typeB"/>
    <n v="4337233"/>
    <n v="0"/>
    <n v="4337233"/>
    <n v="49"/>
    <n v="11"/>
    <s v="800006"/>
    <s v=""/>
    <s v="داراییهای جاری"/>
    <s v="1"/>
    <x v="5"/>
    <x v="5"/>
    <s v="موجودی کالا"/>
    <s v="15921"/>
    <s v="انبار روباز اسکلت فلزی"/>
    <s v="800006"/>
    <s v=""/>
    <s v=""/>
    <s v=""/>
  </r>
  <r>
    <n v="177527"/>
    <n v="1327"/>
    <x v="103"/>
    <s v="1401/08/03"/>
    <s v="مهندسی پایاصنعت تیران-بابت خرید BEAMطی فاکتور INV #178-Adish-typeB"/>
    <n v="4337233"/>
    <n v="0"/>
    <n v="4337233"/>
    <n v="49"/>
    <n v="11"/>
    <s v="800006"/>
    <s v=""/>
    <s v="داراییهای جاری"/>
    <s v="1"/>
    <x v="5"/>
    <x v="5"/>
    <s v="موجودی کالا"/>
    <s v="15921"/>
    <s v="انبار روباز اسکلت فلزی"/>
    <s v="800006"/>
    <s v=""/>
    <s v=""/>
    <s v=""/>
  </r>
  <r>
    <n v="177528"/>
    <n v="1327"/>
    <x v="103"/>
    <s v="1401/08/03"/>
    <s v="مهندسی پایاصنعت تیران-بابت خرید BEAMطی فاکتور INV #178-Adish-typeB"/>
    <n v="4337233"/>
    <n v="0"/>
    <n v="4337233"/>
    <n v="49"/>
    <n v="11"/>
    <s v="800006"/>
    <s v=""/>
    <s v="داراییهای جاری"/>
    <s v="1"/>
    <x v="5"/>
    <x v="5"/>
    <s v="موجودی کالا"/>
    <s v="15921"/>
    <s v="انبار روباز اسکلت فلزی"/>
    <s v="800006"/>
    <s v=""/>
    <s v=""/>
    <s v=""/>
  </r>
  <r>
    <n v="177529"/>
    <n v="1327"/>
    <x v="103"/>
    <s v="1401/08/03"/>
    <s v="مهندسی پایاصنعت تیران-بابت خرید BEAMطی فاکتور INV #178-Adish-typeB"/>
    <n v="4337233"/>
    <n v="0"/>
    <n v="4337233"/>
    <n v="49"/>
    <n v="11"/>
    <s v="800006"/>
    <s v=""/>
    <s v="داراییهای جاری"/>
    <s v="1"/>
    <x v="5"/>
    <x v="5"/>
    <s v="موجودی کالا"/>
    <s v="15921"/>
    <s v="انبار روباز اسکلت فلزی"/>
    <s v="800006"/>
    <s v=""/>
    <s v=""/>
    <s v=""/>
  </r>
  <r>
    <n v="177530"/>
    <n v="1327"/>
    <x v="103"/>
    <s v="1401/08/03"/>
    <s v="مهندسی پایاصنعت تیران-بابت خرید SUPPORTطی فاکتور INV #178-Adish-typeB"/>
    <n v="4337233"/>
    <n v="0"/>
    <n v="4337233"/>
    <n v="49"/>
    <n v="11"/>
    <s v="800006"/>
    <s v=""/>
    <s v="داراییهای جاری"/>
    <s v="1"/>
    <x v="5"/>
    <x v="5"/>
    <s v="موجودی کالا"/>
    <s v="15921"/>
    <s v="انبار روباز اسکلت فلزی"/>
    <s v="800006"/>
    <s v=""/>
    <s v=""/>
    <s v=""/>
  </r>
  <r>
    <n v="177531"/>
    <n v="1327"/>
    <x v="103"/>
    <s v="1401/08/03"/>
    <s v="مهندسی پایاصنعت تیران-بابت خرید SUPPORTطی فاکتور INV #178-Adish-typeB"/>
    <n v="4337233"/>
    <n v="0"/>
    <n v="4337233"/>
    <n v="49"/>
    <n v="11"/>
    <s v="800006"/>
    <s v=""/>
    <s v="داراییهای جاری"/>
    <s v="1"/>
    <x v="5"/>
    <x v="5"/>
    <s v="موجودی کالا"/>
    <s v="15921"/>
    <s v="انبار روباز اسکلت فلزی"/>
    <s v="800006"/>
    <s v=""/>
    <s v=""/>
    <s v=""/>
  </r>
  <r>
    <n v="177532"/>
    <n v="1327"/>
    <x v="103"/>
    <s v="1401/08/03"/>
    <s v="مهندسی پایاصنعت تیران-بابت خرید SUPPORTطی فاکتور INV #178-Adish-typeB"/>
    <n v="4337233"/>
    <n v="0"/>
    <n v="4337233"/>
    <n v="49"/>
    <n v="11"/>
    <s v="800006"/>
    <s v=""/>
    <s v="داراییهای جاری"/>
    <s v="1"/>
    <x v="5"/>
    <x v="5"/>
    <s v="موجودی کالا"/>
    <s v="15921"/>
    <s v="انبار روباز اسکلت فلزی"/>
    <s v="800006"/>
    <s v=""/>
    <s v=""/>
    <s v=""/>
  </r>
  <r>
    <n v="177533"/>
    <n v="1327"/>
    <x v="103"/>
    <s v="1401/08/03"/>
    <s v="مهندسی پایاصنعت تیران-بابت خرید BEAMطی فاکتور INV #178-Adish-typeB"/>
    <n v="4337233"/>
    <n v="0"/>
    <n v="4337233"/>
    <n v="49"/>
    <n v="11"/>
    <s v="800006"/>
    <s v=""/>
    <s v="داراییهای جاری"/>
    <s v="1"/>
    <x v="5"/>
    <x v="5"/>
    <s v="موجودی کالا"/>
    <s v="15921"/>
    <s v="انبار روباز اسکلت فلزی"/>
    <s v="800006"/>
    <s v=""/>
    <s v=""/>
    <s v=""/>
  </r>
  <r>
    <n v="177534"/>
    <n v="1327"/>
    <x v="103"/>
    <s v="1401/08/03"/>
    <s v="مهندسی پایاصنعت تیران-بابت خرید BEAMطی فاکتور INV #178-Adish-typeB"/>
    <n v="4337233"/>
    <n v="0"/>
    <n v="4337233"/>
    <n v="49"/>
    <n v="11"/>
    <s v="800006"/>
    <s v=""/>
    <s v="داراییهای جاری"/>
    <s v="1"/>
    <x v="5"/>
    <x v="5"/>
    <s v="موجودی کالا"/>
    <s v="15921"/>
    <s v="انبار روباز اسکلت فلزی"/>
    <s v="800006"/>
    <s v=""/>
    <s v=""/>
    <s v=""/>
  </r>
  <r>
    <n v="177535"/>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536"/>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537"/>
    <n v="1327"/>
    <x v="103"/>
    <s v="1401/08/03"/>
    <s v="مهندسی پایاصنعت تیران-بابت خرید HANDRAIطی فاکتور INV #178-Adish-typeB"/>
    <n v="2168617"/>
    <n v="0"/>
    <n v="2168617"/>
    <n v="49"/>
    <n v="11"/>
    <s v="800006"/>
    <s v=""/>
    <s v="داراییهای جاری"/>
    <s v="1"/>
    <x v="5"/>
    <x v="5"/>
    <s v="موجودی کالا"/>
    <s v="15921"/>
    <s v="انبار روباز اسکلت فلزی"/>
    <s v="800006"/>
    <s v=""/>
    <s v=""/>
    <s v=""/>
  </r>
  <r>
    <n v="177538"/>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539"/>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540"/>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541"/>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542"/>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543"/>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544"/>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545"/>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546"/>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547"/>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548"/>
    <n v="1327"/>
    <x v="103"/>
    <s v="1401/08/03"/>
    <s v="مهندسی پایاصنعت تیران-بابت خرید RAILING PIPE4طی فاکتور INV #178-Adish-typeB"/>
    <n v="2168617"/>
    <n v="0"/>
    <n v="2168617"/>
    <n v="49"/>
    <n v="11"/>
    <s v="800006"/>
    <s v=""/>
    <s v="داراییهای جاری"/>
    <s v="1"/>
    <x v="5"/>
    <x v="5"/>
    <s v="موجودی کالا"/>
    <s v="15921"/>
    <s v="انبار روباز اسکلت فلزی"/>
    <s v="800006"/>
    <s v=""/>
    <s v=""/>
    <s v=""/>
  </r>
  <r>
    <n v="177549"/>
    <n v="1327"/>
    <x v="103"/>
    <s v="1401/08/03"/>
    <s v="مهندسی پایاصنعت تیران-بابت خرید RAILING PIPE4طی فاکتور INV #178-Adish-typeB"/>
    <n v="2168617"/>
    <n v="0"/>
    <n v="2168617"/>
    <n v="49"/>
    <n v="11"/>
    <s v="800006"/>
    <s v=""/>
    <s v="داراییهای جاری"/>
    <s v="1"/>
    <x v="5"/>
    <x v="5"/>
    <s v="موجودی کالا"/>
    <s v="15921"/>
    <s v="انبار روباز اسکلت فلزی"/>
    <s v="800006"/>
    <s v=""/>
    <s v=""/>
    <s v=""/>
  </r>
  <r>
    <n v="177550"/>
    <n v="1327"/>
    <x v="103"/>
    <s v="1401/08/03"/>
    <s v="مهندسی پایاصنعت تیران-بابت خرید RAILING PIPE4طی فاکتور INV #178-Adish-typeB"/>
    <n v="2168617"/>
    <n v="0"/>
    <n v="2168617"/>
    <n v="49"/>
    <n v="11"/>
    <s v="800006"/>
    <s v=""/>
    <s v="داراییهای جاری"/>
    <s v="1"/>
    <x v="5"/>
    <x v="5"/>
    <s v="موجودی کالا"/>
    <s v="15921"/>
    <s v="انبار روباز اسکلت فلزی"/>
    <s v="800006"/>
    <s v=""/>
    <s v=""/>
    <s v=""/>
  </r>
  <r>
    <n v="177551"/>
    <n v="1327"/>
    <x v="103"/>
    <s v="1401/08/03"/>
    <s v="مهندسی پایاصنعت تیران-بابت خرید RAILING PIPE4طی فاکتور INV #178-Adish-typeB"/>
    <n v="2168617"/>
    <n v="0"/>
    <n v="2168617"/>
    <n v="49"/>
    <n v="11"/>
    <s v="800006"/>
    <s v=""/>
    <s v="داراییهای جاری"/>
    <s v="1"/>
    <x v="5"/>
    <x v="5"/>
    <s v="موجودی کالا"/>
    <s v="15921"/>
    <s v="انبار روباز اسکلت فلزی"/>
    <s v="800006"/>
    <s v=""/>
    <s v=""/>
    <s v=""/>
  </r>
  <r>
    <n v="177552"/>
    <n v="1327"/>
    <x v="103"/>
    <s v="1401/08/03"/>
    <s v="مهندسی پایاصنعت تیران-بابت خرید RAILING PIPE4طی فاکتور INV #178-Adish-typeB"/>
    <n v="2168617"/>
    <n v="0"/>
    <n v="2168617"/>
    <n v="49"/>
    <n v="11"/>
    <s v="800006"/>
    <s v=""/>
    <s v="داراییهای جاری"/>
    <s v="1"/>
    <x v="5"/>
    <x v="5"/>
    <s v="موجودی کالا"/>
    <s v="15921"/>
    <s v="انبار روباز اسکلت فلزی"/>
    <s v="800006"/>
    <s v=""/>
    <s v=""/>
    <s v=""/>
  </r>
  <r>
    <n v="177553"/>
    <n v="1327"/>
    <x v="103"/>
    <s v="1401/08/03"/>
    <s v="مهندسی پایاصنعت تیران-بابت خرید RAILING PIPE4طی فاکتور INV #178-Adish-typeB"/>
    <n v="2168617"/>
    <n v="0"/>
    <n v="2168617"/>
    <n v="49"/>
    <n v="11"/>
    <s v="800006"/>
    <s v=""/>
    <s v="داراییهای جاری"/>
    <s v="1"/>
    <x v="5"/>
    <x v="5"/>
    <s v="موجودی کالا"/>
    <s v="15921"/>
    <s v="انبار روباز اسکلت فلزی"/>
    <s v="800006"/>
    <s v=""/>
    <s v=""/>
    <s v=""/>
  </r>
  <r>
    <n v="177554"/>
    <n v="1327"/>
    <x v="103"/>
    <s v="1401/08/03"/>
    <s v="مهندسی پایاصنعت تیران-بابت خرید RAILING PIPE4طی فاکتور INV #178-Adish-typeB"/>
    <n v="2168617"/>
    <n v="0"/>
    <n v="2168617"/>
    <n v="49"/>
    <n v="11"/>
    <s v="800006"/>
    <s v=""/>
    <s v="داراییهای جاری"/>
    <s v="1"/>
    <x v="5"/>
    <x v="5"/>
    <s v="موجودی کالا"/>
    <s v="15921"/>
    <s v="انبار روباز اسکلت فلزی"/>
    <s v="800006"/>
    <s v=""/>
    <s v=""/>
    <s v=""/>
  </r>
  <r>
    <n v="177555"/>
    <n v="1327"/>
    <x v="103"/>
    <s v="1401/08/03"/>
    <s v="مهندسی پایاصنعت تیران-بابت خرید RAILING PIPE4طی فاکتور INV #178-Adish-typeB"/>
    <n v="2168617"/>
    <n v="0"/>
    <n v="2168617"/>
    <n v="49"/>
    <n v="11"/>
    <s v="800006"/>
    <s v=""/>
    <s v="داراییهای جاری"/>
    <s v="1"/>
    <x v="5"/>
    <x v="5"/>
    <s v="موجودی کالا"/>
    <s v="15921"/>
    <s v="انبار روباز اسکلت فلزی"/>
    <s v="800006"/>
    <s v=""/>
    <s v=""/>
    <s v=""/>
  </r>
  <r>
    <n v="177556"/>
    <n v="1327"/>
    <x v="103"/>
    <s v="1401/08/03"/>
    <s v="مهندسی پایاصنعت تیران-بابت خرید COLUMNطی فاکتور INV #178-Adish-typeB"/>
    <n v="2168617"/>
    <n v="0"/>
    <n v="2168617"/>
    <n v="49"/>
    <n v="11"/>
    <s v="800006"/>
    <s v=""/>
    <s v="داراییهای جاری"/>
    <s v="1"/>
    <x v="5"/>
    <x v="5"/>
    <s v="موجودی کالا"/>
    <s v="15921"/>
    <s v="انبار روباز اسکلت فلزی"/>
    <s v="800006"/>
    <s v=""/>
    <s v=""/>
    <s v=""/>
  </r>
  <r>
    <n v="177557"/>
    <n v="1327"/>
    <x v="103"/>
    <s v="1401/08/03"/>
    <s v="مهندسی پایاصنعت تیران-بابت خرید COLUMNطی فاکتور INV #178-Adish-typeB"/>
    <n v="2168617"/>
    <n v="0"/>
    <n v="2168617"/>
    <n v="49"/>
    <n v="11"/>
    <s v="800006"/>
    <s v=""/>
    <s v="داراییهای جاری"/>
    <s v="1"/>
    <x v="5"/>
    <x v="5"/>
    <s v="موجودی کالا"/>
    <s v="15921"/>
    <s v="انبار روباز اسکلت فلزی"/>
    <s v="800006"/>
    <s v=""/>
    <s v=""/>
    <s v=""/>
  </r>
  <r>
    <n v="177558"/>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559"/>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560"/>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561"/>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562"/>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563"/>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564"/>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565"/>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566"/>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567"/>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568"/>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569"/>
    <n v="1327"/>
    <x v="103"/>
    <s v="1401/08/03"/>
    <s v="مهندسی پایاصنعت تیران-بابت خرید COLUMNطی فاکتور INV #178-Adish-typeB"/>
    <n v="2168617"/>
    <n v="0"/>
    <n v="2168617"/>
    <n v="49"/>
    <n v="11"/>
    <s v="800006"/>
    <s v=""/>
    <s v="داراییهای جاری"/>
    <s v="1"/>
    <x v="5"/>
    <x v="5"/>
    <s v="موجودی کالا"/>
    <s v="15921"/>
    <s v="انبار روباز اسکلت فلزی"/>
    <s v="800006"/>
    <s v=""/>
    <s v=""/>
    <s v=""/>
  </r>
  <r>
    <n v="177570"/>
    <n v="1327"/>
    <x v="103"/>
    <s v="1401/08/03"/>
    <s v="مهندسی پایاصنعت تیران-بابت خرید COLUMNطی فاکتور INV #178-Adish-typeB"/>
    <n v="2168617"/>
    <n v="0"/>
    <n v="2168617"/>
    <n v="49"/>
    <n v="11"/>
    <s v="800006"/>
    <s v=""/>
    <s v="داراییهای جاری"/>
    <s v="1"/>
    <x v="5"/>
    <x v="5"/>
    <s v="موجودی کالا"/>
    <s v="15921"/>
    <s v="انبار روباز اسکلت فلزی"/>
    <s v="800006"/>
    <s v=""/>
    <s v=""/>
    <s v=""/>
  </r>
  <r>
    <n v="177571"/>
    <n v="1327"/>
    <x v="103"/>
    <s v="1401/08/03"/>
    <s v="مهندسی پایاصنعت تیران-بابت خرید VERTICAL BRACINGطی فاکتور INV #178-Adish-typeB"/>
    <n v="2168617"/>
    <n v="0"/>
    <n v="2168617"/>
    <n v="49"/>
    <n v="11"/>
    <s v="800006"/>
    <s v=""/>
    <s v="داراییهای جاری"/>
    <s v="1"/>
    <x v="5"/>
    <x v="5"/>
    <s v="موجودی کالا"/>
    <s v="15921"/>
    <s v="انبار روباز اسکلت فلزی"/>
    <s v="800006"/>
    <s v=""/>
    <s v=""/>
    <s v=""/>
  </r>
  <r>
    <n v="177572"/>
    <n v="1327"/>
    <x v="103"/>
    <s v="1401/08/03"/>
    <s v="مهندسی پایاصنعت تیران-بابت خرید VERTICAL BRACINGطی فاکتور INV #178-Adish-typeB"/>
    <n v="2168617"/>
    <n v="0"/>
    <n v="2168617"/>
    <n v="49"/>
    <n v="11"/>
    <s v="800006"/>
    <s v=""/>
    <s v="داراییهای جاری"/>
    <s v="1"/>
    <x v="5"/>
    <x v="5"/>
    <s v="موجودی کالا"/>
    <s v="15921"/>
    <s v="انبار روباز اسکلت فلزی"/>
    <s v="800006"/>
    <s v=""/>
    <s v=""/>
    <s v=""/>
  </r>
  <r>
    <n v="177573"/>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574"/>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575"/>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576"/>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577"/>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578"/>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579"/>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580"/>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581"/>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582"/>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583"/>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584"/>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585"/>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586"/>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587"/>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588"/>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589"/>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590"/>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591"/>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592"/>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593"/>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594"/>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595"/>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596"/>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597"/>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598"/>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599"/>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00"/>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01"/>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02"/>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03"/>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04"/>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05"/>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06"/>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07"/>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08"/>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09"/>
    <n v="1327"/>
    <x v="103"/>
    <s v="1401/08/03"/>
    <s v="مهندسی پایاصنعت تیران-بابت خرید PLATFOطی فاکتور INV #178-Adish-typeB"/>
    <n v="2168617"/>
    <n v="0"/>
    <n v="2168617"/>
    <n v="49"/>
    <n v="11"/>
    <s v="800006"/>
    <s v=""/>
    <s v="داراییهای جاری"/>
    <s v="1"/>
    <x v="5"/>
    <x v="5"/>
    <s v="موجودی کالا"/>
    <s v="15921"/>
    <s v="انبار روباز اسکلت فلزی"/>
    <s v="800006"/>
    <s v=""/>
    <s v=""/>
    <s v=""/>
  </r>
  <r>
    <n v="177610"/>
    <n v="1327"/>
    <x v="103"/>
    <s v="1401/08/03"/>
    <s v="مهندسی پایاصنعت تیران-بابت خرید PLATFOطی فاکتور INV #178-Adish-typeB"/>
    <n v="2168617"/>
    <n v="0"/>
    <n v="2168617"/>
    <n v="49"/>
    <n v="11"/>
    <s v="800006"/>
    <s v=""/>
    <s v="داراییهای جاری"/>
    <s v="1"/>
    <x v="5"/>
    <x v="5"/>
    <s v="موجودی کالا"/>
    <s v="15921"/>
    <s v="انبار روباز اسکلت فلزی"/>
    <s v="800006"/>
    <s v=""/>
    <s v=""/>
    <s v=""/>
  </r>
  <r>
    <n v="177611"/>
    <n v="1327"/>
    <x v="103"/>
    <s v="1401/08/03"/>
    <s v="مهندسی پایاصنعت تیران-بابت خرید PLATFOطی فاکتور INV #178-Adish-typeB"/>
    <n v="2168617"/>
    <n v="0"/>
    <n v="2168617"/>
    <n v="49"/>
    <n v="11"/>
    <s v="800006"/>
    <s v=""/>
    <s v="داراییهای جاری"/>
    <s v="1"/>
    <x v="5"/>
    <x v="5"/>
    <s v="موجودی کالا"/>
    <s v="15921"/>
    <s v="انبار روباز اسکلت فلزی"/>
    <s v="800006"/>
    <s v=""/>
    <s v=""/>
    <s v=""/>
  </r>
  <r>
    <n v="177612"/>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13"/>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14"/>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15"/>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16"/>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17"/>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18"/>
    <n v="1327"/>
    <x v="103"/>
    <s v="1401/08/03"/>
    <s v="مهندسی پایاصنعت تیران-بابت خرید PLATFORMطی فاکتور INV #178-Adish-typeB"/>
    <n v="2168617"/>
    <n v="0"/>
    <n v="2168617"/>
    <n v="49"/>
    <n v="11"/>
    <s v="800006"/>
    <s v=""/>
    <s v="داراییهای جاری"/>
    <s v="1"/>
    <x v="5"/>
    <x v="5"/>
    <s v="موجودی کالا"/>
    <s v="15921"/>
    <s v="انبار روباز اسکلت فلزی"/>
    <s v="800006"/>
    <s v=""/>
    <s v=""/>
    <s v=""/>
  </r>
  <r>
    <n v="177619"/>
    <n v="1327"/>
    <x v="103"/>
    <s v="1401/08/03"/>
    <s v="مهندسی پایاصنعت تیران-بابت خرید PLATFORMطی فاکتور INV #178-Adish-typeB"/>
    <n v="2168617"/>
    <n v="0"/>
    <n v="2168617"/>
    <n v="49"/>
    <n v="11"/>
    <s v="800006"/>
    <s v=""/>
    <s v="داراییهای جاری"/>
    <s v="1"/>
    <x v="5"/>
    <x v="5"/>
    <s v="موجودی کالا"/>
    <s v="15921"/>
    <s v="انبار روباز اسکلت فلزی"/>
    <s v="800006"/>
    <s v=""/>
    <s v=""/>
    <s v=""/>
  </r>
  <r>
    <n v="177620"/>
    <n v="1327"/>
    <x v="103"/>
    <s v="1401/08/03"/>
    <s v="مهندسی پایاصنعت تیران-بابت خرید PLATFORMطی فاکتور INV #178-Adish-typeB"/>
    <n v="2168617"/>
    <n v="0"/>
    <n v="2168617"/>
    <n v="49"/>
    <n v="11"/>
    <s v="800006"/>
    <s v=""/>
    <s v="داراییهای جاری"/>
    <s v="1"/>
    <x v="5"/>
    <x v="5"/>
    <s v="موجودی کالا"/>
    <s v="15921"/>
    <s v="انبار روباز اسکلت فلزی"/>
    <s v="800006"/>
    <s v=""/>
    <s v=""/>
    <s v=""/>
  </r>
  <r>
    <n v="177621"/>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22"/>
    <n v="1327"/>
    <x v="103"/>
    <s v="1401/08/03"/>
    <s v="مهندسی پایاصنعت تیران-بابت خرید HORIZONTAL BRACINGطی فاکتور INV #178-Adish-typeB"/>
    <n v="2168617"/>
    <n v="0"/>
    <n v="2168617"/>
    <n v="49"/>
    <n v="11"/>
    <s v="800006"/>
    <s v=""/>
    <s v="داراییهای جاری"/>
    <s v="1"/>
    <x v="5"/>
    <x v="5"/>
    <s v="موجودی کالا"/>
    <s v="15921"/>
    <s v="انبار روباز اسکلت فلزی"/>
    <s v="800006"/>
    <s v=""/>
    <s v=""/>
    <s v=""/>
  </r>
  <r>
    <n v="177623"/>
    <n v="1327"/>
    <x v="103"/>
    <s v="1401/08/03"/>
    <s v="مهندسی پایاصنعت تیران-بابت خرید HORIZONTAL BRACINGطی فاکتور INV #178-Adish-typeB"/>
    <n v="2168617"/>
    <n v="0"/>
    <n v="2168617"/>
    <n v="49"/>
    <n v="11"/>
    <s v="800006"/>
    <s v=""/>
    <s v="داراییهای جاری"/>
    <s v="1"/>
    <x v="5"/>
    <x v="5"/>
    <s v="موجودی کالا"/>
    <s v="15921"/>
    <s v="انبار روباز اسکلت فلزی"/>
    <s v="800006"/>
    <s v=""/>
    <s v=""/>
    <s v=""/>
  </r>
  <r>
    <n v="177624"/>
    <n v="1327"/>
    <x v="103"/>
    <s v="1401/08/03"/>
    <s v="مهندسی پایاصنعت تیران-بابت خرید HORIZONTAL BRACINGطی فاکتور INV #178-Adish-typeB"/>
    <n v="2168617"/>
    <n v="0"/>
    <n v="2168617"/>
    <n v="49"/>
    <n v="11"/>
    <s v="800006"/>
    <s v=""/>
    <s v="داراییهای جاری"/>
    <s v="1"/>
    <x v="5"/>
    <x v="5"/>
    <s v="موجودی کالا"/>
    <s v="15921"/>
    <s v="انبار روباز اسکلت فلزی"/>
    <s v="800006"/>
    <s v=""/>
    <s v=""/>
    <s v=""/>
  </r>
  <r>
    <n v="177625"/>
    <n v="1327"/>
    <x v="103"/>
    <s v="1401/08/03"/>
    <s v="مهندسی پایاصنعت تیران-بابت خرید VERTICAL BRACINGطی فاکتور INV #178-Adish-typeB"/>
    <n v="2168617"/>
    <n v="0"/>
    <n v="2168617"/>
    <n v="49"/>
    <n v="11"/>
    <s v="800006"/>
    <s v=""/>
    <s v="داراییهای جاری"/>
    <s v="1"/>
    <x v="5"/>
    <x v="5"/>
    <s v="موجودی کالا"/>
    <s v="15921"/>
    <s v="انبار روباز اسکلت فلزی"/>
    <s v="800006"/>
    <s v=""/>
    <s v=""/>
    <s v=""/>
  </r>
  <r>
    <n v="177626"/>
    <n v="1327"/>
    <x v="103"/>
    <s v="1401/08/03"/>
    <s v="مهندسی پایاصنعت تیران-بابت خرید HORIZONTAL BRACINGطی فاکتور INV #178-Adish-typeB"/>
    <n v="2168617"/>
    <n v="0"/>
    <n v="2168617"/>
    <n v="49"/>
    <n v="11"/>
    <s v="800006"/>
    <s v=""/>
    <s v="داراییهای جاری"/>
    <s v="1"/>
    <x v="5"/>
    <x v="5"/>
    <s v="موجودی کالا"/>
    <s v="15921"/>
    <s v="انبار روباز اسکلت فلزی"/>
    <s v="800006"/>
    <s v=""/>
    <s v=""/>
    <s v=""/>
  </r>
  <r>
    <n v="177627"/>
    <n v="1327"/>
    <x v="103"/>
    <s v="1401/08/03"/>
    <s v="مهندسی پایاصنعت تیران-بابت خرید HORIZONTAL BRACINGطی فاکتور INV #178-Adish-typeB"/>
    <n v="2168617"/>
    <n v="0"/>
    <n v="2168617"/>
    <n v="49"/>
    <n v="11"/>
    <s v="800006"/>
    <s v=""/>
    <s v="داراییهای جاری"/>
    <s v="1"/>
    <x v="5"/>
    <x v="5"/>
    <s v="موجودی کالا"/>
    <s v="15921"/>
    <s v="انبار روباز اسکلت فلزی"/>
    <s v="800006"/>
    <s v=""/>
    <s v=""/>
    <s v=""/>
  </r>
  <r>
    <n v="177628"/>
    <n v="1327"/>
    <x v="103"/>
    <s v="1401/08/03"/>
    <s v="مهندسی پایاصنعت تیران-بابت خرید HORIZONTAL BRACINGطی فاکتور INV #178-Adish-typeB"/>
    <n v="2168617"/>
    <n v="0"/>
    <n v="2168617"/>
    <n v="49"/>
    <n v="11"/>
    <s v="800006"/>
    <s v=""/>
    <s v="داراییهای جاری"/>
    <s v="1"/>
    <x v="5"/>
    <x v="5"/>
    <s v="موجودی کالا"/>
    <s v="15921"/>
    <s v="انبار روباز اسکلت فلزی"/>
    <s v="800006"/>
    <s v=""/>
    <s v=""/>
    <s v=""/>
  </r>
  <r>
    <n v="177629"/>
    <n v="1327"/>
    <x v="103"/>
    <s v="1401/08/03"/>
    <s v="مهندسی پایاصنعت تیران-بابت خرید HORIZONTAL BRACINGطی فاکتور INV #178-Adish-typeB"/>
    <n v="2168617"/>
    <n v="0"/>
    <n v="2168617"/>
    <n v="49"/>
    <n v="11"/>
    <s v="800006"/>
    <s v=""/>
    <s v="داراییهای جاری"/>
    <s v="1"/>
    <x v="5"/>
    <x v="5"/>
    <s v="موجودی کالا"/>
    <s v="15921"/>
    <s v="انبار روباز اسکلت فلزی"/>
    <s v="800006"/>
    <s v=""/>
    <s v=""/>
    <s v=""/>
  </r>
  <r>
    <n v="177630"/>
    <n v="1327"/>
    <x v="103"/>
    <s v="1401/08/03"/>
    <s v="مهندسی پایاصنعت تیران-بابت خرید HORIZONTAL BRACINGطی فاکتور INV #178-Adish-typeB"/>
    <n v="2168617"/>
    <n v="0"/>
    <n v="2168617"/>
    <n v="49"/>
    <n v="11"/>
    <s v="800006"/>
    <s v=""/>
    <s v="داراییهای جاری"/>
    <s v="1"/>
    <x v="5"/>
    <x v="5"/>
    <s v="موجودی کالا"/>
    <s v="15921"/>
    <s v="انبار روباز اسکلت فلزی"/>
    <s v="800006"/>
    <s v=""/>
    <s v=""/>
    <s v=""/>
  </r>
  <r>
    <n v="177631"/>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32"/>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33"/>
    <n v="1327"/>
    <x v="103"/>
    <s v="1401/08/03"/>
    <s v="مهندسی پایاصنعت تیران-بابت خرید VERTICAL BRACINGطی فاکتور INV #178-Adish-typeB"/>
    <n v="2168617"/>
    <n v="0"/>
    <n v="2168617"/>
    <n v="49"/>
    <n v="11"/>
    <s v="800006"/>
    <s v=""/>
    <s v="داراییهای جاری"/>
    <s v="1"/>
    <x v="5"/>
    <x v="5"/>
    <s v="موجودی کالا"/>
    <s v="15921"/>
    <s v="انبار روباز اسکلت فلزی"/>
    <s v="800006"/>
    <s v=""/>
    <s v=""/>
    <s v=""/>
  </r>
  <r>
    <n v="177634"/>
    <n v="1327"/>
    <x v="103"/>
    <s v="1401/08/03"/>
    <s v="مهندسی پایاصنعت تیران-بابت خرید VERTICAL BRACINGطی فاکتور INV #178-Adish-typeB"/>
    <n v="2168617"/>
    <n v="0"/>
    <n v="2168617"/>
    <n v="49"/>
    <n v="11"/>
    <s v="800006"/>
    <s v=""/>
    <s v="داراییهای جاری"/>
    <s v="1"/>
    <x v="5"/>
    <x v="5"/>
    <s v="موجودی کالا"/>
    <s v="15921"/>
    <s v="انبار روباز اسکلت فلزی"/>
    <s v="800006"/>
    <s v=""/>
    <s v=""/>
    <s v=""/>
  </r>
  <r>
    <n v="177635"/>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636"/>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637"/>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638"/>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639"/>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640"/>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641"/>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642"/>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643"/>
    <n v="1327"/>
    <x v="103"/>
    <s v="1401/08/03"/>
    <s v="مهندسی پایاصنعت تیران-بابت خرید COLUMNطی فاکتور INV #178-Adish-typeB"/>
    <n v="2168617"/>
    <n v="0"/>
    <n v="2168617"/>
    <n v="49"/>
    <n v="11"/>
    <s v="800006"/>
    <s v=""/>
    <s v="داراییهای جاری"/>
    <s v="1"/>
    <x v="5"/>
    <x v="5"/>
    <s v="موجودی کالا"/>
    <s v="15921"/>
    <s v="انبار روباز اسکلت فلزی"/>
    <s v="800006"/>
    <s v=""/>
    <s v=""/>
    <s v=""/>
  </r>
  <r>
    <n v="177644"/>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45"/>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46"/>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47"/>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48"/>
    <n v="1327"/>
    <x v="103"/>
    <s v="1401/08/03"/>
    <s v="مهندسی پایاصنعت تیران-بابت خرید Postطی فاکتور INV #178-Adish-typeB"/>
    <n v="2168617"/>
    <n v="0"/>
    <n v="2168617"/>
    <n v="49"/>
    <n v="11"/>
    <s v="800006"/>
    <s v=""/>
    <s v="داراییهای جاری"/>
    <s v="1"/>
    <x v="5"/>
    <x v="5"/>
    <s v="موجودی کالا"/>
    <s v="15921"/>
    <s v="انبار روباز اسکلت فلزی"/>
    <s v="800006"/>
    <s v=""/>
    <s v=""/>
    <s v=""/>
  </r>
  <r>
    <n v="177649"/>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50"/>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651"/>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652"/>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653"/>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654"/>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655"/>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656"/>
    <n v="1327"/>
    <x v="103"/>
    <s v="1401/08/03"/>
    <s v="مهندسی پایاصنعت تیران-بابت خرید Pipeطی فاکتور INV #178-Adish-typeB"/>
    <n v="2168617"/>
    <n v="0"/>
    <n v="2168617"/>
    <n v="49"/>
    <n v="11"/>
    <s v="800006"/>
    <s v=""/>
    <s v="داراییهای جاری"/>
    <s v="1"/>
    <x v="5"/>
    <x v="5"/>
    <s v="موجودی کالا"/>
    <s v="15921"/>
    <s v="انبار روباز اسکلت فلزی"/>
    <s v="800006"/>
    <s v=""/>
    <s v=""/>
    <s v=""/>
  </r>
  <r>
    <n v="177657"/>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58"/>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59"/>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60"/>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61"/>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62"/>
    <n v="1327"/>
    <x v="103"/>
    <s v="1401/08/03"/>
    <s v="مهندسی پایاصنعت تیران-بابت خرید GRATINGطی فاکتور INV #178-Adish-typeB"/>
    <n v="2168617"/>
    <n v="0"/>
    <n v="2168617"/>
    <n v="49"/>
    <n v="11"/>
    <s v="800006"/>
    <s v=""/>
    <s v="داراییهای جاری"/>
    <s v="1"/>
    <x v="5"/>
    <x v="5"/>
    <s v="موجودی کالا"/>
    <s v="15921"/>
    <s v="انبار روباز اسکلت فلزی"/>
    <s v="800006"/>
    <s v=""/>
    <s v=""/>
    <s v=""/>
  </r>
  <r>
    <n v="177663"/>
    <n v="1327"/>
    <x v="103"/>
    <s v="1401/08/03"/>
    <s v="مهندسی پایاصنعت تیران-بابت خرید GRATINGطی فاکتور INV #178-Adish-typeB"/>
    <n v="2168617"/>
    <n v="0"/>
    <n v="2168617"/>
    <n v="49"/>
    <n v="11"/>
    <s v="800006"/>
    <s v=""/>
    <s v="داراییهای جاری"/>
    <s v="1"/>
    <x v="5"/>
    <x v="5"/>
    <s v="موجودی کالا"/>
    <s v="15921"/>
    <s v="انبار روباز اسکلت فلزی"/>
    <s v="800006"/>
    <s v=""/>
    <s v=""/>
    <s v=""/>
  </r>
  <r>
    <n v="177664"/>
    <n v="1327"/>
    <x v="103"/>
    <s v="1401/08/03"/>
    <s v="مهندسی پایاصنعت تیران-بابت خرید GRATINGطی فاکتور INV #178-Adish-typeB"/>
    <n v="2168617"/>
    <n v="0"/>
    <n v="2168617"/>
    <n v="49"/>
    <n v="11"/>
    <s v="800006"/>
    <s v=""/>
    <s v="داراییهای جاری"/>
    <s v="1"/>
    <x v="5"/>
    <x v="5"/>
    <s v="موجودی کالا"/>
    <s v="15921"/>
    <s v="انبار روباز اسکلت فلزی"/>
    <s v="800006"/>
    <s v=""/>
    <s v=""/>
    <s v=""/>
  </r>
  <r>
    <n v="177665"/>
    <n v="1327"/>
    <x v="103"/>
    <s v="1401/08/03"/>
    <s v="مهندسی پایاصنعت تیران-بابت خرید GRATINGطی فاکتور INV #178-Adish-typeB"/>
    <n v="2168617"/>
    <n v="0"/>
    <n v="2168617"/>
    <n v="49"/>
    <n v="11"/>
    <s v="800006"/>
    <s v=""/>
    <s v="داراییهای جاری"/>
    <s v="1"/>
    <x v="5"/>
    <x v="5"/>
    <s v="موجودی کالا"/>
    <s v="15921"/>
    <s v="انبار روباز اسکلت فلزی"/>
    <s v="800006"/>
    <s v=""/>
    <s v=""/>
    <s v=""/>
  </r>
  <r>
    <n v="177666"/>
    <n v="1327"/>
    <x v="103"/>
    <s v="1401/08/03"/>
    <s v="مهندسی پایاصنعت تیران-بابت خرید GRATINGطی فاکتور INV #178-Adish-typeB"/>
    <n v="2168617"/>
    <n v="0"/>
    <n v="2168617"/>
    <n v="49"/>
    <n v="11"/>
    <s v="800006"/>
    <s v=""/>
    <s v="داراییهای جاری"/>
    <s v="1"/>
    <x v="5"/>
    <x v="5"/>
    <s v="موجودی کالا"/>
    <s v="15921"/>
    <s v="انبار روباز اسکلت فلزی"/>
    <s v="800006"/>
    <s v=""/>
    <s v=""/>
    <s v=""/>
  </r>
  <r>
    <n v="177667"/>
    <n v="1327"/>
    <x v="103"/>
    <s v="1401/08/03"/>
    <s v="مهندسی پایاصنعت تیران-بابت خرید GRATINGطی فاکتور INV #178-Adish-typeB"/>
    <n v="2168617"/>
    <n v="0"/>
    <n v="2168617"/>
    <n v="49"/>
    <n v="11"/>
    <s v="800006"/>
    <s v=""/>
    <s v="داراییهای جاری"/>
    <s v="1"/>
    <x v="5"/>
    <x v="5"/>
    <s v="موجودی کالا"/>
    <s v="15921"/>
    <s v="انبار روباز اسکلت فلزی"/>
    <s v="800006"/>
    <s v=""/>
    <s v=""/>
    <s v=""/>
  </r>
  <r>
    <n v="177668"/>
    <n v="1327"/>
    <x v="103"/>
    <s v="1401/08/03"/>
    <s v="مهندسی پایاصنعت تیران-بابت خرید GRATINGطی فاکتور INV #178-Adish-typeB"/>
    <n v="2168617"/>
    <n v="0"/>
    <n v="2168617"/>
    <n v="49"/>
    <n v="11"/>
    <s v="800006"/>
    <s v=""/>
    <s v="داراییهای جاری"/>
    <s v="1"/>
    <x v="5"/>
    <x v="5"/>
    <s v="موجودی کالا"/>
    <s v="15921"/>
    <s v="انبار روباز اسکلت فلزی"/>
    <s v="800006"/>
    <s v=""/>
    <s v=""/>
    <s v=""/>
  </r>
  <r>
    <n v="177669"/>
    <n v="1327"/>
    <x v="103"/>
    <s v="1401/08/03"/>
    <s v="مهندسی پایاصنعت تیران-بابت خرید STAIRطی فاکتور INV #178-Adish-typeB"/>
    <n v="2168617"/>
    <n v="0"/>
    <n v="2168617"/>
    <n v="49"/>
    <n v="11"/>
    <s v="800006"/>
    <s v=""/>
    <s v="داراییهای جاری"/>
    <s v="1"/>
    <x v="5"/>
    <x v="5"/>
    <s v="موجودی کالا"/>
    <s v="15921"/>
    <s v="انبار روباز اسکلت فلزی"/>
    <s v="800006"/>
    <s v=""/>
    <s v=""/>
    <s v=""/>
  </r>
  <r>
    <n v="177670"/>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71"/>
    <n v="1327"/>
    <x v="103"/>
    <s v="1401/08/03"/>
    <s v="مهندسی پایاصنعت تیران-بابت خرید HORIZONT L100*1طی فاکتور INV #178-Adish-typeB"/>
    <n v="2168617"/>
    <n v="0"/>
    <n v="2168617"/>
    <n v="49"/>
    <n v="11"/>
    <s v="800006"/>
    <s v=""/>
    <s v="داراییهای جاری"/>
    <s v="1"/>
    <x v="5"/>
    <x v="5"/>
    <s v="موجودی کالا"/>
    <s v="15921"/>
    <s v="انبار روباز اسکلت فلزی"/>
    <s v="800006"/>
    <s v=""/>
    <s v=""/>
    <s v=""/>
  </r>
  <r>
    <n v="177672"/>
    <n v="1327"/>
    <x v="103"/>
    <s v="1401/08/03"/>
    <s v="مهندسی پایاصنعت تیران-بابت خرید HORIZONTAL BRACINGطی فاکتور INV #178-Adish-typeB"/>
    <n v="2168617"/>
    <n v="0"/>
    <n v="2168617"/>
    <n v="49"/>
    <n v="11"/>
    <s v="800006"/>
    <s v=""/>
    <s v="داراییهای جاری"/>
    <s v="1"/>
    <x v="5"/>
    <x v="5"/>
    <s v="موجودی کالا"/>
    <s v="15921"/>
    <s v="انبار روباز اسکلت فلزی"/>
    <s v="800006"/>
    <s v=""/>
    <s v=""/>
    <s v=""/>
  </r>
  <r>
    <n v="177673"/>
    <n v="1327"/>
    <x v="103"/>
    <s v="1401/08/03"/>
    <s v="مهندسی پایاصنعت تیران-بابت خرید HORIZONTAL BRACINGطی فاکتور INV #178-Adish-typeB"/>
    <n v="2168617"/>
    <n v="0"/>
    <n v="2168617"/>
    <n v="49"/>
    <n v="11"/>
    <s v="800006"/>
    <s v=""/>
    <s v="داراییهای جاری"/>
    <s v="1"/>
    <x v="5"/>
    <x v="5"/>
    <s v="موجودی کالا"/>
    <s v="15921"/>
    <s v="انبار روباز اسکلت فلزی"/>
    <s v="800006"/>
    <s v=""/>
    <s v=""/>
    <s v=""/>
  </r>
  <r>
    <n v="177674"/>
    <n v="1327"/>
    <x v="103"/>
    <s v="1401/08/03"/>
    <s v="مهندسی پایاصنعت تیران-بابت خرید GRATINGطی فاکتور INV #178-Adish-typeB"/>
    <n v="2168617"/>
    <n v="0"/>
    <n v="2168617"/>
    <n v="49"/>
    <n v="11"/>
    <s v="800006"/>
    <s v=""/>
    <s v="داراییهای جاری"/>
    <s v="1"/>
    <x v="5"/>
    <x v="5"/>
    <s v="موجودی کالا"/>
    <s v="15921"/>
    <s v="انبار روباز اسکلت فلزی"/>
    <s v="800006"/>
    <s v=""/>
    <s v=""/>
    <s v=""/>
  </r>
  <r>
    <n v="177675"/>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76"/>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677"/>
    <n v="1327"/>
    <x v="103"/>
    <s v="1401/08/03"/>
    <s v="مهندسی پایاصنعت تیران-بابت خرید GRATINGطی فاکتور INV #178-Adish-typeB"/>
    <n v="2168617"/>
    <n v="0"/>
    <n v="2168617"/>
    <n v="49"/>
    <n v="11"/>
    <s v="800006"/>
    <s v=""/>
    <s v="داراییهای جاری"/>
    <s v="1"/>
    <x v="5"/>
    <x v="5"/>
    <s v="موجودی کالا"/>
    <s v="15921"/>
    <s v="انبار روباز اسکلت فلزی"/>
    <s v="800006"/>
    <s v=""/>
    <s v=""/>
    <s v=""/>
  </r>
  <r>
    <n v="177678"/>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679"/>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680"/>
    <n v="1327"/>
    <x v="103"/>
    <s v="1401/08/03"/>
    <s v="مهندسی پایاصنعت تیران-بابت خرید GRATINGطی فاکتور INV #178-Adish-typeB"/>
    <n v="2168617"/>
    <n v="0"/>
    <n v="2168617"/>
    <n v="49"/>
    <n v="11"/>
    <s v="800006"/>
    <s v=""/>
    <s v="داراییهای جاری"/>
    <s v="1"/>
    <x v="5"/>
    <x v="5"/>
    <s v="موجودی کالا"/>
    <s v="15921"/>
    <s v="انبار روباز اسکلت فلزی"/>
    <s v="800006"/>
    <s v=""/>
    <s v=""/>
    <s v=""/>
  </r>
  <r>
    <n v="177681"/>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682"/>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683"/>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684"/>
    <n v="1327"/>
    <x v="103"/>
    <s v="1401/08/03"/>
    <s v="مهندسی پایاصنعت تیران-بابت خرید GRATINGطی فاکتور INV #178-Adish-typeB"/>
    <n v="2168617"/>
    <n v="0"/>
    <n v="2168617"/>
    <n v="49"/>
    <n v="11"/>
    <s v="800006"/>
    <s v=""/>
    <s v="داراییهای جاری"/>
    <s v="1"/>
    <x v="5"/>
    <x v="5"/>
    <s v="موجودی کالا"/>
    <s v="15921"/>
    <s v="انبار روباز اسکلت فلزی"/>
    <s v="800006"/>
    <s v=""/>
    <s v=""/>
    <s v=""/>
  </r>
  <r>
    <n v="177685"/>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686"/>
    <n v="1327"/>
    <x v="103"/>
    <s v="1401/08/03"/>
    <s v="مهندسی پایاصنعت تیران-بابت خرید GRATINGطی فاکتور INV #178-Adish-typeB"/>
    <n v="2168617"/>
    <n v="0"/>
    <n v="2168617"/>
    <n v="49"/>
    <n v="11"/>
    <s v="800006"/>
    <s v=""/>
    <s v="داراییهای جاری"/>
    <s v="1"/>
    <x v="5"/>
    <x v="5"/>
    <s v="موجودی کالا"/>
    <s v="15921"/>
    <s v="انبار روباز اسکلت فلزی"/>
    <s v="800006"/>
    <s v=""/>
    <s v=""/>
    <s v=""/>
  </r>
  <r>
    <n v="177687"/>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688"/>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689"/>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690"/>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691"/>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692"/>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693"/>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694"/>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695"/>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696"/>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697"/>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698"/>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699"/>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700"/>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701"/>
    <n v="1327"/>
    <x v="103"/>
    <s v="1401/08/03"/>
    <s v="مهندسی پایاصنعت تیران-بابت خرید HANDRAطی فاکتور INV #178-Adish-typeB"/>
    <n v="2168617"/>
    <n v="0"/>
    <n v="2168617"/>
    <n v="49"/>
    <n v="11"/>
    <s v="800006"/>
    <s v=""/>
    <s v="داراییهای جاری"/>
    <s v="1"/>
    <x v="5"/>
    <x v="5"/>
    <s v="موجودی کالا"/>
    <s v="15921"/>
    <s v="انبار روباز اسکلت فلزی"/>
    <s v="800006"/>
    <s v=""/>
    <s v=""/>
    <s v=""/>
  </r>
  <r>
    <n v="177702"/>
    <n v="1327"/>
    <x v="103"/>
    <s v="1401/08/03"/>
    <s v="مهندسی پایاصنعت تیران-بابت خرید GRATINGطی فاکتور INV #178-Adish-typeB"/>
    <n v="2168617"/>
    <n v="0"/>
    <n v="2168617"/>
    <n v="49"/>
    <n v="11"/>
    <s v="800006"/>
    <s v=""/>
    <s v="داراییهای جاری"/>
    <s v="1"/>
    <x v="5"/>
    <x v="5"/>
    <s v="موجودی کالا"/>
    <s v="15921"/>
    <s v="انبار روباز اسکلت فلزی"/>
    <s v="800006"/>
    <s v=""/>
    <s v=""/>
    <s v=""/>
  </r>
  <r>
    <n v="177703"/>
    <n v="1327"/>
    <x v="103"/>
    <s v="1401/08/03"/>
    <s v="مهندسی پایاصنعت تیران-بابت خرید GRATINGطی فاکتور INV #178-Adish-typeB"/>
    <n v="2168617"/>
    <n v="0"/>
    <n v="2168617"/>
    <n v="49"/>
    <n v="11"/>
    <s v="800006"/>
    <s v=""/>
    <s v="داراییهای جاری"/>
    <s v="1"/>
    <x v="5"/>
    <x v="5"/>
    <s v="موجودی کالا"/>
    <s v="15921"/>
    <s v="انبار روباز اسکلت فلزی"/>
    <s v="800006"/>
    <s v=""/>
    <s v=""/>
    <s v=""/>
  </r>
  <r>
    <n v="177704"/>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705"/>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706"/>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707"/>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708"/>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709"/>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710"/>
    <n v="1327"/>
    <x v="103"/>
    <s v="1401/08/03"/>
    <s v="مهندسی پایاصنعت تیران-بابت خرید HANDRAILطی فاکتور INV #178-Adish-typeB"/>
    <n v="2168617"/>
    <n v="0"/>
    <n v="2168617"/>
    <n v="49"/>
    <n v="11"/>
    <s v="800006"/>
    <s v=""/>
    <s v="داراییهای جاری"/>
    <s v="1"/>
    <x v="5"/>
    <x v="5"/>
    <s v="موجودی کالا"/>
    <s v="15921"/>
    <s v="انبار روباز اسکلت فلزی"/>
    <s v="800006"/>
    <s v=""/>
    <s v=""/>
    <s v=""/>
  </r>
  <r>
    <n v="177711"/>
    <n v="1327"/>
    <x v="103"/>
    <s v="1401/08/03"/>
    <s v="مهندسی پایاصنعت تیران-بابت خرید HANDRAILطی فاکتور INV #178-Adish-typeB"/>
    <n v="2168617"/>
    <n v="0"/>
    <n v="2168617"/>
    <n v="49"/>
    <n v="11"/>
    <s v="800006"/>
    <s v=""/>
    <s v="داراییهای جاری"/>
    <s v="1"/>
    <x v="5"/>
    <x v="5"/>
    <s v="موجودی کالا"/>
    <s v="15921"/>
    <s v="انبار روباز اسکلت فلزی"/>
    <s v="800006"/>
    <s v=""/>
    <s v=""/>
    <s v=""/>
  </r>
  <r>
    <n v="177712"/>
    <n v="1327"/>
    <x v="103"/>
    <s v="1401/08/03"/>
    <s v="مهندسی پایاصنعت تیران-بابت خرید HANDRAILطی فاکتور INV #178-Adish-typeB"/>
    <n v="2168617"/>
    <n v="0"/>
    <n v="2168617"/>
    <n v="49"/>
    <n v="11"/>
    <s v="800006"/>
    <s v=""/>
    <s v="داراییهای جاری"/>
    <s v="1"/>
    <x v="5"/>
    <x v="5"/>
    <s v="موجودی کالا"/>
    <s v="15921"/>
    <s v="انبار روباز اسکلت فلزی"/>
    <s v="800006"/>
    <s v=""/>
    <s v=""/>
    <s v=""/>
  </r>
  <r>
    <n v="177713"/>
    <n v="1327"/>
    <x v="103"/>
    <s v="1401/08/03"/>
    <s v="مهندسی پایاصنعت تیران-بابت خرید HANDRAILطی فاکتور INV #178-Adish-typeB"/>
    <n v="2168617"/>
    <n v="0"/>
    <n v="2168617"/>
    <n v="49"/>
    <n v="11"/>
    <s v="800006"/>
    <s v=""/>
    <s v="داراییهای جاری"/>
    <s v="1"/>
    <x v="5"/>
    <x v="5"/>
    <s v="موجودی کالا"/>
    <s v="15921"/>
    <s v="انبار روباز اسکلت فلزی"/>
    <s v="800006"/>
    <s v=""/>
    <s v=""/>
    <s v=""/>
  </r>
  <r>
    <n v="177714"/>
    <n v="1327"/>
    <x v="103"/>
    <s v="1401/08/03"/>
    <s v="مهندسی پایاصنعت تیران-بابت خرید HANDRAILطی فاکتور INV #178-Adish-typeB"/>
    <n v="2168617"/>
    <n v="0"/>
    <n v="2168617"/>
    <n v="49"/>
    <n v="11"/>
    <s v="800006"/>
    <s v=""/>
    <s v="داراییهای جاری"/>
    <s v="1"/>
    <x v="5"/>
    <x v="5"/>
    <s v="موجودی کالا"/>
    <s v="15921"/>
    <s v="انبار روباز اسکلت فلزی"/>
    <s v="800006"/>
    <s v=""/>
    <s v=""/>
    <s v=""/>
  </r>
  <r>
    <n v="177715"/>
    <n v="1327"/>
    <x v="103"/>
    <s v="1401/08/03"/>
    <s v="مهندسی پایاصنعت تیران-بابت خرید POSTطی فاکتور INV #178-Adish-typeB"/>
    <n v="2168617"/>
    <n v="0"/>
    <n v="2168617"/>
    <n v="49"/>
    <n v="11"/>
    <s v="800006"/>
    <s v=""/>
    <s v="داراییهای جاری"/>
    <s v="1"/>
    <x v="5"/>
    <x v="5"/>
    <s v="موجودی کالا"/>
    <s v="15921"/>
    <s v="انبار روباز اسکلت فلزی"/>
    <s v="800006"/>
    <s v=""/>
    <s v=""/>
    <s v=""/>
  </r>
  <r>
    <n v="177716"/>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717"/>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718"/>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719"/>
    <n v="1327"/>
    <x v="103"/>
    <s v="1401/08/03"/>
    <s v="مهندسی پایاصنعت تیران-بابت خرید COLUMNطی فاکتور INV #178-Adish-typeB"/>
    <n v="2168617"/>
    <n v="0"/>
    <n v="2168617"/>
    <n v="49"/>
    <n v="11"/>
    <s v="800006"/>
    <s v=""/>
    <s v="داراییهای جاری"/>
    <s v="1"/>
    <x v="5"/>
    <x v="5"/>
    <s v="موجودی کالا"/>
    <s v="15921"/>
    <s v="انبار روباز اسکلت فلزی"/>
    <s v="800006"/>
    <s v=""/>
    <s v=""/>
    <s v=""/>
  </r>
  <r>
    <n v="177720"/>
    <n v="1327"/>
    <x v="103"/>
    <s v="1401/08/03"/>
    <s v="مهندسی پایاصنعت تیران-بابت خرید HANDRAILطی فاکتور INV #178-Adish-typeB"/>
    <n v="2168617"/>
    <n v="0"/>
    <n v="2168617"/>
    <n v="49"/>
    <n v="11"/>
    <s v="800006"/>
    <s v=""/>
    <s v="داراییهای جاری"/>
    <s v="1"/>
    <x v="5"/>
    <x v="5"/>
    <s v="موجودی کالا"/>
    <s v="15921"/>
    <s v="انبار روباز اسکلت فلزی"/>
    <s v="800006"/>
    <s v=""/>
    <s v=""/>
    <s v=""/>
  </r>
  <r>
    <n v="177721"/>
    <n v="1327"/>
    <x v="103"/>
    <s v="1401/08/03"/>
    <s v="مهندسی پایاصنعت تیران-بابت خرید HANDRAILطی فاکتور INV #178-Adish-typeB"/>
    <n v="2168617"/>
    <n v="0"/>
    <n v="2168617"/>
    <n v="49"/>
    <n v="11"/>
    <s v="800006"/>
    <s v=""/>
    <s v="داراییهای جاری"/>
    <s v="1"/>
    <x v="5"/>
    <x v="5"/>
    <s v="موجودی کالا"/>
    <s v="15921"/>
    <s v="انبار روباز اسکلت فلزی"/>
    <s v="800006"/>
    <s v=""/>
    <s v=""/>
    <s v=""/>
  </r>
  <r>
    <n v="177722"/>
    <n v="1327"/>
    <x v="103"/>
    <s v="1401/08/03"/>
    <s v="مهندسی پایاصنعت تیران-بابت خرید HANDRAILطی فاکتور INV #178-Adish-typeB"/>
    <n v="2168617"/>
    <n v="0"/>
    <n v="2168617"/>
    <n v="49"/>
    <n v="11"/>
    <s v="800006"/>
    <s v=""/>
    <s v="داراییهای جاری"/>
    <s v="1"/>
    <x v="5"/>
    <x v="5"/>
    <s v="موجودی کالا"/>
    <s v="15921"/>
    <s v="انبار روباز اسکلت فلزی"/>
    <s v="800006"/>
    <s v=""/>
    <s v=""/>
    <s v=""/>
  </r>
  <r>
    <n v="177723"/>
    <n v="1327"/>
    <x v="103"/>
    <s v="1401/08/03"/>
    <s v="مهندسی پایاصنعت تیران-بابت خرید HANDRAILطی فاکتور INV #178-Adish-typeB"/>
    <n v="2168617"/>
    <n v="0"/>
    <n v="2168617"/>
    <n v="49"/>
    <n v="11"/>
    <s v="800006"/>
    <s v=""/>
    <s v="داراییهای جاری"/>
    <s v="1"/>
    <x v="5"/>
    <x v="5"/>
    <s v="موجودی کالا"/>
    <s v="15921"/>
    <s v="انبار روباز اسکلت فلزی"/>
    <s v="800006"/>
    <s v=""/>
    <s v=""/>
    <s v=""/>
  </r>
  <r>
    <n v="177724"/>
    <n v="1327"/>
    <x v="103"/>
    <s v="1401/08/03"/>
    <s v="مهندسی پایاصنعت تیران-بابت خرید HANDRAILطی فاکتور INV #178-Adish-typeB"/>
    <n v="2168617"/>
    <n v="0"/>
    <n v="2168617"/>
    <n v="49"/>
    <n v="11"/>
    <s v="800006"/>
    <s v=""/>
    <s v="داراییهای جاری"/>
    <s v="1"/>
    <x v="5"/>
    <x v="5"/>
    <s v="موجودی کالا"/>
    <s v="15921"/>
    <s v="انبار روباز اسکلت فلزی"/>
    <s v="800006"/>
    <s v=""/>
    <s v=""/>
    <s v=""/>
  </r>
  <r>
    <n v="177725"/>
    <n v="1327"/>
    <x v="103"/>
    <s v="1401/08/03"/>
    <s v="مهندسی پایاصنعت تیران-بابت خرید STAIRطی فاکتور INV #178-Adish-typeB"/>
    <n v="2168617"/>
    <n v="0"/>
    <n v="2168617"/>
    <n v="49"/>
    <n v="11"/>
    <s v="800006"/>
    <s v=""/>
    <s v="داراییهای جاری"/>
    <s v="1"/>
    <x v="5"/>
    <x v="5"/>
    <s v="موجودی کالا"/>
    <s v="15921"/>
    <s v="انبار روباز اسکلت فلزی"/>
    <s v="800006"/>
    <s v=""/>
    <s v=""/>
    <s v=""/>
  </r>
  <r>
    <n v="177726"/>
    <n v="1327"/>
    <x v="103"/>
    <s v="1401/08/03"/>
    <s v="مهندسی پایاصنعت تیران-بابت خرید STAIRطی فاکتور INV #178-Adish-typeB"/>
    <n v="2168617"/>
    <n v="0"/>
    <n v="2168617"/>
    <n v="49"/>
    <n v="11"/>
    <s v="800006"/>
    <s v=""/>
    <s v="داراییهای جاری"/>
    <s v="1"/>
    <x v="5"/>
    <x v="5"/>
    <s v="موجودی کالا"/>
    <s v="15921"/>
    <s v="انبار روباز اسکلت فلزی"/>
    <s v="800006"/>
    <s v=""/>
    <s v=""/>
    <s v=""/>
  </r>
  <r>
    <n v="177727"/>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28"/>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8364"/>
    <n v="1328"/>
    <x v="104"/>
    <s v="1401/08/03"/>
    <s v="مهندسی پایاصنعت تیران-بابت خرید Sub Item of V-501-11-LADDER&amp;PLATFORM HR-7طی فاکتور INV #177-Adish-typeB"/>
    <n v="3286293"/>
    <n v="0"/>
    <n v="3286293"/>
    <n v="49"/>
    <n v="11"/>
    <s v="800006"/>
    <s v=""/>
    <s v="داراییهای جاری"/>
    <s v="1"/>
    <x v="5"/>
    <x v="5"/>
    <s v="موجودی کالا"/>
    <s v="15921"/>
    <s v="انبار روباز اسکلت فلزی"/>
    <s v="800006"/>
    <s v=""/>
    <s v=""/>
    <s v=""/>
  </r>
  <r>
    <n v="178365"/>
    <n v="1328"/>
    <x v="104"/>
    <s v="1401/08/03"/>
    <s v="مهندسی پایاصنعت تیران-بابت خرید Sub Item of V-501-11-LADDER&amp;PLATFORM HR-8طی فاکتور INV #177-Adish-typeB"/>
    <n v="3286293"/>
    <n v="0"/>
    <n v="3286293"/>
    <n v="49"/>
    <n v="11"/>
    <s v="800006"/>
    <s v=""/>
    <s v="داراییهای جاری"/>
    <s v="1"/>
    <x v="5"/>
    <x v="5"/>
    <s v="موجودی کالا"/>
    <s v="15921"/>
    <s v="انبار روباز اسکلت فلزی"/>
    <s v="800006"/>
    <s v=""/>
    <s v=""/>
    <s v=""/>
  </r>
  <r>
    <n v="178366"/>
    <n v="1328"/>
    <x v="104"/>
    <s v="1401/08/03"/>
    <s v="مهندسی پایاصنعت تیران-بابت خرید Sub Item of V-501-11-LADDER&amp;PLATFORM HR-9طی فاکتور INV #177-Adish-typeB"/>
    <n v="3286293"/>
    <n v="0"/>
    <n v="3286293"/>
    <n v="49"/>
    <n v="11"/>
    <s v="800006"/>
    <s v=""/>
    <s v="داراییهای جاری"/>
    <s v="1"/>
    <x v="5"/>
    <x v="5"/>
    <s v="موجودی کالا"/>
    <s v="15921"/>
    <s v="انبار روباز اسکلت فلزی"/>
    <s v="800006"/>
    <s v=""/>
    <s v=""/>
    <s v=""/>
  </r>
  <r>
    <n v="178367"/>
    <n v="1328"/>
    <x v="104"/>
    <s v="1401/08/03"/>
    <s v="مهندسی پایاصنعت تیران-بابت خرید Sub Item of V-501-11-LADDER&amp;PLATFORM HR-12طی فاکتور INV #177-Adish-typeB"/>
    <n v="3286293"/>
    <n v="0"/>
    <n v="3286293"/>
    <n v="49"/>
    <n v="11"/>
    <s v="800006"/>
    <s v=""/>
    <s v="داراییهای جاری"/>
    <s v="1"/>
    <x v="5"/>
    <x v="5"/>
    <s v="موجودی کالا"/>
    <s v="15921"/>
    <s v="انبار روباز اسکلت فلزی"/>
    <s v="800006"/>
    <s v=""/>
    <s v=""/>
    <s v=""/>
  </r>
  <r>
    <n v="178368"/>
    <n v="1328"/>
    <x v="104"/>
    <s v="1401/08/03"/>
    <s v="مهندسی پایاصنعت تیران-بابت خرید Sub Item of V-501-04-STEEL HR23طی فاکتور INV #177-Adish-typeB"/>
    <n v="3286293"/>
    <n v="0"/>
    <n v="3286293"/>
    <n v="49"/>
    <n v="11"/>
    <s v="800006"/>
    <s v=""/>
    <s v="داراییهای جاری"/>
    <s v="1"/>
    <x v="5"/>
    <x v="5"/>
    <s v="موجودی کالا"/>
    <s v="15921"/>
    <s v="انبار روباز اسکلت فلزی"/>
    <s v="800006"/>
    <s v=""/>
    <s v=""/>
    <s v=""/>
  </r>
  <r>
    <n v="178369"/>
    <n v="1328"/>
    <x v="104"/>
    <s v="1401/08/03"/>
    <s v="مهندسی پایاصنعت تیران-بابت خرید Sub Item of V-501-04-STEEL HR24طی فاکتور INV #177-Adish-typeB"/>
    <n v="3286293"/>
    <n v="0"/>
    <n v="3286293"/>
    <n v="49"/>
    <n v="11"/>
    <s v="800006"/>
    <s v=""/>
    <s v="داراییهای جاری"/>
    <s v="1"/>
    <x v="5"/>
    <x v="5"/>
    <s v="موجودی کالا"/>
    <s v="15921"/>
    <s v="انبار روباز اسکلت فلزی"/>
    <s v="800006"/>
    <s v=""/>
    <s v=""/>
    <s v=""/>
  </r>
  <r>
    <n v="178370"/>
    <n v="1328"/>
    <x v="104"/>
    <s v="1401/08/03"/>
    <s v="مهندسی پایاصنعت تیران-بابت خرید Sub Item of V-501-04-STEEL HR25طی فاکتور INV #177-Adish-typeB"/>
    <n v="3286293"/>
    <n v="0"/>
    <n v="3286293"/>
    <n v="49"/>
    <n v="11"/>
    <s v="800006"/>
    <s v=""/>
    <s v="داراییهای جاری"/>
    <s v="1"/>
    <x v="5"/>
    <x v="5"/>
    <s v="موجودی کالا"/>
    <s v="15921"/>
    <s v="انبار روباز اسکلت فلزی"/>
    <s v="800006"/>
    <s v=""/>
    <s v=""/>
    <s v=""/>
  </r>
  <r>
    <n v="178371"/>
    <n v="1328"/>
    <x v="104"/>
    <s v="1401/08/03"/>
    <s v="مهندسی پایاصنعت تیران-بابت خرید Sub Item of V-501-04-STEEL HR27طی فاکتور INV #177-Adish-typeB"/>
    <n v="3286293"/>
    <n v="0"/>
    <n v="3286293"/>
    <n v="49"/>
    <n v="11"/>
    <s v="800006"/>
    <s v=""/>
    <s v="داراییهای جاری"/>
    <s v="1"/>
    <x v="5"/>
    <x v="5"/>
    <s v="موجودی کالا"/>
    <s v="15921"/>
    <s v="انبار روباز اسکلت فلزی"/>
    <s v="800006"/>
    <s v=""/>
    <s v=""/>
    <s v=""/>
  </r>
  <r>
    <n v="178372"/>
    <n v="1328"/>
    <x v="104"/>
    <s v="1401/08/03"/>
    <s v="مهندسی پایاصنعت تیران-بابت خرید Sub Item of V-501-15-STEEL HR-2طی فاکتور INV #177-Adish-typeB"/>
    <n v="3286293"/>
    <n v="0"/>
    <n v="3286293"/>
    <n v="49"/>
    <n v="11"/>
    <s v="800006"/>
    <s v=""/>
    <s v="داراییهای جاری"/>
    <s v="1"/>
    <x v="5"/>
    <x v="5"/>
    <s v="موجودی کالا"/>
    <s v="15921"/>
    <s v="انبار روباز اسکلت فلزی"/>
    <s v="800006"/>
    <s v=""/>
    <s v=""/>
    <s v=""/>
  </r>
  <r>
    <n v="178373"/>
    <n v="1328"/>
    <x v="104"/>
    <s v="1401/08/03"/>
    <s v="مهندسی پایاصنعت تیران-بابت خرید Sub Item of V-501-15-STEEL HR-4طی فاکتور INV #177-Adish-typeB"/>
    <n v="3286293"/>
    <n v="0"/>
    <n v="3286293"/>
    <n v="49"/>
    <n v="11"/>
    <s v="800006"/>
    <s v=""/>
    <s v="داراییهای جاری"/>
    <s v="1"/>
    <x v="5"/>
    <x v="5"/>
    <s v="موجودی کالا"/>
    <s v="15921"/>
    <s v="انبار روباز اسکلت فلزی"/>
    <s v="800006"/>
    <s v=""/>
    <s v=""/>
    <s v=""/>
  </r>
  <r>
    <n v="178374"/>
    <n v="1328"/>
    <x v="104"/>
    <s v="1401/08/03"/>
    <s v="مهندسی پایاصنعت تیران-بابت خرید Sub Item of V-501-15-STEEL HR-6طی فاکتور INV #177-Adish-typeB"/>
    <n v="3286293"/>
    <n v="0"/>
    <n v="3286293"/>
    <n v="49"/>
    <n v="11"/>
    <s v="800006"/>
    <s v=""/>
    <s v="داراییهای جاری"/>
    <s v="1"/>
    <x v="5"/>
    <x v="5"/>
    <s v="موجودی کالا"/>
    <s v="15921"/>
    <s v="انبار روباز اسکلت فلزی"/>
    <s v="800006"/>
    <s v=""/>
    <s v=""/>
    <s v=""/>
  </r>
  <r>
    <n v="178375"/>
    <n v="1328"/>
    <x v="104"/>
    <s v="1401/08/03"/>
    <s v="مهندسی پایاصنعت تیران-بابت خرید Sub Item of V-501-15-STEEL HR-7طی فاکتور INV #177-Adish-typeB"/>
    <n v="3286293"/>
    <n v="0"/>
    <n v="3286293"/>
    <n v="49"/>
    <n v="11"/>
    <s v="800006"/>
    <s v=""/>
    <s v="داراییهای جاری"/>
    <s v="1"/>
    <x v="5"/>
    <x v="5"/>
    <s v="موجودی کالا"/>
    <s v="15921"/>
    <s v="انبار روباز اسکلت فلزی"/>
    <s v="800006"/>
    <s v=""/>
    <s v=""/>
    <s v=""/>
  </r>
  <r>
    <n v="178376"/>
    <n v="1328"/>
    <x v="104"/>
    <s v="1401/08/03"/>
    <s v="مهندسی پایاصنعت تیران-بابت خرید Sub Item of SH-522-01 B-1طی فاکتور INV #177-Adish-typeB"/>
    <n v="3286293"/>
    <n v="0"/>
    <n v="3286293"/>
    <n v="49"/>
    <n v="11"/>
    <s v="800006"/>
    <s v=""/>
    <s v="داراییهای جاری"/>
    <s v="1"/>
    <x v="5"/>
    <x v="5"/>
    <s v="موجودی کالا"/>
    <s v="15921"/>
    <s v="انبار روباز اسکلت فلزی"/>
    <s v="800006"/>
    <s v=""/>
    <s v=""/>
    <s v=""/>
  </r>
  <r>
    <n v="178377"/>
    <n v="1328"/>
    <x v="104"/>
    <s v="1401/08/03"/>
    <s v="مهندسی پایاصنعت تیران-بابت خرید Sub Item of SH-522-01 B-13طی فاکتور INV #177-Adish-typeB"/>
    <n v="3286293"/>
    <n v="0"/>
    <n v="3286293"/>
    <n v="49"/>
    <n v="11"/>
    <s v="800006"/>
    <s v=""/>
    <s v="داراییهای جاری"/>
    <s v="1"/>
    <x v="5"/>
    <x v="5"/>
    <s v="موجودی کالا"/>
    <s v="15921"/>
    <s v="انبار روباز اسکلت فلزی"/>
    <s v="800006"/>
    <s v=""/>
    <s v=""/>
    <s v=""/>
  </r>
  <r>
    <n v="178378"/>
    <n v="1328"/>
    <x v="104"/>
    <s v="1401/08/03"/>
    <s v="مهندسی پایاصنعت تیران-بابت خرید Sub Item of SH-522-01 B-14طی فاکتور INV #177-Adish-typeB"/>
    <n v="3286293"/>
    <n v="0"/>
    <n v="3286293"/>
    <n v="49"/>
    <n v="11"/>
    <s v="800006"/>
    <s v=""/>
    <s v="داراییهای جاری"/>
    <s v="1"/>
    <x v="5"/>
    <x v="5"/>
    <s v="موجودی کالا"/>
    <s v="15921"/>
    <s v="انبار روباز اسکلت فلزی"/>
    <s v="800006"/>
    <s v=""/>
    <s v=""/>
    <s v=""/>
  </r>
  <r>
    <n v="178379"/>
    <n v="1328"/>
    <x v="104"/>
    <s v="1401/08/03"/>
    <s v="مهندسی پایاصنعت تیران-بابت خرید Sub Item of PR-509-01-STEEL VB/9طی فاکتور INV #177-Adish-typeB"/>
    <n v="3286293"/>
    <n v="0"/>
    <n v="3286293"/>
    <n v="49"/>
    <n v="11"/>
    <s v="800006"/>
    <s v=""/>
    <s v="داراییهای جاری"/>
    <s v="1"/>
    <x v="5"/>
    <x v="5"/>
    <s v="موجودی کالا"/>
    <s v="15921"/>
    <s v="انبار روباز اسکلت فلزی"/>
    <s v="800006"/>
    <s v=""/>
    <s v=""/>
    <s v=""/>
  </r>
  <r>
    <n v="178380"/>
    <n v="1328"/>
    <x v="104"/>
    <s v="1401/08/03"/>
    <s v="مهندسی پایاصنعت تیران-بابت خرید Sub Item of PR-509-01-STEEL VB10طی فاکتور INV #177-Adish-typeB"/>
    <n v="3286293"/>
    <n v="0"/>
    <n v="3286293"/>
    <n v="49"/>
    <n v="11"/>
    <s v="800006"/>
    <s v=""/>
    <s v="داراییهای جاری"/>
    <s v="1"/>
    <x v="5"/>
    <x v="5"/>
    <s v="موجودی کالا"/>
    <s v="15921"/>
    <s v="انبار روباز اسکلت فلزی"/>
    <s v="800006"/>
    <s v=""/>
    <s v=""/>
    <s v=""/>
  </r>
  <r>
    <n v="178381"/>
    <n v="1328"/>
    <x v="104"/>
    <s v="1401/08/03"/>
    <s v="مهندسی پایاصنعت تیران-بابت خرید Sub Item of TK-520-10-STEEL SU63طی فاکتور INV #177-Adish-typeB"/>
    <n v="3286293"/>
    <n v="0"/>
    <n v="3286293"/>
    <n v="49"/>
    <n v="11"/>
    <s v="800006"/>
    <s v=""/>
    <s v="داراییهای جاری"/>
    <s v="1"/>
    <x v="5"/>
    <x v="5"/>
    <s v="موجودی کالا"/>
    <s v="15921"/>
    <s v="انبار روباز اسکلت فلزی"/>
    <s v="800006"/>
    <s v=""/>
    <s v=""/>
    <s v=""/>
  </r>
  <r>
    <n v="178382"/>
    <n v="1328"/>
    <x v="104"/>
    <s v="1401/08/03"/>
    <s v="مهندسی پایاصنعت تیران-بابت خرید Sub Item of TK-520-10-STEEL SU122طی فاکتور INV #177-Adish-typeB"/>
    <n v="3286293"/>
    <n v="0"/>
    <n v="3286293"/>
    <n v="49"/>
    <n v="11"/>
    <s v="800006"/>
    <s v=""/>
    <s v="داراییهای جاری"/>
    <s v="1"/>
    <x v="5"/>
    <x v="5"/>
    <s v="موجودی کالا"/>
    <s v="15921"/>
    <s v="انبار روباز اسکلت فلزی"/>
    <s v="800006"/>
    <s v=""/>
    <s v=""/>
    <s v=""/>
  </r>
  <r>
    <n v="178383"/>
    <n v="1328"/>
    <x v="104"/>
    <s v="1401/08/03"/>
    <s v="مهندسی پایاصنعت تیران-بابت خرید Sub Item of TK-520-10-STEEL SU108طی فاکتور INV #177-Adish-typeB"/>
    <n v="3286293"/>
    <n v="0"/>
    <n v="3286293"/>
    <n v="49"/>
    <n v="11"/>
    <s v="800006"/>
    <s v=""/>
    <s v="داراییهای جاری"/>
    <s v="1"/>
    <x v="5"/>
    <x v="5"/>
    <s v="موجودی کالا"/>
    <s v="15921"/>
    <s v="انبار روباز اسکلت فلزی"/>
    <s v="800006"/>
    <s v=""/>
    <s v=""/>
    <s v=""/>
  </r>
  <r>
    <n v="178384"/>
    <n v="1328"/>
    <x v="104"/>
    <s v="1401/08/03"/>
    <s v="مهندسی پایاصنعت تیران-بابت خرید Sub Item of TK-520-10-STEEL SU17طی فاکتور INV #177-Adish-typeB"/>
    <n v="3286293"/>
    <n v="0"/>
    <n v="3286293"/>
    <n v="49"/>
    <n v="11"/>
    <s v="800006"/>
    <s v=""/>
    <s v="داراییهای جاری"/>
    <s v="1"/>
    <x v="5"/>
    <x v="5"/>
    <s v="موجودی کالا"/>
    <s v="15921"/>
    <s v="انبار روباز اسکلت فلزی"/>
    <s v="800006"/>
    <s v=""/>
    <s v=""/>
    <s v=""/>
  </r>
  <r>
    <n v="178385"/>
    <n v="1328"/>
    <x v="104"/>
    <s v="1401/08/03"/>
    <s v="مهندسی پایاصنعت تیران-بابت خرید Sub Item of TK-520-10-STEEL SU137طی فاکتور INV #177-Adish-typeB"/>
    <n v="3286293"/>
    <n v="0"/>
    <n v="3286293"/>
    <n v="49"/>
    <n v="11"/>
    <s v="800006"/>
    <s v=""/>
    <s v="داراییهای جاری"/>
    <s v="1"/>
    <x v="5"/>
    <x v="5"/>
    <s v="موجودی کالا"/>
    <s v="15921"/>
    <s v="انبار روباز اسکلت فلزی"/>
    <s v="800006"/>
    <s v=""/>
    <s v=""/>
    <s v=""/>
  </r>
  <r>
    <n v="178386"/>
    <n v="1328"/>
    <x v="104"/>
    <s v="1401/08/03"/>
    <s v="مهندسی پایاصنعت تیران-بابت خرید Sub Item of TK-520-10-STEEL SU138طی فاکتور INV #177-Adish-typeB"/>
    <n v="3286293"/>
    <n v="0"/>
    <n v="3286293"/>
    <n v="49"/>
    <n v="11"/>
    <s v="800006"/>
    <s v=""/>
    <s v="داراییهای جاری"/>
    <s v="1"/>
    <x v="5"/>
    <x v="5"/>
    <s v="موجودی کالا"/>
    <s v="15921"/>
    <s v="انبار روباز اسکلت فلزی"/>
    <s v="800006"/>
    <s v=""/>
    <s v=""/>
    <s v=""/>
  </r>
  <r>
    <n v="178387"/>
    <n v="1328"/>
    <x v="104"/>
    <s v="1401/08/03"/>
    <s v="مهندسی پایاصنعت تیران-بابت خرید Sub Item of TK-520-10-STEEL SU111طی فاکتور INV #177-Adish-typeB"/>
    <n v="3286293"/>
    <n v="0"/>
    <n v="3286293"/>
    <n v="49"/>
    <n v="11"/>
    <s v="800006"/>
    <s v=""/>
    <s v="داراییهای جاری"/>
    <s v="1"/>
    <x v="5"/>
    <x v="5"/>
    <s v="موجودی کالا"/>
    <s v="15921"/>
    <s v="انبار روباز اسکلت فلزی"/>
    <s v="800006"/>
    <s v=""/>
    <s v=""/>
    <s v=""/>
  </r>
  <r>
    <n v="178388"/>
    <n v="1328"/>
    <x v="104"/>
    <s v="1401/08/03"/>
    <s v="مهندسی پایاصنعت تیران-بابت خرید Sub Item of TK-520-10-STEEL SU118طی فاکتور INV #177-Adish-typeB"/>
    <n v="3286293"/>
    <n v="0"/>
    <n v="3286293"/>
    <n v="49"/>
    <n v="11"/>
    <s v="800006"/>
    <s v=""/>
    <s v="داراییهای جاری"/>
    <s v="1"/>
    <x v="5"/>
    <x v="5"/>
    <s v="موجودی کالا"/>
    <s v="15921"/>
    <s v="انبار روباز اسکلت فلزی"/>
    <s v="800006"/>
    <s v=""/>
    <s v=""/>
    <s v=""/>
  </r>
  <r>
    <n v="178389"/>
    <n v="1328"/>
    <x v="104"/>
    <s v="1401/08/03"/>
    <s v="مهندسی پایاصنعت تیران-بابت خرید Sub Item of TK-520-10-STEEL SU112طی فاکتور INV #177-Adish-typeB"/>
    <n v="3286293"/>
    <n v="0"/>
    <n v="3286293"/>
    <n v="49"/>
    <n v="11"/>
    <s v="800006"/>
    <s v=""/>
    <s v="داراییهای جاری"/>
    <s v="1"/>
    <x v="5"/>
    <x v="5"/>
    <s v="موجودی کالا"/>
    <s v="15921"/>
    <s v="انبار روباز اسکلت فلزی"/>
    <s v="800006"/>
    <s v=""/>
    <s v=""/>
    <s v=""/>
  </r>
  <r>
    <n v="178390"/>
    <n v="1328"/>
    <x v="104"/>
    <s v="1401/08/03"/>
    <s v="مهندسی پایاصنعت تیران-بابت خرید Sub Item of TK-520-10-STEEL SU109طی فاکتور INV #177-Adish-typeB"/>
    <n v="3286293"/>
    <n v="0"/>
    <n v="3286293"/>
    <n v="49"/>
    <n v="11"/>
    <s v="800006"/>
    <s v=""/>
    <s v="داراییهای جاری"/>
    <s v="1"/>
    <x v="5"/>
    <x v="5"/>
    <s v="موجودی کالا"/>
    <s v="15921"/>
    <s v="انبار روباز اسکلت فلزی"/>
    <s v="800006"/>
    <s v=""/>
    <s v=""/>
    <s v=""/>
  </r>
  <r>
    <n v="178391"/>
    <n v="1328"/>
    <x v="104"/>
    <s v="1401/08/03"/>
    <s v="مهندسی پایاصنعت تیران-بابت خرید Sub Item of TK-520-10-STEEL SU27طی فاکتور INV #177-Adish-typeB"/>
    <n v="3286293"/>
    <n v="0"/>
    <n v="3286293"/>
    <n v="49"/>
    <n v="11"/>
    <s v="800006"/>
    <s v=""/>
    <s v="داراییهای جاری"/>
    <s v="1"/>
    <x v="5"/>
    <x v="5"/>
    <s v="موجودی کالا"/>
    <s v="15921"/>
    <s v="انبار روباز اسکلت فلزی"/>
    <s v="800006"/>
    <s v=""/>
    <s v=""/>
    <s v=""/>
  </r>
  <r>
    <n v="178392"/>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393"/>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394"/>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395"/>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396"/>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397"/>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398"/>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399"/>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400"/>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401"/>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8402"/>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8403"/>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04"/>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05"/>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06"/>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07"/>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08"/>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09"/>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10"/>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11"/>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12"/>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13"/>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14"/>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15"/>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16"/>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17"/>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18"/>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19"/>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20"/>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21"/>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22"/>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23"/>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24"/>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25"/>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26"/>
    <n v="1328"/>
    <x v="104"/>
    <s v="1401/08/03"/>
    <s v="مهندسی پایاصنعت تیران-بابت خرید RAILIطی فاکتور INV #177-Adish-typeB"/>
    <n v="3286293"/>
    <n v="0"/>
    <n v="3286293"/>
    <n v="49"/>
    <n v="11"/>
    <s v="800006"/>
    <s v=""/>
    <s v="داراییهای جاری"/>
    <s v="1"/>
    <x v="5"/>
    <x v="5"/>
    <s v="موجودی کالا"/>
    <s v="15921"/>
    <s v="انبار روباز اسکلت فلزی"/>
    <s v="800006"/>
    <s v=""/>
    <s v=""/>
    <s v=""/>
  </r>
  <r>
    <n v="178427"/>
    <n v="1328"/>
    <x v="104"/>
    <s v="1401/08/03"/>
    <s v="مهندسی پایاصنعت تیران-بابت خرید STRINطی فاکتور INV #177-Adish-typeB"/>
    <n v="3286293"/>
    <n v="0"/>
    <n v="3286293"/>
    <n v="49"/>
    <n v="11"/>
    <s v="800006"/>
    <s v=""/>
    <s v="داراییهای جاری"/>
    <s v="1"/>
    <x v="5"/>
    <x v="5"/>
    <s v="موجودی کالا"/>
    <s v="15921"/>
    <s v="انبار روباز اسکلت فلزی"/>
    <s v="800006"/>
    <s v=""/>
    <s v=""/>
    <s v=""/>
  </r>
  <r>
    <n v="178428"/>
    <n v="1328"/>
    <x v="104"/>
    <s v="1401/08/03"/>
    <s v="مهندسی پایاصنعت تیران-بابت خرید STRINطی فاکتور INV #177-Adish-typeB"/>
    <n v="3286293"/>
    <n v="0"/>
    <n v="3286293"/>
    <n v="49"/>
    <n v="11"/>
    <s v="800006"/>
    <s v=""/>
    <s v="داراییهای جاری"/>
    <s v="1"/>
    <x v="5"/>
    <x v="5"/>
    <s v="موجودی کالا"/>
    <s v="15921"/>
    <s v="انبار روباز اسکلت فلزی"/>
    <s v="800006"/>
    <s v=""/>
    <s v=""/>
    <s v=""/>
  </r>
  <r>
    <n v="178429"/>
    <n v="1328"/>
    <x v="104"/>
    <s v="1401/08/03"/>
    <s v="مهندسی پایاصنعت تیران-بابت خرید STRINطی فاکتور INV #177-Adish-typeB"/>
    <n v="3286293"/>
    <n v="0"/>
    <n v="3286293"/>
    <n v="49"/>
    <n v="11"/>
    <s v="800006"/>
    <s v=""/>
    <s v="داراییهای جاری"/>
    <s v="1"/>
    <x v="5"/>
    <x v="5"/>
    <s v="موجودی کالا"/>
    <s v="15921"/>
    <s v="انبار روباز اسکلت فلزی"/>
    <s v="800006"/>
    <s v=""/>
    <s v=""/>
    <s v=""/>
  </r>
  <r>
    <n v="178430"/>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431"/>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432"/>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433"/>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434"/>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435"/>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436"/>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437"/>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438"/>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439"/>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440"/>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441"/>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442"/>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443"/>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444"/>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445"/>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446"/>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447"/>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448"/>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449"/>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450"/>
    <n v="1328"/>
    <x v="104"/>
    <s v="1401/08/03"/>
    <s v="مهندسی پایاصنعت تیران-بابت خرید SAFETYطی فاکتور INV #177-Adish-typeB"/>
    <n v="3286293"/>
    <n v="0"/>
    <n v="3286293"/>
    <n v="49"/>
    <n v="11"/>
    <s v="800006"/>
    <s v=""/>
    <s v="داراییهای جاری"/>
    <s v="1"/>
    <x v="5"/>
    <x v="5"/>
    <s v="موجودی کالا"/>
    <s v="15921"/>
    <s v="انبار روباز اسکلت فلزی"/>
    <s v="800006"/>
    <s v=""/>
    <s v=""/>
    <s v=""/>
  </r>
  <r>
    <n v="178451"/>
    <n v="1328"/>
    <x v="104"/>
    <s v="1401/08/03"/>
    <s v="مهندسی پایاصنعت تیران-بابت خرید SAFETYطی فاکتور INV #177-Adish-typeB"/>
    <n v="3286293"/>
    <n v="0"/>
    <n v="3286293"/>
    <n v="49"/>
    <n v="11"/>
    <s v="800006"/>
    <s v=""/>
    <s v="داراییهای جاری"/>
    <s v="1"/>
    <x v="5"/>
    <x v="5"/>
    <s v="موجودی کالا"/>
    <s v="15921"/>
    <s v="انبار روباز اسکلت فلزی"/>
    <s v="800006"/>
    <s v=""/>
    <s v=""/>
    <s v=""/>
  </r>
  <r>
    <n v="178452"/>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453"/>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54"/>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455"/>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456"/>
    <n v="1328"/>
    <x v="104"/>
    <s v="1401/08/03"/>
    <s v="مهندسی پایاصنعت تیران-بابت خرید SAFETY Gطی فاکتور INV #177-Adish-typeB"/>
    <n v="3286293"/>
    <n v="0"/>
    <n v="3286293"/>
    <n v="49"/>
    <n v="11"/>
    <s v="800006"/>
    <s v=""/>
    <s v="داراییهای جاری"/>
    <s v="1"/>
    <x v="5"/>
    <x v="5"/>
    <s v="موجودی کالا"/>
    <s v="15921"/>
    <s v="انبار روباز اسکلت فلزی"/>
    <s v="800006"/>
    <s v=""/>
    <s v=""/>
    <s v=""/>
  </r>
  <r>
    <n v="178457"/>
    <n v="1328"/>
    <x v="104"/>
    <s v="1401/08/03"/>
    <s v="مهندسی پایاصنعت تیران-بابت خرید STRINGERطی فاکتور INV #177-Adish-typeB"/>
    <n v="3286293"/>
    <n v="0"/>
    <n v="3286293"/>
    <n v="49"/>
    <n v="11"/>
    <s v="800006"/>
    <s v=""/>
    <s v="داراییهای جاری"/>
    <s v="1"/>
    <x v="5"/>
    <x v="5"/>
    <s v="موجودی کالا"/>
    <s v="15921"/>
    <s v="انبار روباز اسکلت فلزی"/>
    <s v="800006"/>
    <s v=""/>
    <s v=""/>
    <s v=""/>
  </r>
  <r>
    <n v="178458"/>
    <n v="1328"/>
    <x v="104"/>
    <s v="1401/08/03"/>
    <s v="مهندسی پایاصنعت تیران-بابت خرید STRINGERطی فاکتور INV #177-Adish-typeB"/>
    <n v="3286293"/>
    <n v="0"/>
    <n v="3286293"/>
    <n v="49"/>
    <n v="11"/>
    <s v="800006"/>
    <s v=""/>
    <s v="داراییهای جاری"/>
    <s v="1"/>
    <x v="5"/>
    <x v="5"/>
    <s v="موجودی کالا"/>
    <s v="15921"/>
    <s v="انبار روباز اسکلت فلزی"/>
    <s v="800006"/>
    <s v=""/>
    <s v=""/>
    <s v=""/>
  </r>
  <r>
    <n v="178459"/>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460"/>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461"/>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462"/>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463"/>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464"/>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465"/>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466"/>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467"/>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468"/>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469"/>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470"/>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471"/>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472"/>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473"/>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74"/>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75"/>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76"/>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77"/>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78"/>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79"/>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80"/>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81"/>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82"/>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83"/>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84"/>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85"/>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86"/>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87"/>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88"/>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89"/>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90"/>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91"/>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92"/>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93"/>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94"/>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95"/>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96"/>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97"/>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98"/>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499"/>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500"/>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501"/>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502"/>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503"/>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504"/>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505"/>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506"/>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507"/>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508"/>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509"/>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510"/>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511"/>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512"/>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513"/>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14"/>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15"/>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16"/>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17"/>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18"/>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19"/>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20"/>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21"/>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22"/>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23"/>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524"/>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25"/>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26"/>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27"/>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528"/>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529"/>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30"/>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31"/>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32"/>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33"/>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34"/>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35"/>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36"/>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37"/>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38"/>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39"/>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40"/>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41"/>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42"/>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43"/>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44"/>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45"/>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46"/>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47"/>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48"/>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49"/>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50"/>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51"/>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52"/>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53"/>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54"/>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55"/>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56"/>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57"/>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58"/>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59"/>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60"/>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61"/>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62"/>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63"/>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9172"/>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73"/>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74"/>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75"/>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76"/>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77"/>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78"/>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79"/>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80"/>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81"/>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82"/>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83"/>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84"/>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85"/>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86"/>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87"/>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88"/>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89"/>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90"/>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91"/>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92"/>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93"/>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94"/>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95"/>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96"/>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97"/>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98"/>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99"/>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00"/>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01"/>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02"/>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03"/>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04"/>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05"/>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06"/>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07"/>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08"/>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09"/>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10"/>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11"/>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12"/>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13"/>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14"/>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15"/>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16"/>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17"/>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18"/>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19"/>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20"/>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21"/>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22"/>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23"/>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24"/>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25"/>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26"/>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27"/>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28"/>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29"/>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30"/>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31"/>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32"/>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33"/>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34"/>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35"/>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36"/>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37"/>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238"/>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39"/>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40"/>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41"/>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42"/>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43"/>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44"/>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45"/>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46"/>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47"/>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48"/>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49"/>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9250"/>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9251"/>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9252"/>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9253"/>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54"/>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55"/>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256"/>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311"/>
    <n v="1330"/>
    <x v="105"/>
    <s v="1401/08/03"/>
    <s v="مهندسی پایاصنعت تیران-بابت خرید WASHERطی فاکتور INV #187-Adish-typeA"/>
    <n v="23917875849"/>
    <n v="0"/>
    <n v="23917875849"/>
    <n v="49"/>
    <n v="11"/>
    <s v="800006"/>
    <s v=""/>
    <s v="داراییهای جاری"/>
    <s v="1"/>
    <x v="5"/>
    <x v="5"/>
    <s v="موجودی کالا"/>
    <s v="15921"/>
    <s v="انبار روباز اسکلت فلزی"/>
    <s v="800006"/>
    <s v=""/>
    <s v=""/>
    <s v=""/>
  </r>
  <r>
    <n v="179312"/>
    <n v="1330"/>
    <x v="105"/>
    <s v="1401/08/03"/>
    <s v="مهندسی پایاصنعت تیران-بابت خرید NUTطی فاکتور INV #187-Adish-typeA"/>
    <n v="20424253534"/>
    <n v="0"/>
    <n v="20424253534"/>
    <n v="49"/>
    <n v="11"/>
    <s v="800006"/>
    <s v=""/>
    <s v="داراییهای جاری"/>
    <s v="1"/>
    <x v="5"/>
    <x v="5"/>
    <s v="موجودی کالا"/>
    <s v="15921"/>
    <s v="انبار روباز اسکلت فلزی"/>
    <s v="800006"/>
    <s v=""/>
    <s v=""/>
    <s v=""/>
  </r>
  <r>
    <n v="179313"/>
    <n v="1330"/>
    <x v="105"/>
    <s v="1401/08/03"/>
    <s v="مهندسی پایاصنعت تیران-بابت خرید NUTطی فاکتور INV #187-Adish-typeA"/>
    <n v="16124410685"/>
    <n v="0"/>
    <n v="16124410685"/>
    <n v="49"/>
    <n v="11"/>
    <s v="800006"/>
    <s v=""/>
    <s v="داراییهای جاری"/>
    <s v="1"/>
    <x v="5"/>
    <x v="5"/>
    <s v="موجودی کالا"/>
    <s v="15921"/>
    <s v="انبار روباز اسکلت فلزی"/>
    <s v="800006"/>
    <s v=""/>
    <s v=""/>
    <s v=""/>
  </r>
  <r>
    <n v="179314"/>
    <n v="1330"/>
    <x v="105"/>
    <s v="1401/08/03"/>
    <s v="مهندسی پایاصنعت تیران-بابت خرید WASHERطی فاکتور INV #187-Adish-typeA"/>
    <n v="10212126767"/>
    <n v="0"/>
    <n v="10212126767"/>
    <n v="49"/>
    <n v="11"/>
    <s v="800006"/>
    <s v=""/>
    <s v="داراییهای جاری"/>
    <s v="1"/>
    <x v="5"/>
    <x v="5"/>
    <s v="موجودی کالا"/>
    <s v="15921"/>
    <s v="انبار روباز اسکلت فلزی"/>
    <s v="800006"/>
    <s v=""/>
    <s v=""/>
    <s v=""/>
  </r>
  <r>
    <n v="179315"/>
    <n v="1330"/>
    <x v="105"/>
    <s v="1401/08/03"/>
    <s v="مهندسی پایاصنعت تیران-بابت خرید WASHERطی فاکتور INV #187-Adish-typeA"/>
    <n v="9943386589"/>
    <n v="0"/>
    <n v="9943386589"/>
    <n v="49"/>
    <n v="11"/>
    <s v="800006"/>
    <s v=""/>
    <s v="داراییهای جاری"/>
    <s v="1"/>
    <x v="5"/>
    <x v="5"/>
    <s v="موجودی کالا"/>
    <s v="15921"/>
    <s v="انبار روباز اسکلت فلزی"/>
    <s v="800006"/>
    <s v=""/>
    <s v=""/>
    <s v=""/>
  </r>
  <r>
    <n v="179316"/>
    <n v="1330"/>
    <x v="105"/>
    <s v="1401/08/03"/>
    <s v="مهندسی پایاصنعت تیران-بابت خرید NUTطی فاکتور INV #187-Adish-typeA"/>
    <n v="8062205342"/>
    <n v="0"/>
    <n v="8062205342"/>
    <n v="49"/>
    <n v="11"/>
    <s v="800006"/>
    <s v=""/>
    <s v="داراییهای جاری"/>
    <s v="1"/>
    <x v="5"/>
    <x v="5"/>
    <s v="موجودی کالا"/>
    <s v="15921"/>
    <s v="انبار روباز اسکلت فلزی"/>
    <s v="800006"/>
    <s v=""/>
    <s v=""/>
    <s v=""/>
  </r>
  <r>
    <n v="179317"/>
    <n v="1330"/>
    <x v="105"/>
    <s v="1401/08/03"/>
    <s v="مهندسی پایاصنعت تیران-بابت خرید BOLTطی فاکتور INV #187-Adish-typeA"/>
    <n v="3701827116"/>
    <n v="0"/>
    <n v="3701827116"/>
    <n v="49"/>
    <n v="11"/>
    <s v="800006"/>
    <s v=""/>
    <s v="داراییهای جاری"/>
    <s v="1"/>
    <x v="5"/>
    <x v="5"/>
    <s v="موجودی کالا"/>
    <s v="15921"/>
    <s v="انبار روباز اسکلت فلزی"/>
    <s v="800006"/>
    <s v=""/>
    <s v=""/>
    <s v=""/>
  </r>
  <r>
    <n v="179318"/>
    <n v="1330"/>
    <x v="105"/>
    <s v="1401/08/03"/>
    <s v="مهندسی پایاصنعت تیران-بابت خرید BOLTطی فاکتور INV #187-Adish-typeA"/>
    <n v="2343414353"/>
    <n v="0"/>
    <n v="2343414353"/>
    <n v="49"/>
    <n v="11"/>
    <s v="800006"/>
    <s v=""/>
    <s v="داراییهای جاری"/>
    <s v="1"/>
    <x v="5"/>
    <x v="5"/>
    <s v="موجودی کالا"/>
    <s v="15921"/>
    <s v="انبار روباز اسکلت فلزی"/>
    <s v="800006"/>
    <s v=""/>
    <s v=""/>
    <s v=""/>
  </r>
  <r>
    <n v="179319"/>
    <n v="1330"/>
    <x v="105"/>
    <s v="1401/08/03"/>
    <s v="مهندسی پایاصنعت تیران-بابت خرید NUTطی فاکتور INV #187-Adish-typeA"/>
    <n v="1730686747"/>
    <n v="0"/>
    <n v="1730686747"/>
    <n v="49"/>
    <n v="11"/>
    <s v="800006"/>
    <s v=""/>
    <s v="داراییهای جاری"/>
    <s v="1"/>
    <x v="5"/>
    <x v="5"/>
    <s v="موجودی کالا"/>
    <s v="15921"/>
    <s v="انبار روباز اسکلت فلزی"/>
    <s v="800006"/>
    <s v=""/>
    <s v=""/>
    <s v=""/>
  </r>
  <r>
    <n v="179320"/>
    <n v="1330"/>
    <x v="105"/>
    <s v="1401/08/03"/>
    <s v="مهندسی پایاصنعت تیران-بابت خرید Boltطی فاکتور INV #187-Adish-typeA"/>
    <n v="1719937140"/>
    <n v="0"/>
    <n v="1719937140"/>
    <n v="49"/>
    <n v="11"/>
    <s v="800006"/>
    <s v=""/>
    <s v="داراییهای جاری"/>
    <s v="1"/>
    <x v="5"/>
    <x v="5"/>
    <s v="موجودی کالا"/>
    <s v="15921"/>
    <s v="انبار روباز اسکلت فلزی"/>
    <s v="800006"/>
    <s v=""/>
    <s v=""/>
    <s v=""/>
  </r>
  <r>
    <n v="179321"/>
    <n v="1330"/>
    <x v="105"/>
    <s v="1401/08/03"/>
    <s v="مهندسی پایاصنعت تیران-بابت خرید NUTطی فاکتور INV #187-Adish-typeA"/>
    <n v="1719937140"/>
    <n v="0"/>
    <n v="1719937140"/>
    <n v="49"/>
    <n v="11"/>
    <s v="800006"/>
    <s v=""/>
    <s v="داراییهای جاری"/>
    <s v="1"/>
    <x v="5"/>
    <x v="5"/>
    <s v="موجودی کالا"/>
    <s v="15921"/>
    <s v="انبار روباز اسکلت فلزی"/>
    <s v="800006"/>
    <s v=""/>
    <s v=""/>
    <s v=""/>
  </r>
  <r>
    <n v="179322"/>
    <n v="1330"/>
    <x v="105"/>
    <s v="1401/08/03"/>
    <s v="مهندسی پایاصنعت تیران-بابت خرید WASHERطی فاکتور INV #187-Adish-typeA"/>
    <n v="1504944997"/>
    <n v="0"/>
    <n v="1504944997"/>
    <n v="49"/>
    <n v="11"/>
    <s v="800006"/>
    <s v=""/>
    <s v="داراییهای جاری"/>
    <s v="1"/>
    <x v="5"/>
    <x v="5"/>
    <s v="موجودی کالا"/>
    <s v="15921"/>
    <s v="انبار روباز اسکلت فلزی"/>
    <s v="800006"/>
    <s v=""/>
    <s v=""/>
    <s v=""/>
  </r>
  <r>
    <n v="179323"/>
    <n v="1330"/>
    <x v="105"/>
    <s v="1401/08/03"/>
    <s v="مهندسی پایاصنعت تیران-بابت خرید BOLTطی فاکتور INV #187-Adish-typeA"/>
    <n v="1397448926"/>
    <n v="0"/>
    <n v="1397448926"/>
    <n v="49"/>
    <n v="11"/>
    <s v="800006"/>
    <s v=""/>
    <s v="داراییهای جاری"/>
    <s v="1"/>
    <x v="5"/>
    <x v="5"/>
    <s v="موجودی کالا"/>
    <s v="15921"/>
    <s v="انبار روباز اسکلت فلزی"/>
    <s v="800006"/>
    <s v=""/>
    <s v=""/>
    <s v=""/>
  </r>
  <r>
    <n v="179324"/>
    <n v="1330"/>
    <x v="105"/>
    <s v="1401/08/03"/>
    <s v="مهندسی پایاصنعت تیران-بابت خرید BOLTطی فاکتور INV #187-Adish-typeA"/>
    <n v="1134083551"/>
    <n v="0"/>
    <n v="1134083551"/>
    <n v="49"/>
    <n v="11"/>
    <s v="800006"/>
    <s v=""/>
    <s v="داراییهای جاری"/>
    <s v="1"/>
    <x v="5"/>
    <x v="5"/>
    <s v="موجودی کالا"/>
    <s v="15921"/>
    <s v="انبار روباز اسکلت فلزی"/>
    <s v="800006"/>
    <s v=""/>
    <s v=""/>
    <s v=""/>
  </r>
  <r>
    <n v="179325"/>
    <n v="1330"/>
    <x v="105"/>
    <s v="1401/08/03"/>
    <s v="مهندسی پایاصنعت تیران-بابت خرید WASHERطی فاکتور INV #187-Adish-typeA"/>
    <n v="967464641"/>
    <n v="0"/>
    <n v="967464641"/>
    <n v="49"/>
    <n v="11"/>
    <s v="800006"/>
    <s v=""/>
    <s v="داراییهای جاری"/>
    <s v="1"/>
    <x v="5"/>
    <x v="5"/>
    <s v="موجودی کالا"/>
    <s v="15921"/>
    <s v="انبار روباز اسکلت فلزی"/>
    <s v="800006"/>
    <s v=""/>
    <s v=""/>
    <s v=""/>
  </r>
  <r>
    <n v="179326"/>
    <n v="1330"/>
    <x v="105"/>
    <s v="1401/08/03"/>
    <s v="مهندسی پایاصنعت تیران-بابت خرید BOLTطی فاکتور INV #187-Adish-typeA"/>
    <n v="752612499"/>
    <n v="0"/>
    <n v="752612499"/>
    <n v="49"/>
    <n v="11"/>
    <s v="800006"/>
    <s v=""/>
    <s v="داراییهای جاری"/>
    <s v="1"/>
    <x v="5"/>
    <x v="5"/>
    <s v="موجودی کالا"/>
    <s v="15921"/>
    <s v="انبار روباز اسکلت فلزی"/>
    <s v="800006"/>
    <s v=""/>
    <s v=""/>
    <s v=""/>
  </r>
  <r>
    <n v="179327"/>
    <n v="1330"/>
    <x v="105"/>
    <s v="1401/08/03"/>
    <s v="مهندسی پایاصنعت تیران-بابت خرید BOLTطی فاکتور INV #187-Adish-typeA"/>
    <n v="698724463"/>
    <n v="0"/>
    <n v="698724463"/>
    <n v="49"/>
    <n v="11"/>
    <s v="800006"/>
    <s v=""/>
    <s v="داراییهای جاری"/>
    <s v="1"/>
    <x v="5"/>
    <x v="5"/>
    <s v="موجودی کالا"/>
    <s v="15921"/>
    <s v="انبار روباز اسکلت فلزی"/>
    <s v="800006"/>
    <s v=""/>
    <s v=""/>
    <s v=""/>
  </r>
  <r>
    <n v="179328"/>
    <n v="1330"/>
    <x v="105"/>
    <s v="1401/08/03"/>
    <s v="مهندسی پایاصنعت تیران-بابت خرید BOLTطی فاکتور INV #187-Adish-typeA"/>
    <n v="671850445"/>
    <n v="0"/>
    <n v="671850445"/>
    <n v="49"/>
    <n v="11"/>
    <s v="800006"/>
    <s v=""/>
    <s v="داراییهای جاری"/>
    <s v="1"/>
    <x v="5"/>
    <x v="5"/>
    <s v="موجودی کالا"/>
    <s v="15921"/>
    <s v="انبار روباز اسکلت فلزی"/>
    <s v="800006"/>
    <s v=""/>
    <s v=""/>
    <s v=""/>
  </r>
  <r>
    <n v="179329"/>
    <n v="1330"/>
    <x v="105"/>
    <s v="1401/08/03"/>
    <s v="مهندسی پایاصنعت تیران-بابت خرید WASHERطی فاکتور INV #187-Adish-typeA"/>
    <n v="644976427"/>
    <n v="0"/>
    <n v="644976427"/>
    <n v="49"/>
    <n v="11"/>
    <s v="800006"/>
    <s v=""/>
    <s v="داراییهای جاری"/>
    <s v="1"/>
    <x v="5"/>
    <x v="5"/>
    <s v="موجودی کالا"/>
    <s v="15921"/>
    <s v="انبار روباز اسکلت فلزی"/>
    <s v="800006"/>
    <s v=""/>
    <s v=""/>
    <s v=""/>
  </r>
  <r>
    <n v="179330"/>
    <n v="1330"/>
    <x v="105"/>
    <s v="1401/08/03"/>
    <s v="مهندسی پایاصنعت تیران-بابت خرید NUTطی فاکتور INV #187-Adish-typeA"/>
    <n v="644976427"/>
    <n v="0"/>
    <n v="644976427"/>
    <n v="49"/>
    <n v="11"/>
    <s v="800006"/>
    <s v=""/>
    <s v="داراییهای جاری"/>
    <s v="1"/>
    <x v="5"/>
    <x v="5"/>
    <s v="موجودی کالا"/>
    <s v="15921"/>
    <s v="انبار روباز اسکلت فلزی"/>
    <s v="800006"/>
    <s v=""/>
    <s v=""/>
    <s v=""/>
  </r>
  <r>
    <n v="179331"/>
    <n v="1330"/>
    <x v="105"/>
    <s v="1401/08/03"/>
    <s v="مهندسی پایاصنعت تیران-بابت خرید BEAMطی فاکتور INV #187-Adish-typeA"/>
    <n v="611981142"/>
    <n v="0"/>
    <n v="611981142"/>
    <n v="49"/>
    <n v="11"/>
    <s v="800006"/>
    <s v=""/>
    <s v="داراییهای جاری"/>
    <s v="1"/>
    <x v="5"/>
    <x v="5"/>
    <s v="موجودی کالا"/>
    <s v="15921"/>
    <s v="انبار روباز اسکلت فلزی"/>
    <s v="800006"/>
    <s v=""/>
    <s v=""/>
    <s v=""/>
  </r>
  <r>
    <n v="179332"/>
    <n v="1330"/>
    <x v="105"/>
    <s v="1401/08/03"/>
    <s v="مهندسی پایاصنعت تیران-بابت خرید BOLTطی فاکتور INV #187-Adish-typeA"/>
    <n v="601977999"/>
    <n v="0"/>
    <n v="601977999"/>
    <n v="49"/>
    <n v="11"/>
    <s v="800006"/>
    <s v=""/>
    <s v="داراییهای جاری"/>
    <s v="1"/>
    <x v="5"/>
    <x v="5"/>
    <s v="موجودی کالا"/>
    <s v="15921"/>
    <s v="انبار روباز اسکلت فلزی"/>
    <s v="800006"/>
    <s v=""/>
    <s v=""/>
    <s v=""/>
  </r>
  <r>
    <n v="179333"/>
    <n v="1330"/>
    <x v="105"/>
    <s v="1401/08/03"/>
    <s v="مهندسی پایاصنعت تیران-بابت خرید COLUMNطی فاکتور INV #187-Adish-typeA"/>
    <n v="526371660"/>
    <n v="0"/>
    <n v="526371660"/>
    <n v="49"/>
    <n v="11"/>
    <s v="800006"/>
    <s v=""/>
    <s v="داراییهای جاری"/>
    <s v="1"/>
    <x v="5"/>
    <x v="5"/>
    <s v="موجودی کالا"/>
    <s v="15921"/>
    <s v="انبار روباز اسکلت فلزی"/>
    <s v="800006"/>
    <s v=""/>
    <s v=""/>
    <s v=""/>
  </r>
  <r>
    <n v="179334"/>
    <n v="1330"/>
    <x v="105"/>
    <s v="1401/08/03"/>
    <s v="مهندسی پایاصنعت تیران-بابت خرید BOLTطی فاکتور INV #187-Adish-typeA"/>
    <n v="472982713"/>
    <n v="0"/>
    <n v="472982713"/>
    <n v="49"/>
    <n v="11"/>
    <s v="800006"/>
    <s v=""/>
    <s v="داراییهای جاری"/>
    <s v="1"/>
    <x v="5"/>
    <x v="5"/>
    <s v="موجودی کالا"/>
    <s v="15921"/>
    <s v="انبار روباز اسکلت فلزی"/>
    <s v="800006"/>
    <s v=""/>
    <s v=""/>
    <s v=""/>
  </r>
  <r>
    <n v="179335"/>
    <n v="1330"/>
    <x v="105"/>
    <s v="1401/08/03"/>
    <s v="مهندسی پایاصنعت تیران-بابت خرید BOLTطی فاکتور INV #187-Adish-typeA"/>
    <n v="349362232"/>
    <n v="0"/>
    <n v="349362232"/>
    <n v="49"/>
    <n v="11"/>
    <s v="800006"/>
    <s v=""/>
    <s v="داراییهای جاری"/>
    <s v="1"/>
    <x v="5"/>
    <x v="5"/>
    <s v="موجودی کالا"/>
    <s v="15921"/>
    <s v="انبار روباز اسکلت فلزی"/>
    <s v="800006"/>
    <s v=""/>
    <s v=""/>
    <s v=""/>
  </r>
  <r>
    <n v="179336"/>
    <n v="1330"/>
    <x v="105"/>
    <s v="1401/08/03"/>
    <s v="مهندسی پایاصنعت تیران-بابت خرید BOLTطی فاکتور INV #187-Adish-typeA"/>
    <n v="252615767"/>
    <n v="0"/>
    <n v="252615767"/>
    <n v="49"/>
    <n v="11"/>
    <s v="800006"/>
    <s v=""/>
    <s v="داراییهای جاری"/>
    <s v="1"/>
    <x v="5"/>
    <x v="5"/>
    <s v="موجودی کالا"/>
    <s v="15921"/>
    <s v="انبار روباز اسکلت فلزی"/>
    <s v="800006"/>
    <s v=""/>
    <s v=""/>
    <s v=""/>
  </r>
  <r>
    <n v="179337"/>
    <n v="1330"/>
    <x v="105"/>
    <s v="1401/08/03"/>
    <s v="مهندسی پایاصنعت تیران-بابت خرید HORIطی فاکتور INV #187-Adish-typeA"/>
    <n v="236491357"/>
    <n v="0"/>
    <n v="236491357"/>
    <n v="49"/>
    <n v="11"/>
    <s v="800006"/>
    <s v=""/>
    <s v="داراییهای جاری"/>
    <s v="1"/>
    <x v="5"/>
    <x v="5"/>
    <s v="موجودی کالا"/>
    <s v="15921"/>
    <s v="انبار روباز اسکلت فلزی"/>
    <s v="800006"/>
    <s v=""/>
    <s v=""/>
    <s v=""/>
  </r>
  <r>
    <n v="179338"/>
    <n v="1330"/>
    <x v="105"/>
    <s v="1401/08/03"/>
    <s v="مهندسی پایاصنعت تیران-بابت خرید FLANطی فاکتور INV #187-Adish-typeA"/>
    <n v="182743321"/>
    <n v="0"/>
    <n v="182743321"/>
    <n v="49"/>
    <n v="11"/>
    <s v="800006"/>
    <s v=""/>
    <s v="داراییهای جاری"/>
    <s v="1"/>
    <x v="5"/>
    <x v="5"/>
    <s v="موجودی کالا"/>
    <s v="15921"/>
    <s v="انبار روباز اسکلت فلزی"/>
    <s v="800006"/>
    <s v=""/>
    <s v=""/>
    <s v=""/>
  </r>
  <r>
    <n v="179339"/>
    <n v="1330"/>
    <x v="105"/>
    <s v="1401/08/03"/>
    <s v="مهندسی پایاصنعت تیران-بابت خرید HORIطی فاکتور INV #187-Adish-typeA"/>
    <n v="128995285"/>
    <n v="0"/>
    <n v="128995285"/>
    <n v="49"/>
    <n v="11"/>
    <s v="800006"/>
    <s v=""/>
    <s v="داراییهای جاری"/>
    <s v="1"/>
    <x v="5"/>
    <x v="5"/>
    <s v="موجودی کالا"/>
    <s v="15921"/>
    <s v="انبار روباز اسکلت فلزی"/>
    <s v="800006"/>
    <s v=""/>
    <s v=""/>
    <s v=""/>
  </r>
  <r>
    <n v="179340"/>
    <n v="1330"/>
    <x v="105"/>
    <s v="1401/08/03"/>
    <s v="مهندسی پایاصنعت تیران-بابت خرید COLUMNطی فاکتور INV #187-Adish-typeA"/>
    <n v="107496027"/>
    <n v="0"/>
    <n v="107496027"/>
    <n v="49"/>
    <n v="11"/>
    <s v="800006"/>
    <s v=""/>
    <s v="داراییهای جاری"/>
    <s v="1"/>
    <x v="5"/>
    <x v="5"/>
    <s v="موجودی کالا"/>
    <s v="15921"/>
    <s v="انبار روباز اسکلت فلزی"/>
    <s v="800006"/>
    <s v=""/>
    <s v=""/>
    <s v=""/>
  </r>
  <r>
    <n v="179341"/>
    <n v="1330"/>
    <x v="105"/>
    <s v="1401/08/03"/>
    <s v="مهندسی پایاصنعت تیران-بابت خرید BEAMطی فاکتور INV #187-Adish-typeA"/>
    <n v="101996857"/>
    <n v="0"/>
    <n v="101996857"/>
    <n v="49"/>
    <n v="11"/>
    <s v="800006"/>
    <s v=""/>
    <s v="داراییهای جاری"/>
    <s v="1"/>
    <x v="5"/>
    <x v="5"/>
    <s v="موجودی کالا"/>
    <s v="15921"/>
    <s v="انبار روباز اسکلت فلزی"/>
    <s v="800006"/>
    <s v=""/>
    <s v=""/>
    <s v=""/>
  </r>
  <r>
    <n v="179342"/>
    <n v="1330"/>
    <x v="105"/>
    <s v="1401/08/03"/>
    <s v="مهندسی پایاصنعت تیران-بابت خرید BOLTطی فاکتور INV #187-Adish-typeA"/>
    <n v="91371661"/>
    <n v="0"/>
    <n v="91371661"/>
    <n v="49"/>
    <n v="11"/>
    <s v="800006"/>
    <s v=""/>
    <s v="داراییهای جاری"/>
    <s v="1"/>
    <x v="5"/>
    <x v="5"/>
    <s v="موجودی کالا"/>
    <s v="15921"/>
    <s v="انبار روباز اسکلت فلزی"/>
    <s v="800006"/>
    <s v=""/>
    <s v=""/>
    <s v=""/>
  </r>
  <r>
    <n v="179343"/>
    <n v="1330"/>
    <x v="105"/>
    <s v="1401/08/03"/>
    <s v="مهندسی پایاصنعت تیران-بابت خرید BEAMطی فاکتور INV #187-Adish-typeA"/>
    <n v="88497643"/>
    <n v="0"/>
    <n v="88497643"/>
    <n v="49"/>
    <n v="11"/>
    <s v="800006"/>
    <s v=""/>
    <s v="داراییهای جاری"/>
    <s v="1"/>
    <x v="5"/>
    <x v="5"/>
    <s v="موجودی کالا"/>
    <s v="15921"/>
    <s v="انبار روباز اسکلت فلزی"/>
    <s v="800006"/>
    <s v=""/>
    <s v=""/>
    <s v=""/>
  </r>
  <r>
    <n v="179344"/>
    <n v="1330"/>
    <x v="105"/>
    <s v="1401/08/03"/>
    <s v="مهندسی پایاصنعت تیران-بابت خرید COLUMNطی فاکتور INV #187-Adish-typeA"/>
    <n v="85996857"/>
    <n v="0"/>
    <n v="85996857"/>
    <n v="49"/>
    <n v="11"/>
    <s v="800006"/>
    <s v=""/>
    <s v="داراییهای جاری"/>
    <s v="1"/>
    <x v="5"/>
    <x v="5"/>
    <s v="موجودی کالا"/>
    <s v="15921"/>
    <s v="انبار روباز اسکلت فلزی"/>
    <s v="800006"/>
    <s v=""/>
    <s v=""/>
    <s v=""/>
  </r>
  <r>
    <n v="179345"/>
    <n v="1330"/>
    <x v="105"/>
    <s v="1401/08/03"/>
    <s v="مهندسی پایاصنعت تیران-بابت خرید COLUMNطی فاکتور INV #187-Adish-typeA"/>
    <n v="75247250"/>
    <n v="0"/>
    <n v="75247250"/>
    <n v="49"/>
    <n v="11"/>
    <s v="800006"/>
    <s v=""/>
    <s v="داراییهای جاری"/>
    <s v="1"/>
    <x v="5"/>
    <x v="5"/>
    <s v="موجودی کالا"/>
    <s v="15921"/>
    <s v="انبار روباز اسکلت فلزی"/>
    <s v="800006"/>
    <s v=""/>
    <s v=""/>
    <s v=""/>
  </r>
  <r>
    <n v="179346"/>
    <n v="1330"/>
    <x v="105"/>
    <s v="1401/08/03"/>
    <s v="مهندسی پایاصنعت تیران-بابت خرید SUPPORTطی فاکتور INV #187-Adish-typeA"/>
    <n v="69872446"/>
    <n v="0"/>
    <n v="69872446"/>
    <n v="49"/>
    <n v="11"/>
    <s v="800006"/>
    <s v=""/>
    <s v="داراییهای جاری"/>
    <s v="1"/>
    <x v="5"/>
    <x v="5"/>
    <s v="موجودی کالا"/>
    <s v="15921"/>
    <s v="انبار روباز اسکلت فلزی"/>
    <s v="800006"/>
    <s v=""/>
    <s v=""/>
    <s v=""/>
  </r>
  <r>
    <n v="179347"/>
    <n v="1330"/>
    <x v="105"/>
    <s v="1401/08/03"/>
    <s v="مهندسی پایاصنعت تیران-بابت خرید CHQ. PLAطی فاکتور INV #187-Adish-typeA"/>
    <n v="59122839"/>
    <n v="0"/>
    <n v="59122839"/>
    <n v="49"/>
    <n v="11"/>
    <s v="800006"/>
    <s v=""/>
    <s v="داراییهای جاری"/>
    <s v="1"/>
    <x v="5"/>
    <x v="5"/>
    <s v="موجودی کالا"/>
    <s v="15921"/>
    <s v="انبار روباز اسکلت فلزی"/>
    <s v="800006"/>
    <s v=""/>
    <s v=""/>
    <s v=""/>
  </r>
  <r>
    <n v="179348"/>
    <n v="1330"/>
    <x v="105"/>
    <s v="1401/08/03"/>
    <s v="مهندسی پایاصنعت تیران-بابت خرید STRINGER UNP201طی فاکتور INV #187-Adish-typeA"/>
    <n v="59122839"/>
    <n v="0"/>
    <n v="59122839"/>
    <n v="49"/>
    <n v="11"/>
    <s v="800006"/>
    <s v=""/>
    <s v="داراییهای جاری"/>
    <s v="1"/>
    <x v="5"/>
    <x v="5"/>
    <s v="موجودی کالا"/>
    <s v="15921"/>
    <s v="انبار روباز اسکلت فلزی"/>
    <s v="800006"/>
    <s v=""/>
    <s v=""/>
    <s v=""/>
  </r>
  <r>
    <n v="179349"/>
    <n v="1330"/>
    <x v="105"/>
    <s v="1401/08/03"/>
    <s v="مهندسی پایاصنعت تیران-بابت خرید CHQ. PLAطی فاکتور INV #187-Adish-typeA"/>
    <n v="57373232"/>
    <n v="0"/>
    <n v="57373232"/>
    <n v="49"/>
    <n v="11"/>
    <s v="800006"/>
    <s v=""/>
    <s v="داراییهای جاری"/>
    <s v="1"/>
    <x v="5"/>
    <x v="5"/>
    <s v="موجودی کالا"/>
    <s v="15921"/>
    <s v="انبار روباز اسکلت فلزی"/>
    <s v="800006"/>
    <s v=""/>
    <s v=""/>
    <s v=""/>
  </r>
  <r>
    <n v="179350"/>
    <n v="1330"/>
    <x v="105"/>
    <s v="1401/08/03"/>
    <s v="مهندسی پایاصنعت تیران-بابت خرید VERTطی فاکتور INV #187-Adish-typeA"/>
    <n v="53748036"/>
    <n v="0"/>
    <n v="53748036"/>
    <n v="49"/>
    <n v="11"/>
    <s v="800006"/>
    <s v=""/>
    <s v="داراییهای جاری"/>
    <s v="1"/>
    <x v="5"/>
    <x v="5"/>
    <s v="موجودی کالا"/>
    <s v="15921"/>
    <s v="انبار روباز اسکلت فلزی"/>
    <s v="800006"/>
    <s v=""/>
    <s v=""/>
    <s v=""/>
  </r>
  <r>
    <n v="179351"/>
    <n v="1330"/>
    <x v="105"/>
    <s v="1401/08/03"/>
    <s v="مهندسی پایاصنعت تیران-بابت خرید HORIZONTAL BRACINGطی فاکتور INV #187-Adish-typeA"/>
    <n v="53748036"/>
    <n v="0"/>
    <n v="53748036"/>
    <n v="49"/>
    <n v="11"/>
    <s v="800006"/>
    <s v=""/>
    <s v="داراییهای جاری"/>
    <s v="1"/>
    <x v="5"/>
    <x v="5"/>
    <s v="موجودی کالا"/>
    <s v="15921"/>
    <s v="انبار روباز اسکلت فلزی"/>
    <s v="800006"/>
    <s v=""/>
    <s v=""/>
    <s v=""/>
  </r>
  <r>
    <n v="179352"/>
    <n v="1330"/>
    <x v="105"/>
    <s v="1401/08/03"/>
    <s v="مهندسی پایاصنعت تیران-بابت خرید HORIZONTAL BRACINGطی فاکتور INV #187-Adish-typeA"/>
    <n v="53748036"/>
    <n v="0"/>
    <n v="53748036"/>
    <n v="49"/>
    <n v="11"/>
    <s v="800006"/>
    <s v=""/>
    <s v="داراییهای جاری"/>
    <s v="1"/>
    <x v="5"/>
    <x v="5"/>
    <s v="موجودی کالا"/>
    <s v="15921"/>
    <s v="انبار روباز اسکلت فلزی"/>
    <s v="800006"/>
    <s v=""/>
    <s v=""/>
    <s v=""/>
  </r>
  <r>
    <n v="179353"/>
    <n v="1330"/>
    <x v="105"/>
    <s v="1401/08/03"/>
    <s v="مهندسی پایاصنعت تیران-بابت خرید CHQ. PLAطی فاکتور INV #187-Adish-typeA"/>
    <n v="50998428"/>
    <n v="0"/>
    <n v="50998428"/>
    <n v="49"/>
    <n v="11"/>
    <s v="800006"/>
    <s v=""/>
    <s v="داراییهای جاری"/>
    <s v="1"/>
    <x v="5"/>
    <x v="5"/>
    <s v="موجودی کالا"/>
    <s v="15921"/>
    <s v="انبار روباز اسکلت فلزی"/>
    <s v="800006"/>
    <s v=""/>
    <s v=""/>
    <s v=""/>
  </r>
  <r>
    <n v="179354"/>
    <n v="1330"/>
    <x v="105"/>
    <s v="1401/08/03"/>
    <s v="مهندسی پایاصنعت تیران-بابت خرید CHQ. PLAطی فاکتور INV #187-Adish-typeA"/>
    <n v="48373232"/>
    <n v="0"/>
    <n v="48373232"/>
    <n v="49"/>
    <n v="11"/>
    <s v="800006"/>
    <s v=""/>
    <s v="داراییهای جاری"/>
    <s v="1"/>
    <x v="5"/>
    <x v="5"/>
    <s v="موجودی کالا"/>
    <s v="15921"/>
    <s v="انبار روباز اسکلت فلزی"/>
    <s v="800006"/>
    <s v=""/>
    <s v=""/>
    <s v=""/>
  </r>
  <r>
    <n v="179355"/>
    <n v="1330"/>
    <x v="105"/>
    <s v="1401/08/03"/>
    <s v="مهندسی پایاصنعت تیران-بابت خرید LOOSE PA L80*8طی فاکتور INV #187-Adish-typeA"/>
    <n v="48373232"/>
    <n v="0"/>
    <n v="48373232"/>
    <n v="49"/>
    <n v="11"/>
    <s v="800006"/>
    <s v=""/>
    <s v="داراییهای جاری"/>
    <s v="1"/>
    <x v="5"/>
    <x v="5"/>
    <s v="موجودی کالا"/>
    <s v="15921"/>
    <s v="انبار روباز اسکلت فلزی"/>
    <s v="800006"/>
    <s v=""/>
    <s v=""/>
    <s v=""/>
  </r>
  <r>
    <n v="179356"/>
    <n v="1330"/>
    <x v="105"/>
    <s v="1401/08/03"/>
    <s v="مهندسی پایاصنعت تیران-بابت خرید LOOSE PA L80*8طی فاکتور INV #187-Adish-typeA"/>
    <n v="48373232"/>
    <n v="0"/>
    <n v="48373232"/>
    <n v="49"/>
    <n v="11"/>
    <s v="800006"/>
    <s v=""/>
    <s v="داراییهای جاری"/>
    <s v="1"/>
    <x v="5"/>
    <x v="5"/>
    <s v="موجودی کالا"/>
    <s v="15921"/>
    <s v="انبار روباز اسکلت فلزی"/>
    <s v="800006"/>
    <s v=""/>
    <s v=""/>
    <s v=""/>
  </r>
  <r>
    <n v="179357"/>
    <n v="1330"/>
    <x v="105"/>
    <s v="1401/08/03"/>
    <s v="مهندسی پایاصنعت تیران-بابت خرید CHQ. PLAطی فاکتور INV #187-Adish-typeA"/>
    <n v="42998428"/>
    <n v="0"/>
    <n v="42998428"/>
    <n v="49"/>
    <n v="11"/>
    <s v="800006"/>
    <s v=""/>
    <s v="داراییهای جاری"/>
    <s v="1"/>
    <x v="5"/>
    <x v="5"/>
    <s v="موجودی کالا"/>
    <s v="15921"/>
    <s v="انبار روباز اسکلت فلزی"/>
    <s v="800006"/>
    <s v=""/>
    <s v=""/>
    <s v=""/>
  </r>
  <r>
    <n v="179358"/>
    <n v="1330"/>
    <x v="105"/>
    <s v="1401/08/03"/>
    <s v="مهندسی پایاصنعت تیران-بابت خرید POSTطی فاکتور INV #187-Adish-typeA"/>
    <n v="42998428"/>
    <n v="0"/>
    <n v="42998428"/>
    <n v="49"/>
    <n v="11"/>
    <s v="800006"/>
    <s v=""/>
    <s v="داراییهای جاری"/>
    <s v="1"/>
    <x v="5"/>
    <x v="5"/>
    <s v="موجودی کالا"/>
    <s v="15921"/>
    <s v="انبار روباز اسکلت فلزی"/>
    <s v="800006"/>
    <s v=""/>
    <s v=""/>
    <s v=""/>
  </r>
  <r>
    <n v="179359"/>
    <n v="1330"/>
    <x v="105"/>
    <s v="1401/08/03"/>
    <s v="مهندسی پایاصنعت تیران-بابت خرید HORIطی فاکتور INV #187-Adish-typeA"/>
    <n v="42998428"/>
    <n v="0"/>
    <n v="42998428"/>
    <n v="49"/>
    <n v="11"/>
    <s v="800006"/>
    <s v=""/>
    <s v="داراییهای جاری"/>
    <s v="1"/>
    <x v="5"/>
    <x v="5"/>
    <s v="موجودی کالا"/>
    <s v="15921"/>
    <s v="انبار روباز اسکلت فلزی"/>
    <s v="800006"/>
    <s v=""/>
    <s v=""/>
    <s v=""/>
  </r>
  <r>
    <n v="179360"/>
    <n v="1330"/>
    <x v="105"/>
    <s v="1401/08/03"/>
    <s v="مهندسی پایاصنعت تیران-بابت خرید CHQ. PLAطی فاکتور INV #187-Adish-typeA"/>
    <n v="38248821"/>
    <n v="0"/>
    <n v="38248821"/>
    <n v="49"/>
    <n v="11"/>
    <s v="800006"/>
    <s v=""/>
    <s v="داراییهای جاری"/>
    <s v="1"/>
    <x v="5"/>
    <x v="5"/>
    <s v="موجودی کالا"/>
    <s v="15921"/>
    <s v="انبار روباز اسکلت فلزی"/>
    <s v="800006"/>
    <s v=""/>
    <s v=""/>
    <s v=""/>
  </r>
  <r>
    <n v="179361"/>
    <n v="1330"/>
    <x v="105"/>
    <s v="1401/08/03"/>
    <s v="مهندسی پایاصنعت تیران-بابت خرید HORIطی فاکتور INV #187-Adish-typeA"/>
    <n v="38248821"/>
    <n v="0"/>
    <n v="38248821"/>
    <n v="49"/>
    <n v="11"/>
    <s v="800006"/>
    <s v=""/>
    <s v="داراییهای جاری"/>
    <s v="1"/>
    <x v="5"/>
    <x v="5"/>
    <s v="موجودی کالا"/>
    <s v="15921"/>
    <s v="انبار روباز اسکلت فلزی"/>
    <s v="800006"/>
    <s v=""/>
    <s v=""/>
    <s v=""/>
  </r>
  <r>
    <n v="179362"/>
    <n v="1330"/>
    <x v="105"/>
    <s v="1401/08/03"/>
    <s v="مهندسی پایاصنعت تیران-بابت خرید HORIطی فاکتور INV #187-Adish-typeA"/>
    <n v="38248821"/>
    <n v="0"/>
    <n v="38248821"/>
    <n v="49"/>
    <n v="11"/>
    <s v="800006"/>
    <s v=""/>
    <s v="داراییهای جاری"/>
    <s v="1"/>
    <x v="5"/>
    <x v="5"/>
    <s v="موجودی کالا"/>
    <s v="15921"/>
    <s v="انبار روباز اسکلت فلزی"/>
    <s v="800006"/>
    <s v=""/>
    <s v=""/>
    <s v=""/>
  </r>
  <r>
    <n v="179363"/>
    <n v="1330"/>
    <x v="105"/>
    <s v="1401/08/03"/>
    <s v="مهندسی پایاصنعت تیران-بابت خرید CHQ. PLAطی فاکتور INV #187-Adish-typeA"/>
    <n v="37623625"/>
    <n v="0"/>
    <n v="37623625"/>
    <n v="49"/>
    <n v="11"/>
    <s v="800006"/>
    <s v=""/>
    <s v="داراییهای جاری"/>
    <s v="1"/>
    <x v="5"/>
    <x v="5"/>
    <s v="موجودی کالا"/>
    <s v="15921"/>
    <s v="انبار روباز اسکلت فلزی"/>
    <s v="800006"/>
    <s v=""/>
    <s v=""/>
    <s v=""/>
  </r>
  <r>
    <n v="179364"/>
    <n v="1330"/>
    <x v="105"/>
    <s v="1401/08/03"/>
    <s v="مهندسی پایاصنعت تیران-بابت خرید BEAMطی فاکتور INV #187-Adish-typeA"/>
    <n v="37623625"/>
    <n v="0"/>
    <n v="37623625"/>
    <n v="49"/>
    <n v="11"/>
    <s v="800006"/>
    <s v=""/>
    <s v="داراییهای جاری"/>
    <s v="1"/>
    <x v="5"/>
    <x v="5"/>
    <s v="موجودی کالا"/>
    <s v="15921"/>
    <s v="انبار روباز اسکلت فلزی"/>
    <s v="800006"/>
    <s v=""/>
    <s v=""/>
    <s v=""/>
  </r>
  <r>
    <n v="179365"/>
    <n v="1330"/>
    <x v="105"/>
    <s v="1401/08/03"/>
    <s v="مهندسی پایاصنعت تیران-بابت خرید BEAMطی فاکتور INV #187-Adish-typeA"/>
    <n v="37623625"/>
    <n v="0"/>
    <n v="37623625"/>
    <n v="49"/>
    <n v="11"/>
    <s v="800006"/>
    <s v=""/>
    <s v="داراییهای جاری"/>
    <s v="1"/>
    <x v="5"/>
    <x v="5"/>
    <s v="موجودی کالا"/>
    <s v="15921"/>
    <s v="انبار روباز اسکلت فلزی"/>
    <s v="800006"/>
    <s v=""/>
    <s v=""/>
    <s v=""/>
  </r>
  <r>
    <n v="179366"/>
    <n v="1330"/>
    <x v="105"/>
    <s v="1401/08/03"/>
    <s v="مهندسی پایاصنعت تیران-بابت خرید BEAMطی فاکتور INV #187-Adish-typeA"/>
    <n v="36248821"/>
    <n v="0"/>
    <n v="36248821"/>
    <n v="49"/>
    <n v="11"/>
    <s v="800006"/>
    <s v=""/>
    <s v="داراییهای جاری"/>
    <s v="1"/>
    <x v="5"/>
    <x v="5"/>
    <s v="موجودی کالا"/>
    <s v="15921"/>
    <s v="انبار روباز اسکلت فلزی"/>
    <s v="800006"/>
    <s v=""/>
    <s v=""/>
    <s v=""/>
  </r>
  <r>
    <n v="179367"/>
    <n v="1330"/>
    <x v="105"/>
    <s v="1401/08/03"/>
    <s v="مهندسی پایاصنعت تیران-بابت خرید COLUMNطی فاکتور INV #187-Adish-typeA"/>
    <n v="32248822"/>
    <n v="0"/>
    <n v="32248822"/>
    <n v="49"/>
    <n v="11"/>
    <s v="800006"/>
    <s v=""/>
    <s v="داراییهای جاری"/>
    <s v="1"/>
    <x v="5"/>
    <x v="5"/>
    <s v="موجودی کالا"/>
    <s v="15921"/>
    <s v="انبار روباز اسکلت فلزی"/>
    <s v="800006"/>
    <s v=""/>
    <s v=""/>
    <s v=""/>
  </r>
  <r>
    <n v="179368"/>
    <n v="1330"/>
    <x v="105"/>
    <s v="1401/08/03"/>
    <s v="مهندسی پایاصنعت تیران-بابت خرید COLUطی فاکتور INV #187-Adish-typeA"/>
    <n v="32248822"/>
    <n v="0"/>
    <n v="32248822"/>
    <n v="49"/>
    <n v="11"/>
    <s v="800006"/>
    <s v=""/>
    <s v="داراییهای جاری"/>
    <s v="1"/>
    <x v="5"/>
    <x v="5"/>
    <s v="موجودی کالا"/>
    <s v="15921"/>
    <s v="انبار روباز اسکلت فلزی"/>
    <s v="800006"/>
    <s v=""/>
    <s v=""/>
    <s v=""/>
  </r>
  <r>
    <n v="179369"/>
    <n v="1330"/>
    <x v="105"/>
    <s v="1401/08/03"/>
    <s v="مهندسی پایاصنعت تیران-بابت خرید CHQ. PLAطی فاکتور INV #187-Adish-typeA"/>
    <n v="32248821"/>
    <n v="0"/>
    <n v="32248821"/>
    <n v="49"/>
    <n v="11"/>
    <s v="800006"/>
    <s v=""/>
    <s v="داراییهای جاری"/>
    <s v="1"/>
    <x v="5"/>
    <x v="5"/>
    <s v="موجودی کالا"/>
    <s v="15921"/>
    <s v="انبار روباز اسکلت فلزی"/>
    <s v="800006"/>
    <s v=""/>
    <s v=""/>
    <s v=""/>
  </r>
  <r>
    <n v="179370"/>
    <n v="1330"/>
    <x v="105"/>
    <s v="1401/08/03"/>
    <s v="مهندسی پایاصنعت تیران-بابت خرید CHQ. PLAطی فاکتور INV #187-Adish-typeA"/>
    <n v="32248821"/>
    <n v="0"/>
    <n v="32248821"/>
    <n v="49"/>
    <n v="11"/>
    <s v="800006"/>
    <s v=""/>
    <s v="داراییهای جاری"/>
    <s v="1"/>
    <x v="5"/>
    <x v="5"/>
    <s v="موجودی کالا"/>
    <s v="15921"/>
    <s v="انبار روباز اسکلت فلزی"/>
    <s v="800006"/>
    <s v=""/>
    <s v=""/>
    <s v=""/>
  </r>
  <r>
    <n v="179371"/>
    <n v="1330"/>
    <x v="105"/>
    <s v="1401/08/03"/>
    <s v="مهندسی پایاصنعت تیران-بابت خرید CHQ. PLAطی فاکتور INV #187-Adish-typeA"/>
    <n v="26874018"/>
    <n v="0"/>
    <n v="26874018"/>
    <n v="49"/>
    <n v="11"/>
    <s v="800006"/>
    <s v=""/>
    <s v="داراییهای جاری"/>
    <s v="1"/>
    <x v="5"/>
    <x v="5"/>
    <s v="موجودی کالا"/>
    <s v="15921"/>
    <s v="انبار روباز اسکلت فلزی"/>
    <s v="800006"/>
    <s v=""/>
    <s v=""/>
    <s v=""/>
  </r>
  <r>
    <n v="179372"/>
    <n v="1330"/>
    <x v="105"/>
    <s v="1401/08/03"/>
    <s v="مهندسی پایاصنعت تیران-بابت خرید RAILING PIPE42*3طی فاکتور INV #187-Adish-typeA"/>
    <n v="26874018"/>
    <n v="0"/>
    <n v="26874018"/>
    <n v="49"/>
    <n v="11"/>
    <s v="800006"/>
    <s v=""/>
    <s v="داراییهای جاری"/>
    <s v="1"/>
    <x v="5"/>
    <x v="5"/>
    <s v="موجودی کالا"/>
    <s v="15921"/>
    <s v="انبار روباز اسکلت فلزی"/>
    <s v="800006"/>
    <s v=""/>
    <s v=""/>
    <s v=""/>
  </r>
  <r>
    <n v="179373"/>
    <n v="1330"/>
    <x v="105"/>
    <s v="1401/08/03"/>
    <s v="مهندسی پایاصنعت تیران-بابت خرید CHQ. PLAطی فاکتور INV #187-Adish-typeA"/>
    <n v="25499214"/>
    <n v="0"/>
    <n v="25499214"/>
    <n v="49"/>
    <n v="11"/>
    <s v="800006"/>
    <s v=""/>
    <s v="داراییهای جاری"/>
    <s v="1"/>
    <x v="5"/>
    <x v="5"/>
    <s v="موجودی کالا"/>
    <s v="15921"/>
    <s v="انبار روباز اسکلت فلزی"/>
    <s v="800006"/>
    <s v=""/>
    <s v=""/>
    <s v=""/>
  </r>
  <r>
    <n v="179374"/>
    <n v="1330"/>
    <x v="105"/>
    <s v="1401/08/03"/>
    <s v="مهندسی پایاصنعت تیران-بابت خرید CHQ. PLAطی فاکتور INV #187-Adish-typeA"/>
    <n v="21499214"/>
    <n v="0"/>
    <n v="21499214"/>
    <n v="49"/>
    <n v="11"/>
    <s v="800006"/>
    <s v=""/>
    <s v="داراییهای جاری"/>
    <s v="1"/>
    <x v="5"/>
    <x v="5"/>
    <s v="موجودی کالا"/>
    <s v="15921"/>
    <s v="انبار روباز اسکلت فلزی"/>
    <s v="800006"/>
    <s v=""/>
    <s v=""/>
    <s v=""/>
  </r>
  <r>
    <n v="179375"/>
    <n v="1330"/>
    <x v="105"/>
    <s v="1401/08/03"/>
    <s v="مهندسی پایاصنعت تیران-بابت خرید CHQ. PLAطی فاکتور INV #187-Adish-typeA"/>
    <n v="21499214"/>
    <n v="0"/>
    <n v="21499214"/>
    <n v="49"/>
    <n v="11"/>
    <s v="800006"/>
    <s v=""/>
    <s v="داراییهای جاری"/>
    <s v="1"/>
    <x v="5"/>
    <x v="5"/>
    <s v="موجودی کالا"/>
    <s v="15921"/>
    <s v="انبار روباز اسکلت فلزی"/>
    <s v="800006"/>
    <s v=""/>
    <s v=""/>
    <s v=""/>
  </r>
  <r>
    <n v="179376"/>
    <n v="1330"/>
    <x v="105"/>
    <s v="1401/08/03"/>
    <s v="مهندسی پایاصنعت تیران-بابت خرید CHQ. PLAطی فاکتور INV #187-Adish-typeA"/>
    <n v="21499214"/>
    <n v="0"/>
    <n v="21499214"/>
    <n v="49"/>
    <n v="11"/>
    <s v="800006"/>
    <s v=""/>
    <s v="داراییهای جاری"/>
    <s v="1"/>
    <x v="5"/>
    <x v="5"/>
    <s v="موجودی کالا"/>
    <s v="15921"/>
    <s v="انبار روباز اسکلت فلزی"/>
    <s v="800006"/>
    <s v=""/>
    <s v=""/>
    <s v=""/>
  </r>
  <r>
    <n v="179377"/>
    <n v="1330"/>
    <x v="105"/>
    <s v="1401/08/03"/>
    <s v="مهندسی پایاصنعت تیران-بابت خرید CHQ. PLAطی فاکتور INV #187-Adish-typeA"/>
    <n v="21499214"/>
    <n v="0"/>
    <n v="21499214"/>
    <n v="49"/>
    <n v="11"/>
    <s v="800006"/>
    <s v=""/>
    <s v="داراییهای جاری"/>
    <s v="1"/>
    <x v="5"/>
    <x v="5"/>
    <s v="موجودی کالا"/>
    <s v="15921"/>
    <s v="انبار روباز اسکلت فلزی"/>
    <s v="800006"/>
    <s v=""/>
    <s v=""/>
    <s v=""/>
  </r>
  <r>
    <n v="179378"/>
    <n v="1330"/>
    <x v="105"/>
    <s v="1401/08/03"/>
    <s v="مهندسی پایاصنعت تیران-بابت خرید GRATINGطی فاکتور INV #187-Adish-typeA"/>
    <n v="21499214"/>
    <n v="0"/>
    <n v="21499214"/>
    <n v="49"/>
    <n v="11"/>
    <s v="800006"/>
    <s v=""/>
    <s v="داراییهای جاری"/>
    <s v="1"/>
    <x v="5"/>
    <x v="5"/>
    <s v="موجودی کالا"/>
    <s v="15921"/>
    <s v="انبار روباز اسکلت فلزی"/>
    <s v="800006"/>
    <s v=""/>
    <s v=""/>
    <s v=""/>
  </r>
  <r>
    <n v="179379"/>
    <n v="1330"/>
    <x v="105"/>
    <s v="1401/08/03"/>
    <s v="مهندسی پایاصنعت تیران-بابت خرید GRATINGطی فاکتور INV #187-Adish-typeA"/>
    <n v="21499214"/>
    <n v="0"/>
    <n v="21499214"/>
    <n v="49"/>
    <n v="11"/>
    <s v="800006"/>
    <s v=""/>
    <s v="داراییهای جاری"/>
    <s v="1"/>
    <x v="5"/>
    <x v="5"/>
    <s v="موجودی کالا"/>
    <s v="15921"/>
    <s v="انبار روباز اسکلت فلزی"/>
    <s v="800006"/>
    <s v=""/>
    <s v=""/>
    <s v=""/>
  </r>
  <r>
    <n v="179380"/>
    <n v="1330"/>
    <x v="105"/>
    <s v="1401/08/03"/>
    <s v="مهندسی پایاصنعت تیران-بابت خرید SAFETY G PIPE33.7طی فاکتور INV #187-Adish-typeA"/>
    <n v="21499214"/>
    <n v="0"/>
    <n v="21499214"/>
    <n v="49"/>
    <n v="11"/>
    <s v="800006"/>
    <s v=""/>
    <s v="داراییهای جاری"/>
    <s v="1"/>
    <x v="5"/>
    <x v="5"/>
    <s v="موجودی کالا"/>
    <s v="15921"/>
    <s v="انبار روباز اسکلت فلزی"/>
    <s v="800006"/>
    <s v=""/>
    <s v=""/>
    <s v=""/>
  </r>
  <r>
    <n v="179381"/>
    <n v="1330"/>
    <x v="105"/>
    <s v="1401/08/03"/>
    <s v="مهندسی پایاصنعت تیران-بابت خرید SUPPORT IPE160طی فاکتور INV #187-Adish-typeA"/>
    <n v="21499214"/>
    <n v="0"/>
    <n v="21499214"/>
    <n v="49"/>
    <n v="11"/>
    <s v="800006"/>
    <s v=""/>
    <s v="داراییهای جاری"/>
    <s v="1"/>
    <x v="5"/>
    <x v="5"/>
    <s v="موجودی کالا"/>
    <s v="15921"/>
    <s v="انبار روباز اسکلت فلزی"/>
    <s v="800006"/>
    <s v=""/>
    <s v=""/>
    <s v=""/>
  </r>
  <r>
    <n v="179382"/>
    <n v="1330"/>
    <x v="105"/>
    <s v="1401/08/03"/>
    <s v="مهندسی پایاصنعت تیران-بابت خرید SUPPORT UNP100طی فاکتور INV #187-Adish-typeA"/>
    <n v="21499214"/>
    <n v="0"/>
    <n v="21499214"/>
    <n v="49"/>
    <n v="11"/>
    <s v="800006"/>
    <s v=""/>
    <s v="داراییهای جاری"/>
    <s v="1"/>
    <x v="5"/>
    <x v="5"/>
    <s v="موجودی کالا"/>
    <s v="15921"/>
    <s v="انبار روباز اسکلت فلزی"/>
    <s v="800006"/>
    <s v=""/>
    <s v=""/>
    <s v=""/>
  </r>
  <r>
    <n v="179383"/>
    <n v="1330"/>
    <x v="105"/>
    <s v="1401/08/03"/>
    <s v="مهندسی پایاصنعت تیران-بابت خرید BEAM IPE120طی فاکتور INV #187-Adish-typeA"/>
    <n v="21499214"/>
    <n v="0"/>
    <n v="21499214"/>
    <n v="49"/>
    <n v="11"/>
    <s v="800006"/>
    <s v=""/>
    <s v="داراییهای جاری"/>
    <s v="1"/>
    <x v="5"/>
    <x v="5"/>
    <s v="موجودی کالا"/>
    <s v="15921"/>
    <s v="انبار روباز اسکلت فلزی"/>
    <s v="800006"/>
    <s v=""/>
    <s v=""/>
    <s v=""/>
  </r>
  <r>
    <n v="179384"/>
    <n v="1330"/>
    <x v="105"/>
    <s v="1401/08/03"/>
    <s v="مهندسی پایاصنعت تیران-بابت خرید BEAM IPE120طی فاکتور INV #187-Adish-typeA"/>
    <n v="21499214"/>
    <n v="0"/>
    <n v="21499214"/>
    <n v="49"/>
    <n v="11"/>
    <s v="800006"/>
    <s v=""/>
    <s v="داراییهای جاری"/>
    <s v="1"/>
    <x v="5"/>
    <x v="5"/>
    <s v="موجودی کالا"/>
    <s v="15921"/>
    <s v="انبار روباز اسکلت فلزی"/>
    <s v="800006"/>
    <s v=""/>
    <s v=""/>
    <s v=""/>
  </r>
  <r>
    <n v="179385"/>
    <n v="1330"/>
    <x v="105"/>
    <s v="1401/08/03"/>
    <s v="مهندسی پایاصنعت تیران-بابت خرید ROOF BRAطی فاکتور INV #187-Adish-typeA"/>
    <n v="21499214"/>
    <n v="0"/>
    <n v="21499214"/>
    <n v="49"/>
    <n v="11"/>
    <s v="800006"/>
    <s v=""/>
    <s v="داراییهای جاری"/>
    <s v="1"/>
    <x v="5"/>
    <x v="5"/>
    <s v="موجودی کالا"/>
    <s v="15921"/>
    <s v="انبار روباز اسکلت فلزی"/>
    <s v="800006"/>
    <s v=""/>
    <s v=""/>
    <s v=""/>
  </r>
  <r>
    <n v="179386"/>
    <n v="1330"/>
    <x v="105"/>
    <s v="1401/08/03"/>
    <s v="مهندسی پایاصنعت تیران-بابت خرید HORIطی فاکتور INV #187-Adish-typeA"/>
    <n v="21499214"/>
    <n v="0"/>
    <n v="21499214"/>
    <n v="49"/>
    <n v="11"/>
    <s v="800006"/>
    <s v=""/>
    <s v="داراییهای جاری"/>
    <s v="1"/>
    <x v="5"/>
    <x v="5"/>
    <s v="موجودی کالا"/>
    <s v="15921"/>
    <s v="انبار روباز اسکلت فلزی"/>
    <s v="800006"/>
    <s v=""/>
    <s v=""/>
    <s v=""/>
  </r>
  <r>
    <n v="179387"/>
    <n v="1330"/>
    <x v="105"/>
    <s v="1401/08/03"/>
    <s v="مهندسی پایاصنعت تیران-بابت خرید HORIطی فاکتور INV #187-Adish-typeA"/>
    <n v="21499214"/>
    <n v="0"/>
    <n v="21499214"/>
    <n v="49"/>
    <n v="11"/>
    <s v="800006"/>
    <s v=""/>
    <s v="داراییهای جاری"/>
    <s v="1"/>
    <x v="5"/>
    <x v="5"/>
    <s v="موجودی کالا"/>
    <s v="15921"/>
    <s v="انبار روباز اسکلت فلزی"/>
    <s v="800006"/>
    <s v=""/>
    <s v=""/>
    <s v=""/>
  </r>
  <r>
    <n v="179388"/>
    <n v="1330"/>
    <x v="105"/>
    <s v="1401/08/03"/>
    <s v="مهندسی پایاصنعت تیران-بابت خرید ROOF BRAطی فاکتور INV #187-Adish-typeA"/>
    <n v="21499214"/>
    <n v="0"/>
    <n v="21499214"/>
    <n v="49"/>
    <n v="11"/>
    <s v="800006"/>
    <s v=""/>
    <s v="داراییهای جاری"/>
    <s v="1"/>
    <x v="5"/>
    <x v="5"/>
    <s v="موجودی کالا"/>
    <s v="15921"/>
    <s v="انبار روباز اسکلت فلزی"/>
    <s v="800006"/>
    <s v=""/>
    <s v=""/>
    <s v=""/>
  </r>
  <r>
    <n v="179389"/>
    <n v="1330"/>
    <x v="105"/>
    <s v="1401/08/03"/>
    <s v="مهندسی پایاصنعت تیران-بابت خرید CHQ. PLAطی فاکتور INV #187-Adish-typeA"/>
    <n v="16124411"/>
    <n v="0"/>
    <n v="16124411"/>
    <n v="49"/>
    <n v="11"/>
    <s v="800006"/>
    <s v=""/>
    <s v="داراییهای جاری"/>
    <s v="1"/>
    <x v="5"/>
    <x v="5"/>
    <s v="موجودی کالا"/>
    <s v="15921"/>
    <s v="انبار روباز اسکلت فلزی"/>
    <s v="800006"/>
    <s v=""/>
    <s v=""/>
    <s v=""/>
  </r>
  <r>
    <n v="179390"/>
    <n v="1330"/>
    <x v="105"/>
    <s v="1401/08/03"/>
    <s v="مهندسی پایاصنعت تیران-بابت خرید CHQ. PLAطی فاکتور INV #187-Adish-typeA"/>
    <n v="16124411"/>
    <n v="0"/>
    <n v="16124411"/>
    <n v="49"/>
    <n v="11"/>
    <s v="800006"/>
    <s v=""/>
    <s v="داراییهای جاری"/>
    <s v="1"/>
    <x v="5"/>
    <x v="5"/>
    <s v="موجودی کالا"/>
    <s v="15921"/>
    <s v="انبار روباز اسکلت فلزی"/>
    <s v="800006"/>
    <s v=""/>
    <s v=""/>
    <s v=""/>
  </r>
  <r>
    <n v="179391"/>
    <n v="1330"/>
    <x v="105"/>
    <s v="1401/08/03"/>
    <s v="مهندسی پایاصنعت تیران-بابت خرید CHQ. PLAطی فاکتور INV #187-Adish-typeA"/>
    <n v="16124411"/>
    <n v="0"/>
    <n v="16124411"/>
    <n v="49"/>
    <n v="11"/>
    <s v="800006"/>
    <s v=""/>
    <s v="داراییهای جاری"/>
    <s v="1"/>
    <x v="5"/>
    <x v="5"/>
    <s v="موجودی کالا"/>
    <s v="15921"/>
    <s v="انبار روباز اسکلت فلزی"/>
    <s v="800006"/>
    <s v=""/>
    <s v=""/>
    <s v=""/>
  </r>
  <r>
    <n v="179392"/>
    <n v="1330"/>
    <x v="105"/>
    <s v="1401/08/03"/>
    <s v="مهندسی پایاصنعت تیران-بابت خرید CHQ. PLAطی فاکتور INV #187-Adish-typeA"/>
    <n v="16124411"/>
    <n v="0"/>
    <n v="16124411"/>
    <n v="49"/>
    <n v="11"/>
    <s v="800006"/>
    <s v=""/>
    <s v="داراییهای جاری"/>
    <s v="1"/>
    <x v="5"/>
    <x v="5"/>
    <s v="موجودی کالا"/>
    <s v="15921"/>
    <s v="انبار روباز اسکلت فلزی"/>
    <s v="800006"/>
    <s v=""/>
    <s v=""/>
    <s v=""/>
  </r>
  <r>
    <n v="179393"/>
    <n v="1330"/>
    <x v="105"/>
    <s v="1401/08/03"/>
    <s v="مهندسی پایاصنعت تیران-بابت خرید CHQ. PLAطی فاکتور INV #187-Adish-typeA"/>
    <n v="16124411"/>
    <n v="0"/>
    <n v="16124411"/>
    <n v="49"/>
    <n v="11"/>
    <s v="800006"/>
    <s v=""/>
    <s v="داراییهای جاری"/>
    <s v="1"/>
    <x v="5"/>
    <x v="5"/>
    <s v="موجودی کالا"/>
    <s v="15921"/>
    <s v="انبار روباز اسکلت فلزی"/>
    <s v="800006"/>
    <s v=""/>
    <s v=""/>
    <s v=""/>
  </r>
  <r>
    <n v="179394"/>
    <n v="1330"/>
    <x v="105"/>
    <s v="1401/08/03"/>
    <s v="مهندسی پایاصنعت تیران-بابت خرید CHQ. PLAطی فاکتور INV #187-Adish-typeA"/>
    <n v="16124411"/>
    <n v="0"/>
    <n v="16124411"/>
    <n v="49"/>
    <n v="11"/>
    <s v="800006"/>
    <s v=""/>
    <s v="داراییهای جاری"/>
    <s v="1"/>
    <x v="5"/>
    <x v="5"/>
    <s v="موجودی کالا"/>
    <s v="15921"/>
    <s v="انبار روباز اسکلت فلزی"/>
    <s v="800006"/>
    <s v=""/>
    <s v=""/>
    <s v=""/>
  </r>
  <r>
    <n v="179395"/>
    <n v="1330"/>
    <x v="105"/>
    <s v="1401/08/03"/>
    <s v="مهندسی پایاصنعت تیران-بابت خرید CHQ. PLAطی فاکتور INV #187-Adish-typeA"/>
    <n v="16124411"/>
    <n v="0"/>
    <n v="16124411"/>
    <n v="49"/>
    <n v="11"/>
    <s v="800006"/>
    <s v=""/>
    <s v="داراییهای جاری"/>
    <s v="1"/>
    <x v="5"/>
    <x v="5"/>
    <s v="موجودی کالا"/>
    <s v="15921"/>
    <s v="انبار روباز اسکلت فلزی"/>
    <s v="800006"/>
    <s v=""/>
    <s v=""/>
    <s v=""/>
  </r>
  <r>
    <n v="179396"/>
    <n v="1330"/>
    <x v="105"/>
    <s v="1401/08/03"/>
    <s v="مهندسی پایاصنعت تیران-بابت خرید CHQ. PLAطی فاکتور INV #187-Adish-typeA"/>
    <n v="16124411"/>
    <n v="0"/>
    <n v="16124411"/>
    <n v="49"/>
    <n v="11"/>
    <s v="800006"/>
    <s v=""/>
    <s v="داراییهای جاری"/>
    <s v="1"/>
    <x v="5"/>
    <x v="5"/>
    <s v="موجودی کالا"/>
    <s v="15921"/>
    <s v="انبار روباز اسکلت فلزی"/>
    <s v="800006"/>
    <s v=""/>
    <s v=""/>
    <s v=""/>
  </r>
  <r>
    <n v="179397"/>
    <n v="1330"/>
    <x v="105"/>
    <s v="1401/08/03"/>
    <s v="مهندسی پایاصنعت تیران-بابت خرید COLUMNطی فاکتور INV #187-Adish-typeA"/>
    <n v="16124411"/>
    <n v="0"/>
    <n v="16124411"/>
    <n v="49"/>
    <n v="11"/>
    <s v="800006"/>
    <s v=""/>
    <s v="داراییهای جاری"/>
    <s v="1"/>
    <x v="5"/>
    <x v="5"/>
    <s v="موجودی کالا"/>
    <s v="15921"/>
    <s v="انبار روباز اسکلت فلزی"/>
    <s v="800006"/>
    <s v=""/>
    <s v=""/>
    <s v=""/>
  </r>
  <r>
    <n v="179398"/>
    <n v="1330"/>
    <x v="105"/>
    <s v="1401/08/03"/>
    <s v="مهندسی پایاصنعت تیران-بابت خرید BEAMطی فاکتور INV #187-Adish-typeA"/>
    <n v="16124411"/>
    <n v="0"/>
    <n v="16124411"/>
    <n v="49"/>
    <n v="11"/>
    <s v="800006"/>
    <s v=""/>
    <s v="داراییهای جاری"/>
    <s v="1"/>
    <x v="5"/>
    <x v="5"/>
    <s v="موجودی کالا"/>
    <s v="15921"/>
    <s v="انبار روباز اسکلت فلزی"/>
    <s v="800006"/>
    <s v=""/>
    <s v=""/>
    <s v=""/>
  </r>
  <r>
    <n v="179399"/>
    <n v="1330"/>
    <x v="105"/>
    <s v="1401/08/03"/>
    <s v="مهندسی پایاصنعت تیران-بابت خرید COLUMNطی فاکتور INV #187-Adish-typeA"/>
    <n v="16124411"/>
    <n v="0"/>
    <n v="16124411"/>
    <n v="49"/>
    <n v="11"/>
    <s v="800006"/>
    <s v=""/>
    <s v="داراییهای جاری"/>
    <s v="1"/>
    <x v="5"/>
    <x v="5"/>
    <s v="موجودی کالا"/>
    <s v="15921"/>
    <s v="انبار روباز اسکلت فلزی"/>
    <s v="800006"/>
    <s v=""/>
    <s v=""/>
    <s v=""/>
  </r>
  <r>
    <n v="179400"/>
    <n v="1330"/>
    <x v="105"/>
    <s v="1401/08/03"/>
    <s v="مهندسی پایاصنعت تیران-بابت خرید SAFETY G PIPE33.7طی فاکتور INV #187-Adish-typeA"/>
    <n v="16124411"/>
    <n v="0"/>
    <n v="16124411"/>
    <n v="49"/>
    <n v="11"/>
    <s v="800006"/>
    <s v=""/>
    <s v="داراییهای جاری"/>
    <s v="1"/>
    <x v="5"/>
    <x v="5"/>
    <s v="موجودی کالا"/>
    <s v="15921"/>
    <s v="انبار روباز اسکلت فلزی"/>
    <s v="800006"/>
    <s v=""/>
    <s v=""/>
    <s v=""/>
  </r>
  <r>
    <n v="179401"/>
    <n v="1330"/>
    <x v="105"/>
    <s v="1401/08/03"/>
    <s v="مهندسی پایاصنعت تیران-بابت خرید HORIZONTAL BRACINGطی فاکتور INV #187-Adish-typeA"/>
    <n v="16124411"/>
    <n v="0"/>
    <n v="16124411"/>
    <n v="49"/>
    <n v="11"/>
    <s v="800006"/>
    <s v=""/>
    <s v="داراییهای جاری"/>
    <s v="1"/>
    <x v="5"/>
    <x v="5"/>
    <s v="موجودی کالا"/>
    <s v="15921"/>
    <s v="انبار روباز اسکلت فلزی"/>
    <s v="800006"/>
    <s v=""/>
    <s v=""/>
    <s v=""/>
  </r>
  <r>
    <n v="179402"/>
    <n v="1330"/>
    <x v="105"/>
    <s v="1401/08/03"/>
    <s v="مهندسی پایاصنعت تیران-بابت خرید COLUMNطی فاکتور INV #187-Adish-typeA"/>
    <n v="16124411"/>
    <n v="0"/>
    <n v="16124411"/>
    <n v="49"/>
    <n v="11"/>
    <s v="800006"/>
    <s v=""/>
    <s v="داراییهای جاری"/>
    <s v="1"/>
    <x v="5"/>
    <x v="5"/>
    <s v="موجودی کالا"/>
    <s v="15921"/>
    <s v="انبار روباز اسکلت فلزی"/>
    <s v="800006"/>
    <s v=""/>
    <s v=""/>
    <s v=""/>
  </r>
  <r>
    <n v="179403"/>
    <n v="1330"/>
    <x v="105"/>
    <s v="1401/08/03"/>
    <s v="مهندسی پایاصنعت تیران-بابت خرید COLUMNطی فاکتور INV #187-Adish-typeA"/>
    <n v="16124411"/>
    <n v="0"/>
    <n v="16124411"/>
    <n v="49"/>
    <n v="11"/>
    <s v="800006"/>
    <s v=""/>
    <s v="داراییهای جاری"/>
    <s v="1"/>
    <x v="5"/>
    <x v="5"/>
    <s v="موجودی کالا"/>
    <s v="15921"/>
    <s v="انبار روباز اسکلت فلزی"/>
    <s v="800006"/>
    <s v=""/>
    <s v=""/>
    <s v=""/>
  </r>
  <r>
    <n v="179404"/>
    <n v="1330"/>
    <x v="105"/>
    <s v="1401/08/03"/>
    <s v="مهندسی پایاصنعت تیران-بابت خرید COLUMNطی فاکتور INV #187-Adish-typeA"/>
    <n v="16124411"/>
    <n v="0"/>
    <n v="16124411"/>
    <n v="49"/>
    <n v="11"/>
    <s v="800006"/>
    <s v=""/>
    <s v="داراییهای جاری"/>
    <s v="1"/>
    <x v="5"/>
    <x v="5"/>
    <s v="موجودی کالا"/>
    <s v="15921"/>
    <s v="انبار روباز اسکلت فلزی"/>
    <s v="800006"/>
    <s v=""/>
    <s v=""/>
    <s v=""/>
  </r>
  <r>
    <n v="179405"/>
    <n v="1330"/>
    <x v="105"/>
    <s v="1401/08/03"/>
    <s v="مهندسی پایاصنعت تیران-بابت خرید RAFTطی فاکتور INV #187-Adish-typeA"/>
    <n v="16124411"/>
    <n v="0"/>
    <n v="16124411"/>
    <n v="49"/>
    <n v="11"/>
    <s v="800006"/>
    <s v=""/>
    <s v="داراییهای جاری"/>
    <s v="1"/>
    <x v="5"/>
    <x v="5"/>
    <s v="موجودی کالا"/>
    <s v="15921"/>
    <s v="انبار روباز اسکلت فلزی"/>
    <s v="800006"/>
    <s v=""/>
    <s v=""/>
    <s v=""/>
  </r>
  <r>
    <n v="179406"/>
    <n v="1330"/>
    <x v="105"/>
    <s v="1401/08/03"/>
    <s v="مهندسی پایاصنعت تیران-بابت خرید RAFTطی فاکتور INV #187-Adish-typeA"/>
    <n v="16124411"/>
    <n v="0"/>
    <n v="16124411"/>
    <n v="49"/>
    <n v="11"/>
    <s v="800006"/>
    <s v=""/>
    <s v="داراییهای جاری"/>
    <s v="1"/>
    <x v="5"/>
    <x v="5"/>
    <s v="موجودی کالا"/>
    <s v="15921"/>
    <s v="انبار روباز اسکلت فلزی"/>
    <s v="800006"/>
    <s v=""/>
    <s v=""/>
    <s v=""/>
  </r>
  <r>
    <n v="179407"/>
    <n v="1330"/>
    <x v="105"/>
    <s v="1401/08/03"/>
    <s v="مهندسی پایاصنعت تیران-بابت خرید BEAM IPE120طی فاکتور INV #187-Adish-typeA"/>
    <n v="16124411"/>
    <n v="0"/>
    <n v="16124411"/>
    <n v="49"/>
    <n v="11"/>
    <s v="800006"/>
    <s v=""/>
    <s v="داراییهای جاری"/>
    <s v="1"/>
    <x v="5"/>
    <x v="5"/>
    <s v="موجودی کالا"/>
    <s v="15921"/>
    <s v="انبار روباز اسکلت فلزی"/>
    <s v="800006"/>
    <s v=""/>
    <s v=""/>
    <s v=""/>
  </r>
  <r>
    <n v="179408"/>
    <n v="1330"/>
    <x v="105"/>
    <s v="1401/08/03"/>
    <s v="مهندسی پایاصنعت تیران-بابت خرید SUPPORطی فاکتور INV #187-Adish-typeA"/>
    <n v="16124411"/>
    <n v="0"/>
    <n v="16124411"/>
    <n v="49"/>
    <n v="11"/>
    <s v="800006"/>
    <s v=""/>
    <s v="داراییهای جاری"/>
    <s v="1"/>
    <x v="5"/>
    <x v="5"/>
    <s v="موجودی کالا"/>
    <s v="15921"/>
    <s v="انبار روباز اسکلت فلزی"/>
    <s v="800006"/>
    <s v=""/>
    <s v=""/>
    <s v=""/>
  </r>
  <r>
    <n v="179409"/>
    <n v="1330"/>
    <x v="105"/>
    <s v="1401/08/03"/>
    <s v="مهندسی پایاصنعت تیران-بابت خرید LADDERطی فاکتور INV #187-Adish-typeA"/>
    <n v="16124411"/>
    <n v="0"/>
    <n v="16124411"/>
    <n v="49"/>
    <n v="11"/>
    <s v="800006"/>
    <s v=""/>
    <s v="داراییهای جاری"/>
    <s v="1"/>
    <x v="5"/>
    <x v="5"/>
    <s v="موجودی کالا"/>
    <s v="15921"/>
    <s v="انبار روباز اسکلت فلزی"/>
    <s v="800006"/>
    <s v=""/>
    <s v=""/>
    <s v=""/>
  </r>
  <r>
    <n v="179410"/>
    <n v="1330"/>
    <x v="105"/>
    <s v="1401/08/03"/>
    <s v="مهندسی پایاصنعت تیران-بابت خرید LADDERطی فاکتور INV #187-Adish-typeA"/>
    <n v="16124411"/>
    <n v="0"/>
    <n v="16124411"/>
    <n v="49"/>
    <n v="11"/>
    <s v="800006"/>
    <s v=""/>
    <s v="داراییهای جاری"/>
    <s v="1"/>
    <x v="5"/>
    <x v="5"/>
    <s v="موجودی کالا"/>
    <s v="15921"/>
    <s v="انبار روباز اسکلت فلزی"/>
    <s v="800006"/>
    <s v=""/>
    <s v=""/>
    <s v=""/>
  </r>
  <r>
    <n v="179411"/>
    <n v="1330"/>
    <x v="105"/>
    <s v="1401/08/03"/>
    <s v="مهندسی پایاصنعت تیران-بابت خرید LADDERطی فاکتور INV #187-Adish-typeA"/>
    <n v="16124411"/>
    <n v="0"/>
    <n v="16124411"/>
    <n v="49"/>
    <n v="11"/>
    <s v="800006"/>
    <s v=""/>
    <s v="داراییهای جاری"/>
    <s v="1"/>
    <x v="5"/>
    <x v="5"/>
    <s v="موجودی کالا"/>
    <s v="15921"/>
    <s v="انبار روباز اسکلت فلزی"/>
    <s v="800006"/>
    <s v=""/>
    <s v=""/>
    <s v=""/>
  </r>
  <r>
    <n v="179412"/>
    <n v="1330"/>
    <x v="105"/>
    <s v="1401/08/03"/>
    <s v="مهندسی پایاصنعت تیران-بابت خرید LADDERطی فاکتور INV #187-Adish-typeA"/>
    <n v="16124411"/>
    <n v="0"/>
    <n v="16124411"/>
    <n v="49"/>
    <n v="11"/>
    <s v="800006"/>
    <s v=""/>
    <s v="داراییهای جاری"/>
    <s v="1"/>
    <x v="5"/>
    <x v="5"/>
    <s v="موجودی کالا"/>
    <s v="15921"/>
    <s v="انبار روباز اسکلت فلزی"/>
    <s v="800006"/>
    <s v=""/>
    <s v=""/>
    <s v=""/>
  </r>
  <r>
    <n v="179413"/>
    <n v="1330"/>
    <x v="105"/>
    <s v="1401/08/03"/>
    <s v="مهندسی پایاصنعت تیران-بابت خرید LADDERطی فاکتور INV #187-Adish-typeA"/>
    <n v="16124411"/>
    <n v="0"/>
    <n v="16124411"/>
    <n v="49"/>
    <n v="11"/>
    <s v="800006"/>
    <s v=""/>
    <s v="داراییهای جاری"/>
    <s v="1"/>
    <x v="5"/>
    <x v="5"/>
    <s v="موجودی کالا"/>
    <s v="15921"/>
    <s v="انبار روباز اسکلت فلزی"/>
    <s v="800006"/>
    <s v=""/>
    <s v=""/>
    <s v=""/>
  </r>
  <r>
    <n v="179414"/>
    <n v="1330"/>
    <x v="105"/>
    <s v="1401/08/03"/>
    <s v="مهندسی پایاصنعت تیران-بابت خرید LADDERطی فاکتور INV #187-Adish-typeA"/>
    <n v="16124411"/>
    <n v="0"/>
    <n v="16124411"/>
    <n v="49"/>
    <n v="11"/>
    <s v="800006"/>
    <s v=""/>
    <s v="داراییهای جاری"/>
    <s v="1"/>
    <x v="5"/>
    <x v="5"/>
    <s v="موجودی کالا"/>
    <s v="15921"/>
    <s v="انبار روباز اسکلت فلزی"/>
    <s v="800006"/>
    <s v=""/>
    <s v=""/>
    <s v=""/>
  </r>
  <r>
    <n v="179415"/>
    <n v="1330"/>
    <x v="105"/>
    <s v="1401/08/03"/>
    <s v="مهندسی پایاصنعت تیران-بابت خرید BEAMطی فاکتور INV #187-Adish-typeA"/>
    <n v="16124411"/>
    <n v="0"/>
    <n v="16124411"/>
    <n v="49"/>
    <n v="11"/>
    <s v="800006"/>
    <s v=""/>
    <s v="داراییهای جاری"/>
    <s v="1"/>
    <x v="5"/>
    <x v="5"/>
    <s v="موجودی کالا"/>
    <s v="15921"/>
    <s v="انبار روباز اسکلت فلزی"/>
    <s v="800006"/>
    <s v=""/>
    <s v=""/>
    <s v=""/>
  </r>
  <r>
    <n v="179416"/>
    <n v="1330"/>
    <x v="105"/>
    <s v="1401/08/03"/>
    <s v="مهندسی پایاصنعت تیران-بابت خرید COLUMNطی فاکتور INV #187-Adish-typeA"/>
    <n v="10749608"/>
    <n v="0"/>
    <n v="10749608"/>
    <n v="49"/>
    <n v="11"/>
    <s v="800006"/>
    <s v=""/>
    <s v="داراییهای جاری"/>
    <s v="1"/>
    <x v="5"/>
    <x v="5"/>
    <s v="موجودی کالا"/>
    <s v="15921"/>
    <s v="انبار روباز اسکلت فلزی"/>
    <s v="800006"/>
    <s v=""/>
    <s v=""/>
    <s v=""/>
  </r>
  <r>
    <n v="179417"/>
    <n v="1330"/>
    <x v="105"/>
    <s v="1401/08/03"/>
    <s v="مهندسی پایاصنعت تیران-بابت خرید RAILING PIPE42*3طی فاکتور INV #187-Adish-typeA"/>
    <n v="10749608"/>
    <n v="0"/>
    <n v="10749608"/>
    <n v="49"/>
    <n v="11"/>
    <s v="800006"/>
    <s v=""/>
    <s v="داراییهای جاری"/>
    <s v="1"/>
    <x v="5"/>
    <x v="5"/>
    <s v="موجودی کالا"/>
    <s v="15921"/>
    <s v="انبار روباز اسکلت فلزی"/>
    <s v="800006"/>
    <s v=""/>
    <s v=""/>
    <s v=""/>
  </r>
  <r>
    <n v="179418"/>
    <n v="1330"/>
    <x v="105"/>
    <s v="1401/08/03"/>
    <s v="مهندسی پایاصنعت تیران-بابت خرید SUPPORTطی فاکتور INV #187-Adish-typeA"/>
    <n v="10749608"/>
    <n v="0"/>
    <n v="10749608"/>
    <n v="49"/>
    <n v="11"/>
    <s v="800006"/>
    <s v=""/>
    <s v="داراییهای جاری"/>
    <s v="1"/>
    <x v="5"/>
    <x v="5"/>
    <s v="موجودی کالا"/>
    <s v="15921"/>
    <s v="انبار روباز اسکلت فلزی"/>
    <s v="800006"/>
    <s v=""/>
    <s v=""/>
    <s v=""/>
  </r>
  <r>
    <n v="179419"/>
    <n v="1330"/>
    <x v="105"/>
    <s v="1401/08/03"/>
    <s v="مهندسی پایاصنعت تیران-بابت خرید COLUMNطی فاکتور INV #187-Adish-typeA"/>
    <n v="10749608"/>
    <n v="0"/>
    <n v="10749608"/>
    <n v="49"/>
    <n v="11"/>
    <s v="800006"/>
    <s v=""/>
    <s v="داراییهای جاری"/>
    <s v="1"/>
    <x v="5"/>
    <x v="5"/>
    <s v="موجودی کالا"/>
    <s v="15921"/>
    <s v="انبار روباز اسکلت فلزی"/>
    <s v="800006"/>
    <s v=""/>
    <s v=""/>
    <s v=""/>
  </r>
  <r>
    <n v="179420"/>
    <n v="1330"/>
    <x v="105"/>
    <s v="1401/08/03"/>
    <s v="مهندسی پایاصنعت تیران-بابت خرید COLUMNطی فاکتور INV #187-Adish-typeA"/>
    <n v="10749608"/>
    <n v="0"/>
    <n v="10749608"/>
    <n v="49"/>
    <n v="11"/>
    <s v="800006"/>
    <s v=""/>
    <s v="داراییهای جاری"/>
    <s v="1"/>
    <x v="5"/>
    <x v="5"/>
    <s v="موجودی کالا"/>
    <s v="15921"/>
    <s v="انبار روباز اسکلت فلزی"/>
    <s v="800006"/>
    <s v=""/>
    <s v=""/>
    <s v=""/>
  </r>
  <r>
    <n v="179421"/>
    <n v="1330"/>
    <x v="105"/>
    <s v="1401/08/03"/>
    <s v="مهندسی پایاصنعت تیران-بابت خرید CHQ. PLAطی فاکتور INV #187-Adish-typeA"/>
    <n v="10749607"/>
    <n v="0"/>
    <n v="10749607"/>
    <n v="49"/>
    <n v="11"/>
    <s v="800006"/>
    <s v=""/>
    <s v="داراییهای جاری"/>
    <s v="1"/>
    <x v="5"/>
    <x v="5"/>
    <s v="موجودی کالا"/>
    <s v="15921"/>
    <s v="انبار روباز اسکلت فلزی"/>
    <s v="800006"/>
    <s v=""/>
    <s v=""/>
    <s v=""/>
  </r>
  <r>
    <n v="179422"/>
    <n v="1330"/>
    <x v="105"/>
    <s v="1401/08/03"/>
    <s v="مهندسی پایاصنعت تیران-بابت خرید CHQ. PLAطی فاکتور INV #187-Adish-typeA"/>
    <n v="10749607"/>
    <n v="0"/>
    <n v="10749607"/>
    <n v="49"/>
    <n v="11"/>
    <s v="800006"/>
    <s v=""/>
    <s v="داراییهای جاری"/>
    <s v="1"/>
    <x v="5"/>
    <x v="5"/>
    <s v="موجودی کالا"/>
    <s v="15921"/>
    <s v="انبار روباز اسکلت فلزی"/>
    <s v="800006"/>
    <s v=""/>
    <s v=""/>
    <s v=""/>
  </r>
  <r>
    <n v="179423"/>
    <n v="1330"/>
    <x v="105"/>
    <s v="1401/08/03"/>
    <s v="مهندسی پایاصنعت تیران-بابت خرید CHQ. PLAطی فاکتور INV #187-Adish-typeA"/>
    <n v="10749607"/>
    <n v="0"/>
    <n v="10749607"/>
    <n v="49"/>
    <n v="11"/>
    <s v="800006"/>
    <s v=""/>
    <s v="داراییهای جاری"/>
    <s v="1"/>
    <x v="5"/>
    <x v="5"/>
    <s v="موجودی کالا"/>
    <s v="15921"/>
    <s v="انبار روباز اسکلت فلزی"/>
    <s v="800006"/>
    <s v=""/>
    <s v=""/>
    <s v=""/>
  </r>
  <r>
    <n v="179424"/>
    <n v="1330"/>
    <x v="105"/>
    <s v="1401/08/03"/>
    <s v="مهندسی پایاصنعت تیران-بابت خرید CHQ. PLAطی فاکتور INV #187-Adish-typeA"/>
    <n v="10749607"/>
    <n v="0"/>
    <n v="10749607"/>
    <n v="49"/>
    <n v="11"/>
    <s v="800006"/>
    <s v=""/>
    <s v="داراییهای جاری"/>
    <s v="1"/>
    <x v="5"/>
    <x v="5"/>
    <s v="موجودی کالا"/>
    <s v="15921"/>
    <s v="انبار روباز اسکلت فلزی"/>
    <s v="800006"/>
    <s v=""/>
    <s v=""/>
    <s v=""/>
  </r>
  <r>
    <n v="179425"/>
    <n v="1330"/>
    <x v="105"/>
    <s v="1401/08/03"/>
    <s v="مهندسی پایاصنعت تیران-بابت خرید CHQ. PLAطی فاکتور INV #187-Adish-typeA"/>
    <n v="10749607"/>
    <n v="0"/>
    <n v="10749607"/>
    <n v="49"/>
    <n v="11"/>
    <s v="800006"/>
    <s v=""/>
    <s v="داراییهای جاری"/>
    <s v="1"/>
    <x v="5"/>
    <x v="5"/>
    <s v="موجودی کالا"/>
    <s v="15921"/>
    <s v="انبار روباز اسکلت فلزی"/>
    <s v="800006"/>
    <s v=""/>
    <s v=""/>
    <s v=""/>
  </r>
  <r>
    <n v="179426"/>
    <n v="1330"/>
    <x v="105"/>
    <s v="1401/08/03"/>
    <s v="مهندسی پایاصنعت تیران-بابت خرید CHQ. PLAطی فاکتور INV #187-Adish-typeA"/>
    <n v="10749607"/>
    <n v="0"/>
    <n v="10749607"/>
    <n v="49"/>
    <n v="11"/>
    <s v="800006"/>
    <s v=""/>
    <s v="داراییهای جاری"/>
    <s v="1"/>
    <x v="5"/>
    <x v="5"/>
    <s v="موجودی کالا"/>
    <s v="15921"/>
    <s v="انبار روباز اسکلت فلزی"/>
    <s v="800006"/>
    <s v=""/>
    <s v=""/>
    <s v=""/>
  </r>
  <r>
    <n v="179427"/>
    <n v="1330"/>
    <x v="105"/>
    <s v="1401/08/03"/>
    <s v="مهندسی پایاصنعت تیران-بابت خرید CHQ. PLAطی فاکتور INV #187-Adish-typeA"/>
    <n v="10749607"/>
    <n v="0"/>
    <n v="10749607"/>
    <n v="49"/>
    <n v="11"/>
    <s v="800006"/>
    <s v=""/>
    <s v="داراییهای جاری"/>
    <s v="1"/>
    <x v="5"/>
    <x v="5"/>
    <s v="موجودی کالا"/>
    <s v="15921"/>
    <s v="انبار روباز اسکلت فلزی"/>
    <s v="800006"/>
    <s v=""/>
    <s v=""/>
    <s v=""/>
  </r>
  <r>
    <n v="179428"/>
    <n v="1330"/>
    <x v="105"/>
    <s v="1401/08/03"/>
    <s v="مهندسی پایاصنعت تیران-بابت خرید CHQ. PLAطی فاکتور INV #187-Adish-typeA"/>
    <n v="10749607"/>
    <n v="0"/>
    <n v="10749607"/>
    <n v="49"/>
    <n v="11"/>
    <s v="800006"/>
    <s v=""/>
    <s v="داراییهای جاری"/>
    <s v="1"/>
    <x v="5"/>
    <x v="5"/>
    <s v="موجودی کالا"/>
    <s v="15921"/>
    <s v="انبار روباز اسکلت فلزی"/>
    <s v="800006"/>
    <s v=""/>
    <s v=""/>
    <s v=""/>
  </r>
  <r>
    <n v="177320"/>
    <n v="1327"/>
    <x v="103"/>
    <s v="1401/08/03"/>
    <s v="مهندسی پایاصنعت تیران-بابت خرید BOLTطی فاکتور INV #178-Adish-typeB"/>
    <n v="3187866420"/>
    <n v="0"/>
    <n v="3187866420"/>
    <n v="49"/>
    <n v="11"/>
    <s v="800006"/>
    <s v=""/>
    <s v="داراییهای جاری"/>
    <s v="1"/>
    <x v="5"/>
    <x v="5"/>
    <s v="موجودی کالا"/>
    <s v="15921"/>
    <s v="انبار روباز اسکلت فلزی"/>
    <s v="800006"/>
    <s v=""/>
    <s v=""/>
    <s v=""/>
  </r>
  <r>
    <n v="177321"/>
    <n v="1327"/>
    <x v="103"/>
    <s v="1401/08/03"/>
    <s v="مهندسی پایاصنعت تیران-بابت خرید BOLTطی فاکتور INV #178-Adish-typeB"/>
    <n v="1951754951"/>
    <n v="0"/>
    <n v="1951754951"/>
    <n v="49"/>
    <n v="11"/>
    <s v="800006"/>
    <s v=""/>
    <s v="داراییهای جاری"/>
    <s v="1"/>
    <x v="5"/>
    <x v="5"/>
    <s v="موجودی کالا"/>
    <s v="15921"/>
    <s v="انبار روباز اسکلت فلزی"/>
    <s v="800006"/>
    <s v=""/>
    <s v=""/>
    <s v=""/>
  </r>
  <r>
    <n v="177322"/>
    <n v="1327"/>
    <x v="103"/>
    <s v="1401/08/03"/>
    <s v="مهندسی پایاصنعت تیران-بابت خرید BOLTطی فاکتور INV #178-Adish-typeB"/>
    <n v="1951754951"/>
    <n v="0"/>
    <n v="1951754951"/>
    <n v="49"/>
    <n v="11"/>
    <s v="800006"/>
    <s v=""/>
    <s v="داراییهای جاری"/>
    <s v="1"/>
    <x v="5"/>
    <x v="5"/>
    <s v="موجودی کالا"/>
    <s v="15921"/>
    <s v="انبار روباز اسکلت فلزی"/>
    <s v="800006"/>
    <s v=""/>
    <s v=""/>
    <s v=""/>
  </r>
  <r>
    <n v="177323"/>
    <n v="1327"/>
    <x v="103"/>
    <s v="1401/08/03"/>
    <s v="مهندسی پایاصنعت تیران-بابت خرید BOLTطی فاکتور INV #178-Adish-typeB"/>
    <n v="1949586335"/>
    <n v="0"/>
    <n v="1949586335"/>
    <n v="49"/>
    <n v="11"/>
    <s v="800006"/>
    <s v=""/>
    <s v="داراییهای جاری"/>
    <s v="1"/>
    <x v="5"/>
    <x v="5"/>
    <s v="موجودی کالا"/>
    <s v="15921"/>
    <s v="انبار روباز اسکلت فلزی"/>
    <s v="800006"/>
    <s v=""/>
    <s v=""/>
    <s v=""/>
  </r>
  <r>
    <n v="177324"/>
    <n v="1327"/>
    <x v="103"/>
    <s v="1401/08/03"/>
    <s v="مهندسی پایاصنعت تیران-بابت خرید BOLTطی فاکتور INV #178-Adish-typeB"/>
    <n v="1897539536"/>
    <n v="0"/>
    <n v="1897539536"/>
    <n v="49"/>
    <n v="11"/>
    <s v="800006"/>
    <s v=""/>
    <s v="داراییهای جاری"/>
    <s v="1"/>
    <x v="5"/>
    <x v="5"/>
    <s v="موجودی کالا"/>
    <s v="15921"/>
    <s v="انبار روباز اسکلت فلزی"/>
    <s v="800006"/>
    <s v=""/>
    <s v=""/>
    <s v=""/>
  </r>
  <r>
    <n v="177325"/>
    <n v="1327"/>
    <x v="103"/>
    <s v="1401/08/03"/>
    <s v="مهندسی پایاصنعت تیران-بابت خرید BOLTطی فاکتور INV #178-Adish-typeB"/>
    <n v="1897539536"/>
    <n v="0"/>
    <n v="1897539536"/>
    <n v="49"/>
    <n v="11"/>
    <s v="800006"/>
    <s v=""/>
    <s v="داراییهای جاری"/>
    <s v="1"/>
    <x v="5"/>
    <x v="5"/>
    <s v="موجودی کالا"/>
    <s v="15921"/>
    <s v="انبار روباز اسکلت فلزی"/>
    <s v="800006"/>
    <s v=""/>
    <s v=""/>
    <s v=""/>
  </r>
  <r>
    <n v="177326"/>
    <n v="1327"/>
    <x v="103"/>
    <s v="1401/08/03"/>
    <s v="مهندسی پایاصنعت تیران-بابت خرید BOLTطی فاکتور INV #178-Adish-typeB"/>
    <n v="1713207124"/>
    <n v="0"/>
    <n v="1713207124"/>
    <n v="49"/>
    <n v="11"/>
    <s v="800006"/>
    <s v=""/>
    <s v="داراییهای جاری"/>
    <s v="1"/>
    <x v="5"/>
    <x v="5"/>
    <s v="موجودی کالا"/>
    <s v="15921"/>
    <s v="انبار روباز اسکلت فلزی"/>
    <s v="800006"/>
    <s v=""/>
    <s v=""/>
    <s v=""/>
  </r>
  <r>
    <n v="177327"/>
    <n v="1327"/>
    <x v="103"/>
    <s v="1401/08/03"/>
    <s v="مهندسی پایاصنعت تیران-بابت خرید BOLTطی فاکتور INV #178-Adish-typeB"/>
    <n v="1344542300"/>
    <n v="0"/>
    <n v="1344542300"/>
    <n v="49"/>
    <n v="11"/>
    <s v="800006"/>
    <s v=""/>
    <s v="داراییهای جاری"/>
    <s v="1"/>
    <x v="5"/>
    <x v="5"/>
    <s v="موجودی کالا"/>
    <s v="15921"/>
    <s v="انبار روباز اسکلت فلزی"/>
    <s v="800006"/>
    <s v=""/>
    <s v=""/>
    <s v=""/>
  </r>
  <r>
    <n v="177328"/>
    <n v="1327"/>
    <x v="103"/>
    <s v="1401/08/03"/>
    <s v="مهندسی پایاصنعت تیران-بابت خرید BOLTطی فاکتور INV #178-Adish-typeB"/>
    <n v="1344542300"/>
    <n v="0"/>
    <n v="1344542300"/>
    <n v="49"/>
    <n v="11"/>
    <s v="800006"/>
    <s v=""/>
    <s v="داراییهای جاری"/>
    <s v="1"/>
    <x v="5"/>
    <x v="5"/>
    <s v="موجودی کالا"/>
    <s v="15921"/>
    <s v="انبار روباز اسکلت فلزی"/>
    <s v="800006"/>
    <s v=""/>
    <s v=""/>
    <s v=""/>
  </r>
  <r>
    <n v="177329"/>
    <n v="1327"/>
    <x v="103"/>
    <s v="1401/08/03"/>
    <s v="مهندسی پایاصنعت تیران-بابت خرید BOLTطی فاکتور INV #178-Adish-typeB"/>
    <n v="1335867833"/>
    <n v="0"/>
    <n v="1335867833"/>
    <n v="49"/>
    <n v="11"/>
    <s v="800006"/>
    <s v=""/>
    <s v="داراییهای جاری"/>
    <s v="1"/>
    <x v="5"/>
    <x v="5"/>
    <s v="موجودی کالا"/>
    <s v="15921"/>
    <s v="انبار روباز اسکلت فلزی"/>
    <s v="800006"/>
    <s v=""/>
    <s v=""/>
    <s v=""/>
  </r>
  <r>
    <n v="177330"/>
    <n v="1327"/>
    <x v="103"/>
    <s v="1401/08/03"/>
    <s v="مهندسی پایاصنعت تیران-بابت خرید BOLTطی فاکتور INV #178-Adish-typeB"/>
    <n v="1181896054"/>
    <n v="0"/>
    <n v="1181896054"/>
    <n v="49"/>
    <n v="11"/>
    <s v="800006"/>
    <s v=""/>
    <s v="داراییهای جاری"/>
    <s v="1"/>
    <x v="5"/>
    <x v="5"/>
    <s v="موجودی کالا"/>
    <s v="15921"/>
    <s v="انبار روباز اسکلت فلزی"/>
    <s v="800006"/>
    <s v=""/>
    <s v=""/>
    <s v=""/>
  </r>
  <r>
    <n v="177331"/>
    <n v="1327"/>
    <x v="103"/>
    <s v="1401/08/03"/>
    <s v="مهندسی پایاصنعت تیران-بابت خرید BOLTطی فاکتور INV #178-Adish-typeB"/>
    <n v="1171052971"/>
    <n v="0"/>
    <n v="1171052971"/>
    <n v="49"/>
    <n v="11"/>
    <s v="800006"/>
    <s v=""/>
    <s v="داراییهای جاری"/>
    <s v="1"/>
    <x v="5"/>
    <x v="5"/>
    <s v="موجودی کالا"/>
    <s v="15921"/>
    <s v="انبار روباز اسکلت فلزی"/>
    <s v="800006"/>
    <s v=""/>
    <s v=""/>
    <s v=""/>
  </r>
  <r>
    <n v="177332"/>
    <n v="1327"/>
    <x v="103"/>
    <s v="1401/08/03"/>
    <s v="مهندسی پایاصنعت تیران-بابت خرید BOLTطی فاکتور INV #178-Adish-typeB"/>
    <n v="993226408"/>
    <n v="0"/>
    <n v="993226408"/>
    <n v="49"/>
    <n v="11"/>
    <s v="800006"/>
    <s v=""/>
    <s v="داراییهای جاری"/>
    <s v="1"/>
    <x v="5"/>
    <x v="5"/>
    <s v="موجودی کالا"/>
    <s v="15921"/>
    <s v="انبار روباز اسکلت فلزی"/>
    <s v="800006"/>
    <s v=""/>
    <s v=""/>
    <s v=""/>
  </r>
  <r>
    <n v="177333"/>
    <n v="1327"/>
    <x v="103"/>
    <s v="1401/08/03"/>
    <s v="مهندسی پایاصنعت تیران-بابت خرید BOLTطی فاکتور INV #178-Adish-typeB"/>
    <n v="867446645"/>
    <n v="0"/>
    <n v="867446645"/>
    <n v="49"/>
    <n v="11"/>
    <s v="800006"/>
    <s v=""/>
    <s v="داراییهای جاری"/>
    <s v="1"/>
    <x v="5"/>
    <x v="5"/>
    <s v="موجودی کالا"/>
    <s v="15921"/>
    <s v="انبار روباز اسکلت فلزی"/>
    <s v="800006"/>
    <s v=""/>
    <s v=""/>
    <s v=""/>
  </r>
  <r>
    <n v="177334"/>
    <n v="1327"/>
    <x v="103"/>
    <s v="1401/08/03"/>
    <s v="مهندسی پایاصنعت تیران-بابت خرید BOLTطی فاکتور INV #178-Adish-typeB"/>
    <n v="867446645"/>
    <n v="0"/>
    <n v="867446645"/>
    <n v="49"/>
    <n v="11"/>
    <s v="800006"/>
    <s v=""/>
    <s v="داراییهای جاری"/>
    <s v="1"/>
    <x v="5"/>
    <x v="5"/>
    <s v="موجودی کالا"/>
    <s v="15921"/>
    <s v="انبار روباز اسکلت فلزی"/>
    <s v="800006"/>
    <s v=""/>
    <s v=""/>
    <s v=""/>
  </r>
  <r>
    <n v="177335"/>
    <n v="1327"/>
    <x v="103"/>
    <s v="1401/08/03"/>
    <s v="مهندسی پایاصنعت تیران-بابت خرید NUTطی فاکتور INV #178-Adish-typeB"/>
    <n v="824074313"/>
    <n v="0"/>
    <n v="824074313"/>
    <n v="49"/>
    <n v="11"/>
    <s v="800006"/>
    <s v=""/>
    <s v="داراییهای جاری"/>
    <s v="1"/>
    <x v="5"/>
    <x v="5"/>
    <s v="موجودی کالا"/>
    <s v="15921"/>
    <s v="انبار روباز اسکلت فلزی"/>
    <s v="800006"/>
    <s v=""/>
    <s v=""/>
    <s v=""/>
  </r>
  <r>
    <n v="177336"/>
    <n v="1327"/>
    <x v="103"/>
    <s v="1401/08/03"/>
    <s v="مهندسی پایاصنعت تیران-بابت خرید BOLTطی فاکتور INV #178-Adish-typeB"/>
    <n v="552997236"/>
    <n v="0"/>
    <n v="552997236"/>
    <n v="49"/>
    <n v="11"/>
    <s v="800006"/>
    <s v=""/>
    <s v="داراییهای جاری"/>
    <s v="1"/>
    <x v="5"/>
    <x v="5"/>
    <s v="موجودی کالا"/>
    <s v="15921"/>
    <s v="انبار روباز اسکلت فلزی"/>
    <s v="800006"/>
    <s v=""/>
    <s v=""/>
    <s v=""/>
  </r>
  <r>
    <n v="177337"/>
    <n v="1327"/>
    <x v="103"/>
    <s v="1401/08/03"/>
    <s v="مهندسی پایاصنعت تیران-بابت خرید BOLTطی فاکتور INV #178-Adish-typeB"/>
    <n v="552997236"/>
    <n v="0"/>
    <n v="552997236"/>
    <n v="49"/>
    <n v="11"/>
    <s v="800006"/>
    <s v=""/>
    <s v="داراییهای جاری"/>
    <s v="1"/>
    <x v="5"/>
    <x v="5"/>
    <s v="موجودی کالا"/>
    <s v="15921"/>
    <s v="انبار روباز اسکلت فلزی"/>
    <s v="800006"/>
    <s v=""/>
    <s v=""/>
    <s v=""/>
  </r>
  <r>
    <n v="177338"/>
    <n v="1327"/>
    <x v="103"/>
    <s v="1401/08/03"/>
    <s v="مهندسی پایاصنعت تیران-بابت خرید BOLTطی فاکتور INV #178-Adish-typeB"/>
    <n v="542154153"/>
    <n v="0"/>
    <n v="542154153"/>
    <n v="49"/>
    <n v="11"/>
    <s v="800006"/>
    <s v=""/>
    <s v="داراییهای جاری"/>
    <s v="1"/>
    <x v="5"/>
    <x v="5"/>
    <s v="موجودی کالا"/>
    <s v="15921"/>
    <s v="انبار روباز اسکلت فلزی"/>
    <s v="800006"/>
    <s v=""/>
    <s v=""/>
    <s v=""/>
  </r>
  <r>
    <n v="177339"/>
    <n v="1327"/>
    <x v="103"/>
    <s v="1401/08/03"/>
    <s v="مهندسی پایاصنعت تیران-بابت خرید BOLTطی فاکتور INV #178-Adish-typeB"/>
    <n v="390350990"/>
    <n v="0"/>
    <n v="390350990"/>
    <n v="49"/>
    <n v="11"/>
    <s v="800006"/>
    <s v=""/>
    <s v="داراییهای جاری"/>
    <s v="1"/>
    <x v="5"/>
    <x v="5"/>
    <s v="موجودی کالا"/>
    <s v="15921"/>
    <s v="انبار روباز اسکلت فلزی"/>
    <s v="800006"/>
    <s v=""/>
    <s v=""/>
    <s v=""/>
  </r>
  <r>
    <n v="177340"/>
    <n v="1327"/>
    <x v="103"/>
    <s v="1401/08/03"/>
    <s v="مهندسی پایاصنعت تیران-بابت خرید SAGRطی فاکتور INV #178-Adish-typeB"/>
    <n v="294931859"/>
    <n v="0"/>
    <n v="294931859"/>
    <n v="49"/>
    <n v="11"/>
    <s v="800006"/>
    <s v=""/>
    <s v="داراییهای جاری"/>
    <s v="1"/>
    <x v="5"/>
    <x v="5"/>
    <s v="موجودی کالا"/>
    <s v="15921"/>
    <s v="انبار روباز اسکلت فلزی"/>
    <s v="800006"/>
    <s v=""/>
    <s v=""/>
    <s v=""/>
  </r>
  <r>
    <n v="177341"/>
    <n v="1327"/>
    <x v="103"/>
    <s v="1401/08/03"/>
    <s v="مهندسی پایاصنعت تیران-بابت خرید BOLTطی فاکتور INV #178-Adish-typeB"/>
    <n v="292763243"/>
    <n v="0"/>
    <n v="292763243"/>
    <n v="49"/>
    <n v="11"/>
    <s v="800006"/>
    <s v=""/>
    <s v="داراییهای جاری"/>
    <s v="1"/>
    <x v="5"/>
    <x v="5"/>
    <s v="موجودی کالا"/>
    <s v="15921"/>
    <s v="انبار روباز اسکلت فلزی"/>
    <s v="800006"/>
    <s v=""/>
    <s v=""/>
    <s v=""/>
  </r>
  <r>
    <n v="177342"/>
    <n v="1327"/>
    <x v="103"/>
    <s v="1401/08/03"/>
    <s v="مهندسی پایاصنعت تیران-بابت خرید BOLTطی فاکتور INV #178-Adish-typeB"/>
    <n v="292763243"/>
    <n v="0"/>
    <n v="292763243"/>
    <n v="49"/>
    <n v="11"/>
    <s v="800006"/>
    <s v=""/>
    <s v="داراییهای جاری"/>
    <s v="1"/>
    <x v="5"/>
    <x v="5"/>
    <s v="موجودی کالا"/>
    <s v="15921"/>
    <s v="انبار روباز اسکلت فلزی"/>
    <s v="800006"/>
    <s v=""/>
    <s v=""/>
    <s v=""/>
  </r>
  <r>
    <n v="177343"/>
    <n v="1327"/>
    <x v="103"/>
    <s v="1401/08/03"/>
    <s v="مهندسی پایاصنعت تیران-بابت خرید BOLTطی فاکتور INV #178-Adish-typeB"/>
    <n v="260233993"/>
    <n v="0"/>
    <n v="260233993"/>
    <n v="49"/>
    <n v="11"/>
    <s v="800006"/>
    <s v=""/>
    <s v="داراییهای جاری"/>
    <s v="1"/>
    <x v="5"/>
    <x v="5"/>
    <s v="موجودی کالا"/>
    <s v="15921"/>
    <s v="انبار روباز اسکلت فلزی"/>
    <s v="800006"/>
    <s v=""/>
    <s v=""/>
    <s v=""/>
  </r>
  <r>
    <n v="177344"/>
    <n v="1327"/>
    <x v="103"/>
    <s v="1401/08/03"/>
    <s v="مهندسی پایاصنعت تیران-بابت خرید GRATTINGطی فاکتور INV #178-Adish-typeB"/>
    <n v="251559527"/>
    <n v="0"/>
    <n v="251559527"/>
    <n v="49"/>
    <n v="11"/>
    <s v="800006"/>
    <s v=""/>
    <s v="داراییهای جاری"/>
    <s v="1"/>
    <x v="5"/>
    <x v="5"/>
    <s v="موجودی کالا"/>
    <s v="15921"/>
    <s v="انبار روباز اسکلت فلزی"/>
    <s v="800006"/>
    <s v=""/>
    <s v=""/>
    <s v=""/>
  </r>
  <r>
    <n v="177345"/>
    <n v="1327"/>
    <x v="103"/>
    <s v="1401/08/03"/>
    <s v="مهندسی پایاصنعت تیران-بابت خرید BOLTطی فاکتور INV #178-Adish-typeB"/>
    <n v="143128696"/>
    <n v="0"/>
    <n v="143128696"/>
    <n v="49"/>
    <n v="11"/>
    <s v="800006"/>
    <s v=""/>
    <s v="داراییهای جاری"/>
    <s v="1"/>
    <x v="5"/>
    <x v="5"/>
    <s v="موجودی کالا"/>
    <s v="15921"/>
    <s v="انبار روباز اسکلت فلزی"/>
    <s v="800006"/>
    <s v=""/>
    <s v=""/>
    <s v=""/>
  </r>
  <r>
    <n v="177346"/>
    <n v="1327"/>
    <x v="103"/>
    <s v="1401/08/03"/>
    <s v="مهندسی پایاصنعت تیران-بابت خرید GRATTINGطی فاکتور INV #178-Adish-typeB"/>
    <n v="134454230"/>
    <n v="0"/>
    <n v="134454230"/>
    <n v="49"/>
    <n v="11"/>
    <s v="800006"/>
    <s v=""/>
    <s v="داراییهای جاری"/>
    <s v="1"/>
    <x v="5"/>
    <x v="5"/>
    <s v="موجودی کالا"/>
    <s v="15921"/>
    <s v="انبار روباز اسکلت فلزی"/>
    <s v="800006"/>
    <s v=""/>
    <s v=""/>
    <s v=""/>
  </r>
  <r>
    <n v="177347"/>
    <n v="1327"/>
    <x v="103"/>
    <s v="1401/08/03"/>
    <s v="مهندسی پایاصنعت تیران-بابت خرید SAGRODطی فاکتور INV #178-Adish-typeB"/>
    <n v="117105297"/>
    <n v="0"/>
    <n v="117105297"/>
    <n v="49"/>
    <n v="11"/>
    <s v="800006"/>
    <s v=""/>
    <s v="داراییهای جاری"/>
    <s v="1"/>
    <x v="5"/>
    <x v="5"/>
    <s v="موجودی کالا"/>
    <s v="15921"/>
    <s v="انبار روباز اسکلت فلزی"/>
    <s v="800006"/>
    <s v=""/>
    <s v=""/>
    <s v=""/>
  </r>
  <r>
    <n v="177348"/>
    <n v="1327"/>
    <x v="103"/>
    <s v="1401/08/03"/>
    <s v="مهندسی پایاصنعت تیران-بابت خرید TURNطی فاکتور INV #178-Adish-typeB"/>
    <n v="95419131"/>
    <n v="0"/>
    <n v="95419131"/>
    <n v="49"/>
    <n v="11"/>
    <s v="800006"/>
    <s v=""/>
    <s v="داراییهای جاری"/>
    <s v="1"/>
    <x v="5"/>
    <x v="5"/>
    <s v="موجودی کالا"/>
    <s v="15921"/>
    <s v="انبار روباز اسکلت فلزی"/>
    <s v="800006"/>
    <s v=""/>
    <s v=""/>
    <s v=""/>
  </r>
  <r>
    <n v="177349"/>
    <n v="1327"/>
    <x v="103"/>
    <s v="1401/08/03"/>
    <s v="مهندسی پایاصنعت تیران-بابت خرید TURNBUKLEطی فاکتور INV #178-Adish-typeB"/>
    <n v="86744664"/>
    <n v="0"/>
    <n v="86744664"/>
    <n v="49"/>
    <n v="11"/>
    <s v="800006"/>
    <s v=""/>
    <s v="داراییهای جاری"/>
    <s v="1"/>
    <x v="5"/>
    <x v="5"/>
    <s v="موجودی کالا"/>
    <s v="15921"/>
    <s v="انبار روباز اسکلت فلزی"/>
    <s v="800006"/>
    <s v=""/>
    <s v=""/>
    <s v=""/>
  </r>
  <r>
    <n v="177350"/>
    <n v="1327"/>
    <x v="103"/>
    <s v="1401/08/03"/>
    <s v="مهندسی پایاصنعت تیران-بابت خرید SAGRODطی فاکتور INV #178-Adish-typeB"/>
    <n v="80238815"/>
    <n v="0"/>
    <n v="80238815"/>
    <n v="49"/>
    <n v="11"/>
    <s v="800006"/>
    <s v=""/>
    <s v="داراییهای جاری"/>
    <s v="1"/>
    <x v="5"/>
    <x v="5"/>
    <s v="موجودی کالا"/>
    <s v="15921"/>
    <s v="انبار روباز اسکلت فلزی"/>
    <s v="800006"/>
    <s v=""/>
    <s v=""/>
    <s v=""/>
  </r>
  <r>
    <n v="177351"/>
    <n v="1327"/>
    <x v="103"/>
    <s v="1401/08/03"/>
    <s v="مهندسی پایاصنعت تیران-بابت خرید SAGRطی فاکتور INV #178-Adish-typeB"/>
    <n v="73732965"/>
    <n v="0"/>
    <n v="73732965"/>
    <n v="49"/>
    <n v="11"/>
    <s v="800006"/>
    <s v=""/>
    <s v="داراییهای جاری"/>
    <s v="1"/>
    <x v="5"/>
    <x v="5"/>
    <s v="موجودی کالا"/>
    <s v="15921"/>
    <s v="انبار روباز اسکلت فلزی"/>
    <s v="800006"/>
    <s v=""/>
    <s v=""/>
    <s v=""/>
  </r>
  <r>
    <n v="177352"/>
    <n v="1327"/>
    <x v="103"/>
    <s v="1401/08/03"/>
    <s v="مهندسی پایاصنعت تیران-بابت خرید SAGRطی فاکتور INV #178-Adish-typeB"/>
    <n v="73732965"/>
    <n v="0"/>
    <n v="73732965"/>
    <n v="49"/>
    <n v="11"/>
    <s v="800006"/>
    <s v=""/>
    <s v="داراییهای جاری"/>
    <s v="1"/>
    <x v="5"/>
    <x v="5"/>
    <s v="موجودی کالا"/>
    <s v="15921"/>
    <s v="انبار روباز اسکلت فلزی"/>
    <s v="800006"/>
    <s v=""/>
    <s v=""/>
    <s v=""/>
  </r>
  <r>
    <n v="177353"/>
    <n v="1327"/>
    <x v="103"/>
    <s v="1401/08/03"/>
    <s v="مهندسی پایاصنعت تیران-بابت خرید SAGRODطی فاکتور INV #178-Adish-typeB"/>
    <n v="65058498"/>
    <n v="0"/>
    <n v="65058498"/>
    <n v="49"/>
    <n v="11"/>
    <s v="800006"/>
    <s v=""/>
    <s v="داراییهای جاری"/>
    <s v="1"/>
    <x v="5"/>
    <x v="5"/>
    <s v="موجودی کالا"/>
    <s v="15921"/>
    <s v="انبار روباز اسکلت فلزی"/>
    <s v="800006"/>
    <s v=""/>
    <s v=""/>
    <s v=""/>
  </r>
  <r>
    <n v="177354"/>
    <n v="1327"/>
    <x v="103"/>
    <s v="1401/08/03"/>
    <s v="مهندسی پایاصنعت تیران-بابت خرید GRATTINGطی فاکتور INV #178-Adish-typeB"/>
    <n v="56384032"/>
    <n v="0"/>
    <n v="56384032"/>
    <n v="49"/>
    <n v="11"/>
    <s v="800006"/>
    <s v=""/>
    <s v="داراییهای جاری"/>
    <s v="1"/>
    <x v="5"/>
    <x v="5"/>
    <s v="موجودی کالا"/>
    <s v="15921"/>
    <s v="انبار روباز اسکلت فلزی"/>
    <s v="800006"/>
    <s v=""/>
    <s v=""/>
    <s v=""/>
  </r>
  <r>
    <n v="177355"/>
    <n v="1327"/>
    <x v="103"/>
    <s v="1401/08/03"/>
    <s v="مهندسی پایاصنعت تیران-بابت خرید SAGRODطی فاکتور INV #178-Adish-typeB"/>
    <n v="52046799"/>
    <n v="0"/>
    <n v="52046799"/>
    <n v="49"/>
    <n v="11"/>
    <s v="800006"/>
    <s v=""/>
    <s v="داراییهای جاری"/>
    <s v="1"/>
    <x v="5"/>
    <x v="5"/>
    <s v="موجودی کالا"/>
    <s v="15921"/>
    <s v="انبار روباز اسکلت فلزی"/>
    <s v="800006"/>
    <s v=""/>
    <s v=""/>
    <s v=""/>
  </r>
  <r>
    <n v="177356"/>
    <n v="1327"/>
    <x v="103"/>
    <s v="1401/08/03"/>
    <s v="مهندسی پایاصنعت تیران-بابت خرید SAGRطی فاکتور INV #178-Adish-typeB"/>
    <n v="52046799"/>
    <n v="0"/>
    <n v="52046799"/>
    <n v="49"/>
    <n v="11"/>
    <s v="800006"/>
    <s v=""/>
    <s v="داراییهای جاری"/>
    <s v="1"/>
    <x v="5"/>
    <x v="5"/>
    <s v="موجودی کالا"/>
    <s v="15921"/>
    <s v="انبار روباز اسکلت فلزی"/>
    <s v="800006"/>
    <s v=""/>
    <s v=""/>
    <s v=""/>
  </r>
  <r>
    <n v="177357"/>
    <n v="1327"/>
    <x v="103"/>
    <s v="1401/08/03"/>
    <s v="مهندسی پایاصنعت تیران-بابت خرید HORIZONTAL BRACINGطی فاکتور INV #178-Adish-typeB"/>
    <n v="43372332"/>
    <n v="0"/>
    <n v="43372332"/>
    <n v="49"/>
    <n v="11"/>
    <s v="800006"/>
    <s v=""/>
    <s v="داراییهای جاری"/>
    <s v="1"/>
    <x v="5"/>
    <x v="5"/>
    <s v="موجودی کالا"/>
    <s v="15921"/>
    <s v="انبار روباز اسکلت فلزی"/>
    <s v="800006"/>
    <s v=""/>
    <s v=""/>
    <s v=""/>
  </r>
  <r>
    <n v="177358"/>
    <n v="1327"/>
    <x v="103"/>
    <s v="1401/08/03"/>
    <s v="مهندسی پایاصنعت تیران-بابت خرید SAGRطی فاکتور INV #178-Adish-typeB"/>
    <n v="36866482"/>
    <n v="0"/>
    <n v="36866482"/>
    <n v="49"/>
    <n v="11"/>
    <s v="800006"/>
    <s v=""/>
    <s v="داراییهای جاری"/>
    <s v="1"/>
    <x v="5"/>
    <x v="5"/>
    <s v="موجودی کالا"/>
    <s v="15921"/>
    <s v="انبار روباز اسکلت فلزی"/>
    <s v="800006"/>
    <s v=""/>
    <s v=""/>
    <s v=""/>
  </r>
  <r>
    <n v="177359"/>
    <n v="1327"/>
    <x v="103"/>
    <s v="1401/08/03"/>
    <s v="مهندسی پایاصنعت تیران-بابت خرید BEAMطی فاکتور INV #178-Adish-typeB"/>
    <n v="34697866"/>
    <n v="0"/>
    <n v="34697866"/>
    <n v="49"/>
    <n v="11"/>
    <s v="800006"/>
    <s v=""/>
    <s v="داراییهای جاری"/>
    <s v="1"/>
    <x v="5"/>
    <x v="5"/>
    <s v="موجودی کالا"/>
    <s v="15921"/>
    <s v="انبار روباز اسکلت فلزی"/>
    <s v="800006"/>
    <s v=""/>
    <s v=""/>
    <s v=""/>
  </r>
  <r>
    <n v="177360"/>
    <n v="1327"/>
    <x v="103"/>
    <s v="1401/08/03"/>
    <s v="مهندسی پایاصنعت تیران-بابت خرید COLUMNطی فاکتور INV #178-Adish-typeB"/>
    <n v="30360633"/>
    <n v="0"/>
    <n v="30360633"/>
    <n v="49"/>
    <n v="11"/>
    <s v="800006"/>
    <s v=""/>
    <s v="داراییهای جاری"/>
    <s v="1"/>
    <x v="5"/>
    <x v="5"/>
    <s v="موجودی کالا"/>
    <s v="15921"/>
    <s v="انبار روباز اسکلت فلزی"/>
    <s v="800006"/>
    <s v=""/>
    <s v=""/>
    <s v=""/>
  </r>
  <r>
    <n v="177361"/>
    <n v="1327"/>
    <x v="103"/>
    <s v="1401/08/03"/>
    <s v="مهندسی پایاصنعت تیران-بابت خرید SAGRODطی فاکتور INV #178-Adish-typeB"/>
    <n v="30360633"/>
    <n v="0"/>
    <n v="30360633"/>
    <n v="49"/>
    <n v="11"/>
    <s v="800006"/>
    <s v=""/>
    <s v="داراییهای جاری"/>
    <s v="1"/>
    <x v="5"/>
    <x v="5"/>
    <s v="موجودی کالا"/>
    <s v="15921"/>
    <s v="انبار روباز اسکلت فلزی"/>
    <s v="800006"/>
    <s v=""/>
    <s v=""/>
    <s v=""/>
  </r>
  <r>
    <n v="177362"/>
    <n v="1327"/>
    <x v="103"/>
    <s v="1401/08/03"/>
    <s v="مهندسی پایاصنعت تیران-بابت خرید SAGRODطی فاکتور INV #178-Adish-typeB"/>
    <n v="28192016"/>
    <n v="0"/>
    <n v="28192016"/>
    <n v="49"/>
    <n v="11"/>
    <s v="800006"/>
    <s v=""/>
    <s v="داراییهای جاری"/>
    <s v="1"/>
    <x v="5"/>
    <x v="5"/>
    <s v="موجودی کالا"/>
    <s v="15921"/>
    <s v="انبار روباز اسکلت فلزی"/>
    <s v="800006"/>
    <s v=""/>
    <s v=""/>
    <s v=""/>
  </r>
  <r>
    <n v="177363"/>
    <n v="1327"/>
    <x v="103"/>
    <s v="1401/08/03"/>
    <s v="مهندسی پایاصنعت تیران-بابت خرید SAGRODطی فاکتور INV #178-Adish-typeB"/>
    <n v="26023399"/>
    <n v="0"/>
    <n v="26023399"/>
    <n v="49"/>
    <n v="11"/>
    <s v="800006"/>
    <s v=""/>
    <s v="داراییهای جاری"/>
    <s v="1"/>
    <x v="5"/>
    <x v="5"/>
    <s v="موجودی کالا"/>
    <s v="15921"/>
    <s v="انبار روباز اسکلت فلزی"/>
    <s v="800006"/>
    <s v=""/>
    <s v=""/>
    <s v=""/>
  </r>
  <r>
    <n v="177364"/>
    <n v="1327"/>
    <x v="103"/>
    <s v="1401/08/03"/>
    <s v="مهندسی پایاصنعت تیران-بابت خرید VERTICAL BRACINGطی فاکتور INV #178-Adish-typeB"/>
    <n v="26023399"/>
    <n v="0"/>
    <n v="26023399"/>
    <n v="49"/>
    <n v="11"/>
    <s v="800006"/>
    <s v=""/>
    <s v="داراییهای جاری"/>
    <s v="1"/>
    <x v="5"/>
    <x v="5"/>
    <s v="موجودی کالا"/>
    <s v="15921"/>
    <s v="انبار روباز اسکلت فلزی"/>
    <s v="800006"/>
    <s v=""/>
    <s v=""/>
    <s v=""/>
  </r>
  <r>
    <n v="177365"/>
    <n v="1327"/>
    <x v="103"/>
    <s v="1401/08/03"/>
    <s v="مهندسی پایاصنعت تیران-بابت خرید COLUMNطی فاکتور INV #178-Adish-typeB"/>
    <n v="23854783"/>
    <n v="0"/>
    <n v="23854783"/>
    <n v="49"/>
    <n v="11"/>
    <s v="800006"/>
    <s v=""/>
    <s v="داراییهای جاری"/>
    <s v="1"/>
    <x v="5"/>
    <x v="5"/>
    <s v="موجودی کالا"/>
    <s v="15921"/>
    <s v="انبار روباز اسکلت فلزی"/>
    <s v="800006"/>
    <s v=""/>
    <s v=""/>
    <s v=""/>
  </r>
  <r>
    <n v="177366"/>
    <n v="1327"/>
    <x v="103"/>
    <s v="1401/08/03"/>
    <s v="مهندسی پایاصنعت تیران-بابت خرید HORIZONTAL BRACINGطی فاکتور INV #178-Adish-typeB"/>
    <n v="23854783"/>
    <n v="0"/>
    <n v="23854783"/>
    <n v="49"/>
    <n v="11"/>
    <s v="800006"/>
    <s v=""/>
    <s v="داراییهای جاری"/>
    <s v="1"/>
    <x v="5"/>
    <x v="5"/>
    <s v="موجودی کالا"/>
    <s v="15921"/>
    <s v="انبار روباز اسکلت فلزی"/>
    <s v="800006"/>
    <s v=""/>
    <s v=""/>
    <s v=""/>
  </r>
  <r>
    <n v="177367"/>
    <n v="1327"/>
    <x v="103"/>
    <s v="1401/08/03"/>
    <s v="مهندسی پایاصنعت تیران-بابت خرید BEAMطی فاکتور INV #178-Adish-typeB"/>
    <n v="23854782"/>
    <n v="0"/>
    <n v="23854782"/>
    <n v="49"/>
    <n v="11"/>
    <s v="800006"/>
    <s v=""/>
    <s v="داراییهای جاری"/>
    <s v="1"/>
    <x v="5"/>
    <x v="5"/>
    <s v="موجودی کالا"/>
    <s v="15921"/>
    <s v="انبار روباز اسکلت فلزی"/>
    <s v="800006"/>
    <s v=""/>
    <s v=""/>
    <s v=""/>
  </r>
  <r>
    <n v="177368"/>
    <n v="1327"/>
    <x v="103"/>
    <s v="1401/08/03"/>
    <s v="مهندسی پایاصنعت تیران-بابت خرید COLUMNطی فاکتور INV #178-Adish-typeB"/>
    <n v="21686166"/>
    <n v="0"/>
    <n v="21686166"/>
    <n v="49"/>
    <n v="11"/>
    <s v="800006"/>
    <s v=""/>
    <s v="داراییهای جاری"/>
    <s v="1"/>
    <x v="5"/>
    <x v="5"/>
    <s v="موجودی کالا"/>
    <s v="15921"/>
    <s v="انبار روباز اسکلت فلزی"/>
    <s v="800006"/>
    <s v=""/>
    <s v=""/>
    <s v=""/>
  </r>
  <r>
    <n v="177369"/>
    <n v="1327"/>
    <x v="103"/>
    <s v="1401/08/03"/>
    <s v="مهندسی پایاصنعت تیران-بابت خرید TURNBUCKطی فاکتور INV #178-Adish-typeB"/>
    <n v="21686166"/>
    <n v="0"/>
    <n v="21686166"/>
    <n v="49"/>
    <n v="11"/>
    <s v="800006"/>
    <s v=""/>
    <s v="داراییهای جاری"/>
    <s v="1"/>
    <x v="5"/>
    <x v="5"/>
    <s v="موجودی کالا"/>
    <s v="15921"/>
    <s v="انبار روباز اسکلت فلزی"/>
    <s v="800006"/>
    <s v=""/>
    <s v=""/>
    <s v=""/>
  </r>
  <r>
    <n v="177370"/>
    <n v="1327"/>
    <x v="103"/>
    <s v="1401/08/03"/>
    <s v="مهندسی پایاصنعت تیران-بابت خرید SAGRODطی فاکتور INV #178-Adish-typeB"/>
    <n v="21686166"/>
    <n v="0"/>
    <n v="21686166"/>
    <n v="49"/>
    <n v="11"/>
    <s v="800006"/>
    <s v=""/>
    <s v="داراییهای جاری"/>
    <s v="1"/>
    <x v="5"/>
    <x v="5"/>
    <s v="موجودی کالا"/>
    <s v="15921"/>
    <s v="انبار روباز اسکلت فلزی"/>
    <s v="800006"/>
    <s v=""/>
    <s v=""/>
    <s v=""/>
  </r>
  <r>
    <n v="177371"/>
    <n v="1327"/>
    <x v="103"/>
    <s v="1401/08/03"/>
    <s v="مهندسی پایاصنعت تیران-بابت خرید SUPPORT UNP100طی فاکتور INV #178-Adish-typeB"/>
    <n v="21686166"/>
    <n v="0"/>
    <n v="21686166"/>
    <n v="49"/>
    <n v="11"/>
    <s v="800006"/>
    <s v=""/>
    <s v="داراییهای جاری"/>
    <s v="1"/>
    <x v="5"/>
    <x v="5"/>
    <s v="موجودی کالا"/>
    <s v="15921"/>
    <s v="انبار روباز اسکلت فلزی"/>
    <s v="800006"/>
    <s v=""/>
    <s v=""/>
    <s v=""/>
  </r>
  <r>
    <n v="177372"/>
    <n v="1327"/>
    <x v="103"/>
    <s v="1401/08/03"/>
    <s v="مهندسی پایاصنعت تیران-بابت خرید COLUMNطی فاکتور INV #178-Adish-typeB"/>
    <n v="19517550"/>
    <n v="0"/>
    <n v="19517550"/>
    <n v="49"/>
    <n v="11"/>
    <s v="800006"/>
    <s v=""/>
    <s v="داراییهای جاری"/>
    <s v="1"/>
    <x v="5"/>
    <x v="5"/>
    <s v="موجودی کالا"/>
    <s v="15921"/>
    <s v="انبار روباز اسکلت فلزی"/>
    <s v="800006"/>
    <s v=""/>
    <s v=""/>
    <s v=""/>
  </r>
  <r>
    <n v="177373"/>
    <n v="1327"/>
    <x v="103"/>
    <s v="1401/08/03"/>
    <s v="مهندسی پایاصنعت تیران-بابت خرید SUPPORTطی فاکتور INV #178-Adish-typeB"/>
    <n v="19517550"/>
    <n v="0"/>
    <n v="19517550"/>
    <n v="49"/>
    <n v="11"/>
    <s v="800006"/>
    <s v=""/>
    <s v="داراییهای جاری"/>
    <s v="1"/>
    <x v="5"/>
    <x v="5"/>
    <s v="موجودی کالا"/>
    <s v="15921"/>
    <s v="انبار روباز اسکلت فلزی"/>
    <s v="800006"/>
    <s v=""/>
    <s v=""/>
    <s v=""/>
  </r>
  <r>
    <n v="177374"/>
    <n v="1327"/>
    <x v="103"/>
    <s v="1401/08/03"/>
    <s v="مهندسی پایاصنعت تیران-بابت خرید BEAMطی فاکتور INV #178-Adish-typeB"/>
    <n v="19517549"/>
    <n v="0"/>
    <n v="19517549"/>
    <n v="49"/>
    <n v="11"/>
    <s v="800006"/>
    <s v=""/>
    <s v="داراییهای جاری"/>
    <s v="1"/>
    <x v="5"/>
    <x v="5"/>
    <s v="موجودی کالا"/>
    <s v="15921"/>
    <s v="انبار روباز اسکلت فلزی"/>
    <s v="800006"/>
    <s v=""/>
    <s v=""/>
    <s v=""/>
  </r>
  <r>
    <n v="177375"/>
    <n v="1327"/>
    <x v="103"/>
    <s v="1401/08/03"/>
    <s v="مهندسی پایاصنعت تیران-بابت خرید VERTIطی فاکتور INV #178-Adish-typeB"/>
    <n v="17348933"/>
    <n v="0"/>
    <n v="17348933"/>
    <n v="49"/>
    <n v="11"/>
    <s v="800006"/>
    <s v=""/>
    <s v="داراییهای جاری"/>
    <s v="1"/>
    <x v="5"/>
    <x v="5"/>
    <s v="موجودی کالا"/>
    <s v="15921"/>
    <s v="انبار روباز اسکلت فلزی"/>
    <s v="800006"/>
    <s v=""/>
    <s v=""/>
    <s v=""/>
  </r>
  <r>
    <n v="177376"/>
    <n v="1327"/>
    <x v="103"/>
    <s v="1401/08/03"/>
    <s v="مهندسی پایاصنعت تیران-بابت خرید COLUMNطی فاکتور INV #178-Adish-typeB"/>
    <n v="17348933"/>
    <n v="0"/>
    <n v="17348933"/>
    <n v="49"/>
    <n v="11"/>
    <s v="800006"/>
    <s v=""/>
    <s v="داراییهای جاری"/>
    <s v="1"/>
    <x v="5"/>
    <x v="5"/>
    <s v="موجودی کالا"/>
    <s v="15921"/>
    <s v="انبار روباز اسکلت فلزی"/>
    <s v="800006"/>
    <s v=""/>
    <s v=""/>
    <s v=""/>
  </r>
  <r>
    <n v="177377"/>
    <n v="1327"/>
    <x v="103"/>
    <s v="1401/08/03"/>
    <s v="مهندسی پایاصنعت تیران-بابت خرید SAGRODطی فاکتور INV #178-Adish-typeB"/>
    <n v="17348933"/>
    <n v="0"/>
    <n v="17348933"/>
    <n v="49"/>
    <n v="11"/>
    <s v="800006"/>
    <s v=""/>
    <s v="داراییهای جاری"/>
    <s v="1"/>
    <x v="5"/>
    <x v="5"/>
    <s v="موجودی کالا"/>
    <s v="15921"/>
    <s v="انبار روباز اسکلت فلزی"/>
    <s v="800006"/>
    <s v=""/>
    <s v=""/>
    <s v=""/>
  </r>
  <r>
    <n v="177378"/>
    <n v="1327"/>
    <x v="103"/>
    <s v="1401/08/03"/>
    <s v="مهندسی پایاصنعت تیران-بابت خرید SAGRطی فاکتور INV #178-Adish-typeB"/>
    <n v="17348933"/>
    <n v="0"/>
    <n v="17348933"/>
    <n v="49"/>
    <n v="11"/>
    <s v="800006"/>
    <s v=""/>
    <s v="داراییهای جاری"/>
    <s v="1"/>
    <x v="5"/>
    <x v="5"/>
    <s v="موجودی کالا"/>
    <s v="15921"/>
    <s v="انبار روباز اسکلت فلزی"/>
    <s v="800006"/>
    <s v=""/>
    <s v=""/>
    <s v=""/>
  </r>
  <r>
    <n v="177379"/>
    <n v="1327"/>
    <x v="103"/>
    <s v="1401/08/03"/>
    <s v="مهندسی پایاصنعت تیران-بابت خرید HORIZONTAL BRACINGطی فاکتور INV #178-Adish-typeB"/>
    <n v="17348933"/>
    <n v="0"/>
    <n v="17348933"/>
    <n v="49"/>
    <n v="11"/>
    <s v="800006"/>
    <s v=""/>
    <s v="داراییهای جاری"/>
    <s v="1"/>
    <x v="5"/>
    <x v="5"/>
    <s v="موجودی کالا"/>
    <s v="15921"/>
    <s v="انبار روباز اسکلت فلزی"/>
    <s v="800006"/>
    <s v=""/>
    <s v=""/>
    <s v=""/>
  </r>
  <r>
    <n v="177380"/>
    <n v="1327"/>
    <x v="103"/>
    <s v="1401/08/03"/>
    <s v="مهندسی پایاصنعت تیران-بابت خرید STAIRطی فاکتور INV #178-Adish-typeB"/>
    <n v="17348933"/>
    <n v="0"/>
    <n v="17348933"/>
    <n v="49"/>
    <n v="11"/>
    <s v="800006"/>
    <s v=""/>
    <s v="داراییهای جاری"/>
    <s v="1"/>
    <x v="5"/>
    <x v="5"/>
    <s v="موجودی کالا"/>
    <s v="15921"/>
    <s v="انبار روباز اسکلت فلزی"/>
    <s v="800006"/>
    <s v=""/>
    <s v=""/>
    <s v=""/>
  </r>
  <r>
    <n v="177381"/>
    <n v="1327"/>
    <x v="103"/>
    <s v="1401/08/03"/>
    <s v="مهندسی پایاصنعت تیران-بابت خرید STAIRطی فاکتور INV #178-Adish-typeB"/>
    <n v="17348933"/>
    <n v="0"/>
    <n v="17348933"/>
    <n v="49"/>
    <n v="11"/>
    <s v="800006"/>
    <s v=""/>
    <s v="داراییهای جاری"/>
    <s v="1"/>
    <x v="5"/>
    <x v="5"/>
    <s v="موجودی کالا"/>
    <s v="15921"/>
    <s v="انبار روباز اسکلت فلزی"/>
    <s v="800006"/>
    <s v=""/>
    <s v=""/>
    <s v=""/>
  </r>
  <r>
    <n v="177382"/>
    <n v="1327"/>
    <x v="103"/>
    <s v="1401/08/03"/>
    <s v="مهندسی پایاصنعت تیران-بابت خرید Gratting Pannelطی فاکتور INV #178-Adish-typeB"/>
    <n v="17348933"/>
    <n v="0"/>
    <n v="17348933"/>
    <n v="49"/>
    <n v="11"/>
    <s v="800006"/>
    <s v=""/>
    <s v="داراییهای جاری"/>
    <s v="1"/>
    <x v="5"/>
    <x v="5"/>
    <s v="موجودی کالا"/>
    <s v="15921"/>
    <s v="انبار روباز اسکلت فلزی"/>
    <s v="800006"/>
    <s v=""/>
    <s v=""/>
    <s v=""/>
  </r>
  <r>
    <n v="177383"/>
    <n v="1327"/>
    <x v="103"/>
    <s v="1401/08/03"/>
    <s v="مهندسی پایاصنعت تیران-بابت خرید BEAMطی فاکتور INV #178-Adish-typeB"/>
    <n v="17348933"/>
    <n v="0"/>
    <n v="17348933"/>
    <n v="49"/>
    <n v="11"/>
    <s v="800006"/>
    <s v=""/>
    <s v="داراییهای جاری"/>
    <s v="1"/>
    <x v="5"/>
    <x v="5"/>
    <s v="موجودی کالا"/>
    <s v="15921"/>
    <s v="انبار روباز اسکلت فلزی"/>
    <s v="800006"/>
    <s v=""/>
    <s v=""/>
    <s v=""/>
  </r>
  <r>
    <n v="177384"/>
    <n v="1327"/>
    <x v="103"/>
    <s v="1401/08/03"/>
    <s v="مهندسی پایاصنعت تیران-بابت خرید VERTICAL  BRACINGطی فاکتور INV #178-Adish-typeB"/>
    <n v="17348933"/>
    <n v="0"/>
    <n v="17348933"/>
    <n v="49"/>
    <n v="11"/>
    <s v="800006"/>
    <s v=""/>
    <s v="داراییهای جاری"/>
    <s v="1"/>
    <x v="5"/>
    <x v="5"/>
    <s v="موجودی کالا"/>
    <s v="15921"/>
    <s v="انبار روباز اسکلت فلزی"/>
    <s v="800006"/>
    <s v=""/>
    <s v=""/>
    <s v=""/>
  </r>
  <r>
    <n v="177385"/>
    <n v="1327"/>
    <x v="103"/>
    <s v="1401/08/03"/>
    <s v="مهندسی پایاصنعت تیران-بابت خرید SUPPORTطی فاکتور INV #178-Adish-typeB"/>
    <n v="17348933"/>
    <n v="0"/>
    <n v="17348933"/>
    <n v="49"/>
    <n v="11"/>
    <s v="800006"/>
    <s v=""/>
    <s v="داراییهای جاری"/>
    <s v="1"/>
    <x v="5"/>
    <x v="5"/>
    <s v="موجودی کالا"/>
    <s v="15921"/>
    <s v="انبار روباز اسکلت فلزی"/>
    <s v="800006"/>
    <s v=""/>
    <s v=""/>
    <s v=""/>
  </r>
  <r>
    <n v="177386"/>
    <n v="1327"/>
    <x v="103"/>
    <s v="1401/08/03"/>
    <s v="مهندسی پایاصنعت تیران-بابت خرید STAIRطی فاکتور INV #178-Adish-typeB"/>
    <n v="15180316"/>
    <n v="0"/>
    <n v="15180316"/>
    <n v="49"/>
    <n v="11"/>
    <s v="800006"/>
    <s v=""/>
    <s v="داراییهای جاری"/>
    <s v="1"/>
    <x v="5"/>
    <x v="5"/>
    <s v="موجودی کالا"/>
    <s v="15921"/>
    <s v="انبار روباز اسکلت فلزی"/>
    <s v="800006"/>
    <s v=""/>
    <s v=""/>
    <s v=""/>
  </r>
  <r>
    <n v="177387"/>
    <n v="1327"/>
    <x v="103"/>
    <s v="1401/08/03"/>
    <s v="مهندسی پایاصنعت تیران-بابت خرید BEAMطی فاکتور INV #178-Adish-typeB"/>
    <n v="15180316"/>
    <n v="0"/>
    <n v="15180316"/>
    <n v="49"/>
    <n v="11"/>
    <s v="800006"/>
    <s v=""/>
    <s v="داراییهای جاری"/>
    <s v="1"/>
    <x v="5"/>
    <x v="5"/>
    <s v="موجودی کالا"/>
    <s v="15921"/>
    <s v="انبار روباز اسکلت فلزی"/>
    <s v="800006"/>
    <s v=""/>
    <s v=""/>
    <s v=""/>
  </r>
  <r>
    <n v="177388"/>
    <n v="1327"/>
    <x v="103"/>
    <s v="1401/08/03"/>
    <s v="مهندسی پایاصنعت تیران-بابت خرید BEAMطی فاکتور INV #178-Adish-typeB"/>
    <n v="13011700"/>
    <n v="0"/>
    <n v="13011700"/>
    <n v="49"/>
    <n v="11"/>
    <s v="800006"/>
    <s v=""/>
    <s v="داراییهای جاری"/>
    <s v="1"/>
    <x v="5"/>
    <x v="5"/>
    <s v="موجودی کالا"/>
    <s v="15921"/>
    <s v="انبار روباز اسکلت فلزی"/>
    <s v="800006"/>
    <s v=""/>
    <s v=""/>
    <s v=""/>
  </r>
  <r>
    <n v="177389"/>
    <n v="1327"/>
    <x v="103"/>
    <s v="1401/08/03"/>
    <s v="مهندسی پایاصنعت تیران-بابت خرید SAGRODطی فاکتور INV #178-Adish-typeB"/>
    <n v="13011700"/>
    <n v="0"/>
    <n v="13011700"/>
    <n v="49"/>
    <n v="11"/>
    <s v="800006"/>
    <s v=""/>
    <s v="داراییهای جاری"/>
    <s v="1"/>
    <x v="5"/>
    <x v="5"/>
    <s v="موجودی کالا"/>
    <s v="15921"/>
    <s v="انبار روباز اسکلت فلزی"/>
    <s v="800006"/>
    <s v=""/>
    <s v=""/>
    <s v=""/>
  </r>
  <r>
    <n v="177390"/>
    <n v="1327"/>
    <x v="103"/>
    <s v="1401/08/03"/>
    <s v="مهندسی پایاصنعت تیران-بابت خرید HORIZONTAL BRACINGطی فاکتور INV #178-Adish-typeB"/>
    <n v="13011700"/>
    <n v="0"/>
    <n v="13011700"/>
    <n v="49"/>
    <n v="11"/>
    <s v="800006"/>
    <s v=""/>
    <s v="داراییهای جاری"/>
    <s v="1"/>
    <x v="5"/>
    <x v="5"/>
    <s v="موجودی کالا"/>
    <s v="15921"/>
    <s v="انبار روباز اسکلت فلزی"/>
    <s v="800006"/>
    <s v=""/>
    <s v=""/>
    <s v=""/>
  </r>
  <r>
    <n v="177391"/>
    <n v="1327"/>
    <x v="103"/>
    <s v="1401/08/03"/>
    <s v="مهندسی پایاصنعت تیران-بابت خرید STAIRطی فاکتور INV #178-Adish-typeB"/>
    <n v="13011700"/>
    <n v="0"/>
    <n v="13011700"/>
    <n v="49"/>
    <n v="11"/>
    <s v="800006"/>
    <s v=""/>
    <s v="داراییهای جاری"/>
    <s v="1"/>
    <x v="5"/>
    <x v="5"/>
    <s v="موجودی کالا"/>
    <s v="15921"/>
    <s v="انبار روباز اسکلت فلزی"/>
    <s v="800006"/>
    <s v=""/>
    <s v=""/>
    <s v=""/>
  </r>
  <r>
    <n v="177392"/>
    <n v="1327"/>
    <x v="103"/>
    <s v="1401/08/03"/>
    <s v="مهندسی پایاصنعت تیران-بابت خرید STAIRطی فاکتور INV #178-Adish-typeB"/>
    <n v="13011700"/>
    <n v="0"/>
    <n v="13011700"/>
    <n v="49"/>
    <n v="11"/>
    <s v="800006"/>
    <s v=""/>
    <s v="داراییهای جاری"/>
    <s v="1"/>
    <x v="5"/>
    <x v="5"/>
    <s v="موجودی کالا"/>
    <s v="15921"/>
    <s v="انبار روباز اسکلت فلزی"/>
    <s v="800006"/>
    <s v=""/>
    <s v=""/>
    <s v=""/>
  </r>
  <r>
    <n v="177393"/>
    <n v="1327"/>
    <x v="103"/>
    <s v="1401/08/03"/>
    <s v="مهندسی پایاصنعت تیران-بابت خرید STAIRطی فاکتور INV #178-Adish-typeB"/>
    <n v="13011700"/>
    <n v="0"/>
    <n v="13011700"/>
    <n v="49"/>
    <n v="11"/>
    <s v="800006"/>
    <s v=""/>
    <s v="داراییهای جاری"/>
    <s v="1"/>
    <x v="5"/>
    <x v="5"/>
    <s v="موجودی کالا"/>
    <s v="15921"/>
    <s v="انبار روباز اسکلت فلزی"/>
    <s v="800006"/>
    <s v=""/>
    <s v=""/>
    <s v=""/>
  </r>
  <r>
    <n v="177394"/>
    <n v="1327"/>
    <x v="103"/>
    <s v="1401/08/03"/>
    <s v="مهندسی پایاصنعت تیران-بابت خرید COLUMNطی فاکتور INV #178-Adish-typeB"/>
    <n v="13011699"/>
    <n v="0"/>
    <n v="13011699"/>
    <n v="49"/>
    <n v="11"/>
    <s v="800006"/>
    <s v=""/>
    <s v="داراییهای جاری"/>
    <s v="1"/>
    <x v="5"/>
    <x v="5"/>
    <s v="موجودی کالا"/>
    <s v="15921"/>
    <s v="انبار روباز اسکلت فلزی"/>
    <s v="800006"/>
    <s v=""/>
    <s v=""/>
    <s v=""/>
  </r>
  <r>
    <n v="177395"/>
    <n v="1327"/>
    <x v="103"/>
    <s v="1401/08/03"/>
    <s v="مهندسی پایاصنعت تیران-بابت خرید BEAMطی فاکتور INV #178-Adish-typeB"/>
    <n v="13011699"/>
    <n v="0"/>
    <n v="13011699"/>
    <n v="49"/>
    <n v="11"/>
    <s v="800006"/>
    <s v=""/>
    <s v="داراییهای جاری"/>
    <s v="1"/>
    <x v="5"/>
    <x v="5"/>
    <s v="موجودی کالا"/>
    <s v="15921"/>
    <s v="انبار روباز اسکلت فلزی"/>
    <s v="800006"/>
    <s v=""/>
    <s v=""/>
    <s v=""/>
  </r>
  <r>
    <n v="177396"/>
    <n v="1327"/>
    <x v="103"/>
    <s v="1401/08/03"/>
    <s v="مهندسی پایاصنعت تیران-بابت خرید STAIRطی فاکتور INV #178-Adish-typeB"/>
    <n v="10843083"/>
    <n v="0"/>
    <n v="10843083"/>
    <n v="49"/>
    <n v="11"/>
    <s v="800006"/>
    <s v=""/>
    <s v="داراییهای جاری"/>
    <s v="1"/>
    <x v="5"/>
    <x v="5"/>
    <s v="موجودی کالا"/>
    <s v="15921"/>
    <s v="انبار روباز اسکلت فلزی"/>
    <s v="800006"/>
    <s v=""/>
    <s v=""/>
    <s v=""/>
  </r>
  <r>
    <n v="177397"/>
    <n v="1327"/>
    <x v="103"/>
    <s v="1401/08/03"/>
    <s v="مهندسی پایاصنعت تیران-بابت خرید BEAMطی فاکتور INV #178-Adish-typeB"/>
    <n v="10843083"/>
    <n v="0"/>
    <n v="10843083"/>
    <n v="49"/>
    <n v="11"/>
    <s v="800006"/>
    <s v=""/>
    <s v="داراییهای جاری"/>
    <s v="1"/>
    <x v="5"/>
    <x v="5"/>
    <s v="موجودی کالا"/>
    <s v="15921"/>
    <s v="انبار روباز اسکلت فلزی"/>
    <s v="800006"/>
    <s v=""/>
    <s v=""/>
    <s v=""/>
  </r>
  <r>
    <n v="177398"/>
    <n v="1327"/>
    <x v="103"/>
    <s v="1401/08/03"/>
    <s v="مهندسی پایاصنعت تیران-بابت خرید HANDRAILطی فاکتور INV #178-Adish-typeB"/>
    <n v="10843083"/>
    <n v="0"/>
    <n v="10843083"/>
    <n v="49"/>
    <n v="11"/>
    <s v="800006"/>
    <s v=""/>
    <s v="داراییهای جاری"/>
    <s v="1"/>
    <x v="5"/>
    <x v="5"/>
    <s v="موجودی کالا"/>
    <s v="15921"/>
    <s v="انبار روباز اسکلت فلزی"/>
    <s v="800006"/>
    <s v=""/>
    <s v=""/>
    <s v=""/>
  </r>
  <r>
    <n v="177399"/>
    <n v="1327"/>
    <x v="103"/>
    <s v="1401/08/03"/>
    <s v="مهندسی پایاصنعت تیران-بابت خرید GRATTINGطی فاکتور INV #178-Adish-typeB"/>
    <n v="10843083"/>
    <n v="0"/>
    <n v="10843083"/>
    <n v="49"/>
    <n v="11"/>
    <s v="800006"/>
    <s v=""/>
    <s v="داراییهای جاری"/>
    <s v="1"/>
    <x v="5"/>
    <x v="5"/>
    <s v="موجودی کالا"/>
    <s v="15921"/>
    <s v="انبار روباز اسکلت فلزی"/>
    <s v="800006"/>
    <s v=""/>
    <s v=""/>
    <s v=""/>
  </r>
  <r>
    <n v="177400"/>
    <n v="1327"/>
    <x v="103"/>
    <s v="1401/08/03"/>
    <s v="مهندسی پایاصنعت تیران-بابت خرید BEAMطی فاکتور INV #178-Adish-typeB"/>
    <n v="10843083"/>
    <n v="0"/>
    <n v="10843083"/>
    <n v="49"/>
    <n v="11"/>
    <s v="800006"/>
    <s v=""/>
    <s v="داراییهای جاری"/>
    <s v="1"/>
    <x v="5"/>
    <x v="5"/>
    <s v="موجودی کالا"/>
    <s v="15921"/>
    <s v="انبار روباز اسکلت فلزی"/>
    <s v="800006"/>
    <s v=""/>
    <s v=""/>
    <s v=""/>
  </r>
  <r>
    <n v="177401"/>
    <n v="1327"/>
    <x v="103"/>
    <s v="1401/08/03"/>
    <s v="مهندسی پایاصنعت تیران-بابت خرید BEAMطی فاکتور INV #178-Adish-typeB"/>
    <n v="8674467"/>
    <n v="0"/>
    <n v="8674467"/>
    <n v="49"/>
    <n v="11"/>
    <s v="800006"/>
    <s v=""/>
    <s v="داراییهای جاری"/>
    <s v="1"/>
    <x v="5"/>
    <x v="5"/>
    <s v="موجودی کالا"/>
    <s v="15921"/>
    <s v="انبار روباز اسکلت فلزی"/>
    <s v="800006"/>
    <s v=""/>
    <s v=""/>
    <s v=""/>
  </r>
  <r>
    <n v="177402"/>
    <n v="1327"/>
    <x v="103"/>
    <s v="1401/08/03"/>
    <s v="مهندسی پایاصنعت تیران-بابت خرید HANDRAطی فاکتور INV #178-Adish-typeB"/>
    <n v="8674466"/>
    <n v="0"/>
    <n v="8674466"/>
    <n v="49"/>
    <n v="11"/>
    <s v="800006"/>
    <s v=""/>
    <s v="داراییهای جاری"/>
    <s v="1"/>
    <x v="5"/>
    <x v="5"/>
    <s v="موجودی کالا"/>
    <s v="15921"/>
    <s v="انبار روباز اسکلت فلزی"/>
    <s v="800006"/>
    <s v=""/>
    <s v=""/>
    <s v=""/>
  </r>
  <r>
    <n v="177403"/>
    <n v="1327"/>
    <x v="103"/>
    <s v="1401/08/03"/>
    <s v="مهندسی پایاصنعت تیران-بابت خرید HORIZONTAL BRACINGطی فاکتور INV #178-Adish-typeB"/>
    <n v="8674466"/>
    <n v="0"/>
    <n v="8674466"/>
    <n v="49"/>
    <n v="11"/>
    <s v="800006"/>
    <s v=""/>
    <s v="داراییهای جاری"/>
    <s v="1"/>
    <x v="5"/>
    <x v="5"/>
    <s v="موجودی کالا"/>
    <s v="15921"/>
    <s v="انبار روباز اسکلت فلزی"/>
    <s v="800006"/>
    <s v=""/>
    <s v=""/>
    <s v=""/>
  </r>
  <r>
    <n v="177404"/>
    <n v="1327"/>
    <x v="103"/>
    <s v="1401/08/03"/>
    <s v="مهندسی پایاصنعت تیران-بابت خرید HORIZONTAL BRACINGطی فاکتور INV #178-Adish-typeB"/>
    <n v="8674466"/>
    <n v="0"/>
    <n v="8674466"/>
    <n v="49"/>
    <n v="11"/>
    <s v="800006"/>
    <s v=""/>
    <s v="داراییهای جاری"/>
    <s v="1"/>
    <x v="5"/>
    <x v="5"/>
    <s v="موجودی کالا"/>
    <s v="15921"/>
    <s v="انبار روباز اسکلت فلزی"/>
    <s v="800006"/>
    <s v=""/>
    <s v=""/>
    <s v=""/>
  </r>
  <r>
    <n v="177405"/>
    <n v="1327"/>
    <x v="103"/>
    <s v="1401/08/03"/>
    <s v="مهندسی پایاصنعت تیران-بابت خرید SAGRODطی فاکتور INV #178-Adish-typeB"/>
    <n v="8674466"/>
    <n v="0"/>
    <n v="8674466"/>
    <n v="49"/>
    <n v="11"/>
    <s v="800006"/>
    <s v=""/>
    <s v="داراییهای جاری"/>
    <s v="1"/>
    <x v="5"/>
    <x v="5"/>
    <s v="موجودی کالا"/>
    <s v="15921"/>
    <s v="انبار روباز اسکلت فلزی"/>
    <s v="800006"/>
    <s v=""/>
    <s v=""/>
    <s v=""/>
  </r>
  <r>
    <n v="177406"/>
    <n v="1327"/>
    <x v="103"/>
    <s v="1401/08/03"/>
    <s v="مهندسی پایاصنعت تیران-بابت خرید SAGRODطی فاکتور INV #178-Adish-typeB"/>
    <n v="8674466"/>
    <n v="0"/>
    <n v="8674466"/>
    <n v="49"/>
    <n v="11"/>
    <s v="800006"/>
    <s v=""/>
    <s v="داراییهای جاری"/>
    <s v="1"/>
    <x v="5"/>
    <x v="5"/>
    <s v="موجودی کالا"/>
    <s v="15921"/>
    <s v="انبار روباز اسکلت فلزی"/>
    <s v="800006"/>
    <s v=""/>
    <s v=""/>
    <s v=""/>
  </r>
  <r>
    <n v="177407"/>
    <n v="1327"/>
    <x v="103"/>
    <s v="1401/08/03"/>
    <s v="مهندسی پایاصنعت تیران-بابت خرید TURNBUCKطی فاکتور INV #178-Adish-typeB"/>
    <n v="8674466"/>
    <n v="0"/>
    <n v="8674466"/>
    <n v="49"/>
    <n v="11"/>
    <s v="800006"/>
    <s v=""/>
    <s v="داراییهای جاری"/>
    <s v="1"/>
    <x v="5"/>
    <x v="5"/>
    <s v="موجودی کالا"/>
    <s v="15921"/>
    <s v="انبار روباز اسکلت فلزی"/>
    <s v="800006"/>
    <s v=""/>
    <s v=""/>
    <s v=""/>
  </r>
  <r>
    <n v="177408"/>
    <n v="1327"/>
    <x v="103"/>
    <s v="1401/08/03"/>
    <s v="مهندسی پایاصنعت تیران-بابت خرید SAGRODطی فاکتور INV #178-Adish-typeB"/>
    <n v="8674466"/>
    <n v="0"/>
    <n v="8674466"/>
    <n v="49"/>
    <n v="11"/>
    <s v="800006"/>
    <s v=""/>
    <s v="داراییهای جاری"/>
    <s v="1"/>
    <x v="5"/>
    <x v="5"/>
    <s v="موجودی کالا"/>
    <s v="15921"/>
    <s v="انبار روباز اسکلت فلزی"/>
    <s v="800006"/>
    <s v=""/>
    <s v=""/>
    <s v=""/>
  </r>
  <r>
    <n v="177409"/>
    <n v="1327"/>
    <x v="103"/>
    <s v="1401/08/03"/>
    <s v="مهندسی پایاصنعت تیران-بابت خرید SAGRODطی فاکتور INV #178-Adish-typeB"/>
    <n v="8674466"/>
    <n v="0"/>
    <n v="8674466"/>
    <n v="49"/>
    <n v="11"/>
    <s v="800006"/>
    <s v=""/>
    <s v="داراییهای جاری"/>
    <s v="1"/>
    <x v="5"/>
    <x v="5"/>
    <s v="موجودی کالا"/>
    <s v="15921"/>
    <s v="انبار روباز اسکلت فلزی"/>
    <s v="800006"/>
    <s v=""/>
    <s v=""/>
    <s v=""/>
  </r>
  <r>
    <n v="177410"/>
    <n v="1327"/>
    <x v="103"/>
    <s v="1401/08/03"/>
    <s v="مهندسی پایاصنعت تیران-بابت خرید BEAMطی فاکتور INV #178-Adish-typeB"/>
    <n v="8674466"/>
    <n v="0"/>
    <n v="8674466"/>
    <n v="49"/>
    <n v="11"/>
    <s v="800006"/>
    <s v=""/>
    <s v="داراییهای جاری"/>
    <s v="1"/>
    <x v="5"/>
    <x v="5"/>
    <s v="موجودی کالا"/>
    <s v="15921"/>
    <s v="انبار روباز اسکلت فلزی"/>
    <s v="800006"/>
    <s v=""/>
    <s v=""/>
    <s v=""/>
  </r>
  <r>
    <n v="177411"/>
    <n v="1327"/>
    <x v="103"/>
    <s v="1401/08/03"/>
    <s v="مهندسی پایاصنعت تیران-بابت خرید HORIZONTAL BRACINGطی فاکتور INV #178-Adish-typeB"/>
    <n v="8674466"/>
    <n v="0"/>
    <n v="8674466"/>
    <n v="49"/>
    <n v="11"/>
    <s v="800006"/>
    <s v=""/>
    <s v="داراییهای جاری"/>
    <s v="1"/>
    <x v="5"/>
    <x v="5"/>
    <s v="موجودی کالا"/>
    <s v="15921"/>
    <s v="انبار روباز اسکلت فلزی"/>
    <s v="800006"/>
    <s v=""/>
    <s v=""/>
    <s v=""/>
  </r>
  <r>
    <n v="177412"/>
    <n v="1327"/>
    <x v="103"/>
    <s v="1401/08/03"/>
    <s v="مهندسی پایاصنعت تیران-بابت خرید HORIZONTAL BRACINGطی فاکتور INV #178-Adish-typeB"/>
    <n v="8674466"/>
    <n v="0"/>
    <n v="8674466"/>
    <n v="49"/>
    <n v="11"/>
    <s v="800006"/>
    <s v=""/>
    <s v="داراییهای جاری"/>
    <s v="1"/>
    <x v="5"/>
    <x v="5"/>
    <s v="موجودی کالا"/>
    <s v="15921"/>
    <s v="انبار روباز اسکلت فلزی"/>
    <s v="800006"/>
    <s v=""/>
    <s v=""/>
    <s v=""/>
  </r>
  <r>
    <n v="177413"/>
    <n v="1327"/>
    <x v="103"/>
    <s v="1401/08/03"/>
    <s v="مهندسی پایاصنعت تیران-بابت خرید SUPPORT IPE160طی فاکتور INV #178-Adish-typeB"/>
    <n v="8674466"/>
    <n v="0"/>
    <n v="8674466"/>
    <n v="49"/>
    <n v="11"/>
    <s v="800006"/>
    <s v=""/>
    <s v="داراییهای جاری"/>
    <s v="1"/>
    <x v="5"/>
    <x v="5"/>
    <s v="موجودی کالا"/>
    <s v="15921"/>
    <s v="انبار روباز اسکلت فلزی"/>
    <s v="800006"/>
    <s v=""/>
    <s v=""/>
    <s v=""/>
  </r>
  <r>
    <n v="177414"/>
    <n v="1327"/>
    <x v="103"/>
    <s v="1401/08/03"/>
    <s v="مهندسی پایاصنعت تیران-بابت خرید STAIRطی فاکتور INV #178-Adish-typeB"/>
    <n v="8674466"/>
    <n v="0"/>
    <n v="8674466"/>
    <n v="49"/>
    <n v="11"/>
    <s v="800006"/>
    <s v=""/>
    <s v="داراییهای جاری"/>
    <s v="1"/>
    <x v="5"/>
    <x v="5"/>
    <s v="موجودی کالا"/>
    <s v="15921"/>
    <s v="انبار روباز اسکلت فلزی"/>
    <s v="800006"/>
    <s v=""/>
    <s v=""/>
    <s v=""/>
  </r>
  <r>
    <n v="177415"/>
    <n v="1327"/>
    <x v="103"/>
    <s v="1401/08/03"/>
    <s v="مهندسی پایاصنعت تیران-بابت خرید STAIRطی فاکتور INV #178-Adish-typeB"/>
    <n v="8674466"/>
    <n v="0"/>
    <n v="8674466"/>
    <n v="49"/>
    <n v="11"/>
    <s v="800006"/>
    <s v=""/>
    <s v="داراییهای جاری"/>
    <s v="1"/>
    <x v="5"/>
    <x v="5"/>
    <s v="موجودی کالا"/>
    <s v="15921"/>
    <s v="انبار روباز اسکلت فلزی"/>
    <s v="800006"/>
    <s v=""/>
    <s v=""/>
    <s v=""/>
  </r>
  <r>
    <n v="177416"/>
    <n v="1327"/>
    <x v="103"/>
    <s v="1401/08/03"/>
    <s v="مهندسی پایاصنعت تیران-بابت خرید GRATINGطی فاکتور INV #178-Adish-typeB"/>
    <n v="8674466"/>
    <n v="0"/>
    <n v="8674466"/>
    <n v="49"/>
    <n v="11"/>
    <s v="800006"/>
    <s v=""/>
    <s v="داراییهای جاری"/>
    <s v="1"/>
    <x v="5"/>
    <x v="5"/>
    <s v="موجودی کالا"/>
    <s v="15921"/>
    <s v="انبار روباز اسکلت فلزی"/>
    <s v="800006"/>
    <s v=""/>
    <s v=""/>
    <s v=""/>
  </r>
  <r>
    <n v="177417"/>
    <n v="1327"/>
    <x v="103"/>
    <s v="1401/08/03"/>
    <s v="مهندسی پایاصنعت تیران-بابت خرید SPLICEطی فاکتور INV #178-Adish-typeB"/>
    <n v="8674466"/>
    <n v="0"/>
    <n v="8674466"/>
    <n v="49"/>
    <n v="11"/>
    <s v="800006"/>
    <s v=""/>
    <s v="داراییهای جاری"/>
    <s v="1"/>
    <x v="5"/>
    <x v="5"/>
    <s v="موجودی کالا"/>
    <s v="15921"/>
    <s v="انبار روباز اسکلت فلزی"/>
    <s v="800006"/>
    <s v=""/>
    <s v=""/>
    <s v=""/>
  </r>
  <r>
    <n v="177418"/>
    <n v="1327"/>
    <x v="103"/>
    <s v="1401/08/03"/>
    <s v="مهندسی پایاصنعت تیران-بابت خرید GRATTINGطی فاکتور INV #178-Adish-typeB"/>
    <n v="8674466"/>
    <n v="0"/>
    <n v="8674466"/>
    <n v="49"/>
    <n v="11"/>
    <s v="800006"/>
    <s v=""/>
    <s v="داراییهای جاری"/>
    <s v="1"/>
    <x v="5"/>
    <x v="5"/>
    <s v="موجودی کالا"/>
    <s v="15921"/>
    <s v="انبار روباز اسکلت فلزی"/>
    <s v="800006"/>
    <s v=""/>
    <s v=""/>
    <s v=""/>
  </r>
  <r>
    <n v="177419"/>
    <n v="1327"/>
    <x v="103"/>
    <s v="1401/08/03"/>
    <s v="مهندسی پایاصنعت تیران-بابت خرید GRATTINGطی فاکتور INV #178-Adish-typeB"/>
    <n v="8674466"/>
    <n v="0"/>
    <n v="8674466"/>
    <n v="49"/>
    <n v="11"/>
    <s v="800006"/>
    <s v=""/>
    <s v="داراییهای جاری"/>
    <s v="1"/>
    <x v="5"/>
    <x v="5"/>
    <s v="موجودی کالا"/>
    <s v="15921"/>
    <s v="انبار روباز اسکلت فلزی"/>
    <s v="800006"/>
    <s v=""/>
    <s v=""/>
    <s v=""/>
  </r>
  <r>
    <n v="177420"/>
    <n v="1327"/>
    <x v="103"/>
    <s v="1401/08/03"/>
    <s v="مهندسی پایاصنعت تیران-بابت خرید BEAMطی فاکتور INV #178-Adish-typeB"/>
    <n v="8674466"/>
    <n v="0"/>
    <n v="8674466"/>
    <n v="49"/>
    <n v="11"/>
    <s v="800006"/>
    <s v=""/>
    <s v="داراییهای جاری"/>
    <s v="1"/>
    <x v="5"/>
    <x v="5"/>
    <s v="موجودی کالا"/>
    <s v="15921"/>
    <s v="انبار روباز اسکلت فلزی"/>
    <s v="800006"/>
    <s v=""/>
    <s v=""/>
    <s v=""/>
  </r>
  <r>
    <n v="177421"/>
    <n v="1327"/>
    <x v="103"/>
    <s v="1401/08/03"/>
    <s v="مهندسی پایاصنعت تیران-بابت خرید PLATEطی فاکتور INV #178-Adish-typeB"/>
    <n v="8674466"/>
    <n v="0"/>
    <n v="8674466"/>
    <n v="49"/>
    <n v="11"/>
    <s v="800006"/>
    <s v=""/>
    <s v="داراییهای جاری"/>
    <s v="1"/>
    <x v="5"/>
    <x v="5"/>
    <s v="موجودی کالا"/>
    <s v="15921"/>
    <s v="انبار روباز اسکلت فلزی"/>
    <s v="800006"/>
    <s v=""/>
    <s v=""/>
    <s v=""/>
  </r>
  <r>
    <n v="177422"/>
    <n v="1327"/>
    <x v="103"/>
    <s v="1401/08/03"/>
    <s v="مهندسی پایاصنعت تیران-بابت خرید BEAMطی فاکتور INV #178-Adish-typeB"/>
    <n v="8674466"/>
    <n v="0"/>
    <n v="8674466"/>
    <n v="49"/>
    <n v="11"/>
    <s v="800006"/>
    <s v=""/>
    <s v="داراییهای جاری"/>
    <s v="1"/>
    <x v="5"/>
    <x v="5"/>
    <s v="موجودی کالا"/>
    <s v="15921"/>
    <s v="انبار روباز اسکلت فلزی"/>
    <s v="800006"/>
    <s v=""/>
    <s v=""/>
    <s v=""/>
  </r>
  <r>
    <n v="177423"/>
    <n v="1327"/>
    <x v="103"/>
    <s v="1401/08/03"/>
    <s v="مهندسی پایاصنعت تیران-بابت خرید HORIZONTAL BRACINGطی فاکتور INV #178-Adish-typeB"/>
    <n v="6505850"/>
    <n v="0"/>
    <n v="6505850"/>
    <n v="49"/>
    <n v="11"/>
    <s v="800006"/>
    <s v=""/>
    <s v="داراییهای جاری"/>
    <s v="1"/>
    <x v="5"/>
    <x v="5"/>
    <s v="موجودی کالا"/>
    <s v="15921"/>
    <s v="انبار روباز اسکلت فلزی"/>
    <s v="800006"/>
    <s v=""/>
    <s v=""/>
    <s v=""/>
  </r>
  <r>
    <n v="177424"/>
    <n v="1327"/>
    <x v="103"/>
    <s v="1401/08/03"/>
    <s v="مهندسی پایاصنعت تیران-بابت خرید HORIZONTAL BRACINGطی فاکتور INV #178-Adish-typeB"/>
    <n v="6505850"/>
    <n v="0"/>
    <n v="6505850"/>
    <n v="49"/>
    <n v="11"/>
    <s v="800006"/>
    <s v=""/>
    <s v="داراییهای جاری"/>
    <s v="1"/>
    <x v="5"/>
    <x v="5"/>
    <s v="موجودی کالا"/>
    <s v="15921"/>
    <s v="انبار روباز اسکلت فلزی"/>
    <s v="800006"/>
    <s v=""/>
    <s v=""/>
    <s v=""/>
  </r>
  <r>
    <n v="177425"/>
    <n v="1327"/>
    <x v="103"/>
    <s v="1401/08/03"/>
    <s v="مهندسی پایاصنعت تیران-بابت خرید BEAMطی فاکتور INV #178-Adish-typeB"/>
    <n v="6505850"/>
    <n v="0"/>
    <n v="6505850"/>
    <n v="49"/>
    <n v="11"/>
    <s v="800006"/>
    <s v=""/>
    <s v="داراییهای جاری"/>
    <s v="1"/>
    <x v="5"/>
    <x v="5"/>
    <s v="موجودی کالا"/>
    <s v="15921"/>
    <s v="انبار روباز اسکلت فلزی"/>
    <s v="800006"/>
    <s v=""/>
    <s v=""/>
    <s v=""/>
  </r>
  <r>
    <n v="177426"/>
    <n v="1327"/>
    <x v="103"/>
    <s v="1401/08/03"/>
    <s v="مهندسی پایاصنعت تیران-بابت خرید TURNBUCKطی فاکتور INV #178-Adish-typeB"/>
    <n v="6505850"/>
    <n v="0"/>
    <n v="6505850"/>
    <n v="49"/>
    <n v="11"/>
    <s v="800006"/>
    <s v=""/>
    <s v="داراییهای جاری"/>
    <s v="1"/>
    <x v="5"/>
    <x v="5"/>
    <s v="موجودی کالا"/>
    <s v="15921"/>
    <s v="انبار روباز اسکلت فلزی"/>
    <s v="800006"/>
    <s v=""/>
    <s v=""/>
    <s v=""/>
  </r>
  <r>
    <n v="177427"/>
    <n v="1327"/>
    <x v="103"/>
    <s v="1401/08/03"/>
    <s v="مهندسی پایاصنعت تیران-بابت خرید BEAMطی فاکتور INV #178-Adish-typeB"/>
    <n v="6505850"/>
    <n v="0"/>
    <n v="6505850"/>
    <n v="49"/>
    <n v="11"/>
    <s v="800006"/>
    <s v=""/>
    <s v="داراییهای جاری"/>
    <s v="1"/>
    <x v="5"/>
    <x v="5"/>
    <s v="موجودی کالا"/>
    <s v="15921"/>
    <s v="انبار روباز اسکلت فلزی"/>
    <s v="800006"/>
    <s v=""/>
    <s v=""/>
    <s v=""/>
  </r>
  <r>
    <n v="177428"/>
    <n v="1327"/>
    <x v="103"/>
    <s v="1401/08/03"/>
    <s v="مهندسی پایاصنعت تیران-بابت خرید BEAMطی فاکتور INV #178-Adish-typeB"/>
    <n v="6505850"/>
    <n v="0"/>
    <n v="6505850"/>
    <n v="49"/>
    <n v="11"/>
    <s v="800006"/>
    <s v=""/>
    <s v="داراییهای جاری"/>
    <s v="1"/>
    <x v="5"/>
    <x v="5"/>
    <s v="موجودی کالا"/>
    <s v="15921"/>
    <s v="انبار روباز اسکلت فلزی"/>
    <s v="800006"/>
    <s v=""/>
    <s v=""/>
    <s v=""/>
  </r>
  <r>
    <n v="177429"/>
    <n v="1327"/>
    <x v="103"/>
    <s v="1401/08/03"/>
    <s v="مهندسی پایاصنعت تیران-بابت خرید COLUMNطی فاکتور INV #178-Adish-typeB"/>
    <n v="6505850"/>
    <n v="0"/>
    <n v="6505850"/>
    <n v="49"/>
    <n v="11"/>
    <s v="800006"/>
    <s v=""/>
    <s v="داراییهای جاری"/>
    <s v="1"/>
    <x v="5"/>
    <x v="5"/>
    <s v="موجودی کالا"/>
    <s v="15921"/>
    <s v="انبار روباز اسکلت فلزی"/>
    <s v="800006"/>
    <s v=""/>
    <s v=""/>
    <s v=""/>
  </r>
  <r>
    <n v="177430"/>
    <n v="1327"/>
    <x v="103"/>
    <s v="1401/08/03"/>
    <s v="مهندسی پایاصنعت تیران-بابت خرید STAIRطی فاکتور INV #178-Adish-typeB"/>
    <n v="6505850"/>
    <n v="0"/>
    <n v="6505850"/>
    <n v="49"/>
    <n v="11"/>
    <s v="800006"/>
    <s v=""/>
    <s v="داراییهای جاری"/>
    <s v="1"/>
    <x v="5"/>
    <x v="5"/>
    <s v="موجودی کالا"/>
    <s v="15921"/>
    <s v="انبار روباز اسکلت فلزی"/>
    <s v="800006"/>
    <s v=""/>
    <s v=""/>
    <s v=""/>
  </r>
  <r>
    <n v="177431"/>
    <n v="1327"/>
    <x v="103"/>
    <s v="1401/08/03"/>
    <s v="مهندسی پایاصنعت تیران-بابت خرید GRATTINGطی فاکتور INV #178-Adish-typeB"/>
    <n v="6505850"/>
    <n v="0"/>
    <n v="6505850"/>
    <n v="49"/>
    <n v="11"/>
    <s v="800006"/>
    <s v=""/>
    <s v="داراییهای جاری"/>
    <s v="1"/>
    <x v="5"/>
    <x v="5"/>
    <s v="موجودی کالا"/>
    <s v="15921"/>
    <s v="انبار روباز اسکلت فلزی"/>
    <s v="800006"/>
    <s v=""/>
    <s v=""/>
    <s v=""/>
  </r>
  <r>
    <n v="177432"/>
    <n v="1327"/>
    <x v="103"/>
    <s v="1401/08/03"/>
    <s v="مهندسی پایاصنعت تیران-بابت خرید STAIRطی فاکتور INV #178-Adish-typeB"/>
    <n v="6505850"/>
    <n v="0"/>
    <n v="6505850"/>
    <n v="49"/>
    <n v="11"/>
    <s v="800006"/>
    <s v=""/>
    <s v="داراییهای جاری"/>
    <s v="1"/>
    <x v="5"/>
    <x v="5"/>
    <s v="موجودی کالا"/>
    <s v="15921"/>
    <s v="انبار روباز اسکلت فلزی"/>
    <s v="800006"/>
    <s v=""/>
    <s v=""/>
    <s v=""/>
  </r>
  <r>
    <n v="177433"/>
    <n v="1327"/>
    <x v="103"/>
    <s v="1401/08/03"/>
    <s v="مهندسی پایاصنعت تیران-بابت خرید STAIRطی فاکتور INV #178-Adish-typeB"/>
    <n v="6505850"/>
    <n v="0"/>
    <n v="6505850"/>
    <n v="49"/>
    <n v="11"/>
    <s v="800006"/>
    <s v=""/>
    <s v="داراییهای جاری"/>
    <s v="1"/>
    <x v="5"/>
    <x v="5"/>
    <s v="موجودی کالا"/>
    <s v="15921"/>
    <s v="انبار روباز اسکلت فلزی"/>
    <s v="800006"/>
    <s v=""/>
    <s v=""/>
    <s v=""/>
  </r>
  <r>
    <n v="177434"/>
    <n v="1327"/>
    <x v="103"/>
    <s v="1401/08/03"/>
    <s v="مهندسی پایاصنعت تیران-بابت خرید STAIRطی فاکتور INV #178-Adish-typeB"/>
    <n v="6505850"/>
    <n v="0"/>
    <n v="6505850"/>
    <n v="49"/>
    <n v="11"/>
    <s v="800006"/>
    <s v=""/>
    <s v="داراییهای جاری"/>
    <s v="1"/>
    <x v="5"/>
    <x v="5"/>
    <s v="موجودی کالا"/>
    <s v="15921"/>
    <s v="انبار روباز اسکلت فلزی"/>
    <s v="800006"/>
    <s v=""/>
    <s v=""/>
    <s v=""/>
  </r>
  <r>
    <n v="177435"/>
    <n v="1327"/>
    <x v="103"/>
    <s v="1401/08/03"/>
    <s v="مهندسی پایاصنعت تیران-بابت خرید STAIRطی فاکتور INV #178-Adish-typeB"/>
    <n v="6505850"/>
    <n v="0"/>
    <n v="6505850"/>
    <n v="49"/>
    <n v="11"/>
    <s v="800006"/>
    <s v=""/>
    <s v="داراییهای جاری"/>
    <s v="1"/>
    <x v="5"/>
    <x v="5"/>
    <s v="موجودی کالا"/>
    <s v="15921"/>
    <s v="انبار روباز اسکلت فلزی"/>
    <s v="800006"/>
    <s v=""/>
    <s v=""/>
    <s v=""/>
  </r>
  <r>
    <n v="177436"/>
    <n v="1327"/>
    <x v="103"/>
    <s v="1401/08/03"/>
    <s v="مهندسی پایاصنعت تیران-بابت خرید BEAMطی فاکتور INV #178-Adish-typeB"/>
    <n v="6505850"/>
    <n v="0"/>
    <n v="6505850"/>
    <n v="49"/>
    <n v="11"/>
    <s v="800006"/>
    <s v=""/>
    <s v="داراییهای جاری"/>
    <s v="1"/>
    <x v="5"/>
    <x v="5"/>
    <s v="موجودی کالا"/>
    <s v="15921"/>
    <s v="انبار روباز اسکلت فلزی"/>
    <s v="800006"/>
    <s v=""/>
    <s v=""/>
    <s v=""/>
  </r>
  <r>
    <n v="177437"/>
    <n v="1327"/>
    <x v="103"/>
    <s v="1401/08/03"/>
    <s v="مهندسی پایاصنعت تیران-بابت خرید GRATTINGطی فاکتور INV #178-Adish-typeB"/>
    <n v="6505850"/>
    <n v="0"/>
    <n v="6505850"/>
    <n v="49"/>
    <n v="11"/>
    <s v="800006"/>
    <s v=""/>
    <s v="داراییهای جاری"/>
    <s v="1"/>
    <x v="5"/>
    <x v="5"/>
    <s v="موجودی کالا"/>
    <s v="15921"/>
    <s v="انبار روباز اسکلت فلزی"/>
    <s v="800006"/>
    <s v=""/>
    <s v=""/>
    <s v=""/>
  </r>
  <r>
    <n v="177438"/>
    <n v="1327"/>
    <x v="103"/>
    <s v="1401/08/03"/>
    <s v="مهندسی پایاصنعت تیران-بابت خرید GRATTINGطی فاکتور INV #178-Adish-typeB"/>
    <n v="6505850"/>
    <n v="0"/>
    <n v="6505850"/>
    <n v="49"/>
    <n v="11"/>
    <s v="800006"/>
    <s v=""/>
    <s v="داراییهای جاری"/>
    <s v="1"/>
    <x v="5"/>
    <x v="5"/>
    <s v="موجودی کالا"/>
    <s v="15921"/>
    <s v="انبار روباز اسکلت فلزی"/>
    <s v="800006"/>
    <s v=""/>
    <s v=""/>
    <s v=""/>
  </r>
  <r>
    <n v="177439"/>
    <n v="1327"/>
    <x v="103"/>
    <s v="1401/08/03"/>
    <s v="مهندسی پایاصنعت تیران-بابت خرید BEAMطی فاکتور INV #178-Adish-typeB"/>
    <n v="6505850"/>
    <n v="0"/>
    <n v="6505850"/>
    <n v="49"/>
    <n v="11"/>
    <s v="800006"/>
    <s v=""/>
    <s v="داراییهای جاری"/>
    <s v="1"/>
    <x v="5"/>
    <x v="5"/>
    <s v="موجودی کالا"/>
    <s v="15921"/>
    <s v="انبار روباز اسکلت فلزی"/>
    <s v="800006"/>
    <s v=""/>
    <s v=""/>
    <s v=""/>
  </r>
  <r>
    <n v="177440"/>
    <n v="1327"/>
    <x v="103"/>
    <s v="1401/08/03"/>
    <s v="مهندسی پایاصنعت تیران-بابت خرید SUPPORTطی فاکتور INV #178-Adish-typeB"/>
    <n v="6505850"/>
    <n v="0"/>
    <n v="6505850"/>
    <n v="49"/>
    <n v="11"/>
    <s v="800006"/>
    <s v=""/>
    <s v="داراییهای جاری"/>
    <s v="1"/>
    <x v="5"/>
    <x v="5"/>
    <s v="موجودی کالا"/>
    <s v="15921"/>
    <s v="انبار روباز اسکلت فلزی"/>
    <s v="800006"/>
    <s v=""/>
    <s v=""/>
    <s v=""/>
  </r>
  <r>
    <n v="177441"/>
    <n v="1327"/>
    <x v="103"/>
    <s v="1401/08/03"/>
    <s v="مهندسی پایاصنعت تیران-بابت خرید BEAMطی فاکتور INV #178-Adish-typeB"/>
    <n v="4337234"/>
    <n v="0"/>
    <n v="4337234"/>
    <n v="49"/>
    <n v="11"/>
    <s v="800006"/>
    <s v=""/>
    <s v="داراییهای جاری"/>
    <s v="1"/>
    <x v="5"/>
    <x v="5"/>
    <s v="موجودی کالا"/>
    <s v="15921"/>
    <s v="انبار روباز اسکلت فلزی"/>
    <s v="800006"/>
    <s v=""/>
    <s v=""/>
    <s v=""/>
  </r>
  <r>
    <n v="177442"/>
    <n v="1327"/>
    <x v="103"/>
    <s v="1401/08/03"/>
    <s v="مهندسی پایاصنعت تیران-بابت خرید Pipeطی فاکتور INV #178-Adish-typeB"/>
    <n v="4337234"/>
    <n v="0"/>
    <n v="4337234"/>
    <n v="49"/>
    <n v="11"/>
    <s v="800006"/>
    <s v=""/>
    <s v="داراییهای جاری"/>
    <s v="1"/>
    <x v="5"/>
    <x v="5"/>
    <s v="موجودی کالا"/>
    <s v="15921"/>
    <s v="انبار روباز اسکلت فلزی"/>
    <s v="800006"/>
    <s v=""/>
    <s v=""/>
    <s v=""/>
  </r>
  <r>
    <n v="177443"/>
    <n v="1327"/>
    <x v="103"/>
    <s v="1401/08/03"/>
    <s v="مهندسی پایاصنعت تیران-بابت خرید Pipeطی فاکتور INV #178-Adish-typeB"/>
    <n v="4337234"/>
    <n v="0"/>
    <n v="4337234"/>
    <n v="49"/>
    <n v="11"/>
    <s v="800006"/>
    <s v=""/>
    <s v="داراییهای جاری"/>
    <s v="1"/>
    <x v="5"/>
    <x v="5"/>
    <s v="موجودی کالا"/>
    <s v="15921"/>
    <s v="انبار روباز اسکلت فلزی"/>
    <s v="800006"/>
    <s v=""/>
    <s v=""/>
    <s v=""/>
  </r>
  <r>
    <n v="177444"/>
    <n v="1327"/>
    <x v="103"/>
    <s v="1401/08/03"/>
    <s v="مهندسی پایاصنعت تیران-بابت خرید Pipeطی فاکتور INV #178-Adish-typeB"/>
    <n v="4337234"/>
    <n v="0"/>
    <n v="4337234"/>
    <n v="49"/>
    <n v="11"/>
    <s v="800006"/>
    <s v=""/>
    <s v="داراییهای جاری"/>
    <s v="1"/>
    <x v="5"/>
    <x v="5"/>
    <s v="موجودی کالا"/>
    <s v="15921"/>
    <s v="انبار روباز اسکلت فلزی"/>
    <s v="800006"/>
    <s v=""/>
    <s v=""/>
    <s v=""/>
  </r>
  <r>
    <n v="177445"/>
    <n v="1327"/>
    <x v="103"/>
    <s v="1401/08/03"/>
    <s v="مهندسی پایاصنعت تیران-بابت خرید BEAMطی فاکتور INV #178-Adish-typeB"/>
    <n v="4337234"/>
    <n v="0"/>
    <n v="4337234"/>
    <n v="49"/>
    <n v="11"/>
    <s v="800006"/>
    <s v=""/>
    <s v="داراییهای جاری"/>
    <s v="1"/>
    <x v="5"/>
    <x v="5"/>
    <s v="موجودی کالا"/>
    <s v="15921"/>
    <s v="انبار روباز اسکلت فلزی"/>
    <s v="800006"/>
    <s v=""/>
    <s v=""/>
    <s v=""/>
  </r>
  <r>
    <n v="177446"/>
    <n v="1327"/>
    <x v="103"/>
    <s v="1401/08/03"/>
    <s v="مهندسی پایاصنعت تیران-بابت خرید BEAMطی فاکتور INV #178-Adish-typeB"/>
    <n v="4337234"/>
    <n v="0"/>
    <n v="4337234"/>
    <n v="49"/>
    <n v="11"/>
    <s v="800006"/>
    <s v=""/>
    <s v="داراییهای جاری"/>
    <s v="1"/>
    <x v="5"/>
    <x v="5"/>
    <s v="موجودی کالا"/>
    <s v="15921"/>
    <s v="انبار روباز اسکلت فلزی"/>
    <s v="800006"/>
    <s v=""/>
    <s v=""/>
    <s v=""/>
  </r>
  <r>
    <n v="177447"/>
    <n v="1327"/>
    <x v="103"/>
    <s v="1401/08/03"/>
    <s v="مهندسی پایاصنعت تیران-بابت خرید BEAMطی فاکتور INV #178-Adish-typeB"/>
    <n v="4337234"/>
    <n v="0"/>
    <n v="4337234"/>
    <n v="49"/>
    <n v="11"/>
    <s v="800006"/>
    <s v=""/>
    <s v="داراییهای جاری"/>
    <s v="1"/>
    <x v="5"/>
    <x v="5"/>
    <s v="موجودی کالا"/>
    <s v="15921"/>
    <s v="انبار روباز اسکلت فلزی"/>
    <s v="800006"/>
    <s v=""/>
    <s v=""/>
    <s v=""/>
  </r>
  <r>
    <n v="177448"/>
    <n v="1327"/>
    <x v="103"/>
    <s v="1401/08/03"/>
    <s v="مهندسی پایاصنعت تیران-بابت خرید PLATFOطی فاکتور INV #178-Adish-typeB"/>
    <n v="4337234"/>
    <n v="0"/>
    <n v="4337234"/>
    <n v="49"/>
    <n v="11"/>
    <s v="800006"/>
    <s v=""/>
    <s v="داراییهای جاری"/>
    <s v="1"/>
    <x v="5"/>
    <x v="5"/>
    <s v="موجودی کالا"/>
    <s v="15921"/>
    <s v="انبار روباز اسکلت فلزی"/>
    <s v="800006"/>
    <s v=""/>
    <s v=""/>
    <s v=""/>
  </r>
  <r>
    <n v="177449"/>
    <n v="1327"/>
    <x v="103"/>
    <s v="1401/08/03"/>
    <s v="مهندسی پایاصنعت تیران-بابت خرید BEAMطی فاکتور INV #178-Adish-typeB"/>
    <n v="4337234"/>
    <n v="0"/>
    <n v="4337234"/>
    <n v="49"/>
    <n v="11"/>
    <s v="800006"/>
    <s v=""/>
    <s v="داراییهای جاری"/>
    <s v="1"/>
    <x v="5"/>
    <x v="5"/>
    <s v="موجودی کالا"/>
    <s v="15921"/>
    <s v="انبار روباز اسکلت فلزی"/>
    <s v="800006"/>
    <s v=""/>
    <s v=""/>
    <s v=""/>
  </r>
  <r>
    <n v="177450"/>
    <n v="1327"/>
    <x v="103"/>
    <s v="1401/08/03"/>
    <s v="مهندسی پایاصنعت تیران-بابت خرید BEAMطی فاکتور INV #178-Adish-typeB"/>
    <n v="4337234"/>
    <n v="0"/>
    <n v="4337234"/>
    <n v="49"/>
    <n v="11"/>
    <s v="800006"/>
    <s v=""/>
    <s v="داراییهای جاری"/>
    <s v="1"/>
    <x v="5"/>
    <x v="5"/>
    <s v="موجودی کالا"/>
    <s v="15921"/>
    <s v="انبار روباز اسکلت فلزی"/>
    <s v="800006"/>
    <s v=""/>
    <s v=""/>
    <s v=""/>
  </r>
  <r>
    <n v="177451"/>
    <n v="1327"/>
    <x v="103"/>
    <s v="1401/08/03"/>
    <s v="مهندسی پایاصنعت تیران-بابت خرید HANDRAطی فاکتور INV #178-Adish-typeB"/>
    <n v="4337233"/>
    <n v="0"/>
    <n v="4337233"/>
    <n v="49"/>
    <n v="11"/>
    <s v="800006"/>
    <s v=""/>
    <s v="داراییهای جاری"/>
    <s v="1"/>
    <x v="5"/>
    <x v="5"/>
    <s v="موجودی کالا"/>
    <s v="15921"/>
    <s v="انبار روباز اسکلت فلزی"/>
    <s v="800006"/>
    <s v=""/>
    <s v=""/>
    <s v=""/>
  </r>
  <r>
    <n v="177452"/>
    <n v="1327"/>
    <x v="103"/>
    <s v="1401/08/03"/>
    <s v="مهندسی پایاصنعت تیران-بابت خرید RAILINGطی فاکتور INV #178-Adish-typeB"/>
    <n v="4337233"/>
    <n v="0"/>
    <n v="4337233"/>
    <n v="49"/>
    <n v="11"/>
    <s v="800006"/>
    <s v=""/>
    <s v="داراییهای جاری"/>
    <s v="1"/>
    <x v="5"/>
    <x v="5"/>
    <s v="موجودی کالا"/>
    <s v="15921"/>
    <s v="انبار روباز اسکلت فلزی"/>
    <s v="800006"/>
    <s v=""/>
    <s v=""/>
    <s v=""/>
  </r>
  <r>
    <n v="177453"/>
    <n v="1327"/>
    <x v="103"/>
    <s v="1401/08/03"/>
    <s v="مهندسی پایاصنعت تیران-بابت خرید RAILINGطی فاکتور INV #178-Adish-typeB"/>
    <n v="4337233"/>
    <n v="0"/>
    <n v="4337233"/>
    <n v="49"/>
    <n v="11"/>
    <s v="800006"/>
    <s v=""/>
    <s v="داراییهای جاری"/>
    <s v="1"/>
    <x v="5"/>
    <x v="5"/>
    <s v="موجودی کالا"/>
    <s v="15921"/>
    <s v="انبار روباز اسکلت فلزی"/>
    <s v="800006"/>
    <s v=""/>
    <s v=""/>
    <s v=""/>
  </r>
  <r>
    <n v="177454"/>
    <n v="1327"/>
    <x v="103"/>
    <s v="1401/08/03"/>
    <s v="مهندسی پایاصنعت تیران-بابت خرید COLUMNطی فاکتور INV #178-Adish-typeB"/>
    <n v="4337233"/>
    <n v="0"/>
    <n v="4337233"/>
    <n v="49"/>
    <n v="11"/>
    <s v="800006"/>
    <s v=""/>
    <s v="داراییهای جاری"/>
    <s v="1"/>
    <x v="5"/>
    <x v="5"/>
    <s v="موجودی کالا"/>
    <s v="15921"/>
    <s v="انبار روباز اسکلت فلزی"/>
    <s v="800006"/>
    <s v=""/>
    <s v=""/>
    <s v=""/>
  </r>
  <r>
    <n v="177455"/>
    <n v="1327"/>
    <x v="103"/>
    <s v="1401/08/03"/>
    <s v="مهندسی پایاصنعت تیران-بابت خرید COLUMNطی فاکتور INV #178-Adish-typeB"/>
    <n v="4337233"/>
    <n v="0"/>
    <n v="4337233"/>
    <n v="49"/>
    <n v="11"/>
    <s v="800006"/>
    <s v=""/>
    <s v="داراییهای جاری"/>
    <s v="1"/>
    <x v="5"/>
    <x v="5"/>
    <s v="موجودی کالا"/>
    <s v="15921"/>
    <s v="انبار روباز اسکلت فلزی"/>
    <s v="800006"/>
    <s v=""/>
    <s v=""/>
    <s v=""/>
  </r>
  <r>
    <n v="177456"/>
    <n v="1327"/>
    <x v="103"/>
    <s v="1401/08/03"/>
    <s v="مهندسی پایاصنعت تیران-بابت خرید HORIZONTAL BRACINGطی فاکتور INV #178-Adish-typeB"/>
    <n v="4337233"/>
    <n v="0"/>
    <n v="4337233"/>
    <n v="49"/>
    <n v="11"/>
    <s v="800006"/>
    <s v=""/>
    <s v="داراییهای جاری"/>
    <s v="1"/>
    <x v="5"/>
    <x v="5"/>
    <s v="موجودی کالا"/>
    <s v="15921"/>
    <s v="انبار روباز اسکلت فلزی"/>
    <s v="800006"/>
    <s v=""/>
    <s v=""/>
    <s v=""/>
  </r>
  <r>
    <n v="177457"/>
    <n v="1327"/>
    <x v="103"/>
    <s v="1401/08/03"/>
    <s v="مهندسی پایاصنعت تیران-بابت خرید HORIZONTAL BRACINGطی فاکتور INV #178-Adish-typeB"/>
    <n v="4337233"/>
    <n v="0"/>
    <n v="4337233"/>
    <n v="49"/>
    <n v="11"/>
    <s v="800006"/>
    <s v=""/>
    <s v="داراییهای جاری"/>
    <s v="1"/>
    <x v="5"/>
    <x v="5"/>
    <s v="موجودی کالا"/>
    <s v="15921"/>
    <s v="انبار روباز اسکلت فلزی"/>
    <s v="800006"/>
    <s v=""/>
    <s v=""/>
    <s v=""/>
  </r>
  <r>
    <n v="177458"/>
    <n v="1327"/>
    <x v="103"/>
    <s v="1401/08/03"/>
    <s v="مهندسی پایاصنعت تیران-بابت خرید HORIZONTAL BRACINGطی فاکتور INV #178-Adish-typeB"/>
    <n v="4337233"/>
    <n v="0"/>
    <n v="4337233"/>
    <n v="49"/>
    <n v="11"/>
    <s v="800006"/>
    <s v=""/>
    <s v="داراییهای جاری"/>
    <s v="1"/>
    <x v="5"/>
    <x v="5"/>
    <s v="موجودی کالا"/>
    <s v="15921"/>
    <s v="انبار روباز اسکلت فلزی"/>
    <s v="800006"/>
    <s v=""/>
    <s v=""/>
    <s v=""/>
  </r>
  <r>
    <n v="177459"/>
    <n v="1327"/>
    <x v="103"/>
    <s v="1401/08/03"/>
    <s v="مهندسی پایاصنعت تیران-بابت خرید HORIZONTAL BRACINGطی فاکتور INV #178-Adish-typeB"/>
    <n v="4337233"/>
    <n v="0"/>
    <n v="4337233"/>
    <n v="49"/>
    <n v="11"/>
    <s v="800006"/>
    <s v=""/>
    <s v="داراییهای جاری"/>
    <s v="1"/>
    <x v="5"/>
    <x v="5"/>
    <s v="موجودی کالا"/>
    <s v="15921"/>
    <s v="انبار روباز اسکلت فلزی"/>
    <s v="800006"/>
    <s v=""/>
    <s v=""/>
    <s v=""/>
  </r>
  <r>
    <n v="177460"/>
    <n v="1327"/>
    <x v="103"/>
    <s v="1401/08/03"/>
    <s v="مهندسی پایاصنعت تیران-بابت خرید HORIZONTAL BRACINGطی فاکتور INV #178-Adish-typeB"/>
    <n v="4337233"/>
    <n v="0"/>
    <n v="4337233"/>
    <n v="49"/>
    <n v="11"/>
    <s v="800006"/>
    <s v=""/>
    <s v="داراییهای جاری"/>
    <s v="1"/>
    <x v="5"/>
    <x v="5"/>
    <s v="موجودی کالا"/>
    <s v="15921"/>
    <s v="انبار روباز اسکلت فلزی"/>
    <s v="800006"/>
    <s v=""/>
    <s v=""/>
    <s v=""/>
  </r>
  <r>
    <n v="177461"/>
    <n v="1327"/>
    <x v="103"/>
    <s v="1401/08/03"/>
    <s v="مهندسی پایاصنعت تیران-بابت خرید HORIZONTAL BRACINGطی فاکتور INV #178-Adish-typeB"/>
    <n v="4337233"/>
    <n v="0"/>
    <n v="4337233"/>
    <n v="49"/>
    <n v="11"/>
    <s v="800006"/>
    <s v=""/>
    <s v="داراییهای جاری"/>
    <s v="1"/>
    <x v="5"/>
    <x v="5"/>
    <s v="موجودی کالا"/>
    <s v="15921"/>
    <s v="انبار روباز اسکلت فلزی"/>
    <s v="800006"/>
    <s v=""/>
    <s v=""/>
    <s v=""/>
  </r>
  <r>
    <n v="177462"/>
    <n v="1327"/>
    <x v="103"/>
    <s v="1401/08/03"/>
    <s v="مهندسی پایاصنعت تیران-بابت خرید HORIZONTAL BRACINGطی فاکتور INV #178-Adish-typeB"/>
    <n v="4337233"/>
    <n v="0"/>
    <n v="4337233"/>
    <n v="49"/>
    <n v="11"/>
    <s v="800006"/>
    <s v=""/>
    <s v="داراییهای جاری"/>
    <s v="1"/>
    <x v="5"/>
    <x v="5"/>
    <s v="موجودی کالا"/>
    <s v="15921"/>
    <s v="انبار روباز اسکلت فلزی"/>
    <s v="800006"/>
    <s v=""/>
    <s v=""/>
    <s v=""/>
  </r>
  <r>
    <n v="177463"/>
    <n v="1327"/>
    <x v="103"/>
    <s v="1401/08/03"/>
    <s v="مهندسی پایاصنعت تیران-بابت خرید HORIZONTAL BRACINGطی فاکتور INV #178-Adish-typeB"/>
    <n v="4337233"/>
    <n v="0"/>
    <n v="4337233"/>
    <n v="49"/>
    <n v="11"/>
    <s v="800006"/>
    <s v=""/>
    <s v="داراییهای جاری"/>
    <s v="1"/>
    <x v="5"/>
    <x v="5"/>
    <s v="موجودی کالا"/>
    <s v="15921"/>
    <s v="انبار روباز اسکلت فلزی"/>
    <s v="800006"/>
    <s v=""/>
    <s v=""/>
    <s v=""/>
  </r>
  <r>
    <n v="177464"/>
    <n v="1327"/>
    <x v="103"/>
    <s v="1401/08/03"/>
    <s v="مهندسی پایاصنعت تیران-بابت خرید VERTIطی فاکتور INV #178-Adish-typeB"/>
    <n v="4337233"/>
    <n v="0"/>
    <n v="4337233"/>
    <n v="49"/>
    <n v="11"/>
    <s v="800006"/>
    <s v=""/>
    <s v="داراییهای جاری"/>
    <s v="1"/>
    <x v="5"/>
    <x v="5"/>
    <s v="موجودی کالا"/>
    <s v="15921"/>
    <s v="انبار روباز اسکلت فلزی"/>
    <s v="800006"/>
    <s v=""/>
    <s v=""/>
    <s v=""/>
  </r>
  <r>
    <n v="177465"/>
    <n v="1327"/>
    <x v="103"/>
    <s v="1401/08/03"/>
    <s v="مهندسی پایاصنعت تیران-بابت خرید VERTICAL BRACINGطی فاکتور INV #178-Adish-typeB"/>
    <n v="4337233"/>
    <n v="0"/>
    <n v="4337233"/>
    <n v="49"/>
    <n v="11"/>
    <s v="800006"/>
    <s v=""/>
    <s v="داراییهای جاری"/>
    <s v="1"/>
    <x v="5"/>
    <x v="5"/>
    <s v="موجودی کالا"/>
    <s v="15921"/>
    <s v="انبار روباز اسکلت فلزی"/>
    <s v="800006"/>
    <s v=""/>
    <s v=""/>
    <s v=""/>
  </r>
  <r>
    <n v="177466"/>
    <n v="1327"/>
    <x v="103"/>
    <s v="1401/08/03"/>
    <s v="مهندسی پایاصنعت تیران-بابت خرید HORIZONTAL BRACINGطی فاکتور INV #178-Adish-typeB"/>
    <n v="4337233"/>
    <n v="0"/>
    <n v="4337233"/>
    <n v="49"/>
    <n v="11"/>
    <s v="800006"/>
    <s v=""/>
    <s v="داراییهای جاری"/>
    <s v="1"/>
    <x v="5"/>
    <x v="5"/>
    <s v="موجودی کالا"/>
    <s v="15921"/>
    <s v="انبار روباز اسکلت فلزی"/>
    <s v="800006"/>
    <s v=""/>
    <s v=""/>
    <s v=""/>
  </r>
  <r>
    <n v="177467"/>
    <n v="1327"/>
    <x v="103"/>
    <s v="1401/08/03"/>
    <s v="مهندسی پایاصنعت تیران-بابت خرید HORIZONTAL BRACINGطی فاکتور INV #178-Adish-typeB"/>
    <n v="4337233"/>
    <n v="0"/>
    <n v="4337233"/>
    <n v="49"/>
    <n v="11"/>
    <s v="800006"/>
    <s v=""/>
    <s v="داراییهای جاری"/>
    <s v="1"/>
    <x v="5"/>
    <x v="5"/>
    <s v="موجودی کالا"/>
    <s v="15921"/>
    <s v="انبار روباز اسکلت فلزی"/>
    <s v="800006"/>
    <s v=""/>
    <s v=""/>
    <s v=""/>
  </r>
  <r>
    <n v="177468"/>
    <n v="1327"/>
    <x v="103"/>
    <s v="1401/08/03"/>
    <s v="مهندسی پایاصنعت تیران-بابت خرید HORIZONTAL BRACINGطی فاکتور INV #178-Adish-typeB"/>
    <n v="4337233"/>
    <n v="0"/>
    <n v="4337233"/>
    <n v="49"/>
    <n v="11"/>
    <s v="800006"/>
    <s v=""/>
    <s v="داراییهای جاری"/>
    <s v="1"/>
    <x v="5"/>
    <x v="5"/>
    <s v="موجودی کالا"/>
    <s v="15921"/>
    <s v="انبار روباز اسکلت فلزی"/>
    <s v="800006"/>
    <s v=""/>
    <s v=""/>
    <s v=""/>
  </r>
  <r>
    <n v="177469"/>
    <n v="1327"/>
    <x v="103"/>
    <s v="1401/08/03"/>
    <s v="مهندسی پایاصنعت تیران-بابت خرید HORIZONTAL BRACINGطی فاکتور INV #178-Adish-typeB"/>
    <n v="4337233"/>
    <n v="0"/>
    <n v="4337233"/>
    <n v="49"/>
    <n v="11"/>
    <s v="800006"/>
    <s v=""/>
    <s v="داراییهای جاری"/>
    <s v="1"/>
    <x v="5"/>
    <x v="5"/>
    <s v="موجودی کالا"/>
    <s v="15921"/>
    <s v="انبار روباز اسکلت فلزی"/>
    <s v="800006"/>
    <s v=""/>
    <s v=""/>
    <s v=""/>
  </r>
  <r>
    <n v="177470"/>
    <n v="1327"/>
    <x v="103"/>
    <s v="1401/08/03"/>
    <s v="مهندسی پایاصنعت تیران-بابت خرید VERTICAL BRACINGطی فاکتور INV #178-Adish-typeB"/>
    <n v="4337233"/>
    <n v="0"/>
    <n v="4337233"/>
    <n v="49"/>
    <n v="11"/>
    <s v="800006"/>
    <s v=""/>
    <s v="داراییهای جاری"/>
    <s v="1"/>
    <x v="5"/>
    <x v="5"/>
    <s v="موجودی کالا"/>
    <s v="15921"/>
    <s v="انبار روباز اسکلت فلزی"/>
    <s v="800006"/>
    <s v=""/>
    <s v=""/>
    <s v=""/>
  </r>
  <r>
    <n v="177471"/>
    <n v="1327"/>
    <x v="103"/>
    <s v="1401/08/03"/>
    <s v="مهندسی پایاصنعت تیران-بابت خرید LADDERطی فاکتور INV #178-Adish-typeB"/>
    <n v="4337233"/>
    <n v="0"/>
    <n v="4337233"/>
    <n v="49"/>
    <n v="11"/>
    <s v="800006"/>
    <s v=""/>
    <s v="داراییهای جاری"/>
    <s v="1"/>
    <x v="5"/>
    <x v="5"/>
    <s v="موجودی کالا"/>
    <s v="15921"/>
    <s v="انبار روباز اسکلت فلزی"/>
    <s v="800006"/>
    <s v=""/>
    <s v=""/>
    <s v=""/>
  </r>
  <r>
    <n v="177472"/>
    <n v="1327"/>
    <x v="103"/>
    <s v="1401/08/03"/>
    <s v="مهندسی پایاصنعت تیران-بابت خرید BEAMطی فاکتور INV #178-Adish-typeB"/>
    <n v="4337233"/>
    <n v="0"/>
    <n v="4337233"/>
    <n v="49"/>
    <n v="11"/>
    <s v="800006"/>
    <s v=""/>
    <s v="داراییهای جاری"/>
    <s v="1"/>
    <x v="5"/>
    <x v="5"/>
    <s v="موجودی کالا"/>
    <s v="15921"/>
    <s v="انبار روباز اسکلت فلزی"/>
    <s v="800006"/>
    <s v=""/>
    <s v=""/>
    <s v=""/>
  </r>
  <r>
    <n v="177473"/>
    <n v="1327"/>
    <x v="103"/>
    <s v="1401/08/03"/>
    <s v="مهندسی پایاصنعت تیران-بابت خرید PLATEطی فاکتور INV #178-Adish-typeB"/>
    <n v="4337233"/>
    <n v="0"/>
    <n v="4337233"/>
    <n v="49"/>
    <n v="11"/>
    <s v="800006"/>
    <s v=""/>
    <s v="داراییهای جاری"/>
    <s v="1"/>
    <x v="5"/>
    <x v="5"/>
    <s v="موجودی کالا"/>
    <s v="15921"/>
    <s v="انبار روباز اسکلت فلزی"/>
    <s v="800006"/>
    <s v=""/>
    <s v=""/>
    <s v=""/>
  </r>
  <r>
    <n v="177474"/>
    <n v="1327"/>
    <x v="103"/>
    <s v="1401/08/03"/>
    <s v="مهندسی پایاصنعت تیران-بابت خرید BEAMطی فاکتور INV #178-Adish-typeB"/>
    <n v="4337233"/>
    <n v="0"/>
    <n v="4337233"/>
    <n v="49"/>
    <n v="11"/>
    <s v="800006"/>
    <s v=""/>
    <s v="داراییهای جاری"/>
    <s v="1"/>
    <x v="5"/>
    <x v="5"/>
    <s v="موجودی کالا"/>
    <s v="15921"/>
    <s v="انبار روباز اسکلت فلزی"/>
    <s v="800006"/>
    <s v=""/>
    <s v=""/>
    <s v=""/>
  </r>
  <r>
    <n v="177475"/>
    <n v="1327"/>
    <x v="103"/>
    <s v="1401/08/03"/>
    <s v="مهندسی پایاصنعت تیران-بابت خرید SAGRODطی فاکتور INV #178-Adish-typeB"/>
    <n v="4337233"/>
    <n v="0"/>
    <n v="4337233"/>
    <n v="49"/>
    <n v="11"/>
    <s v="800006"/>
    <s v=""/>
    <s v="داراییهای جاری"/>
    <s v="1"/>
    <x v="5"/>
    <x v="5"/>
    <s v="موجودی کالا"/>
    <s v="15921"/>
    <s v="انبار روباز اسکلت فلزی"/>
    <s v="800006"/>
    <s v=""/>
    <s v=""/>
    <s v=""/>
  </r>
  <r>
    <n v="177476"/>
    <n v="1327"/>
    <x v="103"/>
    <s v="1401/08/03"/>
    <s v="مهندسی پایاصنعت تیران-بابت خرید SAGRODطی فاکتور INV #178-Adish-typeB"/>
    <n v="4337233"/>
    <n v="0"/>
    <n v="4337233"/>
    <n v="49"/>
    <n v="11"/>
    <s v="800006"/>
    <s v=""/>
    <s v="داراییهای جاری"/>
    <s v="1"/>
    <x v="5"/>
    <x v="5"/>
    <s v="موجودی کالا"/>
    <s v="15921"/>
    <s v="انبار روباز اسکلت فلزی"/>
    <s v="800006"/>
    <s v=""/>
    <s v=""/>
    <s v=""/>
  </r>
  <r>
    <n v="177477"/>
    <n v="1327"/>
    <x v="103"/>
    <s v="1401/08/03"/>
    <s v="مهندسی پایاصنعت تیران-بابت خرید SAGRODطی فاکتور INV #178-Adish-typeB"/>
    <n v="4337233"/>
    <n v="0"/>
    <n v="4337233"/>
    <n v="49"/>
    <n v="11"/>
    <s v="800006"/>
    <s v=""/>
    <s v="داراییهای جاری"/>
    <s v="1"/>
    <x v="5"/>
    <x v="5"/>
    <s v="موجودی کالا"/>
    <s v="15921"/>
    <s v="انبار روباز اسکلت فلزی"/>
    <s v="800006"/>
    <s v=""/>
    <s v=""/>
    <s v=""/>
  </r>
  <r>
    <n v="177478"/>
    <n v="1327"/>
    <x v="103"/>
    <s v="1401/08/03"/>
    <s v="مهندسی پایاصنعت تیران-بابت خرید SAGRODطی فاکتور INV #178-Adish-typeB"/>
    <n v="4337233"/>
    <n v="0"/>
    <n v="4337233"/>
    <n v="49"/>
    <n v="11"/>
    <s v="800006"/>
    <s v=""/>
    <s v="داراییهای جاری"/>
    <s v="1"/>
    <x v="5"/>
    <x v="5"/>
    <s v="موجودی کالا"/>
    <s v="15921"/>
    <s v="انبار روباز اسکلت فلزی"/>
    <s v="800006"/>
    <s v=""/>
    <s v=""/>
    <s v=""/>
  </r>
  <r>
    <n v="177479"/>
    <n v="1327"/>
    <x v="103"/>
    <s v="1401/08/03"/>
    <s v="مهندسی پایاصنعت تیران-بابت خرید SAGRODطی فاکتور INV #178-Adish-typeB"/>
    <n v="4337233"/>
    <n v="0"/>
    <n v="4337233"/>
    <n v="49"/>
    <n v="11"/>
    <s v="800006"/>
    <s v=""/>
    <s v="داراییهای جاری"/>
    <s v="1"/>
    <x v="5"/>
    <x v="5"/>
    <s v="موجودی کالا"/>
    <s v="15921"/>
    <s v="انبار روباز اسکلت فلزی"/>
    <s v="800006"/>
    <s v=""/>
    <s v=""/>
    <s v=""/>
  </r>
  <r>
    <n v="177480"/>
    <n v="1327"/>
    <x v="103"/>
    <s v="1401/08/03"/>
    <s v="مهندسی پایاصنعت تیران-بابت خرید TURNBUCKطی فاکتور INV #178-Adish-typeB"/>
    <n v="4337233"/>
    <n v="0"/>
    <n v="4337233"/>
    <n v="49"/>
    <n v="11"/>
    <s v="800006"/>
    <s v=""/>
    <s v="داراییهای جاری"/>
    <s v="1"/>
    <x v="5"/>
    <x v="5"/>
    <s v="موجودی کالا"/>
    <s v="15921"/>
    <s v="انبار روباز اسکلت فلزی"/>
    <s v="800006"/>
    <s v=""/>
    <s v=""/>
    <s v=""/>
  </r>
  <r>
    <n v="177481"/>
    <n v="1327"/>
    <x v="103"/>
    <s v="1401/08/03"/>
    <s v="مهندسی پایاصنعت تیران-بابت خرید SAGRطی فاکتور INV #178-Adish-typeB"/>
    <n v="4337233"/>
    <n v="0"/>
    <n v="4337233"/>
    <n v="49"/>
    <n v="11"/>
    <s v="800006"/>
    <s v=""/>
    <s v="داراییهای جاری"/>
    <s v="1"/>
    <x v="5"/>
    <x v="5"/>
    <s v="موجودی کالا"/>
    <s v="15921"/>
    <s v="انبار روباز اسکلت فلزی"/>
    <s v="800006"/>
    <s v=""/>
    <s v=""/>
    <s v=""/>
  </r>
  <r>
    <n v="177482"/>
    <n v="1327"/>
    <x v="103"/>
    <s v="1401/08/03"/>
    <s v="مهندسی پایاصنعت تیران-بابت خرید VERTICAL BRACINGطی فاکتور INV #178-Adish-typeB"/>
    <n v="4337233"/>
    <n v="0"/>
    <n v="4337233"/>
    <n v="49"/>
    <n v="11"/>
    <s v="800006"/>
    <s v=""/>
    <s v="داراییهای جاری"/>
    <s v="1"/>
    <x v="5"/>
    <x v="5"/>
    <s v="موجودی کالا"/>
    <s v="15921"/>
    <s v="انبار روباز اسکلت فلزی"/>
    <s v="800006"/>
    <s v=""/>
    <s v=""/>
    <s v=""/>
  </r>
  <r>
    <n v="177483"/>
    <n v="1327"/>
    <x v="103"/>
    <s v="1401/08/03"/>
    <s v="مهندسی پایاصنعت تیران-بابت خرید BEAMطی فاکتور INV #178-Adish-typeB"/>
    <n v="4337233"/>
    <n v="0"/>
    <n v="4337233"/>
    <n v="49"/>
    <n v="11"/>
    <s v="800006"/>
    <s v=""/>
    <s v="داراییهای جاری"/>
    <s v="1"/>
    <x v="5"/>
    <x v="5"/>
    <s v="موجودی کالا"/>
    <s v="15921"/>
    <s v="انبار روباز اسکلت فلزی"/>
    <s v="800006"/>
    <s v=""/>
    <s v=""/>
    <s v=""/>
  </r>
  <r>
    <n v="177484"/>
    <n v="1327"/>
    <x v="103"/>
    <s v="1401/08/03"/>
    <s v="مهندسی پایاصنعت تیران-بابت خرید BEAMطی فاکتور INV #178-Adish-typeB"/>
    <n v="4337233"/>
    <n v="0"/>
    <n v="4337233"/>
    <n v="49"/>
    <n v="11"/>
    <s v="800006"/>
    <s v=""/>
    <s v="داراییهای جاری"/>
    <s v="1"/>
    <x v="5"/>
    <x v="5"/>
    <s v="موجودی کالا"/>
    <s v="15921"/>
    <s v="انبار روباز اسکلت فلزی"/>
    <s v="800006"/>
    <s v=""/>
    <s v=""/>
    <s v=""/>
  </r>
  <r>
    <n v="177485"/>
    <n v="1327"/>
    <x v="103"/>
    <s v="1401/08/03"/>
    <s v="مهندسی پایاصنعت تیران-بابت خرید PLATFORMطی فاکتور INV #178-Adish-typeB"/>
    <n v="4337233"/>
    <n v="0"/>
    <n v="4337233"/>
    <n v="49"/>
    <n v="11"/>
    <s v="800006"/>
    <s v=""/>
    <s v="داراییهای جاری"/>
    <s v="1"/>
    <x v="5"/>
    <x v="5"/>
    <s v="موجودی کالا"/>
    <s v="15921"/>
    <s v="انبار روباز اسکلت فلزی"/>
    <s v="800006"/>
    <s v=""/>
    <s v=""/>
    <s v=""/>
  </r>
  <r>
    <n v="177486"/>
    <n v="1327"/>
    <x v="103"/>
    <s v="1401/08/03"/>
    <s v="مهندسی پایاصنعت تیران-بابت خرید HORIZONTAL BRACINGطی فاکتور INV #178-Adish-typeB"/>
    <n v="4337233"/>
    <n v="0"/>
    <n v="4337233"/>
    <n v="49"/>
    <n v="11"/>
    <s v="800006"/>
    <s v=""/>
    <s v="داراییهای جاری"/>
    <s v="1"/>
    <x v="5"/>
    <x v="5"/>
    <s v="موجودی کالا"/>
    <s v="15921"/>
    <s v="انبار روباز اسکلت فلزی"/>
    <s v="800006"/>
    <s v=""/>
    <s v=""/>
    <s v=""/>
  </r>
  <r>
    <n v="177487"/>
    <n v="1327"/>
    <x v="103"/>
    <s v="1401/08/03"/>
    <s v="مهندسی پایاصنعت تیران-بابت خرید HORIZONTAL BRACINGطی فاکتور INV #178-Adish-typeB"/>
    <n v="4337233"/>
    <n v="0"/>
    <n v="4337233"/>
    <n v="49"/>
    <n v="11"/>
    <s v="800006"/>
    <s v=""/>
    <s v="داراییهای جاری"/>
    <s v="1"/>
    <x v="5"/>
    <x v="5"/>
    <s v="موجودی کالا"/>
    <s v="15921"/>
    <s v="انبار روباز اسکلت فلزی"/>
    <s v="800006"/>
    <s v=""/>
    <s v=""/>
    <s v=""/>
  </r>
  <r>
    <n v="177488"/>
    <n v="1327"/>
    <x v="103"/>
    <s v="1401/08/03"/>
    <s v="مهندسی پایاصنعت تیران-بابت خرید HORIZONTAL BRACINGطی فاکتور INV #178-Adish-typeB"/>
    <n v="4337233"/>
    <n v="0"/>
    <n v="4337233"/>
    <n v="49"/>
    <n v="11"/>
    <s v="800006"/>
    <s v=""/>
    <s v="داراییهای جاری"/>
    <s v="1"/>
    <x v="5"/>
    <x v="5"/>
    <s v="موجودی کالا"/>
    <s v="15921"/>
    <s v="انبار روباز اسکلت فلزی"/>
    <s v="800006"/>
    <s v=""/>
    <s v=""/>
    <s v=""/>
  </r>
  <r>
    <n v="177489"/>
    <n v="1327"/>
    <x v="103"/>
    <s v="1401/08/03"/>
    <s v="مهندسی پایاصنعت تیران-بابت خرید HORIZONTAL BRACINGطی فاکتور INV #178-Adish-typeB"/>
    <n v="4337233"/>
    <n v="0"/>
    <n v="4337233"/>
    <n v="49"/>
    <n v="11"/>
    <s v="800006"/>
    <s v=""/>
    <s v="داراییهای جاری"/>
    <s v="1"/>
    <x v="5"/>
    <x v="5"/>
    <s v="موجودی کالا"/>
    <s v="15921"/>
    <s v="انبار روباز اسکلت فلزی"/>
    <s v="800006"/>
    <s v=""/>
    <s v=""/>
    <s v=""/>
  </r>
  <r>
    <n v="177490"/>
    <n v="1327"/>
    <x v="103"/>
    <s v="1401/08/03"/>
    <s v="مهندسی پایاصنعت تیران-بابت خرید VERTICAL BRACINGطی فاکتور INV #178-Adish-typeB"/>
    <n v="4337233"/>
    <n v="0"/>
    <n v="4337233"/>
    <n v="49"/>
    <n v="11"/>
    <s v="800006"/>
    <s v=""/>
    <s v="داراییهای جاری"/>
    <s v="1"/>
    <x v="5"/>
    <x v="5"/>
    <s v="موجودی کالا"/>
    <s v="15921"/>
    <s v="انبار روباز اسکلت فلزی"/>
    <s v="800006"/>
    <s v=""/>
    <s v=""/>
    <s v=""/>
  </r>
  <r>
    <n v="177491"/>
    <n v="1327"/>
    <x v="103"/>
    <s v="1401/08/03"/>
    <s v="مهندسی پایاصنعت تیران-بابت خرید HORIZONTAL BRACINGطی فاکتور INV #178-Adish-typeB"/>
    <n v="4337233"/>
    <n v="0"/>
    <n v="4337233"/>
    <n v="49"/>
    <n v="11"/>
    <s v="800006"/>
    <s v=""/>
    <s v="داراییهای جاری"/>
    <s v="1"/>
    <x v="5"/>
    <x v="5"/>
    <s v="موجودی کالا"/>
    <s v="15921"/>
    <s v="انبار روباز اسکلت فلزی"/>
    <s v="800006"/>
    <s v=""/>
    <s v=""/>
    <s v=""/>
  </r>
  <r>
    <n v="177492"/>
    <n v="1327"/>
    <x v="103"/>
    <s v="1401/08/03"/>
    <s v="مهندسی پایاصنعت تیران-بابت خرید VERTICAL BRACINGطی فاکتور INV #178-Adish-typeB"/>
    <n v="4337233"/>
    <n v="0"/>
    <n v="4337233"/>
    <n v="49"/>
    <n v="11"/>
    <s v="800006"/>
    <s v=""/>
    <s v="داراییهای جاری"/>
    <s v="1"/>
    <x v="5"/>
    <x v="5"/>
    <s v="موجودی کالا"/>
    <s v="15921"/>
    <s v="انبار روباز اسکلت فلزی"/>
    <s v="800006"/>
    <s v=""/>
    <s v=""/>
    <s v=""/>
  </r>
  <r>
    <n v="177493"/>
    <n v="1327"/>
    <x v="103"/>
    <s v="1401/08/03"/>
    <s v="مهندسی پایاصنعت تیران-بابت خرید Pipeطی فاکتور INV #178-Adish-typeB"/>
    <n v="4337233"/>
    <n v="0"/>
    <n v="4337233"/>
    <n v="49"/>
    <n v="11"/>
    <s v="800006"/>
    <s v=""/>
    <s v="داراییهای جاری"/>
    <s v="1"/>
    <x v="5"/>
    <x v="5"/>
    <s v="موجودی کالا"/>
    <s v="15921"/>
    <s v="انبار روباز اسکلت فلزی"/>
    <s v="800006"/>
    <s v=""/>
    <s v=""/>
    <s v=""/>
  </r>
  <r>
    <n v="177494"/>
    <n v="1327"/>
    <x v="103"/>
    <s v="1401/08/03"/>
    <s v="مهندسی پایاصنعت تیران-بابت خرید Pipeطی فاکتور INV #178-Adish-typeB"/>
    <n v="4337233"/>
    <n v="0"/>
    <n v="4337233"/>
    <n v="49"/>
    <n v="11"/>
    <s v="800006"/>
    <s v=""/>
    <s v="داراییهای جاری"/>
    <s v="1"/>
    <x v="5"/>
    <x v="5"/>
    <s v="موجودی کالا"/>
    <s v="15921"/>
    <s v="انبار روباز اسکلت فلزی"/>
    <s v="800006"/>
    <s v=""/>
    <s v=""/>
    <s v=""/>
  </r>
  <r>
    <n v="177495"/>
    <n v="1327"/>
    <x v="103"/>
    <s v="1401/08/03"/>
    <s v="مهندسی پایاصنعت تیران-بابت خرید SUPPORTطی فاکتور INV #178-Adish-typeB"/>
    <n v="4337233"/>
    <n v="0"/>
    <n v="4337233"/>
    <n v="49"/>
    <n v="11"/>
    <s v="800006"/>
    <s v=""/>
    <s v="داراییهای جاری"/>
    <s v="1"/>
    <x v="5"/>
    <x v="5"/>
    <s v="موجودی کالا"/>
    <s v="15921"/>
    <s v="انبار روباز اسکلت فلزی"/>
    <s v="800006"/>
    <s v=""/>
    <s v=""/>
    <s v=""/>
  </r>
  <r>
    <n v="177496"/>
    <n v="1327"/>
    <x v="103"/>
    <s v="1401/08/03"/>
    <s v="مهندسی پایاصنعت تیران-بابت خرید BEAMطی فاکتور INV #178-Adish-typeB"/>
    <n v="4337233"/>
    <n v="0"/>
    <n v="4337233"/>
    <n v="49"/>
    <n v="11"/>
    <s v="800006"/>
    <s v=""/>
    <s v="داراییهای جاری"/>
    <s v="1"/>
    <x v="5"/>
    <x v="5"/>
    <s v="موجودی کالا"/>
    <s v="15921"/>
    <s v="انبار روباز اسکلت فلزی"/>
    <s v="800006"/>
    <s v=""/>
    <s v=""/>
    <s v=""/>
  </r>
  <r>
    <n v="177497"/>
    <n v="1327"/>
    <x v="103"/>
    <s v="1401/08/03"/>
    <s v="مهندسی پایاصنعت تیران-بابت خرید BEAMطی فاکتور INV #178-Adish-typeB"/>
    <n v="4337233"/>
    <n v="0"/>
    <n v="4337233"/>
    <n v="49"/>
    <n v="11"/>
    <s v="800006"/>
    <s v=""/>
    <s v="داراییهای جاری"/>
    <s v="1"/>
    <x v="5"/>
    <x v="5"/>
    <s v="موجودی کالا"/>
    <s v="15921"/>
    <s v="انبار روباز اسکلت فلزی"/>
    <s v="800006"/>
    <s v=""/>
    <s v=""/>
    <s v=""/>
  </r>
  <r>
    <n v="177498"/>
    <n v="1327"/>
    <x v="103"/>
    <s v="1401/08/03"/>
    <s v="مهندسی پایاصنعت تیران-بابت خرید COLUMNطی فاکتور INV #178-Adish-typeB"/>
    <n v="4337233"/>
    <n v="0"/>
    <n v="4337233"/>
    <n v="49"/>
    <n v="11"/>
    <s v="800006"/>
    <s v=""/>
    <s v="داراییهای جاری"/>
    <s v="1"/>
    <x v="5"/>
    <x v="5"/>
    <s v="موجودی کالا"/>
    <s v="15921"/>
    <s v="انبار روباز اسکلت فلزی"/>
    <s v="800006"/>
    <s v=""/>
    <s v=""/>
    <s v=""/>
  </r>
  <r>
    <n v="177499"/>
    <n v="1327"/>
    <x v="103"/>
    <s v="1401/08/03"/>
    <s v="مهندسی پایاصنعت تیران-بابت خرید BEAMطی فاکتور INV #178-Adish-typeB"/>
    <n v="4337233"/>
    <n v="0"/>
    <n v="4337233"/>
    <n v="49"/>
    <n v="11"/>
    <s v="800006"/>
    <s v=""/>
    <s v="داراییهای جاری"/>
    <s v="1"/>
    <x v="5"/>
    <x v="5"/>
    <s v="موجودی کالا"/>
    <s v="15921"/>
    <s v="انبار روباز اسکلت فلزی"/>
    <s v="800006"/>
    <s v=""/>
    <s v=""/>
    <s v=""/>
  </r>
  <r>
    <n v="177500"/>
    <n v="1327"/>
    <x v="103"/>
    <s v="1401/08/03"/>
    <s v="مهندسی پایاصنعت تیران-بابت خرید GRATTINGطی فاکتور INV #178-Adish-typeB"/>
    <n v="4337233"/>
    <n v="0"/>
    <n v="4337233"/>
    <n v="49"/>
    <n v="11"/>
    <s v="800006"/>
    <s v=""/>
    <s v="داراییهای جاری"/>
    <s v="1"/>
    <x v="5"/>
    <x v="5"/>
    <s v="موجودی کالا"/>
    <s v="15921"/>
    <s v="انبار روباز اسکلت فلزی"/>
    <s v="800006"/>
    <s v=""/>
    <s v=""/>
    <s v=""/>
  </r>
  <r>
    <n v="177501"/>
    <n v="1327"/>
    <x v="103"/>
    <s v="1401/08/03"/>
    <s v="مهندسی پایاصنعت تیران-بابت خرید STAIRطی فاکتور INV #178-Adish-typeB"/>
    <n v="4337233"/>
    <n v="0"/>
    <n v="4337233"/>
    <n v="49"/>
    <n v="11"/>
    <s v="800006"/>
    <s v=""/>
    <s v="داراییهای جاری"/>
    <s v="1"/>
    <x v="5"/>
    <x v="5"/>
    <s v="موجودی کالا"/>
    <s v="15921"/>
    <s v="انبار روباز اسکلت فلزی"/>
    <s v="800006"/>
    <s v=""/>
    <s v=""/>
    <s v=""/>
  </r>
  <r>
    <n v="177502"/>
    <n v="1327"/>
    <x v="103"/>
    <s v="1401/08/03"/>
    <s v="مهندسی پایاصنعت تیران-بابت خرید STAIRطی فاکتور INV #178-Adish-typeB"/>
    <n v="4337233"/>
    <n v="0"/>
    <n v="4337233"/>
    <n v="49"/>
    <n v="11"/>
    <s v="800006"/>
    <s v=""/>
    <s v="داراییهای جاری"/>
    <s v="1"/>
    <x v="5"/>
    <x v="5"/>
    <s v="موجودی کالا"/>
    <s v="15921"/>
    <s v="انبار روباز اسکلت فلزی"/>
    <s v="800006"/>
    <s v=""/>
    <s v=""/>
    <s v=""/>
  </r>
  <r>
    <n v="177503"/>
    <n v="1327"/>
    <x v="103"/>
    <s v="1401/08/03"/>
    <s v="مهندسی پایاصنعت تیران-بابت خرید STAIRطی فاکتور INV #178-Adish-typeB"/>
    <n v="4337233"/>
    <n v="0"/>
    <n v="4337233"/>
    <n v="49"/>
    <n v="11"/>
    <s v="800006"/>
    <s v=""/>
    <s v="داراییهای جاری"/>
    <s v="1"/>
    <x v="5"/>
    <x v="5"/>
    <s v="موجودی کالا"/>
    <s v="15921"/>
    <s v="انبار روباز اسکلت فلزی"/>
    <s v="800006"/>
    <s v=""/>
    <s v=""/>
    <s v=""/>
  </r>
  <r>
    <n v="177504"/>
    <n v="1327"/>
    <x v="103"/>
    <s v="1401/08/03"/>
    <s v="مهندسی پایاصنعت تیران-بابت خرید STAIRطی فاکتور INV #178-Adish-typeB"/>
    <n v="4337233"/>
    <n v="0"/>
    <n v="4337233"/>
    <n v="49"/>
    <n v="11"/>
    <s v="800006"/>
    <s v=""/>
    <s v="داراییهای جاری"/>
    <s v="1"/>
    <x v="5"/>
    <x v="5"/>
    <s v="موجودی کالا"/>
    <s v="15921"/>
    <s v="انبار روباز اسکلت فلزی"/>
    <s v="800006"/>
    <s v=""/>
    <s v=""/>
    <s v=""/>
  </r>
  <r>
    <n v="177505"/>
    <n v="1327"/>
    <x v="103"/>
    <s v="1401/08/03"/>
    <s v="مهندسی پایاصنعت تیران-بابت خرید STAIRطی فاکتور INV #178-Adish-typeB"/>
    <n v="4337233"/>
    <n v="0"/>
    <n v="4337233"/>
    <n v="49"/>
    <n v="11"/>
    <s v="800006"/>
    <s v=""/>
    <s v="داراییهای جاری"/>
    <s v="1"/>
    <x v="5"/>
    <x v="5"/>
    <s v="موجودی کالا"/>
    <s v="15921"/>
    <s v="انبار روباز اسکلت فلزی"/>
    <s v="800006"/>
    <s v=""/>
    <s v=""/>
    <s v=""/>
  </r>
  <r>
    <n v="177506"/>
    <n v="1327"/>
    <x v="103"/>
    <s v="1401/08/03"/>
    <s v="مهندسی پایاصنعت تیران-بابت خرید STAIRطی فاکتور INV #178-Adish-typeB"/>
    <n v="4337233"/>
    <n v="0"/>
    <n v="4337233"/>
    <n v="49"/>
    <n v="11"/>
    <s v="800006"/>
    <s v=""/>
    <s v="داراییهای جاری"/>
    <s v="1"/>
    <x v="5"/>
    <x v="5"/>
    <s v="موجودی کالا"/>
    <s v="15921"/>
    <s v="انبار روباز اسکلت فلزی"/>
    <s v="800006"/>
    <s v=""/>
    <s v=""/>
    <s v=""/>
  </r>
  <r>
    <n v="177507"/>
    <n v="1327"/>
    <x v="103"/>
    <s v="1401/08/03"/>
    <s v="مهندسی پایاصنعت تیران-بابت خرید STAIRطی فاکتور INV #178-Adish-typeB"/>
    <n v="4337233"/>
    <n v="0"/>
    <n v="4337233"/>
    <n v="49"/>
    <n v="11"/>
    <s v="800006"/>
    <s v=""/>
    <s v="داراییهای جاری"/>
    <s v="1"/>
    <x v="5"/>
    <x v="5"/>
    <s v="موجودی کالا"/>
    <s v="15921"/>
    <s v="انبار روباز اسکلت فلزی"/>
    <s v="800006"/>
    <s v=""/>
    <s v=""/>
    <s v=""/>
  </r>
  <r>
    <n v="177508"/>
    <n v="1327"/>
    <x v="103"/>
    <s v="1401/08/03"/>
    <s v="مهندسی پایاصنعت تیران-بابت خرید BEAMطی فاکتور INV #178-Adish-typeB"/>
    <n v="4337233"/>
    <n v="0"/>
    <n v="4337233"/>
    <n v="49"/>
    <n v="11"/>
    <s v="800006"/>
    <s v=""/>
    <s v="داراییهای جاری"/>
    <s v="1"/>
    <x v="5"/>
    <x v="5"/>
    <s v="موجودی کالا"/>
    <s v="15921"/>
    <s v="انبار روباز اسکلت فلزی"/>
    <s v="800006"/>
    <s v=""/>
    <s v=""/>
    <s v=""/>
  </r>
  <r>
    <n v="177509"/>
    <n v="1327"/>
    <x v="103"/>
    <s v="1401/08/03"/>
    <s v="مهندسی پایاصنعت تیران-بابت خرید HORIZONT L100*1طی فاکتور INV #178-Adish-typeB"/>
    <n v="4337233"/>
    <n v="0"/>
    <n v="4337233"/>
    <n v="49"/>
    <n v="11"/>
    <s v="800006"/>
    <s v=""/>
    <s v="داراییهای جاری"/>
    <s v="1"/>
    <x v="5"/>
    <x v="5"/>
    <s v="موجودی کالا"/>
    <s v="15921"/>
    <s v="انبار روباز اسکلت فلزی"/>
    <s v="800006"/>
    <s v=""/>
    <s v=""/>
    <s v=""/>
  </r>
  <r>
    <n v="177510"/>
    <n v="1327"/>
    <x v="103"/>
    <s v="1401/08/03"/>
    <s v="مهندسی پایاصنعت تیران-بابت خرید VERTICAL BRACINGطی فاکتور INV #178-Adish-typeB"/>
    <n v="4337233"/>
    <n v="0"/>
    <n v="4337233"/>
    <n v="49"/>
    <n v="11"/>
    <s v="800006"/>
    <s v=""/>
    <s v="داراییهای جاری"/>
    <s v="1"/>
    <x v="5"/>
    <x v="5"/>
    <s v="موجودی کالا"/>
    <s v="15921"/>
    <s v="انبار روباز اسکلت فلزی"/>
    <s v="800006"/>
    <s v=""/>
    <s v=""/>
    <s v=""/>
  </r>
  <r>
    <n v="177511"/>
    <n v="1327"/>
    <x v="103"/>
    <s v="1401/08/03"/>
    <s v="مهندسی پایاصنعت تیران-بابت خرید BEAMطی فاکتور INV #178-Adish-typeB"/>
    <n v="4337233"/>
    <n v="0"/>
    <n v="4337233"/>
    <n v="49"/>
    <n v="11"/>
    <s v="800006"/>
    <s v=""/>
    <s v="داراییهای جاری"/>
    <s v="1"/>
    <x v="5"/>
    <x v="5"/>
    <s v="موجودی کالا"/>
    <s v="15921"/>
    <s v="انبار روباز اسکلت فلزی"/>
    <s v="800006"/>
    <s v=""/>
    <s v=""/>
    <s v=""/>
  </r>
  <r>
    <n v="177512"/>
    <n v="1327"/>
    <x v="103"/>
    <s v="1401/08/03"/>
    <s v="مهندسی پایاصنعت تیران-بابت خرید BEAMطی فاکتور INV #178-Adish-typeB"/>
    <n v="4337233"/>
    <n v="0"/>
    <n v="4337233"/>
    <n v="49"/>
    <n v="11"/>
    <s v="800006"/>
    <s v=""/>
    <s v="داراییهای جاری"/>
    <s v="1"/>
    <x v="5"/>
    <x v="5"/>
    <s v="موجودی کالا"/>
    <s v="15921"/>
    <s v="انبار روباز اسکلت فلزی"/>
    <s v="800006"/>
    <s v=""/>
    <s v=""/>
    <s v=""/>
  </r>
  <r>
    <n v="177513"/>
    <n v="1327"/>
    <x v="103"/>
    <s v="1401/08/03"/>
    <s v="مهندسی پایاصنعت تیران-بابت خرید GRATINGطی فاکتور INV #178-Adish-typeB"/>
    <n v="4337233"/>
    <n v="0"/>
    <n v="4337233"/>
    <n v="49"/>
    <n v="11"/>
    <s v="800006"/>
    <s v=""/>
    <s v="داراییهای جاری"/>
    <s v="1"/>
    <x v="5"/>
    <x v="5"/>
    <s v="موجودی کالا"/>
    <s v="15921"/>
    <s v="انبار روباز اسکلت فلزی"/>
    <s v="800006"/>
    <s v=""/>
    <s v=""/>
    <s v=""/>
  </r>
  <r>
    <n v="177514"/>
    <n v="1327"/>
    <x v="103"/>
    <s v="1401/08/03"/>
    <s v="مهندسی پایاصنعت تیران-بابت خرید GRATTINGطی فاکتور INV #178-Adish-typeB"/>
    <n v="4337233"/>
    <n v="0"/>
    <n v="4337233"/>
    <n v="49"/>
    <n v="11"/>
    <s v="800006"/>
    <s v=""/>
    <s v="داراییهای جاری"/>
    <s v="1"/>
    <x v="5"/>
    <x v="5"/>
    <s v="موجودی کالا"/>
    <s v="15921"/>
    <s v="انبار روباز اسکلت فلزی"/>
    <s v="800006"/>
    <s v=""/>
    <s v=""/>
    <s v=""/>
  </r>
  <r>
    <n v="177515"/>
    <n v="1327"/>
    <x v="103"/>
    <s v="1401/08/03"/>
    <s v="مهندسی پایاصنعت تیران-بابت خرید BEAMطی فاکتور INV #178-Adish-typeB"/>
    <n v="4337233"/>
    <n v="0"/>
    <n v="4337233"/>
    <n v="49"/>
    <n v="11"/>
    <s v="800006"/>
    <s v=""/>
    <s v="داراییهای جاری"/>
    <s v="1"/>
    <x v="5"/>
    <x v="5"/>
    <s v="موجودی کالا"/>
    <s v="15921"/>
    <s v="انبار روباز اسکلت فلزی"/>
    <s v="800006"/>
    <s v=""/>
    <s v=""/>
    <s v=""/>
  </r>
  <r>
    <n v="177516"/>
    <n v="1327"/>
    <x v="103"/>
    <s v="1401/08/03"/>
    <s v="مهندسی پایاصنعت تیران-بابت خرید SPLICEطی فاکتور INV #178-Adish-typeB"/>
    <n v="4337233"/>
    <n v="0"/>
    <n v="4337233"/>
    <n v="49"/>
    <n v="11"/>
    <s v="800006"/>
    <s v=""/>
    <s v="داراییهای جاری"/>
    <s v="1"/>
    <x v="5"/>
    <x v="5"/>
    <s v="موجودی کالا"/>
    <s v="15921"/>
    <s v="انبار روباز اسکلت فلزی"/>
    <s v="800006"/>
    <s v=""/>
    <s v=""/>
    <s v=""/>
  </r>
  <r>
    <n v="177517"/>
    <n v="1327"/>
    <x v="103"/>
    <s v="1401/08/03"/>
    <s v="مهندسی پایاصنعت تیران-بابت خرید SPLICEطی فاکتور INV #178-Adish-typeB"/>
    <n v="4337233"/>
    <n v="0"/>
    <n v="4337233"/>
    <n v="49"/>
    <n v="11"/>
    <s v="800006"/>
    <s v=""/>
    <s v="داراییهای جاری"/>
    <s v="1"/>
    <x v="5"/>
    <x v="5"/>
    <s v="موجودی کالا"/>
    <s v="15921"/>
    <s v="انبار روباز اسکلت فلزی"/>
    <s v="800006"/>
    <s v=""/>
    <s v=""/>
    <s v=""/>
  </r>
  <r>
    <n v="177518"/>
    <n v="1327"/>
    <x v="103"/>
    <s v="1401/08/03"/>
    <s v="مهندسی پایاصنعت تیران-بابت خرید SUPPORTطی فاکتور INV #178-Adish-typeB"/>
    <n v="4337233"/>
    <n v="0"/>
    <n v="4337233"/>
    <n v="49"/>
    <n v="11"/>
    <s v="800006"/>
    <s v=""/>
    <s v="داراییهای جاری"/>
    <s v="1"/>
    <x v="5"/>
    <x v="5"/>
    <s v="موجودی کالا"/>
    <s v="15921"/>
    <s v="انبار روباز اسکلت فلزی"/>
    <s v="800006"/>
    <s v=""/>
    <s v=""/>
    <s v=""/>
  </r>
  <r>
    <n v="177519"/>
    <n v="1327"/>
    <x v="103"/>
    <s v="1401/08/03"/>
    <s v="مهندسی پایاصنعت تیران-بابت خرید STAIRطی فاکتور INV #178-Adish-typeB"/>
    <n v="4337233"/>
    <n v="0"/>
    <n v="4337233"/>
    <n v="49"/>
    <n v="11"/>
    <s v="800006"/>
    <s v=""/>
    <s v="داراییهای جاری"/>
    <s v="1"/>
    <x v="5"/>
    <x v="5"/>
    <s v="موجودی کالا"/>
    <s v="15921"/>
    <s v="انبار روباز اسکلت فلزی"/>
    <s v="800006"/>
    <s v=""/>
    <s v=""/>
    <s v=""/>
  </r>
  <r>
    <n v="177520"/>
    <n v="1327"/>
    <x v="103"/>
    <s v="1401/08/03"/>
    <s v="مهندسی پایاصنعت تیران-بابت خرید STAIRطی فاکتور INV #178-Adish-typeB"/>
    <n v="4337233"/>
    <n v="0"/>
    <n v="4337233"/>
    <n v="49"/>
    <n v="11"/>
    <s v="800006"/>
    <s v=""/>
    <s v="داراییهای جاری"/>
    <s v="1"/>
    <x v="5"/>
    <x v="5"/>
    <s v="موجودی کالا"/>
    <s v="15921"/>
    <s v="انبار روباز اسکلت فلزی"/>
    <s v="800006"/>
    <s v=""/>
    <s v=""/>
    <s v=""/>
  </r>
  <r>
    <n v="177521"/>
    <n v="1327"/>
    <x v="103"/>
    <s v="1401/08/03"/>
    <s v="مهندسی پایاصنعت تیران-بابت خرید GRATTINGطی فاکتور INV #178-Adish-typeB"/>
    <n v="4337233"/>
    <n v="0"/>
    <n v="4337233"/>
    <n v="49"/>
    <n v="11"/>
    <s v="800006"/>
    <s v=""/>
    <s v="داراییهای جاری"/>
    <s v="1"/>
    <x v="5"/>
    <x v="5"/>
    <s v="موجودی کالا"/>
    <s v="15921"/>
    <s v="انبار روباز اسکلت فلزی"/>
    <s v="800006"/>
    <s v=""/>
    <s v=""/>
    <s v=""/>
  </r>
  <r>
    <n v="177522"/>
    <n v="1327"/>
    <x v="103"/>
    <s v="1401/08/03"/>
    <s v="مهندسی پایاصنعت تیران-بابت خرید GRATTINGطی فاکتور INV #178-Adish-typeB"/>
    <n v="4337233"/>
    <n v="0"/>
    <n v="4337233"/>
    <n v="49"/>
    <n v="11"/>
    <s v="800006"/>
    <s v=""/>
    <s v="داراییهای جاری"/>
    <s v="1"/>
    <x v="5"/>
    <x v="5"/>
    <s v="موجودی کالا"/>
    <s v="15921"/>
    <s v="انبار روباز اسکلت فلزی"/>
    <s v="800006"/>
    <s v=""/>
    <s v=""/>
    <s v=""/>
  </r>
  <r>
    <n v="178173"/>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74"/>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75"/>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76"/>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77"/>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78"/>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79"/>
    <n v="1328"/>
    <x v="104"/>
    <s v="1401/08/03"/>
    <s v="مهندسی پایاصنعت تیران-بابت خرید BEAMطی فاکتور INV #177-Adish-typeB"/>
    <n v="6572586"/>
    <n v="0"/>
    <n v="6572586"/>
    <n v="49"/>
    <n v="11"/>
    <s v="800006"/>
    <s v=""/>
    <s v="داراییهای جاری"/>
    <s v="1"/>
    <x v="5"/>
    <x v="5"/>
    <s v="موجودی کالا"/>
    <s v="15921"/>
    <s v="انبار روباز اسکلت فلزی"/>
    <s v="800006"/>
    <s v=""/>
    <s v=""/>
    <s v=""/>
  </r>
  <r>
    <n v="178180"/>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81"/>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82"/>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83"/>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84"/>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85"/>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86"/>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87"/>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88"/>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89"/>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90"/>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91"/>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92"/>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93"/>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94"/>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95"/>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96"/>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97"/>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98"/>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99"/>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200"/>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201"/>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202"/>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203"/>
    <n v="1328"/>
    <x v="104"/>
    <s v="1401/08/03"/>
    <s v="مهندسی پایاصنعت تیران-بابت خرید Pipeطی فاکتور INV #177-Adish-typeB"/>
    <n v="6572586"/>
    <n v="0"/>
    <n v="6572586"/>
    <n v="49"/>
    <n v="11"/>
    <s v="800006"/>
    <s v=""/>
    <s v="داراییهای جاری"/>
    <s v="1"/>
    <x v="5"/>
    <x v="5"/>
    <s v="موجودی کالا"/>
    <s v="15921"/>
    <s v="انبار روباز اسکلت فلزی"/>
    <s v="800006"/>
    <s v=""/>
    <s v=""/>
    <s v=""/>
  </r>
  <r>
    <n v="178204"/>
    <n v="1328"/>
    <x v="104"/>
    <s v="1401/08/03"/>
    <s v="مهندسی پایاصنعت تیران-بابت خرید BEAMطی فاکتور INV #177-Adish-typeB"/>
    <n v="6572586"/>
    <n v="0"/>
    <n v="6572586"/>
    <n v="49"/>
    <n v="11"/>
    <s v="800006"/>
    <s v=""/>
    <s v="داراییهای جاری"/>
    <s v="1"/>
    <x v="5"/>
    <x v="5"/>
    <s v="موجودی کالا"/>
    <s v="15921"/>
    <s v="انبار روباز اسکلت فلزی"/>
    <s v="800006"/>
    <s v=""/>
    <s v=""/>
    <s v=""/>
  </r>
  <r>
    <n v="178205"/>
    <n v="1328"/>
    <x v="104"/>
    <s v="1401/08/03"/>
    <s v="مهندسی پایاصنعت تیران-بابت خرید Pipeطی فاکتور INV #177-Adish-typeB"/>
    <n v="6572586"/>
    <n v="0"/>
    <n v="6572586"/>
    <n v="49"/>
    <n v="11"/>
    <s v="800006"/>
    <s v=""/>
    <s v="داراییهای جاری"/>
    <s v="1"/>
    <x v="5"/>
    <x v="5"/>
    <s v="موجودی کالا"/>
    <s v="15921"/>
    <s v="انبار روباز اسکلت فلزی"/>
    <s v="800006"/>
    <s v=""/>
    <s v=""/>
    <s v=""/>
  </r>
  <r>
    <n v="178206"/>
    <n v="1328"/>
    <x v="104"/>
    <s v="1401/08/03"/>
    <s v="مهندسی پایاصنعت تیران-بابت خرید BEAMطی فاکتور INV #177-Adish-typeB"/>
    <n v="6572586"/>
    <n v="0"/>
    <n v="6572586"/>
    <n v="49"/>
    <n v="11"/>
    <s v="800006"/>
    <s v=""/>
    <s v="داراییهای جاری"/>
    <s v="1"/>
    <x v="5"/>
    <x v="5"/>
    <s v="موجودی کالا"/>
    <s v="15921"/>
    <s v="انبار روباز اسکلت فلزی"/>
    <s v="800006"/>
    <s v=""/>
    <s v=""/>
    <s v=""/>
  </r>
  <r>
    <n v="178207"/>
    <n v="1328"/>
    <x v="104"/>
    <s v="1401/08/03"/>
    <s v="مهندسی پایاصنعت تیران-بابت خرید HANDRAILطی فاکتور INV #177-Adish-typeB"/>
    <n v="6572586"/>
    <n v="0"/>
    <n v="6572586"/>
    <n v="49"/>
    <n v="11"/>
    <s v="800006"/>
    <s v=""/>
    <s v="داراییهای جاری"/>
    <s v="1"/>
    <x v="5"/>
    <x v="5"/>
    <s v="موجودی کالا"/>
    <s v="15921"/>
    <s v="انبار روباز اسکلت فلزی"/>
    <s v="800006"/>
    <s v=""/>
    <s v=""/>
    <s v=""/>
  </r>
  <r>
    <n v="178208"/>
    <n v="1328"/>
    <x v="104"/>
    <s v="1401/08/03"/>
    <s v="مهندسی پایاصنعت تیران-بابت خرید HANDRAILطی فاکتور INV #177-Adish-typeB"/>
    <n v="6572586"/>
    <n v="0"/>
    <n v="6572586"/>
    <n v="49"/>
    <n v="11"/>
    <s v="800006"/>
    <s v=""/>
    <s v="داراییهای جاری"/>
    <s v="1"/>
    <x v="5"/>
    <x v="5"/>
    <s v="موجودی کالا"/>
    <s v="15921"/>
    <s v="انبار روباز اسکلت فلزی"/>
    <s v="800006"/>
    <s v=""/>
    <s v=""/>
    <s v=""/>
  </r>
  <r>
    <n v="178209"/>
    <n v="1328"/>
    <x v="104"/>
    <s v="1401/08/03"/>
    <s v="مهندسی پایاصنعت تیران-بابت خرید HANDRAILطی فاکتور INV #177-Adish-typeB"/>
    <n v="6572586"/>
    <n v="0"/>
    <n v="6572586"/>
    <n v="49"/>
    <n v="11"/>
    <s v="800006"/>
    <s v=""/>
    <s v="داراییهای جاری"/>
    <s v="1"/>
    <x v="5"/>
    <x v="5"/>
    <s v="موجودی کالا"/>
    <s v="15921"/>
    <s v="انبار روباز اسکلت فلزی"/>
    <s v="800006"/>
    <s v=""/>
    <s v=""/>
    <s v=""/>
  </r>
  <r>
    <n v="178210"/>
    <n v="1328"/>
    <x v="104"/>
    <s v="1401/08/03"/>
    <s v="مهندسی پایاصنعت تیران-بابت خرید BRACKETطی فاکتور INV #177-Adish-typeB"/>
    <n v="6572586"/>
    <n v="0"/>
    <n v="6572586"/>
    <n v="49"/>
    <n v="11"/>
    <s v="800006"/>
    <s v=""/>
    <s v="داراییهای جاری"/>
    <s v="1"/>
    <x v="5"/>
    <x v="5"/>
    <s v="موجودی کالا"/>
    <s v="15921"/>
    <s v="انبار روباز اسکلت فلزی"/>
    <s v="800006"/>
    <s v=""/>
    <s v=""/>
    <s v=""/>
  </r>
  <r>
    <n v="178211"/>
    <n v="1328"/>
    <x v="104"/>
    <s v="1401/08/03"/>
    <s v="مهندسی پایاصنعت تیران-بابت خرید LADDERطی فاکتور INV #177-Adish-typeB"/>
    <n v="6572586"/>
    <n v="0"/>
    <n v="6572586"/>
    <n v="49"/>
    <n v="11"/>
    <s v="800006"/>
    <s v=""/>
    <s v="داراییهای جاری"/>
    <s v="1"/>
    <x v="5"/>
    <x v="5"/>
    <s v="موجودی کالا"/>
    <s v="15921"/>
    <s v="انبار روباز اسکلت فلزی"/>
    <s v="800006"/>
    <s v=""/>
    <s v=""/>
    <s v=""/>
  </r>
  <r>
    <n v="178212"/>
    <n v="1328"/>
    <x v="104"/>
    <s v="1401/08/03"/>
    <s v="مهندسی پایاصنعت تیران-بابت خرید RAILINGطی فاکتور INV #177-Adish-typeB"/>
    <n v="6572586"/>
    <n v="0"/>
    <n v="6572586"/>
    <n v="49"/>
    <n v="11"/>
    <s v="800006"/>
    <s v=""/>
    <s v="داراییهای جاری"/>
    <s v="1"/>
    <x v="5"/>
    <x v="5"/>
    <s v="موجودی کالا"/>
    <s v="15921"/>
    <s v="انبار روباز اسکلت فلزی"/>
    <s v="800006"/>
    <s v=""/>
    <s v=""/>
    <s v=""/>
  </r>
  <r>
    <n v="178213"/>
    <n v="1328"/>
    <x v="104"/>
    <s v="1401/08/03"/>
    <s v="مهندسی پایاصنعت تیران-بابت خرید RAILINGطی فاکتور INV #177-Adish-typeB"/>
    <n v="6572586"/>
    <n v="0"/>
    <n v="6572586"/>
    <n v="49"/>
    <n v="11"/>
    <s v="800006"/>
    <s v=""/>
    <s v="داراییهای جاری"/>
    <s v="1"/>
    <x v="5"/>
    <x v="5"/>
    <s v="موجودی کالا"/>
    <s v="15921"/>
    <s v="انبار روباز اسکلت فلزی"/>
    <s v="800006"/>
    <s v=""/>
    <s v=""/>
    <s v=""/>
  </r>
  <r>
    <n v="178214"/>
    <n v="1328"/>
    <x v="104"/>
    <s v="1401/08/03"/>
    <s v="مهندسی پایاصنعت تیران-بابت خرید RAILINGطی فاکتور INV #177-Adish-typeB"/>
    <n v="6572586"/>
    <n v="0"/>
    <n v="6572586"/>
    <n v="49"/>
    <n v="11"/>
    <s v="800006"/>
    <s v=""/>
    <s v="داراییهای جاری"/>
    <s v="1"/>
    <x v="5"/>
    <x v="5"/>
    <s v="موجودی کالا"/>
    <s v="15921"/>
    <s v="انبار روباز اسکلت فلزی"/>
    <s v="800006"/>
    <s v=""/>
    <s v=""/>
    <s v=""/>
  </r>
  <r>
    <n v="178215"/>
    <n v="1328"/>
    <x v="104"/>
    <s v="1401/08/03"/>
    <s v="مهندسی پایاصنعت تیران-بابت خرید COLUMNطی فاکتور INV #177-Adish-typeB"/>
    <n v="6572586"/>
    <n v="0"/>
    <n v="6572586"/>
    <n v="49"/>
    <n v="11"/>
    <s v="800006"/>
    <s v=""/>
    <s v="داراییهای جاری"/>
    <s v="1"/>
    <x v="5"/>
    <x v="5"/>
    <s v="موجودی کالا"/>
    <s v="15921"/>
    <s v="انبار روباز اسکلت فلزی"/>
    <s v="800006"/>
    <s v=""/>
    <s v=""/>
    <s v=""/>
  </r>
  <r>
    <n v="178216"/>
    <n v="1328"/>
    <x v="104"/>
    <s v="1401/08/03"/>
    <s v="مهندسی پایاصنعت تیران-بابت خرید STAIRطی فاکتور INV #177-Adish-typeB"/>
    <n v="6572586"/>
    <n v="0"/>
    <n v="6572586"/>
    <n v="49"/>
    <n v="11"/>
    <s v="800006"/>
    <s v=""/>
    <s v="داراییهای جاری"/>
    <s v="1"/>
    <x v="5"/>
    <x v="5"/>
    <s v="موجودی کالا"/>
    <s v="15921"/>
    <s v="انبار روباز اسکلت فلزی"/>
    <s v="800006"/>
    <s v=""/>
    <s v=""/>
    <s v=""/>
  </r>
  <r>
    <n v="178217"/>
    <n v="1328"/>
    <x v="104"/>
    <s v="1401/08/03"/>
    <s v="مهندسی پایاصنعت تیران-بابت خرید STAIRطی فاکتور INV #177-Adish-typeB"/>
    <n v="6572586"/>
    <n v="0"/>
    <n v="6572586"/>
    <n v="49"/>
    <n v="11"/>
    <s v="800006"/>
    <s v=""/>
    <s v="داراییهای جاری"/>
    <s v="1"/>
    <x v="5"/>
    <x v="5"/>
    <s v="موجودی کالا"/>
    <s v="15921"/>
    <s v="انبار روباز اسکلت فلزی"/>
    <s v="800006"/>
    <s v=""/>
    <s v=""/>
    <s v=""/>
  </r>
  <r>
    <n v="178218"/>
    <n v="1328"/>
    <x v="104"/>
    <s v="1401/08/03"/>
    <s v="مهندسی پایاصنعت تیران-بابت خرید STAIRطی فاکتور INV #177-Adish-typeB"/>
    <n v="6572586"/>
    <n v="0"/>
    <n v="6572586"/>
    <n v="49"/>
    <n v="11"/>
    <s v="800006"/>
    <s v=""/>
    <s v="داراییهای جاری"/>
    <s v="1"/>
    <x v="5"/>
    <x v="5"/>
    <s v="موجودی کالا"/>
    <s v="15921"/>
    <s v="انبار روباز اسکلت فلزی"/>
    <s v="800006"/>
    <s v=""/>
    <s v=""/>
    <s v=""/>
  </r>
  <r>
    <n v="178219"/>
    <n v="1328"/>
    <x v="104"/>
    <s v="1401/08/03"/>
    <s v="مهندسی پایاصنعت تیران-بابت خرید STAIRطی فاکتور INV #177-Adish-typeB"/>
    <n v="6572586"/>
    <n v="0"/>
    <n v="6572586"/>
    <n v="49"/>
    <n v="11"/>
    <s v="800006"/>
    <s v=""/>
    <s v="داراییهای جاری"/>
    <s v="1"/>
    <x v="5"/>
    <x v="5"/>
    <s v="موجودی کالا"/>
    <s v="15921"/>
    <s v="انبار روباز اسکلت فلزی"/>
    <s v="800006"/>
    <s v=""/>
    <s v=""/>
    <s v=""/>
  </r>
  <r>
    <n v="178220"/>
    <n v="1328"/>
    <x v="104"/>
    <s v="1401/08/03"/>
    <s v="مهندسی پایاصنعت تیران-بابت خرید STAIRطی فاکتور INV #177-Adish-typeB"/>
    <n v="6572586"/>
    <n v="0"/>
    <n v="6572586"/>
    <n v="49"/>
    <n v="11"/>
    <s v="800006"/>
    <s v=""/>
    <s v="داراییهای جاری"/>
    <s v="1"/>
    <x v="5"/>
    <x v="5"/>
    <s v="موجودی کالا"/>
    <s v="15921"/>
    <s v="انبار روباز اسکلت فلزی"/>
    <s v="800006"/>
    <s v=""/>
    <s v=""/>
    <s v=""/>
  </r>
  <r>
    <n v="178221"/>
    <n v="1328"/>
    <x v="104"/>
    <s v="1401/08/03"/>
    <s v="مهندسی پایاصنعت تیران-بابت خرید STAIRطی فاکتور INV #177-Adish-typeB"/>
    <n v="6572586"/>
    <n v="0"/>
    <n v="6572586"/>
    <n v="49"/>
    <n v="11"/>
    <s v="800006"/>
    <s v=""/>
    <s v="داراییهای جاری"/>
    <s v="1"/>
    <x v="5"/>
    <x v="5"/>
    <s v="موجودی کالا"/>
    <s v="15921"/>
    <s v="انبار روباز اسکلت فلزی"/>
    <s v="800006"/>
    <s v=""/>
    <s v=""/>
    <s v=""/>
  </r>
  <r>
    <n v="178222"/>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223"/>
    <n v="1328"/>
    <x v="104"/>
    <s v="1401/08/03"/>
    <s v="مهندسی پایاصنعت تیران-بابت خرید BEAMطی فاکتور INV #177-Adish-typeB"/>
    <n v="6572586"/>
    <n v="0"/>
    <n v="6572586"/>
    <n v="49"/>
    <n v="11"/>
    <s v="800006"/>
    <s v=""/>
    <s v="داراییهای جاری"/>
    <s v="1"/>
    <x v="5"/>
    <x v="5"/>
    <s v="موجودی کالا"/>
    <s v="15921"/>
    <s v="انبار روباز اسکلت فلزی"/>
    <s v="800006"/>
    <s v=""/>
    <s v=""/>
    <s v=""/>
  </r>
  <r>
    <n v="178224"/>
    <n v="1328"/>
    <x v="104"/>
    <s v="1401/08/03"/>
    <s v="مهندسی پایاصنعت تیران-بابت خرید BEAMطی فاکتور INV #177-Adish-typeB"/>
    <n v="6572586"/>
    <n v="0"/>
    <n v="6572586"/>
    <n v="49"/>
    <n v="11"/>
    <s v="800006"/>
    <s v=""/>
    <s v="داراییهای جاری"/>
    <s v="1"/>
    <x v="5"/>
    <x v="5"/>
    <s v="موجودی کالا"/>
    <s v="15921"/>
    <s v="انبار روباز اسکلت فلزی"/>
    <s v="800006"/>
    <s v=""/>
    <s v=""/>
    <s v=""/>
  </r>
  <r>
    <n v="178225"/>
    <n v="1328"/>
    <x v="104"/>
    <s v="1401/08/03"/>
    <s v="مهندسی پایاصنعت تیران-بابت خرید BEAMطی فاکتور INV #177-Adish-typeB"/>
    <n v="6572586"/>
    <n v="0"/>
    <n v="6572586"/>
    <n v="49"/>
    <n v="11"/>
    <s v="800006"/>
    <s v=""/>
    <s v="داراییهای جاری"/>
    <s v="1"/>
    <x v="5"/>
    <x v="5"/>
    <s v="موجودی کالا"/>
    <s v="15921"/>
    <s v="انبار روباز اسکلت فلزی"/>
    <s v="800006"/>
    <s v=""/>
    <s v=""/>
    <s v=""/>
  </r>
  <r>
    <n v="178226"/>
    <n v="1328"/>
    <x v="104"/>
    <s v="1401/08/03"/>
    <s v="مهندسی پایاصنعت تیران-بابت خرید BEAMطی فاکتور INV #177-Adish-typeB"/>
    <n v="6572586"/>
    <n v="0"/>
    <n v="6572586"/>
    <n v="49"/>
    <n v="11"/>
    <s v="800006"/>
    <s v=""/>
    <s v="داراییهای جاری"/>
    <s v="1"/>
    <x v="5"/>
    <x v="5"/>
    <s v="موجودی کالا"/>
    <s v="15921"/>
    <s v="انبار روباز اسکلت فلزی"/>
    <s v="800006"/>
    <s v=""/>
    <s v=""/>
    <s v=""/>
  </r>
  <r>
    <n v="178227"/>
    <n v="1328"/>
    <x v="104"/>
    <s v="1401/08/03"/>
    <s v="مهندسی پایاصنعت تیران-بابت خرید BEAMطی فاکتور INV #177-Adish-typeB"/>
    <n v="6572586"/>
    <n v="0"/>
    <n v="6572586"/>
    <n v="49"/>
    <n v="11"/>
    <s v="800006"/>
    <s v=""/>
    <s v="داراییهای جاری"/>
    <s v="1"/>
    <x v="5"/>
    <x v="5"/>
    <s v="موجودی کالا"/>
    <s v="15921"/>
    <s v="انبار روباز اسکلت فلزی"/>
    <s v="800006"/>
    <s v=""/>
    <s v=""/>
    <s v=""/>
  </r>
  <r>
    <n v="178228"/>
    <n v="1328"/>
    <x v="104"/>
    <s v="1401/08/03"/>
    <s v="مهندسی پایاصنعت تیران-بابت خرید HANDRAILطی فاکتور INV #177-Adish-typeB"/>
    <n v="6572586"/>
    <n v="0"/>
    <n v="6572586"/>
    <n v="49"/>
    <n v="11"/>
    <s v="800006"/>
    <s v=""/>
    <s v="داراییهای جاری"/>
    <s v="1"/>
    <x v="5"/>
    <x v="5"/>
    <s v="موجودی کالا"/>
    <s v="15921"/>
    <s v="انبار روباز اسکلت فلزی"/>
    <s v="800006"/>
    <s v=""/>
    <s v=""/>
    <s v=""/>
  </r>
  <r>
    <n v="178229"/>
    <n v="1328"/>
    <x v="104"/>
    <s v="1401/08/03"/>
    <s v="مهندسی پایاصنعت تیران-بابت خرید PLATEطی فاکتور INV #177-Adish-typeB"/>
    <n v="6572586"/>
    <n v="0"/>
    <n v="6572586"/>
    <n v="49"/>
    <n v="11"/>
    <s v="800006"/>
    <s v=""/>
    <s v="داراییهای جاری"/>
    <s v="1"/>
    <x v="5"/>
    <x v="5"/>
    <s v="موجودی کالا"/>
    <s v="15921"/>
    <s v="انبار روباز اسکلت فلزی"/>
    <s v="800006"/>
    <s v=""/>
    <s v=""/>
    <s v=""/>
  </r>
  <r>
    <n v="178230"/>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231"/>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232"/>
    <n v="1328"/>
    <x v="104"/>
    <s v="1401/08/03"/>
    <s v="مهندسی پایاصنعت تیران-بابت خرید VERTICAL  BRACINGطی فاکتور INV #177-Adish-typeB"/>
    <n v="6572586"/>
    <n v="0"/>
    <n v="6572586"/>
    <n v="49"/>
    <n v="11"/>
    <s v="800006"/>
    <s v=""/>
    <s v="داراییهای جاری"/>
    <s v="1"/>
    <x v="5"/>
    <x v="5"/>
    <s v="موجودی کالا"/>
    <s v="15921"/>
    <s v="انبار روباز اسکلت فلزی"/>
    <s v="800006"/>
    <s v=""/>
    <s v=""/>
    <s v=""/>
  </r>
  <r>
    <n v="178233"/>
    <n v="1328"/>
    <x v="104"/>
    <s v="1401/08/03"/>
    <s v="مهندسی پایاصنعت تیران-بابت خرید VERTICAL  BRACINGطی فاکتور INV #177-Adish-typeB"/>
    <n v="6572586"/>
    <n v="0"/>
    <n v="6572586"/>
    <n v="49"/>
    <n v="11"/>
    <s v="800006"/>
    <s v=""/>
    <s v="داراییهای جاری"/>
    <s v="1"/>
    <x v="5"/>
    <x v="5"/>
    <s v="موجودی کالا"/>
    <s v="15921"/>
    <s v="انبار روباز اسکلت فلزی"/>
    <s v="800006"/>
    <s v=""/>
    <s v=""/>
    <s v=""/>
  </r>
  <r>
    <n v="178234"/>
    <n v="1328"/>
    <x v="104"/>
    <s v="1401/08/03"/>
    <s v="مهندسی پایاصنعت تیران-بابت خرید VERTICAL  BRACINGطی فاکتور INV #177-Adish-typeB"/>
    <n v="6572586"/>
    <n v="0"/>
    <n v="6572586"/>
    <n v="49"/>
    <n v="11"/>
    <s v="800006"/>
    <s v=""/>
    <s v="داراییهای جاری"/>
    <s v="1"/>
    <x v="5"/>
    <x v="5"/>
    <s v="موجودی کالا"/>
    <s v="15921"/>
    <s v="انبار روباز اسکلت فلزی"/>
    <s v="800006"/>
    <s v=""/>
    <s v=""/>
    <s v=""/>
  </r>
  <r>
    <n v="178235"/>
    <n v="1328"/>
    <x v="104"/>
    <s v="1401/08/03"/>
    <s v="مهندسی پایاصنعت تیران-بابت خرید BEAMطی فاکتور INV #177-Adish-typeB"/>
    <n v="6572586"/>
    <n v="0"/>
    <n v="6572586"/>
    <n v="49"/>
    <n v="11"/>
    <s v="800006"/>
    <s v=""/>
    <s v="داراییهای جاری"/>
    <s v="1"/>
    <x v="5"/>
    <x v="5"/>
    <s v="موجودی کالا"/>
    <s v="15921"/>
    <s v="انبار روباز اسکلت فلزی"/>
    <s v="800006"/>
    <s v=""/>
    <s v=""/>
    <s v=""/>
  </r>
  <r>
    <n v="178236"/>
    <n v="1328"/>
    <x v="104"/>
    <s v="1401/08/03"/>
    <s v="مهندسی پایاصنعت تیران-بابت خرید VERTICAL BRACINGطی فاکتور INV #177-Adish-typeB"/>
    <n v="6572586"/>
    <n v="0"/>
    <n v="6572586"/>
    <n v="49"/>
    <n v="11"/>
    <s v="800006"/>
    <s v=""/>
    <s v="داراییهای جاری"/>
    <s v="1"/>
    <x v="5"/>
    <x v="5"/>
    <s v="موجودی کالا"/>
    <s v="15921"/>
    <s v="انبار روباز اسکلت فلزی"/>
    <s v="800006"/>
    <s v=""/>
    <s v=""/>
    <s v=""/>
  </r>
  <r>
    <n v="178237"/>
    <n v="1328"/>
    <x v="104"/>
    <s v="1401/08/03"/>
    <s v="مهندسی پایاصنعت تیران-بابت خرید BEAMطی فاکتور INV #177-Adish-typeB"/>
    <n v="6572586"/>
    <n v="0"/>
    <n v="6572586"/>
    <n v="49"/>
    <n v="11"/>
    <s v="800006"/>
    <s v=""/>
    <s v="داراییهای جاری"/>
    <s v="1"/>
    <x v="5"/>
    <x v="5"/>
    <s v="موجودی کالا"/>
    <s v="15921"/>
    <s v="انبار روباز اسکلت فلزی"/>
    <s v="800006"/>
    <s v=""/>
    <s v=""/>
    <s v=""/>
  </r>
  <r>
    <n v="178238"/>
    <n v="1328"/>
    <x v="104"/>
    <s v="1401/08/03"/>
    <s v="مهندسی پایاصنعت تیران-بابت خرید BEAMطی فاکتور INV #177-Adish-typeB"/>
    <n v="6572586"/>
    <n v="0"/>
    <n v="6572586"/>
    <n v="49"/>
    <n v="11"/>
    <s v="800006"/>
    <s v=""/>
    <s v="داراییهای جاری"/>
    <s v="1"/>
    <x v="5"/>
    <x v="5"/>
    <s v="موجودی کالا"/>
    <s v="15921"/>
    <s v="انبار روباز اسکلت فلزی"/>
    <s v="800006"/>
    <s v=""/>
    <s v=""/>
    <s v=""/>
  </r>
  <r>
    <n v="178239"/>
    <n v="1328"/>
    <x v="104"/>
    <s v="1401/08/03"/>
    <s v="مهندسی پایاصنعت تیران-بابت خرید VERTICAL  BRACINGطی فاکتور INV #177-Adish-typeB"/>
    <n v="6572586"/>
    <n v="0"/>
    <n v="6572586"/>
    <n v="49"/>
    <n v="11"/>
    <s v="800006"/>
    <s v=""/>
    <s v="داراییهای جاری"/>
    <s v="1"/>
    <x v="5"/>
    <x v="5"/>
    <s v="موجودی کالا"/>
    <s v="15921"/>
    <s v="انبار روباز اسکلت فلزی"/>
    <s v="800006"/>
    <s v=""/>
    <s v=""/>
    <s v=""/>
  </r>
  <r>
    <n v="178240"/>
    <n v="1328"/>
    <x v="104"/>
    <s v="1401/08/03"/>
    <s v="مهندسی پایاصنعت تیران-بابت خرید VERTICAL  BRACINGطی فاکتور INV #177-Adish-typeB"/>
    <n v="6572586"/>
    <n v="0"/>
    <n v="6572586"/>
    <n v="49"/>
    <n v="11"/>
    <s v="800006"/>
    <s v=""/>
    <s v="داراییهای جاری"/>
    <s v="1"/>
    <x v="5"/>
    <x v="5"/>
    <s v="موجودی کالا"/>
    <s v="15921"/>
    <s v="انبار روباز اسکلت فلزی"/>
    <s v="800006"/>
    <s v=""/>
    <s v=""/>
    <s v=""/>
  </r>
  <r>
    <n v="178241"/>
    <n v="1328"/>
    <x v="104"/>
    <s v="1401/08/03"/>
    <s v="مهندسی پایاصنعت تیران-بابت خرید VERTICAL  BRACINGطی فاکتور INV #177-Adish-typeB"/>
    <n v="6572586"/>
    <n v="0"/>
    <n v="6572586"/>
    <n v="49"/>
    <n v="11"/>
    <s v="800006"/>
    <s v=""/>
    <s v="داراییهای جاری"/>
    <s v="1"/>
    <x v="5"/>
    <x v="5"/>
    <s v="موجودی کالا"/>
    <s v="15921"/>
    <s v="انبار روباز اسکلت فلزی"/>
    <s v="800006"/>
    <s v=""/>
    <s v=""/>
    <s v=""/>
  </r>
  <r>
    <n v="178242"/>
    <n v="1328"/>
    <x v="104"/>
    <s v="1401/08/03"/>
    <s v="مهندسی پایاصنعت تیران-بابت خرید BEAMطی فاکتور INV #177-Adish-typeB"/>
    <n v="6572586"/>
    <n v="0"/>
    <n v="6572586"/>
    <n v="49"/>
    <n v="11"/>
    <s v="800006"/>
    <s v=""/>
    <s v="داراییهای جاری"/>
    <s v="1"/>
    <x v="5"/>
    <x v="5"/>
    <s v="موجودی کالا"/>
    <s v="15921"/>
    <s v="انبار روباز اسکلت فلزی"/>
    <s v="800006"/>
    <s v=""/>
    <s v=""/>
    <s v=""/>
  </r>
  <r>
    <n v="178243"/>
    <n v="1328"/>
    <x v="104"/>
    <s v="1401/08/03"/>
    <s v="مهندسی پایاصنعت تیران-بابت خرید COLUMNطی فاکتور INV #177-Adish-typeB"/>
    <n v="6572586"/>
    <n v="0"/>
    <n v="6572586"/>
    <n v="49"/>
    <n v="11"/>
    <s v="800006"/>
    <s v=""/>
    <s v="داراییهای جاری"/>
    <s v="1"/>
    <x v="5"/>
    <x v="5"/>
    <s v="موجودی کالا"/>
    <s v="15921"/>
    <s v="انبار روباز اسکلت فلزی"/>
    <s v="800006"/>
    <s v=""/>
    <s v=""/>
    <s v=""/>
  </r>
  <r>
    <n v="178244"/>
    <n v="1328"/>
    <x v="104"/>
    <s v="1401/08/03"/>
    <s v="مهندسی پایاصنعت تیران-بابت خرید HORIZONTAL BRACINGطی فاکتور INV #177-Adish-typeB"/>
    <n v="6572586"/>
    <n v="0"/>
    <n v="6572586"/>
    <n v="49"/>
    <n v="11"/>
    <s v="800006"/>
    <s v=""/>
    <s v="داراییهای جاری"/>
    <s v="1"/>
    <x v="5"/>
    <x v="5"/>
    <s v="موجودی کالا"/>
    <s v="15921"/>
    <s v="انبار روباز اسکلت فلزی"/>
    <s v="800006"/>
    <s v=""/>
    <s v=""/>
    <s v=""/>
  </r>
  <r>
    <n v="178245"/>
    <n v="1328"/>
    <x v="104"/>
    <s v="1401/08/03"/>
    <s v="مهندسی پایاصنعت تیران-بابت خرید HORIZONTAL BRACINGطی فاکتور INV #177-Adish-typeB"/>
    <n v="6572586"/>
    <n v="0"/>
    <n v="6572586"/>
    <n v="49"/>
    <n v="11"/>
    <s v="800006"/>
    <s v=""/>
    <s v="داراییهای جاری"/>
    <s v="1"/>
    <x v="5"/>
    <x v="5"/>
    <s v="موجودی کالا"/>
    <s v="15921"/>
    <s v="انبار روباز اسکلت فلزی"/>
    <s v="800006"/>
    <s v=""/>
    <s v=""/>
    <s v=""/>
  </r>
  <r>
    <n v="178246"/>
    <n v="1328"/>
    <x v="104"/>
    <s v="1401/08/03"/>
    <s v="مهندسی پایاصنعت تیران-بابت خرید HORIZONTAL BRACINGطی فاکتور INV #177-Adish-typeB"/>
    <n v="6572586"/>
    <n v="0"/>
    <n v="6572586"/>
    <n v="49"/>
    <n v="11"/>
    <s v="800006"/>
    <s v=""/>
    <s v="داراییهای جاری"/>
    <s v="1"/>
    <x v="5"/>
    <x v="5"/>
    <s v="موجودی کالا"/>
    <s v="15921"/>
    <s v="انبار روباز اسکلت فلزی"/>
    <s v="800006"/>
    <s v=""/>
    <s v=""/>
    <s v=""/>
  </r>
  <r>
    <n v="178247"/>
    <n v="1328"/>
    <x v="104"/>
    <s v="1401/08/03"/>
    <s v="مهندسی پایاصنعت تیران-بابت خرید HORIZONTAL BRACINGطی فاکتور INV #177-Adish-typeB"/>
    <n v="6572586"/>
    <n v="0"/>
    <n v="6572586"/>
    <n v="49"/>
    <n v="11"/>
    <s v="800006"/>
    <s v=""/>
    <s v="داراییهای جاری"/>
    <s v="1"/>
    <x v="5"/>
    <x v="5"/>
    <s v="موجودی کالا"/>
    <s v="15921"/>
    <s v="انبار روباز اسکلت فلزی"/>
    <s v="800006"/>
    <s v=""/>
    <s v=""/>
    <s v=""/>
  </r>
  <r>
    <n v="178248"/>
    <n v="1328"/>
    <x v="104"/>
    <s v="1401/08/03"/>
    <s v="مهندسی پایاصنعت تیران-بابت خرید HORIZONTAL BRACINGطی فاکتور INV #177-Adish-typeB"/>
    <n v="6572586"/>
    <n v="0"/>
    <n v="6572586"/>
    <n v="49"/>
    <n v="11"/>
    <s v="800006"/>
    <s v=""/>
    <s v="داراییهای جاری"/>
    <s v="1"/>
    <x v="5"/>
    <x v="5"/>
    <s v="موجودی کالا"/>
    <s v="15921"/>
    <s v="انبار روباز اسکلت فلزی"/>
    <s v="800006"/>
    <s v=""/>
    <s v=""/>
    <s v=""/>
  </r>
  <r>
    <n v="178249"/>
    <n v="1328"/>
    <x v="104"/>
    <s v="1401/08/03"/>
    <s v="مهندسی پایاصنعت تیران-بابت خرید HORIZONTAL BRACINGطی فاکتور INV #177-Adish-typeB"/>
    <n v="6572586"/>
    <n v="0"/>
    <n v="6572586"/>
    <n v="49"/>
    <n v="11"/>
    <s v="800006"/>
    <s v=""/>
    <s v="داراییهای جاری"/>
    <s v="1"/>
    <x v="5"/>
    <x v="5"/>
    <s v="موجودی کالا"/>
    <s v="15921"/>
    <s v="انبار روباز اسکلت فلزی"/>
    <s v="800006"/>
    <s v=""/>
    <s v=""/>
    <s v=""/>
  </r>
  <r>
    <n v="178250"/>
    <n v="1328"/>
    <x v="104"/>
    <s v="1401/08/03"/>
    <s v="مهندسی پایاصنعت تیران-بابت خرید HORIZONTAL BRACINGطی فاکتور INV #177-Adish-typeB"/>
    <n v="6572586"/>
    <n v="0"/>
    <n v="6572586"/>
    <n v="49"/>
    <n v="11"/>
    <s v="800006"/>
    <s v=""/>
    <s v="داراییهای جاری"/>
    <s v="1"/>
    <x v="5"/>
    <x v="5"/>
    <s v="موجودی کالا"/>
    <s v="15921"/>
    <s v="انبار روباز اسکلت فلزی"/>
    <s v="800006"/>
    <s v=""/>
    <s v=""/>
    <s v=""/>
  </r>
  <r>
    <n v="178251"/>
    <n v="1328"/>
    <x v="104"/>
    <s v="1401/08/03"/>
    <s v="مهندسی پایاصنعت تیران-بابت خرید HORIZONTAL BRACINGطی فاکتور INV #177-Adish-typeB"/>
    <n v="6572586"/>
    <n v="0"/>
    <n v="6572586"/>
    <n v="49"/>
    <n v="11"/>
    <s v="800006"/>
    <s v=""/>
    <s v="داراییهای جاری"/>
    <s v="1"/>
    <x v="5"/>
    <x v="5"/>
    <s v="موجودی کالا"/>
    <s v="15921"/>
    <s v="انبار روباز اسکلت فلزی"/>
    <s v="800006"/>
    <s v=""/>
    <s v=""/>
    <s v=""/>
  </r>
  <r>
    <n v="178252"/>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253"/>
    <n v="1328"/>
    <x v="104"/>
    <s v="1401/08/03"/>
    <s v="مهندسی پایاصنعت تیران-بابت خرید VERTICAL BRACINGطی فاکتور INV #177-Adish-typeB"/>
    <n v="6572586"/>
    <n v="0"/>
    <n v="6572586"/>
    <n v="49"/>
    <n v="11"/>
    <s v="800006"/>
    <s v=""/>
    <s v="داراییهای جاری"/>
    <s v="1"/>
    <x v="5"/>
    <x v="5"/>
    <s v="موجودی کالا"/>
    <s v="15921"/>
    <s v="انبار روباز اسکلت فلزی"/>
    <s v="800006"/>
    <s v=""/>
    <s v=""/>
    <s v=""/>
  </r>
  <r>
    <n v="178254"/>
    <n v="1328"/>
    <x v="104"/>
    <s v="1401/08/03"/>
    <s v="مهندسی پایاصنعت تیران-بابت خرید VERTICAL BRACINGطی فاکتور INV #177-Adish-typeB"/>
    <n v="6572586"/>
    <n v="0"/>
    <n v="6572586"/>
    <n v="49"/>
    <n v="11"/>
    <s v="800006"/>
    <s v=""/>
    <s v="داراییهای جاری"/>
    <s v="1"/>
    <x v="5"/>
    <x v="5"/>
    <s v="موجودی کالا"/>
    <s v="15921"/>
    <s v="انبار روباز اسکلت فلزی"/>
    <s v="800006"/>
    <s v=""/>
    <s v=""/>
    <s v=""/>
  </r>
  <r>
    <n v="178255"/>
    <n v="1328"/>
    <x v="104"/>
    <s v="1401/08/03"/>
    <s v="مهندسی پایاصنعت تیران-بابت خرید VERTICAL BRACINGطی فاکتور INV #177-Adish-typeB"/>
    <n v="6572586"/>
    <n v="0"/>
    <n v="6572586"/>
    <n v="49"/>
    <n v="11"/>
    <s v="800006"/>
    <s v=""/>
    <s v="داراییهای جاری"/>
    <s v="1"/>
    <x v="5"/>
    <x v="5"/>
    <s v="موجودی کالا"/>
    <s v="15921"/>
    <s v="انبار روباز اسکلت فلزی"/>
    <s v="800006"/>
    <s v=""/>
    <s v=""/>
    <s v=""/>
  </r>
  <r>
    <n v="178256"/>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57"/>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58"/>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59"/>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60"/>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61"/>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62"/>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63"/>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64"/>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65"/>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66"/>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67"/>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68"/>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69"/>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70"/>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71"/>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72"/>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73"/>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74"/>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75"/>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76"/>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77"/>
    <n v="1328"/>
    <x v="104"/>
    <s v="1401/08/03"/>
    <s v="مهندسی پایاصنعت تیران-بابت خرید HORIZONTAL BRACINGطی فاکتور INV #177-Adish-typeB"/>
    <n v="6572586"/>
    <n v="0"/>
    <n v="6572586"/>
    <n v="49"/>
    <n v="11"/>
    <s v="800006"/>
    <s v=""/>
    <s v="داراییهای جاری"/>
    <s v="1"/>
    <x v="5"/>
    <x v="5"/>
    <s v="موجودی کالا"/>
    <s v="15921"/>
    <s v="انبار روباز اسکلت فلزی"/>
    <s v="800006"/>
    <s v=""/>
    <s v=""/>
    <s v=""/>
  </r>
  <r>
    <n v="178278"/>
    <n v="1328"/>
    <x v="104"/>
    <s v="1401/08/03"/>
    <s v="مهندسی پایاصنعت تیران-بابت خرید HORIZONTAL BRACINGطی فاکتور INV #177-Adish-typeB"/>
    <n v="6572586"/>
    <n v="0"/>
    <n v="6572586"/>
    <n v="49"/>
    <n v="11"/>
    <s v="800006"/>
    <s v=""/>
    <s v="داراییهای جاری"/>
    <s v="1"/>
    <x v="5"/>
    <x v="5"/>
    <s v="موجودی کالا"/>
    <s v="15921"/>
    <s v="انبار روباز اسکلت فلزی"/>
    <s v="800006"/>
    <s v=""/>
    <s v=""/>
    <s v=""/>
  </r>
  <r>
    <n v="178279"/>
    <n v="1328"/>
    <x v="104"/>
    <s v="1401/08/03"/>
    <s v="مهندسی پایاصنعت تیران-بابت خرید HORIZONTAL BRACINGطی فاکتور INV #177-Adish-typeB"/>
    <n v="6572586"/>
    <n v="0"/>
    <n v="6572586"/>
    <n v="49"/>
    <n v="11"/>
    <s v="800006"/>
    <s v=""/>
    <s v="داراییهای جاری"/>
    <s v="1"/>
    <x v="5"/>
    <x v="5"/>
    <s v="موجودی کالا"/>
    <s v="15921"/>
    <s v="انبار روباز اسکلت فلزی"/>
    <s v="800006"/>
    <s v=""/>
    <s v=""/>
    <s v=""/>
  </r>
  <r>
    <n v="178280"/>
    <n v="1328"/>
    <x v="104"/>
    <s v="1401/08/03"/>
    <s v="مهندسی پایاصنعت تیران-بابت خرید BEAMطی فاکتور INV #177-Adish-typeB"/>
    <n v="6572586"/>
    <n v="0"/>
    <n v="6572586"/>
    <n v="49"/>
    <n v="11"/>
    <s v="800006"/>
    <s v=""/>
    <s v="داراییهای جاری"/>
    <s v="1"/>
    <x v="5"/>
    <x v="5"/>
    <s v="موجودی کالا"/>
    <s v="15921"/>
    <s v="انبار روباز اسکلت فلزی"/>
    <s v="800006"/>
    <s v=""/>
    <s v=""/>
    <s v=""/>
  </r>
  <r>
    <n v="178281"/>
    <n v="1328"/>
    <x v="104"/>
    <s v="1401/08/03"/>
    <s v="مهندسی پایاصنعت تیران-بابت خرید BEAMطی فاکتور INV #177-Adish-typeB"/>
    <n v="6572586"/>
    <n v="0"/>
    <n v="6572586"/>
    <n v="49"/>
    <n v="11"/>
    <s v="800006"/>
    <s v=""/>
    <s v="داراییهای جاری"/>
    <s v="1"/>
    <x v="5"/>
    <x v="5"/>
    <s v="موجودی کالا"/>
    <s v="15921"/>
    <s v="انبار روباز اسکلت فلزی"/>
    <s v="800006"/>
    <s v=""/>
    <s v=""/>
    <s v=""/>
  </r>
  <r>
    <n v="178282"/>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83"/>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84"/>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85"/>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86"/>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87"/>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88"/>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89"/>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90"/>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91"/>
    <n v="1328"/>
    <x v="104"/>
    <s v="1401/08/03"/>
    <s v="مهندسی پایاصنعت تیران-بابت خرید HANDRAILطی فاکتور INV #177-Adish-typeB"/>
    <n v="6572586"/>
    <n v="0"/>
    <n v="6572586"/>
    <n v="49"/>
    <n v="11"/>
    <s v="800006"/>
    <s v=""/>
    <s v="داراییهای جاری"/>
    <s v="1"/>
    <x v="5"/>
    <x v="5"/>
    <s v="موجودی کالا"/>
    <s v="15921"/>
    <s v="انبار روباز اسکلت فلزی"/>
    <s v="800006"/>
    <s v=""/>
    <s v=""/>
    <s v=""/>
  </r>
  <r>
    <n v="178292"/>
    <n v="1328"/>
    <x v="104"/>
    <s v="1401/08/03"/>
    <s v="مهندسی پایاصنعت تیران-بابت خرید HANDRAILطی فاکتور INV #177-Adish-typeB"/>
    <n v="6572586"/>
    <n v="0"/>
    <n v="6572586"/>
    <n v="49"/>
    <n v="11"/>
    <s v="800006"/>
    <s v=""/>
    <s v="داراییهای جاری"/>
    <s v="1"/>
    <x v="5"/>
    <x v="5"/>
    <s v="موجودی کالا"/>
    <s v="15921"/>
    <s v="انبار روباز اسکلت فلزی"/>
    <s v="800006"/>
    <s v=""/>
    <s v=""/>
    <s v=""/>
  </r>
  <r>
    <n v="178293"/>
    <n v="1328"/>
    <x v="104"/>
    <s v="1401/08/03"/>
    <s v="مهندسی پایاصنعت تیران-بابت خرید HANDRAILطی فاکتور INV #177-Adish-typeB"/>
    <n v="6572586"/>
    <n v="0"/>
    <n v="6572586"/>
    <n v="49"/>
    <n v="11"/>
    <s v="800006"/>
    <s v=""/>
    <s v="داراییهای جاری"/>
    <s v="1"/>
    <x v="5"/>
    <x v="5"/>
    <s v="موجودی کالا"/>
    <s v="15921"/>
    <s v="انبار روباز اسکلت فلزی"/>
    <s v="800006"/>
    <s v=""/>
    <s v=""/>
    <s v=""/>
  </r>
  <r>
    <n v="178294"/>
    <n v="1328"/>
    <x v="104"/>
    <s v="1401/08/03"/>
    <s v="مهندسی پایاصنعت تیران-بابت خرید HANDRAILطی فاکتور INV #177-Adish-typeB"/>
    <n v="6572586"/>
    <n v="0"/>
    <n v="6572586"/>
    <n v="49"/>
    <n v="11"/>
    <s v="800006"/>
    <s v=""/>
    <s v="داراییهای جاری"/>
    <s v="1"/>
    <x v="5"/>
    <x v="5"/>
    <s v="موجودی کالا"/>
    <s v="15921"/>
    <s v="انبار روباز اسکلت فلزی"/>
    <s v="800006"/>
    <s v=""/>
    <s v=""/>
    <s v=""/>
  </r>
  <r>
    <n v="178295"/>
    <n v="1328"/>
    <x v="104"/>
    <s v="1401/08/03"/>
    <s v="مهندسی پایاصنعت تیران-بابت خرید HANDRAILطی فاکتور INV #177-Adish-typeB"/>
    <n v="6572586"/>
    <n v="0"/>
    <n v="6572586"/>
    <n v="49"/>
    <n v="11"/>
    <s v="800006"/>
    <s v=""/>
    <s v="داراییهای جاری"/>
    <s v="1"/>
    <x v="5"/>
    <x v="5"/>
    <s v="موجودی کالا"/>
    <s v="15921"/>
    <s v="انبار روباز اسکلت فلزی"/>
    <s v="800006"/>
    <s v=""/>
    <s v=""/>
    <s v=""/>
  </r>
  <r>
    <n v="178296"/>
    <n v="1328"/>
    <x v="104"/>
    <s v="1401/08/03"/>
    <s v="مهندسی پایاصنعت تیران-بابت خرید HANDRAILطی فاکتور INV #177-Adish-typeB"/>
    <n v="6572586"/>
    <n v="0"/>
    <n v="6572586"/>
    <n v="49"/>
    <n v="11"/>
    <s v="800006"/>
    <s v=""/>
    <s v="داراییهای جاری"/>
    <s v="1"/>
    <x v="5"/>
    <x v="5"/>
    <s v="موجودی کالا"/>
    <s v="15921"/>
    <s v="انبار روباز اسکلت فلزی"/>
    <s v="800006"/>
    <s v=""/>
    <s v=""/>
    <s v=""/>
  </r>
  <r>
    <n v="178297"/>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98"/>
    <n v="1328"/>
    <x v="104"/>
    <s v="1401/08/03"/>
    <s v="مهندسی پایاصنعت تیران-بابت خرید GRATINGطی فاکتور INV #177-Adish-typeB"/>
    <n v="6572586"/>
    <n v="0"/>
    <n v="6572586"/>
    <n v="49"/>
    <n v="11"/>
    <s v="800006"/>
    <s v=""/>
    <s v="داراییهای جاری"/>
    <s v="1"/>
    <x v="5"/>
    <x v="5"/>
    <s v="موجودی کالا"/>
    <s v="15921"/>
    <s v="انبار روباز اسکلت فلزی"/>
    <s v="800006"/>
    <s v=""/>
    <s v=""/>
    <s v=""/>
  </r>
  <r>
    <n v="178299"/>
    <n v="1328"/>
    <x v="104"/>
    <s v="1401/08/03"/>
    <s v="مهندسی پایاصنعت تیران-بابت خرید Sub Item of TK-520-10-STEEL SU/1طی فاکتور INV #177-Adish-typeB"/>
    <n v="3286293"/>
    <n v="0"/>
    <n v="3286293"/>
    <n v="49"/>
    <n v="11"/>
    <s v="800006"/>
    <s v=""/>
    <s v="داراییهای جاری"/>
    <s v="1"/>
    <x v="5"/>
    <x v="5"/>
    <s v="موجودی کالا"/>
    <s v="15921"/>
    <s v="انبار روباز اسکلت فلزی"/>
    <s v="800006"/>
    <s v=""/>
    <s v=""/>
    <s v=""/>
  </r>
  <r>
    <n v="178300"/>
    <n v="1328"/>
    <x v="104"/>
    <s v="1401/08/03"/>
    <s v="مهندسی پایاصنعت تیران-بابت خرید Sub Item of TK-520-10-STEEL SU/2طی فاکتور INV #177-Adish-typeB"/>
    <n v="3286293"/>
    <n v="0"/>
    <n v="3286293"/>
    <n v="49"/>
    <n v="11"/>
    <s v="800006"/>
    <s v=""/>
    <s v="داراییهای جاری"/>
    <s v="1"/>
    <x v="5"/>
    <x v="5"/>
    <s v="موجودی کالا"/>
    <s v="15921"/>
    <s v="انبار روباز اسکلت فلزی"/>
    <s v="800006"/>
    <s v=""/>
    <s v=""/>
    <s v=""/>
  </r>
  <r>
    <n v="178301"/>
    <n v="1328"/>
    <x v="104"/>
    <s v="1401/08/03"/>
    <s v="مهندسی پایاصنعت تیران-بابت خرید Sub Item of TK-520-10-STEEL SU/3طی فاکتور INV #177-Adish-typeB"/>
    <n v="3286293"/>
    <n v="0"/>
    <n v="3286293"/>
    <n v="49"/>
    <n v="11"/>
    <s v="800006"/>
    <s v=""/>
    <s v="داراییهای جاری"/>
    <s v="1"/>
    <x v="5"/>
    <x v="5"/>
    <s v="موجودی کالا"/>
    <s v="15921"/>
    <s v="انبار روباز اسکلت فلزی"/>
    <s v="800006"/>
    <s v=""/>
    <s v=""/>
    <s v=""/>
  </r>
  <r>
    <n v="178302"/>
    <n v="1328"/>
    <x v="104"/>
    <s v="1401/08/03"/>
    <s v="مهندسی پایاصنعت تیران-بابت خرید Sub Item of TK-520-10-STEEL SU/4طی فاکتور INV #177-Adish-typeB"/>
    <n v="3286293"/>
    <n v="0"/>
    <n v="3286293"/>
    <n v="49"/>
    <n v="11"/>
    <s v="800006"/>
    <s v=""/>
    <s v="داراییهای جاری"/>
    <s v="1"/>
    <x v="5"/>
    <x v="5"/>
    <s v="موجودی کالا"/>
    <s v="15921"/>
    <s v="انبار روباز اسکلت فلزی"/>
    <s v="800006"/>
    <s v=""/>
    <s v=""/>
    <s v=""/>
  </r>
  <r>
    <n v="178303"/>
    <n v="1328"/>
    <x v="104"/>
    <s v="1401/08/03"/>
    <s v="مهندسی پایاصنعت تیران-بابت خرید Sub Item of TK-520-10-STEEL SU/11طی فاکتور INV #177-Adish-typeB"/>
    <n v="3286293"/>
    <n v="0"/>
    <n v="3286293"/>
    <n v="49"/>
    <n v="11"/>
    <s v="800006"/>
    <s v=""/>
    <s v="داراییهای جاری"/>
    <s v="1"/>
    <x v="5"/>
    <x v="5"/>
    <s v="موجودی کالا"/>
    <s v="15921"/>
    <s v="انبار روباز اسکلت فلزی"/>
    <s v="800006"/>
    <s v=""/>
    <s v=""/>
    <s v=""/>
  </r>
  <r>
    <n v="178304"/>
    <n v="1328"/>
    <x v="104"/>
    <s v="1401/08/03"/>
    <s v="مهندسی پایاصنعت تیران-بابت خرید Sub Item of TK-520-10-STEEL SU/12طی فاکتور INV #177-Adish-typeB"/>
    <n v="3286293"/>
    <n v="0"/>
    <n v="3286293"/>
    <n v="49"/>
    <n v="11"/>
    <s v="800006"/>
    <s v=""/>
    <s v="داراییهای جاری"/>
    <s v="1"/>
    <x v="5"/>
    <x v="5"/>
    <s v="موجودی کالا"/>
    <s v="15921"/>
    <s v="انبار روباز اسکلت فلزی"/>
    <s v="800006"/>
    <s v=""/>
    <s v=""/>
    <s v=""/>
  </r>
  <r>
    <n v="178305"/>
    <n v="1328"/>
    <x v="104"/>
    <s v="1401/08/03"/>
    <s v="مهندسی پایاصنعت تیران-بابت خرید Sub Item of TK-520-10-STEEL SU/13طی فاکتور INV #177-Adish-typeB"/>
    <n v="3286293"/>
    <n v="0"/>
    <n v="3286293"/>
    <n v="49"/>
    <n v="11"/>
    <s v="800006"/>
    <s v=""/>
    <s v="داراییهای جاری"/>
    <s v="1"/>
    <x v="5"/>
    <x v="5"/>
    <s v="موجودی کالا"/>
    <s v="15921"/>
    <s v="انبار روباز اسکلت فلزی"/>
    <s v="800006"/>
    <s v=""/>
    <s v=""/>
    <s v=""/>
  </r>
  <r>
    <n v="178306"/>
    <n v="1328"/>
    <x v="104"/>
    <s v="1401/08/03"/>
    <s v="مهندسی پایاصنعت تیران-بابت خرید Sub Item of TK-520-10-STEEL SU/15طی فاکتور INV #177-Adish-typeB"/>
    <n v="3286293"/>
    <n v="0"/>
    <n v="3286293"/>
    <n v="49"/>
    <n v="11"/>
    <s v="800006"/>
    <s v=""/>
    <s v="داراییهای جاری"/>
    <s v="1"/>
    <x v="5"/>
    <x v="5"/>
    <s v="موجودی کالا"/>
    <s v="15921"/>
    <s v="انبار روباز اسکلت فلزی"/>
    <s v="800006"/>
    <s v=""/>
    <s v=""/>
    <s v=""/>
  </r>
  <r>
    <n v="178307"/>
    <n v="1328"/>
    <x v="104"/>
    <s v="1401/08/03"/>
    <s v="مهندسی پایاصنعت تیران-بابت خرید Sub Item of TK-520-10-STEEL SU/16طی فاکتور INV #177-Adish-typeB"/>
    <n v="3286293"/>
    <n v="0"/>
    <n v="3286293"/>
    <n v="49"/>
    <n v="11"/>
    <s v="800006"/>
    <s v=""/>
    <s v="داراییهای جاری"/>
    <s v="1"/>
    <x v="5"/>
    <x v="5"/>
    <s v="موجودی کالا"/>
    <s v="15921"/>
    <s v="انبار روباز اسکلت فلزی"/>
    <s v="800006"/>
    <s v=""/>
    <s v=""/>
    <s v=""/>
  </r>
  <r>
    <n v="178308"/>
    <n v="1328"/>
    <x v="104"/>
    <s v="1401/08/03"/>
    <s v="مهندسی پایاصنعت تیران-بابت خرید Sub Item of TK-520-10-STEEL SU/20طی فاکتور INV #177-Adish-typeB"/>
    <n v="3286293"/>
    <n v="0"/>
    <n v="3286293"/>
    <n v="49"/>
    <n v="11"/>
    <s v="800006"/>
    <s v=""/>
    <s v="داراییهای جاری"/>
    <s v="1"/>
    <x v="5"/>
    <x v="5"/>
    <s v="موجودی کالا"/>
    <s v="15921"/>
    <s v="انبار روباز اسکلت فلزی"/>
    <s v="800006"/>
    <s v=""/>
    <s v=""/>
    <s v=""/>
  </r>
  <r>
    <n v="178309"/>
    <n v="1328"/>
    <x v="104"/>
    <s v="1401/08/03"/>
    <s v="مهندسی پایاصنعت تیران-بابت خرید Sub Item of TK-520-10-STEEL SU/21طی فاکتور INV #177-Adish-typeB"/>
    <n v="3286293"/>
    <n v="0"/>
    <n v="3286293"/>
    <n v="49"/>
    <n v="11"/>
    <s v="800006"/>
    <s v=""/>
    <s v="داراییهای جاری"/>
    <s v="1"/>
    <x v="5"/>
    <x v="5"/>
    <s v="موجودی کالا"/>
    <s v="15921"/>
    <s v="انبار روباز اسکلت فلزی"/>
    <s v="800006"/>
    <s v=""/>
    <s v=""/>
    <s v=""/>
  </r>
  <r>
    <n v="178310"/>
    <n v="1328"/>
    <x v="104"/>
    <s v="1401/08/03"/>
    <s v="مهندسی پایاصنعت تیران-بابت خرید Sub Item of TK-520-10-STEEL SU/22طی فاکتور INV #177-Adish-typeB"/>
    <n v="3286293"/>
    <n v="0"/>
    <n v="3286293"/>
    <n v="49"/>
    <n v="11"/>
    <s v="800006"/>
    <s v=""/>
    <s v="داراییهای جاری"/>
    <s v="1"/>
    <x v="5"/>
    <x v="5"/>
    <s v="موجودی کالا"/>
    <s v="15921"/>
    <s v="انبار روباز اسکلت فلزی"/>
    <s v="800006"/>
    <s v=""/>
    <s v=""/>
    <s v=""/>
  </r>
  <r>
    <n v="178311"/>
    <n v="1328"/>
    <x v="104"/>
    <s v="1401/08/03"/>
    <s v="مهندسی پایاصنعت تیران-بابت خرید Sub Item of TK-520-10-STEEL SU/23طی فاکتور INV #177-Adish-typeB"/>
    <n v="3286293"/>
    <n v="0"/>
    <n v="3286293"/>
    <n v="49"/>
    <n v="11"/>
    <s v="800006"/>
    <s v=""/>
    <s v="داراییهای جاری"/>
    <s v="1"/>
    <x v="5"/>
    <x v="5"/>
    <s v="موجودی کالا"/>
    <s v="15921"/>
    <s v="انبار روباز اسکلت فلزی"/>
    <s v="800006"/>
    <s v=""/>
    <s v=""/>
    <s v=""/>
  </r>
  <r>
    <n v="178312"/>
    <n v="1328"/>
    <x v="104"/>
    <s v="1401/08/03"/>
    <s v="مهندسی پایاصنعت تیران-بابت خرید Sub Item of TK-520-10-STEEL SU/24طی فاکتور INV #177-Adish-typeB"/>
    <n v="3286293"/>
    <n v="0"/>
    <n v="3286293"/>
    <n v="49"/>
    <n v="11"/>
    <s v="800006"/>
    <s v=""/>
    <s v="داراییهای جاری"/>
    <s v="1"/>
    <x v="5"/>
    <x v="5"/>
    <s v="موجودی کالا"/>
    <s v="15921"/>
    <s v="انبار روباز اسکلت فلزی"/>
    <s v="800006"/>
    <s v=""/>
    <s v=""/>
    <s v=""/>
  </r>
  <r>
    <n v="178313"/>
    <n v="1328"/>
    <x v="104"/>
    <s v="1401/08/03"/>
    <s v="مهندسی پایاصنعت تیران-بابت خرید Sub Item of TK-520-10-STEEL SU/25طی فاکتور INV #177-Adish-typeB"/>
    <n v="3286293"/>
    <n v="0"/>
    <n v="3286293"/>
    <n v="49"/>
    <n v="11"/>
    <s v="800006"/>
    <s v=""/>
    <s v="داراییهای جاری"/>
    <s v="1"/>
    <x v="5"/>
    <x v="5"/>
    <s v="موجودی کالا"/>
    <s v="15921"/>
    <s v="انبار روباز اسکلت فلزی"/>
    <s v="800006"/>
    <s v=""/>
    <s v=""/>
    <s v=""/>
  </r>
  <r>
    <n v="178314"/>
    <n v="1328"/>
    <x v="104"/>
    <s v="1401/08/03"/>
    <s v="مهندسی پایاصنعت تیران-بابت خرید Sub Item of TK-520-10-STEEL SU/58طی فاکتور INV #177-Adish-typeB"/>
    <n v="3286293"/>
    <n v="0"/>
    <n v="3286293"/>
    <n v="49"/>
    <n v="11"/>
    <s v="800006"/>
    <s v=""/>
    <s v="داراییهای جاری"/>
    <s v="1"/>
    <x v="5"/>
    <x v="5"/>
    <s v="موجودی کالا"/>
    <s v="15921"/>
    <s v="انبار روباز اسکلت فلزی"/>
    <s v="800006"/>
    <s v=""/>
    <s v=""/>
    <s v=""/>
  </r>
  <r>
    <n v="178315"/>
    <n v="1328"/>
    <x v="104"/>
    <s v="1401/08/03"/>
    <s v="مهندسی پایاصنعت تیران-بابت خرید Sub Item of TK-520-10-STEEL SU/59طی فاکتور INV #177-Adish-typeB"/>
    <n v="3286293"/>
    <n v="0"/>
    <n v="3286293"/>
    <n v="49"/>
    <n v="11"/>
    <s v="800006"/>
    <s v=""/>
    <s v="داراییهای جاری"/>
    <s v="1"/>
    <x v="5"/>
    <x v="5"/>
    <s v="موجودی کالا"/>
    <s v="15921"/>
    <s v="انبار روباز اسکلت فلزی"/>
    <s v="800006"/>
    <s v=""/>
    <s v=""/>
    <s v=""/>
  </r>
  <r>
    <n v="178316"/>
    <n v="1328"/>
    <x v="104"/>
    <s v="1401/08/03"/>
    <s v="مهندسی پایاصنعت تیران-بابت خرید Sub Item of TK-520-10-STEEL SU/104طی فاکتور INV #177-Adish-typeB"/>
    <n v="3286293"/>
    <n v="0"/>
    <n v="3286293"/>
    <n v="49"/>
    <n v="11"/>
    <s v="800006"/>
    <s v=""/>
    <s v="داراییهای جاری"/>
    <s v="1"/>
    <x v="5"/>
    <x v="5"/>
    <s v="موجودی کالا"/>
    <s v="15921"/>
    <s v="انبار روباز اسکلت فلزی"/>
    <s v="800006"/>
    <s v=""/>
    <s v=""/>
    <s v=""/>
  </r>
  <r>
    <n v="178317"/>
    <n v="1328"/>
    <x v="104"/>
    <s v="1401/08/03"/>
    <s v="مهندسی پایاصنعت تیران-بابت خرید Sub Item of TK-520-10-STEEL SU/106طی فاکتور INV #177-Adish-typeB"/>
    <n v="3286293"/>
    <n v="0"/>
    <n v="3286293"/>
    <n v="49"/>
    <n v="11"/>
    <s v="800006"/>
    <s v=""/>
    <s v="داراییهای جاری"/>
    <s v="1"/>
    <x v="5"/>
    <x v="5"/>
    <s v="موجودی کالا"/>
    <s v="15921"/>
    <s v="انبار روباز اسکلت فلزی"/>
    <s v="800006"/>
    <s v=""/>
    <s v=""/>
    <s v=""/>
  </r>
  <r>
    <n v="178318"/>
    <n v="1328"/>
    <x v="104"/>
    <s v="1401/08/03"/>
    <s v="مهندسی پایاصنعت تیران-بابت خرید Sub Item of TK-520-10-STEEL SU/113طی فاکتور INV #177-Adish-typeB"/>
    <n v="3286293"/>
    <n v="0"/>
    <n v="3286293"/>
    <n v="49"/>
    <n v="11"/>
    <s v="800006"/>
    <s v=""/>
    <s v="داراییهای جاری"/>
    <s v="1"/>
    <x v="5"/>
    <x v="5"/>
    <s v="موجودی کالا"/>
    <s v="15921"/>
    <s v="انبار روباز اسکلت فلزی"/>
    <s v="800006"/>
    <s v=""/>
    <s v=""/>
    <s v=""/>
  </r>
  <r>
    <n v="178319"/>
    <n v="1328"/>
    <x v="104"/>
    <s v="1401/08/03"/>
    <s v="مهندسی پایاصنعت تیران-بابت خرید Sub Item of TK-520-10-STEEL SU/120طی فاکتور INV #177-Adish-typeB"/>
    <n v="3286293"/>
    <n v="0"/>
    <n v="3286293"/>
    <n v="49"/>
    <n v="11"/>
    <s v="800006"/>
    <s v=""/>
    <s v="داراییهای جاری"/>
    <s v="1"/>
    <x v="5"/>
    <x v="5"/>
    <s v="موجودی کالا"/>
    <s v="15921"/>
    <s v="انبار روباز اسکلت فلزی"/>
    <s v="800006"/>
    <s v=""/>
    <s v=""/>
    <s v=""/>
  </r>
  <r>
    <n v="178320"/>
    <n v="1328"/>
    <x v="104"/>
    <s v="1401/08/03"/>
    <s v="مهندسی پایاصنعت تیران-بابت خرید Sub Item of TK-520-10-STEEL SU/125طی فاکتور INV #177-Adish-typeB"/>
    <n v="3286293"/>
    <n v="0"/>
    <n v="3286293"/>
    <n v="49"/>
    <n v="11"/>
    <s v="800006"/>
    <s v=""/>
    <s v="داراییهای جاری"/>
    <s v="1"/>
    <x v="5"/>
    <x v="5"/>
    <s v="موجودی کالا"/>
    <s v="15921"/>
    <s v="انبار روباز اسکلت فلزی"/>
    <s v="800006"/>
    <s v=""/>
    <s v=""/>
    <s v=""/>
  </r>
  <r>
    <n v="178321"/>
    <n v="1328"/>
    <x v="104"/>
    <s v="1401/08/03"/>
    <s v="مهندسی پایاصنعت تیران-بابت خرید Sub Item of TK-520-10-STEEL SU/126طی فاکتور INV #177-Adish-typeB"/>
    <n v="3286293"/>
    <n v="0"/>
    <n v="3286293"/>
    <n v="49"/>
    <n v="11"/>
    <s v="800006"/>
    <s v=""/>
    <s v="داراییهای جاری"/>
    <s v="1"/>
    <x v="5"/>
    <x v="5"/>
    <s v="موجودی کالا"/>
    <s v="15921"/>
    <s v="انبار روباز اسکلت فلزی"/>
    <s v="800006"/>
    <s v=""/>
    <s v=""/>
    <s v=""/>
  </r>
  <r>
    <n v="178322"/>
    <n v="1328"/>
    <x v="104"/>
    <s v="1401/08/03"/>
    <s v="مهندسی پایاصنعت تیران-بابت خرید Sub Item of TK-520-10-STEEL SU/127طی فاکتور INV #177-Adish-typeB"/>
    <n v="3286293"/>
    <n v="0"/>
    <n v="3286293"/>
    <n v="49"/>
    <n v="11"/>
    <s v="800006"/>
    <s v=""/>
    <s v="داراییهای جاری"/>
    <s v="1"/>
    <x v="5"/>
    <x v="5"/>
    <s v="موجودی کالا"/>
    <s v="15921"/>
    <s v="انبار روباز اسکلت فلزی"/>
    <s v="800006"/>
    <s v=""/>
    <s v=""/>
    <s v=""/>
  </r>
  <r>
    <n v="178323"/>
    <n v="1328"/>
    <x v="104"/>
    <s v="1401/08/03"/>
    <s v="مهندسی پایاصنعت تیران-بابت خرید Sub Item of TK-520-10-STEEL SU/128طی فاکتور INV #177-Adish-typeB"/>
    <n v="3286293"/>
    <n v="0"/>
    <n v="3286293"/>
    <n v="49"/>
    <n v="11"/>
    <s v="800006"/>
    <s v=""/>
    <s v="داراییهای جاری"/>
    <s v="1"/>
    <x v="5"/>
    <x v="5"/>
    <s v="موجودی کالا"/>
    <s v="15921"/>
    <s v="انبار روباز اسکلت فلزی"/>
    <s v="800006"/>
    <s v=""/>
    <s v=""/>
    <s v=""/>
  </r>
  <r>
    <n v="178324"/>
    <n v="1328"/>
    <x v="104"/>
    <s v="1401/08/03"/>
    <s v="مهندسی پایاصنعت تیران-بابت خرید Sub Item of TK-520-10-STEEL SU/129طی فاکتور INV #177-Adish-typeB"/>
    <n v="3286293"/>
    <n v="0"/>
    <n v="3286293"/>
    <n v="49"/>
    <n v="11"/>
    <s v="800006"/>
    <s v=""/>
    <s v="داراییهای جاری"/>
    <s v="1"/>
    <x v="5"/>
    <x v="5"/>
    <s v="موجودی کالا"/>
    <s v="15921"/>
    <s v="انبار روباز اسکلت فلزی"/>
    <s v="800006"/>
    <s v=""/>
    <s v=""/>
    <s v=""/>
  </r>
  <r>
    <n v="178325"/>
    <n v="1328"/>
    <x v="104"/>
    <s v="1401/08/03"/>
    <s v="مهندسی پایاصنعت تیران-بابت خرید Sub Item of TK-520-10-STEEL SU/132طی فاکتور INV #177-Adish-typeB"/>
    <n v="3286293"/>
    <n v="0"/>
    <n v="3286293"/>
    <n v="49"/>
    <n v="11"/>
    <s v="800006"/>
    <s v=""/>
    <s v="داراییهای جاری"/>
    <s v="1"/>
    <x v="5"/>
    <x v="5"/>
    <s v="موجودی کالا"/>
    <s v="15921"/>
    <s v="انبار روباز اسکلت فلزی"/>
    <s v="800006"/>
    <s v=""/>
    <s v=""/>
    <s v=""/>
  </r>
  <r>
    <n v="178326"/>
    <n v="1328"/>
    <x v="104"/>
    <s v="1401/08/03"/>
    <s v="مهندسی پایاصنعت تیران-بابت خرید Sub Item of TK-520-10-STEEL SU/133طی فاکتور INV #177-Adish-typeB"/>
    <n v="3286293"/>
    <n v="0"/>
    <n v="3286293"/>
    <n v="49"/>
    <n v="11"/>
    <s v="800006"/>
    <s v=""/>
    <s v="داراییهای جاری"/>
    <s v="1"/>
    <x v="5"/>
    <x v="5"/>
    <s v="موجودی کالا"/>
    <s v="15921"/>
    <s v="انبار روباز اسکلت فلزی"/>
    <s v="800006"/>
    <s v=""/>
    <s v=""/>
    <s v=""/>
  </r>
  <r>
    <n v="178327"/>
    <n v="1328"/>
    <x v="104"/>
    <s v="1401/08/03"/>
    <s v="مهندسی پایاصنعت تیران-بابت خرید Sub Item of TK-520-10-STEEL SU/134طی فاکتور INV #177-Adish-typeB"/>
    <n v="3286293"/>
    <n v="0"/>
    <n v="3286293"/>
    <n v="49"/>
    <n v="11"/>
    <s v="800006"/>
    <s v=""/>
    <s v="داراییهای جاری"/>
    <s v="1"/>
    <x v="5"/>
    <x v="5"/>
    <s v="موجودی کالا"/>
    <s v="15921"/>
    <s v="انبار روباز اسکلت فلزی"/>
    <s v="800006"/>
    <s v=""/>
    <s v=""/>
    <s v=""/>
  </r>
  <r>
    <n v="178328"/>
    <n v="1328"/>
    <x v="104"/>
    <s v="1401/08/03"/>
    <s v="مهندسی پایاصنعت تیران-بابت خرید Sub Item of TK-520-10-STEEL SU/136طی فاکتور INV #177-Adish-typeB"/>
    <n v="3286293"/>
    <n v="0"/>
    <n v="3286293"/>
    <n v="49"/>
    <n v="11"/>
    <s v="800006"/>
    <s v=""/>
    <s v="داراییهای جاری"/>
    <s v="1"/>
    <x v="5"/>
    <x v="5"/>
    <s v="موجودی کالا"/>
    <s v="15921"/>
    <s v="انبار روباز اسکلت فلزی"/>
    <s v="800006"/>
    <s v=""/>
    <s v=""/>
    <s v=""/>
  </r>
  <r>
    <n v="178329"/>
    <n v="1328"/>
    <x v="104"/>
    <s v="1401/08/03"/>
    <s v="مهندسی پایاصنعت تیران-بابت خرید Sub Item of TK-520-10-STEEL H.A/1طی فاکتور INV #177-Adish-typeB"/>
    <n v="3286293"/>
    <n v="0"/>
    <n v="3286293"/>
    <n v="49"/>
    <n v="11"/>
    <s v="800006"/>
    <s v=""/>
    <s v="داراییهای جاری"/>
    <s v="1"/>
    <x v="5"/>
    <x v="5"/>
    <s v="موجودی کالا"/>
    <s v="15921"/>
    <s v="انبار روباز اسکلت فلزی"/>
    <s v="800006"/>
    <s v=""/>
    <s v=""/>
    <s v=""/>
  </r>
  <r>
    <n v="178330"/>
    <n v="1328"/>
    <x v="104"/>
    <s v="1401/08/03"/>
    <s v="مهندسی پایاصنعت تیران-بابت خرید Sub Item of TK-520-10-STEEL H.A/2طی فاکتور INV #177-Adish-typeB"/>
    <n v="3286293"/>
    <n v="0"/>
    <n v="3286293"/>
    <n v="49"/>
    <n v="11"/>
    <s v="800006"/>
    <s v=""/>
    <s v="داراییهای جاری"/>
    <s v="1"/>
    <x v="5"/>
    <x v="5"/>
    <s v="موجودی کالا"/>
    <s v="15921"/>
    <s v="انبار روباز اسکلت فلزی"/>
    <s v="800006"/>
    <s v=""/>
    <s v=""/>
    <s v=""/>
  </r>
  <r>
    <n v="178331"/>
    <n v="1328"/>
    <x v="104"/>
    <s v="1401/08/03"/>
    <s v="مهندسی پایاصنعت تیران-بابت خرید Sub Item of TK-520-10-STEEL H.A/3طی فاکتور INV #177-Adish-typeB"/>
    <n v="3286293"/>
    <n v="0"/>
    <n v="3286293"/>
    <n v="49"/>
    <n v="11"/>
    <s v="800006"/>
    <s v=""/>
    <s v="داراییهای جاری"/>
    <s v="1"/>
    <x v="5"/>
    <x v="5"/>
    <s v="موجودی کالا"/>
    <s v="15921"/>
    <s v="انبار روباز اسکلت فلزی"/>
    <s v="800006"/>
    <s v=""/>
    <s v=""/>
    <s v=""/>
  </r>
  <r>
    <n v="178332"/>
    <n v="1328"/>
    <x v="104"/>
    <s v="1401/08/03"/>
    <s v="مهندسی پایاصنعت تیران-بابت خرید Sub Item of TK-520-10-STEEL H.A/6طی فاکتور INV #177-Adish-typeB"/>
    <n v="3286293"/>
    <n v="0"/>
    <n v="3286293"/>
    <n v="49"/>
    <n v="11"/>
    <s v="800006"/>
    <s v=""/>
    <s v="داراییهای جاری"/>
    <s v="1"/>
    <x v="5"/>
    <x v="5"/>
    <s v="موجودی کالا"/>
    <s v="15921"/>
    <s v="انبار روباز اسکلت فلزی"/>
    <s v="800006"/>
    <s v=""/>
    <s v=""/>
    <s v=""/>
  </r>
  <r>
    <n v="178333"/>
    <n v="1328"/>
    <x v="104"/>
    <s v="1401/08/03"/>
    <s v="مهندسی پایاصنعت تیران-بابت خرید Sub Item of TK-520-10-STEEL H.A/7طی فاکتور INV #177-Adish-typeB"/>
    <n v="3286293"/>
    <n v="0"/>
    <n v="3286293"/>
    <n v="49"/>
    <n v="11"/>
    <s v="800006"/>
    <s v=""/>
    <s v="داراییهای جاری"/>
    <s v="1"/>
    <x v="5"/>
    <x v="5"/>
    <s v="موجودی کالا"/>
    <s v="15921"/>
    <s v="انبار روباز اسکلت فلزی"/>
    <s v="800006"/>
    <s v=""/>
    <s v=""/>
    <s v=""/>
  </r>
  <r>
    <n v="178334"/>
    <n v="1328"/>
    <x v="104"/>
    <s v="1401/08/03"/>
    <s v="مهندسی پایاصنعت تیران-بابت خرید Sub Item of TK-520-10-STEEL H.A/8طی فاکتور INV #177-Adish-typeB"/>
    <n v="3286293"/>
    <n v="0"/>
    <n v="3286293"/>
    <n v="49"/>
    <n v="11"/>
    <s v="800006"/>
    <s v=""/>
    <s v="داراییهای جاری"/>
    <s v="1"/>
    <x v="5"/>
    <x v="5"/>
    <s v="موجودی کالا"/>
    <s v="15921"/>
    <s v="انبار روباز اسکلت فلزی"/>
    <s v="800006"/>
    <s v=""/>
    <s v=""/>
    <s v=""/>
  </r>
  <r>
    <n v="178335"/>
    <n v="1328"/>
    <x v="104"/>
    <s v="1401/08/03"/>
    <s v="مهندسی پایاصنعت تیران-بابت خرید Sub Item of TK-520-10-STEEL H.A/9طی فاکتور INV #177-Adish-typeB"/>
    <n v="3286293"/>
    <n v="0"/>
    <n v="3286293"/>
    <n v="49"/>
    <n v="11"/>
    <s v="800006"/>
    <s v=""/>
    <s v="داراییهای جاری"/>
    <s v="1"/>
    <x v="5"/>
    <x v="5"/>
    <s v="موجودی کالا"/>
    <s v="15921"/>
    <s v="انبار روباز اسکلت فلزی"/>
    <s v="800006"/>
    <s v=""/>
    <s v=""/>
    <s v=""/>
  </r>
  <r>
    <n v="178336"/>
    <n v="1328"/>
    <x v="104"/>
    <s v="1401/08/03"/>
    <s v="مهندسی پایاصنعت تیران-بابت خرید Sub Item of TK-520-10-STEEL H.A/10طی فاکتور INV #177-Adish-typeB"/>
    <n v="3286293"/>
    <n v="0"/>
    <n v="3286293"/>
    <n v="49"/>
    <n v="11"/>
    <s v="800006"/>
    <s v=""/>
    <s v="داراییهای جاری"/>
    <s v="1"/>
    <x v="5"/>
    <x v="5"/>
    <s v="موجودی کالا"/>
    <s v="15921"/>
    <s v="انبار روباز اسکلت فلزی"/>
    <s v="800006"/>
    <s v=""/>
    <s v=""/>
    <s v=""/>
  </r>
  <r>
    <n v="178337"/>
    <n v="1328"/>
    <x v="104"/>
    <s v="1401/08/03"/>
    <s v="مهندسی پایاصنعت تیران-بابت خرید Sub Item of TK-520-10-STEEL H.A/11طی فاکتور INV #177-Adish-typeB"/>
    <n v="3286293"/>
    <n v="0"/>
    <n v="3286293"/>
    <n v="49"/>
    <n v="11"/>
    <s v="800006"/>
    <s v=""/>
    <s v="داراییهای جاری"/>
    <s v="1"/>
    <x v="5"/>
    <x v="5"/>
    <s v="موجودی کالا"/>
    <s v="15921"/>
    <s v="انبار روباز اسکلت فلزی"/>
    <s v="800006"/>
    <s v=""/>
    <s v=""/>
    <s v=""/>
  </r>
  <r>
    <n v="178338"/>
    <n v="1328"/>
    <x v="104"/>
    <s v="1401/08/03"/>
    <s v="مهندسی پایاصنعت تیران-بابت خرید Sub Item of TK-520-10-STEEL H.A/20طی فاکتور INV #177-Adish-typeB"/>
    <n v="3286293"/>
    <n v="0"/>
    <n v="3286293"/>
    <n v="49"/>
    <n v="11"/>
    <s v="800006"/>
    <s v=""/>
    <s v="داراییهای جاری"/>
    <s v="1"/>
    <x v="5"/>
    <x v="5"/>
    <s v="موجودی کالا"/>
    <s v="15921"/>
    <s v="انبار روباز اسکلت فلزی"/>
    <s v="800006"/>
    <s v=""/>
    <s v=""/>
    <s v=""/>
  </r>
  <r>
    <n v="178339"/>
    <n v="1328"/>
    <x v="104"/>
    <s v="1401/08/03"/>
    <s v="مهندسی پایاصنعت تیران-بابت خرید Sub Item of TK-520-10-STEEL H.A/22طی فاکتور INV #177-Adish-typeB"/>
    <n v="3286293"/>
    <n v="0"/>
    <n v="3286293"/>
    <n v="49"/>
    <n v="11"/>
    <s v="800006"/>
    <s v=""/>
    <s v="داراییهای جاری"/>
    <s v="1"/>
    <x v="5"/>
    <x v="5"/>
    <s v="موجودی کالا"/>
    <s v="15921"/>
    <s v="انبار روباز اسکلت فلزی"/>
    <s v="800006"/>
    <s v=""/>
    <s v=""/>
    <s v=""/>
  </r>
  <r>
    <n v="178340"/>
    <n v="1328"/>
    <x v="104"/>
    <s v="1401/08/03"/>
    <s v="مهندسی پایاصنعت تیران-بابت خرید Sub Item of TK-520-10-STEEL H.A/23طی فاکتور INV #177-Adish-typeB"/>
    <n v="3286293"/>
    <n v="0"/>
    <n v="3286293"/>
    <n v="49"/>
    <n v="11"/>
    <s v="800006"/>
    <s v=""/>
    <s v="داراییهای جاری"/>
    <s v="1"/>
    <x v="5"/>
    <x v="5"/>
    <s v="موجودی کالا"/>
    <s v="15921"/>
    <s v="انبار روباز اسکلت فلزی"/>
    <s v="800006"/>
    <s v=""/>
    <s v=""/>
    <s v=""/>
  </r>
  <r>
    <n v="178341"/>
    <n v="1328"/>
    <x v="104"/>
    <s v="1401/08/03"/>
    <s v="مهندسی پایاصنعت تیران-بابت خرید Sub Item of TK-520-10-STEEL H.A/24طی فاکتور INV #177-Adish-typeB"/>
    <n v="3286293"/>
    <n v="0"/>
    <n v="3286293"/>
    <n v="49"/>
    <n v="11"/>
    <s v="800006"/>
    <s v=""/>
    <s v="داراییهای جاری"/>
    <s v="1"/>
    <x v="5"/>
    <x v="5"/>
    <s v="موجودی کالا"/>
    <s v="15921"/>
    <s v="انبار روباز اسکلت فلزی"/>
    <s v="800006"/>
    <s v=""/>
    <s v=""/>
    <s v=""/>
  </r>
  <r>
    <n v="178342"/>
    <n v="1328"/>
    <x v="104"/>
    <s v="1401/08/03"/>
    <s v="مهندسی پایاصنعت تیران-بابت خرید Sub Item of TK-520-10-STEEL H.A/25طی فاکتور INV #177-Adish-typeB"/>
    <n v="3286293"/>
    <n v="0"/>
    <n v="3286293"/>
    <n v="49"/>
    <n v="11"/>
    <s v="800006"/>
    <s v=""/>
    <s v="داراییهای جاری"/>
    <s v="1"/>
    <x v="5"/>
    <x v="5"/>
    <s v="موجودی کالا"/>
    <s v="15921"/>
    <s v="انبار روباز اسکلت فلزی"/>
    <s v="800006"/>
    <s v=""/>
    <s v=""/>
    <s v=""/>
  </r>
  <r>
    <n v="178343"/>
    <n v="1328"/>
    <x v="104"/>
    <s v="1401/08/03"/>
    <s v="مهندسی پایاصنعت تیران-بابت خرید Sub Item of TK-520-10-STEEL H.A/26طی فاکتور INV #177-Adish-typeB"/>
    <n v="3286293"/>
    <n v="0"/>
    <n v="3286293"/>
    <n v="49"/>
    <n v="11"/>
    <s v="800006"/>
    <s v=""/>
    <s v="داراییهای جاری"/>
    <s v="1"/>
    <x v="5"/>
    <x v="5"/>
    <s v="موجودی کالا"/>
    <s v="15921"/>
    <s v="انبار روباز اسکلت فلزی"/>
    <s v="800006"/>
    <s v=""/>
    <s v=""/>
    <s v=""/>
  </r>
  <r>
    <n v="178344"/>
    <n v="1328"/>
    <x v="104"/>
    <s v="1401/08/03"/>
    <s v="مهندسی پایاصنعت تیران-بابت خرید Sub Item of TK-520-10-STEEL H.A/27طی فاکتور INV #177-Adish-typeB"/>
    <n v="3286293"/>
    <n v="0"/>
    <n v="3286293"/>
    <n v="49"/>
    <n v="11"/>
    <s v="800006"/>
    <s v=""/>
    <s v="داراییهای جاری"/>
    <s v="1"/>
    <x v="5"/>
    <x v="5"/>
    <s v="موجودی کالا"/>
    <s v="15921"/>
    <s v="انبار روباز اسکلت فلزی"/>
    <s v="800006"/>
    <s v=""/>
    <s v=""/>
    <s v=""/>
  </r>
  <r>
    <n v="178345"/>
    <n v="1328"/>
    <x v="104"/>
    <s v="1401/08/03"/>
    <s v="مهندسی پایاصنعت تیران-بابت خرید Sub Item of TK-520-10-STEEL H.A/38طی فاکتور INV #177-Adish-typeB"/>
    <n v="3286293"/>
    <n v="0"/>
    <n v="3286293"/>
    <n v="49"/>
    <n v="11"/>
    <s v="800006"/>
    <s v=""/>
    <s v="داراییهای جاری"/>
    <s v="1"/>
    <x v="5"/>
    <x v="5"/>
    <s v="موجودی کالا"/>
    <s v="15921"/>
    <s v="انبار روباز اسکلت فلزی"/>
    <s v="800006"/>
    <s v=""/>
    <s v=""/>
    <s v=""/>
  </r>
  <r>
    <n v="178346"/>
    <n v="1328"/>
    <x v="104"/>
    <s v="1401/08/03"/>
    <s v="مهندسی پایاصنعت تیران-بابت خرید Sub Item of TK-520-10-STEEL H.A/39طی فاکتور INV #177-Adish-typeB"/>
    <n v="3286293"/>
    <n v="0"/>
    <n v="3286293"/>
    <n v="49"/>
    <n v="11"/>
    <s v="800006"/>
    <s v=""/>
    <s v="داراییهای جاری"/>
    <s v="1"/>
    <x v="5"/>
    <x v="5"/>
    <s v="موجودی کالا"/>
    <s v="15921"/>
    <s v="انبار روباز اسکلت فلزی"/>
    <s v="800006"/>
    <s v=""/>
    <s v=""/>
    <s v=""/>
  </r>
  <r>
    <n v="178347"/>
    <n v="1328"/>
    <x v="104"/>
    <s v="1401/08/03"/>
    <s v="مهندسی پایاصنعت تیران-بابت خرید Sub Item of TK-520-10-STEEL HA/4طی فاکتور INV #177-Adish-typeB"/>
    <n v="3286293"/>
    <n v="0"/>
    <n v="3286293"/>
    <n v="49"/>
    <n v="11"/>
    <s v="800006"/>
    <s v=""/>
    <s v="داراییهای جاری"/>
    <s v="1"/>
    <x v="5"/>
    <x v="5"/>
    <s v="موجودی کالا"/>
    <s v="15921"/>
    <s v="انبار روباز اسکلت فلزی"/>
    <s v="800006"/>
    <s v=""/>
    <s v=""/>
    <s v=""/>
  </r>
  <r>
    <n v="178348"/>
    <n v="1328"/>
    <x v="104"/>
    <s v="1401/08/03"/>
    <s v="مهندسی پایاصنعت تیران-بابت خرید Sub Item of TK-520-10-STEEL ST.S/3طی فاکتور INV #177-Adish-typeB"/>
    <n v="3286293"/>
    <n v="0"/>
    <n v="3286293"/>
    <n v="49"/>
    <n v="11"/>
    <s v="800006"/>
    <s v=""/>
    <s v="داراییهای جاری"/>
    <s v="1"/>
    <x v="5"/>
    <x v="5"/>
    <s v="موجودی کالا"/>
    <s v="15921"/>
    <s v="انبار روباز اسکلت فلزی"/>
    <s v="800006"/>
    <s v=""/>
    <s v=""/>
    <s v=""/>
  </r>
  <r>
    <n v="178349"/>
    <n v="1328"/>
    <x v="104"/>
    <s v="1401/08/03"/>
    <s v="مهندسی پایاصنعت تیران-بابت خرید Sub Item of TK-520-10-STEEL ST.S/18طی فاکتور INV #177-Adish-typeB"/>
    <n v="3286293"/>
    <n v="0"/>
    <n v="3286293"/>
    <n v="49"/>
    <n v="11"/>
    <s v="800006"/>
    <s v=""/>
    <s v="داراییهای جاری"/>
    <s v="1"/>
    <x v="5"/>
    <x v="5"/>
    <s v="موجودی کالا"/>
    <s v="15921"/>
    <s v="انبار روباز اسکلت فلزی"/>
    <s v="800006"/>
    <s v=""/>
    <s v=""/>
    <s v=""/>
  </r>
  <r>
    <n v="178350"/>
    <n v="1328"/>
    <x v="104"/>
    <s v="1401/08/03"/>
    <s v="مهندسی پایاصنعت تیران-بابت خرید Sub Item of TK-520-10-STEEL ST.S/19طی فاکتور INV #177-Adish-typeB"/>
    <n v="3286293"/>
    <n v="0"/>
    <n v="3286293"/>
    <n v="49"/>
    <n v="11"/>
    <s v="800006"/>
    <s v=""/>
    <s v="داراییهای جاری"/>
    <s v="1"/>
    <x v="5"/>
    <x v="5"/>
    <s v="موجودی کالا"/>
    <s v="15921"/>
    <s v="انبار روباز اسکلت فلزی"/>
    <s v="800006"/>
    <s v=""/>
    <s v=""/>
    <s v=""/>
  </r>
  <r>
    <n v="178351"/>
    <n v="1328"/>
    <x v="104"/>
    <s v="1401/08/03"/>
    <s v="مهندسی پایاصنعت تیران-بابت خرید Sub Item of TK-520-10-STEEL ST.S/20طی فاکتور INV #177-Adish-typeB"/>
    <n v="3286293"/>
    <n v="0"/>
    <n v="3286293"/>
    <n v="49"/>
    <n v="11"/>
    <s v="800006"/>
    <s v=""/>
    <s v="داراییهای جاری"/>
    <s v="1"/>
    <x v="5"/>
    <x v="5"/>
    <s v="موجودی کالا"/>
    <s v="15921"/>
    <s v="انبار روباز اسکلت فلزی"/>
    <s v="800006"/>
    <s v=""/>
    <s v=""/>
    <s v=""/>
  </r>
  <r>
    <n v="178352"/>
    <n v="1328"/>
    <x v="104"/>
    <s v="1401/08/03"/>
    <s v="مهندسی پایاصنعت تیران-بابت خرید Sub Item of TK-520-10-STEEL ST/8طی فاکتور INV #177-Adish-typeB"/>
    <n v="3286293"/>
    <n v="0"/>
    <n v="3286293"/>
    <n v="49"/>
    <n v="11"/>
    <s v="800006"/>
    <s v=""/>
    <s v="داراییهای جاری"/>
    <s v="1"/>
    <x v="5"/>
    <x v="5"/>
    <s v="موجودی کالا"/>
    <s v="15921"/>
    <s v="انبار روباز اسکلت فلزی"/>
    <s v="800006"/>
    <s v=""/>
    <s v=""/>
    <s v=""/>
  </r>
  <r>
    <n v="178353"/>
    <n v="1328"/>
    <x v="104"/>
    <s v="1401/08/03"/>
    <s v="مهندسی پایاصنعت تیران-بابت خرید Sub Item of TK-520-10-STEEL ST/9طی فاکتور INV #177-Adish-typeB"/>
    <n v="3286293"/>
    <n v="0"/>
    <n v="3286293"/>
    <n v="49"/>
    <n v="11"/>
    <s v="800006"/>
    <s v=""/>
    <s v="داراییهای جاری"/>
    <s v="1"/>
    <x v="5"/>
    <x v="5"/>
    <s v="موجودی کالا"/>
    <s v="15921"/>
    <s v="انبار روباز اسکلت فلزی"/>
    <s v="800006"/>
    <s v=""/>
    <s v=""/>
    <s v=""/>
  </r>
  <r>
    <n v="178354"/>
    <n v="1328"/>
    <x v="104"/>
    <s v="1401/08/03"/>
    <s v="مهندسی پایاصنعت تیران-بابت خرید Sub Item of TK-520-10-STEEL ST/10طی فاکتور INV #177-Adish-typeB"/>
    <n v="3286293"/>
    <n v="0"/>
    <n v="3286293"/>
    <n v="49"/>
    <n v="11"/>
    <s v="800006"/>
    <s v=""/>
    <s v="داراییهای جاری"/>
    <s v="1"/>
    <x v="5"/>
    <x v="5"/>
    <s v="موجودی کالا"/>
    <s v="15921"/>
    <s v="انبار روباز اسکلت فلزی"/>
    <s v="800006"/>
    <s v=""/>
    <s v=""/>
    <s v=""/>
  </r>
  <r>
    <n v="178355"/>
    <n v="1328"/>
    <x v="104"/>
    <s v="1401/08/03"/>
    <s v="مهندسی پایاصنعت تیران-بابت خرید Sub Item of TK-520-10-STEEL ST/11طی فاکتور INV #177-Adish-typeB"/>
    <n v="3286293"/>
    <n v="0"/>
    <n v="3286293"/>
    <n v="49"/>
    <n v="11"/>
    <s v="800006"/>
    <s v=""/>
    <s v="داراییهای جاری"/>
    <s v="1"/>
    <x v="5"/>
    <x v="5"/>
    <s v="موجودی کالا"/>
    <s v="15921"/>
    <s v="انبار روباز اسکلت فلزی"/>
    <s v="800006"/>
    <s v=""/>
    <s v=""/>
    <s v=""/>
  </r>
  <r>
    <n v="178356"/>
    <n v="1328"/>
    <x v="104"/>
    <s v="1401/08/03"/>
    <s v="مهندسی پایاصنعت تیران-بابت خرید Sub Item of TK-520-10-STEEL ST/12طی فاکتور INV #177-Adish-typeB"/>
    <n v="3286293"/>
    <n v="0"/>
    <n v="3286293"/>
    <n v="49"/>
    <n v="11"/>
    <s v="800006"/>
    <s v=""/>
    <s v="داراییهای جاری"/>
    <s v="1"/>
    <x v="5"/>
    <x v="5"/>
    <s v="موجودی کالا"/>
    <s v="15921"/>
    <s v="انبار روباز اسکلت فلزی"/>
    <s v="800006"/>
    <s v=""/>
    <s v=""/>
    <s v=""/>
  </r>
  <r>
    <n v="178357"/>
    <n v="1328"/>
    <x v="104"/>
    <s v="1401/08/03"/>
    <s v="مهندسی پایاصنعت تیران-بابت خرید Sub Item of TK-520-10-STEEL ST/13طی فاکتور INV #177-Adish-typeB"/>
    <n v="3286293"/>
    <n v="0"/>
    <n v="3286293"/>
    <n v="49"/>
    <n v="11"/>
    <s v="800006"/>
    <s v=""/>
    <s v="داراییهای جاری"/>
    <s v="1"/>
    <x v="5"/>
    <x v="5"/>
    <s v="موجودی کالا"/>
    <s v="15921"/>
    <s v="انبار روباز اسکلت فلزی"/>
    <s v="800006"/>
    <s v=""/>
    <s v=""/>
    <s v=""/>
  </r>
  <r>
    <n v="178358"/>
    <n v="1328"/>
    <x v="104"/>
    <s v="1401/08/03"/>
    <s v="مهندسی پایاصنعت تیران-بابت خرید Sub Item of TK-520-10-STEEL SU/144طی فاکتور INV #177-Adish-typeB"/>
    <n v="3286293"/>
    <n v="0"/>
    <n v="3286293"/>
    <n v="49"/>
    <n v="11"/>
    <s v="800006"/>
    <s v=""/>
    <s v="داراییهای جاری"/>
    <s v="1"/>
    <x v="5"/>
    <x v="5"/>
    <s v="موجودی کالا"/>
    <s v="15921"/>
    <s v="انبار روباز اسکلت فلزی"/>
    <s v="800006"/>
    <s v=""/>
    <s v=""/>
    <s v=""/>
  </r>
  <r>
    <n v="178359"/>
    <n v="1328"/>
    <x v="104"/>
    <s v="1401/08/03"/>
    <s v="مهندسی پایاصنعت تیران-بابت خرید Sub Item of TK-520-10-STEEL SU/143طی فاکتور INV #177-Adish-typeB"/>
    <n v="3286293"/>
    <n v="0"/>
    <n v="3286293"/>
    <n v="49"/>
    <n v="11"/>
    <s v="800006"/>
    <s v=""/>
    <s v="داراییهای جاری"/>
    <s v="1"/>
    <x v="5"/>
    <x v="5"/>
    <s v="موجودی کالا"/>
    <s v="15921"/>
    <s v="انبار روباز اسکلت فلزی"/>
    <s v="800006"/>
    <s v=""/>
    <s v=""/>
    <s v=""/>
  </r>
  <r>
    <n v="178360"/>
    <n v="1328"/>
    <x v="104"/>
    <s v="1401/08/03"/>
    <s v="مهندسی پایاصنعت تیران-بابت خرید Sub Item of V-501-11-LADDER&amp;PLATFORM HR-1طی فاکتور INV #177-Adish-typeB"/>
    <n v="3286293"/>
    <n v="0"/>
    <n v="3286293"/>
    <n v="49"/>
    <n v="11"/>
    <s v="800006"/>
    <s v=""/>
    <s v="داراییهای جاری"/>
    <s v="1"/>
    <x v="5"/>
    <x v="5"/>
    <s v="موجودی کالا"/>
    <s v="15921"/>
    <s v="انبار روباز اسکلت فلزی"/>
    <s v="800006"/>
    <s v=""/>
    <s v=""/>
    <s v=""/>
  </r>
  <r>
    <n v="178361"/>
    <n v="1328"/>
    <x v="104"/>
    <s v="1401/08/03"/>
    <s v="مهندسی پایاصنعت تیران-بابت خرید Sub Item of V-501-11-LADDER&amp;PLATFORM HR-2طی فاکتور INV #177-Adish-typeB"/>
    <n v="3286293"/>
    <n v="0"/>
    <n v="3286293"/>
    <n v="49"/>
    <n v="11"/>
    <s v="800006"/>
    <s v=""/>
    <s v="داراییهای جاری"/>
    <s v="1"/>
    <x v="5"/>
    <x v="5"/>
    <s v="موجودی کالا"/>
    <s v="15921"/>
    <s v="انبار روباز اسکلت فلزی"/>
    <s v="800006"/>
    <s v=""/>
    <s v=""/>
    <s v=""/>
  </r>
  <r>
    <n v="178362"/>
    <n v="1328"/>
    <x v="104"/>
    <s v="1401/08/03"/>
    <s v="مهندسی پایاصنعت تیران-بابت خرید Sub Item of V-501-11-LADDER&amp;PLATFORM HR-3طی فاکتور INV #177-Adish-typeB"/>
    <n v="3286293"/>
    <n v="0"/>
    <n v="3286293"/>
    <n v="49"/>
    <n v="11"/>
    <s v="800006"/>
    <s v=""/>
    <s v="داراییهای جاری"/>
    <s v="1"/>
    <x v="5"/>
    <x v="5"/>
    <s v="موجودی کالا"/>
    <s v="15921"/>
    <s v="انبار روباز اسکلت فلزی"/>
    <s v="800006"/>
    <s v=""/>
    <s v=""/>
    <s v=""/>
  </r>
  <r>
    <n v="178363"/>
    <n v="1328"/>
    <x v="104"/>
    <s v="1401/08/03"/>
    <s v="مهندسی پایاصنعت تیران-بابت خرید Sub Item of V-501-11-LADDER&amp;PLATFORM HR-5طی فاکتور INV #177-Adish-typeB"/>
    <n v="3286293"/>
    <n v="0"/>
    <n v="3286293"/>
    <n v="49"/>
    <n v="11"/>
    <s v="800006"/>
    <s v=""/>
    <s v="داراییهای جاری"/>
    <s v="1"/>
    <x v="5"/>
    <x v="5"/>
    <s v="موجودی کالا"/>
    <s v="15921"/>
    <s v="انبار روباز اسکلت فلزی"/>
    <s v="800006"/>
    <s v=""/>
    <s v=""/>
    <s v=""/>
  </r>
  <r>
    <n v="178969"/>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70"/>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71"/>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72"/>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73"/>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74"/>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75"/>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76"/>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77"/>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78"/>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79"/>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80"/>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81"/>
    <n v="1328"/>
    <x v="104"/>
    <s v="1401/08/03"/>
    <s v="مهندسی پایاصنعت تیران-بابت خرید PLATEطی فاکتور INV #177-Adish-typeB"/>
    <n v="3286293"/>
    <n v="0"/>
    <n v="3286293"/>
    <n v="49"/>
    <n v="11"/>
    <s v="800006"/>
    <s v=""/>
    <s v="داراییهای جاری"/>
    <s v="1"/>
    <x v="5"/>
    <x v="5"/>
    <s v="موجودی کالا"/>
    <s v="15921"/>
    <s v="انبار روباز اسکلت فلزی"/>
    <s v="800006"/>
    <s v=""/>
    <s v=""/>
    <s v=""/>
  </r>
  <r>
    <n v="178982"/>
    <n v="1328"/>
    <x v="104"/>
    <s v="1401/08/03"/>
    <s v="مهندسی پایاصنعت تیران-بابت خرید PLATEطی فاکتور INV #177-Adish-typeB"/>
    <n v="3286293"/>
    <n v="0"/>
    <n v="3286293"/>
    <n v="49"/>
    <n v="11"/>
    <s v="800006"/>
    <s v=""/>
    <s v="داراییهای جاری"/>
    <s v="1"/>
    <x v="5"/>
    <x v="5"/>
    <s v="موجودی کالا"/>
    <s v="15921"/>
    <s v="انبار روباز اسکلت فلزی"/>
    <s v="800006"/>
    <s v=""/>
    <s v=""/>
    <s v=""/>
  </r>
  <r>
    <n v="178983"/>
    <n v="1328"/>
    <x v="104"/>
    <s v="1401/08/03"/>
    <s v="مهندسی پایاصنعت تیران-بابت خرید PLATEطی فاکتور INV #177-Adish-typeB"/>
    <n v="3286293"/>
    <n v="0"/>
    <n v="3286293"/>
    <n v="49"/>
    <n v="11"/>
    <s v="800006"/>
    <s v=""/>
    <s v="داراییهای جاری"/>
    <s v="1"/>
    <x v="5"/>
    <x v="5"/>
    <s v="موجودی کالا"/>
    <s v="15921"/>
    <s v="انبار روباز اسکلت فلزی"/>
    <s v="800006"/>
    <s v=""/>
    <s v=""/>
    <s v=""/>
  </r>
  <r>
    <n v="178984"/>
    <n v="1328"/>
    <x v="104"/>
    <s v="1401/08/03"/>
    <s v="مهندسی پایاصنعت تیران-بابت خرید PLATEطی فاکتور INV #177-Adish-typeB"/>
    <n v="3286293"/>
    <n v="0"/>
    <n v="3286293"/>
    <n v="49"/>
    <n v="11"/>
    <s v="800006"/>
    <s v=""/>
    <s v="داراییهای جاری"/>
    <s v="1"/>
    <x v="5"/>
    <x v="5"/>
    <s v="موجودی کالا"/>
    <s v="15921"/>
    <s v="انبار روباز اسکلت فلزی"/>
    <s v="800006"/>
    <s v=""/>
    <s v=""/>
    <s v=""/>
  </r>
  <r>
    <n v="178985"/>
    <n v="1328"/>
    <x v="104"/>
    <s v="1401/08/03"/>
    <s v="مهندسی پایاصنعت تیران-بابت خرید PLATEطی فاکتور INV #177-Adish-typeB"/>
    <n v="3286293"/>
    <n v="0"/>
    <n v="3286293"/>
    <n v="49"/>
    <n v="11"/>
    <s v="800006"/>
    <s v=""/>
    <s v="داراییهای جاری"/>
    <s v="1"/>
    <x v="5"/>
    <x v="5"/>
    <s v="موجودی کالا"/>
    <s v="15921"/>
    <s v="انبار روباز اسکلت فلزی"/>
    <s v="800006"/>
    <s v=""/>
    <s v=""/>
    <s v=""/>
  </r>
  <r>
    <n v="178986"/>
    <n v="1328"/>
    <x v="104"/>
    <s v="1401/08/03"/>
    <s v="مهندسی پایاصنعت تیران-بابت خرید PLATEطی فاکتور INV #177-Adish-typeB"/>
    <n v="3286293"/>
    <n v="0"/>
    <n v="3286293"/>
    <n v="49"/>
    <n v="11"/>
    <s v="800006"/>
    <s v=""/>
    <s v="داراییهای جاری"/>
    <s v="1"/>
    <x v="5"/>
    <x v="5"/>
    <s v="موجودی کالا"/>
    <s v="15921"/>
    <s v="انبار روباز اسکلت فلزی"/>
    <s v="800006"/>
    <s v=""/>
    <s v=""/>
    <s v=""/>
  </r>
  <r>
    <n v="178987"/>
    <n v="1328"/>
    <x v="104"/>
    <s v="1401/08/03"/>
    <s v="مهندسی پایاصنعت تیران-بابت خرید PLATEطی فاکتور INV #177-Adish-typeB"/>
    <n v="3286293"/>
    <n v="0"/>
    <n v="3286293"/>
    <n v="49"/>
    <n v="11"/>
    <s v="800006"/>
    <s v=""/>
    <s v="داراییهای جاری"/>
    <s v="1"/>
    <x v="5"/>
    <x v="5"/>
    <s v="موجودی کالا"/>
    <s v="15921"/>
    <s v="انبار روباز اسکلت فلزی"/>
    <s v="800006"/>
    <s v=""/>
    <s v=""/>
    <s v=""/>
  </r>
  <r>
    <n v="178988"/>
    <n v="1328"/>
    <x v="104"/>
    <s v="1401/08/03"/>
    <s v="مهندسی پایاصنعت تیران-بابت خرید PLATEطی فاکتور INV #177-Adish-typeB"/>
    <n v="3286293"/>
    <n v="0"/>
    <n v="3286293"/>
    <n v="49"/>
    <n v="11"/>
    <s v="800006"/>
    <s v=""/>
    <s v="داراییهای جاری"/>
    <s v="1"/>
    <x v="5"/>
    <x v="5"/>
    <s v="موجودی کالا"/>
    <s v="15921"/>
    <s v="انبار روباز اسکلت فلزی"/>
    <s v="800006"/>
    <s v=""/>
    <s v=""/>
    <s v=""/>
  </r>
  <r>
    <n v="178989"/>
    <n v="1328"/>
    <x v="104"/>
    <s v="1401/08/03"/>
    <s v="مهندسی پایاصنعت تیران-بابت خرید PLATEطی فاکتور INV #177-Adish-typeB"/>
    <n v="3286293"/>
    <n v="0"/>
    <n v="3286293"/>
    <n v="49"/>
    <n v="11"/>
    <s v="800006"/>
    <s v=""/>
    <s v="داراییهای جاری"/>
    <s v="1"/>
    <x v="5"/>
    <x v="5"/>
    <s v="موجودی کالا"/>
    <s v="15921"/>
    <s v="انبار روباز اسکلت فلزی"/>
    <s v="800006"/>
    <s v=""/>
    <s v=""/>
    <s v=""/>
  </r>
  <r>
    <n v="178990"/>
    <n v="1328"/>
    <x v="104"/>
    <s v="1401/08/03"/>
    <s v="مهندسی پایاصنعت تیران-بابت خرید PLATEطی فاکتور INV #177-Adish-typeB"/>
    <n v="3286293"/>
    <n v="0"/>
    <n v="3286293"/>
    <n v="49"/>
    <n v="11"/>
    <s v="800006"/>
    <s v=""/>
    <s v="داراییهای جاری"/>
    <s v="1"/>
    <x v="5"/>
    <x v="5"/>
    <s v="موجودی کالا"/>
    <s v="15921"/>
    <s v="انبار روباز اسکلت فلزی"/>
    <s v="800006"/>
    <s v=""/>
    <s v=""/>
    <s v=""/>
  </r>
  <r>
    <n v="178991"/>
    <n v="1328"/>
    <x v="104"/>
    <s v="1401/08/03"/>
    <s v="مهندسی پایاصنعت تیران-بابت خرید PLATEطی فاکتور INV #177-Adish-typeB"/>
    <n v="3286293"/>
    <n v="0"/>
    <n v="3286293"/>
    <n v="49"/>
    <n v="11"/>
    <s v="800006"/>
    <s v=""/>
    <s v="داراییهای جاری"/>
    <s v="1"/>
    <x v="5"/>
    <x v="5"/>
    <s v="موجودی کالا"/>
    <s v="15921"/>
    <s v="انبار روباز اسکلت فلزی"/>
    <s v="800006"/>
    <s v=""/>
    <s v=""/>
    <s v=""/>
  </r>
  <r>
    <n v="178992"/>
    <n v="1328"/>
    <x v="104"/>
    <s v="1401/08/03"/>
    <s v="مهندسی پایاصنعت تیران-بابت خرید PLATEطی فاکتور INV #177-Adish-typeB"/>
    <n v="3286293"/>
    <n v="0"/>
    <n v="3286293"/>
    <n v="49"/>
    <n v="11"/>
    <s v="800006"/>
    <s v=""/>
    <s v="داراییهای جاری"/>
    <s v="1"/>
    <x v="5"/>
    <x v="5"/>
    <s v="موجودی کالا"/>
    <s v="15921"/>
    <s v="انبار روباز اسکلت فلزی"/>
    <s v="800006"/>
    <s v=""/>
    <s v=""/>
    <s v=""/>
  </r>
  <r>
    <n v="178993"/>
    <n v="1328"/>
    <x v="104"/>
    <s v="1401/08/03"/>
    <s v="مهندسی پایاصنعت تیران-بابت خرید PLATEطی فاکتور INV #177-Adish-typeB"/>
    <n v="3286293"/>
    <n v="0"/>
    <n v="3286293"/>
    <n v="49"/>
    <n v="11"/>
    <s v="800006"/>
    <s v=""/>
    <s v="داراییهای جاری"/>
    <s v="1"/>
    <x v="5"/>
    <x v="5"/>
    <s v="موجودی کالا"/>
    <s v="15921"/>
    <s v="انبار روباز اسکلت فلزی"/>
    <s v="800006"/>
    <s v=""/>
    <s v=""/>
    <s v=""/>
  </r>
  <r>
    <n v="178994"/>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995"/>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996"/>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997"/>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998"/>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999"/>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9000"/>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9001"/>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9002"/>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9003"/>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04"/>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05"/>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06"/>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07"/>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08"/>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09"/>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10"/>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11"/>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12"/>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13"/>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14"/>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15"/>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16"/>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17"/>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18"/>
    <n v="1328"/>
    <x v="104"/>
    <s v="1401/08/03"/>
    <s v="مهندسی پایاصنعت تیران-بابت خرید VERTICAL  BRACINGطی فاکتور INV #177-Adish-typeB"/>
    <n v="3286293"/>
    <n v="0"/>
    <n v="3286293"/>
    <n v="49"/>
    <n v="11"/>
    <s v="800006"/>
    <s v=""/>
    <s v="داراییهای جاری"/>
    <s v="1"/>
    <x v="5"/>
    <x v="5"/>
    <s v="موجودی کالا"/>
    <s v="15921"/>
    <s v="انبار روباز اسکلت فلزی"/>
    <s v="800006"/>
    <s v=""/>
    <s v=""/>
    <s v=""/>
  </r>
  <r>
    <n v="179019"/>
    <n v="1328"/>
    <x v="104"/>
    <s v="1401/08/03"/>
    <s v="مهندسی پایاصنعت تیران-بابت خرید VERTICAL  BRACINGطی فاکتور INV #177-Adish-typeB"/>
    <n v="3286293"/>
    <n v="0"/>
    <n v="3286293"/>
    <n v="49"/>
    <n v="11"/>
    <s v="800006"/>
    <s v=""/>
    <s v="داراییهای جاری"/>
    <s v="1"/>
    <x v="5"/>
    <x v="5"/>
    <s v="موجودی کالا"/>
    <s v="15921"/>
    <s v="انبار روباز اسکلت فلزی"/>
    <s v="800006"/>
    <s v=""/>
    <s v=""/>
    <s v=""/>
  </r>
  <r>
    <n v="179020"/>
    <n v="1328"/>
    <x v="104"/>
    <s v="1401/08/03"/>
    <s v="مهندسی پایاصنعت تیران-بابت خرید VERTICAL  BRACINGطی فاکتور INV #177-Adish-typeB"/>
    <n v="3286293"/>
    <n v="0"/>
    <n v="3286293"/>
    <n v="49"/>
    <n v="11"/>
    <s v="800006"/>
    <s v=""/>
    <s v="داراییهای جاری"/>
    <s v="1"/>
    <x v="5"/>
    <x v="5"/>
    <s v="موجودی کالا"/>
    <s v="15921"/>
    <s v="انبار روباز اسکلت فلزی"/>
    <s v="800006"/>
    <s v=""/>
    <s v=""/>
    <s v=""/>
  </r>
  <r>
    <n v="179021"/>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22"/>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23"/>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24"/>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25"/>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9026"/>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9027"/>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9028"/>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9029"/>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9030"/>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9031"/>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9032"/>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9033"/>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9034"/>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9035"/>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9036"/>
    <n v="1328"/>
    <x v="104"/>
    <s v="1401/08/03"/>
    <s v="مهندسی پایاصنعت تیران-بابت خرید STAIRطی فاکتور INV #177-Adish-typeB"/>
    <n v="3286293"/>
    <n v="0"/>
    <n v="3286293"/>
    <n v="49"/>
    <n v="11"/>
    <s v="800006"/>
    <s v=""/>
    <s v="داراییهای جاری"/>
    <s v="1"/>
    <x v="5"/>
    <x v="5"/>
    <s v="موجودی کالا"/>
    <s v="15921"/>
    <s v="انبار روباز اسکلت فلزی"/>
    <s v="800006"/>
    <s v=""/>
    <s v=""/>
    <s v=""/>
  </r>
  <r>
    <n v="179037"/>
    <n v="1328"/>
    <x v="104"/>
    <s v="1401/08/03"/>
    <s v="مهندسی پایاصنعت تیران-بابت خرید STAIRطی فاکتور INV #177-Adish-typeB"/>
    <n v="3286293"/>
    <n v="0"/>
    <n v="3286293"/>
    <n v="49"/>
    <n v="11"/>
    <s v="800006"/>
    <s v=""/>
    <s v="داراییهای جاری"/>
    <s v="1"/>
    <x v="5"/>
    <x v="5"/>
    <s v="موجودی کالا"/>
    <s v="15921"/>
    <s v="انبار روباز اسکلت فلزی"/>
    <s v="800006"/>
    <s v=""/>
    <s v=""/>
    <s v=""/>
  </r>
  <r>
    <n v="179038"/>
    <n v="1328"/>
    <x v="104"/>
    <s v="1401/08/03"/>
    <s v="مهندسی پایاصنعت تیران-بابت خرید STAIRطی فاکتور INV #177-Adish-typeB"/>
    <n v="3286293"/>
    <n v="0"/>
    <n v="3286293"/>
    <n v="49"/>
    <n v="11"/>
    <s v="800006"/>
    <s v=""/>
    <s v="داراییهای جاری"/>
    <s v="1"/>
    <x v="5"/>
    <x v="5"/>
    <s v="موجودی کالا"/>
    <s v="15921"/>
    <s v="انبار روباز اسکلت فلزی"/>
    <s v="800006"/>
    <s v=""/>
    <s v=""/>
    <s v=""/>
  </r>
  <r>
    <n v="179039"/>
    <n v="1328"/>
    <x v="104"/>
    <s v="1401/08/03"/>
    <s v="مهندسی پایاصنعت تیران-بابت خرید STAIRطی فاکتور INV #177-Adish-typeB"/>
    <n v="3286293"/>
    <n v="0"/>
    <n v="3286293"/>
    <n v="49"/>
    <n v="11"/>
    <s v="800006"/>
    <s v=""/>
    <s v="داراییهای جاری"/>
    <s v="1"/>
    <x v="5"/>
    <x v="5"/>
    <s v="موجودی کالا"/>
    <s v="15921"/>
    <s v="انبار روباز اسکلت فلزی"/>
    <s v="800006"/>
    <s v=""/>
    <s v=""/>
    <s v=""/>
  </r>
  <r>
    <n v="179040"/>
    <n v="1328"/>
    <x v="104"/>
    <s v="1401/08/03"/>
    <s v="مهندسی پایاصنعت تیران-بابت خرید STAIRطی فاکتور INV #177-Adish-typeB"/>
    <n v="3286293"/>
    <n v="0"/>
    <n v="3286293"/>
    <n v="49"/>
    <n v="11"/>
    <s v="800006"/>
    <s v=""/>
    <s v="داراییهای جاری"/>
    <s v="1"/>
    <x v="5"/>
    <x v="5"/>
    <s v="موجودی کالا"/>
    <s v="15921"/>
    <s v="انبار روباز اسکلت فلزی"/>
    <s v="800006"/>
    <s v=""/>
    <s v=""/>
    <s v=""/>
  </r>
  <r>
    <n v="179041"/>
    <n v="1328"/>
    <x v="104"/>
    <s v="1401/08/03"/>
    <s v="مهندسی پایاصنعت تیران-بابت خرید STAIRطی فاکتور INV #177-Adish-typeB"/>
    <n v="3286293"/>
    <n v="0"/>
    <n v="3286293"/>
    <n v="49"/>
    <n v="11"/>
    <s v="800006"/>
    <s v=""/>
    <s v="داراییهای جاری"/>
    <s v="1"/>
    <x v="5"/>
    <x v="5"/>
    <s v="موجودی کالا"/>
    <s v="15921"/>
    <s v="انبار روباز اسکلت فلزی"/>
    <s v="800006"/>
    <s v=""/>
    <s v=""/>
    <s v=""/>
  </r>
  <r>
    <n v="179042"/>
    <n v="1328"/>
    <x v="104"/>
    <s v="1401/08/03"/>
    <s v="مهندسی پایاصنعت تیران-بابت خرید STAIRطی فاکتور INV #177-Adish-typeB"/>
    <n v="3286293"/>
    <n v="0"/>
    <n v="3286293"/>
    <n v="49"/>
    <n v="11"/>
    <s v="800006"/>
    <s v=""/>
    <s v="داراییهای جاری"/>
    <s v="1"/>
    <x v="5"/>
    <x v="5"/>
    <s v="موجودی کالا"/>
    <s v="15921"/>
    <s v="انبار روباز اسکلت فلزی"/>
    <s v="800006"/>
    <s v=""/>
    <s v=""/>
    <s v=""/>
  </r>
  <r>
    <n v="179043"/>
    <n v="1328"/>
    <x v="104"/>
    <s v="1401/08/03"/>
    <s v="مهندسی پایاصنعت تیران-بابت خرید STAIRطی فاکتور INV #177-Adish-typeB"/>
    <n v="3286293"/>
    <n v="0"/>
    <n v="3286293"/>
    <n v="49"/>
    <n v="11"/>
    <s v="800006"/>
    <s v=""/>
    <s v="داراییهای جاری"/>
    <s v="1"/>
    <x v="5"/>
    <x v="5"/>
    <s v="موجودی کالا"/>
    <s v="15921"/>
    <s v="انبار روباز اسکلت فلزی"/>
    <s v="800006"/>
    <s v=""/>
    <s v=""/>
    <s v=""/>
  </r>
  <r>
    <n v="179044"/>
    <n v="1328"/>
    <x v="104"/>
    <s v="1401/08/03"/>
    <s v="مهندسی پایاصنعت تیران-بابت خرید STAIRطی فاکتور INV #177-Adish-typeB"/>
    <n v="3286293"/>
    <n v="0"/>
    <n v="3286293"/>
    <n v="49"/>
    <n v="11"/>
    <s v="800006"/>
    <s v=""/>
    <s v="داراییهای جاری"/>
    <s v="1"/>
    <x v="5"/>
    <x v="5"/>
    <s v="موجودی کالا"/>
    <s v="15921"/>
    <s v="انبار روباز اسکلت فلزی"/>
    <s v="800006"/>
    <s v=""/>
    <s v=""/>
    <s v=""/>
  </r>
  <r>
    <n v="179045"/>
    <n v="1328"/>
    <x v="104"/>
    <s v="1401/08/03"/>
    <s v="مهندسی پایاصنعت تیران-بابت خرید STAIRطی فاکتور INV #177-Adish-typeB"/>
    <n v="3286293"/>
    <n v="0"/>
    <n v="3286293"/>
    <n v="49"/>
    <n v="11"/>
    <s v="800006"/>
    <s v=""/>
    <s v="داراییهای جاری"/>
    <s v="1"/>
    <x v="5"/>
    <x v="5"/>
    <s v="موجودی کالا"/>
    <s v="15921"/>
    <s v="انبار روباز اسکلت فلزی"/>
    <s v="800006"/>
    <s v=""/>
    <s v=""/>
    <s v=""/>
  </r>
  <r>
    <n v="179046"/>
    <n v="1328"/>
    <x v="104"/>
    <s v="1401/08/03"/>
    <s v="مهندسی پایاصنعت تیران-بابت خرید STAIRطی فاکتور INV #177-Adish-typeB"/>
    <n v="3286293"/>
    <n v="0"/>
    <n v="3286293"/>
    <n v="49"/>
    <n v="11"/>
    <s v="800006"/>
    <s v=""/>
    <s v="داراییهای جاری"/>
    <s v="1"/>
    <x v="5"/>
    <x v="5"/>
    <s v="موجودی کالا"/>
    <s v="15921"/>
    <s v="انبار روباز اسکلت فلزی"/>
    <s v="800006"/>
    <s v=""/>
    <s v=""/>
    <s v=""/>
  </r>
  <r>
    <n v="179047"/>
    <n v="1328"/>
    <x v="104"/>
    <s v="1401/08/03"/>
    <s v="مهندسی پایاصنعت تیران-بابت خرید STAIRطی فاکتور INV #177-Adish-typeB"/>
    <n v="3286293"/>
    <n v="0"/>
    <n v="3286293"/>
    <n v="49"/>
    <n v="11"/>
    <s v="800006"/>
    <s v=""/>
    <s v="داراییهای جاری"/>
    <s v="1"/>
    <x v="5"/>
    <x v="5"/>
    <s v="موجودی کالا"/>
    <s v="15921"/>
    <s v="انبار روباز اسکلت فلزی"/>
    <s v="800006"/>
    <s v=""/>
    <s v=""/>
    <s v=""/>
  </r>
  <r>
    <n v="179048"/>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49"/>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50"/>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51"/>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52"/>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53"/>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54"/>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55"/>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56"/>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57"/>
    <n v="1328"/>
    <x v="104"/>
    <s v="1401/08/03"/>
    <s v="مهندسی پایاصنعت تیران-بابت خرید STAIRطی فاکتور INV #177-Adish-typeB"/>
    <n v="3286293"/>
    <n v="0"/>
    <n v="3286293"/>
    <n v="49"/>
    <n v="11"/>
    <s v="800006"/>
    <s v=""/>
    <s v="داراییهای جاری"/>
    <s v="1"/>
    <x v="5"/>
    <x v="5"/>
    <s v="موجودی کالا"/>
    <s v="15921"/>
    <s v="انبار روباز اسکلت فلزی"/>
    <s v="800006"/>
    <s v=""/>
    <s v=""/>
    <s v=""/>
  </r>
  <r>
    <n v="179058"/>
    <n v="1328"/>
    <x v="104"/>
    <s v="1401/08/03"/>
    <s v="مهندسی پایاصنعت تیران-بابت خرید STAIRطی فاکتور INV #177-Adish-typeB"/>
    <n v="3286293"/>
    <n v="0"/>
    <n v="3286293"/>
    <n v="49"/>
    <n v="11"/>
    <s v="800006"/>
    <s v=""/>
    <s v="داراییهای جاری"/>
    <s v="1"/>
    <x v="5"/>
    <x v="5"/>
    <s v="موجودی کالا"/>
    <s v="15921"/>
    <s v="انبار روباز اسکلت فلزی"/>
    <s v="800006"/>
    <s v=""/>
    <s v=""/>
    <s v=""/>
  </r>
  <r>
    <n v="179059"/>
    <n v="1328"/>
    <x v="104"/>
    <s v="1401/08/03"/>
    <s v="مهندسی پایاصنعت تیران-بابت خرید STAIRطی فاکتور INV #177-Adish-typeB"/>
    <n v="3286293"/>
    <n v="0"/>
    <n v="3286293"/>
    <n v="49"/>
    <n v="11"/>
    <s v="800006"/>
    <s v=""/>
    <s v="داراییهای جاری"/>
    <s v="1"/>
    <x v="5"/>
    <x v="5"/>
    <s v="موجودی کالا"/>
    <s v="15921"/>
    <s v="انبار روباز اسکلت فلزی"/>
    <s v="800006"/>
    <s v=""/>
    <s v=""/>
    <s v=""/>
  </r>
  <r>
    <n v="179060"/>
    <n v="1328"/>
    <x v="104"/>
    <s v="1401/08/03"/>
    <s v="مهندسی پایاصنعت تیران-بابت خرید STAIRطی فاکتور INV #177-Adish-typeB"/>
    <n v="3286293"/>
    <n v="0"/>
    <n v="3286293"/>
    <n v="49"/>
    <n v="11"/>
    <s v="800006"/>
    <s v=""/>
    <s v="داراییهای جاری"/>
    <s v="1"/>
    <x v="5"/>
    <x v="5"/>
    <s v="موجودی کالا"/>
    <s v="15921"/>
    <s v="انبار روباز اسکلت فلزی"/>
    <s v="800006"/>
    <s v=""/>
    <s v=""/>
    <s v=""/>
  </r>
  <r>
    <n v="179061"/>
    <n v="1328"/>
    <x v="104"/>
    <s v="1401/08/03"/>
    <s v="مهندسی پایاصنعت تیران-بابت خرید STAIRطی فاکتور INV #177-Adish-typeB"/>
    <n v="3286293"/>
    <n v="0"/>
    <n v="3286293"/>
    <n v="49"/>
    <n v="11"/>
    <s v="800006"/>
    <s v=""/>
    <s v="داراییهای جاری"/>
    <s v="1"/>
    <x v="5"/>
    <x v="5"/>
    <s v="موجودی کالا"/>
    <s v="15921"/>
    <s v="انبار روباز اسکلت فلزی"/>
    <s v="800006"/>
    <s v=""/>
    <s v=""/>
    <s v=""/>
  </r>
  <r>
    <n v="179062"/>
    <n v="1328"/>
    <x v="104"/>
    <s v="1401/08/03"/>
    <s v="مهندسی پایاصنعت تیران-بابت خرید STAIRطی فاکتور INV #177-Adish-typeB"/>
    <n v="3286293"/>
    <n v="0"/>
    <n v="3286293"/>
    <n v="49"/>
    <n v="11"/>
    <s v="800006"/>
    <s v=""/>
    <s v="داراییهای جاری"/>
    <s v="1"/>
    <x v="5"/>
    <x v="5"/>
    <s v="موجودی کالا"/>
    <s v="15921"/>
    <s v="انبار روباز اسکلت فلزی"/>
    <s v="800006"/>
    <s v=""/>
    <s v=""/>
    <s v=""/>
  </r>
  <r>
    <n v="179063"/>
    <n v="1328"/>
    <x v="104"/>
    <s v="1401/08/03"/>
    <s v="مهندسی پایاصنعت تیران-بابت خرید VERTICAL  BRACINGطی فاکتور INV #177-Adish-typeB"/>
    <n v="3286293"/>
    <n v="0"/>
    <n v="3286293"/>
    <n v="49"/>
    <n v="11"/>
    <s v="800006"/>
    <s v=""/>
    <s v="داراییهای جاری"/>
    <s v="1"/>
    <x v="5"/>
    <x v="5"/>
    <s v="موجودی کالا"/>
    <s v="15921"/>
    <s v="انبار روباز اسکلت فلزی"/>
    <s v="800006"/>
    <s v=""/>
    <s v=""/>
    <s v=""/>
  </r>
  <r>
    <n v="179064"/>
    <n v="1328"/>
    <x v="104"/>
    <s v="1401/08/03"/>
    <s v="مهندسی پایاصنعت تیران-بابت خرید VERTICAL  BRACINGطی فاکتور INV #177-Adish-typeB"/>
    <n v="3286293"/>
    <n v="0"/>
    <n v="3286293"/>
    <n v="49"/>
    <n v="11"/>
    <s v="800006"/>
    <s v=""/>
    <s v="داراییهای جاری"/>
    <s v="1"/>
    <x v="5"/>
    <x v="5"/>
    <s v="موجودی کالا"/>
    <s v="15921"/>
    <s v="انبار روباز اسکلت فلزی"/>
    <s v="800006"/>
    <s v=""/>
    <s v=""/>
    <s v=""/>
  </r>
  <r>
    <n v="179065"/>
    <n v="1328"/>
    <x v="104"/>
    <s v="1401/08/03"/>
    <s v="مهندسی پایاصنعت تیران-بابت خرید VERTICAL  BRACINGطی فاکتور INV #177-Adish-typeB"/>
    <n v="3286293"/>
    <n v="0"/>
    <n v="3286293"/>
    <n v="49"/>
    <n v="11"/>
    <s v="800006"/>
    <s v=""/>
    <s v="داراییهای جاری"/>
    <s v="1"/>
    <x v="5"/>
    <x v="5"/>
    <s v="موجودی کالا"/>
    <s v="15921"/>
    <s v="انبار روباز اسکلت فلزی"/>
    <s v="800006"/>
    <s v=""/>
    <s v=""/>
    <s v=""/>
  </r>
  <r>
    <n v="179066"/>
    <n v="1328"/>
    <x v="104"/>
    <s v="1401/08/03"/>
    <s v="مهندسی پایاصنعت تیران-بابت خرید BRACKETطی فاکتور INV #177-Adish-typeB"/>
    <n v="3286293"/>
    <n v="0"/>
    <n v="3286293"/>
    <n v="49"/>
    <n v="11"/>
    <s v="800006"/>
    <s v=""/>
    <s v="داراییهای جاری"/>
    <s v="1"/>
    <x v="5"/>
    <x v="5"/>
    <s v="موجودی کالا"/>
    <s v="15921"/>
    <s v="انبار روباز اسکلت فلزی"/>
    <s v="800006"/>
    <s v=""/>
    <s v=""/>
    <s v=""/>
  </r>
  <r>
    <n v="179067"/>
    <n v="1328"/>
    <x v="104"/>
    <s v="1401/08/03"/>
    <s v="مهندسی پایاصنعت تیران-بابت خرید BRACKETطی فاکتور INV #177-Adish-typeB"/>
    <n v="3286293"/>
    <n v="0"/>
    <n v="3286293"/>
    <n v="49"/>
    <n v="11"/>
    <s v="800006"/>
    <s v=""/>
    <s v="داراییهای جاری"/>
    <s v="1"/>
    <x v="5"/>
    <x v="5"/>
    <s v="موجودی کالا"/>
    <s v="15921"/>
    <s v="انبار روباز اسکلت فلزی"/>
    <s v="800006"/>
    <s v=""/>
    <s v=""/>
    <s v=""/>
  </r>
  <r>
    <n v="179068"/>
    <n v="1328"/>
    <x v="104"/>
    <s v="1401/08/03"/>
    <s v="مهندسی پایاصنعت تیران-بابت خرید BRACKETطی فاکتور INV #177-Adish-typeB"/>
    <n v="3286293"/>
    <n v="0"/>
    <n v="3286293"/>
    <n v="49"/>
    <n v="11"/>
    <s v="800006"/>
    <s v=""/>
    <s v="داراییهای جاری"/>
    <s v="1"/>
    <x v="5"/>
    <x v="5"/>
    <s v="موجودی کالا"/>
    <s v="15921"/>
    <s v="انبار روباز اسکلت فلزی"/>
    <s v="800006"/>
    <s v=""/>
    <s v=""/>
    <s v=""/>
  </r>
  <r>
    <n v="179069"/>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70"/>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71"/>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72"/>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73"/>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74"/>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75"/>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76"/>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77"/>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78"/>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79"/>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80"/>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81"/>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9082"/>
    <n v="1328"/>
    <x v="104"/>
    <s v="1401/08/03"/>
    <s v="مهندسی پایاصنعت تیران-بابت خرید HORIZONTAL BRACINGطی فاکتور INV #177-Adish-typeB"/>
    <n v="3286293"/>
    <n v="0"/>
    <n v="3286293"/>
    <n v="49"/>
    <n v="11"/>
    <s v="800006"/>
    <s v=""/>
    <s v="داراییهای جاری"/>
    <s v="1"/>
    <x v="5"/>
    <x v="5"/>
    <s v="موجودی کالا"/>
    <s v="15921"/>
    <s v="انبار روباز اسکلت فلزی"/>
    <s v="800006"/>
    <s v=""/>
    <s v=""/>
    <s v=""/>
  </r>
  <r>
    <n v="179083"/>
    <n v="1328"/>
    <x v="104"/>
    <s v="1401/08/03"/>
    <s v="مهندسی پایاصنعت تیران-بابت خرید HORIZONTAL BRACINGطی فاکتور INV #177-Adish-typeB"/>
    <n v="3286293"/>
    <n v="0"/>
    <n v="3286293"/>
    <n v="49"/>
    <n v="11"/>
    <s v="800006"/>
    <s v=""/>
    <s v="داراییهای جاری"/>
    <s v="1"/>
    <x v="5"/>
    <x v="5"/>
    <s v="موجودی کالا"/>
    <s v="15921"/>
    <s v="انبار روباز اسکلت فلزی"/>
    <s v="800006"/>
    <s v=""/>
    <s v=""/>
    <s v=""/>
  </r>
  <r>
    <n v="179084"/>
    <n v="1328"/>
    <x v="104"/>
    <s v="1401/08/03"/>
    <s v="مهندسی پایاصنعت تیران-بابت خرید HORIZONTAL BRACINGطی فاکتور INV #177-Adish-typeB"/>
    <n v="3286293"/>
    <n v="0"/>
    <n v="3286293"/>
    <n v="49"/>
    <n v="11"/>
    <s v="800006"/>
    <s v=""/>
    <s v="داراییهای جاری"/>
    <s v="1"/>
    <x v="5"/>
    <x v="5"/>
    <s v="موجودی کالا"/>
    <s v="15921"/>
    <s v="انبار روباز اسکلت فلزی"/>
    <s v="800006"/>
    <s v=""/>
    <s v=""/>
    <s v=""/>
  </r>
  <r>
    <n v="179085"/>
    <n v="1328"/>
    <x v="104"/>
    <s v="1401/08/03"/>
    <s v="مهندسی پایاصنعت تیران-بابت خرید HORIZONTAL BRACINGطی فاکتور INV #177-Adish-typeB"/>
    <n v="3286293"/>
    <n v="0"/>
    <n v="3286293"/>
    <n v="49"/>
    <n v="11"/>
    <s v="800006"/>
    <s v=""/>
    <s v="داراییهای جاری"/>
    <s v="1"/>
    <x v="5"/>
    <x v="5"/>
    <s v="موجودی کالا"/>
    <s v="15921"/>
    <s v="انبار روباز اسکلت فلزی"/>
    <s v="800006"/>
    <s v=""/>
    <s v=""/>
    <s v=""/>
  </r>
  <r>
    <n v="179086"/>
    <n v="1328"/>
    <x v="104"/>
    <s v="1401/08/03"/>
    <s v="مهندسی پایاصنعت تیران-بابت خرید VERTICAL BRACINGطی فاکتور INV #177-Adish-typeB"/>
    <n v="3286293"/>
    <n v="0"/>
    <n v="3286293"/>
    <n v="49"/>
    <n v="11"/>
    <s v="800006"/>
    <s v=""/>
    <s v="داراییهای جاری"/>
    <s v="1"/>
    <x v="5"/>
    <x v="5"/>
    <s v="موجودی کالا"/>
    <s v="15921"/>
    <s v="انبار روباز اسکلت فلزی"/>
    <s v="800006"/>
    <s v=""/>
    <s v=""/>
    <s v=""/>
  </r>
  <r>
    <n v="179087"/>
    <n v="1328"/>
    <x v="104"/>
    <s v="1401/08/03"/>
    <s v="مهندسی پایاصنعت تیران-بابت خرید VERTICAL BRACINGطی فاکتور INV #177-Adish-typeB"/>
    <n v="3286293"/>
    <n v="0"/>
    <n v="3286293"/>
    <n v="49"/>
    <n v="11"/>
    <s v="800006"/>
    <s v=""/>
    <s v="داراییهای جاری"/>
    <s v="1"/>
    <x v="5"/>
    <x v="5"/>
    <s v="موجودی کالا"/>
    <s v="15921"/>
    <s v="انبار روباز اسکلت فلزی"/>
    <s v="800006"/>
    <s v=""/>
    <s v=""/>
    <s v=""/>
  </r>
  <r>
    <n v="179088"/>
    <n v="1328"/>
    <x v="104"/>
    <s v="1401/08/03"/>
    <s v="مهندسی پایاصنعت تیران-بابت خرید VERTICALطی فاکتور INV #177-Adish-typeB"/>
    <n v="3286293"/>
    <n v="0"/>
    <n v="3286293"/>
    <n v="49"/>
    <n v="11"/>
    <s v="800006"/>
    <s v=""/>
    <s v="داراییهای جاری"/>
    <s v="1"/>
    <x v="5"/>
    <x v="5"/>
    <s v="موجودی کالا"/>
    <s v="15921"/>
    <s v="انبار روباز اسکلت فلزی"/>
    <s v="800006"/>
    <s v=""/>
    <s v=""/>
    <s v=""/>
  </r>
  <r>
    <n v="179089"/>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090"/>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091"/>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092"/>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093"/>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094"/>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095"/>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096"/>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097"/>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9098"/>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099"/>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00"/>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101"/>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9102"/>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03"/>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04"/>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05"/>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06"/>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07"/>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08"/>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09"/>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10"/>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11"/>
    <n v="1328"/>
    <x v="104"/>
    <s v="1401/08/03"/>
    <s v="مهندسی پایاصنعت تیران-بابت خرید HORIZONTAL BRACINGطی فاکتور INV #177-Adish-typeB"/>
    <n v="3286293"/>
    <n v="0"/>
    <n v="3286293"/>
    <n v="49"/>
    <n v="11"/>
    <s v="800006"/>
    <s v=""/>
    <s v="داراییهای جاری"/>
    <s v="1"/>
    <x v="5"/>
    <x v="5"/>
    <s v="موجودی کالا"/>
    <s v="15921"/>
    <s v="انبار روباز اسکلت فلزی"/>
    <s v="800006"/>
    <s v=""/>
    <s v=""/>
    <s v=""/>
  </r>
  <r>
    <n v="179112"/>
    <n v="1328"/>
    <x v="104"/>
    <s v="1401/08/03"/>
    <s v="مهندسی پایاصنعت تیران-بابت خرید HORIZONTAL BRACINGطی فاکتور INV #177-Adish-typeB"/>
    <n v="3286293"/>
    <n v="0"/>
    <n v="3286293"/>
    <n v="49"/>
    <n v="11"/>
    <s v="800006"/>
    <s v=""/>
    <s v="داراییهای جاری"/>
    <s v="1"/>
    <x v="5"/>
    <x v="5"/>
    <s v="موجودی کالا"/>
    <s v="15921"/>
    <s v="انبار روباز اسکلت فلزی"/>
    <s v="800006"/>
    <s v=""/>
    <s v=""/>
    <s v=""/>
  </r>
  <r>
    <n v="179113"/>
    <n v="1328"/>
    <x v="104"/>
    <s v="1401/08/03"/>
    <s v="مهندسی پایاصنعت تیران-بابت خرید HORIZONTAL BRACINGطی فاکتور INV #177-Adish-typeB"/>
    <n v="3286293"/>
    <n v="0"/>
    <n v="3286293"/>
    <n v="49"/>
    <n v="11"/>
    <s v="800006"/>
    <s v=""/>
    <s v="داراییهای جاری"/>
    <s v="1"/>
    <x v="5"/>
    <x v="5"/>
    <s v="موجودی کالا"/>
    <s v="15921"/>
    <s v="انبار روباز اسکلت فلزی"/>
    <s v="800006"/>
    <s v=""/>
    <s v=""/>
    <s v=""/>
  </r>
  <r>
    <n v="179114"/>
    <n v="1328"/>
    <x v="104"/>
    <s v="1401/08/03"/>
    <s v="مهندسی پایاصنعت تیران-بابت خرید HORIZONTAL BRACINGطی فاکتور INV #177-Adish-typeB"/>
    <n v="3286293"/>
    <n v="0"/>
    <n v="3286293"/>
    <n v="49"/>
    <n v="11"/>
    <s v="800006"/>
    <s v=""/>
    <s v="داراییهای جاری"/>
    <s v="1"/>
    <x v="5"/>
    <x v="5"/>
    <s v="موجودی کالا"/>
    <s v="15921"/>
    <s v="انبار روباز اسکلت فلزی"/>
    <s v="800006"/>
    <s v=""/>
    <s v=""/>
    <s v=""/>
  </r>
  <r>
    <n v="179115"/>
    <n v="1328"/>
    <x v="104"/>
    <s v="1401/08/03"/>
    <s v="مهندسی پایاصنعت تیران-بابت خرید VERTICAL BRACINGطی فاکتور INV #177-Adish-typeB"/>
    <n v="3286293"/>
    <n v="0"/>
    <n v="3286293"/>
    <n v="49"/>
    <n v="11"/>
    <s v="800006"/>
    <s v=""/>
    <s v="داراییهای جاری"/>
    <s v="1"/>
    <x v="5"/>
    <x v="5"/>
    <s v="موجودی کالا"/>
    <s v="15921"/>
    <s v="انبار روباز اسکلت فلزی"/>
    <s v="800006"/>
    <s v=""/>
    <s v=""/>
    <s v=""/>
  </r>
  <r>
    <n v="179116"/>
    <n v="1328"/>
    <x v="104"/>
    <s v="1401/08/03"/>
    <s v="مهندسی پایاصنعت تیران-بابت خرید VERTICAL BRACINGطی فاکتور INV #177-Adish-typeB"/>
    <n v="3286293"/>
    <n v="0"/>
    <n v="3286293"/>
    <n v="49"/>
    <n v="11"/>
    <s v="800006"/>
    <s v=""/>
    <s v="داراییهای جاری"/>
    <s v="1"/>
    <x v="5"/>
    <x v="5"/>
    <s v="موجودی کالا"/>
    <s v="15921"/>
    <s v="انبار روباز اسکلت فلزی"/>
    <s v="800006"/>
    <s v=""/>
    <s v=""/>
    <s v=""/>
  </r>
  <r>
    <n v="179117"/>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18"/>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19"/>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20"/>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21"/>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22"/>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23"/>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24"/>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25"/>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26"/>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27"/>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28"/>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29"/>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30"/>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31"/>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32"/>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33"/>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34"/>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35"/>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36"/>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37"/>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38"/>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39"/>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40"/>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41"/>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42"/>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43"/>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44"/>
    <n v="1328"/>
    <x v="104"/>
    <s v="1401/08/03"/>
    <s v="مهندسی پایاصنعت تیران-بابت خرید PLATFOطی فاکتور INV #177-Adish-typeB"/>
    <n v="3286293"/>
    <n v="0"/>
    <n v="3286293"/>
    <n v="49"/>
    <n v="11"/>
    <s v="800006"/>
    <s v=""/>
    <s v="داراییهای جاری"/>
    <s v="1"/>
    <x v="5"/>
    <x v="5"/>
    <s v="موجودی کالا"/>
    <s v="15921"/>
    <s v="انبار روباز اسکلت فلزی"/>
    <s v="800006"/>
    <s v=""/>
    <s v=""/>
    <s v=""/>
  </r>
  <r>
    <n v="179145"/>
    <n v="1328"/>
    <x v="104"/>
    <s v="1401/08/03"/>
    <s v="مهندسی پایاصنعت تیران-بابت خرید PLATFOطی فاکتور INV #177-Adish-typeB"/>
    <n v="3286293"/>
    <n v="0"/>
    <n v="3286293"/>
    <n v="49"/>
    <n v="11"/>
    <s v="800006"/>
    <s v=""/>
    <s v="داراییهای جاری"/>
    <s v="1"/>
    <x v="5"/>
    <x v="5"/>
    <s v="موجودی کالا"/>
    <s v="15921"/>
    <s v="انبار روباز اسکلت فلزی"/>
    <s v="800006"/>
    <s v=""/>
    <s v=""/>
    <s v=""/>
  </r>
  <r>
    <n v="179146"/>
    <n v="1328"/>
    <x v="104"/>
    <s v="1401/08/03"/>
    <s v="مهندسی پایاصنعت تیران-بابت خرید PLATFOطی فاکتور INV #177-Adish-typeB"/>
    <n v="3286293"/>
    <n v="0"/>
    <n v="3286293"/>
    <n v="49"/>
    <n v="11"/>
    <s v="800006"/>
    <s v=""/>
    <s v="داراییهای جاری"/>
    <s v="1"/>
    <x v="5"/>
    <x v="5"/>
    <s v="موجودی کالا"/>
    <s v="15921"/>
    <s v="انبار روباز اسکلت فلزی"/>
    <s v="800006"/>
    <s v=""/>
    <s v=""/>
    <s v=""/>
  </r>
  <r>
    <n v="179147"/>
    <n v="1328"/>
    <x v="104"/>
    <s v="1401/08/03"/>
    <s v="مهندسی پایاصنعت تیران-بابت خرید PLATFOطی فاکتور INV #177-Adish-typeB"/>
    <n v="3286293"/>
    <n v="0"/>
    <n v="3286293"/>
    <n v="49"/>
    <n v="11"/>
    <s v="800006"/>
    <s v=""/>
    <s v="داراییهای جاری"/>
    <s v="1"/>
    <x v="5"/>
    <x v="5"/>
    <s v="موجودی کالا"/>
    <s v="15921"/>
    <s v="انبار روباز اسکلت فلزی"/>
    <s v="800006"/>
    <s v=""/>
    <s v=""/>
    <s v=""/>
  </r>
  <r>
    <n v="179148"/>
    <n v="1328"/>
    <x v="104"/>
    <s v="1401/08/03"/>
    <s v="مهندسی پایاصنعت تیران-بابت خرید PLATFOطی فاکتور INV #177-Adish-typeB"/>
    <n v="3286293"/>
    <n v="0"/>
    <n v="3286293"/>
    <n v="49"/>
    <n v="11"/>
    <s v="800006"/>
    <s v=""/>
    <s v="داراییهای جاری"/>
    <s v="1"/>
    <x v="5"/>
    <x v="5"/>
    <s v="موجودی کالا"/>
    <s v="15921"/>
    <s v="انبار روباز اسکلت فلزی"/>
    <s v="800006"/>
    <s v=""/>
    <s v=""/>
    <s v=""/>
  </r>
  <r>
    <n v="179149"/>
    <n v="1328"/>
    <x v="104"/>
    <s v="1401/08/03"/>
    <s v="مهندسی پایاصنعت تیران-بابت خرید PLATFOطی فاکتور INV #177-Adish-typeB"/>
    <n v="3286293"/>
    <n v="0"/>
    <n v="3286293"/>
    <n v="49"/>
    <n v="11"/>
    <s v="800006"/>
    <s v=""/>
    <s v="داراییهای جاری"/>
    <s v="1"/>
    <x v="5"/>
    <x v="5"/>
    <s v="موجودی کالا"/>
    <s v="15921"/>
    <s v="انبار روباز اسکلت فلزی"/>
    <s v="800006"/>
    <s v=""/>
    <s v=""/>
    <s v=""/>
  </r>
  <r>
    <n v="179150"/>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51"/>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52"/>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53"/>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54"/>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55"/>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56"/>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57"/>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58"/>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59"/>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60"/>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61"/>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62"/>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63"/>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64"/>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65"/>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66"/>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67"/>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68"/>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69"/>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70"/>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171"/>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9836"/>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837"/>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838"/>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839"/>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840"/>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841"/>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842"/>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843"/>
    <n v="1330"/>
    <x v="105"/>
    <s v="1401/08/03"/>
    <s v="مهندسی پایاصنعت تیران-بابت خرید BEAMطی فاکتور INV #187-Adish-typeA"/>
    <n v="5374804"/>
    <n v="0"/>
    <n v="5374804"/>
    <n v="49"/>
    <n v="11"/>
    <s v="800006"/>
    <s v=""/>
    <s v="داراییهای جاری"/>
    <s v="1"/>
    <x v="5"/>
    <x v="5"/>
    <s v="موجودی کالا"/>
    <s v="15921"/>
    <s v="انبار روباز اسکلت فلزی"/>
    <s v="800006"/>
    <s v=""/>
    <s v=""/>
    <s v=""/>
  </r>
  <r>
    <n v="179844"/>
    <n v="1330"/>
    <x v="105"/>
    <s v="1401/08/03"/>
    <s v="مهندسی پایاصنعت تیران-بابت خرید RAILINGطی فاکتور INV #187-Adish-typeA"/>
    <n v="5374804"/>
    <n v="0"/>
    <n v="5374804"/>
    <n v="49"/>
    <n v="11"/>
    <s v="800006"/>
    <s v=""/>
    <s v="داراییهای جاری"/>
    <s v="1"/>
    <x v="5"/>
    <x v="5"/>
    <s v="موجودی کالا"/>
    <s v="15921"/>
    <s v="انبار روباز اسکلت فلزی"/>
    <s v="800006"/>
    <s v=""/>
    <s v=""/>
    <s v=""/>
  </r>
  <r>
    <n v="179845"/>
    <n v="1330"/>
    <x v="105"/>
    <s v="1401/08/03"/>
    <s v="مهندسی پایاصنعت تیران-بابت خرید RAILINGطی فاکتور INV #187-Adish-typeA"/>
    <n v="5374804"/>
    <n v="0"/>
    <n v="5374804"/>
    <n v="49"/>
    <n v="11"/>
    <s v="800006"/>
    <s v=""/>
    <s v="داراییهای جاری"/>
    <s v="1"/>
    <x v="5"/>
    <x v="5"/>
    <s v="موجودی کالا"/>
    <s v="15921"/>
    <s v="انبار روباز اسکلت فلزی"/>
    <s v="800006"/>
    <s v=""/>
    <s v=""/>
    <s v=""/>
  </r>
  <r>
    <n v="179846"/>
    <n v="1330"/>
    <x v="105"/>
    <s v="1401/08/03"/>
    <s v="مهندسی پایاصنعت تیران-بابت خرید RAILINGطی فاکتور INV #187-Adish-typeA"/>
    <n v="5374804"/>
    <n v="0"/>
    <n v="5374804"/>
    <n v="49"/>
    <n v="11"/>
    <s v="800006"/>
    <s v=""/>
    <s v="داراییهای جاری"/>
    <s v="1"/>
    <x v="5"/>
    <x v="5"/>
    <s v="موجودی کالا"/>
    <s v="15921"/>
    <s v="انبار روباز اسکلت فلزی"/>
    <s v="800006"/>
    <s v=""/>
    <s v=""/>
    <s v=""/>
  </r>
  <r>
    <n v="179847"/>
    <n v="1330"/>
    <x v="105"/>
    <s v="1401/08/03"/>
    <s v="مهندسی پایاصنعت تیران-بابت خرید RAILINGطی فاکتور INV #187-Adish-typeA"/>
    <n v="5374804"/>
    <n v="0"/>
    <n v="5374804"/>
    <n v="49"/>
    <n v="11"/>
    <s v="800006"/>
    <s v=""/>
    <s v="داراییهای جاری"/>
    <s v="1"/>
    <x v="5"/>
    <x v="5"/>
    <s v="موجودی کالا"/>
    <s v="15921"/>
    <s v="انبار روباز اسکلت فلزی"/>
    <s v="800006"/>
    <s v=""/>
    <s v=""/>
    <s v=""/>
  </r>
  <r>
    <n v="179848"/>
    <n v="1330"/>
    <x v="105"/>
    <s v="1401/08/03"/>
    <s v="مهندسی پایاصنعت تیران-بابت خرید RAILINGطی فاکتور INV #187-Adish-typeA"/>
    <n v="5374804"/>
    <n v="0"/>
    <n v="5374804"/>
    <n v="49"/>
    <n v="11"/>
    <s v="800006"/>
    <s v=""/>
    <s v="داراییهای جاری"/>
    <s v="1"/>
    <x v="5"/>
    <x v="5"/>
    <s v="موجودی کالا"/>
    <s v="15921"/>
    <s v="انبار روباز اسکلت فلزی"/>
    <s v="800006"/>
    <s v=""/>
    <s v=""/>
    <s v=""/>
  </r>
  <r>
    <n v="179849"/>
    <n v="1330"/>
    <x v="105"/>
    <s v="1401/08/03"/>
    <s v="مهندسی پایاصنعت تیران-بابت خرید RAILINGطی فاکتور INV #187-Adish-typeA"/>
    <n v="5374804"/>
    <n v="0"/>
    <n v="5374804"/>
    <n v="49"/>
    <n v="11"/>
    <s v="800006"/>
    <s v=""/>
    <s v="داراییهای جاری"/>
    <s v="1"/>
    <x v="5"/>
    <x v="5"/>
    <s v="موجودی کالا"/>
    <s v="15921"/>
    <s v="انبار روباز اسکلت فلزی"/>
    <s v="800006"/>
    <s v=""/>
    <s v=""/>
    <s v=""/>
  </r>
  <r>
    <n v="179850"/>
    <n v="1330"/>
    <x v="105"/>
    <s v="1401/08/03"/>
    <s v="مهندسی پایاصنعت تیران-بابت خرید RAILINGطی فاکتور INV #187-Adish-typeA"/>
    <n v="5374804"/>
    <n v="0"/>
    <n v="5374804"/>
    <n v="49"/>
    <n v="11"/>
    <s v="800006"/>
    <s v=""/>
    <s v="داراییهای جاری"/>
    <s v="1"/>
    <x v="5"/>
    <x v="5"/>
    <s v="موجودی کالا"/>
    <s v="15921"/>
    <s v="انبار روباز اسکلت فلزی"/>
    <s v="800006"/>
    <s v=""/>
    <s v=""/>
    <s v=""/>
  </r>
  <r>
    <n v="179851"/>
    <n v="1330"/>
    <x v="105"/>
    <s v="1401/08/03"/>
    <s v="مهندسی پایاصنعت تیران-بابت خرید RAILINGطی فاکتور INV #187-Adish-typeA"/>
    <n v="5374804"/>
    <n v="0"/>
    <n v="5374804"/>
    <n v="49"/>
    <n v="11"/>
    <s v="800006"/>
    <s v=""/>
    <s v="داراییهای جاری"/>
    <s v="1"/>
    <x v="5"/>
    <x v="5"/>
    <s v="موجودی کالا"/>
    <s v="15921"/>
    <s v="انبار روباز اسکلت فلزی"/>
    <s v="800006"/>
    <s v=""/>
    <s v=""/>
    <s v=""/>
  </r>
  <r>
    <n v="179852"/>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853"/>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854"/>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855"/>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856"/>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857"/>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858"/>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859"/>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860"/>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861"/>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862"/>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863"/>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864"/>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865"/>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866"/>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867"/>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868"/>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869"/>
    <n v="1330"/>
    <x v="105"/>
    <s v="1401/08/03"/>
    <s v="مهندسی پایاصنعت تیران-بابت خرید COLUطی فاکتور INV #187-Adish-typeA"/>
    <n v="5374804"/>
    <n v="0"/>
    <n v="5374804"/>
    <n v="49"/>
    <n v="11"/>
    <s v="800006"/>
    <s v=""/>
    <s v="داراییهای جاری"/>
    <s v="1"/>
    <x v="5"/>
    <x v="5"/>
    <s v="موجودی کالا"/>
    <s v="15921"/>
    <s v="انبار روباز اسکلت فلزی"/>
    <s v="800006"/>
    <s v=""/>
    <s v=""/>
    <s v=""/>
  </r>
  <r>
    <n v="179870"/>
    <n v="1330"/>
    <x v="105"/>
    <s v="1401/08/03"/>
    <s v="مهندسی پایاصنعت تیران-بابت خرید COLUطی فاکتور INV #187-Adish-typeA"/>
    <n v="5374804"/>
    <n v="0"/>
    <n v="5374804"/>
    <n v="49"/>
    <n v="11"/>
    <s v="800006"/>
    <s v=""/>
    <s v="داراییهای جاری"/>
    <s v="1"/>
    <x v="5"/>
    <x v="5"/>
    <s v="موجودی کالا"/>
    <s v="15921"/>
    <s v="انبار روباز اسکلت فلزی"/>
    <s v="800006"/>
    <s v=""/>
    <s v=""/>
    <s v=""/>
  </r>
  <r>
    <n v="179871"/>
    <n v="1330"/>
    <x v="105"/>
    <s v="1401/08/03"/>
    <s v="مهندسی پایاصنعت تیران-بابت خرید COLUطی فاکتور INV #187-Adish-typeA"/>
    <n v="5374804"/>
    <n v="0"/>
    <n v="5374804"/>
    <n v="49"/>
    <n v="11"/>
    <s v="800006"/>
    <s v=""/>
    <s v="داراییهای جاری"/>
    <s v="1"/>
    <x v="5"/>
    <x v="5"/>
    <s v="موجودی کالا"/>
    <s v="15921"/>
    <s v="انبار روباز اسکلت فلزی"/>
    <s v="800006"/>
    <s v=""/>
    <s v=""/>
    <s v=""/>
  </r>
  <r>
    <n v="179872"/>
    <n v="1330"/>
    <x v="105"/>
    <s v="1401/08/03"/>
    <s v="مهندسی پایاصنعت تیران-بابت خرید COLUطی فاکتور INV #187-Adish-typeA"/>
    <n v="5374804"/>
    <n v="0"/>
    <n v="5374804"/>
    <n v="49"/>
    <n v="11"/>
    <s v="800006"/>
    <s v=""/>
    <s v="داراییهای جاری"/>
    <s v="1"/>
    <x v="5"/>
    <x v="5"/>
    <s v="موجودی کالا"/>
    <s v="15921"/>
    <s v="انبار روباز اسکلت فلزی"/>
    <s v="800006"/>
    <s v=""/>
    <s v=""/>
    <s v=""/>
  </r>
  <r>
    <n v="179873"/>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874"/>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75"/>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76"/>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77"/>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78"/>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79"/>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80"/>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81"/>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82"/>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83"/>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84"/>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85"/>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86"/>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87"/>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888"/>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89"/>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90"/>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91"/>
    <n v="1330"/>
    <x v="105"/>
    <s v="1401/08/03"/>
    <s v="مهندسی پایاصنعت تیران-بابت خرید BEAMطی فاکتور INV #187-Adish-typeA"/>
    <n v="5374804"/>
    <n v="0"/>
    <n v="5374804"/>
    <n v="49"/>
    <n v="11"/>
    <s v="800006"/>
    <s v=""/>
    <s v="داراییهای جاری"/>
    <s v="1"/>
    <x v="5"/>
    <x v="5"/>
    <s v="موجودی کالا"/>
    <s v="15921"/>
    <s v="انبار روباز اسکلت فلزی"/>
    <s v="800006"/>
    <s v=""/>
    <s v=""/>
    <s v=""/>
  </r>
  <r>
    <n v="179892"/>
    <n v="1330"/>
    <x v="105"/>
    <s v="1401/08/03"/>
    <s v="مهندسی پایاصنعت تیران-بابت خرید BEAMطی فاکتور INV #187-Adish-typeA"/>
    <n v="5374804"/>
    <n v="0"/>
    <n v="5374804"/>
    <n v="49"/>
    <n v="11"/>
    <s v="800006"/>
    <s v=""/>
    <s v="داراییهای جاری"/>
    <s v="1"/>
    <x v="5"/>
    <x v="5"/>
    <s v="موجودی کالا"/>
    <s v="15921"/>
    <s v="انبار روباز اسکلت فلزی"/>
    <s v="800006"/>
    <s v=""/>
    <s v=""/>
    <s v=""/>
  </r>
  <r>
    <n v="179893"/>
    <n v="1330"/>
    <x v="105"/>
    <s v="1401/08/03"/>
    <s v="مهندسی پایاصنعت تیران-بابت خرید BEAMطی فاکتور INV #187-Adish-typeA"/>
    <n v="5374804"/>
    <n v="0"/>
    <n v="5374804"/>
    <n v="49"/>
    <n v="11"/>
    <s v="800006"/>
    <s v=""/>
    <s v="داراییهای جاری"/>
    <s v="1"/>
    <x v="5"/>
    <x v="5"/>
    <s v="موجودی کالا"/>
    <s v="15921"/>
    <s v="انبار روباز اسکلت فلزی"/>
    <s v="800006"/>
    <s v=""/>
    <s v=""/>
    <s v=""/>
  </r>
  <r>
    <n v="179894"/>
    <n v="1330"/>
    <x v="105"/>
    <s v="1401/08/03"/>
    <s v="مهندسی پایاصنعت تیران-بابت خرید BEAMطی فاکتور INV #187-Adish-typeA"/>
    <n v="5374804"/>
    <n v="0"/>
    <n v="5374804"/>
    <n v="49"/>
    <n v="11"/>
    <s v="800006"/>
    <s v=""/>
    <s v="داراییهای جاری"/>
    <s v="1"/>
    <x v="5"/>
    <x v="5"/>
    <s v="موجودی کالا"/>
    <s v="15921"/>
    <s v="انبار روباز اسکلت فلزی"/>
    <s v="800006"/>
    <s v=""/>
    <s v=""/>
    <s v=""/>
  </r>
  <r>
    <n v="179895"/>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896"/>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897"/>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898"/>
    <n v="1330"/>
    <x v="105"/>
    <s v="1401/08/03"/>
    <s v="مهندسی پایاصنعت تیران-بابت خرید BEAMطی فاکتور INV #187-Adish-typeA"/>
    <n v="5374804"/>
    <n v="0"/>
    <n v="5374804"/>
    <n v="49"/>
    <n v="11"/>
    <s v="800006"/>
    <s v=""/>
    <s v="داراییهای جاری"/>
    <s v="1"/>
    <x v="5"/>
    <x v="5"/>
    <s v="موجودی کالا"/>
    <s v="15921"/>
    <s v="انبار روباز اسکلت فلزی"/>
    <s v="800006"/>
    <s v=""/>
    <s v=""/>
    <s v=""/>
  </r>
  <r>
    <n v="179899"/>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900"/>
    <n v="1330"/>
    <x v="105"/>
    <s v="1401/08/03"/>
    <s v="مهندسی پایاصنعت تیران-بابت خرید BEAMطی فاکتور INV #187-Adish-typeA"/>
    <n v="5374804"/>
    <n v="0"/>
    <n v="5374804"/>
    <n v="49"/>
    <n v="11"/>
    <s v="800006"/>
    <s v=""/>
    <s v="داراییهای جاری"/>
    <s v="1"/>
    <x v="5"/>
    <x v="5"/>
    <s v="موجودی کالا"/>
    <s v="15921"/>
    <s v="انبار روباز اسکلت فلزی"/>
    <s v="800006"/>
    <s v=""/>
    <s v=""/>
    <s v=""/>
  </r>
  <r>
    <n v="179901"/>
    <n v="1330"/>
    <x v="105"/>
    <s v="1401/08/03"/>
    <s v="مهندسی پایاصنعت تیران-بابت خرید BEAMطی فاکتور INV #187-Adish-typeA"/>
    <n v="5374804"/>
    <n v="0"/>
    <n v="5374804"/>
    <n v="49"/>
    <n v="11"/>
    <s v="800006"/>
    <s v=""/>
    <s v="داراییهای جاری"/>
    <s v="1"/>
    <x v="5"/>
    <x v="5"/>
    <s v="موجودی کالا"/>
    <s v="15921"/>
    <s v="انبار روباز اسکلت فلزی"/>
    <s v="800006"/>
    <s v=""/>
    <s v=""/>
    <s v=""/>
  </r>
  <r>
    <n v="146558"/>
    <n v="1366"/>
    <x v="106"/>
    <s v="1401/08/06"/>
    <s v="شرکت مجتمع معدنی و صنعت آهن و فولاد بافق-بابت خرید Rebar,Steel Deformed, Round, For Concrete,ASTM 706 Graid (3) or A615 Graid 60, A Size: 20 Ø20طی فاکتور 40104121-40104136"/>
    <n v="10166449653"/>
    <n v="0"/>
    <n v="10166449653"/>
    <n v="49"/>
    <n v="11"/>
    <s v="800006"/>
    <s v=""/>
    <s v="داراییهای جاری"/>
    <s v="1"/>
    <x v="5"/>
    <x v="5"/>
    <s v="موجودی کالا"/>
    <s v="15921"/>
    <s v="انبار روباز اسکلت فلزی"/>
    <s v="800006"/>
    <s v=""/>
    <s v=""/>
    <s v=""/>
  </r>
  <r>
    <n v="146559"/>
    <n v="1366"/>
    <x v="106"/>
    <s v="1401/08/06"/>
    <s v="شرکت مجتمع معدنی و صنعت آهن و فولاد بافق-بابت خرید Rebar,Steel Deformed, Round, For Concrete,ASTM 706 Graid (3) or A615 Graid 60, A Size: 16 Ø16طی فاکتور 40104193-40104136"/>
    <n v="3548010114"/>
    <n v="0"/>
    <n v="3548010114"/>
    <n v="49"/>
    <n v="11"/>
    <s v="800006"/>
    <s v=""/>
    <s v="داراییهای جاری"/>
    <s v="1"/>
    <x v="5"/>
    <x v="5"/>
    <s v="موجودی کالا"/>
    <s v="15921"/>
    <s v="انبار روباز اسکلت فلزی"/>
    <s v="800006"/>
    <s v=""/>
    <s v=""/>
    <s v=""/>
  </r>
  <r>
    <n v="146560"/>
    <n v="1366"/>
    <x v="106"/>
    <s v="1401/08/06"/>
    <s v="شرکت مجتمع معدنی و صنعت آهن و فولاد بافق-بابت خرید Rebar,Steel Deformed, Round, For Concrete,ASTM 706 Graid (3) or A615 Graid 60, A Size: 25 Ø25طی فاکتور 40104193-40104136"/>
    <n v="3515399879"/>
    <n v="0"/>
    <n v="3515399879"/>
    <n v="49"/>
    <n v="11"/>
    <s v="800006"/>
    <s v=""/>
    <s v="داراییهای جاری"/>
    <s v="1"/>
    <x v="5"/>
    <x v="5"/>
    <s v="موجودی کالا"/>
    <s v="15921"/>
    <s v="انبار روباز اسکلت فلزی"/>
    <s v="800006"/>
    <s v=""/>
    <s v=""/>
    <s v=""/>
  </r>
  <r>
    <n v="147497"/>
    <n v="1426"/>
    <x v="107"/>
    <s v="1401/08/15"/>
    <s v="شرکت تعاونی پرتو صنعت کنگان-بابت خرید ناودانی 10*100*100 (شاخه 6 متری )طی فاکتور 647"/>
    <n v="130800000"/>
    <n v="0"/>
    <n v="130800000"/>
    <n v="49"/>
    <n v="11"/>
    <s v="800006"/>
    <s v=""/>
    <s v="داراییهای جاری"/>
    <s v="1"/>
    <x v="5"/>
    <x v="5"/>
    <s v="موجودی کالا"/>
    <s v="15921"/>
    <s v="انبار روباز اسکلت فلزی"/>
    <s v="800006"/>
    <s v=""/>
    <s v=""/>
    <s v=""/>
  </r>
  <r>
    <n v="147498"/>
    <n v="1426"/>
    <x v="107"/>
    <s v="1401/08/15"/>
    <s v="شرکت تعاونی پرتو صنعت کنگان-بابت خرید ناودانی نمره 16 (شاخه 6 متری )طی فاکتور 647"/>
    <n v="47960000"/>
    <n v="0"/>
    <n v="47960000"/>
    <n v="49"/>
    <n v="11"/>
    <s v="800006"/>
    <s v=""/>
    <s v="داراییهای جاری"/>
    <s v="1"/>
    <x v="5"/>
    <x v="5"/>
    <s v="موجودی کالا"/>
    <s v="15921"/>
    <s v="انبار روباز اسکلت فلزی"/>
    <s v="800006"/>
    <s v=""/>
    <s v=""/>
    <s v=""/>
  </r>
  <r>
    <n v="147499"/>
    <n v="1426"/>
    <x v="107"/>
    <s v="1401/08/15"/>
    <s v="شرکت تعاونی پرتو صنعت کنگان-بابت خرید 120mm رولبولت نمره 12 به طول حداقلطی فاکتور 647"/>
    <n v="10900000"/>
    <n v="0"/>
    <n v="10900000"/>
    <n v="49"/>
    <n v="11"/>
    <s v="800006"/>
    <s v=""/>
    <s v="داراییهای جاری"/>
    <s v="1"/>
    <x v="5"/>
    <x v="5"/>
    <s v="موجودی کالا"/>
    <s v="15921"/>
    <s v="انبار روباز اسکلت فلزی"/>
    <s v="800006"/>
    <s v=""/>
    <s v=""/>
    <s v=""/>
  </r>
  <r>
    <n v="175961"/>
    <n v="1431"/>
    <x v="108"/>
    <s v="1401/08/15"/>
    <s v="ابزار طهران-بابت خرید صفحه برش استیل برطی فاکتور 105"/>
    <n v="5500000"/>
    <n v="0"/>
    <n v="5500000"/>
    <n v="49"/>
    <n v="11"/>
    <s v="800006"/>
    <s v=""/>
    <s v="داراییهای جاری"/>
    <s v="1"/>
    <x v="5"/>
    <x v="5"/>
    <s v="موجودی کالا"/>
    <s v="15921"/>
    <s v="انبار روباز اسکلت فلزی"/>
    <s v="800006"/>
    <s v=""/>
    <s v=""/>
    <s v=""/>
  </r>
  <r>
    <n v="173331"/>
    <n v="1475"/>
    <x v="109"/>
    <s v="1401/08/24"/>
    <s v="شرکت اطلس فولاد ارم-بابت خرید Rebar,Steel Deformed, Round, For Concrete,ASTM 706 Graid (3) or A615 Graid 60, A Size: 16 Ø16طی فاکتور 0511"/>
    <n v="12463299800"/>
    <n v="0"/>
    <n v="12463299800"/>
    <n v="49"/>
    <n v="11"/>
    <s v="800006"/>
    <s v=""/>
    <s v="داراییهای جاری"/>
    <s v="1"/>
    <x v="5"/>
    <x v="5"/>
    <s v="موجودی کالا"/>
    <s v="15921"/>
    <s v="انبار روباز اسکلت فلزی"/>
    <s v="800006"/>
    <s v=""/>
    <s v=""/>
    <s v=""/>
  </r>
  <r>
    <n v="173332"/>
    <n v="1475"/>
    <x v="109"/>
    <s v="1401/08/24"/>
    <s v="شرکت اطلس فولاد ارم-بابت خرید Rebar,Steel Deformed, Round, For Concrete,ASTM 706 Graid (3) or A615 Graid 60, A Size: 20 Ø20طی فاکتور 0511"/>
    <n v="7735599200"/>
    <n v="0"/>
    <n v="7735599200"/>
    <n v="49"/>
    <n v="11"/>
    <s v="800006"/>
    <s v=""/>
    <s v="داراییهای جاری"/>
    <s v="1"/>
    <x v="5"/>
    <x v="5"/>
    <s v="موجودی کالا"/>
    <s v="15921"/>
    <s v="انبار روباز اسکلت فلزی"/>
    <s v="800006"/>
    <s v=""/>
    <s v=""/>
    <s v=""/>
  </r>
  <r>
    <n v="173333"/>
    <n v="1475"/>
    <x v="109"/>
    <s v="1401/08/24"/>
    <s v="شرکت اطلس فولاد ارم-بابت خرید Rebar,steel deformed,round for concrete,A 706 GR.3 or A615 GR.60 ,A3,size 12طی فاکتور 0511"/>
    <n v="3842380800"/>
    <n v="0"/>
    <n v="3842380800"/>
    <n v="49"/>
    <n v="11"/>
    <s v="800006"/>
    <s v=""/>
    <s v="داراییهای جاری"/>
    <s v="1"/>
    <x v="5"/>
    <x v="5"/>
    <s v="موجودی کالا"/>
    <s v="15921"/>
    <s v="انبار روباز اسکلت فلزی"/>
    <s v="800006"/>
    <s v=""/>
    <s v=""/>
    <s v=""/>
  </r>
  <r>
    <n v="173920"/>
    <n v="1485"/>
    <x v="110"/>
    <s v="1401/08/25"/>
    <s v="پولاد پیچ کار-بابت خرید Anchor Bolt with nut and washer-HP REDUCING,96 set, Type 2(S), Material F1554 Gr.36, Diameter 30mm, Projection 150mm, Embedded Length 600mmطی فاکتور 27394"/>
    <n v="651133910"/>
    <n v="0"/>
    <n v="651133910"/>
    <n v="49"/>
    <n v="11"/>
    <s v="800006"/>
    <s v=""/>
    <s v="داراییهای جاری"/>
    <s v="1"/>
    <x v="5"/>
    <x v="5"/>
    <s v="موجودی کالا"/>
    <s v="15921"/>
    <s v="انبار روباز اسکلت فلزی"/>
    <s v="800006"/>
    <s v=""/>
    <s v=""/>
    <s v=""/>
  </r>
  <r>
    <n v="173921"/>
    <n v="1485"/>
    <x v="110"/>
    <s v="1401/08/25"/>
    <s v="پولاد پیچ کار-بابت خرید Anchor Bolt with nut and washer-LP REDUCING,96 set, Type 2(S), Material F1554 Gr.36, Diameter 30mm, Projection 150mm, Embedded Length 600mmطی فاکتور 27394"/>
    <n v="651133910"/>
    <n v="0"/>
    <n v="651133910"/>
    <n v="49"/>
    <n v="11"/>
    <s v="800006"/>
    <s v=""/>
    <s v="داراییهای جاری"/>
    <s v="1"/>
    <x v="5"/>
    <x v="5"/>
    <s v="موجودی کالا"/>
    <s v="15921"/>
    <s v="انبار روباز اسکلت فلزی"/>
    <s v="800006"/>
    <s v=""/>
    <s v=""/>
    <s v=""/>
  </r>
  <r>
    <n v="173922"/>
    <n v="1485"/>
    <x v="110"/>
    <s v="1401/08/25"/>
    <s v="پولاد پیچ کار-بابت خرید Anchor Bolt with nut and washer-ULTRASONIC METERING UNIT,72 set, Type 2(S), Material F1554 Gr.36, Diameter 30mm, Projection 150mm, Embedded Length 600mmطی فاکتور 27394"/>
    <n v="488350433"/>
    <n v="0"/>
    <n v="488350433"/>
    <n v="49"/>
    <n v="11"/>
    <s v="800006"/>
    <s v=""/>
    <s v="داراییهای جاری"/>
    <s v="1"/>
    <x v="5"/>
    <x v="5"/>
    <s v="موجودی کالا"/>
    <s v="15921"/>
    <s v="انبار روباز اسکلت فلزی"/>
    <s v="800006"/>
    <s v=""/>
    <s v=""/>
    <s v=""/>
  </r>
  <r>
    <n v="173923"/>
    <n v="1485"/>
    <x v="110"/>
    <s v="1401/08/25"/>
    <s v="پولاد پیچ کار-بابت خرید Anchor Bolt with nut and washer-FLS PIPE SUPPORT,30 set, Type 2(S), Material F1554 Gr.36, Diameter 24mm, Projection 130mm, Embedded Length 500mmطی فاکتور 27394"/>
    <n v="103407537"/>
    <n v="0"/>
    <n v="103407537"/>
    <n v="49"/>
    <n v="11"/>
    <s v="800006"/>
    <s v=""/>
    <s v="داراییهای جاری"/>
    <s v="1"/>
    <x v="5"/>
    <x v="5"/>
    <s v="موجودی کالا"/>
    <s v="15921"/>
    <s v="انبار روباز اسکلت فلزی"/>
    <s v="800006"/>
    <s v=""/>
    <s v=""/>
    <s v=""/>
  </r>
  <r>
    <n v="173924"/>
    <n v="1485"/>
    <x v="110"/>
    <s v="1401/08/25"/>
    <s v="پولاد پیچ کار-بابت خرید Anchor Bolt with nut and washer-FLS PIPE SUPPORT,12 set, Type 2(S), Material F1554 Gr.36, Diameter 30mm, Projection 150mm, Embedded Length 600mmطی فاکتور 27394"/>
    <n v="81391739"/>
    <n v="0"/>
    <n v="81391739"/>
    <n v="49"/>
    <n v="11"/>
    <s v="800006"/>
    <s v=""/>
    <s v="داراییهای جاری"/>
    <s v="1"/>
    <x v="5"/>
    <x v="5"/>
    <s v="موجودی کالا"/>
    <s v="15921"/>
    <s v="انبار روباز اسکلت فلزی"/>
    <s v="800006"/>
    <s v=""/>
    <s v=""/>
    <s v=""/>
  </r>
  <r>
    <n v="173925"/>
    <n v="1485"/>
    <x v="110"/>
    <s v="1401/08/25"/>
    <s v="پولاد پیچ کار-بابت خرید Anchor Bolt with nut and washer-CYCLONE SCRUBBER,12 set, Type 2(S), Material F1554 Gr.36, Diameter 20mm, Projection 210mm, Embedded Length 550mmطی فاکتور 27394"/>
    <n v="40028724"/>
    <n v="0"/>
    <n v="40028724"/>
    <n v="49"/>
    <n v="11"/>
    <s v="800006"/>
    <s v=""/>
    <s v="داراییهای جاری"/>
    <s v="1"/>
    <x v="5"/>
    <x v="5"/>
    <s v="موجودی کالا"/>
    <s v="15921"/>
    <s v="انبار روباز اسکلت فلزی"/>
    <s v="800006"/>
    <s v=""/>
    <s v=""/>
    <s v=""/>
  </r>
  <r>
    <n v="173926"/>
    <n v="1485"/>
    <x v="110"/>
    <s v="1401/08/25"/>
    <s v="پولاد پیچ کار-بابت خرید Anchor Bolt with nut and washer-GAS FILTER SEPERATOR,12 set, Type 2(S), Material F1554 Gr.36, Diameter 20mm, Projection 120mm, Embedded Length 550mmطی فاکتور 27394"/>
    <n v="37360142"/>
    <n v="0"/>
    <n v="37360142"/>
    <n v="49"/>
    <n v="11"/>
    <s v="800006"/>
    <s v=""/>
    <s v="داراییهای جاری"/>
    <s v="1"/>
    <x v="5"/>
    <x v="5"/>
    <s v="موجودی کالا"/>
    <s v="15921"/>
    <s v="انبار روباز اسکلت فلزی"/>
    <s v="800006"/>
    <s v=""/>
    <s v=""/>
    <s v=""/>
  </r>
  <r>
    <n v="173927"/>
    <n v="1485"/>
    <x v="110"/>
    <s v="1401/08/25"/>
    <s v="پولاد پیچ کار-بابت خرید Anchor Bolt with nut and washer-WATER BATH HEATER,4 set, Type 2(S), Material F1554 Gr.36, Diameter 20mm, Projection 120mm, Embedded Length 550mmطی فاکتور 27394"/>
    <n v="24906762"/>
    <n v="0"/>
    <n v="24906762"/>
    <n v="49"/>
    <n v="11"/>
    <s v="800006"/>
    <s v=""/>
    <s v="داراییهای جاری"/>
    <s v="1"/>
    <x v="5"/>
    <x v="5"/>
    <s v="موجودی کالا"/>
    <s v="15921"/>
    <s v="انبار روباز اسکلت فلزی"/>
    <s v="800006"/>
    <s v=""/>
    <s v=""/>
    <s v=""/>
  </r>
  <r>
    <n v="173928"/>
    <n v="1485"/>
    <x v="110"/>
    <s v="1401/08/25"/>
    <s v="پولاد پیچ کار-بابت خرید Anchor Bolt with nut and washer-DRY GAS FILTER,9 set, Type 2(S), Material F1554 Gr.36, Diameter 14mm, Projection 100mm, Embedded Length 400mmطی فاکتور 27394"/>
    <n v="17512567"/>
    <n v="0"/>
    <n v="17512567"/>
    <n v="49"/>
    <n v="11"/>
    <s v="800006"/>
    <s v=""/>
    <s v="داراییهای جاری"/>
    <s v="1"/>
    <x v="5"/>
    <x v="5"/>
    <s v="موجودی کالا"/>
    <s v="15921"/>
    <s v="انبار روباز اسکلت فلزی"/>
    <s v="800006"/>
    <s v=""/>
    <s v=""/>
    <s v=""/>
  </r>
  <r>
    <n v="183234"/>
    <n v="1587"/>
    <x v="111"/>
    <s v="1401/09/15"/>
    <s v="نواندیشان پالایش جم-بابت خرید HEB 160 (PB-522-01/دیوار دایک وال مخزن)طی فاکتور 0002"/>
    <n v="981000000"/>
    <n v="0"/>
    <n v="981000000"/>
    <n v="49"/>
    <n v="11"/>
    <s v="800006"/>
    <s v=""/>
    <s v="داراییهای جاری"/>
    <s v="1"/>
    <x v="5"/>
    <x v="5"/>
    <s v="موجودی کالا"/>
    <s v="15921"/>
    <s v="انبار روباز اسکلت فلزی"/>
    <s v="800006"/>
    <s v=""/>
    <s v=""/>
    <s v=""/>
  </r>
  <r>
    <n v="183235"/>
    <n v="1587"/>
    <x v="111"/>
    <s v="1401/09/15"/>
    <s v="نواندیشان پالایش جم-بابت خرید HEB 180 (PB-522-01/دیوار دایک وال مخزن)طی فاکتور 0002"/>
    <n v="591870000"/>
    <n v="0"/>
    <n v="591870000"/>
    <n v="49"/>
    <n v="11"/>
    <s v="800006"/>
    <s v=""/>
    <s v="داراییهای جاری"/>
    <s v="1"/>
    <x v="5"/>
    <x v="5"/>
    <s v="موجودی کالا"/>
    <s v="15921"/>
    <s v="انبار روباز اسکلت فلزی"/>
    <s v="800006"/>
    <s v=""/>
    <s v=""/>
    <s v=""/>
  </r>
  <r>
    <n v="183236"/>
    <n v="1587"/>
    <x v="111"/>
    <s v="1401/09/15"/>
    <s v="نواندیشان پالایش جم-بابت خرید HEB 200 (PB-522-01/دیوار دایک وال مخزن)طی فاکتور 0002"/>
    <n v="446900000"/>
    <n v="0"/>
    <n v="446900000"/>
    <n v="49"/>
    <n v="11"/>
    <s v="800006"/>
    <s v=""/>
    <s v="داراییهای جاری"/>
    <s v="1"/>
    <x v="5"/>
    <x v="5"/>
    <s v="موجودی کالا"/>
    <s v="15921"/>
    <s v="انبار روباز اسکلت فلزی"/>
    <s v="800006"/>
    <s v=""/>
    <s v=""/>
    <s v=""/>
  </r>
  <r>
    <n v="183237"/>
    <n v="1587"/>
    <x v="111"/>
    <s v="1401/09/15"/>
    <s v="نواندیشان پالایش جم-بابت خرید CHANNEL 100 (PB-522-01/دیوار دایک وال مخزن)طی فاکتور 0002"/>
    <n v="418887000"/>
    <n v="0"/>
    <n v="418887000"/>
    <n v="49"/>
    <n v="11"/>
    <s v="800006"/>
    <s v=""/>
    <s v="داراییهای جاری"/>
    <s v="1"/>
    <x v="5"/>
    <x v="5"/>
    <s v="موجودی کالا"/>
    <s v="15921"/>
    <s v="انبار روباز اسکلت فلزی"/>
    <s v="800006"/>
    <s v=""/>
    <s v=""/>
    <s v=""/>
  </r>
  <r>
    <n v="183238"/>
    <n v="1587"/>
    <x v="111"/>
    <s v="1401/09/15"/>
    <s v="نواندیشان پالایش جم-بابت خرید HEA 160 (PB-522-01/دیوار دایک وال مخزن)طی فاکتور 0002"/>
    <n v="147150000"/>
    <n v="0"/>
    <n v="147150000"/>
    <n v="49"/>
    <n v="11"/>
    <s v="800006"/>
    <s v=""/>
    <s v="داراییهای جاری"/>
    <s v="1"/>
    <x v="5"/>
    <x v="5"/>
    <s v="موجودی کالا"/>
    <s v="15921"/>
    <s v="انبار روباز اسکلت فلزی"/>
    <s v="800006"/>
    <s v=""/>
    <s v=""/>
    <s v=""/>
  </r>
  <r>
    <n v="183239"/>
    <n v="1587"/>
    <x v="111"/>
    <s v="1401/09/15"/>
    <s v="نواندیشان پالایش جم-بابت خرید Angle 80x80x8 (PB-522-01/دیوار دایک وال مخزن)طی فاکتور 0002"/>
    <n v="40439000"/>
    <n v="0"/>
    <n v="40439000"/>
    <n v="49"/>
    <n v="11"/>
    <s v="800006"/>
    <s v=""/>
    <s v="داراییهای جاری"/>
    <s v="1"/>
    <x v="5"/>
    <x v="5"/>
    <s v="موجودی کالا"/>
    <s v="15921"/>
    <s v="انبار روباز اسکلت فلزی"/>
    <s v="800006"/>
    <s v=""/>
    <s v=""/>
    <s v=""/>
  </r>
  <r>
    <n v="175230"/>
    <n v="1616"/>
    <x v="112"/>
    <s v="1401/09/21"/>
    <s v="فروشگاه آهن اسکندری-وحید نجاری-بابت خرید Rebar Mesh Φ8 , Bore:15cmx15cmطی فاکتور 0072"/>
    <n v="4359825000"/>
    <n v="0"/>
    <n v="4359825000"/>
    <n v="49"/>
    <n v="11"/>
    <s v="800006"/>
    <s v=""/>
    <s v="داراییهای جاری"/>
    <s v="1"/>
    <x v="5"/>
    <x v="5"/>
    <s v="موجودی کالا"/>
    <s v="15921"/>
    <s v="انبار روباز اسکلت فلزی"/>
    <s v="800006"/>
    <s v=""/>
    <s v=""/>
    <s v=""/>
  </r>
  <r>
    <n v="175721"/>
    <n v="1633"/>
    <x v="113"/>
    <s v="1401/09/26"/>
    <s v="شرکت اطلس فولاد ارم-بابت خرید Rebar,Steel Deformed, Round, For Concrete,ASTM 706 Graid (3) or A615 Graid 60, A Size: 16 Ø16طی فاکتور"/>
    <n v="11166348663"/>
    <n v="0"/>
    <n v="11166348663"/>
    <n v="49"/>
    <n v="11"/>
    <s v="800006"/>
    <s v=""/>
    <s v="داراییهای جاری"/>
    <s v="1"/>
    <x v="5"/>
    <x v="5"/>
    <s v="موجودی کالا"/>
    <s v="15921"/>
    <s v="انبار روباز اسکلت فلزی"/>
    <s v="800006"/>
    <s v=""/>
    <s v=""/>
    <s v=""/>
  </r>
  <r>
    <n v="175722"/>
    <n v="1633"/>
    <x v="113"/>
    <s v="1401/09/26"/>
    <s v="شرکت اطلس فولاد ارم-بابت خرید Rebar,Steel Deformed, Round, For Concrete,ASTM 706 Graid (3) or A615 Graid 60, A Size: 20 Ø20طی فاکتور"/>
    <n v="8265147173"/>
    <n v="0"/>
    <n v="8265147173"/>
    <n v="49"/>
    <n v="11"/>
    <s v="800006"/>
    <s v=""/>
    <s v="داراییهای جاری"/>
    <s v="1"/>
    <x v="5"/>
    <x v="5"/>
    <s v="موجودی کالا"/>
    <s v="15921"/>
    <s v="انبار روباز اسکلت فلزی"/>
    <s v="800006"/>
    <s v=""/>
    <s v=""/>
    <s v=""/>
  </r>
  <r>
    <n v="138353"/>
    <n v="1172"/>
    <x v="114"/>
    <s v="1401/07/05"/>
    <s v="dillinger-بابت خرید Killed Carbon Steel Plate, Normalised,A-516 Gr. 70N NACE MR 0175,Thickness 30mm,Length 6000mm,Width 2000mmطی فاکتور  INV ME/22/67"/>
    <n v="1981823547"/>
    <n v="0"/>
    <n v="1981823547"/>
    <n v="49"/>
    <n v="11"/>
    <s v="800006"/>
    <s v=""/>
    <s v="داراییهای جاری"/>
    <s v="1"/>
    <x v="5"/>
    <x v="5"/>
    <s v="موجودی کالا"/>
    <s v="15921"/>
    <s v="انبار روباز اسکلت فلزی"/>
    <s v="800006"/>
    <s v=""/>
    <s v=""/>
    <s v=""/>
  </r>
  <r>
    <n v="138354"/>
    <n v="1172"/>
    <x v="114"/>
    <s v="1401/07/05"/>
    <s v="dillinger-بابت خرید Killed Carbon Steel Plate, Normalised,A-516 Gr. 70N NACE MR 0175,Thickness 14mm,Length 12000mm,Width 2000mmطی فاکتور  INV ME/22/67"/>
    <n v="1829411543"/>
    <n v="0"/>
    <n v="1829411543"/>
    <n v="49"/>
    <n v="11"/>
    <s v="800006"/>
    <s v=""/>
    <s v="داراییهای جاری"/>
    <s v="1"/>
    <x v="5"/>
    <x v="5"/>
    <s v="موجودی کالا"/>
    <s v="15921"/>
    <s v="انبار روباز اسکلت فلزی"/>
    <s v="800006"/>
    <s v=""/>
    <s v=""/>
    <s v=""/>
  </r>
  <r>
    <n v="138355"/>
    <n v="1172"/>
    <x v="114"/>
    <s v="1401/07/05"/>
    <s v="dillinger-بابت خرید Killed Carbon Steel Plate, Normalised,A-516 Gr. 70N NACE MR 0175,Thickness 22mm,Length 6000mm,Width 2000mmطی فاکتور  INV ME/22/67"/>
    <n v="1633208363"/>
    <n v="0"/>
    <n v="1633208363"/>
    <n v="49"/>
    <n v="11"/>
    <s v="800006"/>
    <s v=""/>
    <s v="داراییهای جاری"/>
    <s v="1"/>
    <x v="5"/>
    <x v="5"/>
    <s v="موجودی کالا"/>
    <s v="15921"/>
    <s v="انبار روباز اسکلت فلزی"/>
    <s v="800006"/>
    <s v=""/>
    <s v=""/>
    <s v=""/>
  </r>
  <r>
    <n v="138356"/>
    <n v="1172"/>
    <x v="114"/>
    <s v="1401/07/05"/>
    <s v="dillinger-بابت خرید Killed Carbon Steel Plate, Normalised,A-516 Gr. 70N NACE MR 0175,Thickness 16mm,Length 6000mm,Width 2000mmطی فاکتور  INV ME/22/67"/>
    <n v="1045066343"/>
    <n v="0"/>
    <n v="1045066343"/>
    <n v="49"/>
    <n v="11"/>
    <s v="800006"/>
    <s v=""/>
    <s v="داراییهای جاری"/>
    <s v="1"/>
    <x v="5"/>
    <x v="5"/>
    <s v="موجودی کالا"/>
    <s v="15921"/>
    <s v="انبار روباز اسکلت فلزی"/>
    <s v="800006"/>
    <s v=""/>
    <s v=""/>
    <s v=""/>
  </r>
  <r>
    <n v="140629"/>
    <n v="1189"/>
    <x v="115"/>
    <s v="1401/07/11"/>
    <s v="پولاد پیچ کار-بابت خرید Anchor Bolt with nut and washer-TANKAGE PIPE SUPPORT,120 set, Type 2(S), Material F1554 Gr.36, Diameter 24mm, Projection 130mm, Embedded Length 500mmطی فاکتور 27198"/>
    <n v="353160000"/>
    <n v="0"/>
    <n v="353160000"/>
    <n v="49"/>
    <n v="11"/>
    <s v="800006"/>
    <s v=""/>
    <s v="داراییهای جاری"/>
    <s v="1"/>
    <x v="5"/>
    <x v="5"/>
    <s v="موجودی کالا"/>
    <s v="15921"/>
    <s v="انبار روباز اسکلت فلزی"/>
    <s v="800006"/>
    <s v=""/>
    <s v=""/>
    <s v=""/>
  </r>
  <r>
    <n v="140630"/>
    <n v="1189"/>
    <x v="115"/>
    <s v="1401/07/11"/>
    <s v="پولاد پیچ کار-بابت خرید Anchor Bolt with nut and washer-WORKSHOP,48 set, Type 2(L), Material F1554 Gr.36, Diameter 27mm, Projection 140mm, Embedded Length 1150mmطی فاکتور 27198"/>
    <n v="251136000"/>
    <n v="0"/>
    <n v="251136000"/>
    <n v="49"/>
    <n v="11"/>
    <s v="800006"/>
    <s v=""/>
    <s v="داراییهای جاری"/>
    <s v="1"/>
    <x v="5"/>
    <x v="5"/>
    <s v="موجودی کالا"/>
    <s v="15921"/>
    <s v="انبار روباز اسکلت فلزی"/>
    <s v="800006"/>
    <s v=""/>
    <s v=""/>
    <s v=""/>
  </r>
  <r>
    <n v="140631"/>
    <n v="1189"/>
    <x v="115"/>
    <s v="1401/07/11"/>
    <s v="پولاد پیچ کار-بابت خرید Anchor Bolt with nut and washer-WORKSHOP,56 set, Type 2(L), Material F1554 Gr.36, Diameter 24mm, Projection 130mm, Embedded Length 950mmطی فاکتور 27198"/>
    <n v="201432000"/>
    <n v="0"/>
    <n v="201432000"/>
    <n v="49"/>
    <n v="11"/>
    <s v="800006"/>
    <s v=""/>
    <s v="داراییهای جاری"/>
    <s v="1"/>
    <x v="5"/>
    <x v="5"/>
    <s v="موجودی کالا"/>
    <s v="15921"/>
    <s v="انبار روباز اسکلت فلزی"/>
    <s v="800006"/>
    <s v=""/>
    <s v=""/>
    <s v=""/>
  </r>
  <r>
    <n v="140632"/>
    <n v="1189"/>
    <x v="115"/>
    <s v="1401/07/11"/>
    <s v="پولاد پیچ کار-بابت خرید Anchor Bolt with nut and washer-LPT/LPG PIPE SUPPORT,12 set, Type 2(S), Material F1554 Gr.36, Diameter 24mm, Projection 130mm, Embedded Length 500mmطی فاکتور 27198"/>
    <n v="35316000"/>
    <n v="0"/>
    <n v="35316000"/>
    <n v="49"/>
    <n v="11"/>
    <s v="800006"/>
    <s v=""/>
    <s v="داراییهای جاری"/>
    <s v="1"/>
    <x v="5"/>
    <x v="5"/>
    <s v="موجودی کالا"/>
    <s v="15921"/>
    <s v="انبار روباز اسکلت فلزی"/>
    <s v="800006"/>
    <s v=""/>
    <s v=""/>
    <s v=""/>
  </r>
  <r>
    <n v="140633"/>
    <n v="1189"/>
    <x v="115"/>
    <s v="1401/07/11"/>
    <s v="پولاد پیچ کار-بابت خرید Anchor Bolt with nut and washer-PK-520-10,12 set, Type 2(S), Material F1554 Gr.36, Diameter 20mm, Projection 260mm, Embedded Length 450mmطی فاکتور 27198"/>
    <n v="23674800"/>
    <n v="0"/>
    <n v="23674800"/>
    <n v="49"/>
    <n v="11"/>
    <s v="800006"/>
    <s v=""/>
    <s v="داراییهای جاری"/>
    <s v="1"/>
    <x v="5"/>
    <x v="5"/>
    <s v="موجودی کالا"/>
    <s v="15921"/>
    <s v="انبار روباز اسکلت فلزی"/>
    <s v="800006"/>
    <s v=""/>
    <s v=""/>
    <s v=""/>
  </r>
  <r>
    <n v="140634"/>
    <n v="1189"/>
    <x v="115"/>
    <s v="1401/07/11"/>
    <s v="پولاد پیچ کار-بابت خرید Anchor Bolt with nut and washer-PK-520-10,4 set, Type 2(S), Material F1554 Gr.36, Diameter 16mm, Projection 110mm, Embedded Length 400mmطی فاکتور 27198"/>
    <n v="4360000"/>
    <n v="0"/>
    <n v="4360000"/>
    <n v="49"/>
    <n v="11"/>
    <s v="800006"/>
    <s v=""/>
    <s v="داراییهای جاری"/>
    <s v="1"/>
    <x v="5"/>
    <x v="5"/>
    <s v="موجودی کالا"/>
    <s v="15921"/>
    <s v="انبار روباز اسکلت فلزی"/>
    <s v="800006"/>
    <s v=""/>
    <s v=""/>
    <s v=""/>
  </r>
  <r>
    <n v="141691"/>
    <n v="1202"/>
    <x v="116"/>
    <s v="1401/07/12"/>
    <s v="ذوب آهن آریان بوئین زهرا-بابت خرید Rebar,Steel Deformed, Round, For Concrete,ASTM 706 Graid (3) or A615 Graid 60, A Size: 20 Ø20طی فاکتور 82030"/>
    <n v="3494915015"/>
    <n v="0"/>
    <n v="3494915015"/>
    <n v="49"/>
    <n v="11"/>
    <s v="800006"/>
    <s v=""/>
    <s v="داراییهای جاری"/>
    <s v="1"/>
    <x v="5"/>
    <x v="5"/>
    <s v="موجودی کالا"/>
    <s v="15921"/>
    <s v="انبار روباز اسکلت فلزی"/>
    <s v="800006"/>
    <s v=""/>
    <s v=""/>
    <s v=""/>
  </r>
  <r>
    <n v="141692"/>
    <n v="1202"/>
    <x v="116"/>
    <s v="1401/07/12"/>
    <s v="ذوب آهن آریان بوئین زهرا-بابت خرید Rebar,Steel Deformed, Round, For Concrete,ASTM 706 Graid (3) or A615 Graid 60, A Size: 20 Ø20طی فاکتور 82224"/>
    <n v="3461840109"/>
    <n v="0"/>
    <n v="3461840109"/>
    <n v="49"/>
    <n v="11"/>
    <s v="800006"/>
    <s v=""/>
    <s v="داراییهای جاری"/>
    <s v="1"/>
    <x v="5"/>
    <x v="5"/>
    <s v="موجودی کالا"/>
    <s v="15921"/>
    <s v="انبار روباز اسکلت فلزی"/>
    <s v="800006"/>
    <s v=""/>
    <s v=""/>
    <s v=""/>
  </r>
  <r>
    <n v="141693"/>
    <n v="1202"/>
    <x v="116"/>
    <s v="1401/07/12"/>
    <s v="ذوب آهن آریان بوئین زهرا-بابت خرید Rebar,Steel Deformed, Round, For Concrete,ASTM 706 Graid (3) or A615 Graid 60, A Size: 25 Ø25طی فاکتور 81916"/>
    <n v="3430340199"/>
    <n v="0"/>
    <n v="3430340199"/>
    <n v="49"/>
    <n v="11"/>
    <s v="800006"/>
    <s v=""/>
    <s v="داراییهای جاری"/>
    <s v="1"/>
    <x v="5"/>
    <x v="5"/>
    <s v="موجودی کالا"/>
    <s v="15921"/>
    <s v="انبار روباز اسکلت فلزی"/>
    <s v="800006"/>
    <s v=""/>
    <s v=""/>
    <s v=""/>
  </r>
  <r>
    <n v="141694"/>
    <n v="1202"/>
    <x v="116"/>
    <s v="1401/07/12"/>
    <s v="ذوب آهن آریان بوئین زهرا-بابت خرید Rebar,Steel Deformed, Round, For Concrete,ASTM 706 Graid (3) or A615 Graid 60, A Size: 16 Ø16طی فاکتور 81916"/>
    <n v="3394115303"/>
    <n v="0"/>
    <n v="3394115303"/>
    <n v="49"/>
    <n v="11"/>
    <s v="800006"/>
    <s v=""/>
    <s v="داراییهای جاری"/>
    <s v="1"/>
    <x v="5"/>
    <x v="5"/>
    <s v="موجودی کالا"/>
    <s v="15921"/>
    <s v="انبار روباز اسکلت فلزی"/>
    <s v="800006"/>
    <s v=""/>
    <s v=""/>
    <s v=""/>
  </r>
  <r>
    <n v="173932"/>
    <n v="1207"/>
    <x v="117"/>
    <s v="1401/07/14"/>
    <s v="ارغوان کبیر-بابت خرید پانل دیواری 5 سانت آبی پیچ مخفیطی فاکتور 3479-3480-3481"/>
    <n v="8029972086"/>
    <n v="0"/>
    <n v="8029972086"/>
    <n v="49"/>
    <n v="11"/>
    <s v="800006"/>
    <s v=""/>
    <s v="داراییهای جاری"/>
    <s v="1"/>
    <x v="5"/>
    <x v="5"/>
    <s v="موجودی کالا"/>
    <s v="15921"/>
    <s v="انبار روباز اسکلت فلزی"/>
    <s v="800006"/>
    <s v=""/>
    <s v=""/>
    <s v=""/>
  </r>
  <r>
    <n v="173933"/>
    <n v="1207"/>
    <x v="117"/>
    <s v="1401/07/14"/>
    <s v="ارغوان کبیر-بابت خرید پانل سقفی 5 سانت آبیطی فاکتور 3479-3480-3481"/>
    <n v="6322229805"/>
    <n v="0"/>
    <n v="6322229805"/>
    <n v="49"/>
    <n v="11"/>
    <s v="800006"/>
    <s v=""/>
    <s v="داراییهای جاری"/>
    <s v="1"/>
    <x v="5"/>
    <x v="5"/>
    <s v="موجودی کالا"/>
    <s v="15921"/>
    <s v="انبار روباز اسکلت فلزی"/>
    <s v="800006"/>
    <s v=""/>
    <s v=""/>
    <s v=""/>
  </r>
  <r>
    <n v="173934"/>
    <n v="1207"/>
    <x v="117"/>
    <s v="1401/07/14"/>
    <s v="ارغوان کبیر-بابت خرید ابرو گالوانیزه ساده 100 سانت ضخامت دو میلطی فاکتور 3479-3480-3481"/>
    <n v="1067873000"/>
    <n v="0"/>
    <n v="1067873000"/>
    <n v="49"/>
    <n v="11"/>
    <s v="800006"/>
    <s v=""/>
    <s v="داراییهای جاری"/>
    <s v="1"/>
    <x v="5"/>
    <x v="5"/>
    <s v="موجودی کالا"/>
    <s v="15921"/>
    <s v="انبار روباز اسکلت فلزی"/>
    <s v="800006"/>
    <s v=""/>
    <s v=""/>
    <s v=""/>
  </r>
  <r>
    <n v="173935"/>
    <n v="1207"/>
    <x v="117"/>
    <s v="1401/07/14"/>
    <s v="ارغوان کبیر-بابت خرید پیچ پانلی 12 سانت سر متهطی فاکتور 3479-3480-3481"/>
    <n v="177795350"/>
    <n v="0"/>
    <n v="177795350"/>
    <n v="49"/>
    <n v="11"/>
    <s v="800006"/>
    <s v=""/>
    <s v="داراییهای جاری"/>
    <s v="1"/>
    <x v="5"/>
    <x v="5"/>
    <s v="موجودی کالا"/>
    <s v="15921"/>
    <s v="انبار روباز اسکلت فلزی"/>
    <s v="800006"/>
    <s v=""/>
    <s v=""/>
    <s v=""/>
  </r>
  <r>
    <n v="173936"/>
    <n v="1207"/>
    <x v="117"/>
    <s v="1401/07/14"/>
    <s v="ارغوان کبیر-بابت خرید پیچ پانلی 7 سانت سر متهطی فاکتور 3479-3480-3481"/>
    <n v="148621500"/>
    <n v="0"/>
    <n v="148621500"/>
    <n v="49"/>
    <n v="11"/>
    <s v="800006"/>
    <s v=""/>
    <s v="داراییهای جاری"/>
    <s v="1"/>
    <x v="5"/>
    <x v="5"/>
    <s v="موجودی کالا"/>
    <s v="15921"/>
    <s v="انبار روباز اسکلت فلزی"/>
    <s v="800006"/>
    <s v=""/>
    <s v=""/>
    <s v=""/>
  </r>
  <r>
    <n v="173937"/>
    <n v="1207"/>
    <x v="117"/>
    <s v="1401/07/14"/>
    <s v="ارغوان کبیر-بابت خرید خط الراس گالوانیزه آبی 60 سانت ضخامت 0.48 میلطی فاکتور 3479-3480-3481"/>
    <n v="146860060"/>
    <n v="0"/>
    <n v="146860060"/>
    <n v="49"/>
    <n v="11"/>
    <s v="800006"/>
    <s v=""/>
    <s v="داراییهای جاری"/>
    <s v="1"/>
    <x v="5"/>
    <x v="5"/>
    <s v="موجودی کالا"/>
    <s v="15921"/>
    <s v="انبار روباز اسکلت فلزی"/>
    <s v="800006"/>
    <s v=""/>
    <s v=""/>
    <s v=""/>
  </r>
  <r>
    <n v="173938"/>
    <n v="1207"/>
    <x v="117"/>
    <s v="1401/07/14"/>
    <s v="ارغوان کبیر-بابت خرید خط القعر گالوانیزه سفید 60 سانت ضخامت 0.48 میلطی فاکتور 3479-3480-3481"/>
    <n v="134860250"/>
    <n v="0"/>
    <n v="134860250"/>
    <n v="49"/>
    <n v="11"/>
    <s v="800006"/>
    <s v=""/>
    <s v="داراییهای جاری"/>
    <s v="1"/>
    <x v="5"/>
    <x v="5"/>
    <s v="موجودی کالا"/>
    <s v="15921"/>
    <s v="انبار روباز اسکلت فلزی"/>
    <s v="800006"/>
    <s v=""/>
    <s v=""/>
    <s v=""/>
  </r>
  <r>
    <n v="173939"/>
    <n v="1207"/>
    <x v="117"/>
    <s v="1401/07/14"/>
    <s v="ارغوان کبیر-بابت خرید فلاشینگ گالوانیزه سفید 31 سانت ضخامت 0.48 میلطی فاکتور 3479-3480-3481"/>
    <n v="132108000"/>
    <n v="0"/>
    <n v="132108000"/>
    <n v="49"/>
    <n v="11"/>
    <s v="800006"/>
    <s v=""/>
    <s v="داراییهای جاری"/>
    <s v="1"/>
    <x v="5"/>
    <x v="5"/>
    <s v="موجودی کالا"/>
    <s v="15921"/>
    <s v="انبار روباز اسکلت فلزی"/>
    <s v="800006"/>
    <s v=""/>
    <s v=""/>
    <s v=""/>
  </r>
  <r>
    <n v="173940"/>
    <n v="1207"/>
    <x v="117"/>
    <s v="1401/07/14"/>
    <s v="ارغوان کبیر-بابت خرید فلاشینگ گالوانیزه سفید 13.5 سانت ضخامت 0.48 میلطی فاکتور 3479-3480-3481"/>
    <n v="73980480"/>
    <n v="0"/>
    <n v="73980480"/>
    <n v="49"/>
    <n v="11"/>
    <s v="800006"/>
    <s v=""/>
    <s v="داراییهای جاری"/>
    <s v="1"/>
    <x v="5"/>
    <x v="5"/>
    <s v="موجودی کالا"/>
    <s v="15921"/>
    <s v="انبار روباز اسکلت فلزی"/>
    <s v="800006"/>
    <s v=""/>
    <s v=""/>
    <s v=""/>
  </r>
  <r>
    <n v="173941"/>
    <n v="1207"/>
    <x v="117"/>
    <s v="1401/07/14"/>
    <s v="ارغوان کبیر-بابت خرید فلاشینگ گالوانیزه سفید 12.5 سانت ضخامت 0.48 میلطی فاکتور 3479-3480-3481"/>
    <n v="66054000"/>
    <n v="0"/>
    <n v="66054000"/>
    <n v="49"/>
    <n v="11"/>
    <s v="800006"/>
    <s v=""/>
    <s v="داراییهای جاری"/>
    <s v="1"/>
    <x v="5"/>
    <x v="5"/>
    <s v="موجودی کالا"/>
    <s v="15921"/>
    <s v="انبار روباز اسکلت فلزی"/>
    <s v="800006"/>
    <s v=""/>
    <s v=""/>
    <s v=""/>
  </r>
  <r>
    <n v="173942"/>
    <n v="1207"/>
    <x v="117"/>
    <s v="1401/07/14"/>
    <s v="ارغوان کبیر-بابت خرید فلاشینگ گالوانیزه سفید 65 سانت ضخامت 0.48 میلطی فاکتور 3479-3480-3481"/>
    <n v="46237800"/>
    <n v="0"/>
    <n v="46237800"/>
    <n v="49"/>
    <n v="11"/>
    <s v="800006"/>
    <s v=""/>
    <s v="داراییهای جاری"/>
    <s v="1"/>
    <x v="5"/>
    <x v="5"/>
    <s v="موجودی کالا"/>
    <s v="15921"/>
    <s v="انبار روباز اسکلت فلزی"/>
    <s v="800006"/>
    <s v=""/>
    <s v=""/>
    <s v=""/>
  </r>
  <r>
    <n v="173943"/>
    <n v="1207"/>
    <x v="117"/>
    <s v="1401/07/14"/>
    <s v="ارغوان کبیر-بابت خرید فلاشینگ گالوانیزه سفید 28 سانت ضخامت 0.48 میلطی فاکتور 3479-3480-3481"/>
    <n v="33819648"/>
    <n v="0"/>
    <n v="33819648"/>
    <n v="49"/>
    <n v="11"/>
    <s v="800006"/>
    <s v=""/>
    <s v="داراییهای جاری"/>
    <s v="1"/>
    <x v="5"/>
    <x v="5"/>
    <s v="موجودی کالا"/>
    <s v="15921"/>
    <s v="انبار روباز اسکلت فلزی"/>
    <s v="800006"/>
    <s v=""/>
    <s v=""/>
    <s v=""/>
  </r>
  <r>
    <n v="139497"/>
    <n v="1214"/>
    <x v="118"/>
    <s v="1401/07/17"/>
    <s v="فروشگاه آهن اسکندری-وحید نجاری-بابت خرید I-Beam Profile,ST-37-2 or Eq.,Size 160_x0009_طی فاکتور 0071"/>
    <n v="686250000"/>
    <n v="0"/>
    <n v="686250000"/>
    <n v="49"/>
    <n v="11"/>
    <s v="800006"/>
    <s v=""/>
    <s v="داراییهای جاری"/>
    <s v="1"/>
    <x v="5"/>
    <x v="5"/>
    <s v="موجودی کالا"/>
    <s v="15921"/>
    <s v="انبار روباز اسکلت فلزی"/>
    <s v="800006"/>
    <s v=""/>
    <s v=""/>
    <s v=""/>
  </r>
  <r>
    <n v="140075"/>
    <n v="1222"/>
    <x v="119"/>
    <s v="1401/07/18"/>
    <s v="آهن آلات نوین آرکا-بابت خرید Rebar Mesh Φ8 , Bore:15cmx15cmطی فاکتور 02888"/>
    <n v="4363174080"/>
    <n v="0"/>
    <n v="4363174080"/>
    <n v="49"/>
    <n v="11"/>
    <s v="800006"/>
    <s v=""/>
    <s v="داراییهای جاری"/>
    <s v="1"/>
    <x v="5"/>
    <x v="5"/>
    <s v="موجودی کالا"/>
    <s v="15921"/>
    <s v="انبار روباز اسکلت فلزی"/>
    <s v="800006"/>
    <s v=""/>
    <s v=""/>
    <s v=""/>
  </r>
  <r>
    <n v="177311"/>
    <n v="1327"/>
    <x v="103"/>
    <s v="1401/08/03"/>
    <s v="مهندسی پایاصنعت تیران-بابت خرید BOLTطی فاکتور INV #178-Adish-typeB"/>
    <n v="7807019805"/>
    <n v="0"/>
    <n v="7807019805"/>
    <n v="49"/>
    <n v="11"/>
    <s v="800006"/>
    <s v=""/>
    <s v="داراییهای جاری"/>
    <s v="1"/>
    <x v="5"/>
    <x v="5"/>
    <s v="موجودی کالا"/>
    <s v="15921"/>
    <s v="انبار روباز اسکلت فلزی"/>
    <s v="800006"/>
    <s v=""/>
    <s v=""/>
    <s v=""/>
  </r>
  <r>
    <n v="177312"/>
    <n v="1327"/>
    <x v="103"/>
    <s v="1401/08/03"/>
    <s v="مهندسی پایاصنعت تیران-بابت خرید BOLTطی فاکتور INV #178-Adish-typeB"/>
    <n v="4879387378"/>
    <n v="0"/>
    <n v="4879387378"/>
    <n v="49"/>
    <n v="11"/>
    <s v="800006"/>
    <s v=""/>
    <s v="داراییهای جاری"/>
    <s v="1"/>
    <x v="5"/>
    <x v="5"/>
    <s v="موجودی کالا"/>
    <s v="15921"/>
    <s v="انبار روباز اسکلت فلزی"/>
    <s v="800006"/>
    <s v=""/>
    <s v=""/>
    <s v=""/>
  </r>
  <r>
    <n v="177313"/>
    <n v="1327"/>
    <x v="103"/>
    <s v="1401/08/03"/>
    <s v="مهندسی پایاصنعت تیران-بابت خرید BOLTطی فاکتور INV #178-Adish-typeB"/>
    <n v="4770956547"/>
    <n v="0"/>
    <n v="4770956547"/>
    <n v="49"/>
    <n v="11"/>
    <s v="800006"/>
    <s v=""/>
    <s v="داراییهای جاری"/>
    <s v="1"/>
    <x v="5"/>
    <x v="5"/>
    <s v="موجودی کالا"/>
    <s v="15921"/>
    <s v="انبار روباز اسکلت فلزی"/>
    <s v="800006"/>
    <s v=""/>
    <s v=""/>
    <s v=""/>
  </r>
  <r>
    <n v="177314"/>
    <n v="1327"/>
    <x v="103"/>
    <s v="1401/08/03"/>
    <s v="مهندسی پایاصنعت تیران-بابت خرید BOLTطی فاکتور INV #178-Adish-typeB"/>
    <n v="4770956547"/>
    <n v="0"/>
    <n v="4770956547"/>
    <n v="49"/>
    <n v="11"/>
    <s v="800006"/>
    <s v=""/>
    <s v="داراییهای جاری"/>
    <s v="1"/>
    <x v="5"/>
    <x v="5"/>
    <s v="موجودی کالا"/>
    <s v="15921"/>
    <s v="انبار روباز اسکلت فلزی"/>
    <s v="800006"/>
    <s v=""/>
    <s v=""/>
    <s v=""/>
  </r>
  <r>
    <n v="177315"/>
    <n v="1327"/>
    <x v="103"/>
    <s v="1401/08/03"/>
    <s v="مهندسی پایاصنعت تیران-بابت خرید BOLTطی فاکتور INV #178-Adish-typeB"/>
    <n v="3946882235"/>
    <n v="0"/>
    <n v="3946882235"/>
    <n v="49"/>
    <n v="11"/>
    <s v="800006"/>
    <s v=""/>
    <s v="داراییهای جاری"/>
    <s v="1"/>
    <x v="5"/>
    <x v="5"/>
    <s v="موجودی کالا"/>
    <s v="15921"/>
    <s v="انبار روباز اسکلت فلزی"/>
    <s v="800006"/>
    <s v=""/>
    <s v=""/>
    <s v=""/>
  </r>
  <r>
    <n v="177316"/>
    <n v="1327"/>
    <x v="103"/>
    <s v="1401/08/03"/>
    <s v="مهندسی پایاصنعت تیران-بابت خرید NUTطی فاکتور INV #178-Adish-typeB"/>
    <n v="3751706739"/>
    <n v="0"/>
    <n v="3751706739"/>
    <n v="49"/>
    <n v="11"/>
    <s v="800006"/>
    <s v=""/>
    <s v="داراییهای جاری"/>
    <s v="1"/>
    <x v="5"/>
    <x v="5"/>
    <s v="موجودی کالا"/>
    <s v="15921"/>
    <s v="انبار روباز اسکلت فلزی"/>
    <s v="800006"/>
    <s v=""/>
    <s v=""/>
    <s v=""/>
  </r>
  <r>
    <n v="177317"/>
    <n v="1327"/>
    <x v="103"/>
    <s v="1401/08/03"/>
    <s v="مهندسی پایاصنعت تیران-بابت خرید NUTطی فاکتور INV #178-Adish-typeB"/>
    <n v="3686648241"/>
    <n v="0"/>
    <n v="3686648241"/>
    <n v="49"/>
    <n v="11"/>
    <s v="800006"/>
    <s v=""/>
    <s v="داراییهای جاری"/>
    <s v="1"/>
    <x v="5"/>
    <x v="5"/>
    <s v="موجودی کالا"/>
    <s v="15921"/>
    <s v="انبار روباز اسکلت فلزی"/>
    <s v="800006"/>
    <s v=""/>
    <s v=""/>
    <s v=""/>
  </r>
  <r>
    <n v="177318"/>
    <n v="1327"/>
    <x v="103"/>
    <s v="1401/08/03"/>
    <s v="مهندسی پایاصنعت تیران-بابت خرید WASHERطی فاکتور INV #178-Adish-typeB"/>
    <n v="3686648241"/>
    <n v="0"/>
    <n v="3686648241"/>
    <n v="49"/>
    <n v="11"/>
    <s v="800006"/>
    <s v=""/>
    <s v="داراییهای جاری"/>
    <s v="1"/>
    <x v="5"/>
    <x v="5"/>
    <s v="موجودی کالا"/>
    <s v="15921"/>
    <s v="انبار روباز اسکلت فلزی"/>
    <s v="800006"/>
    <s v=""/>
    <s v=""/>
    <s v=""/>
  </r>
  <r>
    <n v="177319"/>
    <n v="1327"/>
    <x v="103"/>
    <s v="1401/08/03"/>
    <s v="مهندسی پایاصنعت تیران-بابت خرید BOLTطی فاکتور INV #178-Adish-typeB"/>
    <n v="3187866420"/>
    <n v="0"/>
    <n v="3187866420"/>
    <n v="49"/>
    <n v="11"/>
    <s v="800006"/>
    <s v=""/>
    <s v="داراییهای جاری"/>
    <s v="1"/>
    <x v="5"/>
    <x v="5"/>
    <s v="موجودی کالا"/>
    <s v="15921"/>
    <s v="انبار روباز اسکلت فلزی"/>
    <s v="800006"/>
    <s v=""/>
    <s v=""/>
    <s v=""/>
  </r>
  <r>
    <n v="177977"/>
    <n v="1328"/>
    <x v="104"/>
    <s v="1401/08/03"/>
    <s v="مهندسی پایاصنعت تیران-بابت خرید TREADطی فاکتور INV #177-Adish-typeB"/>
    <n v="226754226"/>
    <n v="0"/>
    <n v="226754226"/>
    <n v="49"/>
    <n v="11"/>
    <s v="800006"/>
    <s v=""/>
    <s v="داراییهای جاری"/>
    <s v="1"/>
    <x v="5"/>
    <x v="5"/>
    <s v="موجودی کالا"/>
    <s v="15921"/>
    <s v="انبار روباز اسکلت فلزی"/>
    <s v="800006"/>
    <s v=""/>
    <s v=""/>
    <s v=""/>
  </r>
  <r>
    <n v="177978"/>
    <n v="1328"/>
    <x v="104"/>
    <s v="1401/08/03"/>
    <s v="مهندسی پایاصنعت تیران-بابت خرید GRATTINGطی فاکتور INV #177-Adish-typeB"/>
    <n v="197177588"/>
    <n v="0"/>
    <n v="197177588"/>
    <n v="49"/>
    <n v="11"/>
    <s v="800006"/>
    <s v=""/>
    <s v="داراییهای جاری"/>
    <s v="1"/>
    <x v="5"/>
    <x v="5"/>
    <s v="موجودی کالا"/>
    <s v="15921"/>
    <s v="انبار روباز اسکلت فلزی"/>
    <s v="800006"/>
    <s v=""/>
    <s v=""/>
    <s v=""/>
  </r>
  <r>
    <n v="177979"/>
    <n v="1328"/>
    <x v="104"/>
    <s v="1401/08/03"/>
    <s v="مهندسی پایاصنعت تیران-بابت خرید PLATEطی فاکتور INV #177-Adish-typeB"/>
    <n v="180746122"/>
    <n v="0"/>
    <n v="180746122"/>
    <n v="49"/>
    <n v="11"/>
    <s v="800006"/>
    <s v=""/>
    <s v="داراییهای جاری"/>
    <s v="1"/>
    <x v="5"/>
    <x v="5"/>
    <s v="موجودی کالا"/>
    <s v="15921"/>
    <s v="انبار روباز اسکلت فلزی"/>
    <s v="800006"/>
    <s v=""/>
    <s v=""/>
    <s v=""/>
  </r>
  <r>
    <n v="177980"/>
    <n v="1328"/>
    <x v="104"/>
    <s v="1401/08/03"/>
    <s v="مهندسی پایاصنعت تیران-بابت خرید GRATTINGطی فاکتور INV #177-Adish-typeB"/>
    <n v="161028363"/>
    <n v="0"/>
    <n v="161028363"/>
    <n v="49"/>
    <n v="11"/>
    <s v="800006"/>
    <s v=""/>
    <s v="داراییهای جاری"/>
    <s v="1"/>
    <x v="5"/>
    <x v="5"/>
    <s v="موجودی کالا"/>
    <s v="15921"/>
    <s v="انبار روباز اسکلت فلزی"/>
    <s v="800006"/>
    <s v=""/>
    <s v=""/>
    <s v=""/>
  </r>
  <r>
    <n v="177981"/>
    <n v="1328"/>
    <x v="104"/>
    <s v="1401/08/03"/>
    <s v="مهندسی پایاصنعت تیران-بابت خرید Sub Item of SH-522-01 HB-1طی فاکتور INV #177-Adish-typeB"/>
    <n v="138024311"/>
    <n v="0"/>
    <n v="138024311"/>
    <n v="49"/>
    <n v="11"/>
    <s v="800006"/>
    <s v=""/>
    <s v="داراییهای جاری"/>
    <s v="1"/>
    <x v="5"/>
    <x v="5"/>
    <s v="موجودی کالا"/>
    <s v="15921"/>
    <s v="انبار روباز اسکلت فلزی"/>
    <s v="800006"/>
    <s v=""/>
    <s v=""/>
    <s v=""/>
  </r>
  <r>
    <n v="177982"/>
    <n v="1328"/>
    <x v="104"/>
    <s v="1401/08/03"/>
    <s v="مهندسی پایاصنعت تیران-بابت خرید SAGRODطی فاکتور INV #177-Adish-typeB"/>
    <n v="105161380"/>
    <n v="0"/>
    <n v="105161380"/>
    <n v="49"/>
    <n v="11"/>
    <s v="800006"/>
    <s v=""/>
    <s v="داراییهای جاری"/>
    <s v="1"/>
    <x v="5"/>
    <x v="5"/>
    <s v="موجودی کالا"/>
    <s v="15921"/>
    <s v="انبار روباز اسکلت فلزی"/>
    <s v="800006"/>
    <s v=""/>
    <s v=""/>
    <s v=""/>
  </r>
  <r>
    <n v="177983"/>
    <n v="1328"/>
    <x v="104"/>
    <s v="1401/08/03"/>
    <s v="مهندسی پایاصنعت تیران-بابت خرید ANGLE VBطی فاکتور INV #177-Adish-typeB"/>
    <n v="101875087"/>
    <n v="0"/>
    <n v="101875087"/>
    <n v="49"/>
    <n v="11"/>
    <s v="800006"/>
    <s v=""/>
    <s v="داراییهای جاری"/>
    <s v="1"/>
    <x v="5"/>
    <x v="5"/>
    <s v="موجودی کالا"/>
    <s v="15921"/>
    <s v="انبار روباز اسکلت فلزی"/>
    <s v="800006"/>
    <s v=""/>
    <s v=""/>
    <s v=""/>
  </r>
  <r>
    <n v="177984"/>
    <n v="1328"/>
    <x v="104"/>
    <s v="1401/08/03"/>
    <s v="مهندسی پایاصنعت تیران-بابت خرید ANGLE VBطی فاکتور INV #177-Adish-typeB"/>
    <n v="101875087"/>
    <n v="0"/>
    <n v="101875087"/>
    <n v="49"/>
    <n v="11"/>
    <s v="800006"/>
    <s v=""/>
    <s v="داراییهای جاری"/>
    <s v="1"/>
    <x v="5"/>
    <x v="5"/>
    <s v="موجودی کالا"/>
    <s v="15921"/>
    <s v="انبار روباز اسکلت فلزی"/>
    <s v="800006"/>
    <s v=""/>
    <s v=""/>
    <s v=""/>
  </r>
  <r>
    <n v="177985"/>
    <n v="1328"/>
    <x v="104"/>
    <s v="1401/08/03"/>
    <s v="مهندسی پایاصنعت تیران-بابت خرید PLATEطی فاکتور INV #177-Adish-typeB"/>
    <n v="98588794"/>
    <n v="0"/>
    <n v="98588794"/>
    <n v="49"/>
    <n v="11"/>
    <s v="800006"/>
    <s v=""/>
    <s v="داراییهای جاری"/>
    <s v="1"/>
    <x v="5"/>
    <x v="5"/>
    <s v="موجودی کالا"/>
    <s v="15921"/>
    <s v="انبار روباز اسکلت فلزی"/>
    <s v="800006"/>
    <s v=""/>
    <s v=""/>
    <s v=""/>
  </r>
  <r>
    <n v="177986"/>
    <n v="1328"/>
    <x v="104"/>
    <s v="1401/08/03"/>
    <s v="مهندسی پایاصنعت تیران-بابت خرید BOLTطی فاکتور INV #177-Adish-typeB"/>
    <n v="92016208"/>
    <n v="0"/>
    <n v="92016208"/>
    <n v="49"/>
    <n v="11"/>
    <s v="800006"/>
    <s v=""/>
    <s v="داراییهای جاری"/>
    <s v="1"/>
    <x v="5"/>
    <x v="5"/>
    <s v="موجودی کالا"/>
    <s v="15921"/>
    <s v="انبار روباز اسکلت فلزی"/>
    <s v="800006"/>
    <s v=""/>
    <s v=""/>
    <s v=""/>
  </r>
  <r>
    <n v="177987"/>
    <n v="1328"/>
    <x v="104"/>
    <s v="1401/08/03"/>
    <s v="مهندسی پایاصنعت تیران-بابت خرید HORIZONTAL BRACINGطی فاکتور INV #177-Adish-typeB"/>
    <n v="78871035"/>
    <n v="0"/>
    <n v="78871035"/>
    <n v="49"/>
    <n v="11"/>
    <s v="800006"/>
    <s v=""/>
    <s v="داراییهای جاری"/>
    <s v="1"/>
    <x v="5"/>
    <x v="5"/>
    <s v="موجودی کالا"/>
    <s v="15921"/>
    <s v="انبار روباز اسکلت فلزی"/>
    <s v="800006"/>
    <s v=""/>
    <s v=""/>
    <s v=""/>
  </r>
  <r>
    <n v="177988"/>
    <n v="1328"/>
    <x v="104"/>
    <s v="1401/08/03"/>
    <s v="مهندسی پایاصنعت تیران-بابت خرید SUPPORTطی فاکتور INV #177-Adish-typeB"/>
    <n v="65725863"/>
    <n v="0"/>
    <n v="65725863"/>
    <n v="49"/>
    <n v="11"/>
    <s v="800006"/>
    <s v=""/>
    <s v="داراییهای جاری"/>
    <s v="1"/>
    <x v="5"/>
    <x v="5"/>
    <s v="موجودی کالا"/>
    <s v="15921"/>
    <s v="انبار روباز اسکلت فلزی"/>
    <s v="800006"/>
    <s v=""/>
    <s v=""/>
    <s v=""/>
  </r>
  <r>
    <n v="177989"/>
    <n v="1328"/>
    <x v="104"/>
    <s v="1401/08/03"/>
    <s v="مهندسی پایاصنعت تیران-بابت خرید HANDRAILطی فاکتور INV #177-Adish-typeB"/>
    <n v="62439569"/>
    <n v="0"/>
    <n v="62439569"/>
    <n v="49"/>
    <n v="11"/>
    <s v="800006"/>
    <s v=""/>
    <s v="داراییهای جاری"/>
    <s v="1"/>
    <x v="5"/>
    <x v="5"/>
    <s v="موجودی کالا"/>
    <s v="15921"/>
    <s v="انبار روباز اسکلت فلزی"/>
    <s v="800006"/>
    <s v=""/>
    <s v=""/>
    <s v=""/>
  </r>
  <r>
    <n v="177990"/>
    <n v="1328"/>
    <x v="104"/>
    <s v="1401/08/03"/>
    <s v="مهندسی پایاصنعت تیران-بابت خرید HANDRAILطی فاکتور INV #177-Adish-typeB"/>
    <n v="62439569"/>
    <n v="0"/>
    <n v="62439569"/>
    <n v="49"/>
    <n v="11"/>
    <s v="800006"/>
    <s v=""/>
    <s v="داراییهای جاری"/>
    <s v="1"/>
    <x v="5"/>
    <x v="5"/>
    <s v="موجودی کالا"/>
    <s v="15921"/>
    <s v="انبار روباز اسکلت فلزی"/>
    <s v="800006"/>
    <s v=""/>
    <s v=""/>
    <s v=""/>
  </r>
  <r>
    <n v="177991"/>
    <n v="1328"/>
    <x v="104"/>
    <s v="1401/08/03"/>
    <s v="مهندسی پایاصنعت تیران-بابت خرید pipe1 1/4 ̎طی فاکتور INV #177-Adish-typeB"/>
    <n v="55866983"/>
    <n v="0"/>
    <n v="55866983"/>
    <n v="49"/>
    <n v="11"/>
    <s v="800006"/>
    <s v=""/>
    <s v="داراییهای جاری"/>
    <s v="1"/>
    <x v="5"/>
    <x v="5"/>
    <s v="موجودی کالا"/>
    <s v="15921"/>
    <s v="انبار روباز اسکلت فلزی"/>
    <s v="800006"/>
    <s v=""/>
    <s v=""/>
    <s v=""/>
  </r>
  <r>
    <n v="177992"/>
    <n v="1328"/>
    <x v="104"/>
    <s v="1401/08/03"/>
    <s v="مهندسی پایاصنعت تیران-بابت خرید Sub Item of SH-522-01 SU-1طی فاکتور INV #177-Adish-typeB"/>
    <n v="52580690"/>
    <n v="0"/>
    <n v="52580690"/>
    <n v="49"/>
    <n v="11"/>
    <s v="800006"/>
    <s v=""/>
    <s v="داراییهای جاری"/>
    <s v="1"/>
    <x v="5"/>
    <x v="5"/>
    <s v="موجودی کالا"/>
    <s v="15921"/>
    <s v="انبار روباز اسکلت فلزی"/>
    <s v="800006"/>
    <s v=""/>
    <s v=""/>
    <s v=""/>
  </r>
  <r>
    <n v="177993"/>
    <n v="1328"/>
    <x v="104"/>
    <s v="1401/08/03"/>
    <s v="مهندسی پایاصنعت تیران-بابت خرید GRATTINGطی فاکتور INV #177-Adish-typeB"/>
    <n v="52580690"/>
    <n v="0"/>
    <n v="52580690"/>
    <n v="49"/>
    <n v="11"/>
    <s v="800006"/>
    <s v=""/>
    <s v="داراییهای جاری"/>
    <s v="1"/>
    <x v="5"/>
    <x v="5"/>
    <s v="موجودی کالا"/>
    <s v="15921"/>
    <s v="انبار روباز اسکلت فلزی"/>
    <s v="800006"/>
    <s v=""/>
    <s v=""/>
    <s v=""/>
  </r>
  <r>
    <n v="177994"/>
    <n v="1328"/>
    <x v="104"/>
    <s v="1401/08/03"/>
    <s v="مهندسی پایاصنعت تیران-بابت خرید GRATTINGطی فاکتور INV #177-Adish-typeB"/>
    <n v="52580690"/>
    <n v="0"/>
    <n v="52580690"/>
    <n v="49"/>
    <n v="11"/>
    <s v="800006"/>
    <s v=""/>
    <s v="داراییهای جاری"/>
    <s v="1"/>
    <x v="5"/>
    <x v="5"/>
    <s v="موجودی کالا"/>
    <s v="15921"/>
    <s v="انبار روباز اسکلت فلزی"/>
    <s v="800006"/>
    <s v=""/>
    <s v=""/>
    <s v=""/>
  </r>
  <r>
    <n v="177995"/>
    <n v="1328"/>
    <x v="104"/>
    <s v="1401/08/03"/>
    <s v="مهندسی پایاصنعت تیران-بابت خرید ANGLE VBطی فاکتور INV #177-Adish-typeB"/>
    <n v="52580690"/>
    <n v="0"/>
    <n v="52580690"/>
    <n v="49"/>
    <n v="11"/>
    <s v="800006"/>
    <s v=""/>
    <s v="داراییهای جاری"/>
    <s v="1"/>
    <x v="5"/>
    <x v="5"/>
    <s v="موجودی کالا"/>
    <s v="15921"/>
    <s v="انبار روباز اسکلت فلزی"/>
    <s v="800006"/>
    <s v=""/>
    <s v=""/>
    <s v=""/>
  </r>
  <r>
    <n v="177996"/>
    <n v="1328"/>
    <x v="104"/>
    <s v="1401/08/03"/>
    <s v="مهندسی پایاصنعت تیران-بابت خرید ANGLE VBطی فاکتور INV #177-Adish-typeB"/>
    <n v="52580690"/>
    <n v="0"/>
    <n v="52580690"/>
    <n v="49"/>
    <n v="11"/>
    <s v="800006"/>
    <s v=""/>
    <s v="داراییهای جاری"/>
    <s v="1"/>
    <x v="5"/>
    <x v="5"/>
    <s v="موجودی کالا"/>
    <s v="15921"/>
    <s v="انبار روباز اسکلت فلزی"/>
    <s v="800006"/>
    <s v=""/>
    <s v=""/>
    <s v=""/>
  </r>
  <r>
    <n v="177997"/>
    <n v="1328"/>
    <x v="104"/>
    <s v="1401/08/03"/>
    <s v="مهندسی پایاصنعت تیران-بابت خرید SAGRODطی فاکتور INV #177-Adish-typeB"/>
    <n v="52580690"/>
    <n v="0"/>
    <n v="52580690"/>
    <n v="49"/>
    <n v="11"/>
    <s v="800006"/>
    <s v=""/>
    <s v="داراییهای جاری"/>
    <s v="1"/>
    <x v="5"/>
    <x v="5"/>
    <s v="موجودی کالا"/>
    <s v="15921"/>
    <s v="انبار روباز اسکلت فلزی"/>
    <s v="800006"/>
    <s v=""/>
    <s v=""/>
    <s v=""/>
  </r>
  <r>
    <n v="177998"/>
    <n v="1328"/>
    <x v="104"/>
    <s v="1401/08/03"/>
    <s v="مهندسی پایاصنعت تیران-بابت خرید Sub Item of TK-520-10-STEEL SU115طی فاکتور INV #177-Adish-typeB"/>
    <n v="49294397"/>
    <n v="0"/>
    <n v="49294397"/>
    <n v="49"/>
    <n v="11"/>
    <s v="800006"/>
    <s v=""/>
    <s v="داراییهای جاری"/>
    <s v="1"/>
    <x v="5"/>
    <x v="5"/>
    <s v="موجودی کالا"/>
    <s v="15921"/>
    <s v="انبار روباز اسکلت فلزی"/>
    <s v="800006"/>
    <s v=""/>
    <s v=""/>
    <s v=""/>
  </r>
  <r>
    <n v="177999"/>
    <n v="1328"/>
    <x v="104"/>
    <s v="1401/08/03"/>
    <s v="مهندسی پایاصنعت تیران-بابت خرید Sub Item of TK-520-10-STEEL SU114طی فاکتور INV #177-Adish-typeB"/>
    <n v="49294397"/>
    <n v="0"/>
    <n v="49294397"/>
    <n v="49"/>
    <n v="11"/>
    <s v="800006"/>
    <s v=""/>
    <s v="داراییهای جاری"/>
    <s v="1"/>
    <x v="5"/>
    <x v="5"/>
    <s v="موجودی کالا"/>
    <s v="15921"/>
    <s v="انبار روباز اسکلت فلزی"/>
    <s v="800006"/>
    <s v=""/>
    <s v=""/>
    <s v=""/>
  </r>
  <r>
    <n v="178000"/>
    <n v="1328"/>
    <x v="104"/>
    <s v="1401/08/03"/>
    <s v="مهندسی پایاصنعت تیران-بابت خرید TREADطی فاکتور INV #177-Adish-typeB"/>
    <n v="49294397"/>
    <n v="0"/>
    <n v="49294397"/>
    <n v="49"/>
    <n v="11"/>
    <s v="800006"/>
    <s v=""/>
    <s v="داراییهای جاری"/>
    <s v="1"/>
    <x v="5"/>
    <x v="5"/>
    <s v="موجودی کالا"/>
    <s v="15921"/>
    <s v="انبار روباز اسکلت فلزی"/>
    <s v="800006"/>
    <s v=""/>
    <s v=""/>
    <s v=""/>
  </r>
  <r>
    <n v="178001"/>
    <n v="1328"/>
    <x v="104"/>
    <s v="1401/08/03"/>
    <s v="مهندسی پایاصنعت تیران-بابت خرید PLATEطی فاکتور INV #177-Adish-typeB"/>
    <n v="49294397"/>
    <n v="0"/>
    <n v="49294397"/>
    <n v="49"/>
    <n v="11"/>
    <s v="800006"/>
    <s v=""/>
    <s v="داراییهای جاری"/>
    <s v="1"/>
    <x v="5"/>
    <x v="5"/>
    <s v="موجودی کالا"/>
    <s v="15921"/>
    <s v="انبار روباز اسکلت فلزی"/>
    <s v="800006"/>
    <s v=""/>
    <s v=""/>
    <s v=""/>
  </r>
  <r>
    <n v="178002"/>
    <n v="1328"/>
    <x v="104"/>
    <s v="1401/08/03"/>
    <s v="مهندسی پایاصنعت تیران-بابت خرید SUPPORTطی فاکتور INV #177-Adish-typeB"/>
    <n v="49294397"/>
    <n v="0"/>
    <n v="49294397"/>
    <n v="49"/>
    <n v="11"/>
    <s v="800006"/>
    <s v=""/>
    <s v="داراییهای جاری"/>
    <s v="1"/>
    <x v="5"/>
    <x v="5"/>
    <s v="موجودی کالا"/>
    <s v="15921"/>
    <s v="انبار روباز اسکلت فلزی"/>
    <s v="800006"/>
    <s v=""/>
    <s v=""/>
    <s v=""/>
  </r>
  <r>
    <n v="178003"/>
    <n v="1328"/>
    <x v="104"/>
    <s v="1401/08/03"/>
    <s v="مهندسی پایاصنعت تیران-بابت خرید TREADطی فاکتور INV #177-Adish-typeB"/>
    <n v="46008104"/>
    <n v="0"/>
    <n v="46008104"/>
    <n v="49"/>
    <n v="11"/>
    <s v="800006"/>
    <s v=""/>
    <s v="داراییهای جاری"/>
    <s v="1"/>
    <x v="5"/>
    <x v="5"/>
    <s v="موجودی کالا"/>
    <s v="15921"/>
    <s v="انبار روباز اسکلت فلزی"/>
    <s v="800006"/>
    <s v=""/>
    <s v=""/>
    <s v=""/>
  </r>
  <r>
    <n v="178004"/>
    <n v="1328"/>
    <x v="104"/>
    <s v="1401/08/03"/>
    <s v="مهندسی پایاصنعت تیران-بابت خرید PLATEطی فاکتور INV #177-Adish-typeB"/>
    <n v="46008104"/>
    <n v="0"/>
    <n v="46008104"/>
    <n v="49"/>
    <n v="11"/>
    <s v="800006"/>
    <s v=""/>
    <s v="داراییهای جاری"/>
    <s v="1"/>
    <x v="5"/>
    <x v="5"/>
    <s v="موجودی کالا"/>
    <s v="15921"/>
    <s v="انبار روباز اسکلت فلزی"/>
    <s v="800006"/>
    <s v=""/>
    <s v=""/>
    <s v=""/>
  </r>
  <r>
    <n v="178005"/>
    <n v="1328"/>
    <x v="104"/>
    <s v="1401/08/03"/>
    <s v="مهندسی پایاصنعت تیران-بابت خرید STAIRطی فاکتور INV #177-Adish-typeB"/>
    <n v="46008104"/>
    <n v="0"/>
    <n v="46008104"/>
    <n v="49"/>
    <n v="11"/>
    <s v="800006"/>
    <s v=""/>
    <s v="داراییهای جاری"/>
    <s v="1"/>
    <x v="5"/>
    <x v="5"/>
    <s v="موجودی کالا"/>
    <s v="15921"/>
    <s v="انبار روباز اسکلت فلزی"/>
    <s v="800006"/>
    <s v=""/>
    <s v=""/>
    <s v=""/>
  </r>
  <r>
    <n v="178006"/>
    <n v="1328"/>
    <x v="104"/>
    <s v="1401/08/03"/>
    <s v="مهندسی پایاصنعت تیران-بابت خرید HORIZONTAL BRACINGطی فاکتور INV #177-Adish-typeB"/>
    <n v="42721811"/>
    <n v="0"/>
    <n v="42721811"/>
    <n v="49"/>
    <n v="11"/>
    <s v="800006"/>
    <s v=""/>
    <s v="داراییهای جاری"/>
    <s v="1"/>
    <x v="5"/>
    <x v="5"/>
    <s v="موجودی کالا"/>
    <s v="15921"/>
    <s v="انبار روباز اسکلت فلزی"/>
    <s v="800006"/>
    <s v=""/>
    <s v=""/>
    <s v=""/>
  </r>
  <r>
    <n v="178007"/>
    <n v="1328"/>
    <x v="104"/>
    <s v="1401/08/03"/>
    <s v="مهندسی پایاصنعت تیران-بابت خرید SUPPORTطی فاکتور INV #177-Adish-typeB"/>
    <n v="39435518"/>
    <n v="0"/>
    <n v="39435518"/>
    <n v="49"/>
    <n v="11"/>
    <s v="800006"/>
    <s v=""/>
    <s v="داراییهای جاری"/>
    <s v="1"/>
    <x v="5"/>
    <x v="5"/>
    <s v="موجودی کالا"/>
    <s v="15921"/>
    <s v="انبار روباز اسکلت فلزی"/>
    <s v="800006"/>
    <s v=""/>
    <s v=""/>
    <s v=""/>
  </r>
  <r>
    <n v="178008"/>
    <n v="1328"/>
    <x v="104"/>
    <s v="1401/08/03"/>
    <s v="مهندسی پایاصنعت تیران-بابت خرید GRATTINGطی فاکتور INV #177-Adish-typeB"/>
    <n v="39435518"/>
    <n v="0"/>
    <n v="39435518"/>
    <n v="49"/>
    <n v="11"/>
    <s v="800006"/>
    <s v=""/>
    <s v="داراییهای جاری"/>
    <s v="1"/>
    <x v="5"/>
    <x v="5"/>
    <s v="موجودی کالا"/>
    <s v="15921"/>
    <s v="انبار روباز اسکلت فلزی"/>
    <s v="800006"/>
    <s v=""/>
    <s v=""/>
    <s v=""/>
  </r>
  <r>
    <n v="178009"/>
    <n v="1328"/>
    <x v="104"/>
    <s v="1401/08/03"/>
    <s v="مهندسی پایاصنعت تیران-بابت خرید VERTICAL  BRACINGطی فاکتور INV #177-Adish-typeB"/>
    <n v="39435518"/>
    <n v="0"/>
    <n v="39435518"/>
    <n v="49"/>
    <n v="11"/>
    <s v="800006"/>
    <s v=""/>
    <s v="داراییهای جاری"/>
    <s v="1"/>
    <x v="5"/>
    <x v="5"/>
    <s v="موجودی کالا"/>
    <s v="15921"/>
    <s v="انبار روباز اسکلت فلزی"/>
    <s v="800006"/>
    <s v=""/>
    <s v=""/>
    <s v=""/>
  </r>
  <r>
    <n v="178010"/>
    <n v="1328"/>
    <x v="104"/>
    <s v="1401/08/03"/>
    <s v="مهندسی پایاصنعت تیران-بابت خرید Sub Item of TK-520-10-STEEL ST.S/16طی فاکتور INV #177-Adish-typeB"/>
    <n v="36149224"/>
    <n v="0"/>
    <n v="36149224"/>
    <n v="49"/>
    <n v="11"/>
    <s v="800006"/>
    <s v=""/>
    <s v="داراییهای جاری"/>
    <s v="1"/>
    <x v="5"/>
    <x v="5"/>
    <s v="موجودی کالا"/>
    <s v="15921"/>
    <s v="انبار روباز اسکلت فلزی"/>
    <s v="800006"/>
    <s v=""/>
    <s v=""/>
    <s v=""/>
  </r>
  <r>
    <n v="178011"/>
    <n v="1328"/>
    <x v="104"/>
    <s v="1401/08/03"/>
    <s v="مهندسی پایاصنعت تیران-بابت خرید Sub Item of TK-520-10-STEEL ST.S/17طی فاکتور INV #177-Adish-typeB"/>
    <n v="32862931"/>
    <n v="0"/>
    <n v="32862931"/>
    <n v="49"/>
    <n v="11"/>
    <s v="800006"/>
    <s v=""/>
    <s v="داراییهای جاری"/>
    <s v="1"/>
    <x v="5"/>
    <x v="5"/>
    <s v="موجودی کالا"/>
    <s v="15921"/>
    <s v="انبار روباز اسکلت فلزی"/>
    <s v="800006"/>
    <s v=""/>
    <s v=""/>
    <s v=""/>
  </r>
  <r>
    <n v="178012"/>
    <n v="1328"/>
    <x v="104"/>
    <s v="1401/08/03"/>
    <s v="مهندسی پایاصنعت تیران-بابت خرید GRATINGطی فاکتور INV #177-Adish-typeB"/>
    <n v="32862931"/>
    <n v="0"/>
    <n v="32862931"/>
    <n v="49"/>
    <n v="11"/>
    <s v="800006"/>
    <s v=""/>
    <s v="داراییهای جاری"/>
    <s v="1"/>
    <x v="5"/>
    <x v="5"/>
    <s v="موجودی کالا"/>
    <s v="15921"/>
    <s v="انبار روباز اسکلت فلزی"/>
    <s v="800006"/>
    <s v=""/>
    <s v=""/>
    <s v=""/>
  </r>
  <r>
    <n v="178013"/>
    <n v="1328"/>
    <x v="104"/>
    <s v="1401/08/03"/>
    <s v="مهندسی پایاصنعت تیران-بابت خرید Sub Item of TK-520-10-STEEL SU/135طی فاکتور INV #177-Adish-typeB"/>
    <n v="29576638"/>
    <n v="0"/>
    <n v="29576638"/>
    <n v="49"/>
    <n v="11"/>
    <s v="800006"/>
    <s v=""/>
    <s v="داراییهای جاری"/>
    <s v="1"/>
    <x v="5"/>
    <x v="5"/>
    <s v="موجودی کالا"/>
    <s v="15921"/>
    <s v="انبار روباز اسکلت فلزی"/>
    <s v="800006"/>
    <s v=""/>
    <s v=""/>
    <s v=""/>
  </r>
  <r>
    <n v="178014"/>
    <n v="1328"/>
    <x v="104"/>
    <s v="1401/08/03"/>
    <s v="مهندسی پایاصنعت تیران-بابت خرید Sub Item of TK-520-10-STEEL ST.S/12طی فاکتور INV #177-Adish-typeB"/>
    <n v="23004052"/>
    <n v="0"/>
    <n v="23004052"/>
    <n v="49"/>
    <n v="11"/>
    <s v="800006"/>
    <s v=""/>
    <s v="داراییهای جاری"/>
    <s v="1"/>
    <x v="5"/>
    <x v="5"/>
    <s v="موجودی کالا"/>
    <s v="15921"/>
    <s v="انبار روباز اسکلت فلزی"/>
    <s v="800006"/>
    <s v=""/>
    <s v=""/>
    <s v=""/>
  </r>
  <r>
    <n v="178015"/>
    <n v="1328"/>
    <x v="104"/>
    <s v="1401/08/03"/>
    <s v="مهندسی پایاصنعت تیران-بابت خرید Sub Item of TK-520-10-STEEL ST.S/13طی فاکتور INV #177-Adish-typeB"/>
    <n v="23004052"/>
    <n v="0"/>
    <n v="23004052"/>
    <n v="49"/>
    <n v="11"/>
    <s v="800006"/>
    <s v=""/>
    <s v="داراییهای جاری"/>
    <s v="1"/>
    <x v="5"/>
    <x v="5"/>
    <s v="موجودی کالا"/>
    <s v="15921"/>
    <s v="انبار روباز اسکلت فلزی"/>
    <s v="800006"/>
    <s v=""/>
    <s v=""/>
    <s v=""/>
  </r>
  <r>
    <n v="178016"/>
    <n v="1328"/>
    <x v="104"/>
    <s v="1401/08/03"/>
    <s v="مهندسی پایاصنعت تیران-بابت خرید SUPPORTطی فاکتور INV #177-Adish-typeB"/>
    <n v="23004052"/>
    <n v="0"/>
    <n v="23004052"/>
    <n v="49"/>
    <n v="11"/>
    <s v="800006"/>
    <s v=""/>
    <s v="داراییهای جاری"/>
    <s v="1"/>
    <x v="5"/>
    <x v="5"/>
    <s v="موجودی کالا"/>
    <s v="15921"/>
    <s v="انبار روباز اسکلت فلزی"/>
    <s v="800006"/>
    <s v=""/>
    <s v=""/>
    <s v=""/>
  </r>
  <r>
    <n v="178017"/>
    <n v="1328"/>
    <x v="104"/>
    <s v="1401/08/03"/>
    <s v="مهندسی پایاصنعت تیران-بابت خرید BEAMطی فاکتور INV #177-Adish-typeB"/>
    <n v="23004052"/>
    <n v="0"/>
    <n v="23004052"/>
    <n v="49"/>
    <n v="11"/>
    <s v="800006"/>
    <s v=""/>
    <s v="داراییهای جاری"/>
    <s v="1"/>
    <x v="5"/>
    <x v="5"/>
    <s v="موجودی کالا"/>
    <s v="15921"/>
    <s v="انبار روباز اسکلت فلزی"/>
    <s v="800006"/>
    <s v=""/>
    <s v=""/>
    <s v=""/>
  </r>
  <r>
    <n v="178018"/>
    <n v="1328"/>
    <x v="104"/>
    <s v="1401/08/03"/>
    <s v="مهندسی پایاصنعت تیران-بابت خرید Postطی فاکتور INV #177-Adish-typeB"/>
    <n v="23004052"/>
    <n v="0"/>
    <n v="23004052"/>
    <n v="49"/>
    <n v="11"/>
    <s v="800006"/>
    <s v=""/>
    <s v="داراییهای جاری"/>
    <s v="1"/>
    <x v="5"/>
    <x v="5"/>
    <s v="موجودی کالا"/>
    <s v="15921"/>
    <s v="انبار روباز اسکلت فلزی"/>
    <s v="800006"/>
    <s v=""/>
    <s v=""/>
    <s v=""/>
  </r>
  <r>
    <n v="178019"/>
    <n v="1328"/>
    <x v="104"/>
    <s v="1401/08/03"/>
    <s v="مهندسی پایاصنعت تیران-بابت خرید GRATINGطی فاکتور INV #177-Adish-typeB"/>
    <n v="23004052"/>
    <n v="0"/>
    <n v="23004052"/>
    <n v="49"/>
    <n v="11"/>
    <s v="800006"/>
    <s v=""/>
    <s v="داراییهای جاری"/>
    <s v="1"/>
    <x v="5"/>
    <x v="5"/>
    <s v="موجودی کالا"/>
    <s v="15921"/>
    <s v="انبار روباز اسکلت فلزی"/>
    <s v="800006"/>
    <s v=""/>
    <s v=""/>
    <s v=""/>
  </r>
  <r>
    <n v="178020"/>
    <n v="1328"/>
    <x v="104"/>
    <s v="1401/08/03"/>
    <s v="مهندسی پایاصنعت تیران-بابت خرید GRATINGطی فاکتور INV #177-Adish-typeB"/>
    <n v="23004052"/>
    <n v="0"/>
    <n v="23004052"/>
    <n v="49"/>
    <n v="11"/>
    <s v="800006"/>
    <s v=""/>
    <s v="داراییهای جاری"/>
    <s v="1"/>
    <x v="5"/>
    <x v="5"/>
    <s v="موجودی کالا"/>
    <s v="15921"/>
    <s v="انبار روباز اسکلت فلزی"/>
    <s v="800006"/>
    <s v=""/>
    <s v=""/>
    <s v=""/>
  </r>
  <r>
    <n v="178021"/>
    <n v="1328"/>
    <x v="104"/>
    <s v="1401/08/03"/>
    <s v="مهندسی پایاصنعت تیران-بابت خرید Sub Item of TK-520-10-STEEL SU/103طی فاکتور INV #177-Adish-typeB"/>
    <n v="19717759"/>
    <n v="0"/>
    <n v="19717759"/>
    <n v="49"/>
    <n v="11"/>
    <s v="800006"/>
    <s v=""/>
    <s v="داراییهای جاری"/>
    <s v="1"/>
    <x v="5"/>
    <x v="5"/>
    <s v="موجودی کالا"/>
    <s v="15921"/>
    <s v="انبار روباز اسکلت فلزی"/>
    <s v="800006"/>
    <s v=""/>
    <s v=""/>
    <s v=""/>
  </r>
  <r>
    <n v="178022"/>
    <n v="1328"/>
    <x v="104"/>
    <s v="1401/08/03"/>
    <s v="مهندسی پایاصنعت تیران-بابت خرید Sub Item of TK-520-10-STEEL SU/105طی فاکتور INV #177-Adish-typeB"/>
    <n v="19717759"/>
    <n v="0"/>
    <n v="19717759"/>
    <n v="49"/>
    <n v="11"/>
    <s v="800006"/>
    <s v=""/>
    <s v="داراییهای جاری"/>
    <s v="1"/>
    <x v="5"/>
    <x v="5"/>
    <s v="موجودی کالا"/>
    <s v="15921"/>
    <s v="انبار روباز اسکلت فلزی"/>
    <s v="800006"/>
    <s v=""/>
    <s v=""/>
    <s v=""/>
  </r>
  <r>
    <n v="178023"/>
    <n v="1328"/>
    <x v="104"/>
    <s v="1401/08/03"/>
    <s v="مهندسی پایاصنعت تیران-بابت خرید Sub Item of TK-520-10-STEEL SU/123طی فاکتور INV #177-Adish-typeB"/>
    <n v="19717759"/>
    <n v="0"/>
    <n v="19717759"/>
    <n v="49"/>
    <n v="11"/>
    <s v="800006"/>
    <s v=""/>
    <s v="داراییهای جاری"/>
    <s v="1"/>
    <x v="5"/>
    <x v="5"/>
    <s v="موجودی کالا"/>
    <s v="15921"/>
    <s v="انبار روباز اسکلت فلزی"/>
    <s v="800006"/>
    <s v=""/>
    <s v=""/>
    <s v=""/>
  </r>
  <r>
    <n v="178024"/>
    <n v="1328"/>
    <x v="104"/>
    <s v="1401/08/03"/>
    <s v="مهندسی پایاصنعت تیران-بابت خرید Sub Item of TK-520-10-STEEL ST/1طی فاکتور INV #177-Adish-typeB"/>
    <n v="19717759"/>
    <n v="0"/>
    <n v="19717759"/>
    <n v="49"/>
    <n v="11"/>
    <s v="800006"/>
    <s v=""/>
    <s v="داراییهای جاری"/>
    <s v="1"/>
    <x v="5"/>
    <x v="5"/>
    <s v="موجودی کالا"/>
    <s v="15921"/>
    <s v="انبار روباز اسکلت فلزی"/>
    <s v="800006"/>
    <s v=""/>
    <s v=""/>
    <s v=""/>
  </r>
  <r>
    <n v="178025"/>
    <n v="1328"/>
    <x v="104"/>
    <s v="1401/08/03"/>
    <s v="مهندسی پایاصنعت تیران-بابت خرید Sub Item of TK-520-10-STEEL ST/2طی فاکتور INV #177-Adish-typeB"/>
    <n v="19717759"/>
    <n v="0"/>
    <n v="19717759"/>
    <n v="49"/>
    <n v="11"/>
    <s v="800006"/>
    <s v=""/>
    <s v="داراییهای جاری"/>
    <s v="1"/>
    <x v="5"/>
    <x v="5"/>
    <s v="موجودی کالا"/>
    <s v="15921"/>
    <s v="انبار روباز اسکلت فلزی"/>
    <s v="800006"/>
    <s v=""/>
    <s v=""/>
    <s v=""/>
  </r>
  <r>
    <n v="178026"/>
    <n v="1328"/>
    <x v="104"/>
    <s v="1401/08/03"/>
    <s v="مهندسی پایاصنعت تیران-بابت خرید BEAMطی فاکتور INV #177-Adish-typeB"/>
    <n v="19717759"/>
    <n v="0"/>
    <n v="19717759"/>
    <n v="49"/>
    <n v="11"/>
    <s v="800006"/>
    <s v=""/>
    <s v="داراییهای جاری"/>
    <s v="1"/>
    <x v="5"/>
    <x v="5"/>
    <s v="موجودی کالا"/>
    <s v="15921"/>
    <s v="انبار روباز اسکلت فلزی"/>
    <s v="800006"/>
    <s v=""/>
    <s v=""/>
    <s v=""/>
  </r>
  <r>
    <n v="178027"/>
    <n v="1328"/>
    <x v="104"/>
    <s v="1401/08/03"/>
    <s v="مهندسی پایاصنعت تیران-بابت خرید SUPPORTطی فاکتور INV #177-Adish-typeB"/>
    <n v="19717759"/>
    <n v="0"/>
    <n v="19717759"/>
    <n v="49"/>
    <n v="11"/>
    <s v="800006"/>
    <s v=""/>
    <s v="داراییهای جاری"/>
    <s v="1"/>
    <x v="5"/>
    <x v="5"/>
    <s v="موجودی کالا"/>
    <s v="15921"/>
    <s v="انبار روباز اسکلت فلزی"/>
    <s v="800006"/>
    <s v=""/>
    <s v=""/>
    <s v=""/>
  </r>
  <r>
    <n v="178028"/>
    <n v="1328"/>
    <x v="104"/>
    <s v="1401/08/03"/>
    <s v="مهندسی پایاصنعت تیران-بابت خرید SUPPORTطی فاکتور INV #177-Adish-typeB"/>
    <n v="19717759"/>
    <n v="0"/>
    <n v="19717759"/>
    <n v="49"/>
    <n v="11"/>
    <s v="800006"/>
    <s v=""/>
    <s v="داراییهای جاری"/>
    <s v="1"/>
    <x v="5"/>
    <x v="5"/>
    <s v="موجودی کالا"/>
    <s v="15921"/>
    <s v="انبار روباز اسکلت فلزی"/>
    <s v="800006"/>
    <s v=""/>
    <s v=""/>
    <s v=""/>
  </r>
  <r>
    <n v="178029"/>
    <n v="1328"/>
    <x v="104"/>
    <s v="1401/08/03"/>
    <s v="مهندسی پایاصنعت تیران-بابت خرید GRATTINGطی فاکتور INV #177-Adish-typeB"/>
    <n v="19717759"/>
    <n v="0"/>
    <n v="19717759"/>
    <n v="49"/>
    <n v="11"/>
    <s v="800006"/>
    <s v=""/>
    <s v="داراییهای جاری"/>
    <s v="1"/>
    <x v="5"/>
    <x v="5"/>
    <s v="موجودی کالا"/>
    <s v="15921"/>
    <s v="انبار روباز اسکلت فلزی"/>
    <s v="800006"/>
    <s v=""/>
    <s v=""/>
    <s v=""/>
  </r>
  <r>
    <n v="178030"/>
    <n v="1328"/>
    <x v="104"/>
    <s v="1401/08/03"/>
    <s v="مهندسی پایاصنعت تیران-بابت خرید SAGRODطی فاکتور INV #177-Adish-typeB"/>
    <n v="19717759"/>
    <n v="0"/>
    <n v="19717759"/>
    <n v="49"/>
    <n v="11"/>
    <s v="800006"/>
    <s v=""/>
    <s v="داراییهای جاری"/>
    <s v="1"/>
    <x v="5"/>
    <x v="5"/>
    <s v="موجودی کالا"/>
    <s v="15921"/>
    <s v="انبار روباز اسکلت فلزی"/>
    <s v="800006"/>
    <s v=""/>
    <s v=""/>
    <s v=""/>
  </r>
  <r>
    <n v="178031"/>
    <n v="1328"/>
    <x v="104"/>
    <s v="1401/08/03"/>
    <s v="مهندسی پایاصنعت تیران-بابت خرید LADDERطی فاکتور INV #177-Adish-typeB"/>
    <n v="19717759"/>
    <n v="0"/>
    <n v="19717759"/>
    <n v="49"/>
    <n v="11"/>
    <s v="800006"/>
    <s v=""/>
    <s v="داراییهای جاری"/>
    <s v="1"/>
    <x v="5"/>
    <x v="5"/>
    <s v="موجودی کالا"/>
    <s v="15921"/>
    <s v="انبار روباز اسکلت فلزی"/>
    <s v="800006"/>
    <s v=""/>
    <s v=""/>
    <s v=""/>
  </r>
  <r>
    <n v="178032"/>
    <n v="1328"/>
    <x v="104"/>
    <s v="1401/08/03"/>
    <s v="مهندسی پایاصنعت تیران-بابت خرید LADDERطی فاکتور INV #177-Adish-typeB"/>
    <n v="19717759"/>
    <n v="0"/>
    <n v="19717759"/>
    <n v="49"/>
    <n v="11"/>
    <s v="800006"/>
    <s v=""/>
    <s v="داراییهای جاری"/>
    <s v="1"/>
    <x v="5"/>
    <x v="5"/>
    <s v="موجودی کالا"/>
    <s v="15921"/>
    <s v="انبار روباز اسکلت فلزی"/>
    <s v="800006"/>
    <s v=""/>
    <s v=""/>
    <s v=""/>
  </r>
  <r>
    <n v="178033"/>
    <n v="1328"/>
    <x v="104"/>
    <s v="1401/08/03"/>
    <s v="مهندسی پایاصنعت تیران-بابت خرید BEAMطی فاکتور INV #177-Adish-typeB"/>
    <n v="19717759"/>
    <n v="0"/>
    <n v="19717759"/>
    <n v="49"/>
    <n v="11"/>
    <s v="800006"/>
    <s v=""/>
    <s v="داراییهای جاری"/>
    <s v="1"/>
    <x v="5"/>
    <x v="5"/>
    <s v="موجودی کالا"/>
    <s v="15921"/>
    <s v="انبار روباز اسکلت فلزی"/>
    <s v="800006"/>
    <s v=""/>
    <s v=""/>
    <s v=""/>
  </r>
  <r>
    <n v="178034"/>
    <n v="1328"/>
    <x v="104"/>
    <s v="1401/08/03"/>
    <s v="مهندسی پایاصنعت تیران-بابت خرید BASEطی فاکتور INV #177-Adish-typeB"/>
    <n v="19717759"/>
    <n v="0"/>
    <n v="19717759"/>
    <n v="49"/>
    <n v="11"/>
    <s v="800006"/>
    <s v=""/>
    <s v="داراییهای جاری"/>
    <s v="1"/>
    <x v="5"/>
    <x v="5"/>
    <s v="موجودی کالا"/>
    <s v="15921"/>
    <s v="انبار روباز اسکلت فلزی"/>
    <s v="800006"/>
    <s v=""/>
    <s v=""/>
    <s v=""/>
  </r>
  <r>
    <n v="178035"/>
    <n v="1328"/>
    <x v="104"/>
    <s v="1401/08/03"/>
    <s v="مهندسی پایاصنعت تیران-بابت خرید BEAMطی فاکتور INV #177-Adish-typeB"/>
    <n v="19717759"/>
    <n v="0"/>
    <n v="19717759"/>
    <n v="49"/>
    <n v="11"/>
    <s v="800006"/>
    <s v=""/>
    <s v="داراییهای جاری"/>
    <s v="1"/>
    <x v="5"/>
    <x v="5"/>
    <s v="موجودی کالا"/>
    <s v="15921"/>
    <s v="انبار روباز اسکلت فلزی"/>
    <s v="800006"/>
    <s v=""/>
    <s v=""/>
    <s v=""/>
  </r>
  <r>
    <n v="178036"/>
    <n v="1328"/>
    <x v="104"/>
    <s v="1401/08/03"/>
    <s v="مهندسی پایاصنعت تیران-بابت خرید GRATINGطی فاکتور INV #177-Adish-typeB"/>
    <n v="19717759"/>
    <n v="0"/>
    <n v="19717759"/>
    <n v="49"/>
    <n v="11"/>
    <s v="800006"/>
    <s v=""/>
    <s v="داراییهای جاری"/>
    <s v="1"/>
    <x v="5"/>
    <x v="5"/>
    <s v="موجودی کالا"/>
    <s v="15921"/>
    <s v="انبار روباز اسکلت فلزی"/>
    <s v="800006"/>
    <s v=""/>
    <s v=""/>
    <s v=""/>
  </r>
  <r>
    <n v="178037"/>
    <n v="1328"/>
    <x v="104"/>
    <s v="1401/08/03"/>
    <s v="مهندسی پایاصنعت تیران-بابت خرید GRATINGطی فاکتور INV #177-Adish-typeB"/>
    <n v="19717759"/>
    <n v="0"/>
    <n v="19717759"/>
    <n v="49"/>
    <n v="11"/>
    <s v="800006"/>
    <s v=""/>
    <s v="داراییهای جاری"/>
    <s v="1"/>
    <x v="5"/>
    <x v="5"/>
    <s v="موجودی کالا"/>
    <s v="15921"/>
    <s v="انبار روباز اسکلت فلزی"/>
    <s v="800006"/>
    <s v=""/>
    <s v=""/>
    <s v=""/>
  </r>
  <r>
    <n v="178038"/>
    <n v="1328"/>
    <x v="104"/>
    <s v="1401/08/03"/>
    <s v="مهندسی پایاصنعت تیران-بابت خرید GRATINGطی فاکتور INV #177-Adish-typeB"/>
    <n v="19717758"/>
    <n v="0"/>
    <n v="19717758"/>
    <n v="49"/>
    <n v="11"/>
    <s v="800006"/>
    <s v=""/>
    <s v="داراییهای جاری"/>
    <s v="1"/>
    <x v="5"/>
    <x v="5"/>
    <s v="موجودی کالا"/>
    <s v="15921"/>
    <s v="انبار روباز اسکلت فلزی"/>
    <s v="800006"/>
    <s v=""/>
    <s v=""/>
    <s v=""/>
  </r>
  <r>
    <n v="178039"/>
    <n v="1328"/>
    <x v="104"/>
    <s v="1401/08/03"/>
    <s v="مهندسی پایاصنعت تیران-بابت خرید BEAMطی فاکتور INV #177-Adish-typeB"/>
    <n v="16431466"/>
    <n v="0"/>
    <n v="16431466"/>
    <n v="49"/>
    <n v="11"/>
    <s v="800006"/>
    <s v=""/>
    <s v="داراییهای جاری"/>
    <s v="1"/>
    <x v="5"/>
    <x v="5"/>
    <s v="موجودی کالا"/>
    <s v="15921"/>
    <s v="انبار روباز اسکلت فلزی"/>
    <s v="800006"/>
    <s v=""/>
    <s v=""/>
    <s v=""/>
  </r>
  <r>
    <n v="178040"/>
    <n v="1328"/>
    <x v="104"/>
    <s v="1401/08/03"/>
    <s v="مهندسی پایاصنعت تیران-بابت خرید SUPPORTطی فاکتور INV #177-Adish-typeB"/>
    <n v="16431466"/>
    <n v="0"/>
    <n v="16431466"/>
    <n v="49"/>
    <n v="11"/>
    <s v="800006"/>
    <s v=""/>
    <s v="داراییهای جاری"/>
    <s v="1"/>
    <x v="5"/>
    <x v="5"/>
    <s v="موجودی کالا"/>
    <s v="15921"/>
    <s v="انبار روباز اسکلت فلزی"/>
    <s v="800006"/>
    <s v=""/>
    <s v=""/>
    <s v=""/>
  </r>
  <r>
    <n v="178041"/>
    <n v="1328"/>
    <x v="104"/>
    <s v="1401/08/03"/>
    <s v="مهندسی پایاصنعت تیران-بابت خرید SUPPORTطی فاکتور INV #177-Adish-typeB"/>
    <n v="16431466"/>
    <n v="0"/>
    <n v="16431466"/>
    <n v="49"/>
    <n v="11"/>
    <s v="800006"/>
    <s v=""/>
    <s v="داراییهای جاری"/>
    <s v="1"/>
    <x v="5"/>
    <x v="5"/>
    <s v="موجودی کالا"/>
    <s v="15921"/>
    <s v="انبار روباز اسکلت فلزی"/>
    <s v="800006"/>
    <s v=""/>
    <s v=""/>
    <s v=""/>
  </r>
  <r>
    <n v="178042"/>
    <n v="1328"/>
    <x v="104"/>
    <s v="1401/08/03"/>
    <s v="مهندسی پایاصنعت تیران-بابت خرید GRATTINGطی فاکتور INV #177-Adish-typeB"/>
    <n v="16431466"/>
    <n v="0"/>
    <n v="16431466"/>
    <n v="49"/>
    <n v="11"/>
    <s v="800006"/>
    <s v=""/>
    <s v="داراییهای جاری"/>
    <s v="1"/>
    <x v="5"/>
    <x v="5"/>
    <s v="موجودی کالا"/>
    <s v="15921"/>
    <s v="انبار روباز اسکلت فلزی"/>
    <s v="800006"/>
    <s v=""/>
    <s v=""/>
    <s v=""/>
  </r>
  <r>
    <n v="178043"/>
    <n v="1328"/>
    <x v="104"/>
    <s v="1401/08/03"/>
    <s v="مهندسی پایاصنعت تیران-بابت خرید Pipeطی فاکتور INV #177-Adish-typeB"/>
    <n v="16431466"/>
    <n v="0"/>
    <n v="16431466"/>
    <n v="49"/>
    <n v="11"/>
    <s v="800006"/>
    <s v=""/>
    <s v="داراییهای جاری"/>
    <s v="1"/>
    <x v="5"/>
    <x v="5"/>
    <s v="موجودی کالا"/>
    <s v="15921"/>
    <s v="انبار روباز اسکلت فلزی"/>
    <s v="800006"/>
    <s v=""/>
    <s v=""/>
    <s v=""/>
  </r>
  <r>
    <n v="178044"/>
    <n v="1328"/>
    <x v="104"/>
    <s v="1401/08/03"/>
    <s v="مهندسی پایاصنعت تیران-بابت خرید HORIZONTAL BRACINGطی فاکتور INV #177-Adish-typeB"/>
    <n v="16431466"/>
    <n v="0"/>
    <n v="16431466"/>
    <n v="49"/>
    <n v="11"/>
    <s v="800006"/>
    <s v=""/>
    <s v="داراییهای جاری"/>
    <s v="1"/>
    <x v="5"/>
    <x v="5"/>
    <s v="موجودی کالا"/>
    <s v="15921"/>
    <s v="انبار روباز اسکلت فلزی"/>
    <s v="800006"/>
    <s v=""/>
    <s v=""/>
    <s v=""/>
  </r>
  <r>
    <n v="178045"/>
    <n v="1328"/>
    <x v="104"/>
    <s v="1401/08/03"/>
    <s v="مهندسی پایاصنعت تیران-بابت خرید GRATINGطی فاکتور INV #177-Adish-typeB"/>
    <n v="16431466"/>
    <n v="0"/>
    <n v="16431466"/>
    <n v="49"/>
    <n v="11"/>
    <s v="800006"/>
    <s v=""/>
    <s v="داراییهای جاری"/>
    <s v="1"/>
    <x v="5"/>
    <x v="5"/>
    <s v="موجودی کالا"/>
    <s v="15921"/>
    <s v="انبار روباز اسکلت فلزی"/>
    <s v="800006"/>
    <s v=""/>
    <s v=""/>
    <s v=""/>
  </r>
  <r>
    <n v="178046"/>
    <n v="1328"/>
    <x v="104"/>
    <s v="1401/08/03"/>
    <s v="مهندسی پایاصنعت تیران-بابت خرید Sub Item of TK-520-10-STEEL H.A/32طی فاکتور INV #177-Adish-typeB"/>
    <n v="13145173"/>
    <n v="0"/>
    <n v="13145173"/>
    <n v="49"/>
    <n v="11"/>
    <s v="800006"/>
    <s v=""/>
    <s v="داراییهای جاری"/>
    <s v="1"/>
    <x v="5"/>
    <x v="5"/>
    <s v="موجودی کالا"/>
    <s v="15921"/>
    <s v="انبار روباز اسکلت فلزی"/>
    <s v="800006"/>
    <s v=""/>
    <s v=""/>
    <s v=""/>
  </r>
  <r>
    <n v="178047"/>
    <n v="1328"/>
    <x v="104"/>
    <s v="1401/08/03"/>
    <s v="مهندسی پایاصنعت تیران-بابت خرید Sub Item of TK-520-10-STEEL H.A/33طی فاکتور INV #177-Adish-typeB"/>
    <n v="13145173"/>
    <n v="0"/>
    <n v="13145173"/>
    <n v="49"/>
    <n v="11"/>
    <s v="800006"/>
    <s v=""/>
    <s v="داراییهای جاری"/>
    <s v="1"/>
    <x v="5"/>
    <x v="5"/>
    <s v="موجودی کالا"/>
    <s v="15921"/>
    <s v="انبار روباز اسکلت فلزی"/>
    <s v="800006"/>
    <s v=""/>
    <s v=""/>
    <s v=""/>
  </r>
  <r>
    <n v="178048"/>
    <n v="1328"/>
    <x v="104"/>
    <s v="1401/08/03"/>
    <s v="مهندسی پایاصنعت تیران-بابت خرید RAILIطی فاکتور INV #177-Adish-typeB"/>
    <n v="13145173"/>
    <n v="0"/>
    <n v="13145173"/>
    <n v="49"/>
    <n v="11"/>
    <s v="800006"/>
    <s v=""/>
    <s v="داراییهای جاری"/>
    <s v="1"/>
    <x v="5"/>
    <x v="5"/>
    <s v="موجودی کالا"/>
    <s v="15921"/>
    <s v="انبار روباز اسکلت فلزی"/>
    <s v="800006"/>
    <s v=""/>
    <s v=""/>
    <s v=""/>
  </r>
  <r>
    <n v="178049"/>
    <n v="1328"/>
    <x v="104"/>
    <s v="1401/08/03"/>
    <s v="مهندسی پایاصنعت تیران-بابت خرید GRATTINGطی فاکتور INV #177-Adish-typeB"/>
    <n v="13145173"/>
    <n v="0"/>
    <n v="13145173"/>
    <n v="49"/>
    <n v="11"/>
    <s v="800006"/>
    <s v=""/>
    <s v="داراییهای جاری"/>
    <s v="1"/>
    <x v="5"/>
    <x v="5"/>
    <s v="موجودی کالا"/>
    <s v="15921"/>
    <s v="انبار روباز اسکلت فلزی"/>
    <s v="800006"/>
    <s v=""/>
    <s v=""/>
    <s v=""/>
  </r>
  <r>
    <n v="178050"/>
    <n v="1328"/>
    <x v="104"/>
    <s v="1401/08/03"/>
    <s v="مهندسی پایاصنعت تیران-بابت خرید GRATTINGطی فاکتور INV #177-Adish-typeB"/>
    <n v="13145173"/>
    <n v="0"/>
    <n v="13145173"/>
    <n v="49"/>
    <n v="11"/>
    <s v="800006"/>
    <s v=""/>
    <s v="داراییهای جاری"/>
    <s v="1"/>
    <x v="5"/>
    <x v="5"/>
    <s v="موجودی کالا"/>
    <s v="15921"/>
    <s v="انبار روباز اسکلت فلزی"/>
    <s v="800006"/>
    <s v=""/>
    <s v=""/>
    <s v=""/>
  </r>
  <r>
    <n v="178051"/>
    <n v="1328"/>
    <x v="104"/>
    <s v="1401/08/03"/>
    <s v="مهندسی پایاصنعت تیران-بابت خرید SUPPORTطی فاکتور INV #177-Adish-typeB"/>
    <n v="13145173"/>
    <n v="0"/>
    <n v="13145173"/>
    <n v="49"/>
    <n v="11"/>
    <s v="800006"/>
    <s v=""/>
    <s v="داراییهای جاری"/>
    <s v="1"/>
    <x v="5"/>
    <x v="5"/>
    <s v="موجودی کالا"/>
    <s v="15921"/>
    <s v="انبار روباز اسکلت فلزی"/>
    <s v="800006"/>
    <s v=""/>
    <s v=""/>
    <s v=""/>
  </r>
  <r>
    <n v="178052"/>
    <n v="1328"/>
    <x v="104"/>
    <s v="1401/08/03"/>
    <s v="مهندسی پایاصنعت تیران-بابت خرید SUPPORTطی فاکتور INV #177-Adish-typeB"/>
    <n v="13145173"/>
    <n v="0"/>
    <n v="13145173"/>
    <n v="49"/>
    <n v="11"/>
    <s v="800006"/>
    <s v=""/>
    <s v="داراییهای جاری"/>
    <s v="1"/>
    <x v="5"/>
    <x v="5"/>
    <s v="موجودی کالا"/>
    <s v="15921"/>
    <s v="انبار روباز اسکلت فلزی"/>
    <s v="800006"/>
    <s v=""/>
    <s v=""/>
    <s v=""/>
  </r>
  <r>
    <n v="178053"/>
    <n v="1328"/>
    <x v="104"/>
    <s v="1401/08/03"/>
    <s v="مهندسی پایاصنعت تیران-بابت خرید GRATTINGطی فاکتور INV #177-Adish-typeB"/>
    <n v="13145173"/>
    <n v="0"/>
    <n v="13145173"/>
    <n v="49"/>
    <n v="11"/>
    <s v="800006"/>
    <s v=""/>
    <s v="داراییهای جاری"/>
    <s v="1"/>
    <x v="5"/>
    <x v="5"/>
    <s v="موجودی کالا"/>
    <s v="15921"/>
    <s v="انبار روباز اسکلت فلزی"/>
    <s v="800006"/>
    <s v=""/>
    <s v=""/>
    <s v=""/>
  </r>
  <r>
    <n v="178054"/>
    <n v="1328"/>
    <x v="104"/>
    <s v="1401/08/03"/>
    <s v="مهندسی پایاصنعت تیران-بابت خرید STAIRطی فاکتور INV #177-Adish-typeB"/>
    <n v="13145173"/>
    <n v="0"/>
    <n v="13145173"/>
    <n v="49"/>
    <n v="11"/>
    <s v="800006"/>
    <s v=""/>
    <s v="داراییهای جاری"/>
    <s v="1"/>
    <x v="5"/>
    <x v="5"/>
    <s v="موجودی کالا"/>
    <s v="15921"/>
    <s v="انبار روباز اسکلت فلزی"/>
    <s v="800006"/>
    <s v=""/>
    <s v=""/>
    <s v=""/>
  </r>
  <r>
    <n v="178055"/>
    <n v="1328"/>
    <x v="104"/>
    <s v="1401/08/03"/>
    <s v="مهندسی پایاصنعت تیران-بابت خرید STAIRطی فاکتور INV #177-Adish-typeB"/>
    <n v="13145173"/>
    <n v="0"/>
    <n v="13145173"/>
    <n v="49"/>
    <n v="11"/>
    <s v="800006"/>
    <s v=""/>
    <s v="داراییهای جاری"/>
    <s v="1"/>
    <x v="5"/>
    <x v="5"/>
    <s v="موجودی کالا"/>
    <s v="15921"/>
    <s v="انبار روباز اسکلت فلزی"/>
    <s v="800006"/>
    <s v=""/>
    <s v=""/>
    <s v=""/>
  </r>
  <r>
    <n v="178056"/>
    <n v="1328"/>
    <x v="104"/>
    <s v="1401/08/03"/>
    <s v="مهندسی پایاصنعت تیران-بابت خرید BEAMطی فاکتور INV #177-Adish-typeB"/>
    <n v="13145173"/>
    <n v="0"/>
    <n v="13145173"/>
    <n v="49"/>
    <n v="11"/>
    <s v="800006"/>
    <s v=""/>
    <s v="داراییهای جاری"/>
    <s v="1"/>
    <x v="5"/>
    <x v="5"/>
    <s v="موجودی کالا"/>
    <s v="15921"/>
    <s v="انبار روباز اسکلت فلزی"/>
    <s v="800006"/>
    <s v=""/>
    <s v=""/>
    <s v=""/>
  </r>
  <r>
    <n v="178057"/>
    <n v="1328"/>
    <x v="104"/>
    <s v="1401/08/03"/>
    <s v="مهندسی پایاصنعت تیران-بابت خرید PLATEطی فاکتور INV #177-Adish-typeB"/>
    <n v="13145173"/>
    <n v="0"/>
    <n v="13145173"/>
    <n v="49"/>
    <n v="11"/>
    <s v="800006"/>
    <s v=""/>
    <s v="داراییهای جاری"/>
    <s v="1"/>
    <x v="5"/>
    <x v="5"/>
    <s v="موجودی کالا"/>
    <s v="15921"/>
    <s v="انبار روباز اسکلت فلزی"/>
    <s v="800006"/>
    <s v=""/>
    <s v=""/>
    <s v=""/>
  </r>
  <r>
    <n v="178058"/>
    <n v="1328"/>
    <x v="104"/>
    <s v="1401/08/03"/>
    <s v="مهندسی پایاصنعت تیران-بابت خرید PLATEطی فاکتور INV #177-Adish-typeB"/>
    <n v="13145173"/>
    <n v="0"/>
    <n v="13145173"/>
    <n v="49"/>
    <n v="11"/>
    <s v="800006"/>
    <s v=""/>
    <s v="داراییهای جاری"/>
    <s v="1"/>
    <x v="5"/>
    <x v="5"/>
    <s v="موجودی کالا"/>
    <s v="15921"/>
    <s v="انبار روباز اسکلت فلزی"/>
    <s v="800006"/>
    <s v=""/>
    <s v=""/>
    <s v=""/>
  </r>
  <r>
    <n v="178059"/>
    <n v="1328"/>
    <x v="104"/>
    <s v="1401/08/03"/>
    <s v="مهندسی پایاصنعت تیران-بابت خرید VERTICAL  BRACINGطی فاکتور INV #177-Adish-typeB"/>
    <n v="13145173"/>
    <n v="0"/>
    <n v="13145173"/>
    <n v="49"/>
    <n v="11"/>
    <s v="800006"/>
    <s v=""/>
    <s v="داراییهای جاری"/>
    <s v="1"/>
    <x v="5"/>
    <x v="5"/>
    <s v="موجودی کالا"/>
    <s v="15921"/>
    <s v="انبار روباز اسکلت فلزی"/>
    <s v="800006"/>
    <s v=""/>
    <s v=""/>
    <s v=""/>
  </r>
  <r>
    <n v="178060"/>
    <n v="1328"/>
    <x v="104"/>
    <s v="1401/08/03"/>
    <s v="مهندسی پایاصنعت تیران-بابت خرید VERTICAL  BRACINGطی فاکتور INV #177-Adish-typeB"/>
    <n v="13145173"/>
    <n v="0"/>
    <n v="13145173"/>
    <n v="49"/>
    <n v="11"/>
    <s v="800006"/>
    <s v=""/>
    <s v="داراییهای جاری"/>
    <s v="1"/>
    <x v="5"/>
    <x v="5"/>
    <s v="موجودی کالا"/>
    <s v="15921"/>
    <s v="انبار روباز اسکلت فلزی"/>
    <s v="800006"/>
    <s v=""/>
    <s v=""/>
    <s v=""/>
  </r>
  <r>
    <n v="178061"/>
    <n v="1328"/>
    <x v="104"/>
    <s v="1401/08/03"/>
    <s v="مهندسی پایاصنعت تیران-بابت خرید VERTICAL  BRACINGطی فاکتور INV #177-Adish-typeB"/>
    <n v="13145173"/>
    <n v="0"/>
    <n v="13145173"/>
    <n v="49"/>
    <n v="11"/>
    <s v="800006"/>
    <s v=""/>
    <s v="داراییهای جاری"/>
    <s v="1"/>
    <x v="5"/>
    <x v="5"/>
    <s v="موجودی کالا"/>
    <s v="15921"/>
    <s v="انبار روباز اسکلت فلزی"/>
    <s v="800006"/>
    <s v=""/>
    <s v=""/>
    <s v=""/>
  </r>
  <r>
    <n v="178062"/>
    <n v="1328"/>
    <x v="104"/>
    <s v="1401/08/03"/>
    <s v="مهندسی پایاصنعت تیران-بابت خرید VERTICAL  BRACINGطی فاکتور INV #177-Adish-typeB"/>
    <n v="13145173"/>
    <n v="0"/>
    <n v="13145173"/>
    <n v="49"/>
    <n v="11"/>
    <s v="800006"/>
    <s v=""/>
    <s v="داراییهای جاری"/>
    <s v="1"/>
    <x v="5"/>
    <x v="5"/>
    <s v="موجودی کالا"/>
    <s v="15921"/>
    <s v="انبار روباز اسکلت فلزی"/>
    <s v="800006"/>
    <s v=""/>
    <s v=""/>
    <s v=""/>
  </r>
  <r>
    <n v="178063"/>
    <n v="1328"/>
    <x v="104"/>
    <s v="1401/08/03"/>
    <s v="مهندسی پایاصنعت تیران-بابت خرید HORIZONTAL BRACINGطی فاکتور INV #177-Adish-typeB"/>
    <n v="13145173"/>
    <n v="0"/>
    <n v="13145173"/>
    <n v="49"/>
    <n v="11"/>
    <s v="800006"/>
    <s v=""/>
    <s v="داراییهای جاری"/>
    <s v="1"/>
    <x v="5"/>
    <x v="5"/>
    <s v="موجودی کالا"/>
    <s v="15921"/>
    <s v="انبار روباز اسکلت فلزی"/>
    <s v="800006"/>
    <s v=""/>
    <s v=""/>
    <s v=""/>
  </r>
  <r>
    <n v="178064"/>
    <n v="1328"/>
    <x v="104"/>
    <s v="1401/08/03"/>
    <s v="مهندسی پایاصنعت تیران-بابت خرید HORIZONTAL BRACINGطی فاکتور INV #177-Adish-typeB"/>
    <n v="13145173"/>
    <n v="0"/>
    <n v="13145173"/>
    <n v="49"/>
    <n v="11"/>
    <s v="800006"/>
    <s v=""/>
    <s v="داراییهای جاری"/>
    <s v="1"/>
    <x v="5"/>
    <x v="5"/>
    <s v="موجودی کالا"/>
    <s v="15921"/>
    <s v="انبار روباز اسکلت فلزی"/>
    <s v="800006"/>
    <s v=""/>
    <s v=""/>
    <s v=""/>
  </r>
  <r>
    <n v="178065"/>
    <n v="1328"/>
    <x v="104"/>
    <s v="1401/08/03"/>
    <s v="مهندسی پایاصنعت تیران-بابت خرید HORIZONTAL BRACINGطی فاکتور INV #177-Adish-typeB"/>
    <n v="13145173"/>
    <n v="0"/>
    <n v="13145173"/>
    <n v="49"/>
    <n v="11"/>
    <s v="800006"/>
    <s v=""/>
    <s v="داراییهای جاری"/>
    <s v="1"/>
    <x v="5"/>
    <x v="5"/>
    <s v="موجودی کالا"/>
    <s v="15921"/>
    <s v="انبار روباز اسکلت فلزی"/>
    <s v="800006"/>
    <s v=""/>
    <s v=""/>
    <s v=""/>
  </r>
  <r>
    <n v="178066"/>
    <n v="1328"/>
    <x v="104"/>
    <s v="1401/08/03"/>
    <s v="مهندسی پایاصنعت تیران-بابت خرید HORIZONTAL BRACINGطی فاکتور INV #177-Adish-typeB"/>
    <n v="13145173"/>
    <n v="0"/>
    <n v="13145173"/>
    <n v="49"/>
    <n v="11"/>
    <s v="800006"/>
    <s v=""/>
    <s v="داراییهای جاری"/>
    <s v="1"/>
    <x v="5"/>
    <x v="5"/>
    <s v="موجودی کالا"/>
    <s v="15921"/>
    <s v="انبار روباز اسکلت فلزی"/>
    <s v="800006"/>
    <s v=""/>
    <s v=""/>
    <s v=""/>
  </r>
  <r>
    <n v="178067"/>
    <n v="1328"/>
    <x v="104"/>
    <s v="1401/08/03"/>
    <s v="مهندسی پایاصنعت تیران-بابت خرید POSTطی فاکتور INV #177-Adish-typeB"/>
    <n v="13145173"/>
    <n v="0"/>
    <n v="13145173"/>
    <n v="49"/>
    <n v="11"/>
    <s v="800006"/>
    <s v=""/>
    <s v="داراییهای جاری"/>
    <s v="1"/>
    <x v="5"/>
    <x v="5"/>
    <s v="موجودی کالا"/>
    <s v="15921"/>
    <s v="انبار روباز اسکلت فلزی"/>
    <s v="800006"/>
    <s v=""/>
    <s v=""/>
    <s v=""/>
  </r>
  <r>
    <n v="178068"/>
    <n v="1328"/>
    <x v="104"/>
    <s v="1401/08/03"/>
    <s v="مهندسی پایاصنعت تیران-بابت خرید HANDRAILطی فاکتور INV #177-Adish-typeB"/>
    <n v="13145173"/>
    <n v="0"/>
    <n v="13145173"/>
    <n v="49"/>
    <n v="11"/>
    <s v="800006"/>
    <s v=""/>
    <s v="داراییهای جاری"/>
    <s v="1"/>
    <x v="5"/>
    <x v="5"/>
    <s v="موجودی کالا"/>
    <s v="15921"/>
    <s v="انبار روباز اسکلت فلزی"/>
    <s v="800006"/>
    <s v=""/>
    <s v=""/>
    <s v=""/>
  </r>
  <r>
    <n v="178069"/>
    <n v="1328"/>
    <x v="104"/>
    <s v="1401/08/03"/>
    <s v="مهندسی پایاصنعت تیران-بابت خرید GRATINGطی فاکتور INV #177-Adish-typeB"/>
    <n v="13145173"/>
    <n v="0"/>
    <n v="13145173"/>
    <n v="49"/>
    <n v="11"/>
    <s v="800006"/>
    <s v=""/>
    <s v="داراییهای جاری"/>
    <s v="1"/>
    <x v="5"/>
    <x v="5"/>
    <s v="موجودی کالا"/>
    <s v="15921"/>
    <s v="انبار روباز اسکلت فلزی"/>
    <s v="800006"/>
    <s v=""/>
    <s v=""/>
    <s v=""/>
  </r>
  <r>
    <n v="178070"/>
    <n v="1328"/>
    <x v="104"/>
    <s v="1401/08/03"/>
    <s v="مهندسی پایاصنعت تیران-بابت خرید BEAMطی فاکتور INV #177-Adish-typeB"/>
    <n v="13145172"/>
    <n v="0"/>
    <n v="13145172"/>
    <n v="49"/>
    <n v="11"/>
    <s v="800006"/>
    <s v=""/>
    <s v="داراییهای جاری"/>
    <s v="1"/>
    <x v="5"/>
    <x v="5"/>
    <s v="موجودی کالا"/>
    <s v="15921"/>
    <s v="انبار روباز اسکلت فلزی"/>
    <s v="800006"/>
    <s v=""/>
    <s v=""/>
    <s v=""/>
  </r>
  <r>
    <n v="178071"/>
    <n v="1328"/>
    <x v="104"/>
    <s v="1401/08/03"/>
    <s v="مهندسی پایاصنعت تیران-بابت خرید VERTICAL BRACINGطی فاکتور INV #177-Adish-typeB"/>
    <n v="13145172"/>
    <n v="0"/>
    <n v="13145172"/>
    <n v="49"/>
    <n v="11"/>
    <s v="800006"/>
    <s v=""/>
    <s v="داراییهای جاری"/>
    <s v="1"/>
    <x v="5"/>
    <x v="5"/>
    <s v="موجودی کالا"/>
    <s v="15921"/>
    <s v="انبار روباز اسکلت فلزی"/>
    <s v="800006"/>
    <s v=""/>
    <s v=""/>
    <s v=""/>
  </r>
  <r>
    <n v="178072"/>
    <n v="1328"/>
    <x v="104"/>
    <s v="1401/08/03"/>
    <s v="مهندسی پایاصنعت تیران-بابت خرید GRATINGطی فاکتور INV #177-Adish-typeB"/>
    <n v="13145172"/>
    <n v="0"/>
    <n v="13145172"/>
    <n v="49"/>
    <n v="11"/>
    <s v="800006"/>
    <s v=""/>
    <s v="داراییهای جاری"/>
    <s v="1"/>
    <x v="5"/>
    <x v="5"/>
    <s v="موجودی کالا"/>
    <s v="15921"/>
    <s v="انبار روباز اسکلت فلزی"/>
    <s v="800006"/>
    <s v=""/>
    <s v=""/>
    <s v=""/>
  </r>
  <r>
    <n v="178073"/>
    <n v="1328"/>
    <x v="104"/>
    <s v="1401/08/03"/>
    <s v="مهندسی پایاصنعت تیران-بابت خرید GRATINGطی فاکتور INV #177-Adish-typeB"/>
    <n v="9859051"/>
    <n v="0"/>
    <n v="9859051"/>
    <n v="49"/>
    <n v="11"/>
    <s v="800006"/>
    <s v=""/>
    <s v="داراییهای جاری"/>
    <s v="1"/>
    <x v="5"/>
    <x v="5"/>
    <s v="موجودی کالا"/>
    <s v="15921"/>
    <s v="انبار روباز اسکلت فلزی"/>
    <s v="800006"/>
    <s v=""/>
    <s v=""/>
    <s v=""/>
  </r>
  <r>
    <n v="178074"/>
    <n v="1328"/>
    <x v="104"/>
    <s v="1401/08/03"/>
    <s v="مهندسی پایاصنعت تیران-بابت خرید Sub Item of TK-520-10-STEEL SU/56طی فاکتور INV #177-Adish-typeB"/>
    <n v="9858879"/>
    <n v="0"/>
    <n v="9858879"/>
    <n v="49"/>
    <n v="11"/>
    <s v="800006"/>
    <s v=""/>
    <s v="داراییهای جاری"/>
    <s v="1"/>
    <x v="5"/>
    <x v="5"/>
    <s v="موجودی کالا"/>
    <s v="15921"/>
    <s v="انبار روباز اسکلت فلزی"/>
    <s v="800006"/>
    <s v=""/>
    <s v=""/>
    <s v=""/>
  </r>
  <r>
    <n v="178075"/>
    <n v="1328"/>
    <x v="104"/>
    <s v="1401/08/03"/>
    <s v="مهندسی پایاصنعت تیران-بابت خرید Sub Item of TK-520-10-STEEL SU32طی فاکتور INV #177-Adish-typeB"/>
    <n v="9858879"/>
    <n v="0"/>
    <n v="9858879"/>
    <n v="49"/>
    <n v="11"/>
    <s v="800006"/>
    <s v=""/>
    <s v="داراییهای جاری"/>
    <s v="1"/>
    <x v="5"/>
    <x v="5"/>
    <s v="موجودی کالا"/>
    <s v="15921"/>
    <s v="انبار روباز اسکلت فلزی"/>
    <s v="800006"/>
    <s v=""/>
    <s v=""/>
    <s v=""/>
  </r>
  <r>
    <n v="178076"/>
    <n v="1328"/>
    <x v="104"/>
    <s v="1401/08/03"/>
    <s v="مهندسی پایاصنعت تیران-بابت خرید GRATTINGطی فاکتور INV #177-Adish-typeB"/>
    <n v="9858879"/>
    <n v="0"/>
    <n v="9858879"/>
    <n v="49"/>
    <n v="11"/>
    <s v="800006"/>
    <s v=""/>
    <s v="داراییهای جاری"/>
    <s v="1"/>
    <x v="5"/>
    <x v="5"/>
    <s v="موجودی کالا"/>
    <s v="15921"/>
    <s v="انبار روباز اسکلت فلزی"/>
    <s v="800006"/>
    <s v=""/>
    <s v=""/>
    <s v=""/>
  </r>
  <r>
    <n v="178077"/>
    <n v="1328"/>
    <x v="104"/>
    <s v="1401/08/03"/>
    <s v="مهندسی پایاصنعت تیران-بابت خرید BEAMطی فاکتور INV #177-Adish-typeB"/>
    <n v="9858879"/>
    <n v="0"/>
    <n v="9858879"/>
    <n v="49"/>
    <n v="11"/>
    <s v="800006"/>
    <s v=""/>
    <s v="داراییهای جاری"/>
    <s v="1"/>
    <x v="5"/>
    <x v="5"/>
    <s v="موجودی کالا"/>
    <s v="15921"/>
    <s v="انبار روباز اسکلت فلزی"/>
    <s v="800006"/>
    <s v=""/>
    <s v=""/>
    <s v=""/>
  </r>
  <r>
    <n v="178078"/>
    <n v="1328"/>
    <x v="104"/>
    <s v="1401/08/03"/>
    <s v="مهندسی پایاصنعت تیران-بابت خرید BEAMطی فاکتور INV #177-Adish-typeB"/>
    <n v="9858879"/>
    <n v="0"/>
    <n v="9858879"/>
    <n v="49"/>
    <n v="11"/>
    <s v="800006"/>
    <s v=""/>
    <s v="داراییهای جاری"/>
    <s v="1"/>
    <x v="5"/>
    <x v="5"/>
    <s v="موجودی کالا"/>
    <s v="15921"/>
    <s v="انبار روباز اسکلت فلزی"/>
    <s v="800006"/>
    <s v=""/>
    <s v=""/>
    <s v=""/>
  </r>
  <r>
    <n v="178079"/>
    <n v="1328"/>
    <x v="104"/>
    <s v="1401/08/03"/>
    <s v="مهندسی پایاصنعت تیران-بابت خرید GRATTINGطی فاکتور INV #177-Adish-typeB"/>
    <n v="9858879"/>
    <n v="0"/>
    <n v="9858879"/>
    <n v="49"/>
    <n v="11"/>
    <s v="800006"/>
    <s v=""/>
    <s v="داراییهای جاری"/>
    <s v="1"/>
    <x v="5"/>
    <x v="5"/>
    <s v="موجودی کالا"/>
    <s v="15921"/>
    <s v="انبار روباز اسکلت فلزی"/>
    <s v="800006"/>
    <s v=""/>
    <s v=""/>
    <s v=""/>
  </r>
  <r>
    <n v="178080"/>
    <n v="1328"/>
    <x v="104"/>
    <s v="1401/08/03"/>
    <s v="مهندسی پایاصنعت تیران-بابت خرید GRATTINGطی فاکتور INV #177-Adish-typeB"/>
    <n v="9858879"/>
    <n v="0"/>
    <n v="9858879"/>
    <n v="49"/>
    <n v="11"/>
    <s v="800006"/>
    <s v=""/>
    <s v="داراییهای جاری"/>
    <s v="1"/>
    <x v="5"/>
    <x v="5"/>
    <s v="موجودی کالا"/>
    <s v="15921"/>
    <s v="انبار روباز اسکلت فلزی"/>
    <s v="800006"/>
    <s v=""/>
    <s v=""/>
    <s v=""/>
  </r>
  <r>
    <n v="178081"/>
    <n v="1328"/>
    <x v="104"/>
    <s v="1401/08/03"/>
    <s v="مهندسی پایاصنعت تیران-بابت خرید GRATTINGطی فاکتور INV #177-Adish-typeB"/>
    <n v="9858879"/>
    <n v="0"/>
    <n v="9858879"/>
    <n v="49"/>
    <n v="11"/>
    <s v="800006"/>
    <s v=""/>
    <s v="داراییهای جاری"/>
    <s v="1"/>
    <x v="5"/>
    <x v="5"/>
    <s v="موجودی کالا"/>
    <s v="15921"/>
    <s v="انبار روباز اسکلت فلزی"/>
    <s v="800006"/>
    <s v=""/>
    <s v=""/>
    <s v=""/>
  </r>
  <r>
    <n v="178082"/>
    <n v="1328"/>
    <x v="104"/>
    <s v="1401/08/03"/>
    <s v="مهندسی پایاصنعت تیران-بابت خرید GRATTINGطی فاکتور INV #177-Adish-typeB"/>
    <n v="9858879"/>
    <n v="0"/>
    <n v="9858879"/>
    <n v="49"/>
    <n v="11"/>
    <s v="800006"/>
    <s v=""/>
    <s v="داراییهای جاری"/>
    <s v="1"/>
    <x v="5"/>
    <x v="5"/>
    <s v="موجودی کالا"/>
    <s v="15921"/>
    <s v="انبار روباز اسکلت فلزی"/>
    <s v="800006"/>
    <s v=""/>
    <s v=""/>
    <s v=""/>
  </r>
  <r>
    <n v="178083"/>
    <n v="1328"/>
    <x v="104"/>
    <s v="1401/08/03"/>
    <s v="مهندسی پایاصنعت تیران-بابت خرید GRATTINGطی فاکتور INV #177-Adish-typeB"/>
    <n v="9858879"/>
    <n v="0"/>
    <n v="9858879"/>
    <n v="49"/>
    <n v="11"/>
    <s v="800006"/>
    <s v=""/>
    <s v="داراییهای جاری"/>
    <s v="1"/>
    <x v="5"/>
    <x v="5"/>
    <s v="موجودی کالا"/>
    <s v="15921"/>
    <s v="انبار روباز اسکلت فلزی"/>
    <s v="800006"/>
    <s v=""/>
    <s v=""/>
    <s v=""/>
  </r>
  <r>
    <n v="178084"/>
    <n v="1328"/>
    <x v="104"/>
    <s v="1401/08/03"/>
    <s v="مهندسی پایاصنعت تیران-بابت خرید HANDRAILطی فاکتور INV #177-Adish-typeB"/>
    <n v="9858879"/>
    <n v="0"/>
    <n v="9858879"/>
    <n v="49"/>
    <n v="11"/>
    <s v="800006"/>
    <s v=""/>
    <s v="داراییهای جاری"/>
    <s v="1"/>
    <x v="5"/>
    <x v="5"/>
    <s v="موجودی کالا"/>
    <s v="15921"/>
    <s v="انبار روباز اسکلت فلزی"/>
    <s v="800006"/>
    <s v=""/>
    <s v=""/>
    <s v=""/>
  </r>
  <r>
    <n v="178085"/>
    <n v="1328"/>
    <x v="104"/>
    <s v="1401/08/03"/>
    <s v="مهندسی پایاصنعت تیران-بابت خرید BRACKETطی فاکتور INV #177-Adish-typeB"/>
    <n v="9858879"/>
    <n v="0"/>
    <n v="9858879"/>
    <n v="49"/>
    <n v="11"/>
    <s v="800006"/>
    <s v=""/>
    <s v="داراییهای جاری"/>
    <s v="1"/>
    <x v="5"/>
    <x v="5"/>
    <s v="موجودی کالا"/>
    <s v="15921"/>
    <s v="انبار روباز اسکلت فلزی"/>
    <s v="800006"/>
    <s v=""/>
    <s v=""/>
    <s v=""/>
  </r>
  <r>
    <n v="178086"/>
    <n v="1328"/>
    <x v="104"/>
    <s v="1401/08/03"/>
    <s v="مهندسی پایاصنعت تیران-بابت خرید STAIRطی فاکتور INV #177-Adish-typeB"/>
    <n v="9858879"/>
    <n v="0"/>
    <n v="9858879"/>
    <n v="49"/>
    <n v="11"/>
    <s v="800006"/>
    <s v=""/>
    <s v="داراییهای جاری"/>
    <s v="1"/>
    <x v="5"/>
    <x v="5"/>
    <s v="موجودی کالا"/>
    <s v="15921"/>
    <s v="انبار روباز اسکلت فلزی"/>
    <s v="800006"/>
    <s v=""/>
    <s v=""/>
    <s v=""/>
  </r>
  <r>
    <n v="178087"/>
    <n v="1328"/>
    <x v="104"/>
    <s v="1401/08/03"/>
    <s v="مهندسی پایاصنعت تیران-بابت خرید STAIRطی فاکتور INV #177-Adish-typeB"/>
    <n v="9858879"/>
    <n v="0"/>
    <n v="9858879"/>
    <n v="49"/>
    <n v="11"/>
    <s v="800006"/>
    <s v=""/>
    <s v="داراییهای جاری"/>
    <s v="1"/>
    <x v="5"/>
    <x v="5"/>
    <s v="موجودی کالا"/>
    <s v="15921"/>
    <s v="انبار روباز اسکلت فلزی"/>
    <s v="800006"/>
    <s v=""/>
    <s v=""/>
    <s v=""/>
  </r>
  <r>
    <n v="178088"/>
    <n v="1328"/>
    <x v="104"/>
    <s v="1401/08/03"/>
    <s v="مهندسی پایاصنعت تیران-بابت خرید BEAMطی فاکتور INV #177-Adish-typeB"/>
    <n v="9858879"/>
    <n v="0"/>
    <n v="9858879"/>
    <n v="49"/>
    <n v="11"/>
    <s v="800006"/>
    <s v=""/>
    <s v="داراییهای جاری"/>
    <s v="1"/>
    <x v="5"/>
    <x v="5"/>
    <s v="موجودی کالا"/>
    <s v="15921"/>
    <s v="انبار روباز اسکلت فلزی"/>
    <s v="800006"/>
    <s v=""/>
    <s v=""/>
    <s v=""/>
  </r>
  <r>
    <n v="178089"/>
    <n v="1328"/>
    <x v="104"/>
    <s v="1401/08/03"/>
    <s v="مهندسی پایاصنعت تیران-بابت خرید BEAMطی فاکتور INV #177-Adish-typeB"/>
    <n v="9858879"/>
    <n v="0"/>
    <n v="9858879"/>
    <n v="49"/>
    <n v="11"/>
    <s v="800006"/>
    <s v=""/>
    <s v="داراییهای جاری"/>
    <s v="1"/>
    <x v="5"/>
    <x v="5"/>
    <s v="موجودی کالا"/>
    <s v="15921"/>
    <s v="انبار روباز اسکلت فلزی"/>
    <s v="800006"/>
    <s v=""/>
    <s v=""/>
    <s v=""/>
  </r>
  <r>
    <n v="178090"/>
    <n v="1328"/>
    <x v="104"/>
    <s v="1401/08/03"/>
    <s v="مهندسی پایاصنعت تیران-بابت خرید SUPPORTطی فاکتور INV #177-Adish-typeB"/>
    <n v="9858879"/>
    <n v="0"/>
    <n v="9858879"/>
    <n v="49"/>
    <n v="11"/>
    <s v="800006"/>
    <s v=""/>
    <s v="داراییهای جاری"/>
    <s v="1"/>
    <x v="5"/>
    <x v="5"/>
    <s v="موجودی کالا"/>
    <s v="15921"/>
    <s v="انبار روباز اسکلت فلزی"/>
    <s v="800006"/>
    <s v=""/>
    <s v=""/>
    <s v=""/>
  </r>
  <r>
    <n v="178091"/>
    <n v="1328"/>
    <x v="104"/>
    <s v="1401/08/03"/>
    <s v="مهندسی پایاصنعت تیران-بابت خرید HORIZONTAL BRACINGطی فاکتور INV #177-Adish-typeB"/>
    <n v="9858879"/>
    <n v="0"/>
    <n v="9858879"/>
    <n v="49"/>
    <n v="11"/>
    <s v="800006"/>
    <s v=""/>
    <s v="داراییهای جاری"/>
    <s v="1"/>
    <x v="5"/>
    <x v="5"/>
    <s v="موجودی کالا"/>
    <s v="15921"/>
    <s v="انبار روباز اسکلت فلزی"/>
    <s v="800006"/>
    <s v=""/>
    <s v=""/>
    <s v=""/>
  </r>
  <r>
    <n v="178092"/>
    <n v="1328"/>
    <x v="104"/>
    <s v="1401/08/03"/>
    <s v="مهندسی پایاصنعت تیران-بابت خرید VERTICAL BRACINGطی فاکتور INV #177-Adish-typeB"/>
    <n v="9858879"/>
    <n v="0"/>
    <n v="9858879"/>
    <n v="49"/>
    <n v="11"/>
    <s v="800006"/>
    <s v=""/>
    <s v="داراییهای جاری"/>
    <s v="1"/>
    <x v="5"/>
    <x v="5"/>
    <s v="موجودی کالا"/>
    <s v="15921"/>
    <s v="انبار روباز اسکلت فلزی"/>
    <s v="800006"/>
    <s v=""/>
    <s v=""/>
    <s v=""/>
  </r>
  <r>
    <n v="178093"/>
    <n v="1328"/>
    <x v="104"/>
    <s v="1401/08/03"/>
    <s v="مهندسی پایاصنعت تیران-بابت خرید VERTICAL BRACINGطی فاکتور INV #177-Adish-typeB"/>
    <n v="9858879"/>
    <n v="0"/>
    <n v="9858879"/>
    <n v="49"/>
    <n v="11"/>
    <s v="800006"/>
    <s v=""/>
    <s v="داراییهای جاری"/>
    <s v="1"/>
    <x v="5"/>
    <x v="5"/>
    <s v="موجودی کالا"/>
    <s v="15921"/>
    <s v="انبار روباز اسکلت فلزی"/>
    <s v="800006"/>
    <s v=""/>
    <s v=""/>
    <s v=""/>
  </r>
  <r>
    <n v="178094"/>
    <n v="1328"/>
    <x v="104"/>
    <s v="1401/08/03"/>
    <s v="مهندسی پایاصنعت تیران-بابت خرید GRATINGطی فاکتور INV #177-Adish-typeB"/>
    <n v="9858879"/>
    <n v="0"/>
    <n v="9858879"/>
    <n v="49"/>
    <n v="11"/>
    <s v="800006"/>
    <s v=""/>
    <s v="داراییهای جاری"/>
    <s v="1"/>
    <x v="5"/>
    <x v="5"/>
    <s v="موجودی کالا"/>
    <s v="15921"/>
    <s v="انبار روباز اسکلت فلزی"/>
    <s v="800006"/>
    <s v=""/>
    <s v=""/>
    <s v=""/>
  </r>
  <r>
    <n v="178095"/>
    <n v="1328"/>
    <x v="104"/>
    <s v="1401/08/03"/>
    <s v="مهندسی پایاصنعت تیران-بابت خرید BEAMطی فاکتور INV #177-Adish-typeB"/>
    <n v="9858879"/>
    <n v="0"/>
    <n v="9858879"/>
    <n v="49"/>
    <n v="11"/>
    <s v="800006"/>
    <s v=""/>
    <s v="داراییهای جاری"/>
    <s v="1"/>
    <x v="5"/>
    <x v="5"/>
    <s v="موجودی کالا"/>
    <s v="15921"/>
    <s v="انبار روباز اسکلت فلزی"/>
    <s v="800006"/>
    <s v=""/>
    <s v=""/>
    <s v=""/>
  </r>
  <r>
    <n v="178096"/>
    <n v="1328"/>
    <x v="104"/>
    <s v="1401/08/03"/>
    <s v="مهندسی پایاصنعت تیران-بابت خرید GRATINGطی فاکتور INV #177-Adish-typeB"/>
    <n v="9858879"/>
    <n v="0"/>
    <n v="9858879"/>
    <n v="49"/>
    <n v="11"/>
    <s v="800006"/>
    <s v=""/>
    <s v="داراییهای جاری"/>
    <s v="1"/>
    <x v="5"/>
    <x v="5"/>
    <s v="موجودی کالا"/>
    <s v="15921"/>
    <s v="انبار روباز اسکلت فلزی"/>
    <s v="800006"/>
    <s v=""/>
    <s v=""/>
    <s v=""/>
  </r>
  <r>
    <n v="178097"/>
    <n v="1328"/>
    <x v="104"/>
    <s v="1401/08/03"/>
    <s v="مهندسی پایاصنعت تیران-بابت خرید GRATINGطی فاکتور INV #177-Adish-typeB"/>
    <n v="9858879"/>
    <n v="0"/>
    <n v="9858879"/>
    <n v="49"/>
    <n v="11"/>
    <s v="800006"/>
    <s v=""/>
    <s v="داراییهای جاری"/>
    <s v="1"/>
    <x v="5"/>
    <x v="5"/>
    <s v="موجودی کالا"/>
    <s v="15921"/>
    <s v="انبار روباز اسکلت فلزی"/>
    <s v="800006"/>
    <s v=""/>
    <s v=""/>
    <s v=""/>
  </r>
  <r>
    <n v="178098"/>
    <n v="1328"/>
    <x v="104"/>
    <s v="1401/08/03"/>
    <s v="مهندسی پایاصنعت تیران-بابت خرید Sub Item of TK-520-10-STEEL H.A/28طی فاکتور INV #177-Adish-typeB"/>
    <n v="6572586"/>
    <n v="0"/>
    <n v="6572586"/>
    <n v="49"/>
    <n v="11"/>
    <s v="800006"/>
    <s v=""/>
    <s v="داراییهای جاری"/>
    <s v="1"/>
    <x v="5"/>
    <x v="5"/>
    <s v="موجودی کالا"/>
    <s v="15921"/>
    <s v="انبار روباز اسکلت فلزی"/>
    <s v="800006"/>
    <s v=""/>
    <s v=""/>
    <s v=""/>
  </r>
  <r>
    <n v="178099"/>
    <n v="1328"/>
    <x v="104"/>
    <s v="1401/08/03"/>
    <s v="مهندسی پایاصنعت تیران-بابت خرید Sub Item of TK-520-10-STEEL H.A/29طی فاکتور INV #177-Adish-typeB"/>
    <n v="6572586"/>
    <n v="0"/>
    <n v="6572586"/>
    <n v="49"/>
    <n v="11"/>
    <s v="800006"/>
    <s v=""/>
    <s v="داراییهای جاری"/>
    <s v="1"/>
    <x v="5"/>
    <x v="5"/>
    <s v="موجودی کالا"/>
    <s v="15921"/>
    <s v="انبار روباز اسکلت فلزی"/>
    <s v="800006"/>
    <s v=""/>
    <s v=""/>
    <s v=""/>
  </r>
  <r>
    <n v="178100"/>
    <n v="1328"/>
    <x v="104"/>
    <s v="1401/08/03"/>
    <s v="مهندسی پایاصنعت تیران-بابت خرید Sub Item of TK-520-10-STEEL H.A/30طی فاکتور INV #177-Adish-typeB"/>
    <n v="6572586"/>
    <n v="0"/>
    <n v="6572586"/>
    <n v="49"/>
    <n v="11"/>
    <s v="800006"/>
    <s v=""/>
    <s v="داراییهای جاری"/>
    <s v="1"/>
    <x v="5"/>
    <x v="5"/>
    <s v="موجودی کالا"/>
    <s v="15921"/>
    <s v="انبار روباز اسکلت فلزی"/>
    <s v="800006"/>
    <s v=""/>
    <s v=""/>
    <s v=""/>
  </r>
  <r>
    <n v="178101"/>
    <n v="1328"/>
    <x v="104"/>
    <s v="1401/08/03"/>
    <s v="مهندسی پایاصنعت تیران-بابت خرید Sub Item of TK-520-10-STEEL H.A/31طی فاکتور INV #177-Adish-typeB"/>
    <n v="6572586"/>
    <n v="0"/>
    <n v="6572586"/>
    <n v="49"/>
    <n v="11"/>
    <s v="800006"/>
    <s v=""/>
    <s v="داراییهای جاری"/>
    <s v="1"/>
    <x v="5"/>
    <x v="5"/>
    <s v="موجودی کالا"/>
    <s v="15921"/>
    <s v="انبار روباز اسکلت فلزی"/>
    <s v="800006"/>
    <s v=""/>
    <s v=""/>
    <s v=""/>
  </r>
  <r>
    <n v="178102"/>
    <n v="1328"/>
    <x v="104"/>
    <s v="1401/08/03"/>
    <s v="مهندسی پایاصنعت تیران-بابت خرید Sub Item of TK-520-10-STEEL H.A/34طی فاکتور INV #177-Adish-typeB"/>
    <n v="6572586"/>
    <n v="0"/>
    <n v="6572586"/>
    <n v="49"/>
    <n v="11"/>
    <s v="800006"/>
    <s v=""/>
    <s v="داراییهای جاری"/>
    <s v="1"/>
    <x v="5"/>
    <x v="5"/>
    <s v="موجودی کالا"/>
    <s v="15921"/>
    <s v="انبار روباز اسکلت فلزی"/>
    <s v="800006"/>
    <s v=""/>
    <s v=""/>
    <s v=""/>
  </r>
  <r>
    <n v="178103"/>
    <n v="1328"/>
    <x v="104"/>
    <s v="1401/08/03"/>
    <s v="مهندسی پایاصنعت تیران-بابت خرید Sub Item of TK-520-10-STEEL H.A/35طی فاکتور INV #177-Adish-typeB"/>
    <n v="6572586"/>
    <n v="0"/>
    <n v="6572586"/>
    <n v="49"/>
    <n v="11"/>
    <s v="800006"/>
    <s v=""/>
    <s v="داراییهای جاری"/>
    <s v="1"/>
    <x v="5"/>
    <x v="5"/>
    <s v="موجودی کالا"/>
    <s v="15921"/>
    <s v="انبار روباز اسکلت فلزی"/>
    <s v="800006"/>
    <s v=""/>
    <s v=""/>
    <s v=""/>
  </r>
  <r>
    <n v="178104"/>
    <n v="1328"/>
    <x v="104"/>
    <s v="1401/08/03"/>
    <s v="مهندسی پایاصنعت تیران-بابت خرید Sub Item of TK-520-10-STEEL SU/6طی فاکتور INV #177-Adish-typeB"/>
    <n v="6572586"/>
    <n v="0"/>
    <n v="6572586"/>
    <n v="49"/>
    <n v="11"/>
    <s v="800006"/>
    <s v=""/>
    <s v="داراییهای جاری"/>
    <s v="1"/>
    <x v="5"/>
    <x v="5"/>
    <s v="موجودی کالا"/>
    <s v="15921"/>
    <s v="انبار روباز اسکلت فلزی"/>
    <s v="800006"/>
    <s v=""/>
    <s v=""/>
    <s v=""/>
  </r>
  <r>
    <n v="178105"/>
    <n v="1328"/>
    <x v="104"/>
    <s v="1401/08/03"/>
    <s v="مهندسی پایاصنعت تیران-بابت خرید Sub Item of TK-520-10-STEEL SU/14طی فاکتور INV #177-Adish-typeB"/>
    <n v="6572586"/>
    <n v="0"/>
    <n v="6572586"/>
    <n v="49"/>
    <n v="11"/>
    <s v="800006"/>
    <s v=""/>
    <s v="داراییهای جاری"/>
    <s v="1"/>
    <x v="5"/>
    <x v="5"/>
    <s v="موجودی کالا"/>
    <s v="15921"/>
    <s v="انبار روباز اسکلت فلزی"/>
    <s v="800006"/>
    <s v=""/>
    <s v=""/>
    <s v=""/>
  </r>
  <r>
    <n v="178106"/>
    <n v="1328"/>
    <x v="104"/>
    <s v="1401/08/03"/>
    <s v="مهندسی پایاصنعت تیران-بابت خرید Sub Item of TK-520-10-STEEL SU/116طی فاکتور INV #177-Adish-typeB"/>
    <n v="6572586"/>
    <n v="0"/>
    <n v="6572586"/>
    <n v="49"/>
    <n v="11"/>
    <s v="800006"/>
    <s v=""/>
    <s v="داراییهای جاری"/>
    <s v="1"/>
    <x v="5"/>
    <x v="5"/>
    <s v="موجودی کالا"/>
    <s v="15921"/>
    <s v="انبار روباز اسکلت فلزی"/>
    <s v="800006"/>
    <s v=""/>
    <s v=""/>
    <s v=""/>
  </r>
  <r>
    <n v="178107"/>
    <n v="1328"/>
    <x v="104"/>
    <s v="1401/08/03"/>
    <s v="مهندسی پایاصنعت تیران-بابت خرید Sub Item of TK-520-10-STEEL SU/119طی فاکتور INV #177-Adish-typeB"/>
    <n v="6572586"/>
    <n v="0"/>
    <n v="6572586"/>
    <n v="49"/>
    <n v="11"/>
    <s v="800006"/>
    <s v=""/>
    <s v="داراییهای جاری"/>
    <s v="1"/>
    <x v="5"/>
    <x v="5"/>
    <s v="موجودی کالا"/>
    <s v="15921"/>
    <s v="انبار روباز اسکلت فلزی"/>
    <s v="800006"/>
    <s v=""/>
    <s v=""/>
    <s v=""/>
  </r>
  <r>
    <n v="178108"/>
    <n v="1328"/>
    <x v="104"/>
    <s v="1401/08/03"/>
    <s v="مهندسی پایاصنعت تیران-بابت خرید Sub Item of TK-520-10-STEEL SU/121طی فاکتور INV #177-Adish-typeB"/>
    <n v="6572586"/>
    <n v="0"/>
    <n v="6572586"/>
    <n v="49"/>
    <n v="11"/>
    <s v="800006"/>
    <s v=""/>
    <s v="داراییهای جاری"/>
    <s v="1"/>
    <x v="5"/>
    <x v="5"/>
    <s v="موجودی کالا"/>
    <s v="15921"/>
    <s v="انبار روباز اسکلت فلزی"/>
    <s v="800006"/>
    <s v=""/>
    <s v=""/>
    <s v=""/>
  </r>
  <r>
    <n v="178109"/>
    <n v="1328"/>
    <x v="104"/>
    <s v="1401/08/03"/>
    <s v="مهندسی پایاصنعت تیران-بابت خرید Sub Item of TK-520-10-STEEL H.A/12طی فاکتور INV #177-Adish-typeB"/>
    <n v="6572586"/>
    <n v="0"/>
    <n v="6572586"/>
    <n v="49"/>
    <n v="11"/>
    <s v="800006"/>
    <s v=""/>
    <s v="داراییهای جاری"/>
    <s v="1"/>
    <x v="5"/>
    <x v="5"/>
    <s v="موجودی کالا"/>
    <s v="15921"/>
    <s v="انبار روباز اسکلت فلزی"/>
    <s v="800006"/>
    <s v=""/>
    <s v=""/>
    <s v=""/>
  </r>
  <r>
    <n v="178110"/>
    <n v="1328"/>
    <x v="104"/>
    <s v="1401/08/03"/>
    <s v="مهندسی پایاصنعت تیران-بابت خرید Sub Item of TK-520-10-STEEL H.A/13طی فاکتور INV #177-Adish-typeB"/>
    <n v="6572586"/>
    <n v="0"/>
    <n v="6572586"/>
    <n v="49"/>
    <n v="11"/>
    <s v="800006"/>
    <s v=""/>
    <s v="داراییهای جاری"/>
    <s v="1"/>
    <x v="5"/>
    <x v="5"/>
    <s v="موجودی کالا"/>
    <s v="15921"/>
    <s v="انبار روباز اسکلت فلزی"/>
    <s v="800006"/>
    <s v=""/>
    <s v=""/>
    <s v=""/>
  </r>
  <r>
    <n v="178111"/>
    <n v="1328"/>
    <x v="104"/>
    <s v="1401/08/03"/>
    <s v="مهندسی پایاصنعت تیران-بابت خرید Sub Item of TK-520-10-STEEL H.A/14طی فاکتور INV #177-Adish-typeB"/>
    <n v="6572586"/>
    <n v="0"/>
    <n v="6572586"/>
    <n v="49"/>
    <n v="11"/>
    <s v="800006"/>
    <s v=""/>
    <s v="داراییهای جاری"/>
    <s v="1"/>
    <x v="5"/>
    <x v="5"/>
    <s v="موجودی کالا"/>
    <s v="15921"/>
    <s v="انبار روباز اسکلت فلزی"/>
    <s v="800006"/>
    <s v=""/>
    <s v=""/>
    <s v=""/>
  </r>
  <r>
    <n v="178112"/>
    <n v="1328"/>
    <x v="104"/>
    <s v="1401/08/03"/>
    <s v="مهندسی پایاصنعت تیران-بابت خرید Sub Item of TK-520-10-STEEL H.A/15طی فاکتور INV #177-Adish-typeB"/>
    <n v="6572586"/>
    <n v="0"/>
    <n v="6572586"/>
    <n v="49"/>
    <n v="11"/>
    <s v="800006"/>
    <s v=""/>
    <s v="داراییهای جاری"/>
    <s v="1"/>
    <x v="5"/>
    <x v="5"/>
    <s v="موجودی کالا"/>
    <s v="15921"/>
    <s v="انبار روباز اسکلت فلزی"/>
    <s v="800006"/>
    <s v=""/>
    <s v=""/>
    <s v=""/>
  </r>
  <r>
    <n v="178113"/>
    <n v="1328"/>
    <x v="104"/>
    <s v="1401/08/03"/>
    <s v="مهندسی پایاصنعت تیران-بابت خرید Sub Item of TK-520-10-STEEL H.A/16طی فاکتور INV #177-Adish-typeB"/>
    <n v="6572586"/>
    <n v="0"/>
    <n v="6572586"/>
    <n v="49"/>
    <n v="11"/>
    <s v="800006"/>
    <s v=""/>
    <s v="داراییهای جاری"/>
    <s v="1"/>
    <x v="5"/>
    <x v="5"/>
    <s v="موجودی کالا"/>
    <s v="15921"/>
    <s v="انبار روباز اسکلت فلزی"/>
    <s v="800006"/>
    <s v=""/>
    <s v=""/>
    <s v=""/>
  </r>
  <r>
    <n v="178114"/>
    <n v="1328"/>
    <x v="104"/>
    <s v="1401/08/03"/>
    <s v="مهندسی پایاصنعت تیران-بابت خرید Sub Item of TK-520-10-STEEL H.A/17طی فاکتور INV #177-Adish-typeB"/>
    <n v="6572586"/>
    <n v="0"/>
    <n v="6572586"/>
    <n v="49"/>
    <n v="11"/>
    <s v="800006"/>
    <s v=""/>
    <s v="داراییهای جاری"/>
    <s v="1"/>
    <x v="5"/>
    <x v="5"/>
    <s v="موجودی کالا"/>
    <s v="15921"/>
    <s v="انبار روباز اسکلت فلزی"/>
    <s v="800006"/>
    <s v=""/>
    <s v=""/>
    <s v=""/>
  </r>
  <r>
    <n v="178115"/>
    <n v="1328"/>
    <x v="104"/>
    <s v="1401/08/03"/>
    <s v="مهندسی پایاصنعت تیران-بابت خرید Sub Item of TK-520-10-STEEL H.A/18طی فاکتور INV #177-Adish-typeB"/>
    <n v="6572586"/>
    <n v="0"/>
    <n v="6572586"/>
    <n v="49"/>
    <n v="11"/>
    <s v="800006"/>
    <s v=""/>
    <s v="داراییهای جاری"/>
    <s v="1"/>
    <x v="5"/>
    <x v="5"/>
    <s v="موجودی کالا"/>
    <s v="15921"/>
    <s v="انبار روباز اسکلت فلزی"/>
    <s v="800006"/>
    <s v=""/>
    <s v=""/>
    <s v=""/>
  </r>
  <r>
    <n v="178116"/>
    <n v="1328"/>
    <x v="104"/>
    <s v="1401/08/03"/>
    <s v="مهندسی پایاصنعت تیران-بابت خرید Sub Item of TK-520-10-STEEL H.A/19طی فاکتور INV #177-Adish-typeB"/>
    <n v="6572586"/>
    <n v="0"/>
    <n v="6572586"/>
    <n v="49"/>
    <n v="11"/>
    <s v="800006"/>
    <s v=""/>
    <s v="داراییهای جاری"/>
    <s v="1"/>
    <x v="5"/>
    <x v="5"/>
    <s v="موجودی کالا"/>
    <s v="15921"/>
    <s v="انبار روباز اسکلت فلزی"/>
    <s v="800006"/>
    <s v=""/>
    <s v=""/>
    <s v=""/>
  </r>
  <r>
    <n v="178117"/>
    <n v="1328"/>
    <x v="104"/>
    <s v="1401/08/03"/>
    <s v="مهندسی پایاصنعت تیران-بابت خرید Sub Item of TK-520-10-STEEL H.A/21طی فاکتور INV #177-Adish-typeB"/>
    <n v="6572586"/>
    <n v="0"/>
    <n v="6572586"/>
    <n v="49"/>
    <n v="11"/>
    <s v="800006"/>
    <s v=""/>
    <s v="داراییهای جاری"/>
    <s v="1"/>
    <x v="5"/>
    <x v="5"/>
    <s v="موجودی کالا"/>
    <s v="15921"/>
    <s v="انبار روباز اسکلت فلزی"/>
    <s v="800006"/>
    <s v=""/>
    <s v=""/>
    <s v=""/>
  </r>
  <r>
    <n v="178118"/>
    <n v="1328"/>
    <x v="104"/>
    <s v="1401/08/03"/>
    <s v="مهندسی پایاصنعت تیران-بابت خرید Sub Item of TK-520-10-STEEL ST/3طی فاکتور INV #177-Adish-typeB"/>
    <n v="6572586"/>
    <n v="0"/>
    <n v="6572586"/>
    <n v="49"/>
    <n v="11"/>
    <s v="800006"/>
    <s v=""/>
    <s v="داراییهای جاری"/>
    <s v="1"/>
    <x v="5"/>
    <x v="5"/>
    <s v="موجودی کالا"/>
    <s v="15921"/>
    <s v="انبار روباز اسکلت فلزی"/>
    <s v="800006"/>
    <s v=""/>
    <s v=""/>
    <s v=""/>
  </r>
  <r>
    <n v="178119"/>
    <n v="1328"/>
    <x v="104"/>
    <s v="1401/08/03"/>
    <s v="مهندسی پایاصنعت تیران-بابت خرید Sub Item of TK-520-10-STEEL ST/4طی فاکتور INV #177-Adish-typeB"/>
    <n v="6572586"/>
    <n v="0"/>
    <n v="6572586"/>
    <n v="49"/>
    <n v="11"/>
    <s v="800006"/>
    <s v=""/>
    <s v="داراییهای جاری"/>
    <s v="1"/>
    <x v="5"/>
    <x v="5"/>
    <s v="موجودی کالا"/>
    <s v="15921"/>
    <s v="انبار روباز اسکلت فلزی"/>
    <s v="800006"/>
    <s v=""/>
    <s v=""/>
    <s v=""/>
  </r>
  <r>
    <n v="178120"/>
    <n v="1328"/>
    <x v="104"/>
    <s v="1401/08/03"/>
    <s v="مهندسی پایاصنعت تیران-بابت خرید Sub Item of TK-520-10-STEEL ST/5طی فاکتور INV #177-Adish-typeB"/>
    <n v="6572586"/>
    <n v="0"/>
    <n v="6572586"/>
    <n v="49"/>
    <n v="11"/>
    <s v="800006"/>
    <s v=""/>
    <s v="داراییهای جاری"/>
    <s v="1"/>
    <x v="5"/>
    <x v="5"/>
    <s v="موجودی کالا"/>
    <s v="15921"/>
    <s v="انبار روباز اسکلت فلزی"/>
    <s v="800006"/>
    <s v=""/>
    <s v=""/>
    <s v=""/>
  </r>
  <r>
    <n v="178121"/>
    <n v="1328"/>
    <x v="104"/>
    <s v="1401/08/03"/>
    <s v="مهندسی پایاصنعت تیران-بابت خرید Sub Item of TK-520-10-STEEL ST/6طی فاکتور INV #177-Adish-typeB"/>
    <n v="6572586"/>
    <n v="0"/>
    <n v="6572586"/>
    <n v="49"/>
    <n v="11"/>
    <s v="800006"/>
    <s v=""/>
    <s v="داراییهای جاری"/>
    <s v="1"/>
    <x v="5"/>
    <x v="5"/>
    <s v="موجودی کالا"/>
    <s v="15921"/>
    <s v="انبار روباز اسکلت فلزی"/>
    <s v="800006"/>
    <s v=""/>
    <s v=""/>
    <s v=""/>
  </r>
  <r>
    <n v="178122"/>
    <n v="1328"/>
    <x v="104"/>
    <s v="1401/08/03"/>
    <s v="مهندسی پایاصنعت تیران-بابت خرید Sub Item of V-501-11-LADDER&amp;PLATFORM HR-11طی فاکتور INV #177-Adish-typeB"/>
    <n v="6572586"/>
    <n v="0"/>
    <n v="6572586"/>
    <n v="49"/>
    <n v="11"/>
    <s v="800006"/>
    <s v=""/>
    <s v="داراییهای جاری"/>
    <s v="1"/>
    <x v="5"/>
    <x v="5"/>
    <s v="موجودی کالا"/>
    <s v="15921"/>
    <s v="انبار روباز اسکلت فلزی"/>
    <s v="800006"/>
    <s v=""/>
    <s v=""/>
    <s v=""/>
  </r>
  <r>
    <n v="178123"/>
    <n v="1328"/>
    <x v="104"/>
    <s v="1401/08/03"/>
    <s v="مهندسی پایاصنعت تیران-بابت خرید Sub Item of TK-520-10-STEEL SU61طی فاکتور INV #177-Adish-typeB"/>
    <n v="6572586"/>
    <n v="0"/>
    <n v="6572586"/>
    <n v="49"/>
    <n v="11"/>
    <s v="800006"/>
    <s v=""/>
    <s v="داراییهای جاری"/>
    <s v="1"/>
    <x v="5"/>
    <x v="5"/>
    <s v="موجودی کالا"/>
    <s v="15921"/>
    <s v="انبار روباز اسکلت فلزی"/>
    <s v="800006"/>
    <s v=""/>
    <s v=""/>
    <s v=""/>
  </r>
  <r>
    <n v="178124"/>
    <n v="1328"/>
    <x v="104"/>
    <s v="1401/08/03"/>
    <s v="مهندسی پایاصنعت تیران-بابت خرید Sub Item of TK-520-10-STEEL SU28طی فاکتور INV #177-Adish-typeB"/>
    <n v="6572586"/>
    <n v="0"/>
    <n v="6572586"/>
    <n v="49"/>
    <n v="11"/>
    <s v="800006"/>
    <s v=""/>
    <s v="داراییهای جاری"/>
    <s v="1"/>
    <x v="5"/>
    <x v="5"/>
    <s v="موجودی کالا"/>
    <s v="15921"/>
    <s v="انبار روباز اسکلت فلزی"/>
    <s v="800006"/>
    <s v=""/>
    <s v=""/>
    <s v=""/>
  </r>
  <r>
    <n v="178125"/>
    <n v="1328"/>
    <x v="104"/>
    <s v="1401/08/03"/>
    <s v="مهندسی پایاصنعت تیران-بابت خرید Sub Item of TK-520-10-STEEL SU39طی فاکتور INV #177-Adish-typeB"/>
    <n v="6572586"/>
    <n v="0"/>
    <n v="6572586"/>
    <n v="49"/>
    <n v="11"/>
    <s v="800006"/>
    <s v=""/>
    <s v="داراییهای جاری"/>
    <s v="1"/>
    <x v="5"/>
    <x v="5"/>
    <s v="موجودی کالا"/>
    <s v="15921"/>
    <s v="انبار روباز اسکلت فلزی"/>
    <s v="800006"/>
    <s v=""/>
    <s v=""/>
    <s v=""/>
  </r>
  <r>
    <n v="178126"/>
    <n v="1328"/>
    <x v="104"/>
    <s v="1401/08/03"/>
    <s v="مهندسی پایاصنعت تیران-بابت خرید Sub Item of TK-520-10-STEEL SU38طی فاکتور INV #177-Adish-typeB"/>
    <n v="6572586"/>
    <n v="0"/>
    <n v="6572586"/>
    <n v="49"/>
    <n v="11"/>
    <s v="800006"/>
    <s v=""/>
    <s v="داراییهای جاری"/>
    <s v="1"/>
    <x v="5"/>
    <x v="5"/>
    <s v="موجودی کالا"/>
    <s v="15921"/>
    <s v="انبار روباز اسکلت فلزی"/>
    <s v="800006"/>
    <s v=""/>
    <s v=""/>
    <s v=""/>
  </r>
  <r>
    <n v="178127"/>
    <n v="1328"/>
    <x v="104"/>
    <s v="1401/08/03"/>
    <s v="مهندسی پایاصنعت تیران-بابت خرید Pipeطی فاکتور INV #177-Adish-typeB"/>
    <n v="6572586"/>
    <n v="0"/>
    <n v="6572586"/>
    <n v="49"/>
    <n v="11"/>
    <s v="800006"/>
    <s v=""/>
    <s v="داراییهای جاری"/>
    <s v="1"/>
    <x v="5"/>
    <x v="5"/>
    <s v="موجودی کالا"/>
    <s v="15921"/>
    <s v="انبار روباز اسکلت فلزی"/>
    <s v="800006"/>
    <s v=""/>
    <s v=""/>
    <s v=""/>
  </r>
  <r>
    <n v="178128"/>
    <n v="1328"/>
    <x v="104"/>
    <s v="1401/08/03"/>
    <s v="مهندسی پایاصنعت تیران-بابت خرید SAFETطی فاکتور INV #177-Adish-typeB"/>
    <n v="6572586"/>
    <n v="0"/>
    <n v="6572586"/>
    <n v="49"/>
    <n v="11"/>
    <s v="800006"/>
    <s v=""/>
    <s v="داراییهای جاری"/>
    <s v="1"/>
    <x v="5"/>
    <x v="5"/>
    <s v="موجودی کالا"/>
    <s v="15921"/>
    <s v="انبار روباز اسکلت فلزی"/>
    <s v="800006"/>
    <s v=""/>
    <s v=""/>
    <s v=""/>
  </r>
  <r>
    <n v="178129"/>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30"/>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31"/>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32"/>
    <n v="1328"/>
    <x v="104"/>
    <s v="1401/08/03"/>
    <s v="مهندسی پایاصنعت تیران-بابت خرید GRATTINGطی فاکتور INV #177-Adish-typeB"/>
    <n v="6572586"/>
    <n v="0"/>
    <n v="6572586"/>
    <n v="49"/>
    <n v="11"/>
    <s v="800006"/>
    <s v=""/>
    <s v="داراییهای جاری"/>
    <s v="1"/>
    <x v="5"/>
    <x v="5"/>
    <s v="موجودی کالا"/>
    <s v="15921"/>
    <s v="انبار روباز اسکلت فلزی"/>
    <s v="800006"/>
    <s v=""/>
    <s v=""/>
    <s v=""/>
  </r>
  <r>
    <n v="178133"/>
    <n v="1328"/>
    <x v="104"/>
    <s v="1401/08/03"/>
    <s v="مهندسی پایاصنعت تیران-بابت خرید STRINGERطی فاکتور INV #177-Adish-typeB"/>
    <n v="6572586"/>
    <n v="0"/>
    <n v="6572586"/>
    <n v="49"/>
    <n v="11"/>
    <s v="800006"/>
    <s v=""/>
    <s v="داراییهای جاری"/>
    <s v="1"/>
    <x v="5"/>
    <x v="5"/>
    <s v="موجودی کالا"/>
    <s v="15921"/>
    <s v="انبار روباز اسکلت فلزی"/>
    <s v="800006"/>
    <s v=""/>
    <s v=""/>
    <s v=""/>
  </r>
  <r>
    <n v="178134"/>
    <n v="1328"/>
    <x v="104"/>
    <s v="1401/08/03"/>
    <s v="مهندسی پایاصنعت تیران-بابت خرید STRINGERطی فاکتور INV #177-Adish-typeB"/>
    <n v="6572586"/>
    <n v="0"/>
    <n v="6572586"/>
    <n v="49"/>
    <n v="11"/>
    <s v="800006"/>
    <s v=""/>
    <s v="داراییهای جاری"/>
    <s v="1"/>
    <x v="5"/>
    <x v="5"/>
    <s v="موجودی کالا"/>
    <s v="15921"/>
    <s v="انبار روباز اسکلت فلزی"/>
    <s v="800006"/>
    <s v=""/>
    <s v=""/>
    <s v=""/>
  </r>
  <r>
    <n v="178135"/>
    <n v="1328"/>
    <x v="104"/>
    <s v="1401/08/03"/>
    <s v="مهندسی پایاصنعت تیران-بابت خرید STRINGERطی فاکتور INV #177-Adish-typeB"/>
    <n v="6572586"/>
    <n v="0"/>
    <n v="6572586"/>
    <n v="49"/>
    <n v="11"/>
    <s v="800006"/>
    <s v=""/>
    <s v="داراییهای جاری"/>
    <s v="1"/>
    <x v="5"/>
    <x v="5"/>
    <s v="موجودی کالا"/>
    <s v="15921"/>
    <s v="انبار روباز اسکلت فلزی"/>
    <s v="800006"/>
    <s v=""/>
    <s v=""/>
    <s v=""/>
  </r>
  <r>
    <n v="178136"/>
    <n v="1328"/>
    <x v="104"/>
    <s v="1401/08/03"/>
    <s v="مهندسی پایاصنعت تیران-بابت خرید HANDRAILطی فاکتور INV #177-Adish-typeB"/>
    <n v="6572586"/>
    <n v="0"/>
    <n v="6572586"/>
    <n v="49"/>
    <n v="11"/>
    <s v="800006"/>
    <s v=""/>
    <s v="داراییهای جاری"/>
    <s v="1"/>
    <x v="5"/>
    <x v="5"/>
    <s v="موجودی کالا"/>
    <s v="15921"/>
    <s v="انبار روباز اسکلت فلزی"/>
    <s v="800006"/>
    <s v=""/>
    <s v=""/>
    <s v=""/>
  </r>
  <r>
    <n v="178137"/>
    <n v="1328"/>
    <x v="104"/>
    <s v="1401/08/03"/>
    <s v="مهندسی پایاصنعت تیران-بابت خرید HANDRAILطی فاکتور INV #177-Adish-typeB"/>
    <n v="6572586"/>
    <n v="0"/>
    <n v="6572586"/>
    <n v="49"/>
    <n v="11"/>
    <s v="800006"/>
    <s v=""/>
    <s v="داراییهای جاری"/>
    <s v="1"/>
    <x v="5"/>
    <x v="5"/>
    <s v="موجودی کالا"/>
    <s v="15921"/>
    <s v="انبار روباز اسکلت فلزی"/>
    <s v="800006"/>
    <s v=""/>
    <s v=""/>
    <s v=""/>
  </r>
  <r>
    <n v="178138"/>
    <n v="1328"/>
    <x v="104"/>
    <s v="1401/08/03"/>
    <s v="مهندسی پایاصنعت تیران-بابت خرید HANDRAILطی فاکتور INV #177-Adish-typeB"/>
    <n v="6572586"/>
    <n v="0"/>
    <n v="6572586"/>
    <n v="49"/>
    <n v="11"/>
    <s v="800006"/>
    <s v=""/>
    <s v="داراییهای جاری"/>
    <s v="1"/>
    <x v="5"/>
    <x v="5"/>
    <s v="موجودی کالا"/>
    <s v="15921"/>
    <s v="انبار روباز اسکلت فلزی"/>
    <s v="800006"/>
    <s v=""/>
    <s v=""/>
    <s v=""/>
  </r>
  <r>
    <n v="178139"/>
    <n v="1328"/>
    <x v="104"/>
    <s v="1401/08/03"/>
    <s v="مهندسی پایاصنعت تیران-بابت خرید HANDRAILطی فاکتور INV #177-Adish-typeB"/>
    <n v="6572586"/>
    <n v="0"/>
    <n v="6572586"/>
    <n v="49"/>
    <n v="11"/>
    <s v="800006"/>
    <s v=""/>
    <s v="داراییهای جاری"/>
    <s v="1"/>
    <x v="5"/>
    <x v="5"/>
    <s v="موجودی کالا"/>
    <s v="15921"/>
    <s v="انبار روباز اسکلت فلزی"/>
    <s v="800006"/>
    <s v=""/>
    <s v=""/>
    <s v=""/>
  </r>
  <r>
    <n v="178140"/>
    <n v="1328"/>
    <x v="104"/>
    <s v="1401/08/03"/>
    <s v="مهندسی پایاصنعت تیران-بابت خرید LADDERطی فاکتور INV #177-Adish-typeB"/>
    <n v="6572586"/>
    <n v="0"/>
    <n v="6572586"/>
    <n v="49"/>
    <n v="11"/>
    <s v="800006"/>
    <s v=""/>
    <s v="داراییهای جاری"/>
    <s v="1"/>
    <x v="5"/>
    <x v="5"/>
    <s v="موجودی کالا"/>
    <s v="15921"/>
    <s v="انبار روباز اسکلت فلزی"/>
    <s v="800006"/>
    <s v=""/>
    <s v=""/>
    <s v=""/>
  </r>
  <r>
    <n v="178141"/>
    <n v="1328"/>
    <x v="104"/>
    <s v="1401/08/03"/>
    <s v="مهندسی پایاصنعت تیران-بابت خرید BEAMطی فاکتور INV #177-Adish-typeB"/>
    <n v="6572586"/>
    <n v="0"/>
    <n v="6572586"/>
    <n v="49"/>
    <n v="11"/>
    <s v="800006"/>
    <s v=""/>
    <s v="داراییهای جاری"/>
    <s v="1"/>
    <x v="5"/>
    <x v="5"/>
    <s v="موجودی کالا"/>
    <s v="15921"/>
    <s v="انبار روباز اسکلت فلزی"/>
    <s v="800006"/>
    <s v=""/>
    <s v=""/>
    <s v=""/>
  </r>
  <r>
    <n v="178142"/>
    <n v="1328"/>
    <x v="104"/>
    <s v="1401/08/03"/>
    <s v="مهندسی پایاصنعت تیران-بابت خرید BEAMطی فاکتور INV #177-Adish-typeB"/>
    <n v="6572586"/>
    <n v="0"/>
    <n v="6572586"/>
    <n v="49"/>
    <n v="11"/>
    <s v="800006"/>
    <s v=""/>
    <s v="داراییهای جاری"/>
    <s v="1"/>
    <x v="5"/>
    <x v="5"/>
    <s v="موجودی کالا"/>
    <s v="15921"/>
    <s v="انبار روباز اسکلت فلزی"/>
    <s v="800006"/>
    <s v=""/>
    <s v=""/>
    <s v=""/>
  </r>
  <r>
    <n v="178143"/>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44"/>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45"/>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46"/>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47"/>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48"/>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49"/>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50"/>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51"/>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52"/>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53"/>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54"/>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55"/>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56"/>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57"/>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58"/>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59"/>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60"/>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61"/>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62"/>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63"/>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64"/>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65"/>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66"/>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67"/>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68"/>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69"/>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70"/>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71"/>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172"/>
    <n v="1328"/>
    <x v="104"/>
    <s v="1401/08/03"/>
    <s v="مهندسی پایاصنعت تیران-بابت خرید SUPPORTطی فاکتور INV #177-Adish-typeB"/>
    <n v="6572586"/>
    <n v="0"/>
    <n v="6572586"/>
    <n v="49"/>
    <n v="11"/>
    <s v="800006"/>
    <s v=""/>
    <s v="داراییهای جاری"/>
    <s v="1"/>
    <x v="5"/>
    <x v="5"/>
    <s v="موجودی کالا"/>
    <s v="15921"/>
    <s v="انبار روباز اسکلت فلزی"/>
    <s v="800006"/>
    <s v=""/>
    <s v=""/>
    <s v=""/>
  </r>
  <r>
    <n v="178765"/>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66"/>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67"/>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68"/>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769"/>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770"/>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771"/>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772"/>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773"/>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774"/>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775"/>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776"/>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777"/>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778"/>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779"/>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780"/>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781"/>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782"/>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783"/>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784"/>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785"/>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786"/>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787"/>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788"/>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789"/>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790"/>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791"/>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792"/>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793"/>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794"/>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95"/>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96"/>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97"/>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98"/>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99"/>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800"/>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801"/>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802"/>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803"/>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804"/>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805"/>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806"/>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807"/>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808"/>
    <n v="1328"/>
    <x v="104"/>
    <s v="1401/08/03"/>
    <s v="مهندسی پایاصنعت تیران-بابت خرید BEAM       IPE160طی فاکتور INV #177-Adish-typeB"/>
    <n v="3286293"/>
    <n v="0"/>
    <n v="3286293"/>
    <n v="49"/>
    <n v="11"/>
    <s v="800006"/>
    <s v=""/>
    <s v="داراییهای جاری"/>
    <s v="1"/>
    <x v="5"/>
    <x v="5"/>
    <s v="موجودی کالا"/>
    <s v="15921"/>
    <s v="انبار روباز اسکلت فلزی"/>
    <s v="800006"/>
    <s v=""/>
    <s v=""/>
    <s v=""/>
  </r>
  <r>
    <n v="178809"/>
    <n v="1328"/>
    <x v="104"/>
    <s v="1401/08/03"/>
    <s v="مهندسی پایاصنعت تیران-بابت خرید BEAM       IPE160طی فاکتور INV #177-Adish-typeB"/>
    <n v="3286293"/>
    <n v="0"/>
    <n v="3286293"/>
    <n v="49"/>
    <n v="11"/>
    <s v="800006"/>
    <s v=""/>
    <s v="داراییهای جاری"/>
    <s v="1"/>
    <x v="5"/>
    <x v="5"/>
    <s v="موجودی کالا"/>
    <s v="15921"/>
    <s v="انبار روباز اسکلت فلزی"/>
    <s v="800006"/>
    <s v=""/>
    <s v=""/>
    <s v=""/>
  </r>
  <r>
    <n v="178810"/>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811"/>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8812"/>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8813"/>
    <n v="1328"/>
    <x v="104"/>
    <s v="1401/08/03"/>
    <s v="مهندسی پایاصنعت تیران-بابت خرید HORIZONTAL BRACINGطی فاکتور INV #177-Adish-typeB"/>
    <n v="3286293"/>
    <n v="0"/>
    <n v="3286293"/>
    <n v="49"/>
    <n v="11"/>
    <s v="800006"/>
    <s v=""/>
    <s v="داراییهای جاری"/>
    <s v="1"/>
    <x v="5"/>
    <x v="5"/>
    <s v="موجودی کالا"/>
    <s v="15921"/>
    <s v="انبار روباز اسکلت فلزی"/>
    <s v="800006"/>
    <s v=""/>
    <s v=""/>
    <s v=""/>
  </r>
  <r>
    <n v="178814"/>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815"/>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816"/>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817"/>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818"/>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819"/>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820"/>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821"/>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822"/>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823"/>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824"/>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825"/>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826"/>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827"/>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828"/>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829"/>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830"/>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831"/>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832"/>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833"/>
    <n v="1328"/>
    <x v="104"/>
    <s v="1401/08/03"/>
    <s v="مهندسی پایاصنعت تیران-بابت خرید PLATFORMطی فاکتور INV #177-Adish-typeB"/>
    <n v="3286293"/>
    <n v="0"/>
    <n v="3286293"/>
    <n v="49"/>
    <n v="11"/>
    <s v="800006"/>
    <s v=""/>
    <s v="داراییهای جاری"/>
    <s v="1"/>
    <x v="5"/>
    <x v="5"/>
    <s v="موجودی کالا"/>
    <s v="15921"/>
    <s v="انبار روباز اسکلت فلزی"/>
    <s v="800006"/>
    <s v=""/>
    <s v=""/>
    <s v=""/>
  </r>
  <r>
    <n v="178834"/>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835"/>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836"/>
    <n v="1328"/>
    <x v="104"/>
    <s v="1401/08/03"/>
    <s v="مهندسی پایاصنعت تیران-بابت خرید BRACKETطی فاکتور INV #177-Adish-typeB"/>
    <n v="3286293"/>
    <n v="0"/>
    <n v="3286293"/>
    <n v="49"/>
    <n v="11"/>
    <s v="800006"/>
    <s v=""/>
    <s v="داراییهای جاری"/>
    <s v="1"/>
    <x v="5"/>
    <x v="5"/>
    <s v="موجودی کالا"/>
    <s v="15921"/>
    <s v="انبار روباز اسکلت فلزی"/>
    <s v="800006"/>
    <s v=""/>
    <s v=""/>
    <s v=""/>
  </r>
  <r>
    <n v="178837"/>
    <n v="1328"/>
    <x v="104"/>
    <s v="1401/08/03"/>
    <s v="مهندسی پایاصنعت تیران-بابت خرید BRACKETطی فاکتور INV #177-Adish-typeB"/>
    <n v="3286293"/>
    <n v="0"/>
    <n v="3286293"/>
    <n v="49"/>
    <n v="11"/>
    <s v="800006"/>
    <s v=""/>
    <s v="داراییهای جاری"/>
    <s v="1"/>
    <x v="5"/>
    <x v="5"/>
    <s v="موجودی کالا"/>
    <s v="15921"/>
    <s v="انبار روباز اسکلت فلزی"/>
    <s v="800006"/>
    <s v=""/>
    <s v=""/>
    <s v=""/>
  </r>
  <r>
    <n v="178838"/>
    <n v="1328"/>
    <x v="104"/>
    <s v="1401/08/03"/>
    <s v="مهندسی پایاصنعت تیران-بابت خرید BRACKETطی فاکتور INV #177-Adish-typeB"/>
    <n v="3286293"/>
    <n v="0"/>
    <n v="3286293"/>
    <n v="49"/>
    <n v="11"/>
    <s v="800006"/>
    <s v=""/>
    <s v="داراییهای جاری"/>
    <s v="1"/>
    <x v="5"/>
    <x v="5"/>
    <s v="موجودی کالا"/>
    <s v="15921"/>
    <s v="انبار روباز اسکلت فلزی"/>
    <s v="800006"/>
    <s v=""/>
    <s v=""/>
    <s v=""/>
  </r>
  <r>
    <n v="178839"/>
    <n v="1328"/>
    <x v="104"/>
    <s v="1401/08/03"/>
    <s v="مهندسی پایاصنعت تیران-بابت خرید BRACKETطی فاکتور INV #177-Adish-typeB"/>
    <n v="3286293"/>
    <n v="0"/>
    <n v="3286293"/>
    <n v="49"/>
    <n v="11"/>
    <s v="800006"/>
    <s v=""/>
    <s v="داراییهای جاری"/>
    <s v="1"/>
    <x v="5"/>
    <x v="5"/>
    <s v="موجودی کالا"/>
    <s v="15921"/>
    <s v="انبار روباز اسکلت فلزی"/>
    <s v="800006"/>
    <s v=""/>
    <s v=""/>
    <s v=""/>
  </r>
  <r>
    <n v="178840"/>
    <n v="1328"/>
    <x v="104"/>
    <s v="1401/08/03"/>
    <s v="مهندسی پایاصنعت تیران-بابت خرید BRACKETطی فاکتور INV #177-Adish-typeB"/>
    <n v="3286293"/>
    <n v="0"/>
    <n v="3286293"/>
    <n v="49"/>
    <n v="11"/>
    <s v="800006"/>
    <s v=""/>
    <s v="داراییهای جاری"/>
    <s v="1"/>
    <x v="5"/>
    <x v="5"/>
    <s v="موجودی کالا"/>
    <s v="15921"/>
    <s v="انبار روباز اسکلت فلزی"/>
    <s v="800006"/>
    <s v=""/>
    <s v=""/>
    <s v=""/>
  </r>
  <r>
    <n v="178841"/>
    <n v="1328"/>
    <x v="104"/>
    <s v="1401/08/03"/>
    <s v="مهندسی پایاصنعت تیران-بابت خرید BRACKETطی فاکتور INV #177-Adish-typeB"/>
    <n v="3286293"/>
    <n v="0"/>
    <n v="3286293"/>
    <n v="49"/>
    <n v="11"/>
    <s v="800006"/>
    <s v=""/>
    <s v="داراییهای جاری"/>
    <s v="1"/>
    <x v="5"/>
    <x v="5"/>
    <s v="موجودی کالا"/>
    <s v="15921"/>
    <s v="انبار روباز اسکلت فلزی"/>
    <s v="800006"/>
    <s v=""/>
    <s v=""/>
    <s v=""/>
  </r>
  <r>
    <n v="178842"/>
    <n v="1328"/>
    <x v="104"/>
    <s v="1401/08/03"/>
    <s v="مهندسی پایاصنعت تیران-بابت خرید BRACKETطی فاکتور INV #177-Adish-typeB"/>
    <n v="3286293"/>
    <n v="0"/>
    <n v="3286293"/>
    <n v="49"/>
    <n v="11"/>
    <s v="800006"/>
    <s v=""/>
    <s v="داراییهای جاری"/>
    <s v="1"/>
    <x v="5"/>
    <x v="5"/>
    <s v="موجودی کالا"/>
    <s v="15921"/>
    <s v="انبار روباز اسکلت فلزی"/>
    <s v="800006"/>
    <s v=""/>
    <s v=""/>
    <s v=""/>
  </r>
  <r>
    <n v="178843"/>
    <n v="1328"/>
    <x v="104"/>
    <s v="1401/08/03"/>
    <s v="مهندسی پایاصنعت تیران-بابت خرید BRACKETطی فاکتور INV #177-Adish-typeB"/>
    <n v="3286293"/>
    <n v="0"/>
    <n v="3286293"/>
    <n v="49"/>
    <n v="11"/>
    <s v="800006"/>
    <s v=""/>
    <s v="داراییهای جاری"/>
    <s v="1"/>
    <x v="5"/>
    <x v="5"/>
    <s v="موجودی کالا"/>
    <s v="15921"/>
    <s v="انبار روباز اسکلت فلزی"/>
    <s v="800006"/>
    <s v=""/>
    <s v=""/>
    <s v=""/>
  </r>
  <r>
    <n v="178844"/>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845"/>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846"/>
    <n v="1328"/>
    <x v="104"/>
    <s v="1401/08/03"/>
    <s v="مهندسی پایاصنعت تیران-بابت خرید HEBطی فاکتور INV #177-Adish-typeB"/>
    <n v="3286293"/>
    <n v="0"/>
    <n v="3286293"/>
    <n v="49"/>
    <n v="11"/>
    <s v="800006"/>
    <s v=""/>
    <s v="داراییهای جاری"/>
    <s v="1"/>
    <x v="5"/>
    <x v="5"/>
    <s v="موجودی کالا"/>
    <s v="15921"/>
    <s v="انبار روباز اسکلت فلزی"/>
    <s v="800006"/>
    <s v=""/>
    <s v=""/>
    <s v=""/>
  </r>
  <r>
    <n v="178847"/>
    <n v="1328"/>
    <x v="104"/>
    <s v="1401/08/03"/>
    <s v="مهندسی پایاصنعت تیران-بابت خرید HEBطی فاکتور INV #177-Adish-typeB"/>
    <n v="3286293"/>
    <n v="0"/>
    <n v="3286293"/>
    <n v="49"/>
    <n v="11"/>
    <s v="800006"/>
    <s v=""/>
    <s v="داراییهای جاری"/>
    <s v="1"/>
    <x v="5"/>
    <x v="5"/>
    <s v="موجودی کالا"/>
    <s v="15921"/>
    <s v="انبار روباز اسکلت فلزی"/>
    <s v="800006"/>
    <s v=""/>
    <s v=""/>
    <s v=""/>
  </r>
  <r>
    <n v="178848"/>
    <n v="1328"/>
    <x v="104"/>
    <s v="1401/08/03"/>
    <s v="مهندسی پایاصنعت تیران-بابت خرید HEBطی فاکتور INV #177-Adish-typeB"/>
    <n v="3286293"/>
    <n v="0"/>
    <n v="3286293"/>
    <n v="49"/>
    <n v="11"/>
    <s v="800006"/>
    <s v=""/>
    <s v="داراییهای جاری"/>
    <s v="1"/>
    <x v="5"/>
    <x v="5"/>
    <s v="موجودی کالا"/>
    <s v="15921"/>
    <s v="انبار روباز اسکلت فلزی"/>
    <s v="800006"/>
    <s v=""/>
    <s v=""/>
    <s v=""/>
  </r>
  <r>
    <n v="178849"/>
    <n v="1328"/>
    <x v="104"/>
    <s v="1401/08/03"/>
    <s v="مهندسی پایاصنعت تیران-بابت خرید HEBطی فاکتور INV #177-Adish-typeB"/>
    <n v="3286293"/>
    <n v="0"/>
    <n v="3286293"/>
    <n v="49"/>
    <n v="11"/>
    <s v="800006"/>
    <s v=""/>
    <s v="داراییهای جاری"/>
    <s v="1"/>
    <x v="5"/>
    <x v="5"/>
    <s v="موجودی کالا"/>
    <s v="15921"/>
    <s v="انبار روباز اسکلت فلزی"/>
    <s v="800006"/>
    <s v=""/>
    <s v=""/>
    <s v=""/>
  </r>
  <r>
    <n v="178850"/>
    <n v="1328"/>
    <x v="104"/>
    <s v="1401/08/03"/>
    <s v="مهندسی پایاصنعت تیران-بابت خرید HEBطی فاکتور INV #177-Adish-typeB"/>
    <n v="3286293"/>
    <n v="0"/>
    <n v="3286293"/>
    <n v="49"/>
    <n v="11"/>
    <s v="800006"/>
    <s v=""/>
    <s v="داراییهای جاری"/>
    <s v="1"/>
    <x v="5"/>
    <x v="5"/>
    <s v="موجودی کالا"/>
    <s v="15921"/>
    <s v="انبار روباز اسکلت فلزی"/>
    <s v="800006"/>
    <s v=""/>
    <s v=""/>
    <s v=""/>
  </r>
  <r>
    <n v="178851"/>
    <n v="1328"/>
    <x v="104"/>
    <s v="1401/08/03"/>
    <s v="مهندسی پایاصنعت تیران-بابت خرید HEBطی فاکتور INV #177-Adish-typeB"/>
    <n v="3286293"/>
    <n v="0"/>
    <n v="3286293"/>
    <n v="49"/>
    <n v="11"/>
    <s v="800006"/>
    <s v=""/>
    <s v="داراییهای جاری"/>
    <s v="1"/>
    <x v="5"/>
    <x v="5"/>
    <s v="موجودی کالا"/>
    <s v="15921"/>
    <s v="انبار روباز اسکلت فلزی"/>
    <s v="800006"/>
    <s v=""/>
    <s v=""/>
    <s v=""/>
  </r>
  <r>
    <n v="178852"/>
    <n v="1328"/>
    <x v="104"/>
    <s v="1401/08/03"/>
    <s v="مهندسی پایاصنعت تیران-بابت خرید HEBطی فاکتور INV #177-Adish-typeB"/>
    <n v="3286293"/>
    <n v="0"/>
    <n v="3286293"/>
    <n v="49"/>
    <n v="11"/>
    <s v="800006"/>
    <s v=""/>
    <s v="داراییهای جاری"/>
    <s v="1"/>
    <x v="5"/>
    <x v="5"/>
    <s v="موجودی کالا"/>
    <s v="15921"/>
    <s v="انبار روباز اسکلت فلزی"/>
    <s v="800006"/>
    <s v=""/>
    <s v=""/>
    <s v=""/>
  </r>
  <r>
    <n v="178853"/>
    <n v="1328"/>
    <x v="104"/>
    <s v="1401/08/03"/>
    <s v="مهندسی پایاصنعت تیران-بابت خرید HEBطی فاکتور INV #177-Adish-typeB"/>
    <n v="3286293"/>
    <n v="0"/>
    <n v="3286293"/>
    <n v="49"/>
    <n v="11"/>
    <s v="800006"/>
    <s v=""/>
    <s v="داراییهای جاری"/>
    <s v="1"/>
    <x v="5"/>
    <x v="5"/>
    <s v="موجودی کالا"/>
    <s v="15921"/>
    <s v="انبار روباز اسکلت فلزی"/>
    <s v="800006"/>
    <s v=""/>
    <s v=""/>
    <s v=""/>
  </r>
  <r>
    <n v="178854"/>
    <n v="1328"/>
    <x v="104"/>
    <s v="1401/08/03"/>
    <s v="مهندسی پایاصنعت تیران-بابت خرید HEBطی فاکتور INV #177-Adish-typeB"/>
    <n v="3286293"/>
    <n v="0"/>
    <n v="3286293"/>
    <n v="49"/>
    <n v="11"/>
    <s v="800006"/>
    <s v=""/>
    <s v="داراییهای جاری"/>
    <s v="1"/>
    <x v="5"/>
    <x v="5"/>
    <s v="موجودی کالا"/>
    <s v="15921"/>
    <s v="انبار روباز اسکلت فلزی"/>
    <s v="800006"/>
    <s v=""/>
    <s v=""/>
    <s v=""/>
  </r>
  <r>
    <n v="178855"/>
    <n v="1328"/>
    <x v="104"/>
    <s v="1401/08/03"/>
    <s v="مهندسی پایاصنعت تیران-بابت خرید HEBطی فاکتور INV #177-Adish-typeB"/>
    <n v="3286293"/>
    <n v="0"/>
    <n v="3286293"/>
    <n v="49"/>
    <n v="11"/>
    <s v="800006"/>
    <s v=""/>
    <s v="داراییهای جاری"/>
    <s v="1"/>
    <x v="5"/>
    <x v="5"/>
    <s v="موجودی کالا"/>
    <s v="15921"/>
    <s v="انبار روباز اسکلت فلزی"/>
    <s v="800006"/>
    <s v=""/>
    <s v=""/>
    <s v=""/>
  </r>
  <r>
    <n v="178856"/>
    <n v="1328"/>
    <x v="104"/>
    <s v="1401/08/03"/>
    <s v="مهندسی پایاصنعت تیران-بابت خرید HEBطی فاکتور INV #177-Adish-typeB"/>
    <n v="3286293"/>
    <n v="0"/>
    <n v="3286293"/>
    <n v="49"/>
    <n v="11"/>
    <s v="800006"/>
    <s v=""/>
    <s v="داراییهای جاری"/>
    <s v="1"/>
    <x v="5"/>
    <x v="5"/>
    <s v="موجودی کالا"/>
    <s v="15921"/>
    <s v="انبار روباز اسکلت فلزی"/>
    <s v="800006"/>
    <s v=""/>
    <s v=""/>
    <s v=""/>
  </r>
  <r>
    <n v="178857"/>
    <n v="1328"/>
    <x v="104"/>
    <s v="1401/08/03"/>
    <s v="مهندسی پایاصنعت تیران-بابت خرید HEBطی فاکتور INV #177-Adish-typeB"/>
    <n v="3286293"/>
    <n v="0"/>
    <n v="3286293"/>
    <n v="49"/>
    <n v="11"/>
    <s v="800006"/>
    <s v=""/>
    <s v="داراییهای جاری"/>
    <s v="1"/>
    <x v="5"/>
    <x v="5"/>
    <s v="موجودی کالا"/>
    <s v="15921"/>
    <s v="انبار روباز اسکلت فلزی"/>
    <s v="800006"/>
    <s v=""/>
    <s v=""/>
    <s v=""/>
  </r>
  <r>
    <n v="178858"/>
    <n v="1328"/>
    <x v="104"/>
    <s v="1401/08/03"/>
    <s v="مهندسی پایاصنعت تیران-بابت خرید HEBطی فاکتور INV #177-Adish-typeB"/>
    <n v="3286293"/>
    <n v="0"/>
    <n v="3286293"/>
    <n v="49"/>
    <n v="11"/>
    <s v="800006"/>
    <s v=""/>
    <s v="داراییهای جاری"/>
    <s v="1"/>
    <x v="5"/>
    <x v="5"/>
    <s v="موجودی کالا"/>
    <s v="15921"/>
    <s v="انبار روباز اسکلت فلزی"/>
    <s v="800006"/>
    <s v=""/>
    <s v=""/>
    <s v=""/>
  </r>
  <r>
    <n v="178859"/>
    <n v="1328"/>
    <x v="104"/>
    <s v="1401/08/03"/>
    <s v="مهندسی پایاصنعت تیران-بابت خرید HEBطی فاکتور INV #177-Adish-typeB"/>
    <n v="3286293"/>
    <n v="0"/>
    <n v="3286293"/>
    <n v="49"/>
    <n v="11"/>
    <s v="800006"/>
    <s v=""/>
    <s v="داراییهای جاری"/>
    <s v="1"/>
    <x v="5"/>
    <x v="5"/>
    <s v="موجودی کالا"/>
    <s v="15921"/>
    <s v="انبار روباز اسکلت فلزی"/>
    <s v="800006"/>
    <s v=""/>
    <s v=""/>
    <s v=""/>
  </r>
  <r>
    <n v="178860"/>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861"/>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862"/>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863"/>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864"/>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865"/>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866"/>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867"/>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868"/>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869"/>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870"/>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871"/>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872"/>
    <n v="1328"/>
    <x v="104"/>
    <s v="1401/08/03"/>
    <s v="مهندسی پایاصنعت تیران-بابت خرید RAILINGطی فاکتور INV #177-Adish-typeB"/>
    <n v="3286293"/>
    <n v="0"/>
    <n v="3286293"/>
    <n v="49"/>
    <n v="11"/>
    <s v="800006"/>
    <s v=""/>
    <s v="داراییهای جاری"/>
    <s v="1"/>
    <x v="5"/>
    <x v="5"/>
    <s v="موجودی کالا"/>
    <s v="15921"/>
    <s v="انبار روباز اسکلت فلزی"/>
    <s v="800006"/>
    <s v=""/>
    <s v=""/>
    <s v=""/>
  </r>
  <r>
    <n v="178873"/>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8874"/>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875"/>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876"/>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877"/>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878"/>
    <n v="1328"/>
    <x v="104"/>
    <s v="1401/08/03"/>
    <s v="مهندسی پایاصنعت تیران-بابت خرید PLATFORMطی فاکتور INV #177-Adish-typeB"/>
    <n v="3286293"/>
    <n v="0"/>
    <n v="3286293"/>
    <n v="49"/>
    <n v="11"/>
    <s v="800006"/>
    <s v=""/>
    <s v="داراییهای جاری"/>
    <s v="1"/>
    <x v="5"/>
    <x v="5"/>
    <s v="موجودی کالا"/>
    <s v="15921"/>
    <s v="انبار روباز اسکلت فلزی"/>
    <s v="800006"/>
    <s v=""/>
    <s v=""/>
    <s v=""/>
  </r>
  <r>
    <n v="178879"/>
    <n v="1328"/>
    <x v="104"/>
    <s v="1401/08/03"/>
    <s v="مهندسی پایاصنعت تیران-بابت خرید PLATFORMطی فاکتور INV #177-Adish-typeB"/>
    <n v="3286293"/>
    <n v="0"/>
    <n v="3286293"/>
    <n v="49"/>
    <n v="11"/>
    <s v="800006"/>
    <s v=""/>
    <s v="داراییهای جاری"/>
    <s v="1"/>
    <x v="5"/>
    <x v="5"/>
    <s v="موجودی کالا"/>
    <s v="15921"/>
    <s v="انبار روباز اسکلت فلزی"/>
    <s v="800006"/>
    <s v=""/>
    <s v=""/>
    <s v=""/>
  </r>
  <r>
    <n v="178880"/>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881"/>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8882"/>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8883"/>
    <n v="1328"/>
    <x v="104"/>
    <s v="1401/08/03"/>
    <s v="مهندسی پایاصنعت تیران-بابت خرید PLATFORMطی فاکتور INV #177-Adish-typeB"/>
    <n v="3286293"/>
    <n v="0"/>
    <n v="3286293"/>
    <n v="49"/>
    <n v="11"/>
    <s v="800006"/>
    <s v=""/>
    <s v="داراییهای جاری"/>
    <s v="1"/>
    <x v="5"/>
    <x v="5"/>
    <s v="موجودی کالا"/>
    <s v="15921"/>
    <s v="انبار روباز اسکلت فلزی"/>
    <s v="800006"/>
    <s v=""/>
    <s v=""/>
    <s v=""/>
  </r>
  <r>
    <n v="178884"/>
    <n v="1328"/>
    <x v="104"/>
    <s v="1401/08/03"/>
    <s v="مهندسی پایاصنعت تیران-بابت خرید PLATFORMطی فاکتور INV #177-Adish-typeB"/>
    <n v="3286293"/>
    <n v="0"/>
    <n v="3286293"/>
    <n v="49"/>
    <n v="11"/>
    <s v="800006"/>
    <s v=""/>
    <s v="داراییهای جاری"/>
    <s v="1"/>
    <x v="5"/>
    <x v="5"/>
    <s v="موجودی کالا"/>
    <s v="15921"/>
    <s v="انبار روباز اسکلت فلزی"/>
    <s v="800006"/>
    <s v=""/>
    <s v=""/>
    <s v=""/>
  </r>
  <r>
    <n v="178885"/>
    <n v="1328"/>
    <x v="104"/>
    <s v="1401/08/03"/>
    <s v="مهندسی پایاصنعت تیران-بابت خرید PLATFORMطی فاکتور INV #177-Adish-typeB"/>
    <n v="3286293"/>
    <n v="0"/>
    <n v="3286293"/>
    <n v="49"/>
    <n v="11"/>
    <s v="800006"/>
    <s v=""/>
    <s v="داراییهای جاری"/>
    <s v="1"/>
    <x v="5"/>
    <x v="5"/>
    <s v="موجودی کالا"/>
    <s v="15921"/>
    <s v="انبار روباز اسکلت فلزی"/>
    <s v="800006"/>
    <s v=""/>
    <s v=""/>
    <s v=""/>
  </r>
  <r>
    <n v="178886"/>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887"/>
    <n v="1328"/>
    <x v="104"/>
    <s v="1401/08/03"/>
    <s v="مهندسی پایاصنعت تیران-بابت خرید SUPPORطی فاکتور INV #177-Adish-typeB"/>
    <n v="3286293"/>
    <n v="0"/>
    <n v="3286293"/>
    <n v="49"/>
    <n v="11"/>
    <s v="800006"/>
    <s v=""/>
    <s v="داراییهای جاری"/>
    <s v="1"/>
    <x v="5"/>
    <x v="5"/>
    <s v="موجودی کالا"/>
    <s v="15921"/>
    <s v="انبار روباز اسکلت فلزی"/>
    <s v="800006"/>
    <s v=""/>
    <s v=""/>
    <s v=""/>
  </r>
  <r>
    <n v="178888"/>
    <n v="1328"/>
    <x v="104"/>
    <s v="1401/08/03"/>
    <s v="مهندسی پایاصنعت تیران-بابت خرید SUPPORطی فاکتور INV #177-Adish-typeB"/>
    <n v="3286293"/>
    <n v="0"/>
    <n v="3286293"/>
    <n v="49"/>
    <n v="11"/>
    <s v="800006"/>
    <s v=""/>
    <s v="داراییهای جاری"/>
    <s v="1"/>
    <x v="5"/>
    <x v="5"/>
    <s v="موجودی کالا"/>
    <s v="15921"/>
    <s v="انبار روباز اسکلت فلزی"/>
    <s v="800006"/>
    <s v=""/>
    <s v=""/>
    <s v=""/>
  </r>
  <r>
    <n v="178889"/>
    <n v="1328"/>
    <x v="104"/>
    <s v="1401/08/03"/>
    <s v="مهندسی پایاصنعت تیران-بابت خرید SUPPORطی فاکتور INV #177-Adish-typeB"/>
    <n v="3286293"/>
    <n v="0"/>
    <n v="3286293"/>
    <n v="49"/>
    <n v="11"/>
    <s v="800006"/>
    <s v=""/>
    <s v="داراییهای جاری"/>
    <s v="1"/>
    <x v="5"/>
    <x v="5"/>
    <s v="موجودی کالا"/>
    <s v="15921"/>
    <s v="انبار روباز اسکلت فلزی"/>
    <s v="800006"/>
    <s v=""/>
    <s v=""/>
    <s v=""/>
  </r>
  <r>
    <n v="178890"/>
    <n v="1328"/>
    <x v="104"/>
    <s v="1401/08/03"/>
    <s v="مهندسی پایاصنعت تیران-بابت خرید SUPPORطی فاکتور INV #177-Adish-typeB"/>
    <n v="3286293"/>
    <n v="0"/>
    <n v="3286293"/>
    <n v="49"/>
    <n v="11"/>
    <s v="800006"/>
    <s v=""/>
    <s v="داراییهای جاری"/>
    <s v="1"/>
    <x v="5"/>
    <x v="5"/>
    <s v="موجودی کالا"/>
    <s v="15921"/>
    <s v="انبار روباز اسکلت فلزی"/>
    <s v="800006"/>
    <s v=""/>
    <s v=""/>
    <s v=""/>
  </r>
  <r>
    <n v="178891"/>
    <n v="1328"/>
    <x v="104"/>
    <s v="1401/08/03"/>
    <s v="مهندسی پایاصنعت تیران-بابت خرید SUPPORطی فاکتور INV #177-Adish-typeB"/>
    <n v="3286293"/>
    <n v="0"/>
    <n v="3286293"/>
    <n v="49"/>
    <n v="11"/>
    <s v="800006"/>
    <s v=""/>
    <s v="داراییهای جاری"/>
    <s v="1"/>
    <x v="5"/>
    <x v="5"/>
    <s v="موجودی کالا"/>
    <s v="15921"/>
    <s v="انبار روباز اسکلت فلزی"/>
    <s v="800006"/>
    <s v=""/>
    <s v=""/>
    <s v=""/>
  </r>
  <r>
    <n v="178892"/>
    <n v="1328"/>
    <x v="104"/>
    <s v="1401/08/03"/>
    <s v="مهندسی پایاصنعت تیران-بابت خرید SUPPORطی فاکتور INV #177-Adish-typeB"/>
    <n v="3286293"/>
    <n v="0"/>
    <n v="3286293"/>
    <n v="49"/>
    <n v="11"/>
    <s v="800006"/>
    <s v=""/>
    <s v="داراییهای جاری"/>
    <s v="1"/>
    <x v="5"/>
    <x v="5"/>
    <s v="موجودی کالا"/>
    <s v="15921"/>
    <s v="انبار روباز اسکلت فلزی"/>
    <s v="800006"/>
    <s v=""/>
    <s v=""/>
    <s v=""/>
  </r>
  <r>
    <n v="178893"/>
    <n v="1328"/>
    <x v="104"/>
    <s v="1401/08/03"/>
    <s v="مهندسی پایاصنعت تیران-بابت خرید SUPPORطی فاکتور INV #177-Adish-typeB"/>
    <n v="3286293"/>
    <n v="0"/>
    <n v="3286293"/>
    <n v="49"/>
    <n v="11"/>
    <s v="800006"/>
    <s v=""/>
    <s v="داراییهای جاری"/>
    <s v="1"/>
    <x v="5"/>
    <x v="5"/>
    <s v="موجودی کالا"/>
    <s v="15921"/>
    <s v="انبار روباز اسکلت فلزی"/>
    <s v="800006"/>
    <s v=""/>
    <s v=""/>
    <s v=""/>
  </r>
  <r>
    <n v="178894"/>
    <n v="1328"/>
    <x v="104"/>
    <s v="1401/08/03"/>
    <s v="مهندسی پایاصنعت تیران-بابت خرید SUPPORطی فاکتور INV #177-Adish-typeB"/>
    <n v="3286293"/>
    <n v="0"/>
    <n v="3286293"/>
    <n v="49"/>
    <n v="11"/>
    <s v="800006"/>
    <s v=""/>
    <s v="داراییهای جاری"/>
    <s v="1"/>
    <x v="5"/>
    <x v="5"/>
    <s v="موجودی کالا"/>
    <s v="15921"/>
    <s v="انبار روباز اسکلت فلزی"/>
    <s v="800006"/>
    <s v=""/>
    <s v=""/>
    <s v=""/>
  </r>
  <r>
    <n v="178895"/>
    <n v="1328"/>
    <x v="104"/>
    <s v="1401/08/03"/>
    <s v="مهندسی پایاصنعت تیران-بابت خرید SUPPORطی فاکتور INV #177-Adish-typeB"/>
    <n v="3286293"/>
    <n v="0"/>
    <n v="3286293"/>
    <n v="49"/>
    <n v="11"/>
    <s v="800006"/>
    <s v=""/>
    <s v="داراییهای جاری"/>
    <s v="1"/>
    <x v="5"/>
    <x v="5"/>
    <s v="موجودی کالا"/>
    <s v="15921"/>
    <s v="انبار روباز اسکلت فلزی"/>
    <s v="800006"/>
    <s v=""/>
    <s v=""/>
    <s v=""/>
  </r>
  <r>
    <n v="178896"/>
    <n v="1328"/>
    <x v="104"/>
    <s v="1401/08/03"/>
    <s v="مهندسی پایاصنعت تیران-بابت خرید SUPPORطی فاکتور INV #177-Adish-typeB"/>
    <n v="3286293"/>
    <n v="0"/>
    <n v="3286293"/>
    <n v="49"/>
    <n v="11"/>
    <s v="800006"/>
    <s v=""/>
    <s v="داراییهای جاری"/>
    <s v="1"/>
    <x v="5"/>
    <x v="5"/>
    <s v="موجودی کالا"/>
    <s v="15921"/>
    <s v="انبار روباز اسکلت فلزی"/>
    <s v="800006"/>
    <s v=""/>
    <s v=""/>
    <s v=""/>
  </r>
  <r>
    <n v="178897"/>
    <n v="1328"/>
    <x v="104"/>
    <s v="1401/08/03"/>
    <s v="مهندسی پایاصنعت تیران-بابت خرید SUPPORطی فاکتور INV #177-Adish-typeB"/>
    <n v="3286293"/>
    <n v="0"/>
    <n v="3286293"/>
    <n v="49"/>
    <n v="11"/>
    <s v="800006"/>
    <s v=""/>
    <s v="داراییهای جاری"/>
    <s v="1"/>
    <x v="5"/>
    <x v="5"/>
    <s v="موجودی کالا"/>
    <s v="15921"/>
    <s v="انبار روباز اسکلت فلزی"/>
    <s v="800006"/>
    <s v=""/>
    <s v=""/>
    <s v=""/>
  </r>
  <r>
    <n v="178898"/>
    <n v="1328"/>
    <x v="104"/>
    <s v="1401/08/03"/>
    <s v="مهندسی پایاصنعت تیران-بابت خرید SUPPORطی فاکتور INV #177-Adish-typeB"/>
    <n v="3286293"/>
    <n v="0"/>
    <n v="3286293"/>
    <n v="49"/>
    <n v="11"/>
    <s v="800006"/>
    <s v=""/>
    <s v="داراییهای جاری"/>
    <s v="1"/>
    <x v="5"/>
    <x v="5"/>
    <s v="موجودی کالا"/>
    <s v="15921"/>
    <s v="انبار روباز اسکلت فلزی"/>
    <s v="800006"/>
    <s v=""/>
    <s v=""/>
    <s v=""/>
  </r>
  <r>
    <n v="178899"/>
    <n v="1328"/>
    <x v="104"/>
    <s v="1401/08/03"/>
    <s v="مهندسی پایاصنعت تیران-بابت خرید SUPPORطی فاکتور INV #177-Adish-typeB"/>
    <n v="3286293"/>
    <n v="0"/>
    <n v="3286293"/>
    <n v="49"/>
    <n v="11"/>
    <s v="800006"/>
    <s v=""/>
    <s v="داراییهای جاری"/>
    <s v="1"/>
    <x v="5"/>
    <x v="5"/>
    <s v="موجودی کالا"/>
    <s v="15921"/>
    <s v="انبار روباز اسکلت فلزی"/>
    <s v="800006"/>
    <s v=""/>
    <s v=""/>
    <s v=""/>
  </r>
  <r>
    <n v="178900"/>
    <n v="1328"/>
    <x v="104"/>
    <s v="1401/08/03"/>
    <s v="مهندسی پایاصنعت تیران-بابت خرید SUPPORطی فاکتور INV #177-Adish-typeB"/>
    <n v="3286293"/>
    <n v="0"/>
    <n v="3286293"/>
    <n v="49"/>
    <n v="11"/>
    <s v="800006"/>
    <s v=""/>
    <s v="داراییهای جاری"/>
    <s v="1"/>
    <x v="5"/>
    <x v="5"/>
    <s v="موجودی کالا"/>
    <s v="15921"/>
    <s v="انبار روباز اسکلت فلزی"/>
    <s v="800006"/>
    <s v=""/>
    <s v=""/>
    <s v=""/>
  </r>
  <r>
    <n v="178901"/>
    <n v="1328"/>
    <x v="104"/>
    <s v="1401/08/03"/>
    <s v="مهندسی پایاصنعت تیران-بابت خرید SUPPORطی فاکتور INV #177-Adish-typeB"/>
    <n v="3286293"/>
    <n v="0"/>
    <n v="3286293"/>
    <n v="49"/>
    <n v="11"/>
    <s v="800006"/>
    <s v=""/>
    <s v="داراییهای جاری"/>
    <s v="1"/>
    <x v="5"/>
    <x v="5"/>
    <s v="موجودی کالا"/>
    <s v="15921"/>
    <s v="انبار روباز اسکلت فلزی"/>
    <s v="800006"/>
    <s v=""/>
    <s v=""/>
    <s v=""/>
  </r>
  <r>
    <n v="178902"/>
    <n v="1328"/>
    <x v="104"/>
    <s v="1401/08/03"/>
    <s v="مهندسی پایاصنعت تیران-بابت خرید PLATFORMطی فاکتور INV #177-Adish-typeB"/>
    <n v="3286293"/>
    <n v="0"/>
    <n v="3286293"/>
    <n v="49"/>
    <n v="11"/>
    <s v="800006"/>
    <s v=""/>
    <s v="داراییهای جاری"/>
    <s v="1"/>
    <x v="5"/>
    <x v="5"/>
    <s v="موجودی کالا"/>
    <s v="15921"/>
    <s v="انبار روباز اسکلت فلزی"/>
    <s v="800006"/>
    <s v=""/>
    <s v=""/>
    <s v=""/>
  </r>
  <r>
    <n v="178903"/>
    <n v="1328"/>
    <x v="104"/>
    <s v="1401/08/03"/>
    <s v="مهندسی پایاصنعت تیران-بابت خرید PLATFORMطی فاکتور INV #177-Adish-typeB"/>
    <n v="3286293"/>
    <n v="0"/>
    <n v="3286293"/>
    <n v="49"/>
    <n v="11"/>
    <s v="800006"/>
    <s v=""/>
    <s v="داراییهای جاری"/>
    <s v="1"/>
    <x v="5"/>
    <x v="5"/>
    <s v="موجودی کالا"/>
    <s v="15921"/>
    <s v="انبار روباز اسکلت فلزی"/>
    <s v="800006"/>
    <s v=""/>
    <s v=""/>
    <s v=""/>
  </r>
  <r>
    <n v="178904"/>
    <n v="1328"/>
    <x v="104"/>
    <s v="1401/08/03"/>
    <s v="مهندسی پایاصنعت تیران-بابت خرید PLATFORMطی فاکتور INV #177-Adish-typeB"/>
    <n v="3286293"/>
    <n v="0"/>
    <n v="3286293"/>
    <n v="49"/>
    <n v="11"/>
    <s v="800006"/>
    <s v=""/>
    <s v="داراییهای جاری"/>
    <s v="1"/>
    <x v="5"/>
    <x v="5"/>
    <s v="موجودی کالا"/>
    <s v="15921"/>
    <s v="انبار روباز اسکلت فلزی"/>
    <s v="800006"/>
    <s v=""/>
    <s v=""/>
    <s v=""/>
  </r>
  <r>
    <n v="178905"/>
    <n v="1328"/>
    <x v="104"/>
    <s v="1401/08/03"/>
    <s v="مهندسی پایاصنعت تیران-بابت خرید PLATFORMطی فاکتور INV #177-Adish-typeB"/>
    <n v="3286293"/>
    <n v="0"/>
    <n v="3286293"/>
    <n v="49"/>
    <n v="11"/>
    <s v="800006"/>
    <s v=""/>
    <s v="داراییهای جاری"/>
    <s v="1"/>
    <x v="5"/>
    <x v="5"/>
    <s v="موجودی کالا"/>
    <s v="15921"/>
    <s v="انبار روباز اسکلت فلزی"/>
    <s v="800006"/>
    <s v=""/>
    <s v=""/>
    <s v=""/>
  </r>
  <r>
    <n v="178906"/>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907"/>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908"/>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909"/>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910"/>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911"/>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912"/>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13"/>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14"/>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15"/>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16"/>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17"/>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18"/>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19"/>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20"/>
    <n v="1328"/>
    <x v="104"/>
    <s v="1401/08/03"/>
    <s v="مهندسی پایاصنعت تیران-بابت خرید ANGLE VBطی فاکتور INV #177-Adish-typeB"/>
    <n v="3286293"/>
    <n v="0"/>
    <n v="3286293"/>
    <n v="49"/>
    <n v="11"/>
    <s v="800006"/>
    <s v=""/>
    <s v="داراییهای جاری"/>
    <s v="1"/>
    <x v="5"/>
    <x v="5"/>
    <s v="موجودی کالا"/>
    <s v="15921"/>
    <s v="انبار روباز اسکلت فلزی"/>
    <s v="800006"/>
    <s v=""/>
    <s v=""/>
    <s v=""/>
  </r>
  <r>
    <n v="178921"/>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22"/>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23"/>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24"/>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25"/>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26"/>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27"/>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28"/>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29"/>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30"/>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31"/>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32"/>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33"/>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34"/>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8935"/>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8936"/>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8937"/>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8938"/>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8939"/>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940"/>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941"/>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942"/>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8943"/>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44"/>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45"/>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46"/>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47"/>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48"/>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49"/>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50"/>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51"/>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52"/>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53"/>
    <n v="1328"/>
    <x v="104"/>
    <s v="1401/08/03"/>
    <s v="مهندسی پایاصنعت تیران-بابت خرید COLUMNطی فاکتور INV #177-Adish-typeB"/>
    <n v="3286293"/>
    <n v="0"/>
    <n v="3286293"/>
    <n v="49"/>
    <n v="11"/>
    <s v="800006"/>
    <s v=""/>
    <s v="داراییهای جاری"/>
    <s v="1"/>
    <x v="5"/>
    <x v="5"/>
    <s v="موجودی کالا"/>
    <s v="15921"/>
    <s v="انبار روباز اسکلت فلزی"/>
    <s v="800006"/>
    <s v=""/>
    <s v=""/>
    <s v=""/>
  </r>
  <r>
    <n v="178954"/>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55"/>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956"/>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57"/>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58"/>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59"/>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60"/>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61"/>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62"/>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63"/>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64"/>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65"/>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66"/>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67"/>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8968"/>
    <n v="1328"/>
    <x v="104"/>
    <s v="1401/08/03"/>
    <s v="مهندسی پایاصنعت تیران-بابت خرید HANDRAILطی فاکتور INV #177-Adish-typeB"/>
    <n v="3286293"/>
    <n v="0"/>
    <n v="3286293"/>
    <n v="49"/>
    <n v="11"/>
    <s v="800006"/>
    <s v=""/>
    <s v="داراییهای جاری"/>
    <s v="1"/>
    <x v="5"/>
    <x v="5"/>
    <s v="موجودی کالا"/>
    <s v="15921"/>
    <s v="انبار روباز اسکلت فلزی"/>
    <s v="800006"/>
    <s v=""/>
    <s v=""/>
    <s v=""/>
  </r>
  <r>
    <n v="179631"/>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79632"/>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633"/>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634"/>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635"/>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636"/>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637"/>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638"/>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639"/>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640"/>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641"/>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642"/>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643"/>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644"/>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45"/>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46"/>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47"/>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48"/>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49"/>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50"/>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51"/>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52"/>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53"/>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54"/>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55"/>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56"/>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57"/>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58"/>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59"/>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60"/>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61"/>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62"/>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63"/>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664"/>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665"/>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666"/>
    <n v="1330"/>
    <x v="105"/>
    <s v="1401/08/03"/>
    <s v="مهندسی پایاصنعت تیران-بابت خرید HORIZONTAL BRACINGطی فاکتور INV #187-Adish-typeA"/>
    <n v="5374804"/>
    <n v="0"/>
    <n v="5374804"/>
    <n v="49"/>
    <n v="11"/>
    <s v="800006"/>
    <s v=""/>
    <s v="داراییهای جاری"/>
    <s v="1"/>
    <x v="5"/>
    <x v="5"/>
    <s v="موجودی کالا"/>
    <s v="15921"/>
    <s v="انبار روباز اسکلت فلزی"/>
    <s v="800006"/>
    <s v=""/>
    <s v=""/>
    <s v=""/>
  </r>
  <r>
    <n v="179667"/>
    <n v="1330"/>
    <x v="105"/>
    <s v="1401/08/03"/>
    <s v="مهندسی پایاصنعت تیران-بابت خرید HORIZONTAL BRACINGطی فاکتور INV #187-Adish-typeA"/>
    <n v="5374804"/>
    <n v="0"/>
    <n v="5374804"/>
    <n v="49"/>
    <n v="11"/>
    <s v="800006"/>
    <s v=""/>
    <s v="داراییهای جاری"/>
    <s v="1"/>
    <x v="5"/>
    <x v="5"/>
    <s v="موجودی کالا"/>
    <s v="15921"/>
    <s v="انبار روباز اسکلت فلزی"/>
    <s v="800006"/>
    <s v=""/>
    <s v=""/>
    <s v=""/>
  </r>
  <r>
    <n v="179668"/>
    <n v="1330"/>
    <x v="105"/>
    <s v="1401/08/03"/>
    <s v="مهندسی پایاصنعت تیران-بابت خرید HORIZONTAL BRACINGطی فاکتور INV #187-Adish-typeA"/>
    <n v="5374804"/>
    <n v="0"/>
    <n v="5374804"/>
    <n v="49"/>
    <n v="11"/>
    <s v="800006"/>
    <s v=""/>
    <s v="داراییهای جاری"/>
    <s v="1"/>
    <x v="5"/>
    <x v="5"/>
    <s v="موجودی کالا"/>
    <s v="15921"/>
    <s v="انبار روباز اسکلت فلزی"/>
    <s v="800006"/>
    <s v=""/>
    <s v=""/>
    <s v=""/>
  </r>
  <r>
    <n v="179669"/>
    <n v="1330"/>
    <x v="105"/>
    <s v="1401/08/03"/>
    <s v="مهندسی پایاصنعت تیران-بابت خرید VERTIطی فاکتور INV #187-Adish-typeA"/>
    <n v="5374804"/>
    <n v="0"/>
    <n v="5374804"/>
    <n v="49"/>
    <n v="11"/>
    <s v="800006"/>
    <s v=""/>
    <s v="داراییهای جاری"/>
    <s v="1"/>
    <x v="5"/>
    <x v="5"/>
    <s v="موجودی کالا"/>
    <s v="15921"/>
    <s v="انبار روباز اسکلت فلزی"/>
    <s v="800006"/>
    <s v=""/>
    <s v=""/>
    <s v=""/>
  </r>
  <r>
    <n v="179670"/>
    <n v="1330"/>
    <x v="105"/>
    <s v="1401/08/03"/>
    <s v="مهندسی پایاصنعت تیران-بابت خرید VERTIطی فاکتور INV #187-Adish-typeA"/>
    <n v="5374804"/>
    <n v="0"/>
    <n v="5374804"/>
    <n v="49"/>
    <n v="11"/>
    <s v="800006"/>
    <s v=""/>
    <s v="داراییهای جاری"/>
    <s v="1"/>
    <x v="5"/>
    <x v="5"/>
    <s v="موجودی کالا"/>
    <s v="15921"/>
    <s v="انبار روباز اسکلت فلزی"/>
    <s v="800006"/>
    <s v=""/>
    <s v=""/>
    <s v=""/>
  </r>
  <r>
    <n v="179671"/>
    <n v="1330"/>
    <x v="105"/>
    <s v="1401/08/03"/>
    <s v="مهندسی پایاصنعت تیران-بابت خرید BEAMطی فاکتور INV #187-Adish-typeA"/>
    <n v="5374804"/>
    <n v="0"/>
    <n v="5374804"/>
    <n v="49"/>
    <n v="11"/>
    <s v="800006"/>
    <s v=""/>
    <s v="داراییهای جاری"/>
    <s v="1"/>
    <x v="5"/>
    <x v="5"/>
    <s v="موجودی کالا"/>
    <s v="15921"/>
    <s v="انبار روباز اسکلت فلزی"/>
    <s v="800006"/>
    <s v=""/>
    <s v=""/>
    <s v=""/>
  </r>
  <r>
    <n v="179672"/>
    <n v="1330"/>
    <x v="105"/>
    <s v="1401/08/03"/>
    <s v="مهندسی پایاصنعت تیران-بابت خرید BEAMطی فاکتور INV #187-Adish-typeA"/>
    <n v="5374804"/>
    <n v="0"/>
    <n v="5374804"/>
    <n v="49"/>
    <n v="11"/>
    <s v="800006"/>
    <s v=""/>
    <s v="داراییهای جاری"/>
    <s v="1"/>
    <x v="5"/>
    <x v="5"/>
    <s v="موجودی کالا"/>
    <s v="15921"/>
    <s v="انبار روباز اسکلت فلزی"/>
    <s v="800006"/>
    <s v=""/>
    <s v=""/>
    <s v=""/>
  </r>
  <r>
    <n v="179673"/>
    <n v="1330"/>
    <x v="105"/>
    <s v="1401/08/03"/>
    <s v="مهندسی پایاصنعت تیران-بابت خرید BEAMطی فاکتور INV #187-Adish-typeA"/>
    <n v="5374804"/>
    <n v="0"/>
    <n v="5374804"/>
    <n v="49"/>
    <n v="11"/>
    <s v="800006"/>
    <s v=""/>
    <s v="داراییهای جاری"/>
    <s v="1"/>
    <x v="5"/>
    <x v="5"/>
    <s v="موجودی کالا"/>
    <s v="15921"/>
    <s v="انبار روباز اسکلت فلزی"/>
    <s v="800006"/>
    <s v=""/>
    <s v=""/>
    <s v=""/>
  </r>
  <r>
    <n v="179674"/>
    <n v="1330"/>
    <x v="105"/>
    <s v="1401/08/03"/>
    <s v="مهندسی پایاصنعت تیران-بابت خرید STRINGER UNP200طی فاکتور INV #187-Adish-typeA"/>
    <n v="5374804"/>
    <n v="0"/>
    <n v="5374804"/>
    <n v="49"/>
    <n v="11"/>
    <s v="800006"/>
    <s v=""/>
    <s v="داراییهای جاری"/>
    <s v="1"/>
    <x v="5"/>
    <x v="5"/>
    <s v="موجودی کالا"/>
    <s v="15921"/>
    <s v="انبار روباز اسکلت فلزی"/>
    <s v="800006"/>
    <s v=""/>
    <s v=""/>
    <s v=""/>
  </r>
  <r>
    <n v="179675"/>
    <n v="1330"/>
    <x v="105"/>
    <s v="1401/08/03"/>
    <s v="مهندسی پایاصنعت تیران-بابت خرید BRACKETطی فاکتور INV #187-Adish-typeA"/>
    <n v="5374804"/>
    <n v="0"/>
    <n v="5374804"/>
    <n v="49"/>
    <n v="11"/>
    <s v="800006"/>
    <s v=""/>
    <s v="داراییهای جاری"/>
    <s v="1"/>
    <x v="5"/>
    <x v="5"/>
    <s v="موجودی کالا"/>
    <s v="15921"/>
    <s v="انبار روباز اسکلت فلزی"/>
    <s v="800006"/>
    <s v=""/>
    <s v=""/>
    <s v=""/>
  </r>
  <r>
    <n v="179676"/>
    <n v="1330"/>
    <x v="105"/>
    <s v="1401/08/03"/>
    <s v="مهندسی پایاصنعت تیران-بابت خرید BRACKETطی فاکتور INV #187-Adish-typeA"/>
    <n v="5374804"/>
    <n v="0"/>
    <n v="5374804"/>
    <n v="49"/>
    <n v="11"/>
    <s v="800006"/>
    <s v=""/>
    <s v="داراییهای جاری"/>
    <s v="1"/>
    <x v="5"/>
    <x v="5"/>
    <s v="موجودی کالا"/>
    <s v="15921"/>
    <s v="انبار روباز اسکلت فلزی"/>
    <s v="800006"/>
    <s v=""/>
    <s v=""/>
    <s v=""/>
  </r>
  <r>
    <n v="179677"/>
    <n v="1330"/>
    <x v="105"/>
    <s v="1401/08/03"/>
    <s v="مهندسی پایاصنعت تیران-بابت خرید BRACKETطی فاکتور INV #187-Adish-typeA"/>
    <n v="5374804"/>
    <n v="0"/>
    <n v="5374804"/>
    <n v="49"/>
    <n v="11"/>
    <s v="800006"/>
    <s v=""/>
    <s v="داراییهای جاری"/>
    <s v="1"/>
    <x v="5"/>
    <x v="5"/>
    <s v="موجودی کالا"/>
    <s v="15921"/>
    <s v="انبار روباز اسکلت فلزی"/>
    <s v="800006"/>
    <s v=""/>
    <s v=""/>
    <s v=""/>
  </r>
  <r>
    <n v="179678"/>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79"/>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80"/>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81"/>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82"/>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83"/>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84"/>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85"/>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86"/>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87"/>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88"/>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89"/>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90"/>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91"/>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92"/>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693"/>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694"/>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695"/>
    <n v="1330"/>
    <x v="105"/>
    <s v="1401/08/03"/>
    <s v="مهندسی پایاصنعت تیران-بابت خرید LADDERطی فاکتور INV #187-Adish-typeA"/>
    <n v="5374804"/>
    <n v="0"/>
    <n v="5374804"/>
    <n v="49"/>
    <n v="11"/>
    <s v="800006"/>
    <s v=""/>
    <s v="داراییهای جاری"/>
    <s v="1"/>
    <x v="5"/>
    <x v="5"/>
    <s v="موجودی کالا"/>
    <s v="15921"/>
    <s v="انبار روباز اسکلت فلزی"/>
    <s v="800006"/>
    <s v=""/>
    <s v=""/>
    <s v=""/>
  </r>
  <r>
    <n v="179696"/>
    <n v="1330"/>
    <x v="105"/>
    <s v="1401/08/03"/>
    <s v="مهندسی پایاصنعت تیران-بابت خرید LADDERطی فاکتور INV #187-Adish-typeA"/>
    <n v="5374804"/>
    <n v="0"/>
    <n v="5374804"/>
    <n v="49"/>
    <n v="11"/>
    <s v="800006"/>
    <s v=""/>
    <s v="داراییهای جاری"/>
    <s v="1"/>
    <x v="5"/>
    <x v="5"/>
    <s v="موجودی کالا"/>
    <s v="15921"/>
    <s v="انبار روباز اسکلت فلزی"/>
    <s v="800006"/>
    <s v=""/>
    <s v=""/>
    <s v=""/>
  </r>
  <r>
    <n v="179697"/>
    <n v="1330"/>
    <x v="105"/>
    <s v="1401/08/03"/>
    <s v="مهندسی پایاصنعت تیران-بابت خرید LADDERطی فاکتور INV #187-Adish-typeA"/>
    <n v="5374804"/>
    <n v="0"/>
    <n v="5374804"/>
    <n v="49"/>
    <n v="11"/>
    <s v="800006"/>
    <s v=""/>
    <s v="داراییهای جاری"/>
    <s v="1"/>
    <x v="5"/>
    <x v="5"/>
    <s v="موجودی کالا"/>
    <s v="15921"/>
    <s v="انبار روباز اسکلت فلزی"/>
    <s v="800006"/>
    <s v=""/>
    <s v=""/>
    <s v=""/>
  </r>
  <r>
    <n v="179698"/>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699"/>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700"/>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701"/>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702"/>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703"/>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704"/>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705"/>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706"/>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07"/>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08"/>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09"/>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10"/>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11"/>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12"/>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13"/>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14"/>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15"/>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16"/>
    <n v="1330"/>
    <x v="105"/>
    <s v="1401/08/03"/>
    <s v="مهندسی پایاصنعت تیران-بابت خرید BEAMطی فاکتور INV #187-Adish-typeA"/>
    <n v="5374804"/>
    <n v="0"/>
    <n v="5374804"/>
    <n v="49"/>
    <n v="11"/>
    <s v="800006"/>
    <s v=""/>
    <s v="داراییهای جاری"/>
    <s v="1"/>
    <x v="5"/>
    <x v="5"/>
    <s v="موجودی کالا"/>
    <s v="15921"/>
    <s v="انبار روباز اسکلت فلزی"/>
    <s v="800006"/>
    <s v=""/>
    <s v=""/>
    <s v=""/>
  </r>
  <r>
    <n v="179717"/>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18"/>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19"/>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20"/>
    <n v="1330"/>
    <x v="105"/>
    <s v="1401/08/03"/>
    <s v="مهندسی پایاصنعت تیران-بابت خرید HANDRAطی فاکتور INV #187-Adish-typeA"/>
    <n v="5374804"/>
    <n v="0"/>
    <n v="5374804"/>
    <n v="49"/>
    <n v="11"/>
    <s v="800006"/>
    <s v=""/>
    <s v="داراییهای جاری"/>
    <s v="1"/>
    <x v="5"/>
    <x v="5"/>
    <s v="موجودی کالا"/>
    <s v="15921"/>
    <s v="انبار روباز اسکلت فلزی"/>
    <s v="800006"/>
    <s v=""/>
    <s v=""/>
    <s v=""/>
  </r>
  <r>
    <n v="179721"/>
    <n v="1330"/>
    <x v="105"/>
    <s v="1401/08/03"/>
    <s v="مهندسی پایاصنعت تیران-بابت خرید HANDRAطی فاکتور INV #187-Adish-typeA"/>
    <n v="5374804"/>
    <n v="0"/>
    <n v="5374804"/>
    <n v="49"/>
    <n v="11"/>
    <s v="800006"/>
    <s v=""/>
    <s v="داراییهای جاری"/>
    <s v="1"/>
    <x v="5"/>
    <x v="5"/>
    <s v="موجودی کالا"/>
    <s v="15921"/>
    <s v="انبار روباز اسکلت فلزی"/>
    <s v="800006"/>
    <s v=""/>
    <s v=""/>
    <s v=""/>
  </r>
  <r>
    <n v="179722"/>
    <n v="1330"/>
    <x v="105"/>
    <s v="1401/08/03"/>
    <s v="مهندسی پایاصنعت تیران-بابت خرید HANDRAطی فاکتور INV #187-Adish-typeA"/>
    <n v="5374804"/>
    <n v="0"/>
    <n v="5374804"/>
    <n v="49"/>
    <n v="11"/>
    <s v="800006"/>
    <s v=""/>
    <s v="داراییهای جاری"/>
    <s v="1"/>
    <x v="5"/>
    <x v="5"/>
    <s v="موجودی کالا"/>
    <s v="15921"/>
    <s v="انبار روباز اسکلت فلزی"/>
    <s v="800006"/>
    <s v=""/>
    <s v=""/>
    <s v=""/>
  </r>
  <r>
    <n v="179723"/>
    <n v="1330"/>
    <x v="105"/>
    <s v="1401/08/03"/>
    <s v="مهندسی پایاصنعت تیران-بابت خرید HANDRAطی فاکتور INV #187-Adish-typeA"/>
    <n v="5374804"/>
    <n v="0"/>
    <n v="5374804"/>
    <n v="49"/>
    <n v="11"/>
    <s v="800006"/>
    <s v=""/>
    <s v="داراییهای جاری"/>
    <s v="1"/>
    <x v="5"/>
    <x v="5"/>
    <s v="موجودی کالا"/>
    <s v="15921"/>
    <s v="انبار روباز اسکلت فلزی"/>
    <s v="800006"/>
    <s v=""/>
    <s v=""/>
    <s v=""/>
  </r>
  <r>
    <n v="179724"/>
    <n v="1330"/>
    <x v="105"/>
    <s v="1401/08/03"/>
    <s v="مهندسی پایاصنعت تیران-بابت خرید HANDRAطی فاکتور INV #187-Adish-typeA"/>
    <n v="5374804"/>
    <n v="0"/>
    <n v="5374804"/>
    <n v="49"/>
    <n v="11"/>
    <s v="800006"/>
    <s v=""/>
    <s v="داراییهای جاری"/>
    <s v="1"/>
    <x v="5"/>
    <x v="5"/>
    <s v="موجودی کالا"/>
    <s v="15921"/>
    <s v="انبار روباز اسکلت فلزی"/>
    <s v="800006"/>
    <s v=""/>
    <s v=""/>
    <s v=""/>
  </r>
  <r>
    <n v="179725"/>
    <n v="1330"/>
    <x v="105"/>
    <s v="1401/08/03"/>
    <s v="مهندسی پایاصنعت تیران-بابت خرید HANDRAطی فاکتور INV #187-Adish-typeA"/>
    <n v="5374804"/>
    <n v="0"/>
    <n v="5374804"/>
    <n v="49"/>
    <n v="11"/>
    <s v="800006"/>
    <s v=""/>
    <s v="داراییهای جاری"/>
    <s v="1"/>
    <x v="5"/>
    <x v="5"/>
    <s v="موجودی کالا"/>
    <s v="15921"/>
    <s v="انبار روباز اسکلت فلزی"/>
    <s v="800006"/>
    <s v=""/>
    <s v=""/>
    <s v=""/>
  </r>
  <r>
    <n v="179726"/>
    <n v="1330"/>
    <x v="105"/>
    <s v="1401/08/03"/>
    <s v="مهندسی پایاصنعت تیران-بابت خرید HANDRAطی فاکتور INV #187-Adish-typeA"/>
    <n v="5374804"/>
    <n v="0"/>
    <n v="5374804"/>
    <n v="49"/>
    <n v="11"/>
    <s v="800006"/>
    <s v=""/>
    <s v="داراییهای جاری"/>
    <s v="1"/>
    <x v="5"/>
    <x v="5"/>
    <s v="موجودی کالا"/>
    <s v="15921"/>
    <s v="انبار روباز اسکلت فلزی"/>
    <s v="800006"/>
    <s v=""/>
    <s v=""/>
    <s v=""/>
  </r>
  <r>
    <n v="179727"/>
    <n v="1330"/>
    <x v="105"/>
    <s v="1401/08/03"/>
    <s v="مهندسی پایاصنعت تیران-بابت خرید HANDRAطی فاکتور INV #187-Adish-typeA"/>
    <n v="5374804"/>
    <n v="0"/>
    <n v="5374804"/>
    <n v="49"/>
    <n v="11"/>
    <s v="800006"/>
    <s v=""/>
    <s v="داراییهای جاری"/>
    <s v="1"/>
    <x v="5"/>
    <x v="5"/>
    <s v="موجودی کالا"/>
    <s v="15921"/>
    <s v="انبار روباز اسکلت فلزی"/>
    <s v="800006"/>
    <s v=""/>
    <s v=""/>
    <s v=""/>
  </r>
  <r>
    <n v="179728"/>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729"/>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730"/>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731"/>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732"/>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733"/>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734"/>
    <n v="1330"/>
    <x v="105"/>
    <s v="1401/08/03"/>
    <s v="مهندسی پایاصنعت تیران-بابت خرید STANCHIOطی فاکتور INV #187-Adish-typeA"/>
    <n v="5374804"/>
    <n v="0"/>
    <n v="5374804"/>
    <n v="49"/>
    <n v="11"/>
    <s v="800006"/>
    <s v=""/>
    <s v="داراییهای جاری"/>
    <s v="1"/>
    <x v="5"/>
    <x v="5"/>
    <s v="موجودی کالا"/>
    <s v="15921"/>
    <s v="انبار روباز اسکلت فلزی"/>
    <s v="800006"/>
    <s v=""/>
    <s v=""/>
    <s v=""/>
  </r>
  <r>
    <n v="179735"/>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736"/>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737"/>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738"/>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739"/>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740"/>
    <n v="1330"/>
    <x v="105"/>
    <s v="1401/08/03"/>
    <s v="مهندسی پایاصنعت تیران-بابت خرید BEAMطی فاکتور INV #187-Adish-typeA"/>
    <n v="5374804"/>
    <n v="0"/>
    <n v="5374804"/>
    <n v="49"/>
    <n v="11"/>
    <s v="800006"/>
    <s v=""/>
    <s v="داراییهای جاری"/>
    <s v="1"/>
    <x v="5"/>
    <x v="5"/>
    <s v="موجودی کالا"/>
    <s v="15921"/>
    <s v="انبار روباز اسکلت فلزی"/>
    <s v="800006"/>
    <s v=""/>
    <s v=""/>
    <s v=""/>
  </r>
  <r>
    <n v="179741"/>
    <n v="1330"/>
    <x v="105"/>
    <s v="1401/08/03"/>
    <s v="مهندسی پایاصنعت تیران-بابت خرید BEAMطی فاکتور INV #187-Adish-typeA"/>
    <n v="5374804"/>
    <n v="0"/>
    <n v="5374804"/>
    <n v="49"/>
    <n v="11"/>
    <s v="800006"/>
    <s v=""/>
    <s v="داراییهای جاری"/>
    <s v="1"/>
    <x v="5"/>
    <x v="5"/>
    <s v="موجودی کالا"/>
    <s v="15921"/>
    <s v="انبار روباز اسکلت فلزی"/>
    <s v="800006"/>
    <s v=""/>
    <s v=""/>
    <s v=""/>
  </r>
  <r>
    <n v="179742"/>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743"/>
    <n v="1330"/>
    <x v="105"/>
    <s v="1401/08/03"/>
    <s v="مهندسی پایاصنعت تیران-بابت خرید BEAMطی فاکتور INV #187-Adish-typeA"/>
    <n v="5374804"/>
    <n v="0"/>
    <n v="5374804"/>
    <n v="49"/>
    <n v="11"/>
    <s v="800006"/>
    <s v=""/>
    <s v="داراییهای جاری"/>
    <s v="1"/>
    <x v="5"/>
    <x v="5"/>
    <s v="موجودی کالا"/>
    <s v="15921"/>
    <s v="انبار روباز اسکلت فلزی"/>
    <s v="800006"/>
    <s v=""/>
    <s v=""/>
    <s v=""/>
  </r>
  <r>
    <n v="179744"/>
    <n v="1330"/>
    <x v="105"/>
    <s v="1401/08/03"/>
    <s v="مهندسی پایاصنعت تیران-بابت خرید RAFTطی فاکتور INV #187-Adish-typeA"/>
    <n v="5374804"/>
    <n v="0"/>
    <n v="5374804"/>
    <n v="49"/>
    <n v="11"/>
    <s v="800006"/>
    <s v=""/>
    <s v="داراییهای جاری"/>
    <s v="1"/>
    <x v="5"/>
    <x v="5"/>
    <s v="موجودی کالا"/>
    <s v="15921"/>
    <s v="انبار روباز اسکلت فلزی"/>
    <s v="800006"/>
    <s v=""/>
    <s v=""/>
    <s v=""/>
  </r>
  <r>
    <n v="179745"/>
    <n v="1330"/>
    <x v="105"/>
    <s v="1401/08/03"/>
    <s v="مهندسی پایاصنعت تیران-بابت خرید RAFTطی فاکتور INV #187-Adish-typeA"/>
    <n v="5374804"/>
    <n v="0"/>
    <n v="5374804"/>
    <n v="49"/>
    <n v="11"/>
    <s v="800006"/>
    <s v=""/>
    <s v="داراییهای جاری"/>
    <s v="1"/>
    <x v="5"/>
    <x v="5"/>
    <s v="موجودی کالا"/>
    <s v="15921"/>
    <s v="انبار روباز اسکلت فلزی"/>
    <s v="800006"/>
    <s v=""/>
    <s v=""/>
    <s v=""/>
  </r>
  <r>
    <n v="179746"/>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747"/>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748"/>
    <n v="1330"/>
    <x v="105"/>
    <s v="1401/08/03"/>
    <s v="مهندسی پایاصنعت تیران-بابت خرید BEAMطی فاکتور INV #187-Adish-typeA"/>
    <n v="5374804"/>
    <n v="0"/>
    <n v="5374804"/>
    <n v="49"/>
    <n v="11"/>
    <s v="800006"/>
    <s v=""/>
    <s v="داراییهای جاری"/>
    <s v="1"/>
    <x v="5"/>
    <x v="5"/>
    <s v="موجودی کالا"/>
    <s v="15921"/>
    <s v="انبار روباز اسکلت فلزی"/>
    <s v="800006"/>
    <s v=""/>
    <s v=""/>
    <s v=""/>
  </r>
  <r>
    <n v="179749"/>
    <n v="1330"/>
    <x v="105"/>
    <s v="1401/08/03"/>
    <s v="مهندسی پایاصنعت تیران-بابت خرید BEAMطی فاکتور INV #187-Adish-typeA"/>
    <n v="5374804"/>
    <n v="0"/>
    <n v="5374804"/>
    <n v="49"/>
    <n v="11"/>
    <s v="800006"/>
    <s v=""/>
    <s v="داراییهای جاری"/>
    <s v="1"/>
    <x v="5"/>
    <x v="5"/>
    <s v="موجودی کالا"/>
    <s v="15921"/>
    <s v="انبار روباز اسکلت فلزی"/>
    <s v="800006"/>
    <s v=""/>
    <s v=""/>
    <s v=""/>
  </r>
  <r>
    <n v="179750"/>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751"/>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752"/>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753"/>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754"/>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755"/>
    <n v="1330"/>
    <x v="105"/>
    <s v="1401/08/03"/>
    <s v="مهندسی پایاصنعت تیران-بابت خرید BEAMطی فاکتور INV #187-Adish-typeA"/>
    <n v="5374804"/>
    <n v="0"/>
    <n v="5374804"/>
    <n v="49"/>
    <n v="11"/>
    <s v="800006"/>
    <s v=""/>
    <s v="داراییهای جاری"/>
    <s v="1"/>
    <x v="5"/>
    <x v="5"/>
    <s v="موجودی کالا"/>
    <s v="15921"/>
    <s v="انبار روباز اسکلت فلزی"/>
    <s v="800006"/>
    <s v=""/>
    <s v=""/>
    <s v=""/>
  </r>
  <r>
    <n v="179756"/>
    <n v="1330"/>
    <x v="105"/>
    <s v="1401/08/03"/>
    <s v="مهندسی پایاصنعت تیران-بابت خرید LADDERطی فاکتور INV #187-Adish-typeA"/>
    <n v="5374804"/>
    <n v="0"/>
    <n v="5374804"/>
    <n v="49"/>
    <n v="11"/>
    <s v="800006"/>
    <s v=""/>
    <s v="داراییهای جاری"/>
    <s v="1"/>
    <x v="5"/>
    <x v="5"/>
    <s v="موجودی کالا"/>
    <s v="15921"/>
    <s v="انبار روباز اسکلت فلزی"/>
    <s v="800006"/>
    <s v=""/>
    <s v=""/>
    <s v=""/>
  </r>
  <r>
    <n v="179757"/>
    <n v="1330"/>
    <x v="105"/>
    <s v="1401/08/03"/>
    <s v="مهندسی پایاصنعت تیران-بابت خرید LADDERطی فاکتور INV #187-Adish-typeA"/>
    <n v="5374804"/>
    <n v="0"/>
    <n v="5374804"/>
    <n v="49"/>
    <n v="11"/>
    <s v="800006"/>
    <s v=""/>
    <s v="داراییهای جاری"/>
    <s v="1"/>
    <x v="5"/>
    <x v="5"/>
    <s v="موجودی کالا"/>
    <s v="15921"/>
    <s v="انبار روباز اسکلت فلزی"/>
    <s v="800006"/>
    <s v=""/>
    <s v=""/>
    <s v=""/>
  </r>
  <r>
    <n v="179758"/>
    <n v="1330"/>
    <x v="105"/>
    <s v="1401/08/03"/>
    <s v="مهندسی پایاصنعت تیران-بابت خرید RAFTطی فاکتور INV #187-Adish-typeA"/>
    <n v="5374804"/>
    <n v="0"/>
    <n v="5374804"/>
    <n v="49"/>
    <n v="11"/>
    <s v="800006"/>
    <s v=""/>
    <s v="داراییهای جاری"/>
    <s v="1"/>
    <x v="5"/>
    <x v="5"/>
    <s v="موجودی کالا"/>
    <s v="15921"/>
    <s v="انبار روباز اسکلت فلزی"/>
    <s v="800006"/>
    <s v=""/>
    <s v=""/>
    <s v=""/>
  </r>
  <r>
    <n v="179759"/>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760"/>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761"/>
    <n v="1330"/>
    <x v="105"/>
    <s v="1401/08/03"/>
    <s v="مهندسی پایاصنعت تیران-بابت خرید BEAM IPE120طی فاکتور INV #187-Adish-typeA"/>
    <n v="5374804"/>
    <n v="0"/>
    <n v="5374804"/>
    <n v="49"/>
    <n v="11"/>
    <s v="800006"/>
    <s v=""/>
    <s v="داراییهای جاری"/>
    <s v="1"/>
    <x v="5"/>
    <x v="5"/>
    <s v="موجودی کالا"/>
    <s v="15921"/>
    <s v="انبار روباز اسکلت فلزی"/>
    <s v="800006"/>
    <s v=""/>
    <s v=""/>
    <s v=""/>
  </r>
  <r>
    <n v="179762"/>
    <n v="1330"/>
    <x v="105"/>
    <s v="1401/08/03"/>
    <s v="مهندسی پایاصنعت تیران-بابت خرید BEAM IPE120طی فاکتور INV #187-Adish-typeA"/>
    <n v="5374804"/>
    <n v="0"/>
    <n v="5374804"/>
    <n v="49"/>
    <n v="11"/>
    <s v="800006"/>
    <s v=""/>
    <s v="داراییهای جاری"/>
    <s v="1"/>
    <x v="5"/>
    <x v="5"/>
    <s v="موجودی کالا"/>
    <s v="15921"/>
    <s v="انبار روباز اسکلت فلزی"/>
    <s v="800006"/>
    <s v=""/>
    <s v=""/>
    <s v=""/>
  </r>
  <r>
    <n v="179763"/>
    <n v="1330"/>
    <x v="105"/>
    <s v="1401/08/03"/>
    <s v="مهندسی پایاصنعت تیران-بابت خرید BEAM IPE120طی فاکتور INV #187-Adish-typeA"/>
    <n v="5374804"/>
    <n v="0"/>
    <n v="5374804"/>
    <n v="49"/>
    <n v="11"/>
    <s v="800006"/>
    <s v=""/>
    <s v="داراییهای جاری"/>
    <s v="1"/>
    <x v="5"/>
    <x v="5"/>
    <s v="موجودی کالا"/>
    <s v="15921"/>
    <s v="انبار روباز اسکلت فلزی"/>
    <s v="800006"/>
    <s v=""/>
    <s v=""/>
    <s v=""/>
  </r>
  <r>
    <n v="179764"/>
    <n v="1330"/>
    <x v="105"/>
    <s v="1401/08/03"/>
    <s v="مهندسی پایاصنعت تیران-بابت خرید BEAM IPE120طی فاکتور INV #187-Adish-typeA"/>
    <n v="5374804"/>
    <n v="0"/>
    <n v="5374804"/>
    <n v="49"/>
    <n v="11"/>
    <s v="800006"/>
    <s v=""/>
    <s v="داراییهای جاری"/>
    <s v="1"/>
    <x v="5"/>
    <x v="5"/>
    <s v="موجودی کالا"/>
    <s v="15921"/>
    <s v="انبار روباز اسکلت فلزی"/>
    <s v="800006"/>
    <s v=""/>
    <s v=""/>
    <s v=""/>
  </r>
  <r>
    <n v="179765"/>
    <n v="1330"/>
    <x v="105"/>
    <s v="1401/08/03"/>
    <s v="مهندسی پایاصنعت تیران-بابت خرید BEAM IPE120طی فاکتور INV #187-Adish-typeA"/>
    <n v="5374804"/>
    <n v="0"/>
    <n v="5374804"/>
    <n v="49"/>
    <n v="11"/>
    <s v="800006"/>
    <s v=""/>
    <s v="داراییهای جاری"/>
    <s v="1"/>
    <x v="5"/>
    <x v="5"/>
    <s v="موجودی کالا"/>
    <s v="15921"/>
    <s v="انبار روباز اسکلت فلزی"/>
    <s v="800006"/>
    <s v=""/>
    <s v=""/>
    <s v=""/>
  </r>
  <r>
    <n v="179766"/>
    <n v="1330"/>
    <x v="105"/>
    <s v="1401/08/03"/>
    <s v="مهندسی پایاصنعت تیران-بابت خرید BEAM IPE120طی فاکتور INV #187-Adish-typeA"/>
    <n v="5374804"/>
    <n v="0"/>
    <n v="5374804"/>
    <n v="49"/>
    <n v="11"/>
    <s v="800006"/>
    <s v=""/>
    <s v="داراییهای جاری"/>
    <s v="1"/>
    <x v="5"/>
    <x v="5"/>
    <s v="موجودی کالا"/>
    <s v="15921"/>
    <s v="انبار روباز اسکلت فلزی"/>
    <s v="800006"/>
    <s v=""/>
    <s v=""/>
    <s v=""/>
  </r>
  <r>
    <n v="179767"/>
    <n v="1330"/>
    <x v="105"/>
    <s v="1401/08/03"/>
    <s v="مهندسی پایاصنعت تیران-بابت خرید BEAM IPE120طی فاکتور INV #187-Adish-typeA"/>
    <n v="5374804"/>
    <n v="0"/>
    <n v="5374804"/>
    <n v="49"/>
    <n v="11"/>
    <s v="800006"/>
    <s v=""/>
    <s v="داراییهای جاری"/>
    <s v="1"/>
    <x v="5"/>
    <x v="5"/>
    <s v="موجودی کالا"/>
    <s v="15921"/>
    <s v="انبار روباز اسکلت فلزی"/>
    <s v="800006"/>
    <s v=""/>
    <s v=""/>
    <s v=""/>
  </r>
  <r>
    <n v="179768"/>
    <n v="1330"/>
    <x v="105"/>
    <s v="1401/08/03"/>
    <s v="مهندسی پایاصنعت تیران-بابت خرید BEAM IPE120طی فاکتور INV #187-Adish-typeA"/>
    <n v="5374804"/>
    <n v="0"/>
    <n v="5374804"/>
    <n v="49"/>
    <n v="11"/>
    <s v="800006"/>
    <s v=""/>
    <s v="داراییهای جاری"/>
    <s v="1"/>
    <x v="5"/>
    <x v="5"/>
    <s v="موجودی کالا"/>
    <s v="15921"/>
    <s v="انبار روباز اسکلت فلزی"/>
    <s v="800006"/>
    <s v=""/>
    <s v=""/>
    <s v=""/>
  </r>
  <r>
    <n v="179769"/>
    <n v="1330"/>
    <x v="105"/>
    <s v="1401/08/03"/>
    <s v="مهندسی پایاصنعت تیران-بابت خرید BEAM IPE120طی فاکتور INV #187-Adish-typeA"/>
    <n v="5374804"/>
    <n v="0"/>
    <n v="5374804"/>
    <n v="49"/>
    <n v="11"/>
    <s v="800006"/>
    <s v=""/>
    <s v="داراییهای جاری"/>
    <s v="1"/>
    <x v="5"/>
    <x v="5"/>
    <s v="موجودی کالا"/>
    <s v="15921"/>
    <s v="انبار روباز اسکلت فلزی"/>
    <s v="800006"/>
    <s v=""/>
    <s v=""/>
    <s v=""/>
  </r>
  <r>
    <n v="179770"/>
    <n v="1330"/>
    <x v="105"/>
    <s v="1401/08/03"/>
    <s v="مهندسی پایاصنعت تیران-بابت خرید BEAM IPE120طی فاکتور INV #187-Adish-typeA"/>
    <n v="5374804"/>
    <n v="0"/>
    <n v="5374804"/>
    <n v="49"/>
    <n v="11"/>
    <s v="800006"/>
    <s v=""/>
    <s v="داراییهای جاری"/>
    <s v="1"/>
    <x v="5"/>
    <x v="5"/>
    <s v="موجودی کالا"/>
    <s v="15921"/>
    <s v="انبار روباز اسکلت فلزی"/>
    <s v="800006"/>
    <s v=""/>
    <s v=""/>
    <s v=""/>
  </r>
  <r>
    <n v="179771"/>
    <n v="1330"/>
    <x v="105"/>
    <s v="1401/08/03"/>
    <s v="مهندسی پایاصنعت تیران-بابت خرید BEAM IPE120طی فاکتور INV #187-Adish-typeA"/>
    <n v="5374804"/>
    <n v="0"/>
    <n v="5374804"/>
    <n v="49"/>
    <n v="11"/>
    <s v="800006"/>
    <s v=""/>
    <s v="داراییهای جاری"/>
    <s v="1"/>
    <x v="5"/>
    <x v="5"/>
    <s v="موجودی کالا"/>
    <s v="15921"/>
    <s v="انبار روباز اسکلت فلزی"/>
    <s v="800006"/>
    <s v=""/>
    <s v=""/>
    <s v=""/>
  </r>
  <r>
    <n v="179772"/>
    <n v="1330"/>
    <x v="105"/>
    <s v="1401/08/03"/>
    <s v="مهندسی پایاصنعت تیران-بابت خرید BEAM IPE120طی فاکتور INV #187-Adish-typeA"/>
    <n v="5374804"/>
    <n v="0"/>
    <n v="5374804"/>
    <n v="49"/>
    <n v="11"/>
    <s v="800006"/>
    <s v=""/>
    <s v="داراییهای جاری"/>
    <s v="1"/>
    <x v="5"/>
    <x v="5"/>
    <s v="موجودی کالا"/>
    <s v="15921"/>
    <s v="انبار روباز اسکلت فلزی"/>
    <s v="800006"/>
    <s v=""/>
    <s v=""/>
    <s v=""/>
  </r>
  <r>
    <n v="179773"/>
    <n v="1330"/>
    <x v="105"/>
    <s v="1401/08/03"/>
    <s v="مهندسی پایاصنعت تیران-بابت خرید BEAM IPE120طی فاکتور INV #187-Adish-typeA"/>
    <n v="5374804"/>
    <n v="0"/>
    <n v="5374804"/>
    <n v="49"/>
    <n v="11"/>
    <s v="800006"/>
    <s v=""/>
    <s v="داراییهای جاری"/>
    <s v="1"/>
    <x v="5"/>
    <x v="5"/>
    <s v="موجودی کالا"/>
    <s v="15921"/>
    <s v="انبار روباز اسکلت فلزی"/>
    <s v="800006"/>
    <s v=""/>
    <s v=""/>
    <s v=""/>
  </r>
  <r>
    <n v="179774"/>
    <n v="1330"/>
    <x v="105"/>
    <s v="1401/08/03"/>
    <s v="مهندسی پایاصنعت تیران-بابت خرید BEAM IPE120طی فاکتور INV #187-Adish-typeA"/>
    <n v="5374804"/>
    <n v="0"/>
    <n v="5374804"/>
    <n v="49"/>
    <n v="11"/>
    <s v="800006"/>
    <s v=""/>
    <s v="داراییهای جاری"/>
    <s v="1"/>
    <x v="5"/>
    <x v="5"/>
    <s v="موجودی کالا"/>
    <s v="15921"/>
    <s v="انبار روباز اسکلت فلزی"/>
    <s v="800006"/>
    <s v=""/>
    <s v=""/>
    <s v=""/>
  </r>
  <r>
    <n v="179775"/>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776"/>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777"/>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78"/>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79"/>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80"/>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81"/>
    <n v="1330"/>
    <x v="105"/>
    <s v="1401/08/03"/>
    <s v="مهندسی پایاصنعت تیران-بابت خرید VERTIطی فاکتور INV #187-Adish-typeA"/>
    <n v="5374804"/>
    <n v="0"/>
    <n v="5374804"/>
    <n v="49"/>
    <n v="11"/>
    <s v="800006"/>
    <s v=""/>
    <s v="داراییهای جاری"/>
    <s v="1"/>
    <x v="5"/>
    <x v="5"/>
    <s v="موجودی کالا"/>
    <s v="15921"/>
    <s v="انبار روباز اسکلت فلزی"/>
    <s v="800006"/>
    <s v=""/>
    <s v=""/>
    <s v=""/>
  </r>
  <r>
    <n v="179782"/>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83"/>
    <n v="1330"/>
    <x v="105"/>
    <s v="1401/08/03"/>
    <s v="مهندسی پایاصنعت تیران-بابت خرید VERTIطی فاکتور INV #187-Adish-typeA"/>
    <n v="5374804"/>
    <n v="0"/>
    <n v="5374804"/>
    <n v="49"/>
    <n v="11"/>
    <s v="800006"/>
    <s v=""/>
    <s v="داراییهای جاری"/>
    <s v="1"/>
    <x v="5"/>
    <x v="5"/>
    <s v="موجودی کالا"/>
    <s v="15921"/>
    <s v="انبار روباز اسکلت فلزی"/>
    <s v="800006"/>
    <s v=""/>
    <s v=""/>
    <s v=""/>
  </r>
  <r>
    <n v="179784"/>
    <n v="1330"/>
    <x v="105"/>
    <s v="1401/08/03"/>
    <s v="مهندسی پایاصنعت تیران-بابت خرید VERTIطی فاکتور INV #187-Adish-typeA"/>
    <n v="5374804"/>
    <n v="0"/>
    <n v="5374804"/>
    <n v="49"/>
    <n v="11"/>
    <s v="800006"/>
    <s v=""/>
    <s v="داراییهای جاری"/>
    <s v="1"/>
    <x v="5"/>
    <x v="5"/>
    <s v="موجودی کالا"/>
    <s v="15921"/>
    <s v="انبار روباز اسکلت فلزی"/>
    <s v="800006"/>
    <s v=""/>
    <s v=""/>
    <s v=""/>
  </r>
  <r>
    <n v="179785"/>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86"/>
    <n v="1330"/>
    <x v="105"/>
    <s v="1401/08/03"/>
    <s v="مهندسی پایاصنعت تیران-بابت خرید VERTIطی فاکتور INV #187-Adish-typeA"/>
    <n v="5374804"/>
    <n v="0"/>
    <n v="5374804"/>
    <n v="49"/>
    <n v="11"/>
    <s v="800006"/>
    <s v=""/>
    <s v="داراییهای جاری"/>
    <s v="1"/>
    <x v="5"/>
    <x v="5"/>
    <s v="موجودی کالا"/>
    <s v="15921"/>
    <s v="انبار روباز اسکلت فلزی"/>
    <s v="800006"/>
    <s v=""/>
    <s v=""/>
    <s v=""/>
  </r>
  <r>
    <n v="179787"/>
    <n v="1330"/>
    <x v="105"/>
    <s v="1401/08/03"/>
    <s v="مهندسی پایاصنعت تیران-بابت خرید VERTIطی فاکتور INV #187-Adish-typeA"/>
    <n v="5374804"/>
    <n v="0"/>
    <n v="5374804"/>
    <n v="49"/>
    <n v="11"/>
    <s v="800006"/>
    <s v=""/>
    <s v="داراییهای جاری"/>
    <s v="1"/>
    <x v="5"/>
    <x v="5"/>
    <s v="موجودی کالا"/>
    <s v="15921"/>
    <s v="انبار روباز اسکلت فلزی"/>
    <s v="800006"/>
    <s v=""/>
    <s v=""/>
    <s v=""/>
  </r>
  <r>
    <n v="179788"/>
    <n v="1330"/>
    <x v="105"/>
    <s v="1401/08/03"/>
    <s v="مهندسی پایاصنعت تیران-بابت خرید VERTIطی فاکتور INV #187-Adish-typeA"/>
    <n v="5374804"/>
    <n v="0"/>
    <n v="5374804"/>
    <n v="49"/>
    <n v="11"/>
    <s v="800006"/>
    <s v=""/>
    <s v="داراییهای جاری"/>
    <s v="1"/>
    <x v="5"/>
    <x v="5"/>
    <s v="موجودی کالا"/>
    <s v="15921"/>
    <s v="انبار روباز اسکلت فلزی"/>
    <s v="800006"/>
    <s v=""/>
    <s v=""/>
    <s v=""/>
  </r>
  <r>
    <n v="179789"/>
    <n v="1330"/>
    <x v="105"/>
    <s v="1401/08/03"/>
    <s v="مهندسی پایاصنعت تیران-بابت خرید VERTIطی فاکتور INV #187-Adish-typeA"/>
    <n v="5374804"/>
    <n v="0"/>
    <n v="5374804"/>
    <n v="49"/>
    <n v="11"/>
    <s v="800006"/>
    <s v=""/>
    <s v="داراییهای جاری"/>
    <s v="1"/>
    <x v="5"/>
    <x v="5"/>
    <s v="موجودی کالا"/>
    <s v="15921"/>
    <s v="انبار روباز اسکلت فلزی"/>
    <s v="800006"/>
    <s v=""/>
    <s v=""/>
    <s v=""/>
  </r>
  <r>
    <n v="179790"/>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91"/>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92"/>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93"/>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94"/>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95"/>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796"/>
    <n v="1330"/>
    <x v="105"/>
    <s v="1401/08/03"/>
    <s v="مهندسی پایاصنعت تیران-بابت خرید SUPPORT L100*طی فاکتور INV #187-Adish-typeA"/>
    <n v="5374804"/>
    <n v="0"/>
    <n v="5374804"/>
    <n v="49"/>
    <n v="11"/>
    <s v="800006"/>
    <s v=""/>
    <s v="داراییهای جاری"/>
    <s v="1"/>
    <x v="5"/>
    <x v="5"/>
    <s v="موجودی کالا"/>
    <s v="15921"/>
    <s v="انبار روباز اسکلت فلزی"/>
    <s v="800006"/>
    <s v=""/>
    <s v=""/>
    <s v=""/>
  </r>
  <r>
    <n v="179797"/>
    <n v="1330"/>
    <x v="105"/>
    <s v="1401/08/03"/>
    <s v="مهندسی پایاصنعت تیران-بابت خرید VERTIطی فاکتور INV #187-Adish-typeA"/>
    <n v="5374804"/>
    <n v="0"/>
    <n v="5374804"/>
    <n v="49"/>
    <n v="11"/>
    <s v="800006"/>
    <s v=""/>
    <s v="داراییهای جاری"/>
    <s v="1"/>
    <x v="5"/>
    <x v="5"/>
    <s v="موجودی کالا"/>
    <s v="15921"/>
    <s v="انبار روباز اسکلت فلزی"/>
    <s v="800006"/>
    <s v=""/>
    <s v=""/>
    <s v=""/>
  </r>
  <r>
    <n v="179798"/>
    <n v="1330"/>
    <x v="105"/>
    <s v="1401/08/03"/>
    <s v="مهندسی پایاصنعت تیران-بابت خرید VERTIطی فاکتور INV #187-Adish-typeA"/>
    <n v="5374804"/>
    <n v="0"/>
    <n v="5374804"/>
    <n v="49"/>
    <n v="11"/>
    <s v="800006"/>
    <s v=""/>
    <s v="داراییهای جاری"/>
    <s v="1"/>
    <x v="5"/>
    <x v="5"/>
    <s v="موجودی کالا"/>
    <s v="15921"/>
    <s v="انبار روباز اسکلت فلزی"/>
    <s v="800006"/>
    <s v=""/>
    <s v=""/>
    <s v=""/>
  </r>
  <r>
    <n v="179799"/>
    <n v="1330"/>
    <x v="105"/>
    <s v="1401/08/03"/>
    <s v="مهندسی پایاصنعت تیران-بابت خرید VERTIطی فاکتور INV #187-Adish-typeA"/>
    <n v="5374804"/>
    <n v="0"/>
    <n v="5374804"/>
    <n v="49"/>
    <n v="11"/>
    <s v="800006"/>
    <s v=""/>
    <s v="داراییهای جاری"/>
    <s v="1"/>
    <x v="5"/>
    <x v="5"/>
    <s v="موجودی کالا"/>
    <s v="15921"/>
    <s v="انبار روباز اسکلت فلزی"/>
    <s v="800006"/>
    <s v=""/>
    <s v=""/>
    <s v=""/>
  </r>
  <r>
    <n v="179800"/>
    <n v="1330"/>
    <x v="105"/>
    <s v="1401/08/03"/>
    <s v="مهندسی پایاصنعت تیران-بابت خرید VERTIطی فاکتور INV #187-Adish-typeA"/>
    <n v="5374804"/>
    <n v="0"/>
    <n v="5374804"/>
    <n v="49"/>
    <n v="11"/>
    <s v="800006"/>
    <s v=""/>
    <s v="داراییهای جاری"/>
    <s v="1"/>
    <x v="5"/>
    <x v="5"/>
    <s v="موجودی کالا"/>
    <s v="15921"/>
    <s v="انبار روباز اسکلت فلزی"/>
    <s v="800006"/>
    <s v=""/>
    <s v=""/>
    <s v=""/>
  </r>
  <r>
    <n v="179801"/>
    <n v="1330"/>
    <x v="105"/>
    <s v="1401/08/03"/>
    <s v="مهندسی پایاصنعت تیران-بابت خرید VERTIطی فاکتور INV #187-Adish-typeA"/>
    <n v="5374804"/>
    <n v="0"/>
    <n v="5374804"/>
    <n v="49"/>
    <n v="11"/>
    <s v="800006"/>
    <s v=""/>
    <s v="داراییهای جاری"/>
    <s v="1"/>
    <x v="5"/>
    <x v="5"/>
    <s v="موجودی کالا"/>
    <s v="15921"/>
    <s v="انبار روباز اسکلت فلزی"/>
    <s v="800006"/>
    <s v=""/>
    <s v=""/>
    <s v=""/>
  </r>
  <r>
    <n v="179802"/>
    <n v="1330"/>
    <x v="105"/>
    <s v="1401/08/03"/>
    <s v="مهندسی پایاصنعت تیران-بابت خرید VERTIطی فاکتور INV #187-Adish-typeA"/>
    <n v="5374804"/>
    <n v="0"/>
    <n v="5374804"/>
    <n v="49"/>
    <n v="11"/>
    <s v="800006"/>
    <s v=""/>
    <s v="داراییهای جاری"/>
    <s v="1"/>
    <x v="5"/>
    <x v="5"/>
    <s v="موجودی کالا"/>
    <s v="15921"/>
    <s v="انبار روباز اسکلت فلزی"/>
    <s v="800006"/>
    <s v=""/>
    <s v=""/>
    <s v=""/>
  </r>
  <r>
    <n v="179803"/>
    <n v="1330"/>
    <x v="105"/>
    <s v="1401/08/03"/>
    <s v="مهندسی پایاصنعت تیران-بابت خرید VERTIطی فاکتور INV #187-Adish-typeA"/>
    <n v="5374804"/>
    <n v="0"/>
    <n v="5374804"/>
    <n v="49"/>
    <n v="11"/>
    <s v="800006"/>
    <s v=""/>
    <s v="داراییهای جاری"/>
    <s v="1"/>
    <x v="5"/>
    <x v="5"/>
    <s v="موجودی کالا"/>
    <s v="15921"/>
    <s v="انبار روباز اسکلت فلزی"/>
    <s v="800006"/>
    <s v=""/>
    <s v=""/>
    <s v=""/>
  </r>
  <r>
    <n v="179804"/>
    <n v="1330"/>
    <x v="105"/>
    <s v="1401/08/03"/>
    <s v="مهندسی پایاصنعت تیران-بابت خرید SUPPORطی فاکتور INV #187-Adish-typeA"/>
    <n v="5374804"/>
    <n v="0"/>
    <n v="5374804"/>
    <n v="49"/>
    <n v="11"/>
    <s v="800006"/>
    <s v=""/>
    <s v="داراییهای جاری"/>
    <s v="1"/>
    <x v="5"/>
    <x v="5"/>
    <s v="موجودی کالا"/>
    <s v="15921"/>
    <s v="انبار روباز اسکلت فلزی"/>
    <s v="800006"/>
    <s v=""/>
    <s v=""/>
    <s v=""/>
  </r>
  <r>
    <n v="179805"/>
    <n v="1330"/>
    <x v="105"/>
    <s v="1401/08/03"/>
    <s v="مهندسی پایاصنعت تیران-بابت خرید SUPPORطی فاکتور INV #187-Adish-typeA"/>
    <n v="5374804"/>
    <n v="0"/>
    <n v="5374804"/>
    <n v="49"/>
    <n v="11"/>
    <s v="800006"/>
    <s v=""/>
    <s v="داراییهای جاری"/>
    <s v="1"/>
    <x v="5"/>
    <x v="5"/>
    <s v="موجودی کالا"/>
    <s v="15921"/>
    <s v="انبار روباز اسکلت فلزی"/>
    <s v="800006"/>
    <s v=""/>
    <s v=""/>
    <s v=""/>
  </r>
  <r>
    <n v="179806"/>
    <n v="1330"/>
    <x v="105"/>
    <s v="1401/08/03"/>
    <s v="مهندسی پایاصنعت تیران-بابت خرید LOOSE PA L80*8طی فاکتور INV #187-Adish-typeA"/>
    <n v="5374804"/>
    <n v="0"/>
    <n v="5374804"/>
    <n v="49"/>
    <n v="11"/>
    <s v="800006"/>
    <s v=""/>
    <s v="داراییهای جاری"/>
    <s v="1"/>
    <x v="5"/>
    <x v="5"/>
    <s v="موجودی کالا"/>
    <s v="15921"/>
    <s v="انبار روباز اسکلت فلزی"/>
    <s v="800006"/>
    <s v=""/>
    <s v=""/>
    <s v=""/>
  </r>
  <r>
    <n v="179807"/>
    <n v="1330"/>
    <x v="105"/>
    <s v="1401/08/03"/>
    <s v="مهندسی پایاصنعت تیران-بابت خرید LOOSE PA L80*8طی فاکتور INV #187-Adish-typeA"/>
    <n v="5374804"/>
    <n v="0"/>
    <n v="5374804"/>
    <n v="49"/>
    <n v="11"/>
    <s v="800006"/>
    <s v=""/>
    <s v="داراییهای جاری"/>
    <s v="1"/>
    <x v="5"/>
    <x v="5"/>
    <s v="موجودی کالا"/>
    <s v="15921"/>
    <s v="انبار روباز اسکلت فلزی"/>
    <s v="800006"/>
    <s v=""/>
    <s v=""/>
    <s v=""/>
  </r>
  <r>
    <n v="179808"/>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809"/>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810"/>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811"/>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812"/>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813"/>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814"/>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815"/>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816"/>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817"/>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818"/>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819"/>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820"/>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821"/>
    <n v="1330"/>
    <x v="105"/>
    <s v="1401/08/03"/>
    <s v="مهندسی پایاصنعت تیران-بابت خرید SUPPORTطی فاکتور INV #187-Adish-typeA"/>
    <n v="5374804"/>
    <n v="0"/>
    <n v="5374804"/>
    <n v="49"/>
    <n v="11"/>
    <s v="800006"/>
    <s v=""/>
    <s v="داراییهای جاری"/>
    <s v="1"/>
    <x v="5"/>
    <x v="5"/>
    <s v="موجودی کالا"/>
    <s v="15921"/>
    <s v="انبار روباز اسکلت فلزی"/>
    <s v="800006"/>
    <s v=""/>
    <s v=""/>
    <s v=""/>
  </r>
  <r>
    <n v="179822"/>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23"/>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24"/>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25"/>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26"/>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27"/>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28"/>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29"/>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30"/>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31"/>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32"/>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33"/>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834"/>
    <n v="1330"/>
    <x v="105"/>
    <s v="1401/08/03"/>
    <s v="مهندسی پایاصنعت تیران-بابت خرید BEAMطی فاکتور INV #187-Adish-typeA"/>
    <n v="5374804"/>
    <n v="0"/>
    <n v="5374804"/>
    <n v="49"/>
    <n v="11"/>
    <s v="800006"/>
    <s v=""/>
    <s v="داراییهای جاری"/>
    <s v="1"/>
    <x v="5"/>
    <x v="5"/>
    <s v="موجودی کالا"/>
    <s v="15921"/>
    <s v="انبار روباز اسکلت فلزی"/>
    <s v="800006"/>
    <s v=""/>
    <s v=""/>
    <s v=""/>
  </r>
  <r>
    <n v="179835"/>
    <n v="1330"/>
    <x v="105"/>
    <s v="1401/08/03"/>
    <s v="مهندسی پایاصنعت تیران-بابت خرید BEAMطی فاکتور INV #187-Adish-typeA"/>
    <n v="5374804"/>
    <n v="0"/>
    <n v="5374804"/>
    <n v="49"/>
    <n v="11"/>
    <s v="800006"/>
    <s v=""/>
    <s v="داراییهای جاری"/>
    <s v="1"/>
    <x v="5"/>
    <x v="5"/>
    <s v="موجودی کالا"/>
    <s v="15921"/>
    <s v="انبار روباز اسکلت فلزی"/>
    <s v="800006"/>
    <s v=""/>
    <s v=""/>
    <s v=""/>
  </r>
  <r>
    <n v="177729"/>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30"/>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31"/>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32"/>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33"/>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34"/>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35"/>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36"/>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37"/>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38"/>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39"/>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40"/>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41"/>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42"/>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43"/>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44"/>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45"/>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46"/>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47"/>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48"/>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49"/>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50"/>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51"/>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52"/>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53"/>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54"/>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55"/>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56"/>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57"/>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58"/>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59"/>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60"/>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61"/>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62"/>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63"/>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64"/>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65"/>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66"/>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67"/>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68"/>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69"/>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70"/>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71"/>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72"/>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73"/>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74"/>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75"/>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76"/>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77"/>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78"/>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79"/>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80"/>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81"/>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82"/>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83"/>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84"/>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85"/>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86"/>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87"/>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88"/>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89"/>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90"/>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91"/>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92"/>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93"/>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94"/>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95"/>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96"/>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97"/>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98"/>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799"/>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800"/>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801"/>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802"/>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803"/>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804"/>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805"/>
    <n v="1327"/>
    <x v="103"/>
    <s v="1401/08/03"/>
    <s v="مهندسی پایاصنعت تیران-بابت خرید GRATTINGطی فاکتور INV #178-Adish-typeB"/>
    <n v="2168617"/>
    <n v="0"/>
    <n v="2168617"/>
    <n v="49"/>
    <n v="11"/>
    <s v="800006"/>
    <s v=""/>
    <s v="داراییهای جاری"/>
    <s v="1"/>
    <x v="5"/>
    <x v="5"/>
    <s v="موجودی کالا"/>
    <s v="15921"/>
    <s v="انبار روباز اسکلت فلزی"/>
    <s v="800006"/>
    <s v=""/>
    <s v=""/>
    <s v=""/>
  </r>
  <r>
    <n v="177806"/>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07"/>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08"/>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09"/>
    <n v="1327"/>
    <x v="103"/>
    <s v="1401/08/03"/>
    <s v="مهندسی پایاصنعت تیران-بابت خرید COLUMNطی فاکتور INV #178-Adish-typeB"/>
    <n v="2168617"/>
    <n v="0"/>
    <n v="2168617"/>
    <n v="49"/>
    <n v="11"/>
    <s v="800006"/>
    <s v=""/>
    <s v="داراییهای جاری"/>
    <s v="1"/>
    <x v="5"/>
    <x v="5"/>
    <s v="موجودی کالا"/>
    <s v="15921"/>
    <s v="انبار روباز اسکلت فلزی"/>
    <s v="800006"/>
    <s v=""/>
    <s v=""/>
    <s v=""/>
  </r>
  <r>
    <n v="177810"/>
    <n v="1327"/>
    <x v="103"/>
    <s v="1401/08/03"/>
    <s v="مهندسی پایاصنعت تیران-بابت خرید COLUMNطی فاکتور INV #178-Adish-typeB"/>
    <n v="2168617"/>
    <n v="0"/>
    <n v="2168617"/>
    <n v="49"/>
    <n v="11"/>
    <s v="800006"/>
    <s v=""/>
    <s v="داراییهای جاری"/>
    <s v="1"/>
    <x v="5"/>
    <x v="5"/>
    <s v="موجودی کالا"/>
    <s v="15921"/>
    <s v="انبار روباز اسکلت فلزی"/>
    <s v="800006"/>
    <s v=""/>
    <s v=""/>
    <s v=""/>
  </r>
  <r>
    <n v="177811"/>
    <n v="1327"/>
    <x v="103"/>
    <s v="1401/08/03"/>
    <s v="مهندسی پایاصنعت تیران-بابت خرید COLUMNطی فاکتور INV #178-Adish-typeB"/>
    <n v="2168617"/>
    <n v="0"/>
    <n v="2168617"/>
    <n v="49"/>
    <n v="11"/>
    <s v="800006"/>
    <s v=""/>
    <s v="داراییهای جاری"/>
    <s v="1"/>
    <x v="5"/>
    <x v="5"/>
    <s v="موجودی کالا"/>
    <s v="15921"/>
    <s v="انبار روباز اسکلت فلزی"/>
    <s v="800006"/>
    <s v=""/>
    <s v=""/>
    <s v=""/>
  </r>
  <r>
    <n v="177812"/>
    <n v="1327"/>
    <x v="103"/>
    <s v="1401/08/03"/>
    <s v="مهندسی پایاصنعت تیران-بابت خرید COLUMNطی فاکتور INV #178-Adish-typeB"/>
    <n v="2168617"/>
    <n v="0"/>
    <n v="2168617"/>
    <n v="49"/>
    <n v="11"/>
    <s v="800006"/>
    <s v=""/>
    <s v="داراییهای جاری"/>
    <s v="1"/>
    <x v="5"/>
    <x v="5"/>
    <s v="موجودی کالا"/>
    <s v="15921"/>
    <s v="انبار روباز اسکلت فلزی"/>
    <s v="800006"/>
    <s v=""/>
    <s v=""/>
    <s v=""/>
  </r>
  <r>
    <n v="177813"/>
    <n v="1327"/>
    <x v="103"/>
    <s v="1401/08/03"/>
    <s v="مهندسی پایاصنعت تیران-بابت خرید HANDRAILطی فاکتور INV #178-Adish-typeB"/>
    <n v="2168617"/>
    <n v="0"/>
    <n v="2168617"/>
    <n v="49"/>
    <n v="11"/>
    <s v="800006"/>
    <s v=""/>
    <s v="داراییهای جاری"/>
    <s v="1"/>
    <x v="5"/>
    <x v="5"/>
    <s v="موجودی کالا"/>
    <s v="15921"/>
    <s v="انبار روباز اسکلت فلزی"/>
    <s v="800006"/>
    <s v=""/>
    <s v=""/>
    <s v=""/>
  </r>
  <r>
    <n v="177814"/>
    <n v="1327"/>
    <x v="103"/>
    <s v="1401/08/03"/>
    <s v="مهندسی پایاصنعت تیران-بابت خرید HANDRAILطی فاکتور INV #178-Adish-typeB"/>
    <n v="2168617"/>
    <n v="0"/>
    <n v="2168617"/>
    <n v="49"/>
    <n v="11"/>
    <s v="800006"/>
    <s v=""/>
    <s v="داراییهای جاری"/>
    <s v="1"/>
    <x v="5"/>
    <x v="5"/>
    <s v="موجودی کالا"/>
    <s v="15921"/>
    <s v="انبار روباز اسکلت فلزی"/>
    <s v="800006"/>
    <s v=""/>
    <s v=""/>
    <s v=""/>
  </r>
  <r>
    <n v="177815"/>
    <n v="1327"/>
    <x v="103"/>
    <s v="1401/08/03"/>
    <s v="مهندسی پایاصنعت تیران-بابت خرید HANDRAILطی فاکتور INV #178-Adish-typeB"/>
    <n v="2168617"/>
    <n v="0"/>
    <n v="2168617"/>
    <n v="49"/>
    <n v="11"/>
    <s v="800006"/>
    <s v=""/>
    <s v="داراییهای جاری"/>
    <s v="1"/>
    <x v="5"/>
    <x v="5"/>
    <s v="موجودی کالا"/>
    <s v="15921"/>
    <s v="انبار روباز اسکلت فلزی"/>
    <s v="800006"/>
    <s v=""/>
    <s v=""/>
    <s v=""/>
  </r>
  <r>
    <n v="177816"/>
    <n v="1327"/>
    <x v="103"/>
    <s v="1401/08/03"/>
    <s v="مهندسی پایاصنعت تیران-بابت خرید HANDRAILطی فاکتور INV #178-Adish-typeB"/>
    <n v="2168617"/>
    <n v="0"/>
    <n v="2168617"/>
    <n v="49"/>
    <n v="11"/>
    <s v="800006"/>
    <s v=""/>
    <s v="داراییهای جاری"/>
    <s v="1"/>
    <x v="5"/>
    <x v="5"/>
    <s v="موجودی کالا"/>
    <s v="15921"/>
    <s v="انبار روباز اسکلت فلزی"/>
    <s v="800006"/>
    <s v=""/>
    <s v=""/>
    <s v=""/>
  </r>
  <r>
    <n v="177817"/>
    <n v="1327"/>
    <x v="103"/>
    <s v="1401/08/03"/>
    <s v="مهندسی پایاصنعت تیران-بابت خرید HANDRAILطی فاکتور INV #178-Adish-typeB"/>
    <n v="2168617"/>
    <n v="0"/>
    <n v="2168617"/>
    <n v="49"/>
    <n v="11"/>
    <s v="800006"/>
    <s v=""/>
    <s v="داراییهای جاری"/>
    <s v="1"/>
    <x v="5"/>
    <x v="5"/>
    <s v="موجودی کالا"/>
    <s v="15921"/>
    <s v="انبار روباز اسکلت فلزی"/>
    <s v="800006"/>
    <s v=""/>
    <s v=""/>
    <s v=""/>
  </r>
  <r>
    <n v="177818"/>
    <n v="1327"/>
    <x v="103"/>
    <s v="1401/08/03"/>
    <s v="مهندسی پایاصنعت تیران-بابت خرید HANDRAILطی فاکتور INV #178-Adish-typeB"/>
    <n v="2168617"/>
    <n v="0"/>
    <n v="2168617"/>
    <n v="49"/>
    <n v="11"/>
    <s v="800006"/>
    <s v=""/>
    <s v="داراییهای جاری"/>
    <s v="1"/>
    <x v="5"/>
    <x v="5"/>
    <s v="موجودی کالا"/>
    <s v="15921"/>
    <s v="انبار روباز اسکلت فلزی"/>
    <s v="800006"/>
    <s v=""/>
    <s v=""/>
    <s v=""/>
  </r>
  <r>
    <n v="177819"/>
    <n v="1327"/>
    <x v="103"/>
    <s v="1401/08/03"/>
    <s v="مهندسی پایاصنعت تیران-بابت خرید HANDRAILطی فاکتور INV #178-Adish-typeB"/>
    <n v="2168617"/>
    <n v="0"/>
    <n v="2168617"/>
    <n v="49"/>
    <n v="11"/>
    <s v="800006"/>
    <s v=""/>
    <s v="داراییهای جاری"/>
    <s v="1"/>
    <x v="5"/>
    <x v="5"/>
    <s v="موجودی کالا"/>
    <s v="15921"/>
    <s v="انبار روباز اسکلت فلزی"/>
    <s v="800006"/>
    <s v=""/>
    <s v=""/>
    <s v=""/>
  </r>
  <r>
    <n v="177820"/>
    <n v="1327"/>
    <x v="103"/>
    <s v="1401/08/03"/>
    <s v="مهندسی پایاصنعت تیران-بابت خرید HANDRAILطی فاکتور INV #178-Adish-typeB"/>
    <n v="2168617"/>
    <n v="0"/>
    <n v="2168617"/>
    <n v="49"/>
    <n v="11"/>
    <s v="800006"/>
    <s v=""/>
    <s v="داراییهای جاری"/>
    <s v="1"/>
    <x v="5"/>
    <x v="5"/>
    <s v="موجودی کالا"/>
    <s v="15921"/>
    <s v="انبار روباز اسکلت فلزی"/>
    <s v="800006"/>
    <s v=""/>
    <s v=""/>
    <s v=""/>
  </r>
  <r>
    <n v="177821"/>
    <n v="1327"/>
    <x v="103"/>
    <s v="1401/08/03"/>
    <s v="مهندسی پایاصنعت تیران-بابت خرید HANDRAILطی فاکتور INV #178-Adish-typeB"/>
    <n v="2168617"/>
    <n v="0"/>
    <n v="2168617"/>
    <n v="49"/>
    <n v="11"/>
    <s v="800006"/>
    <s v=""/>
    <s v="داراییهای جاری"/>
    <s v="1"/>
    <x v="5"/>
    <x v="5"/>
    <s v="موجودی کالا"/>
    <s v="15921"/>
    <s v="انبار روباز اسکلت فلزی"/>
    <s v="800006"/>
    <s v=""/>
    <s v=""/>
    <s v=""/>
  </r>
  <r>
    <n v="177822"/>
    <n v="1327"/>
    <x v="103"/>
    <s v="1401/08/03"/>
    <s v="مهندسی پایاصنعت تیران-بابت خرید HANDRAILطی فاکتور INV #178-Adish-typeB"/>
    <n v="2168617"/>
    <n v="0"/>
    <n v="2168617"/>
    <n v="49"/>
    <n v="11"/>
    <s v="800006"/>
    <s v=""/>
    <s v="داراییهای جاری"/>
    <s v="1"/>
    <x v="5"/>
    <x v="5"/>
    <s v="موجودی کالا"/>
    <s v="15921"/>
    <s v="انبار روباز اسکلت فلزی"/>
    <s v="800006"/>
    <s v=""/>
    <s v=""/>
    <s v=""/>
  </r>
  <r>
    <n v="177823"/>
    <n v="1327"/>
    <x v="103"/>
    <s v="1401/08/03"/>
    <s v="مهندسی پایاصنعت تیران-بابت خرید HANDRAILطی فاکتور INV #178-Adish-typeB"/>
    <n v="2168617"/>
    <n v="0"/>
    <n v="2168617"/>
    <n v="49"/>
    <n v="11"/>
    <s v="800006"/>
    <s v=""/>
    <s v="داراییهای جاری"/>
    <s v="1"/>
    <x v="5"/>
    <x v="5"/>
    <s v="موجودی کالا"/>
    <s v="15921"/>
    <s v="انبار روباز اسکلت فلزی"/>
    <s v="800006"/>
    <s v=""/>
    <s v=""/>
    <s v=""/>
  </r>
  <r>
    <n v="177824"/>
    <n v="1327"/>
    <x v="103"/>
    <s v="1401/08/03"/>
    <s v="مهندسی پایاصنعت تیران-بابت خرید HANDRAILطی فاکتور INV #178-Adish-typeB"/>
    <n v="2168617"/>
    <n v="0"/>
    <n v="2168617"/>
    <n v="49"/>
    <n v="11"/>
    <s v="800006"/>
    <s v=""/>
    <s v="داراییهای جاری"/>
    <s v="1"/>
    <x v="5"/>
    <x v="5"/>
    <s v="موجودی کالا"/>
    <s v="15921"/>
    <s v="انبار روباز اسکلت فلزی"/>
    <s v="800006"/>
    <s v=""/>
    <s v=""/>
    <s v=""/>
  </r>
  <r>
    <n v="177825"/>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26"/>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27"/>
    <n v="1327"/>
    <x v="103"/>
    <s v="1401/08/03"/>
    <s v="مهندسی پایاصنعت تیران-بابت خرید PLATFORMطی فاکتور INV #178-Adish-typeB"/>
    <n v="2168617"/>
    <n v="0"/>
    <n v="2168617"/>
    <n v="49"/>
    <n v="11"/>
    <s v="800006"/>
    <s v=""/>
    <s v="داراییهای جاری"/>
    <s v="1"/>
    <x v="5"/>
    <x v="5"/>
    <s v="موجودی کالا"/>
    <s v="15921"/>
    <s v="انبار روباز اسکلت فلزی"/>
    <s v="800006"/>
    <s v=""/>
    <s v=""/>
    <s v=""/>
  </r>
  <r>
    <n v="177828"/>
    <n v="1327"/>
    <x v="103"/>
    <s v="1401/08/03"/>
    <s v="مهندسی پایاصنعت تیران-بابت خرید PLATFORMطی فاکتور INV #178-Adish-typeB"/>
    <n v="2168617"/>
    <n v="0"/>
    <n v="2168617"/>
    <n v="49"/>
    <n v="11"/>
    <s v="800006"/>
    <s v=""/>
    <s v="داراییهای جاری"/>
    <s v="1"/>
    <x v="5"/>
    <x v="5"/>
    <s v="موجودی کالا"/>
    <s v="15921"/>
    <s v="انبار روباز اسکلت فلزی"/>
    <s v="800006"/>
    <s v=""/>
    <s v=""/>
    <s v=""/>
  </r>
  <r>
    <n v="177829"/>
    <n v="1327"/>
    <x v="103"/>
    <s v="1401/08/03"/>
    <s v="مهندسی پایاصنعت تیران-بابت خرید PLATFORMطی فاکتور INV #178-Adish-typeB"/>
    <n v="2168617"/>
    <n v="0"/>
    <n v="2168617"/>
    <n v="49"/>
    <n v="11"/>
    <s v="800006"/>
    <s v=""/>
    <s v="داراییهای جاری"/>
    <s v="1"/>
    <x v="5"/>
    <x v="5"/>
    <s v="موجودی کالا"/>
    <s v="15921"/>
    <s v="انبار روباز اسکلت فلزی"/>
    <s v="800006"/>
    <s v=""/>
    <s v=""/>
    <s v=""/>
  </r>
  <r>
    <n v="177830"/>
    <n v="1327"/>
    <x v="103"/>
    <s v="1401/08/03"/>
    <s v="مهندسی پایاصنعت تیران-بابت خرید PLATFORMطی فاکتور INV #178-Adish-typeB"/>
    <n v="2168617"/>
    <n v="0"/>
    <n v="2168617"/>
    <n v="49"/>
    <n v="11"/>
    <s v="800006"/>
    <s v=""/>
    <s v="داراییهای جاری"/>
    <s v="1"/>
    <x v="5"/>
    <x v="5"/>
    <s v="موجودی کالا"/>
    <s v="15921"/>
    <s v="انبار روباز اسکلت فلزی"/>
    <s v="800006"/>
    <s v=""/>
    <s v=""/>
    <s v=""/>
  </r>
  <r>
    <n v="177831"/>
    <n v="1327"/>
    <x v="103"/>
    <s v="1401/08/03"/>
    <s v="مهندسی پایاصنعت تیران-بابت خرید PLATFORMطی فاکتور INV #178-Adish-typeB"/>
    <n v="2168617"/>
    <n v="0"/>
    <n v="2168617"/>
    <n v="49"/>
    <n v="11"/>
    <s v="800006"/>
    <s v=""/>
    <s v="داراییهای جاری"/>
    <s v="1"/>
    <x v="5"/>
    <x v="5"/>
    <s v="موجودی کالا"/>
    <s v="15921"/>
    <s v="انبار روباز اسکلت فلزی"/>
    <s v="800006"/>
    <s v=""/>
    <s v=""/>
    <s v=""/>
  </r>
  <r>
    <n v="177832"/>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33"/>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34"/>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35"/>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36"/>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37"/>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38"/>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39"/>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40"/>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41"/>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42"/>
    <n v="1327"/>
    <x v="103"/>
    <s v="1401/08/03"/>
    <s v="مهندسی پایاصنعت تیران-بابت خرید COLUMNطی فاکتور INV #178-Adish-typeB"/>
    <n v="2168617"/>
    <n v="0"/>
    <n v="2168617"/>
    <n v="49"/>
    <n v="11"/>
    <s v="800006"/>
    <s v=""/>
    <s v="داراییهای جاری"/>
    <s v="1"/>
    <x v="5"/>
    <x v="5"/>
    <s v="موجودی کالا"/>
    <s v="15921"/>
    <s v="انبار روباز اسکلت فلزی"/>
    <s v="800006"/>
    <s v=""/>
    <s v=""/>
    <s v=""/>
  </r>
  <r>
    <n v="177843"/>
    <n v="1327"/>
    <x v="103"/>
    <s v="1401/08/03"/>
    <s v="مهندسی پایاصنعت تیران-بابت خرید COLUMNطی فاکتور INV #178-Adish-typeB"/>
    <n v="2168617"/>
    <n v="0"/>
    <n v="2168617"/>
    <n v="49"/>
    <n v="11"/>
    <s v="800006"/>
    <s v=""/>
    <s v="داراییهای جاری"/>
    <s v="1"/>
    <x v="5"/>
    <x v="5"/>
    <s v="موجودی کالا"/>
    <s v="15921"/>
    <s v="انبار روباز اسکلت فلزی"/>
    <s v="800006"/>
    <s v=""/>
    <s v=""/>
    <s v=""/>
  </r>
  <r>
    <n v="177844"/>
    <n v="1327"/>
    <x v="103"/>
    <s v="1401/08/03"/>
    <s v="مهندسی پایاصنعت تیران-بابت خرید COLUMNطی فاکتور INV #178-Adish-typeB"/>
    <n v="2168617"/>
    <n v="0"/>
    <n v="2168617"/>
    <n v="49"/>
    <n v="11"/>
    <s v="800006"/>
    <s v=""/>
    <s v="داراییهای جاری"/>
    <s v="1"/>
    <x v="5"/>
    <x v="5"/>
    <s v="موجودی کالا"/>
    <s v="15921"/>
    <s v="انبار روباز اسکلت فلزی"/>
    <s v="800006"/>
    <s v=""/>
    <s v=""/>
    <s v=""/>
  </r>
  <r>
    <n v="177845"/>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46"/>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47"/>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48"/>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49"/>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50"/>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51"/>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52"/>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53"/>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54"/>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55"/>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56"/>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57"/>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58"/>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59"/>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60"/>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61"/>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62"/>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63"/>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64"/>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65"/>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66"/>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67"/>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68"/>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69"/>
    <n v="1327"/>
    <x v="103"/>
    <s v="1401/08/03"/>
    <s v="مهندسی پایاصنعت تیران-بابت خرید SUPPORTطی فاکتور INV #178-Adish-typeB"/>
    <n v="2168617"/>
    <n v="0"/>
    <n v="2168617"/>
    <n v="49"/>
    <n v="11"/>
    <s v="800006"/>
    <s v=""/>
    <s v="داراییهای جاری"/>
    <s v="1"/>
    <x v="5"/>
    <x v="5"/>
    <s v="موجودی کالا"/>
    <s v="15921"/>
    <s v="انبار روباز اسکلت فلزی"/>
    <s v="800006"/>
    <s v=""/>
    <s v=""/>
    <s v=""/>
  </r>
  <r>
    <n v="177870"/>
    <n v="1327"/>
    <x v="103"/>
    <s v="1401/08/03"/>
    <s v="مهندسی پایاصنعت تیران-بابت خرید SUPPORTطی فاکتور INV #178-Adish-typeB"/>
    <n v="2168617"/>
    <n v="0"/>
    <n v="2168617"/>
    <n v="49"/>
    <n v="11"/>
    <s v="800006"/>
    <s v=""/>
    <s v="داراییهای جاری"/>
    <s v="1"/>
    <x v="5"/>
    <x v="5"/>
    <s v="موجودی کالا"/>
    <s v="15921"/>
    <s v="انبار روباز اسکلت فلزی"/>
    <s v="800006"/>
    <s v=""/>
    <s v=""/>
    <s v=""/>
  </r>
  <r>
    <n v="177871"/>
    <n v="1327"/>
    <x v="103"/>
    <s v="1401/08/03"/>
    <s v="مهندسی پایاصنعت تیران-بابت خرید SUPPORTطی فاکتور INV #178-Adish-typeB"/>
    <n v="2168617"/>
    <n v="0"/>
    <n v="2168617"/>
    <n v="49"/>
    <n v="11"/>
    <s v="800006"/>
    <s v=""/>
    <s v="داراییهای جاری"/>
    <s v="1"/>
    <x v="5"/>
    <x v="5"/>
    <s v="موجودی کالا"/>
    <s v="15921"/>
    <s v="انبار روباز اسکلت فلزی"/>
    <s v="800006"/>
    <s v=""/>
    <s v=""/>
    <s v=""/>
  </r>
  <r>
    <n v="177872"/>
    <n v="1327"/>
    <x v="103"/>
    <s v="1401/08/03"/>
    <s v="مهندسی پایاصنعت تیران-بابت خرید SUPPORTطی فاکتور INV #178-Adish-typeB"/>
    <n v="2168617"/>
    <n v="0"/>
    <n v="2168617"/>
    <n v="49"/>
    <n v="11"/>
    <s v="800006"/>
    <s v=""/>
    <s v="داراییهای جاری"/>
    <s v="1"/>
    <x v="5"/>
    <x v="5"/>
    <s v="موجودی کالا"/>
    <s v="15921"/>
    <s v="انبار روباز اسکلت فلزی"/>
    <s v="800006"/>
    <s v=""/>
    <s v=""/>
    <s v=""/>
  </r>
  <r>
    <n v="177873"/>
    <n v="1327"/>
    <x v="103"/>
    <s v="1401/08/03"/>
    <s v="مهندسی پایاصنعت تیران-بابت خرید SUPPORTطی فاکتور INV #178-Adish-typeB"/>
    <n v="2168617"/>
    <n v="0"/>
    <n v="2168617"/>
    <n v="49"/>
    <n v="11"/>
    <s v="800006"/>
    <s v=""/>
    <s v="داراییهای جاری"/>
    <s v="1"/>
    <x v="5"/>
    <x v="5"/>
    <s v="موجودی کالا"/>
    <s v="15921"/>
    <s v="انبار روباز اسکلت فلزی"/>
    <s v="800006"/>
    <s v=""/>
    <s v=""/>
    <s v=""/>
  </r>
  <r>
    <n v="177874"/>
    <n v="1327"/>
    <x v="103"/>
    <s v="1401/08/03"/>
    <s v="مهندسی پایاصنعت تیران-بابت خرید SUPPORTطی فاکتور INV #178-Adish-typeB"/>
    <n v="2168617"/>
    <n v="0"/>
    <n v="2168617"/>
    <n v="49"/>
    <n v="11"/>
    <s v="800006"/>
    <s v=""/>
    <s v="داراییهای جاری"/>
    <s v="1"/>
    <x v="5"/>
    <x v="5"/>
    <s v="موجودی کالا"/>
    <s v="15921"/>
    <s v="انبار روباز اسکلت فلزی"/>
    <s v="800006"/>
    <s v=""/>
    <s v=""/>
    <s v=""/>
  </r>
  <r>
    <n v="177875"/>
    <n v="1327"/>
    <x v="103"/>
    <s v="1401/08/03"/>
    <s v="مهندسی پایاصنعت تیران-بابت خرید SUPPORTطی فاکتور INV #178-Adish-typeB"/>
    <n v="2168617"/>
    <n v="0"/>
    <n v="2168617"/>
    <n v="49"/>
    <n v="11"/>
    <s v="800006"/>
    <s v=""/>
    <s v="داراییهای جاری"/>
    <s v="1"/>
    <x v="5"/>
    <x v="5"/>
    <s v="موجودی کالا"/>
    <s v="15921"/>
    <s v="انبار روباز اسکلت فلزی"/>
    <s v="800006"/>
    <s v=""/>
    <s v=""/>
    <s v=""/>
  </r>
  <r>
    <n v="177876"/>
    <n v="1327"/>
    <x v="103"/>
    <s v="1401/08/03"/>
    <s v="مهندسی پایاصنعت تیران-بابت خرید SUPPORTطی فاکتور INV #178-Adish-typeB"/>
    <n v="2168617"/>
    <n v="0"/>
    <n v="2168617"/>
    <n v="49"/>
    <n v="11"/>
    <s v="800006"/>
    <s v=""/>
    <s v="داراییهای جاری"/>
    <s v="1"/>
    <x v="5"/>
    <x v="5"/>
    <s v="موجودی کالا"/>
    <s v="15921"/>
    <s v="انبار روباز اسکلت فلزی"/>
    <s v="800006"/>
    <s v=""/>
    <s v=""/>
    <s v=""/>
  </r>
  <r>
    <n v="177877"/>
    <n v="1327"/>
    <x v="103"/>
    <s v="1401/08/03"/>
    <s v="مهندسی پایاصنعت تیران-بابت خرید SUPPORTطی فاکتور INV #178-Adish-typeB"/>
    <n v="2168617"/>
    <n v="0"/>
    <n v="2168617"/>
    <n v="49"/>
    <n v="11"/>
    <s v="800006"/>
    <s v=""/>
    <s v="داراییهای جاری"/>
    <s v="1"/>
    <x v="5"/>
    <x v="5"/>
    <s v="موجودی کالا"/>
    <s v="15921"/>
    <s v="انبار روباز اسکلت فلزی"/>
    <s v="800006"/>
    <s v=""/>
    <s v=""/>
    <s v=""/>
  </r>
  <r>
    <n v="177878"/>
    <n v="1327"/>
    <x v="103"/>
    <s v="1401/08/03"/>
    <s v="مهندسی پایاصنعت تیران-بابت خرید SUPPORTطی فاکتور INV #178-Adish-typeB"/>
    <n v="2168617"/>
    <n v="0"/>
    <n v="2168617"/>
    <n v="49"/>
    <n v="11"/>
    <s v="800006"/>
    <s v=""/>
    <s v="داراییهای جاری"/>
    <s v="1"/>
    <x v="5"/>
    <x v="5"/>
    <s v="موجودی کالا"/>
    <s v="15921"/>
    <s v="انبار روباز اسکلت فلزی"/>
    <s v="800006"/>
    <s v=""/>
    <s v=""/>
    <s v=""/>
  </r>
  <r>
    <n v="177879"/>
    <n v="1327"/>
    <x v="103"/>
    <s v="1401/08/03"/>
    <s v="مهندسی پایاصنعت تیران-بابت خرید SUPPORTطی فاکتور INV #178-Adish-typeB"/>
    <n v="2168617"/>
    <n v="0"/>
    <n v="2168617"/>
    <n v="49"/>
    <n v="11"/>
    <s v="800006"/>
    <s v=""/>
    <s v="داراییهای جاری"/>
    <s v="1"/>
    <x v="5"/>
    <x v="5"/>
    <s v="موجودی کالا"/>
    <s v="15921"/>
    <s v="انبار روباز اسکلت فلزی"/>
    <s v="800006"/>
    <s v=""/>
    <s v=""/>
    <s v=""/>
  </r>
  <r>
    <n v="177880"/>
    <n v="1327"/>
    <x v="103"/>
    <s v="1401/08/03"/>
    <s v="مهندسی پایاصنعت تیران-بابت خرید SUPPORTطی فاکتور INV #178-Adish-typeB"/>
    <n v="2168617"/>
    <n v="0"/>
    <n v="2168617"/>
    <n v="49"/>
    <n v="11"/>
    <s v="800006"/>
    <s v=""/>
    <s v="داراییهای جاری"/>
    <s v="1"/>
    <x v="5"/>
    <x v="5"/>
    <s v="موجودی کالا"/>
    <s v="15921"/>
    <s v="انبار روباز اسکلت فلزی"/>
    <s v="800006"/>
    <s v=""/>
    <s v=""/>
    <s v=""/>
  </r>
  <r>
    <n v="177881"/>
    <n v="1327"/>
    <x v="103"/>
    <s v="1401/08/03"/>
    <s v="مهندسی پایاصنعت تیران-بابت خرید SUPPORTطی فاکتور INV #178-Adish-typeB"/>
    <n v="2168617"/>
    <n v="0"/>
    <n v="2168617"/>
    <n v="49"/>
    <n v="11"/>
    <s v="800006"/>
    <s v=""/>
    <s v="داراییهای جاری"/>
    <s v="1"/>
    <x v="5"/>
    <x v="5"/>
    <s v="موجودی کالا"/>
    <s v="15921"/>
    <s v="انبار روباز اسکلت فلزی"/>
    <s v="800006"/>
    <s v=""/>
    <s v=""/>
    <s v=""/>
  </r>
  <r>
    <n v="177882"/>
    <n v="1327"/>
    <x v="103"/>
    <s v="1401/08/03"/>
    <s v="مهندسی پایاصنعت تیران-بابت خرید SUPPORTطی فاکتور INV #178-Adish-typeB"/>
    <n v="2168617"/>
    <n v="0"/>
    <n v="2168617"/>
    <n v="49"/>
    <n v="11"/>
    <s v="800006"/>
    <s v=""/>
    <s v="داراییهای جاری"/>
    <s v="1"/>
    <x v="5"/>
    <x v="5"/>
    <s v="موجودی کالا"/>
    <s v="15921"/>
    <s v="انبار روباز اسکلت فلزی"/>
    <s v="800006"/>
    <s v=""/>
    <s v=""/>
    <s v=""/>
  </r>
  <r>
    <n v="177883"/>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84"/>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85"/>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86"/>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87"/>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88"/>
    <n v="1327"/>
    <x v="103"/>
    <s v="1401/08/03"/>
    <s v="مهندسی پایاصنعت تیران-بابت خرید STRINGER   UNP200طی فاکتور INV #178-Adish-typeB"/>
    <n v="2168617"/>
    <n v="0"/>
    <n v="2168617"/>
    <n v="49"/>
    <n v="11"/>
    <s v="800006"/>
    <s v=""/>
    <s v="داراییهای جاری"/>
    <s v="1"/>
    <x v="5"/>
    <x v="5"/>
    <s v="موجودی کالا"/>
    <s v="15921"/>
    <s v="انبار روباز اسکلت فلزی"/>
    <s v="800006"/>
    <s v=""/>
    <s v=""/>
    <s v=""/>
  </r>
  <r>
    <n v="177889"/>
    <n v="1327"/>
    <x v="103"/>
    <s v="1401/08/03"/>
    <s v="مهندسی پایاصنعت تیران-بابت خرید STRINGER   UNP200طی فاکتور INV #178-Adish-typeB"/>
    <n v="2168617"/>
    <n v="0"/>
    <n v="2168617"/>
    <n v="49"/>
    <n v="11"/>
    <s v="800006"/>
    <s v=""/>
    <s v="داراییهای جاری"/>
    <s v="1"/>
    <x v="5"/>
    <x v="5"/>
    <s v="موجودی کالا"/>
    <s v="15921"/>
    <s v="انبار روباز اسکلت فلزی"/>
    <s v="800006"/>
    <s v=""/>
    <s v=""/>
    <s v=""/>
  </r>
  <r>
    <n v="177890"/>
    <n v="1327"/>
    <x v="103"/>
    <s v="1401/08/03"/>
    <s v="مهندسی پایاصنعت تیران-بابت خرید STRINGER   UNP200طی فاکتور INV #178-Adish-typeB"/>
    <n v="2168617"/>
    <n v="0"/>
    <n v="2168617"/>
    <n v="49"/>
    <n v="11"/>
    <s v="800006"/>
    <s v=""/>
    <s v="داراییهای جاری"/>
    <s v="1"/>
    <x v="5"/>
    <x v="5"/>
    <s v="موجودی کالا"/>
    <s v="15921"/>
    <s v="انبار روباز اسکلت فلزی"/>
    <s v="800006"/>
    <s v=""/>
    <s v=""/>
    <s v=""/>
  </r>
  <r>
    <n v="177891"/>
    <n v="1327"/>
    <x v="103"/>
    <s v="1401/08/03"/>
    <s v="مهندسی پایاصنعت تیران-بابت خرید STRINGER   UNP200طی فاکتور INV #178-Adish-typeB"/>
    <n v="2168617"/>
    <n v="0"/>
    <n v="2168617"/>
    <n v="49"/>
    <n v="11"/>
    <s v="800006"/>
    <s v=""/>
    <s v="داراییهای جاری"/>
    <s v="1"/>
    <x v="5"/>
    <x v="5"/>
    <s v="موجودی کالا"/>
    <s v="15921"/>
    <s v="انبار روباز اسکلت فلزی"/>
    <s v="800006"/>
    <s v=""/>
    <s v=""/>
    <s v=""/>
  </r>
  <r>
    <n v="177892"/>
    <n v="1327"/>
    <x v="103"/>
    <s v="1401/08/03"/>
    <s v="مهندسی پایاصنعت تیران-بابت خرید STRINGER   UNP200طی فاکتور INV #178-Adish-typeB"/>
    <n v="2168617"/>
    <n v="0"/>
    <n v="2168617"/>
    <n v="49"/>
    <n v="11"/>
    <s v="800006"/>
    <s v=""/>
    <s v="داراییهای جاری"/>
    <s v="1"/>
    <x v="5"/>
    <x v="5"/>
    <s v="موجودی کالا"/>
    <s v="15921"/>
    <s v="انبار روباز اسکلت فلزی"/>
    <s v="800006"/>
    <s v=""/>
    <s v=""/>
    <s v=""/>
  </r>
  <r>
    <n v="177893"/>
    <n v="1327"/>
    <x v="103"/>
    <s v="1401/08/03"/>
    <s v="مهندسی پایاصنعت تیران-بابت خرید STRINGER   UNP200طی فاکتور INV #178-Adish-typeB"/>
    <n v="2168617"/>
    <n v="0"/>
    <n v="2168617"/>
    <n v="49"/>
    <n v="11"/>
    <s v="800006"/>
    <s v=""/>
    <s v="داراییهای جاری"/>
    <s v="1"/>
    <x v="5"/>
    <x v="5"/>
    <s v="موجودی کالا"/>
    <s v="15921"/>
    <s v="انبار روباز اسکلت فلزی"/>
    <s v="800006"/>
    <s v=""/>
    <s v=""/>
    <s v=""/>
  </r>
  <r>
    <n v="177894"/>
    <n v="1327"/>
    <x v="103"/>
    <s v="1401/08/03"/>
    <s v="مهندسی پایاصنعت تیران-بابت خرید STRINGER   UNP200طی فاکتور INV #178-Adish-typeB"/>
    <n v="2168617"/>
    <n v="0"/>
    <n v="2168617"/>
    <n v="49"/>
    <n v="11"/>
    <s v="800006"/>
    <s v=""/>
    <s v="داراییهای جاری"/>
    <s v="1"/>
    <x v="5"/>
    <x v="5"/>
    <s v="موجودی کالا"/>
    <s v="15921"/>
    <s v="انبار روباز اسکلت فلزی"/>
    <s v="800006"/>
    <s v=""/>
    <s v=""/>
    <s v=""/>
  </r>
  <r>
    <n v="177895"/>
    <n v="1327"/>
    <x v="103"/>
    <s v="1401/08/03"/>
    <s v="مهندسی پایاصنعت تیران-بابت خرید STRINGER   UNP200طی فاکتور INV #178-Adish-typeB"/>
    <n v="2168617"/>
    <n v="0"/>
    <n v="2168617"/>
    <n v="49"/>
    <n v="11"/>
    <s v="800006"/>
    <s v=""/>
    <s v="داراییهای جاری"/>
    <s v="1"/>
    <x v="5"/>
    <x v="5"/>
    <s v="موجودی کالا"/>
    <s v="15921"/>
    <s v="انبار روباز اسکلت فلزی"/>
    <s v="800006"/>
    <s v=""/>
    <s v=""/>
    <s v=""/>
  </r>
  <r>
    <n v="177896"/>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97"/>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98"/>
    <n v="1327"/>
    <x v="103"/>
    <s v="1401/08/03"/>
    <s v="مهندسی پایاصنعت تیران-بابت خرید BEAMطی فاکتور INV #178-Adish-typeB"/>
    <n v="2168617"/>
    <n v="0"/>
    <n v="2168617"/>
    <n v="49"/>
    <n v="11"/>
    <s v="800006"/>
    <s v=""/>
    <s v="داراییهای جاری"/>
    <s v="1"/>
    <x v="5"/>
    <x v="5"/>
    <s v="موجودی کالا"/>
    <s v="15921"/>
    <s v="انبار روباز اسکلت فلزی"/>
    <s v="800006"/>
    <s v=""/>
    <s v=""/>
    <s v=""/>
  </r>
  <r>
    <n v="177899"/>
    <n v="1327"/>
    <x v="103"/>
    <s v="1401/08/03"/>
    <s v="مهندسی پایاصنعت تیران-بابت خرید LADDERطی فاکتور INV #178-Adish-typeB"/>
    <n v="2168617"/>
    <n v="0"/>
    <n v="2168617"/>
    <n v="49"/>
    <n v="11"/>
    <s v="800006"/>
    <s v=""/>
    <s v="داراییهای جاری"/>
    <s v="1"/>
    <x v="5"/>
    <x v="5"/>
    <s v="موجودی کالا"/>
    <s v="15921"/>
    <s v="انبار روباز اسکلت فلزی"/>
    <s v="800006"/>
    <s v=""/>
    <s v=""/>
    <s v=""/>
  </r>
  <r>
    <n v="177900"/>
    <n v="1327"/>
    <x v="103"/>
    <s v="1401/08/03"/>
    <s v="مهندسی پایاصنعت تیران-بابت خرید LADDERطی فاکتور INV #178-Adish-typeB"/>
    <n v="2168617"/>
    <n v="0"/>
    <n v="2168617"/>
    <n v="49"/>
    <n v="11"/>
    <s v="800006"/>
    <s v=""/>
    <s v="داراییهای جاری"/>
    <s v="1"/>
    <x v="5"/>
    <x v="5"/>
    <s v="موجودی کالا"/>
    <s v="15921"/>
    <s v="انبار روباز اسکلت فلزی"/>
    <s v="800006"/>
    <s v=""/>
    <s v=""/>
    <s v=""/>
  </r>
  <r>
    <n v="177901"/>
    <n v="1327"/>
    <x v="103"/>
    <s v="1401/08/03"/>
    <s v="مهندسی پایاصنعت تیران-بابت خرید LADDERطی فاکتور INV #178-Adish-typeB"/>
    <n v="2168617"/>
    <n v="0"/>
    <n v="2168617"/>
    <n v="49"/>
    <n v="11"/>
    <s v="800006"/>
    <s v=""/>
    <s v="داراییهای جاری"/>
    <s v="1"/>
    <x v="5"/>
    <x v="5"/>
    <s v="موجودی کالا"/>
    <s v="15921"/>
    <s v="انبار روباز اسکلت فلزی"/>
    <s v="800006"/>
    <s v=""/>
    <s v=""/>
    <s v=""/>
  </r>
  <r>
    <n v="177902"/>
    <n v="1327"/>
    <x v="103"/>
    <s v="1401/08/03"/>
    <s v="مهندسی پایاصنعت تیران-بابت خرید LADDERطی فاکتور INV #178-Adish-typeB"/>
    <n v="2168617"/>
    <n v="0"/>
    <n v="2168617"/>
    <n v="49"/>
    <n v="11"/>
    <s v="800006"/>
    <s v=""/>
    <s v="داراییهای جاری"/>
    <s v="1"/>
    <x v="5"/>
    <x v="5"/>
    <s v="موجودی کالا"/>
    <s v="15921"/>
    <s v="انبار روباز اسکلت فلزی"/>
    <s v="800006"/>
    <s v=""/>
    <s v=""/>
    <s v=""/>
  </r>
  <r>
    <n v="177903"/>
    <n v="1327"/>
    <x v="103"/>
    <s v="1401/08/03"/>
    <s v="مهندسی پایاصنعت تیران-بابت خرید LADDERطی فاکتور INV #178-Adish-typeB"/>
    <n v="2168617"/>
    <n v="0"/>
    <n v="2168617"/>
    <n v="49"/>
    <n v="11"/>
    <s v="800006"/>
    <s v=""/>
    <s v="داراییهای جاری"/>
    <s v="1"/>
    <x v="5"/>
    <x v="5"/>
    <s v="موجودی کالا"/>
    <s v="15921"/>
    <s v="انبار روباز اسکلت فلزی"/>
    <s v="800006"/>
    <s v=""/>
    <s v=""/>
    <s v=""/>
  </r>
  <r>
    <n v="177904"/>
    <n v="1327"/>
    <x v="103"/>
    <s v="1401/08/03"/>
    <s v="مهندسی پایاصنعت تیران-بابت خرید PLATFORMطی فاکتور INV #178-Adish-typeB"/>
    <n v="2168617"/>
    <n v="0"/>
    <n v="2168617"/>
    <n v="49"/>
    <n v="11"/>
    <s v="800006"/>
    <s v=""/>
    <s v="داراییهای جاری"/>
    <s v="1"/>
    <x v="5"/>
    <x v="5"/>
    <s v="موجودی کالا"/>
    <s v="15921"/>
    <s v="انبار روباز اسکلت فلزی"/>
    <s v="800006"/>
    <s v=""/>
    <s v=""/>
    <s v=""/>
  </r>
  <r>
    <n v="177905"/>
    <n v="1327"/>
    <x v="103"/>
    <s v="1401/08/03"/>
    <s v="مهندسی پایاصنعت تیران-بابت خرید PLATFORMطی فاکتور INV #178-Adish-typeB"/>
    <n v="2168617"/>
    <n v="0"/>
    <n v="2168617"/>
    <n v="49"/>
    <n v="11"/>
    <s v="800006"/>
    <s v=""/>
    <s v="داراییهای جاری"/>
    <s v="1"/>
    <x v="5"/>
    <x v="5"/>
    <s v="موجودی کالا"/>
    <s v="15921"/>
    <s v="انبار روباز اسکلت فلزی"/>
    <s v="800006"/>
    <s v=""/>
    <s v=""/>
    <s v=""/>
  </r>
  <r>
    <n v="177906"/>
    <n v="1327"/>
    <x v="103"/>
    <s v="1401/08/03"/>
    <s v="مهندسی پایاصنعت تیران-بابت خرید PLATFORMطی فاکتور INV #178-Adish-typeB"/>
    <n v="2168617"/>
    <n v="0"/>
    <n v="2168617"/>
    <n v="49"/>
    <n v="11"/>
    <s v="800006"/>
    <s v=""/>
    <s v="داراییهای جاری"/>
    <s v="1"/>
    <x v="5"/>
    <x v="5"/>
    <s v="موجودی کالا"/>
    <s v="15921"/>
    <s v="انبار روباز اسکلت فلزی"/>
    <s v="800006"/>
    <s v=""/>
    <s v=""/>
    <s v=""/>
  </r>
  <r>
    <n v="177907"/>
    <n v="1327"/>
    <x v="103"/>
    <s v="1401/08/03"/>
    <s v="مهندسی پایاصنعت تیران-بابت خرید PLATFORMطی فاکتور INV #178-Adish-typeB"/>
    <n v="2168617"/>
    <n v="0"/>
    <n v="2168617"/>
    <n v="49"/>
    <n v="11"/>
    <s v="800006"/>
    <s v=""/>
    <s v="داراییهای جاری"/>
    <s v="1"/>
    <x v="5"/>
    <x v="5"/>
    <s v="موجودی کالا"/>
    <s v="15921"/>
    <s v="انبار روباز اسکلت فلزی"/>
    <s v="800006"/>
    <s v=""/>
    <s v=""/>
    <s v=""/>
  </r>
  <r>
    <n v="177908"/>
    <n v="1327"/>
    <x v="103"/>
    <s v="1401/08/03"/>
    <s v="مهندسی پایاصنعت تیران-بابت خرید PLATFORMطی فاکتور INV #178-Adish-typeB"/>
    <n v="2168617"/>
    <n v="0"/>
    <n v="2168617"/>
    <n v="49"/>
    <n v="11"/>
    <s v="800006"/>
    <s v=""/>
    <s v="داراییهای جاری"/>
    <s v="1"/>
    <x v="5"/>
    <x v="5"/>
    <s v="موجودی کالا"/>
    <s v="15921"/>
    <s v="انبار روباز اسکلت فلزی"/>
    <s v="800006"/>
    <s v=""/>
    <s v=""/>
    <s v=""/>
  </r>
  <r>
    <n v="177909"/>
    <n v="1327"/>
    <x v="103"/>
    <s v="1401/08/03"/>
    <s v="مهندسی پایاصنعت تیران-بابت خرید BEAMطی فاکتور INV #178-Adish-typeB"/>
    <n v="2168489"/>
    <n v="0"/>
    <n v="2168489"/>
    <n v="49"/>
    <n v="11"/>
    <s v="800006"/>
    <s v=""/>
    <s v="داراییهای جاری"/>
    <s v="1"/>
    <x v="5"/>
    <x v="5"/>
    <s v="موجودی کالا"/>
    <s v="15921"/>
    <s v="انبار روباز اسکلت فلزی"/>
    <s v="800006"/>
    <s v=""/>
    <s v=""/>
    <s v=""/>
  </r>
  <r>
    <n v="177955"/>
    <n v="1328"/>
    <x v="104"/>
    <s v="1401/08/03"/>
    <s v="مهندسی پایاصنعت تیران-بابت خرید WASHERطی فاکتور INV #177-Adish-typeB"/>
    <n v="13145172522"/>
    <n v="0"/>
    <n v="13145172522"/>
    <n v="49"/>
    <n v="11"/>
    <s v="800006"/>
    <s v=""/>
    <s v="داراییهای جاری"/>
    <s v="1"/>
    <x v="5"/>
    <x v="5"/>
    <s v="موجودی کالا"/>
    <s v="15921"/>
    <s v="انبار روباز اسکلت فلزی"/>
    <s v="800006"/>
    <s v=""/>
    <s v=""/>
    <s v=""/>
  </r>
  <r>
    <n v="177956"/>
    <n v="1328"/>
    <x v="104"/>
    <s v="1401/08/03"/>
    <s v="مهندسی پایاصنعت تیران-بابت خرید NUTطی فاکتور INV #177-Adish-typeB"/>
    <n v="11600614751"/>
    <n v="0"/>
    <n v="11600614751"/>
    <n v="49"/>
    <n v="11"/>
    <s v="800006"/>
    <s v=""/>
    <s v="داراییهای جاری"/>
    <s v="1"/>
    <x v="5"/>
    <x v="5"/>
    <s v="موجودی کالا"/>
    <s v="15921"/>
    <s v="انبار روباز اسکلت فلزی"/>
    <s v="800006"/>
    <s v=""/>
    <s v=""/>
    <s v=""/>
  </r>
  <r>
    <n v="177957"/>
    <n v="1328"/>
    <x v="104"/>
    <s v="1401/08/03"/>
    <s v="مهندسی پایاصنعت تیران-بابت خرید WASHERطی فاکتور INV #177-Adish-typeB"/>
    <n v="9858879392"/>
    <n v="0"/>
    <n v="9858879392"/>
    <n v="49"/>
    <n v="11"/>
    <s v="800006"/>
    <s v=""/>
    <s v="داراییهای جاری"/>
    <s v="1"/>
    <x v="5"/>
    <x v="5"/>
    <s v="موجودی کالا"/>
    <s v="15921"/>
    <s v="انبار روباز اسکلت فلزی"/>
    <s v="800006"/>
    <s v=""/>
    <s v=""/>
    <s v=""/>
  </r>
  <r>
    <n v="177958"/>
    <n v="1328"/>
    <x v="104"/>
    <s v="1401/08/03"/>
    <s v="مهندسی پایاصنعت تیران-بابت خرید WASHERطی فاکتور INV #177-Adish-typeB"/>
    <n v="9365935422"/>
    <n v="0"/>
    <n v="9365935422"/>
    <n v="49"/>
    <n v="11"/>
    <s v="800006"/>
    <s v=""/>
    <s v="داراییهای جاری"/>
    <s v="1"/>
    <x v="5"/>
    <x v="5"/>
    <s v="موجودی کالا"/>
    <s v="15921"/>
    <s v="انبار روباز اسکلت فلزی"/>
    <s v="800006"/>
    <s v=""/>
    <s v=""/>
    <s v=""/>
  </r>
  <r>
    <n v="177959"/>
    <n v="1328"/>
    <x v="104"/>
    <s v="1401/08/03"/>
    <s v="مهندسی پایاصنعت تیران-بابت خرید NUTطی فاکتور INV #177-Adish-typeB"/>
    <n v="9201620765"/>
    <n v="0"/>
    <n v="9201620765"/>
    <n v="49"/>
    <n v="11"/>
    <s v="800006"/>
    <s v=""/>
    <s v="داراییهای جاری"/>
    <s v="1"/>
    <x v="5"/>
    <x v="5"/>
    <s v="موجودی کالا"/>
    <s v="15921"/>
    <s v="انبار روباز اسکلت فلزی"/>
    <s v="800006"/>
    <s v=""/>
    <s v=""/>
    <s v=""/>
  </r>
  <r>
    <n v="177960"/>
    <n v="1328"/>
    <x v="104"/>
    <s v="1401/08/03"/>
    <s v="مهندسی پایاصنعت تیران-بابت خرید NUTطی فاکتور INV #177-Adish-typeB"/>
    <n v="8412910414"/>
    <n v="0"/>
    <n v="8412910414"/>
    <n v="49"/>
    <n v="11"/>
    <s v="800006"/>
    <s v=""/>
    <s v="داراییهای جاری"/>
    <s v="1"/>
    <x v="5"/>
    <x v="5"/>
    <s v="موجودی کالا"/>
    <s v="15921"/>
    <s v="انبار روباز اسکلت فلزی"/>
    <s v="800006"/>
    <s v=""/>
    <s v=""/>
    <s v=""/>
  </r>
  <r>
    <n v="177961"/>
    <n v="1328"/>
    <x v="104"/>
    <s v="1401/08/03"/>
    <s v="مهندسی پایاصنعت تیران-بابت خرید WASHERطی فاکتور INV #177-Adish-typeB"/>
    <n v="6243956948"/>
    <n v="0"/>
    <n v="6243956948"/>
    <n v="49"/>
    <n v="11"/>
    <s v="800006"/>
    <s v=""/>
    <s v="داراییهای جاری"/>
    <s v="1"/>
    <x v="5"/>
    <x v="5"/>
    <s v="موجودی کالا"/>
    <s v="15921"/>
    <s v="انبار روباز اسکلت فلزی"/>
    <s v="800006"/>
    <s v=""/>
    <s v=""/>
    <s v=""/>
  </r>
  <r>
    <n v="177962"/>
    <n v="1328"/>
    <x v="104"/>
    <s v="1401/08/03"/>
    <s v="مهندسی پایاصنعت تیران-بابت خرید BOLTطی فاکتور INV #177-Adish-typeB"/>
    <n v="5527545046"/>
    <n v="0"/>
    <n v="5527545046"/>
    <n v="49"/>
    <n v="11"/>
    <s v="800006"/>
    <s v=""/>
    <s v="داراییهای جاری"/>
    <s v="1"/>
    <x v="5"/>
    <x v="5"/>
    <s v="موجودی کالا"/>
    <s v="15921"/>
    <s v="انبار روباز اسکلت فلزی"/>
    <s v="800006"/>
    <s v=""/>
    <s v=""/>
    <s v=""/>
  </r>
  <r>
    <n v="177963"/>
    <n v="1328"/>
    <x v="104"/>
    <s v="1401/08/03"/>
    <s v="مهندسی پایاصنعت تیران-بابت خرید NUTطی فاکتور INV #177-Adish-typeB"/>
    <n v="5028028490"/>
    <n v="0"/>
    <n v="5028028490"/>
    <n v="49"/>
    <n v="11"/>
    <s v="800006"/>
    <s v=""/>
    <s v="داراییهای جاری"/>
    <s v="1"/>
    <x v="5"/>
    <x v="5"/>
    <s v="موجودی کالا"/>
    <s v="15921"/>
    <s v="انبار روباز اسکلت فلزی"/>
    <s v="800006"/>
    <s v=""/>
    <s v=""/>
    <s v=""/>
  </r>
  <r>
    <n v="177964"/>
    <n v="1328"/>
    <x v="104"/>
    <s v="1401/08/03"/>
    <s v="مهندسی پایاصنعت تیران-بابت خرید BOLTطی فاکتور INV #177-Adish-typeB"/>
    <n v="3897543653"/>
    <n v="0"/>
    <n v="3897543653"/>
    <n v="49"/>
    <n v="11"/>
    <s v="800006"/>
    <s v=""/>
    <s v="داراییهای جاری"/>
    <s v="1"/>
    <x v="5"/>
    <x v="5"/>
    <s v="موجودی کالا"/>
    <s v="15921"/>
    <s v="انبار روباز اسکلت فلزی"/>
    <s v="800006"/>
    <s v=""/>
    <s v=""/>
    <s v=""/>
  </r>
  <r>
    <n v="177965"/>
    <n v="1328"/>
    <x v="104"/>
    <s v="1401/08/03"/>
    <s v="مهندسی پایاصنعت تیران-بابت خرید BOLTطی فاکتور INV #177-Adish-typeB"/>
    <n v="2398993985"/>
    <n v="0"/>
    <n v="2398993985"/>
    <n v="49"/>
    <n v="11"/>
    <s v="800006"/>
    <s v=""/>
    <s v="داراییهای جاری"/>
    <s v="1"/>
    <x v="5"/>
    <x v="5"/>
    <s v="موجودی کالا"/>
    <s v="15921"/>
    <s v="انبار روباز اسکلت فلزی"/>
    <s v="800006"/>
    <s v=""/>
    <s v=""/>
    <s v=""/>
  </r>
  <r>
    <n v="177966"/>
    <n v="1328"/>
    <x v="104"/>
    <s v="1401/08/03"/>
    <s v="مهندسی پایاصنعت تیران-بابت خرید BOLTطی فاکتور INV #177-Adish-typeB"/>
    <n v="2310264071"/>
    <n v="0"/>
    <n v="2310264071"/>
    <n v="49"/>
    <n v="11"/>
    <s v="800006"/>
    <s v=""/>
    <s v="داراییهای جاری"/>
    <s v="1"/>
    <x v="5"/>
    <x v="5"/>
    <s v="موجودی کالا"/>
    <s v="15921"/>
    <s v="انبار روباز اسکلت فلزی"/>
    <s v="800006"/>
    <s v=""/>
    <s v=""/>
    <s v=""/>
  </r>
  <r>
    <n v="177967"/>
    <n v="1328"/>
    <x v="104"/>
    <s v="1401/08/03"/>
    <s v="مهندسی پایاصنعت تیران-بابت خرید BOLTطی فاکتور INV #177-Adish-typeB"/>
    <n v="1117339664"/>
    <n v="0"/>
    <n v="1117339664"/>
    <n v="49"/>
    <n v="11"/>
    <s v="800006"/>
    <s v=""/>
    <s v="داراییهای جاری"/>
    <s v="1"/>
    <x v="5"/>
    <x v="5"/>
    <s v="موجودی کالا"/>
    <s v="15921"/>
    <s v="انبار روباز اسکلت فلزی"/>
    <s v="800006"/>
    <s v=""/>
    <s v=""/>
    <s v=""/>
  </r>
  <r>
    <n v="177968"/>
    <n v="1328"/>
    <x v="104"/>
    <s v="1401/08/03"/>
    <s v="مهندسی پایاصنعت تیران-بابت خرید BOLTطی فاکتور INV #177-Adish-typeB"/>
    <n v="1025323457"/>
    <n v="0"/>
    <n v="1025323457"/>
    <n v="49"/>
    <n v="11"/>
    <s v="800006"/>
    <s v=""/>
    <s v="داراییهای جاری"/>
    <s v="1"/>
    <x v="5"/>
    <x v="5"/>
    <s v="موجودی کالا"/>
    <s v="15921"/>
    <s v="انبار روباز اسکلت فلزی"/>
    <s v="800006"/>
    <s v=""/>
    <s v=""/>
    <s v=""/>
  </r>
  <r>
    <n v="177969"/>
    <n v="1328"/>
    <x v="104"/>
    <s v="1401/08/03"/>
    <s v="مهندسی پایاصنعت تیران-بابت خرید WASHERطی فاکتور INV #177-Adish-typeB"/>
    <n v="985887939"/>
    <n v="0"/>
    <n v="985887939"/>
    <n v="49"/>
    <n v="11"/>
    <s v="800006"/>
    <s v=""/>
    <s v="داراییهای جاری"/>
    <s v="1"/>
    <x v="5"/>
    <x v="5"/>
    <s v="موجودی کالا"/>
    <s v="15921"/>
    <s v="انبار روباز اسکلت فلزی"/>
    <s v="800006"/>
    <s v=""/>
    <s v=""/>
    <s v=""/>
  </r>
  <r>
    <n v="177970"/>
    <n v="1328"/>
    <x v="104"/>
    <s v="1401/08/03"/>
    <s v="مهندسی پایاصنعت تیران-بابت خرید NUTطی فاکتور INV #177-Adish-typeB"/>
    <n v="913589490"/>
    <n v="0"/>
    <n v="913589490"/>
    <n v="49"/>
    <n v="11"/>
    <s v="800006"/>
    <s v=""/>
    <s v="داراییهای جاری"/>
    <s v="1"/>
    <x v="5"/>
    <x v="5"/>
    <s v="موجودی کالا"/>
    <s v="15921"/>
    <s v="انبار روباز اسکلت فلزی"/>
    <s v="800006"/>
    <s v=""/>
    <s v=""/>
    <s v=""/>
  </r>
  <r>
    <n v="177971"/>
    <n v="1328"/>
    <x v="104"/>
    <s v="1401/08/03"/>
    <s v="مهندسی پایاصنعت تیران-بابت خرید SAGRODطی فاکتور INV #177-Adish-typeB"/>
    <n v="736129661"/>
    <n v="0"/>
    <n v="736129661"/>
    <n v="49"/>
    <n v="11"/>
    <s v="800006"/>
    <s v=""/>
    <s v="داراییهای جاری"/>
    <s v="1"/>
    <x v="5"/>
    <x v="5"/>
    <s v="موجودی کالا"/>
    <s v="15921"/>
    <s v="انبار روباز اسکلت فلزی"/>
    <s v="800006"/>
    <s v=""/>
    <s v=""/>
    <s v=""/>
  </r>
  <r>
    <n v="177972"/>
    <n v="1328"/>
    <x v="104"/>
    <s v="1401/08/03"/>
    <s v="مهندسی پایاصنعت تیران-بابت خرید GRATTINGطی فاکتور INV #177-Adish-typeB"/>
    <n v="469939918"/>
    <n v="0"/>
    <n v="469939918"/>
    <n v="49"/>
    <n v="11"/>
    <s v="800006"/>
    <s v=""/>
    <s v="داراییهای جاری"/>
    <s v="1"/>
    <x v="5"/>
    <x v="5"/>
    <s v="موجودی کالا"/>
    <s v="15921"/>
    <s v="انبار روباز اسکلت فلزی"/>
    <s v="800006"/>
    <s v=""/>
    <s v=""/>
    <s v=""/>
  </r>
  <r>
    <n v="177973"/>
    <n v="1328"/>
    <x v="104"/>
    <s v="1401/08/03"/>
    <s v="مهندسی پایاصنعت تیران-بابت خرید SAGRODطی فاکتور INV #177-Adish-typeB"/>
    <n v="420645521"/>
    <n v="0"/>
    <n v="420645521"/>
    <n v="49"/>
    <n v="11"/>
    <s v="800006"/>
    <s v=""/>
    <s v="داراییهای جاری"/>
    <s v="1"/>
    <x v="5"/>
    <x v="5"/>
    <s v="موجودی کالا"/>
    <s v="15921"/>
    <s v="انبار روباز اسکلت فلزی"/>
    <s v="800006"/>
    <s v=""/>
    <s v=""/>
    <s v=""/>
  </r>
  <r>
    <n v="177974"/>
    <n v="1328"/>
    <x v="104"/>
    <s v="1401/08/03"/>
    <s v="مهندسی پایاصنعت تیران-بابت خرید Sub Item of TK-520-10-STEEL ST.S/15طی فاکتور INV #177-Adish-typeB"/>
    <n v="394355176"/>
    <n v="0"/>
    <n v="394355176"/>
    <n v="49"/>
    <n v="11"/>
    <s v="800006"/>
    <s v=""/>
    <s v="داراییهای جاری"/>
    <s v="1"/>
    <x v="5"/>
    <x v="5"/>
    <s v="موجودی کالا"/>
    <s v="15921"/>
    <s v="انبار روباز اسکلت فلزی"/>
    <s v="800006"/>
    <s v=""/>
    <s v=""/>
    <s v=""/>
  </r>
  <r>
    <n v="177975"/>
    <n v="1328"/>
    <x v="104"/>
    <s v="1401/08/03"/>
    <s v="مهندسی پایاصنعت تیران-بابت خرید Sub Item of TK-520-10-STEEL SC/1طی فاکتور INV #177-Adish-typeB"/>
    <n v="384496296"/>
    <n v="0"/>
    <n v="384496296"/>
    <n v="49"/>
    <n v="11"/>
    <s v="800006"/>
    <s v=""/>
    <s v="داراییهای جاری"/>
    <s v="1"/>
    <x v="5"/>
    <x v="5"/>
    <s v="موجودی کالا"/>
    <s v="15921"/>
    <s v="انبار روباز اسکلت فلزی"/>
    <s v="800006"/>
    <s v=""/>
    <s v=""/>
    <s v=""/>
  </r>
  <r>
    <n v="177976"/>
    <n v="1328"/>
    <x v="104"/>
    <s v="1401/08/03"/>
    <s v="مهندسی پایاصنعت تیران-بابت خرید BASEطی فاکتور INV #177-Adish-typeB"/>
    <n v="259617157"/>
    <n v="0"/>
    <n v="259617157"/>
    <n v="49"/>
    <n v="11"/>
    <s v="800006"/>
    <s v=""/>
    <s v="داراییهای جاری"/>
    <s v="1"/>
    <x v="5"/>
    <x v="5"/>
    <s v="موجودی کالا"/>
    <s v="15921"/>
    <s v="انبار روباز اسکلت فلزی"/>
    <s v="800006"/>
    <s v=""/>
    <s v=""/>
    <s v=""/>
  </r>
  <r>
    <n v="178564"/>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65"/>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66"/>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67"/>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68"/>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69"/>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70"/>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71"/>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72"/>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73"/>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74"/>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75"/>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76"/>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77"/>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78"/>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79"/>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80"/>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81"/>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82"/>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83"/>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584"/>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585"/>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586"/>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587"/>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588"/>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589"/>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590"/>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591"/>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592"/>
    <n v="1328"/>
    <x v="104"/>
    <s v="1401/08/03"/>
    <s v="مهندسی پایاصنعت تیران-بابت خرید LADDEطی فاکتور INV #177-Adish-typeB"/>
    <n v="3286293"/>
    <n v="0"/>
    <n v="3286293"/>
    <n v="49"/>
    <n v="11"/>
    <s v="800006"/>
    <s v=""/>
    <s v="داراییهای جاری"/>
    <s v="1"/>
    <x v="5"/>
    <x v="5"/>
    <s v="موجودی کالا"/>
    <s v="15921"/>
    <s v="انبار روباز اسکلت فلزی"/>
    <s v="800006"/>
    <s v=""/>
    <s v=""/>
    <s v=""/>
  </r>
  <r>
    <n v="178593"/>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594"/>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95"/>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96"/>
    <n v="1328"/>
    <x v="104"/>
    <s v="1401/08/03"/>
    <s v="مهندسی پایاصنعت تیران-بابت خرید BEAMطی فاکتور INV #177-Adish-typeB"/>
    <n v="3286293"/>
    <n v="0"/>
    <n v="3286293"/>
    <n v="49"/>
    <n v="11"/>
    <s v="800006"/>
    <s v=""/>
    <s v="داراییهای جاری"/>
    <s v="1"/>
    <x v="5"/>
    <x v="5"/>
    <s v="موجودی کالا"/>
    <s v="15921"/>
    <s v="انبار روباز اسکلت فلزی"/>
    <s v="800006"/>
    <s v=""/>
    <s v=""/>
    <s v=""/>
  </r>
  <r>
    <n v="178597"/>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598"/>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599"/>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00"/>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01"/>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02"/>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03"/>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04"/>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05"/>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06"/>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07"/>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08"/>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09"/>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10"/>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11"/>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12"/>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13"/>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14"/>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15"/>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16"/>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17"/>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18"/>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19"/>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20"/>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21"/>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22"/>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23"/>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24"/>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25"/>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26"/>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27"/>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28"/>
    <n v="1328"/>
    <x v="104"/>
    <s v="1401/08/03"/>
    <s v="مهندسی پایاصنعت تیران-بابت خرید GRATINGطی فاکتور INV #177-Adish-typeB"/>
    <n v="3286293"/>
    <n v="0"/>
    <n v="3286293"/>
    <n v="49"/>
    <n v="11"/>
    <s v="800006"/>
    <s v=""/>
    <s v="داراییهای جاری"/>
    <s v="1"/>
    <x v="5"/>
    <x v="5"/>
    <s v="موجودی کالا"/>
    <s v="15921"/>
    <s v="انبار روباز اسکلت فلزی"/>
    <s v="800006"/>
    <s v=""/>
    <s v=""/>
    <s v=""/>
  </r>
  <r>
    <n v="178629"/>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30"/>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31"/>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632"/>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633"/>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634"/>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635"/>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636"/>
    <n v="1328"/>
    <x v="104"/>
    <s v="1401/08/03"/>
    <s v="مهندسی پایاصنعت تیران-بابت خرید SUPPORTطی فاکتور INV #177-Adish-typeB"/>
    <n v="3286293"/>
    <n v="0"/>
    <n v="3286293"/>
    <n v="49"/>
    <n v="11"/>
    <s v="800006"/>
    <s v=""/>
    <s v="داراییهای جاری"/>
    <s v="1"/>
    <x v="5"/>
    <x v="5"/>
    <s v="موجودی کالا"/>
    <s v="15921"/>
    <s v="انبار روباز اسکلت فلزی"/>
    <s v="800006"/>
    <s v=""/>
    <s v=""/>
    <s v=""/>
  </r>
  <r>
    <n v="178637"/>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638"/>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639"/>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640"/>
    <n v="1328"/>
    <x v="104"/>
    <s v="1401/08/03"/>
    <s v="مهندسی پایاصنعت تیران-بابت خرید LADDERطی فاکتور INV #177-Adish-typeB"/>
    <n v="3286293"/>
    <n v="0"/>
    <n v="3286293"/>
    <n v="49"/>
    <n v="11"/>
    <s v="800006"/>
    <s v=""/>
    <s v="داراییهای جاری"/>
    <s v="1"/>
    <x v="5"/>
    <x v="5"/>
    <s v="موجودی کالا"/>
    <s v="15921"/>
    <s v="انبار روباز اسکلت فلزی"/>
    <s v="800006"/>
    <s v=""/>
    <s v=""/>
    <s v=""/>
  </r>
  <r>
    <n v="178641"/>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42"/>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43"/>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44"/>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45"/>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46"/>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47"/>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48"/>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49"/>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50"/>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51"/>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52"/>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53"/>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54"/>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55"/>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56"/>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57"/>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58"/>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59"/>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60"/>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61"/>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62"/>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63"/>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64"/>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65"/>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66"/>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67"/>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68"/>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69"/>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70"/>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71"/>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72"/>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73"/>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74"/>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75"/>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76"/>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77"/>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78"/>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79"/>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80"/>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81"/>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82"/>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83"/>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84"/>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85"/>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86"/>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87"/>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88"/>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89"/>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90"/>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91"/>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92"/>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93"/>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94"/>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95"/>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96"/>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97"/>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98"/>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699"/>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00"/>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01"/>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02"/>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03"/>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04"/>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05"/>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06"/>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07"/>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08"/>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09"/>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10"/>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11"/>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12"/>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13"/>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14"/>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15"/>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16"/>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17"/>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18"/>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19"/>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20"/>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21"/>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22"/>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23"/>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24"/>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25"/>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26"/>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27"/>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28"/>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29"/>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30"/>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31"/>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32"/>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33"/>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34"/>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35"/>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36"/>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37"/>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38"/>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39"/>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40"/>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41"/>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42"/>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43"/>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44"/>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45"/>
    <n v="1328"/>
    <x v="104"/>
    <s v="1401/08/03"/>
    <s v="مهندسی پایاصنعت تیران-بابت خرید GRATTINGطی فاکتور INV #177-Adish-typeB"/>
    <n v="3286293"/>
    <n v="0"/>
    <n v="3286293"/>
    <n v="49"/>
    <n v="11"/>
    <s v="800006"/>
    <s v=""/>
    <s v="داراییهای جاری"/>
    <s v="1"/>
    <x v="5"/>
    <x v="5"/>
    <s v="موجودی کالا"/>
    <s v="15921"/>
    <s v="انبار روباز اسکلت فلزی"/>
    <s v="800006"/>
    <s v=""/>
    <s v=""/>
    <s v=""/>
  </r>
  <r>
    <n v="178746"/>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47"/>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48"/>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49"/>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50"/>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51"/>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52"/>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53"/>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54"/>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55"/>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56"/>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57"/>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58"/>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59"/>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60"/>
    <n v="1328"/>
    <x v="104"/>
    <s v="1401/08/03"/>
    <s v="مهندسی پایاصنعت تیران-بابت خرید HEBطی فاکتور INV #177-Adish-typeB"/>
    <n v="3286293"/>
    <n v="0"/>
    <n v="3286293"/>
    <n v="49"/>
    <n v="11"/>
    <s v="800006"/>
    <s v=""/>
    <s v="داراییهای جاری"/>
    <s v="1"/>
    <x v="5"/>
    <x v="5"/>
    <s v="موجودی کالا"/>
    <s v="15921"/>
    <s v="انبار روباز اسکلت فلزی"/>
    <s v="800006"/>
    <s v=""/>
    <s v=""/>
    <s v=""/>
  </r>
  <r>
    <n v="178761"/>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62"/>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8763"/>
    <n v="1328"/>
    <x v="104"/>
    <s v="1401/08/03"/>
    <s v="مهندسی پایاصنعت تیران-بابت خرید HEBطی فاکتور INV #177-Adish-typeB"/>
    <n v="3286293"/>
    <n v="0"/>
    <n v="3286293"/>
    <n v="49"/>
    <n v="11"/>
    <s v="800006"/>
    <s v=""/>
    <s v="داراییهای جاری"/>
    <s v="1"/>
    <x v="5"/>
    <x v="5"/>
    <s v="موجودی کالا"/>
    <s v="15921"/>
    <s v="انبار روباز اسکلت فلزی"/>
    <s v="800006"/>
    <s v=""/>
    <s v=""/>
    <s v=""/>
  </r>
  <r>
    <n v="178764"/>
    <n v="1328"/>
    <x v="104"/>
    <s v="1401/08/03"/>
    <s v="مهندسی پایاصنعت تیران-بابت خرید Pipeطی فاکتور INV #177-Adish-typeB"/>
    <n v="3286293"/>
    <n v="0"/>
    <n v="3286293"/>
    <n v="49"/>
    <n v="11"/>
    <s v="800006"/>
    <s v=""/>
    <s v="داراییهای جاری"/>
    <s v="1"/>
    <x v="5"/>
    <x v="5"/>
    <s v="موجودی کالا"/>
    <s v="15921"/>
    <s v="انبار روباز اسکلت فلزی"/>
    <s v="800006"/>
    <s v=""/>
    <s v=""/>
    <s v=""/>
  </r>
  <r>
    <n v="179429"/>
    <n v="1330"/>
    <x v="105"/>
    <s v="1401/08/03"/>
    <s v="مهندسی پایاصنعت تیران-بابت خرید GRATINGطی فاکتور INV #187-Adish-typeA"/>
    <n v="10749607"/>
    <n v="0"/>
    <n v="10749607"/>
    <n v="49"/>
    <n v="11"/>
    <s v="800006"/>
    <s v=""/>
    <s v="داراییهای جاری"/>
    <s v="1"/>
    <x v="5"/>
    <x v="5"/>
    <s v="موجودی کالا"/>
    <s v="15921"/>
    <s v="انبار روباز اسکلت فلزی"/>
    <s v="800006"/>
    <s v=""/>
    <s v=""/>
    <s v=""/>
  </r>
  <r>
    <n v="179430"/>
    <n v="1330"/>
    <x v="105"/>
    <s v="1401/08/03"/>
    <s v="مهندسی پایاصنعت تیران-بابت خرید GRATINGطی فاکتور INV #187-Adish-typeA"/>
    <n v="10749607"/>
    <n v="0"/>
    <n v="10749607"/>
    <n v="49"/>
    <n v="11"/>
    <s v="800006"/>
    <s v=""/>
    <s v="داراییهای جاری"/>
    <s v="1"/>
    <x v="5"/>
    <x v="5"/>
    <s v="موجودی کالا"/>
    <s v="15921"/>
    <s v="انبار روباز اسکلت فلزی"/>
    <s v="800006"/>
    <s v=""/>
    <s v=""/>
    <s v=""/>
  </r>
  <r>
    <n v="179431"/>
    <n v="1330"/>
    <x v="105"/>
    <s v="1401/08/03"/>
    <s v="مهندسی پایاصنعت تیران-بابت خرید GRATINGطی فاکتور INV #187-Adish-typeA"/>
    <n v="10749607"/>
    <n v="0"/>
    <n v="10749607"/>
    <n v="49"/>
    <n v="11"/>
    <s v="800006"/>
    <s v=""/>
    <s v="داراییهای جاری"/>
    <s v="1"/>
    <x v="5"/>
    <x v="5"/>
    <s v="موجودی کالا"/>
    <s v="15921"/>
    <s v="انبار روباز اسکلت فلزی"/>
    <s v="800006"/>
    <s v=""/>
    <s v=""/>
    <s v=""/>
  </r>
  <r>
    <n v="179432"/>
    <n v="1330"/>
    <x v="105"/>
    <s v="1401/08/03"/>
    <s v="مهندسی پایاصنعت تیران-بابت خرید GRATINGطی فاکتور INV #187-Adish-typeA"/>
    <n v="10749607"/>
    <n v="0"/>
    <n v="10749607"/>
    <n v="49"/>
    <n v="11"/>
    <s v="800006"/>
    <s v=""/>
    <s v="داراییهای جاری"/>
    <s v="1"/>
    <x v="5"/>
    <x v="5"/>
    <s v="موجودی کالا"/>
    <s v="15921"/>
    <s v="انبار روباز اسکلت فلزی"/>
    <s v="800006"/>
    <s v=""/>
    <s v=""/>
    <s v=""/>
  </r>
  <r>
    <n v="179433"/>
    <n v="1330"/>
    <x v="105"/>
    <s v="1401/08/03"/>
    <s v="مهندسی پایاصنعت تیران-بابت خرید GRATINGطی فاکتور INV #187-Adish-typeA"/>
    <n v="10749607"/>
    <n v="0"/>
    <n v="10749607"/>
    <n v="49"/>
    <n v="11"/>
    <s v="800006"/>
    <s v=""/>
    <s v="داراییهای جاری"/>
    <s v="1"/>
    <x v="5"/>
    <x v="5"/>
    <s v="موجودی کالا"/>
    <s v="15921"/>
    <s v="انبار روباز اسکلت فلزی"/>
    <s v="800006"/>
    <s v=""/>
    <s v=""/>
    <s v=""/>
  </r>
  <r>
    <n v="179434"/>
    <n v="1330"/>
    <x v="105"/>
    <s v="1401/08/03"/>
    <s v="مهندسی پایاصنعت تیران-بابت خرید GRATINGطی فاکتور INV #187-Adish-typeA"/>
    <n v="10749607"/>
    <n v="0"/>
    <n v="10749607"/>
    <n v="49"/>
    <n v="11"/>
    <s v="800006"/>
    <s v=""/>
    <s v="داراییهای جاری"/>
    <s v="1"/>
    <x v="5"/>
    <x v="5"/>
    <s v="موجودی کالا"/>
    <s v="15921"/>
    <s v="انبار روباز اسکلت فلزی"/>
    <s v="800006"/>
    <s v=""/>
    <s v=""/>
    <s v=""/>
  </r>
  <r>
    <n v="179435"/>
    <n v="1330"/>
    <x v="105"/>
    <s v="1401/08/03"/>
    <s v="مهندسی پایاصنعت تیران-بابت خرید HORIطی فاکتور INV #187-Adish-typeA"/>
    <n v="10749607"/>
    <n v="0"/>
    <n v="10749607"/>
    <n v="49"/>
    <n v="11"/>
    <s v="800006"/>
    <s v=""/>
    <s v="داراییهای جاری"/>
    <s v="1"/>
    <x v="5"/>
    <x v="5"/>
    <s v="موجودی کالا"/>
    <s v="15921"/>
    <s v="انبار روباز اسکلت فلزی"/>
    <s v="800006"/>
    <s v=""/>
    <s v=""/>
    <s v=""/>
  </r>
  <r>
    <n v="179436"/>
    <n v="1330"/>
    <x v="105"/>
    <s v="1401/08/03"/>
    <s v="مهندسی پایاصنعت تیران-بابت خرید HORIطی فاکتور INV #187-Adish-typeA"/>
    <n v="10749607"/>
    <n v="0"/>
    <n v="10749607"/>
    <n v="49"/>
    <n v="11"/>
    <s v="800006"/>
    <s v=""/>
    <s v="داراییهای جاری"/>
    <s v="1"/>
    <x v="5"/>
    <x v="5"/>
    <s v="موجودی کالا"/>
    <s v="15921"/>
    <s v="انبار روباز اسکلت فلزی"/>
    <s v="800006"/>
    <s v=""/>
    <s v=""/>
    <s v=""/>
  </r>
  <r>
    <n v="179437"/>
    <n v="1330"/>
    <x v="105"/>
    <s v="1401/08/03"/>
    <s v="مهندسی پایاصنعت تیران-بابت خرید VERTطی فاکتور INV #187-Adish-typeA"/>
    <n v="10749607"/>
    <n v="0"/>
    <n v="10749607"/>
    <n v="49"/>
    <n v="11"/>
    <s v="800006"/>
    <s v=""/>
    <s v="داراییهای جاری"/>
    <s v="1"/>
    <x v="5"/>
    <x v="5"/>
    <s v="موجودی کالا"/>
    <s v="15921"/>
    <s v="انبار روباز اسکلت فلزی"/>
    <s v="800006"/>
    <s v=""/>
    <s v=""/>
    <s v=""/>
  </r>
  <r>
    <n v="179438"/>
    <n v="1330"/>
    <x v="105"/>
    <s v="1401/08/03"/>
    <s v="مهندسی پایاصنعت تیران-بابت خرید BEAMطی فاکتور INV #187-Adish-typeA"/>
    <n v="10749607"/>
    <n v="0"/>
    <n v="10749607"/>
    <n v="49"/>
    <n v="11"/>
    <s v="800006"/>
    <s v=""/>
    <s v="داراییهای جاری"/>
    <s v="1"/>
    <x v="5"/>
    <x v="5"/>
    <s v="موجودی کالا"/>
    <s v="15921"/>
    <s v="انبار روباز اسکلت فلزی"/>
    <s v="800006"/>
    <s v=""/>
    <s v=""/>
    <s v=""/>
  </r>
  <r>
    <n v="179439"/>
    <n v="1330"/>
    <x v="105"/>
    <s v="1401/08/03"/>
    <s v="مهندسی پایاصنعت تیران-بابت خرید HANDRAILطی فاکتور INV #187-Adish-typeA"/>
    <n v="10749607"/>
    <n v="0"/>
    <n v="10749607"/>
    <n v="49"/>
    <n v="11"/>
    <s v="800006"/>
    <s v=""/>
    <s v="داراییهای جاری"/>
    <s v="1"/>
    <x v="5"/>
    <x v="5"/>
    <s v="موجودی کالا"/>
    <s v="15921"/>
    <s v="انبار روباز اسکلت فلزی"/>
    <s v="800006"/>
    <s v=""/>
    <s v=""/>
    <s v=""/>
  </r>
  <r>
    <n v="179440"/>
    <n v="1330"/>
    <x v="105"/>
    <s v="1401/08/03"/>
    <s v="مهندسی پایاصنعت تیران-بابت خرید RAILING PIPE42*3طی فاکتور INV #187-Adish-typeA"/>
    <n v="10749607"/>
    <n v="0"/>
    <n v="10749607"/>
    <n v="49"/>
    <n v="11"/>
    <s v="800006"/>
    <s v=""/>
    <s v="داراییهای جاری"/>
    <s v="1"/>
    <x v="5"/>
    <x v="5"/>
    <s v="موجودی کالا"/>
    <s v="15921"/>
    <s v="انبار روباز اسکلت فلزی"/>
    <s v="800006"/>
    <s v=""/>
    <s v=""/>
    <s v=""/>
  </r>
  <r>
    <n v="179441"/>
    <n v="1330"/>
    <x v="105"/>
    <s v="1401/08/03"/>
    <s v="مهندسی پایاصنعت تیران-بابت خرید RAILING PIPE42*3طی فاکتور INV #187-Adish-typeA"/>
    <n v="10749607"/>
    <n v="0"/>
    <n v="10749607"/>
    <n v="49"/>
    <n v="11"/>
    <s v="800006"/>
    <s v=""/>
    <s v="داراییهای جاری"/>
    <s v="1"/>
    <x v="5"/>
    <x v="5"/>
    <s v="موجودی کالا"/>
    <s v="15921"/>
    <s v="انبار روباز اسکلت فلزی"/>
    <s v="800006"/>
    <s v=""/>
    <s v=""/>
    <s v=""/>
  </r>
  <r>
    <n v="179442"/>
    <n v="1330"/>
    <x v="105"/>
    <s v="1401/08/03"/>
    <s v="مهندسی پایاصنعت تیران-بابت خرید RAILING PIPE42*3طی فاکتور INV #187-Adish-typeA"/>
    <n v="10749607"/>
    <n v="0"/>
    <n v="10749607"/>
    <n v="49"/>
    <n v="11"/>
    <s v="800006"/>
    <s v=""/>
    <s v="داراییهای جاری"/>
    <s v="1"/>
    <x v="5"/>
    <x v="5"/>
    <s v="موجودی کالا"/>
    <s v="15921"/>
    <s v="انبار روباز اسکلت فلزی"/>
    <s v="800006"/>
    <s v=""/>
    <s v=""/>
    <s v=""/>
  </r>
  <r>
    <n v="179443"/>
    <n v="1330"/>
    <x v="105"/>
    <s v="1401/08/03"/>
    <s v="مهندسی پایاصنعت تیران-بابت خرید SUPPORTطی فاکتور INV #187-Adish-typeA"/>
    <n v="10749607"/>
    <n v="0"/>
    <n v="10749607"/>
    <n v="49"/>
    <n v="11"/>
    <s v="800006"/>
    <s v=""/>
    <s v="داراییهای جاری"/>
    <s v="1"/>
    <x v="5"/>
    <x v="5"/>
    <s v="موجودی کالا"/>
    <s v="15921"/>
    <s v="انبار روباز اسکلت فلزی"/>
    <s v="800006"/>
    <s v=""/>
    <s v=""/>
    <s v=""/>
  </r>
  <r>
    <n v="179444"/>
    <n v="1330"/>
    <x v="105"/>
    <s v="1401/08/03"/>
    <s v="مهندسی پایاصنعت تیران-بابت خرید SUPPORTطی فاکتور INV #187-Adish-typeA"/>
    <n v="10749607"/>
    <n v="0"/>
    <n v="10749607"/>
    <n v="49"/>
    <n v="11"/>
    <s v="800006"/>
    <s v=""/>
    <s v="داراییهای جاری"/>
    <s v="1"/>
    <x v="5"/>
    <x v="5"/>
    <s v="موجودی کالا"/>
    <s v="15921"/>
    <s v="انبار روباز اسکلت فلزی"/>
    <s v="800006"/>
    <s v=""/>
    <s v=""/>
    <s v=""/>
  </r>
  <r>
    <n v="179445"/>
    <n v="1330"/>
    <x v="105"/>
    <s v="1401/08/03"/>
    <s v="مهندسی پایاصنعت تیران-بابت خرید PLATFORM IPE160طی فاکتور INV #187-Adish-typeA"/>
    <n v="10749607"/>
    <n v="0"/>
    <n v="10749607"/>
    <n v="49"/>
    <n v="11"/>
    <s v="800006"/>
    <s v=""/>
    <s v="داراییهای جاری"/>
    <s v="1"/>
    <x v="5"/>
    <x v="5"/>
    <s v="موجودی کالا"/>
    <s v="15921"/>
    <s v="انبار روباز اسکلت فلزی"/>
    <s v="800006"/>
    <s v=""/>
    <s v=""/>
    <s v=""/>
  </r>
  <r>
    <n v="179446"/>
    <n v="1330"/>
    <x v="105"/>
    <s v="1401/08/03"/>
    <s v="مهندسی پایاصنعت تیران-بابت خرید VERTIطی فاکتور INV #187-Adish-typeA"/>
    <n v="10749607"/>
    <n v="0"/>
    <n v="10749607"/>
    <n v="49"/>
    <n v="11"/>
    <s v="800006"/>
    <s v=""/>
    <s v="داراییهای جاری"/>
    <s v="1"/>
    <x v="5"/>
    <x v="5"/>
    <s v="موجودی کالا"/>
    <s v="15921"/>
    <s v="انبار روباز اسکلت فلزی"/>
    <s v="800006"/>
    <s v=""/>
    <s v=""/>
    <s v=""/>
  </r>
  <r>
    <n v="179447"/>
    <n v="1330"/>
    <x v="105"/>
    <s v="1401/08/03"/>
    <s v="مهندسی پایاصنعت تیران-بابت خرید HORIZONTAL BRACINGطی فاکتور INV #187-Adish-typeA"/>
    <n v="10749607"/>
    <n v="0"/>
    <n v="10749607"/>
    <n v="49"/>
    <n v="11"/>
    <s v="800006"/>
    <s v=""/>
    <s v="داراییهای جاری"/>
    <s v="1"/>
    <x v="5"/>
    <x v="5"/>
    <s v="موجودی کالا"/>
    <s v="15921"/>
    <s v="انبار روباز اسکلت فلزی"/>
    <s v="800006"/>
    <s v=""/>
    <s v=""/>
    <s v=""/>
  </r>
  <r>
    <n v="179448"/>
    <n v="1330"/>
    <x v="105"/>
    <s v="1401/08/03"/>
    <s v="مهندسی پایاصنعت تیران-بابت خرید VERTIطی فاکتور INV #187-Adish-typeA"/>
    <n v="10749607"/>
    <n v="0"/>
    <n v="10749607"/>
    <n v="49"/>
    <n v="11"/>
    <s v="800006"/>
    <s v=""/>
    <s v="داراییهای جاری"/>
    <s v="1"/>
    <x v="5"/>
    <x v="5"/>
    <s v="موجودی کالا"/>
    <s v="15921"/>
    <s v="انبار روباز اسکلت فلزی"/>
    <s v="800006"/>
    <s v=""/>
    <s v=""/>
    <s v=""/>
  </r>
  <r>
    <n v="179449"/>
    <n v="1330"/>
    <x v="105"/>
    <s v="1401/08/03"/>
    <s v="مهندسی پایاصنعت تیران-بابت خرید SUPPORT UNP100طی فاکتور INV #187-Adish-typeA"/>
    <n v="10749607"/>
    <n v="0"/>
    <n v="10749607"/>
    <n v="49"/>
    <n v="11"/>
    <s v="800006"/>
    <s v=""/>
    <s v="داراییهای جاری"/>
    <s v="1"/>
    <x v="5"/>
    <x v="5"/>
    <s v="موجودی کالا"/>
    <s v="15921"/>
    <s v="انبار روباز اسکلت فلزی"/>
    <s v="800006"/>
    <s v=""/>
    <s v=""/>
    <s v=""/>
  </r>
  <r>
    <n v="179450"/>
    <n v="1330"/>
    <x v="105"/>
    <s v="1401/08/03"/>
    <s v="مهندسی پایاصنعت تیران-بابت خرید BEAMطی فاکتور INV #187-Adish-typeA"/>
    <n v="10749607"/>
    <n v="0"/>
    <n v="10749607"/>
    <n v="49"/>
    <n v="11"/>
    <s v="800006"/>
    <s v=""/>
    <s v="داراییهای جاری"/>
    <s v="1"/>
    <x v="5"/>
    <x v="5"/>
    <s v="موجودی کالا"/>
    <s v="15921"/>
    <s v="انبار روباز اسکلت فلزی"/>
    <s v="800006"/>
    <s v=""/>
    <s v=""/>
    <s v=""/>
  </r>
  <r>
    <n v="179451"/>
    <n v="1330"/>
    <x v="105"/>
    <s v="1401/08/03"/>
    <s v="مهندسی پایاصنعت تیران-بابت خرید COLUMNطی فاکتور INV #187-Adish-typeA"/>
    <n v="10749607"/>
    <n v="0"/>
    <n v="10749607"/>
    <n v="49"/>
    <n v="11"/>
    <s v="800006"/>
    <s v=""/>
    <s v="داراییهای جاری"/>
    <s v="1"/>
    <x v="5"/>
    <x v="5"/>
    <s v="موجودی کالا"/>
    <s v="15921"/>
    <s v="انبار روباز اسکلت فلزی"/>
    <s v="800006"/>
    <s v=""/>
    <s v=""/>
    <s v=""/>
  </r>
  <r>
    <n v="179452"/>
    <n v="1330"/>
    <x v="105"/>
    <s v="1401/08/03"/>
    <s v="مهندسی پایاصنعت تیران-بابت خرید BEAMطی فاکتور INV #187-Adish-typeA"/>
    <n v="10749607"/>
    <n v="0"/>
    <n v="10749607"/>
    <n v="49"/>
    <n v="11"/>
    <s v="800006"/>
    <s v=""/>
    <s v="داراییهای جاری"/>
    <s v="1"/>
    <x v="5"/>
    <x v="5"/>
    <s v="موجودی کالا"/>
    <s v="15921"/>
    <s v="انبار روباز اسکلت فلزی"/>
    <s v="800006"/>
    <s v=""/>
    <s v=""/>
    <s v=""/>
  </r>
  <r>
    <n v="179453"/>
    <n v="1330"/>
    <x v="105"/>
    <s v="1401/08/03"/>
    <s v="مهندسی پایاصنعت تیران-بابت خرید BEAMطی فاکتور INV #187-Adish-typeA"/>
    <n v="10749607"/>
    <n v="0"/>
    <n v="10749607"/>
    <n v="49"/>
    <n v="11"/>
    <s v="800006"/>
    <s v=""/>
    <s v="داراییهای جاری"/>
    <s v="1"/>
    <x v="5"/>
    <x v="5"/>
    <s v="موجودی کالا"/>
    <s v="15921"/>
    <s v="انبار روباز اسکلت فلزی"/>
    <s v="800006"/>
    <s v=""/>
    <s v=""/>
    <s v=""/>
  </r>
  <r>
    <n v="179454"/>
    <n v="1330"/>
    <x v="105"/>
    <s v="1401/08/03"/>
    <s v="مهندسی پایاصنعت تیران-بابت خرید BEAMطی فاکتور INV #187-Adish-typeA"/>
    <n v="10749607"/>
    <n v="0"/>
    <n v="10749607"/>
    <n v="49"/>
    <n v="11"/>
    <s v="800006"/>
    <s v=""/>
    <s v="داراییهای جاری"/>
    <s v="1"/>
    <x v="5"/>
    <x v="5"/>
    <s v="موجودی کالا"/>
    <s v="15921"/>
    <s v="انبار روباز اسکلت فلزی"/>
    <s v="800006"/>
    <s v=""/>
    <s v=""/>
    <s v=""/>
  </r>
  <r>
    <n v="179455"/>
    <n v="1330"/>
    <x v="105"/>
    <s v="1401/08/03"/>
    <s v="مهندسی پایاصنعت تیران-بابت خرید COLUMNطی فاکتور INV #187-Adish-typeA"/>
    <n v="10749607"/>
    <n v="0"/>
    <n v="10749607"/>
    <n v="49"/>
    <n v="11"/>
    <s v="800006"/>
    <s v=""/>
    <s v="داراییهای جاری"/>
    <s v="1"/>
    <x v="5"/>
    <x v="5"/>
    <s v="موجودی کالا"/>
    <s v="15921"/>
    <s v="انبار روباز اسکلت فلزی"/>
    <s v="800006"/>
    <s v=""/>
    <s v=""/>
    <s v=""/>
  </r>
  <r>
    <n v="179456"/>
    <n v="1330"/>
    <x v="105"/>
    <s v="1401/08/03"/>
    <s v="مهندسی پایاصنعت تیران-بابت خرید SUPPORطی فاکتور INV #187-Adish-typeA"/>
    <n v="10749607"/>
    <n v="0"/>
    <n v="10749607"/>
    <n v="49"/>
    <n v="11"/>
    <s v="800006"/>
    <s v=""/>
    <s v="داراییهای جاری"/>
    <s v="1"/>
    <x v="5"/>
    <x v="5"/>
    <s v="موجودی کالا"/>
    <s v="15921"/>
    <s v="انبار روباز اسکلت فلزی"/>
    <s v="800006"/>
    <s v=""/>
    <s v=""/>
    <s v=""/>
  </r>
  <r>
    <n v="179457"/>
    <n v="1330"/>
    <x v="105"/>
    <s v="1401/08/03"/>
    <s v="مهندسی پایاصنعت تیران-بابت خرید BEAM IPE120طی فاکتور INV #187-Adish-typeA"/>
    <n v="10749607"/>
    <n v="0"/>
    <n v="10749607"/>
    <n v="49"/>
    <n v="11"/>
    <s v="800006"/>
    <s v=""/>
    <s v="داراییهای جاری"/>
    <s v="1"/>
    <x v="5"/>
    <x v="5"/>
    <s v="موجودی کالا"/>
    <s v="15921"/>
    <s v="انبار روباز اسکلت فلزی"/>
    <s v="800006"/>
    <s v=""/>
    <s v=""/>
    <s v=""/>
  </r>
  <r>
    <n v="179458"/>
    <n v="1330"/>
    <x v="105"/>
    <s v="1401/08/03"/>
    <s v="مهندسی پایاصنعت تیران-بابت خرید SUPPORTطی فاکتور INV #187-Adish-typeA"/>
    <n v="10749607"/>
    <n v="0"/>
    <n v="10749607"/>
    <n v="49"/>
    <n v="11"/>
    <s v="800006"/>
    <s v=""/>
    <s v="داراییهای جاری"/>
    <s v="1"/>
    <x v="5"/>
    <x v="5"/>
    <s v="موجودی کالا"/>
    <s v="15921"/>
    <s v="انبار روباز اسکلت فلزی"/>
    <s v="800006"/>
    <s v=""/>
    <s v=""/>
    <s v=""/>
  </r>
  <r>
    <n v="179459"/>
    <n v="1330"/>
    <x v="105"/>
    <s v="1401/08/03"/>
    <s v="مهندسی پایاصنعت تیران-بابت خرید SUPPORTطی فاکتور INV #187-Adish-typeA"/>
    <n v="10749607"/>
    <n v="0"/>
    <n v="10749607"/>
    <n v="49"/>
    <n v="11"/>
    <s v="800006"/>
    <s v=""/>
    <s v="داراییهای جاری"/>
    <s v="1"/>
    <x v="5"/>
    <x v="5"/>
    <s v="موجودی کالا"/>
    <s v="15921"/>
    <s v="انبار روباز اسکلت فلزی"/>
    <s v="800006"/>
    <s v=""/>
    <s v=""/>
    <s v=""/>
  </r>
  <r>
    <n v="179460"/>
    <n v="1330"/>
    <x v="105"/>
    <s v="1401/08/03"/>
    <s v="مهندسی پایاصنعت تیران-بابت خرید SUPPORTطی فاکتور INV #187-Adish-typeA"/>
    <n v="10749607"/>
    <n v="0"/>
    <n v="10749607"/>
    <n v="49"/>
    <n v="11"/>
    <s v="800006"/>
    <s v=""/>
    <s v="داراییهای جاری"/>
    <s v="1"/>
    <x v="5"/>
    <x v="5"/>
    <s v="موجودی کالا"/>
    <s v="15921"/>
    <s v="انبار روباز اسکلت فلزی"/>
    <s v="800006"/>
    <s v=""/>
    <s v=""/>
    <s v=""/>
  </r>
  <r>
    <n v="179461"/>
    <n v="1330"/>
    <x v="105"/>
    <s v="1401/08/03"/>
    <s v="مهندسی پایاصنعت تیران-بابت خرید SUPPORTطی فاکتور INV #187-Adish-typeA"/>
    <n v="10749607"/>
    <n v="0"/>
    <n v="10749607"/>
    <n v="49"/>
    <n v="11"/>
    <s v="800006"/>
    <s v=""/>
    <s v="داراییهای جاری"/>
    <s v="1"/>
    <x v="5"/>
    <x v="5"/>
    <s v="موجودی کالا"/>
    <s v="15921"/>
    <s v="انبار روباز اسکلت فلزی"/>
    <s v="800006"/>
    <s v=""/>
    <s v=""/>
    <s v=""/>
  </r>
  <r>
    <n v="179462"/>
    <n v="1330"/>
    <x v="105"/>
    <s v="1401/08/03"/>
    <s v="مهندسی پایاصنعت تیران-بابت خرید RAILINGطی فاکتور INV #187-Adish-typeA"/>
    <n v="10749607"/>
    <n v="0"/>
    <n v="10749607"/>
    <n v="49"/>
    <n v="11"/>
    <s v="800006"/>
    <s v=""/>
    <s v="داراییهای جاری"/>
    <s v="1"/>
    <x v="5"/>
    <x v="5"/>
    <s v="موجودی کالا"/>
    <s v="15921"/>
    <s v="انبار روباز اسکلت فلزی"/>
    <s v="800006"/>
    <s v=""/>
    <s v=""/>
    <s v=""/>
  </r>
  <r>
    <n v="179463"/>
    <n v="1330"/>
    <x v="105"/>
    <s v="1401/08/03"/>
    <s v="مهندسی پایاصنعت تیران-بابت خرید ROOFطی فاکتور INV #187-Adish-typeA"/>
    <n v="10749607"/>
    <n v="0"/>
    <n v="10749607"/>
    <n v="49"/>
    <n v="11"/>
    <s v="800006"/>
    <s v=""/>
    <s v="داراییهای جاری"/>
    <s v="1"/>
    <x v="5"/>
    <x v="5"/>
    <s v="موجودی کالا"/>
    <s v="15921"/>
    <s v="انبار روباز اسکلت فلزی"/>
    <s v="800006"/>
    <s v=""/>
    <s v=""/>
    <s v=""/>
  </r>
  <r>
    <n v="179464"/>
    <n v="1330"/>
    <x v="105"/>
    <s v="1401/08/03"/>
    <s v="مهندسی پایاصنعت تیران-بابت خرید ROOFطی فاکتور INV #187-Adish-typeA"/>
    <n v="10749607"/>
    <n v="0"/>
    <n v="10749607"/>
    <n v="49"/>
    <n v="11"/>
    <s v="800006"/>
    <s v=""/>
    <s v="داراییهای جاری"/>
    <s v="1"/>
    <x v="5"/>
    <x v="5"/>
    <s v="موجودی کالا"/>
    <s v="15921"/>
    <s v="انبار روباز اسکلت فلزی"/>
    <s v="800006"/>
    <s v=""/>
    <s v=""/>
    <s v=""/>
  </r>
  <r>
    <n v="179465"/>
    <n v="1330"/>
    <x v="105"/>
    <s v="1401/08/03"/>
    <s v="مهندسی پایاصنعت تیران-بابت خرید HORIطی فاکتور INV #187-Adish-typeA"/>
    <n v="10749607"/>
    <n v="0"/>
    <n v="10749607"/>
    <n v="49"/>
    <n v="11"/>
    <s v="800006"/>
    <s v=""/>
    <s v="داراییهای جاری"/>
    <s v="1"/>
    <x v="5"/>
    <x v="5"/>
    <s v="موجودی کالا"/>
    <s v="15921"/>
    <s v="انبار روباز اسکلت فلزی"/>
    <s v="800006"/>
    <s v=""/>
    <s v=""/>
    <s v=""/>
  </r>
  <r>
    <n v="179466"/>
    <n v="1330"/>
    <x v="105"/>
    <s v="1401/08/03"/>
    <s v="مهندسی پایاصنعت تیران-بابت خرید HORIطی فاکتور INV #187-Adish-typeA"/>
    <n v="10749607"/>
    <n v="0"/>
    <n v="10749607"/>
    <n v="49"/>
    <n v="11"/>
    <s v="800006"/>
    <s v=""/>
    <s v="داراییهای جاری"/>
    <s v="1"/>
    <x v="5"/>
    <x v="5"/>
    <s v="موجودی کالا"/>
    <s v="15921"/>
    <s v="انبار روباز اسکلت فلزی"/>
    <s v="800006"/>
    <s v=""/>
    <s v=""/>
    <s v=""/>
  </r>
  <r>
    <n v="179467"/>
    <n v="1330"/>
    <x v="105"/>
    <s v="1401/08/03"/>
    <s v="مهندسی پایاصنعت تیران-بابت خرید Pipeطی فاکتور INV #187-Adish-typeA"/>
    <n v="10749607"/>
    <n v="0"/>
    <n v="10749607"/>
    <n v="49"/>
    <n v="11"/>
    <s v="800006"/>
    <s v=""/>
    <s v="داراییهای جاری"/>
    <s v="1"/>
    <x v="5"/>
    <x v="5"/>
    <s v="موجودی کالا"/>
    <s v="15921"/>
    <s v="انبار روباز اسکلت فلزی"/>
    <s v="800006"/>
    <s v=""/>
    <s v=""/>
    <s v=""/>
  </r>
  <r>
    <n v="179468"/>
    <n v="1330"/>
    <x v="105"/>
    <s v="1401/08/03"/>
    <s v="مهندسی پایاصنعت تیران-بابت خرید Pipeطی فاکتور INV #187-Adish-typeA"/>
    <n v="10749607"/>
    <n v="0"/>
    <n v="10749607"/>
    <n v="49"/>
    <n v="11"/>
    <s v="800006"/>
    <s v=""/>
    <s v="داراییهای جاری"/>
    <s v="1"/>
    <x v="5"/>
    <x v="5"/>
    <s v="موجودی کالا"/>
    <s v="15921"/>
    <s v="انبار روباز اسکلت فلزی"/>
    <s v="800006"/>
    <s v=""/>
    <s v=""/>
    <s v=""/>
  </r>
  <r>
    <n v="179469"/>
    <n v="1330"/>
    <x v="105"/>
    <s v="1401/08/03"/>
    <s v="مهندسی پایاصنعت تیران-بابت خرید BOLTطی فاکتور INV #187-Adish-typeA"/>
    <n v="10749607"/>
    <n v="0"/>
    <n v="10749607"/>
    <n v="49"/>
    <n v="11"/>
    <s v="800006"/>
    <s v=""/>
    <s v="داراییهای جاری"/>
    <s v="1"/>
    <x v="5"/>
    <x v="5"/>
    <s v="موجودی کالا"/>
    <s v="15921"/>
    <s v="انبار روباز اسکلت فلزی"/>
    <s v="800006"/>
    <s v=""/>
    <s v=""/>
    <s v=""/>
  </r>
  <r>
    <n v="179470"/>
    <n v="1330"/>
    <x v="105"/>
    <s v="1401/08/03"/>
    <s v="مهندسی پایاصنعت تیران-بابت خرید BOLTطی فاکتور INV #187-Adish-typeA"/>
    <n v="10749607"/>
    <n v="0"/>
    <n v="10749607"/>
    <n v="49"/>
    <n v="11"/>
    <s v="800006"/>
    <s v=""/>
    <s v="داراییهای جاری"/>
    <s v="1"/>
    <x v="5"/>
    <x v="5"/>
    <s v="موجودی کالا"/>
    <s v="15921"/>
    <s v="انبار روباز اسکلت فلزی"/>
    <s v="800006"/>
    <s v=""/>
    <s v=""/>
    <s v=""/>
  </r>
  <r>
    <n v="179471"/>
    <n v="1330"/>
    <x v="105"/>
    <s v="1401/08/03"/>
    <s v="مهندسی پایاصنعت تیران-بابت خرید BEAMطی فاکتور INV #187-Adish-typeA"/>
    <n v="10749607"/>
    <n v="0"/>
    <n v="10749607"/>
    <n v="49"/>
    <n v="11"/>
    <s v="800006"/>
    <s v=""/>
    <s v="داراییهای جاری"/>
    <s v="1"/>
    <x v="5"/>
    <x v="5"/>
    <s v="موجودی کالا"/>
    <s v="15921"/>
    <s v="انبار روباز اسکلت فلزی"/>
    <s v="800006"/>
    <s v=""/>
    <s v=""/>
    <s v=""/>
  </r>
  <r>
    <n v="179472"/>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73"/>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74"/>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75"/>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76"/>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77"/>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78"/>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79"/>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80"/>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81"/>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82"/>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83"/>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84"/>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85"/>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86"/>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87"/>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88"/>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89"/>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90"/>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91"/>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92"/>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93"/>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94"/>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95"/>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96"/>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97"/>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98"/>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499"/>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500"/>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501"/>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502"/>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503"/>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504"/>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505"/>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506"/>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507"/>
    <n v="1330"/>
    <x v="105"/>
    <s v="1401/08/03"/>
    <s v="مهندسی پایاصنعت تیران-بابت خرید CHQ. PLAطی فاکتور INV #187-Adish-typeA"/>
    <n v="5374804"/>
    <n v="0"/>
    <n v="5374804"/>
    <n v="49"/>
    <n v="11"/>
    <s v="800006"/>
    <s v=""/>
    <s v="داراییهای جاری"/>
    <s v="1"/>
    <x v="5"/>
    <x v="5"/>
    <s v="موجودی کالا"/>
    <s v="15921"/>
    <s v="انبار روباز اسکلت فلزی"/>
    <s v="800006"/>
    <s v=""/>
    <s v=""/>
    <s v=""/>
  </r>
  <r>
    <n v="179508"/>
    <n v="1330"/>
    <x v="105"/>
    <s v="1401/08/03"/>
    <s v="مهندسی پایاصنعت تیران-بابت خرید GRATINGطی فاکتور INV #187-Adish-typeA"/>
    <n v="5374804"/>
    <n v="0"/>
    <n v="5374804"/>
    <n v="49"/>
    <n v="11"/>
    <s v="800006"/>
    <s v=""/>
    <s v="داراییهای جاری"/>
    <s v="1"/>
    <x v="5"/>
    <x v="5"/>
    <s v="موجودی کالا"/>
    <s v="15921"/>
    <s v="انبار روباز اسکلت فلزی"/>
    <s v="800006"/>
    <s v=""/>
    <s v=""/>
    <s v=""/>
  </r>
  <r>
    <n v="179509"/>
    <n v="1330"/>
    <x v="105"/>
    <s v="1401/08/03"/>
    <s v="مهندسی پایاصنعت تیران-بابت خرید GRATINGطی فاکتور INV #187-Adish-typeA"/>
    <n v="5374804"/>
    <n v="0"/>
    <n v="5374804"/>
    <n v="49"/>
    <n v="11"/>
    <s v="800006"/>
    <s v=""/>
    <s v="داراییهای جاری"/>
    <s v="1"/>
    <x v="5"/>
    <x v="5"/>
    <s v="موجودی کالا"/>
    <s v="15921"/>
    <s v="انبار روباز اسکلت فلزی"/>
    <s v="800006"/>
    <s v=""/>
    <s v=""/>
    <s v=""/>
  </r>
  <r>
    <n v="179510"/>
    <n v="1330"/>
    <x v="105"/>
    <s v="1401/08/03"/>
    <s v="مهندسی پایاصنعت تیران-بابت خرید GRATINGطی فاکتور INV #187-Adish-typeA"/>
    <n v="5374804"/>
    <n v="0"/>
    <n v="5374804"/>
    <n v="49"/>
    <n v="11"/>
    <s v="800006"/>
    <s v=""/>
    <s v="داراییهای جاری"/>
    <s v="1"/>
    <x v="5"/>
    <x v="5"/>
    <s v="موجودی کالا"/>
    <s v="15921"/>
    <s v="انبار روباز اسکلت فلزی"/>
    <s v="800006"/>
    <s v=""/>
    <s v=""/>
    <s v=""/>
  </r>
  <r>
    <n v="179511"/>
    <n v="1330"/>
    <x v="105"/>
    <s v="1401/08/03"/>
    <s v="مهندسی پایاصنعت تیران-بابت خرید GRATINGطی فاکتور INV #187-Adish-typeA"/>
    <n v="5374804"/>
    <n v="0"/>
    <n v="5374804"/>
    <n v="49"/>
    <n v="11"/>
    <s v="800006"/>
    <s v=""/>
    <s v="داراییهای جاری"/>
    <s v="1"/>
    <x v="5"/>
    <x v="5"/>
    <s v="موجودی کالا"/>
    <s v="15921"/>
    <s v="انبار روباز اسکلت فلزی"/>
    <s v="800006"/>
    <s v=""/>
    <s v=""/>
    <s v=""/>
  </r>
  <r>
    <n v="179512"/>
    <n v="1330"/>
    <x v="105"/>
    <s v="1401/08/03"/>
    <s v="مهندسی پایاصنعت تیران-بابت خرید GRATINGطی فاکتور INV #187-Adish-typeA"/>
    <n v="5374804"/>
    <n v="0"/>
    <n v="5374804"/>
    <n v="49"/>
    <n v="11"/>
    <s v="800006"/>
    <s v=""/>
    <s v="داراییهای جاری"/>
    <s v="1"/>
    <x v="5"/>
    <x v="5"/>
    <s v="موجودی کالا"/>
    <s v="15921"/>
    <s v="انبار روباز اسکلت فلزی"/>
    <s v="800006"/>
    <s v=""/>
    <s v=""/>
    <s v=""/>
  </r>
  <r>
    <n v="179513"/>
    <n v="1330"/>
    <x v="105"/>
    <s v="1401/08/03"/>
    <s v="مهندسی پایاصنعت تیران-بابت خرید GRATINGطی فاکتور INV #187-Adish-typeA"/>
    <n v="5374804"/>
    <n v="0"/>
    <n v="5374804"/>
    <n v="49"/>
    <n v="11"/>
    <s v="800006"/>
    <s v=""/>
    <s v="داراییهای جاری"/>
    <s v="1"/>
    <x v="5"/>
    <x v="5"/>
    <s v="موجودی کالا"/>
    <s v="15921"/>
    <s v="انبار روباز اسکلت فلزی"/>
    <s v="800006"/>
    <s v=""/>
    <s v=""/>
    <s v=""/>
  </r>
  <r>
    <n v="179514"/>
    <n v="1330"/>
    <x v="105"/>
    <s v="1401/08/03"/>
    <s v="مهندسی پایاصنعت تیران-بابت خرید GRATINGطی فاکتور INV #187-Adish-typeA"/>
    <n v="5374804"/>
    <n v="0"/>
    <n v="5374804"/>
    <n v="49"/>
    <n v="11"/>
    <s v="800006"/>
    <s v=""/>
    <s v="داراییهای جاری"/>
    <s v="1"/>
    <x v="5"/>
    <x v="5"/>
    <s v="موجودی کالا"/>
    <s v="15921"/>
    <s v="انبار روباز اسکلت فلزی"/>
    <s v="800006"/>
    <s v=""/>
    <s v=""/>
    <s v=""/>
  </r>
  <r>
    <n v="179515"/>
    <n v="1330"/>
    <x v="105"/>
    <s v="1401/08/03"/>
    <s v="مهندسی پایاصنعت تیران-بابت خرید GRATINGطی فاکتور INV #187-Adish-typeA"/>
    <n v="5374804"/>
    <n v="0"/>
    <n v="5374804"/>
    <n v="49"/>
    <n v="11"/>
    <s v="800006"/>
    <s v=""/>
    <s v="داراییهای جاری"/>
    <s v="1"/>
    <x v="5"/>
    <x v="5"/>
    <s v="موجودی کالا"/>
    <s v="15921"/>
    <s v="انبار روباز اسکلت فلزی"/>
    <s v="800006"/>
    <s v=""/>
    <s v=""/>
    <s v=""/>
  </r>
  <r>
    <n v="179516"/>
    <n v="1330"/>
    <x v="105"/>
    <s v="1401/08/03"/>
    <s v="مهندسی پایاصنعت تیران-بابت خرید GRATINGطی فاکتور INV #187-Adish-typeA"/>
    <n v="5374804"/>
    <n v="0"/>
    <n v="5374804"/>
    <n v="49"/>
    <n v="11"/>
    <s v="800006"/>
    <s v=""/>
    <s v="داراییهای جاری"/>
    <s v="1"/>
    <x v="5"/>
    <x v="5"/>
    <s v="موجودی کالا"/>
    <s v="15921"/>
    <s v="انبار روباز اسکلت فلزی"/>
    <s v="800006"/>
    <s v=""/>
    <s v=""/>
    <s v=""/>
  </r>
  <r>
    <n v="179517"/>
    <n v="1330"/>
    <x v="105"/>
    <s v="1401/08/03"/>
    <s v="مهندسی پایاصنعت تیران-بابت خرید PLATEطی فاکتور INV #187-Adish-typeA"/>
    <n v="5374804"/>
    <n v="0"/>
    <n v="5374804"/>
    <n v="49"/>
    <n v="11"/>
    <s v="800006"/>
    <s v=""/>
    <s v="داراییهای جاری"/>
    <s v="1"/>
    <x v="5"/>
    <x v="5"/>
    <s v="موجودی کالا"/>
    <s v="15921"/>
    <s v="انبار روباز اسکلت فلزی"/>
    <s v="800006"/>
    <s v=""/>
    <s v=""/>
    <s v=""/>
  </r>
  <r>
    <n v="179518"/>
    <n v="1330"/>
    <x v="105"/>
    <s v="1401/08/03"/>
    <s v="مهندسی پایاصنعت تیران-بابت خرید PLATEطی فاکتور INV #187-Adish-typeA"/>
    <n v="5374804"/>
    <n v="0"/>
    <n v="5374804"/>
    <n v="49"/>
    <n v="11"/>
    <s v="800006"/>
    <s v=""/>
    <s v="داراییهای جاری"/>
    <s v="1"/>
    <x v="5"/>
    <x v="5"/>
    <s v="موجودی کالا"/>
    <s v="15921"/>
    <s v="انبار روباز اسکلت فلزی"/>
    <s v="800006"/>
    <s v=""/>
    <s v=""/>
    <s v=""/>
  </r>
  <r>
    <n v="179519"/>
    <n v="1330"/>
    <x v="105"/>
    <s v="1401/08/03"/>
    <s v="مهندسی پایاصنعت تیران-بابت خرید PLATEطی فاکتور INV #187-Adish-typeA"/>
    <n v="5374804"/>
    <n v="0"/>
    <n v="5374804"/>
    <n v="49"/>
    <n v="11"/>
    <s v="800006"/>
    <s v=""/>
    <s v="داراییهای جاری"/>
    <s v="1"/>
    <x v="5"/>
    <x v="5"/>
    <s v="موجودی کالا"/>
    <s v="15921"/>
    <s v="انبار روباز اسکلت فلزی"/>
    <s v="800006"/>
    <s v=""/>
    <s v=""/>
    <s v=""/>
  </r>
  <r>
    <n v="179520"/>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521"/>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522"/>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523"/>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524"/>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525"/>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526"/>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527"/>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528"/>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529"/>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530"/>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531"/>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532"/>
    <n v="1330"/>
    <x v="105"/>
    <s v="1401/08/03"/>
    <s v="مهندسی پایاصنعت تیران-بابت خرید LADDERطی فاکتور INV #187-Adish-typeA"/>
    <n v="5374804"/>
    <n v="0"/>
    <n v="5374804"/>
    <n v="49"/>
    <n v="11"/>
    <s v="800006"/>
    <s v=""/>
    <s v="داراییهای جاری"/>
    <s v="1"/>
    <x v="5"/>
    <x v="5"/>
    <s v="موجودی کالا"/>
    <s v="15921"/>
    <s v="انبار روباز اسکلت فلزی"/>
    <s v="800006"/>
    <s v=""/>
    <s v=""/>
    <s v=""/>
  </r>
  <r>
    <n v="179533"/>
    <n v="1330"/>
    <x v="105"/>
    <s v="1401/08/03"/>
    <s v="مهندسی پایاصنعت تیران-بابت خرید RAFTطی فاکتور INV #187-Adish-typeA"/>
    <n v="5374804"/>
    <n v="0"/>
    <n v="5374804"/>
    <n v="49"/>
    <n v="11"/>
    <s v="800006"/>
    <s v=""/>
    <s v="داراییهای جاری"/>
    <s v="1"/>
    <x v="5"/>
    <x v="5"/>
    <s v="موجودی کالا"/>
    <s v="15921"/>
    <s v="انبار روباز اسکلت فلزی"/>
    <s v="800006"/>
    <s v=""/>
    <s v=""/>
    <s v=""/>
  </r>
  <r>
    <n v="179534"/>
    <n v="1330"/>
    <x v="105"/>
    <s v="1401/08/03"/>
    <s v="مهندسی پایاصنعت تیران-بابت خرید LADDERطی فاکتور INV #187-Adish-typeA"/>
    <n v="5374804"/>
    <n v="0"/>
    <n v="5374804"/>
    <n v="49"/>
    <n v="11"/>
    <s v="800006"/>
    <s v=""/>
    <s v="داراییهای جاری"/>
    <s v="1"/>
    <x v="5"/>
    <x v="5"/>
    <s v="موجودی کالا"/>
    <s v="15921"/>
    <s v="انبار روباز اسکلت فلزی"/>
    <s v="800006"/>
    <s v=""/>
    <s v=""/>
    <s v=""/>
  </r>
  <r>
    <n v="179535"/>
    <n v="1330"/>
    <x v="105"/>
    <s v="1401/08/03"/>
    <s v="مهندسی پایاصنعت تیران-بابت خرید RAFTطی فاکتور INV #187-Adish-typeA"/>
    <n v="5374804"/>
    <n v="0"/>
    <n v="5374804"/>
    <n v="49"/>
    <n v="11"/>
    <s v="800006"/>
    <s v=""/>
    <s v="داراییهای جاری"/>
    <s v="1"/>
    <x v="5"/>
    <x v="5"/>
    <s v="موجودی کالا"/>
    <s v="15921"/>
    <s v="انبار روباز اسکلت فلزی"/>
    <s v="800006"/>
    <s v=""/>
    <s v=""/>
    <s v=""/>
  </r>
  <r>
    <n v="179536"/>
    <n v="1330"/>
    <x v="105"/>
    <s v="1401/08/03"/>
    <s v="مهندسی پایاصنعت تیران-بابت خرید LADDERطی فاکتور INV #187-Adish-typeA"/>
    <n v="5374804"/>
    <n v="0"/>
    <n v="5374804"/>
    <n v="49"/>
    <n v="11"/>
    <s v="800006"/>
    <s v=""/>
    <s v="داراییهای جاری"/>
    <s v="1"/>
    <x v="5"/>
    <x v="5"/>
    <s v="موجودی کالا"/>
    <s v="15921"/>
    <s v="انبار روباز اسکلت فلزی"/>
    <s v="800006"/>
    <s v=""/>
    <s v=""/>
    <s v=""/>
  </r>
  <r>
    <n v="179537"/>
    <n v="1330"/>
    <x v="105"/>
    <s v="1401/08/03"/>
    <s v="مهندسی پایاصنعت تیران-بابت خرید PIPEطی فاکتور INV #187-Adish-typeA"/>
    <n v="5374804"/>
    <n v="0"/>
    <n v="5374804"/>
    <n v="49"/>
    <n v="11"/>
    <s v="800006"/>
    <s v=""/>
    <s v="داراییهای جاری"/>
    <s v="1"/>
    <x v="5"/>
    <x v="5"/>
    <s v="موجودی کالا"/>
    <s v="15921"/>
    <s v="انبار روباز اسکلت فلزی"/>
    <s v="800006"/>
    <s v=""/>
    <s v=""/>
    <s v=""/>
  </r>
  <r>
    <n v="179538"/>
    <n v="1330"/>
    <x v="105"/>
    <s v="1401/08/03"/>
    <s v="مهندسی پایاصنعت تیران-بابت خرید VERTطی فاکتور INV #187-Adish-typeA"/>
    <n v="5374804"/>
    <n v="0"/>
    <n v="5374804"/>
    <n v="49"/>
    <n v="11"/>
    <s v="800006"/>
    <s v=""/>
    <s v="داراییهای جاری"/>
    <s v="1"/>
    <x v="5"/>
    <x v="5"/>
    <s v="موجودی کالا"/>
    <s v="15921"/>
    <s v="انبار روباز اسکلت فلزی"/>
    <s v="800006"/>
    <s v=""/>
    <s v=""/>
    <s v=""/>
  </r>
  <r>
    <n v="179539"/>
    <n v="1330"/>
    <x v="105"/>
    <s v="1401/08/03"/>
    <s v="مهندسی پایاصنعت تیران-بابت خرید STAIRطی فاکتور INV #187-Adish-typeA"/>
    <n v="5374804"/>
    <n v="0"/>
    <n v="5374804"/>
    <n v="49"/>
    <n v="11"/>
    <s v="800006"/>
    <s v=""/>
    <s v="داراییهای جاری"/>
    <s v="1"/>
    <x v="5"/>
    <x v="5"/>
    <s v="موجودی کالا"/>
    <s v="15921"/>
    <s v="انبار روباز اسکلت فلزی"/>
    <s v="800006"/>
    <s v=""/>
    <s v=""/>
    <s v=""/>
  </r>
  <r>
    <n v="179540"/>
    <n v="1330"/>
    <x v="105"/>
    <s v="1401/08/03"/>
    <s v="مهندسی پایاصنعت تیران-بابت خرید STAIRطی فاکتور INV #187-Adish-typeA"/>
    <n v="5374804"/>
    <n v="0"/>
    <n v="5374804"/>
    <n v="49"/>
    <n v="11"/>
    <s v="800006"/>
    <s v=""/>
    <s v="داراییهای جاری"/>
    <s v="1"/>
    <x v="5"/>
    <x v="5"/>
    <s v="موجودی کالا"/>
    <s v="15921"/>
    <s v="انبار روباز اسکلت فلزی"/>
    <s v="800006"/>
    <s v=""/>
    <s v=""/>
    <s v=""/>
  </r>
  <r>
    <n v="179541"/>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542"/>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543"/>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544"/>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545"/>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546"/>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547"/>
    <n v="1330"/>
    <x v="105"/>
    <s v="1401/08/03"/>
    <s v="مهندسی پایاصنعت تیران-بابت خرید PLATFORMطی فاکتور INV #187-Adish-typeA"/>
    <n v="5374804"/>
    <n v="0"/>
    <n v="5374804"/>
    <n v="49"/>
    <n v="11"/>
    <s v="800006"/>
    <s v=""/>
    <s v="داراییهای جاری"/>
    <s v="1"/>
    <x v="5"/>
    <x v="5"/>
    <s v="موجودی کالا"/>
    <s v="15921"/>
    <s v="انبار روباز اسکلت فلزی"/>
    <s v="800006"/>
    <s v=""/>
    <s v=""/>
    <s v=""/>
  </r>
  <r>
    <n v="179548"/>
    <n v="1330"/>
    <x v="105"/>
    <s v="1401/08/03"/>
    <s v="مهندسی پایاصنعت تیران-بابت خرید LADDERطی فاکتور INV #187-Adish-typeA"/>
    <n v="5374804"/>
    <n v="0"/>
    <n v="5374804"/>
    <n v="49"/>
    <n v="11"/>
    <s v="800006"/>
    <s v=""/>
    <s v="داراییهای جاری"/>
    <s v="1"/>
    <x v="5"/>
    <x v="5"/>
    <s v="موجودی کالا"/>
    <s v="15921"/>
    <s v="انبار روباز اسکلت فلزی"/>
    <s v="800006"/>
    <s v=""/>
    <s v=""/>
    <s v=""/>
  </r>
  <r>
    <n v="179549"/>
    <n v="1330"/>
    <x v="105"/>
    <s v="1401/08/03"/>
    <s v="مهندسی پایاصنعت تیران-بابت خرید LADDERطی فاکتور INV #187-Adish-typeA"/>
    <n v="5374804"/>
    <n v="0"/>
    <n v="5374804"/>
    <n v="49"/>
    <n v="11"/>
    <s v="800006"/>
    <s v=""/>
    <s v="داراییهای جاری"/>
    <s v="1"/>
    <x v="5"/>
    <x v="5"/>
    <s v="موجودی کالا"/>
    <s v="15921"/>
    <s v="انبار روباز اسکلت فلزی"/>
    <s v="800006"/>
    <s v=""/>
    <s v=""/>
    <s v=""/>
  </r>
  <r>
    <n v="179550"/>
    <n v="1330"/>
    <x v="105"/>
    <s v="1401/08/03"/>
    <s v="مهندسی پایاصنعت تیران-بابت خرید LADDERطی فاکتور INV #187-Adish-typeA"/>
    <n v="5374804"/>
    <n v="0"/>
    <n v="5374804"/>
    <n v="49"/>
    <n v="11"/>
    <s v="800006"/>
    <s v=""/>
    <s v="داراییهای جاری"/>
    <s v="1"/>
    <x v="5"/>
    <x v="5"/>
    <s v="موجودی کالا"/>
    <s v="15921"/>
    <s v="انبار روباز اسکلت فلزی"/>
    <s v="800006"/>
    <s v=""/>
    <s v=""/>
    <s v=""/>
  </r>
  <r>
    <n v="179551"/>
    <n v="1330"/>
    <x v="105"/>
    <s v="1401/08/03"/>
    <s v="مهندسی پایاصنعت تیران-بابت خرید LADDERطی فاکتور INV #187-Adish-typeA"/>
    <n v="5374804"/>
    <n v="0"/>
    <n v="5374804"/>
    <n v="49"/>
    <n v="11"/>
    <s v="800006"/>
    <s v=""/>
    <s v="داراییهای جاری"/>
    <s v="1"/>
    <x v="5"/>
    <x v="5"/>
    <s v="موجودی کالا"/>
    <s v="15921"/>
    <s v="انبار روباز اسکلت فلزی"/>
    <s v="800006"/>
    <s v=""/>
    <s v=""/>
    <s v=""/>
  </r>
  <r>
    <n v="179552"/>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53"/>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54"/>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55"/>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56"/>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57"/>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58"/>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59"/>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60"/>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61"/>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62"/>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63"/>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64"/>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65"/>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66"/>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67"/>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68"/>
    <n v="1330"/>
    <x v="105"/>
    <s v="1401/08/03"/>
    <s v="مهندسی پایاصنعت تیران-بابت خرید HANDRAIطی فاکتور INV #187-Adish-typeA"/>
    <n v="5374804"/>
    <n v="0"/>
    <n v="5374804"/>
    <n v="49"/>
    <n v="11"/>
    <s v="800006"/>
    <s v=""/>
    <s v="داراییهای جاری"/>
    <s v="1"/>
    <x v="5"/>
    <x v="5"/>
    <s v="موجودی کالا"/>
    <s v="15921"/>
    <s v="انبار روباز اسکلت فلزی"/>
    <s v="800006"/>
    <s v=""/>
    <s v=""/>
    <s v=""/>
  </r>
  <r>
    <n v="179569"/>
    <n v="1330"/>
    <x v="105"/>
    <s v="1401/08/03"/>
    <s v="مهندسی پایاصنعت تیران-بابت خرید HANDRAIطی فاکتور INV #187-Adish-typeA"/>
    <n v="5374804"/>
    <n v="0"/>
    <n v="5374804"/>
    <n v="49"/>
    <n v="11"/>
    <s v="800006"/>
    <s v=""/>
    <s v="داراییهای جاری"/>
    <s v="1"/>
    <x v="5"/>
    <x v="5"/>
    <s v="موجودی کالا"/>
    <s v="15921"/>
    <s v="انبار روباز اسکلت فلزی"/>
    <s v="800006"/>
    <s v=""/>
    <s v=""/>
    <s v=""/>
  </r>
  <r>
    <n v="179570"/>
    <n v="1330"/>
    <x v="105"/>
    <s v="1401/08/03"/>
    <s v="مهندسی پایاصنعت تیران-بابت خرید HANDRAIطی فاکتور INV #187-Adish-typeA"/>
    <n v="5374804"/>
    <n v="0"/>
    <n v="5374804"/>
    <n v="49"/>
    <n v="11"/>
    <s v="800006"/>
    <s v=""/>
    <s v="داراییهای جاری"/>
    <s v="1"/>
    <x v="5"/>
    <x v="5"/>
    <s v="موجودی کالا"/>
    <s v="15921"/>
    <s v="انبار روباز اسکلت فلزی"/>
    <s v="800006"/>
    <s v=""/>
    <s v=""/>
    <s v=""/>
  </r>
  <r>
    <n v="179571"/>
    <n v="1330"/>
    <x v="105"/>
    <s v="1401/08/03"/>
    <s v="مهندسی پایاصنعت تیران-بابت خرید HANDRAIطی فاکتور INV #187-Adish-typeA"/>
    <n v="5374804"/>
    <n v="0"/>
    <n v="5374804"/>
    <n v="49"/>
    <n v="11"/>
    <s v="800006"/>
    <s v=""/>
    <s v="داراییهای جاری"/>
    <s v="1"/>
    <x v="5"/>
    <x v="5"/>
    <s v="موجودی کالا"/>
    <s v="15921"/>
    <s v="انبار روباز اسکلت فلزی"/>
    <s v="800006"/>
    <s v=""/>
    <s v=""/>
    <s v=""/>
  </r>
  <r>
    <n v="179572"/>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73"/>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74"/>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75"/>
    <n v="1330"/>
    <x v="105"/>
    <s v="1401/08/03"/>
    <s v="مهندسی پایاصنعت تیران-بابت خرید HANDRAIطی فاکتور INV #187-Adish-typeA"/>
    <n v="5374804"/>
    <n v="0"/>
    <n v="5374804"/>
    <n v="49"/>
    <n v="11"/>
    <s v="800006"/>
    <s v=""/>
    <s v="داراییهای جاری"/>
    <s v="1"/>
    <x v="5"/>
    <x v="5"/>
    <s v="موجودی کالا"/>
    <s v="15921"/>
    <s v="انبار روباز اسکلت فلزی"/>
    <s v="800006"/>
    <s v=""/>
    <s v=""/>
    <s v=""/>
  </r>
  <r>
    <n v="179576"/>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77"/>
    <n v="1330"/>
    <x v="105"/>
    <s v="1401/08/03"/>
    <s v="مهندسی پایاصنعت تیران-بابت خرید HANDRAIطی فاکتور INV #187-Adish-typeA"/>
    <n v="5374804"/>
    <n v="0"/>
    <n v="5374804"/>
    <n v="49"/>
    <n v="11"/>
    <s v="800006"/>
    <s v=""/>
    <s v="داراییهای جاری"/>
    <s v="1"/>
    <x v="5"/>
    <x v="5"/>
    <s v="موجودی کالا"/>
    <s v="15921"/>
    <s v="انبار روباز اسکلت فلزی"/>
    <s v="800006"/>
    <s v=""/>
    <s v=""/>
    <s v=""/>
  </r>
  <r>
    <n v="179578"/>
    <n v="1330"/>
    <x v="105"/>
    <s v="1401/08/03"/>
    <s v="مهندسی پایاصنعت تیران-بابت خرید HANDRAIطی فاکتور INV #187-Adish-typeA"/>
    <n v="5374804"/>
    <n v="0"/>
    <n v="5374804"/>
    <n v="49"/>
    <n v="11"/>
    <s v="800006"/>
    <s v=""/>
    <s v="داراییهای جاری"/>
    <s v="1"/>
    <x v="5"/>
    <x v="5"/>
    <s v="موجودی کالا"/>
    <s v="15921"/>
    <s v="انبار روباز اسکلت فلزی"/>
    <s v="800006"/>
    <s v=""/>
    <s v=""/>
    <s v=""/>
  </r>
  <r>
    <n v="179579"/>
    <n v="1330"/>
    <x v="105"/>
    <s v="1401/08/03"/>
    <s v="مهندسی پایاصنعت تیران-بابت خرید HANDRAIطی فاکتور INV #187-Adish-typeA"/>
    <n v="5374804"/>
    <n v="0"/>
    <n v="5374804"/>
    <n v="49"/>
    <n v="11"/>
    <s v="800006"/>
    <s v=""/>
    <s v="داراییهای جاری"/>
    <s v="1"/>
    <x v="5"/>
    <x v="5"/>
    <s v="موجودی کالا"/>
    <s v="15921"/>
    <s v="انبار روباز اسکلت فلزی"/>
    <s v="800006"/>
    <s v=""/>
    <s v=""/>
    <s v=""/>
  </r>
  <r>
    <n v="179580"/>
    <n v="1330"/>
    <x v="105"/>
    <s v="1401/08/03"/>
    <s v="مهندسی پایاصنعت تیران-بابت خرید HANDRAIطی فاکتور INV #187-Adish-typeA"/>
    <n v="5374804"/>
    <n v="0"/>
    <n v="5374804"/>
    <n v="49"/>
    <n v="11"/>
    <s v="800006"/>
    <s v=""/>
    <s v="داراییهای جاری"/>
    <s v="1"/>
    <x v="5"/>
    <x v="5"/>
    <s v="موجودی کالا"/>
    <s v="15921"/>
    <s v="انبار روباز اسکلت فلزی"/>
    <s v="800006"/>
    <s v=""/>
    <s v=""/>
    <s v=""/>
  </r>
  <r>
    <n v="179581"/>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82"/>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83"/>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84"/>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85"/>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86"/>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87"/>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88"/>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89"/>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90"/>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91"/>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92"/>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93"/>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94"/>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95"/>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96"/>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97"/>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98"/>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599"/>
    <n v="1330"/>
    <x v="105"/>
    <s v="1401/08/03"/>
    <s v="مهندسی پایاصنعت تیران-بابت خرید HANDRAILطی فاکتور INV #187-Adish-typeA"/>
    <n v="5374804"/>
    <n v="0"/>
    <n v="5374804"/>
    <n v="49"/>
    <n v="11"/>
    <s v="800006"/>
    <s v=""/>
    <s v="داراییهای جاری"/>
    <s v="1"/>
    <x v="5"/>
    <x v="5"/>
    <s v="موجودی کالا"/>
    <s v="15921"/>
    <s v="انبار روباز اسکلت فلزی"/>
    <s v="800006"/>
    <s v=""/>
    <s v=""/>
    <s v=""/>
  </r>
  <r>
    <n v="179600"/>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601"/>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602"/>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603"/>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604"/>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605"/>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606"/>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607"/>
    <n v="1330"/>
    <x v="105"/>
    <s v="1401/08/03"/>
    <s v="مهندسی پایاصنعت تیران-بابت خرید COLUMNطی فاکتور INV #187-Adish-typeA"/>
    <n v="5374804"/>
    <n v="0"/>
    <n v="5374804"/>
    <n v="49"/>
    <n v="11"/>
    <s v="800006"/>
    <s v=""/>
    <s v="داراییهای جاری"/>
    <s v="1"/>
    <x v="5"/>
    <x v="5"/>
    <s v="موجودی کالا"/>
    <s v="15921"/>
    <s v="انبار روباز اسکلت فلزی"/>
    <s v="800006"/>
    <s v=""/>
    <s v=""/>
    <s v=""/>
  </r>
  <r>
    <n v="179608"/>
    <n v="1330"/>
    <x v="105"/>
    <s v="1401/08/03"/>
    <s v="مهندسی پایاصنعت تیران-بابت خرید LADDERطی فاکتور INV #187-Adish-typeA"/>
    <n v="5374804"/>
    <n v="0"/>
    <n v="5374804"/>
    <n v="49"/>
    <n v="11"/>
    <s v="800006"/>
    <s v=""/>
    <s v="داراییهای جاری"/>
    <s v="1"/>
    <x v="5"/>
    <x v="5"/>
    <s v="موجودی کالا"/>
    <s v="15921"/>
    <s v="انبار روباز اسکلت فلزی"/>
    <s v="800006"/>
    <s v=""/>
    <s v=""/>
    <s v=""/>
  </r>
  <r>
    <n v="179609"/>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79610"/>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79611"/>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79612"/>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79613"/>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79614"/>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79615"/>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79616"/>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79617"/>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79618"/>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79619"/>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79620"/>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79621"/>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79622"/>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79623"/>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79624"/>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79625"/>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79626"/>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79627"/>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79628"/>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79629"/>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79630"/>
    <n v="1330"/>
    <x v="105"/>
    <s v="1401/08/03"/>
    <s v="مهندسی پایاصنعت تیران-بابت خرید RAILING PIPE42*3طی فاکتور INV #187-Adish-typeA"/>
    <n v="5374804"/>
    <n v="0"/>
    <n v="5374804"/>
    <n v="49"/>
    <n v="11"/>
    <s v="800006"/>
    <s v=""/>
    <s v="داراییهای جاری"/>
    <s v="1"/>
    <x v="5"/>
    <x v="5"/>
    <s v="موجودی کالا"/>
    <s v="15921"/>
    <s v="انبار روباز اسکلت فلزی"/>
    <s v="800006"/>
    <s v=""/>
    <s v=""/>
    <s v=""/>
  </r>
  <r>
    <n v="180746"/>
    <n v="1338"/>
    <x v="120"/>
    <s v="1401/08/03"/>
    <s v="Energy &amp; Water International FZE-(فرآب اینترنشنال)-بابت خرید 1&quot; pilot and ignitor line (weight refer to 4 lines)-N10-5طی فاکتور inv.#185-adish-typeA"/>
    <n v="2630395"/>
    <n v="0"/>
    <n v="2630395"/>
    <n v="49"/>
    <n v="11"/>
    <s v="800007"/>
    <s v=""/>
    <s v="داراییهای جاری"/>
    <s v="1"/>
    <x v="5"/>
    <x v="5"/>
    <s v="موجودی کالا"/>
    <s v="15921"/>
    <s v="انبار روباز تجهیزات"/>
    <s v="800007"/>
    <s v="Store"/>
    <s v=""/>
    <s v=""/>
  </r>
  <r>
    <n v="180747"/>
    <n v="1338"/>
    <x v="120"/>
    <s v="1401/08/03"/>
    <s v="Energy &amp; Water International FZE-(فرآب اینترنشنال)-بابت خرید 1&quot; pilot and ignitor line (weight refer to 4 lines)-N10-6طی فاکتور inv.#185-adish-typeA"/>
    <n v="2630395"/>
    <n v="0"/>
    <n v="2630395"/>
    <n v="49"/>
    <n v="11"/>
    <s v="800007"/>
    <s v=""/>
    <s v="داراییهای جاری"/>
    <s v="1"/>
    <x v="5"/>
    <x v="5"/>
    <s v="موجودی کالا"/>
    <s v="15921"/>
    <s v="انبار روباز تجهیزات"/>
    <s v="800007"/>
    <s v="Store"/>
    <s v=""/>
    <s v=""/>
  </r>
  <r>
    <n v="180748"/>
    <n v="1338"/>
    <x v="120"/>
    <s v="1401/08/03"/>
    <s v="Energy &amp; Water International FZE-(فرآب اینترنشنال)-بابت خرید 1&quot; pilot and ignitor line (weight refer to 4 lines)-N10-9طی فاکتور inv.#185-adish-typeA"/>
    <n v="2630395"/>
    <n v="0"/>
    <n v="2630395"/>
    <n v="49"/>
    <n v="11"/>
    <s v="800007"/>
    <s v=""/>
    <s v="داراییهای جاری"/>
    <s v="1"/>
    <x v="5"/>
    <x v="5"/>
    <s v="موجودی کالا"/>
    <s v="15921"/>
    <s v="انبار روباز تجهیزات"/>
    <s v="800007"/>
    <s v="Store"/>
    <s v=""/>
    <s v=""/>
  </r>
  <r>
    <n v="180749"/>
    <n v="1338"/>
    <x v="120"/>
    <s v="1401/08/03"/>
    <s v="Energy &amp; Water International FZE-(فرآب اینترنشنال)-بابت خرید 1&quot; pilot and ignitor line (weight refer to 4 lines)-N10-11طی فاکتور inv.#185-adish-typeA"/>
    <n v="2630395"/>
    <n v="0"/>
    <n v="2630395"/>
    <n v="49"/>
    <n v="11"/>
    <s v="800007"/>
    <s v=""/>
    <s v="داراییهای جاری"/>
    <s v="1"/>
    <x v="5"/>
    <x v="5"/>
    <s v="موجودی کالا"/>
    <s v="15921"/>
    <s v="انبار روباز تجهیزات"/>
    <s v="800007"/>
    <s v="Store"/>
    <s v=""/>
    <s v=""/>
  </r>
  <r>
    <n v="180750"/>
    <n v="1338"/>
    <x v="120"/>
    <s v="1401/08/03"/>
    <s v="Energy &amp; Water International FZE-(فرآب اینترنشنال)-بابت خرید 1&quot; pilot and ignitor line (weight refer to 4 lines)-N10-13طی فاکتور inv.#185-adish-typeA"/>
    <n v="2630395"/>
    <n v="0"/>
    <n v="2630395"/>
    <n v="49"/>
    <n v="11"/>
    <s v="800007"/>
    <s v=""/>
    <s v="داراییهای جاری"/>
    <s v="1"/>
    <x v="5"/>
    <x v="5"/>
    <s v="موجودی کالا"/>
    <s v="15921"/>
    <s v="انبار روباز تجهیزات"/>
    <s v="800007"/>
    <s v="Store"/>
    <s v=""/>
    <s v=""/>
  </r>
  <r>
    <n v="180751"/>
    <n v="1338"/>
    <x v="120"/>
    <s v="1401/08/03"/>
    <s v="Energy &amp; Water International FZE-(فرآب اینترنشنال)-بابت خرید 1&quot; pilot and ignitor lines for ACID flare stack comprising (weight refer to 3 lines)-N2-1طی فاکتور inv.#185-adish-typeA"/>
    <n v="2630395"/>
    <n v="0"/>
    <n v="2630395"/>
    <n v="49"/>
    <n v="11"/>
    <s v="800007"/>
    <s v=""/>
    <s v="داراییهای جاری"/>
    <s v="1"/>
    <x v="5"/>
    <x v="5"/>
    <s v="موجودی کالا"/>
    <s v="15921"/>
    <s v="انبار روباز تجهیزات"/>
    <s v="800007"/>
    <s v="Store"/>
    <s v=""/>
    <s v=""/>
  </r>
  <r>
    <n v="180752"/>
    <n v="1338"/>
    <x v="120"/>
    <s v="1401/08/03"/>
    <s v="Energy &amp; Water International FZE-(فرآب اینترنشنال)-بابت خرید 1&quot; pilot and ignitor lines for ACID flare stack comprising (weight refer to 3 lines)-N2-3طی فاکتور inv.#185-adish-typeA"/>
    <n v="2630395"/>
    <n v="0"/>
    <n v="2630395"/>
    <n v="49"/>
    <n v="11"/>
    <s v="800007"/>
    <s v=""/>
    <s v="داراییهای جاری"/>
    <s v="1"/>
    <x v="5"/>
    <x v="5"/>
    <s v="موجودی کالا"/>
    <s v="15921"/>
    <s v="انبار روباز تجهیزات"/>
    <s v="800007"/>
    <s v="Store"/>
    <s v=""/>
    <s v=""/>
  </r>
  <r>
    <n v="180753"/>
    <n v="1338"/>
    <x v="120"/>
    <s v="1401/08/03"/>
    <s v="Energy &amp; Water International FZE-(فرآب اینترنشنال)-بابت خرید 1&quot; pilot and ignitor lines for ACID flare stack comprising (weight refer to 3 lines)-N2-4طی فاکتور inv.#185-adish-typeA"/>
    <n v="2630395"/>
    <n v="0"/>
    <n v="2630395"/>
    <n v="49"/>
    <n v="11"/>
    <s v="800007"/>
    <s v=""/>
    <s v="داراییهای جاری"/>
    <s v="1"/>
    <x v="5"/>
    <x v="5"/>
    <s v="موجودی کالا"/>
    <s v="15921"/>
    <s v="انبار روباز تجهیزات"/>
    <s v="800007"/>
    <s v="Store"/>
    <s v=""/>
    <s v=""/>
  </r>
  <r>
    <n v="180754"/>
    <n v="1338"/>
    <x v="120"/>
    <s v="1401/08/03"/>
    <s v="Energy &amp; Water International FZE-(فرآب اینترنشنال)-بابت خرید 1&quot; pilot and ignitor lines for ACID flare stack comprising (weight refer to 3 lines)-N2-5طی فاکتور inv.#185-adish-typeA"/>
    <n v="2630395"/>
    <n v="0"/>
    <n v="2630395"/>
    <n v="49"/>
    <n v="11"/>
    <s v="800007"/>
    <s v=""/>
    <s v="داراییهای جاری"/>
    <s v="1"/>
    <x v="5"/>
    <x v="5"/>
    <s v="موجودی کالا"/>
    <s v="15921"/>
    <s v="انبار روباز تجهیزات"/>
    <s v="800007"/>
    <s v="Store"/>
    <s v=""/>
    <s v=""/>
  </r>
  <r>
    <n v="180755"/>
    <n v="1338"/>
    <x v="120"/>
    <s v="1401/08/03"/>
    <s v="Energy &amp; Water International FZE-(فرآب اینترنشنال)-بابت خرید 1&quot; pilot and ignitor lines for ACID flare stack comprising (weight refer to 3 lines)-N2-6طی فاکتور inv.#185-adish-typeA"/>
    <n v="2630395"/>
    <n v="0"/>
    <n v="2630395"/>
    <n v="49"/>
    <n v="11"/>
    <s v="800007"/>
    <s v=""/>
    <s v="داراییهای جاری"/>
    <s v="1"/>
    <x v="5"/>
    <x v="5"/>
    <s v="موجودی کالا"/>
    <s v="15921"/>
    <s v="انبار روباز تجهیزات"/>
    <s v="800007"/>
    <s v="Store"/>
    <s v=""/>
    <s v=""/>
  </r>
  <r>
    <n v="180756"/>
    <n v="1338"/>
    <x v="120"/>
    <s v="1401/08/03"/>
    <s v="Energy &amp; Water International FZE-(فرآب اینترنشنال)-بابت خرید 1&quot; pilot and ignitor lines for ACID flare stack comprising (weight refer to 3 lines)-N2-9طی فاکتور inv.#185-adish-typeA"/>
    <n v="2630395"/>
    <n v="0"/>
    <n v="2630395"/>
    <n v="49"/>
    <n v="11"/>
    <s v="800007"/>
    <s v=""/>
    <s v="داراییهای جاری"/>
    <s v="1"/>
    <x v="5"/>
    <x v="5"/>
    <s v="موجودی کالا"/>
    <s v="15921"/>
    <s v="انبار روباز تجهیزات"/>
    <s v="800007"/>
    <s v="Store"/>
    <s v=""/>
    <s v=""/>
  </r>
  <r>
    <n v="180757"/>
    <n v="1338"/>
    <x v="120"/>
    <s v="1401/08/03"/>
    <s v="Energy &amp; Water International FZE-(فرآب اینترنشنال)-بابت خرید 1&quot; pilot and ignitor lines for ACID flare stack comprising (weight refer to 3 lines)-N2-10طی فاکتور inv.#185-adish-typeA"/>
    <n v="2630395"/>
    <n v="0"/>
    <n v="2630395"/>
    <n v="49"/>
    <n v="11"/>
    <s v="800007"/>
    <s v=""/>
    <s v="داراییهای جاری"/>
    <s v="1"/>
    <x v="5"/>
    <x v="5"/>
    <s v="موجودی کالا"/>
    <s v="15921"/>
    <s v="انبار روباز تجهیزات"/>
    <s v="800007"/>
    <s v="Store"/>
    <s v=""/>
    <s v=""/>
  </r>
  <r>
    <n v="180758"/>
    <n v="1338"/>
    <x v="120"/>
    <s v="1401/08/03"/>
    <s v="Energy &amp; Water International FZE-(فرآب اینترنشنال)-بابت خرید 1&quot; pilot and ignitor lines for ACID flare stack comprising (weight refer to 3 lines)-N2-11طی فاکتور inv.#185-adish-typeA"/>
    <n v="2630395"/>
    <n v="0"/>
    <n v="2630395"/>
    <n v="49"/>
    <n v="11"/>
    <s v="800007"/>
    <s v=""/>
    <s v="داراییهای جاری"/>
    <s v="1"/>
    <x v="5"/>
    <x v="5"/>
    <s v="موجودی کالا"/>
    <s v="15921"/>
    <s v="انبار روباز تجهیزات"/>
    <s v="800007"/>
    <s v="Store"/>
    <s v=""/>
    <s v=""/>
  </r>
  <r>
    <n v="180759"/>
    <n v="1338"/>
    <x v="120"/>
    <s v="1401/08/03"/>
    <s v="Energy &amp; Water International FZE-(فرآب اینترنشنال)-بابت خرید 1&quot; pilot and ignitor lines for ACID flare stack comprising (weight refer to 3 lines)-N2-13طی فاکتور inv.#185-adish-typeA"/>
    <n v="2630395"/>
    <n v="0"/>
    <n v="2630395"/>
    <n v="49"/>
    <n v="11"/>
    <s v="800007"/>
    <s v=""/>
    <s v="داراییهای جاری"/>
    <s v="1"/>
    <x v="5"/>
    <x v="5"/>
    <s v="موجودی کالا"/>
    <s v="15921"/>
    <s v="انبار روباز تجهیزات"/>
    <s v="800007"/>
    <s v="Store"/>
    <s v=""/>
    <s v=""/>
  </r>
  <r>
    <n v="180760"/>
    <n v="1338"/>
    <x v="120"/>
    <s v="1401/08/03"/>
    <s v="Energy &amp; Water International FZE-(فرآب اینترنشنال)-بابت خرید 1&quot; pilot and ignitor lines for ACID flare stack comprising (weight refer to 3 lines)-N3-1طی فاکتور inv.#185-adish-typeA"/>
    <n v="2630395"/>
    <n v="0"/>
    <n v="2630395"/>
    <n v="49"/>
    <n v="11"/>
    <s v="800007"/>
    <s v=""/>
    <s v="داراییهای جاری"/>
    <s v="1"/>
    <x v="5"/>
    <x v="5"/>
    <s v="موجودی کالا"/>
    <s v="15921"/>
    <s v="انبار روباز تجهیزات"/>
    <s v="800007"/>
    <s v="Store"/>
    <s v=""/>
    <s v=""/>
  </r>
  <r>
    <n v="180761"/>
    <n v="1338"/>
    <x v="120"/>
    <s v="1401/08/03"/>
    <s v="Energy &amp; Water International FZE-(فرآب اینترنشنال)-بابت خرید 1&quot; pilot and ignitor lines for ACID flare stack comprising (weight refer to 3 lines)-N3-3طی فاکتور inv.#185-adish-typeA"/>
    <n v="2630395"/>
    <n v="0"/>
    <n v="2630395"/>
    <n v="49"/>
    <n v="11"/>
    <s v="800007"/>
    <s v=""/>
    <s v="داراییهای جاری"/>
    <s v="1"/>
    <x v="5"/>
    <x v="5"/>
    <s v="موجودی کالا"/>
    <s v="15921"/>
    <s v="انبار روباز تجهیزات"/>
    <s v="800007"/>
    <s v="Store"/>
    <s v=""/>
    <s v=""/>
  </r>
  <r>
    <n v="180762"/>
    <n v="1338"/>
    <x v="120"/>
    <s v="1401/08/03"/>
    <s v="Energy &amp; Water International FZE-(فرآب اینترنشنال)-بابت خرید 1&quot; pilot and ignitor lines for ACID flare stack comprising (weight refer to 3 lines)-N3-4طی فاکتور inv.#185-adish-typeA"/>
    <n v="2630395"/>
    <n v="0"/>
    <n v="2630395"/>
    <n v="49"/>
    <n v="11"/>
    <s v="800007"/>
    <s v=""/>
    <s v="داراییهای جاری"/>
    <s v="1"/>
    <x v="5"/>
    <x v="5"/>
    <s v="موجودی کالا"/>
    <s v="15921"/>
    <s v="انبار روباز تجهیزات"/>
    <s v="800007"/>
    <s v="Store"/>
    <s v=""/>
    <s v=""/>
  </r>
  <r>
    <n v="180763"/>
    <n v="1338"/>
    <x v="120"/>
    <s v="1401/08/03"/>
    <s v="Energy &amp; Water International FZE-(فرآب اینترنشنال)-بابت خرید 1&quot; pilot and ignitor lines for ACID flare stack comprising (weight refer to 3 lines)-N3-5طی فاکتور inv.#185-adish-typeA"/>
    <n v="2630395"/>
    <n v="0"/>
    <n v="2630395"/>
    <n v="49"/>
    <n v="11"/>
    <s v="800007"/>
    <s v=""/>
    <s v="داراییهای جاری"/>
    <s v="1"/>
    <x v="5"/>
    <x v="5"/>
    <s v="موجودی کالا"/>
    <s v="15921"/>
    <s v="انبار روباز تجهیزات"/>
    <s v="800007"/>
    <s v="Store"/>
    <s v=""/>
    <s v=""/>
  </r>
  <r>
    <n v="180764"/>
    <n v="1338"/>
    <x v="120"/>
    <s v="1401/08/03"/>
    <s v="Energy &amp; Water International FZE-(فرآب اینترنشنال)-بابت خرید 1&quot; pilot and ignitor lines for ACID flare stack comprising (weight refer to 3 lines)-N3-6طی فاکتور inv.#185-adish-typeA"/>
    <n v="2630395"/>
    <n v="0"/>
    <n v="2630395"/>
    <n v="49"/>
    <n v="11"/>
    <s v="800007"/>
    <s v=""/>
    <s v="داراییهای جاری"/>
    <s v="1"/>
    <x v="5"/>
    <x v="5"/>
    <s v="موجودی کالا"/>
    <s v="15921"/>
    <s v="انبار روباز تجهیزات"/>
    <s v="800007"/>
    <s v="Store"/>
    <s v=""/>
    <s v=""/>
  </r>
  <r>
    <n v="180765"/>
    <n v="1338"/>
    <x v="120"/>
    <s v="1401/08/03"/>
    <s v="Energy &amp; Water International FZE-(فرآب اینترنشنال)-بابت خرید 1&quot; pilot and ignitor lines for ACID flare stack comprising (weight refer to 3 lines)-N3-9طی فاکتور inv.#185-adish-typeA"/>
    <n v="2630395"/>
    <n v="0"/>
    <n v="2630395"/>
    <n v="49"/>
    <n v="11"/>
    <s v="800007"/>
    <s v=""/>
    <s v="داراییهای جاری"/>
    <s v="1"/>
    <x v="5"/>
    <x v="5"/>
    <s v="موجودی کالا"/>
    <s v="15921"/>
    <s v="انبار روباز تجهیزات"/>
    <s v="800007"/>
    <s v="Store"/>
    <s v=""/>
    <s v=""/>
  </r>
  <r>
    <n v="180766"/>
    <n v="1338"/>
    <x v="120"/>
    <s v="1401/08/03"/>
    <s v="Energy &amp; Water International FZE-(فرآب اینترنشنال)-بابت خرید 1&quot; pilot and ignitor lines for ACID flare stack comprising (weight refer to 3 lines)-N3-10طی فاکتور inv.#185-adish-typeA"/>
    <n v="2630395"/>
    <n v="0"/>
    <n v="2630395"/>
    <n v="49"/>
    <n v="11"/>
    <s v="800007"/>
    <s v=""/>
    <s v="داراییهای جاری"/>
    <s v="1"/>
    <x v="5"/>
    <x v="5"/>
    <s v="موجودی کالا"/>
    <s v="15921"/>
    <s v="انبار روباز تجهیزات"/>
    <s v="800007"/>
    <s v="Store"/>
    <s v=""/>
    <s v=""/>
  </r>
  <r>
    <n v="180767"/>
    <n v="1338"/>
    <x v="120"/>
    <s v="1401/08/03"/>
    <s v="Energy &amp; Water International FZE-(فرآب اینترنشنال)-بابت خرید 1&quot; pilot and ignitor lines for ACID flare stack comprising (weight refer to 3 lines)-N3-11طی فاکتور inv.#185-adish-typeA"/>
    <n v="2630395"/>
    <n v="0"/>
    <n v="2630395"/>
    <n v="49"/>
    <n v="11"/>
    <s v="800007"/>
    <s v=""/>
    <s v="داراییهای جاری"/>
    <s v="1"/>
    <x v="5"/>
    <x v="5"/>
    <s v="موجودی کالا"/>
    <s v="15921"/>
    <s v="انبار روباز تجهیزات"/>
    <s v="800007"/>
    <s v="Store"/>
    <s v=""/>
    <s v=""/>
  </r>
  <r>
    <n v="180768"/>
    <n v="1338"/>
    <x v="120"/>
    <s v="1401/08/03"/>
    <s v="Energy &amp; Water International FZE-(فرآب اینترنشنال)-بابت خرید 1&quot; pilot and ignitor lines for ACID flare stack comprising (weight refer to 3 lines)-N3-13طی فاکتور inv.#185-adish-typeA"/>
    <n v="2630395"/>
    <n v="0"/>
    <n v="2630395"/>
    <n v="49"/>
    <n v="11"/>
    <s v="800007"/>
    <s v=""/>
    <s v="داراییهای جاری"/>
    <s v="1"/>
    <x v="5"/>
    <x v="5"/>
    <s v="موجودی کالا"/>
    <s v="15921"/>
    <s v="انبار روباز تجهیزات"/>
    <s v="800007"/>
    <s v="Store"/>
    <s v=""/>
    <s v=""/>
  </r>
  <r>
    <n v="180769"/>
    <n v="1338"/>
    <x v="120"/>
    <s v="1401/08/03"/>
    <s v="Energy &amp; Water International FZE-(فرآب اینترنشنال)-بابت خرید 1&quot; pilot and ignitor lines for ACID flare stack comprising (weight refer to 3 lines)-N4-1طی فاکتور inv.#185-adish-typeA"/>
    <n v="2630395"/>
    <n v="0"/>
    <n v="2630395"/>
    <n v="49"/>
    <n v="11"/>
    <s v="800007"/>
    <s v=""/>
    <s v="داراییهای جاری"/>
    <s v="1"/>
    <x v="5"/>
    <x v="5"/>
    <s v="موجودی کالا"/>
    <s v="15921"/>
    <s v="انبار روباز تجهیزات"/>
    <s v="800007"/>
    <s v="Store"/>
    <s v=""/>
    <s v=""/>
  </r>
  <r>
    <n v="180770"/>
    <n v="1338"/>
    <x v="120"/>
    <s v="1401/08/03"/>
    <s v="Energy &amp; Water International FZE-(فرآب اینترنشنال)-بابت خرید 1&quot; pilot and ignitor lines for ACID flare stack comprising (weight refer to 3 lines)-N4-3طی فاکتور inv.#185-adish-typeA"/>
    <n v="2630395"/>
    <n v="0"/>
    <n v="2630395"/>
    <n v="49"/>
    <n v="11"/>
    <s v="800007"/>
    <s v=""/>
    <s v="داراییهای جاری"/>
    <s v="1"/>
    <x v="5"/>
    <x v="5"/>
    <s v="موجودی کالا"/>
    <s v="15921"/>
    <s v="انبار روباز تجهیزات"/>
    <s v="800007"/>
    <s v="Store"/>
    <s v=""/>
    <s v=""/>
  </r>
  <r>
    <n v="180771"/>
    <n v="1338"/>
    <x v="120"/>
    <s v="1401/08/03"/>
    <s v="Energy &amp; Water International FZE-(فرآب اینترنشنال)-بابت خرید 1&quot; pilot and ignitor lines for ACID flare stack comprising (weight refer to 3 lines)-N4-4طی فاکتور inv.#185-adish-typeA"/>
    <n v="2630395"/>
    <n v="0"/>
    <n v="2630395"/>
    <n v="49"/>
    <n v="11"/>
    <s v="800007"/>
    <s v=""/>
    <s v="داراییهای جاری"/>
    <s v="1"/>
    <x v="5"/>
    <x v="5"/>
    <s v="موجودی کالا"/>
    <s v="15921"/>
    <s v="انبار روباز تجهیزات"/>
    <s v="800007"/>
    <s v="Store"/>
    <s v=""/>
    <s v=""/>
  </r>
  <r>
    <n v="180772"/>
    <n v="1338"/>
    <x v="120"/>
    <s v="1401/08/03"/>
    <s v="Energy &amp; Water International FZE-(فرآب اینترنشنال)-بابت خرید 1&quot; pilot and ignitor lines for ACID flare stack comprising (weight refer to 3 lines)-N4-5طی فاکتور inv.#185-adish-typeA"/>
    <n v="2630395"/>
    <n v="0"/>
    <n v="2630395"/>
    <n v="49"/>
    <n v="11"/>
    <s v="800007"/>
    <s v=""/>
    <s v="داراییهای جاری"/>
    <s v="1"/>
    <x v="5"/>
    <x v="5"/>
    <s v="موجودی کالا"/>
    <s v="15921"/>
    <s v="انبار روباز تجهیزات"/>
    <s v="800007"/>
    <s v="Store"/>
    <s v=""/>
    <s v=""/>
  </r>
  <r>
    <n v="180773"/>
    <n v="1338"/>
    <x v="120"/>
    <s v="1401/08/03"/>
    <s v="Energy &amp; Water International FZE-(فرآب اینترنشنال)-بابت خرید 1&quot; pilot and ignitor lines for ACID flare stack comprising (weight refer to 3 lines)-N4-6طی فاکتور inv.#185-adish-typeA"/>
    <n v="2630395"/>
    <n v="0"/>
    <n v="2630395"/>
    <n v="49"/>
    <n v="11"/>
    <s v="800007"/>
    <s v=""/>
    <s v="داراییهای جاری"/>
    <s v="1"/>
    <x v="5"/>
    <x v="5"/>
    <s v="موجودی کالا"/>
    <s v="15921"/>
    <s v="انبار روباز تجهیزات"/>
    <s v="800007"/>
    <s v="Store"/>
    <s v=""/>
    <s v=""/>
  </r>
  <r>
    <n v="180774"/>
    <n v="1338"/>
    <x v="120"/>
    <s v="1401/08/03"/>
    <s v="Energy &amp; Water International FZE-(فرآب اینترنشنال)-بابت خرید 1&quot; pilot and ignitor lines for ACID flare stack comprising (weight refer to 3 lines)-N4-9طی فاکتور inv.#185-adish-typeA"/>
    <n v="2630395"/>
    <n v="0"/>
    <n v="2630395"/>
    <n v="49"/>
    <n v="11"/>
    <s v="800007"/>
    <s v=""/>
    <s v="داراییهای جاری"/>
    <s v="1"/>
    <x v="5"/>
    <x v="5"/>
    <s v="موجودی کالا"/>
    <s v="15921"/>
    <s v="انبار روباز تجهیزات"/>
    <s v="800007"/>
    <s v="Store"/>
    <s v=""/>
    <s v=""/>
  </r>
  <r>
    <n v="180775"/>
    <n v="1338"/>
    <x v="120"/>
    <s v="1401/08/03"/>
    <s v="Energy &amp; Water International FZE-(فرآب اینترنشنال)-بابت خرید 1&quot; pilot and ignitor lines for ACID flare stack comprising (weight refer to 3 lines)-N4-10طی فاکتور inv.#185-adish-typeA"/>
    <n v="2630395"/>
    <n v="0"/>
    <n v="2630395"/>
    <n v="49"/>
    <n v="11"/>
    <s v="800007"/>
    <s v=""/>
    <s v="داراییهای جاری"/>
    <s v="1"/>
    <x v="5"/>
    <x v="5"/>
    <s v="موجودی کالا"/>
    <s v="15921"/>
    <s v="انبار روباز تجهیزات"/>
    <s v="800007"/>
    <s v="Store"/>
    <s v=""/>
    <s v=""/>
  </r>
  <r>
    <n v="180776"/>
    <n v="1338"/>
    <x v="120"/>
    <s v="1401/08/03"/>
    <s v="Energy &amp; Water International FZE-(فرآب اینترنشنال)-بابت خرید 1&quot; pilot and ignitor lines for ACID flare stack comprising (weight refer to 3 lines)-N4-11طی فاکتور inv.#185-adish-typeA"/>
    <n v="2630395"/>
    <n v="0"/>
    <n v="2630395"/>
    <n v="49"/>
    <n v="11"/>
    <s v="800007"/>
    <s v=""/>
    <s v="داراییهای جاری"/>
    <s v="1"/>
    <x v="5"/>
    <x v="5"/>
    <s v="موجودی کالا"/>
    <s v="15921"/>
    <s v="انبار روباز تجهیزات"/>
    <s v="800007"/>
    <s v="Store"/>
    <s v=""/>
    <s v=""/>
  </r>
  <r>
    <n v="180777"/>
    <n v="1338"/>
    <x v="120"/>
    <s v="1401/08/03"/>
    <s v="Energy &amp; Water International FZE-(فرآب اینترنشنال)-بابت خرید 1&quot; pilot and ignitor lines for ACID flare stack comprising (weight refer to 3 lines)-N4-13طی فاکتور inv.#185-adish-typeA"/>
    <n v="2630395"/>
    <n v="0"/>
    <n v="2630395"/>
    <n v="49"/>
    <n v="11"/>
    <s v="800007"/>
    <s v=""/>
    <s v="داراییهای جاری"/>
    <s v="1"/>
    <x v="5"/>
    <x v="5"/>
    <s v="موجودی کالا"/>
    <s v="15921"/>
    <s v="انبار روباز تجهیزات"/>
    <s v="800007"/>
    <s v="Store"/>
    <s v=""/>
    <s v=""/>
  </r>
  <r>
    <n v="180778"/>
    <n v="1338"/>
    <x v="120"/>
    <s v="1401/08/03"/>
    <s v="Energy &amp; Water International FZE-(فرآب اینترنشنال)-بابت خرید Template - 42&quot; HC Flareطی فاکتور inv.#185-adish-typeA"/>
    <n v="2630395"/>
    <n v="0"/>
    <n v="2630395"/>
    <n v="49"/>
    <n v="11"/>
    <s v="800007"/>
    <s v=""/>
    <s v="داراییهای جاری"/>
    <s v="1"/>
    <x v="5"/>
    <x v="5"/>
    <s v="موجودی کالا"/>
    <s v="15921"/>
    <s v="انبار روباز تجهیزات"/>
    <s v="800007"/>
    <s v="Store"/>
    <s v=""/>
    <s v=""/>
  </r>
  <r>
    <n v="180779"/>
    <n v="1338"/>
    <x v="120"/>
    <s v="1401/08/03"/>
    <s v="Energy &amp; Water International FZE-(فرآب اینترنشنال)-بابت خرید Template - 16&quot; ACID Flareطی فاکتور inv.#185-adish-typeA"/>
    <n v="2630395"/>
    <n v="0"/>
    <n v="2630395"/>
    <n v="49"/>
    <n v="11"/>
    <s v="800007"/>
    <s v=""/>
    <s v="داراییهای جاری"/>
    <s v="1"/>
    <x v="5"/>
    <x v="5"/>
    <s v="موجودی کالا"/>
    <s v="15921"/>
    <s v="انبار روباز تجهیزات"/>
    <s v="800007"/>
    <s v="Store"/>
    <s v=""/>
    <s v=""/>
  </r>
  <r>
    <n v="180785"/>
    <n v="1339"/>
    <x v="121"/>
    <s v="1401/08/03"/>
    <s v="Energy &amp; Water International FZE-(فرآب اینترنشنال)-بابت خرید Snatch blocks WLL 8 t with shackleطی فاکتور INV #186-Adish-typeA"/>
    <n v="1183100769"/>
    <n v="0"/>
    <n v="1183100769"/>
    <n v="49"/>
    <n v="11"/>
    <s v="800007"/>
    <s v=""/>
    <s v="داراییهای جاری"/>
    <s v="1"/>
    <x v="5"/>
    <x v="5"/>
    <s v="موجودی کالا"/>
    <s v="15921"/>
    <s v="انبار روباز تجهیزات"/>
    <s v="800007"/>
    <s v="Store"/>
    <s v=""/>
    <s v=""/>
  </r>
  <r>
    <n v="180786"/>
    <n v="1339"/>
    <x v="121"/>
    <s v="1401/08/03"/>
    <s v="Energy &amp; Water International FZE-(فرآب اینترنشنال)-بابت خرید TC JBsطی فاکتور INV #186-Adish-typeA"/>
    <n v="1183100769"/>
    <n v="0"/>
    <n v="1183100769"/>
    <n v="49"/>
    <n v="11"/>
    <s v="800007"/>
    <s v=""/>
    <s v="داراییهای جاری"/>
    <s v="1"/>
    <x v="5"/>
    <x v="5"/>
    <s v="موجودی کالا"/>
    <s v="15921"/>
    <s v="انبار روباز تجهیزات"/>
    <s v="800007"/>
    <s v="Store"/>
    <s v=""/>
    <s v=""/>
  </r>
  <r>
    <n v="180787"/>
    <n v="1339"/>
    <x v="121"/>
    <s v="1401/08/03"/>
    <s v="Energy &amp; Water International FZE-(فرآب اینترنشنال)-بابت خرید Fusesطی فاکتور INV #186-Adish-typeA"/>
    <n v="1183100769"/>
    <n v="0"/>
    <n v="1183100769"/>
    <n v="49"/>
    <n v="11"/>
    <s v="800007"/>
    <s v=""/>
    <s v="داراییهای جاری"/>
    <s v="1"/>
    <x v="5"/>
    <x v="5"/>
    <s v="موجودی کالا"/>
    <s v="15921"/>
    <s v="انبار روباز تجهیزات"/>
    <s v="800007"/>
    <s v="Store"/>
    <s v=""/>
    <s v=""/>
  </r>
  <r>
    <n v="180788"/>
    <n v="1339"/>
    <x v="121"/>
    <s v="1401/08/03"/>
    <s v="Energy &amp; Water International FZE-(فرآب اینترنشنال)-بابت خرید Manual rope winchطی فاکتور INV #186-Adish-typeA"/>
    <n v="788733846"/>
    <n v="0"/>
    <n v="788733846"/>
    <n v="49"/>
    <n v="11"/>
    <s v="800007"/>
    <s v=""/>
    <s v="داراییهای جاری"/>
    <s v="1"/>
    <x v="5"/>
    <x v="5"/>
    <s v="موجودی کالا"/>
    <s v="15921"/>
    <s v="انبار روباز تجهیزات"/>
    <s v="800007"/>
    <s v="Store"/>
    <s v=""/>
    <s v=""/>
  </r>
  <r>
    <n v="180789"/>
    <n v="1339"/>
    <x v="121"/>
    <s v="1401/08/03"/>
    <s v="Energy &amp; Water International FZE-(فرآب اینترنشنال)-بابت خرید Ledطی فاکتور INV #186-Adish-typeA"/>
    <n v="394366925"/>
    <n v="0"/>
    <n v="394366925"/>
    <n v="49"/>
    <n v="11"/>
    <s v="800007"/>
    <s v=""/>
    <s v="داراییهای جاری"/>
    <s v="1"/>
    <x v="5"/>
    <x v="5"/>
    <s v="موجودی کالا"/>
    <s v="15921"/>
    <s v="انبار روباز تجهیزات"/>
    <s v="800007"/>
    <s v="Store"/>
    <s v=""/>
    <s v=""/>
  </r>
  <r>
    <n v="180790"/>
    <n v="1339"/>
    <x v="121"/>
    <s v="1401/08/03"/>
    <s v="Energy &amp; Water International FZE-(فرآب اینترنشنال)-بابت خرید Wire rope sling with nr.1 Thimble and 6 wire rope clipsطی فاکتور INV #186-Adish-typeA"/>
    <n v="394366923"/>
    <n v="0"/>
    <n v="394366923"/>
    <n v="49"/>
    <n v="11"/>
    <s v="800007"/>
    <s v=""/>
    <s v="داراییهای جاری"/>
    <s v="1"/>
    <x v="5"/>
    <x v="5"/>
    <s v="موجودی کالا"/>
    <s v="15921"/>
    <s v="انبار روباز تجهیزات"/>
    <s v="800007"/>
    <s v="Store"/>
    <s v=""/>
    <s v=""/>
  </r>
  <r>
    <n v="180791"/>
    <n v="1339"/>
    <x v="121"/>
    <s v="1401/08/03"/>
    <s v="Energy &amp; Water International FZE-(فرآب اینترنشنال)-بابت خرید Reel Wire Rope with nr.1 thimble and 5 wire rope clipsطی فاکتور INV #186-Adish-typeA"/>
    <n v="394366923"/>
    <n v="0"/>
    <n v="394366923"/>
    <n v="49"/>
    <n v="11"/>
    <s v="800007"/>
    <s v=""/>
    <s v="داراییهای جاری"/>
    <s v="1"/>
    <x v="5"/>
    <x v="5"/>
    <s v="موجودی کالا"/>
    <s v="15921"/>
    <s v="انبار روباز تجهیزات"/>
    <s v="800007"/>
    <s v="Store"/>
    <s v=""/>
    <s v=""/>
  </r>
  <r>
    <n v="180792"/>
    <n v="1339"/>
    <x v="121"/>
    <s v="1401/08/03"/>
    <s v="Energy &amp; Water International FZE-(فرآب اینترنشنال)-بابت خرید Bow Shackleطی فاکتور INV #186-Adish-typeA"/>
    <n v="394366923"/>
    <n v="0"/>
    <n v="394366923"/>
    <n v="49"/>
    <n v="11"/>
    <s v="800007"/>
    <s v=""/>
    <s v="داراییهای جاری"/>
    <s v="1"/>
    <x v="5"/>
    <x v="5"/>
    <s v="موجودی کالا"/>
    <s v="15921"/>
    <s v="انبار روباز تجهیزات"/>
    <s v="800007"/>
    <s v="Store"/>
    <s v=""/>
    <s v=""/>
  </r>
  <r>
    <n v="180793"/>
    <n v="1339"/>
    <x v="121"/>
    <s v="1401/08/03"/>
    <s v="Energy &amp; Water International FZE-(فرآب اینترنشنال)-بابت خرید Slingطی فاکتور INV #186-Adish-typeA"/>
    <n v="394366923"/>
    <n v="0"/>
    <n v="394366923"/>
    <n v="49"/>
    <n v="11"/>
    <s v="800007"/>
    <s v=""/>
    <s v="داراییهای جاری"/>
    <s v="1"/>
    <x v="5"/>
    <x v="5"/>
    <s v="موجودی کالا"/>
    <s v="15921"/>
    <s v="انبار روباز تجهیزات"/>
    <s v="800007"/>
    <s v="Store"/>
    <s v=""/>
    <s v=""/>
  </r>
  <r>
    <n v="180794"/>
    <n v="1339"/>
    <x v="121"/>
    <s v="1401/08/03"/>
    <s v="Energy &amp; Water International FZE-(فرآب اینترنشنال)-بابت خرید IGNITION SKID &amp; AWL SYSTEMSطی فاکتور INV #186-Adish-typeA"/>
    <n v="394366923"/>
    <n v="0"/>
    <n v="394366923"/>
    <n v="49"/>
    <n v="11"/>
    <s v="800007"/>
    <s v=""/>
    <s v="داراییهای جاری"/>
    <s v="1"/>
    <x v="5"/>
    <x v="5"/>
    <s v="موجودی کالا"/>
    <s v="15921"/>
    <s v="انبار روباز تجهیزات"/>
    <s v="800007"/>
    <s v="Store"/>
    <s v=""/>
    <s v=""/>
  </r>
  <r>
    <n v="180795"/>
    <n v="1339"/>
    <x v="121"/>
    <s v="1401/08/03"/>
    <s v="Energy &amp; Water International FZE-(فرآب اینترنشنال)-بابت خرید AWL MIOL-B typeطی فاکتور INV #186-Adish-typeA"/>
    <n v="394366923"/>
    <n v="0"/>
    <n v="394366923"/>
    <n v="49"/>
    <n v="11"/>
    <s v="800007"/>
    <s v=""/>
    <s v="داراییهای جاری"/>
    <s v="1"/>
    <x v="5"/>
    <x v="5"/>
    <s v="موجودی کالا"/>
    <s v="15921"/>
    <s v="انبار روباز تجهیزات"/>
    <s v="800007"/>
    <s v="Store"/>
    <s v=""/>
    <s v=""/>
  </r>
  <r>
    <n v="180796"/>
    <n v="1339"/>
    <x v="121"/>
    <s v="1401/08/03"/>
    <s v="Energy &amp; Water International FZE-(فرآب اینترنشنال)-بابت خرید AWL LOL-B typeطی فاکتور INV #186-Adish-typeA"/>
    <n v="394366923"/>
    <n v="0"/>
    <n v="394366923"/>
    <n v="49"/>
    <n v="11"/>
    <s v="800007"/>
    <s v=""/>
    <s v="داراییهای جاری"/>
    <s v="1"/>
    <x v="5"/>
    <x v="5"/>
    <s v="موجودی کالا"/>
    <s v="15921"/>
    <s v="انبار روباز تجهیزات"/>
    <s v="800007"/>
    <s v="Store"/>
    <s v=""/>
    <s v=""/>
  </r>
  <r>
    <n v="180797"/>
    <n v="1339"/>
    <x v="121"/>
    <s v="1401/08/03"/>
    <s v="Energy &amp; Water International FZE-(فرآب اینترنشنال)-بابت خرید FLEXIBLE HOOSEطی فاکتور INV #186-Adish-typeA"/>
    <n v="394366923"/>
    <n v="0"/>
    <n v="394366923"/>
    <n v="49"/>
    <n v="11"/>
    <s v="800007"/>
    <s v=""/>
    <s v="داراییهای جاری"/>
    <s v="1"/>
    <x v="5"/>
    <x v="5"/>
    <s v="موجودی کالا"/>
    <s v="15921"/>
    <s v="انبار روباز تجهیزات"/>
    <s v="800007"/>
    <s v="Store"/>
    <s v=""/>
    <s v=""/>
  </r>
  <r>
    <n v="180798"/>
    <n v="1339"/>
    <x v="121"/>
    <s v="1401/08/03"/>
    <s v="Energy &amp; Water International FZE-(فرآب اینترنشنال)-بابت خرید Reel of AWL Cables (mt 134/each)طی فاکتور INV #186-Adish-typeA"/>
    <n v="394366923"/>
    <n v="0"/>
    <n v="394366923"/>
    <n v="49"/>
    <n v="11"/>
    <s v="800007"/>
    <s v=""/>
    <s v="داراییهای جاری"/>
    <s v="1"/>
    <x v="5"/>
    <x v="5"/>
    <s v="موجودی کالا"/>
    <s v="15921"/>
    <s v="انبار روباز تجهیزات"/>
    <s v="800007"/>
    <s v="Store"/>
    <s v=""/>
    <s v=""/>
  </r>
  <r>
    <n v="180799"/>
    <n v="1339"/>
    <x v="121"/>
    <s v="1401/08/03"/>
    <s v="Energy &amp; Water International FZE-(فرآب اینترنشنال)-بابت خرید Reel of AWL Cables (114 mt/each)طی فاکتور INV #186-Adish-typeA"/>
    <n v="394366923"/>
    <n v="0"/>
    <n v="394366923"/>
    <n v="49"/>
    <n v="11"/>
    <s v="800007"/>
    <s v=""/>
    <s v="داراییهای جاری"/>
    <s v="1"/>
    <x v="5"/>
    <x v="5"/>
    <s v="موجودی کالا"/>
    <s v="15921"/>
    <s v="انبار روباز تجهیزات"/>
    <s v="800007"/>
    <s v="Store"/>
    <s v=""/>
    <s v=""/>
  </r>
  <r>
    <n v="180800"/>
    <n v="1339"/>
    <x v="121"/>
    <s v="1401/08/03"/>
    <s v="Energy &amp; Water International FZE-(فرآب اینترنشنال)-بابت خرید Reel of AWL Cables (98 mt/each)طی فاکتور INV #186-Adish-typeA"/>
    <n v="394366923"/>
    <n v="0"/>
    <n v="394366923"/>
    <n v="49"/>
    <n v="11"/>
    <s v="800007"/>
    <s v=""/>
    <s v="داراییهای جاری"/>
    <s v="1"/>
    <x v="5"/>
    <x v="5"/>
    <s v="موجودی کالا"/>
    <s v="15921"/>
    <s v="انبار روباز تجهیزات"/>
    <s v="800007"/>
    <s v="Store"/>
    <s v=""/>
    <s v=""/>
  </r>
  <r>
    <n v="180801"/>
    <n v="1339"/>
    <x v="121"/>
    <s v="1401/08/03"/>
    <s v="Energy &amp; Water International FZE-(فرآب اینترنشنال)-بابت خرید Reel of AWL Cables (63 mt/each)طی فاکتور INV #186-Adish-typeA"/>
    <n v="394366923"/>
    <n v="0"/>
    <n v="394366923"/>
    <n v="49"/>
    <n v="11"/>
    <s v="800007"/>
    <s v=""/>
    <s v="داراییهای جاری"/>
    <s v="1"/>
    <x v="5"/>
    <x v="5"/>
    <s v="موجودی کالا"/>
    <s v="15921"/>
    <s v="انبار روباز تجهیزات"/>
    <s v="800007"/>
    <s v="Store"/>
    <s v=""/>
    <s v=""/>
  </r>
  <r>
    <n v="180802"/>
    <n v="1339"/>
    <x v="121"/>
    <s v="1401/08/03"/>
    <s v="Energy &amp; Water International FZE-(فرآب اینترنشنال)-بابت خرید Reel of AWL Multicore Cables (165 mt/each)طی فاکتور INV #186-Adish-typeA"/>
    <n v="394366923"/>
    <n v="0"/>
    <n v="394366923"/>
    <n v="49"/>
    <n v="11"/>
    <s v="800007"/>
    <s v=""/>
    <s v="داراییهای جاری"/>
    <s v="1"/>
    <x v="5"/>
    <x v="5"/>
    <s v="موجودی کالا"/>
    <s v="15921"/>
    <s v="انبار روباز تجهیزات"/>
    <s v="800007"/>
    <s v="Store"/>
    <s v=""/>
    <s v=""/>
  </r>
  <r>
    <n v="180803"/>
    <n v="1339"/>
    <x v="121"/>
    <s v="1401/08/03"/>
    <s v="Energy &amp; Water International FZE-(فرآب اینترنشنال)-بابت خرید Reel of TC Cable (125 mt)طی فاکتور INV #186-Adish-typeA"/>
    <n v="394366923"/>
    <n v="0"/>
    <n v="394366923"/>
    <n v="49"/>
    <n v="11"/>
    <s v="800007"/>
    <s v=""/>
    <s v="داراییهای جاری"/>
    <s v="1"/>
    <x v="5"/>
    <x v="5"/>
    <s v="موجودی کالا"/>
    <s v="15921"/>
    <s v="انبار روباز تجهیزات"/>
    <s v="800007"/>
    <s v="Store"/>
    <s v=""/>
    <s v=""/>
  </r>
  <r>
    <n v="180976"/>
    <n v="1343"/>
    <x v="122"/>
    <s v="1401/08/03"/>
    <s v="مهندسین مشاور تهران جوان-بابت خرید Oxidizer Static Mixerطی فاکتور INV #170-Adish-typeA"/>
    <n v="1452187815"/>
    <n v="0"/>
    <n v="1452187815"/>
    <n v="49"/>
    <n v="11"/>
    <s v="800007"/>
    <s v=""/>
    <s v="داراییهای جاری"/>
    <s v="1"/>
    <x v="5"/>
    <x v="5"/>
    <s v="موجودی کالا"/>
    <s v="15921"/>
    <s v="انبار روباز تجهیزات"/>
    <s v="800007"/>
    <s v="Store"/>
    <s v=""/>
    <s v=""/>
  </r>
  <r>
    <n v="180977"/>
    <n v="1343"/>
    <x v="122"/>
    <s v="1401/08/03"/>
    <s v="مهندسین مشاور تهران جوان-بابت خرید INTERNAL ELEMENTطی فاکتور INV #170-Adish-typeA"/>
    <n v="1451652150"/>
    <n v="0"/>
    <n v="1451652150"/>
    <n v="49"/>
    <n v="11"/>
    <s v="800007"/>
    <s v=""/>
    <s v="داراییهای جاری"/>
    <s v="1"/>
    <x v="5"/>
    <x v="5"/>
    <s v="موجودی کالا"/>
    <s v="15921"/>
    <s v="انبار روباز تجهیزات"/>
    <s v="800007"/>
    <s v="Store"/>
    <s v=""/>
    <s v=""/>
  </r>
  <r>
    <n v="180978"/>
    <n v="1343"/>
    <x v="122"/>
    <s v="1401/08/03"/>
    <s v="مهندسین مشاور تهران جوان-بابت خرید GASKET-SPIRAL WOUND-ASME-B16.20-0300#-8&quot;طی فاکتور INV #170-Adish-typeA"/>
    <n v="1451652150"/>
    <n v="0"/>
    <n v="1451652150"/>
    <n v="49"/>
    <n v="11"/>
    <s v="800007"/>
    <s v=""/>
    <s v="داراییهای جاری"/>
    <s v="1"/>
    <x v="5"/>
    <x v="5"/>
    <s v="موجودی کالا"/>
    <s v="15921"/>
    <s v="انبار روباز تجهیزات"/>
    <s v="800007"/>
    <s v="Store"/>
    <s v=""/>
    <s v=""/>
  </r>
  <r>
    <n v="180979"/>
    <n v="1343"/>
    <x v="122"/>
    <s v="1401/08/03"/>
    <s v="مهندسین مشاور تهران جوان-بابت خرید Amine Settler Static Mixerطی فاکتور INV #170-Adish-typeA"/>
    <n v="667974255"/>
    <n v="0"/>
    <n v="667974255"/>
    <n v="49"/>
    <n v="11"/>
    <s v="800007"/>
    <s v=""/>
    <s v="داراییهای جاری"/>
    <s v="1"/>
    <x v="5"/>
    <x v="5"/>
    <s v="موجودی کالا"/>
    <s v="15921"/>
    <s v="انبار روباز تجهیزات"/>
    <s v="800007"/>
    <s v="Store"/>
    <s v=""/>
    <s v=""/>
  </r>
  <r>
    <n v="180980"/>
    <n v="1343"/>
    <x v="122"/>
    <s v="1401/08/03"/>
    <s v="مهندسین مشاور تهران جوان-بابت خرید 10 WT% CAUSTIC STATIC MIXERطی فاکتور INV #170-Adish-typeA"/>
    <n v="667974255"/>
    <n v="0"/>
    <n v="667974255"/>
    <n v="49"/>
    <n v="11"/>
    <s v="800007"/>
    <s v=""/>
    <s v="داراییهای جاری"/>
    <s v="1"/>
    <x v="5"/>
    <x v="5"/>
    <s v="موجودی کالا"/>
    <s v="15921"/>
    <s v="انبار روباز تجهیزات"/>
    <s v="800007"/>
    <s v="Store"/>
    <s v=""/>
    <s v=""/>
  </r>
  <r>
    <n v="180981"/>
    <n v="1343"/>
    <x v="122"/>
    <s v="1401/08/03"/>
    <s v="مهندسین مشاور تهران جوان-بابت خرید INTERNAL ELEMENTطی فاکتور INV #170-Adish-typeA"/>
    <n v="667706423"/>
    <n v="0"/>
    <n v="667706423"/>
    <n v="49"/>
    <n v="11"/>
    <s v="800007"/>
    <s v=""/>
    <s v="داراییهای جاری"/>
    <s v="1"/>
    <x v="5"/>
    <x v="5"/>
    <s v="موجودی کالا"/>
    <s v="15921"/>
    <s v="انبار روباز تجهیزات"/>
    <s v="800007"/>
    <s v="Store"/>
    <s v=""/>
    <s v=""/>
  </r>
  <r>
    <n v="180982"/>
    <n v="1343"/>
    <x v="122"/>
    <s v="1401/08/03"/>
    <s v="مهندسین مشاور تهران جوان-بابت خرید INTERNAL ELEMENTطی فاکتور INV #170-Adish-typeA"/>
    <n v="667706423"/>
    <n v="0"/>
    <n v="667706423"/>
    <n v="49"/>
    <n v="11"/>
    <s v="800007"/>
    <s v=""/>
    <s v="داراییهای جاری"/>
    <s v="1"/>
    <x v="5"/>
    <x v="5"/>
    <s v="موجودی کالا"/>
    <s v="15921"/>
    <s v="انبار روباز تجهیزات"/>
    <s v="800007"/>
    <s v="Store"/>
    <s v=""/>
    <s v=""/>
  </r>
  <r>
    <n v="180983"/>
    <n v="1343"/>
    <x v="122"/>
    <s v="1401/08/03"/>
    <s v="مهندسین مشاور تهران جوان-بابت خرید GASKET-SPIRAL WOUND-ASME-B16.20-0300#-4&quot;طی فاکتور INV #170-Adish-typeA"/>
    <n v="667706423"/>
    <n v="0"/>
    <n v="667706423"/>
    <n v="49"/>
    <n v="11"/>
    <s v="800007"/>
    <s v=""/>
    <s v="داراییهای جاری"/>
    <s v="1"/>
    <x v="5"/>
    <x v="5"/>
    <s v="موجودی کالا"/>
    <s v="15921"/>
    <s v="انبار روباز تجهیزات"/>
    <s v="800007"/>
    <s v="Store"/>
    <s v=""/>
    <s v=""/>
  </r>
  <r>
    <n v="180984"/>
    <n v="1343"/>
    <x v="122"/>
    <s v="1401/08/03"/>
    <s v="مهندسین مشاور تهران جوان-بابت خرید GASKET-SPIRAL WOUND-ASME-B16.20-0300#-4&quot;طی فاکتور INV #170-Adish-typeA"/>
    <n v="667706423"/>
    <n v="0"/>
    <n v="667706423"/>
    <n v="49"/>
    <n v="11"/>
    <s v="800007"/>
    <s v=""/>
    <s v="داراییهای جاری"/>
    <s v="1"/>
    <x v="5"/>
    <x v="5"/>
    <s v="موجودی کالا"/>
    <s v="15921"/>
    <s v="انبار روباز تجهیزات"/>
    <s v="800007"/>
    <s v="Store"/>
    <s v=""/>
    <s v=""/>
  </r>
  <r>
    <n v="180985"/>
    <n v="1343"/>
    <x v="122"/>
    <s v="1401/08/03"/>
    <s v="مهندسین مشاور تهران جوان-بابت خرید Caustic Prewash Static Mixerطی فاکتور INV #170-Adish-typeA"/>
    <n v="617353913"/>
    <n v="0"/>
    <n v="617353913"/>
    <n v="49"/>
    <n v="11"/>
    <s v="800007"/>
    <s v=""/>
    <s v="داراییهای جاری"/>
    <s v="1"/>
    <x v="5"/>
    <x v="5"/>
    <s v="موجودی کالا"/>
    <s v="15921"/>
    <s v="انبار روباز تجهیزات"/>
    <s v="800007"/>
    <s v="Store"/>
    <s v=""/>
    <s v=""/>
  </r>
  <r>
    <n v="180986"/>
    <n v="1343"/>
    <x v="122"/>
    <s v="1401/08/03"/>
    <s v="مهندسین مشاور تهران جوان-بابت خرید LPG Caustic Settler 1 Static Mixerطی فاکتور INV #170-Adish-typeA"/>
    <n v="617353913"/>
    <n v="0"/>
    <n v="617353913"/>
    <n v="49"/>
    <n v="11"/>
    <s v="800007"/>
    <s v=""/>
    <s v="داراییهای جاری"/>
    <s v="1"/>
    <x v="5"/>
    <x v="5"/>
    <s v="موجودی کالا"/>
    <s v="15921"/>
    <s v="انبار روباز تجهیزات"/>
    <s v="800007"/>
    <s v="Store"/>
    <s v=""/>
    <s v=""/>
  </r>
  <r>
    <n v="180987"/>
    <n v="1343"/>
    <x v="122"/>
    <s v="1401/08/03"/>
    <s v="مهندسین مشاور تهران جوان-بابت خرید INTERNAL ELEMENTطی فاکتور INV #170-Adish-typeA"/>
    <n v="616818248"/>
    <n v="0"/>
    <n v="616818248"/>
    <n v="49"/>
    <n v="11"/>
    <s v="800007"/>
    <s v=""/>
    <s v="داراییهای جاری"/>
    <s v="1"/>
    <x v="5"/>
    <x v="5"/>
    <s v="موجودی کالا"/>
    <s v="15921"/>
    <s v="انبار روباز تجهیزات"/>
    <s v="800007"/>
    <s v="Store"/>
    <s v=""/>
    <s v=""/>
  </r>
  <r>
    <n v="180988"/>
    <n v="1343"/>
    <x v="122"/>
    <s v="1401/08/03"/>
    <s v="مهندسین مشاور تهران جوان-بابت خرید INTERNAL ELEMENTطی فاکتور INV #170-Adish-typeA"/>
    <n v="616818248"/>
    <n v="0"/>
    <n v="616818248"/>
    <n v="49"/>
    <n v="11"/>
    <s v="800007"/>
    <s v=""/>
    <s v="داراییهای جاری"/>
    <s v="1"/>
    <x v="5"/>
    <x v="5"/>
    <s v="موجودی کالا"/>
    <s v="15921"/>
    <s v="انبار روباز تجهیزات"/>
    <s v="800007"/>
    <s v="Store"/>
    <s v=""/>
    <s v=""/>
  </r>
  <r>
    <n v="180989"/>
    <n v="1343"/>
    <x v="122"/>
    <s v="1401/08/03"/>
    <s v="مهندسین مشاور تهران جوان-بابت خرید GASKET-SPIRAL WOUND-ASME-B16.20-0300#-4&quot;طی فاکتور INV #170-Adish-typeA"/>
    <n v="616818248"/>
    <n v="0"/>
    <n v="616818248"/>
    <n v="49"/>
    <n v="11"/>
    <s v="800007"/>
    <s v=""/>
    <s v="داراییهای جاری"/>
    <s v="1"/>
    <x v="5"/>
    <x v="5"/>
    <s v="موجودی کالا"/>
    <s v="15921"/>
    <s v="انبار روباز تجهیزات"/>
    <s v="800007"/>
    <s v="Store"/>
    <s v=""/>
    <s v=""/>
  </r>
  <r>
    <n v="180990"/>
    <n v="1343"/>
    <x v="122"/>
    <s v="1401/08/03"/>
    <s v="مهندسین مشاور تهران جوان-بابت خرید GASKET-SPIRAL WOUND-ASME-B16.20-0300#-4&quot;طی فاکتور INV #170-Adish-typeA"/>
    <n v="616818248"/>
    <n v="0"/>
    <n v="616818248"/>
    <n v="49"/>
    <n v="11"/>
    <s v="800007"/>
    <s v=""/>
    <s v="داراییهای جاری"/>
    <s v="1"/>
    <x v="5"/>
    <x v="5"/>
    <s v="موجودی کالا"/>
    <s v="15921"/>
    <s v="انبار روباز تجهیزات"/>
    <s v="800007"/>
    <s v="Store"/>
    <s v=""/>
    <s v=""/>
  </r>
  <r>
    <n v="180991"/>
    <n v="1343"/>
    <x v="122"/>
    <s v="1401/08/03"/>
    <s v="مهندسین مشاور تهران جوان-بابت خرید 23.46 WT% CAUSTIC STATIC MIXERطی فاکتور INV #170-Adish-typeA"/>
    <n v="573697215"/>
    <n v="0"/>
    <n v="573697215"/>
    <n v="49"/>
    <n v="11"/>
    <s v="800007"/>
    <s v=""/>
    <s v="داراییهای جاری"/>
    <s v="1"/>
    <x v="5"/>
    <x v="5"/>
    <s v="موجودی کالا"/>
    <s v="15921"/>
    <s v="انبار روباز تجهیزات"/>
    <s v="800007"/>
    <s v="Store"/>
    <s v=""/>
    <s v=""/>
  </r>
  <r>
    <n v="180992"/>
    <n v="1343"/>
    <x v="122"/>
    <s v="1401/08/03"/>
    <s v="مهندسین مشاور تهران جوان-بابت خرید INTERNAL ELEMENTطی فاکتور INV #170-Adish-typeA"/>
    <n v="573429383"/>
    <n v="0"/>
    <n v="573429383"/>
    <n v="49"/>
    <n v="11"/>
    <s v="800007"/>
    <s v=""/>
    <s v="داراییهای جاری"/>
    <s v="1"/>
    <x v="5"/>
    <x v="5"/>
    <s v="موجودی کالا"/>
    <s v="15921"/>
    <s v="انبار روباز تجهیزات"/>
    <s v="800007"/>
    <s v="Store"/>
    <s v=""/>
    <s v=""/>
  </r>
  <r>
    <n v="180993"/>
    <n v="1343"/>
    <x v="122"/>
    <s v="1401/08/03"/>
    <s v="مهندسین مشاور تهران جوان-بابت خرید GASKET-SPIRAL WOUND-ASME-B16.20-0300#-3&quot;طی فاکتور INV #170-Adish-typeA"/>
    <n v="573429383"/>
    <n v="0"/>
    <n v="573429383"/>
    <n v="49"/>
    <n v="11"/>
    <s v="800007"/>
    <s v=""/>
    <s v="داراییهای جاری"/>
    <s v="1"/>
    <x v="5"/>
    <x v="5"/>
    <s v="موجودی کالا"/>
    <s v="15921"/>
    <s v="انبار روباز تجهیزات"/>
    <s v="800007"/>
    <s v="Store"/>
    <s v=""/>
    <s v=""/>
  </r>
  <r>
    <n v="180994"/>
    <n v="1343"/>
    <x v="122"/>
    <s v="1401/08/03"/>
    <s v="مهندسین مشاور تهران جوان-بابت خرید Caustic Naphtha First Stage Washing Drum Static Mixerطی فاکتور INV #170-Adish-typeA"/>
    <n v="544771305"/>
    <n v="0"/>
    <n v="544771305"/>
    <n v="49"/>
    <n v="11"/>
    <s v="800007"/>
    <s v=""/>
    <s v="داراییهای جاری"/>
    <s v="1"/>
    <x v="5"/>
    <x v="5"/>
    <s v="موجودی کالا"/>
    <s v="15921"/>
    <s v="انبار روباز تجهیزات"/>
    <s v="800007"/>
    <s v="Store"/>
    <s v=""/>
    <s v=""/>
  </r>
  <r>
    <n v="180995"/>
    <n v="1343"/>
    <x v="122"/>
    <s v="1401/08/03"/>
    <s v="مهندسین مشاور تهران جوان-بابت خرید Caustic Naphtha Second Stage Washing Drum Static Mixerطی فاکتور INV #170-Adish-typeA"/>
    <n v="544771305"/>
    <n v="0"/>
    <n v="544771305"/>
    <n v="49"/>
    <n v="11"/>
    <s v="800007"/>
    <s v=""/>
    <s v="داراییهای جاری"/>
    <s v="1"/>
    <x v="5"/>
    <x v="5"/>
    <s v="موجودی کالا"/>
    <s v="15921"/>
    <s v="انبار روباز تجهیزات"/>
    <s v="800007"/>
    <s v="Store"/>
    <s v=""/>
    <s v=""/>
  </r>
  <r>
    <n v="180996"/>
    <n v="1343"/>
    <x v="122"/>
    <s v="1401/08/03"/>
    <s v="مهندسین مشاور تهران جوان-بابت خرید INTERNAL ELEMENTطی فاکتور INV #170-Adish-typeA"/>
    <n v="544235640"/>
    <n v="0"/>
    <n v="544235640"/>
    <n v="49"/>
    <n v="11"/>
    <s v="800007"/>
    <s v=""/>
    <s v="داراییهای جاری"/>
    <s v="1"/>
    <x v="5"/>
    <x v="5"/>
    <s v="موجودی کالا"/>
    <s v="15921"/>
    <s v="انبار روباز تجهیزات"/>
    <s v="800007"/>
    <s v="Store"/>
    <s v=""/>
    <s v=""/>
  </r>
  <r>
    <n v="180997"/>
    <n v="1343"/>
    <x v="122"/>
    <s v="1401/08/03"/>
    <s v="مهندسین مشاور تهران جوان-بابت خرید INTERNAL ELEMENTطی فاکتور INV #170-Adish-typeA"/>
    <n v="544235640"/>
    <n v="0"/>
    <n v="544235640"/>
    <n v="49"/>
    <n v="11"/>
    <s v="800007"/>
    <s v=""/>
    <s v="داراییهای جاری"/>
    <s v="1"/>
    <x v="5"/>
    <x v="5"/>
    <s v="موجودی کالا"/>
    <s v="15921"/>
    <s v="انبار روباز تجهیزات"/>
    <s v="800007"/>
    <s v="Store"/>
    <s v=""/>
    <s v=""/>
  </r>
  <r>
    <n v="180998"/>
    <n v="1343"/>
    <x v="122"/>
    <s v="1401/08/03"/>
    <s v="مهندسین مشاور تهران جوان-بابت خرید GASKET-SPIRAL WOUND-ASME-B16.20-0300#-3&quot;طی فاکتور INV #170-Adish-typeA"/>
    <n v="544235640"/>
    <n v="0"/>
    <n v="544235640"/>
    <n v="49"/>
    <n v="11"/>
    <s v="800007"/>
    <s v=""/>
    <s v="داراییهای جاری"/>
    <s v="1"/>
    <x v="5"/>
    <x v="5"/>
    <s v="موجودی کالا"/>
    <s v="15921"/>
    <s v="انبار روباز تجهیزات"/>
    <s v="800007"/>
    <s v="Store"/>
    <s v=""/>
    <s v=""/>
  </r>
  <r>
    <n v="180999"/>
    <n v="1343"/>
    <x v="122"/>
    <s v="1401/08/03"/>
    <s v="مهندسین مشاور تهران جوان-بابت خرید GASKET-SPIRAL WOUND-ASME-B16.20-0300#-3&quot;طی فاکتور INV #170-Adish-typeA"/>
    <n v="544235640"/>
    <n v="0"/>
    <n v="544235640"/>
    <n v="49"/>
    <n v="11"/>
    <s v="800007"/>
    <s v=""/>
    <s v="داراییهای جاری"/>
    <s v="1"/>
    <x v="5"/>
    <x v="5"/>
    <s v="موجودی کالا"/>
    <s v="15921"/>
    <s v="انبار روباز تجهیزات"/>
    <s v="800007"/>
    <s v="Store"/>
    <s v=""/>
    <s v=""/>
  </r>
  <r>
    <n v="181000"/>
    <n v="1343"/>
    <x v="122"/>
    <s v="1401/08/03"/>
    <s v="مهندسین مشاور تهران جوان-بابت خرید Naphtha Caustic Settler Static Mixerطی فاکتور INV #170-Adish-typeA"/>
    <n v="530040518"/>
    <n v="0"/>
    <n v="530040518"/>
    <n v="49"/>
    <n v="11"/>
    <s v="800007"/>
    <s v=""/>
    <s v="داراییهای جاری"/>
    <s v="1"/>
    <x v="5"/>
    <x v="5"/>
    <s v="موجودی کالا"/>
    <s v="15921"/>
    <s v="انبار روباز تجهیزات"/>
    <s v="800007"/>
    <s v="Store"/>
    <s v=""/>
    <s v=""/>
  </r>
  <r>
    <n v="181001"/>
    <n v="1343"/>
    <x v="122"/>
    <s v="1401/08/03"/>
    <s v="مهندسین مشاور تهران جوان-بابت خرید INTERNAL ELEMENTطی فاکتور INV #170-Adish-typeA"/>
    <n v="530040511"/>
    <n v="0"/>
    <n v="530040511"/>
    <n v="49"/>
    <n v="11"/>
    <s v="800007"/>
    <s v=""/>
    <s v="داراییهای جاری"/>
    <s v="1"/>
    <x v="5"/>
    <x v="5"/>
    <s v="موجودی کالا"/>
    <s v="15921"/>
    <s v="انبار روباز تجهیزات"/>
    <s v="800007"/>
    <s v="Store"/>
    <s v=""/>
    <s v=""/>
  </r>
  <r>
    <n v="181002"/>
    <n v="1343"/>
    <x v="122"/>
    <s v="1401/08/03"/>
    <s v="مهندسین مشاور تهران جوان-بابت خرید GASKET-SPIRAL WOUND-ASME-B16.20-0300#-2&quot;طی فاکتور INV #170-Adish-typeA"/>
    <n v="529772685"/>
    <n v="0"/>
    <n v="529772685"/>
    <n v="49"/>
    <n v="11"/>
    <s v="800007"/>
    <s v=""/>
    <s v="داراییهای جاری"/>
    <s v="1"/>
    <x v="5"/>
    <x v="5"/>
    <s v="موجودی کالا"/>
    <s v="15921"/>
    <s v="انبار روباز تجهیزات"/>
    <s v="800007"/>
    <s v="Store"/>
    <s v=""/>
    <s v=""/>
  </r>
  <r>
    <n v="181737"/>
    <n v="1350"/>
    <x v="123"/>
    <s v="1401/08/03"/>
    <s v="Energy &amp; Water International FZE-(فرآب اینترنشنال)-بابت خرید VITE T.E.P.F. M20*80 PG , A2طی فاکتور inv.#163-adish-typeA"/>
    <n v="1160328036"/>
    <n v="0"/>
    <n v="1160328036"/>
    <n v="49"/>
    <n v="11"/>
    <s v="800007"/>
    <s v=""/>
    <s v="داراییهای جاری"/>
    <s v="1"/>
    <x v="5"/>
    <x v="5"/>
    <s v="موجودی کالا"/>
    <s v="15921"/>
    <s v="انبار روباز تجهیزات"/>
    <s v="800007"/>
    <s v="Store"/>
    <s v=""/>
    <s v=""/>
  </r>
  <r>
    <n v="181738"/>
    <n v="1350"/>
    <x v="123"/>
    <s v="1401/08/03"/>
    <s v="Energy &amp; Water International FZE-(فرآب اینترنشنال)-بابت خرید ROSETTA PIANA M20 ØE37 Ø121 SP3 UNI 6592,A2طی فاکتور inv.#163-adish-typeA"/>
    <n v="1160328036"/>
    <n v="0"/>
    <n v="1160328036"/>
    <n v="49"/>
    <n v="11"/>
    <s v="800007"/>
    <s v=""/>
    <s v="داراییهای جاری"/>
    <s v="1"/>
    <x v="5"/>
    <x v="5"/>
    <s v="موجودی کالا"/>
    <s v="15921"/>
    <s v="انبار روباز تجهیزات"/>
    <s v="800007"/>
    <s v="Store"/>
    <s v=""/>
    <s v=""/>
  </r>
  <r>
    <n v="181739"/>
    <n v="1350"/>
    <x v="123"/>
    <s v="1401/08/03"/>
    <s v="Energy &amp; Water International FZE-(فرآب اینترنشنال)-بابت خرید DADO ESAGONALE NORMALE M20 P.G UNI 5588 CL70 , A2طی فاکتور inv.#163-adish-typeA"/>
    <n v="1160328036"/>
    <n v="0"/>
    <n v="1160328036"/>
    <n v="49"/>
    <n v="11"/>
    <s v="800007"/>
    <s v=""/>
    <s v="داراییهای جاری"/>
    <s v="1"/>
    <x v="5"/>
    <x v="5"/>
    <s v="موجودی کالا"/>
    <s v="15921"/>
    <s v="انبار روباز تجهیزات"/>
    <s v="800007"/>
    <s v="Store"/>
    <s v=""/>
    <s v=""/>
  </r>
  <r>
    <n v="181740"/>
    <n v="1350"/>
    <x v="123"/>
    <s v="1401/08/03"/>
    <s v="Energy &amp; Water International FZE-(فرآب اینترنشنال)-بابت خرید VITE T.E.P.F. M20*80 PG , A2طی فاکتور inv.#163-adish-typeA"/>
    <n v="1160328036"/>
    <n v="0"/>
    <n v="1160328036"/>
    <n v="49"/>
    <n v="11"/>
    <s v="800007"/>
    <s v=""/>
    <s v="داراییهای جاری"/>
    <s v="1"/>
    <x v="5"/>
    <x v="5"/>
    <s v="موجودی کالا"/>
    <s v="15921"/>
    <s v="انبار روباز تجهیزات"/>
    <s v="800007"/>
    <s v="Store"/>
    <s v=""/>
    <s v=""/>
  </r>
  <r>
    <n v="181741"/>
    <n v="1350"/>
    <x v="123"/>
    <s v="1401/08/03"/>
    <s v="Energy &amp; Water International FZE-(فرآب اینترنشنال)-بابت خرید ROSETTA PIANA M20 ØE37 Ø121 SP3 UNI 6592,A2طی فاکتور inv.#163-adish-typeA"/>
    <n v="1160328036"/>
    <n v="0"/>
    <n v="1160328036"/>
    <n v="49"/>
    <n v="11"/>
    <s v="800007"/>
    <s v=""/>
    <s v="داراییهای جاری"/>
    <s v="1"/>
    <x v="5"/>
    <x v="5"/>
    <s v="موجودی کالا"/>
    <s v="15921"/>
    <s v="انبار روباز تجهیزات"/>
    <s v="800007"/>
    <s v="Store"/>
    <s v=""/>
    <s v=""/>
  </r>
  <r>
    <n v="181742"/>
    <n v="1350"/>
    <x v="123"/>
    <s v="1401/08/03"/>
    <s v="Energy &amp; Water International FZE-(فرآب اینترنشنال)-بابت خرید DADO ESAGONALE NORMALE M20 P.G UNI 5588 CL70 , A2طی فاکتور inv.#163-adish-typeA"/>
    <n v="1160328036"/>
    <n v="0"/>
    <n v="1160328036"/>
    <n v="49"/>
    <n v="11"/>
    <s v="800007"/>
    <s v=""/>
    <s v="داراییهای جاری"/>
    <s v="1"/>
    <x v="5"/>
    <x v="5"/>
    <s v="موجودی کالا"/>
    <s v="15921"/>
    <s v="انبار روباز تجهیزات"/>
    <s v="800007"/>
    <s v="Store"/>
    <s v=""/>
    <s v=""/>
  </r>
  <r>
    <n v="181743"/>
    <n v="1350"/>
    <x v="123"/>
    <s v="1401/08/03"/>
    <s v="Energy &amp; Water International FZE-(فرآب اینترنشنال)-بابت خرید VITE T.E.C.F. M16*35 PG , A2طی فاکتور inv.#163-adish-typeA"/>
    <n v="290082009"/>
    <n v="0"/>
    <n v="290082009"/>
    <n v="49"/>
    <n v="11"/>
    <s v="800007"/>
    <s v=""/>
    <s v="داراییهای جاری"/>
    <s v="1"/>
    <x v="5"/>
    <x v="5"/>
    <s v="موجودی کالا"/>
    <s v="15921"/>
    <s v="انبار روباز تجهیزات"/>
    <s v="800007"/>
    <s v="Store"/>
    <s v=""/>
    <s v=""/>
  </r>
  <r>
    <n v="181744"/>
    <n v="1350"/>
    <x v="123"/>
    <s v="1401/08/03"/>
    <s v="Energy &amp; Water International FZE-(فرآب اینترنشنال)-بابت خرید ROSETTA PIANA M16 ØE30 Ø117 SP3 UNI 6592,A2طی فاکتور inv.#163-adish-typeA"/>
    <n v="290082009"/>
    <n v="0"/>
    <n v="290082009"/>
    <n v="49"/>
    <n v="11"/>
    <s v="800007"/>
    <s v=""/>
    <s v="داراییهای جاری"/>
    <s v="1"/>
    <x v="5"/>
    <x v="5"/>
    <s v="موجودی کالا"/>
    <s v="15921"/>
    <s v="انبار روباز تجهیزات"/>
    <s v="800007"/>
    <s v="Store"/>
    <s v=""/>
    <s v=""/>
  </r>
  <r>
    <n v="181745"/>
    <n v="1350"/>
    <x v="123"/>
    <s v="1401/08/03"/>
    <s v="Energy &amp; Water International FZE-(فرآب اینترنشنال)-بابت خرید VITE T.E.C.F. M16*35 PG , A2طی فاکتور inv.#163-adish-typeA"/>
    <n v="290082009"/>
    <n v="0"/>
    <n v="290082009"/>
    <n v="49"/>
    <n v="11"/>
    <s v="800007"/>
    <s v=""/>
    <s v="داراییهای جاری"/>
    <s v="1"/>
    <x v="5"/>
    <x v="5"/>
    <s v="موجودی کالا"/>
    <s v="15921"/>
    <s v="انبار روباز تجهیزات"/>
    <s v="800007"/>
    <s v="Store"/>
    <s v=""/>
    <s v=""/>
  </r>
  <r>
    <n v="181746"/>
    <n v="1350"/>
    <x v="123"/>
    <s v="1401/08/03"/>
    <s v="Energy &amp; Water International FZE-(فرآب اینترنشنال)-بابت خرید ROSETTA PIANA M16 ØE30 Ø117 SP3 UNI 6592,A2طی فاکتور inv.#163-adish-typeA"/>
    <n v="290082009"/>
    <n v="0"/>
    <n v="290082009"/>
    <n v="49"/>
    <n v="11"/>
    <s v="800007"/>
    <s v=""/>
    <s v="داراییهای جاری"/>
    <s v="1"/>
    <x v="5"/>
    <x v="5"/>
    <s v="موجودی کالا"/>
    <s v="15921"/>
    <s v="انبار روباز تجهیزات"/>
    <s v="800007"/>
    <s v="Store"/>
    <s v=""/>
    <s v=""/>
  </r>
  <r>
    <n v="181747"/>
    <n v="1350"/>
    <x v="123"/>
    <s v="1401/08/03"/>
    <s v="Energy &amp; Water International FZE-(فرآب اینترنشنال)-بابت خرید FLANGIA CON COLLAR DN 50 ,UNI-EN-1092 -1 11B PN16طی فاکتور inv.#163-adish-typeA"/>
    <n v="145041005"/>
    <n v="0"/>
    <n v="145041005"/>
    <n v="49"/>
    <n v="11"/>
    <s v="800007"/>
    <s v=""/>
    <s v="داراییهای جاری"/>
    <s v="1"/>
    <x v="5"/>
    <x v="5"/>
    <s v="موجودی کالا"/>
    <s v="15921"/>
    <s v="انبار روباز تجهیزات"/>
    <s v="800007"/>
    <s v="Store"/>
    <s v=""/>
    <s v=""/>
  </r>
  <r>
    <n v="181748"/>
    <n v="1350"/>
    <x v="123"/>
    <s v="1401/08/03"/>
    <s v="Energy &amp; Water International FZE-(فرآب اینترنشنال)-بابت خرید FLANGIA CON COLLAR DN 150 ,UNI-EN-1092 -1 11B PN16طی فاکتور inv.#163-adish-typeA"/>
    <n v="145041005"/>
    <n v="0"/>
    <n v="145041005"/>
    <n v="49"/>
    <n v="11"/>
    <s v="800007"/>
    <s v=""/>
    <s v="داراییهای جاری"/>
    <s v="1"/>
    <x v="5"/>
    <x v="5"/>
    <s v="موجودی کالا"/>
    <s v="15921"/>
    <s v="انبار روباز تجهیزات"/>
    <s v="800007"/>
    <s v="Store"/>
    <s v=""/>
    <s v=""/>
  </r>
  <r>
    <n v="181749"/>
    <n v="1350"/>
    <x v="123"/>
    <s v="1401/08/03"/>
    <s v="Energy &amp; Water International FZE-(فرآب اینترنشنال)-بابت خرید GUARNIZION PIANA DN150 PN16 , POTABILE, SP5, EPDMطی فاکتور inv.#163-adish-typeA"/>
    <n v="145041005"/>
    <n v="0"/>
    <n v="145041005"/>
    <n v="49"/>
    <n v="11"/>
    <s v="800007"/>
    <s v=""/>
    <s v="داراییهای جاری"/>
    <s v="1"/>
    <x v="5"/>
    <x v="5"/>
    <s v="موجودی کالا"/>
    <s v="15921"/>
    <s v="انبار روباز تجهیزات"/>
    <s v="800007"/>
    <s v="Store"/>
    <s v=""/>
    <s v=""/>
  </r>
  <r>
    <n v="181750"/>
    <n v="1350"/>
    <x v="123"/>
    <s v="1401/08/03"/>
    <s v="Energy &amp; Water International FZE-(فرآب اینترنشنال)-بابت خرید FLANGIA CON COLLAR DN 150 ,UNI-EN-1092 -1 11B PN16طی فاکتور inv.#163-adish-typeA"/>
    <n v="145041005"/>
    <n v="0"/>
    <n v="145041005"/>
    <n v="49"/>
    <n v="11"/>
    <s v="800007"/>
    <s v=""/>
    <s v="داراییهای جاری"/>
    <s v="1"/>
    <x v="5"/>
    <x v="5"/>
    <s v="موجودی کالا"/>
    <s v="15921"/>
    <s v="انبار روباز تجهیزات"/>
    <s v="800007"/>
    <s v="Store"/>
    <s v=""/>
    <s v=""/>
  </r>
  <r>
    <n v="181751"/>
    <n v="1350"/>
    <x v="123"/>
    <s v="1401/08/03"/>
    <s v="Energy &amp; Water International FZE-(فرآب اینترنشنال)-بابت خرید GUARNIZION PIANA DN150 PN16 , POTABILE, SP5, EPDMطی فاکتور inv.#163-adish-typeA"/>
    <n v="145041005"/>
    <n v="0"/>
    <n v="145041005"/>
    <n v="49"/>
    <n v="11"/>
    <s v="800007"/>
    <s v=""/>
    <s v="داراییهای جاری"/>
    <s v="1"/>
    <x v="5"/>
    <x v="5"/>
    <s v="موجودی کالا"/>
    <s v="15921"/>
    <s v="انبار روباز تجهیزات"/>
    <s v="800007"/>
    <s v="Store"/>
    <s v=""/>
    <s v=""/>
  </r>
  <r>
    <n v="181752"/>
    <n v="1350"/>
    <x v="123"/>
    <s v="1401/08/03"/>
    <s v="Energy &amp; Water International FZE-(فرآب اینترنشنال)-بابت خرید GUARNIZION CORPO Ø 273 EPDMطی فاکتور inv.#163-adish-typeA"/>
    <n v="96694003"/>
    <n v="0"/>
    <n v="96694003"/>
    <n v="49"/>
    <n v="11"/>
    <s v="800007"/>
    <s v=""/>
    <s v="داراییهای جاری"/>
    <s v="1"/>
    <x v="5"/>
    <x v="5"/>
    <s v="موجودی کالا"/>
    <s v="15921"/>
    <s v="انبار روباز تجهیزات"/>
    <s v="800007"/>
    <s v="Store"/>
    <s v=""/>
    <s v=""/>
  </r>
  <r>
    <n v="181753"/>
    <n v="1350"/>
    <x v="123"/>
    <s v="1401/08/03"/>
    <s v="Energy &amp; Water International FZE-(فرآب اینترنشنال)-بابت خرید GUARNIZION CORPO Ø 273 EPDMطی فاکتور inv.#163-adish-typeA"/>
    <n v="96694003"/>
    <n v="0"/>
    <n v="96694003"/>
    <n v="49"/>
    <n v="11"/>
    <s v="800007"/>
    <s v=""/>
    <s v="داراییهای جاری"/>
    <s v="1"/>
    <x v="5"/>
    <x v="5"/>
    <s v="موجودی کالا"/>
    <s v="15921"/>
    <s v="انبار روباز تجهیزات"/>
    <s v="800007"/>
    <s v="Store"/>
    <s v=""/>
    <s v=""/>
  </r>
  <r>
    <n v="181754"/>
    <n v="1350"/>
    <x v="123"/>
    <s v="1401/08/03"/>
    <s v="Energy &amp; Water International FZE-(فرآب اینترنشنال)-بابت خرید GUARNIZION CORPO Ø 273 EPDMطی فاکتور inv.#163-adish-typeA"/>
    <n v="96694003"/>
    <n v="0"/>
    <n v="96694003"/>
    <n v="49"/>
    <n v="11"/>
    <s v="800007"/>
    <s v=""/>
    <s v="داراییهای جاری"/>
    <s v="1"/>
    <x v="5"/>
    <x v="5"/>
    <s v="موجودی کالا"/>
    <s v="15921"/>
    <s v="انبار روباز تجهیزات"/>
    <s v="800007"/>
    <s v="Store"/>
    <s v=""/>
    <s v=""/>
  </r>
  <r>
    <n v="181755"/>
    <n v="1350"/>
    <x v="123"/>
    <s v="1401/08/03"/>
    <s v="Energy &amp; Water International FZE-(فرآب اینترنشنال)-بابت خرید ROTOR HP MOTOREL DN150 /35 , PN16 RISV,AISI304طی فاکتور inv.#163-adish-typeA"/>
    <n v="48347002"/>
    <n v="0"/>
    <n v="48347002"/>
    <n v="49"/>
    <n v="11"/>
    <s v="800007"/>
    <s v=""/>
    <s v="داراییهای جاری"/>
    <s v="1"/>
    <x v="5"/>
    <x v="5"/>
    <s v="موجودی کالا"/>
    <s v="15921"/>
    <s v="انبار روباز تجهیزات"/>
    <s v="800007"/>
    <s v="Store"/>
    <s v=""/>
    <s v=""/>
  </r>
  <r>
    <n v="181756"/>
    <n v="1350"/>
    <x v="123"/>
    <s v="1401/08/03"/>
    <s v="Energy &amp; Water International FZE-(فرآب اینترنشنال)-بابت خرید KIT CARTUCCIA SANDWICH/35,50 µm , Ø 1218 L486طی فاکتور inv.#163-adish-typeA"/>
    <n v="48347002"/>
    <n v="0"/>
    <n v="48347002"/>
    <n v="49"/>
    <n v="11"/>
    <s v="800007"/>
    <s v=""/>
    <s v="داراییهای جاری"/>
    <s v="1"/>
    <x v="5"/>
    <x v="5"/>
    <s v="موجودی کالا"/>
    <s v="15921"/>
    <s v="انبار روباز تجهیزات"/>
    <s v="800007"/>
    <s v="Store"/>
    <s v=""/>
    <s v=""/>
  </r>
  <r>
    <n v="181757"/>
    <n v="1350"/>
    <x v="123"/>
    <s v="1401/08/03"/>
    <s v="Energy &amp; Water International FZE-(فرآب اینترنشنال)-بابت خرید FILTER CONTROLLERطی فاکتور inv.#163-adish-typeA"/>
    <n v="48347002"/>
    <n v="0"/>
    <n v="48347002"/>
    <n v="49"/>
    <n v="11"/>
    <s v="800007"/>
    <s v=""/>
    <s v="داراییهای جاری"/>
    <s v="1"/>
    <x v="5"/>
    <x v="5"/>
    <s v="موجودی کالا"/>
    <s v="15921"/>
    <s v="انبار روباز تجهیزات"/>
    <s v="800007"/>
    <s v="Store"/>
    <s v=""/>
    <s v=""/>
  </r>
  <r>
    <n v="181758"/>
    <n v="1350"/>
    <x v="123"/>
    <s v="1401/08/03"/>
    <s v="Energy &amp; Water International FZE-(فرآب اینترنشنال)-بابت خرید KIT CARTUCCIA SANDWICH/35,50 µm , Ø 1218 L486طی فاکتور inv.#163-adish-typeA"/>
    <n v="48347002"/>
    <n v="0"/>
    <n v="48347002"/>
    <n v="49"/>
    <n v="11"/>
    <s v="800007"/>
    <s v=""/>
    <s v="داراییهای جاری"/>
    <s v="1"/>
    <x v="5"/>
    <x v="5"/>
    <s v="موجودی کالا"/>
    <s v="15921"/>
    <s v="انبار روباز تجهیزات"/>
    <s v="800007"/>
    <s v="Store"/>
    <s v=""/>
    <s v=""/>
  </r>
  <r>
    <n v="181759"/>
    <n v="1350"/>
    <x v="123"/>
    <s v="1401/08/03"/>
    <s v="Energy &amp; Water International FZE-(فرآب اینترنشنال)-بابت خرید RADIAL PRESSURE GAUGE Ø63 25BAR G1/4&quot;طی فاکتور inv.#163-adish-typeA"/>
    <n v="48347002"/>
    <n v="0"/>
    <n v="48347002"/>
    <n v="49"/>
    <n v="11"/>
    <s v="800007"/>
    <s v=""/>
    <s v="داراییهای جاری"/>
    <s v="1"/>
    <x v="5"/>
    <x v="5"/>
    <s v="موجودی کالا"/>
    <s v="15921"/>
    <s v="انبار روباز تجهیزات"/>
    <s v="800007"/>
    <s v="Store"/>
    <s v=""/>
    <s v=""/>
  </r>
  <r>
    <n v="181760"/>
    <n v="1350"/>
    <x v="123"/>
    <s v="1401/08/03"/>
    <s v="Energy &amp; Water International FZE-(فرآب اینترنشنال)-بابت خرید BACK GLICERINE PRESSURE GAUGE 25 BAR G1/4&quot;طی فاکتور inv.#163-adish-typeA"/>
    <n v="48347002"/>
    <n v="0"/>
    <n v="48347002"/>
    <n v="49"/>
    <n v="11"/>
    <s v="800007"/>
    <s v=""/>
    <s v="داراییهای جاری"/>
    <s v="1"/>
    <x v="5"/>
    <x v="5"/>
    <s v="موجودی کالا"/>
    <s v="15921"/>
    <s v="انبار روباز تجهیزات"/>
    <s v="800007"/>
    <s v="Store"/>
    <s v=""/>
    <s v=""/>
  </r>
  <r>
    <n v="181761"/>
    <n v="1350"/>
    <x v="123"/>
    <s v="1401/08/03"/>
    <s v="Energy &amp; Water International FZE-(فرآب اینترنشنال)-بابت خرید DRIVE UNIT ROTOR 24Vطی فاکتور inv.#163-adish-typeA"/>
    <n v="48347002"/>
    <n v="0"/>
    <n v="48347002"/>
    <n v="49"/>
    <n v="11"/>
    <s v="800007"/>
    <s v=""/>
    <s v="داراییهای جاری"/>
    <s v="1"/>
    <x v="5"/>
    <x v="5"/>
    <s v="موجودی کالا"/>
    <s v="15921"/>
    <s v="انبار روباز تجهیزات"/>
    <s v="800007"/>
    <s v="Store"/>
    <s v=""/>
    <s v=""/>
  </r>
  <r>
    <n v="181762"/>
    <n v="1350"/>
    <x v="123"/>
    <s v="1401/08/03"/>
    <s v="Energy &amp; Water International FZE-(فرآب اینترنشنال)-بابت خرید MOTOR 220V STICON 4M 220ACطی فاکتور inv.#163-adish-typeA"/>
    <n v="48347002"/>
    <n v="0"/>
    <n v="48347002"/>
    <n v="49"/>
    <n v="11"/>
    <s v="800007"/>
    <s v=""/>
    <s v="داراییهای جاری"/>
    <s v="1"/>
    <x v="5"/>
    <x v="5"/>
    <s v="موجودی کالا"/>
    <s v="15921"/>
    <s v="انبار روباز تجهیزات"/>
    <s v="800007"/>
    <s v="Store"/>
    <s v=""/>
    <s v=""/>
  </r>
  <r>
    <n v="181763"/>
    <n v="1350"/>
    <x v="123"/>
    <s v="1401/08/03"/>
    <s v="Energy &amp; Water International FZE-(فرآب اینترنشنال)-بابت خرید ROTOR HP MOTOREL DN150 /35 , PN16 RISV,AISI304طی فاکتور inv.#163-adish-typeA"/>
    <n v="48347002"/>
    <n v="0"/>
    <n v="48347002"/>
    <n v="49"/>
    <n v="11"/>
    <s v="800007"/>
    <s v=""/>
    <s v="داراییهای جاری"/>
    <s v="1"/>
    <x v="5"/>
    <x v="5"/>
    <s v="موجودی کالا"/>
    <s v="15921"/>
    <s v="انبار روباز تجهیزات"/>
    <s v="800007"/>
    <s v="Store"/>
    <s v=""/>
    <s v=""/>
  </r>
  <r>
    <n v="181764"/>
    <n v="1350"/>
    <x v="123"/>
    <s v="1401/08/03"/>
    <s v="Energy &amp; Water International FZE-(فرآب اینترنشنال)-بابت خرید KIT CARTUCCIA SANDWICH/35,50 µm , Ø 1218 L486طی فاکتور inv.#163-adish-typeA"/>
    <n v="48347002"/>
    <n v="0"/>
    <n v="48347002"/>
    <n v="49"/>
    <n v="11"/>
    <s v="800007"/>
    <s v=""/>
    <s v="داراییهای جاری"/>
    <s v="1"/>
    <x v="5"/>
    <x v="5"/>
    <s v="موجودی کالا"/>
    <s v="15921"/>
    <s v="انبار روباز تجهیزات"/>
    <s v="800007"/>
    <s v="Store"/>
    <s v=""/>
    <s v=""/>
  </r>
  <r>
    <n v="181765"/>
    <n v="1350"/>
    <x v="123"/>
    <s v="1401/08/03"/>
    <s v="Energy &amp; Water International FZE-(فرآب اینترنشنال)-بابت خرید FILTER CONTROLLERطی فاکتور inv.#163-adish-typeA"/>
    <n v="48347002"/>
    <n v="0"/>
    <n v="48347002"/>
    <n v="49"/>
    <n v="11"/>
    <s v="800007"/>
    <s v=""/>
    <s v="داراییهای جاری"/>
    <s v="1"/>
    <x v="5"/>
    <x v="5"/>
    <s v="موجودی کالا"/>
    <s v="15921"/>
    <s v="انبار روباز تجهیزات"/>
    <s v="800007"/>
    <s v="Store"/>
    <s v=""/>
    <s v=""/>
  </r>
  <r>
    <n v="181766"/>
    <n v="1350"/>
    <x v="123"/>
    <s v="1401/08/03"/>
    <s v="Energy &amp; Water International FZE-(فرآب اینترنشنال)-بابت خرید KIT CARTUCCIA SANDWICH/35,50 µm , Ø 1218 L486طی فاکتور inv.#163-adish-typeA"/>
    <n v="48347002"/>
    <n v="0"/>
    <n v="48347002"/>
    <n v="49"/>
    <n v="11"/>
    <s v="800007"/>
    <s v=""/>
    <s v="داراییهای جاری"/>
    <s v="1"/>
    <x v="5"/>
    <x v="5"/>
    <s v="موجودی کالا"/>
    <s v="15921"/>
    <s v="انبار روباز تجهیزات"/>
    <s v="800007"/>
    <s v="Store"/>
    <s v=""/>
    <s v=""/>
  </r>
  <r>
    <n v="181767"/>
    <n v="1350"/>
    <x v="123"/>
    <s v="1401/08/03"/>
    <s v="Energy &amp; Water International FZE-(فرآب اینترنشنال)-بابت خرید RADIAL PRESSURE GAUGE Ø63 25BAR G1/4&quot;طی فاکتور inv.#163-adish-typeA"/>
    <n v="48347002"/>
    <n v="0"/>
    <n v="48347002"/>
    <n v="49"/>
    <n v="11"/>
    <s v="800007"/>
    <s v=""/>
    <s v="داراییهای جاری"/>
    <s v="1"/>
    <x v="5"/>
    <x v="5"/>
    <s v="موجودی کالا"/>
    <s v="15921"/>
    <s v="انبار روباز تجهیزات"/>
    <s v="800007"/>
    <s v="Store"/>
    <s v=""/>
    <s v=""/>
  </r>
  <r>
    <n v="181768"/>
    <n v="1350"/>
    <x v="123"/>
    <s v="1401/08/03"/>
    <s v="Energy &amp; Water International FZE-(فرآب اینترنشنال)-بابت خرید BACK GLICERINE PRESSURE GAUGE 25 BAR G1/4&quot;طی فاکتور inv.#163-adish-typeA"/>
    <n v="48347002"/>
    <n v="0"/>
    <n v="48347002"/>
    <n v="49"/>
    <n v="11"/>
    <s v="800007"/>
    <s v=""/>
    <s v="داراییهای جاری"/>
    <s v="1"/>
    <x v="5"/>
    <x v="5"/>
    <s v="موجودی کالا"/>
    <s v="15921"/>
    <s v="انبار روباز تجهیزات"/>
    <s v="800007"/>
    <s v="Store"/>
    <s v=""/>
    <s v=""/>
  </r>
  <r>
    <n v="181769"/>
    <n v="1350"/>
    <x v="123"/>
    <s v="1401/08/03"/>
    <s v="Energy &amp; Water International FZE-(فرآب اینترنشنال)-بابت خرید DRIVE UNIT ROTOR 24Vطی فاکتور inv.#163-adish-typeA"/>
    <n v="48347002"/>
    <n v="0"/>
    <n v="48347002"/>
    <n v="49"/>
    <n v="11"/>
    <s v="800007"/>
    <s v=""/>
    <s v="داراییهای جاری"/>
    <s v="1"/>
    <x v="5"/>
    <x v="5"/>
    <s v="موجودی کالا"/>
    <s v="15921"/>
    <s v="انبار روباز تجهیزات"/>
    <s v="800007"/>
    <s v="Store"/>
    <s v=""/>
    <s v=""/>
  </r>
  <r>
    <n v="181770"/>
    <n v="1350"/>
    <x v="123"/>
    <s v="1401/08/03"/>
    <s v="Energy &amp; Water International FZE-(فرآب اینترنشنال)-بابت خرید MOTOR 220V STICON 4M 220ACطی فاکتور inv.#163-adish-typeA"/>
    <n v="48347002"/>
    <n v="0"/>
    <n v="48347002"/>
    <n v="49"/>
    <n v="11"/>
    <s v="800007"/>
    <s v=""/>
    <s v="داراییهای جاری"/>
    <s v="1"/>
    <x v="5"/>
    <x v="5"/>
    <s v="موجودی کالا"/>
    <s v="15921"/>
    <s v="انبار روباز تجهیزات"/>
    <s v="800007"/>
    <s v="Store"/>
    <s v=""/>
    <s v=""/>
  </r>
  <r>
    <n v="181771"/>
    <n v="1350"/>
    <x v="123"/>
    <s v="1401/08/03"/>
    <s v="Energy &amp; Water International FZE-(فرآب اینترنشنال)-بابت خرید ROTOR HP MOTOREL DN150 /35 , PN16 RISV,AISI304طی فاکتور inv.#163-adish-typeA"/>
    <n v="48347002"/>
    <n v="0"/>
    <n v="48347002"/>
    <n v="49"/>
    <n v="11"/>
    <s v="800007"/>
    <s v=""/>
    <s v="داراییهای جاری"/>
    <s v="1"/>
    <x v="5"/>
    <x v="5"/>
    <s v="موجودی کالا"/>
    <s v="15921"/>
    <s v="انبار روباز تجهیزات"/>
    <s v="800007"/>
    <s v="Store"/>
    <s v=""/>
    <s v=""/>
  </r>
  <r>
    <n v="181772"/>
    <n v="1350"/>
    <x v="123"/>
    <s v="1401/08/03"/>
    <s v="Energy &amp; Water International FZE-(فرآب اینترنشنال)-بابت خرید KIT CARTUCCIA SANDWICH/35,50 µm , Ø 1218 L486طی فاکتور inv.#163-adish-typeA"/>
    <n v="48347002"/>
    <n v="0"/>
    <n v="48347002"/>
    <n v="49"/>
    <n v="11"/>
    <s v="800007"/>
    <s v=""/>
    <s v="داراییهای جاری"/>
    <s v="1"/>
    <x v="5"/>
    <x v="5"/>
    <s v="موجودی کالا"/>
    <s v="15921"/>
    <s v="انبار روباز تجهیزات"/>
    <s v="800007"/>
    <s v="Store"/>
    <s v=""/>
    <s v=""/>
  </r>
  <r>
    <n v="181773"/>
    <n v="1350"/>
    <x v="123"/>
    <s v="1401/08/03"/>
    <s v="Energy &amp; Water International FZE-(فرآب اینترنشنال)-بابت خرید FILTER CONTROLLERطی فاکتور inv.#163-adish-typeA"/>
    <n v="48347002"/>
    <n v="0"/>
    <n v="48347002"/>
    <n v="49"/>
    <n v="11"/>
    <s v="800007"/>
    <s v=""/>
    <s v="داراییهای جاری"/>
    <s v="1"/>
    <x v="5"/>
    <x v="5"/>
    <s v="موجودی کالا"/>
    <s v="15921"/>
    <s v="انبار روباز تجهیزات"/>
    <s v="800007"/>
    <s v="Store"/>
    <s v=""/>
    <s v=""/>
  </r>
  <r>
    <n v="181774"/>
    <n v="1350"/>
    <x v="123"/>
    <s v="1401/08/03"/>
    <s v="Energy &amp; Water International FZE-(فرآب اینترنشنال)-بابت خرید KIT CARTUCCIA SANDWICH/35,50 µm , Ø 1218 L486طی فاکتور inv.#163-adish-typeA"/>
    <n v="48347002"/>
    <n v="0"/>
    <n v="48347002"/>
    <n v="49"/>
    <n v="11"/>
    <s v="800007"/>
    <s v=""/>
    <s v="داراییهای جاری"/>
    <s v="1"/>
    <x v="5"/>
    <x v="5"/>
    <s v="موجودی کالا"/>
    <s v="15921"/>
    <s v="انبار روباز تجهیزات"/>
    <s v="800007"/>
    <s v="Store"/>
    <s v=""/>
    <s v=""/>
  </r>
  <r>
    <n v="181775"/>
    <n v="1350"/>
    <x v="123"/>
    <s v="1401/08/03"/>
    <s v="Energy &amp; Water International FZE-(فرآب اینترنشنال)-بابت خرید RADIAL PRESSURE GAUGE Ø63 25BAR G1/4&quot;طی فاکتور inv.#163-adish-typeA"/>
    <n v="48347002"/>
    <n v="0"/>
    <n v="48347002"/>
    <n v="49"/>
    <n v="11"/>
    <s v="800007"/>
    <s v=""/>
    <s v="داراییهای جاری"/>
    <s v="1"/>
    <x v="5"/>
    <x v="5"/>
    <s v="موجودی کالا"/>
    <s v="15921"/>
    <s v="انبار روباز تجهیزات"/>
    <s v="800007"/>
    <s v="Store"/>
    <s v=""/>
    <s v=""/>
  </r>
  <r>
    <n v="181776"/>
    <n v="1350"/>
    <x v="123"/>
    <s v="1401/08/03"/>
    <s v="Energy &amp; Water International FZE-(فرآب اینترنشنال)-بابت خرید BACK GLICERINE PRESSURE GAUGE 25 BAR G1/4&quot;طی فاکتور inv.#163-adish-typeA"/>
    <n v="48347002"/>
    <n v="0"/>
    <n v="48347002"/>
    <n v="49"/>
    <n v="11"/>
    <s v="800007"/>
    <s v=""/>
    <s v="داراییهای جاری"/>
    <s v="1"/>
    <x v="5"/>
    <x v="5"/>
    <s v="موجودی کالا"/>
    <s v="15921"/>
    <s v="انبار روباز تجهیزات"/>
    <s v="800007"/>
    <s v="Store"/>
    <s v=""/>
    <s v=""/>
  </r>
  <r>
    <n v="181777"/>
    <n v="1350"/>
    <x v="123"/>
    <s v="1401/08/03"/>
    <s v="Energy &amp; Water International FZE-(فرآب اینترنشنال)-بابت خرید DRIVE UNIT ROTOR 24Vطی فاکتور inv.#163-adish-typeA"/>
    <n v="48347002"/>
    <n v="0"/>
    <n v="48347002"/>
    <n v="49"/>
    <n v="11"/>
    <s v="800007"/>
    <s v=""/>
    <s v="داراییهای جاری"/>
    <s v="1"/>
    <x v="5"/>
    <x v="5"/>
    <s v="موجودی کالا"/>
    <s v="15921"/>
    <s v="انبار روباز تجهیزات"/>
    <s v="800007"/>
    <s v="Store"/>
    <s v=""/>
    <s v=""/>
  </r>
  <r>
    <n v="181778"/>
    <n v="1350"/>
    <x v="123"/>
    <s v="1401/08/03"/>
    <s v="Energy &amp; Water International FZE-(فرآب اینترنشنال)-بابت خرید MOTOR 220Vطی فاکتور inv.#163-adish-typeA"/>
    <n v="48346990"/>
    <n v="0"/>
    <n v="48346990"/>
    <n v="49"/>
    <n v="11"/>
    <s v="800007"/>
    <s v=""/>
    <s v="داراییهای جاری"/>
    <s v="1"/>
    <x v="5"/>
    <x v="5"/>
    <s v="موجودی کالا"/>
    <s v="15921"/>
    <s v="انبار روباز تجهیزات"/>
    <s v="800007"/>
    <s v="Store"/>
    <s v=""/>
    <s v=""/>
  </r>
  <r>
    <n v="183372"/>
    <n v="1354"/>
    <x v="124"/>
    <s v="1401/08/03"/>
    <s v="Energy &amp; Water International FZE-(فرآب اینترنشنال)-بابت خرید START-UP VENT SILENCER Boiler Bطی فاکتور INV #174-Adish-typeA(178)*"/>
    <n v="449716670"/>
    <n v="0"/>
    <n v="449716670"/>
    <n v="49"/>
    <n v="11"/>
    <s v="800007"/>
    <s v=""/>
    <s v="داراییهای جاری"/>
    <s v="1"/>
    <x v="5"/>
    <x v="5"/>
    <s v="موجودی کالا"/>
    <s v="15921"/>
    <s v="انبار روباز تجهیزات"/>
    <s v="800007"/>
    <s v="Store"/>
    <s v=""/>
    <s v=""/>
  </r>
  <r>
    <n v="183373"/>
    <n v="1354"/>
    <x v="124"/>
    <s v="1401/08/03"/>
    <s v="Energy &amp; Water International FZE-(فرآب اینترنشنال)-بابت خرید DRUM PSV SILENCER Boiler Aطی فاکتور INV #174-Adish-typeA(178)*"/>
    <n v="449716666"/>
    <n v="0"/>
    <n v="449716666"/>
    <n v="49"/>
    <n v="11"/>
    <s v="800007"/>
    <s v=""/>
    <s v="داراییهای جاری"/>
    <s v="1"/>
    <x v="5"/>
    <x v="5"/>
    <s v="موجودی کالا"/>
    <s v="15921"/>
    <s v="انبار روباز تجهیزات"/>
    <s v="800007"/>
    <s v="Store"/>
    <s v=""/>
    <s v=""/>
  </r>
  <r>
    <n v="183374"/>
    <n v="1354"/>
    <x v="124"/>
    <s v="1401/08/03"/>
    <s v="Energy &amp; Water International FZE-(فرآب اینترنشنال)-بابت خرید DRUM PSV SILENCER Boiler Bطی فاکتور INV #174-Adish-typeA(178)*"/>
    <n v="449716666"/>
    <n v="0"/>
    <n v="449716666"/>
    <n v="49"/>
    <n v="11"/>
    <s v="800007"/>
    <s v=""/>
    <s v="داراییهای جاری"/>
    <s v="1"/>
    <x v="5"/>
    <x v="5"/>
    <s v="موجودی کالا"/>
    <s v="15921"/>
    <s v="انبار روباز تجهیزات"/>
    <s v="800007"/>
    <s v="Store"/>
    <s v=""/>
    <s v=""/>
  </r>
  <r>
    <n v="183375"/>
    <n v="1354"/>
    <x v="124"/>
    <s v="1401/08/03"/>
    <s v="Energy &amp; Water International FZE-(فرآب اینترنشنال)-بابت خرید SUPERHEATER PSV SILENCER Boiler Aطی فاکتور INV #174-Adish-typeA(178)*"/>
    <n v="449716666"/>
    <n v="0"/>
    <n v="449716666"/>
    <n v="49"/>
    <n v="11"/>
    <s v="800007"/>
    <s v=""/>
    <s v="داراییهای جاری"/>
    <s v="1"/>
    <x v="5"/>
    <x v="5"/>
    <s v="موجودی کالا"/>
    <s v="15921"/>
    <s v="انبار روباز تجهیزات"/>
    <s v="800007"/>
    <s v="Store"/>
    <s v=""/>
    <s v=""/>
  </r>
  <r>
    <n v="183376"/>
    <n v="1354"/>
    <x v="124"/>
    <s v="1401/08/03"/>
    <s v="Energy &amp; Water International FZE-(فرآب اینترنشنال)-بابت خرید SUPERHEATER PSV SILENCER Boiler Bطی فاکتور INV #174-Adish-typeA(178)*"/>
    <n v="449716666"/>
    <n v="0"/>
    <n v="449716666"/>
    <n v="49"/>
    <n v="11"/>
    <s v="800007"/>
    <s v=""/>
    <s v="داراییهای جاری"/>
    <s v="1"/>
    <x v="5"/>
    <x v="5"/>
    <s v="موجودی کالا"/>
    <s v="15921"/>
    <s v="انبار روباز تجهیزات"/>
    <s v="800007"/>
    <s v="Store"/>
    <s v=""/>
    <s v=""/>
  </r>
  <r>
    <n v="183377"/>
    <n v="1354"/>
    <x v="124"/>
    <s v="1401/08/03"/>
    <s v="Energy &amp; Water International FZE-(فرآب اینترنشنال)-بابت خرید START-UP VENT SILENCER Boiler Aطی فاکتور INV #174-Adish-typeA(178)*"/>
    <n v="449716666"/>
    <n v="0"/>
    <n v="449716666"/>
    <n v="49"/>
    <n v="11"/>
    <s v="800007"/>
    <s v=""/>
    <s v="داراییهای جاری"/>
    <s v="1"/>
    <x v="5"/>
    <x v="5"/>
    <s v="موجودی کالا"/>
    <s v="15921"/>
    <s v="انبار روباز تجهیزات"/>
    <s v="800007"/>
    <s v="Store"/>
    <s v=""/>
    <s v=""/>
  </r>
  <r>
    <n v="183724"/>
    <n v="1355"/>
    <x v="80"/>
    <s v="1401/08/03"/>
    <s v="ایمن سهند آریا-بابت خرید EXPANSION BOLT M10*100 WITH NUT AND WASHER , CS-Galv.طی فاکتور INV #180-Adish-typeB(176)"/>
    <n v="4406859951"/>
    <n v="0"/>
    <n v="4406859951"/>
    <n v="49"/>
    <n v="11"/>
    <s v="800007"/>
    <s v=""/>
    <s v="داراییهای جاری"/>
    <s v="1"/>
    <x v="5"/>
    <x v="5"/>
    <s v="موجودی کالا"/>
    <s v="15921"/>
    <s v="انبار روباز تجهیزات"/>
    <s v="800007"/>
    <s v="Store"/>
    <s v=""/>
    <s v=""/>
  </r>
  <r>
    <n v="183725"/>
    <n v="1355"/>
    <x v="80"/>
    <s v="1401/08/03"/>
    <s v="ایمن سهند آریا-بابت خرید Fire Resistance Cable , 10Cx1.5mm2طی فاکتور INV #180-Adish-typeB(176)"/>
    <n v="2424682224"/>
    <n v="0"/>
    <n v="2424682224"/>
    <n v="49"/>
    <n v="11"/>
    <s v="800007"/>
    <s v=""/>
    <s v="داراییهای جاری"/>
    <s v="1"/>
    <x v="5"/>
    <x v="5"/>
    <s v="موجودی کالا"/>
    <s v="15921"/>
    <s v="انبار روباز تجهیزات"/>
    <s v="800007"/>
    <s v="Store"/>
    <s v=""/>
    <s v=""/>
  </r>
  <r>
    <n v="183726"/>
    <n v="1355"/>
    <x v="80"/>
    <s v="1401/08/03"/>
    <s v="ایمن سهند آریا-بابت خرید HEX BOLT M10*70 WITH NUT AND WASHER , CS-Galv. , 8.8طی فاکتور INV #180-Adish-typeB(176)"/>
    <n v="2279201295"/>
    <n v="0"/>
    <n v="2279201295"/>
    <n v="49"/>
    <n v="11"/>
    <s v="800007"/>
    <s v=""/>
    <s v="داراییهای جاری"/>
    <s v="1"/>
    <x v="5"/>
    <x v="5"/>
    <s v="موجودی کالا"/>
    <s v="15921"/>
    <s v="انبار روباز تجهیزات"/>
    <s v="800007"/>
    <s v="Store"/>
    <s v=""/>
    <s v=""/>
  </r>
  <r>
    <n v="183727"/>
    <n v="1355"/>
    <x v="80"/>
    <s v="1401/08/03"/>
    <s v="ایمن سهند آریا-بابت خرید HEX BOLT M10*25 WITH UG NUT , CS-Galv. , 8.8طی فاکتور INV #180-Adish-typeB(176)"/>
    <n v="2279201295"/>
    <n v="0"/>
    <n v="2279201295"/>
    <n v="49"/>
    <n v="11"/>
    <s v="800007"/>
    <s v=""/>
    <s v="داراییهای جاری"/>
    <s v="1"/>
    <x v="5"/>
    <x v="5"/>
    <s v="موجودی کالا"/>
    <s v="15921"/>
    <s v="انبار روباز تجهیزات"/>
    <s v="800007"/>
    <s v="Store"/>
    <s v=""/>
    <s v=""/>
  </r>
  <r>
    <n v="183728"/>
    <n v="1355"/>
    <x v="80"/>
    <s v="1401/08/03"/>
    <s v="ایمن سهند آریا-بابت خرید Speight Clamp for Conduit , PG21طی فاکتور INV #180-Adish-typeB(176)"/>
    <n v="2257985326"/>
    <n v="0"/>
    <n v="2257985326"/>
    <n v="49"/>
    <n v="11"/>
    <s v="800007"/>
    <s v=""/>
    <s v="داراییهای جاری"/>
    <s v="1"/>
    <x v="5"/>
    <x v="5"/>
    <s v="موجودی کالا"/>
    <s v="15921"/>
    <s v="انبار روباز تجهیزات"/>
    <s v="800007"/>
    <s v="Store"/>
    <s v=""/>
    <s v=""/>
  </r>
  <r>
    <n v="183729"/>
    <n v="1355"/>
    <x v="80"/>
    <s v="1401/08/03"/>
    <s v="ایمن سهند آریا-بابت خرید Hot Deep Golvanize Conduit , PG21طی فاکتور INV #180-Adish-typeB(176)"/>
    <n v="2109473539"/>
    <n v="0"/>
    <n v="2109473539"/>
    <n v="49"/>
    <n v="11"/>
    <s v="800007"/>
    <s v=""/>
    <s v="داراییهای جاری"/>
    <s v="1"/>
    <x v="5"/>
    <x v="5"/>
    <s v="موجودی کالا"/>
    <s v="15921"/>
    <s v="انبار روباز تجهیزات"/>
    <s v="800007"/>
    <s v="Store"/>
    <s v=""/>
    <s v=""/>
  </r>
  <r>
    <n v="183730"/>
    <n v="1355"/>
    <x v="80"/>
    <s v="1401/08/03"/>
    <s v="ایمن سهند آریا-بابت خرید HEX BOLT M10*30 WITH NUT AND WAHSER , CS-Galv. , 8.8طی فاکتور INV #180-Adish-typeB(176)"/>
    <n v="1985208575"/>
    <n v="0"/>
    <n v="1985208575"/>
    <n v="49"/>
    <n v="11"/>
    <s v="800007"/>
    <s v=""/>
    <s v="داراییهای جاری"/>
    <s v="1"/>
    <x v="5"/>
    <x v="5"/>
    <s v="موجودی کالا"/>
    <s v="15921"/>
    <s v="انبار روباز تجهیزات"/>
    <s v="800007"/>
    <s v="Store"/>
    <s v=""/>
    <s v=""/>
  </r>
  <r>
    <n v="183731"/>
    <n v="1355"/>
    <x v="80"/>
    <s v="1401/08/03"/>
    <s v="ایمن سهند آریا-بابت خرید Fire Resistance Cable , 2Cx1.5mm2طی فاکتور INV #180-Adish-typeB(176)"/>
    <n v="1939745783"/>
    <n v="0"/>
    <n v="1939745783"/>
    <n v="49"/>
    <n v="11"/>
    <s v="800007"/>
    <s v=""/>
    <s v="داراییهای جاری"/>
    <s v="1"/>
    <x v="5"/>
    <x v="5"/>
    <s v="موجودی کالا"/>
    <s v="15921"/>
    <s v="انبار روباز تجهیزات"/>
    <s v="800007"/>
    <s v="Store"/>
    <s v=""/>
    <s v=""/>
  </r>
  <r>
    <n v="183732"/>
    <n v="1355"/>
    <x v="80"/>
    <s v="1401/08/03"/>
    <s v="ایمن سهند آریا-بابت خرید Cupling for Conduit , PG21طی فاکتور INV #180-Adish-typeB(176)"/>
    <n v="1209310262"/>
    <n v="0"/>
    <n v="1209310262"/>
    <n v="49"/>
    <n v="11"/>
    <s v="800007"/>
    <s v=""/>
    <s v="داراییهای جاری"/>
    <s v="1"/>
    <x v="5"/>
    <x v="5"/>
    <s v="موجودی کالا"/>
    <s v="15921"/>
    <s v="انبار روباز تجهیزات"/>
    <s v="800007"/>
    <s v="Store"/>
    <s v=""/>
    <s v=""/>
  </r>
  <r>
    <n v="183733"/>
    <n v="1355"/>
    <x v="80"/>
    <s v="1401/08/03"/>
    <s v="ایمن سهند آریا-بابت خرید HEX BOLT M10*30 WITH NUT AND WAHSER , CS-Galv. , 8.8طی فاکتور INV #180-Adish-typeB(176)"/>
    <n v="1169909176"/>
    <n v="0"/>
    <n v="1169909176"/>
    <n v="49"/>
    <n v="11"/>
    <s v="800007"/>
    <s v=""/>
    <s v="داراییهای جاری"/>
    <s v="1"/>
    <x v="5"/>
    <x v="5"/>
    <s v="موجودی کالا"/>
    <s v="15921"/>
    <s v="انبار روباز تجهیزات"/>
    <s v="800007"/>
    <s v="Store"/>
    <s v=""/>
    <s v=""/>
  </r>
  <r>
    <n v="183734"/>
    <n v="1355"/>
    <x v="80"/>
    <s v="1401/08/03"/>
    <s v="ایمن سهند آریا-بابت خرید Joint for Cable Tray , 200mm , Type Aطی فاکتور INV #180-Adish-typeB(176)"/>
    <n v="1106261267"/>
    <n v="0"/>
    <n v="1106261267"/>
    <n v="49"/>
    <n v="11"/>
    <s v="800007"/>
    <s v=""/>
    <s v="داراییهای جاری"/>
    <s v="1"/>
    <x v="5"/>
    <x v="5"/>
    <s v="موجودی کالا"/>
    <s v="15921"/>
    <s v="انبار روباز تجهیزات"/>
    <s v="800007"/>
    <s v="Store"/>
    <s v=""/>
    <s v=""/>
  </r>
  <r>
    <n v="183735"/>
    <n v="1355"/>
    <x v="80"/>
    <s v="1401/08/03"/>
    <s v="ایمن سهند آریا-بابت خرید Speight Clamp for Conduit , PG13.5طی فاکتور INV #180-Adish-typeB(176)"/>
    <n v="894101571"/>
    <n v="0"/>
    <n v="894101571"/>
    <n v="49"/>
    <n v="11"/>
    <s v="800007"/>
    <s v=""/>
    <s v="داراییهای جاری"/>
    <s v="1"/>
    <x v="5"/>
    <x v="5"/>
    <s v="موجودی کالا"/>
    <s v="15921"/>
    <s v="انبار روباز تجهیزات"/>
    <s v="800007"/>
    <s v="Store"/>
    <s v=""/>
    <s v=""/>
  </r>
  <r>
    <n v="183737"/>
    <n v="1355"/>
    <x v="80"/>
    <s v="1401/08/03"/>
    <s v="ایمن سهند آریا-بابت خرید Cupling for Conduit , PG13.5طی فاکتور INV #180-Adish-typeB(176)"/>
    <n v="757713197"/>
    <n v="0"/>
    <n v="757713197"/>
    <n v="49"/>
    <n v="11"/>
    <s v="800007"/>
    <s v=""/>
    <s v="داراییهای جاری"/>
    <s v="1"/>
    <x v="5"/>
    <x v="5"/>
    <s v="موجودی کالا"/>
    <s v="15921"/>
    <s v="انبار روباز تجهیزات"/>
    <s v="800007"/>
    <s v="Store"/>
    <s v=""/>
    <s v=""/>
  </r>
  <r>
    <n v="183738"/>
    <n v="1355"/>
    <x v="80"/>
    <s v="1401/08/03"/>
    <s v="ایمن سهند آریا-بابت خرید Hot Deep Golvanize Conduit , PG13.5طی فاکتور INV #180-Adish-typeB(176)"/>
    <n v="681941877"/>
    <n v="0"/>
    <n v="681941877"/>
    <n v="49"/>
    <n v="11"/>
    <s v="800007"/>
    <s v=""/>
    <s v="داراییهای جاری"/>
    <s v="1"/>
    <x v="5"/>
    <x v="5"/>
    <s v="موجودی کالا"/>
    <s v="15921"/>
    <s v="انبار روباز تجهیزات"/>
    <s v="800007"/>
    <s v="Store"/>
    <s v=""/>
    <s v=""/>
  </r>
  <r>
    <n v="183741"/>
    <n v="1355"/>
    <x v="80"/>
    <s v="1401/08/03"/>
    <s v="ایمن سهند آریا-بابت خرید CLAMP 2 , CS-Galv.طی فاکتور INV #180-Adish-typeB(176)"/>
    <n v="412195979"/>
    <n v="0"/>
    <n v="412195979"/>
    <n v="49"/>
    <n v="11"/>
    <s v="800007"/>
    <s v=""/>
    <s v="داراییهای جاری"/>
    <s v="1"/>
    <x v="5"/>
    <x v="5"/>
    <s v="موجودی کالا"/>
    <s v="15921"/>
    <s v="انبار روباز تجهیزات"/>
    <s v="800007"/>
    <s v="Store"/>
    <s v=""/>
    <s v=""/>
  </r>
  <r>
    <n v="183742"/>
    <n v="1355"/>
    <x v="80"/>
    <s v="1401/08/03"/>
    <s v="ایمن سهند آریا-بابت خرید Joint for Cable Tray , 200mm , Type Bطی فاکتور INV #180-Adish-typeB(176)"/>
    <n v="369764040"/>
    <n v="0"/>
    <n v="369764040"/>
    <n v="49"/>
    <n v="11"/>
    <s v="800007"/>
    <s v=""/>
    <s v="داراییهای جاری"/>
    <s v="1"/>
    <x v="5"/>
    <x v="5"/>
    <s v="موجودی کالا"/>
    <s v="15921"/>
    <s v="انبار روباز تجهیزات"/>
    <s v="800007"/>
    <s v="Store"/>
    <s v=""/>
    <s v=""/>
  </r>
  <r>
    <n v="183746"/>
    <n v="1355"/>
    <x v="80"/>
    <s v="1401/08/03"/>
    <s v="ایمن سهند آریا-بابت خرید Hot Deep Golvanize Cable Tray + Cover , 200mmx50mmطی فاکتور INV #180-Adish-typeB(176)"/>
    <n v="272776751"/>
    <n v="0"/>
    <n v="272776751"/>
    <n v="49"/>
    <n v="11"/>
    <s v="800007"/>
    <s v=""/>
    <s v="داراییهای جاری"/>
    <s v="1"/>
    <x v="5"/>
    <x v="5"/>
    <s v="موجودی کالا"/>
    <s v="15921"/>
    <s v="انبار روباز تجهیزات"/>
    <s v="800007"/>
    <s v="Store"/>
    <s v=""/>
    <s v=""/>
  </r>
  <r>
    <n v="183747"/>
    <n v="1355"/>
    <x v="80"/>
    <s v="1401/08/03"/>
    <s v="ایمن سهند آریا-بابت خرید CLAMP 1/2 , CS-Galv.طی فاکتور INV #180-Adish-typeB(176)"/>
    <n v="263684192"/>
    <n v="0"/>
    <n v="263684192"/>
    <n v="49"/>
    <n v="11"/>
    <s v="800007"/>
    <s v=""/>
    <s v="داراییهای جاری"/>
    <s v="1"/>
    <x v="5"/>
    <x v="5"/>
    <s v="موجودی کالا"/>
    <s v="15921"/>
    <s v="انبار روباز تجهیزات"/>
    <s v="800007"/>
    <s v="Store"/>
    <s v=""/>
    <s v=""/>
  </r>
  <r>
    <n v="183748"/>
    <n v="1355"/>
    <x v="80"/>
    <s v="1401/08/03"/>
    <s v="ایمن سهند آریا-بابت خرید CLAMP 1 1/2 , CS-Galv.طی فاکتور INV #180-Adish-typeB(176)"/>
    <n v="224283106"/>
    <n v="0"/>
    <n v="224283106"/>
    <n v="49"/>
    <n v="11"/>
    <s v="800007"/>
    <s v=""/>
    <s v="داراییهای جاری"/>
    <s v="1"/>
    <x v="5"/>
    <x v="5"/>
    <s v="موجودی کالا"/>
    <s v="15921"/>
    <s v="انبار روباز تجهیزات"/>
    <s v="800007"/>
    <s v="Store"/>
    <s v=""/>
    <s v=""/>
  </r>
  <r>
    <n v="183749"/>
    <n v="1355"/>
    <x v="80"/>
    <s v="1401/08/03"/>
    <s v="ایمن سهند آریا-بابت خرید CLAMP 4 , CS-Galv.طی فاکتور INV #180-Adish-typeB(176)"/>
    <n v="148511787"/>
    <n v="0"/>
    <n v="148511787"/>
    <n v="49"/>
    <n v="11"/>
    <s v="800007"/>
    <s v=""/>
    <s v="داراییهای جاری"/>
    <s v="1"/>
    <x v="5"/>
    <x v="5"/>
    <s v="موجودی کالا"/>
    <s v="15921"/>
    <s v="انبار روباز تجهیزات"/>
    <s v="800007"/>
    <s v="Store"/>
    <s v=""/>
    <s v=""/>
  </r>
  <r>
    <n v="183751"/>
    <n v="1355"/>
    <x v="80"/>
    <s v="1401/08/03"/>
    <s v="ایمن سهند آریا-بابت خرید CLAMP 1 1/4 , CS-Galv.طی فاکتور INV #180-Adish-typeB(176)"/>
    <n v="124264964"/>
    <n v="0"/>
    <n v="124264964"/>
    <n v="49"/>
    <n v="11"/>
    <s v="800007"/>
    <s v=""/>
    <s v="داراییهای جاری"/>
    <s v="1"/>
    <x v="5"/>
    <x v="5"/>
    <s v="موجودی کالا"/>
    <s v="15921"/>
    <s v="انبار روباز تجهیزات"/>
    <s v="800007"/>
    <s v="Store"/>
    <s v=""/>
    <s v=""/>
  </r>
  <r>
    <n v="183752"/>
    <n v="1355"/>
    <x v="80"/>
    <s v="1401/08/03"/>
    <s v="ایمن سهند آریا-بابت خرید S-01: CS-U4-U4-50-30-C04 , CS-Galv.طی فاکتور INV #180-Adish-typeB(176)"/>
    <n v="118203259"/>
    <n v="0"/>
    <n v="118203259"/>
    <n v="49"/>
    <n v="11"/>
    <s v="800007"/>
    <s v=""/>
    <s v="داراییهای جاری"/>
    <s v="1"/>
    <x v="5"/>
    <x v="5"/>
    <s v="موجودی کالا"/>
    <s v="15921"/>
    <s v="انبار روباز تجهیزات"/>
    <s v="800007"/>
    <s v="Store"/>
    <s v=""/>
    <s v=""/>
  </r>
  <r>
    <n v="183753"/>
    <n v="1355"/>
    <x v="80"/>
    <s v="1401/08/03"/>
    <s v="ایمن سهند آریا-بابت خرید S-02: CS-U4-U4-50-30-C02 , CS-Galv.طی فاکتور INV #180-Adish-typeB(176)"/>
    <n v="109110700"/>
    <n v="0"/>
    <n v="109110700"/>
    <n v="49"/>
    <n v="11"/>
    <s v="800007"/>
    <s v=""/>
    <s v="داراییهای جاری"/>
    <s v="1"/>
    <x v="5"/>
    <x v="5"/>
    <s v="موجودی کالا"/>
    <s v="15921"/>
    <s v="انبار روباز تجهیزات"/>
    <s v="800007"/>
    <s v="Store"/>
    <s v=""/>
    <s v=""/>
  </r>
  <r>
    <n v="183754"/>
    <n v="1355"/>
    <x v="80"/>
    <s v="1401/08/03"/>
    <s v="ایمن سهند آریا-بابت خرید S-06: CS-U4-U4-30-30-C01 , CS-Galv.طی فاکتور INV #180-Adish-typeB(176)"/>
    <n v="109110700"/>
    <n v="0"/>
    <n v="109110700"/>
    <n v="49"/>
    <n v="11"/>
    <s v="800007"/>
    <s v=""/>
    <s v="داراییهای جاری"/>
    <s v="1"/>
    <x v="5"/>
    <x v="5"/>
    <s v="موجودی کالا"/>
    <s v="15921"/>
    <s v="انبار روباز تجهیزات"/>
    <s v="800007"/>
    <s v="Store"/>
    <s v=""/>
    <s v=""/>
  </r>
  <r>
    <n v="183756"/>
    <n v="1355"/>
    <x v="80"/>
    <s v="1401/08/03"/>
    <s v="ایمن سهند آریا-بابت خرید S-09: CS-U4-U4-80-30-C02 , CS-Galv.طی فاکتور INV #180-Adish-typeB(176)"/>
    <n v="84863878"/>
    <n v="0"/>
    <n v="84863878"/>
    <n v="49"/>
    <n v="11"/>
    <s v="800007"/>
    <s v=""/>
    <s v="داراییهای جاری"/>
    <s v="1"/>
    <x v="5"/>
    <x v="5"/>
    <s v="موجودی کالا"/>
    <s v="15921"/>
    <s v="انبار روباز تجهیزات"/>
    <s v="800007"/>
    <s v="Store"/>
    <s v=""/>
    <s v=""/>
  </r>
  <r>
    <n v="183757"/>
    <n v="1355"/>
    <x v="80"/>
    <s v="1401/08/03"/>
    <s v="ایمن سهند آریا-بابت خرید CLAMP 2 1/2 , CS-Galv.طی فاکتور INV #180-Adish-typeB(176)"/>
    <n v="81833025"/>
    <n v="0"/>
    <n v="81833025"/>
    <n v="49"/>
    <n v="11"/>
    <s v="800007"/>
    <s v=""/>
    <s v="داراییهای جاری"/>
    <s v="1"/>
    <x v="5"/>
    <x v="5"/>
    <s v="موجودی کالا"/>
    <s v="15921"/>
    <s v="انبار روباز تجهیزات"/>
    <s v="800007"/>
    <s v="Store"/>
    <s v=""/>
    <s v=""/>
  </r>
  <r>
    <n v="183758"/>
    <n v="1355"/>
    <x v="80"/>
    <s v="1401/08/03"/>
    <s v="ایمن سهند آریا-بابت خرید S-02: CS-U4-U4-60-30-C02 , CS-Galv.طی فاکتور INV #180-Adish-typeB(176)"/>
    <n v="72740467"/>
    <n v="0"/>
    <n v="72740467"/>
    <n v="49"/>
    <n v="11"/>
    <s v="800007"/>
    <s v=""/>
    <s v="داراییهای جاری"/>
    <s v="1"/>
    <x v="5"/>
    <x v="5"/>
    <s v="موجودی کالا"/>
    <s v="15921"/>
    <s v="انبار روباز تجهیزات"/>
    <s v="800007"/>
    <s v="Store"/>
    <s v=""/>
    <s v=""/>
  </r>
  <r>
    <n v="183759"/>
    <n v="1355"/>
    <x v="80"/>
    <s v="1401/08/03"/>
    <s v="ایمن سهند آریا-بابت خرید S-03: CS-U4-U4-50-30-C1B , CS-Galv.طی فاکتور INV #180-Adish-typeB(176)"/>
    <n v="66678761"/>
    <n v="0"/>
    <n v="66678761"/>
    <n v="49"/>
    <n v="11"/>
    <s v="800007"/>
    <s v=""/>
    <s v="داراییهای جاری"/>
    <s v="1"/>
    <x v="5"/>
    <x v="5"/>
    <s v="موجودی کالا"/>
    <s v="15921"/>
    <s v="انبار روباز تجهیزات"/>
    <s v="800007"/>
    <s v="Store"/>
    <s v=""/>
    <s v=""/>
  </r>
  <r>
    <n v="183760"/>
    <n v="1355"/>
    <x v="80"/>
    <s v="1401/08/03"/>
    <s v="ایمن سهند آریا-بابت خرید S-08: CS-U4-U4-25-30-C01 , CS-Galv.طی فاکتور INV #180-Adish-typeB(176)"/>
    <n v="60617056"/>
    <n v="0"/>
    <n v="60617056"/>
    <n v="49"/>
    <n v="11"/>
    <s v="800007"/>
    <s v=""/>
    <s v="داراییهای جاری"/>
    <s v="1"/>
    <x v="5"/>
    <x v="5"/>
    <s v="موجودی کالا"/>
    <s v="15921"/>
    <s v="انبار روباز تجهیزات"/>
    <s v="800007"/>
    <s v="Store"/>
    <s v=""/>
    <s v=""/>
  </r>
  <r>
    <n v="183761"/>
    <n v="1355"/>
    <x v="80"/>
    <s v="1401/08/03"/>
    <s v="ایمن سهند آریا-بابت خرید COUP , 3000LB GALVANIZED C.S THREADED HEX-BUSH , ASTM A105 GR.B , 1&quot;x3/4&quot;طی فاکتور INV #180-Adish-typeB(176)"/>
    <n v="57586203"/>
    <n v="0"/>
    <n v="57586203"/>
    <n v="49"/>
    <n v="11"/>
    <s v="800007"/>
    <s v=""/>
    <s v="داراییهای جاری"/>
    <s v="1"/>
    <x v="5"/>
    <x v="5"/>
    <s v="موجودی کالا"/>
    <s v="15921"/>
    <s v="انبار روباز تجهیزات"/>
    <s v="800007"/>
    <s v="Store"/>
    <s v=""/>
    <s v=""/>
  </r>
  <r>
    <n v="183762"/>
    <n v="1355"/>
    <x v="80"/>
    <s v="1401/08/03"/>
    <s v="ایمن سهند آریا-بابت خرید S-02: CS-U4-U4-60-40-C1B , CS-Galv.طی فاکتور INV #180-Adish-typeB(176)"/>
    <n v="45462792"/>
    <n v="0"/>
    <n v="45462792"/>
    <n v="49"/>
    <n v="11"/>
    <s v="800007"/>
    <s v=""/>
    <s v="داراییهای جاری"/>
    <s v="1"/>
    <x v="5"/>
    <x v="5"/>
    <s v="موجودی کالا"/>
    <s v="15921"/>
    <s v="انبار روباز تجهیزات"/>
    <s v="800007"/>
    <s v="Store"/>
    <s v=""/>
    <s v=""/>
  </r>
  <r>
    <n v="183763"/>
    <n v="1355"/>
    <x v="80"/>
    <s v="1401/08/03"/>
    <s v="ایمن سهند آریا-بابت خرید CLAMP 3/4 , CS-Galv.طی فاکتور INV #180-Adish-typeB(176)"/>
    <n v="45462792"/>
    <n v="0"/>
    <n v="45462792"/>
    <n v="49"/>
    <n v="11"/>
    <s v="800007"/>
    <s v=""/>
    <s v="داراییهای جاری"/>
    <s v="1"/>
    <x v="5"/>
    <x v="5"/>
    <s v="موجودی کالا"/>
    <s v="15921"/>
    <s v="انبار روباز تجهیزات"/>
    <s v="800007"/>
    <s v="Store"/>
    <s v=""/>
    <s v=""/>
  </r>
  <r>
    <n v="183766"/>
    <n v="1355"/>
    <x v="80"/>
    <s v="1401/08/03"/>
    <s v="ایمن سهند آریا-بابت خرید S-03: CS-U4-U4-60-30-C1B , CS-Galv.طی فاکتور INV #180-Adish-typeB(176)"/>
    <n v="42431939"/>
    <n v="0"/>
    <n v="42431939"/>
    <n v="49"/>
    <n v="11"/>
    <s v="800007"/>
    <s v=""/>
    <s v="داراییهای جاری"/>
    <s v="1"/>
    <x v="5"/>
    <x v="5"/>
    <s v="موجودی کالا"/>
    <s v="15921"/>
    <s v="انبار روباز تجهیزات"/>
    <s v="800007"/>
    <s v="Store"/>
    <s v=""/>
    <s v=""/>
  </r>
  <r>
    <n v="183767"/>
    <n v="1355"/>
    <x v="80"/>
    <s v="1401/08/03"/>
    <s v="ایمن سهند آریا-بابت خرید TEE , 3000LB STRAIGHT GALVANIZED C.S THREADED TEE , ASTM A105 GR.B , 1&quot;طی فاکتور INV #180-Adish-typeB(176)"/>
    <n v="42431939"/>
    <n v="0"/>
    <n v="42431939"/>
    <n v="49"/>
    <n v="11"/>
    <s v="800007"/>
    <s v=""/>
    <s v="داراییهای جاری"/>
    <s v="1"/>
    <x v="5"/>
    <x v="5"/>
    <s v="موجودی کالا"/>
    <s v="15921"/>
    <s v="انبار روباز تجهیزات"/>
    <s v="800007"/>
    <s v="Store"/>
    <s v=""/>
    <s v=""/>
  </r>
  <r>
    <n v="183768"/>
    <n v="1355"/>
    <x v="80"/>
    <s v="1401/08/03"/>
    <s v="ایمن سهند آریا-بابت خرید S-04: CS-U4-U4-60-30-C01 , CS-Galv.طی فاکتور INV #180-Adish-typeB(176)"/>
    <n v="39401086"/>
    <n v="0"/>
    <n v="39401086"/>
    <n v="49"/>
    <n v="11"/>
    <s v="800007"/>
    <s v=""/>
    <s v="داراییهای جاری"/>
    <s v="1"/>
    <x v="5"/>
    <x v="5"/>
    <s v="موجودی کالا"/>
    <s v="15921"/>
    <s v="انبار روباز تجهیزات"/>
    <s v="800007"/>
    <s v="Store"/>
    <s v=""/>
    <s v=""/>
  </r>
  <r>
    <n v="183770"/>
    <n v="1355"/>
    <x v="80"/>
    <s v="1401/08/03"/>
    <s v="ایمن سهند آریا-بابت خرید S-11: CS-U4-U4-80-30-C1A , CS-Galv.طی فاکتور INV #180-Adish-typeB(176)"/>
    <n v="36370233"/>
    <n v="0"/>
    <n v="36370233"/>
    <n v="49"/>
    <n v="11"/>
    <s v="800007"/>
    <s v=""/>
    <s v="داراییهای جاری"/>
    <s v="1"/>
    <x v="5"/>
    <x v="5"/>
    <s v="موجودی کالا"/>
    <s v="15921"/>
    <s v="انبار روباز تجهیزات"/>
    <s v="800007"/>
    <s v="Store"/>
    <s v=""/>
    <s v=""/>
  </r>
  <r>
    <n v="183771"/>
    <n v="1355"/>
    <x v="80"/>
    <s v="1401/08/03"/>
    <s v="ایمن سهند آریا-بابت خرید S-06: CS-U4-U4-60-30-C1A , CS-Galv.طی فاکتور INV #180-Adish-typeB(176)"/>
    <n v="36370233"/>
    <n v="0"/>
    <n v="36370233"/>
    <n v="49"/>
    <n v="11"/>
    <s v="800007"/>
    <s v=""/>
    <s v="داراییهای جاری"/>
    <s v="1"/>
    <x v="5"/>
    <x v="5"/>
    <s v="موجودی کالا"/>
    <s v="15921"/>
    <s v="انبار روباز تجهیزات"/>
    <s v="800007"/>
    <s v="Store"/>
    <s v=""/>
    <s v=""/>
  </r>
  <r>
    <n v="183772"/>
    <n v="1355"/>
    <x v="80"/>
    <s v="1401/08/03"/>
    <s v="ایمن سهند آریا-بابت خرید S-01: CS-U4-U4-60-40-C02 , CS-Galv.طی فاکتور INV #180-Adish-typeB(176)"/>
    <n v="33339381"/>
    <n v="0"/>
    <n v="33339381"/>
    <n v="49"/>
    <n v="11"/>
    <s v="800007"/>
    <s v=""/>
    <s v="داراییهای جاری"/>
    <s v="1"/>
    <x v="5"/>
    <x v="5"/>
    <s v="موجودی کالا"/>
    <s v="15921"/>
    <s v="انبار روباز تجهیزات"/>
    <s v="800007"/>
    <s v="Store"/>
    <s v=""/>
    <s v=""/>
  </r>
  <r>
    <n v="183773"/>
    <n v="1355"/>
    <x v="80"/>
    <s v="1401/08/03"/>
    <s v="ایمن سهند آریا-بابت خرید S-08: CS-U4-U4-80-30-C2A , CS-Galv.طی فاکتور INV #180-Adish-typeB(176)"/>
    <n v="30308528"/>
    <n v="0"/>
    <n v="30308528"/>
    <n v="49"/>
    <n v="11"/>
    <s v="800007"/>
    <s v=""/>
    <s v="داراییهای جاری"/>
    <s v="1"/>
    <x v="5"/>
    <x v="5"/>
    <s v="موجودی کالا"/>
    <s v="15921"/>
    <s v="انبار روباز تجهیزات"/>
    <s v="800007"/>
    <s v="Store"/>
    <s v=""/>
    <s v=""/>
  </r>
  <r>
    <n v="183774"/>
    <n v="1355"/>
    <x v="80"/>
    <s v="1401/08/03"/>
    <s v="ایمن سهند آریا-بابت خرید S-10: CS-U4-U4-80-30-C1B , CS-Galv.طی فاکتور INV #180-Adish-typeB(176)"/>
    <n v="30308528"/>
    <n v="0"/>
    <n v="30308528"/>
    <n v="49"/>
    <n v="11"/>
    <s v="800007"/>
    <s v=""/>
    <s v="داراییهای جاری"/>
    <s v="1"/>
    <x v="5"/>
    <x v="5"/>
    <s v="موجودی کالا"/>
    <s v="15921"/>
    <s v="انبار روباز تجهیزات"/>
    <s v="800007"/>
    <s v="Store"/>
    <s v=""/>
    <s v=""/>
  </r>
  <r>
    <n v="183775"/>
    <n v="1355"/>
    <x v="80"/>
    <s v="1401/08/03"/>
    <s v="ایمن سهند آریا-بابت خرید S-09: CS-U4-U4-25-30-C0B , CS-Galv.طی فاکتور INV #180-Adish-typeB(176)"/>
    <n v="30308528"/>
    <n v="0"/>
    <n v="30308528"/>
    <n v="49"/>
    <n v="11"/>
    <s v="800007"/>
    <s v=""/>
    <s v="داراییهای جاری"/>
    <s v="1"/>
    <x v="5"/>
    <x v="5"/>
    <s v="موجودی کالا"/>
    <s v="15921"/>
    <s v="انبار روباز تجهیزات"/>
    <s v="800007"/>
    <s v="Store"/>
    <s v=""/>
    <s v=""/>
  </r>
  <r>
    <n v="183776"/>
    <n v="1355"/>
    <x v="80"/>
    <s v="1401/08/03"/>
    <s v="ایمن سهند آریا-بابت خرید TEE , 3000LB STRAIGHT GALVANIZED C.S THREADED TEE , ASTM A105 GR.B , 2.1/2&quot;طی فاکتور INV #180-Adish-typeB(176)"/>
    <n v="30308528"/>
    <n v="0"/>
    <n v="30308528"/>
    <n v="49"/>
    <n v="11"/>
    <s v="800007"/>
    <s v=""/>
    <s v="داراییهای جاری"/>
    <s v="1"/>
    <x v="5"/>
    <x v="5"/>
    <s v="موجودی کالا"/>
    <s v="15921"/>
    <s v="انبار روباز تجهیزات"/>
    <s v="800007"/>
    <s v="Store"/>
    <s v=""/>
    <s v=""/>
  </r>
  <r>
    <n v="183777"/>
    <n v="1355"/>
    <x v="80"/>
    <s v="1401/08/03"/>
    <s v="ایمن سهند آریا-بابت خرید TEE , 3000LB STRAIGHT GALVANIZED C.S THREADED TEE , ASTM A105 GR.B , 2&quot;طی فاکتور INV #180-Adish-typeB(176)"/>
    <n v="30308528"/>
    <n v="0"/>
    <n v="30308528"/>
    <n v="49"/>
    <n v="11"/>
    <s v="800007"/>
    <s v=""/>
    <s v="داراییهای جاری"/>
    <s v="1"/>
    <x v="5"/>
    <x v="5"/>
    <s v="موجودی کالا"/>
    <s v="15921"/>
    <s v="انبار روباز تجهیزات"/>
    <s v="800007"/>
    <s v="Store"/>
    <s v=""/>
    <s v=""/>
  </r>
  <r>
    <n v="183778"/>
    <n v="1355"/>
    <x v="80"/>
    <s v="1401/08/03"/>
    <s v="ایمن سهند آریا-بابت خرید COUP , 3000LB GALVANIZED C.S THREADED HEX-BUSH , ASTM A105 GR.B , 1.1/2&quot;x1&quot;طی فاکتور INV #180-Adish-typeB(176)"/>
    <n v="30308528"/>
    <n v="0"/>
    <n v="30308528"/>
    <n v="49"/>
    <n v="11"/>
    <s v="800007"/>
    <s v=""/>
    <s v="داراییهای جاری"/>
    <s v="1"/>
    <x v="5"/>
    <x v="5"/>
    <s v="موجودی کالا"/>
    <s v="15921"/>
    <s v="انبار روباز تجهیزات"/>
    <s v="800007"/>
    <s v="Store"/>
    <s v=""/>
    <s v=""/>
  </r>
  <r>
    <n v="183779"/>
    <n v="1355"/>
    <x v="80"/>
    <s v="1401/08/03"/>
    <s v="ایمن سهند آریا-بابت خرید ELBO , 90 DEGREE 3000LB GALVANIZE C.S THREADED ELBOW , ASTM A105 GR.B , 1&quot;طی فاکتور INV #180-Adish-typeB(176)"/>
    <n v="24246822"/>
    <n v="0"/>
    <n v="24246822"/>
    <n v="49"/>
    <n v="11"/>
    <s v="800007"/>
    <s v=""/>
    <s v="داراییهای جاری"/>
    <s v="1"/>
    <x v="5"/>
    <x v="5"/>
    <s v="موجودی کالا"/>
    <s v="15921"/>
    <s v="انبار روباز تجهیزات"/>
    <s v="800007"/>
    <s v="Store"/>
    <s v=""/>
    <s v=""/>
  </r>
  <r>
    <n v="183780"/>
    <n v="1355"/>
    <x v="80"/>
    <s v="1401/08/03"/>
    <s v="ایمن سهند آریا-بابت خرید ELBO , 90 DEGREE 3000LB GALVANIZE C.S THREADED ELBOW , ASTM A105 GR.B , 2&quot;طی فاکتور INV #180-Adish-typeB(176)"/>
    <n v="24246822"/>
    <n v="0"/>
    <n v="24246822"/>
    <n v="49"/>
    <n v="11"/>
    <s v="800007"/>
    <s v=""/>
    <s v="داراییهای جاری"/>
    <s v="1"/>
    <x v="5"/>
    <x v="5"/>
    <s v="موجودی کالا"/>
    <s v="15921"/>
    <s v="انبار روباز تجهیزات"/>
    <s v="800007"/>
    <s v="Store"/>
    <s v=""/>
    <s v=""/>
  </r>
  <r>
    <n v="183781"/>
    <n v="1355"/>
    <x v="80"/>
    <s v="1401/08/03"/>
    <s v="ایمن سهند آریا-بابت خرید ELBO , 90 DEGREE 3000LB GALVANIZE C.S THREADED ELBOW , ASTM A105 GR.B , 2.1/2&quot;طی فاکتور INV #180-Adish-typeB(176)"/>
    <n v="24246822"/>
    <n v="0"/>
    <n v="24246822"/>
    <n v="49"/>
    <n v="11"/>
    <s v="800007"/>
    <s v=""/>
    <s v="داراییهای جاری"/>
    <s v="1"/>
    <x v="5"/>
    <x v="5"/>
    <s v="موجودی کالا"/>
    <s v="15921"/>
    <s v="انبار روباز تجهیزات"/>
    <s v="800007"/>
    <s v="Store"/>
    <s v=""/>
    <s v=""/>
  </r>
  <r>
    <n v="183782"/>
    <n v="1355"/>
    <x v="80"/>
    <s v="1401/08/03"/>
    <s v="ایمن سهند آریا-بابت خرید TEE , 3000LB STRAIGHT GALVANIZED C.S THREADED TEE , ASTM A105 GR.B , 1.1/2&quot;طی فاکتور INV #180-Adish-typeB(176)"/>
    <n v="24246822"/>
    <n v="0"/>
    <n v="24246822"/>
    <n v="49"/>
    <n v="11"/>
    <s v="800007"/>
    <s v=""/>
    <s v="داراییهای جاری"/>
    <s v="1"/>
    <x v="5"/>
    <x v="5"/>
    <s v="موجودی کالا"/>
    <s v="15921"/>
    <s v="انبار روباز تجهیزات"/>
    <s v="800007"/>
    <s v="Store"/>
    <s v=""/>
    <s v=""/>
  </r>
  <r>
    <n v="183783"/>
    <n v="1355"/>
    <x v="80"/>
    <s v="1401/08/03"/>
    <s v="ایمن سهند آریا-بابت خرید COUP , 3000LB GALVANIZED C.S THREADED HEX-BUSH , ASTM A105 GR.B , 2&quot;x1.1/4&quot;طی فاکتور INV #180-Adish-typeB(176)"/>
    <n v="24246822"/>
    <n v="0"/>
    <n v="24246822"/>
    <n v="49"/>
    <n v="11"/>
    <s v="800007"/>
    <s v=""/>
    <s v="داراییهای جاری"/>
    <s v="1"/>
    <x v="5"/>
    <x v="5"/>
    <s v="موجودی کالا"/>
    <s v="15921"/>
    <s v="انبار روباز تجهیزات"/>
    <s v="800007"/>
    <s v="Store"/>
    <s v=""/>
    <s v=""/>
  </r>
  <r>
    <n v="183784"/>
    <n v="1355"/>
    <x v="80"/>
    <s v="1401/08/03"/>
    <s v="ایمن سهند آریا-بابت خرید S-06: CS-U4-U4-80-30-C04 , CS-Galv.طی فاکتور INV #180-Adish-typeB(176)"/>
    <n v="18185117"/>
    <n v="0"/>
    <n v="18185117"/>
    <n v="49"/>
    <n v="11"/>
    <s v="800007"/>
    <s v=""/>
    <s v="داراییهای جاری"/>
    <s v="1"/>
    <x v="5"/>
    <x v="5"/>
    <s v="موجودی کالا"/>
    <s v="15921"/>
    <s v="انبار روباز تجهیزات"/>
    <s v="800007"/>
    <s v="Store"/>
    <s v=""/>
    <s v=""/>
  </r>
  <r>
    <n v="183785"/>
    <n v="1355"/>
    <x v="80"/>
    <s v="1401/08/03"/>
    <s v="ایمن سهند آریا-بابت خرید S-07: CS-U4-U4-80-30-C03 , CS-Galv.طی فاکتور INV #180-Adish-typeB(176)"/>
    <n v="18185117"/>
    <n v="0"/>
    <n v="18185117"/>
    <n v="49"/>
    <n v="11"/>
    <s v="800007"/>
    <s v=""/>
    <s v="داراییهای جاری"/>
    <s v="1"/>
    <x v="5"/>
    <x v="5"/>
    <s v="موجودی کالا"/>
    <s v="15921"/>
    <s v="انبار روباز تجهیزات"/>
    <s v="800007"/>
    <s v="Store"/>
    <s v=""/>
    <s v=""/>
  </r>
  <r>
    <n v="183786"/>
    <n v="1355"/>
    <x v="80"/>
    <s v="1401/08/03"/>
    <s v="ایمن سهند آریا-بابت خرید CLAMP 3 , CS-Galv.طی فاکتور INV #180-Adish-typeB(176)"/>
    <n v="18185117"/>
    <n v="0"/>
    <n v="18185117"/>
    <n v="49"/>
    <n v="11"/>
    <s v="800007"/>
    <s v=""/>
    <s v="داراییهای جاری"/>
    <s v="1"/>
    <x v="5"/>
    <x v="5"/>
    <s v="موجودی کالا"/>
    <s v="15921"/>
    <s v="انبار روباز تجهیزات"/>
    <s v="800007"/>
    <s v="Store"/>
    <s v=""/>
    <s v=""/>
  </r>
  <r>
    <n v="183789"/>
    <n v="1355"/>
    <x v="80"/>
    <s v="1401/08/03"/>
    <s v="ایمن سهند آریا-بابت خرید S-05: CS-U4-U4-30-30-C02 , CS-Galv.طی فاکتور INV #180-Adish-typeB(176)"/>
    <n v="15154264"/>
    <n v="0"/>
    <n v="15154264"/>
    <n v="49"/>
    <n v="11"/>
    <s v="800007"/>
    <s v=""/>
    <s v="داراییهای جاری"/>
    <s v="1"/>
    <x v="5"/>
    <x v="5"/>
    <s v="موجودی کالا"/>
    <s v="15921"/>
    <s v="انبار روباز تجهیزات"/>
    <s v="800007"/>
    <s v="Store"/>
    <s v=""/>
    <s v=""/>
  </r>
  <r>
    <n v="183790"/>
    <n v="1355"/>
    <x v="80"/>
    <s v="1401/08/03"/>
    <s v="ایمن سهند آریا-بابت خرید COUP , 3000LB GALVANIZED C.S THREADED HEX-BUSH , ASTM A105 GR.B , 2&quot;x1&quot;طی فاکتور INV #180-Adish-typeB(176)"/>
    <n v="15154264"/>
    <n v="0"/>
    <n v="15154264"/>
    <n v="49"/>
    <n v="11"/>
    <s v="800007"/>
    <s v=""/>
    <s v="داراییهای جاری"/>
    <s v="1"/>
    <x v="5"/>
    <x v="5"/>
    <s v="موجودی کالا"/>
    <s v="15921"/>
    <s v="انبار روباز تجهیزات"/>
    <s v="800007"/>
    <s v="Store"/>
    <s v=""/>
    <s v=""/>
  </r>
  <r>
    <n v="183791"/>
    <n v="1355"/>
    <x v="80"/>
    <s v="1401/08/03"/>
    <s v="ایمن سهند آریا-بابت خرید COUP , 3000LB GALVANIZED C.S THREADED HEX-BUSH , ASTM A105 GR.B , 2.1/2&quot;x1&quot;طی فاکتور INV #180-Adish-typeB(176)"/>
    <n v="15154264"/>
    <n v="0"/>
    <n v="15154264"/>
    <n v="49"/>
    <n v="11"/>
    <s v="800007"/>
    <s v=""/>
    <s v="داراییهای جاری"/>
    <s v="1"/>
    <x v="5"/>
    <x v="5"/>
    <s v="موجودی کالا"/>
    <s v="15921"/>
    <s v="انبار روباز تجهیزات"/>
    <s v="800007"/>
    <s v="Store"/>
    <s v=""/>
    <s v=""/>
  </r>
  <r>
    <n v="183794"/>
    <n v="1355"/>
    <x v="80"/>
    <s v="1401/08/03"/>
    <s v="ایمن سهند آریا-بابت خرید S-12: WS-U4-U4-25-CO4 , CS-Galv.طی فاکتور INV #180-Adish-typeB(176)"/>
    <n v="12123411"/>
    <n v="0"/>
    <n v="12123411"/>
    <n v="49"/>
    <n v="11"/>
    <s v="800007"/>
    <s v=""/>
    <s v="داراییهای جاری"/>
    <s v="1"/>
    <x v="5"/>
    <x v="5"/>
    <s v="موجودی کالا"/>
    <s v="15921"/>
    <s v="انبار روباز تجهیزات"/>
    <s v="800007"/>
    <s v="Store"/>
    <s v=""/>
    <s v=""/>
  </r>
  <r>
    <n v="183795"/>
    <n v="1355"/>
    <x v="80"/>
    <s v="1401/08/03"/>
    <s v="ایمن سهند آریا-بابت خرید S-05: CS-U4-U4-50-30-C01 , CS-Galv.طی فاکتور INV #180-Adish-typeB(176)"/>
    <n v="12123411"/>
    <n v="0"/>
    <n v="12123411"/>
    <n v="49"/>
    <n v="11"/>
    <s v="800007"/>
    <s v=""/>
    <s v="داراییهای جاری"/>
    <s v="1"/>
    <x v="5"/>
    <x v="5"/>
    <s v="موجودی کالا"/>
    <s v="15921"/>
    <s v="انبار روباز تجهیزات"/>
    <s v="800007"/>
    <s v="Store"/>
    <s v=""/>
    <s v=""/>
  </r>
  <r>
    <n v="183796"/>
    <n v="1355"/>
    <x v="80"/>
    <s v="1401/08/03"/>
    <s v="ایمن سهند آریا-بابت خرید S-01: CS-U4-U4-60-30-C2A , CS-Galv.طی فاکتور INV #180-Adish-typeB(176)"/>
    <n v="12123411"/>
    <n v="0"/>
    <n v="12123411"/>
    <n v="49"/>
    <n v="11"/>
    <s v="800007"/>
    <s v=""/>
    <s v="داراییهای جاری"/>
    <s v="1"/>
    <x v="5"/>
    <x v="5"/>
    <s v="موجودی کالا"/>
    <s v="15921"/>
    <s v="انبار روباز تجهیزات"/>
    <s v="800007"/>
    <s v="Store"/>
    <s v=""/>
    <s v=""/>
  </r>
  <r>
    <n v="183797"/>
    <n v="1355"/>
    <x v="80"/>
    <s v="1401/08/03"/>
    <s v="ایمن سهند آریا-بابت خرید S-07: WS-U4-25-C2A , CS-Galv.طی فاکتور INV #180-Adish-typeB(176)"/>
    <n v="12123411"/>
    <n v="0"/>
    <n v="12123411"/>
    <n v="49"/>
    <n v="11"/>
    <s v="800007"/>
    <s v=""/>
    <s v="داراییهای جاری"/>
    <s v="1"/>
    <x v="5"/>
    <x v="5"/>
    <s v="موجودی کالا"/>
    <s v="15921"/>
    <s v="انبار روباز تجهیزات"/>
    <s v="800007"/>
    <s v="Store"/>
    <s v=""/>
    <s v=""/>
  </r>
  <r>
    <n v="183798"/>
    <n v="1355"/>
    <x v="80"/>
    <s v="1401/08/03"/>
    <s v="ایمن سهند آریا-بابت خرید COUP , 3000LB GALVANIZED C.S HEX NIPPLE , ASTM A105 GR.B , 1&quot;x1/4&quot;طی فاکتور INV #180-Adish-typeB(176)"/>
    <n v="12123411"/>
    <n v="0"/>
    <n v="12123411"/>
    <n v="49"/>
    <n v="11"/>
    <s v="800007"/>
    <s v=""/>
    <s v="داراییهای جاری"/>
    <s v="1"/>
    <x v="5"/>
    <x v="5"/>
    <s v="موجودی کالا"/>
    <s v="15921"/>
    <s v="انبار روباز تجهیزات"/>
    <s v="800007"/>
    <s v="Store"/>
    <s v=""/>
    <s v=""/>
  </r>
  <r>
    <n v="183799"/>
    <n v="1355"/>
    <x v="80"/>
    <s v="1401/08/03"/>
    <s v="ایمن سهند آریا-بابت خرید ELBO , 90 DEGREE 3000LB GALVANIZE C.S THREADED ELBOW , ASTM A105 GR.B , 1.1/2&quot;طی فاکتور INV #180-Adish-typeB(176)"/>
    <n v="12123411"/>
    <n v="0"/>
    <n v="12123411"/>
    <n v="49"/>
    <n v="11"/>
    <s v="800007"/>
    <s v=""/>
    <s v="داراییهای جاری"/>
    <s v="1"/>
    <x v="5"/>
    <x v="5"/>
    <s v="موجودی کالا"/>
    <s v="15921"/>
    <s v="انبار روباز تجهیزات"/>
    <s v="800007"/>
    <s v="Store"/>
    <s v=""/>
    <s v=""/>
  </r>
  <r>
    <n v="183800"/>
    <n v="1355"/>
    <x v="80"/>
    <s v="1401/08/03"/>
    <s v="ایمن سهند آریا-بابت خرید UNIO , 3000LB GALVANIZED C.S THREADED MSS-SP-83 UNION , ASTM A105 GR.B , 2.1/2&quot;طی فاکتور INV #180-Adish-typeB(176)"/>
    <n v="12123411"/>
    <n v="0"/>
    <n v="12123411"/>
    <n v="49"/>
    <n v="11"/>
    <s v="800007"/>
    <s v=""/>
    <s v="داراییهای جاری"/>
    <s v="1"/>
    <x v="5"/>
    <x v="5"/>
    <s v="موجودی کالا"/>
    <s v="15921"/>
    <s v="انبار روباز تجهیزات"/>
    <s v="800007"/>
    <s v="Store"/>
    <s v=""/>
    <s v=""/>
  </r>
  <r>
    <n v="183807"/>
    <n v="1355"/>
    <x v="80"/>
    <s v="1401/08/03"/>
    <s v="ایمن سهند آریا-بابت خرید S-13: WS-U4-25-C2A , CS-Galv.طی فاکتور INV #180-Adish-typeB(176)"/>
    <n v="9092558"/>
    <n v="0"/>
    <n v="9092558"/>
    <n v="49"/>
    <n v="11"/>
    <s v="800007"/>
    <s v=""/>
    <s v="داراییهای جاری"/>
    <s v="1"/>
    <x v="5"/>
    <x v="5"/>
    <s v="موجودی کالا"/>
    <s v="15921"/>
    <s v="انبار روباز تجهیزات"/>
    <s v="800007"/>
    <s v="Store"/>
    <s v=""/>
    <s v=""/>
  </r>
  <r>
    <n v="183808"/>
    <n v="1355"/>
    <x v="80"/>
    <s v="1401/08/03"/>
    <s v="ایمن سهند آریا-بابت خرید S-14: WS-U4-25-C1B , CS-Galv.طی فاکتور INV #180-Adish-typeB(176)"/>
    <n v="9092558"/>
    <n v="0"/>
    <n v="9092558"/>
    <n v="49"/>
    <n v="11"/>
    <s v="800007"/>
    <s v=""/>
    <s v="داراییهای جاری"/>
    <s v="1"/>
    <x v="5"/>
    <x v="5"/>
    <s v="موجودی کالا"/>
    <s v="15921"/>
    <s v="انبار روباز تجهیزات"/>
    <s v="800007"/>
    <s v="Store"/>
    <s v=""/>
    <s v=""/>
  </r>
  <r>
    <n v="183809"/>
    <n v="1355"/>
    <x v="80"/>
    <s v="1401/08/03"/>
    <s v="ایمن سهند آریا-بابت خرید UNIO , 3000LB GALVANIZED C.S THREADED MSS-SP-83 UNION , ASTM A105 GR.B , 1&quot;طی فاکتور INV #180-Adish-typeB(176)"/>
    <n v="9092558"/>
    <n v="0"/>
    <n v="9092558"/>
    <n v="49"/>
    <n v="11"/>
    <s v="800007"/>
    <s v=""/>
    <s v="داراییهای جاری"/>
    <s v="1"/>
    <x v="5"/>
    <x v="5"/>
    <s v="موجودی کالا"/>
    <s v="15921"/>
    <s v="انبار روباز تجهیزات"/>
    <s v="800007"/>
    <s v="Store"/>
    <s v=""/>
    <s v=""/>
  </r>
  <r>
    <n v="183810"/>
    <n v="1355"/>
    <x v="80"/>
    <s v="1401/08/03"/>
    <s v="ایمن سهند آریا-بابت خرید COUP , 3000LB GALVANIZED C.S THREADED HEX-BUSH , ASTM A105 GR.B , 2.1/2&quot;x2&quot;طی فاکتور INV #180-Adish-typeB(176)"/>
    <n v="9092558"/>
    <n v="0"/>
    <n v="9092558"/>
    <n v="49"/>
    <n v="11"/>
    <s v="800007"/>
    <s v=""/>
    <s v="داراییهای جاری"/>
    <s v="1"/>
    <x v="5"/>
    <x v="5"/>
    <s v="موجودی کالا"/>
    <s v="15921"/>
    <s v="انبار روباز تجهیزات"/>
    <s v="800007"/>
    <s v="Store"/>
    <s v=""/>
    <s v=""/>
  </r>
  <r>
    <n v="183814"/>
    <n v="1355"/>
    <x v="80"/>
    <s v="1401/08/03"/>
    <s v="ایمن سهند آریا-بابت خرید S-16: FS-U4-U4-60-30-CO4 , CS-Galv.طی فاکتور INV #180-Adish-typeB(176)"/>
    <n v="6061706"/>
    <n v="0"/>
    <n v="6061706"/>
    <n v="49"/>
    <n v="11"/>
    <s v="800007"/>
    <s v=""/>
    <s v="داراییهای جاری"/>
    <s v="1"/>
    <x v="5"/>
    <x v="5"/>
    <s v="موجودی کالا"/>
    <s v="15921"/>
    <s v="انبار روباز تجهیزات"/>
    <s v="800007"/>
    <s v="Store"/>
    <s v=""/>
    <s v=""/>
  </r>
  <r>
    <n v="183815"/>
    <n v="1355"/>
    <x v="80"/>
    <s v="1401/08/03"/>
    <s v="ایمن سهند آریا-بابت خرید S-11: FS-U4-U4-60-30-C2A , CS-Galv.طی فاکتور INV #180-Adish-typeB(176)"/>
    <n v="6061706"/>
    <n v="0"/>
    <n v="6061706"/>
    <n v="49"/>
    <n v="11"/>
    <s v="800007"/>
    <s v=""/>
    <s v="داراییهای جاری"/>
    <s v="1"/>
    <x v="5"/>
    <x v="5"/>
    <s v="موجودی کالا"/>
    <s v="15921"/>
    <s v="انبار روباز تجهیزات"/>
    <s v="800007"/>
    <s v="Store"/>
    <s v=""/>
    <s v=""/>
  </r>
  <r>
    <n v="183816"/>
    <n v="1355"/>
    <x v="80"/>
    <s v="1401/08/03"/>
    <s v="ایمن سهند آریا-بابت خرید S-14: FS-U4-U4-60-30-C2A , CS-Galv.طی فاکتور INV #180-Adish-typeB(176)"/>
    <n v="6061706"/>
    <n v="0"/>
    <n v="6061706"/>
    <n v="49"/>
    <n v="11"/>
    <s v="800007"/>
    <s v=""/>
    <s v="داراییهای جاری"/>
    <s v="1"/>
    <x v="5"/>
    <x v="5"/>
    <s v="موجودی کالا"/>
    <s v="15921"/>
    <s v="انبار روباز تجهیزات"/>
    <s v="800007"/>
    <s v="Store"/>
    <s v=""/>
    <s v=""/>
  </r>
  <r>
    <n v="183817"/>
    <n v="1355"/>
    <x v="80"/>
    <s v="1401/08/03"/>
    <s v="ایمن سهند آریا-بابت خرید S-04: CS-U4-U4-50-30-C1A , CS-Galv.طی فاکتور INV #180-Adish-typeB(176)"/>
    <n v="6061706"/>
    <n v="0"/>
    <n v="6061706"/>
    <n v="49"/>
    <n v="11"/>
    <s v="800007"/>
    <s v=""/>
    <s v="داراییهای جاری"/>
    <s v="1"/>
    <x v="5"/>
    <x v="5"/>
    <s v="موجودی کالا"/>
    <s v="15921"/>
    <s v="انبار روباز تجهیزات"/>
    <s v="800007"/>
    <s v="Store"/>
    <s v=""/>
    <s v=""/>
  </r>
  <r>
    <n v="183818"/>
    <n v="1355"/>
    <x v="80"/>
    <s v="1401/08/03"/>
    <s v="ایمن سهند آریا-بابت خرید S-02: CS-U4-U4-60-40-C2A , CS-Galv.طی فاکتور INV #180-Adish-typeB(176)"/>
    <n v="6061706"/>
    <n v="0"/>
    <n v="6061706"/>
    <n v="49"/>
    <n v="11"/>
    <s v="800007"/>
    <s v=""/>
    <s v="داراییهای جاری"/>
    <s v="1"/>
    <x v="5"/>
    <x v="5"/>
    <s v="موجودی کالا"/>
    <s v="15921"/>
    <s v="انبار روباز تجهیزات"/>
    <s v="800007"/>
    <s v="Store"/>
    <s v=""/>
    <s v=""/>
  </r>
  <r>
    <n v="183819"/>
    <n v="1355"/>
    <x v="80"/>
    <s v="1401/08/03"/>
    <s v="ایمن سهند آریا-بابت خرید S-05: CS-U4-U4-60-40-C1A-C01 , CS-Galv.طی فاکتور INV #180-Adish-typeB(176)"/>
    <n v="6061706"/>
    <n v="0"/>
    <n v="6061706"/>
    <n v="49"/>
    <n v="11"/>
    <s v="800007"/>
    <s v=""/>
    <s v="داراییهای جاری"/>
    <s v="1"/>
    <x v="5"/>
    <x v="5"/>
    <s v="موجودی کالا"/>
    <s v="15921"/>
    <s v="انبار روباز تجهیزات"/>
    <s v="800007"/>
    <s v="Store"/>
    <s v=""/>
    <s v=""/>
  </r>
  <r>
    <n v="183820"/>
    <n v="1355"/>
    <x v="80"/>
    <s v="1401/08/03"/>
    <s v="ایمن سهند آریا-بابت خرید S-07: CS-U4-U4-60-30-C0B , CS-Galv.طی فاکتور INV #180-Adish-typeB(176)"/>
    <n v="6061706"/>
    <n v="0"/>
    <n v="6061706"/>
    <n v="49"/>
    <n v="11"/>
    <s v="800007"/>
    <s v=""/>
    <s v="داراییهای جاری"/>
    <s v="1"/>
    <x v="5"/>
    <x v="5"/>
    <s v="موجودی کالا"/>
    <s v="15921"/>
    <s v="انبار روباز تجهیزات"/>
    <s v="800007"/>
    <s v="Store"/>
    <s v=""/>
    <s v=""/>
  </r>
  <r>
    <n v="183821"/>
    <n v="1355"/>
    <x v="80"/>
    <s v="1401/08/03"/>
    <s v="ایمن سهند آریا-بابت خرید S-08: WS-U4-25-C02 , CS-Galv.طی فاکتور INV #180-Adish-typeB(176)"/>
    <n v="6061706"/>
    <n v="0"/>
    <n v="6061706"/>
    <n v="49"/>
    <n v="11"/>
    <s v="800007"/>
    <s v=""/>
    <s v="داراییهای جاری"/>
    <s v="1"/>
    <x v="5"/>
    <x v="5"/>
    <s v="موجودی کالا"/>
    <s v="15921"/>
    <s v="انبار روباز تجهیزات"/>
    <s v="800007"/>
    <s v="Store"/>
    <s v=""/>
    <s v=""/>
  </r>
  <r>
    <n v="183822"/>
    <n v="1355"/>
    <x v="80"/>
    <s v="1401/08/03"/>
    <s v="ایمن سهند آریا-بابت خرید S-09: WS-U4-25-C01 , CS-Galv.طی فاکتور INV #180-Adish-typeB(176)"/>
    <n v="6061706"/>
    <n v="0"/>
    <n v="6061706"/>
    <n v="49"/>
    <n v="11"/>
    <s v="800007"/>
    <s v=""/>
    <s v="داراییهای جاری"/>
    <s v="1"/>
    <x v="5"/>
    <x v="5"/>
    <s v="موجودی کالا"/>
    <s v="15921"/>
    <s v="انبار روباز تجهیزات"/>
    <s v="800007"/>
    <s v="Store"/>
    <s v=""/>
    <s v=""/>
  </r>
  <r>
    <n v="183823"/>
    <n v="1355"/>
    <x v="80"/>
    <s v="1401/08/03"/>
    <s v="ایمن سهند آریا-بابت خرید S-11: WS-U4-25-C02 , CS-Galv.طی فاکتور INV #180-Adish-typeB(176)"/>
    <n v="6061706"/>
    <n v="0"/>
    <n v="6061706"/>
    <n v="49"/>
    <n v="11"/>
    <s v="800007"/>
    <s v=""/>
    <s v="داراییهای جاری"/>
    <s v="1"/>
    <x v="5"/>
    <x v="5"/>
    <s v="موجودی کالا"/>
    <s v="15921"/>
    <s v="انبار روباز تجهیزات"/>
    <s v="800007"/>
    <s v="Store"/>
    <s v=""/>
    <s v=""/>
  </r>
  <r>
    <n v="183824"/>
    <n v="1355"/>
    <x v="80"/>
    <s v="1401/08/03"/>
    <s v="ایمن سهند آریا-بابت خرید S-12: WS-U4-25-C1A , CS-Galv.طی فاکتور INV #180-Adish-typeB(176)"/>
    <n v="6061706"/>
    <n v="0"/>
    <n v="6061706"/>
    <n v="49"/>
    <n v="11"/>
    <s v="800007"/>
    <s v=""/>
    <s v="داراییهای جاری"/>
    <s v="1"/>
    <x v="5"/>
    <x v="5"/>
    <s v="موجودی کالا"/>
    <s v="15921"/>
    <s v="انبار روباز تجهیزات"/>
    <s v="800007"/>
    <s v="Store"/>
    <s v=""/>
    <s v=""/>
  </r>
  <r>
    <n v="183825"/>
    <n v="1355"/>
    <x v="80"/>
    <s v="1401/08/03"/>
    <s v="ایمن سهند آریا-بابت خرید S-10: WS-U4-25-C2A , CS-Galv.طی فاکتور INV #180-Adish-typeB(176)"/>
    <n v="6061706"/>
    <n v="0"/>
    <n v="6061706"/>
    <n v="49"/>
    <n v="11"/>
    <s v="800007"/>
    <s v=""/>
    <s v="داراییهای جاری"/>
    <s v="1"/>
    <x v="5"/>
    <x v="5"/>
    <s v="موجودی کالا"/>
    <s v="15921"/>
    <s v="انبار روباز تجهیزات"/>
    <s v="800007"/>
    <s v="Store"/>
    <s v=""/>
    <s v=""/>
  </r>
  <r>
    <n v="183826"/>
    <n v="1355"/>
    <x v="80"/>
    <s v="1401/08/03"/>
    <s v="ایمن سهند آریا-بابت خرید UNIO , 3000LB GALVANIZED C.S THREADED MSS-SP-83 UNION , ASTM A105 GR.B , 2&quot;طی فاکتور INV #180-Adish-typeB(176)"/>
    <n v="6061706"/>
    <n v="0"/>
    <n v="6061706"/>
    <n v="49"/>
    <n v="11"/>
    <s v="800007"/>
    <s v=""/>
    <s v="داراییهای جاری"/>
    <s v="1"/>
    <x v="5"/>
    <x v="5"/>
    <s v="موجودی کالا"/>
    <s v="15921"/>
    <s v="انبار روباز تجهیزات"/>
    <s v="800007"/>
    <s v="Store"/>
    <s v=""/>
    <s v=""/>
  </r>
  <r>
    <n v="183827"/>
    <n v="1355"/>
    <x v="80"/>
    <s v="1401/08/03"/>
    <s v="ایمن سهند آریا-بابت خرید TEE , 3000LB STRAIGHT GALVANIZED C.S THREADED TEE , ASTM A105 GR.B , 3/4&quot;طی فاکتور INV #180-Adish-typeB(176)"/>
    <n v="6061706"/>
    <n v="0"/>
    <n v="6061706"/>
    <n v="49"/>
    <n v="11"/>
    <s v="800007"/>
    <s v=""/>
    <s v="داراییهای جاری"/>
    <s v="1"/>
    <x v="5"/>
    <x v="5"/>
    <s v="موجودی کالا"/>
    <s v="15921"/>
    <s v="انبار روباز تجهیزات"/>
    <s v="800007"/>
    <s v="Store"/>
    <s v=""/>
    <s v=""/>
  </r>
  <r>
    <n v="183828"/>
    <n v="1355"/>
    <x v="80"/>
    <s v="1401/08/03"/>
    <s v="ایمن سهند آریا-بابت خرید COUP , 3000LB GALVANIZED C.S THREADED HEX-BUSH , ASTM A105 GR.B , 2.1/2&quot;x1.1/2&quot;طی فاکتور INV #180-Adish-typeB(176)"/>
    <n v="6061706"/>
    <n v="0"/>
    <n v="6061706"/>
    <n v="49"/>
    <n v="11"/>
    <s v="800007"/>
    <s v=""/>
    <s v="داراییهای جاری"/>
    <s v="1"/>
    <x v="5"/>
    <x v="5"/>
    <s v="موجودی کالا"/>
    <s v="15921"/>
    <s v="انبار روباز تجهیزات"/>
    <s v="800007"/>
    <s v="Store"/>
    <s v=""/>
    <s v=""/>
  </r>
  <r>
    <n v="183833"/>
    <n v="1355"/>
    <x v="80"/>
    <s v="1401/08/03"/>
    <s v="ایمن سهند آریا-بابت خرید S-15: WS-U4-25-C0B , CS-Galv.طی فاکتور INV #180-Adish-typeB(176)"/>
    <n v="3030853"/>
    <n v="0"/>
    <n v="3030853"/>
    <n v="49"/>
    <n v="11"/>
    <s v="800007"/>
    <s v=""/>
    <s v="داراییهای جاری"/>
    <s v="1"/>
    <x v="5"/>
    <x v="5"/>
    <s v="موجودی کالا"/>
    <s v="15921"/>
    <s v="انبار روباز تجهیزات"/>
    <s v="800007"/>
    <s v="Store"/>
    <s v=""/>
    <s v=""/>
  </r>
  <r>
    <n v="183834"/>
    <n v="1355"/>
    <x v="80"/>
    <s v="1401/08/03"/>
    <s v="ایمن سهند آریا-بابت خرید S-10: WS-U4-25-C0B , CS-Galv.طی فاکتور INV #180-Adish-typeB(176)"/>
    <n v="3030853"/>
    <n v="0"/>
    <n v="3030853"/>
    <n v="49"/>
    <n v="11"/>
    <s v="800007"/>
    <s v=""/>
    <s v="داراییهای جاری"/>
    <s v="1"/>
    <x v="5"/>
    <x v="5"/>
    <s v="موجودی کالا"/>
    <s v="15921"/>
    <s v="انبار روباز تجهیزات"/>
    <s v="800007"/>
    <s v="Store"/>
    <s v=""/>
    <s v=""/>
  </r>
  <r>
    <n v="183835"/>
    <n v="1355"/>
    <x v="80"/>
    <s v="1401/08/03"/>
    <s v="ایمن سهند آریا-بابت خرید S-13: WS-U4-25-C0B , CS-Galv.طی فاکتور INV #180-Adish-typeB(176)"/>
    <n v="3030853"/>
    <n v="0"/>
    <n v="3030853"/>
    <n v="49"/>
    <n v="11"/>
    <s v="800007"/>
    <s v=""/>
    <s v="داراییهای جاری"/>
    <s v="1"/>
    <x v="5"/>
    <x v="5"/>
    <s v="موجودی کالا"/>
    <s v="15921"/>
    <s v="انبار روباز تجهیزات"/>
    <s v="800007"/>
    <s v="Store"/>
    <s v=""/>
    <s v=""/>
  </r>
  <r>
    <n v="183836"/>
    <n v="1355"/>
    <x v="80"/>
    <s v="1401/08/03"/>
    <s v="ایمن سهند آریا-بابت خرید CAP ,1&quot; , 3000 , CS-Galv. , THDطی فاکتور INV #180-Adish-typeB(176)"/>
    <n v="3030853"/>
    <n v="0"/>
    <n v="3030853"/>
    <n v="49"/>
    <n v="11"/>
    <s v="800007"/>
    <s v=""/>
    <s v="داراییهای جاری"/>
    <s v="1"/>
    <x v="5"/>
    <x v="5"/>
    <s v="موجودی کالا"/>
    <s v="15921"/>
    <s v="انبار روباز تجهیزات"/>
    <s v="800007"/>
    <s v="Store"/>
    <s v=""/>
    <s v=""/>
  </r>
  <r>
    <n v="183837"/>
    <n v="1355"/>
    <x v="80"/>
    <s v="1401/08/03"/>
    <s v="ایمن سهند آریا-بابت خرید COUP , 3000LB GALVANIZED C.S HEX NIPPLE , ASTM A105 GR.B , 1&quot;x1&quot;طی فاکتور INV #180-Adish-typeB(176)"/>
    <n v="3030853"/>
    <n v="0"/>
    <n v="3030853"/>
    <n v="49"/>
    <n v="11"/>
    <s v="800007"/>
    <s v=""/>
    <s v="داراییهای جاری"/>
    <s v="1"/>
    <x v="5"/>
    <x v="5"/>
    <s v="موجودی کالا"/>
    <s v="15921"/>
    <s v="انبار روباز تجهیزات"/>
    <s v="800007"/>
    <s v="Store"/>
    <s v=""/>
    <s v=""/>
  </r>
  <r>
    <n v="183838"/>
    <n v="1355"/>
    <x v="80"/>
    <s v="1401/08/03"/>
    <s v="ایمن سهند آریا-بابت خرید UNIO , 3000LB GALVANIZED C.S THREADED MSS-SP-83 UNION , ASTM A105 GR.B , 1.1/2&quot;طی فاکتور INV #180-Adish-typeB(176)"/>
    <n v="3030853"/>
    <n v="0"/>
    <n v="3030853"/>
    <n v="49"/>
    <n v="11"/>
    <s v="800007"/>
    <s v=""/>
    <s v="داراییهای جاری"/>
    <s v="1"/>
    <x v="5"/>
    <x v="5"/>
    <s v="موجودی کالا"/>
    <s v="15921"/>
    <s v="انبار روباز تجهیزات"/>
    <s v="800007"/>
    <s v="Store"/>
    <s v=""/>
    <s v=""/>
  </r>
  <r>
    <n v="183898"/>
    <n v="1356"/>
    <x v="81"/>
    <s v="1401/08/03"/>
    <s v="ایمن سهند آریا-بابت خرید 4(DN100)-40S-SS304طی فاکتور (177) inv.#165-adish-type b"/>
    <n v="17897821340"/>
    <n v="0"/>
    <n v="17897821340"/>
    <n v="49"/>
    <n v="11"/>
    <s v="800007"/>
    <s v=""/>
    <s v="داراییهای جاری"/>
    <s v="1"/>
    <x v="5"/>
    <x v="5"/>
    <s v="موجودی کالا"/>
    <s v="15921"/>
    <s v="انبار روباز تجهیزات"/>
    <s v="800007"/>
    <s v="Store"/>
    <s v=""/>
    <s v=""/>
  </r>
  <r>
    <n v="183899"/>
    <n v="1356"/>
    <x v="81"/>
    <s v="1401/08/03"/>
    <s v="ایمن سهند آریا-بابت خرید 90DEG-CL150-THREADED-1 1/2(DN40)-SS304طی فاکتور (177) inv.#165-adish-type b"/>
    <n v="11931880893"/>
    <n v="0"/>
    <n v="11931880893"/>
    <n v="49"/>
    <n v="11"/>
    <s v="800007"/>
    <s v=""/>
    <s v="داراییهای جاری"/>
    <s v="1"/>
    <x v="5"/>
    <x v="5"/>
    <s v="موجودی کالا"/>
    <s v="15921"/>
    <s v="انبار روباز تجهیزات"/>
    <s v="800007"/>
    <s v="Store"/>
    <s v=""/>
    <s v=""/>
  </r>
  <r>
    <n v="183900"/>
    <n v="1356"/>
    <x v="81"/>
    <s v="1401/08/03"/>
    <s v="ایمن سهند آریا-بابت خرید 90DEG-CL150-THREADED-4(DN100)-SS304طی فاکتور (177) inv.#165-adish-type b"/>
    <n v="10738692804"/>
    <n v="0"/>
    <n v="10738692804"/>
    <n v="49"/>
    <n v="11"/>
    <s v="800007"/>
    <s v=""/>
    <s v="داراییهای جاری"/>
    <s v="1"/>
    <x v="5"/>
    <x v="5"/>
    <s v="موجودی کالا"/>
    <s v="15921"/>
    <s v="انبار روباز تجهیزات"/>
    <s v="800007"/>
    <s v="Store"/>
    <s v=""/>
    <s v=""/>
  </r>
  <r>
    <n v="183901"/>
    <n v="1356"/>
    <x v="81"/>
    <s v="1401/08/03"/>
    <s v="ایمن سهند آریا-بابت خرید 1 1/2(DN40)-40S-SS304طی فاکتور (177) inv.#165-adish-type b"/>
    <n v="10738692804"/>
    <n v="0"/>
    <n v="10738692804"/>
    <n v="49"/>
    <n v="11"/>
    <s v="800007"/>
    <s v=""/>
    <s v="داراییهای جاری"/>
    <s v="1"/>
    <x v="5"/>
    <x v="5"/>
    <s v="موجودی کالا"/>
    <s v="15921"/>
    <s v="انبار روباز تجهیزات"/>
    <s v="800007"/>
    <s v="Store"/>
    <s v=""/>
    <s v=""/>
  </r>
  <r>
    <n v="183902"/>
    <n v="1356"/>
    <x v="81"/>
    <s v="1401/08/03"/>
    <s v="ایمن سهند آریا-بابت خرید 1(DN25)-40S-SS304طی فاکتور (177) inv.#165-adish-type b"/>
    <n v="9545504715"/>
    <n v="0"/>
    <n v="9545504715"/>
    <n v="49"/>
    <n v="11"/>
    <s v="800007"/>
    <s v=""/>
    <s v="داراییهای جاری"/>
    <s v="1"/>
    <x v="5"/>
    <x v="5"/>
    <s v="موجودی کالا"/>
    <s v="15921"/>
    <s v="انبار روباز تجهیزات"/>
    <s v="800007"/>
    <s v="Store"/>
    <s v=""/>
    <s v=""/>
  </r>
  <r>
    <n v="183903"/>
    <n v="1356"/>
    <x v="81"/>
    <s v="1401/08/03"/>
    <s v="ایمن سهند آریا-بابت خرید 90DEG-CL150-THREADED-1(DN25)-SS304طی فاکتور (177) inv.#165-adish-type b"/>
    <n v="9545504715"/>
    <n v="0"/>
    <n v="9545504715"/>
    <n v="49"/>
    <n v="11"/>
    <s v="800007"/>
    <s v=""/>
    <s v="داراییهای جاری"/>
    <s v="1"/>
    <x v="5"/>
    <x v="5"/>
    <s v="موجودی کالا"/>
    <s v="15921"/>
    <s v="انبار روباز تجهیزات"/>
    <s v="800007"/>
    <s v="Store"/>
    <s v=""/>
    <s v=""/>
  </r>
  <r>
    <n v="183905"/>
    <n v="1356"/>
    <x v="81"/>
    <s v="1401/08/03"/>
    <s v="ایمن سهند آریا-بابت خرید SLIP ON CL150-RF-21/2INCH-SS304طی فاکتور (177) inv.#165-adish-type b"/>
    <n v="3579564268"/>
    <n v="0"/>
    <n v="3579564268"/>
    <n v="49"/>
    <n v="11"/>
    <s v="800007"/>
    <s v=""/>
    <s v="داراییهای جاری"/>
    <s v="1"/>
    <x v="5"/>
    <x v="5"/>
    <s v="موجودی کالا"/>
    <s v="15921"/>
    <s v="انبار روباز تجهیزات"/>
    <s v="800007"/>
    <s v="Store"/>
    <s v=""/>
    <s v=""/>
  </r>
  <r>
    <n v="183906"/>
    <n v="1356"/>
    <x v="81"/>
    <s v="1401/08/03"/>
    <s v="ایمن سهند آریا-بابت خرید SLIP ON CL150-RF-2 1/2INCH-SS304طی فاکتور (177) inv.#165-adish-type b"/>
    <n v="3579564268"/>
    <n v="0"/>
    <n v="3579564268"/>
    <n v="49"/>
    <n v="11"/>
    <s v="800007"/>
    <s v=""/>
    <s v="داراییهای جاری"/>
    <s v="1"/>
    <x v="5"/>
    <x v="5"/>
    <s v="موجودی کالا"/>
    <s v="15921"/>
    <s v="انبار روباز تجهیزات"/>
    <s v="800007"/>
    <s v="Store"/>
    <s v=""/>
    <s v=""/>
  </r>
  <r>
    <n v="183907"/>
    <n v="1356"/>
    <x v="81"/>
    <s v="1401/08/03"/>
    <s v="ایمن سهند آریا-بابت خرید SLIP ON CL150-RF-2INCH-SS304طی فاکتور (177) inv.#165-adish-type b"/>
    <n v="3579564268"/>
    <n v="0"/>
    <n v="3579564268"/>
    <n v="49"/>
    <n v="11"/>
    <s v="800007"/>
    <s v=""/>
    <s v="داراییهای جاری"/>
    <s v="1"/>
    <x v="5"/>
    <x v="5"/>
    <s v="موجودی کالا"/>
    <s v="15921"/>
    <s v="انبار روباز تجهیزات"/>
    <s v="800007"/>
    <s v="Store"/>
    <s v=""/>
    <s v=""/>
  </r>
  <r>
    <n v="183908"/>
    <n v="1356"/>
    <x v="81"/>
    <s v="1401/08/03"/>
    <s v="ایمن سهند آریا-بابت خرید Skid - FOAM Dosing 2500 With all Acc mountedطی فاکتور (177) inv.#165-adish-type b"/>
    <n v="2386376179"/>
    <n v="0"/>
    <n v="2386376179"/>
    <n v="49"/>
    <n v="11"/>
    <s v="800007"/>
    <s v=""/>
    <s v="داراییهای جاری"/>
    <s v="1"/>
    <x v="5"/>
    <x v="5"/>
    <s v="موجودی کالا"/>
    <s v="15921"/>
    <s v="انبار روباز تجهیزات"/>
    <s v="800007"/>
    <s v="Store"/>
    <s v=""/>
    <s v=""/>
  </r>
  <r>
    <n v="183909"/>
    <n v="1356"/>
    <x v="81"/>
    <s v="1401/08/03"/>
    <s v="ایمن سهند آریا-بابت خرید FLANGED STRAINER-TEE TYPE-A105+A234WPB-4INCHطی فاکتور (177) inv.#165-adish-type b"/>
    <n v="2386376179"/>
    <n v="0"/>
    <n v="2386376179"/>
    <n v="49"/>
    <n v="11"/>
    <s v="800007"/>
    <s v=""/>
    <s v="داراییهای جاری"/>
    <s v="1"/>
    <x v="5"/>
    <x v="5"/>
    <s v="موجودی کالا"/>
    <s v="15921"/>
    <s v="انبار روباز تجهیزات"/>
    <s v="800007"/>
    <s v="Store"/>
    <s v=""/>
    <s v=""/>
  </r>
  <r>
    <n v="183910"/>
    <n v="1356"/>
    <x v="81"/>
    <s v="1401/08/03"/>
    <s v="ایمن سهند آریا-بابت خرید ECENTRIC-FLANGED-6INCH X 4INCHطی فاکتور (177) inv.#165-adish-type b"/>
    <n v="2386376179"/>
    <n v="0"/>
    <n v="2386376179"/>
    <n v="49"/>
    <n v="11"/>
    <s v="800007"/>
    <s v=""/>
    <s v="داراییهای جاری"/>
    <s v="1"/>
    <x v="5"/>
    <x v="5"/>
    <s v="موجودی کالا"/>
    <s v="15921"/>
    <s v="انبار روباز تجهیزات"/>
    <s v="800007"/>
    <s v="Store"/>
    <s v=""/>
    <s v=""/>
  </r>
  <r>
    <n v="183911"/>
    <n v="1356"/>
    <x v="81"/>
    <s v="1401/08/03"/>
    <s v="ایمن سهند آریا-بابت خرید Skid - FOAM Dosing 15000 With all Acc mountedطی فاکتور (177) inv.#165-adish-type b"/>
    <n v="1193188089"/>
    <n v="0"/>
    <n v="1193188089"/>
    <n v="49"/>
    <n v="11"/>
    <s v="800007"/>
    <s v=""/>
    <s v="داراییهای جاری"/>
    <s v="1"/>
    <x v="5"/>
    <x v="5"/>
    <s v="موجودی کالا"/>
    <s v="15921"/>
    <s v="انبار روباز تجهیزات"/>
    <s v="800007"/>
    <s v="Store"/>
    <s v=""/>
    <s v=""/>
  </r>
  <r>
    <n v="183912"/>
    <n v="1356"/>
    <x v="81"/>
    <s v="1401/08/03"/>
    <s v="ایمن سهند آریا-بابت خرید Skid - FOAM Dosing 6000 With all Acc mountedطی فاکتور (177) inv.#165-adish-type b"/>
    <n v="1193188089"/>
    <n v="0"/>
    <n v="1193188089"/>
    <n v="49"/>
    <n v="11"/>
    <s v="800007"/>
    <s v=""/>
    <s v="داراییهای جاری"/>
    <s v="1"/>
    <x v="5"/>
    <x v="5"/>
    <s v="موجودی کالا"/>
    <s v="15921"/>
    <s v="انبار روباز تجهیزات"/>
    <s v="800007"/>
    <s v="Store"/>
    <s v=""/>
    <s v=""/>
  </r>
  <r>
    <n v="183913"/>
    <n v="1356"/>
    <x v="81"/>
    <s v="1401/08/03"/>
    <s v="ایمن سهند آریا-بابت خرید Foam Storage Tanks 21000Lطی فاکتور (177) inv.#165-adish-type b"/>
    <n v="1193188089"/>
    <n v="0"/>
    <n v="1193188089"/>
    <n v="49"/>
    <n v="11"/>
    <s v="800007"/>
    <s v=""/>
    <s v="داراییهای جاری"/>
    <s v="1"/>
    <x v="5"/>
    <x v="5"/>
    <s v="موجودی کالا"/>
    <s v="15921"/>
    <s v="انبار روباز تجهیزات"/>
    <s v="800007"/>
    <s v="Store"/>
    <s v=""/>
    <s v=""/>
  </r>
  <r>
    <n v="183914"/>
    <n v="1356"/>
    <x v="81"/>
    <s v="1401/08/03"/>
    <s v="ایمن سهند آریا-بابت خرید Foam Storage Tanks 4000Lطی فاکتور (177) inv.#165-adish-type b"/>
    <n v="1193188089"/>
    <n v="0"/>
    <n v="1193188089"/>
    <n v="49"/>
    <n v="11"/>
    <s v="800007"/>
    <s v=""/>
    <s v="داراییهای جاری"/>
    <s v="1"/>
    <x v="5"/>
    <x v="5"/>
    <s v="موجودی کالا"/>
    <s v="15921"/>
    <s v="انبار روباز تجهیزات"/>
    <s v="800007"/>
    <s v="Store"/>
    <s v=""/>
    <s v=""/>
  </r>
  <r>
    <n v="183915"/>
    <n v="1356"/>
    <x v="81"/>
    <s v="1401/08/03"/>
    <s v="ایمن سهند آریا-بابت خرید Foam Storage Tanks 600Lطی فاکتور (177) inv.#165-adish-type b"/>
    <n v="1193188089"/>
    <n v="0"/>
    <n v="1193188089"/>
    <n v="49"/>
    <n v="11"/>
    <s v="800007"/>
    <s v=""/>
    <s v="داراییهای جاری"/>
    <s v="1"/>
    <x v="5"/>
    <x v="5"/>
    <s v="موجودی کالا"/>
    <s v="15921"/>
    <s v="انبار روباز تجهیزات"/>
    <s v="800007"/>
    <s v="Store"/>
    <s v=""/>
    <s v=""/>
  </r>
  <r>
    <n v="183916"/>
    <n v="1356"/>
    <x v="81"/>
    <s v="1401/08/03"/>
    <s v="ایمن سهند آریا-بابت خرید Foam Storage Tanks 1200Lطی فاکتور (177) inv.#165-adish-type b"/>
    <n v="1193188089"/>
    <n v="0"/>
    <n v="1193188089"/>
    <n v="49"/>
    <n v="11"/>
    <s v="800007"/>
    <s v=""/>
    <s v="داراییهای جاری"/>
    <s v="1"/>
    <x v="5"/>
    <x v="5"/>
    <s v="موجودی کالا"/>
    <s v="15921"/>
    <s v="انبار روباز تجهیزات"/>
    <s v="800007"/>
    <s v="Store"/>
    <s v=""/>
    <s v=""/>
  </r>
  <r>
    <n v="183917"/>
    <n v="1356"/>
    <x v="81"/>
    <s v="1401/08/03"/>
    <s v="ایمن سهند آریا-بابت خرید FLANGED STRAINER-TEE TYPE-A105+A234WPBطی فاکتور (177) inv.#165-adish-type b"/>
    <n v="1193188089"/>
    <n v="0"/>
    <n v="1193188089"/>
    <n v="49"/>
    <n v="11"/>
    <s v="800007"/>
    <s v=""/>
    <s v="داراییهای جاری"/>
    <s v="1"/>
    <x v="5"/>
    <x v="5"/>
    <s v="موجودی کالا"/>
    <s v="15921"/>
    <s v="انبار روباز تجهیزات"/>
    <s v="800007"/>
    <s v="Store"/>
    <s v=""/>
    <s v=""/>
  </r>
  <r>
    <n v="183918"/>
    <n v="1356"/>
    <x v="81"/>
    <s v="1401/08/03"/>
    <s v="ایمن سهند آریا-بابت خرید ECENTRIC-FLANGED-14INCH X 8INCHطی فاکتور (177) inv.#165-adish-type b"/>
    <n v="1193188089"/>
    <n v="0"/>
    <n v="1193188089"/>
    <n v="49"/>
    <n v="11"/>
    <s v="800007"/>
    <s v=""/>
    <s v="داراییهای جاری"/>
    <s v="1"/>
    <x v="5"/>
    <x v="5"/>
    <s v="موجودی کالا"/>
    <s v="15921"/>
    <s v="انبار روباز تجهیزات"/>
    <s v="800007"/>
    <s v="Store"/>
    <s v=""/>
    <s v=""/>
  </r>
  <r>
    <n v="183919"/>
    <n v="1356"/>
    <x v="81"/>
    <s v="1401/08/03"/>
    <s v="ایمن سهند آریا-بابت خرید SKID AND SUNSHADEطی فاکتور (177) inv.#165-adish-type b"/>
    <n v="1193188089"/>
    <n v="0"/>
    <n v="1193188089"/>
    <n v="49"/>
    <n v="11"/>
    <s v="800007"/>
    <s v=""/>
    <s v="داراییهای جاری"/>
    <s v="1"/>
    <x v="5"/>
    <x v="5"/>
    <s v="موجودی کالا"/>
    <s v="15921"/>
    <s v="انبار روباز تجهیزات"/>
    <s v="800007"/>
    <s v="Store"/>
    <s v=""/>
    <s v=""/>
  </r>
  <r>
    <n v="183920"/>
    <n v="1356"/>
    <x v="81"/>
    <s v="1401/08/03"/>
    <s v="ایمن سهند آریا-بابت خرید 1 1/2INCH-SSطی فاکتور (177) inv.#165-adish-type b"/>
    <n v="1193188089"/>
    <n v="0"/>
    <n v="1193188089"/>
    <n v="49"/>
    <n v="11"/>
    <s v="800007"/>
    <s v=""/>
    <s v="داراییهای جاری"/>
    <s v="1"/>
    <x v="5"/>
    <x v="5"/>
    <s v="موجودی کالا"/>
    <s v="15921"/>
    <s v="انبار روباز تجهیزات"/>
    <s v="800007"/>
    <s v="Store"/>
    <s v=""/>
    <s v=""/>
  </r>
  <r>
    <n v="183921"/>
    <n v="1356"/>
    <x v="81"/>
    <s v="1401/08/03"/>
    <s v="ایمن سهند آریا-بابت خرید FLANGED STRAINER-TEE TYPE-A105+A234WPBطی فاکتور (177) inv.#165-adish-type b"/>
    <n v="1193188089"/>
    <n v="0"/>
    <n v="1193188089"/>
    <n v="49"/>
    <n v="11"/>
    <s v="800007"/>
    <s v=""/>
    <s v="داراییهای جاری"/>
    <s v="1"/>
    <x v="5"/>
    <x v="5"/>
    <s v="موجودی کالا"/>
    <s v="15921"/>
    <s v="انبار روباز تجهیزات"/>
    <s v="800007"/>
    <s v="Store"/>
    <s v=""/>
    <s v=""/>
  </r>
  <r>
    <n v="183922"/>
    <n v="1356"/>
    <x v="81"/>
    <s v="1401/08/03"/>
    <s v="ایمن سهند آریا-بابت خرید ECENTRIC-FLANGED-8INCH X 6INCHطی فاکتور (177) inv.#165-adish-type b"/>
    <n v="1193188089"/>
    <n v="0"/>
    <n v="1193188089"/>
    <n v="49"/>
    <n v="11"/>
    <s v="800007"/>
    <s v=""/>
    <s v="داراییهای جاری"/>
    <s v="1"/>
    <x v="5"/>
    <x v="5"/>
    <s v="موجودی کالا"/>
    <s v="15921"/>
    <s v="انبار روباز تجهیزات"/>
    <s v="800007"/>
    <s v="Store"/>
    <s v=""/>
    <s v=""/>
  </r>
  <r>
    <n v="183923"/>
    <n v="1356"/>
    <x v="81"/>
    <s v="1401/08/03"/>
    <s v="ایمن سهند آریا-بابت خرید SKID AND SUNSHADEطی فاکتور (177) inv.#165-adish-type b"/>
    <n v="1193188089"/>
    <n v="0"/>
    <n v="1193188089"/>
    <n v="49"/>
    <n v="11"/>
    <s v="800007"/>
    <s v=""/>
    <s v="داراییهای جاری"/>
    <s v="1"/>
    <x v="5"/>
    <x v="5"/>
    <s v="موجودی کالا"/>
    <s v="15921"/>
    <s v="انبار روباز تجهیزات"/>
    <s v="800007"/>
    <s v="Store"/>
    <s v=""/>
    <s v=""/>
  </r>
  <r>
    <n v="183924"/>
    <n v="1356"/>
    <x v="81"/>
    <s v="1401/08/03"/>
    <s v="ایمن سهند آریا-بابت خرید SKID AND SUNSHADEطی فاکتور (177) inv.#165-adish-type b"/>
    <n v="1193188089"/>
    <n v="0"/>
    <n v="1193188089"/>
    <n v="49"/>
    <n v="11"/>
    <s v="800007"/>
    <s v=""/>
    <s v="داراییهای جاری"/>
    <s v="1"/>
    <x v="5"/>
    <x v="5"/>
    <s v="موجودی کالا"/>
    <s v="15921"/>
    <s v="انبار روباز تجهیزات"/>
    <s v="800007"/>
    <s v="Store"/>
    <s v=""/>
    <s v=""/>
  </r>
  <r>
    <n v="183925"/>
    <n v="1356"/>
    <x v="81"/>
    <s v="1401/08/03"/>
    <s v="ایمن سهند آریا-بابت خرید 1 1/2INCH-SSطی فاکتور (177) inv.#165-adish-type b"/>
    <n v="1193188089"/>
    <n v="0"/>
    <n v="1193188089"/>
    <n v="49"/>
    <n v="11"/>
    <s v="800007"/>
    <s v=""/>
    <s v="داراییهای جاری"/>
    <s v="1"/>
    <x v="5"/>
    <x v="5"/>
    <s v="موجودی کالا"/>
    <s v="15921"/>
    <s v="انبار روباز تجهیزات"/>
    <s v="800007"/>
    <s v="Store"/>
    <s v=""/>
    <s v=""/>
  </r>
  <r>
    <n v="183926"/>
    <n v="1356"/>
    <x v="81"/>
    <s v="1401/08/03"/>
    <s v="ایمن سهند آریا-بابت خرید LADDERطی فاکتور (177) inv.#165-adish-type b"/>
    <n v="1193188089"/>
    <n v="0"/>
    <n v="1193188089"/>
    <n v="49"/>
    <n v="11"/>
    <s v="800007"/>
    <s v=""/>
    <s v="داراییهای جاری"/>
    <s v="1"/>
    <x v="5"/>
    <x v="5"/>
    <s v="موجودی کالا"/>
    <s v="15921"/>
    <s v="انبار روباز تجهیزات"/>
    <s v="800007"/>
    <s v="Store"/>
    <s v=""/>
    <s v=""/>
  </r>
  <r>
    <n v="181805"/>
    <n v="1413"/>
    <x v="125"/>
    <s v="1401/08/14"/>
    <s v="مهندسین مشاور تهران جوان-بابت خرید Pressure Gauge-Delta Controlsطی فاکتور (192) inv.#201-adish-type B"/>
    <n v="19330566609"/>
    <n v="0"/>
    <n v="19330566609"/>
    <n v="49"/>
    <n v="11"/>
    <s v="800007"/>
    <s v=""/>
    <s v="داراییهای جاری"/>
    <s v="1"/>
    <x v="5"/>
    <x v="5"/>
    <s v="موجودی کالا"/>
    <s v="15921"/>
    <s v="انبار روباز تجهیزات"/>
    <s v="800007"/>
    <s v="Store"/>
    <s v=""/>
    <s v=""/>
  </r>
  <r>
    <n v="181806"/>
    <n v="1413"/>
    <x v="125"/>
    <s v="1401/08/14"/>
    <s v="مهندسین مشاور تهران جوان-بابت خرید Pressure Gauge-Delta Controlsطی فاکتور (192) inv.#201-adish-type B"/>
    <n v="19330566609"/>
    <n v="0"/>
    <n v="19330566609"/>
    <n v="49"/>
    <n v="11"/>
    <s v="800007"/>
    <s v=""/>
    <s v="داراییهای جاری"/>
    <s v="1"/>
    <x v="5"/>
    <x v="5"/>
    <s v="موجودی کالا"/>
    <s v="15921"/>
    <s v="انبار روباز تجهیزات"/>
    <s v="800007"/>
    <s v="Store"/>
    <s v=""/>
    <s v=""/>
  </r>
  <r>
    <n v="181807"/>
    <n v="1413"/>
    <x v="125"/>
    <s v="1401/08/14"/>
    <s v="مهندسین مشاور تهران جوان-بابت خرید Pressure Gauge-Delta Controlsطی فاکتور (192) inv.#201-adish-type B"/>
    <n v="19330566609"/>
    <n v="0"/>
    <n v="19330566609"/>
    <n v="49"/>
    <n v="11"/>
    <s v="800007"/>
    <s v=""/>
    <s v="داراییهای جاری"/>
    <s v="1"/>
    <x v="5"/>
    <x v="5"/>
    <s v="موجودی کالا"/>
    <s v="15921"/>
    <s v="انبار روباز تجهیزات"/>
    <s v="800007"/>
    <s v="Store"/>
    <s v=""/>
    <s v=""/>
  </r>
  <r>
    <n v="181808"/>
    <n v="1413"/>
    <x v="125"/>
    <s v="1401/08/14"/>
    <s v="مهندسین مشاور تهران جوان-بابت خرید Pressure Gauge-Delta Controlsطی فاکتور (192) inv.#201-adish-type B"/>
    <n v="19330566609"/>
    <n v="0"/>
    <n v="19330566609"/>
    <n v="49"/>
    <n v="11"/>
    <s v="800007"/>
    <s v=""/>
    <s v="داراییهای جاری"/>
    <s v="1"/>
    <x v="5"/>
    <x v="5"/>
    <s v="موجودی کالا"/>
    <s v="15921"/>
    <s v="انبار روباز تجهیزات"/>
    <s v="800007"/>
    <s v="Store"/>
    <s v=""/>
    <s v=""/>
  </r>
  <r>
    <n v="181809"/>
    <n v="1413"/>
    <x v="125"/>
    <s v="1401/08/14"/>
    <s v="مهندسین مشاور تهران جوان-بابت خرید Pressure Gauge-Delta Controlsطی فاکتور (192) inv.#201-adish-type B"/>
    <n v="19330566609"/>
    <n v="0"/>
    <n v="19330566609"/>
    <n v="49"/>
    <n v="11"/>
    <s v="800007"/>
    <s v=""/>
    <s v="داراییهای جاری"/>
    <s v="1"/>
    <x v="5"/>
    <x v="5"/>
    <s v="موجودی کالا"/>
    <s v="15921"/>
    <s v="انبار روباز تجهیزات"/>
    <s v="800007"/>
    <s v="Store"/>
    <s v=""/>
    <s v=""/>
  </r>
  <r>
    <n v="181810"/>
    <n v="1413"/>
    <x v="125"/>
    <s v="1401/08/14"/>
    <s v="مهندسین مشاور تهران جوان-بابت خرید Pressure Gauge-Delta Controlsطی فاکتور (192) inv.#201-adish-type B"/>
    <n v="19330566609"/>
    <n v="0"/>
    <n v="19330566609"/>
    <n v="49"/>
    <n v="11"/>
    <s v="800007"/>
    <s v=""/>
    <s v="داراییهای جاری"/>
    <s v="1"/>
    <x v="5"/>
    <x v="5"/>
    <s v="موجودی کالا"/>
    <s v="15921"/>
    <s v="انبار روباز تجهیزات"/>
    <s v="800007"/>
    <s v="Store"/>
    <s v=""/>
    <s v=""/>
  </r>
  <r>
    <n v="181811"/>
    <n v="1413"/>
    <x v="125"/>
    <s v="1401/08/14"/>
    <s v="مهندسین مشاور تهران جوان-بابت خرید Pressure Gauge-Delta Controlsطی فاکتور (192) inv.#201-adish-type B"/>
    <n v="19330566609"/>
    <n v="0"/>
    <n v="19330566609"/>
    <n v="49"/>
    <n v="11"/>
    <s v="800007"/>
    <s v=""/>
    <s v="داراییهای جاری"/>
    <s v="1"/>
    <x v="5"/>
    <x v="5"/>
    <s v="موجودی کالا"/>
    <s v="15921"/>
    <s v="انبار روباز تجهیزات"/>
    <s v="800007"/>
    <s v="Store"/>
    <s v=""/>
    <s v=""/>
  </r>
  <r>
    <n v="181812"/>
    <n v="1413"/>
    <x v="125"/>
    <s v="1401/08/14"/>
    <s v="مهندسین مشاور تهران جوان-بابت خرید Pressure Gauge-Delta Controlsطی فاکتور (192) inv.#201-adish-type B"/>
    <n v="19330566609"/>
    <n v="0"/>
    <n v="19330566609"/>
    <n v="49"/>
    <n v="11"/>
    <s v="800007"/>
    <s v=""/>
    <s v="داراییهای جاری"/>
    <s v="1"/>
    <x v="5"/>
    <x v="5"/>
    <s v="موجودی کالا"/>
    <s v="15921"/>
    <s v="انبار روباز تجهیزات"/>
    <s v="800007"/>
    <s v="Store"/>
    <s v=""/>
    <s v=""/>
  </r>
  <r>
    <n v="181813"/>
    <n v="1413"/>
    <x v="125"/>
    <s v="1401/08/14"/>
    <s v="مهندسین مشاور تهران جوان-بابت خرید 23.46 WT% CAUSTIC TRANSFER PUMPSطی فاکتور (192) inv.#201-adish-type B"/>
    <n v="2761509516"/>
    <n v="0"/>
    <n v="2761509516"/>
    <n v="49"/>
    <n v="11"/>
    <s v="800007"/>
    <s v=""/>
    <s v="داراییهای جاری"/>
    <s v="1"/>
    <x v="5"/>
    <x v="5"/>
    <s v="موجودی کالا"/>
    <s v="15921"/>
    <s v="انبار روباز تجهیزات"/>
    <s v="800007"/>
    <s v="Store"/>
    <s v=""/>
    <s v=""/>
  </r>
  <r>
    <n v="181814"/>
    <n v="1413"/>
    <x v="125"/>
    <s v="1401/08/14"/>
    <s v="مهندسین مشاور تهران جوان-بابت خرید 23.46 WT% CAUSTIC TRANSFER PUMPSطی فاکتور (192) inv.#201-adish-type B"/>
    <n v="2761509516"/>
    <n v="0"/>
    <n v="2761509516"/>
    <n v="49"/>
    <n v="11"/>
    <s v="800007"/>
    <s v=""/>
    <s v="داراییهای جاری"/>
    <s v="1"/>
    <x v="5"/>
    <x v="5"/>
    <s v="موجودی کالا"/>
    <s v="15921"/>
    <s v="انبار روباز تجهیزات"/>
    <s v="800007"/>
    <s v="Store"/>
    <s v=""/>
    <s v=""/>
  </r>
  <r>
    <n v="181815"/>
    <n v="1413"/>
    <x v="125"/>
    <s v="1401/08/14"/>
    <s v="مهندسین مشاور تهران جوان-بابت خرید Naphtha Pumpsطی فاکتور (192) inv.#201-adish-type B"/>
    <n v="2761509516"/>
    <n v="0"/>
    <n v="2761509516"/>
    <n v="49"/>
    <n v="11"/>
    <s v="800007"/>
    <s v=""/>
    <s v="داراییهای جاری"/>
    <s v="1"/>
    <x v="5"/>
    <x v="5"/>
    <s v="موجودی کالا"/>
    <s v="15921"/>
    <s v="انبار روباز تجهیزات"/>
    <s v="800007"/>
    <s v="Store"/>
    <s v=""/>
    <s v=""/>
  </r>
  <r>
    <n v="181816"/>
    <n v="1413"/>
    <x v="125"/>
    <s v="1401/08/14"/>
    <s v="مهندسین مشاور تهران جوان-بابت خرید Naphtha Pumpsطی فاکتور (192) inv.#201-adish-type B"/>
    <n v="2761509516"/>
    <n v="0"/>
    <n v="2761509516"/>
    <n v="49"/>
    <n v="11"/>
    <s v="800007"/>
    <s v=""/>
    <s v="داراییهای جاری"/>
    <s v="1"/>
    <x v="5"/>
    <x v="5"/>
    <s v="موجودی کالا"/>
    <s v="15921"/>
    <s v="انبار روباز تجهیزات"/>
    <s v="800007"/>
    <s v="Store"/>
    <s v=""/>
    <s v=""/>
  </r>
  <r>
    <n v="181817"/>
    <n v="1413"/>
    <x v="125"/>
    <s v="1401/08/14"/>
    <s v="مهندسین مشاور تهران جوان-بابت خرید 10 WT% CAUSTIC TRANSFER PUMPSطی فاکتور (192) inv.#201-adish-type B"/>
    <n v="2761509516"/>
    <n v="0"/>
    <n v="2761509516"/>
    <n v="49"/>
    <n v="11"/>
    <s v="800007"/>
    <s v=""/>
    <s v="داراییهای جاری"/>
    <s v="1"/>
    <x v="5"/>
    <x v="5"/>
    <s v="موجودی کالا"/>
    <s v="15921"/>
    <s v="انبار روباز تجهیزات"/>
    <s v="800007"/>
    <s v="Store"/>
    <s v=""/>
    <s v=""/>
  </r>
  <r>
    <n v="181818"/>
    <n v="1413"/>
    <x v="125"/>
    <s v="1401/08/14"/>
    <s v="مهندسین مشاور تهران جوان-بابت خرید Demineralized Water Feed Pumpsطی فاکتور (192) inv.#201-adish-type B"/>
    <n v="2761509516"/>
    <n v="0"/>
    <n v="2761509516"/>
    <n v="49"/>
    <n v="11"/>
    <s v="800007"/>
    <s v=""/>
    <s v="داراییهای جاری"/>
    <s v="1"/>
    <x v="5"/>
    <x v="5"/>
    <s v="موجودی کالا"/>
    <s v="15921"/>
    <s v="انبار روباز تجهیزات"/>
    <s v="800007"/>
    <s v="Store"/>
    <s v=""/>
    <s v=""/>
  </r>
  <r>
    <n v="181819"/>
    <n v="1413"/>
    <x v="125"/>
    <s v="1401/08/14"/>
    <s v="مهندسین مشاور تهران جوان-بابت خرید Demineralized Water Feed Pumpsطی فاکتور (192) inv.#201-adish-type B"/>
    <n v="2761509516"/>
    <n v="0"/>
    <n v="2761509516"/>
    <n v="49"/>
    <n v="11"/>
    <s v="800007"/>
    <s v=""/>
    <s v="داراییهای جاری"/>
    <s v="1"/>
    <x v="5"/>
    <x v="5"/>
    <s v="موجودی کالا"/>
    <s v="15921"/>
    <s v="انبار روباز تجهیزات"/>
    <s v="800007"/>
    <s v="Store"/>
    <s v=""/>
    <s v=""/>
  </r>
  <r>
    <n v="181820"/>
    <n v="1413"/>
    <x v="125"/>
    <s v="1401/08/14"/>
    <s v="مهندسین مشاور تهران جوان-بابت خرید 10 WT% CAUSTIC TRANSFER PUMPSطی فاکتور (192) inv.#201-adish-type B"/>
    <n v="2761509516"/>
    <n v="0"/>
    <n v="2761509516"/>
    <n v="49"/>
    <n v="11"/>
    <s v="800007"/>
    <s v=""/>
    <s v="داراییهای جاری"/>
    <s v="1"/>
    <x v="5"/>
    <x v="5"/>
    <s v="موجودی کالا"/>
    <s v="15921"/>
    <s v="انبار روباز تجهیزات"/>
    <s v="800007"/>
    <s v="Store"/>
    <s v=""/>
    <s v=""/>
  </r>
  <r>
    <n v="182317"/>
    <n v="1414"/>
    <x v="126"/>
    <s v="1401/08/14"/>
    <s v="Energy &amp; Water International FZE-(فرآب اینترنشنال)-بابت خرید Wire rope sling with nr.1 Thimble and 6 wire rope clipsطی فاکتور (191) inv.#203-adish-typeA"/>
    <n v="7426678896"/>
    <n v="0"/>
    <n v="7426678896"/>
    <n v="49"/>
    <n v="11"/>
    <s v="800007"/>
    <s v=""/>
    <s v="داراییهای جاری"/>
    <s v="1"/>
    <x v="5"/>
    <x v="5"/>
    <s v="موجودی کالا"/>
    <s v="15921"/>
    <s v="انبار روباز تجهیزات"/>
    <s v="800007"/>
    <s v="Store"/>
    <s v=""/>
    <s v=""/>
  </r>
  <r>
    <n v="182318"/>
    <n v="1414"/>
    <x v="126"/>
    <s v="1401/08/14"/>
    <s v="Energy &amp; Water International FZE-(فرآب اینترنشنال)-بابت خرید Reel Wire Rope with nr.1 thimble and 5 wire rope clipsطی فاکتور (191) inv.#203-adish-typeA"/>
    <n v="3713339448"/>
    <n v="0"/>
    <n v="3713339448"/>
    <n v="49"/>
    <n v="11"/>
    <s v="800007"/>
    <s v=""/>
    <s v="داراییهای جاری"/>
    <s v="1"/>
    <x v="5"/>
    <x v="5"/>
    <s v="موجودی کالا"/>
    <s v="15921"/>
    <s v="انبار روباز تجهیزات"/>
    <s v="800007"/>
    <s v="Store"/>
    <s v=""/>
    <s v=""/>
  </r>
  <r>
    <n v="182319"/>
    <n v="1414"/>
    <x v="126"/>
    <s v="1401/08/14"/>
    <s v="Energy &amp; Water International FZE-(فرآب اینترنشنال)-بابت خرید Bow Shackleطی فاکتور (191) inv.#203-adish-typeA"/>
    <n v="3713339448"/>
    <n v="0"/>
    <n v="3713339448"/>
    <n v="49"/>
    <n v="11"/>
    <s v="800007"/>
    <s v=""/>
    <s v="داراییهای جاری"/>
    <s v="1"/>
    <x v="5"/>
    <x v="5"/>
    <s v="موجودی کالا"/>
    <s v="15921"/>
    <s v="انبار روباز تجهیزات"/>
    <s v="800007"/>
    <s v="Store"/>
    <s v=""/>
    <s v=""/>
  </r>
  <r>
    <n v="182320"/>
    <n v="1414"/>
    <x v="126"/>
    <s v="1401/08/14"/>
    <s v="Energy &amp; Water International FZE-(فرآب اینترنشنال)-بابت خرید Snatch blocks WLL 8 t with shackleطی فاکتور (191) inv.#203-adish-typeA"/>
    <n v="3713339448"/>
    <n v="0"/>
    <n v="3713339448"/>
    <n v="49"/>
    <n v="11"/>
    <s v="800007"/>
    <s v=""/>
    <s v="داراییهای جاری"/>
    <s v="1"/>
    <x v="5"/>
    <x v="5"/>
    <s v="موجودی کالا"/>
    <s v="15921"/>
    <s v="انبار روباز تجهیزات"/>
    <s v="800007"/>
    <s v="Store"/>
    <s v=""/>
    <s v=""/>
  </r>
  <r>
    <n v="182931"/>
    <n v="1416"/>
    <x v="127"/>
    <s v="1401/08/14"/>
    <s v="فاتح صنعت کیمیا (FGS)-بابت خرید E-509-03-BOLT M10 / M12 / M14 / M16/ M20/M30طی فاکتور INV #191-Adish-typeB(190)"/>
    <n v="117296263151"/>
    <n v="0"/>
    <n v="117296263151"/>
    <n v="49"/>
    <n v="11"/>
    <s v="800007"/>
    <s v=""/>
    <s v="داراییهای جاری"/>
    <s v="1"/>
    <x v="5"/>
    <x v="5"/>
    <s v="موجودی کالا"/>
    <s v="15921"/>
    <s v="انبار روباز تجهیزات"/>
    <s v="800007"/>
    <s v="Store"/>
    <s v=""/>
    <s v=""/>
  </r>
  <r>
    <n v="182932"/>
    <n v="1416"/>
    <x v="127"/>
    <s v="1401/08/14"/>
    <s v="فاتح صنعت کیمیا (FGS)-بابت خرید TEST RING - OD:575/ ID:329.5 / THK:636طی فاکتور INV #191-Adish-typeB(190)"/>
    <n v="1356026164"/>
    <n v="0"/>
    <n v="1356026164"/>
    <n v="49"/>
    <n v="11"/>
    <s v="800007"/>
    <s v=""/>
    <s v="داراییهای جاری"/>
    <s v="1"/>
    <x v="5"/>
    <x v="5"/>
    <s v="موجودی کالا"/>
    <s v="15921"/>
    <s v="انبار روباز تجهیزات"/>
    <s v="800007"/>
    <s v="Store"/>
    <s v=""/>
    <s v=""/>
  </r>
  <r>
    <n v="182933"/>
    <n v="1416"/>
    <x v="127"/>
    <s v="1401/08/14"/>
    <s v="فاتح صنعت کیمیا (FGS)-بابت خرید TEST RING - OD:490/ ID:317.5 / THK:81طی فاکتور INV #191-Adish-typeB(190)"/>
    <n v="1356026164"/>
    <n v="0"/>
    <n v="1356026164"/>
    <n v="49"/>
    <n v="11"/>
    <s v="800007"/>
    <s v=""/>
    <s v="داراییهای جاری"/>
    <s v="1"/>
    <x v="5"/>
    <x v="5"/>
    <s v="موجودی کالا"/>
    <s v="15921"/>
    <s v="انبار روباز تجهیزات"/>
    <s v="800007"/>
    <s v="Store"/>
    <s v=""/>
    <s v=""/>
  </r>
  <r>
    <n v="182934"/>
    <n v="1416"/>
    <x v="127"/>
    <s v="1401/08/14"/>
    <s v="فاتح صنعت کیمیا (FGS)-بابت خرید TEST RING - OD:575/ ID:329.5 / THK:636طی فاکتور INV #191-Adish-typeB(190)"/>
    <n v="1356026143"/>
    <n v="0"/>
    <n v="1356026143"/>
    <n v="49"/>
    <n v="11"/>
    <s v="800007"/>
    <s v=""/>
    <s v="داراییهای جاری"/>
    <s v="1"/>
    <x v="5"/>
    <x v="5"/>
    <s v="موجودی کالا"/>
    <s v="15921"/>
    <s v="انبار روباز تجهیزات"/>
    <s v="800007"/>
    <s v="Store"/>
    <s v=""/>
    <s v=""/>
  </r>
  <r>
    <n v="182935"/>
    <n v="1416"/>
    <x v="127"/>
    <s v="1401/08/14"/>
    <s v="فاتح صنعت کیمیا (FGS)-بابت خرید Pump Around Air Coolerطی فاکتور INV #191-Adish-typeB(190)"/>
    <n v="226004361"/>
    <n v="0"/>
    <n v="226004361"/>
    <n v="49"/>
    <n v="11"/>
    <s v="800007"/>
    <s v=""/>
    <s v="داراییهای جاری"/>
    <s v="1"/>
    <x v="5"/>
    <x v="5"/>
    <s v="موجودی کالا"/>
    <s v="15921"/>
    <s v="انبار روباز تجهیزات"/>
    <s v="800007"/>
    <s v="Store"/>
    <s v=""/>
    <s v=""/>
  </r>
  <r>
    <n v="182936"/>
    <n v="1416"/>
    <x v="127"/>
    <s v="1401/08/14"/>
    <s v="فاتح صنعت کیمیا (FGS)-بابت خرید SIDE FRAMEطی فاکتور INV #191-Adish-typeB(190)"/>
    <n v="226004361"/>
    <n v="0"/>
    <n v="226004361"/>
    <n v="49"/>
    <n v="11"/>
    <s v="800007"/>
    <s v=""/>
    <s v="داراییهای جاری"/>
    <s v="1"/>
    <x v="5"/>
    <x v="5"/>
    <s v="موجودی کالا"/>
    <s v="15921"/>
    <s v="انبار روباز تجهیزات"/>
    <s v="800007"/>
    <s v="Store"/>
    <s v=""/>
    <s v=""/>
  </r>
  <r>
    <n v="182937"/>
    <n v="1416"/>
    <x v="127"/>
    <s v="1401/08/14"/>
    <s v="فاتح صنعت کیمیا (FGS)-بابت خرید STRIPPER REBOILERطی فاکتور INV #191-Adish-typeB(190)"/>
    <n v="226004361"/>
    <n v="0"/>
    <n v="226004361"/>
    <n v="49"/>
    <n v="11"/>
    <s v="800007"/>
    <s v=""/>
    <s v="داراییهای جاری"/>
    <s v="1"/>
    <x v="5"/>
    <x v="5"/>
    <s v="موجودی کالا"/>
    <s v="15921"/>
    <s v="انبار روباز تجهیزات"/>
    <s v="800007"/>
    <s v="Store"/>
    <s v=""/>
    <s v=""/>
  </r>
  <r>
    <n v="182938"/>
    <n v="1416"/>
    <x v="127"/>
    <s v="1401/08/14"/>
    <s v="فاتح صنعت کیمیا (FGS)-بابت خرید LPG VAPORIZERطی فاکتور INV #191-Adish-typeB(190)"/>
    <n v="226004361"/>
    <n v="0"/>
    <n v="226004361"/>
    <n v="49"/>
    <n v="11"/>
    <s v="800007"/>
    <s v=""/>
    <s v="داراییهای جاری"/>
    <s v="1"/>
    <x v="5"/>
    <x v="5"/>
    <s v="موجودی کالا"/>
    <s v="15921"/>
    <s v="انبار روباز تجهیزات"/>
    <s v="800007"/>
    <s v="Store"/>
    <s v=""/>
    <s v=""/>
  </r>
  <r>
    <n v="182939"/>
    <n v="1416"/>
    <x v="127"/>
    <s v="1401/08/14"/>
    <s v="فاتح صنعت کیمیا (FGS)-بابت خرید HP FEUL GAS HEATERطی فاکتور INV #191-Adish-typeB(190)"/>
    <n v="226004361"/>
    <n v="0"/>
    <n v="226004361"/>
    <n v="49"/>
    <n v="11"/>
    <s v="800007"/>
    <s v=""/>
    <s v="داراییهای جاری"/>
    <s v="1"/>
    <x v="5"/>
    <x v="5"/>
    <s v="موجودی کالا"/>
    <s v="15921"/>
    <s v="انبار روباز تجهیزات"/>
    <s v="800007"/>
    <s v="Store"/>
    <s v=""/>
    <s v=""/>
  </r>
  <r>
    <n v="182940"/>
    <n v="1416"/>
    <x v="127"/>
    <s v="1401/08/14"/>
    <s v="فاتح صنعت کیمیا (FGS)-بابت خرید STRIPPER FEED/BOTTOM HEAT EXCHANGERطی فاکتور INV #191-Adish-typeB(190)"/>
    <n v="226004361"/>
    <n v="0"/>
    <n v="226004361"/>
    <n v="49"/>
    <n v="11"/>
    <s v="800007"/>
    <s v=""/>
    <s v="داراییهای جاری"/>
    <s v="1"/>
    <x v="5"/>
    <x v="5"/>
    <s v="موجودی کالا"/>
    <s v="15921"/>
    <s v="انبار روباز تجهیزات"/>
    <s v="800007"/>
    <s v="Store"/>
    <s v=""/>
    <s v=""/>
  </r>
  <r>
    <n v="182941"/>
    <n v="1416"/>
    <x v="127"/>
    <s v="1401/08/14"/>
    <s v="فاتح صنعت کیمیا (FGS)-بابت خرید STRIPPER FEED/BOTTOM HEAT EXCHANGERطی فاکتور INV #191-Adish-typeB(190)"/>
    <n v="226004361"/>
    <n v="0"/>
    <n v="226004361"/>
    <n v="49"/>
    <n v="11"/>
    <s v="800007"/>
    <s v=""/>
    <s v="داراییهای جاری"/>
    <s v="1"/>
    <x v="5"/>
    <x v="5"/>
    <s v="موجودی کالا"/>
    <s v="15921"/>
    <s v="انبار روباز تجهیزات"/>
    <s v="800007"/>
    <s v="Store"/>
    <s v=""/>
    <s v=""/>
  </r>
  <r>
    <n v="182942"/>
    <n v="1416"/>
    <x v="127"/>
    <s v="1401/08/14"/>
    <s v="فاتح صنعت کیمیا (FGS)-بابت خرید Steam Condensate Coolerطی فاکتور INV #191-Adish-typeB(190)"/>
    <n v="226004361"/>
    <n v="0"/>
    <n v="226004361"/>
    <n v="49"/>
    <n v="11"/>
    <s v="800007"/>
    <s v=""/>
    <s v="داراییهای جاری"/>
    <s v="1"/>
    <x v="5"/>
    <x v="5"/>
    <s v="موجودی کالا"/>
    <s v="15921"/>
    <s v="انبار روباز تجهیزات"/>
    <s v="800007"/>
    <s v="Store"/>
    <s v=""/>
    <s v=""/>
  </r>
  <r>
    <n v="182950"/>
    <n v="1417"/>
    <x v="128"/>
    <s v="1401/08/14"/>
    <s v="فاتح صنعت کیمیا (FGS)-بابت خرید WASHER PLATE 100 X 100 X 12طی فاکتور INV #190-Adish-typeB(189)"/>
    <n v="94147096220"/>
    <n v="0"/>
    <n v="94147096220"/>
    <n v="49"/>
    <n v="11"/>
    <s v="800007"/>
    <s v=""/>
    <s v="داراییهای جاری"/>
    <s v="1"/>
    <x v="5"/>
    <x v="5"/>
    <s v="موجودی کالا"/>
    <s v="15921"/>
    <s v="انبار روباز تجهیزات"/>
    <s v="800007"/>
    <s v="Store"/>
    <s v=""/>
    <s v=""/>
  </r>
  <r>
    <n v="182951"/>
    <n v="1417"/>
    <x v="128"/>
    <s v="1401/08/14"/>
    <s v="فاتح صنعت کیمیا (FGS)-بابت خرید WASHER PLAT ON TOP RINGطی فاکتور INV #190-Adish-typeB(189)"/>
    <n v="37658838488"/>
    <n v="0"/>
    <n v="37658838488"/>
    <n v="49"/>
    <n v="11"/>
    <s v="800007"/>
    <s v=""/>
    <s v="داراییهای جاری"/>
    <s v="1"/>
    <x v="5"/>
    <x v="5"/>
    <s v="موجودی کالا"/>
    <s v="15921"/>
    <s v="انبار روباز تجهیزات"/>
    <s v="800007"/>
    <s v="Store"/>
    <s v=""/>
    <s v=""/>
  </r>
  <r>
    <n v="182952"/>
    <n v="1417"/>
    <x v="128"/>
    <s v="1401/08/14"/>
    <s v="فاتح صنعت کیمیا (FGS)-بابت خرید GASKET PTFE - 608*608طی فاکتور INV #190-Adish-typeB(189)"/>
    <n v="14122064433"/>
    <n v="0"/>
    <n v="14122064433"/>
    <n v="49"/>
    <n v="11"/>
    <s v="800007"/>
    <s v=""/>
    <s v="داراییهای جاری"/>
    <s v="1"/>
    <x v="5"/>
    <x v="5"/>
    <s v="موجودی کالا"/>
    <s v="15921"/>
    <s v="انبار روباز تجهیزات"/>
    <s v="800007"/>
    <s v="Store"/>
    <s v=""/>
    <s v=""/>
  </r>
  <r>
    <n v="182953"/>
    <n v="1417"/>
    <x v="128"/>
    <s v="1401/08/14"/>
    <s v="فاتح صنعت کیمیا (FGS)-بابت خرید FUEL GAS KO DRUMطی فاکتور INV #190-Adish-typeB(189)"/>
    <n v="4707354811"/>
    <n v="0"/>
    <n v="4707354811"/>
    <n v="49"/>
    <n v="11"/>
    <s v="800007"/>
    <s v=""/>
    <s v="داراییهای جاری"/>
    <s v="1"/>
    <x v="5"/>
    <x v="5"/>
    <s v="موجودی کالا"/>
    <s v="15921"/>
    <s v="انبار روباز تجهیزات"/>
    <s v="800007"/>
    <s v="Store"/>
    <s v=""/>
    <s v=""/>
  </r>
  <r>
    <n v="182954"/>
    <n v="1417"/>
    <x v="128"/>
    <s v="1401/08/14"/>
    <s v="فاتح صنعت کیمیا (FGS)-بابت خرید HP Fuel Gas K.O.Dطی فاکتور INV #190-Adish-typeB(189)"/>
    <n v="4707354811"/>
    <n v="0"/>
    <n v="4707354811"/>
    <n v="49"/>
    <n v="11"/>
    <s v="800007"/>
    <s v=""/>
    <s v="داراییهای جاری"/>
    <s v="1"/>
    <x v="5"/>
    <x v="5"/>
    <s v="موجودی کالا"/>
    <s v="15921"/>
    <s v="انبار روباز تجهیزات"/>
    <s v="800007"/>
    <s v="Store"/>
    <s v=""/>
    <s v=""/>
  </r>
  <r>
    <n v="182955"/>
    <n v="1417"/>
    <x v="128"/>
    <s v="1401/08/14"/>
    <s v="فاتح صنعت کیمیا (FGS)-بابت خرید Sour Water Feed Drumطی فاکتور INV #190-Adish-typeB(189)"/>
    <n v="4707354811"/>
    <n v="0"/>
    <n v="4707354811"/>
    <n v="49"/>
    <n v="11"/>
    <s v="800007"/>
    <s v=""/>
    <s v="داراییهای جاری"/>
    <s v="1"/>
    <x v="5"/>
    <x v="5"/>
    <s v="موجودی کالا"/>
    <s v="15921"/>
    <s v="انبار روباز تجهیزات"/>
    <s v="800007"/>
    <s v="Store"/>
    <s v=""/>
    <s v=""/>
  </r>
  <r>
    <n v="182956"/>
    <n v="1417"/>
    <x v="128"/>
    <s v="1401/08/14"/>
    <s v="فاتح صنعت کیمیا (FGS)-بابت خرید Sour Water Drain Drumطی فاکتور INV #190-Adish-typeB(189)"/>
    <n v="4707354811"/>
    <n v="0"/>
    <n v="4707354811"/>
    <n v="49"/>
    <n v="11"/>
    <s v="800007"/>
    <s v=""/>
    <s v="داراییهای جاری"/>
    <s v="1"/>
    <x v="5"/>
    <x v="5"/>
    <s v="موجودی کالا"/>
    <s v="15921"/>
    <s v="انبار روباز تجهیزات"/>
    <s v="800007"/>
    <s v="Store"/>
    <s v=""/>
    <s v=""/>
  </r>
  <r>
    <n v="182957"/>
    <n v="1417"/>
    <x v="128"/>
    <s v="1401/08/14"/>
    <s v="فاتح صنعت کیمیا (FGS)-بابت خرید Acid Flare K.O.Dطی فاکتور INV #190-Adish-typeB(189)"/>
    <n v="4707354808"/>
    <n v="0"/>
    <n v="4707354808"/>
    <n v="49"/>
    <n v="11"/>
    <s v="800007"/>
    <s v=""/>
    <s v="داراییهای جاری"/>
    <s v="1"/>
    <x v="5"/>
    <x v="5"/>
    <s v="موجودی کالا"/>
    <s v="15921"/>
    <s v="انبار روباز تجهیزات"/>
    <s v="800007"/>
    <s v="Store"/>
    <s v=""/>
    <s v=""/>
  </r>
  <r>
    <n v="182958"/>
    <n v="1417"/>
    <x v="128"/>
    <s v="1401/08/14"/>
    <s v="فاتح صنعت کیمیا (FGS)-بابت خرید Wet Air Receiver Drumطی فاکتور INV #190-Adish-typeB(189)"/>
    <n v="4707354807"/>
    <n v="0"/>
    <n v="4707354807"/>
    <n v="49"/>
    <n v="11"/>
    <s v="800007"/>
    <s v=""/>
    <s v="داراییهای جاری"/>
    <s v="1"/>
    <x v="5"/>
    <x v="5"/>
    <s v="موجودی کالا"/>
    <s v="15921"/>
    <s v="انبار روباز تجهیزات"/>
    <s v="800007"/>
    <s v="Store"/>
    <s v=""/>
    <s v=""/>
  </r>
  <r>
    <n v="183720"/>
    <n v="1422"/>
    <x v="129"/>
    <s v="1401/08/14"/>
    <s v="ایمن سهند آریا-بابت خرید Gas Releae Lighting (Entry Forbidden) - Safe erea , Venitemطی فاکتور (193) inv.#193-adish-type b"/>
    <n v="966235000"/>
    <n v="0"/>
    <n v="966235000"/>
    <n v="49"/>
    <n v="11"/>
    <s v="800007"/>
    <s v=""/>
    <s v="داراییهای جاری"/>
    <s v="1"/>
    <x v="5"/>
    <x v="5"/>
    <s v="موجودی کالا"/>
    <s v="15921"/>
    <s v="انبار روباز تجهیزات"/>
    <s v="800007"/>
    <s v="Store"/>
    <s v=""/>
    <s v=""/>
  </r>
  <r>
    <n v="183721"/>
    <n v="1422"/>
    <x v="129"/>
    <s v="1401/08/14"/>
    <s v="ایمن سهند آریا-بابت خرید Gas Releae Lighting (Immidiate Exit) - Safe erea , Venitemطی فاکتور (193) inv.#193-adish-type b"/>
    <n v="805198000"/>
    <n v="0"/>
    <n v="805198000"/>
    <n v="49"/>
    <n v="11"/>
    <s v="800007"/>
    <s v=""/>
    <s v="داراییهای جاری"/>
    <s v="1"/>
    <x v="5"/>
    <x v="5"/>
    <s v="موجودی کالا"/>
    <s v="15921"/>
    <s v="انبار روباز تجهیزات"/>
    <s v="800007"/>
    <s v="Store"/>
    <s v=""/>
    <s v=""/>
  </r>
  <r>
    <n v="183722"/>
    <n v="1422"/>
    <x v="129"/>
    <s v="1401/08/14"/>
    <s v="ایمن سهند آریا-بابت خرید Gas Releae Lighting (Immidiate Exit) - Explosion Proof , Waromطی فاکتور (193) inv.#193-adish-type b"/>
    <n v="161039080"/>
    <n v="0"/>
    <n v="161039080"/>
    <n v="49"/>
    <n v="11"/>
    <s v="800007"/>
    <s v=""/>
    <s v="داراییهای جاری"/>
    <s v="1"/>
    <x v="5"/>
    <x v="5"/>
    <s v="موجودی کالا"/>
    <s v="15921"/>
    <s v="انبار روباز تجهیزات"/>
    <s v="800007"/>
    <s v="Store"/>
    <s v=""/>
    <s v=""/>
  </r>
  <r>
    <n v="144513"/>
    <n v="1258"/>
    <x v="130"/>
    <s v="1401/07/24"/>
    <s v="صنعت پروژه توس-بابت خرید HP Steam Silencerطی فاکتور 59"/>
    <n v="841905603"/>
    <n v="0"/>
    <n v="841905603"/>
    <n v="49"/>
    <n v="11"/>
    <s v="800007"/>
    <s v=""/>
    <s v="داراییهای جاری"/>
    <s v="1"/>
    <x v="5"/>
    <x v="5"/>
    <s v="موجودی کالا"/>
    <s v="15921"/>
    <s v="انبار روباز تجهیزات"/>
    <s v="800007"/>
    <s v="Store"/>
    <s v=""/>
    <s v=""/>
  </r>
  <r>
    <n v="144514"/>
    <n v="1258"/>
    <x v="130"/>
    <s v="1401/07/24"/>
    <s v="صنعت پروژه توس-بابت خرید Setting Bolt &amp; Nut M20 inside spare parts boxطی فاکتور 59"/>
    <n v="841905603"/>
    <n v="0"/>
    <n v="841905603"/>
    <n v="49"/>
    <n v="11"/>
    <s v="800007"/>
    <s v=""/>
    <s v="داراییهای جاری"/>
    <s v="1"/>
    <x v="5"/>
    <x v="5"/>
    <s v="موجودی کالا"/>
    <s v="15921"/>
    <s v="انبار روباز تجهیزات"/>
    <s v="800007"/>
    <s v="Store"/>
    <s v=""/>
    <s v=""/>
  </r>
  <r>
    <n v="144515"/>
    <n v="1258"/>
    <x v="130"/>
    <s v="1401/07/24"/>
    <s v="صنعت پروژه توس-بابت خرید SILENCERطی فاکتور 59"/>
    <n v="802674214"/>
    <n v="0"/>
    <n v="802674214"/>
    <n v="49"/>
    <n v="11"/>
    <s v="800007"/>
    <s v=""/>
    <s v="داراییهای جاری"/>
    <s v="1"/>
    <x v="5"/>
    <x v="5"/>
    <s v="موجودی کالا"/>
    <s v="15921"/>
    <s v="انبار روباز تجهیزات"/>
    <s v="800007"/>
    <s v="Store"/>
    <s v=""/>
    <s v=""/>
  </r>
  <r>
    <n v="144516"/>
    <n v="1258"/>
    <x v="130"/>
    <s v="1401/07/24"/>
    <s v="صنعت پروژه توس-بابت خرید Setting Bolt &amp; Nut M20 inside spare parts boxطی فاکتور 59"/>
    <n v="802674214"/>
    <n v="0"/>
    <n v="802674214"/>
    <n v="49"/>
    <n v="11"/>
    <s v="800007"/>
    <s v=""/>
    <s v="داراییهای جاری"/>
    <s v="1"/>
    <x v="5"/>
    <x v="5"/>
    <s v="موجودی کالا"/>
    <s v="15921"/>
    <s v="انبار روباز تجهیزات"/>
    <s v="800007"/>
    <s v="Store"/>
    <s v=""/>
    <s v=""/>
  </r>
  <r>
    <n v="144517"/>
    <n v="1258"/>
    <x v="130"/>
    <s v="1401/07/24"/>
    <s v="صنعت پروژه توس-بابت خرید LP Steam Silencerطی فاکتور 59"/>
    <n v="786981659"/>
    <n v="0"/>
    <n v="786981659"/>
    <n v="49"/>
    <n v="11"/>
    <s v="800007"/>
    <s v=""/>
    <s v="داراییهای جاری"/>
    <s v="1"/>
    <x v="5"/>
    <x v="5"/>
    <s v="موجودی کالا"/>
    <s v="15921"/>
    <s v="انبار روباز تجهیزات"/>
    <s v="800007"/>
    <s v="Store"/>
    <s v=""/>
    <s v=""/>
  </r>
  <r>
    <n v="144518"/>
    <n v="1258"/>
    <x v="130"/>
    <s v="1401/07/24"/>
    <s v="صنعت پروژه توس-بابت خرید Setting Bolt &amp; Nut M20 inside spare parts boxطی فاکتور 59"/>
    <n v="786981656"/>
    <n v="0"/>
    <n v="786981656"/>
    <n v="49"/>
    <n v="11"/>
    <s v="800007"/>
    <s v=""/>
    <s v="داراییهای جاری"/>
    <s v="1"/>
    <x v="5"/>
    <x v="5"/>
    <s v="موجودی کالا"/>
    <s v="15921"/>
    <s v="انبار روباز تجهیزات"/>
    <s v="800007"/>
    <s v="Store"/>
    <s v=""/>
    <s v=""/>
  </r>
  <r>
    <n v="144519"/>
    <n v="1258"/>
    <x v="130"/>
    <s v="1401/07/24"/>
    <s v="صنعت پروژه توس-بابت خرید MP Steam Silencerطی فاکتور 59"/>
    <n v="779135381"/>
    <n v="0"/>
    <n v="779135381"/>
    <n v="49"/>
    <n v="11"/>
    <s v="800007"/>
    <s v=""/>
    <s v="داراییهای جاری"/>
    <s v="1"/>
    <x v="5"/>
    <x v="5"/>
    <s v="موجودی کالا"/>
    <s v="15921"/>
    <s v="انبار روباز تجهیزات"/>
    <s v="800007"/>
    <s v="Store"/>
    <s v=""/>
    <s v=""/>
  </r>
  <r>
    <n v="144520"/>
    <n v="1258"/>
    <x v="130"/>
    <s v="1401/07/24"/>
    <s v="صنعت پروژه توس-بابت خرید Setting Bolt &amp; Nut M20 inside spare parts boxطی فاکتور 59"/>
    <n v="779135381"/>
    <n v="0"/>
    <n v="779135381"/>
    <n v="49"/>
    <n v="11"/>
    <s v="800007"/>
    <s v=""/>
    <s v="داراییهای جاری"/>
    <s v="1"/>
    <x v="5"/>
    <x v="5"/>
    <s v="موجودی کالا"/>
    <s v="15921"/>
    <s v="انبار روباز تجهیزات"/>
    <s v="800007"/>
    <s v="Store"/>
    <s v=""/>
    <s v=""/>
  </r>
  <r>
    <n v="153743"/>
    <n v="1272"/>
    <x v="35"/>
    <s v="1401/07/26"/>
    <s v="مهرزاد افشار (بازرگانی پارس)-بابت خرید 20mm*300mm انکربولت گالوانیزه_x0009_طی فاکتور 16083"/>
    <n v="13920000"/>
    <n v="0"/>
    <n v="13920000"/>
    <n v="49"/>
    <n v="11"/>
    <s v="800007"/>
    <s v=""/>
    <s v="داراییهای جاری"/>
    <s v="1"/>
    <x v="5"/>
    <x v="5"/>
    <s v="موجودی کالا"/>
    <s v="15921"/>
    <s v="انبار روباز تجهیزات"/>
    <s v="800007"/>
    <s v="Store"/>
    <s v=""/>
    <s v=""/>
  </r>
  <r>
    <n v="153744"/>
    <n v="1272"/>
    <x v="35"/>
    <s v="1401/07/26"/>
    <s v="مهرزاد افشار (بازرگانی پارس)-بابت خرید 20mm مهره آچار بزرگ گالوانیزه سایز_x0009_طی فاکتور 16083"/>
    <n v="13320000"/>
    <n v="0"/>
    <n v="13320000"/>
    <n v="49"/>
    <n v="11"/>
    <s v="800007"/>
    <s v=""/>
    <s v="داراییهای جاری"/>
    <s v="1"/>
    <x v="5"/>
    <x v="5"/>
    <s v="موجودی کالا"/>
    <s v="15921"/>
    <s v="انبار روباز تجهیزات"/>
    <s v="800007"/>
    <s v="Store"/>
    <s v=""/>
    <s v=""/>
  </r>
  <r>
    <n v="153747"/>
    <n v="1272"/>
    <x v="35"/>
    <s v="1401/07/26"/>
    <s v="مهرزاد افشار (بازرگانی پارس)-بابت خرید واشر تخت گالوانیزه_x0009_طی فاکتور 16083"/>
    <n v="1560000"/>
    <n v="0"/>
    <n v="1560000"/>
    <n v="49"/>
    <n v="11"/>
    <s v="800007"/>
    <s v=""/>
    <s v="داراییهای جاری"/>
    <s v="1"/>
    <x v="5"/>
    <x v="5"/>
    <s v="موجودی کالا"/>
    <s v="15921"/>
    <s v="انبار روباز تجهیزات"/>
    <s v="800007"/>
    <s v="Store"/>
    <s v=""/>
    <s v=""/>
  </r>
  <r>
    <n v="179304"/>
    <n v="1329"/>
    <x v="131"/>
    <s v="1401/08/03"/>
    <s v="پمپهای صنعتی ایران IIP-بابت خرید KERESONE PRODUCT TRANSFER PUMPSطی فاکتور  INV #188-Adish-typeB"/>
    <n v="11754316200"/>
    <n v="0"/>
    <n v="11754316200"/>
    <n v="49"/>
    <n v="11"/>
    <s v="800007"/>
    <s v=""/>
    <s v="داراییهای جاری"/>
    <s v="1"/>
    <x v="5"/>
    <x v="5"/>
    <s v="موجودی کالا"/>
    <s v="15921"/>
    <s v="انبار روباز تجهیزات"/>
    <s v="800007"/>
    <s v="Store"/>
    <s v=""/>
    <s v=""/>
  </r>
  <r>
    <n v="179305"/>
    <n v="1329"/>
    <x v="131"/>
    <s v="1401/08/03"/>
    <s v="پمپهای صنعتی ایران IIP-بابت خرید KERESONE PRODUCT TRANSFER PUMPSطی فاکتور  INV #188-Adish-typeB"/>
    <n v="11754316200"/>
    <n v="0"/>
    <n v="11754316200"/>
    <n v="49"/>
    <n v="11"/>
    <s v="800007"/>
    <s v=""/>
    <s v="داراییهای جاری"/>
    <s v="1"/>
    <x v="5"/>
    <x v="5"/>
    <s v="موجودی کالا"/>
    <s v="15921"/>
    <s v="انبار روباز تجهیزات"/>
    <s v="800007"/>
    <s v="Store"/>
    <s v=""/>
    <s v=""/>
  </r>
  <r>
    <n v="179306"/>
    <n v="1329"/>
    <x v="131"/>
    <s v="1401/08/03"/>
    <s v="پمپهای صنعتی ایران IIP-بابت خرید SLOPS PUMPSطی فاکتور  INV #188-Adish-typeB"/>
    <n v="5877306995"/>
    <n v="0"/>
    <n v="5877306995"/>
    <n v="49"/>
    <n v="11"/>
    <s v="800007"/>
    <s v=""/>
    <s v="داراییهای جاری"/>
    <s v="1"/>
    <x v="5"/>
    <x v="5"/>
    <s v="موجودی کالا"/>
    <s v="15921"/>
    <s v="انبار روباز تجهیزات"/>
    <s v="800007"/>
    <s v="Store"/>
    <s v=""/>
    <s v=""/>
  </r>
  <r>
    <n v="179307"/>
    <n v="1329"/>
    <x v="131"/>
    <s v="1401/08/03"/>
    <s v="پمپهای صنعتی ایران IIP-بابت خرید SLOPS PUMPSطی فاکتور  INV #188-Adish-typeB"/>
    <n v="5877306995"/>
    <n v="0"/>
    <n v="5877306995"/>
    <n v="49"/>
    <n v="11"/>
    <s v="800007"/>
    <s v=""/>
    <s v="داراییهای جاری"/>
    <s v="1"/>
    <x v="5"/>
    <x v="5"/>
    <s v="موجودی کالا"/>
    <s v="15921"/>
    <s v="انبار روباز تجهیزات"/>
    <s v="800007"/>
    <s v="Store"/>
    <s v=""/>
    <s v=""/>
  </r>
  <r>
    <n v="179308"/>
    <n v="1329"/>
    <x v="131"/>
    <s v="1401/08/03"/>
    <s v="پمپهای صنعتی ایران IIP-بابت خرید accumulatorطی فاکتور  INV #188-Adish-typeB"/>
    <n v="5877183412"/>
    <n v="0"/>
    <n v="5877183412"/>
    <n v="49"/>
    <n v="11"/>
    <s v="800007"/>
    <s v=""/>
    <s v="داراییهای جاری"/>
    <s v="1"/>
    <x v="5"/>
    <x v="5"/>
    <s v="موجودی کالا"/>
    <s v="15921"/>
    <s v="انبار روباز تجهیزات"/>
    <s v="800007"/>
    <s v="Store"/>
    <s v=""/>
    <s v=""/>
  </r>
  <r>
    <n v="179309"/>
    <n v="1329"/>
    <x v="131"/>
    <s v="1401/08/03"/>
    <s v="پمپهای صنعتی ایران IIP-بابت خرید accumulatorطی فاکتور  INV #188-Adish-typeB"/>
    <n v="5877158100"/>
    <n v="0"/>
    <n v="5877158100"/>
    <n v="49"/>
    <n v="11"/>
    <s v="800007"/>
    <s v=""/>
    <s v="داراییهای جاری"/>
    <s v="1"/>
    <x v="5"/>
    <x v="5"/>
    <s v="موجودی کالا"/>
    <s v="15921"/>
    <s v="انبار روباز تجهیزات"/>
    <s v="800007"/>
    <s v="Store"/>
    <s v=""/>
    <s v=""/>
  </r>
  <r>
    <n v="179955"/>
    <n v="1331"/>
    <x v="132"/>
    <s v="1401/08/03"/>
    <s v="فاتح صنعت کیمیا (FGS)-بابت خرید LPG Tankage Flare K.O.Dطی فاکتور  INV #172-Adish-typeB"/>
    <n v="16871658321"/>
    <n v="0"/>
    <n v="16871658321"/>
    <n v="49"/>
    <n v="11"/>
    <s v="800007"/>
    <s v=""/>
    <s v="داراییهای جاری"/>
    <s v="1"/>
    <x v="5"/>
    <x v="5"/>
    <s v="موجودی کالا"/>
    <s v="15921"/>
    <s v="انبار روباز تجهیزات"/>
    <s v="800007"/>
    <s v="Store"/>
    <s v=""/>
    <s v=""/>
  </r>
  <r>
    <n v="179956"/>
    <n v="1331"/>
    <x v="132"/>
    <s v="1401/08/03"/>
    <s v="فاتح صنعت کیمیا (FGS)-بابت خرید High Pressure IA Receiver Drumطی فاکتور  INV #172-Adish-typeB"/>
    <n v="15949901055"/>
    <n v="0"/>
    <n v="15949901055"/>
    <n v="49"/>
    <n v="11"/>
    <s v="800007"/>
    <s v=""/>
    <s v="داراییهای جاری"/>
    <s v="1"/>
    <x v="5"/>
    <x v="5"/>
    <s v="موجودی کالا"/>
    <s v="15921"/>
    <s v="انبار روباز تجهیزات"/>
    <s v="800007"/>
    <s v="Store"/>
    <s v=""/>
    <s v=""/>
  </r>
  <r>
    <n v="179957"/>
    <n v="1331"/>
    <x v="132"/>
    <s v="1401/08/03"/>
    <s v="فاتح صنعت کیمیا (FGS)-بابت خرید High Pressure IA Receiver Drumطی فاکتور  INV #172-Adish-typeB"/>
    <n v="15949901053"/>
    <n v="0"/>
    <n v="15949901053"/>
    <n v="49"/>
    <n v="11"/>
    <s v="800007"/>
    <s v=""/>
    <s v="داراییهای جاری"/>
    <s v="1"/>
    <x v="5"/>
    <x v="5"/>
    <s v="موجودی کالا"/>
    <s v="15921"/>
    <s v="انبار روباز تجهیزات"/>
    <s v="800007"/>
    <s v="Store"/>
    <s v=""/>
    <s v=""/>
  </r>
  <r>
    <n v="179958"/>
    <n v="1331"/>
    <x v="132"/>
    <s v="1401/08/03"/>
    <s v="فاتح صنعت کیمیا (FGS)-بابت خرید WASHER PLATE PL 100 X 100 THK : 15طی فاکتور  INV #172-Adish-typeB"/>
    <n v="15949629710"/>
    <n v="0"/>
    <n v="15949629710"/>
    <n v="49"/>
    <n v="11"/>
    <s v="800007"/>
    <s v=""/>
    <s v="داراییهای جاری"/>
    <s v="1"/>
    <x v="5"/>
    <x v="5"/>
    <s v="موجودی کالا"/>
    <s v="15921"/>
    <s v="انبار روباز تجهیزات"/>
    <s v="800007"/>
    <s v="Store"/>
    <s v=""/>
    <s v=""/>
  </r>
  <r>
    <n v="179959"/>
    <n v="1331"/>
    <x v="132"/>
    <s v="1401/08/03"/>
    <s v="فاتح صنعت کیمیا (FGS)-بابت خرید WASHER PLATE PL 100 X 100 X THK 15طی فاکتور  INV #172-Adish-typeB"/>
    <n v="15949629710"/>
    <n v="0"/>
    <n v="15949629710"/>
    <n v="49"/>
    <n v="11"/>
    <s v="800007"/>
    <s v=""/>
    <s v="داراییهای جاری"/>
    <s v="1"/>
    <x v="5"/>
    <x v="5"/>
    <s v="موجودی کالا"/>
    <s v="15921"/>
    <s v="انبار روباز تجهیزات"/>
    <s v="800007"/>
    <s v="Store"/>
    <s v=""/>
    <s v=""/>
  </r>
  <r>
    <n v="179960"/>
    <n v="1331"/>
    <x v="132"/>
    <s v="1401/08/03"/>
    <s v="فاتح صنعت کیمیا (FGS)-بابت خرید HYDROCARBON CLOSED DRAIN DRUMطی فاکتور  INV #172-Adish-typeB"/>
    <n v="15609363707"/>
    <n v="0"/>
    <n v="15609363707"/>
    <n v="49"/>
    <n v="11"/>
    <s v="800007"/>
    <s v=""/>
    <s v="داراییهای جاری"/>
    <s v="1"/>
    <x v="5"/>
    <x v="5"/>
    <s v="موجودی کالا"/>
    <s v="15921"/>
    <s v="انبار روباز تجهیزات"/>
    <s v="800007"/>
    <s v="Store"/>
    <s v=""/>
    <s v=""/>
  </r>
  <r>
    <n v="179961"/>
    <n v="1331"/>
    <x v="132"/>
    <s v="1401/08/03"/>
    <s v="فاتح صنعت کیمیا (FGS)-بابت خرید LP Fuel Gas Mixing Drumطی فاکتور  INV #172-Adish-typeB"/>
    <n v="2956026983"/>
    <n v="0"/>
    <n v="2956026983"/>
    <n v="49"/>
    <n v="11"/>
    <s v="800007"/>
    <s v=""/>
    <s v="داراییهای جاری"/>
    <s v="1"/>
    <x v="5"/>
    <x v="5"/>
    <s v="موجودی کالا"/>
    <s v="15921"/>
    <s v="انبار روباز تجهیزات"/>
    <s v="800007"/>
    <s v="Store"/>
    <s v=""/>
    <s v=""/>
  </r>
  <r>
    <n v="179962"/>
    <n v="1331"/>
    <x v="132"/>
    <s v="1401/08/03"/>
    <s v="فاتح صنعت کیمیا (FGS)-بابت خرید WASHER PLATE PL 100 X 100 X 10طی فاکتور  INV #172-Adish-typeB"/>
    <n v="2955755639"/>
    <n v="0"/>
    <n v="2955755639"/>
    <n v="49"/>
    <n v="11"/>
    <s v="800007"/>
    <s v=""/>
    <s v="داراییهای جاری"/>
    <s v="1"/>
    <x v="5"/>
    <x v="5"/>
    <s v="موجودی کالا"/>
    <s v="15921"/>
    <s v="انبار روباز تجهیزات"/>
    <s v="800007"/>
    <s v="Store"/>
    <s v=""/>
    <s v=""/>
  </r>
  <r>
    <n v="179963"/>
    <n v="1331"/>
    <x v="132"/>
    <s v="1401/08/03"/>
    <s v="فاتح صنعت کیمیا (FGS)-بابت خرید LPG Vaporizer Condensate Potطی فاکتور  INV #172-Adish-typeB"/>
    <n v="2657005344"/>
    <n v="0"/>
    <n v="2657005344"/>
    <n v="49"/>
    <n v="11"/>
    <s v="800007"/>
    <s v=""/>
    <s v="داراییهای جاری"/>
    <s v="1"/>
    <x v="5"/>
    <x v="5"/>
    <s v="موجودی کالا"/>
    <s v="15921"/>
    <s v="انبار روباز تجهیزات"/>
    <s v="800007"/>
    <s v="Store"/>
    <s v=""/>
    <s v=""/>
  </r>
  <r>
    <n v="179964"/>
    <n v="1331"/>
    <x v="132"/>
    <s v="1401/08/03"/>
    <s v="فاتح صنعت کیمیا (FGS)-بابت خرید Stripper Reboiler Condensate Potطی فاکتور  INV #172-Adish-typeB"/>
    <n v="2424463108"/>
    <n v="0"/>
    <n v="2424463108"/>
    <n v="49"/>
    <n v="11"/>
    <s v="800007"/>
    <s v=""/>
    <s v="داراییهای جاری"/>
    <s v="1"/>
    <x v="5"/>
    <x v="5"/>
    <s v="موجودی کالا"/>
    <s v="15921"/>
    <s v="انبار روباز تجهیزات"/>
    <s v="800007"/>
    <s v="Store"/>
    <s v=""/>
    <s v=""/>
  </r>
  <r>
    <n v="180336"/>
    <n v="1332"/>
    <x v="133"/>
    <s v="1401/08/03"/>
    <s v="Energy &amp; Water International FZE-(GBA-RF)- بابت خرید HC Flare Stackطی(183) inv.#179-adish-typeA به ارزش کل 630،817/76یورو با نرخ 269،830 مورخه 1401/08/03-SACR-PL-GFS-048-002(MRS-GFS-048-001)"/>
    <n v="170213556181"/>
    <n v="0"/>
    <n v="170213556181"/>
    <n v="49"/>
    <n v="11"/>
    <s v="800007"/>
    <s v=""/>
    <s v="داراییهای جاری"/>
    <s v="1"/>
    <x v="5"/>
    <x v="5"/>
    <s v="موجودی کالا"/>
    <s v="15921"/>
    <s v="انبار روباز تجهیزات"/>
    <s v="800007"/>
    <s v="Store"/>
    <s v=""/>
    <s v=""/>
  </r>
  <r>
    <n v="180358"/>
    <n v="1334"/>
    <x v="134"/>
    <s v="1401/08/03"/>
    <s v="ایمن سهند آریا-بابت خرید Water Monitor 2000 lpm Model VAJRA - 331, 80 NB Cast Bronze Waterway, Bronze Swivel Joint, Lever Operated (Catalogue No. HD210) With Brass Drain valve for Inlet connection: 4&quot; Flanged as per ANSI B16.5 #150 RF)طی فاکتور  INV #162-Adish-typeA"/>
    <n v="61894684051"/>
    <n v="0"/>
    <n v="61894684051"/>
    <n v="49"/>
    <n v="11"/>
    <s v="800007"/>
    <s v=""/>
    <s v="داراییهای جاری"/>
    <s v="1"/>
    <x v="5"/>
    <x v="5"/>
    <s v="موجودی کالا"/>
    <s v="15921"/>
    <s v="انبار روباز تجهیزات"/>
    <s v="800007"/>
    <s v="Store"/>
    <s v=""/>
    <s v=""/>
  </r>
  <r>
    <n v="180359"/>
    <n v="1334"/>
    <x v="134"/>
    <s v="1401/08/03"/>
    <s v="ایمن سهند آریا-بابت خرید Water Monitor 4000 lpm VARUN 443, 100NB size Monitor with Stainless Steel 304 waterway, hand wheel gear operated for vertical and horizontal movement. UL LISTED with Water Nozzle H4 Flow 1000 GPM Inlet connection: 4&quot; Flanged ASME B16.5 #150 RFطی فاکتور  INV #162-Adish-typeA"/>
    <n v="61894684051"/>
    <n v="0"/>
    <n v="61894684051"/>
    <n v="49"/>
    <n v="11"/>
    <s v="800007"/>
    <s v=""/>
    <s v="داراییهای جاری"/>
    <s v="1"/>
    <x v="5"/>
    <x v="5"/>
    <s v="موجودی کالا"/>
    <s v="15921"/>
    <s v="انبار روباز تجهیزات"/>
    <s v="800007"/>
    <s v="Store"/>
    <s v=""/>
    <s v=""/>
  </r>
  <r>
    <n v="180360"/>
    <n v="1334"/>
    <x v="134"/>
    <s v="1401/08/03"/>
    <s v="ایمن سهند آریا-بابت خرید Water Nozzle for Monitor Model VARSHA-40U, Bronze with SS internals , jet &amp; fog 3inch BSPطی فاکتور  INV #162-Adish-typeA"/>
    <n v="57576450280"/>
    <n v="0"/>
    <n v="57576450280"/>
    <n v="49"/>
    <n v="11"/>
    <s v="800007"/>
    <s v=""/>
    <s v="داراییهای جاری"/>
    <s v="1"/>
    <x v="5"/>
    <x v="5"/>
    <s v="موجودی کالا"/>
    <s v="15921"/>
    <s v="انبار روباز تجهیزات"/>
    <s v="800007"/>
    <s v="Store"/>
    <s v=""/>
    <s v=""/>
  </r>
  <r>
    <n v="180361"/>
    <n v="1334"/>
    <x v="134"/>
    <s v="1401/08/03"/>
    <s v="ایمن سهند آریا-بابت خرید Water Monitor 4000 lpm VARUN 443, 100NB size Monitor with Stainless Steel 304 waterway, hand wheel gear operated for vertical and horizontal movement. UL LISTED with Water Nozzle H4 Flow 1000 GPM Inlet connection: 4&quot; Flanged ASME B16.5 #150 RFطی فاکتور  INV #162-Adish-typeA"/>
    <n v="2878822577"/>
    <n v="0"/>
    <n v="2878822577"/>
    <n v="49"/>
    <n v="11"/>
    <s v="800007"/>
    <s v=""/>
    <s v="داراییهای جاری"/>
    <s v="1"/>
    <x v="5"/>
    <x v="5"/>
    <s v="موجودی کالا"/>
    <s v="15921"/>
    <s v="انبار روباز تجهیزات"/>
    <s v="800007"/>
    <s v="Store"/>
    <s v=""/>
    <s v=""/>
  </r>
  <r>
    <n v="180362"/>
    <n v="1334"/>
    <x v="134"/>
    <s v="1401/08/03"/>
    <s v="ایمن سهند آریا-بابت خرید Wheel for Monitor Model VARUN 443 (Commissioning Spare Part)طی فاکتور  INV #162-Adish-typeA"/>
    <n v="1439411257"/>
    <n v="0"/>
    <n v="1439411257"/>
    <n v="49"/>
    <n v="11"/>
    <s v="800007"/>
    <s v=""/>
    <s v="داراییهای جاری"/>
    <s v="1"/>
    <x v="5"/>
    <x v="5"/>
    <s v="موجودی کالا"/>
    <s v="15921"/>
    <s v="انبار روباز تجهیزات"/>
    <s v="800007"/>
    <s v="Store"/>
    <s v=""/>
    <s v=""/>
  </r>
  <r>
    <n v="180372"/>
    <n v="1335"/>
    <x v="135"/>
    <s v="1401/08/03"/>
    <s v="پترو پویش سهند-بابت خرید ProReact Digital LHD 88⁰C PVC TH88 (F1067)طی فاکتور  INV #168-Adish-typeA"/>
    <n v="10761551802"/>
    <n v="0"/>
    <n v="10761551802"/>
    <n v="49"/>
    <n v="11"/>
    <s v="800007"/>
    <s v=""/>
    <s v="داراییهای جاری"/>
    <s v="1"/>
    <x v="5"/>
    <x v="5"/>
    <s v="موجودی کالا"/>
    <s v="15921"/>
    <s v="انبار روباز تجهیزات"/>
    <s v="800007"/>
    <s v="Store"/>
    <s v=""/>
    <s v=""/>
  </r>
  <r>
    <n v="180373"/>
    <n v="1335"/>
    <x v="135"/>
    <s v="1401/08/03"/>
    <s v="پترو پویش سهند-بابت خرید Discovery Smoke detector (P/N: 58000-600-APO)طی فاکتور  INV #168-Adish-typeA"/>
    <n v="3960251136"/>
    <n v="0"/>
    <n v="3960251136"/>
    <n v="49"/>
    <n v="11"/>
    <s v="800007"/>
    <s v=""/>
    <s v="داراییهای جاری"/>
    <s v="1"/>
    <x v="5"/>
    <x v="5"/>
    <s v="موجودی کالا"/>
    <s v="15921"/>
    <s v="انبار روباز تجهیزات"/>
    <s v="800007"/>
    <s v="Store"/>
    <s v=""/>
    <s v=""/>
  </r>
  <r>
    <n v="180374"/>
    <n v="1335"/>
    <x v="135"/>
    <s v="1401/08/03"/>
    <s v="پترو پویش سهند-بابت خرید Standard base for smoke detector (P/N: 45681-210APO)طی فاکتور  INV #168-Adish-typeA"/>
    <n v="3960251136"/>
    <n v="0"/>
    <n v="3960251136"/>
    <n v="49"/>
    <n v="11"/>
    <s v="800007"/>
    <s v=""/>
    <s v="داراییهای جاری"/>
    <s v="1"/>
    <x v="5"/>
    <x v="5"/>
    <s v="موجودی کالا"/>
    <s v="15921"/>
    <s v="انبار روباز تجهیزات"/>
    <s v="800007"/>
    <s v="Store"/>
    <s v=""/>
    <s v=""/>
  </r>
  <r>
    <n v="180375"/>
    <n v="1335"/>
    <x v="135"/>
    <s v="1401/08/03"/>
    <s v="پترو پویش سهند-بابت خرید Sounder Control Unit (P/N: 55000 852 APO)طی فاکتور  INV #168-Adish-typeA"/>
    <n v="774831744"/>
    <n v="0"/>
    <n v="774831744"/>
    <n v="49"/>
    <n v="11"/>
    <s v="800007"/>
    <s v=""/>
    <s v="داراییهای جاری"/>
    <s v="1"/>
    <x v="5"/>
    <x v="5"/>
    <s v="موجودی کالا"/>
    <s v="15921"/>
    <s v="انبار روباز تجهیزات"/>
    <s v="800007"/>
    <s v="Store"/>
    <s v=""/>
    <s v=""/>
  </r>
  <r>
    <n v="180376"/>
    <n v="1335"/>
    <x v="135"/>
    <s v="1401/08/03"/>
    <s v="پترو پویش سهند-بابت خرید Discovery Smoke detector (P/N: 58000-600-APO)طی فاکتور  INV #168-Adish-typeA"/>
    <n v="753308640"/>
    <n v="0"/>
    <n v="753308640"/>
    <n v="49"/>
    <n v="11"/>
    <s v="800007"/>
    <s v=""/>
    <s v="داراییهای جاری"/>
    <s v="1"/>
    <x v="5"/>
    <x v="5"/>
    <s v="موجودی کالا"/>
    <s v="15921"/>
    <s v="انبار روباز تجهیزات"/>
    <s v="800007"/>
    <s v="Store"/>
    <s v=""/>
    <s v=""/>
  </r>
  <r>
    <n v="180377"/>
    <n v="1335"/>
    <x v="135"/>
    <s v="1401/08/03"/>
    <s v="پترو پویش سهند-بابت خرید Standard base for smoke detector (P/N: 45681-210APO)طی فاکتور  INV #168-Adish-typeA"/>
    <n v="753308640"/>
    <n v="0"/>
    <n v="753308640"/>
    <n v="49"/>
    <n v="11"/>
    <s v="800007"/>
    <s v=""/>
    <s v="داراییهای جاری"/>
    <s v="1"/>
    <x v="5"/>
    <x v="5"/>
    <s v="موجودی کالا"/>
    <s v="15921"/>
    <s v="انبار روباز تجهیزات"/>
    <s v="800007"/>
    <s v="Store"/>
    <s v=""/>
    <s v=""/>
  </r>
  <r>
    <n v="180378"/>
    <n v="1335"/>
    <x v="135"/>
    <s v="1401/08/03"/>
    <s v="پترو پویش سهند-بابت خرید Minidisc Remote Indicator (P/N: 53832-070-APO)طی فاکتور  INV #168-Adish-typeA"/>
    <n v="753308640"/>
    <n v="0"/>
    <n v="753308640"/>
    <n v="49"/>
    <n v="11"/>
    <s v="800007"/>
    <s v=""/>
    <s v="داراییهای جاری"/>
    <s v="1"/>
    <x v="5"/>
    <x v="5"/>
    <s v="موجودی کالا"/>
    <s v="15921"/>
    <s v="انبار روباز تجهیزات"/>
    <s v="800007"/>
    <s v="Store"/>
    <s v=""/>
    <s v=""/>
  </r>
  <r>
    <n v="180379"/>
    <n v="1335"/>
    <x v="135"/>
    <s v="1401/08/03"/>
    <s v="پترو پویش سهند-بابت خرید Zone Module With Isolator (P/N: 55000-845-APO)طی فاکتور  INV #168-Adish-typeA"/>
    <n v="602646912"/>
    <n v="0"/>
    <n v="602646912"/>
    <n v="49"/>
    <n v="11"/>
    <s v="800007"/>
    <s v=""/>
    <s v="داراییهای جاری"/>
    <s v="1"/>
    <x v="5"/>
    <x v="5"/>
    <s v="موجودی کالا"/>
    <s v="15921"/>
    <s v="انبار روباز تجهیزات"/>
    <s v="800007"/>
    <s v="Store"/>
    <s v=""/>
    <s v=""/>
  </r>
  <r>
    <n v="180380"/>
    <n v="1335"/>
    <x v="135"/>
    <s v="1401/08/03"/>
    <s v="پترو پویش سهند-بابت خرید Intelligent Manual Call Point (Red) (P/N: SA5900-908-APO)طی فاکتور  INV #168-Adish-typeA"/>
    <n v="451985184"/>
    <n v="0"/>
    <n v="451985184"/>
    <n v="49"/>
    <n v="11"/>
    <s v="800007"/>
    <s v=""/>
    <s v="داراییهای جاری"/>
    <s v="1"/>
    <x v="5"/>
    <x v="5"/>
    <s v="موجودی کالا"/>
    <s v="15921"/>
    <s v="انبار روباز تجهیزات"/>
    <s v="800007"/>
    <s v="Store"/>
    <s v=""/>
    <s v=""/>
  </r>
  <r>
    <n v="180381"/>
    <n v="1335"/>
    <x v="135"/>
    <s v="1401/08/03"/>
    <s v="پترو پویش سهند-بابت خرید Single Transparent Hinged Cover for Apollo MCP (P/N: 44251 189 APO)طی فاکتور  INV #168-Adish-typeA"/>
    <n v="451985184"/>
    <n v="0"/>
    <n v="451985184"/>
    <n v="49"/>
    <n v="11"/>
    <s v="800007"/>
    <s v=""/>
    <s v="داراییهای جاری"/>
    <s v="1"/>
    <x v="5"/>
    <x v="5"/>
    <s v="موجودی کالا"/>
    <s v="15921"/>
    <s v="انبار روباز تجهیزات"/>
    <s v="800007"/>
    <s v="Store"/>
    <s v=""/>
    <s v=""/>
  </r>
  <r>
    <n v="180382"/>
    <n v="1335"/>
    <x v="135"/>
    <s v="1401/08/03"/>
    <s v="پترو پویش سهند-بابت خرید Discovery Multi Detector (P/N: 58000-700-APO)طی فاکتور  INV #168-Adish-typeA"/>
    <n v="430462080"/>
    <n v="0"/>
    <n v="430462080"/>
    <n v="49"/>
    <n v="11"/>
    <s v="800007"/>
    <s v=""/>
    <s v="داراییهای جاری"/>
    <s v="1"/>
    <x v="5"/>
    <x v="5"/>
    <s v="موجودی کالا"/>
    <s v="15921"/>
    <s v="انبار روباز تجهیزات"/>
    <s v="800007"/>
    <s v="Store"/>
    <s v=""/>
    <s v=""/>
  </r>
  <r>
    <n v="180383"/>
    <n v="1335"/>
    <x v="135"/>
    <s v="1401/08/03"/>
    <s v="پترو پویش سهند-بابت خرید Standard base for Multi Detector (P/N: 45681-210APO)طی فاکتور  INV #168-Adish-typeA"/>
    <n v="430462080"/>
    <n v="0"/>
    <n v="430462080"/>
    <n v="49"/>
    <n v="11"/>
    <s v="800007"/>
    <s v=""/>
    <s v="داراییهای جاری"/>
    <s v="1"/>
    <x v="5"/>
    <x v="5"/>
    <s v="موجودی کالا"/>
    <s v="15921"/>
    <s v="انبار روباز تجهیزات"/>
    <s v="800007"/>
    <s v="Store"/>
    <s v=""/>
    <s v=""/>
  </r>
  <r>
    <n v="180384"/>
    <n v="1335"/>
    <x v="135"/>
    <s v="1401/08/03"/>
    <s v="پترو پویش سهند-بابت خرید Intelligent I/O Module for linear heat detector (P/N: SA4700-102-APO)طی فاکتور  INV #168-Adish-typeA"/>
    <n v="344369664"/>
    <n v="0"/>
    <n v="344369664"/>
    <n v="49"/>
    <n v="11"/>
    <s v="800007"/>
    <s v=""/>
    <s v="داراییهای جاری"/>
    <s v="1"/>
    <x v="5"/>
    <x v="5"/>
    <s v="موجودی کالا"/>
    <s v="15921"/>
    <s v="انبار روباز تجهیزات"/>
    <s v="800007"/>
    <s v="Store"/>
    <s v=""/>
    <s v=""/>
  </r>
  <r>
    <n v="180385"/>
    <n v="1335"/>
    <x v="135"/>
    <s v="1401/08/03"/>
    <s v="پترو پویش سهند-بابت خرید Intelligent Outdoor Sounder (Red) (P/N: 55000-001-APO)طی فاکتور  INV #168-Adish-typeA"/>
    <n v="322846560"/>
    <n v="0"/>
    <n v="322846560"/>
    <n v="49"/>
    <n v="11"/>
    <s v="800007"/>
    <s v=""/>
    <s v="داراییهای جاری"/>
    <s v="1"/>
    <x v="5"/>
    <x v="5"/>
    <s v="موجودی کالا"/>
    <s v="15921"/>
    <s v="انبار روباز تجهیزات"/>
    <s v="800007"/>
    <s v="Store"/>
    <s v=""/>
    <s v=""/>
  </r>
  <r>
    <n v="180386"/>
    <n v="1335"/>
    <x v="135"/>
    <s v="1401/08/03"/>
    <s v="پترو پویش سهند-بابت خرید I.S Smoke Detector SOC-E-ISطی فاکتور  INV #168-Adish-typeA"/>
    <n v="193707936"/>
    <n v="0"/>
    <n v="193707936"/>
    <n v="49"/>
    <n v="11"/>
    <s v="800007"/>
    <s v=""/>
    <s v="داراییهای جاری"/>
    <s v="1"/>
    <x v="5"/>
    <x v="5"/>
    <s v="موجودی کالا"/>
    <s v="15921"/>
    <s v="انبار روباز تجهیزات"/>
    <s v="800007"/>
    <s v="Store"/>
    <s v=""/>
    <s v=""/>
  </r>
  <r>
    <n v="180387"/>
    <n v="1335"/>
    <x v="135"/>
    <s v="1401/08/03"/>
    <s v="پترو پویش سهند-بابت خرید IS base for smoke detectorطی فاکتور  INV #168-Adish-typeA"/>
    <n v="193707936"/>
    <n v="0"/>
    <n v="193707936"/>
    <n v="49"/>
    <n v="11"/>
    <s v="800007"/>
    <s v=""/>
    <s v="داراییهای جاری"/>
    <s v="1"/>
    <x v="5"/>
    <x v="5"/>
    <s v="موجودی کالا"/>
    <s v="15921"/>
    <s v="انبار روباز تجهیزات"/>
    <s v="800007"/>
    <s v="Store"/>
    <s v=""/>
    <s v=""/>
  </r>
  <r>
    <n v="180388"/>
    <n v="1335"/>
    <x v="135"/>
    <s v="1401/08/03"/>
    <s v="پترو پویش سهند-بابت خرید I.S Barrier for smoke detectorطی فاکتور  INV #168-Adish-typeA"/>
    <n v="193707936"/>
    <n v="0"/>
    <n v="193707936"/>
    <n v="49"/>
    <n v="11"/>
    <s v="800007"/>
    <s v=""/>
    <s v="داراییهای جاری"/>
    <s v="1"/>
    <x v="5"/>
    <x v="5"/>
    <s v="موجودی کالا"/>
    <s v="15921"/>
    <s v="انبار روباز تجهیزات"/>
    <s v="800007"/>
    <s v="Store"/>
    <s v=""/>
    <s v=""/>
  </r>
  <r>
    <n v="180389"/>
    <n v="1335"/>
    <x v="135"/>
    <s v="1401/08/03"/>
    <s v="پترو پویش سهند-بابت خرید Discovery Heat Detector (A1R Class) (P/N: 58000-400-APO)طی فاکتور  INV #168-Adish-typeA"/>
    <n v="193707936"/>
    <n v="0"/>
    <n v="193707936"/>
    <n v="49"/>
    <n v="11"/>
    <s v="800007"/>
    <s v=""/>
    <s v="داراییهای جاری"/>
    <s v="1"/>
    <x v="5"/>
    <x v="5"/>
    <s v="موجودی کالا"/>
    <s v="15921"/>
    <s v="انبار روباز تجهیزات"/>
    <s v="800007"/>
    <s v="Store"/>
    <s v=""/>
    <s v=""/>
  </r>
  <r>
    <n v="180390"/>
    <n v="1335"/>
    <x v="135"/>
    <s v="1401/08/03"/>
    <s v="پترو پویش سهند-بابت خرید Standard base for Heat detector (P/N: 45681-210APO)طی فاکتور  INV #168-Adish-typeA"/>
    <n v="193707936"/>
    <n v="0"/>
    <n v="193707936"/>
    <n v="49"/>
    <n v="11"/>
    <s v="800007"/>
    <s v=""/>
    <s v="داراییهای جاری"/>
    <s v="1"/>
    <x v="5"/>
    <x v="5"/>
    <s v="موجودی کالا"/>
    <s v="15921"/>
    <s v="انبار روباز تجهیزات"/>
    <s v="800007"/>
    <s v="Store"/>
    <s v=""/>
    <s v=""/>
  </r>
  <r>
    <n v="180391"/>
    <n v="1335"/>
    <x v="135"/>
    <s v="1401/08/03"/>
    <s v="پترو پویش سهند-بابت خرید Loop card “Apollo Protocol” supports 2 loops for FACP F1-18 (P/N: Bo1266-00)طی فاکتور  INV #168-Adish-typeA"/>
    <n v="43046208"/>
    <n v="0"/>
    <n v="43046208"/>
    <n v="49"/>
    <n v="11"/>
    <s v="800007"/>
    <s v=""/>
    <s v="داراییهای جاری"/>
    <s v="1"/>
    <x v="5"/>
    <x v="5"/>
    <s v="موجودی کالا"/>
    <s v="15921"/>
    <s v="انبار روباز تجهیزات"/>
    <s v="800007"/>
    <s v="Store"/>
    <s v=""/>
    <s v=""/>
  </r>
  <r>
    <n v="180392"/>
    <n v="1335"/>
    <x v="135"/>
    <s v="1401/08/03"/>
    <s v="پترو پویش سهند-بابت خرید Loop card “Apollo Protocol” supports 2 loops for FACP F1-18 (P/N: Bo1266-00)طی فاکتور  INV #168-Adish-typeA"/>
    <n v="43046208"/>
    <n v="0"/>
    <n v="43046208"/>
    <n v="49"/>
    <n v="11"/>
    <s v="800007"/>
    <s v=""/>
    <s v="داراییهای جاری"/>
    <s v="1"/>
    <x v="5"/>
    <x v="5"/>
    <s v="موجودی کالا"/>
    <s v="15921"/>
    <s v="انبار روباز تجهیزات"/>
    <s v="800007"/>
    <s v="Store"/>
    <s v=""/>
    <s v=""/>
  </r>
  <r>
    <n v="180393"/>
    <n v="1335"/>
    <x v="135"/>
    <s v="1401/08/03"/>
    <s v="پترو پویش سهند-بابت خرید Loop card “Apollo Protocol” supports 2 loops for FACP F1-18 (P/N: Bo1266-00)طی فاکتور  INV #168-Adish-typeA"/>
    <n v="43046208"/>
    <n v="0"/>
    <n v="43046208"/>
    <n v="49"/>
    <n v="11"/>
    <s v="800007"/>
    <s v=""/>
    <s v="داراییهای جاری"/>
    <s v="1"/>
    <x v="5"/>
    <x v="5"/>
    <s v="موجودی کالا"/>
    <s v="15921"/>
    <s v="انبار روباز تجهیزات"/>
    <s v="800007"/>
    <s v="Store"/>
    <s v=""/>
    <s v=""/>
  </r>
  <r>
    <n v="180394"/>
    <n v="1335"/>
    <x v="135"/>
    <s v="1401/08/03"/>
    <s v="پترو پویش سهند-بابت خرید Discovery Heat Detector (A2S Class) (P/N:58000-400-APO)طی فاکتور  INV #168-Adish-typeA"/>
    <n v="43046208"/>
    <n v="0"/>
    <n v="43046208"/>
    <n v="49"/>
    <n v="11"/>
    <s v="800007"/>
    <s v=""/>
    <s v="داراییهای جاری"/>
    <s v="1"/>
    <x v="5"/>
    <x v="5"/>
    <s v="موجودی کالا"/>
    <s v="15921"/>
    <s v="انبار روباز تجهیزات"/>
    <s v="800007"/>
    <s v="Store"/>
    <s v=""/>
    <s v=""/>
  </r>
  <r>
    <n v="180395"/>
    <n v="1335"/>
    <x v="135"/>
    <s v="1401/08/03"/>
    <s v="پترو پویش سهند-بابت خرید Standard base for Heat Detector (P/N: 45681-210APO)طی فاکتور  INV #168-Adish-typeA"/>
    <n v="43046208"/>
    <n v="0"/>
    <n v="43046208"/>
    <n v="49"/>
    <n v="11"/>
    <s v="800007"/>
    <s v=""/>
    <s v="داراییهای جاری"/>
    <s v="1"/>
    <x v="5"/>
    <x v="5"/>
    <s v="موجودی کالا"/>
    <s v="15921"/>
    <s v="انبار روباز تجهیزات"/>
    <s v="800007"/>
    <s v="Store"/>
    <s v=""/>
    <s v=""/>
  </r>
  <r>
    <n v="180396"/>
    <n v="1335"/>
    <x v="135"/>
    <s v="1401/08/03"/>
    <s v="پترو پویش سهند-بابت خرید DIN-Rail Mini Switch Monitor Module for Beam Detector (P/N: 55000-760-APO)طی فاکتور  INV #168-Adish-typeA"/>
    <n v="43046208"/>
    <n v="0"/>
    <n v="43046208"/>
    <n v="49"/>
    <n v="11"/>
    <s v="800007"/>
    <s v=""/>
    <s v="داراییهای جاری"/>
    <s v="1"/>
    <x v="5"/>
    <x v="5"/>
    <s v="موجودی کالا"/>
    <s v="15921"/>
    <s v="انبار روباز تجهیزات"/>
    <s v="800007"/>
    <s v="Store"/>
    <s v=""/>
    <s v=""/>
  </r>
  <r>
    <n v="180397"/>
    <n v="1335"/>
    <x v="135"/>
    <s v="1401/08/03"/>
    <s v="پترو پویش سهند-بابت خرید Auto Aligning Beam Detector 8.50 m (P/N: 29650 069)طی فاکتور  INV #168-Adish-typeA"/>
    <n v="43046208"/>
    <n v="0"/>
    <n v="43046208"/>
    <n v="49"/>
    <n v="11"/>
    <s v="800007"/>
    <s v=""/>
    <s v="داراییهای جاری"/>
    <s v="1"/>
    <x v="5"/>
    <x v="5"/>
    <s v="موجودی کالا"/>
    <s v="15921"/>
    <s v="انبار روباز تجهیزات"/>
    <s v="800007"/>
    <s v="Store"/>
    <s v=""/>
    <s v=""/>
  </r>
  <r>
    <n v="180398"/>
    <n v="1335"/>
    <x v="135"/>
    <s v="1401/08/03"/>
    <s v="پترو پویش سهند-بابت خرید Fire Alarm Panel for Substation 35طی فاکتور  INV #168-Adish-typeA"/>
    <n v="21523104"/>
    <n v="0"/>
    <n v="21523104"/>
    <n v="49"/>
    <n v="11"/>
    <s v="800007"/>
    <s v=""/>
    <s v="داراییهای جاری"/>
    <s v="1"/>
    <x v="5"/>
    <x v="5"/>
    <s v="موجودی کالا"/>
    <s v="15921"/>
    <s v="انبار روباز تجهیزات"/>
    <s v="800007"/>
    <s v="Store"/>
    <s v=""/>
    <s v=""/>
  </r>
  <r>
    <n v="180399"/>
    <n v="1335"/>
    <x v="135"/>
    <s v="1401/08/03"/>
    <s v="پترو پویش سهند-بابت خرید Fire Alarm Panel for Substation 55طی فاکتور  INV #168-Adish-typeA"/>
    <n v="21523104"/>
    <n v="0"/>
    <n v="21523104"/>
    <n v="49"/>
    <n v="11"/>
    <s v="800007"/>
    <s v=""/>
    <s v="داراییهای جاری"/>
    <s v="1"/>
    <x v="5"/>
    <x v="5"/>
    <s v="موجودی کالا"/>
    <s v="15921"/>
    <s v="انبار روباز تجهیزات"/>
    <s v="800007"/>
    <s v="Store"/>
    <s v=""/>
    <s v=""/>
  </r>
  <r>
    <n v="180400"/>
    <n v="1335"/>
    <x v="135"/>
    <s v="1401/08/03"/>
    <s v="پترو پویش سهند-بابت خرید Fire Alarm Panel for Control Room 35طی فاکتور  INV #168-Adish-typeA"/>
    <n v="21523104"/>
    <n v="0"/>
    <n v="21523104"/>
    <n v="49"/>
    <n v="11"/>
    <s v="800007"/>
    <s v=""/>
    <s v="داراییهای جاری"/>
    <s v="1"/>
    <x v="5"/>
    <x v="5"/>
    <s v="موجودی کالا"/>
    <s v="15921"/>
    <s v="انبار روباز تجهیزات"/>
    <s v="800007"/>
    <s v="Store"/>
    <s v=""/>
    <s v=""/>
  </r>
  <r>
    <n v="180401"/>
    <n v="1335"/>
    <x v="135"/>
    <s v="1401/08/03"/>
    <s v="پترو پویش سهند-بابت خرید Redundant CPU card for FACP F1-18 (P/N: F20040-11)طی فاکتور  INV #168-Adish-typeA"/>
    <n v="21523104"/>
    <n v="0"/>
    <n v="21523104"/>
    <n v="49"/>
    <n v="11"/>
    <s v="800007"/>
    <s v=""/>
    <s v="داراییهای جاری"/>
    <s v="1"/>
    <x v="5"/>
    <x v="5"/>
    <s v="موجودی کالا"/>
    <s v="15921"/>
    <s v="انبار روباز تجهیزات"/>
    <s v="800007"/>
    <s v="Store"/>
    <s v=""/>
    <s v=""/>
  </r>
  <r>
    <n v="180402"/>
    <n v="1335"/>
    <x v="135"/>
    <s v="1401/08/03"/>
    <s v="پترو پویش سهند-بابت خرید Redundant CPU card for FACP F1-18 (P/N: F20040-11)طی فاکتور  INV #168-Adish-typeA"/>
    <n v="21523104"/>
    <n v="0"/>
    <n v="21523104"/>
    <n v="49"/>
    <n v="11"/>
    <s v="800007"/>
    <s v=""/>
    <s v="داراییهای جاری"/>
    <s v="1"/>
    <x v="5"/>
    <x v="5"/>
    <s v="موجودی کالا"/>
    <s v="15921"/>
    <s v="انبار روباز تجهیزات"/>
    <s v="800007"/>
    <s v="Store"/>
    <s v=""/>
    <s v=""/>
  </r>
  <r>
    <n v="180403"/>
    <n v="1335"/>
    <x v="135"/>
    <s v="1401/08/03"/>
    <s v="پترو پویش سهند-بابت خرید Redundant CPU card for FACP F1-18 (P/N: F20040-11)طی فاکتور  INV #168-Adish-typeA"/>
    <n v="21523104"/>
    <n v="0"/>
    <n v="21523104"/>
    <n v="49"/>
    <n v="11"/>
    <s v="800007"/>
    <s v=""/>
    <s v="داراییهای جاری"/>
    <s v="1"/>
    <x v="5"/>
    <x v="5"/>
    <s v="موجودی کالا"/>
    <s v="15921"/>
    <s v="انبار روباز تجهیزات"/>
    <s v="800007"/>
    <s v="Store"/>
    <s v=""/>
    <s v=""/>
  </r>
  <r>
    <n v="180404"/>
    <n v="1335"/>
    <x v="135"/>
    <s v="1401/08/03"/>
    <s v="پترو پویش سهند-بابت خرید Conventional detector card for 8 stub lines for FACP F1-18 (P/N: B01300-00)طی فاکتور  INV #168-Adish-typeA"/>
    <n v="21523104"/>
    <n v="0"/>
    <n v="21523104"/>
    <n v="49"/>
    <n v="11"/>
    <s v="800007"/>
    <s v=""/>
    <s v="داراییهای جاری"/>
    <s v="1"/>
    <x v="5"/>
    <x v="5"/>
    <s v="موجودی کالا"/>
    <s v="15921"/>
    <s v="انبار روباز تجهیزات"/>
    <s v="800007"/>
    <s v="Store"/>
    <s v=""/>
    <s v=""/>
  </r>
  <r>
    <n v="180405"/>
    <n v="1335"/>
    <x v="135"/>
    <s v="1401/08/03"/>
    <s v="پترو پویش سهند-بابت خرید Conventional detector card for 8 stub lines for FACP F1-18 (P/N: B01300-00)طی فاکتور  INV #168-Adish-typeA"/>
    <n v="21523104"/>
    <n v="0"/>
    <n v="21523104"/>
    <n v="49"/>
    <n v="11"/>
    <s v="800007"/>
    <s v=""/>
    <s v="داراییهای جاری"/>
    <s v="1"/>
    <x v="5"/>
    <x v="5"/>
    <s v="موجودی کالا"/>
    <s v="15921"/>
    <s v="انبار روباز تجهیزات"/>
    <s v="800007"/>
    <s v="Store"/>
    <s v=""/>
    <s v=""/>
  </r>
  <r>
    <n v="180406"/>
    <n v="1335"/>
    <x v="135"/>
    <s v="1401/08/03"/>
    <s v="پترو پویش سهند-بابت خرید Conventional detector card for 8 stub lines for FACP F1-18 (P/N: B01300-00)طی فاکتور  INV #168-Adish-typeA"/>
    <n v="21523104"/>
    <n v="0"/>
    <n v="21523104"/>
    <n v="49"/>
    <n v="11"/>
    <s v="800007"/>
    <s v=""/>
    <s v="داراییهای جاری"/>
    <s v="1"/>
    <x v="5"/>
    <x v="5"/>
    <s v="موجودی کالا"/>
    <s v="15921"/>
    <s v="انبار روباز تجهیزات"/>
    <s v="800007"/>
    <s v="Store"/>
    <s v=""/>
    <s v=""/>
  </r>
  <r>
    <n v="180407"/>
    <n v="1335"/>
    <x v="135"/>
    <s v="1401/08/03"/>
    <s v="پترو پویش سهند-بابت خرید MODBUS protocol for FACP F1-18 (P/N: B01363-00)طی فاکتور  INV #168-Adish-typeA"/>
    <n v="21523104"/>
    <n v="0"/>
    <n v="21523104"/>
    <n v="49"/>
    <n v="11"/>
    <s v="800007"/>
    <s v=""/>
    <s v="داراییهای جاری"/>
    <s v="1"/>
    <x v="5"/>
    <x v="5"/>
    <s v="موجودی کالا"/>
    <s v="15921"/>
    <s v="انبار روباز تجهیزات"/>
    <s v="800007"/>
    <s v="Store"/>
    <s v=""/>
    <s v=""/>
  </r>
  <r>
    <n v="180408"/>
    <n v="1335"/>
    <x v="135"/>
    <s v="1401/08/03"/>
    <s v="پترو پویش سهند-بابت خرید MODBUS protocol for FACP F1-18 (P/N: B01363-00)طی فاکتور  INV #168-Adish-typeA"/>
    <n v="21523104"/>
    <n v="0"/>
    <n v="21523104"/>
    <n v="49"/>
    <n v="11"/>
    <s v="800007"/>
    <s v=""/>
    <s v="داراییهای جاری"/>
    <s v="1"/>
    <x v="5"/>
    <x v="5"/>
    <s v="موجودی کالا"/>
    <s v="15921"/>
    <s v="انبار روباز تجهیزات"/>
    <s v="800007"/>
    <s v="Store"/>
    <s v=""/>
    <s v=""/>
  </r>
  <r>
    <n v="180409"/>
    <n v="1335"/>
    <x v="135"/>
    <s v="1401/08/03"/>
    <s v="پترو پویش سهند-بابت خرید MODBUS protocol for FACP F1-18 (P/N: B01363-00)طی فاکتور  INV #168-Adish-typeA"/>
    <n v="21523104"/>
    <n v="0"/>
    <n v="21523104"/>
    <n v="49"/>
    <n v="11"/>
    <s v="800007"/>
    <s v=""/>
    <s v="داراییهای جاری"/>
    <s v="1"/>
    <x v="5"/>
    <x v="5"/>
    <s v="موجودی کالا"/>
    <s v="15921"/>
    <s v="انبار روباز تجهیزات"/>
    <s v="800007"/>
    <s v="Store"/>
    <s v=""/>
    <s v=""/>
  </r>
  <r>
    <n v="180410"/>
    <n v="1335"/>
    <x v="135"/>
    <s v="1401/08/03"/>
    <s v="پترو پویش سهند-بابت خرید Housing B1 for FACP F1-18 (P/N: BO1410-00)طی فاکتور  INV #168-Adish-typeA"/>
    <n v="21523104"/>
    <n v="0"/>
    <n v="21523104"/>
    <n v="49"/>
    <n v="11"/>
    <s v="800007"/>
    <s v=""/>
    <s v="داراییهای جاری"/>
    <s v="1"/>
    <x v="5"/>
    <x v="5"/>
    <s v="موجودی کالا"/>
    <s v="15921"/>
    <s v="انبار روباز تجهیزات"/>
    <s v="800007"/>
    <s v="Store"/>
    <s v=""/>
    <s v=""/>
  </r>
  <r>
    <n v="180411"/>
    <n v="1335"/>
    <x v="135"/>
    <s v="1401/08/03"/>
    <s v="پترو پویش سهند-بابت خرید Housing B1 for FACP F1-18 (P/N: BO1410-00)طی فاکتور  INV #168-Adish-typeA"/>
    <n v="21523104"/>
    <n v="0"/>
    <n v="21523104"/>
    <n v="49"/>
    <n v="11"/>
    <s v="800007"/>
    <s v=""/>
    <s v="داراییهای جاری"/>
    <s v="1"/>
    <x v="5"/>
    <x v="5"/>
    <s v="موجودی کالا"/>
    <s v="15921"/>
    <s v="انبار روباز تجهیزات"/>
    <s v="800007"/>
    <s v="Store"/>
    <s v=""/>
    <s v=""/>
  </r>
  <r>
    <n v="180412"/>
    <n v="1335"/>
    <x v="135"/>
    <s v="1401/08/03"/>
    <s v="پترو پویش سهند-بابت خرید Housing B1 for FACP F1-18 (P/N: BO1410-00)طی فاکتور  INV #168-Adish-typeA"/>
    <n v="21523104"/>
    <n v="0"/>
    <n v="21523104"/>
    <n v="49"/>
    <n v="11"/>
    <s v="800007"/>
    <s v=""/>
    <s v="داراییهای جاری"/>
    <s v="1"/>
    <x v="5"/>
    <x v="5"/>
    <s v="موجودی کالا"/>
    <s v="15921"/>
    <s v="انبار روباز تجهیزات"/>
    <s v="800007"/>
    <s v="Store"/>
    <s v=""/>
    <s v=""/>
  </r>
  <r>
    <n v="180413"/>
    <n v="1335"/>
    <x v="135"/>
    <s v="1401/08/03"/>
    <s v="پترو پویش سهند-بابت خرید RTU to TCP/IP Convertor for Solution F1-18طی فاکتور  INV #168-Adish-typeA"/>
    <n v="21523104"/>
    <n v="0"/>
    <n v="21523104"/>
    <n v="49"/>
    <n v="11"/>
    <s v="800007"/>
    <s v=""/>
    <s v="داراییهای جاری"/>
    <s v="1"/>
    <x v="5"/>
    <x v="5"/>
    <s v="موجودی کالا"/>
    <s v="15921"/>
    <s v="انبار روباز تجهیزات"/>
    <s v="800007"/>
    <s v="Store"/>
    <s v=""/>
    <s v=""/>
  </r>
  <r>
    <n v="180414"/>
    <n v="1335"/>
    <x v="135"/>
    <s v="1401/08/03"/>
    <s v="پترو پویش سهند-بابت خرید RTU to TCP/IP Convertor for Solution F1-18طی فاکتور  INV #168-Adish-typeA"/>
    <n v="21523104"/>
    <n v="0"/>
    <n v="21523104"/>
    <n v="49"/>
    <n v="11"/>
    <s v="800007"/>
    <s v=""/>
    <s v="داراییهای جاری"/>
    <s v="1"/>
    <x v="5"/>
    <x v="5"/>
    <s v="موجودی کالا"/>
    <s v="15921"/>
    <s v="انبار روباز تجهیزات"/>
    <s v="800007"/>
    <s v="Store"/>
    <s v=""/>
    <s v=""/>
  </r>
  <r>
    <n v="180415"/>
    <n v="1335"/>
    <x v="135"/>
    <s v="1401/08/03"/>
    <s v="پترو پویش سهند-بابت خرید RTU to TCP/IP Convertor for Solution F1-18طی فاکتور  INV #168-Adish-typeA"/>
    <n v="21523104"/>
    <n v="0"/>
    <n v="21523104"/>
    <n v="49"/>
    <n v="11"/>
    <s v="800007"/>
    <s v=""/>
    <s v="داراییهای جاری"/>
    <s v="1"/>
    <x v="5"/>
    <x v="5"/>
    <s v="موجودی کالا"/>
    <s v="15921"/>
    <s v="انبار روباز تجهیزات"/>
    <s v="800007"/>
    <s v="Store"/>
    <s v=""/>
    <s v=""/>
  </r>
  <r>
    <n v="180416"/>
    <n v="1335"/>
    <x v="135"/>
    <s v="1401/08/03"/>
    <s v="پترو پویش سهند-بابت خرید Telescopic Access Poles (4.5m Lenght) Solo 100طی فاکتور  INV #168-Adish-typeA"/>
    <n v="21523104"/>
    <n v="0"/>
    <n v="21523104"/>
    <n v="49"/>
    <n v="11"/>
    <s v="800007"/>
    <s v=""/>
    <s v="داراییهای جاری"/>
    <s v="1"/>
    <x v="5"/>
    <x v="5"/>
    <s v="موجودی کالا"/>
    <s v="15921"/>
    <s v="انبار روباز تجهیزات"/>
    <s v="800007"/>
    <s v="Store"/>
    <s v=""/>
    <s v=""/>
  </r>
  <r>
    <n v="180417"/>
    <n v="1335"/>
    <x v="135"/>
    <s v="1401/08/03"/>
    <s v="پترو پویش سهند-بابت خرید Cordless Heat Detector Tester Solo 461طی فاکتور  INV #168-Adish-typeA"/>
    <n v="21523104"/>
    <n v="0"/>
    <n v="21523104"/>
    <n v="49"/>
    <n v="11"/>
    <s v="800007"/>
    <s v=""/>
    <s v="داراییهای جاری"/>
    <s v="1"/>
    <x v="5"/>
    <x v="5"/>
    <s v="موجودی کالا"/>
    <s v="15921"/>
    <s v="انبار روباز تجهیزات"/>
    <s v="800007"/>
    <s v="Store"/>
    <s v=""/>
    <s v=""/>
  </r>
  <r>
    <n v="180418"/>
    <n v="1335"/>
    <x v="135"/>
    <s v="1401/08/03"/>
    <s v="پترو پویش سهند-بابت خرید Universal Removal Tool Solo 200طی فاکتور  INV #168-Adish-typeA"/>
    <n v="21523104"/>
    <n v="0"/>
    <n v="21523104"/>
    <n v="49"/>
    <n v="11"/>
    <s v="800007"/>
    <s v=""/>
    <s v="داراییهای جاری"/>
    <s v="1"/>
    <x v="5"/>
    <x v="5"/>
    <s v="موجودی کالا"/>
    <s v="15921"/>
    <s v="انبار روباز تجهیزات"/>
    <s v="800007"/>
    <s v="Store"/>
    <s v=""/>
    <s v=""/>
  </r>
  <r>
    <n v="180419"/>
    <n v="1335"/>
    <x v="135"/>
    <s v="1401/08/03"/>
    <s v="پترو پویش سهند-بابت خرید Smoke Detector Tester Solo 330طی فاکتور  INV #168-Adish-typeA"/>
    <n v="21523104"/>
    <n v="0"/>
    <n v="21523104"/>
    <n v="49"/>
    <n v="11"/>
    <s v="800007"/>
    <s v=""/>
    <s v="داراییهای جاری"/>
    <s v="1"/>
    <x v="5"/>
    <x v="5"/>
    <s v="موجودی کالا"/>
    <s v="15921"/>
    <s v="انبار روباز تجهیزات"/>
    <s v="800007"/>
    <s v="Store"/>
    <s v=""/>
    <s v=""/>
  </r>
  <r>
    <n v="180420"/>
    <n v="1335"/>
    <x v="135"/>
    <s v="1401/08/03"/>
    <s v="پترو پویش سهند-بابت خرید Smoke Detector Tester Spray Solo A5 (A10)طی فاکتور  INV #168-Adish-typeA"/>
    <n v="21523104"/>
    <n v="0"/>
    <n v="21523104"/>
    <n v="49"/>
    <n v="11"/>
    <s v="800007"/>
    <s v=""/>
    <s v="داراییهای جاری"/>
    <s v="1"/>
    <x v="5"/>
    <x v="5"/>
    <s v="موجودی کالا"/>
    <s v="15921"/>
    <s v="انبار روباز تجهیزات"/>
    <s v="800007"/>
    <s v="Store"/>
    <s v=""/>
    <s v=""/>
  </r>
  <r>
    <n v="180614"/>
    <n v="1338"/>
    <x v="120"/>
    <s v="1401/08/03"/>
    <s v="Energy &amp; Water International FZE-(فرآب اینترنشنال)-بابت خرید Cup head bolt M8*20 (included in Fasteners - Mark No. 120)طی فاکتور inv.#185-adish-typeA"/>
    <n v="2735610800"/>
    <n v="0"/>
    <n v="2735610800"/>
    <n v="49"/>
    <n v="11"/>
    <s v="800007"/>
    <s v=""/>
    <s v="داراییهای جاری"/>
    <s v="1"/>
    <x v="5"/>
    <x v="5"/>
    <s v="موجودی کالا"/>
    <s v="15921"/>
    <s v="انبار روباز تجهیزات"/>
    <s v="800007"/>
    <s v="Store"/>
    <s v=""/>
    <s v=""/>
  </r>
  <r>
    <n v="180615"/>
    <n v="1338"/>
    <x v="120"/>
    <s v="1401/08/03"/>
    <s v="Energy &amp; Water International FZE-(فرآب اینترنشنال)-بابت خرید Hexagon nut M8 (included in Fasteners - Mark No. 120)طی فاکتور inv.#185-adish-typeA"/>
    <n v="2735610800"/>
    <n v="0"/>
    <n v="2735610800"/>
    <n v="49"/>
    <n v="11"/>
    <s v="800007"/>
    <s v=""/>
    <s v="داراییهای جاری"/>
    <s v="1"/>
    <x v="5"/>
    <x v="5"/>
    <s v="موجودی کالا"/>
    <s v="15921"/>
    <s v="انبار روباز تجهیزات"/>
    <s v="800007"/>
    <s v="Store"/>
    <s v=""/>
    <s v=""/>
  </r>
  <r>
    <n v="180616"/>
    <n v="1338"/>
    <x v="120"/>
    <s v="1401/08/03"/>
    <s v="Energy &amp; Water International FZE-(فرآب اینترنشنال)-بابت خرید Washer 16 (included in Fasteners - Mark No. 120)طی فاکتور inv.#185-adish-typeA"/>
    <n v="2661959740"/>
    <n v="0"/>
    <n v="2661959740"/>
    <n v="49"/>
    <n v="11"/>
    <s v="800007"/>
    <s v=""/>
    <s v="داراییهای جاری"/>
    <s v="1"/>
    <x v="5"/>
    <x v="5"/>
    <s v="موجودی کالا"/>
    <s v="15921"/>
    <s v="انبار روباز تجهیزات"/>
    <s v="800007"/>
    <s v="Store"/>
    <s v=""/>
    <s v=""/>
  </r>
  <r>
    <n v="180617"/>
    <n v="1338"/>
    <x v="120"/>
    <s v="1401/08/03"/>
    <s v="Energy &amp; Water International FZE-(فرآب اینترنشنال)-بابت خرید CABLE TIES FOR CABLE FIXING (included in Fasteners - Mark No. 120)طی فاکتور inv.#185-adish-typeA"/>
    <n v="1841276500"/>
    <n v="0"/>
    <n v="1841276500"/>
    <n v="49"/>
    <n v="11"/>
    <s v="800007"/>
    <s v=""/>
    <s v="داراییهای جاری"/>
    <s v="1"/>
    <x v="5"/>
    <x v="5"/>
    <s v="موجودی کالا"/>
    <s v="15921"/>
    <s v="انبار روباز تجهیزات"/>
    <s v="800007"/>
    <s v="Store"/>
    <s v=""/>
    <s v=""/>
  </r>
  <r>
    <n v="180618"/>
    <n v="1338"/>
    <x v="120"/>
    <s v="1401/08/03"/>
    <s v="Energy &amp; Water International FZE-(فرآب اینترنشنال)-بابت خرید Hexagon regular nut M8 (included in Fasteners - Mark No. 120)طی فاکتور inv.#185-adish-typeA"/>
    <n v="1762364650"/>
    <n v="0"/>
    <n v="1762364650"/>
    <n v="49"/>
    <n v="11"/>
    <s v="800007"/>
    <s v=""/>
    <s v="داراییهای جاری"/>
    <s v="1"/>
    <x v="5"/>
    <x v="5"/>
    <s v="موجودی کالا"/>
    <s v="15921"/>
    <s v="انبار روباز تجهیزات"/>
    <s v="800007"/>
    <s v="Store"/>
    <s v=""/>
    <s v=""/>
  </r>
  <r>
    <n v="180619"/>
    <n v="1338"/>
    <x v="120"/>
    <s v="1401/08/03"/>
    <s v="Energy &amp; Water International FZE-(فرآب اینترنشنال)-بابت خرید Hexagon regular nut M8 (included in Fasteners - Mark No. 120)طی فاکتور inv.#185-adish-typeA"/>
    <n v="1541411470"/>
    <n v="0"/>
    <n v="1541411470"/>
    <n v="49"/>
    <n v="11"/>
    <s v="800007"/>
    <s v=""/>
    <s v="داراییهای جاری"/>
    <s v="1"/>
    <x v="5"/>
    <x v="5"/>
    <s v="موجودی کالا"/>
    <s v="15921"/>
    <s v="انبار روباز تجهیزات"/>
    <s v="800007"/>
    <s v="Store"/>
    <s v=""/>
    <s v=""/>
  </r>
  <r>
    <n v="180620"/>
    <n v="1338"/>
    <x v="120"/>
    <s v="1401/08/03"/>
    <s v="Energy &amp; Water International FZE-(فرآب اینترنشنال)-بابت خرید Hexagon head screw M16X50 (included in Fasteners - Mark No. 120)طی فاکتور inv.#185-adish-typeA"/>
    <n v="1330979870"/>
    <n v="0"/>
    <n v="1330979870"/>
    <n v="49"/>
    <n v="11"/>
    <s v="800007"/>
    <s v=""/>
    <s v="داراییهای جاری"/>
    <s v="1"/>
    <x v="5"/>
    <x v="5"/>
    <s v="موجودی کالا"/>
    <s v="15921"/>
    <s v="انبار روباز تجهیزات"/>
    <s v="800007"/>
    <s v="Store"/>
    <s v=""/>
    <s v=""/>
  </r>
  <r>
    <n v="180621"/>
    <n v="1338"/>
    <x v="120"/>
    <s v="1401/08/03"/>
    <s v="Energy &amp; Water International FZE-(فرآب اینترنشنال)-بابت خرید Hexagon high nut M16 (included in Fasteners - Mark No. 120)طی فاکتور inv.#185-adish-typeA"/>
    <n v="1288893550"/>
    <n v="0"/>
    <n v="1288893550"/>
    <n v="49"/>
    <n v="11"/>
    <s v="800007"/>
    <s v=""/>
    <s v="داراییهای جاری"/>
    <s v="1"/>
    <x v="5"/>
    <x v="5"/>
    <s v="موجودی کالا"/>
    <s v="15921"/>
    <s v="انبار روباز تجهیزات"/>
    <s v="800007"/>
    <s v="Store"/>
    <s v=""/>
    <s v=""/>
  </r>
  <r>
    <n v="180622"/>
    <n v="1338"/>
    <x v="120"/>
    <s v="1401/08/03"/>
    <s v="Energy &amp; Water International FZE-(فرآب اینترنشنال)-بابت خرید Washer 16 (included in Fasteners - Mark No. 120)طی فاکتور inv.#185-adish-typeA"/>
    <n v="857508770"/>
    <n v="0"/>
    <n v="857508770"/>
    <n v="49"/>
    <n v="11"/>
    <s v="800007"/>
    <s v=""/>
    <s v="داراییهای جاری"/>
    <s v="1"/>
    <x v="5"/>
    <x v="5"/>
    <s v="موجودی کالا"/>
    <s v="15921"/>
    <s v="انبار روباز تجهیزات"/>
    <s v="800007"/>
    <s v="Store"/>
    <s v=""/>
    <s v=""/>
  </r>
  <r>
    <n v="180623"/>
    <n v="1338"/>
    <x v="120"/>
    <s v="1401/08/03"/>
    <s v="Energy &amp; Water International FZE-(فرآب اینترنشنال)-بابت خرید Joint plateطی فاکتور inv.#185-adish-typeA"/>
    <n v="699685070"/>
    <n v="0"/>
    <n v="699685070"/>
    <n v="49"/>
    <n v="11"/>
    <s v="800007"/>
    <s v=""/>
    <s v="داراییهای جاری"/>
    <s v="1"/>
    <x v="5"/>
    <x v="5"/>
    <s v="موجودی کالا"/>
    <s v="15921"/>
    <s v="انبار روباز تجهیزات"/>
    <s v="800007"/>
    <s v="Store"/>
    <s v=""/>
    <s v=""/>
  </r>
  <r>
    <n v="180624"/>
    <n v="1338"/>
    <x v="120"/>
    <s v="1401/08/03"/>
    <s v="Energy &amp; Water International FZE-(فرآب اینترنشنال)-بابت خرید U-Bolt M8x60 (included in Fasteners - Mark No. 120)طی فاکتور inv.#185-adish-typeA"/>
    <n v="510296630"/>
    <n v="0"/>
    <n v="510296630"/>
    <n v="49"/>
    <n v="11"/>
    <s v="800007"/>
    <s v=""/>
    <s v="داراییهای جاری"/>
    <s v="1"/>
    <x v="5"/>
    <x v="5"/>
    <s v="موجودی کالا"/>
    <s v="15921"/>
    <s v="انبار روباز تجهیزات"/>
    <s v="800007"/>
    <s v="Store"/>
    <s v=""/>
    <s v=""/>
  </r>
  <r>
    <n v="180625"/>
    <n v="1338"/>
    <x v="120"/>
    <s v="1401/08/03"/>
    <s v="Energy &amp; Water International FZE-(فرآب اینترنشنال)-بابت خرید Hexagon head screw M16X50 (included in Fasteners - Mark No. 120)طی فاکتور inv.#185-adish-typeA"/>
    <n v="428754385"/>
    <n v="0"/>
    <n v="428754385"/>
    <n v="49"/>
    <n v="11"/>
    <s v="800007"/>
    <s v=""/>
    <s v="داراییهای جاری"/>
    <s v="1"/>
    <x v="5"/>
    <x v="5"/>
    <s v="موجودی کالا"/>
    <s v="15921"/>
    <s v="انبار روباز تجهیزات"/>
    <s v="800007"/>
    <s v="Store"/>
    <s v=""/>
    <s v=""/>
  </r>
  <r>
    <n v="180626"/>
    <n v="1338"/>
    <x v="120"/>
    <s v="1401/08/03"/>
    <s v="Energy &amp; Water International FZE-(فرآب اینترنشنال)-بابت خرید Hexagon high nut M16 (included in Fasteners - Mark No. 120)طی فاکتور inv.#185-adish-typeA"/>
    <n v="428754385"/>
    <n v="0"/>
    <n v="428754385"/>
    <n v="49"/>
    <n v="11"/>
    <s v="800007"/>
    <s v=""/>
    <s v="داراییهای جاری"/>
    <s v="1"/>
    <x v="5"/>
    <x v="5"/>
    <s v="موجودی کالا"/>
    <s v="15921"/>
    <s v="انبار روباز تجهیزات"/>
    <s v="800007"/>
    <s v="Store"/>
    <s v=""/>
    <s v=""/>
  </r>
  <r>
    <n v="180627"/>
    <n v="1338"/>
    <x v="120"/>
    <s v="1401/08/03"/>
    <s v="Energy &amp; Water International FZE-(فرآب اینترنشنال)-بابت خرید U-Bolt M8x60 (included in Fasteners - Mark No. 120)طی فاکتور inv.#185-adish-typeA"/>
    <n v="386668065"/>
    <n v="0"/>
    <n v="386668065"/>
    <n v="49"/>
    <n v="11"/>
    <s v="800007"/>
    <s v=""/>
    <s v="داراییهای جاری"/>
    <s v="1"/>
    <x v="5"/>
    <x v="5"/>
    <s v="موجودی کالا"/>
    <s v="15921"/>
    <s v="انبار روباز تجهیزات"/>
    <s v="800007"/>
    <s v="Store"/>
    <s v=""/>
    <s v=""/>
  </r>
  <r>
    <n v="180628"/>
    <n v="1338"/>
    <x v="120"/>
    <s v="1401/08/03"/>
    <s v="Energy &amp; Water International FZE-(فرآب اینترنشنال)-بابت خرید Washer 16 (included in Fasteners - Mark No. 120)طی فاکتور inv.#185-adish-typeA"/>
    <n v="326168980"/>
    <n v="0"/>
    <n v="326168980"/>
    <n v="49"/>
    <n v="11"/>
    <s v="800007"/>
    <s v=""/>
    <s v="داراییهای جاری"/>
    <s v="1"/>
    <x v="5"/>
    <x v="5"/>
    <s v="موجودی کالا"/>
    <s v="15921"/>
    <s v="انبار روباز تجهیزات"/>
    <s v="800007"/>
    <s v="Store"/>
    <s v=""/>
    <s v=""/>
  </r>
  <r>
    <n v="180629"/>
    <n v="1338"/>
    <x v="120"/>
    <s v="1401/08/03"/>
    <s v="Energy &amp; Water International FZE-(فرآب اینترنشنال)-بابت خرید Hex nut HN11/2-6UNC (included in Fasteners - Mark No. 120)طی فاکتور inv.#185-adish-typeA"/>
    <n v="210431600"/>
    <n v="0"/>
    <n v="210431600"/>
    <n v="49"/>
    <n v="11"/>
    <s v="800007"/>
    <s v=""/>
    <s v="داراییهای جاری"/>
    <s v="1"/>
    <x v="5"/>
    <x v="5"/>
    <s v="موجودی کالا"/>
    <s v="15921"/>
    <s v="انبار روباز تجهیزات"/>
    <s v="800007"/>
    <s v="Store"/>
    <s v=""/>
    <s v=""/>
  </r>
  <r>
    <n v="180630"/>
    <n v="1338"/>
    <x v="120"/>
    <s v="1401/08/03"/>
    <s v="Energy &amp; Water International FZE-(فرآب اینترنشنال)-بابت خرید Cable Trayطی فاکتور inv.#185-adish-typeA"/>
    <n v="194649230"/>
    <n v="0"/>
    <n v="194649230"/>
    <n v="49"/>
    <n v="11"/>
    <s v="800007"/>
    <s v=""/>
    <s v="داراییهای جاری"/>
    <s v="1"/>
    <x v="5"/>
    <x v="5"/>
    <s v="موجودی کالا"/>
    <s v="15921"/>
    <s v="انبار روباز تجهیزات"/>
    <s v="800007"/>
    <s v="Store"/>
    <s v=""/>
    <s v=""/>
  </r>
  <r>
    <n v="180631"/>
    <n v="1338"/>
    <x v="120"/>
    <s v="1401/08/03"/>
    <s v="Energy &amp; Water International FZE-(فرآب اینترنشنال)-بابت خرید Hex nut HN1/2-13UNC (included in Fasteners - Mark No. 120)طی فاکتور inv.#185-adish-typeA"/>
    <n v="189388440"/>
    <n v="0"/>
    <n v="189388440"/>
    <n v="49"/>
    <n v="11"/>
    <s v="800007"/>
    <s v=""/>
    <s v="داراییهای جاری"/>
    <s v="1"/>
    <x v="5"/>
    <x v="5"/>
    <s v="موجودی کالا"/>
    <s v="15921"/>
    <s v="انبار روباز تجهیزات"/>
    <s v="800007"/>
    <s v="Store"/>
    <s v=""/>
    <s v=""/>
  </r>
  <r>
    <n v="180632"/>
    <n v="1338"/>
    <x v="120"/>
    <s v="1401/08/03"/>
    <s v="Energy &amp; Water International FZE-(فرآب اینترنشنال)-بابت خرید Hexagon head screw M16X50 (included in Fasteners - Mark No. 120)طی فاکتور inv.#185-adish-typeA"/>
    <n v="163084490"/>
    <n v="0"/>
    <n v="163084490"/>
    <n v="49"/>
    <n v="11"/>
    <s v="800007"/>
    <s v=""/>
    <s v="داراییهای جاری"/>
    <s v="1"/>
    <x v="5"/>
    <x v="5"/>
    <s v="موجودی کالا"/>
    <s v="15921"/>
    <s v="انبار روباز تجهیزات"/>
    <s v="800007"/>
    <s v="Store"/>
    <s v=""/>
    <s v=""/>
  </r>
  <r>
    <n v="180633"/>
    <n v="1338"/>
    <x v="120"/>
    <s v="1401/08/03"/>
    <s v="Energy &amp; Water International FZE-(فرآب اینترنشنال)-بابت خرید Hexagon high nut M16 (included in Fasteners - Mark No. 120)طی فاکتور inv.#185-adish-typeA"/>
    <n v="163084490"/>
    <n v="0"/>
    <n v="163084490"/>
    <n v="49"/>
    <n v="11"/>
    <s v="800007"/>
    <s v=""/>
    <s v="داراییهای جاری"/>
    <s v="1"/>
    <x v="5"/>
    <x v="5"/>
    <s v="موجودی کالا"/>
    <s v="15921"/>
    <s v="انبار روباز تجهیزات"/>
    <s v="800007"/>
    <s v="Store"/>
    <s v=""/>
    <s v=""/>
  </r>
  <r>
    <n v="180634"/>
    <n v="1338"/>
    <x v="120"/>
    <s v="1401/08/03"/>
    <s v="Energy &amp; Water International FZE-(فرآب اینترنشنال)-بابت خرید Washer 20 (included in Fasteners - Mark No. 120)طی فاکتور inv.#185-adish-typeA"/>
    <n v="163084490"/>
    <n v="0"/>
    <n v="163084490"/>
    <n v="49"/>
    <n v="11"/>
    <s v="800007"/>
    <s v=""/>
    <s v="داراییهای جاری"/>
    <s v="1"/>
    <x v="5"/>
    <x v="5"/>
    <s v="موجودی کالا"/>
    <s v="15921"/>
    <s v="انبار روباز تجهیزات"/>
    <s v="800007"/>
    <s v="Store"/>
    <s v=""/>
    <s v=""/>
  </r>
  <r>
    <n v="180635"/>
    <n v="1338"/>
    <x v="120"/>
    <s v="1401/08/03"/>
    <s v="Energy &amp; Water International FZE-(فرآب اینترنشنال)-بابت خرید Hex nut HN1/2-13UNC (included in Fasteners - Mark No. 120)طی فاکتور inv.#185-adish-typeA"/>
    <n v="142041330"/>
    <n v="0"/>
    <n v="142041330"/>
    <n v="49"/>
    <n v="11"/>
    <s v="800007"/>
    <s v=""/>
    <s v="داراییهای جاری"/>
    <s v="1"/>
    <x v="5"/>
    <x v="5"/>
    <s v="موجودی کالا"/>
    <s v="15921"/>
    <s v="انبار روباز تجهیزات"/>
    <s v="800007"/>
    <s v="Store"/>
    <s v=""/>
    <s v=""/>
  </r>
  <r>
    <n v="180636"/>
    <n v="1338"/>
    <x v="120"/>
    <s v="1401/08/03"/>
    <s v="Energy &amp; Water International FZE-(فرآب اینترنشنال)-بابت خرید Cable Trayطی فاکتور inv.#185-adish-typeA"/>
    <n v="139410935"/>
    <n v="0"/>
    <n v="139410935"/>
    <n v="49"/>
    <n v="11"/>
    <s v="800007"/>
    <s v=""/>
    <s v="داراییهای جاری"/>
    <s v="1"/>
    <x v="5"/>
    <x v="5"/>
    <s v="موجودی کالا"/>
    <s v="15921"/>
    <s v="انبار روباز تجهیزات"/>
    <s v="800007"/>
    <s v="Store"/>
    <s v=""/>
    <s v=""/>
  </r>
  <r>
    <n v="180637"/>
    <n v="1338"/>
    <x v="120"/>
    <s v="1401/08/03"/>
    <s v="Energy &amp; Water International FZE-(فرآب اینترنشنال)-بابت خرید Flat Washer Ø17 EN ISO 7089 (included in Fasteners - Mark No. 120)طی فاکتور inv.#185-adish-typeA"/>
    <n v="139410935"/>
    <n v="0"/>
    <n v="139410935"/>
    <n v="49"/>
    <n v="11"/>
    <s v="800007"/>
    <s v=""/>
    <s v="داراییهای جاری"/>
    <s v="1"/>
    <x v="5"/>
    <x v="5"/>
    <s v="موجودی کالا"/>
    <s v="15921"/>
    <s v="انبار روباز تجهیزات"/>
    <s v="800007"/>
    <s v="Store"/>
    <s v=""/>
    <s v=""/>
  </r>
  <r>
    <n v="180638"/>
    <n v="1338"/>
    <x v="120"/>
    <s v="1401/08/03"/>
    <s v="Energy &amp; Water International FZE-(فرآب اینترنشنال)-بابت خرید Sheet 100x50x2 Thk (included in Fasteners - Mark No. 120)طی فاکتور inv.#185-adish-typeA"/>
    <n v="115737380"/>
    <n v="0"/>
    <n v="115737380"/>
    <n v="49"/>
    <n v="11"/>
    <s v="800007"/>
    <s v=""/>
    <s v="داراییهای جاری"/>
    <s v="1"/>
    <x v="5"/>
    <x v="5"/>
    <s v="موجودی کالا"/>
    <s v="15921"/>
    <s v="انبار روباز تجهیزات"/>
    <s v="800007"/>
    <s v="Store"/>
    <s v=""/>
    <s v=""/>
  </r>
  <r>
    <n v="180639"/>
    <n v="1338"/>
    <x v="120"/>
    <s v="1401/08/03"/>
    <s v="Energy &amp; Water International FZE-(فرآب اینترنشنال)-بابت خرید Sheet 360x50x2 Thk (included in Fasteners - Mark No. 120)طی فاکتور inv.#185-adish-typeA"/>
    <n v="115737380"/>
    <n v="0"/>
    <n v="115737380"/>
    <n v="49"/>
    <n v="11"/>
    <s v="800007"/>
    <s v=""/>
    <s v="داراییهای جاری"/>
    <s v="1"/>
    <x v="5"/>
    <x v="5"/>
    <s v="موجودی کالا"/>
    <s v="15921"/>
    <s v="انبار روباز تجهیزات"/>
    <s v="800007"/>
    <s v="Store"/>
    <s v=""/>
    <s v=""/>
  </r>
  <r>
    <n v="180640"/>
    <n v="1338"/>
    <x v="120"/>
    <s v="1401/08/03"/>
    <s v="Energy &amp; Water International FZE-(فرآب اینترنشنال)-بابت خرید Stud bolt SBCO1 1/2-6UNCX13 3/4 (included in Fasteners - Mark No. 120)طی فاکتور inv.#185-adish-typeA"/>
    <n v="105215800"/>
    <n v="0"/>
    <n v="105215800"/>
    <n v="49"/>
    <n v="11"/>
    <s v="800007"/>
    <s v=""/>
    <s v="داراییهای جاری"/>
    <s v="1"/>
    <x v="5"/>
    <x v="5"/>
    <s v="موجودی کالا"/>
    <s v="15921"/>
    <s v="انبار روباز تجهیزات"/>
    <s v="800007"/>
    <s v="Store"/>
    <s v=""/>
    <s v=""/>
  </r>
  <r>
    <n v="180641"/>
    <n v="1338"/>
    <x v="120"/>
    <s v="1401/08/03"/>
    <s v="Energy &amp; Water International FZE-(فرآب اینترنشنال)-بابت خرید Hex nut HN1-8UNC (included in Fasteners - Mark No. 120)طی فاکتور inv.#185-adish-typeA"/>
    <n v="94694220"/>
    <n v="0"/>
    <n v="94694220"/>
    <n v="49"/>
    <n v="11"/>
    <s v="800007"/>
    <s v=""/>
    <s v="داراییهای جاری"/>
    <s v="1"/>
    <x v="5"/>
    <x v="5"/>
    <s v="موجودی کالا"/>
    <s v="15921"/>
    <s v="انبار روباز تجهیزات"/>
    <s v="800007"/>
    <s v="Store"/>
    <s v=""/>
    <s v=""/>
  </r>
  <r>
    <n v="180642"/>
    <n v="1338"/>
    <x v="120"/>
    <s v="1401/08/03"/>
    <s v="Energy &amp; Water International FZE-(فرآب اینترنشنال)-بابت خرید Stud bolt SBCO1/2-13UNCX3 1/4 (included in Fasteners - Mark No. 120)طی فاکتور inv.#185-adish-typeA"/>
    <n v="94694220"/>
    <n v="0"/>
    <n v="94694220"/>
    <n v="49"/>
    <n v="11"/>
    <s v="800007"/>
    <s v=""/>
    <s v="داراییهای جاری"/>
    <s v="1"/>
    <x v="5"/>
    <x v="5"/>
    <s v="موجودی کالا"/>
    <s v="15921"/>
    <s v="انبار روباز تجهیزات"/>
    <s v="800007"/>
    <s v="Store"/>
    <s v=""/>
    <s v=""/>
  </r>
  <r>
    <n v="180643"/>
    <n v="1338"/>
    <x v="120"/>
    <s v="1401/08/03"/>
    <s v="Energy &amp; Water International FZE-(فرآب اینترنشنال)-بابت خرید Hexagon head screw M20X50 (included in Fasteners - Mark No. 120)طی فاکتور inv.#185-adish-typeA"/>
    <n v="81542245"/>
    <n v="0"/>
    <n v="81542245"/>
    <n v="49"/>
    <n v="11"/>
    <s v="800007"/>
    <s v=""/>
    <s v="داراییهای جاری"/>
    <s v="1"/>
    <x v="5"/>
    <x v="5"/>
    <s v="موجودی کالا"/>
    <s v="15921"/>
    <s v="انبار روباز تجهیزات"/>
    <s v="800007"/>
    <s v="Store"/>
    <s v=""/>
    <s v=""/>
  </r>
  <r>
    <n v="180644"/>
    <n v="1338"/>
    <x v="120"/>
    <s v="1401/08/03"/>
    <s v="Energy &amp; Water International FZE-(فرآب اینترنشنال)-بابت خرید Hexagon high nut M20 (included in Fasteners - Mark No. 120)طی فاکتور inv.#185-adish-typeA"/>
    <n v="81542245"/>
    <n v="0"/>
    <n v="81542245"/>
    <n v="49"/>
    <n v="11"/>
    <s v="800007"/>
    <s v=""/>
    <s v="داراییهای جاری"/>
    <s v="1"/>
    <x v="5"/>
    <x v="5"/>
    <s v="موجودی کالا"/>
    <s v="15921"/>
    <s v="انبار روباز تجهیزات"/>
    <s v="800007"/>
    <s v="Store"/>
    <s v=""/>
    <s v=""/>
  </r>
  <r>
    <n v="180645"/>
    <n v="1338"/>
    <x v="120"/>
    <s v="1401/08/03"/>
    <s v="Energy &amp; Water International FZE-(فرآب اینترنشنال)-بابت خرید Support brackets for service piping installation -17-6طی فاکتور inv.#185-adish-typeA"/>
    <n v="78911850"/>
    <n v="0"/>
    <n v="78911850"/>
    <n v="49"/>
    <n v="11"/>
    <s v="800007"/>
    <s v=""/>
    <s v="داراییهای جاری"/>
    <s v="1"/>
    <x v="5"/>
    <x v="5"/>
    <s v="موجودی کالا"/>
    <s v="15921"/>
    <s v="انبار روباز تجهیزات"/>
    <s v="800007"/>
    <s v="Store"/>
    <s v=""/>
    <s v=""/>
  </r>
  <r>
    <n v="180646"/>
    <n v="1338"/>
    <x v="120"/>
    <s v="1401/08/03"/>
    <s v="Energy &amp; Water International FZE-(فرآب اینترنشنال)-بابت خرید Support brackets for service piping installation -21-2طی فاکتور inv.#185-adish-typeA"/>
    <n v="78911850"/>
    <n v="0"/>
    <n v="78911850"/>
    <n v="49"/>
    <n v="11"/>
    <s v="800007"/>
    <s v=""/>
    <s v="داراییهای جاری"/>
    <s v="1"/>
    <x v="5"/>
    <x v="5"/>
    <s v="موجودی کالا"/>
    <s v="15921"/>
    <s v="انبار روباز تجهیزات"/>
    <s v="800007"/>
    <s v="Store"/>
    <s v=""/>
    <s v=""/>
  </r>
  <r>
    <n v="180647"/>
    <n v="1338"/>
    <x v="120"/>
    <s v="1401/08/03"/>
    <s v="Energy &amp; Water International FZE-(فرآب اینترنشنال)-بابت خرید Sheet 360x160x2 Thk (included in Fasteners - Mark No. 120)طی فاکتور inv.#185-adish-typeA"/>
    <n v="78911850"/>
    <n v="0"/>
    <n v="78911850"/>
    <n v="49"/>
    <n v="11"/>
    <s v="800007"/>
    <s v=""/>
    <s v="داراییهای جاری"/>
    <s v="1"/>
    <x v="5"/>
    <x v="5"/>
    <s v="موجودی کالا"/>
    <s v="15921"/>
    <s v="انبار روباز تجهیزات"/>
    <s v="800007"/>
    <s v="Store"/>
    <s v=""/>
    <s v=""/>
  </r>
  <r>
    <n v="180648"/>
    <n v="1338"/>
    <x v="120"/>
    <s v="1401/08/03"/>
    <s v="Energy &amp; Water International FZE-(فرآب اینترنشنال)-بابت خرید Support brackets for service piping installation -17-5طی فاکتور inv.#185-adish-typeA"/>
    <n v="73651060"/>
    <n v="0"/>
    <n v="73651060"/>
    <n v="49"/>
    <n v="11"/>
    <s v="800007"/>
    <s v=""/>
    <s v="داراییهای جاری"/>
    <s v="1"/>
    <x v="5"/>
    <x v="5"/>
    <s v="موجودی کالا"/>
    <s v="15921"/>
    <s v="انبار روباز تجهیزات"/>
    <s v="800007"/>
    <s v="Store"/>
    <s v=""/>
    <s v=""/>
  </r>
  <r>
    <n v="180649"/>
    <n v="1338"/>
    <x v="120"/>
    <s v="1401/08/03"/>
    <s v="Energy &amp; Water International FZE-(فرآب اینترنشنال)-بابت خرید Hex nut HN7/8-9UNC (included in Fasteners - Mark No. 120)طی فاکتور inv.#185-adish-typeA"/>
    <n v="73651060"/>
    <n v="0"/>
    <n v="73651060"/>
    <n v="49"/>
    <n v="11"/>
    <s v="800007"/>
    <s v=""/>
    <s v="داراییهای جاری"/>
    <s v="1"/>
    <x v="5"/>
    <x v="5"/>
    <s v="موجودی کالا"/>
    <s v="15921"/>
    <s v="انبار روباز تجهیزات"/>
    <s v="800007"/>
    <s v="Store"/>
    <s v=""/>
    <s v=""/>
  </r>
  <r>
    <n v="180650"/>
    <n v="1338"/>
    <x v="120"/>
    <s v="1401/08/03"/>
    <s v="Energy &amp; Water International FZE-(فرآب اینترنشنال)-بابت خرید Stud bolt SBCO1/2-13UNCX3 1/4 (included in Fasteners - Mark No. 120)طی فاکتور inv.#185-adish-typeA"/>
    <n v="71020665"/>
    <n v="0"/>
    <n v="71020665"/>
    <n v="49"/>
    <n v="11"/>
    <s v="800007"/>
    <s v=""/>
    <s v="داراییهای جاری"/>
    <s v="1"/>
    <x v="5"/>
    <x v="5"/>
    <s v="موجودی کالا"/>
    <s v="15921"/>
    <s v="انبار روباز تجهیزات"/>
    <s v="800007"/>
    <s v="Store"/>
    <s v=""/>
    <s v=""/>
  </r>
  <r>
    <n v="180651"/>
    <n v="1338"/>
    <x v="120"/>
    <s v="1401/08/03"/>
    <s v="Energy &amp; Water International FZE-(فرآب اینترنشنال)-بابت خرید Hexagon head screw SCREW M16x55-EN-ISO-4Q14 (included in Fasteners - Mark No. 120)طی فاکتور inv.#185-adish-typeA"/>
    <n v="71020665"/>
    <n v="0"/>
    <n v="71020665"/>
    <n v="49"/>
    <n v="11"/>
    <s v="800007"/>
    <s v=""/>
    <s v="داراییهای جاری"/>
    <s v="1"/>
    <x v="5"/>
    <x v="5"/>
    <s v="موجودی کالا"/>
    <s v="15921"/>
    <s v="انبار روباز تجهیزات"/>
    <s v="800007"/>
    <s v="Store"/>
    <s v=""/>
    <s v=""/>
  </r>
  <r>
    <n v="180652"/>
    <n v="1338"/>
    <x v="120"/>
    <s v="1401/08/03"/>
    <s v="Energy &amp; Water International FZE-(فرآب اینترنشنال)-بابت خرید Hexagon high nut HEX NUT M16 EN ISO 4033 (included in Fasteners - Mark No. 120)طی فاکتور inv.#185-adish-typeA"/>
    <n v="71020665"/>
    <n v="0"/>
    <n v="71020665"/>
    <n v="49"/>
    <n v="11"/>
    <s v="800007"/>
    <s v=""/>
    <s v="داراییهای جاری"/>
    <s v="1"/>
    <x v="5"/>
    <x v="5"/>
    <s v="موجودی کالا"/>
    <s v="15921"/>
    <s v="انبار روباز تجهیزات"/>
    <s v="800007"/>
    <s v="Store"/>
    <s v=""/>
    <s v=""/>
  </r>
  <r>
    <n v="180653"/>
    <n v="1338"/>
    <x v="120"/>
    <s v="1401/08/03"/>
    <s v="Energy &amp; Water International FZE-(فرآب اینترنشنال)-بابت خرید Stud bolt SBCO1-8UNCX6 3/4 (included in Fasteners - Mark No. 120)طی فاکتور inv.#185-adish-typeA"/>
    <n v="47347110"/>
    <n v="0"/>
    <n v="47347110"/>
    <n v="49"/>
    <n v="11"/>
    <s v="800007"/>
    <s v=""/>
    <s v="داراییهای جاری"/>
    <s v="1"/>
    <x v="5"/>
    <x v="5"/>
    <s v="موجودی کالا"/>
    <s v="15921"/>
    <s v="انبار روباز تجهیزات"/>
    <s v="800007"/>
    <s v="Store"/>
    <s v=""/>
    <s v=""/>
  </r>
  <r>
    <n v="180654"/>
    <n v="1338"/>
    <x v="120"/>
    <s v="1401/08/03"/>
    <s v="Energy &amp; Water International FZE-(فرآب اینترنشنال)-بابت خرید Flat Washer Ø13 EN ISO 7089 (included in Fasteners - Mark No. 120)طی فاکتور inv.#185-adish-typeA"/>
    <n v="42086320"/>
    <n v="0"/>
    <n v="42086320"/>
    <n v="49"/>
    <n v="11"/>
    <s v="800007"/>
    <s v=""/>
    <s v="داراییهای جاری"/>
    <s v="1"/>
    <x v="5"/>
    <x v="5"/>
    <s v="موجودی کالا"/>
    <s v="15921"/>
    <s v="انبار روباز تجهیزات"/>
    <s v="800007"/>
    <s v="Store"/>
    <s v=""/>
    <s v=""/>
  </r>
  <r>
    <n v="180655"/>
    <n v="1338"/>
    <x v="120"/>
    <s v="1401/08/03"/>
    <s v="Energy &amp; Water International FZE-(فرآب اینترنشنال)-بابت خرید Stud bolt SBCO7/8-9UNCX6 3/4 (included in Fasteners - Mark No. 120)طی فاکتور inv.#185-adish-typeA"/>
    <n v="36825530"/>
    <n v="0"/>
    <n v="36825530"/>
    <n v="49"/>
    <n v="11"/>
    <s v="800007"/>
    <s v=""/>
    <s v="داراییهای جاری"/>
    <s v="1"/>
    <x v="5"/>
    <x v="5"/>
    <s v="موجودی کالا"/>
    <s v="15921"/>
    <s v="انبار روباز تجهیزات"/>
    <s v="800007"/>
    <s v="Store"/>
    <s v=""/>
    <s v=""/>
  </r>
  <r>
    <n v="180656"/>
    <n v="1338"/>
    <x v="120"/>
    <s v="1401/08/03"/>
    <s v="Energy &amp; Water International FZE-(فرآب اینترنشنال)-بابت خرید Spiral-wound gasket Size-SW-B16.5-NPS1-CLASS150طی فاکتور inv.#185-adish-typeA"/>
    <n v="36825530"/>
    <n v="0"/>
    <n v="36825530"/>
    <n v="49"/>
    <n v="11"/>
    <s v="800007"/>
    <s v=""/>
    <s v="داراییهای جاری"/>
    <s v="1"/>
    <x v="5"/>
    <x v="5"/>
    <s v="موجودی کالا"/>
    <s v="15921"/>
    <s v="انبار روباز تجهیزات"/>
    <s v="800007"/>
    <s v="Store"/>
    <s v=""/>
    <s v=""/>
  </r>
  <r>
    <n v="180657"/>
    <n v="1338"/>
    <x v="120"/>
    <s v="1401/08/03"/>
    <s v="Energy &amp; Water International FZE-(فرآب اینترنشنال)-بابت خرید Hexagon head screw SCREW M12x40-EN-1SQ-4014 (included in Fasteners - Mark No. 120)طی فاکتور inv.#185-adish-typeA"/>
    <n v="31564740"/>
    <n v="0"/>
    <n v="31564740"/>
    <n v="49"/>
    <n v="11"/>
    <s v="800007"/>
    <s v=""/>
    <s v="داراییهای جاری"/>
    <s v="1"/>
    <x v="5"/>
    <x v="5"/>
    <s v="موجودی کالا"/>
    <s v="15921"/>
    <s v="انبار روباز تجهیزات"/>
    <s v="800007"/>
    <s v="Store"/>
    <s v=""/>
    <s v=""/>
  </r>
  <r>
    <n v="180658"/>
    <n v="1338"/>
    <x v="120"/>
    <s v="1401/08/03"/>
    <s v="Energy &amp; Water International FZE-(فرآب اینترنشنال)-بابت خرید Hexagon high nut HEX NUT M 12 EN ISO 4033 (included in Fasteners - Mark No. 120)طی فاکتور inv.#185-adish-typeA"/>
    <n v="31564740"/>
    <n v="0"/>
    <n v="31564740"/>
    <n v="49"/>
    <n v="11"/>
    <s v="800007"/>
    <s v=""/>
    <s v="داراییهای جاری"/>
    <s v="1"/>
    <x v="5"/>
    <x v="5"/>
    <s v="موجودی کالا"/>
    <s v="15921"/>
    <s v="انبار روباز تجهیزات"/>
    <s v="800007"/>
    <s v="Store"/>
    <s v=""/>
    <s v=""/>
  </r>
  <r>
    <n v="180659"/>
    <n v="1338"/>
    <x v="120"/>
    <s v="1401/08/03"/>
    <s v="Energy &amp; Water International FZE-(فرآب اینترنشنال)-بابت خرید Spiral-wound gasket Size-SW-B16.5-NPS1-CLASS150طی فاکتور inv.#185-adish-typeA"/>
    <n v="31561419"/>
    <n v="0"/>
    <n v="31561419"/>
    <n v="49"/>
    <n v="11"/>
    <s v="800007"/>
    <s v=""/>
    <s v="داراییهای جاری"/>
    <s v="1"/>
    <x v="5"/>
    <x v="5"/>
    <s v="موجودی کالا"/>
    <s v="15921"/>
    <s v="انبار روباز تجهیزات"/>
    <s v="800007"/>
    <s v="Store"/>
    <s v=""/>
    <s v=""/>
  </r>
  <r>
    <n v="180660"/>
    <n v="1338"/>
    <x v="120"/>
    <s v="1401/08/03"/>
    <s v="Energy &amp; Water International FZE-(فرآب اینترنشنال)-بابت خرید Support brackets for service piping installation -17-3طی فاکتور inv.#185-adish-typeA"/>
    <n v="18412765"/>
    <n v="0"/>
    <n v="18412765"/>
    <n v="49"/>
    <n v="11"/>
    <s v="800007"/>
    <s v=""/>
    <s v="داراییهای جاری"/>
    <s v="1"/>
    <x v="5"/>
    <x v="5"/>
    <s v="موجودی کالا"/>
    <s v="15921"/>
    <s v="انبار روباز تجهیزات"/>
    <s v="800007"/>
    <s v="Store"/>
    <s v=""/>
    <s v=""/>
  </r>
  <r>
    <n v="180661"/>
    <n v="1338"/>
    <x v="120"/>
    <s v="1401/08/03"/>
    <s v="Energy &amp; Water International FZE-(فرآب اینترنشنال)-بابت خرید Support brackets for service piping installation -17-4طی فاکتور inv.#185-adish-typeA"/>
    <n v="18412765"/>
    <n v="0"/>
    <n v="18412765"/>
    <n v="49"/>
    <n v="11"/>
    <s v="800007"/>
    <s v=""/>
    <s v="داراییهای جاری"/>
    <s v="1"/>
    <x v="5"/>
    <x v="5"/>
    <s v="موجودی کالا"/>
    <s v="15921"/>
    <s v="انبار روباز تجهیزات"/>
    <s v="800007"/>
    <s v="Store"/>
    <s v=""/>
    <s v=""/>
  </r>
  <r>
    <n v="180662"/>
    <n v="1338"/>
    <x v="120"/>
    <s v="1401/08/03"/>
    <s v="Energy &amp; Water International FZE-(فرآب اینترنشنال)-بابت خرید Support brackets for service piping installation -21-1طی فاکتور inv.#185-adish-typeA"/>
    <n v="18412765"/>
    <n v="0"/>
    <n v="18412765"/>
    <n v="49"/>
    <n v="11"/>
    <s v="800007"/>
    <s v=""/>
    <s v="داراییهای جاری"/>
    <s v="1"/>
    <x v="5"/>
    <x v="5"/>
    <s v="موجودی کالا"/>
    <s v="15921"/>
    <s v="انبار روباز تجهیزات"/>
    <s v="800007"/>
    <s v="Store"/>
    <s v=""/>
    <s v=""/>
  </r>
  <r>
    <n v="180663"/>
    <n v="1338"/>
    <x v="120"/>
    <s v="1401/08/03"/>
    <s v="Energy &amp; Water International FZE-(فرآب اینترنشنال)-بابت خرید Sheet 360x160x2 Thk (included in Fasteners - Mark No. 120)طی فاکتور inv.#185-adish-typeA"/>
    <n v="18412765"/>
    <n v="0"/>
    <n v="18412765"/>
    <n v="49"/>
    <n v="11"/>
    <s v="800007"/>
    <s v=""/>
    <s v="داراییهای جاری"/>
    <s v="1"/>
    <x v="5"/>
    <x v="5"/>
    <s v="موجودی کالا"/>
    <s v="15921"/>
    <s v="انبار روباز تجهیزات"/>
    <s v="800007"/>
    <s v="Store"/>
    <s v=""/>
    <s v=""/>
  </r>
  <r>
    <n v="180664"/>
    <n v="1338"/>
    <x v="120"/>
    <s v="1401/08/03"/>
    <s v="Energy &amp; Water International FZE-(فرآب اینترنشنال)-بابت خرید T-shuntطی فاکتور inv.#185-adish-typeA"/>
    <n v="15782370"/>
    <n v="0"/>
    <n v="15782370"/>
    <n v="49"/>
    <n v="11"/>
    <s v="800007"/>
    <s v=""/>
    <s v="داراییهای جاری"/>
    <s v="1"/>
    <x v="5"/>
    <x v="5"/>
    <s v="موجودی کالا"/>
    <s v="15921"/>
    <s v="انبار روباز تجهیزات"/>
    <s v="800007"/>
    <s v="Store"/>
    <s v=""/>
    <s v=""/>
  </r>
  <r>
    <n v="180665"/>
    <n v="1338"/>
    <x v="120"/>
    <s v="1401/08/03"/>
    <s v="Energy &amp; Water International FZE-(فرآب اینترنشنال)-بابت خرید UNP Washer Ø13 UNI6598 (included in Fasteners - Mark No. 120)طی فاکتور inv.#185-adish-typeA"/>
    <n v="15782370"/>
    <n v="0"/>
    <n v="15782370"/>
    <n v="49"/>
    <n v="11"/>
    <s v="800007"/>
    <s v=""/>
    <s v="داراییهای جاری"/>
    <s v="1"/>
    <x v="5"/>
    <x v="5"/>
    <s v="موجودی کالا"/>
    <s v="15921"/>
    <s v="انبار روباز تجهیزات"/>
    <s v="800007"/>
    <s v="Store"/>
    <s v=""/>
    <s v=""/>
  </r>
  <r>
    <n v="180666"/>
    <n v="1338"/>
    <x v="120"/>
    <s v="1401/08/03"/>
    <s v="Energy &amp; Water International FZE-(فرآب اینترنشنال)-بابت خرید FFG SPARK PLUGطی فاکتور inv.#185-adish-typeA"/>
    <n v="10521580"/>
    <n v="0"/>
    <n v="10521580"/>
    <n v="49"/>
    <n v="11"/>
    <s v="800007"/>
    <s v=""/>
    <s v="داراییهای جاری"/>
    <s v="1"/>
    <x v="5"/>
    <x v="5"/>
    <s v="موجودی کالا"/>
    <s v="15921"/>
    <s v="انبار روباز تجهیزات"/>
    <s v="800007"/>
    <s v="Store"/>
    <s v=""/>
    <s v=""/>
  </r>
  <r>
    <n v="180667"/>
    <n v="1338"/>
    <x v="120"/>
    <s v="1401/08/03"/>
    <s v="Energy &amp; Water International FZE-(فرآب اینترنشنال)-بابت خرید 1&quot; pilot and ignitor line (weight refer to 4 lines)-N8-8طی فاکتور inv.#185-adish-typeA"/>
    <n v="10521580"/>
    <n v="0"/>
    <n v="10521580"/>
    <n v="49"/>
    <n v="11"/>
    <s v="800007"/>
    <s v=""/>
    <s v="داراییهای جاری"/>
    <s v="1"/>
    <x v="5"/>
    <x v="5"/>
    <s v="موجودی کالا"/>
    <s v="15921"/>
    <s v="انبار روباز تجهیزات"/>
    <s v="800007"/>
    <s v="Store"/>
    <s v=""/>
    <s v=""/>
  </r>
  <r>
    <n v="180668"/>
    <n v="1338"/>
    <x v="120"/>
    <s v="1401/08/03"/>
    <s v="Energy &amp; Water International FZE-(فرآب اینترنشنال)-بابت خرید 1&quot; pilot and ignitor line (weight refer to 4 lines)-N9-8طی فاکتور inv.#185-adish-typeA"/>
    <n v="10521580"/>
    <n v="0"/>
    <n v="10521580"/>
    <n v="49"/>
    <n v="11"/>
    <s v="800007"/>
    <s v=""/>
    <s v="داراییهای جاری"/>
    <s v="1"/>
    <x v="5"/>
    <x v="5"/>
    <s v="موجودی کالا"/>
    <s v="15921"/>
    <s v="انبار روباز تجهیزات"/>
    <s v="800007"/>
    <s v="Store"/>
    <s v=""/>
    <s v=""/>
  </r>
  <r>
    <n v="180669"/>
    <n v="1338"/>
    <x v="120"/>
    <s v="1401/08/03"/>
    <s v="Energy &amp; Water International FZE-(فرآب اینترنشنال)-بابت خرید 1&quot; pilot and ignitor line (weight refer to 4 lines)-N10-8طی فاکتور inv.#185-adish-typeA"/>
    <n v="10521580"/>
    <n v="0"/>
    <n v="10521580"/>
    <n v="49"/>
    <n v="11"/>
    <s v="800007"/>
    <s v=""/>
    <s v="داراییهای جاری"/>
    <s v="1"/>
    <x v="5"/>
    <x v="5"/>
    <s v="موجودی کالا"/>
    <s v="15921"/>
    <s v="انبار روباز تجهیزات"/>
    <s v="800007"/>
    <s v="Store"/>
    <s v=""/>
    <s v=""/>
  </r>
  <r>
    <n v="180670"/>
    <n v="1338"/>
    <x v="120"/>
    <s v="1401/08/03"/>
    <s v="Energy &amp; Water International FZE-(فرآب اینترنشنال)-بابت خرید 1&quot; pilot and ignitor lines for ACID flare stack comprising (weight refer to 3 lines)-N2-8طی فاکتور inv.#185-adish-typeA"/>
    <n v="10521580"/>
    <n v="0"/>
    <n v="10521580"/>
    <n v="49"/>
    <n v="11"/>
    <s v="800007"/>
    <s v=""/>
    <s v="داراییهای جاری"/>
    <s v="1"/>
    <x v="5"/>
    <x v="5"/>
    <s v="موجودی کالا"/>
    <s v="15921"/>
    <s v="انبار روباز تجهیزات"/>
    <s v="800007"/>
    <s v="Store"/>
    <s v=""/>
    <s v=""/>
  </r>
  <r>
    <n v="180671"/>
    <n v="1338"/>
    <x v="120"/>
    <s v="1401/08/03"/>
    <s v="Energy &amp; Water International FZE-(فرآب اینترنشنال)-بابت خرید 1&quot; pilot and ignitor lines for ACID flare stack comprising (weight refer to 3 lines)-N3-8طی فاکتور inv.#185-adish-typeA"/>
    <n v="10521580"/>
    <n v="0"/>
    <n v="10521580"/>
    <n v="49"/>
    <n v="11"/>
    <s v="800007"/>
    <s v=""/>
    <s v="داراییهای جاری"/>
    <s v="1"/>
    <x v="5"/>
    <x v="5"/>
    <s v="موجودی کالا"/>
    <s v="15921"/>
    <s v="انبار روباز تجهیزات"/>
    <s v="800007"/>
    <s v="Store"/>
    <s v=""/>
    <s v=""/>
  </r>
  <r>
    <n v="180672"/>
    <n v="1338"/>
    <x v="120"/>
    <s v="1401/08/03"/>
    <s v="Energy &amp; Water International FZE-(فرآب اینترنشنال)-بابت خرید 1&quot; pilot and ignitor lines for ACID flare stack comprising (weight refer to 3 lines)-N4-8طی فاکتور inv.#185-adish-typeA"/>
    <n v="10521580"/>
    <n v="0"/>
    <n v="10521580"/>
    <n v="49"/>
    <n v="11"/>
    <s v="800007"/>
    <s v=""/>
    <s v="داراییهای جاری"/>
    <s v="1"/>
    <x v="5"/>
    <x v="5"/>
    <s v="موجودی کالا"/>
    <s v="15921"/>
    <s v="انبار روباز تجهیزات"/>
    <s v="800007"/>
    <s v="Store"/>
    <s v=""/>
    <s v=""/>
  </r>
  <r>
    <n v="180673"/>
    <n v="1338"/>
    <x v="120"/>
    <s v="1401/08/03"/>
    <s v="Energy &amp; Water International FZE-(فرآب اینترنشنال)-بابت خرید Cable Tray (45° horizontal bend)طی فاکتور inv.#185-adish-typeA"/>
    <n v="10521580"/>
    <n v="0"/>
    <n v="10521580"/>
    <n v="49"/>
    <n v="11"/>
    <s v="800007"/>
    <s v=""/>
    <s v="داراییهای جاری"/>
    <s v="1"/>
    <x v="5"/>
    <x v="5"/>
    <s v="موجودی کالا"/>
    <s v="15921"/>
    <s v="انبار روباز تجهیزات"/>
    <s v="800007"/>
    <s v="Store"/>
    <s v=""/>
    <s v=""/>
  </r>
  <r>
    <n v="180674"/>
    <n v="1338"/>
    <x v="120"/>
    <s v="1401/08/03"/>
    <s v="Energy &amp; Water International FZE-(فرآب اینترنشنال)-بابت خرید Cable Tray (90° horizontal bend)طی فاکتور inv.#185-adish-typeA"/>
    <n v="7891185"/>
    <n v="0"/>
    <n v="7891185"/>
    <n v="49"/>
    <n v="11"/>
    <s v="800007"/>
    <s v=""/>
    <s v="داراییهای جاری"/>
    <s v="1"/>
    <x v="5"/>
    <x v="5"/>
    <s v="موجودی کالا"/>
    <s v="15921"/>
    <s v="انبار روباز تجهیزات"/>
    <s v="800007"/>
    <s v="Store"/>
    <s v=""/>
    <s v=""/>
  </r>
  <r>
    <n v="180675"/>
    <n v="1338"/>
    <x v="120"/>
    <s v="1401/08/03"/>
    <s v="Energy &amp; Water International FZE-(فرآب اینترنشنال)-بابت خرید Reel of AWL Cables (63 mt/each)طی فاکتور inv.#185-adish-typeA"/>
    <n v="5260790"/>
    <n v="0"/>
    <n v="5260790"/>
    <n v="49"/>
    <n v="11"/>
    <s v="800007"/>
    <s v=""/>
    <s v="داراییهای جاری"/>
    <s v="1"/>
    <x v="5"/>
    <x v="5"/>
    <s v="موجودی کالا"/>
    <s v="15921"/>
    <s v="انبار روباز تجهیزات"/>
    <s v="800007"/>
    <s v="Store"/>
    <s v=""/>
    <s v=""/>
  </r>
  <r>
    <n v="180676"/>
    <n v="1338"/>
    <x v="120"/>
    <s v="1401/08/03"/>
    <s v="Energy &amp; Water International FZE-(فرآب اینترنشنال)-بابت خرید Ledطی فاکتور inv.#185-adish-typeA"/>
    <n v="5260790"/>
    <n v="0"/>
    <n v="5260790"/>
    <n v="49"/>
    <n v="11"/>
    <s v="800007"/>
    <s v=""/>
    <s v="داراییهای جاری"/>
    <s v="1"/>
    <x v="5"/>
    <x v="5"/>
    <s v="موجودی کالا"/>
    <s v="15921"/>
    <s v="انبار روباز تجهیزات"/>
    <s v="800007"/>
    <s v="Store"/>
    <s v=""/>
    <s v=""/>
  </r>
  <r>
    <n v="180677"/>
    <n v="1338"/>
    <x v="120"/>
    <s v="1401/08/03"/>
    <s v="Energy &amp; Water International FZE-(فرآب اینترنشنال)-بابت خرید 1&quot; pilot and ignitor line (weight refer to 4 lines)-N7-12طی فاکتور inv.#185-adish-typeA"/>
    <n v="5260790"/>
    <n v="0"/>
    <n v="5260790"/>
    <n v="49"/>
    <n v="11"/>
    <s v="800007"/>
    <s v=""/>
    <s v="داراییهای جاری"/>
    <s v="1"/>
    <x v="5"/>
    <x v="5"/>
    <s v="موجودی کالا"/>
    <s v="15921"/>
    <s v="انبار روباز تجهیزات"/>
    <s v="800007"/>
    <s v="Store"/>
    <s v=""/>
    <s v=""/>
  </r>
  <r>
    <n v="180678"/>
    <n v="1338"/>
    <x v="120"/>
    <s v="1401/08/03"/>
    <s v="Energy &amp; Water International FZE-(فرآب اینترنشنال)-بابت خرید 1&quot; pilot and ignitor line (weight refer to 4 lines)-N7-14طی فاکتور inv.#185-adish-typeA"/>
    <n v="5260790"/>
    <n v="0"/>
    <n v="5260790"/>
    <n v="49"/>
    <n v="11"/>
    <s v="800007"/>
    <s v=""/>
    <s v="داراییهای جاری"/>
    <s v="1"/>
    <x v="5"/>
    <x v="5"/>
    <s v="موجودی کالا"/>
    <s v="15921"/>
    <s v="انبار روباز تجهیزات"/>
    <s v="800007"/>
    <s v="Store"/>
    <s v=""/>
    <s v=""/>
  </r>
  <r>
    <n v="180679"/>
    <n v="1338"/>
    <x v="120"/>
    <s v="1401/08/03"/>
    <s v="Energy &amp; Water International FZE-(فرآب اینترنشنال)-بابت خرید 1&quot; pilot and ignitor line (weight refer to 4 lines)-N8-2طی فاکتور inv.#185-adish-typeA"/>
    <n v="5260790"/>
    <n v="0"/>
    <n v="5260790"/>
    <n v="49"/>
    <n v="11"/>
    <s v="800007"/>
    <s v=""/>
    <s v="داراییهای جاری"/>
    <s v="1"/>
    <x v="5"/>
    <x v="5"/>
    <s v="موجودی کالا"/>
    <s v="15921"/>
    <s v="انبار روباز تجهیزات"/>
    <s v="800007"/>
    <s v="Store"/>
    <s v=""/>
    <s v=""/>
  </r>
  <r>
    <n v="180680"/>
    <n v="1338"/>
    <x v="120"/>
    <s v="1401/08/03"/>
    <s v="Energy &amp; Water International FZE-(فرآب اینترنشنال)-بابت خرید 1&quot; pilot and ignitor line (weight refer to 4 lines)-N8-7طی فاکتور inv.#185-adish-typeA"/>
    <n v="5260790"/>
    <n v="0"/>
    <n v="5260790"/>
    <n v="49"/>
    <n v="11"/>
    <s v="800007"/>
    <s v=""/>
    <s v="داراییهای جاری"/>
    <s v="1"/>
    <x v="5"/>
    <x v="5"/>
    <s v="موجودی کالا"/>
    <s v="15921"/>
    <s v="انبار روباز تجهیزات"/>
    <s v="800007"/>
    <s v="Store"/>
    <s v=""/>
    <s v=""/>
  </r>
  <r>
    <n v="180681"/>
    <n v="1338"/>
    <x v="120"/>
    <s v="1401/08/03"/>
    <s v="Energy &amp; Water International FZE-(فرآب اینترنشنال)-بابت خرید 1&quot; pilot and ignitor line (weight refer to 4 lines)-N8-12طی فاکتور inv.#185-adish-typeA"/>
    <n v="5260790"/>
    <n v="0"/>
    <n v="5260790"/>
    <n v="49"/>
    <n v="11"/>
    <s v="800007"/>
    <s v=""/>
    <s v="داراییهای جاری"/>
    <s v="1"/>
    <x v="5"/>
    <x v="5"/>
    <s v="موجودی کالا"/>
    <s v="15921"/>
    <s v="انبار روباز تجهیزات"/>
    <s v="800007"/>
    <s v="Store"/>
    <s v=""/>
    <s v=""/>
  </r>
  <r>
    <n v="180682"/>
    <n v="1338"/>
    <x v="120"/>
    <s v="1401/08/03"/>
    <s v="Energy &amp; Water International FZE-(فرآب اینترنشنال)-بابت خرید 1&quot; pilot and ignitor line (weight refer to 4 lines)-N8-14طی فاکتور inv.#185-adish-typeA"/>
    <n v="5260790"/>
    <n v="0"/>
    <n v="5260790"/>
    <n v="49"/>
    <n v="11"/>
    <s v="800007"/>
    <s v=""/>
    <s v="داراییهای جاری"/>
    <s v="1"/>
    <x v="5"/>
    <x v="5"/>
    <s v="موجودی کالا"/>
    <s v="15921"/>
    <s v="انبار روباز تجهیزات"/>
    <s v="800007"/>
    <s v="Store"/>
    <s v=""/>
    <s v=""/>
  </r>
  <r>
    <n v="180683"/>
    <n v="1338"/>
    <x v="120"/>
    <s v="1401/08/03"/>
    <s v="Energy &amp; Water International FZE-(فرآب اینترنشنال)-بابت خرید 1&quot; pilot and ignitor line (weight refer to 4 lines)-N9-2طی فاکتور inv.#185-adish-typeA"/>
    <n v="5260790"/>
    <n v="0"/>
    <n v="5260790"/>
    <n v="49"/>
    <n v="11"/>
    <s v="800007"/>
    <s v=""/>
    <s v="داراییهای جاری"/>
    <s v="1"/>
    <x v="5"/>
    <x v="5"/>
    <s v="موجودی کالا"/>
    <s v="15921"/>
    <s v="انبار روباز تجهیزات"/>
    <s v="800007"/>
    <s v="Store"/>
    <s v=""/>
    <s v=""/>
  </r>
  <r>
    <n v="180684"/>
    <n v="1338"/>
    <x v="120"/>
    <s v="1401/08/03"/>
    <s v="Energy &amp; Water International FZE-(فرآب اینترنشنال)-بابت خرید 1&quot; pilot and ignitor line (weight refer to 4 lines)-N9-7طی فاکتور inv.#185-adish-typeA"/>
    <n v="5260790"/>
    <n v="0"/>
    <n v="5260790"/>
    <n v="49"/>
    <n v="11"/>
    <s v="800007"/>
    <s v=""/>
    <s v="داراییهای جاری"/>
    <s v="1"/>
    <x v="5"/>
    <x v="5"/>
    <s v="موجودی کالا"/>
    <s v="15921"/>
    <s v="انبار روباز تجهیزات"/>
    <s v="800007"/>
    <s v="Store"/>
    <s v=""/>
    <s v=""/>
  </r>
  <r>
    <n v="180685"/>
    <n v="1338"/>
    <x v="120"/>
    <s v="1401/08/03"/>
    <s v="Energy &amp; Water International FZE-(فرآب اینترنشنال)-بابت خرید 1&quot; pilot and ignitor line (weight refer to 4 lines)-N9-12طی فاکتور inv.#185-adish-typeA"/>
    <n v="5260790"/>
    <n v="0"/>
    <n v="5260790"/>
    <n v="49"/>
    <n v="11"/>
    <s v="800007"/>
    <s v=""/>
    <s v="داراییهای جاری"/>
    <s v="1"/>
    <x v="5"/>
    <x v="5"/>
    <s v="موجودی کالا"/>
    <s v="15921"/>
    <s v="انبار روباز تجهیزات"/>
    <s v="800007"/>
    <s v="Store"/>
    <s v=""/>
    <s v=""/>
  </r>
  <r>
    <n v="180686"/>
    <n v="1338"/>
    <x v="120"/>
    <s v="1401/08/03"/>
    <s v="Energy &amp; Water International FZE-(فرآب اینترنشنال)-بابت خرید 1&quot; pilot and ignitor line (weight refer to 4 lines)-N9-14طی فاکتور inv.#185-adish-typeA"/>
    <n v="5260790"/>
    <n v="0"/>
    <n v="5260790"/>
    <n v="49"/>
    <n v="11"/>
    <s v="800007"/>
    <s v=""/>
    <s v="داراییهای جاری"/>
    <s v="1"/>
    <x v="5"/>
    <x v="5"/>
    <s v="موجودی کالا"/>
    <s v="15921"/>
    <s v="انبار روباز تجهیزات"/>
    <s v="800007"/>
    <s v="Store"/>
    <s v=""/>
    <s v=""/>
  </r>
  <r>
    <n v="180687"/>
    <n v="1338"/>
    <x v="120"/>
    <s v="1401/08/03"/>
    <s v="Energy &amp; Water International FZE-(فرآب اینترنشنال)-بابت خرید 1&quot; pilot and ignitor line (weight refer to 4 lines)-N10-2طی فاکتور inv.#185-adish-typeA"/>
    <n v="5260790"/>
    <n v="0"/>
    <n v="5260790"/>
    <n v="49"/>
    <n v="11"/>
    <s v="800007"/>
    <s v=""/>
    <s v="داراییهای جاری"/>
    <s v="1"/>
    <x v="5"/>
    <x v="5"/>
    <s v="موجودی کالا"/>
    <s v="15921"/>
    <s v="انبار روباز تجهیزات"/>
    <s v="800007"/>
    <s v="Store"/>
    <s v=""/>
    <s v=""/>
  </r>
  <r>
    <n v="180688"/>
    <n v="1338"/>
    <x v="120"/>
    <s v="1401/08/03"/>
    <s v="Energy &amp; Water International FZE-(فرآب اینترنشنال)-بابت خرید 1&quot; pilot and ignitor line (weight refer to 4 lines)-N10-7طی فاکتور inv.#185-adish-typeA"/>
    <n v="5260790"/>
    <n v="0"/>
    <n v="5260790"/>
    <n v="49"/>
    <n v="11"/>
    <s v="800007"/>
    <s v=""/>
    <s v="داراییهای جاری"/>
    <s v="1"/>
    <x v="5"/>
    <x v="5"/>
    <s v="موجودی کالا"/>
    <s v="15921"/>
    <s v="انبار روباز تجهیزات"/>
    <s v="800007"/>
    <s v="Store"/>
    <s v=""/>
    <s v=""/>
  </r>
  <r>
    <n v="180689"/>
    <n v="1338"/>
    <x v="120"/>
    <s v="1401/08/03"/>
    <s v="Energy &amp; Water International FZE-(فرآب اینترنشنال)-بابت خرید 1&quot; pilot and ignitor line (weight refer to 4 lines)-N10-12طی فاکتور inv.#185-adish-typeA"/>
    <n v="5260790"/>
    <n v="0"/>
    <n v="5260790"/>
    <n v="49"/>
    <n v="11"/>
    <s v="800007"/>
    <s v=""/>
    <s v="داراییهای جاری"/>
    <s v="1"/>
    <x v="5"/>
    <x v="5"/>
    <s v="موجودی کالا"/>
    <s v="15921"/>
    <s v="انبار روباز تجهیزات"/>
    <s v="800007"/>
    <s v="Store"/>
    <s v=""/>
    <s v=""/>
  </r>
  <r>
    <n v="180690"/>
    <n v="1338"/>
    <x v="120"/>
    <s v="1401/08/03"/>
    <s v="Energy &amp; Water International FZE-(فرآب اینترنشنال)-بابت خرید 1&quot; pilot and ignitor line (weight refer to 4 lines)-N10-14طی فاکتور inv.#185-adish-typeA"/>
    <n v="5260790"/>
    <n v="0"/>
    <n v="5260790"/>
    <n v="49"/>
    <n v="11"/>
    <s v="800007"/>
    <s v=""/>
    <s v="داراییهای جاری"/>
    <s v="1"/>
    <x v="5"/>
    <x v="5"/>
    <s v="موجودی کالا"/>
    <s v="15921"/>
    <s v="انبار روباز تجهیزات"/>
    <s v="800007"/>
    <s v="Store"/>
    <s v=""/>
    <s v=""/>
  </r>
  <r>
    <n v="180691"/>
    <n v="1338"/>
    <x v="120"/>
    <s v="1401/08/03"/>
    <s v="Energy &amp; Water International FZE-(فرآب اینترنشنال)-بابت خرید 1&quot; pilot and ignitor lines for ACID flare stack comprising (weight refer to 3 lines)-N2-2طی فاکتور inv.#185-adish-typeA"/>
    <n v="5260790"/>
    <n v="0"/>
    <n v="5260790"/>
    <n v="49"/>
    <n v="11"/>
    <s v="800007"/>
    <s v=""/>
    <s v="داراییهای جاری"/>
    <s v="1"/>
    <x v="5"/>
    <x v="5"/>
    <s v="موجودی کالا"/>
    <s v="15921"/>
    <s v="انبار روباز تجهیزات"/>
    <s v="800007"/>
    <s v="Store"/>
    <s v=""/>
    <s v=""/>
  </r>
  <r>
    <n v="180692"/>
    <n v="1338"/>
    <x v="120"/>
    <s v="1401/08/03"/>
    <s v="Energy &amp; Water International FZE-(فرآب اینترنشنال)-بابت خرید 1&quot; pilot and ignitor lines for ACID flare stack comprising (weight refer to 3 lines)-N2-7طی فاکتور inv.#185-adish-typeA"/>
    <n v="5260790"/>
    <n v="0"/>
    <n v="5260790"/>
    <n v="49"/>
    <n v="11"/>
    <s v="800007"/>
    <s v=""/>
    <s v="داراییهای جاری"/>
    <s v="1"/>
    <x v="5"/>
    <x v="5"/>
    <s v="موجودی کالا"/>
    <s v="15921"/>
    <s v="انبار روباز تجهیزات"/>
    <s v="800007"/>
    <s v="Store"/>
    <s v=""/>
    <s v=""/>
  </r>
  <r>
    <n v="180693"/>
    <n v="1338"/>
    <x v="120"/>
    <s v="1401/08/03"/>
    <s v="Energy &amp; Water International FZE-(فرآب اینترنشنال)-بابت خرید 1&quot; pilot and ignitor lines for ACID flare stack comprising (weight refer to 3 lines)-N2-12طی فاکتور inv.#185-adish-typeA"/>
    <n v="5260790"/>
    <n v="0"/>
    <n v="5260790"/>
    <n v="49"/>
    <n v="11"/>
    <s v="800007"/>
    <s v=""/>
    <s v="داراییهای جاری"/>
    <s v="1"/>
    <x v="5"/>
    <x v="5"/>
    <s v="موجودی کالا"/>
    <s v="15921"/>
    <s v="انبار روباز تجهیزات"/>
    <s v="800007"/>
    <s v="Store"/>
    <s v=""/>
    <s v=""/>
  </r>
  <r>
    <n v="180694"/>
    <n v="1338"/>
    <x v="120"/>
    <s v="1401/08/03"/>
    <s v="Energy &amp; Water International FZE-(فرآب اینترنشنال)-بابت خرید 1&quot; pilot and ignitor lines for ACID flare stack comprising (weight refer to 3 lines)-N2-14طی فاکتور inv.#185-adish-typeA"/>
    <n v="5260790"/>
    <n v="0"/>
    <n v="5260790"/>
    <n v="49"/>
    <n v="11"/>
    <s v="800007"/>
    <s v=""/>
    <s v="داراییهای جاری"/>
    <s v="1"/>
    <x v="5"/>
    <x v="5"/>
    <s v="موجودی کالا"/>
    <s v="15921"/>
    <s v="انبار روباز تجهیزات"/>
    <s v="800007"/>
    <s v="Store"/>
    <s v=""/>
    <s v=""/>
  </r>
  <r>
    <n v="180695"/>
    <n v="1338"/>
    <x v="120"/>
    <s v="1401/08/03"/>
    <s v="Energy &amp; Water International FZE-(فرآب اینترنشنال)-بابت خرید 1&quot; pilot and ignitor lines for ACID flare stack comprising (weight refer to 3 lines)-N3-2طی فاکتور inv.#185-adish-typeA"/>
    <n v="5260790"/>
    <n v="0"/>
    <n v="5260790"/>
    <n v="49"/>
    <n v="11"/>
    <s v="800007"/>
    <s v=""/>
    <s v="داراییهای جاری"/>
    <s v="1"/>
    <x v="5"/>
    <x v="5"/>
    <s v="موجودی کالا"/>
    <s v="15921"/>
    <s v="انبار روباز تجهیزات"/>
    <s v="800007"/>
    <s v="Store"/>
    <s v=""/>
    <s v=""/>
  </r>
  <r>
    <n v="180696"/>
    <n v="1338"/>
    <x v="120"/>
    <s v="1401/08/03"/>
    <s v="Energy &amp; Water International FZE-(فرآب اینترنشنال)-بابت خرید 1&quot; pilot and ignitor lines for ACID flare stack comprising (weight refer to 3 lines)-N3-7طی فاکتور inv.#185-adish-typeA"/>
    <n v="5260790"/>
    <n v="0"/>
    <n v="5260790"/>
    <n v="49"/>
    <n v="11"/>
    <s v="800007"/>
    <s v=""/>
    <s v="داراییهای جاری"/>
    <s v="1"/>
    <x v="5"/>
    <x v="5"/>
    <s v="موجودی کالا"/>
    <s v="15921"/>
    <s v="انبار روباز تجهیزات"/>
    <s v="800007"/>
    <s v="Store"/>
    <s v=""/>
    <s v=""/>
  </r>
  <r>
    <n v="180697"/>
    <n v="1338"/>
    <x v="120"/>
    <s v="1401/08/03"/>
    <s v="Energy &amp; Water International FZE-(فرآب اینترنشنال)-بابت خرید 1&quot; pilot and ignitor lines for ACID flare stack comprising (weight refer to 3 lines)-N3-12طی فاکتور inv.#185-adish-typeA"/>
    <n v="5260790"/>
    <n v="0"/>
    <n v="5260790"/>
    <n v="49"/>
    <n v="11"/>
    <s v="800007"/>
    <s v=""/>
    <s v="داراییهای جاری"/>
    <s v="1"/>
    <x v="5"/>
    <x v="5"/>
    <s v="موجودی کالا"/>
    <s v="15921"/>
    <s v="انبار روباز تجهیزات"/>
    <s v="800007"/>
    <s v="Store"/>
    <s v=""/>
    <s v=""/>
  </r>
  <r>
    <n v="180698"/>
    <n v="1338"/>
    <x v="120"/>
    <s v="1401/08/03"/>
    <s v="Energy &amp; Water International FZE-(فرآب اینترنشنال)-بابت خرید 1&quot; pilot and ignitor lines for ACID flare stack comprising (weight refer to 3 lines)-N3-14طی فاکتور inv.#185-adish-typeA"/>
    <n v="5260790"/>
    <n v="0"/>
    <n v="5260790"/>
    <n v="49"/>
    <n v="11"/>
    <s v="800007"/>
    <s v=""/>
    <s v="داراییهای جاری"/>
    <s v="1"/>
    <x v="5"/>
    <x v="5"/>
    <s v="موجودی کالا"/>
    <s v="15921"/>
    <s v="انبار روباز تجهیزات"/>
    <s v="800007"/>
    <s v="Store"/>
    <s v=""/>
    <s v=""/>
  </r>
  <r>
    <n v="180699"/>
    <n v="1338"/>
    <x v="120"/>
    <s v="1401/08/03"/>
    <s v="Energy &amp; Water International FZE-(فرآب اینترنشنال)-بابت خرید 1&quot; pilot and ignitor lines for ACID flare stack comprising (weight refer to 3 lines)-N4-2طی فاکتور inv.#185-adish-typeA"/>
    <n v="5260790"/>
    <n v="0"/>
    <n v="5260790"/>
    <n v="49"/>
    <n v="11"/>
    <s v="800007"/>
    <s v=""/>
    <s v="داراییهای جاری"/>
    <s v="1"/>
    <x v="5"/>
    <x v="5"/>
    <s v="موجودی کالا"/>
    <s v="15921"/>
    <s v="انبار روباز تجهیزات"/>
    <s v="800007"/>
    <s v="Store"/>
    <s v=""/>
    <s v=""/>
  </r>
  <r>
    <n v="180700"/>
    <n v="1338"/>
    <x v="120"/>
    <s v="1401/08/03"/>
    <s v="Energy &amp; Water International FZE-(فرآب اینترنشنال)-بابت خرید 1&quot; pilot and ignitor lines for ACID flare stack comprising (weight refer to 3 lines)-N4-7طی فاکتور inv.#185-adish-typeA"/>
    <n v="5260790"/>
    <n v="0"/>
    <n v="5260790"/>
    <n v="49"/>
    <n v="11"/>
    <s v="800007"/>
    <s v=""/>
    <s v="داراییهای جاری"/>
    <s v="1"/>
    <x v="5"/>
    <x v="5"/>
    <s v="موجودی کالا"/>
    <s v="15921"/>
    <s v="انبار روباز تجهیزات"/>
    <s v="800007"/>
    <s v="Store"/>
    <s v=""/>
    <s v=""/>
  </r>
  <r>
    <n v="180701"/>
    <n v="1338"/>
    <x v="120"/>
    <s v="1401/08/03"/>
    <s v="Energy &amp; Water International FZE-(فرآب اینترنشنال)-بابت خرید 1&quot; pilot and ignitor lines for ACID flare stack comprising (weigh refer to 3 lines)-N4-12طی فاکتور inv.#185-adish-typeA"/>
    <n v="5260790"/>
    <n v="0"/>
    <n v="5260790"/>
    <n v="49"/>
    <n v="11"/>
    <s v="800007"/>
    <s v=""/>
    <s v="داراییهای جاری"/>
    <s v="1"/>
    <x v="5"/>
    <x v="5"/>
    <s v="موجودی کالا"/>
    <s v="15921"/>
    <s v="انبار روباز تجهیزات"/>
    <s v="800007"/>
    <s v="Store"/>
    <s v=""/>
    <s v=""/>
  </r>
  <r>
    <n v="180702"/>
    <n v="1338"/>
    <x v="120"/>
    <s v="1401/08/03"/>
    <s v="Energy &amp; Water International FZE-(فرآب اینترنشنال)-بابت خرید 1&quot; pilot and ignitor lines for ACID flare stack comprising (weight refer to 3 lines)-N4-14طی فاکتور inv.#185-adish-typeA"/>
    <n v="5260790"/>
    <n v="0"/>
    <n v="5260790"/>
    <n v="49"/>
    <n v="11"/>
    <s v="800007"/>
    <s v=""/>
    <s v="داراییهای جاری"/>
    <s v="1"/>
    <x v="5"/>
    <x v="5"/>
    <s v="موجودی کالا"/>
    <s v="15921"/>
    <s v="انبار روباز تجهیزات"/>
    <s v="800007"/>
    <s v="Store"/>
    <s v=""/>
    <s v=""/>
  </r>
  <r>
    <n v="180703"/>
    <n v="1338"/>
    <x v="120"/>
    <s v="1401/08/03"/>
    <s v="Energy &amp; Water International FZE-(فرآب اینترنشنال)-بابت خرید Support brackets for service piping installation -17-1طی فاکتور inv.#185-adish-typeA"/>
    <n v="5260790"/>
    <n v="0"/>
    <n v="5260790"/>
    <n v="49"/>
    <n v="11"/>
    <s v="800007"/>
    <s v=""/>
    <s v="داراییهای جاری"/>
    <s v="1"/>
    <x v="5"/>
    <x v="5"/>
    <s v="موجودی کالا"/>
    <s v="15921"/>
    <s v="انبار روباز تجهیزات"/>
    <s v="800007"/>
    <s v="Store"/>
    <s v=""/>
    <s v=""/>
  </r>
  <r>
    <n v="180704"/>
    <n v="1338"/>
    <x v="120"/>
    <s v="1401/08/03"/>
    <s v="Energy &amp; Water International FZE-(فرآب اینترنشنال)-بابت خرید Support brackets for service piping installation -17-2طی فاکتور inv.#185-adish-typeA"/>
    <n v="5260790"/>
    <n v="0"/>
    <n v="5260790"/>
    <n v="49"/>
    <n v="11"/>
    <s v="800007"/>
    <s v=""/>
    <s v="داراییهای جاری"/>
    <s v="1"/>
    <x v="5"/>
    <x v="5"/>
    <s v="موجودی کالا"/>
    <s v="15921"/>
    <s v="انبار روباز تجهیزات"/>
    <s v="800007"/>
    <s v="Store"/>
    <s v=""/>
    <s v=""/>
  </r>
  <r>
    <n v="180705"/>
    <n v="1338"/>
    <x v="120"/>
    <s v="1401/08/03"/>
    <s v="Energy &amp; Water International FZE-(فرآب اینترنشنال)-بابت خرید Support brackets for service piping installation -17-7طی فاکتور inv.#185-adish-typeA"/>
    <n v="5260790"/>
    <n v="0"/>
    <n v="5260790"/>
    <n v="49"/>
    <n v="11"/>
    <s v="800007"/>
    <s v=""/>
    <s v="داراییهای جاری"/>
    <s v="1"/>
    <x v="5"/>
    <x v="5"/>
    <s v="موجودی کالا"/>
    <s v="15921"/>
    <s v="انبار روباز تجهیزات"/>
    <s v="800007"/>
    <s v="Store"/>
    <s v=""/>
    <s v=""/>
  </r>
  <r>
    <n v="180706"/>
    <n v="1338"/>
    <x v="120"/>
    <s v="1401/08/03"/>
    <s v="Energy &amp; Water International FZE-(فرآب اینترنشنال)-بابت خرید Cable Tray (90° vertical outside bend)طی فاکتور inv.#185-adish-typeA"/>
    <n v="5260790"/>
    <n v="0"/>
    <n v="5260790"/>
    <n v="49"/>
    <n v="11"/>
    <s v="800007"/>
    <s v=""/>
    <s v="داراییهای جاری"/>
    <s v="1"/>
    <x v="5"/>
    <x v="5"/>
    <s v="موجودی کالا"/>
    <s v="15921"/>
    <s v="انبار روباز تجهیزات"/>
    <s v="800007"/>
    <s v="Store"/>
    <s v=""/>
    <s v=""/>
  </r>
  <r>
    <n v="180707"/>
    <n v="1338"/>
    <x v="120"/>
    <s v="1401/08/03"/>
    <s v="Energy &amp; Water International FZE-(فرآب اینترنشنال)-بابت خرید Cable Tray (90° vertical inside bend)طی فاکتور inv.#185-adish-typeA"/>
    <n v="5260790"/>
    <n v="0"/>
    <n v="5260790"/>
    <n v="49"/>
    <n v="11"/>
    <s v="800007"/>
    <s v=""/>
    <s v="داراییهای جاری"/>
    <s v="1"/>
    <x v="5"/>
    <x v="5"/>
    <s v="موجودی کالا"/>
    <s v="15921"/>
    <s v="انبار روباز تجهیزات"/>
    <s v="800007"/>
    <s v="Store"/>
    <s v=""/>
    <s v=""/>
  </r>
  <r>
    <n v="180708"/>
    <n v="1338"/>
    <x v="120"/>
    <s v="1401/08/03"/>
    <s v="Energy &amp; Water International FZE-(فرآب اینترنشنال)-بابت خرید Spiral-wound gasket Size-SW-B16.5-NPS8-CLASS300طی فاکتور inv.#185-adish-typeA"/>
    <n v="5260790"/>
    <n v="0"/>
    <n v="5260790"/>
    <n v="49"/>
    <n v="11"/>
    <s v="800007"/>
    <s v=""/>
    <s v="داراییهای جاری"/>
    <s v="1"/>
    <x v="5"/>
    <x v="5"/>
    <s v="موجودی کالا"/>
    <s v="15921"/>
    <s v="انبار روباز تجهیزات"/>
    <s v="800007"/>
    <s v="Store"/>
    <s v=""/>
    <s v=""/>
  </r>
  <r>
    <n v="180709"/>
    <n v="1338"/>
    <x v="120"/>
    <s v="1401/08/03"/>
    <s v="Energy &amp; Water International FZE-(فرآب اینترنشنال)-بابت خرید Spiral-wound gasket Size-SW-B16.5-NPS16-CLASS150طی فاکتور inv.#185-adish-typeA"/>
    <n v="5260790"/>
    <n v="0"/>
    <n v="5260790"/>
    <n v="49"/>
    <n v="11"/>
    <s v="800007"/>
    <s v=""/>
    <s v="داراییهای جاری"/>
    <s v="1"/>
    <x v="5"/>
    <x v="5"/>
    <s v="موجودی کالا"/>
    <s v="15921"/>
    <s v="انبار روباز تجهیزات"/>
    <s v="800007"/>
    <s v="Store"/>
    <s v=""/>
    <s v=""/>
  </r>
  <r>
    <n v="180710"/>
    <n v="1338"/>
    <x v="120"/>
    <s v="1401/08/03"/>
    <s v="Energy &amp; Water International FZE-(فرآب اینترنشنال)-بابت خرید Nameplate (With Screw &amp; Nut -8Nos)طی فاکتور inv.#185-adish-typeA"/>
    <n v="5260790"/>
    <n v="0"/>
    <n v="5260790"/>
    <n v="49"/>
    <n v="11"/>
    <s v="800007"/>
    <s v=""/>
    <s v="داراییهای جاری"/>
    <s v="1"/>
    <x v="5"/>
    <x v="5"/>
    <s v="موجودی کالا"/>
    <s v="15921"/>
    <s v="انبار روباز تجهیزات"/>
    <s v="800007"/>
    <s v="Store"/>
    <s v=""/>
    <s v=""/>
  </r>
  <r>
    <n v="180711"/>
    <n v="1338"/>
    <x v="120"/>
    <s v="1401/08/03"/>
    <s v="Energy &amp; Water International FZE-(فرآب اینترنشنال)-بابت خرید 16&quot; Acid Flare Stack 127m Section no._610-006-2طی فاکتور inv.#185-adish-typeA"/>
    <n v="2630395"/>
    <n v="0"/>
    <n v="2630395"/>
    <n v="49"/>
    <n v="11"/>
    <s v="800007"/>
    <s v=""/>
    <s v="داراییهای جاری"/>
    <s v="1"/>
    <x v="5"/>
    <x v="5"/>
    <s v="موجودی کالا"/>
    <s v="15921"/>
    <s v="انبار روباز تجهیزات"/>
    <s v="800007"/>
    <s v="Store"/>
    <s v=""/>
    <s v=""/>
  </r>
  <r>
    <n v="180712"/>
    <n v="1338"/>
    <x v="120"/>
    <s v="1401/08/03"/>
    <s v="Energy &amp; Water International FZE-(فرآب اینترنشنال)-بابت خرید 16&quot; Acid Flare Stack 127m Section no._610-006-4طی فاکتور inv.#185-adish-typeA"/>
    <n v="2630395"/>
    <n v="0"/>
    <n v="2630395"/>
    <n v="49"/>
    <n v="11"/>
    <s v="800007"/>
    <s v=""/>
    <s v="داراییهای جاری"/>
    <s v="1"/>
    <x v="5"/>
    <x v="5"/>
    <s v="موجودی کالا"/>
    <s v="15921"/>
    <s v="انبار روباز تجهیزات"/>
    <s v="800007"/>
    <s v="Store"/>
    <s v=""/>
    <s v=""/>
  </r>
  <r>
    <n v="180713"/>
    <n v="1338"/>
    <x v="120"/>
    <s v="1401/08/03"/>
    <s v="Energy &amp; Water International FZE-(فرآب اینترنشنال)-بابت خرید 16&quot; Acid Flare Stack 127m Section no._610-006-6طی فاکتور inv.#185-adish-typeA"/>
    <n v="2630395"/>
    <n v="0"/>
    <n v="2630395"/>
    <n v="49"/>
    <n v="11"/>
    <s v="800007"/>
    <s v=""/>
    <s v="داراییهای جاری"/>
    <s v="1"/>
    <x v="5"/>
    <x v="5"/>
    <s v="موجودی کالا"/>
    <s v="15921"/>
    <s v="انبار روباز تجهیزات"/>
    <s v="800007"/>
    <s v="Store"/>
    <s v=""/>
    <s v=""/>
  </r>
  <r>
    <n v="180714"/>
    <n v="1338"/>
    <x v="120"/>
    <s v="1401/08/03"/>
    <s v="Energy &amp; Water International FZE-(فرآب اینترنشنال)-بابت خرید 16&quot; Acid Flare Stack 127m Section no._610-006-8طی فاکتور inv.#185-adish-typeA"/>
    <n v="2630395"/>
    <n v="0"/>
    <n v="2630395"/>
    <n v="49"/>
    <n v="11"/>
    <s v="800007"/>
    <s v=""/>
    <s v="داراییهای جاری"/>
    <s v="1"/>
    <x v="5"/>
    <x v="5"/>
    <s v="موجودی کالا"/>
    <s v="15921"/>
    <s v="انبار روباز تجهیزات"/>
    <s v="800007"/>
    <s v="Store"/>
    <s v=""/>
    <s v=""/>
  </r>
  <r>
    <n v="180715"/>
    <n v="1338"/>
    <x v="120"/>
    <s v="1401/08/03"/>
    <s v="Energy &amp; Water International FZE-(فرآب اینترنشنال)-بابت خرید 16&quot; Acid Flare Stack 127m Section no._610-006-9طی فاکتور inv.#185-adish-typeA"/>
    <n v="2630395"/>
    <n v="0"/>
    <n v="2630395"/>
    <n v="49"/>
    <n v="11"/>
    <s v="800007"/>
    <s v=""/>
    <s v="داراییهای جاری"/>
    <s v="1"/>
    <x v="5"/>
    <x v="5"/>
    <s v="موجودی کالا"/>
    <s v="15921"/>
    <s v="انبار روباز تجهیزات"/>
    <s v="800007"/>
    <s v="Store"/>
    <s v=""/>
    <s v=""/>
  </r>
  <r>
    <n v="180716"/>
    <n v="1338"/>
    <x v="120"/>
    <s v="1401/08/03"/>
    <s v="Energy &amp; Water International FZE-(فرآب اینترنشنال)-بابت خرید 16&quot; Acid Flare Stack 127m Section no._610-006-11طی فاکتور inv.#185-adish-typeA"/>
    <n v="2630395"/>
    <n v="0"/>
    <n v="2630395"/>
    <n v="49"/>
    <n v="11"/>
    <s v="800007"/>
    <s v=""/>
    <s v="داراییهای جاری"/>
    <s v="1"/>
    <x v="5"/>
    <x v="5"/>
    <s v="موجودی کالا"/>
    <s v="15921"/>
    <s v="انبار روباز تجهیزات"/>
    <s v="800007"/>
    <s v="Store"/>
    <s v=""/>
    <s v=""/>
  </r>
  <r>
    <n v="180717"/>
    <n v="1338"/>
    <x v="120"/>
    <s v="1401/08/03"/>
    <s v="Energy &amp; Water International FZE-(فرآب اینترنشنال)-بابت خرید 16&quot; Acid Flare Stack 127m Section no._610-006-1طی فاکتور inv.#185-adish-typeA"/>
    <n v="2630395"/>
    <n v="0"/>
    <n v="2630395"/>
    <n v="49"/>
    <n v="11"/>
    <s v="800007"/>
    <s v=""/>
    <s v="داراییهای جاری"/>
    <s v="1"/>
    <x v="5"/>
    <x v="5"/>
    <s v="موجودی کالا"/>
    <s v="15921"/>
    <s v="انبار روباز تجهیزات"/>
    <s v="800007"/>
    <s v="Store"/>
    <s v=""/>
    <s v=""/>
  </r>
  <r>
    <n v="180718"/>
    <n v="1338"/>
    <x v="120"/>
    <s v="1401/08/03"/>
    <s v="Energy &amp; Water International FZE-(فرآب اینترنشنال)-بابت خرید 16&quot; Acid Flare Stack 127m Section no._610-006-3طی فاکتور inv.#185-adish-typeA"/>
    <n v="2630395"/>
    <n v="0"/>
    <n v="2630395"/>
    <n v="49"/>
    <n v="11"/>
    <s v="800007"/>
    <s v=""/>
    <s v="داراییهای جاری"/>
    <s v="1"/>
    <x v="5"/>
    <x v="5"/>
    <s v="موجودی کالا"/>
    <s v="15921"/>
    <s v="انبار روباز تجهیزات"/>
    <s v="800007"/>
    <s v="Store"/>
    <s v=""/>
    <s v=""/>
  </r>
  <r>
    <n v="180719"/>
    <n v="1338"/>
    <x v="120"/>
    <s v="1401/08/03"/>
    <s v="Energy &amp; Water International FZE-(فرآب اینترنشنال)-بابت خرید 16&quot; Acid Flare Stack 127m Section no._610-006-5طی فاکتور inv.#185-adish-typeA"/>
    <n v="2630395"/>
    <n v="0"/>
    <n v="2630395"/>
    <n v="49"/>
    <n v="11"/>
    <s v="800007"/>
    <s v=""/>
    <s v="داراییهای جاری"/>
    <s v="1"/>
    <x v="5"/>
    <x v="5"/>
    <s v="موجودی کالا"/>
    <s v="15921"/>
    <s v="انبار روباز تجهیزات"/>
    <s v="800007"/>
    <s v="Store"/>
    <s v=""/>
    <s v=""/>
  </r>
  <r>
    <n v="180720"/>
    <n v="1338"/>
    <x v="120"/>
    <s v="1401/08/03"/>
    <s v="Energy &amp; Water International FZE-(فرآب اینترنشنال)-بابت خرید 16&quot; Acid Flare Stack 127m Section no._610-006-7Aطی فاکتور inv.#185-adish-typeA"/>
    <n v="2630395"/>
    <n v="0"/>
    <n v="2630395"/>
    <n v="49"/>
    <n v="11"/>
    <s v="800007"/>
    <s v=""/>
    <s v="داراییهای جاری"/>
    <s v="1"/>
    <x v="5"/>
    <x v="5"/>
    <s v="موجودی کالا"/>
    <s v="15921"/>
    <s v="انبار روباز تجهیزات"/>
    <s v="800007"/>
    <s v="Store"/>
    <s v=""/>
    <s v=""/>
  </r>
  <r>
    <n v="180721"/>
    <n v="1338"/>
    <x v="120"/>
    <s v="1401/08/03"/>
    <s v="Energy &amp; Water International FZE-(فرآب اینترنشنال)-بابت خرید 16&quot; Acid Flare Stack 127m Section no._610-006-7Bطی فاکتور inv.#185-adish-typeA"/>
    <n v="2630395"/>
    <n v="0"/>
    <n v="2630395"/>
    <n v="49"/>
    <n v="11"/>
    <s v="800007"/>
    <s v=""/>
    <s v="داراییهای جاری"/>
    <s v="1"/>
    <x v="5"/>
    <x v="5"/>
    <s v="موجودی کالا"/>
    <s v="15921"/>
    <s v="انبار روباز تجهیزات"/>
    <s v="800007"/>
    <s v="Store"/>
    <s v=""/>
    <s v=""/>
  </r>
  <r>
    <n v="180722"/>
    <n v="1338"/>
    <x v="120"/>
    <s v="1401/08/03"/>
    <s v="Energy &amp; Water International FZE-(فرآب اینترنشنال)-بابت خرید 16&quot; Acid Flare Stack 127m Section no._610-006-10طی فاکتور inv.#185-adish-typeA"/>
    <n v="2630395"/>
    <n v="0"/>
    <n v="2630395"/>
    <n v="49"/>
    <n v="11"/>
    <s v="800007"/>
    <s v=""/>
    <s v="داراییهای جاری"/>
    <s v="1"/>
    <x v="5"/>
    <x v="5"/>
    <s v="موجودی کالا"/>
    <s v="15921"/>
    <s v="انبار روباز تجهیزات"/>
    <s v="800007"/>
    <s v="Store"/>
    <s v=""/>
    <s v=""/>
  </r>
  <r>
    <n v="180723"/>
    <n v="1338"/>
    <x v="120"/>
    <s v="1401/08/03"/>
    <s v="Energy &amp; Water International FZE-(فرآب اینترنشنال)-بابت خرید Reel of AWL Cables (98 mt/each)طی فاکتور inv.#185-adish-typeA"/>
    <n v="2630395"/>
    <n v="0"/>
    <n v="2630395"/>
    <n v="49"/>
    <n v="11"/>
    <s v="800007"/>
    <s v=""/>
    <s v="داراییهای جاری"/>
    <s v="1"/>
    <x v="5"/>
    <x v="5"/>
    <s v="موجودی کالا"/>
    <s v="15921"/>
    <s v="انبار روباز تجهیزات"/>
    <s v="800007"/>
    <s v="Store"/>
    <s v=""/>
    <s v=""/>
  </r>
  <r>
    <n v="180724"/>
    <n v="1338"/>
    <x v="120"/>
    <s v="1401/08/03"/>
    <s v="Energy &amp; Water International FZE-(فرآب اینترنشنال)-بابت خرید Reel of AWL Multicore Cables (165 mt/each)طی فاکتور inv.#185-adish-typeA"/>
    <n v="2630395"/>
    <n v="0"/>
    <n v="2630395"/>
    <n v="49"/>
    <n v="11"/>
    <s v="800007"/>
    <s v=""/>
    <s v="داراییهای جاری"/>
    <s v="1"/>
    <x v="5"/>
    <x v="5"/>
    <s v="موجودی کالا"/>
    <s v="15921"/>
    <s v="انبار روباز تجهیزات"/>
    <s v="800007"/>
    <s v="Store"/>
    <s v=""/>
    <s v=""/>
  </r>
  <r>
    <n v="180725"/>
    <n v="1338"/>
    <x v="120"/>
    <s v="1401/08/03"/>
    <s v="Energy &amp; Water International FZE-(فرآب اینترنشنال)-بابت خرید Reel of TC Cable (125 mt)طی فاکتور inv.#185-adish-typeA"/>
    <n v="2630395"/>
    <n v="0"/>
    <n v="2630395"/>
    <n v="49"/>
    <n v="11"/>
    <s v="800007"/>
    <s v=""/>
    <s v="داراییهای جاری"/>
    <s v="1"/>
    <x v="5"/>
    <x v="5"/>
    <s v="موجودی کالا"/>
    <s v="15921"/>
    <s v="انبار روباز تجهیزات"/>
    <s v="800007"/>
    <s v="Store"/>
    <s v=""/>
    <s v=""/>
  </r>
  <r>
    <n v="180726"/>
    <n v="1338"/>
    <x v="120"/>
    <s v="1401/08/03"/>
    <s v="Energy &amp; Water International FZE-(فرآب اینترنشنال)-بابت خرید TC JBsطی فاکتور inv.#185-adish-typeA"/>
    <n v="2630395"/>
    <n v="0"/>
    <n v="2630395"/>
    <n v="49"/>
    <n v="11"/>
    <s v="800007"/>
    <s v=""/>
    <s v="داراییهای جاری"/>
    <s v="1"/>
    <x v="5"/>
    <x v="5"/>
    <s v="موجودی کالا"/>
    <s v="15921"/>
    <s v="انبار روباز تجهیزات"/>
    <s v="800007"/>
    <s v="Store"/>
    <s v=""/>
    <s v=""/>
  </r>
  <r>
    <n v="180727"/>
    <n v="1338"/>
    <x v="120"/>
    <s v="1401/08/03"/>
    <s v="Energy &amp; Water International FZE-(فرآب اینترنشنال)-بابت خرید Fusesطی فاکتور inv.#185-adish-typeA"/>
    <n v="2630395"/>
    <n v="0"/>
    <n v="2630395"/>
    <n v="49"/>
    <n v="11"/>
    <s v="800007"/>
    <s v=""/>
    <s v="داراییهای جاری"/>
    <s v="1"/>
    <x v="5"/>
    <x v="5"/>
    <s v="موجودی کالا"/>
    <s v="15921"/>
    <s v="انبار روباز تجهیزات"/>
    <s v="800007"/>
    <s v="Store"/>
    <s v=""/>
    <s v=""/>
  </r>
  <r>
    <n v="180728"/>
    <n v="1338"/>
    <x v="120"/>
    <s v="1401/08/03"/>
    <s v="Energy &amp; Water International FZE-(فرآب اینترنشنال)-بابت خرید AWL JUNCTION BOXطی فاکتور inv.#185-adish-typeA"/>
    <n v="2630395"/>
    <n v="0"/>
    <n v="2630395"/>
    <n v="49"/>
    <n v="11"/>
    <s v="800007"/>
    <s v=""/>
    <s v="داراییهای جاری"/>
    <s v="1"/>
    <x v="5"/>
    <x v="5"/>
    <s v="موجودی کالا"/>
    <s v="15921"/>
    <s v="انبار روباز تجهیزات"/>
    <s v="800007"/>
    <s v="Store"/>
    <s v=""/>
    <s v=""/>
  </r>
  <r>
    <n v="180729"/>
    <n v="1338"/>
    <x v="120"/>
    <s v="1401/08/03"/>
    <s v="Energy &amp; Water International FZE-(فرآب اینترنشنال)-بابت خرید 1&quot; pilot and ignitor line (weight refer to 4 lines)-N8-3طی فاکتور inv.#185-adish-typeA"/>
    <n v="2630395"/>
    <n v="0"/>
    <n v="2630395"/>
    <n v="49"/>
    <n v="11"/>
    <s v="800007"/>
    <s v=""/>
    <s v="داراییهای جاری"/>
    <s v="1"/>
    <x v="5"/>
    <x v="5"/>
    <s v="موجودی کالا"/>
    <s v="15921"/>
    <s v="انبار روباز تجهیزات"/>
    <s v="800007"/>
    <s v="Store"/>
    <s v=""/>
    <s v=""/>
  </r>
  <r>
    <n v="180730"/>
    <n v="1338"/>
    <x v="120"/>
    <s v="1401/08/03"/>
    <s v="Energy &amp; Water International FZE-(فرآب اینترنشنال)-بابت خرید 1&quot; pilot and ignitor line (weight refer to 4 lines)-N8-4طی فاکتور inv.#185-adish-typeA"/>
    <n v="2630395"/>
    <n v="0"/>
    <n v="2630395"/>
    <n v="49"/>
    <n v="11"/>
    <s v="800007"/>
    <s v=""/>
    <s v="داراییهای جاری"/>
    <s v="1"/>
    <x v="5"/>
    <x v="5"/>
    <s v="موجودی کالا"/>
    <s v="15921"/>
    <s v="انبار روباز تجهیزات"/>
    <s v="800007"/>
    <s v="Store"/>
    <s v=""/>
    <s v=""/>
  </r>
  <r>
    <n v="180731"/>
    <n v="1338"/>
    <x v="120"/>
    <s v="1401/08/03"/>
    <s v="Energy &amp; Water International FZE-(فرآب اینترنشنال)-بابت خرید 1&quot; pilot and ignitor line (weight refer to 4 lines)-N8-5طی فاکتور inv.#185-adish-typeA"/>
    <n v="2630395"/>
    <n v="0"/>
    <n v="2630395"/>
    <n v="49"/>
    <n v="11"/>
    <s v="800007"/>
    <s v=""/>
    <s v="داراییهای جاری"/>
    <s v="1"/>
    <x v="5"/>
    <x v="5"/>
    <s v="موجودی کالا"/>
    <s v="15921"/>
    <s v="انبار روباز تجهیزات"/>
    <s v="800007"/>
    <s v="Store"/>
    <s v=""/>
    <s v=""/>
  </r>
  <r>
    <n v="180732"/>
    <n v="1338"/>
    <x v="120"/>
    <s v="1401/08/03"/>
    <s v="Energy &amp; Water International FZE-(فرآب اینترنشنال)-بابت خرید 1&quot; pilot and ignitor line (weight refer to 4 lines)-N8-6طی فاکتور inv.#185-adish-typeA"/>
    <n v="2630395"/>
    <n v="0"/>
    <n v="2630395"/>
    <n v="49"/>
    <n v="11"/>
    <s v="800007"/>
    <s v=""/>
    <s v="داراییهای جاری"/>
    <s v="1"/>
    <x v="5"/>
    <x v="5"/>
    <s v="موجودی کالا"/>
    <s v="15921"/>
    <s v="انبار روباز تجهیزات"/>
    <s v="800007"/>
    <s v="Store"/>
    <s v=""/>
    <s v=""/>
  </r>
  <r>
    <n v="180733"/>
    <n v="1338"/>
    <x v="120"/>
    <s v="1401/08/03"/>
    <s v="Energy &amp; Water International FZE-(فرآب اینترنشنال)-بابت خرید 1&quot; pilot and ignitor line (weight refer to 4 lines)-N8-9طی فاکتور inv.#185-adish-typeA"/>
    <n v="2630395"/>
    <n v="0"/>
    <n v="2630395"/>
    <n v="49"/>
    <n v="11"/>
    <s v="800007"/>
    <s v=""/>
    <s v="داراییهای جاری"/>
    <s v="1"/>
    <x v="5"/>
    <x v="5"/>
    <s v="موجودی کالا"/>
    <s v="15921"/>
    <s v="انبار روباز تجهیزات"/>
    <s v="800007"/>
    <s v="Store"/>
    <s v=""/>
    <s v=""/>
  </r>
  <r>
    <n v="180734"/>
    <n v="1338"/>
    <x v="120"/>
    <s v="1401/08/03"/>
    <s v="Energy &amp; Water International FZE-(فرآب اینترنشنال)-بابت خرید 1&quot; pilot and ignitor line (weight refer to 4 lines)-N8-11طی فاکتور inv.#185-adish-typeA"/>
    <n v="2630395"/>
    <n v="0"/>
    <n v="2630395"/>
    <n v="49"/>
    <n v="11"/>
    <s v="800007"/>
    <s v=""/>
    <s v="داراییهای جاری"/>
    <s v="1"/>
    <x v="5"/>
    <x v="5"/>
    <s v="موجودی کالا"/>
    <s v="15921"/>
    <s v="انبار روباز تجهیزات"/>
    <s v="800007"/>
    <s v="Store"/>
    <s v=""/>
    <s v=""/>
  </r>
  <r>
    <n v="180735"/>
    <n v="1338"/>
    <x v="120"/>
    <s v="1401/08/03"/>
    <s v="Energy &amp; Water International FZE-(فرآب اینترنشنال)-بابت خرید 1&quot; pilot and ignitor line (weight refer to 4 lines)-N8-13طی فاکتور inv.#185-adish-typeA"/>
    <n v="2630395"/>
    <n v="0"/>
    <n v="2630395"/>
    <n v="49"/>
    <n v="11"/>
    <s v="800007"/>
    <s v=""/>
    <s v="داراییهای جاری"/>
    <s v="1"/>
    <x v="5"/>
    <x v="5"/>
    <s v="موجودی کالا"/>
    <s v="15921"/>
    <s v="انبار روباز تجهیزات"/>
    <s v="800007"/>
    <s v="Store"/>
    <s v=""/>
    <s v=""/>
  </r>
  <r>
    <n v="180736"/>
    <n v="1338"/>
    <x v="120"/>
    <s v="1401/08/03"/>
    <s v="Energy &amp; Water International FZE-(فرآب اینترنشنال)-بابت خرید 1&quot; pilot and ignitor line (weight refer to 4 lines)-N9-1طی فاکتور inv.#185-adish-typeA"/>
    <n v="2630395"/>
    <n v="0"/>
    <n v="2630395"/>
    <n v="49"/>
    <n v="11"/>
    <s v="800007"/>
    <s v=""/>
    <s v="داراییهای جاری"/>
    <s v="1"/>
    <x v="5"/>
    <x v="5"/>
    <s v="موجودی کالا"/>
    <s v="15921"/>
    <s v="انبار روباز تجهیزات"/>
    <s v="800007"/>
    <s v="Store"/>
    <s v=""/>
    <s v=""/>
  </r>
  <r>
    <n v="180737"/>
    <n v="1338"/>
    <x v="120"/>
    <s v="1401/08/03"/>
    <s v="Energy &amp; Water International FZE-(فرآب اینترنشنال)-بابت خرید 1&quot; pilot and ignitor line (weight refer to 4 lines)-N9-3طی فاکتور inv.#185-adish-typeA"/>
    <n v="2630395"/>
    <n v="0"/>
    <n v="2630395"/>
    <n v="49"/>
    <n v="11"/>
    <s v="800007"/>
    <s v=""/>
    <s v="داراییهای جاری"/>
    <s v="1"/>
    <x v="5"/>
    <x v="5"/>
    <s v="موجودی کالا"/>
    <s v="15921"/>
    <s v="انبار روباز تجهیزات"/>
    <s v="800007"/>
    <s v="Store"/>
    <s v=""/>
    <s v=""/>
  </r>
  <r>
    <n v="180738"/>
    <n v="1338"/>
    <x v="120"/>
    <s v="1401/08/03"/>
    <s v="Energy &amp; Water International FZE-(فرآب اینترنشنال)-بابت خرید 1&quot; pilot and ignitor line (weight refer to 4 lines)-N9-4طی فاکتور inv.#185-adish-typeA"/>
    <n v="2630395"/>
    <n v="0"/>
    <n v="2630395"/>
    <n v="49"/>
    <n v="11"/>
    <s v="800007"/>
    <s v=""/>
    <s v="داراییهای جاری"/>
    <s v="1"/>
    <x v="5"/>
    <x v="5"/>
    <s v="موجودی کالا"/>
    <s v="15921"/>
    <s v="انبار روباز تجهیزات"/>
    <s v="800007"/>
    <s v="Store"/>
    <s v=""/>
    <s v=""/>
  </r>
  <r>
    <n v="180739"/>
    <n v="1338"/>
    <x v="120"/>
    <s v="1401/08/03"/>
    <s v="Energy &amp; Water International FZE-(فرآب اینترنشنال)-بابت خرید 1&quot; pilot and ignitor line (weight refer to 4 lines)-N9-5طی فاکتور inv.#185-adish-typeA"/>
    <n v="2630395"/>
    <n v="0"/>
    <n v="2630395"/>
    <n v="49"/>
    <n v="11"/>
    <s v="800007"/>
    <s v=""/>
    <s v="داراییهای جاری"/>
    <s v="1"/>
    <x v="5"/>
    <x v="5"/>
    <s v="موجودی کالا"/>
    <s v="15921"/>
    <s v="انبار روباز تجهیزات"/>
    <s v="800007"/>
    <s v="Store"/>
    <s v=""/>
    <s v=""/>
  </r>
  <r>
    <n v="180740"/>
    <n v="1338"/>
    <x v="120"/>
    <s v="1401/08/03"/>
    <s v="Energy &amp; Water International FZE-(فرآب اینترنشنال)-بابت خرید 1&quot; pilot and ignitor line (weight refer to 4 lines)-N9-6طی فاکتور inv.#185-adish-typeA"/>
    <n v="2630395"/>
    <n v="0"/>
    <n v="2630395"/>
    <n v="49"/>
    <n v="11"/>
    <s v="800007"/>
    <s v=""/>
    <s v="داراییهای جاری"/>
    <s v="1"/>
    <x v="5"/>
    <x v="5"/>
    <s v="موجودی کالا"/>
    <s v="15921"/>
    <s v="انبار روباز تجهیزات"/>
    <s v="800007"/>
    <s v="Store"/>
    <s v=""/>
    <s v=""/>
  </r>
  <r>
    <n v="180741"/>
    <n v="1338"/>
    <x v="120"/>
    <s v="1401/08/03"/>
    <s v="Energy &amp; Water International FZE-(فرآب اینترنشنال)-بابت خرید 1&quot; pilot and ignitor line (weight refer to 4 lines)-N9-9طی فاکتور inv.#185-adish-typeA"/>
    <n v="2630395"/>
    <n v="0"/>
    <n v="2630395"/>
    <n v="49"/>
    <n v="11"/>
    <s v="800007"/>
    <s v=""/>
    <s v="داراییهای جاری"/>
    <s v="1"/>
    <x v="5"/>
    <x v="5"/>
    <s v="موجودی کالا"/>
    <s v="15921"/>
    <s v="انبار روباز تجهیزات"/>
    <s v="800007"/>
    <s v="Store"/>
    <s v=""/>
    <s v=""/>
  </r>
  <r>
    <n v="180742"/>
    <n v="1338"/>
    <x v="120"/>
    <s v="1401/08/03"/>
    <s v="Energy &amp; Water International FZE-(فرآب اینترنشنال)-بابت خرید 1&quot; pilot and ignitor line (weight refer to 4 lines)-N9-13طی فاکتور inv.#185-adish-typeA"/>
    <n v="2630395"/>
    <n v="0"/>
    <n v="2630395"/>
    <n v="49"/>
    <n v="11"/>
    <s v="800007"/>
    <s v=""/>
    <s v="داراییهای جاری"/>
    <s v="1"/>
    <x v="5"/>
    <x v="5"/>
    <s v="موجودی کالا"/>
    <s v="15921"/>
    <s v="انبار روباز تجهیزات"/>
    <s v="800007"/>
    <s v="Store"/>
    <s v=""/>
    <s v=""/>
  </r>
  <r>
    <n v="180743"/>
    <n v="1338"/>
    <x v="120"/>
    <s v="1401/08/03"/>
    <s v="Energy &amp; Water International FZE-(فرآب اینترنشنال)-بابت خرید 1&quot; pilot and ignitor line (weight refer to 4 lines)-N10-1طی فاکتور inv.#185-adish-typeA"/>
    <n v="2630395"/>
    <n v="0"/>
    <n v="2630395"/>
    <n v="49"/>
    <n v="11"/>
    <s v="800007"/>
    <s v=""/>
    <s v="داراییهای جاری"/>
    <s v="1"/>
    <x v="5"/>
    <x v="5"/>
    <s v="موجودی کالا"/>
    <s v="15921"/>
    <s v="انبار روباز تجهیزات"/>
    <s v="800007"/>
    <s v="Store"/>
    <s v=""/>
    <s v=""/>
  </r>
  <r>
    <n v="180744"/>
    <n v="1338"/>
    <x v="120"/>
    <s v="1401/08/03"/>
    <s v="Energy &amp; Water International FZE-(فرآب اینترنشنال)-بابت خرید 1&quot; pilot and ignitor line (weight refer to 4 lines)-N10-3طی فاکتور inv.#185-adish-typeA"/>
    <n v="2630395"/>
    <n v="0"/>
    <n v="2630395"/>
    <n v="49"/>
    <n v="11"/>
    <s v="800007"/>
    <s v=""/>
    <s v="داراییهای جاری"/>
    <s v="1"/>
    <x v="5"/>
    <x v="5"/>
    <s v="موجودی کالا"/>
    <s v="15921"/>
    <s v="انبار روباز تجهیزات"/>
    <s v="800007"/>
    <s v="Store"/>
    <s v=""/>
    <s v=""/>
  </r>
  <r>
    <n v="180745"/>
    <n v="1338"/>
    <x v="120"/>
    <s v="1401/08/03"/>
    <s v="Energy &amp; Water International FZE-(فرآب اینترنشنال)-بابت خرید 1&quot; pilot and ignitor line (weight refer to 4 lines)-N10-4طی فاکتور inv.#185-adish-typeA"/>
    <n v="2630395"/>
    <n v="0"/>
    <n v="2630395"/>
    <n v="49"/>
    <n v="11"/>
    <s v="800007"/>
    <s v=""/>
    <s v="داراییهای جاری"/>
    <s v="1"/>
    <x v="5"/>
    <x v="5"/>
    <s v="موجودی کالا"/>
    <s v="15921"/>
    <s v="انبار روباز تجهیزات"/>
    <s v="800007"/>
    <s v="Store"/>
    <s v=""/>
    <s v=""/>
  </r>
  <r>
    <n v="137909"/>
    <n v="1160"/>
    <x v="136"/>
    <s v="1401/07/02"/>
    <s v="حمل و نقل کهورک بار لامرد -بابت خرید سیمان فله تیپ 2طی فاکتور 01/0045 خرید سیمان با9% ارزش افزوده"/>
    <n v="3624455000"/>
    <n v="0"/>
    <n v="3624455000"/>
    <n v="49"/>
    <n v="11"/>
    <s v="800008"/>
    <s v=""/>
    <s v="داراییهای جاری"/>
    <s v="1"/>
    <x v="5"/>
    <x v="5"/>
    <s v="موجودی کالا"/>
    <s v="15921"/>
    <s v="انبار مصالح"/>
    <s v="800008"/>
    <s v=""/>
    <s v=""/>
    <s v=""/>
  </r>
  <r>
    <n v="141764"/>
    <n v="1182"/>
    <x v="137"/>
    <s v="1401/07/10"/>
    <s v="سیراف بتن جنوب (مرضیه هدایتی)-بابت خرید ماسه شسته ( 04 )طی فاکتور S-2091"/>
    <n v="1338167191"/>
    <n v="0"/>
    <n v="1338167191"/>
    <n v="49"/>
    <n v="11"/>
    <s v="800008"/>
    <s v=""/>
    <s v="داراییهای جاری"/>
    <s v="1"/>
    <x v="5"/>
    <x v="5"/>
    <s v="موجودی کالا"/>
    <s v="15921"/>
    <s v="انبار مصالح"/>
    <s v="800008"/>
    <s v=""/>
    <s v=""/>
    <s v=""/>
  </r>
  <r>
    <n v="141765"/>
    <n v="1182"/>
    <x v="137"/>
    <s v="1401/07/10"/>
    <s v="سیراف بتن جنوب (مرضیه هدایتی)-بابت خرید شن بادامیطی فاکتور S-2091"/>
    <n v="1226325889"/>
    <n v="0"/>
    <n v="1226325889"/>
    <n v="49"/>
    <n v="11"/>
    <s v="800008"/>
    <s v=""/>
    <s v="داراییهای جاری"/>
    <s v="1"/>
    <x v="5"/>
    <x v="5"/>
    <s v="موجودی کالا"/>
    <s v="15921"/>
    <s v="انبار مصالح"/>
    <s v="800008"/>
    <s v=""/>
    <s v=""/>
    <s v=""/>
  </r>
  <r>
    <n v="142870"/>
    <n v="1270"/>
    <x v="138"/>
    <s v="1401/07/26"/>
    <s v="اسکندر رمضانی (ناصر توکل محمود آبادی)-بابت خرید _x0009_آجر فشاری (آجر گری)طی فاکتور 1359"/>
    <n v="86182000"/>
    <n v="0"/>
    <n v="86182000"/>
    <n v="49"/>
    <n v="11"/>
    <s v="800008"/>
    <s v=""/>
    <s v="داراییهای جاری"/>
    <s v="1"/>
    <x v="5"/>
    <x v="5"/>
    <s v="موجودی کالا"/>
    <s v="15921"/>
    <s v="انبار مصالح"/>
    <s v="800008"/>
    <s v=""/>
    <s v=""/>
    <s v=""/>
  </r>
  <r>
    <n v="173422"/>
    <n v="1296"/>
    <x v="139"/>
    <s v="1401/07/30"/>
    <s v="پیمانکاری حمل ماسه بادی بحرانی-محمد بحرانی-بابت خرید ماسه بادیطی فاکتور 1019"/>
    <n v="988621000"/>
    <n v="0"/>
    <n v="988621000"/>
    <n v="49"/>
    <n v="11"/>
    <s v="800008"/>
    <s v=""/>
    <s v="داراییهای جاری"/>
    <s v="1"/>
    <x v="5"/>
    <x v="5"/>
    <s v="موجودی کالا"/>
    <s v="15921"/>
    <s v="انبار مصالح"/>
    <s v="800008"/>
    <s v=""/>
    <s v=""/>
    <s v=""/>
  </r>
  <r>
    <n v="143727"/>
    <n v="1302"/>
    <x v="140"/>
    <s v="1401/08/01"/>
    <s v="مشاورین سامانه پژوهان-بابت خرید _x0009_DM Waterطی فاکتور 401/10937"/>
    <n v="650625360"/>
    <n v="0"/>
    <n v="650625360"/>
    <n v="49"/>
    <n v="11"/>
    <s v="800008"/>
    <s v=""/>
    <s v="داراییهای جاری"/>
    <s v="1"/>
    <x v="5"/>
    <x v="5"/>
    <s v="موجودی کالا"/>
    <s v="15921"/>
    <s v="انبار مصالح"/>
    <s v="800008"/>
    <s v=""/>
    <s v=""/>
    <s v=""/>
  </r>
  <r>
    <n v="175957"/>
    <n v="1374"/>
    <x v="141"/>
    <s v="1401/08/07"/>
    <s v="اسکندر رمضانی (ناصر توکل محمود آبادی)-بابت خرید _x0009_آجر فشاری (آجر گری)طی فاکتور 1360"/>
    <n v="85444000"/>
    <n v="0"/>
    <n v="85444000"/>
    <n v="49"/>
    <n v="11"/>
    <s v="800008"/>
    <s v=""/>
    <s v="داراییهای جاری"/>
    <s v="1"/>
    <x v="5"/>
    <x v="5"/>
    <s v="موجودی کالا"/>
    <s v="15921"/>
    <s v="انبار مصالح"/>
    <s v="800008"/>
    <s v=""/>
    <s v=""/>
    <s v=""/>
  </r>
  <r>
    <n v="173560"/>
    <n v="1395"/>
    <x v="142"/>
    <s v="1401/08/10"/>
    <s v="سیراف بتن جنوب (مرضیه هدایتی)-بابت خرید ماسه شسته ( 04 )طی فاکتور S-2205"/>
    <n v="1278487653"/>
    <n v="0"/>
    <n v="1278487653"/>
    <n v="49"/>
    <n v="11"/>
    <s v="800008"/>
    <s v=""/>
    <s v="داراییهای جاری"/>
    <s v="1"/>
    <x v="5"/>
    <x v="5"/>
    <s v="موجودی کالا"/>
    <s v="15921"/>
    <s v="انبار مصالح"/>
    <s v="800008"/>
    <s v=""/>
    <s v=""/>
    <s v=""/>
  </r>
  <r>
    <n v="173561"/>
    <n v="1395"/>
    <x v="142"/>
    <s v="1401/08/10"/>
    <s v="سیراف بتن جنوب (مرضیه هدایتی)-بابت خرید شن بادامیطی فاکتور S-2205"/>
    <n v="907133937"/>
    <n v="0"/>
    <n v="907133937"/>
    <n v="49"/>
    <n v="11"/>
    <s v="800008"/>
    <s v=""/>
    <s v="داراییهای جاری"/>
    <s v="1"/>
    <x v="5"/>
    <x v="5"/>
    <s v="موجودی کالا"/>
    <s v="15921"/>
    <s v="انبار مصالح"/>
    <s v="800008"/>
    <s v=""/>
    <s v=""/>
    <s v=""/>
  </r>
  <r>
    <n v="173562"/>
    <n v="1395"/>
    <x v="142"/>
    <s v="1401/08/10"/>
    <s v="سیراف بتن جنوب (مرضیه هدایتی)-بابت خرید شن نخودیطی فاکتور S-2205"/>
    <n v="587496533"/>
    <n v="0"/>
    <n v="587496533"/>
    <n v="49"/>
    <n v="11"/>
    <s v="800008"/>
    <s v=""/>
    <s v="داراییهای جاری"/>
    <s v="1"/>
    <x v="5"/>
    <x v="5"/>
    <s v="موجودی کالا"/>
    <s v="15921"/>
    <s v="انبار مصالح"/>
    <s v="800008"/>
    <s v=""/>
    <s v=""/>
    <s v=""/>
  </r>
  <r>
    <n v="182080"/>
    <n v="1397"/>
    <x v="143"/>
    <s v="1401/08/10"/>
    <s v="مرتضی احمدی(تیرچه بلوک یکتا)-بابت خرید بلوک دیواری 20*20*40طی فاکتور 5307-5308-5309-5311-5312"/>
    <n v="95000000"/>
    <n v="0"/>
    <n v="95000000"/>
    <n v="49"/>
    <n v="11"/>
    <s v="800008"/>
    <s v=""/>
    <s v="داراییهای جاری"/>
    <s v="1"/>
    <x v="5"/>
    <x v="5"/>
    <s v="موجودی کالا"/>
    <s v="15921"/>
    <s v="انبار مصالح"/>
    <s v="800008"/>
    <s v=""/>
    <s v=""/>
    <s v=""/>
  </r>
  <r>
    <n v="173473"/>
    <n v="1405"/>
    <x v="144"/>
    <s v="1401/08/13"/>
    <s v="پیمانکاری حمل ماسه بادی بحرانی-محمد بحرانی-بابت خرید ماسه بادیطی فاکتور 1025"/>
    <n v="4515491000"/>
    <n v="0"/>
    <n v="4515491000"/>
    <n v="49"/>
    <n v="11"/>
    <s v="800008"/>
    <s v=""/>
    <s v="داراییهای جاری"/>
    <s v="1"/>
    <x v="5"/>
    <x v="5"/>
    <s v="موجودی کالا"/>
    <s v="15921"/>
    <s v="انبار مصالح"/>
    <s v="800008"/>
    <s v=""/>
    <s v=""/>
    <s v=""/>
  </r>
  <r>
    <n v="173452"/>
    <n v="1451"/>
    <x v="145"/>
    <s v="1401/08/18"/>
    <s v="حمل و نقل کهورک بار لامرد -بابت خرید سیمان فله تیپ 2طی فاکتور 01-0047خرید سیمان با9% ارزش افزوده"/>
    <n v="6752012000"/>
    <n v="0"/>
    <n v="6752012000"/>
    <n v="49"/>
    <n v="11"/>
    <s v="800008"/>
    <s v=""/>
    <s v="داراییهای جاری"/>
    <s v="1"/>
    <x v="5"/>
    <x v="5"/>
    <s v="موجودی کالا"/>
    <s v="15921"/>
    <s v="انبار مصالح"/>
    <s v="800008"/>
    <s v=""/>
    <s v=""/>
    <s v=""/>
  </r>
  <r>
    <n v="173430"/>
    <n v="1489"/>
    <x v="146"/>
    <s v="1401/08/26"/>
    <s v="سیده ناهید جعفری-بابت خرید سیمان فله تیپ 2طی فاکتور 1005-1006"/>
    <n v="8517605000"/>
    <n v="0"/>
    <n v="8517605000"/>
    <n v="49"/>
    <n v="11"/>
    <s v="800008"/>
    <s v=""/>
    <s v="داراییهای جاری"/>
    <s v="1"/>
    <x v="5"/>
    <x v="5"/>
    <s v="موجودی کالا"/>
    <s v="15921"/>
    <s v="انبار مصالح"/>
    <s v="800008"/>
    <s v=""/>
    <s v=""/>
    <s v=""/>
  </r>
  <r>
    <n v="148139"/>
    <n v="1494"/>
    <x v="147"/>
    <s v="1401/08/28"/>
    <s v="کاریز هیدرو سازه گیل-بابت خرید پودر میکرو سیلیسطی فاکتور 3755"/>
    <n v="75864000"/>
    <n v="0"/>
    <n v="75864000"/>
    <n v="49"/>
    <n v="11"/>
    <s v="800008"/>
    <s v=""/>
    <s v="داراییهای جاری"/>
    <s v="1"/>
    <x v="5"/>
    <x v="5"/>
    <s v="موجودی کالا"/>
    <s v="15921"/>
    <s v="انبار مصالح"/>
    <s v="800008"/>
    <s v=""/>
    <s v=""/>
    <s v=""/>
  </r>
  <r>
    <n v="173499"/>
    <n v="1496"/>
    <x v="148"/>
    <s v="1401/08/28"/>
    <s v="کاریز هیدرو سازه گیل-بابت خرید ابر روان کننده HYPER FLOW 20طی فاکتور 3753"/>
    <n v="3479280000"/>
    <n v="0"/>
    <n v="3479280000"/>
    <n v="49"/>
    <n v="11"/>
    <s v="800008"/>
    <s v=""/>
    <s v="داراییهای جاری"/>
    <s v="1"/>
    <x v="5"/>
    <x v="5"/>
    <s v="موجودی کالا"/>
    <s v="15921"/>
    <s v="انبار مصالح"/>
    <s v="800008"/>
    <s v=""/>
    <s v=""/>
    <s v=""/>
  </r>
  <r>
    <n v="173501"/>
    <n v="1497"/>
    <x v="149"/>
    <s v="1401/08/28"/>
    <s v="کاریز هیدرو سازه گیل-بابت خرید پودر میکرو سیلیسطی فاکتور 3754"/>
    <n v="76020960"/>
    <n v="0"/>
    <n v="76020960"/>
    <n v="49"/>
    <n v="11"/>
    <s v="800008"/>
    <s v=""/>
    <s v="داراییهای جاری"/>
    <s v="1"/>
    <x v="5"/>
    <x v="5"/>
    <s v="موجودی کالا"/>
    <s v="15921"/>
    <s v="انبار مصالح"/>
    <s v="800008"/>
    <s v=""/>
    <s v=""/>
    <s v=""/>
  </r>
  <r>
    <n v="173884"/>
    <n v="1499"/>
    <x v="150"/>
    <s v="1401/08/28"/>
    <s v="کاریز هیدرو سازه گیل-بابت خرید Grout G3_x0009_طی فاکتور 3756"/>
    <n v="4243370000"/>
    <n v="0"/>
    <n v="4243370000"/>
    <n v="49"/>
    <n v="11"/>
    <s v="800008"/>
    <s v=""/>
    <s v="داراییهای جاری"/>
    <s v="1"/>
    <x v="5"/>
    <x v="5"/>
    <s v="موجودی کالا"/>
    <s v="15921"/>
    <s v="انبار مصالح"/>
    <s v="800008"/>
    <s v=""/>
    <s v=""/>
    <s v=""/>
  </r>
  <r>
    <n v="182082"/>
    <n v="1530"/>
    <x v="151"/>
    <s v="1401/09/01"/>
    <s v="اسکندر رمضانی (ناصر توکل محمود آبادی)-بابت خرید _x0009_آجر فشاری (آجر گری)طی فاکتور 1361"/>
    <n v="89544000"/>
    <n v="0"/>
    <n v="89544000"/>
    <n v="49"/>
    <n v="11"/>
    <s v="800008"/>
    <s v=""/>
    <s v="داراییهای جاری"/>
    <s v="1"/>
    <x v="5"/>
    <x v="5"/>
    <s v="موجودی کالا"/>
    <s v="15921"/>
    <s v="انبار مصالح"/>
    <s v="800008"/>
    <s v=""/>
    <s v=""/>
    <s v=""/>
  </r>
  <r>
    <n v="174048"/>
    <n v="1539"/>
    <x v="152"/>
    <s v="1401/09/05"/>
    <s v="سیراف بتن جنوب (مرضیه هدایتی)-بابت خرید ماسه شسته ( 04 )طی فاکتور S-2350"/>
    <n v="3413246948"/>
    <n v="0"/>
    <n v="3413246948"/>
    <n v="49"/>
    <n v="11"/>
    <s v="800008"/>
    <s v=""/>
    <s v="داراییهای جاری"/>
    <s v="1"/>
    <x v="5"/>
    <x v="5"/>
    <s v="موجودی کالا"/>
    <s v="15921"/>
    <s v="انبار مصالح"/>
    <s v="800008"/>
    <s v=""/>
    <s v=""/>
    <s v=""/>
  </r>
  <r>
    <n v="174049"/>
    <n v="1539"/>
    <x v="152"/>
    <s v="1401/09/05"/>
    <s v="سیراف بتن جنوب (مرضیه هدایتی)-بابت خرید شن بادامیطی فاکتور S-2350"/>
    <n v="874064743"/>
    <n v="0"/>
    <n v="874064743"/>
    <n v="49"/>
    <n v="11"/>
    <s v="800008"/>
    <s v=""/>
    <s v="داراییهای جاری"/>
    <s v="1"/>
    <x v="5"/>
    <x v="5"/>
    <s v="موجودی کالا"/>
    <s v="15921"/>
    <s v="انبار مصالح"/>
    <s v="800008"/>
    <s v=""/>
    <s v=""/>
    <s v=""/>
  </r>
  <r>
    <n v="174050"/>
    <n v="1539"/>
    <x v="152"/>
    <s v="1401/09/05"/>
    <s v="سیراف بتن جنوب (مرضیه هدایتی)-بابت خرید شن نخودیطی فاکتور S-2350"/>
    <n v="829097259"/>
    <n v="0"/>
    <n v="829097259"/>
    <n v="49"/>
    <n v="11"/>
    <s v="800008"/>
    <s v=""/>
    <s v="داراییهای جاری"/>
    <s v="1"/>
    <x v="5"/>
    <x v="5"/>
    <s v="موجودی کالا"/>
    <s v="15921"/>
    <s v="انبار مصالح"/>
    <s v="800008"/>
    <s v=""/>
    <s v=""/>
    <s v=""/>
  </r>
  <r>
    <n v="180020"/>
    <n v="1562"/>
    <x v="153"/>
    <s v="1401/09/10"/>
    <s v="حمل و نقل کهورک بار لامرد -بابت خرید سیمان فله تیپ 2طی فاکتور 01-0048"/>
    <n v="2816347000"/>
    <n v="0"/>
    <n v="2816347000"/>
    <n v="49"/>
    <n v="11"/>
    <s v="800008"/>
    <s v=""/>
    <s v="داراییهای جاری"/>
    <s v="1"/>
    <x v="5"/>
    <x v="5"/>
    <s v="موجودی کالا"/>
    <s v="15921"/>
    <s v="انبار مصالح"/>
    <s v="800008"/>
    <s v=""/>
    <s v=""/>
    <s v=""/>
  </r>
  <r>
    <n v="176402"/>
    <n v="1567"/>
    <x v="154"/>
    <s v="1401/09/12"/>
    <s v="پیمانکاری حمل ماسه بادی بحرانی-محمد بحرانی-بابت خرید ماسه بادیطی فاکتور 117"/>
    <n v="5241511000"/>
    <n v="0"/>
    <n v="5241511000"/>
    <n v="49"/>
    <n v="11"/>
    <s v="800008"/>
    <s v=""/>
    <s v="داراییهای جاری"/>
    <s v="1"/>
    <x v="5"/>
    <x v="5"/>
    <s v="موجودی کالا"/>
    <s v="15921"/>
    <s v="انبار مصالح"/>
    <s v="800008"/>
    <s v=""/>
    <s v=""/>
    <s v=""/>
  </r>
  <r>
    <n v="179990"/>
    <n v="1568"/>
    <x v="155"/>
    <s v="1401/09/12"/>
    <s v="سیده ناهید جعفری-بابت خرید سیمان فله تیپ 2طی فاکتور 1007"/>
    <n v="1244800000"/>
    <n v="0"/>
    <n v="1244800000"/>
    <n v="49"/>
    <n v="11"/>
    <s v="800008"/>
    <s v=""/>
    <s v="داراییهای جاری"/>
    <s v="1"/>
    <x v="5"/>
    <x v="5"/>
    <s v="موجودی کالا"/>
    <s v="15921"/>
    <s v="انبار مصالح"/>
    <s v="800008"/>
    <s v=""/>
    <s v=""/>
    <s v=""/>
  </r>
  <r>
    <n v="182078"/>
    <n v="1604"/>
    <x v="156"/>
    <s v="1401/09/19"/>
    <s v="مرتضی احمدی(تیرچه بلوک یکتا)-بابت خرید بلوک دیواری 20*20*40طی فاکتور 6032"/>
    <n v="38000000"/>
    <n v="0"/>
    <n v="38000000"/>
    <n v="49"/>
    <n v="11"/>
    <s v="800008"/>
    <s v=""/>
    <s v="داراییهای جاری"/>
    <s v="1"/>
    <x v="5"/>
    <x v="5"/>
    <s v="موجودی کالا"/>
    <s v="15921"/>
    <s v="انبار مصالح"/>
    <s v="800008"/>
    <s v=""/>
    <s v=""/>
    <s v=""/>
  </r>
  <r>
    <n v="175730"/>
    <n v="1607"/>
    <x v="157"/>
    <s v="1401/09/20"/>
    <s v="کاریز هیدرو سازه گیل-بابت خرید ابر روان کننده HYPER FLOW 20طی فاکتور 3870"/>
    <n v="3311420000"/>
    <n v="0"/>
    <n v="3311420000"/>
    <n v="49"/>
    <n v="11"/>
    <s v="800008"/>
    <s v=""/>
    <s v="داراییهای جاری"/>
    <s v="1"/>
    <x v="5"/>
    <x v="5"/>
    <s v="موجودی کالا"/>
    <s v="15921"/>
    <s v="انبار مصالح"/>
    <s v="800008"/>
    <s v=""/>
    <s v=""/>
    <s v=""/>
  </r>
  <r>
    <n v="175732"/>
    <n v="1608"/>
    <x v="158"/>
    <s v="1401/09/20"/>
    <s v="کاریز هیدرو سازه گیل-بابت خرید پودر میکرو سیلیسطی فاکتور 3872"/>
    <n v="78427680"/>
    <n v="0"/>
    <n v="78427680"/>
    <n v="49"/>
    <n v="11"/>
    <s v="800008"/>
    <s v=""/>
    <s v="داراییهای جاری"/>
    <s v="1"/>
    <x v="5"/>
    <x v="5"/>
    <s v="موجودی کالا"/>
    <s v="15921"/>
    <s v="انبار مصالح"/>
    <s v="800008"/>
    <s v=""/>
    <s v=""/>
    <s v=""/>
  </r>
  <r>
    <n v="182105"/>
    <n v="1620"/>
    <x v="159"/>
    <s v="1401/09/21"/>
    <s v="مرتضی احمدی(تیرچه بلوک یکتا)-بابت خرید بلوک دیواری 20*20*40طی فاکتور 6033"/>
    <n v="19000000"/>
    <n v="0"/>
    <n v="19000000"/>
    <n v="49"/>
    <n v="11"/>
    <s v="800008"/>
    <s v=""/>
    <s v="داراییهای جاری"/>
    <s v="1"/>
    <x v="5"/>
    <x v="5"/>
    <s v="موجودی کالا"/>
    <s v="15921"/>
    <s v="انبار مصالح"/>
    <s v="800008"/>
    <s v=""/>
    <s v=""/>
    <s v=""/>
  </r>
  <r>
    <n v="176578"/>
    <n v="1664"/>
    <x v="160"/>
    <s v="1401/09/30"/>
    <s v="اسکندر رمضانی (ناصر توکل محمود آبادی)-بابت خرید _x0009_آجر فشاری (آجر گری)طی فاکتور 1362"/>
    <n v="88150000"/>
    <n v="0"/>
    <n v="88150000"/>
    <n v="49"/>
    <n v="11"/>
    <s v="800008"/>
    <s v=""/>
    <s v="داراییهای جاری"/>
    <s v="1"/>
    <x v="5"/>
    <x v="5"/>
    <s v="موجودی کالا"/>
    <s v="15921"/>
    <s v="انبار مصالح"/>
    <s v="800008"/>
    <s v=""/>
    <s v=""/>
    <s v=""/>
  </r>
  <r>
    <n v="144811"/>
    <n v="1154"/>
    <x v="161"/>
    <s v="1401/07/01"/>
    <s v="ولدخانی ق ADSH-E-CO-GE-017-هزینه دمونتاژ طبق ماده 6-2 و ماده 2-4 بابت 5% و ماده 3-4 بابت 20% - جمعا 85.700 یورو -بخشی 1 ص و بهمن1400-معادل 4.293 یورو"/>
    <n v="1349500000"/>
    <n v="0"/>
    <n v="1349500000"/>
    <n v="73"/>
    <n v="16"/>
    <s v=""/>
    <s v=""/>
    <s v="داراییهای غیرجاری"/>
    <s v="2"/>
    <x v="6"/>
    <x v="6"/>
    <s v="ماشین آلات و تجهیزات"/>
    <s v="25124"/>
    <s v=""/>
    <s v=""/>
    <s v=""/>
    <s v=""/>
    <s v=""/>
  </r>
  <r>
    <n v="144812"/>
    <n v="1154"/>
    <x v="161"/>
    <s v="1401/07/01"/>
    <s v="ولدخانی ق ADSH-E-CO-GE-017-هزینه دمونتاژ طبق ماده 6-2 و ماده 2-4 بابت 5% و ماده 3-4 بابت 20% - جمعا 85.700 یورو -بخشی  2 ص و بهمن1400-معادل 15.707 یورو"/>
    <n v="4530448545"/>
    <n v="0"/>
    <n v="4530448545"/>
    <n v="73"/>
    <n v="16"/>
    <s v=""/>
    <s v=""/>
    <s v="داراییهای غیرجاری"/>
    <s v="2"/>
    <x v="6"/>
    <x v="6"/>
    <s v="ماشین آلات و تجهیزات"/>
    <s v="25124"/>
    <s v=""/>
    <s v=""/>
    <s v=""/>
    <s v=""/>
    <s v=""/>
  </r>
  <r>
    <n v="144813"/>
    <n v="1154"/>
    <x v="161"/>
    <s v="1401/07/01"/>
    <s v="ولدخانی ق ADSH-E-CO-GE-017-هزینه دمونتاژ طبق ماده 6-2 و ماده 2-4 بابت 5% و ماده 3-4 بابت 20% - جمعا 85.700 یورو -بخشی 3 ص و بهمن1400-معادل 25.000 یورو"/>
    <n v="7097825000"/>
    <n v="0"/>
    <n v="7097825000"/>
    <n v="73"/>
    <n v="16"/>
    <s v=""/>
    <s v=""/>
    <s v="داراییهای غیرجاری"/>
    <s v="2"/>
    <x v="6"/>
    <x v="6"/>
    <s v="ماشین آلات و تجهیزات"/>
    <s v="25124"/>
    <s v=""/>
    <s v=""/>
    <s v=""/>
    <s v=""/>
    <s v=""/>
  </r>
  <r>
    <n v="144814"/>
    <n v="1154"/>
    <x v="161"/>
    <s v="1401/07/01"/>
    <s v="ولدخانی ق ADSH-E-CO-GE-017-هزینه دمونتاژ طبق ماده 6-2 و ماده 2-4 بابت 5% و ماده 3-4 بابت 20% - جمعا 85.700 یورو -بخشی 4 ص و بهمن1400-معادل 10.000 یورو"/>
    <n v="2902968750"/>
    <n v="0"/>
    <n v="2902968750"/>
    <n v="73"/>
    <n v="16"/>
    <s v=""/>
    <s v=""/>
    <s v="داراییهای غیرجاری"/>
    <s v="2"/>
    <x v="6"/>
    <x v="6"/>
    <s v="ماشین آلات و تجهیزات"/>
    <s v="25124"/>
    <s v=""/>
    <s v=""/>
    <s v=""/>
    <s v=""/>
    <s v=""/>
  </r>
  <r>
    <n v="144815"/>
    <n v="1154"/>
    <x v="161"/>
    <s v="1401/07/01"/>
    <s v="ولدخانی ق ADSH-E-CO-GE-017-هزینه دمونتاژ طبق ماده 6-2 و ماده 2-4 بابت 5% و ماده 3-4 بابت 20% - جمعا 85.700 یورو -بخشی 5 ص و بهمن1400-معادل 26.200 یورو"/>
    <n v="7176599200"/>
    <n v="0"/>
    <n v="7176599200"/>
    <n v="73"/>
    <n v="16"/>
    <s v=""/>
    <s v=""/>
    <s v="داراییهای غیرجاری"/>
    <s v="2"/>
    <x v="6"/>
    <x v="6"/>
    <s v="ماشین آلات و تجهیزات"/>
    <s v="25124"/>
    <s v=""/>
    <s v=""/>
    <s v=""/>
    <s v=""/>
    <s v=""/>
  </r>
  <r>
    <n v="144816"/>
    <n v="1154"/>
    <x v="161"/>
    <s v="1401/07/01"/>
    <s v="ولدخانی ق ADSH-E-CO-GE-017-هزینه دمونتاژ طبق ماده 6-2 و ماده 2-4 بابت 5% و ماده 3-4 بابت 20% - جمعا 85.700 یورو -بخشی 6 ص و بهمن1400-معادل 4.500 یورو"/>
    <n v="1293889500"/>
    <n v="0"/>
    <n v="1293889500"/>
    <n v="73"/>
    <n v="16"/>
    <s v=""/>
    <s v=""/>
    <s v="داراییهای غیرجاری"/>
    <s v="2"/>
    <x v="6"/>
    <x v="6"/>
    <s v="ماشین آلات و تجهیزات"/>
    <s v="25124"/>
    <s v=""/>
    <s v=""/>
    <s v=""/>
    <s v=""/>
    <s v=""/>
  </r>
  <r>
    <n v="144522"/>
    <n v="1166"/>
    <x v="24"/>
    <s v="1401/07/02"/>
    <s v="مجتبی اجباری-بابت خرید  کولر گازی 18000 ایولی طرح گلدنطی فاکتور 401/0407"/>
    <n v="568000000"/>
    <n v="0"/>
    <n v="568000000"/>
    <n v="76"/>
    <n v="16"/>
    <s v=""/>
    <s v=""/>
    <s v="داراییهای غیرجاری"/>
    <s v="2"/>
    <x v="6"/>
    <x v="6"/>
    <s v="اثاثه و منصوبات"/>
    <s v="25127"/>
    <s v=""/>
    <s v=""/>
    <s v=""/>
    <s v=""/>
    <s v=""/>
  </r>
  <r>
    <n v="144524"/>
    <n v="1192"/>
    <x v="22"/>
    <s v="1401/07/11"/>
    <s v="اسماعیل رحمانی-بابت خرید چادر برزنتی ضد آبطی فاکتور 401/3502"/>
    <n v="315000000"/>
    <n v="0"/>
    <n v="315000000"/>
    <n v="76"/>
    <n v="16"/>
    <s v=""/>
    <s v=""/>
    <s v="داراییهای غیرجاری"/>
    <s v="2"/>
    <x v="6"/>
    <x v="6"/>
    <s v="اثاثه و منصوبات"/>
    <s v="25127"/>
    <s v=""/>
    <s v=""/>
    <s v=""/>
    <s v=""/>
    <s v=""/>
  </r>
  <r>
    <n v="144526"/>
    <n v="1205"/>
    <x v="162"/>
    <s v="1401/07/12"/>
    <s v="پارس شوفاژ - علی بوشهری-بابت خرید گولر گازی جنرال 18000BTCکم مصرفطی فاکتور 0189"/>
    <n v="164000000"/>
    <n v="0"/>
    <n v="164000000"/>
    <n v="76"/>
    <n v="16"/>
    <s v=""/>
    <s v=""/>
    <s v="داراییهای غیرجاری"/>
    <s v="2"/>
    <x v="6"/>
    <x v="6"/>
    <s v="اثاثه و منصوبات"/>
    <s v="25127"/>
    <s v=""/>
    <s v=""/>
    <s v=""/>
    <s v=""/>
    <s v=""/>
  </r>
  <r>
    <n v="173656"/>
    <n v="1552"/>
    <x v="163"/>
    <s v="1401/09/08"/>
    <s v="خدمات ماشین اداری رامتین(رستم فرودیان)-بابت خرید دستگاه فتوکپی سیاه وسفید لیزری ریکو mp2000"/>
    <n v="302000000"/>
    <n v="0"/>
    <n v="302000000"/>
    <n v="76"/>
    <n v="16"/>
    <s v=""/>
    <s v=""/>
    <s v="داراییهای غیرجاری"/>
    <s v="2"/>
    <x v="6"/>
    <x v="6"/>
    <s v="اثاثه و منصوبات"/>
    <s v="25127"/>
    <s v=""/>
    <s v=""/>
    <s v=""/>
    <s v=""/>
    <s v=""/>
  </r>
  <r>
    <n v="175228"/>
    <n v="1584"/>
    <x v="164"/>
    <s v="1401/09/15"/>
    <s v="خدمات ماشین اداری رامتین(رستم فرودیان)-بابت خرید دستگاه فتوکپی سیاه وسفید لیزری ریکو 2501sp"/>
    <n v="282000000"/>
    <n v="0"/>
    <n v="282000000"/>
    <n v="76"/>
    <n v="16"/>
    <s v=""/>
    <s v=""/>
    <s v="داراییهای غیرجاری"/>
    <s v="2"/>
    <x v="6"/>
    <x v="6"/>
    <s v="اثاثه و منصوبات"/>
    <s v="25127"/>
    <s v=""/>
    <s v=""/>
    <s v=""/>
    <s v=""/>
    <s v=""/>
  </r>
  <r>
    <n v="141610"/>
    <n v="1178"/>
    <x v="165"/>
    <s v="1401/07/09"/>
    <s v="توسعه شبکه فروش همکاران سیستم- بابت هزینه آموزش ماژول مدیریت دارایی- ف ش scm/4371/1401"/>
    <n v="23000000"/>
    <n v="0"/>
    <n v="23000000"/>
    <n v="98"/>
    <n v="18"/>
    <s v=""/>
    <s v=""/>
    <s v="داراییهای غیرجاری"/>
    <s v="2"/>
    <x v="7"/>
    <x v="7"/>
    <s v="نرم افزارها"/>
    <s v="27121"/>
    <s v=""/>
    <s v=""/>
    <s v=""/>
    <s v=""/>
    <s v=""/>
  </r>
  <r>
    <n v="141613"/>
    <n v="1178"/>
    <x v="165"/>
    <s v="1401/07/09"/>
    <s v="توسعه شبکه فروش همکاران سیستم- بابت 9% ارزش افزوده هزینه آموزش ماژول مدیریت دارایی- ف ش scm/4371/1401"/>
    <n v="2070000"/>
    <n v="0"/>
    <n v="2070000"/>
    <n v="98"/>
    <n v="18"/>
    <s v=""/>
    <s v=""/>
    <s v="داراییهای غیرجاری"/>
    <s v="2"/>
    <x v="7"/>
    <x v="7"/>
    <s v="نرم افزارها"/>
    <s v="27121"/>
    <s v=""/>
    <s v=""/>
    <s v=""/>
    <s v=""/>
    <s v=""/>
  </r>
  <r>
    <n v="141620"/>
    <n v="1178"/>
    <x v="165"/>
    <s v="1401/07/09"/>
    <s v="توسعه شبکه فروش همکاران سیستم- بابت هزینه آموزش ماژول دریافت و پرداخت- ف ش scm/4372/1401"/>
    <n v="19000000"/>
    <n v="0"/>
    <n v="19000000"/>
    <n v="98"/>
    <n v="18"/>
    <s v=""/>
    <s v=""/>
    <s v="داراییهای غیرجاری"/>
    <s v="2"/>
    <x v="7"/>
    <x v="7"/>
    <s v="نرم افزارها"/>
    <s v="27121"/>
    <s v=""/>
    <s v=""/>
    <s v=""/>
    <s v=""/>
    <s v=""/>
  </r>
  <r>
    <n v="141623"/>
    <n v="1178"/>
    <x v="165"/>
    <s v="1401/07/09"/>
    <s v="توسعه شبکه فروش همکاران سیستم- بابت 9% ارزش افزوده هزینه آموزش ماژول دریافت و پرداخت- ف ش scm/4371/1401"/>
    <n v="1710000"/>
    <n v="0"/>
    <n v="1710000"/>
    <n v="98"/>
    <n v="18"/>
    <s v=""/>
    <s v=""/>
    <s v="داراییهای غیرجاری"/>
    <s v="2"/>
    <x v="7"/>
    <x v="7"/>
    <s v="نرم افزارها"/>
    <s v="27121"/>
    <s v=""/>
    <s v=""/>
    <s v=""/>
    <s v=""/>
    <s v=""/>
  </r>
  <r>
    <n v="147339"/>
    <n v="1409"/>
    <x v="166"/>
    <s v="1401/08/14"/>
    <s v="سامان اندیشه ستیا- بابت خدمات پشتیبانی نرم افزار ستیا از تاریخ 1400/08/01 الی 1401/07/30 قرارداد ADSH-E-CO-GE-016 فاکتور 185"/>
    <n v="625000000"/>
    <n v="0"/>
    <n v="625000000"/>
    <n v="98"/>
    <n v="18"/>
    <s v=""/>
    <s v=""/>
    <s v="داراییهای غیرجاری"/>
    <s v="2"/>
    <x v="7"/>
    <x v="7"/>
    <s v="نرم افزارها"/>
    <s v="27121"/>
    <s v=""/>
    <s v=""/>
    <s v=""/>
    <s v=""/>
    <s v=""/>
  </r>
  <r>
    <n v="147342"/>
    <n v="1409"/>
    <x v="166"/>
    <s v="1401/08/14"/>
    <s v="سامان اندیشه ستیا- بابت 9% ارزش افزوده خدمات پشتیبانی نرم افزار ستیا از تاریخ 1400/08/01 الی 1401/07/30 قرارداد ADSH-E-CO-GE-016 فاکتور 185"/>
    <n v="56250000"/>
    <n v="0"/>
    <n v="56250000"/>
    <n v="98"/>
    <n v="18"/>
    <s v=""/>
    <s v=""/>
    <s v="داراییهای غیرجاری"/>
    <s v="2"/>
    <x v="7"/>
    <x v="7"/>
    <s v="نرم افزارها"/>
    <s v="27121"/>
    <s v=""/>
    <s v=""/>
    <s v=""/>
    <s v=""/>
    <s v=""/>
  </r>
  <r>
    <n v="174662"/>
    <n v="1429"/>
    <x v="167"/>
    <s v="1401/08/15"/>
    <s v="پویا سامانه همکاران- بابت نصب و استقرار نرم افزار دریافت و پرداخت راهکاران طی صورتحساب 066"/>
    <n v="272300000"/>
    <n v="0"/>
    <n v="272300000"/>
    <n v="98"/>
    <n v="18"/>
    <s v=""/>
    <s v=""/>
    <s v="داراییهای غیرجاری"/>
    <s v="2"/>
    <x v="7"/>
    <x v="7"/>
    <s v="نرم افزارها"/>
    <s v="27121"/>
    <s v=""/>
    <s v=""/>
    <s v=""/>
    <s v=""/>
    <s v=""/>
  </r>
  <r>
    <n v="174665"/>
    <n v="1429"/>
    <x v="167"/>
    <s v="1401/08/15"/>
    <s v="پویا سامانه همکاران- بابت 9% ارزش افزوده نصب و استقرار نرم افزار دریافت و پرداخت راهکاران طی صورتحساب 066"/>
    <n v="24507000"/>
    <n v="0"/>
    <n v="24507000"/>
    <n v="98"/>
    <n v="18"/>
    <s v=""/>
    <s v=""/>
    <s v="داراییهای غیرجاری"/>
    <s v="2"/>
    <x v="7"/>
    <x v="7"/>
    <s v="نرم افزارها"/>
    <s v="27121"/>
    <s v=""/>
    <s v=""/>
    <s v=""/>
    <s v=""/>
    <s v=""/>
  </r>
  <r>
    <n v="175793"/>
    <n v="1555"/>
    <x v="168"/>
    <s v="1401/09/08"/>
    <s v="موسسه پژوهش و آموزش همکاران سیستم- بابت دوره آموزش دریافت و پرداخت راهکاران طی صورتحساب 2648"/>
    <n v="8500000"/>
    <n v="0"/>
    <n v="8500000"/>
    <n v="98"/>
    <n v="18"/>
    <s v=""/>
    <s v=""/>
    <s v="داراییهای غیرجاری"/>
    <s v="2"/>
    <x v="7"/>
    <x v="7"/>
    <s v="نرم افزارها"/>
    <s v="27121"/>
    <s v=""/>
    <s v=""/>
    <s v=""/>
    <s v=""/>
    <s v=""/>
  </r>
  <r>
    <n v="173815"/>
    <n v="1273"/>
    <x v="169"/>
    <s v="1401/07/26"/>
    <s v="سود (زیان) تسعیر ارز بابت فروش 51.500.000 وون از 194.818 ریال به فی 150.928ریال طی نامه 01/0000/ص/آد  به تاریخ 1401/07/26"/>
    <n v="2259335000"/>
    <n v="0"/>
    <n v="2259335000"/>
    <n v="194"/>
    <n v="42"/>
    <s v=""/>
    <s v=""/>
    <s v="درآمدها"/>
    <s v="6"/>
    <x v="8"/>
    <x v="8"/>
    <s v="سود و زیان تسعیر نرخ ارز غیر عملیاتی"/>
    <s v="65162"/>
    <s v=""/>
    <s v=""/>
    <s v=""/>
    <s v=""/>
    <s v=""/>
  </r>
  <r>
    <n v="173828"/>
    <n v="1167"/>
    <x v="170"/>
    <s v="1401/07/02"/>
    <s v="سود (زیان) تسعیر ارز 2.733.912/28 یورو با نرخ 287.430 ریال سنا  1401/07/02 - E &amp; W بابت 3% باقیمانده هزینه ترانسفر تا پایان اینویس 101"/>
    <n v="0"/>
    <n v="25871591562"/>
    <n v="-25871591562"/>
    <n v="184"/>
    <n v="41"/>
    <s v=""/>
    <s v=""/>
    <s v="درآمدها"/>
    <s v="6"/>
    <x v="9"/>
    <x v="9"/>
    <s v="سود/زیان تسعیر دارایی ها / بدهی های عملیاتی"/>
    <s v="64171"/>
    <s v=""/>
    <s v=""/>
    <s v=""/>
    <s v=""/>
    <s v=""/>
  </r>
  <r>
    <n v="143010"/>
    <n v="1190"/>
    <x v="171"/>
    <s v="1401/07/11"/>
    <s v="اریس اوکسین-پاس چک 923041 (اقتصاد)بابت تسویه ف 1471 خرید PLATE (واریزی) طی دستور پرداخت پیوست"/>
    <n v="1397792000"/>
    <n v="0"/>
    <n v="1397792000"/>
    <n v="116"/>
    <n v="24"/>
    <s v="100001"/>
    <s v=""/>
    <s v="بدهیهای جاری"/>
    <s v="3"/>
    <x v="0"/>
    <x v="0"/>
    <s v="سایر اسناد پرداختنی"/>
    <s v="34211"/>
    <s v="بانک اقتصاد نوین شعبه حام جم 1-5278624-2-215"/>
    <s v="100001"/>
    <s v="2000303"/>
    <s v=""/>
    <s v=""/>
  </r>
  <r>
    <n v="141522"/>
    <n v="1225"/>
    <x v="172"/>
    <s v="1401/07/18"/>
    <s v="ارتباط نوین (عباس رحیمی)- چک 194404 (اقتصاد) بابت تسویه ف 140106-105 سرویس و نگهداری دوربین ها (واریزی) طی دستور پرداخت پیوست"/>
    <n v="0"/>
    <n v="57100000"/>
    <n v="-57100000"/>
    <n v="116"/>
    <n v="24"/>
    <s v="100001"/>
    <s v=""/>
    <s v="بدهیهای جاری"/>
    <s v="3"/>
    <x v="0"/>
    <x v="0"/>
    <s v="سایر اسناد پرداختنی"/>
    <s v="34211"/>
    <s v="بانک اقتصاد نوین شعبه حام جم 1-5278624-2-215"/>
    <s v="100001"/>
    <s v="2000303"/>
    <s v=""/>
    <s v=""/>
  </r>
  <r>
    <n v="173698"/>
    <n v="1262"/>
    <x v="28"/>
    <s v="1401/07/25"/>
    <s v="آقای سید محمد حسینی کیا- چک 194410 (اقتصاد) بابت تسویه کامل حقوق و عیدی و باز خرید خدمت و طلب مرخصی و ... تا پایان 1401/06/05"/>
    <n v="0"/>
    <n v="74217746"/>
    <n v="-74217746"/>
    <n v="116"/>
    <n v="24"/>
    <s v="100001"/>
    <s v=""/>
    <s v="بدهیهای جاری"/>
    <s v="3"/>
    <x v="0"/>
    <x v="0"/>
    <s v="سایر اسناد پرداختنی"/>
    <s v="34211"/>
    <s v="بانک اقتصاد نوین شعبه حام جم 1-5278624-2-215"/>
    <s v="100001"/>
    <s v="2000303"/>
    <s v=""/>
    <s v=""/>
  </r>
  <r>
    <n v="143008"/>
    <n v="1300"/>
    <x v="173"/>
    <s v="1401/08/01"/>
    <s v="ارتباط نوین (عباس رحیمی)-پاس چک 194404 (اقتصاد) بابت تسویه ف 140106-105 سرویس و نگهداری دوربین ها (واریزی) طی دستور پرداخت پیوست"/>
    <n v="57100000"/>
    <n v="0"/>
    <n v="57100000"/>
    <n v="116"/>
    <n v="24"/>
    <s v="100001"/>
    <s v=""/>
    <s v="بدهیهای جاری"/>
    <s v="3"/>
    <x v="0"/>
    <x v="0"/>
    <s v="سایر اسناد پرداختنی"/>
    <s v="34211"/>
    <s v="بانک اقتصاد نوین شعبه حام جم 1-5278624-2-215"/>
    <s v="100001"/>
    <s v="2000303"/>
    <s v=""/>
    <s v=""/>
  </r>
  <r>
    <n v="146524"/>
    <n v="1357"/>
    <x v="174"/>
    <s v="1401/08/04"/>
    <s v="پرداخت چک 194412 بانک اقتصاد نوین بنام آقای محمود بخشی بابت پرداخت مساعده مهر ماه طی دستور پیوست"/>
    <n v="0"/>
    <n v="100000000"/>
    <n v="-100000000"/>
    <n v="116"/>
    <n v="24"/>
    <s v="100001"/>
    <s v=""/>
    <s v="بدهیهای جاری"/>
    <s v="3"/>
    <x v="0"/>
    <x v="0"/>
    <s v="سایر اسناد پرداختنی"/>
    <s v="34211"/>
    <s v="بانک اقتصاد نوین شعبه حام جم 1-5278624-2-215"/>
    <s v="100001"/>
    <s v="2000303"/>
    <s v=""/>
    <s v=""/>
  </r>
  <r>
    <n v="173628"/>
    <n v="1373"/>
    <x v="175"/>
    <s v="1401/08/07"/>
    <s v="پاس چک 194412 بانک اقتصاد نوین بنام آقای محمود بخشی بابت پرداخت مساعده مهر ماه طی دستور پیوست"/>
    <n v="100000000"/>
    <n v="0"/>
    <n v="100000000"/>
    <n v="116"/>
    <n v="24"/>
    <s v="100001"/>
    <s v=""/>
    <s v="بدهیهای جاری"/>
    <s v="3"/>
    <x v="0"/>
    <x v="0"/>
    <s v="سایر اسناد پرداختنی"/>
    <s v="34211"/>
    <s v="بانک اقتصاد نوین شعبه حام جم 1-5278624-2-215"/>
    <s v="100001"/>
    <s v="2000303"/>
    <s v=""/>
    <s v=""/>
  </r>
  <r>
    <n v="144866"/>
    <n v="1375"/>
    <x v="176"/>
    <s v="1401/08/08"/>
    <s v="بخشی از چک 194414 (اقتصاد)بابت واریز هزینه های مهندسی شهریور ماه 1401 پرسنل طبق لیست پیوست"/>
    <n v="0"/>
    <n v="328346039"/>
    <n v="-328346039"/>
    <n v="116"/>
    <n v="24"/>
    <s v="100001"/>
    <s v=""/>
    <s v="بدهیهای جاری"/>
    <s v="3"/>
    <x v="0"/>
    <x v="0"/>
    <s v="سایر اسناد پرداختنی"/>
    <s v="34211"/>
    <s v="بانک اقتصاد نوین شعبه حام جم 1-5278624-2-215"/>
    <s v="100001"/>
    <s v="2000303"/>
    <s v=""/>
    <s v=""/>
  </r>
  <r>
    <n v="147091"/>
    <n v="1379"/>
    <x v="177"/>
    <s v="1401/08/08"/>
    <s v="پرداخت چک 194415 بانک اقتصاد نوین به نام آقای محسن صفائی فراهانی بابت عودت بدهی (مابه التفاوت مهر1401)"/>
    <n v="0"/>
    <n v="7000000000"/>
    <n v="-7000000000"/>
    <n v="116"/>
    <n v="24"/>
    <s v="100001"/>
    <s v=""/>
    <s v="بدهیهای جاری"/>
    <s v="3"/>
    <x v="0"/>
    <x v="0"/>
    <s v="سایر اسناد پرداختنی"/>
    <s v="34211"/>
    <s v="بانک اقتصاد نوین شعبه حام جم 1-5278624-2-215"/>
    <s v="100001"/>
    <s v="2000303"/>
    <s v=""/>
    <s v=""/>
  </r>
  <r>
    <n v="159486"/>
    <n v="1384"/>
    <x v="11"/>
    <s v="1401/08/08"/>
    <s v="پرداخت چک 194413 بانک اقتصاد نوین بنام پالایش میعانات گازی آدیش جنوبی بابت شرکت آدیش جنوبی جهت پرداخت حقوق و دستمزد مهر ماه 1401 کارکنان شرکت طبق لیست پیوست"/>
    <n v="0"/>
    <n v="1268765666"/>
    <n v="-1268765666"/>
    <n v="116"/>
    <n v="24"/>
    <s v="100001"/>
    <s v=""/>
    <s v="بدهیهای جاری"/>
    <s v="3"/>
    <x v="0"/>
    <x v="0"/>
    <s v="سایر اسناد پرداختنی"/>
    <s v="34211"/>
    <s v="بانک اقتصاد نوین شعبه حام جم 1-5278624-2-215"/>
    <s v="100001"/>
    <s v="2000303"/>
    <s v=""/>
    <s v=""/>
  </r>
  <r>
    <n v="173636"/>
    <n v="1390"/>
    <x v="178"/>
    <s v="1401/08/09"/>
    <s v="پاس چک 194414 بانک اقتصاد نوین جهت پرداخت هزینه های مهندسی مهر ماه 1401 کارکنان شرکت طبق لیست پیوست"/>
    <n v="328346039"/>
    <n v="0"/>
    <n v="328346039"/>
    <n v="116"/>
    <n v="24"/>
    <s v="100001"/>
    <s v=""/>
    <s v="بدهیهای جاری"/>
    <s v="3"/>
    <x v="0"/>
    <x v="0"/>
    <s v="سایر اسناد پرداختنی"/>
    <s v="34211"/>
    <s v="بانک اقتصاد نوین شعبه حام جم 1-5278624-2-215"/>
    <s v="100001"/>
    <s v="2000303"/>
    <s v=""/>
    <s v=""/>
  </r>
  <r>
    <n v="173638"/>
    <n v="1390"/>
    <x v="178"/>
    <s v="1401/08/09"/>
    <s v="پاس چک 194413 بانک اقتصاد نوین جهت پرداخت حقوق و دستمزد مهر ماه 1401 کارکنان شرکت طبق لیست پیوست"/>
    <n v="1268765666"/>
    <n v="0"/>
    <n v="1268765666"/>
    <n v="116"/>
    <n v="24"/>
    <s v="100001"/>
    <s v=""/>
    <s v="بدهیهای جاری"/>
    <s v="3"/>
    <x v="0"/>
    <x v="0"/>
    <s v="سایر اسناد پرداختنی"/>
    <s v="34211"/>
    <s v="بانک اقتصاد نوین شعبه حام جم 1-5278624-2-215"/>
    <s v="100001"/>
    <s v="2000303"/>
    <s v=""/>
    <s v=""/>
  </r>
  <r>
    <n v="173640"/>
    <n v="1390"/>
    <x v="178"/>
    <s v="1401/08/09"/>
    <s v="پاس چک 194415 بانک اقتصاد نوین به نام آقای محسن صفائی فراهانی بابت عودت بدهی (مابه التفاوت مهر1401)"/>
    <n v="7000000000"/>
    <n v="0"/>
    <n v="7000000000"/>
    <n v="116"/>
    <n v="24"/>
    <s v="100001"/>
    <s v=""/>
    <s v="بدهیهای جاری"/>
    <s v="3"/>
    <x v="0"/>
    <x v="0"/>
    <s v="سایر اسناد پرداختنی"/>
    <s v="34211"/>
    <s v="بانک اقتصاد نوین شعبه حام جم 1-5278624-2-215"/>
    <s v="100001"/>
    <s v="2000303"/>
    <s v=""/>
    <s v=""/>
  </r>
  <r>
    <n v="144462"/>
    <n v="1398"/>
    <x v="179"/>
    <s v="1401/08/11"/>
    <s v="پرداخت چک 194416 بانک اقتصاد نوین به نام آقای امید عباسی بابت هزینه انبارداری اینویس 189 -203 ص 1003787 و 1003875 از روشن جام یلدا"/>
    <n v="0"/>
    <n v="120990000"/>
    <n v="-120990000"/>
    <n v="116"/>
    <n v="24"/>
    <s v="100001"/>
    <s v=""/>
    <s v="بدهیهای جاری"/>
    <s v="3"/>
    <x v="0"/>
    <x v="0"/>
    <s v="سایر اسناد پرداختنی"/>
    <s v="34211"/>
    <s v="بانک اقتصاد نوین شعبه حام جم 1-5278624-2-215"/>
    <s v="100001"/>
    <s v="2000303"/>
    <s v=""/>
    <s v=""/>
  </r>
  <r>
    <n v="144465"/>
    <n v="1398"/>
    <x v="179"/>
    <s v="1401/08/11"/>
    <s v="پرداخت چک 194418 بانک اقتصاد نوین بنام سامان اندیشه ستیا بابت تسویه ق ADSH-E-CO-GE-016"/>
    <n v="0"/>
    <n v="587500000"/>
    <n v="-587500000"/>
    <n v="116"/>
    <n v="24"/>
    <s v="100001"/>
    <s v=""/>
    <s v="بدهیهای جاری"/>
    <s v="3"/>
    <x v="0"/>
    <x v="0"/>
    <s v="سایر اسناد پرداختنی"/>
    <s v="34211"/>
    <s v="بانک اقتصاد نوین شعبه حام جم 1-5278624-2-215"/>
    <s v="100001"/>
    <s v="2000303"/>
    <s v=""/>
    <s v=""/>
  </r>
  <r>
    <n v="173626"/>
    <n v="1403"/>
    <x v="180"/>
    <s v="1401/08/11"/>
    <s v="پاس چک 194416 بانک اقتصاد نوین به نام آقای امید عباسی بابت هزینه انبارداری اینویس 189 -203 ص 1003787 و 1003875 از روشن جام یلدا"/>
    <n v="120990000"/>
    <n v="0"/>
    <n v="120990000"/>
    <n v="116"/>
    <n v="24"/>
    <s v="100001"/>
    <s v=""/>
    <s v="بدهیهای جاری"/>
    <s v="3"/>
    <x v="0"/>
    <x v="0"/>
    <s v="سایر اسناد پرداختنی"/>
    <s v="34211"/>
    <s v="بانک اقتصاد نوین شعبه حام جم 1-5278624-2-215"/>
    <s v="100001"/>
    <s v="2000303"/>
    <s v=""/>
    <s v=""/>
  </r>
  <r>
    <n v="173617"/>
    <n v="1476"/>
    <x v="181"/>
    <s v="1401/08/24"/>
    <s v="پاس چک 194418 بانک اقتصاد نوین شرکت سامان اندیشه ستیا بابت تسویه ق ADSH-E-CO-GE-016"/>
    <n v="587500000"/>
    <n v="0"/>
    <n v="587500000"/>
    <n v="116"/>
    <n v="24"/>
    <s v="100001"/>
    <s v=""/>
    <s v="بدهیهای جاری"/>
    <s v="3"/>
    <x v="0"/>
    <x v="0"/>
    <s v="سایر اسناد پرداختنی"/>
    <s v="34211"/>
    <s v="بانک اقتصاد نوین شعبه حام جم 1-5278624-2-215"/>
    <s v="100001"/>
    <s v="2000303"/>
    <s v=""/>
    <s v=""/>
  </r>
  <r>
    <n v="173699"/>
    <n v="1477"/>
    <x v="182"/>
    <s v="1401/08/24"/>
    <s v="آقای سید محمد حسینی کیا-پاس چک 194410 (اقتصاد) بابت تسویه کامل حقوق و عیدی و باز خرید خدمت و طلب مرخصی و ... تا پایان 1401/06/05"/>
    <n v="74217746"/>
    <n v="0"/>
    <n v="74217746"/>
    <n v="116"/>
    <n v="24"/>
    <s v="100001"/>
    <s v=""/>
    <s v="بدهیهای جاری"/>
    <s v="3"/>
    <x v="0"/>
    <x v="0"/>
    <s v="سایر اسناد پرداختنی"/>
    <s v="34211"/>
    <s v="بانک اقتصاد نوین شعبه حام جم 1-5278624-2-215"/>
    <s v="100001"/>
    <s v="2000303"/>
    <s v=""/>
    <s v=""/>
  </r>
  <r>
    <n v="174026"/>
    <n v="1563"/>
    <x v="13"/>
    <s v="1401/09/12"/>
    <s v="پرداخت چک 194419 بانک اقتصاد نوین بنام پالایش میعانات گازی آدیش جنوبی بابت جهت پرداخت حقوق و دستمزد آبان ماه 1401 کارکنان شرکت طبق لیست پیوست"/>
    <n v="0"/>
    <n v="1149533146"/>
    <n v="-1149533146"/>
    <n v="116"/>
    <n v="24"/>
    <s v="100001"/>
    <s v=""/>
    <s v="بدهیهای جاری"/>
    <s v="3"/>
    <x v="0"/>
    <x v="0"/>
    <s v="سایر اسناد پرداختنی"/>
    <s v="34211"/>
    <s v="بانک اقتصاد نوین شعبه حام جم 1-5278624-2-215"/>
    <s v="100001"/>
    <s v="2000303"/>
    <s v=""/>
    <s v=""/>
  </r>
  <r>
    <n v="174044"/>
    <n v="1564"/>
    <x v="183"/>
    <s v="1401/09/12"/>
    <s v="پرداخت چک 194421 بانک اقتصاد نوین بنام پالایش میعانات گازی آدیش جنوبی جهت پرداخت هزینه های مهندسی آبان ماه 1401 کارکنان شرکت طبق لیست پیوست"/>
    <n v="0"/>
    <n v="323792543"/>
    <n v="-323792543"/>
    <n v="116"/>
    <n v="24"/>
    <s v="100001"/>
    <s v=""/>
    <s v="بدهیهای جاری"/>
    <s v="3"/>
    <x v="0"/>
    <x v="0"/>
    <s v="سایر اسناد پرداختنی"/>
    <s v="34211"/>
    <s v="بانک اقتصاد نوین شعبه حام جم 1-5278624-2-215"/>
    <s v="100001"/>
    <s v="2000303"/>
    <s v=""/>
    <s v=""/>
  </r>
  <r>
    <n v="174627"/>
    <n v="1565"/>
    <x v="184"/>
    <s v="1401/09/12"/>
    <s v="پرداخت چک 194420 بانک اقتصاد نوین به نام آقای محسن صفائی فراهانی بابت عودت بدهی (مابه التفاوت آبان 1401)"/>
    <n v="0"/>
    <n v="7000000000"/>
    <n v="-7000000000"/>
    <n v="116"/>
    <n v="24"/>
    <s v="100001"/>
    <s v=""/>
    <s v="بدهیهای جاری"/>
    <s v="3"/>
    <x v="0"/>
    <x v="0"/>
    <s v="سایر اسناد پرداختنی"/>
    <s v="34211"/>
    <s v="بانک اقتصاد نوین شعبه حام جم 1-5278624-2-215"/>
    <s v="100001"/>
    <s v="2000303"/>
    <s v=""/>
    <s v=""/>
  </r>
  <r>
    <n v="175236"/>
    <n v="1573"/>
    <x v="185"/>
    <s v="1401/09/13"/>
    <s v="پاس چک 194419 بانک اقتصاد نوین آدیش جنوبی جهت پرداخت حقوق و دستمزد آبان ماه 1401 کارکنان شرکت طبق لیست پیوست"/>
    <n v="1149533146"/>
    <n v="0"/>
    <n v="1149533146"/>
    <n v="116"/>
    <n v="24"/>
    <s v="100001"/>
    <s v=""/>
    <s v="بدهیهای جاری"/>
    <s v="3"/>
    <x v="0"/>
    <x v="0"/>
    <s v="سایر اسناد پرداختنی"/>
    <s v="34211"/>
    <s v="بانک اقتصاد نوین شعبه حام جم 1-5278624-2-215"/>
    <s v="100001"/>
    <s v="2000303"/>
    <s v=""/>
    <s v=""/>
  </r>
  <r>
    <n v="175238"/>
    <n v="1573"/>
    <x v="185"/>
    <s v="1401/09/13"/>
    <s v="پاس چک 194421 بانک اقتصاد نوین آدیش جنوبی جهت پرداخت هزینه های مهندسی آبان ماه 1401 کارکنان شرکت طبق لیست پیوست"/>
    <n v="323792543"/>
    <n v="0"/>
    <n v="323792543"/>
    <n v="116"/>
    <n v="24"/>
    <s v="100001"/>
    <s v=""/>
    <s v="بدهیهای جاری"/>
    <s v="3"/>
    <x v="0"/>
    <x v="0"/>
    <s v="سایر اسناد پرداختنی"/>
    <s v="34211"/>
    <s v="بانک اقتصاد نوین شعبه حام جم 1-5278624-2-215"/>
    <s v="100001"/>
    <s v="2000303"/>
    <s v=""/>
    <s v=""/>
  </r>
  <r>
    <n v="175240"/>
    <n v="1573"/>
    <x v="185"/>
    <s v="1401/09/13"/>
    <s v="پاس چک 194420 بانک اقتصاد نوین آدیش جنوبی جهت واریز به حساب 1-140372-800-135 به نام آقای محسن صفائی فراهانی بابت عودت بدهی (مابه التفاوت آبان 1401)"/>
    <n v="7000000000"/>
    <n v="0"/>
    <n v="7000000000"/>
    <n v="116"/>
    <n v="24"/>
    <s v="100001"/>
    <s v=""/>
    <s v="بدهیهای جاری"/>
    <s v="3"/>
    <x v="0"/>
    <x v="0"/>
    <s v="سایر اسناد پرداختنی"/>
    <s v="34211"/>
    <s v="بانک اقتصاد نوین شعبه حام جم 1-5278624-2-215"/>
    <s v="100001"/>
    <s v="2000303"/>
    <s v=""/>
    <s v=""/>
  </r>
  <r>
    <n v="175569"/>
    <n v="1592"/>
    <x v="186"/>
    <s v="1401/09/16"/>
    <s v="پرداخت چک 194422 بانک اقتصاد نوین بنام شرکت خدمات مسافرت هوایی و جهانگردی دور پرواز بابت تنخواه خرید 2 فقره بلیط رفت و برگشت کره جنوبی به همراه بیمه مسافرت"/>
    <n v="0"/>
    <n v="956929560"/>
    <n v="-956929560"/>
    <n v="116"/>
    <n v="24"/>
    <s v="100001"/>
    <s v=""/>
    <s v="بدهیهای جاری"/>
    <s v="3"/>
    <x v="0"/>
    <x v="0"/>
    <s v="سایر اسناد پرداختنی"/>
    <s v="34211"/>
    <s v="بانک اقتصاد نوین شعبه حام جم 1-5278624-2-215"/>
    <s v="100001"/>
    <s v="2000303"/>
    <s v=""/>
    <s v=""/>
  </r>
  <r>
    <n v="175571"/>
    <n v="1592"/>
    <x v="186"/>
    <s v="1401/09/16"/>
    <s v="پرداخت چک 194423 بانک اقتصاد نوین بنام آقای محمود بخشی بابت پرداخت مساعده آبان ماه طی دستور پیوست"/>
    <n v="0"/>
    <n v="100000000"/>
    <n v="-100000000"/>
    <n v="116"/>
    <n v="24"/>
    <s v="100001"/>
    <s v=""/>
    <s v="بدهیهای جاری"/>
    <s v="3"/>
    <x v="0"/>
    <x v="0"/>
    <s v="سایر اسناد پرداختنی"/>
    <s v="34211"/>
    <s v="بانک اقتصاد نوین شعبه حام جم 1-5278624-2-215"/>
    <s v="100001"/>
    <s v="2000303"/>
    <s v=""/>
    <s v=""/>
  </r>
  <r>
    <n v="175574"/>
    <n v="1593"/>
    <x v="187"/>
    <s v="1401/09/16"/>
    <s v="پاس چک 194422 بانک اقتصاد نوین بنام آقای امیر عباس ایماغیان بابت تنخواه خرید 2 فقره بلیط رفت و برگشت کره جنوبی به همراه بیمه مسافرت"/>
    <n v="956929560"/>
    <n v="0"/>
    <n v="956929560"/>
    <n v="116"/>
    <n v="24"/>
    <s v="100001"/>
    <s v=""/>
    <s v="بدهیهای جاری"/>
    <s v="3"/>
    <x v="0"/>
    <x v="0"/>
    <s v="سایر اسناد پرداختنی"/>
    <s v="34211"/>
    <s v="بانک اقتصاد نوین شعبه حام جم 1-5278624-2-215"/>
    <s v="100001"/>
    <s v="2000303"/>
    <s v=""/>
    <s v=""/>
  </r>
  <r>
    <n v="174988"/>
    <n v="1606"/>
    <x v="188"/>
    <s v="1401/09/20"/>
    <s v="پاس چک 194423 بانک اقتصاد نوین بنام آقای محمود بخشی بابت پرداخت مساعده آبان ماه طی دستور پیوست"/>
    <n v="100000000"/>
    <n v="0"/>
    <n v="100000000"/>
    <n v="116"/>
    <n v="24"/>
    <s v="100001"/>
    <s v=""/>
    <s v="بدهیهای جاری"/>
    <s v="3"/>
    <x v="0"/>
    <x v="0"/>
    <s v="سایر اسناد پرداختنی"/>
    <s v="34211"/>
    <s v="بانک اقتصاد نوین شعبه حام جم 1-5278624-2-215"/>
    <s v="100001"/>
    <s v="2000303"/>
    <s v=""/>
    <s v=""/>
  </r>
  <r>
    <n v="176307"/>
    <n v="1656"/>
    <x v="189"/>
    <s v="1401/09/29"/>
    <s v="پرداخت چک 194425 بانک اقتصاد نوین بنام پالایش میعانات گازی آدیش جنوبی بابت آدیش جنوبی جهت پرداخت شارژ بن کارت های شب یلدا 8 نفر از پرسنل شرکت طبق لیست پیوست"/>
    <n v="0"/>
    <n v="71666667"/>
    <n v="-71666667"/>
    <n v="116"/>
    <n v="24"/>
    <s v="100001"/>
    <s v=""/>
    <s v="بدهیهای جاری"/>
    <s v="3"/>
    <x v="0"/>
    <x v="0"/>
    <s v="سایر اسناد پرداختنی"/>
    <s v="34211"/>
    <s v="بانک اقتصاد نوین شعبه حام جم 1-5278624-2-215"/>
    <s v="100001"/>
    <s v="2000303"/>
    <s v=""/>
    <s v=""/>
  </r>
  <r>
    <n v="176316"/>
    <n v="1662"/>
    <x v="190"/>
    <s v="1401/09/30"/>
    <s v="پاس چک 194425 بانک اقتصاد نوین آدیش جنوبی جهت پرداخت شارژ بن کارت های شب یلدا 8 نفر از پرسنل شرکت طبق لیست پیوست"/>
    <n v="71666667"/>
    <n v="0"/>
    <n v="71666667"/>
    <n v="116"/>
    <n v="24"/>
    <s v="100001"/>
    <s v=""/>
    <s v="بدهیهای جاری"/>
    <s v="3"/>
    <x v="0"/>
    <x v="0"/>
    <s v="سایر اسناد پرداختنی"/>
    <s v="34211"/>
    <s v="بانک اقتصاد نوین شعبه حام جم 1-5278624-2-215"/>
    <s v="100001"/>
    <s v="2000303"/>
    <s v=""/>
    <s v=""/>
  </r>
  <r>
    <n v="138501"/>
    <n v="1188"/>
    <x v="191"/>
    <s v="1401/07/11"/>
    <s v="خانم سپیده بیاتی- چک 923047 (اقتصاد) بابت پرداخت مساعده مهر ماه (واریزی) طی دستور پرداخت پیوست"/>
    <n v="0"/>
    <n v="50000000"/>
    <n v="-50000000"/>
    <n v="2"/>
    <n v="1"/>
    <s v="100001"/>
    <s v=""/>
    <s v="داراییهای جاری"/>
    <s v="1"/>
    <x v="10"/>
    <x v="10"/>
    <s v="موجودی نزد بانکها ریالی"/>
    <s v="11121"/>
    <s v="بانک اقتصاد نوین شعبه حام جم 1-5278624-2-215"/>
    <s v="100001"/>
    <s v="2000303"/>
    <s v=""/>
    <s v=""/>
  </r>
  <r>
    <n v="138503"/>
    <n v="1188"/>
    <x v="191"/>
    <s v="1401/07/11"/>
    <s v="کهورک بار لامرد-چک 923048 (اقتصاد) بابت پیش پرداخت خرید 500 تن سیمان فله تیپ 2 به همراه حمل جهت بچینگ پ ف 0046-01 درخواست CV-252 (واریزی) طی دستور پرداخت پیوست"/>
    <n v="0"/>
    <n v="5800000000"/>
    <n v="-5800000000"/>
    <n v="2"/>
    <n v="1"/>
    <s v="100001"/>
    <s v=""/>
    <s v="داراییهای جاری"/>
    <s v="1"/>
    <x v="10"/>
    <x v="10"/>
    <s v="موجودی نزد بانکها ریالی"/>
    <s v="11121"/>
    <s v="بانک اقتصاد نوین شعبه حام جم 1-5278624-2-215"/>
    <s v="100001"/>
    <s v="2000303"/>
    <s v=""/>
    <s v=""/>
  </r>
  <r>
    <n v="142727"/>
    <n v="1190"/>
    <x v="171"/>
    <s v="1401/07/11"/>
    <s v="انتقال از اقتصاد پشتیبان 215/850/5278624/1 به پشتیبان جاری 215/2/5278624/1 سند ش 20901409"/>
    <n v="1347902000"/>
    <n v="0"/>
    <n v="1347902000"/>
    <n v="2"/>
    <n v="1"/>
    <s v="100001"/>
    <s v=""/>
    <s v="داراییهای جاری"/>
    <s v="1"/>
    <x v="10"/>
    <x v="10"/>
    <s v="موجودی نزد بانکها ریالی"/>
    <s v="11121"/>
    <s v="بانک اقتصاد نوین شعبه حام جم 1-5278624-2-215"/>
    <s v="100001"/>
    <s v="2000303"/>
    <s v=""/>
    <s v=""/>
  </r>
  <r>
    <n v="142725"/>
    <n v="1190"/>
    <x v="171"/>
    <s v="1401/07/11"/>
    <s v="انتقال از اقتصاد پشتیبان 215/850/5278624/1 به پشتیبان جاری 215/2/5278624/1 سند ش 10902025"/>
    <n v="50000000"/>
    <n v="0"/>
    <n v="50000000"/>
    <n v="2"/>
    <n v="1"/>
    <s v="100001"/>
    <s v=""/>
    <s v="داراییهای جاری"/>
    <s v="1"/>
    <x v="10"/>
    <x v="10"/>
    <s v="موجودی نزد بانکها ریالی"/>
    <s v="11121"/>
    <s v="بانک اقتصاد نوین شعبه حام جم 1-5278624-2-215"/>
    <s v="100001"/>
    <s v="2000303"/>
    <s v=""/>
    <s v=""/>
  </r>
  <r>
    <n v="142729"/>
    <n v="1190"/>
    <x v="171"/>
    <s v="1401/07/11"/>
    <s v="انتقال از اقتصاد پشتیبان 215/850/5278624/1 به پشتیبان جاری 215/2/5278624/1 سند ش 10902027"/>
    <n v="250000"/>
    <n v="0"/>
    <n v="250000"/>
    <n v="2"/>
    <n v="1"/>
    <s v="100001"/>
    <s v=""/>
    <s v="داراییهای جاری"/>
    <s v="1"/>
    <x v="10"/>
    <x v="10"/>
    <s v="موجودی نزد بانکها ریالی"/>
    <s v="11121"/>
    <s v="بانک اقتصاد نوین شعبه حام جم 1-5278624-2-215"/>
    <s v="100001"/>
    <s v="2000303"/>
    <s v=""/>
    <s v=""/>
  </r>
  <r>
    <n v="142731"/>
    <n v="1190"/>
    <x v="171"/>
    <s v="1401/07/11"/>
    <s v="انتقال از اقتصاد پشتیبان 215/850/5278624/1 به پشتیبان جاری 215/2/5278624/1 سند ش 20901460"/>
    <n v="5800000000"/>
    <n v="0"/>
    <n v="5800000000"/>
    <n v="2"/>
    <n v="1"/>
    <s v="100001"/>
    <s v=""/>
    <s v="داراییهای جاری"/>
    <s v="1"/>
    <x v="10"/>
    <x v="10"/>
    <s v="موجودی نزد بانکها ریالی"/>
    <s v="11121"/>
    <s v="بانک اقتصاد نوین شعبه حام جم 1-5278624-2-215"/>
    <s v="100001"/>
    <s v="2000303"/>
    <s v=""/>
    <s v=""/>
  </r>
  <r>
    <n v="142733"/>
    <n v="1190"/>
    <x v="171"/>
    <s v="1401/07/11"/>
    <s v="انتقال از اقتصاد پشتیبان 215/850/5278624/1 به پشتیبان جاری 215/2/5278624/1 سند ش 10902069"/>
    <n v="50000000"/>
    <n v="0"/>
    <n v="50000000"/>
    <n v="2"/>
    <n v="1"/>
    <s v="100001"/>
    <s v=""/>
    <s v="داراییهای جاری"/>
    <s v="1"/>
    <x v="10"/>
    <x v="10"/>
    <s v="موجودی نزد بانکها ریالی"/>
    <s v="11121"/>
    <s v="بانک اقتصاد نوین شعبه حام جم 1-5278624-2-215"/>
    <s v="100001"/>
    <s v="2000303"/>
    <s v=""/>
    <s v=""/>
  </r>
  <r>
    <n v="142815"/>
    <n v="1190"/>
    <x v="171"/>
    <s v="1401/07/11"/>
    <s v="هزینه کارمزد بانکی از اقتصاد جاری 215/2/5278624/1 سند ش 20900802"/>
    <n v="0"/>
    <n v="110000"/>
    <n v="-110000"/>
    <n v="2"/>
    <n v="1"/>
    <s v="100001"/>
    <s v=""/>
    <s v="داراییهای جاری"/>
    <s v="1"/>
    <x v="10"/>
    <x v="10"/>
    <s v="موجودی نزد بانکها ریالی"/>
    <s v="11121"/>
    <s v="بانک اقتصاد نوین شعبه حام جم 1-5278624-2-215"/>
    <s v="100001"/>
    <s v="2000303"/>
    <s v=""/>
    <s v=""/>
  </r>
  <r>
    <n v="142817"/>
    <n v="1190"/>
    <x v="171"/>
    <s v="1401/07/11"/>
    <s v="هزینه کارمزد بانکی از اقتصاد جاری 215/2/5278624/1 سند ش 10902027"/>
    <n v="0"/>
    <n v="250000"/>
    <n v="-250000"/>
    <n v="2"/>
    <n v="1"/>
    <s v="100001"/>
    <s v=""/>
    <s v="داراییهای جاری"/>
    <s v="1"/>
    <x v="10"/>
    <x v="10"/>
    <s v="موجودی نزد بانکها ریالی"/>
    <s v="11121"/>
    <s v="بانک اقتصاد نوین شعبه حام جم 1-5278624-2-215"/>
    <s v="100001"/>
    <s v="2000303"/>
    <s v=""/>
    <s v=""/>
  </r>
  <r>
    <n v="143011"/>
    <n v="1190"/>
    <x v="171"/>
    <s v="1401/07/11"/>
    <s v="اریس اوکسین-پاس چک 923041 (اقتصاد)بابت تسویه ف 1471 خرید PLATE (واریزی) طی دستور پرداخت پیوست"/>
    <n v="0"/>
    <n v="1397792000"/>
    <n v="-1397792000"/>
    <n v="2"/>
    <n v="1"/>
    <s v="100001"/>
    <s v=""/>
    <s v="داراییهای جاری"/>
    <s v="1"/>
    <x v="10"/>
    <x v="10"/>
    <s v="موجودی نزد بانکها ریالی"/>
    <s v="11121"/>
    <s v="بانک اقتصاد نوین شعبه حام جم 1-5278624-2-215"/>
    <s v="100001"/>
    <s v="2000303"/>
    <s v=""/>
    <s v=""/>
  </r>
  <r>
    <n v="138509"/>
    <n v="1195"/>
    <x v="192"/>
    <s v="1401/07/12"/>
    <s v="چک 194403 (اقتصاد) بابت پرداخت مابه التفاوت حساب شرکت حمل و نقل بین المللی توشه بر جهت بارنامه  ILJEABND220825211 بابت محموله شیر اینویس 138 (واریزی) طی دستور پرداخت"/>
    <n v="0"/>
    <n v="96332484"/>
    <n v="-96332484"/>
    <n v="2"/>
    <n v="1"/>
    <s v="100001"/>
    <s v=""/>
    <s v="داراییهای جاری"/>
    <s v="1"/>
    <x v="10"/>
    <x v="10"/>
    <s v="موجودی نزد بانکها ریالی"/>
    <s v="11121"/>
    <s v="بانک اقتصاد نوین شعبه حام جم 1-5278624-2-215"/>
    <s v="100001"/>
    <s v="2000303"/>
    <s v=""/>
    <s v=""/>
  </r>
  <r>
    <n v="138513"/>
    <n v="1195"/>
    <x v="192"/>
    <s v="1401/07/12"/>
    <s v="سپهر مولد- چک 194401 (اقتصاد) بابت علی الحساب ق ADSH-E-CO-GE-008 (واریزی) طی دستور پرداخت پیوست"/>
    <n v="0"/>
    <n v="20000000000"/>
    <n v="-20000000000"/>
    <n v="2"/>
    <n v="1"/>
    <s v="100001"/>
    <s v=""/>
    <s v="داراییهای جاری"/>
    <s v="1"/>
    <x v="10"/>
    <x v="10"/>
    <s v="موجودی نزد بانکها ریالی"/>
    <s v="11121"/>
    <s v="بانک اقتصاد نوین شعبه حام جم 1-5278624-2-215"/>
    <s v="100001"/>
    <s v="2000303"/>
    <s v=""/>
    <s v=""/>
  </r>
  <r>
    <n v="138515"/>
    <n v="1195"/>
    <x v="192"/>
    <s v="1401/07/12"/>
    <s v="محسن صفائی-چک 923050 (اقتصاد) بابت عودت بدهی (مابه التفاوت شهریور 1401) (واریزی) طی دستور پرداخت پیوست"/>
    <n v="0"/>
    <n v="7000000000"/>
    <n v="-7000000000"/>
    <n v="2"/>
    <n v="1"/>
    <s v="100001"/>
    <s v=""/>
    <s v="داراییهای جاری"/>
    <s v="1"/>
    <x v="10"/>
    <x v="10"/>
    <s v="موجودی نزد بانکها ریالی"/>
    <s v="11121"/>
    <s v="بانک اقتصاد نوین شعبه حام جم 1-5278624-2-215"/>
    <s v="100001"/>
    <s v="2000303"/>
    <s v=""/>
    <s v=""/>
  </r>
  <r>
    <n v="138527"/>
    <n v="1197"/>
    <x v="9"/>
    <s v="1401/07/12"/>
    <s v="بخشی  از  چک 923049 (اقتصاد)بابت واریز حقوق شهریور ماه  1401  پرسنل طبق لیست پیوست(واریزی)"/>
    <n v="0"/>
    <n v="1353552741"/>
    <n v="-1353552741"/>
    <n v="2"/>
    <n v="1"/>
    <s v="100001"/>
    <s v=""/>
    <s v="داراییهای جاری"/>
    <s v="1"/>
    <x v="10"/>
    <x v="10"/>
    <s v="موجودی نزد بانکها ریالی"/>
    <s v="11121"/>
    <s v="بانک اقتصاد نوین شعبه حام جم 1-5278624-2-215"/>
    <s v="100001"/>
    <s v="2000303"/>
    <s v=""/>
    <s v=""/>
  </r>
  <r>
    <n v="138559"/>
    <n v="1198"/>
    <x v="193"/>
    <s v="1401/07/12"/>
    <s v="بخشی از چک 194402 (اقتصاد)بابت واریز هزینه های مهندسی شهریور ماه 1401 پرسنل طبق لیست پیوست"/>
    <n v="0"/>
    <n v="356048541"/>
    <n v="-356048541"/>
    <n v="2"/>
    <n v="1"/>
    <s v="100001"/>
    <s v=""/>
    <s v="داراییهای جاری"/>
    <s v="1"/>
    <x v="10"/>
    <x v="10"/>
    <s v="موجودی نزد بانکها ریالی"/>
    <s v="11121"/>
    <s v="بانک اقتصاد نوین شعبه حام جم 1-5278624-2-215"/>
    <s v="100001"/>
    <s v="2000303"/>
    <s v=""/>
    <s v=""/>
  </r>
  <r>
    <n v="142735"/>
    <n v="1204"/>
    <x v="194"/>
    <s v="1401/07/12"/>
    <s v="انتقال از اقتصاد پشتیبان 215/850/5278624/1 به پشتیبان جاری 215/2/5278624/1 سند ش 10902189"/>
    <n v="19950000000"/>
    <n v="0"/>
    <n v="19950000000"/>
    <n v="2"/>
    <n v="1"/>
    <s v="100001"/>
    <s v=""/>
    <s v="داراییهای جاری"/>
    <s v="1"/>
    <x v="10"/>
    <x v="10"/>
    <s v="موجودی نزد بانکها ریالی"/>
    <s v="11121"/>
    <s v="بانک اقتصاد نوین شعبه حام جم 1-5278624-2-215"/>
    <s v="100001"/>
    <s v="2000303"/>
    <s v=""/>
    <s v=""/>
  </r>
  <r>
    <n v="142737"/>
    <n v="1204"/>
    <x v="194"/>
    <s v="1401/07/12"/>
    <s v="انتقال از اقتصاد پشتیبان 215/850/5278624/1 به پشتیبان جاری 215/2/5278624/1 سند ش 10906201"/>
    <n v="1353552741"/>
    <n v="0"/>
    <n v="1353552741"/>
    <n v="2"/>
    <n v="1"/>
    <s v="100001"/>
    <s v=""/>
    <s v="داراییهای جاری"/>
    <s v="1"/>
    <x v="10"/>
    <x v="10"/>
    <s v="موجودی نزد بانکها ریالی"/>
    <s v="11121"/>
    <s v="بانک اقتصاد نوین شعبه حام جم 1-5278624-2-215"/>
    <s v="100001"/>
    <s v="2000303"/>
    <s v=""/>
    <s v=""/>
  </r>
  <r>
    <n v="142739"/>
    <n v="1204"/>
    <x v="194"/>
    <s v="1401/07/12"/>
    <s v="انتقال از اقتصاد پشتیبان 215/850/5278624/1 به پشتیبان جاری 215/2/5278624/1 سند ش 10906213"/>
    <n v="356048541"/>
    <n v="0"/>
    <n v="356048541"/>
    <n v="2"/>
    <n v="1"/>
    <s v="100001"/>
    <s v=""/>
    <s v="داراییهای جاری"/>
    <s v="1"/>
    <x v="10"/>
    <x v="10"/>
    <s v="موجودی نزد بانکها ریالی"/>
    <s v="11121"/>
    <s v="بانک اقتصاد نوین شعبه حام جم 1-5278624-2-215"/>
    <s v="100001"/>
    <s v="2000303"/>
    <s v=""/>
    <s v=""/>
  </r>
  <r>
    <n v="142745"/>
    <n v="1204"/>
    <x v="194"/>
    <s v="1401/07/12"/>
    <s v="انتقال از اقتصاد پشتیبان 215/850/5278624/1 به پشتیبان جاری 215/2/5278624/1 سند ش 10906238"/>
    <n v="7000000000"/>
    <n v="0"/>
    <n v="7000000000"/>
    <n v="2"/>
    <n v="1"/>
    <s v="100001"/>
    <s v=""/>
    <s v="داراییهای جاری"/>
    <s v="1"/>
    <x v="10"/>
    <x v="10"/>
    <s v="موجودی نزد بانکها ریالی"/>
    <s v="11121"/>
    <s v="بانک اقتصاد نوین شعبه حام جم 1-5278624-2-215"/>
    <s v="100001"/>
    <s v="2000303"/>
    <s v=""/>
    <s v=""/>
  </r>
  <r>
    <n v="142747"/>
    <n v="1204"/>
    <x v="194"/>
    <s v="1401/07/12"/>
    <s v="انتقال از اقتصاد پشتیبان 215/850/5278624/1 به پشتیبان جاری 215/2/5278624/1 سند ش 10906256"/>
    <n v="50000000"/>
    <n v="0"/>
    <n v="50000000"/>
    <n v="2"/>
    <n v="1"/>
    <s v="100001"/>
    <s v=""/>
    <s v="داراییهای جاری"/>
    <s v="1"/>
    <x v="10"/>
    <x v="10"/>
    <s v="موجودی نزد بانکها ریالی"/>
    <s v="11121"/>
    <s v="بانک اقتصاد نوین شعبه حام جم 1-5278624-2-215"/>
    <s v="100001"/>
    <s v="2000303"/>
    <s v=""/>
    <s v=""/>
  </r>
  <r>
    <n v="142749"/>
    <n v="1213"/>
    <x v="195"/>
    <s v="1401/07/16"/>
    <s v="انتقال از اقتصاد پشتیبان 215/850/5278624/1 به پشتیبان جاری 215/2/5278624/1 سند ش 10915125"/>
    <n v="46332484"/>
    <n v="0"/>
    <n v="46332484"/>
    <n v="2"/>
    <n v="1"/>
    <s v="100001"/>
    <s v=""/>
    <s v="داراییهای جاری"/>
    <s v="1"/>
    <x v="10"/>
    <x v="10"/>
    <s v="موجودی نزد بانکها ریالی"/>
    <s v="11121"/>
    <s v="بانک اقتصاد نوین شعبه حام جم 1-5278624-2-215"/>
    <s v="100001"/>
    <s v="2000303"/>
    <s v=""/>
    <s v=""/>
  </r>
  <r>
    <n v="142751"/>
    <n v="1213"/>
    <x v="195"/>
    <s v="1401/07/16"/>
    <s v="انتقال از اقتصاد پشتیبان 215/850/5278624/1 به پشتیبان جاری 215/2/5278624/1 سند ش 10919017"/>
    <n v="50000000"/>
    <n v="0"/>
    <n v="50000000"/>
    <n v="2"/>
    <n v="1"/>
    <s v="100001"/>
    <s v=""/>
    <s v="داراییهای جاری"/>
    <s v="1"/>
    <x v="10"/>
    <x v="10"/>
    <s v="موجودی نزد بانکها ریالی"/>
    <s v="11121"/>
    <s v="بانک اقتصاد نوین شعبه حام جم 1-5278624-2-215"/>
    <s v="100001"/>
    <s v="2000303"/>
    <s v=""/>
    <s v=""/>
  </r>
  <r>
    <n v="141524"/>
    <n v="1225"/>
    <x v="172"/>
    <s v="1401/07/18"/>
    <s v="سپهر مولد- چک 194405 (اقتصاد) بابت علی الحساب ق ADSH-E-CO-GE-008 (واریزی) طی دستور پرداخت پیوست"/>
    <n v="0"/>
    <n v="11000000000"/>
    <n v="-11000000000"/>
    <n v="2"/>
    <n v="1"/>
    <s v="100001"/>
    <s v=""/>
    <s v="داراییهای جاری"/>
    <s v="1"/>
    <x v="10"/>
    <x v="10"/>
    <s v="موجودی نزد بانکها ریالی"/>
    <s v="11121"/>
    <s v="بانک اقتصاد نوین شعبه حام جم 1-5278624-2-215"/>
    <s v="100001"/>
    <s v="2000303"/>
    <s v=""/>
    <s v=""/>
  </r>
  <r>
    <n v="141526"/>
    <n v="1225"/>
    <x v="172"/>
    <s v="1401/07/18"/>
    <s v="شرکت انسول- چک 194406 (اقتصاد) بابت پرداخت هزینه اقامت کارشناسان کره ای (واریزی) طی دستور پرداخت پیوست"/>
    <n v="0"/>
    <n v="296400000"/>
    <n v="-296400000"/>
    <n v="2"/>
    <n v="1"/>
    <s v="100001"/>
    <s v=""/>
    <s v="داراییهای جاری"/>
    <s v="1"/>
    <x v="10"/>
    <x v="10"/>
    <s v="موجودی نزد بانکها ریالی"/>
    <s v="11121"/>
    <s v="بانک اقتصاد نوین شعبه حام جم 1-5278624-2-215"/>
    <s v="100001"/>
    <s v="2000303"/>
    <s v=""/>
    <s v=""/>
  </r>
  <r>
    <n v="142753"/>
    <n v="1229"/>
    <x v="196"/>
    <s v="1401/07/19"/>
    <s v="انتقال از اقتصاد پشتیبان 215/850/5278624/1 به پشتیبان جاری 215/2/5278624/1 سند ش 20928436"/>
    <n v="10950250000"/>
    <n v="0"/>
    <n v="10950250000"/>
    <n v="2"/>
    <n v="1"/>
    <s v="100001"/>
    <s v=""/>
    <s v="داراییهای جاری"/>
    <s v="1"/>
    <x v="10"/>
    <x v="10"/>
    <s v="موجودی نزد بانکها ریالی"/>
    <s v="11121"/>
    <s v="بانک اقتصاد نوین شعبه حام جم 1-5278624-2-215"/>
    <s v="100001"/>
    <s v="2000303"/>
    <s v=""/>
    <s v=""/>
  </r>
  <r>
    <n v="142755"/>
    <n v="1229"/>
    <x v="196"/>
    <s v="1401/07/19"/>
    <s v="انتقال از اقتصاد پشتیبان 215/850/5278624/1 به پشتیبان جاری 215/2/5278624/1 سند ش 10929678"/>
    <n v="50000000"/>
    <n v="0"/>
    <n v="50000000"/>
    <n v="2"/>
    <n v="1"/>
    <s v="100001"/>
    <s v=""/>
    <s v="داراییهای جاری"/>
    <s v="1"/>
    <x v="10"/>
    <x v="10"/>
    <s v="موجودی نزد بانکها ریالی"/>
    <s v="11121"/>
    <s v="بانک اقتصاد نوین شعبه حام جم 1-5278624-2-215"/>
    <s v="100001"/>
    <s v="2000303"/>
    <s v=""/>
    <s v=""/>
  </r>
  <r>
    <n v="142819"/>
    <n v="1229"/>
    <x v="196"/>
    <s v="1401/07/19"/>
    <s v="هزینه کارمزد بانکی از اقتصاد جاری 215/2/5278624/1 سند ش 30929217"/>
    <n v="0"/>
    <n v="250000"/>
    <n v="-250000"/>
    <n v="2"/>
    <n v="1"/>
    <s v="100001"/>
    <s v=""/>
    <s v="داراییهای جاری"/>
    <s v="1"/>
    <x v="10"/>
    <x v="10"/>
    <s v="موجودی نزد بانکها ریالی"/>
    <s v="11121"/>
    <s v="بانک اقتصاد نوین شعبه حام جم 1-5278624-2-215"/>
    <s v="100001"/>
    <s v="2000303"/>
    <s v=""/>
    <s v=""/>
  </r>
  <r>
    <n v="142763"/>
    <n v="1239"/>
    <x v="197"/>
    <s v="1401/07/20"/>
    <s v="انتقال از اقتصاد پشتیبان 215/850/5278624/1 به پشتیبان جاری 215/2/5278624/1 سند ش 20933226"/>
    <n v="246400000"/>
    <n v="0"/>
    <n v="246400000"/>
    <n v="2"/>
    <n v="1"/>
    <s v="100001"/>
    <s v=""/>
    <s v="داراییهای جاری"/>
    <s v="1"/>
    <x v="10"/>
    <x v="10"/>
    <s v="موجودی نزد بانکها ریالی"/>
    <s v="11121"/>
    <s v="بانک اقتصاد نوین شعبه حام جم 1-5278624-2-215"/>
    <s v="100001"/>
    <s v="2000303"/>
    <s v=""/>
    <s v=""/>
  </r>
  <r>
    <n v="142765"/>
    <n v="1239"/>
    <x v="197"/>
    <s v="1401/07/20"/>
    <s v="انتقال از اقتصاد پشتیبان 215/850/5278624/1 به پشتیبان جاری 215/2/5278624/1 سند ش 10933674"/>
    <n v="50000000"/>
    <n v="0"/>
    <n v="50000000"/>
    <n v="2"/>
    <n v="1"/>
    <s v="100001"/>
    <s v=""/>
    <s v="داراییهای جاری"/>
    <s v="1"/>
    <x v="10"/>
    <x v="10"/>
    <s v="موجودی نزد بانکها ریالی"/>
    <s v="11121"/>
    <s v="بانک اقتصاد نوین شعبه حام جم 1-5278624-2-215"/>
    <s v="100001"/>
    <s v="2000303"/>
    <s v=""/>
    <s v=""/>
  </r>
  <r>
    <n v="141442"/>
    <n v="1250"/>
    <x v="25"/>
    <s v="1401/07/23"/>
    <s v="سپهر مولد- چک 194407 (اقتصاد) بابت علی الحساب ق ADSH-P-PO-GE-008 (واریزی) طی دستور پرداخت پیوست"/>
    <n v="0"/>
    <n v="50000000000"/>
    <n v="-50000000000"/>
    <n v="2"/>
    <n v="1"/>
    <s v="100001"/>
    <s v=""/>
    <s v="داراییهای جاری"/>
    <s v="1"/>
    <x v="10"/>
    <x v="10"/>
    <s v="موجودی نزد بانکها ریالی"/>
    <s v="11121"/>
    <s v="بانک اقتصاد نوین شعبه حام جم 1-5278624-2-215"/>
    <s v="100001"/>
    <s v="2000303"/>
    <s v=""/>
    <s v=""/>
  </r>
  <r>
    <n v="142769"/>
    <n v="1251"/>
    <x v="198"/>
    <s v="1401/07/24"/>
    <s v="انتقال از اقتصاد پشتیبان 215/850/5278624/1 به پشتیبان جاری 215/2/5278624/1 سند ش 20944656"/>
    <n v="49950250000"/>
    <n v="0"/>
    <n v="49950250000"/>
    <n v="2"/>
    <n v="1"/>
    <s v="100001"/>
    <s v=""/>
    <s v="داراییهای جاری"/>
    <s v="1"/>
    <x v="10"/>
    <x v="10"/>
    <s v="موجودی نزد بانکها ریالی"/>
    <s v="11121"/>
    <s v="بانک اقتصاد نوین شعبه حام جم 1-5278624-2-215"/>
    <s v="100001"/>
    <s v="2000303"/>
    <s v=""/>
    <s v=""/>
  </r>
  <r>
    <n v="142800"/>
    <n v="1251"/>
    <x v="198"/>
    <s v="1401/07/24"/>
    <s v="انتقال از اقتصاد پشتیبان 215/850/5278624/1 به پشتیبان جاری 215/2/5278624/1 سند ش 10945203"/>
    <n v="10000"/>
    <n v="0"/>
    <n v="10000"/>
    <n v="2"/>
    <n v="1"/>
    <s v="100001"/>
    <s v=""/>
    <s v="داراییهای جاری"/>
    <s v="1"/>
    <x v="10"/>
    <x v="10"/>
    <s v="موجودی نزد بانکها ریالی"/>
    <s v="11121"/>
    <s v="بانک اقتصاد نوین شعبه حام جم 1-5278624-2-215"/>
    <s v="100001"/>
    <s v="2000303"/>
    <s v=""/>
    <s v=""/>
  </r>
  <r>
    <n v="142802"/>
    <n v="1251"/>
    <x v="198"/>
    <s v="1401/07/24"/>
    <s v="انتقال از اقتصاد پشتیبان 215/850/5278624/1 به پشتیبان جاری 215/2/5278624/1 سند ش 10945204"/>
    <n v="10000"/>
    <n v="0"/>
    <n v="10000"/>
    <n v="2"/>
    <n v="1"/>
    <s v="100001"/>
    <s v=""/>
    <s v="داراییهای جاری"/>
    <s v="1"/>
    <x v="10"/>
    <x v="10"/>
    <s v="موجودی نزد بانکها ریالی"/>
    <s v="11121"/>
    <s v="بانک اقتصاد نوین شعبه حام جم 1-5278624-2-215"/>
    <s v="100001"/>
    <s v="2000303"/>
    <s v=""/>
    <s v=""/>
  </r>
  <r>
    <n v="142804"/>
    <n v="1251"/>
    <x v="198"/>
    <s v="1401/07/24"/>
    <s v="انتقال از اقتصاد پشتیبان 215/850/5278624/1 به پشتیبان جاری 215/2/5278624/1 سند ش 10945305"/>
    <n v="50000000"/>
    <n v="0"/>
    <n v="50000000"/>
    <n v="2"/>
    <n v="1"/>
    <s v="100001"/>
    <s v=""/>
    <s v="داراییهای جاری"/>
    <s v="1"/>
    <x v="10"/>
    <x v="10"/>
    <s v="موجودی نزد بانکها ریالی"/>
    <s v="11121"/>
    <s v="بانک اقتصاد نوین شعبه حام جم 1-5278624-2-215"/>
    <s v="100001"/>
    <s v="2000303"/>
    <s v=""/>
    <s v=""/>
  </r>
  <r>
    <n v="142821"/>
    <n v="1251"/>
    <x v="198"/>
    <s v="1401/07/24"/>
    <s v="هزینه کارمزد بانکی از اقتصاد جاری 215/2/5278624/1 سند ش 10941556"/>
    <n v="0"/>
    <n v="250000"/>
    <n v="-250000"/>
    <n v="2"/>
    <n v="1"/>
    <s v="100001"/>
    <s v=""/>
    <s v="داراییهای جاری"/>
    <s v="1"/>
    <x v="10"/>
    <x v="10"/>
    <s v="موجودی نزد بانکها ریالی"/>
    <s v="11121"/>
    <s v="بانک اقتصاد نوین شعبه حام جم 1-5278624-2-215"/>
    <s v="100001"/>
    <s v="2000303"/>
    <s v=""/>
    <s v=""/>
  </r>
  <r>
    <n v="142823"/>
    <n v="1251"/>
    <x v="198"/>
    <s v="1401/07/24"/>
    <s v="هزینه کارمزد بانکی از اقتصاد جاری 215/2/5278624/1 سند ش 10945203"/>
    <n v="0"/>
    <n v="10000"/>
    <n v="-10000"/>
    <n v="2"/>
    <n v="1"/>
    <s v="100001"/>
    <s v=""/>
    <s v="داراییهای جاری"/>
    <s v="1"/>
    <x v="10"/>
    <x v="10"/>
    <s v="موجودی نزد بانکها ریالی"/>
    <s v="11121"/>
    <s v="بانک اقتصاد نوین شعبه حام جم 1-5278624-2-215"/>
    <s v="100001"/>
    <s v="2000303"/>
    <s v=""/>
    <s v=""/>
  </r>
  <r>
    <n v="142831"/>
    <n v="1251"/>
    <x v="198"/>
    <s v="1401/07/24"/>
    <s v="هزینه کارمزد بانکی از اقتصاد جاری 215/2/5278624/1 سند ش 10945204"/>
    <n v="0"/>
    <n v="10000"/>
    <n v="-10000"/>
    <n v="2"/>
    <n v="1"/>
    <s v="100001"/>
    <s v=""/>
    <s v="داراییهای جاری"/>
    <s v="1"/>
    <x v="10"/>
    <x v="10"/>
    <s v="موجودی نزد بانکها ریالی"/>
    <s v="11121"/>
    <s v="بانک اقتصاد نوین شعبه حام جم 1-5278624-2-215"/>
    <s v="100001"/>
    <s v="2000303"/>
    <s v=""/>
    <s v=""/>
  </r>
  <r>
    <n v="141402"/>
    <n v="1259"/>
    <x v="199"/>
    <s v="1401/07/25"/>
    <s v="پی کاو- چک 194408 (اقتصاد) بابت تسویه ف 312 مربوط به ص و 39 (واریزی) طی دستور پرداخت پیوست"/>
    <n v="0"/>
    <n v="1083195500"/>
    <n v="-1083195500"/>
    <n v="2"/>
    <n v="1"/>
    <s v="100001"/>
    <s v=""/>
    <s v="داراییهای جاری"/>
    <s v="1"/>
    <x v="10"/>
    <x v="10"/>
    <s v="موجودی نزد بانکها ریالی"/>
    <s v="11121"/>
    <s v="بانک اقتصاد نوین شعبه حام جم 1-5278624-2-215"/>
    <s v="100001"/>
    <s v="2000303"/>
    <s v=""/>
    <s v=""/>
  </r>
  <r>
    <n v="141400"/>
    <n v="1259"/>
    <x v="199"/>
    <s v="1401/07/25"/>
    <s v="رنگین زره- چک 194409 (اقتصاد) بابت تسویه فاکتورهای 7460 و 7461 و بدهی قبلی (واریزی) طی دستور پرداخت پیوست"/>
    <n v="0"/>
    <n v="2840973800"/>
    <n v="-2840973800"/>
    <n v="2"/>
    <n v="1"/>
    <s v="100001"/>
    <s v=""/>
    <s v="داراییهای جاری"/>
    <s v="1"/>
    <x v="10"/>
    <x v="10"/>
    <s v="موجودی نزد بانکها ریالی"/>
    <s v="11121"/>
    <s v="بانک اقتصاد نوین شعبه حام جم 1-5278624-2-215"/>
    <s v="100001"/>
    <s v="2000303"/>
    <s v=""/>
    <s v=""/>
  </r>
  <r>
    <n v="142806"/>
    <n v="1277"/>
    <x v="200"/>
    <s v="1401/07/27"/>
    <s v="انتقال از اقتصاد پشتیبان 215/850/5278624/1 به پشتیبان جاری 215/2/5278624/1 سند ش 20954029"/>
    <n v="2790973800"/>
    <n v="0"/>
    <n v="2790973800"/>
    <n v="2"/>
    <n v="1"/>
    <s v="100001"/>
    <s v=""/>
    <s v="داراییهای جاری"/>
    <s v="1"/>
    <x v="10"/>
    <x v="10"/>
    <s v="موجودی نزد بانکها ریالی"/>
    <s v="11121"/>
    <s v="بانک اقتصاد نوین شعبه حام جم 1-5278624-2-215"/>
    <s v="100001"/>
    <s v="2000303"/>
    <s v=""/>
    <s v=""/>
  </r>
  <r>
    <n v="142808"/>
    <n v="1277"/>
    <x v="200"/>
    <s v="1401/07/27"/>
    <s v="انتقال از اقتصاد پشتیبان 215/850/5278624/1 به پشتیبان جاری 215/2/5278624/1 سند ش 10954497"/>
    <n v="216639"/>
    <n v="0"/>
    <n v="216639"/>
    <n v="2"/>
    <n v="1"/>
    <s v="100001"/>
    <s v=""/>
    <s v="داراییهای جاری"/>
    <s v="1"/>
    <x v="10"/>
    <x v="10"/>
    <s v="موجودی نزد بانکها ریالی"/>
    <s v="11121"/>
    <s v="بانک اقتصاد نوین شعبه حام جم 1-5278624-2-215"/>
    <s v="100001"/>
    <s v="2000303"/>
    <s v=""/>
    <s v=""/>
  </r>
  <r>
    <n v="142810"/>
    <n v="1277"/>
    <x v="200"/>
    <s v="1401/07/27"/>
    <s v="انتقال از اقتصاد پشتیبان 215/850/5278624/1 به پشتیبان جاری 215/2/5278624/1 سند ش 20954085"/>
    <n v="1083195500"/>
    <n v="0"/>
    <n v="1083195500"/>
    <n v="2"/>
    <n v="1"/>
    <s v="100001"/>
    <s v=""/>
    <s v="داراییهای جاری"/>
    <s v="1"/>
    <x v="10"/>
    <x v="10"/>
    <s v="موجودی نزد بانکها ریالی"/>
    <s v="11121"/>
    <s v="بانک اقتصاد نوین شعبه حام جم 1-5278624-2-215"/>
    <s v="100001"/>
    <s v="2000303"/>
    <s v=""/>
    <s v=""/>
  </r>
  <r>
    <n v="142812"/>
    <n v="1277"/>
    <x v="200"/>
    <s v="1401/07/27"/>
    <s v="انتقال از اقتصاد پشتیبان 215/850/5278624/1 به پشتیبان جاری 215/2/5278624/1 سند ش 10956021"/>
    <n v="50000000"/>
    <n v="0"/>
    <n v="50000000"/>
    <n v="2"/>
    <n v="1"/>
    <s v="100001"/>
    <s v=""/>
    <s v="داراییهای جاری"/>
    <s v="1"/>
    <x v="10"/>
    <x v="10"/>
    <s v="موجودی نزد بانکها ریالی"/>
    <s v="11121"/>
    <s v="بانک اقتصاد نوین شعبه حام جم 1-5278624-2-215"/>
    <s v="100001"/>
    <s v="2000303"/>
    <s v=""/>
    <s v=""/>
  </r>
  <r>
    <n v="142833"/>
    <n v="1277"/>
    <x v="200"/>
    <s v="1401/07/27"/>
    <s v="هزینه کارمزد بانکی از اقتصاد جاری 215/2/5278624/1 سند ش 10954497"/>
    <n v="0"/>
    <n v="216639"/>
    <n v="-216639"/>
    <n v="2"/>
    <n v="1"/>
    <s v="100001"/>
    <s v=""/>
    <s v="داراییهای جاری"/>
    <s v="1"/>
    <x v="10"/>
    <x v="10"/>
    <s v="موجودی نزد بانکها ریالی"/>
    <s v="11121"/>
    <s v="بانک اقتصاد نوین شعبه حام جم 1-5278624-2-215"/>
    <s v="100001"/>
    <s v="2000303"/>
    <s v=""/>
    <s v=""/>
  </r>
  <r>
    <n v="142623"/>
    <n v="1299"/>
    <x v="201"/>
    <s v="1401/08/01"/>
    <s v="انتقال از اقتصاد پشتیبان 215/850/5278624/1 به پشتیبان جاری 215/2/5278624/1 سند ش 20972967"/>
    <n v="7100000"/>
    <n v="0"/>
    <n v="7100000"/>
    <n v="2"/>
    <n v="1"/>
    <s v="100001"/>
    <s v=""/>
    <s v="داراییهای جاری"/>
    <s v="1"/>
    <x v="10"/>
    <x v="10"/>
    <s v="موجودی نزد بانکها ریالی"/>
    <s v="11121"/>
    <s v="بانک اقتصاد نوین شعبه حام جم 1-5278624-2-215"/>
    <s v="100001"/>
    <s v="2000303"/>
    <s v=""/>
    <s v=""/>
  </r>
  <r>
    <n v="142625"/>
    <n v="1299"/>
    <x v="201"/>
    <s v="1401/08/01"/>
    <s v="انتقال از اقتصاد پشتیبان 215/850/5278624/1 به پشتیبان جاری 215/2/5278624/1 سند ش 10974294"/>
    <n v="50000000"/>
    <n v="0"/>
    <n v="50000000"/>
    <n v="2"/>
    <n v="1"/>
    <s v="100001"/>
    <s v=""/>
    <s v="داراییهای جاری"/>
    <s v="1"/>
    <x v="10"/>
    <x v="10"/>
    <s v="موجودی نزد بانکها ریالی"/>
    <s v="11121"/>
    <s v="بانک اقتصاد نوین شعبه حام جم 1-5278624-2-215"/>
    <s v="100001"/>
    <s v="2000303"/>
    <s v=""/>
    <s v=""/>
  </r>
  <r>
    <n v="143009"/>
    <n v="1300"/>
    <x v="173"/>
    <s v="1401/08/01"/>
    <s v="ارتباط نوین (عباس رحیمی)-پاس چک 194404 (اقتصاد) بابت تسویه ف 140106-105 سرویس و نگهداری دوربین ها (واریزی) طی دستور پرداخت پیوست"/>
    <n v="0"/>
    <n v="57100000"/>
    <n v="-57100000"/>
    <n v="2"/>
    <n v="1"/>
    <s v="100001"/>
    <s v=""/>
    <s v="داراییهای جاری"/>
    <s v="1"/>
    <x v="10"/>
    <x v="10"/>
    <s v="موجودی نزد بانکها ریالی"/>
    <s v="11121"/>
    <s v="بانک اقتصاد نوین شعبه حام جم 1-5278624-2-215"/>
    <s v="100001"/>
    <s v="2000303"/>
    <s v=""/>
    <s v=""/>
  </r>
  <r>
    <n v="147731"/>
    <n v="1322"/>
    <x v="202"/>
    <s v="1401/08/03"/>
    <s v="انتقال از اقتصاد پشتیبان 215/850/5278624/1 به پشتیبان جاری 215/2/5278624/1 سند ش 10982027"/>
    <n v="70000"/>
    <n v="0"/>
    <n v="70000"/>
    <n v="2"/>
    <n v="1"/>
    <s v="100001"/>
    <s v=""/>
    <s v="داراییهای جاری"/>
    <s v="1"/>
    <x v="10"/>
    <x v="10"/>
    <s v="موجودی نزد بانکها ریالی"/>
    <s v="11121"/>
    <s v="بانک اقتصاد نوین شعبه حام جم 1-5278624-2-215"/>
    <s v="100001"/>
    <s v="2000303"/>
    <s v=""/>
    <s v=""/>
  </r>
  <r>
    <n v="147738"/>
    <n v="1322"/>
    <x v="202"/>
    <s v="1401/08/03"/>
    <s v="هزینه کارمزد بانکی از اقتصاد پشتیبان 215/850/5278624/1 سند ش 10978090"/>
    <n v="0"/>
    <n v="50000"/>
    <n v="-50000"/>
    <n v="2"/>
    <n v="1"/>
    <s v="100001"/>
    <s v=""/>
    <s v="داراییهای جاری"/>
    <s v="1"/>
    <x v="10"/>
    <x v="10"/>
    <s v="موجودی نزد بانکها ریالی"/>
    <s v="11121"/>
    <s v="بانک اقتصاد نوین شعبه حام جم 1-5278624-2-215"/>
    <s v="100001"/>
    <s v="2000303"/>
    <s v=""/>
    <s v=""/>
  </r>
  <r>
    <n v="147743"/>
    <n v="1322"/>
    <x v="202"/>
    <s v="1401/08/03"/>
    <s v="هزینه کارمزد بانکی از اقتصاد پشتیبان 215/850/5278624/1 سند ش 10978108"/>
    <n v="0"/>
    <n v="20000"/>
    <n v="-20000"/>
    <n v="2"/>
    <n v="1"/>
    <s v="100001"/>
    <s v=""/>
    <s v="داراییهای جاری"/>
    <s v="1"/>
    <x v="10"/>
    <x v="10"/>
    <s v="موجودی نزد بانکها ریالی"/>
    <s v="11121"/>
    <s v="بانک اقتصاد نوین شعبه حام جم 1-5278624-2-215"/>
    <s v="100001"/>
    <s v="2000303"/>
    <s v=""/>
    <s v=""/>
  </r>
  <r>
    <n v="147033"/>
    <n v="1371"/>
    <x v="203"/>
    <s v="1401/08/07"/>
    <s v="انتقال از اقتصاد پشتیبان 215/850/5278624/1 به پشتیبان جاری 215/2/5278624/1 سند ش 10986986"/>
    <n v="50000000"/>
    <n v="0"/>
    <n v="50000000"/>
    <n v="2"/>
    <n v="1"/>
    <s v="100001"/>
    <s v=""/>
    <s v="داراییهای جاری"/>
    <s v="1"/>
    <x v="10"/>
    <x v="10"/>
    <s v="موجودی نزد بانکها ریالی"/>
    <s v="11121"/>
    <s v="بانک اقتصاد نوین شعبه حام جم 1-5278624-2-215"/>
    <s v="100001"/>
    <s v="2000303"/>
    <s v=""/>
    <s v=""/>
  </r>
  <r>
    <n v="147035"/>
    <n v="1371"/>
    <x v="203"/>
    <s v="1401/08/07"/>
    <s v="انتقال از اقتصاد پشتیبان 215/850/5278624/1 به پشتیبان جاری 215/2/5278624/1 سند ش 10995956"/>
    <n v="50000000"/>
    <n v="0"/>
    <n v="50000000"/>
    <n v="2"/>
    <n v="1"/>
    <s v="100001"/>
    <s v=""/>
    <s v="داراییهای جاری"/>
    <s v="1"/>
    <x v="10"/>
    <x v="10"/>
    <s v="موجودی نزد بانکها ریالی"/>
    <s v="11121"/>
    <s v="بانک اقتصاد نوین شعبه حام جم 1-5278624-2-215"/>
    <s v="100001"/>
    <s v="2000303"/>
    <s v=""/>
    <s v=""/>
  </r>
  <r>
    <n v="173629"/>
    <n v="1373"/>
    <x v="175"/>
    <s v="1401/08/07"/>
    <s v="پاس چک 194412 بانک اقتصاد نوین بنام آقای محمود بخشی بابت پرداخت مساعده مهر ماه طی دستور پیوست"/>
    <n v="0"/>
    <n v="100000000"/>
    <n v="-100000000"/>
    <n v="2"/>
    <n v="1"/>
    <s v="100001"/>
    <s v=""/>
    <s v="داراییهای جاری"/>
    <s v="1"/>
    <x v="10"/>
    <x v="10"/>
    <s v="موجودی نزد بانکها ریالی"/>
    <s v="11121"/>
    <s v="بانک اقتصاد نوین شعبه حام جم 1-5278624-2-215"/>
    <s v="100001"/>
    <s v="2000303"/>
    <s v=""/>
    <s v=""/>
  </r>
  <r>
    <n v="147103"/>
    <n v="1388"/>
    <x v="204"/>
    <s v="1401/08/09"/>
    <s v="انتقال از اقتصاد پشتیبان 215/850/5278624/1 به پشتیبان جاری 215/2/5278624/1 سند ش 10100381"/>
    <n v="278346039"/>
    <n v="0"/>
    <n v="278346039"/>
    <n v="2"/>
    <n v="1"/>
    <s v="100001"/>
    <s v=""/>
    <s v="داراییهای جاری"/>
    <s v="1"/>
    <x v="10"/>
    <x v="10"/>
    <s v="موجودی نزد بانکها ریالی"/>
    <s v="11121"/>
    <s v="بانک اقتصاد نوین شعبه حام جم 1-5278624-2-215"/>
    <s v="100001"/>
    <s v="2000303"/>
    <s v=""/>
    <s v=""/>
  </r>
  <r>
    <n v="147109"/>
    <n v="1388"/>
    <x v="204"/>
    <s v="1401/08/09"/>
    <s v="انتقال از اقتصاد پشتیبان 215/850/5278624/1 به پشتیبان جاری 215/2/5278624/1 سند ش 10100395"/>
    <n v="1268765666"/>
    <n v="0"/>
    <n v="1268765666"/>
    <n v="2"/>
    <n v="1"/>
    <s v="100001"/>
    <s v=""/>
    <s v="داراییهای جاری"/>
    <s v="1"/>
    <x v="10"/>
    <x v="10"/>
    <s v="موجودی نزد بانکها ریالی"/>
    <s v="11121"/>
    <s v="بانک اقتصاد نوین شعبه حام جم 1-5278624-2-215"/>
    <s v="100001"/>
    <s v="2000303"/>
    <s v=""/>
    <s v=""/>
  </r>
  <r>
    <n v="147115"/>
    <n v="1388"/>
    <x v="204"/>
    <s v="1401/08/09"/>
    <s v="انتقال از اقتصاد پشتیبان 215/850/5278624/1 به پشتیبان جاری 215/2/5278624/1 سند ش 30103675"/>
    <n v="7000000000"/>
    <n v="0"/>
    <n v="7000000000"/>
    <n v="2"/>
    <n v="1"/>
    <s v="100001"/>
    <s v=""/>
    <s v="داراییهای جاری"/>
    <s v="1"/>
    <x v="10"/>
    <x v="10"/>
    <s v="موجودی نزد بانکها ریالی"/>
    <s v="11121"/>
    <s v="بانک اقتصاد نوین شعبه حام جم 1-5278624-2-215"/>
    <s v="100001"/>
    <s v="2000303"/>
    <s v=""/>
    <s v=""/>
  </r>
  <r>
    <n v="147117"/>
    <n v="1388"/>
    <x v="204"/>
    <s v="1401/08/09"/>
    <s v="انتقال از اقتصاد پشتیبان 215/850/5278624/1 به پشتیبان جاری 215/2/5278624/1 سند ش 10105034"/>
    <n v="50000000"/>
    <n v="0"/>
    <n v="50000000"/>
    <n v="2"/>
    <n v="1"/>
    <s v="100001"/>
    <s v=""/>
    <s v="داراییهای جاری"/>
    <s v="1"/>
    <x v="10"/>
    <x v="10"/>
    <s v="موجودی نزد بانکها ریالی"/>
    <s v="11121"/>
    <s v="بانک اقتصاد نوین شعبه حام جم 1-5278624-2-215"/>
    <s v="100001"/>
    <s v="2000303"/>
    <s v=""/>
    <s v=""/>
  </r>
  <r>
    <n v="173637"/>
    <n v="1390"/>
    <x v="178"/>
    <s v="1401/08/09"/>
    <s v="پاس چک 194414 بانک اقتصاد نوین جهت پرداخت هزینه های مهندسی مهر ماه 1401 کارکنان شرکت طبق لیست پیوست"/>
    <n v="0"/>
    <n v="328346039"/>
    <n v="-328346039"/>
    <n v="2"/>
    <n v="1"/>
    <s v="100001"/>
    <s v=""/>
    <s v="داراییهای جاری"/>
    <s v="1"/>
    <x v="10"/>
    <x v="10"/>
    <s v="موجودی نزد بانکها ریالی"/>
    <s v="11121"/>
    <s v="بانک اقتصاد نوین شعبه حام جم 1-5278624-2-215"/>
    <s v="100001"/>
    <s v="2000303"/>
    <s v=""/>
    <s v=""/>
  </r>
  <r>
    <n v="173639"/>
    <n v="1390"/>
    <x v="178"/>
    <s v="1401/08/09"/>
    <s v="پاس چک 194413 بانک اقتصاد نوین جهت پرداخت حقوق و دستمزد مهر ماه 1401 کارکنان شرکت طبق لیست پیوست"/>
    <n v="0"/>
    <n v="1268765666"/>
    <n v="-1268765666"/>
    <n v="2"/>
    <n v="1"/>
    <s v="100001"/>
    <s v=""/>
    <s v="داراییهای جاری"/>
    <s v="1"/>
    <x v="10"/>
    <x v="10"/>
    <s v="موجودی نزد بانکها ریالی"/>
    <s v="11121"/>
    <s v="بانک اقتصاد نوین شعبه حام جم 1-5278624-2-215"/>
    <s v="100001"/>
    <s v="2000303"/>
    <s v=""/>
    <s v=""/>
  </r>
  <r>
    <n v="173641"/>
    <n v="1390"/>
    <x v="178"/>
    <s v="1401/08/09"/>
    <s v="پاس چک 194415 بانک اقتصاد نوین به نام آقای محسن صفائی فراهانی بابت عودت بدهی (مابه التفاوت مهر1401)"/>
    <n v="0"/>
    <n v="7000000000"/>
    <n v="-7000000000"/>
    <n v="2"/>
    <n v="1"/>
    <s v="100001"/>
    <s v=""/>
    <s v="داراییهای جاری"/>
    <s v="1"/>
    <x v="10"/>
    <x v="10"/>
    <s v="موجودی نزد بانکها ریالی"/>
    <s v="11121"/>
    <s v="بانک اقتصاد نوین شعبه حام جم 1-5278624-2-215"/>
    <s v="100001"/>
    <s v="2000303"/>
    <s v=""/>
    <s v=""/>
  </r>
  <r>
    <n v="144463"/>
    <n v="1398"/>
    <x v="179"/>
    <s v="1401/08/11"/>
    <s v="پرداخت چک 194417 بانک اقتصاد نوین جهت شارژ تنخواه آقای خستو بابت پرداخت قبوض برق تا 1401/06/31"/>
    <n v="0"/>
    <n v="242763000"/>
    <n v="-242763000"/>
    <n v="2"/>
    <n v="1"/>
    <s v="100001"/>
    <s v=""/>
    <s v="داراییهای جاری"/>
    <s v="1"/>
    <x v="10"/>
    <x v="10"/>
    <s v="موجودی نزد بانکها ریالی"/>
    <s v="11121"/>
    <s v="بانک اقتصاد نوین شعبه حام جم 1-5278624-2-215"/>
    <s v="100001"/>
    <s v="2000303"/>
    <s v=""/>
    <s v=""/>
  </r>
  <r>
    <n v="147711"/>
    <n v="1400"/>
    <x v="205"/>
    <s v="1401/08/11"/>
    <s v="انتقال از اقتصاد پشتیبان 215/850/5278624/1 به پشتیبان جاری 215/2/5278624/1 سند ش 30111068"/>
    <n v="192763000"/>
    <n v="0"/>
    <n v="192763000"/>
    <n v="2"/>
    <n v="1"/>
    <s v="100001"/>
    <s v=""/>
    <s v="داراییهای جاری"/>
    <s v="1"/>
    <x v="10"/>
    <x v="10"/>
    <s v="موجودی نزد بانکها ریالی"/>
    <s v="11121"/>
    <s v="بانک اقتصاد نوین شعبه حام جم 1-5278624-2-215"/>
    <s v="100001"/>
    <s v="2000303"/>
    <s v=""/>
    <s v=""/>
  </r>
  <r>
    <n v="147714"/>
    <n v="1400"/>
    <x v="205"/>
    <s v="1401/08/11"/>
    <s v="هزینه کارمزد بانکی از اقتصاد پشتیبان 215/850/5278624/1 سند ش 10109533"/>
    <n v="0"/>
    <n v="12099"/>
    <n v="-12099"/>
    <n v="2"/>
    <n v="1"/>
    <s v="100001"/>
    <s v=""/>
    <s v="داراییهای جاری"/>
    <s v="1"/>
    <x v="10"/>
    <x v="10"/>
    <s v="موجودی نزد بانکها ریالی"/>
    <s v="11121"/>
    <s v="بانک اقتصاد نوین شعبه حام جم 1-5278624-2-215"/>
    <s v="100001"/>
    <s v="2000303"/>
    <s v=""/>
    <s v=""/>
  </r>
  <r>
    <n v="147717"/>
    <n v="1400"/>
    <x v="205"/>
    <s v="1401/08/11"/>
    <s v="انتقال از اقتصاد پشتیبان 215/850/5278624/1 به پشتیبان جاری 215/2/5278624/1 سند ش 10109533"/>
    <n v="12099"/>
    <n v="0"/>
    <n v="12099"/>
    <n v="2"/>
    <n v="1"/>
    <s v="100001"/>
    <s v=""/>
    <s v="داراییهای جاری"/>
    <s v="1"/>
    <x v="10"/>
    <x v="10"/>
    <s v="موجودی نزد بانکها ریالی"/>
    <s v="11121"/>
    <s v="بانک اقتصاد نوین شعبه حام جم 1-5278624-2-215"/>
    <s v="100001"/>
    <s v="2000303"/>
    <s v=""/>
    <s v=""/>
  </r>
  <r>
    <n v="147719"/>
    <n v="1400"/>
    <x v="205"/>
    <s v="1401/08/11"/>
    <s v="انتقال از اقتصاد پشتیبان 215/850/5278624/1 به پشتیبان جاری 215/2/5278624/1 سند ش 20112022"/>
    <n v="120990000"/>
    <n v="0"/>
    <n v="120990000"/>
    <n v="2"/>
    <n v="1"/>
    <s v="100001"/>
    <s v=""/>
    <s v="داراییهای جاری"/>
    <s v="1"/>
    <x v="10"/>
    <x v="10"/>
    <s v="موجودی نزد بانکها ریالی"/>
    <s v="11121"/>
    <s v="بانک اقتصاد نوین شعبه حام جم 1-5278624-2-215"/>
    <s v="100001"/>
    <s v="2000303"/>
    <s v=""/>
    <s v=""/>
  </r>
  <r>
    <n v="147721"/>
    <n v="1400"/>
    <x v="205"/>
    <s v="1401/08/11"/>
    <s v="انتقال از اقتصاد پشتیبان 215/850/5278624/1 به پشتیبان جاری 215/2/5278624/1 سند ش 10109571"/>
    <n v="50000000"/>
    <n v="0"/>
    <n v="50000000"/>
    <n v="2"/>
    <n v="1"/>
    <s v="100001"/>
    <s v=""/>
    <s v="داراییهای جاری"/>
    <s v="1"/>
    <x v="10"/>
    <x v="10"/>
    <s v="موجودی نزد بانکها ریالی"/>
    <s v="11121"/>
    <s v="بانک اقتصاد نوین شعبه حام جم 1-5278624-2-215"/>
    <s v="100001"/>
    <s v="2000303"/>
    <s v=""/>
    <s v=""/>
  </r>
  <r>
    <n v="173627"/>
    <n v="1403"/>
    <x v="180"/>
    <s v="1401/08/11"/>
    <s v="پاس چک 194416 بانک اقتصاد نوین به نام آقای امید عباسی بابت هزینه انبارداری اینویس 189 -203 ص 1003787 و 1003875 از روشن جام یلدا"/>
    <n v="0"/>
    <n v="120990000"/>
    <n v="-120990000"/>
    <n v="2"/>
    <n v="1"/>
    <s v="100001"/>
    <s v=""/>
    <s v="داراییهای جاری"/>
    <s v="1"/>
    <x v="10"/>
    <x v="10"/>
    <s v="موجودی نزد بانکها ریالی"/>
    <s v="11121"/>
    <s v="بانک اقتصاد نوین شعبه حام جم 1-5278624-2-215"/>
    <s v="100001"/>
    <s v="2000303"/>
    <s v=""/>
    <s v=""/>
  </r>
  <r>
    <n v="173616"/>
    <n v="1476"/>
    <x v="181"/>
    <s v="1401/08/24"/>
    <s v="انتقال از اقتصاد پشتیبان 215/850/5278624/1 به پشتیبان جاری 215/2/5278624/1 سند ش 20154910"/>
    <n v="537500000"/>
    <n v="0"/>
    <n v="537500000"/>
    <n v="2"/>
    <n v="1"/>
    <s v="100001"/>
    <s v=""/>
    <s v="داراییهای جاری"/>
    <s v="1"/>
    <x v="10"/>
    <x v="10"/>
    <s v="موجودی نزد بانکها ریالی"/>
    <s v="11121"/>
    <s v="بانک اقتصاد نوین شعبه حام جم 1-5278624-2-215"/>
    <s v="100001"/>
    <s v="2000303"/>
    <s v=""/>
    <s v=""/>
  </r>
  <r>
    <n v="173619"/>
    <n v="1476"/>
    <x v="181"/>
    <s v="1401/08/24"/>
    <s v="پاس چک 194418 بانک اقتصاد نوین شرکت سامان اندیشه ستیا بابت تسویه ق ADSH-E-CO-GE-016"/>
    <n v="0"/>
    <n v="587500000"/>
    <n v="-587500000"/>
    <n v="2"/>
    <n v="1"/>
    <s v="100001"/>
    <s v=""/>
    <s v="داراییهای جاری"/>
    <s v="1"/>
    <x v="10"/>
    <x v="10"/>
    <s v="موجودی نزد بانکها ریالی"/>
    <s v="11121"/>
    <s v="بانک اقتصاد نوین شعبه حام جم 1-5278624-2-215"/>
    <s v="100001"/>
    <s v="2000303"/>
    <s v=""/>
    <s v=""/>
  </r>
  <r>
    <n v="173620"/>
    <n v="1476"/>
    <x v="181"/>
    <s v="1401/08/24"/>
    <s v="انتقال از اقتصاد پشتیبان 215/850/5278624/1 به پشتیبان جاری 215/2/5278624/1 سند ش 10157894"/>
    <n v="74217746"/>
    <n v="0"/>
    <n v="74217746"/>
    <n v="2"/>
    <n v="1"/>
    <s v="100001"/>
    <s v=""/>
    <s v="داراییهای جاری"/>
    <s v="1"/>
    <x v="10"/>
    <x v="10"/>
    <s v="موجودی نزد بانکها ریالی"/>
    <s v="11121"/>
    <s v="بانک اقتصاد نوین شعبه حام جم 1-5278624-2-215"/>
    <s v="100001"/>
    <s v="2000303"/>
    <s v=""/>
    <s v=""/>
  </r>
  <r>
    <n v="173622"/>
    <n v="1476"/>
    <x v="181"/>
    <s v="1401/08/24"/>
    <s v="انتقال از اقتصاد پشتیبان 215/850/5278624/1 به پشتیبان جاری 215/2/5278624/1 سند ش 10157942"/>
    <n v="50000000"/>
    <n v="0"/>
    <n v="50000000"/>
    <n v="2"/>
    <n v="1"/>
    <s v="100001"/>
    <s v=""/>
    <s v="داراییهای جاری"/>
    <s v="1"/>
    <x v="10"/>
    <x v="10"/>
    <s v="موجودی نزد بانکها ریالی"/>
    <s v="11121"/>
    <s v="بانک اقتصاد نوین شعبه حام جم 1-5278624-2-215"/>
    <s v="100001"/>
    <s v="2000303"/>
    <s v=""/>
    <s v=""/>
  </r>
  <r>
    <n v="173700"/>
    <n v="1477"/>
    <x v="182"/>
    <s v="1401/08/24"/>
    <s v="آقای سید محمد حسینی کیا-پاس چک 194410 (اقتصاد) بابت تسویه کامل حقوق و عیدی و باز خرید خدمت و طلب مرخصی و ... تا پایان 1401/06/05"/>
    <n v="0"/>
    <n v="74217746"/>
    <n v="-74217746"/>
    <n v="2"/>
    <n v="1"/>
    <s v="100001"/>
    <s v=""/>
    <s v="داراییهای جاری"/>
    <s v="1"/>
    <x v="10"/>
    <x v="10"/>
    <s v="موجودی نزد بانکها ریالی"/>
    <s v="11121"/>
    <s v="بانک اقتصاد نوین شعبه حام جم 1-5278624-2-215"/>
    <s v="100001"/>
    <s v="2000303"/>
    <s v=""/>
    <s v=""/>
  </r>
  <r>
    <n v="174906"/>
    <n v="1572"/>
    <x v="206"/>
    <s v="1401/09/13"/>
    <s v="انتقال از اقتصاد پشتیبان 215/850/5278624/1 به پشتیبان جاری 215/2/5278624/1 سند ش 30230775"/>
    <n v="6950000000"/>
    <n v="0"/>
    <n v="6950000000"/>
    <n v="2"/>
    <n v="1"/>
    <s v="100001"/>
    <s v=""/>
    <s v="داراییهای جاری"/>
    <s v="1"/>
    <x v="10"/>
    <x v="10"/>
    <s v="موجودی نزد بانکها ریالی"/>
    <s v="11121"/>
    <s v="بانک اقتصاد نوین شعبه حام جم 1-5278624-2-215"/>
    <s v="100001"/>
    <s v="2000303"/>
    <s v=""/>
    <s v=""/>
  </r>
  <r>
    <n v="174910"/>
    <n v="1572"/>
    <x v="206"/>
    <s v="1401/09/13"/>
    <s v="انتقال از اقتصاد پشتیبان 215/850/5278624/1 به پشتیبان جاری 215/2/5278624/1 سند ش 10230538"/>
    <n v="1149533146"/>
    <n v="0"/>
    <n v="1149533146"/>
    <n v="2"/>
    <n v="1"/>
    <s v="100001"/>
    <s v=""/>
    <s v="داراییهای جاری"/>
    <s v="1"/>
    <x v="10"/>
    <x v="10"/>
    <s v="موجودی نزد بانکها ریالی"/>
    <s v="11121"/>
    <s v="بانک اقتصاد نوین شعبه حام جم 1-5278624-2-215"/>
    <s v="100001"/>
    <s v="2000303"/>
    <s v=""/>
    <s v=""/>
  </r>
  <r>
    <n v="174914"/>
    <n v="1572"/>
    <x v="206"/>
    <s v="1401/09/13"/>
    <s v="انتقال از اقتصاد پشتیبان 215/850/5278624/1 به پشتیبان جاری 215/2/5278624/1 سند ش 10230543"/>
    <n v="323792543"/>
    <n v="0"/>
    <n v="323792543"/>
    <n v="2"/>
    <n v="1"/>
    <s v="100001"/>
    <s v=""/>
    <s v="داراییهای جاری"/>
    <s v="1"/>
    <x v="10"/>
    <x v="10"/>
    <s v="موجودی نزد بانکها ریالی"/>
    <s v="11121"/>
    <s v="بانک اقتصاد نوین شعبه حام جم 1-5278624-2-215"/>
    <s v="100001"/>
    <s v="2000303"/>
    <s v=""/>
    <s v=""/>
  </r>
  <r>
    <n v="174916"/>
    <n v="1572"/>
    <x v="206"/>
    <s v="1401/09/13"/>
    <s v="انتقال از اقتصاد پشتیبان 215/850/5278624/1 به پشتیبان جاری 215/2/5278624/1 سند ش 10231419"/>
    <n v="50000000"/>
    <n v="0"/>
    <n v="50000000"/>
    <n v="2"/>
    <n v="1"/>
    <s v="100001"/>
    <s v=""/>
    <s v="داراییهای جاری"/>
    <s v="1"/>
    <x v="10"/>
    <x v="10"/>
    <s v="موجودی نزد بانکها ریالی"/>
    <s v="11121"/>
    <s v="بانک اقتصاد نوین شعبه حام جم 1-5278624-2-215"/>
    <s v="100001"/>
    <s v="2000303"/>
    <s v=""/>
    <s v=""/>
  </r>
  <r>
    <n v="175237"/>
    <n v="1573"/>
    <x v="185"/>
    <s v="1401/09/13"/>
    <s v="پاس چک 194419 بانک اقتصاد نوین آدیش جنوبی جهت پرداخت حقوق و دستمزد آبان ماه 1401 کارکنان شرکت طبق لیست پیوست"/>
    <n v="0"/>
    <n v="1149533146"/>
    <n v="-1149533146"/>
    <n v="2"/>
    <n v="1"/>
    <s v="100001"/>
    <s v=""/>
    <s v="داراییهای جاری"/>
    <s v="1"/>
    <x v="10"/>
    <x v="10"/>
    <s v="موجودی نزد بانکها ریالی"/>
    <s v="11121"/>
    <s v="بانک اقتصاد نوین شعبه حام جم 1-5278624-2-215"/>
    <s v="100001"/>
    <s v="2000303"/>
    <s v=""/>
    <s v=""/>
  </r>
  <r>
    <n v="175239"/>
    <n v="1573"/>
    <x v="185"/>
    <s v="1401/09/13"/>
    <s v="پاس چک 194421 بانک اقتصاد نوین آدیش جنوبی جهت پرداخت هزینه های مهندسی آبان ماه 1401 کارکنان شرکت طبق لیست پیوست"/>
    <n v="0"/>
    <n v="323792543"/>
    <n v="-323792543"/>
    <n v="2"/>
    <n v="1"/>
    <s v="100001"/>
    <s v=""/>
    <s v="داراییهای جاری"/>
    <s v="1"/>
    <x v="10"/>
    <x v="10"/>
    <s v="موجودی نزد بانکها ریالی"/>
    <s v="11121"/>
    <s v="بانک اقتصاد نوین شعبه حام جم 1-5278624-2-215"/>
    <s v="100001"/>
    <s v="2000303"/>
    <s v=""/>
    <s v=""/>
  </r>
  <r>
    <n v="175241"/>
    <n v="1573"/>
    <x v="185"/>
    <s v="1401/09/13"/>
    <s v="پاس چک 194420 بانک اقتصاد نوین آدیش جنوبی جهت واریز به حساب 1-140372-800-135 به نام آقای محسن صفائی فراهانی بابت عودت بدهی (مابه التفاوت آبان 1401)"/>
    <n v="0"/>
    <n v="7000000000"/>
    <n v="-7000000000"/>
    <n v="2"/>
    <n v="1"/>
    <s v="100001"/>
    <s v=""/>
    <s v="داراییهای جاری"/>
    <s v="1"/>
    <x v="10"/>
    <x v="10"/>
    <s v="موجودی نزد بانکها ریالی"/>
    <s v="11121"/>
    <s v="بانک اقتصاد نوین شعبه حام جم 1-5278624-2-215"/>
    <s v="100001"/>
    <s v="2000303"/>
    <s v=""/>
    <s v=""/>
  </r>
  <r>
    <n v="175556"/>
    <n v="1591"/>
    <x v="207"/>
    <s v="1401/09/16"/>
    <s v="انتقال از اقتصاد پشتیبان 215/850/5278624/1 به پشتیبان جاری 215/2/5278624/1 سند ش 10249376"/>
    <n v="50000000"/>
    <n v="0"/>
    <n v="50000000"/>
    <n v="2"/>
    <n v="1"/>
    <s v="100001"/>
    <s v=""/>
    <s v="داراییهای جاری"/>
    <s v="1"/>
    <x v="10"/>
    <x v="10"/>
    <s v="موجودی نزد بانکها ریالی"/>
    <s v="11121"/>
    <s v="بانک اقتصاد نوین شعبه حام جم 1-5278624-2-215"/>
    <s v="100001"/>
    <s v="2000303"/>
    <s v=""/>
    <s v=""/>
  </r>
  <r>
    <n v="175560"/>
    <n v="1591"/>
    <x v="207"/>
    <s v="1401/09/16"/>
    <s v="انتقال از اقتصاد پشتیبان 215/850/5278624/1 به پشتیبان جاری 215/2/5278624/1 سند ش 10247462"/>
    <n v="906929560"/>
    <n v="0"/>
    <n v="906929560"/>
    <n v="2"/>
    <n v="1"/>
    <s v="100001"/>
    <s v=""/>
    <s v="داراییهای جاری"/>
    <s v="1"/>
    <x v="10"/>
    <x v="10"/>
    <s v="موجودی نزد بانکها ریالی"/>
    <s v="11121"/>
    <s v="بانک اقتصاد نوین شعبه حام جم 1-5278624-2-215"/>
    <s v="100001"/>
    <s v="2000303"/>
    <s v=""/>
    <s v=""/>
  </r>
  <r>
    <n v="175575"/>
    <n v="1593"/>
    <x v="187"/>
    <s v="1401/09/16"/>
    <s v="پاس چک 194422 بانک اقتصاد نوین بنام آقای امیر عباس ایماغیان بابت تنخواه خرید 2 فقره بلیط رفت و برگشت کره جنوبی به همراه بیمه مسافرت"/>
    <n v="0"/>
    <n v="956929560"/>
    <n v="-956929560"/>
    <n v="2"/>
    <n v="1"/>
    <s v="100001"/>
    <s v=""/>
    <s v="داراییهای جاری"/>
    <s v="1"/>
    <x v="10"/>
    <x v="10"/>
    <s v="موجودی نزد بانکها ریالی"/>
    <s v="11121"/>
    <s v="بانک اقتصاد نوین شعبه حام جم 1-5278624-2-215"/>
    <s v="100001"/>
    <s v="2000303"/>
    <s v=""/>
    <s v=""/>
  </r>
  <r>
    <n v="174989"/>
    <n v="1606"/>
    <x v="188"/>
    <s v="1401/09/20"/>
    <s v="پاس چک 194423 بانک اقتصاد نوین بنام آقای محمود بخشی بابت پرداخت مساعده آبان ماه طی دستور پیوست"/>
    <n v="0"/>
    <n v="100000000"/>
    <n v="-100000000"/>
    <n v="2"/>
    <n v="1"/>
    <s v="100001"/>
    <s v=""/>
    <s v="داراییهای جاری"/>
    <s v="1"/>
    <x v="10"/>
    <x v="10"/>
    <s v="موجودی نزد بانکها ریالی"/>
    <s v="11121"/>
    <s v="بانک اقتصاد نوین شعبه حام جم 1-5278624-2-215"/>
    <s v="100001"/>
    <s v="2000303"/>
    <s v=""/>
    <s v=""/>
  </r>
  <r>
    <n v="176601"/>
    <n v="1613"/>
    <x v="208"/>
    <s v="1401/09/20"/>
    <s v="انتقال از اقتصاد پشتیبان 215/850/5278624/1 به پشتیبان جاری 215/2/5278624/1 سند ش 10257541"/>
    <n v="50000000"/>
    <n v="0"/>
    <n v="50000000"/>
    <n v="2"/>
    <n v="1"/>
    <s v="100001"/>
    <s v=""/>
    <s v="داراییهای جاری"/>
    <s v="1"/>
    <x v="10"/>
    <x v="10"/>
    <s v="موجودی نزد بانکها ریالی"/>
    <s v="11121"/>
    <s v="بانک اقتصاد نوین شعبه حام جم 1-5278624-2-215"/>
    <s v="100001"/>
    <s v="2000303"/>
    <s v=""/>
    <s v=""/>
  </r>
  <r>
    <n v="176603"/>
    <n v="1613"/>
    <x v="208"/>
    <s v="1401/09/20"/>
    <s v="انتقال از اقتصاد پشتیبان 215/850/5278624/1 به پشتیبان جاری 215/2/5278624/1 سند ش 10260465"/>
    <n v="50000000"/>
    <n v="0"/>
    <n v="50000000"/>
    <n v="2"/>
    <n v="1"/>
    <s v="100001"/>
    <s v=""/>
    <s v="داراییهای جاری"/>
    <s v="1"/>
    <x v="10"/>
    <x v="10"/>
    <s v="موجودی نزد بانکها ریالی"/>
    <s v="11121"/>
    <s v="بانک اقتصاد نوین شعبه حام جم 1-5278624-2-215"/>
    <s v="100001"/>
    <s v="2000303"/>
    <s v=""/>
    <s v=""/>
  </r>
  <r>
    <n v="176000"/>
    <n v="1647"/>
    <x v="209"/>
    <s v="1401/09/28"/>
    <s v="پاس چک 194424 بانک اقتصاد نوین آدیش جنوبی جهت پرداخت شارژ بن کارت هدیه تولد 2 نفر از پرسنل شرکت طبق لیست پیوست"/>
    <n v="0"/>
    <n v="8000000"/>
    <n v="-8000000"/>
    <n v="2"/>
    <n v="1"/>
    <s v="100001"/>
    <s v=""/>
    <s v="داراییهای جاری"/>
    <s v="1"/>
    <x v="10"/>
    <x v="10"/>
    <s v="موجودی نزد بانکها ریالی"/>
    <s v="11121"/>
    <s v="بانک اقتصاد نوین شعبه حام جم 1-5278624-2-215"/>
    <s v="100001"/>
    <s v="2000303"/>
    <s v=""/>
    <s v=""/>
  </r>
  <r>
    <n v="176015"/>
    <n v="1648"/>
    <x v="210"/>
    <s v="1401/09/28"/>
    <s v="انتقال از اقتصاد پشتیبان 215/850/5278624/1 به پشتیبان جاری 215/2/5278624/1 سند ش 10284734"/>
    <n v="8000000"/>
    <n v="0"/>
    <n v="8000000"/>
    <n v="2"/>
    <n v="1"/>
    <s v="100001"/>
    <s v=""/>
    <s v="داراییهای جاری"/>
    <s v="1"/>
    <x v="10"/>
    <x v="10"/>
    <s v="موجودی نزد بانکها ریالی"/>
    <s v="11121"/>
    <s v="بانک اقتصاد نوین شعبه حام جم 1-5278624-2-215"/>
    <s v="100001"/>
    <s v="2000303"/>
    <s v=""/>
    <s v=""/>
  </r>
  <r>
    <n v="176312"/>
    <n v="1661"/>
    <x v="211"/>
    <s v="1401/09/30"/>
    <s v="انتقال از اقتصاد پشتیبان 215/850/5278624/1 به پشتیبان جاری 215/2/5278624/1 سند ش 10290037"/>
    <n v="21666667"/>
    <n v="0"/>
    <n v="21666667"/>
    <n v="2"/>
    <n v="1"/>
    <s v="100001"/>
    <s v=""/>
    <s v="داراییهای جاری"/>
    <s v="1"/>
    <x v="10"/>
    <x v="10"/>
    <s v="موجودی نزد بانکها ریالی"/>
    <s v="11121"/>
    <s v="بانک اقتصاد نوین شعبه حام جم 1-5278624-2-215"/>
    <s v="100001"/>
    <s v="2000303"/>
    <s v=""/>
    <s v=""/>
  </r>
  <r>
    <n v="176314"/>
    <n v="1661"/>
    <x v="211"/>
    <s v="1401/09/30"/>
    <s v="انتقال از اقتصاد پشتیبان 215/850/5278624/1 به پشتیبان جاری 215/2/5278624/1 سند ش 10292819"/>
    <n v="50000000"/>
    <n v="0"/>
    <n v="50000000"/>
    <n v="2"/>
    <n v="1"/>
    <s v="100001"/>
    <s v=""/>
    <s v="داراییهای جاری"/>
    <s v="1"/>
    <x v="10"/>
    <x v="10"/>
    <s v="موجودی نزد بانکها ریالی"/>
    <s v="11121"/>
    <s v="بانک اقتصاد نوین شعبه حام جم 1-5278624-2-215"/>
    <s v="100001"/>
    <s v="2000303"/>
    <s v=""/>
    <s v=""/>
  </r>
  <r>
    <n v="176317"/>
    <n v="1662"/>
    <x v="190"/>
    <s v="1401/09/30"/>
    <s v="پاس چک 194425 بانک اقتصاد نوین آدیش جنوبی جهت پرداخت شارژ بن کارت های شب یلدا 8 نفر از پرسنل شرکت طبق لیست پیوست"/>
    <n v="0"/>
    <n v="71666667"/>
    <n v="-71666667"/>
    <n v="2"/>
    <n v="1"/>
    <s v="100001"/>
    <s v=""/>
    <s v="داراییهای جاری"/>
    <s v="1"/>
    <x v="10"/>
    <x v="10"/>
    <s v="موجودی نزد بانکها ریالی"/>
    <s v="11121"/>
    <s v="بانک اقتصاد نوین شعبه حام جم 1-5278624-2-215"/>
    <s v="100001"/>
    <s v="2000303"/>
    <s v=""/>
    <s v=""/>
  </r>
  <r>
    <n v="142693"/>
    <n v="1184"/>
    <x v="212"/>
    <s v="1401/07/10"/>
    <s v="سود علی الحساب به اقتصاد پشتیبان 215/850/5278624/1 از تاریخ 1401/06/10 تا 1401/07/09 سند ش 20892352"/>
    <n v="59371166"/>
    <n v="0"/>
    <n v="59371166"/>
    <n v="2"/>
    <n v="1"/>
    <s v="100002"/>
    <s v=""/>
    <s v="داراییهای جاری"/>
    <s v="1"/>
    <x v="10"/>
    <x v="10"/>
    <s v="موجودی نزد بانکها ریالی"/>
    <s v="11121"/>
    <s v="بانک اقتصاد نوین شعبه حام جم 215-850-5278624-1"/>
    <s v="100002"/>
    <s v="2000304"/>
    <s v=""/>
    <s v=""/>
  </r>
  <r>
    <n v="142723"/>
    <n v="1190"/>
    <x v="171"/>
    <s v="1401/07/11"/>
    <s v="آقای صفائی -واریزی طی فیش 487374 (اقتصاد) به اقتصادنوین 215/850/5278624/1 توسط رئیس هیات مدیره بابت بخشی افزایش سرمایه"/>
    <n v="50000000000"/>
    <n v="0"/>
    <n v="50000000000"/>
    <n v="2"/>
    <n v="1"/>
    <s v="100002"/>
    <s v=""/>
    <s v="داراییهای جاری"/>
    <s v="1"/>
    <x v="10"/>
    <x v="10"/>
    <s v="موجودی نزد بانکها ریالی"/>
    <s v="11121"/>
    <s v="بانک اقتصاد نوین شعبه حام جم 215-850-5278624-1"/>
    <s v="100002"/>
    <s v="2000304"/>
    <s v=""/>
    <s v=""/>
  </r>
  <r>
    <n v="142728"/>
    <n v="1190"/>
    <x v="171"/>
    <s v="1401/07/11"/>
    <s v="انتقال از اقتصاد پشتیبان 215/850/5278624/1 به پشتیبان جاری 215/2/5278624/1 سند ش 20901409"/>
    <n v="0"/>
    <n v="1347902000"/>
    <n v="-1347902000"/>
    <n v="2"/>
    <n v="1"/>
    <s v="100002"/>
    <s v=""/>
    <s v="داراییهای جاری"/>
    <s v="1"/>
    <x v="10"/>
    <x v="10"/>
    <s v="موجودی نزد بانکها ریالی"/>
    <s v="11121"/>
    <s v="بانک اقتصاد نوین شعبه حام جم 215-850-5278624-1"/>
    <s v="100002"/>
    <s v="2000304"/>
    <s v=""/>
    <s v=""/>
  </r>
  <r>
    <n v="142726"/>
    <n v="1190"/>
    <x v="171"/>
    <s v="1401/07/11"/>
    <s v="انتقال از اقتصاد پشتیبان 215/850/5278624/1 به پشتیبان جاری 215/2/5278624/1 سند ش 10902025"/>
    <n v="0"/>
    <n v="50000000"/>
    <n v="-50000000"/>
    <n v="2"/>
    <n v="1"/>
    <s v="100002"/>
    <s v=""/>
    <s v="داراییهای جاری"/>
    <s v="1"/>
    <x v="10"/>
    <x v="10"/>
    <s v="موجودی نزد بانکها ریالی"/>
    <s v="11121"/>
    <s v="بانک اقتصاد نوین شعبه حام جم 215-850-5278624-1"/>
    <s v="100002"/>
    <s v="2000304"/>
    <s v=""/>
    <s v=""/>
  </r>
  <r>
    <n v="142730"/>
    <n v="1190"/>
    <x v="171"/>
    <s v="1401/07/11"/>
    <s v="انتقال از اقتصاد پشتیبان 215/850/5278624/1 به پشتیبان جاری 215/2/5278624/1 سند ش 10902027"/>
    <n v="0"/>
    <n v="250000"/>
    <n v="-250000"/>
    <n v="2"/>
    <n v="1"/>
    <s v="100002"/>
    <s v=""/>
    <s v="داراییهای جاری"/>
    <s v="1"/>
    <x v="10"/>
    <x v="10"/>
    <s v="موجودی نزد بانکها ریالی"/>
    <s v="11121"/>
    <s v="بانک اقتصاد نوین شعبه حام جم 215-850-5278624-1"/>
    <s v="100002"/>
    <s v="2000304"/>
    <s v=""/>
    <s v=""/>
  </r>
  <r>
    <n v="142732"/>
    <n v="1190"/>
    <x v="171"/>
    <s v="1401/07/11"/>
    <s v="انتقال از اقتصاد پشتیبان 215/850/5278624/1 به پشتیبان جاری 215/2/5278624/1 سند ش 20901460"/>
    <n v="0"/>
    <n v="5800000000"/>
    <n v="-5800000000"/>
    <n v="2"/>
    <n v="1"/>
    <s v="100002"/>
    <s v=""/>
    <s v="داراییهای جاری"/>
    <s v="1"/>
    <x v="10"/>
    <x v="10"/>
    <s v="موجودی نزد بانکها ریالی"/>
    <s v="11121"/>
    <s v="بانک اقتصاد نوین شعبه حام جم 215-850-5278624-1"/>
    <s v="100002"/>
    <s v="2000304"/>
    <s v=""/>
    <s v=""/>
  </r>
  <r>
    <n v="142734"/>
    <n v="1190"/>
    <x v="171"/>
    <s v="1401/07/11"/>
    <s v="انتقال از اقتصاد پشتیبان 215/850/5278624/1 به پشتیبان جاری 215/2/5278624/1 سند ش 10902069"/>
    <n v="0"/>
    <n v="50000000"/>
    <n v="-50000000"/>
    <n v="2"/>
    <n v="1"/>
    <s v="100002"/>
    <s v=""/>
    <s v="داراییهای جاری"/>
    <s v="1"/>
    <x v="10"/>
    <x v="10"/>
    <s v="موجودی نزد بانکها ریالی"/>
    <s v="11121"/>
    <s v="بانک اقتصاد نوین شعبه حام جم 215-850-5278624-1"/>
    <s v="100002"/>
    <s v="2000304"/>
    <s v=""/>
    <s v=""/>
  </r>
  <r>
    <n v="142736"/>
    <n v="1204"/>
    <x v="194"/>
    <s v="1401/07/12"/>
    <s v="انتقال از اقتصاد پشتیبان 215/850/5278624/1 به پشتیبان جاری 215/2/5278624/1 سند ش 10902189"/>
    <n v="0"/>
    <n v="19950000000"/>
    <n v="-19950000000"/>
    <n v="2"/>
    <n v="1"/>
    <s v="100002"/>
    <s v=""/>
    <s v="داراییهای جاری"/>
    <s v="1"/>
    <x v="10"/>
    <x v="10"/>
    <s v="موجودی نزد بانکها ریالی"/>
    <s v="11121"/>
    <s v="بانک اقتصاد نوین شعبه حام جم 215-850-5278624-1"/>
    <s v="100002"/>
    <s v="2000304"/>
    <s v=""/>
    <s v=""/>
  </r>
  <r>
    <n v="142738"/>
    <n v="1204"/>
    <x v="194"/>
    <s v="1401/07/12"/>
    <s v="انتقال از اقتصاد پشتیبان 215/850/5278624/1 به پشتیبان جاری 215/2/5278624/1 سند ش 10906201"/>
    <n v="0"/>
    <n v="1353552741"/>
    <n v="-1353552741"/>
    <n v="2"/>
    <n v="1"/>
    <s v="100002"/>
    <s v=""/>
    <s v="داراییهای جاری"/>
    <s v="1"/>
    <x v="10"/>
    <x v="10"/>
    <s v="موجودی نزد بانکها ریالی"/>
    <s v="11121"/>
    <s v="بانک اقتصاد نوین شعبه حام جم 215-850-5278624-1"/>
    <s v="100002"/>
    <s v="2000304"/>
    <s v=""/>
    <s v=""/>
  </r>
  <r>
    <n v="142742"/>
    <n v="1204"/>
    <x v="194"/>
    <s v="1401/07/12"/>
    <s v="هزینه کارمزد بانکی از اقتصاد پشتیبان 215/850/5278624/1 سند ش 10906202"/>
    <n v="0"/>
    <n v="5700"/>
    <n v="-5700"/>
    <n v="2"/>
    <n v="1"/>
    <s v="100002"/>
    <s v=""/>
    <s v="داراییهای جاری"/>
    <s v="1"/>
    <x v="10"/>
    <x v="10"/>
    <s v="موجودی نزد بانکها ریالی"/>
    <s v="11121"/>
    <s v="بانک اقتصاد نوین شعبه حام جم 215-850-5278624-1"/>
    <s v="100002"/>
    <s v="2000304"/>
    <s v=""/>
    <s v=""/>
  </r>
  <r>
    <n v="142740"/>
    <n v="1204"/>
    <x v="194"/>
    <s v="1401/07/12"/>
    <s v="انتقال از اقتصاد پشتیبان 215/850/5278624/1 به پشتیبان جاری 215/2/5278624/1 سند ش 10906213"/>
    <n v="0"/>
    <n v="356048541"/>
    <n v="-356048541"/>
    <n v="2"/>
    <n v="1"/>
    <s v="100002"/>
    <s v=""/>
    <s v="داراییهای جاری"/>
    <s v="1"/>
    <x v="10"/>
    <x v="10"/>
    <s v="موجودی نزد بانکها ریالی"/>
    <s v="11121"/>
    <s v="بانک اقتصاد نوین شعبه حام جم 215-850-5278624-1"/>
    <s v="100002"/>
    <s v="2000304"/>
    <s v=""/>
    <s v=""/>
  </r>
  <r>
    <n v="142744"/>
    <n v="1204"/>
    <x v="194"/>
    <s v="1401/07/12"/>
    <s v="هزینه کارمزد بانکی از اقتصاد پشتیبان 215/850/5278624/1 سند ش 10906214"/>
    <n v="0"/>
    <n v="8400"/>
    <n v="-8400"/>
    <n v="2"/>
    <n v="1"/>
    <s v="100002"/>
    <s v=""/>
    <s v="داراییهای جاری"/>
    <s v="1"/>
    <x v="10"/>
    <x v="10"/>
    <s v="موجودی نزد بانکها ریالی"/>
    <s v="11121"/>
    <s v="بانک اقتصاد نوین شعبه حام جم 215-850-5278624-1"/>
    <s v="100002"/>
    <s v="2000304"/>
    <s v=""/>
    <s v=""/>
  </r>
  <r>
    <n v="142746"/>
    <n v="1204"/>
    <x v="194"/>
    <s v="1401/07/12"/>
    <s v="انتقال از اقتصاد پشتیبان 215/850/5278624/1 به پشتیبان جاری 215/2/5278624/1 سند ش 10906238"/>
    <n v="0"/>
    <n v="7000000000"/>
    <n v="-7000000000"/>
    <n v="2"/>
    <n v="1"/>
    <s v="100002"/>
    <s v=""/>
    <s v="داراییهای جاری"/>
    <s v="1"/>
    <x v="10"/>
    <x v="10"/>
    <s v="موجودی نزد بانکها ریالی"/>
    <s v="11121"/>
    <s v="بانک اقتصاد نوین شعبه حام جم 215-850-5278624-1"/>
    <s v="100002"/>
    <s v="2000304"/>
    <s v=""/>
    <s v=""/>
  </r>
  <r>
    <n v="142748"/>
    <n v="1204"/>
    <x v="194"/>
    <s v="1401/07/12"/>
    <s v="انتقال از اقتصاد پشتیبان 215/850/5278624/1 به پشتیبان جاری 215/2/5278624/1 سند ش 10906256"/>
    <n v="0"/>
    <n v="50000000"/>
    <n v="-50000000"/>
    <n v="2"/>
    <n v="1"/>
    <s v="100002"/>
    <s v=""/>
    <s v="داراییهای جاری"/>
    <s v="1"/>
    <x v="10"/>
    <x v="10"/>
    <s v="موجودی نزد بانکها ریالی"/>
    <s v="11121"/>
    <s v="بانک اقتصاد نوین شعبه حام جم 215-850-5278624-1"/>
    <s v="100002"/>
    <s v="2000304"/>
    <s v=""/>
    <s v=""/>
  </r>
  <r>
    <n v="142750"/>
    <n v="1213"/>
    <x v="195"/>
    <s v="1401/07/16"/>
    <s v="انتقال از اقتصاد پشتیبان 215/850/5278624/1 به پشتیبان جاری 215/2/5278624/1 سند ش 10915125"/>
    <n v="0"/>
    <n v="46332484"/>
    <n v="-46332484"/>
    <n v="2"/>
    <n v="1"/>
    <s v="100002"/>
    <s v=""/>
    <s v="داراییهای جاری"/>
    <s v="1"/>
    <x v="10"/>
    <x v="10"/>
    <s v="موجودی نزد بانکها ریالی"/>
    <s v="11121"/>
    <s v="بانک اقتصاد نوین شعبه حام جم 215-850-5278624-1"/>
    <s v="100002"/>
    <s v="2000304"/>
    <s v=""/>
    <s v=""/>
  </r>
  <r>
    <n v="142752"/>
    <n v="1213"/>
    <x v="195"/>
    <s v="1401/07/16"/>
    <s v="انتقال از اقتصاد پشتیبان 215/850/5278624/1 به پشتیبان جاری 215/2/5278624/1 سند ش 10919017"/>
    <n v="0"/>
    <n v="50000000"/>
    <n v="-50000000"/>
    <n v="2"/>
    <n v="1"/>
    <s v="100002"/>
    <s v=""/>
    <s v="داراییهای جاری"/>
    <s v="1"/>
    <x v="10"/>
    <x v="10"/>
    <s v="موجودی نزد بانکها ریالی"/>
    <s v="11121"/>
    <s v="بانک اقتصاد نوین شعبه حام جم 215-850-5278624-1"/>
    <s v="100002"/>
    <s v="2000304"/>
    <s v=""/>
    <s v=""/>
  </r>
  <r>
    <n v="142754"/>
    <n v="1229"/>
    <x v="196"/>
    <s v="1401/07/19"/>
    <s v="انتقال از اقتصاد پشتیبان 215/850/5278624/1 به پشتیبان جاری 215/2/5278624/1 سند ش 20928436"/>
    <n v="0"/>
    <n v="10950250000"/>
    <n v="-10950250000"/>
    <n v="2"/>
    <n v="1"/>
    <s v="100002"/>
    <s v=""/>
    <s v="داراییهای جاری"/>
    <s v="1"/>
    <x v="10"/>
    <x v="10"/>
    <s v="موجودی نزد بانکها ریالی"/>
    <s v="11121"/>
    <s v="بانک اقتصاد نوین شعبه حام جم 215-850-5278624-1"/>
    <s v="100002"/>
    <s v="2000304"/>
    <s v=""/>
    <s v=""/>
  </r>
  <r>
    <n v="142756"/>
    <n v="1229"/>
    <x v="196"/>
    <s v="1401/07/19"/>
    <s v="انتقال از اقتصاد پشتیبان 215/850/5278624/1 به پشتیبان جاری 215/2/5278624/1 سند ش 10929678"/>
    <n v="0"/>
    <n v="50000000"/>
    <n v="-50000000"/>
    <n v="2"/>
    <n v="1"/>
    <s v="100002"/>
    <s v=""/>
    <s v="داراییهای جاری"/>
    <s v="1"/>
    <x v="10"/>
    <x v="10"/>
    <s v="موجودی نزد بانکها ریالی"/>
    <s v="11121"/>
    <s v="بانک اقتصاد نوین شعبه حام جم 215-850-5278624-1"/>
    <s v="100002"/>
    <s v="2000304"/>
    <s v=""/>
    <s v=""/>
  </r>
  <r>
    <n v="142764"/>
    <n v="1239"/>
    <x v="197"/>
    <s v="1401/07/20"/>
    <s v="انتقال از اقتصاد پشتیبان 215/850/5278624/1 به پشتیبان جاری 215/2/5278624/1 سند ش 20933226"/>
    <n v="0"/>
    <n v="246400000"/>
    <n v="-246400000"/>
    <n v="2"/>
    <n v="1"/>
    <s v="100002"/>
    <s v=""/>
    <s v="داراییهای جاری"/>
    <s v="1"/>
    <x v="10"/>
    <x v="10"/>
    <s v="موجودی نزد بانکها ریالی"/>
    <s v="11121"/>
    <s v="بانک اقتصاد نوین شعبه حام جم 215-850-5278624-1"/>
    <s v="100002"/>
    <s v="2000304"/>
    <s v=""/>
    <s v=""/>
  </r>
  <r>
    <n v="142766"/>
    <n v="1239"/>
    <x v="197"/>
    <s v="1401/07/20"/>
    <s v="انتقال از اقتصاد پشتیبان 215/850/5278624/1 به پشتیبان جاری 215/2/5278624/1 سند ش 10933674"/>
    <n v="0"/>
    <n v="50000000"/>
    <n v="-50000000"/>
    <n v="2"/>
    <n v="1"/>
    <s v="100002"/>
    <s v=""/>
    <s v="داراییهای جاری"/>
    <s v="1"/>
    <x v="10"/>
    <x v="10"/>
    <s v="موجودی نزد بانکها ریالی"/>
    <s v="11121"/>
    <s v="بانک اقتصاد نوین شعبه حام جم 215-850-5278624-1"/>
    <s v="100002"/>
    <s v="2000304"/>
    <s v=""/>
    <s v=""/>
  </r>
  <r>
    <n v="142767"/>
    <n v="1241"/>
    <x v="213"/>
    <s v="1401/07/21"/>
    <s v="آقای صفائی -واریزی طی فیش 628019 (اقتصاد) به اقتصادنوین 215/850/5278624/1 توسط رئیس هیات مدیره بابت عودت بخشی از پرداختی تادیه دیون"/>
    <n v="50000000000"/>
    <n v="0"/>
    <n v="50000000000"/>
    <n v="2"/>
    <n v="1"/>
    <s v="100002"/>
    <s v=""/>
    <s v="داراییهای جاری"/>
    <s v="1"/>
    <x v="10"/>
    <x v="10"/>
    <s v="موجودی نزد بانکها ریالی"/>
    <s v="11121"/>
    <s v="بانک اقتصاد نوین شعبه حام جم 215-850-5278624-1"/>
    <s v="100002"/>
    <s v="2000304"/>
    <s v=""/>
    <s v=""/>
  </r>
  <r>
    <n v="142770"/>
    <n v="1251"/>
    <x v="198"/>
    <s v="1401/07/24"/>
    <s v="انتقال از اقتصاد پشتیبان 215/850/5278624/1 به پشتیبان جاری 215/2/5278624/1 سند ش 20944656"/>
    <n v="0"/>
    <n v="49950250000"/>
    <n v="-49950250000"/>
    <n v="2"/>
    <n v="1"/>
    <s v="100002"/>
    <s v=""/>
    <s v="داراییهای جاری"/>
    <s v="1"/>
    <x v="10"/>
    <x v="10"/>
    <s v="موجودی نزد بانکها ریالی"/>
    <s v="11121"/>
    <s v="بانک اقتصاد نوین شعبه حام جم 215-850-5278624-1"/>
    <s v="100002"/>
    <s v="2000304"/>
    <s v=""/>
    <s v=""/>
  </r>
  <r>
    <n v="142801"/>
    <n v="1251"/>
    <x v="198"/>
    <s v="1401/07/24"/>
    <s v="انتقال از اقتصاد پشتیبان 215/850/5278624/1 به پشتیبان جاری 215/2/5278624/1 سند ش 10945203"/>
    <n v="0"/>
    <n v="10000"/>
    <n v="-10000"/>
    <n v="2"/>
    <n v="1"/>
    <s v="100002"/>
    <s v=""/>
    <s v="داراییهای جاری"/>
    <s v="1"/>
    <x v="10"/>
    <x v="10"/>
    <s v="موجودی نزد بانکها ریالی"/>
    <s v="11121"/>
    <s v="بانک اقتصاد نوین شعبه حام جم 215-850-5278624-1"/>
    <s v="100002"/>
    <s v="2000304"/>
    <s v=""/>
    <s v=""/>
  </r>
  <r>
    <n v="142803"/>
    <n v="1251"/>
    <x v="198"/>
    <s v="1401/07/24"/>
    <s v="انتقال از اقتصاد پشتیبان 215/850/5278624/1 به پشتیبان جاری 215/2/5278624/1 سند ش 10945204"/>
    <n v="0"/>
    <n v="10000"/>
    <n v="-10000"/>
    <n v="2"/>
    <n v="1"/>
    <s v="100002"/>
    <s v=""/>
    <s v="داراییهای جاری"/>
    <s v="1"/>
    <x v="10"/>
    <x v="10"/>
    <s v="موجودی نزد بانکها ریالی"/>
    <s v="11121"/>
    <s v="بانک اقتصاد نوین شعبه حام جم 215-850-5278624-1"/>
    <s v="100002"/>
    <s v="2000304"/>
    <s v=""/>
    <s v=""/>
  </r>
  <r>
    <n v="142805"/>
    <n v="1251"/>
    <x v="198"/>
    <s v="1401/07/24"/>
    <s v="انتقال از اقتصاد پشتیبان 215/850/5278624/1 به پشتیبان جاری 215/2/5278624/1 سند ش 10945305"/>
    <n v="0"/>
    <n v="50000000"/>
    <n v="-50000000"/>
    <n v="2"/>
    <n v="1"/>
    <s v="100002"/>
    <s v=""/>
    <s v="داراییهای جاری"/>
    <s v="1"/>
    <x v="10"/>
    <x v="10"/>
    <s v="موجودی نزد بانکها ریالی"/>
    <s v="11121"/>
    <s v="بانک اقتصاد نوین شعبه حام جم 215-850-5278624-1"/>
    <s v="100002"/>
    <s v="2000304"/>
    <s v=""/>
    <s v=""/>
  </r>
  <r>
    <n v="142807"/>
    <n v="1277"/>
    <x v="200"/>
    <s v="1401/07/27"/>
    <s v="انتقال از اقتصاد پشتیبان 215/850/5278624/1 به پشتیبان جاری 215/2/5278624/1 سند ش 20954029"/>
    <n v="0"/>
    <n v="2790973800"/>
    <n v="-2790973800"/>
    <n v="2"/>
    <n v="1"/>
    <s v="100002"/>
    <s v=""/>
    <s v="داراییهای جاری"/>
    <s v="1"/>
    <x v="10"/>
    <x v="10"/>
    <s v="موجودی نزد بانکها ریالی"/>
    <s v="11121"/>
    <s v="بانک اقتصاد نوین شعبه حام جم 215-850-5278624-1"/>
    <s v="100002"/>
    <s v="2000304"/>
    <s v=""/>
    <s v=""/>
  </r>
  <r>
    <n v="142809"/>
    <n v="1277"/>
    <x v="200"/>
    <s v="1401/07/27"/>
    <s v="انتقال از اقتصاد پشتیبان 215/850/5278624/1 به پشتیبان جاری 215/2/5278624/1 سند ش 10954497"/>
    <n v="0"/>
    <n v="216639"/>
    <n v="-216639"/>
    <n v="2"/>
    <n v="1"/>
    <s v="100002"/>
    <s v=""/>
    <s v="داراییهای جاری"/>
    <s v="1"/>
    <x v="10"/>
    <x v="10"/>
    <s v="موجودی نزد بانکها ریالی"/>
    <s v="11121"/>
    <s v="بانک اقتصاد نوین شعبه حام جم 215-850-5278624-1"/>
    <s v="100002"/>
    <s v="2000304"/>
    <s v=""/>
    <s v=""/>
  </r>
  <r>
    <n v="142811"/>
    <n v="1277"/>
    <x v="200"/>
    <s v="1401/07/27"/>
    <s v="انتقال از اقتصاد پشتیبان 215/850/5278624/1 به پشتیبان جاری 215/2/5278624/1 سند ش 20954085"/>
    <n v="0"/>
    <n v="1083195500"/>
    <n v="-1083195500"/>
    <n v="2"/>
    <n v="1"/>
    <s v="100002"/>
    <s v=""/>
    <s v="داراییهای جاری"/>
    <s v="1"/>
    <x v="10"/>
    <x v="10"/>
    <s v="موجودی نزد بانکها ریالی"/>
    <s v="11121"/>
    <s v="بانک اقتصاد نوین شعبه حام جم 215-850-5278624-1"/>
    <s v="100002"/>
    <s v="2000304"/>
    <s v=""/>
    <s v=""/>
  </r>
  <r>
    <n v="142813"/>
    <n v="1277"/>
    <x v="200"/>
    <s v="1401/07/27"/>
    <s v="انتقال از اقتصاد پشتیبان 215/850/5278624/1 به پشتیبان جاری 215/2/5278624/1 سند ش 10956021"/>
    <n v="0"/>
    <n v="50000000"/>
    <n v="-50000000"/>
    <n v="2"/>
    <n v="1"/>
    <s v="100002"/>
    <s v=""/>
    <s v="داراییهای جاری"/>
    <s v="1"/>
    <x v="10"/>
    <x v="10"/>
    <s v="موجودی نزد بانکها ریالی"/>
    <s v="11121"/>
    <s v="بانک اقتصاد نوین شعبه حام جم 215-850-5278624-1"/>
    <s v="100002"/>
    <s v="2000304"/>
    <s v=""/>
    <s v=""/>
  </r>
  <r>
    <n v="142624"/>
    <n v="1299"/>
    <x v="201"/>
    <s v="1401/08/01"/>
    <s v="انتقال از اقتصاد پشتیبان 215/850/5278624/1 به پشتیبان جاری 215/2/5278624/1 سند ش 20972967"/>
    <n v="0"/>
    <n v="7100000"/>
    <n v="-7100000"/>
    <n v="2"/>
    <n v="1"/>
    <s v="100002"/>
    <s v=""/>
    <s v="داراییهای جاری"/>
    <s v="1"/>
    <x v="10"/>
    <x v="10"/>
    <s v="موجودی نزد بانکها ریالی"/>
    <s v="11121"/>
    <s v="بانک اقتصاد نوین شعبه حام جم 215-850-5278624-1"/>
    <s v="100002"/>
    <s v="2000304"/>
    <s v=""/>
    <s v=""/>
  </r>
  <r>
    <n v="142626"/>
    <n v="1299"/>
    <x v="201"/>
    <s v="1401/08/01"/>
    <s v="انتقال از اقتصاد پشتیبان 215/850/5278624/1 به پشتیبان جاری 215/2/5278624/1 سند ش 10974294"/>
    <n v="0"/>
    <n v="50000000"/>
    <n v="-50000000"/>
    <n v="2"/>
    <n v="1"/>
    <s v="100002"/>
    <s v=""/>
    <s v="داراییهای جاری"/>
    <s v="1"/>
    <x v="10"/>
    <x v="10"/>
    <s v="موجودی نزد بانکها ریالی"/>
    <s v="11121"/>
    <s v="بانک اقتصاد نوین شعبه حام جم 215-850-5278624-1"/>
    <s v="100002"/>
    <s v="2000304"/>
    <s v=""/>
    <s v=""/>
  </r>
  <r>
    <n v="143238"/>
    <n v="1315"/>
    <x v="214"/>
    <s v="1401/08/03"/>
    <s v="هزینه کارمزد بانکی از اقتصاد پشتیبان 215/850/5278624/1 سند ش 10978091"/>
    <n v="0"/>
    <n v="50000"/>
    <n v="-50000"/>
    <n v="2"/>
    <n v="1"/>
    <s v="100002"/>
    <s v=""/>
    <s v="داراییهای جاری"/>
    <s v="1"/>
    <x v="10"/>
    <x v="10"/>
    <s v="موجودی نزد بانکها ریالی"/>
    <s v="11121"/>
    <s v="بانک اقتصاد نوین شعبه حام جم 215-850-5278624-1"/>
    <s v="100002"/>
    <s v="2000304"/>
    <s v=""/>
    <s v=""/>
  </r>
  <r>
    <n v="147732"/>
    <n v="1322"/>
    <x v="202"/>
    <s v="1401/08/03"/>
    <s v="انتقال مانده حساب از بانک کشاورزی 903348066 به پشتیبان جاری 215/850/5278624/1 سند ش 20978561"/>
    <n v="4287849"/>
    <n v="0"/>
    <n v="4287849"/>
    <n v="2"/>
    <n v="1"/>
    <s v="100002"/>
    <s v=""/>
    <s v="داراییهای جاری"/>
    <s v="1"/>
    <x v="10"/>
    <x v="10"/>
    <s v="موجودی نزد بانکها ریالی"/>
    <s v="11121"/>
    <s v="بانک اقتصاد نوین شعبه حام جم 215-850-5278624-1"/>
    <s v="100002"/>
    <s v="2000304"/>
    <s v=""/>
    <s v=""/>
  </r>
  <r>
    <n v="147733"/>
    <n v="1322"/>
    <x v="202"/>
    <s v="1401/08/03"/>
    <s v="واریزی شرکت تجارت گستر سیراف سپهر بابت مازاد پرداختی طی سند 20981425"/>
    <n v="790000000"/>
    <n v="0"/>
    <n v="790000000"/>
    <n v="2"/>
    <n v="1"/>
    <s v="100002"/>
    <s v=""/>
    <s v="داراییهای جاری"/>
    <s v="1"/>
    <x v="10"/>
    <x v="10"/>
    <s v="موجودی نزد بانکها ریالی"/>
    <s v="11121"/>
    <s v="بانک اقتصاد نوین شعبه حام جم 215-850-5278624-1"/>
    <s v="100002"/>
    <s v="2000304"/>
    <s v=""/>
    <s v=""/>
  </r>
  <r>
    <n v="147736"/>
    <n v="1322"/>
    <x v="202"/>
    <s v="1401/08/03"/>
    <s v="انتقال از اقتصاد پشتیبان 215/850/5278624/1 به پشتیبان جاری 215/2/5278624/1 سند ش 10982027"/>
    <n v="0"/>
    <n v="70000"/>
    <n v="-70000"/>
    <n v="2"/>
    <n v="1"/>
    <s v="100002"/>
    <s v=""/>
    <s v="داراییهای جاری"/>
    <s v="1"/>
    <x v="10"/>
    <x v="10"/>
    <s v="موجودی نزد بانکها ریالی"/>
    <s v="11121"/>
    <s v="بانک اقتصاد نوین شعبه حام جم 215-850-5278624-1"/>
    <s v="100002"/>
    <s v="2000304"/>
    <s v=""/>
    <s v=""/>
  </r>
  <r>
    <n v="147034"/>
    <n v="1371"/>
    <x v="203"/>
    <s v="1401/08/07"/>
    <s v="انتقال از اقتصاد پشتیبان 215/850/5278624/1 به پشتیبان جاری 215/2/5278624/1 سند ش 10986986"/>
    <n v="0"/>
    <n v="50000000"/>
    <n v="-50000000"/>
    <n v="2"/>
    <n v="1"/>
    <s v="100002"/>
    <s v=""/>
    <s v="داراییهای جاری"/>
    <s v="1"/>
    <x v="10"/>
    <x v="10"/>
    <s v="موجودی نزد بانکها ریالی"/>
    <s v="11121"/>
    <s v="بانک اقتصاد نوین شعبه حام جم 215-850-5278624-1"/>
    <s v="100002"/>
    <s v="2000304"/>
    <s v=""/>
    <s v=""/>
  </r>
  <r>
    <n v="147036"/>
    <n v="1371"/>
    <x v="203"/>
    <s v="1401/08/07"/>
    <s v="انتقال از اقتصاد پشتیبان 215/850/5278624/1 به پشتیبان جاری 215/2/5278624/1 سند ش 10995956"/>
    <n v="0"/>
    <n v="50000000"/>
    <n v="-50000000"/>
    <n v="2"/>
    <n v="1"/>
    <s v="100002"/>
    <s v=""/>
    <s v="داراییهای جاری"/>
    <s v="1"/>
    <x v="10"/>
    <x v="10"/>
    <s v="موجودی نزد بانکها ریالی"/>
    <s v="11121"/>
    <s v="بانک اقتصاد نوین شعبه حام جم 215-850-5278624-1"/>
    <s v="100002"/>
    <s v="2000304"/>
    <s v=""/>
    <s v=""/>
  </r>
  <r>
    <n v="147087"/>
    <n v="1379"/>
    <x v="177"/>
    <s v="1401/08/08"/>
    <s v="انتقال مانده حساب از بانک سامان 1-2189814-40-810 به پشتیبان جاری 215/850/5278624/1 سند ش 30361517"/>
    <n v="33635867"/>
    <n v="0"/>
    <n v="33635867"/>
    <n v="2"/>
    <n v="1"/>
    <s v="100002"/>
    <s v=""/>
    <s v="داراییهای جاری"/>
    <s v="1"/>
    <x v="10"/>
    <x v="10"/>
    <s v="موجودی نزد بانکها ریالی"/>
    <s v="11121"/>
    <s v="بانک اقتصاد نوین شعبه حام جم 215-850-5278624-1"/>
    <s v="100002"/>
    <s v="2000304"/>
    <s v=""/>
    <s v=""/>
  </r>
  <r>
    <n v="147088"/>
    <n v="1379"/>
    <x v="177"/>
    <s v="1401/08/08"/>
    <s v="پرداخت چک 162189 بانک تجارت بنام شرکت پالایش میعانات گازی آدیش جنوبی بابت تامین موجودی"/>
    <n v="18000000000"/>
    <n v="0"/>
    <n v="18000000000"/>
    <n v="2"/>
    <n v="1"/>
    <s v="100002"/>
    <s v=""/>
    <s v="داراییهای جاری"/>
    <s v="1"/>
    <x v="10"/>
    <x v="10"/>
    <s v="موجودی نزد بانکها ریالی"/>
    <s v="11121"/>
    <s v="بانک اقتصاد نوین شعبه حام جم 215-850-5278624-1"/>
    <s v="100002"/>
    <s v="2000304"/>
    <s v=""/>
    <s v=""/>
  </r>
  <r>
    <n v="147097"/>
    <n v="1379"/>
    <x v="177"/>
    <s v="1401/08/08"/>
    <s v="هزینه کارمزد بانکی از اقتصاد پشتیبان 215/850/5278624/1 سند ش 10995982"/>
    <n v="0"/>
    <n v="12000"/>
    <n v="-12000"/>
    <n v="2"/>
    <n v="1"/>
    <s v="100002"/>
    <s v=""/>
    <s v="داراییهای جاری"/>
    <s v="1"/>
    <x v="10"/>
    <x v="10"/>
    <s v="موجودی نزد بانکها ریالی"/>
    <s v="11121"/>
    <s v="بانک اقتصاد نوین شعبه حام جم 215-850-5278624-1"/>
    <s v="100002"/>
    <s v="2000304"/>
    <s v=""/>
    <s v=""/>
  </r>
  <r>
    <n v="147106"/>
    <n v="1388"/>
    <x v="204"/>
    <s v="1401/08/09"/>
    <s v="انتقال از اقتصاد پشتیبان 215/850/5278624/1 به پشتیبان جاری 215/2/5278624/1 سند ش 10100381"/>
    <n v="0"/>
    <n v="278346039"/>
    <n v="-278346039"/>
    <n v="2"/>
    <n v="1"/>
    <s v="100002"/>
    <s v=""/>
    <s v="داراییهای جاری"/>
    <s v="1"/>
    <x v="10"/>
    <x v="10"/>
    <s v="موجودی نزد بانکها ریالی"/>
    <s v="11121"/>
    <s v="بانک اقتصاد نوین شعبه حام جم 215-850-5278624-1"/>
    <s v="100002"/>
    <s v="2000304"/>
    <s v=""/>
    <s v=""/>
  </r>
  <r>
    <n v="147108"/>
    <n v="1388"/>
    <x v="204"/>
    <s v="1401/08/09"/>
    <s v="هزینه کارمزد بانکی از اقتصاد پشتیبان 215/850/5278624/1 سند ش 10100382"/>
    <n v="0"/>
    <n v="8100"/>
    <n v="-8100"/>
    <n v="2"/>
    <n v="1"/>
    <s v="100002"/>
    <s v=""/>
    <s v="داراییهای جاری"/>
    <s v="1"/>
    <x v="10"/>
    <x v="10"/>
    <s v="موجودی نزد بانکها ریالی"/>
    <s v="11121"/>
    <s v="بانک اقتصاد نوین شعبه حام جم 215-850-5278624-1"/>
    <s v="100002"/>
    <s v="2000304"/>
    <s v=""/>
    <s v=""/>
  </r>
  <r>
    <n v="147112"/>
    <n v="1388"/>
    <x v="204"/>
    <s v="1401/08/09"/>
    <s v="انتقال از اقتصاد پشتیبان 215/850/5278624/1 به پشتیبان جاری 215/2/5278624/1 سند ش 10100395"/>
    <n v="0"/>
    <n v="1268765666"/>
    <n v="-1268765666"/>
    <n v="2"/>
    <n v="1"/>
    <s v="100002"/>
    <s v=""/>
    <s v="داراییهای جاری"/>
    <s v="1"/>
    <x v="10"/>
    <x v="10"/>
    <s v="موجودی نزد بانکها ریالی"/>
    <s v="11121"/>
    <s v="بانک اقتصاد نوین شعبه حام جم 215-850-5278624-1"/>
    <s v="100002"/>
    <s v="2000304"/>
    <s v=""/>
    <s v=""/>
  </r>
  <r>
    <n v="147114"/>
    <n v="1388"/>
    <x v="204"/>
    <s v="1401/08/09"/>
    <s v="هزینه کارمزد بانکی از اقتصاد پشتیبان 215/850/5278624/1 سند ش 10100396"/>
    <n v="0"/>
    <n v="5700"/>
    <n v="-5700"/>
    <n v="2"/>
    <n v="1"/>
    <s v="100002"/>
    <s v=""/>
    <s v="داراییهای جاری"/>
    <s v="1"/>
    <x v="10"/>
    <x v="10"/>
    <s v="موجودی نزد بانکها ریالی"/>
    <s v="11121"/>
    <s v="بانک اقتصاد نوین شعبه حام جم 215-850-5278624-1"/>
    <s v="100002"/>
    <s v="2000304"/>
    <s v=""/>
    <s v=""/>
  </r>
  <r>
    <n v="147116"/>
    <n v="1388"/>
    <x v="204"/>
    <s v="1401/08/09"/>
    <s v="انتقال از اقتصاد پشتیبان 215/850/5278624/1 به پشتیبان جاری 215/2/5278624/1 سند ش 30103675"/>
    <n v="0"/>
    <n v="7000000000"/>
    <n v="-7000000000"/>
    <n v="2"/>
    <n v="1"/>
    <s v="100002"/>
    <s v=""/>
    <s v="داراییهای جاری"/>
    <s v="1"/>
    <x v="10"/>
    <x v="10"/>
    <s v="موجودی نزد بانکها ریالی"/>
    <s v="11121"/>
    <s v="بانک اقتصاد نوین شعبه حام جم 215-850-5278624-1"/>
    <s v="100002"/>
    <s v="2000304"/>
    <s v=""/>
    <s v=""/>
  </r>
  <r>
    <n v="147118"/>
    <n v="1388"/>
    <x v="204"/>
    <s v="1401/08/09"/>
    <s v="انتقال از اقتصاد پشتیبان 215/850/5278624/1 به پشتیبان جاری 215/2/5278624/1 سند ش 10105034"/>
    <n v="0"/>
    <n v="50000000"/>
    <n v="-50000000"/>
    <n v="2"/>
    <n v="1"/>
    <s v="100002"/>
    <s v=""/>
    <s v="داراییهای جاری"/>
    <s v="1"/>
    <x v="10"/>
    <x v="10"/>
    <s v="موجودی نزد بانکها ریالی"/>
    <s v="11121"/>
    <s v="بانک اقتصاد نوین شعبه حام جم 215-850-5278624-1"/>
    <s v="100002"/>
    <s v="2000304"/>
    <s v=""/>
    <s v=""/>
  </r>
  <r>
    <n v="147762"/>
    <n v="1394"/>
    <x v="215"/>
    <s v="1401/08/10"/>
    <s v="سود علی الحساب به اقتصاد پشتیبان 215/850/5278624/1 از تاریخ 1401/07/10 تا 1401/08/09 سند ش 20104117"/>
    <n v="46991436"/>
    <n v="0"/>
    <n v="46991436"/>
    <n v="2"/>
    <n v="1"/>
    <s v="100002"/>
    <s v=""/>
    <s v="داراییهای جاری"/>
    <s v="1"/>
    <x v="10"/>
    <x v="10"/>
    <s v="موجودی نزد بانکها ریالی"/>
    <s v="11121"/>
    <s v="بانک اقتصاد نوین شعبه حام جم 215-850-5278624-1"/>
    <s v="100002"/>
    <s v="2000304"/>
    <s v=""/>
    <s v=""/>
  </r>
  <r>
    <n v="147715"/>
    <n v="1400"/>
    <x v="205"/>
    <s v="1401/08/11"/>
    <s v="انتقال از اقتصاد پشتیبان 215/850/5278624/1 به پشتیبان جاری 215/2/5278624/1 سند ش 30111068"/>
    <n v="0"/>
    <n v="192763000"/>
    <n v="-192763000"/>
    <n v="2"/>
    <n v="1"/>
    <s v="100002"/>
    <s v=""/>
    <s v="داراییهای جاری"/>
    <s v="1"/>
    <x v="10"/>
    <x v="10"/>
    <s v="موجودی نزد بانکها ریالی"/>
    <s v="11121"/>
    <s v="بانک اقتصاد نوین شعبه حام جم 215-850-5278624-1"/>
    <s v="100002"/>
    <s v="2000304"/>
    <s v=""/>
    <s v=""/>
  </r>
  <r>
    <n v="147718"/>
    <n v="1400"/>
    <x v="205"/>
    <s v="1401/08/11"/>
    <s v="انتقال از اقتصاد پشتیبان 215/850/5278624/1 به پشتیبان جاری 215/2/5278624/1 سند ش 10109533"/>
    <n v="0"/>
    <n v="12099"/>
    <n v="-12099"/>
    <n v="2"/>
    <n v="1"/>
    <s v="100002"/>
    <s v=""/>
    <s v="داراییهای جاری"/>
    <s v="1"/>
    <x v="10"/>
    <x v="10"/>
    <s v="موجودی نزد بانکها ریالی"/>
    <s v="11121"/>
    <s v="بانک اقتصاد نوین شعبه حام جم 215-850-5278624-1"/>
    <s v="100002"/>
    <s v="2000304"/>
    <s v=""/>
    <s v=""/>
  </r>
  <r>
    <n v="147720"/>
    <n v="1400"/>
    <x v="205"/>
    <s v="1401/08/11"/>
    <s v="انتقال از اقتصاد پشتیبان 215/850/5278624/1 به پشتیبان جاری 215/2/5278624/1 سند ش 20112022"/>
    <n v="0"/>
    <n v="120990000"/>
    <n v="-120990000"/>
    <n v="2"/>
    <n v="1"/>
    <s v="100002"/>
    <s v=""/>
    <s v="داراییهای جاری"/>
    <s v="1"/>
    <x v="10"/>
    <x v="10"/>
    <s v="موجودی نزد بانکها ریالی"/>
    <s v="11121"/>
    <s v="بانک اقتصاد نوین شعبه حام جم 215-850-5278624-1"/>
    <s v="100002"/>
    <s v="2000304"/>
    <s v=""/>
    <s v=""/>
  </r>
  <r>
    <n v="147722"/>
    <n v="1400"/>
    <x v="205"/>
    <s v="1401/08/11"/>
    <s v="انتقال از اقتصاد پشتیبان 215/850/5278624/1 به پشتیبان جاری 215/2/5278624/1 سند ش 10109571"/>
    <n v="0"/>
    <n v="50000000"/>
    <n v="-50000000"/>
    <n v="2"/>
    <n v="1"/>
    <s v="100002"/>
    <s v=""/>
    <s v="داراییهای جاری"/>
    <s v="1"/>
    <x v="10"/>
    <x v="10"/>
    <s v="موجودی نزد بانکها ریالی"/>
    <s v="11121"/>
    <s v="بانک اقتصاد نوین شعبه حام جم 215-850-5278624-1"/>
    <s v="100002"/>
    <s v="2000304"/>
    <s v=""/>
    <s v=""/>
  </r>
  <r>
    <n v="173558"/>
    <n v="1454"/>
    <x v="216"/>
    <s v="1401/08/19"/>
    <s v="واریزی از شرکت حمل و نقل بین المللی توشه بر بابت مازاد واریزی طی سند 20140304"/>
    <n v="39775553"/>
    <n v="0"/>
    <n v="39775553"/>
    <n v="2"/>
    <n v="1"/>
    <s v="100002"/>
    <s v=""/>
    <s v="داراییهای جاری"/>
    <s v="1"/>
    <x v="10"/>
    <x v="10"/>
    <s v="موجودی نزد بانکها ریالی"/>
    <s v="11121"/>
    <s v="بانک اقتصاد نوین شعبه حام جم 215-850-5278624-1"/>
    <s v="100002"/>
    <s v="2000304"/>
    <s v=""/>
    <s v=""/>
  </r>
  <r>
    <n v="173618"/>
    <n v="1476"/>
    <x v="181"/>
    <s v="1401/08/24"/>
    <s v="انتقال از اقتصاد پشتیبان 215/850/5278624/1 به پشتیبان جاری 215/2/5278624/1 سند ش 20154910"/>
    <n v="0"/>
    <n v="537500000"/>
    <n v="-537500000"/>
    <n v="2"/>
    <n v="1"/>
    <s v="100002"/>
    <s v=""/>
    <s v="داراییهای جاری"/>
    <s v="1"/>
    <x v="10"/>
    <x v="10"/>
    <s v="موجودی نزد بانکها ریالی"/>
    <s v="11121"/>
    <s v="بانک اقتصاد نوین شعبه حام جم 215-850-5278624-1"/>
    <s v="100002"/>
    <s v="2000304"/>
    <s v=""/>
    <s v=""/>
  </r>
  <r>
    <n v="173621"/>
    <n v="1476"/>
    <x v="181"/>
    <s v="1401/08/24"/>
    <s v="انتقال از اقتصاد پشتیبان 215/850/5278624/1 به پشتیبان جاری 215/2/5278624/1 سند ش 10157894"/>
    <n v="0"/>
    <n v="74217746"/>
    <n v="-74217746"/>
    <n v="2"/>
    <n v="1"/>
    <s v="100002"/>
    <s v=""/>
    <s v="داراییهای جاری"/>
    <s v="1"/>
    <x v="10"/>
    <x v="10"/>
    <s v="موجودی نزد بانکها ریالی"/>
    <s v="11121"/>
    <s v="بانک اقتصاد نوین شعبه حام جم 215-850-5278624-1"/>
    <s v="100002"/>
    <s v="2000304"/>
    <s v=""/>
    <s v=""/>
  </r>
  <r>
    <n v="173623"/>
    <n v="1476"/>
    <x v="181"/>
    <s v="1401/08/24"/>
    <s v="انتقال از اقتصاد پشتیبان 215/850/5278624/1 به پشتیبان جاری 215/2/5278624/1 سند ش 10157942"/>
    <n v="0"/>
    <n v="50000000"/>
    <n v="-50000000"/>
    <n v="2"/>
    <n v="1"/>
    <s v="100002"/>
    <s v=""/>
    <s v="داراییهای جاری"/>
    <s v="1"/>
    <x v="10"/>
    <x v="10"/>
    <s v="موجودی نزد بانکها ریالی"/>
    <s v="11121"/>
    <s v="بانک اقتصاد نوین شعبه حام جم 215-850-5278624-1"/>
    <s v="100002"/>
    <s v="2000304"/>
    <s v=""/>
    <s v=""/>
  </r>
  <r>
    <n v="174755"/>
    <n v="1561"/>
    <x v="217"/>
    <s v="1401/09/10"/>
    <s v="سود علی الحساب به اقتصاد پشتیبان 215/850/5278624/1 از تاریخ 1401/08/10 تا 1401/09/09 سند ش 20218412"/>
    <n v="122542123"/>
    <n v="0"/>
    <n v="122542123"/>
    <n v="2"/>
    <n v="1"/>
    <s v="100002"/>
    <s v=""/>
    <s v="داراییهای جاری"/>
    <s v="1"/>
    <x v="10"/>
    <x v="10"/>
    <s v="موجودی نزد بانکها ریالی"/>
    <s v="11121"/>
    <s v="بانک اقتصاد نوین شعبه حام جم 215-850-5278624-1"/>
    <s v="100002"/>
    <s v="2000304"/>
    <s v=""/>
    <s v=""/>
  </r>
  <r>
    <n v="174908"/>
    <n v="1572"/>
    <x v="206"/>
    <s v="1401/09/13"/>
    <s v="انتقال از اقتصاد پشتیبان 215/850/5278624/1 به پشتیبان جاری 215/2/5278624/1 سند ش 30230775"/>
    <n v="0"/>
    <n v="6950000000"/>
    <n v="-6950000000"/>
    <n v="2"/>
    <n v="1"/>
    <s v="100002"/>
    <s v=""/>
    <s v="داراییهای جاری"/>
    <s v="1"/>
    <x v="10"/>
    <x v="10"/>
    <s v="موجودی نزد بانکها ریالی"/>
    <s v="11121"/>
    <s v="بانک اقتصاد نوین شعبه حام جم 215-850-5278624-1"/>
    <s v="100002"/>
    <s v="2000304"/>
    <s v=""/>
    <s v=""/>
  </r>
  <r>
    <n v="174909"/>
    <n v="1572"/>
    <x v="206"/>
    <s v="1401/09/13"/>
    <s v="هزینه کارمزد بانکی از اقتصاد پشتیبان 215/850/5278624/1 سند ش 10230539"/>
    <n v="0"/>
    <n v="5700"/>
    <n v="-5700"/>
    <n v="2"/>
    <n v="1"/>
    <s v="100002"/>
    <s v=""/>
    <s v="داراییهای جاری"/>
    <s v="1"/>
    <x v="10"/>
    <x v="10"/>
    <s v="موجودی نزد بانکها ریالی"/>
    <s v="11121"/>
    <s v="بانک اقتصاد نوین شعبه حام جم 215-850-5278624-1"/>
    <s v="100002"/>
    <s v="2000304"/>
    <s v=""/>
    <s v=""/>
  </r>
  <r>
    <n v="174912"/>
    <n v="1572"/>
    <x v="206"/>
    <s v="1401/09/13"/>
    <s v="انتقال از اقتصاد پشتیبان 215/850/5278624/1 به پشتیبان جاری 215/2/5278624/1 سند ش 10230538"/>
    <n v="0"/>
    <n v="1149533146"/>
    <n v="-1149533146"/>
    <n v="2"/>
    <n v="1"/>
    <s v="100002"/>
    <s v=""/>
    <s v="داراییهای جاری"/>
    <s v="1"/>
    <x v="10"/>
    <x v="10"/>
    <s v="موجودی نزد بانکها ریالی"/>
    <s v="11121"/>
    <s v="بانک اقتصاد نوین شعبه حام جم 215-850-5278624-1"/>
    <s v="100002"/>
    <s v="2000304"/>
    <s v=""/>
    <s v=""/>
  </r>
  <r>
    <n v="174913"/>
    <n v="1572"/>
    <x v="206"/>
    <s v="1401/09/13"/>
    <s v="هزینه کارمزد بانکی از اقتصاد پشتیبان 215/850/5278624/1 سند ش 10230544"/>
    <n v="0"/>
    <n v="8100"/>
    <n v="-8100"/>
    <n v="2"/>
    <n v="1"/>
    <s v="100002"/>
    <s v=""/>
    <s v="داراییهای جاری"/>
    <s v="1"/>
    <x v="10"/>
    <x v="10"/>
    <s v="موجودی نزد بانکها ریالی"/>
    <s v="11121"/>
    <s v="بانک اقتصاد نوین شعبه حام جم 215-850-5278624-1"/>
    <s v="100002"/>
    <s v="2000304"/>
    <s v=""/>
    <s v=""/>
  </r>
  <r>
    <n v="174915"/>
    <n v="1572"/>
    <x v="206"/>
    <s v="1401/09/13"/>
    <s v="انتقال از اقتصاد پشتیبان 215/850/5278624/1 به پشتیبان جاری 215/2/5278624/1 سند ش 10230543"/>
    <n v="0"/>
    <n v="323792543"/>
    <n v="-323792543"/>
    <n v="2"/>
    <n v="1"/>
    <s v="100002"/>
    <s v=""/>
    <s v="داراییهای جاری"/>
    <s v="1"/>
    <x v="10"/>
    <x v="10"/>
    <s v="موجودی نزد بانکها ریالی"/>
    <s v="11121"/>
    <s v="بانک اقتصاد نوین شعبه حام جم 215-850-5278624-1"/>
    <s v="100002"/>
    <s v="2000304"/>
    <s v=""/>
    <s v=""/>
  </r>
  <r>
    <n v="174917"/>
    <n v="1572"/>
    <x v="206"/>
    <s v="1401/09/13"/>
    <s v="انتقال از اقتصاد پشتیبان 215/850/5278624/1 به پشتیبان جاری 215/2/5278624/1 سند ش 10231419"/>
    <n v="0"/>
    <n v="50000000"/>
    <n v="-50000000"/>
    <n v="2"/>
    <n v="1"/>
    <s v="100002"/>
    <s v=""/>
    <s v="داراییهای جاری"/>
    <s v="1"/>
    <x v="10"/>
    <x v="10"/>
    <s v="موجودی نزد بانکها ریالی"/>
    <s v="11121"/>
    <s v="بانک اقتصاد نوین شعبه حام جم 215-850-5278624-1"/>
    <s v="100002"/>
    <s v="2000304"/>
    <s v=""/>
    <s v=""/>
  </r>
  <r>
    <n v="175558"/>
    <n v="1591"/>
    <x v="207"/>
    <s v="1401/09/16"/>
    <s v="انتقال از اقتصاد پشتیبان 215/850/5278624/1 به پشتیبان جاری 215/2/5278624/1 سند ش 10249376"/>
    <n v="0"/>
    <n v="50000000"/>
    <n v="-50000000"/>
    <n v="2"/>
    <n v="1"/>
    <s v="100002"/>
    <s v=""/>
    <s v="داراییهای جاری"/>
    <s v="1"/>
    <x v="10"/>
    <x v="10"/>
    <s v="موجودی نزد بانکها ریالی"/>
    <s v="11121"/>
    <s v="بانک اقتصاد نوین شعبه حام جم 215-850-5278624-1"/>
    <s v="100002"/>
    <s v="2000304"/>
    <s v=""/>
    <s v=""/>
  </r>
  <r>
    <n v="175561"/>
    <n v="1591"/>
    <x v="207"/>
    <s v="1401/09/16"/>
    <s v="انتقال از اقتصاد پشتیبان 215/850/5278624/1 به پشتیبان جاری 215/2/5278624/1 سند ش 10247462"/>
    <n v="0"/>
    <n v="906929560"/>
    <n v="-906929560"/>
    <n v="2"/>
    <n v="1"/>
    <s v="100002"/>
    <s v=""/>
    <s v="داراییهای جاری"/>
    <s v="1"/>
    <x v="10"/>
    <x v="10"/>
    <s v="موجودی نزد بانکها ریالی"/>
    <s v="11121"/>
    <s v="بانک اقتصاد نوین شعبه حام جم 215-850-5278624-1"/>
    <s v="100002"/>
    <s v="2000304"/>
    <s v=""/>
    <s v=""/>
  </r>
  <r>
    <n v="176602"/>
    <n v="1613"/>
    <x v="208"/>
    <s v="1401/09/20"/>
    <s v="انتقال از اقتصاد پشتیبان 215/850/5278624/1 به پشتیبان جاری 215/2/5278624/1 سند ش 10257541"/>
    <n v="0"/>
    <n v="50000000"/>
    <n v="-50000000"/>
    <n v="2"/>
    <n v="1"/>
    <s v="100002"/>
    <s v=""/>
    <s v="داراییهای جاری"/>
    <s v="1"/>
    <x v="10"/>
    <x v="10"/>
    <s v="موجودی نزد بانکها ریالی"/>
    <s v="11121"/>
    <s v="بانک اقتصاد نوین شعبه حام جم 215-850-5278624-1"/>
    <s v="100002"/>
    <s v="2000304"/>
    <s v=""/>
    <s v=""/>
  </r>
  <r>
    <n v="176604"/>
    <n v="1613"/>
    <x v="208"/>
    <s v="1401/09/20"/>
    <s v="انتقال از اقتصاد پشتیبان 215/850/5278624/1 به پشتیبان جاری 215/2/5278624/1 سند ش 10260465"/>
    <n v="0"/>
    <n v="50000000"/>
    <n v="-50000000"/>
    <n v="2"/>
    <n v="1"/>
    <s v="100002"/>
    <s v=""/>
    <s v="داراییهای جاری"/>
    <s v="1"/>
    <x v="10"/>
    <x v="10"/>
    <s v="موجودی نزد بانکها ریالی"/>
    <s v="11121"/>
    <s v="بانک اقتصاد نوین شعبه حام جم 215-850-5278624-1"/>
    <s v="100002"/>
    <s v="2000304"/>
    <s v=""/>
    <s v=""/>
  </r>
  <r>
    <n v="176017"/>
    <n v="1648"/>
    <x v="210"/>
    <s v="1401/09/28"/>
    <s v="انتقال از اقتصاد پشتیبان 215/850/5278624/1 به پشتیبان جاری 215/2/5278624/1 سند ش 10284734"/>
    <n v="0"/>
    <n v="8000000"/>
    <n v="-8000000"/>
    <n v="2"/>
    <n v="1"/>
    <s v="100002"/>
    <s v=""/>
    <s v="داراییهای جاری"/>
    <s v="1"/>
    <x v="10"/>
    <x v="10"/>
    <s v="موجودی نزد بانکها ریالی"/>
    <s v="11121"/>
    <s v="بانک اقتصاد نوین شعبه حام جم 215-850-5278624-1"/>
    <s v="100002"/>
    <s v="2000304"/>
    <s v=""/>
    <s v=""/>
  </r>
  <r>
    <n v="176313"/>
    <n v="1661"/>
    <x v="211"/>
    <s v="1401/09/30"/>
    <s v="انتقال از اقتصاد پشتیبان 215/850/5278624/1 به پشتیبان جاری 215/2/5278624/1 سند ش 10290037"/>
    <n v="0"/>
    <n v="21666667"/>
    <n v="-21666667"/>
    <n v="2"/>
    <n v="1"/>
    <s v="100002"/>
    <s v=""/>
    <s v="داراییهای جاری"/>
    <s v="1"/>
    <x v="10"/>
    <x v="10"/>
    <s v="موجودی نزد بانکها ریالی"/>
    <s v="11121"/>
    <s v="بانک اقتصاد نوین شعبه حام جم 215-850-5278624-1"/>
    <s v="100002"/>
    <s v="2000304"/>
    <s v=""/>
    <s v=""/>
  </r>
  <r>
    <n v="176315"/>
    <n v="1661"/>
    <x v="211"/>
    <s v="1401/09/30"/>
    <s v="انتقال از اقتصاد پشتیبان 215/850/5278624/1 به پشتیبان جاری 215/2/5278624/1 سند ش 10292819"/>
    <n v="0"/>
    <n v="50000000"/>
    <n v="-50000000"/>
    <n v="2"/>
    <n v="1"/>
    <s v="100002"/>
    <s v=""/>
    <s v="داراییهای جاری"/>
    <s v="1"/>
    <x v="10"/>
    <x v="10"/>
    <s v="موجودی نزد بانکها ریالی"/>
    <s v="11121"/>
    <s v="بانک اقتصاد نوین شعبه حام جم 215-850-5278624-1"/>
    <s v="100002"/>
    <s v="2000304"/>
    <s v=""/>
    <s v=""/>
  </r>
  <r>
    <n v="142694"/>
    <n v="1184"/>
    <x v="212"/>
    <s v="1401/07/10"/>
    <s v="سود علی الحساب به اقتصاد پشتیبان 215/850/5278624/1 از تاریخ 1401/06/10 تا 1401/07/09 سند ش 20892352"/>
    <n v="0"/>
    <n v="59371166"/>
    <n v="-59371166"/>
    <n v="190"/>
    <n v="42"/>
    <s v="100002"/>
    <s v=""/>
    <s v="درآمدها"/>
    <s v="6"/>
    <x v="8"/>
    <x v="8"/>
    <s v="سود حاصل از سپرده گذاری نزد بانک"/>
    <s v="65131"/>
    <s v="بانک اقتصاد نوین شعبه حام جم 215-850-5278624-1"/>
    <s v="100002"/>
    <s v="2000304"/>
    <s v=""/>
    <s v=""/>
  </r>
  <r>
    <n v="147766"/>
    <n v="1394"/>
    <x v="215"/>
    <s v="1401/08/10"/>
    <s v="سود علی الحساب به اقتصاد پشتیبان 215/850/5278624/1 از تاریخ 1401/07/10 تا 1401/08/09 سند ش 20104117"/>
    <n v="0"/>
    <n v="46991436"/>
    <n v="-46991436"/>
    <n v="190"/>
    <n v="42"/>
    <s v="100002"/>
    <s v=""/>
    <s v="درآمدها"/>
    <s v="6"/>
    <x v="8"/>
    <x v="8"/>
    <s v="سود حاصل از سپرده گذاری نزد بانک"/>
    <s v="65131"/>
    <s v="بانک اقتصاد نوین شعبه حام جم 215-850-5278624-1"/>
    <s v="100002"/>
    <s v="2000304"/>
    <s v=""/>
    <s v=""/>
  </r>
  <r>
    <n v="174758"/>
    <n v="1561"/>
    <x v="217"/>
    <s v="1401/09/10"/>
    <s v="سود علی الحساب به اقتصاد پشتیبان 215/850/5278624/1 از تاریخ 1401/08/10 تا 1401/09/09 سند ش 20218412"/>
    <n v="0"/>
    <n v="122542123"/>
    <n v="-122542123"/>
    <n v="190"/>
    <n v="42"/>
    <s v="100002"/>
    <s v=""/>
    <s v="درآمدها"/>
    <s v="6"/>
    <x v="8"/>
    <x v="8"/>
    <s v="سود حاصل از سپرده گذاری نزد بانک"/>
    <s v="65131"/>
    <s v="بانک اقتصاد نوین شعبه حام جم 215-850-5278624-1"/>
    <s v="100002"/>
    <s v="2000304"/>
    <s v=""/>
    <s v=""/>
  </r>
  <r>
    <n v="138446"/>
    <n v="1163"/>
    <x v="218"/>
    <s v="1401/07/02"/>
    <s v="بیمه آسیا -چک 323194 (ملت) بابت پرداخت نقدی 30% بیمه نامه مسئولیت مدنی طی شماره بیمه نامه  410551037/00/000003  از 1401/07/07 تا 1402/07/07 (واریزی) طی دستور پرداخت پیوست"/>
    <n v="0"/>
    <n v="314358856"/>
    <n v="-314358856"/>
    <n v="2"/>
    <n v="1"/>
    <s v="100003"/>
    <s v=""/>
    <s v="داراییهای جاری"/>
    <s v="1"/>
    <x v="10"/>
    <x v="10"/>
    <s v="موجودی نزد بانکها ریالی"/>
    <s v="11121"/>
    <s v="بانک ملت شعبه سازمان گسترش 8375650927"/>
    <s v="100003"/>
    <s v="2000105"/>
    <s v=""/>
    <s v=""/>
  </r>
  <r>
    <n v="143058"/>
    <n v="1221"/>
    <x v="26"/>
    <s v="1401/07/18"/>
    <s v="هزینه کارمزد ساتنا ملت جاری 8375650927 سند ش 317029131"/>
    <n v="0"/>
    <n v="10000"/>
    <n v="-10000"/>
    <n v="2"/>
    <n v="1"/>
    <s v="100003"/>
    <s v=""/>
    <s v="داراییهای جاری"/>
    <s v="1"/>
    <x v="10"/>
    <x v="10"/>
    <s v="موجودی نزد بانکها ریالی"/>
    <s v="11121"/>
    <s v="بانک ملت شعبه سازمان گسترش 8375650927"/>
    <s v="100003"/>
    <s v="2000105"/>
    <s v=""/>
    <s v=""/>
  </r>
  <r>
    <n v="141644"/>
    <n v="1266"/>
    <x v="219"/>
    <s v="1401/07/26"/>
    <s v="چک 323196 (ملت) بابت حقوق شهریور ماه 1401 پرسنل گمرک (واریزی) طی دستور پرداخت پیوست"/>
    <n v="0"/>
    <n v="390778983"/>
    <n v="-390778983"/>
    <n v="2"/>
    <n v="1"/>
    <s v="100003"/>
    <s v=""/>
    <s v="داراییهای جاری"/>
    <s v="1"/>
    <x v="10"/>
    <x v="10"/>
    <s v="موجودی نزد بانکها ریالی"/>
    <s v="11121"/>
    <s v="بانک ملت شعبه سازمان گسترش 8375650927"/>
    <s v="100003"/>
    <s v="2000105"/>
    <s v=""/>
    <s v=""/>
  </r>
  <r>
    <n v="148000"/>
    <n v="1492"/>
    <x v="220"/>
    <s v="1401/08/28"/>
    <s v="چک 323197 (ملت) بابت حقوق مهر ماه 1401 پرسنل گمرک (واریزی) طی دستور پرداخت پیوست"/>
    <n v="0"/>
    <n v="386805645"/>
    <n v="-386805645"/>
    <n v="2"/>
    <n v="1"/>
    <s v="100003"/>
    <s v=""/>
    <s v="داراییهای جاری"/>
    <s v="1"/>
    <x v="10"/>
    <x v="10"/>
    <s v="موجودی نزد بانکها ریالی"/>
    <s v="11121"/>
    <s v="بانک ملت شعبه سازمان گسترش 8375650927"/>
    <s v="100003"/>
    <s v="2000105"/>
    <s v=""/>
    <s v=""/>
  </r>
  <r>
    <n v="173661"/>
    <n v="1505"/>
    <x v="221"/>
    <s v="1401/08/29"/>
    <s v="هزینه کارمزد ساتنا ملت جاری 8375650927 سند ش 321235187"/>
    <n v="0"/>
    <n v="3900"/>
    <n v="-3900"/>
    <n v="2"/>
    <n v="1"/>
    <s v="100003"/>
    <s v=""/>
    <s v="داراییهای جاری"/>
    <s v="1"/>
    <x v="10"/>
    <x v="10"/>
    <s v="موجودی نزد بانکها ریالی"/>
    <s v="11121"/>
    <s v="بانک ملت شعبه سازمان گسترش 8375650927"/>
    <s v="100003"/>
    <s v="2000105"/>
    <s v=""/>
    <s v=""/>
  </r>
  <r>
    <n v="175822"/>
    <n v="1645"/>
    <x v="222"/>
    <s v="1401/09/28"/>
    <s v="پرداخت چک 323198 بانک ملت بابت حقوق آبان ماه 1401 پرسنل گمرک (واریزی) طی دستور پرداخت پیوست"/>
    <n v="0"/>
    <n v="386712519"/>
    <n v="-386712519"/>
    <n v="2"/>
    <n v="1"/>
    <s v="100003"/>
    <s v=""/>
    <s v="داراییهای جاری"/>
    <s v="1"/>
    <x v="10"/>
    <x v="10"/>
    <s v="موجودی نزد بانکها ریالی"/>
    <s v="11121"/>
    <s v="بانک ملت شعبه سازمان گسترش 8375650927"/>
    <s v="100003"/>
    <s v="2000105"/>
    <s v=""/>
    <s v=""/>
  </r>
  <r>
    <n v="176337"/>
    <n v="1651"/>
    <x v="223"/>
    <s v="1401/09/28"/>
    <s v="هزینه کارمزد ساتنا ملت جاری 8375650927 سند ش 325594837"/>
    <n v="0"/>
    <n v="3900"/>
    <n v="-3900"/>
    <n v="2"/>
    <n v="1"/>
    <s v="100003"/>
    <s v=""/>
    <s v="داراییهای جاری"/>
    <s v="1"/>
    <x v="10"/>
    <x v="10"/>
    <s v="موجودی نزد بانکها ریالی"/>
    <s v="11121"/>
    <s v="بانک ملت شعبه سازمان گسترش 8375650927"/>
    <s v="100003"/>
    <s v="2000105"/>
    <s v=""/>
    <s v=""/>
  </r>
  <r>
    <n v="176334"/>
    <n v="1663"/>
    <x v="224"/>
    <s v="1401/09/30"/>
    <s v="پرداخت چک 323199 بانک ملت جهت شارژ تنخواه دفتر مرکزی آقای خستو ش 70 الی 74"/>
    <n v="0"/>
    <n v="105825920"/>
    <n v="-105825920"/>
    <n v="2"/>
    <n v="1"/>
    <s v="100003"/>
    <s v=""/>
    <s v="داراییهای جاری"/>
    <s v="1"/>
    <x v="10"/>
    <x v="10"/>
    <s v="موجودی نزد بانکها ریالی"/>
    <s v="11121"/>
    <s v="بانک ملت شعبه سازمان گسترش 8375650927"/>
    <s v="100003"/>
    <s v="2000105"/>
    <s v=""/>
    <s v=""/>
  </r>
  <r>
    <n v="176335"/>
    <n v="1663"/>
    <x v="224"/>
    <s v="1401/09/30"/>
    <s v="پرداخت چک 323200 بانک ملت به نام شرکت خدمات مسافرت هوایی پرتو پرواز فردا بابت ص 108"/>
    <n v="0"/>
    <n v="55613000"/>
    <n v="-55613000"/>
    <n v="116"/>
    <n v="24"/>
    <s v="100003"/>
    <s v=""/>
    <s v="بدهیهای جاری"/>
    <s v="3"/>
    <x v="0"/>
    <x v="0"/>
    <s v="سایر اسناد پرداختنی"/>
    <s v="34211"/>
    <s v="بانک ملت شعبه سازمان گسترش 8375650927"/>
    <s v="100003"/>
    <s v="2000105"/>
    <s v=""/>
    <s v=""/>
  </r>
  <r>
    <n v="143059"/>
    <n v="1262"/>
    <x v="28"/>
    <s v="1401/07/25"/>
    <s v="واریز سود علی الحساب از تاریخ 14010625 تا 14000724 توسط ملت 8379602926 سند ش 83796029"/>
    <n v="8123731"/>
    <n v="0"/>
    <n v="8123731"/>
    <n v="2"/>
    <n v="1"/>
    <s v="100004"/>
    <s v=""/>
    <s v="داراییهای جاری"/>
    <s v="1"/>
    <x v="10"/>
    <x v="10"/>
    <s v="موجودی نزد بانکها ریالی"/>
    <s v="11121"/>
    <s v="بانک ملت شعبه سازمان گسترش 8379602926"/>
    <s v="100004"/>
    <s v="2000106"/>
    <s v=""/>
    <s v=""/>
  </r>
  <r>
    <n v="173664"/>
    <n v="1483"/>
    <x v="225"/>
    <s v="1401/08/25"/>
    <s v="واریز سود علی الحساب از تاریخ 14010725 تا 14000824 توسط ملت 8379602926 سند ش 83796029"/>
    <n v="7914738"/>
    <n v="0"/>
    <n v="7914738"/>
    <n v="2"/>
    <n v="1"/>
    <s v="100004"/>
    <s v=""/>
    <s v="داراییهای جاری"/>
    <s v="1"/>
    <x v="10"/>
    <x v="10"/>
    <s v="موجودی نزد بانکها ریالی"/>
    <s v="11121"/>
    <s v="بانک ملت شعبه سازمان گسترش 8379602926"/>
    <s v="100004"/>
    <s v="2000106"/>
    <s v=""/>
    <s v=""/>
  </r>
  <r>
    <n v="176772"/>
    <n v="1629"/>
    <x v="226"/>
    <s v="1401/09/25"/>
    <s v="واریز سود علی الحساب از تاریخ 14010825 تا 14000924 توسط ملت 8379602926 سند ش 83796029"/>
    <n v="7968154"/>
    <n v="0"/>
    <n v="7968154"/>
    <n v="2"/>
    <n v="1"/>
    <s v="100004"/>
    <s v=""/>
    <s v="داراییهای جاری"/>
    <s v="1"/>
    <x v="10"/>
    <x v="10"/>
    <s v="موجودی نزد بانکها ریالی"/>
    <s v="11121"/>
    <s v="بانک ملت شعبه سازمان گسترش 8379602926"/>
    <s v="100004"/>
    <s v="2000106"/>
    <s v=""/>
    <s v=""/>
  </r>
  <r>
    <n v="143060"/>
    <n v="1262"/>
    <x v="28"/>
    <s v="1401/07/25"/>
    <s v="واریز سود علی الحساب از تاریخ 14010625 تا 14000724 توسط ملت 8379602926 سند ش 83796029"/>
    <n v="0"/>
    <n v="8123731"/>
    <n v="-8123731"/>
    <n v="190"/>
    <n v="42"/>
    <s v="100004"/>
    <s v=""/>
    <s v="درآمدها"/>
    <s v="6"/>
    <x v="8"/>
    <x v="8"/>
    <s v="سود حاصل از سپرده گذاری نزد بانک"/>
    <s v="65131"/>
    <s v="بانک ملت شعبه سازمان گسترش 8379602926"/>
    <s v="100004"/>
    <s v="2000106"/>
    <s v=""/>
    <s v=""/>
  </r>
  <r>
    <n v="173667"/>
    <n v="1483"/>
    <x v="225"/>
    <s v="1401/08/25"/>
    <s v="واریز سود علی الحساب از تاریخ 14010725 تا 14000824 توسط ملت 8379602926 سند ش 83796029"/>
    <n v="0"/>
    <n v="7914738"/>
    <n v="-7914738"/>
    <n v="190"/>
    <n v="42"/>
    <s v="100004"/>
    <s v=""/>
    <s v="درآمدها"/>
    <s v="6"/>
    <x v="8"/>
    <x v="8"/>
    <s v="سود حاصل از سپرده گذاری نزد بانک"/>
    <s v="65131"/>
    <s v="بانک ملت شعبه سازمان گسترش 8379602926"/>
    <s v="100004"/>
    <s v="2000106"/>
    <s v=""/>
    <s v=""/>
  </r>
  <r>
    <n v="176773"/>
    <n v="1629"/>
    <x v="226"/>
    <s v="1401/09/25"/>
    <s v="واریز سود علی الحساب از تاریخ 14010825 تا 14000924 توسط ملت 8379602926 سند ش 83796029"/>
    <n v="0"/>
    <n v="7968154"/>
    <n v="-7968154"/>
    <n v="190"/>
    <n v="42"/>
    <s v="100004"/>
    <s v=""/>
    <s v="درآمدها"/>
    <s v="6"/>
    <x v="8"/>
    <x v="8"/>
    <s v="سود حاصل از سپرده گذاری نزد بانک"/>
    <s v="65131"/>
    <s v="بانک ملت شعبه سازمان گسترش 8379602926"/>
    <s v="100004"/>
    <s v="2000106"/>
    <s v=""/>
    <s v=""/>
  </r>
  <r>
    <n v="173523"/>
    <n v="1273"/>
    <x v="169"/>
    <s v="1401/07/26"/>
    <s v="آقای صفائی فراهانی -ملت ارزی (وون) 8304302209 به 9321982378 بابت فروش 51.500.000 وون فی 194.818ریال سنا مورخ 1400/12/29 -طی سند ش 527946 به تاریخ 1401/07/026"/>
    <n v="0"/>
    <n v="10032127000"/>
    <n v="-10032127000"/>
    <n v="476"/>
    <n v="1"/>
    <s v="100005"/>
    <s v=""/>
    <s v="داراییهای جاری"/>
    <s v="1"/>
    <x v="10"/>
    <x v="10"/>
    <s v="موجودی نزد بانکهای ارزی"/>
    <s v="11122"/>
    <s v="بانک ملت شعبه سازمان گسترش 8304302209"/>
    <s v="100005"/>
    <s v="2000104"/>
    <s v=""/>
    <s v=""/>
  </r>
  <r>
    <n v="143095"/>
    <n v="1249"/>
    <x v="227"/>
    <s v="1401/07/23"/>
    <s v="عملیات دریافت تامین کسری از سپرده پشتیبان 6009 طی سند 306049922"/>
    <n v="2400000"/>
    <n v="0"/>
    <n v="2400000"/>
    <n v="2"/>
    <n v="1"/>
    <s v="100006"/>
    <s v=""/>
    <s v="داراییهای جاری"/>
    <s v="1"/>
    <x v="10"/>
    <x v="10"/>
    <s v="موجودی نزد بانکها ریالی"/>
    <s v="11121"/>
    <s v="بانک صنعت و معدن شعبه توسعه ملی 0100047006009"/>
    <s v="100006"/>
    <s v="2000201"/>
    <s v=""/>
    <s v=""/>
  </r>
  <r>
    <n v="143710"/>
    <n v="1249"/>
    <x v="227"/>
    <s v="1401/07/23"/>
    <s v="هزینه کارمزد تمدید قرارداد مشارکت مدنی شرکت طی سند 306049922"/>
    <n v="0"/>
    <n v="2400000"/>
    <n v="-2400000"/>
    <n v="2"/>
    <n v="1"/>
    <s v="100006"/>
    <s v=""/>
    <s v="داراییهای جاری"/>
    <s v="1"/>
    <x v="10"/>
    <x v="10"/>
    <s v="موجودی نزد بانکها ریالی"/>
    <s v="11121"/>
    <s v="بانک صنعت و معدن شعبه توسعه ملی 0100047006009"/>
    <s v="100006"/>
    <s v="2000201"/>
    <s v=""/>
    <s v=""/>
  </r>
  <r>
    <n v="143061"/>
    <n v="1153"/>
    <x v="228"/>
    <s v="1401/07/01"/>
    <s v="واریز سود علی الحساب توسط بانک 200079432000 صنعت و معدن سند از 1401/06/01 تا 1401/06/31 ش سند 302449415"/>
    <n v="55757117"/>
    <n v="0"/>
    <n v="55757117"/>
    <n v="2"/>
    <n v="1"/>
    <s v="100007"/>
    <s v=""/>
    <s v="داراییهای جاری"/>
    <s v="1"/>
    <x v="10"/>
    <x v="10"/>
    <s v="موجودی نزد بانکها ریالی"/>
    <s v="11121"/>
    <s v="بانک صنعت و معدن شعبه توسعه ملی 0200079432000"/>
    <s v="100007"/>
    <s v="2000203"/>
    <s v=""/>
    <s v=""/>
  </r>
  <r>
    <n v="143064"/>
    <n v="1169"/>
    <x v="229"/>
    <s v="1401/07/04"/>
    <s v="هزینه کارمزد تایید تحویل اسناد به مشتری دیداری 01701396S00451 پارت 167  سند ش 302995566"/>
    <n v="0"/>
    <n v="2666000"/>
    <n v="-2666000"/>
    <n v="2"/>
    <n v="1"/>
    <s v="100007"/>
    <s v=""/>
    <s v="داراییهای جاری"/>
    <s v="1"/>
    <x v="10"/>
    <x v="10"/>
    <s v="موجودی نزد بانکها ریالی"/>
    <s v="11121"/>
    <s v="بانک صنعت و معدن شعبه توسعه ملی 0200079432000"/>
    <s v="100007"/>
    <s v="2000203"/>
    <s v=""/>
    <s v=""/>
  </r>
  <r>
    <n v="143066"/>
    <n v="1169"/>
    <x v="229"/>
    <s v="1401/07/04"/>
    <s v="هزینه کارمزد تایید تحویل اسناد به مشتری دیداری 01701396S00451 پارت 181  سند ش 302996072"/>
    <n v="0"/>
    <n v="103759907"/>
    <n v="-103759907"/>
    <n v="2"/>
    <n v="1"/>
    <s v="100007"/>
    <s v=""/>
    <s v="داراییهای جاری"/>
    <s v="1"/>
    <x v="10"/>
    <x v="10"/>
    <s v="موجودی نزد بانکها ریالی"/>
    <s v="11121"/>
    <s v="بانک صنعت و معدن شعبه توسعه ملی 0200079432000"/>
    <s v="100007"/>
    <s v="2000203"/>
    <s v=""/>
    <s v=""/>
  </r>
  <r>
    <n v="143068"/>
    <n v="1169"/>
    <x v="229"/>
    <s v="1401/07/04"/>
    <s v="هزینه کارمزد تایید تحویل اسناد به مشتری دیداری 01701396S00451 پارت 182  سند ش 302996531"/>
    <n v="0"/>
    <n v="23308637"/>
    <n v="-23308637"/>
    <n v="2"/>
    <n v="1"/>
    <s v="100007"/>
    <s v=""/>
    <s v="داراییهای جاری"/>
    <s v="1"/>
    <x v="10"/>
    <x v="10"/>
    <s v="موجودی نزد بانکها ریالی"/>
    <s v="11121"/>
    <s v="بانک صنعت و معدن شعبه توسعه ملی 0200079432000"/>
    <s v="100007"/>
    <s v="2000203"/>
    <s v=""/>
    <s v=""/>
  </r>
  <r>
    <n v="143070"/>
    <n v="1179"/>
    <x v="230"/>
    <s v="1401/07/09"/>
    <s v="هزینه کارمزد تایید تحویل اسناد به مشتری دیداری 01701396S00451 پارت 182  سند ش 303805536"/>
    <n v="0"/>
    <n v="32496064"/>
    <n v="-32496064"/>
    <n v="2"/>
    <n v="1"/>
    <s v="100007"/>
    <s v=""/>
    <s v="داراییهای جاری"/>
    <s v="1"/>
    <x v="10"/>
    <x v="10"/>
    <s v="موجودی نزد بانکها ریالی"/>
    <s v="11121"/>
    <s v="بانک صنعت و معدن شعبه توسعه ملی 0200079432000"/>
    <s v="100007"/>
    <s v="2000203"/>
    <s v=""/>
    <s v=""/>
  </r>
  <r>
    <n v="143072"/>
    <n v="1184"/>
    <x v="212"/>
    <s v="1401/07/10"/>
    <s v="هزینه کارمزد برداشت از سرمایه گذاری کوتاه مدت  ویژه 9403-شرکت پالایش میعانات گازى آدیش جنوبی به شماره 0200079432000 تمبرسند ش 303933413"/>
    <n v="0"/>
    <n v="10000"/>
    <n v="-10000"/>
    <n v="2"/>
    <n v="1"/>
    <s v="100007"/>
    <s v=""/>
    <s v="داراییهای جاری"/>
    <s v="1"/>
    <x v="10"/>
    <x v="10"/>
    <s v="موجودی نزد بانکها ریالی"/>
    <s v="11121"/>
    <s v="بانک صنعت و معدن شعبه توسعه ملی 0200079432000"/>
    <s v="100007"/>
    <s v="2000203"/>
    <s v=""/>
    <s v=""/>
  </r>
  <r>
    <n v="141507"/>
    <n v="1224"/>
    <x v="231"/>
    <s v="1401/07/18"/>
    <s v="بانک صنعت و معدن- چک 162122 (تجارت) بابت قسط سوم کارمزد تمدید اعتبار اسنادی ش 96109363 (واریزی) طی دستور پرداخت پیوست"/>
    <n v="11091080698"/>
    <n v="0"/>
    <n v="11091080698"/>
    <n v="2"/>
    <n v="1"/>
    <s v="100007"/>
    <s v=""/>
    <s v="داراییهای جاری"/>
    <s v="1"/>
    <x v="10"/>
    <x v="10"/>
    <s v="موجودی نزد بانکها ریالی"/>
    <s v="11121"/>
    <s v="بانک صنعت و معدن شعبه توسعه ملی 0200079432000"/>
    <s v="100007"/>
    <s v="2000203"/>
    <s v=""/>
    <s v=""/>
  </r>
  <r>
    <n v="143094"/>
    <n v="1229"/>
    <x v="196"/>
    <s v="1401/07/19"/>
    <s v="هزینه کارمزد تایید تحویل اسناد به مشتری دیداری 01701396S00451 پارت 182  سند ش 305456475"/>
    <n v="0"/>
    <n v="547684335"/>
    <n v="-547684335"/>
    <n v="2"/>
    <n v="1"/>
    <s v="100007"/>
    <s v=""/>
    <s v="داراییهای جاری"/>
    <s v="1"/>
    <x v="10"/>
    <x v="10"/>
    <s v="موجودی نزد بانکها ریالی"/>
    <s v="11121"/>
    <s v="بانک صنعت و معدن شعبه توسعه ملی 0200079432000"/>
    <s v="100007"/>
    <s v="2000203"/>
    <s v=""/>
    <s v=""/>
  </r>
  <r>
    <n v="143096"/>
    <n v="1249"/>
    <x v="227"/>
    <s v="1401/07/23"/>
    <s v="عملیات دریافت تامین کسری از سپرده پشتیبان 6009 طی سند 306049922"/>
    <n v="0"/>
    <n v="2400000"/>
    <n v="-2400000"/>
    <n v="2"/>
    <n v="1"/>
    <s v="100007"/>
    <s v=""/>
    <s v="داراییهای جاری"/>
    <s v="1"/>
    <x v="10"/>
    <x v="10"/>
    <s v="موجودی نزد بانکها ریالی"/>
    <s v="11121"/>
    <s v="بانک صنعت و معدن شعبه توسعه ملی 0200079432000"/>
    <s v="100007"/>
    <s v="2000203"/>
    <s v=""/>
    <s v=""/>
  </r>
  <r>
    <n v="143102"/>
    <n v="1262"/>
    <x v="28"/>
    <s v="1401/07/25"/>
    <s v="هزینه کارمزد تایید تحویل اسناد به مشتری دیداری 01701396S00451 پارت 188  سند ش 306380564"/>
    <n v="0"/>
    <n v="18060489"/>
    <n v="-18060489"/>
    <n v="2"/>
    <n v="1"/>
    <s v="100007"/>
    <s v=""/>
    <s v="داراییهای جاری"/>
    <s v="1"/>
    <x v="10"/>
    <x v="10"/>
    <s v="موجودی نزد بانکها ریالی"/>
    <s v="11121"/>
    <s v="بانک صنعت و معدن شعبه توسعه ملی 0200079432000"/>
    <s v="100007"/>
    <s v="2000203"/>
    <s v=""/>
    <s v=""/>
  </r>
  <r>
    <n v="143104"/>
    <n v="1262"/>
    <x v="28"/>
    <s v="1401/07/25"/>
    <s v="هزینه کارمزد تایید تحویل اسناد به مشتری دیداری 01701396S00451 پارت 189  سند ش 306380802"/>
    <n v="0"/>
    <n v="85295074"/>
    <n v="-85295074"/>
    <n v="2"/>
    <n v="1"/>
    <s v="100007"/>
    <s v=""/>
    <s v="داراییهای جاری"/>
    <s v="1"/>
    <x v="10"/>
    <x v="10"/>
    <s v="موجودی نزد بانکها ریالی"/>
    <s v="11121"/>
    <s v="بانک صنعت و معدن شعبه توسعه ملی 0200079432000"/>
    <s v="100007"/>
    <s v="2000203"/>
    <s v=""/>
    <s v=""/>
  </r>
  <r>
    <n v="143106"/>
    <n v="1262"/>
    <x v="28"/>
    <s v="1401/07/25"/>
    <s v="هزینه کارمزد تایید تحویل اسناد به مشتری دیداری 01701396S00451 پارت 190  سند ش 306381036"/>
    <n v="0"/>
    <n v="60271472"/>
    <n v="-60271472"/>
    <n v="2"/>
    <n v="1"/>
    <s v="100007"/>
    <s v=""/>
    <s v="داراییهای جاری"/>
    <s v="1"/>
    <x v="10"/>
    <x v="10"/>
    <s v="موجودی نزد بانکها ریالی"/>
    <s v="11121"/>
    <s v="بانک صنعت و معدن شعبه توسعه ملی 0200079432000"/>
    <s v="100007"/>
    <s v="2000203"/>
    <s v=""/>
    <s v=""/>
  </r>
  <r>
    <n v="143108"/>
    <n v="1262"/>
    <x v="28"/>
    <s v="1401/07/25"/>
    <s v="هزینه کارمزد تایید تحویل اسناد به مشتری دیداری 01701396S00451 پارت 191  سند ش 306394043"/>
    <n v="0"/>
    <n v="9081697"/>
    <n v="-9081697"/>
    <n v="2"/>
    <n v="1"/>
    <s v="100007"/>
    <s v=""/>
    <s v="داراییهای جاری"/>
    <s v="1"/>
    <x v="10"/>
    <x v="10"/>
    <s v="موجودی نزد بانکها ریالی"/>
    <s v="11121"/>
    <s v="بانک صنعت و معدن شعبه توسعه ملی 0200079432000"/>
    <s v="100007"/>
    <s v="2000203"/>
    <s v=""/>
    <s v=""/>
  </r>
  <r>
    <n v="143092"/>
    <n v="1265"/>
    <x v="232"/>
    <s v="1401/07/26"/>
    <s v="هزینه کارمزد تمدید اعتبار اسنادی ش 96109363 توسط بانک صنعت و معدن طی سند شماره 288895389"/>
    <n v="0"/>
    <n v="12500000000"/>
    <n v="-12500000000"/>
    <n v="2"/>
    <n v="1"/>
    <s v="100007"/>
    <s v=""/>
    <s v="داراییهای جاری"/>
    <s v="1"/>
    <x v="10"/>
    <x v="10"/>
    <s v="موجودی نزد بانکها ریالی"/>
    <s v="11121"/>
    <s v="بانک صنعت و معدن شعبه توسعه ملی 0200079432000"/>
    <s v="100007"/>
    <s v="2000203"/>
    <s v=""/>
    <s v=""/>
  </r>
  <r>
    <n v="143110"/>
    <n v="1265"/>
    <x v="232"/>
    <s v="1401/07/26"/>
    <s v="هزینه کارمزد برداشت از سرمایه گذاری کوتاه مدت  ویژه 9403-شرکت پالایش میعانات گازى آدیش جنوبی به شماره 0200079432000 تمبرسند ش 306527356"/>
    <n v="0"/>
    <n v="10000"/>
    <n v="-10000"/>
    <n v="2"/>
    <n v="1"/>
    <s v="100007"/>
    <s v=""/>
    <s v="داراییهای جاری"/>
    <s v="1"/>
    <x v="10"/>
    <x v="10"/>
    <s v="موجودی نزد بانکها ریالی"/>
    <s v="11121"/>
    <s v="بانک صنعت و معدن شعبه توسعه ملی 0200079432000"/>
    <s v="100007"/>
    <s v="2000203"/>
    <s v=""/>
    <s v=""/>
  </r>
  <r>
    <n v="143112"/>
    <n v="1265"/>
    <x v="232"/>
    <s v="1401/07/26"/>
    <s v="هزینه کارمزد برداشت از سرمایه گذاری کوتاه مدت  ویژه 9403-شرکت پالایش میعانات گازى آدیش جنوبی به شماره 0200079432000 تمبرسند ش 306527613"/>
    <n v="0"/>
    <n v="10000"/>
    <n v="-10000"/>
    <n v="2"/>
    <n v="1"/>
    <s v="100007"/>
    <s v=""/>
    <s v="داراییهای جاری"/>
    <s v="1"/>
    <x v="10"/>
    <x v="10"/>
    <s v="موجودی نزد بانکها ریالی"/>
    <s v="11121"/>
    <s v="بانک صنعت و معدن شعبه توسعه ملی 0200079432000"/>
    <s v="100007"/>
    <s v="2000203"/>
    <s v=""/>
    <s v=""/>
  </r>
  <r>
    <n v="173679"/>
    <n v="1306"/>
    <x v="233"/>
    <s v="1401/08/01"/>
    <s v="واریز سود علی الحساب توسط بانک 200079432000 صنعت و معدن سند از 1401/07/01 تا 1401/07/30 ش سند 307131214"/>
    <n v="35562206"/>
    <n v="0"/>
    <n v="35562206"/>
    <n v="2"/>
    <n v="1"/>
    <s v="100007"/>
    <s v=""/>
    <s v="داراییهای جاری"/>
    <s v="1"/>
    <x v="10"/>
    <x v="10"/>
    <s v="موجودی نزد بانکها ریالی"/>
    <s v="11121"/>
    <s v="بانک صنعت و معدن شعبه توسعه ملی 0200079432000"/>
    <s v="100007"/>
    <s v="2000203"/>
    <s v=""/>
    <s v=""/>
  </r>
  <r>
    <n v="173682"/>
    <n v="1323"/>
    <x v="234"/>
    <s v="1401/08/03"/>
    <s v="هزینه کارمزد تایید تحویل اسناد به مشتری دیداری 01701396S00451 پارت 193 سند ش 307511586"/>
    <n v="0"/>
    <n v="2732480"/>
    <n v="-2732480"/>
    <n v="2"/>
    <n v="1"/>
    <s v="100007"/>
    <s v=""/>
    <s v="داراییهای جاری"/>
    <s v="1"/>
    <x v="10"/>
    <x v="10"/>
    <s v="موجودی نزد بانکها ریالی"/>
    <s v="11121"/>
    <s v="بانک صنعت و معدن شعبه توسعه ملی 0200079432000"/>
    <s v="100007"/>
    <s v="2000203"/>
    <s v=""/>
    <s v=""/>
  </r>
  <r>
    <n v="173694"/>
    <n v="1526"/>
    <x v="235"/>
    <s v="1401/09/01"/>
    <s v="واریز سود علی الحساب توسط بانک 200079432000 صنعت و معدن سند از 1401/08/01 تا 1401/08/30 ش سند 312282720"/>
    <n v="35562206"/>
    <n v="0"/>
    <n v="35562206"/>
    <n v="2"/>
    <n v="1"/>
    <s v="100007"/>
    <s v=""/>
    <s v="داراییهای جاری"/>
    <s v="1"/>
    <x v="10"/>
    <x v="10"/>
    <s v="موجودی نزد بانکها ریالی"/>
    <s v="11121"/>
    <s v="بانک صنعت و معدن شعبه توسعه ملی 0200079432000"/>
    <s v="100007"/>
    <s v="2000203"/>
    <s v=""/>
    <s v=""/>
  </r>
  <r>
    <n v="176787"/>
    <n v="1625"/>
    <x v="236"/>
    <s v="1401/09/23"/>
    <s v="هزینه کارمزد تایید تحویل اسناد به مشتری دیداری 01701396S00451 پارت 197 سند ش 316836585"/>
    <n v="0"/>
    <n v="5772583"/>
    <n v="-5772583"/>
    <n v="2"/>
    <n v="1"/>
    <s v="100007"/>
    <s v=""/>
    <s v="داراییهای جاری"/>
    <s v="1"/>
    <x v="10"/>
    <x v="10"/>
    <s v="موجودی نزد بانکها ریالی"/>
    <s v="11121"/>
    <s v="بانک صنعت و معدن شعبه توسعه ملی 0200079432000"/>
    <s v="100007"/>
    <s v="2000203"/>
    <s v=""/>
    <s v=""/>
  </r>
  <r>
    <n v="176789"/>
    <n v="1625"/>
    <x v="236"/>
    <s v="1401/09/23"/>
    <s v="هزینه کارمزد تایید تحویل اسناد به مشتری دیداری 01701396S00451 پارت 198 سند ش 316836997"/>
    <n v="0"/>
    <n v="40974588"/>
    <n v="-40974588"/>
    <n v="2"/>
    <n v="1"/>
    <s v="100007"/>
    <s v=""/>
    <s v="داراییهای جاری"/>
    <s v="1"/>
    <x v="10"/>
    <x v="10"/>
    <s v="موجودی نزد بانکها ریالی"/>
    <s v="11121"/>
    <s v="بانک صنعت و معدن شعبه توسعه ملی 0200079432000"/>
    <s v="100007"/>
    <s v="2000203"/>
    <s v=""/>
    <s v=""/>
  </r>
  <r>
    <n v="176841"/>
    <n v="1642"/>
    <x v="237"/>
    <s v="1401/09/27"/>
    <s v="هزینه کارمزد تایید تحویل اسناد به مشتری دیداری 01701396S00451 پارت 199 سند ش 317556392"/>
    <n v="0"/>
    <n v="3270346"/>
    <n v="-3270346"/>
    <n v="2"/>
    <n v="1"/>
    <s v="100007"/>
    <s v=""/>
    <s v="داراییهای جاری"/>
    <s v="1"/>
    <x v="10"/>
    <x v="10"/>
    <s v="موجودی نزد بانکها ریالی"/>
    <s v="11121"/>
    <s v="بانک صنعت و معدن شعبه توسعه ملی 0200079432000"/>
    <s v="100007"/>
    <s v="2000203"/>
    <s v=""/>
    <s v=""/>
  </r>
  <r>
    <n v="176843"/>
    <n v="1642"/>
    <x v="237"/>
    <s v="1401/09/27"/>
    <s v="هزینه کارمزد تایید تحویل اسناد به مشتری دیداری 01701396S00451 پارت 200 سند ش 317556683"/>
    <n v="0"/>
    <n v="31292315"/>
    <n v="-31292315"/>
    <n v="2"/>
    <n v="1"/>
    <s v="100007"/>
    <s v=""/>
    <s v="داراییهای جاری"/>
    <s v="1"/>
    <x v="10"/>
    <x v="10"/>
    <s v="موجودی نزد بانکها ریالی"/>
    <s v="11121"/>
    <s v="بانک صنعت و معدن شعبه توسعه ملی 0200079432000"/>
    <s v="100007"/>
    <s v="2000203"/>
    <s v=""/>
    <s v=""/>
  </r>
  <r>
    <n v="176845"/>
    <n v="1642"/>
    <x v="237"/>
    <s v="1401/09/27"/>
    <s v="هزینه کارمزد تایید تحویل اسناد به مشتری دیداری 01701396S00451 پارت 201 سند ش 317557003"/>
    <n v="0"/>
    <n v="26557173"/>
    <n v="-26557173"/>
    <n v="2"/>
    <n v="1"/>
    <s v="100007"/>
    <s v=""/>
    <s v="داراییهای جاری"/>
    <s v="1"/>
    <x v="10"/>
    <x v="10"/>
    <s v="موجودی نزد بانکها ریالی"/>
    <s v="11121"/>
    <s v="بانک صنعت و معدن شعبه توسعه ملی 0200079432000"/>
    <s v="100007"/>
    <s v="2000203"/>
    <s v=""/>
    <s v=""/>
  </r>
  <r>
    <n v="176847"/>
    <n v="1642"/>
    <x v="237"/>
    <s v="1401/09/27"/>
    <s v="هزینه کارمزد تایید تحویل اسناد به مشتری دیداری 01701396S00451 پارت 202 سند ش 317557316"/>
    <n v="0"/>
    <n v="78058801"/>
    <n v="-78058801"/>
    <n v="2"/>
    <n v="1"/>
    <s v="100007"/>
    <s v=""/>
    <s v="داراییهای جاری"/>
    <s v="1"/>
    <x v="10"/>
    <x v="10"/>
    <s v="موجودی نزد بانکها ریالی"/>
    <s v="11121"/>
    <s v="بانک صنعت و معدن شعبه توسعه ملی 0200079432000"/>
    <s v="100007"/>
    <s v="2000203"/>
    <s v=""/>
    <s v=""/>
  </r>
  <r>
    <n v="176849"/>
    <n v="1642"/>
    <x v="237"/>
    <s v="1401/09/27"/>
    <s v="هزینه کارمزد تایید تحویل اسناد به مشتری دیداری 01701396S00451 پارت 203 سند ش 317584510"/>
    <n v="0"/>
    <n v="70435617"/>
    <n v="-70435617"/>
    <n v="2"/>
    <n v="1"/>
    <s v="100007"/>
    <s v=""/>
    <s v="داراییهای جاری"/>
    <s v="1"/>
    <x v="10"/>
    <x v="10"/>
    <s v="موجودی نزد بانکها ریالی"/>
    <s v="11121"/>
    <s v="بانک صنعت و معدن شعبه توسعه ملی 0200079432000"/>
    <s v="100007"/>
    <s v="2000203"/>
    <s v=""/>
    <s v=""/>
  </r>
  <r>
    <n v="143062"/>
    <n v="1153"/>
    <x v="228"/>
    <s v="1401/07/01"/>
    <s v="واریز سود علی الحساب توسط بانک 200079432000 صنعت و معدن سند از 1401/06/01 تا 1401/06/31 ش سند 302449415"/>
    <n v="0"/>
    <n v="55757117"/>
    <n v="-55757117"/>
    <n v="190"/>
    <n v="42"/>
    <s v="100007"/>
    <s v=""/>
    <s v="درآمدها"/>
    <s v="6"/>
    <x v="8"/>
    <x v="8"/>
    <s v="سود حاصل از سپرده گذاری نزد بانک"/>
    <s v="65131"/>
    <s v="بانک صنعت و معدن شعبه توسعه ملی 0200079432000"/>
    <s v="100007"/>
    <s v="2000203"/>
    <s v=""/>
    <s v=""/>
  </r>
  <r>
    <n v="173680"/>
    <n v="1306"/>
    <x v="233"/>
    <s v="1401/08/01"/>
    <s v="واریز سود علی الحساب توسط بانک 200079432000 صنعت و معدن سند از 1401/07/01 تا 1401/07/30 ش سند 307131214"/>
    <n v="0"/>
    <n v="35562206"/>
    <n v="-35562206"/>
    <n v="190"/>
    <n v="42"/>
    <s v="100007"/>
    <s v=""/>
    <s v="درآمدها"/>
    <s v="6"/>
    <x v="8"/>
    <x v="8"/>
    <s v="سود حاصل از سپرده گذاری نزد بانک"/>
    <s v="65131"/>
    <s v="بانک صنعت و معدن شعبه توسعه ملی 0200079432000"/>
    <s v="100007"/>
    <s v="2000203"/>
    <s v=""/>
    <s v=""/>
  </r>
  <r>
    <n v="173696"/>
    <n v="1526"/>
    <x v="235"/>
    <s v="1401/09/01"/>
    <s v="واریز سود علی الحساب توسط بانک 200079432000 صنعت و معدن سند از 1401/08/01 تا 1401/08/30 ش سند 312282720"/>
    <n v="0"/>
    <n v="35562206"/>
    <n v="-35562206"/>
    <n v="190"/>
    <n v="42"/>
    <s v="100007"/>
    <s v=""/>
    <s v="درآمدها"/>
    <s v="6"/>
    <x v="8"/>
    <x v="8"/>
    <s v="سود حاصل از سپرده گذاری نزد بانک"/>
    <s v="65131"/>
    <s v="بانک صنعت و معدن شعبه توسعه ملی 0200079432000"/>
    <s v="100007"/>
    <s v="2000203"/>
    <s v=""/>
    <s v=""/>
  </r>
  <r>
    <n v="143161"/>
    <n v="1221"/>
    <x v="26"/>
    <s v="1401/07/18"/>
    <s v="هزینه کارمزد توسط بانک سامان 810/40/2189814/1 سند ش 20177439"/>
    <n v="0"/>
    <n v="10000"/>
    <n v="-10000"/>
    <n v="2"/>
    <n v="1"/>
    <s v="100009"/>
    <s v=""/>
    <s v="داراییهای جاری"/>
    <s v="1"/>
    <x v="10"/>
    <x v="10"/>
    <s v="موجودی نزد بانکها ریالی"/>
    <s v="11121"/>
    <s v="بانک سامان شعبه دکتر فاطمی 1-2189814-40-810"/>
    <s v="100009"/>
    <s v="2000802"/>
    <s v=""/>
    <s v=""/>
  </r>
  <r>
    <n v="147092"/>
    <n v="1379"/>
    <x v="177"/>
    <s v="1401/08/08"/>
    <s v="انتقال مانده حساب از بانک سامان 1-2189814-40-810 به پشتیبان جاری 215/850/5278624/1 سند ش 30361517"/>
    <n v="0"/>
    <n v="33635867"/>
    <n v="-33635867"/>
    <n v="2"/>
    <n v="1"/>
    <s v="100009"/>
    <s v=""/>
    <s v="داراییهای جاری"/>
    <s v="1"/>
    <x v="10"/>
    <x v="10"/>
    <s v="موجودی نزد بانکها ریالی"/>
    <s v="11121"/>
    <s v="بانک سامان شعبه دکتر فاطمی 1-2189814-40-810"/>
    <s v="100009"/>
    <s v="2000802"/>
    <s v=""/>
    <s v=""/>
  </r>
  <r>
    <n v="142571"/>
    <n v="1169"/>
    <x v="229"/>
    <s v="1401/07/04"/>
    <s v="واریز سود بانکی توسط بانک کشاورزی 903348066  سند ش 901074"/>
    <n v="36111"/>
    <n v="0"/>
    <n v="36111"/>
    <n v="2"/>
    <n v="1"/>
    <s v="100011"/>
    <s v=""/>
    <s v="داراییهای جاری"/>
    <s v="1"/>
    <x v="10"/>
    <x v="10"/>
    <s v="موجودی نزد بانکها ریالی"/>
    <s v="11121"/>
    <s v="بانک کشاورزی شعبه ملاصدرا 90334806-6"/>
    <s v="100011"/>
    <s v=""/>
    <s v=""/>
    <s v=""/>
  </r>
  <r>
    <n v="147737"/>
    <n v="1322"/>
    <x v="202"/>
    <s v="1401/08/03"/>
    <s v="انتقال مانده حساب از بانک کشاورزی 903348066 به پشتیبان جاری 215/850/5278624/1 سند ش 20978561"/>
    <n v="0"/>
    <n v="4287849"/>
    <n v="-4287849"/>
    <n v="2"/>
    <n v="1"/>
    <s v="100011"/>
    <s v=""/>
    <s v="داراییهای جاری"/>
    <s v="1"/>
    <x v="10"/>
    <x v="10"/>
    <s v="موجودی نزد بانکها ریالی"/>
    <s v="11121"/>
    <s v="بانک کشاورزی شعبه ملاصدرا 90334806-6"/>
    <s v="100011"/>
    <s v=""/>
    <s v=""/>
    <s v=""/>
  </r>
  <r>
    <n v="142572"/>
    <n v="1169"/>
    <x v="229"/>
    <s v="1401/07/04"/>
    <s v="واریز سود بانکی توسط بانک کشاورزی 903348066  سند ش 901074"/>
    <n v="0"/>
    <n v="36111"/>
    <n v="-36111"/>
    <n v="190"/>
    <n v="42"/>
    <s v="100011"/>
    <s v=""/>
    <s v="درآمدها"/>
    <s v="6"/>
    <x v="8"/>
    <x v="8"/>
    <s v="سود حاصل از سپرده گذاری نزد بانک"/>
    <s v="65131"/>
    <s v="بانک کشاورزی شعبه ملاصدرا 90334806-6"/>
    <s v="100011"/>
    <s v=""/>
    <s v=""/>
    <s v=""/>
  </r>
  <r>
    <n v="146432"/>
    <n v="1169"/>
    <x v="229"/>
    <s v="1401/07/04"/>
    <s v="انتقال از حساب تجارت 289041664 به تجارت 356806417 سند ش 795299"/>
    <n v="0"/>
    <n v="75"/>
    <n v="-75"/>
    <n v="2"/>
    <n v="1"/>
    <s v="100013"/>
    <s v=""/>
    <s v="داراییهای جاری"/>
    <s v="1"/>
    <x v="10"/>
    <x v="10"/>
    <s v="موجودی نزد بانکها ریالی"/>
    <s v="11121"/>
    <s v="بانک تجارت مستقل مرکزی  289041664"/>
    <s v="100013"/>
    <s v="Bank Account"/>
    <s v=""/>
    <s v=""/>
  </r>
  <r>
    <n v="173686"/>
    <n v="1364"/>
    <x v="238"/>
    <s v="1401/08/05"/>
    <s v="هزینه کارمزد صدور بانکی از تجارت 289041664 طی سند ش 441664"/>
    <n v="0"/>
    <n v="50000"/>
    <n v="-50000"/>
    <n v="2"/>
    <n v="1"/>
    <s v="100013"/>
    <s v=""/>
    <s v="داراییهای جاری"/>
    <s v="1"/>
    <x v="10"/>
    <x v="10"/>
    <s v="موجودی نزد بانکها ریالی"/>
    <s v="11121"/>
    <s v="بانک تجارت مستقل مرکزی  289041664"/>
    <s v="100013"/>
    <s v="Bank Account"/>
    <s v=""/>
    <s v=""/>
  </r>
  <r>
    <n v="173688"/>
    <n v="1364"/>
    <x v="238"/>
    <s v="1401/08/05"/>
    <s v="هزینه کارمزد صدور بانکی از تجارت 289041664 طی سند ش 541664"/>
    <n v="0"/>
    <n v="20000"/>
    <n v="-20000"/>
    <n v="2"/>
    <n v="1"/>
    <s v="100013"/>
    <s v=""/>
    <s v="داراییهای جاری"/>
    <s v="1"/>
    <x v="10"/>
    <x v="10"/>
    <s v="موجودی نزد بانکها ریالی"/>
    <s v="11121"/>
    <s v="بانک تجارت مستقل مرکزی  289041664"/>
    <s v="100013"/>
    <s v="Bank Account"/>
    <s v=""/>
    <s v=""/>
  </r>
  <r>
    <n v="173690"/>
    <n v="1364"/>
    <x v="238"/>
    <s v="1401/08/05"/>
    <s v="هزینه کارمزد صدور بانکی از تجارت 289041664 طی سند ش 341664"/>
    <n v="0"/>
    <n v="20000"/>
    <n v="-20000"/>
    <n v="2"/>
    <n v="1"/>
    <s v="100013"/>
    <s v=""/>
    <s v="داراییهای جاری"/>
    <s v="1"/>
    <x v="10"/>
    <x v="10"/>
    <s v="موجودی نزد بانکها ریالی"/>
    <s v="11121"/>
    <s v="بانک تجارت مستقل مرکزی  289041664"/>
    <s v="100013"/>
    <s v="Bank Account"/>
    <s v=""/>
    <s v=""/>
  </r>
  <r>
    <n v="173692"/>
    <n v="1364"/>
    <x v="238"/>
    <s v="1401/08/05"/>
    <s v="هزینه کارمزد صدور بانکی از تجارت 289041664 طی سند ش 641664"/>
    <n v="0"/>
    <n v="20000"/>
    <n v="-20000"/>
    <n v="2"/>
    <n v="1"/>
    <s v="100013"/>
    <s v=""/>
    <s v="داراییهای جاری"/>
    <s v="1"/>
    <x v="10"/>
    <x v="10"/>
    <s v="موجودی نزد بانکها ریالی"/>
    <s v="11121"/>
    <s v="بانک تجارت مستقل مرکزی  289041664"/>
    <s v="100013"/>
    <s v="Bank Account"/>
    <s v=""/>
    <s v=""/>
  </r>
  <r>
    <n v="176004"/>
    <n v="1647"/>
    <x v="209"/>
    <s v="1401/09/28"/>
    <s v="پاس چک 606208 بانک تجارت آدیش جنوبی جهت حواله ساتنا به حساب IR 82 0120 0000 0000 8744 2172 68 نزد بانک ملت بنام شرکت سپهرمولد بابت تامین موجودی ق ADSH-E-CO-GE-008"/>
    <n v="0"/>
    <n v="5700000000"/>
    <n v="-5700000000"/>
    <n v="2"/>
    <n v="1"/>
    <s v="100013"/>
    <s v=""/>
    <s v="داراییهای جاری"/>
    <s v="1"/>
    <x v="10"/>
    <x v="10"/>
    <s v="موجودی نزد بانکها ریالی"/>
    <s v="11121"/>
    <s v="بانک تجارت مستقل مرکزی  289041664"/>
    <s v="100013"/>
    <s v="Bank Account"/>
    <s v=""/>
    <s v=""/>
  </r>
  <r>
    <n v="176024"/>
    <n v="1648"/>
    <x v="210"/>
    <s v="1401/09/28"/>
    <s v="هزینه کارمزد صدور بانکی از تجارت 289041664 طی سند ش 38200"/>
    <n v="0"/>
    <n v="250000"/>
    <n v="-250000"/>
    <n v="2"/>
    <n v="1"/>
    <s v="100013"/>
    <s v=""/>
    <s v="داراییهای جاری"/>
    <s v="1"/>
    <x v="10"/>
    <x v="10"/>
    <s v="موجودی نزد بانکها ریالی"/>
    <s v="11121"/>
    <s v="بانک تجارت مستقل مرکزی  289041664"/>
    <s v="100013"/>
    <s v="Bank Account"/>
    <s v=""/>
    <s v=""/>
  </r>
  <r>
    <n v="141519"/>
    <n v="1252"/>
    <x v="239"/>
    <s v="1401/07/24"/>
    <s v="بانک تجارت-استرداد چک تضمین ش 688449(سامان)بابت تضمین قرارداد تسهیلات ارزی به مبلغ 20 میلیون دلار از بانک تجارت طبق مفاد مصوبه شماره 40991185 مورخ 1399/10/23 طی دستور پرداخت پیوست"/>
    <n v="0"/>
    <n v="8500000000000"/>
    <n v="-8500000000000"/>
    <n v="341"/>
    <n v="55"/>
    <s v="100013"/>
    <s v=""/>
    <s v="حسابهای انتظامی و کنترلی"/>
    <s v="9"/>
    <x v="11"/>
    <x v="11"/>
    <s v="اسناد تضمینی نزد بانکها بابت تسهیلات"/>
    <s v="92131"/>
    <s v="بانک تجارت مستقل مرکزی  289041664"/>
    <s v="100013"/>
    <s v="Bank Account"/>
    <s v=""/>
    <s v=""/>
  </r>
  <r>
    <n v="141520"/>
    <n v="1252"/>
    <x v="239"/>
    <s v="1401/07/24"/>
    <s v="بانک تجارت-استرداد چک تضمین ش 688449(سامان)بابت تضمین قرارداد تسهیلات ارزی به مبلغ 20 میلیون دلار از بانک تجارت طبق مفاد مصوبه شماره 40991185 مورخ 1399/10/23 طی دستور پرداخت پیوست"/>
    <n v="8500000000000"/>
    <n v="0"/>
    <n v="8500000000000"/>
    <n v="343"/>
    <n v="55"/>
    <s v="100013"/>
    <s v=""/>
    <s v="حسابهای انتظامی و کنترلی"/>
    <s v="9"/>
    <x v="11"/>
    <x v="11"/>
    <s v="طرف حسابهای انتظامی به عهده شرکت"/>
    <s v="92151"/>
    <s v="بانک تجارت مستقل مرکزی  289041664"/>
    <s v="100013"/>
    <s v="Bank Account"/>
    <s v=""/>
    <s v=""/>
  </r>
  <r>
    <n v="175710"/>
    <n v="1632"/>
    <x v="240"/>
    <s v="1401/09/26"/>
    <s v="پرداخت چک 606208 بانک تجارت بنام شرکت سپهرمولد بابت تامین موجودی ق ADSH-E-CO-GE-008"/>
    <n v="0"/>
    <n v="5700000000"/>
    <n v="-5700000000"/>
    <n v="116"/>
    <n v="24"/>
    <s v="100013"/>
    <s v=""/>
    <s v="بدهیهای جاری"/>
    <s v="3"/>
    <x v="0"/>
    <x v="0"/>
    <s v="سایر اسناد پرداختنی"/>
    <s v="34211"/>
    <s v="بانک تجارت مستقل مرکزی  289041664"/>
    <s v="100013"/>
    <s v="Bank Account"/>
    <s v=""/>
    <s v=""/>
  </r>
  <r>
    <n v="176002"/>
    <n v="1647"/>
    <x v="209"/>
    <s v="1401/09/28"/>
    <s v="پاس چک 606208 بانک تجارت آدیش جنوبی جهت حواله ساتنا به حساب IR 82 0120 0000 0000 8744 2172 68 نزد بانک ملت بنام شرکت سپهرمولد بابت تامین موجودی ق ADSH-E-CO-GE-008"/>
    <n v="5700000000"/>
    <n v="0"/>
    <n v="5700000000"/>
    <n v="116"/>
    <n v="24"/>
    <s v="100013"/>
    <s v=""/>
    <s v="بدهیهای جاری"/>
    <s v="3"/>
    <x v="0"/>
    <x v="0"/>
    <s v="سایر اسناد پرداختنی"/>
    <s v="34211"/>
    <s v="بانک تجارت مستقل مرکزی  289041664"/>
    <s v="100013"/>
    <s v="Bank Account"/>
    <s v=""/>
    <s v=""/>
  </r>
  <r>
    <n v="143978"/>
    <n v="1195"/>
    <x v="192"/>
    <s v="1401/07/12"/>
    <s v="سپهر مولد- چک 162109 (تجارت) بابت علی الحساب ق ADSH-P-PO-GE-008 (واریزی) طی دستور پرداخت پیوست"/>
    <n v="0"/>
    <n v="10000000000"/>
    <n v="-10000000000"/>
    <n v="116"/>
    <n v="24"/>
    <s v="100017"/>
    <s v=""/>
    <s v="بدهیهای جاری"/>
    <s v="3"/>
    <x v="0"/>
    <x v="0"/>
    <s v="سایر اسناد پرداختنی"/>
    <s v="34211"/>
    <s v="بانک تجارت اکو  306827022"/>
    <s v="100017"/>
    <s v="Bank Account"/>
    <s v=""/>
    <s v=""/>
  </r>
  <r>
    <n v="143013"/>
    <n v="1204"/>
    <x v="194"/>
    <s v="1401/07/12"/>
    <s v="آماک کوشا -پاس چک 061269 (تجارت) بابت تعمیر برد و خرید خازن طی ف 22594-22406 (واریزی) طی دستور پرداخت پیوست"/>
    <n v="47960000"/>
    <n v="0"/>
    <n v="47960000"/>
    <n v="116"/>
    <n v="24"/>
    <s v="100017"/>
    <s v=""/>
    <s v="بدهیهای جاری"/>
    <s v="3"/>
    <x v="0"/>
    <x v="0"/>
    <s v="سایر اسناد پرداختنی"/>
    <s v="34211"/>
    <s v="بانک تجارت اکو  306827022"/>
    <s v="100017"/>
    <s v="Bank Account"/>
    <s v=""/>
    <s v=""/>
  </r>
  <r>
    <n v="141829"/>
    <n v="1268"/>
    <x v="31"/>
    <s v="1401/07/26"/>
    <s v="پولاد پیچ کار- چک 162160 (تجارت) بابت خرید انکر بولت طی ف 27198 (واریزی) طی دستور پرداخت پیوست"/>
    <n v="0"/>
    <n v="869078800"/>
    <n v="-869078800"/>
    <n v="116"/>
    <n v="24"/>
    <s v="100017"/>
    <s v=""/>
    <s v="بدهیهای جاری"/>
    <s v="3"/>
    <x v="0"/>
    <x v="0"/>
    <s v="سایر اسناد پرداختنی"/>
    <s v="34211"/>
    <s v="بانک تجارت اکو  306827022"/>
    <s v="100017"/>
    <s v="Bank Account"/>
    <s v=""/>
    <s v=""/>
  </r>
  <r>
    <n v="141831"/>
    <n v="1268"/>
    <x v="31"/>
    <s v="1401/07/26"/>
    <s v="آهن اسکندری- چک 162159 (تجارت) بابت خرید میلگرد طی ص 70-71 (واریزی) طی دستور پرداخت پیوست"/>
    <n v="0"/>
    <n v="7967050000"/>
    <n v="-7967050000"/>
    <n v="116"/>
    <n v="24"/>
    <s v="100017"/>
    <s v=""/>
    <s v="بدهیهای جاری"/>
    <s v="3"/>
    <x v="0"/>
    <x v="0"/>
    <s v="سایر اسناد پرداختنی"/>
    <s v="34211"/>
    <s v="بانک تجارت اکو  306827022"/>
    <s v="100017"/>
    <s v="Bank Account"/>
    <s v=""/>
    <s v=""/>
  </r>
  <r>
    <n v="141797"/>
    <n v="1286"/>
    <x v="241"/>
    <s v="1401/07/30"/>
    <s v="مهندسی بازرگانی رایتک پویا -چک 162169 (تجارت) بابت پ پ مرحله دوم ق ADSH-P-PO-GE-067 (واریزی) طی دستور پرداخت پیوست"/>
    <n v="0"/>
    <n v="9701800000"/>
    <n v="-9701800000"/>
    <n v="116"/>
    <n v="24"/>
    <s v="100017"/>
    <s v=""/>
    <s v="بدهیهای جاری"/>
    <s v="3"/>
    <x v="0"/>
    <x v="0"/>
    <s v="سایر اسناد پرداختنی"/>
    <s v="34211"/>
    <s v="بانک تجارت اکو  306827022"/>
    <s v="100017"/>
    <s v="Bank Account"/>
    <s v=""/>
    <s v=""/>
  </r>
  <r>
    <n v="141806"/>
    <n v="1286"/>
    <x v="241"/>
    <s v="1401/07/30"/>
    <s v="پترو صنعت عادل- چک 162168 (تجارت) بابت گسکت و فلنج طی ص 3861 (واریزی) طی دستور پرداخت پیوست"/>
    <n v="0"/>
    <n v="159997830"/>
    <n v="-159997830"/>
    <n v="116"/>
    <n v="24"/>
    <s v="100017"/>
    <s v=""/>
    <s v="بدهیهای جاری"/>
    <s v="3"/>
    <x v="0"/>
    <x v="0"/>
    <s v="سایر اسناد پرداختنی"/>
    <s v="34211"/>
    <s v="بانک تجارت اکو  306827022"/>
    <s v="100017"/>
    <s v="Bank Account"/>
    <s v=""/>
    <s v=""/>
  </r>
  <r>
    <n v="141810"/>
    <n v="1286"/>
    <x v="241"/>
    <s v="1401/07/30"/>
    <s v="تجارت گستر سیراف- چک 162171 (تجارت) بابت تسویه 10 فقره بارنامه حمل محموله زافرتک و دقیق سازان و فاتح صنعت (واریزی) طی دستور پرداخت پیوست"/>
    <n v="0"/>
    <n v="1367977652"/>
    <n v="-1367977652"/>
    <n v="116"/>
    <n v="24"/>
    <s v="100017"/>
    <s v=""/>
    <s v="بدهیهای جاری"/>
    <s v="3"/>
    <x v="0"/>
    <x v="0"/>
    <s v="سایر اسناد پرداختنی"/>
    <s v="34211"/>
    <s v="بانک تجارت اکو  306827022"/>
    <s v="100017"/>
    <s v="Bank Account"/>
    <s v=""/>
    <s v=""/>
  </r>
  <r>
    <n v="141833"/>
    <n v="1286"/>
    <x v="241"/>
    <s v="1401/07/30"/>
    <s v="شرکت تولیدی و صنعتی فراسان -چک ش 162170 (تجارت) بابت خرید لوله و اتصالات طی ص 40110832/1 و 40110832/2 (واریزی) طی دستور پرداخت پیوست"/>
    <n v="0"/>
    <n v="31835275580"/>
    <n v="-31835275580"/>
    <n v="116"/>
    <n v="24"/>
    <s v="100017"/>
    <s v=""/>
    <s v="بدهیهای جاری"/>
    <s v="3"/>
    <x v="0"/>
    <x v="0"/>
    <s v="سایر اسناد پرداختنی"/>
    <s v="34211"/>
    <s v="بانک تجارت اکو  306827022"/>
    <s v="100017"/>
    <s v="Bank Account"/>
    <s v=""/>
    <s v=""/>
  </r>
  <r>
    <n v="141837"/>
    <n v="1286"/>
    <x v="241"/>
    <s v="1401/07/30"/>
    <s v="مجتمع معدنی و صنعت آهن و فولاد بافق- چک 162172 (تجارت) بابت خرید میلگرد طی پ ف 0113177 (واریزی) طی دستور پرداخت پیوست"/>
    <n v="0"/>
    <n v="17932530000"/>
    <n v="-17932530000"/>
    <n v="116"/>
    <n v="24"/>
    <s v="100017"/>
    <s v=""/>
    <s v="بدهیهای جاری"/>
    <s v="3"/>
    <x v="0"/>
    <x v="0"/>
    <s v="سایر اسناد پرداختنی"/>
    <s v="34211"/>
    <s v="بانک تجارت اکو  306827022"/>
    <s v="100017"/>
    <s v="Bank Account"/>
    <s v=""/>
    <s v=""/>
  </r>
  <r>
    <n v="141839"/>
    <n v="1286"/>
    <x v="241"/>
    <s v="1401/07/30"/>
    <s v="خانم صادق آبادی -چک 162173 (تجارت) بابت هزینه ایاب و ذهاب و اقامت و ماموریت دوبی (واریزی) طی دستور پرداخت پیوست"/>
    <n v="0"/>
    <n v="242860000"/>
    <n v="-242860000"/>
    <n v="116"/>
    <n v="24"/>
    <s v="100017"/>
    <s v=""/>
    <s v="بدهیهای جاری"/>
    <s v="3"/>
    <x v="0"/>
    <x v="0"/>
    <s v="سایر اسناد پرداختنی"/>
    <s v="34211"/>
    <s v="بانک تجارت اکو  306827022"/>
    <s v="100017"/>
    <s v="Bank Account"/>
    <s v=""/>
    <s v=""/>
  </r>
  <r>
    <n v="144945"/>
    <n v="1300"/>
    <x v="173"/>
    <s v="1401/08/01"/>
    <s v="تجارت گستر سیراف- چک 162171 (تجارت) بابت تسویه 10 فقره بارنامه حمل محموله زافرتک و دقیق سازان و فاتح صنعت (واریزی) طی دستور پرداخت پیوست"/>
    <n v="1367977652"/>
    <n v="0"/>
    <n v="1367977652"/>
    <n v="116"/>
    <n v="24"/>
    <s v="100017"/>
    <s v=""/>
    <s v="بدهیهای جاری"/>
    <s v="3"/>
    <x v="0"/>
    <x v="0"/>
    <s v="سایر اسناد پرداختنی"/>
    <s v="34211"/>
    <s v="بانک تجارت اکو  306827022"/>
    <s v="100017"/>
    <s v="Bank Account"/>
    <s v=""/>
    <s v=""/>
  </r>
  <r>
    <n v="144947"/>
    <n v="1300"/>
    <x v="173"/>
    <s v="1401/08/01"/>
    <s v="شرکت تولیدی و صنعتی فراسان -چک ش 162170 (تجارت) بابت خرید لوله و اتصالات طی ص 40110832/1 و 40110832/2 (واریزی) طی دستور پرداخت پیوست"/>
    <n v="31835275580"/>
    <n v="0"/>
    <n v="31835275580"/>
    <n v="116"/>
    <n v="24"/>
    <s v="100017"/>
    <s v=""/>
    <s v="بدهیهای جاری"/>
    <s v="3"/>
    <x v="0"/>
    <x v="0"/>
    <s v="سایر اسناد پرداختنی"/>
    <s v="34211"/>
    <s v="بانک تجارت اکو  306827022"/>
    <s v="100017"/>
    <s v="Bank Account"/>
    <s v=""/>
    <s v=""/>
  </r>
  <r>
    <n v="144949"/>
    <n v="1300"/>
    <x v="173"/>
    <s v="1401/08/01"/>
    <s v="پترو صنعت عادل- چک 162168 (تجارت) بابت گسکت و فلنج طی ص 3861 (واریزی) طی دستور پرداخت پیوست"/>
    <n v="159997830"/>
    <n v="0"/>
    <n v="159997830"/>
    <n v="116"/>
    <n v="24"/>
    <s v="100017"/>
    <s v=""/>
    <s v="بدهیهای جاری"/>
    <s v="3"/>
    <x v="0"/>
    <x v="0"/>
    <s v="سایر اسناد پرداختنی"/>
    <s v="34211"/>
    <s v="بانک تجارت اکو  306827022"/>
    <s v="100017"/>
    <s v="Bank Account"/>
    <s v=""/>
    <s v=""/>
  </r>
  <r>
    <n v="143012"/>
    <n v="1309"/>
    <x v="242"/>
    <s v="1401/08/02"/>
    <s v="خانم صادق آبادی -چک 162173 (تجارت) بابت هزینه ایاب و ذهاب و اقامت و ماموریت دوبی (واریزی) طی دستور پرداخت پیوست"/>
    <n v="242860000"/>
    <n v="0"/>
    <n v="242860000"/>
    <n v="116"/>
    <n v="24"/>
    <s v="100017"/>
    <s v=""/>
    <s v="بدهیهای جاری"/>
    <s v="3"/>
    <x v="0"/>
    <x v="0"/>
    <s v="سایر اسناد پرداختنی"/>
    <s v="34211"/>
    <s v="بانک تجارت اکو  306827022"/>
    <s v="100017"/>
    <s v="Bank Account"/>
    <s v=""/>
    <s v=""/>
  </r>
  <r>
    <n v="144937"/>
    <n v="1309"/>
    <x v="242"/>
    <s v="1401/08/02"/>
    <s v="پولاد پیچ کار- چک 162160 (تجارت) بابت خرید انکر بولت طی ف 27198 (واریزی) طی دستور پرداخت پیوست"/>
    <n v="869078800"/>
    <n v="0"/>
    <n v="869078800"/>
    <n v="116"/>
    <n v="24"/>
    <s v="100017"/>
    <s v=""/>
    <s v="بدهیهای جاری"/>
    <s v="3"/>
    <x v="0"/>
    <x v="0"/>
    <s v="سایر اسناد پرداختنی"/>
    <s v="34211"/>
    <s v="بانک تجارت اکو  306827022"/>
    <s v="100017"/>
    <s v="Bank Account"/>
    <s v=""/>
    <s v=""/>
  </r>
  <r>
    <n v="144941"/>
    <n v="1309"/>
    <x v="242"/>
    <s v="1401/08/02"/>
    <s v="مهندسی بازرگانی رایتک پویا -چک 162169 (تجارت) بابت پ پ مرحله دوم ق ADSH-P-PO-GE-067 (واریزی) طی دستور پرداخت پیوست"/>
    <n v="9701800000"/>
    <n v="0"/>
    <n v="9701800000"/>
    <n v="116"/>
    <n v="24"/>
    <s v="100017"/>
    <s v=""/>
    <s v="بدهیهای جاری"/>
    <s v="3"/>
    <x v="0"/>
    <x v="0"/>
    <s v="سایر اسناد پرداختنی"/>
    <s v="34211"/>
    <s v="بانک تجارت اکو  306827022"/>
    <s v="100017"/>
    <s v="Bank Account"/>
    <s v=""/>
    <s v=""/>
  </r>
  <r>
    <n v="144943"/>
    <n v="1309"/>
    <x v="242"/>
    <s v="1401/08/02"/>
    <s v="مجتمع معدنی و صنعت آهن و فولاد بافق- چک 162172 (تجارت) بابت خرید میلگرد طی پ ف 0113177 (واریزی) طی دستور پرداخت پیوست"/>
    <n v="17932530000"/>
    <n v="0"/>
    <n v="17932530000"/>
    <n v="116"/>
    <n v="24"/>
    <s v="100017"/>
    <s v=""/>
    <s v="بدهیهای جاری"/>
    <s v="3"/>
    <x v="0"/>
    <x v="0"/>
    <s v="سایر اسناد پرداختنی"/>
    <s v="34211"/>
    <s v="بانک تجارت اکو  306827022"/>
    <s v="100017"/>
    <s v="Bank Account"/>
    <s v=""/>
    <s v=""/>
  </r>
  <r>
    <n v="142956"/>
    <n v="1312"/>
    <x v="243"/>
    <s v="1401/08/02"/>
    <s v="پرداخت چک 162176 بانک تجارت بنام شرکت ساخت تجهیزات برقی لنا یزد بابت خرید تابلو برق جهت تسویه ف 2988 الی2990 ق ADSH-P-PO-GE-057"/>
    <n v="0"/>
    <n v="26781334"/>
    <n v="-26781334"/>
    <n v="116"/>
    <n v="24"/>
    <s v="100017"/>
    <s v=""/>
    <s v="بدهیهای جاری"/>
    <s v="3"/>
    <x v="0"/>
    <x v="0"/>
    <s v="سایر اسناد پرداختنی"/>
    <s v="34211"/>
    <s v="بانک تجارت اکو  306827022"/>
    <s v="100017"/>
    <s v="Bank Account"/>
    <s v=""/>
    <s v=""/>
  </r>
  <r>
    <n v="142957"/>
    <n v="1312"/>
    <x v="243"/>
    <s v="1401/08/02"/>
    <s v="پرداخت چک 162177 بانک تجارت بنام آروین تجهیز صنعت خاورمیانه بابت خرید گسکت طی ف 06-1401 و 10-1401"/>
    <n v="0"/>
    <n v="166500000"/>
    <n v="-166500000"/>
    <n v="116"/>
    <n v="24"/>
    <s v="100017"/>
    <s v=""/>
    <s v="بدهیهای جاری"/>
    <s v="3"/>
    <x v="0"/>
    <x v="0"/>
    <s v="سایر اسناد پرداختنی"/>
    <s v="34211"/>
    <s v="بانک تجارت اکو  306827022"/>
    <s v="100017"/>
    <s v="Bank Account"/>
    <s v=""/>
    <s v=""/>
  </r>
  <r>
    <n v="142959"/>
    <n v="1312"/>
    <x v="243"/>
    <s v="1401/08/02"/>
    <s v="پرداخت چک 162175 بانک تجارت بنام تیر ناو ساتراپ بابت هزینه ترخیص محموله هیتر الکتریکی بارنامه ش IR/22.632G اینویس 189"/>
    <n v="0"/>
    <n v="28797390"/>
    <n v="-28797390"/>
    <n v="116"/>
    <n v="24"/>
    <s v="100017"/>
    <s v=""/>
    <s v="بدهیهای جاری"/>
    <s v="3"/>
    <x v="0"/>
    <x v="0"/>
    <s v="سایر اسناد پرداختنی"/>
    <s v="34211"/>
    <s v="بانک تجارت اکو  306827022"/>
    <s v="100017"/>
    <s v="Bank Account"/>
    <s v=""/>
    <s v=""/>
  </r>
  <r>
    <n v="143239"/>
    <n v="1315"/>
    <x v="214"/>
    <s v="1401/08/03"/>
    <s v="پرداخت چک 162179 بانک تجارت بنام شرکت انتقال گاز ایران بابت هزینه اجرای عملیات انشعاب گرم"/>
    <n v="0"/>
    <n v="589611330"/>
    <n v="-589611330"/>
    <n v="116"/>
    <n v="24"/>
    <s v="100017"/>
    <s v=""/>
    <s v="بدهیهای جاری"/>
    <s v="3"/>
    <x v="0"/>
    <x v="0"/>
    <s v="سایر اسناد پرداختنی"/>
    <s v="34211"/>
    <s v="بانک تجارت اکو  306827022"/>
    <s v="100017"/>
    <s v="Bank Account"/>
    <s v=""/>
    <s v=""/>
  </r>
  <r>
    <n v="143240"/>
    <n v="1315"/>
    <x v="214"/>
    <s v="1401/08/03"/>
    <s v="پرداخت چک 162178 بانک تجارت بنام سیراف بتن جنوب (مرضیه هدایتی) بابت ص S2091 ق ADSH-P-CO-GE-014 از سیراف بتن جنوب"/>
    <n v="0"/>
    <n v="2564493080"/>
    <n v="-2564493080"/>
    <n v="116"/>
    <n v="24"/>
    <s v="100017"/>
    <s v=""/>
    <s v="بدهیهای جاری"/>
    <s v="3"/>
    <x v="0"/>
    <x v="0"/>
    <s v="سایر اسناد پرداختنی"/>
    <s v="34211"/>
    <s v="بانک تجارت اکو  306827022"/>
    <s v="100017"/>
    <s v="Bank Account"/>
    <s v=""/>
    <s v=""/>
  </r>
  <r>
    <n v="144939"/>
    <n v="1318"/>
    <x v="244"/>
    <s v="1401/08/03"/>
    <s v="آهن اسکندری- چک 162159 (تجارت) بابت خرید میلگرد طی ص 70-71 (واریزی) طی دستور پرداخت پیوست"/>
    <n v="7967050000"/>
    <n v="0"/>
    <n v="7967050000"/>
    <n v="116"/>
    <n v="24"/>
    <s v="100017"/>
    <s v=""/>
    <s v="بدهیهای جاری"/>
    <s v="3"/>
    <x v="0"/>
    <x v="0"/>
    <s v="سایر اسناد پرداختنی"/>
    <s v="34211"/>
    <s v="بانک تجارت اکو  306827022"/>
    <s v="100017"/>
    <s v="Bank Account"/>
    <s v=""/>
    <s v=""/>
  </r>
  <r>
    <n v="147007"/>
    <n v="1319"/>
    <x v="245"/>
    <s v="1401/08/03"/>
    <s v="پاس چک 162177 بانک تجارت بنام شرکت آروین تجهیز صنعت خاورمیانه بابت خرید گسکت طی ف 06-1401 و 10-1401"/>
    <n v="166500000"/>
    <n v="0"/>
    <n v="166500000"/>
    <n v="116"/>
    <n v="24"/>
    <s v="100017"/>
    <s v=""/>
    <s v="بدهیهای جاری"/>
    <s v="3"/>
    <x v="0"/>
    <x v="0"/>
    <s v="سایر اسناد پرداختنی"/>
    <s v="34211"/>
    <s v="بانک تجارت اکو  306827022"/>
    <s v="100017"/>
    <s v="Bank Account"/>
    <s v=""/>
    <s v=""/>
  </r>
  <r>
    <n v="147009"/>
    <n v="1319"/>
    <x v="245"/>
    <s v="1401/08/03"/>
    <s v="پاس چک 162175 بانک تجارت بنام شرکت تیر ناو ساتراپ بابت هزینه ترخیص محموله هیتر الکتریکی بارنامه ش IR/22.632G اینویس 189"/>
    <n v="28797390"/>
    <n v="0"/>
    <n v="28797390"/>
    <n v="116"/>
    <n v="24"/>
    <s v="100017"/>
    <s v=""/>
    <s v="بدهیهای جاری"/>
    <s v="3"/>
    <x v="0"/>
    <x v="0"/>
    <s v="سایر اسناد پرداختنی"/>
    <s v="34211"/>
    <s v="بانک تجارت اکو  306827022"/>
    <s v="100017"/>
    <s v="Bank Account"/>
    <s v=""/>
    <s v=""/>
  </r>
  <r>
    <n v="146521"/>
    <n v="1357"/>
    <x v="174"/>
    <s v="1401/08/04"/>
    <s v="پرداخت چک 162183 بانک تجارت بنام آقای مهراب احمدی بابت خرید رنگ و تینر طی ف 3503 الی 3505 از فروشگاه رنگ مهراب"/>
    <n v="0"/>
    <n v="1133200000"/>
    <n v="-1133200000"/>
    <n v="116"/>
    <n v="24"/>
    <s v="100017"/>
    <s v=""/>
    <s v="بدهیهای جاری"/>
    <s v="3"/>
    <x v="0"/>
    <x v="0"/>
    <s v="سایر اسناد پرداختنی"/>
    <s v="34211"/>
    <s v="بانک تجارت اکو  306827022"/>
    <s v="100017"/>
    <s v="Bank Account"/>
    <s v=""/>
    <s v=""/>
  </r>
  <r>
    <n v="146522"/>
    <n v="1357"/>
    <x v="174"/>
    <s v="1401/08/04"/>
    <s v="پرداخت چک 162184 بانک تجارت بنام شرکت شبکه انتقال داده های رهام داتک بابت خرید اینترنت طی ف 5430014 و 5430016"/>
    <n v="0"/>
    <n v="30591000"/>
    <n v="-30591000"/>
    <n v="116"/>
    <n v="24"/>
    <s v="100017"/>
    <s v=""/>
    <s v="بدهیهای جاری"/>
    <s v="3"/>
    <x v="0"/>
    <x v="0"/>
    <s v="سایر اسناد پرداختنی"/>
    <s v="34211"/>
    <s v="بانک تجارت اکو  306827022"/>
    <s v="100017"/>
    <s v="Bank Account"/>
    <s v=""/>
    <s v=""/>
  </r>
  <r>
    <n v="146523"/>
    <n v="1357"/>
    <x v="174"/>
    <s v="1401/08/04"/>
    <s v="پرداخت چک 162185 بانک تجارت بنام شرکت سپهرمولد بابت تامین موجودی ق ADSH-E-CO-GE-008"/>
    <n v="0"/>
    <n v="20000000000"/>
    <n v="-20000000000"/>
    <n v="116"/>
    <n v="24"/>
    <s v="100017"/>
    <s v=""/>
    <s v="بدهیهای جاری"/>
    <s v="3"/>
    <x v="0"/>
    <x v="0"/>
    <s v="سایر اسناد پرداختنی"/>
    <s v="34211"/>
    <s v="بانک تجارت اکو  306827022"/>
    <s v="100017"/>
    <s v="Bank Account"/>
    <s v=""/>
    <s v=""/>
  </r>
  <r>
    <n v="146525"/>
    <n v="1357"/>
    <x v="174"/>
    <s v="1401/08/04"/>
    <s v="پرداخت چک 162186 بانک تجارت به نام شرکت خدمات مسافرت هوایی پرتو پرواز فردا بابت ص 103"/>
    <n v="0"/>
    <n v="21242000"/>
    <n v="-21242000"/>
    <n v="116"/>
    <n v="24"/>
    <s v="100017"/>
    <s v=""/>
    <s v="بدهیهای جاری"/>
    <s v="3"/>
    <x v="0"/>
    <x v="0"/>
    <s v="سایر اسناد پرداختنی"/>
    <s v="34211"/>
    <s v="بانک تجارت اکو  306827022"/>
    <s v="100017"/>
    <s v="Bank Account"/>
    <s v=""/>
    <s v=""/>
  </r>
  <r>
    <n v="147011"/>
    <n v="1358"/>
    <x v="246"/>
    <s v="1401/08/04"/>
    <s v="پاس چک 162179 بانک تجارت بنام شرکت انتقال گاز ایران بابت هزینه اجرای عملیات انشعاب گرم"/>
    <n v="589611330"/>
    <n v="0"/>
    <n v="589611330"/>
    <n v="116"/>
    <n v="24"/>
    <s v="100017"/>
    <s v=""/>
    <s v="بدهیهای جاری"/>
    <s v="3"/>
    <x v="0"/>
    <x v="0"/>
    <s v="سایر اسناد پرداختنی"/>
    <s v="34211"/>
    <s v="بانک تجارت اکو  306827022"/>
    <s v="100017"/>
    <s v="Bank Account"/>
    <s v=""/>
    <s v=""/>
  </r>
  <r>
    <n v="147015"/>
    <n v="1358"/>
    <x v="246"/>
    <s v="1401/08/04"/>
    <s v="پاس چک 162178 بانک تجارت بنام خانم مرضیه هدایتی بابت ص S2091 ق ADSH-P-CO-GE-014 از سیراف بتن جنوب"/>
    <n v="2564493080"/>
    <n v="0"/>
    <n v="2564493080"/>
    <n v="116"/>
    <n v="24"/>
    <s v="100017"/>
    <s v=""/>
    <s v="بدهیهای جاری"/>
    <s v="3"/>
    <x v="0"/>
    <x v="0"/>
    <s v="سایر اسناد پرداختنی"/>
    <s v="34211"/>
    <s v="بانک تجارت اکو  306827022"/>
    <s v="100017"/>
    <s v="Bank Account"/>
    <s v=""/>
    <s v=""/>
  </r>
  <r>
    <n v="147695"/>
    <n v="1363"/>
    <x v="247"/>
    <s v="1401/08/05"/>
    <s v="پاس چک 162184 بانک تجارت بنام شرکت شبکه انتقال داده های رهام داتک نزد بانک ملی بابت خرید اینترنت طی ف 5430014 و 5430016"/>
    <n v="30591000"/>
    <n v="0"/>
    <n v="30591000"/>
    <n v="116"/>
    <n v="24"/>
    <s v="100017"/>
    <s v=""/>
    <s v="بدهیهای جاری"/>
    <s v="3"/>
    <x v="0"/>
    <x v="0"/>
    <s v="سایر اسناد پرداختنی"/>
    <s v="34211"/>
    <s v="بانک تجارت اکو  306827022"/>
    <s v="100017"/>
    <s v="Bank Account"/>
    <s v=""/>
    <s v=""/>
  </r>
  <r>
    <n v="147699"/>
    <n v="1363"/>
    <x v="247"/>
    <s v="1401/08/05"/>
    <s v="پاس چک 162183 بانک تجارت بنام آقای مهراب احمدی بابت خرید رنگ و تینر طی ف 3503 الی 3505 از فروشگاه رنگ مهراب"/>
    <n v="1133200000"/>
    <n v="0"/>
    <n v="1133200000"/>
    <n v="116"/>
    <n v="24"/>
    <s v="100017"/>
    <s v=""/>
    <s v="بدهیهای جاری"/>
    <s v="3"/>
    <x v="0"/>
    <x v="0"/>
    <s v="سایر اسناد پرداختنی"/>
    <s v="34211"/>
    <s v="بانک تجارت اکو  306827022"/>
    <s v="100017"/>
    <s v="Bank Account"/>
    <s v=""/>
    <s v=""/>
  </r>
  <r>
    <n v="147703"/>
    <n v="1363"/>
    <x v="247"/>
    <s v="1401/08/05"/>
    <s v="پاس چک 162185 بانک تجارت بنام شرکت سپهرمولد بابت تامین موجودی ق ADSH-E-CO-GE-008"/>
    <n v="20000000000"/>
    <n v="0"/>
    <n v="20000000000"/>
    <n v="116"/>
    <n v="24"/>
    <s v="100017"/>
    <s v=""/>
    <s v="بدهیهای جاری"/>
    <s v="3"/>
    <x v="0"/>
    <x v="0"/>
    <s v="سایر اسناد پرداختنی"/>
    <s v="34211"/>
    <s v="بانک تجارت اکو  306827022"/>
    <s v="100017"/>
    <s v="Bank Account"/>
    <s v=""/>
    <s v=""/>
  </r>
  <r>
    <n v="143893"/>
    <n v="1368"/>
    <x v="248"/>
    <s v="1401/08/07"/>
    <s v="پرداخت چک 162187 بانک تجارت بنام پترو کهن نفتان بابت خرید تجهیزات طی ف 01/57371"/>
    <n v="0"/>
    <n v="1139050000"/>
    <n v="-1139050000"/>
    <n v="116"/>
    <n v="24"/>
    <s v="100017"/>
    <s v=""/>
    <s v="بدهیهای جاری"/>
    <s v="3"/>
    <x v="0"/>
    <x v="0"/>
    <s v="سایر اسناد پرداختنی"/>
    <s v="34211"/>
    <s v="بانک تجارت اکو  306827022"/>
    <s v="100017"/>
    <s v="Bank Account"/>
    <s v=""/>
    <s v=""/>
  </r>
  <r>
    <n v="143894"/>
    <n v="1368"/>
    <x v="248"/>
    <s v="1401/08/07"/>
    <s v="پرداخت چک 162188 بانک تجارت بنام شرکت سپهرمولد بابت تامین موجودی ق ADSH-E-CO-GE-008"/>
    <n v="0"/>
    <n v="20000000000"/>
    <n v="-20000000000"/>
    <n v="116"/>
    <n v="24"/>
    <s v="100017"/>
    <s v=""/>
    <s v="بدهیهای جاری"/>
    <s v="3"/>
    <x v="0"/>
    <x v="0"/>
    <s v="سایر اسناد پرداختنی"/>
    <s v="34211"/>
    <s v="بانک تجارت اکو  306827022"/>
    <s v="100017"/>
    <s v="Bank Account"/>
    <s v=""/>
    <s v=""/>
  </r>
  <r>
    <n v="147099"/>
    <n v="1380"/>
    <x v="249"/>
    <s v="1401/08/08"/>
    <s v="پاس چک 162187 بانک تجارت شرکت بازرگانی پترو کهن نفتان بابت خرید تجهیزات طی ف 01/57371"/>
    <n v="1139050000"/>
    <n v="0"/>
    <n v="1139050000"/>
    <n v="116"/>
    <n v="24"/>
    <s v="100017"/>
    <s v=""/>
    <s v="بدهیهای جاری"/>
    <s v="3"/>
    <x v="0"/>
    <x v="0"/>
    <s v="سایر اسناد پرداختنی"/>
    <s v="34211"/>
    <s v="بانک تجارت اکو  306827022"/>
    <s v="100017"/>
    <s v="Bank Account"/>
    <s v=""/>
    <s v=""/>
  </r>
  <r>
    <n v="147101"/>
    <n v="1380"/>
    <x v="249"/>
    <s v="1401/08/08"/>
    <s v="پاس چک 162186 بانک تجارت به نام شرکت خدمات مسافرت هوایی پرتو پرواز فردا بابت ص 103"/>
    <n v="21242000"/>
    <n v="0"/>
    <n v="21242000"/>
    <n v="116"/>
    <n v="24"/>
    <s v="100017"/>
    <s v=""/>
    <s v="بدهیهای جاری"/>
    <s v="3"/>
    <x v="0"/>
    <x v="0"/>
    <s v="سایر اسناد پرداختنی"/>
    <s v="34211"/>
    <s v="بانک تجارت اکو  306827022"/>
    <s v="100017"/>
    <s v="Bank Account"/>
    <s v=""/>
    <s v=""/>
  </r>
  <r>
    <n v="147759"/>
    <n v="1383"/>
    <x v="250"/>
    <s v="1401/08/08"/>
    <s v="پاس چک 162188 بانک تجارت بنام شرکت سپهرمولد بابت تامین موجودی ق ADSH-E-CO-GE-008"/>
    <n v="20000000000"/>
    <n v="0"/>
    <n v="20000000000"/>
    <n v="116"/>
    <n v="24"/>
    <s v="100017"/>
    <s v=""/>
    <s v="بدهیهای جاری"/>
    <s v="3"/>
    <x v="0"/>
    <x v="0"/>
    <s v="سایر اسناد پرداختنی"/>
    <s v="34211"/>
    <s v="بانک تجارت اکو  306827022"/>
    <s v="100017"/>
    <s v="Bank Account"/>
    <s v=""/>
    <s v=""/>
  </r>
  <r>
    <n v="147707"/>
    <n v="1389"/>
    <x v="251"/>
    <s v="1401/08/09"/>
    <s v="سپهر مولد- پاس چک 162109 (تجارت) بابت علی الحساب ق ADSH-P-PO-GE-008 (واریزی) طی دستور پرداخت پیوست"/>
    <n v="10000000000"/>
    <n v="0"/>
    <n v="10000000000"/>
    <n v="116"/>
    <n v="24"/>
    <s v="100017"/>
    <s v=""/>
    <s v="بدهیهای جاری"/>
    <s v="3"/>
    <x v="0"/>
    <x v="0"/>
    <s v="سایر اسناد پرداختنی"/>
    <s v="34211"/>
    <s v="بانک تجارت اکو  306827022"/>
    <s v="100017"/>
    <s v="Bank Account"/>
    <s v=""/>
    <s v=""/>
  </r>
  <r>
    <n v="177179"/>
    <n v="1391"/>
    <x v="5"/>
    <s v="1401/08/09"/>
    <s v="پرداخت چک 162190 بانک تجارت بنام شرکت صنعتی و شیمیایی رنگین زره بابت تامین رنگ و ...طی ص 7526-7527-7431"/>
    <n v="0"/>
    <n v="1693513400"/>
    <n v="-1693513400"/>
    <n v="116"/>
    <n v="24"/>
    <s v="100017"/>
    <s v=""/>
    <s v="بدهیهای جاری"/>
    <s v="3"/>
    <x v="0"/>
    <x v="0"/>
    <s v="سایر اسناد پرداختنی"/>
    <s v="34211"/>
    <s v="بانک تجارت اکو  306827022"/>
    <s v="100017"/>
    <s v="Bank Account"/>
    <s v=""/>
    <s v=""/>
  </r>
  <r>
    <n v="177180"/>
    <n v="1391"/>
    <x v="5"/>
    <s v="1401/08/09"/>
    <s v="پرداخت چک 162191 بانک تجارت بنام پویا گستر آرتا صنعت بابت علی الحساب 30% پ ف 111 الی 113"/>
    <n v="0"/>
    <n v="2000000000"/>
    <n v="-2000000000"/>
    <n v="116"/>
    <n v="24"/>
    <s v="100017"/>
    <s v=""/>
    <s v="بدهیهای جاری"/>
    <s v="3"/>
    <x v="0"/>
    <x v="0"/>
    <s v="سایر اسناد پرداختنی"/>
    <s v="34211"/>
    <s v="بانک تجارت اکو  306827022"/>
    <s v="100017"/>
    <s v="Bank Account"/>
    <s v=""/>
    <s v=""/>
  </r>
  <r>
    <n v="177181"/>
    <n v="1391"/>
    <x v="5"/>
    <s v="1401/08/09"/>
    <s v="پرداخت چک 162192 بانک تجارت بنام برنا الکترونیک بابت پ پ ق ADISH-P-PO-GE-113"/>
    <n v="0"/>
    <n v="4399272675"/>
    <n v="-4399272675"/>
    <n v="116"/>
    <n v="24"/>
    <s v="100017"/>
    <s v=""/>
    <s v="بدهیهای جاری"/>
    <s v="3"/>
    <x v="0"/>
    <x v="0"/>
    <s v="سایر اسناد پرداختنی"/>
    <s v="34211"/>
    <s v="بانک تجارت اکو  306827022"/>
    <s v="100017"/>
    <s v="Bank Account"/>
    <s v=""/>
    <s v=""/>
  </r>
  <r>
    <n v="177182"/>
    <n v="1391"/>
    <x v="5"/>
    <s v="1401/08/09"/>
    <s v="پرداخت چک 162193 بانک تجارت بنام ناصر توکل محمود آبادی بابت خرید آجر گری ف 1359 از آقای اسکندر رمضانی"/>
    <n v="0"/>
    <n v="86182000"/>
    <n v="-86182000"/>
    <n v="116"/>
    <n v="24"/>
    <s v="100017"/>
    <s v=""/>
    <s v="بدهیهای جاری"/>
    <s v="3"/>
    <x v="0"/>
    <x v="0"/>
    <s v="سایر اسناد پرداختنی"/>
    <s v="34211"/>
    <s v="بانک تجارت اکو  306827022"/>
    <s v="100017"/>
    <s v="Bank Account"/>
    <s v=""/>
    <s v=""/>
  </r>
  <r>
    <n v="177183"/>
    <n v="1391"/>
    <x v="5"/>
    <s v="1401/08/09"/>
    <s v="پرداخت چک 162194 بانک تجارت بنام آقای نادر شمسی بابت خرید لوله پلی اتیلن طی ف 401/12/ک از فروشگاه پلی وسی بندر"/>
    <n v="0"/>
    <n v="97882000"/>
    <n v="-97882000"/>
    <n v="116"/>
    <n v="24"/>
    <s v="100017"/>
    <s v=""/>
    <s v="بدهیهای جاری"/>
    <s v="3"/>
    <x v="0"/>
    <x v="0"/>
    <s v="سایر اسناد پرداختنی"/>
    <s v="34211"/>
    <s v="بانک تجارت اکو  306827022"/>
    <s v="100017"/>
    <s v="Bank Account"/>
    <s v=""/>
    <s v=""/>
  </r>
  <r>
    <n v="177184"/>
    <n v="1391"/>
    <x v="5"/>
    <s v="1401/08/09"/>
    <s v="پرداخت چک 162195 بانک تجارت بنام شرکت ترانس صنعت ایرانیان جهت 30% پ پ ق ADSH-E-CO-GE-020"/>
    <n v="0"/>
    <n v="3600000000"/>
    <n v="-3600000000"/>
    <n v="116"/>
    <n v="24"/>
    <s v="100017"/>
    <s v=""/>
    <s v="بدهیهای جاری"/>
    <s v="3"/>
    <x v="0"/>
    <x v="0"/>
    <s v="سایر اسناد پرداختنی"/>
    <s v="34211"/>
    <s v="بانک تجارت اکو  306827022"/>
    <s v="100017"/>
    <s v="Bank Account"/>
    <s v=""/>
    <s v=""/>
  </r>
  <r>
    <n v="177185"/>
    <n v="1391"/>
    <x v="5"/>
    <s v="1401/08/09"/>
    <s v="پرداخت چک 162196 بانک تجارت بنام سازمان امور مالیاتی بوشهر جهت مالیات حق تمبر افزایش سرمایه شرکت پالایش میعانات گازی آدیش جنوبی (از 8000 به 12000 میلیارد ریال) واحد مالیاتی 881521 (شماره قبض 100000137464360)"/>
    <n v="0"/>
    <n v="2000000000"/>
    <n v="-2000000000"/>
    <n v="116"/>
    <n v="24"/>
    <s v="100017"/>
    <s v=""/>
    <s v="بدهیهای جاری"/>
    <s v="3"/>
    <x v="0"/>
    <x v="0"/>
    <s v="سایر اسناد پرداختنی"/>
    <s v="34211"/>
    <s v="بانک تجارت اکو  306827022"/>
    <s v="100017"/>
    <s v="Bank Account"/>
    <s v=""/>
    <s v=""/>
  </r>
  <r>
    <n v="143973"/>
    <n v="1392"/>
    <x v="252"/>
    <s v="1401/08/10"/>
    <s v="پرداخت چک 162198 بانک تجارت بنام آقای مهراب احمدی بابت خرید رنگ و تینر طی ف 3509 از فروشگاه رنگ مهراب"/>
    <n v="0"/>
    <n v="304000000"/>
    <n v="-304000000"/>
    <n v="116"/>
    <n v="24"/>
    <s v="100017"/>
    <s v=""/>
    <s v="بدهیهای جاری"/>
    <s v="3"/>
    <x v="0"/>
    <x v="0"/>
    <s v="سایر اسناد پرداختنی"/>
    <s v="34211"/>
    <s v="بانک تجارت اکو  306827022"/>
    <s v="100017"/>
    <s v="Bank Account"/>
    <s v=""/>
    <s v=""/>
  </r>
  <r>
    <n v="143975"/>
    <n v="1392"/>
    <x v="252"/>
    <s v="1401/08/10"/>
    <s v="پرداخت چک 162200 بانک تجارت بنام آقای نعمت عبدی بابت ص 07228-01 ساخت درپوش"/>
    <n v="0"/>
    <n v="240000000"/>
    <n v="-240000000"/>
    <n v="116"/>
    <n v="24"/>
    <s v="100017"/>
    <s v=""/>
    <s v="بدهیهای جاری"/>
    <s v="3"/>
    <x v="0"/>
    <x v="0"/>
    <s v="سایر اسناد پرداختنی"/>
    <s v="34211"/>
    <s v="بانک تجارت اکو  306827022"/>
    <s v="100017"/>
    <s v="Bank Account"/>
    <s v=""/>
    <s v=""/>
  </r>
  <r>
    <n v="143976"/>
    <n v="1392"/>
    <x v="252"/>
    <s v="1401/08/10"/>
    <s v="پرداخت چک 859801 بانک تجارت بنام شرکت مشاورین سامانه پژوهان بابت تامین آب DM طی ف 10937"/>
    <n v="0"/>
    <n v="650625360"/>
    <n v="-650625360"/>
    <n v="116"/>
    <n v="24"/>
    <s v="100017"/>
    <s v=""/>
    <s v="بدهیهای جاری"/>
    <s v="3"/>
    <x v="0"/>
    <x v="0"/>
    <s v="سایر اسناد پرداختنی"/>
    <s v="34211"/>
    <s v="بانک تجارت اکو  306827022"/>
    <s v="100017"/>
    <s v="Bank Account"/>
    <s v=""/>
    <s v=""/>
  </r>
  <r>
    <n v="147761"/>
    <n v="1394"/>
    <x v="215"/>
    <s v="1401/08/10"/>
    <s v="پاس چک 162194 بانک تجارت بنام آقای نادر شمسی بابت خرید لوله پلی اتیلن طی ف 401/12/ک از فروشگاه پلی وسی بندر"/>
    <n v="97882000"/>
    <n v="0"/>
    <n v="97882000"/>
    <n v="116"/>
    <n v="24"/>
    <s v="100017"/>
    <s v=""/>
    <s v="بدهیهای جاری"/>
    <s v="3"/>
    <x v="0"/>
    <x v="0"/>
    <s v="سایر اسناد پرداختنی"/>
    <s v="34211"/>
    <s v="بانک تجارت اکو  306827022"/>
    <s v="100017"/>
    <s v="Bank Account"/>
    <s v=""/>
    <s v=""/>
  </r>
  <r>
    <n v="147767"/>
    <n v="1394"/>
    <x v="215"/>
    <s v="1401/08/10"/>
    <s v="پاس چک 162193 بانک تجارت بنام ناصر توکل محمود آبادی بابت خرید آجر گری ف 1359 از آقای اسکندر رمضانی"/>
    <n v="86182000"/>
    <n v="0"/>
    <n v="86182000"/>
    <n v="116"/>
    <n v="24"/>
    <s v="100017"/>
    <s v=""/>
    <s v="بدهیهای جاری"/>
    <s v="3"/>
    <x v="0"/>
    <x v="0"/>
    <s v="سایر اسناد پرداختنی"/>
    <s v="34211"/>
    <s v="بانک تجارت اکو  306827022"/>
    <s v="100017"/>
    <s v="Bank Account"/>
    <s v=""/>
    <s v=""/>
  </r>
  <r>
    <n v="147771"/>
    <n v="1394"/>
    <x v="215"/>
    <s v="1401/08/10"/>
    <s v="پاس چک 162195 بانک تجارت بنام شرکت ترانس صنعت ایرانیان جهت 30% پ پ ق ADSH-E-CO-GE-020"/>
    <n v="3600000000"/>
    <n v="0"/>
    <n v="3600000000"/>
    <n v="116"/>
    <n v="24"/>
    <s v="100017"/>
    <s v=""/>
    <s v="بدهیهای جاری"/>
    <s v="3"/>
    <x v="0"/>
    <x v="0"/>
    <s v="سایر اسناد پرداختنی"/>
    <s v="34211"/>
    <s v="بانک تجارت اکو  306827022"/>
    <s v="100017"/>
    <s v="Bank Account"/>
    <s v=""/>
    <s v=""/>
  </r>
  <r>
    <n v="144464"/>
    <n v="1398"/>
    <x v="179"/>
    <s v="1401/08/11"/>
    <s v="پرداخت چک 859802 بانک تجارت بنام شرکت سپهرمولد بابت تامین موجودی ق ADSH-E-CO-GE-008"/>
    <n v="0"/>
    <n v="120000000000"/>
    <n v="-120000000000"/>
    <n v="116"/>
    <n v="24"/>
    <s v="100017"/>
    <s v=""/>
    <s v="بدهیهای جاری"/>
    <s v="3"/>
    <x v="0"/>
    <x v="0"/>
    <s v="سایر اسناد پرداختنی"/>
    <s v="34211"/>
    <s v="بانک تجارت اکو  306827022"/>
    <s v="100017"/>
    <s v="Bank Account"/>
    <s v=""/>
    <s v=""/>
  </r>
  <r>
    <n v="147775"/>
    <n v="1401"/>
    <x v="253"/>
    <s v="1401/08/11"/>
    <s v="پاس چک 162198 بانک تجارت بنام آقای مهراب احمدی بابت خرید رنگ و تینر طی ف 3509 از فروشگاه رنگ مهراب"/>
    <n v="304000000"/>
    <n v="0"/>
    <n v="304000000"/>
    <n v="116"/>
    <n v="24"/>
    <s v="100017"/>
    <s v=""/>
    <s v="بدهیهای جاری"/>
    <s v="3"/>
    <x v="0"/>
    <x v="0"/>
    <s v="سایر اسناد پرداختنی"/>
    <s v="34211"/>
    <s v="بانک تجارت اکو  306827022"/>
    <s v="100017"/>
    <s v="Bank Account"/>
    <s v=""/>
    <s v=""/>
  </r>
  <r>
    <n v="147779"/>
    <n v="1401"/>
    <x v="253"/>
    <s v="1401/08/11"/>
    <s v="پاس چک 162200 بانک تجارت بنام آقای نعمت عبدی بابت ص 07228-01 ساخت درپوش"/>
    <n v="240000000"/>
    <n v="0"/>
    <n v="240000000"/>
    <n v="116"/>
    <n v="24"/>
    <s v="100017"/>
    <s v=""/>
    <s v="بدهیهای جاری"/>
    <s v="3"/>
    <x v="0"/>
    <x v="0"/>
    <s v="سایر اسناد پرداختنی"/>
    <s v="34211"/>
    <s v="بانک تجارت اکو  306827022"/>
    <s v="100017"/>
    <s v="Bank Account"/>
    <s v=""/>
    <s v=""/>
  </r>
  <r>
    <n v="147783"/>
    <n v="1401"/>
    <x v="253"/>
    <s v="1401/08/11"/>
    <s v="پاس چک 162192 بانک تجارت شرکت برنا الکترونیک بابت پ پ ق ADISH-P-PO-GE-113"/>
    <n v="4399272675"/>
    <n v="0"/>
    <n v="4399272675"/>
    <n v="116"/>
    <n v="24"/>
    <s v="100017"/>
    <s v=""/>
    <s v="بدهیهای جاری"/>
    <s v="3"/>
    <x v="0"/>
    <x v="0"/>
    <s v="سایر اسناد پرداختنی"/>
    <s v="34211"/>
    <s v="بانک تجارت اکو  306827022"/>
    <s v="100017"/>
    <s v="Bank Account"/>
    <s v=""/>
    <s v=""/>
  </r>
  <r>
    <n v="147785"/>
    <n v="1401"/>
    <x v="253"/>
    <s v="1401/08/11"/>
    <s v="پاس چک 162190 بانک تجارت شرکت صنعتی و شیمیایی رنگین زره بابت تامین رنگ و ...طی ص 7526-7527-7431"/>
    <n v="1693513400"/>
    <n v="0"/>
    <n v="1693513400"/>
    <n v="116"/>
    <n v="24"/>
    <s v="100017"/>
    <s v=""/>
    <s v="بدهیهای جاری"/>
    <s v="3"/>
    <x v="0"/>
    <x v="0"/>
    <s v="سایر اسناد پرداختنی"/>
    <s v="34211"/>
    <s v="بانک تجارت اکو  306827022"/>
    <s v="100017"/>
    <s v="Bank Account"/>
    <s v=""/>
    <s v=""/>
  </r>
  <r>
    <n v="147787"/>
    <n v="1401"/>
    <x v="253"/>
    <s v="1401/08/11"/>
    <s v="پاس چک 859802 بانک تجارت بنام شرکت سپهرمولد بابت تامین موجودی ق ADSH-E-CO-GE-008"/>
    <n v="120000000000"/>
    <n v="0"/>
    <n v="120000000000"/>
    <n v="116"/>
    <n v="24"/>
    <s v="100017"/>
    <s v=""/>
    <s v="بدهیهای جاری"/>
    <s v="3"/>
    <x v="0"/>
    <x v="0"/>
    <s v="سایر اسناد پرداختنی"/>
    <s v="34211"/>
    <s v="بانک تجارت اکو  306827022"/>
    <s v="100017"/>
    <s v="Bank Account"/>
    <s v=""/>
    <s v=""/>
  </r>
  <r>
    <n v="147789"/>
    <n v="1404"/>
    <x v="254"/>
    <s v="1401/08/12"/>
    <s v="پاس چک 162191 بانک تجارت شرکت پویا گستر آرتا صنعت بابت علی الحساب 30% پ ف 111 الی 113"/>
    <n v="2000000000"/>
    <n v="0"/>
    <n v="2000000000"/>
    <n v="116"/>
    <n v="24"/>
    <s v="100017"/>
    <s v=""/>
    <s v="بدهیهای جاری"/>
    <s v="3"/>
    <x v="0"/>
    <x v="0"/>
    <s v="سایر اسناد پرداختنی"/>
    <s v="34211"/>
    <s v="بانک تجارت اکو  306827022"/>
    <s v="100017"/>
    <s v="Bank Account"/>
    <s v=""/>
    <s v=""/>
  </r>
  <r>
    <n v="144870"/>
    <n v="1406"/>
    <x v="255"/>
    <s v="1401/08/14"/>
    <s v="پرداخت چک 859803 بانک تجارت بنام مهندسین مشاور پی کاو بابت تسویه ص 315 مطالعات ژئوتکنیک ق ADISH-E-CO-CV-005"/>
    <n v="0"/>
    <n v="1333243780"/>
    <n v="-1333243780"/>
    <n v="116"/>
    <n v="24"/>
    <s v="100017"/>
    <s v=""/>
    <s v="بدهیهای جاری"/>
    <s v="3"/>
    <x v="0"/>
    <x v="0"/>
    <s v="سایر اسناد پرداختنی"/>
    <s v="34211"/>
    <s v="بانک تجارت اکو  306827022"/>
    <s v="100017"/>
    <s v="Bank Account"/>
    <s v=""/>
    <s v=""/>
  </r>
  <r>
    <n v="144871"/>
    <n v="1406"/>
    <x v="255"/>
    <s v="1401/08/14"/>
    <s v="پرداخت چک 859804 بانک تجارت بنام شرکت سپهرمولد بابت تامین موجودی ق ADSH-E-CO-GE-008"/>
    <n v="0"/>
    <n v="30000000000"/>
    <n v="-30000000000"/>
    <n v="116"/>
    <n v="24"/>
    <s v="100017"/>
    <s v=""/>
    <s v="بدهیهای جاری"/>
    <s v="3"/>
    <x v="0"/>
    <x v="0"/>
    <s v="سایر اسناد پرداختنی"/>
    <s v="34211"/>
    <s v="بانک تجارت اکو  306827022"/>
    <s v="100017"/>
    <s v="Bank Account"/>
    <s v=""/>
    <s v=""/>
  </r>
  <r>
    <n v="144872"/>
    <n v="1406"/>
    <x v="255"/>
    <s v="1401/08/14"/>
    <s v="پرداخت چک 859805 بانک تجارت بنام مرکز پژوهش متالورژی رازی بابت آنالیز طی ش پیگیری 23887"/>
    <n v="0"/>
    <n v="53460000"/>
    <n v="-53460000"/>
    <n v="116"/>
    <n v="24"/>
    <s v="100017"/>
    <s v=""/>
    <s v="بدهیهای جاری"/>
    <s v="3"/>
    <x v="0"/>
    <x v="0"/>
    <s v="سایر اسناد پرداختنی"/>
    <s v="34211"/>
    <s v="بانک تجارت اکو  306827022"/>
    <s v="100017"/>
    <s v="Bank Account"/>
    <s v=""/>
    <s v=""/>
  </r>
  <r>
    <n v="147791"/>
    <n v="1411"/>
    <x v="256"/>
    <s v="1401/08/14"/>
    <s v="پاس چک 859801 بانک تجارت شرکت مشاورین سامانه پژوهان بابت تامین آب DM طی ف 10937"/>
    <n v="650625360"/>
    <n v="0"/>
    <n v="650625360"/>
    <n v="116"/>
    <n v="24"/>
    <s v="100017"/>
    <s v=""/>
    <s v="بدهیهای جاری"/>
    <s v="3"/>
    <x v="0"/>
    <x v="0"/>
    <s v="سایر اسناد پرداختنی"/>
    <s v="34211"/>
    <s v="بانک تجارت اکو  306827022"/>
    <s v="100017"/>
    <s v="Bank Account"/>
    <s v=""/>
    <s v=""/>
  </r>
  <r>
    <n v="147795"/>
    <n v="1411"/>
    <x v="256"/>
    <s v="1401/08/14"/>
    <s v="پاس چک 162196 بانک تجارت بنام سازمان امور مالیاتی بوشهر جهت مالیات حق تمبر افزایش سرمایه شرکت پالایش میعانات گازی آدیش جنوبی (از 8000 به 12000 میلیارد ریال) واحد مالیاتی 881521 (شماره قبض 100000137464360)"/>
    <n v="2000000000"/>
    <n v="0"/>
    <n v="2000000000"/>
    <n v="116"/>
    <n v="24"/>
    <s v="100017"/>
    <s v=""/>
    <s v="بدهیهای جاری"/>
    <s v="3"/>
    <x v="0"/>
    <x v="0"/>
    <s v="سایر اسناد پرداختنی"/>
    <s v="34211"/>
    <s v="بانک تجارت اکو  306827022"/>
    <s v="100017"/>
    <s v="Bank Account"/>
    <s v=""/>
    <s v=""/>
  </r>
  <r>
    <n v="147797"/>
    <n v="1428"/>
    <x v="257"/>
    <s v="1401/08/15"/>
    <s v="پاس چک 859805 بانک تجارت بنام مرکز پژوهش متالورژی رازی بابت آنالیز طی ش پیگیری 23887"/>
    <n v="53460000"/>
    <n v="0"/>
    <n v="53460000"/>
    <n v="116"/>
    <n v="24"/>
    <s v="100017"/>
    <s v=""/>
    <s v="بدهیهای جاری"/>
    <s v="3"/>
    <x v="0"/>
    <x v="0"/>
    <s v="سایر اسناد پرداختنی"/>
    <s v="34211"/>
    <s v="بانک تجارت اکو  306827022"/>
    <s v="100017"/>
    <s v="Bank Account"/>
    <s v=""/>
    <s v=""/>
  </r>
  <r>
    <n v="147801"/>
    <n v="1428"/>
    <x v="257"/>
    <s v="1401/08/15"/>
    <s v="پاس چک 859804 بانک تجارت بنام شرکت سپهرمولد بابت تامین موجودی ق ADSH-E-CO-GE-008"/>
    <n v="30000000000"/>
    <n v="0"/>
    <n v="30000000000"/>
    <n v="116"/>
    <n v="24"/>
    <s v="100017"/>
    <s v=""/>
    <s v="بدهیهای جاری"/>
    <s v="3"/>
    <x v="0"/>
    <x v="0"/>
    <s v="سایر اسناد پرداختنی"/>
    <s v="34211"/>
    <s v="بانک تجارت اکو  306827022"/>
    <s v="100017"/>
    <s v="Bank Account"/>
    <s v=""/>
    <s v=""/>
  </r>
  <r>
    <n v="146568"/>
    <n v="1434"/>
    <x v="258"/>
    <s v="1401/08/16"/>
    <s v="پرداخت چک 859807 بانک تجارت بنام شرکت پویا سامانه همکاران بابت پرداخت میانی قرارداد نصب ، آموزش و استقرار ماژول دریافت و پرداخت طی ق 50/1401"/>
    <n v="0"/>
    <n v="105962000"/>
    <n v="-105962000"/>
    <n v="116"/>
    <n v="24"/>
    <s v="100017"/>
    <s v=""/>
    <s v="بدهیهای جاری"/>
    <s v="3"/>
    <x v="0"/>
    <x v="0"/>
    <s v="سایر اسناد پرداختنی"/>
    <s v="34211"/>
    <s v="بانک تجارت اکو  306827022"/>
    <s v="100017"/>
    <s v="Bank Account"/>
    <s v=""/>
    <s v=""/>
  </r>
  <r>
    <n v="147805"/>
    <n v="1445"/>
    <x v="259"/>
    <s v="1401/08/17"/>
    <s v="پاس چک 859803 بانک تجارت بنام شرکت مهندسین مشاور پی کاو بابت تسویه ص 315 مطالعات ژئوتکنیک ق ADISH-E-CO-CV-005"/>
    <n v="1333243780"/>
    <n v="0"/>
    <n v="1333243780"/>
    <n v="116"/>
    <n v="24"/>
    <s v="100017"/>
    <s v=""/>
    <s v="بدهیهای جاری"/>
    <s v="3"/>
    <x v="0"/>
    <x v="0"/>
    <s v="سایر اسناد پرداختنی"/>
    <s v="34211"/>
    <s v="بانک تجارت اکو  306827022"/>
    <s v="100017"/>
    <s v="Bank Account"/>
    <s v=""/>
    <s v=""/>
  </r>
  <r>
    <n v="162507"/>
    <n v="1448"/>
    <x v="260"/>
    <s v="1401/08/17"/>
    <s v="پرداخت چک 859808 بانک تجارت بنام پترو کهن نفتان بابت خرید تجهیزات طی ف 01/57349"/>
    <n v="0"/>
    <n v="6341620000"/>
    <n v="-6341620000"/>
    <n v="116"/>
    <n v="24"/>
    <s v="100017"/>
    <s v=""/>
    <s v="بدهیهای جاری"/>
    <s v="3"/>
    <x v="0"/>
    <x v="0"/>
    <s v="سایر اسناد پرداختنی"/>
    <s v="34211"/>
    <s v="بانک تجارت اکو  306827022"/>
    <s v="100017"/>
    <s v="Bank Account"/>
    <s v=""/>
    <s v=""/>
  </r>
  <r>
    <n v="162508"/>
    <n v="1448"/>
    <x v="260"/>
    <s v="1401/08/17"/>
    <s v="پرداخت چک 859809 بانک تجارت بنام شرکت صنعت پروژه توس بابت ص 65 قرارداد ADISH-P-PO-GE-075 معادل 10،025/4 یورو"/>
    <n v="0"/>
    <n v="2855324149"/>
    <n v="-2855324149"/>
    <n v="116"/>
    <n v="24"/>
    <s v="100017"/>
    <s v=""/>
    <s v="بدهیهای جاری"/>
    <s v="3"/>
    <x v="0"/>
    <x v="0"/>
    <s v="سایر اسناد پرداختنی"/>
    <s v="34211"/>
    <s v="بانک تجارت اکو  306827022"/>
    <s v="100017"/>
    <s v="Bank Account"/>
    <s v=""/>
    <s v=""/>
  </r>
  <r>
    <n v="162509"/>
    <n v="1448"/>
    <x v="260"/>
    <s v="1401/08/17"/>
    <s v="پرداخت چک 859810 بانک تجارت بنام مرکز پژوهش متالورژی رازی بابت آنالیز طی ش پیگیری 26311"/>
    <n v="0"/>
    <n v="11290000"/>
    <n v="-11290000"/>
    <n v="116"/>
    <n v="24"/>
    <s v="100017"/>
    <s v=""/>
    <s v="بدهیهای جاری"/>
    <s v="3"/>
    <x v="0"/>
    <x v="0"/>
    <s v="سایر اسناد پرداختنی"/>
    <s v="34211"/>
    <s v="بانک تجارت اکو  306827022"/>
    <s v="100017"/>
    <s v="Bank Account"/>
    <s v=""/>
    <s v=""/>
  </r>
  <r>
    <n v="162510"/>
    <n v="1448"/>
    <x v="260"/>
    <s v="1401/08/17"/>
    <s v="پرداخت چک 859811 بانک تجارت بنام شرکت جهان نور لاله زار نو بابت پ پ ق ADSH-P-PO-GE-110"/>
    <n v="0"/>
    <n v="15293179068"/>
    <n v="-15293179068"/>
    <n v="116"/>
    <n v="24"/>
    <s v="100017"/>
    <s v=""/>
    <s v="بدهیهای جاری"/>
    <s v="3"/>
    <x v="0"/>
    <x v="0"/>
    <s v="سایر اسناد پرداختنی"/>
    <s v="34211"/>
    <s v="بانک تجارت اکو  306827022"/>
    <s v="100017"/>
    <s v="Bank Account"/>
    <s v=""/>
    <s v=""/>
  </r>
  <r>
    <n v="162511"/>
    <n v="1448"/>
    <x v="260"/>
    <s v="1401/08/17"/>
    <s v="پرداخت چک 859812 بانک تجارت بنام شرکت ارغوان کبیر بابت ص 3479 الی3481 خرید ساندویچ پانل"/>
    <n v="0"/>
    <n v="1501302179"/>
    <n v="-1501302179"/>
    <n v="116"/>
    <n v="24"/>
    <s v="100017"/>
    <s v=""/>
    <s v="بدهیهای جاری"/>
    <s v="3"/>
    <x v="0"/>
    <x v="0"/>
    <s v="سایر اسناد پرداختنی"/>
    <s v="34211"/>
    <s v="بانک تجارت اکو  306827022"/>
    <s v="100017"/>
    <s v="Bank Account"/>
    <s v=""/>
    <s v=""/>
  </r>
  <r>
    <n v="162512"/>
    <n v="1448"/>
    <x v="260"/>
    <s v="1401/08/17"/>
    <s v="پرداخت چک 859813 بانک تجارت بنام شرکت سپهرمولد بابت تامین موجودی ق ADSH-E-CO-GE-008"/>
    <n v="0"/>
    <n v="60000000000"/>
    <n v="-60000000000"/>
    <n v="116"/>
    <n v="24"/>
    <s v="100017"/>
    <s v=""/>
    <s v="بدهیهای جاری"/>
    <s v="3"/>
    <x v="0"/>
    <x v="0"/>
    <s v="سایر اسناد پرداختنی"/>
    <s v="34211"/>
    <s v="بانک تجارت اکو  306827022"/>
    <s v="100017"/>
    <s v="Bank Account"/>
    <s v=""/>
    <s v=""/>
  </r>
  <r>
    <n v="162513"/>
    <n v="1448"/>
    <x v="260"/>
    <s v="1401/08/17"/>
    <s v="پرداخت چک 859814 بانک تجارت بنام شرکت سپهرمولد بابت تامین موجودی ق ADSH-E-CO-GE-008"/>
    <n v="0"/>
    <n v="20000000000"/>
    <n v="-20000000000"/>
    <n v="116"/>
    <n v="24"/>
    <s v="100017"/>
    <s v=""/>
    <s v="بدهیهای جاری"/>
    <s v="3"/>
    <x v="0"/>
    <x v="0"/>
    <s v="سایر اسناد پرداختنی"/>
    <s v="34211"/>
    <s v="بانک تجارت اکو  306827022"/>
    <s v="100017"/>
    <s v="Bank Account"/>
    <s v=""/>
    <s v=""/>
  </r>
  <r>
    <n v="162514"/>
    <n v="1448"/>
    <x v="260"/>
    <s v="1401/08/17"/>
    <s v="پرداخت چک 859815 بانک تجارت بنام شرکت مسیر طلایی راسا بابت هزینه بارنامه ش BOM1458106046 اینویس 205"/>
    <n v="0"/>
    <n v="163863312"/>
    <n v="-163863312"/>
    <n v="116"/>
    <n v="24"/>
    <s v="100017"/>
    <s v=""/>
    <s v="بدهیهای جاری"/>
    <s v="3"/>
    <x v="0"/>
    <x v="0"/>
    <s v="سایر اسناد پرداختنی"/>
    <s v="34211"/>
    <s v="بانک تجارت اکو  306827022"/>
    <s v="100017"/>
    <s v="Bank Account"/>
    <s v=""/>
    <s v=""/>
  </r>
  <r>
    <n v="162515"/>
    <n v="1448"/>
    <x v="260"/>
    <s v="1401/08/17"/>
    <s v="پرداخت چک 859816 بانک تجارت بنام شرکت مسیر طلایی راسا بابت سپرده نقدی بارنامه ش BOM1458106046 اینویس 205"/>
    <n v="0"/>
    <n v="60000000"/>
    <n v="-60000000"/>
    <n v="116"/>
    <n v="24"/>
    <s v="100017"/>
    <s v=""/>
    <s v="بدهیهای جاری"/>
    <s v="3"/>
    <x v="0"/>
    <x v="0"/>
    <s v="سایر اسناد پرداختنی"/>
    <s v="34211"/>
    <s v="بانک تجارت اکو  306827022"/>
    <s v="100017"/>
    <s v="Bank Account"/>
    <s v=""/>
    <s v=""/>
  </r>
  <r>
    <n v="146916"/>
    <n v="1449"/>
    <x v="33"/>
    <s v="1401/08/18"/>
    <s v="پرداخت چک 859818 بانک تجارت بنام آقای ابراهیم اسماعیلی هریس بابت حق مشاوره"/>
    <n v="0"/>
    <n v="200000000"/>
    <n v="-200000000"/>
    <n v="116"/>
    <n v="24"/>
    <s v="100017"/>
    <s v=""/>
    <s v="بدهیهای جاری"/>
    <s v="3"/>
    <x v="0"/>
    <x v="0"/>
    <s v="سایر اسناد پرداختنی"/>
    <s v="34211"/>
    <s v="بانک تجارت اکو  306827022"/>
    <s v="100017"/>
    <s v="Bank Account"/>
    <s v=""/>
    <s v=""/>
  </r>
  <r>
    <n v="147807"/>
    <n v="1450"/>
    <x v="261"/>
    <s v="1401/08/18"/>
    <s v="پاس چک 859809 بانک تجارت بنام شرکت صنعت پروژه توس بابت ص 65 قرارداد ADISH-P-PO-GE-075 معادل 10،025/4 یورو"/>
    <n v="2855324149"/>
    <n v="0"/>
    <n v="2855324149"/>
    <n v="116"/>
    <n v="24"/>
    <s v="100017"/>
    <s v=""/>
    <s v="بدهیهای جاری"/>
    <s v="3"/>
    <x v="0"/>
    <x v="0"/>
    <s v="سایر اسناد پرداختنی"/>
    <s v="34211"/>
    <s v="بانک تجارت اکو  306827022"/>
    <s v="100017"/>
    <s v="Bank Account"/>
    <s v=""/>
    <s v=""/>
  </r>
  <r>
    <n v="147811"/>
    <n v="1450"/>
    <x v="261"/>
    <s v="1401/08/18"/>
    <s v="پاس چک 859811 بانک تجارت بنام شرکت جهان نور بابت پ پ ق ADSH-P-PO-GE-110"/>
    <n v="15293179068"/>
    <n v="0"/>
    <n v="15293179068"/>
    <n v="116"/>
    <n v="24"/>
    <s v="100017"/>
    <s v=""/>
    <s v="بدهیهای جاری"/>
    <s v="3"/>
    <x v="0"/>
    <x v="0"/>
    <s v="سایر اسناد پرداختنی"/>
    <s v="34211"/>
    <s v="بانک تجارت اکو  306827022"/>
    <s v="100017"/>
    <s v="Bank Account"/>
    <s v=""/>
    <s v=""/>
  </r>
  <r>
    <n v="147815"/>
    <n v="1450"/>
    <x v="261"/>
    <s v="1401/08/18"/>
    <s v="پاس چک 859814 بانک تجارت بنام  شرکت سپهرمولد بابت تامین موجودی ق ADSH-E-CO-GE-008"/>
    <n v="20000000000"/>
    <n v="0"/>
    <n v="20000000000"/>
    <n v="116"/>
    <n v="24"/>
    <s v="100017"/>
    <s v=""/>
    <s v="بدهیهای جاری"/>
    <s v="3"/>
    <x v="0"/>
    <x v="0"/>
    <s v="سایر اسناد پرداختنی"/>
    <s v="34211"/>
    <s v="بانک تجارت اکو  306827022"/>
    <s v="100017"/>
    <s v="Bank Account"/>
    <s v=""/>
    <s v=""/>
  </r>
  <r>
    <n v="147819"/>
    <n v="1450"/>
    <x v="261"/>
    <s v="1401/08/18"/>
    <s v="پاس چک 859813 بانک تجارت بنام شرکت سپهرمولد بابت تامین موجودی ق ADSH-E-CO-GE-008"/>
    <n v="60000000000"/>
    <n v="0"/>
    <n v="60000000000"/>
    <n v="116"/>
    <n v="24"/>
    <s v="100017"/>
    <s v=""/>
    <s v="بدهیهای جاری"/>
    <s v="3"/>
    <x v="0"/>
    <x v="0"/>
    <s v="سایر اسناد پرداختنی"/>
    <s v="34211"/>
    <s v="بانک تجارت اکو  306827022"/>
    <s v="100017"/>
    <s v="Bank Account"/>
    <s v=""/>
    <s v=""/>
  </r>
  <r>
    <n v="147823"/>
    <n v="1450"/>
    <x v="261"/>
    <s v="1401/08/18"/>
    <s v="پاس چک 859810 بانک تجارت بنام مرکز پژوهش متالورژی رازی بابت آنالیز طی ش پیگیری 26311"/>
    <n v="11290000"/>
    <n v="0"/>
    <n v="11290000"/>
    <n v="116"/>
    <n v="24"/>
    <s v="100017"/>
    <s v=""/>
    <s v="بدهیهای جاری"/>
    <s v="3"/>
    <x v="0"/>
    <x v="0"/>
    <s v="سایر اسناد پرداختنی"/>
    <s v="34211"/>
    <s v="بانک تجارت اکو  306827022"/>
    <s v="100017"/>
    <s v="Bank Account"/>
    <s v=""/>
    <s v=""/>
  </r>
  <r>
    <n v="147827"/>
    <n v="1450"/>
    <x v="261"/>
    <s v="1401/08/18"/>
    <s v="پاس چک 859807 بانک تجارت بنام شرکت پویا سامانه همکاران بابت پرداخت میانی قرارداد نصب ، آموزش و استقرار ماژول دریافت و پرداخت طی ق 50/1401"/>
    <n v="105962000"/>
    <n v="0"/>
    <n v="105962000"/>
    <n v="116"/>
    <n v="24"/>
    <s v="100017"/>
    <s v=""/>
    <s v="بدهیهای جاری"/>
    <s v="3"/>
    <x v="0"/>
    <x v="0"/>
    <s v="سایر اسناد پرداختنی"/>
    <s v="34211"/>
    <s v="بانک تجارت اکو  306827022"/>
    <s v="100017"/>
    <s v="Bank Account"/>
    <s v=""/>
    <s v=""/>
  </r>
  <r>
    <n v="147831"/>
    <n v="1450"/>
    <x v="261"/>
    <s v="1401/08/18"/>
    <s v="پاس چک 859815 بانک تجارت بنام شرکت مسیر طلایی راسا بابت هزینه بارنامه ش BOM1458106046 اینویس 205"/>
    <n v="163863312"/>
    <n v="0"/>
    <n v="163863312"/>
    <n v="116"/>
    <n v="24"/>
    <s v="100017"/>
    <s v=""/>
    <s v="بدهیهای جاری"/>
    <s v="3"/>
    <x v="0"/>
    <x v="0"/>
    <s v="سایر اسناد پرداختنی"/>
    <s v="34211"/>
    <s v="بانک تجارت اکو  306827022"/>
    <s v="100017"/>
    <s v="Bank Account"/>
    <s v=""/>
    <s v=""/>
  </r>
  <r>
    <n v="147835"/>
    <n v="1450"/>
    <x v="261"/>
    <s v="1401/08/18"/>
    <s v="پاس چک 859816 بانک تجارت بنام شرکت مسیر طلایی راسا بابت سپرده نقدی بارنامه ش BOM1458106046 اینویس 205"/>
    <n v="60000000"/>
    <n v="0"/>
    <n v="60000000"/>
    <n v="116"/>
    <n v="24"/>
    <s v="100017"/>
    <s v=""/>
    <s v="بدهیهای جاری"/>
    <s v="3"/>
    <x v="0"/>
    <x v="0"/>
    <s v="سایر اسناد پرداختنی"/>
    <s v="34211"/>
    <s v="بانک تجارت اکو  306827022"/>
    <s v="100017"/>
    <s v="Bank Account"/>
    <s v=""/>
    <s v=""/>
  </r>
  <r>
    <n v="147837"/>
    <n v="1450"/>
    <x v="261"/>
    <s v="1401/08/18"/>
    <s v="پاس چک 859808 بانک تجارت شرکت بازرگانی پترو کهن نفتان بابت خرید تجهیزات طی ف 01/57349"/>
    <n v="6341620000"/>
    <n v="0"/>
    <n v="6341620000"/>
    <n v="116"/>
    <n v="24"/>
    <s v="100017"/>
    <s v=""/>
    <s v="بدهیهای جاری"/>
    <s v="3"/>
    <x v="0"/>
    <x v="0"/>
    <s v="سایر اسناد پرداختنی"/>
    <s v="34211"/>
    <s v="بانک تجارت اکو  306827022"/>
    <s v="100017"/>
    <s v="Bank Account"/>
    <s v=""/>
    <s v=""/>
  </r>
  <r>
    <n v="173808"/>
    <n v="1507"/>
    <x v="262"/>
    <s v="1401/08/29"/>
    <s v="هزینه کارمزد بانکی از تجارت جاری 306827022 سند ش 101862"/>
    <n v="0"/>
    <n v="3640"/>
    <n v="-3640"/>
    <n v="2"/>
    <n v="1"/>
    <s v="100017"/>
    <s v=""/>
    <s v="داراییهای جاری"/>
    <s v="1"/>
    <x v="10"/>
    <x v="10"/>
    <s v="موجودی نزد بانکها ریالی"/>
    <s v="11121"/>
    <s v="بانک تجارت اکو  306827022"/>
    <s v="100017"/>
    <s v="Bank Account"/>
    <s v=""/>
    <s v=""/>
  </r>
  <r>
    <n v="173576"/>
    <n v="1511"/>
    <x v="263"/>
    <s v="1401/08/30"/>
    <s v="انتقال از تجارت پشتیبان 306833251 به جاری 306827022 سند ش 711245"/>
    <n v="179018844000"/>
    <n v="0"/>
    <n v="179018844000"/>
    <n v="2"/>
    <n v="1"/>
    <s v="100017"/>
    <s v=""/>
    <s v="داراییهای جاری"/>
    <s v="1"/>
    <x v="10"/>
    <x v="10"/>
    <s v="موجودی نزد بانکها ریالی"/>
    <s v="11121"/>
    <s v="بانک تجارت اکو  306827022"/>
    <s v="100017"/>
    <s v="Bank Account"/>
    <s v=""/>
    <s v=""/>
  </r>
  <r>
    <n v="173578"/>
    <n v="1511"/>
    <x v="263"/>
    <s v="1401/08/30"/>
    <s v="انتقال از تجارت پشتیبان 306833251 به جاری 306827022 سند ش 859841"/>
    <n v="1276636166"/>
    <n v="0"/>
    <n v="1276636166"/>
    <n v="2"/>
    <n v="1"/>
    <s v="100017"/>
    <s v=""/>
    <s v="داراییهای جاری"/>
    <s v="1"/>
    <x v="10"/>
    <x v="10"/>
    <s v="موجودی نزد بانکها ریالی"/>
    <s v="11121"/>
    <s v="بانک تجارت اکو  306827022"/>
    <s v="100017"/>
    <s v="Bank Account"/>
    <s v=""/>
    <s v=""/>
  </r>
  <r>
    <n v="173762"/>
    <n v="1512"/>
    <x v="264"/>
    <s v="1401/08/30"/>
    <s v="پاس چک 859841 بانک تجارت شرکت مهندسین مشاور پی کاو بابت ص و ش 40 مطالعات ژئوتکنیک ق ADISH-E-CO-CV-005"/>
    <n v="0"/>
    <n v="1276636166"/>
    <n v="-1276636166"/>
    <n v="2"/>
    <n v="1"/>
    <s v="100017"/>
    <s v=""/>
    <s v="داراییهای جاری"/>
    <s v="1"/>
    <x v="10"/>
    <x v="10"/>
    <s v="موجودی نزد بانکها ریالی"/>
    <s v="11121"/>
    <s v="بانک تجارت اکو  306827022"/>
    <s v="100017"/>
    <s v="Bank Account"/>
    <s v=""/>
    <s v=""/>
  </r>
  <r>
    <n v="173764"/>
    <n v="1512"/>
    <x v="264"/>
    <s v="1401/08/30"/>
    <s v="پاس چک 859834 بانک تجارت شرکت پویا گستر آرتا صنعت بابت خرید تجهیزات طی ص 113 الی 115"/>
    <n v="0"/>
    <n v="5096208470"/>
    <n v="-5096208470"/>
    <n v="2"/>
    <n v="1"/>
    <s v="100017"/>
    <s v=""/>
    <s v="داراییهای جاری"/>
    <s v="1"/>
    <x v="10"/>
    <x v="10"/>
    <s v="موجودی نزد بانکها ریالی"/>
    <s v="11121"/>
    <s v="بانک تجارت اکو  306827022"/>
    <s v="100017"/>
    <s v="Bank Account"/>
    <s v=""/>
    <s v=""/>
  </r>
  <r>
    <n v="173693"/>
    <n v="1526"/>
    <x v="235"/>
    <s v="1401/09/01"/>
    <s v="انتقال از تجارت پشتیبان 306833251 به جاری 306827022 سند ش 146067"/>
    <n v="100000000000"/>
    <n v="0"/>
    <n v="100000000000"/>
    <n v="2"/>
    <n v="1"/>
    <s v="100017"/>
    <s v=""/>
    <s v="داراییهای جاری"/>
    <s v="1"/>
    <x v="10"/>
    <x v="10"/>
    <s v="موجودی نزد بانکها ریالی"/>
    <s v="11121"/>
    <s v="بانک تجارت اکو  306827022"/>
    <s v="100017"/>
    <s v="Bank Account"/>
    <s v=""/>
    <s v=""/>
  </r>
  <r>
    <n v="173766"/>
    <n v="1527"/>
    <x v="265"/>
    <s v="1401/09/01"/>
    <s v="پاس چک 859853 بانک تجارت بنام شرکت پویا سامانه همکاران بابت پیش پرداخت قرارداد نصب ، آموزش و استقرار ماژول دارایی ثابت طی ق 1401/54/PS"/>
    <n v="0"/>
    <n v="150000000"/>
    <n v="-150000000"/>
    <n v="2"/>
    <n v="1"/>
    <s v="100017"/>
    <s v=""/>
    <s v="داراییهای جاری"/>
    <s v="1"/>
    <x v="10"/>
    <x v="10"/>
    <s v="موجودی نزد بانکها ریالی"/>
    <s v="11121"/>
    <s v="بانک تجارت اکو  306827022"/>
    <s v="100017"/>
    <s v="Bank Account"/>
    <s v=""/>
    <s v=""/>
  </r>
  <r>
    <n v="173768"/>
    <n v="1527"/>
    <x v="265"/>
    <s v="1401/09/01"/>
    <s v="پاس چک 859854 بانک تجارت به نام شرکت حمل و نقل کهورک بار لامرد بابت پ پ خرید 500 تن سیمان فله تیپ 2 به همراه حمل جهت بچینگ طی پ ف 01-0048 و درخواست CV-266"/>
    <n v="0"/>
    <n v="5350000000"/>
    <n v="-5350000000"/>
    <n v="2"/>
    <n v="1"/>
    <s v="100017"/>
    <s v=""/>
    <s v="داراییهای جاری"/>
    <s v="1"/>
    <x v="10"/>
    <x v="10"/>
    <s v="موجودی نزد بانکها ریالی"/>
    <s v="11121"/>
    <s v="بانک تجارت اکو  306827022"/>
    <s v="100017"/>
    <s v="Bank Account"/>
    <s v=""/>
    <s v=""/>
  </r>
  <r>
    <n v="173770"/>
    <n v="1527"/>
    <x v="265"/>
    <s v="1401/09/01"/>
    <s v="پاس چک 859844 بانک تجارت بنام شرکت صنعتی و شیمیایی رنگین زره بابت تامین رنگ و ...طی ص 7580"/>
    <n v="0"/>
    <n v="10839635800"/>
    <n v="-10839635800"/>
    <n v="2"/>
    <n v="1"/>
    <s v="100017"/>
    <s v=""/>
    <s v="داراییهای جاری"/>
    <s v="1"/>
    <x v="10"/>
    <x v="10"/>
    <s v="موجودی نزد بانکها ریالی"/>
    <s v="11121"/>
    <s v="بانک تجارت اکو  306827022"/>
    <s v="100017"/>
    <s v="Bank Account"/>
    <s v=""/>
    <s v=""/>
  </r>
  <r>
    <n v="173772"/>
    <n v="1527"/>
    <x v="265"/>
    <s v="1401/09/01"/>
    <s v="پاس چک 859852 بانک تجارت شرکت مهندسی ظریف صنعت پیشرو بابت خرید کاندوئیت طی ص 398"/>
    <n v="0"/>
    <n v="15849082630"/>
    <n v="-15849082630"/>
    <n v="2"/>
    <n v="1"/>
    <s v="100017"/>
    <s v=""/>
    <s v="داراییهای جاری"/>
    <s v="1"/>
    <x v="10"/>
    <x v="10"/>
    <s v="موجودی نزد بانکها ریالی"/>
    <s v="11121"/>
    <s v="بانک تجارت اکو  306827022"/>
    <s v="100017"/>
    <s v="Bank Account"/>
    <s v=""/>
    <s v=""/>
  </r>
  <r>
    <n v="173774"/>
    <n v="1527"/>
    <x v="265"/>
    <s v="1401/09/01"/>
    <s v="پاس چک 859846 بانک تجارت شرکت مهندسی ظریف صنعت پیشرو بابت خرید کاندوئیت طی ص 399"/>
    <n v="0"/>
    <n v="482286863"/>
    <n v="-482286863"/>
    <n v="2"/>
    <n v="1"/>
    <s v="100017"/>
    <s v=""/>
    <s v="داراییهای جاری"/>
    <s v="1"/>
    <x v="10"/>
    <x v="10"/>
    <s v="موجودی نزد بانکها ریالی"/>
    <s v="11121"/>
    <s v="بانک تجارت اکو  306827022"/>
    <s v="100017"/>
    <s v="Bank Account"/>
    <s v=""/>
    <s v=""/>
  </r>
  <r>
    <n v="173810"/>
    <n v="1528"/>
    <x v="266"/>
    <s v="1401/09/01"/>
    <s v="هزینه کارمزد بانکی از تجارت جاری 306827022 سند ش 37668"/>
    <n v="0"/>
    <n v="250000"/>
    <n v="-250000"/>
    <n v="2"/>
    <n v="1"/>
    <s v="100017"/>
    <s v=""/>
    <s v="داراییهای جاری"/>
    <s v="1"/>
    <x v="10"/>
    <x v="10"/>
    <s v="موجودی نزد بانکها ریالی"/>
    <s v="11121"/>
    <s v="بانک تجارت اکو  306827022"/>
    <s v="100017"/>
    <s v="Bank Account"/>
    <s v=""/>
    <s v=""/>
  </r>
  <r>
    <n v="173812"/>
    <n v="1528"/>
    <x v="266"/>
    <s v="1401/09/01"/>
    <s v="هزینه کارمزد بانکی از تجارت جاری 306827022 سند ش 102077"/>
    <n v="0"/>
    <n v="15000"/>
    <n v="-15000"/>
    <n v="2"/>
    <n v="1"/>
    <s v="100017"/>
    <s v=""/>
    <s v="داراییهای جاری"/>
    <s v="1"/>
    <x v="10"/>
    <x v="10"/>
    <s v="موجودی نزد بانکها ریالی"/>
    <s v="11121"/>
    <s v="بانک تجارت اکو  306827022"/>
    <s v="100017"/>
    <s v="Bank Account"/>
    <s v=""/>
    <s v=""/>
  </r>
  <r>
    <n v="173327"/>
    <n v="1531"/>
    <x v="267"/>
    <s v="1401/09/02"/>
    <s v="پرداخت چک 859857 بانک تجارت جهت شارژ تنخواه آقای خستو ش 62-63"/>
    <n v="0"/>
    <n v="150000000"/>
    <n v="-150000000"/>
    <n v="2"/>
    <n v="1"/>
    <s v="100017"/>
    <s v=""/>
    <s v="داراییهای جاری"/>
    <s v="1"/>
    <x v="10"/>
    <x v="10"/>
    <s v="موجودی نزد بانکها ریالی"/>
    <s v="11121"/>
    <s v="بانک تجارت اکو  306827022"/>
    <s v="100017"/>
    <s v="Bank Account"/>
    <s v=""/>
    <s v=""/>
  </r>
  <r>
    <n v="173328"/>
    <n v="1531"/>
    <x v="267"/>
    <s v="1401/09/02"/>
    <s v="پرداخت چک 859858 بانک تجارت جهت شارژ تنخواه دفتر مرکزی آقای خستو"/>
    <n v="0"/>
    <n v="150000000"/>
    <n v="-150000000"/>
    <n v="2"/>
    <n v="1"/>
    <s v="100017"/>
    <s v=""/>
    <s v="داراییهای جاری"/>
    <s v="1"/>
    <x v="10"/>
    <x v="10"/>
    <s v="موجودی نزد بانکها ریالی"/>
    <s v="11121"/>
    <s v="بانک تجارت اکو  306827022"/>
    <s v="100017"/>
    <s v="Bank Account"/>
    <s v=""/>
    <s v=""/>
  </r>
  <r>
    <n v="173776"/>
    <n v="1532"/>
    <x v="268"/>
    <s v="1401/09/02"/>
    <s v="پاس چک 859855 بانک تجارت شرکت پترو صنعت وندا جهت خرید Pipe و Elbow طی ف 666"/>
    <n v="0"/>
    <n v="21580910000"/>
    <n v="-21580910000"/>
    <n v="2"/>
    <n v="1"/>
    <s v="100017"/>
    <s v=""/>
    <s v="داراییهای جاری"/>
    <s v="1"/>
    <x v="10"/>
    <x v="10"/>
    <s v="موجودی نزد بانکها ریالی"/>
    <s v="11121"/>
    <s v="بانک تجارت اکو  306827022"/>
    <s v="100017"/>
    <s v="Bank Account"/>
    <s v=""/>
    <s v=""/>
  </r>
  <r>
    <n v="183897"/>
    <n v="1535"/>
    <x v="269"/>
    <s v="1401/09/03"/>
    <s v="پاس چک 859856 بانک تجارت شرکت پترو انرژی خلیج فارس با شناسه ملی 10102204626 جهت حواله ساتنا به حساب IR 64 0570 0374 8101 4070 8721 01 نزد بانک پاسارگاد بابت علی الحساب تحویل اقلام ق ADSH-P-PO-GE-089 (معادل 70،988/8 یورو)"/>
    <n v="0"/>
    <n v="18000000000"/>
    <n v="-18000000000"/>
    <n v="2"/>
    <n v="1"/>
    <s v="100017"/>
    <s v=""/>
    <s v="داراییهای جاری"/>
    <s v="1"/>
    <x v="10"/>
    <x v="10"/>
    <s v="موجودی نزد بانکها ریالی"/>
    <s v="11121"/>
    <s v="بانک تجارت اکو  306827022"/>
    <s v="100017"/>
    <s v="Bank Account"/>
    <s v=""/>
    <s v=""/>
  </r>
  <r>
    <n v="173780"/>
    <n v="1541"/>
    <x v="270"/>
    <s v="1401/09/06"/>
    <s v="پاس چک 859860 بانک تجارت بنام شرکت بیمه آسیا بابت قسط اول و دوم بیمه نامه مسئولیت مدنی طی شماره بیمه نامه 410551037/01/03"/>
    <n v="0"/>
    <n v="260000000"/>
    <n v="-260000000"/>
    <n v="2"/>
    <n v="1"/>
    <s v="100017"/>
    <s v=""/>
    <s v="داراییهای جاری"/>
    <s v="1"/>
    <x v="10"/>
    <x v="10"/>
    <s v="موجودی نزد بانکها ریالی"/>
    <s v="11121"/>
    <s v="بانک تجارت اکو  306827022"/>
    <s v="100017"/>
    <s v="Bank Account"/>
    <s v=""/>
    <s v=""/>
  </r>
  <r>
    <n v="173782"/>
    <n v="1541"/>
    <x v="270"/>
    <s v="1401/09/06"/>
    <s v="پاس چک 859859 بانک تجارت به نام شرکت بیمه آسیا بابت قسط اول بیمه تمام خطر سایت طی شماره بیمه نامه 25432053/99/02"/>
    <n v="0"/>
    <n v="4261518097"/>
    <n v="-4261518097"/>
    <n v="2"/>
    <n v="1"/>
    <s v="100017"/>
    <s v=""/>
    <s v="داراییهای جاری"/>
    <s v="1"/>
    <x v="10"/>
    <x v="10"/>
    <s v="موجودی نزد بانکها ریالی"/>
    <s v="11121"/>
    <s v="بانک تجارت اکو  306827022"/>
    <s v="100017"/>
    <s v="Bank Account"/>
    <s v=""/>
    <s v=""/>
  </r>
  <r>
    <n v="174726"/>
    <n v="1546"/>
    <x v="271"/>
    <s v="1401/09/06"/>
    <s v="هزینه کارمزد بانکی از تجارت جاری 306827022 سند ش 102960"/>
    <n v="0"/>
    <n v="15000"/>
    <n v="-15000"/>
    <n v="2"/>
    <n v="1"/>
    <s v="100017"/>
    <s v=""/>
    <s v="داراییهای جاری"/>
    <s v="1"/>
    <x v="10"/>
    <x v="10"/>
    <s v="موجودی نزد بانکها ریالی"/>
    <s v="11121"/>
    <s v="بانک تجارت اکو  306827022"/>
    <s v="100017"/>
    <s v="Bank Account"/>
    <s v=""/>
    <s v=""/>
  </r>
  <r>
    <n v="174728"/>
    <n v="1546"/>
    <x v="271"/>
    <s v="1401/09/06"/>
    <s v="هزینه کارمزد بانکی از تجارت جاری 306827022 سند ش 102959"/>
    <n v="0"/>
    <n v="15000"/>
    <n v="-15000"/>
    <n v="2"/>
    <n v="1"/>
    <s v="100017"/>
    <s v=""/>
    <s v="داراییهای جاری"/>
    <s v="1"/>
    <x v="10"/>
    <x v="10"/>
    <s v="موجودی نزد بانکها ریالی"/>
    <s v="11121"/>
    <s v="بانک تجارت اکو  306827022"/>
    <s v="100017"/>
    <s v="Bank Account"/>
    <s v=""/>
    <s v=""/>
  </r>
  <r>
    <n v="174730"/>
    <n v="1546"/>
    <x v="271"/>
    <s v="1401/09/06"/>
    <s v="هزینه کارمزد بانکی از تجارت جاری 306827022 سند ش 123456"/>
    <n v="0"/>
    <n v="54000"/>
    <n v="-54000"/>
    <n v="2"/>
    <n v="1"/>
    <s v="100017"/>
    <s v=""/>
    <s v="داراییهای جاری"/>
    <s v="1"/>
    <x v="10"/>
    <x v="10"/>
    <s v="موجودی نزد بانکها ریالی"/>
    <s v="11121"/>
    <s v="بانک تجارت اکو  306827022"/>
    <s v="100017"/>
    <s v="Bank Account"/>
    <s v=""/>
    <s v=""/>
  </r>
  <r>
    <n v="174732"/>
    <n v="1546"/>
    <x v="271"/>
    <s v="1401/09/06"/>
    <s v="هزینه کارمزد بانکی از تجارت جاری 306827022 سند ش 3060"/>
    <n v="0"/>
    <n v="300000"/>
    <n v="-300000"/>
    <n v="2"/>
    <n v="1"/>
    <s v="100017"/>
    <s v=""/>
    <s v="داراییهای جاری"/>
    <s v="1"/>
    <x v="10"/>
    <x v="10"/>
    <s v="موجودی نزد بانکها ریالی"/>
    <s v="11121"/>
    <s v="بانک تجارت اکو  306827022"/>
    <s v="100017"/>
    <s v="Bank Account"/>
    <s v=""/>
    <s v=""/>
  </r>
  <r>
    <n v="173784"/>
    <n v="1550"/>
    <x v="272"/>
    <s v="1401/09/07"/>
    <s v="پاس چک 859861 بانک تجارت بنام شرکت مشاورین سامانه پژوهان بابت تامین آب DM طی پ ف 1143"/>
    <n v="0"/>
    <n v="522110000"/>
    <n v="-522110000"/>
    <n v="2"/>
    <n v="1"/>
    <s v="100017"/>
    <s v=""/>
    <s v="داراییهای جاری"/>
    <s v="1"/>
    <x v="10"/>
    <x v="10"/>
    <s v="موجودی نزد بانکها ریالی"/>
    <s v="11121"/>
    <s v="بانک تجارت اکو  306827022"/>
    <s v="100017"/>
    <s v="Bank Account"/>
    <s v=""/>
    <s v=""/>
  </r>
  <r>
    <n v="173786"/>
    <n v="1550"/>
    <x v="272"/>
    <s v="1401/09/07"/>
    <s v="پاس چک 859864 بانک تجارت بنام آقای فرهاد حجاری زاده بابت اجاره 1401/07/01 تا 1401/08/31 6 دانگ ساختمان اداری پلاک ثبتی فرعی شماره 2693 از پلاک ثبتی اصلی3381 به مساحت 1210 مترمربع طبق قرارداد 18998249"/>
    <n v="0"/>
    <n v="4562500000"/>
    <n v="-4562500000"/>
    <n v="2"/>
    <n v="1"/>
    <s v="100017"/>
    <s v=""/>
    <s v="داراییهای جاری"/>
    <s v="1"/>
    <x v="10"/>
    <x v="10"/>
    <s v="موجودی نزد بانکها ریالی"/>
    <s v="11121"/>
    <s v="بانک تجارت اکو  306827022"/>
    <s v="100017"/>
    <s v="Bank Account"/>
    <s v=""/>
    <s v=""/>
  </r>
  <r>
    <n v="173788"/>
    <n v="1550"/>
    <x v="272"/>
    <s v="1401/09/07"/>
    <s v="پاس چک 859865 بانک تجارت به نام اداره کل امور مالیاتی-درآمد مستغلات اجاره املاک جهت پرداخت مالیات اجاره 1401/07/01 تا 1400/08/31، واحد 400222 کلاسه 303 (قبض 33780631298 )"/>
    <n v="0"/>
    <n v="1000000000"/>
    <n v="-1000000000"/>
    <n v="2"/>
    <n v="1"/>
    <s v="100017"/>
    <s v=""/>
    <s v="داراییهای جاری"/>
    <s v="1"/>
    <x v="10"/>
    <x v="10"/>
    <s v="موجودی نزد بانکها ریالی"/>
    <s v="11121"/>
    <s v="بانک تجارت اکو  306827022"/>
    <s v="100017"/>
    <s v="Bank Account"/>
    <s v=""/>
    <s v=""/>
  </r>
  <r>
    <n v="173790"/>
    <n v="1550"/>
    <x v="272"/>
    <s v="1401/09/07"/>
    <s v="پاس چک 859863 بانک تجارت بنام شرکت بازرسی فنی بین المللی پرسا پایش بابت ص 9525/1106 الی 9525/1115"/>
    <n v="0"/>
    <n v="304689000"/>
    <n v="-304689000"/>
    <n v="2"/>
    <n v="1"/>
    <s v="100017"/>
    <s v=""/>
    <s v="داراییهای جاری"/>
    <s v="1"/>
    <x v="10"/>
    <x v="10"/>
    <s v="موجودی نزد بانکها ریالی"/>
    <s v="11121"/>
    <s v="بانک تجارت اکو  306827022"/>
    <s v="100017"/>
    <s v="Bank Account"/>
    <s v=""/>
    <s v=""/>
  </r>
  <r>
    <n v="173792"/>
    <n v="1550"/>
    <x v="272"/>
    <s v="1401/09/07"/>
    <s v="پاس چک 859862 بانک تجارت به نام شرکت کاریز هیدرو سازه گیل بابت میکروسیلیس طی ص 3755"/>
    <n v="0"/>
    <n v="75864000"/>
    <n v="-75864000"/>
    <n v="2"/>
    <n v="1"/>
    <s v="100017"/>
    <s v=""/>
    <s v="داراییهای جاری"/>
    <s v="1"/>
    <x v="10"/>
    <x v="10"/>
    <s v="موجودی نزد بانکها ریالی"/>
    <s v="11121"/>
    <s v="بانک تجارت اکو  306827022"/>
    <s v="100017"/>
    <s v="Bank Account"/>
    <s v=""/>
    <s v=""/>
  </r>
  <r>
    <n v="173794"/>
    <n v="1550"/>
    <x v="272"/>
    <s v="1401/09/07"/>
    <s v="پاس چک 859869 بانک تجارت بنام شرکت سپهرمولد بابت تامین موجودی ق ADSH-E-CO-GE-008"/>
    <n v="0"/>
    <n v="130000000000"/>
    <n v="-130000000000"/>
    <n v="2"/>
    <n v="1"/>
    <s v="100017"/>
    <s v=""/>
    <s v="داراییهای جاری"/>
    <s v="1"/>
    <x v="10"/>
    <x v="10"/>
    <s v="موجودی نزد بانکها ریالی"/>
    <s v="11121"/>
    <s v="بانک تجارت اکو  306827022"/>
    <s v="100017"/>
    <s v="Bank Account"/>
    <s v=""/>
    <s v=""/>
  </r>
  <r>
    <n v="173796"/>
    <n v="1550"/>
    <x v="272"/>
    <s v="1401/09/07"/>
    <s v="پاس چک 859866 بانک تجارت بنام شرکت سپهرمولد بابت تامین موجودی ق ADSH-E-CO-GE-008"/>
    <n v="0"/>
    <n v="6000000000"/>
    <n v="-6000000000"/>
    <n v="2"/>
    <n v="1"/>
    <s v="100017"/>
    <s v=""/>
    <s v="داراییهای جاری"/>
    <s v="1"/>
    <x v="10"/>
    <x v="10"/>
    <s v="موجودی نزد بانکها ریالی"/>
    <s v="11121"/>
    <s v="بانک تجارت اکو  306827022"/>
    <s v="100017"/>
    <s v="Bank Account"/>
    <s v=""/>
    <s v=""/>
  </r>
  <r>
    <n v="174734"/>
    <n v="1551"/>
    <x v="273"/>
    <s v="1401/09/07"/>
    <s v="هزینه کارمزد بانکی از تجارت جاری 306827022 سند ش 19897"/>
    <n v="0"/>
    <n v="250000"/>
    <n v="-250000"/>
    <n v="2"/>
    <n v="1"/>
    <s v="100017"/>
    <s v=""/>
    <s v="داراییهای جاری"/>
    <s v="1"/>
    <x v="10"/>
    <x v="10"/>
    <s v="موجودی نزد بانکها ریالی"/>
    <s v="11121"/>
    <s v="بانک تجارت اکو  306827022"/>
    <s v="100017"/>
    <s v="Bank Account"/>
    <s v=""/>
    <s v=""/>
  </r>
  <r>
    <n v="174736"/>
    <n v="1551"/>
    <x v="273"/>
    <s v="1401/09/07"/>
    <s v="هزینه کارمزد بانکی از تجارت جاری 306827022 سند ش 19898"/>
    <n v="0"/>
    <n v="200000"/>
    <n v="-200000"/>
    <n v="2"/>
    <n v="1"/>
    <s v="100017"/>
    <s v=""/>
    <s v="داراییهای جاری"/>
    <s v="1"/>
    <x v="10"/>
    <x v="10"/>
    <s v="موجودی نزد بانکها ریالی"/>
    <s v="11121"/>
    <s v="بانک تجارت اکو  306827022"/>
    <s v="100017"/>
    <s v="Bank Account"/>
    <s v=""/>
    <s v=""/>
  </r>
  <r>
    <n v="174738"/>
    <n v="1551"/>
    <x v="273"/>
    <s v="1401/09/07"/>
    <s v="هزینه کارمزد بانکی از تجارت جاری 306827022 سند ش 103048"/>
    <n v="0"/>
    <n v="7580"/>
    <n v="-7580"/>
    <n v="2"/>
    <n v="1"/>
    <s v="100017"/>
    <s v=""/>
    <s v="داراییهای جاری"/>
    <s v="1"/>
    <x v="10"/>
    <x v="10"/>
    <s v="موجودی نزد بانکها ریالی"/>
    <s v="11121"/>
    <s v="بانک تجارت اکو  306827022"/>
    <s v="100017"/>
    <s v="Bank Account"/>
    <s v=""/>
    <s v=""/>
  </r>
  <r>
    <n v="174740"/>
    <n v="1551"/>
    <x v="273"/>
    <s v="1401/09/07"/>
    <s v="هزینه کارمزد بانکی از تجارت جاری 306827022 سند ش 103047"/>
    <n v="0"/>
    <n v="25000"/>
    <n v="-25000"/>
    <n v="2"/>
    <n v="1"/>
    <s v="100017"/>
    <s v=""/>
    <s v="داراییهای جاری"/>
    <s v="1"/>
    <x v="10"/>
    <x v="10"/>
    <s v="موجودی نزد بانکها ریالی"/>
    <s v="11121"/>
    <s v="بانک تجارت اکو  306827022"/>
    <s v="100017"/>
    <s v="Bank Account"/>
    <s v=""/>
    <s v=""/>
  </r>
  <r>
    <n v="174742"/>
    <n v="1551"/>
    <x v="273"/>
    <s v="1401/09/07"/>
    <s v="هزینه کارمزد بانکی از تجارت جاری 306827022 سند ش 37813"/>
    <n v="0"/>
    <n v="250000"/>
    <n v="-250000"/>
    <n v="2"/>
    <n v="1"/>
    <s v="100017"/>
    <s v=""/>
    <s v="داراییهای جاری"/>
    <s v="1"/>
    <x v="10"/>
    <x v="10"/>
    <s v="موجودی نزد بانکها ریالی"/>
    <s v="11121"/>
    <s v="بانک تجارت اکو  306827022"/>
    <s v="100017"/>
    <s v="Bank Account"/>
    <s v=""/>
    <s v=""/>
  </r>
  <r>
    <n v="174744"/>
    <n v="1551"/>
    <x v="273"/>
    <s v="1401/09/07"/>
    <s v="هزینه کارمزد بانکی از تجارت جاری 306827022 سند ش 37814"/>
    <n v="0"/>
    <n v="250000"/>
    <n v="-250000"/>
    <n v="2"/>
    <n v="1"/>
    <s v="100017"/>
    <s v=""/>
    <s v="داراییهای جاری"/>
    <s v="1"/>
    <x v="10"/>
    <x v="10"/>
    <s v="موجودی نزد بانکها ریالی"/>
    <s v="11121"/>
    <s v="بانک تجارت اکو  306827022"/>
    <s v="100017"/>
    <s v="Bank Account"/>
    <s v=""/>
    <s v=""/>
  </r>
  <r>
    <n v="174746"/>
    <n v="1554"/>
    <x v="274"/>
    <s v="1401/09/08"/>
    <s v="پاس چک 859867 بانک تجارت به نام شرکت بیمه آسیا بابت قسط دوم بیمه تمام خطر سایت طی شماره بیمه نامه 25432053/99/02"/>
    <n v="0"/>
    <n v="4261518083"/>
    <n v="-4261518083"/>
    <n v="2"/>
    <n v="1"/>
    <s v="100017"/>
    <s v=""/>
    <s v="داراییهای جاری"/>
    <s v="1"/>
    <x v="10"/>
    <x v="10"/>
    <s v="موجودی نزد بانکها ریالی"/>
    <s v="11121"/>
    <s v="بانک تجارت اکو  306827022"/>
    <s v="100017"/>
    <s v="Bank Account"/>
    <s v=""/>
    <s v=""/>
  </r>
  <r>
    <n v="173704"/>
    <n v="1556"/>
    <x v="275"/>
    <s v="1401/09/09"/>
    <s v="پرداخت چک 859872 بانک تجارت جهت شارژ تنخواه آقای اسماعیل کرمی بابت کرایه حمل بارنامه ش 67"/>
    <n v="0"/>
    <n v="1411202390"/>
    <n v="-1411202390"/>
    <n v="2"/>
    <n v="1"/>
    <s v="100017"/>
    <s v=""/>
    <s v="داراییهای جاری"/>
    <s v="1"/>
    <x v="10"/>
    <x v="10"/>
    <s v="موجودی نزد بانکها ریالی"/>
    <s v="11121"/>
    <s v="بانک تجارت اکو  306827022"/>
    <s v="100017"/>
    <s v="Bank Account"/>
    <s v=""/>
    <s v=""/>
  </r>
  <r>
    <n v="174747"/>
    <n v="1558"/>
    <x v="276"/>
    <s v="1401/09/09"/>
    <s v="واریزی از ماشین های ادرای رامتین (آقای رسم فرودیان) بابت مازاد پرداختی تغییر فاکتور طی سند 839447"/>
    <n v="282000000"/>
    <n v="0"/>
    <n v="282000000"/>
    <n v="2"/>
    <n v="1"/>
    <s v="100017"/>
    <s v=""/>
    <s v="داراییهای جاری"/>
    <s v="1"/>
    <x v="10"/>
    <x v="10"/>
    <s v="موجودی نزد بانکها ریالی"/>
    <s v="11121"/>
    <s v="بانک تجارت اکو  306827022"/>
    <s v="100017"/>
    <s v="Bank Account"/>
    <s v=""/>
    <s v=""/>
  </r>
  <r>
    <n v="174750"/>
    <n v="1558"/>
    <x v="276"/>
    <s v="1401/09/09"/>
    <s v="هزینه کارمزد بانکی از تجارت جاری 306827022 سند ش 37875"/>
    <n v="0"/>
    <n v="250000"/>
    <n v="-250000"/>
    <n v="2"/>
    <n v="1"/>
    <s v="100017"/>
    <s v=""/>
    <s v="داراییهای جاری"/>
    <s v="1"/>
    <x v="10"/>
    <x v="10"/>
    <s v="موجودی نزد بانکها ریالی"/>
    <s v="11121"/>
    <s v="بانک تجارت اکو  306827022"/>
    <s v="100017"/>
    <s v="Bank Account"/>
    <s v=""/>
    <s v=""/>
  </r>
  <r>
    <n v="174751"/>
    <n v="1558"/>
    <x v="276"/>
    <s v="1401/09/09"/>
    <s v="پاس چک 859870 بانک تجارت آقای رستم فرودیان بابت خرید دو دستگاه فتوکپی و تونر طی پ ف مورخ 1401/08/30 از خدمات ماشین های اداری رامتین"/>
    <n v="0"/>
    <n v="629000000"/>
    <n v="-629000000"/>
    <n v="2"/>
    <n v="1"/>
    <s v="100017"/>
    <s v=""/>
    <s v="داراییهای جاری"/>
    <s v="1"/>
    <x v="10"/>
    <x v="10"/>
    <s v="موجودی نزد بانکها ریالی"/>
    <s v="11121"/>
    <s v="بانک تجارت اکو  306827022"/>
    <s v="100017"/>
    <s v="Bank Account"/>
    <s v=""/>
    <s v=""/>
  </r>
  <r>
    <n v="174754"/>
    <n v="1558"/>
    <x v="276"/>
    <s v="1401/09/09"/>
    <s v="پاس چک 859871 بانک تجارت بنام شرکت سپهرمولد بابت تامین موجودی ق ADSH-E-CO-GE-008"/>
    <n v="0"/>
    <n v="10000000000"/>
    <n v="-10000000000"/>
    <n v="2"/>
    <n v="1"/>
    <s v="100017"/>
    <s v=""/>
    <s v="داراییهای جاری"/>
    <s v="1"/>
    <x v="10"/>
    <x v="10"/>
    <s v="موجودی نزد بانکها ریالی"/>
    <s v="11121"/>
    <s v="بانک تجارت اکو  306827022"/>
    <s v="100017"/>
    <s v="Bank Account"/>
    <s v=""/>
    <s v=""/>
  </r>
  <r>
    <n v="173830"/>
    <n v="1559"/>
    <x v="277"/>
    <s v="1401/09/10"/>
    <s v="سنگ آهن مرکزی رباط- واریزی طی سند 685991 به تجارت اکو 306827022 بابت افزایش سرمایه"/>
    <n v="100000000000"/>
    <n v="0"/>
    <n v="100000000000"/>
    <n v="2"/>
    <n v="1"/>
    <s v="100017"/>
    <s v=""/>
    <s v="داراییهای جاری"/>
    <s v="1"/>
    <x v="10"/>
    <x v="10"/>
    <s v="موجودی نزد بانکها ریالی"/>
    <s v="11121"/>
    <s v="بانک تجارت اکو  306827022"/>
    <s v="100017"/>
    <s v="Bank Account"/>
    <s v=""/>
    <s v=""/>
  </r>
  <r>
    <n v="174757"/>
    <n v="1561"/>
    <x v="217"/>
    <s v="1401/09/10"/>
    <s v="هزینه کارمزد بانکی از تجارت جاری 306827022 سند ش 26853"/>
    <n v="0"/>
    <n v="60000"/>
    <n v="-60000"/>
    <n v="2"/>
    <n v="1"/>
    <s v="100017"/>
    <s v=""/>
    <s v="داراییهای جاری"/>
    <s v="1"/>
    <x v="10"/>
    <x v="10"/>
    <s v="موجودی نزد بانکها ریالی"/>
    <s v="11121"/>
    <s v="بانک تجارت اکو  306827022"/>
    <s v="100017"/>
    <s v="Bank Account"/>
    <s v=""/>
    <s v=""/>
  </r>
  <r>
    <n v="174759"/>
    <n v="1566"/>
    <x v="278"/>
    <s v="1401/09/12"/>
    <s v="سنگ آهن مرکزی رباط- واریزی طی سند 685992 به تجارت اکو 306827022 بابت افزایش سرمایه"/>
    <n v="100000000000"/>
    <n v="0"/>
    <n v="100000000000"/>
    <n v="2"/>
    <n v="1"/>
    <s v="100017"/>
    <s v=""/>
    <s v="داراییهای جاری"/>
    <s v="1"/>
    <x v="10"/>
    <x v="10"/>
    <s v="موجودی نزد بانکها ریالی"/>
    <s v="11121"/>
    <s v="بانک تجارت اکو  306827022"/>
    <s v="100017"/>
    <s v="Bank Account"/>
    <s v=""/>
    <s v=""/>
  </r>
  <r>
    <n v="174297"/>
    <n v="1576"/>
    <x v="279"/>
    <s v="1401/09/14"/>
    <s v="پرداخت چک 859886 بانک تجارت جهت شارژ تنخواه دفتر مرکزی آقای خستو ش 64 الی 66"/>
    <n v="0"/>
    <n v="58525750"/>
    <n v="-58525750"/>
    <n v="2"/>
    <n v="1"/>
    <s v="100017"/>
    <s v=""/>
    <s v="داراییهای جاری"/>
    <s v="1"/>
    <x v="10"/>
    <x v="10"/>
    <s v="موجودی نزد بانکها ریالی"/>
    <s v="11121"/>
    <s v="بانک تجارت اکو  306827022"/>
    <s v="100017"/>
    <s v="Bank Account"/>
    <s v=""/>
    <s v=""/>
  </r>
  <r>
    <n v="174925"/>
    <n v="1578"/>
    <x v="280"/>
    <s v="1401/09/14"/>
    <s v="هزینه کارمزد بانکی از تجارت جاری 306827022 سند ش 32284"/>
    <n v="0"/>
    <n v="250000"/>
    <n v="-250000"/>
    <n v="2"/>
    <n v="1"/>
    <s v="100017"/>
    <s v=""/>
    <s v="داراییهای جاری"/>
    <s v="1"/>
    <x v="10"/>
    <x v="10"/>
    <s v="موجودی نزد بانکها ریالی"/>
    <s v="11121"/>
    <s v="بانک تجارت اکو  306827022"/>
    <s v="100017"/>
    <s v="Bank Account"/>
    <s v=""/>
    <s v=""/>
  </r>
  <r>
    <n v="174927"/>
    <n v="1578"/>
    <x v="280"/>
    <s v="1401/09/14"/>
    <s v="هزینه کارمزد بانکی از تجارت جاری 306827022 سند ش 37949"/>
    <n v="0"/>
    <n v="250000"/>
    <n v="-250000"/>
    <n v="2"/>
    <n v="1"/>
    <s v="100017"/>
    <s v=""/>
    <s v="داراییهای جاری"/>
    <s v="1"/>
    <x v="10"/>
    <x v="10"/>
    <s v="موجودی نزد بانکها ریالی"/>
    <s v="11121"/>
    <s v="بانک تجارت اکو  306827022"/>
    <s v="100017"/>
    <s v="Bank Account"/>
    <s v=""/>
    <s v=""/>
  </r>
  <r>
    <n v="174929"/>
    <n v="1578"/>
    <x v="280"/>
    <s v="1401/09/14"/>
    <s v="هزینه کارمزد بانکی از تجارت جاری 306827022 سند ش 37950"/>
    <n v="0"/>
    <n v="250000"/>
    <n v="-250000"/>
    <n v="2"/>
    <n v="1"/>
    <s v="100017"/>
    <s v=""/>
    <s v="داراییهای جاری"/>
    <s v="1"/>
    <x v="10"/>
    <x v="10"/>
    <s v="موجودی نزد بانکها ریالی"/>
    <s v="11121"/>
    <s v="بانک تجارت اکو  306827022"/>
    <s v="100017"/>
    <s v="Bank Account"/>
    <s v=""/>
    <s v=""/>
  </r>
  <r>
    <n v="174931"/>
    <n v="1578"/>
    <x v="280"/>
    <s v="1401/09/14"/>
    <s v="هزینه کارمزد بانکی از تجارت جاری 306827022 سند ش 37951"/>
    <n v="0"/>
    <n v="250000"/>
    <n v="-250000"/>
    <n v="2"/>
    <n v="1"/>
    <s v="100017"/>
    <s v=""/>
    <s v="داراییهای جاری"/>
    <s v="1"/>
    <x v="10"/>
    <x v="10"/>
    <s v="موجودی نزد بانکها ریالی"/>
    <s v="11121"/>
    <s v="بانک تجارت اکو  306827022"/>
    <s v="100017"/>
    <s v="Bank Account"/>
    <s v=""/>
    <s v=""/>
  </r>
  <r>
    <n v="174933"/>
    <n v="1578"/>
    <x v="280"/>
    <s v="1401/09/14"/>
    <s v="هزینه کارمزد بانکی از تجارت جاری 306827022 سند ش 103383"/>
    <n v="0"/>
    <n v="11830"/>
    <n v="-11830"/>
    <n v="2"/>
    <n v="1"/>
    <s v="100017"/>
    <s v=""/>
    <s v="داراییهای جاری"/>
    <s v="1"/>
    <x v="10"/>
    <x v="10"/>
    <s v="موجودی نزد بانکها ریالی"/>
    <s v="11121"/>
    <s v="بانک تجارت اکو  306827022"/>
    <s v="100017"/>
    <s v="Bank Account"/>
    <s v=""/>
    <s v=""/>
  </r>
  <r>
    <n v="175494"/>
    <n v="1579"/>
    <x v="281"/>
    <s v="1401/09/14"/>
    <s v="پاس چک 859873 بانک تجارت بنام شرکت سپهرمولد بابت تامین موجودی ق ADSH-E-CO-GE-008"/>
    <n v="0"/>
    <n v="10000000000"/>
    <n v="-10000000000"/>
    <n v="2"/>
    <n v="1"/>
    <s v="100017"/>
    <s v=""/>
    <s v="داراییهای جاری"/>
    <s v="1"/>
    <x v="10"/>
    <x v="10"/>
    <s v="موجودی نزد بانکها ریالی"/>
    <s v="11121"/>
    <s v="بانک تجارت اکو  306827022"/>
    <s v="100017"/>
    <s v="Bank Account"/>
    <s v=""/>
    <s v=""/>
  </r>
  <r>
    <n v="175496"/>
    <n v="1579"/>
    <x v="281"/>
    <s v="1401/09/14"/>
    <s v="پاس چک 859880 بانک تجارت بنام شرکت سپهرمولد بابت تامین موجودی ق ADSH-E-CO-GE-008"/>
    <n v="0"/>
    <n v="135000000000"/>
    <n v="-135000000000"/>
    <n v="2"/>
    <n v="1"/>
    <s v="100017"/>
    <s v=""/>
    <s v="داراییهای جاری"/>
    <s v="1"/>
    <x v="10"/>
    <x v="10"/>
    <s v="موجودی نزد بانکها ریالی"/>
    <s v="11121"/>
    <s v="بانک تجارت اکو  306827022"/>
    <s v="100017"/>
    <s v="Bank Account"/>
    <s v=""/>
    <s v=""/>
  </r>
  <r>
    <n v="175498"/>
    <n v="1579"/>
    <x v="281"/>
    <s v="1401/09/14"/>
    <s v="پاس چک 859874 بانک تجارت بنام شرکت پایا صنعت تیران بابت رولینگ لدر طی ص 1883 ق ADSH-P-PO-GE-079"/>
    <n v="0"/>
    <n v="3234000000"/>
    <n v="-3234000000"/>
    <n v="2"/>
    <n v="1"/>
    <s v="100017"/>
    <s v=""/>
    <s v="داراییهای جاری"/>
    <s v="1"/>
    <x v="10"/>
    <x v="10"/>
    <s v="موجودی نزد بانکها ریالی"/>
    <s v="11121"/>
    <s v="بانک تجارت اکو  306827022"/>
    <s v="100017"/>
    <s v="Bank Account"/>
    <s v=""/>
    <s v=""/>
  </r>
  <r>
    <n v="175500"/>
    <n v="1579"/>
    <x v="281"/>
    <s v="1401/09/14"/>
    <s v="پاس چک 859875 بانک تجارت به نام شرکت کاریز هیدرو سازه گیل بابت ابر روان کننده و میکروسیلیس طی ص 3753-3754"/>
    <n v="0"/>
    <n v="3555300960"/>
    <n v="-3555300960"/>
    <n v="2"/>
    <n v="1"/>
    <s v="100017"/>
    <s v=""/>
    <s v="داراییهای جاری"/>
    <s v="1"/>
    <x v="10"/>
    <x v="10"/>
    <s v="موجودی نزد بانکها ریالی"/>
    <s v="11121"/>
    <s v="بانک تجارت اکو  306827022"/>
    <s v="100017"/>
    <s v="Bank Account"/>
    <s v=""/>
    <s v=""/>
  </r>
  <r>
    <n v="175502"/>
    <n v="1579"/>
    <x v="281"/>
    <s v="1401/09/14"/>
    <s v="پاس چک 859877 بانک تجارت بنام خانم مرضیه هدایتی بابت ص 2205 ص و ش 31 مهر ماه ق ADSH-P-CO-GE-014 از سیراف بتن جنوب"/>
    <n v="0"/>
    <n v="2773118123"/>
    <n v="-2773118123"/>
    <n v="2"/>
    <n v="1"/>
    <s v="100017"/>
    <s v=""/>
    <s v="داراییهای جاری"/>
    <s v="1"/>
    <x v="10"/>
    <x v="10"/>
    <s v="موجودی نزد بانکها ریالی"/>
    <s v="11121"/>
    <s v="بانک تجارت اکو  306827022"/>
    <s v="100017"/>
    <s v="Bank Account"/>
    <s v=""/>
    <s v=""/>
  </r>
  <r>
    <n v="175504"/>
    <n v="1579"/>
    <x v="281"/>
    <s v="1401/09/14"/>
    <s v="پاس چک 859876 بانک تجارت بنام خانم سیده ناهید جعفری بابت پ پ خرید سیمان فله تیپ 2 طی پ ف 960 (مصالح ساختمانی ساروج)"/>
    <n v="0"/>
    <n v="4850000000"/>
    <n v="-4850000000"/>
    <n v="2"/>
    <n v="1"/>
    <s v="100017"/>
    <s v=""/>
    <s v="داراییهای جاری"/>
    <s v="1"/>
    <x v="10"/>
    <x v="10"/>
    <s v="موجودی نزد بانکها ریالی"/>
    <s v="11121"/>
    <s v="بانک تجارت اکو  306827022"/>
    <s v="100017"/>
    <s v="Bank Account"/>
    <s v=""/>
    <s v=""/>
  </r>
  <r>
    <n v="175506"/>
    <n v="1579"/>
    <x v="281"/>
    <s v="1401/09/14"/>
    <s v="پاس چک 859881 بانک تجارت بنام آقای مهرداد زراعتی بابت حقوق آبان ماه 1401"/>
    <n v="0"/>
    <n v="118377549"/>
    <n v="-118377549"/>
    <n v="2"/>
    <n v="1"/>
    <s v="100017"/>
    <s v=""/>
    <s v="داراییهای جاری"/>
    <s v="1"/>
    <x v="10"/>
    <x v="10"/>
    <s v="موجودی نزد بانکها ریالی"/>
    <s v="11121"/>
    <s v="بانک تجارت اکو  306827022"/>
    <s v="100017"/>
    <s v="Bank Account"/>
    <s v=""/>
    <s v=""/>
  </r>
  <r>
    <n v="174949"/>
    <n v="1582"/>
    <x v="282"/>
    <s v="1401/09/15"/>
    <s v="هزینه کارمزد بانکی از تجارت جاری 306827022 سند ش 27244"/>
    <n v="0"/>
    <n v="25000"/>
    <n v="-25000"/>
    <n v="2"/>
    <n v="1"/>
    <s v="100017"/>
    <s v=""/>
    <s v="داراییهای جاری"/>
    <s v="1"/>
    <x v="10"/>
    <x v="10"/>
    <s v="موجودی نزد بانکها ریالی"/>
    <s v="11121"/>
    <s v="بانک تجارت اکو  306827022"/>
    <s v="100017"/>
    <s v="Bank Account"/>
    <s v=""/>
    <s v=""/>
  </r>
  <r>
    <n v="174951"/>
    <n v="1582"/>
    <x v="282"/>
    <s v="1401/09/15"/>
    <s v="هزینه کارمزد بانکی از تجارت جاری 306827022 سند ش 32310"/>
    <n v="0"/>
    <n v="250000"/>
    <n v="-250000"/>
    <n v="2"/>
    <n v="1"/>
    <s v="100017"/>
    <s v=""/>
    <s v="داراییهای جاری"/>
    <s v="1"/>
    <x v="10"/>
    <x v="10"/>
    <s v="موجودی نزد بانکها ریالی"/>
    <s v="11121"/>
    <s v="بانک تجارت اکو  306827022"/>
    <s v="100017"/>
    <s v="Bank Account"/>
    <s v=""/>
    <s v=""/>
  </r>
  <r>
    <n v="174953"/>
    <n v="1582"/>
    <x v="282"/>
    <s v="1401/09/15"/>
    <s v="هزینه کارمزد بانکی از تجارت جاری 306827022 سند ش 27245"/>
    <n v="0"/>
    <n v="5850"/>
    <n v="-5850"/>
    <n v="2"/>
    <n v="1"/>
    <s v="100017"/>
    <s v=""/>
    <s v="داراییهای جاری"/>
    <s v="1"/>
    <x v="10"/>
    <x v="10"/>
    <s v="موجودی نزد بانکها ریالی"/>
    <s v="11121"/>
    <s v="بانک تجارت اکو  306827022"/>
    <s v="100017"/>
    <s v="Bank Account"/>
    <s v=""/>
    <s v=""/>
  </r>
  <r>
    <n v="174963"/>
    <n v="1583"/>
    <x v="283"/>
    <s v="1401/09/15"/>
    <s v="پاس چک 859885 بانک تجارت بنام شرکت همراهان کار پاسارگاد بابت 60% مطالبات ق ADISH-E-CO-GE -018"/>
    <n v="0"/>
    <n v="315000000"/>
    <n v="-315000000"/>
    <n v="2"/>
    <n v="1"/>
    <s v="100017"/>
    <s v=""/>
    <s v="داراییهای جاری"/>
    <s v="1"/>
    <x v="10"/>
    <x v="10"/>
    <s v="موجودی نزد بانکها ریالی"/>
    <s v="11121"/>
    <s v="بانک تجارت اکو  306827022"/>
    <s v="100017"/>
    <s v="Bank Account"/>
    <s v=""/>
    <s v=""/>
  </r>
  <r>
    <n v="174965"/>
    <n v="1583"/>
    <x v="283"/>
    <s v="1401/09/15"/>
    <s v="پاس چک 859884 بانک تجارت به نام شرکت کاریز هیدرو سازه گیل بابت خرید گروت طی ص 3756"/>
    <n v="0"/>
    <n v="4243370000"/>
    <n v="-4243370000"/>
    <n v="2"/>
    <n v="1"/>
    <s v="100017"/>
    <s v=""/>
    <s v="داراییهای جاری"/>
    <s v="1"/>
    <x v="10"/>
    <x v="10"/>
    <s v="موجودی نزد بانکها ریالی"/>
    <s v="11121"/>
    <s v="بانک تجارت اکو  306827022"/>
    <s v="100017"/>
    <s v="Bank Account"/>
    <s v=""/>
    <s v=""/>
  </r>
  <r>
    <n v="174967"/>
    <n v="1583"/>
    <x v="283"/>
    <s v="1401/09/15"/>
    <s v="پاس چک 859879 بانک تجارت شرکت اطلس فولاد ارم بابت خرید میلگرد طی ص 511"/>
    <n v="0"/>
    <n v="24041279800"/>
    <n v="-24041279800"/>
    <n v="2"/>
    <n v="1"/>
    <s v="100017"/>
    <s v=""/>
    <s v="داراییهای جاری"/>
    <s v="1"/>
    <x v="10"/>
    <x v="10"/>
    <s v="موجودی نزد بانکها ریالی"/>
    <s v="11121"/>
    <s v="بانک تجارت اکو  306827022"/>
    <s v="100017"/>
    <s v="Bank Account"/>
    <s v=""/>
    <s v=""/>
  </r>
  <r>
    <n v="174969"/>
    <n v="1583"/>
    <x v="283"/>
    <s v="1401/09/15"/>
    <s v="پاس چک 859883 بانک تجارت شرکت پولاد پیچ کار بابت خرید انکر بولت طی ف 27394"/>
    <n v="0"/>
    <n v="2095225724"/>
    <n v="-2095225724"/>
    <n v="2"/>
    <n v="1"/>
    <s v="100017"/>
    <s v=""/>
    <s v="داراییهای جاری"/>
    <s v="1"/>
    <x v="10"/>
    <x v="10"/>
    <s v="موجودی نزد بانکها ریالی"/>
    <s v="11121"/>
    <s v="بانک تجارت اکو  306827022"/>
    <s v="100017"/>
    <s v="Bank Account"/>
    <s v=""/>
    <s v=""/>
  </r>
  <r>
    <n v="175559"/>
    <n v="1591"/>
    <x v="207"/>
    <s v="1401/09/16"/>
    <s v="هزینه کارمزد بانکی از تجارت جاری 306827022 سند ش 37991"/>
    <n v="0"/>
    <n v="250000"/>
    <n v="-250000"/>
    <n v="2"/>
    <n v="1"/>
    <s v="100017"/>
    <s v=""/>
    <s v="داراییهای جاری"/>
    <s v="1"/>
    <x v="10"/>
    <x v="10"/>
    <s v="موجودی نزد بانکها ریالی"/>
    <s v="11121"/>
    <s v="بانک تجارت اکو  306827022"/>
    <s v="100017"/>
    <s v="Bank Account"/>
    <s v=""/>
    <s v=""/>
  </r>
  <r>
    <n v="175570"/>
    <n v="1592"/>
    <x v="186"/>
    <s v="1401/09/16"/>
    <s v="پرداخت چک 859890 بانک تجارت جهت شارژ تنخواه آقای خستو ش 67"/>
    <n v="0"/>
    <n v="68954250"/>
    <n v="-68954250"/>
    <n v="2"/>
    <n v="1"/>
    <s v="100017"/>
    <s v=""/>
    <s v="داراییهای جاری"/>
    <s v="1"/>
    <x v="10"/>
    <x v="10"/>
    <s v="موجودی نزد بانکها ریالی"/>
    <s v="11121"/>
    <s v="بانک تجارت اکو  306827022"/>
    <s v="100017"/>
    <s v="Bank Account"/>
    <s v=""/>
    <s v=""/>
  </r>
  <r>
    <n v="175573"/>
    <n v="1593"/>
    <x v="187"/>
    <s v="1401/09/16"/>
    <s v="پاس چک 859889 بانک تجارت بنام شرکت هماهنگ بار پارس بابت هزینه ترخیص محموله صورتحساب های 27981-27891-28169"/>
    <n v="0"/>
    <n v="19802080011"/>
    <n v="-19802080011"/>
    <n v="2"/>
    <n v="1"/>
    <s v="100017"/>
    <s v=""/>
    <s v="داراییهای جاری"/>
    <s v="1"/>
    <x v="10"/>
    <x v="10"/>
    <s v="موجودی نزد بانکها ریالی"/>
    <s v="11121"/>
    <s v="بانک تجارت اکو  306827022"/>
    <s v="100017"/>
    <s v="Bank Account"/>
    <s v=""/>
    <s v=""/>
  </r>
  <r>
    <n v="174983"/>
    <n v="1599"/>
    <x v="284"/>
    <s v="1401/09/17"/>
    <s v="هزینه کارمزد بانکی از تجارت جاری 306827022 سند ش 103512"/>
    <n v="0"/>
    <n v="6890"/>
    <n v="-6890"/>
    <n v="2"/>
    <n v="1"/>
    <s v="100017"/>
    <s v=""/>
    <s v="داراییهای جاری"/>
    <s v="1"/>
    <x v="10"/>
    <x v="10"/>
    <s v="موجودی نزد بانکها ریالی"/>
    <s v="11121"/>
    <s v="بانک تجارت اکو  306827022"/>
    <s v="100017"/>
    <s v="Bank Account"/>
    <s v=""/>
    <s v=""/>
  </r>
  <r>
    <n v="174985"/>
    <n v="1600"/>
    <x v="285"/>
    <s v="1401/09/17"/>
    <s v="پاس چک 859887 بانک تجارت آقای رستم فرودیان بابت خرید دستگاه فتوکپی طی پ ف مورخ 1401/09/15 از خدمات ماشین های اداری رامتین"/>
    <n v="0"/>
    <n v="282000000"/>
    <n v="-282000000"/>
    <n v="2"/>
    <n v="1"/>
    <s v="100017"/>
    <s v=""/>
    <s v="داراییهای جاری"/>
    <s v="1"/>
    <x v="10"/>
    <x v="10"/>
    <s v="موجودی نزد بانکها ریالی"/>
    <s v="11121"/>
    <s v="بانک تجارت اکو  306827022"/>
    <s v="100017"/>
    <s v="Bank Account"/>
    <s v=""/>
    <s v=""/>
  </r>
  <r>
    <n v="174987"/>
    <n v="1600"/>
    <x v="285"/>
    <s v="1401/09/17"/>
    <s v="پاس چک 859882 بانک تجارت شرکت صنعتی و شیمیایی رنگین زره نزد بانک ملت بابت تامین رنگ و ...طی ص 7714-7715"/>
    <n v="0"/>
    <n v="3286241000"/>
    <n v="-3286241000"/>
    <n v="2"/>
    <n v="1"/>
    <s v="100017"/>
    <s v=""/>
    <s v="داراییهای جاری"/>
    <s v="1"/>
    <x v="10"/>
    <x v="10"/>
    <s v="موجودی نزد بانکها ریالی"/>
    <s v="11121"/>
    <s v="بانک تجارت اکو  306827022"/>
    <s v="100017"/>
    <s v="Bank Account"/>
    <s v=""/>
    <s v=""/>
  </r>
  <r>
    <n v="174824"/>
    <n v="1605"/>
    <x v="286"/>
    <s v="1401/09/20"/>
    <s v="پرداخت چک 859891 بانک تجارت جهت شارژ تنخواه آقای اسماعیل کرمی بابت کرایه حمل بارنامه ش 68-69"/>
    <n v="0"/>
    <n v="1615266682"/>
    <n v="-1615266682"/>
    <n v="2"/>
    <n v="1"/>
    <s v="100017"/>
    <s v=""/>
    <s v="داراییهای جاری"/>
    <s v="1"/>
    <x v="10"/>
    <x v="10"/>
    <s v="موجودی نزد بانکها ریالی"/>
    <s v="11121"/>
    <s v="بانک تجارت اکو  306827022"/>
    <s v="100017"/>
    <s v="Bank Account"/>
    <s v=""/>
    <s v=""/>
  </r>
  <r>
    <n v="175960"/>
    <n v="1610"/>
    <x v="287"/>
    <s v="1401/09/20"/>
    <s v="هزینه کارمزد بانکی از تجارت جاری 306827022 سند ش 921701"/>
    <n v="0"/>
    <n v="220000"/>
    <n v="-220000"/>
    <n v="2"/>
    <n v="1"/>
    <s v="100017"/>
    <s v=""/>
    <s v="داراییهای جاری"/>
    <s v="1"/>
    <x v="10"/>
    <x v="10"/>
    <s v="موجودی نزد بانکها ریالی"/>
    <s v="11121"/>
    <s v="بانک تجارت اکو  306827022"/>
    <s v="100017"/>
    <s v="Bank Account"/>
    <s v=""/>
    <s v=""/>
  </r>
  <r>
    <n v="174886"/>
    <n v="1615"/>
    <x v="288"/>
    <s v="1401/09/21"/>
    <s v="پرداخت چک 859892 بانک تجارت جهت شارژ تنخواه آقای خستو (قبوض برق) ش 68"/>
    <n v="0"/>
    <n v="112717000"/>
    <n v="-112717000"/>
    <n v="2"/>
    <n v="1"/>
    <s v="100017"/>
    <s v=""/>
    <s v="داراییهای جاری"/>
    <s v="1"/>
    <x v="10"/>
    <x v="10"/>
    <s v="موجودی نزد بانکها ریالی"/>
    <s v="11121"/>
    <s v="بانک تجارت اکو  306827022"/>
    <s v="100017"/>
    <s v="Bank Account"/>
    <s v=""/>
    <s v=""/>
  </r>
  <r>
    <n v="174887"/>
    <n v="1615"/>
    <x v="288"/>
    <s v="1401/09/21"/>
    <s v="پرداخت چک 859893 بانک تجارت جهت شارژ تنخواه آقای خستو (قبض آب) ش 69"/>
    <n v="0"/>
    <n v="85604000"/>
    <n v="-85604000"/>
    <n v="2"/>
    <n v="1"/>
    <s v="100017"/>
    <s v=""/>
    <s v="داراییهای جاری"/>
    <s v="1"/>
    <x v="10"/>
    <x v="10"/>
    <s v="موجودی نزد بانکها ریالی"/>
    <s v="11121"/>
    <s v="بانک تجارت اکو  306827022"/>
    <s v="100017"/>
    <s v="Bank Account"/>
    <s v=""/>
    <s v=""/>
  </r>
  <r>
    <n v="175964"/>
    <n v="1621"/>
    <x v="289"/>
    <s v="1401/09/22"/>
    <s v="هزینه کارمزد بانکی از تجارت جاری 306827022 سند ش 103748"/>
    <n v="0"/>
    <n v="8560"/>
    <n v="-8560"/>
    <n v="2"/>
    <n v="1"/>
    <s v="100017"/>
    <s v=""/>
    <s v="داراییهای جاری"/>
    <s v="1"/>
    <x v="10"/>
    <x v="10"/>
    <s v="موجودی نزد بانکها ریالی"/>
    <s v="11121"/>
    <s v="بانک تجارت اکو  306827022"/>
    <s v="100017"/>
    <s v="Bank Account"/>
    <s v=""/>
    <s v=""/>
  </r>
  <r>
    <n v="175966"/>
    <n v="1621"/>
    <x v="289"/>
    <s v="1401/09/22"/>
    <s v="هزینه کارمزد بانکی از تجارت جاری 306827022 سند ش 103749"/>
    <n v="0"/>
    <n v="11270"/>
    <n v="-11270"/>
    <n v="2"/>
    <n v="1"/>
    <s v="100017"/>
    <s v=""/>
    <s v="داراییهای جاری"/>
    <s v="1"/>
    <x v="10"/>
    <x v="10"/>
    <s v="موجودی نزد بانکها ریالی"/>
    <s v="11121"/>
    <s v="بانک تجارت اکو  306827022"/>
    <s v="100017"/>
    <s v="Bank Account"/>
    <s v=""/>
    <s v=""/>
  </r>
  <r>
    <n v="175253"/>
    <n v="1623"/>
    <x v="290"/>
    <s v="1401/09/23"/>
    <s v="سنگ آهن مرکزی رباط- واریزی طی سند 686000 به تجارت اکو 306827022 بابت افزایش سرمایه"/>
    <n v="200000000000"/>
    <n v="0"/>
    <n v="200000000000"/>
    <n v="2"/>
    <n v="1"/>
    <s v="100017"/>
    <s v=""/>
    <s v="داراییهای جاری"/>
    <s v="1"/>
    <x v="10"/>
    <x v="10"/>
    <s v="موجودی نزد بانکها ریالی"/>
    <s v="11121"/>
    <s v="بانک تجارت اکو  306827022"/>
    <s v="100017"/>
    <s v="Bank Account"/>
    <s v=""/>
    <s v=""/>
  </r>
  <r>
    <n v="175969"/>
    <n v="1628"/>
    <x v="291"/>
    <s v="1401/09/24"/>
    <s v="واریزی از شرکت مجتمع معدنی و صنعت آهن و فولاد بافق بابت مازاد پرداختی طی سند 259956"/>
    <n v="702670354"/>
    <n v="0"/>
    <n v="702670354"/>
    <n v="2"/>
    <n v="1"/>
    <s v="100017"/>
    <s v=""/>
    <s v="داراییهای جاری"/>
    <s v="1"/>
    <x v="10"/>
    <x v="10"/>
    <s v="موجودی نزد بانکها ریالی"/>
    <s v="11121"/>
    <s v="بانک تجارت اکو  306827022"/>
    <s v="100017"/>
    <s v="Bank Account"/>
    <s v=""/>
    <s v=""/>
  </r>
  <r>
    <n v="175971"/>
    <n v="1628"/>
    <x v="291"/>
    <s v="1401/09/24"/>
    <s v="پاس چک 921704 بانک تجارت آدیش جنوبی جهت واریز به حساب 306820222 نزد بانک تجارت بنام شرکت سپهرمولد بابت تامین موجودی ق ADSH-E-CO-GE-008"/>
    <n v="0"/>
    <n v="120000000000"/>
    <n v="-120000000000"/>
    <n v="2"/>
    <n v="1"/>
    <s v="100017"/>
    <s v=""/>
    <s v="داراییهای جاری"/>
    <s v="1"/>
    <x v="10"/>
    <x v="10"/>
    <s v="موجودی نزد بانکها ریالی"/>
    <s v="11121"/>
    <s v="بانک تجارت اکو  306827022"/>
    <s v="100017"/>
    <s v="Bank Account"/>
    <s v=""/>
    <s v=""/>
  </r>
  <r>
    <n v="175974"/>
    <n v="1628"/>
    <x v="291"/>
    <s v="1401/09/24"/>
    <s v="پاس چک 859900 بانک تجارت شرکت جهان عایق پارس با شناسه 10102894551 جهت واریز به حساب 5641013899 نزد بانک تجارت بابت علی الحساب مرحله دوم پارت های عایق سرد و گرم طی رسید های MRS-JAY-098-010 الی 018 ق ADSH-P-PO-GE-098 معادل 113.603/56 یورو"/>
    <n v="0"/>
    <n v="20000000000"/>
    <n v="-20000000000"/>
    <n v="2"/>
    <n v="1"/>
    <s v="100017"/>
    <s v=""/>
    <s v="داراییهای جاری"/>
    <s v="1"/>
    <x v="10"/>
    <x v="10"/>
    <s v="موجودی نزد بانکها ریالی"/>
    <s v="11121"/>
    <s v="بانک تجارت اکو  306827022"/>
    <s v="100017"/>
    <s v="Bank Account"/>
    <s v=""/>
    <s v=""/>
  </r>
  <r>
    <n v="175979"/>
    <n v="1636"/>
    <x v="292"/>
    <s v="1401/09/26"/>
    <s v="هزینه کارمزد بانکی از تجارت جاری 306827022 سند ش 38149"/>
    <n v="0"/>
    <n v="250000"/>
    <n v="-250000"/>
    <n v="2"/>
    <n v="1"/>
    <s v="100017"/>
    <s v=""/>
    <s v="داراییهای جاری"/>
    <s v="1"/>
    <x v="10"/>
    <x v="10"/>
    <s v="موجودی نزد بانکها ریالی"/>
    <s v="11121"/>
    <s v="بانک تجارت اکو  306827022"/>
    <s v="100017"/>
    <s v="Bank Account"/>
    <s v=""/>
    <s v=""/>
  </r>
  <r>
    <n v="175980"/>
    <n v="1636"/>
    <x v="292"/>
    <s v="1401/09/26"/>
    <s v="پاس چک 859899 بانک تجارت آدیش جنوبی جهت واریز به حساب 0353050990 نزد بانک تجارت بنام شرکت صنعتی آما بابت خرید الکترود طی ص 336170"/>
    <n v="0"/>
    <n v="1161112500"/>
    <n v="-1161112500"/>
    <n v="2"/>
    <n v="1"/>
    <s v="100017"/>
    <s v=""/>
    <s v="داراییهای جاری"/>
    <s v="1"/>
    <x v="10"/>
    <x v="10"/>
    <s v="موجودی نزد بانکها ریالی"/>
    <s v="11121"/>
    <s v="بانک تجارت اکو  306827022"/>
    <s v="100017"/>
    <s v="Bank Account"/>
    <s v=""/>
    <s v=""/>
  </r>
  <r>
    <n v="175983"/>
    <n v="1636"/>
    <x v="292"/>
    <s v="1401/09/26"/>
    <s v="هزینه کارمزد بانکی از تجارت جاری 306827022 سند ش 103872"/>
    <n v="0"/>
    <n v="25000"/>
    <n v="-25000"/>
    <n v="2"/>
    <n v="1"/>
    <s v="100017"/>
    <s v=""/>
    <s v="داراییهای جاری"/>
    <s v="1"/>
    <x v="10"/>
    <x v="10"/>
    <s v="موجودی نزد بانکها ریالی"/>
    <s v="11121"/>
    <s v="بانک تجارت اکو  306827022"/>
    <s v="100017"/>
    <s v="Bank Account"/>
    <s v=""/>
    <s v=""/>
  </r>
  <r>
    <n v="175984"/>
    <n v="1636"/>
    <x v="292"/>
    <s v="1401/09/26"/>
    <s v="پاس چک 859895 بانک تجارت آدیش جنوبی جهت واریز به حساب 9547501397 نزد بانک تجارت بنام آقای محمد بحرانی بابت ماسه بادی طی ص 1019 و 1025 مهر ماه و نیمه اول آبان ماه پیمانکاری حمل ماسه بادی بحرانی"/>
    <n v="0"/>
    <n v="5504112000"/>
    <n v="-5504112000"/>
    <n v="2"/>
    <n v="1"/>
    <s v="100017"/>
    <s v=""/>
    <s v="داراییهای جاری"/>
    <s v="1"/>
    <x v="10"/>
    <x v="10"/>
    <s v="موجودی نزد بانکها ریالی"/>
    <s v="11121"/>
    <s v="بانک تجارت اکو  306827022"/>
    <s v="100017"/>
    <s v="Bank Account"/>
    <s v=""/>
    <s v=""/>
  </r>
  <r>
    <n v="175986"/>
    <n v="1636"/>
    <x v="292"/>
    <s v="1401/09/26"/>
    <s v="پاس چک 921702 بانک تجارت آدیش جنوبی جهت واریز به حساب 1456064163 نزد بانک تجارت بنام شرکت آژینه صنعت اراک بابت 60% پ پ خرید گریتینگ گالوانیزه طی پ ف 092101"/>
    <n v="0"/>
    <n v="1085760000"/>
    <n v="-1085760000"/>
    <n v="2"/>
    <n v="1"/>
    <s v="100017"/>
    <s v=""/>
    <s v="داراییهای جاری"/>
    <s v="1"/>
    <x v="10"/>
    <x v="10"/>
    <s v="موجودی نزد بانکها ریالی"/>
    <s v="11121"/>
    <s v="بانک تجارت اکو  306827022"/>
    <s v="100017"/>
    <s v="Bank Account"/>
    <s v=""/>
    <s v=""/>
  </r>
  <r>
    <n v="175988"/>
    <n v="1636"/>
    <x v="292"/>
    <s v="1401/09/26"/>
    <s v="پاس چک 859897 بانک تجارت آدیش جنوبی جهت حواله ساتنا IR 26 0700 0010 0011 2777 5140 03 نزد بانک رسالت بنام آقای حسین باقری بابت خرید مفاصل رزینی طی ص 401/25 از فروشگاه برق و صنعت پارس"/>
    <n v="0"/>
    <n v="324000000"/>
    <n v="-324000000"/>
    <n v="2"/>
    <n v="1"/>
    <s v="100017"/>
    <s v=""/>
    <s v="داراییهای جاری"/>
    <s v="1"/>
    <x v="10"/>
    <x v="10"/>
    <s v="موجودی نزد بانکها ریالی"/>
    <s v="11121"/>
    <s v="بانک تجارت اکو  306827022"/>
    <s v="100017"/>
    <s v="Bank Account"/>
    <s v=""/>
    <s v=""/>
  </r>
  <r>
    <n v="175990"/>
    <n v="1636"/>
    <x v="292"/>
    <s v="1401/09/26"/>
    <s v="پاس چک 859894 بانک تجارت آدیش جنوبی جهت حواله ساتنا به حساب IR 43 0150 0002 5264 4168 3808 31 نزد بانک سپه (انصار سابق) بنام خانم مرضیه هدایتی بابت ص 2350 ص و ش 32 آبان ماه ق ADSH-P-CO-GE-014 از سیراف بتن جنوب"/>
    <n v="0"/>
    <n v="5116411850"/>
    <n v="-5116411850"/>
    <n v="2"/>
    <n v="1"/>
    <s v="100017"/>
    <s v=""/>
    <s v="داراییهای جاری"/>
    <s v="1"/>
    <x v="10"/>
    <x v="10"/>
    <s v="موجودی نزد بانکها ریالی"/>
    <s v="11121"/>
    <s v="بانک تجارت اکو  306827022"/>
    <s v="100017"/>
    <s v="Bank Account"/>
    <s v=""/>
    <s v=""/>
  </r>
  <r>
    <n v="175992"/>
    <n v="1636"/>
    <x v="292"/>
    <s v="1401/09/26"/>
    <s v="پاس چک 859896 بانک تجارت شرکت گروه صنعتی سرما سازان عصر نوین مهدی با شناسه 14008363082 جهت حواله ساتنا به حساب IR 40 0190 0000 0011 2933 2370 08 نزد بانک صادرات بابت پ پ خرید ساندویچ پنل های دیواری و سقفی طی پ ف 901"/>
    <n v="0"/>
    <n v="9506798400"/>
    <n v="-9506798400"/>
    <n v="2"/>
    <n v="1"/>
    <s v="100017"/>
    <s v=""/>
    <s v="داراییهای جاری"/>
    <s v="1"/>
    <x v="10"/>
    <x v="10"/>
    <s v="موجودی نزد بانکها ریالی"/>
    <s v="11121"/>
    <s v="بانک تجارت اکو  306827022"/>
    <s v="100017"/>
    <s v="Bank Account"/>
    <s v=""/>
    <s v=""/>
  </r>
  <r>
    <n v="175719"/>
    <n v="1638"/>
    <x v="293"/>
    <s v="1401/09/27"/>
    <s v="سنگ آهن مرکزی رباط- واریزی طی سند 651081 به تجارت اکو 306827022 بابت افزایش سرمایه"/>
    <n v="300000000000"/>
    <n v="0"/>
    <n v="300000000000"/>
    <n v="2"/>
    <n v="1"/>
    <s v="100017"/>
    <s v=""/>
    <s v="داراییهای جاری"/>
    <s v="1"/>
    <x v="10"/>
    <x v="10"/>
    <s v="موجودی نزد بانکها ریالی"/>
    <s v="11121"/>
    <s v="بانک تجارت اکو  306827022"/>
    <s v="100017"/>
    <s v="Bank Account"/>
    <s v=""/>
    <s v=""/>
  </r>
  <r>
    <n v="175776"/>
    <n v="1640"/>
    <x v="294"/>
    <s v="1401/09/27"/>
    <s v="پرداخت چک 921707 بانک تجارت جهت شارژ تنخواه آقای اسماعیل کرمی بابت کرایه حمل بارنامه ش 70"/>
    <n v="0"/>
    <n v="1175001000"/>
    <n v="-1175001000"/>
    <n v="2"/>
    <n v="1"/>
    <s v="100017"/>
    <s v=""/>
    <s v="داراییهای جاری"/>
    <s v="1"/>
    <x v="10"/>
    <x v="10"/>
    <s v="موجودی نزد بانکها ریالی"/>
    <s v="11121"/>
    <s v="بانک تجارت اکو  306827022"/>
    <s v="100017"/>
    <s v="Bank Account"/>
    <s v=""/>
    <s v=""/>
  </r>
  <r>
    <n v="175994"/>
    <n v="1641"/>
    <x v="295"/>
    <s v="1401/09/27"/>
    <s v="پاس چک 921703 بانک تجارت شرکت ریخته گری برناگداز با شناسه ملی 10103844252 جهت واریز به حساب 0352551473 نزد بانک تجارت بابت پ پ خرید اقلام کاتدیک طی پ ف 401500413"/>
    <n v="0"/>
    <n v="5558937500"/>
    <n v="-5558937500"/>
    <n v="2"/>
    <n v="1"/>
    <s v="100017"/>
    <s v=""/>
    <s v="داراییهای جاری"/>
    <s v="1"/>
    <x v="10"/>
    <x v="10"/>
    <s v="موجودی نزد بانکها ریالی"/>
    <s v="11121"/>
    <s v="بانک تجارت اکو  306827022"/>
    <s v="100017"/>
    <s v="Bank Account"/>
    <s v=""/>
    <s v=""/>
  </r>
  <r>
    <n v="175996"/>
    <n v="1641"/>
    <x v="295"/>
    <s v="1401/09/27"/>
    <s v="پاس چک 859878 بانک تجارت شرکت مهندسین مشاور پی کاو به شناسه ملی 10100653470 جهت واریز به شماره حساب 0023127660 نزد بانک تجارت بابت ص و ش 41 مطالعات ژئوتکنیک ق ADISH-E-CO-CV-005"/>
    <n v="0"/>
    <n v="927389583"/>
    <n v="-927389583"/>
    <n v="2"/>
    <n v="1"/>
    <s v="100017"/>
    <s v=""/>
    <s v="داراییهای جاری"/>
    <s v="1"/>
    <x v="10"/>
    <x v="10"/>
    <s v="موجودی نزد بانکها ریالی"/>
    <s v="11121"/>
    <s v="بانک تجارت اکو  306827022"/>
    <s v="100017"/>
    <s v="Bank Account"/>
    <s v=""/>
    <s v=""/>
  </r>
  <r>
    <n v="175999"/>
    <n v="1647"/>
    <x v="209"/>
    <s v="1401/09/28"/>
    <s v="پاس چک 921701 بانک تجارت آدیش جنوبی جهت واریز به حساب 306820222 نزد بانک تجارت بنام شرکت سپهرمولد بابت تامین موجودی ق ADSH-E-CO-GE-008"/>
    <n v="0"/>
    <n v="12000000000"/>
    <n v="-12000000000"/>
    <n v="2"/>
    <n v="1"/>
    <s v="100017"/>
    <s v=""/>
    <s v="داراییهای جاری"/>
    <s v="1"/>
    <x v="10"/>
    <x v="10"/>
    <s v="موجودی نزد بانکها ریالی"/>
    <s v="11121"/>
    <s v="بانک تجارت اکو  306827022"/>
    <s v="100017"/>
    <s v="Bank Account"/>
    <s v=""/>
    <s v=""/>
  </r>
  <r>
    <n v="176003"/>
    <n v="1647"/>
    <x v="209"/>
    <s v="1401/09/28"/>
    <s v="پاس چک 921709 بانک تجارت آدیش جنوبی جهت واریز به حساب 45070603 نزد بانک تجارت بنام شرکت بیمه آسیا بابت قسط سوم بیمه نامه مسئولیت مدنی طی شماره بیمه نامه 410551037/01/03"/>
    <n v="0"/>
    <n v="130000000"/>
    <n v="-130000000"/>
    <n v="2"/>
    <n v="1"/>
    <s v="100017"/>
    <s v=""/>
    <s v="داراییهای جاری"/>
    <s v="1"/>
    <x v="10"/>
    <x v="10"/>
    <s v="موجودی نزد بانکها ریالی"/>
    <s v="11121"/>
    <s v="بانک تجارت اکو  306827022"/>
    <s v="100017"/>
    <s v="Bank Account"/>
    <s v=""/>
    <s v=""/>
  </r>
  <r>
    <n v="176006"/>
    <n v="1647"/>
    <x v="209"/>
    <s v="1401/09/28"/>
    <s v="پاس چک 921713 بانک تجارت آدیش جنوبی جهت حواله ساتنا به حساب IR 21 0120 0200 0000 4421 5120 85 نزد بانک ملت به نام شرکت خدمات مسافرت هوایی پرتو پرواز فردا بابت ص 107"/>
    <n v="0"/>
    <n v="71184000"/>
    <n v="-71184000"/>
    <n v="2"/>
    <n v="1"/>
    <s v="100017"/>
    <s v=""/>
    <s v="داراییهای جاری"/>
    <s v="1"/>
    <x v="10"/>
    <x v="10"/>
    <s v="موجودی نزد بانکها ریالی"/>
    <s v="11121"/>
    <s v="بانک تجارت اکو  306827022"/>
    <s v="100017"/>
    <s v="Bank Account"/>
    <s v=""/>
    <s v=""/>
  </r>
  <r>
    <n v="176008"/>
    <n v="1647"/>
    <x v="209"/>
    <s v="1401/09/28"/>
    <s v="پاس چک 921706 بانک تجارت آدیش جنوبی جهت حواله ساتنا به حساب IR 74 0100 0040 7300 1001 0266 26 نزد بانک ملی بنام سازمان امور مالیاتی و شناسه پرداخت 276001073110202000033901966529 جهت پرداخت مالیات حقوق تبصره 86 آبان 1401 واحد مالیاتی 881521 (شماره قبض 33901966529 )"/>
    <n v="0"/>
    <n v="93926949"/>
    <n v="-93926949"/>
    <n v="2"/>
    <n v="1"/>
    <s v="100017"/>
    <s v=""/>
    <s v="داراییهای جاری"/>
    <s v="1"/>
    <x v="10"/>
    <x v="10"/>
    <s v="موجودی نزد بانکها ریالی"/>
    <s v="11121"/>
    <s v="بانک تجارت اکو  306827022"/>
    <s v="100017"/>
    <s v="Bank Account"/>
    <s v=""/>
    <s v=""/>
  </r>
  <r>
    <n v="176010"/>
    <n v="1647"/>
    <x v="209"/>
    <s v="1401/09/28"/>
    <s v="پاس چک 921705 بانک تجارت آدیش جنوبی جهت حواله ساتنا به حساب IR 74 0100 0040 7300 1001 0266 26 نزد بانک ملی بنام سازمان امور مالیاتی و شناسه پرداخت 283001073110202000033900143806 جهت پرداخت مالیات حقوق آبان 1401 واحد مالیاتی881521 (شماره قبض 33900143806 )"/>
    <n v="0"/>
    <n v="67502064"/>
    <n v="-67502064"/>
    <n v="2"/>
    <n v="1"/>
    <s v="100017"/>
    <s v=""/>
    <s v="داراییهای جاری"/>
    <s v="1"/>
    <x v="10"/>
    <x v="10"/>
    <s v="موجودی نزد بانکها ریالی"/>
    <s v="11121"/>
    <s v="بانک تجارت اکو  306827022"/>
    <s v="100017"/>
    <s v="Bank Account"/>
    <s v=""/>
    <s v=""/>
  </r>
  <r>
    <n v="176012"/>
    <n v="1647"/>
    <x v="209"/>
    <s v="1401/09/28"/>
    <s v="پاس چک 921710 بانک تجارت آدیش جنوبی جهت واریز به حساب متمرکز اداره کل امور مالی کد 8150 جهت پرداخت حق بیمه آبان ماه 1401 کارکنان به نام سازمان تامین اجتماعی شعبه کنگان (قبض 511001090342301 )"/>
    <n v="0"/>
    <n v="120671256"/>
    <n v="-120671256"/>
    <n v="2"/>
    <n v="1"/>
    <s v="100017"/>
    <s v=""/>
    <s v="داراییهای جاری"/>
    <s v="1"/>
    <x v="10"/>
    <x v="10"/>
    <s v="موجودی نزد بانکها ریالی"/>
    <s v="11121"/>
    <s v="بانک تجارت اکو  306827022"/>
    <s v="100017"/>
    <s v="Bank Account"/>
    <s v=""/>
    <s v=""/>
  </r>
  <r>
    <n v="176014"/>
    <n v="1647"/>
    <x v="209"/>
    <s v="1401/09/28"/>
    <s v="پاس چک 921708 بانک تجارت آدیش جنوبی جهت واریز به حساب 45070603 نزد بانک تجارت به نام شرکت بیمه آسیا بابت قسط سوم بیمه تمام خطر سایت طی شماره بیمه نامه 25432053/99/02"/>
    <n v="0"/>
    <n v="4261518083"/>
    <n v="-4261518083"/>
    <n v="2"/>
    <n v="1"/>
    <s v="100017"/>
    <s v=""/>
    <s v="داراییهای جاری"/>
    <s v="1"/>
    <x v="10"/>
    <x v="10"/>
    <s v="موجودی نزد بانکها ریالی"/>
    <s v="11121"/>
    <s v="بانک تجارت اکو  306827022"/>
    <s v="100017"/>
    <s v="Bank Account"/>
    <s v=""/>
    <s v=""/>
  </r>
  <r>
    <n v="176018"/>
    <n v="1648"/>
    <x v="210"/>
    <s v="1401/09/28"/>
    <s v="هزینه کارمزد بانکی از تجارت جاری 306827022 سند ش 103957"/>
    <n v="0"/>
    <n v="7110"/>
    <n v="-7110"/>
    <n v="2"/>
    <n v="1"/>
    <s v="100017"/>
    <s v=""/>
    <s v="داراییهای جاری"/>
    <s v="1"/>
    <x v="10"/>
    <x v="10"/>
    <s v="موجودی نزد بانکها ریالی"/>
    <s v="11121"/>
    <s v="بانک تجارت اکو  306827022"/>
    <s v="100017"/>
    <s v="Bank Account"/>
    <s v=""/>
    <s v=""/>
  </r>
  <r>
    <n v="176020"/>
    <n v="1648"/>
    <x v="210"/>
    <s v="1401/09/28"/>
    <s v="هزینه کارمزد بانکی از تجارت جاری 306827022 سند ش 103958"/>
    <n v="0"/>
    <n v="9390"/>
    <n v="-9390"/>
    <n v="2"/>
    <n v="1"/>
    <s v="100017"/>
    <s v=""/>
    <s v="داراییهای جاری"/>
    <s v="1"/>
    <x v="10"/>
    <x v="10"/>
    <s v="موجودی نزد بانکها ریالی"/>
    <s v="11121"/>
    <s v="بانک تجارت اکو  306827022"/>
    <s v="100017"/>
    <s v="Bank Account"/>
    <s v=""/>
    <s v=""/>
  </r>
  <r>
    <n v="176022"/>
    <n v="1648"/>
    <x v="210"/>
    <s v="1401/09/28"/>
    <s v="هزینه کارمزد بانکی از تجارت جاری 306827022 سند ش 103959"/>
    <n v="0"/>
    <n v="6750"/>
    <n v="-6750"/>
    <n v="2"/>
    <n v="1"/>
    <s v="100017"/>
    <s v=""/>
    <s v="داراییهای جاری"/>
    <s v="1"/>
    <x v="10"/>
    <x v="10"/>
    <s v="موجودی نزد بانکها ریالی"/>
    <s v="11121"/>
    <s v="بانک تجارت اکو  306827022"/>
    <s v="100017"/>
    <s v="Bank Account"/>
    <s v=""/>
    <s v=""/>
  </r>
  <r>
    <n v="176062"/>
    <n v="1654"/>
    <x v="296"/>
    <s v="1401/09/29"/>
    <s v="پاس چک 921711 بانک تجارت آدیش جنوبی جهت واریز به حساب متمرکز اداره کل امور مالی کد 8150 جهت پرداخت حق بیمه آبان ماه 1401 کارکنان به نام سازمان تامین اجتماعی شعبه بیست و پنج تهران (قبض 025001093267001 )"/>
    <n v="0"/>
    <n v="492687555"/>
    <n v="-492687555"/>
    <n v="2"/>
    <n v="1"/>
    <s v="100017"/>
    <s v=""/>
    <s v="داراییهای جاری"/>
    <s v="1"/>
    <x v="10"/>
    <x v="10"/>
    <s v="موجودی نزد بانکها ریالی"/>
    <s v="11121"/>
    <s v="بانک تجارت اکو  306827022"/>
    <s v="100017"/>
    <s v="Bank Account"/>
    <s v=""/>
    <s v=""/>
  </r>
  <r>
    <n v="176063"/>
    <n v="1654"/>
    <x v="296"/>
    <s v="1401/09/29"/>
    <s v="هزینه کارمزد بانکی از تجارت جاری 306827022 سند ش 38240"/>
    <n v="0"/>
    <n v="250000"/>
    <n v="-250000"/>
    <n v="2"/>
    <n v="1"/>
    <s v="100017"/>
    <s v=""/>
    <s v="داراییهای جاری"/>
    <s v="1"/>
    <x v="10"/>
    <x v="10"/>
    <s v="موجودی نزد بانکها ریالی"/>
    <s v="11121"/>
    <s v="بانک تجارت اکو  306827022"/>
    <s v="100017"/>
    <s v="Bank Account"/>
    <s v=""/>
    <s v=""/>
  </r>
  <r>
    <n v="176065"/>
    <n v="1654"/>
    <x v="296"/>
    <s v="1401/09/29"/>
    <s v="پاس چک 921718 بانک تجارت آدیش جنوبی جهت واریز به حساب 306820222 نزد بانک تجارت بنام شرکت سپهرمولد بابت تامین موجودی ق ADSH-E-CO-GE-008"/>
    <n v="0"/>
    <n v="100000000000"/>
    <n v="-100000000000"/>
    <n v="2"/>
    <n v="1"/>
    <s v="100017"/>
    <s v=""/>
    <s v="داراییهای جاری"/>
    <s v="1"/>
    <x v="10"/>
    <x v="10"/>
    <s v="موجودی نزد بانکها ریالی"/>
    <s v="11121"/>
    <s v="بانک تجارت اکو  306827022"/>
    <s v="100017"/>
    <s v="Bank Account"/>
    <s v=""/>
    <s v=""/>
  </r>
  <r>
    <n v="176067"/>
    <n v="1654"/>
    <x v="296"/>
    <s v="1401/09/29"/>
    <s v="پاس چک 921712 بانک تجارت شرکت طرح و ساخت نگر اندیش به شناسه ملی 10102021410 حواله ساتنا به حساب IR 61 0120 0000 0000 8490 8206 66 نزد بانک ملت بابت تهیه گزارش دوره ای نظارتی تا شهریور 1401 طی ص 0639"/>
    <n v="0"/>
    <n v="1040000000"/>
    <n v="-1040000000"/>
    <n v="2"/>
    <n v="1"/>
    <s v="100017"/>
    <s v=""/>
    <s v="داراییهای جاری"/>
    <s v="1"/>
    <x v="10"/>
    <x v="10"/>
    <s v="موجودی نزد بانکها ریالی"/>
    <s v="11121"/>
    <s v="بانک تجارت اکو  306827022"/>
    <s v="100017"/>
    <s v="Bank Account"/>
    <s v=""/>
    <s v=""/>
  </r>
  <r>
    <n v="176069"/>
    <n v="1654"/>
    <x v="296"/>
    <s v="1401/09/29"/>
    <s v="پاس چک 921721 بانک تجارت آدیش جنوبی جهت حواله ساتنا به حساب IR 89 0120 0200 0000 8577 6400 82 نزد بانک ملت بنام شرکت پالایش روغن های صنعتی زنگان بابت خرید روغن ترانسفورماتور نیروگاه برق طی پ ف 0100426"/>
    <n v="0"/>
    <n v="6049500000"/>
    <n v="-6049500000"/>
    <n v="2"/>
    <n v="1"/>
    <s v="100017"/>
    <s v=""/>
    <s v="داراییهای جاری"/>
    <s v="1"/>
    <x v="10"/>
    <x v="10"/>
    <s v="موجودی نزد بانکها ریالی"/>
    <s v="11121"/>
    <s v="بانک تجارت اکو  306827022"/>
    <s v="100017"/>
    <s v="Bank Account"/>
    <s v=""/>
    <s v=""/>
  </r>
  <r>
    <n v="176071"/>
    <n v="1654"/>
    <x v="296"/>
    <s v="1401/09/29"/>
    <s v="پاس چک 921714 بانک تجارت شرکت جهان عایق پارس با شناسه 10102894551 جهت واریز به حساب 5641013899 نزد بانک تجارت بابت تسویه مرحله دوم پارت های عایق سرد و گرم طی رسید های MRS-JAY-098-010 الی 018 ق ADSH-P-PO-GE-098 معادل 113.603/56 یورو"/>
    <n v="0"/>
    <n v="12583659476"/>
    <n v="-12583659476"/>
    <n v="2"/>
    <n v="1"/>
    <s v="100017"/>
    <s v=""/>
    <s v="داراییهای جاری"/>
    <s v="1"/>
    <x v="10"/>
    <x v="10"/>
    <s v="موجودی نزد بانکها ریالی"/>
    <s v="11121"/>
    <s v="بانک تجارت اکو  306827022"/>
    <s v="100017"/>
    <s v="Bank Account"/>
    <s v=""/>
    <s v=""/>
  </r>
  <r>
    <n v="176073"/>
    <n v="1654"/>
    <x v="296"/>
    <s v="1401/09/29"/>
    <s v="پاس چک 921715 بانک تجارت شرکت خبرگان بین المللی تهران با شناسه 10102518676 جهت واریز به حساب 2311082992 نزد بانک تجارت بابت ص و ش 15 مهر ماه انجام بازرسی داخلی و خارجی"/>
    <n v="0"/>
    <n v="9178633747"/>
    <n v="-9178633747"/>
    <n v="2"/>
    <n v="1"/>
    <s v="100017"/>
    <s v=""/>
    <s v="داراییهای جاری"/>
    <s v="1"/>
    <x v="10"/>
    <x v="10"/>
    <s v="موجودی نزد بانکها ریالی"/>
    <s v="11121"/>
    <s v="بانک تجارت اکو  306827022"/>
    <s v="100017"/>
    <s v="Bank Account"/>
    <s v=""/>
    <s v=""/>
  </r>
  <r>
    <n v="176075"/>
    <n v="1654"/>
    <x v="296"/>
    <s v="1401/09/29"/>
    <s v="پاس چک 921720 بانک تجارت شرکت پترو صنعت وندا با شناسه 14008459679 جهت حواله ساتنا به حساب IR 40 0140 0400 0001 4005 3115 02 نزد بانک مسکن جهت علی الحساب خرید لوله و اتصالات طی ف 691-692"/>
    <n v="0"/>
    <n v="35988260000"/>
    <n v="-35988260000"/>
    <n v="2"/>
    <n v="1"/>
    <s v="100017"/>
    <s v=""/>
    <s v="داراییهای جاری"/>
    <s v="1"/>
    <x v="10"/>
    <x v="10"/>
    <s v="موجودی نزد بانکها ریالی"/>
    <s v="11121"/>
    <s v="بانک تجارت اکو  306827022"/>
    <s v="100017"/>
    <s v="Bank Account"/>
    <s v=""/>
    <s v=""/>
  </r>
  <r>
    <n v="176077"/>
    <n v="1654"/>
    <x v="296"/>
    <s v="1401/09/29"/>
    <s v="پاس چک 921719 بانک تجارت شرکت آروین تجهیز صنعت خاورمیانه با شناسه 14010898559 جهت حواله ساتنا به حساب IR 69 0620 0000 0010 1070 3380 00 نزد بانک آینده بابت 50% پ پ خرید گسکت طی پ ف 01-1401"/>
    <n v="0"/>
    <n v="1166273000"/>
    <n v="-1166273000"/>
    <n v="2"/>
    <n v="1"/>
    <s v="100017"/>
    <s v=""/>
    <s v="داراییهای جاری"/>
    <s v="1"/>
    <x v="10"/>
    <x v="10"/>
    <s v="موجودی نزد بانکها ریالی"/>
    <s v="11121"/>
    <s v="بانک تجارت اکو  306827022"/>
    <s v="100017"/>
    <s v="Bank Account"/>
    <s v=""/>
    <s v=""/>
  </r>
  <r>
    <n v="176079"/>
    <n v="1654"/>
    <x v="296"/>
    <s v="1401/09/29"/>
    <s v="پاس چک 921722 بانک تجارت شرکت مهندسی بازرگانی توان الکترو سدید با شناسه 10320602625 جهت حواله ساتنا به حساب IR 63 0560 9701 0400 1922 8050 02 نزد بانک سامان بابت خرید کابل طی پ ف 214224"/>
    <n v="0"/>
    <n v="342151000"/>
    <n v="-342151000"/>
    <n v="2"/>
    <n v="1"/>
    <s v="100017"/>
    <s v=""/>
    <s v="داراییهای جاری"/>
    <s v="1"/>
    <x v="10"/>
    <x v="10"/>
    <s v="موجودی نزد بانکها ریالی"/>
    <s v="11121"/>
    <s v="بانک تجارت اکو  306827022"/>
    <s v="100017"/>
    <s v="Bank Account"/>
    <s v=""/>
    <s v=""/>
  </r>
  <r>
    <n v="176081"/>
    <n v="1654"/>
    <x v="296"/>
    <s v="1401/09/29"/>
    <s v="پاس چک 921717 بانک تجارت آقای وحید نجاری با کد ملی 0072382831 جهت حواله ساتنا به حساب IR 56 0120 0000 0000 5660 0800 38 نزد بانک ملت بابت خرید وایر مش آجدار ص 72 از آهن اسکندری"/>
    <n v="0"/>
    <n v="4359825000"/>
    <n v="-4359825000"/>
    <n v="2"/>
    <n v="1"/>
    <s v="100017"/>
    <s v=""/>
    <s v="داراییهای جاری"/>
    <s v="1"/>
    <x v="10"/>
    <x v="10"/>
    <s v="موجودی نزد بانکها ریالی"/>
    <s v="11121"/>
    <s v="بانک تجارت اکو  306827022"/>
    <s v="100017"/>
    <s v="Bank Account"/>
    <s v=""/>
    <s v=""/>
  </r>
  <r>
    <n v="176083"/>
    <n v="1654"/>
    <x v="296"/>
    <s v="1401/09/29"/>
    <s v="پاس چک 921716 بانک تجارت شرکت اتصالات استیل آراز با شناسه 10320828466 حواله ساتنا به حسابIR 92 0570 3302 1101 4392 2850 01 نزد بانک پاسارگاد بابت ف 1401002 (دقیق سازان آراز )"/>
    <n v="0"/>
    <n v="566800000"/>
    <n v="-566800000"/>
    <n v="2"/>
    <n v="1"/>
    <s v="100017"/>
    <s v=""/>
    <s v="داراییهای جاری"/>
    <s v="1"/>
    <x v="10"/>
    <x v="10"/>
    <s v="موجودی نزد بانکها ریالی"/>
    <s v="11121"/>
    <s v="بانک تجارت اکو  306827022"/>
    <s v="100017"/>
    <s v="Bank Account"/>
    <s v=""/>
    <s v=""/>
  </r>
  <r>
    <n v="176251"/>
    <n v="1659"/>
    <x v="297"/>
    <s v="1401/09/30"/>
    <s v="پاس چک 859898 بانک تجارت شرکت برق و تاسیسات داریان بابت پ پ ق ADSH-P-PO-GE-112 معادل 12.250 یورو"/>
    <n v="0"/>
    <n v="3707390000"/>
    <n v="-3707390000"/>
    <n v="2"/>
    <n v="1"/>
    <s v="100017"/>
    <s v=""/>
    <s v="داراییهای جاری"/>
    <s v="1"/>
    <x v="10"/>
    <x v="10"/>
    <s v="موجودی نزد بانکها ریالی"/>
    <s v="11121"/>
    <s v="بانک تجارت اکو  306827022"/>
    <s v="100017"/>
    <s v="Bank Account"/>
    <s v=""/>
    <s v=""/>
  </r>
  <r>
    <n v="176253"/>
    <n v="1659"/>
    <x v="297"/>
    <s v="1401/09/30"/>
    <s v="پاس چک 921727 بانک تجارت بنام آقای مهدی بابایی جلودار جهت قلاویزهاف کوپلینگ طی ص 401/15 (تراشکاری نمونه)"/>
    <n v="0"/>
    <n v="166887000"/>
    <n v="-166887000"/>
    <n v="2"/>
    <n v="1"/>
    <s v="100017"/>
    <s v=""/>
    <s v="داراییهای جاری"/>
    <s v="1"/>
    <x v="10"/>
    <x v="10"/>
    <s v="موجودی نزد بانکها ریالی"/>
    <s v="11121"/>
    <s v="بانک تجارت اکو  306827022"/>
    <s v="100017"/>
    <s v="Bank Account"/>
    <s v=""/>
    <s v=""/>
  </r>
  <r>
    <n v="176255"/>
    <n v="1659"/>
    <x v="297"/>
    <s v="1401/09/30"/>
    <s v="پاس چک 921724 بانک تجارت بنام شرکت پیشگامان فناوری مدریک پارس بابت خرید پارچه برزنتی طی ص 5210"/>
    <n v="0"/>
    <n v="433994400"/>
    <n v="-433994400"/>
    <n v="2"/>
    <n v="1"/>
    <s v="100017"/>
    <s v=""/>
    <s v="داراییهای جاری"/>
    <s v="1"/>
    <x v="10"/>
    <x v="10"/>
    <s v="موجودی نزد بانکها ریالی"/>
    <s v="11121"/>
    <s v="بانک تجارت اکو  306827022"/>
    <s v="100017"/>
    <s v="Bank Account"/>
    <s v=""/>
    <s v=""/>
  </r>
  <r>
    <n v="176257"/>
    <n v="1659"/>
    <x v="297"/>
    <s v="1401/09/30"/>
    <s v="پاس چک 921726 بانک تجارت بنام آقای محمد سرابی اصل جهت حق مشاوره ،مطالعه و تنظیم لایحه (خانم نسرین سرابی اصل)"/>
    <n v="0"/>
    <n v="59000000"/>
    <n v="-59000000"/>
    <n v="2"/>
    <n v="1"/>
    <s v="100017"/>
    <s v=""/>
    <s v="داراییهای جاری"/>
    <s v="1"/>
    <x v="10"/>
    <x v="10"/>
    <s v="موجودی نزد بانکها ریالی"/>
    <s v="11121"/>
    <s v="بانک تجارت اکو  306827022"/>
    <s v="100017"/>
    <s v="Bank Account"/>
    <s v=""/>
    <s v=""/>
  </r>
  <r>
    <n v="176259"/>
    <n v="1659"/>
    <x v="297"/>
    <s v="1401/09/30"/>
    <s v="پاس چک 921723 بانک تجارت به نام شرکت کاریز هیدرو سازه گیل بابت خرید ابر روان کننده و میکروسیلیس طی ص 3870-3872"/>
    <n v="0"/>
    <n v="3389847680"/>
    <n v="-3389847680"/>
    <n v="2"/>
    <n v="1"/>
    <s v="100017"/>
    <s v=""/>
    <s v="داراییهای جاری"/>
    <s v="1"/>
    <x v="10"/>
    <x v="10"/>
    <s v="موجودی نزد بانکها ریالی"/>
    <s v="11121"/>
    <s v="بانک تجارت اکو  306827022"/>
    <s v="100017"/>
    <s v="Bank Account"/>
    <s v=""/>
    <s v=""/>
  </r>
  <r>
    <n v="176269"/>
    <n v="1660"/>
    <x v="298"/>
    <s v="1401/09/30"/>
    <s v="هزینه کارمزد بانکی از تجارت جاری 306827022 سند ش 38269"/>
    <n v="0"/>
    <n v="250000"/>
    <n v="-250000"/>
    <n v="2"/>
    <n v="1"/>
    <s v="100017"/>
    <s v=""/>
    <s v="داراییهای جاری"/>
    <s v="1"/>
    <x v="10"/>
    <x v="10"/>
    <s v="موجودی نزد بانکها ریالی"/>
    <s v="11121"/>
    <s v="بانک تجارت اکو  306827022"/>
    <s v="100017"/>
    <s v="Bank Account"/>
    <s v=""/>
    <s v=""/>
  </r>
  <r>
    <n v="176271"/>
    <n v="1660"/>
    <x v="298"/>
    <s v="1401/09/30"/>
    <s v="هزینه کارمزد بانکی از تجارت جاری 306827022 سند ش 104997"/>
    <n v="0"/>
    <n v="16680"/>
    <n v="-16680"/>
    <n v="2"/>
    <n v="1"/>
    <s v="100017"/>
    <s v=""/>
    <s v="داراییهای جاری"/>
    <s v="1"/>
    <x v="10"/>
    <x v="10"/>
    <s v="موجودی نزد بانکها ریالی"/>
    <s v="11121"/>
    <s v="بانک تجارت اکو  306827022"/>
    <s v="100017"/>
    <s v="Bank Account"/>
    <s v=""/>
    <s v=""/>
  </r>
  <r>
    <n v="176273"/>
    <n v="1660"/>
    <x v="298"/>
    <s v="1401/09/30"/>
    <s v="هزینه کارمزد بانکی از تجارت جاری 306827022 سند ش 104996"/>
    <n v="0"/>
    <n v="5900"/>
    <n v="-5900"/>
    <n v="2"/>
    <n v="1"/>
    <s v="100017"/>
    <s v=""/>
    <s v="داراییهای جاری"/>
    <s v="1"/>
    <x v="10"/>
    <x v="10"/>
    <s v="موجودی نزد بانکها ریالی"/>
    <s v="11121"/>
    <s v="بانک تجارت اکو  306827022"/>
    <s v="100017"/>
    <s v="Bank Account"/>
    <s v=""/>
    <s v=""/>
  </r>
  <r>
    <n v="176275"/>
    <n v="1660"/>
    <x v="298"/>
    <s v="1401/09/30"/>
    <s v="هزینه کارمزد بانکی از تجارت جاری 306827022 سند ش 104995"/>
    <n v="0"/>
    <n v="25000"/>
    <n v="-25000"/>
    <n v="2"/>
    <n v="1"/>
    <s v="100017"/>
    <s v=""/>
    <s v="داراییهای جاری"/>
    <s v="1"/>
    <x v="10"/>
    <x v="10"/>
    <s v="موجودی نزد بانکها ریالی"/>
    <s v="11121"/>
    <s v="بانک تجارت اکو  306827022"/>
    <s v="100017"/>
    <s v="Bank Account"/>
    <s v=""/>
    <s v=""/>
  </r>
  <r>
    <n v="177186"/>
    <n v="1391"/>
    <x v="5"/>
    <s v="1401/08/09"/>
    <s v="پرداخت چک 162197 بانک تجارت بنام بانک تجارت جهت تضمین ضمانت نامه گمرکی 3 دستگاه ترانس"/>
    <n v="0"/>
    <n v="69000000000"/>
    <n v="-69000000000"/>
    <n v="343"/>
    <n v="55"/>
    <s v="100017"/>
    <s v=""/>
    <s v="حسابهای انتظامی و کنترلی"/>
    <s v="9"/>
    <x v="11"/>
    <x v="11"/>
    <s v="طرف حسابهای انتظامی به عهده شرکت"/>
    <s v="92151"/>
    <s v="بانک تجارت اکو  306827022"/>
    <s v="100017"/>
    <s v="Bank Account"/>
    <s v=""/>
    <s v=""/>
  </r>
  <r>
    <n v="138432"/>
    <n v="1162"/>
    <x v="299"/>
    <s v="1401/07/02"/>
    <s v="سپهر مولد- چک 162102 (تجارت) بابت علی الحساب ق ADSH-E-CO-GE-008 (واریزی) طی دستور پرداخت پیوست"/>
    <n v="0"/>
    <n v="50000000000"/>
    <n v="-50000000000"/>
    <n v="2"/>
    <n v="1"/>
    <s v="100017"/>
    <s v=""/>
    <s v="داراییهای جاری"/>
    <s v="1"/>
    <x v="10"/>
    <x v="10"/>
    <s v="موجودی نزد بانکها ریالی"/>
    <s v="11121"/>
    <s v="بانک تجارت اکو  306827022"/>
    <s v="100017"/>
    <s v="Bank Account"/>
    <s v=""/>
    <s v=""/>
  </r>
  <r>
    <n v="138434"/>
    <n v="1162"/>
    <x v="299"/>
    <s v="1401/07/02"/>
    <s v="مسلم بهروزی نیا (گروه ترخیص کاران پارس)- چک 061299 (تجارت) بابت هزینه های ترخیص طی نامه TKJ-1401-55 الی TKJ-1401-58 (واریزی) طی دستور پرداخت پیوست"/>
    <n v="0"/>
    <n v="722272250"/>
    <n v="-722272250"/>
    <n v="2"/>
    <n v="1"/>
    <s v="100017"/>
    <s v=""/>
    <s v="داراییهای جاری"/>
    <s v="1"/>
    <x v="10"/>
    <x v="10"/>
    <s v="موجودی نزد بانکها ریالی"/>
    <s v="11121"/>
    <s v="بانک تجارت اکو  306827022"/>
    <s v="100017"/>
    <s v="Bank Account"/>
    <s v=""/>
    <s v=""/>
  </r>
  <r>
    <n v="138436"/>
    <n v="1162"/>
    <x v="299"/>
    <s v="1401/07/02"/>
    <s v="تجارت گستر سیراف سپهر-چک 162101 (تجارت) بابت هزینه کارمزد اظهار و ترخیص ص 105-401 الی 112-401 (واریزی) طی دستور پرداخت پیوست"/>
    <n v="0"/>
    <n v="402219237"/>
    <n v="-402219237"/>
    <n v="2"/>
    <n v="1"/>
    <s v="100017"/>
    <s v=""/>
    <s v="داراییهای جاری"/>
    <s v="1"/>
    <x v="10"/>
    <x v="10"/>
    <s v="موجودی نزد بانکها ریالی"/>
    <s v="11121"/>
    <s v="بانک تجارت اکو  306827022"/>
    <s v="100017"/>
    <s v="Bank Account"/>
    <s v=""/>
    <s v=""/>
  </r>
  <r>
    <n v="138438"/>
    <n v="1162"/>
    <x v="299"/>
    <s v="1401/07/02"/>
    <s v="آقای اسماعیل کرمی -چک 061296 (تجارت) جهت شارژ تنخواه کرایه حمل بارنامه ها ش 53 (واریزی) طی دستور پرداخت پیوست"/>
    <n v="0"/>
    <n v="1050200000"/>
    <n v="-1050200000"/>
    <n v="2"/>
    <n v="1"/>
    <s v="100017"/>
    <s v=""/>
    <s v="داراییهای جاری"/>
    <s v="1"/>
    <x v="10"/>
    <x v="10"/>
    <s v="موجودی نزد بانکها ریالی"/>
    <s v="11121"/>
    <s v="بانک تجارت اکو  306827022"/>
    <s v="100017"/>
    <s v="Bank Account"/>
    <s v=""/>
    <s v=""/>
  </r>
  <r>
    <n v="138440"/>
    <n v="1162"/>
    <x v="299"/>
    <s v="1401/07/02"/>
    <s v="کاریز هیدرو سازه گیل -چک 162103 (تجارت) بابت خرید ابر روان کننده و کاهنده شدید آب طی ف 3596 (واریزی) طی دستور پرداخت پیوست"/>
    <n v="0"/>
    <n v="2925600000"/>
    <n v="-2925600000"/>
    <n v="2"/>
    <n v="1"/>
    <s v="100017"/>
    <s v=""/>
    <s v="داراییهای جاری"/>
    <s v="1"/>
    <x v="10"/>
    <x v="10"/>
    <s v="موجودی نزد بانکها ریالی"/>
    <s v="11121"/>
    <s v="بانک تجارت اکو  306827022"/>
    <s v="100017"/>
    <s v="Bank Account"/>
    <s v=""/>
    <s v=""/>
  </r>
  <r>
    <n v="138442"/>
    <n v="1162"/>
    <x v="299"/>
    <s v="1401/07/02"/>
    <s v="مسلم صفری-چک 061300 (تجارت) بابت هزینه های مربوط به ترخیص کالا صورتحساب ش 7266-7411-7846-8182-0458-0181-0244-7612 (واریزی)طی دستور پرداخت پیوست"/>
    <n v="0"/>
    <n v="61732000"/>
    <n v="-61732000"/>
    <n v="2"/>
    <n v="1"/>
    <s v="100017"/>
    <s v=""/>
    <s v="داراییهای جاری"/>
    <s v="1"/>
    <x v="10"/>
    <x v="10"/>
    <s v="موجودی نزد بانکها ریالی"/>
    <s v="11121"/>
    <s v="بانک تجارت اکو  306827022"/>
    <s v="100017"/>
    <s v="Bank Account"/>
    <s v=""/>
    <s v=""/>
  </r>
  <r>
    <n v="144951"/>
    <n v="1162"/>
    <x v="299"/>
    <s v="1401/07/02"/>
    <s v="اشتباه بانک بابت استرداد مالیات حقوق مرداد ماه شرکت سپهر مولد"/>
    <n v="0"/>
    <n v="946329799"/>
    <n v="-946329799"/>
    <n v="2"/>
    <n v="1"/>
    <s v="100017"/>
    <s v=""/>
    <s v="داراییهای جاری"/>
    <s v="1"/>
    <x v="10"/>
    <x v="10"/>
    <s v="موجودی نزد بانکها ریالی"/>
    <s v="11121"/>
    <s v="بانک تجارت اکو  306827022"/>
    <s v="100017"/>
    <s v="Bank Account"/>
    <s v=""/>
    <s v=""/>
  </r>
  <r>
    <n v="138444"/>
    <n v="1163"/>
    <x v="218"/>
    <s v="1401/07/02"/>
    <s v="محسن خستو- چک 061297 (تجارت) بابت شارژ تنخواه دفتر مرکزی سال 1401 ش 43 الی 44 (واریزی) طی دستور پرداخت پیوست"/>
    <n v="0"/>
    <n v="80343962"/>
    <n v="-80343962"/>
    <n v="2"/>
    <n v="1"/>
    <s v="100017"/>
    <s v=""/>
    <s v="داراییهای جاری"/>
    <s v="1"/>
    <x v="10"/>
    <x v="10"/>
    <s v="موجودی نزد بانکها ریالی"/>
    <s v="11121"/>
    <s v="بانک تجارت اکو  306827022"/>
    <s v="100017"/>
    <s v="Bank Account"/>
    <s v=""/>
    <s v=""/>
  </r>
  <r>
    <n v="138452"/>
    <n v="1163"/>
    <x v="218"/>
    <s v="1401/07/02"/>
    <s v="پلیمر آوا نوین ایرانیان - چک 061298 (تجارت) بابت خرید لوله طی ص 368 (واریزی) طی دستور پرداخت پیوست"/>
    <n v="0"/>
    <n v="3500065646"/>
    <n v="-3500065646"/>
    <n v="2"/>
    <n v="1"/>
    <s v="100017"/>
    <s v=""/>
    <s v="داراییهای جاری"/>
    <s v="1"/>
    <x v="10"/>
    <x v="10"/>
    <s v="موجودی نزد بانکها ریالی"/>
    <s v="11121"/>
    <s v="بانک تجارت اکو  306827022"/>
    <s v="100017"/>
    <s v="Bank Account"/>
    <s v=""/>
    <s v=""/>
  </r>
  <r>
    <n v="143595"/>
    <n v="1169"/>
    <x v="229"/>
    <s v="1401/07/04"/>
    <s v="انتقال از حساب تجارت پشتیبان 306833251 به تجارت جاری 306827022 سند ش 61297"/>
    <n v="1026673761"/>
    <n v="0"/>
    <n v="1026673761"/>
    <n v="2"/>
    <n v="1"/>
    <s v="100017"/>
    <s v=""/>
    <s v="داراییهای جاری"/>
    <s v="1"/>
    <x v="10"/>
    <x v="10"/>
    <s v="موجودی نزد بانکها ریالی"/>
    <s v="11121"/>
    <s v="بانک تجارت اکو  306827022"/>
    <s v="100017"/>
    <s v="Bank Account"/>
    <s v=""/>
    <s v=""/>
  </r>
  <r>
    <n v="143597"/>
    <n v="1169"/>
    <x v="229"/>
    <s v="1401/07/04"/>
    <s v="انتقال از حساب تجارت پشتیبان 306833251 به تجارت جاری 306827022 سند ش 61296"/>
    <n v="1050200000"/>
    <n v="0"/>
    <n v="1050200000"/>
    <n v="2"/>
    <n v="1"/>
    <s v="100017"/>
    <s v=""/>
    <s v="داراییهای جاری"/>
    <s v="1"/>
    <x v="10"/>
    <x v="10"/>
    <s v="موجودی نزد بانکها ریالی"/>
    <s v="11121"/>
    <s v="بانک تجارت اکو  306827022"/>
    <s v="100017"/>
    <s v="Bank Account"/>
    <s v=""/>
    <s v=""/>
  </r>
  <r>
    <n v="143599"/>
    <n v="1169"/>
    <x v="229"/>
    <s v="1401/07/04"/>
    <s v="انتقال از حساب تجارت پشتیبان 306833251 به تجارت جاری 306827022 سند ش 162101"/>
    <n v="402227267"/>
    <n v="0"/>
    <n v="402227267"/>
    <n v="2"/>
    <n v="1"/>
    <s v="100017"/>
    <s v=""/>
    <s v="داراییهای جاری"/>
    <s v="1"/>
    <x v="10"/>
    <x v="10"/>
    <s v="موجودی نزد بانکها ریالی"/>
    <s v="11121"/>
    <s v="بانک تجارت اکو  306827022"/>
    <s v="100017"/>
    <s v="Bank Account"/>
    <s v=""/>
    <s v=""/>
  </r>
  <r>
    <n v="143601"/>
    <n v="1169"/>
    <x v="229"/>
    <s v="1401/07/04"/>
    <s v="انتقال از حساب تجارت پشتیبان 306833251 به تجارت جاری 306827022 سند ش 61299"/>
    <n v="722272250"/>
    <n v="0"/>
    <n v="722272250"/>
    <n v="2"/>
    <n v="1"/>
    <s v="100017"/>
    <s v=""/>
    <s v="داراییهای جاری"/>
    <s v="1"/>
    <x v="10"/>
    <x v="10"/>
    <s v="موجودی نزد بانکها ریالی"/>
    <s v="11121"/>
    <s v="بانک تجارت اکو  306827022"/>
    <s v="100017"/>
    <s v="Bank Account"/>
    <s v=""/>
    <s v=""/>
  </r>
  <r>
    <n v="143603"/>
    <n v="1169"/>
    <x v="229"/>
    <s v="1401/07/04"/>
    <s v="انتقال از حساب تجارت پشتیبان 306833251 به تجارت جاری 306827022 سند ش 61300"/>
    <n v="61732000"/>
    <n v="0"/>
    <n v="61732000"/>
    <n v="2"/>
    <n v="1"/>
    <s v="100017"/>
    <s v=""/>
    <s v="داراییهای جاری"/>
    <s v="1"/>
    <x v="10"/>
    <x v="10"/>
    <s v="موجودی نزد بانکها ریالی"/>
    <s v="11121"/>
    <s v="بانک تجارت اکو  306827022"/>
    <s v="100017"/>
    <s v="Bank Account"/>
    <s v=""/>
    <s v=""/>
  </r>
  <r>
    <n v="143605"/>
    <n v="1169"/>
    <x v="229"/>
    <s v="1401/07/04"/>
    <s v="انتقال از حساب تجارت پشتیبان 306833251 به تجارت جاری 306827022 سند ش 162102"/>
    <n v="50000000000"/>
    <n v="0"/>
    <n v="50000000000"/>
    <n v="2"/>
    <n v="1"/>
    <s v="100017"/>
    <s v=""/>
    <s v="داراییهای جاری"/>
    <s v="1"/>
    <x v="10"/>
    <x v="10"/>
    <s v="موجودی نزد بانکها ریالی"/>
    <s v="11121"/>
    <s v="بانک تجارت اکو  306827022"/>
    <s v="100017"/>
    <s v="Bank Account"/>
    <s v=""/>
    <s v=""/>
  </r>
  <r>
    <n v="143607"/>
    <n v="1169"/>
    <x v="229"/>
    <s v="1401/07/04"/>
    <s v="انتقال از حساب تجارت پشتیبان 306833251 به تجارت جاری 306827022 سند ش 162103"/>
    <n v="2925656170"/>
    <n v="0"/>
    <n v="2925656170"/>
    <n v="2"/>
    <n v="1"/>
    <s v="100017"/>
    <s v=""/>
    <s v="داراییهای جاری"/>
    <s v="1"/>
    <x v="10"/>
    <x v="10"/>
    <s v="موجودی نزد بانکها ریالی"/>
    <s v="11121"/>
    <s v="بانک تجارت اکو  306827022"/>
    <s v="100017"/>
    <s v="Bank Account"/>
    <s v=""/>
    <s v=""/>
  </r>
  <r>
    <n v="143733"/>
    <n v="1169"/>
    <x v="229"/>
    <s v="1401/07/04"/>
    <s v="هزینه کارمزد بانکی از تجارت جاری 306827022 سند ش 20102"/>
    <n v="0"/>
    <n v="8030"/>
    <n v="-8030"/>
    <n v="2"/>
    <n v="1"/>
    <s v="100017"/>
    <s v=""/>
    <s v="داراییهای جاری"/>
    <s v="1"/>
    <x v="10"/>
    <x v="10"/>
    <s v="موجودی نزد بانکها ریالی"/>
    <s v="11121"/>
    <s v="بانک تجارت اکو  306827022"/>
    <s v="100017"/>
    <s v="Bank Account"/>
    <s v=""/>
    <s v=""/>
  </r>
  <r>
    <n v="143735"/>
    <n v="1169"/>
    <x v="229"/>
    <s v="1401/07/04"/>
    <s v="هزینه کارمزد بانکی از تجارت جاری 306827022 سند ش 98073"/>
    <n v="0"/>
    <n v="6170"/>
    <n v="-6170"/>
    <n v="2"/>
    <n v="1"/>
    <s v="100017"/>
    <s v=""/>
    <s v="داراییهای جاری"/>
    <s v="1"/>
    <x v="10"/>
    <x v="10"/>
    <s v="موجودی نزد بانکها ریالی"/>
    <s v="11121"/>
    <s v="بانک تجارت اکو  306827022"/>
    <s v="100017"/>
    <s v="Bank Account"/>
    <s v=""/>
    <s v=""/>
  </r>
  <r>
    <n v="143737"/>
    <n v="1169"/>
    <x v="229"/>
    <s v="1401/07/04"/>
    <s v="هزینه کارمزد بانکی از تجارت جاری 306827022 سند ش 98104"/>
    <n v="0"/>
    <n v="25000"/>
    <n v="-25000"/>
    <n v="2"/>
    <n v="1"/>
    <s v="100017"/>
    <s v=""/>
    <s v="داراییهای جاری"/>
    <s v="1"/>
    <x v="10"/>
    <x v="10"/>
    <s v="موجودی نزد بانکها ریالی"/>
    <s v="11121"/>
    <s v="بانک تجارت اکو  306827022"/>
    <s v="100017"/>
    <s v="Bank Account"/>
    <s v=""/>
    <s v=""/>
  </r>
  <r>
    <n v="143739"/>
    <n v="1169"/>
    <x v="229"/>
    <s v="1401/07/04"/>
    <s v="هزینه کارمزد بانکی از تجارت جاری 306827022 سند ش 98103"/>
    <n v="0"/>
    <n v="25000"/>
    <n v="-25000"/>
    <n v="2"/>
    <n v="1"/>
    <s v="100017"/>
    <s v=""/>
    <s v="داراییهای جاری"/>
    <s v="1"/>
    <x v="10"/>
    <x v="10"/>
    <s v="موجودی نزد بانکها ریالی"/>
    <s v="11121"/>
    <s v="بانک تجارت اکو  306827022"/>
    <s v="100017"/>
    <s v="Bank Account"/>
    <s v=""/>
    <s v=""/>
  </r>
  <r>
    <n v="143741"/>
    <n v="1169"/>
    <x v="229"/>
    <s v="1401/07/04"/>
    <s v="هزینه کارمزد بانکی از تجارت جاری 306827022 سند ش 36521"/>
    <n v="0"/>
    <n v="250000"/>
    <n v="-250000"/>
    <n v="2"/>
    <n v="1"/>
    <s v="100017"/>
    <s v=""/>
    <s v="داراییهای جاری"/>
    <s v="1"/>
    <x v="10"/>
    <x v="10"/>
    <s v="موجودی نزد بانکها ریالی"/>
    <s v="11121"/>
    <s v="بانک تجارت اکو  306827022"/>
    <s v="100017"/>
    <s v="Bank Account"/>
    <s v=""/>
    <s v=""/>
  </r>
  <r>
    <n v="143609"/>
    <n v="1175"/>
    <x v="300"/>
    <s v="1401/07/06"/>
    <s v="انتقال از حساب تجارت پشتیبان 306833251 به تجارت جاری 306827022 سند ش 61298"/>
    <n v="3500315646"/>
    <n v="0"/>
    <n v="3500315646"/>
    <n v="2"/>
    <n v="1"/>
    <s v="100017"/>
    <s v=""/>
    <s v="داراییهای جاری"/>
    <s v="1"/>
    <x v="10"/>
    <x v="10"/>
    <s v="موجودی نزد بانکها ریالی"/>
    <s v="11121"/>
    <s v="بانک تجارت اکو  306827022"/>
    <s v="100017"/>
    <s v="Bank Account"/>
    <s v=""/>
    <s v=""/>
  </r>
  <r>
    <n v="138454"/>
    <n v="1180"/>
    <x v="301"/>
    <s v="1401/07/10"/>
    <s v="آقای اسماعیل کرمی -چک 162104 (تجارت) جهت شارژ تنخواه کرایه حمل بارنامه ها ش 54 (واریزی) طی دستور پرداخت پیوست"/>
    <n v="0"/>
    <n v="1085733900"/>
    <n v="-1085733900"/>
    <n v="2"/>
    <n v="1"/>
    <s v="100017"/>
    <s v=""/>
    <s v="داراییهای جاری"/>
    <s v="1"/>
    <x v="10"/>
    <x v="10"/>
    <s v="موجودی نزد بانکها ریالی"/>
    <s v="11121"/>
    <s v="بانک تجارت اکو  306827022"/>
    <s v="100017"/>
    <s v="Bank Account"/>
    <s v=""/>
    <s v=""/>
  </r>
  <r>
    <n v="138456"/>
    <n v="1180"/>
    <x v="301"/>
    <s v="1401/07/10"/>
    <s v="محسن خستو- چک 162105 (تجارت) بابت شارژ تنخواه دفتر مرکزی سال 1401 ش 45 الی 48 (واریزی) طی دستور پرداخت پیوست"/>
    <n v="0"/>
    <n v="118218215"/>
    <n v="-118218215"/>
    <n v="2"/>
    <n v="1"/>
    <s v="100017"/>
    <s v=""/>
    <s v="داراییهای جاری"/>
    <s v="1"/>
    <x v="10"/>
    <x v="10"/>
    <s v="موجودی نزد بانکها ریالی"/>
    <s v="11121"/>
    <s v="بانک تجارت اکو  306827022"/>
    <s v="100017"/>
    <s v="Bank Account"/>
    <s v=""/>
    <s v=""/>
  </r>
  <r>
    <n v="143611"/>
    <n v="1184"/>
    <x v="212"/>
    <s v="1401/07/10"/>
    <s v="انتقال از حساب تجارت پشتیبان 306833251 به تجارت جاری 306827022 سند ش 162104"/>
    <n v="1085733900"/>
    <n v="0"/>
    <n v="1085733900"/>
    <n v="2"/>
    <n v="1"/>
    <s v="100017"/>
    <s v=""/>
    <s v="داراییهای جاری"/>
    <s v="1"/>
    <x v="10"/>
    <x v="10"/>
    <s v="موجودی نزد بانکها ریالی"/>
    <s v="11121"/>
    <s v="بانک تجارت اکو  306827022"/>
    <s v="100017"/>
    <s v="Bank Account"/>
    <s v=""/>
    <s v=""/>
  </r>
  <r>
    <n v="138495"/>
    <n v="1188"/>
    <x v="191"/>
    <s v="1401/07/11"/>
    <s v="حمل و نقل بین المللی توشه بر- چک 162106 (تجارت) بابت هزینه ترخیصیه بارنامه  ILJEABND220825211 بابت محموله شیر اینویس 138 (واریزی) طی دستور پرداخت"/>
    <n v="0"/>
    <n v="68749154"/>
    <n v="-68749154"/>
    <n v="2"/>
    <n v="1"/>
    <s v="100017"/>
    <s v=""/>
    <s v="داراییهای جاری"/>
    <s v="1"/>
    <x v="10"/>
    <x v="10"/>
    <s v="موجودی نزد بانکها ریالی"/>
    <s v="11121"/>
    <s v="بانک تجارت اکو  306827022"/>
    <s v="100017"/>
    <s v="Bank Account"/>
    <s v=""/>
    <s v=""/>
  </r>
  <r>
    <n v="138497"/>
    <n v="1188"/>
    <x v="191"/>
    <s v="1401/07/11"/>
    <s v="حمل و نقل بین المللی توشه بر- چک 162107 (تجارت) بابت پرداخت هزینه سپرده نقدی کانتینر طی بارنامه  ILJEABND220825211  بابت محموله شیر اینویس 138 (واریزی) طی دستور پرداخت"/>
    <n v="0"/>
    <n v="62726400"/>
    <n v="-62726400"/>
    <n v="2"/>
    <n v="1"/>
    <s v="100017"/>
    <s v=""/>
    <s v="داراییهای جاری"/>
    <s v="1"/>
    <x v="10"/>
    <x v="10"/>
    <s v="موجودی نزد بانکها ریالی"/>
    <s v="11121"/>
    <s v="بانک تجارت اکو  306827022"/>
    <s v="100017"/>
    <s v="Bank Account"/>
    <s v=""/>
    <s v=""/>
  </r>
  <r>
    <n v="138505"/>
    <n v="1188"/>
    <x v="191"/>
    <s v="1401/07/11"/>
    <s v="ذوب آهن آریان بوئین زهرا -چک 162108 (تجارت) بابت خرید میلگرد طی پ ف 17217-1401 (واریزی) طی دستور پرداخت پیوست"/>
    <n v="0"/>
    <n v="13390789955"/>
    <n v="-13390789955"/>
    <n v="2"/>
    <n v="1"/>
    <s v="100017"/>
    <s v=""/>
    <s v="داراییهای جاری"/>
    <s v="1"/>
    <x v="10"/>
    <x v="10"/>
    <s v="موجودی نزد بانکها ریالی"/>
    <s v="11121"/>
    <s v="بانک تجارت اکو  306827022"/>
    <s v="100017"/>
    <s v="Bank Account"/>
    <s v=""/>
    <s v=""/>
  </r>
  <r>
    <n v="143613"/>
    <n v="1191"/>
    <x v="302"/>
    <s v="1401/07/11"/>
    <s v="انتقال از حساب تجارت پشتیبان 306833251 به تجارت جاری 306827022 سند ش 162105"/>
    <n v="118218215"/>
    <n v="0"/>
    <n v="118218215"/>
    <n v="2"/>
    <n v="1"/>
    <s v="100017"/>
    <s v=""/>
    <s v="داراییهای جاری"/>
    <s v="1"/>
    <x v="10"/>
    <x v="10"/>
    <s v="موجودی نزد بانکها ریالی"/>
    <s v="11121"/>
    <s v="بانک تجارت اکو  306827022"/>
    <s v="100017"/>
    <s v="Bank Account"/>
    <s v=""/>
    <s v=""/>
  </r>
  <r>
    <n v="143615"/>
    <n v="1191"/>
    <x v="302"/>
    <s v="1401/07/11"/>
    <s v="انتقال از حساب تجارت پشتیبان 306833251 به تجارت جاری 306827022 سند ش 162108"/>
    <n v="13390801775"/>
    <n v="0"/>
    <n v="13390801775"/>
    <n v="2"/>
    <n v="1"/>
    <s v="100017"/>
    <s v=""/>
    <s v="داراییهای جاری"/>
    <s v="1"/>
    <x v="10"/>
    <x v="10"/>
    <s v="موجودی نزد بانکها ریالی"/>
    <s v="11121"/>
    <s v="بانک تجارت اکو  306827022"/>
    <s v="100017"/>
    <s v="Bank Account"/>
    <s v=""/>
    <s v=""/>
  </r>
  <r>
    <n v="143617"/>
    <n v="1191"/>
    <x v="302"/>
    <s v="1401/07/11"/>
    <s v="انتقال از حساب تجارت پشتیبان 306833251 به تجارت جاری 306827022 سند ش 162107"/>
    <n v="62726400"/>
    <n v="0"/>
    <n v="62726400"/>
    <n v="2"/>
    <n v="1"/>
    <s v="100017"/>
    <s v=""/>
    <s v="داراییهای جاری"/>
    <s v="1"/>
    <x v="10"/>
    <x v="10"/>
    <s v="موجودی نزد بانکها ریالی"/>
    <s v="11121"/>
    <s v="بانک تجارت اکو  306827022"/>
    <s v="100017"/>
    <s v="Bank Account"/>
    <s v=""/>
    <s v=""/>
  </r>
  <r>
    <n v="143619"/>
    <n v="1191"/>
    <x v="302"/>
    <s v="1401/07/11"/>
    <s v="انتقال از حساب تجارت پشتیبان 306833251 به تجارت جاری 306827022 سند ش 162106"/>
    <n v="68749154"/>
    <n v="0"/>
    <n v="68749154"/>
    <n v="2"/>
    <n v="1"/>
    <s v="100017"/>
    <s v=""/>
    <s v="داراییهای جاری"/>
    <s v="1"/>
    <x v="10"/>
    <x v="10"/>
    <s v="موجودی نزد بانکها ریالی"/>
    <s v="11121"/>
    <s v="بانک تجارت اکو  306827022"/>
    <s v="100017"/>
    <s v="Bank Account"/>
    <s v=""/>
    <s v=""/>
  </r>
  <r>
    <n v="143743"/>
    <n v="1191"/>
    <x v="302"/>
    <s v="1401/07/11"/>
    <s v="هزینه کارمزد بانکی از تجارت جاری 306827022 سند ش 20780"/>
    <n v="0"/>
    <n v="11820"/>
    <n v="-11820"/>
    <n v="2"/>
    <n v="1"/>
    <s v="100017"/>
    <s v=""/>
    <s v="داراییهای جاری"/>
    <s v="1"/>
    <x v="10"/>
    <x v="10"/>
    <s v="موجودی نزد بانکها ریالی"/>
    <s v="11121"/>
    <s v="بانک تجارت اکو  306827022"/>
    <s v="100017"/>
    <s v="Bank Account"/>
    <s v=""/>
    <s v=""/>
  </r>
  <r>
    <n v="143745"/>
    <n v="1191"/>
    <x v="302"/>
    <s v="1401/07/11"/>
    <s v="هزینه کارمزد بانکی از تجارت جاری 306827022 سند ش 22349"/>
    <n v="0"/>
    <n v="6870"/>
    <n v="-6870"/>
    <n v="2"/>
    <n v="1"/>
    <s v="100017"/>
    <s v=""/>
    <s v="داراییهای جاری"/>
    <s v="1"/>
    <x v="10"/>
    <x v="10"/>
    <s v="موجودی نزد بانکها ریالی"/>
    <s v="11121"/>
    <s v="بانک تجارت اکو  306827022"/>
    <s v="100017"/>
    <s v="Bank Account"/>
    <s v=""/>
    <s v=""/>
  </r>
  <r>
    <n v="143747"/>
    <n v="1191"/>
    <x v="302"/>
    <s v="1401/07/11"/>
    <s v="هزینه کارمزد بانکی از تجارت جاری 306827022 سند ش 22350"/>
    <n v="0"/>
    <n v="6270"/>
    <n v="-6270"/>
    <n v="2"/>
    <n v="1"/>
    <s v="100017"/>
    <s v=""/>
    <s v="داراییهای جاری"/>
    <s v="1"/>
    <x v="10"/>
    <x v="10"/>
    <s v="موجودی نزد بانکها ریالی"/>
    <s v="11121"/>
    <s v="بانک تجارت اکو  306827022"/>
    <s v="100017"/>
    <s v="Bank Account"/>
    <s v=""/>
    <s v=""/>
  </r>
  <r>
    <n v="138507"/>
    <n v="1195"/>
    <x v="192"/>
    <s v="1401/07/12"/>
    <s v="ذوب آهن آریان بوئین زهرا -چک 162108 (تجارت) بابت مابه التفاوت تغییر نرخ میلگرد طی پ ف 17217-1401 (واریزی) طی دستور پرداخت پیوست"/>
    <n v="0"/>
    <n v="220000000"/>
    <n v="-220000000"/>
    <n v="2"/>
    <n v="1"/>
    <s v="100017"/>
    <s v=""/>
    <s v="داراییهای جاری"/>
    <s v="1"/>
    <x v="10"/>
    <x v="10"/>
    <s v="موجودی نزد بانکها ریالی"/>
    <s v="11121"/>
    <s v="بانک تجارت اکو  306827022"/>
    <s v="100017"/>
    <s v="Bank Account"/>
    <s v=""/>
    <s v=""/>
  </r>
  <r>
    <n v="138511"/>
    <n v="1195"/>
    <x v="192"/>
    <s v="1401/07/12"/>
    <s v="مرکز پژوهش متالورژی رازی- چک 162111 (تجارت) بابت آنالیز طی ش پیگیری 21168 (واریزی) طی دستور پرداخت پیوست"/>
    <n v="0"/>
    <n v="234980000"/>
    <n v="-234980000"/>
    <n v="2"/>
    <n v="1"/>
    <s v="100017"/>
    <s v=""/>
    <s v="داراییهای جاری"/>
    <s v="1"/>
    <x v="10"/>
    <x v="10"/>
    <s v="موجودی نزد بانکها ریالی"/>
    <s v="11121"/>
    <s v="بانک تجارت اکو  306827022"/>
    <s v="100017"/>
    <s v="Bank Account"/>
    <s v=""/>
    <s v=""/>
  </r>
  <r>
    <n v="143014"/>
    <n v="1204"/>
    <x v="194"/>
    <s v="1401/07/12"/>
    <s v="آماک کوشا -پاس چک 061269 (تجارت) بابت تعمیر برد و خرید خازن طی ف 22594-22406 (واریزی) طی دستور پرداخت پیوست"/>
    <n v="0"/>
    <n v="47960000"/>
    <n v="-47960000"/>
    <n v="2"/>
    <n v="1"/>
    <s v="100017"/>
    <s v=""/>
    <s v="داراییهای جاری"/>
    <s v="1"/>
    <x v="10"/>
    <x v="10"/>
    <s v="موجودی نزد بانکها ریالی"/>
    <s v="11121"/>
    <s v="بانک تجارت اکو  306827022"/>
    <s v="100017"/>
    <s v="Bank Account"/>
    <s v=""/>
    <s v=""/>
  </r>
  <r>
    <n v="143621"/>
    <n v="1204"/>
    <x v="194"/>
    <s v="1401/07/12"/>
    <s v="انتقال از حساب تجارت پشتیبان 306833251 به تجارت جاری 306827022 سند ش 61269"/>
    <n v="47973140"/>
    <n v="0"/>
    <n v="47973140"/>
    <n v="2"/>
    <n v="1"/>
    <s v="100017"/>
    <s v=""/>
    <s v="داراییهای جاری"/>
    <s v="1"/>
    <x v="10"/>
    <x v="10"/>
    <s v="موجودی نزد بانکها ریالی"/>
    <s v="11121"/>
    <s v="بانک تجارت اکو  306827022"/>
    <s v="100017"/>
    <s v="Bank Account"/>
    <s v=""/>
    <s v=""/>
  </r>
  <r>
    <n v="143623"/>
    <n v="1206"/>
    <x v="303"/>
    <s v="1401/07/14"/>
    <s v="انتقال از حساب تجارت پشتیبان 306833251 به تجارت جاری 306827022 سند ش 162110"/>
    <n v="220000000"/>
    <n v="0"/>
    <n v="220000000"/>
    <n v="2"/>
    <n v="1"/>
    <s v="100017"/>
    <s v=""/>
    <s v="داراییهای جاری"/>
    <s v="1"/>
    <x v="10"/>
    <x v="10"/>
    <s v="موجودی نزد بانکها ریالی"/>
    <s v="11121"/>
    <s v="بانک تجارت اکو  306827022"/>
    <s v="100017"/>
    <s v="Bank Account"/>
    <s v=""/>
    <s v=""/>
  </r>
  <r>
    <n v="143625"/>
    <n v="1213"/>
    <x v="195"/>
    <s v="1401/07/16"/>
    <s v="انتقال از حساب تجارت پشتیبان 306833251 به تجارت جاری 306827022 سند ش 162111"/>
    <n v="234980000"/>
    <n v="0"/>
    <n v="234980000"/>
    <n v="2"/>
    <n v="1"/>
    <s v="100017"/>
    <s v=""/>
    <s v="داراییهای جاری"/>
    <s v="1"/>
    <x v="10"/>
    <x v="10"/>
    <s v="موجودی نزد بانکها ریالی"/>
    <s v="11121"/>
    <s v="بانک تجارت اکو  306827022"/>
    <s v="100017"/>
    <s v="Bank Account"/>
    <s v=""/>
    <s v=""/>
  </r>
  <r>
    <n v="143980"/>
    <n v="1213"/>
    <x v="195"/>
    <s v="1401/07/16"/>
    <s v="هزینه کارمزد بانکی از تجارت جاری 306827022 سند ش 25408"/>
    <n v="0"/>
    <n v="23490"/>
    <n v="-23490"/>
    <n v="2"/>
    <n v="1"/>
    <s v="100017"/>
    <s v=""/>
    <s v="داراییهای جاری"/>
    <s v="1"/>
    <x v="10"/>
    <x v="10"/>
    <s v="موجودی نزد بانکها ریالی"/>
    <s v="11121"/>
    <s v="بانک تجارت اکو  306827022"/>
    <s v="100017"/>
    <s v="Bank Account"/>
    <s v=""/>
    <s v=""/>
  </r>
  <r>
    <n v="143627"/>
    <n v="1218"/>
    <x v="304"/>
    <s v="1401/07/17"/>
    <s v="انتقال از حساب تجارت پشتیبان 306833251 به تجارت جاری 306827022 سند ش 2511"/>
    <n v="500000000"/>
    <n v="0"/>
    <n v="500000000"/>
    <n v="2"/>
    <n v="1"/>
    <s v="100017"/>
    <s v=""/>
    <s v="داراییهای جاری"/>
    <s v="1"/>
    <x v="10"/>
    <x v="10"/>
    <s v="موجودی نزد بانکها ریالی"/>
    <s v="11121"/>
    <s v="بانک تجارت اکو  306827022"/>
    <s v="100017"/>
    <s v="Bank Account"/>
    <s v=""/>
    <s v=""/>
  </r>
  <r>
    <n v="141476"/>
    <n v="1223"/>
    <x v="305"/>
    <s v="1401/07/18"/>
    <s v="سیراف بتن جنوب- چک 162112 (تجارت) بابت تسویه ف 2062 جهت تامین و حمل ماسه شسته و بادامی طی مردادماه 1401 (واریزی) طی دستور پرداخت پیوست"/>
    <n v="0"/>
    <n v="2830132760"/>
    <n v="-2830132760"/>
    <n v="2"/>
    <n v="1"/>
    <s v="100017"/>
    <s v=""/>
    <s v="داراییهای جاری"/>
    <s v="1"/>
    <x v="10"/>
    <x v="10"/>
    <s v="موجودی نزد بانکها ریالی"/>
    <s v="11121"/>
    <s v="بانک تجارت اکو  306827022"/>
    <s v="100017"/>
    <s v="Bank Account"/>
    <s v=""/>
    <s v=""/>
  </r>
  <r>
    <n v="141478"/>
    <n v="1223"/>
    <x v="305"/>
    <s v="1401/07/18"/>
    <s v="محمد بحرانی- چک 162113 (تجارت) بابت تسویه ف 116 بابت تامین ماسه بادی طی مردادماه 1401 (واریزی) طی دستور پرداخت پیوست"/>
    <n v="0"/>
    <n v="2472699500"/>
    <n v="-2472699500"/>
    <n v="2"/>
    <n v="1"/>
    <s v="100017"/>
    <s v=""/>
    <s v="داراییهای جاری"/>
    <s v="1"/>
    <x v="10"/>
    <x v="10"/>
    <s v="موجودی نزد بانکها ریالی"/>
    <s v="11121"/>
    <s v="بانک تجارت اکو  306827022"/>
    <s v="100017"/>
    <s v="Bank Account"/>
    <s v=""/>
    <s v=""/>
  </r>
  <r>
    <n v="141480"/>
    <n v="1223"/>
    <x v="305"/>
    <s v="1401/07/18"/>
    <s v="مسیر طلایی راسا- چک 162114 (تجارت) بابت تسویه ف 442 و 445 و 469 و 475 مربوط به حق توقف و ترانزیت بارنامه های 2208566 و 1458100942 (واریزی) طی دستور پرداخت پیوست"/>
    <n v="0"/>
    <n v="612789082"/>
    <n v="-612789082"/>
    <n v="2"/>
    <n v="1"/>
    <s v="100017"/>
    <s v=""/>
    <s v="داراییهای جاری"/>
    <s v="1"/>
    <x v="10"/>
    <x v="10"/>
    <s v="موجودی نزد بانکها ریالی"/>
    <s v="11121"/>
    <s v="بانک تجارت اکو  306827022"/>
    <s v="100017"/>
    <s v="Bank Account"/>
    <s v=""/>
    <s v=""/>
  </r>
  <r>
    <n v="141482"/>
    <n v="1223"/>
    <x v="305"/>
    <s v="1401/07/18"/>
    <s v="نیا شیمی- چک 162115 (تجارت) بابت تسویه پ ف 14011032 بابت خرید نوار عایق (واریزی) طی دستور پرداخت پیوست"/>
    <n v="0"/>
    <n v="3473498640"/>
    <n v="-3473498640"/>
    <n v="2"/>
    <n v="1"/>
    <s v="100017"/>
    <s v=""/>
    <s v="داراییهای جاری"/>
    <s v="1"/>
    <x v="10"/>
    <x v="10"/>
    <s v="موجودی نزد بانکها ریالی"/>
    <s v="11121"/>
    <s v="بانک تجارت اکو  306827022"/>
    <s v="100017"/>
    <s v="Bank Account"/>
    <s v=""/>
    <s v=""/>
  </r>
  <r>
    <n v="141484"/>
    <n v="1223"/>
    <x v="305"/>
    <s v="1401/07/18"/>
    <s v="تحکیم دیماس- چک 162116 (تجارت) جهت پیش پرداخت ق ADSH-P-PO-GE-111 (واریزی) طی دستور پرداخت پیوست"/>
    <n v="0"/>
    <n v="3816486128"/>
    <n v="-3816486128"/>
    <n v="2"/>
    <n v="1"/>
    <s v="100017"/>
    <s v=""/>
    <s v="داراییهای جاری"/>
    <s v="1"/>
    <x v="10"/>
    <x v="10"/>
    <s v="موجودی نزد بانکها ریالی"/>
    <s v="11121"/>
    <s v="بانک تجارت اکو  306827022"/>
    <s v="100017"/>
    <s v="Bank Account"/>
    <s v=""/>
    <s v=""/>
  </r>
  <r>
    <n v="141486"/>
    <n v="1223"/>
    <x v="305"/>
    <s v="1401/07/18"/>
    <s v="ظریف صنعت پیشرو- چک 162117 (تجارت) بابت تسویه ف 317 و 332 در ارتباط با پ ف 231 و 232 بابت خرید کاندوئیت (واریزی) طی دستور پرداخت پیوست"/>
    <n v="0"/>
    <n v="10195166350"/>
    <n v="-10195166350"/>
    <n v="2"/>
    <n v="1"/>
    <s v="100017"/>
    <s v=""/>
    <s v="داراییهای جاری"/>
    <s v="1"/>
    <x v="10"/>
    <x v="10"/>
    <s v="موجودی نزد بانکها ریالی"/>
    <s v="11121"/>
    <s v="بانک تجارت اکو  306827022"/>
    <s v="100017"/>
    <s v="Bank Account"/>
    <s v=""/>
    <s v=""/>
  </r>
  <r>
    <n v="141488"/>
    <n v="1223"/>
    <x v="305"/>
    <s v="1401/07/18"/>
    <s v="توان الکترو سدید- چک 162118 (تجارت) بابت تسویه ف 1261 و 1262 و 1263 بابت خرید کابل (واریزی) طی دستور پرداخت پیوست"/>
    <n v="0"/>
    <n v="7148324925"/>
    <n v="-7148324925"/>
    <n v="2"/>
    <n v="1"/>
    <s v="100017"/>
    <s v=""/>
    <s v="داراییهای جاری"/>
    <s v="1"/>
    <x v="10"/>
    <x v="10"/>
    <s v="موجودی نزد بانکها ریالی"/>
    <s v="11121"/>
    <s v="بانک تجارت اکو  306827022"/>
    <s v="100017"/>
    <s v="Bank Account"/>
    <s v=""/>
    <s v=""/>
  </r>
  <r>
    <n v="141502"/>
    <n v="1224"/>
    <x v="231"/>
    <s v="1401/07/18"/>
    <s v="علی رحمانی- چک 162119 (تجارت) بابت تسویه ف 1-410 جهت تامین ماسه بادی طی مردادماه 1401 (واریزی) طی دستور پرداخت پیوست"/>
    <n v="0"/>
    <n v="777987500"/>
    <n v="-777987500"/>
    <n v="2"/>
    <n v="1"/>
    <s v="100017"/>
    <s v=""/>
    <s v="داراییهای جاری"/>
    <s v="1"/>
    <x v="10"/>
    <x v="10"/>
    <s v="موجودی نزد بانکها ریالی"/>
    <s v="11121"/>
    <s v="بانک تجارت اکو  306827022"/>
    <s v="100017"/>
    <s v="Bank Account"/>
    <s v=""/>
    <s v=""/>
  </r>
  <r>
    <n v="141504"/>
    <n v="1224"/>
    <x v="231"/>
    <s v="1401/07/18"/>
    <s v="راهکار برتر آراد پایا (پوپک)- چک 162120 (تجارت) بابت تسویه ف 951 و 952 جهت خدمات پشتیبانی سیستم اطلاعات مدیریت پوپک (واریزی) طی دستور پرداخت پیوست"/>
    <n v="0"/>
    <n v="621432000"/>
    <n v="-621432000"/>
    <n v="2"/>
    <n v="1"/>
    <s v="100017"/>
    <s v=""/>
    <s v="داراییهای جاری"/>
    <s v="1"/>
    <x v="10"/>
    <x v="10"/>
    <s v="موجودی نزد بانکها ریالی"/>
    <s v="11121"/>
    <s v="بانک تجارت اکو  306827022"/>
    <s v="100017"/>
    <s v="Bank Account"/>
    <s v=""/>
    <s v=""/>
  </r>
  <r>
    <n v="141506"/>
    <n v="1224"/>
    <x v="231"/>
    <s v="1401/07/18"/>
    <s v="پارس شوفاژ (علی بوشهری)- چک 162121 (تجارت) بابت تسویه ف 189 خرید کولر گازی اتاق سرور دفتر مرکزی (واریزی) طی دستور پرداخت پیوست"/>
    <n v="0"/>
    <n v="164000000"/>
    <n v="-164000000"/>
    <n v="2"/>
    <n v="1"/>
    <s v="100017"/>
    <s v=""/>
    <s v="داراییهای جاری"/>
    <s v="1"/>
    <x v="10"/>
    <x v="10"/>
    <s v="موجودی نزد بانکها ریالی"/>
    <s v="11121"/>
    <s v="بانک تجارت اکو  306827022"/>
    <s v="100017"/>
    <s v="Bank Account"/>
    <s v=""/>
    <s v=""/>
  </r>
  <r>
    <n v="141508"/>
    <n v="1224"/>
    <x v="231"/>
    <s v="1401/07/18"/>
    <s v="بانک صنعت و معدن- چک 162122 (تجارت) بابت قسط سوم کارمزد تمدید اعتبار اسنادی ش 96109363 (واریزی) طی دستور پرداخت پیوست"/>
    <n v="0"/>
    <n v="11091080698"/>
    <n v="-11091080698"/>
    <n v="2"/>
    <n v="1"/>
    <s v="100017"/>
    <s v=""/>
    <s v="داراییهای جاری"/>
    <s v="1"/>
    <x v="10"/>
    <x v="10"/>
    <s v="موجودی نزد بانکها ریالی"/>
    <s v="11121"/>
    <s v="بانک تجارت اکو  306827022"/>
    <s v="100017"/>
    <s v="Bank Account"/>
    <s v=""/>
    <s v=""/>
  </r>
  <r>
    <n v="141510"/>
    <n v="1224"/>
    <x v="231"/>
    <s v="1401/07/18"/>
    <s v="سپهر مولد- چک 162123 (تجارت) بابت علی الحساب ق ADSH-E-CO-GE-008 (واریزی) طی دستور پرداخت پیوست"/>
    <n v="0"/>
    <n v="80000000000"/>
    <n v="-80000000000"/>
    <n v="2"/>
    <n v="1"/>
    <s v="100017"/>
    <s v=""/>
    <s v="داراییهای جاری"/>
    <s v="1"/>
    <x v="10"/>
    <x v="10"/>
    <s v="موجودی نزد بانکها ریالی"/>
    <s v="11121"/>
    <s v="بانک تجارت اکو  306827022"/>
    <s v="100017"/>
    <s v="Bank Account"/>
    <s v=""/>
    <s v=""/>
  </r>
  <r>
    <n v="141512"/>
    <n v="1224"/>
    <x v="231"/>
    <s v="1401/07/18"/>
    <s v="ماشین سازی شمال پیروز- چک 162124 (تجارت) بابت پیش پرداخت ق ADSH-P-PO-GE-109 (واریزی) طی دستور پرداخت پیوست"/>
    <n v="0"/>
    <n v="1406269442"/>
    <n v="-1406269442"/>
    <n v="2"/>
    <n v="1"/>
    <s v="100017"/>
    <s v=""/>
    <s v="داراییهای جاری"/>
    <s v="1"/>
    <x v="10"/>
    <x v="10"/>
    <s v="موجودی نزد بانکها ریالی"/>
    <s v="11121"/>
    <s v="بانک تجارت اکو  306827022"/>
    <s v="100017"/>
    <s v="Bank Account"/>
    <s v=""/>
    <s v=""/>
  </r>
  <r>
    <n v="141514"/>
    <n v="1224"/>
    <x v="231"/>
    <s v="1401/07/18"/>
    <s v="ماشین سازی شمال پیروز- چک 162125 (تجارت) بابت پیش پرداخت ق ADSH-P-PO-GE-111 (واریزی) طی دستور پرداخت پیوست"/>
    <n v="0"/>
    <n v="5157182000"/>
    <n v="-5157182000"/>
    <n v="2"/>
    <n v="1"/>
    <s v="100017"/>
    <s v=""/>
    <s v="داراییهای جاری"/>
    <s v="1"/>
    <x v="10"/>
    <x v="10"/>
    <s v="موجودی نزد بانکها ریالی"/>
    <s v="11121"/>
    <s v="بانک تجارت اکو  306827022"/>
    <s v="100017"/>
    <s v="Bank Account"/>
    <s v=""/>
    <s v=""/>
  </r>
  <r>
    <n v="141516"/>
    <n v="1224"/>
    <x v="231"/>
    <s v="1401/07/18"/>
    <s v="جهان نور لاله زار نو- چک 162126 (تجارت) بابت پیش پرداخت ق ADSH-P-PO-GE-104 (واریزی) طی دستور پرداخت پیوست"/>
    <n v="0"/>
    <n v="8686566000"/>
    <n v="-8686566000"/>
    <n v="2"/>
    <n v="1"/>
    <s v="100017"/>
    <s v=""/>
    <s v="داراییهای جاری"/>
    <s v="1"/>
    <x v="10"/>
    <x v="10"/>
    <s v="موجودی نزد بانکها ریالی"/>
    <s v="11121"/>
    <s v="بانک تجارت اکو  306827022"/>
    <s v="100017"/>
    <s v="Bank Account"/>
    <s v=""/>
    <s v=""/>
  </r>
  <r>
    <n v="141466"/>
    <n v="1227"/>
    <x v="306"/>
    <s v="1401/07/19"/>
    <s v="رنگین زره- چک 162127 (تجارت) بابت تسویه ف 7216 و 1223 و 7224 و 7227 و 7327 و 7328 و 7334 بابت خرید رنگ (واریزی) طی دستور پرداخت پیوست"/>
    <n v="0"/>
    <n v="6833066500"/>
    <n v="-6833066500"/>
    <n v="2"/>
    <n v="1"/>
    <s v="100017"/>
    <s v=""/>
    <s v="داراییهای جاری"/>
    <s v="1"/>
    <x v="10"/>
    <x v="10"/>
    <s v="موجودی نزد بانکها ریالی"/>
    <s v="11121"/>
    <s v="بانک تجارت اکو  306827022"/>
    <s v="100017"/>
    <s v="Bank Account"/>
    <s v=""/>
    <s v=""/>
  </r>
  <r>
    <n v="141468"/>
    <n v="1227"/>
    <x v="306"/>
    <s v="1401/07/19"/>
    <s v="سیده ناهید جعفری مصالح ساختمانی ساروج- چک 162128 (تجارت) بابت تسویه پ ف 920 بابت خرید 500 تن سیمان فله (واریزی) طی دستور پرداخت پیوست"/>
    <n v="0"/>
    <n v="5000000000"/>
    <n v="-5000000000"/>
    <n v="2"/>
    <n v="1"/>
    <s v="100017"/>
    <s v=""/>
    <s v="داراییهای جاری"/>
    <s v="1"/>
    <x v="10"/>
    <x v="10"/>
    <s v="موجودی نزد بانکها ریالی"/>
    <s v="11121"/>
    <s v="بانک تجارت اکو  306827022"/>
    <s v="100017"/>
    <s v="Bank Account"/>
    <s v=""/>
    <s v=""/>
  </r>
  <r>
    <n v="141464"/>
    <n v="1227"/>
    <x v="306"/>
    <s v="1401/07/19"/>
    <s v="اسکندر رمضانی- چک 162130 (تجارت) بابت تسویه ف 1357 و 1358 بابت تامین آجر گری (واریزی) طی دستور پرداخت پیوست"/>
    <n v="0"/>
    <n v="176872000"/>
    <n v="-176872000"/>
    <n v="2"/>
    <n v="1"/>
    <s v="100017"/>
    <s v=""/>
    <s v="داراییهای جاری"/>
    <s v="1"/>
    <x v="10"/>
    <x v="10"/>
    <s v="موجودی نزد بانکها ریالی"/>
    <s v="11121"/>
    <s v="بانک تجارت اکو  306827022"/>
    <s v="100017"/>
    <s v="Bank Account"/>
    <s v=""/>
    <s v=""/>
  </r>
  <r>
    <n v="141470"/>
    <n v="1227"/>
    <x v="306"/>
    <s v="1401/07/19"/>
    <s v="آقای اسماعیل کرمی -چک 162132 (تجارت) جهت شارژ تنخواه کرایه حمل بارنامه ها ش 55 (واریزی) طی دستور پرداخت پیوست"/>
    <n v="0"/>
    <n v="868000000"/>
    <n v="-868000000"/>
    <n v="2"/>
    <n v="1"/>
    <s v="100017"/>
    <s v=""/>
    <s v="داراییهای جاری"/>
    <s v="1"/>
    <x v="10"/>
    <x v="10"/>
    <s v="موجودی نزد بانکها ریالی"/>
    <s v="11121"/>
    <s v="بانک تجارت اکو  306827022"/>
    <s v="100017"/>
    <s v="Bank Account"/>
    <s v=""/>
    <s v=""/>
  </r>
  <r>
    <n v="141462"/>
    <n v="1227"/>
    <x v="306"/>
    <s v="1401/07/19"/>
    <s v="سپهر مولد- چک 162133 (تجارت) بابت علی الحساب ق ADSH-P-PO-GE-008 (واریزی) طی دستور پرداخت پیوست"/>
    <n v="0"/>
    <n v="50000000000"/>
    <n v="-50000000000"/>
    <n v="2"/>
    <n v="1"/>
    <s v="100017"/>
    <s v=""/>
    <s v="داراییهای جاری"/>
    <s v="1"/>
    <x v="10"/>
    <x v="10"/>
    <s v="موجودی نزد بانکها ریالی"/>
    <s v="11121"/>
    <s v="بانک تجارت اکو  306827022"/>
    <s v="100017"/>
    <s v="Bank Account"/>
    <s v=""/>
    <s v=""/>
  </r>
  <r>
    <n v="141652"/>
    <n v="1228"/>
    <x v="307"/>
    <s v="1401/07/19"/>
    <s v="پویا سامانه همکاران -چک 162131 (تجارت)بابت قسط اول قرارداد نصب ، آموزش و استقرار ماژول دریافت و پرداخت طی ق 50/1401 (واریزی) طی دستور پیوست"/>
    <n v="0"/>
    <n v="150000000"/>
    <n v="-150000000"/>
    <n v="2"/>
    <n v="1"/>
    <s v="100017"/>
    <s v=""/>
    <s v="داراییهای جاری"/>
    <s v="1"/>
    <x v="10"/>
    <x v="10"/>
    <s v="موجودی نزد بانکها ریالی"/>
    <s v="11121"/>
    <s v="بانک تجارت اکو  306827022"/>
    <s v="100017"/>
    <s v="Bank Account"/>
    <s v=""/>
    <s v=""/>
  </r>
  <r>
    <n v="143629"/>
    <n v="1230"/>
    <x v="308"/>
    <s v="1401/07/19"/>
    <s v="انتقال از حساب تجارت پشتیبان 306833251 به تجارت جاری 306827022 سند ش 162121"/>
    <n v="164073490"/>
    <n v="0"/>
    <n v="164073490"/>
    <n v="2"/>
    <n v="1"/>
    <s v="100017"/>
    <s v=""/>
    <s v="داراییهای جاری"/>
    <s v="1"/>
    <x v="10"/>
    <x v="10"/>
    <s v="موجودی نزد بانکها ریالی"/>
    <s v="11121"/>
    <s v="بانک تجارت اکو  306827022"/>
    <s v="100017"/>
    <s v="Bank Account"/>
    <s v=""/>
    <s v=""/>
  </r>
  <r>
    <n v="143631"/>
    <n v="1230"/>
    <x v="308"/>
    <s v="1401/07/19"/>
    <s v="انتقال از حساب تجارت پشتیبان 306833251 به تجارت جاری 306827022 سند ش 162123"/>
    <n v="80000000000"/>
    <n v="0"/>
    <n v="80000000000"/>
    <n v="2"/>
    <n v="1"/>
    <s v="100017"/>
    <s v=""/>
    <s v="داراییهای جاری"/>
    <s v="1"/>
    <x v="10"/>
    <x v="10"/>
    <s v="موجودی نزد بانکها ریالی"/>
    <s v="11121"/>
    <s v="بانک تجارت اکو  306827022"/>
    <s v="100017"/>
    <s v="Bank Account"/>
    <s v=""/>
    <s v=""/>
  </r>
  <r>
    <n v="143633"/>
    <n v="1230"/>
    <x v="308"/>
    <s v="1401/07/19"/>
    <s v="انتقال از حساب تجارت پشتیبان 306833251 به تجارت جاری 306827022 سند ش 162120"/>
    <n v="621432000"/>
    <n v="0"/>
    <n v="621432000"/>
    <n v="2"/>
    <n v="1"/>
    <s v="100017"/>
    <s v=""/>
    <s v="داراییهای جاری"/>
    <s v="1"/>
    <x v="10"/>
    <x v="10"/>
    <s v="موجودی نزد بانکها ریالی"/>
    <s v="11121"/>
    <s v="بانک تجارت اکو  306827022"/>
    <s v="100017"/>
    <s v="Bank Account"/>
    <s v=""/>
    <s v=""/>
  </r>
  <r>
    <n v="143635"/>
    <n v="1230"/>
    <x v="308"/>
    <s v="1401/07/19"/>
    <s v="انتقال از حساب تجارت پشتیبان 306833251 به تجارت جاری 306827022 سند ش 162114"/>
    <n v="612789082"/>
    <n v="0"/>
    <n v="612789082"/>
    <n v="2"/>
    <n v="1"/>
    <s v="100017"/>
    <s v=""/>
    <s v="داراییهای جاری"/>
    <s v="1"/>
    <x v="10"/>
    <x v="10"/>
    <s v="موجودی نزد بانکها ریالی"/>
    <s v="11121"/>
    <s v="بانک تجارت اکو  306827022"/>
    <s v="100017"/>
    <s v="Bank Account"/>
    <s v=""/>
    <s v=""/>
  </r>
  <r>
    <n v="143637"/>
    <n v="1230"/>
    <x v="308"/>
    <s v="1401/07/19"/>
    <s v="انتقال از حساب تجارت پشتیبان 306833251 به تجارت جاری 306827022 سند ش 162113"/>
    <n v="2472699500"/>
    <n v="0"/>
    <n v="2472699500"/>
    <n v="2"/>
    <n v="1"/>
    <s v="100017"/>
    <s v=""/>
    <s v="داراییهای جاری"/>
    <s v="1"/>
    <x v="10"/>
    <x v="10"/>
    <s v="موجودی نزد بانکها ریالی"/>
    <s v="11121"/>
    <s v="بانک تجارت اکو  306827022"/>
    <s v="100017"/>
    <s v="Bank Account"/>
    <s v=""/>
    <s v=""/>
  </r>
  <r>
    <n v="143639"/>
    <n v="1230"/>
    <x v="308"/>
    <s v="1401/07/19"/>
    <s v="انتقال از حساب تجارت پشتیبان 306833251 به تجارت جاری 306827022 سند ش 162112"/>
    <n v="2830395990"/>
    <n v="0"/>
    <n v="2830395990"/>
    <n v="2"/>
    <n v="1"/>
    <s v="100017"/>
    <s v=""/>
    <s v="داراییهای جاری"/>
    <s v="1"/>
    <x v="10"/>
    <x v="10"/>
    <s v="موجودی نزد بانکها ریالی"/>
    <s v="11121"/>
    <s v="بانک تجارت اکو  306827022"/>
    <s v="100017"/>
    <s v="Bank Account"/>
    <s v=""/>
    <s v=""/>
  </r>
  <r>
    <n v="143641"/>
    <n v="1230"/>
    <x v="308"/>
    <s v="1401/07/19"/>
    <s v="انتقال از حساب تجارت پشتیبان 306833251 به تجارت جاری 306827022 سند ش 162119"/>
    <n v="778237500"/>
    <n v="0"/>
    <n v="778237500"/>
    <n v="2"/>
    <n v="1"/>
    <s v="100017"/>
    <s v=""/>
    <s v="داراییهای جاری"/>
    <s v="1"/>
    <x v="10"/>
    <x v="10"/>
    <s v="موجودی نزد بانکها ریالی"/>
    <s v="11121"/>
    <s v="بانک تجارت اکو  306827022"/>
    <s v="100017"/>
    <s v="Bank Account"/>
    <s v=""/>
    <s v=""/>
  </r>
  <r>
    <n v="143643"/>
    <n v="1230"/>
    <x v="308"/>
    <s v="1401/07/19"/>
    <s v="انتقال از حساب تجارت پشتیبان 306833251 به تجارت جاری 306827022 سند ش 162122"/>
    <n v="11091236288"/>
    <n v="0"/>
    <n v="11091236288"/>
    <n v="2"/>
    <n v="1"/>
    <s v="100017"/>
    <s v=""/>
    <s v="داراییهای جاری"/>
    <s v="1"/>
    <x v="10"/>
    <x v="10"/>
    <s v="موجودی نزد بانکها ریالی"/>
    <s v="11121"/>
    <s v="بانک تجارت اکو  306827022"/>
    <s v="100017"/>
    <s v="Bank Account"/>
    <s v=""/>
    <s v=""/>
  </r>
  <r>
    <n v="143645"/>
    <n v="1230"/>
    <x v="308"/>
    <s v="1401/07/19"/>
    <s v="انتقال از حساب تجارت پشتیبان 306833251 به تجارت جاری 306827022 سند ش 2538"/>
    <n v="120000000000"/>
    <n v="0"/>
    <n v="120000000000"/>
    <n v="2"/>
    <n v="1"/>
    <s v="100017"/>
    <s v=""/>
    <s v="داراییهای جاری"/>
    <s v="1"/>
    <x v="10"/>
    <x v="10"/>
    <s v="موجودی نزد بانکها ریالی"/>
    <s v="11121"/>
    <s v="بانک تجارت اکو  306827022"/>
    <s v="100017"/>
    <s v="Bank Account"/>
    <s v=""/>
    <s v=""/>
  </r>
  <r>
    <n v="143982"/>
    <n v="1231"/>
    <x v="309"/>
    <s v="1401/07/19"/>
    <s v="هزینه کارمزد بانکی از تجارت جاری 306827022 سند ش 25528"/>
    <n v="0"/>
    <n v="10000"/>
    <n v="-10000"/>
    <n v="2"/>
    <n v="1"/>
    <s v="100017"/>
    <s v=""/>
    <s v="داراییهای جاری"/>
    <s v="1"/>
    <x v="10"/>
    <x v="10"/>
    <s v="موجودی نزد بانکها ریالی"/>
    <s v="11121"/>
    <s v="بانک تجارت اکو  306827022"/>
    <s v="100017"/>
    <s v="Bank Account"/>
    <s v=""/>
    <s v=""/>
  </r>
  <r>
    <n v="143984"/>
    <n v="1231"/>
    <x v="309"/>
    <s v="1401/07/19"/>
    <s v="هزینه کارمزد بانکی از تجارت جاری 306827022 سند ش 25528"/>
    <n v="0"/>
    <n v="10000"/>
    <n v="-10000"/>
    <n v="2"/>
    <n v="1"/>
    <s v="100017"/>
    <s v=""/>
    <s v="داراییهای جاری"/>
    <s v="1"/>
    <x v="10"/>
    <x v="10"/>
    <s v="موجودی نزد بانکها ریالی"/>
    <s v="11121"/>
    <s v="بانک تجارت اکو  306827022"/>
    <s v="100017"/>
    <s v="Bank Account"/>
    <s v=""/>
    <s v=""/>
  </r>
  <r>
    <n v="143986"/>
    <n v="1231"/>
    <x v="309"/>
    <s v="1401/07/19"/>
    <s v="هزینه کارمزد بانکی از تجارت جاری 306827022 سند ش 25528"/>
    <n v="0"/>
    <n v="10000"/>
    <n v="-10000"/>
    <n v="2"/>
    <n v="1"/>
    <s v="100017"/>
    <s v=""/>
    <s v="داراییهای جاری"/>
    <s v="1"/>
    <x v="10"/>
    <x v="10"/>
    <s v="موجودی نزد بانکها ریالی"/>
    <s v="11121"/>
    <s v="بانک تجارت اکو  306827022"/>
    <s v="100017"/>
    <s v="Bank Account"/>
    <s v=""/>
    <s v=""/>
  </r>
  <r>
    <n v="143988"/>
    <n v="1231"/>
    <x v="309"/>
    <s v="1401/07/19"/>
    <s v="هزینه کارمزد بانکی از تجارت جاری 306827022 سند ش 25528"/>
    <n v="0"/>
    <n v="10000"/>
    <n v="-10000"/>
    <n v="2"/>
    <n v="1"/>
    <s v="100017"/>
    <s v=""/>
    <s v="داراییهای جاری"/>
    <s v="1"/>
    <x v="10"/>
    <x v="10"/>
    <s v="موجودی نزد بانکها ریالی"/>
    <s v="11121"/>
    <s v="بانک تجارت اکو  306827022"/>
    <s v="100017"/>
    <s v="Bank Account"/>
    <s v=""/>
    <s v=""/>
  </r>
  <r>
    <n v="143990"/>
    <n v="1231"/>
    <x v="309"/>
    <s v="1401/07/19"/>
    <s v="هزینه کارمزد بانکی از تجارت جاری 306827022 سند ش 25528"/>
    <n v="0"/>
    <n v="10000"/>
    <n v="-10000"/>
    <n v="2"/>
    <n v="1"/>
    <s v="100017"/>
    <s v=""/>
    <s v="داراییهای جاری"/>
    <s v="1"/>
    <x v="10"/>
    <x v="10"/>
    <s v="موجودی نزد بانکها ریالی"/>
    <s v="11121"/>
    <s v="بانک تجارت اکو  306827022"/>
    <s v="100017"/>
    <s v="Bank Account"/>
    <s v=""/>
    <s v=""/>
  </r>
  <r>
    <n v="143992"/>
    <n v="1231"/>
    <x v="309"/>
    <s v="1401/07/19"/>
    <s v="هزینه کارمزد بانکی از تجارت جاری 306827022 سند ش 98940"/>
    <n v="0"/>
    <n v="16400"/>
    <n v="-16400"/>
    <n v="2"/>
    <n v="1"/>
    <s v="100017"/>
    <s v=""/>
    <s v="داراییهای جاری"/>
    <s v="1"/>
    <x v="10"/>
    <x v="10"/>
    <s v="موجودی نزد بانکها ریالی"/>
    <s v="11121"/>
    <s v="بانک تجارت اکو  306827022"/>
    <s v="100017"/>
    <s v="Bank Account"/>
    <s v=""/>
    <s v=""/>
  </r>
  <r>
    <n v="143994"/>
    <n v="1231"/>
    <x v="309"/>
    <s v="1401/07/19"/>
    <s v="هزینه کارمزد بانکی از تجارت جاری 306827022 سند ش 36778"/>
    <n v="0"/>
    <n v="122550"/>
    <n v="-122550"/>
    <n v="2"/>
    <n v="1"/>
    <s v="100017"/>
    <s v=""/>
    <s v="داراییهای جاری"/>
    <s v="1"/>
    <x v="10"/>
    <x v="10"/>
    <s v="موجودی نزد بانکها ریالی"/>
    <s v="11121"/>
    <s v="بانک تجارت اکو  306827022"/>
    <s v="100017"/>
    <s v="Bank Account"/>
    <s v=""/>
    <s v=""/>
  </r>
  <r>
    <n v="143996"/>
    <n v="1231"/>
    <x v="309"/>
    <s v="1401/07/19"/>
    <s v="هزینه کارمزد بانکی از تجارت جاری 306827022 سند ش 36779"/>
    <n v="0"/>
    <n v="124280"/>
    <n v="-124280"/>
    <n v="2"/>
    <n v="1"/>
    <s v="100017"/>
    <s v=""/>
    <s v="داراییهای جاری"/>
    <s v="1"/>
    <x v="10"/>
    <x v="10"/>
    <s v="موجودی نزد بانکها ریالی"/>
    <s v="11121"/>
    <s v="بانک تجارت اکو  306827022"/>
    <s v="100017"/>
    <s v="Bank Account"/>
    <s v=""/>
    <s v=""/>
  </r>
  <r>
    <n v="143998"/>
    <n v="1231"/>
    <x v="309"/>
    <s v="1401/07/19"/>
    <s v="هزینه کارمزد بانکی از تجارت جاری 306827022 سند ش 36780"/>
    <n v="0"/>
    <n v="250000"/>
    <n v="-250000"/>
    <n v="2"/>
    <n v="1"/>
    <s v="100017"/>
    <s v=""/>
    <s v="داراییهای جاری"/>
    <s v="1"/>
    <x v="10"/>
    <x v="10"/>
    <s v="موجودی نزد بانکها ریالی"/>
    <s v="11121"/>
    <s v="بانک تجارت اکو  306827022"/>
    <s v="100017"/>
    <s v="Bank Account"/>
    <s v=""/>
    <s v=""/>
  </r>
  <r>
    <n v="144000"/>
    <n v="1231"/>
    <x v="309"/>
    <s v="1401/07/19"/>
    <s v="هزینه کارمزد بانکی از تجارت جاری 306827022 سند ش 36783"/>
    <n v="0"/>
    <n v="155590"/>
    <n v="-155590"/>
    <n v="2"/>
    <n v="1"/>
    <s v="100017"/>
    <s v=""/>
    <s v="داراییهای جاری"/>
    <s v="1"/>
    <x v="10"/>
    <x v="10"/>
    <s v="موجودی نزد بانکها ریالی"/>
    <s v="11121"/>
    <s v="بانک تجارت اکو  306827022"/>
    <s v="100017"/>
    <s v="Bank Account"/>
    <s v=""/>
    <s v=""/>
  </r>
  <r>
    <n v="144002"/>
    <n v="1231"/>
    <x v="309"/>
    <s v="1401/07/19"/>
    <s v="هزینه کارمزد بانکی از تجارت جاری 306827022 سند ش 36788"/>
    <n v="0"/>
    <n v="250000"/>
    <n v="-250000"/>
    <n v="2"/>
    <n v="1"/>
    <s v="100017"/>
    <s v=""/>
    <s v="داراییهای جاری"/>
    <s v="1"/>
    <x v="10"/>
    <x v="10"/>
    <s v="موجودی نزد بانکها ریالی"/>
    <s v="11121"/>
    <s v="بانک تجارت اکو  306827022"/>
    <s v="100017"/>
    <s v="Bank Account"/>
    <s v=""/>
    <s v=""/>
  </r>
  <r>
    <n v="141444"/>
    <n v="1236"/>
    <x v="310"/>
    <s v="1401/07/20"/>
    <s v="خبرگان بین المللی تهران- چک 162134 (تجارت) بابت تسویه صورت وضعیت 13 (واریزی) طی دستور پرداخت پیوست"/>
    <n v="0"/>
    <n v="3822468734"/>
    <n v="-3822468734"/>
    <n v="2"/>
    <n v="1"/>
    <s v="100017"/>
    <s v=""/>
    <s v="داراییهای جاری"/>
    <s v="1"/>
    <x v="10"/>
    <x v="10"/>
    <s v="موجودی نزد بانکها ریالی"/>
    <s v="11121"/>
    <s v="بانک تجارت اکو  306827022"/>
    <s v="100017"/>
    <s v="Bank Account"/>
    <s v=""/>
    <s v=""/>
  </r>
  <r>
    <n v="141446"/>
    <n v="1236"/>
    <x v="310"/>
    <s v="1401/07/20"/>
    <s v="صنایع واشرسازی بهتا- چک 162135 (تجارت) بابت تسویه ف 265 و باقیمانده ف 133 (واریزی) طی دستور پرداخت پیوست"/>
    <n v="0"/>
    <n v="611163997"/>
    <n v="-611163997"/>
    <n v="2"/>
    <n v="1"/>
    <s v="100017"/>
    <s v=""/>
    <s v="داراییهای جاری"/>
    <s v="1"/>
    <x v="10"/>
    <x v="10"/>
    <s v="موجودی نزد بانکها ریالی"/>
    <s v="11121"/>
    <s v="بانک تجارت اکو  306827022"/>
    <s v="100017"/>
    <s v="Bank Account"/>
    <s v=""/>
    <s v=""/>
  </r>
  <r>
    <n v="141448"/>
    <n v="1236"/>
    <x v="310"/>
    <s v="1401/07/20"/>
    <s v="محسن صفایی فراهانی- چک 162136 (تجارت) بابت قرض الحسنه و تادیه دیون- بانک دی شعبه وزرا (واریزی) طی دستور پرداخت پیوست"/>
    <n v="0"/>
    <n v="21823298300"/>
    <n v="-21823298300"/>
    <n v="2"/>
    <n v="1"/>
    <s v="100017"/>
    <s v=""/>
    <s v="داراییهای جاری"/>
    <s v="1"/>
    <x v="10"/>
    <x v="10"/>
    <s v="موجودی نزد بانکها ریالی"/>
    <s v="11121"/>
    <s v="بانک تجارت اکو  306827022"/>
    <s v="100017"/>
    <s v="Bank Account"/>
    <s v=""/>
    <s v=""/>
  </r>
  <r>
    <n v="141450"/>
    <n v="1236"/>
    <x v="310"/>
    <s v="1401/07/20"/>
    <s v="محسن صفایی فراهانی- چک 162137 (تجارت) بابت قرض الحسنه و تادیه دیون- آقای امین بخشی (واریزی) طی دستور پرداخت پیوست"/>
    <n v="0"/>
    <n v="32000000000"/>
    <n v="-32000000000"/>
    <n v="2"/>
    <n v="1"/>
    <s v="100017"/>
    <s v=""/>
    <s v="داراییهای جاری"/>
    <s v="1"/>
    <x v="10"/>
    <x v="10"/>
    <s v="موجودی نزد بانکها ریالی"/>
    <s v="11121"/>
    <s v="بانک تجارت اکو  306827022"/>
    <s v="100017"/>
    <s v="Bank Account"/>
    <s v=""/>
    <s v=""/>
  </r>
  <r>
    <n v="141452"/>
    <n v="1236"/>
    <x v="310"/>
    <s v="1401/07/20"/>
    <s v="محسن صفایی فراهانی- چک 162138 (تجارت) بابت قرض الحسنه و تادیه دیون- آقای غلامرضا مهتابی (واریزی) طی دستور پرداخت پیوست"/>
    <n v="0"/>
    <n v="2500000000"/>
    <n v="-2500000000"/>
    <n v="2"/>
    <n v="1"/>
    <s v="100017"/>
    <s v=""/>
    <s v="داراییهای جاری"/>
    <s v="1"/>
    <x v="10"/>
    <x v="10"/>
    <s v="موجودی نزد بانکها ریالی"/>
    <s v="11121"/>
    <s v="بانک تجارت اکو  306827022"/>
    <s v="100017"/>
    <s v="Bank Account"/>
    <s v=""/>
    <s v=""/>
  </r>
  <r>
    <n v="143647"/>
    <n v="1239"/>
    <x v="197"/>
    <s v="1401/07/20"/>
    <s v="انتقال از حساب تجارت پشتیبان 306833251 به تجارت جاری 306827022 سند ش 162137"/>
    <n v="2521755108"/>
    <n v="0"/>
    <n v="2521755108"/>
    <n v="2"/>
    <n v="1"/>
    <s v="100017"/>
    <s v=""/>
    <s v="داراییهای جاری"/>
    <s v="1"/>
    <x v="10"/>
    <x v="10"/>
    <s v="موجودی نزد بانکها ریالی"/>
    <s v="11121"/>
    <s v="بانک تجارت اکو  306827022"/>
    <s v="100017"/>
    <s v="Bank Account"/>
    <s v=""/>
    <s v=""/>
  </r>
  <r>
    <n v="143649"/>
    <n v="1239"/>
    <x v="197"/>
    <s v="1401/07/20"/>
    <s v="انتقال از حساب تجارت پشتیبان 306833251 به تجارت جاری 306827022 سند ش 162138"/>
    <n v="2500500000"/>
    <n v="0"/>
    <n v="2500500000"/>
    <n v="2"/>
    <n v="1"/>
    <s v="100017"/>
    <s v=""/>
    <s v="داراییهای جاری"/>
    <s v="1"/>
    <x v="10"/>
    <x v="10"/>
    <s v="موجودی نزد بانکها ریالی"/>
    <s v="11121"/>
    <s v="بانک تجارت اکو  306827022"/>
    <s v="100017"/>
    <s v="Bank Account"/>
    <s v=""/>
    <s v=""/>
  </r>
  <r>
    <n v="144004"/>
    <n v="1239"/>
    <x v="197"/>
    <s v="1401/07/20"/>
    <s v="هزینه کارمزد بانکی از تجارت جاری 306827022 سند ش 36816"/>
    <n v="0"/>
    <n v="250000"/>
    <n v="-250000"/>
    <n v="2"/>
    <n v="1"/>
    <s v="100017"/>
    <s v=""/>
    <s v="داراییهای جاری"/>
    <s v="1"/>
    <x v="10"/>
    <x v="10"/>
    <s v="موجودی نزد بانکها ریالی"/>
    <s v="11121"/>
    <s v="بانک تجارت اکو  306827022"/>
    <s v="100017"/>
    <s v="Bank Account"/>
    <s v=""/>
    <s v=""/>
  </r>
  <r>
    <n v="144006"/>
    <n v="1239"/>
    <x v="197"/>
    <s v="1401/07/20"/>
    <s v="هزینه کارمزد بانکی از تجارت جاری 306827022 سند ش 98996"/>
    <n v="0"/>
    <n v="17680"/>
    <n v="-17680"/>
    <n v="2"/>
    <n v="1"/>
    <s v="100017"/>
    <s v=""/>
    <s v="داراییهای جاری"/>
    <s v="1"/>
    <x v="10"/>
    <x v="10"/>
    <s v="موجودی نزد بانکها ریالی"/>
    <s v="11121"/>
    <s v="بانک تجارت اکو  306827022"/>
    <s v="100017"/>
    <s v="Bank Account"/>
    <s v=""/>
    <s v=""/>
  </r>
  <r>
    <n v="144008"/>
    <n v="1239"/>
    <x v="197"/>
    <s v="1401/07/20"/>
    <s v="هزینه کارمزد بانکی از تجارت جاری 306827022 سند ش 98995"/>
    <n v="0"/>
    <n v="15000"/>
    <n v="-15000"/>
    <n v="2"/>
    <n v="1"/>
    <s v="100017"/>
    <s v=""/>
    <s v="داراییهای جاری"/>
    <s v="1"/>
    <x v="10"/>
    <x v="10"/>
    <s v="موجودی نزد بانکها ریالی"/>
    <s v="11121"/>
    <s v="بانک تجارت اکو  306827022"/>
    <s v="100017"/>
    <s v="Bank Account"/>
    <s v=""/>
    <s v=""/>
  </r>
  <r>
    <n v="144010"/>
    <n v="1239"/>
    <x v="197"/>
    <s v="1401/07/20"/>
    <s v="هزینه کارمزد بانکی از تجارت جاری 306827022 سند ش 36828"/>
    <n v="0"/>
    <n v="250000"/>
    <n v="-250000"/>
    <n v="2"/>
    <n v="1"/>
    <s v="100017"/>
    <s v=""/>
    <s v="داراییهای جاری"/>
    <s v="1"/>
    <x v="10"/>
    <x v="10"/>
    <s v="موجودی نزد بانکها ریالی"/>
    <s v="11121"/>
    <s v="بانک تجارت اکو  306827022"/>
    <s v="100017"/>
    <s v="Bank Account"/>
    <s v=""/>
    <s v=""/>
  </r>
  <r>
    <n v="144012"/>
    <n v="1239"/>
    <x v="197"/>
    <s v="1401/07/20"/>
    <s v="هزینه کارمزد بانکی از تجارت جاری 306827022 سند ش 36829"/>
    <n v="0"/>
    <n v="250000"/>
    <n v="-250000"/>
    <n v="2"/>
    <n v="1"/>
    <s v="100017"/>
    <s v=""/>
    <s v="داراییهای جاری"/>
    <s v="1"/>
    <x v="10"/>
    <x v="10"/>
    <s v="موجودی نزد بانکها ریالی"/>
    <s v="11121"/>
    <s v="بانک تجارت اکو  306827022"/>
    <s v="100017"/>
    <s v="Bank Account"/>
    <s v=""/>
    <s v=""/>
  </r>
  <r>
    <n v="144014"/>
    <n v="1239"/>
    <x v="197"/>
    <s v="1401/07/20"/>
    <s v="هزینه کارمزد بانکی از تجارت جاری 306827022 سند ش 36830"/>
    <n v="0"/>
    <n v="250000"/>
    <n v="-250000"/>
    <n v="2"/>
    <n v="1"/>
    <s v="100017"/>
    <s v=""/>
    <s v="داراییهای جاری"/>
    <s v="1"/>
    <x v="10"/>
    <x v="10"/>
    <s v="موجودی نزد بانکها ریالی"/>
    <s v="11121"/>
    <s v="بانک تجارت اکو  306827022"/>
    <s v="100017"/>
    <s v="Bank Account"/>
    <s v=""/>
    <s v=""/>
  </r>
  <r>
    <n v="143651"/>
    <n v="1243"/>
    <x v="311"/>
    <s v="1401/07/21"/>
    <s v="انتقال از حساب تجارت پشتیبان 306833251 به تجارت جاری 306827022 سند ش 162135"/>
    <n v="611413997"/>
    <n v="0"/>
    <n v="611413997"/>
    <n v="2"/>
    <n v="1"/>
    <s v="100017"/>
    <s v=""/>
    <s v="داراییهای جاری"/>
    <s v="1"/>
    <x v="10"/>
    <x v="10"/>
    <s v="موجودی نزد بانکها ریالی"/>
    <s v="11121"/>
    <s v="بانک تجارت اکو  306827022"/>
    <s v="100017"/>
    <s v="Bank Account"/>
    <s v=""/>
    <s v=""/>
  </r>
  <r>
    <n v="143653"/>
    <n v="1243"/>
    <x v="311"/>
    <s v="1401/07/21"/>
    <s v="انتقال از حساب تجارت پشتیبان 306833251 به تجارت جاری 306827022 سند ش 162134"/>
    <n v="3822590964"/>
    <n v="0"/>
    <n v="3822590964"/>
    <n v="2"/>
    <n v="1"/>
    <s v="100017"/>
    <s v=""/>
    <s v="داراییهای جاری"/>
    <s v="1"/>
    <x v="10"/>
    <x v="10"/>
    <s v="موجودی نزد بانکها ریالی"/>
    <s v="11121"/>
    <s v="بانک تجارت اکو  306827022"/>
    <s v="100017"/>
    <s v="Bank Account"/>
    <s v=""/>
    <s v=""/>
  </r>
  <r>
    <n v="143655"/>
    <n v="1243"/>
    <x v="311"/>
    <s v="1401/07/21"/>
    <s v="انتقال از حساب تجارت پشتیبان 306833251 به تجارت جاری 306827022 سند ش 162124"/>
    <n v="1406269442"/>
    <n v="0"/>
    <n v="1406269442"/>
    <n v="2"/>
    <n v="1"/>
    <s v="100017"/>
    <s v=""/>
    <s v="داراییهای جاری"/>
    <s v="1"/>
    <x v="10"/>
    <x v="10"/>
    <s v="موجودی نزد بانکها ریالی"/>
    <s v="11121"/>
    <s v="بانک تجارت اکو  306827022"/>
    <s v="100017"/>
    <s v="Bank Account"/>
    <s v=""/>
    <s v=""/>
  </r>
  <r>
    <n v="143657"/>
    <n v="1243"/>
    <x v="311"/>
    <s v="1401/07/21"/>
    <s v="انتقال از حساب تجارت پشتیبان 306833251 به تجارت جاری 306827022 سند ش 162118"/>
    <n v="7148324925"/>
    <n v="0"/>
    <n v="7148324925"/>
    <n v="2"/>
    <n v="1"/>
    <s v="100017"/>
    <s v=""/>
    <s v="داراییهای جاری"/>
    <s v="1"/>
    <x v="10"/>
    <x v="10"/>
    <s v="موجودی نزد بانکها ریالی"/>
    <s v="11121"/>
    <s v="بانک تجارت اکو  306827022"/>
    <s v="100017"/>
    <s v="Bank Account"/>
    <s v=""/>
    <s v=""/>
  </r>
  <r>
    <n v="143659"/>
    <n v="1243"/>
    <x v="311"/>
    <s v="1401/07/21"/>
    <s v="انتقال از حساب تجارت پشتیبان 306833251 به تجارت جاری 306827022 سند ش 162125"/>
    <n v="5157182000"/>
    <n v="0"/>
    <n v="5157182000"/>
    <n v="2"/>
    <n v="1"/>
    <s v="100017"/>
    <s v=""/>
    <s v="داراییهای جاری"/>
    <s v="1"/>
    <x v="10"/>
    <x v="10"/>
    <s v="موجودی نزد بانکها ریالی"/>
    <s v="11121"/>
    <s v="بانک تجارت اکو  306827022"/>
    <s v="100017"/>
    <s v="Bank Account"/>
    <s v=""/>
    <s v=""/>
  </r>
  <r>
    <n v="143661"/>
    <n v="1243"/>
    <x v="311"/>
    <s v="1401/07/21"/>
    <s v="انتقال از حساب تجارت پشتیبان 306833251 به تجارت جاری 306827022 سند ش 162115"/>
    <n v="3473498640"/>
    <n v="0"/>
    <n v="3473498640"/>
    <n v="2"/>
    <n v="1"/>
    <s v="100017"/>
    <s v=""/>
    <s v="داراییهای جاری"/>
    <s v="1"/>
    <x v="10"/>
    <x v="10"/>
    <s v="موجودی نزد بانکها ریالی"/>
    <s v="11121"/>
    <s v="بانک تجارت اکو  306827022"/>
    <s v="100017"/>
    <s v="Bank Account"/>
    <s v=""/>
    <s v=""/>
  </r>
  <r>
    <n v="144016"/>
    <n v="1243"/>
    <x v="311"/>
    <s v="1401/07/21"/>
    <s v="هزینه کارمزد بانکی از تجارت جاری 306827022 سند ش 34485"/>
    <n v="0"/>
    <n v="250000"/>
    <n v="-250000"/>
    <n v="2"/>
    <n v="1"/>
    <s v="100017"/>
    <s v=""/>
    <s v="داراییهای جاری"/>
    <s v="1"/>
    <x v="10"/>
    <x v="10"/>
    <s v="موجودی نزد بانکها ریالی"/>
    <s v="11121"/>
    <s v="بانک تجارت اکو  306827022"/>
    <s v="100017"/>
    <s v="Bank Account"/>
    <s v=""/>
    <s v=""/>
  </r>
  <r>
    <n v="144018"/>
    <n v="1243"/>
    <x v="311"/>
    <s v="1401/07/21"/>
    <s v="هزینه کارمزد بانکی از تجارت جاری 306827022 سند ش 36831"/>
    <n v="0"/>
    <n v="122230"/>
    <n v="-122230"/>
    <n v="2"/>
    <n v="1"/>
    <s v="100017"/>
    <s v=""/>
    <s v="داراییهای جاری"/>
    <s v="1"/>
    <x v="10"/>
    <x v="10"/>
    <s v="موجودی نزد بانکها ریالی"/>
    <s v="11121"/>
    <s v="بانک تجارت اکو  306827022"/>
    <s v="100017"/>
    <s v="Bank Account"/>
    <s v=""/>
    <s v=""/>
  </r>
  <r>
    <n v="143663"/>
    <n v="1249"/>
    <x v="227"/>
    <s v="1401/07/23"/>
    <s v="انتقال از حساب تجارت پشتیبان 306833251 به تجارت جاری 306827022 سند ش 162127"/>
    <n v="6833316500"/>
    <n v="0"/>
    <n v="6833316500"/>
    <n v="2"/>
    <n v="1"/>
    <s v="100017"/>
    <s v=""/>
    <s v="داراییهای جاری"/>
    <s v="1"/>
    <x v="10"/>
    <x v="10"/>
    <s v="موجودی نزد بانکها ریالی"/>
    <s v="11121"/>
    <s v="بانک تجارت اکو  306827022"/>
    <s v="100017"/>
    <s v="Bank Account"/>
    <s v=""/>
    <s v=""/>
  </r>
  <r>
    <n v="143665"/>
    <n v="1249"/>
    <x v="227"/>
    <s v="1401/07/23"/>
    <s v="انتقال از حساب تجارت پشتیبان 306833251 به تجارت جاری 306827022 سند ش 162144"/>
    <n v="16396700000"/>
    <n v="0"/>
    <n v="16396700000"/>
    <n v="2"/>
    <n v="1"/>
    <s v="100017"/>
    <s v=""/>
    <s v="داراییهای جاری"/>
    <s v="1"/>
    <x v="10"/>
    <x v="10"/>
    <s v="موجودی نزد بانکها ریالی"/>
    <s v="11121"/>
    <s v="بانک تجارت اکو  306827022"/>
    <s v="100017"/>
    <s v="Bank Account"/>
    <s v=""/>
    <s v=""/>
  </r>
  <r>
    <n v="144020"/>
    <n v="1249"/>
    <x v="227"/>
    <s v="1401/07/23"/>
    <s v="هزینه کارمزد بانکی از تجارت جاری 306827022 سند ش 36865"/>
    <n v="0"/>
    <n v="250000"/>
    <n v="-250000"/>
    <n v="2"/>
    <n v="1"/>
    <s v="100017"/>
    <s v=""/>
    <s v="داراییهای جاری"/>
    <s v="1"/>
    <x v="10"/>
    <x v="10"/>
    <s v="موجودی نزد بانکها ریالی"/>
    <s v="11121"/>
    <s v="بانک تجارت اکو  306827022"/>
    <s v="100017"/>
    <s v="Bank Account"/>
    <s v=""/>
    <s v=""/>
  </r>
  <r>
    <n v="141432"/>
    <n v="1250"/>
    <x v="25"/>
    <s v="1401/07/23"/>
    <s v="محمد بحرانی- چک 162139 (اقتصاد) بابت تسویه ف 1009 بابت تامین ماسه بادی طی شهریورماه 1401 (واریزی) طی دستور پرداخت پیوست"/>
    <n v="0"/>
    <n v="7744947000"/>
    <n v="-7744947000"/>
    <n v="2"/>
    <n v="1"/>
    <s v="100017"/>
    <s v=""/>
    <s v="داراییهای جاری"/>
    <s v="1"/>
    <x v="10"/>
    <x v="10"/>
    <s v="موجودی نزد بانکها ریالی"/>
    <s v="11121"/>
    <s v="بانک تجارت اکو  306827022"/>
    <s v="100017"/>
    <s v="Bank Account"/>
    <s v=""/>
    <s v=""/>
  </r>
  <r>
    <n v="141430"/>
    <n v="1250"/>
    <x v="25"/>
    <s v="1401/07/23"/>
    <s v="کاظم بلوچی- چک 162140 (تجارت) بابت تسویه ف 401/02 الی 401/05 مربوط به تامین یخ اردیبشهت الی مرداد 1401 (واریزی) طی دستور پرداخت پیوست"/>
    <n v="0"/>
    <n v="2749650000"/>
    <n v="-2749650000"/>
    <n v="2"/>
    <n v="1"/>
    <s v="100017"/>
    <s v=""/>
    <s v="داراییهای جاری"/>
    <s v="1"/>
    <x v="10"/>
    <x v="10"/>
    <s v="موجودی نزد بانکها ریالی"/>
    <s v="11121"/>
    <s v="بانک تجارت اکو  306827022"/>
    <s v="100017"/>
    <s v="Bank Account"/>
    <s v=""/>
    <s v=""/>
  </r>
  <r>
    <n v="141438"/>
    <n v="1250"/>
    <x v="25"/>
    <s v="1401/07/23"/>
    <s v="ترخیص کاران پارس- چک 162141 (تجارت) بابت تسویه ف 60 الی 63 بابت کارمزد ترخیص، عوارض واردات و هزینه انبارداری (واریزی) طی دستور پرداخت پیوست"/>
    <n v="0"/>
    <n v="642348000"/>
    <n v="-642348000"/>
    <n v="2"/>
    <n v="1"/>
    <s v="100017"/>
    <s v=""/>
    <s v="داراییهای جاری"/>
    <s v="1"/>
    <x v="10"/>
    <x v="10"/>
    <s v="موجودی نزد بانکها ریالی"/>
    <s v="11121"/>
    <s v="بانک تجارت اکو  306827022"/>
    <s v="100017"/>
    <s v="Bank Account"/>
    <s v=""/>
    <s v=""/>
  </r>
  <r>
    <n v="141440"/>
    <n v="1250"/>
    <x v="25"/>
    <s v="1401/07/23"/>
    <s v="آقای اسماعیل کرمی -چک 162142 (تجارت) جهت شارژ تنخواه کرایه حمل بارنامه ها ش 56 (واریزی) طی دستور پرداخت پیوست"/>
    <n v="0"/>
    <n v="805185400"/>
    <n v="-805185400"/>
    <n v="2"/>
    <n v="1"/>
    <s v="100017"/>
    <s v=""/>
    <s v="داراییهای جاری"/>
    <s v="1"/>
    <x v="10"/>
    <x v="10"/>
    <s v="موجودی نزد بانکها ریالی"/>
    <s v="11121"/>
    <s v="بانک تجارت اکو  306827022"/>
    <s v="100017"/>
    <s v="Bank Account"/>
    <s v=""/>
    <s v=""/>
  </r>
  <r>
    <n v="141436"/>
    <n v="1250"/>
    <x v="25"/>
    <s v="1401/07/23"/>
    <s v="مجتبی اجباری- چک 162143 (تجارت) بابت تسویه ف 407 بابت خرید چهار دستگاه کولر گازی جهت سایت (واریزی) طی دستور پرداخت پیوست"/>
    <n v="0"/>
    <n v="568000000"/>
    <n v="-568000000"/>
    <n v="2"/>
    <n v="1"/>
    <s v="100017"/>
    <s v=""/>
    <s v="داراییهای جاری"/>
    <s v="1"/>
    <x v="10"/>
    <x v="10"/>
    <s v="موجودی نزد بانکها ریالی"/>
    <s v="11121"/>
    <s v="بانک تجارت اکو  306827022"/>
    <s v="100017"/>
    <s v="Bank Account"/>
    <s v=""/>
    <s v=""/>
  </r>
  <r>
    <n v="141434"/>
    <n v="1250"/>
    <x v="25"/>
    <s v="1401/07/23"/>
    <s v="محسن صفایی فراهانی- چک 162144 (تجارت) بابت قرض الحسنه و تاییدیه دیون- خانم هدیه آلبو علی (واریزی) طی دستور پرداخت پیوست"/>
    <n v="0"/>
    <n v="16396700000"/>
    <n v="-16396700000"/>
    <n v="2"/>
    <n v="1"/>
    <s v="100017"/>
    <s v=""/>
    <s v="داراییهای جاری"/>
    <s v="1"/>
    <x v="10"/>
    <x v="10"/>
    <s v="موجودی نزد بانکها ریالی"/>
    <s v="11121"/>
    <s v="بانک تجارت اکو  306827022"/>
    <s v="100017"/>
    <s v="Bank Account"/>
    <s v=""/>
    <s v=""/>
  </r>
  <r>
    <n v="144022"/>
    <n v="1251"/>
    <x v="198"/>
    <s v="1401/07/24"/>
    <s v="هزینه کارمزد بانکی از تجارت جاری 306827022 سند ش 36867"/>
    <n v="0"/>
    <n v="128460"/>
    <n v="-128460"/>
    <n v="2"/>
    <n v="1"/>
    <s v="100017"/>
    <s v=""/>
    <s v="داراییهای جاری"/>
    <s v="1"/>
    <x v="10"/>
    <x v="10"/>
    <s v="موجودی نزد بانکها ریالی"/>
    <s v="11121"/>
    <s v="بانک تجارت اکو  306827022"/>
    <s v="100017"/>
    <s v="Bank Account"/>
    <s v=""/>
    <s v=""/>
  </r>
  <r>
    <n v="144024"/>
    <n v="1251"/>
    <x v="198"/>
    <s v="1401/07/24"/>
    <s v="هزینه کارمزد بانکی از تجارت جاری 306827022 سند ش 36868"/>
    <n v="0"/>
    <n v="113600"/>
    <n v="-113600"/>
    <n v="2"/>
    <n v="1"/>
    <s v="100017"/>
    <s v=""/>
    <s v="داراییهای جاری"/>
    <s v="1"/>
    <x v="10"/>
    <x v="10"/>
    <s v="موجودی نزد بانکها ریالی"/>
    <s v="11121"/>
    <s v="بانک تجارت اکو  306827022"/>
    <s v="100017"/>
    <s v="Bank Account"/>
    <s v=""/>
    <s v=""/>
  </r>
  <r>
    <n v="144026"/>
    <n v="1251"/>
    <x v="198"/>
    <s v="1401/07/24"/>
    <s v="هزینه کارمزد بانکی از تجارت جاری 306827022 سند ش 36871"/>
    <n v="0"/>
    <n v="250000"/>
    <n v="-250000"/>
    <n v="2"/>
    <n v="1"/>
    <s v="100017"/>
    <s v=""/>
    <s v="داراییهای جاری"/>
    <s v="1"/>
    <x v="10"/>
    <x v="10"/>
    <s v="موجودی نزد بانکها ریالی"/>
    <s v="11121"/>
    <s v="بانک تجارت اکو  306827022"/>
    <s v="100017"/>
    <s v="Bank Account"/>
    <s v=""/>
    <s v=""/>
  </r>
  <r>
    <n v="143667"/>
    <n v="1252"/>
    <x v="239"/>
    <s v="1401/07/24"/>
    <s v="انتقال از حساب تجارت پشتیبان 306833251 به تجارت جاری 306827022 سند ش 162117"/>
    <n v="10195416350"/>
    <n v="0"/>
    <n v="10195416350"/>
    <n v="2"/>
    <n v="1"/>
    <s v="100017"/>
    <s v=""/>
    <s v="داراییهای جاری"/>
    <s v="1"/>
    <x v="10"/>
    <x v="10"/>
    <s v="موجودی نزد بانکها ریالی"/>
    <s v="11121"/>
    <s v="بانک تجارت اکو  306827022"/>
    <s v="100017"/>
    <s v="Bank Account"/>
    <s v=""/>
    <s v=""/>
  </r>
  <r>
    <n v="143669"/>
    <n v="1252"/>
    <x v="239"/>
    <s v="1401/07/24"/>
    <s v="انتقال از حساب تجارت پشتیبان 306833251 به تجارت جاری 306827022 سند ش 162142"/>
    <n v="805185400"/>
    <n v="0"/>
    <n v="805185400"/>
    <n v="2"/>
    <n v="1"/>
    <s v="100017"/>
    <s v=""/>
    <s v="داراییهای جاری"/>
    <s v="1"/>
    <x v="10"/>
    <x v="10"/>
    <s v="موجودی نزد بانکها ریالی"/>
    <s v="11121"/>
    <s v="بانک تجارت اکو  306827022"/>
    <s v="100017"/>
    <s v="Bank Account"/>
    <s v=""/>
    <s v=""/>
  </r>
  <r>
    <n v="143671"/>
    <n v="1252"/>
    <x v="239"/>
    <s v="1401/07/24"/>
    <s v="انتقال از حساب تجارت پشتیبان 306833251 به تجارت جاری 306827022 سند ش 162139"/>
    <n v="7744947000"/>
    <n v="0"/>
    <n v="7744947000"/>
    <n v="2"/>
    <n v="1"/>
    <s v="100017"/>
    <s v=""/>
    <s v="داراییهای جاری"/>
    <s v="1"/>
    <x v="10"/>
    <x v="10"/>
    <s v="موجودی نزد بانکها ریالی"/>
    <s v="11121"/>
    <s v="بانک تجارت اکو  306827022"/>
    <s v="100017"/>
    <s v="Bank Account"/>
    <s v=""/>
    <s v=""/>
  </r>
  <r>
    <n v="143673"/>
    <n v="1252"/>
    <x v="239"/>
    <s v="1401/07/24"/>
    <s v="انتقال از حساب تجارت پشتیبان 306833251 به تجارت جاری 306827022 سند ش 162141"/>
    <n v="642348000"/>
    <n v="0"/>
    <n v="642348000"/>
    <n v="2"/>
    <n v="1"/>
    <s v="100017"/>
    <s v=""/>
    <s v="داراییهای جاری"/>
    <s v="1"/>
    <x v="10"/>
    <x v="10"/>
    <s v="موجودی نزد بانکها ریالی"/>
    <s v="11121"/>
    <s v="بانک تجارت اکو  306827022"/>
    <s v="100017"/>
    <s v="Bank Account"/>
    <s v=""/>
    <s v=""/>
  </r>
  <r>
    <n v="143675"/>
    <n v="1252"/>
    <x v="239"/>
    <s v="1401/07/24"/>
    <s v="انتقال از حساب تجارت پشتیبان 306833251 به تجارت جاری 306827022 سند ش 162143"/>
    <n v="568000000"/>
    <n v="0"/>
    <n v="568000000"/>
    <n v="2"/>
    <n v="1"/>
    <s v="100017"/>
    <s v=""/>
    <s v="داراییهای جاری"/>
    <s v="1"/>
    <x v="10"/>
    <x v="10"/>
    <s v="موجودی نزد بانکها ریالی"/>
    <s v="11121"/>
    <s v="بانک تجارت اکو  306827022"/>
    <s v="100017"/>
    <s v="Bank Account"/>
    <s v=""/>
    <s v=""/>
  </r>
  <r>
    <n v="143677"/>
    <n v="1252"/>
    <x v="239"/>
    <s v="1401/07/24"/>
    <s v="انتقال از حساب تجارت پشتیبان 306833251 به تجارت جاری 306827022 سند ش 162140"/>
    <n v="2749650000"/>
    <n v="0"/>
    <n v="2749650000"/>
    <n v="2"/>
    <n v="1"/>
    <s v="100017"/>
    <s v=""/>
    <s v="داراییهای جاری"/>
    <s v="1"/>
    <x v="10"/>
    <x v="10"/>
    <s v="موجودی نزد بانکها ریالی"/>
    <s v="11121"/>
    <s v="بانک تجارت اکو  306827022"/>
    <s v="100017"/>
    <s v="Bank Account"/>
    <s v=""/>
    <s v=""/>
  </r>
  <r>
    <n v="141412"/>
    <n v="1259"/>
    <x v="199"/>
    <s v="1401/07/25"/>
    <s v="متالوژی رازی- چک 192150 (تجارت) بابت تسویه ش پیگیری 22741 بابت انجام آزمون پژوهشی پایپ 34 اینچ (واریزی) طی دستور پرداخت پیوست"/>
    <n v="0"/>
    <n v="23370000"/>
    <n v="-23370000"/>
    <n v="2"/>
    <n v="1"/>
    <s v="100017"/>
    <s v=""/>
    <s v="داراییهای جاری"/>
    <s v="1"/>
    <x v="10"/>
    <x v="10"/>
    <s v="موجودی نزد بانکها ریالی"/>
    <s v="11121"/>
    <s v="بانک تجارت اکو  306827022"/>
    <s v="100017"/>
    <s v="Bank Account"/>
    <s v=""/>
    <s v=""/>
  </r>
  <r>
    <n v="141404"/>
    <n v="1259"/>
    <x v="199"/>
    <s v="1401/07/25"/>
    <s v="آهن آلات آرکا نوین- چک 192153 (تجارت) بابت تسویه ف 2888 بابت خرید وایر مش (واریزی) طی دستور پرداخت پیوست"/>
    <n v="0"/>
    <n v="4363174080"/>
    <n v="-4363174080"/>
    <n v="2"/>
    <n v="1"/>
    <s v="100017"/>
    <s v=""/>
    <s v="داراییهای جاری"/>
    <s v="1"/>
    <x v="10"/>
    <x v="10"/>
    <s v="موجودی نزد بانکها ریالی"/>
    <s v="11121"/>
    <s v="بانک تجارت اکو  306827022"/>
    <s v="100017"/>
    <s v="Bank Account"/>
    <s v=""/>
    <s v=""/>
  </r>
  <r>
    <n v="141410"/>
    <n v="1259"/>
    <x v="199"/>
    <s v="1401/07/25"/>
    <s v="نیک آزمون سگال- چک 192154 (تجارت) بابت تسویه ف SE-17 بابت انجام آزمایش اولترا سونیک (واریزی) طی دستور پرداخت پیوست"/>
    <n v="0"/>
    <n v="16715000"/>
    <n v="-16715000"/>
    <n v="2"/>
    <n v="1"/>
    <s v="100017"/>
    <s v=""/>
    <s v="داراییهای جاری"/>
    <s v="1"/>
    <x v="10"/>
    <x v="10"/>
    <s v="موجودی نزد بانکها ریالی"/>
    <s v="11121"/>
    <s v="بانک تجارت اکو  306827022"/>
    <s v="100017"/>
    <s v="Bank Account"/>
    <s v=""/>
    <s v=""/>
  </r>
  <r>
    <n v="141408"/>
    <n v="1259"/>
    <x v="199"/>
    <s v="1401/07/25"/>
    <s v="آقای اسماعیل کرمی -چک 162156 (تجارت) جهت شارژ تنخواه کرایه حمل بارنامه ها ش 57 (واریزی) طی دستور پرداخت پیوست"/>
    <n v="0"/>
    <n v="970061800"/>
    <n v="-970061800"/>
    <n v="2"/>
    <n v="1"/>
    <s v="100017"/>
    <s v=""/>
    <s v="داراییهای جاری"/>
    <s v="1"/>
    <x v="10"/>
    <x v="10"/>
    <s v="موجودی نزد بانکها ریالی"/>
    <s v="11121"/>
    <s v="بانک تجارت اکو  306827022"/>
    <s v="100017"/>
    <s v="Bank Account"/>
    <s v=""/>
    <s v=""/>
  </r>
  <r>
    <n v="141406"/>
    <n v="1259"/>
    <x v="199"/>
    <s v="1401/07/25"/>
    <s v="سپهر مولد- چک 162157 (تجارت) بابت علی الحساب ق ADSH-P-PO-GE-008 (واریزی) طی دستور پرداخت پیوست"/>
    <n v="0"/>
    <n v="100000000000"/>
    <n v="-100000000000"/>
    <n v="2"/>
    <n v="1"/>
    <s v="100017"/>
    <s v=""/>
    <s v="داراییهای جاری"/>
    <s v="1"/>
    <x v="10"/>
    <x v="10"/>
    <s v="موجودی نزد بانکها ریالی"/>
    <s v="11121"/>
    <s v="بانک تجارت اکو  306827022"/>
    <s v="100017"/>
    <s v="Bank Account"/>
    <s v=""/>
    <s v=""/>
  </r>
  <r>
    <n v="141414"/>
    <n v="1260"/>
    <x v="23"/>
    <s v="1401/07/25"/>
    <s v="تیر ناو ساتراپ- چک 162145 (تجارت) بابت تسویه ف A49 مربوط به بارنامه SE-2207-193 (واریزی) طی دستور پرداخت پیوست"/>
    <n v="0"/>
    <n v="222447048"/>
    <n v="-222447048"/>
    <n v="2"/>
    <n v="1"/>
    <s v="100017"/>
    <s v=""/>
    <s v="داراییهای جاری"/>
    <s v="1"/>
    <x v="10"/>
    <x v="10"/>
    <s v="موجودی نزد بانکها ریالی"/>
    <s v="11121"/>
    <s v="بانک تجارت اکو  306827022"/>
    <s v="100017"/>
    <s v="Bank Account"/>
    <s v=""/>
    <s v=""/>
  </r>
  <r>
    <n v="141416"/>
    <n v="1260"/>
    <x v="23"/>
    <s v="1401/07/25"/>
    <s v="درسا ترابر آسیا- چک 162146 (تجارت) بابت پ ف با شناسه 2654 مربوط به بارنامه S032223 (واریزی) طی دستور پرداخت پیوست"/>
    <n v="0"/>
    <n v="23069850"/>
    <n v="-23069850"/>
    <n v="2"/>
    <n v="1"/>
    <s v="100017"/>
    <s v=""/>
    <s v="داراییهای جاری"/>
    <s v="1"/>
    <x v="10"/>
    <x v="10"/>
    <s v="موجودی نزد بانکها ریالی"/>
    <s v="11121"/>
    <s v="بانک تجارت اکو  306827022"/>
    <s v="100017"/>
    <s v="Bank Account"/>
    <s v=""/>
    <s v=""/>
  </r>
  <r>
    <n v="141418"/>
    <n v="1260"/>
    <x v="23"/>
    <s v="1401/07/25"/>
    <s v="بازرگانی صفری- چک 192147 (تجارت) بابت تسویه چهار فقره صورتحساب به شماره 400-205 و 400-204 و 400-197 و 401-001 بابت هزینه های ترخیص (واریزی) طی دستور پرداخت پیوست"/>
    <n v="0"/>
    <n v="74976972"/>
    <n v="-74976972"/>
    <n v="2"/>
    <n v="1"/>
    <s v="100017"/>
    <s v=""/>
    <s v="داراییهای جاری"/>
    <s v="1"/>
    <x v="10"/>
    <x v="10"/>
    <s v="موجودی نزد بانکها ریالی"/>
    <s v="11121"/>
    <s v="بانک تجارت اکو  306827022"/>
    <s v="100017"/>
    <s v="Bank Account"/>
    <s v=""/>
    <s v=""/>
  </r>
  <r>
    <n v="141420"/>
    <n v="1260"/>
    <x v="23"/>
    <s v="1401/07/25"/>
    <s v="اسماعیل رحمانی- چک 192148 (تجارت) بابت تسویه ف 3502 بابت خرید چادر برزنت ضد آب (واریزی) طی دستور پرداخت پیوست"/>
    <n v="0"/>
    <n v="315000000"/>
    <n v="-315000000"/>
    <n v="2"/>
    <n v="1"/>
    <s v="100017"/>
    <s v=""/>
    <s v="داراییهای جاری"/>
    <s v="1"/>
    <x v="10"/>
    <x v="10"/>
    <s v="موجودی نزد بانکها ریالی"/>
    <s v="11121"/>
    <s v="بانک تجارت اکو  306827022"/>
    <s v="100017"/>
    <s v="Bank Account"/>
    <s v=""/>
    <s v=""/>
  </r>
  <r>
    <n v="141422"/>
    <n v="1260"/>
    <x v="23"/>
    <s v="1401/07/25"/>
    <s v="پرتو پرواز- چک 192149 (تجارت) بابت تسویه ف 104 بابت بلیط 5 سفر رفت و برگشت (واریزی) طی دستور پرداخت پیوست"/>
    <n v="0"/>
    <n v="87992000"/>
    <n v="-87992000"/>
    <n v="2"/>
    <n v="1"/>
    <s v="100017"/>
    <s v=""/>
    <s v="داراییهای جاری"/>
    <s v="1"/>
    <x v="10"/>
    <x v="10"/>
    <s v="موجودی نزد بانکها ریالی"/>
    <s v="11121"/>
    <s v="بانک تجارت اکو  306827022"/>
    <s v="100017"/>
    <s v="Bank Account"/>
    <s v=""/>
    <s v=""/>
  </r>
  <r>
    <n v="141424"/>
    <n v="1260"/>
    <x v="23"/>
    <s v="1401/07/25"/>
    <s v="تجارت گستر سیراف- چک 192151 (تجارت) بابت تسویه 4 فقره بارنامه حمل محموله زافرتک اینویس 97 (واریزی) طی دستور پرداخت پیوست"/>
    <n v="0"/>
    <n v="266000000"/>
    <n v="-266000000"/>
    <n v="2"/>
    <n v="1"/>
    <s v="100017"/>
    <s v=""/>
    <s v="داراییهای جاری"/>
    <s v="1"/>
    <x v="10"/>
    <x v="10"/>
    <s v="موجودی نزد بانکها ریالی"/>
    <s v="11121"/>
    <s v="بانک تجارت اکو  306827022"/>
    <s v="100017"/>
    <s v="Bank Account"/>
    <s v=""/>
    <s v=""/>
  </r>
  <r>
    <n v="141428"/>
    <n v="1260"/>
    <x v="23"/>
    <s v="1401/07/25"/>
    <s v="حمید محمدی- چک 162158 (تجارت) بابت تسویه ف 890 بابت خرید ملزومات مصرفی موتورخانه دفتر مرکزی"/>
    <n v="0"/>
    <n v="68000000"/>
    <n v="-68000000"/>
    <n v="2"/>
    <n v="1"/>
    <s v="100017"/>
    <s v=""/>
    <s v="داراییهای جاری"/>
    <s v="1"/>
    <x v="10"/>
    <x v="10"/>
    <s v="موجودی نزد بانکها ریالی"/>
    <s v="11121"/>
    <s v="بانک تجارت اکو  306827022"/>
    <s v="100017"/>
    <s v="Bank Account"/>
    <s v=""/>
    <s v=""/>
  </r>
  <r>
    <n v="141545"/>
    <n v="1261"/>
    <x v="312"/>
    <s v="1401/07/25"/>
    <s v="فرآب - طی سند 241991 (تجارت) بابت عودت سپرده نقدی و برگشت مازاد کارمزد تمدید ضمانتنامه شماره 98182027366"/>
    <n v="78080521473"/>
    <n v="0"/>
    <n v="78080521473"/>
    <n v="2"/>
    <n v="1"/>
    <s v="100017"/>
    <s v=""/>
    <s v="داراییهای جاری"/>
    <s v="1"/>
    <x v="10"/>
    <x v="10"/>
    <s v="موجودی نزد بانکها ریالی"/>
    <s v="11121"/>
    <s v="بانک تجارت اکو  306827022"/>
    <s v="100017"/>
    <s v="Bank Account"/>
    <s v=""/>
    <s v=""/>
  </r>
  <r>
    <n v="147124"/>
    <n v="1462"/>
    <x v="313"/>
    <s v="1401/08/22"/>
    <s v="پرداخت چک 859821 بانک تجارت به نام سازمان منطقه ویژه اقتصادی انرژی پارس بابت قسط دوم هزینه تعرفه خدمات عمومی سال 1401 طبق ص 1 جهت تمدید مجوز فعالیت (شرکت ملی نفت ایران)"/>
    <n v="0"/>
    <n v="8400000000"/>
    <n v="-8400000000"/>
    <n v="116"/>
    <n v="24"/>
    <s v="100017"/>
    <s v=""/>
    <s v="بدهیهای جاری"/>
    <s v="3"/>
    <x v="0"/>
    <x v="0"/>
    <s v="سایر اسناد پرداختنی"/>
    <s v="34211"/>
    <s v="بانک تجارت اکو  306827022"/>
    <s v="100017"/>
    <s v="Bank Account"/>
    <s v=""/>
    <s v=""/>
  </r>
  <r>
    <n v="147839"/>
    <n v="1463"/>
    <x v="314"/>
    <s v="1401/08/22"/>
    <s v="پاس چک 859818 بانک تجارت بنام آقای ابراهیم اسماعیلی هریس بابت حق مشاوره"/>
    <n v="200000000"/>
    <n v="0"/>
    <n v="200000000"/>
    <n v="116"/>
    <n v="24"/>
    <s v="100017"/>
    <s v=""/>
    <s v="بدهیهای جاری"/>
    <s v="3"/>
    <x v="0"/>
    <x v="0"/>
    <s v="سایر اسناد پرداختنی"/>
    <s v="34211"/>
    <s v="بانک تجارت اکو  306827022"/>
    <s v="100017"/>
    <s v="Bank Account"/>
    <s v=""/>
    <s v=""/>
  </r>
  <r>
    <n v="147843"/>
    <n v="1463"/>
    <x v="314"/>
    <s v="1401/08/22"/>
    <s v="پاس چک 859812 بانک تجارت شرکت ارغوان کبیر بابت ص 3479 الی3481 خرید ساندویچ پانل"/>
    <n v="1501302179"/>
    <n v="0"/>
    <n v="1501302179"/>
    <n v="116"/>
    <n v="24"/>
    <s v="100017"/>
    <s v=""/>
    <s v="بدهیهای جاری"/>
    <s v="3"/>
    <x v="0"/>
    <x v="0"/>
    <s v="سایر اسناد پرداختنی"/>
    <s v="34211"/>
    <s v="بانک تجارت اکو  306827022"/>
    <s v="100017"/>
    <s v="Bank Account"/>
    <s v=""/>
    <s v=""/>
  </r>
  <r>
    <n v="147320"/>
    <n v="1467"/>
    <x v="315"/>
    <s v="1401/08/23"/>
    <s v="پرداخت چک 859822 بانک تجارت بنام پترو کهن نفتان بابت خرید تجهیزات طی ف 01/57387"/>
    <n v="0"/>
    <n v="20171676250"/>
    <n v="-20171676250"/>
    <n v="116"/>
    <n v="24"/>
    <s v="100017"/>
    <s v=""/>
    <s v="بدهیهای جاری"/>
    <s v="3"/>
    <x v="0"/>
    <x v="0"/>
    <s v="سایر اسناد پرداختنی"/>
    <s v="34211"/>
    <s v="بانک تجارت اکو  306827022"/>
    <s v="100017"/>
    <s v="Bank Account"/>
    <s v=""/>
    <s v=""/>
  </r>
  <r>
    <n v="147321"/>
    <n v="1467"/>
    <x v="315"/>
    <s v="1401/08/23"/>
    <s v="پرداخت چک 859823 بانک تجارت بنام گروه ترخیص کاران پارس(مسلم بهروزی نیا) بابت هزینه های مربوط به ترخیص طی نامه ش TKP-401-64 الی TKP-401-67"/>
    <n v="0"/>
    <n v="287324950"/>
    <n v="-287324950"/>
    <n v="116"/>
    <n v="24"/>
    <s v="100017"/>
    <s v=""/>
    <s v="بدهیهای جاری"/>
    <s v="3"/>
    <x v="0"/>
    <x v="0"/>
    <s v="سایر اسناد پرداختنی"/>
    <s v="34211"/>
    <s v="بانک تجارت اکو  306827022"/>
    <s v="100017"/>
    <s v="Bank Account"/>
    <s v=""/>
    <s v=""/>
  </r>
  <r>
    <n v="147322"/>
    <n v="1467"/>
    <x v="315"/>
    <s v="1401/08/23"/>
    <s v="پرداخت چک 859824 بانک تجارت بنام تجارت گستر سیراف سپهر بابت کارمزد اظهار و ترخیص محموله اینویس 87-97-86-79-78 طی 4 فقره صورتحساب"/>
    <n v="0"/>
    <n v="157833962"/>
    <n v="-157833962"/>
    <n v="116"/>
    <n v="24"/>
    <s v="100017"/>
    <s v=""/>
    <s v="بدهیهای جاری"/>
    <s v="3"/>
    <x v="0"/>
    <x v="0"/>
    <s v="سایر اسناد پرداختنی"/>
    <s v="34211"/>
    <s v="بانک تجارت اکو  306827022"/>
    <s v="100017"/>
    <s v="Bank Account"/>
    <s v=""/>
    <s v=""/>
  </r>
  <r>
    <n v="147846"/>
    <n v="1469"/>
    <x v="316"/>
    <s v="1401/08/23"/>
    <s v="پاس چک 859821 بانک تجارت به نام سازمان منطقه ویژه اقتصادی انرژی پارس بابت قسط دوم هزینه تعرفه خدمات عمومی سال 1401 طبق ص 1 جهت تمدید مجوز فعالیت (شرکت ملی نفت ایران)"/>
    <n v="8400000000"/>
    <n v="0"/>
    <n v="8400000000"/>
    <n v="116"/>
    <n v="24"/>
    <s v="100017"/>
    <s v=""/>
    <s v="بدهیهای جاری"/>
    <s v="3"/>
    <x v="0"/>
    <x v="0"/>
    <s v="سایر اسناد پرداختنی"/>
    <s v="34211"/>
    <s v="بانک تجارت اکو  306827022"/>
    <s v="100017"/>
    <s v="Bank Account"/>
    <s v=""/>
    <s v=""/>
  </r>
  <r>
    <n v="147851"/>
    <n v="1469"/>
    <x v="316"/>
    <s v="1401/08/23"/>
    <s v="پاس چک 859823 بانک تجارت بنام آقای مسلم بهروزی نیا بابت هزینه های مربوط به ترخیص طی نامه ش TKP-401-64 الی TKP-401-67"/>
    <n v="287324950"/>
    <n v="0"/>
    <n v="287324950"/>
    <n v="116"/>
    <n v="24"/>
    <s v="100017"/>
    <s v=""/>
    <s v="بدهیهای جاری"/>
    <s v="3"/>
    <x v="0"/>
    <x v="0"/>
    <s v="سایر اسناد پرداختنی"/>
    <s v="34211"/>
    <s v="بانک تجارت اکو  306827022"/>
    <s v="100017"/>
    <s v="Bank Account"/>
    <s v=""/>
    <s v=""/>
  </r>
  <r>
    <n v="147855"/>
    <n v="1469"/>
    <x v="316"/>
    <s v="1401/08/23"/>
    <s v="پاس چک 859824 بانک تجارت بنام شرکت تجارت گستر سیراف سپهر بابت کارمزد اظهار و ترخیص محموله اینویس 87-97-86-79-78 طی 4 فقره صورتحساب"/>
    <n v="157833962"/>
    <n v="0"/>
    <n v="157833962"/>
    <n v="116"/>
    <n v="24"/>
    <s v="100017"/>
    <s v=""/>
    <s v="بدهیهای جاری"/>
    <s v="3"/>
    <x v="0"/>
    <x v="0"/>
    <s v="سایر اسناد پرداختنی"/>
    <s v="34211"/>
    <s v="بانک تجارت اکو  306827022"/>
    <s v="100017"/>
    <s v="Bank Account"/>
    <s v=""/>
    <s v=""/>
  </r>
  <r>
    <n v="147641"/>
    <n v="1472"/>
    <x v="317"/>
    <s v="1401/08/24"/>
    <s v="پرداخت چک 859832 بانک تجارت بنام شرکت صنعتی آما بابت خرید الکترود طی پ ف 7042"/>
    <n v="0"/>
    <n v="12901250000"/>
    <n v="-12901250000"/>
    <n v="116"/>
    <n v="24"/>
    <s v="100017"/>
    <s v=""/>
    <s v="بدهیهای جاری"/>
    <s v="3"/>
    <x v="0"/>
    <x v="0"/>
    <s v="سایر اسناد پرداختنی"/>
    <s v="34211"/>
    <s v="بانک تجارت اکو  306827022"/>
    <s v="100017"/>
    <s v="Bank Account"/>
    <s v=""/>
    <s v=""/>
  </r>
  <r>
    <n v="147643"/>
    <n v="1472"/>
    <x v="317"/>
    <s v="1401/08/24"/>
    <s v="پرداخت چک 859830 بانک تجارت بنام MOSACO SHIPPINGFORWARDING(L.L.C.)  خانم آذر زارعیان جهرمی بابت هزینه حمل"/>
    <n v="0"/>
    <n v="2115013200"/>
    <n v="-2115013200"/>
    <n v="116"/>
    <n v="24"/>
    <s v="100017"/>
    <s v=""/>
    <s v="بدهیهای جاری"/>
    <s v="3"/>
    <x v="0"/>
    <x v="0"/>
    <s v="سایر اسناد پرداختنی"/>
    <s v="34211"/>
    <s v="بانک تجارت اکو  306827022"/>
    <s v="100017"/>
    <s v="Bank Account"/>
    <s v=""/>
    <s v=""/>
  </r>
  <r>
    <n v="147644"/>
    <n v="1472"/>
    <x v="317"/>
    <s v="1401/08/24"/>
    <s v="پرداخت چک 859829 بانک تجارت بنام MOSACO SHIPPINGFORWARDING(L.L.C.)  خانم آذر زارعیان جهرمی بابت هزینه حمل"/>
    <n v="0"/>
    <n v="2150000000"/>
    <n v="-2150000000"/>
    <n v="116"/>
    <n v="24"/>
    <s v="100017"/>
    <s v=""/>
    <s v="بدهیهای جاری"/>
    <s v="3"/>
    <x v="0"/>
    <x v="0"/>
    <s v="سایر اسناد پرداختنی"/>
    <s v="34211"/>
    <s v="بانک تجارت اکو  306827022"/>
    <s v="100017"/>
    <s v="Bank Account"/>
    <s v=""/>
    <s v=""/>
  </r>
  <r>
    <n v="147645"/>
    <n v="1472"/>
    <x v="317"/>
    <s v="1401/08/24"/>
    <s v="پرداخت چک 859828 بانک تجارت بنام MOSACO SHIPPINGFORWARDING(L.L.C.)  خانم آذر زارعیان جهرمی بابت هزینه حمل"/>
    <n v="0"/>
    <n v="2150000000"/>
    <n v="-2150000000"/>
    <n v="116"/>
    <n v="24"/>
    <s v="100017"/>
    <s v=""/>
    <s v="بدهیهای جاری"/>
    <s v="3"/>
    <x v="0"/>
    <x v="0"/>
    <s v="سایر اسناد پرداختنی"/>
    <s v="34211"/>
    <s v="بانک تجارت اکو  306827022"/>
    <s v="100017"/>
    <s v="Bank Account"/>
    <s v=""/>
    <s v=""/>
  </r>
  <r>
    <n v="147647"/>
    <n v="1472"/>
    <x v="317"/>
    <s v="1401/08/24"/>
    <s v="پرداخت چک 859826 بانک تجارت بنام شرکت میزان بار تهران بابت سپرده نقدی هزینه بارنامه ش NCM 1406 WRFU 3537"/>
    <n v="0"/>
    <n v="75000000"/>
    <n v="-75000000"/>
    <n v="116"/>
    <n v="24"/>
    <s v="100017"/>
    <s v=""/>
    <s v="بدهیهای جاری"/>
    <s v="3"/>
    <x v="0"/>
    <x v="0"/>
    <s v="سایر اسناد پرداختنی"/>
    <s v="34211"/>
    <s v="بانک تجارت اکو  306827022"/>
    <s v="100017"/>
    <s v="Bank Account"/>
    <s v=""/>
    <s v=""/>
  </r>
  <r>
    <n v="147648"/>
    <n v="1472"/>
    <x v="317"/>
    <s v="1401/08/24"/>
    <s v="پرداخت چک 859825 بانک تجارت بنام شرکت میزان بار تهران بابت هزینه بارنامه ش NCM 1406 WRFU 3537"/>
    <n v="0"/>
    <n v="190161790"/>
    <n v="-190161790"/>
    <n v="116"/>
    <n v="24"/>
    <s v="100017"/>
    <s v=""/>
    <s v="بدهیهای جاری"/>
    <s v="3"/>
    <x v="0"/>
    <x v="0"/>
    <s v="سایر اسناد پرداختنی"/>
    <s v="34211"/>
    <s v="بانک تجارت اکو  306827022"/>
    <s v="100017"/>
    <s v="Bank Account"/>
    <s v=""/>
    <s v=""/>
  </r>
  <r>
    <n v="147863"/>
    <n v="1473"/>
    <x v="318"/>
    <s v="1401/08/24"/>
    <s v="پاس چک 859822 بانک تجارت شرکت بازرگانی پترو کهن نفتان با شناسه ملی 10103436123جهت حواله ساتنا به حساب IR 07 0120 0000 0000 1291 5046 27 نزد بانک ملت بابت خرید تجهیزات طی ف 01/57387"/>
    <n v="20171676250"/>
    <n v="0"/>
    <n v="20171676250"/>
    <n v="116"/>
    <n v="24"/>
    <s v="100017"/>
    <s v=""/>
    <s v="بدهیهای جاری"/>
    <s v="3"/>
    <x v="0"/>
    <x v="0"/>
    <s v="سایر اسناد پرداختنی"/>
    <s v="34211"/>
    <s v="بانک تجارت اکو  306827022"/>
    <s v="100017"/>
    <s v="Bank Account"/>
    <s v=""/>
    <s v=""/>
  </r>
  <r>
    <n v="147877"/>
    <n v="1479"/>
    <x v="319"/>
    <s v="1401/08/25"/>
    <s v="پاس چک 859833 بانک تجارت بنام شرکت سپهرمولد بابت تامین موجودی ق ADSH-E-CO-GE-008"/>
    <n v="71000000000"/>
    <n v="0"/>
    <n v="71000000000"/>
    <n v="116"/>
    <n v="24"/>
    <s v="100017"/>
    <s v=""/>
    <s v="بدهیهای جاری"/>
    <s v="3"/>
    <x v="0"/>
    <x v="0"/>
    <s v="سایر اسناد پرداختنی"/>
    <s v="34211"/>
    <s v="بانک تجارت اکو  306827022"/>
    <s v="100017"/>
    <s v="Bank Account"/>
    <s v=""/>
    <s v=""/>
  </r>
  <r>
    <n v="147881"/>
    <n v="1479"/>
    <x v="319"/>
    <s v="1401/08/25"/>
    <s v="پاس چک 859832 بانک تجارت بنام شرکت صنعتی آما بابت خرید الکترود طی پ ف 7042"/>
    <n v="12901250000"/>
    <n v="0"/>
    <n v="12901250000"/>
    <n v="116"/>
    <n v="24"/>
    <s v="100017"/>
    <s v=""/>
    <s v="بدهیهای جاری"/>
    <s v="3"/>
    <x v="0"/>
    <x v="0"/>
    <s v="سایر اسناد پرداختنی"/>
    <s v="34211"/>
    <s v="بانک تجارت اکو  306827022"/>
    <s v="100017"/>
    <s v="Bank Account"/>
    <s v=""/>
    <s v=""/>
  </r>
  <r>
    <n v="147885"/>
    <n v="1479"/>
    <x v="319"/>
    <s v="1401/08/25"/>
    <s v="پاس چک 859830 بانک تجارت بنام خانم آذر زارعیان جهرمی بابت هزینه حمل"/>
    <n v="2115013200"/>
    <n v="0"/>
    <n v="2115013200"/>
    <n v="116"/>
    <n v="24"/>
    <s v="100017"/>
    <s v=""/>
    <s v="بدهیهای جاری"/>
    <s v="3"/>
    <x v="0"/>
    <x v="0"/>
    <s v="سایر اسناد پرداختنی"/>
    <s v="34211"/>
    <s v="بانک تجارت اکو  306827022"/>
    <s v="100017"/>
    <s v="Bank Account"/>
    <s v=""/>
    <s v=""/>
  </r>
  <r>
    <n v="147889"/>
    <n v="1479"/>
    <x v="319"/>
    <s v="1401/08/25"/>
    <s v="پاس چک 859828 بانک تجارت بنام خانم آذر زارعیان جهرمی بابت هزینه حمل"/>
    <n v="2150000000"/>
    <n v="0"/>
    <n v="2150000000"/>
    <n v="116"/>
    <n v="24"/>
    <s v="100017"/>
    <s v=""/>
    <s v="بدهیهای جاری"/>
    <s v="3"/>
    <x v="0"/>
    <x v="0"/>
    <s v="سایر اسناد پرداختنی"/>
    <s v="34211"/>
    <s v="بانک تجارت اکو  306827022"/>
    <s v="100017"/>
    <s v="Bank Account"/>
    <s v=""/>
    <s v=""/>
  </r>
  <r>
    <n v="147893"/>
    <n v="1479"/>
    <x v="319"/>
    <s v="1401/08/25"/>
    <s v="پاس چک 859826 بانک تجارت بنام شرکت میزان بار تهران بابت سپرده نقدی هزینه بارنامه ش NCM 1406 WRFU 3537"/>
    <n v="75000000"/>
    <n v="0"/>
    <n v="75000000"/>
    <n v="116"/>
    <n v="24"/>
    <s v="100017"/>
    <s v=""/>
    <s v="بدهیهای جاری"/>
    <s v="3"/>
    <x v="0"/>
    <x v="0"/>
    <s v="سایر اسناد پرداختنی"/>
    <s v="34211"/>
    <s v="بانک تجارت اکو  306827022"/>
    <s v="100017"/>
    <s v="Bank Account"/>
    <s v=""/>
    <s v=""/>
  </r>
  <r>
    <n v="147897"/>
    <n v="1479"/>
    <x v="319"/>
    <s v="1401/08/25"/>
    <s v="پاس چک 859825 بانک تجارت بنام شرکت میزان بار تهران بابت هزینه بارنامه ش NCM 1406 WRFU 3537"/>
    <n v="190161790"/>
    <n v="0"/>
    <n v="190161790"/>
    <n v="116"/>
    <n v="24"/>
    <s v="100017"/>
    <s v=""/>
    <s v="بدهیهای جاری"/>
    <s v="3"/>
    <x v="0"/>
    <x v="0"/>
    <s v="سایر اسناد پرداختنی"/>
    <s v="34211"/>
    <s v="بانک تجارت اکو  306827022"/>
    <s v="100017"/>
    <s v="Bank Account"/>
    <s v=""/>
    <s v=""/>
  </r>
  <r>
    <n v="147901"/>
    <n v="1479"/>
    <x v="319"/>
    <s v="1401/08/25"/>
    <s v="پاس چک 859829 بانک تجارت بنام خانم آذر زارعیان جهرمی بابت هزینه حمل"/>
    <n v="2150000000"/>
    <n v="0"/>
    <n v="2150000000"/>
    <n v="116"/>
    <n v="24"/>
    <s v="100017"/>
    <s v=""/>
    <s v="بدهیهای جاری"/>
    <s v="3"/>
    <x v="0"/>
    <x v="0"/>
    <s v="سایر اسناد پرداختنی"/>
    <s v="34211"/>
    <s v="بانک تجارت اکو  306827022"/>
    <s v="100017"/>
    <s v="Bank Account"/>
    <s v=""/>
    <s v=""/>
  </r>
  <r>
    <n v="148113"/>
    <n v="1480"/>
    <x v="320"/>
    <s v="1401/08/25"/>
    <s v="پرداخت چک 859833 بانک تجارت بنام شرکت سپهرمولد بابت تامین موجودی ق ADSH-E-CO-GE-008"/>
    <n v="0"/>
    <n v="71000000000"/>
    <n v="-71000000000"/>
    <n v="116"/>
    <n v="24"/>
    <s v="100017"/>
    <s v=""/>
    <s v="بدهیهای جاری"/>
    <s v="3"/>
    <x v="0"/>
    <x v="0"/>
    <s v="سایر اسناد پرداختنی"/>
    <s v="34211"/>
    <s v="بانک تجارت اکو  306827022"/>
    <s v="100017"/>
    <s v="Bank Account"/>
    <s v=""/>
    <s v=""/>
  </r>
  <r>
    <n v="148114"/>
    <n v="1480"/>
    <x v="320"/>
    <s v="1401/08/25"/>
    <s v="پرداخت چک 859834 بانک تجارت بنام پویا گستر آرتا صنعت بابت خرید تجهیزات طی ص 113 الی 115"/>
    <n v="0"/>
    <n v="5096208470"/>
    <n v="-5096208470"/>
    <n v="116"/>
    <n v="24"/>
    <s v="100017"/>
    <s v=""/>
    <s v="بدهیهای جاری"/>
    <s v="3"/>
    <x v="0"/>
    <x v="0"/>
    <s v="سایر اسناد پرداختنی"/>
    <s v="34211"/>
    <s v="بانک تجارت اکو  306827022"/>
    <s v="100017"/>
    <s v="Bank Account"/>
    <s v=""/>
    <s v=""/>
  </r>
  <r>
    <n v="147912"/>
    <n v="1490"/>
    <x v="321"/>
    <s v="1401/08/28"/>
    <s v="پرداخت چک 859849 بانک تجارت بنام شرکت سپهرمولد بابت تامین موجودی ق ADSH-E-CO-GE-008"/>
    <n v="0"/>
    <n v="25000000000"/>
    <n v="-25000000000"/>
    <n v="116"/>
    <n v="24"/>
    <s v="100017"/>
    <s v=""/>
    <s v="بدهیهای جاری"/>
    <s v="3"/>
    <x v="0"/>
    <x v="0"/>
    <s v="سایر اسناد پرداختنی"/>
    <s v="34211"/>
    <s v="بانک تجارت اکو  306827022"/>
    <s v="100017"/>
    <s v="Bank Account"/>
    <s v=""/>
    <s v=""/>
  </r>
  <r>
    <n v="147914"/>
    <n v="1490"/>
    <x v="321"/>
    <s v="1401/08/28"/>
    <s v="پرداخت چک 859850 بانک تجارت بنام شرکت سپهرمولد بابت تامین موجودی ق ADSH-E-CO-GE-008"/>
    <n v="0"/>
    <n v="20000000000"/>
    <n v="-20000000000"/>
    <n v="116"/>
    <n v="24"/>
    <s v="100017"/>
    <s v=""/>
    <s v="بدهیهای جاری"/>
    <s v="3"/>
    <x v="0"/>
    <x v="0"/>
    <s v="سایر اسناد پرداختنی"/>
    <s v="34211"/>
    <s v="بانک تجارت اکو  306827022"/>
    <s v="100017"/>
    <s v="Bank Account"/>
    <s v=""/>
    <s v=""/>
  </r>
  <r>
    <n v="147915"/>
    <n v="1490"/>
    <x v="321"/>
    <s v="1401/08/28"/>
    <s v="پرداخت چک 859839 بانک تجارت بنام اتصالات استیل آراز (دقیق سازان آراز) بابت ف 1401102"/>
    <n v="0"/>
    <n v="7491112200"/>
    <n v="-7491112200"/>
    <n v="116"/>
    <n v="24"/>
    <s v="100017"/>
    <s v=""/>
    <s v="بدهیهای جاری"/>
    <s v="3"/>
    <x v="0"/>
    <x v="0"/>
    <s v="سایر اسناد پرداختنی"/>
    <s v="34211"/>
    <s v="بانک تجارت اکو  306827022"/>
    <s v="100017"/>
    <s v="Bank Account"/>
    <s v=""/>
    <s v=""/>
  </r>
  <r>
    <n v="147916"/>
    <n v="1490"/>
    <x v="321"/>
    <s v="1401/08/28"/>
    <s v="پرداخت چک 859840 بانک تجارت بنام شرکت تیر ناو ساتراپ بابت هزینه ترخیص بارنامه ش ILJEABND220825211 اینویس 138"/>
    <n v="0"/>
    <n v="538075647"/>
    <n v="-538075647"/>
    <n v="116"/>
    <n v="24"/>
    <s v="100017"/>
    <s v=""/>
    <s v="بدهیهای جاری"/>
    <s v="3"/>
    <x v="0"/>
    <x v="0"/>
    <s v="سایر اسناد پرداختنی"/>
    <s v="34211"/>
    <s v="بانک تجارت اکو  306827022"/>
    <s v="100017"/>
    <s v="Bank Account"/>
    <s v=""/>
    <s v=""/>
  </r>
  <r>
    <n v="147917"/>
    <n v="1490"/>
    <x v="321"/>
    <s v="1401/08/28"/>
    <s v="پرداخت چک 859841 بانک تجارت بنام مهندسین مشاور پی کاو بابت ص و ش 40 مطالعات ژئوتکنیک ق ADISH-E-CO-CV-005"/>
    <n v="0"/>
    <n v="1276636166"/>
    <n v="-1276636166"/>
    <n v="116"/>
    <n v="24"/>
    <s v="100017"/>
    <s v=""/>
    <s v="بدهیهای جاری"/>
    <s v="3"/>
    <x v="0"/>
    <x v="0"/>
    <s v="سایر اسناد پرداختنی"/>
    <s v="34211"/>
    <s v="بانک تجارت اکو  306827022"/>
    <s v="100017"/>
    <s v="Bank Account"/>
    <s v=""/>
    <s v=""/>
  </r>
  <r>
    <n v="147918"/>
    <n v="1490"/>
    <x v="321"/>
    <s v="1401/08/28"/>
    <s v="پرداخت چک 859843 بانک تجارت بنام شرکت تعاونی پرتو صنعت کنگان بابت خرید ناودانی و بولت طی ص 647"/>
    <n v="0"/>
    <n v="189660000"/>
    <n v="-189660000"/>
    <n v="116"/>
    <n v="24"/>
    <s v="100017"/>
    <s v=""/>
    <s v="بدهیهای جاری"/>
    <s v="3"/>
    <x v="0"/>
    <x v="0"/>
    <s v="سایر اسناد پرداختنی"/>
    <s v="34211"/>
    <s v="بانک تجارت اکو  306827022"/>
    <s v="100017"/>
    <s v="Bank Account"/>
    <s v=""/>
    <s v=""/>
  </r>
  <r>
    <n v="147919"/>
    <n v="1490"/>
    <x v="321"/>
    <s v="1401/08/28"/>
    <s v="پرداخت چک 859844 بانک تجارت بنام شرکت صنعتی و شیمیایی رنگین زره بابت تامین رنگ و ...طی ص 7580"/>
    <n v="0"/>
    <n v="10839635800"/>
    <n v="-10839635800"/>
    <n v="116"/>
    <n v="24"/>
    <s v="100017"/>
    <s v=""/>
    <s v="بدهیهای جاری"/>
    <s v="3"/>
    <x v="0"/>
    <x v="0"/>
    <s v="سایر اسناد پرداختنی"/>
    <s v="34211"/>
    <s v="بانک تجارت اکو  306827022"/>
    <s v="100017"/>
    <s v="Bank Account"/>
    <s v=""/>
    <s v=""/>
  </r>
  <r>
    <n v="147920"/>
    <n v="1490"/>
    <x v="321"/>
    <s v="1401/08/28"/>
    <s v="پرداخت چک 859845 بانک تجارت بنام خبرگان بین المللی تهران بابت ص و ش 14 انجام بازرسی داخلی و خارجی"/>
    <n v="0"/>
    <n v="5887041146"/>
    <n v="-5887041146"/>
    <n v="116"/>
    <n v="24"/>
    <s v="100017"/>
    <s v=""/>
    <s v="بدهیهای جاری"/>
    <s v="3"/>
    <x v="0"/>
    <x v="0"/>
    <s v="سایر اسناد پرداختنی"/>
    <s v="34211"/>
    <s v="بانک تجارت اکو  306827022"/>
    <s v="100017"/>
    <s v="Bank Account"/>
    <s v=""/>
    <s v=""/>
  </r>
  <r>
    <n v="148005"/>
    <n v="1493"/>
    <x v="322"/>
    <s v="1401/08/28"/>
    <s v="پرداخت چک 859835 بانک تجارت بنام سازمان تامین اجتماعی شعبه 25 تهران بابت حق بیمه مهر ماه 1401 کارکنان (قبض 025001081934901 )"/>
    <n v="0"/>
    <n v="494454522"/>
    <n v="-494454522"/>
    <n v="116"/>
    <n v="24"/>
    <s v="100017"/>
    <s v=""/>
    <s v="بدهیهای جاری"/>
    <s v="3"/>
    <x v="0"/>
    <x v="0"/>
    <s v="سایر اسناد پرداختنی"/>
    <s v="34211"/>
    <s v="بانک تجارت اکو  306827022"/>
    <s v="100017"/>
    <s v="Bank Account"/>
    <s v=""/>
    <s v=""/>
  </r>
  <r>
    <n v="148006"/>
    <n v="1493"/>
    <x v="322"/>
    <s v="1401/08/28"/>
    <s v="پرداخت چک 859836 بانک تجارت بنام سازمان تامین اجتماعی شعبه کنگان بابت حق بیمه مهر ماه 1401 کارکنان (قبض 511001080303501 )"/>
    <n v="0"/>
    <n v="120671256"/>
    <n v="-120671256"/>
    <n v="116"/>
    <n v="24"/>
    <s v="100017"/>
    <s v=""/>
    <s v="بدهیهای جاری"/>
    <s v="3"/>
    <x v="0"/>
    <x v="0"/>
    <s v="سایر اسناد پرداختنی"/>
    <s v="34211"/>
    <s v="بانک تجارت اکو  306827022"/>
    <s v="100017"/>
    <s v="Bank Account"/>
    <s v=""/>
    <s v=""/>
  </r>
  <r>
    <n v="148007"/>
    <n v="1493"/>
    <x v="322"/>
    <s v="1401/08/28"/>
    <s v="پرداخت چک 859837 بانک تجارت بنام سازمان امور مالیاتی بوشهر جهت پرداخت مالیات حقوق مهر 1401 واحد مالیاتی 881521 (شماره قبض 33725543324 )"/>
    <n v="0"/>
    <n v="69461478"/>
    <n v="-69461478"/>
    <n v="116"/>
    <n v="24"/>
    <s v="100017"/>
    <s v=""/>
    <s v="بدهیهای جاری"/>
    <s v="3"/>
    <x v="0"/>
    <x v="0"/>
    <s v="سایر اسناد پرداختنی"/>
    <s v="34211"/>
    <s v="بانک تجارت اکو  306827022"/>
    <s v="100017"/>
    <s v="Bank Account"/>
    <s v=""/>
    <s v=""/>
  </r>
  <r>
    <n v="148008"/>
    <n v="1493"/>
    <x v="322"/>
    <s v="1401/08/28"/>
    <s v="پرداخت چک 859838 بانک تجارت بنام سازمان امور مالیاتی بوشهر جهت پرداخت مالیات حقوق تبصره 86 مهر 1401 واحد مالیاتی 881521 (شماره قبض 33725573498 )"/>
    <n v="0"/>
    <n v="36482894"/>
    <n v="-36482894"/>
    <n v="116"/>
    <n v="24"/>
    <s v="100017"/>
    <s v=""/>
    <s v="بدهیهای جاری"/>
    <s v="3"/>
    <x v="0"/>
    <x v="0"/>
    <s v="سایر اسناد پرداختنی"/>
    <s v="34211"/>
    <s v="بانک تجارت اکو  306827022"/>
    <s v="100017"/>
    <s v="Bank Account"/>
    <s v=""/>
    <s v=""/>
  </r>
  <r>
    <n v="175811"/>
    <n v="1501"/>
    <x v="323"/>
    <s v="1401/08/28"/>
    <s v="پرداخت چک 859846 بانک تجارت بنام شرکت مهندسی ظریف صنعت پیشرو بابت خرید کاندوئیت طی ص 399"/>
    <n v="0"/>
    <n v="482286863"/>
    <n v="-482286863"/>
    <n v="116"/>
    <n v="24"/>
    <s v="100017"/>
    <s v=""/>
    <s v="بدهیهای جاری"/>
    <s v="3"/>
    <x v="0"/>
    <x v="0"/>
    <s v="سایر اسناد پرداختنی"/>
    <s v="34211"/>
    <s v="بانک تجارت اکو  306827022"/>
    <s v="100017"/>
    <s v="Bank Account"/>
    <s v=""/>
    <s v=""/>
  </r>
  <r>
    <n v="175812"/>
    <n v="1501"/>
    <x v="323"/>
    <s v="1401/08/28"/>
    <s v="پرداخت چک 859847 بانک تجارت بنام شرکت مهندسین مشاور آزمونه فولاد جهت بازرسی کالا طی پ ف 1159"/>
    <n v="0"/>
    <n v="136250000"/>
    <n v="-136250000"/>
    <n v="116"/>
    <n v="24"/>
    <s v="100017"/>
    <s v=""/>
    <s v="بدهیهای جاری"/>
    <s v="3"/>
    <x v="0"/>
    <x v="0"/>
    <s v="سایر اسناد پرداختنی"/>
    <s v="34211"/>
    <s v="بانک تجارت اکو  306827022"/>
    <s v="100017"/>
    <s v="Bank Account"/>
    <s v=""/>
    <s v=""/>
  </r>
  <r>
    <n v="175813"/>
    <n v="1501"/>
    <x v="323"/>
    <s v="1401/08/28"/>
    <s v="پرداخت چک 859848 بانک تجارت بنام اتاق بازرگانی،صنایع،معادن،و کشاورزی ایران جهت حق عضویت"/>
    <n v="0"/>
    <n v="25000000"/>
    <n v="-25000000"/>
    <n v="116"/>
    <n v="24"/>
    <s v="100017"/>
    <s v=""/>
    <s v="بدهیهای جاری"/>
    <s v="3"/>
    <x v="0"/>
    <x v="0"/>
    <s v="سایر اسناد پرداختنی"/>
    <s v="34211"/>
    <s v="بانک تجارت اکو  306827022"/>
    <s v="100017"/>
    <s v="Bank Account"/>
    <s v=""/>
    <s v=""/>
  </r>
  <r>
    <n v="175814"/>
    <n v="1501"/>
    <x v="323"/>
    <s v="1401/08/28"/>
    <s v="پرداخت چک 859842 بانک تجارت بنام شرکت تولیدی و صنعتی سیم و کابل مغان بابت خرید سیم و کابل طی پ ف 43221"/>
    <n v="0"/>
    <n v="3591477708"/>
    <n v="-3591477708"/>
    <n v="116"/>
    <n v="24"/>
    <s v="100017"/>
    <s v=""/>
    <s v="بدهیهای جاری"/>
    <s v="3"/>
    <x v="0"/>
    <x v="0"/>
    <s v="سایر اسناد پرداختنی"/>
    <s v="34211"/>
    <s v="بانک تجارت اکو  306827022"/>
    <s v="100017"/>
    <s v="Bank Account"/>
    <s v=""/>
    <s v=""/>
  </r>
  <r>
    <n v="173735"/>
    <n v="1506"/>
    <x v="324"/>
    <s v="1401/08/29"/>
    <s v="پاس چک 859845 بانک تجارت شرکت خبرگان بین المللی تهران بانک تجارت بابت ص و ش 14 انجام بازرسی داخلی و خارجی"/>
    <n v="5887041146"/>
    <n v="0"/>
    <n v="5887041146"/>
    <n v="116"/>
    <n v="24"/>
    <s v="100017"/>
    <s v=""/>
    <s v="بدهیهای جاری"/>
    <s v="3"/>
    <x v="0"/>
    <x v="0"/>
    <s v="سایر اسناد پرداختنی"/>
    <s v="34211"/>
    <s v="بانک تجارت اکو  306827022"/>
    <s v="100017"/>
    <s v="Bank Account"/>
    <s v=""/>
    <s v=""/>
  </r>
  <r>
    <n v="173737"/>
    <n v="1506"/>
    <x v="324"/>
    <s v="1401/08/29"/>
    <s v="پاس چک 859850 بانک تجارت بنام شرکت سپهرمولد بابت تامین موجودی ق ADSH-E-CO-GE-008"/>
    <n v="20000000000"/>
    <n v="0"/>
    <n v="20000000000"/>
    <n v="116"/>
    <n v="24"/>
    <s v="100017"/>
    <s v=""/>
    <s v="بدهیهای جاری"/>
    <s v="3"/>
    <x v="0"/>
    <x v="0"/>
    <s v="سایر اسناد پرداختنی"/>
    <s v="34211"/>
    <s v="بانک تجارت اکو  306827022"/>
    <s v="100017"/>
    <s v="Bank Account"/>
    <s v=""/>
    <s v=""/>
  </r>
  <r>
    <n v="173739"/>
    <n v="1506"/>
    <x v="324"/>
    <s v="1401/08/29"/>
    <s v="پاس چک 859849 بانک تجارت بنام شرکت سپهرمولد بابت تامین موجودی ق ADSH-E-CO-GE-008"/>
    <n v="25000000000"/>
    <n v="0"/>
    <n v="25000000000"/>
    <n v="116"/>
    <n v="24"/>
    <s v="100017"/>
    <s v=""/>
    <s v="بدهیهای جاری"/>
    <s v="3"/>
    <x v="0"/>
    <x v="0"/>
    <s v="سایر اسناد پرداختنی"/>
    <s v="34211"/>
    <s v="بانک تجارت اکو  306827022"/>
    <s v="100017"/>
    <s v="Bank Account"/>
    <s v=""/>
    <s v=""/>
  </r>
  <r>
    <n v="173741"/>
    <n v="1506"/>
    <x v="324"/>
    <s v="1401/08/29"/>
    <s v="پاس چک 859840 بانک تجارت بنام شرکت تیر ناو ساتراپ بابت هزینه ترخیص بارنامه ش ILJEABND220825211 اینویس 138"/>
    <n v="538075647"/>
    <n v="0"/>
    <n v="538075647"/>
    <n v="116"/>
    <n v="24"/>
    <s v="100017"/>
    <s v=""/>
    <s v="بدهیهای جاری"/>
    <s v="3"/>
    <x v="0"/>
    <x v="0"/>
    <s v="سایر اسناد پرداختنی"/>
    <s v="34211"/>
    <s v="بانک تجارت اکو  306827022"/>
    <s v="100017"/>
    <s v="Bank Account"/>
    <s v=""/>
    <s v=""/>
  </r>
  <r>
    <n v="173743"/>
    <n v="1506"/>
    <x v="324"/>
    <s v="1401/08/29"/>
    <s v="پاس چک 859835 بانک تجارت آدیش جنوبی جهت پرداخت حق بیمه مهر ماه 1401 کارکنان به نام سازمان تامین اجتماعی شعبه بیست و پنج تهران (قبض 025001081934901 )"/>
    <n v="494454522"/>
    <n v="0"/>
    <n v="494454522"/>
    <n v="116"/>
    <n v="24"/>
    <s v="100017"/>
    <s v=""/>
    <s v="بدهیهای جاری"/>
    <s v="3"/>
    <x v="0"/>
    <x v="0"/>
    <s v="سایر اسناد پرداختنی"/>
    <s v="34211"/>
    <s v="بانک تجارت اکو  306827022"/>
    <s v="100017"/>
    <s v="Bank Account"/>
    <s v=""/>
    <s v=""/>
  </r>
  <r>
    <n v="173745"/>
    <n v="1506"/>
    <x v="324"/>
    <s v="1401/08/29"/>
    <s v="پاس چک 859836 بانک تجارت آدیش جنوبی جهت پرداخت حق بیمه مهر ماه 1401 کارکنان به نام سازمان تامین اجتماعی شعبه کنگان (قبض 511001080303501 )"/>
    <n v="120671256"/>
    <n v="0"/>
    <n v="120671256"/>
    <n v="116"/>
    <n v="24"/>
    <s v="100017"/>
    <s v=""/>
    <s v="بدهیهای جاری"/>
    <s v="3"/>
    <x v="0"/>
    <x v="0"/>
    <s v="سایر اسناد پرداختنی"/>
    <s v="34211"/>
    <s v="بانک تجارت اکو  306827022"/>
    <s v="100017"/>
    <s v="Bank Account"/>
    <s v=""/>
    <s v=""/>
  </r>
  <r>
    <n v="173747"/>
    <n v="1506"/>
    <x v="324"/>
    <s v="1401/08/29"/>
    <s v="پاس چک 859839 بانک تجارت شرکت اتصالات استیل آراز بابت ف 1401102 (دقیق سازان آراز )"/>
    <n v="7491112200"/>
    <n v="0"/>
    <n v="7491112200"/>
    <n v="116"/>
    <n v="24"/>
    <s v="100017"/>
    <s v=""/>
    <s v="بدهیهای جاری"/>
    <s v="3"/>
    <x v="0"/>
    <x v="0"/>
    <s v="سایر اسناد پرداختنی"/>
    <s v="34211"/>
    <s v="بانک تجارت اکو  306827022"/>
    <s v="100017"/>
    <s v="Bank Account"/>
    <s v=""/>
    <s v=""/>
  </r>
  <r>
    <n v="173749"/>
    <n v="1506"/>
    <x v="324"/>
    <s v="1401/08/29"/>
    <s v="پاس چک 859843 بانک تجارت بنام شرکت تعاونی پرتو صنعت کنگان بابت خرید ناودانی و بولت طی ص 647"/>
    <n v="189660000"/>
    <n v="0"/>
    <n v="189660000"/>
    <n v="116"/>
    <n v="24"/>
    <s v="100017"/>
    <s v=""/>
    <s v="بدهیهای جاری"/>
    <s v="3"/>
    <x v="0"/>
    <x v="0"/>
    <s v="سایر اسناد پرداختنی"/>
    <s v="34211"/>
    <s v="بانک تجارت اکو  306827022"/>
    <s v="100017"/>
    <s v="Bank Account"/>
    <s v=""/>
    <s v=""/>
  </r>
  <r>
    <n v="173751"/>
    <n v="1506"/>
    <x v="324"/>
    <s v="1401/08/29"/>
    <s v="پاس چک 859848 بانک تجارت بنام اتاق بازرگانی ،صنایع ،معادن و کشاورزی جهت حق عضویت"/>
    <n v="25000000"/>
    <n v="0"/>
    <n v="25000000"/>
    <n v="116"/>
    <n v="24"/>
    <s v="100017"/>
    <s v=""/>
    <s v="بدهیهای جاری"/>
    <s v="3"/>
    <x v="0"/>
    <x v="0"/>
    <s v="سایر اسناد پرداختنی"/>
    <s v="34211"/>
    <s v="بانک تجارت اکو  306827022"/>
    <s v="100017"/>
    <s v="Bank Account"/>
    <s v=""/>
    <s v=""/>
  </r>
  <r>
    <n v="173753"/>
    <n v="1506"/>
    <x v="324"/>
    <s v="1401/08/29"/>
    <s v="پاس چک 859837 بانک تجارت بنام سازمان امور مالیاتی جهت پرداخت مالیات حقوق مهر 1401 واحد مالیاتی 881521 (شماره قبض 33725543324 )"/>
    <n v="69461478"/>
    <n v="0"/>
    <n v="69461478"/>
    <n v="116"/>
    <n v="24"/>
    <s v="100017"/>
    <s v=""/>
    <s v="بدهیهای جاری"/>
    <s v="3"/>
    <x v="0"/>
    <x v="0"/>
    <s v="سایر اسناد پرداختنی"/>
    <s v="34211"/>
    <s v="بانک تجارت اکو  306827022"/>
    <s v="100017"/>
    <s v="Bank Account"/>
    <s v=""/>
    <s v=""/>
  </r>
  <r>
    <n v="173755"/>
    <n v="1506"/>
    <x v="324"/>
    <s v="1401/08/29"/>
    <s v="پاس چک 859838 بانک تجارت بنام سازمان امور مالیاتی جهت پرداخت مالیات حقوق تبصره 86 مهر 1401 واحد مالیاتی 881521 (شماره قبض 33725573498 )"/>
    <n v="36482894"/>
    <n v="0"/>
    <n v="36482894"/>
    <n v="116"/>
    <n v="24"/>
    <s v="100017"/>
    <s v=""/>
    <s v="بدهیهای جاری"/>
    <s v="3"/>
    <x v="0"/>
    <x v="0"/>
    <s v="سایر اسناد پرداختنی"/>
    <s v="34211"/>
    <s v="بانک تجارت اکو  306827022"/>
    <s v="100017"/>
    <s v="Bank Account"/>
    <s v=""/>
    <s v=""/>
  </r>
  <r>
    <n v="173757"/>
    <n v="1506"/>
    <x v="324"/>
    <s v="1401/08/29"/>
    <s v="پاس چک 162176 بانک تجارت شرکت ساخت تجهیزات برقی لنا یزد بابت خرید تابلو برق جهت تسویه ف 2988 الی2990 ق ADSH-P-PO-GE-057"/>
    <n v="26781334"/>
    <n v="0"/>
    <n v="26781334"/>
    <n v="116"/>
    <n v="24"/>
    <s v="100017"/>
    <s v=""/>
    <s v="بدهیهای جاری"/>
    <s v="3"/>
    <x v="0"/>
    <x v="0"/>
    <s v="سایر اسناد پرداختنی"/>
    <s v="34211"/>
    <s v="بانک تجارت اکو  306827022"/>
    <s v="100017"/>
    <s v="Bank Account"/>
    <s v=""/>
    <s v=""/>
  </r>
  <r>
    <n v="173759"/>
    <n v="1506"/>
    <x v="324"/>
    <s v="1401/08/29"/>
    <s v="پاس چک 859842 بانک تجارت شرکت تولیدی و صنعتی سیم و کابل مغان بابت خرید سیم و کابل پ ف 43221"/>
    <n v="3591477708"/>
    <n v="0"/>
    <n v="3591477708"/>
    <n v="116"/>
    <n v="24"/>
    <s v="100017"/>
    <s v=""/>
    <s v="بدهیهای جاری"/>
    <s v="3"/>
    <x v="0"/>
    <x v="0"/>
    <s v="سایر اسناد پرداختنی"/>
    <s v="34211"/>
    <s v="بانک تجارت اکو  306827022"/>
    <s v="100017"/>
    <s v="Bank Account"/>
    <s v=""/>
    <s v=""/>
  </r>
  <r>
    <n v="173761"/>
    <n v="1512"/>
    <x v="264"/>
    <s v="1401/08/30"/>
    <s v="پاس چک 859841 بانک تجارت شرکت مهندسین مشاور پی کاو بابت ص و ش 40 مطالعات ژئوتکنیک ق ADISH-E-CO-CV-005"/>
    <n v="1276636166"/>
    <n v="0"/>
    <n v="1276636166"/>
    <n v="116"/>
    <n v="24"/>
    <s v="100017"/>
    <s v=""/>
    <s v="بدهیهای جاری"/>
    <s v="3"/>
    <x v="0"/>
    <x v="0"/>
    <s v="سایر اسناد پرداختنی"/>
    <s v="34211"/>
    <s v="بانک تجارت اکو  306827022"/>
    <s v="100017"/>
    <s v="Bank Account"/>
    <s v=""/>
    <s v=""/>
  </r>
  <r>
    <n v="173763"/>
    <n v="1512"/>
    <x v="264"/>
    <s v="1401/08/30"/>
    <s v="پاس چک 859834 بانک تجارت شرکت پویا گستر آرتا صنعت بابت خرید تجهیزات طی ص 113 الی 115"/>
    <n v="5096208470"/>
    <n v="0"/>
    <n v="5096208470"/>
    <n v="116"/>
    <n v="24"/>
    <s v="100017"/>
    <s v=""/>
    <s v="بدهیهای جاری"/>
    <s v="3"/>
    <x v="0"/>
    <x v="0"/>
    <s v="سایر اسناد پرداختنی"/>
    <s v="34211"/>
    <s v="بانک تجارت اکو  306827022"/>
    <s v="100017"/>
    <s v="Bank Account"/>
    <s v=""/>
    <s v=""/>
  </r>
  <r>
    <n v="182924"/>
    <n v="1523"/>
    <x v="325"/>
    <s v="1401/08/30"/>
    <s v="پرداخت چک 859852 بانک تجارت بنام ظریف صنعت پیشرو بابت خرید کاندوئیت طی ص 398"/>
    <n v="0"/>
    <n v="15849082630"/>
    <n v="-15849082630"/>
    <n v="116"/>
    <n v="24"/>
    <s v="100017"/>
    <s v=""/>
    <s v="بدهیهای جاری"/>
    <s v="3"/>
    <x v="0"/>
    <x v="0"/>
    <s v="سایر اسناد پرداختنی"/>
    <s v="34211"/>
    <s v="بانک تجارت اکو  306827022"/>
    <s v="100017"/>
    <s v="Bank Account"/>
    <s v=""/>
    <s v=""/>
  </r>
  <r>
    <n v="182925"/>
    <n v="1523"/>
    <x v="325"/>
    <s v="1401/08/30"/>
    <s v="پرداخت چک 859853 بانک تجارت بنام شرکت پویا سامانه همکاران بابت پیش پرداخت قرارداد نصب ، آموزش و استقرار ماژول دارایی ثابت طی ق 1401/54/PS"/>
    <n v="0"/>
    <n v="150000000"/>
    <n v="-150000000"/>
    <n v="116"/>
    <n v="24"/>
    <s v="100017"/>
    <s v=""/>
    <s v="بدهیهای جاری"/>
    <s v="3"/>
    <x v="0"/>
    <x v="0"/>
    <s v="سایر اسناد پرداختنی"/>
    <s v="34211"/>
    <s v="بانک تجارت اکو  306827022"/>
    <s v="100017"/>
    <s v="Bank Account"/>
    <s v=""/>
    <s v=""/>
  </r>
  <r>
    <n v="182926"/>
    <n v="1523"/>
    <x v="325"/>
    <s v="1401/08/30"/>
    <s v="پرداخت چک 859854 بانک تجارت بنام حمل و نقل کهورک بار لامرد بابت پ پ خرید 500 تن سیمان فله تیپ 2 به همراه حمل جهت بچینگ طی پ ف 01-0048 و درخواست CV-266"/>
    <n v="0"/>
    <n v="5350000000"/>
    <n v="-5350000000"/>
    <n v="116"/>
    <n v="24"/>
    <s v="100017"/>
    <s v=""/>
    <s v="بدهیهای جاری"/>
    <s v="3"/>
    <x v="0"/>
    <x v="0"/>
    <s v="سایر اسناد پرداختنی"/>
    <s v="34211"/>
    <s v="بانک تجارت اکو  306827022"/>
    <s v="100017"/>
    <s v="Bank Account"/>
    <s v=""/>
    <s v=""/>
  </r>
  <r>
    <n v="182927"/>
    <n v="1523"/>
    <x v="325"/>
    <s v="1401/08/30"/>
    <s v="پرداخت چک 859855 بانک تجارت بنام شرکت پترو صنعت وندا جهت خرید Pipe و Elbow طی ف 666"/>
    <n v="0"/>
    <n v="21580910000"/>
    <n v="-21580910000"/>
    <n v="116"/>
    <n v="24"/>
    <s v="100017"/>
    <s v=""/>
    <s v="بدهیهای جاری"/>
    <s v="3"/>
    <x v="0"/>
    <x v="0"/>
    <s v="سایر اسناد پرداختنی"/>
    <s v="34211"/>
    <s v="بانک تجارت اکو  306827022"/>
    <s v="100017"/>
    <s v="Bank Account"/>
    <s v=""/>
    <s v=""/>
  </r>
  <r>
    <n v="182928"/>
    <n v="1523"/>
    <x v="325"/>
    <s v="1401/08/30"/>
    <s v="پرداخت چک 859856 بانک تجارت بنام پترو انرژی خلیج فارس بابت علی الحساب تحویل اقلام ق ADSH-P-PO-GE-089 (معادل 70،988/8 یورو)"/>
    <n v="0"/>
    <n v="18000000000"/>
    <n v="-18000000000"/>
    <n v="116"/>
    <n v="24"/>
    <s v="100017"/>
    <s v=""/>
    <s v="بدهیهای جاری"/>
    <s v="3"/>
    <x v="0"/>
    <x v="0"/>
    <s v="سایر اسناد پرداختنی"/>
    <s v="34211"/>
    <s v="بانک تجارت اکو  306827022"/>
    <s v="100017"/>
    <s v="Bank Account"/>
    <s v=""/>
    <s v=""/>
  </r>
  <r>
    <n v="173765"/>
    <n v="1527"/>
    <x v="265"/>
    <s v="1401/09/01"/>
    <s v="پاس چک 859853 بانک تجارت بنام شرکت پویا سامانه همکاران بابت پیش پرداخت قرارداد نصب ، آموزش و استقرار ماژول دارایی ثابت طی ق 1401/54/PS"/>
    <n v="150000000"/>
    <n v="0"/>
    <n v="150000000"/>
    <n v="116"/>
    <n v="24"/>
    <s v="100017"/>
    <s v=""/>
    <s v="بدهیهای جاری"/>
    <s v="3"/>
    <x v="0"/>
    <x v="0"/>
    <s v="سایر اسناد پرداختنی"/>
    <s v="34211"/>
    <s v="بانک تجارت اکو  306827022"/>
    <s v="100017"/>
    <s v="Bank Account"/>
    <s v=""/>
    <s v=""/>
  </r>
  <r>
    <n v="173767"/>
    <n v="1527"/>
    <x v="265"/>
    <s v="1401/09/01"/>
    <s v="پاس چک 859854 بانک تجارت به نام شرکت حمل و نقل کهورک بار لامرد بابت پ پ خرید 500 تن سیمان فله تیپ 2 به همراه حمل جهت بچینگ طی پ ف 01-0048 و درخواست CV-266"/>
    <n v="5350000000"/>
    <n v="0"/>
    <n v="5350000000"/>
    <n v="116"/>
    <n v="24"/>
    <s v="100017"/>
    <s v=""/>
    <s v="بدهیهای جاری"/>
    <s v="3"/>
    <x v="0"/>
    <x v="0"/>
    <s v="سایر اسناد پرداختنی"/>
    <s v="34211"/>
    <s v="بانک تجارت اکو  306827022"/>
    <s v="100017"/>
    <s v="Bank Account"/>
    <s v=""/>
    <s v=""/>
  </r>
  <r>
    <n v="173769"/>
    <n v="1527"/>
    <x v="265"/>
    <s v="1401/09/01"/>
    <s v="پاس چک 859844 بانک تجارت بنام شرکت صنعتی و شیمیایی رنگین زره بابت تامین رنگ و ...طی ص 7580"/>
    <n v="10839635800"/>
    <n v="0"/>
    <n v="10839635800"/>
    <n v="116"/>
    <n v="24"/>
    <s v="100017"/>
    <s v=""/>
    <s v="بدهیهای جاری"/>
    <s v="3"/>
    <x v="0"/>
    <x v="0"/>
    <s v="سایر اسناد پرداختنی"/>
    <s v="34211"/>
    <s v="بانک تجارت اکو  306827022"/>
    <s v="100017"/>
    <s v="Bank Account"/>
    <s v=""/>
    <s v=""/>
  </r>
  <r>
    <n v="173771"/>
    <n v="1527"/>
    <x v="265"/>
    <s v="1401/09/01"/>
    <s v="پاس چک 859852 بانک تجارت شرکت مهندسی ظریف صنعت پیشرو بابت خرید کاندوئیت طی ص 398"/>
    <n v="15849082630"/>
    <n v="0"/>
    <n v="15849082630"/>
    <n v="116"/>
    <n v="24"/>
    <s v="100017"/>
    <s v=""/>
    <s v="بدهیهای جاری"/>
    <s v="3"/>
    <x v="0"/>
    <x v="0"/>
    <s v="سایر اسناد پرداختنی"/>
    <s v="34211"/>
    <s v="بانک تجارت اکو  306827022"/>
    <s v="100017"/>
    <s v="Bank Account"/>
    <s v=""/>
    <s v=""/>
  </r>
  <r>
    <n v="173773"/>
    <n v="1527"/>
    <x v="265"/>
    <s v="1401/09/01"/>
    <s v="پاس چک 859846 بانک تجارت شرکت مهندسی ظریف صنعت پیشرو بابت خرید کاندوئیت طی ص 399"/>
    <n v="482286863"/>
    <n v="0"/>
    <n v="482286863"/>
    <n v="116"/>
    <n v="24"/>
    <s v="100017"/>
    <s v=""/>
    <s v="بدهیهای جاری"/>
    <s v="3"/>
    <x v="0"/>
    <x v="0"/>
    <s v="سایر اسناد پرداختنی"/>
    <s v="34211"/>
    <s v="بانک تجارت اکو  306827022"/>
    <s v="100017"/>
    <s v="Bank Account"/>
    <s v=""/>
    <s v=""/>
  </r>
  <r>
    <n v="173329"/>
    <n v="1531"/>
    <x v="267"/>
    <s v="1401/09/02"/>
    <s v="پرداخت چک 859859 بانک تجارت بنام شرکت بیمه آسیا بابت قسط اول بیمه تمام خطر سایت طی شماره بیمه نامه 25432053/99/02"/>
    <n v="0"/>
    <n v="4261518097"/>
    <n v="-4261518097"/>
    <n v="116"/>
    <n v="24"/>
    <s v="100017"/>
    <s v=""/>
    <s v="بدهیهای جاری"/>
    <s v="3"/>
    <x v="0"/>
    <x v="0"/>
    <s v="سایر اسناد پرداختنی"/>
    <s v="34211"/>
    <s v="بانک تجارت اکو  306827022"/>
    <s v="100017"/>
    <s v="Bank Account"/>
    <s v=""/>
    <s v=""/>
  </r>
  <r>
    <n v="173330"/>
    <n v="1531"/>
    <x v="267"/>
    <s v="1401/09/02"/>
    <s v="پرداخت چک 859860 بانک تجارت بنام شرکت بیمه آسیا بابت قسط اول و دوم بیمه نامه مسئولیت مدنی طی شماره بیمه نامه 410551037/01/03"/>
    <n v="0"/>
    <n v="260000000"/>
    <n v="-260000000"/>
    <n v="116"/>
    <n v="24"/>
    <s v="100017"/>
    <s v=""/>
    <s v="بدهیهای جاری"/>
    <s v="3"/>
    <x v="0"/>
    <x v="0"/>
    <s v="سایر اسناد پرداختنی"/>
    <s v="34211"/>
    <s v="بانک تجارت اکو  306827022"/>
    <s v="100017"/>
    <s v="Bank Account"/>
    <s v=""/>
    <s v=""/>
  </r>
  <r>
    <n v="173775"/>
    <n v="1532"/>
    <x v="268"/>
    <s v="1401/09/02"/>
    <s v="پاس چک 859855 بانک تجارت شرکت پترو صنعت وندا جهت خرید Pipe و Elbow طی ف 666"/>
    <n v="21580910000"/>
    <n v="0"/>
    <n v="21580910000"/>
    <n v="116"/>
    <n v="24"/>
    <s v="100017"/>
    <s v=""/>
    <s v="بدهیهای جاری"/>
    <s v="3"/>
    <x v="0"/>
    <x v="0"/>
    <s v="سایر اسناد پرداختنی"/>
    <s v="34211"/>
    <s v="بانک تجارت اکو  306827022"/>
    <s v="100017"/>
    <s v="Bank Account"/>
    <s v=""/>
    <s v=""/>
  </r>
  <r>
    <n v="183896"/>
    <n v="1535"/>
    <x v="269"/>
    <s v="1401/09/03"/>
    <s v="پاس چک 859856 بانک تجارت شرکت پترو انرژی خلیج فارس با شناسه ملی 10102204626 جهت حواله ساتنا به حساب IR 64 0570 0374 8101 4070 8721 01 نزد بانک پاسارگاد بابت علی الحساب تحویل اقلام ق ADSH-P-PO-GE-089 (معادل 70،988/8 یورو)"/>
    <n v="18000000000"/>
    <n v="0"/>
    <n v="18000000000"/>
    <n v="116"/>
    <n v="24"/>
    <s v="100017"/>
    <s v=""/>
    <s v="بدهیهای جاری"/>
    <s v="3"/>
    <x v="0"/>
    <x v="0"/>
    <s v="سایر اسناد پرداختنی"/>
    <s v="34211"/>
    <s v="بانک تجارت اکو  306827022"/>
    <s v="100017"/>
    <s v="Bank Account"/>
    <s v=""/>
    <s v=""/>
  </r>
  <r>
    <n v="173779"/>
    <n v="1541"/>
    <x v="270"/>
    <s v="1401/09/06"/>
    <s v="پاس چک 859860 بانک تجارت بنام شرکت بیمه آسیا بابت قسط اول و دوم بیمه نامه مسئولیت مدنی طی شماره بیمه نامه 410551037/01/03"/>
    <n v="260000000"/>
    <n v="0"/>
    <n v="260000000"/>
    <n v="116"/>
    <n v="24"/>
    <s v="100017"/>
    <s v=""/>
    <s v="بدهیهای جاری"/>
    <s v="3"/>
    <x v="0"/>
    <x v="0"/>
    <s v="سایر اسناد پرداختنی"/>
    <s v="34211"/>
    <s v="بانک تجارت اکو  306827022"/>
    <s v="100017"/>
    <s v="Bank Account"/>
    <s v=""/>
    <s v=""/>
  </r>
  <r>
    <n v="173781"/>
    <n v="1541"/>
    <x v="270"/>
    <s v="1401/09/06"/>
    <s v="پاس چک 859859 بانک تجارت به نام شرکت بیمه آسیا بابت قسط اول بیمه تمام خطر سایت طی شماره بیمه نامه 25432053/99/02"/>
    <n v="4261518097"/>
    <n v="0"/>
    <n v="4261518097"/>
    <n v="116"/>
    <n v="24"/>
    <s v="100017"/>
    <s v=""/>
    <s v="بدهیهای جاری"/>
    <s v="3"/>
    <x v="0"/>
    <x v="0"/>
    <s v="سایر اسناد پرداختنی"/>
    <s v="34211"/>
    <s v="بانک تجارت اکو  306827022"/>
    <s v="100017"/>
    <s v="Bank Account"/>
    <s v=""/>
    <s v=""/>
  </r>
  <r>
    <n v="176298"/>
    <n v="1547"/>
    <x v="3"/>
    <s v="1401/09/06"/>
    <s v="پرداخت چک 859861 بانک تجارت بنام شرکت مشاورین سامانه پژوهان بابت تامین آب DM طی پ ف 1143"/>
    <n v="0"/>
    <n v="522110000"/>
    <n v="-522110000"/>
    <n v="116"/>
    <n v="24"/>
    <s v="100017"/>
    <s v=""/>
    <s v="بدهیهای جاری"/>
    <s v="3"/>
    <x v="0"/>
    <x v="0"/>
    <s v="سایر اسناد پرداختنی"/>
    <s v="34211"/>
    <s v="بانک تجارت اکو  306827022"/>
    <s v="100017"/>
    <s v="Bank Account"/>
    <s v=""/>
    <s v=""/>
  </r>
  <r>
    <n v="176299"/>
    <n v="1547"/>
    <x v="3"/>
    <s v="1401/09/06"/>
    <s v="پرداخت چک 859862 بانک تجارت بنام شرکت کاریز هیدرو سازه گیل بابت میکروسیلیس طی ص 3755"/>
    <n v="0"/>
    <n v="75864000"/>
    <n v="-75864000"/>
    <n v="116"/>
    <n v="24"/>
    <s v="100017"/>
    <s v=""/>
    <s v="بدهیهای جاری"/>
    <s v="3"/>
    <x v="0"/>
    <x v="0"/>
    <s v="سایر اسناد پرداختنی"/>
    <s v="34211"/>
    <s v="بانک تجارت اکو  306827022"/>
    <s v="100017"/>
    <s v="Bank Account"/>
    <s v=""/>
    <s v=""/>
  </r>
  <r>
    <n v="176300"/>
    <n v="1547"/>
    <x v="3"/>
    <s v="1401/09/06"/>
    <s v="پرداخت چک 859863 بانک تجارت بنام شرکت بازرسی فنی بین المللی پرسا پایش بابت ص 9525/1106 الی 9525/1115"/>
    <n v="0"/>
    <n v="304689000"/>
    <n v="-304689000"/>
    <n v="116"/>
    <n v="24"/>
    <s v="100017"/>
    <s v=""/>
    <s v="بدهیهای جاری"/>
    <s v="3"/>
    <x v="0"/>
    <x v="0"/>
    <s v="سایر اسناد پرداختنی"/>
    <s v="34211"/>
    <s v="بانک تجارت اکو  306827022"/>
    <s v="100017"/>
    <s v="Bank Account"/>
    <s v=""/>
    <s v=""/>
  </r>
  <r>
    <n v="176301"/>
    <n v="1547"/>
    <x v="3"/>
    <s v="1401/09/06"/>
    <s v="پرداخت چک 859864 بانک تجارت بنام فرهاد حجاری زاده بابت اجاره 1401/07/01 تا 1401/08/31 6 دانگ ساختمان اداری پلاک ثبتی فرعی شماره 2693 از پلاک ثبتی اصلی3381 به مساحت 1210 مترمربع طبق قرارداد 18998249"/>
    <n v="0"/>
    <n v="4562500000"/>
    <n v="-4562500000"/>
    <n v="116"/>
    <n v="24"/>
    <s v="100017"/>
    <s v=""/>
    <s v="بدهیهای جاری"/>
    <s v="3"/>
    <x v="0"/>
    <x v="0"/>
    <s v="سایر اسناد پرداختنی"/>
    <s v="34211"/>
    <s v="بانک تجارت اکو  306827022"/>
    <s v="100017"/>
    <s v="Bank Account"/>
    <s v=""/>
    <s v=""/>
  </r>
  <r>
    <n v="176302"/>
    <n v="1547"/>
    <x v="3"/>
    <s v="1401/09/06"/>
    <s v="پرداخت چک 859865 بانک تجارت بنام فرهاد حجاری زاده بابت مالیات اجاره 1401/07/01 تا 1400/08/31، واحد 400222 کلاسه 303 (قبض 33780631298 )"/>
    <n v="0"/>
    <n v="1000000000"/>
    <n v="-1000000000"/>
    <n v="116"/>
    <n v="24"/>
    <s v="100017"/>
    <s v=""/>
    <s v="بدهیهای جاری"/>
    <s v="3"/>
    <x v="0"/>
    <x v="0"/>
    <s v="سایر اسناد پرداختنی"/>
    <s v="34211"/>
    <s v="بانک تجارت اکو  306827022"/>
    <s v="100017"/>
    <s v="Bank Account"/>
    <s v=""/>
    <s v=""/>
  </r>
  <r>
    <n v="176303"/>
    <n v="1547"/>
    <x v="3"/>
    <s v="1401/09/06"/>
    <s v="پرداخت چک 859866 بانک تجارت بنام شرکت سپهرمولد بابت تامین موجودی ق ADSH-E-CO-GE-008"/>
    <n v="0"/>
    <n v="6000000000"/>
    <n v="-6000000000"/>
    <n v="116"/>
    <n v="24"/>
    <s v="100017"/>
    <s v=""/>
    <s v="بدهیهای جاری"/>
    <s v="3"/>
    <x v="0"/>
    <x v="0"/>
    <s v="سایر اسناد پرداختنی"/>
    <s v="34211"/>
    <s v="بانک تجارت اکو  306827022"/>
    <s v="100017"/>
    <s v="Bank Account"/>
    <s v=""/>
    <s v=""/>
  </r>
  <r>
    <n v="176304"/>
    <n v="1547"/>
    <x v="3"/>
    <s v="1401/09/06"/>
    <s v="پرداخت چک 859867 بانک تجارت بنام شرکت بیمه آسیا بابت قسط دوم بیمه تمام خطر سایت طی شماره بیمه نامه 25432053/99/02"/>
    <n v="0"/>
    <n v="4261518083"/>
    <n v="-4261518083"/>
    <n v="116"/>
    <n v="24"/>
    <s v="100017"/>
    <s v=""/>
    <s v="بدهیهای جاری"/>
    <s v="3"/>
    <x v="0"/>
    <x v="0"/>
    <s v="سایر اسناد پرداختنی"/>
    <s v="34211"/>
    <s v="بانک تجارت اکو  306827022"/>
    <s v="100017"/>
    <s v="Bank Account"/>
    <s v=""/>
    <s v=""/>
  </r>
  <r>
    <n v="176305"/>
    <n v="1547"/>
    <x v="3"/>
    <s v="1401/09/06"/>
    <s v="پرداخت چک 859869 بانک تجارت بنام شرکت سپهرمولد بابت تامین موجودی ق ADSH-E-CO-GE-008"/>
    <n v="0"/>
    <n v="130000000000"/>
    <n v="-130000000000"/>
    <n v="116"/>
    <n v="24"/>
    <s v="100017"/>
    <s v=""/>
    <s v="بدهیهای جاری"/>
    <s v="3"/>
    <x v="0"/>
    <x v="0"/>
    <s v="سایر اسناد پرداختنی"/>
    <s v="34211"/>
    <s v="بانک تجارت اکو  306827022"/>
    <s v="100017"/>
    <s v="Bank Account"/>
    <s v=""/>
    <s v=""/>
  </r>
  <r>
    <n v="173643"/>
    <n v="1549"/>
    <x v="326"/>
    <s v="1401/09/07"/>
    <s v="پرداخت چک 859870 بانک تجارت بنام خدمات ماشین اداری رامتین (رستم فرودیان) بابت خرید دو دستگاه فتوکپی و تونر طی پ ف مورخ 1401/08/30"/>
    <n v="0"/>
    <n v="629000000"/>
    <n v="-629000000"/>
    <n v="116"/>
    <n v="24"/>
    <s v="100017"/>
    <s v=""/>
    <s v="بدهیهای جاری"/>
    <s v="3"/>
    <x v="0"/>
    <x v="0"/>
    <s v="سایر اسناد پرداختنی"/>
    <s v="34211"/>
    <s v="بانک تجارت اکو  306827022"/>
    <s v="100017"/>
    <s v="Bank Account"/>
    <s v=""/>
    <s v=""/>
  </r>
  <r>
    <n v="173783"/>
    <n v="1550"/>
    <x v="272"/>
    <s v="1401/09/07"/>
    <s v="پاس چک 859861 بانک تجارت بنام شرکت مشاورین سامانه پژوهان بابت تامین آب DM طی پ ف 1143"/>
    <n v="522110000"/>
    <n v="0"/>
    <n v="522110000"/>
    <n v="116"/>
    <n v="24"/>
    <s v="100017"/>
    <s v=""/>
    <s v="بدهیهای جاری"/>
    <s v="3"/>
    <x v="0"/>
    <x v="0"/>
    <s v="سایر اسناد پرداختنی"/>
    <s v="34211"/>
    <s v="بانک تجارت اکو  306827022"/>
    <s v="100017"/>
    <s v="Bank Account"/>
    <s v=""/>
    <s v=""/>
  </r>
  <r>
    <n v="173785"/>
    <n v="1550"/>
    <x v="272"/>
    <s v="1401/09/07"/>
    <s v="پاس چک 859864 بانک تجارت بنام آقای فرهاد حجاری زاده بابت اجاره 1401/07/01 تا 1401/08/31 6 دانگ ساختمان اداری پلاک ثبتی فرعی شماره 2693 از پلاک ثبتی اصلی3381 به مساحت 1210 مترمربع طبق قرارداد 18998249"/>
    <n v="4562500000"/>
    <n v="0"/>
    <n v="4562500000"/>
    <n v="116"/>
    <n v="24"/>
    <s v="100017"/>
    <s v=""/>
    <s v="بدهیهای جاری"/>
    <s v="3"/>
    <x v="0"/>
    <x v="0"/>
    <s v="سایر اسناد پرداختنی"/>
    <s v="34211"/>
    <s v="بانک تجارت اکو  306827022"/>
    <s v="100017"/>
    <s v="Bank Account"/>
    <s v=""/>
    <s v=""/>
  </r>
  <r>
    <n v="173787"/>
    <n v="1550"/>
    <x v="272"/>
    <s v="1401/09/07"/>
    <s v="پاس چک 859865 بانک تجارت به نام اداره کل امور مالیاتی-درآمد مستغلات اجاره املاک جهت پرداخت مالیات اجاره 1401/07/01 تا 1400/08/31، واحد 400222 کلاسه 303 (قبض 33780631298 )"/>
    <n v="1000000000"/>
    <n v="0"/>
    <n v="1000000000"/>
    <n v="116"/>
    <n v="24"/>
    <s v="100017"/>
    <s v=""/>
    <s v="بدهیهای جاری"/>
    <s v="3"/>
    <x v="0"/>
    <x v="0"/>
    <s v="سایر اسناد پرداختنی"/>
    <s v="34211"/>
    <s v="بانک تجارت اکو  306827022"/>
    <s v="100017"/>
    <s v="Bank Account"/>
    <s v=""/>
    <s v=""/>
  </r>
  <r>
    <n v="173789"/>
    <n v="1550"/>
    <x v="272"/>
    <s v="1401/09/07"/>
    <s v="پاس چک 859863 بانک تجارت بنام شرکت بازرسی فنی بین المللی پرسا پایش بابت ص 9525/1106 الی 9525/1115"/>
    <n v="304689000"/>
    <n v="0"/>
    <n v="304689000"/>
    <n v="116"/>
    <n v="24"/>
    <s v="100017"/>
    <s v=""/>
    <s v="بدهیهای جاری"/>
    <s v="3"/>
    <x v="0"/>
    <x v="0"/>
    <s v="سایر اسناد پرداختنی"/>
    <s v="34211"/>
    <s v="بانک تجارت اکو  306827022"/>
    <s v="100017"/>
    <s v="Bank Account"/>
    <s v=""/>
    <s v=""/>
  </r>
  <r>
    <n v="173791"/>
    <n v="1550"/>
    <x v="272"/>
    <s v="1401/09/07"/>
    <s v="پاس چک 859862 بانک تجارت به نام شرکت کاریز هیدرو سازه گیل بابت میکروسیلیس طی ص 3755"/>
    <n v="75864000"/>
    <n v="0"/>
    <n v="75864000"/>
    <n v="116"/>
    <n v="24"/>
    <s v="100017"/>
    <s v=""/>
    <s v="بدهیهای جاری"/>
    <s v="3"/>
    <x v="0"/>
    <x v="0"/>
    <s v="سایر اسناد پرداختنی"/>
    <s v="34211"/>
    <s v="بانک تجارت اکو  306827022"/>
    <s v="100017"/>
    <s v="Bank Account"/>
    <s v=""/>
    <s v=""/>
  </r>
  <r>
    <n v="173793"/>
    <n v="1550"/>
    <x v="272"/>
    <s v="1401/09/07"/>
    <s v="پاس چک 859869 بانک تجارت بنام شرکت سپهرمولد بابت تامین موجودی ق ADSH-E-CO-GE-008"/>
    <n v="130000000000"/>
    <n v="0"/>
    <n v="130000000000"/>
    <n v="116"/>
    <n v="24"/>
    <s v="100017"/>
    <s v=""/>
    <s v="بدهیهای جاری"/>
    <s v="3"/>
    <x v="0"/>
    <x v="0"/>
    <s v="سایر اسناد پرداختنی"/>
    <s v="34211"/>
    <s v="بانک تجارت اکو  306827022"/>
    <s v="100017"/>
    <s v="Bank Account"/>
    <s v=""/>
    <s v=""/>
  </r>
  <r>
    <n v="173795"/>
    <n v="1550"/>
    <x v="272"/>
    <s v="1401/09/07"/>
    <s v="پاس چک 859866 بانک تجارت بنام شرکت سپهرمولد بابت تامین موجودی ق ADSH-E-CO-GE-008"/>
    <n v="6000000000"/>
    <n v="0"/>
    <n v="6000000000"/>
    <n v="116"/>
    <n v="24"/>
    <s v="100017"/>
    <s v=""/>
    <s v="بدهیهای جاری"/>
    <s v="3"/>
    <x v="0"/>
    <x v="0"/>
    <s v="سایر اسناد پرداختنی"/>
    <s v="34211"/>
    <s v="بانک تجارت اکو  306827022"/>
    <s v="100017"/>
    <s v="Bank Account"/>
    <s v=""/>
    <s v=""/>
  </r>
  <r>
    <n v="174745"/>
    <n v="1554"/>
    <x v="274"/>
    <s v="1401/09/08"/>
    <s v="پاس چک 859867 بانک تجارت به نام شرکت بیمه آسیا بابت قسط دوم بیمه تمام خطر سایت طی شماره بیمه نامه 25432053/99/02"/>
    <n v="4261518083"/>
    <n v="0"/>
    <n v="4261518083"/>
    <n v="116"/>
    <n v="24"/>
    <s v="100017"/>
    <s v=""/>
    <s v="بدهیهای جاری"/>
    <s v="3"/>
    <x v="0"/>
    <x v="0"/>
    <s v="سایر اسناد پرداختنی"/>
    <s v="34211"/>
    <s v="بانک تجارت اکو  306827022"/>
    <s v="100017"/>
    <s v="Bank Account"/>
    <s v=""/>
    <s v=""/>
  </r>
  <r>
    <n v="173703"/>
    <n v="1556"/>
    <x v="275"/>
    <s v="1401/09/09"/>
    <s v="پرداخت چک 859871 بانک تجارت بنام شرکت سپهرمولد بابت تامین موجودی ق ADSH-E-CO-GE-008"/>
    <n v="0"/>
    <n v="10000000000"/>
    <n v="-10000000000"/>
    <n v="116"/>
    <n v="24"/>
    <s v="100017"/>
    <s v=""/>
    <s v="بدهیهای جاری"/>
    <s v="3"/>
    <x v="0"/>
    <x v="0"/>
    <s v="سایر اسناد پرداختنی"/>
    <s v="34211"/>
    <s v="بانک تجارت اکو  306827022"/>
    <s v="100017"/>
    <s v="Bank Account"/>
    <s v=""/>
    <s v=""/>
  </r>
  <r>
    <n v="174748"/>
    <n v="1558"/>
    <x v="276"/>
    <s v="1401/09/09"/>
    <s v="پاس چک 859870 بانک تجارت آقای رستم فرودیان بابت خرید دو دستگاه فتوکپی و تونر طی پ ف مورخ 1401/08/30 از خدمات ماشین های اداری رامتین"/>
    <n v="629000000"/>
    <n v="0"/>
    <n v="629000000"/>
    <n v="116"/>
    <n v="24"/>
    <s v="100017"/>
    <s v=""/>
    <s v="بدهیهای جاری"/>
    <s v="3"/>
    <x v="0"/>
    <x v="0"/>
    <s v="سایر اسناد پرداختنی"/>
    <s v="34211"/>
    <s v="بانک تجارت اکو  306827022"/>
    <s v="100017"/>
    <s v="Bank Account"/>
    <s v=""/>
    <s v=""/>
  </r>
  <r>
    <n v="174753"/>
    <n v="1558"/>
    <x v="276"/>
    <s v="1401/09/09"/>
    <s v="پاس چک 859871 بانک تجارت بنام شرکت سپهرمولد بابت تامین موجودی ق ADSH-E-CO-GE-008"/>
    <n v="10000000000"/>
    <n v="0"/>
    <n v="10000000000"/>
    <n v="116"/>
    <n v="24"/>
    <s v="100017"/>
    <s v=""/>
    <s v="بدهیهای جاری"/>
    <s v="3"/>
    <x v="0"/>
    <x v="0"/>
    <s v="سایر اسناد پرداختنی"/>
    <s v="34211"/>
    <s v="بانک تجارت اکو  306827022"/>
    <s v="100017"/>
    <s v="Bank Account"/>
    <s v=""/>
    <s v=""/>
  </r>
  <r>
    <n v="174626"/>
    <n v="1565"/>
    <x v="184"/>
    <s v="1401/09/12"/>
    <s v="پرداخت چک 859873 بانک تجارت بنام شرکت سپهرمولد بابت تامین موجودی ق ADSH-E-CO-GE-008"/>
    <n v="0"/>
    <n v="10000000000"/>
    <n v="-10000000000"/>
    <n v="116"/>
    <n v="24"/>
    <s v="100017"/>
    <s v=""/>
    <s v="بدهیهای جاری"/>
    <s v="3"/>
    <x v="0"/>
    <x v="0"/>
    <s v="سایر اسناد پرداختنی"/>
    <s v="34211"/>
    <s v="بانک تجارت اکو  306827022"/>
    <s v="100017"/>
    <s v="Bank Account"/>
    <s v=""/>
    <s v=""/>
  </r>
  <r>
    <n v="175469"/>
    <n v="1574"/>
    <x v="41"/>
    <s v="1401/09/13"/>
    <s v="پرداخت چک 859874 بانک تجارت بنام مهندسی پایاصنعت تیران بابت رولینگ لدر طی ص 1883 ق ADSH-P-PO-GE-079"/>
    <n v="0"/>
    <n v="3234000000"/>
    <n v="-3234000000"/>
    <n v="116"/>
    <n v="24"/>
    <s v="100017"/>
    <s v=""/>
    <s v="بدهیهای جاری"/>
    <s v="3"/>
    <x v="0"/>
    <x v="0"/>
    <s v="سایر اسناد پرداختنی"/>
    <s v="34211"/>
    <s v="بانک تجارت اکو  306827022"/>
    <s v="100017"/>
    <s v="Bank Account"/>
    <s v=""/>
    <s v=""/>
  </r>
  <r>
    <n v="175470"/>
    <n v="1574"/>
    <x v="41"/>
    <s v="1401/09/13"/>
    <s v="پرداخت چک 859875 بانک تجارت به نام شرکت کاریز هیدرو سازه گیل بابت ابر روان کننده و میکروسیلیس طی ص 3753-3754"/>
    <n v="0"/>
    <n v="3555300960"/>
    <n v="-3555300960"/>
    <n v="116"/>
    <n v="24"/>
    <s v="100017"/>
    <s v=""/>
    <s v="بدهیهای جاری"/>
    <s v="3"/>
    <x v="0"/>
    <x v="0"/>
    <s v="سایر اسناد پرداختنی"/>
    <s v="34211"/>
    <s v="بانک تجارت اکو  306827022"/>
    <s v="100017"/>
    <s v="Bank Account"/>
    <s v=""/>
    <s v=""/>
  </r>
  <r>
    <n v="175471"/>
    <n v="1574"/>
    <x v="41"/>
    <s v="1401/09/13"/>
    <s v="پرداخت چک 859876 بانک تجارت بنام سیده ناهید جعفری بابت پ پ خرید سیمان فله تیپ 2 طی پ ف 960 (مصالح ساختمانی ساروج)"/>
    <n v="0"/>
    <n v="4850000000"/>
    <n v="-4850000000"/>
    <n v="116"/>
    <n v="24"/>
    <s v="100017"/>
    <s v=""/>
    <s v="بدهیهای جاری"/>
    <s v="3"/>
    <x v="0"/>
    <x v="0"/>
    <s v="سایر اسناد پرداختنی"/>
    <s v="34211"/>
    <s v="بانک تجارت اکو  306827022"/>
    <s v="100017"/>
    <s v="Bank Account"/>
    <s v=""/>
    <s v=""/>
  </r>
  <r>
    <n v="175472"/>
    <n v="1574"/>
    <x v="41"/>
    <s v="1401/09/13"/>
    <s v="پرداخت چک 859877 بانک تجارت بنام سیراف بتن جنوب (مرضیه هدایتی) بابت ص 2205 ص و ش 31 مهر ماه ق ADSH-P-CO-GE-014"/>
    <n v="0"/>
    <n v="2773118123"/>
    <n v="-2773118123"/>
    <n v="116"/>
    <n v="24"/>
    <s v="100017"/>
    <s v=""/>
    <s v="بدهیهای جاری"/>
    <s v="3"/>
    <x v="0"/>
    <x v="0"/>
    <s v="سایر اسناد پرداختنی"/>
    <s v="34211"/>
    <s v="بانک تجارت اکو  306827022"/>
    <s v="100017"/>
    <s v="Bank Account"/>
    <s v=""/>
    <s v=""/>
  </r>
  <r>
    <n v="175473"/>
    <n v="1574"/>
    <x v="41"/>
    <s v="1401/09/13"/>
    <s v="پرداخت چک 859878 بانک تجارت بنام مهندسین مشاور پی کاو بابت ص و ش 41 مطالعات ژئوتکنیک ق ADISH-E-CO-CV-005"/>
    <n v="0"/>
    <n v="927389583"/>
    <n v="-927389583"/>
    <n v="116"/>
    <n v="24"/>
    <s v="100017"/>
    <s v=""/>
    <s v="بدهیهای جاری"/>
    <s v="3"/>
    <x v="0"/>
    <x v="0"/>
    <s v="سایر اسناد پرداختنی"/>
    <s v="34211"/>
    <s v="بانک تجارت اکو  306827022"/>
    <s v="100017"/>
    <s v="Bank Account"/>
    <s v=""/>
    <s v=""/>
  </r>
  <r>
    <n v="175474"/>
    <n v="1574"/>
    <x v="41"/>
    <s v="1401/09/13"/>
    <s v="پرداخت چک 859879 بانک تجارت بنام شرکت اطلس فولاد ارم بابت خرید میلگرد طی ص 511"/>
    <n v="0"/>
    <n v="24041279800"/>
    <n v="-24041279800"/>
    <n v="116"/>
    <n v="24"/>
    <s v="100017"/>
    <s v=""/>
    <s v="بدهیهای جاری"/>
    <s v="3"/>
    <x v="0"/>
    <x v="0"/>
    <s v="سایر اسناد پرداختنی"/>
    <s v="34211"/>
    <s v="بانک تجارت اکو  306827022"/>
    <s v="100017"/>
    <s v="Bank Account"/>
    <s v=""/>
    <s v=""/>
  </r>
  <r>
    <n v="175475"/>
    <n v="1574"/>
    <x v="41"/>
    <s v="1401/09/13"/>
    <s v="پرداخت چک 859880 بانک تجارت بنام شرکت سپهرمولد بابت تامین موجودی ق ADSH-E-CO-GE-008"/>
    <n v="0"/>
    <n v="135000000000"/>
    <n v="-135000000000"/>
    <n v="116"/>
    <n v="24"/>
    <s v="100017"/>
    <s v=""/>
    <s v="بدهیهای جاری"/>
    <s v="3"/>
    <x v="0"/>
    <x v="0"/>
    <s v="سایر اسناد پرداختنی"/>
    <s v="34211"/>
    <s v="بانک تجارت اکو  306827022"/>
    <s v="100017"/>
    <s v="Bank Account"/>
    <s v=""/>
    <s v=""/>
  </r>
  <r>
    <n v="175476"/>
    <n v="1574"/>
    <x v="41"/>
    <s v="1401/09/13"/>
    <s v="پرداخت چک 859881 بانک تجارت بنام آقای مهرداد زراعتی بابت حقوق آبان ماه 1401"/>
    <n v="0"/>
    <n v="118377549"/>
    <n v="-118377549"/>
    <n v="116"/>
    <n v="24"/>
    <s v="100017"/>
    <s v=""/>
    <s v="بدهیهای جاری"/>
    <s v="3"/>
    <x v="0"/>
    <x v="0"/>
    <s v="سایر اسناد پرداختنی"/>
    <s v="34211"/>
    <s v="بانک تجارت اکو  306827022"/>
    <s v="100017"/>
    <s v="Bank Account"/>
    <s v=""/>
    <s v=""/>
  </r>
  <r>
    <n v="174293"/>
    <n v="1576"/>
    <x v="279"/>
    <s v="1401/09/14"/>
    <s v="پرداخت چک 859882 بانک تجارت بنام شرکت صنعتی و شیمیایی رنگین زره جهت تامین رنگ و ...طی ص 7714-7715"/>
    <n v="0"/>
    <n v="3286241000"/>
    <n v="-3286241000"/>
    <n v="116"/>
    <n v="24"/>
    <s v="100017"/>
    <s v=""/>
    <s v="بدهیهای جاری"/>
    <s v="3"/>
    <x v="0"/>
    <x v="0"/>
    <s v="سایر اسناد پرداختنی"/>
    <s v="34211"/>
    <s v="بانک تجارت اکو  306827022"/>
    <s v="100017"/>
    <s v="Bank Account"/>
    <s v=""/>
    <s v=""/>
  </r>
  <r>
    <n v="174294"/>
    <n v="1576"/>
    <x v="279"/>
    <s v="1401/09/14"/>
    <s v="پرداخت چک 859883 بانک تجارت بنام پولاد پیچ کار بابت خرید انکر بولت طی ف 27394"/>
    <n v="0"/>
    <n v="2095225724"/>
    <n v="-2095225724"/>
    <n v="116"/>
    <n v="24"/>
    <s v="100017"/>
    <s v=""/>
    <s v="بدهیهای جاری"/>
    <s v="3"/>
    <x v="0"/>
    <x v="0"/>
    <s v="سایر اسناد پرداختنی"/>
    <s v="34211"/>
    <s v="بانک تجارت اکو  306827022"/>
    <s v="100017"/>
    <s v="Bank Account"/>
    <s v=""/>
    <s v=""/>
  </r>
  <r>
    <n v="174295"/>
    <n v="1576"/>
    <x v="279"/>
    <s v="1401/09/14"/>
    <s v="پرداخت چک 859884 بانک تجارت بنام کاریز هیدرو سازه گیل بابت خرید گروت طی ص 3756"/>
    <n v="0"/>
    <n v="4243370000"/>
    <n v="-4243370000"/>
    <n v="116"/>
    <n v="24"/>
    <s v="100017"/>
    <s v=""/>
    <s v="بدهیهای جاری"/>
    <s v="3"/>
    <x v="0"/>
    <x v="0"/>
    <s v="سایر اسناد پرداختنی"/>
    <s v="34211"/>
    <s v="بانک تجارت اکو  306827022"/>
    <s v="100017"/>
    <s v="Bank Account"/>
    <s v=""/>
    <s v=""/>
  </r>
  <r>
    <n v="174296"/>
    <n v="1576"/>
    <x v="279"/>
    <s v="1401/09/14"/>
    <s v="پرداخت چک 859885 بانک تجارت بنام همراهان کار پاسارگاد بابت 60% مطالبات باقیمانده ق ADISH-E-CO-GE -018 -طراحی خط لوله گاز"/>
    <n v="0"/>
    <n v="315000000"/>
    <n v="-315000000"/>
    <n v="116"/>
    <n v="24"/>
    <s v="100017"/>
    <s v=""/>
    <s v="بدهیهای جاری"/>
    <s v="3"/>
    <x v="0"/>
    <x v="0"/>
    <s v="سایر اسناد پرداختنی"/>
    <s v="34211"/>
    <s v="بانک تجارت اکو  306827022"/>
    <s v="100017"/>
    <s v="Bank Account"/>
    <s v=""/>
    <s v=""/>
  </r>
  <r>
    <n v="175493"/>
    <n v="1579"/>
    <x v="281"/>
    <s v="1401/09/14"/>
    <s v="پاس چک 859873 بانک تجارت بنام شرکت سپهرمولد بابت تامین موجودی ق ADSH-E-CO-GE-008"/>
    <n v="10000000000"/>
    <n v="0"/>
    <n v="10000000000"/>
    <n v="116"/>
    <n v="24"/>
    <s v="100017"/>
    <s v=""/>
    <s v="بدهیهای جاری"/>
    <s v="3"/>
    <x v="0"/>
    <x v="0"/>
    <s v="سایر اسناد پرداختنی"/>
    <s v="34211"/>
    <s v="بانک تجارت اکو  306827022"/>
    <s v="100017"/>
    <s v="Bank Account"/>
    <s v=""/>
    <s v=""/>
  </r>
  <r>
    <n v="175495"/>
    <n v="1579"/>
    <x v="281"/>
    <s v="1401/09/14"/>
    <s v="پاس چک 859880 بانک تجارت بنام شرکت سپهرمولد بابت تامین موجودی ق ADSH-E-CO-GE-008"/>
    <n v="135000000000"/>
    <n v="0"/>
    <n v="135000000000"/>
    <n v="116"/>
    <n v="24"/>
    <s v="100017"/>
    <s v=""/>
    <s v="بدهیهای جاری"/>
    <s v="3"/>
    <x v="0"/>
    <x v="0"/>
    <s v="سایر اسناد پرداختنی"/>
    <s v="34211"/>
    <s v="بانک تجارت اکو  306827022"/>
    <s v="100017"/>
    <s v="Bank Account"/>
    <s v=""/>
    <s v=""/>
  </r>
  <r>
    <n v="175497"/>
    <n v="1579"/>
    <x v="281"/>
    <s v="1401/09/14"/>
    <s v="پاس چک 859874 بانک تجارت بنام شرکت پایا صنعت تیران بابت رولینگ لدر طی ص 1883 ق ADSH-P-PO-GE-079"/>
    <n v="3234000000"/>
    <n v="0"/>
    <n v="3234000000"/>
    <n v="116"/>
    <n v="24"/>
    <s v="100017"/>
    <s v=""/>
    <s v="بدهیهای جاری"/>
    <s v="3"/>
    <x v="0"/>
    <x v="0"/>
    <s v="سایر اسناد پرداختنی"/>
    <s v="34211"/>
    <s v="بانک تجارت اکو  306827022"/>
    <s v="100017"/>
    <s v="Bank Account"/>
    <s v=""/>
    <s v=""/>
  </r>
  <r>
    <n v="175499"/>
    <n v="1579"/>
    <x v="281"/>
    <s v="1401/09/14"/>
    <s v="پاس چک 859875 بانک تجارت به نام شرکت کاریز هیدرو سازه گیل بابت ابر روان کننده و میکروسیلیس طی ص 3753-3754"/>
    <n v="3555300960"/>
    <n v="0"/>
    <n v="3555300960"/>
    <n v="116"/>
    <n v="24"/>
    <s v="100017"/>
    <s v=""/>
    <s v="بدهیهای جاری"/>
    <s v="3"/>
    <x v="0"/>
    <x v="0"/>
    <s v="سایر اسناد پرداختنی"/>
    <s v="34211"/>
    <s v="بانک تجارت اکو  306827022"/>
    <s v="100017"/>
    <s v="Bank Account"/>
    <s v=""/>
    <s v=""/>
  </r>
  <r>
    <n v="175501"/>
    <n v="1579"/>
    <x v="281"/>
    <s v="1401/09/14"/>
    <s v="پاس چک 859877 بانک تجارت بنام خانم مرضیه هدایتی بابت ص 2205 ص و ش 31 مهر ماه ق ADSH-P-CO-GE-014 از سیراف بتن جنوب"/>
    <n v="2773118123"/>
    <n v="0"/>
    <n v="2773118123"/>
    <n v="116"/>
    <n v="24"/>
    <s v="100017"/>
    <s v=""/>
    <s v="بدهیهای جاری"/>
    <s v="3"/>
    <x v="0"/>
    <x v="0"/>
    <s v="سایر اسناد پرداختنی"/>
    <s v="34211"/>
    <s v="بانک تجارت اکو  306827022"/>
    <s v="100017"/>
    <s v="Bank Account"/>
    <s v=""/>
    <s v=""/>
  </r>
  <r>
    <n v="175503"/>
    <n v="1579"/>
    <x v="281"/>
    <s v="1401/09/14"/>
    <s v="پاس چک 859876 بانک تجارت بنام خانم سیده ناهید جعفری بابت پ پ خرید سیمان فله تیپ 2 طی پ ف 960 (مصالح ساختمانی ساروج)"/>
    <n v="4850000000"/>
    <n v="0"/>
    <n v="4850000000"/>
    <n v="116"/>
    <n v="24"/>
    <s v="100017"/>
    <s v=""/>
    <s v="بدهیهای جاری"/>
    <s v="3"/>
    <x v="0"/>
    <x v="0"/>
    <s v="سایر اسناد پرداختنی"/>
    <s v="34211"/>
    <s v="بانک تجارت اکو  306827022"/>
    <s v="100017"/>
    <s v="Bank Account"/>
    <s v=""/>
    <s v=""/>
  </r>
  <r>
    <n v="175505"/>
    <n v="1579"/>
    <x v="281"/>
    <s v="1401/09/14"/>
    <s v="پاس چک 859881 بانک تجارت بنام آقای مهرداد زراعتی بابت حقوق آبان ماه 1401"/>
    <n v="118377549"/>
    <n v="0"/>
    <n v="118377549"/>
    <n v="116"/>
    <n v="24"/>
    <s v="100017"/>
    <s v=""/>
    <s v="بدهیهای جاری"/>
    <s v="3"/>
    <x v="0"/>
    <x v="0"/>
    <s v="سایر اسناد پرداختنی"/>
    <s v="34211"/>
    <s v="بانک تجارت اکو  306827022"/>
    <s v="100017"/>
    <s v="Bank Account"/>
    <s v=""/>
    <s v=""/>
  </r>
  <r>
    <n v="174962"/>
    <n v="1583"/>
    <x v="283"/>
    <s v="1401/09/15"/>
    <s v="پاس چک 859885 بانک تجارت بنام شرکت همراهان کار پاسارگاد بابت 60% مطالبات ق ADISH-E-CO-GE -018"/>
    <n v="315000000"/>
    <n v="0"/>
    <n v="315000000"/>
    <n v="116"/>
    <n v="24"/>
    <s v="100017"/>
    <s v=""/>
    <s v="بدهیهای جاری"/>
    <s v="3"/>
    <x v="0"/>
    <x v="0"/>
    <s v="سایر اسناد پرداختنی"/>
    <s v="34211"/>
    <s v="بانک تجارت اکو  306827022"/>
    <s v="100017"/>
    <s v="Bank Account"/>
    <s v=""/>
    <s v=""/>
  </r>
  <r>
    <n v="174964"/>
    <n v="1583"/>
    <x v="283"/>
    <s v="1401/09/15"/>
    <s v="پاس چک 859884 بانک تجارت به نام شرکت کاریز هیدرو سازه گیل بابت خرید گروت طی ص 3756"/>
    <n v="4243370000"/>
    <n v="0"/>
    <n v="4243370000"/>
    <n v="116"/>
    <n v="24"/>
    <s v="100017"/>
    <s v=""/>
    <s v="بدهیهای جاری"/>
    <s v="3"/>
    <x v="0"/>
    <x v="0"/>
    <s v="سایر اسناد پرداختنی"/>
    <s v="34211"/>
    <s v="بانک تجارت اکو  306827022"/>
    <s v="100017"/>
    <s v="Bank Account"/>
    <s v=""/>
    <s v=""/>
  </r>
  <r>
    <n v="174966"/>
    <n v="1583"/>
    <x v="283"/>
    <s v="1401/09/15"/>
    <s v="پاس چک 859879 بانک تجارت شرکت اطلس فولاد ارم بابت خرید میلگرد طی ص 511"/>
    <n v="24041279800"/>
    <n v="0"/>
    <n v="24041279800"/>
    <n v="116"/>
    <n v="24"/>
    <s v="100017"/>
    <s v=""/>
    <s v="بدهیهای جاری"/>
    <s v="3"/>
    <x v="0"/>
    <x v="0"/>
    <s v="سایر اسناد پرداختنی"/>
    <s v="34211"/>
    <s v="بانک تجارت اکو  306827022"/>
    <s v="100017"/>
    <s v="Bank Account"/>
    <s v=""/>
    <s v=""/>
  </r>
  <r>
    <n v="174968"/>
    <n v="1583"/>
    <x v="283"/>
    <s v="1401/09/15"/>
    <s v="پاس چک 859883 بانک تجارت شرکت پولاد پیچ کار بابت خرید انکر بولت طی ف 27394"/>
    <n v="2095225724"/>
    <n v="0"/>
    <n v="2095225724"/>
    <n v="116"/>
    <n v="24"/>
    <s v="100017"/>
    <s v=""/>
    <s v="بدهیهای جاری"/>
    <s v="3"/>
    <x v="0"/>
    <x v="0"/>
    <s v="سایر اسناد پرداختنی"/>
    <s v="34211"/>
    <s v="بانک تجارت اکو  306827022"/>
    <s v="100017"/>
    <s v="Bank Account"/>
    <s v=""/>
    <s v=""/>
  </r>
  <r>
    <n v="175567"/>
    <n v="1592"/>
    <x v="186"/>
    <s v="1401/09/16"/>
    <s v="پرداخت چک 859887 بانک تجارت بنام خدمات ماشین اداری رامتین(رستم فرودیان) بابت خرید دستگاه فتوکپی طی پ ف مورخ 1401/09/15"/>
    <n v="0"/>
    <n v="282000000"/>
    <n v="-282000000"/>
    <n v="116"/>
    <n v="24"/>
    <s v="100017"/>
    <s v=""/>
    <s v="بدهیهای جاری"/>
    <s v="3"/>
    <x v="0"/>
    <x v="0"/>
    <s v="سایر اسناد پرداختنی"/>
    <s v="34211"/>
    <s v="بانک تجارت اکو  306827022"/>
    <s v="100017"/>
    <s v="Bank Account"/>
    <s v=""/>
    <s v=""/>
  </r>
  <r>
    <n v="175568"/>
    <n v="1592"/>
    <x v="186"/>
    <s v="1401/09/16"/>
    <s v="پرداخت چک 859889 بانک تجارت بنام شرکت هماهنگ بار پارس بابت هزینه ترخیص محموله صورتحساب های 27981-27891-28169"/>
    <n v="0"/>
    <n v="19802080011"/>
    <n v="-19802080011"/>
    <n v="116"/>
    <n v="24"/>
    <s v="100017"/>
    <s v=""/>
    <s v="بدهیهای جاری"/>
    <s v="3"/>
    <x v="0"/>
    <x v="0"/>
    <s v="سایر اسناد پرداختنی"/>
    <s v="34211"/>
    <s v="بانک تجارت اکو  306827022"/>
    <s v="100017"/>
    <s v="Bank Account"/>
    <s v=""/>
    <s v=""/>
  </r>
  <r>
    <n v="175572"/>
    <n v="1593"/>
    <x v="187"/>
    <s v="1401/09/16"/>
    <s v="پاس چک 859889 بانک تجارت بنام شرکت هماهنگ بار پارس بابت هزینه ترخیص محموله صورتحساب های 27981-27891-28169"/>
    <n v="19802080011"/>
    <n v="0"/>
    <n v="19802080011"/>
    <n v="116"/>
    <n v="24"/>
    <s v="100017"/>
    <s v=""/>
    <s v="بدهیهای جاری"/>
    <s v="3"/>
    <x v="0"/>
    <x v="0"/>
    <s v="سایر اسناد پرداختنی"/>
    <s v="34211"/>
    <s v="بانک تجارت اکو  306827022"/>
    <s v="100017"/>
    <s v="Bank Account"/>
    <s v=""/>
    <s v=""/>
  </r>
  <r>
    <n v="174984"/>
    <n v="1600"/>
    <x v="285"/>
    <s v="1401/09/17"/>
    <s v="پاس چک 859887 بانک تجارت آقای رستم فرودیان بابت خرید دستگاه فتوکپی طی پ ف مورخ 1401/09/15 از خدمات ماشین های اداری رامتین"/>
    <n v="282000000"/>
    <n v="0"/>
    <n v="282000000"/>
    <n v="116"/>
    <n v="24"/>
    <s v="100017"/>
    <s v=""/>
    <s v="بدهیهای جاری"/>
    <s v="3"/>
    <x v="0"/>
    <x v="0"/>
    <s v="سایر اسناد پرداختنی"/>
    <s v="34211"/>
    <s v="بانک تجارت اکو  306827022"/>
    <s v="100017"/>
    <s v="Bank Account"/>
    <s v=""/>
    <s v=""/>
  </r>
  <r>
    <n v="174986"/>
    <n v="1600"/>
    <x v="285"/>
    <s v="1401/09/17"/>
    <s v="پاس چک 859882 بانک تجارت شرکت صنعتی و شیمیایی رنگین زره نزد بانک ملت بابت تامین رنگ و ...طی ص 7714-7715"/>
    <n v="3286241000"/>
    <n v="0"/>
    <n v="3286241000"/>
    <n v="116"/>
    <n v="24"/>
    <s v="100017"/>
    <s v=""/>
    <s v="بدهیهای جاری"/>
    <s v="3"/>
    <x v="0"/>
    <x v="0"/>
    <s v="سایر اسناد پرداختنی"/>
    <s v="34211"/>
    <s v="بانک تجارت اکو  306827022"/>
    <s v="100017"/>
    <s v="Bank Account"/>
    <s v=""/>
    <s v=""/>
  </r>
  <r>
    <n v="175645"/>
    <n v="1624"/>
    <x v="8"/>
    <s v="1401/09/23"/>
    <s v="پرداخت چک 859894 بانک تجارت بنام خانم مرضیه هدایتی بابت ص 2350 ص و ش 32 آبان ماه ق ADSH-P-CO-GE-014 از سیراف بتن جنوب"/>
    <n v="0"/>
    <n v="5116411850"/>
    <n v="-5116411850"/>
    <n v="116"/>
    <n v="24"/>
    <s v="100017"/>
    <s v=""/>
    <s v="بدهیهای جاری"/>
    <s v="3"/>
    <x v="0"/>
    <x v="0"/>
    <s v="سایر اسناد پرداختنی"/>
    <s v="34211"/>
    <s v="بانک تجارت اکو  306827022"/>
    <s v="100017"/>
    <s v="Bank Account"/>
    <s v=""/>
    <s v=""/>
  </r>
  <r>
    <n v="175646"/>
    <n v="1624"/>
    <x v="8"/>
    <s v="1401/09/23"/>
    <s v="پرداخت چک 859895 بانک تجارت بنام آقای محمد بحرانی بابت ماسه بادی طی ص 1019 و 1025 مهر ماه و نیمه اول آبان ماه پیمانکاری حمل ماسه بادی بحرانی"/>
    <n v="0"/>
    <n v="5504112000"/>
    <n v="-5504112000"/>
    <n v="116"/>
    <n v="24"/>
    <s v="100017"/>
    <s v=""/>
    <s v="بدهیهای جاری"/>
    <s v="3"/>
    <x v="0"/>
    <x v="0"/>
    <s v="سایر اسناد پرداختنی"/>
    <s v="34211"/>
    <s v="بانک تجارت اکو  306827022"/>
    <s v="100017"/>
    <s v="Bank Account"/>
    <s v=""/>
    <s v=""/>
  </r>
  <r>
    <n v="175647"/>
    <n v="1624"/>
    <x v="8"/>
    <s v="1401/09/23"/>
    <s v="پرداخت چک 859896 بانک تجارت بنام گروه صنعتی سرما سازان عصر نوین مهدی بابت پ پ خرید ساندویچ پنل های دیواری و سقفی طی پ ف 901"/>
    <n v="0"/>
    <n v="9506798400"/>
    <n v="-9506798400"/>
    <n v="116"/>
    <n v="24"/>
    <s v="100017"/>
    <s v=""/>
    <s v="بدهیهای جاری"/>
    <s v="3"/>
    <x v="0"/>
    <x v="0"/>
    <s v="سایر اسناد پرداختنی"/>
    <s v="34211"/>
    <s v="بانک تجارت اکو  306827022"/>
    <s v="100017"/>
    <s v="Bank Account"/>
    <s v=""/>
    <s v=""/>
  </r>
  <r>
    <n v="175648"/>
    <n v="1624"/>
    <x v="8"/>
    <s v="1401/09/23"/>
    <s v="پرداخت چک 859897 بانک تجارت بنام آقای حسین باقری بابت خرید مفاصل رزینی طی ص 401/25 از فروشگاه برق و صنعت پارس"/>
    <n v="0"/>
    <n v="324000000"/>
    <n v="-324000000"/>
    <n v="116"/>
    <n v="24"/>
    <s v="100017"/>
    <s v=""/>
    <s v="بدهیهای جاری"/>
    <s v="3"/>
    <x v="0"/>
    <x v="0"/>
    <s v="سایر اسناد پرداختنی"/>
    <s v="34211"/>
    <s v="بانک تجارت اکو  306827022"/>
    <s v="100017"/>
    <s v="Bank Account"/>
    <s v=""/>
    <s v=""/>
  </r>
  <r>
    <n v="175649"/>
    <n v="1624"/>
    <x v="8"/>
    <s v="1401/09/23"/>
    <s v="پرداخت چک 859898 بانک تجارت بنام برق و تاسیسات داریان بابت 25% پ پ ق ADSH-P-PO-GE-112 خرید جعبه اتصالات برقی معادل 12.250 یورو"/>
    <n v="0"/>
    <n v="3707390000"/>
    <n v="-3707390000"/>
    <n v="116"/>
    <n v="24"/>
    <s v="100017"/>
    <s v=""/>
    <s v="بدهیهای جاری"/>
    <s v="3"/>
    <x v="0"/>
    <x v="0"/>
    <s v="سایر اسناد پرداختنی"/>
    <s v="34211"/>
    <s v="بانک تجارت اکو  306827022"/>
    <s v="100017"/>
    <s v="Bank Account"/>
    <s v=""/>
    <s v=""/>
  </r>
  <r>
    <n v="175650"/>
    <n v="1624"/>
    <x v="8"/>
    <s v="1401/09/23"/>
    <s v="پرداخت چک 859899 بانک تجارت بنام شرکت صنعتی آما بابت خرید الکترود طی ص 336170"/>
    <n v="0"/>
    <n v="1161112500"/>
    <n v="-1161112500"/>
    <n v="116"/>
    <n v="24"/>
    <s v="100017"/>
    <s v=""/>
    <s v="بدهیهای جاری"/>
    <s v="3"/>
    <x v="0"/>
    <x v="0"/>
    <s v="سایر اسناد پرداختنی"/>
    <s v="34211"/>
    <s v="بانک تجارت اکو  306827022"/>
    <s v="100017"/>
    <s v="Bank Account"/>
    <s v=""/>
    <s v=""/>
  </r>
  <r>
    <n v="175651"/>
    <n v="1624"/>
    <x v="8"/>
    <s v="1401/09/23"/>
    <s v="پرداخت چک 859900 بانک تجارت بنام جهان عایق پارس بابت علی الحساب مرحله دوم پارت های عایق سرد و گرم طی رسید های MRS-JAY-098-010 الی 018 ق ADSH-P-PO-GE-098 معادل 113.603/56 یورو"/>
    <n v="0"/>
    <n v="20000000000"/>
    <n v="-20000000000"/>
    <n v="116"/>
    <n v="24"/>
    <s v="100017"/>
    <s v=""/>
    <s v="بدهیهای جاری"/>
    <s v="3"/>
    <x v="0"/>
    <x v="0"/>
    <s v="سایر اسناد پرداختنی"/>
    <s v="34211"/>
    <s v="بانک تجارت اکو  306827022"/>
    <s v="100017"/>
    <s v="Bank Account"/>
    <s v=""/>
    <s v=""/>
  </r>
  <r>
    <n v="175652"/>
    <n v="1624"/>
    <x v="8"/>
    <s v="1401/09/23"/>
    <s v="پرداخت چک 921701 بانک تجارت بنام شرکت سپهرمولد بابت تامین موجودی ق ADSH-E-CO-GE-008"/>
    <n v="0"/>
    <n v="12000000000"/>
    <n v="-12000000000"/>
    <n v="116"/>
    <n v="24"/>
    <s v="100017"/>
    <s v=""/>
    <s v="بدهیهای جاری"/>
    <s v="3"/>
    <x v="0"/>
    <x v="0"/>
    <s v="سایر اسناد پرداختنی"/>
    <s v="34211"/>
    <s v="بانک تجارت اکو  306827022"/>
    <s v="100017"/>
    <s v="Bank Account"/>
    <s v=""/>
    <s v=""/>
  </r>
  <r>
    <n v="175653"/>
    <n v="1624"/>
    <x v="8"/>
    <s v="1401/09/23"/>
    <s v="پرداخت چک 921702 بانک تجارت بنام شرکت آژینه صنعت اراک بابت 60% پ پ خرید گریتینگ گالوانیزه طی پ ف 092101"/>
    <n v="0"/>
    <n v="1085760000"/>
    <n v="-1085760000"/>
    <n v="116"/>
    <n v="24"/>
    <s v="100017"/>
    <s v=""/>
    <s v="بدهیهای جاری"/>
    <s v="3"/>
    <x v="0"/>
    <x v="0"/>
    <s v="سایر اسناد پرداختنی"/>
    <s v="34211"/>
    <s v="بانک تجارت اکو  306827022"/>
    <s v="100017"/>
    <s v="Bank Account"/>
    <s v=""/>
    <s v=""/>
  </r>
  <r>
    <n v="175654"/>
    <n v="1624"/>
    <x v="8"/>
    <s v="1401/09/23"/>
    <s v="پرداخت چک 921703 بانک تجارت بنام ریخته گری برناگداز بابت پ پ خرید اقلام کاتدیک طی پ ف 401500413"/>
    <n v="0"/>
    <n v="5558937500"/>
    <n v="-5558937500"/>
    <n v="116"/>
    <n v="24"/>
    <s v="100017"/>
    <s v=""/>
    <s v="بدهیهای جاری"/>
    <s v="3"/>
    <x v="0"/>
    <x v="0"/>
    <s v="سایر اسناد پرداختنی"/>
    <s v="34211"/>
    <s v="بانک تجارت اکو  306827022"/>
    <s v="100017"/>
    <s v="Bank Account"/>
    <s v=""/>
    <s v=""/>
  </r>
  <r>
    <n v="175655"/>
    <n v="1624"/>
    <x v="8"/>
    <s v="1401/09/23"/>
    <s v="پرداخت چک 921704 بانک تجارت بنام شرکت سپهرمولد بابت تامین موجودی ق ADSH-E-CO-GE-008"/>
    <n v="0"/>
    <n v="120000000000"/>
    <n v="-120000000000"/>
    <n v="116"/>
    <n v="24"/>
    <s v="100017"/>
    <s v=""/>
    <s v="بدهیهای جاری"/>
    <s v="3"/>
    <x v="0"/>
    <x v="0"/>
    <s v="سایر اسناد پرداختنی"/>
    <s v="34211"/>
    <s v="بانک تجارت اکو  306827022"/>
    <s v="100017"/>
    <s v="Bank Account"/>
    <s v=""/>
    <s v=""/>
  </r>
  <r>
    <n v="175970"/>
    <n v="1628"/>
    <x v="291"/>
    <s v="1401/09/24"/>
    <s v="پاس چک 921704 بانک تجارت آدیش جنوبی جهت واریز به حساب 306820222 نزد بانک تجارت بنام شرکت سپهرمولد بابت تامین موجودی ق ADSH-E-CO-GE-008"/>
    <n v="120000000000"/>
    <n v="0"/>
    <n v="120000000000"/>
    <n v="116"/>
    <n v="24"/>
    <s v="100017"/>
    <s v=""/>
    <s v="بدهیهای جاری"/>
    <s v="3"/>
    <x v="0"/>
    <x v="0"/>
    <s v="سایر اسناد پرداختنی"/>
    <s v="34211"/>
    <s v="بانک تجارت اکو  306827022"/>
    <s v="100017"/>
    <s v="Bank Account"/>
    <s v=""/>
    <s v=""/>
  </r>
  <r>
    <n v="175973"/>
    <n v="1628"/>
    <x v="291"/>
    <s v="1401/09/24"/>
    <s v="پاس چک 859900 بانک تجارت شرکت جهان عایق پارس با شناسه 10102894551 جهت واریز به حساب 5641013899 نزد بانک تجارت بابت علی الحساب مرحله دوم پارت های عایق سرد و گرم طی رسید های MRS-JAY-098-010 الی 018 ق ADSH-P-PO-GE-098 معادل 113.603/56 یورو"/>
    <n v="20000000000"/>
    <n v="0"/>
    <n v="20000000000"/>
    <n v="116"/>
    <n v="24"/>
    <s v="100017"/>
    <s v=""/>
    <s v="بدهیهای جاری"/>
    <s v="3"/>
    <x v="0"/>
    <x v="0"/>
    <s v="سایر اسناد پرداختنی"/>
    <s v="34211"/>
    <s v="بانک تجارت اکو  306827022"/>
    <s v="100017"/>
    <s v="Bank Account"/>
    <s v=""/>
    <s v=""/>
  </r>
  <r>
    <n v="175977"/>
    <n v="1636"/>
    <x v="292"/>
    <s v="1401/09/26"/>
    <s v="پاس چک 859899 بانک تجارت آدیش جنوبی جهت واریز به حساب 0353050990 نزد بانک تجارت بنام شرکت صنعتی آما بابت خرید الکترود طی ص 336170"/>
    <n v="1161112500"/>
    <n v="0"/>
    <n v="1161112500"/>
    <n v="116"/>
    <n v="24"/>
    <s v="100017"/>
    <s v=""/>
    <s v="بدهیهای جاری"/>
    <s v="3"/>
    <x v="0"/>
    <x v="0"/>
    <s v="سایر اسناد پرداختنی"/>
    <s v="34211"/>
    <s v="بانک تجارت اکو  306827022"/>
    <s v="100017"/>
    <s v="Bank Account"/>
    <s v=""/>
    <s v=""/>
  </r>
  <r>
    <n v="175981"/>
    <n v="1636"/>
    <x v="292"/>
    <s v="1401/09/26"/>
    <s v="پاس چک 859895 بانک تجارت آدیش جنوبی جهت واریز به حساب 9547501397 نزد بانک تجارت بنام آقای محمد بحرانی بابت ماسه بادی طی ص 1019 و 1025 مهر ماه و نیمه اول آبان ماه پیمانکاری حمل ماسه بادی بحرانی"/>
    <n v="5504112000"/>
    <n v="0"/>
    <n v="5504112000"/>
    <n v="116"/>
    <n v="24"/>
    <s v="100017"/>
    <s v=""/>
    <s v="بدهیهای جاری"/>
    <s v="3"/>
    <x v="0"/>
    <x v="0"/>
    <s v="سایر اسناد پرداختنی"/>
    <s v="34211"/>
    <s v="بانک تجارت اکو  306827022"/>
    <s v="100017"/>
    <s v="Bank Account"/>
    <s v=""/>
    <s v=""/>
  </r>
  <r>
    <n v="175985"/>
    <n v="1636"/>
    <x v="292"/>
    <s v="1401/09/26"/>
    <s v="پاس چک 921702 بانک تجارت آدیش جنوبی جهت واریز به حساب 1456064163 نزد بانک تجارت بنام شرکت آژینه صنعت اراک بابت 60% پ پ خرید گریتینگ گالوانیزه طی پ ف 092101"/>
    <n v="1085760000"/>
    <n v="0"/>
    <n v="1085760000"/>
    <n v="116"/>
    <n v="24"/>
    <s v="100017"/>
    <s v=""/>
    <s v="بدهیهای جاری"/>
    <s v="3"/>
    <x v="0"/>
    <x v="0"/>
    <s v="سایر اسناد پرداختنی"/>
    <s v="34211"/>
    <s v="بانک تجارت اکو  306827022"/>
    <s v="100017"/>
    <s v="Bank Account"/>
    <s v=""/>
    <s v=""/>
  </r>
  <r>
    <n v="175987"/>
    <n v="1636"/>
    <x v="292"/>
    <s v="1401/09/26"/>
    <s v="پاس چک 859897 بانک تجارت آدیش جنوبی جهت حواله ساتنا IR 26 0700 0010 0011 2777 5140 03 نزد بانک رسالت بنام آقای حسین باقری بابت خرید مفاصل رزینی طی ص 401/25 از فروشگاه برق و صنعت پارس"/>
    <n v="324000000"/>
    <n v="0"/>
    <n v="324000000"/>
    <n v="116"/>
    <n v="24"/>
    <s v="100017"/>
    <s v=""/>
    <s v="بدهیهای جاری"/>
    <s v="3"/>
    <x v="0"/>
    <x v="0"/>
    <s v="سایر اسناد پرداختنی"/>
    <s v="34211"/>
    <s v="بانک تجارت اکو  306827022"/>
    <s v="100017"/>
    <s v="Bank Account"/>
    <s v=""/>
    <s v=""/>
  </r>
  <r>
    <n v="175989"/>
    <n v="1636"/>
    <x v="292"/>
    <s v="1401/09/26"/>
    <s v="پاس چک 859894 بانک تجارت آدیش جنوبی جهت حواله ساتنا به حساب IR 43 0150 0002 5264 4168 3808 31 نزد بانک سپه (انصار سابق) بنام خانم مرضیه هدایتی بابت ص 2350 ص و ش 32 آبان ماه ق ADSH-P-CO-GE-014 از سیراف بتن جنوب"/>
    <n v="5116411850"/>
    <n v="0"/>
    <n v="5116411850"/>
    <n v="116"/>
    <n v="24"/>
    <s v="100017"/>
    <s v=""/>
    <s v="بدهیهای جاری"/>
    <s v="3"/>
    <x v="0"/>
    <x v="0"/>
    <s v="سایر اسناد پرداختنی"/>
    <s v="34211"/>
    <s v="بانک تجارت اکو  306827022"/>
    <s v="100017"/>
    <s v="Bank Account"/>
    <s v=""/>
    <s v=""/>
  </r>
  <r>
    <n v="175991"/>
    <n v="1636"/>
    <x v="292"/>
    <s v="1401/09/26"/>
    <s v="پاس چک 859896 بانک تجارت شرکت گروه صنعتی سرما سازان عصر نوین مهدی با شناسه 14008363082 جهت حواله ساتنا به حساب IR 40 0190 0000 0011 2933 2370 08 نزد بانک صادرات بابت پ پ خرید ساندویچ پنل های دیواری و سقفی طی پ ف 901"/>
    <n v="9506798400"/>
    <n v="0"/>
    <n v="9506798400"/>
    <n v="116"/>
    <n v="24"/>
    <s v="100017"/>
    <s v=""/>
    <s v="بدهیهای جاری"/>
    <s v="3"/>
    <x v="0"/>
    <x v="0"/>
    <s v="سایر اسناد پرداختنی"/>
    <s v="34211"/>
    <s v="بانک تجارت اکو  306827022"/>
    <s v="100017"/>
    <s v="Bank Account"/>
    <s v=""/>
    <s v=""/>
  </r>
  <r>
    <n v="175767"/>
    <n v="1639"/>
    <x v="327"/>
    <s v="1401/09/27"/>
    <s v="پرداخت چک 921705 بانک تجارت بنام سازمان امور مالیاتی بوشهر جهت پرداخت مالیات حقوق آبان 1401 واحد مالیاتی881521 (شماره قبض 33900143806 )"/>
    <n v="0"/>
    <n v="67502064"/>
    <n v="-67502064"/>
    <n v="116"/>
    <n v="24"/>
    <s v="100017"/>
    <s v=""/>
    <s v="بدهیهای جاری"/>
    <s v="3"/>
    <x v="0"/>
    <x v="0"/>
    <s v="سایر اسناد پرداختنی"/>
    <s v="34211"/>
    <s v="بانک تجارت اکو  306827022"/>
    <s v="100017"/>
    <s v="Bank Account"/>
    <s v=""/>
    <s v=""/>
  </r>
  <r>
    <n v="175768"/>
    <n v="1639"/>
    <x v="327"/>
    <s v="1401/09/27"/>
    <s v="پرداخت چک 921706 بانک تجارت بنام سازمان امورمالیاتی بوشهر جهت پرداخت مالیات حقوق تبصره 86 آبان 1401 واحد مالیاتی 881521 (شماره قبض 33901966529 )"/>
    <n v="0"/>
    <n v="93926949"/>
    <n v="-93926949"/>
    <n v="116"/>
    <n v="24"/>
    <s v="100017"/>
    <s v=""/>
    <s v="بدهیهای جاری"/>
    <s v="3"/>
    <x v="0"/>
    <x v="0"/>
    <s v="سایر اسناد پرداختنی"/>
    <s v="34211"/>
    <s v="بانک تجارت اکو  306827022"/>
    <s v="100017"/>
    <s v="Bank Account"/>
    <s v=""/>
    <s v=""/>
  </r>
  <r>
    <n v="175769"/>
    <n v="1639"/>
    <x v="327"/>
    <s v="1401/09/27"/>
    <s v="پرداخت چک 921710 بانک تجارت جهت پرداخت حق بیمه آبان ماه 1401 کارکنان به نام سازمان تامین اجتماعی شعبه کنگان (قبض 511001090342301 )"/>
    <n v="0"/>
    <n v="120671256"/>
    <n v="-120671256"/>
    <n v="116"/>
    <n v="24"/>
    <s v="100017"/>
    <s v=""/>
    <s v="بدهیهای جاری"/>
    <s v="3"/>
    <x v="0"/>
    <x v="0"/>
    <s v="سایر اسناد پرداختنی"/>
    <s v="34211"/>
    <s v="بانک تجارت اکو  306827022"/>
    <s v="100017"/>
    <s v="Bank Account"/>
    <s v=""/>
    <s v=""/>
  </r>
  <r>
    <n v="175770"/>
    <n v="1639"/>
    <x v="327"/>
    <s v="1401/09/27"/>
    <s v="پرداخت چک 921711 بانک تجارت جهت پرداخت حق بیمه آبان ماه 1401 کارکنان به نام سازمان تامین اجتماعی شعبه بیست و پنج تهران (قبض 025001093267001 )"/>
    <n v="0"/>
    <n v="492687555"/>
    <n v="-492687555"/>
    <n v="116"/>
    <n v="24"/>
    <s v="100017"/>
    <s v=""/>
    <s v="بدهیهای جاری"/>
    <s v="3"/>
    <x v="0"/>
    <x v="0"/>
    <s v="سایر اسناد پرداختنی"/>
    <s v="34211"/>
    <s v="بانک تجارت اکو  306827022"/>
    <s v="100017"/>
    <s v="Bank Account"/>
    <s v=""/>
    <s v=""/>
  </r>
  <r>
    <n v="175777"/>
    <n v="1640"/>
    <x v="294"/>
    <s v="1401/09/27"/>
    <s v="پرداخت چک 921708 بانک تجارت به نام شرکت بیمه آسیا بابت قسط سوم بیمه تمام خطر سایت طی شماره بیمه نامه 25432053/99/02"/>
    <n v="0"/>
    <n v="4261518083"/>
    <n v="-4261518083"/>
    <n v="116"/>
    <n v="24"/>
    <s v="100017"/>
    <s v=""/>
    <s v="بدهیهای جاری"/>
    <s v="3"/>
    <x v="0"/>
    <x v="0"/>
    <s v="سایر اسناد پرداختنی"/>
    <s v="34211"/>
    <s v="بانک تجارت اکو  306827022"/>
    <s v="100017"/>
    <s v="Bank Account"/>
    <s v=""/>
    <s v=""/>
  </r>
  <r>
    <n v="175778"/>
    <n v="1640"/>
    <x v="294"/>
    <s v="1401/09/27"/>
    <s v="پرداخت چک 921709 بانک تجارت بنام شرکت بیمه آسیا بابت قسط سوم بیمه نامه مسئولیت مدنی طی شماره بیمه نامه 410551037/01/03"/>
    <n v="0"/>
    <n v="130000000"/>
    <n v="-130000000"/>
    <n v="116"/>
    <n v="24"/>
    <s v="100017"/>
    <s v=""/>
    <s v="بدهیهای جاری"/>
    <s v="3"/>
    <x v="0"/>
    <x v="0"/>
    <s v="سایر اسناد پرداختنی"/>
    <s v="34211"/>
    <s v="بانک تجارت اکو  306827022"/>
    <s v="100017"/>
    <s v="Bank Account"/>
    <s v=""/>
    <s v=""/>
  </r>
  <r>
    <n v="175779"/>
    <n v="1640"/>
    <x v="294"/>
    <s v="1401/09/27"/>
    <s v="پرداخت چک 921712 بانک تجارت بنام مهندسین مشاور نگر اندیش بابت تهیه گزارش دوره ای نظارتی تا شهریور 1401 طی ص 0639"/>
    <n v="0"/>
    <n v="1040000000"/>
    <n v="-1040000000"/>
    <n v="116"/>
    <n v="24"/>
    <s v="100017"/>
    <s v=""/>
    <s v="بدهیهای جاری"/>
    <s v="3"/>
    <x v="0"/>
    <x v="0"/>
    <s v="سایر اسناد پرداختنی"/>
    <s v="34211"/>
    <s v="بانک تجارت اکو  306827022"/>
    <s v="100017"/>
    <s v="Bank Account"/>
    <s v=""/>
    <s v=""/>
  </r>
  <r>
    <n v="175780"/>
    <n v="1640"/>
    <x v="294"/>
    <s v="1401/09/27"/>
    <s v="پرداخت چک 921713 بانک تجارت به نام شرکت خدمات مسافرت هوایی پرتو پرواز فردا بابت ص 107"/>
    <n v="0"/>
    <n v="71184000"/>
    <n v="-71184000"/>
    <n v="116"/>
    <n v="24"/>
    <s v="100017"/>
    <s v=""/>
    <s v="بدهیهای جاری"/>
    <s v="3"/>
    <x v="0"/>
    <x v="0"/>
    <s v="سایر اسناد پرداختنی"/>
    <s v="34211"/>
    <s v="بانک تجارت اکو  306827022"/>
    <s v="100017"/>
    <s v="Bank Account"/>
    <s v=""/>
    <s v=""/>
  </r>
  <r>
    <n v="175993"/>
    <n v="1641"/>
    <x v="295"/>
    <s v="1401/09/27"/>
    <s v="پاس چک 921703 بانک تجارت شرکت ریخته گری برناگداز با شناسه ملی 10103844252 جهت واریز به حساب 0352551473 نزد بانک تجارت بابت پ پ خرید اقلام کاتدیک طی پ ف 401500413"/>
    <n v="5558937500"/>
    <n v="0"/>
    <n v="5558937500"/>
    <n v="116"/>
    <n v="24"/>
    <s v="100017"/>
    <s v=""/>
    <s v="بدهیهای جاری"/>
    <s v="3"/>
    <x v="0"/>
    <x v="0"/>
    <s v="سایر اسناد پرداختنی"/>
    <s v="34211"/>
    <s v="بانک تجارت اکو  306827022"/>
    <s v="100017"/>
    <s v="Bank Account"/>
    <s v=""/>
    <s v=""/>
  </r>
  <r>
    <n v="175995"/>
    <n v="1641"/>
    <x v="295"/>
    <s v="1401/09/27"/>
    <s v="پاس چک 859878 بانک تجارت شرکت مهندسین مشاور پی کاو به شناسه ملی 10100653470 جهت واریز به شماره حساب 0023127660 نزد بانک تجارت بابت ص و ش 41 مطالعات ژئوتکنیک ق ADISH-E-CO-CV-005"/>
    <n v="927389583"/>
    <n v="0"/>
    <n v="927389583"/>
    <n v="116"/>
    <n v="24"/>
    <s v="100017"/>
    <s v=""/>
    <s v="بدهیهای جاری"/>
    <s v="3"/>
    <x v="0"/>
    <x v="0"/>
    <s v="سایر اسناد پرداختنی"/>
    <s v="34211"/>
    <s v="بانک تجارت اکو  306827022"/>
    <s v="100017"/>
    <s v="Bank Account"/>
    <s v=""/>
    <s v=""/>
  </r>
  <r>
    <n v="180306"/>
    <n v="1644"/>
    <x v="328"/>
    <s v="1401/09/27"/>
    <s v="پرداخت چک 194424 بانک اقتصاد نوین جهت شارژ بن کارت هدیه تولد 2 نفر از پرسنل شرکت طبق لیست پیوست"/>
    <n v="0"/>
    <n v="8000000"/>
    <n v="-8000000"/>
    <n v="116"/>
    <n v="24"/>
    <s v="100017"/>
    <s v=""/>
    <s v="بدهیهای جاری"/>
    <s v="3"/>
    <x v="0"/>
    <x v="0"/>
    <s v="سایر اسناد پرداختنی"/>
    <s v="34211"/>
    <s v="بانک تجارت اکو  306827022"/>
    <s v="100017"/>
    <s v="Bank Account"/>
    <s v=""/>
    <s v=""/>
  </r>
  <r>
    <n v="175838"/>
    <n v="1646"/>
    <x v="329"/>
    <s v="1401/09/28"/>
    <s v="پرداخت چک 921714 بانک تجارت بنام جهان عایق پارس بابت تسویه مرحله دوم پارت های عایق سرد و گرم طی رسید های MRS-JAY-098-010 الی 018 ق ADSH-P-PO-GE-098 معادل 113.603/56 یورو"/>
    <n v="0"/>
    <n v="12583659476"/>
    <n v="-12583659476"/>
    <n v="116"/>
    <n v="24"/>
    <s v="100017"/>
    <s v=""/>
    <s v="بدهیهای جاری"/>
    <s v="3"/>
    <x v="0"/>
    <x v="0"/>
    <s v="سایر اسناد پرداختنی"/>
    <s v="34211"/>
    <s v="بانک تجارت اکو  306827022"/>
    <s v="100017"/>
    <s v="Bank Account"/>
    <s v=""/>
    <s v=""/>
  </r>
  <r>
    <n v="175839"/>
    <n v="1646"/>
    <x v="329"/>
    <s v="1401/09/28"/>
    <s v="پرداخت چک 921715 بانک تجارت بنام خبرگان بین المللی تهران بابت ص و ش 15 مهر ماه انجام بازرسی داخلی و خارجی"/>
    <n v="0"/>
    <n v="9178633747"/>
    <n v="-9178633747"/>
    <n v="116"/>
    <n v="24"/>
    <s v="100017"/>
    <s v=""/>
    <s v="بدهیهای جاری"/>
    <s v="3"/>
    <x v="0"/>
    <x v="0"/>
    <s v="سایر اسناد پرداختنی"/>
    <s v="34211"/>
    <s v="بانک تجارت اکو  306827022"/>
    <s v="100017"/>
    <s v="Bank Account"/>
    <s v=""/>
    <s v=""/>
  </r>
  <r>
    <n v="175840"/>
    <n v="1646"/>
    <x v="329"/>
    <s v="1401/09/28"/>
    <s v="پرداخت چک 921716 بانک تجارت بنام اتصالات استیل آراز(دقیق سازان آراز) بابت شرکت اتصالات استیل آراز با شناسه 10320828466 حواله ساتنا به حسابIR 92 0570 3302 1101 4392 2850 01 نزد بانک پاسارگاد بابت ف 1401002 (دقیق سازان آراز )"/>
    <n v="0"/>
    <n v="566800000"/>
    <n v="-566800000"/>
    <n v="116"/>
    <n v="24"/>
    <s v="100017"/>
    <s v=""/>
    <s v="بدهیهای جاری"/>
    <s v="3"/>
    <x v="0"/>
    <x v="0"/>
    <s v="سایر اسناد پرداختنی"/>
    <s v="34211"/>
    <s v="بانک تجارت اکو  306827022"/>
    <s v="100017"/>
    <s v="Bank Account"/>
    <s v=""/>
    <s v=""/>
  </r>
  <r>
    <n v="175841"/>
    <n v="1646"/>
    <x v="329"/>
    <s v="1401/09/28"/>
    <s v="پرداخت چک 921717 بانک تجارت بنام فروشگاه آهن اسکندری-وحید نجاری بابت آقای وحید نجاری با کد ملی 0072382831 جهت حواله ساتنا به حساب IR 56 0120 0000 0000 5660 0800 38 نزد بانک ملت بابت خرید وایر مش آجدار ص 72 از آهن اسکندری"/>
    <n v="0"/>
    <n v="4359825000"/>
    <n v="-4359825000"/>
    <n v="116"/>
    <n v="24"/>
    <s v="100017"/>
    <s v=""/>
    <s v="بدهیهای جاری"/>
    <s v="3"/>
    <x v="0"/>
    <x v="0"/>
    <s v="سایر اسناد پرداختنی"/>
    <s v="34211"/>
    <s v="بانک تجارت اکو  306827022"/>
    <s v="100017"/>
    <s v="Bank Account"/>
    <s v=""/>
    <s v=""/>
  </r>
  <r>
    <n v="175842"/>
    <n v="1646"/>
    <x v="329"/>
    <s v="1401/09/28"/>
    <s v="پرداخت چک 921718 بانک تجارت بنام سپهر مولد بابت آدیش جنوبی جهت واریز به حساب 306820222 نزد بانک تجارت بنام شرکت سپهرمولد بابت تامین موجودی ق ADSH-E-CO-GE-008"/>
    <n v="0"/>
    <n v="100000000000"/>
    <n v="-100000000000"/>
    <n v="116"/>
    <n v="24"/>
    <s v="100017"/>
    <s v=""/>
    <s v="بدهیهای جاری"/>
    <s v="3"/>
    <x v="0"/>
    <x v="0"/>
    <s v="سایر اسناد پرداختنی"/>
    <s v="34211"/>
    <s v="بانک تجارت اکو  306827022"/>
    <s v="100017"/>
    <s v="Bank Account"/>
    <s v=""/>
    <s v=""/>
  </r>
  <r>
    <n v="175843"/>
    <n v="1646"/>
    <x v="329"/>
    <s v="1401/09/28"/>
    <s v="پرداخت چک 921719 بانک تجارت بنام آروین تجهیز صنعت خاورمیانه بابت شرکت آروین تجهیز صنعت خاورمیانه با شناسه 14010898559 جهت حواله ساتنا به حساب IR 69 0620 0000 0010 1070 3380 00 نزد بانک آینده بابت 50% پ پ خرید گسکت طی پ ف 01-1401"/>
    <n v="0"/>
    <n v="1166273000"/>
    <n v="-1166273000"/>
    <n v="116"/>
    <n v="24"/>
    <s v="100017"/>
    <s v=""/>
    <s v="بدهیهای جاری"/>
    <s v="3"/>
    <x v="0"/>
    <x v="0"/>
    <s v="سایر اسناد پرداختنی"/>
    <s v="34211"/>
    <s v="بانک تجارت اکو  306827022"/>
    <s v="100017"/>
    <s v="Bank Account"/>
    <s v=""/>
    <s v=""/>
  </r>
  <r>
    <n v="175844"/>
    <n v="1646"/>
    <x v="329"/>
    <s v="1401/09/28"/>
    <s v="پرداخت چک 921720 بانک تجارت بنام شرکت پترو صنعت وندا بابت شرکت پترو صنعت وندا با شناسه 14008459679 جهت حواله ساتنا به حساب IR 40 0140 0400 0001 4005 3115 02 نزد بانک مسکن جهت علی الحساب خرید لوله و اتصالات طی ف 691-692"/>
    <n v="0"/>
    <n v="35988260000"/>
    <n v="-35988260000"/>
    <n v="116"/>
    <n v="24"/>
    <s v="100017"/>
    <s v=""/>
    <s v="بدهیهای جاری"/>
    <s v="3"/>
    <x v="0"/>
    <x v="0"/>
    <s v="سایر اسناد پرداختنی"/>
    <s v="34211"/>
    <s v="بانک تجارت اکو  306827022"/>
    <s v="100017"/>
    <s v="Bank Account"/>
    <s v=""/>
    <s v=""/>
  </r>
  <r>
    <n v="175845"/>
    <n v="1646"/>
    <x v="329"/>
    <s v="1401/09/28"/>
    <s v="پرداخت چک 921721 بانک تجارت بنام شرکت پالایش روغن های صنعتی زنگان بابت آدیش جنوبی جهت حواله ساتنا به حساب IR 89 0120 0200 0000 8577 6400 82 نزد بانک ملت بنام شرکت پالایش روغن های صنعتی زنگان بابت خرید روغن ترانسفورماتور نیروگاه برق طی پ ف 0100426"/>
    <n v="0"/>
    <n v="6049500000"/>
    <n v="-6049500000"/>
    <n v="116"/>
    <n v="24"/>
    <s v="100017"/>
    <s v=""/>
    <s v="بدهیهای جاری"/>
    <s v="3"/>
    <x v="0"/>
    <x v="0"/>
    <s v="سایر اسناد پرداختنی"/>
    <s v="34211"/>
    <s v="بانک تجارت اکو  306827022"/>
    <s v="100017"/>
    <s v="Bank Account"/>
    <s v=""/>
    <s v=""/>
  </r>
  <r>
    <n v="175846"/>
    <n v="1646"/>
    <x v="329"/>
    <s v="1401/09/28"/>
    <s v="پرداخت چک 921722 بانک تجارت بنام مهندسی بازرگانی توان الکترو سدید بابت شرکت مهندسی بازرگانی توان الکترو سدید با شناسه 10320602625 جهت حواله ساتنا به حساب IR 63 0560 9701 0400 1922 8050 02 نزد بانک سامان بابت خرید کابل طی پ ف 214224"/>
    <n v="0"/>
    <n v="342151000"/>
    <n v="-342151000"/>
    <n v="116"/>
    <n v="24"/>
    <s v="100017"/>
    <s v=""/>
    <s v="بدهیهای جاری"/>
    <s v="3"/>
    <x v="0"/>
    <x v="0"/>
    <s v="سایر اسناد پرداختنی"/>
    <s v="34211"/>
    <s v="بانک تجارت اکو  306827022"/>
    <s v="100017"/>
    <s v="Bank Account"/>
    <s v=""/>
    <s v=""/>
  </r>
  <r>
    <n v="175997"/>
    <n v="1647"/>
    <x v="209"/>
    <s v="1401/09/28"/>
    <s v="پاس چک 921701 بانک تجارت آدیش جنوبی جهت واریز به حساب 306820222 نزد بانک تجارت بنام شرکت سپهرمولد بابت تامین موجودی ق ADSH-E-CO-GE-008"/>
    <n v="12000000000"/>
    <n v="0"/>
    <n v="12000000000"/>
    <n v="116"/>
    <n v="24"/>
    <s v="100017"/>
    <s v=""/>
    <s v="بدهیهای جاری"/>
    <s v="3"/>
    <x v="0"/>
    <x v="0"/>
    <s v="سایر اسناد پرداختنی"/>
    <s v="34211"/>
    <s v="بانک تجارت اکو  306827022"/>
    <s v="100017"/>
    <s v="Bank Account"/>
    <s v=""/>
    <s v=""/>
  </r>
  <r>
    <n v="175998"/>
    <n v="1647"/>
    <x v="209"/>
    <s v="1401/09/28"/>
    <s v="پاس چک 194424 بانک اقتصاد نوین آدیش جنوبی جهت پرداخت شارژ بن کارت هدیه تولد 2 نفر از پرسنل شرکت طبق لیست پیوست"/>
    <n v="8000000"/>
    <n v="0"/>
    <n v="8000000"/>
    <n v="116"/>
    <n v="24"/>
    <s v="100017"/>
    <s v=""/>
    <s v="بدهیهای جاری"/>
    <s v="3"/>
    <x v="0"/>
    <x v="0"/>
    <s v="سایر اسناد پرداختنی"/>
    <s v="34211"/>
    <s v="بانک تجارت اکو  306827022"/>
    <s v="100017"/>
    <s v="Bank Account"/>
    <s v=""/>
    <s v=""/>
  </r>
  <r>
    <n v="176001"/>
    <n v="1647"/>
    <x v="209"/>
    <s v="1401/09/28"/>
    <s v="پاس چک 921709 بانک تجارت آدیش جنوبی جهت واریز به حساب 45070603 نزد بانک تجارت بنام شرکت بیمه آسیا بابت قسط سوم بیمه نامه مسئولیت مدنی طی شماره بیمه نامه 410551037/01/03"/>
    <n v="130000000"/>
    <n v="0"/>
    <n v="130000000"/>
    <n v="116"/>
    <n v="24"/>
    <s v="100017"/>
    <s v=""/>
    <s v="بدهیهای جاری"/>
    <s v="3"/>
    <x v="0"/>
    <x v="0"/>
    <s v="سایر اسناد پرداختنی"/>
    <s v="34211"/>
    <s v="بانک تجارت اکو  306827022"/>
    <s v="100017"/>
    <s v="Bank Account"/>
    <s v=""/>
    <s v=""/>
  </r>
  <r>
    <n v="176005"/>
    <n v="1647"/>
    <x v="209"/>
    <s v="1401/09/28"/>
    <s v="پاس چک 921713 بانک تجارت آدیش جنوبی جهت حواله ساتنا به حساب IR 21 0120 0200 0000 4421 5120 85 نزد بانک ملت به نام شرکت خدمات مسافرت هوایی پرتو پرواز فردا بابت ص 107"/>
    <n v="71184000"/>
    <n v="0"/>
    <n v="71184000"/>
    <n v="116"/>
    <n v="24"/>
    <s v="100017"/>
    <s v=""/>
    <s v="بدهیهای جاری"/>
    <s v="3"/>
    <x v="0"/>
    <x v="0"/>
    <s v="سایر اسناد پرداختنی"/>
    <s v="34211"/>
    <s v="بانک تجارت اکو  306827022"/>
    <s v="100017"/>
    <s v="Bank Account"/>
    <s v=""/>
    <s v=""/>
  </r>
  <r>
    <n v="176007"/>
    <n v="1647"/>
    <x v="209"/>
    <s v="1401/09/28"/>
    <s v="پاس چک 921706 بانک تجارت آدیش جنوبی جهت حواله ساتنا به حساب IR 74 0100 0040 7300 1001 0266 26 نزد بانک ملی بنام سازمان امور مالیاتی و شناسه پرداخت 276001073110202000033901966529 جهت پرداخت مالیات حقوق تبصره 86 آبان 1401 واحد مالیاتی 881521 (شماره قبض 33901966529 )"/>
    <n v="93926949"/>
    <n v="0"/>
    <n v="93926949"/>
    <n v="116"/>
    <n v="24"/>
    <s v="100017"/>
    <s v=""/>
    <s v="بدهیهای جاری"/>
    <s v="3"/>
    <x v="0"/>
    <x v="0"/>
    <s v="سایر اسناد پرداختنی"/>
    <s v="34211"/>
    <s v="بانک تجارت اکو  306827022"/>
    <s v="100017"/>
    <s v="Bank Account"/>
    <s v=""/>
    <s v=""/>
  </r>
  <r>
    <n v="176009"/>
    <n v="1647"/>
    <x v="209"/>
    <s v="1401/09/28"/>
    <s v="پاس چک 921705 بانک تجارت آدیش جنوبی جهت حواله ساتنا به حساب IR 74 0100 0040 7300 1001 0266 26 نزد بانک ملی بنام سازمان امور مالیاتی و شناسه پرداخت 283001073110202000033900143806 جهت پرداخت مالیات حقوق آبان 1401 واحد مالیاتی881521 (شماره قبض 33900143806 )"/>
    <n v="67502064"/>
    <n v="0"/>
    <n v="67502064"/>
    <n v="116"/>
    <n v="24"/>
    <s v="100017"/>
    <s v=""/>
    <s v="بدهیهای جاری"/>
    <s v="3"/>
    <x v="0"/>
    <x v="0"/>
    <s v="سایر اسناد پرداختنی"/>
    <s v="34211"/>
    <s v="بانک تجارت اکو  306827022"/>
    <s v="100017"/>
    <s v="Bank Account"/>
    <s v=""/>
    <s v=""/>
  </r>
  <r>
    <n v="176011"/>
    <n v="1647"/>
    <x v="209"/>
    <s v="1401/09/28"/>
    <s v="پاس چک 921710 بانک تجارت آدیش جنوبی جهت واریز به حساب متمرکز اداره کل امور مالی کد 8150 جهت پرداخت حق بیمه آبان ماه 1401 کارکنان به نام سازمان تامین اجتماعی شعبه کنگان (قبض 511001090342301 )"/>
    <n v="120671256"/>
    <n v="0"/>
    <n v="120671256"/>
    <n v="116"/>
    <n v="24"/>
    <s v="100017"/>
    <s v=""/>
    <s v="بدهیهای جاری"/>
    <s v="3"/>
    <x v="0"/>
    <x v="0"/>
    <s v="سایر اسناد پرداختنی"/>
    <s v="34211"/>
    <s v="بانک تجارت اکو  306827022"/>
    <s v="100017"/>
    <s v="Bank Account"/>
    <s v=""/>
    <s v=""/>
  </r>
  <r>
    <n v="176013"/>
    <n v="1647"/>
    <x v="209"/>
    <s v="1401/09/28"/>
    <s v="پاس چک 921708 بانک تجارت آدیش جنوبی جهت واریز به حساب 45070603 نزد بانک تجارت به نام شرکت بیمه آسیا بابت قسط سوم بیمه تمام خطر سایت طی شماره بیمه نامه 25432053/99/02"/>
    <n v="4261518083"/>
    <n v="0"/>
    <n v="4261518083"/>
    <n v="116"/>
    <n v="24"/>
    <s v="100017"/>
    <s v=""/>
    <s v="بدهیهای جاری"/>
    <s v="3"/>
    <x v="0"/>
    <x v="0"/>
    <s v="سایر اسناد پرداختنی"/>
    <s v="34211"/>
    <s v="بانک تجارت اکو  306827022"/>
    <s v="100017"/>
    <s v="Bank Account"/>
    <s v=""/>
    <s v=""/>
  </r>
  <r>
    <n v="176053"/>
    <n v="1653"/>
    <x v="43"/>
    <s v="1401/09/29"/>
    <s v="پرداخت چک 921723 بانک تجارت به نام شرکت کاریز هیدرو سازه گیل بابت خرید ابر روان کننده و میکروسیلیس طی ص 3870-3872"/>
    <n v="0"/>
    <n v="3389847680"/>
    <n v="-3389847680"/>
    <n v="116"/>
    <n v="24"/>
    <s v="100017"/>
    <s v=""/>
    <s v="بدهیهای جاری"/>
    <s v="3"/>
    <x v="0"/>
    <x v="0"/>
    <s v="سایر اسناد پرداختنی"/>
    <s v="34211"/>
    <s v="بانک تجارت اکو  306827022"/>
    <s v="100017"/>
    <s v="Bank Account"/>
    <s v=""/>
    <s v=""/>
  </r>
  <r>
    <n v="176054"/>
    <n v="1653"/>
    <x v="43"/>
    <s v="1401/09/29"/>
    <s v="پرداخت چک 921724 بانک تجارت بنام شرکت پیشگامان فناوری مدریک پارس بابت خرید پارچه برزنتی طی ص 5210"/>
    <n v="0"/>
    <n v="433994400"/>
    <n v="-433994400"/>
    <n v="116"/>
    <n v="24"/>
    <s v="100017"/>
    <s v=""/>
    <s v="بدهیهای جاری"/>
    <s v="3"/>
    <x v="0"/>
    <x v="0"/>
    <s v="سایر اسناد پرداختنی"/>
    <s v="34211"/>
    <s v="بانک تجارت اکو  306827022"/>
    <s v="100017"/>
    <s v="Bank Account"/>
    <s v=""/>
    <s v=""/>
  </r>
  <r>
    <n v="176055"/>
    <n v="1653"/>
    <x v="43"/>
    <s v="1401/09/29"/>
    <s v="پرداخت چک 921725 بانک تجارت بنام پویا گستر آرتا صنعت بابت خرید برنج پایپ طی ص 153"/>
    <n v="0"/>
    <n v="1504636000"/>
    <n v="-1504636000"/>
    <n v="116"/>
    <n v="24"/>
    <s v="100017"/>
    <s v=""/>
    <s v="بدهیهای جاری"/>
    <s v="3"/>
    <x v="0"/>
    <x v="0"/>
    <s v="سایر اسناد پرداختنی"/>
    <s v="34211"/>
    <s v="بانک تجارت اکو  306827022"/>
    <s v="100017"/>
    <s v="Bank Account"/>
    <s v=""/>
    <s v=""/>
  </r>
  <r>
    <n v="176056"/>
    <n v="1653"/>
    <x v="43"/>
    <s v="1401/09/29"/>
    <s v="پرداخت چک 921727 بانک تجارت بنام مهدی بابایی جلودار جهت قلاویزهاف کوپلینگ طی ص 401/15 (تراشکاری نمونه)"/>
    <n v="0"/>
    <n v="166887000"/>
    <n v="-166887000"/>
    <n v="116"/>
    <n v="24"/>
    <s v="100017"/>
    <s v=""/>
    <s v="بدهیهای جاری"/>
    <s v="3"/>
    <x v="0"/>
    <x v="0"/>
    <s v="سایر اسناد پرداختنی"/>
    <s v="34211"/>
    <s v="بانک تجارت اکو  306827022"/>
    <s v="100017"/>
    <s v="Bank Account"/>
    <s v=""/>
    <s v=""/>
  </r>
  <r>
    <n v="176057"/>
    <n v="1653"/>
    <x v="43"/>
    <s v="1401/09/29"/>
    <s v="پرداخت چک 921726 بانک تجارت بنام نسرین سرابی اصل (وکیل) بنام آقای محمد سرابی اصل جهت حق مشاوره ،مطالعه و تنظیم لایحه"/>
    <n v="0"/>
    <n v="59000000"/>
    <n v="-59000000"/>
    <n v="116"/>
    <n v="24"/>
    <s v="100017"/>
    <s v=""/>
    <s v="بدهیهای جاری"/>
    <s v="3"/>
    <x v="0"/>
    <x v="0"/>
    <s v="سایر اسناد پرداختنی"/>
    <s v="34211"/>
    <s v="بانک تجارت اکو  306827022"/>
    <s v="100017"/>
    <s v="Bank Account"/>
    <s v=""/>
    <s v=""/>
  </r>
  <r>
    <n v="176060"/>
    <n v="1654"/>
    <x v="296"/>
    <s v="1401/09/29"/>
    <s v="پاس چک 921711 بانک تجارت آدیش جنوبی جهت واریز به حساب متمرکز اداره کل امور مالی کد 8150 جهت پرداخت حق بیمه آبان ماه 1401 کارکنان به نام سازمان تامین اجتماعی شعبه بیست و پنج تهران (قبض 025001093267001 )"/>
    <n v="492687555"/>
    <n v="0"/>
    <n v="492687555"/>
    <n v="116"/>
    <n v="24"/>
    <s v="100017"/>
    <s v=""/>
    <s v="بدهیهای جاری"/>
    <s v="3"/>
    <x v="0"/>
    <x v="0"/>
    <s v="سایر اسناد پرداختنی"/>
    <s v="34211"/>
    <s v="بانک تجارت اکو  306827022"/>
    <s v="100017"/>
    <s v="Bank Account"/>
    <s v=""/>
    <s v=""/>
  </r>
  <r>
    <n v="176064"/>
    <n v="1654"/>
    <x v="296"/>
    <s v="1401/09/29"/>
    <s v="پاس چک 921718 بانک تجارت آدیش جنوبی جهت واریز به حساب 306820222 نزد بانک تجارت بنام شرکت سپهرمولد بابت تامین موجودی ق ADSH-E-CO-GE-008"/>
    <n v="100000000000"/>
    <n v="0"/>
    <n v="100000000000"/>
    <n v="116"/>
    <n v="24"/>
    <s v="100017"/>
    <s v=""/>
    <s v="بدهیهای جاری"/>
    <s v="3"/>
    <x v="0"/>
    <x v="0"/>
    <s v="سایر اسناد پرداختنی"/>
    <s v="34211"/>
    <s v="بانک تجارت اکو  306827022"/>
    <s v="100017"/>
    <s v="Bank Account"/>
    <s v=""/>
    <s v=""/>
  </r>
  <r>
    <n v="176066"/>
    <n v="1654"/>
    <x v="296"/>
    <s v="1401/09/29"/>
    <s v="پاس چک 921712 بانک تجارت شرکت طرح و ساخت نگر اندیش به شناسه ملی 10102021410 حواله ساتنا به حساب IR 61 0120 0000 0000 8490 8206 66 نزد بانک ملت بابت تهیه گزارش دوره ای نظارتی تا شهریور 1401 طی ص 0639"/>
    <n v="1040000000"/>
    <n v="0"/>
    <n v="1040000000"/>
    <n v="116"/>
    <n v="24"/>
    <s v="100017"/>
    <s v=""/>
    <s v="بدهیهای جاری"/>
    <s v="3"/>
    <x v="0"/>
    <x v="0"/>
    <s v="سایر اسناد پرداختنی"/>
    <s v="34211"/>
    <s v="بانک تجارت اکو  306827022"/>
    <s v="100017"/>
    <s v="Bank Account"/>
    <s v=""/>
    <s v=""/>
  </r>
  <r>
    <n v="176068"/>
    <n v="1654"/>
    <x v="296"/>
    <s v="1401/09/29"/>
    <s v="پاس چک 921721 بانک تجارت آدیش جنوبی جهت حواله ساتنا به حساب IR 89 0120 0200 0000 8577 6400 82 نزد بانک ملت بنام شرکت پالایش روغن های صنعتی زنگان بابت خرید روغن ترانسفورماتور نیروگاه برق طی پ ف 0100426"/>
    <n v="6049500000"/>
    <n v="0"/>
    <n v="6049500000"/>
    <n v="116"/>
    <n v="24"/>
    <s v="100017"/>
    <s v=""/>
    <s v="بدهیهای جاری"/>
    <s v="3"/>
    <x v="0"/>
    <x v="0"/>
    <s v="سایر اسناد پرداختنی"/>
    <s v="34211"/>
    <s v="بانک تجارت اکو  306827022"/>
    <s v="100017"/>
    <s v="Bank Account"/>
    <s v=""/>
    <s v=""/>
  </r>
  <r>
    <n v="176070"/>
    <n v="1654"/>
    <x v="296"/>
    <s v="1401/09/29"/>
    <s v="پاس چک 921714 بانک تجارت شرکت جهان عایق پارس با شناسه 10102894551 جهت واریز به حساب 5641013899 نزد بانک تجارت بابت تسویه مرحله دوم پارت های عایق سرد و گرم طی رسید های MRS-JAY-098-010 الی 018 ق ADSH-P-PO-GE-098 معادل 113.603/56 یورو"/>
    <n v="12583659476"/>
    <n v="0"/>
    <n v="12583659476"/>
    <n v="116"/>
    <n v="24"/>
    <s v="100017"/>
    <s v=""/>
    <s v="بدهیهای جاری"/>
    <s v="3"/>
    <x v="0"/>
    <x v="0"/>
    <s v="سایر اسناد پرداختنی"/>
    <s v="34211"/>
    <s v="بانک تجارت اکو  306827022"/>
    <s v="100017"/>
    <s v="Bank Account"/>
    <s v=""/>
    <s v=""/>
  </r>
  <r>
    <n v="176072"/>
    <n v="1654"/>
    <x v="296"/>
    <s v="1401/09/29"/>
    <s v="پاس چک 921715 بانک تجارت شرکت خبرگان بین المللی تهران با شناسه 10102518676 جهت واریز به حساب 2311082992 نزد بانک تجارت بابت ص و ش 15 مهر ماه انجام بازرسی داخلی و خارجی"/>
    <n v="9178633747"/>
    <n v="0"/>
    <n v="9178633747"/>
    <n v="116"/>
    <n v="24"/>
    <s v="100017"/>
    <s v=""/>
    <s v="بدهیهای جاری"/>
    <s v="3"/>
    <x v="0"/>
    <x v="0"/>
    <s v="سایر اسناد پرداختنی"/>
    <s v="34211"/>
    <s v="بانک تجارت اکو  306827022"/>
    <s v="100017"/>
    <s v="Bank Account"/>
    <s v=""/>
    <s v=""/>
  </r>
  <r>
    <n v="176074"/>
    <n v="1654"/>
    <x v="296"/>
    <s v="1401/09/29"/>
    <s v="پاس چک 921720 بانک تجارت شرکت پترو صنعت وندا با شناسه 14008459679 جهت حواله ساتنا به حساب IR 40 0140 0400 0001 4005 3115 02 نزد بانک مسکن جهت علی الحساب خرید لوله و اتصالات طی ف 691-692"/>
    <n v="35988260000"/>
    <n v="0"/>
    <n v="35988260000"/>
    <n v="116"/>
    <n v="24"/>
    <s v="100017"/>
    <s v=""/>
    <s v="بدهیهای جاری"/>
    <s v="3"/>
    <x v="0"/>
    <x v="0"/>
    <s v="سایر اسناد پرداختنی"/>
    <s v="34211"/>
    <s v="بانک تجارت اکو  306827022"/>
    <s v="100017"/>
    <s v="Bank Account"/>
    <s v=""/>
    <s v=""/>
  </r>
  <r>
    <n v="176076"/>
    <n v="1654"/>
    <x v="296"/>
    <s v="1401/09/29"/>
    <s v="پاس چک 921719 بانک تجارت شرکت آروین تجهیز صنعت خاورمیانه با شناسه 14010898559 جهت حواله ساتنا به حساب IR 69 0620 0000 0010 1070 3380 00 نزد بانک آینده بابت 50% پ پ خرید گسکت طی پ ف 01-1401"/>
    <n v="1166273000"/>
    <n v="0"/>
    <n v="1166273000"/>
    <n v="116"/>
    <n v="24"/>
    <s v="100017"/>
    <s v=""/>
    <s v="بدهیهای جاری"/>
    <s v="3"/>
    <x v="0"/>
    <x v="0"/>
    <s v="سایر اسناد پرداختنی"/>
    <s v="34211"/>
    <s v="بانک تجارت اکو  306827022"/>
    <s v="100017"/>
    <s v="Bank Account"/>
    <s v=""/>
    <s v=""/>
  </r>
  <r>
    <n v="176078"/>
    <n v="1654"/>
    <x v="296"/>
    <s v="1401/09/29"/>
    <s v="پاس چک 921722 بانک تجارت شرکت مهندسی بازرگانی توان الکترو سدید با شناسه 10320602625 جهت حواله ساتنا به حساب IR 63 0560 9701 0400 1922 8050 02 نزد بانک سامان بابت خرید کابل طی پ ف 214224"/>
    <n v="342151000"/>
    <n v="0"/>
    <n v="342151000"/>
    <n v="116"/>
    <n v="24"/>
    <s v="100017"/>
    <s v=""/>
    <s v="بدهیهای جاری"/>
    <s v="3"/>
    <x v="0"/>
    <x v="0"/>
    <s v="سایر اسناد پرداختنی"/>
    <s v="34211"/>
    <s v="بانک تجارت اکو  306827022"/>
    <s v="100017"/>
    <s v="Bank Account"/>
    <s v=""/>
    <s v=""/>
  </r>
  <r>
    <n v="176080"/>
    <n v="1654"/>
    <x v="296"/>
    <s v="1401/09/29"/>
    <s v="پاس چک 921717 بانک تجارت آقای وحید نجاری با کد ملی 0072382831 جهت حواله ساتنا به حساب IR 56 0120 0000 0000 5660 0800 38 نزد بانک ملت بابت خرید وایر مش آجدار ص 72 از آهن اسکندری"/>
    <n v="4359825000"/>
    <n v="0"/>
    <n v="4359825000"/>
    <n v="116"/>
    <n v="24"/>
    <s v="100017"/>
    <s v=""/>
    <s v="بدهیهای جاری"/>
    <s v="3"/>
    <x v="0"/>
    <x v="0"/>
    <s v="سایر اسناد پرداختنی"/>
    <s v="34211"/>
    <s v="بانک تجارت اکو  306827022"/>
    <s v="100017"/>
    <s v="Bank Account"/>
    <s v=""/>
    <s v=""/>
  </r>
  <r>
    <n v="176082"/>
    <n v="1654"/>
    <x v="296"/>
    <s v="1401/09/29"/>
    <s v="پاس چک 921716 بانک تجارت شرکت اتصالات استیل آراز با شناسه 10320828466 حواله ساتنا به حسابIR 92 0570 3302 1101 4392 2850 01 نزد بانک پاسارگاد بابت ف 1401002 (دقیق سازان آراز )"/>
    <n v="566800000"/>
    <n v="0"/>
    <n v="566800000"/>
    <n v="116"/>
    <n v="24"/>
    <s v="100017"/>
    <s v=""/>
    <s v="بدهیهای جاری"/>
    <s v="3"/>
    <x v="0"/>
    <x v="0"/>
    <s v="سایر اسناد پرداختنی"/>
    <s v="34211"/>
    <s v="بانک تجارت اکو  306827022"/>
    <s v="100017"/>
    <s v="Bank Account"/>
    <s v=""/>
    <s v=""/>
  </r>
  <r>
    <n v="176250"/>
    <n v="1659"/>
    <x v="297"/>
    <s v="1401/09/30"/>
    <s v="پاس چک 859898 بانک تجارت شرکت برق و تاسیسات داریان بابت پ پ ق ADSH-P-PO-GE-112 معادل 12.250 یورو"/>
    <n v="3707390000"/>
    <n v="0"/>
    <n v="3707390000"/>
    <n v="116"/>
    <n v="24"/>
    <s v="100017"/>
    <s v=""/>
    <s v="بدهیهای جاری"/>
    <s v="3"/>
    <x v="0"/>
    <x v="0"/>
    <s v="سایر اسناد پرداختنی"/>
    <s v="34211"/>
    <s v="بانک تجارت اکو  306827022"/>
    <s v="100017"/>
    <s v="Bank Account"/>
    <s v=""/>
    <s v=""/>
  </r>
  <r>
    <n v="176252"/>
    <n v="1659"/>
    <x v="297"/>
    <s v="1401/09/30"/>
    <s v="پاس چک 921727 بانک تجارت بنام آقای مهدی بابایی جلودار جهت قلاویزهاف کوپلینگ طی ص 401/15 (تراشکاری نمونه)"/>
    <n v="166887000"/>
    <n v="0"/>
    <n v="166887000"/>
    <n v="116"/>
    <n v="24"/>
    <s v="100017"/>
    <s v=""/>
    <s v="بدهیهای جاری"/>
    <s v="3"/>
    <x v="0"/>
    <x v="0"/>
    <s v="سایر اسناد پرداختنی"/>
    <s v="34211"/>
    <s v="بانک تجارت اکو  306827022"/>
    <s v="100017"/>
    <s v="Bank Account"/>
    <s v=""/>
    <s v=""/>
  </r>
  <r>
    <n v="176254"/>
    <n v="1659"/>
    <x v="297"/>
    <s v="1401/09/30"/>
    <s v="پاس چک 921724 بانک تجارت بنام شرکت پیشگامان فناوری مدریک پارس بابت خرید پارچه برزنتی طی ص 5210"/>
    <n v="433994400"/>
    <n v="0"/>
    <n v="433994400"/>
    <n v="116"/>
    <n v="24"/>
    <s v="100017"/>
    <s v=""/>
    <s v="بدهیهای جاری"/>
    <s v="3"/>
    <x v="0"/>
    <x v="0"/>
    <s v="سایر اسناد پرداختنی"/>
    <s v="34211"/>
    <s v="بانک تجارت اکو  306827022"/>
    <s v="100017"/>
    <s v="Bank Account"/>
    <s v=""/>
    <s v=""/>
  </r>
  <r>
    <n v="176256"/>
    <n v="1659"/>
    <x v="297"/>
    <s v="1401/09/30"/>
    <s v="پاس چک 921726 بانک تجارت بنام آقای محمد سرابی اصل جهت حق مشاوره ،مطالعه و تنظیم لایحه (خانم نسرین سرابی اصل)"/>
    <n v="59000000"/>
    <n v="0"/>
    <n v="59000000"/>
    <n v="116"/>
    <n v="24"/>
    <s v="100017"/>
    <s v=""/>
    <s v="بدهیهای جاری"/>
    <s v="3"/>
    <x v="0"/>
    <x v="0"/>
    <s v="سایر اسناد پرداختنی"/>
    <s v="34211"/>
    <s v="بانک تجارت اکو  306827022"/>
    <s v="100017"/>
    <s v="Bank Account"/>
    <s v=""/>
    <s v=""/>
  </r>
  <r>
    <n v="176258"/>
    <n v="1659"/>
    <x v="297"/>
    <s v="1401/09/30"/>
    <s v="پاس چک 921723 بانک تجارت به نام شرکت کاریز هیدرو سازه گیل بابت خرید ابر روان کننده و میکروسیلیس طی ص 3870-3872"/>
    <n v="3389847680"/>
    <n v="0"/>
    <n v="3389847680"/>
    <n v="116"/>
    <n v="24"/>
    <s v="100017"/>
    <s v=""/>
    <s v="بدهیهای جاری"/>
    <s v="3"/>
    <x v="0"/>
    <x v="0"/>
    <s v="سایر اسناد پرداختنی"/>
    <s v="34211"/>
    <s v="بانک تجارت اکو  306827022"/>
    <s v="100017"/>
    <s v="Bank Account"/>
    <s v=""/>
    <s v=""/>
  </r>
  <r>
    <n v="141638"/>
    <n v="1262"/>
    <x v="28"/>
    <s v="1401/07/25"/>
    <s v="ارغوان کبیر -چک 162152 (تجارت) بابت علی الحساب پیش فاکتور 37986 خرید پانل سقفی و دیواری (واریزی) طی دستور پرداخت پیوست"/>
    <n v="0"/>
    <n v="6656709800"/>
    <n v="-6656709800"/>
    <n v="2"/>
    <n v="1"/>
    <s v="100017"/>
    <s v=""/>
    <s v="داراییهای جاری"/>
    <s v="1"/>
    <x v="10"/>
    <x v="10"/>
    <s v="موجودی نزد بانکها ریالی"/>
    <s v="11121"/>
    <s v="بانک تجارت اکو  306827022"/>
    <s v="100017"/>
    <s v="Bank Account"/>
    <s v=""/>
    <s v=""/>
  </r>
  <r>
    <n v="141640"/>
    <n v="1262"/>
    <x v="28"/>
    <s v="1401/07/25"/>
    <s v="خانم مهسا مشایخی -چک 162155 (تجارت) بابت 70% قرارداد امکان سنجی تولید سولفید سدیم (واریزی) طی دستور پرداخت پیوست"/>
    <n v="0"/>
    <n v="526050000"/>
    <n v="-526050000"/>
    <n v="2"/>
    <n v="1"/>
    <s v="100017"/>
    <s v=""/>
    <s v="داراییهای جاری"/>
    <s v="1"/>
    <x v="10"/>
    <x v="10"/>
    <s v="موجودی نزد بانکها ریالی"/>
    <s v="11121"/>
    <s v="بانک تجارت اکو  306827022"/>
    <s v="100017"/>
    <s v="Bank Account"/>
    <s v=""/>
    <s v=""/>
  </r>
  <r>
    <n v="144028"/>
    <n v="1262"/>
    <x v="28"/>
    <s v="1401/07/25"/>
    <s v="هزینه کارمزد بانکی از تجارت جاری 306827022 سند ش 241991"/>
    <n v="0"/>
    <n v="12000"/>
    <n v="-12000"/>
    <n v="2"/>
    <n v="1"/>
    <s v="100017"/>
    <s v=""/>
    <s v="داراییهای جاری"/>
    <s v="1"/>
    <x v="10"/>
    <x v="10"/>
    <s v="موجودی نزد بانکها ریالی"/>
    <s v="11121"/>
    <s v="بانک تجارت اکو  306827022"/>
    <s v="100017"/>
    <s v="Bank Account"/>
    <s v=""/>
    <s v=""/>
  </r>
  <r>
    <n v="143679"/>
    <n v="1265"/>
    <x v="232"/>
    <s v="1401/07/26"/>
    <s v="انتقال از حساب تجارت پشتیبان 306833251 به تجارت جاری 306827022 سند ش 162156"/>
    <n v="970565860"/>
    <n v="0"/>
    <n v="970565860"/>
    <n v="2"/>
    <n v="1"/>
    <s v="100017"/>
    <s v=""/>
    <s v="داراییهای جاری"/>
    <s v="1"/>
    <x v="10"/>
    <x v="10"/>
    <s v="موجودی نزد بانکها ریالی"/>
    <s v="11121"/>
    <s v="بانک تجارت اکو  306827022"/>
    <s v="100017"/>
    <s v="Bank Account"/>
    <s v=""/>
    <s v=""/>
  </r>
  <r>
    <n v="143681"/>
    <n v="1265"/>
    <x v="232"/>
    <s v="1401/07/26"/>
    <s v="انتقال از حساب تجارت پشتیبان 306833251 به تجارت جاری 306827022 سند ش 162157"/>
    <n v="100000000000"/>
    <n v="0"/>
    <n v="100000000000"/>
    <n v="2"/>
    <n v="1"/>
    <s v="100017"/>
    <s v=""/>
    <s v="داراییهای جاری"/>
    <s v="1"/>
    <x v="10"/>
    <x v="10"/>
    <s v="موجودی نزد بانکها ریالی"/>
    <s v="11121"/>
    <s v="بانک تجارت اکو  306827022"/>
    <s v="100017"/>
    <s v="Bank Account"/>
    <s v=""/>
    <s v=""/>
  </r>
  <r>
    <n v="143683"/>
    <n v="1265"/>
    <x v="232"/>
    <s v="1401/07/26"/>
    <s v="انتقال از حساب تجارت پشتیبان 306833251 به تجارت جاری 306827022 سند ش 162148"/>
    <n v="315000000"/>
    <n v="0"/>
    <n v="315000000"/>
    <n v="2"/>
    <n v="1"/>
    <s v="100017"/>
    <s v=""/>
    <s v="داراییهای جاری"/>
    <s v="1"/>
    <x v="10"/>
    <x v="10"/>
    <s v="موجودی نزد بانکها ریالی"/>
    <s v="11121"/>
    <s v="بانک تجارت اکو  306827022"/>
    <s v="100017"/>
    <s v="Bank Account"/>
    <s v=""/>
    <s v=""/>
  </r>
  <r>
    <n v="143685"/>
    <n v="1265"/>
    <x v="232"/>
    <s v="1401/07/26"/>
    <s v="انتقال از حساب تجارت پشتیبان 306833251 به تجارت جاری 306827022 سند ش 162145"/>
    <n v="222447048"/>
    <n v="0"/>
    <n v="222447048"/>
    <n v="2"/>
    <n v="1"/>
    <s v="100017"/>
    <s v=""/>
    <s v="داراییهای جاری"/>
    <s v="1"/>
    <x v="10"/>
    <x v="10"/>
    <s v="موجودی نزد بانکها ریالی"/>
    <s v="11121"/>
    <s v="بانک تجارت اکو  306827022"/>
    <s v="100017"/>
    <s v="Bank Account"/>
    <s v=""/>
    <s v=""/>
  </r>
  <r>
    <n v="143687"/>
    <n v="1265"/>
    <x v="232"/>
    <s v="1401/07/26"/>
    <s v="انتقال از حساب تجارت پشتیبان 306833251 به تجارت جاری 306827022 سند ش 162146"/>
    <n v="23069850"/>
    <n v="0"/>
    <n v="23069850"/>
    <n v="2"/>
    <n v="1"/>
    <s v="100017"/>
    <s v=""/>
    <s v="داراییهای جاری"/>
    <s v="1"/>
    <x v="10"/>
    <x v="10"/>
    <s v="موجودی نزد بانکها ریالی"/>
    <s v="11121"/>
    <s v="بانک تجارت اکو  306827022"/>
    <s v="100017"/>
    <s v="Bank Account"/>
    <s v=""/>
    <s v=""/>
  </r>
  <r>
    <n v="143689"/>
    <n v="1265"/>
    <x v="232"/>
    <s v="1401/07/26"/>
    <s v="انتقال از حساب تجارت پشتیبان 306833251 به تجارت جاری 306827022 سند ش 162147"/>
    <n v="74976972"/>
    <n v="0"/>
    <n v="74976972"/>
    <n v="2"/>
    <n v="1"/>
    <s v="100017"/>
    <s v=""/>
    <s v="داراییهای جاری"/>
    <s v="1"/>
    <x v="10"/>
    <x v="10"/>
    <s v="موجودی نزد بانکها ریالی"/>
    <s v="11121"/>
    <s v="بانک تجارت اکو  306827022"/>
    <s v="100017"/>
    <s v="Bank Account"/>
    <s v=""/>
    <s v=""/>
  </r>
  <r>
    <n v="143691"/>
    <n v="1265"/>
    <x v="232"/>
    <s v="1401/07/26"/>
    <s v="انتقال از حساب تجارت پشتیبان 306833251 به تجارت جاری 306827022 سند ش 162149"/>
    <n v="87992000"/>
    <n v="0"/>
    <n v="87992000"/>
    <n v="2"/>
    <n v="1"/>
    <s v="100017"/>
    <s v=""/>
    <s v="داراییهای جاری"/>
    <s v="1"/>
    <x v="10"/>
    <x v="10"/>
    <s v="موجودی نزد بانکها ریالی"/>
    <s v="11121"/>
    <s v="بانک تجارت اکو  306827022"/>
    <s v="100017"/>
    <s v="Bank Account"/>
    <s v=""/>
    <s v=""/>
  </r>
  <r>
    <n v="143693"/>
    <n v="1265"/>
    <x v="232"/>
    <s v="1401/07/26"/>
    <s v="انتقال از حساب تجارت پشتیبان 306833251 به تجارت جاری 306827022 سند ش 162150"/>
    <n v="23370000"/>
    <n v="0"/>
    <n v="23370000"/>
    <n v="2"/>
    <n v="1"/>
    <s v="100017"/>
    <s v=""/>
    <s v="داراییهای جاری"/>
    <s v="1"/>
    <x v="10"/>
    <x v="10"/>
    <s v="موجودی نزد بانکها ریالی"/>
    <s v="11121"/>
    <s v="بانک تجارت اکو  306827022"/>
    <s v="100017"/>
    <s v="Bank Account"/>
    <s v=""/>
    <s v=""/>
  </r>
  <r>
    <n v="143695"/>
    <n v="1265"/>
    <x v="232"/>
    <s v="1401/07/26"/>
    <s v="انتقال از حساب تجارت پشتیبان 306833251 به تجارت جاری 306827022 سند ش 162151"/>
    <n v="266000000"/>
    <n v="0"/>
    <n v="266000000"/>
    <n v="2"/>
    <n v="1"/>
    <s v="100017"/>
    <s v=""/>
    <s v="داراییهای جاری"/>
    <s v="1"/>
    <x v="10"/>
    <x v="10"/>
    <s v="موجودی نزد بانکها ریالی"/>
    <s v="11121"/>
    <s v="بانک تجارت اکو  306827022"/>
    <s v="100017"/>
    <s v="Bank Account"/>
    <s v=""/>
    <s v=""/>
  </r>
  <r>
    <n v="143697"/>
    <n v="1265"/>
    <x v="232"/>
    <s v="1401/07/26"/>
    <s v="انتقال از حساب تجارت پشتیبان 306833251 به تجارت جاری 306827022 سند ش 162158"/>
    <n v="68000000"/>
    <n v="0"/>
    <n v="68000000"/>
    <n v="2"/>
    <n v="1"/>
    <s v="100017"/>
    <s v=""/>
    <s v="داراییهای جاری"/>
    <s v="1"/>
    <x v="10"/>
    <x v="10"/>
    <s v="موجودی نزد بانکها ریالی"/>
    <s v="11121"/>
    <s v="بانک تجارت اکو  306827022"/>
    <s v="100017"/>
    <s v="Bank Account"/>
    <s v=""/>
    <s v=""/>
  </r>
  <r>
    <n v="143699"/>
    <n v="1265"/>
    <x v="232"/>
    <s v="1401/07/26"/>
    <s v="انتقال از حساب تجارت پشتیبان 306833251 به تجارت جاری 306827022 سند ش 162154"/>
    <n v="16715000"/>
    <n v="0"/>
    <n v="16715000"/>
    <n v="2"/>
    <n v="1"/>
    <s v="100017"/>
    <s v=""/>
    <s v="داراییهای جاری"/>
    <s v="1"/>
    <x v="10"/>
    <x v="10"/>
    <s v="موجودی نزد بانکها ریالی"/>
    <s v="11121"/>
    <s v="بانک تجارت اکو  306827022"/>
    <s v="100017"/>
    <s v="Bank Account"/>
    <s v=""/>
    <s v=""/>
  </r>
  <r>
    <n v="143701"/>
    <n v="1265"/>
    <x v="232"/>
    <s v="1401/07/26"/>
    <s v="انتقال از حساب تجارت پشتیبان 306833251 به تجارت جاری 306827022 سند ش 162153"/>
    <n v="4363251030"/>
    <n v="0"/>
    <n v="4363251030"/>
    <n v="2"/>
    <n v="1"/>
    <s v="100017"/>
    <s v=""/>
    <s v="داراییهای جاری"/>
    <s v="1"/>
    <x v="10"/>
    <x v="10"/>
    <s v="موجودی نزد بانکها ریالی"/>
    <s v="11121"/>
    <s v="بانک تجارت اکو  306827022"/>
    <s v="100017"/>
    <s v="Bank Account"/>
    <s v=""/>
    <s v=""/>
  </r>
  <r>
    <n v="141656"/>
    <n v="1267"/>
    <x v="330"/>
    <s v="1401/07/26"/>
    <s v="سازمان تامین اجتماعی شعبه کنگان- چک 162163 (تجارت) بابت پرداخت حق بیمه شهریور ماه 1401 کارکنان (قبض 511001070253401 ) (واریزی) طی دستور پرداخت پیوست"/>
    <n v="0"/>
    <n v="122073144"/>
    <n v="-122073144"/>
    <n v="2"/>
    <n v="1"/>
    <s v="100017"/>
    <s v=""/>
    <s v="داراییهای جاری"/>
    <s v="1"/>
    <x v="10"/>
    <x v="10"/>
    <s v="موجودی نزد بانکها ریالی"/>
    <s v="11121"/>
    <s v="بانک تجارت اکو  306827022"/>
    <s v="100017"/>
    <s v="Bank Account"/>
    <s v=""/>
    <s v=""/>
  </r>
  <r>
    <n v="141658"/>
    <n v="1267"/>
    <x v="330"/>
    <s v="1401/07/26"/>
    <s v="سازمان تامین اجتماعی شعبه 25 -چک 162162 (تجارت) بابت پرداخت حق بیمه شهریور ماه 1401 کارکنان (قبض 025001072037701 ) (واریزی)طی دستور پرداخت پیوست"/>
    <n v="0"/>
    <n v="528124433"/>
    <n v="-528124433"/>
    <n v="2"/>
    <n v="1"/>
    <s v="100017"/>
    <s v=""/>
    <s v="داراییهای جاری"/>
    <s v="1"/>
    <x v="10"/>
    <x v="10"/>
    <s v="موجودی نزد بانکها ریالی"/>
    <s v="11121"/>
    <s v="بانک تجارت اکو  306827022"/>
    <s v="100017"/>
    <s v="Bank Account"/>
    <s v=""/>
    <s v=""/>
  </r>
  <r>
    <n v="141660"/>
    <n v="1267"/>
    <x v="330"/>
    <s v="1401/07/26"/>
    <s v="سازمان امور مالیاتی بوشهر -چک 162165 (تجارت) بابت پرداخت مالیات حقوق شهریور ماه 1401 واحد مالیاتی 881521 (قبض 33550771111 ) (واریزی)طی دستور پرداخت پیوست"/>
    <n v="0"/>
    <n v="70878801"/>
    <n v="-70878801"/>
    <n v="2"/>
    <n v="1"/>
    <s v="100017"/>
    <s v=""/>
    <s v="داراییهای جاری"/>
    <s v="1"/>
    <x v="10"/>
    <x v="10"/>
    <s v="موجودی نزد بانکها ریالی"/>
    <s v="11121"/>
    <s v="بانک تجارت اکو  306827022"/>
    <s v="100017"/>
    <s v="Bank Account"/>
    <s v=""/>
    <s v=""/>
  </r>
  <r>
    <n v="141662"/>
    <n v="1267"/>
    <x v="330"/>
    <s v="1401/07/26"/>
    <s v="سازمان امور مالیاتی بوشهر -چک 162166 (تجارت) بابت پرداخت مالیات حقوق شهریور 1401 تبصره 86 واحد مالیاتی 881521 (قبض 33550853419 ) (واریزی) طی دستور پرداخت پیوست"/>
    <n v="0"/>
    <n v="39560950"/>
    <n v="-39560950"/>
    <n v="2"/>
    <n v="1"/>
    <s v="100017"/>
    <s v=""/>
    <s v="داراییهای جاری"/>
    <s v="1"/>
    <x v="10"/>
    <x v="10"/>
    <s v="موجودی نزد بانکها ریالی"/>
    <s v="11121"/>
    <s v="بانک تجارت اکو  306827022"/>
    <s v="100017"/>
    <s v="Bank Account"/>
    <s v=""/>
    <s v=""/>
  </r>
  <r>
    <n v="141664"/>
    <n v="1268"/>
    <x v="31"/>
    <s v="1401/07/26"/>
    <s v="بخشی  از  چک 162164 (تجارت)بابت واریز حقوق شهریور ماه 1401  پرسنل طبق لیست پیوست(واریزی) زریان"/>
    <n v="0"/>
    <n v="81376660"/>
    <n v="-81376660"/>
    <n v="2"/>
    <n v="1"/>
    <s v="100017"/>
    <s v=""/>
    <s v="داراییهای جاری"/>
    <s v="1"/>
    <x v="10"/>
    <x v="10"/>
    <s v="موجودی نزد بانکها ریالی"/>
    <s v="11121"/>
    <s v="بانک تجارت اکو  306827022"/>
    <s v="100017"/>
    <s v="Bank Account"/>
    <s v=""/>
    <s v=""/>
  </r>
  <r>
    <n v="141666"/>
    <n v="1268"/>
    <x v="31"/>
    <s v="1401/07/26"/>
    <s v="سپهر مولد- چک 162161 (تجارت) بابت علی الحساب ق ADSH-P-PO-GE-008 (واریزی) طی دستور پرداخت پیوست"/>
    <n v="0"/>
    <n v="100000000000"/>
    <n v="-100000000000"/>
    <n v="2"/>
    <n v="1"/>
    <s v="100017"/>
    <s v=""/>
    <s v="داراییهای جاری"/>
    <s v="1"/>
    <x v="10"/>
    <x v="10"/>
    <s v="موجودی نزد بانکها ریالی"/>
    <s v="11121"/>
    <s v="بانک تجارت اکو  306827022"/>
    <s v="100017"/>
    <s v="Bank Account"/>
    <s v=""/>
    <s v=""/>
  </r>
  <r>
    <n v="144030"/>
    <n v="1271"/>
    <x v="331"/>
    <s v="1401/07/26"/>
    <s v="هزینه کارمزد بانکی از تجارت جاری 306827022 سند ش 99173"/>
    <n v="0"/>
    <n v="6800"/>
    <n v="-6800"/>
    <n v="2"/>
    <n v="1"/>
    <s v="100017"/>
    <s v=""/>
    <s v="داراییهای جاری"/>
    <s v="1"/>
    <x v="10"/>
    <x v="10"/>
    <s v="موجودی نزد بانکها ریالی"/>
    <s v="11121"/>
    <s v="بانک تجارت اکو  306827022"/>
    <s v="100017"/>
    <s v="Bank Account"/>
    <s v=""/>
    <s v=""/>
  </r>
  <r>
    <n v="144032"/>
    <n v="1271"/>
    <x v="331"/>
    <s v="1401/07/26"/>
    <s v="هزینه کارمزد بانکی از تجارت جاری 306827022 سند ش 99171"/>
    <n v="0"/>
    <n v="2000"/>
    <n v="-2000"/>
    <n v="2"/>
    <n v="1"/>
    <s v="100017"/>
    <s v=""/>
    <s v="داراییهای جاری"/>
    <s v="1"/>
    <x v="10"/>
    <x v="10"/>
    <s v="موجودی نزد بانکها ریالی"/>
    <s v="11121"/>
    <s v="بانک تجارت اکو  306827022"/>
    <s v="100017"/>
    <s v="Bank Account"/>
    <s v=""/>
    <s v=""/>
  </r>
  <r>
    <n v="144034"/>
    <n v="1271"/>
    <x v="331"/>
    <s v="1401/07/26"/>
    <s v="هزینه کارمزد بانکی از تجارت جاری 306827022 سند ش 99170"/>
    <n v="0"/>
    <n v="25000"/>
    <n v="-25000"/>
    <n v="2"/>
    <n v="1"/>
    <s v="100017"/>
    <s v=""/>
    <s v="داراییهای جاری"/>
    <s v="1"/>
    <x v="10"/>
    <x v="10"/>
    <s v="موجودی نزد بانکها ریالی"/>
    <s v="11121"/>
    <s v="بانک تجارت اکو  306827022"/>
    <s v="100017"/>
    <s v="Bank Account"/>
    <s v=""/>
    <s v=""/>
  </r>
  <r>
    <n v="144036"/>
    <n v="1271"/>
    <x v="331"/>
    <s v="1401/07/26"/>
    <s v="هزینه کارمزد بانکی از تجارت جاری 306827022 سند ش 99169"/>
    <n v="0"/>
    <n v="2330"/>
    <n v="-2330"/>
    <n v="2"/>
    <n v="1"/>
    <s v="100017"/>
    <s v=""/>
    <s v="داراییهای جاری"/>
    <s v="1"/>
    <x v="10"/>
    <x v="10"/>
    <s v="موجودی نزد بانکها ریالی"/>
    <s v="11121"/>
    <s v="بانک تجارت اکو  306827022"/>
    <s v="100017"/>
    <s v="Bank Account"/>
    <s v=""/>
    <s v=""/>
  </r>
  <r>
    <n v="144928"/>
    <n v="1271"/>
    <x v="331"/>
    <s v="1401/07/26"/>
    <s v="هزینه کارمزد بانکی از تجارت جاری 306827022 سند ش 99168"/>
    <n v="0"/>
    <n v="8790"/>
    <n v="-8790"/>
    <n v="2"/>
    <n v="1"/>
    <s v="100017"/>
    <s v=""/>
    <s v="داراییهای جاری"/>
    <s v="1"/>
    <x v="10"/>
    <x v="10"/>
    <s v="موجودی نزد بانکها ریالی"/>
    <s v="11121"/>
    <s v="بانک تجارت اکو  306827022"/>
    <s v="100017"/>
    <s v="Bank Account"/>
    <s v=""/>
    <s v=""/>
  </r>
  <r>
    <n v="144930"/>
    <n v="1271"/>
    <x v="331"/>
    <s v="1401/07/26"/>
    <s v="هزینه کارمزد بانکی از تجارت جاری 306827022 سند ش 99167"/>
    <n v="0"/>
    <n v="7490"/>
    <n v="-7490"/>
    <n v="2"/>
    <n v="1"/>
    <s v="100017"/>
    <s v=""/>
    <s v="داراییهای جاری"/>
    <s v="1"/>
    <x v="10"/>
    <x v="10"/>
    <s v="موجودی نزد بانکها ریالی"/>
    <s v="11121"/>
    <s v="بانک تجارت اکو  306827022"/>
    <s v="100017"/>
    <s v="Bank Account"/>
    <s v=""/>
    <s v=""/>
  </r>
  <r>
    <n v="144932"/>
    <n v="1271"/>
    <x v="331"/>
    <s v="1401/07/26"/>
    <s v="هزینه کارمزد بانکی از تجارت جاری 306827022 سند ش 99166"/>
    <n v="0"/>
    <n v="2300"/>
    <n v="-2300"/>
    <n v="2"/>
    <n v="1"/>
    <s v="100017"/>
    <s v=""/>
    <s v="داراییهای جاری"/>
    <s v="1"/>
    <x v="10"/>
    <x v="10"/>
    <s v="موجودی نزد بانکها ریالی"/>
    <s v="11121"/>
    <s v="بانک تجارت اکو  306827022"/>
    <s v="100017"/>
    <s v="Bank Account"/>
    <s v=""/>
    <s v=""/>
  </r>
  <r>
    <n v="144934"/>
    <n v="1271"/>
    <x v="331"/>
    <s v="1401/07/26"/>
    <s v="هزینه کارمزد بانکی از تجارت جاری 306827022 سند ش 99165"/>
    <n v="0"/>
    <n v="22240"/>
    <n v="-22240"/>
    <n v="2"/>
    <n v="1"/>
    <s v="100017"/>
    <s v=""/>
    <s v="داراییهای جاری"/>
    <s v="1"/>
    <x v="10"/>
    <x v="10"/>
    <s v="موجودی نزد بانکها ریالی"/>
    <s v="11121"/>
    <s v="بانک تجارت اکو  306827022"/>
    <s v="100017"/>
    <s v="Bank Account"/>
    <s v=""/>
    <s v=""/>
  </r>
  <r>
    <n v="144936"/>
    <n v="1271"/>
    <x v="331"/>
    <s v="1401/07/26"/>
    <s v="هزینه کارمزد بانکی از تجارت جاری 306827022 سند ش 36935"/>
    <n v="0"/>
    <n v="250000"/>
    <n v="-250000"/>
    <n v="2"/>
    <n v="1"/>
    <s v="100017"/>
    <s v=""/>
    <s v="داراییهای جاری"/>
    <s v="1"/>
    <x v="10"/>
    <x v="10"/>
    <s v="موجودی نزد بانکها ریالی"/>
    <s v="11121"/>
    <s v="بانک تجارت اکو  306827022"/>
    <s v="100017"/>
    <s v="Bank Account"/>
    <s v=""/>
    <s v=""/>
  </r>
  <r>
    <n v="141668"/>
    <n v="1274"/>
    <x v="332"/>
    <s v="1401/07/27"/>
    <s v="سپهر مولد- چک 162157 (تجارت) بابت علی الحساب ق ADSH-P-PO-GE-008 (واریزی) طی دستور پرداخت پیوست"/>
    <n v="100000000000"/>
    <n v="0"/>
    <n v="100000000000"/>
    <n v="2"/>
    <n v="1"/>
    <s v="100017"/>
    <s v=""/>
    <s v="داراییهای جاری"/>
    <s v="1"/>
    <x v="10"/>
    <x v="10"/>
    <s v="موجودی نزد بانکها ریالی"/>
    <s v="11121"/>
    <s v="بانک تجارت اکو  306827022"/>
    <s v="100017"/>
    <s v="Bank Account"/>
    <s v=""/>
    <s v=""/>
  </r>
  <r>
    <n v="141678"/>
    <n v="1274"/>
    <x v="332"/>
    <s v="1401/07/27"/>
    <s v="آریا انرژی البرز -چک 162167 (تجارت) بابت خرید ملزومات مصرفی مروط به ولو طی ص 54-55 (واریزی) طی دستور پرداخت پیوست"/>
    <n v="0"/>
    <n v="456350300"/>
    <n v="-456350300"/>
    <n v="2"/>
    <n v="1"/>
    <s v="100017"/>
    <s v=""/>
    <s v="داراییهای جاری"/>
    <s v="1"/>
    <x v="10"/>
    <x v="10"/>
    <s v="موجودی نزد بانکها ریالی"/>
    <s v="11121"/>
    <s v="بانک تجارت اکو  306827022"/>
    <s v="100017"/>
    <s v="Bank Account"/>
    <s v=""/>
    <s v=""/>
  </r>
  <r>
    <n v="143703"/>
    <n v="1277"/>
    <x v="200"/>
    <s v="1401/07/27"/>
    <s v="انتقال از حساب تجارت پشتیبان 306833251 به تجارت جاری 306827022 سند ش 162161"/>
    <n v="23287792515"/>
    <n v="0"/>
    <n v="23287792515"/>
    <n v="2"/>
    <n v="1"/>
    <s v="100017"/>
    <s v=""/>
    <s v="داراییهای جاری"/>
    <s v="1"/>
    <x v="10"/>
    <x v="10"/>
    <s v="موجودی نزد بانکها ریالی"/>
    <s v="11121"/>
    <s v="بانک تجارت اکو  306827022"/>
    <s v="100017"/>
    <s v="Bank Account"/>
    <s v=""/>
    <s v=""/>
  </r>
  <r>
    <n v="143705"/>
    <n v="1277"/>
    <x v="200"/>
    <s v="1401/07/27"/>
    <s v="انتقال از حساب تجارت پشتیبان 306833251 به تجارت جاری 306827022 سند ش 146004"/>
    <n v="200900000000"/>
    <n v="0"/>
    <n v="200900000000"/>
    <n v="2"/>
    <n v="1"/>
    <s v="100017"/>
    <s v=""/>
    <s v="داراییهای جاری"/>
    <s v="1"/>
    <x v="10"/>
    <x v="10"/>
    <s v="موجودی نزد بانکها ریالی"/>
    <s v="11121"/>
    <s v="بانک تجارت اکو  306827022"/>
    <s v="100017"/>
    <s v="Bank Account"/>
    <s v=""/>
    <s v=""/>
  </r>
  <r>
    <n v="144038"/>
    <n v="1277"/>
    <x v="200"/>
    <s v="1401/07/27"/>
    <s v="هزینه کارمزد بانکی از تجارت جاری 306827022 سند ش 99227"/>
    <n v="0"/>
    <n v="7080"/>
    <n v="-7080"/>
    <n v="2"/>
    <n v="1"/>
    <s v="100017"/>
    <s v=""/>
    <s v="داراییهای جاری"/>
    <s v="1"/>
    <x v="10"/>
    <x v="10"/>
    <s v="موجودی نزد بانکها ریالی"/>
    <s v="11121"/>
    <s v="بانک تجارت اکو  306827022"/>
    <s v="100017"/>
    <s v="Bank Account"/>
    <s v=""/>
    <s v=""/>
  </r>
  <r>
    <n v="144040"/>
    <n v="1277"/>
    <x v="200"/>
    <s v="1401/07/27"/>
    <s v="هزینه کارمزد بانکی از تجارت جاری 306827022 سند ش 99226"/>
    <n v="0"/>
    <n v="3950"/>
    <n v="-3950"/>
    <n v="2"/>
    <n v="1"/>
    <s v="100017"/>
    <s v=""/>
    <s v="داراییهای جاری"/>
    <s v="1"/>
    <x v="10"/>
    <x v="10"/>
    <s v="موجودی نزد بانکها ریالی"/>
    <s v="11121"/>
    <s v="بانک تجارت اکو  306827022"/>
    <s v="100017"/>
    <s v="Bank Account"/>
    <s v=""/>
    <s v=""/>
  </r>
  <r>
    <n v="144042"/>
    <n v="1277"/>
    <x v="200"/>
    <s v="1401/07/27"/>
    <s v="هزینه کارمزد بانکی از تجارت جاری 306827022 سند ش 99224"/>
    <n v="0"/>
    <n v="8130"/>
    <n v="-8130"/>
    <n v="2"/>
    <n v="1"/>
    <s v="100017"/>
    <s v=""/>
    <s v="داراییهای جاری"/>
    <s v="1"/>
    <x v="10"/>
    <x v="10"/>
    <s v="موجودی نزد بانکها ریالی"/>
    <s v="11121"/>
    <s v="بانک تجارت اکو  306827022"/>
    <s v="100017"/>
    <s v="Bank Account"/>
    <s v=""/>
    <s v=""/>
  </r>
  <r>
    <n v="144044"/>
    <n v="1277"/>
    <x v="200"/>
    <s v="1401/07/27"/>
    <s v="هزینه کارمزد بانکی از تجارت جاری 306827022 سند ش 36966"/>
    <n v="0"/>
    <n v="250000"/>
    <n v="-250000"/>
    <n v="2"/>
    <n v="1"/>
    <s v="100017"/>
    <s v=""/>
    <s v="داراییهای جاری"/>
    <s v="1"/>
    <x v="10"/>
    <x v="10"/>
    <s v="موجودی نزد بانکها ریالی"/>
    <s v="11121"/>
    <s v="بانک تجارت اکو  306827022"/>
    <s v="100017"/>
    <s v="Bank Account"/>
    <s v=""/>
    <s v=""/>
  </r>
  <r>
    <n v="144046"/>
    <n v="1277"/>
    <x v="200"/>
    <s v="1401/07/27"/>
    <s v="برگشت هزینه کارمزد بانکی از تجارت جاری 306827022 سند ش 36966"/>
    <n v="250000"/>
    <n v="0"/>
    <n v="250000"/>
    <n v="2"/>
    <n v="1"/>
    <s v="100017"/>
    <s v=""/>
    <s v="داراییهای جاری"/>
    <s v="1"/>
    <x v="10"/>
    <x v="10"/>
    <s v="موجودی نزد بانکها ریالی"/>
    <s v="11121"/>
    <s v="بانک تجارت اکو  306827022"/>
    <s v="100017"/>
    <s v="Bank Account"/>
    <s v=""/>
    <s v=""/>
  </r>
  <r>
    <n v="141676"/>
    <n v="1279"/>
    <x v="333"/>
    <s v="1401/07/28"/>
    <s v="سپهر مولد- چک 162161 (تجارت) بابت علی الحساب ق ADSH-P-PO-GE-008 (واریزی) طی دستور پرداخت پیوست"/>
    <n v="0"/>
    <n v="100000000000"/>
    <n v="-100000000000"/>
    <n v="2"/>
    <n v="1"/>
    <s v="100017"/>
    <s v=""/>
    <s v="داراییهای جاری"/>
    <s v="1"/>
    <x v="10"/>
    <x v="10"/>
    <s v="موجودی نزد بانکها ریالی"/>
    <s v="11121"/>
    <s v="بانک تجارت اکو  306827022"/>
    <s v="100017"/>
    <s v="Bank Account"/>
    <s v=""/>
    <s v=""/>
  </r>
  <r>
    <n v="144048"/>
    <n v="1279"/>
    <x v="333"/>
    <s v="1401/07/28"/>
    <s v="هزینه کارمزد بانکی از تجارت جاری 306827022 سند ش 36967"/>
    <n v="0"/>
    <n v="250000"/>
    <n v="-250000"/>
    <n v="2"/>
    <n v="1"/>
    <s v="100017"/>
    <s v=""/>
    <s v="داراییهای جاری"/>
    <s v="1"/>
    <x v="10"/>
    <x v="10"/>
    <s v="موجودی نزد بانکها ریالی"/>
    <s v="11121"/>
    <s v="بانک تجارت اکو  306827022"/>
    <s v="100017"/>
    <s v="Bank Account"/>
    <s v=""/>
    <s v=""/>
  </r>
  <r>
    <n v="144050"/>
    <n v="1279"/>
    <x v="333"/>
    <s v="1401/07/28"/>
    <s v="هزینه کارمزد بانکی از تجارت جاری 306827022 سند ش 8569"/>
    <n v="0"/>
    <n v="25000"/>
    <n v="-25000"/>
    <n v="2"/>
    <n v="1"/>
    <s v="100017"/>
    <s v=""/>
    <s v="داراییهای جاری"/>
    <s v="1"/>
    <x v="10"/>
    <x v="10"/>
    <s v="موجودی نزد بانکها ریالی"/>
    <s v="11121"/>
    <s v="بانک تجارت اکو  306827022"/>
    <s v="100017"/>
    <s v="Bank Account"/>
    <s v=""/>
    <s v=""/>
  </r>
  <r>
    <n v="144946"/>
    <n v="1300"/>
    <x v="173"/>
    <s v="1401/08/01"/>
    <s v="تجارت گستر سیراف- چک 162171 (تجارت) بابت تسویه 10 فقره بارنامه حمل محموله زافرتک و دقیق سازان و فاتح صنعت (واریزی) طی دستور پرداخت پیوست"/>
    <n v="0"/>
    <n v="1367977652"/>
    <n v="-1367977652"/>
    <n v="2"/>
    <n v="1"/>
    <s v="100017"/>
    <s v=""/>
    <s v="داراییهای جاری"/>
    <s v="1"/>
    <x v="10"/>
    <x v="10"/>
    <s v="موجودی نزد بانکها ریالی"/>
    <s v="11121"/>
    <s v="بانک تجارت اکو  306827022"/>
    <s v="100017"/>
    <s v="Bank Account"/>
    <s v=""/>
    <s v=""/>
  </r>
  <r>
    <n v="144948"/>
    <n v="1300"/>
    <x v="173"/>
    <s v="1401/08/01"/>
    <s v="شرکت تولیدی و صنعتی فراسان -چک ش 162170 (تجارت) بابت خرید لوله و اتصالات طی ص 40110832/1 و 40110832/2 (واریزی) طی دستور پرداخت پیوست"/>
    <n v="0"/>
    <n v="31835275580"/>
    <n v="-31835275580"/>
    <n v="2"/>
    <n v="1"/>
    <s v="100017"/>
    <s v=""/>
    <s v="داراییهای جاری"/>
    <s v="1"/>
    <x v="10"/>
    <x v="10"/>
    <s v="موجودی نزد بانکها ریالی"/>
    <s v="11121"/>
    <s v="بانک تجارت اکو  306827022"/>
    <s v="100017"/>
    <s v="Bank Account"/>
    <s v=""/>
    <s v=""/>
  </r>
  <r>
    <n v="144950"/>
    <n v="1300"/>
    <x v="173"/>
    <s v="1401/08/01"/>
    <s v="پترو صنعت عادل- چک 162168 (تجارت) بابت گسکت و فلنج طی ص 3861 (واریزی) طی دستور پرداخت پیوست"/>
    <n v="0"/>
    <n v="159997830"/>
    <n v="-159997830"/>
    <n v="2"/>
    <n v="1"/>
    <s v="100017"/>
    <s v=""/>
    <s v="داراییهای جاری"/>
    <s v="1"/>
    <x v="10"/>
    <x v="10"/>
    <s v="موجودی نزد بانکها ریالی"/>
    <s v="11121"/>
    <s v="بانک تجارت اکو  306827022"/>
    <s v="100017"/>
    <s v="Bank Account"/>
    <s v=""/>
    <s v=""/>
  </r>
  <r>
    <n v="146966"/>
    <n v="1303"/>
    <x v="334"/>
    <s v="1401/08/01"/>
    <s v="هزینه کارمزد بانکی از تجارت جاری 306827022 سند ش 37013"/>
    <n v="0"/>
    <n v="250000"/>
    <n v="-250000"/>
    <n v="2"/>
    <n v="1"/>
    <s v="100017"/>
    <s v=""/>
    <s v="داراییهای جاری"/>
    <s v="1"/>
    <x v="10"/>
    <x v="10"/>
    <s v="موجودی نزد بانکها ریالی"/>
    <s v="11121"/>
    <s v="بانک تجارت اکو  306827022"/>
    <s v="100017"/>
    <s v="Bank Account"/>
    <s v=""/>
    <s v=""/>
  </r>
  <r>
    <n v="146968"/>
    <n v="1303"/>
    <x v="334"/>
    <s v="1401/08/01"/>
    <s v="هزینه کارمزد بانکی از تجارت جاری 306827022 سند ش 99391"/>
    <n v="0"/>
    <n v="15990"/>
    <n v="-15990"/>
    <n v="2"/>
    <n v="1"/>
    <s v="100017"/>
    <s v=""/>
    <s v="داراییهای جاری"/>
    <s v="1"/>
    <x v="10"/>
    <x v="10"/>
    <s v="موجودی نزد بانکها ریالی"/>
    <s v="11121"/>
    <s v="بانک تجارت اکو  306827022"/>
    <s v="100017"/>
    <s v="Bank Account"/>
    <s v=""/>
    <s v=""/>
  </r>
  <r>
    <n v="146970"/>
    <n v="1303"/>
    <x v="334"/>
    <s v="1401/08/01"/>
    <s v="هزینه کارمزد بانکی از تجارت جاری 306827022 سند ش 37014"/>
    <n v="0"/>
    <n v="250000"/>
    <n v="-250000"/>
    <n v="2"/>
    <n v="1"/>
    <s v="100017"/>
    <s v=""/>
    <s v="داراییهای جاری"/>
    <s v="1"/>
    <x v="10"/>
    <x v="10"/>
    <s v="موجودی نزد بانکها ریالی"/>
    <s v="11121"/>
    <s v="بانک تجارت اکو  306827022"/>
    <s v="100017"/>
    <s v="Bank Account"/>
    <s v=""/>
    <s v=""/>
  </r>
  <r>
    <n v="141841"/>
    <n v="1309"/>
    <x v="242"/>
    <s v="1401/08/02"/>
    <s v="خانم صادق آبادی -چک 162173 (تجارت) بابت هزینه ایاب و ذهاب و اقامت و ماموریت دوبی (واریزی) طی دستور پرداخت پیوست"/>
    <n v="0"/>
    <n v="242860000"/>
    <n v="-242860000"/>
    <n v="2"/>
    <n v="1"/>
    <s v="100017"/>
    <s v=""/>
    <s v="داراییهای جاری"/>
    <s v="1"/>
    <x v="10"/>
    <x v="10"/>
    <s v="موجودی نزد بانکها ریالی"/>
    <s v="11121"/>
    <s v="بانک تجارت اکو  306827022"/>
    <s v="100017"/>
    <s v="Bank Account"/>
    <s v=""/>
    <s v=""/>
  </r>
  <r>
    <n v="144938"/>
    <n v="1309"/>
    <x v="242"/>
    <s v="1401/08/02"/>
    <s v="پولاد پیچ کار- چک 162160 (تجارت) بابت خرید انکر بولت طی ف 27198 (واریزی) طی دستور پرداخت پیوست"/>
    <n v="0"/>
    <n v="869078800"/>
    <n v="-869078800"/>
    <n v="2"/>
    <n v="1"/>
    <s v="100017"/>
    <s v=""/>
    <s v="داراییهای جاری"/>
    <s v="1"/>
    <x v="10"/>
    <x v="10"/>
    <s v="موجودی نزد بانکها ریالی"/>
    <s v="11121"/>
    <s v="بانک تجارت اکو  306827022"/>
    <s v="100017"/>
    <s v="Bank Account"/>
    <s v=""/>
    <s v=""/>
  </r>
  <r>
    <n v="144942"/>
    <n v="1309"/>
    <x v="242"/>
    <s v="1401/08/02"/>
    <s v="مهندسی بازرگانی رایتک پویا -چک 162169 (تجارت) بابت پ پ مرحله دوم ق ADSH-P-PO-GE-067 (واریزی) طی دستور پرداخت پیوست"/>
    <n v="0"/>
    <n v="9701800000"/>
    <n v="-9701800000"/>
    <n v="2"/>
    <n v="1"/>
    <s v="100017"/>
    <s v=""/>
    <s v="داراییهای جاری"/>
    <s v="1"/>
    <x v="10"/>
    <x v="10"/>
    <s v="موجودی نزد بانکها ریالی"/>
    <s v="11121"/>
    <s v="بانک تجارت اکو  306827022"/>
    <s v="100017"/>
    <s v="Bank Account"/>
    <s v=""/>
    <s v=""/>
  </r>
  <r>
    <n v="144944"/>
    <n v="1309"/>
    <x v="242"/>
    <s v="1401/08/02"/>
    <s v="مجتمع معدنی و صنعت آهن و فولاد بافق- چک 162172 (تجارت) بابت خرید میلگرد طی پ ف 0113177 (واریزی) طی دستور پرداخت پیوست"/>
    <n v="0"/>
    <n v="17932530000"/>
    <n v="-17932530000"/>
    <n v="2"/>
    <n v="1"/>
    <s v="100017"/>
    <s v=""/>
    <s v="داراییهای جاری"/>
    <s v="1"/>
    <x v="10"/>
    <x v="10"/>
    <s v="موجودی نزد بانکها ریالی"/>
    <s v="11121"/>
    <s v="بانک تجارت اکو  306827022"/>
    <s v="100017"/>
    <s v="Bank Account"/>
    <s v=""/>
    <s v=""/>
  </r>
  <r>
    <n v="142958"/>
    <n v="1312"/>
    <x v="243"/>
    <s v="1401/08/02"/>
    <s v="پرداخت چک 162174 بانک تجارت جهت شارژ تنخواه آقای اسماعیل کرمی بابت کرایه حمل بارنامه ش 58"/>
    <n v="0"/>
    <n v="863265000"/>
    <n v="-863265000"/>
    <n v="2"/>
    <n v="1"/>
    <s v="100017"/>
    <s v=""/>
    <s v="داراییهای جاری"/>
    <s v="1"/>
    <x v="10"/>
    <x v="10"/>
    <s v="موجودی نزد بانکها ریالی"/>
    <s v="11121"/>
    <s v="بانک تجارت اکو  306827022"/>
    <s v="100017"/>
    <s v="Bank Account"/>
    <s v=""/>
    <s v=""/>
  </r>
  <r>
    <n v="146972"/>
    <n v="1313"/>
    <x v="335"/>
    <s v="1401/08/02"/>
    <s v="هزینه کارمزد بانکی از تجارت جاری 306827022 سند ش 196682"/>
    <n v="0"/>
    <n v="100000"/>
    <n v="-100000"/>
    <n v="2"/>
    <n v="1"/>
    <s v="100017"/>
    <s v=""/>
    <s v="داراییهای جاری"/>
    <s v="1"/>
    <x v="10"/>
    <x v="10"/>
    <s v="موجودی نزد بانکها ریالی"/>
    <s v="11121"/>
    <s v="بانک تجارت اکو  306827022"/>
    <s v="100017"/>
    <s v="Bank Account"/>
    <s v=""/>
    <s v=""/>
  </r>
  <r>
    <n v="146974"/>
    <n v="1313"/>
    <x v="335"/>
    <s v="1401/08/02"/>
    <s v="هزینه کارمزد بانکی از تجارت جاری 306827022 سند ش 21643"/>
    <n v="0"/>
    <n v="24280"/>
    <n v="-24280"/>
    <n v="2"/>
    <n v="1"/>
    <s v="100017"/>
    <s v=""/>
    <s v="داراییهای جاری"/>
    <s v="1"/>
    <x v="10"/>
    <x v="10"/>
    <s v="موجودی نزد بانکها ریالی"/>
    <s v="11121"/>
    <s v="بانک تجارت اکو  306827022"/>
    <s v="100017"/>
    <s v="Bank Account"/>
    <s v=""/>
    <s v=""/>
  </r>
  <r>
    <n v="143241"/>
    <n v="1315"/>
    <x v="214"/>
    <s v="1401/08/03"/>
    <s v="پرداخت چک 162180 بانک تجارت جهت شارژ تنخواه دفتر مرکزی آقای خستو ش 49 الی 55"/>
    <n v="0"/>
    <n v="150000000"/>
    <n v="-150000000"/>
    <n v="2"/>
    <n v="1"/>
    <s v="100017"/>
    <s v=""/>
    <s v="داراییهای جاری"/>
    <s v="1"/>
    <x v="10"/>
    <x v="10"/>
    <s v="موجودی نزد بانکها ریالی"/>
    <s v="11121"/>
    <s v="بانک تجارت اکو  306827022"/>
    <s v="100017"/>
    <s v="Bank Account"/>
    <s v=""/>
    <s v=""/>
  </r>
  <r>
    <n v="143242"/>
    <n v="1315"/>
    <x v="214"/>
    <s v="1401/08/03"/>
    <s v="پرداخت چک 162181 بانک تجارت جهت شارژ تنخواه دفتر مرکزی آقای خستو"/>
    <n v="0"/>
    <n v="150000000"/>
    <n v="-150000000"/>
    <n v="2"/>
    <n v="1"/>
    <s v="100017"/>
    <s v=""/>
    <s v="داراییهای جاری"/>
    <s v="1"/>
    <x v="10"/>
    <x v="10"/>
    <s v="موجودی نزد بانکها ریالی"/>
    <s v="11121"/>
    <s v="بانک تجارت اکو  306827022"/>
    <s v="100017"/>
    <s v="Bank Account"/>
    <s v=""/>
    <s v=""/>
  </r>
  <r>
    <n v="144940"/>
    <n v="1318"/>
    <x v="244"/>
    <s v="1401/08/03"/>
    <s v="آهن اسکندری- چک 162159 (تجارت) بابت خرید میلگرد طی ص 70-71 (واریزی) طی دستور پرداخت پیوست"/>
    <n v="0"/>
    <n v="7967050000"/>
    <n v="-7967050000"/>
    <n v="2"/>
    <n v="1"/>
    <s v="100017"/>
    <s v=""/>
    <s v="داراییهای جاری"/>
    <s v="1"/>
    <x v="10"/>
    <x v="10"/>
    <s v="موجودی نزد بانکها ریالی"/>
    <s v="11121"/>
    <s v="بانک تجارت اکو  306827022"/>
    <s v="100017"/>
    <s v="Bank Account"/>
    <s v=""/>
    <s v=""/>
  </r>
  <r>
    <n v="147008"/>
    <n v="1319"/>
    <x v="245"/>
    <s v="1401/08/03"/>
    <s v="پاس چک 162177 بانک تجارت بنام شرکت آروین تجهیز صنعت خاورمیانه بابت خرید گسکت طی ف 06-1401 و 10-1401"/>
    <n v="0"/>
    <n v="166500000"/>
    <n v="-166500000"/>
    <n v="2"/>
    <n v="1"/>
    <s v="100017"/>
    <s v=""/>
    <s v="داراییهای جاری"/>
    <s v="1"/>
    <x v="10"/>
    <x v="10"/>
    <s v="موجودی نزد بانکها ریالی"/>
    <s v="11121"/>
    <s v="بانک تجارت اکو  306827022"/>
    <s v="100017"/>
    <s v="Bank Account"/>
    <s v=""/>
    <s v=""/>
  </r>
  <r>
    <n v="147010"/>
    <n v="1319"/>
    <x v="245"/>
    <s v="1401/08/03"/>
    <s v="پاس چک 162175 بانک تجارت بنام شرکت تیر ناو ساتراپ بابت هزینه ترخیص محموله هیتر الکتریکی بارنامه ش IR/22.632G اینویس 189"/>
    <n v="0"/>
    <n v="28797390"/>
    <n v="-28797390"/>
    <n v="2"/>
    <n v="1"/>
    <s v="100017"/>
    <s v=""/>
    <s v="داراییهای جاری"/>
    <s v="1"/>
    <x v="10"/>
    <x v="10"/>
    <s v="موجودی نزد بانکها ریالی"/>
    <s v="11121"/>
    <s v="بانک تجارت اکو  306827022"/>
    <s v="100017"/>
    <s v="Bank Account"/>
    <s v=""/>
    <s v=""/>
  </r>
  <r>
    <n v="147739"/>
    <n v="1322"/>
    <x v="202"/>
    <s v="1401/08/03"/>
    <s v="هزینه کارمزد بانکی از تجارت جاری 306827022 سند ش 100320"/>
    <n v="0"/>
    <n v="2870"/>
    <n v="-2870"/>
    <n v="2"/>
    <n v="1"/>
    <s v="100017"/>
    <s v=""/>
    <s v="داراییهای جاری"/>
    <s v="1"/>
    <x v="10"/>
    <x v="10"/>
    <s v="موجودی نزد بانکها ریالی"/>
    <s v="11121"/>
    <s v="بانک تجارت اکو  306827022"/>
    <s v="100017"/>
    <s v="Bank Account"/>
    <s v=""/>
    <s v=""/>
  </r>
  <r>
    <n v="147744"/>
    <n v="1322"/>
    <x v="202"/>
    <s v="1401/08/03"/>
    <s v="هزینه کارمزد بانکی از تجارت جاری 306827022 سند ش 100318"/>
    <n v="0"/>
    <n v="16650"/>
    <n v="-16650"/>
    <n v="2"/>
    <n v="1"/>
    <s v="100017"/>
    <s v=""/>
    <s v="داراییهای جاری"/>
    <s v="1"/>
    <x v="10"/>
    <x v="10"/>
    <s v="موجودی نزد بانکها ریالی"/>
    <s v="11121"/>
    <s v="بانک تجارت اکو  306827022"/>
    <s v="100017"/>
    <s v="Bank Account"/>
    <s v=""/>
    <s v=""/>
  </r>
  <r>
    <n v="146520"/>
    <n v="1357"/>
    <x v="174"/>
    <s v="1401/08/04"/>
    <s v="پرداخت چک 162182 بانک تجارت جهت شارژ تنخواه آقای اسماعیل کرمی بابت کرایه حمل بارنامه ش 59"/>
    <n v="0"/>
    <n v="577810900"/>
    <n v="-577810900"/>
    <n v="2"/>
    <n v="1"/>
    <s v="100017"/>
    <s v=""/>
    <s v="داراییهای جاری"/>
    <s v="1"/>
    <x v="10"/>
    <x v="10"/>
    <s v="موجودی نزد بانکها ریالی"/>
    <s v="11121"/>
    <s v="بانک تجارت اکو  306827022"/>
    <s v="100017"/>
    <s v="Bank Account"/>
    <s v=""/>
    <s v=""/>
  </r>
  <r>
    <n v="147013"/>
    <n v="1358"/>
    <x v="246"/>
    <s v="1401/08/04"/>
    <s v="هزینه کارمزد بانکی از تجارت جاری 306827022 سند ش 100516"/>
    <n v="0"/>
    <n v="15000"/>
    <n v="-15000"/>
    <n v="2"/>
    <n v="1"/>
    <s v="100017"/>
    <s v=""/>
    <s v="داراییهای جاری"/>
    <s v="1"/>
    <x v="10"/>
    <x v="10"/>
    <s v="موجودی نزد بانکها ریالی"/>
    <s v="11121"/>
    <s v="بانک تجارت اکو  306827022"/>
    <s v="100017"/>
    <s v="Bank Account"/>
    <s v=""/>
    <s v=""/>
  </r>
  <r>
    <n v="147014"/>
    <n v="1358"/>
    <x v="246"/>
    <s v="1401/08/04"/>
    <s v="پاس چک 162179 بانک تجارت بنام شرکت انتقال گاز ایران بابت هزینه اجرای عملیات انشعاب گرم"/>
    <n v="0"/>
    <n v="589611330"/>
    <n v="-589611330"/>
    <n v="2"/>
    <n v="1"/>
    <s v="100017"/>
    <s v=""/>
    <s v="داراییهای جاری"/>
    <s v="1"/>
    <x v="10"/>
    <x v="10"/>
    <s v="موجودی نزد بانکها ریالی"/>
    <s v="11121"/>
    <s v="بانک تجارت اکو  306827022"/>
    <s v="100017"/>
    <s v="Bank Account"/>
    <s v=""/>
    <s v=""/>
  </r>
  <r>
    <n v="147017"/>
    <n v="1358"/>
    <x v="246"/>
    <s v="1401/08/04"/>
    <s v="هزینه کارمزد بانکی از تجارت جاری 306827022 سند ش 100515"/>
    <n v="0"/>
    <n v="15000"/>
    <n v="-15000"/>
    <n v="2"/>
    <n v="1"/>
    <s v="100017"/>
    <s v=""/>
    <s v="داراییهای جاری"/>
    <s v="1"/>
    <x v="10"/>
    <x v="10"/>
    <s v="موجودی نزد بانکها ریالی"/>
    <s v="11121"/>
    <s v="بانک تجارت اکو  306827022"/>
    <s v="100017"/>
    <s v="Bank Account"/>
    <s v=""/>
    <s v=""/>
  </r>
  <r>
    <n v="147018"/>
    <n v="1358"/>
    <x v="246"/>
    <s v="1401/08/04"/>
    <s v="پاس چک 162178 بانک تجارت بنام خانم مرضیه هدایتی بابت ص S2091 ق ADSH-P-CO-GE-014 از سیراف بتن جنوب"/>
    <n v="0"/>
    <n v="2564493080"/>
    <n v="-2564493080"/>
    <n v="2"/>
    <n v="1"/>
    <s v="100017"/>
    <s v=""/>
    <s v="داراییهای جاری"/>
    <s v="1"/>
    <x v="10"/>
    <x v="10"/>
    <s v="موجودی نزد بانکها ریالی"/>
    <s v="11121"/>
    <s v="بانک تجارت اکو  306827022"/>
    <s v="100017"/>
    <s v="Bank Account"/>
    <s v=""/>
    <s v=""/>
  </r>
  <r>
    <n v="147020"/>
    <n v="1358"/>
    <x v="246"/>
    <s v="1401/08/04"/>
    <s v="هزینه کارمزد بانکی از تجارت جاری 306827022 سند ش 37114"/>
    <n v="0"/>
    <n v="250000"/>
    <n v="-250000"/>
    <n v="2"/>
    <n v="1"/>
    <s v="100017"/>
    <s v=""/>
    <s v="داراییهای جاری"/>
    <s v="1"/>
    <x v="10"/>
    <x v="10"/>
    <s v="موجودی نزد بانکها ریالی"/>
    <s v="11121"/>
    <s v="بانک تجارت اکو  306827022"/>
    <s v="100017"/>
    <s v="Bank Account"/>
    <s v=""/>
    <s v=""/>
  </r>
  <r>
    <n v="147022"/>
    <n v="1358"/>
    <x v="246"/>
    <s v="1401/08/04"/>
    <s v="هزینه کارمزد بانکی از تجارت جاری 306827022 سند ش 37115"/>
    <n v="0"/>
    <n v="117920"/>
    <n v="-117920"/>
    <n v="2"/>
    <n v="1"/>
    <s v="100017"/>
    <s v=""/>
    <s v="داراییهای جاری"/>
    <s v="1"/>
    <x v="10"/>
    <x v="10"/>
    <s v="موجودی نزد بانکها ریالی"/>
    <s v="11121"/>
    <s v="بانک تجارت اکو  306827022"/>
    <s v="100017"/>
    <s v="Bank Account"/>
    <s v=""/>
    <s v=""/>
  </r>
  <r>
    <n v="147697"/>
    <n v="1363"/>
    <x v="247"/>
    <s v="1401/08/05"/>
    <s v="پاس چک 162184 بانک تجارت بنام شرکت شبکه انتقال داده های رهام داتک نزد بانک ملی بابت خرید اینترنت طی ف 5430014 و 5430016"/>
    <n v="0"/>
    <n v="30591000"/>
    <n v="-30591000"/>
    <n v="2"/>
    <n v="1"/>
    <s v="100017"/>
    <s v=""/>
    <s v="داراییهای جاری"/>
    <s v="1"/>
    <x v="10"/>
    <x v="10"/>
    <s v="موجودی نزد بانکها ریالی"/>
    <s v="11121"/>
    <s v="بانک تجارت اکو  306827022"/>
    <s v="100017"/>
    <s v="Bank Account"/>
    <s v=""/>
    <s v=""/>
  </r>
  <r>
    <n v="147698"/>
    <n v="1363"/>
    <x v="247"/>
    <s v="1401/08/05"/>
    <s v="هزینه کارمزد بانکی از تجارت جاری 306827022 سند ش 8623"/>
    <n v="0"/>
    <n v="3050"/>
    <n v="-3050"/>
    <n v="2"/>
    <n v="1"/>
    <s v="100017"/>
    <s v=""/>
    <s v="داراییهای جاری"/>
    <s v="1"/>
    <x v="10"/>
    <x v="10"/>
    <s v="موجودی نزد بانکها ریالی"/>
    <s v="11121"/>
    <s v="بانک تجارت اکو  306827022"/>
    <s v="100017"/>
    <s v="Bank Account"/>
    <s v=""/>
    <s v=""/>
  </r>
  <r>
    <n v="147701"/>
    <n v="1363"/>
    <x v="247"/>
    <s v="1401/08/05"/>
    <s v="پاس چک 162183 بانک تجارت بنام آقای مهراب احمدی بابت خرید رنگ و تینر طی ف 3503 الی 3505 از فروشگاه رنگ مهراب"/>
    <n v="0"/>
    <n v="1133200000"/>
    <n v="-1133200000"/>
    <n v="2"/>
    <n v="1"/>
    <s v="100017"/>
    <s v=""/>
    <s v="داراییهای جاری"/>
    <s v="1"/>
    <x v="10"/>
    <x v="10"/>
    <s v="موجودی نزد بانکها ریالی"/>
    <s v="11121"/>
    <s v="بانک تجارت اکو  306827022"/>
    <s v="100017"/>
    <s v="Bank Account"/>
    <s v=""/>
    <s v=""/>
  </r>
  <r>
    <n v="147702"/>
    <n v="1363"/>
    <x v="247"/>
    <s v="1401/08/05"/>
    <s v="هزینه کارمزد بانکی از تجارت جاری 306827022 سند ش 15755"/>
    <n v="0"/>
    <n v="250000"/>
    <n v="-250000"/>
    <n v="2"/>
    <n v="1"/>
    <s v="100017"/>
    <s v=""/>
    <s v="داراییهای جاری"/>
    <s v="1"/>
    <x v="10"/>
    <x v="10"/>
    <s v="موجودی نزد بانکها ریالی"/>
    <s v="11121"/>
    <s v="بانک تجارت اکو  306827022"/>
    <s v="100017"/>
    <s v="Bank Account"/>
    <s v=""/>
    <s v=""/>
  </r>
  <r>
    <n v="147705"/>
    <n v="1363"/>
    <x v="247"/>
    <s v="1401/08/05"/>
    <s v="پاس چک 162185 بانک تجارت بنام شرکت سپهرمولد بابت تامین موجودی ق ADSH-E-CO-GE-008"/>
    <n v="0"/>
    <n v="20000000000"/>
    <n v="-20000000000"/>
    <n v="2"/>
    <n v="1"/>
    <s v="100017"/>
    <s v=""/>
    <s v="داراییهای جاری"/>
    <s v="1"/>
    <x v="10"/>
    <x v="10"/>
    <s v="موجودی نزد بانکها ریالی"/>
    <s v="11121"/>
    <s v="بانک تجارت اکو  306827022"/>
    <s v="100017"/>
    <s v="Bank Account"/>
    <s v=""/>
    <s v=""/>
  </r>
  <r>
    <n v="147706"/>
    <n v="1363"/>
    <x v="247"/>
    <s v="1401/08/05"/>
    <s v="هزینه کارمزد بانکی از تجارت جاری 306827022 سند ش 859801"/>
    <n v="0"/>
    <n v="220000"/>
    <n v="-220000"/>
    <n v="2"/>
    <n v="1"/>
    <s v="100017"/>
    <s v=""/>
    <s v="داراییهای جاری"/>
    <s v="1"/>
    <x v="10"/>
    <x v="10"/>
    <s v="موجودی نزد بانکها ریالی"/>
    <s v="11121"/>
    <s v="بانک تجارت اکو  306827022"/>
    <s v="100017"/>
    <s v="Bank Account"/>
    <s v=""/>
    <s v=""/>
  </r>
  <r>
    <n v="147093"/>
    <n v="1379"/>
    <x v="177"/>
    <s v="1401/08/08"/>
    <s v="پرداخت چک 162189 بانک تجارت بنام شرکت پالایش میعانات گازی آدیش جنوبی بابت تامین موجودی"/>
    <n v="0"/>
    <n v="18000000000"/>
    <n v="-18000000000"/>
    <n v="2"/>
    <n v="1"/>
    <s v="100017"/>
    <s v=""/>
    <s v="داراییهای جاری"/>
    <s v="1"/>
    <x v="10"/>
    <x v="10"/>
    <s v="موجودی نزد بانکها ریالی"/>
    <s v="11121"/>
    <s v="بانک تجارت اکو  306827022"/>
    <s v="100017"/>
    <s v="Bank Account"/>
    <s v=""/>
    <s v=""/>
  </r>
  <r>
    <n v="147094"/>
    <n v="1379"/>
    <x v="177"/>
    <s v="1401/08/08"/>
    <s v="هزینه کارمزد بانکی از تجارت جاری 306827022 سند ش 37156"/>
    <n v="0"/>
    <n v="250000"/>
    <n v="-250000"/>
    <n v="2"/>
    <n v="1"/>
    <s v="100017"/>
    <s v=""/>
    <s v="داراییهای جاری"/>
    <s v="1"/>
    <x v="10"/>
    <x v="10"/>
    <s v="موجودی نزد بانکها ریالی"/>
    <s v="11121"/>
    <s v="بانک تجارت اکو  306827022"/>
    <s v="100017"/>
    <s v="Bank Account"/>
    <s v=""/>
    <s v=""/>
  </r>
  <r>
    <n v="147098"/>
    <n v="1379"/>
    <x v="177"/>
    <s v="1401/08/08"/>
    <s v="هزینه کارمزد بانکی از تجارت جاری 306827022 سند ش 100699"/>
    <n v="0"/>
    <n v="2120"/>
    <n v="-2120"/>
    <n v="2"/>
    <n v="1"/>
    <s v="100017"/>
    <s v=""/>
    <s v="داراییهای جاری"/>
    <s v="1"/>
    <x v="10"/>
    <x v="10"/>
    <s v="موجودی نزد بانکها ریالی"/>
    <s v="11121"/>
    <s v="بانک تجارت اکو  306827022"/>
    <s v="100017"/>
    <s v="Bank Account"/>
    <s v=""/>
    <s v=""/>
  </r>
  <r>
    <n v="147100"/>
    <n v="1380"/>
    <x v="249"/>
    <s v="1401/08/08"/>
    <s v="پاس چک 162187 بانک تجارت شرکت بازرگانی پترو کهن نفتان بابت خرید تجهیزات طی ف 01/57371"/>
    <n v="0"/>
    <n v="1139050000"/>
    <n v="-1139050000"/>
    <n v="2"/>
    <n v="1"/>
    <s v="100017"/>
    <s v=""/>
    <s v="داراییهای جاری"/>
    <s v="1"/>
    <x v="10"/>
    <x v="10"/>
    <s v="موجودی نزد بانکها ریالی"/>
    <s v="11121"/>
    <s v="بانک تجارت اکو  306827022"/>
    <s v="100017"/>
    <s v="Bank Account"/>
    <s v=""/>
    <s v=""/>
  </r>
  <r>
    <n v="147102"/>
    <n v="1380"/>
    <x v="249"/>
    <s v="1401/08/08"/>
    <s v="پاس چک 162186 بانک تجارت به نام شرکت خدمات مسافرت هوایی پرتو پرواز فردا بابت ص 103"/>
    <n v="0"/>
    <n v="21242000"/>
    <n v="-21242000"/>
    <n v="2"/>
    <n v="1"/>
    <s v="100017"/>
    <s v=""/>
    <s v="داراییهای جاری"/>
    <s v="1"/>
    <x v="10"/>
    <x v="10"/>
    <s v="موجودی نزد بانکها ریالی"/>
    <s v="11121"/>
    <s v="بانک تجارت اکو  306827022"/>
    <s v="100017"/>
    <s v="Bank Account"/>
    <s v=""/>
    <s v=""/>
  </r>
  <r>
    <n v="147760"/>
    <n v="1383"/>
    <x v="250"/>
    <s v="1401/08/08"/>
    <s v="پاس چک 162188 بانک تجارت بنام شرکت سپهرمولد بابت تامین موجودی ق ADSH-E-CO-GE-008"/>
    <n v="0"/>
    <n v="20000000000"/>
    <n v="-20000000000"/>
    <n v="2"/>
    <n v="1"/>
    <s v="100017"/>
    <s v=""/>
    <s v="داراییهای جاری"/>
    <s v="1"/>
    <x v="10"/>
    <x v="10"/>
    <s v="موجودی نزد بانکها ریالی"/>
    <s v="11121"/>
    <s v="بانک تجارت اکو  306827022"/>
    <s v="100017"/>
    <s v="Bank Account"/>
    <s v=""/>
    <s v=""/>
  </r>
  <r>
    <n v="147107"/>
    <n v="1388"/>
    <x v="204"/>
    <s v="1401/08/09"/>
    <s v="هزینه کارمزد بانکی از تجارت جاری 306827022 سند ش 31789"/>
    <n v="0"/>
    <n v="250000"/>
    <n v="-250000"/>
    <n v="2"/>
    <n v="1"/>
    <s v="100017"/>
    <s v=""/>
    <s v="داراییهای جاری"/>
    <s v="1"/>
    <x v="10"/>
    <x v="10"/>
    <s v="موجودی نزد بانکها ریالی"/>
    <s v="11121"/>
    <s v="بانک تجارت اکو  306827022"/>
    <s v="100017"/>
    <s v="Bank Account"/>
    <s v=""/>
    <s v=""/>
  </r>
  <r>
    <n v="147113"/>
    <n v="1388"/>
    <x v="204"/>
    <s v="1401/08/09"/>
    <s v="هزینه کارمزد بانکی از تجارت جاری 306827022 سند ش 31790"/>
    <n v="0"/>
    <n v="250000"/>
    <n v="-250000"/>
    <n v="2"/>
    <n v="1"/>
    <s v="100017"/>
    <s v=""/>
    <s v="داراییهای جاری"/>
    <s v="1"/>
    <x v="10"/>
    <x v="10"/>
    <s v="موجودی نزد بانکها ریالی"/>
    <s v="11121"/>
    <s v="بانک تجارت اکو  306827022"/>
    <s v="100017"/>
    <s v="Bank Account"/>
    <s v=""/>
    <s v=""/>
  </r>
  <r>
    <n v="147708"/>
    <n v="1389"/>
    <x v="251"/>
    <s v="1401/08/09"/>
    <s v="سپهر مولد- پاس چک 162109 (تجارت) بابت علی الحساب ق ADSH-P-PO-GE-008 (واریزی) طی دستور پرداخت پیوست"/>
    <n v="0"/>
    <n v="10000000000"/>
    <n v="-10000000000"/>
    <n v="2"/>
    <n v="1"/>
    <s v="100017"/>
    <s v=""/>
    <s v="داراییهای جاری"/>
    <s v="1"/>
    <x v="10"/>
    <x v="10"/>
    <s v="موجودی نزد بانکها ریالی"/>
    <s v="11121"/>
    <s v="بانک تجارت اکو  306827022"/>
    <s v="100017"/>
    <s v="Bank Account"/>
    <s v=""/>
    <s v=""/>
  </r>
  <r>
    <n v="143974"/>
    <n v="1392"/>
    <x v="252"/>
    <s v="1401/08/10"/>
    <s v="پرداخت چک 162199 بانک تجارت جهت شارژ تنخواه آقای اسماعیل کرمی بابت کرایه حمل بارنامه ش 60-61"/>
    <n v="0"/>
    <n v="1147818000"/>
    <n v="-1147818000"/>
    <n v="2"/>
    <n v="1"/>
    <s v="100017"/>
    <s v=""/>
    <s v="داراییهای جاری"/>
    <s v="1"/>
    <x v="10"/>
    <x v="10"/>
    <s v="موجودی نزد بانکها ریالی"/>
    <s v="11121"/>
    <s v="بانک تجارت اکو  306827022"/>
    <s v="100017"/>
    <s v="Bank Account"/>
    <s v=""/>
    <s v=""/>
  </r>
  <r>
    <n v="147764"/>
    <n v="1394"/>
    <x v="215"/>
    <s v="1401/08/10"/>
    <s v="پاس چک 162194 بانک تجارت بنام آقای نادر شمسی بابت خرید لوله پلی اتیلن طی ف 401/12/ک از فروشگاه پلی وسی بندر"/>
    <n v="0"/>
    <n v="97882000"/>
    <n v="-97882000"/>
    <n v="2"/>
    <n v="1"/>
    <s v="100017"/>
    <s v=""/>
    <s v="داراییهای جاری"/>
    <s v="1"/>
    <x v="10"/>
    <x v="10"/>
    <s v="موجودی نزد بانکها ریالی"/>
    <s v="11121"/>
    <s v="بانک تجارت اکو  306827022"/>
    <s v="100017"/>
    <s v="Bank Account"/>
    <s v=""/>
    <s v=""/>
  </r>
  <r>
    <n v="147765"/>
    <n v="1394"/>
    <x v="215"/>
    <s v="1401/08/10"/>
    <s v="هزینه کارمزد بانکی از تجارت جاری 306827022 سند ش 37212"/>
    <n v="0"/>
    <n v="250000"/>
    <n v="-250000"/>
    <n v="2"/>
    <n v="1"/>
    <s v="100017"/>
    <s v=""/>
    <s v="داراییهای جاری"/>
    <s v="1"/>
    <x v="10"/>
    <x v="10"/>
    <s v="موجودی نزد بانکها ریالی"/>
    <s v="11121"/>
    <s v="بانک تجارت اکو  306827022"/>
    <s v="100017"/>
    <s v="Bank Account"/>
    <s v=""/>
    <s v=""/>
  </r>
  <r>
    <n v="147769"/>
    <n v="1394"/>
    <x v="215"/>
    <s v="1401/08/10"/>
    <s v="پاس چک 162193 بانک تجارت بنام ناصر توکل محمود آبادی بابت خرید آجر گری ف 1359 از آقای اسکندر رمضانی"/>
    <n v="0"/>
    <n v="86182000"/>
    <n v="-86182000"/>
    <n v="2"/>
    <n v="1"/>
    <s v="100017"/>
    <s v=""/>
    <s v="داراییهای جاری"/>
    <s v="1"/>
    <x v="10"/>
    <x v="10"/>
    <s v="موجودی نزد بانکها ریالی"/>
    <s v="11121"/>
    <s v="بانک تجارت اکو  306827022"/>
    <s v="100017"/>
    <s v="Bank Account"/>
    <s v=""/>
    <s v=""/>
  </r>
  <r>
    <n v="147770"/>
    <n v="1394"/>
    <x v="215"/>
    <s v="1401/08/10"/>
    <s v="هزینه کارمزد بانکی از تجارت جاری 306827022 سند ش 100806"/>
    <n v="0"/>
    <n v="8610"/>
    <n v="-8610"/>
    <n v="2"/>
    <n v="1"/>
    <s v="100017"/>
    <s v=""/>
    <s v="داراییهای جاری"/>
    <s v="1"/>
    <x v="10"/>
    <x v="10"/>
    <s v="موجودی نزد بانکها ریالی"/>
    <s v="11121"/>
    <s v="بانک تجارت اکو  306827022"/>
    <s v="100017"/>
    <s v="Bank Account"/>
    <s v=""/>
    <s v=""/>
  </r>
  <r>
    <n v="147773"/>
    <n v="1394"/>
    <x v="215"/>
    <s v="1401/08/10"/>
    <s v="پاس چک 162195 بانک تجارت بنام شرکت ترانس صنعت ایرانیان جهت 30% پ پ ق ADSH-E-CO-GE-020"/>
    <n v="0"/>
    <n v="3600000000"/>
    <n v="-3600000000"/>
    <n v="2"/>
    <n v="1"/>
    <s v="100017"/>
    <s v=""/>
    <s v="داراییهای جاری"/>
    <s v="1"/>
    <x v="10"/>
    <x v="10"/>
    <s v="موجودی نزد بانکها ریالی"/>
    <s v="11121"/>
    <s v="بانک تجارت اکو  306827022"/>
    <s v="100017"/>
    <s v="Bank Account"/>
    <s v=""/>
    <s v=""/>
  </r>
  <r>
    <n v="147774"/>
    <n v="1394"/>
    <x v="215"/>
    <s v="1401/08/10"/>
    <s v="هزینه کارمزد بانکی از تجارت جاری 306827022 سند ش 100805"/>
    <n v="0"/>
    <n v="9780"/>
    <n v="-9780"/>
    <n v="2"/>
    <n v="1"/>
    <s v="100017"/>
    <s v=""/>
    <s v="داراییهای جاری"/>
    <s v="1"/>
    <x v="10"/>
    <x v="10"/>
    <s v="موجودی نزد بانکها ریالی"/>
    <s v="11121"/>
    <s v="بانک تجارت اکو  306827022"/>
    <s v="100017"/>
    <s v="Bank Account"/>
    <s v=""/>
    <s v=""/>
  </r>
  <r>
    <n v="147710"/>
    <n v="1400"/>
    <x v="205"/>
    <s v="1401/08/11"/>
    <s v="انتقال از تجارت پشتیبان 306833251 به جاری 306827022 سند ش 831381"/>
    <n v="200000000000"/>
    <n v="0"/>
    <n v="200000000000"/>
    <n v="2"/>
    <n v="1"/>
    <s v="100017"/>
    <s v=""/>
    <s v="داراییهای جاری"/>
    <s v="1"/>
    <x v="10"/>
    <x v="10"/>
    <s v="موجودی نزد بانکها ریالی"/>
    <s v="11121"/>
    <s v="بانک تجارت اکو  306827022"/>
    <s v="100017"/>
    <s v="Bank Account"/>
    <s v=""/>
    <s v=""/>
  </r>
  <r>
    <n v="147777"/>
    <n v="1401"/>
    <x v="253"/>
    <s v="1401/08/11"/>
    <s v="هزینه کارمزد بانکی از تجارت جاری 306827022 سند ش 25939"/>
    <n v="0"/>
    <n v="24000"/>
    <n v="-24000"/>
    <n v="2"/>
    <n v="1"/>
    <s v="100017"/>
    <s v=""/>
    <s v="داراییهای جاری"/>
    <s v="1"/>
    <x v="10"/>
    <x v="10"/>
    <s v="موجودی نزد بانکها ریالی"/>
    <s v="11121"/>
    <s v="بانک تجارت اکو  306827022"/>
    <s v="100017"/>
    <s v="Bank Account"/>
    <s v=""/>
    <s v=""/>
  </r>
  <r>
    <n v="147778"/>
    <n v="1401"/>
    <x v="253"/>
    <s v="1401/08/11"/>
    <s v="پاس چک 162198 بانک تجارت بنام آقای مهراب احمدی بابت خرید رنگ و تینر طی ف 3509 از فروشگاه رنگ مهراب"/>
    <n v="0"/>
    <n v="304000000"/>
    <n v="-304000000"/>
    <n v="2"/>
    <n v="1"/>
    <s v="100017"/>
    <s v=""/>
    <s v="داراییهای جاری"/>
    <s v="1"/>
    <x v="10"/>
    <x v="10"/>
    <s v="موجودی نزد بانکها ریالی"/>
    <s v="11121"/>
    <s v="بانک تجارت اکو  306827022"/>
    <s v="100017"/>
    <s v="Bank Account"/>
    <s v=""/>
    <s v=""/>
  </r>
  <r>
    <n v="147781"/>
    <n v="1401"/>
    <x v="253"/>
    <s v="1401/08/11"/>
    <s v="هزینه کارمزد بانکی از تجارت جاری 306827022 سند ش 37258"/>
    <n v="0"/>
    <n v="250000"/>
    <n v="-250000"/>
    <n v="2"/>
    <n v="1"/>
    <s v="100017"/>
    <s v=""/>
    <s v="داراییهای جاری"/>
    <s v="1"/>
    <x v="10"/>
    <x v="10"/>
    <s v="موجودی نزد بانکها ریالی"/>
    <s v="11121"/>
    <s v="بانک تجارت اکو  306827022"/>
    <s v="100017"/>
    <s v="Bank Account"/>
    <s v=""/>
    <s v=""/>
  </r>
  <r>
    <n v="147782"/>
    <n v="1401"/>
    <x v="253"/>
    <s v="1401/08/11"/>
    <s v="پاس چک 162200 بانک تجارت بنام آقای نعمت عبدی بابت ص 07228-01 ساخت درپوش"/>
    <n v="0"/>
    <n v="240000000"/>
    <n v="-240000000"/>
    <n v="2"/>
    <n v="1"/>
    <s v="100017"/>
    <s v=""/>
    <s v="داراییهای جاری"/>
    <s v="1"/>
    <x v="10"/>
    <x v="10"/>
    <s v="موجودی نزد بانکها ریالی"/>
    <s v="11121"/>
    <s v="بانک تجارت اکو  306827022"/>
    <s v="100017"/>
    <s v="Bank Account"/>
    <s v=""/>
    <s v=""/>
  </r>
  <r>
    <n v="147784"/>
    <n v="1401"/>
    <x v="253"/>
    <s v="1401/08/11"/>
    <s v="پاس چک 162192 بانک تجارت شرکت برنا الکترونیک بابت پ پ ق ADISH-P-PO-GE-113"/>
    <n v="0"/>
    <n v="4399272675"/>
    <n v="-4399272675"/>
    <n v="2"/>
    <n v="1"/>
    <s v="100017"/>
    <s v=""/>
    <s v="داراییهای جاری"/>
    <s v="1"/>
    <x v="10"/>
    <x v="10"/>
    <s v="موجودی نزد بانکها ریالی"/>
    <s v="11121"/>
    <s v="بانک تجارت اکو  306827022"/>
    <s v="100017"/>
    <s v="Bank Account"/>
    <s v=""/>
    <s v=""/>
  </r>
  <r>
    <n v="147786"/>
    <n v="1401"/>
    <x v="253"/>
    <s v="1401/08/11"/>
    <s v="پاس چک 162190 بانک تجارت شرکت صنعتی و شیمیایی رنگین زره بابت تامین رنگ و ...طی ص 7526-7527-7431"/>
    <n v="0"/>
    <n v="1693513400"/>
    <n v="-1693513400"/>
    <n v="2"/>
    <n v="1"/>
    <s v="100017"/>
    <s v=""/>
    <s v="داراییهای جاری"/>
    <s v="1"/>
    <x v="10"/>
    <x v="10"/>
    <s v="موجودی نزد بانکها ریالی"/>
    <s v="11121"/>
    <s v="بانک تجارت اکو  306827022"/>
    <s v="100017"/>
    <s v="Bank Account"/>
    <s v=""/>
    <s v=""/>
  </r>
  <r>
    <n v="147788"/>
    <n v="1401"/>
    <x v="253"/>
    <s v="1401/08/11"/>
    <s v="پاس چک 859802 بانک تجارت بنام شرکت سپهرمولد بابت تامین موجودی ق ADSH-E-CO-GE-008"/>
    <n v="0"/>
    <n v="120000000000"/>
    <n v="-120000000000"/>
    <n v="2"/>
    <n v="1"/>
    <s v="100017"/>
    <s v=""/>
    <s v="داراییهای جاری"/>
    <s v="1"/>
    <x v="10"/>
    <x v="10"/>
    <s v="موجودی نزد بانکها ریالی"/>
    <s v="11121"/>
    <s v="بانک تجارت اکو  306827022"/>
    <s v="100017"/>
    <s v="Bank Account"/>
    <s v=""/>
    <s v=""/>
  </r>
  <r>
    <n v="147790"/>
    <n v="1404"/>
    <x v="254"/>
    <s v="1401/08/12"/>
    <s v="پاس چک 162191 بانک تجارت شرکت پویا گستر آرتا صنعت بابت علی الحساب 30% پ ف 111 الی 113"/>
    <n v="0"/>
    <n v="2000000000"/>
    <n v="-2000000000"/>
    <n v="2"/>
    <n v="1"/>
    <s v="100017"/>
    <s v=""/>
    <s v="داراییهای جاری"/>
    <s v="1"/>
    <x v="10"/>
    <x v="10"/>
    <s v="موجودی نزد بانکها ریالی"/>
    <s v="11121"/>
    <s v="بانک تجارت اکو  306827022"/>
    <s v="100017"/>
    <s v="Bank Account"/>
    <s v=""/>
    <s v=""/>
  </r>
  <r>
    <n v="147793"/>
    <n v="1411"/>
    <x v="256"/>
    <s v="1401/08/14"/>
    <s v="پاس چک 859801 بانک تجارت شرکت مشاورین سامانه پژوهان بابت تامین آب DM طی ف 10937"/>
    <n v="0"/>
    <n v="650625360"/>
    <n v="-650625360"/>
    <n v="2"/>
    <n v="1"/>
    <s v="100017"/>
    <s v=""/>
    <s v="داراییهای جاری"/>
    <s v="1"/>
    <x v="10"/>
    <x v="10"/>
    <s v="موجودی نزد بانکها ریالی"/>
    <s v="11121"/>
    <s v="بانک تجارت اکو  306827022"/>
    <s v="100017"/>
    <s v="Bank Account"/>
    <s v=""/>
    <s v=""/>
  </r>
  <r>
    <n v="147794"/>
    <n v="1411"/>
    <x v="256"/>
    <s v="1401/08/14"/>
    <s v="هزینه کارمزد بانکی از تجارت جاری 306827022 سند ش 37280"/>
    <n v="0"/>
    <n v="250000"/>
    <n v="-250000"/>
    <n v="2"/>
    <n v="1"/>
    <s v="100017"/>
    <s v=""/>
    <s v="داراییهای جاری"/>
    <s v="1"/>
    <x v="10"/>
    <x v="10"/>
    <s v="موجودی نزد بانکها ریالی"/>
    <s v="11121"/>
    <s v="بانک تجارت اکو  306827022"/>
    <s v="100017"/>
    <s v="Bank Account"/>
    <s v=""/>
    <s v=""/>
  </r>
  <r>
    <n v="147796"/>
    <n v="1411"/>
    <x v="256"/>
    <s v="1401/08/14"/>
    <s v="پاس چک 162196 بانک تجارت بنام سازمان امور مالیاتی بوشهر جهت مالیات حق تمبر افزایش سرمایه شرکت پالایش میعانات گازی آدیش جنوبی (از 8000 به 12000 میلیارد ریال) واحد مالیاتی 881521 (شماره قبض 100000137464360)"/>
    <n v="0"/>
    <n v="2000000000"/>
    <n v="-2000000000"/>
    <n v="2"/>
    <n v="1"/>
    <s v="100017"/>
    <s v=""/>
    <s v="داراییهای جاری"/>
    <s v="1"/>
    <x v="10"/>
    <x v="10"/>
    <s v="موجودی نزد بانکها ریالی"/>
    <s v="11121"/>
    <s v="بانک تجارت اکو  306827022"/>
    <s v="100017"/>
    <s v="Bank Account"/>
    <s v=""/>
    <s v=""/>
  </r>
  <r>
    <n v="147799"/>
    <n v="1428"/>
    <x v="257"/>
    <s v="1401/08/15"/>
    <s v="پاس چک 859805 بانک تجارت بنام مرکز پژوهش متالورژی رازی بابت آنالیز طی ش پیگیری 23887"/>
    <n v="0"/>
    <n v="53460000"/>
    <n v="-53460000"/>
    <n v="2"/>
    <n v="1"/>
    <s v="100017"/>
    <s v=""/>
    <s v="داراییهای جاری"/>
    <s v="1"/>
    <x v="10"/>
    <x v="10"/>
    <s v="موجودی نزد بانکها ریالی"/>
    <s v="11121"/>
    <s v="بانک تجارت اکو  306827022"/>
    <s v="100017"/>
    <s v="Bank Account"/>
    <s v=""/>
    <s v=""/>
  </r>
  <r>
    <n v="147800"/>
    <n v="1428"/>
    <x v="257"/>
    <s v="1401/08/15"/>
    <s v="هزینه کارمزد بانکی از تجارت جاری 306827022 سند ش 19648"/>
    <n v="0"/>
    <n v="250000"/>
    <n v="-250000"/>
    <n v="2"/>
    <n v="1"/>
    <s v="100017"/>
    <s v=""/>
    <s v="داراییهای جاری"/>
    <s v="1"/>
    <x v="10"/>
    <x v="10"/>
    <s v="موجودی نزد بانکها ریالی"/>
    <s v="11121"/>
    <s v="بانک تجارت اکو  306827022"/>
    <s v="100017"/>
    <s v="Bank Account"/>
    <s v=""/>
    <s v=""/>
  </r>
  <r>
    <n v="147803"/>
    <n v="1428"/>
    <x v="257"/>
    <s v="1401/08/15"/>
    <s v="پاس چک 859804 بانک تجارت بنام شرکت سپهرمولد بابت تامین موجودی ق ADSH-E-CO-GE-008"/>
    <n v="0"/>
    <n v="30000000000"/>
    <n v="-30000000000"/>
    <n v="2"/>
    <n v="1"/>
    <s v="100017"/>
    <s v=""/>
    <s v="داراییهای جاری"/>
    <s v="1"/>
    <x v="10"/>
    <x v="10"/>
    <s v="موجودی نزد بانکها ریالی"/>
    <s v="11121"/>
    <s v="بانک تجارت اکو  306827022"/>
    <s v="100017"/>
    <s v="Bank Account"/>
    <s v=""/>
    <s v=""/>
  </r>
  <r>
    <n v="147804"/>
    <n v="1428"/>
    <x v="257"/>
    <s v="1401/08/15"/>
    <s v="هزینه کارمزد بانکی از تجارت جاری 306827022 سند ش 21767"/>
    <n v="0"/>
    <n v="5340"/>
    <n v="-5340"/>
    <n v="2"/>
    <n v="1"/>
    <s v="100017"/>
    <s v=""/>
    <s v="داراییهای جاری"/>
    <s v="1"/>
    <x v="10"/>
    <x v="10"/>
    <s v="موجودی نزد بانکها ریالی"/>
    <s v="11121"/>
    <s v="بانک تجارت اکو  306827022"/>
    <s v="100017"/>
    <s v="Bank Account"/>
    <s v=""/>
    <s v=""/>
  </r>
  <r>
    <n v="147725"/>
    <n v="1444"/>
    <x v="336"/>
    <s v="1401/08/17"/>
    <s v="انتقال از تجارت پشتیبان 306833251 به جاری 306827022 سند ش 2525"/>
    <n v="200000000000"/>
    <n v="0"/>
    <n v="200000000000"/>
    <n v="2"/>
    <n v="1"/>
    <s v="100017"/>
    <s v=""/>
    <s v="داراییهای جاری"/>
    <s v="1"/>
    <x v="10"/>
    <x v="10"/>
    <s v="موجودی نزد بانکها ریالی"/>
    <s v="11121"/>
    <s v="بانک تجارت اکو  306827022"/>
    <s v="100017"/>
    <s v="Bank Account"/>
    <s v=""/>
    <s v=""/>
  </r>
  <r>
    <n v="147806"/>
    <n v="1445"/>
    <x v="259"/>
    <s v="1401/08/17"/>
    <s v="پاس چک 859803 بانک تجارت بنام شرکت مهندسین مشاور پی کاو بابت تسویه ص 315 مطالعات ژئوتکنیک ق ADISH-E-CO-CV-005"/>
    <n v="0"/>
    <n v="1333243780"/>
    <n v="-1333243780"/>
    <n v="2"/>
    <n v="1"/>
    <s v="100017"/>
    <s v=""/>
    <s v="داراییهای جاری"/>
    <s v="1"/>
    <x v="10"/>
    <x v="10"/>
    <s v="موجودی نزد بانکها ریالی"/>
    <s v="11121"/>
    <s v="بانک تجارت اکو  306827022"/>
    <s v="100017"/>
    <s v="Bank Account"/>
    <s v=""/>
    <s v=""/>
  </r>
  <r>
    <n v="146915"/>
    <n v="1449"/>
    <x v="33"/>
    <s v="1401/08/18"/>
    <s v="پرداخت چک 859817 بانک تجارت جهت شارژ تنخواه آقای اسماعیل کرمی بابت کرایه حمل بارنامه ش 62-63"/>
    <n v="0"/>
    <n v="1651012000"/>
    <n v="-1651012000"/>
    <n v="2"/>
    <n v="1"/>
    <s v="100017"/>
    <s v=""/>
    <s v="داراییهای جاری"/>
    <s v="1"/>
    <x v="10"/>
    <x v="10"/>
    <s v="موجودی نزد بانکها ریالی"/>
    <s v="11121"/>
    <s v="بانک تجارت اکو  306827022"/>
    <s v="100017"/>
    <s v="Bank Account"/>
    <s v=""/>
    <s v=""/>
  </r>
  <r>
    <n v="147809"/>
    <n v="1450"/>
    <x v="261"/>
    <s v="1401/08/18"/>
    <s v="هزینه کارمزد بانکی از تجارت جاری 306827022 سند ش 37396"/>
    <n v="0"/>
    <n v="250000"/>
    <n v="-250000"/>
    <n v="2"/>
    <n v="1"/>
    <s v="100017"/>
    <s v=""/>
    <s v="داراییهای جاری"/>
    <s v="1"/>
    <x v="10"/>
    <x v="10"/>
    <s v="موجودی نزد بانکها ریالی"/>
    <s v="11121"/>
    <s v="بانک تجارت اکو  306827022"/>
    <s v="100017"/>
    <s v="Bank Account"/>
    <s v=""/>
    <s v=""/>
  </r>
  <r>
    <n v="147810"/>
    <n v="1450"/>
    <x v="261"/>
    <s v="1401/08/18"/>
    <s v="پاس چک 859809 بانک تجارت بنام شرکت صنعت پروژه توس بابت ص 65 قرارداد ADISH-P-PO-GE-075 معادل 10،025/4 یورو"/>
    <n v="0"/>
    <n v="2855324149"/>
    <n v="-2855324149"/>
    <n v="2"/>
    <n v="1"/>
    <s v="100017"/>
    <s v=""/>
    <s v="داراییهای جاری"/>
    <s v="1"/>
    <x v="10"/>
    <x v="10"/>
    <s v="موجودی نزد بانکها ریالی"/>
    <s v="11121"/>
    <s v="بانک تجارت اکو  306827022"/>
    <s v="100017"/>
    <s v="Bank Account"/>
    <s v=""/>
    <s v=""/>
  </r>
  <r>
    <n v="147813"/>
    <n v="1450"/>
    <x v="261"/>
    <s v="1401/08/18"/>
    <s v="هزینه کارمزد بانکی از تجارت جاری 306827022 سند ش 37397"/>
    <n v="0"/>
    <n v="250000"/>
    <n v="-250000"/>
    <n v="2"/>
    <n v="1"/>
    <s v="100017"/>
    <s v=""/>
    <s v="داراییهای جاری"/>
    <s v="1"/>
    <x v="10"/>
    <x v="10"/>
    <s v="موجودی نزد بانکها ریالی"/>
    <s v="11121"/>
    <s v="بانک تجارت اکو  306827022"/>
    <s v="100017"/>
    <s v="Bank Account"/>
    <s v=""/>
    <s v=""/>
  </r>
  <r>
    <n v="147814"/>
    <n v="1450"/>
    <x v="261"/>
    <s v="1401/08/18"/>
    <s v="پاس چک 859811 بانک تجارت بنام شرکت جهان نور بابت پ پ ق ADSH-P-PO-GE-110"/>
    <n v="0"/>
    <n v="15293179068"/>
    <n v="-15293179068"/>
    <n v="2"/>
    <n v="1"/>
    <s v="100017"/>
    <s v=""/>
    <s v="داراییهای جاری"/>
    <s v="1"/>
    <x v="10"/>
    <x v="10"/>
    <s v="موجودی نزد بانکها ریالی"/>
    <s v="11121"/>
    <s v="بانک تجارت اکو  306827022"/>
    <s v="100017"/>
    <s v="Bank Account"/>
    <s v=""/>
    <s v=""/>
  </r>
  <r>
    <n v="147817"/>
    <n v="1450"/>
    <x v="261"/>
    <s v="1401/08/18"/>
    <s v="هزینه کارمزد بانکی از تجارت جاری 306827022 سند ش 101270"/>
    <n v="0"/>
    <n v="10590"/>
    <n v="-10590"/>
    <n v="2"/>
    <n v="1"/>
    <s v="100017"/>
    <s v=""/>
    <s v="داراییهای جاری"/>
    <s v="1"/>
    <x v="10"/>
    <x v="10"/>
    <s v="موجودی نزد بانکها ریالی"/>
    <s v="11121"/>
    <s v="بانک تجارت اکو  306827022"/>
    <s v="100017"/>
    <s v="Bank Account"/>
    <s v=""/>
    <s v=""/>
  </r>
  <r>
    <n v="147818"/>
    <n v="1450"/>
    <x v="261"/>
    <s v="1401/08/18"/>
    <s v="پاس چک 859814 بانک تجارت بنام  شرکت سپهرمولد بابت تامین موجودی ق ADSH-E-CO-GE-008"/>
    <n v="0"/>
    <n v="20000000000"/>
    <n v="-20000000000"/>
    <n v="2"/>
    <n v="1"/>
    <s v="100017"/>
    <s v=""/>
    <s v="داراییهای جاری"/>
    <s v="1"/>
    <x v="10"/>
    <x v="10"/>
    <s v="موجودی نزد بانکها ریالی"/>
    <s v="11121"/>
    <s v="بانک تجارت اکو  306827022"/>
    <s v="100017"/>
    <s v="Bank Account"/>
    <s v=""/>
    <s v=""/>
  </r>
  <r>
    <n v="147821"/>
    <n v="1450"/>
    <x v="261"/>
    <s v="1401/08/18"/>
    <s v="هزینه کارمزد بانکی از تجارت جاری 306827022 سند ش 101269"/>
    <n v="0"/>
    <n v="2000"/>
    <n v="-2000"/>
    <n v="2"/>
    <n v="1"/>
    <s v="100017"/>
    <s v=""/>
    <s v="داراییهای جاری"/>
    <s v="1"/>
    <x v="10"/>
    <x v="10"/>
    <s v="موجودی نزد بانکها ریالی"/>
    <s v="11121"/>
    <s v="بانک تجارت اکو  306827022"/>
    <s v="100017"/>
    <s v="Bank Account"/>
    <s v=""/>
    <s v=""/>
  </r>
  <r>
    <n v="147822"/>
    <n v="1450"/>
    <x v="261"/>
    <s v="1401/08/18"/>
    <s v="پاس چک 859813 بانک تجارت بنام شرکت سپهرمولد بابت تامین موجودی ق ADSH-E-CO-GE-008"/>
    <n v="0"/>
    <n v="60000000000"/>
    <n v="-60000000000"/>
    <n v="2"/>
    <n v="1"/>
    <s v="100017"/>
    <s v=""/>
    <s v="داراییهای جاری"/>
    <s v="1"/>
    <x v="10"/>
    <x v="10"/>
    <s v="موجودی نزد بانکها ریالی"/>
    <s v="11121"/>
    <s v="بانک تجارت اکو  306827022"/>
    <s v="100017"/>
    <s v="Bank Account"/>
    <s v=""/>
    <s v=""/>
  </r>
  <r>
    <n v="147825"/>
    <n v="1450"/>
    <x v="261"/>
    <s v="1401/08/18"/>
    <s v="هزینه کارمزد بانکی از تجارت جاری 306827022 سند ش 101268"/>
    <n v="0"/>
    <n v="16380"/>
    <n v="-16380"/>
    <n v="2"/>
    <n v="1"/>
    <s v="100017"/>
    <s v=""/>
    <s v="داراییهای جاری"/>
    <s v="1"/>
    <x v="10"/>
    <x v="10"/>
    <s v="موجودی نزد بانکها ریالی"/>
    <s v="11121"/>
    <s v="بانک تجارت اکو  306827022"/>
    <s v="100017"/>
    <s v="Bank Account"/>
    <s v=""/>
    <s v=""/>
  </r>
  <r>
    <n v="147826"/>
    <n v="1450"/>
    <x v="261"/>
    <s v="1401/08/18"/>
    <s v="پاس چک 859810 بانک تجارت بنام مرکز پژوهش متالورژی رازی بابت آنالیز طی ش پیگیری 26311"/>
    <n v="0"/>
    <n v="11290000"/>
    <n v="-11290000"/>
    <n v="2"/>
    <n v="1"/>
    <s v="100017"/>
    <s v=""/>
    <s v="داراییهای جاری"/>
    <s v="1"/>
    <x v="10"/>
    <x v="10"/>
    <s v="موجودی نزد بانکها ریالی"/>
    <s v="11121"/>
    <s v="بانک تجارت اکو  306827022"/>
    <s v="100017"/>
    <s v="Bank Account"/>
    <s v=""/>
    <s v=""/>
  </r>
  <r>
    <n v="147829"/>
    <n v="1450"/>
    <x v="261"/>
    <s v="1401/08/18"/>
    <s v="هزینه کارمزد بانکی از تجارت جاری 306827022 سند ش 101267"/>
    <n v="0"/>
    <n v="6000"/>
    <n v="-6000"/>
    <n v="2"/>
    <n v="1"/>
    <s v="100017"/>
    <s v=""/>
    <s v="داراییهای جاری"/>
    <s v="1"/>
    <x v="10"/>
    <x v="10"/>
    <s v="موجودی نزد بانکها ریالی"/>
    <s v="11121"/>
    <s v="بانک تجارت اکو  306827022"/>
    <s v="100017"/>
    <s v="Bank Account"/>
    <s v=""/>
    <s v=""/>
  </r>
  <r>
    <n v="147830"/>
    <n v="1450"/>
    <x v="261"/>
    <s v="1401/08/18"/>
    <s v="پاس چک 859807 بانک تجارت بنام شرکت پویا سامانه همکاران بابت پرداخت میانی قرارداد نصب ، آموزش و استقرار ماژول دریافت و پرداخت طی ق 50/1401"/>
    <n v="0"/>
    <n v="105962000"/>
    <n v="-105962000"/>
    <n v="2"/>
    <n v="1"/>
    <s v="100017"/>
    <s v=""/>
    <s v="داراییهای جاری"/>
    <s v="1"/>
    <x v="10"/>
    <x v="10"/>
    <s v="موجودی نزد بانکها ریالی"/>
    <s v="11121"/>
    <s v="بانک تجارت اکو  306827022"/>
    <s v="100017"/>
    <s v="Bank Account"/>
    <s v=""/>
    <s v=""/>
  </r>
  <r>
    <n v="147833"/>
    <n v="1450"/>
    <x v="261"/>
    <s v="1401/08/18"/>
    <s v="هزینه کارمزد بانکی از تجارت جاری 306827022 سند ش 26652"/>
    <n v="0"/>
    <n v="80000"/>
    <n v="-80000"/>
    <n v="2"/>
    <n v="1"/>
    <s v="100017"/>
    <s v=""/>
    <s v="داراییهای جاری"/>
    <s v="1"/>
    <x v="10"/>
    <x v="10"/>
    <s v="موجودی نزد بانکها ریالی"/>
    <s v="11121"/>
    <s v="بانک تجارت اکو  306827022"/>
    <s v="100017"/>
    <s v="Bank Account"/>
    <s v=""/>
    <s v=""/>
  </r>
  <r>
    <n v="147834"/>
    <n v="1450"/>
    <x v="261"/>
    <s v="1401/08/18"/>
    <s v="پاس چک 859815 بانک تجارت بنام شرکت مسیر طلایی راسا بابت هزینه بارنامه ش BOM1458106046 اینویس 205"/>
    <n v="0"/>
    <n v="163863312"/>
    <n v="-163863312"/>
    <n v="2"/>
    <n v="1"/>
    <s v="100017"/>
    <s v=""/>
    <s v="داراییهای جاری"/>
    <s v="1"/>
    <x v="10"/>
    <x v="10"/>
    <s v="موجودی نزد بانکها ریالی"/>
    <s v="11121"/>
    <s v="بانک تجارت اکو  306827022"/>
    <s v="100017"/>
    <s v="Bank Account"/>
    <s v=""/>
    <s v=""/>
  </r>
  <r>
    <n v="147836"/>
    <n v="1450"/>
    <x v="261"/>
    <s v="1401/08/18"/>
    <s v="پاس چک 859816 بانک تجارت بنام شرکت مسیر طلایی راسا بابت سپرده نقدی بارنامه ش BOM1458106046 اینویس 205"/>
    <n v="0"/>
    <n v="60000000"/>
    <n v="-60000000"/>
    <n v="2"/>
    <n v="1"/>
    <s v="100017"/>
    <s v=""/>
    <s v="داراییهای جاری"/>
    <s v="1"/>
    <x v="10"/>
    <x v="10"/>
    <s v="موجودی نزد بانکها ریالی"/>
    <s v="11121"/>
    <s v="بانک تجارت اکو  306827022"/>
    <s v="100017"/>
    <s v="Bank Account"/>
    <s v=""/>
    <s v=""/>
  </r>
  <r>
    <n v="147838"/>
    <n v="1450"/>
    <x v="261"/>
    <s v="1401/08/18"/>
    <s v="پاس چک 859808 بانک تجارت شرکت بازرگانی پترو کهن نفتان بابت خرید تجهیزات طی ف 01/57349"/>
    <n v="0"/>
    <n v="6341620000"/>
    <n v="-6341620000"/>
    <n v="2"/>
    <n v="1"/>
    <s v="100017"/>
    <s v=""/>
    <s v="داراییهای جاری"/>
    <s v="1"/>
    <x v="10"/>
    <x v="10"/>
    <s v="موجودی نزد بانکها ریالی"/>
    <s v="11121"/>
    <s v="بانک تجارت اکو  306827022"/>
    <s v="100017"/>
    <s v="Bank Account"/>
    <s v=""/>
    <s v=""/>
  </r>
  <r>
    <n v="147122"/>
    <n v="1462"/>
    <x v="313"/>
    <s v="1401/08/22"/>
    <s v="پرداخت چک 859819 بانک تجارت جهت شارژ تنخواه آقای خستو ش 55 الی 59"/>
    <n v="0"/>
    <n v="113287585"/>
    <n v="-113287585"/>
    <n v="2"/>
    <n v="1"/>
    <s v="100017"/>
    <s v=""/>
    <s v="داراییهای جاری"/>
    <s v="1"/>
    <x v="10"/>
    <x v="10"/>
    <s v="موجودی نزد بانکها ریالی"/>
    <s v="11121"/>
    <s v="بانک تجارت اکو  306827022"/>
    <s v="100017"/>
    <s v="Bank Account"/>
    <s v=""/>
    <s v=""/>
  </r>
  <r>
    <n v="147123"/>
    <n v="1462"/>
    <x v="313"/>
    <s v="1401/08/22"/>
    <s v="پرداخت چک 859820 بانک تجارت جهت شارژ تنخواه دفتر مرکزی آقای خستو"/>
    <n v="0"/>
    <n v="150000000"/>
    <n v="-150000000"/>
    <n v="2"/>
    <n v="1"/>
    <s v="100017"/>
    <s v=""/>
    <s v="داراییهای جاری"/>
    <s v="1"/>
    <x v="10"/>
    <x v="10"/>
    <s v="موجودی نزد بانکها ریالی"/>
    <s v="11121"/>
    <s v="بانک تجارت اکو  306827022"/>
    <s v="100017"/>
    <s v="Bank Account"/>
    <s v=""/>
    <s v=""/>
  </r>
  <r>
    <n v="147841"/>
    <n v="1463"/>
    <x v="314"/>
    <s v="1401/08/22"/>
    <s v="پاس چک 859818 بانک تجارت بنام آقای ابراهیم اسماعیلی هریس بابت حق مشاوره"/>
    <n v="0"/>
    <n v="200000000"/>
    <n v="-200000000"/>
    <n v="2"/>
    <n v="1"/>
    <s v="100017"/>
    <s v=""/>
    <s v="داراییهای جاری"/>
    <s v="1"/>
    <x v="10"/>
    <x v="10"/>
    <s v="موجودی نزد بانکها ریالی"/>
    <s v="11121"/>
    <s v="بانک تجارت اکو  306827022"/>
    <s v="100017"/>
    <s v="Bank Account"/>
    <s v=""/>
    <s v=""/>
  </r>
  <r>
    <n v="147842"/>
    <n v="1463"/>
    <x v="314"/>
    <s v="1401/08/22"/>
    <s v="هزینه کارمزد بانکی از تجارت جاری 306827022 سند ش 21813"/>
    <n v="0"/>
    <n v="20000"/>
    <n v="-20000"/>
    <n v="2"/>
    <n v="1"/>
    <s v="100017"/>
    <s v=""/>
    <s v="داراییهای جاری"/>
    <s v="1"/>
    <x v="10"/>
    <x v="10"/>
    <s v="موجودی نزد بانکها ریالی"/>
    <s v="11121"/>
    <s v="بانک تجارت اکو  306827022"/>
    <s v="100017"/>
    <s v="Bank Account"/>
    <s v=""/>
    <s v=""/>
  </r>
  <r>
    <n v="147844"/>
    <n v="1463"/>
    <x v="314"/>
    <s v="1401/08/22"/>
    <s v="پاس چک 859812 بانک تجارت شرکت ارغوان کبیر بابت ص 3479 الی3481 خرید ساندویچ پانل"/>
    <n v="0"/>
    <n v="1501302179"/>
    <n v="-1501302179"/>
    <n v="2"/>
    <n v="1"/>
    <s v="100017"/>
    <s v=""/>
    <s v="داراییهای جاری"/>
    <s v="1"/>
    <x v="10"/>
    <x v="10"/>
    <s v="موجودی نزد بانکها ریالی"/>
    <s v="11121"/>
    <s v="بانک تجارت اکو  306827022"/>
    <s v="100017"/>
    <s v="Bank Account"/>
    <s v=""/>
    <s v=""/>
  </r>
  <r>
    <n v="147845"/>
    <n v="1469"/>
    <x v="316"/>
    <s v="1401/08/23"/>
    <s v="واریزی از شرکت ذوب آهن بوئین زهرا بابت مازاد پرداختی طی سند 421524"/>
    <n v="78745000"/>
    <n v="0"/>
    <n v="78745000"/>
    <n v="2"/>
    <n v="1"/>
    <s v="100017"/>
    <s v=""/>
    <s v="داراییهای جاری"/>
    <s v="1"/>
    <x v="10"/>
    <x v="10"/>
    <s v="موجودی نزد بانکها ریالی"/>
    <s v="11121"/>
    <s v="بانک تجارت اکو  306827022"/>
    <s v="100017"/>
    <s v="Bank Account"/>
    <s v=""/>
    <s v=""/>
  </r>
  <r>
    <n v="147848"/>
    <n v="1469"/>
    <x v="316"/>
    <s v="1401/08/23"/>
    <s v="هزینه کارمزد بانکی از تجارت جاری 306827022 سند ش 37493"/>
    <n v="0"/>
    <n v="250000"/>
    <n v="-250000"/>
    <n v="2"/>
    <n v="1"/>
    <s v="100017"/>
    <s v=""/>
    <s v="داراییهای جاری"/>
    <s v="1"/>
    <x v="10"/>
    <x v="10"/>
    <s v="موجودی نزد بانکها ریالی"/>
    <s v="11121"/>
    <s v="بانک تجارت اکو  306827022"/>
    <s v="100017"/>
    <s v="Bank Account"/>
    <s v=""/>
    <s v=""/>
  </r>
  <r>
    <n v="147849"/>
    <n v="1469"/>
    <x v="316"/>
    <s v="1401/08/23"/>
    <s v="پاس چک 859821 بانک تجارت به نام سازمان منطقه ویژه اقتصادی انرژی پارس بابت قسط دوم هزینه تعرفه خدمات عمومی سال 1401 طبق ص 1 جهت تمدید مجوز فعالیت (شرکت ملی نفت ایران)"/>
    <n v="0"/>
    <n v="8400000000"/>
    <n v="-8400000000"/>
    <n v="2"/>
    <n v="1"/>
    <s v="100017"/>
    <s v=""/>
    <s v="داراییهای جاری"/>
    <s v="1"/>
    <x v="10"/>
    <x v="10"/>
    <s v="موجودی نزد بانکها ریالی"/>
    <s v="11121"/>
    <s v="بانک تجارت اکو  306827022"/>
    <s v="100017"/>
    <s v="Bank Account"/>
    <s v=""/>
    <s v=""/>
  </r>
  <r>
    <n v="147853"/>
    <n v="1469"/>
    <x v="316"/>
    <s v="1401/08/23"/>
    <s v="هزینه کارمزد بانکی از تجارت جاری 306827022 سند ش 101460"/>
    <n v="0"/>
    <n v="11320"/>
    <n v="-11320"/>
    <n v="2"/>
    <n v="1"/>
    <s v="100017"/>
    <s v=""/>
    <s v="داراییهای جاری"/>
    <s v="1"/>
    <x v="10"/>
    <x v="10"/>
    <s v="موجودی نزد بانکها ریالی"/>
    <s v="11121"/>
    <s v="بانک تجارت اکو  306827022"/>
    <s v="100017"/>
    <s v="Bank Account"/>
    <s v=""/>
    <s v=""/>
  </r>
  <r>
    <n v="147854"/>
    <n v="1469"/>
    <x v="316"/>
    <s v="1401/08/23"/>
    <s v="پاس چک 859823 بانک تجارت بنام آقای مسلم بهروزی نیا بابت هزینه های مربوط به ترخیص طی نامه ش TKP-401-64 الی TKP-401-67"/>
    <n v="0"/>
    <n v="287324950"/>
    <n v="-287324950"/>
    <n v="2"/>
    <n v="1"/>
    <s v="100017"/>
    <s v=""/>
    <s v="داراییهای جاری"/>
    <s v="1"/>
    <x v="10"/>
    <x v="10"/>
    <s v="موجودی نزد بانکها ریالی"/>
    <s v="11121"/>
    <s v="بانک تجارت اکو  306827022"/>
    <s v="100017"/>
    <s v="Bank Account"/>
    <s v=""/>
    <s v=""/>
  </r>
  <r>
    <n v="147857"/>
    <n v="1469"/>
    <x v="316"/>
    <s v="1401/08/23"/>
    <s v="هزینه کارمزد بانکی از تجارت جاری 306827022 سند ش 101459"/>
    <n v="0"/>
    <n v="15000"/>
    <n v="-15000"/>
    <n v="2"/>
    <n v="1"/>
    <s v="100017"/>
    <s v=""/>
    <s v="داراییهای جاری"/>
    <s v="1"/>
    <x v="10"/>
    <x v="10"/>
    <s v="موجودی نزد بانکها ریالی"/>
    <s v="11121"/>
    <s v="بانک تجارت اکو  306827022"/>
    <s v="100017"/>
    <s v="Bank Account"/>
    <s v=""/>
    <s v=""/>
  </r>
  <r>
    <n v="147858"/>
    <n v="1469"/>
    <x v="316"/>
    <s v="1401/08/23"/>
    <s v="پاس چک 859824 بانک تجارت بنام شرکت تجارت گستر سیراف سپهر بابت کارمزد اظهار و ترخیص محموله اینویس 87-97-86-79-78 طی 4 فقره صورتحساب"/>
    <n v="0"/>
    <n v="157833962"/>
    <n v="-157833962"/>
    <n v="2"/>
    <n v="1"/>
    <s v="100017"/>
    <s v=""/>
    <s v="داراییهای جاری"/>
    <s v="1"/>
    <x v="10"/>
    <x v="10"/>
    <s v="موجودی نزد بانکها ریالی"/>
    <s v="11121"/>
    <s v="بانک تجارت اکو  306827022"/>
    <s v="100017"/>
    <s v="Bank Account"/>
    <s v=""/>
    <s v=""/>
  </r>
  <r>
    <n v="147860"/>
    <n v="1469"/>
    <x v="316"/>
    <s v="1401/08/23"/>
    <s v="هزینه کارمزد بانکی از تجارت جاری 306827022 سند ش 26724"/>
    <n v="0"/>
    <n v="25000"/>
    <n v="-25000"/>
    <n v="2"/>
    <n v="1"/>
    <s v="100017"/>
    <s v=""/>
    <s v="داراییهای جاری"/>
    <s v="1"/>
    <x v="10"/>
    <x v="10"/>
    <s v="موجودی نزد بانکها ریالی"/>
    <s v="11121"/>
    <s v="بانک تجارت اکو  306827022"/>
    <s v="100017"/>
    <s v="Bank Account"/>
    <s v=""/>
    <s v=""/>
  </r>
  <r>
    <n v="147862"/>
    <n v="1469"/>
    <x v="316"/>
    <s v="1401/08/23"/>
    <s v="هزینه کارمزد بانکی از تجارت جاری 306827022 سند ش 26725"/>
    <n v="0"/>
    <n v="15780"/>
    <n v="-15780"/>
    <n v="2"/>
    <n v="1"/>
    <s v="100017"/>
    <s v=""/>
    <s v="داراییهای جاری"/>
    <s v="1"/>
    <x v="10"/>
    <x v="10"/>
    <s v="موجودی نزد بانکها ریالی"/>
    <s v="11121"/>
    <s v="بانک تجارت اکو  306827022"/>
    <s v="100017"/>
    <s v="Bank Account"/>
    <s v=""/>
    <s v=""/>
  </r>
  <r>
    <n v="147642"/>
    <n v="1472"/>
    <x v="317"/>
    <s v="1401/08/24"/>
    <s v="پرداخت چک 859831 بانک تجارت جهت شارژ تنخواه آقای اسماعیل کرمی بابت کرایه حمل بارنامه ش 64-65"/>
    <n v="0"/>
    <n v="1951206000"/>
    <n v="-1951206000"/>
    <n v="2"/>
    <n v="1"/>
    <s v="100017"/>
    <s v=""/>
    <s v="داراییهای جاری"/>
    <s v="1"/>
    <x v="10"/>
    <x v="10"/>
    <s v="موجودی نزد بانکها ریالی"/>
    <s v="11121"/>
    <s v="بانک تجارت اکو  306827022"/>
    <s v="100017"/>
    <s v="Bank Account"/>
    <s v=""/>
    <s v=""/>
  </r>
  <r>
    <n v="147864"/>
    <n v="1473"/>
    <x v="318"/>
    <s v="1401/08/24"/>
    <s v="پاس چک 859822 بانک تجارت شرکت بازرگانی پترو کهن نفتان با شناسه ملی 10103436123جهت حواله ساتنا به حساب IR 07 0120 0000 0000 1291 5046 27 نزد بانک ملت بابت خرید تجهیزات طی ف 01/57387"/>
    <n v="0"/>
    <n v="20171676250"/>
    <n v="-20171676250"/>
    <n v="2"/>
    <n v="1"/>
    <s v="100017"/>
    <s v=""/>
    <s v="داراییهای جاری"/>
    <s v="1"/>
    <x v="10"/>
    <x v="10"/>
    <s v="موجودی نزد بانکها ریالی"/>
    <s v="11121"/>
    <s v="بانک تجارت اکو  306827022"/>
    <s v="100017"/>
    <s v="Bank Account"/>
    <s v=""/>
    <s v=""/>
  </r>
  <r>
    <n v="147879"/>
    <n v="1479"/>
    <x v="319"/>
    <s v="1401/08/25"/>
    <s v="هزینه کارمزد بانکی از تجارت جاری 306827022 سند ش 21255"/>
    <n v="0"/>
    <n v="168000"/>
    <n v="-168000"/>
    <n v="2"/>
    <n v="1"/>
    <s v="100017"/>
    <s v=""/>
    <s v="داراییهای جاری"/>
    <s v="1"/>
    <x v="10"/>
    <x v="10"/>
    <s v="موجودی نزد بانکها ریالی"/>
    <s v="11121"/>
    <s v="بانک تجارت اکو  306827022"/>
    <s v="100017"/>
    <s v="Bank Account"/>
    <s v=""/>
    <s v=""/>
  </r>
  <r>
    <n v="147880"/>
    <n v="1479"/>
    <x v="319"/>
    <s v="1401/08/25"/>
    <s v="پاس چک 859833 بانک تجارت بنام شرکت سپهرمولد بابت تامین موجودی ق ADSH-E-CO-GE-008"/>
    <n v="0"/>
    <n v="71000000000"/>
    <n v="-71000000000"/>
    <n v="2"/>
    <n v="1"/>
    <s v="100017"/>
    <s v=""/>
    <s v="داراییهای جاری"/>
    <s v="1"/>
    <x v="10"/>
    <x v="10"/>
    <s v="موجودی نزد بانکها ریالی"/>
    <s v="11121"/>
    <s v="بانک تجارت اکو  306827022"/>
    <s v="100017"/>
    <s v="Bank Account"/>
    <s v=""/>
    <s v=""/>
  </r>
  <r>
    <n v="147883"/>
    <n v="1479"/>
    <x v="319"/>
    <s v="1401/08/25"/>
    <s v="هزینه کارمزد بانکی از تجارت جاری 306827022 سند ش 37527"/>
    <n v="0"/>
    <n v="250000"/>
    <n v="-250000"/>
    <n v="2"/>
    <n v="1"/>
    <s v="100017"/>
    <s v=""/>
    <s v="داراییهای جاری"/>
    <s v="1"/>
    <x v="10"/>
    <x v="10"/>
    <s v="موجودی نزد بانکها ریالی"/>
    <s v="11121"/>
    <s v="بانک تجارت اکو  306827022"/>
    <s v="100017"/>
    <s v="Bank Account"/>
    <s v=""/>
    <s v=""/>
  </r>
  <r>
    <n v="147884"/>
    <n v="1479"/>
    <x v="319"/>
    <s v="1401/08/25"/>
    <s v="پاس چک 859832 بانک تجارت بنام شرکت صنعتی آما بابت خرید الکترود طی پ ف 7042"/>
    <n v="0"/>
    <n v="12901250000"/>
    <n v="-12901250000"/>
    <n v="2"/>
    <n v="1"/>
    <s v="100017"/>
    <s v=""/>
    <s v="داراییهای جاری"/>
    <s v="1"/>
    <x v="10"/>
    <x v="10"/>
    <s v="موجودی نزد بانکها ریالی"/>
    <s v="11121"/>
    <s v="بانک تجارت اکو  306827022"/>
    <s v="100017"/>
    <s v="Bank Account"/>
    <s v=""/>
    <s v=""/>
  </r>
  <r>
    <n v="147887"/>
    <n v="1479"/>
    <x v="319"/>
    <s v="1401/08/25"/>
    <s v="هزینه کارمزد بانکی از تجارت جاری 306827022 سند ش 37528"/>
    <n v="0"/>
    <n v="250000"/>
    <n v="-250000"/>
    <n v="2"/>
    <n v="1"/>
    <s v="100017"/>
    <s v=""/>
    <s v="داراییهای جاری"/>
    <s v="1"/>
    <x v="10"/>
    <x v="10"/>
    <s v="موجودی نزد بانکها ریالی"/>
    <s v="11121"/>
    <s v="بانک تجارت اکو  306827022"/>
    <s v="100017"/>
    <s v="Bank Account"/>
    <s v=""/>
    <s v=""/>
  </r>
  <r>
    <n v="147888"/>
    <n v="1479"/>
    <x v="319"/>
    <s v="1401/08/25"/>
    <s v="پاس چک 859830 بانک تجارت بنام خانم آذر زارعیان جهرمی بابت هزینه حمل"/>
    <n v="0"/>
    <n v="2115013200"/>
    <n v="-2115013200"/>
    <n v="2"/>
    <n v="1"/>
    <s v="100017"/>
    <s v=""/>
    <s v="داراییهای جاری"/>
    <s v="1"/>
    <x v="10"/>
    <x v="10"/>
    <s v="موجودی نزد بانکها ریالی"/>
    <s v="11121"/>
    <s v="بانک تجارت اکو  306827022"/>
    <s v="100017"/>
    <s v="Bank Account"/>
    <s v=""/>
    <s v=""/>
  </r>
  <r>
    <n v="147891"/>
    <n v="1479"/>
    <x v="319"/>
    <s v="1401/08/25"/>
    <s v="هزینه کارمزد بانکی از تجارت جاری 306827022 سند ش 101581"/>
    <n v="0"/>
    <n v="19010"/>
    <n v="-19010"/>
    <n v="2"/>
    <n v="1"/>
    <s v="100017"/>
    <s v=""/>
    <s v="داراییهای جاری"/>
    <s v="1"/>
    <x v="10"/>
    <x v="10"/>
    <s v="موجودی نزد بانکها ریالی"/>
    <s v="11121"/>
    <s v="بانک تجارت اکو  306827022"/>
    <s v="100017"/>
    <s v="Bank Account"/>
    <s v=""/>
    <s v=""/>
  </r>
  <r>
    <n v="147892"/>
    <n v="1479"/>
    <x v="319"/>
    <s v="1401/08/25"/>
    <s v="پاس چک 859828 بانک تجارت بنام خانم آذر زارعیان جهرمی بابت هزینه حمل"/>
    <n v="0"/>
    <n v="2150000000"/>
    <n v="-2150000000"/>
    <n v="2"/>
    <n v="1"/>
    <s v="100017"/>
    <s v=""/>
    <s v="داراییهای جاری"/>
    <s v="1"/>
    <x v="10"/>
    <x v="10"/>
    <s v="موجودی نزد بانکها ریالی"/>
    <s v="11121"/>
    <s v="بانک تجارت اکو  306827022"/>
    <s v="100017"/>
    <s v="Bank Account"/>
    <s v=""/>
    <s v=""/>
  </r>
  <r>
    <n v="147895"/>
    <n v="1479"/>
    <x v="319"/>
    <s v="1401/08/25"/>
    <s v="هزینه کارمزد بانکی از تجارت جاری 306827022 سند ش 101580"/>
    <n v="0"/>
    <n v="7500"/>
    <n v="-7500"/>
    <n v="2"/>
    <n v="1"/>
    <s v="100017"/>
    <s v=""/>
    <s v="داراییهای جاری"/>
    <s v="1"/>
    <x v="10"/>
    <x v="10"/>
    <s v="موجودی نزد بانکها ریالی"/>
    <s v="11121"/>
    <s v="بانک تجارت اکو  306827022"/>
    <s v="100017"/>
    <s v="Bank Account"/>
    <s v=""/>
    <s v=""/>
  </r>
  <r>
    <n v="147896"/>
    <n v="1479"/>
    <x v="319"/>
    <s v="1401/08/25"/>
    <s v="پاس چک 859826 بانک تجارت بنام شرکت میزان بار تهران بابت سپرده نقدی هزینه بارنامه ش NCM 1406 WRFU 3537"/>
    <n v="0"/>
    <n v="75000000"/>
    <n v="-75000000"/>
    <n v="2"/>
    <n v="1"/>
    <s v="100017"/>
    <s v=""/>
    <s v="داراییهای جاری"/>
    <s v="1"/>
    <x v="10"/>
    <x v="10"/>
    <s v="موجودی نزد بانکها ریالی"/>
    <s v="11121"/>
    <s v="بانک تجارت اکو  306827022"/>
    <s v="100017"/>
    <s v="Bank Account"/>
    <s v=""/>
    <s v=""/>
  </r>
  <r>
    <n v="147899"/>
    <n v="1479"/>
    <x v="319"/>
    <s v="1401/08/25"/>
    <s v="هزینه کارمزد بانکی از تجارت جاری 306827022 سند ش 37529"/>
    <n v="0"/>
    <n v="250000"/>
    <n v="-250000"/>
    <n v="2"/>
    <n v="1"/>
    <s v="100017"/>
    <s v=""/>
    <s v="داراییهای جاری"/>
    <s v="1"/>
    <x v="10"/>
    <x v="10"/>
    <s v="موجودی نزد بانکها ریالی"/>
    <s v="11121"/>
    <s v="بانک تجارت اکو  306827022"/>
    <s v="100017"/>
    <s v="Bank Account"/>
    <s v=""/>
    <s v=""/>
  </r>
  <r>
    <n v="147900"/>
    <n v="1479"/>
    <x v="319"/>
    <s v="1401/08/25"/>
    <s v="پاس چک 859825 بانک تجارت بنام شرکت میزان بار تهران بابت هزینه بارنامه ش NCM 1406 WRFU 3537"/>
    <n v="0"/>
    <n v="190161790"/>
    <n v="-190161790"/>
    <n v="2"/>
    <n v="1"/>
    <s v="100017"/>
    <s v=""/>
    <s v="داراییهای جاری"/>
    <s v="1"/>
    <x v="10"/>
    <x v="10"/>
    <s v="موجودی نزد بانکها ریالی"/>
    <s v="11121"/>
    <s v="بانک تجارت اکو  306827022"/>
    <s v="100017"/>
    <s v="Bank Account"/>
    <s v=""/>
    <s v=""/>
  </r>
  <r>
    <n v="147902"/>
    <n v="1479"/>
    <x v="319"/>
    <s v="1401/08/25"/>
    <s v="پاس چک 859829 بانک تجارت بنام خانم آذر زارعیان جهرمی بابت هزینه حمل"/>
    <n v="0"/>
    <n v="2150000000"/>
    <n v="-2150000000"/>
    <n v="2"/>
    <n v="1"/>
    <s v="100017"/>
    <s v=""/>
    <s v="داراییهای جاری"/>
    <s v="1"/>
    <x v="10"/>
    <x v="10"/>
    <s v="موجودی نزد بانکها ریالی"/>
    <s v="11121"/>
    <s v="بانک تجارت اکو  306827022"/>
    <s v="100017"/>
    <s v="Bank Account"/>
    <s v=""/>
    <s v=""/>
  </r>
  <r>
    <n v="147913"/>
    <n v="1490"/>
    <x v="321"/>
    <s v="1401/08/28"/>
    <s v="پرداخت چک 859851 بانک تجارت جهت شارژ تنخواه آقای اسماعیل کرمی بابت کرایه حمل بارنامه ش 66"/>
    <n v="0"/>
    <n v="1451637000"/>
    <n v="-1451637000"/>
    <n v="2"/>
    <n v="1"/>
    <s v="100017"/>
    <s v=""/>
    <s v="داراییهای جاری"/>
    <s v="1"/>
    <x v="10"/>
    <x v="10"/>
    <s v="موجودی نزد بانکها ریالی"/>
    <s v="11121"/>
    <s v="بانک تجارت اکو  306827022"/>
    <s v="100017"/>
    <s v="Bank Account"/>
    <s v=""/>
    <s v=""/>
  </r>
  <r>
    <n v="173580"/>
    <n v="1504"/>
    <x v="337"/>
    <s v="1401/08/29"/>
    <s v="انتقال از تجارت پشتیبان 306833251 به جاری 306827022 سند ش 859849"/>
    <n v="5670634454"/>
    <n v="0"/>
    <n v="5670634454"/>
    <n v="2"/>
    <n v="1"/>
    <s v="100017"/>
    <s v=""/>
    <s v="داراییهای جاری"/>
    <s v="1"/>
    <x v="10"/>
    <x v="10"/>
    <s v="موجودی نزد بانکها ریالی"/>
    <s v="11121"/>
    <s v="بانک تجارت اکو  306827022"/>
    <s v="100017"/>
    <s v="Bank Account"/>
    <s v=""/>
    <s v=""/>
  </r>
  <r>
    <n v="173582"/>
    <n v="1504"/>
    <x v="337"/>
    <s v="1401/08/29"/>
    <s v="انتقال از تجارت پشتیبان 306833251 به جاری 306827022 سند ش 859840"/>
    <n v="538325647"/>
    <n v="0"/>
    <n v="538325647"/>
    <n v="2"/>
    <n v="1"/>
    <s v="100017"/>
    <s v=""/>
    <s v="داراییهای جاری"/>
    <s v="1"/>
    <x v="10"/>
    <x v="10"/>
    <s v="موجودی نزد بانکها ریالی"/>
    <s v="11121"/>
    <s v="بانک تجارت اکو  306827022"/>
    <s v="100017"/>
    <s v="Bank Account"/>
    <s v=""/>
    <s v=""/>
  </r>
  <r>
    <n v="173584"/>
    <n v="1504"/>
    <x v="337"/>
    <s v="1401/08/29"/>
    <s v="انتقال از تجارت پشتیبان 306833251 به جاری 306827022 سند ش 859835"/>
    <n v="494562132"/>
    <n v="0"/>
    <n v="494562132"/>
    <n v="2"/>
    <n v="1"/>
    <s v="100017"/>
    <s v=""/>
    <s v="داراییهای جاری"/>
    <s v="1"/>
    <x v="10"/>
    <x v="10"/>
    <s v="موجودی نزد بانکها ریالی"/>
    <s v="11121"/>
    <s v="بانک تجارت اکو  306827022"/>
    <s v="100017"/>
    <s v="Bank Account"/>
    <s v=""/>
    <s v=""/>
  </r>
  <r>
    <n v="173586"/>
    <n v="1504"/>
    <x v="337"/>
    <s v="1401/08/29"/>
    <s v="انتقال از تجارت پشتیبان 306833251 به جاری 306827022 سند ش 859836"/>
    <n v="120671256"/>
    <n v="0"/>
    <n v="120671256"/>
    <n v="2"/>
    <n v="1"/>
    <s v="100017"/>
    <s v=""/>
    <s v="داراییهای جاری"/>
    <s v="1"/>
    <x v="10"/>
    <x v="10"/>
    <s v="موجودی نزد بانکها ریالی"/>
    <s v="11121"/>
    <s v="بانک تجارت اکو  306827022"/>
    <s v="100017"/>
    <s v="Bank Account"/>
    <s v=""/>
    <s v=""/>
  </r>
  <r>
    <n v="173588"/>
    <n v="1504"/>
    <x v="337"/>
    <s v="1401/08/29"/>
    <s v="انتقال از تجارت پشتیبان 306833251 به جاری 306827022 سند ش 859839"/>
    <n v="7491112200"/>
    <n v="0"/>
    <n v="7491112200"/>
    <n v="2"/>
    <n v="1"/>
    <s v="100017"/>
    <s v=""/>
    <s v="داراییهای جاری"/>
    <s v="1"/>
    <x v="10"/>
    <x v="10"/>
    <s v="موجودی نزد بانکها ریالی"/>
    <s v="11121"/>
    <s v="بانک تجارت اکو  306827022"/>
    <s v="100017"/>
    <s v="Bank Account"/>
    <s v=""/>
    <s v=""/>
  </r>
  <r>
    <n v="173590"/>
    <n v="1504"/>
    <x v="337"/>
    <s v="1401/08/29"/>
    <s v="انتقال از تجارت پشتیبان 306833251 به جاری 306827022 سند ش 859851"/>
    <n v="1451637000"/>
    <n v="0"/>
    <n v="1451637000"/>
    <n v="2"/>
    <n v="1"/>
    <s v="100017"/>
    <s v=""/>
    <s v="داراییهای جاری"/>
    <s v="1"/>
    <x v="10"/>
    <x v="10"/>
    <s v="موجودی نزد بانکها ریالی"/>
    <s v="11121"/>
    <s v="بانک تجارت اکو  306827022"/>
    <s v="100017"/>
    <s v="Bank Account"/>
    <s v=""/>
    <s v=""/>
  </r>
  <r>
    <n v="173592"/>
    <n v="1504"/>
    <x v="337"/>
    <s v="1401/08/29"/>
    <s v="انتقال از تجارت پشتیبان 306833251 به جاری 306827022 سند ش 859843"/>
    <n v="189660000"/>
    <n v="0"/>
    <n v="189660000"/>
    <n v="2"/>
    <n v="1"/>
    <s v="100017"/>
    <s v=""/>
    <s v="داراییهای جاری"/>
    <s v="1"/>
    <x v="10"/>
    <x v="10"/>
    <s v="موجودی نزد بانکها ریالی"/>
    <s v="11121"/>
    <s v="بانک تجارت اکو  306827022"/>
    <s v="100017"/>
    <s v="Bank Account"/>
    <s v=""/>
    <s v=""/>
  </r>
  <r>
    <n v="173594"/>
    <n v="1504"/>
    <x v="337"/>
    <s v="1401/08/29"/>
    <s v="انتقال از تجارت پشتیبان 306833251 به جاری 306827022 سند ش 859848"/>
    <n v="25000000"/>
    <n v="0"/>
    <n v="25000000"/>
    <n v="2"/>
    <n v="1"/>
    <s v="100017"/>
    <s v=""/>
    <s v="داراییهای جاری"/>
    <s v="1"/>
    <x v="10"/>
    <x v="10"/>
    <s v="موجودی نزد بانکها ریالی"/>
    <s v="11121"/>
    <s v="بانک تجارت اکو  306827022"/>
    <s v="100017"/>
    <s v="Bank Account"/>
    <s v=""/>
    <s v=""/>
  </r>
  <r>
    <n v="173596"/>
    <n v="1504"/>
    <x v="337"/>
    <s v="1401/08/29"/>
    <s v="انتقال از تجارت پشتیبان 306833251 به جاری 306827022 سند ش 859837"/>
    <n v="69461478"/>
    <n v="0"/>
    <n v="69461478"/>
    <n v="2"/>
    <n v="1"/>
    <s v="100017"/>
    <s v=""/>
    <s v="داراییهای جاری"/>
    <s v="1"/>
    <x v="10"/>
    <x v="10"/>
    <s v="موجودی نزد بانکها ریالی"/>
    <s v="11121"/>
    <s v="بانک تجارت اکو  306827022"/>
    <s v="100017"/>
    <s v="Bank Account"/>
    <s v=""/>
    <s v=""/>
  </r>
  <r>
    <n v="173598"/>
    <n v="1504"/>
    <x v="337"/>
    <s v="1401/08/29"/>
    <s v="انتقال از تجارت پشتیبان 306833251 به جاری 306827022 سند ش 859838"/>
    <n v="36482894"/>
    <n v="0"/>
    <n v="36482894"/>
    <n v="2"/>
    <n v="1"/>
    <s v="100017"/>
    <s v=""/>
    <s v="داراییهای جاری"/>
    <s v="1"/>
    <x v="10"/>
    <x v="10"/>
    <s v="موجودی نزد بانکها ریالی"/>
    <s v="11121"/>
    <s v="بانک تجارت اکو  306827022"/>
    <s v="100017"/>
    <s v="Bank Account"/>
    <s v=""/>
    <s v=""/>
  </r>
  <r>
    <n v="173600"/>
    <n v="1504"/>
    <x v="337"/>
    <s v="1401/08/29"/>
    <s v="انتقال از تجارت پشتیبان 306833251 به جاری 306827022 سند ش 162176"/>
    <n v="26813374"/>
    <n v="0"/>
    <n v="26813374"/>
    <n v="2"/>
    <n v="1"/>
    <s v="100017"/>
    <s v=""/>
    <s v="داراییهای جاری"/>
    <s v="1"/>
    <x v="10"/>
    <x v="10"/>
    <s v="موجودی نزد بانکها ریالی"/>
    <s v="11121"/>
    <s v="بانک تجارت اکو  306827022"/>
    <s v="100017"/>
    <s v="Bank Account"/>
    <s v=""/>
    <s v=""/>
  </r>
  <r>
    <n v="173602"/>
    <n v="1504"/>
    <x v="337"/>
    <s v="1401/08/29"/>
    <s v="انتقال از تجارت پشتیبان 306833251 به جاری 306827022 سند ش 859842"/>
    <n v="3591477708"/>
    <n v="0"/>
    <n v="3591477708"/>
    <n v="2"/>
    <n v="1"/>
    <s v="100017"/>
    <s v=""/>
    <s v="داراییهای جاری"/>
    <s v="1"/>
    <x v="10"/>
    <x v="10"/>
    <s v="موجودی نزد بانکها ریالی"/>
    <s v="11121"/>
    <s v="بانک تجارت اکو  306827022"/>
    <s v="100017"/>
    <s v="Bank Account"/>
    <s v=""/>
    <s v=""/>
  </r>
  <r>
    <n v="173736"/>
    <n v="1506"/>
    <x v="324"/>
    <s v="1401/08/29"/>
    <s v="پاس چک 859845 بانک تجارت شرکت خبرگان بین المللی تهران بانک تجارت بابت ص و ش 14 انجام بازرسی داخلی و خارجی"/>
    <n v="0"/>
    <n v="5887041146"/>
    <n v="-5887041146"/>
    <n v="2"/>
    <n v="1"/>
    <s v="100017"/>
    <s v=""/>
    <s v="داراییهای جاری"/>
    <s v="1"/>
    <x v="10"/>
    <x v="10"/>
    <s v="موجودی نزد بانکها ریالی"/>
    <s v="11121"/>
    <s v="بانک تجارت اکو  306827022"/>
    <s v="100017"/>
    <s v="Bank Account"/>
    <s v=""/>
    <s v=""/>
  </r>
  <r>
    <n v="173738"/>
    <n v="1506"/>
    <x v="324"/>
    <s v="1401/08/29"/>
    <s v="پاس چک 859850 بانک تجارت بنام شرکت سپهرمولد بابت تامین موجودی ق ADSH-E-CO-GE-008"/>
    <n v="0"/>
    <n v="20000000000"/>
    <n v="-20000000000"/>
    <n v="2"/>
    <n v="1"/>
    <s v="100017"/>
    <s v=""/>
    <s v="داراییهای جاری"/>
    <s v="1"/>
    <x v="10"/>
    <x v="10"/>
    <s v="موجودی نزد بانکها ریالی"/>
    <s v="11121"/>
    <s v="بانک تجارت اکو  306827022"/>
    <s v="100017"/>
    <s v="Bank Account"/>
    <s v=""/>
    <s v=""/>
  </r>
  <r>
    <n v="173740"/>
    <n v="1506"/>
    <x v="324"/>
    <s v="1401/08/29"/>
    <s v="پاس چک 859849 بانک تجارت بنام شرکت سپهرمولد بابت تامین موجودی ق ADSH-E-CO-GE-008"/>
    <n v="0"/>
    <n v="25000000000"/>
    <n v="-25000000000"/>
    <n v="2"/>
    <n v="1"/>
    <s v="100017"/>
    <s v=""/>
    <s v="داراییهای جاری"/>
    <s v="1"/>
    <x v="10"/>
    <x v="10"/>
    <s v="موجودی نزد بانکها ریالی"/>
    <s v="11121"/>
    <s v="بانک تجارت اکو  306827022"/>
    <s v="100017"/>
    <s v="Bank Account"/>
    <s v=""/>
    <s v=""/>
  </r>
  <r>
    <n v="173742"/>
    <n v="1506"/>
    <x v="324"/>
    <s v="1401/08/29"/>
    <s v="پاس چک 859840 بانک تجارت بنام شرکت تیر ناو ساتراپ بابت هزینه ترخیص بارنامه ش ILJEABND220825211 اینویس 138"/>
    <n v="0"/>
    <n v="538075647"/>
    <n v="-538075647"/>
    <n v="2"/>
    <n v="1"/>
    <s v="100017"/>
    <s v=""/>
    <s v="داراییهای جاری"/>
    <s v="1"/>
    <x v="10"/>
    <x v="10"/>
    <s v="موجودی نزد بانکها ریالی"/>
    <s v="11121"/>
    <s v="بانک تجارت اکو  306827022"/>
    <s v="100017"/>
    <s v="Bank Account"/>
    <s v=""/>
    <s v=""/>
  </r>
  <r>
    <n v="173744"/>
    <n v="1506"/>
    <x v="324"/>
    <s v="1401/08/29"/>
    <s v="پاس چک 859835 بانک تجارت آدیش جنوبی جهت پرداخت حق بیمه مهر ماه 1401 کارکنان به نام سازمان تامین اجتماعی شعبه بیست و پنج تهران (قبض 025001081934901 )"/>
    <n v="0"/>
    <n v="494454522"/>
    <n v="-494454522"/>
    <n v="2"/>
    <n v="1"/>
    <s v="100017"/>
    <s v=""/>
    <s v="داراییهای جاری"/>
    <s v="1"/>
    <x v="10"/>
    <x v="10"/>
    <s v="موجودی نزد بانکها ریالی"/>
    <s v="11121"/>
    <s v="بانک تجارت اکو  306827022"/>
    <s v="100017"/>
    <s v="Bank Account"/>
    <s v=""/>
    <s v=""/>
  </r>
  <r>
    <n v="173746"/>
    <n v="1506"/>
    <x v="324"/>
    <s v="1401/08/29"/>
    <s v="پاس چک 859836 بانک تجارت آدیش جنوبی جهت پرداخت حق بیمه مهر ماه 1401 کارکنان به نام سازمان تامین اجتماعی شعبه کنگان (قبض 511001080303501 )"/>
    <n v="0"/>
    <n v="120671256"/>
    <n v="-120671256"/>
    <n v="2"/>
    <n v="1"/>
    <s v="100017"/>
    <s v=""/>
    <s v="داراییهای جاری"/>
    <s v="1"/>
    <x v="10"/>
    <x v="10"/>
    <s v="موجودی نزد بانکها ریالی"/>
    <s v="11121"/>
    <s v="بانک تجارت اکو  306827022"/>
    <s v="100017"/>
    <s v="Bank Account"/>
    <s v=""/>
    <s v=""/>
  </r>
  <r>
    <n v="173748"/>
    <n v="1506"/>
    <x v="324"/>
    <s v="1401/08/29"/>
    <s v="پاس چک 859839 بانک تجارت شرکت اتصالات استیل آراز بابت ف 1401102 (دقیق سازان آراز )"/>
    <n v="0"/>
    <n v="7491112200"/>
    <n v="-7491112200"/>
    <n v="2"/>
    <n v="1"/>
    <s v="100017"/>
    <s v=""/>
    <s v="داراییهای جاری"/>
    <s v="1"/>
    <x v="10"/>
    <x v="10"/>
    <s v="موجودی نزد بانکها ریالی"/>
    <s v="11121"/>
    <s v="بانک تجارت اکو  306827022"/>
    <s v="100017"/>
    <s v="Bank Account"/>
    <s v=""/>
    <s v=""/>
  </r>
  <r>
    <n v="173750"/>
    <n v="1506"/>
    <x v="324"/>
    <s v="1401/08/29"/>
    <s v="پاس چک 859843 بانک تجارت بنام شرکت تعاونی پرتو صنعت کنگان بابت خرید ناودانی و بولت طی ص 647"/>
    <n v="0"/>
    <n v="189660000"/>
    <n v="-189660000"/>
    <n v="2"/>
    <n v="1"/>
    <s v="100017"/>
    <s v=""/>
    <s v="داراییهای جاری"/>
    <s v="1"/>
    <x v="10"/>
    <x v="10"/>
    <s v="موجودی نزد بانکها ریالی"/>
    <s v="11121"/>
    <s v="بانک تجارت اکو  306827022"/>
    <s v="100017"/>
    <s v="Bank Account"/>
    <s v=""/>
    <s v=""/>
  </r>
  <r>
    <n v="173752"/>
    <n v="1506"/>
    <x v="324"/>
    <s v="1401/08/29"/>
    <s v="پاس چک 859848 بانک تجارت بنام اتاق بازرگانی ،صنایع ،معادن و کشاورزی جهت حق عضویت"/>
    <n v="0"/>
    <n v="25000000"/>
    <n v="-25000000"/>
    <n v="2"/>
    <n v="1"/>
    <s v="100017"/>
    <s v=""/>
    <s v="داراییهای جاری"/>
    <s v="1"/>
    <x v="10"/>
    <x v="10"/>
    <s v="موجودی نزد بانکها ریالی"/>
    <s v="11121"/>
    <s v="بانک تجارت اکو  306827022"/>
    <s v="100017"/>
    <s v="Bank Account"/>
    <s v=""/>
    <s v=""/>
  </r>
  <r>
    <n v="173754"/>
    <n v="1506"/>
    <x v="324"/>
    <s v="1401/08/29"/>
    <s v="پاس چک 859837 بانک تجارت بنام سازمان امور مالیاتی جهت پرداخت مالیات حقوق مهر 1401 واحد مالیاتی 881521 (شماره قبض 33725543324 )"/>
    <n v="0"/>
    <n v="69461478"/>
    <n v="-69461478"/>
    <n v="2"/>
    <n v="1"/>
    <s v="100017"/>
    <s v=""/>
    <s v="داراییهای جاری"/>
    <s v="1"/>
    <x v="10"/>
    <x v="10"/>
    <s v="موجودی نزد بانکها ریالی"/>
    <s v="11121"/>
    <s v="بانک تجارت اکو  306827022"/>
    <s v="100017"/>
    <s v="Bank Account"/>
    <s v=""/>
    <s v=""/>
  </r>
  <r>
    <n v="173756"/>
    <n v="1506"/>
    <x v="324"/>
    <s v="1401/08/29"/>
    <s v="پاس چک 859838 بانک تجارت بنام سازمان امور مالیاتی جهت پرداخت مالیات حقوق تبصره 86 مهر 1401 واحد مالیاتی 881521 (شماره قبض 33725573498 )"/>
    <n v="0"/>
    <n v="36482894"/>
    <n v="-36482894"/>
    <n v="2"/>
    <n v="1"/>
    <s v="100017"/>
    <s v=""/>
    <s v="داراییهای جاری"/>
    <s v="1"/>
    <x v="10"/>
    <x v="10"/>
    <s v="موجودی نزد بانکها ریالی"/>
    <s v="11121"/>
    <s v="بانک تجارت اکو  306827022"/>
    <s v="100017"/>
    <s v="Bank Account"/>
    <s v=""/>
    <s v=""/>
  </r>
  <r>
    <n v="173758"/>
    <n v="1506"/>
    <x v="324"/>
    <s v="1401/08/29"/>
    <s v="پاس چک 162176 بانک تجارت شرکت ساخت تجهیزات برقی لنا یزد بابت خرید تابلو برق جهت تسویه ف 2988 الی2990 ق ADSH-P-PO-GE-057"/>
    <n v="0"/>
    <n v="26781334"/>
    <n v="-26781334"/>
    <n v="2"/>
    <n v="1"/>
    <s v="100017"/>
    <s v=""/>
    <s v="داراییهای جاری"/>
    <s v="1"/>
    <x v="10"/>
    <x v="10"/>
    <s v="موجودی نزد بانکها ریالی"/>
    <s v="11121"/>
    <s v="بانک تجارت اکو  306827022"/>
    <s v="100017"/>
    <s v="Bank Account"/>
    <s v=""/>
    <s v=""/>
  </r>
  <r>
    <n v="173760"/>
    <n v="1506"/>
    <x v="324"/>
    <s v="1401/08/29"/>
    <s v="پاس چک 859842 بانک تجارت شرکت تولیدی و صنعتی سیم و کابل مغان بابت خرید سیم و کابل پ ف 43221"/>
    <n v="0"/>
    <n v="3591477708"/>
    <n v="-3591477708"/>
    <n v="2"/>
    <n v="1"/>
    <s v="100017"/>
    <s v=""/>
    <s v="داراییهای جاری"/>
    <s v="1"/>
    <x v="10"/>
    <x v="10"/>
    <s v="موجودی نزد بانکها ریالی"/>
    <s v="11121"/>
    <s v="بانک تجارت اکو  306827022"/>
    <s v="100017"/>
    <s v="Bank Account"/>
    <s v=""/>
    <s v=""/>
  </r>
  <r>
    <n v="173798"/>
    <n v="1507"/>
    <x v="262"/>
    <s v="1401/08/29"/>
    <s v="هزینه کارمزد بانکی از تجارت جاری 306827022 سند ش 37609"/>
    <n v="0"/>
    <n v="250000"/>
    <n v="-250000"/>
    <n v="2"/>
    <n v="1"/>
    <s v="100017"/>
    <s v=""/>
    <s v="داراییهای جاری"/>
    <s v="1"/>
    <x v="10"/>
    <x v="10"/>
    <s v="موجودی نزد بانکها ریالی"/>
    <s v="11121"/>
    <s v="بانک تجارت اکو  306827022"/>
    <s v="100017"/>
    <s v="Bank Account"/>
    <s v=""/>
    <s v=""/>
  </r>
  <r>
    <n v="173800"/>
    <n v="1507"/>
    <x v="262"/>
    <s v="1401/08/29"/>
    <s v="هزینه کارمزد بانکی از تجارت جاری 306827022 سند ش 37611"/>
    <n v="0"/>
    <n v="107610"/>
    <n v="-107610"/>
    <n v="2"/>
    <n v="1"/>
    <s v="100017"/>
    <s v=""/>
    <s v="داراییهای جاری"/>
    <s v="1"/>
    <x v="10"/>
    <x v="10"/>
    <s v="موجودی نزد بانکها ریالی"/>
    <s v="11121"/>
    <s v="بانک تجارت اکو  306827022"/>
    <s v="100017"/>
    <s v="Bank Account"/>
    <s v=""/>
    <s v=""/>
  </r>
  <r>
    <n v="173802"/>
    <n v="1507"/>
    <x v="262"/>
    <s v="1401/08/29"/>
    <s v="هزینه کارمزد بانکی از تجارت جاری 306827022 سند ش 101858"/>
    <n v="0"/>
    <n v="18960"/>
    <n v="-18960"/>
    <n v="2"/>
    <n v="1"/>
    <s v="100017"/>
    <s v=""/>
    <s v="داراییهای جاری"/>
    <s v="1"/>
    <x v="10"/>
    <x v="10"/>
    <s v="موجودی نزد بانکها ریالی"/>
    <s v="11121"/>
    <s v="بانک تجارت اکو  306827022"/>
    <s v="100017"/>
    <s v="Bank Account"/>
    <s v=""/>
    <s v=""/>
  </r>
  <r>
    <n v="173804"/>
    <n v="1507"/>
    <x v="262"/>
    <s v="1401/08/29"/>
    <s v="هزینه کارمزد بانکی از تجارت جاری 306827022 سند ش 101859"/>
    <n v="0"/>
    <n v="2500"/>
    <n v="-2500"/>
    <n v="2"/>
    <n v="1"/>
    <s v="100017"/>
    <s v=""/>
    <s v="داراییهای جاری"/>
    <s v="1"/>
    <x v="10"/>
    <x v="10"/>
    <s v="موجودی نزد بانکها ریالی"/>
    <s v="11121"/>
    <s v="بانک تجارت اکو  306827022"/>
    <s v="100017"/>
    <s v="Bank Account"/>
    <s v=""/>
    <s v=""/>
  </r>
  <r>
    <n v="173806"/>
    <n v="1507"/>
    <x v="262"/>
    <s v="1401/08/29"/>
    <s v="هزینه کارمزد بانکی از تجارت جاری 306827022 سند ش 101860"/>
    <n v="0"/>
    <n v="6940"/>
    <n v="-6940"/>
    <n v="2"/>
    <n v="1"/>
    <s v="100017"/>
    <s v=""/>
    <s v="داراییهای جاری"/>
    <s v="1"/>
    <x v="10"/>
    <x v="10"/>
    <s v="موجودی نزد بانکها ریالی"/>
    <s v="11121"/>
    <s v="بانک تجارت اکو  306827022"/>
    <s v="100017"/>
    <s v="Bank Account"/>
    <s v=""/>
    <s v=""/>
  </r>
  <r>
    <n v="146431"/>
    <n v="1169"/>
    <x v="229"/>
    <s v="1401/07/04"/>
    <s v="انتقال از حساب تجارت 289041664 به تجارت 356806417 سند ش 795299"/>
    <n v="75"/>
    <n v="0"/>
    <n v="75"/>
    <n v="2"/>
    <n v="1"/>
    <s v="100019"/>
    <s v=""/>
    <s v="داراییهای جاری"/>
    <s v="1"/>
    <x v="10"/>
    <x v="10"/>
    <s v="موجودی نزد بانکها ریالی"/>
    <s v="11121"/>
    <s v="بانک تجارت مستقل مرکزی  356806417"/>
    <s v="100019"/>
    <s v="Bank Account"/>
    <s v=""/>
    <s v=""/>
  </r>
  <r>
    <n v="143596"/>
    <n v="1169"/>
    <x v="229"/>
    <s v="1401/07/04"/>
    <s v="انتقال از حساب تجارت پشتیبان 306833251 به تجارت جاری 306827022 سند ش 61297"/>
    <n v="0"/>
    <n v="1026673761"/>
    <n v="-1026673761"/>
    <n v="2"/>
    <n v="1"/>
    <s v="100020"/>
    <s v=""/>
    <s v="داراییهای جاری"/>
    <s v="1"/>
    <x v="10"/>
    <x v="10"/>
    <s v="موجودی نزد بانکها ریالی"/>
    <s v="11121"/>
    <s v="بانک تجارت اکو 306833251"/>
    <s v="100020"/>
    <s v="Bank Account"/>
    <s v=""/>
    <s v=""/>
  </r>
  <r>
    <n v="143598"/>
    <n v="1169"/>
    <x v="229"/>
    <s v="1401/07/04"/>
    <s v="انتقال از حساب تجارت پشتیبان 306833251 به تجارت جاری 306827022 سند ش 61296"/>
    <n v="0"/>
    <n v="1050200000"/>
    <n v="-1050200000"/>
    <n v="2"/>
    <n v="1"/>
    <s v="100020"/>
    <s v=""/>
    <s v="داراییهای جاری"/>
    <s v="1"/>
    <x v="10"/>
    <x v="10"/>
    <s v="موجودی نزد بانکها ریالی"/>
    <s v="11121"/>
    <s v="بانک تجارت اکو 306833251"/>
    <s v="100020"/>
    <s v="Bank Account"/>
    <s v=""/>
    <s v=""/>
  </r>
  <r>
    <n v="143600"/>
    <n v="1169"/>
    <x v="229"/>
    <s v="1401/07/04"/>
    <s v="انتقال از حساب تجارت پشتیبان 306833251 به تجارت جاری 306827022 سند ش 162101"/>
    <n v="0"/>
    <n v="402227267"/>
    <n v="-402227267"/>
    <n v="2"/>
    <n v="1"/>
    <s v="100020"/>
    <s v=""/>
    <s v="داراییهای جاری"/>
    <s v="1"/>
    <x v="10"/>
    <x v="10"/>
    <s v="موجودی نزد بانکها ریالی"/>
    <s v="11121"/>
    <s v="بانک تجارت اکو 306833251"/>
    <s v="100020"/>
    <s v="Bank Account"/>
    <s v=""/>
    <s v=""/>
  </r>
  <r>
    <n v="143602"/>
    <n v="1169"/>
    <x v="229"/>
    <s v="1401/07/04"/>
    <s v="انتقال از حساب تجارت پشتیبان 306833251 به تجارت جاری 306827022 سند ش 61299"/>
    <n v="0"/>
    <n v="722272250"/>
    <n v="-722272250"/>
    <n v="2"/>
    <n v="1"/>
    <s v="100020"/>
    <s v=""/>
    <s v="داراییهای جاری"/>
    <s v="1"/>
    <x v="10"/>
    <x v="10"/>
    <s v="موجودی نزد بانکها ریالی"/>
    <s v="11121"/>
    <s v="بانک تجارت اکو 306833251"/>
    <s v="100020"/>
    <s v="Bank Account"/>
    <s v=""/>
    <s v=""/>
  </r>
  <r>
    <n v="143604"/>
    <n v="1169"/>
    <x v="229"/>
    <s v="1401/07/04"/>
    <s v="انتقال از حساب تجارت پشتیبان 306833251 به تجارت جاری 306827022 سند ش 61300"/>
    <n v="0"/>
    <n v="61732000"/>
    <n v="-61732000"/>
    <n v="2"/>
    <n v="1"/>
    <s v="100020"/>
    <s v=""/>
    <s v="داراییهای جاری"/>
    <s v="1"/>
    <x v="10"/>
    <x v="10"/>
    <s v="موجودی نزد بانکها ریالی"/>
    <s v="11121"/>
    <s v="بانک تجارت اکو 306833251"/>
    <s v="100020"/>
    <s v="Bank Account"/>
    <s v=""/>
    <s v=""/>
  </r>
  <r>
    <n v="143606"/>
    <n v="1169"/>
    <x v="229"/>
    <s v="1401/07/04"/>
    <s v="انتقال از حساب تجارت پشتیبان 306833251 به تجارت جاری 306827022 سند ش 162102"/>
    <n v="0"/>
    <n v="50000000000"/>
    <n v="-50000000000"/>
    <n v="2"/>
    <n v="1"/>
    <s v="100020"/>
    <s v=""/>
    <s v="داراییهای جاری"/>
    <s v="1"/>
    <x v="10"/>
    <x v="10"/>
    <s v="موجودی نزد بانکها ریالی"/>
    <s v="11121"/>
    <s v="بانک تجارت اکو 306833251"/>
    <s v="100020"/>
    <s v="Bank Account"/>
    <s v=""/>
    <s v=""/>
  </r>
  <r>
    <n v="143608"/>
    <n v="1169"/>
    <x v="229"/>
    <s v="1401/07/04"/>
    <s v="انتقال از حساب تجارت پشتیبان 306833251 به تجارت جاری 306827022 سند ش 162103"/>
    <n v="0"/>
    <n v="2925656170"/>
    <n v="-2925656170"/>
    <n v="2"/>
    <n v="1"/>
    <s v="100020"/>
    <s v=""/>
    <s v="داراییهای جاری"/>
    <s v="1"/>
    <x v="10"/>
    <x v="10"/>
    <s v="موجودی نزد بانکها ریالی"/>
    <s v="11121"/>
    <s v="بانک تجارت اکو 306833251"/>
    <s v="100020"/>
    <s v="Bank Account"/>
    <s v=""/>
    <s v=""/>
  </r>
  <r>
    <n v="143610"/>
    <n v="1175"/>
    <x v="300"/>
    <s v="1401/07/06"/>
    <s v="انتقال از حساب تجارت پشتیبان 306833251 به تجارت جاری 306827022 سند ش 61298"/>
    <n v="0"/>
    <n v="3500315646"/>
    <n v="-3500315646"/>
    <n v="2"/>
    <n v="1"/>
    <s v="100020"/>
    <s v=""/>
    <s v="داراییهای جاری"/>
    <s v="1"/>
    <x v="10"/>
    <x v="10"/>
    <s v="موجودی نزد بانکها ریالی"/>
    <s v="11121"/>
    <s v="بانک تجارت اکو 306833251"/>
    <s v="100020"/>
    <s v="Bank Account"/>
    <s v=""/>
    <s v=""/>
  </r>
  <r>
    <n v="143612"/>
    <n v="1184"/>
    <x v="212"/>
    <s v="1401/07/10"/>
    <s v="انتقال از حساب تجارت پشتیبان 306833251 به تجارت جاری 306827022 سند ش 162104"/>
    <n v="0"/>
    <n v="1085733900"/>
    <n v="-1085733900"/>
    <n v="2"/>
    <n v="1"/>
    <s v="100020"/>
    <s v=""/>
    <s v="داراییهای جاری"/>
    <s v="1"/>
    <x v="10"/>
    <x v="10"/>
    <s v="موجودی نزد بانکها ریالی"/>
    <s v="11121"/>
    <s v="بانک تجارت اکو 306833251"/>
    <s v="100020"/>
    <s v="Bank Account"/>
    <s v=""/>
    <s v=""/>
  </r>
  <r>
    <n v="143614"/>
    <n v="1191"/>
    <x v="302"/>
    <s v="1401/07/11"/>
    <s v="انتقال از حساب تجارت پشتیبان 306833251 به تجارت جاری 306827022 سند ش 162105"/>
    <n v="0"/>
    <n v="118218215"/>
    <n v="-118218215"/>
    <n v="2"/>
    <n v="1"/>
    <s v="100020"/>
    <s v=""/>
    <s v="داراییهای جاری"/>
    <s v="1"/>
    <x v="10"/>
    <x v="10"/>
    <s v="موجودی نزد بانکها ریالی"/>
    <s v="11121"/>
    <s v="بانک تجارت اکو 306833251"/>
    <s v="100020"/>
    <s v="Bank Account"/>
    <s v=""/>
    <s v=""/>
  </r>
  <r>
    <n v="143616"/>
    <n v="1191"/>
    <x v="302"/>
    <s v="1401/07/11"/>
    <s v="انتقال از حساب تجارت پشتیبان 306833251 به تجارت جاری 306827022 سند ش 162108"/>
    <n v="0"/>
    <n v="13390801775"/>
    <n v="-13390801775"/>
    <n v="2"/>
    <n v="1"/>
    <s v="100020"/>
    <s v=""/>
    <s v="داراییهای جاری"/>
    <s v="1"/>
    <x v="10"/>
    <x v="10"/>
    <s v="موجودی نزد بانکها ریالی"/>
    <s v="11121"/>
    <s v="بانک تجارت اکو 306833251"/>
    <s v="100020"/>
    <s v="Bank Account"/>
    <s v=""/>
    <s v=""/>
  </r>
  <r>
    <n v="143618"/>
    <n v="1191"/>
    <x v="302"/>
    <s v="1401/07/11"/>
    <s v="انتقال از حساب تجارت پشتیبان 306833251 به تجارت جاری 306827022 سند ش 162107"/>
    <n v="0"/>
    <n v="62726400"/>
    <n v="-62726400"/>
    <n v="2"/>
    <n v="1"/>
    <s v="100020"/>
    <s v=""/>
    <s v="داراییهای جاری"/>
    <s v="1"/>
    <x v="10"/>
    <x v="10"/>
    <s v="موجودی نزد بانکها ریالی"/>
    <s v="11121"/>
    <s v="بانک تجارت اکو 306833251"/>
    <s v="100020"/>
    <s v="Bank Account"/>
    <s v=""/>
    <s v=""/>
  </r>
  <r>
    <n v="143620"/>
    <n v="1191"/>
    <x v="302"/>
    <s v="1401/07/11"/>
    <s v="انتقال از حساب تجارت پشتیبان 306833251 به تجارت جاری 306827022 سند ش 162106"/>
    <n v="0"/>
    <n v="68749154"/>
    <n v="-68749154"/>
    <n v="2"/>
    <n v="1"/>
    <s v="100020"/>
    <s v=""/>
    <s v="داراییهای جاری"/>
    <s v="1"/>
    <x v="10"/>
    <x v="10"/>
    <s v="موجودی نزد بانکها ریالی"/>
    <s v="11121"/>
    <s v="بانک تجارت اکو 306833251"/>
    <s v="100020"/>
    <s v="Bank Account"/>
    <s v=""/>
    <s v=""/>
  </r>
  <r>
    <n v="143622"/>
    <n v="1204"/>
    <x v="194"/>
    <s v="1401/07/12"/>
    <s v="انتقال از حساب تجارت پشتیبان 306833251 به تجارت جاری 306827022 سند ش 61269"/>
    <n v="0"/>
    <n v="47973140"/>
    <n v="-47973140"/>
    <n v="2"/>
    <n v="1"/>
    <s v="100020"/>
    <s v=""/>
    <s v="داراییهای جاری"/>
    <s v="1"/>
    <x v="10"/>
    <x v="10"/>
    <s v="موجودی نزد بانکها ریالی"/>
    <s v="11121"/>
    <s v="بانک تجارت اکو 306833251"/>
    <s v="100020"/>
    <s v="Bank Account"/>
    <s v=""/>
    <s v=""/>
  </r>
  <r>
    <n v="143624"/>
    <n v="1206"/>
    <x v="303"/>
    <s v="1401/07/14"/>
    <s v="انتقال از حساب تجارت پشتیبان 306833251 به تجارت جاری 306827022 سند ش 162110"/>
    <n v="0"/>
    <n v="220000000"/>
    <n v="-220000000"/>
    <n v="2"/>
    <n v="1"/>
    <s v="100020"/>
    <s v=""/>
    <s v="داراییهای جاری"/>
    <s v="1"/>
    <x v="10"/>
    <x v="10"/>
    <s v="موجودی نزد بانکها ریالی"/>
    <s v="11121"/>
    <s v="بانک تجارت اکو 306833251"/>
    <s v="100020"/>
    <s v="Bank Account"/>
    <s v=""/>
    <s v=""/>
  </r>
  <r>
    <n v="143626"/>
    <n v="1213"/>
    <x v="195"/>
    <s v="1401/07/16"/>
    <s v="انتقال از حساب تجارت پشتیبان 306833251 به تجارت جاری 306827022 سند ش 162111"/>
    <n v="0"/>
    <n v="234980000"/>
    <n v="-234980000"/>
    <n v="2"/>
    <n v="1"/>
    <s v="100020"/>
    <s v=""/>
    <s v="داراییهای جاری"/>
    <s v="1"/>
    <x v="10"/>
    <x v="10"/>
    <s v="موجودی نزد بانکها ریالی"/>
    <s v="11121"/>
    <s v="بانک تجارت اکو 306833251"/>
    <s v="100020"/>
    <s v="Bank Account"/>
    <s v=""/>
    <s v=""/>
  </r>
  <r>
    <n v="143628"/>
    <n v="1218"/>
    <x v="304"/>
    <s v="1401/07/17"/>
    <s v="انتقال از حساب تجارت پشتیبان 306833251 به تجارت جاری 306827022 سند ش 2511"/>
    <n v="0"/>
    <n v="500000000"/>
    <n v="-500000000"/>
    <n v="2"/>
    <n v="1"/>
    <s v="100020"/>
    <s v=""/>
    <s v="داراییهای جاری"/>
    <s v="1"/>
    <x v="10"/>
    <x v="10"/>
    <s v="موجودی نزد بانکها ریالی"/>
    <s v="11121"/>
    <s v="بانک تجارت اکو 306833251"/>
    <s v="100020"/>
    <s v="Bank Account"/>
    <s v=""/>
    <s v=""/>
  </r>
  <r>
    <n v="139624"/>
    <n v="1221"/>
    <x v="26"/>
    <s v="1401/07/18"/>
    <s v="سنگ آهن مرکزی رباط- واریزی طی سند ش 685932 به تجارت اکو 306833251 بابت افزایش سرمایه"/>
    <n v="300000000000"/>
    <n v="0"/>
    <n v="300000000000"/>
    <n v="2"/>
    <n v="1"/>
    <s v="100020"/>
    <s v=""/>
    <s v="داراییهای جاری"/>
    <s v="1"/>
    <x v="10"/>
    <x v="10"/>
    <s v="موجودی نزد بانکها ریالی"/>
    <s v="11121"/>
    <s v="بانک تجارت اکو 306833251"/>
    <s v="100020"/>
    <s v="Bank Account"/>
    <s v=""/>
    <s v=""/>
  </r>
  <r>
    <n v="143630"/>
    <n v="1230"/>
    <x v="308"/>
    <s v="1401/07/19"/>
    <s v="انتقال از حساب تجارت پشتیبان 306833251 به تجارت جاری 306827022 سند ش 162121"/>
    <n v="0"/>
    <n v="164073490"/>
    <n v="-164073490"/>
    <n v="2"/>
    <n v="1"/>
    <s v="100020"/>
    <s v=""/>
    <s v="داراییهای جاری"/>
    <s v="1"/>
    <x v="10"/>
    <x v="10"/>
    <s v="موجودی نزد بانکها ریالی"/>
    <s v="11121"/>
    <s v="بانک تجارت اکو 306833251"/>
    <s v="100020"/>
    <s v="Bank Account"/>
    <s v=""/>
    <s v=""/>
  </r>
  <r>
    <n v="143632"/>
    <n v="1230"/>
    <x v="308"/>
    <s v="1401/07/19"/>
    <s v="انتقال از حساب تجارت پشتیبان 306833251 به تجارت جاری 306827022 سند ش 162123"/>
    <n v="0"/>
    <n v="80000000000"/>
    <n v="-80000000000"/>
    <n v="2"/>
    <n v="1"/>
    <s v="100020"/>
    <s v=""/>
    <s v="داراییهای جاری"/>
    <s v="1"/>
    <x v="10"/>
    <x v="10"/>
    <s v="موجودی نزد بانکها ریالی"/>
    <s v="11121"/>
    <s v="بانک تجارت اکو 306833251"/>
    <s v="100020"/>
    <s v="Bank Account"/>
    <s v=""/>
    <s v=""/>
  </r>
  <r>
    <n v="143634"/>
    <n v="1230"/>
    <x v="308"/>
    <s v="1401/07/19"/>
    <s v="انتقال از حساب تجارت پشتیبان 306833251 به تجارت جاری 306827022 سند ش 162120"/>
    <n v="0"/>
    <n v="621432000"/>
    <n v="-621432000"/>
    <n v="2"/>
    <n v="1"/>
    <s v="100020"/>
    <s v=""/>
    <s v="داراییهای جاری"/>
    <s v="1"/>
    <x v="10"/>
    <x v="10"/>
    <s v="موجودی نزد بانکها ریالی"/>
    <s v="11121"/>
    <s v="بانک تجارت اکو 306833251"/>
    <s v="100020"/>
    <s v="Bank Account"/>
    <s v=""/>
    <s v=""/>
  </r>
  <r>
    <n v="143636"/>
    <n v="1230"/>
    <x v="308"/>
    <s v="1401/07/19"/>
    <s v="انتقال از حساب تجارت پشتیبان 306833251 به تجارت جاری 306827022 سند ش 162114"/>
    <n v="0"/>
    <n v="612789082"/>
    <n v="-612789082"/>
    <n v="2"/>
    <n v="1"/>
    <s v="100020"/>
    <s v=""/>
    <s v="داراییهای جاری"/>
    <s v="1"/>
    <x v="10"/>
    <x v="10"/>
    <s v="موجودی نزد بانکها ریالی"/>
    <s v="11121"/>
    <s v="بانک تجارت اکو 306833251"/>
    <s v="100020"/>
    <s v="Bank Account"/>
    <s v=""/>
    <s v=""/>
  </r>
  <r>
    <n v="143638"/>
    <n v="1230"/>
    <x v="308"/>
    <s v="1401/07/19"/>
    <s v="انتقال از حساب تجارت پشتیبان 306833251 به تجارت جاری 306827022 سند ش 162113"/>
    <n v="0"/>
    <n v="2472699500"/>
    <n v="-2472699500"/>
    <n v="2"/>
    <n v="1"/>
    <s v="100020"/>
    <s v=""/>
    <s v="داراییهای جاری"/>
    <s v="1"/>
    <x v="10"/>
    <x v="10"/>
    <s v="موجودی نزد بانکها ریالی"/>
    <s v="11121"/>
    <s v="بانک تجارت اکو 306833251"/>
    <s v="100020"/>
    <s v="Bank Account"/>
    <s v=""/>
    <s v=""/>
  </r>
  <r>
    <n v="143640"/>
    <n v="1230"/>
    <x v="308"/>
    <s v="1401/07/19"/>
    <s v="انتقال از حساب تجارت پشتیبان 306833251 به تجارت جاری 306827022 سند ش 162112"/>
    <n v="0"/>
    <n v="2830395990"/>
    <n v="-2830395990"/>
    <n v="2"/>
    <n v="1"/>
    <s v="100020"/>
    <s v=""/>
    <s v="داراییهای جاری"/>
    <s v="1"/>
    <x v="10"/>
    <x v="10"/>
    <s v="موجودی نزد بانکها ریالی"/>
    <s v="11121"/>
    <s v="بانک تجارت اکو 306833251"/>
    <s v="100020"/>
    <s v="Bank Account"/>
    <s v=""/>
    <s v=""/>
  </r>
  <r>
    <n v="143642"/>
    <n v="1230"/>
    <x v="308"/>
    <s v="1401/07/19"/>
    <s v="انتقال از حساب تجارت پشتیبان 306833251 به تجارت جاری 306827022 سند ش 162119"/>
    <n v="0"/>
    <n v="778237500"/>
    <n v="-778237500"/>
    <n v="2"/>
    <n v="1"/>
    <s v="100020"/>
    <s v=""/>
    <s v="داراییهای جاری"/>
    <s v="1"/>
    <x v="10"/>
    <x v="10"/>
    <s v="موجودی نزد بانکها ریالی"/>
    <s v="11121"/>
    <s v="بانک تجارت اکو 306833251"/>
    <s v="100020"/>
    <s v="Bank Account"/>
    <s v=""/>
    <s v=""/>
  </r>
  <r>
    <n v="143644"/>
    <n v="1230"/>
    <x v="308"/>
    <s v="1401/07/19"/>
    <s v="انتقال از حساب تجارت پشتیبان 306833251 به تجارت جاری 306827022 سند ش 162122"/>
    <n v="0"/>
    <n v="11091236288"/>
    <n v="-11091236288"/>
    <n v="2"/>
    <n v="1"/>
    <s v="100020"/>
    <s v=""/>
    <s v="داراییهای جاری"/>
    <s v="1"/>
    <x v="10"/>
    <x v="10"/>
    <s v="موجودی نزد بانکها ریالی"/>
    <s v="11121"/>
    <s v="بانک تجارت اکو 306833251"/>
    <s v="100020"/>
    <s v="Bank Account"/>
    <s v=""/>
    <s v=""/>
  </r>
  <r>
    <n v="143646"/>
    <n v="1230"/>
    <x v="308"/>
    <s v="1401/07/19"/>
    <s v="انتقال از حساب تجارت پشتیبان 306833251 به تجارت جاری 306827022 سند ش 2538"/>
    <n v="0"/>
    <n v="120000000000"/>
    <n v="-120000000000"/>
    <n v="2"/>
    <n v="1"/>
    <s v="100020"/>
    <s v=""/>
    <s v="داراییهای جاری"/>
    <s v="1"/>
    <x v="10"/>
    <x v="10"/>
    <s v="موجودی نزد بانکها ریالی"/>
    <s v="11121"/>
    <s v="بانک تجارت اکو 306833251"/>
    <s v="100020"/>
    <s v="Bank Account"/>
    <s v=""/>
    <s v=""/>
  </r>
  <r>
    <n v="143648"/>
    <n v="1239"/>
    <x v="197"/>
    <s v="1401/07/20"/>
    <s v="انتقال از حساب تجارت پشتیبان 306833251 به تجارت جاری 306827022 سند ش 162137"/>
    <n v="0"/>
    <n v="2521755108"/>
    <n v="-2521755108"/>
    <n v="2"/>
    <n v="1"/>
    <s v="100020"/>
    <s v=""/>
    <s v="داراییهای جاری"/>
    <s v="1"/>
    <x v="10"/>
    <x v="10"/>
    <s v="موجودی نزد بانکها ریالی"/>
    <s v="11121"/>
    <s v="بانک تجارت اکو 306833251"/>
    <s v="100020"/>
    <s v="Bank Account"/>
    <s v=""/>
    <s v=""/>
  </r>
  <r>
    <n v="143650"/>
    <n v="1239"/>
    <x v="197"/>
    <s v="1401/07/20"/>
    <s v="انتقال از حساب تجارت پشتیبان 306833251 به تجارت جاری 306827022 سند ش 162138"/>
    <n v="0"/>
    <n v="2500500000"/>
    <n v="-2500500000"/>
    <n v="2"/>
    <n v="1"/>
    <s v="100020"/>
    <s v=""/>
    <s v="داراییهای جاری"/>
    <s v="1"/>
    <x v="10"/>
    <x v="10"/>
    <s v="موجودی نزد بانکها ریالی"/>
    <s v="11121"/>
    <s v="بانک تجارت اکو 306833251"/>
    <s v="100020"/>
    <s v="Bank Account"/>
    <s v=""/>
    <s v=""/>
  </r>
  <r>
    <n v="143652"/>
    <n v="1243"/>
    <x v="311"/>
    <s v="1401/07/21"/>
    <s v="انتقال از حساب تجارت پشتیبان 306833251 به تجارت جاری 306827022 سند ش 162135"/>
    <n v="0"/>
    <n v="611413997"/>
    <n v="-611413997"/>
    <n v="2"/>
    <n v="1"/>
    <s v="100020"/>
    <s v=""/>
    <s v="داراییهای جاری"/>
    <s v="1"/>
    <x v="10"/>
    <x v="10"/>
    <s v="موجودی نزد بانکها ریالی"/>
    <s v="11121"/>
    <s v="بانک تجارت اکو 306833251"/>
    <s v="100020"/>
    <s v="Bank Account"/>
    <s v=""/>
    <s v=""/>
  </r>
  <r>
    <n v="143654"/>
    <n v="1243"/>
    <x v="311"/>
    <s v="1401/07/21"/>
    <s v="انتقال از حساب تجارت پشتیبان 306833251 به تجارت جاری 306827022 سند ش 162134"/>
    <n v="0"/>
    <n v="3822590964"/>
    <n v="-3822590964"/>
    <n v="2"/>
    <n v="1"/>
    <s v="100020"/>
    <s v=""/>
    <s v="داراییهای جاری"/>
    <s v="1"/>
    <x v="10"/>
    <x v="10"/>
    <s v="موجودی نزد بانکها ریالی"/>
    <s v="11121"/>
    <s v="بانک تجارت اکو 306833251"/>
    <s v="100020"/>
    <s v="Bank Account"/>
    <s v=""/>
    <s v=""/>
  </r>
  <r>
    <n v="143656"/>
    <n v="1243"/>
    <x v="311"/>
    <s v="1401/07/21"/>
    <s v="انتقال از حساب تجارت پشتیبان 306833251 به تجارت جاری 306827022 سند ش 162124"/>
    <n v="0"/>
    <n v="1406269442"/>
    <n v="-1406269442"/>
    <n v="2"/>
    <n v="1"/>
    <s v="100020"/>
    <s v=""/>
    <s v="داراییهای جاری"/>
    <s v="1"/>
    <x v="10"/>
    <x v="10"/>
    <s v="موجودی نزد بانکها ریالی"/>
    <s v="11121"/>
    <s v="بانک تجارت اکو 306833251"/>
    <s v="100020"/>
    <s v="Bank Account"/>
    <s v=""/>
    <s v=""/>
  </r>
  <r>
    <n v="143658"/>
    <n v="1243"/>
    <x v="311"/>
    <s v="1401/07/21"/>
    <s v="انتقال از حساب تجارت پشتیبان 306833251 به تجارت جاری 306827022 سند ش 162118"/>
    <n v="0"/>
    <n v="7148324925"/>
    <n v="-7148324925"/>
    <n v="2"/>
    <n v="1"/>
    <s v="100020"/>
    <s v=""/>
    <s v="داراییهای جاری"/>
    <s v="1"/>
    <x v="10"/>
    <x v="10"/>
    <s v="موجودی نزد بانکها ریالی"/>
    <s v="11121"/>
    <s v="بانک تجارت اکو 306833251"/>
    <s v="100020"/>
    <s v="Bank Account"/>
    <s v=""/>
    <s v=""/>
  </r>
  <r>
    <n v="143660"/>
    <n v="1243"/>
    <x v="311"/>
    <s v="1401/07/21"/>
    <s v="انتقال از حساب تجارت پشتیبان 306833251 به تجارت جاری 306827022 سند ش 162125"/>
    <n v="0"/>
    <n v="5157182000"/>
    <n v="-5157182000"/>
    <n v="2"/>
    <n v="1"/>
    <s v="100020"/>
    <s v=""/>
    <s v="داراییهای جاری"/>
    <s v="1"/>
    <x v="10"/>
    <x v="10"/>
    <s v="موجودی نزد بانکها ریالی"/>
    <s v="11121"/>
    <s v="بانک تجارت اکو 306833251"/>
    <s v="100020"/>
    <s v="Bank Account"/>
    <s v=""/>
    <s v=""/>
  </r>
  <r>
    <n v="143662"/>
    <n v="1243"/>
    <x v="311"/>
    <s v="1401/07/21"/>
    <s v="انتقال از حساب تجارت پشتیبان 306833251 به تجارت جاری 306827022 سند ش 162115"/>
    <n v="0"/>
    <n v="3473498640"/>
    <n v="-3473498640"/>
    <n v="2"/>
    <n v="1"/>
    <s v="100020"/>
    <s v=""/>
    <s v="داراییهای جاری"/>
    <s v="1"/>
    <x v="10"/>
    <x v="10"/>
    <s v="موجودی نزد بانکها ریالی"/>
    <s v="11121"/>
    <s v="بانک تجارت اکو 306833251"/>
    <s v="100020"/>
    <s v="Bank Account"/>
    <s v=""/>
    <s v=""/>
  </r>
  <r>
    <n v="141393"/>
    <n v="1249"/>
    <x v="227"/>
    <s v="1401/07/23"/>
    <s v="سنگ آهن مرکزی رباط- واریزی طی سند ش 0685876 به تجارت اکو 306833251 بابت افزایش سرمایه"/>
    <n v="100000000000"/>
    <n v="0"/>
    <n v="100000000000"/>
    <n v="2"/>
    <n v="1"/>
    <s v="100020"/>
    <s v=""/>
    <s v="داراییهای جاری"/>
    <s v="1"/>
    <x v="10"/>
    <x v="10"/>
    <s v="موجودی نزد بانکها ریالی"/>
    <s v="11121"/>
    <s v="بانک تجارت اکو 306833251"/>
    <s v="100020"/>
    <s v="Bank Account"/>
    <s v=""/>
    <s v=""/>
  </r>
  <r>
    <n v="143664"/>
    <n v="1249"/>
    <x v="227"/>
    <s v="1401/07/23"/>
    <s v="انتقال از حساب تجارت پشتیبان 306833251 به تجارت جاری 306827022 سند ش 162127"/>
    <n v="0"/>
    <n v="6833316500"/>
    <n v="-6833316500"/>
    <n v="2"/>
    <n v="1"/>
    <s v="100020"/>
    <s v=""/>
    <s v="داراییهای جاری"/>
    <s v="1"/>
    <x v="10"/>
    <x v="10"/>
    <s v="موجودی نزد بانکها ریالی"/>
    <s v="11121"/>
    <s v="بانک تجارت اکو 306833251"/>
    <s v="100020"/>
    <s v="Bank Account"/>
    <s v=""/>
    <s v=""/>
  </r>
  <r>
    <n v="143666"/>
    <n v="1249"/>
    <x v="227"/>
    <s v="1401/07/23"/>
    <s v="انتقال از حساب تجارت پشتیبان 306833251 به تجارت جاری 306827022 سند ش 162144"/>
    <n v="0"/>
    <n v="16396700000"/>
    <n v="-16396700000"/>
    <n v="2"/>
    <n v="1"/>
    <s v="100020"/>
    <s v=""/>
    <s v="داراییهای جاری"/>
    <s v="1"/>
    <x v="10"/>
    <x v="10"/>
    <s v="موجودی نزد بانکها ریالی"/>
    <s v="11121"/>
    <s v="بانک تجارت اکو 306833251"/>
    <s v="100020"/>
    <s v="Bank Account"/>
    <s v=""/>
    <s v=""/>
  </r>
  <r>
    <n v="141395"/>
    <n v="1251"/>
    <x v="198"/>
    <s v="1401/07/24"/>
    <s v="سنگ آهن مرکزی رباط- واریزی طی سند ش 0685942 به تجارت اکو 306833251 بابت افزایش سرمایه"/>
    <n v="100000000000"/>
    <n v="0"/>
    <n v="100000000000"/>
    <n v="2"/>
    <n v="1"/>
    <s v="100020"/>
    <s v=""/>
    <s v="داراییهای جاری"/>
    <s v="1"/>
    <x v="10"/>
    <x v="10"/>
    <s v="موجودی نزد بانکها ریالی"/>
    <s v="11121"/>
    <s v="بانک تجارت اکو 306833251"/>
    <s v="100020"/>
    <s v="Bank Account"/>
    <s v=""/>
    <s v=""/>
  </r>
  <r>
    <n v="143668"/>
    <n v="1252"/>
    <x v="239"/>
    <s v="1401/07/24"/>
    <s v="انتقال از حساب تجارت پشتیبان 306833251 به تجارت جاری 306827022 سند ش 162117"/>
    <n v="0"/>
    <n v="10195416350"/>
    <n v="-10195416350"/>
    <n v="2"/>
    <n v="1"/>
    <s v="100020"/>
    <s v=""/>
    <s v="داراییهای جاری"/>
    <s v="1"/>
    <x v="10"/>
    <x v="10"/>
    <s v="موجودی نزد بانکها ریالی"/>
    <s v="11121"/>
    <s v="بانک تجارت اکو 306833251"/>
    <s v="100020"/>
    <s v="Bank Account"/>
    <s v=""/>
    <s v=""/>
  </r>
  <r>
    <n v="143670"/>
    <n v="1252"/>
    <x v="239"/>
    <s v="1401/07/24"/>
    <s v="انتقال از حساب تجارت پشتیبان 306833251 به تجارت جاری 306827022 سند ش 162142"/>
    <n v="0"/>
    <n v="805185400"/>
    <n v="-805185400"/>
    <n v="2"/>
    <n v="1"/>
    <s v="100020"/>
    <s v=""/>
    <s v="داراییهای جاری"/>
    <s v="1"/>
    <x v="10"/>
    <x v="10"/>
    <s v="موجودی نزد بانکها ریالی"/>
    <s v="11121"/>
    <s v="بانک تجارت اکو 306833251"/>
    <s v="100020"/>
    <s v="Bank Account"/>
    <s v=""/>
    <s v=""/>
  </r>
  <r>
    <n v="143672"/>
    <n v="1252"/>
    <x v="239"/>
    <s v="1401/07/24"/>
    <s v="انتقال از حساب تجارت پشتیبان 306833251 به تجارت جاری 306827022 سند ش 162139"/>
    <n v="0"/>
    <n v="7744947000"/>
    <n v="-7744947000"/>
    <n v="2"/>
    <n v="1"/>
    <s v="100020"/>
    <s v=""/>
    <s v="داراییهای جاری"/>
    <s v="1"/>
    <x v="10"/>
    <x v="10"/>
    <s v="موجودی نزد بانکها ریالی"/>
    <s v="11121"/>
    <s v="بانک تجارت اکو 306833251"/>
    <s v="100020"/>
    <s v="Bank Account"/>
    <s v=""/>
    <s v=""/>
  </r>
  <r>
    <n v="143674"/>
    <n v="1252"/>
    <x v="239"/>
    <s v="1401/07/24"/>
    <s v="انتقال از حساب تجارت پشتیبان 306833251 به تجارت جاری 306827022 سند ش 162141"/>
    <n v="0"/>
    <n v="642348000"/>
    <n v="-642348000"/>
    <n v="2"/>
    <n v="1"/>
    <s v="100020"/>
    <s v=""/>
    <s v="داراییهای جاری"/>
    <s v="1"/>
    <x v="10"/>
    <x v="10"/>
    <s v="موجودی نزد بانکها ریالی"/>
    <s v="11121"/>
    <s v="بانک تجارت اکو 306833251"/>
    <s v="100020"/>
    <s v="Bank Account"/>
    <s v=""/>
    <s v=""/>
  </r>
  <r>
    <n v="143676"/>
    <n v="1252"/>
    <x v="239"/>
    <s v="1401/07/24"/>
    <s v="انتقال از حساب تجارت پشتیبان 306833251 به تجارت جاری 306827022 سند ش 162143"/>
    <n v="0"/>
    <n v="568000000"/>
    <n v="-568000000"/>
    <n v="2"/>
    <n v="1"/>
    <s v="100020"/>
    <s v=""/>
    <s v="داراییهای جاری"/>
    <s v="1"/>
    <x v="10"/>
    <x v="10"/>
    <s v="موجودی نزد بانکها ریالی"/>
    <s v="11121"/>
    <s v="بانک تجارت اکو 306833251"/>
    <s v="100020"/>
    <s v="Bank Account"/>
    <s v=""/>
    <s v=""/>
  </r>
  <r>
    <n v="143678"/>
    <n v="1252"/>
    <x v="239"/>
    <s v="1401/07/24"/>
    <s v="انتقال از حساب تجارت پشتیبان 306833251 به تجارت جاری 306827022 سند ش 162140"/>
    <n v="0"/>
    <n v="2749650000"/>
    <n v="-2749650000"/>
    <n v="2"/>
    <n v="1"/>
    <s v="100020"/>
    <s v=""/>
    <s v="داراییهای جاری"/>
    <s v="1"/>
    <x v="10"/>
    <x v="10"/>
    <s v="موجودی نزد بانکها ریالی"/>
    <s v="11121"/>
    <s v="بانک تجارت اکو 306833251"/>
    <s v="100020"/>
    <s v="Bank Account"/>
    <s v=""/>
    <s v=""/>
  </r>
  <r>
    <n v="141397"/>
    <n v="1265"/>
    <x v="232"/>
    <s v="1401/07/26"/>
    <s v="سنگ آهن مرکزی رباط- واریزی طی سند ش 0685945 به تجارت اکو 306833251 بابت افزایش سرمایه"/>
    <n v="100000000000"/>
    <n v="0"/>
    <n v="100000000000"/>
    <n v="2"/>
    <n v="1"/>
    <s v="100020"/>
    <s v=""/>
    <s v="داراییهای جاری"/>
    <s v="1"/>
    <x v="10"/>
    <x v="10"/>
    <s v="موجودی نزد بانکها ریالی"/>
    <s v="11121"/>
    <s v="بانک تجارت اکو 306833251"/>
    <s v="100020"/>
    <s v="Bank Account"/>
    <s v=""/>
    <s v=""/>
  </r>
  <r>
    <n v="143680"/>
    <n v="1265"/>
    <x v="232"/>
    <s v="1401/07/26"/>
    <s v="انتقال از حساب تجارت پشتیبان 306833251 به تجارت جاری 306827022 سند ش 162156"/>
    <n v="0"/>
    <n v="970565860"/>
    <n v="-970565860"/>
    <n v="2"/>
    <n v="1"/>
    <s v="100020"/>
    <s v=""/>
    <s v="داراییهای جاری"/>
    <s v="1"/>
    <x v="10"/>
    <x v="10"/>
    <s v="موجودی نزد بانکها ریالی"/>
    <s v="11121"/>
    <s v="بانک تجارت اکو 306833251"/>
    <s v="100020"/>
    <s v="Bank Account"/>
    <s v=""/>
    <s v=""/>
  </r>
  <r>
    <n v="143682"/>
    <n v="1265"/>
    <x v="232"/>
    <s v="1401/07/26"/>
    <s v="انتقال از حساب تجارت پشتیبان 306833251 به تجارت جاری 306827022 سند ش 162157"/>
    <n v="0"/>
    <n v="100000000000"/>
    <n v="-100000000000"/>
    <n v="2"/>
    <n v="1"/>
    <s v="100020"/>
    <s v=""/>
    <s v="داراییهای جاری"/>
    <s v="1"/>
    <x v="10"/>
    <x v="10"/>
    <s v="موجودی نزد بانکها ریالی"/>
    <s v="11121"/>
    <s v="بانک تجارت اکو 306833251"/>
    <s v="100020"/>
    <s v="Bank Account"/>
    <s v=""/>
    <s v=""/>
  </r>
  <r>
    <n v="143684"/>
    <n v="1265"/>
    <x v="232"/>
    <s v="1401/07/26"/>
    <s v="انتقال از حساب تجارت پشتیبان 306833251 به تجارت جاری 306827022 سند ش 162148"/>
    <n v="0"/>
    <n v="315000000"/>
    <n v="-315000000"/>
    <n v="2"/>
    <n v="1"/>
    <s v="100020"/>
    <s v=""/>
    <s v="داراییهای جاری"/>
    <s v="1"/>
    <x v="10"/>
    <x v="10"/>
    <s v="موجودی نزد بانکها ریالی"/>
    <s v="11121"/>
    <s v="بانک تجارت اکو 306833251"/>
    <s v="100020"/>
    <s v="Bank Account"/>
    <s v=""/>
    <s v=""/>
  </r>
  <r>
    <n v="143686"/>
    <n v="1265"/>
    <x v="232"/>
    <s v="1401/07/26"/>
    <s v="انتقال از حساب تجارت پشتیبان 306833251 به تجارت جاری 306827022 سند ش 162145"/>
    <n v="0"/>
    <n v="222447048"/>
    <n v="-222447048"/>
    <n v="2"/>
    <n v="1"/>
    <s v="100020"/>
    <s v=""/>
    <s v="داراییهای جاری"/>
    <s v="1"/>
    <x v="10"/>
    <x v="10"/>
    <s v="موجودی نزد بانکها ریالی"/>
    <s v="11121"/>
    <s v="بانک تجارت اکو 306833251"/>
    <s v="100020"/>
    <s v="Bank Account"/>
    <s v=""/>
    <s v=""/>
  </r>
  <r>
    <n v="143688"/>
    <n v="1265"/>
    <x v="232"/>
    <s v="1401/07/26"/>
    <s v="انتقال از حساب تجارت پشتیبان 306833251 به تجارت جاری 306827022 سند ش 162146"/>
    <n v="0"/>
    <n v="23069850"/>
    <n v="-23069850"/>
    <n v="2"/>
    <n v="1"/>
    <s v="100020"/>
    <s v=""/>
    <s v="داراییهای جاری"/>
    <s v="1"/>
    <x v="10"/>
    <x v="10"/>
    <s v="موجودی نزد بانکها ریالی"/>
    <s v="11121"/>
    <s v="بانک تجارت اکو 306833251"/>
    <s v="100020"/>
    <s v="Bank Account"/>
    <s v=""/>
    <s v=""/>
  </r>
  <r>
    <n v="143690"/>
    <n v="1265"/>
    <x v="232"/>
    <s v="1401/07/26"/>
    <s v="انتقال از حساب تجارت پشتیبان 306833251 به تجارت جاری 306827022 سند ش 162147"/>
    <n v="0"/>
    <n v="74976972"/>
    <n v="-74976972"/>
    <n v="2"/>
    <n v="1"/>
    <s v="100020"/>
    <s v=""/>
    <s v="داراییهای جاری"/>
    <s v="1"/>
    <x v="10"/>
    <x v="10"/>
    <s v="موجودی نزد بانکها ریالی"/>
    <s v="11121"/>
    <s v="بانک تجارت اکو 306833251"/>
    <s v="100020"/>
    <s v="Bank Account"/>
    <s v=""/>
    <s v=""/>
  </r>
  <r>
    <n v="143692"/>
    <n v="1265"/>
    <x v="232"/>
    <s v="1401/07/26"/>
    <s v="انتقال از حساب تجارت پشتیبان 306833251 به تجارت جاری 306827022 سند ش 162149"/>
    <n v="0"/>
    <n v="87992000"/>
    <n v="-87992000"/>
    <n v="2"/>
    <n v="1"/>
    <s v="100020"/>
    <s v=""/>
    <s v="داراییهای جاری"/>
    <s v="1"/>
    <x v="10"/>
    <x v="10"/>
    <s v="موجودی نزد بانکها ریالی"/>
    <s v="11121"/>
    <s v="بانک تجارت اکو 306833251"/>
    <s v="100020"/>
    <s v="Bank Account"/>
    <s v=""/>
    <s v=""/>
  </r>
  <r>
    <n v="143694"/>
    <n v="1265"/>
    <x v="232"/>
    <s v="1401/07/26"/>
    <s v="انتقال از حساب تجارت پشتیبان 306833251 به تجارت جاری 306827022 سند ش 162150"/>
    <n v="0"/>
    <n v="23370000"/>
    <n v="-23370000"/>
    <n v="2"/>
    <n v="1"/>
    <s v="100020"/>
    <s v=""/>
    <s v="داراییهای جاری"/>
    <s v="1"/>
    <x v="10"/>
    <x v="10"/>
    <s v="موجودی نزد بانکها ریالی"/>
    <s v="11121"/>
    <s v="بانک تجارت اکو 306833251"/>
    <s v="100020"/>
    <s v="Bank Account"/>
    <s v=""/>
    <s v=""/>
  </r>
  <r>
    <n v="143696"/>
    <n v="1265"/>
    <x v="232"/>
    <s v="1401/07/26"/>
    <s v="انتقال از حساب تجارت پشتیبان 306833251 به تجارت جاری 306827022 سند ش 162151"/>
    <n v="0"/>
    <n v="266000000"/>
    <n v="-266000000"/>
    <n v="2"/>
    <n v="1"/>
    <s v="100020"/>
    <s v=""/>
    <s v="داراییهای جاری"/>
    <s v="1"/>
    <x v="10"/>
    <x v="10"/>
    <s v="موجودی نزد بانکها ریالی"/>
    <s v="11121"/>
    <s v="بانک تجارت اکو 306833251"/>
    <s v="100020"/>
    <s v="Bank Account"/>
    <s v=""/>
    <s v=""/>
  </r>
  <r>
    <n v="143698"/>
    <n v="1265"/>
    <x v="232"/>
    <s v="1401/07/26"/>
    <s v="انتقال از حساب تجارت پشتیبان 306833251 به تجارت جاری 306827022 سند ش 162158"/>
    <n v="0"/>
    <n v="68000000"/>
    <n v="-68000000"/>
    <n v="2"/>
    <n v="1"/>
    <s v="100020"/>
    <s v=""/>
    <s v="داراییهای جاری"/>
    <s v="1"/>
    <x v="10"/>
    <x v="10"/>
    <s v="موجودی نزد بانکها ریالی"/>
    <s v="11121"/>
    <s v="بانک تجارت اکو 306833251"/>
    <s v="100020"/>
    <s v="Bank Account"/>
    <s v=""/>
    <s v=""/>
  </r>
  <r>
    <n v="143700"/>
    <n v="1265"/>
    <x v="232"/>
    <s v="1401/07/26"/>
    <s v="انتقال از حساب تجارت پشتیبان 306833251 به تجارت جاری 306827022 سند ش 162154"/>
    <n v="0"/>
    <n v="16715000"/>
    <n v="-16715000"/>
    <n v="2"/>
    <n v="1"/>
    <s v="100020"/>
    <s v=""/>
    <s v="داراییهای جاری"/>
    <s v="1"/>
    <x v="10"/>
    <x v="10"/>
    <s v="موجودی نزد بانکها ریالی"/>
    <s v="11121"/>
    <s v="بانک تجارت اکو 306833251"/>
    <s v="100020"/>
    <s v="Bank Account"/>
    <s v=""/>
    <s v=""/>
  </r>
  <r>
    <n v="143702"/>
    <n v="1265"/>
    <x v="232"/>
    <s v="1401/07/26"/>
    <s v="انتقال از حساب تجارت پشتیبان 306833251 به تجارت جاری 306827022 سند ش 162153"/>
    <n v="0"/>
    <n v="4363251030"/>
    <n v="-4363251030"/>
    <n v="2"/>
    <n v="1"/>
    <s v="100020"/>
    <s v=""/>
    <s v="داراییهای جاری"/>
    <s v="1"/>
    <x v="10"/>
    <x v="10"/>
    <s v="موجودی نزد بانکها ریالی"/>
    <s v="11121"/>
    <s v="بانک تجارت اکو 306833251"/>
    <s v="100020"/>
    <s v="Bank Account"/>
    <s v=""/>
    <s v=""/>
  </r>
  <r>
    <n v="143704"/>
    <n v="1277"/>
    <x v="200"/>
    <s v="1401/07/27"/>
    <s v="انتقال از حساب تجارت پشتیبان 306833251 به تجارت جاری 306827022 سند ش 162161"/>
    <n v="0"/>
    <n v="23287792515"/>
    <n v="-23287792515"/>
    <n v="2"/>
    <n v="1"/>
    <s v="100020"/>
    <s v=""/>
    <s v="داراییهای جاری"/>
    <s v="1"/>
    <x v="10"/>
    <x v="10"/>
    <s v="موجودی نزد بانکها ریالی"/>
    <s v="11121"/>
    <s v="بانک تجارت اکو 306833251"/>
    <s v="100020"/>
    <s v="Bank Account"/>
    <s v=""/>
    <s v=""/>
  </r>
  <r>
    <n v="143706"/>
    <n v="1277"/>
    <x v="200"/>
    <s v="1401/07/27"/>
    <s v="انتقال از حساب تجارت پشتیبان 306833251 به تجارت جاری 306827022 سند ش 146004"/>
    <n v="0"/>
    <n v="200900000000"/>
    <n v="-200900000000"/>
    <n v="2"/>
    <n v="1"/>
    <s v="100020"/>
    <s v=""/>
    <s v="داراییهای جاری"/>
    <s v="1"/>
    <x v="10"/>
    <x v="10"/>
    <s v="موجودی نزد بانکها ریالی"/>
    <s v="11121"/>
    <s v="بانک تجارت اکو 306833251"/>
    <s v="100020"/>
    <s v="Bank Account"/>
    <s v=""/>
    <s v=""/>
  </r>
  <r>
    <n v="143707"/>
    <n v="1286"/>
    <x v="241"/>
    <s v="1401/07/30"/>
    <s v="واریز سود پس انداز کوتاه مدت توسط بانک تجارت 306833251 سند ش 33251"/>
    <n v="11187"/>
    <n v="0"/>
    <n v="11187"/>
    <n v="2"/>
    <n v="1"/>
    <s v="100020"/>
    <s v=""/>
    <s v="داراییهای جاری"/>
    <s v="1"/>
    <x v="10"/>
    <x v="10"/>
    <s v="موجودی نزد بانکها ریالی"/>
    <s v="11121"/>
    <s v="بانک تجارت اکو 306833251"/>
    <s v="100020"/>
    <s v="Bank Account"/>
    <s v=""/>
    <s v=""/>
  </r>
  <r>
    <n v="147709"/>
    <n v="1400"/>
    <x v="205"/>
    <s v="1401/08/11"/>
    <s v="سنگ آهن مرکزی رباط- واریزی طی سند 651031 به تجارت اکو 306833251 بابت افزایش سرمایه"/>
    <n v="200000000000"/>
    <n v="0"/>
    <n v="200000000000"/>
    <n v="2"/>
    <n v="1"/>
    <s v="100020"/>
    <s v=""/>
    <s v="داراییهای جاری"/>
    <s v="1"/>
    <x v="10"/>
    <x v="10"/>
    <s v="موجودی نزد بانکها ریالی"/>
    <s v="11121"/>
    <s v="بانک تجارت اکو 306833251"/>
    <s v="100020"/>
    <s v="Bank Account"/>
    <s v=""/>
    <s v=""/>
  </r>
  <r>
    <n v="147713"/>
    <n v="1400"/>
    <x v="205"/>
    <s v="1401/08/11"/>
    <s v="انتقال از تجارت پشتیبان 306833251 به جاری 306827022 سند ش 831381"/>
    <n v="0"/>
    <n v="200000000000"/>
    <n v="-200000000000"/>
    <n v="2"/>
    <n v="1"/>
    <s v="100020"/>
    <s v=""/>
    <s v="داراییهای جاری"/>
    <s v="1"/>
    <x v="10"/>
    <x v="10"/>
    <s v="موجودی نزد بانکها ریالی"/>
    <s v="11121"/>
    <s v="بانک تجارت اکو 306833251"/>
    <s v="100020"/>
    <s v="Bank Account"/>
    <s v=""/>
    <s v=""/>
  </r>
  <r>
    <n v="147723"/>
    <n v="1410"/>
    <x v="338"/>
    <s v="1401/08/14"/>
    <s v="سنگ آهن مرکزی رباط- واریزی طی سند 685963 به تجارت اکو 306833251 بابت افزایش سرمایه"/>
    <n v="200000000000"/>
    <n v="0"/>
    <n v="200000000000"/>
    <n v="2"/>
    <n v="1"/>
    <s v="100020"/>
    <s v=""/>
    <s v="داراییهای جاری"/>
    <s v="1"/>
    <x v="10"/>
    <x v="10"/>
    <s v="موجودی نزد بانکها ریالی"/>
    <s v="11121"/>
    <s v="بانک تجارت اکو 306833251"/>
    <s v="100020"/>
    <s v="Bank Account"/>
    <s v=""/>
    <s v=""/>
  </r>
  <r>
    <n v="147726"/>
    <n v="1444"/>
    <x v="336"/>
    <s v="1401/08/17"/>
    <s v="انتقال از تجارت پشتیبان 306833251 به جاری 306827022 سند ش 2525"/>
    <n v="0"/>
    <n v="200000000000"/>
    <n v="-200000000000"/>
    <n v="2"/>
    <n v="1"/>
    <s v="100020"/>
    <s v=""/>
    <s v="داراییهای جاری"/>
    <s v="1"/>
    <x v="10"/>
    <x v="10"/>
    <s v="موجودی نزد بانکها ریالی"/>
    <s v="11121"/>
    <s v="بانک تجارت اکو 306833251"/>
    <s v="100020"/>
    <s v="Bank Account"/>
    <s v=""/>
    <s v=""/>
  </r>
  <r>
    <n v="147727"/>
    <n v="1468"/>
    <x v="339"/>
    <s v="1401/08/23"/>
    <s v="سنگ آهن مرکزی رباط- واریزی طی سند 685970 به تجارت اکو 306833251 بابت افزایش سرمایه"/>
    <n v="100000000000"/>
    <n v="0"/>
    <n v="100000000000"/>
    <n v="2"/>
    <n v="1"/>
    <s v="100020"/>
    <s v=""/>
    <s v="داراییهای جاری"/>
    <s v="1"/>
    <x v="10"/>
    <x v="10"/>
    <s v="موجودی نزد بانکها ریالی"/>
    <s v="11121"/>
    <s v="بانک تجارت اکو 306833251"/>
    <s v="100020"/>
    <s v="Bank Account"/>
    <s v=""/>
    <s v=""/>
  </r>
  <r>
    <n v="147729"/>
    <n v="1478"/>
    <x v="340"/>
    <s v="1401/08/25"/>
    <s v="سنگ آهن مرکزی رباط- واریزی طی سند 651061 به تجارت اکو 306833251 بابت افزایش سرمایه"/>
    <n v="100000000000"/>
    <n v="0"/>
    <n v="100000000000"/>
    <n v="2"/>
    <n v="1"/>
    <s v="100020"/>
    <s v=""/>
    <s v="داراییهای جاری"/>
    <s v="1"/>
    <x v="10"/>
    <x v="10"/>
    <s v="موجودی نزد بانکها ریالی"/>
    <s v="11121"/>
    <s v="بانک تجارت اکو 306833251"/>
    <s v="100020"/>
    <s v="Bank Account"/>
    <s v=""/>
    <s v=""/>
  </r>
  <r>
    <n v="173666"/>
    <n v="1483"/>
    <x v="225"/>
    <s v="1401/08/25"/>
    <s v="هزینه کارمزد بانکی از تجارت جاری 306833251 سند ش 21260"/>
    <n v="0"/>
    <n v="54000"/>
    <n v="-54000"/>
    <n v="2"/>
    <n v="1"/>
    <s v="100020"/>
    <s v=""/>
    <s v="داراییهای جاری"/>
    <s v="1"/>
    <x v="10"/>
    <x v="10"/>
    <s v="موجودی نزد بانکها ریالی"/>
    <s v="11121"/>
    <s v="بانک تجارت اکو 306833251"/>
    <s v="100020"/>
    <s v="Bank Account"/>
    <s v=""/>
    <s v=""/>
  </r>
  <r>
    <n v="173581"/>
    <n v="1504"/>
    <x v="337"/>
    <s v="1401/08/29"/>
    <s v="انتقال از تجارت پشتیبان 306833251 به جاری 306827022 سند ش 859849"/>
    <n v="0"/>
    <n v="5670634454"/>
    <n v="-5670634454"/>
    <n v="2"/>
    <n v="1"/>
    <s v="100020"/>
    <s v=""/>
    <s v="داراییهای جاری"/>
    <s v="1"/>
    <x v="10"/>
    <x v="10"/>
    <s v="موجودی نزد بانکها ریالی"/>
    <s v="11121"/>
    <s v="بانک تجارت اکو 306833251"/>
    <s v="100020"/>
    <s v="Bank Account"/>
    <s v=""/>
    <s v=""/>
  </r>
  <r>
    <n v="173583"/>
    <n v="1504"/>
    <x v="337"/>
    <s v="1401/08/29"/>
    <s v="انتقال از تجارت پشتیبان 306833251 به جاری 306827022 سند ش 859840"/>
    <n v="0"/>
    <n v="538325647"/>
    <n v="-538325647"/>
    <n v="2"/>
    <n v="1"/>
    <s v="100020"/>
    <s v=""/>
    <s v="داراییهای جاری"/>
    <s v="1"/>
    <x v="10"/>
    <x v="10"/>
    <s v="موجودی نزد بانکها ریالی"/>
    <s v="11121"/>
    <s v="بانک تجارت اکو 306833251"/>
    <s v="100020"/>
    <s v="Bank Account"/>
    <s v=""/>
    <s v=""/>
  </r>
  <r>
    <n v="173585"/>
    <n v="1504"/>
    <x v="337"/>
    <s v="1401/08/29"/>
    <s v="انتقال از تجارت پشتیبان 306833251 به جاری 306827022 سند ش 859835"/>
    <n v="0"/>
    <n v="494562132"/>
    <n v="-494562132"/>
    <n v="2"/>
    <n v="1"/>
    <s v="100020"/>
    <s v=""/>
    <s v="داراییهای جاری"/>
    <s v="1"/>
    <x v="10"/>
    <x v="10"/>
    <s v="موجودی نزد بانکها ریالی"/>
    <s v="11121"/>
    <s v="بانک تجارت اکو 306833251"/>
    <s v="100020"/>
    <s v="Bank Account"/>
    <s v=""/>
    <s v=""/>
  </r>
  <r>
    <n v="173587"/>
    <n v="1504"/>
    <x v="337"/>
    <s v="1401/08/29"/>
    <s v="انتقال از تجارت پشتیبان 306833251 به جاری 306827022 سند ش 859836"/>
    <n v="0"/>
    <n v="120671256"/>
    <n v="-120671256"/>
    <n v="2"/>
    <n v="1"/>
    <s v="100020"/>
    <s v=""/>
    <s v="داراییهای جاری"/>
    <s v="1"/>
    <x v="10"/>
    <x v="10"/>
    <s v="موجودی نزد بانکها ریالی"/>
    <s v="11121"/>
    <s v="بانک تجارت اکو 306833251"/>
    <s v="100020"/>
    <s v="Bank Account"/>
    <s v=""/>
    <s v=""/>
  </r>
  <r>
    <n v="173589"/>
    <n v="1504"/>
    <x v="337"/>
    <s v="1401/08/29"/>
    <s v="انتقال از تجارت پشتیبان 306833251 به جاری 306827022 سند ش 859839"/>
    <n v="0"/>
    <n v="7491112200"/>
    <n v="-7491112200"/>
    <n v="2"/>
    <n v="1"/>
    <s v="100020"/>
    <s v=""/>
    <s v="داراییهای جاری"/>
    <s v="1"/>
    <x v="10"/>
    <x v="10"/>
    <s v="موجودی نزد بانکها ریالی"/>
    <s v="11121"/>
    <s v="بانک تجارت اکو 306833251"/>
    <s v="100020"/>
    <s v="Bank Account"/>
    <s v=""/>
    <s v=""/>
  </r>
  <r>
    <n v="173591"/>
    <n v="1504"/>
    <x v="337"/>
    <s v="1401/08/29"/>
    <s v="انتقال از تجارت پشتیبان 306833251 به جاری 306827022 سند ش 859851"/>
    <n v="0"/>
    <n v="1451637000"/>
    <n v="-1451637000"/>
    <n v="2"/>
    <n v="1"/>
    <s v="100020"/>
    <s v=""/>
    <s v="داراییهای جاری"/>
    <s v="1"/>
    <x v="10"/>
    <x v="10"/>
    <s v="موجودی نزد بانکها ریالی"/>
    <s v="11121"/>
    <s v="بانک تجارت اکو 306833251"/>
    <s v="100020"/>
    <s v="Bank Account"/>
    <s v=""/>
    <s v=""/>
  </r>
  <r>
    <n v="173593"/>
    <n v="1504"/>
    <x v="337"/>
    <s v="1401/08/29"/>
    <s v="انتقال از تجارت پشتیبان 306833251 به جاری 306827022 سند ش 859843"/>
    <n v="0"/>
    <n v="189660000"/>
    <n v="-189660000"/>
    <n v="2"/>
    <n v="1"/>
    <s v="100020"/>
    <s v=""/>
    <s v="داراییهای جاری"/>
    <s v="1"/>
    <x v="10"/>
    <x v="10"/>
    <s v="موجودی نزد بانکها ریالی"/>
    <s v="11121"/>
    <s v="بانک تجارت اکو 306833251"/>
    <s v="100020"/>
    <s v="Bank Account"/>
    <s v=""/>
    <s v=""/>
  </r>
  <r>
    <n v="173595"/>
    <n v="1504"/>
    <x v="337"/>
    <s v="1401/08/29"/>
    <s v="انتقال از تجارت پشتیبان 306833251 به جاری 306827022 سند ش 859848"/>
    <n v="0"/>
    <n v="25000000"/>
    <n v="-25000000"/>
    <n v="2"/>
    <n v="1"/>
    <s v="100020"/>
    <s v=""/>
    <s v="داراییهای جاری"/>
    <s v="1"/>
    <x v="10"/>
    <x v="10"/>
    <s v="موجودی نزد بانکها ریالی"/>
    <s v="11121"/>
    <s v="بانک تجارت اکو 306833251"/>
    <s v="100020"/>
    <s v="Bank Account"/>
    <s v=""/>
    <s v=""/>
  </r>
  <r>
    <n v="173597"/>
    <n v="1504"/>
    <x v="337"/>
    <s v="1401/08/29"/>
    <s v="انتقال از تجارت پشتیبان 306833251 به جاری 306827022 سند ش 859837"/>
    <n v="0"/>
    <n v="69461478"/>
    <n v="-69461478"/>
    <n v="2"/>
    <n v="1"/>
    <s v="100020"/>
    <s v=""/>
    <s v="داراییهای جاری"/>
    <s v="1"/>
    <x v="10"/>
    <x v="10"/>
    <s v="موجودی نزد بانکها ریالی"/>
    <s v="11121"/>
    <s v="بانک تجارت اکو 306833251"/>
    <s v="100020"/>
    <s v="Bank Account"/>
    <s v=""/>
    <s v=""/>
  </r>
  <r>
    <n v="173599"/>
    <n v="1504"/>
    <x v="337"/>
    <s v="1401/08/29"/>
    <s v="انتقال از تجارت پشتیبان 306833251 به جاری 306827022 سند ش 859838"/>
    <n v="0"/>
    <n v="36482894"/>
    <n v="-36482894"/>
    <n v="2"/>
    <n v="1"/>
    <s v="100020"/>
    <s v=""/>
    <s v="داراییهای جاری"/>
    <s v="1"/>
    <x v="10"/>
    <x v="10"/>
    <s v="موجودی نزد بانکها ریالی"/>
    <s v="11121"/>
    <s v="بانک تجارت اکو 306833251"/>
    <s v="100020"/>
    <s v="Bank Account"/>
    <s v=""/>
    <s v=""/>
  </r>
  <r>
    <n v="173601"/>
    <n v="1504"/>
    <x v="337"/>
    <s v="1401/08/29"/>
    <s v="انتقال از تجارت پشتیبان 306833251 به جاری 306827022 سند ش 162176"/>
    <n v="0"/>
    <n v="26813374"/>
    <n v="-26813374"/>
    <n v="2"/>
    <n v="1"/>
    <s v="100020"/>
    <s v=""/>
    <s v="داراییهای جاری"/>
    <s v="1"/>
    <x v="10"/>
    <x v="10"/>
    <s v="موجودی نزد بانکها ریالی"/>
    <s v="11121"/>
    <s v="بانک تجارت اکو 306833251"/>
    <s v="100020"/>
    <s v="Bank Account"/>
    <s v=""/>
    <s v=""/>
  </r>
  <r>
    <n v="173603"/>
    <n v="1504"/>
    <x v="337"/>
    <s v="1401/08/29"/>
    <s v="انتقال از تجارت پشتیبان 306833251 به جاری 306827022 سند ش 859842"/>
    <n v="0"/>
    <n v="3591477708"/>
    <n v="-3591477708"/>
    <n v="2"/>
    <n v="1"/>
    <s v="100020"/>
    <s v=""/>
    <s v="داراییهای جاری"/>
    <s v="1"/>
    <x v="10"/>
    <x v="10"/>
    <s v="موجودی نزد بانکها ریالی"/>
    <s v="11121"/>
    <s v="بانک تجارت اکو 306833251"/>
    <s v="100020"/>
    <s v="Bank Account"/>
    <s v=""/>
    <s v=""/>
  </r>
  <r>
    <n v="173577"/>
    <n v="1511"/>
    <x v="263"/>
    <s v="1401/08/30"/>
    <s v="انتقال از تجارت پشتیبان 306833251 به جاری 306827022 سند ش 711245"/>
    <n v="0"/>
    <n v="179018844000"/>
    <n v="-179018844000"/>
    <n v="2"/>
    <n v="1"/>
    <s v="100020"/>
    <s v=""/>
    <s v="داراییهای جاری"/>
    <s v="1"/>
    <x v="10"/>
    <x v="10"/>
    <s v="موجودی نزد بانکها ریالی"/>
    <s v="11121"/>
    <s v="بانک تجارت اکو 306833251"/>
    <s v="100020"/>
    <s v="Bank Account"/>
    <s v=""/>
    <s v=""/>
  </r>
  <r>
    <n v="173579"/>
    <n v="1511"/>
    <x v="263"/>
    <s v="1401/08/30"/>
    <s v="انتقال از تجارت پشتیبان 306833251 به جاری 306827022 سند ش 859841"/>
    <n v="0"/>
    <n v="1276636166"/>
    <n v="-1276636166"/>
    <n v="2"/>
    <n v="1"/>
    <s v="100020"/>
    <s v=""/>
    <s v="داراییهای جاری"/>
    <s v="1"/>
    <x v="10"/>
    <x v="10"/>
    <s v="موجودی نزد بانکها ریالی"/>
    <s v="11121"/>
    <s v="بانک تجارت اکو 306833251"/>
    <s v="100020"/>
    <s v="Bank Account"/>
    <s v=""/>
    <s v=""/>
  </r>
  <r>
    <n v="148159"/>
    <n v="1524"/>
    <x v="341"/>
    <s v="1401/09/01"/>
    <s v="سنگ آهن مرکزی رباط- واریزی طی سند 685979 به تجارت اکو 306833251 بابت افزایش سرمایه"/>
    <n v="100000000000"/>
    <n v="0"/>
    <n v="100000000000"/>
    <n v="2"/>
    <n v="1"/>
    <s v="100020"/>
    <s v=""/>
    <s v="داراییهای جاری"/>
    <s v="1"/>
    <x v="10"/>
    <x v="10"/>
    <s v="موجودی نزد بانکها ریالی"/>
    <s v="11121"/>
    <s v="بانک تجارت اکو 306833251"/>
    <s v="100020"/>
    <s v="Bank Account"/>
    <s v=""/>
    <s v=""/>
  </r>
  <r>
    <n v="173695"/>
    <n v="1526"/>
    <x v="235"/>
    <s v="1401/09/01"/>
    <s v="انتقال از تجارت پشتیبان 306833251 به جاری 306827022 سند ش 146067"/>
    <n v="0"/>
    <n v="100000000000"/>
    <n v="-100000000000"/>
    <n v="2"/>
    <n v="1"/>
    <s v="100020"/>
    <s v=""/>
    <s v="داراییهای جاری"/>
    <s v="1"/>
    <x v="10"/>
    <x v="10"/>
    <s v="موجودی نزد بانکها ریالی"/>
    <s v="11121"/>
    <s v="بانک تجارت اکو 306833251"/>
    <s v="100020"/>
    <s v="Bank Account"/>
    <s v=""/>
    <s v=""/>
  </r>
  <r>
    <n v="143708"/>
    <n v="1286"/>
    <x v="241"/>
    <s v="1401/07/30"/>
    <s v="واریز سود پس انداز کوتاه مدت توسط بانک تجارت 306833251 سند ش 33251"/>
    <n v="0"/>
    <n v="11187"/>
    <n v="-11187"/>
    <n v="190"/>
    <n v="42"/>
    <s v="100020"/>
    <s v=""/>
    <s v="درآمدها"/>
    <s v="6"/>
    <x v="8"/>
    <x v="8"/>
    <s v="سود حاصل از سپرده گذاری نزد بانک"/>
    <s v="65131"/>
    <s v="بانک تجارت اکو 306833251"/>
    <s v="100020"/>
    <s v="Bank Account"/>
    <s v=""/>
    <s v=""/>
  </r>
  <r>
    <n v="142204"/>
    <n v="1310"/>
    <x v="342"/>
    <s v="1401/08/02"/>
    <s v="تناوب-بابت ثبت افزایش سرمایه تعهد شده از 290.400.000 سهم به 435.600.000 سهم طی صورتجلسه هیات مدیره 1401/06/05"/>
    <n v="1452000000000"/>
    <n v="0"/>
    <n v="1452000000000"/>
    <n v="157"/>
    <n v="34"/>
    <s v="400001"/>
    <s v=""/>
    <s v="حقوق صاحبان سهام"/>
    <s v="5"/>
    <x v="12"/>
    <x v="12"/>
    <s v="سرمایه تعهد شده"/>
    <s v="51121"/>
    <s v="تناوب"/>
    <s v="400001"/>
    <s v="3000009"/>
    <s v=""/>
    <s v=""/>
  </r>
  <r>
    <n v="142208"/>
    <n v="1310"/>
    <x v="342"/>
    <s v="1401/08/02"/>
    <s v="تناوب-بابت ثبت افزایش سرمایه تعهد شده از 290.400.000 سهم به 435.600.000 سهم طی صورتجلسه هیات مدیره 1401/06/05"/>
    <n v="0"/>
    <n v="1452000000000"/>
    <n v="-1452000000000"/>
    <n v="156"/>
    <n v="34"/>
    <s v="400001"/>
    <s v=""/>
    <s v="حقوق صاحبان سهام"/>
    <s v="5"/>
    <x v="12"/>
    <x v="12"/>
    <s v="سرمایه ثبت شده"/>
    <s v="51111"/>
    <s v="تناوب"/>
    <s v="400001"/>
    <s v="3000009"/>
    <s v=""/>
    <s v=""/>
  </r>
  <r>
    <n v="137834"/>
    <n v="1185"/>
    <x v="343"/>
    <s v="1401/07/11"/>
    <s v="تناوب- پرداخت تجمیعی توسط سهامداران به ارزش 42.426 یورو و 106.626 یورو با نرخ سنا بابت پیش پرداخت و تسویه حساب طی INV RF200922"/>
    <n v="0"/>
    <n v="10399865000"/>
    <n v="-10399865000"/>
    <n v="441"/>
    <n v="57"/>
    <s v="400001"/>
    <s v=""/>
    <s v="بدهیهای غیرجاری"/>
    <s v="4"/>
    <x v="13"/>
    <x v="13"/>
    <s v="جاری سهامداران"/>
    <s v="44201"/>
    <s v="تناوب"/>
    <s v="400001"/>
    <s v="3000009"/>
    <s v=""/>
    <s v=""/>
  </r>
  <r>
    <n v="137841"/>
    <n v="1186"/>
    <x v="344"/>
    <s v="1401/07/11"/>
    <s v="تناوب- پرداخت تجمیعی توسط سهامداران به ارزش 376.708 درهم و 110.000 یورو و 10.000 دلار با نرخ سنا بابت تسویه با نوین دانش آینده+mosaco+KWB"/>
    <n v="0"/>
    <n v="15438000000"/>
    <n v="-15438000000"/>
    <n v="441"/>
    <n v="57"/>
    <s v="400001"/>
    <s v=""/>
    <s v="بدهیهای غیرجاری"/>
    <s v="4"/>
    <x v="13"/>
    <x v="13"/>
    <s v="جاری سهامداران"/>
    <s v="44201"/>
    <s v="تناوب"/>
    <s v="400001"/>
    <s v="3000009"/>
    <s v=""/>
    <s v=""/>
  </r>
  <r>
    <n v="137835"/>
    <n v="1185"/>
    <x v="343"/>
    <s v="1401/07/11"/>
    <s v="سنگ آهن مرکزی رباط- پرداخت تجمیعی توسط سهامداران به ارزش 42.426 یورو و 106.626 یورو با نرخ سنا بابت پیش پرداخت و تسویه حساب طی INV RF200922"/>
    <n v="0"/>
    <n v="19259010000"/>
    <n v="-19259010000"/>
    <n v="441"/>
    <n v="57"/>
    <s v="400002"/>
    <s v=""/>
    <s v="بدهیهای غیرجاری"/>
    <s v="4"/>
    <x v="13"/>
    <x v="13"/>
    <s v="جاری سهامداران"/>
    <s v="44201"/>
    <s v="سنگ آهن مرکزی رباط"/>
    <s v="400002"/>
    <s v="3000069"/>
    <s v=""/>
    <s v=""/>
  </r>
  <r>
    <n v="137842"/>
    <n v="1186"/>
    <x v="344"/>
    <s v="1401/07/11"/>
    <s v="سنگ آهن رباط-پرداخت تجمیعی توسط سهامداران به ارزش 386.708 درهم و 110.000 یورو با نرخ سنا بابت تسویه با نوین دانش آینده+mosaco+KWB"/>
    <n v="0"/>
    <n v="28589000000"/>
    <n v="-28589000000"/>
    <n v="441"/>
    <n v="57"/>
    <s v="400002"/>
    <s v=""/>
    <s v="بدهیهای غیرجاری"/>
    <s v="4"/>
    <x v="13"/>
    <x v="13"/>
    <s v="جاری سهامداران"/>
    <s v="44201"/>
    <s v="سنگ آهن مرکزی رباط"/>
    <s v="400002"/>
    <s v="3000069"/>
    <s v=""/>
    <s v=""/>
  </r>
  <r>
    <n v="139625"/>
    <n v="1221"/>
    <x v="26"/>
    <s v="1401/07/18"/>
    <s v="سنگ آهن مرکزی رباط- واریزی طی سند ش 685932 به تجارت اکو 306833251 بابت افزایش سرمایه"/>
    <n v="0"/>
    <n v="300000000000"/>
    <n v="-300000000000"/>
    <n v="441"/>
    <n v="57"/>
    <s v="400002"/>
    <s v=""/>
    <s v="بدهیهای غیرجاری"/>
    <s v="4"/>
    <x v="13"/>
    <x v="13"/>
    <s v="جاری سهامداران"/>
    <s v="44201"/>
    <s v="سنگ آهن مرکزی رباط"/>
    <s v="400002"/>
    <s v="3000069"/>
    <s v=""/>
    <s v=""/>
  </r>
  <r>
    <n v="141394"/>
    <n v="1249"/>
    <x v="227"/>
    <s v="1401/07/23"/>
    <s v="سنگ آهن مرکزی رباط- واریزی طی سند ش 0685876 به تجارت اکو 306833251 بابت افزایش سرمایه"/>
    <n v="0"/>
    <n v="100000000000"/>
    <n v="-100000000000"/>
    <n v="441"/>
    <n v="57"/>
    <s v="400002"/>
    <s v=""/>
    <s v="بدهیهای غیرجاری"/>
    <s v="4"/>
    <x v="13"/>
    <x v="13"/>
    <s v="جاری سهامداران"/>
    <s v="44201"/>
    <s v="سنگ آهن مرکزی رباط"/>
    <s v="400002"/>
    <s v="3000069"/>
    <s v=""/>
    <s v=""/>
  </r>
  <r>
    <n v="141396"/>
    <n v="1251"/>
    <x v="198"/>
    <s v="1401/07/24"/>
    <s v="سنگ آهن مرکزی رباط- واریزی طی سند ش 0685942 به تجارت اکو 306833251 بابت افزایش سرمایه"/>
    <n v="0"/>
    <n v="100000000000"/>
    <n v="-100000000000"/>
    <n v="441"/>
    <n v="57"/>
    <s v="400002"/>
    <s v=""/>
    <s v="بدهیهای غیرجاری"/>
    <s v="4"/>
    <x v="13"/>
    <x v="13"/>
    <s v="جاری سهامداران"/>
    <s v="44201"/>
    <s v="سنگ آهن مرکزی رباط"/>
    <s v="400002"/>
    <s v="3000069"/>
    <s v=""/>
    <s v=""/>
  </r>
  <r>
    <n v="141398"/>
    <n v="1265"/>
    <x v="232"/>
    <s v="1401/07/26"/>
    <s v="سنگ آهن مرکزی رباط- واریزی طی سند ش 0685945 به تجارت اکو 306833251 بابت افزایش سرمایه"/>
    <n v="0"/>
    <n v="100000000000"/>
    <n v="-100000000000"/>
    <n v="441"/>
    <n v="57"/>
    <s v="400002"/>
    <s v=""/>
    <s v="بدهیهای غیرجاری"/>
    <s v="4"/>
    <x v="13"/>
    <x v="13"/>
    <s v="جاری سهامداران"/>
    <s v="44201"/>
    <s v="سنگ آهن مرکزی رباط"/>
    <s v="400002"/>
    <s v="3000069"/>
    <s v=""/>
    <s v=""/>
  </r>
  <r>
    <n v="147716"/>
    <n v="1400"/>
    <x v="205"/>
    <s v="1401/08/11"/>
    <s v="سنگ آهن مرکزی رباط- واریزی طی سند 651031 به تجارت اکو 306833251 بابت افزایش سرمایه"/>
    <n v="0"/>
    <n v="200000000000"/>
    <n v="-200000000000"/>
    <n v="441"/>
    <n v="57"/>
    <s v="400002"/>
    <s v=""/>
    <s v="بدهیهای غیرجاری"/>
    <s v="4"/>
    <x v="13"/>
    <x v="13"/>
    <s v="جاری سهامداران"/>
    <s v="44201"/>
    <s v="سنگ آهن مرکزی رباط"/>
    <s v="400002"/>
    <s v="3000069"/>
    <s v=""/>
    <s v=""/>
  </r>
  <r>
    <n v="147724"/>
    <n v="1410"/>
    <x v="338"/>
    <s v="1401/08/14"/>
    <s v="سنگ آهن مرکزی رباط- واریزی طی سند 685963 به تجارت اکو 306833251 بابت افزایش سرمایه"/>
    <n v="0"/>
    <n v="200000000000"/>
    <n v="-200000000000"/>
    <n v="441"/>
    <n v="57"/>
    <s v="400002"/>
    <s v=""/>
    <s v="بدهیهای غیرجاری"/>
    <s v="4"/>
    <x v="13"/>
    <x v="13"/>
    <s v="جاری سهامداران"/>
    <s v="44201"/>
    <s v="سنگ آهن مرکزی رباط"/>
    <s v="400002"/>
    <s v="3000069"/>
    <s v=""/>
    <s v=""/>
  </r>
  <r>
    <n v="147728"/>
    <n v="1468"/>
    <x v="339"/>
    <s v="1401/08/23"/>
    <s v="سنگ آهن مرکزی رباط- واریزی طی سند 685970 به تجارت اکو 306833251 بابت افزایش سرمایه"/>
    <n v="0"/>
    <n v="100000000000"/>
    <n v="-100000000000"/>
    <n v="441"/>
    <n v="57"/>
    <s v="400002"/>
    <s v=""/>
    <s v="بدهیهای غیرجاری"/>
    <s v="4"/>
    <x v="13"/>
    <x v="13"/>
    <s v="جاری سهامداران"/>
    <s v="44201"/>
    <s v="سنگ آهن مرکزی رباط"/>
    <s v="400002"/>
    <s v="3000069"/>
    <s v=""/>
    <s v=""/>
  </r>
  <r>
    <n v="147730"/>
    <n v="1478"/>
    <x v="340"/>
    <s v="1401/08/25"/>
    <s v="سنگ آهن مرکزی رباط- واریزی طی سند 651061 به تجارت اکو 306833251 بابت افزایش سرمایه"/>
    <n v="0"/>
    <n v="100000000000"/>
    <n v="-100000000000"/>
    <n v="441"/>
    <n v="57"/>
    <s v="400002"/>
    <s v=""/>
    <s v="بدهیهای غیرجاری"/>
    <s v="4"/>
    <x v="13"/>
    <x v="13"/>
    <s v="جاری سهامداران"/>
    <s v="44201"/>
    <s v="سنگ آهن مرکزی رباط"/>
    <s v="400002"/>
    <s v="3000069"/>
    <s v=""/>
    <s v=""/>
  </r>
  <r>
    <n v="148160"/>
    <n v="1524"/>
    <x v="341"/>
    <s v="1401/09/01"/>
    <s v="سنگ آهن مرکزی رباط- واریزی طی سند 685979 به تجارت اکو 306833251 بابت افزایش سرمایه"/>
    <n v="0"/>
    <n v="100000000000"/>
    <n v="-100000000000"/>
    <n v="441"/>
    <n v="57"/>
    <s v="400002"/>
    <s v=""/>
    <s v="بدهیهای غیرجاری"/>
    <s v="4"/>
    <x v="13"/>
    <x v="13"/>
    <s v="جاری سهامداران"/>
    <s v="44201"/>
    <s v="سنگ آهن مرکزی رباط"/>
    <s v="400002"/>
    <s v="3000069"/>
    <s v=""/>
    <s v=""/>
  </r>
  <r>
    <n v="173831"/>
    <n v="1559"/>
    <x v="277"/>
    <s v="1401/09/10"/>
    <s v="سنگ آهن مرکزی رباط- واریزی طی سند 685991 به تجارت اکو 306827022 بابت افزایش سرمایه"/>
    <n v="0"/>
    <n v="100000000000"/>
    <n v="-100000000000"/>
    <n v="441"/>
    <n v="57"/>
    <s v="400002"/>
    <s v=""/>
    <s v="بدهیهای غیرجاری"/>
    <s v="4"/>
    <x v="13"/>
    <x v="13"/>
    <s v="جاری سهامداران"/>
    <s v="44201"/>
    <s v="سنگ آهن مرکزی رباط"/>
    <s v="400002"/>
    <s v="3000069"/>
    <s v=""/>
    <s v=""/>
  </r>
  <r>
    <n v="174760"/>
    <n v="1566"/>
    <x v="278"/>
    <s v="1401/09/12"/>
    <s v="سنگ آهن مرکزی رباط- واریزی طی سند 685992 به تجارت اکو 306827022 بابت افزایش سرمایه"/>
    <n v="0"/>
    <n v="100000000000"/>
    <n v="-100000000000"/>
    <n v="441"/>
    <n v="57"/>
    <s v="400002"/>
    <s v=""/>
    <s v="بدهیهای غیرجاری"/>
    <s v="4"/>
    <x v="13"/>
    <x v="13"/>
    <s v="جاری سهامداران"/>
    <s v="44201"/>
    <s v="سنگ آهن مرکزی رباط"/>
    <s v="400002"/>
    <s v="3000069"/>
    <s v=""/>
    <s v=""/>
  </r>
  <r>
    <n v="175254"/>
    <n v="1623"/>
    <x v="290"/>
    <s v="1401/09/23"/>
    <s v="سنگ آهن مرکزی رباط- واریزی طی سند 686000 به تجارت اکو 306827022 بابت افزایش سرمایه"/>
    <n v="0"/>
    <n v="200000000000"/>
    <n v="-200000000000"/>
    <n v="441"/>
    <n v="57"/>
    <s v="400002"/>
    <s v=""/>
    <s v="بدهیهای غیرجاری"/>
    <s v="4"/>
    <x v="13"/>
    <x v="13"/>
    <s v="جاری سهامداران"/>
    <s v="44201"/>
    <s v="سنگ آهن مرکزی رباط"/>
    <s v="400002"/>
    <s v="3000069"/>
    <s v=""/>
    <s v=""/>
  </r>
  <r>
    <n v="175720"/>
    <n v="1638"/>
    <x v="293"/>
    <s v="1401/09/27"/>
    <s v="سنگ آهن مرکزی رباط- واریزی طی سند 651081 به تجارت اکو 306827022 بابت افزایش سرمایه"/>
    <n v="0"/>
    <n v="300000000000"/>
    <n v="-300000000000"/>
    <n v="441"/>
    <n v="57"/>
    <s v="400002"/>
    <s v=""/>
    <s v="بدهیهای غیرجاری"/>
    <s v="4"/>
    <x v="13"/>
    <x v="13"/>
    <s v="جاری سهامداران"/>
    <s v="44201"/>
    <s v="سنگ آهن مرکزی رباط"/>
    <s v="400002"/>
    <s v="3000069"/>
    <s v=""/>
    <s v=""/>
  </r>
  <r>
    <n v="142210"/>
    <n v="1310"/>
    <x v="342"/>
    <s v="1401/08/02"/>
    <s v="سنگ آهن مرکزی رباط-بابت ثبت افزایش سرمایه تعهد شده از 360.078.777 سهم به 540.118.166 سهم طی صورتجلسه هیات مدیره 1401/06/05"/>
    <n v="0"/>
    <n v="1800393886526"/>
    <n v="-1800393886526"/>
    <n v="156"/>
    <n v="34"/>
    <s v="400002"/>
    <s v=""/>
    <s v="حقوق صاحبان سهام"/>
    <s v="5"/>
    <x v="12"/>
    <x v="12"/>
    <s v="سرمایه ثبت شده"/>
    <s v="51111"/>
    <s v="سنگ آهن مرکزی رباط"/>
    <s v="400002"/>
    <s v="3000069"/>
    <s v=""/>
    <s v=""/>
  </r>
  <r>
    <n v="142206"/>
    <n v="1310"/>
    <x v="342"/>
    <s v="1401/08/02"/>
    <s v="سنگ آهن مرکزی رباط-بابت ثبت افزایش سرمایه تعهد شده از 360.078.777 سهم به 540.118.166 سهم طی صورتجلسه هیات مدیره 1401/06/05"/>
    <n v="1800393886526"/>
    <n v="0"/>
    <n v="1800393886526"/>
    <n v="157"/>
    <n v="34"/>
    <s v="400002"/>
    <s v=""/>
    <s v="حقوق صاحبان سهام"/>
    <s v="5"/>
    <x v="12"/>
    <x v="12"/>
    <s v="سرمایه تعهد شده"/>
    <s v="51121"/>
    <s v="سنگ آهن مرکزی رباط"/>
    <s v="400002"/>
    <s v="3000069"/>
    <s v=""/>
    <s v=""/>
  </r>
  <r>
    <n v="144826"/>
    <n v="1317"/>
    <x v="345"/>
    <s v="1401/08/03"/>
    <s v="امورمالیاتی شماره نامه 100000137464360-هزینه تمبر افزایش سرمایه از 8.000 میلیارد ریال به 12.000 میلیارد ریال معادل 0.5 در 1000 ارزش اسمی"/>
    <n v="0"/>
    <n v="2000000000"/>
    <n v="-2000000000"/>
    <n v="117"/>
    <n v="24"/>
    <s v="400008"/>
    <s v=""/>
    <s v="بدهیهای جاری"/>
    <s v="3"/>
    <x v="0"/>
    <x v="0"/>
    <s v="سایر حسابهای پرداختنی"/>
    <s v="34221"/>
    <s v="امور مالیاتی بوشهر - واحد 881521-کلاسه 743"/>
    <s v="400008"/>
    <s v="3000061"/>
    <s v=""/>
    <s v=""/>
  </r>
  <r>
    <n v="177177"/>
    <n v="1391"/>
    <x v="5"/>
    <s v="1401/08/09"/>
    <s v="پرداخت چک 162196 بانک تجارت بنام سازمان امور مالیاتی بوشهر جهت مالیات حق تمبر افزایش سرمایه شرکت پالایش میعانات گازی آدیش جنوبی (از 8000 به 12000 میلیارد ریال) واحد مالیاتی 881521 (شماره قبض 100000137464360)"/>
    <n v="2000000000"/>
    <n v="0"/>
    <n v="2000000000"/>
    <n v="117"/>
    <n v="24"/>
    <s v="400008"/>
    <s v=""/>
    <s v="بدهیهای جاری"/>
    <s v="3"/>
    <x v="0"/>
    <x v="0"/>
    <s v="سایر حسابهای پرداختنی"/>
    <s v="34221"/>
    <s v="امور مالیاتی بوشهر - واحد 881521-کلاسه 743"/>
    <s v="400008"/>
    <s v="3000061"/>
    <s v=""/>
    <s v=""/>
  </r>
  <r>
    <n v="163573"/>
    <n v="1155"/>
    <x v="346"/>
    <s v="1401/07/01"/>
    <s v="سازمان امور مالیاتی بوشهر- بابت باقیمانده اصل مالیات حقوق دوره مالی منتهی به سال 1399 طی برگ تشخیص 85453857"/>
    <n v="0"/>
    <n v="10158044"/>
    <n v="-10158044"/>
    <n v="118"/>
    <n v="24"/>
    <s v="400008"/>
    <s v=""/>
    <s v="بدهیهای جاری"/>
    <s v="3"/>
    <x v="0"/>
    <x v="0"/>
    <s v="مالیات حقوق پرداختنی"/>
    <s v="34231"/>
    <s v="امور مالیاتی بوشهر - واحد 881521-کلاسه 743"/>
    <s v="400008"/>
    <s v="3000061"/>
    <s v=""/>
    <s v=""/>
  </r>
  <r>
    <n v="141659"/>
    <n v="1267"/>
    <x v="330"/>
    <s v="1401/07/26"/>
    <s v="سازمان امور مالیاتی بوشهر -چک 162165 (تجارت) بابت پرداخت مالیات حقوق شهریور ماه 1401 واحد مالیاتی 881521 (قبض 33550771111 ) (واریزی)طی دستور پرداخت پیوست"/>
    <n v="70878801"/>
    <n v="0"/>
    <n v="70878801"/>
    <n v="118"/>
    <n v="24"/>
    <s v="400008"/>
    <s v=""/>
    <s v="بدهیهای جاری"/>
    <s v="3"/>
    <x v="0"/>
    <x v="0"/>
    <s v="مالیات حقوق پرداختنی"/>
    <s v="34231"/>
    <s v="امور مالیاتی بوشهر - واحد 881521-کلاسه 743"/>
    <s v="400008"/>
    <s v="3000061"/>
    <s v=""/>
    <s v=""/>
  </r>
  <r>
    <n v="146742"/>
    <n v="1289"/>
    <x v="10"/>
    <s v="1401/07/30"/>
    <s v="بابت مالیات حقوق پرداختنی مهر ماه"/>
    <n v="0"/>
    <n v="58660212"/>
    <n v="-58660212"/>
    <n v="118"/>
    <n v="24"/>
    <s v="400008"/>
    <s v=""/>
    <s v="بدهیهای جاری"/>
    <s v="3"/>
    <x v="0"/>
    <x v="0"/>
    <s v="مالیات حقوق پرداختنی"/>
    <s v="34231"/>
    <s v="امور مالیاتی بوشهر - واحد 881521-کلاسه 743"/>
    <s v="400008"/>
    <s v="3000061"/>
    <s v=""/>
    <s v=""/>
  </r>
  <r>
    <n v="147663"/>
    <n v="1293"/>
    <x v="347"/>
    <s v="1401/07/30"/>
    <s v="بابت مالیات حقوق پرداختنی مهر ماه"/>
    <n v="0"/>
    <n v="10479954"/>
    <n v="-10479954"/>
    <n v="118"/>
    <n v="24"/>
    <s v="400008"/>
    <s v=""/>
    <s v="بدهیهای جاری"/>
    <s v="3"/>
    <x v="0"/>
    <x v="0"/>
    <s v="مالیات حقوق پرداختنی"/>
    <s v="34231"/>
    <s v="امور مالیاتی بوشهر - واحد 881521-کلاسه 743"/>
    <s v="400008"/>
    <s v="3000061"/>
    <s v=""/>
    <s v=""/>
  </r>
  <r>
    <n v="146841"/>
    <n v="1457"/>
    <x v="30"/>
    <s v="1401/08/21"/>
    <s v="بابت مالیات عیدی مهر ماه"/>
    <n v="0"/>
    <n v="321312"/>
    <n v="-321312"/>
    <n v="118"/>
    <n v="24"/>
    <s v="400008"/>
    <s v=""/>
    <s v="بدهیهای جاری"/>
    <s v="3"/>
    <x v="0"/>
    <x v="0"/>
    <s v="مالیات حقوق پرداختنی"/>
    <s v="34231"/>
    <s v="امور مالیاتی بوشهر - واحد 881521-کلاسه 743"/>
    <s v="400008"/>
    <s v="3000061"/>
    <s v=""/>
    <s v=""/>
  </r>
  <r>
    <n v="148003"/>
    <n v="1493"/>
    <x v="322"/>
    <s v="1401/08/28"/>
    <s v="پرداخت چک 859837 بانک تجارت بنام سازمان امور مالیاتی بوشهر جهت پرداخت مالیات حقوق مهر 1401 واحد مالیاتی 881521 (شماره قبض 33725543324 )"/>
    <n v="69461478"/>
    <n v="0"/>
    <n v="69461478"/>
    <n v="118"/>
    <n v="24"/>
    <s v="400008"/>
    <s v=""/>
    <s v="بدهیهای جاری"/>
    <s v="3"/>
    <x v="0"/>
    <x v="0"/>
    <s v="مالیات حقوق پرداختنی"/>
    <s v="34231"/>
    <s v="امور مالیاتی بوشهر - واحد 881521-کلاسه 743"/>
    <s v="400008"/>
    <s v="3000061"/>
    <s v=""/>
    <s v=""/>
  </r>
  <r>
    <n v="175208"/>
    <n v="1514"/>
    <x v="348"/>
    <s v="1401/08/30"/>
    <s v="بابت مالیات حقوق پرداختنی آبان ماه"/>
    <n v="0"/>
    <n v="10573080"/>
    <n v="-10573080"/>
    <n v="118"/>
    <n v="24"/>
    <s v="400008"/>
    <s v=""/>
    <s v="بدهیهای جاری"/>
    <s v="3"/>
    <x v="0"/>
    <x v="0"/>
    <s v="مالیات حقوق پرداختنی"/>
    <s v="34231"/>
    <s v="امور مالیاتی بوشهر - واحد 881521-کلاسه 743"/>
    <s v="400008"/>
    <s v="3000061"/>
    <s v=""/>
    <s v=""/>
  </r>
  <r>
    <n v="175404"/>
    <n v="1516"/>
    <x v="12"/>
    <s v="1401/08/30"/>
    <s v="بابت مالیات حقوق پرداختنی آبان ماه"/>
    <n v="0"/>
    <n v="56928984"/>
    <n v="-56928984"/>
    <n v="118"/>
    <n v="24"/>
    <s v="400008"/>
    <s v=""/>
    <s v="بدهیهای جاری"/>
    <s v="3"/>
    <x v="0"/>
    <x v="0"/>
    <s v="مالیات حقوق پرداختنی"/>
    <s v="34231"/>
    <s v="امور مالیاتی بوشهر - واحد 881521-کلاسه 743"/>
    <s v="400008"/>
    <s v="3000061"/>
    <s v=""/>
    <s v=""/>
  </r>
  <r>
    <n v="177071"/>
    <n v="1529"/>
    <x v="349"/>
    <s v="1401/09/01"/>
    <s v="بابت مالیات عیدی آذر ماه"/>
    <n v="0"/>
    <n v="3507649"/>
    <n v="-3507649"/>
    <n v="118"/>
    <n v="24"/>
    <s v="400008"/>
    <s v=""/>
    <s v="بدهیهای جاری"/>
    <s v="3"/>
    <x v="0"/>
    <x v="0"/>
    <s v="مالیات حقوق پرداختنی"/>
    <s v="34231"/>
    <s v="امور مالیاتی بوشهر - واحد 881521-کلاسه 743"/>
    <s v="400008"/>
    <s v="3000061"/>
    <s v=""/>
    <s v=""/>
  </r>
  <r>
    <n v="175763"/>
    <n v="1639"/>
    <x v="327"/>
    <s v="1401/09/27"/>
    <s v="پرداخت چک 921705 بانک تجارت بنام سازمان امور مالیاتی بوشهر جهت پرداخت مالیات حقوق آبان 1401 واحد مالیاتی881521 (شماره قبض 33900143806 )"/>
    <n v="67502064"/>
    <n v="0"/>
    <n v="67502064"/>
    <n v="118"/>
    <n v="24"/>
    <s v="400008"/>
    <s v=""/>
    <s v="بدهیهای جاری"/>
    <s v="3"/>
    <x v="0"/>
    <x v="0"/>
    <s v="مالیات حقوق پرداختنی"/>
    <s v="34231"/>
    <s v="امور مالیاتی بوشهر - واحد 881521-کلاسه 743"/>
    <s v="400008"/>
    <s v="3000061"/>
    <s v=""/>
    <s v=""/>
  </r>
  <r>
    <n v="177003"/>
    <n v="1665"/>
    <x v="14"/>
    <s v="1401/09/30"/>
    <s v="بابت مالیات حقوق پرداختنی آذر ماه"/>
    <n v="0"/>
    <n v="50645472"/>
    <n v="-50645472"/>
    <n v="118"/>
    <n v="24"/>
    <s v="400008"/>
    <s v=""/>
    <s v="بدهیهای جاری"/>
    <s v="3"/>
    <x v="0"/>
    <x v="0"/>
    <s v="مالیات حقوق پرداختنی"/>
    <s v="34231"/>
    <s v="امور مالیاتی بوشهر - واحد 881521-کلاسه 743"/>
    <s v="400008"/>
    <s v="3000061"/>
    <s v=""/>
    <s v=""/>
  </r>
  <r>
    <n v="181304"/>
    <n v="1672"/>
    <x v="350"/>
    <s v="1401/09/30"/>
    <s v="بابت مالیات حقوق پرداختنی آذر ماه"/>
    <n v="0"/>
    <n v="10635165"/>
    <n v="-10635165"/>
    <n v="118"/>
    <n v="24"/>
    <s v="400008"/>
    <s v=""/>
    <s v="بدهیهای جاری"/>
    <s v="3"/>
    <x v="0"/>
    <x v="0"/>
    <s v="مالیات حقوق پرداختنی"/>
    <s v="34231"/>
    <s v="امور مالیاتی بوشهر - واحد 881521-کلاسه 743"/>
    <s v="400008"/>
    <s v="3000061"/>
    <s v=""/>
    <s v=""/>
  </r>
  <r>
    <n v="141657"/>
    <n v="1267"/>
    <x v="330"/>
    <s v="1401/07/26"/>
    <s v="سازمان تامین اجتماعی شعبه 25 -چک 162162 (تجارت) بابت پرداخت حق بیمه شهریور ماه 1401 کارکنان (قبض 025001072037701 ) (واریزی)طی دستور پرداخت پیوست"/>
    <n v="528124433"/>
    <n v="0"/>
    <n v="528124433"/>
    <n v="124"/>
    <n v="24"/>
    <s v="400010"/>
    <s v=""/>
    <s v="بدهیهای جاری"/>
    <s v="3"/>
    <x v="0"/>
    <x v="0"/>
    <s v="حق بیمه پرداختنی کارکنان"/>
    <s v="34237"/>
    <s v="سازمان تامین اجتماعی شعبه 25 تهران"/>
    <s v="400010"/>
    <s v="3000076"/>
    <s v=""/>
    <s v=""/>
  </r>
  <r>
    <n v="146741"/>
    <n v="1289"/>
    <x v="10"/>
    <s v="1401/07/30"/>
    <s v="بابت حق بیمه پرداختنی کارکنان مهر ماه"/>
    <n v="0"/>
    <n v="494454522"/>
    <n v="-494454522"/>
    <n v="124"/>
    <n v="24"/>
    <s v="400010"/>
    <s v=""/>
    <s v="بدهیهای جاری"/>
    <s v="3"/>
    <x v="0"/>
    <x v="0"/>
    <s v="حق بیمه پرداختنی کارکنان"/>
    <s v="34237"/>
    <s v="سازمان تامین اجتماعی شعبه 25 تهران"/>
    <s v="400010"/>
    <s v="3000076"/>
    <s v=""/>
    <s v=""/>
  </r>
  <r>
    <n v="148001"/>
    <n v="1493"/>
    <x v="322"/>
    <s v="1401/08/28"/>
    <s v="پرداخت چک 859835 بانک تجارت بنام سازمان تامین اجتماعی شعبه 25 تهران بابت حق بیمه مهر ماه 1401 کارکنان (قبض 025001081934901 )"/>
    <n v="494454522"/>
    <n v="0"/>
    <n v="494454522"/>
    <n v="124"/>
    <n v="24"/>
    <s v="400010"/>
    <s v=""/>
    <s v="بدهیهای جاری"/>
    <s v="3"/>
    <x v="0"/>
    <x v="0"/>
    <s v="حق بیمه پرداختنی کارکنان"/>
    <s v="34237"/>
    <s v="سازمان تامین اجتماعی شعبه 25 تهران"/>
    <s v="400010"/>
    <s v="3000076"/>
    <s v=""/>
    <s v=""/>
  </r>
  <r>
    <n v="175403"/>
    <n v="1516"/>
    <x v="12"/>
    <s v="1401/08/30"/>
    <s v="بابت حق بیمه پرداختنی کارکنان آبان ماه"/>
    <n v="0"/>
    <n v="492687555"/>
    <n v="-492687555"/>
    <n v="124"/>
    <n v="24"/>
    <s v="400010"/>
    <s v=""/>
    <s v="بدهیهای جاری"/>
    <s v="3"/>
    <x v="0"/>
    <x v="0"/>
    <s v="حق بیمه پرداختنی کارکنان"/>
    <s v="34237"/>
    <s v="سازمان تامین اجتماعی شعبه 25 تهران"/>
    <s v="400010"/>
    <s v="3000076"/>
    <s v=""/>
    <s v=""/>
  </r>
  <r>
    <n v="175766"/>
    <n v="1639"/>
    <x v="327"/>
    <s v="1401/09/27"/>
    <s v="پرداخت چک 921711 بانک تجارت جهت پرداخت حق بیمه آبان ماه 1401 کارکنان به نام سازمان تامین اجتماعی شعبه بیست و پنج تهران (قبض 025001093267001 )"/>
    <n v="492687555"/>
    <n v="0"/>
    <n v="492687555"/>
    <n v="124"/>
    <n v="24"/>
    <s v="400010"/>
    <s v=""/>
    <s v="بدهیهای جاری"/>
    <s v="3"/>
    <x v="0"/>
    <x v="0"/>
    <s v="حق بیمه پرداختنی کارکنان"/>
    <s v="34237"/>
    <s v="سازمان تامین اجتماعی شعبه 25 تهران"/>
    <s v="400010"/>
    <s v="3000076"/>
    <s v=""/>
    <s v=""/>
  </r>
  <r>
    <n v="177002"/>
    <n v="1665"/>
    <x v="14"/>
    <s v="1401/09/30"/>
    <s v="بابت حق بیمه پرداختنی کارکنان آذر ماه"/>
    <n v="0"/>
    <n v="441425274"/>
    <n v="-441425274"/>
    <n v="124"/>
    <n v="24"/>
    <s v="400010"/>
    <s v=""/>
    <s v="بدهیهای جاری"/>
    <s v="3"/>
    <x v="0"/>
    <x v="0"/>
    <s v="حق بیمه پرداختنی کارکنان"/>
    <s v="34237"/>
    <s v="سازمان تامین اجتماعی شعبه 25 تهران"/>
    <s v="400010"/>
    <s v="3000076"/>
    <s v=""/>
    <s v=""/>
  </r>
  <r>
    <n v="141655"/>
    <n v="1267"/>
    <x v="330"/>
    <s v="1401/07/26"/>
    <s v="سازمان تامین اجتماعی شعبه کنگان- چک 162163 (تجارت) بابت پرداخت حق بیمه شهریور ماه 1401 کارکنان (قبض 511001070253401 ) (واریزی) طی دستور پرداخت پیوست"/>
    <n v="122073144"/>
    <n v="0"/>
    <n v="122073144"/>
    <n v="124"/>
    <n v="24"/>
    <s v="400011"/>
    <s v=""/>
    <s v="بدهیهای جاری"/>
    <s v="3"/>
    <x v="0"/>
    <x v="0"/>
    <s v="حق بیمه پرداختنی کارکنان"/>
    <s v="34237"/>
    <s v="سازمان تامین اجتماعی  شعبه کنگان"/>
    <s v="400011"/>
    <s v="3000077"/>
    <s v=""/>
    <s v=""/>
  </r>
  <r>
    <n v="147662"/>
    <n v="1293"/>
    <x v="347"/>
    <s v="1401/07/30"/>
    <s v="بابت حق بیمه پرداختنی کارکنان مهر ماه"/>
    <n v="0"/>
    <n v="120671256"/>
    <n v="-120671256"/>
    <n v="124"/>
    <n v="24"/>
    <s v="400011"/>
    <s v=""/>
    <s v="بدهیهای جاری"/>
    <s v="3"/>
    <x v="0"/>
    <x v="0"/>
    <s v="حق بیمه پرداختنی کارکنان"/>
    <s v="34237"/>
    <s v="سازمان تامین اجتماعی  شعبه کنگان"/>
    <s v="400011"/>
    <s v="3000077"/>
    <s v=""/>
    <s v=""/>
  </r>
  <r>
    <n v="148002"/>
    <n v="1493"/>
    <x v="322"/>
    <s v="1401/08/28"/>
    <s v="پرداخت چک 859836 بانک تجارت بنام سازمان تامین اجتماعی شعبه کنگان بابت حق بیمه مهر ماه 1401 کارکنان (قبض 511001080303501 )"/>
    <n v="120671256"/>
    <n v="0"/>
    <n v="120671256"/>
    <n v="124"/>
    <n v="24"/>
    <s v="400011"/>
    <s v=""/>
    <s v="بدهیهای جاری"/>
    <s v="3"/>
    <x v="0"/>
    <x v="0"/>
    <s v="حق بیمه پرداختنی کارکنان"/>
    <s v="34237"/>
    <s v="سازمان تامین اجتماعی  شعبه کنگان"/>
    <s v="400011"/>
    <s v="3000077"/>
    <s v=""/>
    <s v=""/>
  </r>
  <r>
    <n v="175207"/>
    <n v="1514"/>
    <x v="348"/>
    <s v="1401/08/30"/>
    <s v="بابت حق بیمه پرداختنی کارکنان آبان ماه"/>
    <n v="0"/>
    <n v="120671256"/>
    <n v="-120671256"/>
    <n v="124"/>
    <n v="24"/>
    <s v="400011"/>
    <s v=""/>
    <s v="بدهیهای جاری"/>
    <s v="3"/>
    <x v="0"/>
    <x v="0"/>
    <s v="حق بیمه پرداختنی کارکنان"/>
    <s v="34237"/>
    <s v="سازمان تامین اجتماعی  شعبه کنگان"/>
    <s v="400011"/>
    <s v="3000077"/>
    <s v=""/>
    <s v=""/>
  </r>
  <r>
    <n v="175765"/>
    <n v="1639"/>
    <x v="327"/>
    <s v="1401/09/27"/>
    <s v="پرداخت چک 921710 بانک تجارت جهت پرداخت حق بیمه آبان ماه 1401 کارکنان به نام سازمان تامین اجتماعی شعبه کنگان (قبض 511001090342301 )"/>
    <n v="120671256"/>
    <n v="0"/>
    <n v="120671256"/>
    <n v="124"/>
    <n v="24"/>
    <s v="400011"/>
    <s v=""/>
    <s v="بدهیهای جاری"/>
    <s v="3"/>
    <x v="0"/>
    <x v="0"/>
    <s v="حق بیمه پرداختنی کارکنان"/>
    <s v="34237"/>
    <s v="سازمان تامین اجتماعی  شعبه کنگان"/>
    <s v="400011"/>
    <s v="3000077"/>
    <s v=""/>
    <s v=""/>
  </r>
  <r>
    <n v="181303"/>
    <n v="1672"/>
    <x v="350"/>
    <s v="1401/09/30"/>
    <s v="بابت حق بیمه پرداختنی کارکنان آذر ماه"/>
    <n v="0"/>
    <n v="120671256"/>
    <n v="-120671256"/>
    <n v="124"/>
    <n v="24"/>
    <s v="400011"/>
    <s v=""/>
    <s v="بدهیهای جاری"/>
    <s v="3"/>
    <x v="0"/>
    <x v="0"/>
    <s v="حق بیمه پرداختنی کارکنان"/>
    <s v="34237"/>
    <s v="سازمان تامین اجتماعی  شعبه کنگان"/>
    <s v="400011"/>
    <s v="3000077"/>
    <s v=""/>
    <s v=""/>
  </r>
  <r>
    <n v="141611"/>
    <n v="1178"/>
    <x v="165"/>
    <s v="1401/07/09"/>
    <s v="توسعه شبکه فروش همکاران سیستم- بابت 9% ارزش افزوده هزینه آموزش ماژول مدیریت دارایی- ف ش scm/4371/1401"/>
    <n v="2070000"/>
    <n v="0"/>
    <n v="2070000"/>
    <n v="499"/>
    <n v="14"/>
    <s v="400025"/>
    <s v=""/>
    <s v="داراییهای جاری"/>
    <s v="1"/>
    <x v="14"/>
    <x v="14"/>
    <s v="پیش پرداخت 9% مالیات و عوارض ارزش افزوده(از 1400/10/13)"/>
    <s v="18163"/>
    <s v="همکاران سیستم"/>
    <s v="400025"/>
    <s v="3300044"/>
    <s v=""/>
    <s v=""/>
  </r>
  <r>
    <n v="141612"/>
    <n v="1178"/>
    <x v="165"/>
    <s v="1401/07/09"/>
    <s v="توسعه شبکه فروش همکاران سیستم- بابت 9% ارزش افزوده هزینه آموزش ماژول مدیریت دارایی- ف ش scm/4371/1401"/>
    <n v="0"/>
    <n v="2070000"/>
    <n v="-2070000"/>
    <n v="499"/>
    <n v="14"/>
    <s v="400025"/>
    <s v=""/>
    <s v="داراییهای جاری"/>
    <s v="1"/>
    <x v="14"/>
    <x v="14"/>
    <s v="پیش پرداخت 9% مالیات و عوارض ارزش افزوده(از 1400/10/13)"/>
    <s v="18163"/>
    <s v="همکاران سیستم"/>
    <s v="400025"/>
    <s v="3300044"/>
    <s v=""/>
    <s v=""/>
  </r>
  <r>
    <n v="141621"/>
    <n v="1178"/>
    <x v="165"/>
    <s v="1401/07/09"/>
    <s v="توسعه شبکه فروش همکاران سیستم- بابت 9% ارزش افزوده هزینه آموزش ماژول دریافت و پرداخت- ف ش scm/4371/1401"/>
    <n v="1710000"/>
    <n v="0"/>
    <n v="1710000"/>
    <n v="499"/>
    <n v="14"/>
    <s v="400025"/>
    <s v=""/>
    <s v="داراییهای جاری"/>
    <s v="1"/>
    <x v="14"/>
    <x v="14"/>
    <s v="پیش پرداخت 9% مالیات و عوارض ارزش افزوده(از 1400/10/13)"/>
    <s v="18163"/>
    <s v="همکاران سیستم"/>
    <s v="400025"/>
    <s v="3300044"/>
    <s v=""/>
    <s v=""/>
  </r>
  <r>
    <n v="141622"/>
    <n v="1178"/>
    <x v="165"/>
    <s v="1401/07/09"/>
    <s v="توسعه شبکه فروش همکاران سیستم- بابت 9% ارزش افزوده هزینه آموزش ماژول دریافت و پرداخت- ف ش scm/4371/1401"/>
    <n v="0"/>
    <n v="1710000"/>
    <n v="-1710000"/>
    <n v="499"/>
    <n v="14"/>
    <s v="400025"/>
    <s v=""/>
    <s v="داراییهای جاری"/>
    <s v="1"/>
    <x v="14"/>
    <x v="14"/>
    <s v="پیش پرداخت 9% مالیات و عوارض ارزش افزوده(از 1400/10/13)"/>
    <s v="18163"/>
    <s v="همکاران سیستم"/>
    <s v="400025"/>
    <s v="3300044"/>
    <s v=""/>
    <s v=""/>
  </r>
  <r>
    <n v="173426"/>
    <n v="1178"/>
    <x v="165"/>
    <s v="1401/07/09"/>
    <s v="توسعه شبکه فروش همکاران سیستم- بابت هزینه آموزش ماژول مدیریت دارایی- ف ش scm/4371/1401 شامل 9% ارزش افزوده"/>
    <n v="0"/>
    <n v="25070000"/>
    <n v="-25070000"/>
    <n v="117"/>
    <n v="24"/>
    <s v="400025"/>
    <s v=""/>
    <s v="بدهیهای جاری"/>
    <s v="3"/>
    <x v="0"/>
    <x v="0"/>
    <s v="سایر حسابهای پرداختنی"/>
    <s v="34221"/>
    <s v="همکاران سیستم"/>
    <s v="400025"/>
    <s v="3300044"/>
    <s v=""/>
    <s v=""/>
  </r>
  <r>
    <n v="173427"/>
    <n v="1178"/>
    <x v="165"/>
    <s v="1401/07/09"/>
    <s v="توسعه شبکه فروش همکاران سیستم- بابت برگشت از پیش پرداخت هزینه آموزش ماژول مدیریت دارایی- ف ش scm/4371/1401"/>
    <n v="25070000"/>
    <n v="0"/>
    <n v="25070000"/>
    <n v="117"/>
    <n v="24"/>
    <s v="400025"/>
    <s v=""/>
    <s v="بدهیهای جاری"/>
    <s v="3"/>
    <x v="0"/>
    <x v="0"/>
    <s v="سایر حسابهای پرداختنی"/>
    <s v="34221"/>
    <s v="همکاران سیستم"/>
    <s v="400025"/>
    <s v="3300044"/>
    <s v=""/>
    <s v=""/>
  </r>
  <r>
    <n v="173429"/>
    <n v="1178"/>
    <x v="165"/>
    <s v="1401/07/09"/>
    <s v="توسعه شبکه فروش همکاران سیستم- بابت هزینه آموزش ماژول دریافت و پرداخت- ف ش scm/4371/1401 شامل 9% ارزش افزوده"/>
    <n v="0"/>
    <n v="20710000"/>
    <n v="-20710000"/>
    <n v="117"/>
    <n v="24"/>
    <s v="400025"/>
    <s v=""/>
    <s v="بدهیهای جاری"/>
    <s v="3"/>
    <x v="0"/>
    <x v="0"/>
    <s v="سایر حسابهای پرداختنی"/>
    <s v="34221"/>
    <s v="همکاران سیستم"/>
    <s v="400025"/>
    <s v="3300044"/>
    <s v=""/>
    <s v=""/>
  </r>
  <r>
    <n v="173428"/>
    <n v="1178"/>
    <x v="165"/>
    <s v="1401/07/09"/>
    <s v="توسعه شبکه فروش همکاران سیستم- بابت برگشت از پیش پرداخت هزینه آموزش ماژول دریافت و پرداخت- ف ش scm/4371/1401"/>
    <n v="20710000"/>
    <n v="0"/>
    <n v="20710000"/>
    <n v="117"/>
    <n v="24"/>
    <s v="400025"/>
    <s v=""/>
    <s v="بدهیهای جاری"/>
    <s v="3"/>
    <x v="0"/>
    <x v="0"/>
    <s v="سایر حسابهای پرداختنی"/>
    <s v="34221"/>
    <s v="همکاران سیستم"/>
    <s v="400025"/>
    <s v="3300044"/>
    <s v=""/>
    <s v=""/>
  </r>
  <r>
    <n v="174876"/>
    <n v="1602"/>
    <x v="351"/>
    <s v="1401/09/19"/>
    <s v="دفتر پیشخوان دولت-  م 1401/09/17 ارسال پاکت به تیران - بابت پ مالی - خستو ت 70"/>
    <n v="235790"/>
    <n v="0"/>
    <n v="235790"/>
    <n v="117"/>
    <n v="24"/>
    <s v="400036"/>
    <s v=""/>
    <s v="بدهیهای جاری"/>
    <s v="3"/>
    <x v="0"/>
    <x v="0"/>
    <s v="سایر حسابهای پرداختنی"/>
    <s v="34221"/>
    <s v="پست جمهوری اسلامی ایران"/>
    <s v="400036"/>
    <s v="3300041"/>
    <s v=""/>
    <s v=""/>
  </r>
  <r>
    <n v="174877"/>
    <n v="1602"/>
    <x v="351"/>
    <s v="1401/09/19"/>
    <s v="دفتر پیشخوان دولت-  م 1401/09/17 ارسال پاکت به تیران - بابت پ مالی - خستو ت 70"/>
    <n v="0"/>
    <n v="235790"/>
    <n v="-235790"/>
    <n v="117"/>
    <n v="24"/>
    <s v="400036"/>
    <s v=""/>
    <s v="بدهیهای جاری"/>
    <s v="3"/>
    <x v="0"/>
    <x v="0"/>
    <s v="سایر حسابهای پرداختنی"/>
    <s v="34221"/>
    <s v="پست جمهوری اسلامی ایران"/>
    <s v="400036"/>
    <s v="3300041"/>
    <s v=""/>
    <s v=""/>
  </r>
  <r>
    <n v="175869"/>
    <n v="1627"/>
    <x v="352"/>
    <s v="1401/09/24"/>
    <s v="پست پیشتاز _ مورخ 1401/9/24 ارسال پاکت به مشهد و تهران - بابت پ مالی - خستو ت 72"/>
    <n v="683130"/>
    <n v="0"/>
    <n v="683130"/>
    <n v="117"/>
    <n v="24"/>
    <s v="400036"/>
    <s v=""/>
    <s v="بدهیهای جاری"/>
    <s v="3"/>
    <x v="0"/>
    <x v="0"/>
    <s v="سایر حسابهای پرداختنی"/>
    <s v="34221"/>
    <s v="پست جمهوری اسلامی ایران"/>
    <s v="400036"/>
    <s v="3300041"/>
    <s v=""/>
    <s v=""/>
  </r>
  <r>
    <n v="175870"/>
    <n v="1627"/>
    <x v="352"/>
    <s v="1401/09/24"/>
    <s v="پست پیشتاز _ مورخ 1401/9/24 ارسال پاکت به مشهد و تهران - بابت پ مالی - خستو ت 72"/>
    <n v="0"/>
    <n v="683130"/>
    <n v="-683130"/>
    <n v="117"/>
    <n v="24"/>
    <s v="400036"/>
    <s v=""/>
    <s v="بدهیهای جاری"/>
    <s v="3"/>
    <x v="0"/>
    <x v="0"/>
    <s v="سایر حسابهای پرداختنی"/>
    <s v="34221"/>
    <s v="پست جمهوری اسلامی ایران"/>
    <s v="400036"/>
    <s v="3300041"/>
    <s v=""/>
    <s v=""/>
  </r>
  <r>
    <n v="141855"/>
    <n v="1216"/>
    <x v="353"/>
    <s v="1401/07/17"/>
    <s v="پست _ 9% ارزش افزوده ارسال پاکت به اداره ثبت شرکتها م 1401/7/9 ( 2 فاکتور ) - مالی"/>
    <n v="0"/>
    <n v="58572"/>
    <n v="-58572"/>
    <n v="499"/>
    <n v="14"/>
    <s v="400036"/>
    <s v=""/>
    <s v="داراییهای جاری"/>
    <s v="1"/>
    <x v="14"/>
    <x v="14"/>
    <s v="پیش پرداخت 9% مالیات و عوارض ارزش افزوده(از 1400/10/13)"/>
    <s v="18163"/>
    <s v="پست جمهوری اسلامی ایران"/>
    <s v="400036"/>
    <s v="3300041"/>
    <s v=""/>
    <s v=""/>
  </r>
  <r>
    <n v="141856"/>
    <n v="1216"/>
    <x v="353"/>
    <s v="1401/07/17"/>
    <s v="پست _ 9% ارزش افزوده ارسال پاکت به اداره ثبت شرکتها م 1401/7/9 ( 2 فاکتور ) - مالی"/>
    <n v="58572"/>
    <n v="0"/>
    <n v="58572"/>
    <n v="499"/>
    <n v="14"/>
    <s v="400036"/>
    <s v=""/>
    <s v="داراییهای جاری"/>
    <s v="1"/>
    <x v="14"/>
    <x v="14"/>
    <s v="پیش پرداخت 9% مالیات و عوارض ارزش افزوده(از 1400/10/13)"/>
    <s v="18163"/>
    <s v="پست جمهوری اسلامی ایران"/>
    <s v="400036"/>
    <s v="3300041"/>
    <s v=""/>
    <s v=""/>
  </r>
  <r>
    <n v="141859"/>
    <n v="1216"/>
    <x v="353"/>
    <s v="1401/07/17"/>
    <s v="پست _ 9% ارزش افزوده ارسال پاکت از طرف مدیریت م 1401/7/9 - مدیریت"/>
    <n v="0"/>
    <n v="29142"/>
    <n v="-29142"/>
    <n v="499"/>
    <n v="14"/>
    <s v="400036"/>
    <s v=""/>
    <s v="داراییهای جاری"/>
    <s v="1"/>
    <x v="14"/>
    <x v="14"/>
    <s v="پیش پرداخت 9% مالیات و عوارض ارزش افزوده(از 1400/10/13)"/>
    <s v="18163"/>
    <s v="پست جمهوری اسلامی ایران"/>
    <s v="400036"/>
    <s v="3300041"/>
    <s v=""/>
    <s v=""/>
  </r>
  <r>
    <n v="141860"/>
    <n v="1216"/>
    <x v="353"/>
    <s v="1401/07/17"/>
    <s v="پست _ 9% ارزش افزوده ارسال پاکت از طرف مدیریت م 1401/7/9 - مدیریت"/>
    <n v="29142"/>
    <n v="0"/>
    <n v="29142"/>
    <n v="499"/>
    <n v="14"/>
    <s v="400036"/>
    <s v=""/>
    <s v="داراییهای جاری"/>
    <s v="1"/>
    <x v="14"/>
    <x v="14"/>
    <s v="پیش پرداخت 9% مالیات و عوارض ارزش افزوده(از 1400/10/13)"/>
    <s v="18163"/>
    <s v="پست جمهوری اسلامی ایران"/>
    <s v="400036"/>
    <s v="3300041"/>
    <s v=""/>
    <s v=""/>
  </r>
  <r>
    <n v="141863"/>
    <n v="1216"/>
    <x v="353"/>
    <s v="1401/07/17"/>
    <s v="پست _ 9% ارزش افزوده ارسال پاکت به اداره ثبت شرکتها م 1401/7/14 - مالی"/>
    <n v="0"/>
    <n v="39195"/>
    <n v="-39195"/>
    <n v="499"/>
    <n v="14"/>
    <s v="400036"/>
    <s v=""/>
    <s v="داراییهای جاری"/>
    <s v="1"/>
    <x v="14"/>
    <x v="14"/>
    <s v="پیش پرداخت 9% مالیات و عوارض ارزش افزوده(از 1400/10/13)"/>
    <s v="18163"/>
    <s v="پست جمهوری اسلامی ایران"/>
    <s v="400036"/>
    <s v="3300041"/>
    <s v=""/>
    <s v=""/>
  </r>
  <r>
    <n v="141864"/>
    <n v="1216"/>
    <x v="353"/>
    <s v="1401/07/17"/>
    <s v="پست _ 9% ارزش افزوده ارسال پاکت به اداره ثبت شرکتها م 1401/7/14 - مالی"/>
    <n v="39195"/>
    <n v="0"/>
    <n v="39195"/>
    <n v="499"/>
    <n v="14"/>
    <s v="400036"/>
    <s v=""/>
    <s v="داراییهای جاری"/>
    <s v="1"/>
    <x v="14"/>
    <x v="14"/>
    <s v="پیش پرداخت 9% مالیات و عوارض ارزش افزوده(از 1400/10/13)"/>
    <s v="18163"/>
    <s v="پست جمهوری اسلامی ایران"/>
    <s v="400036"/>
    <s v="3300041"/>
    <s v=""/>
    <s v=""/>
  </r>
  <r>
    <n v="141894"/>
    <n v="1254"/>
    <x v="354"/>
    <s v="1401/07/24"/>
    <s v="پست _ 9% ارزش افزوده ارسال پاکت به اداره ثبت شرکتها م 1401/7/24- مالی"/>
    <n v="0"/>
    <n v="16416"/>
    <n v="-16416"/>
    <n v="499"/>
    <n v="14"/>
    <s v="400036"/>
    <s v=""/>
    <s v="داراییهای جاری"/>
    <s v="1"/>
    <x v="14"/>
    <x v="14"/>
    <s v="پیش پرداخت 9% مالیات و عوارض ارزش افزوده(از 1400/10/13)"/>
    <s v="18163"/>
    <s v="پست جمهوری اسلامی ایران"/>
    <s v="400036"/>
    <s v="3300041"/>
    <s v=""/>
    <s v=""/>
  </r>
  <r>
    <n v="141895"/>
    <n v="1254"/>
    <x v="354"/>
    <s v="1401/07/24"/>
    <s v="پست _ 9% ارزش افزوده ارسال پاکت به اداره ثبت شرکتها م 1401/7/24- مالی"/>
    <n v="16416"/>
    <n v="0"/>
    <n v="16416"/>
    <n v="499"/>
    <n v="14"/>
    <s v="400036"/>
    <s v=""/>
    <s v="داراییهای جاری"/>
    <s v="1"/>
    <x v="14"/>
    <x v="14"/>
    <s v="پیش پرداخت 9% مالیات و عوارض ارزش افزوده(از 1400/10/13)"/>
    <s v="18163"/>
    <s v="پست جمهوری اسلامی ایران"/>
    <s v="400036"/>
    <s v="3300041"/>
    <s v=""/>
    <s v=""/>
  </r>
  <r>
    <n v="142020"/>
    <n v="1287"/>
    <x v="355"/>
    <s v="1401/07/30"/>
    <s v="پست _ 9% ارزش افزوده ارسال پاکت به اصفهان از طرف خانم جاپلغی م 1401/7/30 - مالی"/>
    <n v="0"/>
    <n v="19469"/>
    <n v="-19469"/>
    <n v="499"/>
    <n v="14"/>
    <s v="400036"/>
    <s v=""/>
    <s v="داراییهای جاری"/>
    <s v="1"/>
    <x v="14"/>
    <x v="14"/>
    <s v="پیش پرداخت 9% مالیات و عوارض ارزش افزوده(از 1400/10/13)"/>
    <s v="18163"/>
    <s v="پست جمهوری اسلامی ایران"/>
    <s v="400036"/>
    <s v="3300041"/>
    <s v=""/>
    <s v=""/>
  </r>
  <r>
    <n v="142021"/>
    <n v="1287"/>
    <x v="355"/>
    <s v="1401/07/30"/>
    <s v="پست _ 9% ارزش افزوده ارسال پاکت به اصفهان از طرف خانم جاپلغی م 1401/7/30 - مالی"/>
    <n v="19469"/>
    <n v="0"/>
    <n v="19469"/>
    <n v="499"/>
    <n v="14"/>
    <s v="400036"/>
    <s v=""/>
    <s v="داراییهای جاری"/>
    <s v="1"/>
    <x v="14"/>
    <x v="14"/>
    <s v="پیش پرداخت 9% مالیات و عوارض ارزش افزوده(از 1400/10/13)"/>
    <s v="18163"/>
    <s v="پست جمهوری اسلامی ایران"/>
    <s v="400036"/>
    <s v="3300041"/>
    <s v=""/>
    <s v=""/>
  </r>
  <r>
    <n v="173517"/>
    <n v="1465"/>
    <x v="356"/>
    <s v="1401/08/22"/>
    <s v="دفتر پیشخوان دولت _ 9% ارزش افزوده ارسال پاکت از طرف خانم جاپلقی به مشهد و اردبیل مورخ 1401/08/22 - بابت پ مالی - خستو ت 60"/>
    <n v="40574"/>
    <n v="0"/>
    <n v="40574"/>
    <n v="499"/>
    <n v="14"/>
    <s v="400036"/>
    <s v=""/>
    <s v="داراییهای جاری"/>
    <s v="1"/>
    <x v="14"/>
    <x v="14"/>
    <s v="پیش پرداخت 9% مالیات و عوارض ارزش افزوده(از 1400/10/13)"/>
    <s v="18163"/>
    <s v="پست جمهوری اسلامی ایران"/>
    <s v="400036"/>
    <s v="3300041"/>
    <s v=""/>
    <s v=""/>
  </r>
  <r>
    <n v="173518"/>
    <n v="1465"/>
    <x v="356"/>
    <s v="1401/08/22"/>
    <s v="دفتر پیشخوان دولت _9% ارزش افزوده ارسال پاکت از طرف خانم جاپلقی به مشهد و اردبیل مورخ 1401/08/22 - بابت پ مالی - خستو ت 60"/>
    <n v="0"/>
    <n v="40574"/>
    <n v="-40574"/>
    <n v="499"/>
    <n v="14"/>
    <s v="400036"/>
    <s v=""/>
    <s v="داراییهای جاری"/>
    <s v="1"/>
    <x v="14"/>
    <x v="14"/>
    <s v="پیش پرداخت 9% مالیات و عوارض ارزش افزوده(از 1400/10/13)"/>
    <s v="18163"/>
    <s v="پست جمهوری اسلامی ایران"/>
    <s v="400036"/>
    <s v="3300041"/>
    <s v=""/>
    <s v=""/>
  </r>
  <r>
    <n v="174874"/>
    <n v="1602"/>
    <x v="351"/>
    <s v="1401/09/19"/>
    <s v="دفتر پیشخوان دولت _9% ارزش افزوده م 1401/09/17 ارسال پاکت به تیران - بابت پ مالی - خستو ت 70"/>
    <n v="19469"/>
    <n v="0"/>
    <n v="19469"/>
    <n v="499"/>
    <n v="14"/>
    <s v="400036"/>
    <s v=""/>
    <s v="داراییهای جاری"/>
    <s v="1"/>
    <x v="14"/>
    <x v="14"/>
    <s v="پیش پرداخت 9% مالیات و عوارض ارزش افزوده(از 1400/10/13)"/>
    <s v="18163"/>
    <s v="پست جمهوری اسلامی ایران"/>
    <s v="400036"/>
    <s v="3300041"/>
    <s v=""/>
    <s v=""/>
  </r>
  <r>
    <n v="174875"/>
    <n v="1602"/>
    <x v="351"/>
    <s v="1401/09/19"/>
    <s v="دفتر پیشخوان دولت _9% ارزش افزوده م 1401/09/17 ارسال پاکت به تیران - بابت پ مالی - خستو ت 70"/>
    <n v="0"/>
    <n v="19469"/>
    <n v="-19469"/>
    <n v="499"/>
    <n v="14"/>
    <s v="400036"/>
    <s v=""/>
    <s v="داراییهای جاری"/>
    <s v="1"/>
    <x v="14"/>
    <x v="14"/>
    <s v="پیش پرداخت 9% مالیات و عوارض ارزش افزوده(از 1400/10/13)"/>
    <s v="18163"/>
    <s v="پست جمهوری اسلامی ایران"/>
    <s v="400036"/>
    <s v="3300041"/>
    <s v=""/>
    <s v=""/>
  </r>
  <r>
    <n v="141521"/>
    <n v="1225"/>
    <x v="172"/>
    <s v="1401/07/18"/>
    <s v="ارتباط نوین (عباس رحیمی)- چک 194404 (اقتصاد) بابت تسویه ف 140106-105 سرویس و نگهداری دوربین ها (واریزی) طی دستور پرداخت پیوست"/>
    <n v="57100000"/>
    <n v="0"/>
    <n v="57100000"/>
    <n v="117"/>
    <n v="24"/>
    <s v="400040"/>
    <s v=""/>
    <s v="بدهیهای جاری"/>
    <s v="3"/>
    <x v="0"/>
    <x v="0"/>
    <s v="سایر حسابهای پرداختنی"/>
    <s v="34221"/>
    <s v="ارتباط نوین"/>
    <s v="400040"/>
    <s v="3300046"/>
    <s v=""/>
    <s v=""/>
  </r>
  <r>
    <n v="181059"/>
    <n v="1671"/>
    <x v="357"/>
    <s v="1401/09/30"/>
    <s v="ارتباط نوین (عباس رحیمی) - بابت خرید کالا طی ف 140106-105 کابل شبکه و پاور جهت دوربینها"/>
    <n v="0"/>
    <n v="59000000"/>
    <n v="-59000000"/>
    <n v="117"/>
    <n v="24"/>
    <s v="400040"/>
    <s v=""/>
    <s v="بدهیهای جاری"/>
    <s v="3"/>
    <x v="0"/>
    <x v="0"/>
    <s v="سایر حسابهای پرداختنی"/>
    <s v="34221"/>
    <s v="ارتباط نوین"/>
    <s v="400040"/>
    <s v="3300046"/>
    <s v=""/>
    <s v=""/>
  </r>
  <r>
    <n v="140635"/>
    <n v="1189"/>
    <x v="115"/>
    <s v="1401/07/11"/>
    <s v="پولاد پیچ کار- سند MRS شماره 1980 بابت خرید طی فاکتور 27198خرید انکر بولت با 9% مالیات بر ارزش افزوده"/>
    <n v="0"/>
    <n v="869078800"/>
    <n v="-869078800"/>
    <n v="117"/>
    <n v="24"/>
    <s v="400042"/>
    <s v=""/>
    <s v="بدهیهای جاری"/>
    <s v="3"/>
    <x v="0"/>
    <x v="0"/>
    <s v="سایر حسابهای پرداختنی"/>
    <s v="34221"/>
    <s v="پولاد پیچ کار"/>
    <s v="400042"/>
    <s v="3300049"/>
    <s v=""/>
    <s v=""/>
  </r>
  <r>
    <n v="141828"/>
    <n v="1268"/>
    <x v="31"/>
    <s v="1401/07/26"/>
    <s v="پولاد پیچ کار- چک 162160 (تجارت) بابت خرید انکر بولت طی ف 27198 (واریزی) طی دستور پرداخت پیوست"/>
    <n v="869078800"/>
    <n v="0"/>
    <n v="869078800"/>
    <n v="117"/>
    <n v="24"/>
    <s v="400042"/>
    <s v=""/>
    <s v="بدهیهای جاری"/>
    <s v="3"/>
    <x v="0"/>
    <x v="0"/>
    <s v="سایر حسابهای پرداختنی"/>
    <s v="34221"/>
    <s v="پولاد پیچ کار"/>
    <s v="400042"/>
    <s v="3300049"/>
    <s v=""/>
    <s v=""/>
  </r>
  <r>
    <n v="173929"/>
    <n v="1485"/>
    <x v="110"/>
    <s v="1401/08/25"/>
    <s v="پولاد پیچ کار- سند MRS شماره 2415 بابت خرید طی فاکتور 27394خرید انکر بولت با 9% مالیات بر ارزش افزوده"/>
    <n v="0"/>
    <n v="2095225724"/>
    <n v="-2095225724"/>
    <n v="117"/>
    <n v="24"/>
    <s v="400042"/>
    <s v=""/>
    <s v="بدهیهای جاری"/>
    <s v="3"/>
    <x v="0"/>
    <x v="0"/>
    <s v="سایر حسابهای پرداختنی"/>
    <s v="34221"/>
    <s v="پولاد پیچ کار"/>
    <s v="400042"/>
    <s v="3300049"/>
    <s v=""/>
    <s v=""/>
  </r>
  <r>
    <n v="174290"/>
    <n v="1576"/>
    <x v="279"/>
    <s v="1401/09/14"/>
    <s v="پرداخت چک 859883 بانک تجارت بنام پولاد پیچ کار بابت خرید انکر بولت طی ف 27394"/>
    <n v="2095225724"/>
    <n v="0"/>
    <n v="2095225724"/>
    <n v="117"/>
    <n v="24"/>
    <s v="400042"/>
    <s v=""/>
    <s v="بدهیهای جاری"/>
    <s v="3"/>
    <x v="0"/>
    <x v="0"/>
    <s v="سایر حسابهای پرداختنی"/>
    <s v="34221"/>
    <s v="پولاد پیچ کار"/>
    <s v="400042"/>
    <s v="3300049"/>
    <s v=""/>
    <s v=""/>
  </r>
  <r>
    <n v="174200"/>
    <n v="1658"/>
    <x v="358"/>
    <s v="1401/09/30"/>
    <s v="پولاد پیچ کار- بابت 9% ارزش افزوده صورتحساب 27198 مورخ 1401/07/11"/>
    <n v="71758800"/>
    <n v="0"/>
    <n v="71758800"/>
    <n v="499"/>
    <n v="14"/>
    <s v="400042"/>
    <s v=""/>
    <s v="داراییهای جاری"/>
    <s v="1"/>
    <x v="14"/>
    <x v="14"/>
    <s v="پیش پرداخت 9% مالیات و عوارض ارزش افزوده(از 1400/10/13)"/>
    <s v="18163"/>
    <s v="پولاد پیچ کار"/>
    <s v="400042"/>
    <s v="3300049"/>
    <s v=""/>
    <s v=""/>
  </r>
  <r>
    <n v="174201"/>
    <n v="1658"/>
    <x v="358"/>
    <s v="1401/09/30"/>
    <s v="پولاد پیچ کار- بابت 9% ارزش افزوده صورتحساب 27198 مورخ 1401/07/11"/>
    <n v="0"/>
    <n v="71758800"/>
    <n v="-71758800"/>
    <n v="499"/>
    <n v="14"/>
    <s v="400042"/>
    <s v=""/>
    <s v="داراییهای جاری"/>
    <s v="1"/>
    <x v="14"/>
    <x v="14"/>
    <s v="پیش پرداخت 9% مالیات و عوارض ارزش افزوده(از 1400/10/13)"/>
    <s v="18163"/>
    <s v="پولاد پیچ کار"/>
    <s v="400042"/>
    <s v="3300049"/>
    <s v=""/>
    <s v=""/>
  </r>
  <r>
    <n v="174274"/>
    <n v="1658"/>
    <x v="358"/>
    <s v="1401/09/30"/>
    <s v="پولاد پیچ کار- بابت 9% ارزش افزوده صورتحساب 27394 مورخ 1401/08/25"/>
    <n v="173000289"/>
    <n v="0"/>
    <n v="173000289"/>
    <n v="499"/>
    <n v="14"/>
    <s v="400042"/>
    <s v=""/>
    <s v="داراییهای جاری"/>
    <s v="1"/>
    <x v="14"/>
    <x v="14"/>
    <s v="پیش پرداخت 9% مالیات و عوارض ارزش افزوده(از 1400/10/13)"/>
    <s v="18163"/>
    <s v="پولاد پیچ کار"/>
    <s v="400042"/>
    <s v="3300049"/>
    <s v=""/>
    <s v=""/>
  </r>
  <r>
    <n v="174275"/>
    <n v="1658"/>
    <x v="358"/>
    <s v="1401/09/30"/>
    <s v="پولاد پیچ کار- بابت 9% ارزش افزوده صورتحساب 27394 مورخ 1401/08/25"/>
    <n v="0"/>
    <n v="173000289"/>
    <n v="-173000289"/>
    <n v="499"/>
    <n v="14"/>
    <s v="400042"/>
    <s v=""/>
    <s v="داراییهای جاری"/>
    <s v="1"/>
    <x v="14"/>
    <x v="14"/>
    <s v="پیش پرداخت 9% مالیات و عوارض ارزش افزوده(از 1400/10/13)"/>
    <s v="18163"/>
    <s v="پولاد پیچ کار"/>
    <s v="400042"/>
    <s v="3300049"/>
    <s v=""/>
    <s v=""/>
  </r>
  <r>
    <n v="141503"/>
    <n v="1224"/>
    <x v="231"/>
    <s v="1401/07/18"/>
    <s v="راهکار برتر آراد پایا (پوپک)- چک 162120 (تجارت) بابت تسویه ف 951 و 952 جهت خدمات پشتیبانی سیستم اطلاعات مدیریت پوپک (واریزی) طی دستور پرداخت پیوست"/>
    <n v="621432000"/>
    <n v="0"/>
    <n v="621432000"/>
    <n v="117"/>
    <n v="24"/>
    <s v="400049"/>
    <s v=""/>
    <s v="بدهیهای جاری"/>
    <s v="3"/>
    <x v="0"/>
    <x v="0"/>
    <s v="سایر حسابهای پرداختنی"/>
    <s v="34221"/>
    <s v="راهکار برتر آراد پایا(پوپک)"/>
    <s v="400049"/>
    <s v="3300059"/>
    <s v=""/>
    <s v=""/>
  </r>
  <r>
    <n v="139471"/>
    <n v="1164"/>
    <x v="359"/>
    <s v="1401/07/02"/>
    <s v="مهندسین مشاور پی کاو- ارائه صورت وضعیت شماره 39 ق ADSH-E-CO-CV-005 مربوط به آزمایشگاه محلی جهت کنترل عملیات خاکی و بتنی شهریور ماه 1401"/>
    <n v="0"/>
    <n v="1203206610"/>
    <n v="-1203206610"/>
    <n v="117"/>
    <n v="24"/>
    <s v="400050"/>
    <s v=""/>
    <s v="بدهیهای جاری"/>
    <s v="3"/>
    <x v="0"/>
    <x v="0"/>
    <s v="سایر حسابهای پرداختنی"/>
    <s v="34221"/>
    <s v="مهندسین مشاور پی کاو"/>
    <s v="400050"/>
    <s v="3300060"/>
    <s v=""/>
    <s v=""/>
  </r>
  <r>
    <n v="139472"/>
    <n v="1164"/>
    <x v="359"/>
    <s v="1401/07/02"/>
    <s v="مهندسین مشاور پی کاو- 10% سپرده حسن انجام کار مکسوره از صورت وضعیت شماره 39 ق ADSH-E-CO-CV-005 مربوط به آزمایشگاه محلی جهت کنترل عملیات خاکی و بتنی شهریورماه 1401"/>
    <n v="120320661"/>
    <n v="0"/>
    <n v="120320661"/>
    <n v="117"/>
    <n v="24"/>
    <s v="400050"/>
    <s v=""/>
    <s v="بدهیهای جاری"/>
    <s v="3"/>
    <x v="0"/>
    <x v="0"/>
    <s v="سایر حسابهای پرداختنی"/>
    <s v="34221"/>
    <s v="مهندسین مشاور پی کاو"/>
    <s v="400050"/>
    <s v="3300060"/>
    <s v=""/>
    <s v=""/>
  </r>
  <r>
    <n v="139474"/>
    <n v="1164"/>
    <x v="359"/>
    <s v="1401/07/02"/>
    <s v="مهندسین مشاور پی کاو- 5% سپرده بیمه مکسوره از صورت وضعیت شماره 38 ق ADSH-E-CO-CV-005 مربوط به آزمایشگاه محلی جهت کنترل عملیات خاکی و بتنی شهریورماه 1401"/>
    <n v="60160331"/>
    <n v="0"/>
    <n v="60160331"/>
    <n v="117"/>
    <n v="24"/>
    <s v="400050"/>
    <s v=""/>
    <s v="بدهیهای جاری"/>
    <s v="3"/>
    <x v="0"/>
    <x v="0"/>
    <s v="سایر حسابهای پرداختنی"/>
    <s v="34221"/>
    <s v="مهندسین مشاور پی کاو"/>
    <s v="400050"/>
    <s v="3300060"/>
    <s v=""/>
    <s v=""/>
  </r>
  <r>
    <n v="139479"/>
    <n v="1164"/>
    <x v="359"/>
    <s v="1401/07/02"/>
    <s v="مهندسین مشاور پی کاو- برگشت هزینه حمل زباله از فروردین تا تیر 1401 مکسوره از صورت وضعیت شماره 38 ق ADSH-E-CO-CV-005 مربوط به آزمایشگاه محلی جهت کنترل عملیات خاکی و بتنی شهریورماه 1401"/>
    <n v="0"/>
    <n v="1314000"/>
    <n v="-1314000"/>
    <n v="117"/>
    <n v="24"/>
    <s v="400050"/>
    <s v=""/>
    <s v="بدهیهای جاری"/>
    <s v="3"/>
    <x v="0"/>
    <x v="0"/>
    <s v="سایر حسابهای پرداختنی"/>
    <s v="34221"/>
    <s v="مهندسین مشاور پی کاو"/>
    <s v="400050"/>
    <s v="3300060"/>
    <s v=""/>
    <s v=""/>
  </r>
  <r>
    <n v="139480"/>
    <n v="1164"/>
    <x v="359"/>
    <s v="1401/07/02"/>
    <s v="مهندسین مشاور پی کاو- اصلاحیه حمل زباله فروردین تا تیر 1401 مکسوره از صورت وضعیت شماره 39 ق ADSH-E-CO-CV-005 مربوط به آزمایشگاه محلی جهت کنترل عملیات خاکی و بتنی شهریورماه 1401"/>
    <n v="1162800"/>
    <n v="0"/>
    <n v="1162800"/>
    <n v="117"/>
    <n v="24"/>
    <s v="400050"/>
    <s v=""/>
    <s v="بدهیهای جاری"/>
    <s v="3"/>
    <x v="0"/>
    <x v="0"/>
    <s v="سایر حسابهای پرداختنی"/>
    <s v="34221"/>
    <s v="مهندسین مشاور پی کاو"/>
    <s v="400050"/>
    <s v="3300060"/>
    <s v=""/>
    <s v=""/>
  </r>
  <r>
    <n v="139488"/>
    <n v="1164"/>
    <x v="359"/>
    <s v="1401/07/02"/>
    <s v="مهندسین مشاور پی کاو- هزینه حمل زباله مرداد 1401 مکسوره از صورت وضعیت شماره 39 ق ADSH-E-CO-CV-005 مربوط به آزمایشگاه محلی جهت کنترل عملیات خاکی و بتنی شهریورماه 1401"/>
    <n v="220400"/>
    <n v="0"/>
    <n v="220400"/>
    <n v="117"/>
    <n v="24"/>
    <s v="400050"/>
    <s v=""/>
    <s v="بدهیهای جاری"/>
    <s v="3"/>
    <x v="0"/>
    <x v="0"/>
    <s v="سایر حسابهای پرداختنی"/>
    <s v="34221"/>
    <s v="مهندسین مشاور پی کاو"/>
    <s v="400050"/>
    <s v="3300060"/>
    <s v=""/>
    <s v=""/>
  </r>
  <r>
    <n v="139482"/>
    <n v="1164"/>
    <x v="359"/>
    <s v="1401/07/02"/>
    <s v="مهندسین مشاور پی کاو- هزینه آبپاشی تیر و مرداد 1401 مکسوره ارائه صورت وضعیت شماره 39 ق ADSH-E-CO-CV-005 مربوط به آزمایشگاه محلی جهت کنترل عملیات خاکی و بتنی شهریورماه 1401"/>
    <n v="2432258"/>
    <n v="0"/>
    <n v="2432258"/>
    <n v="117"/>
    <n v="24"/>
    <s v="400050"/>
    <s v=""/>
    <s v="بدهیهای جاری"/>
    <s v="3"/>
    <x v="0"/>
    <x v="0"/>
    <s v="سایر حسابهای پرداختنی"/>
    <s v="34221"/>
    <s v="مهندسین مشاور پی کاو"/>
    <s v="400050"/>
    <s v="3300060"/>
    <s v=""/>
    <s v=""/>
  </r>
  <r>
    <n v="139484"/>
    <n v="1164"/>
    <x v="359"/>
    <s v="1401/07/02"/>
    <s v="مهندسین مشاور پی کاو- هزینه بهداری مرداد 1401 مکسوره از صورت وضعیت شماره 39 ق ADSH-E-CO-CV-005 مربوط به آزمایشگاه محلی جهت کنترل عملیات خاکی و بتنی شهریورماه 1401"/>
    <n v="2714374"/>
    <n v="0"/>
    <n v="2714374"/>
    <n v="117"/>
    <n v="24"/>
    <s v="400050"/>
    <s v=""/>
    <s v="بدهیهای جاری"/>
    <s v="3"/>
    <x v="0"/>
    <x v="0"/>
    <s v="سایر حسابهای پرداختنی"/>
    <s v="34221"/>
    <s v="مهندسین مشاور پی کاو"/>
    <s v="400050"/>
    <s v="3300060"/>
    <s v=""/>
    <s v=""/>
  </r>
  <r>
    <n v="139486"/>
    <n v="1164"/>
    <x v="359"/>
    <s v="1401/07/02"/>
    <s v="مهندسین مشاور پی کاو- هزینه بهداری شهریور 1401 مکسوره از صورت وضعیت شماره 39 ق ADSH-E-CO-CV-005 مربوط به آزمایشگاه محلی جهت کنترل عملیات خاکی و بتنی شهریورماه 1401"/>
    <n v="2514286"/>
    <n v="0"/>
    <n v="2514286"/>
    <n v="117"/>
    <n v="24"/>
    <s v="400050"/>
    <s v=""/>
    <s v="بدهیهای جاری"/>
    <s v="3"/>
    <x v="0"/>
    <x v="0"/>
    <s v="سایر حسابهای پرداختنی"/>
    <s v="34221"/>
    <s v="مهندسین مشاور پی کاو"/>
    <s v="400050"/>
    <s v="3300060"/>
    <s v=""/>
    <s v=""/>
  </r>
  <r>
    <n v="143899"/>
    <n v="1240"/>
    <x v="360"/>
    <s v="1401/07/20"/>
    <s v="پی کاو- بابت انجام مطالعات زمین شناسی پروژه آب شیرین کن ف ش 315 صورتجلسه 19837 مورخ 1401/07/20 شامل  9% ارزش افزوده"/>
    <n v="0"/>
    <n v="1545995446"/>
    <n v="-1545995446"/>
    <n v="117"/>
    <n v="24"/>
    <s v="400050"/>
    <s v=""/>
    <s v="بدهیهای جاری"/>
    <s v="3"/>
    <x v="0"/>
    <x v="0"/>
    <s v="سایر حسابهای پرداختنی"/>
    <s v="34221"/>
    <s v="مهندسین مشاور پی کاو"/>
    <s v="400050"/>
    <s v="3300060"/>
    <s v=""/>
    <s v=""/>
  </r>
  <r>
    <n v="143900"/>
    <n v="1240"/>
    <x v="360"/>
    <s v="1401/07/20"/>
    <s v="پی کاو- بابت 5% سپرده بیمه انجام مطالعات زمین شناسی پروژه آب شیرین کن ف ش 315 صورتجلسه 19837 مورخ 1401/07/20"/>
    <n v="70917222"/>
    <n v="0"/>
    <n v="70917222"/>
    <n v="117"/>
    <n v="24"/>
    <s v="400050"/>
    <s v=""/>
    <s v="بدهیهای جاری"/>
    <s v="3"/>
    <x v="0"/>
    <x v="0"/>
    <s v="سایر حسابهای پرداختنی"/>
    <s v="34221"/>
    <s v="مهندسین مشاور پی کاو"/>
    <s v="400050"/>
    <s v="3300060"/>
    <s v=""/>
    <s v=""/>
  </r>
  <r>
    <n v="143902"/>
    <n v="1240"/>
    <x v="360"/>
    <s v="1401/07/20"/>
    <s v="پی کاو- بابت 10% سپرده حسن انجام کار مطالعات زمین شناسی پروژه آب شیرین کن ف ش 315 صورتجلسه 19837 مورخ 1401/07/20"/>
    <n v="141834444"/>
    <n v="0"/>
    <n v="141834444"/>
    <n v="117"/>
    <n v="24"/>
    <s v="400050"/>
    <s v=""/>
    <s v="بدهیهای جاری"/>
    <s v="3"/>
    <x v="0"/>
    <x v="0"/>
    <s v="سایر حسابهای پرداختنی"/>
    <s v="34221"/>
    <s v="مهندسین مشاور پی کاو"/>
    <s v="400050"/>
    <s v="3300060"/>
    <s v=""/>
    <s v=""/>
  </r>
  <r>
    <n v="141401"/>
    <n v="1259"/>
    <x v="199"/>
    <s v="1401/07/25"/>
    <s v="پی کاو- چک 194408 (اقتصاد) بابت تسویه ف 312 مربوط به ص و 39 (واریزی) طی دستور پرداخت پیوست"/>
    <n v="1083195500"/>
    <n v="0"/>
    <n v="1083195500"/>
    <n v="117"/>
    <n v="24"/>
    <s v="400050"/>
    <s v=""/>
    <s v="بدهیهای جاری"/>
    <s v="3"/>
    <x v="0"/>
    <x v="0"/>
    <s v="سایر حسابهای پرداختنی"/>
    <s v="34221"/>
    <s v="مهندسین مشاور پی کاو"/>
    <s v="400050"/>
    <s v="3300060"/>
    <s v=""/>
    <s v=""/>
  </r>
  <r>
    <n v="147281"/>
    <n v="1304"/>
    <x v="361"/>
    <s v="1401/08/01"/>
    <s v="مهندسین مشاور پی کاو- ارائه صورت وضعیت شماره 40 ق ADSH-E-CO-CV-005 مربوط به آزمایشگاه محلی جهت کنترل عملیات خاکی و بتنی مهرماه 1401"/>
    <n v="0"/>
    <n v="1251906000"/>
    <n v="-1251906000"/>
    <n v="117"/>
    <n v="24"/>
    <s v="400050"/>
    <s v=""/>
    <s v="بدهیهای جاری"/>
    <s v="3"/>
    <x v="0"/>
    <x v="0"/>
    <s v="سایر حسابهای پرداختنی"/>
    <s v="34221"/>
    <s v="مهندسین مشاور پی کاو"/>
    <s v="400050"/>
    <s v="3300060"/>
    <s v=""/>
    <s v=""/>
  </r>
  <r>
    <n v="147282"/>
    <n v="1304"/>
    <x v="361"/>
    <s v="1401/08/01"/>
    <s v="مهندسین مشاور پی کاو- 10% سپرده حسن انجام کار مکسوره از صورت وضعیت شماره 40 ق ADSH-E-CO-CV-005 مربوط به آزمایشگاه محلی جهت کنترل عملیات خاکی و بتنی مهرماه 1401"/>
    <n v="125190600"/>
    <n v="0"/>
    <n v="125190600"/>
    <n v="117"/>
    <n v="24"/>
    <s v="400050"/>
    <s v=""/>
    <s v="بدهیهای جاری"/>
    <s v="3"/>
    <x v="0"/>
    <x v="0"/>
    <s v="سایر حسابهای پرداختنی"/>
    <s v="34221"/>
    <s v="مهندسین مشاور پی کاو"/>
    <s v="400050"/>
    <s v="3300060"/>
    <s v=""/>
    <s v=""/>
  </r>
  <r>
    <n v="147284"/>
    <n v="1304"/>
    <x v="361"/>
    <s v="1401/08/01"/>
    <s v="مهندسین مشاور پی کاو- 5% سپرده بیمه مکسوره از صورت وضعیت شماره 40 ق ADSH-E-CO-CV-005 مربوط به آزمایشگاه محلی جهت کنترل عملیات خاکی و بتنی مهرماه 1401"/>
    <n v="62595300"/>
    <n v="0"/>
    <n v="62595300"/>
    <n v="117"/>
    <n v="24"/>
    <s v="400050"/>
    <s v=""/>
    <s v="بدهیهای جاری"/>
    <s v="3"/>
    <x v="0"/>
    <x v="0"/>
    <s v="سایر حسابهای پرداختنی"/>
    <s v="34221"/>
    <s v="مهندسین مشاور پی کاو"/>
    <s v="400050"/>
    <s v="3300060"/>
    <s v=""/>
    <s v=""/>
  </r>
  <r>
    <n v="147290"/>
    <n v="1304"/>
    <x v="361"/>
    <s v="1401/08/01"/>
    <s v="مهندسین مشاور پی کاو- هزینه حمل زباله شهریور 1401 مکسوره از صورت وضعیت شماره 40 ق ADSH-E-CO-CV-005 مربوط به آزمایشگاه محلی جهت کنترل عملیات خاکی و بتنی مهررماه 1401"/>
    <n v="235600"/>
    <n v="0"/>
    <n v="235600"/>
    <n v="117"/>
    <n v="24"/>
    <s v="400050"/>
    <s v=""/>
    <s v="بدهیهای جاری"/>
    <s v="3"/>
    <x v="0"/>
    <x v="0"/>
    <s v="سایر حسابهای پرداختنی"/>
    <s v="34221"/>
    <s v="مهندسین مشاور پی کاو"/>
    <s v="400050"/>
    <s v="3300060"/>
    <s v=""/>
    <s v=""/>
  </r>
  <r>
    <n v="147308"/>
    <n v="1304"/>
    <x v="361"/>
    <s v="1401/08/01"/>
    <s v="پی کاو- بابت آزادسازی 5% سپرده بیمه انجام مطالعات زمین شناسی پروژه آب شیرین کن ف ش 315 صورتجلسه 19837 مورخ 1401/07/20"/>
    <n v="0"/>
    <n v="70917222"/>
    <n v="-70917222"/>
    <n v="117"/>
    <n v="24"/>
    <s v="400050"/>
    <s v=""/>
    <s v="بدهیهای جاری"/>
    <s v="3"/>
    <x v="0"/>
    <x v="0"/>
    <s v="سایر حسابهای پرداختنی"/>
    <s v="34221"/>
    <s v="مهندسین مشاور پی کاو"/>
    <s v="400050"/>
    <s v="3300060"/>
    <s v=""/>
    <s v=""/>
  </r>
  <r>
    <n v="147310"/>
    <n v="1304"/>
    <x v="361"/>
    <s v="1401/08/01"/>
    <s v="پی کاو- بابت آزادسازی 10% سپرده حسن انجام انجام مطالعات زمین شناسی پروژه آب شیرین کن ف ش 315 صورتجلسه 19837 مورخ 1401/07/20"/>
    <n v="0"/>
    <n v="141834444"/>
    <n v="-141834444"/>
    <n v="117"/>
    <n v="24"/>
    <s v="400050"/>
    <s v=""/>
    <s v="بدهیهای جاری"/>
    <s v="3"/>
    <x v="0"/>
    <x v="0"/>
    <s v="سایر حسابهای پرداختنی"/>
    <s v="34221"/>
    <s v="مهندسین مشاور پی کاو"/>
    <s v="400050"/>
    <s v="3300060"/>
    <s v=""/>
    <s v=""/>
  </r>
  <r>
    <n v="144867"/>
    <n v="1406"/>
    <x v="255"/>
    <s v="1401/08/14"/>
    <s v="پرداخت چک 859803 بانک تجارت بنام مهندسین مشاور پی کاو بابت تسویه ص 315 مطالعات ژئوتکنیک ق ADISH-E-CO-CV-005"/>
    <n v="1333243780"/>
    <n v="0"/>
    <n v="1333243780"/>
    <n v="117"/>
    <n v="24"/>
    <s v="400050"/>
    <s v=""/>
    <s v="بدهیهای جاری"/>
    <s v="3"/>
    <x v="0"/>
    <x v="0"/>
    <s v="سایر حسابهای پرداختنی"/>
    <s v="34221"/>
    <s v="مهندسین مشاور پی کاو"/>
    <s v="400050"/>
    <s v="3300060"/>
    <s v=""/>
    <s v=""/>
  </r>
  <r>
    <n v="147908"/>
    <n v="1490"/>
    <x v="321"/>
    <s v="1401/08/28"/>
    <s v="پرداخت چک 859841 بانک تجارت بنام مهندسین مشاور پی کاو بابت ص و ش 40 مطالعات ژئوتکنیک ق ADISH-E-CO-CV-005"/>
    <n v="1276636166"/>
    <n v="0"/>
    <n v="1276636166"/>
    <n v="117"/>
    <n v="24"/>
    <s v="400050"/>
    <s v=""/>
    <s v="بدهیهای جاری"/>
    <s v="3"/>
    <x v="0"/>
    <x v="0"/>
    <s v="سایر حسابهای پرداختنی"/>
    <s v="34221"/>
    <s v="مهندسین مشاور پی کاو"/>
    <s v="400050"/>
    <s v="3300060"/>
    <s v=""/>
    <s v=""/>
  </r>
  <r>
    <n v="173645"/>
    <n v="1525"/>
    <x v="362"/>
    <s v="1401/09/01"/>
    <s v="مهندسین مشاور پی کاو- ارائه صورت وضعیت شماره 41 ق ADSH-E-CO-CV-005 مربوط به آزمایشگاه محلی جهت کنترل عملیات خاکی و بتنی آبان 1401"/>
    <n v="0"/>
    <n v="1093917600"/>
    <n v="-1093917600"/>
    <n v="117"/>
    <n v="24"/>
    <s v="400050"/>
    <s v=""/>
    <s v="بدهیهای جاری"/>
    <s v="3"/>
    <x v="0"/>
    <x v="0"/>
    <s v="سایر حسابهای پرداختنی"/>
    <s v="34221"/>
    <s v="مهندسین مشاور پی کاو"/>
    <s v="400050"/>
    <s v="3300060"/>
    <s v=""/>
    <s v=""/>
  </r>
  <r>
    <n v="173646"/>
    <n v="1525"/>
    <x v="362"/>
    <s v="1401/09/01"/>
    <s v="مهندسین مشاور پی کاو- 10% سپرده حسن انجام کار مکسوره از صورت وضعیت شماره 41 ق ADSH-E-CO-CV-005 مربوط به آزمایشگاه محلی جهت کنترل عملیات خاکی و بتنی آبان 1401"/>
    <n v="109391760"/>
    <n v="0"/>
    <n v="109391760"/>
    <n v="117"/>
    <n v="24"/>
    <s v="400050"/>
    <s v=""/>
    <s v="بدهیهای جاری"/>
    <s v="3"/>
    <x v="0"/>
    <x v="0"/>
    <s v="سایر حسابهای پرداختنی"/>
    <s v="34221"/>
    <s v="مهندسین مشاور پی کاو"/>
    <s v="400050"/>
    <s v="3300060"/>
    <s v=""/>
    <s v=""/>
  </r>
  <r>
    <n v="173648"/>
    <n v="1525"/>
    <x v="362"/>
    <s v="1401/09/01"/>
    <s v="مهندسین مشاور پی کاو- 5% سپرده بیمه مکسوره از صورت وضعیت شماره 41 ق ADSH-E-CO-CV-005 مربوط به آزمایشگاه محلی جهت کنترل عملیات خاکی و بتنی آبان 1401"/>
    <n v="54695880"/>
    <n v="0"/>
    <n v="54695880"/>
    <n v="117"/>
    <n v="24"/>
    <s v="400050"/>
    <s v=""/>
    <s v="بدهیهای جاری"/>
    <s v="3"/>
    <x v="0"/>
    <x v="0"/>
    <s v="سایر حسابهای پرداختنی"/>
    <s v="34221"/>
    <s v="مهندسین مشاور پی کاو"/>
    <s v="400050"/>
    <s v="3300060"/>
    <s v=""/>
    <s v=""/>
  </r>
  <r>
    <n v="173650"/>
    <n v="1525"/>
    <x v="362"/>
    <s v="1401/09/01"/>
    <s v="مهندسین مشاور پی کاو- هزینه خدمات بهداری مهر 1401 مکسوره از صورت وضعیت شماره 41 ق ADSH-E-CO-CV-005 مربوط به آزمایشگاه محلی جهت کنترل عملیات خاکی و بتنی آبان 1401"/>
    <n v="2440377"/>
    <n v="0"/>
    <n v="2440377"/>
    <n v="117"/>
    <n v="24"/>
    <s v="400050"/>
    <s v=""/>
    <s v="بدهیهای جاری"/>
    <s v="3"/>
    <x v="0"/>
    <x v="0"/>
    <s v="سایر حسابهای پرداختنی"/>
    <s v="34221"/>
    <s v="مهندسین مشاور پی کاو"/>
    <s v="400050"/>
    <s v="3300060"/>
    <s v=""/>
    <s v=""/>
  </r>
  <r>
    <n v="175465"/>
    <n v="1574"/>
    <x v="41"/>
    <s v="1401/09/13"/>
    <s v="پرداخت چک 859878 بانک تجارت بنام مهندسین مشاور پی کاو بابت ص و ش 41 مطالعات ژئوتکنیک ق ADISH-E-CO-CV-005"/>
    <n v="927389583"/>
    <n v="0"/>
    <n v="927389583"/>
    <n v="117"/>
    <n v="24"/>
    <s v="400050"/>
    <s v=""/>
    <s v="بدهیهای جاری"/>
    <s v="3"/>
    <x v="0"/>
    <x v="0"/>
    <s v="سایر حسابهای پرداختنی"/>
    <s v="34221"/>
    <s v="مهندسین مشاور پی کاو"/>
    <s v="400050"/>
    <s v="3300060"/>
    <s v=""/>
    <s v=""/>
  </r>
  <r>
    <n v="139473"/>
    <n v="1164"/>
    <x v="359"/>
    <s v="1401/07/02"/>
    <s v="مهندسین مشاور پی کاو- 10% سپرده حسن انجام کار مکسوره از صورت وضعیت شماره 39 ق ADSH-E-CO-CV-005 مربوط به آزمایشگاه محلی جهت کنترل عملیات خاکی و بتنی شهریورماه 1401"/>
    <n v="0"/>
    <n v="120320661"/>
    <n v="-120320661"/>
    <n v="135"/>
    <n v="25"/>
    <s v="400050"/>
    <s v=""/>
    <s v="بدهیهای جاری"/>
    <s v="3"/>
    <x v="4"/>
    <x v="4"/>
    <s v="سپرده حسن انجام کار"/>
    <s v="34352"/>
    <s v="مهندسین مشاور پی کاو"/>
    <s v="400050"/>
    <s v="3300060"/>
    <s v=""/>
    <s v=""/>
  </r>
  <r>
    <n v="143903"/>
    <n v="1240"/>
    <x v="360"/>
    <s v="1401/07/20"/>
    <s v="پی کاو- بابت 10% سپرده حسن انجام کار مطالعات زمین شناسی پروژه آب شیرین کن ف ش 315 صورتجلسه 19837 مورخ 1401/07/20"/>
    <n v="0"/>
    <n v="141834444"/>
    <n v="-141834444"/>
    <n v="135"/>
    <n v="25"/>
    <s v="400050"/>
    <s v=""/>
    <s v="بدهیهای جاری"/>
    <s v="3"/>
    <x v="4"/>
    <x v="4"/>
    <s v="سپرده حسن انجام کار"/>
    <s v="34352"/>
    <s v="مهندسین مشاور پی کاو"/>
    <s v="400050"/>
    <s v="3300060"/>
    <s v=""/>
    <s v=""/>
  </r>
  <r>
    <n v="147283"/>
    <n v="1304"/>
    <x v="361"/>
    <s v="1401/08/01"/>
    <s v="مهندسین مشاور پی کاو- 10% سپرده حسن انجام کار مکسوره از صورت وضعیت شماره 40 ق ADSH-E-CO-CV-005 مربوط به آزمایشگاه محلی جهت کنترل عملیات خاکی و بتنی مهرماه 1401"/>
    <n v="0"/>
    <n v="125190600"/>
    <n v="-125190600"/>
    <n v="135"/>
    <n v="25"/>
    <s v="400050"/>
    <s v=""/>
    <s v="بدهیهای جاری"/>
    <s v="3"/>
    <x v="4"/>
    <x v="4"/>
    <s v="سپرده حسن انجام کار"/>
    <s v="34352"/>
    <s v="مهندسین مشاور پی کاو"/>
    <s v="400050"/>
    <s v="3300060"/>
    <s v=""/>
    <s v=""/>
  </r>
  <r>
    <n v="147309"/>
    <n v="1304"/>
    <x v="361"/>
    <s v="1401/08/01"/>
    <s v="پی کاو- بابت آزادسازی 10% سپرده حسن انجام انجام مطالعات زمین شناسی پروژه آب شیرین کن ف ش 315 صورتجلسه 19837 مورخ 1401/07/20"/>
    <n v="141834444"/>
    <n v="0"/>
    <n v="141834444"/>
    <n v="135"/>
    <n v="25"/>
    <s v="400050"/>
    <s v=""/>
    <s v="بدهیهای جاری"/>
    <s v="3"/>
    <x v="4"/>
    <x v="4"/>
    <s v="سپرده حسن انجام کار"/>
    <s v="34352"/>
    <s v="مهندسین مشاور پی کاو"/>
    <s v="400050"/>
    <s v="3300060"/>
    <s v=""/>
    <s v=""/>
  </r>
  <r>
    <n v="173647"/>
    <n v="1525"/>
    <x v="362"/>
    <s v="1401/09/01"/>
    <s v="مهندسین مشاور پی کاو- 10% سپرده حسن انجام کار مکسوره از صورت وضعیت شماره 41 ق ADSH-E-CO-CV-005 مربوط به آزمایشگاه محلی جهت کنترل عملیات خاکی و بتنی آبان 1401"/>
    <n v="0"/>
    <n v="109391760"/>
    <n v="-109391760"/>
    <n v="135"/>
    <n v="25"/>
    <s v="400050"/>
    <s v=""/>
    <s v="بدهیهای جاری"/>
    <s v="3"/>
    <x v="4"/>
    <x v="4"/>
    <s v="سپرده حسن انجام کار"/>
    <s v="34352"/>
    <s v="مهندسین مشاور پی کاو"/>
    <s v="400050"/>
    <s v="3300060"/>
    <s v=""/>
    <s v=""/>
  </r>
  <r>
    <n v="143896"/>
    <n v="1240"/>
    <x v="360"/>
    <s v="1401/07/20"/>
    <s v="پی کاو- بابت 9% ارزش افزوده انجام مطالعات زمین شناسی پروژه آب شیرین کن ف ش 315 صورتجلسه 19837 مورخ 1401/07/20"/>
    <n v="127651000"/>
    <n v="0"/>
    <n v="127651000"/>
    <n v="499"/>
    <n v="14"/>
    <s v="400050"/>
    <s v=""/>
    <s v="داراییهای جاری"/>
    <s v="1"/>
    <x v="14"/>
    <x v="14"/>
    <s v="پیش پرداخت 9% مالیات و عوارض ارزش افزوده(از 1400/10/13)"/>
    <s v="18163"/>
    <s v="مهندسین مشاور پی کاو"/>
    <s v="400050"/>
    <s v="3300060"/>
    <s v=""/>
    <s v=""/>
  </r>
  <r>
    <n v="143897"/>
    <n v="1240"/>
    <x v="360"/>
    <s v="1401/07/20"/>
    <s v="پی کاو- بابت 9% ارزش افزوده انجام مطالعات زمین شناسی پروژه آب شیرین کن ف ش 315 صورتجلسه 19837 مورخ 1401/07/20"/>
    <n v="0"/>
    <n v="127651000"/>
    <n v="-127651000"/>
    <n v="499"/>
    <n v="14"/>
    <s v="400050"/>
    <s v=""/>
    <s v="داراییهای جاری"/>
    <s v="1"/>
    <x v="14"/>
    <x v="14"/>
    <s v="پیش پرداخت 9% مالیات و عوارض ارزش افزوده(از 1400/10/13)"/>
    <s v="18163"/>
    <s v="مهندسین مشاور پی کاو"/>
    <s v="400050"/>
    <s v="3300060"/>
    <s v=""/>
    <s v=""/>
  </r>
  <r>
    <n v="139478"/>
    <n v="1164"/>
    <x v="359"/>
    <s v="1401/07/02"/>
    <s v="مهندسین مشاور پی کاو- برگشت هزینه حمل زباله از فروردین تا تیر 1401 مکسوره از صورت وضعیت شماره 38 ق ADSH-E-CO-CV-005 مربوط به آزمایشگاه محلی جهت کنترل عملیات خاکی و بتنی شهریورماه 1401"/>
    <n v="1314000"/>
    <n v="0"/>
    <n v="1314000"/>
    <n v="21"/>
    <n v="6"/>
    <s v="400050"/>
    <s v=""/>
    <s v="داراییهای جاری"/>
    <s v="1"/>
    <x v="2"/>
    <x v="2"/>
    <s v="سایر حسابهای دریافتنی"/>
    <s v="14211"/>
    <s v="مهندسین مشاور پی کاو"/>
    <s v="400050"/>
    <s v="3300060"/>
    <s v=""/>
    <s v=""/>
  </r>
  <r>
    <n v="139481"/>
    <n v="1164"/>
    <x v="359"/>
    <s v="1401/07/02"/>
    <s v="مهندسین مشاور پی کاو- اصلاحیه حمل زباله فروردین تا تیر 1401 مکسوره از صورت وضعیت شماره 39 ق ADSH-E-CO-CV-005 مربوط به آزمایشگاه محلی جهت کنترل عملیات خاکی و بتنی شهریورماه 1401"/>
    <n v="0"/>
    <n v="1162800"/>
    <n v="-1162800"/>
    <n v="21"/>
    <n v="6"/>
    <s v="400050"/>
    <s v=""/>
    <s v="داراییهای جاری"/>
    <s v="1"/>
    <x v="2"/>
    <x v="2"/>
    <s v="سایر حسابهای دریافتنی"/>
    <s v="14211"/>
    <s v="مهندسین مشاور پی کاو"/>
    <s v="400050"/>
    <s v="3300060"/>
    <s v=""/>
    <s v=""/>
  </r>
  <r>
    <n v="139489"/>
    <n v="1164"/>
    <x v="359"/>
    <s v="1401/07/02"/>
    <s v="مهندسین مشاور پی کاو- هزینه حمل زباله مرداد 1401 مکسوره از صورت وضعیت شماره 39 ق ADSH-E-CO-CV-005 مربوط به آزمایشگاه محلی جهت کنترل عملیات خاکی و بتنی شهریورماه 1401"/>
    <n v="0"/>
    <n v="220400"/>
    <n v="-220400"/>
    <n v="21"/>
    <n v="6"/>
    <s v="400050"/>
    <s v=""/>
    <s v="داراییهای جاری"/>
    <s v="1"/>
    <x v="2"/>
    <x v="2"/>
    <s v="سایر حسابهای دریافتنی"/>
    <s v="14211"/>
    <s v="مهندسین مشاور پی کاو"/>
    <s v="400050"/>
    <s v="3300060"/>
    <s v=""/>
    <s v=""/>
  </r>
  <r>
    <n v="139483"/>
    <n v="1164"/>
    <x v="359"/>
    <s v="1401/07/02"/>
    <s v="مهندسین مشاور پی کاو- هزینه آبپاشی تیر و مرداد 1401 مکسوره ارائه صورت وضعیت شماره 39 ق ADSH-E-CO-CV-005 مربوط به آزمایشگاه محلی جهت کنترل عملیات خاکی و بتنی شهریورماه 1401"/>
    <n v="0"/>
    <n v="2432258"/>
    <n v="-2432258"/>
    <n v="21"/>
    <n v="6"/>
    <s v="400050"/>
    <s v=""/>
    <s v="داراییهای جاری"/>
    <s v="1"/>
    <x v="2"/>
    <x v="2"/>
    <s v="سایر حسابهای دریافتنی"/>
    <s v="14211"/>
    <s v="مهندسین مشاور پی کاو"/>
    <s v="400050"/>
    <s v="3300060"/>
    <s v=""/>
    <s v=""/>
  </r>
  <r>
    <n v="139485"/>
    <n v="1164"/>
    <x v="359"/>
    <s v="1401/07/02"/>
    <s v="مهندسین مشاور پی کاو- هزینه بهداری مرداد 1401 مکسوره از صورت وضعیت شماره 39 ق ADSH-E-CO-CV-005 مربوط به آزمایشگاه محلی جهت کنترل عملیات خاکی و بتنی شهریورماه 1401"/>
    <n v="0"/>
    <n v="2714374"/>
    <n v="-2714374"/>
    <n v="21"/>
    <n v="6"/>
    <s v="400050"/>
    <s v=""/>
    <s v="داراییهای جاری"/>
    <s v="1"/>
    <x v="2"/>
    <x v="2"/>
    <s v="سایر حسابهای دریافتنی"/>
    <s v="14211"/>
    <s v="مهندسین مشاور پی کاو"/>
    <s v="400050"/>
    <s v="3300060"/>
    <s v=""/>
    <s v=""/>
  </r>
  <r>
    <n v="139487"/>
    <n v="1164"/>
    <x v="359"/>
    <s v="1401/07/02"/>
    <s v="مهندسین مشاور پی کاو- هزینه بهداری شهریور 1401 مکسوره از صورت وضعیت شماره 39 ق ADSH-E-CO-CV-005 مربوط به آزمایشگاه محلی جهت کنترل عملیات خاکی و بتنی شهریورماه 1401"/>
    <n v="0"/>
    <n v="2514286"/>
    <n v="-2514286"/>
    <n v="21"/>
    <n v="6"/>
    <s v="400050"/>
    <s v=""/>
    <s v="داراییهای جاری"/>
    <s v="1"/>
    <x v="2"/>
    <x v="2"/>
    <s v="سایر حسابهای دریافتنی"/>
    <s v="14211"/>
    <s v="مهندسین مشاور پی کاو"/>
    <s v="400050"/>
    <s v="3300060"/>
    <s v=""/>
    <s v=""/>
  </r>
  <r>
    <n v="147291"/>
    <n v="1304"/>
    <x v="361"/>
    <s v="1401/08/01"/>
    <s v="مهندسین مشاور پی کاو- هزینه حمل زباله شهریور 1401 مکسوره از صورت وضعیت شماره 40 ق ADSH-E-CO-CV-005 مربوط به آزمایشگاه محلی جهت کنترل عملیات خاکی و بتنی مهررماه 1401"/>
    <n v="0"/>
    <n v="235600"/>
    <n v="-235600"/>
    <n v="21"/>
    <n v="6"/>
    <s v="400050"/>
    <s v=""/>
    <s v="داراییهای جاری"/>
    <s v="1"/>
    <x v="2"/>
    <x v="2"/>
    <s v="سایر حسابهای دریافتنی"/>
    <s v="14211"/>
    <s v="مهندسین مشاور پی کاو"/>
    <s v="400050"/>
    <s v="3300060"/>
    <s v=""/>
    <s v=""/>
  </r>
  <r>
    <n v="148143"/>
    <n v="1481"/>
    <x v="36"/>
    <s v="1401/08/25"/>
    <s v="پی کاو- منظور به حساب بدهی بابت هزینه جمع آوری زباله شهریورماه 1401- اعلامیه بدهکار سپهر مولد به شماره SM/1401/838 مورخ 1401/08/25"/>
    <n v="235600"/>
    <n v="0"/>
    <n v="235600"/>
    <n v="21"/>
    <n v="6"/>
    <s v="400050"/>
    <s v=""/>
    <s v="داراییهای جاری"/>
    <s v="1"/>
    <x v="2"/>
    <x v="2"/>
    <s v="سایر حسابهای دریافتنی"/>
    <s v="14211"/>
    <s v="مهندسین مشاور پی کاو"/>
    <s v="400050"/>
    <s v="3300060"/>
    <s v=""/>
    <s v=""/>
  </r>
  <r>
    <n v="148147"/>
    <n v="1481"/>
    <x v="36"/>
    <s v="1401/08/25"/>
    <s v="پی کاو- منظور به حساب بدهی بابت هزینه بهداری شهریورماه 1401- اعلامیه بدهکار سپهر مولد به شماره SM/1401/838 مورخ 1401/08/25"/>
    <n v="2514286"/>
    <n v="0"/>
    <n v="2514286"/>
    <n v="21"/>
    <n v="6"/>
    <s v="400050"/>
    <s v=""/>
    <s v="داراییهای جاری"/>
    <s v="1"/>
    <x v="2"/>
    <x v="2"/>
    <s v="سایر حسابهای دریافتنی"/>
    <s v="14211"/>
    <s v="مهندسین مشاور پی کاو"/>
    <s v="400050"/>
    <s v="3300060"/>
    <s v=""/>
    <s v=""/>
  </r>
  <r>
    <n v="175917"/>
    <n v="1520"/>
    <x v="21"/>
    <s v="1401/08/30"/>
    <s v="پی کاو- منظور به حساب بدهی بابت هزینه آبپاشی سایت شهریورماه 1401- اعلامیه شماره SM/1401/852 مورخ 1401/09/29 شرکت سپهر مولد"/>
    <n v="1446774"/>
    <n v="0"/>
    <n v="1446774"/>
    <n v="21"/>
    <n v="6"/>
    <s v="400050"/>
    <s v=""/>
    <s v="داراییهای جاری"/>
    <s v="1"/>
    <x v="2"/>
    <x v="2"/>
    <s v="سایر حسابهای دریافتنی"/>
    <s v="14211"/>
    <s v="مهندسین مشاور پی کاو"/>
    <s v="400050"/>
    <s v="3300060"/>
    <s v=""/>
    <s v=""/>
  </r>
  <r>
    <n v="175919"/>
    <n v="1520"/>
    <x v="21"/>
    <s v="1401/08/30"/>
    <s v="پی کاو- منظور به حساب بدهی بابت هزینه آبپاشی سایت مهرماه 1401- اعلامیه شماره SM/1401/852 مورخ 1401/09/29 شرکت سپهر مولد"/>
    <n v="1300000"/>
    <n v="0"/>
    <n v="1300000"/>
    <n v="21"/>
    <n v="6"/>
    <s v="400050"/>
    <s v=""/>
    <s v="داراییهای جاری"/>
    <s v="1"/>
    <x v="2"/>
    <x v="2"/>
    <s v="سایر حسابهای دریافتنی"/>
    <s v="14211"/>
    <s v="مهندسین مشاور پی کاو"/>
    <s v="400050"/>
    <s v="3300060"/>
    <s v=""/>
    <s v=""/>
  </r>
  <r>
    <n v="176025"/>
    <n v="1520"/>
    <x v="21"/>
    <s v="1401/08/30"/>
    <s v="پی کاو- منظور به حساب بدهی بابت هزینه بهداری سایت مهرماه 1401- اعلامیه شماره SM/1401/852 مورخ 1401/09/29 شرکت سپهر مولد"/>
    <n v="2440377"/>
    <n v="0"/>
    <n v="2440377"/>
    <n v="21"/>
    <n v="6"/>
    <s v="400050"/>
    <s v=""/>
    <s v="داراییهای جاری"/>
    <s v="1"/>
    <x v="2"/>
    <x v="2"/>
    <s v="سایر حسابهای دریافتنی"/>
    <s v="14211"/>
    <s v="مهندسین مشاور پی کاو"/>
    <s v="400050"/>
    <s v="3300060"/>
    <s v=""/>
    <s v=""/>
  </r>
  <r>
    <n v="173651"/>
    <n v="1525"/>
    <x v="362"/>
    <s v="1401/09/01"/>
    <s v="مهندسین مشاور پی کاو- هزینه خدمات بهداری مهر 1401 مکسوره از صورت وضعیت شماره 41 ق ADSH-E-CO-CV-005 مربوط به آزمایشگاه محلی جهت کنترل عملیات خاکی و بتنی آبان 1401"/>
    <n v="0"/>
    <n v="2440377"/>
    <n v="-2440377"/>
    <n v="21"/>
    <n v="6"/>
    <s v="400050"/>
    <s v=""/>
    <s v="داراییهای جاری"/>
    <s v="1"/>
    <x v="2"/>
    <x v="2"/>
    <s v="سایر حسابهای دریافتنی"/>
    <s v="14211"/>
    <s v="مهندسین مشاور پی کاو"/>
    <s v="400050"/>
    <s v="3300060"/>
    <s v=""/>
    <s v=""/>
  </r>
  <r>
    <n v="181950"/>
    <n v="1675"/>
    <x v="39"/>
    <s v="1401/09/30"/>
    <s v="پی کاو- منظور به حساب بدهی بابت هزینه بهداری سایت آبان ماه 1401- اعلامیه شماره SM/1401/877 مورخ 1401/11/02 شرکت سپهر مولد"/>
    <n v="2345999"/>
    <n v="0"/>
    <n v="2345999"/>
    <n v="21"/>
    <n v="6"/>
    <s v="400050"/>
    <s v=""/>
    <s v="داراییهای جاری"/>
    <s v="1"/>
    <x v="2"/>
    <x v="2"/>
    <s v="سایر حسابهای دریافتنی"/>
    <s v="14211"/>
    <s v="مهندسین مشاور پی کاو"/>
    <s v="400050"/>
    <s v="3300060"/>
    <s v=""/>
    <s v=""/>
  </r>
  <r>
    <n v="181952"/>
    <n v="1675"/>
    <x v="39"/>
    <s v="1401/09/30"/>
    <s v="پی کاو- منظور به حساب بدهی بابت هزینه حمل و تخلیه زباله سایت مهرماه 1401- اعلامیه شماره SM/1401/877 مورخ 1401/11/02 شرکت سپهر مولد"/>
    <n v="220400"/>
    <n v="0"/>
    <n v="220400"/>
    <n v="21"/>
    <n v="6"/>
    <s v="400050"/>
    <s v=""/>
    <s v="داراییهای جاری"/>
    <s v="1"/>
    <x v="2"/>
    <x v="2"/>
    <s v="سایر حسابهای دریافتنی"/>
    <s v="14211"/>
    <s v="مهندسین مشاور پی کاو"/>
    <s v="400050"/>
    <s v="3300060"/>
    <s v=""/>
    <s v=""/>
  </r>
  <r>
    <n v="139475"/>
    <n v="1164"/>
    <x v="359"/>
    <s v="1401/07/02"/>
    <s v="مهندسین مشاور پی کاو- 5% سپرده بیمه مکسوره از صورت وضعیت شماره 38 ق ADSH-E-CO-CV-005 مربوط به آزمایشگاه محلی جهت کنترل عملیات خاکی و بتنی شهریورماه 1401"/>
    <n v="0"/>
    <n v="60160331"/>
    <n v="-60160331"/>
    <n v="136"/>
    <n v="25"/>
    <s v="400050"/>
    <s v=""/>
    <s v="بدهیهای جاری"/>
    <s v="3"/>
    <x v="4"/>
    <x v="4"/>
    <s v="سپرده بیمه پیمانکاران"/>
    <s v="34353"/>
    <s v="مهندسین مشاور پی کاو"/>
    <s v="400050"/>
    <s v="3300060"/>
    <s v=""/>
    <s v=""/>
  </r>
  <r>
    <n v="143901"/>
    <n v="1240"/>
    <x v="360"/>
    <s v="1401/07/20"/>
    <s v="پی کاو- بابت 5% سپرده بیمه انجام مطالعات زمین شناسی پروژه آب شیرین کن ف ش 315 صورتجلسه 19837 مورخ 1401/07/20"/>
    <n v="0"/>
    <n v="70917222"/>
    <n v="-70917222"/>
    <n v="136"/>
    <n v="25"/>
    <s v="400050"/>
    <s v=""/>
    <s v="بدهیهای جاری"/>
    <s v="3"/>
    <x v="4"/>
    <x v="4"/>
    <s v="سپرده بیمه پیمانکاران"/>
    <s v="34353"/>
    <s v="مهندسین مشاور پی کاو"/>
    <s v="400050"/>
    <s v="3300060"/>
    <s v=""/>
    <s v=""/>
  </r>
  <r>
    <n v="147285"/>
    <n v="1304"/>
    <x v="361"/>
    <s v="1401/08/01"/>
    <s v="مهندسین مشاور پی کاو- 5% سپرده بیمه مکسوره از صورت وضعیت شماره 40 ق ADSH-E-CO-CV-005 مربوط به آزمایشگاه محلی جهت کنترل عملیات خاکی و بتنی مهرماه 1401"/>
    <n v="0"/>
    <n v="62595300"/>
    <n v="-62595300"/>
    <n v="136"/>
    <n v="25"/>
    <s v="400050"/>
    <s v=""/>
    <s v="بدهیهای جاری"/>
    <s v="3"/>
    <x v="4"/>
    <x v="4"/>
    <s v="سپرده بیمه پیمانکاران"/>
    <s v="34353"/>
    <s v="مهندسین مشاور پی کاو"/>
    <s v="400050"/>
    <s v="3300060"/>
    <s v=""/>
    <s v=""/>
  </r>
  <r>
    <n v="147307"/>
    <n v="1304"/>
    <x v="361"/>
    <s v="1401/08/01"/>
    <s v="پی کاو- بابت آزادسازی 5% سپرده بیمه انجام مطالعات زمین شناسی پروژه آب شیرین کن ف ش 315 صورتجلسه 19837 مورخ 1401/07/20"/>
    <n v="70917222"/>
    <n v="0"/>
    <n v="70917222"/>
    <n v="136"/>
    <n v="25"/>
    <s v="400050"/>
    <s v=""/>
    <s v="بدهیهای جاری"/>
    <s v="3"/>
    <x v="4"/>
    <x v="4"/>
    <s v="سپرده بیمه پیمانکاران"/>
    <s v="34353"/>
    <s v="مهندسین مشاور پی کاو"/>
    <s v="400050"/>
    <s v="3300060"/>
    <s v=""/>
    <s v=""/>
  </r>
  <r>
    <n v="173649"/>
    <n v="1525"/>
    <x v="362"/>
    <s v="1401/09/01"/>
    <s v="مهندسین مشاور پی کاو- 5% سپرده بیمه مکسوره از صورت وضعیت شماره 41 ق ADSH-E-CO-CV-005 مربوط به آزمایشگاه محلی جهت کنترل عملیات خاکی و بتنی آبان 1401"/>
    <n v="0"/>
    <n v="54695880"/>
    <n v="-54695880"/>
    <n v="136"/>
    <n v="25"/>
    <s v="400050"/>
    <s v=""/>
    <s v="بدهیهای جاری"/>
    <s v="3"/>
    <x v="4"/>
    <x v="4"/>
    <s v="سپرده بیمه پیمانکاران"/>
    <s v="34353"/>
    <s v="مهندسین مشاور پی کاو"/>
    <s v="400050"/>
    <s v="3300060"/>
    <s v=""/>
    <s v=""/>
  </r>
  <r>
    <n v="180339"/>
    <n v="1333"/>
    <x v="363"/>
    <s v="1401/08/03"/>
    <s v="Energy &amp; Water (GBA-RF) -سپرده ح انجام مکسوره از خرید 13-PIPING-TYPE B طی inv.#179-adish-typeB (183)  به ارزش 63.081/78 یورو-نرخ269.830ریال نیما-نیکو9"/>
    <n v="0"/>
    <n v="17021356697"/>
    <n v="-17021356697"/>
    <n v="443"/>
    <n v="25"/>
    <s v="400051"/>
    <s v=""/>
    <s v="بدهیهای جاری"/>
    <s v="3"/>
    <x v="4"/>
    <x v="4"/>
    <s v="سپرده حسن انجام کار تسهیلات ارزی"/>
    <s v="34356"/>
    <s v="Energy &amp; Water International FZE-(فرآب اینترنشنال)"/>
    <s v="400051"/>
    <s v="3300061"/>
    <s v=""/>
    <s v=""/>
  </r>
  <r>
    <n v="180808"/>
    <n v="1333"/>
    <x v="363"/>
    <s v="1401/08/03"/>
    <s v="Energy &amp; Water (GBA-RF) -سپرده ح انجام مکسوره از خرید 20-UTILITY-TYPE A طی inv.#186-adish-typeA (184)  به ارزش 3.800 یورو-نرخ269.830ریال نیما-نیکو9"/>
    <n v="0"/>
    <n v="1025354000"/>
    <n v="-1025354000"/>
    <n v="443"/>
    <n v="25"/>
    <s v="400051"/>
    <s v=""/>
    <s v="بدهیهای جاری"/>
    <s v="3"/>
    <x v="4"/>
    <x v="4"/>
    <s v="سپرده حسن انجام کار تسهیلات ارزی"/>
    <s v="34356"/>
    <s v="Energy &amp; Water International FZE-(فرآب اینترنشنال)"/>
    <s v="400051"/>
    <s v="3300061"/>
    <s v=""/>
    <s v=""/>
  </r>
  <r>
    <n v="180444"/>
    <n v="1336"/>
    <x v="364"/>
    <s v="1401/08/03"/>
    <s v="Energy &amp; Water (IMS*)-سپرده ح انجام مکسوره از خرید 19-Spare Part طی inv.#173-adish-typeB (163)  به ارزش 20.000 یورو-نرخ269.830ریال نیما-نیکو9"/>
    <n v="0"/>
    <n v="5396600000"/>
    <n v="-5396600000"/>
    <n v="443"/>
    <n v="25"/>
    <s v="400051"/>
    <s v=""/>
    <s v="بدهیهای جاری"/>
    <s v="3"/>
    <x v="4"/>
    <x v="4"/>
    <s v="سپرده حسن انجام کار تسهیلات ارزی"/>
    <s v="34356"/>
    <s v="Energy &amp; Water International FZE-(فرآب اینترنشنال)"/>
    <s v="400051"/>
    <s v="3300061"/>
    <s v=""/>
    <s v=""/>
  </r>
  <r>
    <n v="180782"/>
    <n v="1336"/>
    <x v="364"/>
    <s v="1401/08/03"/>
    <s v="Energy &amp; Water (GBA-RF)-سپرده ح انجام مکسوره از خرید 20-UTILITY-TYPE A طی inv.#185-adish-typeB (185)  به ارزش 8.580/49 یورو-نرخ269.830ریال نیما-نیکو9"/>
    <n v="0"/>
    <n v="2315273617"/>
    <n v="-2315273617"/>
    <n v="443"/>
    <n v="25"/>
    <s v="400051"/>
    <s v=""/>
    <s v="بدهیهای جاری"/>
    <s v="3"/>
    <x v="4"/>
    <x v="4"/>
    <s v="سپرده حسن انجام کار تسهیلات ارزی"/>
    <s v="34356"/>
    <s v="Energy &amp; Water International FZE-(فرآب اینترنشنال)"/>
    <s v="400051"/>
    <s v="3300061"/>
    <s v=""/>
    <s v=""/>
  </r>
  <r>
    <n v="180972"/>
    <n v="1341"/>
    <x v="365"/>
    <s v="1401/08/03"/>
    <s v="Energy &amp; Water International FZE-(MEMIT-F3-FIX*)-سپرده ح انجام مکسوره از خرید طی (173) INV #176-Adish-typeA به مبلغ 19.822/10 یورو با فی 269،830ریال"/>
    <n v="0"/>
    <n v="5348597243"/>
    <n v="-5348597243"/>
    <n v="443"/>
    <n v="25"/>
    <s v="400051"/>
    <s v=""/>
    <s v="بدهیهای جاری"/>
    <s v="3"/>
    <x v="4"/>
    <x v="4"/>
    <s v="سپرده حسن انجام کار تسهیلات ارزی"/>
    <s v="34356"/>
    <s v="Energy &amp; Water International FZE-(فرآب اینترنشنال)"/>
    <s v="400051"/>
    <s v="3300061"/>
    <s v=""/>
    <s v=""/>
  </r>
  <r>
    <n v="181499"/>
    <n v="1341"/>
    <x v="365"/>
    <s v="1401/08/03"/>
    <s v="Energy &amp; Water International FZE-(SATTI*)-سپرده ح انجام خرید طی(165) INV #163-Adish-typeA به ارزش 4.427/60 یورو فی 269.830 ریال سنا"/>
    <n v="0"/>
    <n v="1194699308"/>
    <n v="-1194699308"/>
    <n v="443"/>
    <n v="25"/>
    <s v="400051"/>
    <s v=""/>
    <s v="بدهیهای جاری"/>
    <s v="3"/>
    <x v="4"/>
    <x v="4"/>
    <s v="سپرده حسن انجام کار تسهیلات ارزی"/>
    <s v="34356"/>
    <s v="Energy &amp; Water International FZE-(فرآب اینترنشنال)"/>
    <s v="400051"/>
    <s v="3300061"/>
    <s v=""/>
    <s v=""/>
  </r>
  <r>
    <n v="181614"/>
    <n v="1345"/>
    <x v="366"/>
    <s v="1401/08/03"/>
    <s v="Energy &amp; Water International FZE-(HUIKE-P2*)-سپرده ح انجام مکسوره از خرید طی (162) INV #158-Adish-typeA *به مبلغ 10.006/20 یورو با فی 269،830ریال"/>
    <n v="0"/>
    <n v="2699972946"/>
    <n v="-2699972946"/>
    <n v="443"/>
    <n v="25"/>
    <s v="400051"/>
    <s v=""/>
    <s v="بدهیهای جاری"/>
    <s v="3"/>
    <x v="4"/>
    <x v="4"/>
    <s v="سپرده حسن انجام کار تسهیلات ارزی"/>
    <s v="34356"/>
    <s v="Energy &amp; Water International FZE-(فرآب اینترنشنال)"/>
    <s v="400051"/>
    <s v="3300061"/>
    <s v=""/>
    <s v=""/>
  </r>
  <r>
    <n v="181650"/>
    <n v="1345"/>
    <x v="366"/>
    <s v="1401/08/03"/>
    <s v="Energy &amp; Water International FZE-(SEA*-PIPE &amp; FITTING)-سپرده ح انجام مکسوره از خرید طی (170) INV #184-Adish-typeA  به مبلغ 77.882/41 یورو فی 269.830 ریال سنا"/>
    <n v="0"/>
    <n v="21015010690"/>
    <n v="-21015010690"/>
    <n v="443"/>
    <n v="25"/>
    <s v="400051"/>
    <s v=""/>
    <s v="بدهیهای جاری"/>
    <s v="3"/>
    <x v="4"/>
    <x v="4"/>
    <s v="سپرده حسن انجام کار تسهیلات ارزی"/>
    <s v="34356"/>
    <s v="Energy &amp; Water International FZE-(فرآب اینترنشنال)"/>
    <s v="400051"/>
    <s v="3300061"/>
    <s v=""/>
    <s v=""/>
  </r>
  <r>
    <n v="181656"/>
    <n v="1345"/>
    <x v="366"/>
    <s v="1401/08/03"/>
    <s v="Energy &amp; Water International FZE-(DSA*-PIPE)-سپرده ح انجام مکسوره از خرید طی (180) INV #192-Adish-typeA  به مبلغ 2.000/41 یورو فی 269.830 ریال سنا"/>
    <n v="0"/>
    <n v="539660000"/>
    <n v="-539660000"/>
    <n v="443"/>
    <n v="25"/>
    <s v="400051"/>
    <s v=""/>
    <s v="بدهیهای جاری"/>
    <s v="3"/>
    <x v="4"/>
    <x v="4"/>
    <s v="سپرده حسن انجام کار تسهیلات ارزی"/>
    <s v="34356"/>
    <s v="Energy &amp; Water International FZE-(فرآب اینترنشنال)"/>
    <s v="400051"/>
    <s v="3300061"/>
    <s v=""/>
    <s v=""/>
  </r>
  <r>
    <n v="181686"/>
    <n v="1349"/>
    <x v="367"/>
    <s v="1401/08/03"/>
    <s v="Energy &amp; Water International FZE-(Memit-P2*)-سپرده ح انجام مکسوره از خرید طی (172) INV #183-Adish-typeA به مبلغ 3.470/20 یورو با فی 269،830ریال"/>
    <n v="0"/>
    <n v="936364066"/>
    <n v="-936364066"/>
    <n v="443"/>
    <n v="25"/>
    <s v="400051"/>
    <s v=""/>
    <s v="بدهیهای جاری"/>
    <s v="3"/>
    <x v="4"/>
    <x v="4"/>
    <s v="سپرده حسن انجام کار تسهیلات ارزی"/>
    <s v="34356"/>
    <s v="Energy &amp; Water International FZE-(فرآب اینترنشنال)"/>
    <s v="400051"/>
    <s v="3300061"/>
    <s v=""/>
    <s v=""/>
  </r>
  <r>
    <n v="183243"/>
    <n v="1351"/>
    <x v="368"/>
    <s v="1401/08/03"/>
    <s v="Energy &amp; Water (KWB)-ح انجام مکسوره از خرید طی (178) INV #174-Adish-typeA به مبلغ 1.000 یورو با فی 269.830 ریال سنا"/>
    <n v="0"/>
    <n v="269830000"/>
    <n v="-269830000"/>
    <n v="443"/>
    <n v="25"/>
    <s v="400051"/>
    <s v=""/>
    <s v="بدهیهای جاری"/>
    <s v="3"/>
    <x v="4"/>
    <x v="4"/>
    <s v="سپرده حسن انجام کار تسهیلات ارزی"/>
    <s v="34356"/>
    <s v="Energy &amp; Water International FZE-(فرآب اینترنشنال)"/>
    <s v="400051"/>
    <s v="3300061"/>
    <s v=""/>
    <s v=""/>
  </r>
  <r>
    <n v="183156"/>
    <n v="1418"/>
    <x v="369"/>
    <s v="1401/08/14"/>
    <s v="Energy &amp; Water (GBA-RF)-سپرده ح انجام مکسوره از خرید 20-UTILITY-TYPE A طی inv.#203-adish-typeB (191)  به ارزش 6.848/40یورو-نرخ271.110 ریال نیما-نیکو10"/>
    <n v="0"/>
    <n v="1856669724"/>
    <n v="-1856669724"/>
    <n v="443"/>
    <n v="25"/>
    <s v="400051"/>
    <s v=""/>
    <s v="بدهیهای جاری"/>
    <s v="3"/>
    <x v="4"/>
    <x v="4"/>
    <s v="سپرده حسن انجام کار تسهیلات ارزی"/>
    <s v="34356"/>
    <s v="Energy &amp; Water International FZE-(فرآب اینترنشنال)"/>
    <s v="400051"/>
    <s v="3300061"/>
    <s v=""/>
    <s v=""/>
  </r>
  <r>
    <n v="183200"/>
    <n v="1419"/>
    <x v="370"/>
    <s v="1401/08/14"/>
    <s v="Energy &amp; Water (Lesser)-حسن انجام مکسوره طی (187) inv#138-adish-typeA به ارزش 24.552/20 یورو-نرخ 271.110 ریال نیما-نیکو10"/>
    <n v="0"/>
    <n v="6656346942"/>
    <n v="-6656346942"/>
    <n v="443"/>
    <n v="25"/>
    <s v="400051"/>
    <s v=""/>
    <s v="بدهیهای جاری"/>
    <s v="3"/>
    <x v="4"/>
    <x v="4"/>
    <s v="سپرده حسن انجام کار تسهیلات ارزی"/>
    <s v="34356"/>
    <s v="Energy &amp; Water International FZE-(فرآب اینترنشنال)"/>
    <s v="400051"/>
    <s v="3300061"/>
    <s v=""/>
    <s v=""/>
  </r>
  <r>
    <n v="173375"/>
    <n v="1167"/>
    <x v="170"/>
    <s v="1401/07/02"/>
    <s v="فرآب اینترنشنال- هزینه 3% کارمزد اینویس 42 معادل 12371.04 یورو با فی 251659 ریال با شماره رفرنس 194 اعلامیه بدهکار ش 0100/6950 ال سی TMB/96109363"/>
    <n v="0"/>
    <n v="3113283555"/>
    <n v="-3113283555"/>
    <n v="21"/>
    <n v="6"/>
    <s v="400051"/>
    <s v=""/>
    <s v="داراییهای جاری"/>
    <s v="1"/>
    <x v="2"/>
    <x v="2"/>
    <s v="سایر حسابهای دریافتنی"/>
    <s v="14211"/>
    <s v="Energy &amp; Water International FZE-(فرآب اینترنشنال)"/>
    <s v="400051"/>
    <s v="3300061"/>
    <s v=""/>
    <s v=""/>
  </r>
  <r>
    <n v="173377"/>
    <n v="1167"/>
    <x v="170"/>
    <s v="1401/07/02"/>
    <s v="فرآب اینترنشنال- هزینه 3% کارمزد اینویس 43 معادل 66122.44 یورو با فی 254055 ریال با شماره رفرنس 206 اعلامیه بدهکار ش 0100/6950 ال سی TMB/96109363"/>
    <n v="0"/>
    <n v="16798736494"/>
    <n v="-16798736494"/>
    <n v="21"/>
    <n v="6"/>
    <s v="400051"/>
    <s v=""/>
    <s v="داراییهای جاری"/>
    <s v="1"/>
    <x v="2"/>
    <x v="2"/>
    <s v="سایر حسابهای دریافتنی"/>
    <s v="14211"/>
    <s v="Energy &amp; Water International FZE-(فرآب اینترنشنال)"/>
    <s v="400051"/>
    <s v="3300061"/>
    <s v=""/>
    <s v=""/>
  </r>
  <r>
    <n v="173379"/>
    <n v="1167"/>
    <x v="170"/>
    <s v="1401/07/02"/>
    <s v="فرآب اینترنشنال- هزینه 3% کارمزد اینویس 44 معادل 31516.2 یورو با فی 267017 ریال با شماره رفرنس 207 اعلامیه بدهکار ش 0100/6950 ال سی TMB/96109363"/>
    <n v="0"/>
    <n v="8415361175"/>
    <n v="-8415361175"/>
    <n v="21"/>
    <n v="6"/>
    <s v="400051"/>
    <s v=""/>
    <s v="داراییهای جاری"/>
    <s v="1"/>
    <x v="2"/>
    <x v="2"/>
    <s v="سایر حسابهای دریافتنی"/>
    <s v="14211"/>
    <s v="Energy &amp; Water International FZE-(فرآب اینترنشنال)"/>
    <s v="400051"/>
    <s v="3300061"/>
    <s v=""/>
    <s v=""/>
  </r>
  <r>
    <n v="173381"/>
    <n v="1167"/>
    <x v="170"/>
    <s v="1401/07/02"/>
    <s v="فرآب اینترنشنال- هزینه 3% کارمزد اینویس 45 معادل 59322.06 یورو با فی 267017 ریال با شماره رفرنس 207 اعلامیه بدهکار ش 0100/6950 ال سی TMB/96109363"/>
    <n v="0"/>
    <n v="15839998495"/>
    <n v="-15839998495"/>
    <n v="21"/>
    <n v="6"/>
    <s v="400051"/>
    <s v=""/>
    <s v="داراییهای جاری"/>
    <s v="1"/>
    <x v="2"/>
    <x v="2"/>
    <s v="سایر حسابهای دریافتنی"/>
    <s v="14211"/>
    <s v="Energy &amp; Water International FZE-(فرآب اینترنشنال)"/>
    <s v="400051"/>
    <s v="3300061"/>
    <s v=""/>
    <s v=""/>
  </r>
  <r>
    <n v="173383"/>
    <n v="1167"/>
    <x v="170"/>
    <s v="1401/07/02"/>
    <s v="فرآب اینترنشنال- هزینه 3% کارمزد اینویس 46 معادل 52044.99 یورو با فی 267017 ریال با شماره رفرنس 207 اعلامیه بدهکار ش 0100/6950 ال سی TMB/96109363"/>
    <n v="0"/>
    <n v="13896897095"/>
    <n v="-13896897095"/>
    <n v="21"/>
    <n v="6"/>
    <s v="400051"/>
    <s v=""/>
    <s v="داراییهای جاری"/>
    <s v="1"/>
    <x v="2"/>
    <x v="2"/>
    <s v="سایر حسابهای دریافتنی"/>
    <s v="14211"/>
    <s v="Energy &amp; Water International FZE-(فرآب اینترنشنال)"/>
    <s v="400051"/>
    <s v="3300061"/>
    <s v=""/>
    <s v=""/>
  </r>
  <r>
    <n v="173385"/>
    <n v="1167"/>
    <x v="170"/>
    <s v="1401/07/02"/>
    <s v="فرآب اینترنشنال- هزینه 3% کارمزد اینویس 47 معادل 231679.35 یورو با فی 269123 ریال با شماره رفرنس 226 اعلامیه بدهکار ش 0100/6950 ال سی TMB/96109363"/>
    <n v="0"/>
    <n v="62350241710"/>
    <n v="-62350241710"/>
    <n v="21"/>
    <n v="6"/>
    <s v="400051"/>
    <s v=""/>
    <s v="داراییهای جاری"/>
    <s v="1"/>
    <x v="2"/>
    <x v="2"/>
    <s v="سایر حسابهای دریافتنی"/>
    <s v="14211"/>
    <s v="Energy &amp; Water International FZE-(فرآب اینترنشنال)"/>
    <s v="400051"/>
    <s v="3300061"/>
    <s v=""/>
    <s v=""/>
  </r>
  <r>
    <n v="173387"/>
    <n v="1167"/>
    <x v="170"/>
    <s v="1401/07/02"/>
    <s v="فرآب اینترنشنال- هزینه 3% کارمزد اینویس 48 معادل 10252.98 یورو با فی 264841 ریال با شماره رفرنس 208 اعلامیه بدهکار ش 0100/6950 ال سی TMB/96109363"/>
    <n v="0"/>
    <n v="2715409476"/>
    <n v="-2715409476"/>
    <n v="21"/>
    <n v="6"/>
    <s v="400051"/>
    <s v=""/>
    <s v="داراییهای جاری"/>
    <s v="1"/>
    <x v="2"/>
    <x v="2"/>
    <s v="سایر حسابهای دریافتنی"/>
    <s v="14211"/>
    <s v="Energy &amp; Water International FZE-(فرآب اینترنشنال)"/>
    <s v="400051"/>
    <s v="3300061"/>
    <s v=""/>
    <s v=""/>
  </r>
  <r>
    <n v="173389"/>
    <n v="1167"/>
    <x v="170"/>
    <s v="1401/07/02"/>
    <s v="فرآب اینترنشنال- هزینه 3% کارمزد اینویس 49 معادل 18978 یورو با فی 284829 ریال با شماره رفرنس 227 اعلامیه بدهکار ش 0100/6950 ال سی TMB/96109363"/>
    <n v="0"/>
    <n v="5405484762"/>
    <n v="-5405484762"/>
    <n v="21"/>
    <n v="6"/>
    <s v="400051"/>
    <s v=""/>
    <s v="داراییهای جاری"/>
    <s v="1"/>
    <x v="2"/>
    <x v="2"/>
    <s v="سایر حسابهای دریافتنی"/>
    <s v="14211"/>
    <s v="Energy &amp; Water International FZE-(فرآب اینترنشنال)"/>
    <s v="400051"/>
    <s v="3300061"/>
    <s v=""/>
    <s v=""/>
  </r>
  <r>
    <n v="173391"/>
    <n v="1167"/>
    <x v="170"/>
    <s v="1401/07/02"/>
    <s v="فرآب اینترنشنال- هزینه 3% کارمزد اینویس 50 معادل 416.94 یورو با فی 284829 ریال با شماره رفرنس 227 اعلامیه بدهکار ش 0100/6950 ال سی TMB/96109363"/>
    <n v="0"/>
    <n v="118756603"/>
    <n v="-118756603"/>
    <n v="21"/>
    <n v="6"/>
    <s v="400051"/>
    <s v=""/>
    <s v="داراییهای جاری"/>
    <s v="1"/>
    <x v="2"/>
    <x v="2"/>
    <s v="سایر حسابهای دریافتنی"/>
    <s v="14211"/>
    <s v="Energy &amp; Water International FZE-(فرآب اینترنشنال)"/>
    <s v="400051"/>
    <s v="3300061"/>
    <s v=""/>
    <s v=""/>
  </r>
  <r>
    <n v="173393"/>
    <n v="1167"/>
    <x v="170"/>
    <s v="1401/07/02"/>
    <s v="فرآب اینترنشنال- هزینه 3% کارمزد اینویس 51 معادل 3422.16 یورو با فی 284829 ریال با شماره رفرنس 227 اعلامیه بدهکار ش 0100/6950 ال سی TMB/96109363"/>
    <n v="0"/>
    <n v="974730411"/>
    <n v="-974730411"/>
    <n v="21"/>
    <n v="6"/>
    <s v="400051"/>
    <s v=""/>
    <s v="داراییهای جاری"/>
    <s v="1"/>
    <x v="2"/>
    <x v="2"/>
    <s v="سایر حسابهای دریافتنی"/>
    <s v="14211"/>
    <s v="Energy &amp; Water International FZE-(فرآب اینترنشنال)"/>
    <s v="400051"/>
    <s v="3300061"/>
    <s v=""/>
    <s v=""/>
  </r>
  <r>
    <n v="173395"/>
    <n v="1167"/>
    <x v="170"/>
    <s v="1401/07/02"/>
    <s v="فرآب اینترنشنال- هزینه 3% کارمزد اینویس 52 معادل 53232 یورو با فی 330012 ریال با شماره رفرنس 228 اعلامیه بدهکار ش 0100/6950 ال سی TMB/96109363"/>
    <n v="0"/>
    <n v="17567198784"/>
    <n v="-17567198784"/>
    <n v="21"/>
    <n v="6"/>
    <s v="400051"/>
    <s v=""/>
    <s v="داراییهای جاری"/>
    <s v="1"/>
    <x v="2"/>
    <x v="2"/>
    <s v="سایر حسابهای دریافتنی"/>
    <s v="14211"/>
    <s v="Energy &amp; Water International FZE-(فرآب اینترنشنال)"/>
    <s v="400051"/>
    <s v="3300061"/>
    <s v=""/>
    <s v=""/>
  </r>
  <r>
    <n v="173397"/>
    <n v="1167"/>
    <x v="170"/>
    <s v="1401/07/02"/>
    <s v="فرآب اینترنشنال- هزینه 3% کارمزد اینویس 53 معادل 107776.21 یورو با فی 335054 ریال با شماره رفرنس 243 اعلامیه بدهکار ش 0100/6950 ال سی TMB/96109363"/>
    <n v="0"/>
    <n v="36110850265"/>
    <n v="-36110850265"/>
    <n v="21"/>
    <n v="6"/>
    <s v="400051"/>
    <s v=""/>
    <s v="داراییهای جاری"/>
    <s v="1"/>
    <x v="2"/>
    <x v="2"/>
    <s v="سایر حسابهای دریافتنی"/>
    <s v="14211"/>
    <s v="Energy &amp; Water International FZE-(فرآب اینترنشنال)"/>
    <s v="400051"/>
    <s v="3300061"/>
    <s v=""/>
    <s v=""/>
  </r>
  <r>
    <n v="173399"/>
    <n v="1167"/>
    <x v="170"/>
    <s v="1401/07/02"/>
    <s v="فرآب اینترنشنال- هزینه 3% کارمزد اینویس 54 معادل 27855.78 یورو با فی 335054 ریال با شماره رفرنس 238 اعلامیه بدهکار ش 0100/6950 ال سی TMB/96109363"/>
    <n v="0"/>
    <n v="9333190512"/>
    <n v="-9333190512"/>
    <n v="21"/>
    <n v="6"/>
    <s v="400051"/>
    <s v=""/>
    <s v="داراییهای جاری"/>
    <s v="1"/>
    <x v="2"/>
    <x v="2"/>
    <s v="سایر حسابهای دریافتنی"/>
    <s v="14211"/>
    <s v="Energy &amp; Water International FZE-(فرآب اینترنشنال)"/>
    <s v="400051"/>
    <s v="3300061"/>
    <s v=""/>
    <s v=""/>
  </r>
  <r>
    <n v="173401"/>
    <n v="1167"/>
    <x v="170"/>
    <s v="1401/07/02"/>
    <s v="فرآب اینترنشنال- هزینه 3% کارمزد اینویس 55 معادل 100387.91 یورو با فی 357800 ریال با شماره رفرنس 238 اعلامیه بدهکار ش 0100/6950 ال سی TMB/96109363"/>
    <n v="0"/>
    <n v="35918794198"/>
    <n v="-35918794198"/>
    <n v="21"/>
    <n v="6"/>
    <s v="400051"/>
    <s v=""/>
    <s v="داراییهای جاری"/>
    <s v="1"/>
    <x v="2"/>
    <x v="2"/>
    <s v="سایر حسابهای دریافتنی"/>
    <s v="14211"/>
    <s v="Energy &amp; Water International FZE-(فرآب اینترنشنال)"/>
    <s v="400051"/>
    <s v="3300061"/>
    <s v=""/>
    <s v=""/>
  </r>
  <r>
    <n v="173403"/>
    <n v="1167"/>
    <x v="170"/>
    <s v="1401/07/02"/>
    <s v="فرآب اینترنشنال- هزینه 3% کارمزد اینویس 56 معادل 62850.63 یورو با فی 361019 ریال با شماره رفرنس 244 اعلامیه بدهکار ش 0100/6950 ال سی TMB/96109363"/>
    <n v="0"/>
    <n v="22690271592"/>
    <n v="-22690271592"/>
    <n v="21"/>
    <n v="6"/>
    <s v="400051"/>
    <s v=""/>
    <s v="داراییهای جاری"/>
    <s v="1"/>
    <x v="2"/>
    <x v="2"/>
    <s v="سایر حسابهای دریافتنی"/>
    <s v="14211"/>
    <s v="Energy &amp; Water International FZE-(فرآب اینترنشنال)"/>
    <s v="400051"/>
    <s v="3300061"/>
    <s v=""/>
    <s v=""/>
  </r>
  <r>
    <n v="173405"/>
    <n v="1167"/>
    <x v="170"/>
    <s v="1401/07/02"/>
    <s v="فرآب اینترنشنال- هزینه 3% کارمزد اینویس 57 معادل 65958.32 یورو با فی 327749 ریال با شماره رفرنس 253 اعلامیه بدهکار ش 0100/7089 ال سی TMB/96109363"/>
    <n v="0"/>
    <n v="21617773422"/>
    <n v="-21617773422"/>
    <n v="21"/>
    <n v="6"/>
    <s v="400051"/>
    <s v=""/>
    <s v="داراییهای جاری"/>
    <s v="1"/>
    <x v="2"/>
    <x v="2"/>
    <s v="سایر حسابهای دریافتنی"/>
    <s v="14211"/>
    <s v="Energy &amp; Water International FZE-(فرآب اینترنشنال)"/>
    <s v="400051"/>
    <s v="3300061"/>
    <s v=""/>
    <s v=""/>
  </r>
  <r>
    <n v="173407"/>
    <n v="1167"/>
    <x v="170"/>
    <s v="1401/07/02"/>
    <s v="فرآب اینترنشنال- هزینه 3% کارمزد اینویس 58 معادل 42308.6 یورو با فی 329720 ریال با شماره رفرنس 254 اعلامیه بدهکار ش 0100/7089 ال سی TMB/96109363"/>
    <n v="0"/>
    <n v="13949991592"/>
    <n v="-13949991592"/>
    <n v="21"/>
    <n v="6"/>
    <s v="400051"/>
    <s v=""/>
    <s v="داراییهای جاری"/>
    <s v="1"/>
    <x v="2"/>
    <x v="2"/>
    <s v="سایر حسابهای دریافتنی"/>
    <s v="14211"/>
    <s v="Energy &amp; Water International FZE-(فرآب اینترنشنال)"/>
    <s v="400051"/>
    <s v="3300061"/>
    <s v=""/>
    <s v=""/>
  </r>
  <r>
    <n v="173409"/>
    <n v="1167"/>
    <x v="170"/>
    <s v="1401/07/02"/>
    <s v="فرآب اینترنشنال- هزینه 3% کارمزد اینویس 59 معادل 90516.3 یورو با فی 329720 ریال با شماره رفرنس 254 اعلامیه بدهکار ش 0100/7089 ال سی TMB/96109363"/>
    <n v="0"/>
    <n v="29845034436"/>
    <n v="-29845034436"/>
    <n v="21"/>
    <n v="6"/>
    <s v="400051"/>
    <s v=""/>
    <s v="داراییهای جاری"/>
    <s v="1"/>
    <x v="2"/>
    <x v="2"/>
    <s v="سایر حسابهای دریافتنی"/>
    <s v="14211"/>
    <s v="Energy &amp; Water International FZE-(فرآب اینترنشنال)"/>
    <s v="400051"/>
    <s v="3300061"/>
    <s v=""/>
    <s v=""/>
  </r>
  <r>
    <n v="173411"/>
    <n v="1167"/>
    <x v="170"/>
    <s v="1401/07/02"/>
    <s v="فرآب اینترنشنال- هزینه 3% کارمزد اینویس 60 معادل 105420 یورو با فی 316365 ریال با شماره رفرنس 256 اعلامیه بدهکار ش 0100/7089 ال سی TMB/96109363"/>
    <n v="0"/>
    <n v="33351198300"/>
    <n v="-33351198300"/>
    <n v="21"/>
    <n v="6"/>
    <s v="400051"/>
    <s v=""/>
    <s v="داراییهای جاری"/>
    <s v="1"/>
    <x v="2"/>
    <x v="2"/>
    <s v="سایر حسابهای دریافتنی"/>
    <s v="14211"/>
    <s v="Energy &amp; Water International FZE-(فرآب اینترنشنال)"/>
    <s v="400051"/>
    <s v="3300061"/>
    <s v=""/>
    <s v=""/>
  </r>
  <r>
    <n v="173413"/>
    <n v="1167"/>
    <x v="170"/>
    <s v="1401/07/02"/>
    <s v="فرآب اینترنشنال- هزینه 3% کارمزد اینویس 61 معادل 40001.67 یورو با فی 310309 ریال با شماره رفرنس 257 اعلامیه بدهکار ش 0100/7089 ال سی TMB/96109363"/>
    <n v="0"/>
    <n v="12412878216"/>
    <n v="-12412878216"/>
    <n v="21"/>
    <n v="6"/>
    <s v="400051"/>
    <s v=""/>
    <s v="داراییهای جاری"/>
    <s v="1"/>
    <x v="2"/>
    <x v="2"/>
    <s v="سایر حسابهای دریافتنی"/>
    <s v="14211"/>
    <s v="Energy &amp; Water International FZE-(فرآب اینترنشنال)"/>
    <s v="400051"/>
    <s v="3300061"/>
    <s v=""/>
    <s v=""/>
  </r>
  <r>
    <n v="173415"/>
    <n v="1167"/>
    <x v="170"/>
    <s v="1401/07/02"/>
    <s v="فرآب اینترنشنال- هزینه 3% کارمزد اینویس 62 معادل 60690 یورو با فی 298191 ریال با شماره رفرنس 293 اعلامیه بدهکار ش 0100/7089 ال سی TMB/96109363"/>
    <n v="0"/>
    <n v="18097211790"/>
    <n v="-18097211790"/>
    <n v="21"/>
    <n v="6"/>
    <s v="400051"/>
    <s v=""/>
    <s v="داراییهای جاری"/>
    <s v="1"/>
    <x v="2"/>
    <x v="2"/>
    <s v="سایر حسابهای دریافتنی"/>
    <s v="14211"/>
    <s v="Energy &amp; Water International FZE-(فرآب اینترنشنال)"/>
    <s v="400051"/>
    <s v="3300061"/>
    <s v=""/>
    <s v=""/>
  </r>
  <r>
    <n v="173417"/>
    <n v="1167"/>
    <x v="170"/>
    <s v="1401/07/02"/>
    <s v="فرآب اینترنشنال- هزینه 3% کارمزد اینویس 63 معادل 16500 یورو با فی 298405 ریال با شماره رفرنس 294 اعلامیه بدهکار ش 0100/7089 ال سی TMB/96109363"/>
    <n v="0"/>
    <n v="4923682500"/>
    <n v="-4923682500"/>
    <n v="21"/>
    <n v="6"/>
    <s v="400051"/>
    <s v=""/>
    <s v="داراییهای جاری"/>
    <s v="1"/>
    <x v="2"/>
    <x v="2"/>
    <s v="سایر حسابهای دریافتنی"/>
    <s v="14211"/>
    <s v="Energy &amp; Water International FZE-(فرآب اینترنشنال)"/>
    <s v="400051"/>
    <s v="3300061"/>
    <s v=""/>
    <s v=""/>
  </r>
  <r>
    <n v="173419"/>
    <n v="1167"/>
    <x v="170"/>
    <s v="1401/07/02"/>
    <s v="فرآب اینترنشنال- هزینه 3% کارمزد اینویس 64 معادل 102035 یورو با فی 309483 ریال با شماره رفرنس 299 اعلامیه بدهکار ش 0100/7089 ال سی TMB/96109363"/>
    <n v="0"/>
    <n v="31578097905"/>
    <n v="-31578097905"/>
    <n v="21"/>
    <n v="6"/>
    <s v="400051"/>
    <s v=""/>
    <s v="داراییهای جاری"/>
    <s v="1"/>
    <x v="2"/>
    <x v="2"/>
    <s v="سایر حسابهای دریافتنی"/>
    <s v="14211"/>
    <s v="Energy &amp; Water International FZE-(فرآب اینترنشنال)"/>
    <s v="400051"/>
    <s v="3300061"/>
    <s v=""/>
    <s v=""/>
  </r>
  <r>
    <n v="173421"/>
    <n v="1167"/>
    <x v="170"/>
    <s v="1401/07/02"/>
    <s v="فرآب اینترنشنال- هزینه 3% کارمزد اینویس 65 معادل 60240 یورو با فی 308269 ریال با شماره رفرنس 337 اعلامیه بدهکار ش 0100/7089 ال سی TMB/96109363"/>
    <n v="0"/>
    <n v="18570124560"/>
    <n v="-18570124560"/>
    <n v="21"/>
    <n v="6"/>
    <s v="400051"/>
    <s v=""/>
    <s v="داراییهای جاری"/>
    <s v="1"/>
    <x v="2"/>
    <x v="2"/>
    <s v="سایر حسابهای دریافتنی"/>
    <s v="14211"/>
    <s v="Energy &amp; Water International FZE-(فرآب اینترنشنال)"/>
    <s v="400051"/>
    <s v="3300061"/>
    <s v=""/>
    <s v=""/>
  </r>
  <r>
    <n v="173819"/>
    <n v="1167"/>
    <x v="170"/>
    <s v="1401/07/02"/>
    <s v="فرآب اینترنشنال- هزینه 3% کارمزد APG ایران تابلو 1.843/70 یورو با فی 266.800 ریال با شماره رفرنس 220 اعلامیه بدهکار ش 0100/6950 ال سی TMB/96109363"/>
    <n v="0"/>
    <n v="491899160"/>
    <n v="-491899160"/>
    <n v="21"/>
    <n v="6"/>
    <s v="400051"/>
    <s v=""/>
    <s v="داراییهای جاری"/>
    <s v="1"/>
    <x v="2"/>
    <x v="2"/>
    <s v="سایر حسابهای دریافتنی"/>
    <s v="14211"/>
    <s v="Energy &amp; Water International FZE-(فرآب اینترنشنال)"/>
    <s v="400051"/>
    <s v="3300061"/>
    <s v=""/>
    <s v=""/>
  </r>
  <r>
    <n v="173821"/>
    <n v="1167"/>
    <x v="170"/>
    <s v="1401/07/02"/>
    <s v="فرآب اینترنشنال- هزینه 3% کارمزد APG پرگاس 830/71 یورو با فی 266.800 ریال با شماره رفرنس 220 اعلامیه بدهکار ش 0100/6950 ال سی TMB/96109363"/>
    <n v="0"/>
    <n v="221633428"/>
    <n v="-221633428"/>
    <n v="21"/>
    <n v="6"/>
    <s v="400051"/>
    <s v=""/>
    <s v="داراییهای جاری"/>
    <s v="1"/>
    <x v="2"/>
    <x v="2"/>
    <s v="سایر حسابهای دریافتنی"/>
    <s v="14211"/>
    <s v="Energy &amp; Water International FZE-(فرآب اینترنشنال)"/>
    <s v="400051"/>
    <s v="3300061"/>
    <s v=""/>
    <s v=""/>
  </r>
  <r>
    <n v="173823"/>
    <n v="1167"/>
    <x v="170"/>
    <s v="1401/07/02"/>
    <s v="فرآب اینترنشنال- هزینه 3% کارمزد APG انرژی کویرپایا 2.599/90 یورو با فی 326.500 ریال با شماره رفرنس 255 اعلامیه بدهکار ش 0100/7089 ال سی TMB/96109363"/>
    <n v="0"/>
    <n v="848867350"/>
    <n v="-848867350"/>
    <n v="21"/>
    <n v="6"/>
    <s v="400051"/>
    <s v=""/>
    <s v="داراییهای جاری"/>
    <s v="1"/>
    <x v="2"/>
    <x v="2"/>
    <s v="سایر حسابهای دریافتنی"/>
    <s v="14211"/>
    <s v="Energy &amp; Water International FZE-(فرآب اینترنشنال)"/>
    <s v="400051"/>
    <s v="3300061"/>
    <s v=""/>
    <s v=""/>
  </r>
  <r>
    <n v="173825"/>
    <n v="1167"/>
    <x v="170"/>
    <s v="1401/07/02"/>
    <s v="فرآب اینترنشنال- هزینه 3% کارمزد APG کابل یزد 3.184/35 یورو با فی 326.500 ریال با شماره رفرنس 255 اعلامیه بدهکار ش 0100/7089 ال سی TMB/96109363"/>
    <n v="0"/>
    <n v="1039690275"/>
    <n v="-1039690275"/>
    <n v="21"/>
    <n v="6"/>
    <s v="400051"/>
    <s v=""/>
    <s v="داراییهای جاری"/>
    <s v="1"/>
    <x v="2"/>
    <x v="2"/>
    <s v="سایر حسابهای دریافتنی"/>
    <s v="14211"/>
    <s v="Energy &amp; Water International FZE-(فرآب اینترنشنال)"/>
    <s v="400051"/>
    <s v="3300061"/>
    <s v=""/>
    <s v=""/>
  </r>
  <r>
    <n v="173827"/>
    <n v="1167"/>
    <x v="170"/>
    <s v="1401/07/02"/>
    <s v="فرآب اینترنشنال- هزینه 3% کارمزد 4.060/12 یورو با فی 314.000 ریال با شماره رفرنس 362 اعلامیه بدهکار ش 0100/7089 ال سی TMB/96109363"/>
    <n v="0"/>
    <n v="1274877680"/>
    <n v="-1274877680"/>
    <n v="21"/>
    <n v="6"/>
    <s v="400051"/>
    <s v=""/>
    <s v="داراییهای جاری"/>
    <s v="1"/>
    <x v="2"/>
    <x v="2"/>
    <s v="سایر حسابهای دریافتنی"/>
    <s v="14211"/>
    <s v="Energy &amp; Water International FZE-(فرآب اینترنشنال)"/>
    <s v="400051"/>
    <s v="3300061"/>
    <s v=""/>
    <s v=""/>
  </r>
  <r>
    <n v="173829"/>
    <n v="1167"/>
    <x v="170"/>
    <s v="1401/07/02"/>
    <s v="سود (زیان) تسعیر ارز 2.733.912/28 یورو با نرخ 287.430 ریال سنا  1401/07/02 - E &amp; W بابت 3% باقیمانده هزینه ترانسفر تا پایان اینویس 101"/>
    <n v="25871591562"/>
    <n v="0"/>
    <n v="25871591562"/>
    <n v="21"/>
    <n v="6"/>
    <s v="400051"/>
    <s v=""/>
    <s v="داراییهای جاری"/>
    <s v="1"/>
    <x v="2"/>
    <x v="2"/>
    <s v="سایر حسابهای دریافتنی"/>
    <s v="14211"/>
    <s v="Energy &amp; Water International FZE-(فرآب اینترنشنال)"/>
    <s v="400051"/>
    <s v="3300061"/>
    <s v=""/>
    <s v=""/>
  </r>
  <r>
    <n v="181503"/>
    <n v="1341"/>
    <x v="365"/>
    <s v="1401/08/03"/>
    <s v="Energy &amp; Water International FZE-(SATTI*)-پیش پرداخت مکسوره از خرید طی(165) INV #163-Adish-typeA به ارزش 11.069 یورو فی 120.848 ریال سنا(نرخ پیش پرداخت)"/>
    <n v="0"/>
    <n v="1337666512"/>
    <n v="-1337666512"/>
    <n v="473"/>
    <n v="14"/>
    <s v="400051"/>
    <s v=""/>
    <s v="داراییهای جاری"/>
    <s v="1"/>
    <x v="14"/>
    <x v="14"/>
    <s v="پیش پرداخت خریدهای قراردادی از تامین کنندگان داخلی و خارجی-اعتبار اسنادی"/>
    <s v="18115"/>
    <s v="Energy &amp; Water International FZE-(فرآب اینترنشنال)"/>
    <s v="400051"/>
    <s v="3300061"/>
    <s v=""/>
    <s v=""/>
  </r>
  <r>
    <n v="180337"/>
    <n v="1332"/>
    <x v="133"/>
    <s v="1401/08/03"/>
    <s v="Energy &amp; Water International FZE-(GBA-RF)- بابت خرید HC Flare Stackطی(183) inv.#179-adish-typeA به ارزش کل 630،817/76یورو با نرخ 269،830 مورخه 1401/08/03-SACR-PL-GFS-048-002(MRS-GFS-048-001)"/>
    <n v="0"/>
    <n v="170213556181"/>
    <n v="-170213556181"/>
    <n v="117"/>
    <n v="24"/>
    <s v="400051"/>
    <s v=""/>
    <s v="بدهیهای جاری"/>
    <s v="3"/>
    <x v="0"/>
    <x v="0"/>
    <s v="سایر حسابهای پرداختنی"/>
    <s v="34221"/>
    <s v="Energy &amp; Water International FZE-(فرآب اینترنشنال)"/>
    <s v="400051"/>
    <s v="3300061"/>
    <s v=""/>
    <s v=""/>
  </r>
  <r>
    <n v="180338"/>
    <n v="1333"/>
    <x v="363"/>
    <s v="1401/08/03"/>
    <s v="Energy &amp; Water (GBA-RF) -سپرده ح انجام مکسوره از خرید 13-PIPING-TYPE B طی inv.#179-adish-typeB (183)  به ارزش 63.081/78 یورو-نرخ269.830ریال نیما-نیکو9"/>
    <n v="17021356697"/>
    <n v="0"/>
    <n v="17021356697"/>
    <n v="117"/>
    <n v="24"/>
    <s v="400051"/>
    <s v=""/>
    <s v="بدهیهای جاری"/>
    <s v="3"/>
    <x v="0"/>
    <x v="0"/>
    <s v="سایر حسابهای پرداختنی"/>
    <s v="34221"/>
    <s v="Energy &amp; Water International FZE-(فرآب اینترنشنال)"/>
    <s v="400051"/>
    <s v="3300061"/>
    <s v=""/>
    <s v=""/>
  </r>
  <r>
    <n v="180340"/>
    <n v="1333"/>
    <x v="363"/>
    <s v="1401/08/03"/>
    <s v="Energy &amp; Water (GBA-RF) -پرداخت تخصیص معادل 567.735/98 یورو معادل ... دلار خرید 13-PIPING-TYPE B طی inv.#179-adish-typeB (183)  به ارزش 630.817/76 یورو-نرخ269.830ریال نیما-نیکو9"/>
    <n v="153192199484"/>
    <n v="0"/>
    <n v="153192199484"/>
    <n v="117"/>
    <n v="24"/>
    <s v="400051"/>
    <s v=""/>
    <s v="بدهیهای جاری"/>
    <s v="3"/>
    <x v="0"/>
    <x v="0"/>
    <s v="سایر حسابهای پرداختنی"/>
    <s v="34221"/>
    <s v="Energy &amp; Water International FZE-(فرآب اینترنشنال)"/>
    <s v="400051"/>
    <s v="3300061"/>
    <s v=""/>
    <s v=""/>
  </r>
  <r>
    <n v="180807"/>
    <n v="1333"/>
    <x v="363"/>
    <s v="1401/08/03"/>
    <s v="Energy &amp; Water (GBA-RF) -سپرده ح انجام مکسوره از خرید 20-UTILITY-TYPE A طی inv.#186-adish-typeA (184)  به ارزش 3.800 یورو-نرخ269.830ریال نیما-نیکو9"/>
    <n v="1025354000"/>
    <n v="0"/>
    <n v="1025354000"/>
    <n v="117"/>
    <n v="24"/>
    <s v="400051"/>
    <s v=""/>
    <s v="بدهیهای جاری"/>
    <s v="3"/>
    <x v="0"/>
    <x v="0"/>
    <s v="سایر حسابهای پرداختنی"/>
    <s v="34221"/>
    <s v="Energy &amp; Water International FZE-(فرآب اینترنشنال)"/>
    <s v="400051"/>
    <s v="3300061"/>
    <s v=""/>
    <s v=""/>
  </r>
  <r>
    <n v="180809"/>
    <n v="1333"/>
    <x v="363"/>
    <s v="1401/08/03"/>
    <s v="Energy &amp; Water (GBA-RF) -پرداخت تخصیص معادل 34.200 یورو معادل ... دلار خرید 20-UTILITY-TYPE A طی inv.#186-adish-typeA (184)  به ارزش 38.000 یورو-نرخ269.830ریال نیما-نیکو9"/>
    <n v="9228186000"/>
    <n v="0"/>
    <n v="9228186000"/>
    <n v="117"/>
    <n v="24"/>
    <s v="400051"/>
    <s v=""/>
    <s v="بدهیهای جاری"/>
    <s v="3"/>
    <x v="0"/>
    <x v="0"/>
    <s v="سایر حسابهای پرداختنی"/>
    <s v="34221"/>
    <s v="Energy &amp; Water International FZE-(فرآب اینترنشنال)"/>
    <s v="400051"/>
    <s v="3300061"/>
    <s v=""/>
    <s v=""/>
  </r>
  <r>
    <n v="180443"/>
    <n v="1336"/>
    <x v="364"/>
    <s v="1401/08/03"/>
    <s v="Energy &amp; Water (IMS*)-سپرده ح انجام مکسوره از خرید 19-Spare Part طی inv.#173-adish-typeB (163)  به ارزش 20.000 یورو-نرخ269.830ریال نیما-نیکو9"/>
    <n v="5396600000"/>
    <n v="0"/>
    <n v="5396600000"/>
    <n v="117"/>
    <n v="24"/>
    <s v="400051"/>
    <s v=""/>
    <s v="بدهیهای جاری"/>
    <s v="3"/>
    <x v="0"/>
    <x v="0"/>
    <s v="سایر حسابهای پرداختنی"/>
    <s v="34221"/>
    <s v="Energy &amp; Water International FZE-(فرآب اینترنشنال)"/>
    <s v="400051"/>
    <s v="3300061"/>
    <s v=""/>
    <s v=""/>
  </r>
  <r>
    <n v="180445"/>
    <n v="1336"/>
    <x v="364"/>
    <s v="1401/08/03"/>
    <s v="Energy &amp; Water (IMS*)-پرداخت تخصیص معادل 180.000 یورو معادل ... دلار خرید 19-Spare Part طی inv.#173-adish-typeB (163)  به ارزش 200.000 یورو-نرخ269.830ریال نیما-نیکو9"/>
    <n v="48569400000"/>
    <n v="0"/>
    <n v="48569400000"/>
    <n v="117"/>
    <n v="24"/>
    <s v="400051"/>
    <s v=""/>
    <s v="بدهیهای جاری"/>
    <s v="3"/>
    <x v="0"/>
    <x v="0"/>
    <s v="سایر حسابهای پرداختنی"/>
    <s v="34221"/>
    <s v="Energy &amp; Water International FZE-(فرآب اینترنشنال)"/>
    <s v="400051"/>
    <s v="3300061"/>
    <s v=""/>
    <s v=""/>
  </r>
  <r>
    <n v="180781"/>
    <n v="1336"/>
    <x v="364"/>
    <s v="1401/08/03"/>
    <s v="Energy &amp; Water (GBA-RF)-سپرده ح انجام مکسوره از خرید 20-UTILITY-TYPE A طی inv.#185-adish-typeB (185)  به ارزش 8.580/49 یورو-نرخ269.830ریال نیما-نیکو9"/>
    <n v="2315273617"/>
    <n v="0"/>
    <n v="2315273617"/>
    <n v="117"/>
    <n v="24"/>
    <s v="400051"/>
    <s v=""/>
    <s v="بدهیهای جاری"/>
    <s v="3"/>
    <x v="0"/>
    <x v="0"/>
    <s v="سایر حسابهای پرداختنی"/>
    <s v="34221"/>
    <s v="Energy &amp; Water International FZE-(فرآب اینترنشنال)"/>
    <s v="400051"/>
    <s v="3300061"/>
    <s v=""/>
    <s v=""/>
  </r>
  <r>
    <n v="180783"/>
    <n v="1336"/>
    <x v="364"/>
    <s v="1401/08/03"/>
    <s v="Energy &amp; Water (GBA-RF)-پرداخت تخصیص معادل 77.224/40 یورو معادل ... دلار خرید 20-UTILITY-TYPE A طی inv.#185-adish-typeB (185)  به ارزش 8.580/49 یورو-نرخ269.830ریال نیما-نیکو9"/>
    <n v="20837459852"/>
    <n v="0"/>
    <n v="20837459852"/>
    <n v="117"/>
    <n v="24"/>
    <s v="400051"/>
    <s v=""/>
    <s v="بدهیهای جاری"/>
    <s v="3"/>
    <x v="0"/>
    <x v="0"/>
    <s v="سایر حسابهای پرداختنی"/>
    <s v="34221"/>
    <s v="Energy &amp; Water International FZE-(فرآب اینترنشنال)"/>
    <s v="400051"/>
    <s v="3300061"/>
    <s v=""/>
    <s v=""/>
  </r>
  <r>
    <n v="180438"/>
    <n v="1337"/>
    <x v="92"/>
    <s v="1401/08/03"/>
    <s v="Energy &amp; Water International FZE-(IMS)-خرید steel pipes طی  (163) INV #173-Adish-typeA به مبلغ 200،000 یورو با فی 269،830ریال مورخه 1401/08/03-SACR-PL-SLD-9000-041(MRS-SLD-9000-050)"/>
    <n v="0"/>
    <n v="53966000000"/>
    <n v="-53966000000"/>
    <n v="117"/>
    <n v="24"/>
    <s v="400051"/>
    <s v=""/>
    <s v="بدهیهای جاری"/>
    <s v="3"/>
    <x v="0"/>
    <x v="0"/>
    <s v="سایر حسابهای پرداختنی"/>
    <s v="34221"/>
    <s v="Energy &amp; Water International FZE-(فرآب اینترنشنال)"/>
    <s v="400051"/>
    <s v="3300061"/>
    <s v=""/>
    <s v=""/>
  </r>
  <r>
    <n v="180780"/>
    <n v="1338"/>
    <x v="120"/>
    <s v="1401/08/03"/>
    <s v="Energy &amp; Water International FZE-(GBA-RF)-پرداخت بابت خریدFLARE STCK طی inv.#185-adish-typeA به ارزش کل 85،804.89یورو با نرخ269،830 مورخه 1401/08/03-SACR-PL-GFS-048-004(MRS-GFS-048-003)"/>
    <n v="0"/>
    <n v="23152733469"/>
    <n v="-23152733469"/>
    <n v="117"/>
    <n v="24"/>
    <s v="400051"/>
    <s v=""/>
    <s v="بدهیهای جاری"/>
    <s v="3"/>
    <x v="0"/>
    <x v="0"/>
    <s v="سایر حسابهای پرداختنی"/>
    <s v="34221"/>
    <s v="Energy &amp; Water International FZE-(فرآب اینترنشنال)"/>
    <s v="400051"/>
    <s v="3300061"/>
    <s v=""/>
    <s v=""/>
  </r>
  <r>
    <n v="180804"/>
    <n v="1339"/>
    <x v="121"/>
    <s v="1401/08/03"/>
    <s v="Energy &amp; Water International FZE-(GBA-RF) -خرید طی(184) INV #186-Adish-typeA به مبلغ 38،000 یورو با فی 269،830ریال-SACR-PL-GFS-048-007(MRS-GFS-048-004)"/>
    <n v="0"/>
    <n v="10253540000"/>
    <n v="-10253540000"/>
    <n v="117"/>
    <n v="24"/>
    <s v="400051"/>
    <s v=""/>
    <s v="بدهیهای جاری"/>
    <s v="3"/>
    <x v="0"/>
    <x v="0"/>
    <s v="سایر حسابهای پرداختنی"/>
    <s v="34221"/>
    <s v="Energy &amp; Water International FZE-(فرآب اینترنشنال)"/>
    <s v="400051"/>
    <s v="3300061"/>
    <s v=""/>
    <s v=""/>
  </r>
  <r>
    <n v="180971"/>
    <n v="1341"/>
    <x v="365"/>
    <s v="1401/08/03"/>
    <s v="Energy &amp; Water International FZE-(MEMIT-F3-FIX*)-سپرده ح انجام مکسوره از خرید طی (173) INV #176-Adish-typeA به مبلغ 19.822/10 یورو با فی 269،830ریال"/>
    <n v="5348597243"/>
    <n v="0"/>
    <n v="5348597243"/>
    <n v="117"/>
    <n v="24"/>
    <s v="400051"/>
    <s v=""/>
    <s v="بدهیهای جاری"/>
    <s v="3"/>
    <x v="0"/>
    <x v="0"/>
    <s v="سایر حسابهای پرداختنی"/>
    <s v="34221"/>
    <s v="Energy &amp; Water International FZE-(فرآب اینترنشنال)"/>
    <s v="400051"/>
    <s v="3300061"/>
    <s v=""/>
    <s v=""/>
  </r>
  <r>
    <n v="180973"/>
    <n v="1341"/>
    <x v="365"/>
    <s v="1401/08/03"/>
    <s v="Energy &amp; Water International FZE-(MEMIT-F3-FIX*)-پرداخت تخصیص معادل 178.398/90 یورو معادل ... دلار خرید طی (173) INV #176-Adish-typeA به مبلغ 198.221یورو با فی 269،830ریال"/>
    <n v="48137375187"/>
    <n v="0"/>
    <n v="48137375187"/>
    <n v="117"/>
    <n v="24"/>
    <s v="400051"/>
    <s v=""/>
    <s v="بدهیهای جاری"/>
    <s v="3"/>
    <x v="0"/>
    <x v="0"/>
    <s v="سایر حسابهای پرداختنی"/>
    <s v="34221"/>
    <s v="Energy &amp; Water International FZE-(فرآب اینترنشنال)"/>
    <s v="400051"/>
    <s v="3300061"/>
    <s v=""/>
    <s v=""/>
  </r>
  <r>
    <n v="181502"/>
    <n v="1341"/>
    <x v="365"/>
    <s v="1401/08/03"/>
    <s v="Energy &amp; Water International FZE-(SATTI*)-پیش پرداخت مکسوره از خرید طی(165) INV #163-Adish-typeA به ارزش 11.069 یورو فی 120.848 ریال سنا(نرخ پیش پرداخت)"/>
    <n v="1337666512"/>
    <n v="0"/>
    <n v="1337666512"/>
    <n v="117"/>
    <n v="24"/>
    <s v="400051"/>
    <s v=""/>
    <s v="بدهیهای جاری"/>
    <s v="3"/>
    <x v="0"/>
    <x v="0"/>
    <s v="سایر حسابهای پرداختنی"/>
    <s v="34221"/>
    <s v="Energy &amp; Water International FZE-(فرآب اینترنشنال)"/>
    <s v="400051"/>
    <s v="3300061"/>
    <s v=""/>
    <s v=""/>
  </r>
  <r>
    <n v="181498"/>
    <n v="1341"/>
    <x v="365"/>
    <s v="1401/08/03"/>
    <s v="Energy &amp; Water International FZE-(SATTI*)-سپرده ح انجام خرید طی(165) INV #163-Adish-typeA به ارزش 4.427/60 یورو فی 269.830 ریال سنا"/>
    <n v="1194699308"/>
    <n v="0"/>
    <n v="1194699308"/>
    <n v="117"/>
    <n v="24"/>
    <s v="400051"/>
    <s v=""/>
    <s v="بدهیهای جاری"/>
    <s v="3"/>
    <x v="0"/>
    <x v="0"/>
    <s v="سایر حسابهای پرداختنی"/>
    <s v="34221"/>
    <s v="Energy &amp; Water International FZE-(فرآب اینترنشنال)"/>
    <s v="400051"/>
    <s v="3300061"/>
    <s v=""/>
    <s v=""/>
  </r>
  <r>
    <n v="181500"/>
    <n v="1341"/>
    <x v="365"/>
    <s v="1401/08/03"/>
    <s v="Energy &amp; Water International FZE-(SATTI*)-پرداخت تخصیص معادل 28.779/40 یورو معادل .... دلار خرید طی(165) INV #163-Adish-typeA به ارزش 44.276 یورو  با فی 269.830 سنا-نیکو9"/>
    <n v="7765545502"/>
    <n v="0"/>
    <n v="7765545502"/>
    <n v="117"/>
    <n v="24"/>
    <s v="400051"/>
    <s v=""/>
    <s v="بدهیهای جاری"/>
    <s v="3"/>
    <x v="0"/>
    <x v="0"/>
    <s v="سایر حسابهای پرداختنی"/>
    <s v="34221"/>
    <s v="Energy &amp; Water International FZE-(فرآب اینترنشنال)"/>
    <s v="400051"/>
    <s v="3300061"/>
    <s v=""/>
    <s v=""/>
  </r>
  <r>
    <n v="180966"/>
    <n v="1342"/>
    <x v="97"/>
    <s v="1401/08/03"/>
    <s v="Energy &amp; Water International FZE-(MEMIT-F3-FIX*)-خرید طی(173) INV #176-Adish-typeA به مبلغ198،221  یورو با فی 269،830ریال"/>
    <n v="0"/>
    <n v="53485972430"/>
    <n v="-53485972430"/>
    <n v="117"/>
    <n v="24"/>
    <s v="400051"/>
    <s v=""/>
    <s v="بدهیهای جاری"/>
    <s v="3"/>
    <x v="0"/>
    <x v="0"/>
    <s v="سایر حسابهای پرداختنی"/>
    <s v="34221"/>
    <s v="Energy &amp; Water International FZE-(فرآب اینترنشنال)"/>
    <s v="400051"/>
    <s v="3300061"/>
    <s v=""/>
    <s v=""/>
  </r>
  <r>
    <n v="181608"/>
    <n v="1344"/>
    <x v="98"/>
    <s v="1401/08/03"/>
    <s v="Energy &amp; Water International FZE-(HUIKE-P2*)-خرید طی (162) INV #158-Adish-typeA *به مبلغ 100،062یورو با فی 269،830ریال"/>
    <n v="0"/>
    <n v="26999729460"/>
    <n v="-26999729460"/>
    <n v="117"/>
    <n v="24"/>
    <s v="400051"/>
    <s v=""/>
    <s v="بدهیهای جاری"/>
    <s v="3"/>
    <x v="0"/>
    <x v="0"/>
    <s v="سایر حسابهای پرداختنی"/>
    <s v="34221"/>
    <s v="Energy &amp; Water International FZE-(فرآب اینترنشنال)"/>
    <s v="400051"/>
    <s v="3300061"/>
    <s v=""/>
    <s v=""/>
  </r>
  <r>
    <n v="181613"/>
    <n v="1345"/>
    <x v="366"/>
    <s v="1401/08/03"/>
    <s v="Energy &amp; Water International FZE-(HUIKE-P2*)-سپرده ح انجام مکسوره از خرید طی (162) INV #158-Adish-typeA *به مبلغ 10.006/20 یورو با فی 269،830ریال"/>
    <n v="2699972946"/>
    <n v="0"/>
    <n v="2699972946"/>
    <n v="117"/>
    <n v="24"/>
    <s v="400051"/>
    <s v=""/>
    <s v="بدهیهای جاری"/>
    <s v="3"/>
    <x v="0"/>
    <x v="0"/>
    <s v="سایر حسابهای پرداختنی"/>
    <s v="34221"/>
    <s v="Energy &amp; Water International FZE-(فرآب اینترنشنال)"/>
    <s v="400051"/>
    <s v="3300061"/>
    <s v=""/>
    <s v=""/>
  </r>
  <r>
    <n v="181615"/>
    <n v="1345"/>
    <x v="366"/>
    <s v="1401/08/03"/>
    <s v="Energy &amp; Water International FZE-(HUIKE-P2*)-پرداخت تخصیص معادل 90.055/80 یورو معادل ... دلار خرید طی (162) INV #158-Adish-typeA *به مبلغ 100.062 یورو با فی 269،830ریال-نیکو 9"/>
    <n v="24299756514"/>
    <n v="0"/>
    <n v="24299756514"/>
    <n v="117"/>
    <n v="24"/>
    <s v="400051"/>
    <s v=""/>
    <s v="بدهیهای جاری"/>
    <s v="3"/>
    <x v="0"/>
    <x v="0"/>
    <s v="سایر حسابهای پرداختنی"/>
    <s v="34221"/>
    <s v="Energy &amp; Water International FZE-(فرآب اینترنشنال)"/>
    <s v="400051"/>
    <s v="3300061"/>
    <s v=""/>
    <s v=""/>
  </r>
  <r>
    <n v="181649"/>
    <n v="1345"/>
    <x v="366"/>
    <s v="1401/08/03"/>
    <s v="Energy &amp; Water International FZE-(SEA*-PIPE &amp; FITTING)-سپرده ح انجام مکسوره از خرید طی (170) INV #184-Adish-typeA  به مبلغ 77.882/41 یورو فی 269.830 ریال سنا"/>
    <n v="21015010690"/>
    <n v="0"/>
    <n v="21015010690"/>
    <n v="117"/>
    <n v="24"/>
    <s v="400051"/>
    <s v=""/>
    <s v="بدهیهای جاری"/>
    <s v="3"/>
    <x v="0"/>
    <x v="0"/>
    <s v="سایر حسابهای پرداختنی"/>
    <s v="34221"/>
    <s v="Energy &amp; Water International FZE-(فرآب اینترنشنال)"/>
    <s v="400051"/>
    <s v="3300061"/>
    <s v=""/>
    <s v=""/>
  </r>
  <r>
    <n v="181651"/>
    <n v="1345"/>
    <x v="366"/>
    <s v="1401/08/03"/>
    <s v="Energy &amp; Water International FZE-(SEA*-PIPE &amp; FITTING)-پرداخت تخصیص معادل 700.941/65 یورو معادل ... دلار خرید طی (170) INV #184-Adish-typeA  به مبلغ 778.824/06 یورو فی 269.830 ریال سنا - نیکو 9"/>
    <n v="189135085420"/>
    <n v="0"/>
    <n v="189135085420"/>
    <n v="117"/>
    <n v="24"/>
    <s v="400051"/>
    <s v=""/>
    <s v="بدهیهای جاری"/>
    <s v="3"/>
    <x v="0"/>
    <x v="0"/>
    <s v="سایر حسابهای پرداختنی"/>
    <s v="34221"/>
    <s v="Energy &amp; Water International FZE-(فرآب اینترنشنال)"/>
    <s v="400051"/>
    <s v="3300061"/>
    <s v=""/>
    <s v=""/>
  </r>
  <r>
    <n v="181655"/>
    <n v="1345"/>
    <x v="366"/>
    <s v="1401/08/03"/>
    <s v="Energy &amp; Water International FZE-(DSA*-PIPE)-سپرده ح انجام مکسوره از خرید طی (180) INV #192-Adish-typeA  به مبلغ 2.000/41 یورو فی 269.830 ریال سنا"/>
    <n v="539660000"/>
    <n v="0"/>
    <n v="539660000"/>
    <n v="117"/>
    <n v="24"/>
    <s v="400051"/>
    <s v=""/>
    <s v="بدهیهای جاری"/>
    <s v="3"/>
    <x v="0"/>
    <x v="0"/>
    <s v="سایر حسابهای پرداختنی"/>
    <s v="34221"/>
    <s v="Energy &amp; Water International FZE-(فرآب اینترنشنال)"/>
    <s v="400051"/>
    <s v="3300061"/>
    <s v=""/>
    <s v=""/>
  </r>
  <r>
    <n v="181657"/>
    <n v="1345"/>
    <x v="366"/>
    <s v="1401/08/03"/>
    <s v="Energy &amp; Water International FZE-(DSA*-PIPE)-پرداخت تخصیص معادل 18.000 یورو معادل ... دلار  از خرید طی (180) INV #192-Adish-typeA  به مبلغ 20.000 یورو فی 269.830 ریال سنا - نیکو 9"/>
    <n v="4856940000"/>
    <n v="0"/>
    <n v="4856940000"/>
    <n v="117"/>
    <n v="24"/>
    <s v="400051"/>
    <s v=""/>
    <s v="بدهیهای جاری"/>
    <s v="3"/>
    <x v="0"/>
    <x v="0"/>
    <s v="سایر حسابهای پرداختنی"/>
    <s v="34221"/>
    <s v="Energy &amp; Water International FZE-(فرآب اینترنشنال)"/>
    <s v="400051"/>
    <s v="3300061"/>
    <s v=""/>
    <s v=""/>
  </r>
  <r>
    <n v="181648"/>
    <n v="1346"/>
    <x v="99"/>
    <s v="1401/08/03"/>
    <s v="Energy &amp; Water International FZE-(SEA*-PIPE &amp; FITTING)-خرید طی (170) INV #184-Adish-typeA  به مبلغ 778،824/06 یورو با فی 269،830 ریال"/>
    <n v="0"/>
    <n v="210150096110"/>
    <n v="-210150096110"/>
    <n v="117"/>
    <n v="24"/>
    <s v="400051"/>
    <s v=""/>
    <s v="بدهیهای جاری"/>
    <s v="3"/>
    <x v="0"/>
    <x v="0"/>
    <s v="سایر حسابهای پرداختنی"/>
    <s v="34221"/>
    <s v="Energy &amp; Water International FZE-(فرآب اینترنشنال)"/>
    <s v="400051"/>
    <s v="3300061"/>
    <s v=""/>
    <s v=""/>
  </r>
  <r>
    <n v="181654"/>
    <n v="1347"/>
    <x v="100"/>
    <s v="1401/08/03"/>
    <s v="Energy &amp; Water International FZE-(DSA*)-خرید طی (180) INV #192-Adish-typeA  به مبلغ20،000یورو با فی 269،830ریال"/>
    <n v="0"/>
    <n v="5396600000"/>
    <n v="-5396600000"/>
    <n v="117"/>
    <n v="24"/>
    <s v="400051"/>
    <s v=""/>
    <s v="بدهیهای جاری"/>
    <s v="3"/>
    <x v="0"/>
    <x v="0"/>
    <s v="سایر حسابهای پرداختنی"/>
    <s v="34221"/>
    <s v="Energy &amp; Water International FZE-(فرآب اینترنشنال)"/>
    <s v="400051"/>
    <s v="3300061"/>
    <s v=""/>
    <s v=""/>
  </r>
  <r>
    <n v="181684"/>
    <n v="1348"/>
    <x v="101"/>
    <s v="1401/08/03"/>
    <s v="Energy &amp; Water International FZE-(MEMIT*FLANCHE3)-خرید طی (172) INV #183-Adish-typeA به مبلغ 34،702  یورو با فی 269،830ریال"/>
    <n v="0"/>
    <n v="9363640660"/>
    <n v="-9363640660"/>
    <n v="117"/>
    <n v="24"/>
    <s v="400051"/>
    <s v=""/>
    <s v="بدهیهای جاری"/>
    <s v="3"/>
    <x v="0"/>
    <x v="0"/>
    <s v="سایر حسابهای پرداختنی"/>
    <s v="34221"/>
    <s v="Energy &amp; Water International FZE-(فرآب اینترنشنال)"/>
    <s v="400051"/>
    <s v="3300061"/>
    <s v=""/>
    <s v=""/>
  </r>
  <r>
    <n v="181685"/>
    <n v="1349"/>
    <x v="367"/>
    <s v="1401/08/03"/>
    <s v="Energy &amp; Water International FZE-(Memit-P2*)-سپرده ح انجام مکسوره از خرید طی (172) INV #183-Adish-typeA به مبلغ 3.470/20 یورو با فی 269،830ریال"/>
    <n v="936364066"/>
    <n v="0"/>
    <n v="936364066"/>
    <n v="117"/>
    <n v="24"/>
    <s v="400051"/>
    <s v=""/>
    <s v="بدهیهای جاری"/>
    <s v="3"/>
    <x v="0"/>
    <x v="0"/>
    <s v="سایر حسابهای پرداختنی"/>
    <s v="34221"/>
    <s v="Energy &amp; Water International FZE-(فرآب اینترنشنال)"/>
    <s v="400051"/>
    <s v="3300061"/>
    <s v=""/>
    <s v=""/>
  </r>
  <r>
    <n v="181687"/>
    <n v="1349"/>
    <x v="367"/>
    <s v="1401/08/03"/>
    <s v="Energy &amp; Water International FZE-(HUIKE-P2*)-پرداخت تخصیص معادل 31.231/80 یورو معادل ... دلار خرید طی (172) INV #183-Adish-typeA به مبلغ 34.702 یورو با فی 269،830ریال - نیکو 9"/>
    <n v="8427276594"/>
    <n v="0"/>
    <n v="8427276594"/>
    <n v="117"/>
    <n v="24"/>
    <s v="400051"/>
    <s v=""/>
    <s v="بدهیهای جاری"/>
    <s v="3"/>
    <x v="0"/>
    <x v="0"/>
    <s v="سایر حسابهای پرداختنی"/>
    <s v="34221"/>
    <s v="Energy &amp; Water International FZE-(فرآب اینترنشنال)"/>
    <s v="400051"/>
    <s v="3300061"/>
    <s v=""/>
    <s v=""/>
  </r>
  <r>
    <n v="181779"/>
    <n v="1350"/>
    <x v="123"/>
    <s v="1401/08/03"/>
    <s v="Energy &amp; Water International FZE-(SATTI*-FILTER)-خرید طی (165) INV #163-Adish-typeA به مبلغ 44،276یورو(مبلغ 11،069 یورو پیش پرداخت با فی120.848 ریال و مبلغ 33،207 یورو با فی 269،830ریال)SACR-PL-SLD-9000-098(MRS-SLD-9000-102)"/>
    <n v="0"/>
    <n v="10297911322"/>
    <n v="-10297911322"/>
    <n v="117"/>
    <n v="24"/>
    <s v="400051"/>
    <s v=""/>
    <s v="بدهیهای جاری"/>
    <s v="3"/>
    <x v="0"/>
    <x v="0"/>
    <s v="سایر حسابهای پرداختنی"/>
    <s v="34221"/>
    <s v="Energy &amp; Water International FZE-(فرآب اینترنشنال)"/>
    <s v="400051"/>
    <s v="3300061"/>
    <s v=""/>
    <s v=""/>
  </r>
  <r>
    <n v="183242"/>
    <n v="1351"/>
    <x v="368"/>
    <s v="1401/08/03"/>
    <s v="Energy &amp; Water (KWB)-ح انجام مکسوره از خرید طی (178) INV #174-Adish-typeA به مبلغ 1.000 یورو با فی 269.830 ریال سنا"/>
    <n v="269830000"/>
    <n v="0"/>
    <n v="269830000"/>
    <n v="117"/>
    <n v="24"/>
    <s v="400051"/>
    <s v=""/>
    <s v="بدهیهای جاری"/>
    <s v="3"/>
    <x v="0"/>
    <x v="0"/>
    <s v="سایر حسابهای پرداختنی"/>
    <s v="34221"/>
    <s v="Energy &amp; Water International FZE-(فرآب اینترنشنال)"/>
    <s v="400051"/>
    <s v="3300061"/>
    <s v=""/>
    <s v=""/>
  </r>
  <r>
    <n v="183244"/>
    <n v="1351"/>
    <x v="368"/>
    <s v="1401/08/03"/>
    <s v="Energy &amp; Water (KWB)-پرداخت تخصیص معادل 9.000 یورو معادل ... دلار طی (178) INV #174-Adish-typeA به مبلغ 10.000 یورو با فی 269.830 ریال سنا-نیکو9"/>
    <n v="2428470000"/>
    <n v="0"/>
    <n v="2428470000"/>
    <n v="117"/>
    <n v="24"/>
    <s v="400051"/>
    <s v=""/>
    <s v="بدهیهای جاری"/>
    <s v="3"/>
    <x v="0"/>
    <x v="0"/>
    <s v="سایر حسابهای پرداختنی"/>
    <s v="34221"/>
    <s v="Energy &amp; Water International FZE-(فرآب اینترنشنال)"/>
    <s v="400051"/>
    <s v="3300061"/>
    <s v=""/>
    <s v=""/>
  </r>
  <r>
    <n v="183378"/>
    <n v="1354"/>
    <x v="124"/>
    <s v="1401/08/03"/>
    <s v="Energy &amp; Water International FZE-((*kwb))- سند MRS شماره 2746 بابت خرید طی فاکتور INV #174-Adish-typeA(178)* به مبلغ 10،000  یورو با فی 269،830ریال"/>
    <n v="0"/>
    <n v="2698300000"/>
    <n v="-2698300000"/>
    <n v="117"/>
    <n v="24"/>
    <s v="400051"/>
    <s v=""/>
    <s v="بدهیهای جاری"/>
    <s v="3"/>
    <x v="0"/>
    <x v="0"/>
    <s v="سایر حسابهای پرداختنی"/>
    <s v="34221"/>
    <s v="Energy &amp; Water International FZE-(فرآب اینترنشنال)"/>
    <s v="400051"/>
    <s v="3300061"/>
    <s v=""/>
    <s v=""/>
  </r>
  <r>
    <n v="182321"/>
    <n v="1414"/>
    <x v="126"/>
    <s v="1401/08/14"/>
    <s v="Energy &amp; Water International FZE(GBA-RF)- بابت خرید  Flare part طی(191) inv.#203-adish-typeA به ارزش کل 68،484 یورو با نرخ 271,110 مورخه 1401/08/14- SACR-PL-GFS-048-005(MRS-GFS-048-005)"/>
    <n v="0"/>
    <n v="18566697240"/>
    <n v="-18566697240"/>
    <n v="117"/>
    <n v="24"/>
    <s v="400051"/>
    <s v=""/>
    <s v="بدهیهای جاری"/>
    <s v="3"/>
    <x v="0"/>
    <x v="0"/>
    <s v="سایر حسابهای پرداختنی"/>
    <s v="34221"/>
    <s v="Energy &amp; Water International FZE-(فرآب اینترنشنال)"/>
    <s v="400051"/>
    <s v="3300061"/>
    <s v=""/>
    <s v=""/>
  </r>
  <r>
    <n v="183155"/>
    <n v="1418"/>
    <x v="369"/>
    <s v="1401/08/14"/>
    <s v="Energy &amp; Water (GBA-RF)-سپرده ح انجام مکسوره از خرید 20-UTILITY-TYPE A طی inv.#203-adish-typeB (191)  به ارزش 6.848/40یورو-نرخ271.110 ریال نیما-نیکو10"/>
    <n v="1856669724"/>
    <n v="0"/>
    <n v="1856669724"/>
    <n v="117"/>
    <n v="24"/>
    <s v="400051"/>
    <s v=""/>
    <s v="بدهیهای جاری"/>
    <s v="3"/>
    <x v="0"/>
    <x v="0"/>
    <s v="سایر حسابهای پرداختنی"/>
    <s v="34221"/>
    <s v="Energy &amp; Water International FZE-(فرآب اینترنشنال)"/>
    <s v="400051"/>
    <s v="3300061"/>
    <s v=""/>
    <s v=""/>
  </r>
  <r>
    <n v="183157"/>
    <n v="1418"/>
    <x v="369"/>
    <s v="1401/08/14"/>
    <s v="Energy &amp; Water (GBA-RF)-پرداخت تخصیص معادل 61.635/60 یورو معادل ... دلار خرید 20-UTILITY-TYPE A طی inv.#203-adish-typeA (191)  به ارزش 68.484 یورو-نرخ 271.110 ریال نیما-نیکو10"/>
    <n v="16710027516"/>
    <n v="0"/>
    <n v="16710027516"/>
    <n v="117"/>
    <n v="24"/>
    <s v="400051"/>
    <s v=""/>
    <s v="بدهیهای جاری"/>
    <s v="3"/>
    <x v="0"/>
    <x v="0"/>
    <s v="سایر حسابهای پرداختنی"/>
    <s v="34221"/>
    <s v="Energy &amp; Water International FZE-(فرآب اینترنشنال)"/>
    <s v="400051"/>
    <s v="3300061"/>
    <s v=""/>
    <s v=""/>
  </r>
  <r>
    <n v="183199"/>
    <n v="1419"/>
    <x v="370"/>
    <s v="1401/08/14"/>
    <s v="Energy &amp; Water (Lesser)-حسن انجام مکسوره طی (187) inv#138-adish-typeA به ارزش 24.552/20 یورو-نرخ 271.110 ریال نیما-نیکو10"/>
    <n v="6656346942"/>
    <n v="0"/>
    <n v="6656346942"/>
    <n v="117"/>
    <n v="24"/>
    <s v="400051"/>
    <s v=""/>
    <s v="بدهیهای جاری"/>
    <s v="3"/>
    <x v="0"/>
    <x v="0"/>
    <s v="سایر حسابهای پرداختنی"/>
    <s v="34221"/>
    <s v="Energy &amp; Water International FZE-(فرآب اینترنشنال)"/>
    <s v="400051"/>
    <s v="3300061"/>
    <s v=""/>
    <s v=""/>
  </r>
  <r>
    <n v="183201"/>
    <n v="1419"/>
    <x v="370"/>
    <s v="1401/08/14"/>
    <s v="Energy &amp; Water (Lesser)-پرداخت تخصیص معادل 220.969/80 یورو معادل ... دلار خرید طی (187) inv#138-adish-typeA به ارزش 245.522 یورو-نرخ 271.110 ریال نیما-نیکو10"/>
    <n v="59907122478"/>
    <n v="0"/>
    <n v="59907122478"/>
    <n v="117"/>
    <n v="24"/>
    <s v="400051"/>
    <s v=""/>
    <s v="بدهیهای جاری"/>
    <s v="3"/>
    <x v="0"/>
    <x v="0"/>
    <s v="سایر حسابهای پرداختنی"/>
    <s v="34221"/>
    <s v="Energy &amp; Water International FZE-(فرآب اینترنشنال)"/>
    <s v="400051"/>
    <s v="3300061"/>
    <s v=""/>
    <s v=""/>
  </r>
  <r>
    <n v="183548"/>
    <n v="1421"/>
    <x v="85"/>
    <s v="1401/08/14"/>
    <s v="Energy &amp; Water International FZE-(leser*)- سند MRS شماره 2749 بابت خرید طی فاکتور INV #138-Adish-typeA(187)به مبلغ 245،522 یورو با فی 271،110ریال"/>
    <n v="0"/>
    <n v="66563469420"/>
    <n v="-66563469420"/>
    <n v="117"/>
    <n v="24"/>
    <s v="400051"/>
    <s v=""/>
    <s v="بدهیهای جاری"/>
    <s v="3"/>
    <x v="0"/>
    <x v="0"/>
    <s v="سایر حسابهای پرداختنی"/>
    <s v="34221"/>
    <s v="Energy &amp; Water International FZE-(فرآب اینترنشنال)"/>
    <s v="400051"/>
    <s v="3300061"/>
    <s v=""/>
    <s v=""/>
  </r>
  <r>
    <n v="139098"/>
    <n v="1208"/>
    <x v="371"/>
    <s v="1401/07/15"/>
    <s v="منطقه ویژه انرژی پارس- بابت عوارض واردات کالا اینویس 185 محموله قطعات فلر شرکت Ring Field صورتحساب خدمات گمرکی شماره 140104378شامل 9% ارزش افزوده"/>
    <n v="0"/>
    <n v="6580875"/>
    <n v="-6580875"/>
    <n v="117"/>
    <n v="24"/>
    <s v="400056"/>
    <s v=""/>
    <s v="بدهیهای جاری"/>
    <s v="3"/>
    <x v="0"/>
    <x v="0"/>
    <s v="سایر حسابهای پرداختنی"/>
    <s v="34221"/>
    <s v="(شرکت ملی نفت ایران)سازمان منطقه ویژه اقتصادی انرژی پارس"/>
    <s v="400056"/>
    <s v="3300066"/>
    <s v=""/>
    <s v=""/>
  </r>
  <r>
    <n v="139099"/>
    <n v="1208"/>
    <x v="371"/>
    <s v="1401/07/15"/>
    <s v="منطقه ویژه انرژی پارس- بابت عوارض واردات کالا اینویس 185 محموله قطعات فلر شرکت Ring Field صورتحساب خدمات گمرکی شماره 140104378شامل 9% ارزش افزوده"/>
    <n v="6580875"/>
    <n v="0"/>
    <n v="6580875"/>
    <n v="117"/>
    <n v="24"/>
    <s v="400056"/>
    <s v=""/>
    <s v="بدهیهای جاری"/>
    <s v="3"/>
    <x v="0"/>
    <x v="0"/>
    <s v="سایر حسابهای پرداختنی"/>
    <s v="34221"/>
    <s v="(شرکت ملی نفت ایران)سازمان منطقه ویژه اقتصادی انرژی پارس"/>
    <s v="400056"/>
    <s v="3300066"/>
    <s v=""/>
    <s v=""/>
  </r>
  <r>
    <n v="139126"/>
    <n v="1209"/>
    <x v="372"/>
    <s v="1401/07/15"/>
    <s v="منطقه ویژه انرژی پارس- بابت عوارض واردات کالا اینویس 186 محموله قطعات فلر شرکت Ring Field صورتحساب خدمات گمرکی شماره 140104126 شامل 9% ارزش افزوده"/>
    <n v="0"/>
    <n v="2820375"/>
    <n v="-2820375"/>
    <n v="117"/>
    <n v="24"/>
    <s v="400056"/>
    <s v=""/>
    <s v="بدهیهای جاری"/>
    <s v="3"/>
    <x v="0"/>
    <x v="0"/>
    <s v="سایر حسابهای پرداختنی"/>
    <s v="34221"/>
    <s v="(شرکت ملی نفت ایران)سازمان منطقه ویژه اقتصادی انرژی پارس"/>
    <s v="400056"/>
    <s v="3300066"/>
    <s v=""/>
    <s v=""/>
  </r>
  <r>
    <n v="139127"/>
    <n v="1209"/>
    <x v="372"/>
    <s v="1401/07/15"/>
    <s v="منطقه ویژه انرژی پارس- بابت عوارض واردات کالا اینویس 186 محموله قطعات فلر شرکت Ring Field صورتحساب خدمات گمرکی شماره 140104126 شامل 9% ارزش افزوده"/>
    <n v="2820375"/>
    <n v="0"/>
    <n v="2820375"/>
    <n v="117"/>
    <n v="24"/>
    <s v="400056"/>
    <s v=""/>
    <s v="بدهیهای جاری"/>
    <s v="3"/>
    <x v="0"/>
    <x v="0"/>
    <s v="سایر حسابهای پرداختنی"/>
    <s v="34221"/>
    <s v="(شرکت ملی نفت ایران)سازمان منطقه ویژه اقتصادی انرژی پارس"/>
    <s v="400056"/>
    <s v="3300066"/>
    <s v=""/>
    <s v=""/>
  </r>
  <r>
    <n v="139142"/>
    <n v="1210"/>
    <x v="373"/>
    <s v="1401/07/15"/>
    <s v="منطقه ویژه انرژی پارس- بابت عوارض واردات کالا اینویس 174 محموله سایلنسر شرکت KWB2 صورتحساب خدمات گمرکی شماره 140104056 شامل 9% ارزش افزوده"/>
    <n v="0"/>
    <n v="1253500"/>
    <n v="-1253500"/>
    <n v="117"/>
    <n v="24"/>
    <s v="400056"/>
    <s v=""/>
    <s v="بدهیهای جاری"/>
    <s v="3"/>
    <x v="0"/>
    <x v="0"/>
    <s v="سایر حسابهای پرداختنی"/>
    <s v="34221"/>
    <s v="(شرکت ملی نفت ایران)سازمان منطقه ویژه اقتصادی انرژی پارس"/>
    <s v="400056"/>
    <s v="3300066"/>
    <s v=""/>
    <s v=""/>
  </r>
  <r>
    <n v="139143"/>
    <n v="1210"/>
    <x v="373"/>
    <s v="1401/07/15"/>
    <s v="منطقه ویژه انرژی پارس- بابت عوارض واردات کالا اینویس 174 محموله سایلنسر شرکت KWB2 صورتحساب خدمات گمرکی شماره 140104056 شامل 9% ارزش افزوده"/>
    <n v="1253500"/>
    <n v="0"/>
    <n v="1253500"/>
    <n v="117"/>
    <n v="24"/>
    <s v="400056"/>
    <s v=""/>
    <s v="بدهیهای جاری"/>
    <s v="3"/>
    <x v="0"/>
    <x v="0"/>
    <s v="سایر حسابهای پرداختنی"/>
    <s v="34221"/>
    <s v="(شرکت ملی نفت ایران)سازمان منطقه ویژه اقتصادی انرژی پارس"/>
    <s v="400056"/>
    <s v="3300066"/>
    <s v=""/>
    <s v=""/>
  </r>
  <r>
    <n v="139153"/>
    <n v="1211"/>
    <x v="374"/>
    <s v="1401/07/15"/>
    <s v="منطقه ویژه انرژی پارس- بابت عوارض واردات کالا اینویس 192 محموله لوله شرکت Haitian صورتحساب خدمات گمرکی شماره 140104207 شامل 9% ارزش افزوده"/>
    <n v="0"/>
    <n v="3133750"/>
    <n v="-3133750"/>
    <n v="117"/>
    <n v="24"/>
    <s v="400056"/>
    <s v=""/>
    <s v="بدهیهای جاری"/>
    <s v="3"/>
    <x v="0"/>
    <x v="0"/>
    <s v="سایر حسابهای پرداختنی"/>
    <s v="34221"/>
    <s v="(شرکت ملی نفت ایران)سازمان منطقه ویژه اقتصادی انرژی پارس"/>
    <s v="400056"/>
    <s v="3300066"/>
    <s v=""/>
    <s v=""/>
  </r>
  <r>
    <n v="139154"/>
    <n v="1211"/>
    <x v="374"/>
    <s v="1401/07/15"/>
    <s v="منطقه ویژه انرژی پارس- بابت عوارض واردات کالا اینویس 192 محموله لوله شرکت Haitian صورتحساب خدمات گمرکی شماره 140104207 شامل 9% ارزش افزوده"/>
    <n v="3133750"/>
    <n v="0"/>
    <n v="3133750"/>
    <n v="117"/>
    <n v="24"/>
    <s v="400056"/>
    <s v=""/>
    <s v="بدهیهای جاری"/>
    <s v="3"/>
    <x v="0"/>
    <x v="0"/>
    <s v="سایر حسابهای پرداختنی"/>
    <s v="34221"/>
    <s v="(شرکت ملی نفت ایران)سازمان منطقه ویژه اقتصادی انرژی پارس"/>
    <s v="400056"/>
    <s v="3300066"/>
    <s v=""/>
    <s v=""/>
  </r>
  <r>
    <n v="173469"/>
    <n v="1234"/>
    <x v="375"/>
    <s v="1401/07/19"/>
    <s v="منطقه ویژه انرژی پارس- بابت هزینه دریافت مجوز فعالیت از تاریخ 1401/03/01 الی 1402/03/31 طی صورتحساب تعرفه خدمات عمومی ش 140105016 شامل 9% ارزش افزوده"/>
    <n v="0"/>
    <n v="22808913910"/>
    <n v="-22808913910"/>
    <n v="117"/>
    <n v="24"/>
    <s v="400056"/>
    <s v=""/>
    <s v="بدهیهای جاری"/>
    <s v="3"/>
    <x v="0"/>
    <x v="0"/>
    <s v="سایر حسابهای پرداختنی"/>
    <s v="34221"/>
    <s v="(شرکت ملی نفت ایران)سازمان منطقه ویژه اقتصادی انرژی پارس"/>
    <s v="400056"/>
    <s v="3300066"/>
    <s v=""/>
    <s v=""/>
  </r>
  <r>
    <n v="146489"/>
    <n v="1370"/>
    <x v="376"/>
    <s v="1401/08/07"/>
    <s v="تجارت گستر سیراف سپهر- بابت صورتحساب پرداختی خدمات گمرکی به شماره 140002293 جهت اینویس شماره 86 شرکت Piping Type طی اعلامیه های ش 119"/>
    <n v="0"/>
    <n v="69638250"/>
    <n v="-69638250"/>
    <n v="117"/>
    <n v="24"/>
    <s v="400056"/>
    <s v=""/>
    <s v="بدهیهای جاری"/>
    <s v="3"/>
    <x v="0"/>
    <x v="0"/>
    <s v="سایر حسابهای پرداختنی"/>
    <s v="34221"/>
    <s v="(شرکت ملی نفت ایران)سازمان منطقه ویژه اقتصادی انرژی پارس"/>
    <s v="400056"/>
    <s v="3300066"/>
    <s v=""/>
    <s v=""/>
  </r>
  <r>
    <n v="146490"/>
    <n v="1370"/>
    <x v="376"/>
    <s v="1401/08/07"/>
    <s v="تجارت گستر سیراف سپهر- بابت صورتحساب پرداختی خدمات گمرکی به شماره 140002293 جهت اینویس شماره 86 شرکت Piping Type طی اعلامیه های ش 119"/>
    <n v="69638250"/>
    <n v="0"/>
    <n v="69638250"/>
    <n v="117"/>
    <n v="24"/>
    <s v="400056"/>
    <s v=""/>
    <s v="بدهیهای جاری"/>
    <s v="3"/>
    <x v="0"/>
    <x v="0"/>
    <s v="سایر حسابهای پرداختنی"/>
    <s v="34221"/>
    <s v="(شرکت ملی نفت ایران)سازمان منطقه ویژه اقتصادی انرژی پارس"/>
    <s v="400056"/>
    <s v="3300066"/>
    <s v=""/>
    <s v=""/>
  </r>
  <r>
    <n v="146493"/>
    <n v="1370"/>
    <x v="376"/>
    <s v="1401/08/07"/>
    <s v="تجارت گستر سیراف سپهر- بابت صورتحساب پرداختی خدمات گمرکی به شماره 140001040 جهت اینویس های 78 و 79 محموله شرکت زافرتک طی اعلامیه های ش 120"/>
    <n v="0"/>
    <n v="69828000"/>
    <n v="-69828000"/>
    <n v="117"/>
    <n v="24"/>
    <s v="400056"/>
    <s v=""/>
    <s v="بدهیهای جاری"/>
    <s v="3"/>
    <x v="0"/>
    <x v="0"/>
    <s v="سایر حسابهای پرداختنی"/>
    <s v="34221"/>
    <s v="(شرکت ملی نفت ایران)سازمان منطقه ویژه اقتصادی انرژی پارس"/>
    <s v="400056"/>
    <s v="3300066"/>
    <s v=""/>
    <s v=""/>
  </r>
  <r>
    <n v="146494"/>
    <n v="1370"/>
    <x v="376"/>
    <s v="1401/08/07"/>
    <s v="تجارت گستر سیراف سپهر- بابت صورتحساب پرداختی خدمات گمرکی به شماره 140001040 جهت اینویس های 78 و 79 محموله شرکت زافرتک طی اعلامیه های ش 120"/>
    <n v="69828000"/>
    <n v="0"/>
    <n v="69828000"/>
    <n v="117"/>
    <n v="24"/>
    <s v="400056"/>
    <s v=""/>
    <s v="بدهیهای جاری"/>
    <s v="3"/>
    <x v="0"/>
    <x v="0"/>
    <s v="سایر حسابهای پرداختنی"/>
    <s v="34221"/>
    <s v="(شرکت ملی نفت ایران)سازمان منطقه ویژه اقتصادی انرژی پارس"/>
    <s v="400056"/>
    <s v="3300066"/>
    <s v=""/>
    <s v=""/>
  </r>
  <r>
    <n v="146497"/>
    <n v="1378"/>
    <x v="377"/>
    <s v="1401/08/08"/>
    <s v="تجارت گستر سیراف سپهر- بابت صورتحساب پرداختی خدمات گمرکی به شماره 140005130 جهت اینویس شماره 97 شرکت زافرتک طی اعلامیه های ش 090"/>
    <n v="0"/>
    <n v="8538750"/>
    <n v="-8538750"/>
    <n v="117"/>
    <n v="24"/>
    <s v="400056"/>
    <s v=""/>
    <s v="بدهیهای جاری"/>
    <s v="3"/>
    <x v="0"/>
    <x v="0"/>
    <s v="سایر حسابهای پرداختنی"/>
    <s v="34221"/>
    <s v="(شرکت ملی نفت ایران)سازمان منطقه ویژه اقتصادی انرژی پارس"/>
    <s v="400056"/>
    <s v="3300066"/>
    <s v=""/>
    <s v=""/>
  </r>
  <r>
    <n v="146498"/>
    <n v="1378"/>
    <x v="377"/>
    <s v="1401/08/08"/>
    <s v="تجارت گستر سیراف سپهر- بابت صورتحساب پرداختی خدمات گمرکی به شماره 140005130 جهت اینویس شماره 97 شرکت زافرتک طی اعلامیه های ش 090"/>
    <n v="8538750"/>
    <n v="0"/>
    <n v="8538750"/>
    <n v="117"/>
    <n v="24"/>
    <s v="400056"/>
    <s v=""/>
    <s v="بدهیهای جاری"/>
    <s v="3"/>
    <x v="0"/>
    <x v="0"/>
    <s v="سایر حسابهای پرداختنی"/>
    <s v="34221"/>
    <s v="(شرکت ملی نفت ایران)سازمان منطقه ویژه اقتصادی انرژی پارس"/>
    <s v="400056"/>
    <s v="3300066"/>
    <s v=""/>
    <s v=""/>
  </r>
  <r>
    <n v="146501"/>
    <n v="1378"/>
    <x v="377"/>
    <s v="1401/08/08"/>
    <s v="تجارت گستر سیراف سپهر- بابت صورتحساب پرداختی خدمات گمرکی به شماره 140002355 جهت اینویس شماره 87 شرکت Piping Type طی اعلامیه های ش 091"/>
    <n v="0"/>
    <n v="10626000"/>
    <n v="-10626000"/>
    <n v="117"/>
    <n v="24"/>
    <s v="400056"/>
    <s v=""/>
    <s v="بدهیهای جاری"/>
    <s v="3"/>
    <x v="0"/>
    <x v="0"/>
    <s v="سایر حسابهای پرداختنی"/>
    <s v="34221"/>
    <s v="(شرکت ملی نفت ایران)سازمان منطقه ویژه اقتصادی انرژی پارس"/>
    <s v="400056"/>
    <s v="3300066"/>
    <s v=""/>
    <s v=""/>
  </r>
  <r>
    <n v="146502"/>
    <n v="1378"/>
    <x v="377"/>
    <s v="1401/08/08"/>
    <s v="تجارت گستر سیراف سپهر- بابت صورتحساب پرداختی خدمات گمرکی به شماره 140002355 جهت اینویس شماره 87 شرکت Piping Type طی اعلامیه های ش 091"/>
    <n v="10626000"/>
    <n v="0"/>
    <n v="10626000"/>
    <n v="117"/>
    <n v="24"/>
    <s v="400056"/>
    <s v=""/>
    <s v="بدهیهای جاری"/>
    <s v="3"/>
    <x v="0"/>
    <x v="0"/>
    <s v="سایر حسابهای پرداختنی"/>
    <s v="34221"/>
    <s v="(شرکت ملی نفت ایران)سازمان منطقه ویژه اقتصادی انرژی پارس"/>
    <s v="400056"/>
    <s v="3300066"/>
    <s v=""/>
    <s v=""/>
  </r>
  <r>
    <n v="146439"/>
    <n v="1407"/>
    <x v="378"/>
    <s v="1401/08/14"/>
    <s v="منطقه ویژه انرژی پارس- بابت هزینه های مربوط به صورتحساب خدمات گمرکی به شماره 140105100 شامل 9% ارزش افزوده"/>
    <n v="0"/>
    <n v="2193625"/>
    <n v="-2193625"/>
    <n v="117"/>
    <n v="24"/>
    <s v="400056"/>
    <s v=""/>
    <s v="بدهیهای جاری"/>
    <s v="3"/>
    <x v="0"/>
    <x v="0"/>
    <s v="سایر حسابهای پرداختنی"/>
    <s v="34221"/>
    <s v="(شرکت ملی نفت ایران)سازمان منطقه ویژه اقتصادی انرژی پارس"/>
    <s v="400056"/>
    <s v="3300066"/>
    <s v=""/>
    <s v=""/>
  </r>
  <r>
    <n v="146460"/>
    <n v="1407"/>
    <x v="378"/>
    <s v="1401/08/14"/>
    <s v="منطقه ویژه انرژی پارس- بابت هزینه های مربوط به صورتحساب خدمات گمرکی به شماره 140105100 شامل 9% ارزش افزوده"/>
    <n v="2193625"/>
    <n v="0"/>
    <n v="2193625"/>
    <n v="117"/>
    <n v="24"/>
    <s v="400056"/>
    <s v=""/>
    <s v="بدهیهای جاری"/>
    <s v="3"/>
    <x v="0"/>
    <x v="0"/>
    <s v="سایر حسابهای پرداختنی"/>
    <s v="34221"/>
    <s v="(شرکت ملی نفت ایران)سازمان منطقه ویژه اقتصادی انرژی پارس"/>
    <s v="400056"/>
    <s v="3300066"/>
    <s v=""/>
    <s v=""/>
  </r>
  <r>
    <n v="146457"/>
    <n v="1407"/>
    <x v="378"/>
    <s v="1401/08/14"/>
    <s v="منطقه ویژه انرژی پارس- بابت هزینه های مربوط به ترخیص اینویس 203 محموله شرکت رینگ فیلد فاکتور شماره Tkp-1401-65- کوتاژ 448521 شامل 9% ارزش افزوده"/>
    <n v="0"/>
    <n v="313375"/>
    <n v="-313375"/>
    <n v="117"/>
    <n v="24"/>
    <s v="400056"/>
    <s v=""/>
    <s v="بدهیهای جاری"/>
    <s v="3"/>
    <x v="0"/>
    <x v="0"/>
    <s v="سایر حسابهای پرداختنی"/>
    <s v="34221"/>
    <s v="(شرکت ملی نفت ایران)سازمان منطقه ویژه اقتصادی انرژی پارس"/>
    <s v="400056"/>
    <s v="3300066"/>
    <s v=""/>
    <s v=""/>
  </r>
  <r>
    <n v="146462"/>
    <n v="1407"/>
    <x v="378"/>
    <s v="1401/08/14"/>
    <s v="منطقه ویژه انرژی پارس- بابت هزینه های مربوط به صورتحساب خدمات گمرکی به شماره 140104987 شامل 9% ارزش افزوده"/>
    <n v="313375"/>
    <n v="0"/>
    <n v="313375"/>
    <n v="117"/>
    <n v="24"/>
    <s v="400056"/>
    <s v=""/>
    <s v="بدهیهای جاری"/>
    <s v="3"/>
    <x v="0"/>
    <x v="0"/>
    <s v="سایر حسابهای پرداختنی"/>
    <s v="34221"/>
    <s v="(شرکت ملی نفت ایران)سازمان منطقه ویژه اقتصادی انرژی پارس"/>
    <s v="400056"/>
    <s v="3300066"/>
    <s v=""/>
    <s v=""/>
  </r>
  <r>
    <n v="139111"/>
    <n v="1208"/>
    <x v="371"/>
    <s v="1401/07/15"/>
    <s v="منطقه ویژه انرژی پارس- بابت 9% ارزش افزوده عوارض واردات کالا اینویس 185 محموله قطعات فلر شرکت Ring Field صورتحساب خدمات گمرکی شماره 140104378"/>
    <n v="0"/>
    <n v="543375"/>
    <n v="-543375"/>
    <n v="499"/>
    <n v="14"/>
    <s v="400056"/>
    <s v=""/>
    <s v="داراییهای جاری"/>
    <s v="1"/>
    <x v="14"/>
    <x v="14"/>
    <s v="پیش پرداخت 9% مالیات و عوارض ارزش افزوده(از 1400/10/13)"/>
    <s v="18163"/>
    <s v="(شرکت ملی نفت ایران)سازمان منطقه ویژه اقتصادی انرژی پارس"/>
    <s v="400056"/>
    <s v="3300066"/>
    <s v=""/>
    <s v=""/>
  </r>
  <r>
    <n v="139112"/>
    <n v="1208"/>
    <x v="371"/>
    <s v="1401/07/15"/>
    <s v="منطقه ویژه انرژی پارس- بابت 9% ارزش افزوده عوارض واردات کالا اینویس 185 محموله قطعات فلر شرکت Ring Field صورتحساب خدمات گمرکی شماره 140104378"/>
    <n v="543375"/>
    <n v="0"/>
    <n v="543375"/>
    <n v="499"/>
    <n v="14"/>
    <s v="400056"/>
    <s v=""/>
    <s v="داراییهای جاری"/>
    <s v="1"/>
    <x v="14"/>
    <x v="14"/>
    <s v="پیش پرداخت 9% مالیات و عوارض ارزش افزوده(از 1400/10/13)"/>
    <s v="18163"/>
    <s v="(شرکت ملی نفت ایران)سازمان منطقه ویژه اقتصادی انرژی پارس"/>
    <s v="400056"/>
    <s v="3300066"/>
    <s v=""/>
    <s v=""/>
  </r>
  <r>
    <n v="139124"/>
    <n v="1209"/>
    <x v="372"/>
    <s v="1401/07/15"/>
    <s v="منطقه ویژه انرژی پارس- بابت 9% ارزش افزوده عوارض واردات کالا اینویس 186 محموله قطعات فلر شرکت Ring Field صورتحساب خدمات گمرکی شماره 140104126"/>
    <n v="0"/>
    <n v="232875"/>
    <n v="-232875"/>
    <n v="499"/>
    <n v="14"/>
    <s v="400056"/>
    <s v=""/>
    <s v="داراییهای جاری"/>
    <s v="1"/>
    <x v="14"/>
    <x v="14"/>
    <s v="پیش پرداخت 9% مالیات و عوارض ارزش افزوده(از 1400/10/13)"/>
    <s v="18163"/>
    <s v="(شرکت ملی نفت ایران)سازمان منطقه ویژه اقتصادی انرژی پارس"/>
    <s v="400056"/>
    <s v="3300066"/>
    <s v=""/>
    <s v=""/>
  </r>
  <r>
    <n v="139125"/>
    <n v="1209"/>
    <x v="372"/>
    <s v="1401/07/15"/>
    <s v="منطقه ویژه انرژی پارس- بابت 9% ارزش افزوده عوارض واردات کالا اینویس 186 محموله قطعات فلر شرکت Ring Field صورتحساب خدمات گمرکی شماره 140104126"/>
    <n v="232875"/>
    <n v="0"/>
    <n v="232875"/>
    <n v="499"/>
    <n v="14"/>
    <s v="400056"/>
    <s v=""/>
    <s v="داراییهای جاری"/>
    <s v="1"/>
    <x v="14"/>
    <x v="14"/>
    <s v="پیش پرداخت 9% مالیات و عوارض ارزش افزوده(از 1400/10/13)"/>
    <s v="18163"/>
    <s v="(شرکت ملی نفت ایران)سازمان منطقه ویژه اقتصادی انرژی پارس"/>
    <s v="400056"/>
    <s v="3300066"/>
    <s v=""/>
    <s v=""/>
  </r>
  <r>
    <n v="139140"/>
    <n v="1210"/>
    <x v="373"/>
    <s v="1401/07/15"/>
    <s v="منطقه ویژه انرژی پارس- بابت 9% ارزش افزوده عوارض واردات کالا اینویس 174 محموله سایلنسر شرکت KWB2 صورتحساب خدمات گمرکی شماره 140104056"/>
    <n v="0"/>
    <n v="103500"/>
    <n v="-103500"/>
    <n v="499"/>
    <n v="14"/>
    <s v="400056"/>
    <s v=""/>
    <s v="داراییهای جاری"/>
    <s v="1"/>
    <x v="14"/>
    <x v="14"/>
    <s v="پیش پرداخت 9% مالیات و عوارض ارزش افزوده(از 1400/10/13)"/>
    <s v="18163"/>
    <s v="(شرکت ملی نفت ایران)سازمان منطقه ویژه اقتصادی انرژی پارس"/>
    <s v="400056"/>
    <s v="3300066"/>
    <s v=""/>
    <s v=""/>
  </r>
  <r>
    <n v="139141"/>
    <n v="1210"/>
    <x v="373"/>
    <s v="1401/07/15"/>
    <s v="منطقه ویژه انرژی پارس- بابت 9% ارزش افزوده عوارض واردات کالا اینویس 174 محموله سایلنسر شرکت KWB2 صورتحساب خدمات گمرکی شماره 140104056"/>
    <n v="103500"/>
    <n v="0"/>
    <n v="103500"/>
    <n v="499"/>
    <n v="14"/>
    <s v="400056"/>
    <s v=""/>
    <s v="داراییهای جاری"/>
    <s v="1"/>
    <x v="14"/>
    <x v="14"/>
    <s v="پیش پرداخت 9% مالیات و عوارض ارزش افزوده(از 1400/10/13)"/>
    <s v="18163"/>
    <s v="(شرکت ملی نفت ایران)سازمان منطقه ویژه اقتصادی انرژی پارس"/>
    <s v="400056"/>
    <s v="3300066"/>
    <s v=""/>
    <s v=""/>
  </r>
  <r>
    <n v="139151"/>
    <n v="1211"/>
    <x v="374"/>
    <s v="1401/07/15"/>
    <s v="منطقه ویژه انرژی پارس- بابت 9% ارزش افزوده عوارض واردات کالا اینویس 192 محموله لوله شرکت Haitian صورتحساب خدمات گمرکی شماره 140104207"/>
    <n v="0"/>
    <n v="258750"/>
    <n v="-258750"/>
    <n v="499"/>
    <n v="14"/>
    <s v="400056"/>
    <s v=""/>
    <s v="داراییهای جاری"/>
    <s v="1"/>
    <x v="14"/>
    <x v="14"/>
    <s v="پیش پرداخت 9% مالیات و عوارض ارزش افزوده(از 1400/10/13)"/>
    <s v="18163"/>
    <s v="(شرکت ملی نفت ایران)سازمان منطقه ویژه اقتصادی انرژی پارس"/>
    <s v="400056"/>
    <s v="3300066"/>
    <s v=""/>
    <s v=""/>
  </r>
  <r>
    <n v="139152"/>
    <n v="1211"/>
    <x v="374"/>
    <s v="1401/07/15"/>
    <s v="منطقه ویژه انرژی پارس- بابت 9% ارزش افزوده عوارض واردات کالا اینویس 192 محموله لوله شرکت Haitian صورتحساب خدمات گمرکی شماره 140104207"/>
    <n v="258750"/>
    <n v="0"/>
    <n v="258750"/>
    <n v="499"/>
    <n v="14"/>
    <s v="400056"/>
    <s v=""/>
    <s v="داراییهای جاری"/>
    <s v="1"/>
    <x v="14"/>
    <x v="14"/>
    <s v="پیش پرداخت 9% مالیات و عوارض ارزش افزوده(از 1400/10/13)"/>
    <s v="18163"/>
    <s v="(شرکت ملی نفت ایران)سازمان منطقه ویژه اقتصادی انرژی پارس"/>
    <s v="400056"/>
    <s v="3300066"/>
    <s v=""/>
    <s v=""/>
  </r>
  <r>
    <n v="173467"/>
    <n v="1234"/>
    <x v="375"/>
    <s v="1401/07/19"/>
    <s v="منطقه ویژه انرژی پارس- بابت 9% ارزش افزوده هزینه دریافت مجوز فعالیت از تاریخ 1401/03/01 الی 1402/03/31 طی صورتحساب تعرفه خدمات عمومی ش 140105016"/>
    <n v="1883304818"/>
    <n v="0"/>
    <n v="1883304818"/>
    <n v="499"/>
    <n v="14"/>
    <s v="400056"/>
    <s v=""/>
    <s v="داراییهای جاری"/>
    <s v="1"/>
    <x v="14"/>
    <x v="14"/>
    <s v="پیش پرداخت 9% مالیات و عوارض ارزش افزوده(از 1400/10/13)"/>
    <s v="18163"/>
    <s v="(شرکت ملی نفت ایران)سازمان منطقه ویژه اقتصادی انرژی پارس"/>
    <s v="400056"/>
    <s v="3300066"/>
    <s v=""/>
    <s v=""/>
  </r>
  <r>
    <n v="173468"/>
    <n v="1234"/>
    <x v="375"/>
    <s v="1401/07/19"/>
    <s v="منطقه ویژه انرژی پارس- بابت 9% ارزش افزوده هزینه دریافت مجوز فعالیت از تاریخ 1401/03/01 الی 1402/03/31 طی صورتحساب تعرفه خدمات عمومی ش 140105016"/>
    <n v="0"/>
    <n v="1883304818"/>
    <n v="-1883304818"/>
    <n v="499"/>
    <n v="14"/>
    <s v="400056"/>
    <s v=""/>
    <s v="داراییهای جاری"/>
    <s v="1"/>
    <x v="14"/>
    <x v="14"/>
    <s v="پیش پرداخت 9% مالیات و عوارض ارزش افزوده(از 1400/10/13)"/>
    <s v="18163"/>
    <s v="(شرکت ملی نفت ایران)سازمان منطقه ویژه اقتصادی انرژی پارس"/>
    <s v="400056"/>
    <s v="3300066"/>
    <s v=""/>
    <s v=""/>
  </r>
  <r>
    <n v="173471"/>
    <n v="1234"/>
    <x v="375"/>
    <s v="1401/07/19"/>
    <s v="منطقه ویژه انرژی پارس- بابت 9% ارزش افزوده هزینه دریافت مجوز فعالیت از تاریخ 1401/03/01 الی 1402/03/31 طی صورتحساب تعرفه خدمات عمومی ش 140102028"/>
    <n v="674286787"/>
    <n v="0"/>
    <n v="674286787"/>
    <n v="499"/>
    <n v="14"/>
    <s v="400056"/>
    <s v=""/>
    <s v="داراییهای جاری"/>
    <s v="1"/>
    <x v="14"/>
    <x v="14"/>
    <s v="پیش پرداخت 9% مالیات و عوارض ارزش افزوده(از 1400/10/13)"/>
    <s v="18163"/>
    <s v="(شرکت ملی نفت ایران)سازمان منطقه ویژه اقتصادی انرژی پارس"/>
    <s v="400056"/>
    <s v="3300066"/>
    <s v=""/>
    <s v=""/>
  </r>
  <r>
    <n v="173472"/>
    <n v="1234"/>
    <x v="375"/>
    <s v="1401/07/19"/>
    <s v="منطقه ویژه انرژی پارس- بابت 9% ارزش افزوده هزینه دریافت مجوز فعالیت از تاریخ 1401/03/01 الی 1402/03/31 طی صورتحساب تعرفه خدمات عمومی ش 140102028"/>
    <n v="0"/>
    <n v="674286787"/>
    <n v="-674286787"/>
    <n v="499"/>
    <n v="14"/>
    <s v="400056"/>
    <s v=""/>
    <s v="داراییهای جاری"/>
    <s v="1"/>
    <x v="14"/>
    <x v="14"/>
    <s v="پیش پرداخت 9% مالیات و عوارض ارزش افزوده(از 1400/10/13)"/>
    <s v="18163"/>
    <s v="(شرکت ملی نفت ایران)سازمان منطقه ویژه اقتصادی انرژی پارس"/>
    <s v="400056"/>
    <s v="3300066"/>
    <s v=""/>
    <s v=""/>
  </r>
  <r>
    <n v="146436"/>
    <n v="1407"/>
    <x v="378"/>
    <s v="1401/08/14"/>
    <s v="منطقه ویژه انرژی پارس- بابت 9% ارزش افزوده هزینه های مربوط به صورتحساب خدمات گمرکی به شماره 140105100"/>
    <n v="181125"/>
    <n v="0"/>
    <n v="181125"/>
    <n v="499"/>
    <n v="14"/>
    <s v="400056"/>
    <s v=""/>
    <s v="داراییهای جاری"/>
    <s v="1"/>
    <x v="14"/>
    <x v="14"/>
    <s v="پیش پرداخت 9% مالیات و عوارض ارزش افزوده(از 1400/10/13)"/>
    <s v="18163"/>
    <s v="(شرکت ملی نفت ایران)سازمان منطقه ویژه اقتصادی انرژی پارس"/>
    <s v="400056"/>
    <s v="3300066"/>
    <s v=""/>
    <s v=""/>
  </r>
  <r>
    <n v="146437"/>
    <n v="1407"/>
    <x v="378"/>
    <s v="1401/08/14"/>
    <s v="منطقه ویژه انرژی پارس- بابت 9% ارزش افزوده هزینه های مربوط به صورتحساب خدمات گمرکی به شماره 140105100"/>
    <n v="0"/>
    <n v="181125"/>
    <n v="-181125"/>
    <n v="499"/>
    <n v="14"/>
    <s v="400056"/>
    <s v=""/>
    <s v="داراییهای جاری"/>
    <s v="1"/>
    <x v="14"/>
    <x v="14"/>
    <s v="پیش پرداخت 9% مالیات و عوارض ارزش افزوده(از 1400/10/13)"/>
    <s v="18163"/>
    <s v="(شرکت ملی نفت ایران)سازمان منطقه ویژه اقتصادی انرژی پارس"/>
    <s v="400056"/>
    <s v="3300066"/>
    <s v=""/>
    <s v=""/>
  </r>
  <r>
    <n v="146454"/>
    <n v="1407"/>
    <x v="378"/>
    <s v="1401/08/14"/>
    <s v="منطقه ویژه انرژی پارس- بابت 9% ارزش افزوده هزینه های مربوط به ترخیص اینویس 203 محموله شرکت رینگ فیلد فاکتور شماره Tkp-1401-65- کوتاژ 448521"/>
    <n v="25875"/>
    <n v="0"/>
    <n v="25875"/>
    <n v="499"/>
    <n v="14"/>
    <s v="400056"/>
    <s v=""/>
    <s v="داراییهای جاری"/>
    <s v="1"/>
    <x v="14"/>
    <x v="14"/>
    <s v="پیش پرداخت 9% مالیات و عوارض ارزش افزوده(از 1400/10/13)"/>
    <s v="18163"/>
    <s v="(شرکت ملی نفت ایران)سازمان منطقه ویژه اقتصادی انرژی پارس"/>
    <s v="400056"/>
    <s v="3300066"/>
    <s v=""/>
    <s v=""/>
  </r>
  <r>
    <n v="146455"/>
    <n v="1407"/>
    <x v="378"/>
    <s v="1401/08/14"/>
    <s v="منطقه ویژه انرژی پارس- بابت 9% ارزش افزوده هزینه های مربوط به ترخیص اینویس 203 محموله شرکت رینگ فیلد فاکتور شماره Tkp-1401-65- کوتاژ 448521"/>
    <n v="0"/>
    <n v="25875"/>
    <n v="-25875"/>
    <n v="499"/>
    <n v="14"/>
    <s v="400056"/>
    <s v=""/>
    <s v="داراییهای جاری"/>
    <s v="1"/>
    <x v="14"/>
    <x v="14"/>
    <s v="پیش پرداخت 9% مالیات و عوارض ارزش افزوده(از 1400/10/13)"/>
    <s v="18163"/>
    <s v="(شرکت ملی نفت ایران)سازمان منطقه ویژه اقتصادی انرژی پارس"/>
    <s v="400056"/>
    <s v="3300066"/>
    <s v=""/>
    <s v=""/>
  </r>
  <r>
    <n v="146529"/>
    <n v="1408"/>
    <x v="379"/>
    <s v="1401/08/14"/>
    <s v="منطقه ویژه انرژی پارس- بابت 9% ارزش افزوده هزینه های مربوط به صورتحساب خدمات گمرکی به شماره 140105034"/>
    <n v="382950"/>
    <n v="0"/>
    <n v="382950"/>
    <n v="499"/>
    <n v="14"/>
    <s v="400056"/>
    <s v=""/>
    <s v="داراییهای جاری"/>
    <s v="1"/>
    <x v="14"/>
    <x v="14"/>
    <s v="پیش پرداخت 9% مالیات و عوارض ارزش افزوده(از 1400/10/13)"/>
    <s v="18163"/>
    <s v="(شرکت ملی نفت ایران)سازمان منطقه ویژه اقتصادی انرژی پارس"/>
    <s v="400056"/>
    <s v="3300066"/>
    <s v=""/>
    <s v=""/>
  </r>
  <r>
    <n v="146530"/>
    <n v="1408"/>
    <x v="379"/>
    <s v="1401/08/14"/>
    <s v="منطقه ویژه انرژی پارس- بابت 9% ارزش افزوده هزینه های مربوط به صورتحساب خدمات گمرکی به شماره 140105034"/>
    <n v="0"/>
    <n v="382950"/>
    <n v="-382950"/>
    <n v="499"/>
    <n v="14"/>
    <s v="400056"/>
    <s v=""/>
    <s v="داراییهای جاری"/>
    <s v="1"/>
    <x v="14"/>
    <x v="14"/>
    <s v="پیش پرداخت 9% مالیات و عوارض ارزش افزوده(از 1400/10/13)"/>
    <s v="18163"/>
    <s v="(شرکت ملی نفت ایران)سازمان منطقه ویژه اقتصادی انرژی پارس"/>
    <s v="400056"/>
    <s v="3300066"/>
    <s v=""/>
    <s v=""/>
  </r>
  <r>
    <n v="148156"/>
    <n v="1481"/>
    <x v="36"/>
    <s v="1401/08/25"/>
    <s v="منطقه ویژه انرژی پارس- بابت 9% ارزش افزوده جانمایی محل تخلیه نخاله های ساختمانی طی صورتحساب خدمات شهری 140104233 مورخ 1401/07/06- اعلامیه بدهکار سپهر مولد به شماره SM/1401/838 مورخ 1401/08/25"/>
    <n v="1260646"/>
    <n v="0"/>
    <n v="1260646"/>
    <n v="499"/>
    <n v="14"/>
    <s v="400056"/>
    <s v=""/>
    <s v="داراییهای جاری"/>
    <s v="1"/>
    <x v="14"/>
    <x v="14"/>
    <s v="پیش پرداخت 9% مالیات و عوارض ارزش افزوده(از 1400/10/13)"/>
    <s v="18163"/>
    <s v="(شرکت ملی نفت ایران)سازمان منطقه ویژه اقتصادی انرژی پارس"/>
    <s v="400056"/>
    <s v="3300066"/>
    <s v=""/>
    <s v=""/>
  </r>
  <r>
    <n v="153751"/>
    <n v="1481"/>
    <x v="36"/>
    <s v="1401/08/25"/>
    <s v="منطقه ویژه انرژی پارس- بابت 9% ارزش افزوده جانمایی محل تخلیه نخاله های ساختمانی طی صورتحساب خدمات شهری 140104233 مورخ 1401/07/06- اعلامیه بدهکار سپهر مولد به شماره SM/1401/838 مورخ 1401/08/25"/>
    <n v="0"/>
    <n v="1260646"/>
    <n v="-1260646"/>
    <n v="499"/>
    <n v="14"/>
    <s v="400056"/>
    <s v=""/>
    <s v="داراییهای جاری"/>
    <s v="1"/>
    <x v="14"/>
    <x v="14"/>
    <s v="پیش پرداخت 9% مالیات و عوارض ارزش افزوده(از 1400/10/13)"/>
    <s v="18163"/>
    <s v="(شرکت ملی نفت ایران)سازمان منطقه ویژه اقتصادی انرژی پارس"/>
    <s v="400056"/>
    <s v="3300066"/>
    <s v=""/>
    <s v=""/>
  </r>
  <r>
    <n v="153763"/>
    <n v="1481"/>
    <x v="36"/>
    <s v="1401/08/25"/>
    <s v="منطقه ویژه انرژی پارس- بابت 9% ارزش افزوده جانمایی محل تخلیه نخاله های ساختمانی طی صورتحساب خدمات شهری 140104615 مورخ 1401/07/12- اعلامیه بدهکار سپهر مولد به شماره SM/1401/838 مورخ 1401/08/25"/>
    <n v="4790456"/>
    <n v="0"/>
    <n v="4790456"/>
    <n v="499"/>
    <n v="14"/>
    <s v="400056"/>
    <s v=""/>
    <s v="داراییهای جاری"/>
    <s v="1"/>
    <x v="14"/>
    <x v="14"/>
    <s v="پیش پرداخت 9% مالیات و عوارض ارزش افزوده(از 1400/10/13)"/>
    <s v="18163"/>
    <s v="(شرکت ملی نفت ایران)سازمان منطقه ویژه اقتصادی انرژی پارس"/>
    <s v="400056"/>
    <s v="3300066"/>
    <s v=""/>
    <s v=""/>
  </r>
  <r>
    <n v="153764"/>
    <n v="1481"/>
    <x v="36"/>
    <s v="1401/08/25"/>
    <s v="منطقه ویژه انرژی پارس- بابت 9% ارزش افزوده جانمایی محل تخلیه نخاله های ساختمانی طی صورتحساب خدمات شهری 140104615 مورخ 1401/07/12- اعلامیه بدهکار سپهر مولد به شماره SM/1401/838 مورخ 1401/08/25"/>
    <n v="0"/>
    <n v="4790456"/>
    <n v="-4790456"/>
    <n v="499"/>
    <n v="14"/>
    <s v="400056"/>
    <s v=""/>
    <s v="داراییهای جاری"/>
    <s v="1"/>
    <x v="14"/>
    <x v="14"/>
    <s v="پیش پرداخت 9% مالیات و عوارض ارزش افزوده(از 1400/10/13)"/>
    <s v="18163"/>
    <s v="(شرکت ملی نفت ایران)سازمان منطقه ویژه اقتصادی انرژی پارس"/>
    <s v="400056"/>
    <s v="3300066"/>
    <s v=""/>
    <s v=""/>
  </r>
  <r>
    <n v="146532"/>
    <n v="1408"/>
    <x v="379"/>
    <s v="1401/08/14"/>
    <s v="منطقه ویژه انرژی پارس- بابت هزینه های مربوط به صورتحساب خدمات گمرکی به شماره 140105034 شامل 9% ارزش افزوده"/>
    <n v="0"/>
    <n v="4637950"/>
    <n v="-4637950"/>
    <n v="117"/>
    <n v="24"/>
    <s v="400056"/>
    <s v=""/>
    <s v="بدهیهای جاری"/>
    <s v="3"/>
    <x v="0"/>
    <x v="0"/>
    <s v="سایر حسابهای پرداختنی"/>
    <s v="34221"/>
    <s v="(شرکت ملی نفت ایران)سازمان منطقه ویژه اقتصادی انرژی پارس"/>
    <s v="400056"/>
    <s v="3300066"/>
    <s v=""/>
    <s v=""/>
  </r>
  <r>
    <n v="146533"/>
    <n v="1408"/>
    <x v="379"/>
    <s v="1401/08/14"/>
    <s v="منطقه ویژه انرژی پارس- بابت هزینه های مربوط به صورتحساب خدمات گمرکی به شماره 140105034 شامل 9% ارزش افزوده"/>
    <n v="4637950"/>
    <n v="0"/>
    <n v="4637950"/>
    <n v="117"/>
    <n v="24"/>
    <s v="400056"/>
    <s v=""/>
    <s v="بدهیهای جاری"/>
    <s v="3"/>
    <x v="0"/>
    <x v="0"/>
    <s v="سایر حسابهای پرداختنی"/>
    <s v="34221"/>
    <s v="(شرکت ملی نفت ایران)سازمان منطقه ویژه اقتصادی انرژی پارس"/>
    <s v="400056"/>
    <s v="3300066"/>
    <s v=""/>
    <s v=""/>
  </r>
  <r>
    <n v="147121"/>
    <n v="1462"/>
    <x v="313"/>
    <s v="1401/08/22"/>
    <s v="پرداخت چک 859821 بانک تجارت به نام سازمان منطقه ویژه اقتصادی انرژی پارس بابت قسط دوم هزینه تعرفه خدمات عمومی سال 1401 طبق ص 1 جهت تمدید مجوز فعالیت (شرکت ملی نفت ایران)"/>
    <n v="8400000000"/>
    <n v="0"/>
    <n v="8400000000"/>
    <n v="117"/>
    <n v="24"/>
    <s v="400056"/>
    <s v=""/>
    <s v="بدهیهای جاری"/>
    <s v="3"/>
    <x v="0"/>
    <x v="0"/>
    <s v="سایر حسابهای پرداختنی"/>
    <s v="34221"/>
    <s v="(شرکت ملی نفت ایران)سازمان منطقه ویژه اقتصادی انرژی پارس"/>
    <s v="400056"/>
    <s v="3300066"/>
    <s v=""/>
    <s v=""/>
  </r>
  <r>
    <n v="153778"/>
    <n v="1481"/>
    <x v="36"/>
    <s v="1401/08/25"/>
    <s v="منطقه ویژه انرژی پارس- بابت جانمایی محل تخلیه نخاله های ساختمانی طی صورتحساب خدمات شهری 140104233 مورخ 1401/07/06 شامل 9% ارزش افزوده- اعلامیه بدهکار سپهر مولد به شماره SM/1401/838 مورخ 1401/08/25"/>
    <n v="0"/>
    <n v="15267826"/>
    <n v="-15267826"/>
    <n v="117"/>
    <n v="24"/>
    <s v="400056"/>
    <s v=""/>
    <s v="بدهیهای جاری"/>
    <s v="3"/>
    <x v="0"/>
    <x v="0"/>
    <s v="سایر حسابهای پرداختنی"/>
    <s v="34221"/>
    <s v="(شرکت ملی نفت ایران)سازمان منطقه ویژه اقتصادی انرژی پارس"/>
    <s v="400056"/>
    <s v="3300066"/>
    <s v=""/>
    <s v=""/>
  </r>
  <r>
    <n v="153777"/>
    <n v="1481"/>
    <x v="36"/>
    <s v="1401/08/25"/>
    <s v="منطقه ویژه انرژی پارس- بابت جانمایی محل تخلیه نخاله های ساختمانی طی صورتحساب خدمات شهری 140104233 مورخ 1401/07/06 شامل 9% ارزش افزوده- اعلامیه بدهکار سپهر مولد به شماره SM/1401/838 مورخ 1401/08/25"/>
    <n v="15267826"/>
    <n v="0"/>
    <n v="15267826"/>
    <n v="117"/>
    <n v="24"/>
    <s v="400056"/>
    <s v=""/>
    <s v="بدهیهای جاری"/>
    <s v="3"/>
    <x v="0"/>
    <x v="0"/>
    <s v="سایر حسابهای پرداختنی"/>
    <s v="34221"/>
    <s v="(شرکت ملی نفت ایران)سازمان منطقه ویژه اقتصادی انرژی پارس"/>
    <s v="400056"/>
    <s v="3300066"/>
    <s v=""/>
    <s v=""/>
  </r>
  <r>
    <n v="153780"/>
    <n v="1481"/>
    <x v="36"/>
    <s v="1401/08/25"/>
    <s v="منطقه ویژه انرژی پارس- بابت جانمایی محل تخلیه نخاله های ساختمانی طی صورتحساب خدمات شهری 140104615 مورخ 1401/07/12 شامل 9% ارزش افزوده- اعلامیه بدهکار سپهر مولد به شماره SM/1401/838 مورخ 1401/08/25"/>
    <n v="0"/>
    <n v="58017740"/>
    <n v="-58017740"/>
    <n v="117"/>
    <n v="24"/>
    <s v="400056"/>
    <s v=""/>
    <s v="بدهیهای جاری"/>
    <s v="3"/>
    <x v="0"/>
    <x v="0"/>
    <s v="سایر حسابهای پرداختنی"/>
    <s v="34221"/>
    <s v="(شرکت ملی نفت ایران)سازمان منطقه ویژه اقتصادی انرژی پارس"/>
    <s v="400056"/>
    <s v="3300066"/>
    <s v=""/>
    <s v=""/>
  </r>
  <r>
    <n v="153779"/>
    <n v="1481"/>
    <x v="36"/>
    <s v="1401/08/25"/>
    <s v="منطقه ویژه انرژی پارس- بابت جانمایی محل تخلیه نخاله های ساختمانی طی صورتحساب خدمات شهری 140104615 مورخ 1401/07/12 شامل 9% ارزش افزوده- اعلامیه بدهکار سپهر مولد به شماره SM/1401/838 مورخ 1401/08/25"/>
    <n v="58017740"/>
    <n v="0"/>
    <n v="58017740"/>
    <n v="117"/>
    <n v="24"/>
    <s v="400056"/>
    <s v=""/>
    <s v="بدهیهای جاری"/>
    <s v="3"/>
    <x v="0"/>
    <x v="0"/>
    <s v="سایر حسابهای پرداختنی"/>
    <s v="34221"/>
    <s v="(شرکت ملی نفت ایران)سازمان منطقه ویژه اقتصادی انرژی پارس"/>
    <s v="400056"/>
    <s v="3300066"/>
    <s v=""/>
    <s v=""/>
  </r>
  <r>
    <n v="182059"/>
    <n v="1675"/>
    <x v="39"/>
    <s v="1401/09/30"/>
    <s v="منطقه ویژه انرژی پارس- بابت کرایه جانمایی محل تخلیه نخاله های ساختمانی طی صورتحساب 140105574- اعلامیه شماره SM/1401/877 مورخ 1401/11/02 شرکت سپهر مولد"/>
    <n v="0"/>
    <n v="45803479"/>
    <n v="-45803479"/>
    <n v="117"/>
    <n v="24"/>
    <s v="400056"/>
    <s v=""/>
    <s v="بدهیهای جاری"/>
    <s v="3"/>
    <x v="0"/>
    <x v="0"/>
    <s v="سایر حسابهای پرداختنی"/>
    <s v="34221"/>
    <s v="(شرکت ملی نفت ایران)سازمان منطقه ویژه اقتصادی انرژی پارس"/>
    <s v="400056"/>
    <s v="3300066"/>
    <s v=""/>
    <s v=""/>
  </r>
  <r>
    <n v="182058"/>
    <n v="1675"/>
    <x v="39"/>
    <s v="1401/09/30"/>
    <s v="منطقه ویژه انرژی پارس- بابت کرایه جانمایی محل تخلیه نخاله های ساختمانی طی صورتحساب 140105574- اعلامیه شماره SM/1401/877 مورخ 1401/11/02 شرکت سپهر مولد"/>
    <n v="45803479"/>
    <n v="0"/>
    <n v="45803479"/>
    <n v="117"/>
    <n v="24"/>
    <s v="400056"/>
    <s v=""/>
    <s v="بدهیهای جاری"/>
    <s v="3"/>
    <x v="0"/>
    <x v="0"/>
    <s v="سایر حسابهای پرداختنی"/>
    <s v="34221"/>
    <s v="(شرکت ملی نفت ایران)سازمان منطقه ویژه اقتصادی انرژی پارس"/>
    <s v="400056"/>
    <s v="3300066"/>
    <s v=""/>
    <s v=""/>
  </r>
  <r>
    <n v="142027"/>
    <n v="1287"/>
    <x v="355"/>
    <s v="1401/07/30"/>
    <s v="نوآوران فن آوازه _ خرید چای ساز طی صورتحساب 9115289 شامل 9% ارزش افزوده - اداری"/>
    <n v="0"/>
    <n v="15500000"/>
    <n v="-15500000"/>
    <n v="117"/>
    <n v="24"/>
    <s v="400061"/>
    <s v=""/>
    <s v="بدهیهای جاری"/>
    <s v="3"/>
    <x v="0"/>
    <x v="0"/>
    <s v="سایر حسابهای پرداختنی"/>
    <s v="34221"/>
    <s v="نوآوران فن آوازه"/>
    <s v="400061"/>
    <s v="3300071"/>
    <s v=""/>
    <s v=""/>
  </r>
  <r>
    <n v="142028"/>
    <n v="1287"/>
    <x v="355"/>
    <s v="1401/07/30"/>
    <s v="نوآوران فن آوازه _ خرید چای ساز طی صورتحساب 9115289 شامل 9% ارزش افزوده - اداری"/>
    <n v="15500000"/>
    <n v="0"/>
    <n v="15500000"/>
    <n v="117"/>
    <n v="24"/>
    <s v="400061"/>
    <s v=""/>
    <s v="بدهیهای جاری"/>
    <s v="3"/>
    <x v="0"/>
    <x v="0"/>
    <s v="سایر حسابهای پرداختنی"/>
    <s v="34221"/>
    <s v="نوآوران فن آوازه"/>
    <s v="400061"/>
    <s v="3300071"/>
    <s v=""/>
    <s v=""/>
  </r>
  <r>
    <n v="142061"/>
    <n v="1288"/>
    <x v="380"/>
    <s v="1401/07/30"/>
    <s v="نوآوران فن آوازه (نیابتی)- بابت خرید دو عدد سینی چوبی جهت طبقه سوم طی ف نیابتی ش 12885912 مورخ 1401/07/18"/>
    <n v="0"/>
    <n v="3520000"/>
    <n v="-3520000"/>
    <n v="117"/>
    <n v="24"/>
    <s v="400061"/>
    <s v=""/>
    <s v="بدهیهای جاری"/>
    <s v="3"/>
    <x v="0"/>
    <x v="0"/>
    <s v="سایر حسابهای پرداختنی"/>
    <s v="34221"/>
    <s v="نوآوران فن آوازه"/>
    <s v="400061"/>
    <s v="3300071"/>
    <s v=""/>
    <s v=""/>
  </r>
  <r>
    <n v="142062"/>
    <n v="1288"/>
    <x v="380"/>
    <s v="1401/07/30"/>
    <s v="نوآوران فن آوازه (نیابتی)- بابت خرید دو عدد سینی چوبی جهت طبقه سوم طی ف نیابتی ش 12885912 مورخ 1401/07/18"/>
    <n v="3520000"/>
    <n v="0"/>
    <n v="3520000"/>
    <n v="117"/>
    <n v="24"/>
    <s v="400061"/>
    <s v=""/>
    <s v="بدهیهای جاری"/>
    <s v="3"/>
    <x v="0"/>
    <x v="0"/>
    <s v="سایر حسابهای پرداختنی"/>
    <s v="34221"/>
    <s v="نوآوران فن آوازه"/>
    <s v="400061"/>
    <s v="3300071"/>
    <s v=""/>
    <s v=""/>
  </r>
  <r>
    <n v="142063"/>
    <n v="1288"/>
    <x v="380"/>
    <s v="1401/07/30"/>
    <s v="نوآوران فن آوازه- بابت هزینه حمل خرید دو عدد سینی چوبی جهت طبقه سوم طی ف ش 8600517 مورخ 1400/07/18"/>
    <n v="0"/>
    <n v="410000"/>
    <n v="-410000"/>
    <n v="117"/>
    <n v="24"/>
    <s v="400061"/>
    <s v=""/>
    <s v="بدهیهای جاری"/>
    <s v="3"/>
    <x v="0"/>
    <x v="0"/>
    <s v="سایر حسابهای پرداختنی"/>
    <s v="34221"/>
    <s v="نوآوران فن آوازه"/>
    <s v="400061"/>
    <s v="3300071"/>
    <s v=""/>
    <s v=""/>
  </r>
  <r>
    <n v="142064"/>
    <n v="1288"/>
    <x v="380"/>
    <s v="1401/07/30"/>
    <s v="نوآوران فن آوازه- بابت هزینه حمل خرید دو عدد سینی چوبی جهت طبقه سوم طی ف ش 8600517 مورخ 1400/07/18"/>
    <n v="410000"/>
    <n v="0"/>
    <n v="410000"/>
    <n v="117"/>
    <n v="24"/>
    <s v="400061"/>
    <s v=""/>
    <s v="بدهیهای جاری"/>
    <s v="3"/>
    <x v="0"/>
    <x v="0"/>
    <s v="سایر حسابهای پرداختنی"/>
    <s v="34221"/>
    <s v="نوآوران فن آوازه"/>
    <s v="400061"/>
    <s v="3300071"/>
    <s v=""/>
    <s v=""/>
  </r>
  <r>
    <n v="142066"/>
    <n v="1288"/>
    <x v="380"/>
    <s v="1401/07/30"/>
    <s v="نوآوران فن آوازه (نیابتی)- بابت خرید چهار عدد سینی و هشت عدد سطل زباله جهت طبقات دفتر طی ف نیابتی ش 12891852 مورخ 1401/07/18"/>
    <n v="0"/>
    <n v="16781000"/>
    <n v="-16781000"/>
    <n v="117"/>
    <n v="24"/>
    <s v="400061"/>
    <s v=""/>
    <s v="بدهیهای جاری"/>
    <s v="3"/>
    <x v="0"/>
    <x v="0"/>
    <s v="سایر حسابهای پرداختنی"/>
    <s v="34221"/>
    <s v="نوآوران فن آوازه"/>
    <s v="400061"/>
    <s v="3300071"/>
    <s v=""/>
    <s v=""/>
  </r>
  <r>
    <n v="142067"/>
    <n v="1288"/>
    <x v="380"/>
    <s v="1401/07/30"/>
    <s v="نوآوران فن آوازه (نیابتی)- بابت خرید چهار عدد سینی و هشت عدد سطل زباله جهت طبقات دفتر طی ف نیابتی ش 12891852 مورخ 1401/07/18"/>
    <n v="16781000"/>
    <n v="0"/>
    <n v="16781000"/>
    <n v="117"/>
    <n v="24"/>
    <s v="400061"/>
    <s v=""/>
    <s v="بدهیهای جاری"/>
    <s v="3"/>
    <x v="0"/>
    <x v="0"/>
    <s v="سایر حسابهای پرداختنی"/>
    <s v="34221"/>
    <s v="نوآوران فن آوازه"/>
    <s v="400061"/>
    <s v="3300071"/>
    <s v=""/>
    <s v=""/>
  </r>
  <r>
    <n v="142080"/>
    <n v="1288"/>
    <x v="380"/>
    <s v="1401/07/30"/>
    <s v="نوآوران فن آوازه (نیابتی)- بابت برگشت از خرید چهار عدد سینی و هشت عدد سطل زباله طی فاکتورهای نیابتی مورخ 1401/07/24"/>
    <n v="16781000"/>
    <n v="0"/>
    <n v="16781000"/>
    <n v="117"/>
    <n v="24"/>
    <s v="400061"/>
    <s v=""/>
    <s v="بدهیهای جاری"/>
    <s v="3"/>
    <x v="0"/>
    <x v="0"/>
    <s v="سایر حسابهای پرداختنی"/>
    <s v="34221"/>
    <s v="نوآوران فن آوازه"/>
    <s v="400061"/>
    <s v="3300071"/>
    <s v=""/>
    <s v=""/>
  </r>
  <r>
    <n v="142081"/>
    <n v="1288"/>
    <x v="380"/>
    <s v="1401/07/30"/>
    <s v="نوآوران فن آوازه (نیابتی)- بابت برگشت از خرید چهار عدد سینی و هشت عدد سطل زباله طی فاکتورهای نیابتی مورخ 1401/07/24"/>
    <n v="0"/>
    <n v="16781000"/>
    <n v="-16781000"/>
    <n v="117"/>
    <n v="24"/>
    <s v="400061"/>
    <s v=""/>
    <s v="بدهیهای جاری"/>
    <s v="3"/>
    <x v="0"/>
    <x v="0"/>
    <s v="سایر حسابهای پرداختنی"/>
    <s v="34221"/>
    <s v="نوآوران فن آوازه"/>
    <s v="400061"/>
    <s v="3300071"/>
    <s v=""/>
    <s v=""/>
  </r>
  <r>
    <n v="142086"/>
    <n v="1288"/>
    <x v="380"/>
    <s v="1401/07/30"/>
    <s v="نوآوران فن آوازه- بابت خرید 15 بسته قهوه فوری و 5 بسته بیسکوئیت شکلاتی طی ف ش 8026503 مورخ 1401/07/03 شامل  9% ارزش افزوده"/>
    <n v="0"/>
    <n v="16515000"/>
    <n v="-16515000"/>
    <n v="117"/>
    <n v="24"/>
    <s v="400061"/>
    <s v=""/>
    <s v="بدهیهای جاری"/>
    <s v="3"/>
    <x v="0"/>
    <x v="0"/>
    <s v="سایر حسابهای پرداختنی"/>
    <s v="34221"/>
    <s v="نوآوران فن آوازه"/>
    <s v="400061"/>
    <s v="3300071"/>
    <s v=""/>
    <s v=""/>
  </r>
  <r>
    <n v="142087"/>
    <n v="1288"/>
    <x v="380"/>
    <s v="1401/07/30"/>
    <s v="نوآوران فن آوازه- بابت خرید 15 بسته قهوه فوری و 5 بسته بیسکوئیت شکلاتی طی ف ش 8026503 مورخ 1401/07/03 شامل  9% ارزش افزوده"/>
    <n v="16515000"/>
    <n v="0"/>
    <n v="16515000"/>
    <n v="117"/>
    <n v="24"/>
    <s v="400061"/>
    <s v=""/>
    <s v="بدهیهای جاری"/>
    <s v="3"/>
    <x v="0"/>
    <x v="0"/>
    <s v="سایر حسابهای پرداختنی"/>
    <s v="34221"/>
    <s v="نوآوران فن آوازه"/>
    <s v="400061"/>
    <s v="3300071"/>
    <s v=""/>
    <s v=""/>
  </r>
  <r>
    <n v="142092"/>
    <n v="1288"/>
    <x v="380"/>
    <s v="1401/07/30"/>
    <s v="نوآوران فن آوازه- بابت خرید 5 بسته قهوه فوری، 5 بسته بیسکوئیت شکلاتی و دو بسته چای طی ف ش 8222570 مورخ 1401/07/08 شامل  9% ارزش افزوده"/>
    <n v="0"/>
    <n v="10213000"/>
    <n v="-10213000"/>
    <n v="117"/>
    <n v="24"/>
    <s v="400061"/>
    <s v=""/>
    <s v="بدهیهای جاری"/>
    <s v="3"/>
    <x v="0"/>
    <x v="0"/>
    <s v="سایر حسابهای پرداختنی"/>
    <s v="34221"/>
    <s v="نوآوران فن آوازه"/>
    <s v="400061"/>
    <s v="3300071"/>
    <s v=""/>
    <s v=""/>
  </r>
  <r>
    <n v="142093"/>
    <n v="1288"/>
    <x v="380"/>
    <s v="1401/07/30"/>
    <s v="نوآوران فن آوازه- بابت خرید 5 بسته قهوه فوری، 5 بسته بیسکوئیت شکلاتی و دو بسته چای طی ف ش 8222570 مورخ 1401/07/08 شامل  9% ارزش افزوده"/>
    <n v="10213000"/>
    <n v="0"/>
    <n v="10213000"/>
    <n v="117"/>
    <n v="24"/>
    <s v="400061"/>
    <s v=""/>
    <s v="بدهیهای جاری"/>
    <s v="3"/>
    <x v="0"/>
    <x v="0"/>
    <s v="سایر حسابهای پرداختنی"/>
    <s v="34221"/>
    <s v="نوآوران فن آوازه"/>
    <s v="400061"/>
    <s v="3300071"/>
    <s v=""/>
    <s v=""/>
  </r>
  <r>
    <n v="142095"/>
    <n v="1288"/>
    <x v="380"/>
    <s v="1401/07/30"/>
    <s v="نوآوران فن آوازه (نیابتی)- بابت خرید دو عدد یدک جارو چهاربسته دستمال حوله ای طی ف ش 12765650 مورخ 1401/07/16"/>
    <n v="0"/>
    <n v="6270000"/>
    <n v="-6270000"/>
    <n v="117"/>
    <n v="24"/>
    <s v="400061"/>
    <s v=""/>
    <s v="بدهیهای جاری"/>
    <s v="3"/>
    <x v="0"/>
    <x v="0"/>
    <s v="سایر حسابهای پرداختنی"/>
    <s v="34221"/>
    <s v="نوآوران فن آوازه"/>
    <s v="400061"/>
    <s v="3300071"/>
    <s v=""/>
    <s v=""/>
  </r>
  <r>
    <n v="142096"/>
    <n v="1288"/>
    <x v="380"/>
    <s v="1401/07/30"/>
    <s v="نوآوران فن آوازه (نیابتی)- بابت خرید دو عدد یدک جارو چهاربسته دستمال حوله ای طی ف ش 12765650 مورخ 1401/07/16"/>
    <n v="6270000"/>
    <n v="0"/>
    <n v="6270000"/>
    <n v="117"/>
    <n v="24"/>
    <s v="400061"/>
    <s v=""/>
    <s v="بدهیهای جاری"/>
    <s v="3"/>
    <x v="0"/>
    <x v="0"/>
    <s v="سایر حسابهای پرداختنی"/>
    <s v="34221"/>
    <s v="نوآوران فن آوازه"/>
    <s v="400061"/>
    <s v="3300071"/>
    <s v=""/>
    <s v=""/>
  </r>
  <r>
    <n v="142098"/>
    <n v="1288"/>
    <x v="380"/>
    <s v="1401/07/30"/>
    <s v="نوآوران فن آوازه (نیابتی)- بابت خرید هشت عدد سینی، دو جفت دمپایی، دو جفت چکمه و دو بسته شکلات کاکائویی طی ف ش 12596642 مورخ 1401/07/13"/>
    <n v="0"/>
    <n v="24008300"/>
    <n v="-24008300"/>
    <n v="117"/>
    <n v="24"/>
    <s v="400061"/>
    <s v=""/>
    <s v="بدهیهای جاری"/>
    <s v="3"/>
    <x v="0"/>
    <x v="0"/>
    <s v="سایر حسابهای پرداختنی"/>
    <s v="34221"/>
    <s v="نوآوران فن آوازه"/>
    <s v="400061"/>
    <s v="3300071"/>
    <s v=""/>
    <s v=""/>
  </r>
  <r>
    <n v="142099"/>
    <n v="1288"/>
    <x v="380"/>
    <s v="1401/07/30"/>
    <s v="نوآوران فن آوازه (نیابتی)- بابت خرید هشت عدد سینی، دو جفت دمپایی، دو جفت چکمه و دو بسته شکلات کاکائویی طی ف ش 12596642 مورخ 1401/07/13"/>
    <n v="24008300"/>
    <n v="0"/>
    <n v="24008300"/>
    <n v="117"/>
    <n v="24"/>
    <s v="400061"/>
    <s v=""/>
    <s v="بدهیهای جاری"/>
    <s v="3"/>
    <x v="0"/>
    <x v="0"/>
    <s v="سایر حسابهای پرداختنی"/>
    <s v="34221"/>
    <s v="نوآوران فن آوازه"/>
    <s v="400061"/>
    <s v="3300071"/>
    <s v=""/>
    <s v=""/>
  </r>
  <r>
    <n v="142103"/>
    <n v="1288"/>
    <x v="380"/>
    <s v="1401/07/30"/>
    <s v="نوآوران فن آوازه (نیابتی)- بابت برگشت از خرید دو عدد سینی و دو بسته شکلات کاکائویی طی ف ش 2502134 و 2502136 و 2515695 و 2515697"/>
    <n v="4998400"/>
    <n v="0"/>
    <n v="4998400"/>
    <n v="117"/>
    <n v="24"/>
    <s v="400061"/>
    <s v=""/>
    <s v="بدهیهای جاری"/>
    <s v="3"/>
    <x v="0"/>
    <x v="0"/>
    <s v="سایر حسابهای پرداختنی"/>
    <s v="34221"/>
    <s v="نوآوران فن آوازه"/>
    <s v="400061"/>
    <s v="3300071"/>
    <s v=""/>
    <s v=""/>
  </r>
  <r>
    <n v="142104"/>
    <n v="1288"/>
    <x v="380"/>
    <s v="1401/07/30"/>
    <s v="نوآوران فن آوازه (نیابتی)- بابت برگشت از خرید دو عدد سینی و دو بسته شکلات کاکائویی طی ف ش 2502134 و 2502136 و 2515695 و 2515697"/>
    <n v="0"/>
    <n v="4998400"/>
    <n v="-4998400"/>
    <n v="117"/>
    <n v="24"/>
    <s v="400061"/>
    <s v=""/>
    <s v="بدهیهای جاری"/>
    <s v="3"/>
    <x v="0"/>
    <x v="0"/>
    <s v="سایر حسابهای پرداختنی"/>
    <s v="34221"/>
    <s v="نوآوران فن آوازه"/>
    <s v="400061"/>
    <s v="3300071"/>
    <s v=""/>
    <s v=""/>
  </r>
  <r>
    <n v="142119"/>
    <n v="1288"/>
    <x v="380"/>
    <s v="1401/07/30"/>
    <s v="نوآوران فن آوازه (نیابتی)- بابت خرید دو عدد باتری تلفن بی سیم پاناسونیک و دو عدد میکروفون رومیزی کنفرانسی طی ف ش 13097504 مورخ 1401/07/22"/>
    <n v="0"/>
    <n v="6300000"/>
    <n v="-6300000"/>
    <n v="117"/>
    <n v="24"/>
    <s v="400061"/>
    <s v=""/>
    <s v="بدهیهای جاری"/>
    <s v="3"/>
    <x v="0"/>
    <x v="0"/>
    <s v="سایر حسابهای پرداختنی"/>
    <s v="34221"/>
    <s v="نوآوران فن آوازه"/>
    <s v="400061"/>
    <s v="3300071"/>
    <s v=""/>
    <s v=""/>
  </r>
  <r>
    <n v="142120"/>
    <n v="1288"/>
    <x v="380"/>
    <s v="1401/07/30"/>
    <s v="نوآوران فن آوازه (نیابتی)- بابت خرید دو عدد باتری تلفن بی سیم پاناسونیک و دو عدد میکروفون رومیزی کنفرانسی طی ف ش 13097504 مورخ 1401/07/22"/>
    <n v="6300000"/>
    <n v="0"/>
    <n v="6300000"/>
    <n v="117"/>
    <n v="24"/>
    <s v="400061"/>
    <s v=""/>
    <s v="بدهیهای جاری"/>
    <s v="3"/>
    <x v="0"/>
    <x v="0"/>
    <s v="سایر حسابهای پرداختنی"/>
    <s v="34221"/>
    <s v="نوآوران فن آوازه"/>
    <s v="400061"/>
    <s v="3300071"/>
    <s v=""/>
    <s v=""/>
  </r>
  <r>
    <n v="142025"/>
    <n v="1287"/>
    <x v="355"/>
    <s v="1401/07/30"/>
    <s v="نوآوران فن آوازه _ 9% ارزش افزوده خرید چای ساز طی صورتحساب 9115289 - اداری"/>
    <n v="0"/>
    <n v="1279816"/>
    <n v="-1279816"/>
    <n v="499"/>
    <n v="14"/>
    <s v="400061"/>
    <s v=""/>
    <s v="داراییهای جاری"/>
    <s v="1"/>
    <x v="14"/>
    <x v="14"/>
    <s v="پیش پرداخت 9% مالیات و عوارض ارزش افزوده(از 1400/10/13)"/>
    <s v="18163"/>
    <s v="نوآوران فن آوازه"/>
    <s v="400061"/>
    <s v="3300071"/>
    <s v=""/>
    <s v=""/>
  </r>
  <r>
    <n v="142026"/>
    <n v="1287"/>
    <x v="355"/>
    <s v="1401/07/30"/>
    <s v="نوآوران فن آوازه _ 9% ارزش افزوده خرید چای ساز طی صورتحساب 9115289 - اداری"/>
    <n v="1279816"/>
    <n v="0"/>
    <n v="1279816"/>
    <n v="499"/>
    <n v="14"/>
    <s v="400061"/>
    <s v=""/>
    <s v="داراییهای جاری"/>
    <s v="1"/>
    <x v="14"/>
    <x v="14"/>
    <s v="پیش پرداخت 9% مالیات و عوارض ارزش افزوده(از 1400/10/13)"/>
    <s v="18163"/>
    <s v="نوآوران فن آوازه"/>
    <s v="400061"/>
    <s v="3300071"/>
    <s v=""/>
    <s v=""/>
  </r>
  <r>
    <n v="142084"/>
    <n v="1288"/>
    <x v="380"/>
    <s v="1401/07/30"/>
    <s v="نوآوران فن آوازه- بابت 9% ارزش افزوده خرید 15 بسته قهوه فوری و 5 بسته بیسکوئیت شکلاتی طی ف ش 8026503 مورخ 1401/07/03"/>
    <n v="0"/>
    <n v="1363620"/>
    <n v="-1363620"/>
    <n v="499"/>
    <n v="14"/>
    <s v="400061"/>
    <s v=""/>
    <s v="داراییهای جاری"/>
    <s v="1"/>
    <x v="14"/>
    <x v="14"/>
    <s v="پیش پرداخت 9% مالیات و عوارض ارزش افزوده(از 1400/10/13)"/>
    <s v="18163"/>
    <s v="نوآوران فن آوازه"/>
    <s v="400061"/>
    <s v="3300071"/>
    <s v=""/>
    <s v=""/>
  </r>
  <r>
    <n v="142085"/>
    <n v="1288"/>
    <x v="380"/>
    <s v="1401/07/30"/>
    <s v="نوآوران فن آوازه- بابت 9% ارزش افزوده خرید 15 بسته قهوه فوری و 5 بسته بیسکوئیت شکلاتی طی ف ش 8026503 مورخ 1401/07/03"/>
    <n v="1363620"/>
    <n v="0"/>
    <n v="1363620"/>
    <n v="499"/>
    <n v="14"/>
    <s v="400061"/>
    <s v=""/>
    <s v="داراییهای جاری"/>
    <s v="1"/>
    <x v="14"/>
    <x v="14"/>
    <s v="پیش پرداخت 9% مالیات و عوارض ارزش افزوده(از 1400/10/13)"/>
    <s v="18163"/>
    <s v="نوآوران فن آوازه"/>
    <s v="400061"/>
    <s v="3300071"/>
    <s v=""/>
    <s v=""/>
  </r>
  <r>
    <n v="142090"/>
    <n v="1288"/>
    <x v="380"/>
    <s v="1401/07/30"/>
    <s v="نوآوران فن آوازه- بابت 9% ارزش افزوده خرید 5 بسته قهوه فوری، 5 بسته بیسکوئیت شکلاتی و دو بسته چای طی ف ش 8222570 مورخ 1401/07/08"/>
    <n v="0"/>
    <n v="599035"/>
    <n v="-599035"/>
    <n v="499"/>
    <n v="14"/>
    <s v="400061"/>
    <s v=""/>
    <s v="داراییهای جاری"/>
    <s v="1"/>
    <x v="14"/>
    <x v="14"/>
    <s v="پیش پرداخت 9% مالیات و عوارض ارزش افزوده(از 1400/10/13)"/>
    <s v="18163"/>
    <s v="نوآوران فن آوازه"/>
    <s v="400061"/>
    <s v="3300071"/>
    <s v=""/>
    <s v=""/>
  </r>
  <r>
    <n v="142091"/>
    <n v="1288"/>
    <x v="380"/>
    <s v="1401/07/30"/>
    <s v="نوآوران فن آوازه- بابت 9% ارزش افزوده خرید 5 بسته قهوه فوری، 5 بسته بیسکوئیت شکلاتی و دو بسته چای طی ف ش 8222570 مورخ 1401/07/08"/>
    <n v="599035"/>
    <n v="0"/>
    <n v="599035"/>
    <n v="499"/>
    <n v="14"/>
    <s v="400061"/>
    <s v=""/>
    <s v="داراییهای جاری"/>
    <s v="1"/>
    <x v="14"/>
    <x v="14"/>
    <s v="پیش پرداخت 9% مالیات و عوارض ارزش افزوده(از 1400/10/13)"/>
    <s v="18163"/>
    <s v="نوآوران فن آوازه"/>
    <s v="400061"/>
    <s v="3300071"/>
    <s v=""/>
    <s v=""/>
  </r>
  <r>
    <n v="175785"/>
    <n v="1635"/>
    <x v="381"/>
    <s v="1401/09/26"/>
    <s v="نگراندیش- بابت 9% ارزش افزوده ارائه گزارش دوره ای نظارتی منتهی به شهریور 1401 طی صورتحساب ش 639"/>
    <n v="90000000"/>
    <n v="0"/>
    <n v="90000000"/>
    <n v="499"/>
    <n v="14"/>
    <s v="400068"/>
    <s v=""/>
    <s v="داراییهای جاری"/>
    <s v="1"/>
    <x v="14"/>
    <x v="14"/>
    <s v="پیش پرداخت 9% مالیات و عوارض ارزش افزوده(از 1400/10/13)"/>
    <s v="18163"/>
    <s v="مهندسین مشاور نگر اندیش(طرح و ساخت نگر اندیش)"/>
    <s v="400068"/>
    <s v="3300079"/>
    <s v=""/>
    <s v=""/>
  </r>
  <r>
    <n v="175786"/>
    <n v="1635"/>
    <x v="381"/>
    <s v="1401/09/26"/>
    <s v="نگراندیش- بابت 9% ارزش افزوده ارائه گزارش دوره ای نظارتی منتهی به شهریور 1401 طی صورتحساب ش 639"/>
    <n v="0"/>
    <n v="90000000"/>
    <n v="-90000000"/>
    <n v="499"/>
    <n v="14"/>
    <s v="400068"/>
    <s v=""/>
    <s v="داراییهای جاری"/>
    <s v="1"/>
    <x v="14"/>
    <x v="14"/>
    <s v="پیش پرداخت 9% مالیات و عوارض ارزش افزوده(از 1400/10/13)"/>
    <s v="18163"/>
    <s v="مهندسین مشاور نگر اندیش(طرح و ساخت نگر اندیش)"/>
    <s v="400068"/>
    <s v="3300079"/>
    <s v=""/>
    <s v=""/>
  </r>
  <r>
    <n v="175788"/>
    <n v="1635"/>
    <x v="381"/>
    <s v="1401/09/26"/>
    <s v="نگراندیش- بابت ارائه گزارش دوره ای نظارتی منتهی به شهریور 1401 طی صورتحساب ش 639 شامل 9% ارزش افزوده"/>
    <n v="0"/>
    <n v="1090000000"/>
    <n v="-1090000000"/>
    <n v="117"/>
    <n v="24"/>
    <s v="400068"/>
    <s v=""/>
    <s v="بدهیهای جاری"/>
    <s v="3"/>
    <x v="0"/>
    <x v="0"/>
    <s v="سایر حسابهای پرداختنی"/>
    <s v="34221"/>
    <s v="مهندسین مشاور نگر اندیش(طرح و ساخت نگر اندیش)"/>
    <s v="400068"/>
    <s v="3300079"/>
    <s v=""/>
    <s v=""/>
  </r>
  <r>
    <n v="175789"/>
    <n v="1635"/>
    <x v="381"/>
    <s v="1401/09/26"/>
    <s v="نگراندیش- بابت 10% سپرده بیمه مربوط به ارائه گزارش دوره ای نظارتی منتهی به شهریور 1401 طی صورتحساب ش 639"/>
    <n v="50000000"/>
    <n v="0"/>
    <n v="50000000"/>
    <n v="117"/>
    <n v="24"/>
    <s v="400068"/>
    <s v=""/>
    <s v="بدهیهای جاری"/>
    <s v="3"/>
    <x v="0"/>
    <x v="0"/>
    <s v="سایر حسابهای پرداختنی"/>
    <s v="34221"/>
    <s v="مهندسین مشاور نگر اندیش(طرح و ساخت نگر اندیش)"/>
    <s v="400068"/>
    <s v="3300079"/>
    <s v=""/>
    <s v=""/>
  </r>
  <r>
    <n v="175774"/>
    <n v="1640"/>
    <x v="294"/>
    <s v="1401/09/27"/>
    <s v="پرداخت چک 921712 بانک تجارت بنام مهندسین مشاور نگر اندیش بابت تهیه گزارش دوره ای نظارتی تا شهریور 1401 طی ص 0639"/>
    <n v="1040000000"/>
    <n v="0"/>
    <n v="1040000000"/>
    <n v="117"/>
    <n v="24"/>
    <s v="400068"/>
    <s v=""/>
    <s v="بدهیهای جاری"/>
    <s v="3"/>
    <x v="0"/>
    <x v="0"/>
    <s v="سایر حسابهای پرداختنی"/>
    <s v="34221"/>
    <s v="مهندسین مشاور نگر اندیش(طرح و ساخت نگر اندیش)"/>
    <s v="400068"/>
    <s v="3300079"/>
    <s v=""/>
    <s v=""/>
  </r>
  <r>
    <n v="175790"/>
    <n v="1635"/>
    <x v="381"/>
    <s v="1401/09/26"/>
    <s v="نگراندیش- بابت 10% سپرده بیمه مربوط به ارائه گزارش دوره ای نظارتی منتهی به شهریور 1401 طی صورتحساب ش 639"/>
    <n v="0"/>
    <n v="50000000"/>
    <n v="-50000000"/>
    <n v="136"/>
    <n v="25"/>
    <s v="400068"/>
    <s v=""/>
    <s v="بدهیهای جاری"/>
    <s v="3"/>
    <x v="4"/>
    <x v="4"/>
    <s v="سپرده بیمه پیمانکاران"/>
    <s v="34353"/>
    <s v="مهندسین مشاور نگر اندیش(طرح و ساخت نگر اندیش)"/>
    <s v="400068"/>
    <s v="3300079"/>
    <s v=""/>
    <s v=""/>
  </r>
  <r>
    <n v="177210"/>
    <n v="1326"/>
    <x v="382"/>
    <s v="1401/08/03"/>
    <s v="FGS031-ح انجام مکسوره از خرید 21-FIX EQUIPMENT-TYPE B طی inv.#172-adish-typeB (164)  به ارزش 39.534یورو-نرخ 269.830 ریال نیما-نیکو9"/>
    <n v="0"/>
    <n v="10667459220"/>
    <n v="-10667459220"/>
    <n v="443"/>
    <n v="25"/>
    <s v="400081"/>
    <s v=""/>
    <s v="بدهیهای جاری"/>
    <s v="3"/>
    <x v="4"/>
    <x v="4"/>
    <s v="سپرده حسن انجام کار تسهیلات ارزی"/>
    <s v="34356"/>
    <s v="فاتح صنعت کیمیا (FGS)"/>
    <s v="400081"/>
    <s v="3300098"/>
    <s v=""/>
    <s v=""/>
  </r>
  <r>
    <n v="182847"/>
    <n v="1415"/>
    <x v="383"/>
    <s v="1401/08/14"/>
    <s v="FGS031-ح انجام مکسوره از خرید طی (189) INV #190-Adish-typeB به مبلغ 64.320 یورو با فی 271.110 ریال سنا"/>
    <n v="0"/>
    <n v="17437795200"/>
    <n v="-17437795200"/>
    <n v="443"/>
    <n v="25"/>
    <s v="400081"/>
    <s v=""/>
    <s v="بدهیهای جاری"/>
    <s v="3"/>
    <x v="4"/>
    <x v="4"/>
    <s v="سپرده حسن انجام کار تسهیلات ارزی"/>
    <s v="34356"/>
    <s v="فاتح صنعت کیمیا (FGS)"/>
    <s v="400081"/>
    <s v="3300098"/>
    <s v=""/>
    <s v=""/>
  </r>
  <r>
    <n v="182914"/>
    <n v="1415"/>
    <x v="383"/>
    <s v="1401/08/14"/>
    <s v="FGS031-ح انجام مکسوره از خرید طی (190) INV #191-Adish-typeB به مبلغ 45.450 یورو با فی 271.110 ریال سنا"/>
    <n v="0"/>
    <n v="12321949500"/>
    <n v="-12321949500"/>
    <n v="443"/>
    <n v="25"/>
    <s v="400081"/>
    <s v=""/>
    <s v="بدهیهای جاری"/>
    <s v="3"/>
    <x v="4"/>
    <x v="4"/>
    <s v="سپرده حسن انجام کار تسهیلات ارزی"/>
    <s v="34356"/>
    <s v="فاتح صنعت کیمیا (FGS)"/>
    <s v="400081"/>
    <s v="3300098"/>
    <s v=""/>
    <s v=""/>
  </r>
  <r>
    <n v="177207"/>
    <n v="1326"/>
    <x v="382"/>
    <s v="1401/08/03"/>
    <s v="FGS031-پیش پرداخت مکسوره از خرید 21-FIX EQUIPMENT-TYPE B طی inv.#172-adish-typeB (164)  به ارزش 98.835 یورو-نرخ 275.888 ریال نیما-نیکو9"/>
    <n v="27267390480"/>
    <n v="0"/>
    <n v="27267390480"/>
    <n v="117"/>
    <n v="24"/>
    <s v="400081"/>
    <s v=""/>
    <s v="بدهیهای جاری"/>
    <s v="3"/>
    <x v="0"/>
    <x v="0"/>
    <s v="سایر حسابهای پرداختنی"/>
    <s v="34221"/>
    <s v="فاتح صنعت کیمیا (FGS)"/>
    <s v="400081"/>
    <s v="3300098"/>
    <s v=""/>
    <s v=""/>
  </r>
  <r>
    <n v="177209"/>
    <n v="1326"/>
    <x v="382"/>
    <s v="1401/08/03"/>
    <s v="FGS031-ح انجام مکسوره از خرید 21-FIX EQUIPMENT-TYPE B طی inv.#172-adish-typeB (164)  به ارزش 39.534یورو-نرخ 269.830 ریال نیما-نیکو9"/>
    <n v="10667459220"/>
    <n v="0"/>
    <n v="10667459220"/>
    <n v="117"/>
    <n v="24"/>
    <s v="400081"/>
    <s v=""/>
    <s v="بدهیهای جاری"/>
    <s v="3"/>
    <x v="0"/>
    <x v="0"/>
    <s v="سایر حسابهای پرداختنی"/>
    <s v="34221"/>
    <s v="فاتح صنعت کیمیا (FGS)"/>
    <s v="400081"/>
    <s v="3300098"/>
    <s v=""/>
    <s v=""/>
  </r>
  <r>
    <n v="177211"/>
    <n v="1326"/>
    <x v="382"/>
    <s v="1401/08/03"/>
    <s v="FGS031-پرداخت تخصیص معادل 256.971 یورو-معادل .... دلار خرید 21-FIX EQUIPMENT-TYPE B طی inv.#172-adish-typeB (164)   به ارزش 395.340یورو-نرخ 261.840 ریال نیما-نیکو9"/>
    <n v="69338484930"/>
    <n v="0"/>
    <n v="69338484930"/>
    <n v="117"/>
    <n v="24"/>
    <s v="400081"/>
    <s v=""/>
    <s v="بدهیهای جاری"/>
    <s v="3"/>
    <x v="0"/>
    <x v="0"/>
    <s v="سایر حسابهای پرداختنی"/>
    <s v="34221"/>
    <s v="فاتح صنعت کیمیا (FGS)"/>
    <s v="400081"/>
    <s v="3300098"/>
    <s v=""/>
    <s v=""/>
  </r>
  <r>
    <n v="179965"/>
    <n v="1331"/>
    <x v="132"/>
    <s v="1401/08/03"/>
    <s v="فاتح صنعت کیمیا (FGS)- سند MRS شماره 2335 بابت خرید طی فاکتور  INV #172-Adish-typeBبه مبلغ 395،340 یورو(مبلغ 98،835یورو با فی 275،888 ریال پیش پرداخت و مبلغ 296،505 یورو با فی 269،830ریال)"/>
    <n v="0"/>
    <n v="31899530765"/>
    <n v="-31899530765"/>
    <n v="117"/>
    <n v="24"/>
    <s v="400081"/>
    <s v=""/>
    <s v="بدهیهای جاری"/>
    <s v="3"/>
    <x v="0"/>
    <x v="0"/>
    <s v="سایر حسابهای پرداختنی"/>
    <s v="34221"/>
    <s v="فاتح صنعت کیمیا (FGS)"/>
    <s v="400081"/>
    <s v="3300098"/>
    <s v=""/>
    <s v=""/>
  </r>
  <r>
    <n v="179966"/>
    <n v="1331"/>
    <x v="132"/>
    <s v="1401/08/03"/>
    <s v="فاتح صنعت کیمیا (FGS)- سند MRS شماره 2340 بابت خرید طی فاکتور  INV #172-Adish-typeBبه مبلغ 395،340 یورو(مبلغ 98،835یورو با فی 275،888 ریال پیش پرداخت و مبلغ 296،505 یورو با فی 269،830ریال)"/>
    <n v="0"/>
    <n v="31899530763"/>
    <n v="-31899530763"/>
    <n v="117"/>
    <n v="24"/>
    <s v="400081"/>
    <s v=""/>
    <s v="بدهیهای جاری"/>
    <s v="3"/>
    <x v="0"/>
    <x v="0"/>
    <s v="سایر حسابهای پرداختنی"/>
    <s v="34221"/>
    <s v="فاتح صنعت کیمیا (FGS)"/>
    <s v="400081"/>
    <s v="3300098"/>
    <s v=""/>
    <s v=""/>
  </r>
  <r>
    <n v="179967"/>
    <n v="1331"/>
    <x v="132"/>
    <s v="1401/08/03"/>
    <s v="فاتح صنعت کیمیا (FGS)- سند MRS شماره 2338 بابت خرید طی فاکتور  INV #172-Adish-typeBبه مبلغ 395،340 یورو(مبلغ 98،835یورو با فی 275،888 ریال پیش پرداخت و مبلغ 296،505 یورو با فی 269،830ریال)"/>
    <n v="0"/>
    <n v="16871658321"/>
    <n v="-16871658321"/>
    <n v="117"/>
    <n v="24"/>
    <s v="400081"/>
    <s v=""/>
    <s v="بدهیهای جاری"/>
    <s v="3"/>
    <x v="0"/>
    <x v="0"/>
    <s v="سایر حسابهای پرداختنی"/>
    <s v="34221"/>
    <s v="فاتح صنعت کیمیا (FGS)"/>
    <s v="400081"/>
    <s v="3300098"/>
    <s v=""/>
    <s v=""/>
  </r>
  <r>
    <n v="179968"/>
    <n v="1331"/>
    <x v="132"/>
    <s v="1401/08/03"/>
    <s v="فاتح صنعت کیمیا (FGS)- سند MRS شماره 2339 بابت خرید طی فاکتور  INV #172-Adish-typeBبه مبلغ 395،340 یورو(مبلغ 98،835یورو با فی 275،888 ریال پیش پرداخت و مبلغ 296،505 یورو با فی 269،830ریال)"/>
    <n v="0"/>
    <n v="15609363707"/>
    <n v="-15609363707"/>
    <n v="117"/>
    <n v="24"/>
    <s v="400081"/>
    <s v=""/>
    <s v="بدهیهای جاری"/>
    <s v="3"/>
    <x v="0"/>
    <x v="0"/>
    <s v="سایر حسابهای پرداختنی"/>
    <s v="34221"/>
    <s v="فاتح صنعت کیمیا (FGS)"/>
    <s v="400081"/>
    <s v="3300098"/>
    <s v=""/>
    <s v=""/>
  </r>
  <r>
    <n v="179969"/>
    <n v="1331"/>
    <x v="132"/>
    <s v="1401/08/03"/>
    <s v="فاتح صنعت کیمیا (FGS)- سند MRS شماره 2336 بابت خرید طی فاکتور  INV #172-Adish-typeBبه مبلغ 395،340 یورو(مبلغ 98،835یورو با فی 275،888 ریال پیش پرداخت و مبلغ 296،505 یورو با فی 269،830ریال)"/>
    <n v="0"/>
    <n v="5911782622"/>
    <n v="-5911782622"/>
    <n v="117"/>
    <n v="24"/>
    <s v="400081"/>
    <s v=""/>
    <s v="بدهیهای جاری"/>
    <s v="3"/>
    <x v="0"/>
    <x v="0"/>
    <s v="سایر حسابهای پرداختنی"/>
    <s v="34221"/>
    <s v="فاتح صنعت کیمیا (FGS)"/>
    <s v="400081"/>
    <s v="3300098"/>
    <s v=""/>
    <s v=""/>
  </r>
  <r>
    <n v="179970"/>
    <n v="1331"/>
    <x v="132"/>
    <s v="1401/08/03"/>
    <s v="فاتح صنعت کیمیا (FGS)- سند MRS شماره 2333 بابت خرید طی فاکتور  INV #172-Adish-typeBبه مبلغ 395،340 یورو(مبلغ 98،835یورو با فی 275،888 ریال پیش پرداخت و مبلغ 296،505 یورو با فی 269،830ریال)"/>
    <n v="0"/>
    <n v="2657005344"/>
    <n v="-2657005344"/>
    <n v="117"/>
    <n v="24"/>
    <s v="400081"/>
    <s v=""/>
    <s v="بدهیهای جاری"/>
    <s v="3"/>
    <x v="0"/>
    <x v="0"/>
    <s v="سایر حسابهای پرداختنی"/>
    <s v="34221"/>
    <s v="فاتح صنعت کیمیا (FGS)"/>
    <s v="400081"/>
    <s v="3300098"/>
    <s v=""/>
    <s v=""/>
  </r>
  <r>
    <n v="179971"/>
    <n v="1331"/>
    <x v="132"/>
    <s v="1401/08/03"/>
    <s v="فاتح صنعت کیمیا (FGS)- سند MRS شماره 2331 بابت خرید طی فاکتور  INV #172-Adish-typeBبه مبلغ 395،340 یورو(مبلغ 98،835یورو با فی 275،888 ریال پیش پرداخت و مبلغ 296،505 یورو با فی 269،830ریال)"/>
    <n v="0"/>
    <n v="2424463108"/>
    <n v="-2424463108"/>
    <n v="117"/>
    <n v="24"/>
    <s v="400081"/>
    <s v=""/>
    <s v="بدهیهای جاری"/>
    <s v="3"/>
    <x v="0"/>
    <x v="0"/>
    <s v="سایر حسابهای پرداختنی"/>
    <s v="34221"/>
    <s v="فاتح صنعت کیمیا (FGS)"/>
    <s v="400081"/>
    <s v="3300098"/>
    <s v=""/>
    <s v=""/>
  </r>
  <r>
    <n v="182850"/>
    <n v="1415"/>
    <x v="383"/>
    <s v="1401/08/14"/>
    <s v="FGS031-پیش پرداخت مکسوره از خرید طی (189) INV #190-Adish-typeB به مبلغ 160.800 یورو با فی 269.830 ریال سنا(نرخ پیش پرداختABSUN)"/>
    <n v="43388664000"/>
    <n v="0"/>
    <n v="43388664000"/>
    <n v="117"/>
    <n v="24"/>
    <s v="400081"/>
    <s v=""/>
    <s v="بدهیهای جاری"/>
    <s v="3"/>
    <x v="0"/>
    <x v="0"/>
    <s v="سایر حسابهای پرداختنی"/>
    <s v="34221"/>
    <s v="فاتح صنعت کیمیا (FGS)"/>
    <s v="400081"/>
    <s v="3300098"/>
    <s v=""/>
    <s v=""/>
  </r>
  <r>
    <n v="182846"/>
    <n v="1415"/>
    <x v="383"/>
    <s v="1401/08/14"/>
    <s v="FGS031-ح انجام مکسوره از خرید طی (189) INV #190-Adish-typeB به مبلغ 64.320 یورو با فی 271.110 ریال سنا"/>
    <n v="17437795200"/>
    <n v="0"/>
    <n v="17437795200"/>
    <n v="117"/>
    <n v="24"/>
    <s v="400081"/>
    <s v=""/>
    <s v="بدهیهای جاری"/>
    <s v="3"/>
    <x v="0"/>
    <x v="0"/>
    <s v="سایر حسابهای پرداختنی"/>
    <s v="34221"/>
    <s v="فاتح صنعت کیمیا (FGS)"/>
    <s v="400081"/>
    <s v="3300098"/>
    <s v=""/>
    <s v=""/>
  </r>
  <r>
    <n v="182848"/>
    <n v="1415"/>
    <x v="383"/>
    <s v="1401/08/14"/>
    <s v="FGS031-پرداخت تخصیص معادل 418.080 یورو معادل .... دلار خرید طی (189) INV #190-Adish-typeB به مبلغ 643.200 یورو با فی 271.110 ریال سنا-نیکو 10"/>
    <n v="113345668800"/>
    <n v="0"/>
    <n v="113345668800"/>
    <n v="117"/>
    <n v="24"/>
    <s v="400081"/>
    <s v=""/>
    <s v="بدهیهای جاری"/>
    <s v="3"/>
    <x v="0"/>
    <x v="0"/>
    <s v="سایر حسابهای پرداختنی"/>
    <s v="34221"/>
    <s v="فاتح صنعت کیمیا (FGS)"/>
    <s v="400081"/>
    <s v="3300098"/>
    <s v=""/>
    <s v=""/>
  </r>
  <r>
    <n v="182911"/>
    <n v="1415"/>
    <x v="383"/>
    <s v="1401/08/14"/>
    <s v="FGS031-پیش پرداخت مکسوره از خرید طی (190) INV #189-Adish-typeB به مبلغ 36.811/32 یورو با فی 269.830 ریال سنا(نرخ پیش پرداختABSUN)"/>
    <n v="9932798475"/>
    <n v="0"/>
    <n v="9932798475"/>
    <n v="117"/>
    <n v="24"/>
    <s v="400081"/>
    <s v=""/>
    <s v="بدهیهای جاری"/>
    <s v="3"/>
    <x v="0"/>
    <x v="0"/>
    <s v="سایر حسابهای پرداختنی"/>
    <s v="34221"/>
    <s v="فاتح صنعت کیمیا (FGS)"/>
    <s v="400081"/>
    <s v="3300098"/>
    <s v=""/>
    <s v=""/>
  </r>
  <r>
    <n v="182913"/>
    <n v="1415"/>
    <x v="383"/>
    <s v="1401/08/14"/>
    <s v="FGS031-ح انجام مکسوره از خرید طی (190) INV #191-Adish-typeB به مبلغ 45.450 یورو با فی 271.110 ریال سنا"/>
    <n v="12321949500"/>
    <n v="0"/>
    <n v="12321949500"/>
    <n v="117"/>
    <n v="24"/>
    <s v="400081"/>
    <s v=""/>
    <s v="بدهیهای جاری"/>
    <s v="3"/>
    <x v="0"/>
    <x v="0"/>
    <s v="سایر حسابهای پرداختنی"/>
    <s v="34221"/>
    <s v="فاتح صنعت کیمیا (FGS)"/>
    <s v="400081"/>
    <s v="3300098"/>
    <s v=""/>
    <s v=""/>
  </r>
  <r>
    <n v="182915"/>
    <n v="1415"/>
    <x v="383"/>
    <s v="1401/08/14"/>
    <s v="FGS031-پرداخت تخصیص معادل 372.238/68 یورو معادل .... دلار خرید طی (190) INV #191-Adish-typeB به مبلغ 454.500 یورو با فی 271.110 ریال سنا-نیکو 10"/>
    <n v="100917628535"/>
    <n v="0"/>
    <n v="100917628535"/>
    <n v="117"/>
    <n v="24"/>
    <s v="400081"/>
    <s v=""/>
    <s v="بدهیهای جاری"/>
    <s v="3"/>
    <x v="0"/>
    <x v="0"/>
    <s v="سایر حسابهای پرداختنی"/>
    <s v="34221"/>
    <s v="فاتح صنعت کیمیا (FGS)"/>
    <s v="400081"/>
    <s v="3300098"/>
    <s v=""/>
    <s v=""/>
  </r>
  <r>
    <n v="182943"/>
    <n v="1416"/>
    <x v="127"/>
    <s v="1401/08/14"/>
    <s v="فاتح صنعت کیمیا (FGS)- سند MRS شماره 2343 بابت خرید طی فاکتور INV #191-Adish-typeB(190)به مبلغ 454،500 یورو(مبلغ 36،811/32یورو با فی 269،830ریال پیش پرداخت و مبلغ 417،488/68یورو با فی 271،110ریال)"/>
    <n v="0"/>
    <n v="117748271873"/>
    <n v="-117748271873"/>
    <n v="117"/>
    <n v="24"/>
    <s v="400081"/>
    <s v=""/>
    <s v="بدهیهای جاری"/>
    <s v="3"/>
    <x v="0"/>
    <x v="0"/>
    <s v="سایر حسابهای پرداختنی"/>
    <s v="34221"/>
    <s v="فاتح صنعت کیمیا (FGS)"/>
    <s v="400081"/>
    <s v="3300098"/>
    <s v=""/>
    <s v=""/>
  </r>
  <r>
    <n v="182944"/>
    <n v="1416"/>
    <x v="127"/>
    <s v="1401/08/14"/>
    <s v="فاتح صنعت کیمیا (FGS)- سند MRS شماره 2354 بابت خرید طی فاکتور INV #191-Adish-typeB(190)به مبلغ 454،500 یورو(مبلغ 36،811/32یورو با فی 269،830ریال پیش پرداخت و مبلغ 417،488/68یورو با فی 271،110ریال)"/>
    <n v="0"/>
    <n v="4294082832"/>
    <n v="-4294082832"/>
    <n v="117"/>
    <n v="24"/>
    <s v="400081"/>
    <s v=""/>
    <s v="بدهیهای جاری"/>
    <s v="3"/>
    <x v="0"/>
    <x v="0"/>
    <s v="سایر حسابهای پرداختنی"/>
    <s v="34221"/>
    <s v="فاتح صنعت کیمیا (FGS)"/>
    <s v="400081"/>
    <s v="3300098"/>
    <s v=""/>
    <s v=""/>
  </r>
  <r>
    <n v="182945"/>
    <n v="1416"/>
    <x v="127"/>
    <s v="1401/08/14"/>
    <s v="فاتح صنعت کیمیا (FGS)- سند MRS شماره 2347 بابت خرید طی فاکتور INV #191-Adish-typeB(190)به مبلغ 454،500 یورو(مبلغ 36،811/32یورو با فی 269،830ریال پیش پرداخت و مبلغ 417،488/68یورو با فی 271،110ریال)"/>
    <n v="0"/>
    <n v="226004361"/>
    <n v="-226004361"/>
    <n v="117"/>
    <n v="24"/>
    <s v="400081"/>
    <s v=""/>
    <s v="بدهیهای جاری"/>
    <s v="3"/>
    <x v="0"/>
    <x v="0"/>
    <s v="سایر حسابهای پرداختنی"/>
    <s v="34221"/>
    <s v="فاتح صنعت کیمیا (FGS)"/>
    <s v="400081"/>
    <s v="3300098"/>
    <s v=""/>
    <s v=""/>
  </r>
  <r>
    <n v="182946"/>
    <n v="1416"/>
    <x v="127"/>
    <s v="1401/08/14"/>
    <s v="فاتح صنعت کیمیا (FGS)- سند MRS شماره 2349 بابت خرید طی فاکتور INV #191-Adish-typeB(190)به مبلغ 454،500 یورو(مبلغ 36،811/32یورو با فی 269،830ریال پیش پرداخت و مبلغ 417،488/68یورو با فی 271،110ریال)"/>
    <n v="0"/>
    <n v="226004361"/>
    <n v="-226004361"/>
    <n v="117"/>
    <n v="24"/>
    <s v="400081"/>
    <s v=""/>
    <s v="بدهیهای جاری"/>
    <s v="3"/>
    <x v="0"/>
    <x v="0"/>
    <s v="سایر حسابهای پرداختنی"/>
    <s v="34221"/>
    <s v="فاتح صنعت کیمیا (FGS)"/>
    <s v="400081"/>
    <s v="3300098"/>
    <s v=""/>
    <s v=""/>
  </r>
  <r>
    <n v="182947"/>
    <n v="1416"/>
    <x v="127"/>
    <s v="1401/08/14"/>
    <s v="فاتح صنعت کیمیا (FGS)- سند MRS شماره 2350 بابت خرید طی فاکتور INV #191-Adish-typeB(190)به مبلغ 454،500 یورو(مبلغ 36،811/32یورو با فی 269،830ریال پیش پرداخت و مبلغ 417،488/68یورو با فی 271،110ریال)"/>
    <n v="0"/>
    <n v="226004361"/>
    <n v="-226004361"/>
    <n v="117"/>
    <n v="24"/>
    <s v="400081"/>
    <s v=""/>
    <s v="بدهیهای جاری"/>
    <s v="3"/>
    <x v="0"/>
    <x v="0"/>
    <s v="سایر حسابهای پرداختنی"/>
    <s v="34221"/>
    <s v="فاتح صنعت کیمیا (FGS)"/>
    <s v="400081"/>
    <s v="3300098"/>
    <s v=""/>
    <s v=""/>
  </r>
  <r>
    <n v="182948"/>
    <n v="1416"/>
    <x v="127"/>
    <s v="1401/08/14"/>
    <s v="فاتح صنعت کیمیا (FGS)- سند MRS شماره 2352 بابت خرید طی فاکتور INV #191-Adish-typeB(190)به مبلغ 454،500 یورو(مبلغ 36،811/32یورو با فی 269،830ریال پیش پرداخت و مبلغ 417،488/68یورو با فی 271،110ریال)"/>
    <n v="0"/>
    <n v="226004361"/>
    <n v="-226004361"/>
    <n v="117"/>
    <n v="24"/>
    <s v="400081"/>
    <s v=""/>
    <s v="بدهیهای جاری"/>
    <s v="3"/>
    <x v="0"/>
    <x v="0"/>
    <s v="سایر حسابهای پرداختنی"/>
    <s v="34221"/>
    <s v="فاتح صنعت کیمیا (FGS)"/>
    <s v="400081"/>
    <s v="3300098"/>
    <s v=""/>
    <s v=""/>
  </r>
  <r>
    <n v="182949"/>
    <n v="1416"/>
    <x v="127"/>
    <s v="1401/08/14"/>
    <s v="فاتح صنعت کیمیا (FGS)- سند MRS شماره 2353 بابت خرید طی فاکتور INV #191-Adish-typeB(190)به مبلغ 454،500 یورو(مبلغ 36،811/32یورو با فی 269،830ریال پیش پرداخت و مبلغ 417،488/68یورو با فی 271،110ریال)"/>
    <n v="0"/>
    <n v="226004361"/>
    <n v="-226004361"/>
    <n v="117"/>
    <n v="24"/>
    <s v="400081"/>
    <s v=""/>
    <s v="بدهیهای جاری"/>
    <s v="3"/>
    <x v="0"/>
    <x v="0"/>
    <s v="سایر حسابهای پرداختنی"/>
    <s v="34221"/>
    <s v="فاتح صنعت کیمیا (FGS)"/>
    <s v="400081"/>
    <s v="3300098"/>
    <s v=""/>
    <s v=""/>
  </r>
  <r>
    <n v="182959"/>
    <n v="1417"/>
    <x v="128"/>
    <s v="1401/08/14"/>
    <s v="فاتح صنعت کیمیا (FGS)- سند MRS شماره 2330 بابت خرید طی فاکتور INV #190-Adish-typeB(189) به مبلغ 643،200 یورو(مبلغ 160،800یورو با فی 269،830 ریال پیش پرداخت و مبلغ 482،400یورو با فی 271،110ریال"/>
    <n v="0"/>
    <n v="98854451027"/>
    <n v="-98854451027"/>
    <n v="117"/>
    <n v="24"/>
    <s v="400081"/>
    <s v=""/>
    <s v="بدهیهای جاری"/>
    <s v="3"/>
    <x v="0"/>
    <x v="0"/>
    <s v="سایر حسابهای پرداختنی"/>
    <s v="34221"/>
    <s v="فاتح صنعت کیمیا (FGS)"/>
    <s v="400081"/>
    <s v="3300098"/>
    <s v=""/>
    <s v=""/>
  </r>
  <r>
    <n v="182960"/>
    <n v="1417"/>
    <x v="128"/>
    <s v="1401/08/14"/>
    <s v="فاتح صنعت کیمیا (FGS)- سند MRS شماره 2334 بابت خرید طی فاکتور INV #190-Adish-typeB(189) به مبلغ 643،200 یورو(مبلغ 160،800یورو با فی 269،830 ریال پیش پرداخت و مبلغ 482،400یورو با فی 271،110ریال"/>
    <n v="0"/>
    <n v="42366193299"/>
    <n v="-42366193299"/>
    <n v="117"/>
    <n v="24"/>
    <s v="400081"/>
    <s v=""/>
    <s v="بدهیهای جاری"/>
    <s v="3"/>
    <x v="0"/>
    <x v="0"/>
    <s v="سایر حسابهای پرداختنی"/>
    <s v="34221"/>
    <s v="فاتح صنعت کیمیا (FGS)"/>
    <s v="400081"/>
    <s v="3300098"/>
    <s v=""/>
    <s v=""/>
  </r>
  <r>
    <n v="182961"/>
    <n v="1417"/>
    <x v="128"/>
    <s v="1401/08/14"/>
    <s v="فاتح صنعت کیمیا (FGS)- سند MRS شماره 2355 بابت خرید طی فاکتور INV #190-Adish-typeB(189) به مبلغ 643،200 یورو(مبلغ 160،800یورو با فی 269،830 ریال پیش پرداخت و مبلغ 482،400یورو با فی 271،110ریال"/>
    <n v="0"/>
    <n v="18829419244"/>
    <n v="-18829419244"/>
    <n v="117"/>
    <n v="24"/>
    <s v="400081"/>
    <s v=""/>
    <s v="بدهیهای جاری"/>
    <s v="3"/>
    <x v="0"/>
    <x v="0"/>
    <s v="سایر حسابهای پرداختنی"/>
    <s v="34221"/>
    <s v="فاتح صنعت کیمیا (FGS)"/>
    <s v="400081"/>
    <s v="3300098"/>
    <s v=""/>
    <s v=""/>
  </r>
  <r>
    <n v="182962"/>
    <n v="1417"/>
    <x v="128"/>
    <s v="1401/08/14"/>
    <s v="فاتح صنعت کیمیا (FGS)- سند MRS شماره 2332 بابت خرید طی فاکتور INV #190-Adish-typeB(189) به مبلغ 643،200 یورو(مبلغ 160،800یورو با فی 269،830 ریال پیش پرداخت و مبلغ 482،400یورو با فی 271،110ریال"/>
    <n v="0"/>
    <n v="4707354811"/>
    <n v="-4707354811"/>
    <n v="117"/>
    <n v="24"/>
    <s v="400081"/>
    <s v=""/>
    <s v="بدهیهای جاری"/>
    <s v="3"/>
    <x v="0"/>
    <x v="0"/>
    <s v="سایر حسابهای پرداختنی"/>
    <s v="34221"/>
    <s v="فاتح صنعت کیمیا (FGS)"/>
    <s v="400081"/>
    <s v="3300098"/>
    <s v=""/>
    <s v=""/>
  </r>
  <r>
    <n v="182963"/>
    <n v="1417"/>
    <x v="128"/>
    <s v="1401/08/14"/>
    <s v="فاتح صنعت کیمیا (FGS)- سند MRS شماره 2356 بابت خرید طی فاکتور INV #190-Adish-typeB(189) به مبلغ 643،200 یورو(مبلغ 160،800یورو با فی 269،830 ریال پیش پرداخت و مبلغ 482،400یورو با فی 271،110ریال"/>
    <n v="0"/>
    <n v="4707354811"/>
    <n v="-4707354811"/>
    <n v="117"/>
    <n v="24"/>
    <s v="400081"/>
    <s v=""/>
    <s v="بدهیهای جاری"/>
    <s v="3"/>
    <x v="0"/>
    <x v="0"/>
    <s v="سایر حسابهای پرداختنی"/>
    <s v="34221"/>
    <s v="فاتح صنعت کیمیا (FGS)"/>
    <s v="400081"/>
    <s v="3300098"/>
    <s v=""/>
    <s v=""/>
  </r>
  <r>
    <n v="182964"/>
    <n v="1417"/>
    <x v="128"/>
    <s v="1401/08/14"/>
    <s v="فاتح صنعت کیمیا (FGS)- سند MRS شماره 2357 بابت خرید طی فاکتور INV #190-Adish-typeB(189) به مبلغ 643،200 یورو(مبلغ 160،800یورو با فی 269،830 ریال پیش پرداخت و مبلغ 482،400یورو با فی 271،110ریال"/>
    <n v="0"/>
    <n v="4707354808"/>
    <n v="-4707354808"/>
    <n v="117"/>
    <n v="24"/>
    <s v="400081"/>
    <s v=""/>
    <s v="بدهیهای جاری"/>
    <s v="3"/>
    <x v="0"/>
    <x v="0"/>
    <s v="سایر حسابهای پرداختنی"/>
    <s v="34221"/>
    <s v="فاتح صنعت کیمیا (FGS)"/>
    <s v="400081"/>
    <s v="3300098"/>
    <s v=""/>
    <s v=""/>
  </r>
  <r>
    <n v="173974"/>
    <n v="1438"/>
    <x v="384"/>
    <s v="1401/08/16"/>
    <s v="تهویه سیستمهای تهویه مطبوع -عودت ضم ش 00552046301 (اقتصاد نوین)تضمین پ پ ق ADSH-P-PO-GE-028 بابت HVAC ساختمان های NIB به ارزش 164.500 یورو فی 309.736 ریال-به سررسید 1401/08/16"/>
    <n v="50951572000"/>
    <n v="0"/>
    <n v="50951572000"/>
    <n v="338"/>
    <n v="54"/>
    <s v="400081"/>
    <s v=""/>
    <s v="حسابهای انتظامی و کنترلی"/>
    <s v="9"/>
    <x v="3"/>
    <x v="3"/>
    <s v="طرف حسابهای انتظامی به نفع شرکت"/>
    <s v="91141"/>
    <s v="فاتح صنعت کیمیا (FGS)"/>
    <s v="400081"/>
    <s v="3300098"/>
    <s v=""/>
    <s v=""/>
  </r>
  <r>
    <n v="177208"/>
    <n v="1326"/>
    <x v="382"/>
    <s v="1401/08/03"/>
    <s v="FGS031-پیش پرداخت مکسوره از خرید 21-FIX EQUIPMENT-TYPE B طی inv.#172-adish-typeB (164)  به ارزش 98.835 یورو-نرخ 275.888 ریال نیما-نیکو9"/>
    <n v="0"/>
    <n v="27267390480"/>
    <n v="-27267390480"/>
    <n v="473"/>
    <n v="14"/>
    <s v="400081"/>
    <s v=""/>
    <s v="داراییهای جاری"/>
    <s v="1"/>
    <x v="14"/>
    <x v="14"/>
    <s v="پیش پرداخت خریدهای قراردادی از تامین کنندگان داخلی و خارجی-اعتبار اسنادی"/>
    <s v="18115"/>
    <s v="فاتح صنعت کیمیا (FGS)"/>
    <s v="400081"/>
    <s v="3300098"/>
    <s v=""/>
    <s v=""/>
  </r>
  <r>
    <n v="144527"/>
    <n v="1205"/>
    <x v="162"/>
    <s v="1401/07/12"/>
    <s v="پارس شوفاژ - علی بوشهری- سند MRS شماره 1927 بابت خرید طی فاکتور 0189خرید یک دستگاه کولر گازی جنرال 18000 جهت نصب در اتاق سرور"/>
    <n v="0"/>
    <n v="164000000"/>
    <n v="-164000000"/>
    <n v="117"/>
    <n v="24"/>
    <s v="400084"/>
    <s v=""/>
    <s v="بدهیهای جاری"/>
    <s v="3"/>
    <x v="0"/>
    <x v="0"/>
    <s v="سایر حسابهای پرداختنی"/>
    <s v="34221"/>
    <s v="پارس شوفاژ - علی بوشهری"/>
    <s v="400084"/>
    <s v="3300101"/>
    <s v=""/>
    <s v=""/>
  </r>
  <r>
    <n v="141505"/>
    <n v="1224"/>
    <x v="231"/>
    <s v="1401/07/18"/>
    <s v="پارس شوفاژ (علی بوشهری)- چک 162121 (تجارت) بابت تسویه ف 189 خرید کولر گازی اتاق سرور دفتر مرکزی (واریزی) طی دستور پرداخت پیوست"/>
    <n v="164000000"/>
    <n v="0"/>
    <n v="164000000"/>
    <n v="117"/>
    <n v="24"/>
    <s v="400084"/>
    <s v=""/>
    <s v="بدهیهای جاری"/>
    <s v="3"/>
    <x v="0"/>
    <x v="0"/>
    <s v="سایر حسابهای پرداختنی"/>
    <s v="34221"/>
    <s v="پارس شوفاژ - علی بوشهری"/>
    <s v="400084"/>
    <s v="3300101"/>
    <s v=""/>
    <s v=""/>
  </r>
  <r>
    <n v="141525"/>
    <n v="1225"/>
    <x v="172"/>
    <s v="1401/07/18"/>
    <s v="شرکت انسول- چک 194406 (اقتصاد) بابت پرداخت هزینه اقامت کارشناسان کره ای (واریزی) طی دستور پرداخت پیوست"/>
    <n v="296400000"/>
    <n v="0"/>
    <n v="296400000"/>
    <n v="117"/>
    <n v="24"/>
    <s v="400089"/>
    <s v=""/>
    <s v="بدهیهای جاری"/>
    <s v="3"/>
    <x v="0"/>
    <x v="0"/>
    <s v="سایر حسابهای پرداختنی"/>
    <s v="34221"/>
    <s v="ENSOL INC"/>
    <s v="400089"/>
    <s v=""/>
    <s v=""/>
    <s v=""/>
  </r>
  <r>
    <n v="141528"/>
    <n v="1225"/>
    <x v="172"/>
    <s v="1401/07/18"/>
    <s v="شرکت انسول- دریافت مبلغ 1.100 دلار از کارشناسان کره ای بابت هزینه اقامت در هتل-فی 243.790 ریال"/>
    <n v="0"/>
    <n v="296400000"/>
    <n v="-296400000"/>
    <n v="117"/>
    <n v="24"/>
    <s v="400089"/>
    <s v=""/>
    <s v="بدهیهای جاری"/>
    <s v="3"/>
    <x v="0"/>
    <x v="0"/>
    <s v="سایر حسابهای پرداختنی"/>
    <s v="34221"/>
    <s v="ENSOL INC"/>
    <s v="400089"/>
    <s v=""/>
    <s v=""/>
    <s v=""/>
  </r>
  <r>
    <n v="137910"/>
    <n v="1160"/>
    <x v="136"/>
    <s v="1401/07/02"/>
    <s v="حمل و نقل کهورک بار لامرد - سند MRS شماره 1912 بابت خرید طی فاکتور 01/0045 خرید سیمان با9% ارزش افزوده"/>
    <n v="0"/>
    <n v="625379417"/>
    <n v="-625379417"/>
    <n v="117"/>
    <n v="24"/>
    <s v="400092"/>
    <s v=""/>
    <s v="بدهیهای جاری"/>
    <s v="3"/>
    <x v="0"/>
    <x v="0"/>
    <s v="سایر حسابهای پرداختنی"/>
    <s v="34221"/>
    <s v="حمل و نقل کهورک بار لامرد"/>
    <s v="400092"/>
    <s v="3300111"/>
    <s v=""/>
    <s v=""/>
  </r>
  <r>
    <n v="137911"/>
    <n v="1160"/>
    <x v="136"/>
    <s v="1401/07/02"/>
    <s v="حمل و نقل کهورک بار لامرد - سند MRS شماره 1905 بابت خرید طی فاکتور 01/0045 خرید سیمان با9% ارزش افزوده"/>
    <n v="0"/>
    <n v="604729553"/>
    <n v="-604729553"/>
    <n v="117"/>
    <n v="24"/>
    <s v="400092"/>
    <s v=""/>
    <s v="بدهیهای جاری"/>
    <s v="3"/>
    <x v="0"/>
    <x v="0"/>
    <s v="سایر حسابهای پرداختنی"/>
    <s v="34221"/>
    <s v="حمل و نقل کهورک بار لامرد"/>
    <s v="400092"/>
    <s v="3300111"/>
    <s v=""/>
    <s v=""/>
  </r>
  <r>
    <n v="137912"/>
    <n v="1160"/>
    <x v="136"/>
    <s v="1401/07/02"/>
    <s v="حمل و نقل کهورک بار لامرد - سند MRS شماره 1909 بابت خرید طی فاکتور 01/0045 خرید سیمان با9% ارزش افزوده"/>
    <n v="0"/>
    <n v="597923174"/>
    <n v="-597923174"/>
    <n v="117"/>
    <n v="24"/>
    <s v="400092"/>
    <s v=""/>
    <s v="بدهیهای جاری"/>
    <s v="3"/>
    <x v="0"/>
    <x v="0"/>
    <s v="سایر حسابهای پرداختنی"/>
    <s v="34221"/>
    <s v="حمل و نقل کهورک بار لامرد"/>
    <s v="400092"/>
    <s v="3300111"/>
    <s v=""/>
    <s v=""/>
  </r>
  <r>
    <n v="137913"/>
    <n v="1160"/>
    <x v="136"/>
    <s v="1401/07/02"/>
    <s v="حمل و نقل کهورک بار لامرد - سند MRS شماره 1910 بابت خرید طی فاکتور 01/0045 خرید سیمان با9% ارزش افزوده"/>
    <n v="0"/>
    <n v="597692449"/>
    <n v="-597692449"/>
    <n v="117"/>
    <n v="24"/>
    <s v="400092"/>
    <s v=""/>
    <s v="بدهیهای جاری"/>
    <s v="3"/>
    <x v="0"/>
    <x v="0"/>
    <s v="سایر حسابهای پرداختنی"/>
    <s v="34221"/>
    <s v="حمل و نقل کهورک بار لامرد"/>
    <s v="400092"/>
    <s v="3300111"/>
    <s v=""/>
    <s v=""/>
  </r>
  <r>
    <n v="137914"/>
    <n v="1160"/>
    <x v="136"/>
    <s v="1401/07/02"/>
    <s v="حمل و نقل کهورک بار لامرد - سند MRS شماره 1907 بابت خرید طی فاکتور 01/0045 خرید سیمان با9% ارزش افزوده"/>
    <n v="0"/>
    <n v="302134052"/>
    <n v="-302134052"/>
    <n v="117"/>
    <n v="24"/>
    <s v="400092"/>
    <s v=""/>
    <s v="بدهیهای جاری"/>
    <s v="3"/>
    <x v="0"/>
    <x v="0"/>
    <s v="سایر حسابهای پرداختنی"/>
    <s v="34221"/>
    <s v="حمل و نقل کهورک بار لامرد"/>
    <s v="400092"/>
    <s v="3300111"/>
    <s v=""/>
    <s v=""/>
  </r>
  <r>
    <n v="137915"/>
    <n v="1160"/>
    <x v="136"/>
    <s v="1401/07/02"/>
    <s v="حمل و نقل کهورک بار لامرد - سند MRS شماره 1908 بابت خرید طی فاکتور 01/0045 خرید سیمان با9% ارزش افزوده"/>
    <n v="0"/>
    <n v="299596080"/>
    <n v="-299596080"/>
    <n v="117"/>
    <n v="24"/>
    <s v="400092"/>
    <s v=""/>
    <s v="بدهیهای جاری"/>
    <s v="3"/>
    <x v="0"/>
    <x v="0"/>
    <s v="سایر حسابهای پرداختنی"/>
    <s v="34221"/>
    <s v="حمل و نقل کهورک بار لامرد"/>
    <s v="400092"/>
    <s v="3300111"/>
    <s v=""/>
    <s v=""/>
  </r>
  <r>
    <n v="137916"/>
    <n v="1160"/>
    <x v="136"/>
    <s v="1401/07/02"/>
    <s v="حمل و نقل کهورک بار لامرد - سند MRS شماره 1911 بابت خرید طی فاکتور 01/0045 خرید سیمان با9% ارزش افزوده"/>
    <n v="0"/>
    <n v="299596080"/>
    <n v="-299596080"/>
    <n v="117"/>
    <n v="24"/>
    <s v="400092"/>
    <s v=""/>
    <s v="بدهیهای جاری"/>
    <s v="3"/>
    <x v="0"/>
    <x v="0"/>
    <s v="سایر حسابهای پرداختنی"/>
    <s v="34221"/>
    <s v="حمل و نقل کهورک بار لامرد"/>
    <s v="400092"/>
    <s v="3300111"/>
    <s v=""/>
    <s v=""/>
  </r>
  <r>
    <n v="137917"/>
    <n v="1160"/>
    <x v="136"/>
    <s v="1401/07/02"/>
    <s v="حمل و نقل کهورک بار لامرد - سند MRS شماره 1906 بابت خرید طی فاکتور 01/0045 خرید سیمان با9% ارزش افزوده"/>
    <n v="0"/>
    <n v="297404195"/>
    <n v="-297404195"/>
    <n v="117"/>
    <n v="24"/>
    <s v="400092"/>
    <s v=""/>
    <s v="بدهیهای جاری"/>
    <s v="3"/>
    <x v="0"/>
    <x v="0"/>
    <s v="سایر حسابهای پرداختنی"/>
    <s v="34221"/>
    <s v="حمل و نقل کهورک بار لامرد"/>
    <s v="400092"/>
    <s v="3300111"/>
    <s v=""/>
    <s v=""/>
  </r>
  <r>
    <n v="138351"/>
    <n v="1161"/>
    <x v="385"/>
    <s v="1401/07/02"/>
    <s v="حمل ونقل کهورک بار لامرد- استهلاک پیش پرداخت بابت ثبت ف 0045-01"/>
    <n v="3624455000"/>
    <n v="0"/>
    <n v="3624455000"/>
    <n v="117"/>
    <n v="24"/>
    <s v="400092"/>
    <s v=""/>
    <s v="بدهیهای جاری"/>
    <s v="3"/>
    <x v="0"/>
    <x v="0"/>
    <s v="سایر حسابهای پرداختنی"/>
    <s v="34221"/>
    <s v="حمل و نقل کهورک بار لامرد"/>
    <s v="400092"/>
    <s v="3300111"/>
    <s v=""/>
    <s v=""/>
  </r>
  <r>
    <n v="173453"/>
    <n v="1451"/>
    <x v="145"/>
    <s v="1401/08/18"/>
    <s v="حمل و نقل کهورک بار لامرد - سند MRS شماره 2204 بابت خرید طی فاکتور 01-0047خرید سیمان با9% ارزش افزوده"/>
    <n v="0"/>
    <n v="922251830"/>
    <n v="-922251830"/>
    <n v="117"/>
    <n v="24"/>
    <s v="400092"/>
    <s v=""/>
    <s v="بدهیهای جاری"/>
    <s v="3"/>
    <x v="0"/>
    <x v="0"/>
    <s v="سایر حسابهای پرداختنی"/>
    <s v="34221"/>
    <s v="حمل و نقل کهورک بار لامرد"/>
    <s v="400092"/>
    <s v="3300111"/>
    <s v=""/>
    <s v=""/>
  </r>
  <r>
    <n v="173454"/>
    <n v="1451"/>
    <x v="145"/>
    <s v="1401/08/18"/>
    <s v="حمل و نقل کهورک بار لامرد - سند MRS شماره 2392 بابت خرید طی فاکتور 01-0047خرید سیمان با9% ارزش افزوده"/>
    <n v="0"/>
    <n v="921428951"/>
    <n v="-921428951"/>
    <n v="117"/>
    <n v="24"/>
    <s v="400092"/>
    <s v=""/>
    <s v="بدهیهای جاری"/>
    <s v="3"/>
    <x v="0"/>
    <x v="0"/>
    <s v="سایر حسابهای پرداختنی"/>
    <s v="34221"/>
    <s v="حمل و نقل کهورک بار لامرد"/>
    <s v="400092"/>
    <s v="3300111"/>
    <s v=""/>
    <s v=""/>
  </r>
  <r>
    <n v="173455"/>
    <n v="1451"/>
    <x v="145"/>
    <s v="1401/08/18"/>
    <s v="حمل و نقل کهورک بار لامرد - سند MRS شماره 2201 بابت خرید طی فاکتور 01-0047خرید سیمان با9% ارزش افزوده"/>
    <n v="0"/>
    <n v="625414880"/>
    <n v="-625414880"/>
    <n v="117"/>
    <n v="24"/>
    <s v="400092"/>
    <s v=""/>
    <s v="بدهیهای جاری"/>
    <s v="3"/>
    <x v="0"/>
    <x v="0"/>
    <s v="سایر حسابهای پرداختنی"/>
    <s v="34221"/>
    <s v="حمل و نقل کهورک بار لامرد"/>
    <s v="400092"/>
    <s v="3300111"/>
    <s v=""/>
    <s v=""/>
  </r>
  <r>
    <n v="173456"/>
    <n v="1451"/>
    <x v="145"/>
    <s v="1401/08/18"/>
    <s v="حمل و نقل کهورک بار لامرد - سند MRS شماره 2210 بابت خرید طی فاکتور 01-0047خرید سیمان با9% ارزش افزوده"/>
    <n v="0"/>
    <n v="623063696"/>
    <n v="-623063696"/>
    <n v="117"/>
    <n v="24"/>
    <s v="400092"/>
    <s v=""/>
    <s v="بدهیهای جاری"/>
    <s v="3"/>
    <x v="0"/>
    <x v="0"/>
    <s v="سایر حسابهای پرداختنی"/>
    <s v="34221"/>
    <s v="حمل و نقل کهورک بار لامرد"/>
    <s v="400092"/>
    <s v="3300111"/>
    <s v=""/>
    <s v=""/>
  </r>
  <r>
    <n v="173457"/>
    <n v="1451"/>
    <x v="145"/>
    <s v="1401/08/18"/>
    <s v="حمل و نقل کهورک بار لامرد - سند MRS شماره 2209 بابت خرید طی فاکتور 01-0047خرید سیمان با9% ارزش افزوده"/>
    <n v="0"/>
    <n v="614364317"/>
    <n v="-614364317"/>
    <n v="117"/>
    <n v="24"/>
    <s v="400092"/>
    <s v=""/>
    <s v="بدهیهای جاری"/>
    <s v="3"/>
    <x v="0"/>
    <x v="0"/>
    <s v="سایر حسابهای پرداختنی"/>
    <s v="34221"/>
    <s v="حمل و نقل کهورک بار لامرد"/>
    <s v="400092"/>
    <s v="3300111"/>
    <s v=""/>
    <s v=""/>
  </r>
  <r>
    <n v="173458"/>
    <n v="1451"/>
    <x v="145"/>
    <s v="1401/08/18"/>
    <s v="حمل و نقل کهورک بار لامرد - سند MRS شماره 2211 بابت خرید طی فاکتور 01-0047خرید سیمان با9% ارزش افزوده"/>
    <n v="0"/>
    <n v="613776521"/>
    <n v="-613776521"/>
    <n v="117"/>
    <n v="24"/>
    <s v="400092"/>
    <s v=""/>
    <s v="بدهیهای جاری"/>
    <s v="3"/>
    <x v="0"/>
    <x v="0"/>
    <s v="سایر حسابهای پرداختنی"/>
    <s v="34221"/>
    <s v="حمل و نقل کهورک بار لامرد"/>
    <s v="400092"/>
    <s v="3300111"/>
    <s v=""/>
    <s v=""/>
  </r>
  <r>
    <n v="173459"/>
    <n v="1451"/>
    <x v="145"/>
    <s v="1401/08/18"/>
    <s v="حمل و نقل کهورک بار لامرد - سند MRS شماره 2206 بابت خرید طی فاکتور 01-0047خرید سیمان با9% ارزش افزوده"/>
    <n v="0"/>
    <n v="578979001"/>
    <n v="-578979001"/>
    <n v="117"/>
    <n v="24"/>
    <s v="400092"/>
    <s v=""/>
    <s v="بدهیهای جاری"/>
    <s v="3"/>
    <x v="0"/>
    <x v="0"/>
    <s v="سایر حسابهای پرداختنی"/>
    <s v="34221"/>
    <s v="حمل و نقل کهورک بار لامرد"/>
    <s v="400092"/>
    <s v="3300111"/>
    <s v=""/>
    <s v=""/>
  </r>
  <r>
    <n v="173460"/>
    <n v="1451"/>
    <x v="145"/>
    <s v="1401/08/18"/>
    <s v="حمل و نقل کهورک بار لامرد - سند MRS شماره 2205 بابت خرید طی فاکتور 01-0047خرید سیمان با9% ارزش افزوده"/>
    <n v="0"/>
    <n v="317292248"/>
    <n v="-317292248"/>
    <n v="117"/>
    <n v="24"/>
    <s v="400092"/>
    <s v=""/>
    <s v="بدهیهای جاری"/>
    <s v="3"/>
    <x v="0"/>
    <x v="0"/>
    <s v="سایر حسابهای پرداختنی"/>
    <s v="34221"/>
    <s v="حمل و نقل کهورک بار لامرد"/>
    <s v="400092"/>
    <s v="3300111"/>
    <s v=""/>
    <s v=""/>
  </r>
  <r>
    <n v="173461"/>
    <n v="1451"/>
    <x v="145"/>
    <s v="1401/08/18"/>
    <s v="حمل و نقل کهورک بار لامرد - سند MRS شماره 2207 بابت خرید طی فاکتور 01-0047خرید سیمان با9% ارزش افزوده"/>
    <n v="0"/>
    <n v="309886020"/>
    <n v="-309886020"/>
    <n v="117"/>
    <n v="24"/>
    <s v="400092"/>
    <s v=""/>
    <s v="بدهیهای جاری"/>
    <s v="3"/>
    <x v="0"/>
    <x v="0"/>
    <s v="سایر حسابهای پرداختنی"/>
    <s v="34221"/>
    <s v="حمل و نقل کهورک بار لامرد"/>
    <s v="400092"/>
    <s v="3300111"/>
    <s v=""/>
    <s v=""/>
  </r>
  <r>
    <n v="173462"/>
    <n v="1451"/>
    <x v="145"/>
    <s v="1401/08/18"/>
    <s v="حمل و نقل کهورک بار لامرد - سند MRS شماره 2202 بابت خرید طی فاکتور 01-0047خرید سیمان با9% ارزش افزوده"/>
    <n v="0"/>
    <n v="308005073"/>
    <n v="-308005073"/>
    <n v="117"/>
    <n v="24"/>
    <s v="400092"/>
    <s v=""/>
    <s v="بدهیهای جاری"/>
    <s v="3"/>
    <x v="0"/>
    <x v="0"/>
    <s v="سایر حسابهای پرداختنی"/>
    <s v="34221"/>
    <s v="حمل و نقل کهورک بار لامرد"/>
    <s v="400092"/>
    <s v="3300111"/>
    <s v=""/>
    <s v=""/>
  </r>
  <r>
    <n v="173463"/>
    <n v="1451"/>
    <x v="145"/>
    <s v="1401/08/18"/>
    <s v="حمل و نقل کهورک بار لامرد - سند MRS شماره 2203 بابت خرید طی فاکتور 01-0047خرید سیمان با9% ارزش افزوده"/>
    <n v="0"/>
    <n v="307064599"/>
    <n v="-307064599"/>
    <n v="117"/>
    <n v="24"/>
    <s v="400092"/>
    <s v=""/>
    <s v="بدهیهای جاری"/>
    <s v="3"/>
    <x v="0"/>
    <x v="0"/>
    <s v="سایر حسابهای پرداختنی"/>
    <s v="34221"/>
    <s v="حمل و نقل کهورک بار لامرد"/>
    <s v="400092"/>
    <s v="3300111"/>
    <s v=""/>
    <s v=""/>
  </r>
  <r>
    <n v="173464"/>
    <n v="1451"/>
    <x v="145"/>
    <s v="1401/08/18"/>
    <s v="حمل و نقل کهورک بار لامرد - سند MRS شماره 2208 بابت خرید طی فاکتور 01-0047خرید سیمان با9% ارزش افزوده"/>
    <n v="0"/>
    <n v="305536330"/>
    <n v="-305536330"/>
    <n v="117"/>
    <n v="24"/>
    <s v="400092"/>
    <s v=""/>
    <s v="بدهیهای جاری"/>
    <s v="3"/>
    <x v="0"/>
    <x v="0"/>
    <s v="سایر حسابهای پرداختنی"/>
    <s v="34221"/>
    <s v="حمل و نقل کهورک بار لامرد"/>
    <s v="400092"/>
    <s v="3300111"/>
    <s v=""/>
    <s v=""/>
  </r>
  <r>
    <n v="173465"/>
    <n v="1451"/>
    <x v="145"/>
    <s v="1401/08/18"/>
    <s v="حمل و نقل کهورک بار لامرد - سند MRS شماره 2391 بابت خرید طی فاکتور 01-0047خرید سیمان با9% ارزش افزوده"/>
    <n v="0"/>
    <n v="304948534"/>
    <n v="-304948534"/>
    <n v="117"/>
    <n v="24"/>
    <s v="400092"/>
    <s v=""/>
    <s v="بدهیهای جاری"/>
    <s v="3"/>
    <x v="0"/>
    <x v="0"/>
    <s v="سایر حسابهای پرداختنی"/>
    <s v="34221"/>
    <s v="حمل و نقل کهورک بار لامرد"/>
    <s v="400092"/>
    <s v="3300111"/>
    <s v=""/>
    <s v=""/>
  </r>
  <r>
    <n v="173524"/>
    <n v="1510"/>
    <x v="386"/>
    <s v="1401/08/30"/>
    <s v="کهورک بار لامرد- بابت برگشت از پیش پرداخت جهت تسویه صورتحساب 0047-01 مورخ 1401/08/18"/>
    <n v="6752012000"/>
    <n v="0"/>
    <n v="6752012000"/>
    <n v="117"/>
    <n v="24"/>
    <s v="400092"/>
    <s v=""/>
    <s v="بدهیهای جاری"/>
    <s v="3"/>
    <x v="0"/>
    <x v="0"/>
    <s v="سایر حسابهای پرداختنی"/>
    <s v="34221"/>
    <s v="حمل و نقل کهورک بار لامرد"/>
    <s v="400092"/>
    <s v="3300111"/>
    <s v=""/>
    <s v=""/>
  </r>
  <r>
    <n v="180021"/>
    <n v="1562"/>
    <x v="153"/>
    <s v="1401/09/10"/>
    <s v="حمل و نقل کهورک بار لامرد - سند MRS شماره 2452 بابت خرید طی فاکتور 01-0048"/>
    <n v="0"/>
    <n v="848640692"/>
    <n v="-848640692"/>
    <n v="117"/>
    <n v="24"/>
    <s v="400092"/>
    <s v=""/>
    <s v="بدهیهای جاری"/>
    <s v="3"/>
    <x v="0"/>
    <x v="0"/>
    <s v="سایر حسابهای پرداختنی"/>
    <s v="34221"/>
    <s v="حمل و نقل کهورک بار لامرد"/>
    <s v="400092"/>
    <s v="3300111"/>
    <s v=""/>
    <s v=""/>
  </r>
  <r>
    <n v="180022"/>
    <n v="1562"/>
    <x v="153"/>
    <s v="1401/09/10"/>
    <s v="حمل و نقل کهورک بار لامرد - سند MRS شماره 2395 بابت خرید طی فاکتور 01-0048"/>
    <n v="0"/>
    <n v="846918198"/>
    <n v="-846918198"/>
    <n v="117"/>
    <n v="24"/>
    <s v="400092"/>
    <s v=""/>
    <s v="بدهیهای جاری"/>
    <s v="3"/>
    <x v="0"/>
    <x v="0"/>
    <s v="سایر حسابهای پرداختنی"/>
    <s v="34221"/>
    <s v="حمل و نقل کهورک بار لامرد"/>
    <s v="400092"/>
    <s v="3300111"/>
    <s v=""/>
    <s v=""/>
  </r>
  <r>
    <n v="180023"/>
    <n v="1562"/>
    <x v="153"/>
    <s v="1401/09/10"/>
    <s v="حمل و نقل کهورک بار لامرد - سند MRS شماره 2393 بابت خرید طی فاکتور 01-0048"/>
    <n v="0"/>
    <n v="560124816"/>
    <n v="-560124816"/>
    <n v="117"/>
    <n v="24"/>
    <s v="400092"/>
    <s v=""/>
    <s v="بدهیهای جاری"/>
    <s v="3"/>
    <x v="0"/>
    <x v="0"/>
    <s v="سایر حسابهای پرداختنی"/>
    <s v="34221"/>
    <s v="حمل و نقل کهورک بار لامرد"/>
    <s v="400092"/>
    <s v="3300111"/>
    <s v=""/>
    <s v=""/>
  </r>
  <r>
    <n v="180024"/>
    <n v="1562"/>
    <x v="153"/>
    <s v="1401/09/10"/>
    <s v="حمل و نقل کهورک بار لامرد - سند MRS شماره 2394 بابت خرید طی فاکتور 01-0048"/>
    <n v="0"/>
    <n v="281085516"/>
    <n v="-281085516"/>
    <n v="117"/>
    <n v="24"/>
    <s v="400092"/>
    <s v=""/>
    <s v="بدهیهای جاری"/>
    <s v="3"/>
    <x v="0"/>
    <x v="0"/>
    <s v="سایر حسابهای پرداختنی"/>
    <s v="34221"/>
    <s v="حمل و نقل کهورک بار لامرد"/>
    <s v="400092"/>
    <s v="3300111"/>
    <s v=""/>
    <s v=""/>
  </r>
  <r>
    <n v="180025"/>
    <n v="1562"/>
    <x v="153"/>
    <s v="1401/09/10"/>
    <s v="حمل و نقل کهورک بار لامرد - سند MRS شماره 2453 بابت خرید طی فاکتور 01-0048"/>
    <n v="0"/>
    <n v="279577778"/>
    <n v="-279577778"/>
    <n v="117"/>
    <n v="24"/>
    <s v="400092"/>
    <s v=""/>
    <s v="بدهیهای جاری"/>
    <s v="3"/>
    <x v="0"/>
    <x v="0"/>
    <s v="سایر حسابهای پرداختنی"/>
    <s v="34221"/>
    <s v="حمل و نقل کهورک بار لامرد"/>
    <s v="400092"/>
    <s v="3300111"/>
    <s v=""/>
    <s v=""/>
  </r>
  <r>
    <n v="180192"/>
    <n v="1670"/>
    <x v="387"/>
    <s v="1401/09/30"/>
    <s v="کهورک بار لامرد- بابت برگشت از پیش پرداخت جهت تسویه صورتحساب 0048-01 مورخ 1401/09/10"/>
    <n v="2816347000"/>
    <n v="0"/>
    <n v="2816347000"/>
    <n v="117"/>
    <n v="24"/>
    <s v="400092"/>
    <s v=""/>
    <s v="بدهیهای جاری"/>
    <s v="3"/>
    <x v="0"/>
    <x v="0"/>
    <s v="سایر حسابهای پرداختنی"/>
    <s v="34221"/>
    <s v="حمل و نقل کهورک بار لامرد"/>
    <s v="400092"/>
    <s v="3300111"/>
    <s v=""/>
    <s v=""/>
  </r>
  <r>
    <n v="174196"/>
    <n v="1658"/>
    <x v="358"/>
    <s v="1401/09/30"/>
    <s v="کهورک بار لامرد- بابت 9% ارزش افزوده صورتحساب 0045-01 مورخ 1401/07/02"/>
    <n v="299266935"/>
    <n v="0"/>
    <n v="299266935"/>
    <n v="499"/>
    <n v="14"/>
    <s v="400092"/>
    <s v=""/>
    <s v="داراییهای جاری"/>
    <s v="1"/>
    <x v="14"/>
    <x v="14"/>
    <s v="پیش پرداخت 9% مالیات و عوارض ارزش افزوده(از 1400/10/13)"/>
    <s v="18163"/>
    <s v="حمل و نقل کهورک بار لامرد"/>
    <s v="400092"/>
    <s v="3300111"/>
    <s v=""/>
    <s v=""/>
  </r>
  <r>
    <n v="174197"/>
    <n v="1658"/>
    <x v="358"/>
    <s v="1401/09/30"/>
    <s v="کهورک بار لامرد- بابت 9% ارزش افزوده صورتحساب 0045-01 مورخ 1401/07/02"/>
    <n v="0"/>
    <n v="299266935"/>
    <n v="-299266935"/>
    <n v="499"/>
    <n v="14"/>
    <s v="400092"/>
    <s v=""/>
    <s v="داراییهای جاری"/>
    <s v="1"/>
    <x v="14"/>
    <x v="14"/>
    <s v="پیش پرداخت 9% مالیات و عوارض ارزش افزوده(از 1400/10/13)"/>
    <s v="18163"/>
    <s v="حمل و نقل کهورک بار لامرد"/>
    <s v="400092"/>
    <s v="3300111"/>
    <s v=""/>
    <s v=""/>
  </r>
  <r>
    <n v="174270"/>
    <n v="1658"/>
    <x v="358"/>
    <s v="1401/09/30"/>
    <s v="کهورک بار لامرد- بابت 9% ارزش افزوده صورتحساب 0047 مورخ 1401/08/18"/>
    <n v="557505587"/>
    <n v="0"/>
    <n v="557505587"/>
    <n v="499"/>
    <n v="14"/>
    <s v="400092"/>
    <s v=""/>
    <s v="داراییهای جاری"/>
    <s v="1"/>
    <x v="14"/>
    <x v="14"/>
    <s v="پیش پرداخت 9% مالیات و عوارض ارزش افزوده(از 1400/10/13)"/>
    <s v="18163"/>
    <s v="حمل و نقل کهورک بار لامرد"/>
    <s v="400092"/>
    <s v="3300111"/>
    <s v=""/>
    <s v=""/>
  </r>
  <r>
    <n v="174271"/>
    <n v="1658"/>
    <x v="358"/>
    <s v="1401/09/30"/>
    <s v="کهورک بار لامرد- بابت 9% ارزش افزوده صورتحساب 0047 مورخ 1401/08/18"/>
    <n v="0"/>
    <n v="557505587"/>
    <n v="-557505587"/>
    <n v="499"/>
    <n v="14"/>
    <s v="400092"/>
    <s v=""/>
    <s v="داراییهای جاری"/>
    <s v="1"/>
    <x v="14"/>
    <x v="14"/>
    <s v="پیش پرداخت 9% مالیات و عوارض ارزش افزوده(از 1400/10/13)"/>
    <s v="18163"/>
    <s v="حمل و نقل کهورک بار لامرد"/>
    <s v="400092"/>
    <s v="3300111"/>
    <s v=""/>
    <s v=""/>
  </r>
  <r>
    <n v="181061"/>
    <n v="1658"/>
    <x v="358"/>
    <s v="1401/09/30"/>
    <s v="کهورک بار لامرد- بابت 9% ارزش افزوده صورتحساب 0048-01 مورخ 1401/09/10"/>
    <n v="232542418"/>
    <n v="0"/>
    <n v="232542418"/>
    <n v="499"/>
    <n v="14"/>
    <s v="400092"/>
    <s v=""/>
    <s v="داراییهای جاری"/>
    <s v="1"/>
    <x v="14"/>
    <x v="14"/>
    <s v="پیش پرداخت 9% مالیات و عوارض ارزش افزوده(از 1400/10/13)"/>
    <s v="18163"/>
    <s v="حمل و نقل کهورک بار لامرد"/>
    <s v="400092"/>
    <s v="3300111"/>
    <s v=""/>
    <s v=""/>
  </r>
  <r>
    <n v="181062"/>
    <n v="1658"/>
    <x v="358"/>
    <s v="1401/09/30"/>
    <s v="کهورک بار لامرد- بابت 9% ارزش افزوده صورتحساب 0048-01 مورخ 1401/09/10"/>
    <n v="0"/>
    <n v="232542418"/>
    <n v="-232542418"/>
    <n v="499"/>
    <n v="14"/>
    <s v="400092"/>
    <s v=""/>
    <s v="داراییهای جاری"/>
    <s v="1"/>
    <x v="14"/>
    <x v="14"/>
    <s v="پیش پرداخت 9% مالیات و عوارض ارزش افزوده(از 1400/10/13)"/>
    <s v="18163"/>
    <s v="حمل و نقل کهورک بار لامرد"/>
    <s v="400092"/>
    <s v="3300111"/>
    <s v=""/>
    <s v=""/>
  </r>
  <r>
    <n v="176297"/>
    <n v="1547"/>
    <x v="3"/>
    <s v="1401/09/06"/>
    <s v="پرداخت چک 859869 بانک تجارت بنام شرکت سپهرمولد بابت تامین موجودی ق ADSH-E-CO-GE-008"/>
    <n v="130000000000"/>
    <n v="0"/>
    <n v="130000000000"/>
    <n v="117"/>
    <n v="24"/>
    <s v="400094"/>
    <s v=""/>
    <s v="بدهیهای جاری"/>
    <s v="3"/>
    <x v="0"/>
    <x v="0"/>
    <s v="سایر حسابهای پرداختنی"/>
    <s v="34221"/>
    <s v="سپهر مولد"/>
    <s v="400094"/>
    <s v="3300113"/>
    <s v=""/>
    <s v=""/>
  </r>
  <r>
    <n v="173702"/>
    <n v="1556"/>
    <x v="275"/>
    <s v="1401/09/09"/>
    <s v="پرداخت چک 859871 بانک تجارت بنام شرکت سپهرمولد بابت تامین موجودی ق ADSH-E-CO-GE-008"/>
    <n v="10000000000"/>
    <n v="0"/>
    <n v="10000000000"/>
    <n v="117"/>
    <n v="24"/>
    <s v="400094"/>
    <s v=""/>
    <s v="بدهیهای جاری"/>
    <s v="3"/>
    <x v="0"/>
    <x v="0"/>
    <s v="سایر حسابهای پرداختنی"/>
    <s v="34221"/>
    <s v="سپهر مولد"/>
    <s v="400094"/>
    <s v="3300113"/>
    <s v=""/>
    <s v=""/>
  </r>
  <r>
    <n v="174624"/>
    <n v="1565"/>
    <x v="184"/>
    <s v="1401/09/12"/>
    <s v="پرداخت چک 859873 بانک تجارت بنام شرکت سپهرمولد بابت تامین موجودی ق ADSH-E-CO-GE-008"/>
    <n v="10000000000"/>
    <n v="0"/>
    <n v="10000000000"/>
    <n v="117"/>
    <n v="24"/>
    <s v="400094"/>
    <s v=""/>
    <s v="بدهیهای جاری"/>
    <s v="3"/>
    <x v="0"/>
    <x v="0"/>
    <s v="سایر حسابهای پرداختنی"/>
    <s v="34221"/>
    <s v="سپهر مولد"/>
    <s v="400094"/>
    <s v="3300113"/>
    <s v=""/>
    <s v=""/>
  </r>
  <r>
    <n v="175467"/>
    <n v="1574"/>
    <x v="41"/>
    <s v="1401/09/13"/>
    <s v="پرداخت چک 859880 بانک تجارت بنام شرکت سپهرمولد بابت تامین موجودی ق ADSH-E-CO-GE-008"/>
    <n v="135000000000"/>
    <n v="0"/>
    <n v="135000000000"/>
    <n v="117"/>
    <n v="24"/>
    <s v="400094"/>
    <s v=""/>
    <s v="بدهیهای جاری"/>
    <s v="3"/>
    <x v="0"/>
    <x v="0"/>
    <s v="سایر حسابهای پرداختنی"/>
    <s v="34221"/>
    <s v="سپهر مولد"/>
    <s v="400094"/>
    <s v="3300113"/>
    <s v=""/>
    <s v=""/>
  </r>
  <r>
    <n v="175641"/>
    <n v="1624"/>
    <x v="8"/>
    <s v="1401/09/23"/>
    <s v="پرداخت چک 921701 بانک تجارت بنام شرکت سپهرمولد بابت تامین موجودی ق ADSH-E-CO-GE-008"/>
    <n v="12000000000"/>
    <n v="0"/>
    <n v="12000000000"/>
    <n v="117"/>
    <n v="24"/>
    <s v="400094"/>
    <s v=""/>
    <s v="بدهیهای جاری"/>
    <s v="3"/>
    <x v="0"/>
    <x v="0"/>
    <s v="سایر حسابهای پرداختنی"/>
    <s v="34221"/>
    <s v="سپهر مولد"/>
    <s v="400094"/>
    <s v="3300113"/>
    <s v=""/>
    <s v=""/>
  </r>
  <r>
    <n v="175644"/>
    <n v="1624"/>
    <x v="8"/>
    <s v="1401/09/23"/>
    <s v="پرداخت چک 921704 بانک تجارت بنام شرکت سپهرمولد بابت تامین موجودی ق ADSH-E-CO-GE-008"/>
    <n v="120000000000"/>
    <n v="0"/>
    <n v="120000000000"/>
    <n v="117"/>
    <n v="24"/>
    <s v="400094"/>
    <s v=""/>
    <s v="بدهیهای جاری"/>
    <s v="3"/>
    <x v="0"/>
    <x v="0"/>
    <s v="سایر حسابهای پرداختنی"/>
    <s v="34221"/>
    <s v="سپهر مولد"/>
    <s v="400094"/>
    <s v="3300113"/>
    <s v=""/>
    <s v=""/>
  </r>
  <r>
    <n v="175709"/>
    <n v="1632"/>
    <x v="240"/>
    <s v="1401/09/26"/>
    <s v="پرداخت چک 606208 بانک تجارت بنام شرکت سپهرمولد بابت تامین موجودی ق ADSH-E-CO-GE-008"/>
    <n v="5700000000"/>
    <n v="0"/>
    <n v="5700000000"/>
    <n v="117"/>
    <n v="24"/>
    <s v="400094"/>
    <s v=""/>
    <s v="بدهیهای جاری"/>
    <s v="3"/>
    <x v="0"/>
    <x v="0"/>
    <s v="سایر حسابهای پرداختنی"/>
    <s v="34221"/>
    <s v="سپهر مولد"/>
    <s v="400094"/>
    <s v="3300113"/>
    <s v=""/>
    <s v=""/>
  </r>
  <r>
    <n v="175833"/>
    <n v="1646"/>
    <x v="329"/>
    <s v="1401/09/28"/>
    <s v="پرداخت چک 921718 بانک تجارت بنام شرکت سپهرمولد بابت تامین موجودی ق ADSH-E-CO-GE-008"/>
    <n v="100000000000"/>
    <n v="0"/>
    <n v="100000000000"/>
    <n v="117"/>
    <n v="24"/>
    <s v="400094"/>
    <s v=""/>
    <s v="بدهیهای جاری"/>
    <s v="3"/>
    <x v="0"/>
    <x v="0"/>
    <s v="سایر حسابهای پرداختنی"/>
    <s v="34221"/>
    <s v="سپهر مولد"/>
    <s v="400094"/>
    <s v="3300113"/>
    <s v=""/>
    <s v=""/>
  </r>
  <r>
    <n v="182103"/>
    <n v="1658"/>
    <x v="358"/>
    <s v="1401/09/30"/>
    <s v="بازرگانی پیچ وکرپی پارس-نوید افشار(کد ملی1950697886)-برگشت بابت دریافت از سپهرمولد"/>
    <n v="31600000"/>
    <n v="0"/>
    <n v="31600000"/>
    <n v="117"/>
    <n v="24"/>
    <s v="400094"/>
    <s v=""/>
    <s v="بدهیهای جاری"/>
    <s v="3"/>
    <x v="0"/>
    <x v="0"/>
    <s v="سایر حسابهای پرداختنی"/>
    <s v="34221"/>
    <s v="سپهر مولد"/>
    <s v="400094"/>
    <s v="3300113"/>
    <s v=""/>
    <s v=""/>
  </r>
  <r>
    <n v="177950"/>
    <n v="1669"/>
    <x v="388"/>
    <s v="1401/09/30"/>
    <s v="سپهر مولد- ارائه صورت وضعیت 34 ق ADSH-E-CO-GE-008 دوره انجام کار 1401/09/01 الی 1401/09/30 ش ف 3021"/>
    <n v="0"/>
    <n v="703701759245"/>
    <n v="-703701759245"/>
    <n v="117"/>
    <n v="24"/>
    <s v="400094"/>
    <s v=""/>
    <s v="بدهیهای جاری"/>
    <s v="3"/>
    <x v="0"/>
    <x v="0"/>
    <s v="سایر حسابهای پرداختنی"/>
    <s v="34221"/>
    <s v="سپهر مولد"/>
    <s v="400094"/>
    <s v="3300113"/>
    <s v=""/>
    <s v=""/>
  </r>
  <r>
    <n v="177951"/>
    <n v="1669"/>
    <x v="388"/>
    <s v="1401/09/30"/>
    <s v="سپهر مولد- 10% سپرده حسن انجام کار از کارمزد صورت وضعیت 34 طی ق ADSH-E-CO-GE-008 دوره انجام کار 1401/09/01 الی 1401/09/30"/>
    <n v="5733951823"/>
    <n v="0"/>
    <n v="5733951823"/>
    <n v="117"/>
    <n v="24"/>
    <s v="400094"/>
    <s v=""/>
    <s v="بدهیهای جاری"/>
    <s v="3"/>
    <x v="0"/>
    <x v="0"/>
    <s v="سایر حسابهای پرداختنی"/>
    <s v="34221"/>
    <s v="سپهر مولد"/>
    <s v="400094"/>
    <s v="3300113"/>
    <s v=""/>
    <s v=""/>
  </r>
  <r>
    <n v="177952"/>
    <n v="1669"/>
    <x v="388"/>
    <s v="1401/09/30"/>
    <s v="سپهر مولد- 5% سپرده بیمه صورت وضعیت 34 طی ق ADSH-E-CO-GE-008 دوره انجام کار 1401/09/01 الی 1401/09/30"/>
    <n v="32279897213"/>
    <n v="0"/>
    <n v="32279897213"/>
    <n v="117"/>
    <n v="24"/>
    <s v="400094"/>
    <s v=""/>
    <s v="بدهیهای جاری"/>
    <s v="3"/>
    <x v="0"/>
    <x v="0"/>
    <s v="سایر حسابهای پرداختنی"/>
    <s v="34221"/>
    <s v="سپهر مولد"/>
    <s v="400094"/>
    <s v="3300113"/>
    <s v=""/>
    <s v=""/>
  </r>
  <r>
    <n v="181951"/>
    <n v="1675"/>
    <x v="39"/>
    <s v="1401/09/30"/>
    <s v="پی کاو- منظور به حساب بدهی بابت هزینه بهداری سایت آبان ماه 1401- اعلامیه شماره SM/1401/877 مورخ 1401/11/02 شرکت سپهر مولد"/>
    <n v="0"/>
    <n v="2345999"/>
    <n v="-2345999"/>
    <n v="117"/>
    <n v="24"/>
    <s v="400094"/>
    <s v=""/>
    <s v="بدهیهای جاری"/>
    <s v="3"/>
    <x v="0"/>
    <x v="0"/>
    <s v="سایر حسابهای پرداختنی"/>
    <s v="34221"/>
    <s v="سپهر مولد"/>
    <s v="400094"/>
    <s v="3300113"/>
    <s v=""/>
    <s v=""/>
  </r>
  <r>
    <n v="181953"/>
    <n v="1675"/>
    <x v="39"/>
    <s v="1401/09/30"/>
    <s v="پی کاو- منظور به حساب بدهی بابت هزینه حمل و تخلیه زباله سایت مهرماه 1401- اعلامیه شماره SM/1401/877 مورخ 1401/11/02 شرکت سپهر مولد"/>
    <n v="0"/>
    <n v="220400"/>
    <n v="-220400"/>
    <n v="117"/>
    <n v="24"/>
    <s v="400094"/>
    <s v=""/>
    <s v="بدهیهای جاری"/>
    <s v="3"/>
    <x v="0"/>
    <x v="0"/>
    <s v="سایر حسابهای پرداختنی"/>
    <s v="34221"/>
    <s v="سپهر مولد"/>
    <s v="400094"/>
    <s v="3300113"/>
    <s v=""/>
    <s v=""/>
  </r>
  <r>
    <n v="181957"/>
    <n v="1675"/>
    <x v="39"/>
    <s v="1401/09/30"/>
    <s v="منطقه ویژه انرژی پارس- بابت کرایه جانمایی محل تخلیه نخاله های ساختمانی طی صورتحساب 140105574- اعلامیه شماره SM/1401/877 مورخ 1401/11/02 شرکت سپهر مولد"/>
    <n v="0"/>
    <n v="45803479"/>
    <n v="-45803479"/>
    <n v="117"/>
    <n v="24"/>
    <s v="400094"/>
    <s v=""/>
    <s v="بدهیهای جاری"/>
    <s v="3"/>
    <x v="0"/>
    <x v="0"/>
    <s v="سایر حسابهای پرداختنی"/>
    <s v="34221"/>
    <s v="سپهر مولد"/>
    <s v="400094"/>
    <s v="3300113"/>
    <s v=""/>
    <s v=""/>
  </r>
  <r>
    <n v="182061"/>
    <n v="1675"/>
    <x v="39"/>
    <s v="1401/09/30"/>
    <s v="بازرگانی پارس- بابت خرید رول بولت 150*16 ف ش 13596- اعلامیه شماره SM/1401/877 مورخ 1401/11/02 شرکت سپهر مولد"/>
    <n v="0"/>
    <n v="12000000"/>
    <n v="-12000000"/>
    <n v="117"/>
    <n v="24"/>
    <s v="400094"/>
    <s v=""/>
    <s v="بدهیهای جاری"/>
    <s v="3"/>
    <x v="0"/>
    <x v="0"/>
    <s v="سایر حسابهای پرداختنی"/>
    <s v="34221"/>
    <s v="سپهر مولد"/>
    <s v="400094"/>
    <s v="3300113"/>
    <s v=""/>
    <s v=""/>
  </r>
  <r>
    <n v="182063"/>
    <n v="1675"/>
    <x v="39"/>
    <s v="1401/09/30"/>
    <s v="بازرگانی پارس- بابت خرید رول بولت 120*12 ف ش 659- اعلامیه شماره SM/1401/877 مورخ 1401/11/02 شرکت سپهر مولد"/>
    <n v="0"/>
    <n v="2700000"/>
    <n v="-2700000"/>
    <n v="117"/>
    <n v="24"/>
    <s v="400094"/>
    <s v=""/>
    <s v="بدهیهای جاری"/>
    <s v="3"/>
    <x v="0"/>
    <x v="0"/>
    <s v="سایر حسابهای پرداختنی"/>
    <s v="34221"/>
    <s v="سپهر مولد"/>
    <s v="400094"/>
    <s v="3300113"/>
    <s v=""/>
    <s v=""/>
  </r>
  <r>
    <n v="181965"/>
    <n v="1675"/>
    <x v="39"/>
    <s v="1401/09/30"/>
    <s v="کوره اسکندر رمضانی- بابت خرید آجر گری ف ش 1361- اعلامیه شماره SM/1401/877 مورخ 1401/11/02 شرکت سپهر مولد"/>
    <n v="0"/>
    <n v="89544000"/>
    <n v="-89544000"/>
    <n v="117"/>
    <n v="24"/>
    <s v="400094"/>
    <s v=""/>
    <s v="بدهیهای جاری"/>
    <s v="3"/>
    <x v="0"/>
    <x v="0"/>
    <s v="سایر حسابهای پرداختنی"/>
    <s v="34221"/>
    <s v="سپهر مولد"/>
    <s v="400094"/>
    <s v="3300113"/>
    <s v=""/>
    <s v=""/>
  </r>
  <r>
    <n v="182065"/>
    <n v="1675"/>
    <x v="39"/>
    <s v="1401/09/30"/>
    <s v="تیرچه بلوک یکتا- بابت خرید 1000 قالب بلوک دیواری طی پنج فقره فاکتور- اعلامیه شماره SM/1401/877 مورخ 1401/11/02 شرکت سپهر مولد"/>
    <n v="0"/>
    <n v="95000000"/>
    <n v="-95000000"/>
    <n v="117"/>
    <n v="24"/>
    <s v="400094"/>
    <s v=""/>
    <s v="بدهیهای جاری"/>
    <s v="3"/>
    <x v="0"/>
    <x v="0"/>
    <s v="سایر حسابهای پرداختنی"/>
    <s v="34221"/>
    <s v="سپهر مولد"/>
    <s v="400094"/>
    <s v="3300113"/>
    <s v=""/>
    <s v=""/>
  </r>
  <r>
    <n v="181959"/>
    <n v="1675"/>
    <x v="39"/>
    <s v="1401/09/30"/>
    <s v="فروشگاه ابزار طهران- بابت خرید 126.5 کیلو نوار خطر زرد رنگ 20 سانتی طی دو فقره صورتحساب- اعلامیه شماره SM/1401/877 مورخ 1401/11/02 شرکت سپهر مولد"/>
    <n v="0"/>
    <n v="70840000"/>
    <n v="-70840000"/>
    <n v="117"/>
    <n v="24"/>
    <s v="400094"/>
    <s v=""/>
    <s v="بدهیهای جاری"/>
    <s v="3"/>
    <x v="0"/>
    <x v="0"/>
    <s v="سایر حسابهای پرداختنی"/>
    <s v="34221"/>
    <s v="سپهر مولد"/>
    <s v="400094"/>
    <s v="3300113"/>
    <s v=""/>
    <s v=""/>
  </r>
  <r>
    <n v="181961"/>
    <n v="1675"/>
    <x v="39"/>
    <s v="1401/09/30"/>
    <s v="فروشگاه ابزار طهران- بابت خرید 14 عدد اسپری و 10 عدد پارچه تنظیف - اعلامیه شماره SM/1401/877 مورخ 1401/11/02 شرکت سپهر مولد"/>
    <n v="0"/>
    <n v="10420000"/>
    <n v="-10420000"/>
    <n v="117"/>
    <n v="24"/>
    <s v="400094"/>
    <s v=""/>
    <s v="بدهیهای جاری"/>
    <s v="3"/>
    <x v="0"/>
    <x v="0"/>
    <s v="سایر حسابهای پرداختنی"/>
    <s v="34221"/>
    <s v="سپهر مولد"/>
    <s v="400094"/>
    <s v="3300113"/>
    <s v=""/>
    <s v=""/>
  </r>
  <r>
    <n v="182071"/>
    <n v="1675"/>
    <x v="39"/>
    <s v="1401/09/30"/>
    <s v="شهاب پلاستیک- بابت خرید 4 رول سلفون 200 متری ف ش 0065- اعلامیه شماره SM/1401/877 مورخ 1401/11/02 شرکت سپهر مولد"/>
    <n v="0"/>
    <n v="5200000"/>
    <n v="-5200000"/>
    <n v="117"/>
    <n v="24"/>
    <s v="400094"/>
    <s v=""/>
    <s v="بدهیهای جاری"/>
    <s v="3"/>
    <x v="0"/>
    <x v="0"/>
    <s v="سایر حسابهای پرداختنی"/>
    <s v="34221"/>
    <s v="سپهر مولد"/>
    <s v="400094"/>
    <s v="3300113"/>
    <s v=""/>
    <s v=""/>
  </r>
  <r>
    <n v="182073"/>
    <n v="1675"/>
    <x v="39"/>
    <s v="1401/09/30"/>
    <s v="کاظم بلوچی- بابت تحویل 151 لیتر گازوئیل با نرخ 12000 ریال طی شهریور 1401- اعلامیه شماره SM/1401/877 مورخ 1401/11/02 شرکت سپهر مولد"/>
    <n v="0"/>
    <n v="1812000"/>
    <n v="-1812000"/>
    <n v="117"/>
    <n v="24"/>
    <s v="400094"/>
    <s v=""/>
    <s v="بدهیهای جاری"/>
    <s v="3"/>
    <x v="0"/>
    <x v="0"/>
    <s v="سایر حسابهای پرداختنی"/>
    <s v="34221"/>
    <s v="سپهر مولد"/>
    <s v="400094"/>
    <s v="3300113"/>
    <s v=""/>
    <s v=""/>
  </r>
  <r>
    <n v="182075"/>
    <n v="1675"/>
    <x v="39"/>
    <s v="1401/09/30"/>
    <s v="تیرچه بلوک یکتا- بابت خرید 400 قالب بلوک دیواری ف ش 6032- اعلامیه شماره SM/1401/877 مورخ 1401/11/02 شرکت سپهر مولد"/>
    <n v="0"/>
    <n v="38000000"/>
    <n v="-38000000"/>
    <n v="117"/>
    <n v="24"/>
    <s v="400094"/>
    <s v=""/>
    <s v="بدهیهای جاری"/>
    <s v="3"/>
    <x v="0"/>
    <x v="0"/>
    <s v="سایر حسابهای پرداختنی"/>
    <s v="34221"/>
    <s v="سپهر مولد"/>
    <s v="400094"/>
    <s v="3300113"/>
    <s v=""/>
    <s v=""/>
  </r>
  <r>
    <n v="182077"/>
    <n v="1675"/>
    <x v="39"/>
    <s v="1401/09/30"/>
    <s v="تیرچه بلوک یکتا- بابت خرید 200 قالب بلوک دیواری ف ش 6033- اعلامیه شماره SM/1401/877 مورخ 1401/11/02 شرکت سپهر مولد"/>
    <n v="0"/>
    <n v="19000000"/>
    <n v="-19000000"/>
    <n v="117"/>
    <n v="24"/>
    <s v="400094"/>
    <s v=""/>
    <s v="بدهیهای جاری"/>
    <s v="3"/>
    <x v="0"/>
    <x v="0"/>
    <s v="سایر حسابهای پرداختنی"/>
    <s v="34221"/>
    <s v="سپهر مولد"/>
    <s v="400094"/>
    <s v="3300113"/>
    <s v=""/>
    <s v=""/>
  </r>
  <r>
    <n v="153816"/>
    <n v="1295"/>
    <x v="389"/>
    <s v="1401/07/30"/>
    <s v="سپهر مولد- 9%ارزش افزوده- ارائه صورت وضعیت 32 ق ADSH-E-CO-GE-008 دوره انجام کار 1401/07/01 الی 1401/07/31 ش ف 3019-00"/>
    <n v="49554271866"/>
    <n v="0"/>
    <n v="49554271866"/>
    <n v="499"/>
    <n v="14"/>
    <s v="400094"/>
    <s v=""/>
    <s v="داراییهای جاری"/>
    <s v="1"/>
    <x v="14"/>
    <x v="14"/>
    <s v="پیش پرداخت 9% مالیات و عوارض ارزش افزوده(از 1400/10/13)"/>
    <s v="18163"/>
    <s v="سپهر مولد"/>
    <s v="400094"/>
    <s v="3300113"/>
    <s v=""/>
    <s v=""/>
  </r>
  <r>
    <n v="153817"/>
    <n v="1295"/>
    <x v="389"/>
    <s v="1401/07/30"/>
    <s v="سپهر مولد- 9%ارزش افزوده- ارائه صورت وضعیت 32 ق ADSH-E-CO-GE-008 دوره انجام کار 1401/07/01 الی 1401/07/31 ش ف 3019-00"/>
    <n v="0"/>
    <n v="49554271866"/>
    <n v="-49554271866"/>
    <n v="499"/>
    <n v="14"/>
    <s v="400094"/>
    <s v=""/>
    <s v="داراییهای جاری"/>
    <s v="1"/>
    <x v="14"/>
    <x v="14"/>
    <s v="پیش پرداخت 9% مالیات و عوارض ارزش افزوده(از 1400/10/13)"/>
    <s v="18163"/>
    <s v="سپهر مولد"/>
    <s v="400094"/>
    <s v="3300113"/>
    <s v=""/>
    <s v=""/>
  </r>
  <r>
    <n v="175543"/>
    <n v="1519"/>
    <x v="390"/>
    <s v="1401/08/30"/>
    <s v="سپهر مولد- 9%ارزش افزوده- ارائه صورت وضعیت 33 ق ADSH-E-CO-GE-008 دوره انجام کار 1401/08/01 الی 1401/08/30 ش ف 3020"/>
    <n v="42117798330"/>
    <n v="0"/>
    <n v="42117798330"/>
    <n v="499"/>
    <n v="14"/>
    <s v="400094"/>
    <s v=""/>
    <s v="داراییهای جاری"/>
    <s v="1"/>
    <x v="14"/>
    <x v="14"/>
    <s v="پیش پرداخت 9% مالیات و عوارض ارزش افزوده(از 1400/10/13)"/>
    <s v="18163"/>
    <s v="سپهر مولد"/>
    <s v="400094"/>
    <s v="3300113"/>
    <s v=""/>
    <s v=""/>
  </r>
  <r>
    <n v="175544"/>
    <n v="1519"/>
    <x v="390"/>
    <s v="1401/08/30"/>
    <s v="سپهر مولد- 9%ارزش افزوده- ارائه صورت وضعیت 33 ق ADSH-E-CO-GE-008 دوره انجام کار 1401/08/01 الی 1401/08/30 ش ف 3020"/>
    <n v="0"/>
    <n v="42117798330"/>
    <n v="-42117798330"/>
    <n v="499"/>
    <n v="14"/>
    <s v="400094"/>
    <s v=""/>
    <s v="داراییهای جاری"/>
    <s v="1"/>
    <x v="14"/>
    <x v="14"/>
    <s v="پیش پرداخت 9% مالیات و عوارض ارزش افزوده(از 1400/10/13)"/>
    <s v="18163"/>
    <s v="سپهر مولد"/>
    <s v="400094"/>
    <s v="3300113"/>
    <s v=""/>
    <s v=""/>
  </r>
  <r>
    <n v="177948"/>
    <n v="1669"/>
    <x v="388"/>
    <s v="1401/09/30"/>
    <s v="سپهر مولد- 9%ارزش افزوده- ارائه صورت وضعیت 34 ق ADSH-E-CO-GE-008 دوره انجام کار 1401/09/01 الی 1401/09/30 ش ف 3021"/>
    <n v="58103814984"/>
    <n v="0"/>
    <n v="58103814984"/>
    <n v="499"/>
    <n v="14"/>
    <s v="400094"/>
    <s v=""/>
    <s v="داراییهای جاری"/>
    <s v="1"/>
    <x v="14"/>
    <x v="14"/>
    <s v="پیش پرداخت 9% مالیات و عوارض ارزش افزوده(از 1400/10/13)"/>
    <s v="18163"/>
    <s v="سپهر مولد"/>
    <s v="400094"/>
    <s v="3300113"/>
    <s v=""/>
    <s v=""/>
  </r>
  <r>
    <n v="177949"/>
    <n v="1669"/>
    <x v="388"/>
    <s v="1401/09/30"/>
    <s v="سپهر مولد- 9%ارزش افزوده- ارائه صورت وضعیت 34 ق ADSH-E-CO-GE-008 دوره انجام کار 1401/09/01 الی 1401/09/30 ش ف 3021"/>
    <n v="0"/>
    <n v="58103814984"/>
    <n v="-58103814984"/>
    <n v="499"/>
    <n v="14"/>
    <s v="400094"/>
    <s v=""/>
    <s v="داراییهای جاری"/>
    <s v="1"/>
    <x v="14"/>
    <x v="14"/>
    <s v="پیش پرداخت 9% مالیات و عوارض ارزش افزوده(از 1400/10/13)"/>
    <s v="18163"/>
    <s v="سپهر مولد"/>
    <s v="400094"/>
    <s v="3300113"/>
    <s v=""/>
    <s v=""/>
  </r>
  <r>
    <n v="153821"/>
    <n v="1295"/>
    <x v="389"/>
    <s v="1401/07/30"/>
    <s v="سپهر مولد- 10% سپرده حسن انجام کار از کارمزد صورت وضعیت 32 طی ق ADSH-E-CO-GE-008 دوره انجام کار 1401/07/01 الی 1401/07/31"/>
    <n v="0"/>
    <n v="4813561875"/>
    <n v="-4813561875"/>
    <n v="135"/>
    <n v="25"/>
    <s v="400094"/>
    <s v=""/>
    <s v="بدهیهای جاری"/>
    <s v="3"/>
    <x v="4"/>
    <x v="4"/>
    <s v="سپرده حسن انجام کار"/>
    <s v="34352"/>
    <s v="سپهر مولد"/>
    <s v="400094"/>
    <s v="3300113"/>
    <s v=""/>
    <s v=""/>
  </r>
  <r>
    <n v="175548"/>
    <n v="1519"/>
    <x v="390"/>
    <s v="1401/08/30"/>
    <s v="سپهر مولد- 10% سپرده حسن انجام کار از کارمزد صورت وضعیت 33 طی ق ADSH-E-CO-GE-008 دوره انجام کار 1401/08/01 الی 1401/08/30"/>
    <n v="0"/>
    <n v="4126221893"/>
    <n v="-4126221893"/>
    <n v="135"/>
    <n v="25"/>
    <s v="400094"/>
    <s v=""/>
    <s v="بدهیهای جاری"/>
    <s v="3"/>
    <x v="4"/>
    <x v="4"/>
    <s v="سپرده حسن انجام کار"/>
    <s v="34352"/>
    <s v="سپهر مولد"/>
    <s v="400094"/>
    <s v="3300113"/>
    <s v=""/>
    <s v=""/>
  </r>
  <r>
    <n v="177953"/>
    <n v="1669"/>
    <x v="388"/>
    <s v="1401/09/30"/>
    <s v="سپهر مولد- 10% سپرده حسن انجام کار از کارمزد صورت وضعیت 34 طی ق ADSH-E-CO-GE-008 دوره انجام کار 1401/09/01 الی 1401/09/30"/>
    <n v="0"/>
    <n v="5733951823"/>
    <n v="-5733951823"/>
    <n v="135"/>
    <n v="25"/>
    <s v="400094"/>
    <s v=""/>
    <s v="بدهیهای جاری"/>
    <s v="3"/>
    <x v="4"/>
    <x v="4"/>
    <s v="سپرده حسن انجام کار"/>
    <s v="34352"/>
    <s v="سپهر مولد"/>
    <s v="400094"/>
    <s v="3300113"/>
    <s v=""/>
    <s v=""/>
  </r>
  <r>
    <n v="138431"/>
    <n v="1162"/>
    <x v="299"/>
    <s v="1401/07/02"/>
    <s v="سپهر مولد- چک 162102 (تجارت) بابت علی الحساب ق ADSH-E-CO-GE-008 (واریزی) طی دستور پرداخت پیوست"/>
    <n v="50000000000"/>
    <n v="0"/>
    <n v="50000000000"/>
    <n v="117"/>
    <n v="24"/>
    <s v="400094"/>
    <s v=""/>
    <s v="بدهیهای جاری"/>
    <s v="3"/>
    <x v="0"/>
    <x v="0"/>
    <s v="سایر حسابهای پرداختنی"/>
    <s v="34221"/>
    <s v="سپهر مولد"/>
    <s v="400094"/>
    <s v="3300113"/>
    <s v=""/>
    <s v=""/>
  </r>
  <r>
    <n v="144952"/>
    <n v="1162"/>
    <x v="299"/>
    <s v="1401/07/02"/>
    <s v="اشتباه بانک بابت استرداد مالیات حقوق مرداد ماه شرکت سپهر مولد"/>
    <n v="946329799"/>
    <n v="0"/>
    <n v="946329799"/>
    <n v="117"/>
    <n v="24"/>
    <s v="400094"/>
    <s v=""/>
    <s v="بدهیهای جاری"/>
    <s v="3"/>
    <x v="0"/>
    <x v="0"/>
    <s v="سایر حسابهای پرداختنی"/>
    <s v="34221"/>
    <s v="سپهر مولد"/>
    <s v="400094"/>
    <s v="3300113"/>
    <s v=""/>
    <s v=""/>
  </r>
  <r>
    <n v="138512"/>
    <n v="1195"/>
    <x v="192"/>
    <s v="1401/07/12"/>
    <s v="سپهر مولد- چک 194401 (اقتصاد) بابت علی الحساب ق ADSH-E-CO-GE-008 (واریزی) طی دستور پرداخت پیوست"/>
    <n v="20000000000"/>
    <n v="0"/>
    <n v="20000000000"/>
    <n v="117"/>
    <n v="24"/>
    <s v="400094"/>
    <s v=""/>
    <s v="بدهیهای جاری"/>
    <s v="3"/>
    <x v="0"/>
    <x v="0"/>
    <s v="سایر حسابهای پرداختنی"/>
    <s v="34221"/>
    <s v="سپهر مولد"/>
    <s v="400094"/>
    <s v="3300113"/>
    <s v=""/>
    <s v=""/>
  </r>
  <r>
    <n v="143977"/>
    <n v="1195"/>
    <x v="192"/>
    <s v="1401/07/12"/>
    <s v="سپهر مولد- چک 162109 (تجارت) بابت علی الحساب ق ADSH-P-PO-GE-008 (واریزی) طی دستور پرداخت پیوست"/>
    <n v="10000000000"/>
    <n v="0"/>
    <n v="10000000000"/>
    <n v="117"/>
    <n v="24"/>
    <s v="400094"/>
    <s v=""/>
    <s v="بدهیهای جاری"/>
    <s v="3"/>
    <x v="0"/>
    <x v="0"/>
    <s v="سایر حسابهای پرداختنی"/>
    <s v="34221"/>
    <s v="سپهر مولد"/>
    <s v="400094"/>
    <s v="3300113"/>
    <s v=""/>
    <s v=""/>
  </r>
  <r>
    <n v="141509"/>
    <n v="1224"/>
    <x v="231"/>
    <s v="1401/07/18"/>
    <s v="سپهر مولد- چک 162123 (تجارت) بابت علی الحساب ق ADSH-E-CO-GE-008 (واریزی) طی دستور پرداخت پیوست"/>
    <n v="80000000000"/>
    <n v="0"/>
    <n v="80000000000"/>
    <n v="117"/>
    <n v="24"/>
    <s v="400094"/>
    <s v=""/>
    <s v="بدهیهای جاری"/>
    <s v="3"/>
    <x v="0"/>
    <x v="0"/>
    <s v="سایر حسابهای پرداختنی"/>
    <s v="34221"/>
    <s v="سپهر مولد"/>
    <s v="400094"/>
    <s v="3300113"/>
    <s v=""/>
    <s v=""/>
  </r>
  <r>
    <n v="141523"/>
    <n v="1225"/>
    <x v="172"/>
    <s v="1401/07/18"/>
    <s v="سپهر مولد- چک 194405 (اقتصاد) بابت علی الحساب ق ADSH-E-CO-GE-008 (واریزی) طی دستور پرداخت پیوست"/>
    <n v="11000000000"/>
    <n v="0"/>
    <n v="11000000000"/>
    <n v="117"/>
    <n v="24"/>
    <s v="400094"/>
    <s v=""/>
    <s v="بدهیهای جاری"/>
    <s v="3"/>
    <x v="0"/>
    <x v="0"/>
    <s v="سایر حسابهای پرداختنی"/>
    <s v="34221"/>
    <s v="سپهر مولد"/>
    <s v="400094"/>
    <s v="3300113"/>
    <s v=""/>
    <s v=""/>
  </r>
  <r>
    <n v="141461"/>
    <n v="1227"/>
    <x v="306"/>
    <s v="1401/07/19"/>
    <s v="سپهر مولد- چک 162133 (تجارت) بابت علی الحساب ق ADSH-P-PO-GE-008 (واریزی) طی دستور پرداخت پیوست"/>
    <n v="50000000000"/>
    <n v="0"/>
    <n v="50000000000"/>
    <n v="117"/>
    <n v="24"/>
    <s v="400094"/>
    <s v=""/>
    <s v="بدهیهای جاری"/>
    <s v="3"/>
    <x v="0"/>
    <x v="0"/>
    <s v="سایر حسابهای پرداختنی"/>
    <s v="34221"/>
    <s v="سپهر مولد"/>
    <s v="400094"/>
    <s v="3300113"/>
    <s v=""/>
    <s v=""/>
  </r>
  <r>
    <n v="141441"/>
    <n v="1250"/>
    <x v="25"/>
    <s v="1401/07/23"/>
    <s v="سپهر مولد- چک 194407 (اقتصاد) بابت علی الحساب ق ADSH-P-PO-GE-008 (واریزی) طی دستور پرداخت پیوست"/>
    <n v="50000000000"/>
    <n v="0"/>
    <n v="50000000000"/>
    <n v="117"/>
    <n v="24"/>
    <s v="400094"/>
    <s v=""/>
    <s v="بدهیهای جاری"/>
    <s v="3"/>
    <x v="0"/>
    <x v="0"/>
    <s v="سایر حسابهای پرداختنی"/>
    <s v="34221"/>
    <s v="سپهر مولد"/>
    <s v="400094"/>
    <s v="3300113"/>
    <s v=""/>
    <s v=""/>
  </r>
  <r>
    <n v="141405"/>
    <n v="1259"/>
    <x v="199"/>
    <s v="1401/07/25"/>
    <s v="سپهر مولد- چک 162157 (تجارت) بابت علی الحساب ق ADSH-P-PO-GE-008 (واریزی) طی دستور پرداخت پیوست"/>
    <n v="100000000000"/>
    <n v="0"/>
    <n v="100000000000"/>
    <n v="117"/>
    <n v="24"/>
    <s v="400094"/>
    <s v=""/>
    <s v="بدهیهای جاری"/>
    <s v="3"/>
    <x v="0"/>
    <x v="0"/>
    <s v="سایر حسابهای پرداختنی"/>
    <s v="34221"/>
    <s v="سپهر مولد"/>
    <s v="400094"/>
    <s v="3300113"/>
    <s v=""/>
    <s v=""/>
  </r>
  <r>
    <n v="141665"/>
    <n v="1268"/>
    <x v="31"/>
    <s v="1401/07/26"/>
    <s v="سپهر مولد- چک 162161 (تجارت) بابت علی الحساب ق ADSH-P-PO-GE-008 (واریزی) طی دستور پرداخت پیوست"/>
    <n v="100000000000"/>
    <n v="0"/>
    <n v="100000000000"/>
    <n v="117"/>
    <n v="24"/>
    <s v="400094"/>
    <s v=""/>
    <s v="بدهیهای جاری"/>
    <s v="3"/>
    <x v="0"/>
    <x v="0"/>
    <s v="سایر حسابهای پرداختنی"/>
    <s v="34221"/>
    <s v="سپهر مولد"/>
    <s v="400094"/>
    <s v="3300113"/>
    <s v=""/>
    <s v=""/>
  </r>
  <r>
    <n v="141667"/>
    <n v="1274"/>
    <x v="332"/>
    <s v="1401/07/27"/>
    <s v="سپهر مولد- چک 162157 (تجارت) بابت علی الحساب ق ADSH-P-PO-GE-008 (واریزی) طی دستور پرداخت پیوست"/>
    <n v="0"/>
    <n v="100000000000"/>
    <n v="-100000000000"/>
    <n v="117"/>
    <n v="24"/>
    <s v="400094"/>
    <s v=""/>
    <s v="بدهیهای جاری"/>
    <s v="3"/>
    <x v="0"/>
    <x v="0"/>
    <s v="سایر حسابهای پرداختنی"/>
    <s v="34221"/>
    <s v="سپهر مولد"/>
    <s v="400094"/>
    <s v="3300113"/>
    <s v=""/>
    <s v=""/>
  </r>
  <r>
    <n v="141675"/>
    <n v="1279"/>
    <x v="333"/>
    <s v="1401/07/28"/>
    <s v="سپهر مولد- چک 162161 (تجارت) بابت علی الحساب ق ADSH-P-PO-GE-008 (واریزی) طی دستور پرداخت پیوست"/>
    <n v="100000000000"/>
    <n v="0"/>
    <n v="100000000000"/>
    <n v="117"/>
    <n v="24"/>
    <s v="400094"/>
    <s v=""/>
    <s v="بدهیهای جاری"/>
    <s v="3"/>
    <x v="0"/>
    <x v="0"/>
    <s v="سایر حسابهای پرداختنی"/>
    <s v="34221"/>
    <s v="سپهر مولد"/>
    <s v="400094"/>
    <s v="3300113"/>
    <s v=""/>
    <s v=""/>
  </r>
  <r>
    <n v="153818"/>
    <n v="1295"/>
    <x v="389"/>
    <s v="1401/07/30"/>
    <s v="سپهر مولد- ارائه صورت وضعیت 32 ق ADSH-E-CO-GE-008 دوره انجام کار 1401/07/01 الی 1401/07/31 ش ف 3019-00"/>
    <n v="0"/>
    <n v="600157292600"/>
    <n v="-600157292600"/>
    <n v="117"/>
    <n v="24"/>
    <s v="400094"/>
    <s v=""/>
    <s v="بدهیهای جاری"/>
    <s v="3"/>
    <x v="0"/>
    <x v="0"/>
    <s v="سایر حسابهای پرداختنی"/>
    <s v="34221"/>
    <s v="سپهر مولد"/>
    <s v="400094"/>
    <s v="3300113"/>
    <s v=""/>
    <s v=""/>
  </r>
  <r>
    <n v="153819"/>
    <n v="1295"/>
    <x v="389"/>
    <s v="1401/07/30"/>
    <s v="سپهر مولد- 10% سپرده حسن انجام کار از کارمزد صورت وضعیت 32 طی ق ADSH-E-CO-GE-008 دوره انجام کار 1401/07/01 الی 1401/07/31"/>
    <n v="4813561875"/>
    <n v="0"/>
    <n v="4813561875"/>
    <n v="117"/>
    <n v="24"/>
    <s v="400094"/>
    <s v=""/>
    <s v="بدهیهای جاری"/>
    <s v="3"/>
    <x v="0"/>
    <x v="0"/>
    <s v="سایر حسابهای پرداختنی"/>
    <s v="34221"/>
    <s v="سپهر مولد"/>
    <s v="400094"/>
    <s v="3300113"/>
    <s v=""/>
    <s v=""/>
  </r>
  <r>
    <n v="153820"/>
    <n v="1295"/>
    <x v="389"/>
    <s v="1401/07/30"/>
    <s v="سپهر مولد- 5% سپرده بیمه صورت وضعیت 32 طی ق ADSH-E-CO-GE-008 دوره انجام کار 1401/07/01 الی 1401/07/31"/>
    <n v="27530151037"/>
    <n v="0"/>
    <n v="27530151037"/>
    <n v="117"/>
    <n v="24"/>
    <s v="400094"/>
    <s v=""/>
    <s v="بدهیهای جاری"/>
    <s v="3"/>
    <x v="0"/>
    <x v="0"/>
    <s v="سایر حسابهای پرداختنی"/>
    <s v="34221"/>
    <s v="سپهر مولد"/>
    <s v="400094"/>
    <s v="3300113"/>
    <s v=""/>
    <s v=""/>
  </r>
  <r>
    <n v="146517"/>
    <n v="1357"/>
    <x v="174"/>
    <s v="1401/08/04"/>
    <s v="پرداخت چک 162185 بانک تجارت بنام شرکت سپهرمولد بابت تامین موجودی ق ADSH-E-CO-GE-008"/>
    <n v="20000000000"/>
    <n v="0"/>
    <n v="20000000000"/>
    <n v="117"/>
    <n v="24"/>
    <s v="400094"/>
    <s v=""/>
    <s v="بدهیهای جاری"/>
    <s v="3"/>
    <x v="0"/>
    <x v="0"/>
    <s v="سایر حسابهای پرداختنی"/>
    <s v="34221"/>
    <s v="سپهر مولد"/>
    <s v="400094"/>
    <s v="3300113"/>
    <s v=""/>
    <s v=""/>
  </r>
  <r>
    <n v="143892"/>
    <n v="1368"/>
    <x v="248"/>
    <s v="1401/08/07"/>
    <s v="پرداخت چک 162188 بانک تجارت بنام شرکت سپهرمولد بابت تامین موجودی ق ADSH-E-CO-GE-008"/>
    <n v="20000000000"/>
    <n v="0"/>
    <n v="20000000000"/>
    <n v="117"/>
    <n v="24"/>
    <s v="400094"/>
    <s v=""/>
    <s v="بدهیهای جاری"/>
    <s v="3"/>
    <x v="0"/>
    <x v="0"/>
    <s v="سایر حسابهای پرداختنی"/>
    <s v="34221"/>
    <s v="سپهر مولد"/>
    <s v="400094"/>
    <s v="3300113"/>
    <s v=""/>
    <s v=""/>
  </r>
  <r>
    <n v="144460"/>
    <n v="1398"/>
    <x v="179"/>
    <s v="1401/08/11"/>
    <s v="پرداخت چک 859802 بانک تجارت بنام شرکت سپهرمولد بابت تامین موجودی ق ADSH-E-CO-GE-008"/>
    <n v="120000000000"/>
    <n v="0"/>
    <n v="120000000000"/>
    <n v="117"/>
    <n v="24"/>
    <s v="400094"/>
    <s v=""/>
    <s v="بدهیهای جاری"/>
    <s v="3"/>
    <x v="0"/>
    <x v="0"/>
    <s v="سایر حسابهای پرداختنی"/>
    <s v="34221"/>
    <s v="سپهر مولد"/>
    <s v="400094"/>
    <s v="3300113"/>
    <s v=""/>
    <s v=""/>
  </r>
  <r>
    <n v="144868"/>
    <n v="1406"/>
    <x v="255"/>
    <s v="1401/08/14"/>
    <s v="پرداخت چک 859804 بانک تجارت بنام شرکت سپهرمولد بابت تامین موجودی ق ADSH-E-CO-GE-008"/>
    <n v="30000000000"/>
    <n v="0"/>
    <n v="30000000000"/>
    <n v="117"/>
    <n v="24"/>
    <s v="400094"/>
    <s v=""/>
    <s v="بدهیهای جاری"/>
    <s v="3"/>
    <x v="0"/>
    <x v="0"/>
    <s v="سایر حسابهای پرداختنی"/>
    <s v="34221"/>
    <s v="سپهر مولد"/>
    <s v="400094"/>
    <s v="3300113"/>
    <s v=""/>
    <s v=""/>
  </r>
  <r>
    <n v="162502"/>
    <n v="1448"/>
    <x v="260"/>
    <s v="1401/08/17"/>
    <s v="پرداخت چک 859813 بانک تجارت بنام شرکت سپهرمولد بابت تامین موجودی ق ADSH-E-CO-GE-008"/>
    <n v="60000000000"/>
    <n v="0"/>
    <n v="60000000000"/>
    <n v="117"/>
    <n v="24"/>
    <s v="400094"/>
    <s v=""/>
    <s v="بدهیهای جاری"/>
    <s v="3"/>
    <x v="0"/>
    <x v="0"/>
    <s v="سایر حسابهای پرداختنی"/>
    <s v="34221"/>
    <s v="سپهر مولد"/>
    <s v="400094"/>
    <s v="3300113"/>
    <s v=""/>
    <s v=""/>
  </r>
  <r>
    <n v="162503"/>
    <n v="1448"/>
    <x v="260"/>
    <s v="1401/08/17"/>
    <s v="پرداخت چک 859814 بانک تجارت بنام شرکت سپهرمولد بابت تامین موجودی ق ADSH-E-CO-GE-008"/>
    <n v="20000000000"/>
    <n v="0"/>
    <n v="20000000000"/>
    <n v="117"/>
    <n v="24"/>
    <s v="400094"/>
    <s v=""/>
    <s v="بدهیهای جاری"/>
    <s v="3"/>
    <x v="0"/>
    <x v="0"/>
    <s v="سایر حسابهای پرداختنی"/>
    <s v="34221"/>
    <s v="سپهر مولد"/>
    <s v="400094"/>
    <s v="3300113"/>
    <s v=""/>
    <s v=""/>
  </r>
  <r>
    <n v="148111"/>
    <n v="1480"/>
    <x v="320"/>
    <s v="1401/08/25"/>
    <s v="پرداخت چک 859833 بانک تجارت بنام شرکت سپهرمولد بابت تامین موجودی ق ADSH-E-CO-GE-008"/>
    <n v="71000000000"/>
    <n v="0"/>
    <n v="71000000000"/>
    <n v="117"/>
    <n v="24"/>
    <s v="400094"/>
    <s v=""/>
    <s v="بدهیهای جاری"/>
    <s v="3"/>
    <x v="0"/>
    <x v="0"/>
    <s v="سایر حسابهای پرداختنی"/>
    <s v="34221"/>
    <s v="سپهر مولد"/>
    <s v="400094"/>
    <s v="3300113"/>
    <s v=""/>
    <s v=""/>
  </r>
  <r>
    <n v="148141"/>
    <n v="1481"/>
    <x v="36"/>
    <s v="1401/08/25"/>
    <s v="کاظم بلوچی- بابت انتقال مانده از سپهر مولد بابت تتمه صورتحساب یهمن ماه 99- اعلامیه بدهکار سپهر مولد به شماره SM/1401/838 مورخ 1401/08/25"/>
    <n v="80000"/>
    <n v="0"/>
    <n v="80000"/>
    <n v="117"/>
    <n v="24"/>
    <s v="400094"/>
    <s v=""/>
    <s v="بدهیهای جاری"/>
    <s v="3"/>
    <x v="0"/>
    <x v="0"/>
    <s v="سایر حسابهای پرداختنی"/>
    <s v="34221"/>
    <s v="سپهر مولد"/>
    <s v="400094"/>
    <s v="3300113"/>
    <s v=""/>
    <s v=""/>
  </r>
  <r>
    <n v="148144"/>
    <n v="1481"/>
    <x v="36"/>
    <s v="1401/08/25"/>
    <s v="پی کاو- منظور به حساب بدهی بابت هزینه جمع آوری زباله شهریورماه 1401- اعلامیه بدهکار سپهر مولد به شماره SM/1401/838 مورخ 1401/08/25"/>
    <n v="0"/>
    <n v="235600"/>
    <n v="-235600"/>
    <n v="117"/>
    <n v="24"/>
    <s v="400094"/>
    <s v=""/>
    <s v="بدهیهای جاری"/>
    <s v="3"/>
    <x v="0"/>
    <x v="0"/>
    <s v="سایر حسابهای پرداختنی"/>
    <s v="34221"/>
    <s v="سپهر مولد"/>
    <s v="400094"/>
    <s v="3300113"/>
    <s v=""/>
    <s v=""/>
  </r>
  <r>
    <n v="148148"/>
    <n v="1481"/>
    <x v="36"/>
    <s v="1401/08/25"/>
    <s v="پی کاو- منظور به حساب بدهی بابت هزینه بهداری شهریورماه 1401- اعلامیه بدهکار سپهر مولد به شماره SM/1401/838 مورخ 1401/08/25"/>
    <n v="0"/>
    <n v="2514286"/>
    <n v="-2514286"/>
    <n v="117"/>
    <n v="24"/>
    <s v="400094"/>
    <s v=""/>
    <s v="بدهیهای جاری"/>
    <s v="3"/>
    <x v="0"/>
    <x v="0"/>
    <s v="سایر حسابهای پرداختنی"/>
    <s v="34221"/>
    <s v="سپهر مولد"/>
    <s v="400094"/>
    <s v="3300113"/>
    <s v=""/>
    <s v=""/>
  </r>
  <r>
    <n v="148154"/>
    <n v="1481"/>
    <x v="36"/>
    <s v="1401/08/25"/>
    <s v="وانت بار تلفنی ش ف 1621 عمرانی حسن - بابت کرایه حمل فلنج از تراشکاری عسلویه به سایت- اعلامیه بدهکار سپهر مولد به شماره SM/1401/838 مورخ 1401/08/25"/>
    <n v="0"/>
    <n v="7000000"/>
    <n v="-7000000"/>
    <n v="117"/>
    <n v="24"/>
    <s v="400094"/>
    <s v=""/>
    <s v="بدهیهای جاری"/>
    <s v="3"/>
    <x v="0"/>
    <x v="0"/>
    <s v="سایر حسابهای پرداختنی"/>
    <s v="34221"/>
    <s v="سپهر مولد"/>
    <s v="400094"/>
    <s v="3300113"/>
    <s v=""/>
    <s v=""/>
  </r>
  <r>
    <n v="153753"/>
    <n v="1481"/>
    <x v="36"/>
    <s v="1401/08/25"/>
    <s v="منطقه ویژه انرژی پارس- بابت جانمایی محل تخلیه نخاله های ساختمانی طی صورتحساب خدمات شهری 140104233 مورخ 1401/07/06 شامل 9% ارزش افزوده- اعلامیه بدهکار سپهر مولد به شماره SM/1401/838 مورخ 1401/08/25"/>
    <n v="0"/>
    <n v="15267826"/>
    <n v="-15267826"/>
    <n v="117"/>
    <n v="24"/>
    <s v="400094"/>
    <s v=""/>
    <s v="بدهیهای جاری"/>
    <s v="3"/>
    <x v="0"/>
    <x v="0"/>
    <s v="سایر حسابهای پرداختنی"/>
    <s v="34221"/>
    <s v="سپهر مولد"/>
    <s v="400094"/>
    <s v="3300113"/>
    <s v=""/>
    <s v=""/>
  </r>
  <r>
    <n v="148158"/>
    <n v="1481"/>
    <x v="36"/>
    <s v="1401/08/25"/>
    <s v="پرتو پرواز فردا- بابت هزینه کنسلی بلیط تهران به عسلویه آقای آرش دلداده مهربان هواپیمایی آسمان- اعلامیه بدهکار سپهر مولد به شماره SM/1401/838 مورخ 1401/08/25"/>
    <n v="0"/>
    <n v="5390000"/>
    <n v="-5390000"/>
    <n v="117"/>
    <n v="24"/>
    <s v="400094"/>
    <s v=""/>
    <s v="بدهیهای جاری"/>
    <s v="3"/>
    <x v="0"/>
    <x v="0"/>
    <s v="سایر حسابهای پرداختنی"/>
    <s v="34221"/>
    <s v="سپهر مولد"/>
    <s v="400094"/>
    <s v="3300113"/>
    <s v=""/>
    <s v=""/>
  </r>
  <r>
    <n v="153755"/>
    <n v="1481"/>
    <x v="36"/>
    <s v="1401/08/25"/>
    <s v="پرتو پرواز فردا- بابت هزینه بلیط تهران به عسلویه آقای احمد غدیری هواپیمایی ایران ایرتور- اعلامیه بدهکار سپهر مولد به شماره SM/1401/838 مورخ 1401/08/25"/>
    <n v="0"/>
    <n v="11864000"/>
    <n v="-11864000"/>
    <n v="117"/>
    <n v="24"/>
    <s v="400094"/>
    <s v=""/>
    <s v="بدهیهای جاری"/>
    <s v="3"/>
    <x v="0"/>
    <x v="0"/>
    <s v="سایر حسابهای پرداختنی"/>
    <s v="34221"/>
    <s v="سپهر مولد"/>
    <s v="400094"/>
    <s v="3300113"/>
    <s v=""/>
    <s v=""/>
  </r>
  <r>
    <n v="153757"/>
    <n v="1481"/>
    <x v="36"/>
    <s v="1401/08/25"/>
    <s v="پرتو پرواز فردا- بابت هزینه بلیط بوشهر به تهران آقای احمد غدیری هواپیمایی ساها- اعلامیه بدهکار سپهر مولد به شماره SM/1401/838 مورخ 1401/08/25"/>
    <n v="0"/>
    <n v="10621000"/>
    <n v="-10621000"/>
    <n v="117"/>
    <n v="24"/>
    <s v="400094"/>
    <s v=""/>
    <s v="بدهیهای جاری"/>
    <s v="3"/>
    <x v="0"/>
    <x v="0"/>
    <s v="سایر حسابهای پرداختنی"/>
    <s v="34221"/>
    <s v="سپهر مولد"/>
    <s v="400094"/>
    <s v="3300113"/>
    <s v=""/>
    <s v=""/>
  </r>
  <r>
    <n v="153759"/>
    <n v="1481"/>
    <x v="36"/>
    <s v="1401/08/25"/>
    <s v="پرتو پرواز فردا- بابت هزینه بلیط عسلویه به تهران آقای محمدرضا شریف هواپیمایی آسمان- اعلامیه بدهکار سپهر مولد به شماره SM/1401/838 مورخ 1401/08/25"/>
    <n v="0"/>
    <n v="11864000"/>
    <n v="-11864000"/>
    <n v="117"/>
    <n v="24"/>
    <s v="400094"/>
    <s v=""/>
    <s v="بدهیهای جاری"/>
    <s v="3"/>
    <x v="0"/>
    <x v="0"/>
    <s v="سایر حسابهای پرداختنی"/>
    <s v="34221"/>
    <s v="سپهر مولد"/>
    <s v="400094"/>
    <s v="3300113"/>
    <s v=""/>
    <s v=""/>
  </r>
  <r>
    <n v="153761"/>
    <n v="1481"/>
    <x v="36"/>
    <s v="1401/08/25"/>
    <s v="پرتو پرواز فردا- بابت هزینه کنسلی بلیط تهران به عسلویه آقای آرش دلداده مهربان هواپیمایی ایران ایرتور- اعلامیه بدهکار سپهر مولد به شماره SM/1401/838 مورخ 1401/08/25"/>
    <n v="0"/>
    <n v="6397000"/>
    <n v="-6397000"/>
    <n v="117"/>
    <n v="24"/>
    <s v="400094"/>
    <s v=""/>
    <s v="بدهیهای جاری"/>
    <s v="3"/>
    <x v="0"/>
    <x v="0"/>
    <s v="سایر حسابهای پرداختنی"/>
    <s v="34221"/>
    <s v="سپهر مولد"/>
    <s v="400094"/>
    <s v="3300113"/>
    <s v=""/>
    <s v=""/>
  </r>
  <r>
    <n v="153766"/>
    <n v="1481"/>
    <x v="36"/>
    <s v="1401/08/25"/>
    <s v="منطقه ویژه انرژی پارس- بابت جانمایی محل تخلیه نخاله های ساختمانی طی صورتحساب خدمات شهری 140104615 مورخ 1401/07/12 شامل 9% ارزش افزوده- اعلامیه بدهکار سپهر مولد به شماره SM/1401/838 مورخ 1401/08/25"/>
    <n v="0"/>
    <n v="58017740"/>
    <n v="-58017740"/>
    <n v="117"/>
    <n v="24"/>
    <s v="400094"/>
    <s v=""/>
    <s v="بدهیهای جاری"/>
    <s v="3"/>
    <x v="0"/>
    <x v="0"/>
    <s v="سایر حسابهای پرداختنی"/>
    <s v="34221"/>
    <s v="سپهر مولد"/>
    <s v="400094"/>
    <s v="3300113"/>
    <s v=""/>
    <s v=""/>
  </r>
  <r>
    <n v="153768"/>
    <n v="1481"/>
    <x v="36"/>
    <s v="1401/08/25"/>
    <s v="پرتو پرواز فردا- بابت هزینه بلیط تهران به عسلویه آقای محمدرضا شریف هواپیمایی آسمان- اعلامیه بدهکار سپهر مولد به شماره SM/1401/838 مورخ 1401/08/25"/>
    <n v="0"/>
    <n v="10621000"/>
    <n v="-10621000"/>
    <n v="117"/>
    <n v="24"/>
    <s v="400094"/>
    <s v=""/>
    <s v="بدهیهای جاری"/>
    <s v="3"/>
    <x v="0"/>
    <x v="0"/>
    <s v="سایر حسابهای پرداختنی"/>
    <s v="34221"/>
    <s v="سپهر مولد"/>
    <s v="400094"/>
    <s v="3300113"/>
    <s v=""/>
    <s v=""/>
  </r>
  <r>
    <n v="153770"/>
    <n v="1481"/>
    <x v="36"/>
    <s v="1401/08/25"/>
    <s v="وانت بار تلفنی ش ف 1633 عمرانی حسن - بابت کرایه حمل فلنج از تراشکاری عسلویه به سایت- اعلامیه بدهکار سپهر مولد به شماره SM/1401/838 مورخ 1401/08/25"/>
    <n v="0"/>
    <n v="8000000"/>
    <n v="-8000000"/>
    <n v="117"/>
    <n v="24"/>
    <s v="400094"/>
    <s v=""/>
    <s v="بدهیهای جاری"/>
    <s v="3"/>
    <x v="0"/>
    <x v="0"/>
    <s v="سایر حسابهای پرداختنی"/>
    <s v="34221"/>
    <s v="سپهر مولد"/>
    <s v="400094"/>
    <s v="3300113"/>
    <s v=""/>
    <s v=""/>
  </r>
  <r>
    <n v="153772"/>
    <n v="1481"/>
    <x v="36"/>
    <s v="1401/08/25"/>
    <s v="فروشگاه طاهری- بابت خرید 5 رول سلفون 100 متری جهت نگهداری دوره ای پمپ ها- اعلامیه بدهکار سپهر مولد به شماره SM/1401/838 مورخ 1401/08/25"/>
    <n v="0"/>
    <n v="3250000"/>
    <n v="-3250000"/>
    <n v="117"/>
    <n v="24"/>
    <s v="400094"/>
    <s v=""/>
    <s v="بدهیهای جاری"/>
    <s v="3"/>
    <x v="0"/>
    <x v="0"/>
    <s v="سایر حسابهای پرداختنی"/>
    <s v="34221"/>
    <s v="سپهر مولد"/>
    <s v="400094"/>
    <s v="3300113"/>
    <s v=""/>
    <s v=""/>
  </r>
  <r>
    <n v="153774"/>
    <n v="1481"/>
    <x v="36"/>
    <s v="1401/08/25"/>
    <s v="فروشگاه ابزار طهران- بابت خرید 10 عدد اسپری W40D جهت نگهداری دوره ای پمپ ها- اعلامیه بدهکار سپهر مولد به شماره SM/1401/838 مورخ 1401/08/25"/>
    <n v="0"/>
    <n v="2500000"/>
    <n v="-2500000"/>
    <n v="117"/>
    <n v="24"/>
    <s v="400094"/>
    <s v=""/>
    <s v="بدهیهای جاری"/>
    <s v="3"/>
    <x v="0"/>
    <x v="0"/>
    <s v="سایر حسابهای پرداختنی"/>
    <s v="34221"/>
    <s v="سپهر مولد"/>
    <s v="400094"/>
    <s v="3300113"/>
    <s v=""/>
    <s v=""/>
  </r>
  <r>
    <n v="153776"/>
    <n v="1481"/>
    <x v="36"/>
    <s v="1401/08/25"/>
    <s v="مهرزاد افشار (بازرگانی پارس)- بابت خرید انکر بولت، مهره و واشر ف ش 16083 مورخ 1401/07/27- اعلامیه بدهکار سپهر مولد به شماره SM/1401/838 مورخ 1401/08/25"/>
    <n v="0"/>
    <n v="28800000"/>
    <n v="-28800000"/>
    <n v="117"/>
    <n v="24"/>
    <s v="400094"/>
    <s v=""/>
    <s v="بدهیهای جاری"/>
    <s v="3"/>
    <x v="0"/>
    <x v="0"/>
    <s v="سایر حسابهای پرداختنی"/>
    <s v="34221"/>
    <s v="سپهر مولد"/>
    <s v="400094"/>
    <s v="3300113"/>
    <s v=""/>
    <s v=""/>
  </r>
  <r>
    <n v="147904"/>
    <n v="1490"/>
    <x v="321"/>
    <s v="1401/08/28"/>
    <s v="پرداخت چک 859849 بانک تجارت بنام شرکت سپهرمولد بابت تامین موجودی ق ADSH-E-CO-GE-008"/>
    <n v="25000000000"/>
    <n v="0"/>
    <n v="25000000000"/>
    <n v="117"/>
    <n v="24"/>
    <s v="400094"/>
    <s v=""/>
    <s v="بدهیهای جاری"/>
    <s v="3"/>
    <x v="0"/>
    <x v="0"/>
    <s v="سایر حسابهای پرداختنی"/>
    <s v="34221"/>
    <s v="سپهر مولد"/>
    <s v="400094"/>
    <s v="3300113"/>
    <s v=""/>
    <s v=""/>
  </r>
  <r>
    <n v="147905"/>
    <n v="1490"/>
    <x v="321"/>
    <s v="1401/08/28"/>
    <s v="پرداخت چک 859850 بانک تجارت بنام شرکت سپهرمولد بابت تامین موجودی ق ADSH-E-CO-GE-008"/>
    <n v="20000000000"/>
    <n v="0"/>
    <n v="20000000000"/>
    <n v="117"/>
    <n v="24"/>
    <s v="400094"/>
    <s v=""/>
    <s v="بدهیهای جاری"/>
    <s v="3"/>
    <x v="0"/>
    <x v="0"/>
    <s v="سایر حسابهای پرداختنی"/>
    <s v="34221"/>
    <s v="سپهر مولد"/>
    <s v="400094"/>
    <s v="3300113"/>
    <s v=""/>
    <s v=""/>
  </r>
  <r>
    <n v="175545"/>
    <n v="1519"/>
    <x v="390"/>
    <s v="1401/08/30"/>
    <s v="سپهر مولد- ارائه صورت وضعیت 33 ق ADSH-E-CO-GE-008 دوره انجام کار 1401/08/01 الی 1401/08/30 ش ف 3020"/>
    <n v="0"/>
    <n v="510093335334"/>
    <n v="-510093335334"/>
    <n v="117"/>
    <n v="24"/>
    <s v="400094"/>
    <s v=""/>
    <s v="بدهیهای جاری"/>
    <s v="3"/>
    <x v="0"/>
    <x v="0"/>
    <s v="سایر حسابهای پرداختنی"/>
    <s v="34221"/>
    <s v="سپهر مولد"/>
    <s v="400094"/>
    <s v="3300113"/>
    <s v=""/>
    <s v=""/>
  </r>
  <r>
    <n v="175546"/>
    <n v="1519"/>
    <x v="390"/>
    <s v="1401/08/30"/>
    <s v="سپهر مولد- 10% سپرده حسن انجام کار از کارمزد صورت وضعیت 33 طی ق ADSH-E-CO-GE-008 دوره انجام کار 1401/08/01 الی 1401/08/30"/>
    <n v="4126221893"/>
    <n v="0"/>
    <n v="4126221893"/>
    <n v="117"/>
    <n v="24"/>
    <s v="400094"/>
    <s v=""/>
    <s v="بدهیهای جاری"/>
    <s v="3"/>
    <x v="0"/>
    <x v="0"/>
    <s v="سایر حسابهای پرداختنی"/>
    <s v="34221"/>
    <s v="سپهر مولد"/>
    <s v="400094"/>
    <s v="3300113"/>
    <s v=""/>
    <s v=""/>
  </r>
  <r>
    <n v="175547"/>
    <n v="1519"/>
    <x v="390"/>
    <s v="1401/08/30"/>
    <s v="سپهر مولد- 5% سپرده بیمه صورت وضعیت 33 طی ق ADSH-E-CO-GE-008 دوره انجام کار 1401/08/01 الی 1401/08/30"/>
    <n v="23398776850"/>
    <n v="0"/>
    <n v="23398776850"/>
    <n v="117"/>
    <n v="24"/>
    <s v="400094"/>
    <s v=""/>
    <s v="بدهیهای جاری"/>
    <s v="3"/>
    <x v="0"/>
    <x v="0"/>
    <s v="سایر حسابهای پرداختنی"/>
    <s v="34221"/>
    <s v="سپهر مولد"/>
    <s v="400094"/>
    <s v="3300113"/>
    <s v=""/>
    <s v=""/>
  </r>
  <r>
    <n v="175918"/>
    <n v="1520"/>
    <x v="21"/>
    <s v="1401/08/30"/>
    <s v="پی کاو- منظور به حساب بدهی بابت هزینه آبپاشی سایت شهریورماه 1401- اعلامیه شماره SM/1401/852 مورخ 1401/09/29 شرکت سپهر مولد"/>
    <n v="0"/>
    <n v="1446774"/>
    <n v="-1446774"/>
    <n v="117"/>
    <n v="24"/>
    <s v="400094"/>
    <s v=""/>
    <s v="بدهیهای جاری"/>
    <s v="3"/>
    <x v="0"/>
    <x v="0"/>
    <s v="سایر حسابهای پرداختنی"/>
    <s v="34221"/>
    <s v="سپهر مولد"/>
    <s v="400094"/>
    <s v="3300113"/>
    <s v=""/>
    <s v=""/>
  </r>
  <r>
    <n v="175920"/>
    <n v="1520"/>
    <x v="21"/>
    <s v="1401/08/30"/>
    <s v="پی کاو- منظور به حساب بدهی بابت هزینه آبپاشی سایت مهرماه 1401- اعلامیه شماره SM/1401/852 مورخ 1401/09/29 شرکت سپهر مولد"/>
    <n v="0"/>
    <n v="1300000"/>
    <n v="-1300000"/>
    <n v="117"/>
    <n v="24"/>
    <s v="400094"/>
    <s v=""/>
    <s v="بدهیهای جاری"/>
    <s v="3"/>
    <x v="0"/>
    <x v="0"/>
    <s v="سایر حسابهای پرداختنی"/>
    <s v="34221"/>
    <s v="سپهر مولد"/>
    <s v="400094"/>
    <s v="3300113"/>
    <s v=""/>
    <s v=""/>
  </r>
  <r>
    <n v="176026"/>
    <n v="1520"/>
    <x v="21"/>
    <s v="1401/08/30"/>
    <s v="پی کاو- منظور به حساب بدهی بابت هزینه بهداری سایت مهرماه 1401- اعلامیه شماره SM/1401/852 مورخ 1401/09/29 شرکت سپهر مولد"/>
    <n v="0"/>
    <n v="2440377"/>
    <n v="-2440377"/>
    <n v="117"/>
    <n v="24"/>
    <s v="400094"/>
    <s v=""/>
    <s v="بدهیهای جاری"/>
    <s v="3"/>
    <x v="0"/>
    <x v="0"/>
    <s v="سایر حسابهای پرداختنی"/>
    <s v="34221"/>
    <s v="سپهر مولد"/>
    <s v="400094"/>
    <s v="3300113"/>
    <s v=""/>
    <s v=""/>
  </r>
  <r>
    <n v="175922"/>
    <n v="1520"/>
    <x v="21"/>
    <s v="1401/08/30"/>
    <s v="وانت بار تلفنی ش ف 839- بابت کرایه حمل فلنج از سایت به تراشکاری کنگان- اعلامیه شماره SM/1401/852 مورخ 1401/09/29 شرکت سپهر مولد"/>
    <n v="0"/>
    <n v="4000000"/>
    <n v="-4000000"/>
    <n v="117"/>
    <n v="24"/>
    <s v="400094"/>
    <s v=""/>
    <s v="بدهیهای جاری"/>
    <s v="3"/>
    <x v="0"/>
    <x v="0"/>
    <s v="سایر حسابهای پرداختنی"/>
    <s v="34221"/>
    <s v="سپهر مولد"/>
    <s v="400094"/>
    <s v="3300113"/>
    <s v=""/>
    <s v=""/>
  </r>
  <r>
    <n v="175952"/>
    <n v="1520"/>
    <x v="21"/>
    <s v="1401/08/30"/>
    <s v="فروشگاه ابزار طهران- بابت خرید 10 کیلو الکترود 6013 - اعلامیه شماره SM/1401/852 مورخ 1401/09/29 شرکت سپهر مولد"/>
    <n v="0"/>
    <n v="6000000"/>
    <n v="-6000000"/>
    <n v="117"/>
    <n v="24"/>
    <s v="400094"/>
    <s v=""/>
    <s v="بدهیهای جاری"/>
    <s v="3"/>
    <x v="0"/>
    <x v="0"/>
    <s v="سایر حسابهای پرداختنی"/>
    <s v="34221"/>
    <s v="سپهر مولد"/>
    <s v="400094"/>
    <s v="3300113"/>
    <s v=""/>
    <s v=""/>
  </r>
  <r>
    <n v="175954"/>
    <n v="1520"/>
    <x v="21"/>
    <s v="1401/08/30"/>
    <s v="فروشگاه ابزار طهران- بابت خرید 5 عدد صفحه برش یک میل بزرگ - اعلامیه شماره SM/1401/852 مورخ 1401/09/29 شرکت سپهر مولد"/>
    <n v="0"/>
    <n v="5500000"/>
    <n v="-5500000"/>
    <n v="117"/>
    <n v="24"/>
    <s v="400094"/>
    <s v=""/>
    <s v="بدهیهای جاری"/>
    <s v="3"/>
    <x v="0"/>
    <x v="0"/>
    <s v="سایر حسابهای پرداختنی"/>
    <s v="34221"/>
    <s v="سپهر مولد"/>
    <s v="400094"/>
    <s v="3300113"/>
    <s v=""/>
    <s v=""/>
  </r>
  <r>
    <n v="175956"/>
    <n v="1520"/>
    <x v="21"/>
    <s v="1401/08/30"/>
    <s v="موسی پاداش (کالای صنعتی و واشربری آبادان)- بابت خرید 2 عدد گسکت ف ش 7929- اعلامیه شماره SM/1401/852 مورخ 1401/09/29 شرکت سپهر مولد"/>
    <n v="0"/>
    <n v="30000000"/>
    <n v="-30000000"/>
    <n v="117"/>
    <n v="24"/>
    <s v="400094"/>
    <s v=""/>
    <s v="بدهیهای جاری"/>
    <s v="3"/>
    <x v="0"/>
    <x v="0"/>
    <s v="سایر حسابهای پرداختنی"/>
    <s v="34221"/>
    <s v="سپهر مولد"/>
    <s v="400094"/>
    <s v="3300113"/>
    <s v=""/>
    <s v=""/>
  </r>
  <r>
    <n v="176028"/>
    <n v="1520"/>
    <x v="21"/>
    <s v="1401/08/30"/>
    <s v="کوره اسکندر رمضانی- بابت خرید آجر گری ف ش 1360- اعلامیه شماره SM/1401/852 مورخ 1401/09/29 شرکت سپهر مولد"/>
    <n v="0"/>
    <n v="85444000"/>
    <n v="-85444000"/>
    <n v="117"/>
    <n v="24"/>
    <s v="400094"/>
    <s v=""/>
    <s v="بدهیهای جاری"/>
    <s v="3"/>
    <x v="0"/>
    <x v="0"/>
    <s v="سایر حسابهای پرداختنی"/>
    <s v="34221"/>
    <s v="سپهر مولد"/>
    <s v="400094"/>
    <s v="3300113"/>
    <s v=""/>
    <s v=""/>
  </r>
  <r>
    <n v="176031"/>
    <n v="1520"/>
    <x v="21"/>
    <s v="1401/08/30"/>
    <s v="بیمه آسیا- بابت بیمه درمان گروهی به شماره 33/01/5451037 مورخ 1401/04/04 الحاقیه شماره 14- بیمه تکمیلی سید مسعود حسینی از تاریخ 1401/08/01"/>
    <n v="0"/>
    <n v="48000000"/>
    <n v="-48000000"/>
    <n v="117"/>
    <n v="24"/>
    <s v="400094"/>
    <s v=""/>
    <s v="بدهیهای جاری"/>
    <s v="3"/>
    <x v="0"/>
    <x v="0"/>
    <s v="سایر حسابهای پرداختنی"/>
    <s v="34221"/>
    <s v="سپهر مولد"/>
    <s v="400094"/>
    <s v="3300113"/>
    <s v=""/>
    <s v=""/>
  </r>
  <r>
    <n v="176032"/>
    <n v="1520"/>
    <x v="21"/>
    <s v="1401/08/30"/>
    <s v="علی رحمانی- بابت برگشت هزینه غذا تیر ماه 1401 مندرج در نامه شماره SM/M/401/30 شرکت سپهر مولد- اصلاح عطف 802"/>
    <n v="96100000"/>
    <n v="0"/>
    <n v="96100000"/>
    <n v="117"/>
    <n v="24"/>
    <s v="400094"/>
    <s v=""/>
    <s v="بدهیهای جاری"/>
    <s v="3"/>
    <x v="0"/>
    <x v="0"/>
    <s v="سایر حسابهای پرداختنی"/>
    <s v="34221"/>
    <s v="سپهر مولد"/>
    <s v="400094"/>
    <s v="3300113"/>
    <s v=""/>
    <s v=""/>
  </r>
  <r>
    <n v="176034"/>
    <n v="1520"/>
    <x v="21"/>
    <s v="1401/08/30"/>
    <s v="علی رحمانی- بابت برگشت هزینه غذا شهریور ماه 1401 مندرج در نامه شماره SM/M/401/30 شرکت سپهر مولد- اصلاح عطف 802"/>
    <n v="63100000"/>
    <n v="0"/>
    <n v="63100000"/>
    <n v="117"/>
    <n v="24"/>
    <s v="400094"/>
    <s v=""/>
    <s v="بدهیهای جاری"/>
    <s v="3"/>
    <x v="0"/>
    <x v="0"/>
    <s v="سایر حسابهای پرداختنی"/>
    <s v="34221"/>
    <s v="سپهر مولد"/>
    <s v="400094"/>
    <s v="3300113"/>
    <s v=""/>
    <s v=""/>
  </r>
  <r>
    <n v="176295"/>
    <n v="1547"/>
    <x v="3"/>
    <s v="1401/09/06"/>
    <s v="پرداخت چک 859866 بانک تجارت بنام شرکت سپهرمولد بابت تامین موجودی ق ADSH-E-CO-GE-008"/>
    <n v="6000000000"/>
    <n v="0"/>
    <n v="6000000000"/>
    <n v="117"/>
    <n v="24"/>
    <s v="400094"/>
    <s v=""/>
    <s v="بدهیهای جاری"/>
    <s v="3"/>
    <x v="0"/>
    <x v="0"/>
    <s v="سایر حسابهای پرداختنی"/>
    <s v="34221"/>
    <s v="سپهر مولد"/>
    <s v="400094"/>
    <s v="3300113"/>
    <s v=""/>
    <s v=""/>
  </r>
  <r>
    <n v="153822"/>
    <n v="1295"/>
    <x v="389"/>
    <s v="1401/07/30"/>
    <s v="سپهر مولد- 5% سپرده بیمه صورت وضعیت 32 طی ق ADSH-E-CO-GE-008 دوره انجام کار 1401/07/01 الی 1401/07/31"/>
    <n v="0"/>
    <n v="27530151037"/>
    <n v="-27530151037"/>
    <n v="136"/>
    <n v="25"/>
    <s v="400094"/>
    <s v=""/>
    <s v="بدهیهای جاری"/>
    <s v="3"/>
    <x v="4"/>
    <x v="4"/>
    <s v="سپرده بیمه پیمانکاران"/>
    <s v="34353"/>
    <s v="سپهر مولد"/>
    <s v="400094"/>
    <s v="3300113"/>
    <s v=""/>
    <s v=""/>
  </r>
  <r>
    <n v="175549"/>
    <n v="1519"/>
    <x v="390"/>
    <s v="1401/08/30"/>
    <s v="سپهر مولد- 5% سپرده بیمه صورت وضعیت 33 طی ق ADSH-E-CO-GE-008 دوره انجام کار 1401/08/01 الی 1401/08/30"/>
    <n v="0"/>
    <n v="23398776850"/>
    <n v="-23398776850"/>
    <n v="136"/>
    <n v="25"/>
    <s v="400094"/>
    <s v=""/>
    <s v="بدهیهای جاری"/>
    <s v="3"/>
    <x v="4"/>
    <x v="4"/>
    <s v="سپرده بیمه پیمانکاران"/>
    <s v="34353"/>
    <s v="سپهر مولد"/>
    <s v="400094"/>
    <s v="3300113"/>
    <s v=""/>
    <s v=""/>
  </r>
  <r>
    <n v="177954"/>
    <n v="1669"/>
    <x v="388"/>
    <s v="1401/09/30"/>
    <s v="سپهر مولد- 5% سپرده بیمه صورت وضعیت 34 طی ق ADSH-E-CO-GE-008 دوره انجام کار 1401/09/01 الی 1401/09/30"/>
    <n v="0"/>
    <n v="32279897213"/>
    <n v="-32279897213"/>
    <n v="136"/>
    <n v="25"/>
    <s v="400094"/>
    <s v=""/>
    <s v="بدهیهای جاری"/>
    <s v="3"/>
    <x v="4"/>
    <x v="4"/>
    <s v="سپرده بیمه پیمانکاران"/>
    <s v="34353"/>
    <s v="سپهر مولد"/>
    <s v="400094"/>
    <s v="3300113"/>
    <s v=""/>
    <s v=""/>
  </r>
  <r>
    <n v="141421"/>
    <n v="1260"/>
    <x v="23"/>
    <s v="1401/07/25"/>
    <s v="پرتو پرواز- چک 192149 (تجارت) بابت تسویه ف 104 بابت بلیط 5 سفر رفت و برگشت (واریزی) طی دستور پرداخت پیوست"/>
    <n v="87992000"/>
    <n v="0"/>
    <n v="87992000"/>
    <n v="117"/>
    <n v="24"/>
    <s v="400095"/>
    <s v=""/>
    <s v="بدهیهای جاری"/>
    <s v="3"/>
    <x v="0"/>
    <x v="0"/>
    <s v="سایر حسابهای پرداختنی"/>
    <s v="34221"/>
    <s v="پرتو پرواز فردا"/>
    <s v="400095"/>
    <s v="3300114"/>
    <s v=""/>
    <s v=""/>
  </r>
  <r>
    <n v="146519"/>
    <n v="1357"/>
    <x v="174"/>
    <s v="1401/08/04"/>
    <s v="پرداخت چک 162186 بانک تجارت به نام شرکت خدمات مسافرت هوایی پرتو پرواز فردا بابت ص 103"/>
    <n v="21242000"/>
    <n v="0"/>
    <n v="21242000"/>
    <n v="117"/>
    <n v="24"/>
    <s v="400095"/>
    <s v=""/>
    <s v="بدهیهای جاری"/>
    <s v="3"/>
    <x v="0"/>
    <x v="0"/>
    <s v="سایر حسابهای پرداختنی"/>
    <s v="34221"/>
    <s v="پرتو پرواز فردا"/>
    <s v="400095"/>
    <s v="3300114"/>
    <s v=""/>
    <s v=""/>
  </r>
  <r>
    <n v="147980"/>
    <n v="1447"/>
    <x v="391"/>
    <s v="1401/08/17"/>
    <s v="صورتحساب ش 105 پرتو پرواز فردا بابت 2 فقره بلیط هواپیما"/>
    <n v="0"/>
    <n v="23728000"/>
    <n v="-23728000"/>
    <n v="117"/>
    <n v="24"/>
    <s v="400095"/>
    <s v=""/>
    <s v="بدهیهای جاری"/>
    <s v="3"/>
    <x v="0"/>
    <x v="0"/>
    <s v="سایر حسابهای پرداختنی"/>
    <s v="34221"/>
    <s v="پرتو پرواز فردا"/>
    <s v="400095"/>
    <s v="3300114"/>
    <s v=""/>
    <s v=""/>
  </r>
  <r>
    <n v="173868"/>
    <n v="1533"/>
    <x v="392"/>
    <s v="1401/09/02"/>
    <s v="پرتو پرواز فردا _ م 1401/08/30تسویه صورتحساب 105 بابت 2 فقره بلیط رفت و برگشت به عسلویه - بابت پ مدیریت - خستو ت 64"/>
    <n v="23728000"/>
    <n v="0"/>
    <n v="23728000"/>
    <n v="117"/>
    <n v="24"/>
    <s v="400095"/>
    <s v=""/>
    <s v="بدهیهای جاری"/>
    <s v="3"/>
    <x v="0"/>
    <x v="0"/>
    <s v="سایر حسابهای پرداختنی"/>
    <s v="34221"/>
    <s v="پرتو پرواز فردا"/>
    <s v="400095"/>
    <s v="3300114"/>
    <s v=""/>
    <s v=""/>
  </r>
  <r>
    <n v="174047"/>
    <n v="1543"/>
    <x v="393"/>
    <s v="1401/09/06"/>
    <s v="پرتو پرواز فردا- بابت دو فقره بلیط هواپیماصورتحساب ش 106"/>
    <n v="0"/>
    <n v="21242000"/>
    <n v="-21242000"/>
    <n v="117"/>
    <n v="24"/>
    <s v="400095"/>
    <s v=""/>
    <s v="بدهیهای جاری"/>
    <s v="3"/>
    <x v="0"/>
    <x v="0"/>
    <s v="سایر حسابهای پرداختنی"/>
    <s v="34221"/>
    <s v="پرتو پرواز فردا"/>
    <s v="400095"/>
    <s v="3300114"/>
    <s v=""/>
    <s v=""/>
  </r>
  <r>
    <n v="174610"/>
    <n v="1588"/>
    <x v="394"/>
    <s v="1401/09/16"/>
    <s v="پرتو پرواز فردا _ مورخ 1401/9/14 هزینه بلیط آقای عبدالوحید پناهی - بابت پ مهندسی - خستو ت 67"/>
    <n v="21242000"/>
    <n v="0"/>
    <n v="21242000"/>
    <n v="117"/>
    <n v="24"/>
    <s v="400095"/>
    <s v=""/>
    <s v="بدهیهای جاری"/>
    <s v="3"/>
    <x v="0"/>
    <x v="0"/>
    <s v="سایر حسابهای پرداختنی"/>
    <s v="34221"/>
    <s v="پرتو پرواز فردا"/>
    <s v="400095"/>
    <s v="3300114"/>
    <s v=""/>
    <s v=""/>
  </r>
  <r>
    <n v="175692"/>
    <n v="1596"/>
    <x v="395"/>
    <s v="1401/09/16"/>
    <s v="پرتو پرواز فردا- بابت دو فقره بلیط هواپیماصورتحساب ش 106"/>
    <n v="0"/>
    <n v="71184000"/>
    <n v="-71184000"/>
    <n v="117"/>
    <n v="24"/>
    <s v="400095"/>
    <s v=""/>
    <s v="بدهیهای جاری"/>
    <s v="3"/>
    <x v="0"/>
    <x v="0"/>
    <s v="سایر حسابهای پرداختنی"/>
    <s v="34221"/>
    <s v="پرتو پرواز فردا"/>
    <s v="400095"/>
    <s v="3300114"/>
    <s v=""/>
    <s v=""/>
  </r>
  <r>
    <n v="175775"/>
    <n v="1640"/>
    <x v="294"/>
    <s v="1401/09/27"/>
    <s v="پرداخت چک 921713 بانک تجارت به نام شرکت خدمات مسافرت هوایی پرتو پرواز فردا بابت ص 107"/>
    <n v="71184000"/>
    <n v="0"/>
    <n v="71184000"/>
    <n v="117"/>
    <n v="24"/>
    <s v="400095"/>
    <s v=""/>
    <s v="بدهیهای جاری"/>
    <s v="3"/>
    <x v="0"/>
    <x v="0"/>
    <s v="سایر حسابهای پرداختنی"/>
    <s v="34221"/>
    <s v="پرتو پرواز فردا"/>
    <s v="400095"/>
    <s v="3300114"/>
    <s v=""/>
    <s v=""/>
  </r>
  <r>
    <n v="176092"/>
    <n v="1655"/>
    <x v="396"/>
    <s v="1401/09/29"/>
    <s v="پرتو پرواز فردا- بابت چهار فقره بلیط هواپیما صورتحساب ش 108"/>
    <n v="0"/>
    <n v="55613000"/>
    <n v="-55613000"/>
    <n v="117"/>
    <n v="24"/>
    <s v="400095"/>
    <s v=""/>
    <s v="بدهیهای جاری"/>
    <s v="3"/>
    <x v="0"/>
    <x v="0"/>
    <s v="سایر حسابهای پرداختنی"/>
    <s v="34221"/>
    <s v="پرتو پرواز فردا"/>
    <s v="400095"/>
    <s v="3300114"/>
    <s v=""/>
    <s v=""/>
  </r>
  <r>
    <n v="176333"/>
    <n v="1663"/>
    <x v="224"/>
    <s v="1401/09/30"/>
    <s v="پرداخت چک 323200 بانک ملت به نام شرکت خدمات مسافرت هوایی پرتو پرواز فردا بابت ص 108"/>
    <n v="55613000"/>
    <n v="0"/>
    <n v="55613000"/>
    <n v="117"/>
    <n v="24"/>
    <s v="400095"/>
    <s v=""/>
    <s v="بدهیهای جاری"/>
    <s v="3"/>
    <x v="0"/>
    <x v="0"/>
    <s v="سایر حسابهای پرداختنی"/>
    <s v="34221"/>
    <s v="پرتو پرواز فردا"/>
    <s v="400095"/>
    <s v="3300114"/>
    <s v=""/>
    <s v=""/>
  </r>
  <r>
    <n v="177910"/>
    <n v="1327"/>
    <x v="103"/>
    <s v="1401/08/03"/>
    <s v="مهندسی پایاصنعت تیران- سند MRS شماره 2304 بابت خرید طی فاکتور INV #178-Adish-typeBبه مبلغ 378،466/29 یورو با فی 269،830ریال"/>
    <n v="0"/>
    <n v="33511632521"/>
    <n v="-33511632521"/>
    <n v="117"/>
    <n v="24"/>
    <s v="400097"/>
    <s v=""/>
    <s v="بدهیهای جاری"/>
    <s v="3"/>
    <x v="0"/>
    <x v="0"/>
    <s v="سایر حسابهای پرداختنی"/>
    <s v="34221"/>
    <s v="مهندسی پایاصنعت تیران"/>
    <s v="400097"/>
    <s v="3300116"/>
    <s v=""/>
    <s v=""/>
  </r>
  <r>
    <n v="177911"/>
    <n v="1327"/>
    <x v="103"/>
    <s v="1401/08/03"/>
    <s v="مهندسی پایاصنعت تیران- سند MRS شماره 2306 بابت خرید طی فاکتور INV #178-Adish-typeB به مبلغ 378،466/29 یورو با فی 269،830ریال"/>
    <n v="0"/>
    <n v="26034242314"/>
    <n v="-26034242314"/>
    <n v="117"/>
    <n v="24"/>
    <s v="400097"/>
    <s v=""/>
    <s v="بدهیهای جاری"/>
    <s v="3"/>
    <x v="0"/>
    <x v="0"/>
    <s v="سایر حسابهای پرداختنی"/>
    <s v="34221"/>
    <s v="مهندسی پایاصنعت تیران"/>
    <s v="400097"/>
    <s v="3300116"/>
    <s v=""/>
    <s v=""/>
  </r>
  <r>
    <n v="177912"/>
    <n v="1327"/>
    <x v="103"/>
    <s v="1401/08/03"/>
    <s v="مهندسی پایاصنعت تیران- سند MRS شماره 2302 بابت خرید طی فاکتور INV #178-Adish-typeB به مبلغ 378،466/29 یورو با فی 269،830ریال"/>
    <n v="0"/>
    <n v="8895665359"/>
    <n v="-8895665359"/>
    <n v="117"/>
    <n v="24"/>
    <s v="400097"/>
    <s v=""/>
    <s v="بدهیهای جاری"/>
    <s v="3"/>
    <x v="0"/>
    <x v="0"/>
    <s v="سایر حسابهای پرداختنی"/>
    <s v="34221"/>
    <s v="مهندسی پایاصنعت تیران"/>
    <s v="400097"/>
    <s v="3300116"/>
    <s v=""/>
    <s v=""/>
  </r>
  <r>
    <n v="177913"/>
    <n v="1327"/>
    <x v="103"/>
    <s v="1401/08/03"/>
    <s v="مهندسی پایاصنعت تیران- سند MRS شماره 2184 بابت خرید طی فاکتور INV #178-Adish-typeBبه مبلغ 378،466/29 یورو با فی 269،830ریال"/>
    <n v="0"/>
    <n v="1394420484"/>
    <n v="-1394420484"/>
    <n v="117"/>
    <n v="24"/>
    <s v="400097"/>
    <s v=""/>
    <s v="بدهیهای جاری"/>
    <s v="3"/>
    <x v="0"/>
    <x v="0"/>
    <s v="سایر حسابهای پرداختنی"/>
    <s v="34221"/>
    <s v="مهندسی پایاصنعت تیران"/>
    <s v="400097"/>
    <s v="3300116"/>
    <s v=""/>
    <s v=""/>
  </r>
  <r>
    <n v="177914"/>
    <n v="1327"/>
    <x v="103"/>
    <s v="1401/08/03"/>
    <s v="مهندسی پایاصنعت تیران- سند MRS شماره 2305 بابت خرید طی فاکتور INV #178-Adish-typeBبه مبلغ 378،466/29 یورو با فی 269،830ریال"/>
    <n v="0"/>
    <n v="513962154"/>
    <n v="-513962154"/>
    <n v="117"/>
    <n v="24"/>
    <s v="400097"/>
    <s v=""/>
    <s v="بدهیهای جاری"/>
    <s v="3"/>
    <x v="0"/>
    <x v="0"/>
    <s v="سایر حسابهای پرداختنی"/>
    <s v="34221"/>
    <s v="مهندسی پایاصنعت تیران"/>
    <s v="400097"/>
    <s v="3300116"/>
    <s v=""/>
    <s v=""/>
  </r>
  <r>
    <n v="177915"/>
    <n v="1327"/>
    <x v="103"/>
    <s v="1401/08/03"/>
    <s v="مهندسی پایاصنعت تیران- سند MRS شماره 2303 بابت خرید طی فاکتور INV #178-Adish-typeBبه مبلغ 378،466/29 یورو با فی 269،830ریال"/>
    <n v="0"/>
    <n v="509624940"/>
    <n v="-509624940"/>
    <n v="117"/>
    <n v="24"/>
    <s v="400097"/>
    <s v=""/>
    <s v="بدهیهای جاری"/>
    <s v="3"/>
    <x v="0"/>
    <x v="0"/>
    <s v="سایر حسابهای پرداختنی"/>
    <s v="34221"/>
    <s v="مهندسی پایاصنعت تیران"/>
    <s v="400097"/>
    <s v="3300116"/>
    <s v=""/>
    <s v=""/>
  </r>
  <r>
    <n v="177916"/>
    <n v="1327"/>
    <x v="103"/>
    <s v="1401/08/03"/>
    <s v="مهندسی پایاصنعت تیران- سند MRS شماره 2187 بابت خرید طی فاکتور INV #178-Adish-typeBبه مبلغ 378،466/29 یورو با فی 269،830ریال"/>
    <n v="0"/>
    <n v="320955266"/>
    <n v="-320955266"/>
    <n v="117"/>
    <n v="24"/>
    <s v="400097"/>
    <s v=""/>
    <s v="بدهیهای جاری"/>
    <s v="3"/>
    <x v="0"/>
    <x v="0"/>
    <s v="سایر حسابهای پرداختنی"/>
    <s v="34221"/>
    <s v="مهندسی پایاصنعت تیران"/>
    <s v="400097"/>
    <s v="3300116"/>
    <s v=""/>
    <s v=""/>
  </r>
  <r>
    <n v="177917"/>
    <n v="1327"/>
    <x v="103"/>
    <s v="1401/08/03"/>
    <s v="مهندسی پایاصنعت تیران- سند MRS شماره 2183 بابت خرید طی فاکتور INV #178-Adish-typeBبه مبلغ 378،466/29 یورو با فی 269،830ریال"/>
    <n v="0"/>
    <n v="210355814"/>
    <n v="-210355814"/>
    <n v="117"/>
    <n v="24"/>
    <s v="400097"/>
    <s v=""/>
    <s v="بدهیهای جاری"/>
    <s v="3"/>
    <x v="0"/>
    <x v="0"/>
    <s v="سایر حسابهای پرداختنی"/>
    <s v="34221"/>
    <s v="مهندسی پایاصنعت تیران"/>
    <s v="400097"/>
    <s v="3300116"/>
    <s v=""/>
    <s v=""/>
  </r>
  <r>
    <n v="177918"/>
    <n v="1327"/>
    <x v="103"/>
    <s v="1401/08/03"/>
    <s v="مهندسی پایاصنعت تیران- سند MRS شماره 2182 بابت خرید طی فاکتور INV #178-Adish-typeBبه مبلغ 378،466/29 یورو با فی 269،830ریال"/>
    <n v="0"/>
    <n v="151803175"/>
    <n v="-151803175"/>
    <n v="117"/>
    <n v="24"/>
    <s v="400097"/>
    <s v=""/>
    <s v="بدهیهای جاری"/>
    <s v="3"/>
    <x v="0"/>
    <x v="0"/>
    <s v="سایر حسابهای پرداختنی"/>
    <s v="34221"/>
    <s v="مهندسی پایاصنعت تیران"/>
    <s v="400097"/>
    <s v="3300116"/>
    <s v=""/>
    <s v=""/>
  </r>
  <r>
    <n v="177919"/>
    <n v="1327"/>
    <x v="103"/>
    <s v="1401/08/03"/>
    <s v="مهندسی پایاصنعت تیران- سند MRS شماره 2185 بابت خرید طی فاکتور INV #178-Adish-typeBبه مبلغ 378،466/29 یورو با فی 269،830ریال"/>
    <n v="0"/>
    <n v="110599455"/>
    <n v="-110599455"/>
    <n v="117"/>
    <n v="24"/>
    <s v="400097"/>
    <s v=""/>
    <s v="بدهیهای جاری"/>
    <s v="3"/>
    <x v="0"/>
    <x v="0"/>
    <s v="سایر حسابهای پرداختنی"/>
    <s v="34221"/>
    <s v="مهندسی پایاصنعت تیران"/>
    <s v="400097"/>
    <s v="3300116"/>
    <s v=""/>
    <s v=""/>
  </r>
  <r>
    <n v="177920"/>
    <n v="1327"/>
    <x v="103"/>
    <s v="1401/08/03"/>
    <s v="مهندسی پایاصنعت تیران- سند MRS شماره 2188 بابت خرید طی فاکتور INV #178-Adish-typeBبه مبلغ 378،466/29 یورو با فی 269،830ریال"/>
    <n v="0"/>
    <n v="99756371"/>
    <n v="-99756371"/>
    <n v="117"/>
    <n v="24"/>
    <s v="400097"/>
    <s v=""/>
    <s v="بدهیهای جاری"/>
    <s v="3"/>
    <x v="0"/>
    <x v="0"/>
    <s v="سایر حسابهای پرداختنی"/>
    <s v="34221"/>
    <s v="مهندسی پایاصنعت تیران"/>
    <s v="400097"/>
    <s v="3300116"/>
    <s v=""/>
    <s v=""/>
  </r>
  <r>
    <n v="177921"/>
    <n v="1327"/>
    <x v="103"/>
    <s v="1401/08/03"/>
    <s v="مهندسی پایاصنعت تیران- سند MRS شماره 2186 بابت خرید طی فاکتور INV #178-Adish-typeBبه مبلغ 378،466/29 یورو با فی 269،830ریال"/>
    <n v="0"/>
    <n v="56384034"/>
    <n v="-56384034"/>
    <n v="117"/>
    <n v="24"/>
    <s v="400097"/>
    <s v=""/>
    <s v="بدهیهای جاری"/>
    <s v="3"/>
    <x v="0"/>
    <x v="0"/>
    <s v="سایر حسابهای پرداختنی"/>
    <s v="34221"/>
    <s v="مهندسی پایاصنعت تیران"/>
    <s v="400097"/>
    <s v="3300116"/>
    <s v=""/>
    <s v=""/>
  </r>
  <r>
    <n v="179257"/>
    <n v="1328"/>
    <x v="104"/>
    <s v="1401/08/03"/>
    <s v="مهندسی پایاصنعت تیران- سند MRS شماره 2299 بابت خرید طی فاکتور INV #177-Adish-typeB به مبلغ 378،466/29 یورو با فی 269،830ریال"/>
    <n v="0"/>
    <n v="91316227213"/>
    <n v="-91316227213"/>
    <n v="117"/>
    <n v="24"/>
    <s v="400097"/>
    <s v=""/>
    <s v="بدهیهای جاری"/>
    <s v="3"/>
    <x v="0"/>
    <x v="0"/>
    <s v="سایر حسابهای پرداختنی"/>
    <s v="34221"/>
    <s v="مهندسی پایاصنعت تیران"/>
    <s v="400097"/>
    <s v="3300116"/>
    <s v=""/>
    <s v=""/>
  </r>
  <r>
    <n v="179258"/>
    <n v="1328"/>
    <x v="104"/>
    <s v="1401/08/03"/>
    <s v="مهندسی پایاصنعت تیران- سند MRS شماره 2287 بابت خرید طی فاکتور INV #177-Adish-typeB  به مبلغ 378،466/29 یورو با فی 269،830ریال"/>
    <n v="0"/>
    <n v="2155808284"/>
    <n v="-2155808284"/>
    <n v="117"/>
    <n v="24"/>
    <s v="400097"/>
    <s v=""/>
    <s v="بدهیهای جاری"/>
    <s v="3"/>
    <x v="0"/>
    <x v="0"/>
    <s v="سایر حسابهای پرداختنی"/>
    <s v="34221"/>
    <s v="مهندسی پایاصنعت تیران"/>
    <s v="400097"/>
    <s v="3300116"/>
    <s v=""/>
    <s v=""/>
  </r>
  <r>
    <n v="179259"/>
    <n v="1328"/>
    <x v="104"/>
    <s v="1401/08/03"/>
    <s v="مهندسی پایاصنعت تیران- سند MRS شماره 2105 بابت خرید طی فاکتور INV #177-Adish-typeB به مبلغ 378،466/29 یورو با فی 269،830ریال"/>
    <n v="0"/>
    <n v="1745021633"/>
    <n v="-1745021633"/>
    <n v="117"/>
    <n v="24"/>
    <s v="400097"/>
    <s v=""/>
    <s v="بدهیهای جاری"/>
    <s v="3"/>
    <x v="0"/>
    <x v="0"/>
    <s v="سایر حسابهای پرداختنی"/>
    <s v="34221"/>
    <s v="مهندسی پایاصنعت تیران"/>
    <s v="400097"/>
    <s v="3300116"/>
    <s v=""/>
    <s v=""/>
  </r>
  <r>
    <n v="179260"/>
    <n v="1328"/>
    <x v="104"/>
    <s v="1401/08/03"/>
    <s v="مهندسی پایاصنعت تیران- سند MRS شماره 2285 بابت خرید طی فاکتور INV #177-Adish-typeB به مبلغ 378،466/29 یورو با فی 269،830ریال"/>
    <n v="0"/>
    <n v="1163347749"/>
    <n v="-1163347749"/>
    <n v="117"/>
    <n v="24"/>
    <s v="400097"/>
    <s v=""/>
    <s v="بدهیهای جاری"/>
    <s v="3"/>
    <x v="0"/>
    <x v="0"/>
    <s v="سایر حسابهای پرداختنی"/>
    <s v="34221"/>
    <s v="مهندسی پایاصنعت تیران"/>
    <s v="400097"/>
    <s v="3300116"/>
    <s v=""/>
    <s v=""/>
  </r>
  <r>
    <n v="179261"/>
    <n v="1328"/>
    <x v="104"/>
    <s v="1401/08/03"/>
    <s v="مهندسی پایاصنعت تیران- سند MRS شماره 2300 بابت خرید طی فاکتور INV #177-Adish-typeB  به مبلغ 378،466/29 یورو با فی 269،830ریال"/>
    <n v="0"/>
    <n v="1048327490"/>
    <n v="-1048327490"/>
    <n v="117"/>
    <n v="24"/>
    <s v="400097"/>
    <s v=""/>
    <s v="بدهیهای جاری"/>
    <s v="3"/>
    <x v="0"/>
    <x v="0"/>
    <s v="سایر حسابهای پرداختنی"/>
    <s v="34221"/>
    <s v="مهندسی پایاصنعت تیران"/>
    <s v="400097"/>
    <s v="3300116"/>
    <s v=""/>
    <s v=""/>
  </r>
  <r>
    <n v="179262"/>
    <n v="1328"/>
    <x v="104"/>
    <s v="1401/08/03"/>
    <s v="مهندسی پایاصنعت تیران- سند MRS شماره 2280 بابت خرید طی فاکتور INV #177-Adish-typeB  به مبلغ 378،466/29 یورو با فی 269،830ریال"/>
    <n v="0"/>
    <n v="1005605680"/>
    <n v="-1005605680"/>
    <n v="117"/>
    <n v="24"/>
    <s v="400097"/>
    <s v=""/>
    <s v="بدهیهای جاری"/>
    <s v="3"/>
    <x v="0"/>
    <x v="0"/>
    <s v="سایر حسابهای پرداختنی"/>
    <s v="34221"/>
    <s v="مهندسی پایاصنعت تیران"/>
    <s v="400097"/>
    <s v="3300116"/>
    <s v=""/>
    <s v=""/>
  </r>
  <r>
    <n v="179263"/>
    <n v="1328"/>
    <x v="104"/>
    <s v="1401/08/03"/>
    <s v="مهندسی پایاصنعت تیران- سند MRS شماره 2294 بابت خرید طی فاکتور INV #177-Adish-typeB  به مبلغ 378،466/29 یورو با فی 269،830ریال"/>
    <n v="0"/>
    <n v="959597585"/>
    <n v="-959597585"/>
    <n v="117"/>
    <n v="24"/>
    <s v="400097"/>
    <s v=""/>
    <s v="بدهیهای جاری"/>
    <s v="3"/>
    <x v="0"/>
    <x v="0"/>
    <s v="سایر حسابهای پرداختنی"/>
    <s v="34221"/>
    <s v="مهندسی پایاصنعت تیران"/>
    <s v="400097"/>
    <s v="3300116"/>
    <s v=""/>
    <s v=""/>
  </r>
  <r>
    <n v="179264"/>
    <n v="1328"/>
    <x v="104"/>
    <s v="1401/08/03"/>
    <s v="مهندسی پایاصنعت تیران- سند MRS شماره 2283 بابت خرید طی فاکتور INV #177-Adish-typeB  به مبلغ 378،466/29 یورو با فی 269،830ریال"/>
    <n v="0"/>
    <n v="519234300"/>
    <n v="-519234300"/>
    <n v="117"/>
    <n v="24"/>
    <s v="400097"/>
    <s v=""/>
    <s v="بدهیهای جاری"/>
    <s v="3"/>
    <x v="0"/>
    <x v="0"/>
    <s v="سایر حسابهای پرداختنی"/>
    <s v="34221"/>
    <s v="مهندسی پایاصنعت تیران"/>
    <s v="400097"/>
    <s v="3300116"/>
    <s v=""/>
    <s v=""/>
  </r>
  <r>
    <n v="179265"/>
    <n v="1328"/>
    <x v="104"/>
    <s v="1401/08/03"/>
    <s v="مهندسی پایاصنعت تیران- سند MRS شماره 2301 بابت خرید طی فاکتور INV #177-Adish-typeB  به مبلغ 378،466/29 یورو با فی 269،830ریال"/>
    <n v="0"/>
    <n v="473226368"/>
    <n v="-473226368"/>
    <n v="117"/>
    <n v="24"/>
    <s v="400097"/>
    <s v=""/>
    <s v="بدهیهای جاری"/>
    <s v="3"/>
    <x v="0"/>
    <x v="0"/>
    <s v="سایر حسابهای پرداختنی"/>
    <s v="34221"/>
    <s v="مهندسی پایاصنعت تیران"/>
    <s v="400097"/>
    <s v="3300116"/>
    <s v=""/>
    <s v=""/>
  </r>
  <r>
    <n v="179266"/>
    <n v="1328"/>
    <x v="104"/>
    <s v="1401/08/03"/>
    <s v="مهندسی پایاصنعت تیران- سند MRS شماره 2297 بابت خرید طی فاکتور INV #177-Adish-typeB به مبلغ 378،466/29 یورو با فی 269،830ریال"/>
    <n v="0"/>
    <n v="354919651"/>
    <n v="-354919651"/>
    <n v="117"/>
    <n v="24"/>
    <s v="400097"/>
    <s v=""/>
    <s v="بدهیهای جاری"/>
    <s v="3"/>
    <x v="0"/>
    <x v="0"/>
    <s v="سایر حسابهای پرداختنی"/>
    <s v="34221"/>
    <s v="مهندسی پایاصنعت تیران"/>
    <s v="400097"/>
    <s v="3300116"/>
    <s v=""/>
    <s v=""/>
  </r>
  <r>
    <n v="179267"/>
    <n v="1328"/>
    <x v="104"/>
    <s v="1401/08/03"/>
    <s v="مهندسی پایاصنعت تیران- سند MRS شماره 2291 بابت خرید طی فاکتور INV #177-Adish-typeB  به مبلغ 378،466/29 یورو با فی 269،830ریال"/>
    <n v="0"/>
    <n v="216895342"/>
    <n v="-216895342"/>
    <n v="117"/>
    <n v="24"/>
    <s v="400097"/>
    <s v=""/>
    <s v="بدهیهای جاری"/>
    <s v="3"/>
    <x v="0"/>
    <x v="0"/>
    <s v="سایر حسابهای پرداختنی"/>
    <s v="34221"/>
    <s v="مهندسی پایاصنعت تیران"/>
    <s v="400097"/>
    <s v="3300116"/>
    <s v=""/>
    <s v=""/>
  </r>
  <r>
    <n v="179268"/>
    <n v="1328"/>
    <x v="104"/>
    <s v="1401/08/03"/>
    <s v="مهندسی پایاصنعت تیران- سند MRS شماره 2295 بابت خرید طی فاکتور INV #177-Adish-typeB  به مبلغ 378،466/29 یورو با فی 269،830ریال"/>
    <n v="0"/>
    <n v="210322758"/>
    <n v="-210322758"/>
    <n v="117"/>
    <n v="24"/>
    <s v="400097"/>
    <s v=""/>
    <s v="بدهیهای جاری"/>
    <s v="3"/>
    <x v="0"/>
    <x v="0"/>
    <s v="سایر حسابهای پرداختنی"/>
    <s v="34221"/>
    <s v="مهندسی پایاصنعت تیران"/>
    <s v="400097"/>
    <s v="3300116"/>
    <s v=""/>
    <s v=""/>
  </r>
  <r>
    <n v="179269"/>
    <n v="1328"/>
    <x v="104"/>
    <s v="1401/08/03"/>
    <s v="مهندسی پایاصنعت تیران- سند MRS شماره 2286 بابت خرید طی فاکتور INV #177-Adish-typeB  به مبلغ 378،466/29 یورو با فی 269،830ریال"/>
    <n v="0"/>
    <n v="207036461"/>
    <n v="-207036461"/>
    <n v="117"/>
    <n v="24"/>
    <s v="400097"/>
    <s v=""/>
    <s v="بدهیهای جاری"/>
    <s v="3"/>
    <x v="0"/>
    <x v="0"/>
    <s v="سایر حسابهای پرداختنی"/>
    <s v="34221"/>
    <s v="مهندسی پایاصنعت تیران"/>
    <s v="400097"/>
    <s v="3300116"/>
    <s v=""/>
    <s v=""/>
  </r>
  <r>
    <n v="179270"/>
    <n v="1328"/>
    <x v="104"/>
    <s v="1401/08/03"/>
    <s v="مهندسی پایاصنعت تیران- سند MRS شماره 2290 بابت خرید طی فاکتور INV #177-Adish-typeB  به مبلغ 378،466/29 یورو با فی 269،830ریال"/>
    <n v="0"/>
    <n v="193891289"/>
    <n v="-193891289"/>
    <n v="117"/>
    <n v="24"/>
    <s v="400097"/>
    <s v=""/>
    <s v="بدهیهای جاری"/>
    <s v="3"/>
    <x v="0"/>
    <x v="0"/>
    <s v="سایر حسابهای پرداختنی"/>
    <s v="34221"/>
    <s v="مهندسی پایاصنعت تیران"/>
    <s v="400097"/>
    <s v="3300116"/>
    <s v=""/>
    <s v=""/>
  </r>
  <r>
    <n v="179271"/>
    <n v="1328"/>
    <x v="104"/>
    <s v="1401/08/03"/>
    <s v="مهندسی پایاصنعت تیران- سند MRS شماره 2284 بابت خرید طی فاکتور INV #177-Adish-typeB  به مبلغ 378،466/29 یورو با فی 269،830ریال"/>
    <n v="0"/>
    <n v="157742064"/>
    <n v="-157742064"/>
    <n v="117"/>
    <n v="24"/>
    <s v="400097"/>
    <s v=""/>
    <s v="بدهیهای جاری"/>
    <s v="3"/>
    <x v="0"/>
    <x v="0"/>
    <s v="سایر حسابهای پرداختنی"/>
    <s v="34221"/>
    <s v="مهندسی پایاصنعت تیران"/>
    <s v="400097"/>
    <s v="3300116"/>
    <s v=""/>
    <s v=""/>
  </r>
  <r>
    <n v="179272"/>
    <n v="1328"/>
    <x v="104"/>
    <s v="1401/08/03"/>
    <s v="مهندسی پایاصنعت تیران- سند MRS شماره 2281 بابت خرید طی فاکتور INV #177-Adish-typeB  به مبلغ 378،466/29 یورو با فی 269،830ریال"/>
    <n v="0"/>
    <n v="98588791"/>
    <n v="-98588791"/>
    <n v="117"/>
    <n v="24"/>
    <s v="400097"/>
    <s v=""/>
    <s v="بدهیهای جاری"/>
    <s v="3"/>
    <x v="0"/>
    <x v="0"/>
    <s v="سایر حسابهای پرداختنی"/>
    <s v="34221"/>
    <s v="مهندسی پایاصنعت تیران"/>
    <s v="400097"/>
    <s v="3300116"/>
    <s v=""/>
    <s v=""/>
  </r>
  <r>
    <n v="179273"/>
    <n v="1328"/>
    <x v="104"/>
    <s v="1401/08/03"/>
    <s v="مهندسی پایاصنعت تیران- سند MRS شماره 2289 بابت خرید طی فاکتور INV #177-Adish-typeB  به مبلغ 378،466/29 یورو با فی 269،830ریال"/>
    <n v="0"/>
    <n v="85443618"/>
    <n v="-85443618"/>
    <n v="117"/>
    <n v="24"/>
    <s v="400097"/>
    <s v=""/>
    <s v="بدهیهای جاری"/>
    <s v="3"/>
    <x v="0"/>
    <x v="0"/>
    <s v="سایر حسابهای پرداختنی"/>
    <s v="34221"/>
    <s v="مهندسی پایاصنعت تیران"/>
    <s v="400097"/>
    <s v="3300116"/>
    <s v=""/>
    <s v=""/>
  </r>
  <r>
    <n v="179274"/>
    <n v="1328"/>
    <x v="104"/>
    <s v="1401/08/03"/>
    <s v="مهندسی پایاصنعت تیران- سند MRS شماره 2282 بابت خرید طی فاکتور INV #177-Adish-typeB  به مبلغ 378،466/29 یورو با فی 269،830ریال"/>
    <n v="0"/>
    <n v="72298449"/>
    <n v="-72298449"/>
    <n v="117"/>
    <n v="24"/>
    <s v="400097"/>
    <s v=""/>
    <s v="بدهیهای جاری"/>
    <s v="3"/>
    <x v="0"/>
    <x v="0"/>
    <s v="سایر حسابهای پرداختنی"/>
    <s v="34221"/>
    <s v="مهندسی پایاصنعت تیران"/>
    <s v="400097"/>
    <s v="3300116"/>
    <s v=""/>
    <s v=""/>
  </r>
  <r>
    <n v="179275"/>
    <n v="1328"/>
    <x v="104"/>
    <s v="1401/08/03"/>
    <s v="مهندسی پایاصنعت تیران- سند MRS شماره 2288 بابت خرید طی فاکتور INV #177-Adish-typeB  به مبلغ 378،466/29 یورو با فی 269،830ریال"/>
    <n v="0"/>
    <n v="62439567"/>
    <n v="-62439567"/>
    <n v="117"/>
    <n v="24"/>
    <s v="400097"/>
    <s v=""/>
    <s v="بدهیهای جاری"/>
    <s v="3"/>
    <x v="0"/>
    <x v="0"/>
    <s v="سایر حسابهای پرداختنی"/>
    <s v="34221"/>
    <s v="مهندسی پایاصنعت تیران"/>
    <s v="400097"/>
    <s v="3300116"/>
    <s v=""/>
    <s v=""/>
  </r>
  <r>
    <n v="179276"/>
    <n v="1328"/>
    <x v="104"/>
    <s v="1401/08/03"/>
    <s v="مهندسی پایاصنعت تیران- سند MRS شماره 2296 بابت خرید طی فاکتور INV #177-Adish-typeB به مبلغ 378،466/29 یورو با فی 269،830ریال"/>
    <n v="0"/>
    <n v="26290344"/>
    <n v="-26290344"/>
    <n v="117"/>
    <n v="24"/>
    <s v="400097"/>
    <s v=""/>
    <s v="بدهیهای جاری"/>
    <s v="3"/>
    <x v="0"/>
    <x v="0"/>
    <s v="سایر حسابهای پرداختنی"/>
    <s v="34221"/>
    <s v="مهندسی پایاصنعت تیران"/>
    <s v="400097"/>
    <s v="3300116"/>
    <s v=""/>
    <s v=""/>
  </r>
  <r>
    <n v="179277"/>
    <n v="1328"/>
    <x v="104"/>
    <s v="1401/08/03"/>
    <s v="مهندسی پایاصنعت تیران- سند MRS شماره 2298 بابت خرید طی فاکتور INV #177-Adish-typeB  به مبلغ 378،466/29 یورو با فی 269،830ریال"/>
    <n v="0"/>
    <n v="23004051"/>
    <n v="-23004051"/>
    <n v="117"/>
    <n v="24"/>
    <s v="400097"/>
    <s v=""/>
    <s v="بدهیهای جاری"/>
    <s v="3"/>
    <x v="0"/>
    <x v="0"/>
    <s v="سایر حسابهای پرداختنی"/>
    <s v="34221"/>
    <s v="مهندسی پایاصنعت تیران"/>
    <s v="400097"/>
    <s v="3300116"/>
    <s v=""/>
    <s v=""/>
  </r>
  <r>
    <n v="179278"/>
    <n v="1328"/>
    <x v="104"/>
    <s v="1401/08/03"/>
    <s v="مهندسی پایاصنعت تیران- سند MRS شماره 2292 بابت خرید طی فاکتور INV #177-Adish-typeB  به مبلغ 378،466/29 یورو با فی 269،830ریال"/>
    <n v="0"/>
    <n v="16431465"/>
    <n v="-16431465"/>
    <n v="117"/>
    <n v="24"/>
    <s v="400097"/>
    <s v=""/>
    <s v="بدهیهای جاری"/>
    <s v="3"/>
    <x v="0"/>
    <x v="0"/>
    <s v="سایر حسابهای پرداختنی"/>
    <s v="34221"/>
    <s v="مهندسی پایاصنعت تیران"/>
    <s v="400097"/>
    <s v="3300116"/>
    <s v=""/>
    <s v=""/>
  </r>
  <r>
    <n v="179279"/>
    <n v="1328"/>
    <x v="104"/>
    <s v="1401/08/03"/>
    <s v="مهندسی پایاصنعت تیران- سند MRS شماره 2293 بابت خرید طی فاکتور INV #177-Adish-typeB  به مبلغ 378،466/29 یورو با فی 269،830ریال"/>
    <n v="0"/>
    <n v="9858879"/>
    <n v="-9858879"/>
    <n v="117"/>
    <n v="24"/>
    <s v="400097"/>
    <s v=""/>
    <s v="بدهیهای جاری"/>
    <s v="3"/>
    <x v="0"/>
    <x v="0"/>
    <s v="سایر حسابهای پرداختنی"/>
    <s v="34221"/>
    <s v="مهندسی پایاصنعت تیران"/>
    <s v="400097"/>
    <s v="3300116"/>
    <s v=""/>
    <s v=""/>
  </r>
  <r>
    <n v="179902"/>
    <n v="1330"/>
    <x v="105"/>
    <s v="1401/08/03"/>
    <s v="مهندسی پایاصنعت تیران- سند MRS شماره 2171 بابت خرید طی فاکتور INV #187-Adish-typeA به مبلغ434،000 یورو با فی 269،830ریال"/>
    <n v="0"/>
    <n v="105817859989"/>
    <n v="-105817859989"/>
    <n v="117"/>
    <n v="24"/>
    <s v="400097"/>
    <s v=""/>
    <s v="بدهیهای جاری"/>
    <s v="3"/>
    <x v="0"/>
    <x v="0"/>
    <s v="سایر حسابهای پرداختنی"/>
    <s v="34221"/>
    <s v="مهندسی پایاصنعت تیران"/>
    <s v="400097"/>
    <s v="3300116"/>
    <s v=""/>
    <s v=""/>
  </r>
  <r>
    <n v="179903"/>
    <n v="1330"/>
    <x v="105"/>
    <s v="1401/08/03"/>
    <s v="مهندسی پایاصنعت تیران- سند MRS شماره 2163 بابت خرید طی فاکتور INV #187-Adish-typeA به مبلغ434،000 یورو با فی 269،830ریال"/>
    <n v="0"/>
    <n v="4509460194"/>
    <n v="-4509460194"/>
    <n v="117"/>
    <n v="24"/>
    <s v="400097"/>
    <s v=""/>
    <s v="بدهیهای جاری"/>
    <s v="3"/>
    <x v="0"/>
    <x v="0"/>
    <s v="سایر حسابهای پرداختنی"/>
    <s v="34221"/>
    <s v="مهندسی پایاصنعت تیران"/>
    <s v="400097"/>
    <s v="3300116"/>
    <s v=""/>
    <s v=""/>
  </r>
  <r>
    <n v="179904"/>
    <n v="1330"/>
    <x v="105"/>
    <s v="1401/08/03"/>
    <s v="مهندسی پایاصنعت تیران- سند MRS شماره 2108 بابت خرید طی فاکتور INV #187-Adish-typeA به مبلغ434،000 یورو با فی 269،830ریال"/>
    <n v="0"/>
    <n v="1118338678"/>
    <n v="-1118338678"/>
    <n v="117"/>
    <n v="24"/>
    <s v="400097"/>
    <s v=""/>
    <s v="بدهیهای جاری"/>
    <s v="3"/>
    <x v="0"/>
    <x v="0"/>
    <s v="سایر حسابهای پرداختنی"/>
    <s v="34221"/>
    <s v="مهندسی پایاصنعت تیران"/>
    <s v="400097"/>
    <s v="3300116"/>
    <s v=""/>
    <s v=""/>
  </r>
  <r>
    <n v="179905"/>
    <n v="1330"/>
    <x v="105"/>
    <s v="1401/08/03"/>
    <s v="مهندسی پایاصنعت تیران- سند MRS شماره 2103 بابت خرید طی فاکتور INV #187-Adish-typeA به مبلغ434،000 یورو با فی 269،830ریال"/>
    <n v="0"/>
    <n v="1118085141"/>
    <n v="-1118085141"/>
    <n v="117"/>
    <n v="24"/>
    <s v="400097"/>
    <s v=""/>
    <s v="بدهیهای جاری"/>
    <s v="3"/>
    <x v="0"/>
    <x v="0"/>
    <s v="سایر حسابهای پرداختنی"/>
    <s v="34221"/>
    <s v="مهندسی پایاصنعت تیران"/>
    <s v="400097"/>
    <s v="3300116"/>
    <s v=""/>
    <s v=""/>
  </r>
  <r>
    <n v="179906"/>
    <n v="1330"/>
    <x v="105"/>
    <s v="1401/08/03"/>
    <s v="مهندسی پایاصنعت تیران- سند MRS شماره 2107 بابت خرید طی فاکتور INV #187-Adish-typeA به مبلغ434،000 یورو با فی 269،830ریال"/>
    <n v="0"/>
    <n v="757362239"/>
    <n v="-757362239"/>
    <n v="117"/>
    <n v="24"/>
    <s v="400097"/>
    <s v=""/>
    <s v="بدهیهای جاری"/>
    <s v="3"/>
    <x v="0"/>
    <x v="0"/>
    <s v="سایر حسابهای پرداختنی"/>
    <s v="34221"/>
    <s v="مهندسی پایاصنعت تیران"/>
    <s v="400097"/>
    <s v="3300116"/>
    <s v=""/>
    <s v=""/>
  </r>
  <r>
    <n v="179907"/>
    <n v="1330"/>
    <x v="105"/>
    <s v="1401/08/03"/>
    <s v="مهندسی پایاصنعت تیران- سند MRS شماره 2162 بابت خرید طی فاکتور INV #187-Adish-typeA به مبلغ434،000 یورو با فی 269،830ریال"/>
    <n v="0"/>
    <n v="720223702"/>
    <n v="-720223702"/>
    <n v="117"/>
    <n v="24"/>
    <s v="400097"/>
    <s v=""/>
    <s v="بدهیهای جاری"/>
    <s v="3"/>
    <x v="0"/>
    <x v="0"/>
    <s v="سایر حسابهای پرداختنی"/>
    <s v="34221"/>
    <s v="مهندسی پایاصنعت تیران"/>
    <s v="400097"/>
    <s v="3300116"/>
    <s v=""/>
    <s v=""/>
  </r>
  <r>
    <n v="179908"/>
    <n v="1330"/>
    <x v="105"/>
    <s v="1401/08/03"/>
    <s v="مهندسی پایاصنعت تیران- سند MRS شماره 2167 بابت خرید طی فاکتور INV #187-Adish-typeA به مبلغ434،000 یورو با فی 269،830ریال"/>
    <n v="0"/>
    <n v="693349689"/>
    <n v="-693349689"/>
    <n v="117"/>
    <n v="24"/>
    <s v="400097"/>
    <s v=""/>
    <s v="بدهیهای جاری"/>
    <s v="3"/>
    <x v="0"/>
    <x v="0"/>
    <s v="سایر حسابهای پرداختنی"/>
    <s v="34221"/>
    <s v="مهندسی پایاصنعت تیران"/>
    <s v="400097"/>
    <s v="3300116"/>
    <s v=""/>
    <s v=""/>
  </r>
  <r>
    <n v="179909"/>
    <n v="1330"/>
    <x v="105"/>
    <s v="1401/08/03"/>
    <s v="مهندسی پایاصنعت تیران- سند MRS شماره 2169 بابت خرید طی فاکتور INV #187-Adish-typeA به مبلغ434،000 یورو با فی 269،830ریال"/>
    <n v="0"/>
    <n v="548229972"/>
    <n v="-548229972"/>
    <n v="117"/>
    <n v="24"/>
    <s v="400097"/>
    <s v=""/>
    <s v="بدهیهای جاری"/>
    <s v="3"/>
    <x v="0"/>
    <x v="0"/>
    <s v="سایر حسابهای پرداختنی"/>
    <s v="34221"/>
    <s v="مهندسی پایاصنعت تیران"/>
    <s v="400097"/>
    <s v="3300116"/>
    <s v=""/>
    <s v=""/>
  </r>
  <r>
    <n v="179910"/>
    <n v="1330"/>
    <x v="105"/>
    <s v="1401/08/03"/>
    <s v="مهندسی پایاصنعت تیران- سند MRS شماره 2165 بابت خرید طی فاکتور INV #187-Adish-typeA به مبلغ434،000 یورو با فی 269،830ریال"/>
    <n v="0"/>
    <n v="440733895"/>
    <n v="-440733895"/>
    <n v="117"/>
    <n v="24"/>
    <s v="400097"/>
    <s v=""/>
    <s v="بدهیهای جاری"/>
    <s v="3"/>
    <x v="0"/>
    <x v="0"/>
    <s v="سایر حسابهای پرداختنی"/>
    <s v="34221"/>
    <s v="مهندسی پایاصنعت تیران"/>
    <s v="400097"/>
    <s v="3300116"/>
    <s v=""/>
    <s v=""/>
  </r>
  <r>
    <n v="179911"/>
    <n v="1330"/>
    <x v="105"/>
    <s v="1401/08/03"/>
    <s v="مهندسی پایاصنعت تیران- سند MRS شماره 2161 بابت خرید طی فاکتور INV #187-Adish-typeA به مبلغ434،000 یورو با فی 269،830ریال"/>
    <n v="0"/>
    <n v="376236273"/>
    <n v="-376236273"/>
    <n v="117"/>
    <n v="24"/>
    <s v="400097"/>
    <s v=""/>
    <s v="بدهیهای جاری"/>
    <s v="3"/>
    <x v="0"/>
    <x v="0"/>
    <s v="سایر حسابهای پرداختنی"/>
    <s v="34221"/>
    <s v="مهندسی پایاصنعت تیران"/>
    <s v="400097"/>
    <s v="3300116"/>
    <s v=""/>
    <s v=""/>
  </r>
  <r>
    <n v="179912"/>
    <n v="1330"/>
    <x v="105"/>
    <s v="1401/08/03"/>
    <s v="مهندسی پایاصنعت تیران- سند MRS شماره 2554 بابت خرید طی فاکتور INV #187-Adish-typeA به مبلغ434،000 یورو با فی 269،830ریال"/>
    <n v="0"/>
    <n v="298240921"/>
    <n v="-298240921"/>
    <n v="117"/>
    <n v="24"/>
    <s v="400097"/>
    <s v=""/>
    <s v="بدهیهای جاری"/>
    <s v="3"/>
    <x v="0"/>
    <x v="0"/>
    <s v="سایر حسابهای پرداختنی"/>
    <s v="34221"/>
    <s v="مهندسی پایاصنعت تیران"/>
    <s v="400097"/>
    <s v="3300116"/>
    <s v=""/>
    <s v=""/>
  </r>
  <r>
    <n v="179913"/>
    <n v="1330"/>
    <x v="105"/>
    <s v="1401/08/03"/>
    <s v="مهندسی پایاصنعت تیران- سند MRS شماره 2164 بابت خرید طی فاکتور INV #187-Adish-typeA به مبلغ434،000 یورو با فی 269،830ریال"/>
    <n v="0"/>
    <n v="268740197"/>
    <n v="-268740197"/>
    <n v="117"/>
    <n v="24"/>
    <s v="400097"/>
    <s v=""/>
    <s v="بدهیهای جاری"/>
    <s v="3"/>
    <x v="0"/>
    <x v="0"/>
    <s v="سایر حسابهای پرداختنی"/>
    <s v="34221"/>
    <s v="مهندسی پایاصنعت تیران"/>
    <s v="400097"/>
    <s v="3300116"/>
    <s v=""/>
    <s v=""/>
  </r>
  <r>
    <n v="179914"/>
    <n v="1330"/>
    <x v="105"/>
    <s v="1401/08/03"/>
    <s v="مهندسی پایاصنعت تیران- سند MRS شماره 2170 بابت خرید طی فاکتور INV #187-Adish-typeA به مبلغ434،000 یورو با فی 269،830ریال"/>
    <n v="0"/>
    <n v="214992152"/>
    <n v="-214992152"/>
    <n v="117"/>
    <n v="24"/>
    <s v="400097"/>
    <s v=""/>
    <s v="بدهیهای جاری"/>
    <s v="3"/>
    <x v="0"/>
    <x v="0"/>
    <s v="سایر حسابهای پرداختنی"/>
    <s v="34221"/>
    <s v="مهندسی پایاصنعت تیران"/>
    <s v="400097"/>
    <s v="3300116"/>
    <s v=""/>
    <s v=""/>
  </r>
  <r>
    <n v="179915"/>
    <n v="1330"/>
    <x v="105"/>
    <s v="1401/08/03"/>
    <s v="مهندسی پایاصنعت تیران- سند MRS شماره 2172 بابت خرید طی فاکتور INV #187-Adish-typeA به مبلغ434،000 یورو با فی 269،830ریال"/>
    <n v="0"/>
    <n v="84622057"/>
    <n v="-84622057"/>
    <n v="117"/>
    <n v="24"/>
    <s v="400097"/>
    <s v=""/>
    <s v="بدهیهای جاری"/>
    <s v="3"/>
    <x v="0"/>
    <x v="0"/>
    <s v="سایر حسابهای پرداختنی"/>
    <s v="34221"/>
    <s v="مهندسی پایاصنعت تیران"/>
    <s v="400097"/>
    <s v="3300116"/>
    <s v=""/>
    <s v=""/>
  </r>
  <r>
    <n v="179916"/>
    <n v="1330"/>
    <x v="105"/>
    <s v="1401/08/03"/>
    <s v="مهندسی پایاصنعت تیران- سند MRS شماره 2166 بابت خرید طی فاکتور INV #187-Adish-typeA به مبلغ434،000 یورو با فی 269،830ریال"/>
    <n v="0"/>
    <n v="75247253"/>
    <n v="-75247253"/>
    <n v="117"/>
    <n v="24"/>
    <s v="400097"/>
    <s v=""/>
    <s v="بدهیهای جاری"/>
    <s v="3"/>
    <x v="0"/>
    <x v="0"/>
    <s v="سایر حسابهای پرداختنی"/>
    <s v="34221"/>
    <s v="مهندسی پایاصنعت تیران"/>
    <s v="400097"/>
    <s v="3300116"/>
    <s v=""/>
    <s v=""/>
  </r>
  <r>
    <n v="179917"/>
    <n v="1330"/>
    <x v="105"/>
    <s v="1401/08/03"/>
    <s v="مهندسی پایاصنعت تیران- سند MRS شماره 2168 بابت خرید طی فاکتور INV #187-Adish-typeA به مبلغ434،000 یورو با فی 269،830ریال"/>
    <n v="0"/>
    <n v="64497648"/>
    <n v="-64497648"/>
    <n v="117"/>
    <n v="24"/>
    <s v="400097"/>
    <s v=""/>
    <s v="بدهیهای جاری"/>
    <s v="3"/>
    <x v="0"/>
    <x v="0"/>
    <s v="سایر حسابهای پرداختنی"/>
    <s v="34221"/>
    <s v="مهندسی پایاصنعت تیران"/>
    <s v="400097"/>
    <s v="3300116"/>
    <s v=""/>
    <s v=""/>
  </r>
  <r>
    <n v="181725"/>
    <n v="1349"/>
    <x v="367"/>
    <s v="1401/08/03"/>
    <s v="پایاصنعت ق 017-سپرده ح انجام مکسوره از خرید طی (168) INV #177-Adish-typeB به مبلغ 37.846/63 یورو با فی 269،830ریال"/>
    <n v="10212156173"/>
    <n v="0"/>
    <n v="10212156173"/>
    <n v="117"/>
    <n v="24"/>
    <s v="400097"/>
    <s v=""/>
    <s v="بدهیهای جاری"/>
    <s v="3"/>
    <x v="0"/>
    <x v="0"/>
    <s v="سایر حسابهای پرداختنی"/>
    <s v="34221"/>
    <s v="مهندسی پایاصنعت تیران"/>
    <s v="400097"/>
    <s v="3300116"/>
    <s v=""/>
    <s v=""/>
  </r>
  <r>
    <n v="181727"/>
    <n v="1349"/>
    <x v="367"/>
    <s v="1401/08/03"/>
    <s v="پایاصنعت ق 017-پرداخت تخصیص معادل 340.619/66 یورو معادل ... دلار خرید طی (168) INV #177-Adish-typeA به مبلغ 378.466/29 یورو با فی 269،830ریال -نیکو 9"/>
    <n v="91909402858"/>
    <n v="0"/>
    <n v="91909402858"/>
    <n v="117"/>
    <n v="24"/>
    <s v="400097"/>
    <s v=""/>
    <s v="بدهیهای جاری"/>
    <s v="3"/>
    <x v="0"/>
    <x v="0"/>
    <s v="سایر حسابهای پرداختنی"/>
    <s v="34221"/>
    <s v="مهندسی پایاصنعت تیران"/>
    <s v="400097"/>
    <s v="3300116"/>
    <s v=""/>
    <s v=""/>
  </r>
  <r>
    <n v="181729"/>
    <n v="1349"/>
    <x v="367"/>
    <s v="1401/08/03"/>
    <s v="پایاصنعت ق 017-سپرده ح انجام مکسوره از خرید طی (169) INV #178-Adish-typeB به مبلغ 26.612/83 یورو با فی 269،830 ریال"/>
    <n v="7180939919"/>
    <n v="0"/>
    <n v="7180939919"/>
    <n v="117"/>
    <n v="24"/>
    <s v="400097"/>
    <s v=""/>
    <s v="بدهیهای جاری"/>
    <s v="3"/>
    <x v="0"/>
    <x v="0"/>
    <s v="سایر حسابهای پرداختنی"/>
    <s v="34221"/>
    <s v="مهندسی پایاصنعت تیران"/>
    <s v="400097"/>
    <s v="3300116"/>
    <s v=""/>
    <s v=""/>
  </r>
  <r>
    <n v="181731"/>
    <n v="1349"/>
    <x v="367"/>
    <s v="1401/08/03"/>
    <s v="پایاصنعت ق 017-پرداخت تخصیص معادل 239.515/48 یورو معادل ... دلار خرید طی (169) INV #178-Adish-typeA به مبلغ 266.128/31 یورو با فی 269،830ریال -نیکو 9"/>
    <n v="64628461968"/>
    <n v="0"/>
    <n v="64628461968"/>
    <n v="117"/>
    <n v="24"/>
    <s v="400097"/>
    <s v=""/>
    <s v="بدهیهای جاری"/>
    <s v="3"/>
    <x v="0"/>
    <x v="0"/>
    <s v="سایر حسابهای پرداختنی"/>
    <s v="34221"/>
    <s v="مهندسی پایاصنعت تیران"/>
    <s v="400097"/>
    <s v="3300116"/>
    <s v=""/>
    <s v=""/>
  </r>
  <r>
    <n v="181733"/>
    <n v="1349"/>
    <x v="367"/>
    <s v="1401/08/03"/>
    <s v="پایاصنعت ق 017-سپرده ح انجام مکسوره از خرید طی (179) INV #187-Adish-typeB به مبلغ 43.400 یورو با فی 269،830ریال"/>
    <n v="11710622000"/>
    <n v="0"/>
    <n v="11710622000"/>
    <n v="117"/>
    <n v="24"/>
    <s v="400097"/>
    <s v=""/>
    <s v="بدهیهای جاری"/>
    <s v="3"/>
    <x v="0"/>
    <x v="0"/>
    <s v="سایر حسابهای پرداختنی"/>
    <s v="34221"/>
    <s v="مهندسی پایاصنعت تیران"/>
    <s v="400097"/>
    <s v="3300116"/>
    <s v=""/>
    <s v=""/>
  </r>
  <r>
    <n v="181735"/>
    <n v="1349"/>
    <x v="367"/>
    <s v="1401/08/03"/>
    <s v="پایاصنعت ق 017-پرداخت تخصیص معادل 390.600 یورو معادل ... دلار خرید طی (179) INV #187-Adish-typeA به مبلغ 434.000 یورو با فی 269،830ریال -نیکو 9"/>
    <n v="105395598000"/>
    <n v="0"/>
    <n v="105395598000"/>
    <n v="117"/>
    <n v="24"/>
    <s v="400097"/>
    <s v=""/>
    <s v="بدهیهای جاری"/>
    <s v="3"/>
    <x v="0"/>
    <x v="0"/>
    <s v="سایر حسابهای پرداختنی"/>
    <s v="34221"/>
    <s v="مهندسی پایاصنعت تیران"/>
    <s v="400097"/>
    <s v="3300116"/>
    <s v=""/>
    <s v=""/>
  </r>
  <r>
    <n v="175461"/>
    <n v="1574"/>
    <x v="41"/>
    <s v="1401/09/13"/>
    <s v="پرداخت چک 859874 بانک تجارت بنام مهندسی پایاصنعت تیران بابت رولینگ لدر طی ص 1883 ق ADSH-P-PO-GE-079"/>
    <n v="3234000000"/>
    <n v="0"/>
    <n v="3234000000"/>
    <n v="117"/>
    <n v="24"/>
    <s v="400097"/>
    <s v=""/>
    <s v="بدهیهای جاری"/>
    <s v="3"/>
    <x v="0"/>
    <x v="0"/>
    <s v="سایر حسابهای پرداختنی"/>
    <s v="34221"/>
    <s v="مهندسی پایاصنعت تیران"/>
    <s v="400097"/>
    <s v="3300116"/>
    <s v=""/>
    <s v=""/>
  </r>
  <r>
    <n v="184094"/>
    <n v="1670"/>
    <x v="387"/>
    <s v="1401/09/30"/>
    <s v="پایا صنعت تیران- بابت برگشت از پیش پرداخت جهت تسویه صورتحساب 1883 مورخ 1401/05/31"/>
    <n v="3300000000"/>
    <n v="0"/>
    <n v="3300000000"/>
    <n v="117"/>
    <n v="24"/>
    <s v="400097"/>
    <s v=""/>
    <s v="بدهیهای جاری"/>
    <s v="3"/>
    <x v="0"/>
    <x v="0"/>
    <s v="سایر حسابهای پرداختنی"/>
    <s v="34221"/>
    <s v="مهندسی پایاصنعت تیران"/>
    <s v="400097"/>
    <s v="3300116"/>
    <s v=""/>
    <s v=""/>
  </r>
  <r>
    <n v="184096"/>
    <n v="1670"/>
    <x v="387"/>
    <s v="1401/09/30"/>
    <s v="پایا صنعت تیران- کسر از بدهی بابت محاسبه جریمه تاخیر تسویه صورتحساب 1883 مورخ 1401/05/31"/>
    <n v="660000000"/>
    <n v="0"/>
    <n v="660000000"/>
    <n v="117"/>
    <n v="24"/>
    <s v="400097"/>
    <s v=""/>
    <s v="بدهیهای جاری"/>
    <s v="3"/>
    <x v="0"/>
    <x v="0"/>
    <s v="سایر حسابهای پرداختنی"/>
    <s v="34221"/>
    <s v="مهندسی پایاصنعت تیران"/>
    <s v="400097"/>
    <s v="3300116"/>
    <s v=""/>
    <s v=""/>
  </r>
  <r>
    <n v="181726"/>
    <n v="1349"/>
    <x v="367"/>
    <s v="1401/08/03"/>
    <s v="پایاصنعت ق 017-سپرده ح انجام مکسوره از خرید طی (168) INV #177-Adish-typeB به مبلغ 37.846/63 یورو با فی 269،830ریال"/>
    <n v="0"/>
    <n v="10212156173"/>
    <n v="-10212156173"/>
    <n v="443"/>
    <n v="25"/>
    <s v="400097"/>
    <s v=""/>
    <s v="بدهیهای جاری"/>
    <s v="3"/>
    <x v="4"/>
    <x v="4"/>
    <s v="سپرده حسن انجام کار تسهیلات ارزی"/>
    <s v="34356"/>
    <s v="مهندسی پایاصنعت تیران"/>
    <s v="400097"/>
    <s v="3300116"/>
    <s v=""/>
    <s v=""/>
  </r>
  <r>
    <n v="181730"/>
    <n v="1349"/>
    <x v="367"/>
    <s v="1401/08/03"/>
    <s v="پایاصنعت ق 017-سپرده ح انجام مکسوره از خرید طی (169) INV #178-Adish-typeB به مبلغ 26.612/83 یورو با فی 269،830 ریال"/>
    <n v="0"/>
    <n v="7180939919"/>
    <n v="-7180939919"/>
    <n v="443"/>
    <n v="25"/>
    <s v="400097"/>
    <s v=""/>
    <s v="بدهیهای جاری"/>
    <s v="3"/>
    <x v="4"/>
    <x v="4"/>
    <s v="سپرده حسن انجام کار تسهیلات ارزی"/>
    <s v="34356"/>
    <s v="مهندسی پایاصنعت تیران"/>
    <s v="400097"/>
    <s v="3300116"/>
    <s v=""/>
    <s v=""/>
  </r>
  <r>
    <n v="181734"/>
    <n v="1349"/>
    <x v="367"/>
    <s v="1401/08/03"/>
    <s v="پایاصنعت ق 017-سپرده ح انجام مکسوره از خرید طی (179) INV #187-Adish-typeB به مبلغ 43.400 یورو با فی 269،830ریال"/>
    <n v="0"/>
    <n v="11710622000"/>
    <n v="-11710622000"/>
    <n v="443"/>
    <n v="25"/>
    <s v="400097"/>
    <s v=""/>
    <s v="بدهیهای جاری"/>
    <s v="3"/>
    <x v="4"/>
    <x v="4"/>
    <s v="سپرده حسن انجام کار تسهیلات ارزی"/>
    <s v="34356"/>
    <s v="مهندسی پایاصنعت تیران"/>
    <s v="400097"/>
    <s v="3300116"/>
    <s v=""/>
    <s v=""/>
  </r>
  <r>
    <n v="173642"/>
    <n v="1549"/>
    <x v="326"/>
    <s v="1401/09/07"/>
    <s v="پرداخت چک 859870 بانک تجارت بنام خدمات ماشین اداری رامتین (رستم فرودیان) بابت خرید دو دستگاه فتوکپی و تونر طی پ ف مورخ 1401/08/30"/>
    <n v="629000000"/>
    <n v="0"/>
    <n v="629000000"/>
    <n v="117"/>
    <n v="24"/>
    <s v="400102"/>
    <s v=""/>
    <s v="بدهیهای جاری"/>
    <s v="3"/>
    <x v="0"/>
    <x v="0"/>
    <s v="سایر حسابهای پرداختنی"/>
    <s v="34221"/>
    <s v="خدمات ماشین اداری رامتین(رستم فرودیان)"/>
    <s v="400102"/>
    <s v="3300123"/>
    <s v=""/>
    <s v=""/>
  </r>
  <r>
    <n v="173657"/>
    <n v="1552"/>
    <x v="163"/>
    <s v="1401/09/08"/>
    <s v="خدمات ماشین اداری رامتین(رستم فرودیان)- سند MRS شماره 2404 بابت خرید دستگاه فتوکپی سیاه وسفید لیزری ریکو mp2000 استوک جهت سایت"/>
    <n v="0"/>
    <n v="302000000"/>
    <n v="-302000000"/>
    <n v="117"/>
    <n v="24"/>
    <s v="400102"/>
    <s v=""/>
    <s v="بدهیهای جاری"/>
    <s v="3"/>
    <x v="0"/>
    <x v="0"/>
    <s v="سایر حسابهای پرداختنی"/>
    <s v="34221"/>
    <s v="خدمات ماشین اداری رامتین(رستم فرودیان)"/>
    <s v="400102"/>
    <s v="3300123"/>
    <s v=""/>
    <s v=""/>
  </r>
  <r>
    <n v="173659"/>
    <n v="1553"/>
    <x v="397"/>
    <s v="1401/09/08"/>
    <s v="خدمات ماشین اداری رامتین(رستم فرودیان)-خرید تونر درجه یک برای دستگاه کپی ریکو به تعداد 10 عدد"/>
    <n v="0"/>
    <n v="45000000"/>
    <n v="-45000000"/>
    <n v="117"/>
    <n v="24"/>
    <s v="400102"/>
    <s v=""/>
    <s v="بدهیهای جاری"/>
    <s v="3"/>
    <x v="0"/>
    <x v="0"/>
    <s v="سایر حسابهای پرداختنی"/>
    <s v="34221"/>
    <s v="خدمات ماشین اداری رامتین(رستم فرودیان)"/>
    <s v="400102"/>
    <s v="3300123"/>
    <s v=""/>
    <s v=""/>
  </r>
  <r>
    <n v="174752"/>
    <n v="1558"/>
    <x v="276"/>
    <s v="1401/09/09"/>
    <s v="واریزی از ماشین های ادرای رامتین (آقای رسم فرودیان) بابت مازاد پرداختی تغییر فاکتور طی سند 839447"/>
    <n v="0"/>
    <n v="282000000"/>
    <n v="-282000000"/>
    <n v="117"/>
    <n v="24"/>
    <s v="400102"/>
    <s v=""/>
    <s v="بدهیهای جاری"/>
    <s v="3"/>
    <x v="0"/>
    <x v="0"/>
    <s v="سایر حسابهای پرداختنی"/>
    <s v="34221"/>
    <s v="خدمات ماشین اداری رامتین(رستم فرودیان)"/>
    <s v="400102"/>
    <s v="3300123"/>
    <s v=""/>
    <s v=""/>
  </r>
  <r>
    <n v="175229"/>
    <n v="1584"/>
    <x v="164"/>
    <s v="1401/09/15"/>
    <s v="خدمات ماشین اداری رامتین(رستم فرودیان)- سند MRS شماره 2477 بابت خریددستگاه فتوکپی سیاه وسفید لیزری ریکو 2501sp جهت سایت"/>
    <n v="0"/>
    <n v="282000000"/>
    <n v="-282000000"/>
    <n v="117"/>
    <n v="24"/>
    <s v="400102"/>
    <s v=""/>
    <s v="بدهیهای جاری"/>
    <s v="3"/>
    <x v="0"/>
    <x v="0"/>
    <s v="سایر حسابهای پرداختنی"/>
    <s v="34221"/>
    <s v="خدمات ماشین اداری رامتین(رستم فرودیان)"/>
    <s v="400102"/>
    <s v="3300123"/>
    <s v=""/>
    <s v=""/>
  </r>
  <r>
    <n v="175563"/>
    <n v="1592"/>
    <x v="186"/>
    <s v="1401/09/16"/>
    <s v="پرداخت چک 859887 بانک تجارت بنام خدمات ماشین اداری رامتین(رستم فرودیان) بابت خرید دستگاه فتوکپی طی پ ف مورخ 1401/09/15"/>
    <n v="282000000"/>
    <n v="0"/>
    <n v="282000000"/>
    <n v="117"/>
    <n v="24"/>
    <s v="400102"/>
    <s v=""/>
    <s v="بدهیهای جاری"/>
    <s v="3"/>
    <x v="0"/>
    <x v="0"/>
    <s v="سایر حسابهای پرداختنی"/>
    <s v="34221"/>
    <s v="خدمات ماشین اداری رامتین(رستم فرودیان)"/>
    <s v="400102"/>
    <s v="3300123"/>
    <s v=""/>
    <s v=""/>
  </r>
  <r>
    <n v="144712"/>
    <n v="1177"/>
    <x v="398"/>
    <s v="1401/07/07"/>
    <s v="بیمه آسیا - بابت بیمه نامه مسئولیت مدنی مجریان پروژه های عمرانی طی شماره بیمه نامه  410551037/00/000003  از 1401/07/07 تا 1402/07/07 (واریز طی 7 قسط)"/>
    <n v="0"/>
    <n v="1094358856"/>
    <n v="-1094358856"/>
    <n v="117"/>
    <n v="24"/>
    <s v="400104"/>
    <s v=""/>
    <s v="بدهیهای جاری"/>
    <s v="3"/>
    <x v="0"/>
    <x v="0"/>
    <s v="سایر حسابهای پرداختنی"/>
    <s v="34221"/>
    <s v="بیمه آسیا"/>
    <s v="400104"/>
    <s v="3300126"/>
    <s v=""/>
    <s v=""/>
  </r>
  <r>
    <n v="144717"/>
    <n v="1177"/>
    <x v="398"/>
    <s v="1401/07/07"/>
    <s v="بیمه آسیا - بابت استهلاک پیش پرداخت بیمه نامه مسئولیت مدنی مجریان پروژه های عمرانی طی شماره بیمه نامه  410551037/00/000003  از 1401/07/07 تا 1402/07/07"/>
    <n v="314358856"/>
    <n v="0"/>
    <n v="314358856"/>
    <n v="117"/>
    <n v="24"/>
    <s v="400104"/>
    <s v=""/>
    <s v="بدهیهای جاری"/>
    <s v="3"/>
    <x v="0"/>
    <x v="0"/>
    <s v="سایر حسابهای پرداختنی"/>
    <s v="34221"/>
    <s v="بیمه آسیا"/>
    <s v="400104"/>
    <s v="3300126"/>
    <s v=""/>
    <s v=""/>
  </r>
  <r>
    <n v="153886"/>
    <n v="1305"/>
    <x v="399"/>
    <s v="1401/08/01"/>
    <s v="بیمه آسیا - بابت بیمه نامه مسئولیت مدنی مجریان پروژه های عمرانی طی شماره بیمه نامه  410551037/00/000003  از 1401/07/07 تا 1402/07/07 (واریز طی 7 قسط)"/>
    <n v="0"/>
    <n v="102276434006"/>
    <n v="-102276434006"/>
    <n v="117"/>
    <n v="24"/>
    <s v="400104"/>
    <s v=""/>
    <s v="بدهیهای جاری"/>
    <s v="3"/>
    <x v="0"/>
    <x v="0"/>
    <s v="سایر حسابهای پرداختنی"/>
    <s v="34221"/>
    <s v="بیمه آسیا"/>
    <s v="400104"/>
    <s v="3300126"/>
    <s v=""/>
    <s v=""/>
  </r>
  <r>
    <n v="173325"/>
    <n v="1531"/>
    <x v="267"/>
    <s v="1401/09/02"/>
    <s v="پرداخت چک 859859 بانک تجارت بنام شرکت بیمه آسیا بابت قسط اول بیمه تمام خطر سایت طی شماره بیمه نامه 25432053/99/02"/>
    <n v="4261518097"/>
    <n v="0"/>
    <n v="4261518097"/>
    <n v="117"/>
    <n v="24"/>
    <s v="400104"/>
    <s v=""/>
    <s v="بدهیهای جاری"/>
    <s v="3"/>
    <x v="0"/>
    <x v="0"/>
    <s v="سایر حسابهای پرداختنی"/>
    <s v="34221"/>
    <s v="بیمه آسیا"/>
    <s v="400104"/>
    <s v="3300126"/>
    <s v=""/>
    <s v=""/>
  </r>
  <r>
    <n v="173326"/>
    <n v="1531"/>
    <x v="267"/>
    <s v="1401/09/02"/>
    <s v="پرداخت چک 859860 بانک تجارت بنام شرکت بیمه آسیا بابت قسط اول و دوم بیمه نامه مسئولیت مدنی طی شماره بیمه نامه 410551037/01/03"/>
    <n v="260000000"/>
    <n v="0"/>
    <n v="260000000"/>
    <n v="117"/>
    <n v="24"/>
    <s v="400104"/>
    <s v=""/>
    <s v="بدهیهای جاری"/>
    <s v="3"/>
    <x v="0"/>
    <x v="0"/>
    <s v="سایر حسابهای پرداختنی"/>
    <s v="34221"/>
    <s v="بیمه آسیا"/>
    <s v="400104"/>
    <s v="3300126"/>
    <s v=""/>
    <s v=""/>
  </r>
  <r>
    <n v="176296"/>
    <n v="1547"/>
    <x v="3"/>
    <s v="1401/09/06"/>
    <s v="پرداخت چک 859867 بانک تجارت بنام شرکت بیمه آسیا بابت قسط دوم بیمه تمام خطر سایت طی شماره بیمه نامه 25432053/99/02"/>
    <n v="4261518083"/>
    <n v="0"/>
    <n v="4261518083"/>
    <n v="117"/>
    <n v="24"/>
    <s v="400104"/>
    <s v=""/>
    <s v="بدهیهای جاری"/>
    <s v="3"/>
    <x v="0"/>
    <x v="0"/>
    <s v="سایر حسابهای پرداختنی"/>
    <s v="34221"/>
    <s v="بیمه آسیا"/>
    <s v="400104"/>
    <s v="3300126"/>
    <s v=""/>
    <s v=""/>
  </r>
  <r>
    <n v="175772"/>
    <n v="1640"/>
    <x v="294"/>
    <s v="1401/09/27"/>
    <s v="پرداخت چک 921708 بانک تجارت به نام شرکت بیمه آسیا بابت قسط سوم بیمه تمام خطر سایت طی شماره بیمه نامه 25432053/99/02"/>
    <n v="4261518083"/>
    <n v="0"/>
    <n v="4261518083"/>
    <n v="117"/>
    <n v="24"/>
    <s v="400104"/>
    <s v=""/>
    <s v="بدهیهای جاری"/>
    <s v="3"/>
    <x v="0"/>
    <x v="0"/>
    <s v="سایر حسابهای پرداختنی"/>
    <s v="34221"/>
    <s v="بیمه آسیا"/>
    <s v="400104"/>
    <s v="3300126"/>
    <s v=""/>
    <s v=""/>
  </r>
  <r>
    <n v="175773"/>
    <n v="1640"/>
    <x v="294"/>
    <s v="1401/09/27"/>
    <s v="پرداخت چک 921709 بانک تجارت بنام شرکت بیمه آسیا بابت قسط سوم بیمه نامه مسئولیت مدنی طی شماره بیمه نامه 410551037/01/03"/>
    <n v="130000000"/>
    <n v="0"/>
    <n v="130000000"/>
    <n v="117"/>
    <n v="24"/>
    <s v="400104"/>
    <s v=""/>
    <s v="بدهیهای جاری"/>
    <s v="3"/>
    <x v="0"/>
    <x v="0"/>
    <s v="سایر حسابهای پرداختنی"/>
    <s v="34221"/>
    <s v="بیمه آسیا"/>
    <s v="400104"/>
    <s v="3300126"/>
    <s v=""/>
    <s v=""/>
  </r>
  <r>
    <n v="138445"/>
    <n v="1163"/>
    <x v="218"/>
    <s v="1401/07/02"/>
    <s v="بیمه آسیا -چک 323194 (ملت) بابت پرداخت نقدی 30% بیمه نامه مسئولیت مدنی طی شماره بیمه نامه  410551037/00/000003  از 1401/07/07 تا 1402/07/07 (واریزی) طی دستور پرداخت پیوست"/>
    <n v="314358856"/>
    <n v="0"/>
    <n v="314358856"/>
    <n v="60"/>
    <n v="14"/>
    <s v="400104"/>
    <s v=""/>
    <s v="داراییهای جاری"/>
    <s v="1"/>
    <x v="14"/>
    <x v="14"/>
    <s v="پیش پرداخت بیمه"/>
    <s v="18143"/>
    <s v="بیمه آسیا"/>
    <s v="400104"/>
    <s v="3300126"/>
    <s v=""/>
    <s v=""/>
  </r>
  <r>
    <n v="144716"/>
    <n v="1177"/>
    <x v="398"/>
    <s v="1401/07/07"/>
    <s v="بیمه آسیا - بابت بیمه نامه مسئولیت مدنی مجریان پروژه های عمرانی طی شماره بیمه نامه  410551037/00/000003  از 1401/07/07 تا 1402/07/07 (190 روز سال 1402)"/>
    <n v="522629590"/>
    <n v="0"/>
    <n v="522629590"/>
    <n v="60"/>
    <n v="14"/>
    <s v="400104"/>
    <s v=""/>
    <s v="داراییهای جاری"/>
    <s v="1"/>
    <x v="14"/>
    <x v="14"/>
    <s v="پیش پرداخت بیمه"/>
    <s v="18143"/>
    <s v="بیمه آسیا"/>
    <s v="400104"/>
    <s v="3300126"/>
    <s v=""/>
    <s v=""/>
  </r>
  <r>
    <n v="144718"/>
    <n v="1177"/>
    <x v="398"/>
    <s v="1401/07/07"/>
    <s v="بیمه آسیا - بابت استهلاک پیش پرداخت بیمه نامه مسئولیت مدنی مجریان پروژه های عمرانی طی شماره بیمه نامه  410551037/00/000003  از 1401/07/07 تا 1402/07/07"/>
    <n v="0"/>
    <n v="314358856"/>
    <n v="-314358856"/>
    <n v="60"/>
    <n v="14"/>
    <s v="400104"/>
    <s v=""/>
    <s v="داراییهای جاری"/>
    <s v="1"/>
    <x v="14"/>
    <x v="14"/>
    <s v="پیش پرداخت بیمه"/>
    <s v="18143"/>
    <s v="بیمه آسیا"/>
    <s v="400104"/>
    <s v="3300126"/>
    <s v=""/>
    <s v=""/>
  </r>
  <r>
    <n v="153889"/>
    <n v="1305"/>
    <x v="399"/>
    <s v="1401/08/01"/>
    <s v="بیمه آسیا - بابت حق بیمه تحقق نیافته 365 روز سال 1402 طی الحاقیه 2 بیمه نامه تمام خطر نصب به شماره 25432053/99/02 از 1402/01/01 تا 1401/12/29"/>
    <n v="46915795416"/>
    <n v="0"/>
    <n v="46915795416"/>
    <n v="60"/>
    <n v="14"/>
    <s v="400104"/>
    <s v=""/>
    <s v="داراییهای جاری"/>
    <s v="1"/>
    <x v="14"/>
    <x v="14"/>
    <s v="پیش پرداخت بیمه"/>
    <s v="18143"/>
    <s v="بیمه آسیا"/>
    <s v="400104"/>
    <s v="3300126"/>
    <s v=""/>
    <s v=""/>
  </r>
  <r>
    <n v="153890"/>
    <n v="1305"/>
    <x v="399"/>
    <s v="1401/08/01"/>
    <s v="بیمه آسیا - بابت حق بیمه تحقق نیافته 216 روز سال 1403 طی الحاقیه 2 بیمه نامه تمام خطر نصب به شماره 25432053/99/02 از 1403/01/01 تا 1403/08/01"/>
    <n v="27763867972"/>
    <n v="0"/>
    <n v="27763867972"/>
    <n v="60"/>
    <n v="14"/>
    <s v="400104"/>
    <s v=""/>
    <s v="داراییهای جاری"/>
    <s v="1"/>
    <x v="14"/>
    <x v="14"/>
    <s v="پیش پرداخت بیمه"/>
    <s v="18143"/>
    <s v="بیمه آسیا"/>
    <s v="400104"/>
    <s v="3300126"/>
    <s v=""/>
    <s v=""/>
  </r>
  <r>
    <n v="144713"/>
    <n v="1177"/>
    <x v="398"/>
    <s v="1401/07/07"/>
    <s v="بیمه آسیا - بابت 9% ارزش افزوده بیمه نامه مسئولیت مدنی مجریان پروژه های عمرانی طی شماره بیمه نامه  410551037/00/000003  از 1401/07/07 تا 1402/07/07"/>
    <n v="90359906"/>
    <n v="0"/>
    <n v="90359906"/>
    <n v="499"/>
    <n v="14"/>
    <s v="400104"/>
    <s v=""/>
    <s v="داراییهای جاری"/>
    <s v="1"/>
    <x v="14"/>
    <x v="14"/>
    <s v="پیش پرداخت 9% مالیات و عوارض ارزش افزوده(از 1400/10/13)"/>
    <s v="18163"/>
    <s v="بیمه آسیا"/>
    <s v="400104"/>
    <s v="3300126"/>
    <s v=""/>
    <s v=""/>
  </r>
  <r>
    <n v="144714"/>
    <n v="1177"/>
    <x v="398"/>
    <s v="1401/07/07"/>
    <s v="بیمه آسیا - بابت 9% ارزش افزوده بیمه نامه مسئولیت مدنی مجریان پروژه های عمرانی طی شماره بیمه نامه  410551037/00/000003  از 1401/07/07 تا 1402/07/07"/>
    <n v="0"/>
    <n v="90359906"/>
    <n v="-90359906"/>
    <n v="499"/>
    <n v="14"/>
    <s v="400104"/>
    <s v=""/>
    <s v="داراییهای جاری"/>
    <s v="1"/>
    <x v="14"/>
    <x v="14"/>
    <s v="پیش پرداخت 9% مالیات و عوارض ارزش افزوده(از 1400/10/13)"/>
    <s v="18163"/>
    <s v="بیمه آسیا"/>
    <s v="400104"/>
    <s v="3300126"/>
    <s v=""/>
    <s v=""/>
  </r>
  <r>
    <n v="153882"/>
    <n v="1305"/>
    <x v="399"/>
    <s v="1401/08/01"/>
    <s v="بیمه آسیا - بابت 9% ارزش افزوده تمدید دوسالانه طی الحاقیه 2 بیمه نامه تمام خطر نصب به شماره 25432053/99/02 از 1401/08/01 تا 1403/08/01"/>
    <n v="8444843174"/>
    <n v="0"/>
    <n v="8444843174"/>
    <n v="499"/>
    <n v="14"/>
    <s v="400104"/>
    <s v=""/>
    <s v="داراییهای جاری"/>
    <s v="1"/>
    <x v="14"/>
    <x v="14"/>
    <s v="پیش پرداخت 9% مالیات و عوارض ارزش افزوده(از 1400/10/13)"/>
    <s v="18163"/>
    <s v="بیمه آسیا"/>
    <s v="400104"/>
    <s v="3300126"/>
    <s v=""/>
    <s v=""/>
  </r>
  <r>
    <n v="153883"/>
    <n v="1305"/>
    <x v="399"/>
    <s v="1401/08/01"/>
    <s v="بیمه آسیا - بابت 9% ارزش افزوده تمدید دوسالانه طی الحاقیه 2 بیمه نامه تمام خطر نصب به شماره 25432053/99/02 از 1401/08/01 تا 1403/08/01"/>
    <n v="0"/>
    <n v="8444843174"/>
    <n v="-8444843174"/>
    <n v="499"/>
    <n v="14"/>
    <s v="400104"/>
    <s v=""/>
    <s v="داراییهای جاری"/>
    <s v="1"/>
    <x v="14"/>
    <x v="14"/>
    <s v="پیش پرداخت 9% مالیات و عوارض ارزش افزوده(از 1400/10/13)"/>
    <s v="18163"/>
    <s v="بیمه آسیا"/>
    <s v="400104"/>
    <s v="3300126"/>
    <s v=""/>
    <s v=""/>
  </r>
  <r>
    <n v="174206"/>
    <n v="1658"/>
    <x v="358"/>
    <s v="1401/09/30"/>
    <s v="ذوب آهن آریان بوئین زهرا- بابت 9% ارزش افزوده صورتحساب 82030 مورخ 1401/07/12"/>
    <n v="288570965"/>
    <n v="0"/>
    <n v="288570965"/>
    <n v="499"/>
    <n v="14"/>
    <s v="400105"/>
    <s v=""/>
    <s v="داراییهای جاری"/>
    <s v="1"/>
    <x v="14"/>
    <x v="14"/>
    <s v="پیش پرداخت 9% مالیات و عوارض ارزش افزوده(از 1400/10/13)"/>
    <s v="18163"/>
    <s v="ذوب آهن آریان بوئین زهرا"/>
    <s v="400105"/>
    <s v="3300127"/>
    <s v=""/>
    <s v=""/>
  </r>
  <r>
    <n v="174207"/>
    <n v="1658"/>
    <x v="358"/>
    <s v="1401/09/30"/>
    <s v="ذوب آهن آریان بوئین زهرا- بابت 9% ارزش افزوده صورتحساب 82030 مورخ 1401/07/12"/>
    <n v="0"/>
    <n v="288570965"/>
    <n v="-288570965"/>
    <n v="499"/>
    <n v="14"/>
    <s v="400105"/>
    <s v=""/>
    <s v="داراییهای جاری"/>
    <s v="1"/>
    <x v="14"/>
    <x v="14"/>
    <s v="پیش پرداخت 9% مالیات و عوارض ارزش افزوده(از 1400/10/13)"/>
    <s v="18163"/>
    <s v="ذوب آهن آریان بوئین زهرا"/>
    <s v="400105"/>
    <s v="3300127"/>
    <s v=""/>
    <s v=""/>
  </r>
  <r>
    <n v="174208"/>
    <n v="1658"/>
    <x v="358"/>
    <s v="1401/09/30"/>
    <s v="ذوب آهن آریان بوئین زهرا- بابت 9% ارزش افزوده صورتحساب 82224 مورخ 1401/07/16"/>
    <n v="285840009"/>
    <n v="0"/>
    <n v="285840009"/>
    <n v="499"/>
    <n v="14"/>
    <s v="400105"/>
    <s v=""/>
    <s v="داراییهای جاری"/>
    <s v="1"/>
    <x v="14"/>
    <x v="14"/>
    <s v="پیش پرداخت 9% مالیات و عوارض ارزش افزوده(از 1400/10/13)"/>
    <s v="18163"/>
    <s v="ذوب آهن آریان بوئین زهرا"/>
    <s v="400105"/>
    <s v="3300127"/>
    <s v=""/>
    <s v=""/>
  </r>
  <r>
    <n v="174209"/>
    <n v="1658"/>
    <x v="358"/>
    <s v="1401/09/30"/>
    <s v="ذوب آهن آریان بوئین زهرا- بابت 9% ارزش افزوده صورتحساب 82224 مورخ 1401/07/16"/>
    <n v="0"/>
    <n v="285840009"/>
    <n v="-285840009"/>
    <n v="499"/>
    <n v="14"/>
    <s v="400105"/>
    <s v=""/>
    <s v="داراییهای جاری"/>
    <s v="1"/>
    <x v="14"/>
    <x v="14"/>
    <s v="پیش پرداخت 9% مالیات و عوارض ارزش افزوده(از 1400/10/13)"/>
    <s v="18163"/>
    <s v="ذوب آهن آریان بوئین زهرا"/>
    <s v="400105"/>
    <s v="3300127"/>
    <s v=""/>
    <s v=""/>
  </r>
  <r>
    <n v="174210"/>
    <n v="1658"/>
    <x v="358"/>
    <s v="1401/09/30"/>
    <s v="ذوب آهن آریان بوئین زهرا- بابت 9% ارزش افزوده صورتحساب 81916 مورخ 1401/07/11"/>
    <n v="563487152"/>
    <n v="0"/>
    <n v="563487152"/>
    <n v="499"/>
    <n v="14"/>
    <s v="400105"/>
    <s v=""/>
    <s v="داراییهای جاری"/>
    <s v="1"/>
    <x v="14"/>
    <x v="14"/>
    <s v="پیش پرداخت 9% مالیات و عوارض ارزش افزوده(از 1400/10/13)"/>
    <s v="18163"/>
    <s v="ذوب آهن آریان بوئین زهرا"/>
    <s v="400105"/>
    <s v="3300127"/>
    <s v=""/>
    <s v=""/>
  </r>
  <r>
    <n v="174211"/>
    <n v="1658"/>
    <x v="358"/>
    <s v="1401/09/30"/>
    <s v="ذوب آهن آریان بوئین زهرا- بابت 9% ارزش افزوده صورتحساب 81916 مورخ 1401/07/11"/>
    <n v="0"/>
    <n v="563487152"/>
    <n v="-563487152"/>
    <n v="499"/>
    <n v="14"/>
    <s v="400105"/>
    <s v=""/>
    <s v="داراییهای جاری"/>
    <s v="1"/>
    <x v="14"/>
    <x v="14"/>
    <s v="پیش پرداخت 9% مالیات و عوارض ارزش افزوده(از 1400/10/13)"/>
    <s v="18163"/>
    <s v="ذوب آهن آریان بوئین زهرا"/>
    <s v="400105"/>
    <s v="3300127"/>
    <s v=""/>
    <s v=""/>
  </r>
  <r>
    <n v="138504"/>
    <n v="1188"/>
    <x v="191"/>
    <s v="1401/07/11"/>
    <s v="ذوب آهن آریان بوئین زهرا -چک 162108 (تجارت) بابت خرید میلگرد طی پ ف 17217-1401 (واریزی) طی دستور پرداخت پیوست"/>
    <n v="13390789955"/>
    <n v="0"/>
    <n v="13390789955"/>
    <n v="117"/>
    <n v="24"/>
    <s v="400105"/>
    <s v=""/>
    <s v="بدهیهای جاری"/>
    <s v="3"/>
    <x v="0"/>
    <x v="0"/>
    <s v="سایر حسابهای پرداختنی"/>
    <s v="34221"/>
    <s v="ذوب آهن آریان بوئین زهرا"/>
    <s v="400105"/>
    <s v="3300127"/>
    <s v=""/>
    <s v=""/>
  </r>
  <r>
    <n v="138506"/>
    <n v="1195"/>
    <x v="192"/>
    <s v="1401/07/12"/>
    <s v="ذوب آهن آریان بوئین زهرا -چک 162108 (تجارت) بابت مابه التفاوت تغییر نرخ میلگرد طی پ ف 17217-1401 (واریزی) طی دستور پرداخت پیوست"/>
    <n v="220000000"/>
    <n v="0"/>
    <n v="220000000"/>
    <n v="117"/>
    <n v="24"/>
    <s v="400105"/>
    <s v=""/>
    <s v="بدهیهای جاری"/>
    <s v="3"/>
    <x v="0"/>
    <x v="0"/>
    <s v="سایر حسابهای پرداختنی"/>
    <s v="34221"/>
    <s v="ذوب آهن آریان بوئین زهرا"/>
    <s v="400105"/>
    <s v="3300127"/>
    <s v=""/>
    <s v=""/>
  </r>
  <r>
    <n v="141695"/>
    <n v="1202"/>
    <x v="116"/>
    <s v="1401/07/12"/>
    <s v="ذوب آهن آریان بوئین زهرا- سند MRS شماره 2037 بابت خرید طی فاکتور 82030-81916"/>
    <n v="0"/>
    <n v="10319370517"/>
    <n v="-10319370517"/>
    <n v="117"/>
    <n v="24"/>
    <s v="400105"/>
    <s v=""/>
    <s v="بدهیهای جاری"/>
    <s v="3"/>
    <x v="0"/>
    <x v="0"/>
    <s v="سایر حسابهای پرداختنی"/>
    <s v="34221"/>
    <s v="ذوب آهن آریان بوئین زهرا"/>
    <s v="400105"/>
    <s v="3300127"/>
    <s v=""/>
    <s v=""/>
  </r>
  <r>
    <n v="141696"/>
    <n v="1202"/>
    <x v="116"/>
    <s v="1401/07/12"/>
    <s v="ذوب آهن آریان بوئین زهرا- سند MRS شماره 2038 بابت خرید طی فاکتور 82224"/>
    <n v="0"/>
    <n v="3461840109"/>
    <n v="-3461840109"/>
    <n v="117"/>
    <n v="24"/>
    <s v="400105"/>
    <s v=""/>
    <s v="بدهیهای جاری"/>
    <s v="3"/>
    <x v="0"/>
    <x v="0"/>
    <s v="سایر حسابهای پرداختنی"/>
    <s v="34221"/>
    <s v="ذوب آهن آریان بوئین زهرا"/>
    <s v="400105"/>
    <s v="3300127"/>
    <s v=""/>
    <s v=""/>
  </r>
  <r>
    <n v="147850"/>
    <n v="1469"/>
    <x v="316"/>
    <s v="1401/08/23"/>
    <s v="واریزی از شرکت ذوب آهن بوئین زهرا بابت مازاد پرداختی طی سند 421524"/>
    <n v="0"/>
    <n v="78745000"/>
    <n v="-78745000"/>
    <n v="117"/>
    <n v="24"/>
    <s v="400105"/>
    <s v=""/>
    <s v="بدهیهای جاری"/>
    <s v="3"/>
    <x v="0"/>
    <x v="0"/>
    <s v="سایر حسابهای پرداختنی"/>
    <s v="34221"/>
    <s v="ذوب آهن آریان بوئین زهرا"/>
    <s v="400105"/>
    <s v="3300127"/>
    <s v=""/>
    <s v=""/>
  </r>
  <r>
    <n v="141832"/>
    <n v="1286"/>
    <x v="241"/>
    <s v="1401/07/30"/>
    <s v="شرکت تولیدی و صنعتی فراسان -چک ش 162170 (تجارت) بابت خرید لوله و اتصالات طی ص 40110832/1 و 40110832/2 (واریزی) طی دستور پرداخت پیوست"/>
    <n v="31835275580"/>
    <n v="0"/>
    <n v="31835275580"/>
    <n v="117"/>
    <n v="24"/>
    <s v="400114"/>
    <s v=""/>
    <s v="بدهیهای جاری"/>
    <s v="3"/>
    <x v="0"/>
    <x v="0"/>
    <s v="سایر حسابهای پرداختنی"/>
    <s v="34221"/>
    <s v="تولیدی و صنعتی فراسان"/>
    <s v="400114"/>
    <s v="3300137"/>
    <s v=""/>
    <s v=""/>
  </r>
  <r>
    <n v="141834"/>
    <n v="1286"/>
    <x v="241"/>
    <s v="1401/07/30"/>
    <s v="شرکت تولیدی و صنعتی فراسان- انتقال از پیش پرداخت جهت تسویه ف 40110832/1 و 40110832/2"/>
    <n v="15058248800"/>
    <n v="0"/>
    <n v="15058248800"/>
    <n v="117"/>
    <n v="24"/>
    <s v="400114"/>
    <s v=""/>
    <s v="بدهیهای جاری"/>
    <s v="3"/>
    <x v="0"/>
    <x v="0"/>
    <s v="سایر حسابهای پرداختنی"/>
    <s v="34221"/>
    <s v="تولیدی و صنعتی فراسان"/>
    <s v="400114"/>
    <s v="3300137"/>
    <s v=""/>
    <s v=""/>
  </r>
  <r>
    <n v="182326"/>
    <n v="1461"/>
    <x v="87"/>
    <s v="1401/08/21"/>
    <s v="تولیدی و صنعتی فراسان- سند MRS شماره 2438 بابت خرید طی فاکتور 40111124"/>
    <n v="0"/>
    <n v="4042356015"/>
    <n v="-4042356015"/>
    <n v="117"/>
    <n v="24"/>
    <s v="400114"/>
    <s v=""/>
    <s v="بدهیهای جاری"/>
    <s v="3"/>
    <x v="0"/>
    <x v="0"/>
    <s v="سایر حسابهای پرداختنی"/>
    <s v="34221"/>
    <s v="تولیدی و صنعتی فراسان"/>
    <s v="400114"/>
    <s v="3300137"/>
    <s v=""/>
    <s v=""/>
  </r>
  <r>
    <n v="182342"/>
    <n v="1569"/>
    <x v="93"/>
    <s v="1401/09/12"/>
    <s v="تولیدی و صنعتی فراسان- سند MRS شماره 2454 بابت خرید طی فاکتور 40111291با 9% مالیات بر ارزش افزوده"/>
    <n v="0"/>
    <n v="5404000000"/>
    <n v="-5404000000"/>
    <n v="117"/>
    <n v="24"/>
    <s v="400114"/>
    <s v=""/>
    <s v="بدهیهای جاری"/>
    <s v="3"/>
    <x v="0"/>
    <x v="0"/>
    <s v="سایر حسابهای پرداختنی"/>
    <s v="34221"/>
    <s v="تولیدی و صنعتی فراسان"/>
    <s v="400114"/>
    <s v="3300137"/>
    <s v=""/>
    <s v=""/>
  </r>
  <r>
    <n v="182343"/>
    <n v="1569"/>
    <x v="93"/>
    <s v="1401/09/12"/>
    <s v="تولیدی و صنعتی فراسان- سند MRS شماره 2418 بابت خرید طی فاکتور 40111291با 9% مالیات بر ارزش افزوده"/>
    <n v="0"/>
    <n v="809000000"/>
    <n v="-809000000"/>
    <n v="117"/>
    <n v="24"/>
    <s v="400114"/>
    <s v=""/>
    <s v="بدهیهای جاری"/>
    <s v="3"/>
    <x v="0"/>
    <x v="0"/>
    <s v="سایر حسابهای پرداختنی"/>
    <s v="34221"/>
    <s v="تولیدی و صنعتی فراسان"/>
    <s v="400114"/>
    <s v="3300137"/>
    <s v=""/>
    <s v=""/>
  </r>
  <r>
    <n v="182458"/>
    <n v="1658"/>
    <x v="358"/>
    <s v="1401/09/30"/>
    <s v="تولیدی و صنعتی فراسان- بابت 9% ارزش افزوده صورتحساب 40111124 مورخ 1401/08/21"/>
    <n v="333772515"/>
    <n v="0"/>
    <n v="333772515"/>
    <n v="499"/>
    <n v="14"/>
    <s v="400114"/>
    <s v=""/>
    <s v="داراییهای جاری"/>
    <s v="1"/>
    <x v="14"/>
    <x v="14"/>
    <s v="پیش پرداخت 9% مالیات و عوارض ارزش افزوده(از 1400/10/13)"/>
    <s v="18163"/>
    <s v="تولیدی و صنعتی فراسان"/>
    <s v="400114"/>
    <s v="3300137"/>
    <s v=""/>
    <s v=""/>
  </r>
  <r>
    <n v="182459"/>
    <n v="1658"/>
    <x v="358"/>
    <s v="1401/09/30"/>
    <s v="تولیدی و صنعتی فراسان- بابت 9% ارزش افزوده صورتحساب 40111124 مورخ 1401/08/21"/>
    <n v="0"/>
    <n v="333772515"/>
    <n v="-333772515"/>
    <n v="499"/>
    <n v="14"/>
    <s v="400114"/>
    <s v=""/>
    <s v="داراییهای جاری"/>
    <s v="1"/>
    <x v="14"/>
    <x v="14"/>
    <s v="پیش پرداخت 9% مالیات و عوارض ارزش افزوده(از 1400/10/13)"/>
    <s v="18163"/>
    <s v="تولیدی و صنعتی فراسان"/>
    <s v="400114"/>
    <s v="3300137"/>
    <s v=""/>
    <s v=""/>
  </r>
  <r>
    <n v="182460"/>
    <n v="1658"/>
    <x v="358"/>
    <s v="1401/09/30"/>
    <s v="تولیدی و صنعتی فراسان- بابت 9% ارزش افزوده صورتحساب 40111291 مورخ 1401/09/12"/>
    <n v="513000000"/>
    <n v="0"/>
    <n v="513000000"/>
    <n v="499"/>
    <n v="14"/>
    <s v="400114"/>
    <s v=""/>
    <s v="داراییهای جاری"/>
    <s v="1"/>
    <x v="14"/>
    <x v="14"/>
    <s v="پیش پرداخت 9% مالیات و عوارض ارزش افزوده(از 1400/10/13)"/>
    <s v="18163"/>
    <s v="تولیدی و صنعتی فراسان"/>
    <s v="400114"/>
    <s v="3300137"/>
    <s v=""/>
    <s v=""/>
  </r>
  <r>
    <n v="182461"/>
    <n v="1658"/>
    <x v="358"/>
    <s v="1401/09/30"/>
    <s v="تولیدی و صنعتی فراسان- بابت 9% ارزش افزوده صورتحساب 40111291 مورخ 1401/09/12"/>
    <n v="0"/>
    <n v="513000000"/>
    <n v="-513000000"/>
    <n v="499"/>
    <n v="14"/>
    <s v="400114"/>
    <s v=""/>
    <s v="داراییهای جاری"/>
    <s v="1"/>
    <x v="14"/>
    <x v="14"/>
    <s v="پیش پرداخت 9% مالیات و عوارض ارزش افزوده(از 1400/10/13)"/>
    <s v="18163"/>
    <s v="تولیدی و صنعتی فراسان"/>
    <s v="400114"/>
    <s v="3300137"/>
    <s v=""/>
    <s v=""/>
  </r>
  <r>
    <n v="177310"/>
    <n v="1622"/>
    <x v="78"/>
    <s v="1401/09/22"/>
    <s v="ریخته گری برناگداز- سند MRS شماره 2553 بابت خرید طی فاکتور 346با 9% مالیات بر ارزش افزوده"/>
    <n v="0"/>
    <n v="6059241875"/>
    <n v="-6059241875"/>
    <n v="117"/>
    <n v="24"/>
    <s v="400132"/>
    <s v=""/>
    <s v="بدهیهای جاری"/>
    <s v="3"/>
    <x v="0"/>
    <x v="0"/>
    <s v="سایر حسابهای پرداختنی"/>
    <s v="34221"/>
    <s v="ریخته گری برناگداز"/>
    <s v="400132"/>
    <s v="3300157"/>
    <s v=""/>
    <s v=""/>
  </r>
  <r>
    <n v="180202"/>
    <n v="1670"/>
    <x v="387"/>
    <s v="1401/09/30"/>
    <s v="ریخته گری برنا گداز- بابت برگشت از پیش پرداخت جهت تسویه صورتحساب 346 مورخ 1401/09/22"/>
    <n v="5558937500"/>
    <n v="0"/>
    <n v="5558937500"/>
    <n v="117"/>
    <n v="24"/>
    <s v="400132"/>
    <s v=""/>
    <s v="بدهیهای جاری"/>
    <s v="3"/>
    <x v="0"/>
    <x v="0"/>
    <s v="سایر حسابهای پرداختنی"/>
    <s v="34221"/>
    <s v="ریخته گری برناگداز"/>
    <s v="400132"/>
    <s v="3300157"/>
    <s v=""/>
    <s v=""/>
  </r>
  <r>
    <n v="175492"/>
    <n v="1157"/>
    <x v="62"/>
    <s v="1401/07/01"/>
    <s v="اتصالات استیل آراز(دقیق سازان آراز)- سند MRS شماره 2486 بابت خرید طی فاکتور 1401002خرید بال ولو با 9% مالیات بر ارزش افزوده"/>
    <n v="0"/>
    <n v="566800000"/>
    <n v="-566800000"/>
    <n v="117"/>
    <n v="24"/>
    <s v="400136"/>
    <s v=""/>
    <s v="بدهیهای جاری"/>
    <s v="3"/>
    <x v="0"/>
    <x v="0"/>
    <s v="سایر حسابهای پرداختنی"/>
    <s v="34221"/>
    <s v="اتصالات استیل آراز(دقیق سازان آراز)"/>
    <s v="400136"/>
    <s v="3300161"/>
    <s v=""/>
    <s v=""/>
  </r>
  <r>
    <n v="144996"/>
    <n v="1376"/>
    <x v="102"/>
    <s v="1401/08/08"/>
    <s v="اتصالات استیل آراز(دقیق سازان آراز)- سند MRS شماره 2124 بابت خرید طی فاکتور 1401102خرید pipeبا احتساب 9% ارزش افزوده"/>
    <n v="0"/>
    <n v="7491112200"/>
    <n v="-7491112200"/>
    <n v="117"/>
    <n v="24"/>
    <s v="400136"/>
    <s v=""/>
    <s v="بدهیهای جاری"/>
    <s v="3"/>
    <x v="0"/>
    <x v="0"/>
    <s v="سایر حسابهای پرداختنی"/>
    <s v="34221"/>
    <s v="اتصالات استیل آراز(دقیق سازان آراز)"/>
    <s v="400136"/>
    <s v="3300161"/>
    <s v=""/>
    <s v=""/>
  </r>
  <r>
    <n v="147906"/>
    <n v="1490"/>
    <x v="321"/>
    <s v="1401/08/28"/>
    <s v="پرداخت چک 859839 بانک تجارت بنام اتصالات استیل آراز (دقیق سازان آراز) بابت ف 1401102"/>
    <n v="7491112200"/>
    <n v="0"/>
    <n v="7491112200"/>
    <n v="117"/>
    <n v="24"/>
    <s v="400136"/>
    <s v=""/>
    <s v="بدهیهای جاری"/>
    <s v="3"/>
    <x v="0"/>
    <x v="0"/>
    <s v="سایر حسابهای پرداختنی"/>
    <s v="34221"/>
    <s v="اتصالات استیل آراز(دقیق سازان آراز)"/>
    <s v="400136"/>
    <s v="3300161"/>
    <s v=""/>
    <s v=""/>
  </r>
  <r>
    <n v="175831"/>
    <n v="1646"/>
    <x v="329"/>
    <s v="1401/09/28"/>
    <s v="پرداخت چک 921716 بانک تجارت بنام اتصالات استیل آراز خرید BALL VALVE بابت ف 1401002 (دقیق سازان آراز )"/>
    <n v="566800000"/>
    <n v="0"/>
    <n v="566800000"/>
    <n v="117"/>
    <n v="24"/>
    <s v="400136"/>
    <s v=""/>
    <s v="بدهیهای جاری"/>
    <s v="3"/>
    <x v="0"/>
    <x v="0"/>
    <s v="سایر حسابهای پرداختنی"/>
    <s v="34221"/>
    <s v="اتصالات استیل آراز(دقیق سازان آراز)"/>
    <s v="400136"/>
    <s v="3300161"/>
    <s v=""/>
    <s v=""/>
  </r>
  <r>
    <n v="180158"/>
    <n v="1658"/>
    <x v="358"/>
    <s v="1401/09/30"/>
    <s v="اتصلات استیل آراز- بابت 9% ارزش افزوده صورتحساب 1401002 مورخ 1401/03/23 (ثبت سند در 1401/07/01 بدلیل تاخیر در دریافت صورتحساب)"/>
    <n v="46800000"/>
    <n v="0"/>
    <n v="46800000"/>
    <n v="499"/>
    <n v="14"/>
    <s v="400136"/>
    <s v=""/>
    <s v="داراییهای جاری"/>
    <s v="1"/>
    <x v="14"/>
    <x v="14"/>
    <s v="پیش پرداخت 9% مالیات و عوارض ارزش افزوده(از 1400/10/13)"/>
    <s v="18163"/>
    <s v="اتصالات استیل آراز(دقیق سازان آراز)"/>
    <s v="400136"/>
    <s v="3300161"/>
    <s v=""/>
    <s v=""/>
  </r>
  <r>
    <n v="180159"/>
    <n v="1658"/>
    <x v="358"/>
    <s v="1401/09/30"/>
    <s v="اتصلات استیل آراز- بابت 9% ارزش افزوده صورتحساب 1401002 مورخ 1401/03/23 (ثبت سند در 1401/07/01 بدلیل تاخیر در دریافت صورتحساب)"/>
    <n v="0"/>
    <n v="46800000"/>
    <n v="-46800000"/>
    <n v="499"/>
    <n v="14"/>
    <s v="400136"/>
    <s v=""/>
    <s v="داراییهای جاری"/>
    <s v="1"/>
    <x v="14"/>
    <x v="14"/>
    <s v="پیش پرداخت 9% مالیات و عوارض ارزش افزوده(از 1400/10/13)"/>
    <s v="18163"/>
    <s v="اتصالات استیل آراز(دقیق سازان آراز)"/>
    <s v="400136"/>
    <s v="3300161"/>
    <s v=""/>
    <s v=""/>
  </r>
  <r>
    <n v="174260"/>
    <n v="1658"/>
    <x v="358"/>
    <s v="1401/09/30"/>
    <s v="اتصالات استیل آراز- بابت 9% ارزش افزوده صورتحساب 1401102 مورخ 1401/08/08"/>
    <n v="618532200"/>
    <n v="0"/>
    <n v="618532200"/>
    <n v="499"/>
    <n v="14"/>
    <s v="400136"/>
    <s v=""/>
    <s v="داراییهای جاری"/>
    <s v="1"/>
    <x v="14"/>
    <x v="14"/>
    <s v="پیش پرداخت 9% مالیات و عوارض ارزش افزوده(از 1400/10/13)"/>
    <s v="18163"/>
    <s v="اتصالات استیل آراز(دقیق سازان آراز)"/>
    <s v="400136"/>
    <s v="3300161"/>
    <s v=""/>
    <s v=""/>
  </r>
  <r>
    <n v="174261"/>
    <n v="1658"/>
    <x v="358"/>
    <s v="1401/09/30"/>
    <s v="اتصالات استیل آراز- بابت 9% ارزش افزوده صورتحساب 1401102 مورخ 1401/08/08"/>
    <n v="0"/>
    <n v="618532200"/>
    <n v="-618532200"/>
    <n v="499"/>
    <n v="14"/>
    <s v="400136"/>
    <s v=""/>
    <s v="داراییهای جاری"/>
    <s v="1"/>
    <x v="14"/>
    <x v="14"/>
    <s v="پیش پرداخت 9% مالیات و عوارض ارزش افزوده(از 1400/10/13)"/>
    <s v="18163"/>
    <s v="اتصالات استیل آراز(دقیق سازان آراز)"/>
    <s v="400136"/>
    <s v="3300161"/>
    <s v=""/>
    <s v=""/>
  </r>
  <r>
    <n v="174276"/>
    <n v="1658"/>
    <x v="358"/>
    <s v="1401/09/30"/>
    <s v="کاریز هیدرو سازه گیل- بابت 9% ارزش افزوده صورتحساب 3755 مورخ 1401/08/28"/>
    <n v="6264000"/>
    <n v="0"/>
    <n v="6264000"/>
    <n v="499"/>
    <n v="14"/>
    <s v="400141"/>
    <s v=""/>
    <s v="داراییهای جاری"/>
    <s v="1"/>
    <x v="14"/>
    <x v="14"/>
    <s v="پیش پرداخت 9% مالیات و عوارض ارزش افزوده(از 1400/10/13)"/>
    <s v="18163"/>
    <s v="کاریز هیدرو سازه گیل"/>
    <s v="400141"/>
    <s v="3300166"/>
    <s v=""/>
    <s v=""/>
  </r>
  <r>
    <n v="174277"/>
    <n v="1658"/>
    <x v="358"/>
    <s v="1401/09/30"/>
    <s v="کاریز هیدرو سازه گیل- بابت 9% ارزش افزوده صورتحساب 3755 مورخ 1401/08/28"/>
    <n v="0"/>
    <n v="6264000"/>
    <n v="-6264000"/>
    <n v="499"/>
    <n v="14"/>
    <s v="400141"/>
    <s v=""/>
    <s v="داراییهای جاری"/>
    <s v="1"/>
    <x v="14"/>
    <x v="14"/>
    <s v="پیش پرداخت 9% مالیات و عوارض ارزش افزوده(از 1400/10/13)"/>
    <s v="18163"/>
    <s v="کاریز هیدرو سازه گیل"/>
    <s v="400141"/>
    <s v="3300166"/>
    <s v=""/>
    <s v=""/>
  </r>
  <r>
    <n v="174278"/>
    <n v="1658"/>
    <x v="358"/>
    <s v="1401/09/30"/>
    <s v="کاریز هیدرو سازه گیل- بابت 9% ارزش افزوده صورتحساب 3754 مورخ 1401/08/28"/>
    <n v="6276960"/>
    <n v="0"/>
    <n v="6276960"/>
    <n v="499"/>
    <n v="14"/>
    <s v="400141"/>
    <s v=""/>
    <s v="داراییهای جاری"/>
    <s v="1"/>
    <x v="14"/>
    <x v="14"/>
    <s v="پیش پرداخت 9% مالیات و عوارض ارزش افزوده(از 1400/10/13)"/>
    <s v="18163"/>
    <s v="کاریز هیدرو سازه گیل"/>
    <s v="400141"/>
    <s v="3300166"/>
    <s v=""/>
    <s v=""/>
  </r>
  <r>
    <n v="174279"/>
    <n v="1658"/>
    <x v="358"/>
    <s v="1401/09/30"/>
    <s v="کاریز هیدرو سازه گیل- بابت 9% ارزش افزوده صورتحساب 3754 مورخ 1401/08/28"/>
    <n v="0"/>
    <n v="6276960"/>
    <n v="-6276960"/>
    <n v="499"/>
    <n v="14"/>
    <s v="400141"/>
    <s v=""/>
    <s v="داراییهای جاری"/>
    <s v="1"/>
    <x v="14"/>
    <x v="14"/>
    <s v="پیش پرداخت 9% مالیات و عوارض ارزش افزوده(از 1400/10/13)"/>
    <s v="18163"/>
    <s v="کاریز هیدرو سازه گیل"/>
    <s v="400141"/>
    <s v="3300166"/>
    <s v=""/>
    <s v=""/>
  </r>
  <r>
    <n v="174280"/>
    <n v="1658"/>
    <x v="358"/>
    <s v="1401/09/30"/>
    <s v="کاریز هیدرو سازه گیل- بابت 9% ارزش افزوده صورتحساب 3753 مورخ 1401/08/28"/>
    <n v="287280000"/>
    <n v="0"/>
    <n v="287280000"/>
    <n v="499"/>
    <n v="14"/>
    <s v="400141"/>
    <s v=""/>
    <s v="داراییهای جاری"/>
    <s v="1"/>
    <x v="14"/>
    <x v="14"/>
    <s v="پیش پرداخت 9% مالیات و عوارض ارزش افزوده(از 1400/10/13)"/>
    <s v="18163"/>
    <s v="کاریز هیدرو سازه گیل"/>
    <s v="400141"/>
    <s v="3300166"/>
    <s v=""/>
    <s v=""/>
  </r>
  <r>
    <n v="174281"/>
    <n v="1658"/>
    <x v="358"/>
    <s v="1401/09/30"/>
    <s v="کاریز هیدرو سازه گیل- بابت 9% ارزش افزوده صورتحساب 3753 مورخ 1401/08/28"/>
    <n v="0"/>
    <n v="287280000"/>
    <n v="-287280000"/>
    <n v="499"/>
    <n v="14"/>
    <s v="400141"/>
    <s v=""/>
    <s v="داراییهای جاری"/>
    <s v="1"/>
    <x v="14"/>
    <x v="14"/>
    <s v="پیش پرداخت 9% مالیات و عوارض ارزش افزوده(از 1400/10/13)"/>
    <s v="18163"/>
    <s v="کاریز هیدرو سازه گیل"/>
    <s v="400141"/>
    <s v="3300166"/>
    <s v=""/>
    <s v=""/>
  </r>
  <r>
    <n v="174286"/>
    <n v="1658"/>
    <x v="358"/>
    <s v="1401/09/30"/>
    <s v="کاریز هیدرو سازه گیل- بابت 9% ارزش افزوده صورتحساب 3756 مورخ 1401/08/28"/>
    <n v="350370000"/>
    <n v="0"/>
    <n v="350370000"/>
    <n v="499"/>
    <n v="14"/>
    <s v="400141"/>
    <s v=""/>
    <s v="داراییهای جاری"/>
    <s v="1"/>
    <x v="14"/>
    <x v="14"/>
    <s v="پیش پرداخت 9% مالیات و عوارض ارزش افزوده(از 1400/10/13)"/>
    <s v="18163"/>
    <s v="کاریز هیدرو سازه گیل"/>
    <s v="400141"/>
    <s v="3300166"/>
    <s v=""/>
    <s v=""/>
  </r>
  <r>
    <n v="174287"/>
    <n v="1658"/>
    <x v="358"/>
    <s v="1401/09/30"/>
    <s v="کاریز هیدرو سازه گیل- بابت 9% ارزش افزوده صورتحساب 3756 مورخ 1401/08/28"/>
    <n v="0"/>
    <n v="350370000"/>
    <n v="-350370000"/>
    <n v="499"/>
    <n v="14"/>
    <s v="400141"/>
    <s v=""/>
    <s v="داراییهای جاری"/>
    <s v="1"/>
    <x v="14"/>
    <x v="14"/>
    <s v="پیش پرداخت 9% مالیات و عوارض ارزش افزوده(از 1400/10/13)"/>
    <s v="18163"/>
    <s v="کاریز هیدرو سازه گیل"/>
    <s v="400141"/>
    <s v="3300166"/>
    <s v=""/>
    <s v=""/>
  </r>
  <r>
    <n v="180174"/>
    <n v="1658"/>
    <x v="358"/>
    <s v="1401/09/30"/>
    <s v="کاریز هیدرو سازه گیل- بابت 9% ارزش افزوده صورتحساب 3870 مورخ 1401/09/20"/>
    <n v="273420000"/>
    <n v="0"/>
    <n v="273420000"/>
    <n v="499"/>
    <n v="14"/>
    <s v="400141"/>
    <s v=""/>
    <s v="داراییهای جاری"/>
    <s v="1"/>
    <x v="14"/>
    <x v="14"/>
    <s v="پیش پرداخت 9% مالیات و عوارض ارزش افزوده(از 1400/10/13)"/>
    <s v="18163"/>
    <s v="کاریز هیدرو سازه گیل"/>
    <s v="400141"/>
    <s v="3300166"/>
    <s v=""/>
    <s v=""/>
  </r>
  <r>
    <n v="180175"/>
    <n v="1658"/>
    <x v="358"/>
    <s v="1401/09/30"/>
    <s v="کاریز هیدرو سازه گیل- بابت 9% ارزش افزوده صورتحساب 3870 مورخ 1401/09/20"/>
    <n v="0"/>
    <n v="273420000"/>
    <n v="-273420000"/>
    <n v="499"/>
    <n v="14"/>
    <s v="400141"/>
    <s v=""/>
    <s v="داراییهای جاری"/>
    <s v="1"/>
    <x v="14"/>
    <x v="14"/>
    <s v="پیش پرداخت 9% مالیات و عوارض ارزش افزوده(از 1400/10/13)"/>
    <s v="18163"/>
    <s v="کاریز هیدرو سازه گیل"/>
    <s v="400141"/>
    <s v="3300166"/>
    <s v=""/>
    <s v=""/>
  </r>
  <r>
    <n v="180176"/>
    <n v="1658"/>
    <x v="358"/>
    <s v="1401/09/30"/>
    <s v="کاریز هیدرو سازه گیل- بابت 9% ارزش افزوده صورتحساب 3872 مورخ 1401/09/20"/>
    <n v="6475680"/>
    <n v="0"/>
    <n v="6475680"/>
    <n v="499"/>
    <n v="14"/>
    <s v="400141"/>
    <s v=""/>
    <s v="داراییهای جاری"/>
    <s v="1"/>
    <x v="14"/>
    <x v="14"/>
    <s v="پیش پرداخت 9% مالیات و عوارض ارزش افزوده(از 1400/10/13)"/>
    <s v="18163"/>
    <s v="کاریز هیدرو سازه گیل"/>
    <s v="400141"/>
    <s v="3300166"/>
    <s v=""/>
    <s v=""/>
  </r>
  <r>
    <n v="180177"/>
    <n v="1658"/>
    <x v="358"/>
    <s v="1401/09/30"/>
    <s v="کاریز هیدرو سازه گیل- بابت 9% ارزش افزوده صورتحساب 3872 مورخ 1401/09/20"/>
    <n v="0"/>
    <n v="6475680"/>
    <n v="-6475680"/>
    <n v="499"/>
    <n v="14"/>
    <s v="400141"/>
    <s v=""/>
    <s v="داراییهای جاری"/>
    <s v="1"/>
    <x v="14"/>
    <x v="14"/>
    <s v="پیش پرداخت 9% مالیات و عوارض ارزش افزوده(از 1400/10/13)"/>
    <s v="18163"/>
    <s v="کاریز هیدرو سازه گیل"/>
    <s v="400141"/>
    <s v="3300166"/>
    <s v=""/>
    <s v=""/>
  </r>
  <r>
    <n v="138439"/>
    <n v="1162"/>
    <x v="299"/>
    <s v="1401/07/02"/>
    <s v="کاریز هیدرو سازه گیل -چک 162103 (تجارت) بابت خرید ابر روان کننده و کاهنده شدید آب طی ف 3596 (واریزی) طی دستور پرداخت پیوست"/>
    <n v="2925600000"/>
    <n v="0"/>
    <n v="2925600000"/>
    <n v="117"/>
    <n v="24"/>
    <s v="400141"/>
    <s v=""/>
    <s v="بدهیهای جاری"/>
    <s v="3"/>
    <x v="0"/>
    <x v="0"/>
    <s v="سایر حسابهای پرداختنی"/>
    <s v="34221"/>
    <s v="کاریز هیدرو سازه گیل"/>
    <s v="400141"/>
    <s v="3300166"/>
    <s v=""/>
    <s v=""/>
  </r>
  <r>
    <n v="148140"/>
    <n v="1494"/>
    <x v="147"/>
    <s v="1401/08/28"/>
    <s v="کاریز هیدرو سازه گیل- سند MRS شماره 2308 بابت خرید طی فاکتور 3755 با 9% مالیات بر ارزش افزوده(SACR-PL-KHG-1020-012)(MRS-KHG-1020-012)"/>
    <n v="0"/>
    <n v="75864000"/>
    <n v="-75864000"/>
    <n v="117"/>
    <n v="24"/>
    <s v="400141"/>
    <s v=""/>
    <s v="بدهیهای جاری"/>
    <s v="3"/>
    <x v="0"/>
    <x v="0"/>
    <s v="سایر حسابهای پرداختنی"/>
    <s v="34221"/>
    <s v="کاریز هیدرو سازه گیل"/>
    <s v="400141"/>
    <s v="3300166"/>
    <s v=""/>
    <s v=""/>
  </r>
  <r>
    <n v="173500"/>
    <n v="1496"/>
    <x v="148"/>
    <s v="1401/08/28"/>
    <s v="کاریز هیدرو سازه گیل- سند MRS شماره 2309 بابت خرید طی فاکتور 3753 با 9% مالیات بر ارزش افزوده"/>
    <n v="0"/>
    <n v="3479280000"/>
    <n v="-3479280000"/>
    <n v="117"/>
    <n v="24"/>
    <s v="400141"/>
    <s v=""/>
    <s v="بدهیهای جاری"/>
    <s v="3"/>
    <x v="0"/>
    <x v="0"/>
    <s v="سایر حسابهای پرداختنی"/>
    <s v="34221"/>
    <s v="کاریز هیدرو سازه گیل"/>
    <s v="400141"/>
    <s v="3300166"/>
    <s v=""/>
    <s v=""/>
  </r>
  <r>
    <n v="173502"/>
    <n v="1497"/>
    <x v="149"/>
    <s v="1401/08/28"/>
    <s v="کاریز هیدرو سازه گیل- سند MRS شماره 2257 بابت خرید طی فاکتور 3754با 9% مالیات بر ارزش افزوده"/>
    <n v="0"/>
    <n v="76020960"/>
    <n v="-76020960"/>
    <n v="117"/>
    <n v="24"/>
    <s v="400141"/>
    <s v=""/>
    <s v="بدهیهای جاری"/>
    <s v="3"/>
    <x v="0"/>
    <x v="0"/>
    <s v="سایر حسابهای پرداختنی"/>
    <s v="34221"/>
    <s v="کاریز هیدرو سازه گیل"/>
    <s v="400141"/>
    <s v="3300166"/>
    <s v=""/>
    <s v=""/>
  </r>
  <r>
    <n v="173885"/>
    <n v="1499"/>
    <x v="150"/>
    <s v="1401/08/28"/>
    <s v="کاریز هیدرو سازه گیل- سند MRS شماره 2310 بابت خرید طی فاکتور 3756 خرید  با 9% مالیات بر ارزش افزوده"/>
    <n v="0"/>
    <n v="4243370000"/>
    <n v="-4243370000"/>
    <n v="117"/>
    <n v="24"/>
    <s v="400141"/>
    <s v=""/>
    <s v="بدهیهای جاری"/>
    <s v="3"/>
    <x v="0"/>
    <x v="0"/>
    <s v="سایر حسابهای پرداختنی"/>
    <s v="34221"/>
    <s v="کاریز هیدرو سازه گیل"/>
    <s v="400141"/>
    <s v="3300166"/>
    <s v=""/>
    <s v=""/>
  </r>
  <r>
    <n v="176291"/>
    <n v="1547"/>
    <x v="3"/>
    <s v="1401/09/06"/>
    <s v="پرداخت چک 859862 بانک تجارت بنام شرکت کاریز هیدرو سازه گیل بابت میکروسیلیس طی ص 3755"/>
    <n v="75864000"/>
    <n v="0"/>
    <n v="75864000"/>
    <n v="117"/>
    <n v="24"/>
    <s v="400141"/>
    <s v=""/>
    <s v="بدهیهای جاری"/>
    <s v="3"/>
    <x v="0"/>
    <x v="0"/>
    <s v="سایر حسابهای پرداختنی"/>
    <s v="34221"/>
    <s v="کاریز هیدرو سازه گیل"/>
    <s v="400141"/>
    <s v="3300166"/>
    <s v=""/>
    <s v=""/>
  </r>
  <r>
    <n v="175462"/>
    <n v="1574"/>
    <x v="41"/>
    <s v="1401/09/13"/>
    <s v="پرداخت چک 859875 بانک تجارت به نام شرکت کاریز هیدرو سازه گیل بابت ابر روان کننده و میکروسیلیس طی ص 3753-3754"/>
    <n v="3555300960"/>
    <n v="0"/>
    <n v="3555300960"/>
    <n v="117"/>
    <n v="24"/>
    <s v="400141"/>
    <s v=""/>
    <s v="بدهیهای جاری"/>
    <s v="3"/>
    <x v="0"/>
    <x v="0"/>
    <s v="سایر حسابهای پرداختنی"/>
    <s v="34221"/>
    <s v="کاریز هیدرو سازه گیل"/>
    <s v="400141"/>
    <s v="3300166"/>
    <s v=""/>
    <s v=""/>
  </r>
  <r>
    <n v="174291"/>
    <n v="1576"/>
    <x v="279"/>
    <s v="1401/09/14"/>
    <s v="پرداخت چک 859884 بانک تجارت بنام کاریز هیدرو سازه گیل بابت خرید گروت طی ص 3756"/>
    <n v="4243370000"/>
    <n v="0"/>
    <n v="4243370000"/>
    <n v="117"/>
    <n v="24"/>
    <s v="400141"/>
    <s v=""/>
    <s v="بدهیهای جاری"/>
    <s v="3"/>
    <x v="0"/>
    <x v="0"/>
    <s v="سایر حسابهای پرداختنی"/>
    <s v="34221"/>
    <s v="کاریز هیدرو سازه گیل"/>
    <s v="400141"/>
    <s v="3300166"/>
    <s v=""/>
    <s v=""/>
  </r>
  <r>
    <n v="175731"/>
    <n v="1607"/>
    <x v="157"/>
    <s v="1401/09/20"/>
    <s v="کاریز هیدرو سازه گیل- سند MRS شماره 2446 بابت خرید طی فاکتور 3870خرید  با 9% مالیات بر ارزش افزوده"/>
    <n v="0"/>
    <n v="3311420000"/>
    <n v="-3311420000"/>
    <n v="117"/>
    <n v="24"/>
    <s v="400141"/>
    <s v=""/>
    <s v="بدهیهای جاری"/>
    <s v="3"/>
    <x v="0"/>
    <x v="0"/>
    <s v="سایر حسابهای پرداختنی"/>
    <s v="34221"/>
    <s v="کاریز هیدرو سازه گیل"/>
    <s v="400141"/>
    <s v="3300166"/>
    <s v=""/>
    <s v=""/>
  </r>
  <r>
    <n v="175733"/>
    <n v="1608"/>
    <x v="158"/>
    <s v="1401/09/20"/>
    <s v="کاریز هیدرو سازه گیل- سند MRS شماره 2444 بابت خرید طی فاکتور 3872خرید میکرو سیلیس با 9% مالیات بر ارزش افزوده"/>
    <n v="0"/>
    <n v="78427680"/>
    <n v="-78427680"/>
    <n v="117"/>
    <n v="24"/>
    <s v="400141"/>
    <s v=""/>
    <s v="بدهیهای جاری"/>
    <s v="3"/>
    <x v="0"/>
    <x v="0"/>
    <s v="سایر حسابهای پرداختنی"/>
    <s v="34221"/>
    <s v="کاریز هیدرو سازه گیل"/>
    <s v="400141"/>
    <s v="3300166"/>
    <s v=""/>
    <s v=""/>
  </r>
  <r>
    <n v="176048"/>
    <n v="1653"/>
    <x v="43"/>
    <s v="1401/09/29"/>
    <s v="پرداخت چک 921723 بانک تجارت به نام شرکت کاریز هیدرو سازه گیل بابت خرید ابر روان کننده و میکروسیلیس طی ص 3870-3872"/>
    <n v="3389847680"/>
    <n v="0"/>
    <n v="3389847680"/>
    <n v="117"/>
    <n v="24"/>
    <s v="400141"/>
    <s v=""/>
    <s v="بدهیهای جاری"/>
    <s v="3"/>
    <x v="0"/>
    <x v="0"/>
    <s v="سایر حسابهای پرداختنی"/>
    <s v="34221"/>
    <s v="کاریز هیدرو سازه گیل"/>
    <s v="400141"/>
    <s v="3300166"/>
    <s v=""/>
    <s v=""/>
  </r>
  <r>
    <n v="183138"/>
    <n v="1159"/>
    <x v="89"/>
    <s v="1401/07/01"/>
    <s v="شرکت تولیدی پی ای اس- سند MRS شماره 2733 بابت بابت پرداخت اصل و جریمه VAT سال 1398 و اصل  VAT سال 1399 ق ADSH-P-PO-GE-026  طبق برگ قطعی پرداخت"/>
    <n v="0"/>
    <n v="20094617182"/>
    <n v="-20094617182"/>
    <n v="117"/>
    <n v="24"/>
    <s v="400144"/>
    <s v=""/>
    <s v="بدهیهای جاری"/>
    <s v="3"/>
    <x v="0"/>
    <x v="0"/>
    <s v="سایر حسابهای پرداختنی"/>
    <s v="34221"/>
    <s v="شرکت تولیدی پی ای اس"/>
    <s v="400144"/>
    <s v="3300169"/>
    <s v=""/>
    <s v=""/>
  </r>
  <r>
    <n v="183139"/>
    <n v="1159"/>
    <x v="89"/>
    <s v="1401/07/01"/>
    <s v="شرکت تولیدی پی ای اس- سند MRS شماره 2734 بابت بابت پرداخت اصل و جریمه VAT سال 1398 و اصل  VAT سال 1399 ق ADSH-P-PO-GE-026  طبق برگ قطعی پرداخت"/>
    <n v="0"/>
    <n v="2891485045"/>
    <n v="-2891485045"/>
    <n v="117"/>
    <n v="24"/>
    <s v="400144"/>
    <s v=""/>
    <s v="بدهیهای جاری"/>
    <s v="3"/>
    <x v="0"/>
    <x v="0"/>
    <s v="سایر حسابهای پرداختنی"/>
    <s v="34221"/>
    <s v="شرکت تولیدی پی ای اس"/>
    <s v="400144"/>
    <s v="3300169"/>
    <s v=""/>
    <s v=""/>
  </r>
  <r>
    <n v="183140"/>
    <n v="1159"/>
    <x v="89"/>
    <s v="1401/07/01"/>
    <s v="شرکت تولیدی پی ای اس- سند MRS شماره 2736 بابت خبابت پرداخت اصل و جریمه VAT سال 1398 و اصل  VAT سال 1399 ق ADSH-P-PO-GE-026  طبق برگ قطعی پرداخت"/>
    <n v="0"/>
    <n v="1269539229"/>
    <n v="-1269539229"/>
    <n v="117"/>
    <n v="24"/>
    <s v="400144"/>
    <s v=""/>
    <s v="بدهیهای جاری"/>
    <s v="3"/>
    <x v="0"/>
    <x v="0"/>
    <s v="سایر حسابهای پرداختنی"/>
    <s v="34221"/>
    <s v="شرکت تولیدی پی ای اس"/>
    <s v="400144"/>
    <s v="3300169"/>
    <s v=""/>
    <s v=""/>
  </r>
  <r>
    <n v="183141"/>
    <n v="1159"/>
    <x v="89"/>
    <s v="1401/07/01"/>
    <s v="شرکت تولیدی پی ای اس- سند MRS شماره 2737 بابت بابت پرداخت اصل و جریمه VAT سال 1398 و اصل  VAT سال 1399 ق ADSH-P-PO-GE-026  طبق برگ قطعی پرداخت"/>
    <n v="0"/>
    <n v="175108859"/>
    <n v="-175108859"/>
    <n v="117"/>
    <n v="24"/>
    <s v="400144"/>
    <s v=""/>
    <s v="بدهیهای جاری"/>
    <s v="3"/>
    <x v="0"/>
    <x v="0"/>
    <s v="سایر حسابهای پرداختنی"/>
    <s v="34221"/>
    <s v="شرکت تولیدی پی ای اس"/>
    <s v="400144"/>
    <s v="3300169"/>
    <s v=""/>
    <s v=""/>
  </r>
  <r>
    <n v="183142"/>
    <n v="1159"/>
    <x v="89"/>
    <s v="1401/07/01"/>
    <s v="شرکت تولیدی پی ای اس- سند MRS شماره 2735 بابت بابت پرداخت اصل و جریمه VAT سال 1398 و اصل  VAT سال 1399 ق ADSH-P-PO-GE-026  طبق برگ قطعی پرداخت"/>
    <n v="0"/>
    <n v="59099241"/>
    <n v="-59099241"/>
    <n v="117"/>
    <n v="24"/>
    <s v="400144"/>
    <s v=""/>
    <s v="بدهیهای جاری"/>
    <s v="3"/>
    <x v="0"/>
    <x v="0"/>
    <s v="سایر حسابهای پرداختنی"/>
    <s v="34221"/>
    <s v="شرکت تولیدی پی ای اس"/>
    <s v="400144"/>
    <s v="3300169"/>
    <s v=""/>
    <s v=""/>
  </r>
  <r>
    <n v="183143"/>
    <n v="1670"/>
    <x v="387"/>
    <s v="1401/09/30"/>
    <s v="پی ای اس- بابت برگشت از ح.دریافتی جهت تسویه صورتحساب 841 مورخ 1401/05/18"/>
    <n v="17387403436"/>
    <n v="0"/>
    <n v="17387403436"/>
    <n v="117"/>
    <n v="24"/>
    <s v="400144"/>
    <s v=""/>
    <s v="بدهیهای جاری"/>
    <s v="3"/>
    <x v="0"/>
    <x v="0"/>
    <s v="سایر حسابهای پرداختنی"/>
    <s v="34221"/>
    <s v="شرکت تولیدی پی ای اس"/>
    <s v="400144"/>
    <s v="3300169"/>
    <s v=""/>
    <s v=""/>
  </r>
  <r>
    <n v="183144"/>
    <n v="1670"/>
    <x v="387"/>
    <s v="1401/09/30"/>
    <s v="پی ای اس- بابت برگشت از ح.دریافتی جهت تسویه صورتحساب 841 مورخ 1401/05/18"/>
    <n v="7102446120"/>
    <n v="0"/>
    <n v="7102446120"/>
    <n v="117"/>
    <n v="24"/>
    <s v="400144"/>
    <s v=""/>
    <s v="بدهیهای جاری"/>
    <s v="3"/>
    <x v="0"/>
    <x v="0"/>
    <s v="سایر حسابهای پرداختنی"/>
    <s v="34221"/>
    <s v="شرکت تولیدی پی ای اس"/>
    <s v="400144"/>
    <s v="3300169"/>
    <s v=""/>
    <s v=""/>
  </r>
  <r>
    <n v="183145"/>
    <n v="1670"/>
    <x v="387"/>
    <s v="1401/09/30"/>
    <s v="پی ای اس- بابت برگشت از ح.دریافتی جهت تسویه صورتحساب 841 مورخ 1401/05/18"/>
    <n v="0"/>
    <n v="17387403436"/>
    <n v="-17387403436"/>
    <n v="21"/>
    <n v="6"/>
    <s v="400144"/>
    <s v=""/>
    <s v="داراییهای جاری"/>
    <s v="1"/>
    <x v="2"/>
    <x v="2"/>
    <s v="سایر حسابهای دریافتنی"/>
    <s v="14211"/>
    <s v="شرکت تولیدی پی ای اس"/>
    <s v="400144"/>
    <s v="3300169"/>
    <s v=""/>
    <s v=""/>
  </r>
  <r>
    <n v="183146"/>
    <n v="1670"/>
    <x v="387"/>
    <s v="1401/09/30"/>
    <s v="پی ای اس- بابت برگشت از ح.دریافتی جهت تسویه صورتحساب 841 مورخ 1401/05/18"/>
    <n v="0"/>
    <n v="7102446120"/>
    <n v="-7102446120"/>
    <n v="21"/>
    <n v="6"/>
    <s v="400144"/>
    <s v=""/>
    <s v="داراییهای جاری"/>
    <s v="1"/>
    <x v="2"/>
    <x v="2"/>
    <s v="سایر حسابهای دریافتنی"/>
    <s v="14211"/>
    <s v="شرکت تولیدی پی ای اس"/>
    <s v="400144"/>
    <s v="3300169"/>
    <s v=""/>
    <s v=""/>
  </r>
  <r>
    <n v="141753"/>
    <n v="1203"/>
    <x v="65"/>
    <s v="1401/07/12"/>
    <s v="تولیدی و بازرگانی نیاشیمی- سند MRS شماره 2042 بابت خرید طی فاکتور 13527خرید رپینگ با 9% مالیات بر ارزش افزوده"/>
    <n v="0"/>
    <n v="3473498640"/>
    <n v="-3473498640"/>
    <n v="117"/>
    <n v="24"/>
    <s v="400159"/>
    <s v=""/>
    <s v="بدهیهای جاری"/>
    <s v="3"/>
    <x v="0"/>
    <x v="0"/>
    <s v="سایر حسابهای پرداختنی"/>
    <s v="34221"/>
    <s v="تولیدی و بازرگانی نیاشیمی"/>
    <s v="400159"/>
    <s v=""/>
    <s v=""/>
    <s v=""/>
  </r>
  <r>
    <n v="141481"/>
    <n v="1223"/>
    <x v="305"/>
    <s v="1401/07/18"/>
    <s v="نیا شیمی- چک 162115 (تجارت) بابت تسویه پ ف 14011032 بابت خرید نوار عایق (واریزی) طی دستور پرداخت پیوست"/>
    <n v="3473498640"/>
    <n v="0"/>
    <n v="3473498640"/>
    <n v="117"/>
    <n v="24"/>
    <s v="400159"/>
    <s v=""/>
    <s v="بدهیهای جاری"/>
    <s v="3"/>
    <x v="0"/>
    <x v="0"/>
    <s v="سایر حسابهای پرداختنی"/>
    <s v="34221"/>
    <s v="تولیدی و بازرگانی نیاشیمی"/>
    <s v="400159"/>
    <s v=""/>
    <s v=""/>
    <s v=""/>
  </r>
  <r>
    <n v="174212"/>
    <n v="1658"/>
    <x v="358"/>
    <s v="1401/09/30"/>
    <s v="نیا شیمی- بابت 9% ارزش افزوده صورتحساب 13527 مورخ 1401/07/12"/>
    <n v="286802640"/>
    <n v="0"/>
    <n v="286802640"/>
    <n v="499"/>
    <n v="14"/>
    <s v="400159"/>
    <s v=""/>
    <s v="داراییهای جاری"/>
    <s v="1"/>
    <x v="14"/>
    <x v="14"/>
    <s v="پیش پرداخت 9% مالیات و عوارض ارزش افزوده(از 1400/10/13)"/>
    <s v="18163"/>
    <s v="تولیدی و بازرگانی نیاشیمی"/>
    <s v="400159"/>
    <s v=""/>
    <s v=""/>
    <s v=""/>
  </r>
  <r>
    <n v="174213"/>
    <n v="1658"/>
    <x v="358"/>
    <s v="1401/09/30"/>
    <s v="نیا شیمی- بابت 9% ارزش افزوده صورتحساب 13527 مورخ 1401/07/12"/>
    <n v="0"/>
    <n v="286802640"/>
    <n v="-286802640"/>
    <n v="499"/>
    <n v="14"/>
    <s v="400159"/>
    <s v=""/>
    <s v="داراییهای جاری"/>
    <s v="1"/>
    <x v="14"/>
    <x v="14"/>
    <s v="پیش پرداخت 9% مالیات و عوارض ارزش افزوده(از 1400/10/13)"/>
    <s v="18163"/>
    <s v="تولیدی و بازرگانی نیاشیمی"/>
    <s v="400159"/>
    <s v=""/>
    <s v=""/>
    <s v=""/>
  </r>
  <r>
    <n v="146668"/>
    <n v="1424"/>
    <x v="400"/>
    <s v="1401/08/15"/>
    <s v="شرکت مخابرات _ پرداخت قبض با شماره تلفن 26217895 م 1401/8/15 - اداری"/>
    <n v="19800"/>
    <n v="0"/>
    <n v="19800"/>
    <n v="499"/>
    <n v="14"/>
    <s v="400160"/>
    <s v=""/>
    <s v="داراییهای جاری"/>
    <s v="1"/>
    <x v="14"/>
    <x v="14"/>
    <s v="پیش پرداخت 9% مالیات و عوارض ارزش افزوده(از 1400/10/13)"/>
    <s v="18163"/>
    <s v="شرکت مخابرات ایران"/>
    <s v="400160"/>
    <s v=""/>
    <s v=""/>
    <s v=""/>
  </r>
  <r>
    <n v="146669"/>
    <n v="1424"/>
    <x v="400"/>
    <s v="1401/08/15"/>
    <s v="شرکت مخابرات _ پرداخت قبض با شماره تلفن 26217895 م 1401/8/15 - اداری"/>
    <n v="0"/>
    <n v="19800"/>
    <n v="-19800"/>
    <n v="499"/>
    <n v="14"/>
    <s v="400160"/>
    <s v=""/>
    <s v="داراییهای جاری"/>
    <s v="1"/>
    <x v="14"/>
    <x v="14"/>
    <s v="پیش پرداخت 9% مالیات و عوارض ارزش افزوده(از 1400/10/13)"/>
    <s v="18163"/>
    <s v="شرکت مخابرات ایران"/>
    <s v="400160"/>
    <s v=""/>
    <s v=""/>
    <s v=""/>
  </r>
  <r>
    <n v="146672"/>
    <n v="1424"/>
    <x v="400"/>
    <s v="1401/08/15"/>
    <s v="شرکت مخابرات _ پرداخت قبض با شماره تلفن 26217834 م 1401/8/15 - اداری"/>
    <n v="19800"/>
    <n v="0"/>
    <n v="19800"/>
    <n v="499"/>
    <n v="14"/>
    <s v="400160"/>
    <s v=""/>
    <s v="داراییهای جاری"/>
    <s v="1"/>
    <x v="14"/>
    <x v="14"/>
    <s v="پیش پرداخت 9% مالیات و عوارض ارزش افزوده(از 1400/10/13)"/>
    <s v="18163"/>
    <s v="شرکت مخابرات ایران"/>
    <s v="400160"/>
    <s v=""/>
    <s v=""/>
    <s v=""/>
  </r>
  <r>
    <n v="146673"/>
    <n v="1424"/>
    <x v="400"/>
    <s v="1401/08/15"/>
    <s v="شرکت مخابرات _ پرداخت قبض با شماره تلفن 26217834 م 1401/8/15 - اداری"/>
    <n v="0"/>
    <n v="19800"/>
    <n v="-19800"/>
    <n v="499"/>
    <n v="14"/>
    <s v="400160"/>
    <s v=""/>
    <s v="داراییهای جاری"/>
    <s v="1"/>
    <x v="14"/>
    <x v="14"/>
    <s v="پیش پرداخت 9% مالیات و عوارض ارزش افزوده(از 1400/10/13)"/>
    <s v="18163"/>
    <s v="شرکت مخابرات ایران"/>
    <s v="400160"/>
    <s v=""/>
    <s v=""/>
    <s v=""/>
  </r>
  <r>
    <n v="146676"/>
    <n v="1424"/>
    <x v="400"/>
    <s v="1401/08/15"/>
    <s v="شرکت مخابرات _ پرداخت قبض با شماره تلفن 26217945 م 1401/8/15 - اداری"/>
    <n v="19800"/>
    <n v="0"/>
    <n v="19800"/>
    <n v="499"/>
    <n v="14"/>
    <s v="400160"/>
    <s v=""/>
    <s v="داراییهای جاری"/>
    <s v="1"/>
    <x v="14"/>
    <x v="14"/>
    <s v="پیش پرداخت 9% مالیات و عوارض ارزش افزوده(از 1400/10/13)"/>
    <s v="18163"/>
    <s v="شرکت مخابرات ایران"/>
    <s v="400160"/>
    <s v=""/>
    <s v=""/>
    <s v=""/>
  </r>
  <r>
    <n v="146677"/>
    <n v="1424"/>
    <x v="400"/>
    <s v="1401/08/15"/>
    <s v="شرکت مخابرات _ پرداخت قبض با شماره تلفن 26217945 م 1401/8/15 - اداری"/>
    <n v="0"/>
    <n v="19800"/>
    <n v="-19800"/>
    <n v="499"/>
    <n v="14"/>
    <s v="400160"/>
    <s v=""/>
    <s v="داراییهای جاری"/>
    <s v="1"/>
    <x v="14"/>
    <x v="14"/>
    <s v="پیش پرداخت 9% مالیات و عوارض ارزش افزوده(از 1400/10/13)"/>
    <s v="18163"/>
    <s v="شرکت مخابرات ایران"/>
    <s v="400160"/>
    <s v=""/>
    <s v=""/>
    <s v=""/>
  </r>
  <r>
    <n v="146680"/>
    <n v="1424"/>
    <x v="400"/>
    <s v="1401/08/15"/>
    <s v="شرکت مخابرات _ پرداخت قبض با شماره تلفن 26217934 م 1401/8/15 - اداری"/>
    <n v="19800"/>
    <n v="0"/>
    <n v="19800"/>
    <n v="499"/>
    <n v="14"/>
    <s v="400160"/>
    <s v=""/>
    <s v="داراییهای جاری"/>
    <s v="1"/>
    <x v="14"/>
    <x v="14"/>
    <s v="پیش پرداخت 9% مالیات و عوارض ارزش افزوده(از 1400/10/13)"/>
    <s v="18163"/>
    <s v="شرکت مخابرات ایران"/>
    <s v="400160"/>
    <s v=""/>
    <s v=""/>
    <s v=""/>
  </r>
  <r>
    <n v="146681"/>
    <n v="1424"/>
    <x v="400"/>
    <s v="1401/08/15"/>
    <s v="شرکت مخابرات _ پرداخت قبض با شماره تلفن 26217934 م 1401/8/15 - اداری"/>
    <n v="0"/>
    <n v="19800"/>
    <n v="-19800"/>
    <n v="499"/>
    <n v="14"/>
    <s v="400160"/>
    <s v=""/>
    <s v="داراییهای جاری"/>
    <s v="1"/>
    <x v="14"/>
    <x v="14"/>
    <s v="پیش پرداخت 9% مالیات و عوارض ارزش افزوده(از 1400/10/13)"/>
    <s v="18163"/>
    <s v="شرکت مخابرات ایران"/>
    <s v="400160"/>
    <s v=""/>
    <s v=""/>
    <s v=""/>
  </r>
  <r>
    <n v="146684"/>
    <n v="1424"/>
    <x v="400"/>
    <s v="1401/08/15"/>
    <s v="شرکت مخابرات _ پرداخت قبض با شماره تلفن 26217966 م 1401/8/15 - اداری"/>
    <n v="19800"/>
    <n v="0"/>
    <n v="19800"/>
    <n v="499"/>
    <n v="14"/>
    <s v="400160"/>
    <s v=""/>
    <s v="داراییهای جاری"/>
    <s v="1"/>
    <x v="14"/>
    <x v="14"/>
    <s v="پیش پرداخت 9% مالیات و عوارض ارزش افزوده(از 1400/10/13)"/>
    <s v="18163"/>
    <s v="شرکت مخابرات ایران"/>
    <s v="400160"/>
    <s v=""/>
    <s v=""/>
    <s v=""/>
  </r>
  <r>
    <n v="146685"/>
    <n v="1424"/>
    <x v="400"/>
    <s v="1401/08/15"/>
    <s v="شرکت مخابرات _ پرداخت قبض با شماره تلفن 26217966 م 1401/8/15 - اداری"/>
    <n v="0"/>
    <n v="19800"/>
    <n v="-19800"/>
    <n v="499"/>
    <n v="14"/>
    <s v="400160"/>
    <s v=""/>
    <s v="داراییهای جاری"/>
    <s v="1"/>
    <x v="14"/>
    <x v="14"/>
    <s v="پیش پرداخت 9% مالیات و عوارض ارزش افزوده(از 1400/10/13)"/>
    <s v="18163"/>
    <s v="شرکت مخابرات ایران"/>
    <s v="400160"/>
    <s v=""/>
    <s v=""/>
    <s v=""/>
  </r>
  <r>
    <n v="146688"/>
    <n v="1424"/>
    <x v="400"/>
    <s v="1401/08/15"/>
    <s v="شرکت مخابرات _ پرداخت قبض با شماره تلفن 26217887 م 1401/8/15 - اداری"/>
    <n v="44265"/>
    <n v="0"/>
    <n v="44265"/>
    <n v="499"/>
    <n v="14"/>
    <s v="400160"/>
    <s v=""/>
    <s v="داراییهای جاری"/>
    <s v="1"/>
    <x v="14"/>
    <x v="14"/>
    <s v="پیش پرداخت 9% مالیات و عوارض ارزش افزوده(از 1400/10/13)"/>
    <s v="18163"/>
    <s v="شرکت مخابرات ایران"/>
    <s v="400160"/>
    <s v=""/>
    <s v=""/>
    <s v=""/>
  </r>
  <r>
    <n v="146689"/>
    <n v="1424"/>
    <x v="400"/>
    <s v="1401/08/15"/>
    <s v="شرکت مخابرات _ پرداخت قبض با شماره تلفن 26217887 م 1401/8/15 - اداری"/>
    <n v="0"/>
    <n v="44265"/>
    <n v="-44265"/>
    <n v="499"/>
    <n v="14"/>
    <s v="400160"/>
    <s v=""/>
    <s v="داراییهای جاری"/>
    <s v="1"/>
    <x v="14"/>
    <x v="14"/>
    <s v="پیش پرداخت 9% مالیات و عوارض ارزش افزوده(از 1400/10/13)"/>
    <s v="18163"/>
    <s v="شرکت مخابرات ایران"/>
    <s v="400160"/>
    <s v=""/>
    <s v=""/>
    <s v=""/>
  </r>
  <r>
    <n v="146692"/>
    <n v="1424"/>
    <x v="400"/>
    <s v="1401/08/15"/>
    <s v="شرکت مخابرات _ پرداخت قبض با شماره تلفن 26217835 م 1401/8/15 - اداری"/>
    <n v="45889"/>
    <n v="0"/>
    <n v="45889"/>
    <n v="499"/>
    <n v="14"/>
    <s v="400160"/>
    <s v=""/>
    <s v="داراییهای جاری"/>
    <s v="1"/>
    <x v="14"/>
    <x v="14"/>
    <s v="پیش پرداخت 9% مالیات و عوارض ارزش افزوده(از 1400/10/13)"/>
    <s v="18163"/>
    <s v="شرکت مخابرات ایران"/>
    <s v="400160"/>
    <s v=""/>
    <s v=""/>
    <s v=""/>
  </r>
  <r>
    <n v="146693"/>
    <n v="1424"/>
    <x v="400"/>
    <s v="1401/08/15"/>
    <s v="شرکت مخابرات _ پرداخت قبض با شماره تلفن 26217835 م 1401/8/15 - اداری"/>
    <n v="0"/>
    <n v="45889"/>
    <n v="-45889"/>
    <n v="499"/>
    <n v="14"/>
    <s v="400160"/>
    <s v=""/>
    <s v="داراییهای جاری"/>
    <s v="1"/>
    <x v="14"/>
    <x v="14"/>
    <s v="پیش پرداخت 9% مالیات و عوارض ارزش افزوده(از 1400/10/13)"/>
    <s v="18163"/>
    <s v="شرکت مخابرات ایران"/>
    <s v="400160"/>
    <s v=""/>
    <s v=""/>
    <s v=""/>
  </r>
  <r>
    <n v="146696"/>
    <n v="1424"/>
    <x v="400"/>
    <s v="1401/08/15"/>
    <s v="شرکت مخابرات _ پرداخت قبض با شماره تلفن 26292521 م 1401/8/15 - اداری"/>
    <n v="67919"/>
    <n v="0"/>
    <n v="67919"/>
    <n v="499"/>
    <n v="14"/>
    <s v="400160"/>
    <s v=""/>
    <s v="داراییهای جاری"/>
    <s v="1"/>
    <x v="14"/>
    <x v="14"/>
    <s v="پیش پرداخت 9% مالیات و عوارض ارزش افزوده(از 1400/10/13)"/>
    <s v="18163"/>
    <s v="شرکت مخابرات ایران"/>
    <s v="400160"/>
    <s v=""/>
    <s v=""/>
    <s v=""/>
  </r>
  <r>
    <n v="146697"/>
    <n v="1424"/>
    <x v="400"/>
    <s v="1401/08/15"/>
    <s v="شرکت مخابرات _ پرداخت قبض با شماره تلفن 26292521 م 1401/8/15 - اداری"/>
    <n v="0"/>
    <n v="67919"/>
    <n v="-67919"/>
    <n v="499"/>
    <n v="14"/>
    <s v="400160"/>
    <s v=""/>
    <s v="داراییهای جاری"/>
    <s v="1"/>
    <x v="14"/>
    <x v="14"/>
    <s v="پیش پرداخت 9% مالیات و عوارض ارزش افزوده(از 1400/10/13)"/>
    <s v="18163"/>
    <s v="شرکت مخابرات ایران"/>
    <s v="400160"/>
    <s v=""/>
    <s v=""/>
    <s v=""/>
  </r>
  <r>
    <n v="146701"/>
    <n v="1424"/>
    <x v="400"/>
    <s v="1401/08/15"/>
    <s v="شرکت مخابرات _ پرداخت قبض با شماره تلفن 26217894 م 1401/8/15 - اداری"/>
    <n v="24599"/>
    <n v="0"/>
    <n v="24599"/>
    <n v="499"/>
    <n v="14"/>
    <s v="400160"/>
    <s v=""/>
    <s v="داراییهای جاری"/>
    <s v="1"/>
    <x v="14"/>
    <x v="14"/>
    <s v="پیش پرداخت 9% مالیات و عوارض ارزش افزوده(از 1400/10/13)"/>
    <s v="18163"/>
    <s v="شرکت مخابرات ایران"/>
    <s v="400160"/>
    <s v=""/>
    <s v=""/>
    <s v=""/>
  </r>
  <r>
    <n v="146702"/>
    <n v="1424"/>
    <x v="400"/>
    <s v="1401/08/15"/>
    <s v="شرکت مخابرات _ پرداخت قبض با شماره تلفن 26217894 م 1401/8/15 - اداری"/>
    <n v="0"/>
    <n v="24599"/>
    <n v="-24599"/>
    <n v="499"/>
    <n v="14"/>
    <s v="400160"/>
    <s v=""/>
    <s v="داراییهای جاری"/>
    <s v="1"/>
    <x v="14"/>
    <x v="14"/>
    <s v="پیش پرداخت 9% مالیات و عوارض ارزش افزوده(از 1400/10/13)"/>
    <s v="18163"/>
    <s v="شرکت مخابرات ایران"/>
    <s v="400160"/>
    <s v=""/>
    <s v=""/>
    <s v=""/>
  </r>
  <r>
    <n v="146705"/>
    <n v="1424"/>
    <x v="400"/>
    <s v="1401/08/15"/>
    <s v="شرکت مخابرات _ پرداخت قبض با شماره تلفن 26290076 م 1401/8/15 - اداری"/>
    <n v="205726"/>
    <n v="0"/>
    <n v="205726"/>
    <n v="499"/>
    <n v="14"/>
    <s v="400160"/>
    <s v=""/>
    <s v="داراییهای جاری"/>
    <s v="1"/>
    <x v="14"/>
    <x v="14"/>
    <s v="پیش پرداخت 9% مالیات و عوارض ارزش افزوده(از 1400/10/13)"/>
    <s v="18163"/>
    <s v="شرکت مخابرات ایران"/>
    <s v="400160"/>
    <s v=""/>
    <s v=""/>
    <s v=""/>
  </r>
  <r>
    <n v="146706"/>
    <n v="1424"/>
    <x v="400"/>
    <s v="1401/08/15"/>
    <s v="شرکت مخابرات _ پرداخت قبض با شماره تلفن 26290076 م 1401/8/15 - اداری"/>
    <n v="0"/>
    <n v="205726"/>
    <n v="-205726"/>
    <n v="499"/>
    <n v="14"/>
    <s v="400160"/>
    <s v=""/>
    <s v="داراییهای جاری"/>
    <s v="1"/>
    <x v="14"/>
    <x v="14"/>
    <s v="پیش پرداخت 9% مالیات و عوارض ارزش افزوده(از 1400/10/13)"/>
    <s v="18163"/>
    <s v="شرکت مخابرات ایران"/>
    <s v="400160"/>
    <s v=""/>
    <s v=""/>
    <s v=""/>
  </r>
  <r>
    <n v="146709"/>
    <n v="1424"/>
    <x v="400"/>
    <s v="1401/08/15"/>
    <s v="شرکت مخابرات _ پرداخت قبض با شماره تلفن 26217752 م 1401/8/15 - اداری"/>
    <n v="19800"/>
    <n v="0"/>
    <n v="19800"/>
    <n v="499"/>
    <n v="14"/>
    <s v="400160"/>
    <s v=""/>
    <s v="داراییهای جاری"/>
    <s v="1"/>
    <x v="14"/>
    <x v="14"/>
    <s v="پیش پرداخت 9% مالیات و عوارض ارزش افزوده(از 1400/10/13)"/>
    <s v="18163"/>
    <s v="شرکت مخابرات ایران"/>
    <s v="400160"/>
    <s v=""/>
    <s v=""/>
    <s v=""/>
  </r>
  <r>
    <n v="146710"/>
    <n v="1424"/>
    <x v="400"/>
    <s v="1401/08/15"/>
    <s v="شرکت مخابرات _ پرداخت قبض با شماره تلفن 26217752 م 1401/8/15 - اداری"/>
    <n v="0"/>
    <n v="19800"/>
    <n v="-19800"/>
    <n v="499"/>
    <n v="14"/>
    <s v="400160"/>
    <s v=""/>
    <s v="داراییهای جاری"/>
    <s v="1"/>
    <x v="14"/>
    <x v="14"/>
    <s v="پیش پرداخت 9% مالیات و عوارض ارزش افزوده(از 1400/10/13)"/>
    <s v="18163"/>
    <s v="شرکت مخابرات ایران"/>
    <s v="400160"/>
    <s v=""/>
    <s v=""/>
    <s v=""/>
  </r>
  <r>
    <n v="147163"/>
    <n v="1425"/>
    <x v="401"/>
    <s v="1401/08/15"/>
    <s v="شرکت مخابرات _ پرداخت قبض با شماره تلفن 26217928 م 1401/8/15 - اداری"/>
    <n v="19800"/>
    <n v="0"/>
    <n v="19800"/>
    <n v="499"/>
    <n v="14"/>
    <s v="400160"/>
    <s v=""/>
    <s v="داراییهای جاری"/>
    <s v="1"/>
    <x v="14"/>
    <x v="14"/>
    <s v="پیش پرداخت 9% مالیات و عوارض ارزش افزوده(از 1400/10/13)"/>
    <s v="18163"/>
    <s v="شرکت مخابرات ایران"/>
    <s v="400160"/>
    <s v=""/>
    <s v=""/>
    <s v=""/>
  </r>
  <r>
    <n v="147166"/>
    <n v="1425"/>
    <x v="401"/>
    <s v="1401/08/15"/>
    <s v="شرکت مخابرات _ پرداخت قبض با شماره تلفن 26217736 م 1401/8/15 - اداری"/>
    <n v="49617"/>
    <n v="0"/>
    <n v="49617"/>
    <n v="499"/>
    <n v="14"/>
    <s v="400160"/>
    <s v=""/>
    <s v="داراییهای جاری"/>
    <s v="1"/>
    <x v="14"/>
    <x v="14"/>
    <s v="پیش پرداخت 9% مالیات و عوارض ارزش افزوده(از 1400/10/13)"/>
    <s v="18163"/>
    <s v="شرکت مخابرات ایران"/>
    <s v="400160"/>
    <s v=""/>
    <s v=""/>
    <s v=""/>
  </r>
  <r>
    <n v="147167"/>
    <n v="1425"/>
    <x v="401"/>
    <s v="1401/08/15"/>
    <s v="شرکت مخابرات _ پرداخت قبض با شماره تلفن 26217736 م 1401/8/15 - اداری"/>
    <n v="0"/>
    <n v="49617"/>
    <n v="-49617"/>
    <n v="499"/>
    <n v="14"/>
    <s v="400160"/>
    <s v=""/>
    <s v="داراییهای جاری"/>
    <s v="1"/>
    <x v="14"/>
    <x v="14"/>
    <s v="پیش پرداخت 9% مالیات و عوارض ارزش افزوده(از 1400/10/13)"/>
    <s v="18163"/>
    <s v="شرکت مخابرات ایران"/>
    <s v="400160"/>
    <s v=""/>
    <s v=""/>
    <s v=""/>
  </r>
  <r>
    <n v="147170"/>
    <n v="1425"/>
    <x v="401"/>
    <s v="1401/08/15"/>
    <s v="شرکت مخابرات _ پرداخت قبض با شماره تلفن 26217928 م 1401/8/15 - اداری"/>
    <n v="0"/>
    <n v="19800"/>
    <n v="-19800"/>
    <n v="499"/>
    <n v="14"/>
    <s v="400160"/>
    <s v=""/>
    <s v="داراییهای جاری"/>
    <s v="1"/>
    <x v="14"/>
    <x v="14"/>
    <s v="پیش پرداخت 9% مالیات و عوارض ارزش افزوده(از 1400/10/13)"/>
    <s v="18163"/>
    <s v="شرکت مخابرات ایران"/>
    <s v="400160"/>
    <s v=""/>
    <s v=""/>
    <s v=""/>
  </r>
  <r>
    <n v="147173"/>
    <n v="1425"/>
    <x v="401"/>
    <s v="1401/08/15"/>
    <s v="شرکت مخابرات _ پرداخت قبض با شماره تلفن 26217825 م 1401/8/15 - اداری"/>
    <n v="0"/>
    <n v="19800"/>
    <n v="-19800"/>
    <n v="499"/>
    <n v="14"/>
    <s v="400160"/>
    <s v=""/>
    <s v="داراییهای جاری"/>
    <s v="1"/>
    <x v="14"/>
    <x v="14"/>
    <s v="پیش پرداخت 9% مالیات و عوارض ارزش افزوده(از 1400/10/13)"/>
    <s v="18163"/>
    <s v="شرکت مخابرات ایران"/>
    <s v="400160"/>
    <s v=""/>
    <s v=""/>
    <s v=""/>
  </r>
  <r>
    <n v="147176"/>
    <n v="1425"/>
    <x v="401"/>
    <s v="1401/08/15"/>
    <s v="شرکت مخابرات _ پرداخت قبض با شماره تلفن 26217967 م 1401/8/15 - اداری"/>
    <n v="19800"/>
    <n v="0"/>
    <n v="19800"/>
    <n v="499"/>
    <n v="14"/>
    <s v="400160"/>
    <s v=""/>
    <s v="داراییهای جاری"/>
    <s v="1"/>
    <x v="14"/>
    <x v="14"/>
    <s v="پیش پرداخت 9% مالیات و عوارض ارزش افزوده(از 1400/10/13)"/>
    <s v="18163"/>
    <s v="شرکت مخابرات ایران"/>
    <s v="400160"/>
    <s v=""/>
    <s v=""/>
    <s v=""/>
  </r>
  <r>
    <n v="147177"/>
    <n v="1425"/>
    <x v="401"/>
    <s v="1401/08/15"/>
    <s v="شرکت مخابرات _ پرداخت قبض با شماره تلفن 26217967 م 1401/8/15 - اداری"/>
    <n v="0"/>
    <n v="19800"/>
    <n v="-19800"/>
    <n v="499"/>
    <n v="14"/>
    <s v="400160"/>
    <s v=""/>
    <s v="داراییهای جاری"/>
    <s v="1"/>
    <x v="14"/>
    <x v="14"/>
    <s v="پیش پرداخت 9% مالیات و عوارض ارزش افزوده(از 1400/10/13)"/>
    <s v="18163"/>
    <s v="شرکت مخابرات ایران"/>
    <s v="400160"/>
    <s v=""/>
    <s v=""/>
    <s v=""/>
  </r>
  <r>
    <n v="147178"/>
    <n v="1425"/>
    <x v="401"/>
    <s v="1401/08/15"/>
    <s v="شرکت مخابرات _ پرداخت قبض با شماره تلفن 26217717 م 1401/8/15 - اداری"/>
    <n v="19800"/>
    <n v="0"/>
    <n v="19800"/>
    <n v="499"/>
    <n v="14"/>
    <s v="400160"/>
    <s v=""/>
    <s v="داراییهای جاری"/>
    <s v="1"/>
    <x v="14"/>
    <x v="14"/>
    <s v="پیش پرداخت 9% مالیات و عوارض ارزش افزوده(از 1400/10/13)"/>
    <s v="18163"/>
    <s v="شرکت مخابرات ایران"/>
    <s v="400160"/>
    <s v=""/>
    <s v=""/>
    <s v=""/>
  </r>
  <r>
    <n v="147179"/>
    <n v="1425"/>
    <x v="401"/>
    <s v="1401/08/15"/>
    <s v="شرکت مخابرات _ پرداخت قبض با شماره تلفن 26217717 م 1401/8/15 - اداری"/>
    <n v="0"/>
    <n v="19800"/>
    <n v="-19800"/>
    <n v="499"/>
    <n v="14"/>
    <s v="400160"/>
    <s v=""/>
    <s v="داراییهای جاری"/>
    <s v="1"/>
    <x v="14"/>
    <x v="14"/>
    <s v="پیش پرداخت 9% مالیات و عوارض ارزش افزوده(از 1400/10/13)"/>
    <s v="18163"/>
    <s v="شرکت مخابرات ایران"/>
    <s v="400160"/>
    <s v=""/>
    <s v=""/>
    <s v=""/>
  </r>
  <r>
    <n v="147180"/>
    <n v="1425"/>
    <x v="401"/>
    <s v="1401/08/15"/>
    <s v="شرکت مخابرات _ پرداخت قبض با شماره تلفن 26217825 م 1401/8/15 - اداری"/>
    <n v="19800"/>
    <n v="0"/>
    <n v="19800"/>
    <n v="499"/>
    <n v="14"/>
    <s v="400160"/>
    <s v=""/>
    <s v="داراییهای جاری"/>
    <s v="1"/>
    <x v="14"/>
    <x v="14"/>
    <s v="پیش پرداخت 9% مالیات و عوارض ارزش افزوده(از 1400/10/13)"/>
    <s v="18163"/>
    <s v="شرکت مخابرات ایران"/>
    <s v="400160"/>
    <s v=""/>
    <s v=""/>
    <s v=""/>
  </r>
  <r>
    <n v="174136"/>
    <n v="1544"/>
    <x v="402"/>
    <s v="1401/09/06"/>
    <s v="شرکت مخابرات _9% ارزش افزوده پرداخت قبض با شناسه 1056735621148 م 1401/09/05 - بابت پ اداری - خستو ت 65"/>
    <n v="138008"/>
    <n v="0"/>
    <n v="138008"/>
    <n v="499"/>
    <n v="14"/>
    <s v="400160"/>
    <s v=""/>
    <s v="داراییهای جاری"/>
    <s v="1"/>
    <x v="14"/>
    <x v="14"/>
    <s v="پیش پرداخت 9% مالیات و عوارض ارزش افزوده(از 1400/10/13)"/>
    <s v="18163"/>
    <s v="شرکت مخابرات ایران"/>
    <s v="400160"/>
    <s v=""/>
    <s v=""/>
    <s v=""/>
  </r>
  <r>
    <n v="174137"/>
    <n v="1544"/>
    <x v="402"/>
    <s v="1401/09/06"/>
    <s v="شرکت مخابرات _9% ارزش افزوده پرداخت قبض با شناسه 1056735621148 م 1401/09/05 - بابت پ اداری - خستو ت 65"/>
    <n v="0"/>
    <n v="138008"/>
    <n v="-138008"/>
    <n v="499"/>
    <n v="14"/>
    <s v="400160"/>
    <s v=""/>
    <s v="داراییهای جاری"/>
    <s v="1"/>
    <x v="14"/>
    <x v="14"/>
    <s v="پیش پرداخت 9% مالیات و عوارض ارزش افزوده(از 1400/10/13)"/>
    <s v="18163"/>
    <s v="شرکت مخابرات ایران"/>
    <s v="400160"/>
    <s v=""/>
    <s v=""/>
    <s v=""/>
  </r>
  <r>
    <n v="175887"/>
    <n v="1609"/>
    <x v="403"/>
    <s v="1401/09/20"/>
    <s v="شرکت مخابرات _9% ارزش افزوده مورخ 1401/9/20 پرداخت قبض با شناسه 200828521143 - بابت پ اداری - خستو ت 74"/>
    <n v="24436"/>
    <n v="0"/>
    <n v="24436"/>
    <n v="499"/>
    <n v="14"/>
    <s v="400160"/>
    <s v=""/>
    <s v="داراییهای جاری"/>
    <s v="1"/>
    <x v="14"/>
    <x v="14"/>
    <s v="پیش پرداخت 9% مالیات و عوارض ارزش افزوده(از 1400/10/13)"/>
    <s v="18163"/>
    <s v="شرکت مخابرات ایران"/>
    <s v="400160"/>
    <s v=""/>
    <s v=""/>
    <s v=""/>
  </r>
  <r>
    <n v="175888"/>
    <n v="1609"/>
    <x v="403"/>
    <s v="1401/09/20"/>
    <s v="شرکت مخابرات _9% ارزش افزوده مورخ 1401/9/20 پرداخت قبض با شناسه 200828521143 - بابت پ اداری - خستو ت 74"/>
    <n v="0"/>
    <n v="24436"/>
    <n v="-24436"/>
    <n v="499"/>
    <n v="14"/>
    <s v="400160"/>
    <s v=""/>
    <s v="داراییهای جاری"/>
    <s v="1"/>
    <x v="14"/>
    <x v="14"/>
    <s v="پیش پرداخت 9% مالیات و عوارض ارزش افزوده(از 1400/10/13)"/>
    <s v="18163"/>
    <s v="شرکت مخابرات ایران"/>
    <s v="400160"/>
    <s v=""/>
    <s v=""/>
    <s v=""/>
  </r>
  <r>
    <n v="175889"/>
    <n v="1609"/>
    <x v="403"/>
    <s v="1401/09/20"/>
    <s v="شرکت مخابرات _9% ارزش افزوده مورخ 1401/9/20 پرداخت قبض با شناسه 201745921146 - بابت پ اداری - خستو ت 74"/>
    <n v="24300"/>
    <n v="0"/>
    <n v="24300"/>
    <n v="499"/>
    <n v="14"/>
    <s v="400160"/>
    <s v=""/>
    <s v="داراییهای جاری"/>
    <s v="1"/>
    <x v="14"/>
    <x v="14"/>
    <s v="پیش پرداخت 9% مالیات و عوارض ارزش افزوده(از 1400/10/13)"/>
    <s v="18163"/>
    <s v="شرکت مخابرات ایران"/>
    <s v="400160"/>
    <s v=""/>
    <s v=""/>
    <s v=""/>
  </r>
  <r>
    <n v="175890"/>
    <n v="1609"/>
    <x v="403"/>
    <s v="1401/09/20"/>
    <s v="شرکت مخابرات _9% ارزش افزوده مورخ 1401/9/20 پرداخت قبض با شناسه 201745921146 - بابت پ اداری - خستو ت 74"/>
    <n v="0"/>
    <n v="24300"/>
    <n v="-24300"/>
    <n v="499"/>
    <n v="14"/>
    <s v="400160"/>
    <s v=""/>
    <s v="داراییهای جاری"/>
    <s v="1"/>
    <x v="14"/>
    <x v="14"/>
    <s v="پیش پرداخت 9% مالیات و عوارض ارزش افزوده(از 1400/10/13)"/>
    <s v="18163"/>
    <s v="شرکت مخابرات ایران"/>
    <s v="400160"/>
    <s v=""/>
    <s v=""/>
    <s v=""/>
  </r>
  <r>
    <n v="175891"/>
    <n v="1609"/>
    <x v="403"/>
    <s v="1401/09/20"/>
    <s v="شرکت مخابرات _9% ارزش افزوده مورخ 1401/9/20 پرداخت قبض باشناسه 200950321147 - بابت پ اداری - خستو ت 74"/>
    <n v="24300"/>
    <n v="0"/>
    <n v="24300"/>
    <n v="499"/>
    <n v="14"/>
    <s v="400160"/>
    <s v=""/>
    <s v="داراییهای جاری"/>
    <s v="1"/>
    <x v="14"/>
    <x v="14"/>
    <s v="پیش پرداخت 9% مالیات و عوارض ارزش افزوده(از 1400/10/13)"/>
    <s v="18163"/>
    <s v="شرکت مخابرات ایران"/>
    <s v="400160"/>
    <s v=""/>
    <s v=""/>
    <s v=""/>
  </r>
  <r>
    <n v="175892"/>
    <n v="1609"/>
    <x v="403"/>
    <s v="1401/09/20"/>
    <s v="شرکت مخابرات _9% ارزش افزوده مورخ 1401/9/20 پرداخت قبض باشناسه 200950321147 - بابت پ اداری - خستو ت 74"/>
    <n v="0"/>
    <n v="24300"/>
    <n v="-24300"/>
    <n v="499"/>
    <n v="14"/>
    <s v="400160"/>
    <s v=""/>
    <s v="داراییهای جاری"/>
    <s v="1"/>
    <x v="14"/>
    <x v="14"/>
    <s v="پیش پرداخت 9% مالیات و عوارض ارزش افزوده(از 1400/10/13)"/>
    <s v="18163"/>
    <s v="شرکت مخابرات ایران"/>
    <s v="400160"/>
    <s v=""/>
    <s v=""/>
    <s v=""/>
  </r>
  <r>
    <n v="175893"/>
    <n v="1609"/>
    <x v="403"/>
    <s v="1401/09/20"/>
    <s v="شرکت مخابرات _ 9% ارزش افزوده مورخ 1401/9/20 پرداخت قبض با شناسه 1056735521143 - بابت پ اداری - خستو ت 74"/>
    <n v="87559"/>
    <n v="0"/>
    <n v="87559"/>
    <n v="499"/>
    <n v="14"/>
    <s v="400160"/>
    <s v=""/>
    <s v="داراییهای جاری"/>
    <s v="1"/>
    <x v="14"/>
    <x v="14"/>
    <s v="پیش پرداخت 9% مالیات و عوارض ارزش افزوده(از 1400/10/13)"/>
    <s v="18163"/>
    <s v="شرکت مخابرات ایران"/>
    <s v="400160"/>
    <s v=""/>
    <s v=""/>
    <s v=""/>
  </r>
  <r>
    <n v="175894"/>
    <n v="1609"/>
    <x v="403"/>
    <s v="1401/09/20"/>
    <s v="شرکت مخابرات _ 9% ارزش افزوده مورخ 1401/9/20 پرداخت قبض با شناسه 1056735521143 - بابت پ اداری - خستو ت 74"/>
    <n v="0"/>
    <n v="87559"/>
    <n v="-87559"/>
    <n v="499"/>
    <n v="14"/>
    <s v="400160"/>
    <s v=""/>
    <s v="داراییهای جاری"/>
    <s v="1"/>
    <x v="14"/>
    <x v="14"/>
    <s v="پیش پرداخت 9% مالیات و عوارض ارزش افزوده(از 1400/10/13)"/>
    <s v="18163"/>
    <s v="شرکت مخابرات ایران"/>
    <s v="400160"/>
    <s v=""/>
    <s v=""/>
    <s v=""/>
  </r>
  <r>
    <n v="175895"/>
    <n v="1609"/>
    <x v="403"/>
    <s v="1401/09/20"/>
    <s v="شرکت مخابرات _9% ارزش افزوده مورخ 1401/9/20 پرداخت قبض با شناسه 200985521149 - بابت پ اداری - خستو ت 74"/>
    <n v="24300"/>
    <n v="0"/>
    <n v="24300"/>
    <n v="499"/>
    <n v="14"/>
    <s v="400160"/>
    <s v=""/>
    <s v="داراییهای جاری"/>
    <s v="1"/>
    <x v="14"/>
    <x v="14"/>
    <s v="پیش پرداخت 9% مالیات و عوارض ارزش افزوده(از 1400/10/13)"/>
    <s v="18163"/>
    <s v="شرکت مخابرات ایران"/>
    <s v="400160"/>
    <s v=""/>
    <s v=""/>
    <s v=""/>
  </r>
  <r>
    <n v="175896"/>
    <n v="1609"/>
    <x v="403"/>
    <s v="1401/09/20"/>
    <s v="شرکت مخابرات _9% ارزش افزوده مورخ 1401/9/20 پرداخت قبض با شناسه 200985521149 - بابت پ اداری - خستو ت 74"/>
    <n v="0"/>
    <n v="24300"/>
    <n v="-24300"/>
    <n v="499"/>
    <n v="14"/>
    <s v="400160"/>
    <s v=""/>
    <s v="داراییهای جاری"/>
    <s v="1"/>
    <x v="14"/>
    <x v="14"/>
    <s v="پیش پرداخت 9% مالیات و عوارض ارزش افزوده(از 1400/10/13)"/>
    <s v="18163"/>
    <s v="شرکت مخابرات ایران"/>
    <s v="400160"/>
    <s v=""/>
    <s v=""/>
    <s v=""/>
  </r>
  <r>
    <n v="175897"/>
    <n v="1609"/>
    <x v="403"/>
    <s v="1401/09/20"/>
    <s v="شرکت مخابرات _9% ارزش افزوده مورخ 1401/9/20 پرداخت قبض با شناسه 200355121142 - بابت پ اداری - خستو ت 74"/>
    <n v="24300"/>
    <n v="0"/>
    <n v="24300"/>
    <n v="499"/>
    <n v="14"/>
    <s v="400160"/>
    <s v=""/>
    <s v="داراییهای جاری"/>
    <s v="1"/>
    <x v="14"/>
    <x v="14"/>
    <s v="پیش پرداخت 9% مالیات و عوارض ارزش افزوده(از 1400/10/13)"/>
    <s v="18163"/>
    <s v="شرکت مخابرات ایران"/>
    <s v="400160"/>
    <s v=""/>
    <s v=""/>
    <s v=""/>
  </r>
  <r>
    <n v="175898"/>
    <n v="1609"/>
    <x v="403"/>
    <s v="1401/09/20"/>
    <s v="شرکت مخابرات _9% ارزش افزوده مورخ 1401/9/20 پرداخت قبض با شناسه 200355121142 - بابت پ اداری - خستو ت 74"/>
    <n v="0"/>
    <n v="24300"/>
    <n v="-24300"/>
    <n v="499"/>
    <n v="14"/>
    <s v="400160"/>
    <s v=""/>
    <s v="داراییهای جاری"/>
    <s v="1"/>
    <x v="14"/>
    <x v="14"/>
    <s v="پیش پرداخت 9% مالیات و عوارض ارزش افزوده(از 1400/10/13)"/>
    <s v="18163"/>
    <s v="شرکت مخابرات ایران"/>
    <s v="400160"/>
    <s v=""/>
    <s v=""/>
    <s v=""/>
  </r>
  <r>
    <n v="175899"/>
    <n v="1609"/>
    <x v="403"/>
    <s v="1401/09/20"/>
    <s v="شرکت مخابرات _9% ارزش افزوده مورخ 1401/9/20 پرداخت قبض با شناسه 200800321149 - بابت پ اداری - خستو ت 74"/>
    <n v="24300"/>
    <n v="0"/>
    <n v="24300"/>
    <n v="499"/>
    <n v="14"/>
    <s v="400160"/>
    <s v=""/>
    <s v="داراییهای جاری"/>
    <s v="1"/>
    <x v="14"/>
    <x v="14"/>
    <s v="پیش پرداخت 9% مالیات و عوارض ارزش افزوده(از 1400/10/13)"/>
    <s v="18163"/>
    <s v="شرکت مخابرات ایران"/>
    <s v="400160"/>
    <s v=""/>
    <s v=""/>
    <s v=""/>
  </r>
  <r>
    <n v="175900"/>
    <n v="1609"/>
    <x v="403"/>
    <s v="1401/09/20"/>
    <s v="شرکت مخابرات _9% ارزش افزوده مورخ 1401/9/20 پرداخت قبض با شناسه 200800321149 - بابت پ اداری - خستو ت 74"/>
    <n v="0"/>
    <n v="24300"/>
    <n v="-24300"/>
    <n v="499"/>
    <n v="14"/>
    <s v="400160"/>
    <s v=""/>
    <s v="داراییهای جاری"/>
    <s v="1"/>
    <x v="14"/>
    <x v="14"/>
    <s v="پیش پرداخت 9% مالیات و عوارض ارزش افزوده(از 1400/10/13)"/>
    <s v="18163"/>
    <s v="شرکت مخابرات ایران"/>
    <s v="400160"/>
    <s v=""/>
    <s v=""/>
    <s v=""/>
  </r>
  <r>
    <n v="176115"/>
    <n v="1611"/>
    <x v="404"/>
    <s v="1401/09/20"/>
    <s v="شرکت مخابرات _ 9% ارزش افزوده مورخ 1401/9/20 پرداخت قبض با شناسه 201085821143 - بابت پ اداری - خستو ت 73"/>
    <n v="24300"/>
    <n v="0"/>
    <n v="24300"/>
    <n v="499"/>
    <n v="14"/>
    <s v="400160"/>
    <s v=""/>
    <s v="داراییهای جاری"/>
    <s v="1"/>
    <x v="14"/>
    <x v="14"/>
    <s v="پیش پرداخت 9% مالیات و عوارض ارزش افزوده(از 1400/10/13)"/>
    <s v="18163"/>
    <s v="شرکت مخابرات ایران"/>
    <s v="400160"/>
    <s v=""/>
    <s v=""/>
    <s v=""/>
  </r>
  <r>
    <n v="176116"/>
    <n v="1611"/>
    <x v="404"/>
    <s v="1401/09/20"/>
    <s v="شرکت مخابرات _ 9% ارزش افزوده مورخ 1401/9/20 پرداخت قبض با شناسه 201085821143 - بابت پ اداری - خستو ت 73"/>
    <n v="0"/>
    <n v="24300"/>
    <n v="-24300"/>
    <n v="499"/>
    <n v="14"/>
    <s v="400160"/>
    <s v=""/>
    <s v="داراییهای جاری"/>
    <s v="1"/>
    <x v="14"/>
    <x v="14"/>
    <s v="پیش پرداخت 9% مالیات و عوارض ارزش افزوده(از 1400/10/13)"/>
    <s v="18163"/>
    <s v="شرکت مخابرات ایران"/>
    <s v="400160"/>
    <s v=""/>
    <s v=""/>
    <s v=""/>
  </r>
  <r>
    <n v="176117"/>
    <n v="1611"/>
    <x v="404"/>
    <s v="1401/09/20"/>
    <s v="شرکت مخابرات _9%ارزش افزوده مورخ 1401/9/20 پرداخت قبض با شناسه 1056735421149 - بابت پ اداری - خستو ت 73"/>
    <n v="59756"/>
    <n v="0"/>
    <n v="59756"/>
    <n v="499"/>
    <n v="14"/>
    <s v="400160"/>
    <s v=""/>
    <s v="داراییهای جاری"/>
    <s v="1"/>
    <x v="14"/>
    <x v="14"/>
    <s v="پیش پرداخت 9% مالیات و عوارض ارزش افزوده(از 1400/10/13)"/>
    <s v="18163"/>
    <s v="شرکت مخابرات ایران"/>
    <s v="400160"/>
    <s v=""/>
    <s v=""/>
    <s v=""/>
  </r>
  <r>
    <n v="176118"/>
    <n v="1611"/>
    <x v="404"/>
    <s v="1401/09/20"/>
    <s v="شرکت مخابرات _9%ارزش افزوده مورخ 1401/9/20 پرداخت قبض با شناسه 1056735421149 - بابت پ اداری - خستو ت 73"/>
    <n v="0"/>
    <n v="59756"/>
    <n v="-59756"/>
    <n v="499"/>
    <n v="14"/>
    <s v="400160"/>
    <s v=""/>
    <s v="داراییهای جاری"/>
    <s v="1"/>
    <x v="14"/>
    <x v="14"/>
    <s v="پیش پرداخت 9% مالیات و عوارض ارزش افزوده(از 1400/10/13)"/>
    <s v="18163"/>
    <s v="شرکت مخابرات ایران"/>
    <s v="400160"/>
    <s v=""/>
    <s v=""/>
    <s v=""/>
  </r>
  <r>
    <n v="176119"/>
    <n v="1611"/>
    <x v="404"/>
    <s v="1401/09/20"/>
    <s v="شرکت مخابرات _ 9% ارزش افزوده مورخ 1401/9/20 پرداخت قبض با شناسه 201088021148 - بابت پ اداری - خستو ت 73"/>
    <n v="24300"/>
    <n v="0"/>
    <n v="24300"/>
    <n v="499"/>
    <n v="14"/>
    <s v="400160"/>
    <s v=""/>
    <s v="داراییهای جاری"/>
    <s v="1"/>
    <x v="14"/>
    <x v="14"/>
    <s v="پیش پرداخت 9% مالیات و عوارض ارزش افزوده(از 1400/10/13)"/>
    <s v="18163"/>
    <s v="شرکت مخابرات ایران"/>
    <s v="400160"/>
    <s v=""/>
    <s v=""/>
    <s v=""/>
  </r>
  <r>
    <n v="176120"/>
    <n v="1611"/>
    <x v="404"/>
    <s v="1401/09/20"/>
    <s v="شرکت مخابرات _ 9% ارزش افزوده مورخ 1401/9/20 پرداخت قبض با شناسه 201088021148 - بابت پ اداری - خستو ت 73"/>
    <n v="0"/>
    <n v="24300"/>
    <n v="-24300"/>
    <n v="499"/>
    <n v="14"/>
    <s v="400160"/>
    <s v=""/>
    <s v="داراییهای جاری"/>
    <s v="1"/>
    <x v="14"/>
    <x v="14"/>
    <s v="پیش پرداخت 9% مالیات و عوارض ارزش افزوده(از 1400/10/13)"/>
    <s v="18163"/>
    <s v="شرکت مخابرات ایران"/>
    <s v="400160"/>
    <s v=""/>
    <s v=""/>
    <s v=""/>
  </r>
  <r>
    <n v="176121"/>
    <n v="1611"/>
    <x v="404"/>
    <s v="1401/09/20"/>
    <s v="شرکت مخابرات _9% ارزش افزوده مورخ 1401/9/20 پرداخت قبض با شناسه 200806221146 - بابت پ اداری - خستو ت 73"/>
    <n v="54187"/>
    <n v="0"/>
    <n v="54187"/>
    <n v="499"/>
    <n v="14"/>
    <s v="400160"/>
    <s v=""/>
    <s v="داراییهای جاری"/>
    <s v="1"/>
    <x v="14"/>
    <x v="14"/>
    <s v="پیش پرداخت 9% مالیات و عوارض ارزش افزوده(از 1400/10/13)"/>
    <s v="18163"/>
    <s v="شرکت مخابرات ایران"/>
    <s v="400160"/>
    <s v=""/>
    <s v=""/>
    <s v=""/>
  </r>
  <r>
    <n v="176122"/>
    <n v="1611"/>
    <x v="404"/>
    <s v="1401/09/20"/>
    <s v="شرکت مخابرات _9% ارزش افزوده مورخ 1401/9/20 پرداخت قبض با شناسه 200806221146 - بابت پ اداری - خستو ت 73"/>
    <n v="0"/>
    <n v="54187"/>
    <n v="-54187"/>
    <n v="499"/>
    <n v="14"/>
    <s v="400160"/>
    <s v=""/>
    <s v="داراییهای جاری"/>
    <s v="1"/>
    <x v="14"/>
    <x v="14"/>
    <s v="پیش پرداخت 9% مالیات و عوارض ارزش افزوده(از 1400/10/13)"/>
    <s v="18163"/>
    <s v="شرکت مخابرات ایران"/>
    <s v="400160"/>
    <s v=""/>
    <s v=""/>
    <s v=""/>
  </r>
  <r>
    <n v="176123"/>
    <n v="1611"/>
    <x v="404"/>
    <s v="1401/09/20"/>
    <s v="شرکت مخابرات _9% ارزش افزوده مورخ 1401/9/20 پرداخت قبض با شناسه 200630521148 - بابت پ اداری - خستو ت 73"/>
    <n v="60194"/>
    <n v="0"/>
    <n v="60194"/>
    <n v="499"/>
    <n v="14"/>
    <s v="400160"/>
    <s v=""/>
    <s v="داراییهای جاری"/>
    <s v="1"/>
    <x v="14"/>
    <x v="14"/>
    <s v="پیش پرداخت 9% مالیات و عوارض ارزش افزوده(از 1400/10/13)"/>
    <s v="18163"/>
    <s v="شرکت مخابرات ایران"/>
    <s v="400160"/>
    <s v=""/>
    <s v=""/>
    <s v=""/>
  </r>
  <r>
    <n v="176124"/>
    <n v="1611"/>
    <x v="404"/>
    <s v="1401/09/20"/>
    <s v="شرکت مخابرات _9% ارزش افزوده مورخ 1401/9/20 پرداخت قبض با شناسه 200630521148 - بابت پ اداری - خستو ت 73"/>
    <n v="0"/>
    <n v="60194"/>
    <n v="-60194"/>
    <n v="499"/>
    <n v="14"/>
    <s v="400160"/>
    <s v=""/>
    <s v="داراییهای جاری"/>
    <s v="1"/>
    <x v="14"/>
    <x v="14"/>
    <s v="پیش پرداخت 9% مالیات و عوارض ارزش افزوده(از 1400/10/13)"/>
    <s v="18163"/>
    <s v="شرکت مخابرات ایران"/>
    <s v="400160"/>
    <s v=""/>
    <s v=""/>
    <s v=""/>
  </r>
  <r>
    <n v="176125"/>
    <n v="1611"/>
    <x v="404"/>
    <s v="1401/09/20"/>
    <s v="شرکت مخابرات _ 9% ارزش افزوده مورخ 1401/9/20 پرداخت قبض با شناسه 200821721147 - بابت پ اداری - خستو ت 73"/>
    <n v="24300"/>
    <n v="0"/>
    <n v="24300"/>
    <n v="499"/>
    <n v="14"/>
    <s v="400160"/>
    <s v=""/>
    <s v="داراییهای جاری"/>
    <s v="1"/>
    <x v="14"/>
    <x v="14"/>
    <s v="پیش پرداخت 9% مالیات و عوارض ارزش افزوده(از 1400/10/13)"/>
    <s v="18163"/>
    <s v="شرکت مخابرات ایران"/>
    <s v="400160"/>
    <s v=""/>
    <s v=""/>
    <s v=""/>
  </r>
  <r>
    <n v="176126"/>
    <n v="1611"/>
    <x v="404"/>
    <s v="1401/09/20"/>
    <s v="شرکت مخابرات _ 9% ارزش افزوده مورخ 1401/9/20 پرداخت قبض با شناسه 200821721147 - بابت پ اداری - خستو ت 73"/>
    <n v="0"/>
    <n v="24300"/>
    <n v="-24300"/>
    <n v="499"/>
    <n v="14"/>
    <s v="400160"/>
    <s v=""/>
    <s v="داراییهای جاری"/>
    <s v="1"/>
    <x v="14"/>
    <x v="14"/>
    <s v="پیش پرداخت 9% مالیات و عوارض ارزش افزوده(از 1400/10/13)"/>
    <s v="18163"/>
    <s v="شرکت مخابرات ایران"/>
    <s v="400160"/>
    <s v=""/>
    <s v=""/>
    <s v=""/>
  </r>
  <r>
    <n v="176127"/>
    <n v="1611"/>
    <x v="404"/>
    <s v="1401/09/20"/>
    <s v="شرکت مخابرات _9% ارزش افزوده مورخ 1401/9/20 پرداخت قبض با شناسه 201768521145 - بابت پ اداری - خستو ت 73"/>
    <n v="55528"/>
    <n v="0"/>
    <n v="55528"/>
    <n v="499"/>
    <n v="14"/>
    <s v="400160"/>
    <s v=""/>
    <s v="داراییهای جاری"/>
    <s v="1"/>
    <x v="14"/>
    <x v="14"/>
    <s v="پیش پرداخت 9% مالیات و عوارض ارزش افزوده(از 1400/10/13)"/>
    <s v="18163"/>
    <s v="شرکت مخابرات ایران"/>
    <s v="400160"/>
    <s v=""/>
    <s v=""/>
    <s v=""/>
  </r>
  <r>
    <n v="176128"/>
    <n v="1611"/>
    <x v="404"/>
    <s v="1401/09/20"/>
    <s v="شرکت مخابرات _9% ارزش افزوده مورخ 1401/9/20 پرداخت قبض با شناسه 201768521145 - بابت پ اداری - خستو ت 73"/>
    <n v="0"/>
    <n v="55528"/>
    <n v="-55528"/>
    <n v="499"/>
    <n v="14"/>
    <s v="400160"/>
    <s v=""/>
    <s v="داراییهای جاری"/>
    <s v="1"/>
    <x v="14"/>
    <x v="14"/>
    <s v="پیش پرداخت 9% مالیات و عوارض ارزش افزوده(از 1400/10/13)"/>
    <s v="18163"/>
    <s v="شرکت مخابرات ایران"/>
    <s v="400160"/>
    <s v=""/>
    <s v=""/>
    <s v=""/>
  </r>
  <r>
    <n v="176129"/>
    <n v="1611"/>
    <x v="404"/>
    <s v="1401/09/20"/>
    <s v="شرکت مخابرات _ 9% ارزش افزوده مورخ 1401/9/20 پرداخت قبض با شناسه 20164321145 - بابت پ اداری - خستو ت 73"/>
    <n v="24300"/>
    <n v="0"/>
    <n v="24300"/>
    <n v="499"/>
    <n v="14"/>
    <s v="400160"/>
    <s v=""/>
    <s v="داراییهای جاری"/>
    <s v="1"/>
    <x v="14"/>
    <x v="14"/>
    <s v="پیش پرداخت 9% مالیات و عوارض ارزش افزوده(از 1400/10/13)"/>
    <s v="18163"/>
    <s v="شرکت مخابرات ایران"/>
    <s v="400160"/>
    <s v=""/>
    <s v=""/>
    <s v=""/>
  </r>
  <r>
    <n v="176130"/>
    <n v="1611"/>
    <x v="404"/>
    <s v="1401/09/20"/>
    <s v="شرکت مخابرات _ 9% ارزش افزوده مورخ 1401/9/20 پرداخت قبض با شناسه 20164321145 - بابت پ اداری - خستو ت 73"/>
    <n v="0"/>
    <n v="24300"/>
    <n v="-24300"/>
    <n v="499"/>
    <n v="14"/>
    <s v="400160"/>
    <s v=""/>
    <s v="داراییهای جاری"/>
    <s v="1"/>
    <x v="14"/>
    <x v="14"/>
    <s v="پیش پرداخت 9% مالیات و عوارض ارزش افزوده(از 1400/10/13)"/>
    <s v="18163"/>
    <s v="شرکت مخابرات ایران"/>
    <s v="400160"/>
    <s v=""/>
    <s v=""/>
    <s v=""/>
  </r>
  <r>
    <n v="176131"/>
    <n v="1611"/>
    <x v="404"/>
    <s v="1401/09/20"/>
    <s v="شرکت مخابرات _9% ارزش افزوده مورخ 1401/9/20 پرداخت قبض با شناسه 201014721148 - بابت پ اداری - خستو ت 73"/>
    <n v="24300"/>
    <n v="0"/>
    <n v="24300"/>
    <n v="499"/>
    <n v="14"/>
    <s v="400160"/>
    <s v=""/>
    <s v="داراییهای جاری"/>
    <s v="1"/>
    <x v="14"/>
    <x v="14"/>
    <s v="پیش پرداخت 9% مالیات و عوارض ارزش افزوده(از 1400/10/13)"/>
    <s v="18163"/>
    <s v="شرکت مخابرات ایران"/>
    <s v="400160"/>
    <s v=""/>
    <s v=""/>
    <s v=""/>
  </r>
  <r>
    <n v="176132"/>
    <n v="1611"/>
    <x v="404"/>
    <s v="1401/09/20"/>
    <s v="شرکت مخابرات _9% ارزش افزوده مورخ 1401/9/20 پرداخت قبض با شناسه 201014721148 - بابت پ اداری - خستو ت 73"/>
    <n v="0"/>
    <n v="24300"/>
    <n v="-24300"/>
    <n v="499"/>
    <n v="14"/>
    <s v="400160"/>
    <s v=""/>
    <s v="داراییهای جاری"/>
    <s v="1"/>
    <x v="14"/>
    <x v="14"/>
    <s v="پیش پرداخت 9% مالیات و عوارض ارزش افزوده(از 1400/10/13)"/>
    <s v="18163"/>
    <s v="شرکت مخابرات ایران"/>
    <s v="400160"/>
    <s v=""/>
    <s v=""/>
    <s v=""/>
  </r>
  <r>
    <n v="175905"/>
    <n v="1609"/>
    <x v="403"/>
    <s v="1401/09/20"/>
    <s v="شرکت مخابرات _ مورخ 1401/9/20 پرداخت قبض باشناسه 200950321147 - بابت پ اداری - خستو ت 74"/>
    <n v="294000"/>
    <n v="0"/>
    <n v="294000"/>
    <n v="117"/>
    <n v="24"/>
    <s v="400160"/>
    <s v=""/>
    <s v="بدهیهای جاری"/>
    <s v="3"/>
    <x v="0"/>
    <x v="0"/>
    <s v="سایر حسابهای پرداختنی"/>
    <s v="34221"/>
    <s v="شرکت مخابرات ایران"/>
    <s v="400160"/>
    <s v=""/>
    <s v=""/>
    <s v=""/>
  </r>
  <r>
    <n v="175906"/>
    <n v="1609"/>
    <x v="403"/>
    <s v="1401/09/20"/>
    <s v="شرکت مخابرات _ مورخ 1401/9/20 پرداخت قبض باشناسه 200950321147 - بابت پ اداری - خستو ت 74"/>
    <n v="0"/>
    <n v="294000"/>
    <n v="-294000"/>
    <n v="117"/>
    <n v="24"/>
    <s v="400160"/>
    <s v=""/>
    <s v="بدهیهای جاری"/>
    <s v="3"/>
    <x v="0"/>
    <x v="0"/>
    <s v="سایر حسابهای پرداختنی"/>
    <s v="34221"/>
    <s v="شرکت مخابرات ایران"/>
    <s v="400160"/>
    <s v=""/>
    <s v=""/>
    <s v=""/>
  </r>
  <r>
    <n v="175907"/>
    <n v="1609"/>
    <x v="403"/>
    <s v="1401/09/20"/>
    <s v="شرکت مخابرات _ مورخ 1401/9/20 پرداخت قبض با شناسه 1056735521143 - بابت پ اداری - خستو ت 74"/>
    <n v="1060000"/>
    <n v="0"/>
    <n v="1060000"/>
    <n v="117"/>
    <n v="24"/>
    <s v="400160"/>
    <s v=""/>
    <s v="بدهیهای جاری"/>
    <s v="3"/>
    <x v="0"/>
    <x v="0"/>
    <s v="سایر حسابهای پرداختنی"/>
    <s v="34221"/>
    <s v="شرکت مخابرات ایران"/>
    <s v="400160"/>
    <s v=""/>
    <s v=""/>
    <s v=""/>
  </r>
  <r>
    <n v="175908"/>
    <n v="1609"/>
    <x v="403"/>
    <s v="1401/09/20"/>
    <s v="شرکت مخابرات _ مورخ 1401/9/20 پرداخت قبض با شناسه 1056735521143 - بابت پ اداری - خستو ت 74"/>
    <n v="0"/>
    <n v="1060000"/>
    <n v="-1060000"/>
    <n v="117"/>
    <n v="24"/>
    <s v="400160"/>
    <s v=""/>
    <s v="بدهیهای جاری"/>
    <s v="3"/>
    <x v="0"/>
    <x v="0"/>
    <s v="سایر حسابهای پرداختنی"/>
    <s v="34221"/>
    <s v="شرکت مخابرات ایران"/>
    <s v="400160"/>
    <s v=""/>
    <s v=""/>
    <s v=""/>
  </r>
  <r>
    <n v="175909"/>
    <n v="1609"/>
    <x v="403"/>
    <s v="1401/09/20"/>
    <s v="شرکت مخابرات _ مورخ 1401/9/20 پرداخت قبض با شناسه 200985521149 - بابت پ اداری - خستو ت 74"/>
    <n v="294000"/>
    <n v="0"/>
    <n v="294000"/>
    <n v="117"/>
    <n v="24"/>
    <s v="400160"/>
    <s v=""/>
    <s v="بدهیهای جاری"/>
    <s v="3"/>
    <x v="0"/>
    <x v="0"/>
    <s v="سایر حسابهای پرداختنی"/>
    <s v="34221"/>
    <s v="شرکت مخابرات ایران"/>
    <s v="400160"/>
    <s v=""/>
    <s v=""/>
    <s v=""/>
  </r>
  <r>
    <n v="175910"/>
    <n v="1609"/>
    <x v="403"/>
    <s v="1401/09/20"/>
    <s v="شرکت مخابرات _ مورخ 1401/9/20 پرداخت قبض با شناسه 200985521149 - بابت پ اداری - خستو ت 74"/>
    <n v="0"/>
    <n v="294000"/>
    <n v="-294000"/>
    <n v="117"/>
    <n v="24"/>
    <s v="400160"/>
    <s v=""/>
    <s v="بدهیهای جاری"/>
    <s v="3"/>
    <x v="0"/>
    <x v="0"/>
    <s v="سایر حسابهای پرداختنی"/>
    <s v="34221"/>
    <s v="شرکت مخابرات ایران"/>
    <s v="400160"/>
    <s v=""/>
    <s v=""/>
    <s v=""/>
  </r>
  <r>
    <n v="175911"/>
    <n v="1609"/>
    <x v="403"/>
    <s v="1401/09/20"/>
    <s v="شرکت مخابرات _ مورخ 1401/9/20 پرداخت قبض با شناسه 200355121142 - بابت پ اداری - خستو ت 74"/>
    <n v="294000"/>
    <n v="0"/>
    <n v="294000"/>
    <n v="117"/>
    <n v="24"/>
    <s v="400160"/>
    <s v=""/>
    <s v="بدهیهای جاری"/>
    <s v="3"/>
    <x v="0"/>
    <x v="0"/>
    <s v="سایر حسابهای پرداختنی"/>
    <s v="34221"/>
    <s v="شرکت مخابرات ایران"/>
    <s v="400160"/>
    <s v=""/>
    <s v=""/>
    <s v=""/>
  </r>
  <r>
    <n v="175912"/>
    <n v="1609"/>
    <x v="403"/>
    <s v="1401/09/20"/>
    <s v="شرکت مخابرات _ مورخ 1401/9/20 پرداخت قبض با شناسه 200355121142 - بابت پ اداری - خستو ت 74"/>
    <n v="0"/>
    <n v="294000"/>
    <n v="-294000"/>
    <n v="117"/>
    <n v="24"/>
    <s v="400160"/>
    <s v=""/>
    <s v="بدهیهای جاری"/>
    <s v="3"/>
    <x v="0"/>
    <x v="0"/>
    <s v="سایر حسابهای پرداختنی"/>
    <s v="34221"/>
    <s v="شرکت مخابرات ایران"/>
    <s v="400160"/>
    <s v=""/>
    <s v=""/>
    <s v=""/>
  </r>
  <r>
    <n v="175913"/>
    <n v="1609"/>
    <x v="403"/>
    <s v="1401/09/20"/>
    <s v="شرکت مخابرات _ مورخ 1401/9/20 پرداخت قبض با شناسه 200800321149 - بابت پ اداری - خستو ت 74"/>
    <n v="295000"/>
    <n v="0"/>
    <n v="295000"/>
    <n v="117"/>
    <n v="24"/>
    <s v="400160"/>
    <s v=""/>
    <s v="بدهیهای جاری"/>
    <s v="3"/>
    <x v="0"/>
    <x v="0"/>
    <s v="سایر حسابهای پرداختنی"/>
    <s v="34221"/>
    <s v="شرکت مخابرات ایران"/>
    <s v="400160"/>
    <s v=""/>
    <s v=""/>
    <s v=""/>
  </r>
  <r>
    <n v="175914"/>
    <n v="1609"/>
    <x v="403"/>
    <s v="1401/09/20"/>
    <s v="شرکت مخابرات _ مورخ 1401/9/20 پرداخت قبض با شناسه 200800321149 - بابت پ اداری - خستو ت 74"/>
    <n v="0"/>
    <n v="295000"/>
    <n v="-295000"/>
    <n v="117"/>
    <n v="24"/>
    <s v="400160"/>
    <s v=""/>
    <s v="بدهیهای جاری"/>
    <s v="3"/>
    <x v="0"/>
    <x v="0"/>
    <s v="سایر حسابهای پرداختنی"/>
    <s v="34221"/>
    <s v="شرکت مخابرات ایران"/>
    <s v="400160"/>
    <s v=""/>
    <s v=""/>
    <s v=""/>
  </r>
  <r>
    <n v="176133"/>
    <n v="1611"/>
    <x v="404"/>
    <s v="1401/09/20"/>
    <s v="شرکت مخابرات _ مورخ 1401/9/20 پرداخت قبض با شناسه 201085821143 - بابت پ اداری - خستو ت 73"/>
    <n v="294000"/>
    <n v="0"/>
    <n v="294000"/>
    <n v="117"/>
    <n v="24"/>
    <s v="400160"/>
    <s v=""/>
    <s v="بدهیهای جاری"/>
    <s v="3"/>
    <x v="0"/>
    <x v="0"/>
    <s v="سایر حسابهای پرداختنی"/>
    <s v="34221"/>
    <s v="شرکت مخابرات ایران"/>
    <s v="400160"/>
    <s v=""/>
    <s v=""/>
    <s v=""/>
  </r>
  <r>
    <n v="176134"/>
    <n v="1611"/>
    <x v="404"/>
    <s v="1401/09/20"/>
    <s v="شرکت مخابرات _ مورخ 1401/9/20 پرداخت قبض با شناسه 201085821143 - بابت پ اداری - خستو ت 73"/>
    <n v="0"/>
    <n v="294000"/>
    <n v="-294000"/>
    <n v="117"/>
    <n v="24"/>
    <s v="400160"/>
    <s v=""/>
    <s v="بدهیهای جاری"/>
    <s v="3"/>
    <x v="0"/>
    <x v="0"/>
    <s v="سایر حسابهای پرداختنی"/>
    <s v="34221"/>
    <s v="شرکت مخابرات ایران"/>
    <s v="400160"/>
    <s v=""/>
    <s v=""/>
    <s v=""/>
  </r>
  <r>
    <n v="176135"/>
    <n v="1611"/>
    <x v="404"/>
    <s v="1401/09/20"/>
    <s v="شرکت مخابرات _ مورخ 1401/9/20 پرداخت قبض با شناسه 1056735421149 - بابت پ اداری - خستو ت 73"/>
    <n v="724000"/>
    <n v="0"/>
    <n v="724000"/>
    <n v="117"/>
    <n v="24"/>
    <s v="400160"/>
    <s v=""/>
    <s v="بدهیهای جاری"/>
    <s v="3"/>
    <x v="0"/>
    <x v="0"/>
    <s v="سایر حسابهای پرداختنی"/>
    <s v="34221"/>
    <s v="شرکت مخابرات ایران"/>
    <s v="400160"/>
    <s v=""/>
    <s v=""/>
    <s v=""/>
  </r>
  <r>
    <n v="176136"/>
    <n v="1611"/>
    <x v="404"/>
    <s v="1401/09/20"/>
    <s v="شرکت مخابرات _ مورخ 1401/9/20 پرداخت قبض با شناسه 1056735421149 - بابت پ اداری - خستو ت 73"/>
    <n v="0"/>
    <n v="724000"/>
    <n v="-724000"/>
    <n v="117"/>
    <n v="24"/>
    <s v="400160"/>
    <s v=""/>
    <s v="بدهیهای جاری"/>
    <s v="3"/>
    <x v="0"/>
    <x v="0"/>
    <s v="سایر حسابهای پرداختنی"/>
    <s v="34221"/>
    <s v="شرکت مخابرات ایران"/>
    <s v="400160"/>
    <s v=""/>
    <s v=""/>
    <s v=""/>
  </r>
  <r>
    <n v="176137"/>
    <n v="1611"/>
    <x v="404"/>
    <s v="1401/09/20"/>
    <s v="شرکت مخابرات _ مورخ 1401/9/20 پرداخت قبض با شناسه 201088021148 - بابت پ اداری - خستو ت 73"/>
    <n v="294000"/>
    <n v="0"/>
    <n v="294000"/>
    <n v="117"/>
    <n v="24"/>
    <s v="400160"/>
    <s v=""/>
    <s v="بدهیهای جاری"/>
    <s v="3"/>
    <x v="0"/>
    <x v="0"/>
    <s v="سایر حسابهای پرداختنی"/>
    <s v="34221"/>
    <s v="شرکت مخابرات ایران"/>
    <s v="400160"/>
    <s v=""/>
    <s v=""/>
    <s v=""/>
  </r>
  <r>
    <n v="176138"/>
    <n v="1611"/>
    <x v="404"/>
    <s v="1401/09/20"/>
    <s v="شرکت مخابرات _ مورخ 1401/9/20 پرداخت قبض با شناسه 201088021148 - بابت پ اداری - خستو ت 73"/>
    <n v="0"/>
    <n v="294000"/>
    <n v="-294000"/>
    <n v="117"/>
    <n v="24"/>
    <s v="400160"/>
    <s v=""/>
    <s v="بدهیهای جاری"/>
    <s v="3"/>
    <x v="0"/>
    <x v="0"/>
    <s v="سایر حسابهای پرداختنی"/>
    <s v="34221"/>
    <s v="شرکت مخابرات ایران"/>
    <s v="400160"/>
    <s v=""/>
    <s v=""/>
    <s v=""/>
  </r>
  <r>
    <n v="176139"/>
    <n v="1611"/>
    <x v="404"/>
    <s v="1401/09/20"/>
    <s v="شرکت مخابرات _ مورخ 1401/9/20 پرداخت قبض با شناسه 200806221146 - بابت پ اداری - خستو ت 73"/>
    <n v="657000"/>
    <n v="0"/>
    <n v="657000"/>
    <n v="117"/>
    <n v="24"/>
    <s v="400160"/>
    <s v=""/>
    <s v="بدهیهای جاری"/>
    <s v="3"/>
    <x v="0"/>
    <x v="0"/>
    <s v="سایر حسابهای پرداختنی"/>
    <s v="34221"/>
    <s v="شرکت مخابرات ایران"/>
    <s v="400160"/>
    <s v=""/>
    <s v=""/>
    <s v=""/>
  </r>
  <r>
    <n v="176140"/>
    <n v="1611"/>
    <x v="404"/>
    <s v="1401/09/20"/>
    <s v="شرکت مخابرات _ مورخ 1401/9/20 پرداخت قبض با شناسه 200806221146 - بابت پ اداری - خستو ت 73"/>
    <n v="0"/>
    <n v="657000"/>
    <n v="-657000"/>
    <n v="117"/>
    <n v="24"/>
    <s v="400160"/>
    <s v=""/>
    <s v="بدهیهای جاری"/>
    <s v="3"/>
    <x v="0"/>
    <x v="0"/>
    <s v="سایر حسابهای پرداختنی"/>
    <s v="34221"/>
    <s v="شرکت مخابرات ایران"/>
    <s v="400160"/>
    <s v=""/>
    <s v=""/>
    <s v=""/>
  </r>
  <r>
    <n v="176141"/>
    <n v="1611"/>
    <x v="404"/>
    <s v="1401/09/20"/>
    <s v="شرکت مخابرات _ مورخ 1401/9/20 پرداخت قبض با شناسه 200630521148 - بابت پ اداری - خستو ت 73"/>
    <n v="729000"/>
    <n v="0"/>
    <n v="729000"/>
    <n v="117"/>
    <n v="24"/>
    <s v="400160"/>
    <s v=""/>
    <s v="بدهیهای جاری"/>
    <s v="3"/>
    <x v="0"/>
    <x v="0"/>
    <s v="سایر حسابهای پرداختنی"/>
    <s v="34221"/>
    <s v="شرکت مخابرات ایران"/>
    <s v="400160"/>
    <s v=""/>
    <s v=""/>
    <s v=""/>
  </r>
  <r>
    <n v="176142"/>
    <n v="1611"/>
    <x v="404"/>
    <s v="1401/09/20"/>
    <s v="شرکت مخابرات _ مورخ 1401/9/20 پرداخت قبض با شناسه 200630521148 - بابت پ اداری - خستو ت 73"/>
    <n v="0"/>
    <n v="729000"/>
    <n v="-729000"/>
    <n v="117"/>
    <n v="24"/>
    <s v="400160"/>
    <s v=""/>
    <s v="بدهیهای جاری"/>
    <s v="3"/>
    <x v="0"/>
    <x v="0"/>
    <s v="سایر حسابهای پرداختنی"/>
    <s v="34221"/>
    <s v="شرکت مخابرات ایران"/>
    <s v="400160"/>
    <s v=""/>
    <s v=""/>
    <s v=""/>
  </r>
  <r>
    <n v="176143"/>
    <n v="1611"/>
    <x v="404"/>
    <s v="1401/09/20"/>
    <s v="شرکت مخابرات _ مورخ 1401/9/20 پرداخت قبض با شناسه 200821721147 - بابت پ اداری - خستو ت 73"/>
    <n v="295000"/>
    <n v="0"/>
    <n v="295000"/>
    <n v="117"/>
    <n v="24"/>
    <s v="400160"/>
    <s v=""/>
    <s v="بدهیهای جاری"/>
    <s v="3"/>
    <x v="0"/>
    <x v="0"/>
    <s v="سایر حسابهای پرداختنی"/>
    <s v="34221"/>
    <s v="شرکت مخابرات ایران"/>
    <s v="400160"/>
    <s v=""/>
    <s v=""/>
    <s v=""/>
  </r>
  <r>
    <n v="176144"/>
    <n v="1611"/>
    <x v="404"/>
    <s v="1401/09/20"/>
    <s v="شرکت مخابرات _ مورخ 1401/9/20 پرداخت قبض با شناسه 200821721147 - بابت پ اداری - خستو ت 73"/>
    <n v="0"/>
    <n v="295000"/>
    <n v="-295000"/>
    <n v="117"/>
    <n v="24"/>
    <s v="400160"/>
    <s v=""/>
    <s v="بدهیهای جاری"/>
    <s v="3"/>
    <x v="0"/>
    <x v="0"/>
    <s v="سایر حسابهای پرداختنی"/>
    <s v="34221"/>
    <s v="شرکت مخابرات ایران"/>
    <s v="400160"/>
    <s v=""/>
    <s v=""/>
    <s v=""/>
  </r>
  <r>
    <n v="176145"/>
    <n v="1611"/>
    <x v="404"/>
    <s v="1401/09/20"/>
    <s v="شرکت مخابرات _ مورخ 1401/9/20 پرداخت قبض با شناسه 201768521145 - بابت پ اداری - خستو ت 73"/>
    <n v="672000"/>
    <n v="0"/>
    <n v="672000"/>
    <n v="117"/>
    <n v="24"/>
    <s v="400160"/>
    <s v=""/>
    <s v="بدهیهای جاری"/>
    <s v="3"/>
    <x v="0"/>
    <x v="0"/>
    <s v="سایر حسابهای پرداختنی"/>
    <s v="34221"/>
    <s v="شرکت مخابرات ایران"/>
    <s v="400160"/>
    <s v=""/>
    <s v=""/>
    <s v=""/>
  </r>
  <r>
    <n v="176146"/>
    <n v="1611"/>
    <x v="404"/>
    <s v="1401/09/20"/>
    <s v="شرکت مخابرات _ مورخ 1401/9/20 پرداخت قبض با شناسه 201768521145 - بابت پ اداری - خستو ت 73"/>
    <n v="0"/>
    <n v="672000"/>
    <n v="-672000"/>
    <n v="117"/>
    <n v="24"/>
    <s v="400160"/>
    <s v=""/>
    <s v="بدهیهای جاری"/>
    <s v="3"/>
    <x v="0"/>
    <x v="0"/>
    <s v="سایر حسابهای پرداختنی"/>
    <s v="34221"/>
    <s v="شرکت مخابرات ایران"/>
    <s v="400160"/>
    <s v=""/>
    <s v=""/>
    <s v=""/>
  </r>
  <r>
    <n v="176147"/>
    <n v="1611"/>
    <x v="404"/>
    <s v="1401/09/20"/>
    <s v="شرکت مخابرات _ مورخ 1401/9/20 پرداخت قبض با شناسه 20164321145 - بابت پ اداری - خستو ت 73"/>
    <n v="294000"/>
    <n v="0"/>
    <n v="294000"/>
    <n v="117"/>
    <n v="24"/>
    <s v="400160"/>
    <s v=""/>
    <s v="بدهیهای جاری"/>
    <s v="3"/>
    <x v="0"/>
    <x v="0"/>
    <s v="سایر حسابهای پرداختنی"/>
    <s v="34221"/>
    <s v="شرکت مخابرات ایران"/>
    <s v="400160"/>
    <s v=""/>
    <s v=""/>
    <s v=""/>
  </r>
  <r>
    <n v="176148"/>
    <n v="1611"/>
    <x v="404"/>
    <s v="1401/09/20"/>
    <s v="شرکت مخابرات _ مورخ 1401/9/20 پرداخت قبض با شناسه 20164321145 - بابت پ اداری - خستو ت 73"/>
    <n v="0"/>
    <n v="294000"/>
    <n v="-294000"/>
    <n v="117"/>
    <n v="24"/>
    <s v="400160"/>
    <s v=""/>
    <s v="بدهیهای جاری"/>
    <s v="3"/>
    <x v="0"/>
    <x v="0"/>
    <s v="سایر حسابهای پرداختنی"/>
    <s v="34221"/>
    <s v="شرکت مخابرات ایران"/>
    <s v="400160"/>
    <s v=""/>
    <s v=""/>
    <s v=""/>
  </r>
  <r>
    <n v="176149"/>
    <n v="1611"/>
    <x v="404"/>
    <s v="1401/09/20"/>
    <s v="شرکت مخابرات _ مورخ 1401/9/20 پرداخت قبض با شناسه 201014721148 - بابت پ اداری - خستو ت 73"/>
    <n v="294000"/>
    <n v="0"/>
    <n v="294000"/>
    <n v="117"/>
    <n v="24"/>
    <s v="400160"/>
    <s v=""/>
    <s v="بدهیهای جاری"/>
    <s v="3"/>
    <x v="0"/>
    <x v="0"/>
    <s v="سایر حسابهای پرداختنی"/>
    <s v="34221"/>
    <s v="شرکت مخابرات ایران"/>
    <s v="400160"/>
    <s v=""/>
    <s v=""/>
    <s v=""/>
  </r>
  <r>
    <n v="176150"/>
    <n v="1611"/>
    <x v="404"/>
    <s v="1401/09/20"/>
    <s v="شرکت مخابرات _ مورخ 1401/9/20 پرداخت قبض با شناسه 201014721148 - بابت پ اداری - خستو ت 73"/>
    <n v="0"/>
    <n v="294000"/>
    <n v="-294000"/>
    <n v="117"/>
    <n v="24"/>
    <s v="400160"/>
    <s v=""/>
    <s v="بدهیهای جاری"/>
    <s v="3"/>
    <x v="0"/>
    <x v="0"/>
    <s v="سایر حسابهای پرداختنی"/>
    <s v="34221"/>
    <s v="شرکت مخابرات ایران"/>
    <s v="400160"/>
    <s v=""/>
    <s v=""/>
    <s v=""/>
  </r>
  <r>
    <n v="176151"/>
    <n v="1611"/>
    <x v="404"/>
    <s v="1401/09/20"/>
    <s v="شرکت مخابرات _ مورخ 1401/9/20 پرداخت قبض با شناسه 1056735621148 - بابت پ اداری - خستو ت 73"/>
    <n v="116000"/>
    <n v="0"/>
    <n v="116000"/>
    <n v="117"/>
    <n v="24"/>
    <s v="400160"/>
    <s v=""/>
    <s v="بدهیهای جاری"/>
    <s v="3"/>
    <x v="0"/>
    <x v="0"/>
    <s v="سایر حسابهای پرداختنی"/>
    <s v="34221"/>
    <s v="شرکت مخابرات ایران"/>
    <s v="400160"/>
    <s v=""/>
    <s v=""/>
    <s v=""/>
  </r>
  <r>
    <n v="176152"/>
    <n v="1611"/>
    <x v="404"/>
    <s v="1401/09/20"/>
    <s v="شرکت مخابرات _ مورخ 1401/9/20 پرداخت قبض با شناسه 1056735621148 - بابت پ اداری - خستو ت 73"/>
    <n v="0"/>
    <n v="116000"/>
    <n v="-116000"/>
    <n v="117"/>
    <n v="24"/>
    <s v="400160"/>
    <s v=""/>
    <s v="بدهیهای جاری"/>
    <s v="3"/>
    <x v="0"/>
    <x v="0"/>
    <s v="سایر حسابهای پرداختنی"/>
    <s v="34221"/>
    <s v="شرکت مخابرات ایران"/>
    <s v="400160"/>
    <s v=""/>
    <s v=""/>
    <s v=""/>
  </r>
  <r>
    <n v="174138"/>
    <n v="1544"/>
    <x v="402"/>
    <s v="1401/09/06"/>
    <s v="شرکت مخابرات _ پرداخت قبض با شناسه 1056735621148 م 1401/09/05 - بابت پ اداری - خستو ت 65"/>
    <n v="1672000"/>
    <n v="0"/>
    <n v="1672000"/>
    <n v="117"/>
    <n v="24"/>
    <s v="400160"/>
    <s v=""/>
    <s v="بدهیهای جاری"/>
    <s v="3"/>
    <x v="0"/>
    <x v="0"/>
    <s v="سایر حسابهای پرداختنی"/>
    <s v="34221"/>
    <s v="شرکت مخابرات ایران"/>
    <s v="400160"/>
    <s v=""/>
    <s v=""/>
    <s v=""/>
  </r>
  <r>
    <n v="174139"/>
    <n v="1544"/>
    <x v="402"/>
    <s v="1401/09/06"/>
    <s v="شرکت مخابرات _ پرداخت قبض با شناسه 1056735621148 م 1401/09/05 - بابت پ اداری - خستو ت 65"/>
    <n v="0"/>
    <n v="1672000"/>
    <n v="-1672000"/>
    <n v="117"/>
    <n v="24"/>
    <s v="400160"/>
    <s v=""/>
    <s v="بدهیهای جاری"/>
    <s v="3"/>
    <x v="0"/>
    <x v="0"/>
    <s v="سایر حسابهای پرداختنی"/>
    <s v="34221"/>
    <s v="شرکت مخابرات ایران"/>
    <s v="400160"/>
    <s v=""/>
    <s v=""/>
    <s v=""/>
  </r>
  <r>
    <n v="175901"/>
    <n v="1609"/>
    <x v="403"/>
    <s v="1401/09/20"/>
    <s v="شرکت مخابرات _ مورخ 1401/9/20 پرداخت قبض با شناسه 200828521143 - بابت پ اداری - خستو ت 74"/>
    <n v="296000"/>
    <n v="0"/>
    <n v="296000"/>
    <n v="117"/>
    <n v="24"/>
    <s v="400160"/>
    <s v=""/>
    <s v="بدهیهای جاری"/>
    <s v="3"/>
    <x v="0"/>
    <x v="0"/>
    <s v="سایر حسابهای پرداختنی"/>
    <s v="34221"/>
    <s v="شرکت مخابرات ایران"/>
    <s v="400160"/>
    <s v=""/>
    <s v=""/>
    <s v=""/>
  </r>
  <r>
    <n v="175902"/>
    <n v="1609"/>
    <x v="403"/>
    <s v="1401/09/20"/>
    <s v="شرکت مخابرات _ مورخ 1401/9/20 پرداخت قبض با شناسه 200828521143 - بابت پ اداری - خستو ت 74"/>
    <n v="0"/>
    <n v="296000"/>
    <n v="-296000"/>
    <n v="117"/>
    <n v="24"/>
    <s v="400160"/>
    <s v=""/>
    <s v="بدهیهای جاری"/>
    <s v="3"/>
    <x v="0"/>
    <x v="0"/>
    <s v="سایر حسابهای پرداختنی"/>
    <s v="34221"/>
    <s v="شرکت مخابرات ایران"/>
    <s v="400160"/>
    <s v=""/>
    <s v=""/>
    <s v=""/>
  </r>
  <r>
    <n v="175903"/>
    <n v="1609"/>
    <x v="403"/>
    <s v="1401/09/20"/>
    <s v="شرکت مخابرات _ مورخ 1401/9/20 پرداخت قبض با شناسه 201745921146 - بابت پ اداری - خستو ت 74"/>
    <n v="294000"/>
    <n v="0"/>
    <n v="294000"/>
    <n v="117"/>
    <n v="24"/>
    <s v="400160"/>
    <s v=""/>
    <s v="بدهیهای جاری"/>
    <s v="3"/>
    <x v="0"/>
    <x v="0"/>
    <s v="سایر حسابهای پرداختنی"/>
    <s v="34221"/>
    <s v="شرکت مخابرات ایران"/>
    <s v="400160"/>
    <s v=""/>
    <s v=""/>
    <s v=""/>
  </r>
  <r>
    <n v="175904"/>
    <n v="1609"/>
    <x v="403"/>
    <s v="1401/09/20"/>
    <s v="شرکت مخابرات _ مورخ 1401/9/20 پرداخت قبض با شناسه 201745921146 - بابت پ اداری - خستو ت 74"/>
    <n v="0"/>
    <n v="294000"/>
    <n v="-294000"/>
    <n v="117"/>
    <n v="24"/>
    <s v="400160"/>
    <s v=""/>
    <s v="بدهیهای جاری"/>
    <s v="3"/>
    <x v="0"/>
    <x v="0"/>
    <s v="سایر حسابهای پرداختنی"/>
    <s v="34221"/>
    <s v="شرکت مخابرات ایران"/>
    <s v="400160"/>
    <s v=""/>
    <s v=""/>
    <s v=""/>
  </r>
  <r>
    <n v="177191"/>
    <n v="1325"/>
    <x v="405"/>
    <s v="1401/08/03"/>
    <s v="تهران جوان-25% پیش پرداخت مکسوره از خرید 12-PACKAGE-TYPE B طی inv.#170-adish-typeB (175)  به ارزش 17.400 یورو-نرخ 261.840 ریال نیما-نیکو9"/>
    <n v="4556016000"/>
    <n v="0"/>
    <n v="4556016000"/>
    <n v="117"/>
    <n v="24"/>
    <s v="400165"/>
    <s v=""/>
    <s v="بدهیهای جاری"/>
    <s v="3"/>
    <x v="0"/>
    <x v="0"/>
    <s v="سایر حسابهای پرداختنی"/>
    <s v="34221"/>
    <s v="مهندسین مشاور تهران جوان"/>
    <s v="400165"/>
    <s v=""/>
    <s v=""/>
    <s v=""/>
  </r>
  <r>
    <n v="177193"/>
    <n v="1325"/>
    <x v="405"/>
    <s v="1401/08/03"/>
    <s v="تهران جوان-10% سپرده ح انجام مکسوره از خرید 12-PACKAGE-TYPE B طی inv.#170-adish-typeB (175)  به ارزش 6.960 یورو-نرخ269.830ریال نیما-نیکو9"/>
    <n v="1878016800"/>
    <n v="0"/>
    <n v="1878016800"/>
    <n v="117"/>
    <n v="24"/>
    <s v="400165"/>
    <s v=""/>
    <s v="بدهیهای جاری"/>
    <s v="3"/>
    <x v="0"/>
    <x v="0"/>
    <s v="سایر حسابهای پرداختنی"/>
    <s v="34221"/>
    <s v="مهندسین مشاور تهران جوان"/>
    <s v="400165"/>
    <s v=""/>
    <s v=""/>
    <s v=""/>
  </r>
  <r>
    <n v="177195"/>
    <n v="1325"/>
    <x v="405"/>
    <s v="1401/08/03"/>
    <s v="تهران جوان-پرداخت تخصیص معادل 45.240 یورو-معادل .... دلار خرید 12-PACKAGE-TYPE B طی inv.#170-adish-typeB (175)  به ارزش 69.600 یورو-نرخ 261.840 ریال نیما-نیکو9"/>
    <n v="12207109200"/>
    <n v="0"/>
    <n v="12207109200"/>
    <n v="117"/>
    <n v="24"/>
    <s v="400165"/>
    <s v=""/>
    <s v="بدهیهای جاری"/>
    <s v="3"/>
    <x v="0"/>
    <x v="0"/>
    <s v="سایر حسابهای پرداختنی"/>
    <s v="34221"/>
    <s v="مهندسین مشاور تهران جوان"/>
    <s v="400165"/>
    <s v=""/>
    <s v=""/>
    <s v=""/>
  </r>
  <r>
    <n v="181003"/>
    <n v="1343"/>
    <x v="122"/>
    <s v="1401/08/03"/>
    <s v="مهندسین مشاور تهران جوان-خرید طی (175) INV #170-Adish-typeA به مبلغ 69،900 یورو (مبلغ 17،400 یورو با فی 261،840 پیش پرداخت و مبلغ 52،500 یورو با فی 269،830ریال)SACR-PL-TJV-021(A)-001(MRS-TJV-021(A)-001)"/>
    <n v="0"/>
    <n v="18641142000"/>
    <n v="-18641142000"/>
    <n v="117"/>
    <n v="24"/>
    <s v="400165"/>
    <s v=""/>
    <s v="بدهیهای جاری"/>
    <s v="3"/>
    <x v="0"/>
    <x v="0"/>
    <s v="سایر حسابهای پرداختنی"/>
    <s v="34221"/>
    <s v="مهندسین مشاور تهران جوان"/>
    <s v="400165"/>
    <s v=""/>
    <s v=""/>
    <s v=""/>
  </r>
  <r>
    <n v="181821"/>
    <n v="1413"/>
    <x v="125"/>
    <s v="1401/08/14"/>
    <s v="مهندسین مشاور تهران جوان- سند MRS شماره 1954 بابت خرید طی فاکتور (192) inv.#201-adish-type B به مبلغ 651،900یورو با فی 271،110ریال مورخه 1401/0/14"/>
    <n v="0"/>
    <n v="66276228375"/>
    <n v="-66276228375"/>
    <n v="117"/>
    <n v="24"/>
    <s v="400165"/>
    <s v=""/>
    <s v="بدهیهای جاری"/>
    <s v="3"/>
    <x v="0"/>
    <x v="0"/>
    <s v="سایر حسابهای پرداختنی"/>
    <s v="34221"/>
    <s v="مهندسین مشاور تهران جوان"/>
    <s v="400165"/>
    <s v=""/>
    <s v=""/>
    <s v=""/>
  </r>
  <r>
    <n v="181822"/>
    <n v="1413"/>
    <x v="125"/>
    <s v="1401/08/14"/>
    <s v="مهندسین مشاور تهران جوان- سند MRS شماره 1955 بابت خرید طی فاکتور (192) inv.#201-adish-type B به مبلغ 651،900یورو با فی 271،110ریال مورخه 1401/0/14"/>
    <n v="0"/>
    <n v="44184152250"/>
    <n v="-44184152250"/>
    <n v="117"/>
    <n v="24"/>
    <s v="400165"/>
    <s v=""/>
    <s v="بدهیهای جاری"/>
    <s v="3"/>
    <x v="0"/>
    <x v="0"/>
    <s v="سایر حسابهای پرداختنی"/>
    <s v="34221"/>
    <s v="مهندسین مشاور تهران جوان"/>
    <s v="400165"/>
    <s v=""/>
    <s v=""/>
    <s v=""/>
  </r>
  <r>
    <n v="181823"/>
    <n v="1413"/>
    <x v="125"/>
    <s v="1401/08/14"/>
    <s v="مهندسین مشاور تهران جوان- سند MRS شماره 1952 بابت خرید طی فاکتور (192) inv.#201-adish-type B به مبلغ 651،900یورو با فی 271،110ریال مورخه 1401/0/14"/>
    <n v="0"/>
    <n v="44184152250"/>
    <n v="-44184152250"/>
    <n v="117"/>
    <n v="24"/>
    <s v="400165"/>
    <s v=""/>
    <s v="بدهیهای جاری"/>
    <s v="3"/>
    <x v="0"/>
    <x v="0"/>
    <s v="سایر حسابهای پرداختنی"/>
    <s v="34221"/>
    <s v="مهندسین مشاور تهران جوان"/>
    <s v="400165"/>
    <s v=""/>
    <s v=""/>
    <s v=""/>
  </r>
  <r>
    <n v="181824"/>
    <n v="1413"/>
    <x v="125"/>
    <s v="1401/08/14"/>
    <s v="مهندسین مشاور تهران جوان- سند MRS شماره 1953 بابت خرید طی فاکتور (192) inv.#201-adish-type B به مبلغ 651،900یورو با فی 271،110ریال مورخه 1401/0/14"/>
    <n v="0"/>
    <n v="22092076125"/>
    <n v="-22092076125"/>
    <n v="117"/>
    <n v="24"/>
    <s v="400165"/>
    <s v=""/>
    <s v="بدهیهای جاری"/>
    <s v="3"/>
    <x v="0"/>
    <x v="0"/>
    <s v="سایر حسابهای پرداختنی"/>
    <s v="34221"/>
    <s v="مهندسین مشاور تهران جوان"/>
    <s v="400165"/>
    <s v=""/>
    <s v=""/>
    <s v=""/>
  </r>
  <r>
    <n v="182767"/>
    <n v="1415"/>
    <x v="383"/>
    <s v="1401/08/14"/>
    <s v="تهران جوان-ح انجام مکسوره از خرید طی (192) INV #201-Adish-typeA به مبلغ 65.190 یورو با فی 271.110 ریال سنا"/>
    <n v="17673660900"/>
    <n v="0"/>
    <n v="17673660900"/>
    <n v="117"/>
    <n v="24"/>
    <s v="400165"/>
    <s v=""/>
    <s v="بدهیهای جاری"/>
    <s v="3"/>
    <x v="0"/>
    <x v="0"/>
    <s v="سایر حسابهای پرداختنی"/>
    <s v="34221"/>
    <s v="مهندسین مشاور تهران جوان"/>
    <s v="400165"/>
    <s v=""/>
    <s v=""/>
    <s v=""/>
  </r>
  <r>
    <n v="182769"/>
    <n v="1415"/>
    <x v="383"/>
    <s v="1401/08/14"/>
    <s v="تهران جوان-پرداخت تخصیص معادل 586.710 یورو معادل ... دلار خرید طی (192) INV #201-Adish-typeA به مبلغ 651.900 یورو با فی 271.110 ریال سنا-نیکو10"/>
    <n v="159062948100"/>
    <n v="0"/>
    <n v="159062948100"/>
    <n v="117"/>
    <n v="24"/>
    <s v="400165"/>
    <s v=""/>
    <s v="بدهیهای جاری"/>
    <s v="3"/>
    <x v="0"/>
    <x v="0"/>
    <s v="سایر حسابهای پرداختنی"/>
    <s v="34221"/>
    <s v="مهندسین مشاور تهران جوان"/>
    <s v="400165"/>
    <s v=""/>
    <s v=""/>
    <s v=""/>
  </r>
  <r>
    <n v="177192"/>
    <n v="1325"/>
    <x v="405"/>
    <s v="1401/08/03"/>
    <s v="تهران جوان-25% پیش پرداخت مکسوره از خرید 12-PACKAGE-TYPE B طی inv.#170-adish-typeB (175)  به ارزش 17.400 یورو-نرخ 261.840 ریال نیما-نیکو9"/>
    <n v="0"/>
    <n v="4556016000"/>
    <n v="-4556016000"/>
    <n v="473"/>
    <n v="14"/>
    <s v="400165"/>
    <s v=""/>
    <s v="داراییهای جاری"/>
    <s v="1"/>
    <x v="14"/>
    <x v="14"/>
    <s v="پیش پرداخت خریدهای قراردادی از تامین کنندگان داخلی و خارجی-اعتبار اسنادی"/>
    <s v="18115"/>
    <s v="مهندسین مشاور تهران جوان"/>
    <s v="400165"/>
    <s v=""/>
    <s v=""/>
    <s v=""/>
  </r>
  <r>
    <n v="177194"/>
    <n v="1325"/>
    <x v="405"/>
    <s v="1401/08/03"/>
    <s v="تهران جوان-10% سپرده ح انجام مکسوره از خرید 12-PACKAGE-TYPE B طی inv.#170-adish-typeB (175)  به ارزش 6.960 یورو-نرخ269.830ریال نیما-نیکو9"/>
    <n v="0"/>
    <n v="1878016800"/>
    <n v="-1878016800"/>
    <n v="443"/>
    <n v="25"/>
    <s v="400165"/>
    <s v=""/>
    <s v="بدهیهای جاری"/>
    <s v="3"/>
    <x v="4"/>
    <x v="4"/>
    <s v="سپرده حسن انجام کار تسهیلات ارزی"/>
    <s v="34356"/>
    <s v="مهندسین مشاور تهران جوان"/>
    <s v="400165"/>
    <s v=""/>
    <s v=""/>
    <s v=""/>
  </r>
  <r>
    <n v="182768"/>
    <n v="1415"/>
    <x v="383"/>
    <s v="1401/08/14"/>
    <s v="تهران جوان-ح انجام مکسوره از خرید طی (192) INV #201-Adish-typeA به مبلغ 65.190 یورو با فی 271.110 ریال سنا"/>
    <n v="0"/>
    <n v="17673660900"/>
    <n v="-17673660900"/>
    <n v="443"/>
    <n v="25"/>
    <s v="400165"/>
    <s v=""/>
    <s v="بدهیهای جاری"/>
    <s v="3"/>
    <x v="4"/>
    <x v="4"/>
    <s v="سپرده حسن انجام کار تسهیلات ارزی"/>
    <s v="34356"/>
    <s v="مهندسین مشاور تهران جوان"/>
    <s v="400165"/>
    <s v=""/>
    <s v=""/>
    <s v=""/>
  </r>
  <r>
    <n v="173976"/>
    <n v="1438"/>
    <x v="384"/>
    <s v="1401/08/16"/>
    <s v="تهویه سیستمهای تهویه مطبوع -دریافت ضم ش 00552046301 (اقتصاد نوین)تضمین پ پ ق ADSH-P-PO-GE-028 بابت HVAC ساختمان های NIB به ارزش 164.500 یورو فی 290.546 ریال-به سررسید 1401/11/16"/>
    <n v="0"/>
    <n v="47794817000"/>
    <n v="-47794817000"/>
    <n v="338"/>
    <n v="54"/>
    <s v="400174"/>
    <s v=""/>
    <s v="حسابهای انتظامی و کنترلی"/>
    <s v="9"/>
    <x v="3"/>
    <x v="3"/>
    <s v="طرف حسابهای انتظامی به نفع شرکت"/>
    <s v="91141"/>
    <s v="تهویه سیستمهای تهویه مطبوع"/>
    <s v="400174"/>
    <s v=""/>
    <s v=""/>
    <s v=""/>
  </r>
  <r>
    <n v="139227"/>
    <n v="1181"/>
    <x v="406"/>
    <s v="1401/07/10"/>
    <s v="خبرگان بین المللی تهران- کسر 5% سپرده بیمه  هزینه بازرسی طی فاکتور  33303"/>
    <n v="0"/>
    <n v="120379862"/>
    <n v="-120379862"/>
    <n v="136"/>
    <n v="25"/>
    <s v="400176"/>
    <s v=""/>
    <s v="بدهیهای جاری"/>
    <s v="3"/>
    <x v="4"/>
    <x v="4"/>
    <s v="سپرده بیمه پیمانکاران"/>
    <s v="34353"/>
    <s v="خبرگان بین المللی تهران"/>
    <s v="400176"/>
    <s v=""/>
    <s v=""/>
    <s v=""/>
  </r>
  <r>
    <n v="139350"/>
    <n v="1181"/>
    <x v="406"/>
    <s v="1401/07/10"/>
    <s v="خبرگان بین المللی تهران- کسر 5% سپرده بیمه  هزینه بازرسی طی فاکتور  33305"/>
    <n v="0"/>
    <n v="50819043"/>
    <n v="-50819043"/>
    <n v="136"/>
    <n v="25"/>
    <s v="400176"/>
    <s v=""/>
    <s v="بدهیهای جاری"/>
    <s v="3"/>
    <x v="4"/>
    <x v="4"/>
    <s v="سپرده بیمه پیمانکاران"/>
    <s v="34353"/>
    <s v="خبرگان بین المللی تهران"/>
    <s v="400176"/>
    <s v=""/>
    <s v=""/>
    <s v=""/>
  </r>
  <r>
    <n v="139362"/>
    <n v="1181"/>
    <x v="406"/>
    <s v="1401/07/10"/>
    <s v="خبرگان بین المللی تهران- کسر 5% سپرده بیمه  هزینه بازرسی طی فاکتور  33318"/>
    <n v="0"/>
    <n v="25733898"/>
    <n v="-25733898"/>
    <n v="136"/>
    <n v="25"/>
    <s v="400176"/>
    <s v=""/>
    <s v="بدهیهای جاری"/>
    <s v="3"/>
    <x v="4"/>
    <x v="4"/>
    <s v="سپرده بیمه پیمانکاران"/>
    <s v="34353"/>
    <s v="خبرگان بین المللی تهران"/>
    <s v="400176"/>
    <s v=""/>
    <s v=""/>
    <s v=""/>
  </r>
  <r>
    <n v="139388"/>
    <n v="1181"/>
    <x v="406"/>
    <s v="1401/07/10"/>
    <s v="خبرگان بین المللی تهران- کسر 5% سپرده بیمه  هزینه بازرسی طی فاکتور  33317"/>
    <n v="0"/>
    <n v="2295000"/>
    <n v="-2295000"/>
    <n v="136"/>
    <n v="25"/>
    <s v="400176"/>
    <s v=""/>
    <s v="بدهیهای جاری"/>
    <s v="3"/>
    <x v="4"/>
    <x v="4"/>
    <s v="سپرده بیمه پیمانکاران"/>
    <s v="34353"/>
    <s v="خبرگان بین المللی تهران"/>
    <s v="400176"/>
    <s v=""/>
    <s v=""/>
    <s v=""/>
  </r>
  <r>
    <n v="139438"/>
    <n v="1181"/>
    <x v="406"/>
    <s v="1401/07/10"/>
    <s v="خبرگان بین المللی تهران- کسر 5% سپرده بیمه  هزینه بازرسی طی فاکتور  33329"/>
    <n v="0"/>
    <n v="2250000"/>
    <n v="-2250000"/>
    <n v="136"/>
    <n v="25"/>
    <s v="400176"/>
    <s v=""/>
    <s v="بدهیهای جاری"/>
    <s v="3"/>
    <x v="4"/>
    <x v="4"/>
    <s v="سپرده بیمه پیمانکاران"/>
    <s v="34353"/>
    <s v="خبرگان بین المللی تهران"/>
    <s v="400176"/>
    <s v=""/>
    <s v=""/>
    <s v=""/>
  </r>
  <r>
    <n v="139450"/>
    <n v="1181"/>
    <x v="406"/>
    <s v="1401/07/10"/>
    <s v="خبرگان بین المللی تهران- کسر 5% سپرده بیمه  هزینه بازرسی طی فاکتور  33330"/>
    <n v="0"/>
    <n v="1845000"/>
    <n v="-1845000"/>
    <n v="136"/>
    <n v="25"/>
    <s v="400176"/>
    <s v=""/>
    <s v="بدهیهای جاری"/>
    <s v="3"/>
    <x v="4"/>
    <x v="4"/>
    <s v="سپرده بیمه پیمانکاران"/>
    <s v="34353"/>
    <s v="خبرگان بین المللی تهران"/>
    <s v="400176"/>
    <s v=""/>
    <s v=""/>
    <s v=""/>
  </r>
  <r>
    <n v="147386"/>
    <n v="1381"/>
    <x v="407"/>
    <s v="1401/08/08"/>
    <s v="خبرگان بین المللی تهران- بابت 5% سپرده بیمه هزینه بازرسی موضوع ص و 14 ق ADSH-E-CO-GE-015 طی فاکتور 34056 معادل 7.545 یورو با فی 289.641 ریال"/>
    <n v="0"/>
    <n v="109267067"/>
    <n v="-109267067"/>
    <n v="136"/>
    <n v="25"/>
    <s v="400176"/>
    <s v=""/>
    <s v="بدهیهای جاری"/>
    <s v="3"/>
    <x v="4"/>
    <x v="4"/>
    <s v="سپرده بیمه پیمانکاران"/>
    <s v="34353"/>
    <s v="خبرگان بین المللی تهران"/>
    <s v="400176"/>
    <s v=""/>
    <s v=""/>
    <s v=""/>
  </r>
  <r>
    <n v="147395"/>
    <n v="1381"/>
    <x v="407"/>
    <s v="1401/08/08"/>
    <s v="خبرگان بین المللی تهران- بابت 5% سپرده بیمه هزینه بازرسی موضوع ص و 14 ق ADSH-E-CO-GE-015 طی فاکتور 34057 معادل 3.085 یورو با فی 289.641 ریال"/>
    <n v="0"/>
    <n v="44677125"/>
    <n v="-44677125"/>
    <n v="136"/>
    <n v="25"/>
    <s v="400176"/>
    <s v=""/>
    <s v="بدهیهای جاری"/>
    <s v="3"/>
    <x v="4"/>
    <x v="4"/>
    <s v="سپرده بیمه پیمانکاران"/>
    <s v="34353"/>
    <s v="خبرگان بین المللی تهران"/>
    <s v="400176"/>
    <s v=""/>
    <s v=""/>
    <s v=""/>
  </r>
  <r>
    <n v="147434"/>
    <n v="1381"/>
    <x v="407"/>
    <s v="1401/08/08"/>
    <s v="خبرگان بین المللی تهران- بابت 5% سپرده بیمه هزینه بازرسی موضوع ص و 14 ق ADSH-E-CO-GE-015 طی فاکتور 34059 معادل 7.100 یورو با فی 289.641 ریال"/>
    <n v="0"/>
    <n v="102822555"/>
    <n v="-102822555"/>
    <n v="136"/>
    <n v="25"/>
    <s v="400176"/>
    <s v=""/>
    <s v="بدهیهای جاری"/>
    <s v="3"/>
    <x v="4"/>
    <x v="4"/>
    <s v="سپرده بیمه پیمانکاران"/>
    <s v="34353"/>
    <s v="خبرگان بین المللی تهران"/>
    <s v="400176"/>
    <s v=""/>
    <s v=""/>
    <s v=""/>
  </r>
  <r>
    <n v="147443"/>
    <n v="1381"/>
    <x v="407"/>
    <s v="1401/08/08"/>
    <s v="خبرگان بین المللی تهران- بابت 5% سپرده بیمه هزینه بازرسی موضوع ص و 14 ق ADSH-E-CO-GE-015 طی فاکتور 34060 معادل 2.995 یورو با فی 289.641 ریال"/>
    <n v="0"/>
    <n v="43373740"/>
    <n v="-43373740"/>
    <n v="136"/>
    <n v="25"/>
    <s v="400176"/>
    <s v=""/>
    <s v="بدهیهای جاری"/>
    <s v="3"/>
    <x v="4"/>
    <x v="4"/>
    <s v="سپرده بیمه پیمانکاران"/>
    <s v="34353"/>
    <s v="خبرگان بین المللی تهران"/>
    <s v="400176"/>
    <s v=""/>
    <s v=""/>
    <s v=""/>
  </r>
  <r>
    <n v="147452"/>
    <n v="1381"/>
    <x v="407"/>
    <s v="1401/08/08"/>
    <s v="خبرگان بین المللی تهران- بابت 5% سپرده بیمه هزینه بازرسی موضوع ص و 14 ق ADSH-E-CO-GE-015 طی فاکتور 34058"/>
    <n v="0"/>
    <n v="2350000"/>
    <n v="-2350000"/>
    <n v="136"/>
    <n v="25"/>
    <s v="400176"/>
    <s v=""/>
    <s v="بدهیهای جاری"/>
    <s v="3"/>
    <x v="4"/>
    <x v="4"/>
    <s v="سپرده بیمه پیمانکاران"/>
    <s v="34353"/>
    <s v="خبرگان بین المللی تهران"/>
    <s v="400176"/>
    <s v=""/>
    <s v=""/>
    <s v=""/>
  </r>
  <r>
    <n v="147461"/>
    <n v="1381"/>
    <x v="407"/>
    <s v="1401/08/08"/>
    <s v="خبرگان بین المللی تهران- بابت 5% سپرده بیمه هزینه بازرسی موضوع ص و 14 ق ADSH-E-CO-GE-015 طی فاکتور 34061"/>
    <n v="0"/>
    <n v="2200000"/>
    <n v="-2200000"/>
    <n v="136"/>
    <n v="25"/>
    <s v="400176"/>
    <s v=""/>
    <s v="بدهیهای جاری"/>
    <s v="3"/>
    <x v="4"/>
    <x v="4"/>
    <s v="سپرده بیمه پیمانکاران"/>
    <s v="34353"/>
    <s v="خبرگان بین المللی تهران"/>
    <s v="400176"/>
    <s v=""/>
    <s v=""/>
    <s v=""/>
  </r>
  <r>
    <n v="147470"/>
    <n v="1381"/>
    <x v="407"/>
    <s v="1401/08/08"/>
    <s v="خبرگان بین المللی تهران- بابت 5% سپرده بیمه هزینه بازرسی موضوع ص و 14 ق ADSH-E-CO-GE-015 طی فاکتور 34064"/>
    <n v="0"/>
    <n v="2850000"/>
    <n v="-2850000"/>
    <n v="136"/>
    <n v="25"/>
    <s v="400176"/>
    <s v=""/>
    <s v="بدهیهای جاری"/>
    <s v="3"/>
    <x v="4"/>
    <x v="4"/>
    <s v="سپرده بیمه پیمانکاران"/>
    <s v="34353"/>
    <s v="خبرگان بین المللی تهران"/>
    <s v="400176"/>
    <s v=""/>
    <s v=""/>
    <s v=""/>
  </r>
  <r>
    <n v="147479"/>
    <n v="1381"/>
    <x v="407"/>
    <s v="1401/08/08"/>
    <s v="خبرگان بین المللی تهران- بابت 5% سپرده بیمه هزینه بازرسی موضوع ص و 14 ق ADSH-E-CO-GE-015 طی فاکتور 34065"/>
    <n v="0"/>
    <n v="2200000"/>
    <n v="-2200000"/>
    <n v="136"/>
    <n v="25"/>
    <s v="400176"/>
    <s v=""/>
    <s v="بدهیهای جاری"/>
    <s v="3"/>
    <x v="4"/>
    <x v="4"/>
    <s v="سپرده بیمه پیمانکاران"/>
    <s v="34353"/>
    <s v="خبرگان بین المللی تهران"/>
    <s v="400176"/>
    <s v=""/>
    <s v=""/>
    <s v=""/>
  </r>
  <r>
    <n v="147488"/>
    <n v="1381"/>
    <x v="407"/>
    <s v="1401/08/08"/>
    <s v="خبرگان بین المللی تهران- بابت 5% سپرده بیمه هزینه بازرسی موضوع ص و 14 ق ADSH-E-CO-GE-015 طی فاکتور 34067"/>
    <n v="0"/>
    <n v="3400000"/>
    <n v="-3400000"/>
    <n v="136"/>
    <n v="25"/>
    <s v="400176"/>
    <s v=""/>
    <s v="بدهیهای جاری"/>
    <s v="3"/>
    <x v="4"/>
    <x v="4"/>
    <s v="سپرده بیمه پیمانکاران"/>
    <s v="34353"/>
    <s v="خبرگان بین المللی تهران"/>
    <s v="400176"/>
    <s v=""/>
    <s v=""/>
    <s v=""/>
  </r>
  <r>
    <n v="174503"/>
    <n v="1571"/>
    <x v="408"/>
    <s v="1401/09/13"/>
    <s v="خبرگان بین المللی تهران- بابت 5% سپرده بیمه هزینه بازرسی موضوع ص و 15 ق ADSH-E-CO-GE-015 طی فاکتور 34945 معادل 9.630 یورو با فی 308.429 ریال"/>
    <n v="0"/>
    <n v="148508564"/>
    <n v="-148508564"/>
    <n v="136"/>
    <n v="25"/>
    <s v="400176"/>
    <s v=""/>
    <s v="بدهیهای جاری"/>
    <s v="3"/>
    <x v="4"/>
    <x v="4"/>
    <s v="سپرده بیمه پیمانکاران"/>
    <s v="34353"/>
    <s v="خبرگان بین المللی تهران"/>
    <s v="400176"/>
    <s v=""/>
    <s v=""/>
    <s v=""/>
  </r>
  <r>
    <n v="174512"/>
    <n v="1571"/>
    <x v="408"/>
    <s v="1401/09/13"/>
    <s v="خبرگان بین المللی تهران- بابت 5% سپرده بیمه هزینه بازرسی موضوع ص و 15 ق ADSH-E-CO-GE-015 طی فاکتور 34950 معادل 3.380 یورو با فی 308.429 ریال"/>
    <n v="0"/>
    <n v="52124501"/>
    <n v="-52124501"/>
    <n v="136"/>
    <n v="25"/>
    <s v="400176"/>
    <s v=""/>
    <s v="بدهیهای جاری"/>
    <s v="3"/>
    <x v="4"/>
    <x v="4"/>
    <s v="سپرده بیمه پیمانکاران"/>
    <s v="34353"/>
    <s v="خبرگان بین المللی تهران"/>
    <s v="400176"/>
    <s v=""/>
    <s v=""/>
    <s v=""/>
  </r>
  <r>
    <n v="174521"/>
    <n v="1571"/>
    <x v="408"/>
    <s v="1401/09/13"/>
    <s v="خبرگان بین المللی تهران- بابت 5% سپرده بیمه هزینه بازرسی موضوع ص و 15 ق ADSH-E-CO-GE-015 طی فاکتور 34954 معادل 5.260 یورو با فی 308.429 ریال"/>
    <n v="0"/>
    <n v="81116827"/>
    <n v="-81116827"/>
    <n v="136"/>
    <n v="25"/>
    <s v="400176"/>
    <s v=""/>
    <s v="بدهیهای جاری"/>
    <s v="3"/>
    <x v="4"/>
    <x v="4"/>
    <s v="سپرده بیمه پیمانکاران"/>
    <s v="34353"/>
    <s v="خبرگان بین المللی تهران"/>
    <s v="400176"/>
    <s v=""/>
    <s v=""/>
    <s v=""/>
  </r>
  <r>
    <n v="174530"/>
    <n v="1571"/>
    <x v="408"/>
    <s v="1401/09/13"/>
    <s v="خبرگان بین المللی تهران- بابت 5% سپرده بیمه هزینه بازرسی موضوع ص و 15 ق ADSH-E-CO-GE-015 طی فاکتور 34958 معادل 2.095 یورو با فی 308.429 ریال"/>
    <n v="0"/>
    <n v="32307938"/>
    <n v="-32307938"/>
    <n v="136"/>
    <n v="25"/>
    <s v="400176"/>
    <s v=""/>
    <s v="بدهیهای جاری"/>
    <s v="3"/>
    <x v="4"/>
    <x v="4"/>
    <s v="سپرده بیمه پیمانکاران"/>
    <s v="34353"/>
    <s v="خبرگان بین المللی تهران"/>
    <s v="400176"/>
    <s v=""/>
    <s v=""/>
    <s v=""/>
  </r>
  <r>
    <n v="174539"/>
    <n v="1571"/>
    <x v="408"/>
    <s v="1401/09/13"/>
    <s v="خبرگان بین المللی تهران- بابت 5% سپرده بیمه هزینه بازرسی موضوع ص و 15 ق ADSH-E-CO-GE-015 طی فاکتور 34961 معادل 10.600 یورو با فی 308.429 ریال"/>
    <n v="0"/>
    <n v="163467370"/>
    <n v="-163467370"/>
    <n v="136"/>
    <n v="25"/>
    <s v="400176"/>
    <s v=""/>
    <s v="بدهیهای جاری"/>
    <s v="3"/>
    <x v="4"/>
    <x v="4"/>
    <s v="سپرده بیمه پیمانکاران"/>
    <s v="34353"/>
    <s v="خبرگان بین المللی تهران"/>
    <s v="400176"/>
    <s v=""/>
    <s v=""/>
    <s v=""/>
  </r>
  <r>
    <n v="174548"/>
    <n v="1571"/>
    <x v="408"/>
    <s v="1401/09/13"/>
    <s v="خبرگان بین المللی تهران- بابت 5% سپرده بیمه هزینه بازرسی موضوع ص و 15 ق ADSH-E-CO-GE-015 طی فاکتور 34942"/>
    <n v="0"/>
    <n v="2350000"/>
    <n v="-2350000"/>
    <n v="136"/>
    <n v="25"/>
    <s v="400176"/>
    <s v=""/>
    <s v="بدهیهای جاری"/>
    <s v="3"/>
    <x v="4"/>
    <x v="4"/>
    <s v="سپرده بیمه پیمانکاران"/>
    <s v="34353"/>
    <s v="خبرگان بین المللی تهران"/>
    <s v="400176"/>
    <s v=""/>
    <s v=""/>
    <s v=""/>
  </r>
  <r>
    <n v="174557"/>
    <n v="1571"/>
    <x v="408"/>
    <s v="1401/09/13"/>
    <s v="خبرگان بین المللی تهران- بابت 5% سپرده بیمه هزینه بازرسی موضوع ص و 15 ق ADSH-E-CO-GE-015 طی فاکتور 34947"/>
    <n v="0"/>
    <n v="2200000"/>
    <n v="-2200000"/>
    <n v="136"/>
    <n v="25"/>
    <s v="400176"/>
    <s v=""/>
    <s v="بدهیهای جاری"/>
    <s v="3"/>
    <x v="4"/>
    <x v="4"/>
    <s v="سپرده بیمه پیمانکاران"/>
    <s v="34353"/>
    <s v="خبرگان بین المللی تهران"/>
    <s v="400176"/>
    <s v=""/>
    <s v=""/>
    <s v=""/>
  </r>
  <r>
    <n v="174566"/>
    <n v="1571"/>
    <x v="408"/>
    <s v="1401/09/13"/>
    <s v="خبرگان بین المللی تهران- بابت 5% سپرده بیمه هزینه بازرسی موضوع ص و 15 ق ADSH-E-CO-GE-015 طی فاکتور 34949"/>
    <n v="0"/>
    <n v="2300000"/>
    <n v="-2300000"/>
    <n v="136"/>
    <n v="25"/>
    <s v="400176"/>
    <s v=""/>
    <s v="بدهیهای جاری"/>
    <s v="3"/>
    <x v="4"/>
    <x v="4"/>
    <s v="سپرده بیمه پیمانکاران"/>
    <s v="34353"/>
    <s v="خبرگان بین المللی تهران"/>
    <s v="400176"/>
    <s v=""/>
    <s v=""/>
    <s v=""/>
  </r>
  <r>
    <n v="174575"/>
    <n v="1571"/>
    <x v="408"/>
    <s v="1401/09/13"/>
    <s v="خبرگان بین المللی تهران- بابت 5% سپرده بیمه هزینه بازرسی موضوع ص و 15 ق ADSH-E-CO-GE-015 طی فاکتور 34951"/>
    <n v="0"/>
    <n v="2750000"/>
    <n v="-2750000"/>
    <n v="136"/>
    <n v="25"/>
    <s v="400176"/>
    <s v=""/>
    <s v="بدهیهای جاری"/>
    <s v="3"/>
    <x v="4"/>
    <x v="4"/>
    <s v="سپرده بیمه پیمانکاران"/>
    <s v="34353"/>
    <s v="خبرگان بین المللی تهران"/>
    <s v="400176"/>
    <s v=""/>
    <s v=""/>
    <s v=""/>
  </r>
  <r>
    <n v="174584"/>
    <n v="1571"/>
    <x v="408"/>
    <s v="1401/09/13"/>
    <s v="خبرگان بین المللی تهران- بابت 5% سپرده بیمه هزینه بازرسی موضوع ص و 15 ق ADSH-E-CO-GE-015 طی فاکتور 34956"/>
    <n v="0"/>
    <n v="1100000"/>
    <n v="-1100000"/>
    <n v="136"/>
    <n v="25"/>
    <s v="400176"/>
    <s v=""/>
    <s v="بدهیهای جاری"/>
    <s v="3"/>
    <x v="4"/>
    <x v="4"/>
    <s v="سپرده بیمه پیمانکاران"/>
    <s v="34353"/>
    <s v="خبرگان بین المللی تهران"/>
    <s v="400176"/>
    <s v=""/>
    <s v=""/>
    <s v=""/>
  </r>
  <r>
    <n v="139223"/>
    <n v="1181"/>
    <x v="406"/>
    <s v="1401/07/10"/>
    <s v="خبرگان بین المللی تهران-   هزینه بازرسی طی فاکتور 33303 با 9% مالیات بر ارزش افزوده"/>
    <n v="0"/>
    <n v="2624281005"/>
    <n v="-2624281005"/>
    <n v="117"/>
    <n v="24"/>
    <s v="400176"/>
    <s v=""/>
    <s v="بدهیهای جاری"/>
    <s v="3"/>
    <x v="0"/>
    <x v="0"/>
    <s v="سایر حسابهای پرداختنی"/>
    <s v="34221"/>
    <s v="خبرگان بین المللی تهران"/>
    <s v="400176"/>
    <s v=""/>
    <s v=""/>
    <s v=""/>
  </r>
  <r>
    <n v="139224"/>
    <n v="1181"/>
    <x v="406"/>
    <s v="1401/07/10"/>
    <s v="خبرگان بین المللی تهران- کسر  10% سپرده حسن انجام کار هزینه بازرسی طی فاکتور  33303"/>
    <n v="240759725"/>
    <n v="0"/>
    <n v="240759725"/>
    <n v="117"/>
    <n v="24"/>
    <s v="400176"/>
    <s v=""/>
    <s v="بدهیهای جاری"/>
    <s v="3"/>
    <x v="0"/>
    <x v="0"/>
    <s v="سایر حسابهای پرداختنی"/>
    <s v="34221"/>
    <s v="خبرگان بین المللی تهران"/>
    <s v="400176"/>
    <s v=""/>
    <s v=""/>
    <s v=""/>
  </r>
  <r>
    <n v="139226"/>
    <n v="1181"/>
    <x v="406"/>
    <s v="1401/07/10"/>
    <s v="خبرگان بین المللی تهران- کسر 5% سپرده بیمه  هزینه بازرسی طی فاکتور  33303"/>
    <n v="120379862"/>
    <n v="0"/>
    <n v="120379862"/>
    <n v="117"/>
    <n v="24"/>
    <s v="400176"/>
    <s v=""/>
    <s v="بدهیهای جاری"/>
    <s v="3"/>
    <x v="0"/>
    <x v="0"/>
    <s v="سایر حسابهای پرداختنی"/>
    <s v="34221"/>
    <s v="خبرگان بین المللی تهران"/>
    <s v="400176"/>
    <s v=""/>
    <s v=""/>
    <s v=""/>
  </r>
  <r>
    <n v="139346"/>
    <n v="1181"/>
    <x v="406"/>
    <s v="1401/07/10"/>
    <s v="خبرگان بین المللی تهران-   هزینه بازرسی طی فاکتور 33305 با 9% مالیات بر ارزش افزوده"/>
    <n v="0"/>
    <n v="1107855156"/>
    <n v="-1107855156"/>
    <n v="117"/>
    <n v="24"/>
    <s v="400176"/>
    <s v=""/>
    <s v="بدهیهای جاری"/>
    <s v="3"/>
    <x v="0"/>
    <x v="0"/>
    <s v="سایر حسابهای پرداختنی"/>
    <s v="34221"/>
    <s v="خبرگان بین المللی تهران"/>
    <s v="400176"/>
    <s v=""/>
    <s v=""/>
    <s v=""/>
  </r>
  <r>
    <n v="139347"/>
    <n v="1181"/>
    <x v="406"/>
    <s v="1401/07/10"/>
    <s v="خبرگان بین المللی تهران- کسر  10% سپرده حسن انجام کار هزینه بازرسی طی فاکتور  33305"/>
    <n v="101638087"/>
    <n v="0"/>
    <n v="101638087"/>
    <n v="117"/>
    <n v="24"/>
    <s v="400176"/>
    <s v=""/>
    <s v="بدهیهای جاری"/>
    <s v="3"/>
    <x v="0"/>
    <x v="0"/>
    <s v="سایر حسابهای پرداختنی"/>
    <s v="34221"/>
    <s v="خبرگان بین المللی تهران"/>
    <s v="400176"/>
    <s v=""/>
    <s v=""/>
    <s v=""/>
  </r>
  <r>
    <n v="139349"/>
    <n v="1181"/>
    <x v="406"/>
    <s v="1401/07/10"/>
    <s v="خبرگان بین المللی تهران- کسر 5% سپرده بیمه  هزینه بازرسی طی فاکتور  33305"/>
    <n v="50819043"/>
    <n v="0"/>
    <n v="50819043"/>
    <n v="117"/>
    <n v="24"/>
    <s v="400176"/>
    <s v=""/>
    <s v="بدهیهای جاری"/>
    <s v="3"/>
    <x v="0"/>
    <x v="0"/>
    <s v="سایر حسابهای پرداختنی"/>
    <s v="34221"/>
    <s v="خبرگان بین المللی تهران"/>
    <s v="400176"/>
    <s v=""/>
    <s v=""/>
    <s v=""/>
  </r>
  <r>
    <n v="139358"/>
    <n v="1181"/>
    <x v="406"/>
    <s v="1401/07/10"/>
    <s v="خبرگان بین المللی تهران-   هزینه بازرسی طی فاکتور 333018 با 9% مالیات بر ارزش افزوده"/>
    <n v="0"/>
    <n v="560998995"/>
    <n v="-560998995"/>
    <n v="117"/>
    <n v="24"/>
    <s v="400176"/>
    <s v=""/>
    <s v="بدهیهای جاری"/>
    <s v="3"/>
    <x v="0"/>
    <x v="0"/>
    <s v="سایر حسابهای پرداختنی"/>
    <s v="34221"/>
    <s v="خبرگان بین المللی تهران"/>
    <s v="400176"/>
    <s v=""/>
    <s v=""/>
    <s v=""/>
  </r>
  <r>
    <n v="139359"/>
    <n v="1181"/>
    <x v="406"/>
    <s v="1401/07/10"/>
    <s v="خبرگان بین المللی تهران- کسر  10% سپرده حسن انجام کار هزینه بازرسی طی فاکتور  33318"/>
    <n v="51467797"/>
    <n v="0"/>
    <n v="51467797"/>
    <n v="117"/>
    <n v="24"/>
    <s v="400176"/>
    <s v=""/>
    <s v="بدهیهای جاری"/>
    <s v="3"/>
    <x v="0"/>
    <x v="0"/>
    <s v="سایر حسابهای پرداختنی"/>
    <s v="34221"/>
    <s v="خبرگان بین المللی تهران"/>
    <s v="400176"/>
    <s v=""/>
    <s v=""/>
    <s v=""/>
  </r>
  <r>
    <n v="139361"/>
    <n v="1181"/>
    <x v="406"/>
    <s v="1401/07/10"/>
    <s v="خبرگان بین المللی تهران- کسر 5% سپرده بیمه  هزینه بازرسی طی فاکتور  33318"/>
    <n v="25733898"/>
    <n v="0"/>
    <n v="25733898"/>
    <n v="117"/>
    <n v="24"/>
    <s v="400176"/>
    <s v=""/>
    <s v="بدهیهای جاری"/>
    <s v="3"/>
    <x v="0"/>
    <x v="0"/>
    <s v="سایر حسابهای پرداختنی"/>
    <s v="34221"/>
    <s v="خبرگان بین المللی تهران"/>
    <s v="400176"/>
    <s v=""/>
    <s v=""/>
    <s v=""/>
  </r>
  <r>
    <n v="139384"/>
    <n v="1181"/>
    <x v="406"/>
    <s v="1401/07/10"/>
    <s v="خبرگان بین المللی تهران-   هزینه بازرسی طی فاکتور 333017 با 9% مالیات بر ارزش افزوده"/>
    <n v="0"/>
    <n v="50031000"/>
    <n v="-50031000"/>
    <n v="117"/>
    <n v="24"/>
    <s v="400176"/>
    <s v=""/>
    <s v="بدهیهای جاری"/>
    <s v="3"/>
    <x v="0"/>
    <x v="0"/>
    <s v="سایر حسابهای پرداختنی"/>
    <s v="34221"/>
    <s v="خبرگان بین المللی تهران"/>
    <s v="400176"/>
    <s v=""/>
    <s v=""/>
    <s v=""/>
  </r>
  <r>
    <n v="139385"/>
    <n v="1181"/>
    <x v="406"/>
    <s v="1401/07/10"/>
    <s v="خبرگان بین المللی تهران- کسر  10% سپرده حسن انجام کار هزینه بازرسی طی فاکتور  33317"/>
    <n v="4590000"/>
    <n v="0"/>
    <n v="4590000"/>
    <n v="117"/>
    <n v="24"/>
    <s v="400176"/>
    <s v=""/>
    <s v="بدهیهای جاری"/>
    <s v="3"/>
    <x v="0"/>
    <x v="0"/>
    <s v="سایر حسابهای پرداختنی"/>
    <s v="34221"/>
    <s v="خبرگان بین المللی تهران"/>
    <s v="400176"/>
    <s v=""/>
    <s v=""/>
    <s v=""/>
  </r>
  <r>
    <n v="139387"/>
    <n v="1181"/>
    <x v="406"/>
    <s v="1401/07/10"/>
    <s v="خبرگان بین المللی تهران- کسر 5% سپرده بیمه  هزینه بازرسی طی فاکتور  33317"/>
    <n v="2295000"/>
    <n v="0"/>
    <n v="2295000"/>
    <n v="117"/>
    <n v="24"/>
    <s v="400176"/>
    <s v=""/>
    <s v="بدهیهای جاری"/>
    <s v="3"/>
    <x v="0"/>
    <x v="0"/>
    <s v="سایر حسابهای پرداختنی"/>
    <s v="34221"/>
    <s v="خبرگان بین المللی تهران"/>
    <s v="400176"/>
    <s v=""/>
    <s v=""/>
    <s v=""/>
  </r>
  <r>
    <n v="139434"/>
    <n v="1181"/>
    <x v="406"/>
    <s v="1401/07/10"/>
    <s v="خبرگان بین المللی تهران-   هزینه بازرسی طی فاکتور 33329 با 9% مالیات بر ارزش افزوده"/>
    <n v="0"/>
    <n v="49050000"/>
    <n v="-49050000"/>
    <n v="117"/>
    <n v="24"/>
    <s v="400176"/>
    <s v=""/>
    <s v="بدهیهای جاری"/>
    <s v="3"/>
    <x v="0"/>
    <x v="0"/>
    <s v="سایر حسابهای پرداختنی"/>
    <s v="34221"/>
    <s v="خبرگان بین المللی تهران"/>
    <s v="400176"/>
    <s v=""/>
    <s v=""/>
    <s v=""/>
  </r>
  <r>
    <n v="139435"/>
    <n v="1181"/>
    <x v="406"/>
    <s v="1401/07/10"/>
    <s v="خبرگان بین المللی تهران- کسر  10% سپرده حسن انجام کار هزینه بازرسی طی فاکتور  33329"/>
    <n v="4500000"/>
    <n v="0"/>
    <n v="4500000"/>
    <n v="117"/>
    <n v="24"/>
    <s v="400176"/>
    <s v=""/>
    <s v="بدهیهای جاری"/>
    <s v="3"/>
    <x v="0"/>
    <x v="0"/>
    <s v="سایر حسابهای پرداختنی"/>
    <s v="34221"/>
    <s v="خبرگان بین المللی تهران"/>
    <s v="400176"/>
    <s v=""/>
    <s v=""/>
    <s v=""/>
  </r>
  <r>
    <n v="139437"/>
    <n v="1181"/>
    <x v="406"/>
    <s v="1401/07/10"/>
    <s v="خبرگان بین المللی تهران- کسر 5% سپرده بیمه  هزینه بازرسی طی فاکتور  33329"/>
    <n v="2250000"/>
    <n v="0"/>
    <n v="2250000"/>
    <n v="117"/>
    <n v="24"/>
    <s v="400176"/>
    <s v=""/>
    <s v="بدهیهای جاری"/>
    <s v="3"/>
    <x v="0"/>
    <x v="0"/>
    <s v="سایر حسابهای پرداختنی"/>
    <s v="34221"/>
    <s v="خبرگان بین المللی تهران"/>
    <s v="400176"/>
    <s v=""/>
    <s v=""/>
    <s v=""/>
  </r>
  <r>
    <n v="139446"/>
    <n v="1181"/>
    <x v="406"/>
    <s v="1401/07/10"/>
    <s v="خبرگان بین المللی تهران-   هزینه بازرسی طی فاکتور 33330 با 9% مالیات بر ارزش افزوده"/>
    <n v="0"/>
    <n v="40221000"/>
    <n v="-40221000"/>
    <n v="117"/>
    <n v="24"/>
    <s v="400176"/>
    <s v=""/>
    <s v="بدهیهای جاری"/>
    <s v="3"/>
    <x v="0"/>
    <x v="0"/>
    <s v="سایر حسابهای پرداختنی"/>
    <s v="34221"/>
    <s v="خبرگان بین المللی تهران"/>
    <s v="400176"/>
    <s v=""/>
    <s v=""/>
    <s v=""/>
  </r>
  <r>
    <n v="139447"/>
    <n v="1181"/>
    <x v="406"/>
    <s v="1401/07/10"/>
    <s v="خبرگان بین المللی تهران- کسر  10% سپرده حسن انجام کار هزینه بازرسی طی فاکتور  33330"/>
    <n v="3690000"/>
    <n v="0"/>
    <n v="3690000"/>
    <n v="117"/>
    <n v="24"/>
    <s v="400176"/>
    <s v=""/>
    <s v="بدهیهای جاری"/>
    <s v="3"/>
    <x v="0"/>
    <x v="0"/>
    <s v="سایر حسابهای پرداختنی"/>
    <s v="34221"/>
    <s v="خبرگان بین المللی تهران"/>
    <s v="400176"/>
    <s v=""/>
    <s v=""/>
    <s v=""/>
  </r>
  <r>
    <n v="139449"/>
    <n v="1181"/>
    <x v="406"/>
    <s v="1401/07/10"/>
    <s v="خبرگان بین المللی تهران- کسر 5% سپرده بیمه  هزینه بازرسی طی فاکتور  33330"/>
    <n v="1845000"/>
    <n v="0"/>
    <n v="1845000"/>
    <n v="117"/>
    <n v="24"/>
    <s v="400176"/>
    <s v=""/>
    <s v="بدهیهای جاری"/>
    <s v="3"/>
    <x v="0"/>
    <x v="0"/>
    <s v="سایر حسابهای پرداختنی"/>
    <s v="34221"/>
    <s v="خبرگان بین المللی تهران"/>
    <s v="400176"/>
    <s v=""/>
    <s v=""/>
    <s v=""/>
  </r>
  <r>
    <n v="141443"/>
    <n v="1236"/>
    <x v="310"/>
    <s v="1401/07/20"/>
    <s v="خبرگان بین المللی تهران- چک 162134 (تجارت) بابت تسویه صورت وضعیت 13 (واریزی) طی دستور پرداخت پیوست"/>
    <n v="3822468734"/>
    <n v="0"/>
    <n v="3822468734"/>
    <n v="117"/>
    <n v="24"/>
    <s v="400176"/>
    <s v=""/>
    <s v="بدهیهای جاری"/>
    <s v="3"/>
    <x v="0"/>
    <x v="0"/>
    <s v="سایر حسابهای پرداختنی"/>
    <s v="34221"/>
    <s v="خبرگان بین المللی تهران"/>
    <s v="400176"/>
    <s v=""/>
    <s v=""/>
    <s v=""/>
  </r>
  <r>
    <n v="147382"/>
    <n v="1381"/>
    <x v="407"/>
    <s v="1401/08/08"/>
    <s v="خبرگان بین المللی تهران- بابت هزینه بازرسی موضوع ص و 14 ق ADSH-E-CO-GE-015 طی فاکتور 34056 معادل 7.545 یورو با فی 289.641 ریال با 9% ارزش افزوده"/>
    <n v="0"/>
    <n v="2382022067"/>
    <n v="-2382022067"/>
    <n v="117"/>
    <n v="24"/>
    <s v="400176"/>
    <s v=""/>
    <s v="بدهیهای جاری"/>
    <s v="3"/>
    <x v="0"/>
    <x v="0"/>
    <s v="سایر حسابهای پرداختنی"/>
    <s v="34221"/>
    <s v="خبرگان بین المللی تهران"/>
    <s v="400176"/>
    <s v=""/>
    <s v=""/>
    <s v=""/>
  </r>
  <r>
    <n v="147383"/>
    <n v="1381"/>
    <x v="407"/>
    <s v="1401/08/08"/>
    <s v="خبرگان بین المللی تهران- بابت 10% سپرده حسن انجام هزینه بازرسی موضوع ص و 14 ق ADSH-E-CO-GE-015 طی فاکتور 34056 معادل 7.545 یورو با فی 289.641 ریال"/>
    <n v="218534135"/>
    <n v="0"/>
    <n v="218534135"/>
    <n v="117"/>
    <n v="24"/>
    <s v="400176"/>
    <s v=""/>
    <s v="بدهیهای جاری"/>
    <s v="3"/>
    <x v="0"/>
    <x v="0"/>
    <s v="سایر حسابهای پرداختنی"/>
    <s v="34221"/>
    <s v="خبرگان بین المللی تهران"/>
    <s v="400176"/>
    <s v=""/>
    <s v=""/>
    <s v=""/>
  </r>
  <r>
    <n v="147385"/>
    <n v="1381"/>
    <x v="407"/>
    <s v="1401/08/08"/>
    <s v="خبرگان بین المللی تهران- بابت 5% سپرده بیمه هزینه بازرسی موضوع ص و 14 ق ADSH-E-CO-GE-015 طی فاکتور 34056 معادل 7.545 یورو با فی 289.641 ریال"/>
    <n v="109267067"/>
    <n v="0"/>
    <n v="109267067"/>
    <n v="117"/>
    <n v="24"/>
    <s v="400176"/>
    <s v=""/>
    <s v="بدهیهای جاری"/>
    <s v="3"/>
    <x v="0"/>
    <x v="0"/>
    <s v="سایر حسابهای پرداختنی"/>
    <s v="34221"/>
    <s v="خبرگان بین المللی تهران"/>
    <s v="400176"/>
    <s v=""/>
    <s v=""/>
    <s v=""/>
  </r>
  <r>
    <n v="147391"/>
    <n v="1381"/>
    <x v="407"/>
    <s v="1401/08/08"/>
    <s v="خبرگان بین المللی تهران- بابت هزینه بازرسی موضوع ص و 14 ق ADSH-E-CO-GE-015 طی فاکتور 34057 معادل 3.085 یورو با فی 289.641 ریال با 9% ارزش افزوده"/>
    <n v="0"/>
    <n v="973961310"/>
    <n v="-973961310"/>
    <n v="117"/>
    <n v="24"/>
    <s v="400176"/>
    <s v=""/>
    <s v="بدهیهای جاری"/>
    <s v="3"/>
    <x v="0"/>
    <x v="0"/>
    <s v="سایر حسابهای پرداختنی"/>
    <s v="34221"/>
    <s v="خبرگان بین المللی تهران"/>
    <s v="400176"/>
    <s v=""/>
    <s v=""/>
    <s v=""/>
  </r>
  <r>
    <n v="147392"/>
    <n v="1381"/>
    <x v="407"/>
    <s v="1401/08/08"/>
    <s v="خبرگان بین المللی تهران- بابت 10% سپرده حسن انجام هزینه بازرسی موضوع ص و 14 ق ADSH-E-CO-GE-015 طی فاکتور 34057 معادل 3.085 یورو با فی 289.641 ریال"/>
    <n v="89354248"/>
    <n v="0"/>
    <n v="89354248"/>
    <n v="117"/>
    <n v="24"/>
    <s v="400176"/>
    <s v=""/>
    <s v="بدهیهای جاری"/>
    <s v="3"/>
    <x v="0"/>
    <x v="0"/>
    <s v="سایر حسابهای پرداختنی"/>
    <s v="34221"/>
    <s v="خبرگان بین المللی تهران"/>
    <s v="400176"/>
    <s v=""/>
    <s v=""/>
    <s v=""/>
  </r>
  <r>
    <n v="147394"/>
    <n v="1381"/>
    <x v="407"/>
    <s v="1401/08/08"/>
    <s v="خبرگان بین المللی تهران- بابت 5% سپرده بیمه هزینه بازرسی موضوع ص و 14 ق ADSH-E-CO-GE-015 طی فاکتور 34057 معادل 3.085 یورو با فی 289.641 ریال"/>
    <n v="44677125"/>
    <n v="0"/>
    <n v="44677125"/>
    <n v="117"/>
    <n v="24"/>
    <s v="400176"/>
    <s v=""/>
    <s v="بدهیهای جاری"/>
    <s v="3"/>
    <x v="0"/>
    <x v="0"/>
    <s v="سایر حسابهای پرداختنی"/>
    <s v="34221"/>
    <s v="خبرگان بین المللی تهران"/>
    <s v="400176"/>
    <s v=""/>
    <s v=""/>
    <s v=""/>
  </r>
  <r>
    <n v="147400"/>
    <n v="1381"/>
    <x v="407"/>
    <s v="1401/08/08"/>
    <s v="خبرگان بین المللی تهران- بابت هزینه بازرسی موضوع ص و 14 ق ADSH-E-CO-GE-015 طی فاکتور 34059 معادل 7.100 یورو با فی 289.641 ریال با 9% ارزش افزوده"/>
    <n v="0"/>
    <n v="2241531701"/>
    <n v="-2241531701"/>
    <n v="117"/>
    <n v="24"/>
    <s v="400176"/>
    <s v=""/>
    <s v="بدهیهای جاری"/>
    <s v="3"/>
    <x v="0"/>
    <x v="0"/>
    <s v="سایر حسابهای پرداختنی"/>
    <s v="34221"/>
    <s v="خبرگان بین المللی تهران"/>
    <s v="400176"/>
    <s v=""/>
    <s v=""/>
    <s v=""/>
  </r>
  <r>
    <n v="147431"/>
    <n v="1381"/>
    <x v="407"/>
    <s v="1401/08/08"/>
    <s v="خبرگان بین المللی تهران- بابت 10% سپرده حسن انجام هزینه بازرسی موضوع ص و 14 ق ADSH-E-CO-GE-015 طی فاکتور 34059 معادل 7.100 یورو با فی 289.641 ریال"/>
    <n v="205645110"/>
    <n v="0"/>
    <n v="205645110"/>
    <n v="117"/>
    <n v="24"/>
    <s v="400176"/>
    <s v=""/>
    <s v="بدهیهای جاری"/>
    <s v="3"/>
    <x v="0"/>
    <x v="0"/>
    <s v="سایر حسابهای پرداختنی"/>
    <s v="34221"/>
    <s v="خبرگان بین المللی تهران"/>
    <s v="400176"/>
    <s v=""/>
    <s v=""/>
    <s v=""/>
  </r>
  <r>
    <n v="147433"/>
    <n v="1381"/>
    <x v="407"/>
    <s v="1401/08/08"/>
    <s v="خبرگان بین المللی تهران- بابت 5% سپرده بیمه هزینه بازرسی موضوع ص و 14 ق ADSH-E-CO-GE-015 طی فاکتور 34059 معادل 7.100 یورو با فی 289.641 ریال"/>
    <n v="102822555"/>
    <n v="0"/>
    <n v="102822555"/>
    <n v="117"/>
    <n v="24"/>
    <s v="400176"/>
    <s v=""/>
    <s v="بدهیهای جاری"/>
    <s v="3"/>
    <x v="0"/>
    <x v="0"/>
    <s v="سایر حسابهای پرداختنی"/>
    <s v="34221"/>
    <s v="خبرگان بین المللی تهران"/>
    <s v="400176"/>
    <s v=""/>
    <s v=""/>
    <s v=""/>
  </r>
  <r>
    <n v="147439"/>
    <n v="1381"/>
    <x v="407"/>
    <s v="1401/08/08"/>
    <s v="خبرگان بین المللی تهران- بابت هزینه بازرسی موضوع ص و 14 ق ADSH-E-CO-GE-015 طی فاکتور 34060 معادل 2.995 یورو با فی 289.641 ریال با 9% ارزش افزوده"/>
    <n v="0"/>
    <n v="945547528"/>
    <n v="-945547528"/>
    <n v="117"/>
    <n v="24"/>
    <s v="400176"/>
    <s v=""/>
    <s v="بدهیهای جاری"/>
    <s v="3"/>
    <x v="0"/>
    <x v="0"/>
    <s v="سایر حسابهای پرداختنی"/>
    <s v="34221"/>
    <s v="خبرگان بین المللی تهران"/>
    <s v="400176"/>
    <s v=""/>
    <s v=""/>
    <s v=""/>
  </r>
  <r>
    <n v="147440"/>
    <n v="1381"/>
    <x v="407"/>
    <s v="1401/08/08"/>
    <s v="خبرگان بین المللی تهران- بابت 10% سپرده حسن انجام  هزینه بازرسی موضوع ص و 14 ق ADSH-E-CO-GE-015 طی فاکتور 34060 معادل 2.995 یورو با فی 289.641 ریال"/>
    <n v="86747480"/>
    <n v="0"/>
    <n v="86747480"/>
    <n v="117"/>
    <n v="24"/>
    <s v="400176"/>
    <s v=""/>
    <s v="بدهیهای جاری"/>
    <s v="3"/>
    <x v="0"/>
    <x v="0"/>
    <s v="سایر حسابهای پرداختنی"/>
    <s v="34221"/>
    <s v="خبرگان بین المللی تهران"/>
    <s v="400176"/>
    <s v=""/>
    <s v=""/>
    <s v=""/>
  </r>
  <r>
    <n v="147442"/>
    <n v="1381"/>
    <x v="407"/>
    <s v="1401/08/08"/>
    <s v="خبرگان بین المللی تهران- بابت 5% سپرده بیمه هزینه بازرسی موضوع ص و 14 ق ADSH-E-CO-GE-015 طی فاکتور 34060 معادل 2.995 یورو با فی 289.641 ریال"/>
    <n v="43373740"/>
    <n v="0"/>
    <n v="43373740"/>
    <n v="117"/>
    <n v="24"/>
    <s v="400176"/>
    <s v=""/>
    <s v="بدهیهای جاری"/>
    <s v="3"/>
    <x v="0"/>
    <x v="0"/>
    <s v="سایر حسابهای پرداختنی"/>
    <s v="34221"/>
    <s v="خبرگان بین المللی تهران"/>
    <s v="400176"/>
    <s v=""/>
    <s v=""/>
    <s v=""/>
  </r>
  <r>
    <n v="147448"/>
    <n v="1381"/>
    <x v="407"/>
    <s v="1401/08/08"/>
    <s v="خبرگان بین المللی تهران- بابت هزینه بازرسی موضوع ص و 14 ق ADSH-E-CO-GE-015 طی فاکتور 34058 با 9% ارزش افزوده"/>
    <n v="0"/>
    <n v="51230000"/>
    <n v="-51230000"/>
    <n v="117"/>
    <n v="24"/>
    <s v="400176"/>
    <s v=""/>
    <s v="بدهیهای جاری"/>
    <s v="3"/>
    <x v="0"/>
    <x v="0"/>
    <s v="سایر حسابهای پرداختنی"/>
    <s v="34221"/>
    <s v="خبرگان بین المللی تهران"/>
    <s v="400176"/>
    <s v=""/>
    <s v=""/>
    <s v=""/>
  </r>
  <r>
    <n v="147449"/>
    <n v="1381"/>
    <x v="407"/>
    <s v="1401/08/08"/>
    <s v="خبرگان بین المللی تهران- بابت 10% سپرده حسن انجام هزینه بازرسی موضوع ص و 14 ق ADSH-E-CO-GE-015 طی فاکتور 34058"/>
    <n v="4700000"/>
    <n v="0"/>
    <n v="4700000"/>
    <n v="117"/>
    <n v="24"/>
    <s v="400176"/>
    <s v=""/>
    <s v="بدهیهای جاری"/>
    <s v="3"/>
    <x v="0"/>
    <x v="0"/>
    <s v="سایر حسابهای پرداختنی"/>
    <s v="34221"/>
    <s v="خبرگان بین المللی تهران"/>
    <s v="400176"/>
    <s v=""/>
    <s v=""/>
    <s v=""/>
  </r>
  <r>
    <n v="147451"/>
    <n v="1381"/>
    <x v="407"/>
    <s v="1401/08/08"/>
    <s v="خبرگان بین المللی تهران- بابت 5% سپرده بیمه هزینه بازرسی موضوع ص و 14 ق ADSH-E-CO-GE-015 طی فاکتور 34058"/>
    <n v="2350000"/>
    <n v="0"/>
    <n v="2350000"/>
    <n v="117"/>
    <n v="24"/>
    <s v="400176"/>
    <s v=""/>
    <s v="بدهیهای جاری"/>
    <s v="3"/>
    <x v="0"/>
    <x v="0"/>
    <s v="سایر حسابهای پرداختنی"/>
    <s v="34221"/>
    <s v="خبرگان بین المللی تهران"/>
    <s v="400176"/>
    <s v=""/>
    <s v=""/>
    <s v=""/>
  </r>
  <r>
    <n v="147457"/>
    <n v="1381"/>
    <x v="407"/>
    <s v="1401/08/08"/>
    <s v="خبرگان بین المللی تهران- بابت هزینه بازرسی موضوع ص و 14 ق ADSH-E-CO-GE-015 طی فاکتور 34061 با 9% ارزش افزوده"/>
    <n v="0"/>
    <n v="47960000"/>
    <n v="-47960000"/>
    <n v="117"/>
    <n v="24"/>
    <s v="400176"/>
    <s v=""/>
    <s v="بدهیهای جاری"/>
    <s v="3"/>
    <x v="0"/>
    <x v="0"/>
    <s v="سایر حسابهای پرداختنی"/>
    <s v="34221"/>
    <s v="خبرگان بین المللی تهران"/>
    <s v="400176"/>
    <s v=""/>
    <s v=""/>
    <s v=""/>
  </r>
  <r>
    <n v="147458"/>
    <n v="1381"/>
    <x v="407"/>
    <s v="1401/08/08"/>
    <s v="خبرگان بین المللی تهران- بابت 10% سپرده حسن انجام هزینه بازرسی موضوع ص و 14 ق ADSH-E-CO-GE-015 طی فاکتور 34061"/>
    <n v="4400000"/>
    <n v="0"/>
    <n v="4400000"/>
    <n v="117"/>
    <n v="24"/>
    <s v="400176"/>
    <s v=""/>
    <s v="بدهیهای جاری"/>
    <s v="3"/>
    <x v="0"/>
    <x v="0"/>
    <s v="سایر حسابهای پرداختنی"/>
    <s v="34221"/>
    <s v="خبرگان بین المللی تهران"/>
    <s v="400176"/>
    <s v=""/>
    <s v=""/>
    <s v=""/>
  </r>
  <r>
    <n v="147460"/>
    <n v="1381"/>
    <x v="407"/>
    <s v="1401/08/08"/>
    <s v="خبرگان بین المللی تهران- بابت 5% سپرده بیمه هزینه بازرسی موضوع ص و 14 ق ADSH-E-CO-GE-015 طی فاکتور 34061"/>
    <n v="2200000"/>
    <n v="0"/>
    <n v="2200000"/>
    <n v="117"/>
    <n v="24"/>
    <s v="400176"/>
    <s v=""/>
    <s v="بدهیهای جاری"/>
    <s v="3"/>
    <x v="0"/>
    <x v="0"/>
    <s v="سایر حسابهای پرداختنی"/>
    <s v="34221"/>
    <s v="خبرگان بین المللی تهران"/>
    <s v="400176"/>
    <s v=""/>
    <s v=""/>
    <s v=""/>
  </r>
  <r>
    <n v="147466"/>
    <n v="1381"/>
    <x v="407"/>
    <s v="1401/08/08"/>
    <s v="خبرگان بین المللی تهران- بابت هزینه بازرسی موضوع ص و 14 ق ADSH-E-CO-GE-015 طی فاکتور 34064 با  9% ارزش افزوده"/>
    <n v="0"/>
    <n v="62130000"/>
    <n v="-62130000"/>
    <n v="117"/>
    <n v="24"/>
    <s v="400176"/>
    <s v=""/>
    <s v="بدهیهای جاری"/>
    <s v="3"/>
    <x v="0"/>
    <x v="0"/>
    <s v="سایر حسابهای پرداختنی"/>
    <s v="34221"/>
    <s v="خبرگان بین المللی تهران"/>
    <s v="400176"/>
    <s v=""/>
    <s v=""/>
    <s v=""/>
  </r>
  <r>
    <n v="147467"/>
    <n v="1381"/>
    <x v="407"/>
    <s v="1401/08/08"/>
    <s v="خبرگان بین المللی تهران- بابت 10% سپرده حسن انجام هزینه بازرسی موضوع ص و 14 ق ADSH-E-CO-GE-015 طی فاکتور 34064"/>
    <n v="5700000"/>
    <n v="0"/>
    <n v="5700000"/>
    <n v="117"/>
    <n v="24"/>
    <s v="400176"/>
    <s v=""/>
    <s v="بدهیهای جاری"/>
    <s v="3"/>
    <x v="0"/>
    <x v="0"/>
    <s v="سایر حسابهای پرداختنی"/>
    <s v="34221"/>
    <s v="خبرگان بین المللی تهران"/>
    <s v="400176"/>
    <s v=""/>
    <s v=""/>
    <s v=""/>
  </r>
  <r>
    <n v="147469"/>
    <n v="1381"/>
    <x v="407"/>
    <s v="1401/08/08"/>
    <s v="خبرگان بین المللی تهران- بابت 5% سپرده بیمه هزینه بازرسی موضوع ص و 14 ق ADSH-E-CO-GE-015 طی فاکتور 34064"/>
    <n v="2850000"/>
    <n v="0"/>
    <n v="2850000"/>
    <n v="117"/>
    <n v="24"/>
    <s v="400176"/>
    <s v=""/>
    <s v="بدهیهای جاری"/>
    <s v="3"/>
    <x v="0"/>
    <x v="0"/>
    <s v="سایر حسابهای پرداختنی"/>
    <s v="34221"/>
    <s v="خبرگان بین المللی تهران"/>
    <s v="400176"/>
    <s v=""/>
    <s v=""/>
    <s v=""/>
  </r>
  <r>
    <n v="147475"/>
    <n v="1381"/>
    <x v="407"/>
    <s v="1401/08/08"/>
    <s v="خبرگان بین المللی تهران- بابت هزینه بازرسی موضوع ص و 14 ق ADSH-E-CO-GE-015 طی فاکتور 34065 با 9% ارزش افزوده"/>
    <n v="0"/>
    <n v="47960000"/>
    <n v="-47960000"/>
    <n v="117"/>
    <n v="24"/>
    <s v="400176"/>
    <s v=""/>
    <s v="بدهیهای جاری"/>
    <s v="3"/>
    <x v="0"/>
    <x v="0"/>
    <s v="سایر حسابهای پرداختنی"/>
    <s v="34221"/>
    <s v="خبرگان بین المللی تهران"/>
    <s v="400176"/>
    <s v=""/>
    <s v=""/>
    <s v=""/>
  </r>
  <r>
    <n v="147476"/>
    <n v="1381"/>
    <x v="407"/>
    <s v="1401/08/08"/>
    <s v="خبرگان بین المللی تهران- بابت 10% سپرده حسن انجام هزینه بازرسی موضوع ص و 14 ق ADSH-E-CO-GE-015 طی فاکتور 34065"/>
    <n v="4400000"/>
    <n v="0"/>
    <n v="4400000"/>
    <n v="117"/>
    <n v="24"/>
    <s v="400176"/>
    <s v=""/>
    <s v="بدهیهای جاری"/>
    <s v="3"/>
    <x v="0"/>
    <x v="0"/>
    <s v="سایر حسابهای پرداختنی"/>
    <s v="34221"/>
    <s v="خبرگان بین المللی تهران"/>
    <s v="400176"/>
    <s v=""/>
    <s v=""/>
    <s v=""/>
  </r>
  <r>
    <n v="147478"/>
    <n v="1381"/>
    <x v="407"/>
    <s v="1401/08/08"/>
    <s v="خبرگان بین المللی تهران- بابت 5% سپرده بیمه هزینه بازرسی موضوع ص و 14 ق ADSH-E-CO-GE-015 طی فاکتور 34065"/>
    <n v="2200000"/>
    <n v="0"/>
    <n v="2200000"/>
    <n v="117"/>
    <n v="24"/>
    <s v="400176"/>
    <s v=""/>
    <s v="بدهیهای جاری"/>
    <s v="3"/>
    <x v="0"/>
    <x v="0"/>
    <s v="سایر حسابهای پرداختنی"/>
    <s v="34221"/>
    <s v="خبرگان بین المللی تهران"/>
    <s v="400176"/>
    <s v=""/>
    <s v=""/>
    <s v=""/>
  </r>
  <r>
    <n v="147484"/>
    <n v="1381"/>
    <x v="407"/>
    <s v="1401/08/08"/>
    <s v="خبرگان بین المللی تهران- بابت هزینه بازرسی موضوع ص و 14 ق ADSH-E-CO-GE-015 طی فاکتور 34067 با 9% ارزش افزوده"/>
    <n v="0"/>
    <n v="74120000"/>
    <n v="-74120000"/>
    <n v="117"/>
    <n v="24"/>
    <s v="400176"/>
    <s v=""/>
    <s v="بدهیهای جاری"/>
    <s v="3"/>
    <x v="0"/>
    <x v="0"/>
    <s v="سایر حسابهای پرداختنی"/>
    <s v="34221"/>
    <s v="خبرگان بین المللی تهران"/>
    <s v="400176"/>
    <s v=""/>
    <s v=""/>
    <s v=""/>
  </r>
  <r>
    <n v="147485"/>
    <n v="1381"/>
    <x v="407"/>
    <s v="1401/08/08"/>
    <s v="خبرگان بین المللی تهران- بابت 10% سپرده حسن انجام هزینه بازرسی موضوع ص و 14 ق ADSH-E-CO-GE-015 طی فاکتور 34067"/>
    <n v="6800000"/>
    <n v="0"/>
    <n v="6800000"/>
    <n v="117"/>
    <n v="24"/>
    <s v="400176"/>
    <s v=""/>
    <s v="بدهیهای جاری"/>
    <s v="3"/>
    <x v="0"/>
    <x v="0"/>
    <s v="سایر حسابهای پرداختنی"/>
    <s v="34221"/>
    <s v="خبرگان بین المللی تهران"/>
    <s v="400176"/>
    <s v=""/>
    <s v=""/>
    <s v=""/>
  </r>
  <r>
    <n v="147487"/>
    <n v="1381"/>
    <x v="407"/>
    <s v="1401/08/08"/>
    <s v="خبرگان بین المللی تهران- بابت 5% سپرده بیمه هزینه بازرسی موضوع ص و 14 ق ADSH-E-CO-GE-015 طی فاکتور 34067"/>
    <n v="3400000"/>
    <n v="0"/>
    <n v="3400000"/>
    <n v="117"/>
    <n v="24"/>
    <s v="400176"/>
    <s v=""/>
    <s v="بدهیهای جاری"/>
    <s v="3"/>
    <x v="0"/>
    <x v="0"/>
    <s v="سایر حسابهای پرداختنی"/>
    <s v="34221"/>
    <s v="خبرگان بین المللی تهران"/>
    <s v="400176"/>
    <s v=""/>
    <s v=""/>
    <s v=""/>
  </r>
  <r>
    <n v="147911"/>
    <n v="1490"/>
    <x v="321"/>
    <s v="1401/08/28"/>
    <s v="پرداخت چک 859845 بانک تجارت بنام خبرگان بین المللی تهران بابت ص و ش 14 انجام بازرسی داخلی و خارجی"/>
    <n v="5887041146"/>
    <n v="0"/>
    <n v="5887041146"/>
    <n v="117"/>
    <n v="24"/>
    <s v="400176"/>
    <s v=""/>
    <s v="بدهیهای جاری"/>
    <s v="3"/>
    <x v="0"/>
    <x v="0"/>
    <s v="سایر حسابهای پرداختنی"/>
    <s v="34221"/>
    <s v="خبرگان بین المللی تهران"/>
    <s v="400176"/>
    <s v=""/>
    <s v=""/>
    <s v=""/>
  </r>
  <r>
    <n v="174499"/>
    <n v="1571"/>
    <x v="408"/>
    <s v="1401/09/13"/>
    <s v="خبرگان بین المللی تهران- بابت هزینه بازرسی موضوع ص و 15 ق ADSH-E-CO-GE-015 طی فاکتور 34945 معادل 9.630 یورو با فی 308.429 ریال با 9% ارزش افزوده"/>
    <n v="0"/>
    <n v="3237486685"/>
    <n v="-3237486685"/>
    <n v="117"/>
    <n v="24"/>
    <s v="400176"/>
    <s v=""/>
    <s v="بدهیهای جاری"/>
    <s v="3"/>
    <x v="0"/>
    <x v="0"/>
    <s v="سایر حسابهای پرداختنی"/>
    <s v="34221"/>
    <s v="خبرگان بین المللی تهران"/>
    <s v="400176"/>
    <s v=""/>
    <s v=""/>
    <s v=""/>
  </r>
  <r>
    <n v="174500"/>
    <n v="1571"/>
    <x v="408"/>
    <s v="1401/09/13"/>
    <s v="خبرگان بین المللی تهران- بابت 10% سپرده حسن انجام هزینه بازرسی موضوع ص و 15 ق ADSH-E-CO-GE-015 طی فاکتور 34945 معادل 9.630 یورو با فی 308.429 ریال"/>
    <n v="297017127"/>
    <n v="0"/>
    <n v="297017127"/>
    <n v="117"/>
    <n v="24"/>
    <s v="400176"/>
    <s v=""/>
    <s v="بدهیهای جاری"/>
    <s v="3"/>
    <x v="0"/>
    <x v="0"/>
    <s v="سایر حسابهای پرداختنی"/>
    <s v="34221"/>
    <s v="خبرگان بین المللی تهران"/>
    <s v="400176"/>
    <s v=""/>
    <s v=""/>
    <s v=""/>
  </r>
  <r>
    <n v="174502"/>
    <n v="1571"/>
    <x v="408"/>
    <s v="1401/09/13"/>
    <s v="خبرگان بین المللی تهران- بابت 5% سپرده بیمه هزینه بازرسی موضوع ص و 15 ق ADSH-E-CO-GE-015 طی فاکتور 34945 معادل 9.630 یورو با فی 308.429 ریال"/>
    <n v="148508564"/>
    <n v="0"/>
    <n v="148508564"/>
    <n v="117"/>
    <n v="24"/>
    <s v="400176"/>
    <s v=""/>
    <s v="بدهیهای جاری"/>
    <s v="3"/>
    <x v="0"/>
    <x v="0"/>
    <s v="سایر حسابهای پرداختنی"/>
    <s v="34221"/>
    <s v="خبرگان بین المللی تهران"/>
    <s v="400176"/>
    <s v=""/>
    <s v=""/>
    <s v=""/>
  </r>
  <r>
    <n v="174508"/>
    <n v="1571"/>
    <x v="408"/>
    <s v="1401/09/13"/>
    <s v="خبرگان بین المللی تهران- بابت هزینه بازرسی موضوع ص و 15 ق ADSH-E-CO-GE-015 طی فاکتور 34950 معادل 3.380 یورو با فی 308.429 ریال با 9% ارزش افزوده"/>
    <n v="0"/>
    <n v="1136314122"/>
    <n v="-1136314122"/>
    <n v="117"/>
    <n v="24"/>
    <s v="400176"/>
    <s v=""/>
    <s v="بدهیهای جاری"/>
    <s v="3"/>
    <x v="0"/>
    <x v="0"/>
    <s v="سایر حسابهای پرداختنی"/>
    <s v="34221"/>
    <s v="خبرگان بین المللی تهران"/>
    <s v="400176"/>
    <s v=""/>
    <s v=""/>
    <s v=""/>
  </r>
  <r>
    <n v="174509"/>
    <n v="1571"/>
    <x v="408"/>
    <s v="1401/09/13"/>
    <s v="خبرگان بین المللی تهران- بابت 10% سپرده حسن انجام هزینه بازرسی موضوع ص و 15 ق ADSH-E-CO-GE-015 طی فاکتور 34950 معادل 3.380 یورو با فی 308.429 ریال"/>
    <n v="104249002"/>
    <n v="0"/>
    <n v="104249002"/>
    <n v="117"/>
    <n v="24"/>
    <s v="400176"/>
    <s v=""/>
    <s v="بدهیهای جاری"/>
    <s v="3"/>
    <x v="0"/>
    <x v="0"/>
    <s v="سایر حسابهای پرداختنی"/>
    <s v="34221"/>
    <s v="خبرگان بین المللی تهران"/>
    <s v="400176"/>
    <s v=""/>
    <s v=""/>
    <s v=""/>
  </r>
  <r>
    <n v="174511"/>
    <n v="1571"/>
    <x v="408"/>
    <s v="1401/09/13"/>
    <s v="خبرگان بین المللی تهران- بابت 5% سپرده بیمه هزینه بازرسی موضوع ص و 15 ق ADSH-E-CO-GE-015 طی فاکتور 34950 معادل 3.380 یورو با فی 308.429 ریال"/>
    <n v="52124501"/>
    <n v="0"/>
    <n v="52124501"/>
    <n v="117"/>
    <n v="24"/>
    <s v="400176"/>
    <s v=""/>
    <s v="بدهیهای جاری"/>
    <s v="3"/>
    <x v="0"/>
    <x v="0"/>
    <s v="سایر حسابهای پرداختنی"/>
    <s v="34221"/>
    <s v="خبرگان بین المللی تهران"/>
    <s v="400176"/>
    <s v=""/>
    <s v=""/>
    <s v=""/>
  </r>
  <r>
    <n v="174517"/>
    <n v="1571"/>
    <x v="408"/>
    <s v="1401/09/13"/>
    <s v="خبرگان بین المللی تهران- بابت هزینه بازرسی موضوع ص و 15 ق ADSH-E-CO-GE-015 طی فاکتور 34954 معادل 5.260 یورو با فی 308.429 ریال با 9% ارزش افزوده"/>
    <n v="0"/>
    <n v="1768346829"/>
    <n v="-1768346829"/>
    <n v="117"/>
    <n v="24"/>
    <s v="400176"/>
    <s v=""/>
    <s v="بدهیهای جاری"/>
    <s v="3"/>
    <x v="0"/>
    <x v="0"/>
    <s v="سایر حسابهای پرداختنی"/>
    <s v="34221"/>
    <s v="خبرگان بین المللی تهران"/>
    <s v="400176"/>
    <s v=""/>
    <s v=""/>
    <s v=""/>
  </r>
  <r>
    <n v="174518"/>
    <n v="1571"/>
    <x v="408"/>
    <s v="1401/09/13"/>
    <s v="خبرگان بین المللی تهران- بابت 10% سپرده حسن انجام هزینه بازرسی موضوع ص و 15 ق ADSH-E-CO-GE-015 طی فاکتور 34954 معادل 5.260 یورو با فی 308.429 ریال"/>
    <n v="162233654"/>
    <n v="0"/>
    <n v="162233654"/>
    <n v="117"/>
    <n v="24"/>
    <s v="400176"/>
    <s v=""/>
    <s v="بدهیهای جاری"/>
    <s v="3"/>
    <x v="0"/>
    <x v="0"/>
    <s v="سایر حسابهای پرداختنی"/>
    <s v="34221"/>
    <s v="خبرگان بین المللی تهران"/>
    <s v="400176"/>
    <s v=""/>
    <s v=""/>
    <s v=""/>
  </r>
  <r>
    <n v="174520"/>
    <n v="1571"/>
    <x v="408"/>
    <s v="1401/09/13"/>
    <s v="خبرگان بین المللی تهران- بابت 5% سپرده بیمه هزینه بازرسی موضوع ص و 15 ق ADSH-E-CO-GE-015 طی فاکتور 34954 معادل 5.260 یورو با فی 308.429 ریال"/>
    <n v="81116827"/>
    <n v="0"/>
    <n v="81116827"/>
    <n v="117"/>
    <n v="24"/>
    <s v="400176"/>
    <s v=""/>
    <s v="بدهیهای جاری"/>
    <s v="3"/>
    <x v="0"/>
    <x v="0"/>
    <s v="سایر حسابهای پرداختنی"/>
    <s v="34221"/>
    <s v="خبرگان بین المللی تهران"/>
    <s v="400176"/>
    <s v=""/>
    <s v=""/>
    <s v=""/>
  </r>
  <r>
    <n v="174526"/>
    <n v="1571"/>
    <x v="408"/>
    <s v="1401/09/13"/>
    <s v="خبرگان بین المللی تهران- بابت هزینه بازرسی موضوع ص و 15 ق ADSH-E-CO-GE-015 طی فاکتور 34958 معادل 2.095 یورو با فی 308.429 ریال با 9% ارزش افزوده"/>
    <n v="0"/>
    <n v="704313043"/>
    <n v="-704313043"/>
    <n v="117"/>
    <n v="24"/>
    <s v="400176"/>
    <s v=""/>
    <s v="بدهیهای جاری"/>
    <s v="3"/>
    <x v="0"/>
    <x v="0"/>
    <s v="سایر حسابهای پرداختنی"/>
    <s v="34221"/>
    <s v="خبرگان بین المللی تهران"/>
    <s v="400176"/>
    <s v=""/>
    <s v=""/>
    <s v=""/>
  </r>
  <r>
    <n v="174527"/>
    <n v="1571"/>
    <x v="408"/>
    <s v="1401/09/13"/>
    <s v="خبرگان بین المللی تهران- بابت 10% سپرده حسن انجام هزینه بازرسی موضوع ص و 15 ق ADSH-E-CO-GE-015 طی فاکتور 34958 معادل 2.095 یورو با فی 308.429 ریال"/>
    <n v="64615875"/>
    <n v="0"/>
    <n v="64615875"/>
    <n v="117"/>
    <n v="24"/>
    <s v="400176"/>
    <s v=""/>
    <s v="بدهیهای جاری"/>
    <s v="3"/>
    <x v="0"/>
    <x v="0"/>
    <s v="سایر حسابهای پرداختنی"/>
    <s v="34221"/>
    <s v="خبرگان بین المللی تهران"/>
    <s v="400176"/>
    <s v=""/>
    <s v=""/>
    <s v=""/>
  </r>
  <r>
    <n v="174529"/>
    <n v="1571"/>
    <x v="408"/>
    <s v="1401/09/13"/>
    <s v="خبرگان بین المللی تهران- بابت 5% سپرده بیمه هزینه بازرسی موضوع ص و 15 ق ADSH-E-CO-GE-015 طی فاکتور 34958 معادل 2.095 یورو با فی 308.429 ریال"/>
    <n v="32307938"/>
    <n v="0"/>
    <n v="32307938"/>
    <n v="117"/>
    <n v="24"/>
    <s v="400176"/>
    <s v=""/>
    <s v="بدهیهای جاری"/>
    <s v="3"/>
    <x v="0"/>
    <x v="0"/>
    <s v="سایر حسابهای پرداختنی"/>
    <s v="34221"/>
    <s v="خبرگان بین المللی تهران"/>
    <s v="400176"/>
    <s v=""/>
    <s v=""/>
    <s v=""/>
  </r>
  <r>
    <n v="174535"/>
    <n v="1571"/>
    <x v="408"/>
    <s v="1401/09/13"/>
    <s v="خبرگان بین المللی تهران- بابت هزینه بازرسی موضوع ص و 15 ق ADSH-E-CO-GE-015 طی فاکتور 34961 معادل 10.600 یورو با فی 308.429 ریال با 9% ارزش افزوده"/>
    <n v="0"/>
    <n v="3563588666"/>
    <n v="-3563588666"/>
    <n v="117"/>
    <n v="24"/>
    <s v="400176"/>
    <s v=""/>
    <s v="بدهیهای جاری"/>
    <s v="3"/>
    <x v="0"/>
    <x v="0"/>
    <s v="سایر حسابهای پرداختنی"/>
    <s v="34221"/>
    <s v="خبرگان بین المللی تهران"/>
    <s v="400176"/>
    <s v=""/>
    <s v=""/>
    <s v=""/>
  </r>
  <r>
    <n v="174536"/>
    <n v="1571"/>
    <x v="408"/>
    <s v="1401/09/13"/>
    <s v="خبرگان بین المللی تهران- بابت 10% سپرده حسن انجام هزینه بازرسی موضوع ص و 15 ق ADSH-E-CO-GE-015 طی فاکتور 34961 معادل 10.600 یورو با فی 308.429 ریال"/>
    <n v="326934740"/>
    <n v="0"/>
    <n v="326934740"/>
    <n v="117"/>
    <n v="24"/>
    <s v="400176"/>
    <s v=""/>
    <s v="بدهیهای جاری"/>
    <s v="3"/>
    <x v="0"/>
    <x v="0"/>
    <s v="سایر حسابهای پرداختنی"/>
    <s v="34221"/>
    <s v="خبرگان بین المللی تهران"/>
    <s v="400176"/>
    <s v=""/>
    <s v=""/>
    <s v=""/>
  </r>
  <r>
    <n v="174538"/>
    <n v="1571"/>
    <x v="408"/>
    <s v="1401/09/13"/>
    <s v="خبرگان بین المللی تهران- بابت 5% سپرده بیمه هزینه بازرسی موضوع ص و 15 ق ADSH-E-CO-GE-015 طی فاکتور 34961 معادل 10.600 یورو با فی 308.429 ریال"/>
    <n v="163467370"/>
    <n v="0"/>
    <n v="163467370"/>
    <n v="117"/>
    <n v="24"/>
    <s v="400176"/>
    <s v=""/>
    <s v="بدهیهای جاری"/>
    <s v="3"/>
    <x v="0"/>
    <x v="0"/>
    <s v="سایر حسابهای پرداختنی"/>
    <s v="34221"/>
    <s v="خبرگان بین المللی تهران"/>
    <s v="400176"/>
    <s v=""/>
    <s v=""/>
    <s v=""/>
  </r>
  <r>
    <n v="174544"/>
    <n v="1571"/>
    <x v="408"/>
    <s v="1401/09/13"/>
    <s v="خبرگان بین المللی تهران- بابت هزینه بازرسی موضوع ص و 15 ق ADSH-E-CO-GE-015 طی فاکتور 34942 با 9% ارزش افزوده"/>
    <n v="0"/>
    <n v="51230000"/>
    <n v="-51230000"/>
    <n v="117"/>
    <n v="24"/>
    <s v="400176"/>
    <s v=""/>
    <s v="بدهیهای جاری"/>
    <s v="3"/>
    <x v="0"/>
    <x v="0"/>
    <s v="سایر حسابهای پرداختنی"/>
    <s v="34221"/>
    <s v="خبرگان بین المللی تهران"/>
    <s v="400176"/>
    <s v=""/>
    <s v=""/>
    <s v=""/>
  </r>
  <r>
    <n v="174545"/>
    <n v="1571"/>
    <x v="408"/>
    <s v="1401/09/13"/>
    <s v="خبرگان بین المللی تهران- بابت 10% سپرده حسن انجام هزینه بازرسی موضوع ص و 15 ق ADSH-E-CO-GE-015 طی فاکتور 34942"/>
    <n v="4700000"/>
    <n v="0"/>
    <n v="4700000"/>
    <n v="117"/>
    <n v="24"/>
    <s v="400176"/>
    <s v=""/>
    <s v="بدهیهای جاری"/>
    <s v="3"/>
    <x v="0"/>
    <x v="0"/>
    <s v="سایر حسابهای پرداختنی"/>
    <s v="34221"/>
    <s v="خبرگان بین المللی تهران"/>
    <s v="400176"/>
    <s v=""/>
    <s v=""/>
    <s v=""/>
  </r>
  <r>
    <n v="174547"/>
    <n v="1571"/>
    <x v="408"/>
    <s v="1401/09/13"/>
    <s v="خبرگان بین المللی تهران- بابت 5% سپرده بیمه هزینه بازرسی موضوع ص و 15 ق ADSH-E-CO-GE-015 طی فاکتور 34942"/>
    <n v="2350000"/>
    <n v="0"/>
    <n v="2350000"/>
    <n v="117"/>
    <n v="24"/>
    <s v="400176"/>
    <s v=""/>
    <s v="بدهیهای جاری"/>
    <s v="3"/>
    <x v="0"/>
    <x v="0"/>
    <s v="سایر حسابهای پرداختنی"/>
    <s v="34221"/>
    <s v="خبرگان بین المللی تهران"/>
    <s v="400176"/>
    <s v=""/>
    <s v=""/>
    <s v=""/>
  </r>
  <r>
    <n v="174553"/>
    <n v="1571"/>
    <x v="408"/>
    <s v="1401/09/13"/>
    <s v="خبرگان بین المللی تهران- بابت هزینه بازرسی موضوع ص و 15 ق ADSH-E-CO-GE-015 طی فاکتور 34947 با 9% ارزش افزوده"/>
    <n v="0"/>
    <n v="47960000"/>
    <n v="-47960000"/>
    <n v="117"/>
    <n v="24"/>
    <s v="400176"/>
    <s v=""/>
    <s v="بدهیهای جاری"/>
    <s v="3"/>
    <x v="0"/>
    <x v="0"/>
    <s v="سایر حسابهای پرداختنی"/>
    <s v="34221"/>
    <s v="خبرگان بین المللی تهران"/>
    <s v="400176"/>
    <s v=""/>
    <s v=""/>
    <s v=""/>
  </r>
  <r>
    <n v="174554"/>
    <n v="1571"/>
    <x v="408"/>
    <s v="1401/09/13"/>
    <s v="خبرگان بین المللی تهران- بابت 10% سپرده حسن انجام هزینه بازرسی موضوع ص و 15 ق ADSH-E-CO-GE-015 طی فاکتور 34947"/>
    <n v="4400000"/>
    <n v="0"/>
    <n v="4400000"/>
    <n v="117"/>
    <n v="24"/>
    <s v="400176"/>
    <s v=""/>
    <s v="بدهیهای جاری"/>
    <s v="3"/>
    <x v="0"/>
    <x v="0"/>
    <s v="سایر حسابهای پرداختنی"/>
    <s v="34221"/>
    <s v="خبرگان بین المللی تهران"/>
    <s v="400176"/>
    <s v=""/>
    <s v=""/>
    <s v=""/>
  </r>
  <r>
    <n v="174556"/>
    <n v="1571"/>
    <x v="408"/>
    <s v="1401/09/13"/>
    <s v="خبرگان بین المللی تهران- بابت 5% سپرده بیمه هزینه بازرسی موضوع ص و 15 ق ADSH-E-CO-GE-015 طی فاکتور 34947"/>
    <n v="2200000"/>
    <n v="0"/>
    <n v="2200000"/>
    <n v="117"/>
    <n v="24"/>
    <s v="400176"/>
    <s v=""/>
    <s v="بدهیهای جاری"/>
    <s v="3"/>
    <x v="0"/>
    <x v="0"/>
    <s v="سایر حسابهای پرداختنی"/>
    <s v="34221"/>
    <s v="خبرگان بین المللی تهران"/>
    <s v="400176"/>
    <s v=""/>
    <s v=""/>
    <s v=""/>
  </r>
  <r>
    <n v="174562"/>
    <n v="1571"/>
    <x v="408"/>
    <s v="1401/09/13"/>
    <s v="خبرگان بین المللی تهران- بابت هزینه بازرسی موضوع ص و 15 ق ADSH-E-CO-GE-015 طی فاکتور 34949 با 9% ارزش افزوده"/>
    <n v="0"/>
    <n v="50140000"/>
    <n v="-50140000"/>
    <n v="117"/>
    <n v="24"/>
    <s v="400176"/>
    <s v=""/>
    <s v="بدهیهای جاری"/>
    <s v="3"/>
    <x v="0"/>
    <x v="0"/>
    <s v="سایر حسابهای پرداختنی"/>
    <s v="34221"/>
    <s v="خبرگان بین المللی تهران"/>
    <s v="400176"/>
    <s v=""/>
    <s v=""/>
    <s v=""/>
  </r>
  <r>
    <n v="174563"/>
    <n v="1571"/>
    <x v="408"/>
    <s v="1401/09/13"/>
    <s v="خبرگان بین المللی تهران- بابت 10% سپرده حسن انجام هزینه بازرسی موضوع ص و 15 ق ADSH-E-CO-GE-015 طی فاکتور 34949"/>
    <n v="4600000"/>
    <n v="0"/>
    <n v="4600000"/>
    <n v="117"/>
    <n v="24"/>
    <s v="400176"/>
    <s v=""/>
    <s v="بدهیهای جاری"/>
    <s v="3"/>
    <x v="0"/>
    <x v="0"/>
    <s v="سایر حسابهای پرداختنی"/>
    <s v="34221"/>
    <s v="خبرگان بین المللی تهران"/>
    <s v="400176"/>
    <s v=""/>
    <s v=""/>
    <s v=""/>
  </r>
  <r>
    <n v="174565"/>
    <n v="1571"/>
    <x v="408"/>
    <s v="1401/09/13"/>
    <s v="خبرگان بین المللی تهران- بابت 5% سپرده بیمه هزینه بازرسی موضوع ص و 15 ق ADSH-E-CO-GE-015 طی فاکتور 34949"/>
    <n v="2300000"/>
    <n v="0"/>
    <n v="2300000"/>
    <n v="117"/>
    <n v="24"/>
    <s v="400176"/>
    <s v=""/>
    <s v="بدهیهای جاری"/>
    <s v="3"/>
    <x v="0"/>
    <x v="0"/>
    <s v="سایر حسابهای پرداختنی"/>
    <s v="34221"/>
    <s v="خبرگان بین المللی تهران"/>
    <s v="400176"/>
    <s v=""/>
    <s v=""/>
    <s v=""/>
  </r>
  <r>
    <n v="174571"/>
    <n v="1571"/>
    <x v="408"/>
    <s v="1401/09/13"/>
    <s v="خبرگان بین المللی تهران- بابت هزینه بازرسی موضوع ص و 15 ق ADSH-E-CO-GE-015 طی فاکتور 34951 با 9% ارزش افزوده"/>
    <n v="0"/>
    <n v="59950000"/>
    <n v="-59950000"/>
    <n v="117"/>
    <n v="24"/>
    <s v="400176"/>
    <s v=""/>
    <s v="بدهیهای جاری"/>
    <s v="3"/>
    <x v="0"/>
    <x v="0"/>
    <s v="سایر حسابهای پرداختنی"/>
    <s v="34221"/>
    <s v="خبرگان بین المللی تهران"/>
    <s v="400176"/>
    <s v=""/>
    <s v=""/>
    <s v=""/>
  </r>
  <r>
    <n v="174572"/>
    <n v="1571"/>
    <x v="408"/>
    <s v="1401/09/13"/>
    <s v="خبرگان بین المللی تهران- بابت 10% سپرده حسن انجام هزینه بازرسی موضوع ص و 15 ق ADSH-E-CO-GE-015 طی فاکتور 34951"/>
    <n v="5500000"/>
    <n v="0"/>
    <n v="5500000"/>
    <n v="117"/>
    <n v="24"/>
    <s v="400176"/>
    <s v=""/>
    <s v="بدهیهای جاری"/>
    <s v="3"/>
    <x v="0"/>
    <x v="0"/>
    <s v="سایر حسابهای پرداختنی"/>
    <s v="34221"/>
    <s v="خبرگان بین المللی تهران"/>
    <s v="400176"/>
    <s v=""/>
    <s v=""/>
    <s v=""/>
  </r>
  <r>
    <n v="174574"/>
    <n v="1571"/>
    <x v="408"/>
    <s v="1401/09/13"/>
    <s v="خبرگان بین المللی تهران- بابت 5% سپرده بیمه هزینه بازرسی موضوع ص و 15 ق ADSH-E-CO-GE-015 طی فاکتور 34951"/>
    <n v="2750000"/>
    <n v="0"/>
    <n v="2750000"/>
    <n v="117"/>
    <n v="24"/>
    <s v="400176"/>
    <s v=""/>
    <s v="بدهیهای جاری"/>
    <s v="3"/>
    <x v="0"/>
    <x v="0"/>
    <s v="سایر حسابهای پرداختنی"/>
    <s v="34221"/>
    <s v="خبرگان بین المللی تهران"/>
    <s v="400176"/>
    <s v=""/>
    <s v=""/>
    <s v=""/>
  </r>
  <r>
    <n v="174580"/>
    <n v="1571"/>
    <x v="408"/>
    <s v="1401/09/13"/>
    <s v="خبرگان بین المللی تهران- بابت هزینه بازرسی موضوع ص و 15 ق ADSH-E-CO-GE-015 طی فاکتور 34956 با 9% ارزش افزوده"/>
    <n v="0"/>
    <n v="23980000"/>
    <n v="-23980000"/>
    <n v="117"/>
    <n v="24"/>
    <s v="400176"/>
    <s v=""/>
    <s v="بدهیهای جاری"/>
    <s v="3"/>
    <x v="0"/>
    <x v="0"/>
    <s v="سایر حسابهای پرداختنی"/>
    <s v="34221"/>
    <s v="خبرگان بین المللی تهران"/>
    <s v="400176"/>
    <s v=""/>
    <s v=""/>
    <s v=""/>
  </r>
  <r>
    <n v="174581"/>
    <n v="1571"/>
    <x v="408"/>
    <s v="1401/09/13"/>
    <s v="خبرگان بین المللی تهران- بابت 10% سپرده حسن انجام هزینه بازرسی موضوع ص و 15 ق ADSH-E-CO-GE-015 طی فاکتور 34956"/>
    <n v="2200000"/>
    <n v="0"/>
    <n v="2200000"/>
    <n v="117"/>
    <n v="24"/>
    <s v="400176"/>
    <s v=""/>
    <s v="بدهیهای جاری"/>
    <s v="3"/>
    <x v="0"/>
    <x v="0"/>
    <s v="سایر حسابهای پرداختنی"/>
    <s v="34221"/>
    <s v="خبرگان بین المللی تهران"/>
    <s v="400176"/>
    <s v=""/>
    <s v=""/>
    <s v=""/>
  </r>
  <r>
    <n v="174583"/>
    <n v="1571"/>
    <x v="408"/>
    <s v="1401/09/13"/>
    <s v="خبرگان بین المللی تهران- بابت 5% سپرده بیمه هزینه بازرسی موضوع ص و 15 ق ADSH-E-CO-GE-015 طی فاکتور 34956"/>
    <n v="1100000"/>
    <n v="0"/>
    <n v="1100000"/>
    <n v="117"/>
    <n v="24"/>
    <s v="400176"/>
    <s v=""/>
    <s v="بدهیهای جاری"/>
    <s v="3"/>
    <x v="0"/>
    <x v="0"/>
    <s v="سایر حسابهای پرداختنی"/>
    <s v="34221"/>
    <s v="خبرگان بین المللی تهران"/>
    <s v="400176"/>
    <s v=""/>
    <s v=""/>
    <s v=""/>
  </r>
  <r>
    <n v="175830"/>
    <n v="1646"/>
    <x v="329"/>
    <s v="1401/09/28"/>
    <s v="پرداخت چک 921715 بانک تجارت بنام خبرگان بین المللی تهران بابت ص و ش 15 مهر ماه انجام بازرسی داخلی و خارجی"/>
    <n v="9178633747"/>
    <n v="0"/>
    <n v="9178633747"/>
    <n v="117"/>
    <n v="24"/>
    <s v="400176"/>
    <s v=""/>
    <s v="بدهیهای جاری"/>
    <s v="3"/>
    <x v="0"/>
    <x v="0"/>
    <s v="سایر حسابهای پرداختنی"/>
    <s v="34221"/>
    <s v="خبرگان بین المللی تهران"/>
    <s v="400176"/>
    <s v=""/>
    <s v=""/>
    <s v=""/>
  </r>
  <r>
    <n v="139314"/>
    <n v="1181"/>
    <x v="406"/>
    <s v="1401/07/10"/>
    <s v="خبرگان بین المللی تهران-  9% مالیات بر ارزش افزوده هزینه بازرسی طی فاکتور 33303"/>
    <n v="216683755"/>
    <n v="0"/>
    <n v="216683755"/>
    <n v="499"/>
    <n v="14"/>
    <s v="400176"/>
    <s v=""/>
    <s v="داراییهای جاری"/>
    <s v="1"/>
    <x v="14"/>
    <x v="14"/>
    <s v="پیش پرداخت 9% مالیات و عوارض ارزش افزوده(از 1400/10/13)"/>
    <s v="18163"/>
    <s v="خبرگان بین المللی تهران"/>
    <s v="400176"/>
    <s v=""/>
    <s v=""/>
    <s v=""/>
  </r>
  <r>
    <n v="139315"/>
    <n v="1181"/>
    <x v="406"/>
    <s v="1401/07/10"/>
    <s v="خبرگان بین المللی تهران-  9% مالیات بر ارزش افزوده هزینه بازرسی طی فاکتور 33303"/>
    <n v="0"/>
    <n v="216683755"/>
    <n v="-216683755"/>
    <n v="499"/>
    <n v="14"/>
    <s v="400176"/>
    <s v=""/>
    <s v="داراییهای جاری"/>
    <s v="1"/>
    <x v="14"/>
    <x v="14"/>
    <s v="پیش پرداخت 9% مالیات و عوارض ارزش افزوده(از 1400/10/13)"/>
    <s v="18163"/>
    <s v="خبرگان بین المللی تهران"/>
    <s v="400176"/>
    <s v=""/>
    <s v=""/>
    <s v=""/>
  </r>
  <r>
    <n v="139344"/>
    <n v="1181"/>
    <x v="406"/>
    <s v="1401/07/10"/>
    <s v="خبرگان بین المللی تهران-  9% مالیات بر ارزش افزوده هزینه بازرسی طی فاکتور 33305"/>
    <n v="91474281"/>
    <n v="0"/>
    <n v="91474281"/>
    <n v="499"/>
    <n v="14"/>
    <s v="400176"/>
    <s v=""/>
    <s v="داراییهای جاری"/>
    <s v="1"/>
    <x v="14"/>
    <x v="14"/>
    <s v="پیش پرداخت 9% مالیات و عوارض ارزش افزوده(از 1400/10/13)"/>
    <s v="18163"/>
    <s v="خبرگان بین المللی تهران"/>
    <s v="400176"/>
    <s v=""/>
    <s v=""/>
    <s v=""/>
  </r>
  <r>
    <n v="139345"/>
    <n v="1181"/>
    <x v="406"/>
    <s v="1401/07/10"/>
    <s v="خبرگان بین المللی تهران-  9% مالیات بر ارزش افزوده هزینه بازرسی طی فاکتور 33305"/>
    <n v="0"/>
    <n v="91474281"/>
    <n v="-91474281"/>
    <n v="499"/>
    <n v="14"/>
    <s v="400176"/>
    <s v=""/>
    <s v="داراییهای جاری"/>
    <s v="1"/>
    <x v="14"/>
    <x v="14"/>
    <s v="پیش پرداخت 9% مالیات و عوارض ارزش افزوده(از 1400/10/13)"/>
    <s v="18163"/>
    <s v="خبرگان بین المللی تهران"/>
    <s v="400176"/>
    <s v=""/>
    <s v=""/>
    <s v=""/>
  </r>
  <r>
    <n v="139356"/>
    <n v="1181"/>
    <x v="406"/>
    <s v="1401/07/10"/>
    <s v="خبرگان بین المللی تهران-  9% مالیات بر ارزش افزوده هزینه بازرسی طی فاکتور 33318"/>
    <n v="46321020"/>
    <n v="0"/>
    <n v="46321020"/>
    <n v="499"/>
    <n v="14"/>
    <s v="400176"/>
    <s v=""/>
    <s v="داراییهای جاری"/>
    <s v="1"/>
    <x v="14"/>
    <x v="14"/>
    <s v="پیش پرداخت 9% مالیات و عوارض ارزش افزوده(از 1400/10/13)"/>
    <s v="18163"/>
    <s v="خبرگان بین المللی تهران"/>
    <s v="400176"/>
    <s v=""/>
    <s v=""/>
    <s v=""/>
  </r>
  <r>
    <n v="139357"/>
    <n v="1181"/>
    <x v="406"/>
    <s v="1401/07/10"/>
    <s v="خبرگان بین المللی تهران-  9% مالیات بر ارزش افزوده هزینه بازرسی طی فاکتور 33318"/>
    <n v="0"/>
    <n v="46321020"/>
    <n v="-46321020"/>
    <n v="499"/>
    <n v="14"/>
    <s v="400176"/>
    <s v=""/>
    <s v="داراییهای جاری"/>
    <s v="1"/>
    <x v="14"/>
    <x v="14"/>
    <s v="پیش پرداخت 9% مالیات و عوارض ارزش افزوده(از 1400/10/13)"/>
    <s v="18163"/>
    <s v="خبرگان بین المللی تهران"/>
    <s v="400176"/>
    <s v=""/>
    <s v=""/>
    <s v=""/>
  </r>
  <r>
    <n v="139382"/>
    <n v="1181"/>
    <x v="406"/>
    <s v="1401/07/10"/>
    <s v="خبرگان بین المللی تهران-  9% مالیات بر ارزش افزوده هزینه بازرسی طی فاکتور 33317"/>
    <n v="4131000"/>
    <n v="0"/>
    <n v="4131000"/>
    <n v="499"/>
    <n v="14"/>
    <s v="400176"/>
    <s v=""/>
    <s v="داراییهای جاری"/>
    <s v="1"/>
    <x v="14"/>
    <x v="14"/>
    <s v="پیش پرداخت 9% مالیات و عوارض ارزش افزوده(از 1400/10/13)"/>
    <s v="18163"/>
    <s v="خبرگان بین المللی تهران"/>
    <s v="400176"/>
    <s v=""/>
    <s v=""/>
    <s v=""/>
  </r>
  <r>
    <n v="139383"/>
    <n v="1181"/>
    <x v="406"/>
    <s v="1401/07/10"/>
    <s v="خبرگان بین المللی تهران-  9% مالیات بر ارزش افزوده هزینه بازرسی طی فاکتور 33317"/>
    <n v="0"/>
    <n v="4131000"/>
    <n v="-4131000"/>
    <n v="499"/>
    <n v="14"/>
    <s v="400176"/>
    <s v=""/>
    <s v="داراییهای جاری"/>
    <s v="1"/>
    <x v="14"/>
    <x v="14"/>
    <s v="پیش پرداخت 9% مالیات و عوارض ارزش افزوده(از 1400/10/13)"/>
    <s v="18163"/>
    <s v="خبرگان بین المللی تهران"/>
    <s v="400176"/>
    <s v=""/>
    <s v=""/>
    <s v=""/>
  </r>
  <r>
    <n v="139432"/>
    <n v="1181"/>
    <x v="406"/>
    <s v="1401/07/10"/>
    <s v="خبرگان بین المللی تهران-  9% مالیات بر ارزش افزوده هزینه بازرسی طی فاکتور 33329"/>
    <n v="4050000"/>
    <n v="0"/>
    <n v="4050000"/>
    <n v="499"/>
    <n v="14"/>
    <s v="400176"/>
    <s v=""/>
    <s v="داراییهای جاری"/>
    <s v="1"/>
    <x v="14"/>
    <x v="14"/>
    <s v="پیش پرداخت 9% مالیات و عوارض ارزش افزوده(از 1400/10/13)"/>
    <s v="18163"/>
    <s v="خبرگان بین المللی تهران"/>
    <s v="400176"/>
    <s v=""/>
    <s v=""/>
    <s v=""/>
  </r>
  <r>
    <n v="139433"/>
    <n v="1181"/>
    <x v="406"/>
    <s v="1401/07/10"/>
    <s v="خبرگان بین المللی تهران-  9% مالیات بر ارزش افزوده هزینه بازرسی طی فاکتور 33329"/>
    <n v="0"/>
    <n v="4050000"/>
    <n v="-4050000"/>
    <n v="499"/>
    <n v="14"/>
    <s v="400176"/>
    <s v=""/>
    <s v="داراییهای جاری"/>
    <s v="1"/>
    <x v="14"/>
    <x v="14"/>
    <s v="پیش پرداخت 9% مالیات و عوارض ارزش افزوده(از 1400/10/13)"/>
    <s v="18163"/>
    <s v="خبرگان بین المللی تهران"/>
    <s v="400176"/>
    <s v=""/>
    <s v=""/>
    <s v=""/>
  </r>
  <r>
    <n v="139444"/>
    <n v="1181"/>
    <x v="406"/>
    <s v="1401/07/10"/>
    <s v="خبرگان بین المللی تهران-  9% مالیات بر ارزش افزوده هزینه بازرسی طی فاکتور 33330"/>
    <n v="3321000"/>
    <n v="0"/>
    <n v="3321000"/>
    <n v="499"/>
    <n v="14"/>
    <s v="400176"/>
    <s v=""/>
    <s v="داراییهای جاری"/>
    <s v="1"/>
    <x v="14"/>
    <x v="14"/>
    <s v="پیش پرداخت 9% مالیات و عوارض ارزش افزوده(از 1400/10/13)"/>
    <s v="18163"/>
    <s v="خبرگان بین المللی تهران"/>
    <s v="400176"/>
    <s v=""/>
    <s v=""/>
    <s v=""/>
  </r>
  <r>
    <n v="139445"/>
    <n v="1181"/>
    <x v="406"/>
    <s v="1401/07/10"/>
    <s v="خبرگان بین المللی تهران-  9% مالیات بر ارزش افزوده هزینه بازرسی طی فاکتور 33330"/>
    <n v="0"/>
    <n v="3321000"/>
    <n v="-3321000"/>
    <n v="499"/>
    <n v="14"/>
    <s v="400176"/>
    <s v=""/>
    <s v="داراییهای جاری"/>
    <s v="1"/>
    <x v="14"/>
    <x v="14"/>
    <s v="پیش پرداخت 9% مالیات و عوارض ارزش افزوده(از 1400/10/13)"/>
    <s v="18163"/>
    <s v="خبرگان بین المللی تهران"/>
    <s v="400176"/>
    <s v=""/>
    <s v=""/>
    <s v=""/>
  </r>
  <r>
    <n v="147379"/>
    <n v="1381"/>
    <x v="407"/>
    <s v="1401/08/08"/>
    <s v="خبرگان بین المللی تهران- بابت 9% ارزش افزوده هزینه بازرسی موضوع ص و 14 ق ADSH-E-CO-GE-015 طی فاکتور 34056 معادل 7.545 یورو با فی 289.641 ریال"/>
    <n v="196680722"/>
    <n v="0"/>
    <n v="196680722"/>
    <n v="499"/>
    <n v="14"/>
    <s v="400176"/>
    <s v=""/>
    <s v="داراییهای جاری"/>
    <s v="1"/>
    <x v="14"/>
    <x v="14"/>
    <s v="پیش پرداخت 9% مالیات و عوارض ارزش افزوده(از 1400/10/13)"/>
    <s v="18163"/>
    <s v="خبرگان بین المللی تهران"/>
    <s v="400176"/>
    <s v=""/>
    <s v=""/>
    <s v=""/>
  </r>
  <r>
    <n v="147380"/>
    <n v="1381"/>
    <x v="407"/>
    <s v="1401/08/08"/>
    <s v="خبرگان بین المللی تهران- بابت 9% ارزش افزوده هزینه بازرسی موضوع ص و 14 ق ADSH-E-CO-GE-015 طی فاکتور 34056 معادل 7.545 یورو با فی 289.641 ریال"/>
    <n v="0"/>
    <n v="196680722"/>
    <n v="-196680722"/>
    <n v="499"/>
    <n v="14"/>
    <s v="400176"/>
    <s v=""/>
    <s v="داراییهای جاری"/>
    <s v="1"/>
    <x v="14"/>
    <x v="14"/>
    <s v="پیش پرداخت 9% مالیات و عوارض ارزش افزوده(از 1400/10/13)"/>
    <s v="18163"/>
    <s v="خبرگان بین المللی تهران"/>
    <s v="400176"/>
    <s v=""/>
    <s v=""/>
    <s v=""/>
  </r>
  <r>
    <n v="147388"/>
    <n v="1381"/>
    <x v="407"/>
    <s v="1401/08/08"/>
    <s v="خبرگان بین المللی تهران- بابت 9% ارزش افزوده هزینه بازرسی موضوع ص و 14 ق ADSH-E-CO-GE-015 طی فاکتور 34057 معادل 3.085 یورو با فی 289.641 ریال"/>
    <n v="80418825"/>
    <n v="0"/>
    <n v="80418825"/>
    <n v="499"/>
    <n v="14"/>
    <s v="400176"/>
    <s v=""/>
    <s v="داراییهای جاری"/>
    <s v="1"/>
    <x v="14"/>
    <x v="14"/>
    <s v="پیش پرداخت 9% مالیات و عوارض ارزش افزوده(از 1400/10/13)"/>
    <s v="18163"/>
    <s v="خبرگان بین المللی تهران"/>
    <s v="400176"/>
    <s v=""/>
    <s v=""/>
    <s v=""/>
  </r>
  <r>
    <n v="147389"/>
    <n v="1381"/>
    <x v="407"/>
    <s v="1401/08/08"/>
    <s v="خبرگان بین المللی تهران- بابت 9% ارزش افزوده هزینه بازرسی موضوع ص و 14 ق ADSH-E-CO-GE-015 طی فاکتور 34057 معادل 3.085 یورو با فی 289.641 ریال"/>
    <n v="0"/>
    <n v="80418825"/>
    <n v="-80418825"/>
    <n v="499"/>
    <n v="14"/>
    <s v="400176"/>
    <s v=""/>
    <s v="داراییهای جاری"/>
    <s v="1"/>
    <x v="14"/>
    <x v="14"/>
    <s v="پیش پرداخت 9% مالیات و عوارض ارزش افزوده(از 1400/10/13)"/>
    <s v="18163"/>
    <s v="خبرگان بین المللی تهران"/>
    <s v="400176"/>
    <s v=""/>
    <s v=""/>
    <s v=""/>
  </r>
  <r>
    <n v="147397"/>
    <n v="1381"/>
    <x v="407"/>
    <s v="1401/08/08"/>
    <s v="خبرگان بین المللی تهران- بابت 9% ارزش افزوده هزینه بازرسی موضوع ص و 14 ق ADSH-E-CO-GE-015 طی فاکتور 34059 معادل 7.100 یورو با فی 289.641 ریال"/>
    <n v="185080601"/>
    <n v="0"/>
    <n v="185080601"/>
    <n v="499"/>
    <n v="14"/>
    <s v="400176"/>
    <s v=""/>
    <s v="داراییهای جاری"/>
    <s v="1"/>
    <x v="14"/>
    <x v="14"/>
    <s v="پیش پرداخت 9% مالیات و عوارض ارزش افزوده(از 1400/10/13)"/>
    <s v="18163"/>
    <s v="خبرگان بین المللی تهران"/>
    <s v="400176"/>
    <s v=""/>
    <s v=""/>
    <s v=""/>
  </r>
  <r>
    <n v="147398"/>
    <n v="1381"/>
    <x v="407"/>
    <s v="1401/08/08"/>
    <s v="خبرگان بین المللی تهران- بابت 9% ارزش افزوده هزینه بازرسی موضوع ص و 14 ق ADSH-E-CO-GE-015 طی فاکتور 34059 معادل 7.100 یورو با فی 289.641 ریال"/>
    <n v="0"/>
    <n v="185080601"/>
    <n v="-185080601"/>
    <n v="499"/>
    <n v="14"/>
    <s v="400176"/>
    <s v=""/>
    <s v="داراییهای جاری"/>
    <s v="1"/>
    <x v="14"/>
    <x v="14"/>
    <s v="پیش پرداخت 9% مالیات و عوارض ارزش افزوده(از 1400/10/13)"/>
    <s v="18163"/>
    <s v="خبرگان بین المللی تهران"/>
    <s v="400176"/>
    <s v=""/>
    <s v=""/>
    <s v=""/>
  </r>
  <r>
    <n v="147436"/>
    <n v="1381"/>
    <x v="407"/>
    <s v="1401/08/08"/>
    <s v="خبرگان بین المللی تهران- بابت 9% ارزش افزوده هزینه بازرسی موضوع ص و 14 ق ADSH-E-CO-GE-015 طی فاکتور 34060 معادل 2.995 یورو با فی 289.641 ریال"/>
    <n v="78072733"/>
    <n v="0"/>
    <n v="78072733"/>
    <n v="499"/>
    <n v="14"/>
    <s v="400176"/>
    <s v=""/>
    <s v="داراییهای جاری"/>
    <s v="1"/>
    <x v="14"/>
    <x v="14"/>
    <s v="پیش پرداخت 9% مالیات و عوارض ارزش افزوده(از 1400/10/13)"/>
    <s v="18163"/>
    <s v="خبرگان بین المللی تهران"/>
    <s v="400176"/>
    <s v=""/>
    <s v=""/>
    <s v=""/>
  </r>
  <r>
    <n v="147437"/>
    <n v="1381"/>
    <x v="407"/>
    <s v="1401/08/08"/>
    <s v="خبرگان بین المللی تهران- بابت 9% ارزش افزوده هزینه بازرسی موضوع ص و 14 ق ADSH-E-CO-GE-015 طی فاکتور 34060 معادل 2.995 یورو با فی 289.641 ریال"/>
    <n v="0"/>
    <n v="78072733"/>
    <n v="-78072733"/>
    <n v="499"/>
    <n v="14"/>
    <s v="400176"/>
    <s v=""/>
    <s v="داراییهای جاری"/>
    <s v="1"/>
    <x v="14"/>
    <x v="14"/>
    <s v="پیش پرداخت 9% مالیات و عوارض ارزش افزوده(از 1400/10/13)"/>
    <s v="18163"/>
    <s v="خبرگان بین المللی تهران"/>
    <s v="400176"/>
    <s v=""/>
    <s v=""/>
    <s v=""/>
  </r>
  <r>
    <n v="147445"/>
    <n v="1381"/>
    <x v="407"/>
    <s v="1401/08/08"/>
    <s v="خبرگان بین المللی تهران- بابت 9% ارزش افزوده هزینه بازرسی موضوع ص و 14 ق ADSH-E-CO-GE-015 طی فاکتور 34058"/>
    <n v="4230000"/>
    <n v="0"/>
    <n v="4230000"/>
    <n v="499"/>
    <n v="14"/>
    <s v="400176"/>
    <s v=""/>
    <s v="داراییهای جاری"/>
    <s v="1"/>
    <x v="14"/>
    <x v="14"/>
    <s v="پیش پرداخت 9% مالیات و عوارض ارزش افزوده(از 1400/10/13)"/>
    <s v="18163"/>
    <s v="خبرگان بین المللی تهران"/>
    <s v="400176"/>
    <s v=""/>
    <s v=""/>
    <s v=""/>
  </r>
  <r>
    <n v="147446"/>
    <n v="1381"/>
    <x v="407"/>
    <s v="1401/08/08"/>
    <s v="خبرگان بین المللی تهران- بابت 9% ارزش افزوده هزینه بازرسی موضوع ص و 14 ق ADSH-E-CO-GE-015 طی فاکتور 34058"/>
    <n v="0"/>
    <n v="4230000"/>
    <n v="-4230000"/>
    <n v="499"/>
    <n v="14"/>
    <s v="400176"/>
    <s v=""/>
    <s v="داراییهای جاری"/>
    <s v="1"/>
    <x v="14"/>
    <x v="14"/>
    <s v="پیش پرداخت 9% مالیات و عوارض ارزش افزوده(از 1400/10/13)"/>
    <s v="18163"/>
    <s v="خبرگان بین المللی تهران"/>
    <s v="400176"/>
    <s v=""/>
    <s v=""/>
    <s v=""/>
  </r>
  <r>
    <n v="147454"/>
    <n v="1381"/>
    <x v="407"/>
    <s v="1401/08/08"/>
    <s v="خبرگان بین المللی تهران- بابت 9% ارزش افزوده هزینه بازرسی موضوع ص و 14 ق ADSH-E-CO-GE-015 طی فاکتور 34061"/>
    <n v="3960000"/>
    <n v="0"/>
    <n v="3960000"/>
    <n v="499"/>
    <n v="14"/>
    <s v="400176"/>
    <s v=""/>
    <s v="داراییهای جاری"/>
    <s v="1"/>
    <x v="14"/>
    <x v="14"/>
    <s v="پیش پرداخت 9% مالیات و عوارض ارزش افزوده(از 1400/10/13)"/>
    <s v="18163"/>
    <s v="خبرگان بین المللی تهران"/>
    <s v="400176"/>
    <s v=""/>
    <s v=""/>
    <s v=""/>
  </r>
  <r>
    <n v="147455"/>
    <n v="1381"/>
    <x v="407"/>
    <s v="1401/08/08"/>
    <s v="خبرگان بین المللی تهران- بابت 9% ارزش افزوده هزینه بازرسی موضوع ص و 14 ق ADSH-E-CO-GE-015 طی فاکتور 34061"/>
    <n v="0"/>
    <n v="3960000"/>
    <n v="-3960000"/>
    <n v="499"/>
    <n v="14"/>
    <s v="400176"/>
    <s v=""/>
    <s v="داراییهای جاری"/>
    <s v="1"/>
    <x v="14"/>
    <x v="14"/>
    <s v="پیش پرداخت 9% مالیات و عوارض ارزش افزوده(از 1400/10/13)"/>
    <s v="18163"/>
    <s v="خبرگان بین المللی تهران"/>
    <s v="400176"/>
    <s v=""/>
    <s v=""/>
    <s v=""/>
  </r>
  <r>
    <n v="147463"/>
    <n v="1381"/>
    <x v="407"/>
    <s v="1401/08/08"/>
    <s v="خبرگان بین المللی تهران- بابت 9% ارزش افزوده هزینه بازرسی موضوع ص و 14 ق ADSH-E-CO-GE-015 طی فاکتور 34064"/>
    <n v="5130000"/>
    <n v="0"/>
    <n v="5130000"/>
    <n v="499"/>
    <n v="14"/>
    <s v="400176"/>
    <s v=""/>
    <s v="داراییهای جاری"/>
    <s v="1"/>
    <x v="14"/>
    <x v="14"/>
    <s v="پیش پرداخت 9% مالیات و عوارض ارزش افزوده(از 1400/10/13)"/>
    <s v="18163"/>
    <s v="خبرگان بین المللی تهران"/>
    <s v="400176"/>
    <s v=""/>
    <s v=""/>
    <s v=""/>
  </r>
  <r>
    <n v="147464"/>
    <n v="1381"/>
    <x v="407"/>
    <s v="1401/08/08"/>
    <s v="خبرگان بین المللی تهران- بابت 9% ارزش افزوده هزینه بازرسی موضوع ص و 14 ق ADSH-E-CO-GE-015 طی فاکتور 34064"/>
    <n v="0"/>
    <n v="5130000"/>
    <n v="-5130000"/>
    <n v="499"/>
    <n v="14"/>
    <s v="400176"/>
    <s v=""/>
    <s v="داراییهای جاری"/>
    <s v="1"/>
    <x v="14"/>
    <x v="14"/>
    <s v="پیش پرداخت 9% مالیات و عوارض ارزش افزوده(از 1400/10/13)"/>
    <s v="18163"/>
    <s v="خبرگان بین المللی تهران"/>
    <s v="400176"/>
    <s v=""/>
    <s v=""/>
    <s v=""/>
  </r>
  <r>
    <n v="147472"/>
    <n v="1381"/>
    <x v="407"/>
    <s v="1401/08/08"/>
    <s v="خبرگان بین المللی تهران- بابت 9% ارزش افزوده هزینه بازرسی موضوع ص و 14 ق ADSH-E-CO-GE-015 طی فاکتور 34065"/>
    <n v="3960000"/>
    <n v="0"/>
    <n v="3960000"/>
    <n v="499"/>
    <n v="14"/>
    <s v="400176"/>
    <s v=""/>
    <s v="داراییهای جاری"/>
    <s v="1"/>
    <x v="14"/>
    <x v="14"/>
    <s v="پیش پرداخت 9% مالیات و عوارض ارزش افزوده(از 1400/10/13)"/>
    <s v="18163"/>
    <s v="خبرگان بین المللی تهران"/>
    <s v="400176"/>
    <s v=""/>
    <s v=""/>
    <s v=""/>
  </r>
  <r>
    <n v="147473"/>
    <n v="1381"/>
    <x v="407"/>
    <s v="1401/08/08"/>
    <s v="خبرگان بین المللی تهران- بابت 9% ارزش افزوده هزینه بازرسی موضوع ص و 14 ق ADSH-E-CO-GE-015 طی فاکتور 34065"/>
    <n v="0"/>
    <n v="3960000"/>
    <n v="-3960000"/>
    <n v="499"/>
    <n v="14"/>
    <s v="400176"/>
    <s v=""/>
    <s v="داراییهای جاری"/>
    <s v="1"/>
    <x v="14"/>
    <x v="14"/>
    <s v="پیش پرداخت 9% مالیات و عوارض ارزش افزوده(از 1400/10/13)"/>
    <s v="18163"/>
    <s v="خبرگان بین المللی تهران"/>
    <s v="400176"/>
    <s v=""/>
    <s v=""/>
    <s v=""/>
  </r>
  <r>
    <n v="147481"/>
    <n v="1381"/>
    <x v="407"/>
    <s v="1401/08/08"/>
    <s v="خبرگان بین المللی تهران- بابت 9% ارزش افزوده هزینه بازرسی موضوع ص و 14 ق ADSH-E-CO-GE-015 طی فاکتور 34067"/>
    <n v="6120000"/>
    <n v="0"/>
    <n v="6120000"/>
    <n v="499"/>
    <n v="14"/>
    <s v="400176"/>
    <s v=""/>
    <s v="داراییهای جاری"/>
    <s v="1"/>
    <x v="14"/>
    <x v="14"/>
    <s v="پیش پرداخت 9% مالیات و عوارض ارزش افزوده(از 1400/10/13)"/>
    <s v="18163"/>
    <s v="خبرگان بین المللی تهران"/>
    <s v="400176"/>
    <s v=""/>
    <s v=""/>
    <s v=""/>
  </r>
  <r>
    <n v="147482"/>
    <n v="1381"/>
    <x v="407"/>
    <s v="1401/08/08"/>
    <s v="خبرگان بین المللی تهران- بابت 9% ارزش افزوده هزینه بازرسی موضوع ص و 14 ق ADSH-E-CO-GE-015 طی فاکتور 34067"/>
    <n v="0"/>
    <n v="6120000"/>
    <n v="-6120000"/>
    <n v="499"/>
    <n v="14"/>
    <s v="400176"/>
    <s v=""/>
    <s v="داراییهای جاری"/>
    <s v="1"/>
    <x v="14"/>
    <x v="14"/>
    <s v="پیش پرداخت 9% مالیات و عوارض ارزش افزوده(از 1400/10/13)"/>
    <s v="18163"/>
    <s v="خبرگان بین المللی تهران"/>
    <s v="400176"/>
    <s v=""/>
    <s v=""/>
    <s v=""/>
  </r>
  <r>
    <n v="174496"/>
    <n v="1571"/>
    <x v="408"/>
    <s v="1401/09/13"/>
    <s v="خبرگان بین المللی تهران- بابت 9% ارزش افزوده هزینه بازرسی موضوع ص و 15 ق ADSH-E-CO-GE-015 طی فاکتور 34945 معادل 9.630 یورو با فی 308.429 ریال"/>
    <n v="267315415"/>
    <n v="0"/>
    <n v="267315415"/>
    <n v="499"/>
    <n v="14"/>
    <s v="400176"/>
    <s v=""/>
    <s v="داراییهای جاری"/>
    <s v="1"/>
    <x v="14"/>
    <x v="14"/>
    <s v="پیش پرداخت 9% مالیات و عوارض ارزش افزوده(از 1400/10/13)"/>
    <s v="18163"/>
    <s v="خبرگان بین المللی تهران"/>
    <s v="400176"/>
    <s v=""/>
    <s v=""/>
    <s v=""/>
  </r>
  <r>
    <n v="174497"/>
    <n v="1571"/>
    <x v="408"/>
    <s v="1401/09/13"/>
    <s v="خبرگان بین المللی تهران- بابت 9% ارزش افزوده هزینه بازرسی موضوع ص و 15 ق ADSH-E-CO-GE-015 طی فاکتور 34945 معادل 9.630 یورو با فی 308.429 ریال"/>
    <n v="0"/>
    <n v="267315415"/>
    <n v="-267315415"/>
    <n v="499"/>
    <n v="14"/>
    <s v="400176"/>
    <s v=""/>
    <s v="داراییهای جاری"/>
    <s v="1"/>
    <x v="14"/>
    <x v="14"/>
    <s v="پیش پرداخت 9% مالیات و عوارض ارزش افزوده(از 1400/10/13)"/>
    <s v="18163"/>
    <s v="خبرگان بین المللی تهران"/>
    <s v="400176"/>
    <s v=""/>
    <s v=""/>
    <s v=""/>
  </r>
  <r>
    <n v="174505"/>
    <n v="1571"/>
    <x v="408"/>
    <s v="1401/09/13"/>
    <s v="خبرگان بین المللی تهران- بابت 9% ارزش افزوده هزینه بازرسی موضوع ص و 15 ق ADSH-E-CO-GE-015 طی فاکتور 34950 معادل 3.380 یورو با فی 308.429 ریال"/>
    <n v="93824102"/>
    <n v="0"/>
    <n v="93824102"/>
    <n v="499"/>
    <n v="14"/>
    <s v="400176"/>
    <s v=""/>
    <s v="داراییهای جاری"/>
    <s v="1"/>
    <x v="14"/>
    <x v="14"/>
    <s v="پیش پرداخت 9% مالیات و عوارض ارزش افزوده(از 1400/10/13)"/>
    <s v="18163"/>
    <s v="خبرگان بین المللی تهران"/>
    <s v="400176"/>
    <s v=""/>
    <s v=""/>
    <s v=""/>
  </r>
  <r>
    <n v="174506"/>
    <n v="1571"/>
    <x v="408"/>
    <s v="1401/09/13"/>
    <s v="خبرگان بین المللی تهران- بابت 9% ارزش افزوده هزینه بازرسی موضوع ص و 15 ق ADSH-E-CO-GE-015 طی فاکتور 34950 معادل 3.380 یورو با فی 308.429 ریال"/>
    <n v="0"/>
    <n v="93824102"/>
    <n v="-93824102"/>
    <n v="499"/>
    <n v="14"/>
    <s v="400176"/>
    <s v=""/>
    <s v="داراییهای جاری"/>
    <s v="1"/>
    <x v="14"/>
    <x v="14"/>
    <s v="پیش پرداخت 9% مالیات و عوارض ارزش افزوده(از 1400/10/13)"/>
    <s v="18163"/>
    <s v="خبرگان بین المللی تهران"/>
    <s v="400176"/>
    <s v=""/>
    <s v=""/>
    <s v=""/>
  </r>
  <r>
    <n v="174514"/>
    <n v="1571"/>
    <x v="408"/>
    <s v="1401/09/13"/>
    <s v="خبرگان بین المللی تهران- بابت 9% ارزش افزوده هزینه بازرسی موضوع ص و 15 ق ADSH-E-CO-GE-015 طی فاکتور 34954 معادل 5.260 یورو با فی 308.429 ریال"/>
    <n v="146010289"/>
    <n v="0"/>
    <n v="146010289"/>
    <n v="499"/>
    <n v="14"/>
    <s v="400176"/>
    <s v=""/>
    <s v="داراییهای جاری"/>
    <s v="1"/>
    <x v="14"/>
    <x v="14"/>
    <s v="پیش پرداخت 9% مالیات و عوارض ارزش افزوده(از 1400/10/13)"/>
    <s v="18163"/>
    <s v="خبرگان بین المللی تهران"/>
    <s v="400176"/>
    <s v=""/>
    <s v=""/>
    <s v=""/>
  </r>
  <r>
    <n v="174515"/>
    <n v="1571"/>
    <x v="408"/>
    <s v="1401/09/13"/>
    <s v="خبرگان بین المللی تهران- بابت 9% ارزش افزوده هزینه بازرسی موضوع ص و 15 ق ADSH-E-CO-GE-015 طی فاکتور 34954 معادل 5.260 یورو با فی 308.429 ریال"/>
    <n v="0"/>
    <n v="146010289"/>
    <n v="-146010289"/>
    <n v="499"/>
    <n v="14"/>
    <s v="400176"/>
    <s v=""/>
    <s v="داراییهای جاری"/>
    <s v="1"/>
    <x v="14"/>
    <x v="14"/>
    <s v="پیش پرداخت 9% مالیات و عوارض ارزش افزوده(از 1400/10/13)"/>
    <s v="18163"/>
    <s v="خبرگان بین المللی تهران"/>
    <s v="400176"/>
    <s v=""/>
    <s v=""/>
    <s v=""/>
  </r>
  <r>
    <n v="174523"/>
    <n v="1571"/>
    <x v="408"/>
    <s v="1401/09/13"/>
    <s v="خبرگان بین المللی تهران- بابت 9% ارزش افزوده هزینه بازرسی موضوع ص و 15 ق ADSH-E-CO-GE-015 طی فاکتور 34958 معادل 2.095 یورو با فی 308.429 ریال"/>
    <n v="58154288"/>
    <n v="0"/>
    <n v="58154288"/>
    <n v="499"/>
    <n v="14"/>
    <s v="400176"/>
    <s v=""/>
    <s v="داراییهای جاری"/>
    <s v="1"/>
    <x v="14"/>
    <x v="14"/>
    <s v="پیش پرداخت 9% مالیات و عوارض ارزش افزوده(از 1400/10/13)"/>
    <s v="18163"/>
    <s v="خبرگان بین المللی تهران"/>
    <s v="400176"/>
    <s v=""/>
    <s v=""/>
    <s v=""/>
  </r>
  <r>
    <n v="174524"/>
    <n v="1571"/>
    <x v="408"/>
    <s v="1401/09/13"/>
    <s v="خبرگان بین المللی تهران- بابت 9% ارزش افزوده هزینه بازرسی موضوع ص و 15 ق ADSH-E-CO-GE-015 طی فاکتور 34958 معادل 2.095 یورو با فی 308.429 ریال"/>
    <n v="0"/>
    <n v="58154288"/>
    <n v="-58154288"/>
    <n v="499"/>
    <n v="14"/>
    <s v="400176"/>
    <s v=""/>
    <s v="داراییهای جاری"/>
    <s v="1"/>
    <x v="14"/>
    <x v="14"/>
    <s v="پیش پرداخت 9% مالیات و عوارض ارزش افزوده(از 1400/10/13)"/>
    <s v="18163"/>
    <s v="خبرگان بین المللی تهران"/>
    <s v="400176"/>
    <s v=""/>
    <s v=""/>
    <s v=""/>
  </r>
  <r>
    <n v="174532"/>
    <n v="1571"/>
    <x v="408"/>
    <s v="1401/09/13"/>
    <s v="خبرگان بین المللی تهران- بابت 9% ارزش افزوده هزینه بازرسی موضوع ص و 15 ق ADSH-E-CO-GE-015 طی فاکتور 34961 معادل 10.600 یورو با فی 308.429 ریال"/>
    <n v="294241266"/>
    <n v="0"/>
    <n v="294241266"/>
    <n v="499"/>
    <n v="14"/>
    <s v="400176"/>
    <s v=""/>
    <s v="داراییهای جاری"/>
    <s v="1"/>
    <x v="14"/>
    <x v="14"/>
    <s v="پیش پرداخت 9% مالیات و عوارض ارزش افزوده(از 1400/10/13)"/>
    <s v="18163"/>
    <s v="خبرگان بین المللی تهران"/>
    <s v="400176"/>
    <s v=""/>
    <s v=""/>
    <s v=""/>
  </r>
  <r>
    <n v="174533"/>
    <n v="1571"/>
    <x v="408"/>
    <s v="1401/09/13"/>
    <s v="خبرگان بین المللی تهران- بابت 9% ارزش افزوده هزینه بازرسی موضوع ص و 15 ق ADSH-E-CO-GE-015 طی فاکتور 34961 معادل 10.600 یورو با فی 308.429 ریال"/>
    <n v="0"/>
    <n v="294241266"/>
    <n v="-294241266"/>
    <n v="499"/>
    <n v="14"/>
    <s v="400176"/>
    <s v=""/>
    <s v="داراییهای جاری"/>
    <s v="1"/>
    <x v="14"/>
    <x v="14"/>
    <s v="پیش پرداخت 9% مالیات و عوارض ارزش افزوده(از 1400/10/13)"/>
    <s v="18163"/>
    <s v="خبرگان بین المللی تهران"/>
    <s v="400176"/>
    <s v=""/>
    <s v=""/>
    <s v=""/>
  </r>
  <r>
    <n v="174541"/>
    <n v="1571"/>
    <x v="408"/>
    <s v="1401/09/13"/>
    <s v="خبرگان بین المللی تهران- بابت 9% ارزش افزوده هزینه بازرسی موضوع ص و 15 ق ADSH-E-CO-GE-015 طی فاکتور 34942"/>
    <n v="4230000"/>
    <n v="0"/>
    <n v="4230000"/>
    <n v="499"/>
    <n v="14"/>
    <s v="400176"/>
    <s v=""/>
    <s v="داراییهای جاری"/>
    <s v="1"/>
    <x v="14"/>
    <x v="14"/>
    <s v="پیش پرداخت 9% مالیات و عوارض ارزش افزوده(از 1400/10/13)"/>
    <s v="18163"/>
    <s v="خبرگان بین المللی تهران"/>
    <s v="400176"/>
    <s v=""/>
    <s v=""/>
    <s v=""/>
  </r>
  <r>
    <n v="174542"/>
    <n v="1571"/>
    <x v="408"/>
    <s v="1401/09/13"/>
    <s v="خبرگان بین المللی تهران- بابت 9% ارزش افزوده هزینه بازرسی موضوع ص و 15 ق ADSH-E-CO-GE-015 طی فاکتور 34942"/>
    <n v="0"/>
    <n v="4230000"/>
    <n v="-4230000"/>
    <n v="499"/>
    <n v="14"/>
    <s v="400176"/>
    <s v=""/>
    <s v="داراییهای جاری"/>
    <s v="1"/>
    <x v="14"/>
    <x v="14"/>
    <s v="پیش پرداخت 9% مالیات و عوارض ارزش افزوده(از 1400/10/13)"/>
    <s v="18163"/>
    <s v="خبرگان بین المللی تهران"/>
    <s v="400176"/>
    <s v=""/>
    <s v=""/>
    <s v=""/>
  </r>
  <r>
    <n v="174550"/>
    <n v="1571"/>
    <x v="408"/>
    <s v="1401/09/13"/>
    <s v="خبرگان بین المللی تهران- بابت 9% ارزش افزوده هزینه بازرسی موضوع ص و 15 ق ADSH-E-CO-GE-015 طی فاکتور 34947"/>
    <n v="3960000"/>
    <n v="0"/>
    <n v="3960000"/>
    <n v="499"/>
    <n v="14"/>
    <s v="400176"/>
    <s v=""/>
    <s v="داراییهای جاری"/>
    <s v="1"/>
    <x v="14"/>
    <x v="14"/>
    <s v="پیش پرداخت 9% مالیات و عوارض ارزش افزوده(از 1400/10/13)"/>
    <s v="18163"/>
    <s v="خبرگان بین المللی تهران"/>
    <s v="400176"/>
    <s v=""/>
    <s v=""/>
    <s v=""/>
  </r>
  <r>
    <n v="174551"/>
    <n v="1571"/>
    <x v="408"/>
    <s v="1401/09/13"/>
    <s v="خبرگان بین المللی تهران- بابت 9% ارزش افزوده هزینه بازرسی موضوع ص و 15 ق ADSH-E-CO-GE-015 طی فاکتور 34947"/>
    <n v="0"/>
    <n v="3960000"/>
    <n v="-3960000"/>
    <n v="499"/>
    <n v="14"/>
    <s v="400176"/>
    <s v=""/>
    <s v="داراییهای جاری"/>
    <s v="1"/>
    <x v="14"/>
    <x v="14"/>
    <s v="پیش پرداخت 9% مالیات و عوارض ارزش افزوده(از 1400/10/13)"/>
    <s v="18163"/>
    <s v="خبرگان بین المللی تهران"/>
    <s v="400176"/>
    <s v=""/>
    <s v=""/>
    <s v=""/>
  </r>
  <r>
    <n v="174559"/>
    <n v="1571"/>
    <x v="408"/>
    <s v="1401/09/13"/>
    <s v="خبرگان بین المللی تهران- بابت 9% ارزش افزوده هزینه بازرسی موضوع ص و 15 ق ADSH-E-CO-GE-015 طی فاکتور 34949"/>
    <n v="4140000"/>
    <n v="0"/>
    <n v="4140000"/>
    <n v="499"/>
    <n v="14"/>
    <s v="400176"/>
    <s v=""/>
    <s v="داراییهای جاری"/>
    <s v="1"/>
    <x v="14"/>
    <x v="14"/>
    <s v="پیش پرداخت 9% مالیات و عوارض ارزش افزوده(از 1400/10/13)"/>
    <s v="18163"/>
    <s v="خبرگان بین المللی تهران"/>
    <s v="400176"/>
    <s v=""/>
    <s v=""/>
    <s v=""/>
  </r>
  <r>
    <n v="174560"/>
    <n v="1571"/>
    <x v="408"/>
    <s v="1401/09/13"/>
    <s v="خبرگان بین المللی تهران- بابت 9% ارزش افزوده هزینه بازرسی موضوع ص و 15 ق ADSH-E-CO-GE-015 طی فاکتور 34949"/>
    <n v="0"/>
    <n v="4140000"/>
    <n v="-4140000"/>
    <n v="499"/>
    <n v="14"/>
    <s v="400176"/>
    <s v=""/>
    <s v="داراییهای جاری"/>
    <s v="1"/>
    <x v="14"/>
    <x v="14"/>
    <s v="پیش پرداخت 9% مالیات و عوارض ارزش افزوده(از 1400/10/13)"/>
    <s v="18163"/>
    <s v="خبرگان بین المللی تهران"/>
    <s v="400176"/>
    <s v=""/>
    <s v=""/>
    <s v=""/>
  </r>
  <r>
    <n v="174568"/>
    <n v="1571"/>
    <x v="408"/>
    <s v="1401/09/13"/>
    <s v="خبرگان بین المللی تهران- بابت 9% ارزش افزوده هزینه بازرسی موضوع ص و 15 ق ADSH-E-CO-GE-015 طی فاکتور 34951"/>
    <n v="4950000"/>
    <n v="0"/>
    <n v="4950000"/>
    <n v="499"/>
    <n v="14"/>
    <s v="400176"/>
    <s v=""/>
    <s v="داراییهای جاری"/>
    <s v="1"/>
    <x v="14"/>
    <x v="14"/>
    <s v="پیش پرداخت 9% مالیات و عوارض ارزش افزوده(از 1400/10/13)"/>
    <s v="18163"/>
    <s v="خبرگان بین المللی تهران"/>
    <s v="400176"/>
    <s v=""/>
    <s v=""/>
    <s v=""/>
  </r>
  <r>
    <n v="174569"/>
    <n v="1571"/>
    <x v="408"/>
    <s v="1401/09/13"/>
    <s v="خبرگان بین المللی تهران- بابت 9% ارزش افزوده هزینه بازرسی موضوع ص و 15 ق ADSH-E-CO-GE-015 طی فاکتور 34951"/>
    <n v="0"/>
    <n v="4950000"/>
    <n v="-4950000"/>
    <n v="499"/>
    <n v="14"/>
    <s v="400176"/>
    <s v=""/>
    <s v="داراییهای جاری"/>
    <s v="1"/>
    <x v="14"/>
    <x v="14"/>
    <s v="پیش پرداخت 9% مالیات و عوارض ارزش افزوده(از 1400/10/13)"/>
    <s v="18163"/>
    <s v="خبرگان بین المللی تهران"/>
    <s v="400176"/>
    <s v=""/>
    <s v=""/>
    <s v=""/>
  </r>
  <r>
    <n v="174577"/>
    <n v="1571"/>
    <x v="408"/>
    <s v="1401/09/13"/>
    <s v="خبرگان بین المللی تهران- بابت 9% ارزش افزوده هزینه بازرسی موضوع ص و 15 ق ADSH-E-CO-GE-015 طی فاکتور 34956"/>
    <n v="1980000"/>
    <n v="0"/>
    <n v="1980000"/>
    <n v="499"/>
    <n v="14"/>
    <s v="400176"/>
    <s v=""/>
    <s v="داراییهای جاری"/>
    <s v="1"/>
    <x v="14"/>
    <x v="14"/>
    <s v="پیش پرداخت 9% مالیات و عوارض ارزش افزوده(از 1400/10/13)"/>
    <s v="18163"/>
    <s v="خبرگان بین المللی تهران"/>
    <s v="400176"/>
    <s v=""/>
    <s v=""/>
    <s v=""/>
  </r>
  <r>
    <n v="174578"/>
    <n v="1571"/>
    <x v="408"/>
    <s v="1401/09/13"/>
    <s v="خبرگان بین المللی تهران- بابت 9% ارزش افزوده هزینه بازرسی موضوع ص و 15 ق ADSH-E-CO-GE-015 طی فاکتور 34956"/>
    <n v="0"/>
    <n v="1980000"/>
    <n v="-1980000"/>
    <n v="499"/>
    <n v="14"/>
    <s v="400176"/>
    <s v=""/>
    <s v="داراییهای جاری"/>
    <s v="1"/>
    <x v="14"/>
    <x v="14"/>
    <s v="پیش پرداخت 9% مالیات و عوارض ارزش افزوده(از 1400/10/13)"/>
    <s v="18163"/>
    <s v="خبرگان بین المللی تهران"/>
    <s v="400176"/>
    <s v=""/>
    <s v=""/>
    <s v=""/>
  </r>
  <r>
    <n v="139225"/>
    <n v="1181"/>
    <x v="406"/>
    <s v="1401/07/10"/>
    <s v="خبرگان بین المللی تهران- کسر  10% سپرده حسن انجام کار هزینه بازرسی طی فاکتور  33303"/>
    <n v="0"/>
    <n v="240759725"/>
    <n v="-240759725"/>
    <n v="135"/>
    <n v="25"/>
    <s v="400176"/>
    <s v=""/>
    <s v="بدهیهای جاری"/>
    <s v="3"/>
    <x v="4"/>
    <x v="4"/>
    <s v="سپرده حسن انجام کار"/>
    <s v="34352"/>
    <s v="خبرگان بین المللی تهران"/>
    <s v="400176"/>
    <s v=""/>
    <s v=""/>
    <s v=""/>
  </r>
  <r>
    <n v="139348"/>
    <n v="1181"/>
    <x v="406"/>
    <s v="1401/07/10"/>
    <s v="خبرگان بین المللی تهران- کسر  10% سپرده حسن انجام کار هزینه بازرسی طی فاکتور  33305"/>
    <n v="0"/>
    <n v="101638087"/>
    <n v="-101638087"/>
    <n v="135"/>
    <n v="25"/>
    <s v="400176"/>
    <s v=""/>
    <s v="بدهیهای جاری"/>
    <s v="3"/>
    <x v="4"/>
    <x v="4"/>
    <s v="سپرده حسن انجام کار"/>
    <s v="34352"/>
    <s v="خبرگان بین المللی تهران"/>
    <s v="400176"/>
    <s v=""/>
    <s v=""/>
    <s v=""/>
  </r>
  <r>
    <n v="139360"/>
    <n v="1181"/>
    <x v="406"/>
    <s v="1401/07/10"/>
    <s v="خبرگان بین المللی تهران- کسر  10% سپرده حسن انجام کار هزینه بازرسی طی فاکتور  33318"/>
    <n v="0"/>
    <n v="51467797"/>
    <n v="-51467797"/>
    <n v="135"/>
    <n v="25"/>
    <s v="400176"/>
    <s v=""/>
    <s v="بدهیهای جاری"/>
    <s v="3"/>
    <x v="4"/>
    <x v="4"/>
    <s v="سپرده حسن انجام کار"/>
    <s v="34352"/>
    <s v="خبرگان بین المللی تهران"/>
    <s v="400176"/>
    <s v=""/>
    <s v=""/>
    <s v=""/>
  </r>
  <r>
    <n v="139386"/>
    <n v="1181"/>
    <x v="406"/>
    <s v="1401/07/10"/>
    <s v="خبرگان بین المللی تهران- کسر  10% سپرده حسن انجام کار هزینه بازرسی طی فاکتور  33317"/>
    <n v="0"/>
    <n v="4590000"/>
    <n v="-4590000"/>
    <n v="135"/>
    <n v="25"/>
    <s v="400176"/>
    <s v=""/>
    <s v="بدهیهای جاری"/>
    <s v="3"/>
    <x v="4"/>
    <x v="4"/>
    <s v="سپرده حسن انجام کار"/>
    <s v="34352"/>
    <s v="خبرگان بین المللی تهران"/>
    <s v="400176"/>
    <s v=""/>
    <s v=""/>
    <s v=""/>
  </r>
  <r>
    <n v="139436"/>
    <n v="1181"/>
    <x v="406"/>
    <s v="1401/07/10"/>
    <s v="خبرگان بین المللی تهران- کسر  10% سپرده حسن انجام کار هزینه بازرسی طی فاکتور  33329"/>
    <n v="0"/>
    <n v="4500000"/>
    <n v="-4500000"/>
    <n v="135"/>
    <n v="25"/>
    <s v="400176"/>
    <s v=""/>
    <s v="بدهیهای جاری"/>
    <s v="3"/>
    <x v="4"/>
    <x v="4"/>
    <s v="سپرده حسن انجام کار"/>
    <s v="34352"/>
    <s v="خبرگان بین المللی تهران"/>
    <s v="400176"/>
    <s v=""/>
    <s v=""/>
    <s v=""/>
  </r>
  <r>
    <n v="139448"/>
    <n v="1181"/>
    <x v="406"/>
    <s v="1401/07/10"/>
    <s v="خبرگان بین المللی تهران- کسر  10% سپرده حسن انجام کار هزینه بازرسی طی فاکتور  33330"/>
    <n v="0"/>
    <n v="3690000"/>
    <n v="-3690000"/>
    <n v="135"/>
    <n v="25"/>
    <s v="400176"/>
    <s v=""/>
    <s v="بدهیهای جاری"/>
    <s v="3"/>
    <x v="4"/>
    <x v="4"/>
    <s v="سپرده حسن انجام کار"/>
    <s v="34352"/>
    <s v="خبرگان بین المللی تهران"/>
    <s v="400176"/>
    <s v=""/>
    <s v=""/>
    <s v=""/>
  </r>
  <r>
    <n v="147384"/>
    <n v="1381"/>
    <x v="407"/>
    <s v="1401/08/08"/>
    <s v="خبرگان بین المللی تهران- بابت 10% سپرده حسن انجام هزینه بازرسی موضوع ص و 14 ق ADSH-E-CO-GE-015 طی فاکتور 34056 معادل 7.545 یورو با فی 289.641 ریال"/>
    <n v="0"/>
    <n v="218534135"/>
    <n v="-218534135"/>
    <n v="135"/>
    <n v="25"/>
    <s v="400176"/>
    <s v=""/>
    <s v="بدهیهای جاری"/>
    <s v="3"/>
    <x v="4"/>
    <x v="4"/>
    <s v="سپرده حسن انجام کار"/>
    <s v="34352"/>
    <s v="خبرگان بین المللی تهران"/>
    <s v="400176"/>
    <s v=""/>
    <s v=""/>
    <s v=""/>
  </r>
  <r>
    <n v="147393"/>
    <n v="1381"/>
    <x v="407"/>
    <s v="1401/08/08"/>
    <s v="خبرگان بین المللی تهران- بابت 10% سپرده حسن انجام هزینه بازرسی موضوع ص و 14 ق ADSH-E-CO-GE-015 طی فاکتور 34057 معادل 3.085 یورو با فی 289.641 ریال"/>
    <n v="0"/>
    <n v="89354248"/>
    <n v="-89354248"/>
    <n v="135"/>
    <n v="25"/>
    <s v="400176"/>
    <s v=""/>
    <s v="بدهیهای جاری"/>
    <s v="3"/>
    <x v="4"/>
    <x v="4"/>
    <s v="سپرده حسن انجام کار"/>
    <s v="34352"/>
    <s v="خبرگان بین المللی تهران"/>
    <s v="400176"/>
    <s v=""/>
    <s v=""/>
    <s v=""/>
  </r>
  <r>
    <n v="147432"/>
    <n v="1381"/>
    <x v="407"/>
    <s v="1401/08/08"/>
    <s v="خبرگان بین المللی تهران- بابت 10% سپرده حسن انجام هزینه بازرسی موضوع ص و 14 ق ADSH-E-CO-GE-015 طی فاکتور 34059 معادل 7.100 یورو با فی 289.641 ریال"/>
    <n v="0"/>
    <n v="205645110"/>
    <n v="-205645110"/>
    <n v="135"/>
    <n v="25"/>
    <s v="400176"/>
    <s v=""/>
    <s v="بدهیهای جاری"/>
    <s v="3"/>
    <x v="4"/>
    <x v="4"/>
    <s v="سپرده حسن انجام کار"/>
    <s v="34352"/>
    <s v="خبرگان بین المللی تهران"/>
    <s v="400176"/>
    <s v=""/>
    <s v=""/>
    <s v=""/>
  </r>
  <r>
    <n v="147441"/>
    <n v="1381"/>
    <x v="407"/>
    <s v="1401/08/08"/>
    <s v="خبرگان بین المللی تهران- بابت 10% سپرده حسن انجام  هزینه بازرسی موضوع ص و 14 ق ADSH-E-CO-GE-015 طی فاکتور 34060 معادل 2.995 یورو با فی 289.641 ریال"/>
    <n v="0"/>
    <n v="86747480"/>
    <n v="-86747480"/>
    <n v="135"/>
    <n v="25"/>
    <s v="400176"/>
    <s v=""/>
    <s v="بدهیهای جاری"/>
    <s v="3"/>
    <x v="4"/>
    <x v="4"/>
    <s v="سپرده حسن انجام کار"/>
    <s v="34352"/>
    <s v="خبرگان بین المللی تهران"/>
    <s v="400176"/>
    <s v=""/>
    <s v=""/>
    <s v=""/>
  </r>
  <r>
    <n v="147450"/>
    <n v="1381"/>
    <x v="407"/>
    <s v="1401/08/08"/>
    <s v="خبرگان بین المللی تهران- بابت 10% سپرده حسن انجام هزینه بازرسی موضوع ص و 14 ق ADSH-E-CO-GE-015 طی فاکتور 34058"/>
    <n v="0"/>
    <n v="4700000"/>
    <n v="-4700000"/>
    <n v="135"/>
    <n v="25"/>
    <s v="400176"/>
    <s v=""/>
    <s v="بدهیهای جاری"/>
    <s v="3"/>
    <x v="4"/>
    <x v="4"/>
    <s v="سپرده حسن انجام کار"/>
    <s v="34352"/>
    <s v="خبرگان بین المللی تهران"/>
    <s v="400176"/>
    <s v=""/>
    <s v=""/>
    <s v=""/>
  </r>
  <r>
    <n v="147459"/>
    <n v="1381"/>
    <x v="407"/>
    <s v="1401/08/08"/>
    <s v="خبرگان بین المللی تهران- بابت 10% سپرده حسن انجام هزینه بازرسی موضوع ص و 14 ق ADSH-E-CO-GE-015 طی فاکتور 34061"/>
    <n v="0"/>
    <n v="4400000"/>
    <n v="-4400000"/>
    <n v="135"/>
    <n v="25"/>
    <s v="400176"/>
    <s v=""/>
    <s v="بدهیهای جاری"/>
    <s v="3"/>
    <x v="4"/>
    <x v="4"/>
    <s v="سپرده حسن انجام کار"/>
    <s v="34352"/>
    <s v="خبرگان بین المللی تهران"/>
    <s v="400176"/>
    <s v=""/>
    <s v=""/>
    <s v=""/>
  </r>
  <r>
    <n v="147468"/>
    <n v="1381"/>
    <x v="407"/>
    <s v="1401/08/08"/>
    <s v="خبرگان بین المللی تهران- بابت 10% سپرده حسن انجام هزینه بازرسی موضوع ص و 14 ق ADSH-E-CO-GE-015 طی فاکتور 34064"/>
    <n v="0"/>
    <n v="5700000"/>
    <n v="-5700000"/>
    <n v="135"/>
    <n v="25"/>
    <s v="400176"/>
    <s v=""/>
    <s v="بدهیهای جاری"/>
    <s v="3"/>
    <x v="4"/>
    <x v="4"/>
    <s v="سپرده حسن انجام کار"/>
    <s v="34352"/>
    <s v="خبرگان بین المللی تهران"/>
    <s v="400176"/>
    <s v=""/>
    <s v=""/>
    <s v=""/>
  </r>
  <r>
    <n v="147477"/>
    <n v="1381"/>
    <x v="407"/>
    <s v="1401/08/08"/>
    <s v="خبرگان بین المللی تهران- بابت 10% سپرده حسن انجام هزینه بازرسی موضوع ص و 14 ق ADSH-E-CO-GE-015 طی فاکتور 34065"/>
    <n v="0"/>
    <n v="4400000"/>
    <n v="-4400000"/>
    <n v="135"/>
    <n v="25"/>
    <s v="400176"/>
    <s v=""/>
    <s v="بدهیهای جاری"/>
    <s v="3"/>
    <x v="4"/>
    <x v="4"/>
    <s v="سپرده حسن انجام کار"/>
    <s v="34352"/>
    <s v="خبرگان بین المللی تهران"/>
    <s v="400176"/>
    <s v=""/>
    <s v=""/>
    <s v=""/>
  </r>
  <r>
    <n v="147486"/>
    <n v="1381"/>
    <x v="407"/>
    <s v="1401/08/08"/>
    <s v="خبرگان بین المللی تهران- بابت 10% سپرده حسن انجام هزینه بازرسی موضوع ص و 14 ق ADSH-E-CO-GE-015 طی فاکتور 34067"/>
    <n v="0"/>
    <n v="6800000"/>
    <n v="-6800000"/>
    <n v="135"/>
    <n v="25"/>
    <s v="400176"/>
    <s v=""/>
    <s v="بدهیهای جاری"/>
    <s v="3"/>
    <x v="4"/>
    <x v="4"/>
    <s v="سپرده حسن انجام کار"/>
    <s v="34352"/>
    <s v="خبرگان بین المللی تهران"/>
    <s v="400176"/>
    <s v=""/>
    <s v=""/>
    <s v=""/>
  </r>
  <r>
    <n v="174501"/>
    <n v="1571"/>
    <x v="408"/>
    <s v="1401/09/13"/>
    <s v="خبرگان بین المللی تهران- بابت 10% سپرده حسن انجام هزینه بازرسی موضوع ص و 15 ق ADSH-E-CO-GE-015 طی فاکتور 34945 معادل 9.630 یورو با فی 308.429 ریال"/>
    <n v="0"/>
    <n v="297017127"/>
    <n v="-297017127"/>
    <n v="135"/>
    <n v="25"/>
    <s v="400176"/>
    <s v=""/>
    <s v="بدهیهای جاری"/>
    <s v="3"/>
    <x v="4"/>
    <x v="4"/>
    <s v="سپرده حسن انجام کار"/>
    <s v="34352"/>
    <s v="خبرگان بین المللی تهران"/>
    <s v="400176"/>
    <s v=""/>
    <s v=""/>
    <s v=""/>
  </r>
  <r>
    <n v="174510"/>
    <n v="1571"/>
    <x v="408"/>
    <s v="1401/09/13"/>
    <s v="خبرگان بین المللی تهران- بابت 10% سپرده حسن انجام هزینه بازرسی موضوع ص و 15 ق ADSH-E-CO-GE-015 طی فاکتور 34950 معادل 3.380 یورو با فی 308.429 ریال"/>
    <n v="0"/>
    <n v="104249002"/>
    <n v="-104249002"/>
    <n v="135"/>
    <n v="25"/>
    <s v="400176"/>
    <s v=""/>
    <s v="بدهیهای جاری"/>
    <s v="3"/>
    <x v="4"/>
    <x v="4"/>
    <s v="سپرده حسن انجام کار"/>
    <s v="34352"/>
    <s v="خبرگان بین المللی تهران"/>
    <s v="400176"/>
    <s v=""/>
    <s v=""/>
    <s v=""/>
  </r>
  <r>
    <n v="174519"/>
    <n v="1571"/>
    <x v="408"/>
    <s v="1401/09/13"/>
    <s v="خبرگان بین المللی تهران- بابت 10% سپرده حسن انجام هزینه بازرسی موضوع ص و 15 ق ADSH-E-CO-GE-015 طی فاکتور 34954 معادل 5.260 یورو با فی 308.429 ریال"/>
    <n v="0"/>
    <n v="162233654"/>
    <n v="-162233654"/>
    <n v="135"/>
    <n v="25"/>
    <s v="400176"/>
    <s v=""/>
    <s v="بدهیهای جاری"/>
    <s v="3"/>
    <x v="4"/>
    <x v="4"/>
    <s v="سپرده حسن انجام کار"/>
    <s v="34352"/>
    <s v="خبرگان بین المللی تهران"/>
    <s v="400176"/>
    <s v=""/>
    <s v=""/>
    <s v=""/>
  </r>
  <r>
    <n v="174528"/>
    <n v="1571"/>
    <x v="408"/>
    <s v="1401/09/13"/>
    <s v="خبرگان بین المللی تهران- بابت 10% سپرده حسن انجام هزینه بازرسی موضوع ص و 15 ق ADSH-E-CO-GE-015 طی فاکتور 34958 معادل 2.095 یورو با فی 308.429 ریال"/>
    <n v="0"/>
    <n v="64615875"/>
    <n v="-64615875"/>
    <n v="135"/>
    <n v="25"/>
    <s v="400176"/>
    <s v=""/>
    <s v="بدهیهای جاری"/>
    <s v="3"/>
    <x v="4"/>
    <x v="4"/>
    <s v="سپرده حسن انجام کار"/>
    <s v="34352"/>
    <s v="خبرگان بین المللی تهران"/>
    <s v="400176"/>
    <s v=""/>
    <s v=""/>
    <s v=""/>
  </r>
  <r>
    <n v="174537"/>
    <n v="1571"/>
    <x v="408"/>
    <s v="1401/09/13"/>
    <s v="خبرگان بین المللی تهران- بابت 10% سپرده حسن انجام هزینه بازرسی موضوع ص و 15 ق ADSH-E-CO-GE-015 طی فاکتور 34961 معادل 10.600 یورو با فی 308.429 ریال"/>
    <n v="0"/>
    <n v="326934740"/>
    <n v="-326934740"/>
    <n v="135"/>
    <n v="25"/>
    <s v="400176"/>
    <s v=""/>
    <s v="بدهیهای جاری"/>
    <s v="3"/>
    <x v="4"/>
    <x v="4"/>
    <s v="سپرده حسن انجام کار"/>
    <s v="34352"/>
    <s v="خبرگان بین المللی تهران"/>
    <s v="400176"/>
    <s v=""/>
    <s v=""/>
    <s v=""/>
  </r>
  <r>
    <n v="174546"/>
    <n v="1571"/>
    <x v="408"/>
    <s v="1401/09/13"/>
    <s v="خبرگان بین المللی تهران- بابت 10% سپرده حسن انجام هزینه بازرسی موضوع ص و 15 ق ADSH-E-CO-GE-015 طی فاکتور 34942"/>
    <n v="0"/>
    <n v="4700000"/>
    <n v="-4700000"/>
    <n v="135"/>
    <n v="25"/>
    <s v="400176"/>
    <s v=""/>
    <s v="بدهیهای جاری"/>
    <s v="3"/>
    <x v="4"/>
    <x v="4"/>
    <s v="سپرده حسن انجام کار"/>
    <s v="34352"/>
    <s v="خبرگان بین المللی تهران"/>
    <s v="400176"/>
    <s v=""/>
    <s v=""/>
    <s v=""/>
  </r>
  <r>
    <n v="174555"/>
    <n v="1571"/>
    <x v="408"/>
    <s v="1401/09/13"/>
    <s v="خبرگان بین المللی تهران- بابت 10% سپرده حسن انجام هزینه بازرسی موضوع ص و 15 ق ADSH-E-CO-GE-015 طی فاکتور 34947"/>
    <n v="0"/>
    <n v="4400000"/>
    <n v="-4400000"/>
    <n v="135"/>
    <n v="25"/>
    <s v="400176"/>
    <s v=""/>
    <s v="بدهیهای جاری"/>
    <s v="3"/>
    <x v="4"/>
    <x v="4"/>
    <s v="سپرده حسن انجام کار"/>
    <s v="34352"/>
    <s v="خبرگان بین المللی تهران"/>
    <s v="400176"/>
    <s v=""/>
    <s v=""/>
    <s v=""/>
  </r>
  <r>
    <n v="174564"/>
    <n v="1571"/>
    <x v="408"/>
    <s v="1401/09/13"/>
    <s v="خبرگان بین المللی تهران- بابت 10% سپرده حسن انجام هزینه بازرسی موضوع ص و 15 ق ADSH-E-CO-GE-015 طی فاکتور 34949"/>
    <n v="0"/>
    <n v="4600000"/>
    <n v="-4600000"/>
    <n v="135"/>
    <n v="25"/>
    <s v="400176"/>
    <s v=""/>
    <s v="بدهیهای جاری"/>
    <s v="3"/>
    <x v="4"/>
    <x v="4"/>
    <s v="سپرده حسن انجام کار"/>
    <s v="34352"/>
    <s v="خبرگان بین المللی تهران"/>
    <s v="400176"/>
    <s v=""/>
    <s v=""/>
    <s v=""/>
  </r>
  <r>
    <n v="174573"/>
    <n v="1571"/>
    <x v="408"/>
    <s v="1401/09/13"/>
    <s v="خبرگان بین المللی تهران- بابت 10% سپرده حسن انجام هزینه بازرسی موضوع ص و 15 ق ADSH-E-CO-GE-015 طی فاکتور 34951"/>
    <n v="0"/>
    <n v="5500000"/>
    <n v="-5500000"/>
    <n v="135"/>
    <n v="25"/>
    <s v="400176"/>
    <s v=""/>
    <s v="بدهیهای جاری"/>
    <s v="3"/>
    <x v="4"/>
    <x v="4"/>
    <s v="سپرده حسن انجام کار"/>
    <s v="34352"/>
    <s v="خبرگان بین المللی تهران"/>
    <s v="400176"/>
    <s v=""/>
    <s v=""/>
    <s v=""/>
  </r>
  <r>
    <n v="174582"/>
    <n v="1571"/>
    <x v="408"/>
    <s v="1401/09/13"/>
    <s v="خبرگان بین المللی تهران- بابت 10% سپرده حسن انجام هزینه بازرسی موضوع ص و 15 ق ADSH-E-CO-GE-015 طی فاکتور 34956"/>
    <n v="0"/>
    <n v="2200000"/>
    <n v="-2200000"/>
    <n v="135"/>
    <n v="25"/>
    <s v="400176"/>
    <s v=""/>
    <s v="بدهیهای جاری"/>
    <s v="3"/>
    <x v="4"/>
    <x v="4"/>
    <s v="سپرده حسن انجام کار"/>
    <s v="34352"/>
    <s v="خبرگان بین المللی تهران"/>
    <s v="400176"/>
    <s v=""/>
    <s v=""/>
    <s v=""/>
  </r>
  <r>
    <n v="177202"/>
    <n v="1326"/>
    <x v="382"/>
    <s v="1401/08/03"/>
    <s v="پمپ صنعتی-25% پیش پرداخت مکسوره از خرید 12-PUMP-TYPE B طی inv.#188-adish-typeB (182)  به ارزش 6.333/83 یورو-نرخ 120.935 ریال نیما-نیکو9"/>
    <n v="0"/>
    <n v="765980521"/>
    <n v="-765980521"/>
    <n v="473"/>
    <n v="14"/>
    <s v="400184"/>
    <s v=""/>
    <s v="داراییهای جاری"/>
    <s v="1"/>
    <x v="14"/>
    <x v="14"/>
    <s v="پیش پرداخت خریدهای قراردادی از تامین کنندگان داخلی و خارجی-اعتبار اسنادی"/>
    <s v="18115"/>
    <s v="پمپهای صنعتی ایران IIP"/>
    <s v="400184"/>
    <s v=""/>
    <s v=""/>
    <s v=""/>
  </r>
  <r>
    <n v="177201"/>
    <n v="1326"/>
    <x v="382"/>
    <s v="1401/08/03"/>
    <s v="پمپ صنعتی-25% پیش پرداخت مکسوره از خرید 12-PUMP-TYPE B طی inv.#188-adish-typeB (182)  به ارزش 6.333/83 یورو-نرخ 120.935 ریال نیما-نیکو9"/>
    <n v="765980521"/>
    <n v="0"/>
    <n v="765980521"/>
    <n v="117"/>
    <n v="24"/>
    <s v="400184"/>
    <s v=""/>
    <s v="بدهیهای جاری"/>
    <s v="3"/>
    <x v="0"/>
    <x v="0"/>
    <s v="سایر حسابهای پرداختنی"/>
    <s v="34221"/>
    <s v="پمپهای صنعتی ایران IIP"/>
    <s v="400184"/>
    <s v=""/>
    <s v=""/>
    <s v=""/>
  </r>
  <r>
    <n v="177203"/>
    <n v="1326"/>
    <x v="382"/>
    <s v="1401/08/03"/>
    <s v="پمپ صنعتی-10% ح انجام مکسوره از خرید 12-PUMP-TYPE B طی inv.#188-adish-typeB (182)  به ارزش 17.774/40 یورو-نرخ 269.830 ریال نیما-نیکو9"/>
    <n v="4796066352"/>
    <n v="0"/>
    <n v="4796066352"/>
    <n v="117"/>
    <n v="24"/>
    <s v="400184"/>
    <s v=""/>
    <s v="بدهیهای جاری"/>
    <s v="3"/>
    <x v="0"/>
    <x v="0"/>
    <s v="سایر حسابهای پرداختنی"/>
    <s v="34221"/>
    <s v="پمپهای صنعتی ایران IIP"/>
    <s v="400184"/>
    <s v=""/>
    <s v=""/>
    <s v=""/>
  </r>
  <r>
    <n v="177205"/>
    <n v="1326"/>
    <x v="382"/>
    <s v="1401/08/03"/>
    <s v="پمپ صنعتی-پرداخت تخصیص معادل 153.635/77یورو-معادل .... دلار خرید 12-PUMP-TYPE B طی inv.#188-adish-typeB (182) به ارزش 153.635/77یورو-نرخ 261.840 ریال نیما-نیکو9"/>
    <n v="41455541029"/>
    <n v="0"/>
    <n v="41455541029"/>
    <n v="117"/>
    <n v="24"/>
    <s v="400184"/>
    <s v=""/>
    <s v="بدهیهای جاری"/>
    <s v="3"/>
    <x v="0"/>
    <x v="0"/>
    <s v="سایر حسابهای پرداختنی"/>
    <s v="34221"/>
    <s v="پمپهای صنعتی ایران IIP"/>
    <s v="400184"/>
    <s v=""/>
    <s v=""/>
    <s v=""/>
  </r>
  <r>
    <n v="179310"/>
    <n v="1329"/>
    <x v="131"/>
    <s v="1401/08/03"/>
    <s v="پمپهای صنعتی ایران IIP- سند MRS شماره 2255 بابت خرید طی فاکتور  INV #188-Adish-typeBبه مبلغ 177،744 یورو (مبلغ 6،333/83 یورو با فی 120،935 ریال و مبلغ 171،410/17یورو با فی 269،830ریال )"/>
    <n v="0"/>
    <n v="47017587902"/>
    <n v="-47017587902"/>
    <n v="117"/>
    <n v="24"/>
    <s v="400184"/>
    <s v=""/>
    <s v="بدهیهای جاری"/>
    <s v="3"/>
    <x v="0"/>
    <x v="0"/>
    <s v="سایر حسابهای پرداختنی"/>
    <s v="34221"/>
    <s v="پمپهای صنعتی ایران IIP"/>
    <s v="400184"/>
    <s v=""/>
    <s v=""/>
    <s v=""/>
  </r>
  <r>
    <n v="177204"/>
    <n v="1326"/>
    <x v="382"/>
    <s v="1401/08/03"/>
    <s v="پمپ صنعتی-10% ح انجام مکسوره از خرید 12-PUMP-TYPE B طی inv.#188-adish-typeB (182)  به ارزش 17.774/40 یورو-نرخ 269.830 ریال نیما-نیکو9"/>
    <n v="0"/>
    <n v="4796066352"/>
    <n v="-4796066352"/>
    <n v="443"/>
    <n v="25"/>
    <s v="400184"/>
    <s v=""/>
    <s v="بدهیهای جاری"/>
    <s v="3"/>
    <x v="4"/>
    <x v="4"/>
    <s v="سپرده حسن انجام کار تسهیلات ارزی"/>
    <s v="34356"/>
    <s v="پمپهای صنعتی ایران IIP"/>
    <s v="400184"/>
    <s v=""/>
    <s v=""/>
    <s v=""/>
  </r>
  <r>
    <n v="180441"/>
    <n v="1548"/>
    <x v="409"/>
    <s v="1401/09/06"/>
    <s v="پمپ های صنعتی ایران-تقلیل ضم ش 98182089829 (تجارت) تضمین پ پ ق ADSH-P-PO-GE-009 بابت تامین centrifugal pump (پمپ گریز از مرکز) از ارزش 201.029 یورو به 55.000 یورو فی 191.944-به سررسید 1399/04/16"/>
    <n v="28029390376"/>
    <n v="0"/>
    <n v="28029390376"/>
    <n v="338"/>
    <n v="54"/>
    <s v="400184"/>
    <s v=""/>
    <s v="حسابهای انتظامی و کنترلی"/>
    <s v="9"/>
    <x v="3"/>
    <x v="3"/>
    <s v="طرف حسابهای انتظامی به نفع شرکت"/>
    <s v="91141"/>
    <s v="پمپهای صنعتی ایران IIP"/>
    <s v="400184"/>
    <s v=""/>
    <s v=""/>
    <s v=""/>
  </r>
  <r>
    <n v="175712"/>
    <n v="1361"/>
    <x v="410"/>
    <s v="1401/08/04"/>
    <s v="برنا الکترونیک- دریافت چک شماره 366660 بابت تضمین حسن انجام تعهدات خرید Grounding ق ADSH-P-PO-GE-113"/>
    <n v="0"/>
    <n v="628467552"/>
    <n v="-628467552"/>
    <n v="338"/>
    <n v="54"/>
    <s v="400146"/>
    <s v=""/>
    <s v="حسابهای انتظامی و کنترلی"/>
    <s v="9"/>
    <x v="3"/>
    <x v="3"/>
    <s v="طرف حسابهای انتظامی به نفع شرکت"/>
    <s v="91141"/>
    <s v="برنا الکترونیک"/>
    <s v="400146"/>
    <s v="3300171"/>
    <s v=""/>
    <s v=""/>
  </r>
  <r>
    <n v="175714"/>
    <n v="1361"/>
    <x v="410"/>
    <s v="1401/08/04"/>
    <s v="برنا الکترونیک- دریافت چک شماره 366661 بابت تضمین پ پ خرید Grounding ق ADSH-P-PO-GE-113"/>
    <n v="0"/>
    <n v="4399272864"/>
    <n v="-4399272864"/>
    <n v="338"/>
    <n v="54"/>
    <s v="400146"/>
    <s v=""/>
    <s v="حسابهای انتظامی و کنترلی"/>
    <s v="9"/>
    <x v="3"/>
    <x v="3"/>
    <s v="طرف حسابهای انتظامی به نفع شرکت"/>
    <s v="91141"/>
    <s v="برنا الکترونیک"/>
    <s v="400146"/>
    <s v="3300171"/>
    <s v=""/>
    <s v=""/>
  </r>
  <r>
    <n v="175716"/>
    <n v="1361"/>
    <x v="410"/>
    <s v="1401/08/04"/>
    <s v="برنا الکترونیک- دریافت سفته 433760 بابت تضمین حسن انجام تعهدات خرید Grounding ق ADSH-P-PO-GE-113"/>
    <n v="0"/>
    <n v="628467552"/>
    <n v="-628467552"/>
    <n v="338"/>
    <n v="54"/>
    <s v="400146"/>
    <s v=""/>
    <s v="حسابهای انتظامی و کنترلی"/>
    <s v="9"/>
    <x v="3"/>
    <x v="3"/>
    <s v="طرف حسابهای انتظامی به نفع شرکت"/>
    <s v="91141"/>
    <s v="برنا الکترونیک"/>
    <s v="400146"/>
    <s v="3300171"/>
    <s v=""/>
    <s v=""/>
  </r>
  <r>
    <n v="175718"/>
    <n v="1361"/>
    <x v="410"/>
    <s v="1401/08/04"/>
    <s v="برنا الکترونیک- دریافت سفته 380010 بابت تضمین پ پ خرید Grounding ق ADSH-P-PO-GE-113"/>
    <n v="0"/>
    <n v="4399272864"/>
    <n v="-4399272864"/>
    <n v="338"/>
    <n v="54"/>
    <s v="400146"/>
    <s v=""/>
    <s v="حسابهای انتظامی و کنترلی"/>
    <s v="9"/>
    <x v="3"/>
    <x v="3"/>
    <s v="طرف حسابهای انتظامی به نفع شرکت"/>
    <s v="91141"/>
    <s v="برنا الکترونیک"/>
    <s v="400146"/>
    <s v="3300171"/>
    <s v=""/>
    <s v=""/>
  </r>
  <r>
    <n v="139498"/>
    <n v="1214"/>
    <x v="118"/>
    <s v="1401/07/17"/>
    <s v="فروشگاه آهن اسکندری-وحید نجاری- سند MRS شماره 1958 بابت خرید طی فاکتور 0071"/>
    <n v="0"/>
    <n v="686250000"/>
    <n v="-686250000"/>
    <n v="117"/>
    <n v="24"/>
    <s v="400152"/>
    <s v=""/>
    <s v="بدهیهای جاری"/>
    <s v="3"/>
    <x v="0"/>
    <x v="0"/>
    <s v="سایر حسابهای پرداختنی"/>
    <s v="34221"/>
    <s v="فروشگاه آهن اسکندری-وحید نجاری"/>
    <s v="400152"/>
    <s v="3300177"/>
    <s v=""/>
    <s v=""/>
  </r>
  <r>
    <n v="141830"/>
    <n v="1268"/>
    <x v="31"/>
    <s v="1401/07/26"/>
    <s v="آهن اسکندری- چک 162159 (تجارت) بابت خرید میلگرد طی ص 70-71 (واریزی) طی دستور پرداخت پیوست"/>
    <n v="7967050000"/>
    <n v="0"/>
    <n v="7967050000"/>
    <n v="117"/>
    <n v="24"/>
    <s v="400152"/>
    <s v=""/>
    <s v="بدهیهای جاری"/>
    <s v="3"/>
    <x v="0"/>
    <x v="0"/>
    <s v="سایر حسابهای پرداختنی"/>
    <s v="34221"/>
    <s v="فروشگاه آهن اسکندری-وحید نجاری"/>
    <s v="400152"/>
    <s v="3300177"/>
    <s v=""/>
    <s v=""/>
  </r>
  <r>
    <n v="175231"/>
    <n v="1616"/>
    <x v="112"/>
    <s v="1401/09/21"/>
    <s v="فروشگاه آهن اسکندری-وحید نجاری- سند MRS شماره 2459 بابت  فاکتور 0072خرید mesh با 9% ارزش افزوده"/>
    <n v="0"/>
    <n v="2180925000"/>
    <n v="-2180925000"/>
    <n v="117"/>
    <n v="24"/>
    <s v="400152"/>
    <s v=""/>
    <s v="بدهیهای جاری"/>
    <s v="3"/>
    <x v="0"/>
    <x v="0"/>
    <s v="سایر حسابهای پرداختنی"/>
    <s v="34221"/>
    <s v="فروشگاه آهن اسکندری-وحید نجاری"/>
    <s v="400152"/>
    <s v="3300177"/>
    <s v=""/>
    <s v=""/>
  </r>
  <r>
    <n v="175232"/>
    <n v="1616"/>
    <x v="112"/>
    <s v="1401/09/21"/>
    <s v="فروشگاه آهن اسکندری-وحید نجاری- سند MRS شماره 2458 بابت فاکتور 0072خرید mesh با 9% ارزش افزوده"/>
    <n v="0"/>
    <n v="2178900000"/>
    <n v="-2178900000"/>
    <n v="117"/>
    <n v="24"/>
    <s v="400152"/>
    <s v=""/>
    <s v="بدهیهای جاری"/>
    <s v="3"/>
    <x v="0"/>
    <x v="0"/>
    <s v="سایر حسابهای پرداختنی"/>
    <s v="34221"/>
    <s v="فروشگاه آهن اسکندری-وحید نجاری"/>
    <s v="400152"/>
    <s v="3300177"/>
    <s v=""/>
    <s v=""/>
  </r>
  <r>
    <n v="175832"/>
    <n v="1646"/>
    <x v="329"/>
    <s v="1401/09/28"/>
    <s v="پرداخت چک 921717 بانک تجارت بنام فروشگاه آهن اسکندری-وحید نجاری بابت خرید وایر مش آجدار ص 72"/>
    <n v="4359825000"/>
    <n v="0"/>
    <n v="4359825000"/>
    <n v="117"/>
    <n v="24"/>
    <s v="400152"/>
    <s v=""/>
    <s v="بدهیهای جاری"/>
    <s v="3"/>
    <x v="0"/>
    <x v="0"/>
    <s v="سایر حسابهای پرداختنی"/>
    <s v="34221"/>
    <s v="فروشگاه آهن اسکندری-وحید نجاری"/>
    <s v="400152"/>
    <s v="3300177"/>
    <s v=""/>
    <s v=""/>
  </r>
  <r>
    <n v="147500"/>
    <n v="1426"/>
    <x v="107"/>
    <s v="1401/08/15"/>
    <s v="شرکت تعاونی پرتو صنعت کنگان- سند MRS شماره 2192 بابت خرید طی فاکتور 647خرید آهن آلات با 9% مالیات برارزش افزوده"/>
    <n v="0"/>
    <n v="189660000"/>
    <n v="-189660000"/>
    <n v="117"/>
    <n v="24"/>
    <s v="400156"/>
    <s v=""/>
    <s v="بدهیهای جاری"/>
    <s v="3"/>
    <x v="0"/>
    <x v="0"/>
    <s v="سایر حسابهای پرداختنی"/>
    <s v="34221"/>
    <s v="شرکت تعاونی پرتو صنعت کنگان"/>
    <s v="400156"/>
    <s v=""/>
    <s v=""/>
    <s v=""/>
  </r>
  <r>
    <n v="147909"/>
    <n v="1490"/>
    <x v="321"/>
    <s v="1401/08/28"/>
    <s v="پرداخت چک 859843 بانک تجارت بنام شرکت تعاونی پرتو صنعت کنگان بابت خرید ناودانی و بولت طی ص 647"/>
    <n v="189660000"/>
    <n v="0"/>
    <n v="189660000"/>
    <n v="117"/>
    <n v="24"/>
    <s v="400156"/>
    <s v=""/>
    <s v="بدهیهای جاری"/>
    <s v="3"/>
    <x v="0"/>
    <x v="0"/>
    <s v="سایر حسابهای پرداختنی"/>
    <s v="34221"/>
    <s v="شرکت تعاونی پرتو صنعت کنگان"/>
    <s v="400156"/>
    <s v=""/>
    <s v=""/>
    <s v=""/>
  </r>
  <r>
    <n v="174264"/>
    <n v="1658"/>
    <x v="358"/>
    <s v="1401/09/30"/>
    <s v="تعاونی پرتو صنعت کنگان- بابت 9% ارزش افزوده صورتحساب 647 مورخ 1401/08/15"/>
    <n v="15660000"/>
    <n v="0"/>
    <n v="15660000"/>
    <n v="499"/>
    <n v="14"/>
    <s v="400156"/>
    <s v=""/>
    <s v="داراییهای جاری"/>
    <s v="1"/>
    <x v="14"/>
    <x v="14"/>
    <s v="پیش پرداخت 9% مالیات و عوارض ارزش افزوده(از 1400/10/13)"/>
    <s v="18163"/>
    <s v="شرکت تعاونی پرتو صنعت کنگان"/>
    <s v="400156"/>
    <s v=""/>
    <s v=""/>
    <s v=""/>
  </r>
  <r>
    <n v="174265"/>
    <n v="1658"/>
    <x v="358"/>
    <s v="1401/09/30"/>
    <s v="تعاونی پرتو صنعت کنگان- بابت 9% ارزش افزوده صورتحساب 647 مورخ 1401/08/15"/>
    <n v="0"/>
    <n v="15660000"/>
    <n v="-15660000"/>
    <n v="499"/>
    <n v="14"/>
    <s v="400156"/>
    <s v=""/>
    <s v="داراییهای جاری"/>
    <s v="1"/>
    <x v="14"/>
    <x v="14"/>
    <s v="پیش پرداخت 9% مالیات و عوارض ارزش افزوده(از 1400/10/13)"/>
    <s v="18163"/>
    <s v="شرکت تعاونی پرتو صنعت کنگان"/>
    <s v="400156"/>
    <s v=""/>
    <s v=""/>
    <s v=""/>
  </r>
  <r>
    <n v="174268"/>
    <n v="1658"/>
    <x v="358"/>
    <s v="1401/09/30"/>
    <s v="سیم و کابل مغان- بابت 9% ارزش افزوده صورتحساب 39445 مورخ 1401/08/16"/>
    <n v="465015070"/>
    <n v="0"/>
    <n v="465015070"/>
    <n v="499"/>
    <n v="14"/>
    <s v="400157"/>
    <s v=""/>
    <s v="داراییهای جاری"/>
    <s v="1"/>
    <x v="14"/>
    <x v="14"/>
    <s v="پیش پرداخت 9% مالیات و عوارض ارزش افزوده(از 1400/10/13)"/>
    <s v="18163"/>
    <s v="شرکت تولیدی و صنعتی سیم و کابل مغان"/>
    <s v="400157"/>
    <s v=""/>
    <s v=""/>
    <s v=""/>
  </r>
  <r>
    <n v="174269"/>
    <n v="1658"/>
    <x v="358"/>
    <s v="1401/09/30"/>
    <s v="سیم و کابل مغان- بابت 9% ارزش افزوده صورتحساب 39445 مورخ 1401/08/16"/>
    <n v="0"/>
    <n v="465015070"/>
    <n v="-465015070"/>
    <n v="499"/>
    <n v="14"/>
    <s v="400157"/>
    <s v=""/>
    <s v="داراییهای جاری"/>
    <s v="1"/>
    <x v="14"/>
    <x v="14"/>
    <s v="پیش پرداخت 9% مالیات و عوارض ارزش افزوده(از 1400/10/13)"/>
    <s v="18163"/>
    <s v="شرکت تولیدی و صنعتی سیم و کابل مغان"/>
    <s v="400157"/>
    <s v=""/>
    <s v=""/>
    <s v=""/>
  </r>
  <r>
    <n v="147496"/>
    <n v="1437"/>
    <x v="49"/>
    <s v="1401/08/16"/>
    <s v="شرکت تولیدی و صنعتی سیم و کابل مغان- سند MRS شماره 2191 بابت خرید طی فاکتور 39445خرید با 9% مالیلت بر ارزش افزوده"/>
    <n v="0"/>
    <n v="5631849172"/>
    <n v="-5631849172"/>
    <n v="117"/>
    <n v="24"/>
    <s v="400157"/>
    <s v=""/>
    <s v="بدهیهای جاری"/>
    <s v="3"/>
    <x v="0"/>
    <x v="0"/>
    <s v="سایر حسابهای پرداختنی"/>
    <s v="34221"/>
    <s v="شرکت تولیدی و صنعتی سیم و کابل مغان"/>
    <s v="400157"/>
    <s v=""/>
    <s v=""/>
    <s v=""/>
  </r>
  <r>
    <n v="175810"/>
    <n v="1501"/>
    <x v="323"/>
    <s v="1401/08/28"/>
    <s v="پرداخت چک 859842 بانک تجارت بنام شرکت تولیدی و صنعتی سیم و کابل مغان بابت خرید سیم و کابل طی پ ف 43221"/>
    <n v="3591477708"/>
    <n v="0"/>
    <n v="3591477708"/>
    <n v="117"/>
    <n v="24"/>
    <s v="400157"/>
    <s v=""/>
    <s v="بدهیهای جاری"/>
    <s v="3"/>
    <x v="0"/>
    <x v="0"/>
    <s v="سایر حسابهای پرداختنی"/>
    <s v="34221"/>
    <s v="شرکت تولیدی و صنعتی سیم و کابل مغان"/>
    <s v="400157"/>
    <s v=""/>
    <s v=""/>
    <s v=""/>
  </r>
  <r>
    <n v="175816"/>
    <n v="1501"/>
    <x v="323"/>
    <s v="1401/08/28"/>
    <s v="تولیدی و صنعتی سیم و کابل مغان- استهلاک پیش پرداخت بابت ص 39445"/>
    <n v="2040357304"/>
    <n v="0"/>
    <n v="2040357304"/>
    <n v="117"/>
    <n v="24"/>
    <s v="400157"/>
    <s v=""/>
    <s v="بدهیهای جاری"/>
    <s v="3"/>
    <x v="0"/>
    <x v="0"/>
    <s v="سایر حسابهای پرداختنی"/>
    <s v="34221"/>
    <s v="شرکت تولیدی و صنعتی سیم و کابل مغان"/>
    <s v="400157"/>
    <s v=""/>
    <s v=""/>
    <s v=""/>
  </r>
  <r>
    <n v="175591"/>
    <n v="1594"/>
    <x v="411"/>
    <s v="1401/09/16"/>
    <s v="سیم و کابل مغان- دریافت چک 672628 (توسعه تعاون) بابت تضمین حسن اجرای تعهدات ق ADSH-P-PO-GE-105"/>
    <n v="0"/>
    <n v="68615220846"/>
    <n v="-68615220846"/>
    <n v="338"/>
    <n v="54"/>
    <s v="400157"/>
    <s v=""/>
    <s v="حسابهای انتظامی و کنترلی"/>
    <s v="9"/>
    <x v="3"/>
    <x v="3"/>
    <s v="طرف حسابهای انتظامی به نفع شرکت"/>
    <s v="91141"/>
    <s v="شرکت تولیدی و صنعتی سیم و کابل مغان"/>
    <s v="400157"/>
    <s v=""/>
    <s v=""/>
    <s v=""/>
  </r>
  <r>
    <n v="175593"/>
    <n v="1594"/>
    <x v="411"/>
    <s v="1401/09/16"/>
    <s v="سیم و کابل مغان- دریافت سفته 137260 بابت تضمین حسن اجرای تعهدات ق ADSH-P-PO-GE-105"/>
    <n v="0"/>
    <n v="68615220846"/>
    <n v="-68615220846"/>
    <n v="338"/>
    <n v="54"/>
    <s v="400157"/>
    <s v=""/>
    <s v="حسابهای انتظامی و کنترلی"/>
    <s v="9"/>
    <x v="3"/>
    <x v="3"/>
    <s v="طرف حسابهای انتظامی به نفع شرکت"/>
    <s v="91141"/>
    <s v="شرکت تولیدی و صنعتی سیم و کابل مغان"/>
    <s v="400157"/>
    <s v=""/>
    <s v=""/>
    <s v=""/>
  </r>
  <r>
    <n v="175595"/>
    <n v="1595"/>
    <x v="412"/>
    <s v="1401/09/16"/>
    <s v="تولیدی سیم و کابل مغان -تمدید ضمانت نامه ش 01182054814 (تجارت) تضمین پ پ ق ADSH-P-PO-GE-105 به ارزش 587.433 یورو فی 306.942 ریال -به سررسید 1402/03/12"/>
    <n v="0"/>
    <n v="180310929306"/>
    <n v="-180310929306"/>
    <n v="338"/>
    <n v="54"/>
    <s v="400157"/>
    <s v=""/>
    <s v="حسابهای انتظامی و کنترلی"/>
    <s v="9"/>
    <x v="3"/>
    <x v="3"/>
    <s v="طرف حسابهای انتظامی به نفع شرکت"/>
    <s v="91141"/>
    <s v="شرکت تولیدی و صنعتی سیم و کابل مغان"/>
    <s v="400157"/>
    <s v=""/>
    <s v=""/>
    <s v=""/>
  </r>
  <r>
    <n v="176198"/>
    <n v="1650"/>
    <x v="413"/>
    <s v="1401/09/28"/>
    <s v="تولیدی و صنعتی سیم و کابل مغان- چک 672629 (توسعه تعاون) بابت شرکت در مناقصه"/>
    <n v="0"/>
    <n v="1318385523"/>
    <n v="-1318385523"/>
    <n v="338"/>
    <n v="54"/>
    <s v="400157"/>
    <s v=""/>
    <s v="حسابهای انتظامی و کنترلی"/>
    <s v="9"/>
    <x v="3"/>
    <x v="3"/>
    <s v="طرف حسابهای انتظامی به نفع شرکت"/>
    <s v="91141"/>
    <s v="شرکت تولیدی و صنعتی سیم و کابل مغان"/>
    <s v="400157"/>
    <s v=""/>
    <s v=""/>
    <s v=""/>
  </r>
  <r>
    <n v="173529"/>
    <n v="1470"/>
    <x v="29"/>
    <s v="1401/08/23"/>
    <s v="شاهو ترابر پارس-استرداد چک 323191 (ملت) بابت تضمین برگشت سالم کانتینر و حق توقف بارنامه ش MSNA86649 محموله لوله KWB اینویس 174 ص 3211 طی دستور پیوست"/>
    <n v="1000000000"/>
    <n v="0"/>
    <n v="1000000000"/>
    <n v="343"/>
    <n v="55"/>
    <s v="400125"/>
    <s v=""/>
    <s v="حسابهای انتظامی و کنترلی"/>
    <s v="9"/>
    <x v="11"/>
    <x v="11"/>
    <s v="طرف حسابهای انتظامی به عهده شرکت"/>
    <s v="92151"/>
    <s v="حمل و نقل بین المللی شاهو ترابر پارس"/>
    <s v="400125"/>
    <s v="3300150"/>
    <s v=""/>
    <s v=""/>
  </r>
  <r>
    <n v="173528"/>
    <n v="1470"/>
    <x v="29"/>
    <s v="1401/08/23"/>
    <s v="شاهو ترابر پارس-استرداد چک 323191 (ملت) بابت تضمین برگشت سالم کانتینر و حق توقف بارنامه ش MSNA86649 محموله لوله KWB اینویس 174 ص 3211 طی دستور پیوست"/>
    <n v="0"/>
    <n v="1000000000"/>
    <n v="-1000000000"/>
    <n v="339"/>
    <n v="55"/>
    <s v="400125"/>
    <s v=""/>
    <s v="حسابهای انتظامی و کنترلی"/>
    <s v="9"/>
    <x v="11"/>
    <x v="11"/>
    <s v="اسناد انتظامی ما نزد دیگران"/>
    <s v="92111"/>
    <s v="حمل و نقل بین المللی شاهو ترابر پارس"/>
    <s v="400125"/>
    <s v="3300150"/>
    <s v=""/>
    <s v=""/>
  </r>
  <r>
    <n v="181031"/>
    <n v="1521"/>
    <x v="414"/>
    <s v="1401/08/30"/>
    <s v="تهران جوان- تقلیل ضم ش 99122079513EXP از ارزش 547،807.50 یورو به 150،000 یورو (فی 158.157 ریال) تضمین پ پ ق ش ADSH-P-PO-GE-021 یورو جهت Packing,mixer,pump,static mixer and necessary raw material سررسید 1400/02/13"/>
    <n v="62916040778"/>
    <n v="0"/>
    <n v="62916040778"/>
    <n v="338"/>
    <n v="54"/>
    <s v="400165"/>
    <s v=""/>
    <s v="حسابهای انتظامی و کنترلی"/>
    <s v="9"/>
    <x v="3"/>
    <x v="3"/>
    <s v="طرف حسابهای انتظامی به نفع شرکت"/>
    <s v="91141"/>
    <s v="مهندسین مشاور تهران جوان"/>
    <s v="400165"/>
    <s v=""/>
    <s v=""/>
    <s v=""/>
  </r>
  <r>
    <n v="174597"/>
    <n v="1297"/>
    <x v="415"/>
    <s v="1401/07/30"/>
    <s v="اطمینان تجارت خبره- بابت برگشت از پیش پرداخت جهت تسویه صورتحساب 125 مورخ 1401/03/03"/>
    <n v="56325750"/>
    <n v="0"/>
    <n v="56325750"/>
    <n v="117"/>
    <n v="24"/>
    <s v="400166"/>
    <s v=""/>
    <s v="بدهیهای جاری"/>
    <s v="3"/>
    <x v="0"/>
    <x v="0"/>
    <s v="سایر حسابهای پرداختنی"/>
    <s v="34221"/>
    <s v="اطمینان تجارت خبره"/>
    <s v="400166"/>
    <s v=""/>
    <s v=""/>
    <s v=""/>
  </r>
  <r>
    <n v="174224"/>
    <n v="1658"/>
    <x v="358"/>
    <s v="1401/09/30"/>
    <s v="ظریف صنعت پیشرو- بابت 9% ارزش افزوده صورتحساب 399 مورخ 1401/07/21"/>
    <n v="54944073"/>
    <n v="0"/>
    <n v="54944073"/>
    <n v="499"/>
    <n v="14"/>
    <s v="400185"/>
    <s v=""/>
    <s v="داراییهای جاری"/>
    <s v="1"/>
    <x v="14"/>
    <x v="14"/>
    <s v="پیش پرداخت 9% مالیات و عوارض ارزش افزوده(از 1400/10/13)"/>
    <s v="18163"/>
    <s v="ظریف صنعت پیشرو"/>
    <s v="400185"/>
    <s v=""/>
    <s v=""/>
    <s v=""/>
  </r>
  <r>
    <n v="174225"/>
    <n v="1658"/>
    <x v="358"/>
    <s v="1401/09/30"/>
    <s v="ظریف صنعت پیشرو- بابت 9% ارزش افزوده صورتحساب 399 مورخ 1401/07/21"/>
    <n v="0"/>
    <n v="54944073"/>
    <n v="-54944073"/>
    <n v="499"/>
    <n v="14"/>
    <s v="400185"/>
    <s v=""/>
    <s v="داراییهای جاری"/>
    <s v="1"/>
    <x v="14"/>
    <x v="14"/>
    <s v="پیش پرداخت 9% مالیات و عوارض ارزش افزوده(از 1400/10/13)"/>
    <s v="18163"/>
    <s v="ظریف صنعت پیشرو"/>
    <s v="400185"/>
    <s v=""/>
    <s v=""/>
    <s v=""/>
  </r>
  <r>
    <n v="174226"/>
    <n v="1658"/>
    <x v="358"/>
    <s v="1401/09/30"/>
    <s v="ظریف صنعت پیشرو- بابت 9% ارزش افزوده صورتحساب 398 مورخ 1401/07/21"/>
    <n v="1805648850"/>
    <n v="0"/>
    <n v="1805648850"/>
    <n v="499"/>
    <n v="14"/>
    <s v="400185"/>
    <s v=""/>
    <s v="داراییهای جاری"/>
    <s v="1"/>
    <x v="14"/>
    <x v="14"/>
    <s v="پیش پرداخت 9% مالیات و عوارض ارزش افزوده(از 1400/10/13)"/>
    <s v="18163"/>
    <s v="ظریف صنعت پیشرو"/>
    <s v="400185"/>
    <s v=""/>
    <s v=""/>
    <s v=""/>
  </r>
  <r>
    <n v="174227"/>
    <n v="1658"/>
    <x v="358"/>
    <s v="1401/09/30"/>
    <s v="ظریف صنعت پیشرو- بابت 9% ارزش افزوده صورتحساب 398 مورخ 1401/07/21"/>
    <n v="0"/>
    <n v="1805648850"/>
    <n v="-1805648850"/>
    <n v="499"/>
    <n v="14"/>
    <s v="400185"/>
    <s v=""/>
    <s v="داراییهای جاری"/>
    <s v="1"/>
    <x v="14"/>
    <x v="14"/>
    <s v="پیش پرداخت 9% مالیات و عوارض ارزش افزوده(از 1400/10/13)"/>
    <s v="18163"/>
    <s v="ظریف صنعت پیشرو"/>
    <s v="400185"/>
    <s v=""/>
    <s v=""/>
    <s v=""/>
  </r>
  <r>
    <n v="183163"/>
    <n v="1419"/>
    <x v="370"/>
    <s v="1401/08/14"/>
    <s v="راژان-حسن انجام مکسوره طی (186) inv.#202-adish-typeB به ارزش 411.949/15 یورو-نرخ 271.110 ریال نیما-نیکو10"/>
    <n v="111683534057"/>
    <n v="0"/>
    <n v="111683534057"/>
    <n v="21"/>
    <n v="6"/>
    <s v="400187"/>
    <s v=""/>
    <s v="داراییهای جاری"/>
    <s v="1"/>
    <x v="2"/>
    <x v="2"/>
    <s v="سایر حسابهای دریافتنی"/>
    <s v="14211"/>
    <s v="پترو فرآیند راژان"/>
    <s v="400187"/>
    <s v=""/>
    <s v=""/>
    <s v=""/>
  </r>
  <r>
    <n v="183165"/>
    <n v="1419"/>
    <x v="370"/>
    <s v="1401/08/14"/>
    <s v="راژان-پرداخت میانی تخصیص معادل 3.707.542/35 یورو-معادل .... دلار خرید ورق طی (186) inv.#202-adish-typeB به ارزش کل 4.119.491/50 یورو-نرخ 264.809 ریال نیما-نیکو 10"/>
    <n v="1005151806509"/>
    <n v="0"/>
    <n v="1005151806509"/>
    <n v="21"/>
    <n v="6"/>
    <s v="400187"/>
    <s v=""/>
    <s v="داراییهای جاری"/>
    <s v="1"/>
    <x v="2"/>
    <x v="2"/>
    <s v="سایر حسابهای دریافتنی"/>
    <s v="14211"/>
    <s v="پترو فرآیند راژان"/>
    <s v="400187"/>
    <s v=""/>
    <s v=""/>
    <s v=""/>
  </r>
  <r>
    <n v="183164"/>
    <n v="1419"/>
    <x v="370"/>
    <s v="1401/08/14"/>
    <s v="راژان-حسن انجام مکسوره طی (186) inv.#202-adish-typeB به ارزش 411.949/15 یورو-نرخ 271.110 ریال نیما-نیکو10"/>
    <n v="0"/>
    <n v="111683534057"/>
    <n v="-111683534057"/>
    <n v="443"/>
    <n v="25"/>
    <s v="400187"/>
    <s v=""/>
    <s v="بدهیهای جاری"/>
    <s v="3"/>
    <x v="4"/>
    <x v="4"/>
    <s v="سپرده حسن انجام کار تسهیلات ارزی"/>
    <s v="34356"/>
    <s v="پترو فرآیند راژان"/>
    <s v="400187"/>
    <s v=""/>
    <s v=""/>
    <s v=""/>
  </r>
  <r>
    <n v="180160"/>
    <n v="1658"/>
    <x v="358"/>
    <s v="1401/09/30"/>
    <s v="صنعتی آما- بابت 9% ارزش افزوده صورتحساب 336170 مورخ 1401/08/23"/>
    <n v="1161112500"/>
    <n v="0"/>
    <n v="1161112500"/>
    <n v="499"/>
    <n v="14"/>
    <s v="400192"/>
    <s v=""/>
    <s v="داراییهای جاری"/>
    <s v="1"/>
    <x v="14"/>
    <x v="14"/>
    <s v="پیش پرداخت 9% مالیات و عوارض ارزش افزوده(از 1400/10/13)"/>
    <s v="18163"/>
    <s v="شرکت صنعتی آما"/>
    <s v="400192"/>
    <s v=""/>
    <s v=""/>
    <s v=""/>
  </r>
  <r>
    <n v="180161"/>
    <n v="1658"/>
    <x v="358"/>
    <s v="1401/09/30"/>
    <s v="صنعتی آما- بابت 9% ارزش افزوده صورتحساب 336170 مورخ 1401/08/23"/>
    <n v="0"/>
    <n v="1161112500"/>
    <n v="-1161112500"/>
    <n v="499"/>
    <n v="14"/>
    <s v="400192"/>
    <s v=""/>
    <s v="داراییهای جاری"/>
    <s v="1"/>
    <x v="14"/>
    <x v="14"/>
    <s v="پیش پرداخت 9% مالیات و عوارض ارزش افزوده(از 1400/10/13)"/>
    <s v="18163"/>
    <s v="شرکت صنعتی آما"/>
    <s v="400192"/>
    <s v=""/>
    <s v=""/>
    <s v=""/>
  </r>
  <r>
    <n v="174995"/>
    <n v="1471"/>
    <x v="70"/>
    <s v="1401/08/23"/>
    <s v="شرکت صنعتی آما- سند MRS شماره 2413 بابت خرید طی فاکتور 336170خرید  الکترود  با 9% مالیات بر ارزش افزوده"/>
    <n v="0"/>
    <n v="14062362500"/>
    <n v="-14062362500"/>
    <n v="117"/>
    <n v="24"/>
    <s v="400192"/>
    <s v=""/>
    <s v="بدهیهای جاری"/>
    <s v="3"/>
    <x v="0"/>
    <x v="0"/>
    <s v="سایر حسابهای پرداختنی"/>
    <s v="34221"/>
    <s v="شرکت صنعتی آما"/>
    <s v="400192"/>
    <s v=""/>
    <s v=""/>
    <s v=""/>
  </r>
  <r>
    <n v="147634"/>
    <n v="1472"/>
    <x v="317"/>
    <s v="1401/08/24"/>
    <s v="پرداخت چک 859832 بانک تجارت بنام شرکت صنعتی آما بابت خرید الکترود طی پ ف 7042"/>
    <n v="12901250000"/>
    <n v="0"/>
    <n v="12901250000"/>
    <n v="117"/>
    <n v="24"/>
    <s v="400192"/>
    <s v=""/>
    <s v="بدهیهای جاری"/>
    <s v="3"/>
    <x v="0"/>
    <x v="0"/>
    <s v="سایر حسابهای پرداختنی"/>
    <s v="34221"/>
    <s v="شرکت صنعتی آما"/>
    <s v="400192"/>
    <s v=""/>
    <s v=""/>
    <s v=""/>
  </r>
  <r>
    <n v="175639"/>
    <n v="1624"/>
    <x v="8"/>
    <s v="1401/09/23"/>
    <s v="پرداخت چک 859899 بانک تجارت بنام شرکت صنعتی آما بابت خرید الکترود طی ص 336170"/>
    <n v="1161112500"/>
    <n v="0"/>
    <n v="1161112500"/>
    <n v="117"/>
    <n v="24"/>
    <s v="400192"/>
    <s v=""/>
    <s v="بدهیهای جاری"/>
    <s v="3"/>
    <x v="0"/>
    <x v="0"/>
    <s v="سایر حسابهای پرداختنی"/>
    <s v="34221"/>
    <s v="شرکت صنعتی آما"/>
    <s v="400192"/>
    <s v=""/>
    <s v=""/>
    <s v=""/>
  </r>
  <r>
    <n v="140076"/>
    <n v="1222"/>
    <x v="119"/>
    <s v="1401/07/18"/>
    <s v="آهن آلات نوین آرکا- سند MRS شماره 1969 بابت خرید طی فاکتور 02888خرید مش 8 چشمه 15 با 9% ارزش افزوده"/>
    <n v="0"/>
    <n v="4039976000"/>
    <n v="-4039976000"/>
    <n v="117"/>
    <n v="24"/>
    <s v="400196"/>
    <s v=""/>
    <s v="بدهیهای جاری"/>
    <s v="3"/>
    <x v="0"/>
    <x v="0"/>
    <s v="سایر حسابهای پرداختنی"/>
    <s v="34221"/>
    <s v="آهن آلات نوین آرکا"/>
    <s v="400196"/>
    <s v=""/>
    <s v=""/>
    <s v=""/>
  </r>
  <r>
    <n v="140077"/>
    <n v="1222"/>
    <x v="119"/>
    <s v="1401/07/18"/>
    <s v="آهن آلات نوین آرکا- سند MRS شماره 1970 بابت خرید طی فاکتور 02888خرید مش 8 چشمه 15 با 9% ارزش افزوده"/>
    <n v="0"/>
    <n v="323198080"/>
    <n v="-323198080"/>
    <n v="117"/>
    <n v="24"/>
    <s v="400196"/>
    <s v=""/>
    <s v="بدهیهای جاری"/>
    <s v="3"/>
    <x v="0"/>
    <x v="0"/>
    <s v="سایر حسابهای پرداختنی"/>
    <s v="34221"/>
    <s v="آهن آلات نوین آرکا"/>
    <s v="400196"/>
    <s v=""/>
    <s v=""/>
    <s v=""/>
  </r>
  <r>
    <n v="141403"/>
    <n v="1259"/>
    <x v="199"/>
    <s v="1401/07/25"/>
    <s v="آهن آلات آرکا نوین- چک 192153 (تجارت) بابت تسویه ف 2888 بابت خرید وایر مش (واریزی) طی دستور پرداخت پیوست"/>
    <n v="4363174080"/>
    <n v="0"/>
    <n v="4363174080"/>
    <n v="117"/>
    <n v="24"/>
    <s v="400196"/>
    <s v=""/>
    <s v="بدهیهای جاری"/>
    <s v="3"/>
    <x v="0"/>
    <x v="0"/>
    <s v="سایر حسابهای پرداختنی"/>
    <s v="34221"/>
    <s v="آهن آلات نوین آرکا"/>
    <s v="400196"/>
    <s v=""/>
    <s v=""/>
    <s v=""/>
  </r>
  <r>
    <n v="174220"/>
    <n v="1658"/>
    <x v="358"/>
    <s v="1401/09/30"/>
    <s v="آهن آلات آرکا نوین- بابت 9% ارزش افزوده صورتحساب 2888 مورخ 1401/07/18"/>
    <n v="360262080"/>
    <n v="0"/>
    <n v="360262080"/>
    <n v="499"/>
    <n v="14"/>
    <s v="400196"/>
    <s v=""/>
    <s v="داراییهای جاری"/>
    <s v="1"/>
    <x v="14"/>
    <x v="14"/>
    <s v="پیش پرداخت 9% مالیات و عوارض ارزش افزوده(از 1400/10/13)"/>
    <s v="18163"/>
    <s v="آهن آلات نوین آرکا"/>
    <s v="400196"/>
    <s v=""/>
    <s v=""/>
    <s v=""/>
  </r>
  <r>
    <n v="174221"/>
    <n v="1658"/>
    <x v="358"/>
    <s v="1401/09/30"/>
    <s v="آهن آلات آرکا نوین- بابت 9% ارزش افزوده صورتحساب 2888 مورخ 1401/07/18"/>
    <n v="0"/>
    <n v="360262080"/>
    <n v="-360262080"/>
    <n v="499"/>
    <n v="14"/>
    <s v="400196"/>
    <s v=""/>
    <s v="داراییهای جاری"/>
    <s v="1"/>
    <x v="14"/>
    <x v="14"/>
    <s v="پیش پرداخت 9% مالیات و عوارض ارزش افزوده(از 1400/10/13)"/>
    <s v="18163"/>
    <s v="آهن آلات نوین آرکا"/>
    <s v="400196"/>
    <s v=""/>
    <s v=""/>
    <s v=""/>
  </r>
  <r>
    <n v="181621"/>
    <n v="1658"/>
    <x v="358"/>
    <s v="1401/09/30"/>
    <s v="صنعتی و شیمیایی رنگین زره- بابت 9% ارزش افزوده صورتحساب 7431 مورخ 1401/07/04"/>
    <n v="53560800"/>
    <n v="0"/>
    <n v="53560800"/>
    <n v="499"/>
    <n v="14"/>
    <s v="400197"/>
    <s v=""/>
    <s v="داراییهای جاری"/>
    <s v="1"/>
    <x v="14"/>
    <x v="14"/>
    <s v="پیش پرداخت 9% مالیات و عوارض ارزش افزوده(از 1400/10/13)"/>
    <s v="18163"/>
    <s v="شرکت صنعتی و شیمیایی رنگین زره"/>
    <s v="400197"/>
    <s v=""/>
    <s v=""/>
    <s v=""/>
  </r>
  <r>
    <n v="181622"/>
    <n v="1658"/>
    <x v="358"/>
    <s v="1401/09/30"/>
    <s v="صنعتی و شیمیایی رنگین زره- بابت 9% ارزش افزوده صورتحساب 7431 مورخ 1401/07/04"/>
    <n v="0"/>
    <n v="53560800"/>
    <n v="-53560800"/>
    <n v="499"/>
    <n v="14"/>
    <s v="400197"/>
    <s v=""/>
    <s v="داراییهای جاری"/>
    <s v="1"/>
    <x v="14"/>
    <x v="14"/>
    <s v="پیش پرداخت 9% مالیات و عوارض ارزش افزوده(از 1400/10/13)"/>
    <s v="18163"/>
    <s v="شرکت صنعتی و شیمیایی رنگین زره"/>
    <s v="400197"/>
    <s v=""/>
    <s v=""/>
    <s v=""/>
  </r>
  <r>
    <n v="174202"/>
    <n v="1658"/>
    <x v="358"/>
    <s v="1401/09/30"/>
    <s v="صنعتی و شیمیایی رنگین زره- بابت 9% ارزش افزوده صورتحساب 7460 مورخ 1401/07/12"/>
    <n v="36288000"/>
    <n v="0"/>
    <n v="36288000"/>
    <n v="499"/>
    <n v="14"/>
    <s v="400197"/>
    <s v=""/>
    <s v="داراییهای جاری"/>
    <s v="1"/>
    <x v="14"/>
    <x v="14"/>
    <s v="پیش پرداخت 9% مالیات و عوارض ارزش افزوده(از 1400/10/13)"/>
    <s v="18163"/>
    <s v="شرکت صنعتی و شیمیایی رنگین زره"/>
    <s v="400197"/>
    <s v=""/>
    <s v=""/>
    <s v=""/>
  </r>
  <r>
    <n v="174203"/>
    <n v="1658"/>
    <x v="358"/>
    <s v="1401/09/30"/>
    <s v="صنعتی و شیمیایی رنگین زره- بابت 9% ارزش افزوده صورتحساب 7460 مورخ 1401/07/12"/>
    <n v="0"/>
    <n v="36288000"/>
    <n v="-36288000"/>
    <n v="499"/>
    <n v="14"/>
    <s v="400197"/>
    <s v=""/>
    <s v="داراییهای جاری"/>
    <s v="1"/>
    <x v="14"/>
    <x v="14"/>
    <s v="پیش پرداخت 9% مالیات و عوارض ارزش افزوده(از 1400/10/13)"/>
    <s v="18163"/>
    <s v="شرکت صنعتی و شیمیایی رنگین زره"/>
    <s v="400197"/>
    <s v=""/>
    <s v=""/>
    <s v=""/>
  </r>
  <r>
    <n v="174204"/>
    <n v="1658"/>
    <x v="358"/>
    <s v="1401/09/30"/>
    <s v="صنعتی و شیمیایی رنگین زره- بابت 9% ارزش افزوده صورتحساب 7461 مورخ 1401/07/12"/>
    <n v="151304400"/>
    <n v="0"/>
    <n v="151304400"/>
    <n v="499"/>
    <n v="14"/>
    <s v="400197"/>
    <s v=""/>
    <s v="داراییهای جاری"/>
    <s v="1"/>
    <x v="14"/>
    <x v="14"/>
    <s v="پیش پرداخت 9% مالیات و عوارض ارزش افزوده(از 1400/10/13)"/>
    <s v="18163"/>
    <s v="شرکت صنعتی و شیمیایی رنگین زره"/>
    <s v="400197"/>
    <s v=""/>
    <s v=""/>
    <s v=""/>
  </r>
  <r>
    <n v="174205"/>
    <n v="1658"/>
    <x v="358"/>
    <s v="1401/09/30"/>
    <s v="صنعتی و شیمیایی رنگین زره- بابت 9% ارزش افزوده صورتحساب 7461 مورخ 1401/07/12"/>
    <n v="0"/>
    <n v="151304400"/>
    <n v="-151304400"/>
    <n v="499"/>
    <n v="14"/>
    <s v="400197"/>
    <s v=""/>
    <s v="داراییهای جاری"/>
    <s v="1"/>
    <x v="14"/>
    <x v="14"/>
    <s v="پیش پرداخت 9% مالیات و عوارض ارزش افزوده(از 1400/10/13)"/>
    <s v="18163"/>
    <s v="شرکت صنعتی و شیمیایی رنگین زره"/>
    <s v="400197"/>
    <s v=""/>
    <s v=""/>
    <s v=""/>
  </r>
  <r>
    <n v="174228"/>
    <n v="1658"/>
    <x v="358"/>
    <s v="1401/09/30"/>
    <s v="صنعتی و شیمیایی رنگین زره- بابت 9% ارزش افزوده صورتحساب 7526 مورخ 1401/07/24"/>
    <n v="128082600"/>
    <n v="0"/>
    <n v="128082600"/>
    <n v="499"/>
    <n v="14"/>
    <s v="400197"/>
    <s v=""/>
    <s v="داراییهای جاری"/>
    <s v="1"/>
    <x v="14"/>
    <x v="14"/>
    <s v="پیش پرداخت 9% مالیات و عوارض ارزش افزوده(از 1400/10/13)"/>
    <s v="18163"/>
    <s v="شرکت صنعتی و شیمیایی رنگین زره"/>
    <s v="400197"/>
    <s v=""/>
    <s v=""/>
    <s v=""/>
  </r>
  <r>
    <n v="174229"/>
    <n v="1658"/>
    <x v="358"/>
    <s v="1401/09/30"/>
    <s v="صنعتی و شیمیایی رنگین زره- بابت 9% ارزش افزوده صورتحساب 7526 مورخ 1401/07/24"/>
    <n v="0"/>
    <n v="128082600"/>
    <n v="-128082600"/>
    <n v="499"/>
    <n v="14"/>
    <s v="400197"/>
    <s v=""/>
    <s v="داراییهای جاری"/>
    <s v="1"/>
    <x v="14"/>
    <x v="14"/>
    <s v="پیش پرداخت 9% مالیات و عوارض ارزش افزوده(از 1400/10/13)"/>
    <s v="18163"/>
    <s v="شرکت صنعتی و شیمیایی رنگین زره"/>
    <s v="400197"/>
    <s v=""/>
    <s v=""/>
    <s v=""/>
  </r>
  <r>
    <n v="174232"/>
    <n v="1658"/>
    <x v="358"/>
    <s v="1401/09/30"/>
    <s v="صنعتی و شیمیایی رنگین زره- بابت 9% ارزش افزوده صورتحساب 7527 مورخ 1401/07/25"/>
    <n v="7830000"/>
    <n v="0"/>
    <n v="7830000"/>
    <n v="499"/>
    <n v="14"/>
    <s v="400197"/>
    <s v=""/>
    <s v="داراییهای جاری"/>
    <s v="1"/>
    <x v="14"/>
    <x v="14"/>
    <s v="پیش پرداخت 9% مالیات و عوارض ارزش افزوده(از 1400/10/13)"/>
    <s v="18163"/>
    <s v="شرکت صنعتی و شیمیایی رنگین زره"/>
    <s v="400197"/>
    <s v=""/>
    <s v=""/>
    <s v=""/>
  </r>
  <r>
    <n v="174233"/>
    <n v="1658"/>
    <x v="358"/>
    <s v="1401/09/30"/>
    <s v="صنعتی و شیمیایی رنگین زره- بابت 9% ارزش افزوده صورتحساب 7527 مورخ 1401/07/25"/>
    <n v="0"/>
    <n v="7830000"/>
    <n v="-7830000"/>
    <n v="499"/>
    <n v="14"/>
    <s v="400197"/>
    <s v=""/>
    <s v="داراییهای جاری"/>
    <s v="1"/>
    <x v="14"/>
    <x v="14"/>
    <s v="پیش پرداخت 9% مالیات و عوارض ارزش افزوده(از 1400/10/13)"/>
    <s v="18163"/>
    <s v="شرکت صنعتی و شیمیایی رنگین زره"/>
    <s v="400197"/>
    <s v=""/>
    <s v=""/>
    <s v=""/>
  </r>
  <r>
    <n v="174252"/>
    <n v="1658"/>
    <x v="358"/>
    <s v="1401/09/30"/>
    <s v="صنعتی و شیمیایی رنگین زره- بابت 9% ارزش افزوده صورتحساب 7580 مورخ 1401/08/04"/>
    <n v="895638600"/>
    <n v="0"/>
    <n v="895638600"/>
    <n v="499"/>
    <n v="14"/>
    <s v="400197"/>
    <s v=""/>
    <s v="داراییهای جاری"/>
    <s v="1"/>
    <x v="14"/>
    <x v="14"/>
    <s v="پیش پرداخت 9% مالیات و عوارض ارزش افزوده(از 1400/10/13)"/>
    <s v="18163"/>
    <s v="شرکت صنعتی و شیمیایی رنگین زره"/>
    <s v="400197"/>
    <s v=""/>
    <s v=""/>
    <s v=""/>
  </r>
  <r>
    <n v="174253"/>
    <n v="1658"/>
    <x v="358"/>
    <s v="1401/09/30"/>
    <s v="صنعتی و شیمیایی رنگین زره- بابت 9% ارزش افزوده صورتحساب 7580 مورخ 1401/08/04"/>
    <n v="0"/>
    <n v="895638600"/>
    <n v="-895638600"/>
    <n v="499"/>
    <n v="14"/>
    <s v="400197"/>
    <s v=""/>
    <s v="داراییهای جاری"/>
    <s v="1"/>
    <x v="14"/>
    <x v="14"/>
    <s v="پیش پرداخت 9% مالیات و عوارض ارزش افزوده(از 1400/10/13)"/>
    <s v="18163"/>
    <s v="شرکت صنعتی و شیمیایی رنگین زره"/>
    <s v="400197"/>
    <s v=""/>
    <s v=""/>
    <s v=""/>
  </r>
  <r>
    <n v="174282"/>
    <n v="1658"/>
    <x v="358"/>
    <s v="1401/09/30"/>
    <s v="صنعتی و شیمیایی رنگین زره- بابت 9% ارزش افزوده صورتحساب 7715 مورخ 1401/08/28"/>
    <n v="259353000"/>
    <n v="0"/>
    <n v="259353000"/>
    <n v="499"/>
    <n v="14"/>
    <s v="400197"/>
    <s v=""/>
    <s v="داراییهای جاری"/>
    <s v="1"/>
    <x v="14"/>
    <x v="14"/>
    <s v="پیش پرداخت 9% مالیات و عوارض ارزش افزوده(از 1400/10/13)"/>
    <s v="18163"/>
    <s v="شرکت صنعتی و شیمیایی رنگین زره"/>
    <s v="400197"/>
    <s v=""/>
    <s v=""/>
    <s v=""/>
  </r>
  <r>
    <n v="174283"/>
    <n v="1658"/>
    <x v="358"/>
    <s v="1401/09/30"/>
    <s v="صنعتی و شیمیایی رنگین زره- بابت 9% ارزش افزوده صورتحساب 7715 مورخ 1401/08/28"/>
    <n v="0"/>
    <n v="259353000"/>
    <n v="-259353000"/>
    <n v="499"/>
    <n v="14"/>
    <s v="400197"/>
    <s v=""/>
    <s v="داراییهای جاری"/>
    <s v="1"/>
    <x v="14"/>
    <x v="14"/>
    <s v="پیش پرداخت 9% مالیات و عوارض ارزش افزوده(از 1400/10/13)"/>
    <s v="18163"/>
    <s v="شرکت صنعتی و شیمیایی رنگین زره"/>
    <s v="400197"/>
    <s v=""/>
    <s v=""/>
    <s v=""/>
  </r>
  <r>
    <n v="174284"/>
    <n v="1658"/>
    <x v="358"/>
    <s v="1401/09/30"/>
    <s v="صنعتی و شیمیایی رنگین زره- بابت 9% ارزش افزوده صورتحساب 7714 مورخ 1401/08/28"/>
    <n v="11988000"/>
    <n v="0"/>
    <n v="11988000"/>
    <n v="499"/>
    <n v="14"/>
    <s v="400197"/>
    <s v=""/>
    <s v="داراییهای جاری"/>
    <s v="1"/>
    <x v="14"/>
    <x v="14"/>
    <s v="پیش پرداخت 9% مالیات و عوارض ارزش افزوده(از 1400/10/13)"/>
    <s v="18163"/>
    <s v="شرکت صنعتی و شیمیایی رنگین زره"/>
    <s v="400197"/>
    <s v=""/>
    <s v=""/>
    <s v=""/>
  </r>
  <r>
    <n v="174285"/>
    <n v="1658"/>
    <x v="358"/>
    <s v="1401/09/30"/>
    <s v="صنعتی و شیمیایی رنگین زره- بابت 9% ارزش افزوده صورتحساب 7714 مورخ 1401/08/28"/>
    <n v="0"/>
    <n v="11988000"/>
    <n v="-11988000"/>
    <n v="499"/>
    <n v="14"/>
    <s v="400197"/>
    <s v=""/>
    <s v="داراییهای جاری"/>
    <s v="1"/>
    <x v="14"/>
    <x v="14"/>
    <s v="پیش پرداخت 9% مالیات و عوارض ارزش افزوده(از 1400/10/13)"/>
    <s v="18163"/>
    <s v="شرکت صنعتی و شیمیایی رنگین زره"/>
    <s v="400197"/>
    <s v=""/>
    <s v=""/>
    <s v=""/>
  </r>
  <r>
    <n v="181623"/>
    <n v="1658"/>
    <x v="358"/>
    <s v="1401/09/30"/>
    <s v="صنعتی و شیمیایی رنگین زره- بابت 9% ارزش افزوده صورتحساب 7820 مورخ 1401/09/15"/>
    <n v="220077000"/>
    <n v="0"/>
    <n v="220077000"/>
    <n v="499"/>
    <n v="14"/>
    <s v="400197"/>
    <s v=""/>
    <s v="داراییهای جاری"/>
    <s v="1"/>
    <x v="14"/>
    <x v="14"/>
    <s v="پیش پرداخت 9% مالیات و عوارض ارزش افزوده(از 1400/10/13)"/>
    <s v="18163"/>
    <s v="شرکت صنعتی و شیمیایی رنگین زره"/>
    <s v="400197"/>
    <s v=""/>
    <s v=""/>
    <s v=""/>
  </r>
  <r>
    <n v="143337"/>
    <n v="1170"/>
    <x v="51"/>
    <s v="1401/07/04"/>
    <s v="شرکت صنعتی و شیمیایی رنگین زره- سند MRS شماره 2091 بابت خرید طی فاکتور 7431با 9% مالیات بر ارزش افزوده"/>
    <n v="0"/>
    <n v="633595200"/>
    <n v="-633595200"/>
    <n v="117"/>
    <n v="24"/>
    <s v="400197"/>
    <s v=""/>
    <s v="بدهیهای جاری"/>
    <s v="3"/>
    <x v="0"/>
    <x v="0"/>
    <s v="سایر حسابهای پرداختنی"/>
    <s v="34221"/>
    <s v="شرکت صنعتی و شیمیایی رنگین زره"/>
    <s v="400197"/>
    <s v=""/>
    <s v=""/>
    <s v=""/>
  </r>
  <r>
    <n v="143338"/>
    <n v="1170"/>
    <x v="51"/>
    <s v="1401/07/04"/>
    <s v="شرکت صنعتی و شیمیایی رنگین زره- سند MRS شماره 2071 بابت خرید طی فاکتور 7431با 9% مالیات بر ارزش افزوده"/>
    <n v="0"/>
    <n v="15085600"/>
    <n v="-15085600"/>
    <n v="117"/>
    <n v="24"/>
    <s v="400197"/>
    <s v=""/>
    <s v="بدهیهای جاری"/>
    <s v="3"/>
    <x v="0"/>
    <x v="0"/>
    <s v="سایر حسابهای پرداختنی"/>
    <s v="34221"/>
    <s v="شرکت صنعتی و شیمیایی رنگین زره"/>
    <s v="400197"/>
    <s v=""/>
    <s v=""/>
    <s v=""/>
  </r>
  <r>
    <n v="143342"/>
    <n v="1171"/>
    <x v="416"/>
    <s v="1401/07/04"/>
    <s v="صنعتی و شیمیایی رنگین زره- انتقال از پیش پرداخت بابت تسویه پیش فاکتور 2211 طی صورتحساب 7431"/>
    <n v="601220000"/>
    <n v="0"/>
    <n v="601220000"/>
    <n v="117"/>
    <n v="24"/>
    <s v="400197"/>
    <s v=""/>
    <s v="بدهیهای جاری"/>
    <s v="3"/>
    <x v="0"/>
    <x v="0"/>
    <s v="سایر حسابهای پرداختنی"/>
    <s v="34221"/>
    <s v="شرکت صنعتی و شیمیایی رنگین زره"/>
    <s v="400197"/>
    <s v=""/>
    <s v=""/>
    <s v=""/>
  </r>
  <r>
    <n v="139541"/>
    <n v="1199"/>
    <x v="52"/>
    <s v="1401/07/12"/>
    <s v="شرکت صنعتی و شیمیایی رنگین زره- سند MRS شماره 1961 بابت خرید طی فاکتور 7460با9% ارزش افزوده"/>
    <n v="0"/>
    <n v="439488000"/>
    <n v="-439488000"/>
    <n v="117"/>
    <n v="24"/>
    <s v="400197"/>
    <s v=""/>
    <s v="بدهیهای جاری"/>
    <s v="3"/>
    <x v="0"/>
    <x v="0"/>
    <s v="سایر حسابهای پرداختنی"/>
    <s v="34221"/>
    <s v="شرکت صنعتی و شیمیایی رنگین زره"/>
    <s v="400197"/>
    <s v=""/>
    <s v=""/>
    <s v=""/>
  </r>
  <r>
    <n v="139595"/>
    <n v="1200"/>
    <x v="53"/>
    <s v="1401/07/12"/>
    <s v="شرکت صنعتی و شیمیایی رنگین زره- سند MRS شماره 1962 بابت خرید طی فاکتور 7461با9% ارزش افزوده"/>
    <n v="0"/>
    <n v="1793616800"/>
    <n v="-1793616800"/>
    <n v="117"/>
    <n v="24"/>
    <s v="400197"/>
    <s v=""/>
    <s v="بدهیهای جاری"/>
    <s v="3"/>
    <x v="0"/>
    <x v="0"/>
    <s v="سایر حسابهای پرداختنی"/>
    <s v="34221"/>
    <s v="شرکت صنعتی و شیمیایی رنگین زره"/>
    <s v="400197"/>
    <s v=""/>
    <s v=""/>
    <s v=""/>
  </r>
  <r>
    <n v="141465"/>
    <n v="1227"/>
    <x v="306"/>
    <s v="1401/07/19"/>
    <s v="رنگین زره- چک 162127 (تجارت) بابت تسویه ف 7216 و 1223 و 7224 و 7227 و 7327 و 7328 و 7334 بابت خرید رنگ (واریزی) طی دستور پرداخت پیوست"/>
    <n v="6833066500"/>
    <n v="0"/>
    <n v="6833066500"/>
    <n v="117"/>
    <n v="24"/>
    <s v="400197"/>
    <s v=""/>
    <s v="بدهیهای جاری"/>
    <s v="3"/>
    <x v="0"/>
    <x v="0"/>
    <s v="سایر حسابهای پرداختنی"/>
    <s v="34221"/>
    <s v="شرکت صنعتی و شیمیایی رنگین زره"/>
    <s v="400197"/>
    <s v=""/>
    <s v=""/>
    <s v=""/>
  </r>
  <r>
    <n v="142480"/>
    <n v="1256"/>
    <x v="68"/>
    <s v="1401/07/24"/>
    <s v="شرکت صنعتی و شیمیایی رنگین زره- سند MRS شماره 2069 بابت خرید طی فاکتور 7526خرید رنگ با 9% مالیات بر ارزش افزوده"/>
    <n v="0"/>
    <n v="1551222600"/>
    <n v="-1551222600"/>
    <n v="117"/>
    <n v="24"/>
    <s v="400197"/>
    <s v=""/>
    <s v="بدهیهای جاری"/>
    <s v="3"/>
    <x v="0"/>
    <x v="0"/>
    <s v="سایر حسابهای پرداختنی"/>
    <s v="34221"/>
    <s v="شرکت صنعتی و شیمیایی رنگین زره"/>
    <s v="400197"/>
    <s v=""/>
    <s v=""/>
    <s v=""/>
  </r>
  <r>
    <n v="141399"/>
    <n v="1259"/>
    <x v="199"/>
    <s v="1401/07/25"/>
    <s v="رنگین زره- چک 194409 (اقتصاد) بابت تسویه فاکتورهای 7460 و 7461 و بدهی قبلی (واریزی) طی دستور پرداخت پیوست"/>
    <n v="2840973800"/>
    <n v="0"/>
    <n v="2840973800"/>
    <n v="117"/>
    <n v="24"/>
    <s v="400197"/>
    <s v=""/>
    <s v="بدهیهای جاری"/>
    <s v="3"/>
    <x v="0"/>
    <x v="0"/>
    <s v="سایر حسابهای پرداختنی"/>
    <s v="34221"/>
    <s v="شرکت صنعتی و شیمیایی رنگین زره"/>
    <s v="400197"/>
    <s v=""/>
    <s v=""/>
    <s v=""/>
  </r>
  <r>
    <n v="142486"/>
    <n v="1264"/>
    <x v="55"/>
    <s v="1401/07/25"/>
    <s v="شرکت صنعتی و شیمیایی رنگین زره- سند MRS شماره 2070 بابت خرید طی فاکتور 7527خرید رنگ با 9% مالیات بر ارزش افزوده"/>
    <n v="0"/>
    <n v="94830000"/>
    <n v="-94830000"/>
    <n v="117"/>
    <n v="24"/>
    <s v="400197"/>
    <s v=""/>
    <s v="بدهیهای جاری"/>
    <s v="3"/>
    <x v="0"/>
    <x v="0"/>
    <s v="سایر حسابهای پرداختنی"/>
    <s v="34221"/>
    <s v="شرکت صنعتی و شیمیایی رنگین زره"/>
    <s v="400197"/>
    <s v=""/>
    <s v=""/>
    <s v=""/>
  </r>
  <r>
    <n v="147306"/>
    <n v="1360"/>
    <x v="82"/>
    <s v="1401/08/04"/>
    <s v="شرکت صنعتی و شیمیایی رنگین زره- سند MRS شماره 2190 بابت خرید طی فاکتور 7580خرید رنگ با 9% مالیات بر ارزش افزوده"/>
    <n v="0"/>
    <n v="10839635800"/>
    <n v="-10839635800"/>
    <n v="117"/>
    <n v="24"/>
    <s v="400197"/>
    <s v=""/>
    <s v="بدهیهای جاری"/>
    <s v="3"/>
    <x v="0"/>
    <x v="0"/>
    <s v="سایر حسابهای پرداختنی"/>
    <s v="34221"/>
    <s v="شرکت صنعتی و شیمیایی رنگین زره"/>
    <s v="400197"/>
    <s v=""/>
    <s v=""/>
    <s v=""/>
  </r>
  <r>
    <n v="177171"/>
    <n v="1391"/>
    <x v="5"/>
    <s v="1401/08/09"/>
    <s v="پرداخت چک 162190 بانک تجارت بنام شرکت صنعتی و شیمیایی رنگین زره بابت تامین رنگ و ...طی ص 7526-7527-7431"/>
    <n v="1693513400"/>
    <n v="0"/>
    <n v="1693513400"/>
    <n v="117"/>
    <n v="24"/>
    <s v="400197"/>
    <s v=""/>
    <s v="بدهیهای جاری"/>
    <s v="3"/>
    <x v="0"/>
    <x v="0"/>
    <s v="سایر حسابهای پرداختنی"/>
    <s v="34221"/>
    <s v="شرکت صنعتی و شیمیایی رنگین زره"/>
    <s v="400197"/>
    <s v=""/>
    <s v=""/>
    <s v=""/>
  </r>
  <r>
    <n v="147910"/>
    <n v="1490"/>
    <x v="321"/>
    <s v="1401/08/28"/>
    <s v="پرداخت چک 859844 بانک تجارت بنام شرکت صنعتی و شیمیایی رنگین زره بابت تامین رنگ و ...طی ص 7580"/>
    <n v="10839635800"/>
    <n v="0"/>
    <n v="10839635800"/>
    <n v="117"/>
    <n v="24"/>
    <s v="400197"/>
    <s v=""/>
    <s v="بدهیهای جاری"/>
    <s v="3"/>
    <x v="0"/>
    <x v="0"/>
    <s v="سایر حسابهای پرداختنی"/>
    <s v="34221"/>
    <s v="شرکت صنعتی و شیمیایی رنگین زره"/>
    <s v="400197"/>
    <s v=""/>
    <s v=""/>
    <s v=""/>
  </r>
  <r>
    <n v="173677"/>
    <n v="1498"/>
    <x v="71"/>
    <s v="1401/08/28"/>
    <s v="شرکت صنعتی و شیمیایی رنگین زره- سند MRS شماره 2406 بابت خرید طی فاکتور 7715خرید رنگ با 9% مالیات بر ارزش افزوده"/>
    <n v="0"/>
    <n v="3141053000"/>
    <n v="-3141053000"/>
    <n v="117"/>
    <n v="24"/>
    <s v="400197"/>
    <s v=""/>
    <s v="بدهیهای جاری"/>
    <s v="3"/>
    <x v="0"/>
    <x v="0"/>
    <s v="سایر حسابهای پرداختنی"/>
    <s v="34221"/>
    <s v="شرکت صنعتی و شیمیایی رنگین زره"/>
    <s v="400197"/>
    <s v=""/>
    <s v=""/>
    <s v=""/>
  </r>
  <r>
    <n v="173678"/>
    <n v="1498"/>
    <x v="71"/>
    <s v="1401/08/28"/>
    <s v="شرکت صنعتی و شیمیایی رنگین زره- سند MRS شماره 2405 بابت خرید طی فاکتور 7714خرید رنگ با 9% مالیات بر ارزش افزوده"/>
    <n v="0"/>
    <n v="145188000"/>
    <n v="-145188000"/>
    <n v="117"/>
    <n v="24"/>
    <s v="400197"/>
    <s v=""/>
    <s v="بدهیهای جاری"/>
    <s v="3"/>
    <x v="0"/>
    <x v="0"/>
    <s v="سایر حسابهای پرداختنی"/>
    <s v="34221"/>
    <s v="شرکت صنعتی و شیمیایی رنگین زره"/>
    <s v="400197"/>
    <s v=""/>
    <s v=""/>
    <s v=""/>
  </r>
  <r>
    <n v="174289"/>
    <n v="1576"/>
    <x v="279"/>
    <s v="1401/09/14"/>
    <s v="پرداخت چک 859882 بانک تجارت بنام شرکت صنعتی و شیمیایی رنگین زره جهت تامین رنگ و ...طی ص 7714-7715"/>
    <n v="3286241000"/>
    <n v="0"/>
    <n v="3286241000"/>
    <n v="117"/>
    <n v="24"/>
    <s v="400197"/>
    <s v=""/>
    <s v="بدهیهای جاری"/>
    <s v="3"/>
    <x v="0"/>
    <x v="0"/>
    <s v="سایر حسابهای پرداختنی"/>
    <s v="34221"/>
    <s v="شرکت صنعتی و شیمیایی رنگین زره"/>
    <s v="400197"/>
    <s v=""/>
    <s v=""/>
    <s v=""/>
  </r>
  <r>
    <n v="177124"/>
    <n v="1586"/>
    <x v="57"/>
    <s v="1401/09/15"/>
    <s v="شرکت صنعتی و شیمیایی رنگین زره- سند MRS شماره 2445 بابت خرید طی فاکتور 7820-7821خرید با9% ارزش افزوده"/>
    <n v="0"/>
    <n v="3405378000"/>
    <n v="-3405378000"/>
    <n v="117"/>
    <n v="24"/>
    <s v="400197"/>
    <s v=""/>
    <s v="بدهیهای جاری"/>
    <s v="3"/>
    <x v="0"/>
    <x v="0"/>
    <s v="سایر حسابهای پرداختنی"/>
    <s v="34221"/>
    <s v="شرکت صنعتی و شیمیایی رنگین زره"/>
    <s v="400197"/>
    <s v=""/>
    <s v=""/>
    <s v=""/>
  </r>
  <r>
    <n v="177142"/>
    <n v="1643"/>
    <x v="61"/>
    <s v="1401/09/27"/>
    <s v="شرکت صنعتی و شیمیایی رنگین زره- سند MRS شماره 2552 بابت خرید طی فاکتور 7879خرید با9% ارزش افزوده"/>
    <n v="0"/>
    <n v="2413390800"/>
    <n v="-2413390800"/>
    <n v="117"/>
    <n v="24"/>
    <s v="400197"/>
    <s v=""/>
    <s v="بدهیهای جاری"/>
    <s v="3"/>
    <x v="0"/>
    <x v="0"/>
    <s v="سایر حسابهای پرداختنی"/>
    <s v="34221"/>
    <s v="شرکت صنعتی و شیمیایی رنگین زره"/>
    <s v="400197"/>
    <s v=""/>
    <s v=""/>
    <s v=""/>
  </r>
  <r>
    <n v="177143"/>
    <n v="1643"/>
    <x v="61"/>
    <s v="1401/09/27"/>
    <s v="شرکت صنعتی و شیمیایی رنگین زره- سند MRS شماره 2551 بابت خرید طی فاکتور 7876خرید با9% ارزش افزوده"/>
    <n v="0"/>
    <n v="793084000"/>
    <n v="-793084000"/>
    <n v="117"/>
    <n v="24"/>
    <s v="400197"/>
    <s v=""/>
    <s v="بدهیهای جاری"/>
    <s v="3"/>
    <x v="0"/>
    <x v="0"/>
    <s v="سایر حسابهای پرداختنی"/>
    <s v="34221"/>
    <s v="شرکت صنعتی و شیمیایی رنگین زره"/>
    <s v="400197"/>
    <s v=""/>
    <s v=""/>
    <s v=""/>
  </r>
  <r>
    <n v="177144"/>
    <n v="1643"/>
    <x v="61"/>
    <s v="1401/09/27"/>
    <s v="شرکت صنعتی و شیمیایی رنگین زره- سند MRS شماره 2550 بابت خرید طی فاکتور 7877خرید با9% ارزش افزوده"/>
    <n v="0"/>
    <n v="346838000"/>
    <n v="-346838000"/>
    <n v="117"/>
    <n v="24"/>
    <s v="400197"/>
    <s v=""/>
    <s v="بدهیهای جاری"/>
    <s v="3"/>
    <x v="0"/>
    <x v="0"/>
    <s v="سایر حسابهای پرداختنی"/>
    <s v="34221"/>
    <s v="شرکت صنعتی و شیمیایی رنگین زره"/>
    <s v="400197"/>
    <s v=""/>
    <s v=""/>
    <s v=""/>
  </r>
  <r>
    <n v="181624"/>
    <n v="1658"/>
    <x v="358"/>
    <s v="1401/09/30"/>
    <s v="صنعتی و شیمیایی رنگین زره- بابت 9% ارزش افزوده صورتحساب 7820 مورخ 1401/09/15"/>
    <n v="0"/>
    <n v="220077000"/>
    <n v="-220077000"/>
    <n v="499"/>
    <n v="14"/>
    <s v="400197"/>
    <s v=""/>
    <s v="داراییهای جاری"/>
    <s v="1"/>
    <x v="14"/>
    <x v="14"/>
    <s v="پیش پرداخت 9% مالیات و عوارض ارزش افزوده(از 1400/10/13)"/>
    <s v="18163"/>
    <s v="شرکت صنعتی و شیمیایی رنگین زره"/>
    <s v="400197"/>
    <s v=""/>
    <s v=""/>
    <s v=""/>
  </r>
  <r>
    <n v="181625"/>
    <n v="1658"/>
    <x v="358"/>
    <s v="1401/09/30"/>
    <s v="صنعتی و شیمیایی رنگین زره- بابت 9% ارزش افزوده صورتحساب 7821 مورخ 1401/09/15"/>
    <n v="61101000"/>
    <n v="0"/>
    <n v="61101000"/>
    <n v="499"/>
    <n v="14"/>
    <s v="400197"/>
    <s v=""/>
    <s v="داراییهای جاری"/>
    <s v="1"/>
    <x v="14"/>
    <x v="14"/>
    <s v="پیش پرداخت 9% مالیات و عوارض ارزش افزوده(از 1400/10/13)"/>
    <s v="18163"/>
    <s v="شرکت صنعتی و شیمیایی رنگین زره"/>
    <s v="400197"/>
    <s v=""/>
    <s v=""/>
    <s v=""/>
  </r>
  <r>
    <n v="181626"/>
    <n v="1658"/>
    <x v="358"/>
    <s v="1401/09/30"/>
    <s v="صنعتی و شیمیایی رنگین زره- بابت 9% ارزش افزوده صورتحساب 7821 مورخ 1401/09/15"/>
    <n v="0"/>
    <n v="61101000"/>
    <n v="-61101000"/>
    <n v="499"/>
    <n v="14"/>
    <s v="400197"/>
    <s v=""/>
    <s v="داراییهای جاری"/>
    <s v="1"/>
    <x v="14"/>
    <x v="14"/>
    <s v="پیش پرداخت 9% مالیات و عوارض ارزش افزوده(از 1400/10/13)"/>
    <s v="18163"/>
    <s v="شرکت صنعتی و شیمیایی رنگین زره"/>
    <s v="400197"/>
    <s v=""/>
    <s v=""/>
    <s v=""/>
  </r>
  <r>
    <n v="181627"/>
    <n v="1658"/>
    <x v="358"/>
    <s v="1401/09/30"/>
    <s v="صنعتی و شیمیایی رنگین زره- بابت 9% ارزش افزوده صورتحساب 7876 مورخ 1401/09/27"/>
    <n v="65484000"/>
    <n v="0"/>
    <n v="65484000"/>
    <n v="499"/>
    <n v="14"/>
    <s v="400197"/>
    <s v=""/>
    <s v="داراییهای جاری"/>
    <s v="1"/>
    <x v="14"/>
    <x v="14"/>
    <s v="پیش پرداخت 9% مالیات و عوارض ارزش افزوده(از 1400/10/13)"/>
    <s v="18163"/>
    <s v="شرکت صنعتی و شیمیایی رنگین زره"/>
    <s v="400197"/>
    <s v=""/>
    <s v=""/>
    <s v=""/>
  </r>
  <r>
    <n v="181628"/>
    <n v="1658"/>
    <x v="358"/>
    <s v="1401/09/30"/>
    <s v="صنعتی و شیمیایی رنگین زره- بابت 9% ارزش افزوده صورتحساب 7876 مورخ 1401/09/27"/>
    <n v="0"/>
    <n v="65484000"/>
    <n v="-65484000"/>
    <n v="499"/>
    <n v="14"/>
    <s v="400197"/>
    <s v=""/>
    <s v="داراییهای جاری"/>
    <s v="1"/>
    <x v="14"/>
    <x v="14"/>
    <s v="پیش پرداخت 9% مالیات و عوارض ارزش افزوده(از 1400/10/13)"/>
    <s v="18163"/>
    <s v="شرکت صنعتی و شیمیایی رنگین زره"/>
    <s v="400197"/>
    <s v=""/>
    <s v=""/>
    <s v=""/>
  </r>
  <r>
    <n v="181629"/>
    <n v="1658"/>
    <x v="358"/>
    <s v="1401/09/30"/>
    <s v="صنعتی و شیمیایی رنگین زره- بابت 9% ارزش افزوده صورتحساب 7877 مورخ 1401/09/27"/>
    <n v="28638000"/>
    <n v="0"/>
    <n v="28638000"/>
    <n v="499"/>
    <n v="14"/>
    <s v="400197"/>
    <s v=""/>
    <s v="داراییهای جاری"/>
    <s v="1"/>
    <x v="14"/>
    <x v="14"/>
    <s v="پیش پرداخت 9% مالیات و عوارض ارزش افزوده(از 1400/10/13)"/>
    <s v="18163"/>
    <s v="شرکت صنعتی و شیمیایی رنگین زره"/>
    <s v="400197"/>
    <s v=""/>
    <s v=""/>
    <s v=""/>
  </r>
  <r>
    <n v="181630"/>
    <n v="1658"/>
    <x v="358"/>
    <s v="1401/09/30"/>
    <s v="صنعتی و شیمیایی رنگین زره- بابت 9% ارزش افزوده صورتحساب 7877 مورخ 1401/09/27"/>
    <n v="0"/>
    <n v="28638000"/>
    <n v="-28638000"/>
    <n v="499"/>
    <n v="14"/>
    <s v="400197"/>
    <s v=""/>
    <s v="داراییهای جاری"/>
    <s v="1"/>
    <x v="14"/>
    <x v="14"/>
    <s v="پیش پرداخت 9% مالیات و عوارض ارزش افزوده(از 1400/10/13)"/>
    <s v="18163"/>
    <s v="شرکت صنعتی و شیمیایی رنگین زره"/>
    <s v="400197"/>
    <s v=""/>
    <s v=""/>
    <s v=""/>
  </r>
  <r>
    <n v="181631"/>
    <n v="1658"/>
    <x v="358"/>
    <s v="1401/09/30"/>
    <s v="صنعتی و شیمیایی رنگین زره- بابت 9% ارزش افزوده صورتحساب 7879 مورخ 1401/09/27"/>
    <n v="199972800"/>
    <n v="0"/>
    <n v="199972800"/>
    <n v="499"/>
    <n v="14"/>
    <s v="400197"/>
    <s v=""/>
    <s v="داراییهای جاری"/>
    <s v="1"/>
    <x v="14"/>
    <x v="14"/>
    <s v="پیش پرداخت 9% مالیات و عوارض ارزش افزوده(از 1400/10/13)"/>
    <s v="18163"/>
    <s v="شرکت صنعتی و شیمیایی رنگین زره"/>
    <s v="400197"/>
    <s v=""/>
    <s v=""/>
    <s v=""/>
  </r>
  <r>
    <n v="181632"/>
    <n v="1658"/>
    <x v="358"/>
    <s v="1401/09/30"/>
    <s v="صنعتی و شیمیایی رنگین زره- بابت 9% ارزش افزوده صورتحساب 7879 مورخ 1401/09/27"/>
    <n v="0"/>
    <n v="199972800"/>
    <n v="-199972800"/>
    <n v="499"/>
    <n v="14"/>
    <s v="400197"/>
    <s v=""/>
    <s v="داراییهای جاری"/>
    <s v="1"/>
    <x v="14"/>
    <x v="14"/>
    <s v="پیش پرداخت 9% مالیات و عوارض ارزش افزوده(از 1400/10/13)"/>
    <s v="18163"/>
    <s v="شرکت صنعتی و شیمیایی رنگین زره"/>
    <s v="400197"/>
    <s v=""/>
    <s v=""/>
    <s v=""/>
  </r>
  <r>
    <n v="147922"/>
    <n v="1233"/>
    <x v="417"/>
    <s v="1401/07/19"/>
    <s v="هماهنگ بار پارس- بابت 9% ارزش افزوده هزینه های ترخیص محموله سایلنسر KWB2 اینویس 174 بارنامه ش MSNA-86649 طی ف ش A27891"/>
    <n v="46408256"/>
    <n v="0"/>
    <n v="46408256"/>
    <n v="499"/>
    <n v="14"/>
    <s v="400203"/>
    <s v=""/>
    <s v="داراییهای جاری"/>
    <s v="1"/>
    <x v="14"/>
    <x v="14"/>
    <s v="پیش پرداخت 9% مالیات و عوارض ارزش افزوده(از 1400/10/13)"/>
    <s v="18163"/>
    <s v="حمل و نقل بین المللی هماهنگ بار پارس"/>
    <s v="400203"/>
    <s v=""/>
    <s v=""/>
    <s v=""/>
  </r>
  <r>
    <n v="147923"/>
    <n v="1233"/>
    <x v="417"/>
    <s v="1401/07/19"/>
    <s v="هماهنگ بار پارس- بابت 9% ارزش افزوده هزینه های ترخیص محموله سایلنسر KWB2 اینویس 174 بارنامه ش MSNA-86649 طی ف ش A27891"/>
    <n v="0"/>
    <n v="46408256"/>
    <n v="-46408256"/>
    <n v="499"/>
    <n v="14"/>
    <s v="400203"/>
    <s v=""/>
    <s v="داراییهای جاری"/>
    <s v="1"/>
    <x v="14"/>
    <x v="14"/>
    <s v="پیش پرداخت 9% مالیات و عوارض ارزش افزوده(از 1400/10/13)"/>
    <s v="18163"/>
    <s v="حمل و نقل بین المللی هماهنگ بار پارس"/>
    <s v="400203"/>
    <s v=""/>
    <s v=""/>
    <s v=""/>
  </r>
  <r>
    <n v="147927"/>
    <n v="1280"/>
    <x v="418"/>
    <s v="1401/07/28"/>
    <s v="هماهنگ بار پارس- بابت 9% ارزش افزوده هزینه های ترخیص محموله بویلر KWB1 اینویس 160 بارنامه ش JEABND22-002TRN طی ف ش A27981"/>
    <n v="1702652843"/>
    <n v="0"/>
    <n v="1702652843"/>
    <n v="499"/>
    <n v="14"/>
    <s v="400203"/>
    <s v=""/>
    <s v="داراییهای جاری"/>
    <s v="1"/>
    <x v="14"/>
    <x v="14"/>
    <s v="پیش پرداخت 9% مالیات و عوارض ارزش افزوده(از 1400/10/13)"/>
    <s v="18163"/>
    <s v="حمل و نقل بین المللی هماهنگ بار پارس"/>
    <s v="400203"/>
    <s v=""/>
    <s v=""/>
    <s v=""/>
  </r>
  <r>
    <n v="147928"/>
    <n v="1280"/>
    <x v="418"/>
    <s v="1401/07/28"/>
    <s v="هماهنگ بار پارس- بابت 9% ارزش افزوده هزینه های ترخیص محموله بویلر KWB1 اینویس 160 بارنامه ش JEABND22-002TRN طی ف ش A27981"/>
    <n v="0"/>
    <n v="1702652843"/>
    <n v="-1702652843"/>
    <n v="499"/>
    <n v="14"/>
    <s v="400203"/>
    <s v=""/>
    <s v="داراییهای جاری"/>
    <s v="1"/>
    <x v="14"/>
    <x v="14"/>
    <s v="پیش پرداخت 9% مالیات و عوارض ارزش افزوده(از 1400/10/13)"/>
    <s v="18163"/>
    <s v="حمل و نقل بین المللی هماهنگ بار پارس"/>
    <s v="400203"/>
    <s v=""/>
    <s v=""/>
    <s v=""/>
  </r>
  <r>
    <n v="147934"/>
    <n v="1446"/>
    <x v="419"/>
    <s v="1401/08/17"/>
    <s v="هماهنگ بار پارس- بابت 9% ارزش افزوده هزینه های ترخیص محموله لوله HEBEI HUIKE اینویس 157 بارنامه ش CLAB046 طی ف ش A28169"/>
    <n v="224975762"/>
    <n v="0"/>
    <n v="224975762"/>
    <n v="499"/>
    <n v="14"/>
    <s v="400203"/>
    <s v=""/>
    <s v="داراییهای جاری"/>
    <s v="1"/>
    <x v="14"/>
    <x v="14"/>
    <s v="پیش پرداخت 9% مالیات و عوارض ارزش افزوده(از 1400/10/13)"/>
    <s v="18163"/>
    <s v="حمل و نقل بین المللی هماهنگ بار پارس"/>
    <s v="400203"/>
    <s v=""/>
    <s v=""/>
    <s v=""/>
  </r>
  <r>
    <n v="147935"/>
    <n v="1446"/>
    <x v="419"/>
    <s v="1401/08/17"/>
    <s v="هماهنگ بار پارس- بابت 9% ارزش افزوده هزینه های ترخیص محموله لوله HEBEI HUIKE اینویس 157 بارنامه ش CLAB046 طی ف ش A28169"/>
    <n v="0"/>
    <n v="224975762"/>
    <n v="-224975762"/>
    <n v="499"/>
    <n v="14"/>
    <s v="400203"/>
    <s v=""/>
    <s v="داراییهای جاری"/>
    <s v="1"/>
    <x v="14"/>
    <x v="14"/>
    <s v="پیش پرداخت 9% مالیات و عوارض ارزش افزوده(از 1400/10/13)"/>
    <s v="18163"/>
    <s v="حمل و نقل بین المللی هماهنگ بار پارس"/>
    <s v="400203"/>
    <s v=""/>
    <s v=""/>
    <s v=""/>
  </r>
  <r>
    <n v="147994"/>
    <n v="1280"/>
    <x v="418"/>
    <s v="1401/07/28"/>
    <s v="هماهنگ بار پارس- بابت برگشت از سپرده نقدی حق توقف بارنامه CT21091004 طی اعلامیه ورود S212910 مورخ 1400/08/30"/>
    <n v="0"/>
    <n v="677553360"/>
    <n v="-677553360"/>
    <n v="34"/>
    <n v="7"/>
    <s v="400203"/>
    <s v=""/>
    <s v="داراییهای جاری"/>
    <s v="1"/>
    <x v="15"/>
    <x v="15"/>
    <s v="سایر سپرده ها-دریافتنی گمرکی"/>
    <s v="14359"/>
    <s v="حمل و نقل بین المللی هماهنگ بار پارس"/>
    <s v="400203"/>
    <s v=""/>
    <s v=""/>
    <s v=""/>
  </r>
  <r>
    <n v="147996"/>
    <n v="1280"/>
    <x v="418"/>
    <s v="1401/07/28"/>
    <s v="هماهنگ بار پارس- بابت برگشت از سپرده نقدی حق توقف بارنامه HL21110106 طی اعلامیه ورود S215029 مورخ 1400/09/26"/>
    <n v="0"/>
    <n v="428146400"/>
    <n v="-428146400"/>
    <n v="34"/>
    <n v="7"/>
    <s v="400203"/>
    <s v=""/>
    <s v="داراییهای جاری"/>
    <s v="1"/>
    <x v="15"/>
    <x v="15"/>
    <s v="سایر سپرده ها-دریافتنی گمرکی"/>
    <s v="14359"/>
    <s v="حمل و نقل بین المللی هماهنگ بار پارس"/>
    <s v="400203"/>
    <s v=""/>
    <s v=""/>
    <s v=""/>
  </r>
  <r>
    <n v="147932"/>
    <n v="1280"/>
    <x v="418"/>
    <s v="1401/07/28"/>
    <s v="هماهنگ بار پارس- بابت انتقال از پیش پرداخت هزینه های ترخیص محموله بویلر KWB1 اینویس 160 بارنامه ش JEABND22-002TRN طی ف ش A27981"/>
    <n v="0"/>
    <n v="3000000000"/>
    <n v="-3000000000"/>
    <n v="58"/>
    <n v="14"/>
    <s v="400203"/>
    <s v=""/>
    <s v="داراییهای جاری"/>
    <s v="1"/>
    <x v="14"/>
    <x v="14"/>
    <s v="پیش پرداخت هزینه ها"/>
    <s v="18141"/>
    <s v="حمل و نقل بین المللی هماهنگ بار پارس"/>
    <s v="400203"/>
    <s v=""/>
    <s v=""/>
    <s v=""/>
  </r>
  <r>
    <n v="147925"/>
    <n v="1233"/>
    <x v="417"/>
    <s v="1401/07/19"/>
    <s v="هماهنگ بار پارس- بابت هزینه های ترخیص محموله سایلنسر KWB2 اینویس 174 بارنامه ش MSNA-86649 طی ف ش A27891 شامل 9% ارزش افزوده"/>
    <n v="0"/>
    <n v="562055546"/>
    <n v="-562055546"/>
    <n v="117"/>
    <n v="24"/>
    <s v="400203"/>
    <s v=""/>
    <s v="بدهیهای جاری"/>
    <s v="3"/>
    <x v="0"/>
    <x v="0"/>
    <s v="سایر حسابهای پرداختنی"/>
    <s v="34221"/>
    <s v="حمل و نقل بین المللی هماهنگ بار پارس"/>
    <s v="400203"/>
    <s v=""/>
    <s v=""/>
    <s v=""/>
  </r>
  <r>
    <n v="147930"/>
    <n v="1280"/>
    <x v="418"/>
    <s v="1401/07/28"/>
    <s v="هماهنگ بار پارس- بابت هزینه های ترخیص محموله بویلر KWB1 اینویس 160 بارنامه ش JEABND22-002TRN طی ف ش A27981 شامل  9% ارزش افزوده"/>
    <n v="0"/>
    <n v="20621017762"/>
    <n v="-20621017762"/>
    <n v="117"/>
    <n v="24"/>
    <s v="400203"/>
    <s v=""/>
    <s v="بدهیهای جاری"/>
    <s v="3"/>
    <x v="0"/>
    <x v="0"/>
    <s v="سایر حسابهای پرداختنی"/>
    <s v="34221"/>
    <s v="حمل و نقل بین المللی هماهنگ بار پارس"/>
    <s v="400203"/>
    <s v=""/>
    <s v=""/>
    <s v=""/>
  </r>
  <r>
    <n v="147931"/>
    <n v="1280"/>
    <x v="418"/>
    <s v="1401/07/28"/>
    <s v="هماهنگ بار پارس- بابت انتقال از پیش پرداخت هزینه های ترخیص محموله بویلر KWB1 اینویس 160 بارنامه ش JEABND22-002TRN طی ف ش A27981"/>
    <n v="3000000000"/>
    <n v="0"/>
    <n v="3000000000"/>
    <n v="117"/>
    <n v="24"/>
    <s v="400203"/>
    <s v=""/>
    <s v="بدهیهای جاری"/>
    <s v="3"/>
    <x v="0"/>
    <x v="0"/>
    <s v="سایر حسابهای پرداختنی"/>
    <s v="34221"/>
    <s v="حمل و نقل بین المللی هماهنگ بار پارس"/>
    <s v="400203"/>
    <s v=""/>
    <s v=""/>
    <s v=""/>
  </r>
  <r>
    <n v="147993"/>
    <n v="1280"/>
    <x v="418"/>
    <s v="1401/07/28"/>
    <s v="هماهنگ بار پارس- بابت برگشت از سپرده نقدی حق توقف بارنامه CT21091004 طی اعلامیه ورود S212910 مورخ 1400/08/30"/>
    <n v="677553360"/>
    <n v="0"/>
    <n v="677553360"/>
    <n v="117"/>
    <n v="24"/>
    <s v="400203"/>
    <s v=""/>
    <s v="بدهیهای جاری"/>
    <s v="3"/>
    <x v="0"/>
    <x v="0"/>
    <s v="سایر حسابهای پرداختنی"/>
    <s v="34221"/>
    <s v="حمل و نقل بین المللی هماهنگ بار پارس"/>
    <s v="400203"/>
    <s v=""/>
    <s v=""/>
    <s v=""/>
  </r>
  <r>
    <n v="147995"/>
    <n v="1280"/>
    <x v="418"/>
    <s v="1401/07/28"/>
    <s v="هماهنگ بار پارس- بابت برگشت از سپرده نقدی حق توقف بارنامه HL21110106 طی اعلامیه ورود S215029 مورخ 1400/09/26"/>
    <n v="428146400"/>
    <n v="0"/>
    <n v="428146400"/>
    <n v="117"/>
    <n v="24"/>
    <s v="400203"/>
    <s v=""/>
    <s v="بدهیهای جاری"/>
    <s v="3"/>
    <x v="0"/>
    <x v="0"/>
    <s v="سایر حسابهای پرداختنی"/>
    <s v="34221"/>
    <s v="حمل و نقل بین المللی هماهنگ بار پارس"/>
    <s v="400203"/>
    <s v=""/>
    <s v=""/>
    <s v=""/>
  </r>
  <r>
    <n v="147937"/>
    <n v="1446"/>
    <x v="419"/>
    <s v="1401/08/17"/>
    <s v="هماهنگ بار پارس- بابت هزینه های ترخیص محموله لوله HEBEI HUIKE اینویس 157 بارنامه ش CLAB046 طی ف ش A28169 شامل 9% ارزش افزوده"/>
    <n v="0"/>
    <n v="2724706463"/>
    <n v="-2724706463"/>
    <n v="117"/>
    <n v="24"/>
    <s v="400203"/>
    <s v=""/>
    <s v="بدهیهای جاری"/>
    <s v="3"/>
    <x v="0"/>
    <x v="0"/>
    <s v="سایر حسابهای پرداختنی"/>
    <s v="34221"/>
    <s v="حمل و نقل بین المللی هماهنگ بار پارس"/>
    <s v="400203"/>
    <s v=""/>
    <s v=""/>
    <s v=""/>
  </r>
  <r>
    <n v="175564"/>
    <n v="1592"/>
    <x v="186"/>
    <s v="1401/09/16"/>
    <s v="پرداخت چک 859889 بانک تجارت بنام شرکت هماهنگ بار پارس بابت هزینه ترخیص محموله صورتحساب های 27981-27891-28169"/>
    <n v="19802080011"/>
    <n v="0"/>
    <n v="19802080011"/>
    <n v="117"/>
    <n v="24"/>
    <s v="400203"/>
    <s v=""/>
    <s v="بدهیهای جاری"/>
    <s v="3"/>
    <x v="0"/>
    <x v="0"/>
    <s v="سایر حسابهای پرداختنی"/>
    <s v="34221"/>
    <s v="حمل و نقل بین المللی هماهنگ بار پارس"/>
    <s v="400203"/>
    <s v=""/>
    <s v=""/>
    <s v=""/>
  </r>
  <r>
    <n v="145013"/>
    <n v="1386"/>
    <x v="420"/>
    <s v="1401/08/09"/>
    <s v="روشن جام یلدا- بابت هزینه های انبارداری و لیفتراک محموله اینویس 189 طی ف ش 1003787 شامل 9% ارزش افزوده"/>
    <n v="0"/>
    <n v="91560000"/>
    <n v="-91560000"/>
    <n v="117"/>
    <n v="24"/>
    <s v="400204"/>
    <s v=""/>
    <s v="بدهیهای جاری"/>
    <s v="3"/>
    <x v="0"/>
    <x v="0"/>
    <s v="سایر حسابهای پرداختنی"/>
    <s v="34221"/>
    <s v="روشن جام یلدا"/>
    <s v="400204"/>
    <s v=""/>
    <s v=""/>
    <s v=""/>
  </r>
  <r>
    <n v="145018"/>
    <n v="1387"/>
    <x v="421"/>
    <s v="1401/08/09"/>
    <s v="روشن جام یلدا- بابت هزینه های انبارداری و لیفتراک محموله اینویس 203 طی ف ش 1003875 شامل 9% ارزش افزوده"/>
    <n v="0"/>
    <n v="29430000"/>
    <n v="-29430000"/>
    <n v="117"/>
    <n v="24"/>
    <s v="400204"/>
    <s v=""/>
    <s v="بدهیهای جاری"/>
    <s v="3"/>
    <x v="0"/>
    <x v="0"/>
    <s v="سایر حسابهای پرداختنی"/>
    <s v="34221"/>
    <s v="روشن جام یلدا"/>
    <s v="400204"/>
    <s v=""/>
    <s v=""/>
    <s v=""/>
  </r>
  <r>
    <n v="144459"/>
    <n v="1398"/>
    <x v="179"/>
    <s v="1401/08/11"/>
    <s v="پرداخت چک 194416 بانک اقتصاد نوین به نام آقای امید عباسی بابت هزینه انبارداری اینویس 189 -203 ص 1003787 و 1003875 از روشن جام یلدا"/>
    <n v="120990000"/>
    <n v="0"/>
    <n v="120990000"/>
    <n v="117"/>
    <n v="24"/>
    <s v="400204"/>
    <s v=""/>
    <s v="بدهیهای جاری"/>
    <s v="3"/>
    <x v="0"/>
    <x v="0"/>
    <s v="سایر حسابهای پرداختنی"/>
    <s v="34221"/>
    <s v="روشن جام یلدا"/>
    <s v="400204"/>
    <s v=""/>
    <s v=""/>
    <s v=""/>
  </r>
  <r>
    <n v="145010"/>
    <n v="1386"/>
    <x v="420"/>
    <s v="1401/08/09"/>
    <s v="روشن جام یلدا- بابت 9% ارزش افزوده هزینه های انبارداری و لیفتراک محموله اینویس 189 طی ف ش 1003787"/>
    <n v="7560000"/>
    <n v="0"/>
    <n v="7560000"/>
    <n v="499"/>
    <n v="14"/>
    <s v="400204"/>
    <s v=""/>
    <s v="داراییهای جاری"/>
    <s v="1"/>
    <x v="14"/>
    <x v="14"/>
    <s v="پیش پرداخت 9% مالیات و عوارض ارزش افزوده(از 1400/10/13)"/>
    <s v="18163"/>
    <s v="روشن جام یلدا"/>
    <s v="400204"/>
    <s v=""/>
    <s v=""/>
    <s v=""/>
  </r>
  <r>
    <n v="145011"/>
    <n v="1386"/>
    <x v="420"/>
    <s v="1401/08/09"/>
    <s v="روشن جام یلدا- بابت 9% ارزش افزوده هزینه های انبارداری و لیفتراک محموله اینویس 189 طی ف ش 1003787"/>
    <n v="0"/>
    <n v="7560000"/>
    <n v="-7560000"/>
    <n v="499"/>
    <n v="14"/>
    <s v="400204"/>
    <s v=""/>
    <s v="داراییهای جاری"/>
    <s v="1"/>
    <x v="14"/>
    <x v="14"/>
    <s v="پیش پرداخت 9% مالیات و عوارض ارزش افزوده(از 1400/10/13)"/>
    <s v="18163"/>
    <s v="روشن جام یلدا"/>
    <s v="400204"/>
    <s v=""/>
    <s v=""/>
    <s v=""/>
  </r>
  <r>
    <n v="145015"/>
    <n v="1387"/>
    <x v="421"/>
    <s v="1401/08/09"/>
    <s v="روشن جام یلدا- بابت 9% ارزش افزوده هزینه های انبارداری و لیفتراک محموله اینویس 203 طی ف ش 1003875"/>
    <n v="2430000"/>
    <n v="0"/>
    <n v="2430000"/>
    <n v="499"/>
    <n v="14"/>
    <s v="400204"/>
    <s v=""/>
    <s v="داراییهای جاری"/>
    <s v="1"/>
    <x v="14"/>
    <x v="14"/>
    <s v="پیش پرداخت 9% مالیات و عوارض ارزش افزوده(از 1400/10/13)"/>
    <s v="18163"/>
    <s v="روشن جام یلدا"/>
    <s v="400204"/>
    <s v=""/>
    <s v=""/>
    <s v=""/>
  </r>
  <r>
    <n v="145016"/>
    <n v="1387"/>
    <x v="421"/>
    <s v="1401/08/09"/>
    <s v="روشن جام یلدا- بابت 9% ارزش افزوده هزینه های انبارداری و لیفتراک محموله اینویس 203 طی ف ش 1003875"/>
    <n v="0"/>
    <n v="2430000"/>
    <n v="-2430000"/>
    <n v="499"/>
    <n v="14"/>
    <s v="400204"/>
    <s v=""/>
    <s v="داراییهای جاری"/>
    <s v="1"/>
    <x v="14"/>
    <x v="14"/>
    <s v="پیش پرداخت 9% مالیات و عوارض ارزش افزوده(از 1400/10/13)"/>
    <s v="18163"/>
    <s v="روشن جام یلدا"/>
    <s v="400204"/>
    <s v=""/>
    <s v=""/>
    <s v=""/>
  </r>
  <r>
    <n v="138441"/>
    <n v="1162"/>
    <x v="299"/>
    <s v="1401/07/02"/>
    <s v="مسلم صفری-چک 061300 (تجارت) بابت هزینه های مربوط به ترخیص کالا صورتحساب ش 7266-7411-7846-8182-0458-0181-0244-7612 (واریزی)طی دستور پرداخت پیوست"/>
    <n v="61732000"/>
    <n v="0"/>
    <n v="61732000"/>
    <n v="117"/>
    <n v="24"/>
    <s v="400205"/>
    <s v=""/>
    <s v="بدهیهای جاری"/>
    <s v="3"/>
    <x v="0"/>
    <x v="0"/>
    <s v="سایر حسابهای پرداختنی"/>
    <s v="34221"/>
    <s v="بازرگانی صفری(مسلم صفری)"/>
    <s v="400205"/>
    <s v=""/>
    <s v=""/>
    <s v=""/>
  </r>
  <r>
    <n v="141417"/>
    <n v="1260"/>
    <x v="23"/>
    <s v="1401/07/25"/>
    <s v="بازرگانی صفری- چک 192147 (تجارت) بابت تسویه چهار فقره صورتحساب به شماره 400-205 و 400-204 و 400-197 و 401-001 بابت هزینه های ترخیص (واریزی) طی دستور پرداخت پیوست"/>
    <n v="74976972"/>
    <n v="0"/>
    <n v="74976972"/>
    <n v="117"/>
    <n v="24"/>
    <s v="400205"/>
    <s v=""/>
    <s v="بدهیهای جاری"/>
    <s v="3"/>
    <x v="0"/>
    <x v="0"/>
    <s v="سایر حسابهای پرداختنی"/>
    <s v="34221"/>
    <s v="بازرگانی صفری(مسلم صفری)"/>
    <s v="400205"/>
    <s v=""/>
    <s v=""/>
    <s v=""/>
  </r>
  <r>
    <n v="180421"/>
    <n v="1335"/>
    <x v="135"/>
    <s v="1401/08/03"/>
    <s v="پترو پویش سهند-خرید  fire alarm panel طی(171) INV #168-Adish-typeA به مبلغ 98،271 یورو با فی 269،830ریال مورخه 1401/08/03 SACR-PL-PED-016(A)-001(MRS-PED-016(A)-001)"/>
    <n v="0"/>
    <n v="26516463930"/>
    <n v="-26516463930"/>
    <n v="117"/>
    <n v="24"/>
    <s v="400207"/>
    <s v=""/>
    <s v="بدهیهای جاری"/>
    <s v="3"/>
    <x v="0"/>
    <x v="0"/>
    <s v="سایر حسابهای پرداختنی"/>
    <s v="34221"/>
    <s v="پترو پویش سهند"/>
    <s v="400207"/>
    <s v=""/>
    <s v=""/>
    <s v=""/>
  </r>
  <r>
    <n v="180422"/>
    <n v="1336"/>
    <x v="364"/>
    <s v="1401/08/03"/>
    <s v="پترو پویش سهند-سپرده ح انجام مکسوره از خرید 8-ELEC.INST-TYPE B طی inv.#168-adish-typeB (171)  به ارزش 9.827/10 یورو-نرخ269.830ریال نیما-نیکو9"/>
    <n v="2651646393"/>
    <n v="0"/>
    <n v="2651646393"/>
    <n v="117"/>
    <n v="24"/>
    <s v="400207"/>
    <s v=""/>
    <s v="بدهیهای جاری"/>
    <s v="3"/>
    <x v="0"/>
    <x v="0"/>
    <s v="سایر حسابهای پرداختنی"/>
    <s v="34221"/>
    <s v="پترو پویش سهند"/>
    <s v="400207"/>
    <s v=""/>
    <s v=""/>
    <s v=""/>
  </r>
  <r>
    <n v="180424"/>
    <n v="1336"/>
    <x v="364"/>
    <s v="1401/08/03"/>
    <s v="پترو پویش سهند -پرداخت تخصیص معادل 88.443/90 یورو معادل ... دلار خرید 8-ELEC.INST-TYPE B طی inv.#168-adish-typeB (171) به ارزش 98.271 یورو-نرخ269.830ریال نیما-نیکو9"/>
    <n v="23864817537"/>
    <n v="0"/>
    <n v="23864817537"/>
    <n v="117"/>
    <n v="24"/>
    <s v="400207"/>
    <s v=""/>
    <s v="بدهیهای جاری"/>
    <s v="3"/>
    <x v="0"/>
    <x v="0"/>
    <s v="سایر حسابهای پرداختنی"/>
    <s v="34221"/>
    <s v="پترو پویش سهند"/>
    <s v="400207"/>
    <s v=""/>
    <s v=""/>
    <s v=""/>
  </r>
  <r>
    <n v="180423"/>
    <n v="1336"/>
    <x v="364"/>
    <s v="1401/08/03"/>
    <s v="پترو پویش سهند-سپرده ح انجام مکسوره از خرید 8-ELEC.INST-TYPE B طی inv.#168-adish-typeB (171)  به ارزش 9.827/10 یورو-نرخ269.830ریال نیما-نیکو9"/>
    <n v="0"/>
    <n v="2651646393"/>
    <n v="-2651646393"/>
    <n v="443"/>
    <n v="25"/>
    <s v="400207"/>
    <s v=""/>
    <s v="بدهیهای جاری"/>
    <s v="3"/>
    <x v="4"/>
    <x v="4"/>
    <s v="سپرده حسن انجام کار تسهیلات ارزی"/>
    <s v="34356"/>
    <s v="پترو پویش سهند"/>
    <s v="400207"/>
    <s v=""/>
    <s v=""/>
    <s v=""/>
  </r>
  <r>
    <n v="141766"/>
    <n v="1182"/>
    <x v="137"/>
    <s v="1401/07/10"/>
    <s v="سیراف بتن جنوب (مرضیه هدایتی)- سند MRS شماره 2051 بابت خرید طی فاکتور S-2091"/>
    <n v="0"/>
    <n v="346704483"/>
    <n v="-346704483"/>
    <n v="117"/>
    <n v="24"/>
    <s v="400208"/>
    <s v=""/>
    <s v="بدهیهای جاری"/>
    <s v="3"/>
    <x v="0"/>
    <x v="0"/>
    <s v="سایر حسابهای پرداختنی"/>
    <s v="34221"/>
    <s v="سیراف بتن جنوب (مرضیه هدایتی)"/>
    <s v="400208"/>
    <s v=""/>
    <s v=""/>
    <s v=""/>
  </r>
  <r>
    <n v="141767"/>
    <n v="1182"/>
    <x v="137"/>
    <s v="1401/07/10"/>
    <s v="سیراف بتن جنوب (مرضیه هدایتی)- سند MRS شماره 2055 بابت خرید طی فاکتور S-2091"/>
    <n v="0"/>
    <n v="269441663"/>
    <n v="-269441663"/>
    <n v="117"/>
    <n v="24"/>
    <s v="400208"/>
    <s v=""/>
    <s v="بدهیهای جاری"/>
    <s v="3"/>
    <x v="0"/>
    <x v="0"/>
    <s v="سایر حسابهای پرداختنی"/>
    <s v="34221"/>
    <s v="سیراف بتن جنوب (مرضیه هدایتی)"/>
    <s v="400208"/>
    <s v=""/>
    <s v=""/>
    <s v=""/>
  </r>
  <r>
    <n v="141768"/>
    <n v="1182"/>
    <x v="137"/>
    <s v="1401/07/10"/>
    <s v="سیراف بتن جنوب (مرضیه هدایتی)- سند MRS شماره 2048 بابت خرید طی فاکتور S-2091"/>
    <n v="0"/>
    <n v="246714053"/>
    <n v="-246714053"/>
    <n v="117"/>
    <n v="24"/>
    <s v="400208"/>
    <s v=""/>
    <s v="بدهیهای جاری"/>
    <s v="3"/>
    <x v="0"/>
    <x v="0"/>
    <s v="سایر حسابهای پرداختنی"/>
    <s v="34221"/>
    <s v="سیراف بتن جنوب (مرضیه هدایتی)"/>
    <s v="400208"/>
    <s v=""/>
    <s v=""/>
    <s v=""/>
  </r>
  <r>
    <n v="141769"/>
    <n v="1182"/>
    <x v="137"/>
    <s v="1401/07/10"/>
    <s v="سیراف بتن جنوب (مرضیه هدایتی)- سند MRS شماره 2049 بابت خرید طی فاکتور S-2091"/>
    <n v="0"/>
    <n v="236447525"/>
    <n v="-236447525"/>
    <n v="117"/>
    <n v="24"/>
    <s v="400208"/>
    <s v=""/>
    <s v="بدهیهای جاری"/>
    <s v="3"/>
    <x v="0"/>
    <x v="0"/>
    <s v="سایر حسابهای پرداختنی"/>
    <s v="34221"/>
    <s v="سیراف بتن جنوب (مرضیه هدایتی)"/>
    <s v="400208"/>
    <s v=""/>
    <s v=""/>
    <s v=""/>
  </r>
  <r>
    <n v="141770"/>
    <n v="1182"/>
    <x v="137"/>
    <s v="1401/07/10"/>
    <s v="سیراف بتن جنوب (مرضیه هدایتی)- سند MRS شماره 2050 بابت خرید طی فاکتور S-2091"/>
    <n v="0"/>
    <n v="230623531"/>
    <n v="-230623531"/>
    <n v="117"/>
    <n v="24"/>
    <s v="400208"/>
    <s v=""/>
    <s v="بدهیهای جاری"/>
    <s v="3"/>
    <x v="0"/>
    <x v="0"/>
    <s v="سایر حسابهای پرداختنی"/>
    <s v="34221"/>
    <s v="سیراف بتن جنوب (مرضیه هدایتی)"/>
    <s v="400208"/>
    <s v=""/>
    <s v=""/>
    <s v=""/>
  </r>
  <r>
    <n v="141771"/>
    <n v="1182"/>
    <x v="137"/>
    <s v="1401/07/10"/>
    <s v="سیراف بتن جنوب (مرضیه هدایتی)- سند MRS شماره 2044 بابت خرید طی فاکتور S-2091"/>
    <n v="0"/>
    <n v="191157863"/>
    <n v="-191157863"/>
    <n v="117"/>
    <n v="24"/>
    <s v="400208"/>
    <s v=""/>
    <s v="بدهیهای جاری"/>
    <s v="3"/>
    <x v="0"/>
    <x v="0"/>
    <s v="سایر حسابهای پرداختنی"/>
    <s v="34221"/>
    <s v="سیراف بتن جنوب (مرضیه هدایتی)"/>
    <s v="400208"/>
    <s v=""/>
    <s v=""/>
    <s v=""/>
  </r>
  <r>
    <n v="141772"/>
    <n v="1182"/>
    <x v="137"/>
    <s v="1401/07/10"/>
    <s v="سیراف بتن جنوب (مرضیه هدایتی)- سند MRS شماره 2046 بابت خرید طی فاکتور S-2091"/>
    <n v="0"/>
    <n v="182860838"/>
    <n v="-182860838"/>
    <n v="117"/>
    <n v="24"/>
    <s v="400208"/>
    <s v=""/>
    <s v="بدهیهای جاری"/>
    <s v="3"/>
    <x v="0"/>
    <x v="0"/>
    <s v="سایر حسابهای پرداختنی"/>
    <s v="34221"/>
    <s v="سیراف بتن جنوب (مرضیه هدایتی)"/>
    <s v="400208"/>
    <s v=""/>
    <s v=""/>
    <s v=""/>
  </r>
  <r>
    <n v="141773"/>
    <n v="1182"/>
    <x v="137"/>
    <s v="1401/07/10"/>
    <s v="سیراف بتن جنوب (مرضیه هدایتی)- سند MRS شماره 2043 بابت خرید طی فاکتور S-2091"/>
    <n v="0"/>
    <n v="165418233"/>
    <n v="-165418233"/>
    <n v="117"/>
    <n v="24"/>
    <s v="400208"/>
    <s v=""/>
    <s v="بدهیهای جاری"/>
    <s v="3"/>
    <x v="0"/>
    <x v="0"/>
    <s v="سایر حسابهای پرداختنی"/>
    <s v="34221"/>
    <s v="سیراف بتن جنوب (مرضیه هدایتی)"/>
    <s v="400208"/>
    <s v=""/>
    <s v=""/>
    <s v=""/>
  </r>
  <r>
    <n v="141774"/>
    <n v="1182"/>
    <x v="137"/>
    <s v="1401/07/10"/>
    <s v="سیراف بتن جنوب (مرضیه هدایتی)- سند MRS شماره 2054 بابت خرید طی فاکتور S-2091"/>
    <n v="0"/>
    <n v="137962103"/>
    <n v="-137962103"/>
    <n v="117"/>
    <n v="24"/>
    <s v="400208"/>
    <s v=""/>
    <s v="بدهیهای جاری"/>
    <s v="3"/>
    <x v="0"/>
    <x v="0"/>
    <s v="سایر حسابهای پرداختنی"/>
    <s v="34221"/>
    <s v="سیراف بتن جنوب (مرضیه هدایتی)"/>
    <s v="400208"/>
    <s v=""/>
    <s v=""/>
    <s v=""/>
  </r>
  <r>
    <n v="141775"/>
    <n v="1182"/>
    <x v="137"/>
    <s v="1401/07/10"/>
    <s v="سیراف بتن جنوب (مرضیه هدایتی)- سند MRS شماره 2053 بابت خرید طی فاکتور S-2091"/>
    <n v="0"/>
    <n v="133554443"/>
    <n v="-133554443"/>
    <n v="117"/>
    <n v="24"/>
    <s v="400208"/>
    <s v=""/>
    <s v="بدهیهای جاری"/>
    <s v="3"/>
    <x v="0"/>
    <x v="0"/>
    <s v="سایر حسابهای پرداختنی"/>
    <s v="34221"/>
    <s v="سیراف بتن جنوب (مرضیه هدایتی)"/>
    <s v="400208"/>
    <s v=""/>
    <s v=""/>
    <s v=""/>
  </r>
  <r>
    <n v="141776"/>
    <n v="1182"/>
    <x v="137"/>
    <s v="1401/07/10"/>
    <s v="سیراف بتن جنوب (مرضیه هدایتی)- سند MRS شماره 2057 بابت خرید طی فاکتور S-2091"/>
    <n v="0"/>
    <n v="128443426"/>
    <n v="-128443426"/>
    <n v="117"/>
    <n v="24"/>
    <s v="400208"/>
    <s v=""/>
    <s v="بدهیهای جاری"/>
    <s v="3"/>
    <x v="0"/>
    <x v="0"/>
    <s v="سایر حسابهای پرداختنی"/>
    <s v="34221"/>
    <s v="سیراف بتن جنوب (مرضیه هدایتی)"/>
    <s v="400208"/>
    <s v=""/>
    <s v=""/>
    <s v=""/>
  </r>
  <r>
    <n v="141777"/>
    <n v="1182"/>
    <x v="137"/>
    <s v="1401/07/10"/>
    <s v="سیراف بتن جنوب (مرضیه هدایتی)- سند MRS شماره 2045 بابت خرید طی فاکتور S-2091"/>
    <n v="0"/>
    <n v="119223246"/>
    <n v="-119223246"/>
    <n v="117"/>
    <n v="24"/>
    <s v="400208"/>
    <s v=""/>
    <s v="بدهیهای جاری"/>
    <s v="3"/>
    <x v="0"/>
    <x v="0"/>
    <s v="سایر حسابهای پرداختنی"/>
    <s v="34221"/>
    <s v="سیراف بتن جنوب (مرضیه هدایتی)"/>
    <s v="400208"/>
    <s v=""/>
    <s v=""/>
    <s v=""/>
  </r>
  <r>
    <n v="141778"/>
    <n v="1182"/>
    <x v="137"/>
    <s v="1401/07/10"/>
    <s v="سیراف بتن جنوب (مرضیه هدایتی)- سند MRS شماره 2047 بابت خرید طی فاکتور S-2091"/>
    <n v="0"/>
    <n v="102488488"/>
    <n v="-102488488"/>
    <n v="117"/>
    <n v="24"/>
    <s v="400208"/>
    <s v=""/>
    <s v="بدهیهای جاری"/>
    <s v="3"/>
    <x v="0"/>
    <x v="0"/>
    <s v="سایر حسابهای پرداختنی"/>
    <s v="34221"/>
    <s v="سیراف بتن جنوب (مرضیه هدایتی)"/>
    <s v="400208"/>
    <s v=""/>
    <s v=""/>
    <s v=""/>
  </r>
  <r>
    <n v="141779"/>
    <n v="1182"/>
    <x v="137"/>
    <s v="1401/07/10"/>
    <s v="سیراف بتن جنوب (مرضیه هدایتی)- سند MRS شماره 2052 بابت خرید طی فاکتور S-2091"/>
    <n v="0"/>
    <n v="55728765"/>
    <n v="-55728765"/>
    <n v="117"/>
    <n v="24"/>
    <s v="400208"/>
    <s v=""/>
    <s v="بدهیهای جاری"/>
    <s v="3"/>
    <x v="0"/>
    <x v="0"/>
    <s v="سایر حسابهای پرداختنی"/>
    <s v="34221"/>
    <s v="سیراف بتن جنوب (مرضیه هدایتی)"/>
    <s v="400208"/>
    <s v=""/>
    <s v=""/>
    <s v=""/>
  </r>
  <r>
    <n v="141780"/>
    <n v="1182"/>
    <x v="137"/>
    <s v="1401/07/10"/>
    <s v="سیراف بتن جنوب (مرضیه هدایتی)- سند MRS شماره 2056 بابت خرید طی فاکتور S-2091"/>
    <n v="0"/>
    <n v="17724420"/>
    <n v="-17724420"/>
    <n v="117"/>
    <n v="24"/>
    <s v="400208"/>
    <s v=""/>
    <s v="بدهیهای جاری"/>
    <s v="3"/>
    <x v="0"/>
    <x v="0"/>
    <s v="سایر حسابهای پرداختنی"/>
    <s v="34221"/>
    <s v="سیراف بتن جنوب (مرضیه هدایتی)"/>
    <s v="400208"/>
    <s v=""/>
    <s v=""/>
    <s v=""/>
  </r>
  <r>
    <n v="141475"/>
    <n v="1223"/>
    <x v="305"/>
    <s v="1401/07/18"/>
    <s v="سیراف بتن جنوب- چک 162112 (تجارت) بابت تسویه ف 2062 جهت تامین و حمل ماسه شسته و بادامی طی مردادماه 1401 (واریزی) طی دستور پرداخت پیوست"/>
    <n v="2830132760"/>
    <n v="0"/>
    <n v="2830132760"/>
    <n v="117"/>
    <n v="24"/>
    <s v="400208"/>
    <s v=""/>
    <s v="بدهیهای جاری"/>
    <s v="3"/>
    <x v="0"/>
    <x v="0"/>
    <s v="سایر حسابهای پرداختنی"/>
    <s v="34221"/>
    <s v="سیراف بتن جنوب (مرضیه هدایتی)"/>
    <s v="400208"/>
    <s v=""/>
    <s v=""/>
    <s v=""/>
  </r>
  <r>
    <n v="143237"/>
    <n v="1315"/>
    <x v="214"/>
    <s v="1401/08/03"/>
    <s v="پرداخت چک 162178 بانک تجارت بنام سیراف بتن جنوب (مرضیه هدایتی) بابت ص S2091 ق ADSH-P-CO-GE-014 از سیراف بتن جنوب"/>
    <n v="2564493080"/>
    <n v="0"/>
    <n v="2564493080"/>
    <n v="117"/>
    <n v="24"/>
    <s v="400208"/>
    <s v=""/>
    <s v="بدهیهای جاری"/>
    <s v="3"/>
    <x v="0"/>
    <x v="0"/>
    <s v="سایر حسابهای پرداختنی"/>
    <s v="34221"/>
    <s v="سیراف بتن جنوب (مرضیه هدایتی)"/>
    <s v="400208"/>
    <s v=""/>
    <s v=""/>
    <s v=""/>
  </r>
  <r>
    <n v="173563"/>
    <n v="1395"/>
    <x v="142"/>
    <s v="1401/08/10"/>
    <s v="سیراف بتن جنوب (مرضیه هدایتی)- سند MRS شماره 2219 بابت خرید طی فاکتور S-2205"/>
    <n v="0"/>
    <n v="703366871"/>
    <n v="-703366871"/>
    <n v="117"/>
    <n v="24"/>
    <s v="400208"/>
    <s v=""/>
    <s v="بدهیهای جاری"/>
    <s v="3"/>
    <x v="0"/>
    <x v="0"/>
    <s v="سایر حسابهای پرداختنی"/>
    <s v="34221"/>
    <s v="سیراف بتن جنوب (مرضیه هدایتی)"/>
    <s v="400208"/>
    <s v=""/>
    <s v=""/>
    <s v=""/>
  </r>
  <r>
    <n v="173564"/>
    <n v="1395"/>
    <x v="142"/>
    <s v="1401/08/10"/>
    <s v="سیراف بتن جنوب (مرضیه هدایتی)- سند MRS شماره 2217 بابت خرید طی فاکتور S-2205"/>
    <n v="0"/>
    <n v="428465110"/>
    <n v="-428465110"/>
    <n v="117"/>
    <n v="24"/>
    <s v="400208"/>
    <s v=""/>
    <s v="بدهیهای جاری"/>
    <s v="3"/>
    <x v="0"/>
    <x v="0"/>
    <s v="سایر حسابهای پرداختنی"/>
    <s v="34221"/>
    <s v="سیراف بتن جنوب (مرضیه هدایتی)"/>
    <s v="400208"/>
    <s v=""/>
    <s v=""/>
    <s v=""/>
  </r>
  <r>
    <n v="173565"/>
    <n v="1395"/>
    <x v="142"/>
    <s v="1401/08/10"/>
    <s v="سیراف بتن جنوب (مرضیه هدایتی)- سند MRS شماره 2220 بابت خرید طی فاکتور S-2205"/>
    <n v="0"/>
    <n v="387057255"/>
    <n v="-387057255"/>
    <n v="117"/>
    <n v="24"/>
    <s v="400208"/>
    <s v=""/>
    <s v="بدهیهای جاری"/>
    <s v="3"/>
    <x v="0"/>
    <x v="0"/>
    <s v="سایر حسابهای پرداختنی"/>
    <s v="34221"/>
    <s v="سیراف بتن جنوب (مرضیه هدایتی)"/>
    <s v="400208"/>
    <s v=""/>
    <s v=""/>
    <s v=""/>
  </r>
  <r>
    <n v="173566"/>
    <n v="1395"/>
    <x v="142"/>
    <s v="1401/08/10"/>
    <s v="سیراف بتن جنوب (مرضیه هدایتی)- سند MRS شماره 2216 بابت خرید طی فاکتور S-2205"/>
    <n v="0"/>
    <n v="346375854"/>
    <n v="-346375854"/>
    <n v="117"/>
    <n v="24"/>
    <s v="400208"/>
    <s v=""/>
    <s v="بدهیهای جاری"/>
    <s v="3"/>
    <x v="0"/>
    <x v="0"/>
    <s v="سایر حسابهای پرداختنی"/>
    <s v="34221"/>
    <s v="سیراف بتن جنوب (مرضیه هدایتی)"/>
    <s v="400208"/>
    <s v=""/>
    <s v=""/>
    <s v=""/>
  </r>
  <r>
    <n v="173567"/>
    <n v="1395"/>
    <x v="142"/>
    <s v="1401/08/10"/>
    <s v="سیراف بتن جنوب (مرضیه هدایتی)- سند MRS شماره 2221 بابت خرید طی فاکتور S-2205"/>
    <n v="0"/>
    <n v="331948896"/>
    <n v="-331948896"/>
    <n v="117"/>
    <n v="24"/>
    <s v="400208"/>
    <s v=""/>
    <s v="بدهیهای جاری"/>
    <s v="3"/>
    <x v="0"/>
    <x v="0"/>
    <s v="سایر حسابهای پرداختنی"/>
    <s v="34221"/>
    <s v="سیراف بتن جنوب (مرضیه هدایتی)"/>
    <s v="400208"/>
    <s v=""/>
    <s v=""/>
    <s v=""/>
  </r>
  <r>
    <n v="173568"/>
    <n v="1395"/>
    <x v="142"/>
    <s v="1401/08/10"/>
    <s v="سیراف بتن جنوب (مرضیه هدایتی)- سند MRS شماره 2215 بابت خرید طی فاکتور S-2205"/>
    <n v="0"/>
    <n v="231155966"/>
    <n v="-231155966"/>
    <n v="117"/>
    <n v="24"/>
    <s v="400208"/>
    <s v=""/>
    <s v="بدهیهای جاری"/>
    <s v="3"/>
    <x v="0"/>
    <x v="0"/>
    <s v="سایر حسابهای پرداختنی"/>
    <s v="34221"/>
    <s v="سیراف بتن جنوب (مرضیه هدایتی)"/>
    <s v="400208"/>
    <s v=""/>
    <s v=""/>
    <s v=""/>
  </r>
  <r>
    <n v="173569"/>
    <n v="1395"/>
    <x v="142"/>
    <s v="1401/08/10"/>
    <s v="سیراف بتن جنوب (مرضیه هدایتی)- سند MRS شماره 2214 بابت خرید طی فاکتور S-2205"/>
    <n v="0"/>
    <n v="114259202"/>
    <n v="-114259202"/>
    <n v="117"/>
    <n v="24"/>
    <s v="400208"/>
    <s v=""/>
    <s v="بدهیهای جاری"/>
    <s v="3"/>
    <x v="0"/>
    <x v="0"/>
    <s v="سایر حسابهای پرداختنی"/>
    <s v="34221"/>
    <s v="سیراف بتن جنوب (مرضیه هدایتی)"/>
    <s v="400208"/>
    <s v=""/>
    <s v=""/>
    <s v=""/>
  </r>
  <r>
    <n v="173570"/>
    <n v="1395"/>
    <x v="142"/>
    <s v="1401/08/10"/>
    <s v="سیراف بتن جنوب (مرضیه هدایتی)- سند MRS شماره 2213 بابت خرید طی فاکتور S-2205"/>
    <n v="0"/>
    <n v="107028431"/>
    <n v="-107028431"/>
    <n v="117"/>
    <n v="24"/>
    <s v="400208"/>
    <s v=""/>
    <s v="بدهیهای جاری"/>
    <s v="3"/>
    <x v="0"/>
    <x v="0"/>
    <s v="سایر حسابهای پرداختنی"/>
    <s v="34221"/>
    <s v="سیراف بتن جنوب (مرضیه هدایتی)"/>
    <s v="400208"/>
    <s v=""/>
    <s v=""/>
    <s v=""/>
  </r>
  <r>
    <n v="173571"/>
    <n v="1395"/>
    <x v="142"/>
    <s v="1401/08/10"/>
    <s v="سیراف بتن جنوب (مرضیه هدایتی)- سند MRS شماره 2230 بابت خرید طی فاکتور S-2205"/>
    <n v="0"/>
    <n v="56045312"/>
    <n v="-56045312"/>
    <n v="117"/>
    <n v="24"/>
    <s v="400208"/>
    <s v=""/>
    <s v="بدهیهای جاری"/>
    <s v="3"/>
    <x v="0"/>
    <x v="0"/>
    <s v="سایر حسابهای پرداختنی"/>
    <s v="34221"/>
    <s v="سیراف بتن جنوب (مرضیه هدایتی)"/>
    <s v="400208"/>
    <s v=""/>
    <s v=""/>
    <s v=""/>
  </r>
  <r>
    <n v="173572"/>
    <n v="1395"/>
    <x v="142"/>
    <s v="1401/08/10"/>
    <s v="سیراف بتن جنوب (مرضیه هدایتی)- سند MRS شماره 2222 بابت خرید طی فاکتور S-2205"/>
    <n v="0"/>
    <n v="39527400"/>
    <n v="-39527400"/>
    <n v="117"/>
    <n v="24"/>
    <s v="400208"/>
    <s v=""/>
    <s v="بدهیهای جاری"/>
    <s v="3"/>
    <x v="0"/>
    <x v="0"/>
    <s v="سایر حسابهای پرداختنی"/>
    <s v="34221"/>
    <s v="سیراف بتن جنوب (مرضیه هدایتی)"/>
    <s v="400208"/>
    <s v=""/>
    <s v=""/>
    <s v=""/>
  </r>
  <r>
    <n v="173573"/>
    <n v="1395"/>
    <x v="142"/>
    <s v="1401/08/10"/>
    <s v="سیراف بتن جنوب (مرضیه هدایتی)- سند MRS شماره 2218 بابت خرید طی فاکتور S-2205"/>
    <n v="0"/>
    <n v="27887826"/>
    <n v="-27887826"/>
    <n v="117"/>
    <n v="24"/>
    <s v="400208"/>
    <s v=""/>
    <s v="بدهیهای جاری"/>
    <s v="3"/>
    <x v="0"/>
    <x v="0"/>
    <s v="سایر حسابهای پرداختنی"/>
    <s v="34221"/>
    <s v="سیراف بتن جنوب (مرضیه هدایتی)"/>
    <s v="400208"/>
    <s v=""/>
    <s v=""/>
    <s v=""/>
  </r>
  <r>
    <n v="174051"/>
    <n v="1539"/>
    <x v="152"/>
    <s v="1401/09/05"/>
    <s v="سیراف بتن جنوب (مرضیه هدایتی)- سند MRS شماره 2376 بابت خرید طی فاکتور S-2350"/>
    <n v="0"/>
    <n v="605440556"/>
    <n v="-605440556"/>
    <n v="117"/>
    <n v="24"/>
    <s v="400208"/>
    <s v=""/>
    <s v="بدهیهای جاری"/>
    <s v="3"/>
    <x v="0"/>
    <x v="0"/>
    <s v="سایر حسابهای پرداختنی"/>
    <s v="34221"/>
    <s v="سیراف بتن جنوب (مرضیه هدایتی)"/>
    <s v="400208"/>
    <s v=""/>
    <s v=""/>
    <s v=""/>
  </r>
  <r>
    <n v="174052"/>
    <n v="1539"/>
    <x v="152"/>
    <s v="1401/09/05"/>
    <s v="سیراف بتن جنوب (مرضیه هدایتی)- سند MRS شماره 2369 بابت خرید طی فاکتور S-2350"/>
    <n v="0"/>
    <n v="515566150"/>
    <n v="-515566150"/>
    <n v="117"/>
    <n v="24"/>
    <s v="400208"/>
    <s v=""/>
    <s v="بدهیهای جاری"/>
    <s v="3"/>
    <x v="0"/>
    <x v="0"/>
    <s v="سایر حسابهای پرداختنی"/>
    <s v="34221"/>
    <s v="سیراف بتن جنوب (مرضیه هدایتی)"/>
    <s v="400208"/>
    <s v=""/>
    <s v=""/>
    <s v=""/>
  </r>
  <r>
    <n v="174053"/>
    <n v="1539"/>
    <x v="152"/>
    <s v="1401/09/05"/>
    <s v="سیراف بتن جنوب (مرضیه هدایتی)- سند MRS شماره 2226 بابت خرید طی فاکتور S-2350"/>
    <n v="0"/>
    <n v="449064828"/>
    <n v="-449064828"/>
    <n v="117"/>
    <n v="24"/>
    <s v="400208"/>
    <s v=""/>
    <s v="بدهیهای جاری"/>
    <s v="3"/>
    <x v="0"/>
    <x v="0"/>
    <s v="سایر حسابهای پرداختنی"/>
    <s v="34221"/>
    <s v="سیراف بتن جنوب (مرضیه هدایتی)"/>
    <s v="400208"/>
    <s v=""/>
    <s v=""/>
    <s v=""/>
  </r>
  <r>
    <n v="174054"/>
    <n v="1539"/>
    <x v="152"/>
    <s v="1401/09/05"/>
    <s v="سیراف بتن جنوب (مرضیه هدایتی)- سند MRS شماره 2224 بابت خرید طی فاکتور S-2350"/>
    <n v="0"/>
    <n v="442010803"/>
    <n v="-442010803"/>
    <n v="117"/>
    <n v="24"/>
    <s v="400208"/>
    <s v=""/>
    <s v="بدهیهای جاری"/>
    <s v="3"/>
    <x v="0"/>
    <x v="0"/>
    <s v="سایر حسابهای پرداختنی"/>
    <s v="34221"/>
    <s v="سیراف بتن جنوب (مرضیه هدایتی)"/>
    <s v="400208"/>
    <s v=""/>
    <s v=""/>
    <s v=""/>
  </r>
  <r>
    <n v="174055"/>
    <n v="1539"/>
    <x v="152"/>
    <s v="1401/09/05"/>
    <s v="سیراف بتن جنوب (مرضیه هدایتی)- سند MRS شماره 2227 بابت خرید طی فاکتور S-2350"/>
    <n v="0"/>
    <n v="412107635"/>
    <n v="-412107635"/>
    <n v="117"/>
    <n v="24"/>
    <s v="400208"/>
    <s v=""/>
    <s v="بدهیهای جاری"/>
    <s v="3"/>
    <x v="0"/>
    <x v="0"/>
    <s v="سایر حسابهای پرداختنی"/>
    <s v="34221"/>
    <s v="سیراف بتن جنوب (مرضیه هدایتی)"/>
    <s v="400208"/>
    <s v=""/>
    <s v=""/>
    <s v=""/>
  </r>
  <r>
    <n v="174056"/>
    <n v="1539"/>
    <x v="152"/>
    <s v="1401/09/05"/>
    <s v="سیراف بتن جنوب (مرضیه هدایتی)- سند MRS شماره 2228 بابت خرید طی فاکتور S-2350"/>
    <n v="0"/>
    <n v="397668887"/>
    <n v="-397668887"/>
    <n v="117"/>
    <n v="24"/>
    <s v="400208"/>
    <s v=""/>
    <s v="بدهیهای جاری"/>
    <s v="3"/>
    <x v="0"/>
    <x v="0"/>
    <s v="سایر حسابهای پرداختنی"/>
    <s v="34221"/>
    <s v="سیراف بتن جنوب (مرضیه هدایتی)"/>
    <s v="400208"/>
    <s v=""/>
    <s v=""/>
    <s v=""/>
  </r>
  <r>
    <n v="174057"/>
    <n v="1539"/>
    <x v="152"/>
    <s v="1401/09/05"/>
    <s v="سیراف بتن جنوب (مرضیه هدایتی)- سند MRS شماره 2372 بابت خرید طی فاکتور S-2350"/>
    <n v="0"/>
    <n v="349811277"/>
    <n v="-349811277"/>
    <n v="117"/>
    <n v="24"/>
    <s v="400208"/>
    <s v=""/>
    <s v="بدهیهای جاری"/>
    <s v="3"/>
    <x v="0"/>
    <x v="0"/>
    <s v="سایر حسابهای پرداختنی"/>
    <s v="34221"/>
    <s v="سیراف بتن جنوب (مرضیه هدایتی)"/>
    <s v="400208"/>
    <s v=""/>
    <s v=""/>
    <s v=""/>
  </r>
  <r>
    <n v="174058"/>
    <n v="1539"/>
    <x v="152"/>
    <s v="1401/09/05"/>
    <s v="سیراف بتن جنوب (مرضیه هدایتی)- سند MRS شماره 2375 بابت خرید طی فاکتور S-2350"/>
    <n v="0"/>
    <n v="315993435"/>
    <n v="-315993435"/>
    <n v="117"/>
    <n v="24"/>
    <s v="400208"/>
    <s v=""/>
    <s v="بدهیهای جاری"/>
    <s v="3"/>
    <x v="0"/>
    <x v="0"/>
    <s v="سایر حسابهای پرداختنی"/>
    <s v="34221"/>
    <s v="سیراف بتن جنوب (مرضیه هدایتی)"/>
    <s v="400208"/>
    <s v=""/>
    <s v=""/>
    <s v=""/>
  </r>
  <r>
    <n v="174059"/>
    <n v="1539"/>
    <x v="152"/>
    <s v="1401/09/05"/>
    <s v="سیراف بتن جنوب (مرضیه هدایتی)- سند MRS شماره 2225 بابت خرید طی فاکتور S-2350"/>
    <n v="0"/>
    <n v="290209427"/>
    <n v="-290209427"/>
    <n v="117"/>
    <n v="24"/>
    <s v="400208"/>
    <s v=""/>
    <s v="بدهیهای جاری"/>
    <s v="3"/>
    <x v="0"/>
    <x v="0"/>
    <s v="سایر حسابهای پرداختنی"/>
    <s v="34221"/>
    <s v="سیراف بتن جنوب (مرضیه هدایتی)"/>
    <s v="400208"/>
    <s v=""/>
    <s v=""/>
    <s v=""/>
  </r>
  <r>
    <n v="174060"/>
    <n v="1539"/>
    <x v="152"/>
    <s v="1401/09/05"/>
    <s v="سیراف بتن جنوب (مرضیه هدایتی)- سند MRS شماره 2229 بابت خرید طی فاکتور S-2350"/>
    <n v="0"/>
    <n v="264307208"/>
    <n v="-264307208"/>
    <n v="117"/>
    <n v="24"/>
    <s v="400208"/>
    <s v=""/>
    <s v="بدهیهای جاری"/>
    <s v="3"/>
    <x v="0"/>
    <x v="0"/>
    <s v="سایر حسابهای پرداختنی"/>
    <s v="34221"/>
    <s v="سیراف بتن جنوب (مرضیه هدایتی)"/>
    <s v="400208"/>
    <s v=""/>
    <s v=""/>
    <s v=""/>
  </r>
  <r>
    <n v="174061"/>
    <n v="1539"/>
    <x v="152"/>
    <s v="1401/09/05"/>
    <s v="سیراف بتن جنوب (مرضیه هدایتی)- سند MRS شماره 2373 بابت خرید طی فاکتور S-2350"/>
    <n v="0"/>
    <n v="255151002"/>
    <n v="-255151002"/>
    <n v="117"/>
    <n v="24"/>
    <s v="400208"/>
    <s v=""/>
    <s v="بدهیهای جاری"/>
    <s v="3"/>
    <x v="0"/>
    <x v="0"/>
    <s v="سایر حسابهای پرداختنی"/>
    <s v="34221"/>
    <s v="سیراف بتن جنوب (مرضیه هدایتی)"/>
    <s v="400208"/>
    <s v=""/>
    <s v=""/>
    <s v=""/>
  </r>
  <r>
    <n v="174062"/>
    <n v="1539"/>
    <x v="152"/>
    <s v="1401/09/05"/>
    <s v="سیراف بتن جنوب (مرضیه هدایتی)- سند MRS شماره 2223 بابت خرید طی فاکتور S-2350"/>
    <n v="0"/>
    <n v="178976464"/>
    <n v="-178976464"/>
    <n v="117"/>
    <n v="24"/>
    <s v="400208"/>
    <s v=""/>
    <s v="بدهیهای جاری"/>
    <s v="3"/>
    <x v="0"/>
    <x v="0"/>
    <s v="سایر حسابهای پرداختنی"/>
    <s v="34221"/>
    <s v="سیراف بتن جنوب (مرضیه هدایتی)"/>
    <s v="400208"/>
    <s v=""/>
    <s v=""/>
    <s v=""/>
  </r>
  <r>
    <n v="174063"/>
    <n v="1539"/>
    <x v="152"/>
    <s v="1401/09/05"/>
    <s v="سیراف بتن جنوب (مرضیه هدایتی)- سند MRS شماره 2370 بابت خرید طی فاکتور S-2350"/>
    <n v="0"/>
    <n v="177655776"/>
    <n v="-177655776"/>
    <n v="117"/>
    <n v="24"/>
    <s v="400208"/>
    <s v=""/>
    <s v="بدهیهای جاری"/>
    <s v="3"/>
    <x v="0"/>
    <x v="0"/>
    <s v="سایر حسابهای پرداختنی"/>
    <s v="34221"/>
    <s v="سیراف بتن جنوب (مرضیه هدایتی)"/>
    <s v="400208"/>
    <s v=""/>
    <s v=""/>
    <s v=""/>
  </r>
  <r>
    <n v="174064"/>
    <n v="1539"/>
    <x v="152"/>
    <s v="1401/09/05"/>
    <s v="سیراف بتن جنوب (مرضیه هدایتی)- سند MRS شماره 2374 بابت خرید طی فاکتور S-2350"/>
    <n v="0"/>
    <n v="135769995"/>
    <n v="-135769995"/>
    <n v="117"/>
    <n v="24"/>
    <s v="400208"/>
    <s v=""/>
    <s v="بدهیهای جاری"/>
    <s v="3"/>
    <x v="0"/>
    <x v="0"/>
    <s v="سایر حسابهای پرداختنی"/>
    <s v="34221"/>
    <s v="سیراف بتن جنوب (مرضیه هدایتی)"/>
    <s v="400208"/>
    <s v=""/>
    <s v=""/>
    <s v=""/>
  </r>
  <r>
    <n v="174065"/>
    <n v="1539"/>
    <x v="152"/>
    <s v="1401/09/05"/>
    <s v="سیراف بتن جنوب (مرضیه هدایتی)- سند MRS شماره 2377 بابت خرید طی فاکتور S-2350"/>
    <n v="0"/>
    <n v="134597199"/>
    <n v="-134597199"/>
    <n v="117"/>
    <n v="24"/>
    <s v="400208"/>
    <s v=""/>
    <s v="بدهیهای جاری"/>
    <s v="3"/>
    <x v="0"/>
    <x v="0"/>
    <s v="سایر حسابهای پرداختنی"/>
    <s v="34221"/>
    <s v="سیراف بتن جنوب (مرضیه هدایتی)"/>
    <s v="400208"/>
    <s v=""/>
    <s v=""/>
    <s v=""/>
  </r>
  <r>
    <n v="174066"/>
    <n v="1539"/>
    <x v="152"/>
    <s v="1401/09/05"/>
    <s v="سیراف بتن جنوب (مرضیه هدایتی)- سند MRS شماره 2371 بابت خرید طی فاکتور S-2350"/>
    <n v="0"/>
    <n v="131901570"/>
    <n v="-131901570"/>
    <n v="117"/>
    <n v="24"/>
    <s v="400208"/>
    <s v=""/>
    <s v="بدهیهای جاری"/>
    <s v="3"/>
    <x v="0"/>
    <x v="0"/>
    <s v="سایر حسابهای پرداختنی"/>
    <s v="34221"/>
    <s v="سیراف بتن جنوب (مرضیه هدایتی)"/>
    <s v="400208"/>
    <s v=""/>
    <s v=""/>
    <s v=""/>
  </r>
  <r>
    <n v="174067"/>
    <n v="1539"/>
    <x v="152"/>
    <s v="1401/09/05"/>
    <s v="سیراف بتن جنوب (مرضیه هدایتی)- سند MRS شماره 2368 بابت خرید طی فاکتور S-2350"/>
    <n v="0"/>
    <n v="60176738"/>
    <n v="-60176738"/>
    <n v="117"/>
    <n v="24"/>
    <s v="400208"/>
    <s v=""/>
    <s v="بدهیهای جاری"/>
    <s v="3"/>
    <x v="0"/>
    <x v="0"/>
    <s v="سایر حسابهای پرداختنی"/>
    <s v="34221"/>
    <s v="سیراف بتن جنوب (مرضیه هدایتی)"/>
    <s v="400208"/>
    <s v=""/>
    <s v=""/>
    <s v=""/>
  </r>
  <r>
    <n v="175464"/>
    <n v="1574"/>
    <x v="41"/>
    <s v="1401/09/13"/>
    <s v="پرداخت چک 859877 بانک تجارت بنام سیراف بتن جنوب (مرضیه هدایتی) بابت ص 2205 ص و ش 31 مهر ماه ق ADSH-P-CO-GE-014"/>
    <n v="2773118123"/>
    <n v="0"/>
    <n v="2773118123"/>
    <n v="117"/>
    <n v="24"/>
    <s v="400208"/>
    <s v=""/>
    <s v="بدهیهای جاری"/>
    <s v="3"/>
    <x v="0"/>
    <x v="0"/>
    <s v="سایر حسابهای پرداختنی"/>
    <s v="34221"/>
    <s v="سیراف بتن جنوب (مرضیه هدایتی)"/>
    <s v="400208"/>
    <s v=""/>
    <s v=""/>
    <s v=""/>
  </r>
  <r>
    <n v="175634"/>
    <n v="1624"/>
    <x v="8"/>
    <s v="1401/09/23"/>
    <s v="پرداخت چک 859894 بانک تجارت بنام خانم مرضیه هدایتی بابت ص 2350 ص و ش 32 آبان ماه ق ADSH-P-CO-GE-014 از سیراف بتن جنوب"/>
    <n v="5116411850"/>
    <n v="0"/>
    <n v="5116411850"/>
    <n v="117"/>
    <n v="24"/>
    <s v="400208"/>
    <s v=""/>
    <s v="بدهیهای جاری"/>
    <s v="3"/>
    <x v="0"/>
    <x v="0"/>
    <s v="سایر حسابهای پرداختنی"/>
    <s v="34221"/>
    <s v="سیراف بتن جنوب (مرضیه هدایتی)"/>
    <s v="400208"/>
    <s v=""/>
    <s v=""/>
    <s v=""/>
  </r>
  <r>
    <n v="183207"/>
    <n v="1419"/>
    <x v="370"/>
    <s v="1401/08/14"/>
    <s v="انرژی کویرپایا-پیش پرداخت مکسوره طی (188) inv#189-adish-typeB به ارزش 34.048 یورو-نرخ 261.840 ریال نیما-نیکو10"/>
    <n v="8915128320"/>
    <n v="0"/>
    <n v="8915128320"/>
    <n v="117"/>
    <n v="24"/>
    <s v="400212"/>
    <s v=""/>
    <s v="بدهیهای جاری"/>
    <s v="3"/>
    <x v="0"/>
    <x v="0"/>
    <s v="سایر حسابهای پرداختنی"/>
    <s v="34221"/>
    <s v="انرژی کویر پایا (EKP)"/>
    <s v="400212"/>
    <s v=""/>
    <s v=""/>
    <s v=""/>
  </r>
  <r>
    <n v="183203"/>
    <n v="1419"/>
    <x v="370"/>
    <s v="1401/08/14"/>
    <s v="انرژی کویرپایا-حسن انجام مکسوره طی (188) inv#189-adish-typeB به ارزش 13.619/20 یورو-نرخ 271.110 ریال نیمانیکو10"/>
    <n v="3692301312"/>
    <n v="0"/>
    <n v="3692301312"/>
    <n v="117"/>
    <n v="24"/>
    <s v="400212"/>
    <s v=""/>
    <s v="بدهیهای جاری"/>
    <s v="3"/>
    <x v="0"/>
    <x v="0"/>
    <s v="سایر حسابهای پرداختنی"/>
    <s v="34221"/>
    <s v="انرژی کویر پایا (EKP)"/>
    <s v="400212"/>
    <s v=""/>
    <s v=""/>
    <s v=""/>
  </r>
  <r>
    <n v="183205"/>
    <n v="1419"/>
    <x v="370"/>
    <s v="1401/08/14"/>
    <s v="انرژی کویرپایا-پرداخت تخصیص معادل 88.524/80 یورو معادل .... دلار طی (188) inv#189-adish-typeB به ارزش 136.192یورو-نرخ 271.110 ریال نیما-نیکو10"/>
    <n v="23999958528"/>
    <n v="0"/>
    <n v="23999958528"/>
    <n v="117"/>
    <n v="24"/>
    <s v="400212"/>
    <s v=""/>
    <s v="بدهیهای جاری"/>
    <s v="3"/>
    <x v="0"/>
    <x v="0"/>
    <s v="سایر حسابهای پرداختنی"/>
    <s v="34221"/>
    <s v="انرژی کویر پایا (EKP)"/>
    <s v="400212"/>
    <s v=""/>
    <s v=""/>
    <s v=""/>
  </r>
  <r>
    <n v="183316"/>
    <n v="1420"/>
    <x v="48"/>
    <s v="1401/08/14"/>
    <s v="انرژی کویر پایا (EKP)- سند MRS شماره 2745 بابت خرید طی فاکتور INV #189-Adish-typeB(188)به مبلغ 136،192 یورو(مبلغ 34،048یورو با فی 261،840 ریال پیش پرداخت و مبلغ 482،400یورو با فی 271،110ریال)"/>
    <n v="0"/>
    <n v="36607388160"/>
    <n v="-36607388160"/>
    <n v="117"/>
    <n v="24"/>
    <s v="400212"/>
    <s v=""/>
    <s v="بدهیهای جاری"/>
    <s v="3"/>
    <x v="0"/>
    <x v="0"/>
    <s v="سایر حسابهای پرداختنی"/>
    <s v="34221"/>
    <s v="انرژی کویر پایا (EKP)"/>
    <s v="400212"/>
    <s v=""/>
    <s v=""/>
    <s v=""/>
  </r>
  <r>
    <n v="183208"/>
    <n v="1419"/>
    <x v="370"/>
    <s v="1401/08/14"/>
    <s v="انرژی کویرپایا-پیش پرداخت مکسوره طی (188) inv#189-adish-typeB به ارزش 34.048 یورو-نرخ 261.840 ریال نیما-نیکو10"/>
    <n v="0"/>
    <n v="8915128320"/>
    <n v="-8915128320"/>
    <n v="473"/>
    <n v="14"/>
    <s v="400212"/>
    <s v=""/>
    <s v="داراییهای جاری"/>
    <s v="1"/>
    <x v="14"/>
    <x v="14"/>
    <s v="پیش پرداخت خریدهای قراردادی از تامین کنندگان داخلی و خارجی-اعتبار اسنادی"/>
    <s v="18115"/>
    <s v="انرژی کویر پایا (EKP)"/>
    <s v="400212"/>
    <s v=""/>
    <s v=""/>
    <s v=""/>
  </r>
  <r>
    <n v="183204"/>
    <n v="1419"/>
    <x v="370"/>
    <s v="1401/08/14"/>
    <s v="انرژی کویرپایا-حسن انجام مکسوره طی (188) inv#189-adish-typeB به ارزش 13.619/20 یورو-نرخ 271.110 ریال نیمانیکو10"/>
    <n v="0"/>
    <n v="3692301312"/>
    <n v="-3692301312"/>
    <n v="443"/>
    <n v="25"/>
    <s v="400212"/>
    <s v=""/>
    <s v="بدهیهای جاری"/>
    <s v="3"/>
    <x v="4"/>
    <x v="4"/>
    <s v="سپرده حسن انجام کار تسهیلات ارزی"/>
    <s v="34356"/>
    <s v="انرژی کویر پایا (EKP)"/>
    <s v="400212"/>
    <s v=""/>
    <s v=""/>
    <s v=""/>
  </r>
  <r>
    <n v="140049"/>
    <n v="1201"/>
    <x v="422"/>
    <s v="1401/07/12"/>
    <s v="حمل و نقل بین المللی توشه بر- بابت 9% ارزش افزوده هزینه های ترخیص محموله شیرآلات Lesser بارنامه ILJEABND220825211 اینویس 138 طی صورتحساب به شناسه 439110"/>
    <n v="1570242"/>
    <n v="0"/>
    <n v="1570242"/>
    <n v="499"/>
    <n v="14"/>
    <s v="400215"/>
    <s v=""/>
    <s v="داراییهای جاری"/>
    <s v="1"/>
    <x v="14"/>
    <x v="14"/>
    <s v="پیش پرداخت 9% مالیات و عوارض ارزش افزوده(از 1400/10/13)"/>
    <s v="18163"/>
    <s v="حمل و نقل بین المللی توشه بر"/>
    <s v="400215"/>
    <s v=""/>
    <s v=""/>
    <s v=""/>
  </r>
  <r>
    <n v="140048"/>
    <n v="1201"/>
    <x v="422"/>
    <s v="1401/07/12"/>
    <s v="حمل و نقل بین المللی توشه بر- بابت 9% ارزش افزوده هزینه های ترخیص محموله شیرآلات Lesser بارنامه ILJEABND220825211 اینویس 138 طی صورتحساب به شناسه 439110"/>
    <n v="0"/>
    <n v="1570242"/>
    <n v="-1570242"/>
    <n v="499"/>
    <n v="14"/>
    <s v="400215"/>
    <s v=""/>
    <s v="داراییهای جاری"/>
    <s v="1"/>
    <x v="14"/>
    <x v="14"/>
    <s v="پیش پرداخت 9% مالیات و عوارض ارزش افزوده(از 1400/10/13)"/>
    <s v="18163"/>
    <s v="حمل و نقل بین المللی توشه بر"/>
    <s v="400215"/>
    <s v=""/>
    <s v=""/>
    <s v=""/>
  </r>
  <r>
    <n v="159494"/>
    <n v="1372"/>
    <x v="423"/>
    <s v="1401/08/07"/>
    <s v="حمل و نقل توشه بر- بابت 9% ارزش افزوده هزینه دموراژ بارنامه ILJEABND220825211 محموله شیرآلات شرکت LESSER اینویس 138 اعلامیه شماره A203885"/>
    <n v="9667992"/>
    <n v="0"/>
    <n v="9667992"/>
    <n v="499"/>
    <n v="14"/>
    <s v="400215"/>
    <s v=""/>
    <s v="داراییهای جاری"/>
    <s v="1"/>
    <x v="14"/>
    <x v="14"/>
    <s v="پیش پرداخت 9% مالیات و عوارض ارزش افزوده(از 1400/10/13)"/>
    <s v="18163"/>
    <s v="حمل و نقل بین المللی توشه بر"/>
    <s v="400215"/>
    <s v=""/>
    <s v=""/>
    <s v=""/>
  </r>
  <r>
    <n v="159495"/>
    <n v="1372"/>
    <x v="423"/>
    <s v="1401/08/07"/>
    <s v="حمل و نقل توشه بر- بابت 9% ارزش افزوده هزینه دموراژ بارنامه ILJEABND220825211 محموله شیرآلات شرکت LESSER اینویس 138 اعلامیه شماره A203885"/>
    <n v="0"/>
    <n v="9667992"/>
    <n v="-9667992"/>
    <n v="499"/>
    <n v="14"/>
    <s v="400215"/>
    <s v=""/>
    <s v="داراییهای جاری"/>
    <s v="1"/>
    <x v="14"/>
    <x v="14"/>
    <s v="پیش پرداخت 9% مالیات و عوارض ارزش افزوده(از 1400/10/13)"/>
    <s v="18163"/>
    <s v="حمل و نقل بین المللی توشه بر"/>
    <s v="400215"/>
    <s v=""/>
    <s v=""/>
    <s v=""/>
  </r>
  <r>
    <n v="138496"/>
    <n v="1188"/>
    <x v="191"/>
    <s v="1401/07/11"/>
    <s v="حمل و نقل بین المللی توشه بر- چک 162107 (تجارت) بابت پرداخت هزینه سپرده نقدی کانتینر طی بارنامه  ILJEABND220825211  بابت محموله شیر اینویس 138 (واریزی) طی دستور پرداخت"/>
    <n v="62726400"/>
    <n v="0"/>
    <n v="62726400"/>
    <n v="34"/>
    <n v="7"/>
    <s v="400215"/>
    <s v=""/>
    <s v="داراییهای جاری"/>
    <s v="1"/>
    <x v="15"/>
    <x v="15"/>
    <s v="سایر سپرده ها-دریافتنی گمرکی"/>
    <s v="14359"/>
    <s v="حمل و نقل بین المللی توشه بر"/>
    <s v="400215"/>
    <s v=""/>
    <s v=""/>
    <s v=""/>
  </r>
  <r>
    <n v="159499"/>
    <n v="1372"/>
    <x v="423"/>
    <s v="1401/08/07"/>
    <s v="حمل و نقل توشه بر- بابت برگشت از سپرده نقدی هزینه دموراژ بارنامه ILJEABND220825211 محموله شیرآلات شرکت LESSER اینویس 138 اعلامیه شماره A203885"/>
    <n v="0"/>
    <n v="62726400"/>
    <n v="-62726400"/>
    <n v="34"/>
    <n v="7"/>
    <s v="400215"/>
    <s v=""/>
    <s v="داراییهای جاری"/>
    <s v="1"/>
    <x v="15"/>
    <x v="15"/>
    <s v="سایر سپرده ها-دریافتنی گمرکی"/>
    <s v="14359"/>
    <s v="حمل و نقل بین المللی توشه بر"/>
    <s v="400215"/>
    <s v=""/>
    <s v=""/>
    <s v=""/>
  </r>
  <r>
    <n v="138494"/>
    <n v="1188"/>
    <x v="191"/>
    <s v="1401/07/11"/>
    <s v="حمل و نقل بین المللی توشه بر- چک 162106 (تجارت) بابت هزینه ترخیصیه بارنامه  ILJEABND220825211 بابت محموله شیر اینویس 138 (واریزی) طی دستور پرداخت"/>
    <n v="68749154"/>
    <n v="0"/>
    <n v="68749154"/>
    <n v="117"/>
    <n v="24"/>
    <s v="400215"/>
    <s v=""/>
    <s v="بدهیهای جاری"/>
    <s v="3"/>
    <x v="0"/>
    <x v="0"/>
    <s v="سایر حسابهای پرداختنی"/>
    <s v="34221"/>
    <s v="حمل و نقل بین المللی توشه بر"/>
    <s v="400215"/>
    <s v=""/>
    <s v=""/>
    <s v=""/>
  </r>
  <r>
    <n v="138508"/>
    <n v="1195"/>
    <x v="192"/>
    <s v="1401/07/12"/>
    <s v="چک 194403 (اقتصاد) بابت پرداخت مابه التفاوت حساب شرکت حمل و نقل بین المللی توشه بر جهت بارنامه  ILJEABND220825211 بابت محموله شیر اینویس 138 (واریزی) طی دستور پرداخت"/>
    <n v="96332484"/>
    <n v="0"/>
    <n v="96332484"/>
    <n v="117"/>
    <n v="24"/>
    <s v="400215"/>
    <s v=""/>
    <s v="بدهیهای جاری"/>
    <s v="3"/>
    <x v="0"/>
    <x v="0"/>
    <s v="سایر حسابهای پرداختنی"/>
    <s v="34221"/>
    <s v="حمل و نقل بین المللی توشه بر"/>
    <s v="400215"/>
    <s v=""/>
    <s v=""/>
    <s v=""/>
  </r>
  <r>
    <n v="140051"/>
    <n v="1201"/>
    <x v="422"/>
    <s v="1401/07/12"/>
    <s v="حمل و نقل بین المللی توشه بر- بابت هزینه های ترخیص محموله شیرآلات Lesser بارنامه ILJEABND220825211 اینویس 138 طی صورتحساب به شناسه 439110 شامل 9% ارزش افزوده"/>
    <n v="0"/>
    <n v="19017371"/>
    <n v="-19017371"/>
    <n v="117"/>
    <n v="24"/>
    <s v="400215"/>
    <s v=""/>
    <s v="بدهیهای جاری"/>
    <s v="3"/>
    <x v="0"/>
    <x v="0"/>
    <s v="سایر حسابهای پرداختنی"/>
    <s v="34221"/>
    <s v="حمل و نقل بین المللی توشه بر"/>
    <s v="400215"/>
    <s v=""/>
    <s v=""/>
    <s v=""/>
  </r>
  <r>
    <n v="140055"/>
    <n v="1201"/>
    <x v="422"/>
    <s v="1401/07/12"/>
    <s v="حمل و نقل بین المللی توشه بر- بابت هزینه های ترخیص محموله شیرآلات Lesser بارنامه ILJEABND220825211 اینویس 138 طی صورتحساب به شناسه 439111 شامل 9% ارزش افزوده"/>
    <n v="0"/>
    <n v="51924987"/>
    <n v="-51924987"/>
    <n v="117"/>
    <n v="24"/>
    <s v="400215"/>
    <s v=""/>
    <s v="بدهیهای جاری"/>
    <s v="3"/>
    <x v="0"/>
    <x v="0"/>
    <s v="سایر حسابهای پرداختنی"/>
    <s v="34221"/>
    <s v="حمل و نقل بین المللی توشه بر"/>
    <s v="400215"/>
    <s v=""/>
    <s v=""/>
    <s v=""/>
  </r>
  <r>
    <n v="159497"/>
    <n v="1372"/>
    <x v="423"/>
    <s v="1401/08/07"/>
    <s v="حمل و نقل توشه بر- بابت هزینه دموراژ بارنامه ILJEABND220825211 محموله شیرآلات شرکت LESSER اینویس 138 اعلامیه شماره A203885 شامل 9% ارزش افزوده"/>
    <n v="0"/>
    <n v="117090127"/>
    <n v="-117090127"/>
    <n v="117"/>
    <n v="24"/>
    <s v="400215"/>
    <s v=""/>
    <s v="بدهیهای جاری"/>
    <s v="3"/>
    <x v="0"/>
    <x v="0"/>
    <s v="سایر حسابهای پرداختنی"/>
    <s v="34221"/>
    <s v="حمل و نقل بین المللی توشه بر"/>
    <s v="400215"/>
    <s v=""/>
    <s v=""/>
    <s v=""/>
  </r>
  <r>
    <n v="159498"/>
    <n v="1372"/>
    <x v="423"/>
    <s v="1401/08/07"/>
    <s v="حمل و نقل توشه بر- بابت برگشت از سپرده نقدی هزینه دموراژ بارنامه ILJEABND220825211 محموله شیرآلات شرکت LESSER اینویس 138 اعلامیه شماره A203885"/>
    <n v="62726400"/>
    <n v="0"/>
    <n v="62726400"/>
    <n v="117"/>
    <n v="24"/>
    <s v="400215"/>
    <s v=""/>
    <s v="بدهیهای جاری"/>
    <s v="3"/>
    <x v="0"/>
    <x v="0"/>
    <s v="سایر حسابهای پرداختنی"/>
    <s v="34221"/>
    <s v="حمل و نقل بین المللی توشه بر"/>
    <s v="400215"/>
    <s v=""/>
    <s v=""/>
    <s v=""/>
  </r>
  <r>
    <n v="159523"/>
    <n v="1372"/>
    <x v="423"/>
    <s v="1401/08/07"/>
    <s v="حمل و نقل توشه بر- بابت تتمه سپرده نقدی هزینه دموراژ بارنامه ILJEABND220825211 محموله شیرآلات شرکت LESSER اینویس 138 اعلامیه شماره A203885"/>
    <n v="0"/>
    <n v="39775554"/>
    <n v="-39775554"/>
    <n v="117"/>
    <n v="24"/>
    <s v="400215"/>
    <s v=""/>
    <s v="بدهیهای جاری"/>
    <s v="3"/>
    <x v="0"/>
    <x v="0"/>
    <s v="سایر حسابهای پرداختنی"/>
    <s v="34221"/>
    <s v="حمل و نقل بین المللی توشه بر"/>
    <s v="400215"/>
    <s v=""/>
    <s v=""/>
    <s v=""/>
  </r>
  <r>
    <n v="138498"/>
    <n v="1188"/>
    <x v="191"/>
    <s v="1401/07/11"/>
    <s v="حمل و نقل بین المللی توشه بر- چک 323195 (ملت) بابت تضمین برگشت سالم و حق توقف کانتینرهای ترخیصیه و ... بارنامه ILJEABND220825211 بابت محموله شیر اینویس 138 (واریزی) طی دستور پرداخت"/>
    <n v="1710720000"/>
    <n v="0"/>
    <n v="1710720000"/>
    <n v="339"/>
    <n v="55"/>
    <s v="400215"/>
    <s v=""/>
    <s v="حسابهای انتظامی و کنترلی"/>
    <s v="9"/>
    <x v="11"/>
    <x v="11"/>
    <s v="اسناد انتظامی ما نزد دیگران"/>
    <s v="92111"/>
    <s v="حمل و نقل بین المللی توشه بر"/>
    <s v="400215"/>
    <s v=""/>
    <s v=""/>
    <s v=""/>
  </r>
  <r>
    <n v="146939"/>
    <n v="1435"/>
    <x v="424"/>
    <s v="1401/08/16"/>
    <s v="حمل و نقل بین المللی توشه بر- استرداد چک 323195 (ملت) بابت تضمین برگشت سالم و حق توقف کانتینرهای ترخیصیه و ... بارنامه ILJEABND220825211 بابت محموله شیر اینویس 138 (واریزی) طی دستور پرداخت"/>
    <n v="0"/>
    <n v="1710720000"/>
    <n v="-1710720000"/>
    <n v="339"/>
    <n v="55"/>
    <s v="400215"/>
    <s v=""/>
    <s v="حسابهای انتظامی و کنترلی"/>
    <s v="9"/>
    <x v="11"/>
    <x v="11"/>
    <s v="اسناد انتظامی ما نزد دیگران"/>
    <s v="92111"/>
    <s v="حمل و نقل بین المللی توشه بر"/>
    <s v="400215"/>
    <s v=""/>
    <s v=""/>
    <s v=""/>
  </r>
  <r>
    <n v="138499"/>
    <n v="1188"/>
    <x v="191"/>
    <s v="1401/07/11"/>
    <s v="حمل و نقل بین المللی توشه بر- چک 323195 (ملت) بابت تضمین برگشت سالم و حق توقف کانتینرهای ترخیصیه و ... بارنامه ILJEABND220825211 بابت محموله شیر اینویس 138 (واریزی) طی دستور پرداخت"/>
    <n v="0"/>
    <n v="1710720000"/>
    <n v="-1710720000"/>
    <n v="343"/>
    <n v="55"/>
    <s v="400215"/>
    <s v=""/>
    <s v="حسابهای انتظامی و کنترلی"/>
    <s v="9"/>
    <x v="11"/>
    <x v="11"/>
    <s v="طرف حسابهای انتظامی به عهده شرکت"/>
    <s v="92151"/>
    <s v="حمل و نقل بین المللی توشه بر"/>
    <s v="400215"/>
    <s v=""/>
    <s v=""/>
    <s v=""/>
  </r>
  <r>
    <n v="146940"/>
    <n v="1435"/>
    <x v="424"/>
    <s v="1401/08/16"/>
    <s v="حمل و نقل بین المللی توشه بر- استرداد چک 323195 (ملت) بابت تضمین برگشت سالم و حق توقف کانتینرهای ترخیصیه و ... بارنامه ILJEABND220825211 بابت محموله شیر اینویس 138 (واریزی) طی دستور پرداخت"/>
    <n v="1710720000"/>
    <n v="0"/>
    <n v="1710720000"/>
    <n v="343"/>
    <n v="55"/>
    <s v="400215"/>
    <s v=""/>
    <s v="حسابهای انتظامی و کنترلی"/>
    <s v="9"/>
    <x v="11"/>
    <x v="11"/>
    <s v="طرف حسابهای انتظامی به عهده شرکت"/>
    <s v="92151"/>
    <s v="حمل و نقل بین المللی توشه بر"/>
    <s v="400215"/>
    <s v=""/>
    <s v=""/>
    <s v=""/>
  </r>
  <r>
    <n v="173559"/>
    <n v="1454"/>
    <x v="216"/>
    <s v="1401/08/19"/>
    <s v="واریزی از شرکت حمل و نقل بین المللی توشه بر بابت مازاد واریزی طی سند 20140304"/>
    <n v="0"/>
    <n v="39775553"/>
    <n v="-39775553"/>
    <n v="21"/>
    <n v="6"/>
    <s v="400215"/>
    <s v=""/>
    <s v="داراییهای جاری"/>
    <s v="1"/>
    <x v="2"/>
    <x v="2"/>
    <s v="سایر حسابهای دریافتنی"/>
    <s v="14211"/>
    <s v="حمل و نقل بین المللی توشه بر"/>
    <s v="400215"/>
    <s v=""/>
    <s v=""/>
    <s v=""/>
  </r>
  <r>
    <n v="159522"/>
    <n v="1372"/>
    <x v="423"/>
    <s v="1401/08/07"/>
    <s v="حمل و نقل توشه بر- بابت تتمه سپرده نقدی هزینه دموراژ بارنامه ILJEABND220825211 محموله شیرآلات شرکت LESSER اینویس 138 اعلامیه شماره A203885"/>
    <n v="39775554"/>
    <n v="0"/>
    <n v="39775554"/>
    <n v="21"/>
    <n v="6"/>
    <s v="400215"/>
    <s v=""/>
    <s v="داراییهای جاری"/>
    <s v="1"/>
    <x v="2"/>
    <x v="2"/>
    <s v="سایر حسابهای دریافتنی"/>
    <s v="14211"/>
    <s v="حمل و نقل بین المللی توشه بر"/>
    <s v="400215"/>
    <s v=""/>
    <s v=""/>
    <s v=""/>
  </r>
  <r>
    <n v="174864"/>
    <n v="1614"/>
    <x v="425"/>
    <s v="1401/09/21"/>
    <s v="شرکت آب -م 1401/09/15 پرداخت قبض با شناسه 1010538503117 - بابت پ اداری - خستو ت 69"/>
    <n v="85604000"/>
    <n v="0"/>
    <n v="85604000"/>
    <n v="117"/>
    <n v="24"/>
    <s v="400216"/>
    <s v=""/>
    <s v="بدهیهای جاری"/>
    <s v="3"/>
    <x v="0"/>
    <x v="0"/>
    <s v="سایر حسابهای پرداختنی"/>
    <s v="34221"/>
    <s v="شرکت آب و فاضلاب"/>
    <s v="400216"/>
    <s v=""/>
    <s v=""/>
    <s v=""/>
  </r>
  <r>
    <n v="174865"/>
    <n v="1614"/>
    <x v="425"/>
    <s v="1401/09/21"/>
    <s v="شرکت آب -م 1401/09/15 پرداخت قبض با شناسه 1010538503117 - بابت پ اداری - خستو ت 69"/>
    <n v="0"/>
    <n v="85604000"/>
    <n v="-85604000"/>
    <n v="117"/>
    <n v="24"/>
    <s v="400216"/>
    <s v=""/>
    <s v="بدهیهای جاری"/>
    <s v="3"/>
    <x v="0"/>
    <x v="0"/>
    <s v="سایر حسابهای پرداختنی"/>
    <s v="34221"/>
    <s v="شرکت آب و فاضلاب"/>
    <s v="400216"/>
    <s v=""/>
    <s v=""/>
    <s v=""/>
  </r>
  <r>
    <n v="174862"/>
    <n v="1614"/>
    <x v="425"/>
    <s v="1401/09/21"/>
    <s v="شرکت آب _9% ارزش افزوده م 1401/09/15 پرداخت قبض با شناسه 1010538503117 - بابت پ اداری - خستو ت 69"/>
    <n v="1609104"/>
    <n v="0"/>
    <n v="1609104"/>
    <n v="499"/>
    <n v="14"/>
    <s v="400216"/>
    <s v=""/>
    <s v="داراییهای جاری"/>
    <s v="1"/>
    <x v="14"/>
    <x v="14"/>
    <s v="پیش پرداخت 9% مالیات و عوارض ارزش افزوده(از 1400/10/13)"/>
    <s v="18163"/>
    <s v="شرکت آب و فاضلاب"/>
    <s v="400216"/>
    <s v=""/>
    <s v=""/>
    <s v=""/>
  </r>
  <r>
    <n v="174863"/>
    <n v="1614"/>
    <x v="425"/>
    <s v="1401/09/21"/>
    <s v="شرکت آب _9% ارزش افزوده م 1401/09/15 پرداخت قبض با شناسه 1010538503117 - بابت پ اداری - خستو ت 69"/>
    <n v="0"/>
    <n v="1609104"/>
    <n v="-1609104"/>
    <n v="499"/>
    <n v="14"/>
    <s v="400216"/>
    <s v=""/>
    <s v="داراییهای جاری"/>
    <s v="1"/>
    <x v="14"/>
    <x v="14"/>
    <s v="پیش پرداخت 9% مالیات و عوارض ارزش افزوده(از 1400/10/13)"/>
    <s v="18163"/>
    <s v="شرکت آب و فاضلاب"/>
    <s v="400216"/>
    <s v=""/>
    <s v=""/>
    <s v=""/>
  </r>
  <r>
    <n v="181781"/>
    <n v="1351"/>
    <x v="368"/>
    <s v="1401/08/03"/>
    <s v="ایران تابلو ق 049 و 032-ح انجام مکسوره از خرید طی (181) INV #166-Adish-typeA به مبلغ 79.123/89 یورو با فی 269.830 ریال سنا"/>
    <n v="0"/>
    <n v="21349999239"/>
    <n v="-21349999239"/>
    <n v="443"/>
    <n v="25"/>
    <s v="400217"/>
    <s v=""/>
    <s v="بدهیهای جاری"/>
    <s v="3"/>
    <x v="4"/>
    <x v="4"/>
    <s v="سپرده حسن انجام کار تسهیلات ارزی"/>
    <s v="34356"/>
    <s v="ایران تابلو"/>
    <s v="400217"/>
    <s v=""/>
    <s v=""/>
    <s v=""/>
  </r>
  <r>
    <n v="181047"/>
    <n v="1432"/>
    <x v="426"/>
    <s v="1401/08/15"/>
    <s v="ایران تابلو- تمدید ضم ش 99572057862 (پاسارگاد) تضمین پ پ ق ADSH-P-PO-GE-032 از ارزش190.500 یورو به 4.500 یورو فی 353.602 ریال -به سررسید 1400/01/31"/>
    <n v="65769972000"/>
    <n v="0"/>
    <n v="65769972000"/>
    <n v="338"/>
    <n v="54"/>
    <s v="400217"/>
    <s v=""/>
    <s v="حسابهای انتظامی و کنترلی"/>
    <s v="9"/>
    <x v="3"/>
    <x v="3"/>
    <s v="طرف حسابهای انتظامی به نفع شرکت"/>
    <s v="91141"/>
    <s v="ایران تابلو"/>
    <s v="400217"/>
    <s v=""/>
    <s v=""/>
    <s v=""/>
  </r>
  <r>
    <n v="181798"/>
    <n v="1351"/>
    <x v="368"/>
    <s v="1401/08/03"/>
    <s v="ایران تابلو ق 032-پیش پرداخت مکسوره از خرید طی (181) INV #166-Adish-typeA به مبلغ 4.323/50 یورو با فی 264.809 ریال سنا(نرخ پیش پرداخت)"/>
    <n v="0"/>
    <n v="1144901711"/>
    <n v="-1144901711"/>
    <n v="473"/>
    <n v="14"/>
    <s v="400217"/>
    <s v=""/>
    <s v="داراییهای جاری"/>
    <s v="1"/>
    <x v="14"/>
    <x v="14"/>
    <s v="پیش پرداخت خریدهای قراردادی از تامین کنندگان داخلی و خارجی-اعتبار اسنادی"/>
    <s v="18115"/>
    <s v="ایران تابلو"/>
    <s v="400217"/>
    <s v=""/>
    <s v=""/>
    <s v=""/>
  </r>
  <r>
    <n v="181799"/>
    <n v="1351"/>
    <x v="368"/>
    <s v="1401/08/03"/>
    <s v="ایران تابلو ق 049-پیش پرداخت مکسوره از خرید طی (181) INV #166-Adish-typeA به مبلغ 80.445/25 یورو با فی 275.888 ریال سنا(نرخ پیش پرداخت)"/>
    <n v="0"/>
    <n v="22193879132"/>
    <n v="-22193879132"/>
    <n v="473"/>
    <n v="14"/>
    <s v="400217"/>
    <s v=""/>
    <s v="داراییهای جاری"/>
    <s v="1"/>
    <x v="14"/>
    <x v="14"/>
    <s v="پیش پرداخت خریدهای قراردادی از تامین کنندگان داخلی و خارجی-اعتبار اسنادی"/>
    <s v="18115"/>
    <s v="ایران تابلو"/>
    <s v="400217"/>
    <s v=""/>
    <s v=""/>
    <s v=""/>
  </r>
  <r>
    <n v="181796"/>
    <n v="1351"/>
    <x v="368"/>
    <s v="1401/08/03"/>
    <s v="ایران تابلو ق 032-پیش پرداخت مکسوره از خرید طی (181) INV #166-Adish-typeA به مبلغ 4.323/50 یورو با فی 264.809 ریال سنا(نرخ پیش پرداخت)"/>
    <n v="1144901711"/>
    <n v="0"/>
    <n v="1144901711"/>
    <n v="21"/>
    <n v="6"/>
    <s v="400217"/>
    <s v=""/>
    <s v="داراییهای جاری"/>
    <s v="1"/>
    <x v="2"/>
    <x v="2"/>
    <s v="سایر حسابهای دریافتنی"/>
    <s v="14211"/>
    <s v="ایران تابلو"/>
    <s v="400217"/>
    <s v=""/>
    <s v=""/>
    <s v=""/>
  </r>
  <r>
    <n v="181797"/>
    <n v="1351"/>
    <x v="368"/>
    <s v="1401/08/03"/>
    <s v="ایران تابلو ق 049-پیش پرداخت مکسوره از خرید طی (181) INV #166-Adish-typeA به مبلغ 80.445/25 یورو با فی 275.888 ریال سنا(نرخ پیش پرداخت)"/>
    <n v="22193879132"/>
    <n v="0"/>
    <n v="22193879132"/>
    <n v="21"/>
    <n v="6"/>
    <s v="400217"/>
    <s v=""/>
    <s v="داراییهای جاری"/>
    <s v="1"/>
    <x v="2"/>
    <x v="2"/>
    <s v="سایر حسابهای دریافتنی"/>
    <s v="14211"/>
    <s v="ایران تابلو"/>
    <s v="400217"/>
    <s v=""/>
    <s v=""/>
    <s v=""/>
  </r>
  <r>
    <n v="181780"/>
    <n v="1351"/>
    <x v="368"/>
    <s v="1401/08/03"/>
    <s v="ایران تابلو ق 049 و 032-ح انجام مکسوره از خرید طی (181) INV #166-Adish-typeA به مبلغ 79.123/89 یورو با فی 269.830 ریال سنا"/>
    <n v="21349999239"/>
    <n v="0"/>
    <n v="21349999239"/>
    <n v="21"/>
    <n v="6"/>
    <s v="400217"/>
    <s v=""/>
    <s v="داراییهای جاری"/>
    <s v="1"/>
    <x v="2"/>
    <x v="2"/>
    <s v="سایر حسابهای دریافتنی"/>
    <s v="14211"/>
    <s v="ایران تابلو"/>
    <s v="400217"/>
    <s v=""/>
    <s v=""/>
    <s v=""/>
  </r>
  <r>
    <n v="181782"/>
    <n v="1351"/>
    <x v="368"/>
    <s v="1401/08/03"/>
    <s v="ایران تابلو ق 049 و 032-پرداخت تخصیص معادل 627.346/28 یورو معادل .... دلار خرید طی (181) INV #166-Adish-typeA به مبلغ 791.238/92 یورو با فی 269.830 ریال سنا-نیکو 9"/>
    <n v="169276846732"/>
    <n v="0"/>
    <n v="169276846732"/>
    <n v="21"/>
    <n v="6"/>
    <s v="400217"/>
    <s v=""/>
    <s v="داراییهای جاری"/>
    <s v="1"/>
    <x v="2"/>
    <x v="2"/>
    <s v="سایر حسابهای دریافتنی"/>
    <s v="14211"/>
    <s v="ایران تابلو"/>
    <s v="400217"/>
    <s v=""/>
    <s v=""/>
    <s v=""/>
  </r>
  <r>
    <n v="141415"/>
    <n v="1260"/>
    <x v="23"/>
    <s v="1401/07/25"/>
    <s v="درسا ترابر آسیا- چک 162146 (تجارت) بابت پ ف با شناسه 2654 مربوط به بارنامه S032223 (واریزی) طی دستور پرداخت پیوست"/>
    <n v="23069850"/>
    <n v="0"/>
    <n v="23069850"/>
    <n v="58"/>
    <n v="14"/>
    <s v="400221"/>
    <s v=""/>
    <s v="داراییهای جاری"/>
    <s v="1"/>
    <x v="14"/>
    <x v="14"/>
    <s v="پیش پرداخت هزینه ها"/>
    <s v="18141"/>
    <s v="درسا ترابر آسیا"/>
    <s v="400221"/>
    <s v=""/>
    <s v=""/>
    <s v=""/>
  </r>
  <r>
    <n v="143202"/>
    <n v="1286"/>
    <x v="241"/>
    <s v="1401/07/30"/>
    <s v="تجارت گستر سیراف- مازاد واریزی طی چک 162171 (تجارت) بابت تسویه 10 فقره بارنامه حمل محموله زافرتک و دقیق سازان و فاتح صنعت (واریزی) طی دستور پرداخت پیوست"/>
    <n v="790797038"/>
    <n v="0"/>
    <n v="790797038"/>
    <n v="21"/>
    <n v="6"/>
    <s v="400230"/>
    <s v=""/>
    <s v="داراییهای جاری"/>
    <s v="1"/>
    <x v="2"/>
    <x v="2"/>
    <s v="سایر حسابهای دریافتنی"/>
    <s v="14211"/>
    <s v="تجارت گستر سیراف سپهر"/>
    <s v="400230"/>
    <s v=""/>
    <s v=""/>
    <s v=""/>
  </r>
  <r>
    <n v="147740"/>
    <n v="1322"/>
    <x v="202"/>
    <s v="1401/08/03"/>
    <s v="واریزی شرکت تجارت گستر سیراف سپهر بابت مازاد پرداختی طی سند 20981425"/>
    <n v="0"/>
    <n v="790000000"/>
    <n v="-790000000"/>
    <n v="21"/>
    <n v="6"/>
    <s v="400230"/>
    <s v=""/>
    <s v="داراییهای جاری"/>
    <s v="1"/>
    <x v="2"/>
    <x v="2"/>
    <s v="سایر حسابهای دریافتنی"/>
    <s v="14211"/>
    <s v="تجارت گستر سیراف سپهر"/>
    <s v="400230"/>
    <s v=""/>
    <s v=""/>
    <s v=""/>
  </r>
  <r>
    <n v="138435"/>
    <n v="1162"/>
    <x v="299"/>
    <s v="1401/07/02"/>
    <s v="تجارت گستر سیراف سپهر-چک 162101 (تجارت) بابت هزینه کارمزد اظهار و ترخیص ص 105-401 الی 112-401 (واریزی) طی دستور پرداخت پیوست"/>
    <n v="402219237"/>
    <n v="0"/>
    <n v="402219237"/>
    <n v="117"/>
    <n v="24"/>
    <s v="400230"/>
    <s v=""/>
    <s v="بدهیهای جاری"/>
    <s v="3"/>
    <x v="0"/>
    <x v="0"/>
    <s v="سایر حسابهای پرداختنی"/>
    <s v="34221"/>
    <s v="تجارت گستر سیراف سپهر"/>
    <s v="400230"/>
    <s v=""/>
    <s v=""/>
    <s v=""/>
  </r>
  <r>
    <n v="139491"/>
    <n v="1248"/>
    <x v="427"/>
    <s v="1401/07/23"/>
    <s v="تجارت گستر سیراف سپهر- چهار فقره بارنامه حمل کانتینرهای مربوط به کوتاژ 368191 محموله زافرتک اینویس 97"/>
    <n v="0"/>
    <n v="266000000"/>
    <n v="-266000000"/>
    <n v="117"/>
    <n v="24"/>
    <s v="400230"/>
    <s v=""/>
    <s v="بدهیهای جاری"/>
    <s v="3"/>
    <x v="0"/>
    <x v="0"/>
    <s v="سایر حسابهای پرداختنی"/>
    <s v="34221"/>
    <s v="تجارت گستر سیراف سپهر"/>
    <s v="400230"/>
    <s v=""/>
    <s v=""/>
    <s v=""/>
  </r>
  <r>
    <n v="141423"/>
    <n v="1260"/>
    <x v="23"/>
    <s v="1401/07/25"/>
    <s v="تجارت گستر سیراف- چک 192151 (تجارت) بابت تسویه 4 فقره بارنامه حمل محموله زافرتک اینویس 97 (واریزی) طی دستور پرداخت پیوست"/>
    <n v="266000000"/>
    <n v="0"/>
    <n v="266000000"/>
    <n v="117"/>
    <n v="24"/>
    <s v="400230"/>
    <s v=""/>
    <s v="بدهیهای جاری"/>
    <s v="3"/>
    <x v="0"/>
    <x v="0"/>
    <s v="سایر حسابهای پرداختنی"/>
    <s v="34221"/>
    <s v="تجارت گستر سیراف سپهر"/>
    <s v="400230"/>
    <s v=""/>
    <s v=""/>
    <s v=""/>
  </r>
  <r>
    <n v="141809"/>
    <n v="1286"/>
    <x v="241"/>
    <s v="1401/07/30"/>
    <s v="تجارت گستر سیراف- چک 162171 (تجارت) بابت تسویه 10 فقره بارنامه حمل محموله زافرتک و دقیق سازان و فاتح صنعت (واریزی) طی دستور پرداخت پیوست"/>
    <n v="577180614"/>
    <n v="0"/>
    <n v="577180614"/>
    <n v="117"/>
    <n v="24"/>
    <s v="400230"/>
    <s v=""/>
    <s v="بدهیهای جاری"/>
    <s v="3"/>
    <x v="0"/>
    <x v="0"/>
    <s v="سایر حسابهای پرداختنی"/>
    <s v="34221"/>
    <s v="تجارت گستر سیراف سپهر"/>
    <s v="400230"/>
    <s v=""/>
    <s v=""/>
    <s v=""/>
  </r>
  <r>
    <n v="146491"/>
    <n v="1370"/>
    <x v="376"/>
    <s v="1401/08/07"/>
    <s v="تجارت گستر سیراف سپهر- بابت صورتحساب پرداختی خدمات گمرکی به شماره 140002293 جهت اینویس شماره 86 شرکت Piping Type طی اعلامیه های ش 119"/>
    <n v="0"/>
    <n v="69638250"/>
    <n v="-69638250"/>
    <n v="117"/>
    <n v="24"/>
    <s v="400230"/>
    <s v=""/>
    <s v="بدهیهای جاری"/>
    <s v="3"/>
    <x v="0"/>
    <x v="0"/>
    <s v="سایر حسابهای پرداختنی"/>
    <s v="34221"/>
    <s v="تجارت گستر سیراف سپهر"/>
    <s v="400230"/>
    <s v=""/>
    <s v=""/>
    <s v=""/>
  </r>
  <r>
    <n v="146495"/>
    <n v="1370"/>
    <x v="376"/>
    <s v="1401/08/07"/>
    <s v="تجارت گستر سیراف سپهر- بابت صورتحساب پرداختی خدمات گمرکی به شماره 140001040 جهت اینویس های 78 و 79 محموله شرکت زافرتک طی اعلامیه های ش 120"/>
    <n v="0"/>
    <n v="69828000"/>
    <n v="-69828000"/>
    <n v="117"/>
    <n v="24"/>
    <s v="400230"/>
    <s v=""/>
    <s v="بدهیهای جاری"/>
    <s v="3"/>
    <x v="0"/>
    <x v="0"/>
    <s v="سایر حسابهای پرداختنی"/>
    <s v="34221"/>
    <s v="تجارت گستر سیراف سپهر"/>
    <s v="400230"/>
    <s v=""/>
    <s v=""/>
    <s v=""/>
  </r>
  <r>
    <n v="146499"/>
    <n v="1378"/>
    <x v="377"/>
    <s v="1401/08/08"/>
    <s v="تجارت گستر سیراف سپهر- بابت صورتحساب پرداختی خدمات گمرکی به شماره 140005130 جهت اینویس شماره 97 شرکت زافرتک طی اعلامیه های ش 090"/>
    <n v="0"/>
    <n v="8538750"/>
    <n v="-8538750"/>
    <n v="117"/>
    <n v="24"/>
    <s v="400230"/>
    <s v=""/>
    <s v="بدهیهای جاری"/>
    <s v="3"/>
    <x v="0"/>
    <x v="0"/>
    <s v="سایر حسابهای پرداختنی"/>
    <s v="34221"/>
    <s v="تجارت گستر سیراف سپهر"/>
    <s v="400230"/>
    <s v=""/>
    <s v=""/>
    <s v=""/>
  </r>
  <r>
    <n v="146503"/>
    <n v="1378"/>
    <x v="377"/>
    <s v="1401/08/08"/>
    <s v="تجارت گستر سیراف سپهر- بابت صورتحساب پرداختی خدمات گمرکی به شماره 140002355 جهت اینویس شماره 87 شرکت Piping Type طی اعلامیه های ش 091"/>
    <n v="0"/>
    <n v="10626000"/>
    <n v="-10626000"/>
    <n v="117"/>
    <n v="24"/>
    <s v="400230"/>
    <s v=""/>
    <s v="بدهیهای جاری"/>
    <s v="3"/>
    <x v="0"/>
    <x v="0"/>
    <s v="سایر حسابهای پرداختنی"/>
    <s v="34221"/>
    <s v="تجارت گستر سیراف سپهر"/>
    <s v="400230"/>
    <s v=""/>
    <s v=""/>
    <s v=""/>
  </r>
  <r>
    <n v="147319"/>
    <n v="1467"/>
    <x v="315"/>
    <s v="1401/08/23"/>
    <s v="پرداخت چک 859824 بانک تجارت بنام تجارت گستر سیراف سپهر بابت کارمزد اظهار و ترخیص محموله اینویس 87-97-86-79-78 طی 4 فقره صورتحساب"/>
    <n v="157833962"/>
    <n v="0"/>
    <n v="157833962"/>
    <n v="117"/>
    <n v="24"/>
    <s v="400230"/>
    <s v=""/>
    <s v="بدهیهای جاری"/>
    <s v="3"/>
    <x v="0"/>
    <x v="0"/>
    <s v="سایر حسابهای پرداختنی"/>
    <s v="34221"/>
    <s v="تجارت گستر سیراف سپهر"/>
    <s v="400230"/>
    <s v=""/>
    <s v=""/>
    <s v=""/>
  </r>
  <r>
    <n v="177119"/>
    <n v="1324"/>
    <x v="47"/>
    <s v="1401/08/03"/>
    <s v="تولیدی سیم و کابل یزد- سند MRS شماره 2030 بابت خرید طی فاکتور INV #175-Adish-typeA به مبلغ 10،436/06 یورو با فی 269،830ریال"/>
    <n v="0"/>
    <n v="2816129364"/>
    <n v="-2816129364"/>
    <n v="117"/>
    <n v="24"/>
    <s v="400236"/>
    <s v=""/>
    <s v="بدهیهای جاری"/>
    <s v="3"/>
    <x v="0"/>
    <x v="0"/>
    <s v="سایر حسابهای پرداختنی"/>
    <s v="34221"/>
    <s v="تولیدی سیم و کابل یزد"/>
    <s v="400236"/>
    <s v=""/>
    <s v=""/>
    <s v=""/>
  </r>
  <r>
    <n v="177187"/>
    <n v="1325"/>
    <x v="405"/>
    <s v="1401/08/03"/>
    <s v="کابل یزد-10% سپرده ح انجام مکسوره از خرید 8-ELEC INST-TYPE B طی inv.#175-adish-typeB (167)  به ارزش 1.043/67 یورو-نرخ269.830ریال نیما-نیکو9"/>
    <n v="281613476"/>
    <n v="0"/>
    <n v="281613476"/>
    <n v="117"/>
    <n v="24"/>
    <s v="400236"/>
    <s v=""/>
    <s v="بدهیهای جاری"/>
    <s v="3"/>
    <x v="0"/>
    <x v="0"/>
    <s v="سایر حسابهای پرداختنی"/>
    <s v="34221"/>
    <s v="تولیدی سیم و کابل یزد"/>
    <s v="400236"/>
    <s v=""/>
    <s v=""/>
    <s v=""/>
  </r>
  <r>
    <n v="177189"/>
    <n v="1325"/>
    <x v="405"/>
    <s v="1401/08/03"/>
    <s v="کابل یزد-پرداخت تخصیص معادل 9.393/01 یورو-معادل.....دلار خرید 8-ELEC INST-TYPE B طی inv.#175-adish-typeB (167)  به ارزش 10.436/68یورو-نرخ269.830ریال نیما-نیکو9"/>
    <n v="2534515888"/>
    <n v="0"/>
    <n v="2534515888"/>
    <n v="117"/>
    <n v="24"/>
    <s v="400236"/>
    <s v=""/>
    <s v="بدهیهای جاری"/>
    <s v="3"/>
    <x v="0"/>
    <x v="0"/>
    <s v="سایر حسابهای پرداختنی"/>
    <s v="34221"/>
    <s v="تولیدی سیم و کابل یزد"/>
    <s v="400236"/>
    <s v=""/>
    <s v=""/>
    <s v=""/>
  </r>
  <r>
    <n v="177188"/>
    <n v="1325"/>
    <x v="405"/>
    <s v="1401/08/03"/>
    <s v="کابل یزد-10% سپرده ح انجام مکسوره از خرید 8-ELEC INST-TYPE B طی inv.#175-adish-typeB (167)  به ارزش 1.043/67 یورو-نرخ269.830ریال نیما-نیکو9"/>
    <n v="0"/>
    <n v="281613476"/>
    <n v="-281613476"/>
    <n v="443"/>
    <n v="25"/>
    <s v="400236"/>
    <s v=""/>
    <s v="بدهیهای جاری"/>
    <s v="3"/>
    <x v="4"/>
    <x v="4"/>
    <s v="سپرده حسن انجام کار تسهیلات ارزی"/>
    <s v="34356"/>
    <s v="تولیدی سیم و کابل یزد"/>
    <s v="400236"/>
    <s v=""/>
    <s v=""/>
    <s v=""/>
  </r>
  <r>
    <n v="141477"/>
    <n v="1223"/>
    <x v="305"/>
    <s v="1401/07/18"/>
    <s v="محمد بحرانی- چک 162113 (تجارت) بابت تسویه ف 116 بابت تامین ماسه بادی طی مردادماه 1401 (واریزی) طی دستور پرداخت پیوست"/>
    <n v="2472699500"/>
    <n v="0"/>
    <n v="2472699500"/>
    <n v="117"/>
    <n v="24"/>
    <s v="400247"/>
    <s v=""/>
    <s v="بدهیهای جاری"/>
    <s v="3"/>
    <x v="0"/>
    <x v="0"/>
    <s v="سایر حسابهای پرداختنی"/>
    <s v="34221"/>
    <s v="پیمانکاری حمل ماسه بادی بحرانی-محمد بحرانی"/>
    <s v="400247"/>
    <s v=""/>
    <s v=""/>
    <s v=""/>
  </r>
  <r>
    <n v="141431"/>
    <n v="1250"/>
    <x v="25"/>
    <s v="1401/07/23"/>
    <s v="محمد بحرانی- چک 162139 (اقتصاد) بابت تسویه ف 1009 بابت تامین ماسه بادی طی شهریورماه 1401 (واریزی) طی دستور پرداخت پیوست"/>
    <n v="7744947000"/>
    <n v="0"/>
    <n v="7744947000"/>
    <n v="117"/>
    <n v="24"/>
    <s v="400247"/>
    <s v=""/>
    <s v="بدهیهای جاری"/>
    <s v="3"/>
    <x v="0"/>
    <x v="0"/>
    <s v="سایر حسابهای پرداختنی"/>
    <s v="34221"/>
    <s v="پیمانکاری حمل ماسه بادی بحرانی-محمد بحرانی"/>
    <s v="400247"/>
    <s v=""/>
    <s v=""/>
    <s v=""/>
  </r>
  <r>
    <n v="173423"/>
    <n v="1296"/>
    <x v="139"/>
    <s v="1401/07/30"/>
    <s v="پیمانکاری حمل ماسه بادی بحرانی-محمد بحرانی- سند MRS شماره 2236 بابت خرید طی فاکتور 1019"/>
    <n v="0"/>
    <n v="493489000"/>
    <n v="-493489000"/>
    <n v="117"/>
    <n v="24"/>
    <s v="400247"/>
    <s v=""/>
    <s v="بدهیهای جاری"/>
    <s v="3"/>
    <x v="0"/>
    <x v="0"/>
    <s v="سایر حسابهای پرداختنی"/>
    <s v="34221"/>
    <s v="پیمانکاری حمل ماسه بادی بحرانی-محمد بحرانی"/>
    <s v="400247"/>
    <s v=""/>
    <s v=""/>
    <s v=""/>
  </r>
  <r>
    <n v="173424"/>
    <n v="1296"/>
    <x v="139"/>
    <s v="1401/07/30"/>
    <s v="پیمانکاری حمل ماسه بادی بحرانی-محمد بحرانی- سند MRS شماره 2235 بابت خرید طی فاکتور 1019"/>
    <n v="0"/>
    <n v="329142500"/>
    <n v="-329142500"/>
    <n v="117"/>
    <n v="24"/>
    <s v="400247"/>
    <s v=""/>
    <s v="بدهیهای جاری"/>
    <s v="3"/>
    <x v="0"/>
    <x v="0"/>
    <s v="سایر حسابهای پرداختنی"/>
    <s v="34221"/>
    <s v="پیمانکاری حمل ماسه بادی بحرانی-محمد بحرانی"/>
    <s v="400247"/>
    <s v=""/>
    <s v=""/>
    <s v=""/>
  </r>
  <r>
    <n v="173425"/>
    <n v="1296"/>
    <x v="139"/>
    <s v="1401/07/30"/>
    <s v="پیمانکاری حمل ماسه بادی بحرانی-محمد بحرانی- سند MRS شماره 2234 بابت خرید طی فاکتور 1019"/>
    <n v="0"/>
    <n v="165989500"/>
    <n v="-165989500"/>
    <n v="117"/>
    <n v="24"/>
    <s v="400247"/>
    <s v=""/>
    <s v="بدهیهای جاری"/>
    <s v="3"/>
    <x v="0"/>
    <x v="0"/>
    <s v="سایر حسابهای پرداختنی"/>
    <s v="34221"/>
    <s v="پیمانکاری حمل ماسه بادی بحرانی-محمد بحرانی"/>
    <s v="400247"/>
    <s v=""/>
    <s v=""/>
    <s v=""/>
  </r>
  <r>
    <n v="173474"/>
    <n v="1405"/>
    <x v="144"/>
    <s v="1401/08/13"/>
    <s v="پیمانکاری حمل ماسه بادی بحرانی-محمد بحرانی- سند MRS شماره 2245 بابت خرید طی فاکتور 1025"/>
    <n v="0"/>
    <n v="669739500"/>
    <n v="-669739500"/>
    <n v="117"/>
    <n v="24"/>
    <s v="400247"/>
    <s v=""/>
    <s v="بدهیهای جاری"/>
    <s v="3"/>
    <x v="0"/>
    <x v="0"/>
    <s v="سایر حسابهای پرداختنی"/>
    <s v="34221"/>
    <s v="پیمانکاری حمل ماسه بادی بحرانی-محمد بحرانی"/>
    <s v="400247"/>
    <s v=""/>
    <s v=""/>
    <s v=""/>
  </r>
  <r>
    <n v="173475"/>
    <n v="1405"/>
    <x v="144"/>
    <s v="1401/08/13"/>
    <s v="پیمانکاری حمل ماسه بادی بحرانی-محمد بحرانی- سند MRS شماره 2247 بابت خرید طی فاکتور 1025"/>
    <n v="0"/>
    <n v="636507500"/>
    <n v="-636507500"/>
    <n v="117"/>
    <n v="24"/>
    <s v="400247"/>
    <s v=""/>
    <s v="بدهیهای جاری"/>
    <s v="3"/>
    <x v="0"/>
    <x v="0"/>
    <s v="سایر حسابهای پرداختنی"/>
    <s v="34221"/>
    <s v="پیمانکاری حمل ماسه بادی بحرانی-محمد بحرانی"/>
    <s v="400247"/>
    <s v=""/>
    <s v=""/>
    <s v=""/>
  </r>
  <r>
    <n v="173476"/>
    <n v="1405"/>
    <x v="144"/>
    <s v="1401/08/13"/>
    <s v="پیمانکاری حمل ماسه بادی بحرانی-محمد بحرانی- سند MRS شماره 2246 بابت خرید طی فاکتور 1025"/>
    <n v="0"/>
    <n v="516630500"/>
    <n v="-516630500"/>
    <n v="117"/>
    <n v="24"/>
    <s v="400247"/>
    <s v=""/>
    <s v="بدهیهای جاری"/>
    <s v="3"/>
    <x v="0"/>
    <x v="0"/>
    <s v="سایر حسابهای پرداختنی"/>
    <s v="34221"/>
    <s v="پیمانکاری حمل ماسه بادی بحرانی-محمد بحرانی"/>
    <s v="400247"/>
    <s v=""/>
    <s v=""/>
    <s v=""/>
  </r>
  <r>
    <n v="173477"/>
    <n v="1405"/>
    <x v="144"/>
    <s v="1401/08/13"/>
    <s v="پیمانکاری حمل ماسه بادی بحرانی-محمد بحرانی- سند MRS شماره 2239 بابت خرید طی فاکتور 1025"/>
    <n v="0"/>
    <n v="470952000"/>
    <n v="-470952000"/>
    <n v="117"/>
    <n v="24"/>
    <s v="400247"/>
    <s v=""/>
    <s v="بدهیهای جاری"/>
    <s v="3"/>
    <x v="0"/>
    <x v="0"/>
    <s v="سایر حسابهای پرداختنی"/>
    <s v="34221"/>
    <s v="پیمانکاری حمل ماسه بادی بحرانی-محمد بحرانی"/>
    <s v="400247"/>
    <s v=""/>
    <s v=""/>
    <s v=""/>
  </r>
  <r>
    <n v="173478"/>
    <n v="1405"/>
    <x v="144"/>
    <s v="1401/08/13"/>
    <s v="پیمانکاری حمل ماسه بادی بحرانی-محمد بحرانی- سند MRS شماره 2241 بابت خرید طی فاکتور 1025"/>
    <n v="0"/>
    <n v="450414500"/>
    <n v="-450414500"/>
    <n v="117"/>
    <n v="24"/>
    <s v="400247"/>
    <s v=""/>
    <s v="بدهیهای جاری"/>
    <s v="3"/>
    <x v="0"/>
    <x v="0"/>
    <s v="سایر حسابهای پرداختنی"/>
    <s v="34221"/>
    <s v="پیمانکاری حمل ماسه بادی بحرانی-محمد بحرانی"/>
    <s v="400247"/>
    <s v=""/>
    <s v=""/>
    <s v=""/>
  </r>
  <r>
    <n v="173479"/>
    <n v="1405"/>
    <x v="144"/>
    <s v="1401/08/13"/>
    <s v="پیمانکاری حمل ماسه بادی بحرانی-محمد بحرانی- سند MRS شماره 2237 بابت خرید طی فاکتور 1025"/>
    <n v="0"/>
    <n v="400923000"/>
    <n v="-400923000"/>
    <n v="117"/>
    <n v="24"/>
    <s v="400247"/>
    <s v=""/>
    <s v="بدهیهای جاری"/>
    <s v="3"/>
    <x v="0"/>
    <x v="0"/>
    <s v="سایر حسابهای پرداختنی"/>
    <s v="34221"/>
    <s v="پیمانکاری حمل ماسه بادی بحرانی-محمد بحرانی"/>
    <s v="400247"/>
    <s v=""/>
    <s v=""/>
    <s v=""/>
  </r>
  <r>
    <n v="173480"/>
    <n v="1405"/>
    <x v="144"/>
    <s v="1401/08/13"/>
    <s v="پیمانکاری حمل ماسه بادی بحرانی-محمد بحرانی- سند MRS شماره 2238 بابت خرید طی فاکتور 1025"/>
    <n v="0"/>
    <n v="399202500"/>
    <n v="-399202500"/>
    <n v="117"/>
    <n v="24"/>
    <s v="400247"/>
    <s v=""/>
    <s v="بدهیهای جاری"/>
    <s v="3"/>
    <x v="0"/>
    <x v="0"/>
    <s v="سایر حسابهای پرداختنی"/>
    <s v="34221"/>
    <s v="پیمانکاری حمل ماسه بادی بحرانی-محمد بحرانی"/>
    <s v="400247"/>
    <s v=""/>
    <s v=""/>
    <s v=""/>
  </r>
  <r>
    <n v="173481"/>
    <n v="1405"/>
    <x v="144"/>
    <s v="1401/08/13"/>
    <s v="پیمانکاری حمل ماسه بادی بحرانی-محمد بحرانی- سند MRS شماره 2240 بابت خرید طی فاکتور 1025"/>
    <n v="0"/>
    <n v="338489000"/>
    <n v="-338489000"/>
    <n v="117"/>
    <n v="24"/>
    <s v="400247"/>
    <s v=""/>
    <s v="بدهیهای جاری"/>
    <s v="3"/>
    <x v="0"/>
    <x v="0"/>
    <s v="سایر حسابهای پرداختنی"/>
    <s v="34221"/>
    <s v="پیمانکاری حمل ماسه بادی بحرانی-محمد بحرانی"/>
    <s v="400247"/>
    <s v=""/>
    <s v=""/>
    <s v=""/>
  </r>
  <r>
    <n v="173482"/>
    <n v="1405"/>
    <x v="144"/>
    <s v="1401/08/13"/>
    <s v="پیمانکاری حمل ماسه بادی بحرانی-محمد بحرانی- سند MRS شماره 2242 بابت خرید طی فاکتور 1025"/>
    <n v="0"/>
    <n v="282673500"/>
    <n v="-282673500"/>
    <n v="117"/>
    <n v="24"/>
    <s v="400247"/>
    <s v=""/>
    <s v="بدهیهای جاری"/>
    <s v="3"/>
    <x v="0"/>
    <x v="0"/>
    <s v="سایر حسابهای پرداختنی"/>
    <s v="34221"/>
    <s v="پیمانکاری حمل ماسه بادی بحرانی-محمد بحرانی"/>
    <s v="400247"/>
    <s v=""/>
    <s v=""/>
    <s v=""/>
  </r>
  <r>
    <n v="173483"/>
    <n v="1405"/>
    <x v="144"/>
    <s v="1401/08/13"/>
    <s v="پیمانکاری حمل ماسه بادی بحرانی-محمد بحرانی- سند MRS شماره 2243 بابت خرید طی فاکتور 1025"/>
    <n v="0"/>
    <n v="245845500"/>
    <n v="-245845500"/>
    <n v="117"/>
    <n v="24"/>
    <s v="400247"/>
    <s v=""/>
    <s v="بدهیهای جاری"/>
    <s v="3"/>
    <x v="0"/>
    <x v="0"/>
    <s v="سایر حسابهای پرداختنی"/>
    <s v="34221"/>
    <s v="پیمانکاری حمل ماسه بادی بحرانی-محمد بحرانی"/>
    <s v="400247"/>
    <s v=""/>
    <s v=""/>
    <s v=""/>
  </r>
  <r>
    <n v="173484"/>
    <n v="1405"/>
    <x v="144"/>
    <s v="1401/08/13"/>
    <s v="پیمانکاری حمل ماسه بادی بحرانی-محمد بحرانی- سند MRS شماره 2244 بابت خرید طی فاکتور 1025"/>
    <n v="0"/>
    <n v="104113500"/>
    <n v="-104113500"/>
    <n v="117"/>
    <n v="24"/>
    <s v="400247"/>
    <s v=""/>
    <s v="بدهیهای جاری"/>
    <s v="3"/>
    <x v="0"/>
    <x v="0"/>
    <s v="سایر حسابهای پرداختنی"/>
    <s v="34221"/>
    <s v="پیمانکاری حمل ماسه بادی بحرانی-محمد بحرانی"/>
    <s v="400247"/>
    <s v=""/>
    <s v=""/>
    <s v=""/>
  </r>
  <r>
    <n v="176403"/>
    <n v="1567"/>
    <x v="154"/>
    <s v="1401/09/12"/>
    <s v="پیمانکاری حمل ماسه بادی بحرانی-محمد بحرانی- سند MRS شماره 2469 بابت خرید طی فاکتور 117-صورت وضعیت شماره 20"/>
    <n v="0"/>
    <n v="950336000"/>
    <n v="-950336000"/>
    <n v="117"/>
    <n v="24"/>
    <s v="400247"/>
    <s v=""/>
    <s v="بدهیهای جاری"/>
    <s v="3"/>
    <x v="0"/>
    <x v="0"/>
    <s v="سایر حسابهای پرداختنی"/>
    <s v="34221"/>
    <s v="پیمانکاری حمل ماسه بادی بحرانی-محمد بحرانی"/>
    <s v="400247"/>
    <s v=""/>
    <s v=""/>
    <s v=""/>
  </r>
  <r>
    <n v="176404"/>
    <n v="1567"/>
    <x v="154"/>
    <s v="1401/09/12"/>
    <s v="پیمانکاری حمل ماسه بادی بحرانی-محمد بحرانی- سند MRS شماره 2423 بابت خرید طی فاکتور 117-صورت وضعیت شماره 20"/>
    <n v="0"/>
    <n v="543538500"/>
    <n v="-543538500"/>
    <n v="117"/>
    <n v="24"/>
    <s v="400247"/>
    <s v=""/>
    <s v="بدهیهای جاری"/>
    <s v="3"/>
    <x v="0"/>
    <x v="0"/>
    <s v="سایر حسابهای پرداختنی"/>
    <s v="34221"/>
    <s v="پیمانکاری حمل ماسه بادی بحرانی-محمد بحرانی"/>
    <s v="400247"/>
    <s v=""/>
    <s v=""/>
    <s v=""/>
  </r>
  <r>
    <n v="176405"/>
    <n v="1567"/>
    <x v="154"/>
    <s v="1401/09/12"/>
    <s v="پیمانکاری حمل ماسه بادی بحرانی-محمد بحرانی- سند MRS شماره 2399 بابت خرید طی فاکتور 117-صورت وضعیت شماره 20"/>
    <n v="0"/>
    <n v="496635500"/>
    <n v="-496635500"/>
    <n v="117"/>
    <n v="24"/>
    <s v="400247"/>
    <s v=""/>
    <s v="بدهیهای جاری"/>
    <s v="3"/>
    <x v="0"/>
    <x v="0"/>
    <s v="سایر حسابهای پرداختنی"/>
    <s v="34221"/>
    <s v="پیمانکاری حمل ماسه بادی بحرانی-محمد بحرانی"/>
    <s v="400247"/>
    <s v=""/>
    <s v=""/>
    <s v=""/>
  </r>
  <r>
    <n v="176406"/>
    <n v="1567"/>
    <x v="154"/>
    <s v="1401/09/12"/>
    <s v="پیمانکاری حمل ماسه بادی بحرانی-محمد بحرانی- سند MRS شماره 2467 بابت خرید طی فاکتور 117-صورت وضعیت شماره 20"/>
    <n v="0"/>
    <n v="458350500"/>
    <n v="-458350500"/>
    <n v="117"/>
    <n v="24"/>
    <s v="400247"/>
    <s v=""/>
    <s v="بدهیهای جاری"/>
    <s v="3"/>
    <x v="0"/>
    <x v="0"/>
    <s v="سایر حسابهای پرداختنی"/>
    <s v="34221"/>
    <s v="پیمانکاری حمل ماسه بادی بحرانی-محمد بحرانی"/>
    <s v="400247"/>
    <s v=""/>
    <s v=""/>
    <s v=""/>
  </r>
  <r>
    <n v="176407"/>
    <n v="1567"/>
    <x v="154"/>
    <s v="1401/09/12"/>
    <s v="پیمانکاری حمل ماسه بادی بحرانی-محمد بحرانی- سند MRS شماره 2424 بابت خرید طی فاکتور 117-صورت وضعیت شماره 20"/>
    <n v="0"/>
    <n v="449825500"/>
    <n v="-449825500"/>
    <n v="117"/>
    <n v="24"/>
    <s v="400247"/>
    <s v=""/>
    <s v="بدهیهای جاری"/>
    <s v="3"/>
    <x v="0"/>
    <x v="0"/>
    <s v="سایر حسابهای پرداختنی"/>
    <s v="34221"/>
    <s v="پیمانکاری حمل ماسه بادی بحرانی-محمد بحرانی"/>
    <s v="400247"/>
    <s v=""/>
    <s v=""/>
    <s v=""/>
  </r>
  <r>
    <n v="176408"/>
    <n v="1567"/>
    <x v="154"/>
    <s v="1401/09/12"/>
    <s v="پیمانکاری حمل ماسه بادی بحرانی-محمد بحرانی- سند MRS شماره 2401 بابت خرید طی فاکتور 117-صورت وضعیت شماره 20"/>
    <n v="0"/>
    <n v="447469500"/>
    <n v="-447469500"/>
    <n v="117"/>
    <n v="24"/>
    <s v="400247"/>
    <s v=""/>
    <s v="بدهیهای جاری"/>
    <s v="3"/>
    <x v="0"/>
    <x v="0"/>
    <s v="سایر حسابهای پرداختنی"/>
    <s v="34221"/>
    <s v="پیمانکاری حمل ماسه بادی بحرانی-محمد بحرانی"/>
    <s v="400247"/>
    <s v=""/>
    <s v=""/>
    <s v=""/>
  </r>
  <r>
    <n v="176409"/>
    <n v="1567"/>
    <x v="154"/>
    <s v="1401/09/12"/>
    <s v="پیمانکاری حمل ماسه بادی بحرانی-محمد بحرانی- سند MRS شماره 2468 بابت خرید طی فاکتور 117-صورت وضعیت شماره 20"/>
    <n v="0"/>
    <n v="444989500"/>
    <n v="-444989500"/>
    <n v="117"/>
    <n v="24"/>
    <s v="400247"/>
    <s v=""/>
    <s v="بدهیهای جاری"/>
    <s v="3"/>
    <x v="0"/>
    <x v="0"/>
    <s v="سایر حسابهای پرداختنی"/>
    <s v="34221"/>
    <s v="پیمانکاری حمل ماسه بادی بحرانی-محمد بحرانی"/>
    <s v="400247"/>
    <s v=""/>
    <s v=""/>
    <s v=""/>
  </r>
  <r>
    <n v="176410"/>
    <n v="1567"/>
    <x v="154"/>
    <s v="1401/09/12"/>
    <s v="پیمانکاری حمل ماسه بادی بحرانی-محمد بحرانی- سند MRS شماره 2466 بابت خرید طی فاکتور 117-صورت وضعیت شماره 20"/>
    <n v="0"/>
    <n v="435596500"/>
    <n v="-435596500"/>
    <n v="117"/>
    <n v="24"/>
    <s v="400247"/>
    <s v=""/>
    <s v="بدهیهای جاری"/>
    <s v="3"/>
    <x v="0"/>
    <x v="0"/>
    <s v="سایر حسابهای پرداختنی"/>
    <s v="34221"/>
    <s v="پیمانکاری حمل ماسه بادی بحرانی-محمد بحرانی"/>
    <s v="400247"/>
    <s v=""/>
    <s v=""/>
    <s v=""/>
  </r>
  <r>
    <n v="176411"/>
    <n v="1567"/>
    <x v="154"/>
    <s v="1401/09/12"/>
    <s v="پیمانکاری حمل ماسه بادی بحرانی-محمد بحرانی- سند MRS شماره 2422 بابت خرید طی فاکتور 117-صورت وضعیت شماره 20"/>
    <n v="0"/>
    <n v="384508500"/>
    <n v="-384508500"/>
    <n v="117"/>
    <n v="24"/>
    <s v="400247"/>
    <s v=""/>
    <s v="بدهیهای جاری"/>
    <s v="3"/>
    <x v="0"/>
    <x v="0"/>
    <s v="سایر حسابهای پرداختنی"/>
    <s v="34221"/>
    <s v="پیمانکاری حمل ماسه بادی بحرانی-محمد بحرانی"/>
    <s v="400247"/>
    <s v=""/>
    <s v=""/>
    <s v=""/>
  </r>
  <r>
    <n v="176412"/>
    <n v="1567"/>
    <x v="154"/>
    <s v="1401/09/12"/>
    <s v="پیمانکاری حمل ماسه بادی بحرانی-محمد بحرانی- سند MRS شماره 2398 بابت خرید طی فاکتور 117-صورت وضعیت شماره 20"/>
    <n v="0"/>
    <n v="282022500"/>
    <n v="-282022500"/>
    <n v="117"/>
    <n v="24"/>
    <s v="400247"/>
    <s v=""/>
    <s v="بدهیهای جاری"/>
    <s v="3"/>
    <x v="0"/>
    <x v="0"/>
    <s v="سایر حسابهای پرداختنی"/>
    <s v="34221"/>
    <s v="پیمانکاری حمل ماسه بادی بحرانی-محمد بحرانی"/>
    <s v="400247"/>
    <s v=""/>
    <s v=""/>
    <s v=""/>
  </r>
  <r>
    <n v="176413"/>
    <n v="1567"/>
    <x v="154"/>
    <s v="1401/09/12"/>
    <s v="پیمانکاری حمل ماسه بادی بحرانی-محمد بحرانی- سند MRS شماره 2400 بابت خرید طی فاکتور 117-صورت وضعیت شماره 20"/>
    <n v="0"/>
    <n v="216876000"/>
    <n v="-216876000"/>
    <n v="117"/>
    <n v="24"/>
    <s v="400247"/>
    <s v=""/>
    <s v="بدهیهای جاری"/>
    <s v="3"/>
    <x v="0"/>
    <x v="0"/>
    <s v="سایر حسابهای پرداختنی"/>
    <s v="34221"/>
    <s v="پیمانکاری حمل ماسه بادی بحرانی-محمد بحرانی"/>
    <s v="400247"/>
    <s v=""/>
    <s v=""/>
    <s v=""/>
  </r>
  <r>
    <n v="176414"/>
    <n v="1567"/>
    <x v="154"/>
    <s v="1401/09/12"/>
    <s v="پیمانکاری حمل ماسه بادی بحرانی-محمد بحرانی- سند MRS شماره 2397 بابت خرید طی فاکتور 117-صورت وضعیت شماره 20"/>
    <n v="0"/>
    <n v="93248000"/>
    <n v="-93248000"/>
    <n v="117"/>
    <n v="24"/>
    <s v="400247"/>
    <s v=""/>
    <s v="بدهیهای جاری"/>
    <s v="3"/>
    <x v="0"/>
    <x v="0"/>
    <s v="سایر حسابهای پرداختنی"/>
    <s v="34221"/>
    <s v="پیمانکاری حمل ماسه بادی بحرانی-محمد بحرانی"/>
    <s v="400247"/>
    <s v=""/>
    <s v=""/>
    <s v=""/>
  </r>
  <r>
    <n v="176415"/>
    <n v="1567"/>
    <x v="154"/>
    <s v="1401/09/12"/>
    <s v="پیمانکاری حمل ماسه بادی بحرانی-محمد بحرانی- سند MRS شماره 2396 بابت خرید طی فاکتور 117-صورت وضعیت شماره 20"/>
    <n v="0"/>
    <n v="38114500"/>
    <n v="-38114500"/>
    <n v="117"/>
    <n v="24"/>
    <s v="400247"/>
    <s v=""/>
    <s v="بدهیهای جاری"/>
    <s v="3"/>
    <x v="0"/>
    <x v="0"/>
    <s v="سایر حسابهای پرداختنی"/>
    <s v="34221"/>
    <s v="پیمانکاری حمل ماسه بادی بحرانی-محمد بحرانی"/>
    <s v="400247"/>
    <s v=""/>
    <s v=""/>
    <s v=""/>
  </r>
  <r>
    <n v="175635"/>
    <n v="1624"/>
    <x v="8"/>
    <s v="1401/09/23"/>
    <s v="پرداخت چک 859895 بانک تجارت بنام آقای محمد بحرانی بابت ماسه بادی طی ص 1019 و 1025 مهر ماه و نیمه اول آبان ماه پیمانکاری حمل ماسه بادی بحرانی"/>
    <n v="5504112000"/>
    <n v="0"/>
    <n v="5504112000"/>
    <n v="117"/>
    <n v="24"/>
    <s v="400247"/>
    <s v=""/>
    <s v="بدهیهای جاری"/>
    <s v="3"/>
    <x v="0"/>
    <x v="0"/>
    <s v="سایر حسابهای پرداختنی"/>
    <s v="34221"/>
    <s v="پیمانکاری حمل ماسه بادی بحرانی-محمد بحرانی"/>
    <s v="400247"/>
    <s v=""/>
    <s v=""/>
    <s v=""/>
  </r>
  <r>
    <n v="180366"/>
    <n v="1333"/>
    <x v="363"/>
    <s v="1401/08/03"/>
    <s v="ایمن سهند آریا ق 044-25% پ پ مکسوره از خرید 13-PIPING-TYPE B طی inv.#162-adish-typeB (166)  به ارزش 172.842/06 یورو-نرخ264.809ریال نیما-نیکو9"/>
    <n v="45770133067"/>
    <n v="0"/>
    <n v="45770133067"/>
    <n v="117"/>
    <n v="24"/>
    <s v="400248"/>
    <s v=""/>
    <s v="بدهیهای جاری"/>
    <s v="3"/>
    <x v="0"/>
    <x v="0"/>
    <s v="سایر حسابهای پرداختنی"/>
    <s v="34221"/>
    <s v="ایمن سهند آریا"/>
    <s v="400248"/>
    <s v=""/>
    <s v=""/>
    <s v=""/>
  </r>
  <r>
    <n v="180368"/>
    <n v="1333"/>
    <x v="363"/>
    <s v="1401/08/03"/>
    <s v="ایمن سهند آریا ق 044-10% سپرده ح انجام مکسوره از خرید 13-PIPING-TYPE B طی inv.#162-adish-typeB (166)  به ارزش 69.136/82 یورو-نرخ269.830ریال نیما-نیکو9"/>
    <n v="18655188141"/>
    <n v="0"/>
    <n v="18655188141"/>
    <n v="117"/>
    <n v="24"/>
    <s v="400248"/>
    <s v=""/>
    <s v="بدهیهای جاری"/>
    <s v="3"/>
    <x v="0"/>
    <x v="0"/>
    <s v="سایر حسابهای پرداختنی"/>
    <s v="34221"/>
    <s v="ایمن سهند آریا"/>
    <s v="400248"/>
    <s v=""/>
    <s v=""/>
    <s v=""/>
  </r>
  <r>
    <n v="180370"/>
    <n v="1333"/>
    <x v="363"/>
    <s v="1401/08/03"/>
    <s v="ایمن سهند آریا ق 044-پرداخت تخصیص معادل 449.389/36 یورو معادل ... دلار خرید 13-PIPING-TYPE B طی inv.#162-adish-typeB (166)  به ارزش 691.368/24 یورو-نرخ264.809ریال نیما-نیکو9"/>
    <n v="121258731008"/>
    <n v="0"/>
    <n v="121258731008"/>
    <n v="117"/>
    <n v="24"/>
    <s v="400248"/>
    <s v=""/>
    <s v="بدهیهای جاری"/>
    <s v="3"/>
    <x v="0"/>
    <x v="0"/>
    <s v="سایر حسابهای پرداختنی"/>
    <s v="34221"/>
    <s v="ایمن سهند آریا"/>
    <s v="400248"/>
    <s v=""/>
    <s v=""/>
    <s v=""/>
  </r>
  <r>
    <n v="180363"/>
    <n v="1334"/>
    <x v="134"/>
    <s v="1401/08/03"/>
    <s v="ایمن سهند آریا ق 044-خرید طی(166) INV #162-Adish-typeA به مبلغ 691،136/24یورو(مبلغ 172،842/06 یورو با فی 264،809 پیش پرداخت و مبلغ 518،526/18 یورو با فی 269،830ریال) مورخه 1401/08/03-SACR-PL-SIS-044-005(MRS-SIS-044-005)"/>
    <n v="0"/>
    <n v="185684052216"/>
    <n v="-185684052216"/>
    <n v="117"/>
    <n v="24"/>
    <s v="400248"/>
    <s v=""/>
    <s v="بدهیهای جاری"/>
    <s v="3"/>
    <x v="0"/>
    <x v="0"/>
    <s v="سایر حسابهای پرداختنی"/>
    <s v="34221"/>
    <s v="ایمن سهند آریا"/>
    <s v="400248"/>
    <s v=""/>
    <s v=""/>
    <s v=""/>
  </r>
  <r>
    <n v="180829"/>
    <n v="1340"/>
    <x v="96"/>
    <s v="1401/08/03"/>
    <s v="ایمن سهند آریا ق043(A)-خرید طی (174) INV #181-Adish-typeB به مبلغ 218،430یورو(مبلغ 21،723/05 یورو پیش پرداخت با فی264،809 ریال و مبلغ 196،706/95 یورو با فی 269،830ریال)SACR-PL-SIS-043(A)-009(MRS-SIS-043(A)-006)"/>
    <n v="0"/>
    <n v="58829895466"/>
    <n v="-58829895466"/>
    <n v="117"/>
    <n v="24"/>
    <s v="400248"/>
    <s v=""/>
    <s v="بدهیهای جاری"/>
    <s v="3"/>
    <x v="0"/>
    <x v="0"/>
    <s v="سایر حسابهای پرداختنی"/>
    <s v="34221"/>
    <s v="ایمن سهند آریا"/>
    <s v="400248"/>
    <s v=""/>
    <s v=""/>
    <s v=""/>
  </r>
  <r>
    <n v="180842"/>
    <n v="1341"/>
    <x v="365"/>
    <s v="1401/08/03"/>
    <s v="ایمن سهند آریا ق 043(A)-پیش پرداخت مکسوره از خرید 13-PIPING-TYPEB طی inv.#181-adish-typeB (174)  به ارزش 21.723/05 یورو-نرخ264.809ریال نیما-نیکو9"/>
    <n v="5752459147"/>
    <n v="0"/>
    <n v="5752459147"/>
    <n v="117"/>
    <n v="24"/>
    <s v="400248"/>
    <s v=""/>
    <s v="بدهیهای جاری"/>
    <s v="3"/>
    <x v="0"/>
    <x v="0"/>
    <s v="سایر حسابهای پرداختنی"/>
    <s v="34221"/>
    <s v="ایمن سهند آریا"/>
    <s v="400248"/>
    <s v=""/>
    <s v=""/>
    <s v=""/>
  </r>
  <r>
    <n v="180830"/>
    <n v="1341"/>
    <x v="365"/>
    <s v="1401/08/03"/>
    <s v="ایمن سهند آریا ق 043(A)-سپرده ح انجام مکسوره از خرید 13-PIPING-TYPEB طی inv.#181-adish-typeB (174)  به ارزش 21.843 یورو-نرخ269.830ریال نیما-نیکو9"/>
    <n v="5893896690"/>
    <n v="0"/>
    <n v="5893896690"/>
    <n v="117"/>
    <n v="24"/>
    <s v="400248"/>
    <s v=""/>
    <s v="بدهیهای جاری"/>
    <s v="3"/>
    <x v="0"/>
    <x v="0"/>
    <s v="سایر حسابهای پرداختنی"/>
    <s v="34221"/>
    <s v="ایمن سهند آریا"/>
    <s v="400248"/>
    <s v=""/>
    <s v=""/>
    <s v=""/>
  </r>
  <r>
    <n v="180832"/>
    <n v="1341"/>
    <x v="365"/>
    <s v="1401/08/03"/>
    <s v="ایمن سهند آریا ق 043(A)-پرداخت تخصیص معادل 174.863/95یورو معادل ... دلار  خرید 13-PIPING-TYPEB طی inv.#181-adish-typeB (174)  به ارزش 218.430 یورو-نرخ269.830ریال نیما-نیکو9"/>
    <n v="47183539629"/>
    <n v="0"/>
    <n v="47183539629"/>
    <n v="117"/>
    <n v="24"/>
    <s v="400248"/>
    <s v=""/>
    <s v="بدهیهای جاری"/>
    <s v="3"/>
    <x v="0"/>
    <x v="0"/>
    <s v="سایر حسابهای پرداختنی"/>
    <s v="34221"/>
    <s v="ایمن سهند آریا"/>
    <s v="400248"/>
    <s v=""/>
    <s v=""/>
    <s v=""/>
  </r>
  <r>
    <n v="183167"/>
    <n v="1353"/>
    <x v="428"/>
    <s v="1401/08/03"/>
    <s v="ایمن سهند آریا-پیش پرداخت مکسوره از خرید 13-PIPING-TYPEB طی inv.#165-adish-typeB (177)  به ارزش 106.624 یورو-نرخ 264.809 ریال نیما-نیکو9"/>
    <n v="28234994816"/>
    <n v="0"/>
    <n v="28234994816"/>
    <n v="117"/>
    <n v="24"/>
    <s v="400248"/>
    <s v=""/>
    <s v="بدهیهای جاری"/>
    <s v="3"/>
    <x v="0"/>
    <x v="0"/>
    <s v="سایر حسابهای پرداختنی"/>
    <s v="34221"/>
    <s v="ایمن سهند آریا"/>
    <s v="400248"/>
    <s v=""/>
    <s v=""/>
    <s v=""/>
  </r>
  <r>
    <n v="183169"/>
    <n v="1353"/>
    <x v="428"/>
    <s v="1401/08/03"/>
    <s v="ایمن سهند آریا-سپرده ح انجام مکسوره از خرید 13-PIPING-TYPEB طی inv.#165-adish-typeB (177)  به ارزش 42.649/60 یورو-نرخ 269.830 ریال نیما-نیکو9"/>
    <n v="11508141568"/>
    <n v="0"/>
    <n v="11508141568"/>
    <n v="117"/>
    <n v="24"/>
    <s v="400248"/>
    <s v=""/>
    <s v="بدهیهای جاری"/>
    <s v="3"/>
    <x v="0"/>
    <x v="0"/>
    <s v="سایر حسابهای پرداختنی"/>
    <s v="34221"/>
    <s v="ایمن سهند آریا"/>
    <s v="400248"/>
    <s v=""/>
    <s v=""/>
    <s v=""/>
  </r>
  <r>
    <n v="183171"/>
    <n v="1353"/>
    <x v="428"/>
    <s v="1401/08/03"/>
    <s v="ایمن سهند آریا-پرداخت تخصیص معادل 277.222/40 یورو معادل ... دلار  خرید 13-PIPING-TYPEB طی inv.#165-adish-typeB (177)  به ارزش 426.496یورو-نرخ 269.830 ریال نیما-نیکو9"/>
    <n v="74802920192"/>
    <n v="0"/>
    <n v="74802920192"/>
    <n v="117"/>
    <n v="24"/>
    <s v="400248"/>
    <s v=""/>
    <s v="بدهیهای جاری"/>
    <s v="3"/>
    <x v="0"/>
    <x v="0"/>
    <s v="سایر حسابهای پرداختنی"/>
    <s v="34221"/>
    <s v="ایمن سهند آریا"/>
    <s v="400248"/>
    <s v=""/>
    <s v=""/>
    <s v=""/>
  </r>
  <r>
    <n v="183193"/>
    <n v="1353"/>
    <x v="428"/>
    <s v="1401/08/03"/>
    <s v="ایمن سهند آریا-پیش پرداخت مکسوره از خرید 13-PIPING-TYPEB طی inv.#180-adish-typeB (176)  به ارزش 30.240 یورو-نرخ 264.809 ریال نیما-نیکو9"/>
    <n v="8007824161"/>
    <n v="0"/>
    <n v="8007824161"/>
    <n v="117"/>
    <n v="24"/>
    <s v="400248"/>
    <s v=""/>
    <s v="بدهیهای جاری"/>
    <s v="3"/>
    <x v="0"/>
    <x v="0"/>
    <s v="سایر حسابهای پرداختنی"/>
    <s v="34221"/>
    <s v="ایمن سهند آریا"/>
    <s v="400248"/>
    <s v=""/>
    <s v=""/>
    <s v=""/>
  </r>
  <r>
    <n v="183195"/>
    <n v="1353"/>
    <x v="428"/>
    <s v="1401/08/03"/>
    <s v="ایمن سهند آریا-سپرده ح انجام مکسوره از خرید 13-PIPING-TYPEB طی inv.#180-adish-typeB (176)  به ارزش 12.096 یورو-نرخ 269.830 ریال نیما-نیکو9"/>
    <n v="3263863680"/>
    <n v="0"/>
    <n v="3263863680"/>
    <n v="117"/>
    <n v="24"/>
    <s v="400248"/>
    <s v=""/>
    <s v="بدهیهای جاری"/>
    <s v="3"/>
    <x v="0"/>
    <x v="0"/>
    <s v="سایر حسابهای پرداختنی"/>
    <s v="34221"/>
    <s v="ایمن سهند آریا"/>
    <s v="400248"/>
    <s v=""/>
    <s v=""/>
    <s v=""/>
  </r>
  <r>
    <n v="183197"/>
    <n v="1353"/>
    <x v="428"/>
    <s v="1401/08/03"/>
    <s v="ایمن سهند آریا-پرداخت تخصیص معادل 78.624 یورو معادل ... دلار  خرید 13-PIPING-TYPEB طی inv.#180-adish-typeB (176)  به ارزش 120.960یورو-نرخ 269.830 ریال نیما-نیکو9"/>
    <n v="21215113920"/>
    <n v="0"/>
    <n v="21215113920"/>
    <n v="117"/>
    <n v="24"/>
    <s v="400248"/>
    <s v=""/>
    <s v="بدهیهای جاری"/>
    <s v="3"/>
    <x v="0"/>
    <x v="0"/>
    <s v="سایر حسابهای پرداختنی"/>
    <s v="34221"/>
    <s v="ایمن سهند آریا"/>
    <s v="400248"/>
    <s v=""/>
    <s v=""/>
    <s v=""/>
  </r>
  <r>
    <n v="183841"/>
    <n v="1355"/>
    <x v="80"/>
    <s v="1401/08/03"/>
    <s v="ایمن سهند آریا- سند MRS شماره 1985 بابت خرید طی فاکتور INV #180-Adish-typeB(176)به مبلغ 120،960یورو(مبلغ 30،240 یورو پیش پرداخت با فی264،809 ریال و مبلغ 90،720 یورو با فی 269،830ریال)"/>
    <n v="0"/>
    <n v="16008964412"/>
    <n v="-16008964412"/>
    <n v="117"/>
    <n v="24"/>
    <s v="400248"/>
    <s v=""/>
    <s v="بدهیهای جاری"/>
    <s v="3"/>
    <x v="0"/>
    <x v="0"/>
    <s v="سایر حسابهای پرداختنی"/>
    <s v="34221"/>
    <s v="ایمن سهند آریا"/>
    <s v="400248"/>
    <s v=""/>
    <s v=""/>
    <s v=""/>
  </r>
  <r>
    <n v="183842"/>
    <n v="1355"/>
    <x v="80"/>
    <s v="1401/08/03"/>
    <s v="ایمن سهند آریا- سند MRS شماره 1367 بابت خرید طی فاکتور INV #180-Adish-typeB(176)به مبلغ 120،960یورو(مبلغ 30،240 یورو پیش پرداخت با فی264،809 ریال و مبلغ 90،720 یورو با فی 269،830ریال)"/>
    <n v="0"/>
    <n v="12599255037"/>
    <n v="-12599255037"/>
    <n v="117"/>
    <n v="24"/>
    <s v="400248"/>
    <s v=""/>
    <s v="بدهیهای جاری"/>
    <s v="3"/>
    <x v="0"/>
    <x v="0"/>
    <s v="سایر حسابهای پرداختنی"/>
    <s v="34221"/>
    <s v="ایمن سهند آریا"/>
    <s v="400248"/>
    <s v=""/>
    <s v=""/>
    <s v=""/>
  </r>
  <r>
    <n v="183843"/>
    <n v="1355"/>
    <x v="80"/>
    <s v="1401/08/03"/>
    <s v="ایمن سهند آریا- سند MRS شماره 1370 بابت خرید طی فاکتور INV #180-Adish-typeB(176)به مبلغ 120،960یورو(مبلغ 30،240 یورو پیش پرداخت با فی264،809 ریال و مبلغ 90،720 یورو با فی 269،830ریال)"/>
    <n v="0"/>
    <n v="3145115937"/>
    <n v="-3145115937"/>
    <n v="117"/>
    <n v="24"/>
    <s v="400248"/>
    <s v=""/>
    <s v="بدهیهای جاری"/>
    <s v="3"/>
    <x v="0"/>
    <x v="0"/>
    <s v="سایر حسابهای پرداختنی"/>
    <s v="34221"/>
    <s v="ایمن سهند آریا"/>
    <s v="400248"/>
    <s v=""/>
    <s v=""/>
    <s v=""/>
  </r>
  <r>
    <n v="183844"/>
    <n v="1355"/>
    <x v="80"/>
    <s v="1401/08/03"/>
    <s v="ایمن سهند آریا- سند MRS شماره 1257 بابت خرید طی فاکتور INV #180-Adish-typeB(176)به مبلغ 120،960یورو(مبلغ 30،240 یورو پیش پرداخت با فی264،809 ریال و مبلغ 90،720 یورو با فی 269،830ریال)"/>
    <n v="0"/>
    <n v="424319390"/>
    <n v="-424319390"/>
    <n v="117"/>
    <n v="24"/>
    <s v="400248"/>
    <s v=""/>
    <s v="بدهیهای جاری"/>
    <s v="3"/>
    <x v="0"/>
    <x v="0"/>
    <s v="سایر حسابهای پرداختنی"/>
    <s v="34221"/>
    <s v="ایمن سهند آریا"/>
    <s v="400248"/>
    <s v=""/>
    <s v=""/>
    <s v=""/>
  </r>
  <r>
    <n v="183845"/>
    <n v="1355"/>
    <x v="80"/>
    <s v="1401/08/03"/>
    <s v="ایمن سهند آریا- سند MRS شماره 1368 بابت خرید طی فاکتور INV #180-Adish-typeB(176)به مبلغ 120،960یورو(مبلغ 30،240 یورو پیش پرداخت با فی264،809 ریال و مبلغ 90،720 یورو با فی 269،830ریال)"/>
    <n v="0"/>
    <n v="309146985"/>
    <n v="-309146985"/>
    <n v="117"/>
    <n v="24"/>
    <s v="400248"/>
    <s v=""/>
    <s v="بدهیهای جاری"/>
    <s v="3"/>
    <x v="0"/>
    <x v="0"/>
    <s v="سایر حسابهای پرداختنی"/>
    <s v="34221"/>
    <s v="ایمن سهند آریا"/>
    <s v="400248"/>
    <s v=""/>
    <s v=""/>
    <s v=""/>
  </r>
  <r>
    <n v="183928"/>
    <n v="1356"/>
    <x v="81"/>
    <s v="1401/08/03"/>
    <s v="ایمن سهند آریا- سند MRS شماره 1988 بابت خرید طی فاکتور (177) inv.#165-adish-type bبه مبلغ 426،496یورو(مبلغ 106،624 یورو پیش پرداخت با فی264،809 ریال و مبلغ 319،872 یورو با فی 269،830ریال)"/>
    <n v="0"/>
    <n v="107386928036"/>
    <n v="-107386928036"/>
    <n v="117"/>
    <n v="24"/>
    <s v="400248"/>
    <s v=""/>
    <s v="بدهیهای جاری"/>
    <s v="3"/>
    <x v="0"/>
    <x v="0"/>
    <s v="سایر حسابهای پرداختنی"/>
    <s v="34221"/>
    <s v="ایمن سهند آریا"/>
    <s v="400248"/>
    <s v=""/>
    <s v=""/>
    <s v=""/>
  </r>
  <r>
    <n v="183929"/>
    <n v="1356"/>
    <x v="81"/>
    <s v="1401/08/03"/>
    <s v="ایمن سهند آریا- سند MRS شماره 1989 بابت خرید طی فاکتور (177) inv.#165-adish-type bبه مبلغ 426،496یورو(مبلغ 106،624 یورو پیش پرداخت با فی264،809 ریال و مبلغ 319،872 یورو با فی 269،830ریال)"/>
    <n v="0"/>
    <n v="7159128540"/>
    <n v="-7159128540"/>
    <n v="117"/>
    <n v="24"/>
    <s v="400248"/>
    <s v=""/>
    <s v="بدهیهای جاری"/>
    <s v="3"/>
    <x v="0"/>
    <x v="0"/>
    <s v="سایر حسابهای پرداختنی"/>
    <s v="34221"/>
    <s v="ایمن سهند آریا"/>
    <s v="400248"/>
    <s v=""/>
    <s v=""/>
    <s v=""/>
  </r>
  <r>
    <n v="183159"/>
    <n v="1418"/>
    <x v="369"/>
    <s v="1401/08/14"/>
    <s v="ایمن سهند-سپرده ح انجام مکسوره از خرید 13-PIPING-TYPE B طی inv.#193-adish-typeB (193)  به ارزش 712/80 یورو-نرخ271.110 ریال نیما-نیکو10"/>
    <n v="193247208"/>
    <n v="0"/>
    <n v="193247208"/>
    <n v="117"/>
    <n v="24"/>
    <s v="400248"/>
    <s v=""/>
    <s v="بدهیهای جاری"/>
    <s v="3"/>
    <x v="0"/>
    <x v="0"/>
    <s v="سایر حسابهای پرداختنی"/>
    <s v="34221"/>
    <s v="ایمن سهند آریا"/>
    <s v="400248"/>
    <s v=""/>
    <s v=""/>
    <s v=""/>
  </r>
  <r>
    <n v="183161"/>
    <n v="1418"/>
    <x v="369"/>
    <s v="1401/08/14"/>
    <s v="ایمن سهند-پرداخت تخصیص معادل 6.415/20 یورو معادل ... دلار خرید 13-PIPING-TYPE B طی inv.#193-adish-typeB (193) به ارزش 7.128 یورو-نرخ 271.110 ریال نیما-نیکو10"/>
    <n v="1739224872"/>
    <n v="0"/>
    <n v="1739224872"/>
    <n v="117"/>
    <n v="24"/>
    <s v="400248"/>
    <s v=""/>
    <s v="بدهیهای جاری"/>
    <s v="3"/>
    <x v="0"/>
    <x v="0"/>
    <s v="سایر حسابهای پرداختنی"/>
    <s v="34221"/>
    <s v="ایمن سهند آریا"/>
    <s v="400248"/>
    <s v=""/>
    <s v=""/>
    <s v=""/>
  </r>
  <r>
    <n v="183723"/>
    <n v="1422"/>
    <x v="129"/>
    <s v="1401/08/14"/>
    <s v="ایمن سهند آریا- سند MRS شماره 2710 بابت خرید طی فاکتور (193) inv.#193-adish-type bبه ارزش کل 7،128یورو با نرخ 271,110 مورخه 1401/08/14-"/>
    <n v="0"/>
    <n v="1932472080"/>
    <n v="-1932472080"/>
    <n v="117"/>
    <n v="24"/>
    <s v="400248"/>
    <s v=""/>
    <s v="بدهیهای جاری"/>
    <s v="3"/>
    <x v="0"/>
    <x v="0"/>
    <s v="سایر حسابهای پرداختنی"/>
    <s v="34221"/>
    <s v="ایمن سهند آریا"/>
    <s v="400248"/>
    <s v=""/>
    <s v=""/>
    <s v=""/>
  </r>
  <r>
    <n v="180367"/>
    <n v="1333"/>
    <x v="363"/>
    <s v="1401/08/03"/>
    <s v="ایمن سهند آریا ق 044-25% پ پ مکسوره از خرید 13-PIPING-TYPE B طی inv.#162-adish-typeB (166)  به ارزش 172.842/06 یورو-نرخ264.809ریال نیما-نیکو9"/>
    <n v="0"/>
    <n v="45770133067"/>
    <n v="-45770133067"/>
    <n v="473"/>
    <n v="14"/>
    <s v="400248"/>
    <s v=""/>
    <s v="داراییهای جاری"/>
    <s v="1"/>
    <x v="14"/>
    <x v="14"/>
    <s v="پیش پرداخت خریدهای قراردادی از تامین کنندگان داخلی و خارجی-اعتبار اسنادی"/>
    <s v="18115"/>
    <s v="ایمن سهند آریا"/>
    <s v="400248"/>
    <s v=""/>
    <s v=""/>
    <s v=""/>
  </r>
  <r>
    <n v="180843"/>
    <n v="1341"/>
    <x v="365"/>
    <s v="1401/08/03"/>
    <s v="ایمن سهند آریا ق 043(A)-پیش پرداخت مکسوره از خرید 13-PIPING-TYPEB طی inv.#181-adish-typeB (174)  به ارزش 21.723/05 یورو-نرخ264.809ریال نیما-نیکو9"/>
    <n v="0"/>
    <n v="5752459147"/>
    <n v="-5752459147"/>
    <n v="473"/>
    <n v="14"/>
    <s v="400248"/>
    <s v=""/>
    <s v="داراییهای جاری"/>
    <s v="1"/>
    <x v="14"/>
    <x v="14"/>
    <s v="پیش پرداخت خریدهای قراردادی از تامین کنندگان داخلی و خارجی-اعتبار اسنادی"/>
    <s v="18115"/>
    <s v="ایمن سهند آریا"/>
    <s v="400248"/>
    <s v=""/>
    <s v=""/>
    <s v=""/>
  </r>
  <r>
    <n v="183168"/>
    <n v="1353"/>
    <x v="428"/>
    <s v="1401/08/03"/>
    <s v="ایمن سهند آریا-پیش پرداخت مکسوره از خرید 13-PIPING-TYPEB طی inv.#165-adish-typeB (177)  به ارزش 106.624 یورو-نرخ 264.809 ریال نیما-نیکو9"/>
    <n v="0"/>
    <n v="28234994816"/>
    <n v="-28234994816"/>
    <n v="473"/>
    <n v="14"/>
    <s v="400248"/>
    <s v=""/>
    <s v="داراییهای جاری"/>
    <s v="1"/>
    <x v="14"/>
    <x v="14"/>
    <s v="پیش پرداخت خریدهای قراردادی از تامین کنندگان داخلی و خارجی-اعتبار اسنادی"/>
    <s v="18115"/>
    <s v="ایمن سهند آریا"/>
    <s v="400248"/>
    <s v=""/>
    <s v=""/>
    <s v=""/>
  </r>
  <r>
    <n v="183194"/>
    <n v="1353"/>
    <x v="428"/>
    <s v="1401/08/03"/>
    <s v="ایمن سهند آریا-پیش پرداخت مکسوره از خرید 13-PIPING-TYPEB طی inv.#180-adish-typeB (176)  به ارزش 30.240 یورو-نرخ 264.809 ریال نیما-نیکو9"/>
    <n v="0"/>
    <n v="8007824161"/>
    <n v="-8007824161"/>
    <n v="473"/>
    <n v="14"/>
    <s v="400248"/>
    <s v=""/>
    <s v="داراییهای جاری"/>
    <s v="1"/>
    <x v="14"/>
    <x v="14"/>
    <s v="پیش پرداخت خریدهای قراردادی از تامین کنندگان داخلی و خارجی-اعتبار اسنادی"/>
    <s v="18115"/>
    <s v="ایمن سهند آریا"/>
    <s v="400248"/>
    <s v=""/>
    <s v=""/>
    <s v=""/>
  </r>
  <r>
    <n v="180369"/>
    <n v="1333"/>
    <x v="363"/>
    <s v="1401/08/03"/>
    <s v="ایمن سهند آریا ق 044-10% سپرده ح انجام مکسوره از خرید 13-PIPING-TYPE B طی inv.#162-adish-typeB (166)  به ارزش 69.136/82 یورو-نرخ269.830ریال نیما-نیکو9"/>
    <n v="0"/>
    <n v="18655188141"/>
    <n v="-18655188141"/>
    <n v="443"/>
    <n v="25"/>
    <s v="400248"/>
    <s v=""/>
    <s v="بدهیهای جاری"/>
    <s v="3"/>
    <x v="4"/>
    <x v="4"/>
    <s v="سپرده حسن انجام کار تسهیلات ارزی"/>
    <s v="34356"/>
    <s v="ایمن سهند آریا"/>
    <s v="400248"/>
    <s v=""/>
    <s v=""/>
    <s v=""/>
  </r>
  <r>
    <n v="180831"/>
    <n v="1341"/>
    <x v="365"/>
    <s v="1401/08/03"/>
    <s v="ایمن سهند آریا ق 043(A)-سپرده ح انجام مکسوره از خرید 13-PIPING-TYPEB طی inv.#181-adish-typeB (174)  به ارزش 21.843 یورو-نرخ269.830ریال نیما-نیکو9"/>
    <n v="0"/>
    <n v="5893896690"/>
    <n v="-5893896690"/>
    <n v="443"/>
    <n v="25"/>
    <s v="400248"/>
    <s v=""/>
    <s v="بدهیهای جاری"/>
    <s v="3"/>
    <x v="4"/>
    <x v="4"/>
    <s v="سپرده حسن انجام کار تسهیلات ارزی"/>
    <s v="34356"/>
    <s v="ایمن سهند آریا"/>
    <s v="400248"/>
    <s v=""/>
    <s v=""/>
    <s v=""/>
  </r>
  <r>
    <n v="183170"/>
    <n v="1353"/>
    <x v="428"/>
    <s v="1401/08/03"/>
    <s v="ایمن سهند آریا-سپرده ح انجام مکسوره از خرید 13-PIPING-TYPEB طی inv.#165-adish-typeB (177)  به ارزش 42.649/60 یورو-نرخ 269.830 ریال نیما-نیکو9"/>
    <n v="0"/>
    <n v="11508141568"/>
    <n v="-11508141568"/>
    <n v="443"/>
    <n v="25"/>
    <s v="400248"/>
    <s v=""/>
    <s v="بدهیهای جاری"/>
    <s v="3"/>
    <x v="4"/>
    <x v="4"/>
    <s v="سپرده حسن انجام کار تسهیلات ارزی"/>
    <s v="34356"/>
    <s v="ایمن سهند آریا"/>
    <s v="400248"/>
    <s v=""/>
    <s v=""/>
    <s v=""/>
  </r>
  <r>
    <n v="183196"/>
    <n v="1353"/>
    <x v="428"/>
    <s v="1401/08/03"/>
    <s v="ایمن سهند آریا-سپرده ح انجام مکسوره از خرید 13-PIPING-TYPEB طی inv.#180-adish-typeB (176)  به ارزش 12.096 یورو-نرخ 269.830 ریال نیما-نیکو9"/>
    <n v="0"/>
    <n v="3263863680"/>
    <n v="-3263863680"/>
    <n v="443"/>
    <n v="25"/>
    <s v="400248"/>
    <s v=""/>
    <s v="بدهیهای جاری"/>
    <s v="3"/>
    <x v="4"/>
    <x v="4"/>
    <s v="سپرده حسن انجام کار تسهیلات ارزی"/>
    <s v="34356"/>
    <s v="ایمن سهند آریا"/>
    <s v="400248"/>
    <s v=""/>
    <s v=""/>
    <s v=""/>
  </r>
  <r>
    <n v="183160"/>
    <n v="1418"/>
    <x v="369"/>
    <s v="1401/08/14"/>
    <s v="ایمن سهند-سپرده ح انجام مکسوره از خرید 13-PIPING-TYPE B طی inv.#193-adish-typeB (193)  به ارزش 712/80 یورو-نرخ271.110 ریال نیما-نیکو10"/>
    <n v="0"/>
    <n v="193247208"/>
    <n v="-193247208"/>
    <n v="443"/>
    <n v="25"/>
    <s v="400248"/>
    <s v=""/>
    <s v="بدهیهای جاری"/>
    <s v="3"/>
    <x v="4"/>
    <x v="4"/>
    <s v="سپرده حسن انجام کار تسهیلات ارزی"/>
    <s v="34356"/>
    <s v="ایمن سهند آریا"/>
    <s v="400248"/>
    <s v=""/>
    <s v=""/>
    <s v=""/>
  </r>
  <r>
    <n v="174306"/>
    <n v="1298"/>
    <x v="429"/>
    <s v="1401/07/30"/>
    <s v="ایمن سهند آریا-عودت ضم ش 00552042819  (اقتصاد نوین)تضمین پ پ ق ADSH-P-PO-GE-043 خرید INERT GAS SYSTEM,FOAM SYSTEM AND PIV VALVE به ارزش 320.809 یورو با نرخ 288.676 ریال به سررسید 1401/07/30"/>
    <n v="92609858884"/>
    <n v="0"/>
    <n v="92609858884"/>
    <n v="338"/>
    <n v="54"/>
    <s v="400248"/>
    <s v=""/>
    <s v="حسابهای انتظامی و کنترلی"/>
    <s v="9"/>
    <x v="3"/>
    <x v="3"/>
    <s v="طرف حسابهای انتظامی به نفع شرکت"/>
    <s v="91141"/>
    <s v="ایمن سهند آریا"/>
    <s v="400248"/>
    <s v=""/>
    <s v=""/>
    <s v=""/>
  </r>
  <r>
    <n v="174307"/>
    <n v="1298"/>
    <x v="429"/>
    <s v="1401/07/30"/>
    <s v="ایمن سهند آریا-عودت ضم ش 00552042819  (اقتصاد نوین)تضمین پ پ ق ADSH-P-PO-GE-044 خرید FIRE FIGHTING EQUIOMENT به ارزش 171.925 یورو با نرخ 288.676 به سررسید 1401/07/30"/>
    <n v="49630621300"/>
    <n v="0"/>
    <n v="49630621300"/>
    <n v="338"/>
    <n v="54"/>
    <s v="400248"/>
    <s v=""/>
    <s v="حسابهای انتظامی و کنترلی"/>
    <s v="9"/>
    <x v="3"/>
    <x v="3"/>
    <s v="طرف حسابهای انتظامی به نفع شرکت"/>
    <s v="91141"/>
    <s v="ایمن سهند آریا"/>
    <s v="400248"/>
    <s v=""/>
    <s v=""/>
    <s v=""/>
  </r>
  <r>
    <n v="174310"/>
    <n v="1298"/>
    <x v="429"/>
    <s v="1401/07/30"/>
    <s v="ایمن سهند آریا-تمدید ضم ش 00552042819  (اقتصاد نوین)تضمین پ پ ق ADSH-P-PO-GE-043 خرید INERT GAS SYSTEM,FOAM SYSTEM AND PIV VALVE به ارزش 320.809 یورو با نرخ 283.650 ریال به سررسید 1401/10/30"/>
    <n v="0"/>
    <n v="90997472850"/>
    <n v="-90997472850"/>
    <n v="338"/>
    <n v="54"/>
    <s v="400248"/>
    <s v=""/>
    <s v="حسابهای انتظامی و کنترلی"/>
    <s v="9"/>
    <x v="3"/>
    <x v="3"/>
    <s v="طرف حسابهای انتظامی به نفع شرکت"/>
    <s v="91141"/>
    <s v="ایمن سهند آریا"/>
    <s v="400248"/>
    <s v=""/>
    <s v=""/>
    <s v=""/>
  </r>
  <r>
    <n v="174311"/>
    <n v="1298"/>
    <x v="429"/>
    <s v="1401/07/30"/>
    <s v="ایمن سهند آریا-تمدید ضم ش 00552042819  (اقتصاد نوین)تضمین پ پ ق ADSH-P-PO-GE-044 خرید FIRE FIGHTING EQUIOMENT به ارزش 171.925 یورو با نرخ 283.650 به سررسید 1401/10/30"/>
    <n v="0"/>
    <n v="48766526250"/>
    <n v="-48766526250"/>
    <n v="338"/>
    <n v="54"/>
    <s v="400248"/>
    <s v=""/>
    <s v="حسابهای انتظامی و کنترلی"/>
    <s v="9"/>
    <x v="3"/>
    <x v="3"/>
    <s v="طرف حسابهای انتظامی به نفع شرکت"/>
    <s v="91141"/>
    <s v="ایمن سهند آریا"/>
    <s v="400248"/>
    <s v=""/>
    <s v=""/>
    <s v=""/>
  </r>
  <r>
    <n v="175599"/>
    <n v="1487"/>
    <x v="430"/>
    <s v="1401/08/25"/>
    <s v="نوین دانش آینده- دریافت چک 468961 (کارآفرین) بابت تضمین حسن اجرای تعهدات F&amp;G Detectors ق ADSH-P-PO-GE-077"/>
    <n v="0"/>
    <n v="30960000000"/>
    <n v="-30960000000"/>
    <n v="338"/>
    <n v="54"/>
    <s v="400171"/>
    <s v=""/>
    <s v="حسابهای انتظامی و کنترلی"/>
    <s v="9"/>
    <x v="3"/>
    <x v="3"/>
    <s v="طرف حسابهای انتظامی به نفع شرکت"/>
    <s v="91141"/>
    <s v="نوین دانش آینده"/>
    <s v="400171"/>
    <s v=""/>
    <s v=""/>
    <s v=""/>
  </r>
  <r>
    <n v="175601"/>
    <n v="1487"/>
    <x v="430"/>
    <s v="1401/08/25"/>
    <s v="نوین دانش آینده- دریافت سفته 347542 بابت تضمین حسن اجرای تعهدات F&amp;G Detectors ق ADSH-P-PO-GE-077"/>
    <n v="0"/>
    <n v="10000000000"/>
    <n v="-10000000000"/>
    <n v="338"/>
    <n v="54"/>
    <s v="400171"/>
    <s v=""/>
    <s v="حسابهای انتظامی و کنترلی"/>
    <s v="9"/>
    <x v="3"/>
    <x v="3"/>
    <s v="طرف حسابهای انتظامی به نفع شرکت"/>
    <s v="91141"/>
    <s v="نوین دانش آینده"/>
    <s v="400171"/>
    <s v=""/>
    <s v=""/>
    <s v=""/>
  </r>
  <r>
    <n v="175603"/>
    <n v="1487"/>
    <x v="430"/>
    <s v="1401/08/25"/>
    <s v="نوین دانش آینده- دریافت سفته 347543 بابت تضمین حسن اجرای تعهدات F&amp;G Detectors ق ADSH-P-PO-GE-077"/>
    <n v="0"/>
    <n v="10000000000"/>
    <n v="-10000000000"/>
    <n v="338"/>
    <n v="54"/>
    <s v="400171"/>
    <s v=""/>
    <s v="حسابهای انتظامی و کنترلی"/>
    <s v="9"/>
    <x v="3"/>
    <x v="3"/>
    <s v="طرف حسابهای انتظامی به نفع شرکت"/>
    <s v="91141"/>
    <s v="نوین دانش آینده"/>
    <s v="400171"/>
    <s v=""/>
    <s v=""/>
    <s v=""/>
  </r>
  <r>
    <n v="175605"/>
    <n v="1487"/>
    <x v="430"/>
    <s v="1401/08/25"/>
    <s v="نوین دانش آینده- دریافت سفته 347544 بابت تضمین حسن اجرای تعهدات F&amp;G Detectors ق ADSH-P-PO-GE-077"/>
    <n v="0"/>
    <n v="10000000000"/>
    <n v="-10000000000"/>
    <n v="338"/>
    <n v="54"/>
    <s v="400171"/>
    <s v=""/>
    <s v="حسابهای انتظامی و کنترلی"/>
    <s v="9"/>
    <x v="3"/>
    <x v="3"/>
    <s v="طرف حسابهای انتظامی به نفع شرکت"/>
    <s v="91141"/>
    <s v="نوین دانش آینده"/>
    <s v="400171"/>
    <s v=""/>
    <s v=""/>
    <s v=""/>
  </r>
  <r>
    <n v="175607"/>
    <n v="1487"/>
    <x v="430"/>
    <s v="1401/08/25"/>
    <s v="نوین دانش آینده- دریافت سفته 202807 بابت تضمین حسن اجرای تعهدات F&amp;G Detectors ق ADSH-P-PO-GE-077"/>
    <n v="0"/>
    <n v="960000000"/>
    <n v="-960000000"/>
    <n v="338"/>
    <n v="54"/>
    <s v="400171"/>
    <s v=""/>
    <s v="حسابهای انتظامی و کنترلی"/>
    <s v="9"/>
    <x v="3"/>
    <x v="3"/>
    <s v="طرف حسابهای انتظامی به نفع شرکت"/>
    <s v="91141"/>
    <s v="نوین دانش آینده"/>
    <s v="400171"/>
    <s v=""/>
    <s v=""/>
    <s v=""/>
  </r>
  <r>
    <n v="175609"/>
    <n v="1488"/>
    <x v="431"/>
    <s v="1401/08/25"/>
    <s v="نوین دانش آینده- تمدید ضم ش 01572074936 (پاسارگاد) تضمین پ پ ق ADSH-P-PO-GE-077 به ارزش 267،214.75 یورو (فی 300،651 ریال) به سررسید 1402/08/25"/>
    <n v="0"/>
    <n v="80338381802"/>
    <n v="-80338381802"/>
    <n v="338"/>
    <n v="54"/>
    <s v="400171"/>
    <s v=""/>
    <s v="حسابهای انتظامی و کنترلی"/>
    <s v="9"/>
    <x v="3"/>
    <x v="3"/>
    <s v="طرف حسابهای انتظامی به نفع شرکت"/>
    <s v="91141"/>
    <s v="نوین دانش آینده"/>
    <s v="400171"/>
    <s v=""/>
    <s v=""/>
    <s v=""/>
  </r>
  <r>
    <n v="141485"/>
    <n v="1223"/>
    <x v="305"/>
    <s v="1401/07/18"/>
    <s v="ظریف صنعت پیشرو- چک 162117 (تجارت) بابت تسویه ف 317 و 332 در ارتباط با پ ف 231 و 232 بابت خرید کاندوئیت (واریزی) طی دستور پرداخت پیوست"/>
    <n v="10195166350"/>
    <n v="0"/>
    <n v="10195166350"/>
    <n v="117"/>
    <n v="24"/>
    <s v="400185"/>
    <s v=""/>
    <s v="بدهیهای جاری"/>
    <s v="3"/>
    <x v="0"/>
    <x v="0"/>
    <s v="سایر حسابهای پرداختنی"/>
    <s v="34221"/>
    <s v="ظریف صنعت پیشرو"/>
    <s v="400185"/>
    <s v=""/>
    <s v=""/>
    <s v=""/>
  </r>
  <r>
    <n v="141499"/>
    <n v="1223"/>
    <x v="305"/>
    <s v="1401/07/18"/>
    <s v="ظریف صنعت پیشرو- انتقال از پیش پرداخت بابت تسویه کامل پ ف 231 و 232 طی ف 317 و 332"/>
    <n v="4482762750"/>
    <n v="0"/>
    <n v="4482762750"/>
    <n v="117"/>
    <n v="24"/>
    <s v="400185"/>
    <s v=""/>
    <s v="بدهیهای جاری"/>
    <s v="3"/>
    <x v="0"/>
    <x v="0"/>
    <s v="سایر حسابهای پرداختنی"/>
    <s v="34221"/>
    <s v="ظریف صنعت پیشرو"/>
    <s v="400185"/>
    <s v=""/>
    <s v=""/>
    <s v=""/>
  </r>
  <r>
    <n v="147600"/>
    <n v="1244"/>
    <x v="45"/>
    <s v="1401/07/21"/>
    <s v="ظریف صنعت پیشرو- سند MRS شماره 2198 بابت خرید طی فاکتور 00399خرید با 9% مالیات بر ارزش افزوده SACR-PL-SLD-9000-083(MRS-SLD-9000-084)ردیف 8،9،10"/>
    <n v="0"/>
    <n v="665433773"/>
    <n v="-665433773"/>
    <n v="117"/>
    <n v="24"/>
    <s v="400185"/>
    <s v=""/>
    <s v="بدهیهای جاری"/>
    <s v="3"/>
    <x v="0"/>
    <x v="0"/>
    <s v="سایر حسابهای پرداختنی"/>
    <s v="34221"/>
    <s v="ظریف صنعت پیشرو"/>
    <s v="400185"/>
    <s v=""/>
    <s v=""/>
    <s v=""/>
  </r>
  <r>
    <n v="147752"/>
    <n v="1246"/>
    <x v="46"/>
    <s v="1401/07/21"/>
    <s v="ظریف صنعت پیشرو- سند MRS شماره 2199 بابت خرید طی فاکتور 00398خرید با 9% مالیات بر ارزش افزودهSACR-PL-SLD-9000-083(MRS-SLD-9000-084)ردیف 1 الی 7"/>
    <n v="0"/>
    <n v="21868413850"/>
    <n v="-21868413850"/>
    <n v="117"/>
    <n v="24"/>
    <s v="400185"/>
    <s v=""/>
    <s v="بدهیهای جاری"/>
    <s v="3"/>
    <x v="0"/>
    <x v="0"/>
    <s v="سایر حسابهای پرداختنی"/>
    <s v="34221"/>
    <s v="ظریف صنعت پیشرو"/>
    <s v="400185"/>
    <s v=""/>
    <s v=""/>
    <s v=""/>
  </r>
  <r>
    <n v="175807"/>
    <n v="1501"/>
    <x v="323"/>
    <s v="1401/08/28"/>
    <s v="پرداخت چک 859846 بانک تجارت بنام شرکت مهندسی ظریف صنعت پیشرو بابت خرید کاندوئیت طی ص 399"/>
    <n v="482286863"/>
    <n v="0"/>
    <n v="482286863"/>
    <n v="117"/>
    <n v="24"/>
    <s v="400185"/>
    <s v=""/>
    <s v="بدهیهای جاری"/>
    <s v="3"/>
    <x v="0"/>
    <x v="0"/>
    <s v="سایر حسابهای پرداختنی"/>
    <s v="34221"/>
    <s v="ظریف صنعت پیشرو"/>
    <s v="400185"/>
    <s v=""/>
    <s v=""/>
    <s v=""/>
  </r>
  <r>
    <n v="175815"/>
    <n v="1501"/>
    <x v="323"/>
    <s v="1401/08/28"/>
    <s v="ظریف صنعت پیشرو - استهلاک پیش پرداخت بابت ص 399"/>
    <n v="183146910"/>
    <n v="0"/>
    <n v="183146910"/>
    <n v="117"/>
    <n v="24"/>
    <s v="400185"/>
    <s v=""/>
    <s v="بدهیهای جاری"/>
    <s v="3"/>
    <x v="0"/>
    <x v="0"/>
    <s v="سایر حسابهای پرداختنی"/>
    <s v="34221"/>
    <s v="ظریف صنعت پیشرو"/>
    <s v="400185"/>
    <s v=""/>
    <s v=""/>
    <s v=""/>
  </r>
  <r>
    <n v="182919"/>
    <n v="1523"/>
    <x v="325"/>
    <s v="1401/08/30"/>
    <s v="پرداخت چک 859852 بانک تجارت بنام ظریف صنعت پیشرو بابت خرید کاندوئیت طی ص 398"/>
    <n v="15849082630"/>
    <n v="0"/>
    <n v="15849082630"/>
    <n v="117"/>
    <n v="24"/>
    <s v="400185"/>
    <s v=""/>
    <s v="بدهیهای جاری"/>
    <s v="3"/>
    <x v="0"/>
    <x v="0"/>
    <s v="سایر حسابهای پرداختنی"/>
    <s v="34221"/>
    <s v="ظریف صنعت پیشرو"/>
    <s v="400185"/>
    <s v=""/>
    <s v=""/>
    <s v=""/>
  </r>
  <r>
    <n v="182929"/>
    <n v="1523"/>
    <x v="325"/>
    <s v="1401/08/30"/>
    <s v="ظریف صنعت پیشرو - استهلاک پیش پرداخت بابت ص 398"/>
    <n v="6019331220"/>
    <n v="0"/>
    <n v="6019331220"/>
    <n v="117"/>
    <n v="24"/>
    <s v="400185"/>
    <s v=""/>
    <s v="بدهیهای جاری"/>
    <s v="3"/>
    <x v="0"/>
    <x v="0"/>
    <s v="سایر حسابهای پرداختنی"/>
    <s v="34221"/>
    <s v="ظریف صنعت پیشرو"/>
    <s v="400185"/>
    <s v=""/>
    <s v=""/>
    <s v=""/>
  </r>
  <r>
    <n v="139117"/>
    <n v="1208"/>
    <x v="371"/>
    <s v="1401/07/15"/>
    <s v="شرکت ملی صنایع پتروشیمی- بابت هزینه انبارداری سه عدد کانتینر محموله قطعات فلر اینویس 185 شرکت Ring Field صورتحساب شماره N0423 شامل 9% ارزش افزوده"/>
    <n v="0"/>
    <n v="48559500"/>
    <n v="-48559500"/>
    <n v="117"/>
    <n v="24"/>
    <s v="400170"/>
    <s v=""/>
    <s v="بدهیهای جاری"/>
    <s v="3"/>
    <x v="0"/>
    <x v="0"/>
    <s v="سایر حسابهای پرداختنی"/>
    <s v="34221"/>
    <s v="ملی صنایع پتروشیمی"/>
    <s v="400170"/>
    <s v=""/>
    <s v=""/>
    <s v=""/>
  </r>
  <r>
    <n v="139118"/>
    <n v="1208"/>
    <x v="371"/>
    <s v="1401/07/15"/>
    <s v="شرکت ملی صنایع پتروشیمی- بابت هزینه انبارداری سه عدد کانتینر محموله قطعات فلر اینویس 185 شرکت Ring Field صورتحساب شماره N0423 شامل 9% ارزش افزوده"/>
    <n v="48559500"/>
    <n v="0"/>
    <n v="48559500"/>
    <n v="117"/>
    <n v="24"/>
    <s v="400170"/>
    <s v=""/>
    <s v="بدهیهای جاری"/>
    <s v="3"/>
    <x v="0"/>
    <x v="0"/>
    <s v="سایر حسابهای پرداختنی"/>
    <s v="34221"/>
    <s v="ملی صنایع پتروشیمی"/>
    <s v="400170"/>
    <s v=""/>
    <s v=""/>
    <s v=""/>
  </r>
  <r>
    <n v="139115"/>
    <n v="1208"/>
    <x v="371"/>
    <s v="1401/07/15"/>
    <s v="شرکت ملی صنایع پتروشیمی- بابت 9% ارزش افزوده هزینه انبارداری سه عدد کانتینر محموله قطعات فلر اینویس 185 شرکت Ring Field صورتحساب شماره N0423"/>
    <n v="0"/>
    <n v="4009500"/>
    <n v="-4009500"/>
    <n v="499"/>
    <n v="14"/>
    <s v="400170"/>
    <s v=""/>
    <s v="داراییهای جاری"/>
    <s v="1"/>
    <x v="14"/>
    <x v="14"/>
    <s v="پیش پرداخت 9% مالیات و عوارض ارزش افزوده(از 1400/10/13)"/>
    <s v="18163"/>
    <s v="ملی صنایع پتروشیمی"/>
    <s v="400170"/>
    <s v=""/>
    <s v=""/>
    <s v=""/>
  </r>
  <r>
    <n v="139116"/>
    <n v="1208"/>
    <x v="371"/>
    <s v="1401/07/15"/>
    <s v="شرکت ملی صنایع پتروشیمی- بابت 9% ارزش افزوده هزینه انبارداری سه عدد کانتینر محموله قطعات فلر اینویس 185 شرکت Ring Field صورتحساب شماره N0423"/>
    <n v="4009500"/>
    <n v="0"/>
    <n v="4009500"/>
    <n v="499"/>
    <n v="14"/>
    <s v="400170"/>
    <s v=""/>
    <s v="داراییهای جاری"/>
    <s v="1"/>
    <x v="14"/>
    <x v="14"/>
    <s v="پیش پرداخت 9% مالیات و عوارض ارزش افزوده(از 1400/10/13)"/>
    <s v="18163"/>
    <s v="ملی صنایع پتروشیمی"/>
    <s v="400170"/>
    <s v=""/>
    <s v=""/>
    <s v=""/>
  </r>
  <r>
    <n v="175611"/>
    <n v="1637"/>
    <x v="432"/>
    <s v="1401/09/27"/>
    <s v="گنجینه مهر پارس -دریافت چ ش 631176 بابت تضمین  پیش پرداخت  خرید دربهای ضد حریق طی پ ف 477 جهت ساختمانهای صنعتی"/>
    <n v="2250000000"/>
    <n v="0"/>
    <n v="2250000000"/>
    <n v="338"/>
    <n v="54"/>
    <s v="400253"/>
    <s v=""/>
    <s v="حسابهای انتظامی و کنترلی"/>
    <s v="9"/>
    <x v="3"/>
    <x v="3"/>
    <s v="طرف حسابهای انتظامی به نفع شرکت"/>
    <s v="91141"/>
    <s v="گنجینه مهر پارس"/>
    <s v="400253"/>
    <s v=""/>
    <s v=""/>
    <s v=""/>
  </r>
  <r>
    <n v="175613"/>
    <n v="1637"/>
    <x v="432"/>
    <s v="1401/09/27"/>
    <s v="گنجینه مهر پارس -دریافت چ ش 631175 بابت تضمین  حسن اجرای تعهدات خرید دربهای ضد حریق طی پ ف 477 جهت ساختمانهای صنعتی"/>
    <n v="450000000"/>
    <n v="0"/>
    <n v="450000000"/>
    <n v="338"/>
    <n v="54"/>
    <s v="400253"/>
    <s v=""/>
    <s v="حسابهای انتظامی و کنترلی"/>
    <s v="9"/>
    <x v="3"/>
    <x v="3"/>
    <s v="طرف حسابهای انتظامی به نفع شرکت"/>
    <s v="91141"/>
    <s v="گنجینه مهر پارس"/>
    <s v="400253"/>
    <s v=""/>
    <s v=""/>
    <s v=""/>
  </r>
  <r>
    <n v="140475"/>
    <n v="1226"/>
    <x v="27"/>
    <s v="1401/07/19"/>
    <s v="خانم مهسا مشایخی- بابت کسر مالیات تکلیفی تبصره ماده 86 ق م م از  70% هزینه انجام مطالعات امکان سنجی احداث واحد تولید سولفید سدیم"/>
    <n v="0"/>
    <n v="58450000"/>
    <n v="-58450000"/>
    <n v="119"/>
    <n v="24"/>
    <s v="400256"/>
    <s v=""/>
    <s v="بدهیهای جاری"/>
    <s v="3"/>
    <x v="0"/>
    <x v="0"/>
    <s v="مالیات تکلیفی پرداختنی"/>
    <s v="34232"/>
    <s v="امورمالیاتی بوشهر - واحد 880000 - کلاسه 401623"/>
    <s v="400256"/>
    <s v=""/>
    <s v=""/>
    <s v=""/>
  </r>
  <r>
    <n v="141661"/>
    <n v="1267"/>
    <x v="330"/>
    <s v="1401/07/26"/>
    <s v="سازمان امور مالیاتی بوشهر -چک 162166 (تجارت) بابت پرداخت مالیات حقوق شهریور 1401 تبصره 86 واحد مالیاتی 881521 (قبض 33550853419 ) (واریزی) طی دستور پرداخت پیوست"/>
    <n v="39560950"/>
    <n v="0"/>
    <n v="39560950"/>
    <n v="119"/>
    <n v="24"/>
    <s v="400256"/>
    <s v=""/>
    <s v="بدهیهای جاری"/>
    <s v="3"/>
    <x v="0"/>
    <x v="0"/>
    <s v="مالیات تکلیفی پرداختنی"/>
    <s v="34232"/>
    <s v="امورمالیاتی بوشهر - واحد 880000 - کلاسه 401623"/>
    <s v="400256"/>
    <s v=""/>
    <s v=""/>
    <s v=""/>
  </r>
  <r>
    <n v="146791"/>
    <n v="1290"/>
    <x v="433"/>
    <s v="1401/07/30"/>
    <s v="بابت مالیات تکلیفی پرداختنی مهر ماه"/>
    <n v="0"/>
    <n v="36482894"/>
    <n v="-36482894"/>
    <n v="119"/>
    <n v="24"/>
    <s v="400256"/>
    <s v=""/>
    <s v="بدهیهای جاری"/>
    <s v="3"/>
    <x v="0"/>
    <x v="0"/>
    <s v="مالیات تکلیفی پرداختنی"/>
    <s v="34232"/>
    <s v="امورمالیاتی بوشهر - واحد 880000 - کلاسه 401623"/>
    <s v="400256"/>
    <s v=""/>
    <s v=""/>
    <s v=""/>
  </r>
  <r>
    <n v="148004"/>
    <n v="1493"/>
    <x v="322"/>
    <s v="1401/08/28"/>
    <s v="پرداخت چک 859838 بانک تجارت بنام سازمان امور مالیاتی بوشهر جهت پرداخت مالیات حقوق تبصره 86 مهر 1401 واحد مالیاتی 881521 (شماره قبض 33725573498 )"/>
    <n v="36482894"/>
    <n v="0"/>
    <n v="36482894"/>
    <n v="119"/>
    <n v="24"/>
    <s v="400256"/>
    <s v=""/>
    <s v="بدهیهای جاری"/>
    <s v="3"/>
    <x v="0"/>
    <x v="0"/>
    <s v="مالیات تکلیفی پرداختنی"/>
    <s v="34232"/>
    <s v="امورمالیاتی بوشهر - واحد 880000 - کلاسه 401623"/>
    <s v="400256"/>
    <s v=""/>
    <s v=""/>
    <s v=""/>
  </r>
  <r>
    <n v="175180"/>
    <n v="1513"/>
    <x v="434"/>
    <s v="1401/08/30"/>
    <s v="بابت مالیات تکلیفی پرداختنی آبان ماه"/>
    <n v="0"/>
    <n v="35476949"/>
    <n v="-35476949"/>
    <n v="119"/>
    <n v="24"/>
    <s v="400256"/>
    <s v=""/>
    <s v="بدهیهای جاری"/>
    <s v="3"/>
    <x v="0"/>
    <x v="0"/>
    <s v="مالیات تکلیفی پرداختنی"/>
    <s v="34232"/>
    <s v="امورمالیاتی بوشهر - واحد 880000 - کلاسه 401623"/>
    <s v="400256"/>
    <s v=""/>
    <s v=""/>
    <s v=""/>
  </r>
  <r>
    <n v="175764"/>
    <n v="1639"/>
    <x v="327"/>
    <s v="1401/09/27"/>
    <s v="پرداخت چک 921706 بانک تجارت بنام سازمان امورمالیاتی بوشهر جهت پرداخت مالیات حقوق تبصره 86 آبان 1401 واحد مالیاتی 881521 (شماره قبض 33901966529 )"/>
    <n v="93926949"/>
    <n v="0"/>
    <n v="93926949"/>
    <n v="119"/>
    <n v="24"/>
    <s v="400256"/>
    <s v=""/>
    <s v="بدهیهای جاری"/>
    <s v="3"/>
    <x v="0"/>
    <x v="0"/>
    <s v="مالیات تکلیفی پرداختنی"/>
    <s v="34232"/>
    <s v="امورمالیاتی بوشهر - واحد 880000 - کلاسه 401623"/>
    <s v="400256"/>
    <s v=""/>
    <s v=""/>
    <s v=""/>
  </r>
  <r>
    <n v="177074"/>
    <n v="1668"/>
    <x v="435"/>
    <s v="1401/09/30"/>
    <s v="بابت مالیات تکلیفی پرداختنی آذر ماه"/>
    <n v="0"/>
    <n v="31299948"/>
    <n v="-31299948"/>
    <n v="119"/>
    <n v="24"/>
    <s v="400256"/>
    <s v=""/>
    <s v="بدهیهای جاری"/>
    <s v="3"/>
    <x v="0"/>
    <x v="0"/>
    <s v="مالیات تکلیفی پرداختنی"/>
    <s v="34232"/>
    <s v="امورمالیاتی بوشهر - واحد 880000 - کلاسه 401623"/>
    <s v="400256"/>
    <s v=""/>
    <s v=""/>
    <s v=""/>
  </r>
  <r>
    <n v="143362"/>
    <n v="1242"/>
    <x v="436"/>
    <s v="1401/07/21"/>
    <s v="تامین تجهیز پیشرو پارسیان-عودت ضم ش 286.8340.13752306.1 (پاسارگاد)تضمین پ پ ق ADSH-P-PO-GE-056 بابت تامین پکیج DE-OILING &amp; POLISHING به سررسید 1401/07/22"/>
    <n v="82912405500"/>
    <n v="0"/>
    <n v="82912405500"/>
    <n v="338"/>
    <n v="54"/>
    <s v="400276"/>
    <s v=""/>
    <s v="حسابهای انتظامی و کنترلی"/>
    <s v="9"/>
    <x v="3"/>
    <x v="3"/>
    <s v="طرف حسابهای انتظامی به نفع شرکت"/>
    <s v="91141"/>
    <s v="تامین تجهیزات پارت کیهان و تامین تجهیز پیشرو پارسیان"/>
    <s v="400276"/>
    <s v=""/>
    <s v=""/>
    <s v=""/>
  </r>
  <r>
    <n v="143364"/>
    <n v="1242"/>
    <x v="436"/>
    <s v="1401/07/21"/>
    <s v="تامین تجهیز پیشرو پارسیان-تمدید ضم ش 286.8340.13752306.1 (پاسارگاد)تضمین پ پ ق ADSH-P-PO-GE-056 بابت تامین پکیج DE-OILING &amp; POLISHING به سررسید 1402/01/22"/>
    <n v="0"/>
    <n v="82912405500"/>
    <n v="-82912405500"/>
    <n v="338"/>
    <n v="54"/>
    <s v="400276"/>
    <s v=""/>
    <s v="حسابهای انتظامی و کنترلی"/>
    <s v="9"/>
    <x v="3"/>
    <x v="3"/>
    <s v="طرف حسابهای انتظامی به نفع شرکت"/>
    <s v="91141"/>
    <s v="تامین تجهیزات پارت کیهان و تامین تجهیز پیشرو پارسیان"/>
    <s v="400276"/>
    <s v=""/>
    <s v=""/>
    <s v=""/>
  </r>
  <r>
    <n v="173978"/>
    <n v="1452"/>
    <x v="437"/>
    <s v="1401/08/18"/>
    <s v="تامین تجهیز پیشرو پارسیان-دریافت ضم ش 286.8340.13752306.13 (پاسارگاد) تضمین پ پ میانی 15% ق ADSH-P-PO-GE-056 بابت تامین پکیج DE-OILING &amp; POLISHING به سررسید 1401/08/19"/>
    <n v="54418052700"/>
    <n v="0"/>
    <n v="54418052700"/>
    <n v="338"/>
    <n v="54"/>
    <s v="400276"/>
    <s v=""/>
    <s v="حسابهای انتظامی و کنترلی"/>
    <s v="9"/>
    <x v="3"/>
    <x v="3"/>
    <s v="طرف حسابهای انتظامی به نفع شرکت"/>
    <s v="91141"/>
    <s v="تامین تجهیزات پارت کیهان و تامین تجهیز پیشرو پارسیان"/>
    <s v="400276"/>
    <s v=""/>
    <s v=""/>
    <s v=""/>
  </r>
  <r>
    <n v="173980"/>
    <n v="1452"/>
    <x v="437"/>
    <s v="1401/08/18"/>
    <s v="تامین تجهیز پیشرو پارسیان-دریافت ضم ش 286.8340.13752306.13 (پاسارگاد) تضمین پ پ میانی 15% ق ADSH-P-PO-GE-056 بابت تامین پکیج DE-OILING &amp; POLISHING به سررسید 1401/11/19"/>
    <n v="0"/>
    <n v="54418052700"/>
    <n v="-54418052700"/>
    <n v="338"/>
    <n v="54"/>
    <s v="400276"/>
    <s v=""/>
    <s v="حسابهای انتظامی و کنترلی"/>
    <s v="9"/>
    <x v="3"/>
    <x v="3"/>
    <s v="طرف حسابهای انتظامی به نفع شرکت"/>
    <s v="91141"/>
    <s v="تامین تجهیزات پارت کیهان و تامین تجهیز پیشرو پارسیان"/>
    <s v="400276"/>
    <s v=""/>
    <s v=""/>
    <s v=""/>
  </r>
  <r>
    <n v="147340"/>
    <n v="1409"/>
    <x v="166"/>
    <s v="1401/08/14"/>
    <s v="سامان اندیشه ستیا- بابت 9% ارزش افزوده خدمات پشتیبانی نرم افزار ستیا از تاریخ 1400/08/01 الی 1401/07/30 قرارداد ADSH-E-CO-GE-016 فاکتور 185"/>
    <n v="56250000"/>
    <n v="0"/>
    <n v="56250000"/>
    <n v="499"/>
    <n v="14"/>
    <s v="400288"/>
    <s v=""/>
    <s v="داراییهای جاری"/>
    <s v="1"/>
    <x v="14"/>
    <x v="14"/>
    <s v="پیش پرداخت 9% مالیات و عوارض ارزش افزوده(از 1400/10/13)"/>
    <s v="18163"/>
    <s v="سامان اندیشه ستیا"/>
    <s v="400288"/>
    <s v=""/>
    <s v=""/>
    <s v=""/>
  </r>
  <r>
    <n v="147341"/>
    <n v="1409"/>
    <x v="166"/>
    <s v="1401/08/14"/>
    <s v="سامان اندیشه ستیا- بابت 9% ارزش افزوده خدمات پشتیبانی نرم افزار ستیا از تاریخ 1400/08/01 الی 1401/07/30 قرارداد ADSH-E-CO-GE-016 فاکتور 185"/>
    <n v="0"/>
    <n v="56250000"/>
    <n v="-56250000"/>
    <n v="499"/>
    <n v="14"/>
    <s v="400288"/>
    <s v=""/>
    <s v="داراییهای جاری"/>
    <s v="1"/>
    <x v="14"/>
    <x v="14"/>
    <s v="پیش پرداخت 9% مالیات و عوارض ارزش افزوده(از 1400/10/13)"/>
    <s v="18163"/>
    <s v="سامان اندیشه ستیا"/>
    <s v="400288"/>
    <s v=""/>
    <s v=""/>
    <s v=""/>
  </r>
  <r>
    <n v="147356"/>
    <n v="1409"/>
    <x v="166"/>
    <s v="1401/08/14"/>
    <s v="سامان اندیشه ستیا- بابت 5% سپرده بیمه خدمات پشتیبانی نرم افزار ستیا از تاریخ 1400/08/01 الی 1401/07/30 قرارداد ADSH-E-CO-GE-016 فاکتور 185"/>
    <n v="0"/>
    <n v="31250000"/>
    <n v="-31250000"/>
    <n v="136"/>
    <n v="25"/>
    <s v="400288"/>
    <s v=""/>
    <s v="بدهیهای جاری"/>
    <s v="3"/>
    <x v="4"/>
    <x v="4"/>
    <s v="سپرده بیمه پیمانکاران"/>
    <s v="34353"/>
    <s v="سامان اندیشه ستیا"/>
    <s v="400288"/>
    <s v=""/>
    <s v=""/>
    <s v=""/>
  </r>
  <r>
    <n v="144461"/>
    <n v="1398"/>
    <x v="179"/>
    <s v="1401/08/11"/>
    <s v="پرداخت چک 194418 بانک اقتصاد نوین بنام سامان اندیشه ستیا بابت تسویه ق ADSH-E-CO-GE-016"/>
    <n v="587500000"/>
    <n v="0"/>
    <n v="587500000"/>
    <n v="117"/>
    <n v="24"/>
    <s v="400288"/>
    <s v=""/>
    <s v="بدهیهای جاری"/>
    <s v="3"/>
    <x v="0"/>
    <x v="0"/>
    <s v="سایر حسابهای پرداختنی"/>
    <s v="34221"/>
    <s v="سامان اندیشه ستیا"/>
    <s v="400288"/>
    <s v=""/>
    <s v=""/>
    <s v=""/>
  </r>
  <r>
    <n v="147343"/>
    <n v="1409"/>
    <x v="166"/>
    <s v="1401/08/14"/>
    <s v="سامان اندیشه ستیا- بابت خدمات پشتیبانی نرم افزار ستیا از تاریخ 1400/08/01 الی 1401/07/30 قرارداد ADSH-E-CO-GE-016 فاکتور 185 شامل 9% ارزش افزوده"/>
    <n v="0"/>
    <n v="681250000"/>
    <n v="-681250000"/>
    <n v="117"/>
    <n v="24"/>
    <s v="400288"/>
    <s v=""/>
    <s v="بدهیهای جاری"/>
    <s v="3"/>
    <x v="0"/>
    <x v="0"/>
    <s v="سایر حسابهای پرداختنی"/>
    <s v="34221"/>
    <s v="سامان اندیشه ستیا"/>
    <s v="400288"/>
    <s v=""/>
    <s v=""/>
    <s v=""/>
  </r>
  <r>
    <n v="147353"/>
    <n v="1409"/>
    <x v="166"/>
    <s v="1401/08/14"/>
    <s v="سامان اندیشه ستیا- بابت 10% سپرده حسن انجام کار خدمات پشتیبانی نرم افزار ستیا از تاریخ 1400/08/01 الی 1401/07/30 قرارداد ADSH-E-CO-GE-016 فاکتور 185"/>
    <n v="62500000"/>
    <n v="0"/>
    <n v="62500000"/>
    <n v="117"/>
    <n v="24"/>
    <s v="400288"/>
    <s v=""/>
    <s v="بدهیهای جاری"/>
    <s v="3"/>
    <x v="0"/>
    <x v="0"/>
    <s v="سایر حسابهای پرداختنی"/>
    <s v="34221"/>
    <s v="سامان اندیشه ستیا"/>
    <s v="400288"/>
    <s v=""/>
    <s v=""/>
    <s v=""/>
  </r>
  <r>
    <n v="147355"/>
    <n v="1409"/>
    <x v="166"/>
    <s v="1401/08/14"/>
    <s v="سامان اندیشه ستیا- بابت 5% سپرده بیمه خدمات پشتیبانی نرم افزار ستیا از تاریخ 1400/08/01 الی 1401/07/30 قرارداد ADSH-E-CO-GE-016 فاکتور 185"/>
    <n v="31250000"/>
    <n v="0"/>
    <n v="31250000"/>
    <n v="117"/>
    <n v="24"/>
    <s v="400288"/>
    <s v=""/>
    <s v="بدهیهای جاری"/>
    <s v="3"/>
    <x v="0"/>
    <x v="0"/>
    <s v="سایر حسابهای پرداختنی"/>
    <s v="34221"/>
    <s v="سامان اندیشه ستیا"/>
    <s v="400288"/>
    <s v=""/>
    <s v=""/>
    <s v=""/>
  </r>
  <r>
    <n v="147354"/>
    <n v="1409"/>
    <x v="166"/>
    <s v="1401/08/14"/>
    <s v="سامان اندیشه ستیا- بابت 10% سپرده حسن انجام کار خدمات پشتیبانی نرم افزار ستیا از تاریخ 1400/08/01 الی 1401/07/30 قرارداد ADSH-E-CO-GE-016 فاکتور 185"/>
    <n v="0"/>
    <n v="62500000"/>
    <n v="-62500000"/>
    <n v="135"/>
    <n v="25"/>
    <s v="400288"/>
    <s v=""/>
    <s v="بدهیهای جاری"/>
    <s v="3"/>
    <x v="4"/>
    <x v="4"/>
    <s v="سپرده حسن انجام کار"/>
    <s v="34352"/>
    <s v="سامان اندیشه ستیا"/>
    <s v="400288"/>
    <s v=""/>
    <s v=""/>
    <s v=""/>
  </r>
  <r>
    <n v="138510"/>
    <n v="1195"/>
    <x v="192"/>
    <s v="1401/07/12"/>
    <s v="مرکز پژوهش متالورژی رازی- چک 162111 (تجارت) بابت آنالیز طی ش پیگیری 21168 (واریزی) طی دستور پرداخت پیوست"/>
    <n v="234980000"/>
    <n v="0"/>
    <n v="234980000"/>
    <n v="117"/>
    <n v="24"/>
    <s v="400291"/>
    <s v=""/>
    <s v="بدهیهای جاری"/>
    <s v="3"/>
    <x v="0"/>
    <x v="0"/>
    <s v="سایر حسابهای پرداختنی"/>
    <s v="34221"/>
    <s v="مرکز پژوهش متالورژی رازی"/>
    <s v="400291"/>
    <s v=""/>
    <s v=""/>
    <s v=""/>
  </r>
  <r>
    <n v="141782"/>
    <n v="1237"/>
    <x v="438"/>
    <s v="1401/07/20"/>
    <s v="مرکز پژوهش متالوژی رازی - بابت هزینه تست مواد ف 20297-شماره پیگیری 21168"/>
    <n v="0"/>
    <n v="229980000"/>
    <n v="-229980000"/>
    <n v="117"/>
    <n v="24"/>
    <s v="400291"/>
    <s v=""/>
    <s v="بدهیهای جاری"/>
    <s v="3"/>
    <x v="0"/>
    <x v="0"/>
    <s v="سایر حسابهای پرداختنی"/>
    <s v="34221"/>
    <s v="مرکز پژوهش متالورژی رازی"/>
    <s v="400291"/>
    <s v=""/>
    <s v=""/>
    <s v=""/>
  </r>
  <r>
    <n v="144998"/>
    <n v="1369"/>
    <x v="439"/>
    <s v="1401/08/07"/>
    <s v="مرکز پژوهش متالوژی رازی - بابت هزینه تست مواد ف 22079-شماره پیگیری 22741"/>
    <n v="0"/>
    <n v="25010000"/>
    <n v="-25010000"/>
    <n v="117"/>
    <n v="24"/>
    <s v="400291"/>
    <s v=""/>
    <s v="بدهیهای جاری"/>
    <s v="3"/>
    <x v="0"/>
    <x v="0"/>
    <s v="سایر حسابهای پرداختنی"/>
    <s v="34221"/>
    <s v="مرکز پژوهش متالورژی رازی"/>
    <s v="400291"/>
    <s v=""/>
    <s v=""/>
    <s v=""/>
  </r>
  <r>
    <n v="144999"/>
    <n v="1369"/>
    <x v="439"/>
    <s v="1401/08/07"/>
    <s v="مرکز پژوهش متالوژی رازی - بابت انتقال از پیش پرداخت هزینه تست مواد ف 22079-شماره پیگیری 22741"/>
    <n v="23370000"/>
    <n v="0"/>
    <n v="23370000"/>
    <n v="117"/>
    <n v="24"/>
    <s v="400291"/>
    <s v=""/>
    <s v="بدهیهای جاری"/>
    <s v="3"/>
    <x v="0"/>
    <x v="0"/>
    <s v="سایر حسابهای پرداختنی"/>
    <s v="34221"/>
    <s v="مرکز پژوهش متالورژی رازی"/>
    <s v="400291"/>
    <s v=""/>
    <s v=""/>
    <s v=""/>
  </r>
  <r>
    <n v="144869"/>
    <n v="1406"/>
    <x v="255"/>
    <s v="1401/08/14"/>
    <s v="پرداخت چک 859805 بانک تجارت بنام مرکز پژوهش متالورژی رازی بابت آنالیز طی ش پیگیری 23887"/>
    <n v="53460000"/>
    <n v="0"/>
    <n v="53460000"/>
    <n v="117"/>
    <n v="24"/>
    <s v="400291"/>
    <s v=""/>
    <s v="بدهیهای جاری"/>
    <s v="3"/>
    <x v="0"/>
    <x v="0"/>
    <s v="سایر حسابهای پرداختنی"/>
    <s v="34221"/>
    <s v="مرکز پژوهش متالورژی رازی"/>
    <s v="400291"/>
    <s v=""/>
    <s v=""/>
    <s v=""/>
  </r>
  <r>
    <n v="162499"/>
    <n v="1448"/>
    <x v="260"/>
    <s v="1401/08/17"/>
    <s v="پرداخت چک 859810 بانک تجارت بنام مرکز پژوهش متالورژی رازی بابت آنالیز طی ش پیگیری 26311"/>
    <n v="11290000"/>
    <n v="0"/>
    <n v="11290000"/>
    <n v="117"/>
    <n v="24"/>
    <s v="400291"/>
    <s v=""/>
    <s v="بدهیهای جاری"/>
    <s v="3"/>
    <x v="0"/>
    <x v="0"/>
    <s v="سایر حسابهای پرداختنی"/>
    <s v="34221"/>
    <s v="مرکز پژوهش متالورژی رازی"/>
    <s v="400291"/>
    <s v=""/>
    <s v=""/>
    <s v=""/>
  </r>
  <r>
    <n v="147602"/>
    <n v="1453"/>
    <x v="440"/>
    <s v="1401/08/19"/>
    <s v="مرکز پژوهش متالوژی رازی - بابت هزینه تست مواد ف 23688-شماره پیگیری 23887"/>
    <n v="0"/>
    <n v="53460000"/>
    <n v="-53460000"/>
    <n v="117"/>
    <n v="24"/>
    <s v="400291"/>
    <s v=""/>
    <s v="بدهیهای جاری"/>
    <s v="3"/>
    <x v="0"/>
    <x v="0"/>
    <s v="سایر حسابهای پرداختنی"/>
    <s v="34221"/>
    <s v="مرکز پژوهش متالورژی رازی"/>
    <s v="400291"/>
    <s v=""/>
    <s v=""/>
    <s v=""/>
  </r>
  <r>
    <n v="163564"/>
    <n v="1474"/>
    <x v="441"/>
    <s v="1401/08/24"/>
    <s v="مرکز پژوهش متالوژی رازی - بابت هزینه تست مواد ف 24182 بابت لوله های خطوط انشعاب گاز-شماره پیگیری 26311"/>
    <n v="0"/>
    <n v="11290000"/>
    <n v="-11290000"/>
    <n v="117"/>
    <n v="24"/>
    <s v="400291"/>
    <s v=""/>
    <s v="بدهیهای جاری"/>
    <s v="3"/>
    <x v="0"/>
    <x v="0"/>
    <s v="سایر حسابهای پرداختنی"/>
    <s v="34221"/>
    <s v="مرکز پژوهش متالورژی رازی"/>
    <s v="400291"/>
    <s v=""/>
    <s v=""/>
    <s v=""/>
  </r>
  <r>
    <n v="182892"/>
    <n v="1352"/>
    <x v="442"/>
    <s v="1401/08/03"/>
    <s v="شرکت آبسان زلال خاورمیانه- پیش پرداخت مربوط به ارسال حواله ارزی اعتبار اسنادی ق ADSH-P-PO-GE-064 به ارزش 310.514/5 یورو فی 269.830 ریال توسط بانک صنعت و معدن-نیکو9"/>
    <n v="83786127535"/>
    <n v="0"/>
    <n v="83786127535"/>
    <n v="473"/>
    <n v="14"/>
    <s v="400294"/>
    <s v=""/>
    <s v="داراییهای جاری"/>
    <s v="1"/>
    <x v="14"/>
    <x v="14"/>
    <s v="پیش پرداخت خریدهای قراردادی از تامین کنندگان داخلی و خارجی-اعتبار اسنادی"/>
    <s v="18115"/>
    <s v="آبسان زلال خاورمیانه"/>
    <s v="400294"/>
    <s v=""/>
    <s v=""/>
    <s v=""/>
  </r>
  <r>
    <n v="182851"/>
    <n v="1415"/>
    <x v="383"/>
    <s v="1401/08/14"/>
    <s v="FGS031-پیش پرداخت مکسوره از خرید طی (189) INV #190-Adish-typeB به مبلغ 160.800 یورو با فی 269.830 ریال سنا(نرخ پیش پرداختABSUN)"/>
    <n v="0"/>
    <n v="43388664000"/>
    <n v="-43388664000"/>
    <n v="473"/>
    <n v="14"/>
    <s v="400294"/>
    <s v=""/>
    <s v="داراییهای جاری"/>
    <s v="1"/>
    <x v="14"/>
    <x v="14"/>
    <s v="پیش پرداخت خریدهای قراردادی از تامین کنندگان داخلی و خارجی-اعتبار اسنادی"/>
    <s v="18115"/>
    <s v="آبسان زلال خاورمیانه"/>
    <s v="400294"/>
    <s v=""/>
    <s v=""/>
    <s v=""/>
  </r>
  <r>
    <n v="182912"/>
    <n v="1415"/>
    <x v="383"/>
    <s v="1401/08/14"/>
    <s v="FGS031-پیش پرداخت مکسوره از خرید طی (190) INV #189-Adish-typeB به مبلغ 36.811/32 یورو با فی 269.830 ریال سنا(نرخ پیش پرداختABSUN)"/>
    <n v="0"/>
    <n v="9932798475"/>
    <n v="-9932798475"/>
    <n v="473"/>
    <n v="14"/>
    <s v="400294"/>
    <s v=""/>
    <s v="داراییهای جاری"/>
    <s v="1"/>
    <x v="14"/>
    <x v="14"/>
    <s v="پیش پرداخت خریدهای قراردادی از تامین کنندگان داخلی و خارجی-اعتبار اسنادی"/>
    <s v="18115"/>
    <s v="آبسان زلال خاورمیانه"/>
    <s v="400294"/>
    <s v=""/>
    <s v=""/>
    <s v=""/>
  </r>
  <r>
    <n v="141445"/>
    <n v="1236"/>
    <x v="310"/>
    <s v="1401/07/20"/>
    <s v="صنایع واشرسازی بهتا- چک 162135 (تجارت) بابت تسویه ف 265 و باقیمانده ف 133 (واریزی) طی دستور پرداخت پیوست"/>
    <n v="611163997"/>
    <n v="0"/>
    <n v="611163997"/>
    <n v="117"/>
    <n v="24"/>
    <s v="400298"/>
    <s v=""/>
    <s v="بدهیهای جاری"/>
    <s v="3"/>
    <x v="0"/>
    <x v="0"/>
    <s v="سایر حسابهای پرداختنی"/>
    <s v="34221"/>
    <s v="صنایع واشرسازی بهتا"/>
    <s v="400298"/>
    <s v=""/>
    <s v=""/>
    <s v=""/>
  </r>
  <r>
    <n v="138433"/>
    <n v="1162"/>
    <x v="299"/>
    <s v="1401/07/02"/>
    <s v="مسلم بهروزی نیا (گروه ترخیص کاران پارس)- چک 061299 (تجارت) بابت هزینه های ترخیص طی نامه TKJ-1401-55 الی TKJ-1401-58 (واریزی) طی دستور پرداخت پیوست"/>
    <n v="722272250"/>
    <n v="0"/>
    <n v="722272250"/>
    <n v="117"/>
    <n v="24"/>
    <s v="400303"/>
    <s v=""/>
    <s v="بدهیهای جاری"/>
    <s v="3"/>
    <x v="0"/>
    <x v="0"/>
    <s v="سایر حسابهای پرداختنی"/>
    <s v="34221"/>
    <s v="گروه ترخیص کاران پارس(مسلم بهروزی)"/>
    <s v="400303"/>
    <s v=""/>
    <s v=""/>
    <s v=""/>
  </r>
  <r>
    <n v="139095"/>
    <n v="1208"/>
    <x v="371"/>
    <s v="1401/07/15"/>
    <s v="گروه ترخیص کاران پارس-بابت هزینه های مربوط به ترخیص اینویس 185 محموله قطعات فلر شرکت Ring Field فاکتور شماره Tkp-1401-61-کوتاژ 442611"/>
    <n v="0"/>
    <n v="70000000"/>
    <n v="-70000000"/>
    <n v="117"/>
    <n v="24"/>
    <s v="400303"/>
    <s v=""/>
    <s v="بدهیهای جاری"/>
    <s v="3"/>
    <x v="0"/>
    <x v="0"/>
    <s v="سایر حسابهای پرداختنی"/>
    <s v="34221"/>
    <s v="گروه ترخیص کاران پارس(مسلم بهروزی)"/>
    <s v="400303"/>
    <s v=""/>
    <s v=""/>
    <s v=""/>
  </r>
  <r>
    <n v="139100"/>
    <n v="1208"/>
    <x v="371"/>
    <s v="1401/07/15"/>
    <s v="منطقه ویژه انرژی پارس- بابت عوارض واردات کالا اینویس 185 محموله قطعات فلر شرکت Ring Field صورتحساب خدمات گمرکی شماره 140104378شامل 9% ارزش افزوده"/>
    <n v="0"/>
    <n v="6580875"/>
    <n v="-6580875"/>
    <n v="117"/>
    <n v="24"/>
    <s v="400303"/>
    <s v=""/>
    <s v="بدهیهای جاری"/>
    <s v="3"/>
    <x v="0"/>
    <x v="0"/>
    <s v="سایر حسابهای پرداختنی"/>
    <s v="34221"/>
    <s v="گروه ترخیص کاران پارس(مسلم بهروزی)"/>
    <s v="400303"/>
    <s v=""/>
    <s v=""/>
    <s v=""/>
  </r>
  <r>
    <n v="139119"/>
    <n v="1208"/>
    <x v="371"/>
    <s v="1401/07/15"/>
    <s v="شرکت ملی صنایع پتروشیمی- بابت هزینه انبارداری سه عدد کانتینر محموله قطعات فلر اینویس 185 شرکت Ring Field صورتحساب شماره N0423 شامل 9% ارزش افزوده"/>
    <n v="0"/>
    <n v="48559500"/>
    <n v="-48559500"/>
    <n v="117"/>
    <n v="24"/>
    <s v="400303"/>
    <s v=""/>
    <s v="بدهیهای جاری"/>
    <s v="3"/>
    <x v="0"/>
    <x v="0"/>
    <s v="سایر حسابهای پرداختنی"/>
    <s v="34221"/>
    <s v="گروه ترخیص کاران پارس(مسلم بهروزی)"/>
    <s v="400303"/>
    <s v=""/>
    <s v=""/>
    <s v=""/>
  </r>
  <r>
    <n v="139121"/>
    <n v="1209"/>
    <x v="372"/>
    <s v="1401/07/15"/>
    <s v="گروه ترخیص کاران پارس-بابت هزینه های مربوط به ترخیص اینویس 186 محموله قطعات فلر شرکت Ring Field فاکتور شماره Tkp-1401-60-کوتاژ 441556"/>
    <n v="0"/>
    <n v="70000000"/>
    <n v="-70000000"/>
    <n v="117"/>
    <n v="24"/>
    <s v="400303"/>
    <s v=""/>
    <s v="بدهیهای جاری"/>
    <s v="3"/>
    <x v="0"/>
    <x v="0"/>
    <s v="سایر حسابهای پرداختنی"/>
    <s v="34221"/>
    <s v="گروه ترخیص کاران پارس(مسلم بهروزی)"/>
    <s v="400303"/>
    <s v=""/>
    <s v=""/>
    <s v=""/>
  </r>
  <r>
    <n v="139128"/>
    <n v="1209"/>
    <x v="372"/>
    <s v="1401/07/15"/>
    <s v="منطقه ویژه انرژی پارس- بابت عوارض واردات کالا اینویس 186 محموله قطعات فلر شرکت Ring Field صورتحساب خدمات گمرکی شماره 140104126 شامل 9% ارزش افزوده"/>
    <n v="0"/>
    <n v="2820375"/>
    <n v="-2820375"/>
    <n v="117"/>
    <n v="24"/>
    <s v="400303"/>
    <s v=""/>
    <s v="بدهیهای جاری"/>
    <s v="3"/>
    <x v="0"/>
    <x v="0"/>
    <s v="سایر حسابهای پرداختنی"/>
    <s v="34221"/>
    <s v="گروه ترخیص کاران پارس(مسلم بهروزی)"/>
    <s v="400303"/>
    <s v=""/>
    <s v=""/>
    <s v=""/>
  </r>
  <r>
    <n v="139137"/>
    <n v="1210"/>
    <x v="373"/>
    <s v="1401/07/15"/>
    <s v="گروه ترخیص کاران پارس-بابت کارمزد ترخیص اینویس 174 محموله سایلنسر شرکت KWB2 فاکتور شماره Tkp-1401-62-کوتاژ 440627"/>
    <n v="0"/>
    <n v="70000000"/>
    <n v="-70000000"/>
    <n v="117"/>
    <n v="24"/>
    <s v="400303"/>
    <s v=""/>
    <s v="بدهیهای جاری"/>
    <s v="3"/>
    <x v="0"/>
    <x v="0"/>
    <s v="سایر حسابهای پرداختنی"/>
    <s v="34221"/>
    <s v="گروه ترخیص کاران پارس(مسلم بهروزی)"/>
    <s v="400303"/>
    <s v=""/>
    <s v=""/>
    <s v=""/>
  </r>
  <r>
    <n v="139144"/>
    <n v="1210"/>
    <x v="373"/>
    <s v="1401/07/15"/>
    <s v="منطقه ویژه انرژی پارس- بابت عوارض واردات کالا اینویس 174 محموله سایلنسر شرکت KWB2 صورتحساب خدمات گمرکی شماره 140104056 شامل 9% ارزش افزوده"/>
    <n v="0"/>
    <n v="1253500"/>
    <n v="-1253500"/>
    <n v="117"/>
    <n v="24"/>
    <s v="400303"/>
    <s v=""/>
    <s v="بدهیهای جاری"/>
    <s v="3"/>
    <x v="0"/>
    <x v="0"/>
    <s v="سایر حسابهای پرداختنی"/>
    <s v="34221"/>
    <s v="گروه ترخیص کاران پارس(مسلم بهروزی)"/>
    <s v="400303"/>
    <s v=""/>
    <s v=""/>
    <s v=""/>
  </r>
  <r>
    <n v="139146"/>
    <n v="1210"/>
    <x v="373"/>
    <s v="1401/07/15"/>
    <s v="گروه ترخیص کاران پارس-بابت تشریفات اصلاح وزن ترخیص اینویس 174 محموله سایلنسر شرکت KWB2 فاکتور شماره Tkp-1401-62-کوتاژ 440627"/>
    <n v="0"/>
    <n v="300000000"/>
    <n v="-300000000"/>
    <n v="117"/>
    <n v="24"/>
    <s v="400303"/>
    <s v=""/>
    <s v="بدهیهای جاری"/>
    <s v="3"/>
    <x v="0"/>
    <x v="0"/>
    <s v="سایر حسابهای پرداختنی"/>
    <s v="34221"/>
    <s v="گروه ترخیص کاران پارس(مسلم بهروزی)"/>
    <s v="400303"/>
    <s v=""/>
    <s v=""/>
    <s v=""/>
  </r>
  <r>
    <n v="139148"/>
    <n v="1211"/>
    <x v="374"/>
    <s v="1401/07/15"/>
    <s v="گروه ترخیص کاران پارس-بابت کارمزد ترخیص اینویس 192 محموله لوله شرکت Haitian فاکتور شماره Tkp-1401-63-کوتاژ 440633"/>
    <n v="0"/>
    <n v="70000000"/>
    <n v="-70000000"/>
    <n v="117"/>
    <n v="24"/>
    <s v="400303"/>
    <s v=""/>
    <s v="بدهیهای جاری"/>
    <s v="3"/>
    <x v="0"/>
    <x v="0"/>
    <s v="سایر حسابهای پرداختنی"/>
    <s v="34221"/>
    <s v="گروه ترخیص کاران پارس(مسلم بهروزی)"/>
    <s v="400303"/>
    <s v=""/>
    <s v=""/>
    <s v=""/>
  </r>
  <r>
    <n v="139155"/>
    <n v="1211"/>
    <x v="374"/>
    <s v="1401/07/15"/>
    <s v="منطقه ویژه انرژی پارس- بابت عوارض واردات کالا اینویس 192 محموله لوله شرکت Haitian صورتحساب خدمات گمرکی شماره 140104207 شامل 9% ارزش افزوده"/>
    <n v="0"/>
    <n v="3133750"/>
    <n v="-3133750"/>
    <n v="117"/>
    <n v="24"/>
    <s v="400303"/>
    <s v=""/>
    <s v="بدهیهای جاری"/>
    <s v="3"/>
    <x v="0"/>
    <x v="0"/>
    <s v="سایر حسابهای پرداختنی"/>
    <s v="34221"/>
    <s v="گروه ترخیص کاران پارس(مسلم بهروزی)"/>
    <s v="400303"/>
    <s v=""/>
    <s v=""/>
    <s v=""/>
  </r>
  <r>
    <n v="141437"/>
    <n v="1250"/>
    <x v="25"/>
    <s v="1401/07/23"/>
    <s v="ترخیص کاران پارس- چک 162141 (تجارت) بابت تسویه ف 60 الی 63 بابت کارمزد ترخیص، عوارض واردات و هزینه انبارداری (واریزی) طی دستور پرداخت پیوست"/>
    <n v="642348000"/>
    <n v="0"/>
    <n v="642348000"/>
    <n v="117"/>
    <n v="24"/>
    <s v="400303"/>
    <s v=""/>
    <s v="بدهیهای جاری"/>
    <s v="3"/>
    <x v="0"/>
    <x v="0"/>
    <s v="سایر حسابهای پرداختنی"/>
    <s v="34221"/>
    <s v="گروه ترخیص کاران پارس(مسلم بهروزی)"/>
    <s v="400303"/>
    <s v=""/>
    <s v=""/>
    <s v=""/>
  </r>
  <r>
    <n v="146434"/>
    <n v="1407"/>
    <x v="378"/>
    <s v="1401/08/14"/>
    <s v="گروه ترخیص کاران پارس- بابت هزینه های مربوط به ترخیص اینویس 138 محموله شرکت Lesser فاکتور شماره Tkp-1401-64- کوتاژ 448524"/>
    <n v="0"/>
    <n v="70000000"/>
    <n v="-70000000"/>
    <n v="117"/>
    <n v="24"/>
    <s v="400303"/>
    <s v=""/>
    <s v="بدهیهای جاری"/>
    <s v="3"/>
    <x v="0"/>
    <x v="0"/>
    <s v="سایر حسابهای پرداختنی"/>
    <s v="34221"/>
    <s v="گروه ترخیص کاران پارس(مسلم بهروزی)"/>
    <s v="400303"/>
    <s v=""/>
    <s v=""/>
    <s v=""/>
  </r>
  <r>
    <n v="146461"/>
    <n v="1407"/>
    <x v="378"/>
    <s v="1401/08/14"/>
    <s v="منطقه ویژه انرژی پارس- بابت هزینه های مربوط به صورتحساب خدمات گمرکی به شماره 140105100 شامل 9% ارزش افزوده"/>
    <n v="0"/>
    <n v="2193625"/>
    <n v="-2193625"/>
    <n v="117"/>
    <n v="24"/>
    <s v="400303"/>
    <s v=""/>
    <s v="بدهیهای جاری"/>
    <s v="3"/>
    <x v="0"/>
    <x v="0"/>
    <s v="سایر حسابهای پرداختنی"/>
    <s v="34221"/>
    <s v="گروه ترخیص کاران پارس(مسلم بهروزی)"/>
    <s v="400303"/>
    <s v=""/>
    <s v=""/>
    <s v=""/>
  </r>
  <r>
    <n v="146443"/>
    <n v="1407"/>
    <x v="378"/>
    <s v="1401/08/14"/>
    <s v="گروه ترخیص کاران پارس- بابت هزینه های مربوط به ترخیص اینویس 189 محموله شرکت انرژی پایا کویر فاکتور شماره Tkp-1401-66- کوتاژ 448709"/>
    <n v="0"/>
    <n v="70000000"/>
    <n v="-70000000"/>
    <n v="117"/>
    <n v="24"/>
    <s v="400303"/>
    <s v=""/>
    <s v="بدهیهای جاری"/>
    <s v="3"/>
    <x v="0"/>
    <x v="0"/>
    <s v="سایر حسابهای پرداختنی"/>
    <s v="34221"/>
    <s v="گروه ترخیص کاران پارس(مسلم بهروزی)"/>
    <s v="400303"/>
    <s v=""/>
    <s v=""/>
    <s v=""/>
  </r>
  <r>
    <n v="146452"/>
    <n v="1407"/>
    <x v="378"/>
    <s v="1401/08/14"/>
    <s v="گروه ترخیص کاران پارس- بابت هزینه های مربوط به ترخیص اینویس 203 محموله شرکت رینگ فیلد فاکتور شماره Tkp-1401-65- کوتاژ 448521"/>
    <n v="0"/>
    <n v="70000000"/>
    <n v="-70000000"/>
    <n v="117"/>
    <n v="24"/>
    <s v="400303"/>
    <s v=""/>
    <s v="بدهیهای جاری"/>
    <s v="3"/>
    <x v="0"/>
    <x v="0"/>
    <s v="سایر حسابهای پرداختنی"/>
    <s v="34221"/>
    <s v="گروه ترخیص کاران پارس(مسلم بهروزی)"/>
    <s v="400303"/>
    <s v=""/>
    <s v=""/>
    <s v=""/>
  </r>
  <r>
    <n v="146463"/>
    <n v="1407"/>
    <x v="378"/>
    <s v="1401/08/14"/>
    <s v="منطقه ویژه انرژی پارس- بابت هزینه های مربوط به صورتحساب خدمات گمرکی به شماره 140104987 شامل 9% ارزش افزوده"/>
    <n v="0"/>
    <n v="313375"/>
    <n v="-313375"/>
    <n v="117"/>
    <n v="24"/>
    <s v="400303"/>
    <s v=""/>
    <s v="بدهیهای جاری"/>
    <s v="3"/>
    <x v="0"/>
    <x v="0"/>
    <s v="سایر حسابهای پرداختنی"/>
    <s v="34221"/>
    <s v="گروه ترخیص کاران پارس(مسلم بهروزی)"/>
    <s v="400303"/>
    <s v=""/>
    <s v=""/>
    <s v=""/>
  </r>
  <r>
    <n v="146527"/>
    <n v="1408"/>
    <x v="379"/>
    <s v="1401/08/14"/>
    <s v="گروه ترخیص کاران پارس- بابت هزینه های مربوط به ترخیص سه دستگاه ترانس ورود موقت به شرکت ترانس صنعت ایرانیان جهت تعمیر فاکتور شماره Tkp-1401-67- کوتاژ 447400"/>
    <n v="0"/>
    <n v="70000000"/>
    <n v="-70000000"/>
    <n v="117"/>
    <n v="24"/>
    <s v="400303"/>
    <s v=""/>
    <s v="بدهیهای جاری"/>
    <s v="3"/>
    <x v="0"/>
    <x v="0"/>
    <s v="سایر حسابهای پرداختنی"/>
    <s v="34221"/>
    <s v="گروه ترخیص کاران پارس(مسلم بهروزی)"/>
    <s v="400303"/>
    <s v=""/>
    <s v=""/>
    <s v=""/>
  </r>
  <r>
    <n v="146534"/>
    <n v="1408"/>
    <x v="379"/>
    <s v="1401/08/14"/>
    <s v="منطقه ویژه انرژی پارس- بابت هزینه های مربوط به صورتحساب خدمات گمرکی به شماره 140105034 شامل 9% ارزش افزوده"/>
    <n v="0"/>
    <n v="4637950"/>
    <n v="-4637950"/>
    <n v="117"/>
    <n v="24"/>
    <s v="400303"/>
    <s v=""/>
    <s v="بدهیهای جاری"/>
    <s v="3"/>
    <x v="0"/>
    <x v="0"/>
    <s v="سایر حسابهای پرداختنی"/>
    <s v="34221"/>
    <s v="گروه ترخیص کاران پارس(مسلم بهروزی)"/>
    <s v="400303"/>
    <s v=""/>
    <s v=""/>
    <s v=""/>
  </r>
  <r>
    <n v="147318"/>
    <n v="1467"/>
    <x v="315"/>
    <s v="1401/08/23"/>
    <s v="پرداخت چک 859823 بانک تجارت بنام گروه ترخیص کاران پارس(مسلم بهروزی نیا) بابت هزینه های مربوط به ترخیص طی نامه ش TKP-401-64 الی TKP-401-67"/>
    <n v="287324950"/>
    <n v="0"/>
    <n v="287324950"/>
    <n v="117"/>
    <n v="24"/>
    <s v="400303"/>
    <s v=""/>
    <s v="بدهیهای جاری"/>
    <s v="3"/>
    <x v="0"/>
    <x v="0"/>
    <s v="سایر حسابهای پرداختنی"/>
    <s v="34221"/>
    <s v="گروه ترخیص کاران پارس(مسلم بهروزی)"/>
    <s v="400303"/>
    <s v=""/>
    <s v=""/>
    <s v=""/>
  </r>
  <r>
    <n v="144521"/>
    <n v="1258"/>
    <x v="130"/>
    <s v="1401/07/24"/>
    <s v="صنعت پروژه توس- سند MRS شماره 2065 بابت خرید طی فاکتور 59با احتساب 9% مالیات بر ارزش افزوده بابت قرارداد ADSH-P-PO-GE-075"/>
    <n v="0"/>
    <n v="6421393711"/>
    <n v="-6421393711"/>
    <n v="117"/>
    <n v="24"/>
    <s v="400311"/>
    <s v=""/>
    <s v="بدهیهای جاری"/>
    <s v="3"/>
    <x v="0"/>
    <x v="0"/>
    <s v="سایر حسابهای پرداختنی"/>
    <s v="34221"/>
    <s v="صنعت پروژه توس"/>
    <s v="400311"/>
    <s v=""/>
    <s v=""/>
    <s v=""/>
  </r>
  <r>
    <n v="162498"/>
    <n v="1448"/>
    <x v="260"/>
    <s v="1401/08/17"/>
    <s v="پرداخت چک 859809 بانک تجارت بنام شرکت صنعت پروژه توس بابت ص 65 قرارداد ADISH-P-PO-GE-075 معادل 10،025/4 یورو"/>
    <n v="2855324149"/>
    <n v="0"/>
    <n v="2855324149"/>
    <n v="117"/>
    <n v="24"/>
    <s v="400311"/>
    <s v=""/>
    <s v="بدهیهای جاری"/>
    <s v="3"/>
    <x v="0"/>
    <x v="0"/>
    <s v="سایر حسابهای پرداختنی"/>
    <s v="34221"/>
    <s v="صنعت پروژه توس"/>
    <s v="400311"/>
    <s v=""/>
    <s v=""/>
    <s v=""/>
  </r>
  <r>
    <n v="162517"/>
    <n v="1448"/>
    <x v="260"/>
    <s v="1401/08/17"/>
    <s v="صنعت پروژه توس- استهلاک پیش پرداخت بابت ص 0065 ق 075"/>
    <n v="3566069562"/>
    <n v="0"/>
    <n v="3566069562"/>
    <n v="117"/>
    <n v="24"/>
    <s v="400311"/>
    <s v=""/>
    <s v="بدهیهای جاری"/>
    <s v="3"/>
    <x v="0"/>
    <x v="0"/>
    <s v="سایر حسابهای پرداختنی"/>
    <s v="34221"/>
    <s v="صنعت پروژه توس"/>
    <s v="400311"/>
    <s v=""/>
    <s v=""/>
    <s v=""/>
  </r>
  <r>
    <n v="174230"/>
    <n v="1658"/>
    <x v="358"/>
    <s v="1401/09/30"/>
    <s v="صنعت پروژه توس- بابت 9% ارزش افزوده صورتحساب 65 مورخ 1401/07/24"/>
    <n v="530206820"/>
    <n v="0"/>
    <n v="530206820"/>
    <n v="499"/>
    <n v="14"/>
    <s v="400311"/>
    <s v=""/>
    <s v="داراییهای جاری"/>
    <s v="1"/>
    <x v="14"/>
    <x v="14"/>
    <s v="پیش پرداخت 9% مالیات و عوارض ارزش افزوده(از 1400/10/13)"/>
    <s v="18163"/>
    <s v="صنعت پروژه توس"/>
    <s v="400311"/>
    <s v=""/>
    <s v=""/>
    <s v=""/>
  </r>
  <r>
    <n v="174231"/>
    <n v="1658"/>
    <x v="358"/>
    <s v="1401/09/30"/>
    <s v="صنعت پروژه توس- بابت 9% ارزش افزوده صورتحساب 65 مورخ 1401/07/24"/>
    <n v="0"/>
    <n v="530206820"/>
    <n v="-530206820"/>
    <n v="499"/>
    <n v="14"/>
    <s v="400311"/>
    <s v=""/>
    <s v="داراییهای جاری"/>
    <s v="1"/>
    <x v="14"/>
    <x v="14"/>
    <s v="پیش پرداخت 9% مالیات و عوارض ارزش افزوده(از 1400/10/13)"/>
    <s v="18163"/>
    <s v="صنعت پروژه توس"/>
    <s v="400311"/>
    <s v=""/>
    <s v=""/>
    <s v=""/>
  </r>
  <r>
    <n v="142152"/>
    <n v="1255"/>
    <x v="443"/>
    <s v="1401/07/24"/>
    <s v="شبکه انتقال داده های رهام تک- بابت 5% سپرده حسن انجام هزینه اینترنت متقارن به مدت سه ماه از 1401/07/20 الی 1401/10/19 طی ف ش 5430014"/>
    <n v="0"/>
    <n v="1425000"/>
    <n v="-1425000"/>
    <n v="135"/>
    <n v="25"/>
    <s v="400316"/>
    <s v=""/>
    <s v="بدهیهای جاری"/>
    <s v="3"/>
    <x v="4"/>
    <x v="4"/>
    <s v="سپرده حسن انجام کار"/>
    <s v="34352"/>
    <s v="شبکه انتقال داده های رهام تک"/>
    <s v="400316"/>
    <s v=""/>
    <s v=""/>
    <s v=""/>
  </r>
  <r>
    <n v="142172"/>
    <n v="1255"/>
    <x v="443"/>
    <s v="1401/07/24"/>
    <s v="شبکه انتقال داده های رهام تک- بابت 5% سپرده حسن انجام هزینه اجاره IP به مدت سه ماه از 1401/07/20 الی 1401/10/19 طی ف ش 5430016"/>
    <n v="0"/>
    <n v="120000"/>
    <n v="-120000"/>
    <n v="135"/>
    <n v="25"/>
    <s v="400316"/>
    <s v=""/>
    <s v="بدهیهای جاری"/>
    <s v="3"/>
    <x v="4"/>
    <x v="4"/>
    <s v="سپرده حسن انجام کار"/>
    <s v="34352"/>
    <s v="شبکه انتقال داده های رهام تک"/>
    <s v="400316"/>
    <s v=""/>
    <s v=""/>
    <s v=""/>
  </r>
  <r>
    <n v="142175"/>
    <n v="1255"/>
    <x v="443"/>
    <s v="1401/07/24"/>
    <s v="شبکه انتقال داده های رهام تک- بابت 9% ارزش افزوده هزینه اینترنت متقارن به مدت سه ماه از 1401/07/20 الی 1401/10/19 طی ف ش 5430014"/>
    <n v="2565000"/>
    <n v="0"/>
    <n v="2565000"/>
    <n v="499"/>
    <n v="14"/>
    <s v="400316"/>
    <s v=""/>
    <s v="داراییهای جاری"/>
    <s v="1"/>
    <x v="14"/>
    <x v="14"/>
    <s v="پیش پرداخت 9% مالیات و عوارض ارزش افزوده(از 1400/10/13)"/>
    <s v="18163"/>
    <s v="شبکه انتقال داده های رهام تک"/>
    <s v="400316"/>
    <s v=""/>
    <s v=""/>
    <s v=""/>
  </r>
  <r>
    <n v="142176"/>
    <n v="1255"/>
    <x v="443"/>
    <s v="1401/07/24"/>
    <s v="شبکه انتقال داده های رهام تک- بابت 9% ارزش افزوده هزینه اینترنت متقارن به مدت سه ماه از 1401/07/20 الی 1401/10/19 طی ف ش 5430014"/>
    <n v="0"/>
    <n v="2565000"/>
    <n v="-2565000"/>
    <n v="499"/>
    <n v="14"/>
    <s v="400316"/>
    <s v=""/>
    <s v="داراییهای جاری"/>
    <s v="1"/>
    <x v="14"/>
    <x v="14"/>
    <s v="پیش پرداخت 9% مالیات و عوارض ارزش افزوده(از 1400/10/13)"/>
    <s v="18163"/>
    <s v="شبکه انتقال داده های رهام تک"/>
    <s v="400316"/>
    <s v=""/>
    <s v=""/>
    <s v=""/>
  </r>
  <r>
    <n v="142170"/>
    <n v="1255"/>
    <x v="443"/>
    <s v="1401/07/24"/>
    <s v="شبکه انتقال داده های رهام تک- بابت 9% ارزش افزوده هزینه اجاره IP به مدت سه ماه از 1401/07/20 الی 1401/10/19 طی ف ش 5430016"/>
    <n v="216000"/>
    <n v="0"/>
    <n v="216000"/>
    <n v="499"/>
    <n v="14"/>
    <s v="400316"/>
    <s v=""/>
    <s v="داراییهای جاری"/>
    <s v="1"/>
    <x v="14"/>
    <x v="14"/>
    <s v="پیش پرداخت 9% مالیات و عوارض ارزش افزوده(از 1400/10/13)"/>
    <s v="18163"/>
    <s v="شبکه انتقال داده های رهام تک"/>
    <s v="400316"/>
    <s v=""/>
    <s v=""/>
    <s v=""/>
  </r>
  <r>
    <n v="142169"/>
    <n v="1255"/>
    <x v="443"/>
    <s v="1401/07/24"/>
    <s v="شبکه انتقال داده های رهام تک- بابت 9% ارزش افزوده هزینه اجاره IP به مدت سه ماه از 1401/07/20 الی 1401/10/19 طی ف ش 5430016"/>
    <n v="0"/>
    <n v="216000"/>
    <n v="-216000"/>
    <n v="499"/>
    <n v="14"/>
    <s v="400316"/>
    <s v=""/>
    <s v="داراییهای جاری"/>
    <s v="1"/>
    <x v="14"/>
    <x v="14"/>
    <s v="پیش پرداخت 9% مالیات و عوارض ارزش افزوده(از 1400/10/13)"/>
    <s v="18163"/>
    <s v="شبکه انتقال داده های رهام تک"/>
    <s v="400316"/>
    <s v=""/>
    <s v=""/>
    <s v=""/>
  </r>
  <r>
    <n v="142150"/>
    <n v="1255"/>
    <x v="443"/>
    <s v="1401/07/24"/>
    <s v="شبکه انتقال داده های رهام تک- بابت هزینه اینترنت متقارن به مدت سه ماه از 1401/07/20 الی 1401/10/19 طی ف ش 5430014 شامل 9% ارزش افزوده"/>
    <n v="0"/>
    <n v="31065000"/>
    <n v="-31065000"/>
    <n v="117"/>
    <n v="24"/>
    <s v="400316"/>
    <s v=""/>
    <s v="بدهیهای جاری"/>
    <s v="3"/>
    <x v="0"/>
    <x v="0"/>
    <s v="سایر حسابهای پرداختنی"/>
    <s v="34221"/>
    <s v="شبکه انتقال داده های رهام تک"/>
    <s v="400316"/>
    <s v=""/>
    <s v=""/>
    <s v=""/>
  </r>
  <r>
    <n v="142151"/>
    <n v="1255"/>
    <x v="443"/>
    <s v="1401/07/24"/>
    <s v="شبکه انتقال داده های رهام تک- بابت 5% سپرده حسن انجام هزینه اینترنت متقارن به مدت سه ماه از 1401/07/20 الی 1401/10/19 طی ف ش 5430014"/>
    <n v="1425000"/>
    <n v="0"/>
    <n v="1425000"/>
    <n v="117"/>
    <n v="24"/>
    <s v="400316"/>
    <s v=""/>
    <s v="بدهیهای جاری"/>
    <s v="3"/>
    <x v="0"/>
    <x v="0"/>
    <s v="سایر حسابهای پرداختنی"/>
    <s v="34221"/>
    <s v="شبکه انتقال داده های رهام تک"/>
    <s v="400316"/>
    <s v=""/>
    <s v=""/>
    <s v=""/>
  </r>
  <r>
    <n v="142153"/>
    <n v="1255"/>
    <x v="443"/>
    <s v="1401/07/24"/>
    <s v="شبکه انتقال داده های رهام تک- بابت 5% سپرده بیمه هزینه اینترنت متقارن به مدت سه ماه از 1401/07/20 الی 1401/10/19 طی ف ش 5430014"/>
    <n v="1425000"/>
    <n v="0"/>
    <n v="1425000"/>
    <n v="117"/>
    <n v="24"/>
    <s v="400316"/>
    <s v=""/>
    <s v="بدهیهای جاری"/>
    <s v="3"/>
    <x v="0"/>
    <x v="0"/>
    <s v="سایر حسابهای پرداختنی"/>
    <s v="34221"/>
    <s v="شبکه انتقال داده های رهام تک"/>
    <s v="400316"/>
    <s v=""/>
    <s v=""/>
    <s v=""/>
  </r>
  <r>
    <n v="142177"/>
    <n v="1255"/>
    <x v="443"/>
    <s v="1401/07/24"/>
    <s v="شبکه انتقال داده های رهام تک- بابت هزینه اجاره IP به مدت سه ماه از 1401/07/20 الی 1401/10/19 طی ف ش 5430016 شامل 9% ارزش افزوده"/>
    <n v="0"/>
    <n v="2616000"/>
    <n v="-2616000"/>
    <n v="117"/>
    <n v="24"/>
    <s v="400316"/>
    <s v=""/>
    <s v="بدهیهای جاری"/>
    <s v="3"/>
    <x v="0"/>
    <x v="0"/>
    <s v="سایر حسابهای پرداختنی"/>
    <s v="34221"/>
    <s v="شبکه انتقال داده های رهام تک"/>
    <s v="400316"/>
    <s v=""/>
    <s v=""/>
    <s v=""/>
  </r>
  <r>
    <n v="142171"/>
    <n v="1255"/>
    <x v="443"/>
    <s v="1401/07/24"/>
    <s v="شبکه انتقال داده های رهام تک- بابت 5% سپرده حسن انجام هزینه اجاره IP به مدت سه ماه از 1401/07/20 الی 1401/10/19 طی ف ش 5430016"/>
    <n v="120000"/>
    <n v="0"/>
    <n v="120000"/>
    <n v="117"/>
    <n v="24"/>
    <s v="400316"/>
    <s v=""/>
    <s v="بدهیهای جاری"/>
    <s v="3"/>
    <x v="0"/>
    <x v="0"/>
    <s v="سایر حسابهای پرداختنی"/>
    <s v="34221"/>
    <s v="شبکه انتقال داده های رهام تک"/>
    <s v="400316"/>
    <s v=""/>
    <s v=""/>
    <s v=""/>
  </r>
  <r>
    <n v="142173"/>
    <n v="1255"/>
    <x v="443"/>
    <s v="1401/07/24"/>
    <s v="شبکه انتقال داده های رهام تک- بابت 5% سپرده بیمه هزینه اجاره IP به مدت سه ماه از 1401/07/20 الی 1401/10/19 طی ف ش 5430016"/>
    <n v="120000"/>
    <n v="0"/>
    <n v="120000"/>
    <n v="117"/>
    <n v="24"/>
    <s v="400316"/>
    <s v=""/>
    <s v="بدهیهای جاری"/>
    <s v="3"/>
    <x v="0"/>
    <x v="0"/>
    <s v="سایر حسابهای پرداختنی"/>
    <s v="34221"/>
    <s v="شبکه انتقال داده های رهام تک"/>
    <s v="400316"/>
    <s v=""/>
    <s v=""/>
    <s v=""/>
  </r>
  <r>
    <n v="146516"/>
    <n v="1357"/>
    <x v="174"/>
    <s v="1401/08/04"/>
    <s v="پرداخت چک 162184 بانک تجارت بنام شرکت شبکه انتقال داده های رهام داتک بابت خرید اینترنت طی ف 5430014 و 5430016"/>
    <n v="30591000"/>
    <n v="0"/>
    <n v="30591000"/>
    <n v="117"/>
    <n v="24"/>
    <s v="400316"/>
    <s v=""/>
    <s v="بدهیهای جاری"/>
    <s v="3"/>
    <x v="0"/>
    <x v="0"/>
    <s v="سایر حسابهای پرداختنی"/>
    <s v="34221"/>
    <s v="شبکه انتقال داده های رهام تک"/>
    <s v="400316"/>
    <s v=""/>
    <s v=""/>
    <s v=""/>
  </r>
  <r>
    <n v="142154"/>
    <n v="1255"/>
    <x v="443"/>
    <s v="1401/07/24"/>
    <s v="شبکه انتقال داده های رهام تک- بابت 5% سپرده بیمه هزینه اینترنت متقارن به مدت سه ماه از 1401/07/20 الی 1401/10/19 طی ف ش 5430014"/>
    <n v="0"/>
    <n v="1425000"/>
    <n v="-1425000"/>
    <n v="136"/>
    <n v="25"/>
    <s v="400316"/>
    <s v=""/>
    <s v="بدهیهای جاری"/>
    <s v="3"/>
    <x v="4"/>
    <x v="4"/>
    <s v="سپرده بیمه پیمانکاران"/>
    <s v="34353"/>
    <s v="شبکه انتقال داده های رهام تک"/>
    <s v="400316"/>
    <s v=""/>
    <s v=""/>
    <s v=""/>
  </r>
  <r>
    <n v="142174"/>
    <n v="1255"/>
    <x v="443"/>
    <s v="1401/07/24"/>
    <s v="شبکه انتقال داده های رهام تک- بابت 5% سپرده بیمه هزینه اجاره IP به مدت سه ماه از 1401/07/20 الی 1401/10/19 طی ف ش 5430016"/>
    <n v="0"/>
    <n v="120000"/>
    <n v="-120000"/>
    <n v="136"/>
    <n v="25"/>
    <s v="400316"/>
    <s v=""/>
    <s v="بدهیهای جاری"/>
    <s v="3"/>
    <x v="4"/>
    <x v="4"/>
    <s v="سپرده بیمه پیمانکاران"/>
    <s v="34353"/>
    <s v="شبکه انتقال داده های رهام تک"/>
    <s v="400316"/>
    <s v=""/>
    <s v=""/>
    <s v=""/>
  </r>
  <r>
    <n v="174828"/>
    <n v="1590"/>
    <x v="444"/>
    <s v="1401/09/16"/>
    <s v="شرکت برق -بابت پرداخت قبوض برق دوره 1401/07/01 الی 1401/08/23 طی 8 فقزه بابت پ اداری - خستو ت 68"/>
    <n v="112717000"/>
    <n v="0"/>
    <n v="112717000"/>
    <n v="117"/>
    <n v="24"/>
    <s v="400319"/>
    <s v=""/>
    <s v="بدهیهای جاری"/>
    <s v="3"/>
    <x v="0"/>
    <x v="0"/>
    <s v="سایر حسابهای پرداختنی"/>
    <s v="34221"/>
    <s v="شرکت توزیع نیروی برق تهران بزرگ"/>
    <s v="400319"/>
    <s v=""/>
    <s v=""/>
    <s v=""/>
  </r>
  <r>
    <n v="174829"/>
    <n v="1590"/>
    <x v="444"/>
    <s v="1401/09/16"/>
    <s v="شرکت برق -بابت پرداخت قبوض برق دوره 1401/07/01 الی 1401/08/23 طی 8 فقزه بابت پ اداری - خستو ت 68"/>
    <n v="0"/>
    <n v="112717000"/>
    <n v="-112717000"/>
    <n v="117"/>
    <n v="24"/>
    <s v="400319"/>
    <s v=""/>
    <s v="بدهیهای جاری"/>
    <s v="3"/>
    <x v="0"/>
    <x v="0"/>
    <s v="سایر حسابهای پرداختنی"/>
    <s v="34221"/>
    <s v="شرکت توزیع نیروی برق تهران بزرگ"/>
    <s v="400319"/>
    <s v=""/>
    <s v=""/>
    <s v=""/>
  </r>
  <r>
    <n v="146592"/>
    <n v="1193"/>
    <x v="445"/>
    <s v="1401/07/11"/>
    <s v="شرکت توزیع نیروی برق تهران بزرگ- بابت 9% ارزش افزوده برق مصرفی واحد 4 دفتر مرکزی به شماره بدنه کنتور 61020191 از تاریخ 1401/05/12 الی 1401/06/30"/>
    <n v="998632"/>
    <n v="0"/>
    <n v="998632"/>
    <n v="499"/>
    <n v="14"/>
    <s v="400319"/>
    <s v=""/>
    <s v="داراییهای جاری"/>
    <s v="1"/>
    <x v="14"/>
    <x v="14"/>
    <s v="پیش پرداخت 9% مالیات و عوارض ارزش افزوده(از 1400/10/13)"/>
    <s v="18163"/>
    <s v="شرکت توزیع نیروی برق تهران بزرگ"/>
    <s v="400319"/>
    <s v=""/>
    <s v=""/>
    <s v=""/>
  </r>
  <r>
    <n v="146593"/>
    <n v="1193"/>
    <x v="445"/>
    <s v="1401/07/11"/>
    <s v="شرکت توزیع نیروی برق تهران بزرگ- بابت 9% ارزش افزوده برق مصرفی واحد 4 دفتر مرکزی به شماره بدنه کنتور 61020191 از تاریخ 1401/05/12 الی 1401/06/30"/>
    <n v="0"/>
    <n v="998632"/>
    <n v="-998632"/>
    <n v="499"/>
    <n v="14"/>
    <s v="400319"/>
    <s v=""/>
    <s v="داراییهای جاری"/>
    <s v="1"/>
    <x v="14"/>
    <x v="14"/>
    <s v="پیش پرداخت 9% مالیات و عوارض ارزش افزوده(از 1400/10/13)"/>
    <s v="18163"/>
    <s v="شرکت توزیع نیروی برق تهران بزرگ"/>
    <s v="400319"/>
    <s v=""/>
    <s v=""/>
    <s v=""/>
  </r>
  <r>
    <n v="146596"/>
    <n v="1193"/>
    <x v="445"/>
    <s v="1401/07/11"/>
    <s v="شرکت توزیع نیروی برق تهران بزرگ- 9% ارزش افزوده بابت برق مصرفی واحد 8 دفتر مرکزی به شماره بدنه کنتور 1146097 از تاریخ 1401/05/12 الی 1401/06/30"/>
    <n v="2084400"/>
    <n v="0"/>
    <n v="2084400"/>
    <n v="499"/>
    <n v="14"/>
    <s v="400319"/>
    <s v=""/>
    <s v="داراییهای جاری"/>
    <s v="1"/>
    <x v="14"/>
    <x v="14"/>
    <s v="پیش پرداخت 9% مالیات و عوارض ارزش افزوده(از 1400/10/13)"/>
    <s v="18163"/>
    <s v="شرکت توزیع نیروی برق تهران بزرگ"/>
    <s v="400319"/>
    <s v=""/>
    <s v=""/>
    <s v=""/>
  </r>
  <r>
    <n v="146597"/>
    <n v="1193"/>
    <x v="445"/>
    <s v="1401/07/11"/>
    <s v="شرکت توزیع نیروی برق تهران بزرگ- 9% ارزش افزوده بابت برق مصرفی واحد 8 دفتر مرکزی به شماره بدنه کنتور 1146097 از تاریخ 1401/05/12 الی 1401/06/30"/>
    <n v="0"/>
    <n v="2084400"/>
    <n v="-2084400"/>
    <n v="499"/>
    <n v="14"/>
    <s v="400319"/>
    <s v=""/>
    <s v="داراییهای جاری"/>
    <s v="1"/>
    <x v="14"/>
    <x v="14"/>
    <s v="پیش پرداخت 9% مالیات و عوارض ارزش افزوده(از 1400/10/13)"/>
    <s v="18163"/>
    <s v="شرکت توزیع نیروی برق تهران بزرگ"/>
    <s v="400319"/>
    <s v=""/>
    <s v=""/>
    <s v=""/>
  </r>
  <r>
    <n v="146600"/>
    <n v="1193"/>
    <x v="445"/>
    <s v="1401/07/11"/>
    <s v="شرکت توزیع نیروی برق تهران بزرگ- بابت 9% ارزش افزوده برق مصرفی واحد 3 دفتر مرکزی به شماره بدنه کنتور 61020198 از تاریخ 1401/05/12 الی 1401/06/30"/>
    <n v="1647959"/>
    <n v="0"/>
    <n v="1647959"/>
    <n v="499"/>
    <n v="14"/>
    <s v="400319"/>
    <s v=""/>
    <s v="داراییهای جاری"/>
    <s v="1"/>
    <x v="14"/>
    <x v="14"/>
    <s v="پیش پرداخت 9% مالیات و عوارض ارزش افزوده(از 1400/10/13)"/>
    <s v="18163"/>
    <s v="شرکت توزیع نیروی برق تهران بزرگ"/>
    <s v="400319"/>
    <s v=""/>
    <s v=""/>
    <s v=""/>
  </r>
  <r>
    <n v="146601"/>
    <n v="1193"/>
    <x v="445"/>
    <s v="1401/07/11"/>
    <s v="شرکت توزیع نیروی برق تهران بزرگ- بابت 9% ارزش افزوده برق مصرفی واحد 3 دفتر مرکزی به شماره بدنه کنتور 61020198 از تاریخ 1401/05/12 الی 1401/06/30"/>
    <n v="0"/>
    <n v="1647959"/>
    <n v="-1647959"/>
    <n v="499"/>
    <n v="14"/>
    <s v="400319"/>
    <s v=""/>
    <s v="داراییهای جاری"/>
    <s v="1"/>
    <x v="14"/>
    <x v="14"/>
    <s v="پیش پرداخت 9% مالیات و عوارض ارزش افزوده(از 1400/10/13)"/>
    <s v="18163"/>
    <s v="شرکت توزیع نیروی برق تهران بزرگ"/>
    <s v="400319"/>
    <s v=""/>
    <s v=""/>
    <s v=""/>
  </r>
  <r>
    <n v="146604"/>
    <n v="1193"/>
    <x v="445"/>
    <s v="1401/07/11"/>
    <s v="شرکت توزیع نیروی برق تهران بزرگ- بابت 9% ارزش افزوده برق مصرفی واحد 2 دفتر مرکزی به شماره بدنه کنتور 61020190 از تاریخ 1401/05/12 الی 1401/06/30"/>
    <n v="1749757"/>
    <n v="0"/>
    <n v="1749757"/>
    <n v="499"/>
    <n v="14"/>
    <s v="400319"/>
    <s v=""/>
    <s v="داراییهای جاری"/>
    <s v="1"/>
    <x v="14"/>
    <x v="14"/>
    <s v="پیش پرداخت 9% مالیات و عوارض ارزش افزوده(از 1400/10/13)"/>
    <s v="18163"/>
    <s v="شرکت توزیع نیروی برق تهران بزرگ"/>
    <s v="400319"/>
    <s v=""/>
    <s v=""/>
    <s v=""/>
  </r>
  <r>
    <n v="146605"/>
    <n v="1193"/>
    <x v="445"/>
    <s v="1401/07/11"/>
    <s v="شرکت توزیع نیروی برق تهران بزرگ- بابت 9% ارزش افزوده برق مصرفی واحد 2 دفتر مرکزی به شماره بدنه کنتور 61020190 از تاریخ 1401/05/12 الی 1401/06/30"/>
    <n v="0"/>
    <n v="1749757"/>
    <n v="-1749757"/>
    <n v="499"/>
    <n v="14"/>
    <s v="400319"/>
    <s v=""/>
    <s v="داراییهای جاری"/>
    <s v="1"/>
    <x v="14"/>
    <x v="14"/>
    <s v="پیش پرداخت 9% مالیات و عوارض ارزش افزوده(از 1400/10/13)"/>
    <s v="18163"/>
    <s v="شرکت توزیع نیروی برق تهران بزرگ"/>
    <s v="400319"/>
    <s v=""/>
    <s v=""/>
    <s v=""/>
  </r>
  <r>
    <n v="146608"/>
    <n v="1193"/>
    <x v="445"/>
    <s v="1401/07/11"/>
    <s v="شرکت توزیع نیروی برق تهران بزرگ- بابت 9% ارزش افزوده برق مصرفی واحد 5 دفتر مرکزی به شماره بدنه کنتور 1146105 از تاریخ 1401/05/12 الی 1401/06/30"/>
    <n v="1465396"/>
    <n v="0"/>
    <n v="1465396"/>
    <n v="499"/>
    <n v="14"/>
    <s v="400319"/>
    <s v=""/>
    <s v="داراییهای جاری"/>
    <s v="1"/>
    <x v="14"/>
    <x v="14"/>
    <s v="پیش پرداخت 9% مالیات و عوارض ارزش افزوده(از 1400/10/13)"/>
    <s v="18163"/>
    <s v="شرکت توزیع نیروی برق تهران بزرگ"/>
    <s v="400319"/>
    <s v=""/>
    <s v=""/>
    <s v=""/>
  </r>
  <r>
    <n v="146609"/>
    <n v="1193"/>
    <x v="445"/>
    <s v="1401/07/11"/>
    <s v="شرکت توزیع نیروی برق تهران بزرگ- بابت 9% ارزش افزوده برق مصرفی واحد 5 دفتر مرکزی به شماره بدنه کنتور 1146105 از تاریخ 1401/05/12 الی 1401/06/30"/>
    <n v="0"/>
    <n v="1465396"/>
    <n v="-1465396"/>
    <n v="499"/>
    <n v="14"/>
    <s v="400319"/>
    <s v=""/>
    <s v="داراییهای جاری"/>
    <s v="1"/>
    <x v="14"/>
    <x v="14"/>
    <s v="پیش پرداخت 9% مالیات و عوارض ارزش افزوده(از 1400/10/13)"/>
    <s v="18163"/>
    <s v="شرکت توزیع نیروی برق تهران بزرگ"/>
    <s v="400319"/>
    <s v=""/>
    <s v=""/>
    <s v=""/>
  </r>
  <r>
    <n v="146612"/>
    <n v="1193"/>
    <x v="445"/>
    <s v="1401/07/11"/>
    <s v="شرکت توزیع نیروی برق تهران بزرگ- بابت 9% ارزش افزوده برق مصرفی واحد 6 دفتر مرکزی به شماره بدنه کنتور 12039960007173 از تاریخ 1401/05/12 الی 1401/06/27"/>
    <n v="1940515"/>
    <n v="0"/>
    <n v="1940515"/>
    <n v="499"/>
    <n v="14"/>
    <s v="400319"/>
    <s v=""/>
    <s v="داراییهای جاری"/>
    <s v="1"/>
    <x v="14"/>
    <x v="14"/>
    <s v="پیش پرداخت 9% مالیات و عوارض ارزش افزوده(از 1400/10/13)"/>
    <s v="18163"/>
    <s v="شرکت توزیع نیروی برق تهران بزرگ"/>
    <s v="400319"/>
    <s v=""/>
    <s v=""/>
    <s v=""/>
  </r>
  <r>
    <n v="146613"/>
    <n v="1193"/>
    <x v="445"/>
    <s v="1401/07/11"/>
    <s v="شرکت توزیع نیروی برق تهران بزرگ- بابت 9% ارزش افزوده برق مصرفی واحد 6 دفتر مرکزی به شماره بدنه کنتور 12039960007173 از تاریخ 1401/05/12 الی 1401/06/27"/>
    <n v="0"/>
    <n v="1940515"/>
    <n v="-1940515"/>
    <n v="499"/>
    <n v="14"/>
    <s v="400319"/>
    <s v=""/>
    <s v="داراییهای جاری"/>
    <s v="1"/>
    <x v="14"/>
    <x v="14"/>
    <s v="پیش پرداخت 9% مالیات و عوارض ارزش افزوده(از 1400/10/13)"/>
    <s v="18163"/>
    <s v="شرکت توزیع نیروی برق تهران بزرگ"/>
    <s v="400319"/>
    <s v=""/>
    <s v=""/>
    <s v=""/>
  </r>
  <r>
    <n v="146616"/>
    <n v="1193"/>
    <x v="445"/>
    <s v="1401/07/11"/>
    <s v="شرکت توزیع نیروی برق تهران بزرگ- بابت 9% ارزش افزوده برق مصرفی واحد 7 دفتر مرکزی به شماره بدنه کنتور 12039960007172 از تاریخ 1401/05/12 الی 1401/06/27"/>
    <n v="443581"/>
    <n v="0"/>
    <n v="443581"/>
    <n v="499"/>
    <n v="14"/>
    <s v="400319"/>
    <s v=""/>
    <s v="داراییهای جاری"/>
    <s v="1"/>
    <x v="14"/>
    <x v="14"/>
    <s v="پیش پرداخت 9% مالیات و عوارض ارزش افزوده(از 1400/10/13)"/>
    <s v="18163"/>
    <s v="شرکت توزیع نیروی برق تهران بزرگ"/>
    <s v="400319"/>
    <s v=""/>
    <s v=""/>
    <s v=""/>
  </r>
  <r>
    <n v="146617"/>
    <n v="1193"/>
    <x v="445"/>
    <s v="1401/07/11"/>
    <s v="شرکت توزیع نیروی برق تهران بزرگ- بابت 9% ارزش افزوده برق مصرفی واحد 7 دفتر مرکزی به شماره بدنه کنتور 12039960007172 از تاریخ 1401/05/12 الی 1401/06/27"/>
    <n v="0"/>
    <n v="443581"/>
    <n v="-443581"/>
    <n v="499"/>
    <n v="14"/>
    <s v="400319"/>
    <s v=""/>
    <s v="داراییهای جاری"/>
    <s v="1"/>
    <x v="14"/>
    <x v="14"/>
    <s v="پیش پرداخت 9% مالیات و عوارض ارزش افزوده(از 1400/10/13)"/>
    <s v="18163"/>
    <s v="شرکت توزیع نیروی برق تهران بزرگ"/>
    <s v="400319"/>
    <s v=""/>
    <s v=""/>
    <s v=""/>
  </r>
  <r>
    <n v="146620"/>
    <n v="1193"/>
    <x v="445"/>
    <s v="1401/07/11"/>
    <s v="شرکت توزیع نیروی برق تهران بزرگ- بابت 9% ارزش افزوده برق مصرفی واحد 1 دفتر مرکزی به شماره بدنه کنتور 61020195 از تاریخ 1401/03/18 الی 1401/06/30"/>
    <n v="8024632"/>
    <n v="0"/>
    <n v="8024632"/>
    <n v="499"/>
    <n v="14"/>
    <s v="400319"/>
    <s v=""/>
    <s v="داراییهای جاری"/>
    <s v="1"/>
    <x v="14"/>
    <x v="14"/>
    <s v="پیش پرداخت 9% مالیات و عوارض ارزش افزوده(از 1400/10/13)"/>
    <s v="18163"/>
    <s v="شرکت توزیع نیروی برق تهران بزرگ"/>
    <s v="400319"/>
    <s v=""/>
    <s v=""/>
    <s v=""/>
  </r>
  <r>
    <n v="146621"/>
    <n v="1193"/>
    <x v="445"/>
    <s v="1401/07/11"/>
    <s v="شرکت توزیع نیروی برق تهران بزرگ- بابت 9% ارزش افزوده برق مصرفی واحد 1 دفتر مرکزی به شماره بدنه کنتور 61020195 از تاریخ 1401/03/18 الی 1401/06/30"/>
    <n v="0"/>
    <n v="8024632"/>
    <n v="-8024632"/>
    <n v="499"/>
    <n v="14"/>
    <s v="400319"/>
    <s v=""/>
    <s v="داراییهای جاری"/>
    <s v="1"/>
    <x v="14"/>
    <x v="14"/>
    <s v="پیش پرداخت 9% مالیات و عوارض ارزش افزوده(از 1400/10/13)"/>
    <s v="18163"/>
    <s v="شرکت توزیع نیروی برق تهران بزرگ"/>
    <s v="400319"/>
    <s v=""/>
    <s v=""/>
    <s v=""/>
  </r>
  <r>
    <n v="174826"/>
    <n v="1590"/>
    <x v="444"/>
    <s v="1401/09/16"/>
    <s v="شرکت برق _9% ارزش افزوده م 1401/09/06 پرداخت قبض با شناسه 9555496904120 - بابت پ اداری - خستو ت 68"/>
    <n v="601588"/>
    <n v="0"/>
    <n v="601588"/>
    <n v="499"/>
    <n v="14"/>
    <s v="400319"/>
    <s v=""/>
    <s v="داراییهای جاری"/>
    <s v="1"/>
    <x v="14"/>
    <x v="14"/>
    <s v="پیش پرداخت 9% مالیات و عوارض ارزش افزوده(از 1400/10/13)"/>
    <s v="18163"/>
    <s v="شرکت توزیع نیروی برق تهران بزرگ"/>
    <s v="400319"/>
    <s v=""/>
    <s v=""/>
    <s v=""/>
  </r>
  <r>
    <n v="174827"/>
    <n v="1590"/>
    <x v="444"/>
    <s v="1401/09/16"/>
    <s v="شرکت برق _9% ارزش افزوده م 1401/09/06 پرداخت قبض با شناسه 9555496904120 - بابت پ اداری - خستو ت 68"/>
    <n v="0"/>
    <n v="601588"/>
    <n v="-601588"/>
    <n v="499"/>
    <n v="14"/>
    <s v="400319"/>
    <s v=""/>
    <s v="داراییهای جاری"/>
    <s v="1"/>
    <x v="14"/>
    <x v="14"/>
    <s v="پیش پرداخت 9% مالیات و عوارض ارزش افزوده(از 1400/10/13)"/>
    <s v="18163"/>
    <s v="شرکت توزیع نیروی برق تهران بزرگ"/>
    <s v="400319"/>
    <s v=""/>
    <s v=""/>
    <s v=""/>
  </r>
  <r>
    <n v="174831"/>
    <n v="1590"/>
    <x v="444"/>
    <s v="1401/09/16"/>
    <s v="شرکت برق _9% ارزش افزوده م 1401/09/16 پرداخت قبض با شناسه 9126572304120 - بابت پ اداری - خستو ت 68"/>
    <n v="447393"/>
    <n v="0"/>
    <n v="447393"/>
    <n v="499"/>
    <n v="14"/>
    <s v="400319"/>
    <s v=""/>
    <s v="داراییهای جاری"/>
    <s v="1"/>
    <x v="14"/>
    <x v="14"/>
    <s v="پیش پرداخت 9% مالیات و عوارض ارزش افزوده(از 1400/10/13)"/>
    <s v="18163"/>
    <s v="شرکت توزیع نیروی برق تهران بزرگ"/>
    <s v="400319"/>
    <s v=""/>
    <s v=""/>
    <s v=""/>
  </r>
  <r>
    <n v="174832"/>
    <n v="1590"/>
    <x v="444"/>
    <s v="1401/09/16"/>
    <s v="شرکت برق _9% ارزش افزوده م 1401/09/16 پرداخت قبض با شناسه 9126572304120 - بابت پ اداری - خستو ت 68"/>
    <n v="0"/>
    <n v="447393"/>
    <n v="-447393"/>
    <n v="499"/>
    <n v="14"/>
    <s v="400319"/>
    <s v=""/>
    <s v="داراییهای جاری"/>
    <s v="1"/>
    <x v="14"/>
    <x v="14"/>
    <s v="پیش پرداخت 9% مالیات و عوارض ارزش افزوده(از 1400/10/13)"/>
    <s v="18163"/>
    <s v="شرکت توزیع نیروی برق تهران بزرگ"/>
    <s v="400319"/>
    <s v=""/>
    <s v=""/>
    <s v=""/>
  </r>
  <r>
    <n v="174834"/>
    <n v="1590"/>
    <x v="444"/>
    <s v="1401/09/16"/>
    <s v="شرکت برق _9% ارزش افزوده م 1401/09/16 پرداخت قبض با شناسه 9555497104127 - بابت پ اداری - خستو ت 68"/>
    <n v="977614"/>
    <n v="0"/>
    <n v="977614"/>
    <n v="499"/>
    <n v="14"/>
    <s v="400319"/>
    <s v=""/>
    <s v="داراییهای جاری"/>
    <s v="1"/>
    <x v="14"/>
    <x v="14"/>
    <s v="پیش پرداخت 9% مالیات و عوارض ارزش افزوده(از 1400/10/13)"/>
    <s v="18163"/>
    <s v="شرکت توزیع نیروی برق تهران بزرگ"/>
    <s v="400319"/>
    <s v=""/>
    <s v=""/>
    <s v=""/>
  </r>
  <r>
    <n v="174835"/>
    <n v="1590"/>
    <x v="444"/>
    <s v="1401/09/16"/>
    <s v="شرکت برق _9% ارزش افزوده م 1401/09/16 پرداخت قبض با شناسه 9555497104127 - بابت پ اداری - خستو ت 68"/>
    <n v="0"/>
    <n v="977614"/>
    <n v="-977614"/>
    <n v="499"/>
    <n v="14"/>
    <s v="400319"/>
    <s v=""/>
    <s v="داراییهای جاری"/>
    <s v="1"/>
    <x v="14"/>
    <x v="14"/>
    <s v="پیش پرداخت 9% مالیات و عوارض ارزش افزوده(از 1400/10/13)"/>
    <s v="18163"/>
    <s v="شرکت توزیع نیروی برق تهران بزرگ"/>
    <s v="400319"/>
    <s v=""/>
    <s v=""/>
    <s v=""/>
  </r>
  <r>
    <n v="174837"/>
    <n v="1590"/>
    <x v="444"/>
    <s v="1401/09/16"/>
    <s v="شرکت برق _9% ارزش افزوده م 1401/09/16 پرداخت قبض با شناسه 9126572204126 - بابت پ اداری - خستو ت 68"/>
    <n v="500900"/>
    <n v="0"/>
    <n v="500900"/>
    <n v="499"/>
    <n v="14"/>
    <s v="400319"/>
    <s v=""/>
    <s v="داراییهای جاری"/>
    <s v="1"/>
    <x v="14"/>
    <x v="14"/>
    <s v="پیش پرداخت 9% مالیات و عوارض ارزش افزوده(از 1400/10/13)"/>
    <s v="18163"/>
    <s v="شرکت توزیع نیروی برق تهران بزرگ"/>
    <s v="400319"/>
    <s v=""/>
    <s v=""/>
    <s v=""/>
  </r>
  <r>
    <n v="174838"/>
    <n v="1590"/>
    <x v="444"/>
    <s v="1401/09/16"/>
    <s v="شرکت برق _9% ارزش افزوده م 1401/09/16 پرداخت قبض با شناسه 9126572204126 - بابت پ اداری - خستو ت 68"/>
    <n v="0"/>
    <n v="500900"/>
    <n v="-500900"/>
    <n v="499"/>
    <n v="14"/>
    <s v="400319"/>
    <s v=""/>
    <s v="داراییهای جاری"/>
    <s v="1"/>
    <x v="14"/>
    <x v="14"/>
    <s v="پیش پرداخت 9% مالیات و عوارض ارزش افزوده(از 1400/10/13)"/>
    <s v="18163"/>
    <s v="شرکت توزیع نیروی برق تهران بزرگ"/>
    <s v="400319"/>
    <s v=""/>
    <s v=""/>
    <s v=""/>
  </r>
  <r>
    <n v="174840"/>
    <n v="1590"/>
    <x v="444"/>
    <s v="1401/09/16"/>
    <s v="شرکت برق _9% ارزش افزوده م 1401/09/16 پرداخت قبض با شناسه 9555496804125 - بابت پ اداری - خستو ت 68"/>
    <n v="3467257"/>
    <n v="0"/>
    <n v="3467257"/>
    <n v="499"/>
    <n v="14"/>
    <s v="400319"/>
    <s v=""/>
    <s v="داراییهای جاری"/>
    <s v="1"/>
    <x v="14"/>
    <x v="14"/>
    <s v="پیش پرداخت 9% مالیات و عوارض ارزش افزوده(از 1400/10/13)"/>
    <s v="18163"/>
    <s v="شرکت توزیع نیروی برق تهران بزرگ"/>
    <s v="400319"/>
    <s v=""/>
    <s v=""/>
    <s v=""/>
  </r>
  <r>
    <n v="174841"/>
    <n v="1590"/>
    <x v="444"/>
    <s v="1401/09/16"/>
    <s v="شرکت برق _9% ارزش افزوده م 1401/09/16 پرداخت قبض با شناسه 9555496804125 - بابت پ اداری - خستو ت 68"/>
    <n v="0"/>
    <n v="3467257"/>
    <n v="-3467257"/>
    <n v="499"/>
    <n v="14"/>
    <s v="400319"/>
    <s v=""/>
    <s v="داراییهای جاری"/>
    <s v="1"/>
    <x v="14"/>
    <x v="14"/>
    <s v="پیش پرداخت 9% مالیات و عوارض ارزش افزوده(از 1400/10/13)"/>
    <s v="18163"/>
    <s v="شرکت توزیع نیروی برق تهران بزرگ"/>
    <s v="400319"/>
    <s v=""/>
    <s v=""/>
    <s v=""/>
  </r>
  <r>
    <n v="174843"/>
    <n v="1590"/>
    <x v="444"/>
    <s v="1401/09/16"/>
    <s v="شرکت برق _9% ارزش افزوده م 1401/09/16 پرداخت قبض با شناسه 9545302604125 - بابت پ اداری - خستو ت 68"/>
    <n v="1045128"/>
    <n v="0"/>
    <n v="1045128"/>
    <n v="499"/>
    <n v="14"/>
    <s v="400319"/>
    <s v=""/>
    <s v="داراییهای جاری"/>
    <s v="1"/>
    <x v="14"/>
    <x v="14"/>
    <s v="پیش پرداخت 9% مالیات و عوارض ارزش افزوده(از 1400/10/13)"/>
    <s v="18163"/>
    <s v="شرکت توزیع نیروی برق تهران بزرگ"/>
    <s v="400319"/>
    <s v=""/>
    <s v=""/>
    <s v=""/>
  </r>
  <r>
    <n v="174844"/>
    <n v="1590"/>
    <x v="444"/>
    <s v="1401/09/16"/>
    <s v="شرکت برق _9% ارزش افزوده م 1401/09/16 پرداخت قبض با شناسه 9545302604125 - بابت پ اداری - خستو ت 68"/>
    <n v="0"/>
    <n v="1045128"/>
    <n v="-1045128"/>
    <n v="499"/>
    <n v="14"/>
    <s v="400319"/>
    <s v=""/>
    <s v="داراییهای جاری"/>
    <s v="1"/>
    <x v="14"/>
    <x v="14"/>
    <s v="پیش پرداخت 9% مالیات و عوارض ارزش افزوده(از 1400/10/13)"/>
    <s v="18163"/>
    <s v="شرکت توزیع نیروی برق تهران بزرگ"/>
    <s v="400319"/>
    <s v=""/>
    <s v=""/>
    <s v=""/>
  </r>
  <r>
    <n v="174846"/>
    <n v="1590"/>
    <x v="444"/>
    <s v="1401/09/16"/>
    <s v="شرکت برق _9% ارزش افزوده م 1401/09/06 پرداخت قبض با شناسه 9126572104121 - بابت پ اداری - خستو ت 68"/>
    <n v="0"/>
    <n v="1153665"/>
    <n v="-1153665"/>
    <n v="499"/>
    <n v="14"/>
    <s v="400319"/>
    <s v=""/>
    <s v="داراییهای جاری"/>
    <s v="1"/>
    <x v="14"/>
    <x v="14"/>
    <s v="پیش پرداخت 9% مالیات و عوارض ارزش افزوده(از 1400/10/13)"/>
    <s v="18163"/>
    <s v="شرکت توزیع نیروی برق تهران بزرگ"/>
    <s v="400319"/>
    <s v=""/>
    <s v=""/>
    <s v=""/>
  </r>
  <r>
    <n v="174848"/>
    <n v="1590"/>
    <x v="444"/>
    <s v="1401/09/16"/>
    <s v="شرکت برق _9% ارزش افزوده م 1401/09/16 پرداخت قبض با شناسه 9555497004122 - بابت پ اداری - خستو ت 68"/>
    <n v="358183"/>
    <n v="0"/>
    <n v="358183"/>
    <n v="499"/>
    <n v="14"/>
    <s v="400319"/>
    <s v=""/>
    <s v="داراییهای جاری"/>
    <s v="1"/>
    <x v="14"/>
    <x v="14"/>
    <s v="پیش پرداخت 9% مالیات و عوارض ارزش افزوده(از 1400/10/13)"/>
    <s v="18163"/>
    <s v="شرکت توزیع نیروی برق تهران بزرگ"/>
    <s v="400319"/>
    <s v=""/>
    <s v=""/>
    <s v=""/>
  </r>
  <r>
    <n v="174849"/>
    <n v="1590"/>
    <x v="444"/>
    <s v="1401/09/16"/>
    <s v="شرکت برق _9% ارزش افزوده م 1401/09/16 پرداخت قبض با شناسه 9555497004122 - بابت پ اداری - خستو ت 68"/>
    <n v="0"/>
    <n v="358183"/>
    <n v="-358183"/>
    <n v="499"/>
    <n v="14"/>
    <s v="400319"/>
    <s v=""/>
    <s v="داراییهای جاری"/>
    <s v="1"/>
    <x v="14"/>
    <x v="14"/>
    <s v="پیش پرداخت 9% مالیات و عوارض ارزش افزوده(از 1400/10/13)"/>
    <s v="18163"/>
    <s v="شرکت توزیع نیروی برق تهران بزرگ"/>
    <s v="400319"/>
    <s v=""/>
    <s v=""/>
    <s v=""/>
  </r>
  <r>
    <n v="174857"/>
    <n v="1590"/>
    <x v="444"/>
    <s v="1401/09/16"/>
    <s v="شرکت برق _9% ارزش افزوده م 1401/09/06 پرداخت قبض با شناسه 9126572104121 - بابت پ اداری - خستو ت 68"/>
    <n v="1153665"/>
    <n v="0"/>
    <n v="1153665"/>
    <n v="499"/>
    <n v="14"/>
    <s v="400319"/>
    <s v=""/>
    <s v="داراییهای جاری"/>
    <s v="1"/>
    <x v="14"/>
    <x v="14"/>
    <s v="پیش پرداخت 9% مالیات و عوارض ارزش افزوده(از 1400/10/13)"/>
    <s v="18163"/>
    <s v="شرکت توزیع نیروی برق تهران بزرگ"/>
    <s v="400319"/>
    <s v=""/>
    <s v=""/>
    <s v=""/>
  </r>
  <r>
    <n v="137850"/>
    <n v="1186"/>
    <x v="344"/>
    <s v="1401/07/11"/>
    <s v="MOSACO-پرداخت تجمیعی توسط سهامداران هزینه حمل لوله های SEAH به ارزش 364.708 درهم فی 76.727 مورخ 1401/04/20 سنا طی ف 07/07/2022"/>
    <n v="27982950716"/>
    <n v="0"/>
    <n v="27982950716"/>
    <n v="117"/>
    <n v="24"/>
    <s v="400320"/>
    <s v=""/>
    <s v="بدهیهای جاری"/>
    <s v="3"/>
    <x v="0"/>
    <x v="0"/>
    <s v="سایر حسابهای پرداختنی"/>
    <s v="34221"/>
    <s v="MOSACO SHIPPINGFORWARDING(L.L.C.)"/>
    <s v="400320"/>
    <s v=""/>
    <s v=""/>
    <s v=""/>
  </r>
  <r>
    <n v="137853"/>
    <n v="1186"/>
    <x v="344"/>
    <s v="1401/07/11"/>
    <s v="MOSACO-پرداخت تجمیعی توسط سهامداران بابت هزینه حمل لوله های 34 اینچی از دوبی به ارزش 12.000 درهم فی 75.553 مورخ 1401/06/02سنا طی ف 24/08/2022"/>
    <n v="906636000"/>
    <n v="0"/>
    <n v="906636000"/>
    <n v="117"/>
    <n v="24"/>
    <s v="400320"/>
    <s v=""/>
    <s v="بدهیهای جاری"/>
    <s v="3"/>
    <x v="0"/>
    <x v="0"/>
    <s v="سایر حسابهای پرداختنی"/>
    <s v="34221"/>
    <s v="MOSACO SHIPPINGFORWARDING(L.L.C.)"/>
    <s v="400320"/>
    <s v=""/>
    <s v=""/>
    <s v=""/>
  </r>
  <r>
    <n v="137849"/>
    <n v="1186"/>
    <x v="344"/>
    <s v="1401/07/11"/>
    <s v="MOSACO-هزینه حمل لوله های SEAH به ارزش 364.708 درهم فی 76.727 مورخ 1401/04/20 سنا طی ف 07/07/2022"/>
    <n v="0"/>
    <n v="27982950716"/>
    <n v="-27982950716"/>
    <n v="117"/>
    <n v="24"/>
    <s v="400320"/>
    <s v=""/>
    <s v="بدهیهای جاری"/>
    <s v="3"/>
    <x v="0"/>
    <x v="0"/>
    <s v="سایر حسابهای پرداختنی"/>
    <s v="34221"/>
    <s v="MOSACO SHIPPINGFORWARDING(L.L.C.)"/>
    <s v="400320"/>
    <s v=""/>
    <s v=""/>
    <s v=""/>
  </r>
  <r>
    <n v="137852"/>
    <n v="1186"/>
    <x v="344"/>
    <s v="1401/07/11"/>
    <s v="MOSACO-هزینه حمل لوله های 34 اینچی از دوبی به ارزش 12.000 درهم فی 75.553 مورخ 1401/06/02سنا طی ف 24/08/2022"/>
    <n v="0"/>
    <n v="906636000"/>
    <n v="-906636000"/>
    <n v="117"/>
    <n v="24"/>
    <s v="400320"/>
    <s v=""/>
    <s v="بدهیهای جاری"/>
    <s v="3"/>
    <x v="0"/>
    <x v="0"/>
    <s v="سایر حسابهای پرداختنی"/>
    <s v="34221"/>
    <s v="MOSACO SHIPPINGFORWARDING(L.L.C.)"/>
    <s v="400320"/>
    <s v=""/>
    <s v=""/>
    <s v=""/>
  </r>
  <r>
    <n v="156683"/>
    <n v="1219"/>
    <x v="446"/>
    <s v="1401/07/17"/>
    <s v="MOSACO- بابت هزینه بارنامه حمل لوله های 36 اینچ از چین طی صورتحساب MF22/401 معادل 17.800 دلار با فی 360.694 ریال"/>
    <n v="0"/>
    <n v="6415013200"/>
    <n v="-6415013200"/>
    <n v="117"/>
    <n v="24"/>
    <s v="400320"/>
    <s v=""/>
    <s v="بدهیهای جاری"/>
    <s v="3"/>
    <x v="0"/>
    <x v="0"/>
    <s v="سایر حسابهای پرداختنی"/>
    <s v="34221"/>
    <s v="MOSACO SHIPPINGFORWARDING(L.L.C.)"/>
    <s v="400320"/>
    <s v=""/>
    <s v=""/>
    <s v=""/>
  </r>
  <r>
    <n v="147635"/>
    <n v="1472"/>
    <x v="317"/>
    <s v="1401/08/24"/>
    <s v="پرداخت چک 859830 بانک تجارت بنام MOSACO SHIPPINGFORWARDING(L.L.C.)  خانم آذر زارعیان جهرمی بابت هزینه حمل"/>
    <n v="2115013200"/>
    <n v="0"/>
    <n v="2115013200"/>
    <n v="117"/>
    <n v="24"/>
    <s v="400320"/>
    <s v=""/>
    <s v="بدهیهای جاری"/>
    <s v="3"/>
    <x v="0"/>
    <x v="0"/>
    <s v="سایر حسابهای پرداختنی"/>
    <s v="34221"/>
    <s v="MOSACO SHIPPINGFORWARDING(L.L.C.)"/>
    <s v="400320"/>
    <s v=""/>
    <s v=""/>
    <s v=""/>
  </r>
  <r>
    <n v="147636"/>
    <n v="1472"/>
    <x v="317"/>
    <s v="1401/08/24"/>
    <s v="پرداخت چک 859829 بانک تجارت بنام MOSACO SHIPPINGFORWARDING(L.L.C.)  خانم آذر زارعیان جهرمی بابت هزینه حمل"/>
    <n v="2150000000"/>
    <n v="0"/>
    <n v="2150000000"/>
    <n v="117"/>
    <n v="24"/>
    <s v="400320"/>
    <s v=""/>
    <s v="بدهیهای جاری"/>
    <s v="3"/>
    <x v="0"/>
    <x v="0"/>
    <s v="سایر حسابهای پرداختنی"/>
    <s v="34221"/>
    <s v="MOSACO SHIPPINGFORWARDING(L.L.C.)"/>
    <s v="400320"/>
    <s v=""/>
    <s v=""/>
    <s v=""/>
  </r>
  <r>
    <n v="147637"/>
    <n v="1472"/>
    <x v="317"/>
    <s v="1401/08/24"/>
    <s v="پرداخت چک 859828 بانک تجارت بنام MOSACO SHIPPINGFORWARDING(L.L.C.)  خانم آذر زارعیان جهرمی بابت هزینه حمل"/>
    <n v="2150000000"/>
    <n v="0"/>
    <n v="2150000000"/>
    <n v="117"/>
    <n v="24"/>
    <s v="400320"/>
    <s v=""/>
    <s v="بدهیهای جاری"/>
    <s v="3"/>
    <x v="0"/>
    <x v="0"/>
    <s v="سایر حسابهای پرداختنی"/>
    <s v="34221"/>
    <s v="MOSACO SHIPPINGFORWARDING(L.L.C.)"/>
    <s v="400320"/>
    <s v=""/>
    <s v=""/>
    <s v=""/>
  </r>
  <r>
    <n v="182100"/>
    <n v="1158"/>
    <x v="63"/>
    <s v="1401/07/01"/>
    <s v="بازرگانی پیچ وکرپی پارس-نوید افشار(کد ملی1950697886)- سند MRS شماره 2361 بابت خرید طی فاکتور 22052"/>
    <n v="0"/>
    <n v="31600000"/>
    <n v="-31600000"/>
    <n v="117"/>
    <n v="24"/>
    <s v="400330"/>
    <s v=""/>
    <s v="بدهیهای جاری"/>
    <s v="3"/>
    <x v="0"/>
    <x v="0"/>
    <s v="سایر حسابهای پرداختنی"/>
    <s v="34221"/>
    <s v="بازرگانی پیچ وکرپی پارس-نوید افشار(کد ملی1950697886)"/>
    <s v="400330"/>
    <s v=""/>
    <s v=""/>
    <s v=""/>
  </r>
  <r>
    <n v="138357"/>
    <n v="1172"/>
    <x v="114"/>
    <s v="1401/07/05"/>
    <s v="dillinger- سند MRS شماره 1918 بابت خرید طی فاکتور  INV ME/22/67 خرید  Plateبابت مخازن طی INV ME/22/67 به مبلغ 92.484 درهم فی  70.169 ریال"/>
    <n v="0"/>
    <n v="6489509796"/>
    <n v="-6489509796"/>
    <n v="117"/>
    <n v="24"/>
    <s v="400331"/>
    <s v=""/>
    <s v="بدهیهای جاری"/>
    <s v="3"/>
    <x v="0"/>
    <x v="0"/>
    <s v="سایر حسابهای پرداختنی"/>
    <s v="34221"/>
    <s v="dillinger"/>
    <s v="400331"/>
    <s v=""/>
    <s v=""/>
    <s v=""/>
  </r>
  <r>
    <n v="174150"/>
    <n v="1544"/>
    <x v="402"/>
    <s v="1401/09/06"/>
    <s v="شرکت فناوران سرمایه انسانی جاویدان ( جابینجا) _ ش ف 590273 م 1401/09/05 آگهی استخدام نیروی مالی - بابت پ مالی - خستو ت 65"/>
    <n v="1962000"/>
    <n v="0"/>
    <n v="1962000"/>
    <n v="117"/>
    <n v="24"/>
    <s v="400335"/>
    <s v=""/>
    <s v="بدهیهای جاری"/>
    <s v="3"/>
    <x v="0"/>
    <x v="0"/>
    <s v="سایر حسابهای پرداختنی"/>
    <s v="34221"/>
    <s v="آوای جاویدان کسب وکار"/>
    <s v="400335"/>
    <s v=""/>
    <s v=""/>
    <s v=""/>
  </r>
  <r>
    <n v="174151"/>
    <n v="1544"/>
    <x v="402"/>
    <s v="1401/09/06"/>
    <s v="شرکت فناوران سرمایه انسانی جاویدان ( جابینجا) _ ش ف 590273 م 1401/09/05 آگهی استخدام نیروی مالی - بابت پ مالی - خستو ت 65"/>
    <n v="0"/>
    <n v="1962000"/>
    <n v="-1962000"/>
    <n v="117"/>
    <n v="24"/>
    <s v="400335"/>
    <s v=""/>
    <s v="بدهیهای جاری"/>
    <s v="3"/>
    <x v="0"/>
    <x v="0"/>
    <s v="سایر حسابهای پرداختنی"/>
    <s v="34221"/>
    <s v="آوای جاویدان کسب وکار"/>
    <s v="400335"/>
    <s v=""/>
    <s v=""/>
    <s v=""/>
  </r>
  <r>
    <n v="174148"/>
    <n v="1544"/>
    <x v="402"/>
    <s v="1401/09/06"/>
    <s v="شرکت فناوران سرمایه انسانی جاویدان ( جابینجا) _ 9% ارزش افزوده ش ف 590273 م 1401/09/05 آگهی استخدام نیروی مالی - بابت پ مالی - خستو ت 65"/>
    <n v="162000"/>
    <n v="0"/>
    <n v="162000"/>
    <n v="499"/>
    <n v="14"/>
    <s v="400335"/>
    <s v=""/>
    <s v="داراییهای جاری"/>
    <s v="1"/>
    <x v="14"/>
    <x v="14"/>
    <s v="پیش پرداخت 9% مالیات و عوارض ارزش افزوده(از 1400/10/13)"/>
    <s v="18163"/>
    <s v="آوای جاویدان کسب وکار"/>
    <s v="400335"/>
    <s v=""/>
    <s v=""/>
    <s v=""/>
  </r>
  <r>
    <n v="174149"/>
    <n v="1544"/>
    <x v="402"/>
    <s v="1401/09/06"/>
    <s v="شرکت فناوران سرمایه انسانی جاویدان ( جابینجا) _ 9% ارزش افزوده ش ف 590273 م 1401/09/05 آگهی استخدام نیروی مالی - بابت پ مالی - خستو ت 65"/>
    <n v="0"/>
    <n v="162000"/>
    <n v="-162000"/>
    <n v="499"/>
    <n v="14"/>
    <s v="400335"/>
    <s v=""/>
    <s v="داراییهای جاری"/>
    <s v="1"/>
    <x v="14"/>
    <x v="14"/>
    <s v="پیش پرداخت 9% مالیات و عوارض ارزش افزوده(از 1400/10/13)"/>
    <s v="18163"/>
    <s v="آوای جاویدان کسب وکار"/>
    <s v="400335"/>
    <s v=""/>
    <s v=""/>
    <s v=""/>
  </r>
  <r>
    <n v="173916"/>
    <n v="1570"/>
    <x v="447"/>
    <s v="1401/09/13"/>
    <s v="همکاران کار پاسارگاد- بابت کسر 10% سپرده حسن انجام از صورت وضعیت قطعی خدمات طراحی خط لوله گاز طی قرارداد ADSH-E-CO-GE-018"/>
    <n v="150000000"/>
    <n v="0"/>
    <n v="150000000"/>
    <n v="117"/>
    <n v="24"/>
    <s v="400340"/>
    <s v=""/>
    <s v="بدهیهای جاری"/>
    <s v="3"/>
    <x v="0"/>
    <x v="0"/>
    <s v="سایر حسابهای پرداختنی"/>
    <s v="34221"/>
    <s v="همراهان کار پاسارگاد"/>
    <s v="400340"/>
    <s v=""/>
    <s v=""/>
    <s v=""/>
  </r>
  <r>
    <n v="173989"/>
    <n v="1570"/>
    <x v="447"/>
    <s v="1401/09/13"/>
    <s v="همکاران کار پاسارگاد- بابت کسر 5% سپرده بیمه از صورت وضعیت قطعی خدمات طراحی خط لوله گاز طی قرارداد ADSH-E-CO-GE-018"/>
    <n v="75000000"/>
    <n v="0"/>
    <n v="75000000"/>
    <n v="117"/>
    <n v="24"/>
    <s v="400340"/>
    <s v=""/>
    <s v="بدهیهای جاری"/>
    <s v="3"/>
    <x v="0"/>
    <x v="0"/>
    <s v="سایر حسابهای پرداختنی"/>
    <s v="34221"/>
    <s v="همراهان کار پاسارگاد"/>
    <s v="400340"/>
    <s v=""/>
    <s v=""/>
    <s v=""/>
  </r>
  <r>
    <n v="174292"/>
    <n v="1576"/>
    <x v="279"/>
    <s v="1401/09/14"/>
    <s v="پرداخت چک 859885 بانک تجارت بنام همراهان کار پاسارگاد بابت 60% مطالبات باقیمانده ق ADISH-E-CO-GE -018 -طراحی خط لوله گاز"/>
    <n v="315000000"/>
    <n v="0"/>
    <n v="315000000"/>
    <n v="117"/>
    <n v="24"/>
    <s v="400340"/>
    <s v=""/>
    <s v="بدهیهای جاری"/>
    <s v="3"/>
    <x v="0"/>
    <x v="0"/>
    <s v="سایر حسابهای پرداختنی"/>
    <s v="34221"/>
    <s v="همراهان کار پاسارگاد"/>
    <s v="400340"/>
    <s v=""/>
    <s v=""/>
    <s v=""/>
  </r>
  <r>
    <n v="173918"/>
    <n v="1570"/>
    <x v="447"/>
    <s v="1401/09/13"/>
    <s v="همکاران کار پاسارگاد- بابت کسر 5% سپرده بیمه از صورت وضعیت قطعی خدمات طراحی خط لوله گاز طی قرارداد ADSH-E-CO-GE-018"/>
    <n v="0"/>
    <n v="75000000"/>
    <n v="-75000000"/>
    <n v="136"/>
    <n v="25"/>
    <s v="400340"/>
    <s v=""/>
    <s v="بدهیهای جاری"/>
    <s v="3"/>
    <x v="4"/>
    <x v="4"/>
    <s v="سپرده بیمه پیمانکاران"/>
    <s v="34353"/>
    <s v="همراهان کار پاسارگاد"/>
    <s v="400340"/>
    <s v=""/>
    <s v=""/>
    <s v=""/>
  </r>
  <r>
    <n v="173917"/>
    <n v="1570"/>
    <x v="447"/>
    <s v="1401/09/13"/>
    <s v="همکاران کار پاسارگاد- بابت کسر 10% سپرده حسن انجام از صورت وضعیت قطعی خدمات طراحی خط لوله گاز طی قرارداد ADSH-E-CO-GE-018"/>
    <n v="0"/>
    <n v="150000000"/>
    <n v="-150000000"/>
    <n v="135"/>
    <n v="25"/>
    <s v="400340"/>
    <s v=""/>
    <s v="بدهیهای جاری"/>
    <s v="3"/>
    <x v="4"/>
    <x v="4"/>
    <s v="سپرده حسن انجام کار"/>
    <s v="34352"/>
    <s v="همراهان کار پاسارگاد"/>
    <s v="400340"/>
    <s v=""/>
    <s v=""/>
    <s v=""/>
  </r>
  <r>
    <n v="146917"/>
    <n v="1279"/>
    <x v="333"/>
    <s v="1401/07/28"/>
    <s v="مسیر طلایی راسا -چک 323193 (ملت) بابت استرداد تضمین برگشت سالم و توقف کانتینر بارنامه IIX1270WIND1677"/>
    <n v="0"/>
    <n v="3000000000"/>
    <n v="-3000000000"/>
    <n v="339"/>
    <n v="55"/>
    <s v="400342"/>
    <s v=""/>
    <s v="حسابهای انتظامی و کنترلی"/>
    <s v="9"/>
    <x v="11"/>
    <x v="11"/>
    <s v="اسناد انتظامی ما نزد دیگران"/>
    <s v="92111"/>
    <s v="حمل و نقل بین المللی مسیر طلایی راسا"/>
    <s v="400342"/>
    <s v=""/>
    <s v=""/>
    <s v=""/>
  </r>
  <r>
    <n v="162506"/>
    <n v="1448"/>
    <x v="260"/>
    <s v="1401/08/17"/>
    <s v="چک تضمین ش 859806 (تجارت) شرکت مسیر طلایی راسا بابت هزینه بارنامه ش BOM1458106046 اینویس 205"/>
    <n v="1500000000"/>
    <n v="0"/>
    <n v="1500000000"/>
    <n v="339"/>
    <n v="55"/>
    <s v="400342"/>
    <s v=""/>
    <s v="حسابهای انتظامی و کنترلی"/>
    <s v="9"/>
    <x v="11"/>
    <x v="11"/>
    <s v="اسناد انتظامی ما نزد دیگران"/>
    <s v="92111"/>
    <s v="حمل و نقل بین المللی مسیر طلایی راسا"/>
    <s v="400342"/>
    <s v=""/>
    <s v=""/>
    <s v=""/>
  </r>
  <r>
    <n v="173726"/>
    <n v="1538"/>
    <x v="448"/>
    <s v="1401/09/05"/>
    <s v="استرداد چک تضمین ش 859806 (تجارت) شرکت مسیر طلایی راسا بابت هزینه بارنامه ش BOM1458106046 اینویس 205"/>
    <n v="0"/>
    <n v="1500000000"/>
    <n v="-1500000000"/>
    <n v="339"/>
    <n v="55"/>
    <s v="400342"/>
    <s v=""/>
    <s v="حسابهای انتظامی و کنترلی"/>
    <s v="9"/>
    <x v="11"/>
    <x v="11"/>
    <s v="اسناد انتظامی ما نزد دیگران"/>
    <s v="92111"/>
    <s v="حمل و نقل بین المللی مسیر طلایی راسا"/>
    <s v="400342"/>
    <s v=""/>
    <s v=""/>
    <s v=""/>
  </r>
  <r>
    <n v="146918"/>
    <n v="1279"/>
    <x v="333"/>
    <s v="1401/07/28"/>
    <s v="مسیر طلایی راسا -چک 323193 (ملت) بابت استرداد تضمین برگشت سالم و توقف کانتینر بارنامه IIX1270WIND1677"/>
    <n v="3000000000"/>
    <n v="0"/>
    <n v="3000000000"/>
    <n v="343"/>
    <n v="55"/>
    <s v="400342"/>
    <s v=""/>
    <s v="حسابهای انتظامی و کنترلی"/>
    <s v="9"/>
    <x v="11"/>
    <x v="11"/>
    <s v="طرف حسابهای انتظامی به عهده شرکت"/>
    <s v="92151"/>
    <s v="حمل و نقل بین المللی مسیر طلایی راسا"/>
    <s v="400342"/>
    <s v=""/>
    <s v=""/>
    <s v=""/>
  </r>
  <r>
    <n v="162516"/>
    <n v="1448"/>
    <x v="260"/>
    <s v="1401/08/17"/>
    <s v="چک تضمین ش 859806 (تجارت) شرکت مسیر طلایی راسا بابت هزینه بارنامه ش BOM1458106046 اینویس 205"/>
    <n v="0"/>
    <n v="1500000000"/>
    <n v="-1500000000"/>
    <n v="343"/>
    <n v="55"/>
    <s v="400342"/>
    <s v=""/>
    <s v="حسابهای انتظامی و کنترلی"/>
    <s v="9"/>
    <x v="11"/>
    <x v="11"/>
    <s v="طرف حسابهای انتظامی به عهده شرکت"/>
    <s v="92151"/>
    <s v="حمل و نقل بین المللی مسیر طلایی راسا"/>
    <s v="400342"/>
    <s v=""/>
    <s v=""/>
    <s v=""/>
  </r>
  <r>
    <n v="173725"/>
    <n v="1538"/>
    <x v="448"/>
    <s v="1401/09/05"/>
    <s v="استرداد چک تضمین ش 859806 (تجارت) شرکت مسیر طلایی راسا بابت هزینه بارنامه ش BOM1458106046 اینویس 205"/>
    <n v="1500000000"/>
    <n v="0"/>
    <n v="1500000000"/>
    <n v="343"/>
    <n v="55"/>
    <s v="400342"/>
    <s v=""/>
    <s v="حسابهای انتظامی و کنترلی"/>
    <s v="9"/>
    <x v="11"/>
    <x v="11"/>
    <s v="طرف حسابهای انتظامی به عهده شرکت"/>
    <s v="92151"/>
    <s v="حمل و نقل بین المللی مسیر طلایی راسا"/>
    <s v="400342"/>
    <s v=""/>
    <s v=""/>
    <s v=""/>
  </r>
  <r>
    <n v="137886"/>
    <n v="1173"/>
    <x v="449"/>
    <s v="1401/07/06"/>
    <s v="مسیر طلایی راسا - بابت هزینه ترانزیت بارنامه TSVAEJEA2208566 محموله Flare-GBA اینویس 186 شرکت Ring field فاکتور شماره 0469 شامل 9% ارزش افزوده"/>
    <n v="0"/>
    <n v="917802422"/>
    <n v="-917802422"/>
    <n v="117"/>
    <n v="24"/>
    <s v="400342"/>
    <s v=""/>
    <s v="بدهیهای جاری"/>
    <s v="3"/>
    <x v="0"/>
    <x v="0"/>
    <s v="سایر حسابهای پرداختنی"/>
    <s v="34221"/>
    <s v="حمل و نقل بین المللی مسیر طلایی راسا"/>
    <s v="400342"/>
    <s v=""/>
    <s v=""/>
    <s v=""/>
  </r>
  <r>
    <n v="137891"/>
    <n v="1187"/>
    <x v="450"/>
    <s v="1401/07/11"/>
    <s v="مسیر طلایی راسا - بابت هزینه دموراژ بارنامه TSVAEJEA2208566 محموله Flare-GBA اینویس 186 شرکت Ring field فاکتور شماره 0475 شامل 9% ارزش افزوده"/>
    <n v="0"/>
    <n v="56089460"/>
    <n v="-56089460"/>
    <n v="117"/>
    <n v="24"/>
    <s v="400342"/>
    <s v=""/>
    <s v="بدهیهای جاری"/>
    <s v="3"/>
    <x v="0"/>
    <x v="0"/>
    <s v="سایر حسابهای پرداختنی"/>
    <s v="34221"/>
    <s v="حمل و نقل بین المللی مسیر طلایی راسا"/>
    <s v="400342"/>
    <s v=""/>
    <s v=""/>
    <s v=""/>
  </r>
  <r>
    <n v="181714"/>
    <n v="1215"/>
    <x v="451"/>
    <s v="1401/07/17"/>
    <s v="مسیر طلایی راسا- بابت هزینه دموراژ بارنامه IIX1270WIND1677 محموله اینویس 185 شرکت Ring field فاکتور شماره 0495 شامل 9% ارزش افزوده"/>
    <n v="0"/>
    <n v="121003080"/>
    <n v="-121003080"/>
    <n v="117"/>
    <n v="24"/>
    <s v="400342"/>
    <s v=""/>
    <s v="بدهیهای جاری"/>
    <s v="3"/>
    <x v="0"/>
    <x v="0"/>
    <s v="سایر حسابهای پرداختنی"/>
    <s v="34221"/>
    <s v="حمل و نقل بین المللی مسیر طلایی راسا"/>
    <s v="400342"/>
    <s v=""/>
    <s v=""/>
    <s v=""/>
  </r>
  <r>
    <n v="181715"/>
    <n v="1215"/>
    <x v="451"/>
    <s v="1401/07/17"/>
    <s v="مسیر طلایی راسا- بابت کسر سپرده نقدی از هزینه دموراژ بارنامه IIX1270WIND1677 محموله اینویس 185 شرکت Ring field فاکتور شماره 0495"/>
    <n v="120000000"/>
    <n v="0"/>
    <n v="120000000"/>
    <n v="117"/>
    <n v="24"/>
    <s v="400342"/>
    <s v=""/>
    <s v="بدهیهای جاری"/>
    <s v="3"/>
    <x v="0"/>
    <x v="0"/>
    <s v="سایر حسابهای پرداختنی"/>
    <s v="34221"/>
    <s v="حمل و نقل بین المللی مسیر طلایی راسا"/>
    <s v="400342"/>
    <s v=""/>
    <s v=""/>
    <s v=""/>
  </r>
  <r>
    <n v="141479"/>
    <n v="1223"/>
    <x v="305"/>
    <s v="1401/07/18"/>
    <s v="مسیر طلایی راسا- چک 162114 (تجارت) بابت تسویه ف 442 و 445 و 469 و 475 مربوط به حق توقف و ترانزیت بارنامه های 2208566 و 1458100942 (واریزی) طی دستور پرداخت پیوست"/>
    <n v="612789082"/>
    <n v="0"/>
    <n v="612789082"/>
    <n v="117"/>
    <n v="24"/>
    <s v="400342"/>
    <s v=""/>
    <s v="بدهیهای جاری"/>
    <s v="3"/>
    <x v="0"/>
    <x v="0"/>
    <s v="سایر حسابهای پرداختنی"/>
    <s v="34221"/>
    <s v="حمل و نقل بین المللی مسیر طلایی راسا"/>
    <s v="400342"/>
    <s v=""/>
    <s v=""/>
    <s v=""/>
  </r>
  <r>
    <n v="141930"/>
    <n v="1276"/>
    <x v="452"/>
    <s v="1401/07/27"/>
    <s v="مسیر طلایی راسا _ هزینه بابت تسویه با شرکت مسیر طلایی راسا از طرف آقای پابخش م 1401/7/20 - بازرگانی"/>
    <n v="1003080"/>
    <n v="0"/>
    <n v="1003080"/>
    <n v="117"/>
    <n v="24"/>
    <s v="400342"/>
    <s v=""/>
    <s v="بدهیهای جاری"/>
    <s v="3"/>
    <x v="0"/>
    <x v="0"/>
    <s v="سایر حسابهای پرداختنی"/>
    <s v="34221"/>
    <s v="حمل و نقل بین المللی مسیر طلایی راسا"/>
    <s v="400342"/>
    <s v=""/>
    <s v=""/>
    <s v=""/>
  </r>
  <r>
    <n v="146628"/>
    <n v="1423"/>
    <x v="453"/>
    <s v="1401/08/15"/>
    <s v="مسیر طلایی راسا - بابت هزینه ترخیص بارنامه BOM1458106046 محموله Flare-GBA اینویس 205 شرکت Ring field فاکتور شماره 0562  شامل 9% ارزش افزوده"/>
    <n v="0"/>
    <n v="163863312"/>
    <n v="-163863312"/>
    <n v="117"/>
    <n v="24"/>
    <s v="400342"/>
    <s v=""/>
    <s v="بدهیهای جاری"/>
    <s v="3"/>
    <x v="0"/>
    <x v="0"/>
    <s v="سایر حسابهای پرداختنی"/>
    <s v="34221"/>
    <s v="حمل و نقل بین المللی مسیر طلایی راسا"/>
    <s v="400342"/>
    <s v=""/>
    <s v=""/>
    <s v=""/>
  </r>
  <r>
    <n v="162504"/>
    <n v="1448"/>
    <x v="260"/>
    <s v="1401/08/17"/>
    <s v="پرداخت چک 859815 بانک تجارت بنام شرکت مسیر طلایی راسا بابت هزینه بارنامه ش BOM1458106046 اینویس 205"/>
    <n v="163863312"/>
    <n v="0"/>
    <n v="163863312"/>
    <n v="117"/>
    <n v="24"/>
    <s v="400342"/>
    <s v=""/>
    <s v="بدهیهای جاری"/>
    <s v="3"/>
    <x v="0"/>
    <x v="0"/>
    <s v="سایر حسابهای پرداختنی"/>
    <s v="34221"/>
    <s v="حمل و نقل بین المللی مسیر طلایی راسا"/>
    <s v="400342"/>
    <s v=""/>
    <s v=""/>
    <s v=""/>
  </r>
  <r>
    <n v="137883"/>
    <n v="1173"/>
    <x v="449"/>
    <s v="1401/07/06"/>
    <s v="مسیر طلایی راسا - بابت 9% ارزش افزوده هزینه ترانزیت بارنامه TSVAEJEA2208566 محموله Flare-GBA اینویس 186 شرکت Ring field فاکتور شماره 0469"/>
    <n v="75781851"/>
    <n v="0"/>
    <n v="75781851"/>
    <n v="499"/>
    <n v="14"/>
    <s v="400342"/>
    <s v=""/>
    <s v="داراییهای جاری"/>
    <s v="1"/>
    <x v="14"/>
    <x v="14"/>
    <s v="پیش پرداخت 9% مالیات و عوارض ارزش افزوده(از 1400/10/13)"/>
    <s v="18163"/>
    <s v="حمل و نقل بین المللی مسیر طلایی راسا"/>
    <s v="400342"/>
    <s v=""/>
    <s v=""/>
    <s v=""/>
  </r>
  <r>
    <n v="137884"/>
    <n v="1173"/>
    <x v="449"/>
    <s v="1401/07/06"/>
    <s v="مسیر طلایی راسا - بابت 9% ارزش افزوده هزینه ترانزیت بارنامه TSVAEJEA2208566 محموله Flare-GBA اینویس 186 شرکت Ring field فاکتور شماره 0469"/>
    <n v="0"/>
    <n v="75781851"/>
    <n v="-75781851"/>
    <n v="499"/>
    <n v="14"/>
    <s v="400342"/>
    <s v=""/>
    <s v="داراییهای جاری"/>
    <s v="1"/>
    <x v="14"/>
    <x v="14"/>
    <s v="پیش پرداخت 9% مالیات و عوارض ارزش افزوده(از 1400/10/13)"/>
    <s v="18163"/>
    <s v="حمل و نقل بین المللی مسیر طلایی راسا"/>
    <s v="400342"/>
    <s v=""/>
    <s v=""/>
    <s v=""/>
  </r>
  <r>
    <n v="137888"/>
    <n v="1187"/>
    <x v="450"/>
    <s v="1401/07/11"/>
    <s v="مسیر طلایی راسا - بابت 9% ارزش افزوده هزینه دموراژ بارنامه TSVAEJEA2208566 محموله Flare-GBA اینویس 186 شرکت Ring field فاکتور شماره 0475"/>
    <n v="4631240"/>
    <n v="0"/>
    <n v="4631240"/>
    <n v="499"/>
    <n v="14"/>
    <s v="400342"/>
    <s v=""/>
    <s v="داراییهای جاری"/>
    <s v="1"/>
    <x v="14"/>
    <x v="14"/>
    <s v="پیش پرداخت 9% مالیات و عوارض ارزش افزوده(از 1400/10/13)"/>
    <s v="18163"/>
    <s v="حمل و نقل بین المللی مسیر طلایی راسا"/>
    <s v="400342"/>
    <s v=""/>
    <s v=""/>
    <s v=""/>
  </r>
  <r>
    <n v="137889"/>
    <n v="1187"/>
    <x v="450"/>
    <s v="1401/07/11"/>
    <s v="مسیر طلایی راسا - بابت 9% ارزش افزوده هزینه دموراژ بارنامه TSVAEJEA2208566 محموله Flare-GBA اینویس 186 شرکت Ring field فاکتور شماره 0475"/>
    <n v="0"/>
    <n v="4631240"/>
    <n v="-4631240"/>
    <n v="499"/>
    <n v="14"/>
    <s v="400342"/>
    <s v=""/>
    <s v="داراییهای جاری"/>
    <s v="1"/>
    <x v="14"/>
    <x v="14"/>
    <s v="پیش پرداخت 9% مالیات و عوارض ارزش افزوده(از 1400/10/13)"/>
    <s v="18163"/>
    <s v="حمل و نقل بین المللی مسیر طلایی راسا"/>
    <s v="400342"/>
    <s v=""/>
    <s v=""/>
    <s v=""/>
  </r>
  <r>
    <n v="139961"/>
    <n v="1215"/>
    <x v="451"/>
    <s v="1401/07/17"/>
    <s v="مسیر طلایی راسا- بابت 9% ارزش افزوده هزینه دموراژ بارنامه IIX1270WIND1677 محموله اینویس 185 شرکت Ring field فاکتور شماره 0495"/>
    <n v="9991080"/>
    <n v="0"/>
    <n v="9991080"/>
    <n v="499"/>
    <n v="14"/>
    <s v="400342"/>
    <s v=""/>
    <s v="داراییهای جاری"/>
    <s v="1"/>
    <x v="14"/>
    <x v="14"/>
    <s v="پیش پرداخت 9% مالیات و عوارض ارزش افزوده(از 1400/10/13)"/>
    <s v="18163"/>
    <s v="حمل و نقل بین المللی مسیر طلایی راسا"/>
    <s v="400342"/>
    <s v=""/>
    <s v=""/>
    <s v=""/>
  </r>
  <r>
    <n v="139962"/>
    <n v="1215"/>
    <x v="451"/>
    <s v="1401/07/17"/>
    <s v="مسیر طلایی راسا- بابت 9% ارزش افزوده هزینه دموراژ بارنامه IIX1270WIND1677 محموله اینویس 185 شرکت Ring field فاکتور شماره 0495"/>
    <n v="0"/>
    <n v="9991080"/>
    <n v="-9991080"/>
    <n v="499"/>
    <n v="14"/>
    <s v="400342"/>
    <s v=""/>
    <s v="داراییهای جاری"/>
    <s v="1"/>
    <x v="14"/>
    <x v="14"/>
    <s v="پیش پرداخت 9% مالیات و عوارض ارزش افزوده(از 1400/10/13)"/>
    <s v="18163"/>
    <s v="حمل و نقل بین المللی مسیر طلایی راسا"/>
    <s v="400342"/>
    <s v=""/>
    <s v=""/>
    <s v=""/>
  </r>
  <r>
    <n v="146625"/>
    <n v="1423"/>
    <x v="453"/>
    <s v="1401/08/15"/>
    <s v="مسیر طلایی راسا - بابت 9% ارزش افزوده هزینه ترخیص بارنامه BOM1458106046 محموله Flare-GBA اینویس 205 شرکت Ring field فاکتور شماره 0562"/>
    <n v="13529998"/>
    <n v="0"/>
    <n v="13529998"/>
    <n v="499"/>
    <n v="14"/>
    <s v="400342"/>
    <s v=""/>
    <s v="داراییهای جاری"/>
    <s v="1"/>
    <x v="14"/>
    <x v="14"/>
    <s v="پیش پرداخت 9% مالیات و عوارض ارزش افزوده(از 1400/10/13)"/>
    <s v="18163"/>
    <s v="حمل و نقل بین المللی مسیر طلایی راسا"/>
    <s v="400342"/>
    <s v=""/>
    <s v=""/>
    <s v=""/>
  </r>
  <r>
    <n v="146626"/>
    <n v="1423"/>
    <x v="453"/>
    <s v="1401/08/15"/>
    <s v="مسیر طلایی راسا - بابت 9% ارزش افزوده هزینه ترخیص بارنامه BOM1458106046 محموله Flare-GBA اینویس 205 شرکت Ring field فاکتور شماره 0562"/>
    <n v="0"/>
    <n v="13529998"/>
    <n v="-13529998"/>
    <n v="499"/>
    <n v="14"/>
    <s v="400342"/>
    <s v=""/>
    <s v="داراییهای جاری"/>
    <s v="1"/>
    <x v="14"/>
    <x v="14"/>
    <s v="پیش پرداخت 9% مالیات و عوارض ارزش افزوده(از 1400/10/13)"/>
    <s v="18163"/>
    <s v="حمل و نقل بین المللی مسیر طلایی راسا"/>
    <s v="400342"/>
    <s v=""/>
    <s v=""/>
    <s v=""/>
  </r>
  <r>
    <n v="139964"/>
    <n v="1215"/>
    <x v="451"/>
    <s v="1401/07/17"/>
    <s v="مسیر طلایی راسا- بابت تسویه سپرده نقدی با هزینه دموراژ بارنامه IIX1270WIND1677 محموله اینویس 185 شرکت Ring field فاکتور شماره 0495"/>
    <n v="0"/>
    <n v="120000000"/>
    <n v="-120000000"/>
    <n v="34"/>
    <n v="7"/>
    <s v="400342"/>
    <s v=""/>
    <s v="داراییهای جاری"/>
    <s v="1"/>
    <x v="15"/>
    <x v="15"/>
    <s v="سایر سپرده ها-دریافتنی گمرکی"/>
    <s v="14359"/>
    <s v="حمل و نقل بین المللی مسیر طلایی راسا"/>
    <s v="400342"/>
    <s v=""/>
    <s v=""/>
    <s v=""/>
  </r>
  <r>
    <n v="162505"/>
    <n v="1448"/>
    <x v="260"/>
    <s v="1401/08/17"/>
    <s v="پرداخت چک 859816 بانک تجارت بنام شرکت مسیر طلایی راسا بابت سپرده نقدی بارنامه ش BOM1458106046 اینویس 205"/>
    <n v="60000000"/>
    <n v="0"/>
    <n v="60000000"/>
    <n v="34"/>
    <n v="7"/>
    <s v="400342"/>
    <s v=""/>
    <s v="داراییهای جاری"/>
    <s v="1"/>
    <x v="15"/>
    <x v="15"/>
    <s v="سایر سپرده ها-دریافتنی گمرکی"/>
    <s v="14359"/>
    <s v="حمل و نقل بین المللی مسیر طلایی راسا"/>
    <s v="400342"/>
    <s v=""/>
    <s v=""/>
    <s v=""/>
  </r>
  <r>
    <n v="177178"/>
    <n v="1391"/>
    <x v="5"/>
    <s v="1401/08/09"/>
    <s v="پرداخت چک 162197 بانک تجارت بنام بانک تجارت جهت تضمین ضمانت نامه گمرکی 3 دستگاه ترانس"/>
    <n v="69000000000"/>
    <n v="0"/>
    <n v="69000000000"/>
    <n v="339"/>
    <n v="55"/>
    <s v="400260"/>
    <s v=""/>
    <s v="حسابهای انتظامی و کنترلی"/>
    <s v="9"/>
    <x v="11"/>
    <x v="11"/>
    <s v="اسناد انتظامی ما نزد دیگران"/>
    <s v="92111"/>
    <s v="بانک تجارت"/>
    <s v="400260"/>
    <s v=""/>
    <s v=""/>
    <s v=""/>
  </r>
  <r>
    <n v="182917"/>
    <n v="1352"/>
    <x v="442"/>
    <s v="1401/08/03"/>
    <s v="شرکت آسیا ابزار دقیق- پیش پرداخت مربوط به ارسال حواله ارزی اعتبار اسنادی ق ADSH-P-PO-GE-051 به ارزش 134.792/28 یورو فی 269.830 ریال توسط بانک صنعت و معدن-نیکو9"/>
    <n v="36371000912"/>
    <n v="0"/>
    <n v="36371000912"/>
    <n v="473"/>
    <n v="14"/>
    <s v="400266"/>
    <s v=""/>
    <s v="داراییهای جاری"/>
    <s v="1"/>
    <x v="14"/>
    <x v="14"/>
    <s v="پیش پرداخت خریدهای قراردادی از تامین کنندگان داخلی و خارجی-اعتبار اسنادی"/>
    <s v="18115"/>
    <s v="آسیا ابزار دقیق"/>
    <s v="400266"/>
    <s v=""/>
    <s v=""/>
    <s v=""/>
  </r>
  <r>
    <n v="139533"/>
    <n v="1220"/>
    <x v="66"/>
    <s v="1401/07/18"/>
    <s v="پترو کهن نفتان- سند MRS شماره 1960 بابت خرید طی فاکتور 57371 با 9% مالیات بر ارزش افزوده"/>
    <n v="0"/>
    <n v="893800000"/>
    <n v="-893800000"/>
    <n v="117"/>
    <n v="24"/>
    <s v="400268"/>
    <s v=""/>
    <s v="بدهیهای جاری"/>
    <s v="3"/>
    <x v="0"/>
    <x v="0"/>
    <s v="سایر حسابهای پرداختنی"/>
    <s v="34221"/>
    <s v="پترو کهن نفتان"/>
    <s v="400268"/>
    <s v=""/>
    <s v=""/>
    <s v=""/>
  </r>
  <r>
    <n v="139534"/>
    <n v="1220"/>
    <x v="66"/>
    <s v="1401/07/18"/>
    <s v="پترو کهن نفتان- سند MRS شماره 1959 بابت خرید طی فاکتور 57371 با 9% مالیات بر ارزش افزوده"/>
    <n v="0"/>
    <n v="245250000"/>
    <n v="-245250000"/>
    <n v="117"/>
    <n v="24"/>
    <s v="400268"/>
    <s v=""/>
    <s v="بدهیهای جاری"/>
    <s v="3"/>
    <x v="0"/>
    <x v="0"/>
    <s v="سایر حسابهای پرداختنی"/>
    <s v="34221"/>
    <s v="پترو کهن نفتان"/>
    <s v="400268"/>
    <s v=""/>
    <s v=""/>
    <s v=""/>
  </r>
  <r>
    <n v="143891"/>
    <n v="1368"/>
    <x v="248"/>
    <s v="1401/08/07"/>
    <s v="پرداخت چک 162187 بانک تجارت بنام پترو کهن نفتان بابت خرید تجهیزات طی ف 01/57371"/>
    <n v="1139050000"/>
    <n v="0"/>
    <n v="1139050000"/>
    <n v="117"/>
    <n v="24"/>
    <s v="400268"/>
    <s v=""/>
    <s v="بدهیهای جاری"/>
    <s v="3"/>
    <x v="0"/>
    <x v="0"/>
    <s v="سایر حسابهای پرداختنی"/>
    <s v="34221"/>
    <s v="پترو کهن نفتان"/>
    <s v="400268"/>
    <s v=""/>
    <s v=""/>
    <s v=""/>
  </r>
  <r>
    <n v="144991"/>
    <n v="1393"/>
    <x v="83"/>
    <s v="1401/08/10"/>
    <s v="پترو کهن نفتان- سند MRS شماره 2032 بابت خرید طی فاکتور 57387خرید با 9% مالیات بر ارزش افزوده"/>
    <n v="0"/>
    <n v="20171676250"/>
    <n v="-20171676250"/>
    <n v="117"/>
    <n v="24"/>
    <s v="400268"/>
    <s v=""/>
    <s v="بدهیهای جاری"/>
    <s v="3"/>
    <x v="0"/>
    <x v="0"/>
    <s v="سایر حسابهای پرداختنی"/>
    <s v="34221"/>
    <s v="پترو کهن نفتان"/>
    <s v="400268"/>
    <s v=""/>
    <s v=""/>
    <s v=""/>
  </r>
  <r>
    <n v="162497"/>
    <n v="1448"/>
    <x v="260"/>
    <s v="1401/08/17"/>
    <s v="پرداخت چک 859808 بانک تجارت بنام پترو کهن نفتان بابت خرید تجهیزات طی ف 01/57349"/>
    <n v="6341620000"/>
    <n v="0"/>
    <n v="6341620000"/>
    <n v="117"/>
    <n v="24"/>
    <s v="400268"/>
    <s v=""/>
    <s v="بدهیهای جاری"/>
    <s v="3"/>
    <x v="0"/>
    <x v="0"/>
    <s v="سایر حسابهای پرداختنی"/>
    <s v="34221"/>
    <s v="پترو کهن نفتان"/>
    <s v="400268"/>
    <s v=""/>
    <s v=""/>
    <s v=""/>
  </r>
  <r>
    <n v="147317"/>
    <n v="1467"/>
    <x v="315"/>
    <s v="1401/08/23"/>
    <s v="پرداخت چک 859822 بانک تجارت بنام پترو کهن نفتان بابت خرید تجهیزات طی ف 01/57387"/>
    <n v="20171676250"/>
    <n v="0"/>
    <n v="20171676250"/>
    <n v="117"/>
    <n v="24"/>
    <s v="400268"/>
    <s v=""/>
    <s v="بدهیهای جاری"/>
    <s v="3"/>
    <x v="0"/>
    <x v="0"/>
    <s v="سایر حسابهای پرداختنی"/>
    <s v="34221"/>
    <s v="پترو کهن نفتان"/>
    <s v="400268"/>
    <s v=""/>
    <s v=""/>
    <s v=""/>
  </r>
  <r>
    <n v="174222"/>
    <n v="1658"/>
    <x v="358"/>
    <s v="1401/09/30"/>
    <s v="پترو کهن نفتان- بابت 9% ارزش افزوده صورتحساب 57371-01 مورخ 1401/07/18"/>
    <n v="94050000"/>
    <n v="0"/>
    <n v="94050000"/>
    <n v="499"/>
    <n v="14"/>
    <s v="400268"/>
    <s v=""/>
    <s v="داراییهای جاری"/>
    <s v="1"/>
    <x v="14"/>
    <x v="14"/>
    <s v="پیش پرداخت 9% مالیات و عوارض ارزش افزوده(از 1400/10/13)"/>
    <s v="18163"/>
    <s v="پترو کهن نفتان"/>
    <s v="400268"/>
    <s v=""/>
    <s v=""/>
    <s v=""/>
  </r>
  <r>
    <n v="174223"/>
    <n v="1658"/>
    <x v="358"/>
    <s v="1401/09/30"/>
    <s v="پترو کهن نفتان- بابت 9% ارزش افزوده صورتحساب 57371-01 مورخ 1401/07/18"/>
    <n v="0"/>
    <n v="94050000"/>
    <n v="-94050000"/>
    <n v="499"/>
    <n v="14"/>
    <s v="400268"/>
    <s v=""/>
    <s v="داراییهای جاری"/>
    <s v="1"/>
    <x v="14"/>
    <x v="14"/>
    <s v="پیش پرداخت 9% مالیات و عوارض ارزش افزوده(از 1400/10/13)"/>
    <s v="18163"/>
    <s v="پترو کهن نفتان"/>
    <s v="400268"/>
    <s v=""/>
    <s v=""/>
    <s v=""/>
  </r>
  <r>
    <n v="174262"/>
    <n v="1658"/>
    <x v="358"/>
    <s v="1401/09/30"/>
    <s v="پترو کهن نفتان- بابت 9% ارزش افزوده صورتحساب 57387-01 مورخ 1401/08/10"/>
    <n v="1665551250"/>
    <n v="0"/>
    <n v="1665551250"/>
    <n v="499"/>
    <n v="14"/>
    <s v="400268"/>
    <s v=""/>
    <s v="داراییهای جاری"/>
    <s v="1"/>
    <x v="14"/>
    <x v="14"/>
    <s v="پیش پرداخت 9% مالیات و عوارض ارزش افزوده(از 1400/10/13)"/>
    <s v="18163"/>
    <s v="پترو کهن نفتان"/>
    <s v="400268"/>
    <s v=""/>
    <s v=""/>
    <s v=""/>
  </r>
  <r>
    <n v="174263"/>
    <n v="1658"/>
    <x v="358"/>
    <s v="1401/09/30"/>
    <s v="پترو کهن نفتان- بابت 9% ارزش افزوده صورتحساب 57387-01 مورخ 1401/08/10"/>
    <n v="0"/>
    <n v="1665551250"/>
    <n v="-1665551250"/>
    <n v="499"/>
    <n v="14"/>
    <s v="400268"/>
    <s v=""/>
    <s v="داراییهای جاری"/>
    <s v="1"/>
    <x v="14"/>
    <x v="14"/>
    <s v="پیش پرداخت 9% مالیات و عوارض ارزش افزوده(از 1400/10/13)"/>
    <s v="18163"/>
    <s v="پترو کهن نفتان"/>
    <s v="400268"/>
    <s v=""/>
    <s v=""/>
    <s v=""/>
  </r>
  <r>
    <n v="181328"/>
    <n v="1441"/>
    <x v="454"/>
    <s v="1401/08/16"/>
    <s v="ساخت تجهیزات برقی لنا یزد-دریافت ضم ش 538.113.31389258.4 (رفاه کارگران ) تضمین پ پ ق ADSH-P-PO-GE-057 بابت تامین تابلو برق فشار ضعیف -به سررسید 1400/09/23"/>
    <n v="2308838855"/>
    <n v="0"/>
    <n v="2308838855"/>
    <n v="338"/>
    <n v="54"/>
    <s v="400270"/>
    <s v=""/>
    <s v="حسابهای انتظامی و کنترلی"/>
    <s v="9"/>
    <x v="3"/>
    <x v="3"/>
    <s v="طرف حسابهای انتظامی به نفع شرکت"/>
    <s v="91141"/>
    <s v="ساخت تجهیزات برقی لنا یزد"/>
    <s v="400270"/>
    <s v=""/>
    <s v=""/>
    <s v=""/>
  </r>
  <r>
    <n v="142953"/>
    <n v="1312"/>
    <x v="243"/>
    <s v="1401/08/02"/>
    <s v="پرداخت چک 162176 بانک تجارت بنام شرکت ساخت تجهیزات برقی لنا یزد بابت خرید تابلو برق جهت تسویه ف 2988 الی2990 ق ADSH-P-PO-GE-057"/>
    <n v="26781334"/>
    <n v="0"/>
    <n v="26781334"/>
    <n v="117"/>
    <n v="24"/>
    <s v="400270"/>
    <s v=""/>
    <s v="بدهیهای جاری"/>
    <s v="3"/>
    <x v="0"/>
    <x v="0"/>
    <s v="سایر حسابهای پرداختنی"/>
    <s v="34221"/>
    <s v="ساخت تجهیزات برقی لنا یزد"/>
    <s v="400270"/>
    <s v=""/>
    <s v=""/>
    <s v=""/>
  </r>
  <r>
    <n v="137839"/>
    <n v="1186"/>
    <x v="344"/>
    <s v="1401/07/11"/>
    <s v="KWB-پرداخت تجمیعی توسط سهامداران به ارزش 10.000 دلار فی 277.651 مورخ 1401/05/03سنا بابت SHIPPING SILENCER PACKAGE STEAM-KA-SA-002"/>
    <n v="2776510000"/>
    <n v="0"/>
    <n v="2776510000"/>
    <n v="117"/>
    <n v="24"/>
    <s v="400275"/>
    <s v=""/>
    <s v="بدهیهای جاری"/>
    <s v="3"/>
    <x v="0"/>
    <x v="0"/>
    <s v="سایر حسابهای پرداختنی"/>
    <s v="34221"/>
    <s v="Kwb"/>
    <s v="400275"/>
    <s v=""/>
    <s v=""/>
    <s v=""/>
  </r>
  <r>
    <n v="137847"/>
    <n v="1186"/>
    <x v="344"/>
    <s v="1401/07/11"/>
    <s v="KWB-هزینه به ارزش 10.000 دلار فی 277.651 مورخ 1401/05/03سنا بابت SHIPPING SILENCER PACKAGE STEAM-KA-SA-002"/>
    <n v="0"/>
    <n v="2776510000"/>
    <n v="-2776510000"/>
    <n v="117"/>
    <n v="24"/>
    <s v="400275"/>
    <s v=""/>
    <s v="بدهیهای جاری"/>
    <s v="3"/>
    <x v="0"/>
    <x v="0"/>
    <s v="سایر حسابهای پرداختنی"/>
    <s v="34221"/>
    <s v="Kwb"/>
    <s v="400275"/>
    <s v=""/>
    <s v=""/>
    <s v=""/>
  </r>
  <r>
    <n v="173982"/>
    <n v="1281"/>
    <x v="455"/>
    <s v="1401/07/28"/>
    <s v="سیستم های صنعتی سامان -دریافت ضم ش 6-00-00644826-60 (صادرات) تضمین پ پ ق ADSH-P-PO-GE-074 بابت ایستگاه تقلیل فشار گاز به سررسید 1401/07/30"/>
    <n v="139716850000"/>
    <n v="0"/>
    <n v="139716850000"/>
    <n v="338"/>
    <n v="54"/>
    <s v="400325"/>
    <s v=""/>
    <s v="حسابهای انتظامی و کنترلی"/>
    <s v="9"/>
    <x v="3"/>
    <x v="3"/>
    <s v="طرف حسابهای انتظامی به نفع شرکت"/>
    <s v="91141"/>
    <s v="سیستم های صنعتی سامان"/>
    <s v="400325"/>
    <s v=""/>
    <s v=""/>
    <s v=""/>
  </r>
  <r>
    <n v="173984"/>
    <n v="1281"/>
    <x v="455"/>
    <s v="1401/07/28"/>
    <s v="سیستم های صنعتی سامان -دریافت ضم ش 6-00-00644826-60 (صادرات) تضمین پ پ ق ADSH-P-PO-GE-074 بابت ایستگاه تقلیل فشار گاز به سررسید 1402/01/30"/>
    <n v="0"/>
    <n v="139716850000"/>
    <n v="-139716850000"/>
    <n v="338"/>
    <n v="54"/>
    <s v="400325"/>
    <s v=""/>
    <s v="حسابهای انتظامی و کنترلی"/>
    <s v="9"/>
    <x v="3"/>
    <x v="3"/>
    <s v="طرف حسابهای انتظامی به نفع شرکت"/>
    <s v="91141"/>
    <s v="سیستم های صنعتی سامان"/>
    <s v="400325"/>
    <s v=""/>
    <s v=""/>
    <s v=""/>
  </r>
  <r>
    <n v="174246"/>
    <n v="1658"/>
    <x v="358"/>
    <s v="1401/09/30"/>
    <s v="پویا گستر آرتا صنعت- بابت 9% ارزش افزوده صورتحساب 113 مورخ 1401/08/03"/>
    <n v="227374200"/>
    <n v="0"/>
    <n v="227374200"/>
    <n v="499"/>
    <n v="14"/>
    <s v="400359"/>
    <s v=""/>
    <s v="داراییهای جاری"/>
    <s v="1"/>
    <x v="14"/>
    <x v="14"/>
    <s v="پیش پرداخت 9% مالیات و عوارض ارزش افزوده(از 1400/10/13)"/>
    <s v="18163"/>
    <s v="پویا گستر آرتا صنعت"/>
    <s v="400359"/>
    <s v=""/>
    <s v=""/>
    <s v=""/>
  </r>
  <r>
    <n v="174247"/>
    <n v="1658"/>
    <x v="358"/>
    <s v="1401/09/30"/>
    <s v="پویا گستر آرتا صنعت- بابت 9% ارزش افزوده صورتحساب 113 مورخ 1401/08/03"/>
    <n v="0"/>
    <n v="227374200"/>
    <n v="-227374200"/>
    <n v="499"/>
    <n v="14"/>
    <s v="400359"/>
    <s v=""/>
    <s v="داراییهای جاری"/>
    <s v="1"/>
    <x v="14"/>
    <x v="14"/>
    <s v="پیش پرداخت 9% مالیات و عوارض ارزش افزوده(از 1400/10/13)"/>
    <s v="18163"/>
    <s v="پویا گستر آرتا صنعت"/>
    <s v="400359"/>
    <s v=""/>
    <s v=""/>
    <s v=""/>
  </r>
  <r>
    <n v="174248"/>
    <n v="1658"/>
    <x v="358"/>
    <s v="1401/09/30"/>
    <s v="پویا گستر آرتا صنعت- بابت 9% ارزش افزوده صورتحساب 114 مورخ 1401/08/03"/>
    <n v="227335320"/>
    <n v="0"/>
    <n v="227335320"/>
    <n v="499"/>
    <n v="14"/>
    <s v="400359"/>
    <s v=""/>
    <s v="داراییهای جاری"/>
    <s v="1"/>
    <x v="14"/>
    <x v="14"/>
    <s v="پیش پرداخت 9% مالیات و عوارض ارزش افزوده(از 1400/10/13)"/>
    <s v="18163"/>
    <s v="پویا گستر آرتا صنعت"/>
    <s v="400359"/>
    <s v=""/>
    <s v=""/>
    <s v=""/>
  </r>
  <r>
    <n v="174249"/>
    <n v="1658"/>
    <x v="358"/>
    <s v="1401/09/30"/>
    <s v="پویا گستر آرتا صنعت- بابت 9% ارزش افزوده صورتحساب 114 مورخ 1401/08/03"/>
    <n v="0"/>
    <n v="227335320"/>
    <n v="-227335320"/>
    <n v="499"/>
    <n v="14"/>
    <s v="400359"/>
    <s v=""/>
    <s v="داراییهای جاری"/>
    <s v="1"/>
    <x v="14"/>
    <x v="14"/>
    <s v="پیش پرداخت 9% مالیات و عوارض ارزش افزوده(از 1400/10/13)"/>
    <s v="18163"/>
    <s v="پویا گستر آرتا صنعت"/>
    <s v="400359"/>
    <s v=""/>
    <s v=""/>
    <s v=""/>
  </r>
  <r>
    <n v="174250"/>
    <n v="1658"/>
    <x v="358"/>
    <s v="1401/09/30"/>
    <s v="پویا گستر آرتا صنعت- بابت 9% ارزش افزوده صورتحساب 115 مورخ 1401/08/03"/>
    <n v="131215950"/>
    <n v="0"/>
    <n v="131215950"/>
    <n v="499"/>
    <n v="14"/>
    <s v="400359"/>
    <s v=""/>
    <s v="داراییهای جاری"/>
    <s v="1"/>
    <x v="14"/>
    <x v="14"/>
    <s v="پیش پرداخت 9% مالیات و عوارض ارزش افزوده(از 1400/10/13)"/>
    <s v="18163"/>
    <s v="پویا گستر آرتا صنعت"/>
    <s v="400359"/>
    <s v=""/>
    <s v=""/>
    <s v=""/>
  </r>
  <r>
    <n v="174251"/>
    <n v="1658"/>
    <x v="358"/>
    <s v="1401/09/30"/>
    <s v="پویا گستر آرتا صنعت- بابت 9% ارزش افزوده صورتحساب 115 مورخ 1401/08/03"/>
    <n v="0"/>
    <n v="131215950"/>
    <n v="-131215950"/>
    <n v="499"/>
    <n v="14"/>
    <s v="400359"/>
    <s v=""/>
    <s v="داراییهای جاری"/>
    <s v="1"/>
    <x v="14"/>
    <x v="14"/>
    <s v="پیش پرداخت 9% مالیات و عوارض ارزش افزوده(از 1400/10/13)"/>
    <s v="18163"/>
    <s v="پویا گستر آرتا صنعت"/>
    <s v="400359"/>
    <s v=""/>
    <s v=""/>
    <s v=""/>
  </r>
  <r>
    <n v="180172"/>
    <n v="1658"/>
    <x v="358"/>
    <s v="1401/09/30"/>
    <s v="پویا گستر آرتا- بابت 9% ارزش افزوده صورتحساب 153 مورخ 1401/09/14"/>
    <n v="124236000"/>
    <n v="0"/>
    <n v="124236000"/>
    <n v="499"/>
    <n v="14"/>
    <s v="400359"/>
    <s v=""/>
    <s v="داراییهای جاری"/>
    <s v="1"/>
    <x v="14"/>
    <x v="14"/>
    <s v="پیش پرداخت 9% مالیات و عوارض ارزش افزوده(از 1400/10/13)"/>
    <s v="18163"/>
    <s v="پویا گستر آرتا صنعت"/>
    <s v="400359"/>
    <s v=""/>
    <s v=""/>
    <s v=""/>
  </r>
  <r>
    <n v="180173"/>
    <n v="1658"/>
    <x v="358"/>
    <s v="1401/09/30"/>
    <s v="پویا گستر آرتا- بابت 9% ارزش افزوده صورتحساب 153 مورخ 1401/09/14"/>
    <n v="0"/>
    <n v="124236000"/>
    <n v="-124236000"/>
    <n v="499"/>
    <n v="14"/>
    <s v="400359"/>
    <s v=""/>
    <s v="داراییهای جاری"/>
    <s v="1"/>
    <x v="14"/>
    <x v="14"/>
    <s v="پیش پرداخت 9% مالیات و عوارض ارزش افزوده(از 1400/10/13)"/>
    <s v="18163"/>
    <s v="پویا گستر آرتا صنعت"/>
    <s v="400359"/>
    <s v=""/>
    <s v=""/>
    <s v=""/>
  </r>
  <r>
    <n v="147590"/>
    <n v="1321"/>
    <x v="79"/>
    <s v="1401/08/03"/>
    <s v="پویا گستر آرتا صنعت- سند MRS شماره 2194 بابت خرید طی فاکتور 113- خرید با 9% مالیات بر ارزش افزوده"/>
    <n v="0"/>
    <n v="2753754200"/>
    <n v="-2753754200"/>
    <n v="117"/>
    <n v="24"/>
    <s v="400359"/>
    <s v=""/>
    <s v="بدهیهای جاری"/>
    <s v="3"/>
    <x v="0"/>
    <x v="0"/>
    <s v="سایر حسابهای پرداختنی"/>
    <s v="34221"/>
    <s v="پویا گستر آرتا صنعت"/>
    <s v="400359"/>
    <s v=""/>
    <s v=""/>
    <s v=""/>
  </r>
  <r>
    <n v="147591"/>
    <n v="1321"/>
    <x v="79"/>
    <s v="1401/08/03"/>
    <s v="پویا گستر آرتا صنعت- سند MRS شماره 2195 بابت خرید طی فاکتور 114- خرید با 9% مالیات بر ارزش افزوده"/>
    <n v="0"/>
    <n v="2753283320"/>
    <n v="-2753283320"/>
    <n v="117"/>
    <n v="24"/>
    <s v="400359"/>
    <s v=""/>
    <s v="بدهیهای جاری"/>
    <s v="3"/>
    <x v="0"/>
    <x v="0"/>
    <s v="سایر حسابهای پرداختنی"/>
    <s v="34221"/>
    <s v="پویا گستر آرتا صنعت"/>
    <s v="400359"/>
    <s v=""/>
    <s v=""/>
    <s v=""/>
  </r>
  <r>
    <n v="147592"/>
    <n v="1321"/>
    <x v="79"/>
    <s v="1401/08/03"/>
    <s v="پویا گستر آرتا صنعت- سند MRS شماره 2196 بابت خرید طی فاکتور 115- خرید با 9% مالیات بر ارزش افزوده"/>
    <n v="0"/>
    <n v="1589170950"/>
    <n v="-1589170950"/>
    <n v="117"/>
    <n v="24"/>
    <s v="400359"/>
    <s v=""/>
    <s v="بدهیهای جاری"/>
    <s v="3"/>
    <x v="0"/>
    <x v="0"/>
    <s v="سایر حسابهای پرداختنی"/>
    <s v="34221"/>
    <s v="پویا گستر آرتا صنعت"/>
    <s v="400359"/>
    <s v=""/>
    <s v=""/>
    <s v=""/>
  </r>
  <r>
    <n v="148112"/>
    <n v="1480"/>
    <x v="320"/>
    <s v="1401/08/25"/>
    <s v="پرداخت چک 859834 بانک تجارت بنام پویا گستر آرتا صنعت بابت خرید تجهیزات طی ص 113 الی 115"/>
    <n v="5096208470"/>
    <n v="0"/>
    <n v="5096208470"/>
    <n v="117"/>
    <n v="24"/>
    <s v="400359"/>
    <s v=""/>
    <s v="بدهیهای جاری"/>
    <s v="3"/>
    <x v="0"/>
    <x v="0"/>
    <s v="سایر حسابهای پرداختنی"/>
    <s v="34221"/>
    <s v="پویا گستر آرتا صنعت"/>
    <s v="400359"/>
    <s v=""/>
    <s v=""/>
    <s v=""/>
  </r>
  <r>
    <n v="148115"/>
    <n v="1480"/>
    <x v="320"/>
    <s v="1401/08/25"/>
    <s v="پویا گستر آرتا صنعت- استهلاک پیش پرداخت بابت صورتحساب 113 الی 115"/>
    <n v="2000000000"/>
    <n v="0"/>
    <n v="2000000000"/>
    <n v="117"/>
    <n v="24"/>
    <s v="400359"/>
    <s v=""/>
    <s v="بدهیهای جاری"/>
    <s v="3"/>
    <x v="0"/>
    <x v="0"/>
    <s v="سایر حسابهای پرداختنی"/>
    <s v="34221"/>
    <s v="پویا گستر آرتا صنعت"/>
    <s v="400359"/>
    <s v=""/>
    <s v=""/>
    <s v=""/>
  </r>
  <r>
    <n v="175729"/>
    <n v="1580"/>
    <x v="75"/>
    <s v="1401/09/14"/>
    <s v="پویا گستر آرتا صنعت- سند MRS شماره 2492 بابت خرید طی فاکتور 153خرید برنچ پایپ با 9% مالیات بر ارزش افزوده"/>
    <n v="0"/>
    <n v="1504636000"/>
    <n v="-1504636000"/>
    <n v="117"/>
    <n v="24"/>
    <s v="400359"/>
    <s v=""/>
    <s v="بدهیهای جاری"/>
    <s v="3"/>
    <x v="0"/>
    <x v="0"/>
    <s v="سایر حسابهای پرداختنی"/>
    <s v="34221"/>
    <s v="پویا گستر آرتا صنعت"/>
    <s v="400359"/>
    <s v=""/>
    <s v=""/>
    <s v=""/>
  </r>
  <r>
    <n v="176050"/>
    <n v="1653"/>
    <x v="43"/>
    <s v="1401/09/29"/>
    <s v="پرداخت چک 921725 بانک تجارت بنام پویا گستر آرتا صنعت بابت خرید برنج پایپ طی ص 153"/>
    <n v="1504636000"/>
    <n v="0"/>
    <n v="1504636000"/>
    <n v="117"/>
    <n v="24"/>
    <s v="400359"/>
    <s v=""/>
    <s v="بدهیهای جاری"/>
    <s v="3"/>
    <x v="0"/>
    <x v="0"/>
    <s v="سایر حسابهای پرداختنی"/>
    <s v="34221"/>
    <s v="پویا گستر آرتا صنعت"/>
    <s v="400359"/>
    <s v=""/>
    <s v=""/>
    <s v=""/>
  </r>
  <r>
    <n v="182094"/>
    <n v="1575"/>
    <x v="74"/>
    <s v="1401/09/13"/>
    <s v="شهاب پلاستیک- سند MRS شماره 2711 بابت خرید طی فاکتور 0065"/>
    <n v="0"/>
    <n v="5200000"/>
    <n v="-5200000"/>
    <n v="117"/>
    <n v="24"/>
    <s v="400354"/>
    <s v=""/>
    <s v="بدهیهای جاری"/>
    <s v="3"/>
    <x v="0"/>
    <x v="0"/>
    <s v="سایر حسابهای پرداختنی"/>
    <s v="34221"/>
    <s v="شهاب پلاستیک"/>
    <s v="400354"/>
    <s v=""/>
    <s v=""/>
    <s v=""/>
  </r>
  <r>
    <n v="182070"/>
    <n v="1675"/>
    <x v="39"/>
    <s v="1401/09/30"/>
    <s v="شهاب پلاستیک- بابت خرید 4 رول سلفون 200 متری ف ش 0065- اعلامیه شماره SM/1401/877 مورخ 1401/11/02 شرکت سپهر مولد"/>
    <n v="5200000"/>
    <n v="0"/>
    <n v="5200000"/>
    <n v="117"/>
    <n v="24"/>
    <s v="400354"/>
    <s v=""/>
    <s v="بدهیهای جاری"/>
    <s v="3"/>
    <x v="0"/>
    <x v="0"/>
    <s v="سایر حسابهای پرداختنی"/>
    <s v="34221"/>
    <s v="شهاب پلاستیک"/>
    <s v="400354"/>
    <s v=""/>
    <s v=""/>
    <s v=""/>
  </r>
  <r>
    <n v="147985"/>
    <n v="1508"/>
    <x v="456"/>
    <s v="1401/08/30"/>
    <s v="پرستوی سفید خلیج فارس- بابت هزینه ترخیص محموله لوله های IMS بارنامه ES/DXB/2815 اینویس 173 طی ف ش 231 مورخ 1401/03/18 شامل 9% ارزش افزوده"/>
    <n v="0"/>
    <n v="224441551"/>
    <n v="-224441551"/>
    <n v="117"/>
    <n v="24"/>
    <s v="400358"/>
    <s v=""/>
    <s v="بدهیهای جاری"/>
    <s v="3"/>
    <x v="0"/>
    <x v="0"/>
    <s v="سایر حسابهای پرداختنی"/>
    <s v="34221"/>
    <s v="پرستوی سفید خلیج فارس"/>
    <s v="400358"/>
    <s v=""/>
    <s v=""/>
    <s v=""/>
  </r>
  <r>
    <n v="147986"/>
    <n v="1508"/>
    <x v="456"/>
    <s v="1401/08/30"/>
    <s v="پرستوی سفید خلیج فارس- بابت برگشت از پیش پرداخت هزینه ترخیص محموله لوله های IMS بارنامه ES/DXB/2815 اینویس 173 طی ف ش 231 مورخ 1401/03/18"/>
    <n v="224441551"/>
    <n v="0"/>
    <n v="224441551"/>
    <n v="117"/>
    <n v="24"/>
    <s v="400358"/>
    <s v=""/>
    <s v="بدهیهای جاری"/>
    <s v="3"/>
    <x v="0"/>
    <x v="0"/>
    <s v="سایر حسابهای پرداختنی"/>
    <s v="34221"/>
    <s v="پرستوی سفید خلیج فارس"/>
    <s v="400358"/>
    <s v=""/>
    <s v=""/>
    <s v=""/>
  </r>
  <r>
    <n v="147982"/>
    <n v="1508"/>
    <x v="456"/>
    <s v="1401/08/30"/>
    <s v="پرستوی سفید خلیج فارس- بابت 9% ارزش افزوده هزینه ترخیص محموله لوله های IMS بارنامه ES/DXB/2815 اینویس 173 طی ف ش 231 مورخ 1401/03/18"/>
    <n v="18531871"/>
    <n v="0"/>
    <n v="18531871"/>
    <n v="499"/>
    <n v="14"/>
    <s v="400358"/>
    <s v=""/>
    <s v="داراییهای جاری"/>
    <s v="1"/>
    <x v="14"/>
    <x v="14"/>
    <s v="پیش پرداخت 9% مالیات و عوارض ارزش افزوده(از 1400/10/13)"/>
    <s v="18163"/>
    <s v="پرستوی سفید خلیج فارس"/>
    <s v="400358"/>
    <s v=""/>
    <s v=""/>
    <s v=""/>
  </r>
  <r>
    <n v="147983"/>
    <n v="1508"/>
    <x v="456"/>
    <s v="1401/08/30"/>
    <s v="پرستوی سفید خلیج فارس- بابت 9% ارزش افزوده هزینه ترخیص محموله لوله های IMS بارنامه ES/DXB/2815 اینویس 173 طی ف ش 231 مورخ 1401/03/18"/>
    <n v="0"/>
    <n v="18531871"/>
    <n v="-18531871"/>
    <n v="499"/>
    <n v="14"/>
    <s v="400358"/>
    <s v=""/>
    <s v="داراییهای جاری"/>
    <s v="1"/>
    <x v="14"/>
    <x v="14"/>
    <s v="پیش پرداخت 9% مالیات و عوارض ارزش افزوده(از 1400/10/13)"/>
    <s v="18163"/>
    <s v="پرستوی سفید خلیج فارس"/>
    <s v="400358"/>
    <s v=""/>
    <s v=""/>
    <s v=""/>
  </r>
  <r>
    <n v="147987"/>
    <n v="1508"/>
    <x v="456"/>
    <s v="1401/08/30"/>
    <s v="پرستوی سفید خلیج فارس- بابت برگشت از پیش پرداخت هزینه ترخیص محموله لوله های IMS بارنامه ES/DXB/2815 اینویس 173 طی ف ش 231 مورخ 1401/03/18"/>
    <n v="0"/>
    <n v="224441551"/>
    <n v="-224441551"/>
    <n v="58"/>
    <n v="14"/>
    <s v="400358"/>
    <s v=""/>
    <s v="داراییهای جاری"/>
    <s v="1"/>
    <x v="14"/>
    <x v="14"/>
    <s v="پیش پرداخت هزینه ها"/>
    <s v="18141"/>
    <s v="پرستوی سفید خلیج فارس"/>
    <s v="400358"/>
    <s v=""/>
    <s v=""/>
    <s v=""/>
  </r>
  <r>
    <n v="173986"/>
    <n v="1500"/>
    <x v="457"/>
    <s v="1401/08/28"/>
    <s v="پترو انرژی خلیج فارس -دریافت ضم ش 374.8340.14070872.26 (پاسارگاد) تضمین پ پ ق ADSH-P-PO-GE-089 بابت خرید تجهیزات TANK ACCESSORIES به سررسید 1401/09/01"/>
    <n v="46665123710"/>
    <n v="0"/>
    <n v="46665123710"/>
    <n v="338"/>
    <n v="54"/>
    <s v="400343"/>
    <s v=""/>
    <s v="حسابهای انتظامی و کنترلی"/>
    <s v="9"/>
    <x v="3"/>
    <x v="3"/>
    <s v="طرف حسابهای انتظامی به نفع شرکت"/>
    <s v="91141"/>
    <s v="پترو انرژی خلیج فارس"/>
    <s v="400343"/>
    <s v=""/>
    <s v=""/>
    <s v=""/>
  </r>
  <r>
    <n v="173988"/>
    <n v="1500"/>
    <x v="457"/>
    <s v="1401/08/28"/>
    <s v="پترو انرژی خلیج فارس -دریافت ضم ش 374.8340.14070872.26 (پاسارگاد) تضمین پ پ ق ADSH-P-PO-GE-089 بابت خرید تجهیزات TANK ACCESSORIES به سررسید 1401/12/01"/>
    <n v="0"/>
    <n v="46665123710"/>
    <n v="-46665123710"/>
    <n v="338"/>
    <n v="54"/>
    <s v="400343"/>
    <s v=""/>
    <s v="حسابهای انتظامی و کنترلی"/>
    <s v="9"/>
    <x v="3"/>
    <x v="3"/>
    <s v="طرف حسابهای انتظامی به نفع شرکت"/>
    <s v="91141"/>
    <s v="پترو انرژی خلیج فارس"/>
    <s v="400343"/>
    <s v=""/>
    <s v=""/>
    <s v=""/>
  </r>
  <r>
    <n v="183319"/>
    <n v="1598"/>
    <x v="458"/>
    <s v="1401/09/16"/>
    <s v="برق و تاسیسات داریان- دریافت ضم ش 12-4646612-405-156 (اقتصاد نوین) بابت تضمین حسن اجرای تعهدات ق ش ADSH-P-PO-GE-112 جهت Electrical Junction Box به سرسید 1402/09/07"/>
    <n v="0"/>
    <n v="1482960000"/>
    <n v="-1482960000"/>
    <n v="338"/>
    <n v="54"/>
    <s v="400361"/>
    <s v=""/>
    <s v="حسابهای انتظامی و کنترلی"/>
    <s v="9"/>
    <x v="3"/>
    <x v="3"/>
    <s v="طرف حسابهای انتظامی به نفع شرکت"/>
    <s v="91141"/>
    <s v="برق و تاسیسات داریان"/>
    <s v="400361"/>
    <s v=""/>
    <s v=""/>
    <s v=""/>
  </r>
  <r>
    <n v="183320"/>
    <n v="1598"/>
    <x v="458"/>
    <s v="1401/09/16"/>
    <s v="برق و تاسیسات داریان- دریافت ضم ش 27-4646612-420-156 (اقتصاد نوین) بابت تضمین پیش پرداخت ق ش ADSH-P-PO-GE-112 جهت Electrical Junction Box به سرسید 1402/03/07"/>
    <n v="0"/>
    <n v="3707390000"/>
    <n v="-3707390000"/>
    <n v="338"/>
    <n v="54"/>
    <s v="400361"/>
    <s v=""/>
    <s v="حسابهای انتظامی و کنترلی"/>
    <s v="9"/>
    <x v="3"/>
    <x v="3"/>
    <s v="طرف حسابهای انتظامی به نفع شرکت"/>
    <s v="91141"/>
    <s v="برق و تاسیسات داریان"/>
    <s v="400361"/>
    <s v=""/>
    <s v=""/>
    <s v=""/>
  </r>
  <r>
    <n v="153750"/>
    <n v="1272"/>
    <x v="35"/>
    <s v="1401/07/26"/>
    <s v="ابزار طهران- سند MRS شماره 2262 بابت خرید طی فاکتور 1"/>
    <n v="0"/>
    <n v="2500000"/>
    <n v="-2500000"/>
    <n v="117"/>
    <n v="24"/>
    <s v="400363"/>
    <s v=""/>
    <s v="بدهیهای جاری"/>
    <s v="3"/>
    <x v="0"/>
    <x v="0"/>
    <s v="سایر حسابهای پرداختنی"/>
    <s v="34221"/>
    <s v="ابزار طهران(زهرا باقری)"/>
    <s v="400363"/>
    <s v=""/>
    <s v=""/>
    <s v=""/>
  </r>
  <r>
    <n v="175968"/>
    <n v="1412"/>
    <x v="84"/>
    <s v="1401/08/14"/>
    <s v="ابزار طهران- سند MRS شماره 2516 بابت خرید طی فاکتور 104"/>
    <n v="0"/>
    <n v="6000000"/>
    <n v="-6000000"/>
    <n v="117"/>
    <n v="24"/>
    <s v="400363"/>
    <s v=""/>
    <s v="بدهیهای جاری"/>
    <s v="3"/>
    <x v="0"/>
    <x v="0"/>
    <s v="سایر حسابهای پرداختنی"/>
    <s v="34221"/>
    <s v="ابزار طهران(زهرا باقری)"/>
    <s v="400363"/>
    <s v=""/>
    <s v=""/>
    <s v=""/>
  </r>
  <r>
    <n v="175962"/>
    <n v="1431"/>
    <x v="108"/>
    <s v="1401/08/15"/>
    <s v="ابزار طهران- سند MRS شماره 2193 بابت خرید طی فاکتور 105"/>
    <n v="0"/>
    <n v="5500000"/>
    <n v="-5500000"/>
    <n v="117"/>
    <n v="24"/>
    <s v="400363"/>
    <s v=""/>
    <s v="بدهیهای جاری"/>
    <s v="3"/>
    <x v="0"/>
    <x v="0"/>
    <s v="سایر حسابهای پرداختنی"/>
    <s v="34221"/>
    <s v="ابزار طهران(زهرا باقری)"/>
    <s v="400363"/>
    <s v=""/>
    <s v=""/>
    <s v=""/>
  </r>
  <r>
    <n v="153773"/>
    <n v="1481"/>
    <x v="36"/>
    <s v="1401/08/25"/>
    <s v="فروشگاه ابزار طهران- بابت خرید 10 عدد اسپری W40D جهت نگهداری دوره ای پمپ ها- اعلامیه بدهکار سپهر مولد به شماره SM/1401/838 مورخ 1401/08/25"/>
    <n v="2500000"/>
    <n v="0"/>
    <n v="2500000"/>
    <n v="117"/>
    <n v="24"/>
    <s v="400363"/>
    <s v=""/>
    <s v="بدهیهای جاری"/>
    <s v="3"/>
    <x v="0"/>
    <x v="0"/>
    <s v="سایر حسابهای پرداختنی"/>
    <s v="34221"/>
    <s v="ابزار طهران(زهرا باقری)"/>
    <s v="400363"/>
    <s v=""/>
    <s v=""/>
    <s v=""/>
  </r>
  <r>
    <n v="175951"/>
    <n v="1520"/>
    <x v="21"/>
    <s v="1401/08/30"/>
    <s v="فروشگاه ابزار طهران- بابت خرید 10 کیلو الکترود 6013 - اعلامیه شماره SM/1401/852 مورخ 1401/09/29 شرکت سپهر مولد"/>
    <n v="6000000"/>
    <n v="0"/>
    <n v="6000000"/>
    <n v="117"/>
    <n v="24"/>
    <s v="400363"/>
    <s v=""/>
    <s v="بدهیهای جاری"/>
    <s v="3"/>
    <x v="0"/>
    <x v="0"/>
    <s v="سایر حسابهای پرداختنی"/>
    <s v="34221"/>
    <s v="ابزار طهران(زهرا باقری)"/>
    <s v="400363"/>
    <s v=""/>
    <s v=""/>
    <s v=""/>
  </r>
  <r>
    <n v="175953"/>
    <n v="1520"/>
    <x v="21"/>
    <s v="1401/08/30"/>
    <s v="فروشگاه ابزار طهران- بابت خرید 5 عدد صفحه برش یک میل بزرگ - اعلامیه شماره SM/1401/852 مورخ 1401/09/29 شرکت سپهر مولد"/>
    <n v="5500000"/>
    <n v="0"/>
    <n v="5500000"/>
    <n v="117"/>
    <n v="24"/>
    <s v="400363"/>
    <s v=""/>
    <s v="بدهیهای جاری"/>
    <s v="3"/>
    <x v="0"/>
    <x v="0"/>
    <s v="سایر حسابهای پرداختنی"/>
    <s v="34221"/>
    <s v="ابزار طهران(زهرا باقری)"/>
    <s v="400363"/>
    <s v=""/>
    <s v=""/>
    <s v=""/>
  </r>
  <r>
    <n v="182093"/>
    <n v="1575"/>
    <x v="74"/>
    <s v="1401/09/13"/>
    <s v="ابزار طهران- سند MRS شماره 2471 بابت خرید طی فاکتور"/>
    <n v="0"/>
    <n v="10420000"/>
    <n v="-10420000"/>
    <n v="117"/>
    <n v="24"/>
    <s v="400363"/>
    <s v=""/>
    <s v="بدهیهای جاری"/>
    <s v="3"/>
    <x v="0"/>
    <x v="0"/>
    <s v="سایر حسابهای پرداختنی"/>
    <s v="34221"/>
    <s v="ابزار طهران(زهرا باقری)"/>
    <s v="400363"/>
    <s v=""/>
    <s v=""/>
    <s v=""/>
  </r>
  <r>
    <n v="182085"/>
    <n v="1581"/>
    <x v="76"/>
    <s v="1401/09/14"/>
    <s v="ابزار طهران- سند MRS شماره 2472 بابت خرید طی فاکتور دو فقره فاکتور"/>
    <n v="0"/>
    <n v="70840000"/>
    <n v="-70840000"/>
    <n v="117"/>
    <n v="24"/>
    <s v="400363"/>
    <s v=""/>
    <s v="بدهیهای جاری"/>
    <s v="3"/>
    <x v="0"/>
    <x v="0"/>
    <s v="سایر حسابهای پرداختنی"/>
    <s v="34221"/>
    <s v="ابزار طهران(زهرا باقری)"/>
    <s v="400363"/>
    <s v=""/>
    <s v=""/>
    <s v=""/>
  </r>
  <r>
    <n v="181958"/>
    <n v="1675"/>
    <x v="39"/>
    <s v="1401/09/30"/>
    <s v="فروشگاه ابزار طهران- بابت خرید 126.5 کیلو نوار خطر زرد رنگ 20 سانتی طی دو فقره صورتحساب- اعلامیه شماره SM/1401/877 مورخ 1401/11/02 شرکت سپهر مولد"/>
    <n v="70840000"/>
    <n v="0"/>
    <n v="70840000"/>
    <n v="117"/>
    <n v="24"/>
    <s v="400363"/>
    <s v=""/>
    <s v="بدهیهای جاری"/>
    <s v="3"/>
    <x v="0"/>
    <x v="0"/>
    <s v="سایر حسابهای پرداختنی"/>
    <s v="34221"/>
    <s v="ابزار طهران(زهرا باقری)"/>
    <s v="400363"/>
    <s v=""/>
    <s v=""/>
    <s v=""/>
  </r>
  <r>
    <n v="181960"/>
    <n v="1675"/>
    <x v="39"/>
    <s v="1401/09/30"/>
    <s v="فروشگاه ابزار طهران- بابت خرید 14 عدد اسپری و 10 عدد پارچه تنظیف - اعلامیه شماره SM/1401/877 مورخ 1401/11/02 شرکت سپهر مولد"/>
    <n v="10420000"/>
    <n v="0"/>
    <n v="10420000"/>
    <n v="117"/>
    <n v="24"/>
    <s v="400363"/>
    <s v=""/>
    <s v="بدهیهای جاری"/>
    <s v="3"/>
    <x v="0"/>
    <x v="0"/>
    <s v="سایر حسابهای پرداختنی"/>
    <s v="34221"/>
    <s v="ابزار طهران(زهرا باقری)"/>
    <s v="400363"/>
    <s v=""/>
    <s v=""/>
    <s v=""/>
  </r>
  <r>
    <n v="175233"/>
    <n v="1297"/>
    <x v="415"/>
    <s v="1401/07/30"/>
    <s v="آروین تجهیز صنعت خاورمیانه- بابت برگشت از پیش پرداخت جهت تسویه صورتحساب 04-1401 مورخ 1401/05/08"/>
    <n v="76300000"/>
    <n v="0"/>
    <n v="76300000"/>
    <n v="117"/>
    <n v="24"/>
    <s v="400368"/>
    <s v=""/>
    <s v="بدهیهای جاری"/>
    <s v="3"/>
    <x v="0"/>
    <x v="0"/>
    <s v="سایر حسابهای پرداختنی"/>
    <s v="34221"/>
    <s v="آروین تجهیز صنعت خاورمیانه"/>
    <s v="400368"/>
    <s v=""/>
    <s v=""/>
    <s v=""/>
  </r>
  <r>
    <n v="142954"/>
    <n v="1312"/>
    <x v="243"/>
    <s v="1401/08/02"/>
    <s v="پرداخت چک 162177 بانک تجارت بنام آروین تجهیز صنعت خاورمیانه بابت خرید گسکت طی ف 06-1401 و 10-1401"/>
    <n v="166500000"/>
    <n v="0"/>
    <n v="166500000"/>
    <n v="117"/>
    <n v="24"/>
    <s v="400368"/>
    <s v=""/>
    <s v="بدهیهای جاری"/>
    <s v="3"/>
    <x v="0"/>
    <x v="0"/>
    <s v="سایر حسابهای پرداختنی"/>
    <s v="34221"/>
    <s v="آروین تجهیز صنعت خاورمیانه"/>
    <s v="400368"/>
    <s v=""/>
    <s v=""/>
    <s v=""/>
  </r>
  <r>
    <n v="174238"/>
    <n v="1658"/>
    <x v="358"/>
    <s v="1401/09/30"/>
    <s v="جهان عایق پارس- بابت 9% ارزش افزوده صورتحساب 376 مورخ 1401/08/03"/>
    <n v="2831687652"/>
    <n v="0"/>
    <n v="2831687652"/>
    <n v="499"/>
    <n v="14"/>
    <s v="400369"/>
    <s v=""/>
    <s v="داراییهای جاری"/>
    <s v="1"/>
    <x v="14"/>
    <x v="14"/>
    <s v="پیش پرداخت 9% مالیات و عوارض ارزش افزوده(از 1400/10/13)"/>
    <s v="18163"/>
    <s v="جهان عایق پارس"/>
    <s v="400369"/>
    <s v=""/>
    <s v=""/>
    <s v=""/>
  </r>
  <r>
    <n v="174239"/>
    <n v="1658"/>
    <x v="358"/>
    <s v="1401/09/30"/>
    <s v="جهان عایق پارس- بابت 9% ارزش افزوده صورتحساب 376 مورخ 1401/08/03"/>
    <n v="0"/>
    <n v="2831687652"/>
    <n v="-2831687652"/>
    <n v="499"/>
    <n v="14"/>
    <s v="400369"/>
    <s v=""/>
    <s v="داراییهای جاری"/>
    <s v="1"/>
    <x v="14"/>
    <x v="14"/>
    <s v="پیش پرداخت 9% مالیات و عوارض ارزش افزوده(از 1400/10/13)"/>
    <s v="18163"/>
    <s v="جهان عایق پارس"/>
    <s v="400369"/>
    <s v=""/>
    <s v=""/>
    <s v=""/>
  </r>
  <r>
    <n v="174240"/>
    <n v="1658"/>
    <x v="358"/>
    <s v="1401/09/30"/>
    <s v="جهان عایق پارس- بابت 9% ارزش افزوده صورتحساب 377 مورخ 1401/08/03"/>
    <n v="279407994"/>
    <n v="0"/>
    <n v="279407994"/>
    <n v="499"/>
    <n v="14"/>
    <s v="400369"/>
    <s v=""/>
    <s v="داراییهای جاری"/>
    <s v="1"/>
    <x v="14"/>
    <x v="14"/>
    <s v="پیش پرداخت 9% مالیات و عوارض ارزش افزوده(از 1400/10/13)"/>
    <s v="18163"/>
    <s v="جهان عایق پارس"/>
    <s v="400369"/>
    <s v=""/>
    <s v=""/>
    <s v=""/>
  </r>
  <r>
    <n v="174241"/>
    <n v="1658"/>
    <x v="358"/>
    <s v="1401/09/30"/>
    <s v="جهان عایق پارس- بابت 9% ارزش افزوده صورتحساب 377 مورخ 1401/08/03"/>
    <n v="0"/>
    <n v="279407994"/>
    <n v="-279407994"/>
    <n v="499"/>
    <n v="14"/>
    <s v="400369"/>
    <s v=""/>
    <s v="داراییهای جاری"/>
    <s v="1"/>
    <x v="14"/>
    <x v="14"/>
    <s v="پیش پرداخت 9% مالیات و عوارض ارزش افزوده(از 1400/10/13)"/>
    <s v="18163"/>
    <s v="جهان عایق پارس"/>
    <s v="400369"/>
    <s v=""/>
    <s v=""/>
    <s v=""/>
  </r>
  <r>
    <n v="174242"/>
    <n v="1658"/>
    <x v="358"/>
    <s v="1401/09/30"/>
    <s v="جهان عایق پارس- بابت 9% ارزش افزوده صورتحساب 378 مورخ 1401/08/03"/>
    <n v="1545153120"/>
    <n v="0"/>
    <n v="1545153120"/>
    <n v="499"/>
    <n v="14"/>
    <s v="400369"/>
    <s v=""/>
    <s v="داراییهای جاری"/>
    <s v="1"/>
    <x v="14"/>
    <x v="14"/>
    <s v="پیش پرداخت 9% مالیات و عوارض ارزش افزوده(از 1400/10/13)"/>
    <s v="18163"/>
    <s v="جهان عایق پارس"/>
    <s v="400369"/>
    <s v=""/>
    <s v=""/>
    <s v=""/>
  </r>
  <r>
    <n v="174243"/>
    <n v="1658"/>
    <x v="358"/>
    <s v="1401/09/30"/>
    <s v="جهان عایق پارس- بابت 9% ارزش افزوده صورتحساب 378 مورخ 1401/08/03"/>
    <n v="0"/>
    <n v="1545153120"/>
    <n v="-1545153120"/>
    <n v="499"/>
    <n v="14"/>
    <s v="400369"/>
    <s v=""/>
    <s v="داراییهای جاری"/>
    <s v="1"/>
    <x v="14"/>
    <x v="14"/>
    <s v="پیش پرداخت 9% مالیات و عوارض ارزش افزوده(از 1400/10/13)"/>
    <s v="18163"/>
    <s v="جهان عایق پارس"/>
    <s v="400369"/>
    <s v=""/>
    <s v=""/>
    <s v=""/>
  </r>
  <r>
    <n v="174244"/>
    <n v="1658"/>
    <x v="358"/>
    <s v="1401/09/30"/>
    <s v="جهان عایق پارس- بابت 9% ارزش افزوده صورتحساب 379 مورخ 1401/08/03"/>
    <n v="3551746878"/>
    <n v="0"/>
    <n v="3551746878"/>
    <n v="499"/>
    <n v="14"/>
    <s v="400369"/>
    <s v=""/>
    <s v="داراییهای جاری"/>
    <s v="1"/>
    <x v="14"/>
    <x v="14"/>
    <s v="پیش پرداخت 9% مالیات و عوارض ارزش افزوده(از 1400/10/13)"/>
    <s v="18163"/>
    <s v="جهان عایق پارس"/>
    <s v="400369"/>
    <s v=""/>
    <s v=""/>
    <s v=""/>
  </r>
  <r>
    <n v="174245"/>
    <n v="1658"/>
    <x v="358"/>
    <s v="1401/09/30"/>
    <s v="جهان عایق پارس- بابت 9% ارزش افزوده صورتحساب 379 مورخ 1401/08/03"/>
    <n v="0"/>
    <n v="3551746878"/>
    <n v="-3551746878"/>
    <n v="499"/>
    <n v="14"/>
    <s v="400369"/>
    <s v=""/>
    <s v="داراییهای جاری"/>
    <s v="1"/>
    <x v="14"/>
    <x v="14"/>
    <s v="پیش پرداخت 9% مالیات و عوارض ارزش افزوده(از 1400/10/13)"/>
    <s v="18163"/>
    <s v="جهان عایق پارس"/>
    <s v="400369"/>
    <s v=""/>
    <s v=""/>
    <s v=""/>
  </r>
  <r>
    <n v="180162"/>
    <n v="1658"/>
    <x v="358"/>
    <s v="1401/09/30"/>
    <s v="جهان عایق پارس- بابت 9% ارزش افزوده صورتحساب 423 مورخ 1401/09/05"/>
    <n v="3054660625"/>
    <n v="0"/>
    <n v="3054660625"/>
    <n v="499"/>
    <n v="14"/>
    <s v="400369"/>
    <s v=""/>
    <s v="داراییهای جاری"/>
    <s v="1"/>
    <x v="14"/>
    <x v="14"/>
    <s v="پیش پرداخت 9% مالیات و عوارض ارزش افزوده(از 1400/10/13)"/>
    <s v="18163"/>
    <s v="جهان عایق پارس"/>
    <s v="400369"/>
    <s v=""/>
    <s v=""/>
    <s v=""/>
  </r>
  <r>
    <n v="180163"/>
    <n v="1658"/>
    <x v="358"/>
    <s v="1401/09/30"/>
    <s v="جهان عایق پارس- بابت 9% ارزش افزوده صورتحساب 423 مورخ 1401/09/05"/>
    <n v="0"/>
    <n v="3054660625"/>
    <n v="-3054660625"/>
    <n v="499"/>
    <n v="14"/>
    <s v="400369"/>
    <s v=""/>
    <s v="داراییهای جاری"/>
    <s v="1"/>
    <x v="14"/>
    <x v="14"/>
    <s v="پیش پرداخت 9% مالیات و عوارض ارزش افزوده(از 1400/10/13)"/>
    <s v="18163"/>
    <s v="جهان عایق پارس"/>
    <s v="400369"/>
    <s v=""/>
    <s v=""/>
    <s v=""/>
  </r>
  <r>
    <n v="180164"/>
    <n v="1658"/>
    <x v="358"/>
    <s v="1401/09/30"/>
    <s v="جهان عایق پارس- بابت 9% ارزش افزوده صورتحساب 424 مورخ 1401/09/05"/>
    <n v="8666048"/>
    <n v="0"/>
    <n v="8666048"/>
    <n v="499"/>
    <n v="14"/>
    <s v="400369"/>
    <s v=""/>
    <s v="داراییهای جاری"/>
    <s v="1"/>
    <x v="14"/>
    <x v="14"/>
    <s v="پیش پرداخت 9% مالیات و عوارض ارزش افزوده(از 1400/10/13)"/>
    <s v="18163"/>
    <s v="جهان عایق پارس"/>
    <s v="400369"/>
    <s v=""/>
    <s v=""/>
    <s v=""/>
  </r>
  <r>
    <n v="180165"/>
    <n v="1658"/>
    <x v="358"/>
    <s v="1401/09/30"/>
    <s v="جهان عایق پارس- بابت 9% ارزش افزوده صورتحساب 424 مورخ 1401/09/05"/>
    <n v="0"/>
    <n v="8666048"/>
    <n v="-8666048"/>
    <n v="499"/>
    <n v="14"/>
    <s v="400369"/>
    <s v=""/>
    <s v="داراییهای جاری"/>
    <s v="1"/>
    <x v="14"/>
    <x v="14"/>
    <s v="پیش پرداخت 9% مالیات و عوارض ارزش افزوده(از 1400/10/13)"/>
    <s v="18163"/>
    <s v="جهان عایق پارس"/>
    <s v="400369"/>
    <s v=""/>
    <s v=""/>
    <s v=""/>
  </r>
  <r>
    <n v="180166"/>
    <n v="1658"/>
    <x v="358"/>
    <s v="1401/09/30"/>
    <s v="جهان عایق پارس- بابت 9% ارزش افزوده صورتحساب 425 مورخ 1401/09/05"/>
    <n v="665639978"/>
    <n v="0"/>
    <n v="665639978"/>
    <n v="499"/>
    <n v="14"/>
    <s v="400369"/>
    <s v=""/>
    <s v="داراییهای جاری"/>
    <s v="1"/>
    <x v="14"/>
    <x v="14"/>
    <s v="پیش پرداخت 9% مالیات و عوارض ارزش افزوده(از 1400/10/13)"/>
    <s v="18163"/>
    <s v="جهان عایق پارس"/>
    <s v="400369"/>
    <s v=""/>
    <s v=""/>
    <s v=""/>
  </r>
  <r>
    <n v="180167"/>
    <n v="1658"/>
    <x v="358"/>
    <s v="1401/09/30"/>
    <s v="جهان عایق پارس- بابت 9% ارزش افزوده صورتحساب 425 مورخ 1401/09/05"/>
    <n v="0"/>
    <n v="665639978"/>
    <n v="-665639978"/>
    <n v="499"/>
    <n v="14"/>
    <s v="400369"/>
    <s v=""/>
    <s v="داراییهای جاری"/>
    <s v="1"/>
    <x v="14"/>
    <x v="14"/>
    <s v="پیش پرداخت 9% مالیات و عوارض ارزش افزوده(از 1400/10/13)"/>
    <s v="18163"/>
    <s v="جهان عایق پارس"/>
    <s v="400369"/>
    <s v=""/>
    <s v=""/>
    <s v=""/>
  </r>
  <r>
    <n v="143783"/>
    <n v="1316"/>
    <x v="69"/>
    <s v="1401/08/03"/>
    <s v="جهان عایق پارس- سند MRS شماره 1800 بابت خرید طی فاکتور 378-379"/>
    <n v="0"/>
    <n v="61729122200"/>
    <n v="-61729122200"/>
    <n v="117"/>
    <n v="24"/>
    <s v="400369"/>
    <s v=""/>
    <s v="بدهیهای جاری"/>
    <s v="3"/>
    <x v="0"/>
    <x v="0"/>
    <s v="سایر حسابهای پرداختنی"/>
    <s v="34221"/>
    <s v="جهان عایق پارس"/>
    <s v="400369"/>
    <s v=""/>
    <s v=""/>
    <s v=""/>
  </r>
  <r>
    <n v="143784"/>
    <n v="1316"/>
    <x v="69"/>
    <s v="1401/08/03"/>
    <s v="جهان عایق پارس- سند MRS شماره 1804 بابت خرید طی فاکتور 376"/>
    <n v="0"/>
    <n v="32398704415"/>
    <n v="-32398704415"/>
    <n v="117"/>
    <n v="24"/>
    <s v="400369"/>
    <s v=""/>
    <s v="بدهیهای جاری"/>
    <s v="3"/>
    <x v="0"/>
    <x v="0"/>
    <s v="سایر حسابهای پرداختنی"/>
    <s v="34221"/>
    <s v="جهان عایق پارس"/>
    <s v="400369"/>
    <s v=""/>
    <s v=""/>
    <s v=""/>
  </r>
  <r>
    <n v="143785"/>
    <n v="1316"/>
    <x v="69"/>
    <s v="1401/08/03"/>
    <s v="جهان عایق پارس- سند MRS شماره 1801 بابت خرید طی فاکتور 377"/>
    <n v="0"/>
    <n v="960734341"/>
    <n v="-960734341"/>
    <n v="117"/>
    <n v="24"/>
    <s v="400369"/>
    <s v=""/>
    <s v="بدهیهای جاری"/>
    <s v="3"/>
    <x v="0"/>
    <x v="0"/>
    <s v="سایر حسابهای پرداختنی"/>
    <s v="34221"/>
    <s v="جهان عایق پارس"/>
    <s v="400369"/>
    <s v=""/>
    <s v=""/>
    <s v=""/>
  </r>
  <r>
    <n v="143786"/>
    <n v="1316"/>
    <x v="69"/>
    <s v="1401/08/03"/>
    <s v="جهان عایق پارس- سند MRS شماره 1806 بابت خرید طی فاکتور 377"/>
    <n v="0"/>
    <n v="839499923"/>
    <n v="-839499923"/>
    <n v="117"/>
    <n v="24"/>
    <s v="400369"/>
    <s v=""/>
    <s v="بدهیهای جاری"/>
    <s v="3"/>
    <x v="0"/>
    <x v="0"/>
    <s v="سایر حسابهای پرداختنی"/>
    <s v="34221"/>
    <s v="جهان عایق پارس"/>
    <s v="400369"/>
    <s v=""/>
    <s v=""/>
    <s v=""/>
  </r>
  <r>
    <n v="143787"/>
    <n v="1316"/>
    <x v="69"/>
    <s v="1401/08/03"/>
    <s v="جهان عایق پارس- سند MRS شماره 1807 بابت خرید طی فاکتور 377"/>
    <n v="0"/>
    <n v="821511176"/>
    <n v="-821511176"/>
    <n v="117"/>
    <n v="24"/>
    <s v="400369"/>
    <s v=""/>
    <s v="بدهیهای جاری"/>
    <s v="3"/>
    <x v="0"/>
    <x v="0"/>
    <s v="سایر حسابهای پرداختنی"/>
    <s v="34221"/>
    <s v="جهان عایق پارس"/>
    <s v="400369"/>
    <s v=""/>
    <s v=""/>
    <s v=""/>
  </r>
  <r>
    <n v="143788"/>
    <n v="1316"/>
    <x v="69"/>
    <s v="1401/08/03"/>
    <s v="جهان عایق پارس- سند MRS شماره 1808 بابت خرید طی فاکتور 376"/>
    <n v="0"/>
    <n v="783857666"/>
    <n v="-783857666"/>
    <n v="117"/>
    <n v="24"/>
    <s v="400369"/>
    <s v=""/>
    <s v="بدهیهای جاری"/>
    <s v="3"/>
    <x v="0"/>
    <x v="0"/>
    <s v="سایر حسابهای پرداختنی"/>
    <s v="34221"/>
    <s v="جهان عایق پارس"/>
    <s v="400369"/>
    <s v=""/>
    <s v=""/>
    <s v=""/>
  </r>
  <r>
    <n v="143789"/>
    <n v="1316"/>
    <x v="69"/>
    <s v="1401/08/03"/>
    <s v="جهان عایق پارس- سند MRS شماره 1805 بابت خرید طی فاکتور 377"/>
    <n v="0"/>
    <n v="762195796"/>
    <n v="-762195796"/>
    <n v="117"/>
    <n v="24"/>
    <s v="400369"/>
    <s v=""/>
    <s v="بدهیهای جاری"/>
    <s v="3"/>
    <x v="0"/>
    <x v="0"/>
    <s v="سایر حسابهای پرداختنی"/>
    <s v="34221"/>
    <s v="جهان عایق پارس"/>
    <s v="400369"/>
    <s v=""/>
    <s v=""/>
    <s v=""/>
  </r>
  <r>
    <n v="143790"/>
    <n v="1316"/>
    <x v="69"/>
    <s v="1401/08/03"/>
    <s v="جهان عایق پارس- سند MRS شماره 1802 بابت خرید طی فاکتور 376"/>
    <n v="0"/>
    <n v="655922008"/>
    <n v="-655922008"/>
    <n v="117"/>
    <n v="24"/>
    <s v="400369"/>
    <s v=""/>
    <s v="بدهیهای جاری"/>
    <s v="3"/>
    <x v="0"/>
    <x v="0"/>
    <s v="سایر حسابهای پرداختنی"/>
    <s v="34221"/>
    <s v="جهان عایق پارس"/>
    <s v="400369"/>
    <s v=""/>
    <s v=""/>
    <s v=""/>
  </r>
  <r>
    <n v="143791"/>
    <n v="1316"/>
    <x v="69"/>
    <s v="1401/08/03"/>
    <s v="جهان عایق پارس- سند MRS شماره 1803 بابت خرید طی فاکتور 376"/>
    <n v="0"/>
    <n v="456399696"/>
    <n v="-456399696"/>
    <n v="117"/>
    <n v="24"/>
    <s v="400369"/>
    <s v=""/>
    <s v="بدهیهای جاری"/>
    <s v="3"/>
    <x v="0"/>
    <x v="0"/>
    <s v="سایر حسابهای پرداختنی"/>
    <s v="34221"/>
    <s v="جهان عایق پارس"/>
    <s v="400369"/>
    <s v=""/>
    <s v=""/>
    <s v=""/>
  </r>
  <r>
    <n v="143796"/>
    <n v="1317"/>
    <x v="345"/>
    <s v="1401/08/03"/>
    <s v="جهان عایق پارس- بابت استهلاک پیش پرداخت ق ADSH-P-PO-GE-098 معادل 96021/98 یورو با فی 290.271 ریال"/>
    <n v="27872396157"/>
    <n v="0"/>
    <n v="27872396157"/>
    <n v="117"/>
    <n v="24"/>
    <s v="400369"/>
    <s v=""/>
    <s v="بدهیهای جاری"/>
    <s v="3"/>
    <x v="0"/>
    <x v="0"/>
    <s v="سایر حسابهای پرداختنی"/>
    <s v="34221"/>
    <s v="جهان عایق پارس"/>
    <s v="400369"/>
    <s v=""/>
    <s v=""/>
    <s v=""/>
  </r>
  <r>
    <n v="173306"/>
    <n v="1536"/>
    <x v="72"/>
    <s v="1401/09/05"/>
    <s v="جهان عایق پارس- سند MRS شماره 2180 بابت خرید طی فاکتور 424-425خرید عایق به 9% مالیات بر ارزش افزوده"/>
    <n v="0"/>
    <n v="8166595179"/>
    <n v="-8166595179"/>
    <n v="117"/>
    <n v="24"/>
    <s v="400369"/>
    <s v=""/>
    <s v="بدهیهای جاری"/>
    <s v="3"/>
    <x v="0"/>
    <x v="0"/>
    <s v="سایر حسابهای پرداختنی"/>
    <s v="34221"/>
    <s v="جهان عایق پارس"/>
    <s v="400369"/>
    <s v=""/>
    <s v=""/>
    <s v=""/>
  </r>
  <r>
    <n v="173307"/>
    <n v="1536"/>
    <x v="72"/>
    <s v="1401/09/05"/>
    <s v="جهان عایق پارس- سند MRS شماره 2173 بابت خرید طی فاکتور 0423خرید عایق به 9% مالیات بر ارزش افزوده"/>
    <n v="0"/>
    <n v="5771923656"/>
    <n v="-5771923656"/>
    <n v="117"/>
    <n v="24"/>
    <s v="400369"/>
    <s v=""/>
    <s v="بدهیهای جاری"/>
    <s v="3"/>
    <x v="0"/>
    <x v="0"/>
    <s v="سایر حسابهای پرداختنی"/>
    <s v="34221"/>
    <s v="جهان عایق پارس"/>
    <s v="400369"/>
    <s v=""/>
    <s v=""/>
    <s v=""/>
  </r>
  <r>
    <n v="173308"/>
    <n v="1536"/>
    <x v="72"/>
    <s v="1401/09/05"/>
    <s v="جهان عایق پارس- سند MRS شماره 2174 بابت خرید طی فاکتور 0423خرید عایق به 9% مالیات بر ارزش افزوده"/>
    <n v="0"/>
    <n v="5698738383"/>
    <n v="-5698738383"/>
    <n v="117"/>
    <n v="24"/>
    <s v="400369"/>
    <s v=""/>
    <s v="بدهیهای جاری"/>
    <s v="3"/>
    <x v="0"/>
    <x v="0"/>
    <s v="سایر حسابهای پرداختنی"/>
    <s v="34221"/>
    <s v="جهان عایق پارس"/>
    <s v="400369"/>
    <s v=""/>
    <s v=""/>
    <s v=""/>
  </r>
  <r>
    <n v="173309"/>
    <n v="1536"/>
    <x v="72"/>
    <s v="1401/09/05"/>
    <s v="جهان عایق پارس- سند MRS شماره 2179 بابت خرید طی فاکتور 0423خرید عایق به 9% مالیات بر ارزش افزوده"/>
    <n v="0"/>
    <n v="5565146470"/>
    <n v="-5565146470"/>
    <n v="117"/>
    <n v="24"/>
    <s v="400369"/>
    <s v=""/>
    <s v="بدهیهای جاری"/>
    <s v="3"/>
    <x v="0"/>
    <x v="0"/>
    <s v="سایر حسابهای پرداختنی"/>
    <s v="34221"/>
    <s v="جهان عایق پارس"/>
    <s v="400369"/>
    <s v=""/>
    <s v=""/>
    <s v=""/>
  </r>
  <r>
    <n v="173310"/>
    <n v="1536"/>
    <x v="72"/>
    <s v="1401/09/05"/>
    <s v="جهان عایق پارس- سند MRS شماره 2178 بابت خرید طی فاکتور 0423خرید عایق به 9% مالیات بر ارزش افزوده"/>
    <n v="0"/>
    <n v="5029834391"/>
    <n v="-5029834391"/>
    <n v="117"/>
    <n v="24"/>
    <s v="400369"/>
    <s v=""/>
    <s v="بدهیهای جاری"/>
    <s v="3"/>
    <x v="0"/>
    <x v="0"/>
    <s v="سایر حسابهای پرداختنی"/>
    <s v="34221"/>
    <s v="جهان عایق پارس"/>
    <s v="400369"/>
    <s v=""/>
    <s v=""/>
    <s v=""/>
  </r>
  <r>
    <n v="173311"/>
    <n v="1536"/>
    <x v="72"/>
    <s v="1401/09/05"/>
    <s v="جهان عایق پارس- سند MRS شماره 2176 بابت خرید طی فاکتور 0423خرید عایق به 9% مالیات بر ارزش افزوده"/>
    <n v="0"/>
    <n v="5012668879"/>
    <n v="-5012668879"/>
    <n v="117"/>
    <n v="24"/>
    <s v="400369"/>
    <s v=""/>
    <s v="بدهیهای جاری"/>
    <s v="3"/>
    <x v="0"/>
    <x v="0"/>
    <s v="سایر حسابهای پرداختنی"/>
    <s v="34221"/>
    <s v="جهان عایق پارس"/>
    <s v="400369"/>
    <s v=""/>
    <s v=""/>
    <s v=""/>
  </r>
  <r>
    <n v="173312"/>
    <n v="1536"/>
    <x v="72"/>
    <s v="1401/09/05"/>
    <s v="جهان عایق پارس- سند MRS شماره 2175 بابت خرید طی فاکتور 0423خرید عایق به 9% مالیات بر ارزش افزوده"/>
    <n v="0"/>
    <n v="4969948164"/>
    <n v="-4969948164"/>
    <n v="117"/>
    <n v="24"/>
    <s v="400369"/>
    <s v=""/>
    <s v="بدهیهای جاری"/>
    <s v="3"/>
    <x v="0"/>
    <x v="0"/>
    <s v="سایر حسابهای پرداختنی"/>
    <s v="34221"/>
    <s v="جهان عایق پارس"/>
    <s v="400369"/>
    <s v=""/>
    <s v=""/>
    <s v=""/>
  </r>
  <r>
    <n v="173313"/>
    <n v="1536"/>
    <x v="72"/>
    <s v="1401/09/05"/>
    <s v="جهان عایق پارس- سند MRS شماره 2177 بابت خرید طی فاکتور 0423خرید عایق به 9% مالیات بر ارزش افزوده"/>
    <n v="0"/>
    <n v="4220765605"/>
    <n v="-4220765605"/>
    <n v="117"/>
    <n v="24"/>
    <s v="400369"/>
    <s v=""/>
    <s v="بدهیهای جاری"/>
    <s v="3"/>
    <x v="0"/>
    <x v="0"/>
    <s v="سایر حسابهای پرداختنی"/>
    <s v="34221"/>
    <s v="جهان عایق پارس"/>
    <s v="400369"/>
    <s v=""/>
    <s v=""/>
    <s v=""/>
  </r>
  <r>
    <n v="173314"/>
    <n v="1536"/>
    <x v="72"/>
    <s v="1401/09/05"/>
    <s v="جهان عایق پارس- سند MRS شماره 2024 بابت خرید طی فاکتور 0423خرید عایق به 9% مالیات بر ارزش افزوده"/>
    <n v="0"/>
    <n v="726308681"/>
    <n v="-726308681"/>
    <n v="117"/>
    <n v="24"/>
    <s v="400369"/>
    <s v=""/>
    <s v="بدهیهای جاری"/>
    <s v="3"/>
    <x v="0"/>
    <x v="0"/>
    <s v="سایر حسابهای پرداختنی"/>
    <s v="34221"/>
    <s v="جهان عایق پارس"/>
    <s v="400369"/>
    <s v=""/>
    <s v=""/>
    <s v=""/>
  </r>
  <r>
    <n v="175640"/>
    <n v="1624"/>
    <x v="8"/>
    <s v="1401/09/23"/>
    <s v="پرداخت چک 859900 بانک تجارت بنام جهان عایق پارس بابت علی الحساب مرحله دوم پارت های عایق سرد و گرم طی رسید های MRS-JAY-098-010 الی 018 ق ADSH-P-PO-GE-098 معادل 113.603/56 یورو"/>
    <n v="20000000000"/>
    <n v="0"/>
    <n v="20000000000"/>
    <n v="117"/>
    <n v="24"/>
    <s v="400369"/>
    <s v=""/>
    <s v="بدهیهای جاری"/>
    <s v="3"/>
    <x v="0"/>
    <x v="0"/>
    <s v="سایر حسابهای پرداختنی"/>
    <s v="34221"/>
    <s v="جهان عایق پارس"/>
    <s v="400369"/>
    <s v=""/>
    <s v=""/>
    <s v=""/>
  </r>
  <r>
    <n v="175829"/>
    <n v="1646"/>
    <x v="329"/>
    <s v="1401/09/28"/>
    <s v="پرداخت چک 921714 بانک تجارت بنام جهان عایق پارس بابت تسویه مرحله دوم پارت های عایق سرد و گرم طی رسید های MRS-JAY-098-010 الی 018 ق ADSH-P-PO-GE-098 معادل 113.603/56 یورو"/>
    <n v="12583659476"/>
    <n v="0"/>
    <n v="12583659476"/>
    <n v="117"/>
    <n v="24"/>
    <s v="400369"/>
    <s v=""/>
    <s v="بدهیهای جاری"/>
    <s v="3"/>
    <x v="0"/>
    <x v="0"/>
    <s v="سایر حسابهای پرداختنی"/>
    <s v="34221"/>
    <s v="جهان عایق پارس"/>
    <s v="400369"/>
    <s v=""/>
    <s v=""/>
    <s v=""/>
  </r>
  <r>
    <n v="184106"/>
    <n v="1670"/>
    <x v="387"/>
    <s v="1401/09/30"/>
    <s v="جهان عایق پارس- بابت برگشت از پیش پرداخت معادل 43.140/59 یورو جهت تسویه صورتحسابهای پارت دوم اقلام ارسالی به شماره 423 الی 425 مورخ 1401/09/05"/>
    <n v="12578269932"/>
    <n v="0"/>
    <n v="12578269932"/>
    <n v="117"/>
    <n v="24"/>
    <s v="400369"/>
    <s v=""/>
    <s v="بدهیهای جاری"/>
    <s v="3"/>
    <x v="0"/>
    <x v="0"/>
    <s v="سایر حسابهای پرداختنی"/>
    <s v="34221"/>
    <s v="جهان عایق پارس"/>
    <s v="400369"/>
    <s v=""/>
    <s v=""/>
    <s v=""/>
  </r>
  <r>
    <n v="173944"/>
    <n v="1207"/>
    <x v="117"/>
    <s v="1401/07/14"/>
    <s v="ارغوان کبیر- سند MRS شماره 2416 بابت خرید طی فاکتور 3479-3480-3481"/>
    <n v="0"/>
    <n v="16380411979"/>
    <n v="-16380411979"/>
    <n v="117"/>
    <n v="24"/>
    <s v="400370"/>
    <s v=""/>
    <s v="بدهیهای جاری"/>
    <s v="3"/>
    <x v="0"/>
    <x v="0"/>
    <s v="سایر حسابهای پرداختنی"/>
    <s v="34221"/>
    <s v="ارغوان کبیر"/>
    <s v="400370"/>
    <s v=""/>
    <s v=""/>
    <s v=""/>
  </r>
  <r>
    <n v="173965"/>
    <n v="1297"/>
    <x v="415"/>
    <s v="1401/07/30"/>
    <s v="ارغوان کبیر- بابت برگشت از پیش پرداخت جهت تسویه صورتحساب 3479 مورخ 1401/07/14"/>
    <n v="13132620022"/>
    <n v="0"/>
    <n v="13132620022"/>
    <n v="117"/>
    <n v="24"/>
    <s v="400370"/>
    <s v=""/>
    <s v="بدهیهای جاری"/>
    <s v="3"/>
    <x v="0"/>
    <x v="0"/>
    <s v="سایر حسابهای پرداختنی"/>
    <s v="34221"/>
    <s v="ارغوان کبیر"/>
    <s v="400370"/>
    <s v=""/>
    <s v=""/>
    <s v=""/>
  </r>
  <r>
    <n v="173967"/>
    <n v="1297"/>
    <x v="415"/>
    <s v="1401/07/30"/>
    <s v="ارغوان کبیر- بابت برگشت از پیش پرداخت جهت تسویه صورتحساب 3480 مورخ 1401/07/14"/>
    <n v="1340015480"/>
    <n v="0"/>
    <n v="1340015480"/>
    <n v="117"/>
    <n v="24"/>
    <s v="400370"/>
    <s v=""/>
    <s v="بدهیهای جاری"/>
    <s v="3"/>
    <x v="0"/>
    <x v="0"/>
    <s v="سایر حسابهای پرداختنی"/>
    <s v="34221"/>
    <s v="ارغوان کبیر"/>
    <s v="400370"/>
    <s v=""/>
    <s v=""/>
    <s v=""/>
  </r>
  <r>
    <n v="173969"/>
    <n v="1297"/>
    <x v="415"/>
    <s v="1401/07/30"/>
    <s v="ارغوان کبیر- بابت برگشت از پیش پرداخت جهت تسویه صورتحساب 3481 مورخ 1401/07/14"/>
    <n v="406474298"/>
    <n v="0"/>
    <n v="406474298"/>
    <n v="117"/>
    <n v="24"/>
    <s v="400370"/>
    <s v=""/>
    <s v="بدهیهای جاری"/>
    <s v="3"/>
    <x v="0"/>
    <x v="0"/>
    <s v="سایر حسابهای پرداختنی"/>
    <s v="34221"/>
    <s v="ارغوان کبیر"/>
    <s v="400370"/>
    <s v=""/>
    <s v=""/>
    <s v=""/>
  </r>
  <r>
    <n v="162501"/>
    <n v="1448"/>
    <x v="260"/>
    <s v="1401/08/17"/>
    <s v="پرداخت چک 859812 بانک تجارت بنام شرکت ارغوان کبیر بابت ص 3479 الی3481 خرید ساندویچ پانل"/>
    <n v="1501302179"/>
    <n v="0"/>
    <n v="1501302179"/>
    <n v="117"/>
    <n v="24"/>
    <s v="400370"/>
    <s v=""/>
    <s v="بدهیهای جاری"/>
    <s v="3"/>
    <x v="0"/>
    <x v="0"/>
    <s v="سایر حسابهای پرداختنی"/>
    <s v="34221"/>
    <s v="ارغوان کبیر"/>
    <s v="400370"/>
    <s v=""/>
    <s v=""/>
    <s v=""/>
  </r>
  <r>
    <n v="174214"/>
    <n v="1658"/>
    <x v="358"/>
    <s v="1401/09/30"/>
    <s v="ارغوان کبیر- بابت 9% ارزش افزوده صورتحساب 3479 مورخ 1401/07/14"/>
    <n v="1208305503"/>
    <n v="0"/>
    <n v="1208305503"/>
    <n v="499"/>
    <n v="14"/>
    <s v="400370"/>
    <s v=""/>
    <s v="داراییهای جاری"/>
    <s v="1"/>
    <x v="14"/>
    <x v="14"/>
    <s v="پیش پرداخت 9% مالیات و عوارض ارزش افزوده(از 1400/10/13)"/>
    <s v="18163"/>
    <s v="ارغوان کبیر"/>
    <s v="400370"/>
    <s v=""/>
    <s v=""/>
    <s v=""/>
  </r>
  <r>
    <n v="174215"/>
    <n v="1658"/>
    <x v="358"/>
    <s v="1401/09/30"/>
    <s v="ارغوان کبیر- بابت 9% ارزش افزوده صورتحساب 3479 مورخ 1401/07/14"/>
    <n v="0"/>
    <n v="1208305503"/>
    <n v="-1208305503"/>
    <n v="499"/>
    <n v="14"/>
    <s v="400370"/>
    <s v=""/>
    <s v="داراییهای جاری"/>
    <s v="1"/>
    <x v="14"/>
    <x v="14"/>
    <s v="پیش پرداخت 9% مالیات و عوارض ارزش افزوده(از 1400/10/13)"/>
    <s v="18163"/>
    <s v="ارغوان کبیر"/>
    <s v="400370"/>
    <s v=""/>
    <s v=""/>
    <s v=""/>
  </r>
  <r>
    <n v="174216"/>
    <n v="1658"/>
    <x v="358"/>
    <s v="1401/09/30"/>
    <s v="ارغوان کبیر- بابت 9% ارزش افزوده صورتحساب 3480 مورخ 1401/07/14"/>
    <n v="110643480"/>
    <n v="0"/>
    <n v="110643480"/>
    <n v="499"/>
    <n v="14"/>
    <s v="400370"/>
    <s v=""/>
    <s v="داراییهای جاری"/>
    <s v="1"/>
    <x v="14"/>
    <x v="14"/>
    <s v="پیش پرداخت 9% مالیات و عوارض ارزش افزوده(از 1400/10/13)"/>
    <s v="18163"/>
    <s v="ارغوان کبیر"/>
    <s v="400370"/>
    <s v=""/>
    <s v=""/>
    <s v=""/>
  </r>
  <r>
    <n v="174217"/>
    <n v="1658"/>
    <x v="358"/>
    <s v="1401/09/30"/>
    <s v="ارغوان کبیر- بابت 9% ارزش افزوده صورتحساب 3480 مورخ 1401/07/14"/>
    <n v="0"/>
    <n v="110643480"/>
    <n v="-110643480"/>
    <n v="499"/>
    <n v="14"/>
    <s v="400370"/>
    <s v=""/>
    <s v="داراییهای جاری"/>
    <s v="1"/>
    <x v="14"/>
    <x v="14"/>
    <s v="پیش پرداخت 9% مالیات و عوارض ارزش افزوده(از 1400/10/13)"/>
    <s v="18163"/>
    <s v="ارغوان کبیر"/>
    <s v="400370"/>
    <s v=""/>
    <s v=""/>
    <s v=""/>
  </r>
  <r>
    <n v="174218"/>
    <n v="1658"/>
    <x v="358"/>
    <s v="1401/09/30"/>
    <s v="ارغوان کبیر- بابت 9% ارزش افزوده صورتحساب 3481 مورخ 1401/07/14"/>
    <n v="33562098"/>
    <n v="0"/>
    <n v="33562098"/>
    <n v="499"/>
    <n v="14"/>
    <s v="400370"/>
    <s v=""/>
    <s v="داراییهای جاری"/>
    <s v="1"/>
    <x v="14"/>
    <x v="14"/>
    <s v="پیش پرداخت 9% مالیات و عوارض ارزش افزوده(از 1400/10/13)"/>
    <s v="18163"/>
    <s v="ارغوان کبیر"/>
    <s v="400370"/>
    <s v=""/>
    <s v=""/>
    <s v=""/>
  </r>
  <r>
    <n v="174219"/>
    <n v="1658"/>
    <x v="358"/>
    <s v="1401/09/30"/>
    <s v="ارغوان کبیر- بابت 9% ارزش افزوده صورتحساب 3481 مورخ 1401/07/14"/>
    <n v="0"/>
    <n v="33562098"/>
    <n v="-33562098"/>
    <n v="499"/>
    <n v="14"/>
    <s v="400370"/>
    <s v=""/>
    <s v="داراییهای جاری"/>
    <s v="1"/>
    <x v="14"/>
    <x v="14"/>
    <s v="پیش پرداخت 9% مالیات و عوارض ارزش افزوده(از 1400/10/13)"/>
    <s v="18163"/>
    <s v="ارغوان کبیر"/>
    <s v="400370"/>
    <s v=""/>
    <s v=""/>
    <s v=""/>
  </r>
  <r>
    <n v="147338"/>
    <n v="1176"/>
    <x v="459"/>
    <s v="1401/07/06"/>
    <s v="تیر ناو ساتراپ- بابت انتقال از پیش پرداخت هزینه های ترخیص بارنامه ش SE-2207-193 محموله لوله های Haitian اینویس 192 طی فاکتور شماره A49"/>
    <n v="0"/>
    <n v="222447048"/>
    <n v="-222447048"/>
    <n v="58"/>
    <n v="14"/>
    <s v="400375"/>
    <s v=""/>
    <s v="داراییهای جاری"/>
    <s v="1"/>
    <x v="14"/>
    <x v="14"/>
    <s v="پیش پرداخت هزینه ها"/>
    <s v="18141"/>
    <s v="تیر ناو ساتراپ"/>
    <s v="400375"/>
    <s v=""/>
    <s v=""/>
    <s v=""/>
  </r>
  <r>
    <n v="141413"/>
    <n v="1260"/>
    <x v="23"/>
    <s v="1401/07/25"/>
    <s v="تیر ناو ساتراپ- چک 162145 (تجارت) بابت تسویه ف A49 مربوط به بارنامه SE-2207-193 (واریزی) طی دستور پرداخت پیوست"/>
    <n v="222447048"/>
    <n v="0"/>
    <n v="222447048"/>
    <n v="58"/>
    <n v="14"/>
    <s v="400375"/>
    <s v=""/>
    <s v="داراییهای جاری"/>
    <s v="1"/>
    <x v="14"/>
    <x v="14"/>
    <s v="پیش پرداخت هزینه ها"/>
    <s v="18141"/>
    <s v="تیر ناو ساتراپ"/>
    <s v="400375"/>
    <s v=""/>
    <s v=""/>
    <s v=""/>
  </r>
  <r>
    <n v="141760"/>
    <n v="1165"/>
    <x v="460"/>
    <s v="1401/07/02"/>
    <s v="تیر ناو ساتراپ- بابت 9% ارزش افزوده هزینه های ترخیص (ترخیصیه، خدمات فورواردری و بارگذاری اطلاعات) بارنامه ش IR/22.632G محموله اینویس 189 شرکت انرژی کویر پایا فاکتور شماره A46"/>
    <n v="2377766"/>
    <n v="0"/>
    <n v="2377766"/>
    <n v="499"/>
    <n v="14"/>
    <s v="400375"/>
    <s v=""/>
    <s v="داراییهای جاری"/>
    <s v="1"/>
    <x v="14"/>
    <x v="14"/>
    <s v="پیش پرداخت 9% مالیات و عوارض ارزش افزوده(از 1400/10/13)"/>
    <s v="18163"/>
    <s v="تیر ناو ساتراپ"/>
    <s v="400375"/>
    <s v=""/>
    <s v=""/>
    <s v=""/>
  </r>
  <r>
    <n v="141761"/>
    <n v="1165"/>
    <x v="460"/>
    <s v="1401/07/02"/>
    <s v="تیر ناو ساتراپ- بابت 9% ارزش افزوده هزینه های ترخیص (ترخیصیه، خدمات فورواردری و بارگذاری اطلاعات) بارنامه ش IR/22.632G محموله اینویس 189 شرکت انرژی کویر پایا فاکتور شماره A46"/>
    <n v="0"/>
    <n v="2377766"/>
    <n v="-2377766"/>
    <n v="499"/>
    <n v="14"/>
    <s v="400375"/>
    <s v=""/>
    <s v="داراییهای جاری"/>
    <s v="1"/>
    <x v="14"/>
    <x v="14"/>
    <s v="پیش پرداخت 9% مالیات و عوارض ارزش افزوده(از 1400/10/13)"/>
    <s v="18163"/>
    <s v="تیر ناو ساتراپ"/>
    <s v="400375"/>
    <s v=""/>
    <s v=""/>
    <s v=""/>
  </r>
  <r>
    <n v="147331"/>
    <n v="1176"/>
    <x v="459"/>
    <s v="1401/07/06"/>
    <s v="تیر ناو ساتراپ- بابت 9% ارزش افزوده هزینه های ترخیص بارنامه ش SE-2207-193 محموله لوله های Haitian اینویس 192 طی فاکتور شماره A49"/>
    <n v="18367188"/>
    <n v="0"/>
    <n v="18367188"/>
    <n v="499"/>
    <n v="14"/>
    <s v="400375"/>
    <s v=""/>
    <s v="داراییهای جاری"/>
    <s v="1"/>
    <x v="14"/>
    <x v="14"/>
    <s v="پیش پرداخت 9% مالیات و عوارض ارزش افزوده(از 1400/10/13)"/>
    <s v="18163"/>
    <s v="تیر ناو ساتراپ"/>
    <s v="400375"/>
    <s v=""/>
    <s v=""/>
    <s v=""/>
  </r>
  <r>
    <n v="147332"/>
    <n v="1176"/>
    <x v="459"/>
    <s v="1401/07/06"/>
    <s v="تیر ناو ساتراپ- بابت 9% ارزش افزوده هزینه های ترخیص بارنامه ش SE-2207-193 محموله لوله های Haitian اینویس 192 طی فاکتور شماره A49"/>
    <n v="0"/>
    <n v="18367188"/>
    <n v="-18367188"/>
    <n v="499"/>
    <n v="14"/>
    <s v="400375"/>
    <s v=""/>
    <s v="داراییهای جاری"/>
    <s v="1"/>
    <x v="14"/>
    <x v="14"/>
    <s v="پیش پرداخت 9% مالیات و عوارض ارزش افزوده(از 1400/10/13)"/>
    <s v="18163"/>
    <s v="تیر ناو ساتراپ"/>
    <s v="400375"/>
    <s v=""/>
    <s v=""/>
    <s v=""/>
  </r>
  <r>
    <n v="147324"/>
    <n v="1442"/>
    <x v="461"/>
    <s v="1401/08/17"/>
    <s v="تیر ناو ساتراپ- بابت 9% ارزش افزوده هزینه های ترخیص بارنامه ش ILJEABND220825211 محموله ولوهای PSV اینویس 138 شرکت Lesser فاکتور شماره A96"/>
    <n v="20117775"/>
    <n v="0"/>
    <n v="20117775"/>
    <n v="499"/>
    <n v="14"/>
    <s v="400375"/>
    <s v=""/>
    <s v="داراییهای جاری"/>
    <s v="1"/>
    <x v="14"/>
    <x v="14"/>
    <s v="پیش پرداخت 9% مالیات و عوارض ارزش افزوده(از 1400/10/13)"/>
    <s v="18163"/>
    <s v="تیر ناو ساتراپ"/>
    <s v="400375"/>
    <s v=""/>
    <s v=""/>
    <s v=""/>
  </r>
  <r>
    <n v="147325"/>
    <n v="1442"/>
    <x v="461"/>
    <s v="1401/08/17"/>
    <s v="تیر ناو ساتراپ- بابت 9% ارزش افزوده هزینه های ترخیص بارنامه ش ILJEABND220825211 محموله ولوهای PSV اینویس 138 شرکت Lesser فاکتور شماره A96"/>
    <n v="0"/>
    <n v="20117775"/>
    <n v="-20117775"/>
    <n v="499"/>
    <n v="14"/>
    <s v="400375"/>
    <s v=""/>
    <s v="داراییهای جاری"/>
    <s v="1"/>
    <x v="14"/>
    <x v="14"/>
    <s v="پیش پرداخت 9% مالیات و عوارض ارزش افزوده(از 1400/10/13)"/>
    <s v="18163"/>
    <s v="تیر ناو ساتراپ"/>
    <s v="400375"/>
    <s v=""/>
    <s v=""/>
    <s v=""/>
  </r>
  <r>
    <n v="141763"/>
    <n v="1165"/>
    <x v="460"/>
    <s v="1401/07/02"/>
    <s v="تیر ناو ساتراپ- بابت هزینه های ترخیص (ترخیصیه، خدمات فورواردری و بارگذاری اطلاعات) بارنامه ش IR/22.632G محموله اینویس 189 شرکت انرژی کویر پایا فاکتور شماره A46 شامل 9% ارزش افزوده"/>
    <n v="0"/>
    <n v="28797390"/>
    <n v="-28797390"/>
    <n v="117"/>
    <n v="24"/>
    <s v="400375"/>
    <s v=""/>
    <s v="بدهیهای جاری"/>
    <s v="3"/>
    <x v="0"/>
    <x v="0"/>
    <s v="سایر حسابهای پرداختنی"/>
    <s v="34221"/>
    <s v="تیر ناو ساتراپ"/>
    <s v="400375"/>
    <s v=""/>
    <s v=""/>
    <s v=""/>
  </r>
  <r>
    <n v="147334"/>
    <n v="1176"/>
    <x v="459"/>
    <s v="1401/07/06"/>
    <s v="تیر ناو ساتراپ- بابت هزینه های ترخیص بارنامه ش SE-2207-193 محموله لوله های Haitian اینویس 192 طی فاکتور شماره A49 شامل 9% ارزش افزوده"/>
    <n v="0"/>
    <n v="222447048"/>
    <n v="-222447048"/>
    <n v="117"/>
    <n v="24"/>
    <s v="400375"/>
    <s v=""/>
    <s v="بدهیهای جاری"/>
    <s v="3"/>
    <x v="0"/>
    <x v="0"/>
    <s v="سایر حسابهای پرداختنی"/>
    <s v="34221"/>
    <s v="تیر ناو ساتراپ"/>
    <s v="400375"/>
    <s v=""/>
    <s v=""/>
    <s v=""/>
  </r>
  <r>
    <n v="147337"/>
    <n v="1176"/>
    <x v="459"/>
    <s v="1401/07/06"/>
    <s v="تیر ناو ساتراپ- بابت انتقال از پیش پرداخت هزینه های ترخیص بارنامه ش SE-2207-193 محموله لوله های Haitian اینویس 192 طی فاکتور شماره A49"/>
    <n v="222447048"/>
    <n v="0"/>
    <n v="222447048"/>
    <n v="117"/>
    <n v="24"/>
    <s v="400375"/>
    <s v=""/>
    <s v="بدهیهای جاری"/>
    <s v="3"/>
    <x v="0"/>
    <x v="0"/>
    <s v="سایر حسابهای پرداختنی"/>
    <s v="34221"/>
    <s v="تیر ناو ساتراپ"/>
    <s v="400375"/>
    <s v=""/>
    <s v=""/>
    <s v=""/>
  </r>
  <r>
    <n v="142955"/>
    <n v="1312"/>
    <x v="243"/>
    <s v="1401/08/02"/>
    <s v="پرداخت چک 162175 بانک تجارت بنام تیر ناو ساتراپ بابت هزینه ترخیص محموله هیتر الکتریکی بارنامه ش IR/22.632G اینویس 189"/>
    <n v="28797390"/>
    <n v="0"/>
    <n v="28797390"/>
    <n v="117"/>
    <n v="24"/>
    <s v="400375"/>
    <s v=""/>
    <s v="بدهیهای جاری"/>
    <s v="3"/>
    <x v="0"/>
    <x v="0"/>
    <s v="سایر حسابهای پرداختنی"/>
    <s v="34221"/>
    <s v="تیر ناو ساتراپ"/>
    <s v="400375"/>
    <s v=""/>
    <s v=""/>
    <s v=""/>
  </r>
  <r>
    <n v="147327"/>
    <n v="1442"/>
    <x v="461"/>
    <s v="1401/08/17"/>
    <s v="تیر ناو ساتراپ- بابت هزینه های ترخیص بارنامه ش ILJEABND220825211 محموله ولوهای PSV اینویس 138 شرکت Lesser فاکتور شماره A96 شامل 9% ارزش افزوده"/>
    <n v="0"/>
    <n v="538075647"/>
    <n v="-538075647"/>
    <n v="117"/>
    <n v="24"/>
    <s v="400375"/>
    <s v=""/>
    <s v="بدهیهای جاری"/>
    <s v="3"/>
    <x v="0"/>
    <x v="0"/>
    <s v="سایر حسابهای پرداختنی"/>
    <s v="34221"/>
    <s v="تیر ناو ساتراپ"/>
    <s v="400375"/>
    <s v=""/>
    <s v=""/>
    <s v=""/>
  </r>
  <r>
    <n v="147907"/>
    <n v="1490"/>
    <x v="321"/>
    <s v="1401/08/28"/>
    <s v="پرداخت چک 859840 بانک تجارت بنام شرکت تیر ناو ساتراپ بابت هزینه ترخیص بارنامه ش ILJEABND220825211 اینویس 138"/>
    <n v="538075647"/>
    <n v="0"/>
    <n v="538075647"/>
    <n v="117"/>
    <n v="24"/>
    <s v="400375"/>
    <s v=""/>
    <s v="بدهیهای جاری"/>
    <s v="3"/>
    <x v="0"/>
    <x v="0"/>
    <s v="سایر حسابهای پرداختنی"/>
    <s v="34221"/>
    <s v="تیر ناو ساتراپ"/>
    <s v="400375"/>
    <s v=""/>
    <s v=""/>
    <s v=""/>
  </r>
  <r>
    <n v="174132"/>
    <n v="1544"/>
    <x v="402"/>
    <s v="1401/09/06"/>
    <s v="فروشگاه ناب استیل _ ش ف 151002979 م 1401/09/02 خرید قاشق ، چنگال و کاردمیوه خوری - بابت پ اداری - خستو ت 65"/>
    <n v="0"/>
    <n v="20980000"/>
    <n v="-20980000"/>
    <n v="117"/>
    <n v="24"/>
    <s v="400377"/>
    <s v=""/>
    <s v="بدهیهای جاری"/>
    <s v="3"/>
    <x v="0"/>
    <x v="0"/>
    <s v="سایر حسابهای پرداختنی"/>
    <s v="34221"/>
    <s v="تولیدی صنعتی ناب استیل"/>
    <s v="400377"/>
    <s v=""/>
    <s v=""/>
    <s v=""/>
  </r>
  <r>
    <n v="174133"/>
    <n v="1544"/>
    <x v="402"/>
    <s v="1401/09/06"/>
    <s v="فروشگاه ناب استیل _ ش ف 151002979 م 1401/09/02 خرید قاشق ، چنگال و کاردمیوه خوری - بابت پ اداری - خستو ت 65"/>
    <n v="20980000"/>
    <n v="0"/>
    <n v="20980000"/>
    <n v="117"/>
    <n v="24"/>
    <s v="400377"/>
    <s v=""/>
    <s v="بدهیهای جاری"/>
    <s v="3"/>
    <x v="0"/>
    <x v="0"/>
    <s v="سایر حسابهای پرداختنی"/>
    <s v="34221"/>
    <s v="تولیدی صنعتی ناب استیل"/>
    <s v="400377"/>
    <s v=""/>
    <s v=""/>
    <s v=""/>
  </r>
  <r>
    <n v="174130"/>
    <n v="1544"/>
    <x v="402"/>
    <s v="1401/09/06"/>
    <s v="فروشگاه ناب استیل _ 9% ارزش افزوده ش ف 151002979 م 1401/09/02 خرید قاشق ، چنگال و کاردمیوه خوری - بابت پ اداری - خستو ت 65"/>
    <n v="1732294"/>
    <n v="0"/>
    <n v="1732294"/>
    <n v="499"/>
    <n v="14"/>
    <s v="400377"/>
    <s v=""/>
    <s v="داراییهای جاری"/>
    <s v="1"/>
    <x v="14"/>
    <x v="14"/>
    <s v="پیش پرداخت 9% مالیات و عوارض ارزش افزوده(از 1400/10/13)"/>
    <s v="18163"/>
    <s v="تولیدی صنعتی ناب استیل"/>
    <s v="400377"/>
    <s v=""/>
    <s v=""/>
    <s v=""/>
  </r>
  <r>
    <n v="174131"/>
    <n v="1544"/>
    <x v="402"/>
    <s v="1401/09/06"/>
    <s v="فروشگاه ناب استیل _ 9% ارزش افزوده ش ف 151002979 م 1401/09/02 خرید قاشق ، چنگال و کاردمیوه خوری - بابت پ اداری - خستو ت 65"/>
    <n v="0"/>
    <n v="1732294"/>
    <n v="-1732294"/>
    <n v="499"/>
    <n v="14"/>
    <s v="400377"/>
    <s v=""/>
    <s v="داراییهای جاری"/>
    <s v="1"/>
    <x v="14"/>
    <x v="14"/>
    <s v="پیش پرداخت 9% مالیات و عوارض ارزش افزوده(از 1400/10/13)"/>
    <s v="18163"/>
    <s v="تولیدی صنعتی ناب استیل"/>
    <s v="400377"/>
    <s v=""/>
    <s v=""/>
    <s v=""/>
  </r>
  <r>
    <n v="153833"/>
    <n v="1464"/>
    <x v="462"/>
    <s v="1401/08/22"/>
    <s v="بازرسی فنی بین الملل پرسا پایش-بابت 9% ارزش افزوده بازرسی اقلام شرکت سیستم های صنعتی سامان با شماره درخواست 13-2618 طی ف ش 9525/1106"/>
    <n v="2700000"/>
    <n v="0"/>
    <n v="2700000"/>
    <n v="499"/>
    <n v="14"/>
    <s v="400378"/>
    <s v=""/>
    <s v="داراییهای جاری"/>
    <s v="1"/>
    <x v="14"/>
    <x v="14"/>
    <s v="پیش پرداخت 9% مالیات و عوارض ارزش افزوده(از 1400/10/13)"/>
    <s v="18163"/>
    <s v="بازرسی فنی بین المللی پرسا پایش"/>
    <s v="400378"/>
    <s v=""/>
    <s v=""/>
    <s v=""/>
  </r>
  <r>
    <n v="153834"/>
    <n v="1464"/>
    <x v="462"/>
    <s v="1401/08/22"/>
    <s v="بازرسی فنی بین الملل پرسا پایش-بابت 9% ارزش افزوده بازرسی اقلام شرکت سیستم های صنعتی سامان با شماره درخواست 13-2618 طی ف ش 9525/1106"/>
    <n v="0"/>
    <n v="2700000"/>
    <n v="-2700000"/>
    <n v="499"/>
    <n v="14"/>
    <s v="400378"/>
    <s v=""/>
    <s v="داراییهای جاری"/>
    <s v="1"/>
    <x v="14"/>
    <x v="14"/>
    <s v="پیش پرداخت 9% مالیات و عوارض ارزش افزوده(از 1400/10/13)"/>
    <s v="18163"/>
    <s v="بازرسی فنی بین المللی پرسا پایش"/>
    <s v="400378"/>
    <s v=""/>
    <s v=""/>
    <s v=""/>
  </r>
  <r>
    <n v="153837"/>
    <n v="1464"/>
    <x v="462"/>
    <s v="1401/08/22"/>
    <s v="بازرسی فنی بین الملل پرسا پایش-بابت 9% ارزش افزوده بازرسی اقلام شرکت سیستم های صنعتی سامان با شماره درخواست 15-2656 طی ف ش 9525/1107"/>
    <n v="2700000"/>
    <n v="0"/>
    <n v="2700000"/>
    <n v="499"/>
    <n v="14"/>
    <s v="400378"/>
    <s v=""/>
    <s v="داراییهای جاری"/>
    <s v="1"/>
    <x v="14"/>
    <x v="14"/>
    <s v="پیش پرداخت 9% مالیات و عوارض ارزش افزوده(از 1400/10/13)"/>
    <s v="18163"/>
    <s v="بازرسی فنی بین المللی پرسا پایش"/>
    <s v="400378"/>
    <s v=""/>
    <s v=""/>
    <s v=""/>
  </r>
  <r>
    <n v="153838"/>
    <n v="1464"/>
    <x v="462"/>
    <s v="1401/08/22"/>
    <s v="بازرسی فنی بین الملل پرسا پایش-بابت 9% ارزش افزوده بازرسی اقلام شرکت سیستم های صنعتی سامان با شماره درخواست 15-2656 طی ف ش 9525/1107"/>
    <n v="0"/>
    <n v="2700000"/>
    <n v="-2700000"/>
    <n v="499"/>
    <n v="14"/>
    <s v="400378"/>
    <s v=""/>
    <s v="داراییهای جاری"/>
    <s v="1"/>
    <x v="14"/>
    <x v="14"/>
    <s v="پیش پرداخت 9% مالیات و عوارض ارزش افزوده(از 1400/10/13)"/>
    <s v="18163"/>
    <s v="بازرسی فنی بین المللی پرسا پایش"/>
    <s v="400378"/>
    <s v=""/>
    <s v=""/>
    <s v=""/>
  </r>
  <r>
    <n v="153841"/>
    <n v="1464"/>
    <x v="462"/>
    <s v="1401/08/22"/>
    <s v="بازرسی فنی بین الملل پرسا پایش-بابت 9% ارزش افزوده بازرسی اقلام شرکت سیستم های صنعتی سامان با شماره درخواست 16-2680 طی ف ش 9525/1108"/>
    <n v="2700000"/>
    <n v="0"/>
    <n v="2700000"/>
    <n v="499"/>
    <n v="14"/>
    <s v="400378"/>
    <s v=""/>
    <s v="داراییهای جاری"/>
    <s v="1"/>
    <x v="14"/>
    <x v="14"/>
    <s v="پیش پرداخت 9% مالیات و عوارض ارزش افزوده(از 1400/10/13)"/>
    <s v="18163"/>
    <s v="بازرسی فنی بین المللی پرسا پایش"/>
    <s v="400378"/>
    <s v=""/>
    <s v=""/>
    <s v=""/>
  </r>
  <r>
    <n v="153842"/>
    <n v="1464"/>
    <x v="462"/>
    <s v="1401/08/22"/>
    <s v="بازرسی فنی بین الملل پرسا پایش-بابت 9% ارزش افزوده بازرسی اقلام شرکت سیستم های صنعتی سامان با شماره درخواست 16-2680 طی ف ش 9525/1108"/>
    <n v="0"/>
    <n v="2700000"/>
    <n v="-2700000"/>
    <n v="499"/>
    <n v="14"/>
    <s v="400378"/>
    <s v=""/>
    <s v="داراییهای جاری"/>
    <s v="1"/>
    <x v="14"/>
    <x v="14"/>
    <s v="پیش پرداخت 9% مالیات و عوارض ارزش افزوده(از 1400/10/13)"/>
    <s v="18163"/>
    <s v="بازرسی فنی بین المللی پرسا پایش"/>
    <s v="400378"/>
    <s v=""/>
    <s v=""/>
    <s v=""/>
  </r>
  <r>
    <n v="153845"/>
    <n v="1464"/>
    <x v="462"/>
    <s v="1401/08/22"/>
    <s v="بازرسی فنی بین الملل پرسا پایش-بابت 9% ارزش افزوده بازرسی اقلام شرکت سیستم های صنعتی سامان با شماره درخواست 17-2694 طی ف ش 9525/1109"/>
    <n v="2700000"/>
    <n v="0"/>
    <n v="2700000"/>
    <n v="499"/>
    <n v="14"/>
    <s v="400378"/>
    <s v=""/>
    <s v="داراییهای جاری"/>
    <s v="1"/>
    <x v="14"/>
    <x v="14"/>
    <s v="پیش پرداخت 9% مالیات و عوارض ارزش افزوده(از 1400/10/13)"/>
    <s v="18163"/>
    <s v="بازرسی فنی بین المللی پرسا پایش"/>
    <s v="400378"/>
    <s v=""/>
    <s v=""/>
    <s v=""/>
  </r>
  <r>
    <n v="153846"/>
    <n v="1464"/>
    <x v="462"/>
    <s v="1401/08/22"/>
    <s v="بازرسی فنی بین الملل پرسا پایش-بابت 9% ارزش افزوده بازرسی اقلام شرکت سیستم های صنعتی سامان با شماره درخواست 17-2694 طی ف ش 9525/1109"/>
    <n v="0"/>
    <n v="2700000"/>
    <n v="-2700000"/>
    <n v="499"/>
    <n v="14"/>
    <s v="400378"/>
    <s v=""/>
    <s v="داراییهای جاری"/>
    <s v="1"/>
    <x v="14"/>
    <x v="14"/>
    <s v="پیش پرداخت 9% مالیات و عوارض ارزش افزوده(از 1400/10/13)"/>
    <s v="18163"/>
    <s v="بازرسی فنی بین المللی پرسا پایش"/>
    <s v="400378"/>
    <s v=""/>
    <s v=""/>
    <s v=""/>
  </r>
  <r>
    <n v="153849"/>
    <n v="1464"/>
    <x v="462"/>
    <s v="1401/08/22"/>
    <s v="بازرسی فنی بین الملل پرسا پایش-بابت 9% ارزش افزوده بازرسی اقلام شرکت پارس پنگان با شماره درخواست 18-2720 طی ف ش 9525/1110"/>
    <n v="2700000"/>
    <n v="0"/>
    <n v="2700000"/>
    <n v="499"/>
    <n v="14"/>
    <s v="400378"/>
    <s v=""/>
    <s v="داراییهای جاری"/>
    <s v="1"/>
    <x v="14"/>
    <x v="14"/>
    <s v="پیش پرداخت 9% مالیات و عوارض ارزش افزوده(از 1400/10/13)"/>
    <s v="18163"/>
    <s v="بازرسی فنی بین المللی پرسا پایش"/>
    <s v="400378"/>
    <s v=""/>
    <s v=""/>
    <s v=""/>
  </r>
  <r>
    <n v="153850"/>
    <n v="1464"/>
    <x v="462"/>
    <s v="1401/08/22"/>
    <s v="بازرسی فنی بین الملل پرسا پایش-بابت 9% ارزش افزوده بازرسی اقلام شرکت پارس پنگان با شماره درخواست 18-2720 طی ف ش 9525/1110"/>
    <n v="0"/>
    <n v="2700000"/>
    <n v="-2700000"/>
    <n v="499"/>
    <n v="14"/>
    <s v="400378"/>
    <s v=""/>
    <s v="داراییهای جاری"/>
    <s v="1"/>
    <x v="14"/>
    <x v="14"/>
    <s v="پیش پرداخت 9% مالیات و عوارض ارزش افزوده(از 1400/10/13)"/>
    <s v="18163"/>
    <s v="بازرسی فنی بین المللی پرسا پایش"/>
    <s v="400378"/>
    <s v=""/>
    <s v=""/>
    <s v=""/>
  </r>
  <r>
    <n v="153857"/>
    <n v="1464"/>
    <x v="462"/>
    <s v="1401/08/22"/>
    <s v="بازرسی فنی بین الملل پرسا پایش-بابت 9% ارزش افزوده بازرسی اقلام شرکت سیستم های صنعتی سامان با شماره درخواست 20-2740 طی ف ش 9525/1111"/>
    <n v="2700000"/>
    <n v="0"/>
    <n v="2700000"/>
    <n v="499"/>
    <n v="14"/>
    <s v="400378"/>
    <s v=""/>
    <s v="داراییهای جاری"/>
    <s v="1"/>
    <x v="14"/>
    <x v="14"/>
    <s v="پیش پرداخت 9% مالیات و عوارض ارزش افزوده(از 1400/10/13)"/>
    <s v="18163"/>
    <s v="بازرسی فنی بین المللی پرسا پایش"/>
    <s v="400378"/>
    <s v=""/>
    <s v=""/>
    <s v=""/>
  </r>
  <r>
    <n v="153858"/>
    <n v="1464"/>
    <x v="462"/>
    <s v="1401/08/22"/>
    <s v="بازرسی فنی بین الملل پرسا پایش-بابت 9% ارزش افزوده بازرسی اقلام شرکت سیستم های صنعتی سامان با شماره درخواست 20-2740 طی ف ش 9525/1111"/>
    <n v="0"/>
    <n v="2700000"/>
    <n v="-2700000"/>
    <n v="499"/>
    <n v="14"/>
    <s v="400378"/>
    <s v=""/>
    <s v="داراییهای جاری"/>
    <s v="1"/>
    <x v="14"/>
    <x v="14"/>
    <s v="پیش پرداخت 9% مالیات و عوارض ارزش افزوده(از 1400/10/13)"/>
    <s v="18163"/>
    <s v="بازرسی فنی بین المللی پرسا پایش"/>
    <s v="400378"/>
    <s v=""/>
    <s v=""/>
    <s v=""/>
  </r>
  <r>
    <n v="153862"/>
    <n v="1464"/>
    <x v="462"/>
    <s v="1401/08/22"/>
    <s v="بازرسی فنی بین الملل پرسا پایش-بابت  9% ارزش افزوده بازرسی اقلام شرکت سیستم های صنعتی سامان با شماره درخواست 21-2758 طی ف ش 9525/1112"/>
    <n v="2700000"/>
    <n v="0"/>
    <n v="2700000"/>
    <n v="499"/>
    <n v="14"/>
    <s v="400378"/>
    <s v=""/>
    <s v="داراییهای جاری"/>
    <s v="1"/>
    <x v="14"/>
    <x v="14"/>
    <s v="پیش پرداخت 9% مالیات و عوارض ارزش افزوده(از 1400/10/13)"/>
    <s v="18163"/>
    <s v="بازرسی فنی بین المللی پرسا پایش"/>
    <s v="400378"/>
    <s v=""/>
    <s v=""/>
    <s v=""/>
  </r>
  <r>
    <n v="153863"/>
    <n v="1464"/>
    <x v="462"/>
    <s v="1401/08/22"/>
    <s v="بازرسی فنی بین الملل پرسا پایش-بابت  9% ارزش افزوده بازرسی اقلام شرکت سیستم های صنعتی سامان با شماره درخواست 21-2758 طی ف ش 9525/1112"/>
    <n v="0"/>
    <n v="2700000"/>
    <n v="-2700000"/>
    <n v="499"/>
    <n v="14"/>
    <s v="400378"/>
    <s v=""/>
    <s v="داراییهای جاری"/>
    <s v="1"/>
    <x v="14"/>
    <x v="14"/>
    <s v="پیش پرداخت 9% مالیات و عوارض ارزش افزوده(از 1400/10/13)"/>
    <s v="18163"/>
    <s v="بازرسی فنی بین المللی پرسا پایش"/>
    <s v="400378"/>
    <s v=""/>
    <s v=""/>
    <s v=""/>
  </r>
  <r>
    <n v="153867"/>
    <n v="1464"/>
    <x v="462"/>
    <s v="1401/08/22"/>
    <s v="بازرسی فنی بین الملل پرسا پایش-بابت 9% ارزش افزوده بازرسی اقلام شرکت سیستم های صنعتی سامان با شماره درخواست 22-2778 طی ف ش 9525/1113"/>
    <n v="2700000"/>
    <n v="0"/>
    <n v="2700000"/>
    <n v="499"/>
    <n v="14"/>
    <s v="400378"/>
    <s v=""/>
    <s v="داراییهای جاری"/>
    <s v="1"/>
    <x v="14"/>
    <x v="14"/>
    <s v="پیش پرداخت 9% مالیات و عوارض ارزش افزوده(از 1400/10/13)"/>
    <s v="18163"/>
    <s v="بازرسی فنی بین المللی پرسا پایش"/>
    <s v="400378"/>
    <s v=""/>
    <s v=""/>
    <s v=""/>
  </r>
  <r>
    <n v="153868"/>
    <n v="1464"/>
    <x v="462"/>
    <s v="1401/08/22"/>
    <s v="بازرسی فنی بین الملل پرسا پایش-بابت 9% ارزش افزوده بازرسی اقلام شرکت سیستم های صنعتی سامان با شماره درخواست 22-2778 طی ف ش 9525/1113"/>
    <n v="0"/>
    <n v="2700000"/>
    <n v="-2700000"/>
    <n v="499"/>
    <n v="14"/>
    <s v="400378"/>
    <s v=""/>
    <s v="داراییهای جاری"/>
    <s v="1"/>
    <x v="14"/>
    <x v="14"/>
    <s v="پیش پرداخت 9% مالیات و عوارض ارزش افزوده(از 1400/10/13)"/>
    <s v="18163"/>
    <s v="بازرسی فنی بین المللی پرسا پایش"/>
    <s v="400378"/>
    <s v=""/>
    <s v=""/>
    <s v=""/>
  </r>
  <r>
    <n v="153872"/>
    <n v="1464"/>
    <x v="462"/>
    <s v="1401/08/22"/>
    <s v="بازرسی فنی بین الملل پرسا پایش-بابت 9% ارزش افزوده بازرسی اقلام شرکت سیستم های صنعتی سامان با شماره درخواست 23-2782 طی ف ش 9525/1114"/>
    <n v="5400000"/>
    <n v="0"/>
    <n v="5400000"/>
    <n v="499"/>
    <n v="14"/>
    <s v="400378"/>
    <s v=""/>
    <s v="داراییهای جاری"/>
    <s v="1"/>
    <x v="14"/>
    <x v="14"/>
    <s v="پیش پرداخت 9% مالیات و عوارض ارزش افزوده(از 1400/10/13)"/>
    <s v="18163"/>
    <s v="بازرسی فنی بین المللی پرسا پایش"/>
    <s v="400378"/>
    <s v=""/>
    <s v=""/>
    <s v=""/>
  </r>
  <r>
    <n v="153873"/>
    <n v="1464"/>
    <x v="462"/>
    <s v="1401/08/22"/>
    <s v="بازرسی فنی بین الملل پرسا پایش-بابت 9% ارزش افزوده بازرسی اقلام شرکت سیستم های صنعتی سامان با شماره درخواست 23-2782 طی ف ش 9525/1114"/>
    <n v="0"/>
    <n v="5400000"/>
    <n v="-5400000"/>
    <n v="499"/>
    <n v="14"/>
    <s v="400378"/>
    <s v=""/>
    <s v="داراییهای جاری"/>
    <s v="1"/>
    <x v="14"/>
    <x v="14"/>
    <s v="پیش پرداخت 9% مالیات و عوارض ارزش افزوده(از 1400/10/13)"/>
    <s v="18163"/>
    <s v="بازرسی فنی بین المللی پرسا پایش"/>
    <s v="400378"/>
    <s v=""/>
    <s v=""/>
    <s v=""/>
  </r>
  <r>
    <n v="153877"/>
    <n v="1464"/>
    <x v="462"/>
    <s v="1401/08/22"/>
    <s v="بازرسی فنی بین الملل پرسا پایش-بابت 9% ارزش افزوده بازرسی اقلام شرکت سیستم های صنعتی سامان با شماره درخواست 24-2818 طی ف ش 9525/1115"/>
    <n v="2700000"/>
    <n v="0"/>
    <n v="2700000"/>
    <n v="499"/>
    <n v="14"/>
    <s v="400378"/>
    <s v=""/>
    <s v="داراییهای جاری"/>
    <s v="1"/>
    <x v="14"/>
    <x v="14"/>
    <s v="پیش پرداخت 9% مالیات و عوارض ارزش افزوده(از 1400/10/13)"/>
    <s v="18163"/>
    <s v="بازرسی فنی بین المللی پرسا پایش"/>
    <s v="400378"/>
    <s v=""/>
    <s v=""/>
    <s v=""/>
  </r>
  <r>
    <n v="153878"/>
    <n v="1464"/>
    <x v="462"/>
    <s v="1401/08/22"/>
    <s v="بازرسی فنی بین الملل پرسا پایش-بابت 9% ارزش افزوده بازرسی اقلام شرکت سیستم های صنعتی سامان با شماره درخواست 24-2818 طی ف ش 9525/1115"/>
    <n v="0"/>
    <n v="2700000"/>
    <n v="-2700000"/>
    <n v="499"/>
    <n v="14"/>
    <s v="400378"/>
    <s v=""/>
    <s v="داراییهای جاری"/>
    <s v="1"/>
    <x v="14"/>
    <x v="14"/>
    <s v="پیش پرداخت 9% مالیات و عوارض ارزش افزوده(از 1400/10/13)"/>
    <s v="18163"/>
    <s v="بازرسی فنی بین المللی پرسا پایش"/>
    <s v="400378"/>
    <s v=""/>
    <s v=""/>
    <s v=""/>
  </r>
  <r>
    <n v="153852"/>
    <n v="1464"/>
    <x v="462"/>
    <s v="1401/08/22"/>
    <s v="بازرسی فنی بین الملل پرسا پایش-بابت بازرسی اقلام شرکت سیستم های صنعتی سامان با شماره درخواست 13-2618 طی ف ش 9525/1106 شامل 9% ارزش افزوده"/>
    <n v="0"/>
    <n v="32700000"/>
    <n v="-32700000"/>
    <n v="117"/>
    <n v="24"/>
    <s v="400378"/>
    <s v=""/>
    <s v="بدهیهای جاری"/>
    <s v="3"/>
    <x v="0"/>
    <x v="0"/>
    <s v="سایر حسابهای پرداختنی"/>
    <s v="34221"/>
    <s v="بازرسی فنی بین المللی پرسا پایش"/>
    <s v="400378"/>
    <s v=""/>
    <s v=""/>
    <s v=""/>
  </r>
  <r>
    <n v="153853"/>
    <n v="1464"/>
    <x v="462"/>
    <s v="1401/08/22"/>
    <s v="بازرسی فنی بین الملل پرسا پایش-بابت بازرسی اقلام شرکت سیستم های صنعتی سامان با شماره درخواست 15-2656 طی ف ش 9525/1107 شامل 9% ارزش افزوده"/>
    <n v="0"/>
    <n v="32700000"/>
    <n v="-32700000"/>
    <n v="117"/>
    <n v="24"/>
    <s v="400378"/>
    <s v=""/>
    <s v="بدهیهای جاری"/>
    <s v="3"/>
    <x v="0"/>
    <x v="0"/>
    <s v="سایر حسابهای پرداختنی"/>
    <s v="34221"/>
    <s v="بازرسی فنی بین المللی پرسا پایش"/>
    <s v="400378"/>
    <s v=""/>
    <s v=""/>
    <s v=""/>
  </r>
  <r>
    <n v="153854"/>
    <n v="1464"/>
    <x v="462"/>
    <s v="1401/08/22"/>
    <s v="بازرسی فنی بین الملل پرسا پایش-بابت بازرسی اقلام شرکت سیستم های صنعتی سامان با شماره درخواست 16-2680 طی ف ش 9525/1108 شامل 9% ارزش افزوده"/>
    <n v="0"/>
    <n v="32700000"/>
    <n v="-32700000"/>
    <n v="117"/>
    <n v="24"/>
    <s v="400378"/>
    <s v=""/>
    <s v="بدهیهای جاری"/>
    <s v="3"/>
    <x v="0"/>
    <x v="0"/>
    <s v="سایر حسابهای پرداختنی"/>
    <s v="34221"/>
    <s v="بازرسی فنی بین المللی پرسا پایش"/>
    <s v="400378"/>
    <s v=""/>
    <s v=""/>
    <s v=""/>
  </r>
  <r>
    <n v="153855"/>
    <n v="1464"/>
    <x v="462"/>
    <s v="1401/08/22"/>
    <s v="بازرسی فنی بین الملل پرسا پایش-بابت بازرسی اقلام شرکت سیستم های صنعتی سامان با شماره درخواست 17-2694 طی ف ش 9525/1109 شامل 9% ارزش افزوده"/>
    <n v="0"/>
    <n v="32700000"/>
    <n v="-32700000"/>
    <n v="117"/>
    <n v="24"/>
    <s v="400378"/>
    <s v=""/>
    <s v="بدهیهای جاری"/>
    <s v="3"/>
    <x v="0"/>
    <x v="0"/>
    <s v="سایر حسابهای پرداختنی"/>
    <s v="34221"/>
    <s v="بازرسی فنی بین المللی پرسا پایش"/>
    <s v="400378"/>
    <s v=""/>
    <s v=""/>
    <s v=""/>
  </r>
  <r>
    <n v="153851"/>
    <n v="1464"/>
    <x v="462"/>
    <s v="1401/08/22"/>
    <s v="بازرسی فنی بین الملل پرسا پایش-بابت بازرسی اقلام شرکت پارس پنگان با شماره درخواست 18-2720 طی ف ش 9525/1110 شامل 9% ارزش افزوده"/>
    <n v="0"/>
    <n v="32700000"/>
    <n v="-32700000"/>
    <n v="117"/>
    <n v="24"/>
    <s v="400378"/>
    <s v=""/>
    <s v="بدهیهای جاری"/>
    <s v="3"/>
    <x v="0"/>
    <x v="0"/>
    <s v="سایر حسابهای پرداختنی"/>
    <s v="34221"/>
    <s v="بازرسی فنی بین المللی پرسا پایش"/>
    <s v="400378"/>
    <s v=""/>
    <s v=""/>
    <s v=""/>
  </r>
  <r>
    <n v="153860"/>
    <n v="1464"/>
    <x v="462"/>
    <s v="1401/08/22"/>
    <s v="بازرسی فنی بین الملل پرسا پایش-بابت بازرسی اقلام شرکت سیستم های صنعتی سامان با شماره درخواست 20-2740 طی ف ش 9525/1111 شامل 9% ارزش افزوده"/>
    <n v="0"/>
    <n v="32700000"/>
    <n v="-32700000"/>
    <n v="117"/>
    <n v="24"/>
    <s v="400378"/>
    <s v=""/>
    <s v="بدهیهای جاری"/>
    <s v="3"/>
    <x v="0"/>
    <x v="0"/>
    <s v="سایر حسابهای پرداختنی"/>
    <s v="34221"/>
    <s v="بازرسی فنی بین المللی پرسا پایش"/>
    <s v="400378"/>
    <s v=""/>
    <s v=""/>
    <s v=""/>
  </r>
  <r>
    <n v="153865"/>
    <n v="1464"/>
    <x v="462"/>
    <s v="1401/08/22"/>
    <s v="بازرسی فنی بین الملل پرسا پایش-بابت بازرسی اقلام شرکت سیستم های صنعتی سامان با شماره درخواست 21-2758 طی ف ش 9525/1112 شامل 9% ارزش افزوده"/>
    <n v="0"/>
    <n v="32700000"/>
    <n v="-32700000"/>
    <n v="117"/>
    <n v="24"/>
    <s v="400378"/>
    <s v=""/>
    <s v="بدهیهای جاری"/>
    <s v="3"/>
    <x v="0"/>
    <x v="0"/>
    <s v="سایر حسابهای پرداختنی"/>
    <s v="34221"/>
    <s v="بازرسی فنی بین المللی پرسا پایش"/>
    <s v="400378"/>
    <s v=""/>
    <s v=""/>
    <s v=""/>
  </r>
  <r>
    <n v="153870"/>
    <n v="1464"/>
    <x v="462"/>
    <s v="1401/08/22"/>
    <s v="بازرسی فنی بین الملل پرسا پایش-بابت بازرسی اقلام شرکت سیستم های صنعتی سامان با شماره درخواست 22-2778 طی ف ش 9525/1113 شامل 9% ارزش افزوده"/>
    <n v="0"/>
    <n v="32700000"/>
    <n v="-32700000"/>
    <n v="117"/>
    <n v="24"/>
    <s v="400378"/>
    <s v=""/>
    <s v="بدهیهای جاری"/>
    <s v="3"/>
    <x v="0"/>
    <x v="0"/>
    <s v="سایر حسابهای پرداختنی"/>
    <s v="34221"/>
    <s v="بازرسی فنی بین المللی پرسا پایش"/>
    <s v="400378"/>
    <s v=""/>
    <s v=""/>
    <s v=""/>
  </r>
  <r>
    <n v="153875"/>
    <n v="1464"/>
    <x v="462"/>
    <s v="1401/08/22"/>
    <s v="بازرسی فنی بین الملل پرسا پایش-بابت بازرسی اقلام شرکت سیستم های صنعتی سامان با شماره درخواست 23-2782 طی ف ش 9525/1114 شامل 9% ارزش افزوده"/>
    <n v="0"/>
    <n v="65400000"/>
    <n v="-65400000"/>
    <n v="117"/>
    <n v="24"/>
    <s v="400378"/>
    <s v=""/>
    <s v="بدهیهای جاری"/>
    <s v="3"/>
    <x v="0"/>
    <x v="0"/>
    <s v="سایر حسابهای پرداختنی"/>
    <s v="34221"/>
    <s v="بازرسی فنی بین المللی پرسا پایش"/>
    <s v="400378"/>
    <s v=""/>
    <s v=""/>
    <s v=""/>
  </r>
  <r>
    <n v="153880"/>
    <n v="1464"/>
    <x v="462"/>
    <s v="1401/08/22"/>
    <s v="بازرسی فنی بین الملل پرسا پایش-بابت بازرسی اقلام شرکت سیستم های صنعتی سامان با شماره درخواست 24-2818 طی ف ش 9525/1115 شامل 9% ارزش افزوده"/>
    <n v="0"/>
    <n v="32700000"/>
    <n v="-32700000"/>
    <n v="117"/>
    <n v="24"/>
    <s v="400378"/>
    <s v=""/>
    <s v="بدهیهای جاری"/>
    <s v="3"/>
    <x v="0"/>
    <x v="0"/>
    <s v="سایر حسابهای پرداختنی"/>
    <s v="34221"/>
    <s v="بازرسی فنی بین المللی پرسا پایش"/>
    <s v="400378"/>
    <s v=""/>
    <s v=""/>
    <s v=""/>
  </r>
  <r>
    <n v="159475"/>
    <n v="1464"/>
    <x v="462"/>
    <s v="1401/08/22"/>
    <s v="بازرسی فنی بین الملل پرسا پایش-بابت 16.67% سپرده هزینه 10 فقره بازرسی طی صورتحسابهای 9525/1106 الی 9525/1115"/>
    <n v="55011000"/>
    <n v="0"/>
    <n v="55011000"/>
    <n v="117"/>
    <n v="24"/>
    <s v="400378"/>
    <s v=""/>
    <s v="بدهیهای جاری"/>
    <s v="3"/>
    <x v="0"/>
    <x v="0"/>
    <s v="سایر حسابهای پرداختنی"/>
    <s v="34221"/>
    <s v="بازرسی فنی بین المللی پرسا پایش"/>
    <s v="400378"/>
    <s v=""/>
    <s v=""/>
    <s v=""/>
  </r>
  <r>
    <n v="176292"/>
    <n v="1547"/>
    <x v="3"/>
    <s v="1401/09/06"/>
    <s v="پرداخت چک 859863 بانک تجارت بنام شرکت بازرسی فنی بین المللی پرسا پایش بابت ص 9525/1106 الی 9525/1115"/>
    <n v="304689000"/>
    <n v="0"/>
    <n v="304689000"/>
    <n v="117"/>
    <n v="24"/>
    <s v="400378"/>
    <s v=""/>
    <s v="بدهیهای جاری"/>
    <s v="3"/>
    <x v="0"/>
    <x v="0"/>
    <s v="سایر حسابهای پرداختنی"/>
    <s v="34221"/>
    <s v="بازرسی فنی بین المللی پرسا پایش"/>
    <s v="400378"/>
    <s v=""/>
    <s v=""/>
    <s v=""/>
  </r>
  <r>
    <n v="159476"/>
    <n v="1464"/>
    <x v="462"/>
    <s v="1401/08/22"/>
    <s v="بازرسی فنی بین الملل پرسا پایش-بابت 16.67% سپرده هزینه 10 فقره بازرسی طی صورتحسابهای 9525/1106 الی 9525/1115"/>
    <n v="0"/>
    <n v="55011000"/>
    <n v="-55011000"/>
    <n v="136"/>
    <n v="25"/>
    <s v="400378"/>
    <s v=""/>
    <s v="بدهیهای جاری"/>
    <s v="3"/>
    <x v="4"/>
    <x v="4"/>
    <s v="سپرده بیمه پیمانکاران"/>
    <s v="34353"/>
    <s v="بازرسی فنی بین المللی پرسا پایش"/>
    <s v="400378"/>
    <s v=""/>
    <s v=""/>
    <s v=""/>
  </r>
  <r>
    <n v="174125"/>
    <n v="1544"/>
    <x v="402"/>
    <s v="1401/09/06"/>
    <s v="صنایع چینی زرین ایران _ م 1401/09/02هزینه خرید ظروف آبدارخانه - بابت پ اداری - خستو ت 65"/>
    <n v="0"/>
    <n v="31165000"/>
    <n v="-31165000"/>
    <n v="117"/>
    <n v="24"/>
    <s v="400379"/>
    <s v=""/>
    <s v="بدهیهای جاری"/>
    <s v="3"/>
    <x v="0"/>
    <x v="0"/>
    <s v="سایر حسابهای پرداختنی"/>
    <s v="34221"/>
    <s v="صنایع چینی زرین ایران"/>
    <s v="400379"/>
    <s v=""/>
    <s v=""/>
    <s v=""/>
  </r>
  <r>
    <n v="174126"/>
    <n v="1544"/>
    <x v="402"/>
    <s v="1401/09/06"/>
    <s v="صنایع چینی زرین ایران _ م 1401/09/02هزینه خرید ظروف آبدارخانه - بابت پ اداری - خستو ت 65"/>
    <n v="31165000"/>
    <n v="0"/>
    <n v="31165000"/>
    <n v="117"/>
    <n v="24"/>
    <s v="400379"/>
    <s v=""/>
    <s v="بدهیهای جاری"/>
    <s v="3"/>
    <x v="0"/>
    <x v="0"/>
    <s v="سایر حسابهای پرداختنی"/>
    <s v="34221"/>
    <s v="صنایع چینی زرین ایران"/>
    <s v="400379"/>
    <s v=""/>
    <s v=""/>
    <s v=""/>
  </r>
  <r>
    <n v="174123"/>
    <n v="1544"/>
    <x v="402"/>
    <s v="1401/09/06"/>
    <s v="صنایع چینی زرین ایران _ م 1401/09/02 9% ارزش افزوده هزینه خرید ظروف آبدارخانه - بابت پ اداری - خستو ت 65"/>
    <n v="2573257"/>
    <n v="0"/>
    <n v="2573257"/>
    <n v="499"/>
    <n v="14"/>
    <s v="400379"/>
    <s v=""/>
    <s v="داراییهای جاری"/>
    <s v="1"/>
    <x v="14"/>
    <x v="14"/>
    <s v="پیش پرداخت 9% مالیات و عوارض ارزش افزوده(از 1400/10/13)"/>
    <s v="18163"/>
    <s v="صنایع چینی زرین ایران"/>
    <s v="400379"/>
    <s v=""/>
    <s v=""/>
    <s v=""/>
  </r>
  <r>
    <n v="174124"/>
    <n v="1544"/>
    <x v="402"/>
    <s v="1401/09/06"/>
    <s v="صنایع چینی زرین ایران _ م 1401/09/02 9% ارزش افزوده هزینه خرید ظروف آبدارخانه - بابت پ اداری - خستو ت 65"/>
    <n v="0"/>
    <n v="2573257"/>
    <n v="-2573257"/>
    <n v="499"/>
    <n v="14"/>
    <s v="400379"/>
    <s v=""/>
    <s v="داراییهای جاری"/>
    <s v="1"/>
    <x v="14"/>
    <x v="14"/>
    <s v="پیش پرداخت 9% مالیات و عوارض ارزش افزوده(از 1400/10/13)"/>
    <s v="18163"/>
    <s v="صنایع چینی زرین ایران"/>
    <s v="400379"/>
    <s v=""/>
    <s v=""/>
    <s v=""/>
  </r>
  <r>
    <n v="174193"/>
    <n v="1439"/>
    <x v="463"/>
    <s v="1401/08/16"/>
    <s v="هرو آسانسور ملل(هیرو آسانسور) -دریافت ضم ش 374.113.33165287.1 (رفاه) بابت تضمین پ پ نصب و خرید و اجرای آسانسور ساختمان اداری سایت طی ق ADSH-P-PO-GE-100 به سررسید 1401/09/24"/>
    <n v="9170000000"/>
    <n v="0"/>
    <n v="9170000000"/>
    <n v="338"/>
    <n v="54"/>
    <s v="400380"/>
    <s v=""/>
    <s v="حسابهای انتظامی و کنترلی"/>
    <s v="9"/>
    <x v="3"/>
    <x v="3"/>
    <s v="طرف حسابهای انتظامی به نفع شرکت"/>
    <s v="91141"/>
    <s v="هیرو آسانسور (هرو آسانسور ملل)"/>
    <s v="400380"/>
    <s v=""/>
    <s v=""/>
    <s v=""/>
  </r>
  <r>
    <n v="174195"/>
    <n v="1439"/>
    <x v="463"/>
    <s v="1401/08/16"/>
    <s v="هرو آسانسور ملل(هیرو آسانسور) -دریافت ضم ش 374.113.33165287.1 (رفاه) بابت تضمین پ پ نصب و خرید و اجرای آسانسور ساختمان اداری سایت طی ق ADSH-P-PO-GE-100 به سررسید 1401/12/24"/>
    <n v="0"/>
    <n v="9170000000"/>
    <n v="-9170000000"/>
    <n v="338"/>
    <n v="54"/>
    <s v="400380"/>
    <s v=""/>
    <s v="حسابهای انتظامی و کنترلی"/>
    <s v="9"/>
    <x v="3"/>
    <x v="3"/>
    <s v="طرف حسابهای انتظامی به نفع شرکت"/>
    <s v="91141"/>
    <s v="هیرو آسانسور (هرو آسانسور ملل)"/>
    <s v="400380"/>
    <s v=""/>
    <s v=""/>
    <s v=""/>
  </r>
  <r>
    <n v="174236"/>
    <n v="1658"/>
    <x v="358"/>
    <s v="1401/09/30"/>
    <s v="مشاورین سامانه پژوهان- بابت 9% ارزش افزوده صورتحساب 10937 مورخ 1401/08/01"/>
    <n v="53721360"/>
    <n v="0"/>
    <n v="53721360"/>
    <n v="499"/>
    <n v="14"/>
    <s v="400387"/>
    <s v=""/>
    <s v="داراییهای جاری"/>
    <s v="1"/>
    <x v="14"/>
    <x v="14"/>
    <s v="پیش پرداخت 9% مالیات و عوارض ارزش افزوده(از 1400/10/13)"/>
    <s v="18163"/>
    <s v="مشاورین سامانه پژوهان"/>
    <s v="400387"/>
    <s v=""/>
    <s v=""/>
    <s v=""/>
  </r>
  <r>
    <n v="174237"/>
    <n v="1658"/>
    <x v="358"/>
    <s v="1401/09/30"/>
    <s v="مشاورین سامانه پژوهان- بابت 9% ارزش افزوده صورتحساب 10937 مورخ 1401/08/01"/>
    <n v="0"/>
    <n v="53721360"/>
    <n v="-53721360"/>
    <n v="499"/>
    <n v="14"/>
    <s v="400387"/>
    <s v=""/>
    <s v="داراییهای جاری"/>
    <s v="1"/>
    <x v="14"/>
    <x v="14"/>
    <s v="پیش پرداخت 9% مالیات و عوارض ارزش افزوده(از 1400/10/13)"/>
    <s v="18163"/>
    <s v="مشاورین سامانه پژوهان"/>
    <s v="400387"/>
    <s v=""/>
    <s v=""/>
    <s v=""/>
  </r>
  <r>
    <n v="143728"/>
    <n v="1302"/>
    <x v="140"/>
    <s v="1401/08/01"/>
    <s v="مشاورین سامانه پژوهان- سند MRS شماره 2080 بابت خرید طی فاکتور 401/10937"/>
    <n v="0"/>
    <n v="348753130"/>
    <n v="-348753130"/>
    <n v="117"/>
    <n v="24"/>
    <s v="400387"/>
    <s v=""/>
    <s v="بدهیهای جاری"/>
    <s v="3"/>
    <x v="0"/>
    <x v="0"/>
    <s v="سایر حسابهای پرداختنی"/>
    <s v="34221"/>
    <s v="مشاورین سامانه پژوهان"/>
    <s v="400387"/>
    <s v=""/>
    <s v=""/>
    <s v=""/>
  </r>
  <r>
    <n v="143729"/>
    <n v="1302"/>
    <x v="140"/>
    <s v="1401/08/01"/>
    <s v="مشاورین سامانه پژوهان- سند MRS شماره 2078 بابت خرید طی فاکتور 401/10937"/>
    <n v="0"/>
    <n v="101915000"/>
    <n v="-101915000"/>
    <n v="117"/>
    <n v="24"/>
    <s v="400387"/>
    <s v=""/>
    <s v="بدهیهای جاری"/>
    <s v="3"/>
    <x v="0"/>
    <x v="0"/>
    <s v="سایر حسابهای پرداختنی"/>
    <s v="34221"/>
    <s v="مشاورین سامانه پژوهان"/>
    <s v="400387"/>
    <s v=""/>
    <s v=""/>
    <s v=""/>
  </r>
  <r>
    <n v="143730"/>
    <n v="1302"/>
    <x v="140"/>
    <s v="1401/08/01"/>
    <s v="مشاورین سامانه پژوهان- سند MRS شماره 2077 بابت خرید طی فاکتور 401/10937"/>
    <n v="0"/>
    <n v="100692020"/>
    <n v="-100692020"/>
    <n v="117"/>
    <n v="24"/>
    <s v="400387"/>
    <s v=""/>
    <s v="بدهیهای جاری"/>
    <s v="3"/>
    <x v="0"/>
    <x v="0"/>
    <s v="سایر حسابهای پرداختنی"/>
    <s v="34221"/>
    <s v="مشاورین سامانه پژوهان"/>
    <s v="400387"/>
    <s v=""/>
    <s v=""/>
    <s v=""/>
  </r>
  <r>
    <n v="143731"/>
    <n v="1302"/>
    <x v="140"/>
    <s v="1401/08/01"/>
    <s v="مشاورین سامانه پژوهان- سند MRS شماره 2079 بابت خرید طی فاکتور 401/10937"/>
    <n v="0"/>
    <n v="99265210"/>
    <n v="-99265210"/>
    <n v="117"/>
    <n v="24"/>
    <s v="400387"/>
    <s v=""/>
    <s v="بدهیهای جاری"/>
    <s v="3"/>
    <x v="0"/>
    <x v="0"/>
    <s v="سایر حسابهای پرداختنی"/>
    <s v="34221"/>
    <s v="مشاورین سامانه پژوهان"/>
    <s v="400387"/>
    <s v=""/>
    <s v=""/>
    <s v=""/>
  </r>
  <r>
    <n v="143972"/>
    <n v="1392"/>
    <x v="252"/>
    <s v="1401/08/10"/>
    <s v="پرداخت چک 859801 بانک تجارت بنام شرکت مشاورین سامانه پژوهان بابت تامین آب DM طی ف 10937"/>
    <n v="650625360"/>
    <n v="0"/>
    <n v="650625360"/>
    <n v="117"/>
    <n v="24"/>
    <s v="400387"/>
    <s v=""/>
    <s v="بدهیهای جاری"/>
    <s v="3"/>
    <x v="0"/>
    <x v="0"/>
    <s v="سایر حسابهای پرداختنی"/>
    <s v="34221"/>
    <s v="مشاورین سامانه پژوهان"/>
    <s v="400387"/>
    <s v=""/>
    <s v=""/>
    <s v=""/>
  </r>
  <r>
    <n v="138447"/>
    <n v="1163"/>
    <x v="218"/>
    <s v="1401/07/02"/>
    <s v="پلیمر آوا نوین ایرانیان - چک 061298 (تجارت) بابت خرید لوله طی ص 368 (واریزی) طی دستور پرداخت پیوست"/>
    <n v="3500065646"/>
    <n v="0"/>
    <n v="3500065646"/>
    <n v="117"/>
    <n v="24"/>
    <s v="400391"/>
    <s v=""/>
    <s v="بدهیهای جاری"/>
    <s v="3"/>
    <x v="0"/>
    <x v="0"/>
    <s v="سایر حسابهای پرداختنی"/>
    <s v="34221"/>
    <s v="پلیمر آوا نوین ایرانیان"/>
    <s v="400391"/>
    <s v=""/>
    <s v=""/>
    <s v=""/>
  </r>
  <r>
    <n v="142685"/>
    <n v="1183"/>
    <x v="90"/>
    <s v="1401/07/10"/>
    <s v="پلیمر آوا نوین ایرانیان- سند MRS شماره 2075 بابت خرید طی فاکتور 168پلیمر آوا نوین ایرانیان-خرید لوله آبرسانی یا 9% مالیات بر ارزش افزوده-"/>
    <n v="0"/>
    <n v="1976683281"/>
    <n v="-1976683281"/>
    <n v="117"/>
    <n v="24"/>
    <s v="400391"/>
    <s v=""/>
    <s v="بدهیهای جاری"/>
    <s v="3"/>
    <x v="0"/>
    <x v="0"/>
    <s v="سایر حسابهای پرداختنی"/>
    <s v="34221"/>
    <s v="پلیمر آوا نوین ایرانیان"/>
    <s v="400391"/>
    <s v=""/>
    <s v=""/>
    <s v=""/>
  </r>
  <r>
    <n v="142686"/>
    <n v="1183"/>
    <x v="90"/>
    <s v="1401/07/10"/>
    <s v="پلیمر آوا نوین ایرانیان- سند MRS شماره 2064 بابت خرید طی فاکتور 168پلیمر آوا نوین ایرانیان-خرید لوله آبرسانی یا 9% مالیات بر ارزش افزوده-"/>
    <n v="0"/>
    <n v="1013655637"/>
    <n v="-1013655637"/>
    <n v="117"/>
    <n v="24"/>
    <s v="400391"/>
    <s v=""/>
    <s v="بدهیهای جاری"/>
    <s v="3"/>
    <x v="0"/>
    <x v="0"/>
    <s v="سایر حسابهای پرداختنی"/>
    <s v="34221"/>
    <s v="پلیمر آوا نوین ایرانیان"/>
    <s v="400391"/>
    <s v=""/>
    <s v=""/>
    <s v=""/>
  </r>
  <r>
    <n v="142687"/>
    <n v="1183"/>
    <x v="90"/>
    <s v="1401/07/10"/>
    <s v="پلیمر آوا نوین ایرانیان- سند MRS شماره 2063 بابت خرید طی فاکتور 168پلیمر آوا نوین ایرانیان-خرید لوله آبرسانی یا 9% مالیات بر ارزش افزوده-"/>
    <n v="0"/>
    <n v="509726728"/>
    <n v="-509726728"/>
    <n v="117"/>
    <n v="24"/>
    <s v="400391"/>
    <s v=""/>
    <s v="بدهیهای جاری"/>
    <s v="3"/>
    <x v="0"/>
    <x v="0"/>
    <s v="سایر حسابهای پرداختنی"/>
    <s v="34221"/>
    <s v="پلیمر آوا نوین ایرانیان"/>
    <s v="400391"/>
    <s v=""/>
    <s v=""/>
    <s v=""/>
  </r>
  <r>
    <n v="174198"/>
    <n v="1658"/>
    <x v="358"/>
    <s v="1401/09/30"/>
    <s v="پلیمر آوا نوین- بابت 9% ارزش افزوده صورتحساب 168 مورخ 1401/07/10"/>
    <n v="288996246"/>
    <n v="0"/>
    <n v="288996246"/>
    <n v="499"/>
    <n v="14"/>
    <s v="400391"/>
    <s v=""/>
    <s v="داراییهای جاری"/>
    <s v="1"/>
    <x v="14"/>
    <x v="14"/>
    <s v="پیش پرداخت 9% مالیات و عوارض ارزش افزوده(از 1400/10/13)"/>
    <s v="18163"/>
    <s v="پلیمر آوا نوین ایرانیان"/>
    <s v="400391"/>
    <s v=""/>
    <s v=""/>
    <s v=""/>
  </r>
  <r>
    <n v="174199"/>
    <n v="1658"/>
    <x v="358"/>
    <s v="1401/09/30"/>
    <s v="پلیمر آوا نوین- بابت 9% ارزش افزوده صورتحساب 168 مورخ 1401/07/10"/>
    <n v="0"/>
    <n v="288996246"/>
    <n v="-288996246"/>
    <n v="499"/>
    <n v="14"/>
    <s v="400391"/>
    <s v=""/>
    <s v="داراییهای جاری"/>
    <s v="1"/>
    <x v="14"/>
    <x v="14"/>
    <s v="پیش پرداخت 9% مالیات و عوارض ارزش افزوده(از 1400/10/13)"/>
    <s v="18163"/>
    <s v="پلیمر آوا نوین ایرانیان"/>
    <s v="400391"/>
    <s v=""/>
    <s v=""/>
    <s v=""/>
  </r>
  <r>
    <n v="174142"/>
    <n v="1544"/>
    <x v="402"/>
    <s v="1401/09/06"/>
    <s v="رایان ورانگر_ 9% ارزش افزوده ش ف 52498 م 1401/09/05 هزینه آگهی استخدام نیروی مالی - بابت پ اداری - خستو ت 65"/>
    <n v="220500"/>
    <n v="0"/>
    <n v="220500"/>
    <n v="499"/>
    <n v="14"/>
    <s v="400392"/>
    <s v=""/>
    <s v="داراییهای جاری"/>
    <s v="1"/>
    <x v="14"/>
    <x v="14"/>
    <s v="پیش پرداخت 9% مالیات و عوارض ارزش افزوده(از 1400/10/13)"/>
    <s v="18163"/>
    <s v="رایان ورانگر"/>
    <s v="400392"/>
    <s v=""/>
    <s v=""/>
    <s v=""/>
  </r>
  <r>
    <n v="174143"/>
    <n v="1544"/>
    <x v="402"/>
    <s v="1401/09/06"/>
    <s v="رایان ورانگر_9% ارزش افزوده ش ف 52498 م 1401/09/05 هزینه آگهی استخدام نیروی مالی - بابت پ اداری - خستو ت 65"/>
    <n v="0"/>
    <n v="220500"/>
    <n v="-220500"/>
    <n v="499"/>
    <n v="14"/>
    <s v="400392"/>
    <s v=""/>
    <s v="داراییهای جاری"/>
    <s v="1"/>
    <x v="14"/>
    <x v="14"/>
    <s v="پیش پرداخت 9% مالیات و عوارض ارزش افزوده(از 1400/10/13)"/>
    <s v="18163"/>
    <s v="رایان ورانگر"/>
    <s v="400392"/>
    <s v=""/>
    <s v=""/>
    <s v=""/>
  </r>
  <r>
    <n v="174144"/>
    <n v="1544"/>
    <x v="402"/>
    <s v="1401/09/06"/>
    <s v="رایان ورانگر_ ش ف 52498 م 1401/09/05 هزینه آگهی استخدام نیروی مالی - بابت پ اداری - خستو ت 65"/>
    <n v="2670000"/>
    <n v="0"/>
    <n v="2670000"/>
    <n v="117"/>
    <n v="24"/>
    <s v="400392"/>
    <s v=""/>
    <s v="بدهیهای جاری"/>
    <s v="3"/>
    <x v="0"/>
    <x v="0"/>
    <s v="سایر حسابهای پرداختنی"/>
    <s v="34221"/>
    <s v="رایان ورانگر"/>
    <s v="400392"/>
    <s v=""/>
    <s v=""/>
    <s v=""/>
  </r>
  <r>
    <n v="174145"/>
    <n v="1544"/>
    <x v="402"/>
    <s v="1401/09/06"/>
    <s v="رایان ورانگر_ ش ف 52498 م 1401/09/05 هزینه آگهی استخدام نیروی مالی - بابت پ اداری - خستو ت 65"/>
    <n v="0"/>
    <n v="2670000"/>
    <n v="-2670000"/>
    <n v="117"/>
    <n v="24"/>
    <s v="400392"/>
    <s v=""/>
    <s v="بدهیهای جاری"/>
    <s v="3"/>
    <x v="0"/>
    <x v="0"/>
    <s v="سایر حسابهای پرداختنی"/>
    <s v="34221"/>
    <s v="رایان ورانگر"/>
    <s v="400392"/>
    <s v=""/>
    <s v=""/>
    <s v=""/>
  </r>
  <r>
    <n v="140057"/>
    <n v="1201"/>
    <x v="422"/>
    <s v="1401/07/12"/>
    <s v="حمل و نقل بین المللی توشه بر- بابت هزینه های ترخیص محموله شیرآلات Lesser بارنامه ILJEABND220825211 اینویس 138 طی صورتحساب به شناسه 439111 شامل 9% ارزش افزوده"/>
    <n v="0"/>
    <n v="51924987"/>
    <n v="-51924987"/>
    <n v="117"/>
    <n v="24"/>
    <s v="400394"/>
    <s v=""/>
    <s v="بدهیهای جاری"/>
    <s v="3"/>
    <x v="0"/>
    <x v="0"/>
    <s v="سایر حسابهای پرداختنی"/>
    <s v="34221"/>
    <s v="توسعه خدمات دریائی سینا شعبه بندر عباس"/>
    <s v="400394"/>
    <s v=""/>
    <s v=""/>
    <s v=""/>
  </r>
  <r>
    <n v="140056"/>
    <n v="1201"/>
    <x v="422"/>
    <s v="1401/07/12"/>
    <s v="حمل و نقل بین المللی توشه بر- بابت هزینه های ترخیص محموله شیرآلات Lesser بارنامه ILJEABND220825211 اینویس 138 طی صورتحساب به شناسه 439111 شامل 9% ارزش افزوده"/>
    <n v="51924987"/>
    <n v="0"/>
    <n v="51924987"/>
    <n v="117"/>
    <n v="24"/>
    <s v="400394"/>
    <s v=""/>
    <s v="بدهیهای جاری"/>
    <s v="3"/>
    <x v="0"/>
    <x v="0"/>
    <s v="سایر حسابهای پرداختنی"/>
    <s v="34221"/>
    <s v="توسعه خدمات دریائی سینا شعبه بندر عباس"/>
    <s v="400394"/>
    <s v=""/>
    <s v=""/>
    <s v=""/>
  </r>
  <r>
    <n v="140054"/>
    <n v="1201"/>
    <x v="422"/>
    <s v="1401/07/12"/>
    <s v="حمل و نقل بین المللی توشه بر- بابت 9% ارزش افزوده هزینه های ترخیص محموله شیرآلات Lesser بارنامه ILJEABND220825211 اینویس 138 طی صورتحساب به شناسه 439111"/>
    <n v="4287384"/>
    <n v="0"/>
    <n v="4287384"/>
    <n v="499"/>
    <n v="14"/>
    <s v="400394"/>
    <s v=""/>
    <s v="داراییهای جاری"/>
    <s v="1"/>
    <x v="14"/>
    <x v="14"/>
    <s v="پیش پرداخت 9% مالیات و عوارض ارزش افزوده(از 1400/10/13)"/>
    <s v="18163"/>
    <s v="توسعه خدمات دریائی سینا شعبه بندر عباس"/>
    <s v="400394"/>
    <s v=""/>
    <s v=""/>
    <s v=""/>
  </r>
  <r>
    <n v="140053"/>
    <n v="1201"/>
    <x v="422"/>
    <s v="1401/07/12"/>
    <s v="حمل و نقل بین المللی توشه بر- بابت 9% ارزش افزوده هزینه های ترخیص محموله شیرآلات Lesser بارنامه ILJEABND220825211 اینویس 138 طی صورتحساب به شناسه 439111"/>
    <n v="0"/>
    <n v="4287384"/>
    <n v="-4287384"/>
    <n v="499"/>
    <n v="14"/>
    <s v="400394"/>
    <s v=""/>
    <s v="داراییهای جاری"/>
    <s v="1"/>
    <x v="14"/>
    <x v="14"/>
    <s v="پیش پرداخت 9% مالیات و عوارض ارزش افزوده(از 1400/10/13)"/>
    <s v="18163"/>
    <s v="توسعه خدمات دریائی سینا شعبه بندر عباس"/>
    <s v="400394"/>
    <s v=""/>
    <s v=""/>
    <s v=""/>
  </r>
  <r>
    <n v="141544"/>
    <n v="1261"/>
    <x v="312"/>
    <s v="1401/07/25"/>
    <s v="فرآب - طی سند 241991 (تجارت) بابت عودت مازاد هزینه های کامزد تمدید ضمانتنامه شماره 98182027366"/>
    <n v="0"/>
    <n v="1134521473"/>
    <n v="-1134521473"/>
    <n v="117"/>
    <n v="24"/>
    <s v="400395"/>
    <s v=""/>
    <s v="بدهیهای جاری"/>
    <s v="3"/>
    <x v="0"/>
    <x v="0"/>
    <s v="سایر حسابهای پرداختنی"/>
    <s v="34221"/>
    <s v="فرآب"/>
    <s v="400395"/>
    <s v=""/>
    <s v=""/>
    <s v=""/>
  </r>
  <r>
    <n v="141543"/>
    <n v="1261"/>
    <x v="312"/>
    <s v="1401/07/25"/>
    <s v="فرآب - طی سند 241991 (تجارت) بابت عودت سپرده نقدی ضمانتنامه شماره 98182027366"/>
    <n v="0"/>
    <n v="76946000000"/>
    <n v="-76946000000"/>
    <n v="470"/>
    <n v="7"/>
    <s v="400395"/>
    <s v=""/>
    <s v="داراییهای جاری"/>
    <s v="1"/>
    <x v="15"/>
    <x v="15"/>
    <s v="سپرده ضمانتنامه های پیش پرداخت بانکی"/>
    <s v="14322"/>
    <s v="فرآب"/>
    <s v="400395"/>
    <s v=""/>
    <s v=""/>
    <s v=""/>
  </r>
  <r>
    <n v="140127"/>
    <n v="1235"/>
    <x v="464"/>
    <s v="1401/07/20"/>
    <s v="شرکت آریا انرژی البرز- بابت خرید ملزومات ولو 28 اینچ خط خوراک طی فاکتور 0055 شامل 9% ارزش افزوده"/>
    <n v="0"/>
    <n v="354795000"/>
    <n v="-354795000"/>
    <n v="117"/>
    <n v="24"/>
    <s v="400396"/>
    <s v=""/>
    <s v="بدهیهای جاری"/>
    <s v="3"/>
    <x v="0"/>
    <x v="0"/>
    <s v="سایر حسابهای پرداختنی"/>
    <s v="34221"/>
    <s v="آریا انرژی البرز"/>
    <s v="400396"/>
    <s v=""/>
    <s v=""/>
    <s v=""/>
  </r>
  <r>
    <n v="140678"/>
    <n v="1235"/>
    <x v="464"/>
    <s v="1401/07/20"/>
    <s v="شرکت آریا انرژی البرز- بابت خرید ملزومات ولو 28 اینچ خط خوراک طی فاکتور 0054 شامل 9% ارزش افزوده"/>
    <n v="0"/>
    <n v="101555300"/>
    <n v="-101555300"/>
    <n v="117"/>
    <n v="24"/>
    <s v="400396"/>
    <s v=""/>
    <s v="بدهیهای جاری"/>
    <s v="3"/>
    <x v="0"/>
    <x v="0"/>
    <s v="سایر حسابهای پرداختنی"/>
    <s v="34221"/>
    <s v="آریا انرژی البرز"/>
    <s v="400396"/>
    <s v=""/>
    <s v=""/>
    <s v=""/>
  </r>
  <r>
    <n v="141677"/>
    <n v="1274"/>
    <x v="332"/>
    <s v="1401/07/27"/>
    <s v="آریا انرژی البرز -چک 162167 (تجارت) بابت خرید ملزومات مصرفی مروط به ولو طی ص 54-55 (واریزی) طی دستور پرداخت پیوست"/>
    <n v="456350300"/>
    <n v="0"/>
    <n v="456350300"/>
    <n v="117"/>
    <n v="24"/>
    <s v="400396"/>
    <s v=""/>
    <s v="بدهیهای جاری"/>
    <s v="3"/>
    <x v="0"/>
    <x v="0"/>
    <s v="سایر حسابهای پرداختنی"/>
    <s v="34221"/>
    <s v="آریا انرژی البرز"/>
    <s v="400396"/>
    <s v=""/>
    <s v=""/>
    <s v=""/>
  </r>
  <r>
    <n v="140137"/>
    <n v="1235"/>
    <x v="464"/>
    <s v="1401/07/20"/>
    <s v="شرکت آریا انرژی البرز- بابت 9% ارزش افزوده خرید ملزومات ولو 28 اینچ خط خوراک طی فاکتور0055"/>
    <n v="29295000"/>
    <n v="0"/>
    <n v="29295000"/>
    <n v="499"/>
    <n v="14"/>
    <s v="400396"/>
    <s v=""/>
    <s v="داراییهای جاری"/>
    <s v="1"/>
    <x v="14"/>
    <x v="14"/>
    <s v="پیش پرداخت 9% مالیات و عوارض ارزش افزوده(از 1400/10/13)"/>
    <s v="18163"/>
    <s v="آریا انرژی البرز"/>
    <s v="400396"/>
    <s v=""/>
    <s v=""/>
    <s v=""/>
  </r>
  <r>
    <n v="140138"/>
    <n v="1235"/>
    <x v="464"/>
    <s v="1401/07/20"/>
    <s v="شرکت آریا انرژی البرز- بابت 9% ارزش افزوده خرید ملزومات ولو 28 اینچ خط خوراک طی فاکتور0055"/>
    <n v="0"/>
    <n v="29295000"/>
    <n v="-29295000"/>
    <n v="499"/>
    <n v="14"/>
    <s v="400396"/>
    <s v=""/>
    <s v="داراییهای جاری"/>
    <s v="1"/>
    <x v="14"/>
    <x v="14"/>
    <s v="پیش پرداخت 9% مالیات و عوارض ارزش افزوده(از 1400/10/13)"/>
    <s v="18163"/>
    <s v="آریا انرژی البرز"/>
    <s v="400396"/>
    <s v=""/>
    <s v=""/>
    <s v=""/>
  </r>
  <r>
    <n v="140676"/>
    <n v="1235"/>
    <x v="464"/>
    <s v="1401/07/20"/>
    <s v="شرکت آریا انرژی البرز- بابت 9% ارزش افزوده خرید ملزومات ولو 28 اینچ خط خوراک طی فاکتور 0054"/>
    <n v="8385300"/>
    <n v="0"/>
    <n v="8385300"/>
    <n v="499"/>
    <n v="14"/>
    <s v="400396"/>
    <s v=""/>
    <s v="داراییهای جاری"/>
    <s v="1"/>
    <x v="14"/>
    <x v="14"/>
    <s v="پیش پرداخت 9% مالیات و عوارض ارزش افزوده(از 1400/10/13)"/>
    <s v="18163"/>
    <s v="آریا انرژی البرز"/>
    <s v="400396"/>
    <s v=""/>
    <s v=""/>
    <s v=""/>
  </r>
  <r>
    <n v="140677"/>
    <n v="1235"/>
    <x v="464"/>
    <s v="1401/07/20"/>
    <s v="شرکت آریا انرژی البرز- بابت 9% ارزش افزوده خرید ملزومات ولو 28 اینچ خط خوراک طی فاکتور 0054"/>
    <n v="0"/>
    <n v="8385300"/>
    <n v="-8385300"/>
    <n v="499"/>
    <n v="14"/>
    <s v="400396"/>
    <s v=""/>
    <s v="داراییهای جاری"/>
    <s v="1"/>
    <x v="14"/>
    <x v="14"/>
    <s v="پیش پرداخت 9% مالیات و عوارض ارزش افزوده(از 1400/10/13)"/>
    <s v="18163"/>
    <s v="آریا انرژی البرز"/>
    <s v="400396"/>
    <s v=""/>
    <s v=""/>
    <s v=""/>
  </r>
  <r>
    <n v="141409"/>
    <n v="1259"/>
    <x v="199"/>
    <s v="1401/07/25"/>
    <s v="نیک آزمون سگال- چک 192154 (تجارت) بابت تسویه ف SE-17 بابت انجام آزمایش اولترا سونیک (واریزی) طی دستور پرداخت پیوست"/>
    <n v="16715000"/>
    <n v="0"/>
    <n v="16715000"/>
    <n v="117"/>
    <n v="24"/>
    <s v="400397"/>
    <s v=""/>
    <s v="بدهیهای جاری"/>
    <s v="3"/>
    <x v="0"/>
    <x v="0"/>
    <s v="سایر حسابهای پرداختنی"/>
    <s v="34221"/>
    <s v="نیک آزمون سگال"/>
    <s v="400397"/>
    <s v=""/>
    <s v=""/>
    <s v=""/>
  </r>
  <r>
    <n v="175675"/>
    <n v="1430"/>
    <x v="465"/>
    <s v="1401/08/15"/>
    <s v="کارا صنعت تدبیر پایا -دریافت چک 177428 (ملی) بابت تضمین حسن انجام تعهدات ق ADSH-P-PO-GE-088 بابت EJECTOR الحاقیه ش 1"/>
    <n v="0"/>
    <n v="72088380"/>
    <n v="-72088380"/>
    <n v="338"/>
    <n v="54"/>
    <s v="400362"/>
    <s v=""/>
    <s v="حسابهای انتظامی و کنترلی"/>
    <s v="9"/>
    <x v="3"/>
    <x v="3"/>
    <s v="طرف حسابهای انتظامی به نفع شرکت"/>
    <s v="91141"/>
    <s v="کارا صنعت تدبیر پایا"/>
    <s v="400362"/>
    <s v=""/>
    <s v=""/>
    <s v=""/>
  </r>
  <r>
    <n v="175677"/>
    <n v="1430"/>
    <x v="465"/>
    <s v="1401/08/15"/>
    <s v="کارا صنعت تدبیر پایا -دریافت سفته 835516 بابت تضمین حسن انجام تعهدات ق ADSH-P-PO-GE-088 بابت EJECTOR الحاقیه ش 1"/>
    <n v="0"/>
    <n v="72088380"/>
    <n v="-72088380"/>
    <n v="338"/>
    <n v="54"/>
    <s v="400362"/>
    <s v=""/>
    <s v="حسابهای انتظامی و کنترلی"/>
    <s v="9"/>
    <x v="3"/>
    <x v="3"/>
    <s v="طرف حسابهای انتظامی به نفع شرکت"/>
    <s v="91141"/>
    <s v="کارا صنعت تدبیر پایا"/>
    <s v="400362"/>
    <s v=""/>
    <s v=""/>
    <s v=""/>
  </r>
  <r>
    <n v="176166"/>
    <n v="1649"/>
    <x v="466"/>
    <s v="1401/09/28"/>
    <s v="آروین تجهیز صنعت خاورمیانه -دریافت سفته 253985 بابت تضمین پیش پرداخت خرید گسکت"/>
    <n v="0"/>
    <n v="500000000"/>
    <n v="-500000000"/>
    <n v="338"/>
    <n v="54"/>
    <s v="400368"/>
    <s v=""/>
    <s v="حسابهای انتظامی و کنترلی"/>
    <s v="9"/>
    <x v="3"/>
    <x v="3"/>
    <s v="طرف حسابهای انتظامی به نفع شرکت"/>
    <s v="91141"/>
    <s v="آروین تجهیز صنعت خاورمیانه"/>
    <s v="400368"/>
    <s v=""/>
    <s v=""/>
    <s v=""/>
  </r>
  <r>
    <n v="176168"/>
    <n v="1649"/>
    <x v="466"/>
    <s v="1401/09/28"/>
    <s v="آروین تجهیز صنعت خاورمیانه -دریافت سفته 245533 بابت تضمین پیش پرداخت خرید گسکت"/>
    <n v="0"/>
    <n v="500000000"/>
    <n v="-500000000"/>
    <n v="338"/>
    <n v="54"/>
    <s v="400368"/>
    <s v=""/>
    <s v="حسابهای انتظامی و کنترلی"/>
    <s v="9"/>
    <x v="3"/>
    <x v="3"/>
    <s v="طرف حسابهای انتظامی به نفع شرکت"/>
    <s v="91141"/>
    <s v="آروین تجهیز صنعت خاورمیانه"/>
    <s v="400368"/>
    <s v=""/>
    <s v=""/>
    <s v=""/>
  </r>
  <r>
    <n v="176170"/>
    <n v="1649"/>
    <x v="466"/>
    <s v="1401/09/28"/>
    <s v="آروین تجهیز صنعت خاورمیانه -دریافت سفته 831877 بابت تضمین پیش پرداخت خرید گسکت"/>
    <n v="0"/>
    <n v="500000000"/>
    <n v="-500000000"/>
    <n v="338"/>
    <n v="54"/>
    <s v="400368"/>
    <s v=""/>
    <s v="حسابهای انتظامی و کنترلی"/>
    <s v="9"/>
    <x v="3"/>
    <x v="3"/>
    <s v="طرف حسابهای انتظامی به نفع شرکت"/>
    <s v="91141"/>
    <s v="آروین تجهیز صنعت خاورمیانه"/>
    <s v="400368"/>
    <s v=""/>
    <s v=""/>
    <s v=""/>
  </r>
  <r>
    <n v="176172"/>
    <n v="1649"/>
    <x v="466"/>
    <s v="1401/09/28"/>
    <s v="آروین تجهیز صنعت خاورمیانه -دریافت سفته 831878 بابت تضمین پیش پرداخت خرید گسکت"/>
    <n v="0"/>
    <n v="500000000"/>
    <n v="-500000000"/>
    <n v="338"/>
    <n v="54"/>
    <s v="400368"/>
    <s v=""/>
    <s v="حسابهای انتظامی و کنترلی"/>
    <s v="9"/>
    <x v="3"/>
    <x v="3"/>
    <s v="طرف حسابهای انتظامی به نفع شرکت"/>
    <s v="91141"/>
    <s v="آروین تجهیز صنعت خاورمیانه"/>
    <s v="400368"/>
    <s v=""/>
    <s v=""/>
    <s v=""/>
  </r>
  <r>
    <n v="176174"/>
    <n v="1649"/>
    <x v="466"/>
    <s v="1401/09/28"/>
    <s v="آروین تجهیز صنعت خاورمیانه -دریافت سفته 245535 بابت تضمین پیش پرداخت خرید گسکت"/>
    <n v="0"/>
    <n v="350000000"/>
    <n v="-350000000"/>
    <n v="338"/>
    <n v="54"/>
    <s v="400368"/>
    <s v=""/>
    <s v="حسابهای انتظامی و کنترلی"/>
    <s v="9"/>
    <x v="3"/>
    <x v="3"/>
    <s v="طرف حسابهای انتظامی به نفع شرکت"/>
    <s v="91141"/>
    <s v="آروین تجهیز صنعت خاورمیانه"/>
    <s v="400368"/>
    <s v=""/>
    <s v=""/>
    <s v=""/>
  </r>
  <r>
    <n v="174181"/>
    <n v="1314"/>
    <x v="467"/>
    <s v="1401/08/02"/>
    <s v="جهان عایق پارس -دریافت ضم ش 63710124 (تجارت) بابت تضمین پ پ ق ADSH-P-PO-GE-098 خرید عایق های گرم و سرد به سررسید 1401/08/03"/>
    <n v="36118362476"/>
    <n v="0"/>
    <n v="36118362476"/>
    <n v="338"/>
    <n v="54"/>
    <s v="400369"/>
    <s v=""/>
    <s v="حسابهای انتظامی و کنترلی"/>
    <s v="9"/>
    <x v="3"/>
    <x v="3"/>
    <s v="طرف حسابهای انتظامی به نفع شرکت"/>
    <s v="91141"/>
    <s v="جهان عایق پارس"/>
    <s v="400369"/>
    <s v=""/>
    <s v=""/>
    <s v=""/>
  </r>
  <r>
    <n v="174183"/>
    <n v="1314"/>
    <x v="467"/>
    <s v="1401/08/02"/>
    <s v="جهان عایق پارس -دریافت ضم ش 63710124 (تجارت) بابت تضمین پ پ ق ADSH-P-PO-GE-098 خرید عایق های گرم و سرد به سررسید 1401/11/03"/>
    <n v="0"/>
    <n v="36118362476"/>
    <n v="-36118362476"/>
    <n v="338"/>
    <n v="54"/>
    <s v="400369"/>
    <s v=""/>
    <s v="حسابهای انتظامی و کنترلی"/>
    <s v="9"/>
    <x v="3"/>
    <x v="3"/>
    <s v="طرف حسابهای انتظامی به نفع شرکت"/>
    <s v="91141"/>
    <s v="جهان عایق پارس"/>
    <s v="400369"/>
    <s v=""/>
    <s v=""/>
    <s v=""/>
  </r>
  <r>
    <n v="181424"/>
    <n v="1362"/>
    <x v="468"/>
    <s v="1401/08/04"/>
    <s v="جهان عایق پارس -تقلیل ضم ش 63710124 (تجارت) تضمین پیش پرداخت ق ADSH-P-PO-GE-098 بابت خرید عایق سرد و گرم از مبلغ 36،118،362،476 ریال به 10،000،000،000 ریال به سررسید 1401/08/03"/>
    <n v="26118362476"/>
    <n v="0"/>
    <n v="26118362476"/>
    <n v="338"/>
    <n v="54"/>
    <s v="400369"/>
    <s v=""/>
    <s v="حسابهای انتظامی و کنترلی"/>
    <s v="9"/>
    <x v="3"/>
    <x v="3"/>
    <s v="طرف حسابهای انتظامی به نفع شرکت"/>
    <s v="91141"/>
    <s v="جهان عایق پارس"/>
    <s v="400369"/>
    <s v=""/>
    <s v=""/>
    <s v=""/>
  </r>
  <r>
    <n v="174185"/>
    <n v="1455"/>
    <x v="469"/>
    <s v="1401/08/19"/>
    <s v="جهان عایق پارس -دریافت ضم ش 63710258 (تجارت) تضمین پ پ ق ADSH-P-PO-GE-098 (الحاقیه ق) تامین کالای اکسسوری عایق های سرد و گرم به سررسید 1401/08/22"/>
    <n v="10113012475"/>
    <n v="0"/>
    <n v="10113012475"/>
    <n v="338"/>
    <n v="54"/>
    <s v="400369"/>
    <s v=""/>
    <s v="حسابهای انتظامی و کنترلی"/>
    <s v="9"/>
    <x v="3"/>
    <x v="3"/>
    <s v="طرف حسابهای انتظامی به نفع شرکت"/>
    <s v="91141"/>
    <s v="جهان عایق پارس"/>
    <s v="400369"/>
    <s v=""/>
    <s v=""/>
    <s v=""/>
  </r>
  <r>
    <n v="174187"/>
    <n v="1455"/>
    <x v="469"/>
    <s v="1401/08/19"/>
    <s v="جهان عایق پارس -دریافت ضم ش 63710258 (تجارت) تضمین پ پ ق ADSH-P-PO-GE-098 (الحاقیه ق) تامین کالای اکسسوری عایق های سرد و گرم به سررسید 1401/11/22"/>
    <n v="0"/>
    <n v="10113012475"/>
    <n v="-10113012475"/>
    <n v="338"/>
    <n v="54"/>
    <s v="400369"/>
    <s v=""/>
    <s v="حسابهای انتظامی و کنترلی"/>
    <s v="9"/>
    <x v="3"/>
    <x v="3"/>
    <s v="طرف حسابهای انتظامی به نفع شرکت"/>
    <s v="91141"/>
    <s v="جهان عایق پارس"/>
    <s v="400369"/>
    <s v=""/>
    <s v=""/>
    <s v=""/>
  </r>
  <r>
    <n v="174670"/>
    <n v="1429"/>
    <x v="167"/>
    <s v="1401/08/15"/>
    <s v="پویا سامانه همکاران- بابت 10% سپرده حسن انجام قرارداد نصب و استقرار نرم افزار دریافت و پرداخت راهکاران طی صورتحساب 066"/>
    <n v="0"/>
    <n v="27230000"/>
    <n v="-27230000"/>
    <n v="135"/>
    <n v="25"/>
    <s v="400399"/>
    <s v=""/>
    <s v="بدهیهای جاری"/>
    <s v="3"/>
    <x v="4"/>
    <x v="4"/>
    <s v="سپرده حسن انجام کار"/>
    <s v="34352"/>
    <s v="شرکت پویا سامانه همکاران"/>
    <s v="400399"/>
    <s v=""/>
    <s v=""/>
    <s v=""/>
  </r>
  <r>
    <n v="174666"/>
    <n v="1429"/>
    <x v="167"/>
    <s v="1401/08/15"/>
    <s v="پویا سامانه همکاران- بابت نصب و استقرار نرم افزار دریافت و پرداخت راهکاران طی صورتحساب 066 شامل 9% ارزش افزوده"/>
    <n v="0"/>
    <n v="296807000"/>
    <n v="-296807000"/>
    <n v="117"/>
    <n v="24"/>
    <s v="400399"/>
    <s v=""/>
    <s v="بدهیهای جاری"/>
    <s v="3"/>
    <x v="0"/>
    <x v="0"/>
    <s v="سایر حسابهای پرداختنی"/>
    <s v="34221"/>
    <s v="شرکت پویا سامانه همکاران"/>
    <s v="400399"/>
    <s v=""/>
    <s v=""/>
    <s v=""/>
  </r>
  <r>
    <n v="174668"/>
    <n v="1429"/>
    <x v="167"/>
    <s v="1401/08/15"/>
    <s v="پویا سامانه همکاران- بابت برگشت از پیش پرداخت قرارداد نصب و استقرار نرم افزار دریافت و پرداخت راهکاران طی صورتحساب 066"/>
    <n v="150000000"/>
    <n v="0"/>
    <n v="150000000"/>
    <n v="117"/>
    <n v="24"/>
    <s v="400399"/>
    <s v=""/>
    <s v="بدهیهای جاری"/>
    <s v="3"/>
    <x v="0"/>
    <x v="0"/>
    <s v="سایر حسابهای پرداختنی"/>
    <s v="34221"/>
    <s v="شرکت پویا سامانه همکاران"/>
    <s v="400399"/>
    <s v=""/>
    <s v=""/>
    <s v=""/>
  </r>
  <r>
    <n v="174669"/>
    <n v="1429"/>
    <x v="167"/>
    <s v="1401/08/15"/>
    <s v="پویا سامانه همکاران- بابت 10% سپرده حسن انجام قرارداد نصب و استقرار نرم افزار دریافت و پرداخت راهکاران طی صورتحساب 066"/>
    <n v="27230000"/>
    <n v="0"/>
    <n v="27230000"/>
    <n v="117"/>
    <n v="24"/>
    <s v="400399"/>
    <s v=""/>
    <s v="بدهیهای جاری"/>
    <s v="3"/>
    <x v="0"/>
    <x v="0"/>
    <s v="سایر حسابهای پرداختنی"/>
    <s v="34221"/>
    <s v="شرکت پویا سامانه همکاران"/>
    <s v="400399"/>
    <s v=""/>
    <s v=""/>
    <s v=""/>
  </r>
  <r>
    <n v="174671"/>
    <n v="1429"/>
    <x v="167"/>
    <s v="1401/08/15"/>
    <s v="پویا سامانه همکاران- بابت 5% سپرده بیمه قرارداد نصب و استقرار نرم افزار دریافت و پرداخت راهکاران طی صورتحساب 066"/>
    <n v="13615000"/>
    <n v="0"/>
    <n v="13615000"/>
    <n v="117"/>
    <n v="24"/>
    <s v="400399"/>
    <s v=""/>
    <s v="بدهیهای جاری"/>
    <s v="3"/>
    <x v="0"/>
    <x v="0"/>
    <s v="سایر حسابهای پرداختنی"/>
    <s v="34221"/>
    <s v="شرکت پویا سامانه همکاران"/>
    <s v="400399"/>
    <s v=""/>
    <s v=""/>
    <s v=""/>
  </r>
  <r>
    <n v="146567"/>
    <n v="1434"/>
    <x v="258"/>
    <s v="1401/08/16"/>
    <s v="پرداخت چک 859807 بانک تجارت بنام شرکت پویا سامانه همکاران بابت پرداخت میانی قرارداد نصب ، آموزش و استقرار ماژول دریافت و پرداخت طی ق 50/1401"/>
    <n v="105962000"/>
    <n v="0"/>
    <n v="105962000"/>
    <n v="117"/>
    <n v="24"/>
    <s v="400399"/>
    <s v=""/>
    <s v="بدهیهای جاری"/>
    <s v="3"/>
    <x v="0"/>
    <x v="0"/>
    <s v="سایر حسابهای پرداختنی"/>
    <s v="34221"/>
    <s v="شرکت پویا سامانه همکاران"/>
    <s v="400399"/>
    <s v=""/>
    <s v=""/>
    <s v=""/>
  </r>
  <r>
    <n v="174672"/>
    <n v="1429"/>
    <x v="167"/>
    <s v="1401/08/15"/>
    <s v="پویا سامانه همکاران- بابت 5% سپرده بیمه قرارداد نصب و استقرار نرم افزار دریافت و پرداخت راهکاران طی صورتحساب 066"/>
    <n v="0"/>
    <n v="13615000"/>
    <n v="-13615000"/>
    <n v="136"/>
    <n v="25"/>
    <s v="400399"/>
    <s v=""/>
    <s v="بدهیهای جاری"/>
    <s v="3"/>
    <x v="4"/>
    <x v="4"/>
    <s v="سپرده بیمه پیمانکاران"/>
    <s v="34353"/>
    <s v="شرکت پویا سامانه همکاران"/>
    <s v="400399"/>
    <s v=""/>
    <s v=""/>
    <s v=""/>
  </r>
  <r>
    <n v="174663"/>
    <n v="1429"/>
    <x v="167"/>
    <s v="1401/08/15"/>
    <s v="پویا سامانه همکاران- بابت 9% ارزش افزوده نصب و استقرار نرم افزار دریافت و پرداخت راهکاران طی صورتحساب 066"/>
    <n v="24507000"/>
    <n v="0"/>
    <n v="24507000"/>
    <n v="499"/>
    <n v="14"/>
    <s v="400399"/>
    <s v=""/>
    <s v="داراییهای جاری"/>
    <s v="1"/>
    <x v="14"/>
    <x v="14"/>
    <s v="پیش پرداخت 9% مالیات و عوارض ارزش افزوده(از 1400/10/13)"/>
    <s v="18163"/>
    <s v="شرکت پویا سامانه همکاران"/>
    <s v="400399"/>
    <s v=""/>
    <s v=""/>
    <s v=""/>
  </r>
  <r>
    <n v="174664"/>
    <n v="1429"/>
    <x v="167"/>
    <s v="1401/08/15"/>
    <s v="پویا سامانه همکاران- بابت 9% ارزش افزوده نصب و استقرار نرم افزار دریافت و پرداخت راهکاران طی صورتحساب 066"/>
    <n v="0"/>
    <n v="24507000"/>
    <n v="-24507000"/>
    <n v="499"/>
    <n v="14"/>
    <s v="400399"/>
    <s v=""/>
    <s v="داراییهای جاری"/>
    <s v="1"/>
    <x v="14"/>
    <x v="14"/>
    <s v="پیش پرداخت 9% مالیات و عوارض ارزش افزوده(از 1400/10/13)"/>
    <s v="18163"/>
    <s v="شرکت پویا سامانه همکاران"/>
    <s v="400399"/>
    <s v=""/>
    <s v=""/>
    <s v=""/>
  </r>
  <r>
    <n v="180180"/>
    <n v="1658"/>
    <x v="358"/>
    <s v="1401/09/30"/>
    <s v="توسعه و نوسازی صنایع گداختار- بابت 9% ارزش افزوده صورتحساب 545 مورخ 1401/09/26"/>
    <n v="1082190572"/>
    <n v="0"/>
    <n v="1082190572"/>
    <n v="499"/>
    <n v="14"/>
    <s v="400400"/>
    <s v=""/>
    <s v="داراییهای جاری"/>
    <s v="1"/>
    <x v="14"/>
    <x v="14"/>
    <s v="پیش پرداخت 9% مالیات و عوارض ارزش افزوده(از 1400/10/13)"/>
    <s v="18163"/>
    <s v="گروه توسعه و نوسازی صنایع گداختار"/>
    <s v="400400"/>
    <s v=""/>
    <s v=""/>
    <s v=""/>
  </r>
  <r>
    <n v="180181"/>
    <n v="1658"/>
    <x v="358"/>
    <s v="1401/09/30"/>
    <s v="توسعه و نوسازی صنایع گداختار- بابت 9% ارزش افزوده صورتحساب 545 مورخ 1401/09/26"/>
    <n v="0"/>
    <n v="1082190572"/>
    <n v="-1082190572"/>
    <n v="499"/>
    <n v="14"/>
    <s v="400400"/>
    <s v=""/>
    <s v="داراییهای جاری"/>
    <s v="1"/>
    <x v="14"/>
    <x v="14"/>
    <s v="پیش پرداخت 9% مالیات و عوارض ارزش افزوده(از 1400/10/13)"/>
    <s v="18163"/>
    <s v="گروه توسعه و نوسازی صنایع گداختار"/>
    <s v="400400"/>
    <s v=""/>
    <s v=""/>
    <s v=""/>
  </r>
  <r>
    <n v="180182"/>
    <n v="1658"/>
    <x v="358"/>
    <s v="1401/09/30"/>
    <s v="توسعه و نوسازی صنایع گداختار- بابت 9% ارزش افزوده صورتحساب 546 مورخ 1401/09/26"/>
    <n v="957333389"/>
    <n v="0"/>
    <n v="957333389"/>
    <n v="499"/>
    <n v="14"/>
    <s v="400400"/>
    <s v=""/>
    <s v="داراییهای جاری"/>
    <s v="1"/>
    <x v="14"/>
    <x v="14"/>
    <s v="پیش پرداخت 9% مالیات و عوارض ارزش افزوده(از 1400/10/13)"/>
    <s v="18163"/>
    <s v="گروه توسعه و نوسازی صنایع گداختار"/>
    <s v="400400"/>
    <s v=""/>
    <s v=""/>
    <s v=""/>
  </r>
  <r>
    <n v="180183"/>
    <n v="1658"/>
    <x v="358"/>
    <s v="1401/09/30"/>
    <s v="توسعه و نوسازی صنایع گداختار- بابت 9% ارزش افزوده صورتحساب 546 مورخ 1401/09/26"/>
    <n v="0"/>
    <n v="957333389"/>
    <n v="-957333389"/>
    <n v="499"/>
    <n v="14"/>
    <s v="400400"/>
    <s v=""/>
    <s v="داراییهای جاری"/>
    <s v="1"/>
    <x v="14"/>
    <x v="14"/>
    <s v="پیش پرداخت 9% مالیات و عوارض ارزش افزوده(از 1400/10/13)"/>
    <s v="18163"/>
    <s v="گروه توسعه و نوسازی صنایع گداختار"/>
    <s v="400400"/>
    <s v=""/>
    <s v=""/>
    <s v=""/>
  </r>
  <r>
    <n v="180184"/>
    <n v="1658"/>
    <x v="358"/>
    <s v="1401/09/30"/>
    <s v="توسعه و نوسازی صنایع گداختار- بابت 9% ارزش افزوده صورتحساب 547 مورخ 1401/09/26"/>
    <n v="788750287"/>
    <n v="0"/>
    <n v="788750287"/>
    <n v="499"/>
    <n v="14"/>
    <s v="400400"/>
    <s v=""/>
    <s v="داراییهای جاری"/>
    <s v="1"/>
    <x v="14"/>
    <x v="14"/>
    <s v="پیش پرداخت 9% مالیات و عوارض ارزش افزوده(از 1400/10/13)"/>
    <s v="18163"/>
    <s v="گروه توسعه و نوسازی صنایع گداختار"/>
    <s v="400400"/>
    <s v=""/>
    <s v=""/>
    <s v=""/>
  </r>
  <r>
    <n v="180185"/>
    <n v="1658"/>
    <x v="358"/>
    <s v="1401/09/30"/>
    <s v="توسعه و نوسازی صنایع گداختار- بابت 9% ارزش افزوده صورتحساب 547 مورخ 1401/09/26"/>
    <n v="0"/>
    <n v="788750287"/>
    <n v="-788750287"/>
    <n v="499"/>
    <n v="14"/>
    <s v="400400"/>
    <s v=""/>
    <s v="داراییهای جاری"/>
    <s v="1"/>
    <x v="14"/>
    <x v="14"/>
    <s v="پیش پرداخت 9% مالیات و عوارض ارزش افزوده(از 1400/10/13)"/>
    <s v="18163"/>
    <s v="گروه توسعه و نوسازی صنایع گداختار"/>
    <s v="400400"/>
    <s v=""/>
    <s v=""/>
    <s v=""/>
  </r>
  <r>
    <n v="175671"/>
    <n v="1630"/>
    <x v="94"/>
    <s v="1401/09/26"/>
    <s v="گروه توسعه و نوسازی صنایع گداختار- سند MRS شماره 2040 بابت خرید طی فاکتور 545خرید با 9% مالیات بر ارزش افزوده"/>
    <n v="0"/>
    <n v="13106530266"/>
    <n v="-13106530266"/>
    <n v="117"/>
    <n v="24"/>
    <s v="400400"/>
    <s v=""/>
    <s v="بدهیهای جاری"/>
    <s v="3"/>
    <x v="0"/>
    <x v="0"/>
    <s v="سایر حسابهای پرداختنی"/>
    <s v="34221"/>
    <s v="گروه توسعه و نوسازی صنایع گداختار"/>
    <s v="400400"/>
    <s v=""/>
    <s v=""/>
    <s v=""/>
  </r>
  <r>
    <n v="175672"/>
    <n v="1630"/>
    <x v="94"/>
    <s v="1401/09/26"/>
    <s v="گروه توسعه و نوسازی صنایع گداختار- سند MRS شماره 2041 بابت خرید طی فاکتور 546خرید با 9% مالیات بر ارزش افزوده"/>
    <n v="0"/>
    <n v="11594371043"/>
    <n v="-11594371043"/>
    <n v="117"/>
    <n v="24"/>
    <s v="400400"/>
    <s v=""/>
    <s v="بدهیهای جاری"/>
    <s v="3"/>
    <x v="0"/>
    <x v="0"/>
    <s v="سایر حسابهای پرداختنی"/>
    <s v="34221"/>
    <s v="گروه توسعه و نوسازی صنایع گداختار"/>
    <s v="400400"/>
    <s v=""/>
    <s v=""/>
    <s v=""/>
  </r>
  <r>
    <n v="175673"/>
    <n v="1630"/>
    <x v="94"/>
    <s v="1401/09/26"/>
    <s v="گروه توسعه و نوسازی صنایع گداختار- سند MRS شماره 2039 بابت خرید طی فاکتور 547خرید با 9% مالیات بر ارزش افزوده"/>
    <n v="0"/>
    <n v="9552642365"/>
    <n v="-9552642365"/>
    <n v="117"/>
    <n v="24"/>
    <s v="400400"/>
    <s v=""/>
    <s v="بدهیهای جاری"/>
    <s v="3"/>
    <x v="0"/>
    <x v="0"/>
    <s v="سایر حسابهای پرداختنی"/>
    <s v="34221"/>
    <s v="گروه توسعه و نوسازی صنایع گداختار"/>
    <s v="400400"/>
    <s v=""/>
    <s v=""/>
    <s v=""/>
  </r>
  <r>
    <n v="175682"/>
    <n v="1631"/>
    <x v="470"/>
    <s v="1401/09/26"/>
    <s v="توسعه و نوسازی صنایع گداختار- بابت برگشت از پیش پرداخت ق ADSH-P-PO-GE-052 جهت تسویه صورتحساب 545"/>
    <n v="13106530266"/>
    <n v="0"/>
    <n v="13106530266"/>
    <n v="117"/>
    <n v="24"/>
    <s v="400400"/>
    <s v=""/>
    <s v="بدهیهای جاری"/>
    <s v="3"/>
    <x v="0"/>
    <x v="0"/>
    <s v="سایر حسابهای پرداختنی"/>
    <s v="34221"/>
    <s v="گروه توسعه و نوسازی صنایع گداختار"/>
    <s v="400400"/>
    <s v=""/>
    <s v=""/>
    <s v=""/>
  </r>
  <r>
    <n v="175683"/>
    <n v="1631"/>
    <x v="470"/>
    <s v="1401/09/26"/>
    <s v="توسعه و نوسازی صنایع گداختار- بابت برگشت از پیش پرداخت ق ADSH-P-PO-GE-052 جهت تسویه صورتحساب 546"/>
    <n v="11594371043"/>
    <n v="0"/>
    <n v="11594371043"/>
    <n v="117"/>
    <n v="24"/>
    <s v="400400"/>
    <s v=""/>
    <s v="بدهیهای جاری"/>
    <s v="3"/>
    <x v="0"/>
    <x v="0"/>
    <s v="سایر حسابهای پرداختنی"/>
    <s v="34221"/>
    <s v="گروه توسعه و نوسازی صنایع گداختار"/>
    <s v="400400"/>
    <s v=""/>
    <s v=""/>
    <s v=""/>
  </r>
  <r>
    <n v="175684"/>
    <n v="1631"/>
    <x v="470"/>
    <s v="1401/09/26"/>
    <s v="توسعه و نوسازی صنایع گداختار- بابت برگشت از پیش پرداخت ق ADSH-P-PO-GE-052 جهت تسویه صورتحساب 547"/>
    <n v="9552642365"/>
    <n v="0"/>
    <n v="9552642365"/>
    <n v="117"/>
    <n v="24"/>
    <s v="400400"/>
    <s v=""/>
    <s v="بدهیهای جاری"/>
    <s v="3"/>
    <x v="0"/>
    <x v="0"/>
    <s v="سایر حسابهای پرداختنی"/>
    <s v="34221"/>
    <s v="گروه توسعه و نوسازی صنایع گداختار"/>
    <s v="400400"/>
    <s v=""/>
    <s v=""/>
    <s v=""/>
  </r>
  <r>
    <n v="175686"/>
    <n v="1631"/>
    <x v="470"/>
    <s v="1401/09/26"/>
    <s v="توسعه و نوسازی صنایع گداختار- بابت 9% ارزش افزوده صورتحساب 545 ق ADSH-P-PO-GE-052"/>
    <n v="0"/>
    <n v="1082190572"/>
    <n v="-1082190572"/>
    <n v="117"/>
    <n v="24"/>
    <s v="400400"/>
    <s v=""/>
    <s v="بدهیهای جاری"/>
    <s v="3"/>
    <x v="0"/>
    <x v="0"/>
    <s v="سایر حسابهای پرداختنی"/>
    <s v="34221"/>
    <s v="گروه توسعه و نوسازی صنایع گداختار"/>
    <s v="400400"/>
    <s v=""/>
    <s v=""/>
    <s v=""/>
  </r>
  <r>
    <n v="175687"/>
    <n v="1631"/>
    <x v="470"/>
    <s v="1401/09/26"/>
    <s v="توسعه و نوسازی صنایع گداختار- بابت 9% ارزش افزوده صورتحساب 546  ق ADSH-P-PO-GE-052"/>
    <n v="0"/>
    <n v="957333389"/>
    <n v="-957333389"/>
    <n v="117"/>
    <n v="24"/>
    <s v="400400"/>
    <s v=""/>
    <s v="بدهیهای جاری"/>
    <s v="3"/>
    <x v="0"/>
    <x v="0"/>
    <s v="سایر حسابهای پرداختنی"/>
    <s v="34221"/>
    <s v="گروه توسعه و نوسازی صنایع گداختار"/>
    <s v="400400"/>
    <s v=""/>
    <s v=""/>
    <s v=""/>
  </r>
  <r>
    <n v="175689"/>
    <n v="1631"/>
    <x v="470"/>
    <s v="1401/09/26"/>
    <s v="توسعه و نوسازی صنایع گداختار- بابت 10% سپرده حسن انجام ق ADSH-P-PO-GE-052 جهت تسویه صورتحسابهای 545 الی 547"/>
    <n v="0"/>
    <n v="3142527426"/>
    <n v="-3142527426"/>
    <n v="135"/>
    <n v="25"/>
    <s v="400400"/>
    <s v=""/>
    <s v="بدهیهای جاری"/>
    <s v="3"/>
    <x v="4"/>
    <x v="4"/>
    <s v="سپرده حسن انجام کار"/>
    <s v="34352"/>
    <s v="گروه توسعه و نوسازی صنایع گداختار"/>
    <s v="400400"/>
    <s v=""/>
    <s v=""/>
    <s v=""/>
  </r>
  <r>
    <n v="138521"/>
    <n v="1197"/>
    <x v="9"/>
    <s v="1401/07/12"/>
    <s v="بخشی از  چک 923049 (اقتصاد)بابت واریز حقوق شهریور ماه  1401  پرسنل طبق لیست پیوست(واریزی)-ایماغیان"/>
    <n v="287829337"/>
    <n v="0"/>
    <n v="287829337"/>
    <n v="125"/>
    <n v="24"/>
    <s v="600001"/>
    <s v=""/>
    <s v="بدهیهای جاری"/>
    <s v="3"/>
    <x v="0"/>
    <x v="0"/>
    <s v="حقوق پرداختنی"/>
    <s v="34241"/>
    <s v="امیرعباس ایماغیان"/>
    <s v="600001"/>
    <s v=""/>
    <s v=""/>
    <s v=""/>
  </r>
  <r>
    <n v="146752"/>
    <n v="1289"/>
    <x v="10"/>
    <s v="1401/07/30"/>
    <s v="بابت حقوق پرداختنی مهر ماه"/>
    <n v="0"/>
    <n v="259732343"/>
    <n v="-259732343"/>
    <n v="125"/>
    <n v="24"/>
    <s v="600001"/>
    <s v=""/>
    <s v="بدهیهای جاری"/>
    <s v="3"/>
    <x v="0"/>
    <x v="0"/>
    <s v="حقوق پرداختنی"/>
    <s v="34241"/>
    <s v="امیرعباس ایماغیان"/>
    <s v="600001"/>
    <s v=""/>
    <s v=""/>
    <s v=""/>
  </r>
  <r>
    <n v="159482"/>
    <n v="1384"/>
    <x v="11"/>
    <s v="1401/08/08"/>
    <s v="بخشی از چک 194413 (اقتصاد)بابت واریز حقوق مهر ماه 1401 پرسنل طبق لیست پیوست (واریزی)- ایماغیان"/>
    <n v="259732343"/>
    <n v="0"/>
    <n v="259732343"/>
    <n v="125"/>
    <n v="24"/>
    <s v="600001"/>
    <s v=""/>
    <s v="بدهیهای جاری"/>
    <s v="3"/>
    <x v="0"/>
    <x v="0"/>
    <s v="حقوق پرداختنی"/>
    <s v="34241"/>
    <s v="امیرعباس ایماغیان"/>
    <s v="600001"/>
    <s v=""/>
    <s v=""/>
    <s v=""/>
  </r>
  <r>
    <n v="175415"/>
    <n v="1516"/>
    <x v="12"/>
    <s v="1401/08/30"/>
    <s v="بابت حقوق پرداختنی آبان ماه"/>
    <n v="0"/>
    <n v="249316404"/>
    <n v="-249316404"/>
    <n v="125"/>
    <n v="24"/>
    <s v="600001"/>
    <s v=""/>
    <s v="بدهیهای جاری"/>
    <s v="3"/>
    <x v="0"/>
    <x v="0"/>
    <s v="حقوق پرداختنی"/>
    <s v="34241"/>
    <s v="امیرعباس ایماغیان"/>
    <s v="600001"/>
    <s v=""/>
    <s v=""/>
    <s v=""/>
  </r>
  <r>
    <n v="174022"/>
    <n v="1563"/>
    <x v="13"/>
    <s v="1401/09/12"/>
    <s v="بخشی از چک 194419 (اقتصاد)بابت واریز حقوق آبان ماه 1401 پرسنل طبق لیست پیوست (واریزی)- ایماغیان"/>
    <n v="249316404"/>
    <n v="0"/>
    <n v="249316404"/>
    <n v="125"/>
    <n v="24"/>
    <s v="600001"/>
    <s v=""/>
    <s v="بدهیهای جاری"/>
    <s v="3"/>
    <x v="0"/>
    <x v="0"/>
    <s v="حقوق پرداختنی"/>
    <s v="34241"/>
    <s v="امیرعباس ایماغیان"/>
    <s v="600001"/>
    <s v=""/>
    <s v=""/>
    <s v=""/>
  </r>
  <r>
    <n v="177013"/>
    <n v="1665"/>
    <x v="14"/>
    <s v="1401/09/30"/>
    <s v="بابت حقوق پرداختنی آذر ماه"/>
    <n v="0"/>
    <n v="249316404"/>
    <n v="-249316404"/>
    <n v="125"/>
    <n v="24"/>
    <s v="600001"/>
    <s v=""/>
    <s v="بدهیهای جاری"/>
    <s v="3"/>
    <x v="0"/>
    <x v="0"/>
    <s v="حقوق پرداختنی"/>
    <s v="34241"/>
    <s v="امیرعباس ایماغیان"/>
    <s v="600001"/>
    <s v=""/>
    <s v=""/>
    <s v=""/>
  </r>
  <r>
    <n v="146813"/>
    <n v="1291"/>
    <x v="15"/>
    <s v="1401/07/30"/>
    <s v="بابت ذخیره عیدی و پاداش مهر ماه"/>
    <n v="0"/>
    <n v="10306233"/>
    <n v="-10306233"/>
    <n v="464"/>
    <n v="24"/>
    <s v="600001"/>
    <s v=""/>
    <s v="بدهیهای جاری"/>
    <s v="3"/>
    <x v="0"/>
    <x v="0"/>
    <s v="ذخیره عیدی و پاداش"/>
    <s v="34262"/>
    <s v="امیرعباس ایماغیان"/>
    <s v="600001"/>
    <s v=""/>
    <s v=""/>
    <s v=""/>
  </r>
  <r>
    <n v="175437"/>
    <n v="1517"/>
    <x v="16"/>
    <s v="1401/08/30"/>
    <s v="بابت ذخیره عیدی و پاداش آبان ماه"/>
    <n v="0"/>
    <n v="10306233"/>
    <n v="-10306233"/>
    <n v="464"/>
    <n v="24"/>
    <s v="600001"/>
    <s v=""/>
    <s v="بدهیهای جاری"/>
    <s v="3"/>
    <x v="0"/>
    <x v="0"/>
    <s v="ذخیره عیدی و پاداش"/>
    <s v="34262"/>
    <s v="امیرعباس ایماغیان"/>
    <s v="600001"/>
    <s v=""/>
    <s v=""/>
    <s v=""/>
  </r>
  <r>
    <n v="177047"/>
    <n v="1667"/>
    <x v="17"/>
    <s v="1401/09/30"/>
    <s v="بابت ذخیره عیدی و پاداش آذر ماه"/>
    <n v="0"/>
    <n v="10306232"/>
    <n v="-10306232"/>
    <n v="464"/>
    <n v="24"/>
    <s v="600001"/>
    <s v=""/>
    <s v="بدهیهای جاری"/>
    <s v="3"/>
    <x v="0"/>
    <x v="0"/>
    <s v="ذخیره عیدی و پاداش"/>
    <s v="34262"/>
    <s v="امیرعباس ایماغیان"/>
    <s v="600001"/>
    <s v=""/>
    <s v=""/>
    <s v=""/>
  </r>
  <r>
    <n v="146814"/>
    <n v="1291"/>
    <x v="15"/>
    <s v="1401/07/30"/>
    <s v="بابت ذخیره عیدی و پاداش مهر ماه"/>
    <n v="0"/>
    <n v="10306233"/>
    <n v="-10306233"/>
    <n v="464"/>
    <n v="24"/>
    <s v="600005"/>
    <s v=""/>
    <s v="بدهیهای جاری"/>
    <s v="3"/>
    <x v="0"/>
    <x v="0"/>
    <s v="ذخیره عیدی و پاداش"/>
    <s v="34262"/>
    <s v="پروین صادق آبادی"/>
    <s v="600005"/>
    <s v=""/>
    <s v=""/>
    <s v=""/>
  </r>
  <r>
    <n v="175438"/>
    <n v="1517"/>
    <x v="16"/>
    <s v="1401/08/30"/>
    <s v="بابت ذخیره عیدی و پاداش آبان ماه"/>
    <n v="0"/>
    <n v="10306233"/>
    <n v="-10306233"/>
    <n v="464"/>
    <n v="24"/>
    <s v="600005"/>
    <s v=""/>
    <s v="بدهیهای جاری"/>
    <s v="3"/>
    <x v="0"/>
    <x v="0"/>
    <s v="ذخیره عیدی و پاداش"/>
    <s v="34262"/>
    <s v="پروین صادق آبادی"/>
    <s v="600005"/>
    <s v=""/>
    <s v=""/>
    <s v=""/>
  </r>
  <r>
    <n v="177048"/>
    <n v="1667"/>
    <x v="17"/>
    <s v="1401/09/30"/>
    <s v="بابت ذخیره عیدی و پاداش آذر ماه"/>
    <n v="0"/>
    <n v="10306232"/>
    <n v="-10306232"/>
    <n v="464"/>
    <n v="24"/>
    <s v="600005"/>
    <s v=""/>
    <s v="بدهیهای جاری"/>
    <s v="3"/>
    <x v="0"/>
    <x v="0"/>
    <s v="ذخیره عیدی و پاداش"/>
    <s v="34262"/>
    <s v="پروین صادق آبادی"/>
    <s v="600005"/>
    <s v=""/>
    <s v=""/>
    <s v=""/>
  </r>
  <r>
    <n v="138516"/>
    <n v="1197"/>
    <x v="9"/>
    <s v="1401/07/12"/>
    <s v="بخشی از چک 923049 (اقتصاد)بابت واریز حقوق شهریور ماه 1401 پرسنل طبق لیست پیوست (واریزی)-صادق آبادی"/>
    <n v="199930771"/>
    <n v="0"/>
    <n v="199930771"/>
    <n v="125"/>
    <n v="24"/>
    <s v="600005"/>
    <s v=""/>
    <s v="بدهیهای جاری"/>
    <s v="3"/>
    <x v="0"/>
    <x v="0"/>
    <s v="حقوق پرداختنی"/>
    <s v="34241"/>
    <s v="پروین صادق آبادی"/>
    <s v="600005"/>
    <s v=""/>
    <s v=""/>
    <s v=""/>
  </r>
  <r>
    <n v="146753"/>
    <n v="1289"/>
    <x v="10"/>
    <s v="1401/07/30"/>
    <s v="بابت حقوق پرداختنی مهر ماه"/>
    <n v="0"/>
    <n v="217436478"/>
    <n v="-217436478"/>
    <n v="125"/>
    <n v="24"/>
    <s v="600005"/>
    <s v=""/>
    <s v="بدهیهای جاری"/>
    <s v="3"/>
    <x v="0"/>
    <x v="0"/>
    <s v="حقوق پرداختنی"/>
    <s v="34241"/>
    <s v="پروین صادق آبادی"/>
    <s v="600005"/>
    <s v=""/>
    <s v=""/>
    <s v=""/>
  </r>
  <r>
    <n v="159477"/>
    <n v="1384"/>
    <x v="11"/>
    <s v="1401/08/08"/>
    <s v="بخشی از چک 194413 (اقتصاد)بابت واریز حقوق مهر ماه 1401 پرسنل طبق لیست پیوست (واریزی)- صادق آبادی"/>
    <n v="217436478"/>
    <n v="0"/>
    <n v="217436478"/>
    <n v="125"/>
    <n v="24"/>
    <s v="600005"/>
    <s v=""/>
    <s v="بدهیهای جاری"/>
    <s v="3"/>
    <x v="0"/>
    <x v="0"/>
    <s v="حقوق پرداختنی"/>
    <s v="34241"/>
    <s v="پروین صادق آبادی"/>
    <s v="600005"/>
    <s v=""/>
    <s v=""/>
    <s v=""/>
  </r>
  <r>
    <n v="175416"/>
    <n v="1516"/>
    <x v="12"/>
    <s v="1401/08/30"/>
    <s v="بابت حقوق پرداختنی آبان ماه"/>
    <n v="0"/>
    <n v="194434181"/>
    <n v="-194434181"/>
    <n v="125"/>
    <n v="24"/>
    <s v="600005"/>
    <s v=""/>
    <s v="بدهیهای جاری"/>
    <s v="3"/>
    <x v="0"/>
    <x v="0"/>
    <s v="حقوق پرداختنی"/>
    <s v="34241"/>
    <s v="پروین صادق آبادی"/>
    <s v="600005"/>
    <s v=""/>
    <s v=""/>
    <s v=""/>
  </r>
  <r>
    <n v="174017"/>
    <n v="1563"/>
    <x v="13"/>
    <s v="1401/09/12"/>
    <s v="بخشی از چک 194419 (اقتصاد)بابت واریز حقوق آبان ماه 1401 پرسنل طبق لیست پیوست (واریزی)- صادق آبادی"/>
    <n v="194434181"/>
    <n v="0"/>
    <n v="194434181"/>
    <n v="125"/>
    <n v="24"/>
    <s v="600005"/>
    <s v=""/>
    <s v="بدهیهای جاری"/>
    <s v="3"/>
    <x v="0"/>
    <x v="0"/>
    <s v="حقوق پرداختنی"/>
    <s v="34241"/>
    <s v="پروین صادق آبادی"/>
    <s v="600005"/>
    <s v=""/>
    <s v=""/>
    <s v=""/>
  </r>
  <r>
    <n v="177014"/>
    <n v="1665"/>
    <x v="14"/>
    <s v="1401/09/30"/>
    <s v="بابت حقوق پرداختنی آذر ماه"/>
    <n v="0"/>
    <n v="202101613"/>
    <n v="-202101613"/>
    <n v="125"/>
    <n v="24"/>
    <s v="600005"/>
    <s v=""/>
    <s v="بدهیهای جاری"/>
    <s v="3"/>
    <x v="0"/>
    <x v="0"/>
    <s v="حقوق پرداختنی"/>
    <s v="34241"/>
    <s v="پروین صادق آبادی"/>
    <s v="600005"/>
    <s v=""/>
    <s v=""/>
    <s v=""/>
  </r>
  <r>
    <n v="141645"/>
    <n v="1253"/>
    <x v="471"/>
    <s v="1401/07/24"/>
    <s v="پروین صادق آبادی- پرداخت 2000 دلار با فی 243.790 ریال بابت تنخواه ماموریت دوبی"/>
    <n v="487580000"/>
    <n v="0"/>
    <n v="487580000"/>
    <n v="413"/>
    <n v="1"/>
    <s v="600005"/>
    <s v=""/>
    <s v="داراییهای جاری"/>
    <s v="1"/>
    <x v="10"/>
    <x v="10"/>
    <s v="موجودی نزد تنخواه گردان ها"/>
    <s v="11141"/>
    <s v="پروین صادق آبادی"/>
    <s v="600005"/>
    <s v=""/>
    <s v=""/>
    <s v=""/>
  </r>
  <r>
    <n v="141649"/>
    <n v="1284"/>
    <x v="472"/>
    <s v="1401/07/30"/>
    <s v="پروین صادق آبادی- عودت 2000 دلار تنخواه ماموریت دوبی به صندوق با فی 243.790 ریال"/>
    <n v="0"/>
    <n v="487580000"/>
    <n v="-487580000"/>
    <n v="413"/>
    <n v="1"/>
    <s v="600005"/>
    <s v=""/>
    <s v="داراییهای جاری"/>
    <s v="1"/>
    <x v="10"/>
    <x v="10"/>
    <s v="موجودی نزد تنخواه گردان ها"/>
    <s v="11141"/>
    <s v="پروین صادق آبادی"/>
    <s v="600005"/>
    <s v=""/>
    <s v=""/>
    <s v=""/>
  </r>
  <r>
    <n v="141674"/>
    <n v="1285"/>
    <x v="473"/>
    <s v="1401/07/30"/>
    <s v="پروین صادق آبادی- ارائه هزینه های سفر و اقامات ماموریت دوبی از تاریخ 25 الی 27 مهر 1401"/>
    <n v="0"/>
    <n v="242860000"/>
    <n v="-242860000"/>
    <n v="117"/>
    <n v="24"/>
    <s v="600005"/>
    <s v=""/>
    <s v="بدهیهای جاری"/>
    <s v="3"/>
    <x v="0"/>
    <x v="0"/>
    <s v="سایر حسابهای پرداختنی"/>
    <s v="34221"/>
    <s v="پروین صادق آبادی"/>
    <s v="600005"/>
    <s v=""/>
    <s v=""/>
    <s v=""/>
  </r>
  <r>
    <n v="141838"/>
    <n v="1286"/>
    <x v="241"/>
    <s v="1401/07/30"/>
    <s v="خانم صادق آبادی -چک 162173 (تجارت) بابت هزینه ایاب و ذهاب و اقامت و ماموریت دوبی (واریزی) طی دستور پرداخت پیوست"/>
    <n v="242860000"/>
    <n v="0"/>
    <n v="242860000"/>
    <n v="117"/>
    <n v="24"/>
    <s v="600005"/>
    <s v=""/>
    <s v="بدهیهای جاری"/>
    <s v="3"/>
    <x v="0"/>
    <x v="0"/>
    <s v="سایر حسابهای پرداختنی"/>
    <s v="34221"/>
    <s v="پروین صادق آبادی"/>
    <s v="600005"/>
    <s v=""/>
    <s v=""/>
    <s v=""/>
  </r>
  <r>
    <n v="146744"/>
    <n v="1289"/>
    <x v="10"/>
    <s v="1401/07/30"/>
    <s v="بابت قسط بیمه تکمیلی مهر ماه"/>
    <n v="0"/>
    <n v="1500000"/>
    <n v="-1500000"/>
    <n v="24"/>
    <n v="6"/>
    <s v="600005"/>
    <s v=""/>
    <s v="داراییهای جاری"/>
    <s v="1"/>
    <x v="2"/>
    <x v="2"/>
    <s v="جاری کارکنان"/>
    <s v="14223"/>
    <s v="پروین صادق آبادی"/>
    <s v="600005"/>
    <s v=""/>
    <s v=""/>
    <s v=""/>
  </r>
  <r>
    <n v="175406"/>
    <n v="1516"/>
    <x v="12"/>
    <s v="1401/08/30"/>
    <s v="بابت قسط بیمه تکمیلی آبان ماه"/>
    <n v="0"/>
    <n v="1500000"/>
    <n v="-1500000"/>
    <n v="24"/>
    <n v="6"/>
    <s v="600005"/>
    <s v=""/>
    <s v="داراییهای جاری"/>
    <s v="1"/>
    <x v="2"/>
    <x v="2"/>
    <s v="جاری کارکنان"/>
    <s v="14223"/>
    <s v="پروین صادق آبادی"/>
    <s v="600005"/>
    <s v=""/>
    <s v=""/>
    <s v=""/>
  </r>
  <r>
    <n v="177005"/>
    <n v="1665"/>
    <x v="14"/>
    <s v="1401/09/30"/>
    <s v="بابت قسط بیمه تکمیلی آذر ماه"/>
    <n v="0"/>
    <n v="1500000"/>
    <n v="-1500000"/>
    <n v="24"/>
    <n v="6"/>
    <s v="600005"/>
    <s v=""/>
    <s v="داراییهای جاری"/>
    <s v="1"/>
    <x v="2"/>
    <x v="2"/>
    <s v="جاری کارکنان"/>
    <s v="14223"/>
    <s v="پروین صادق آبادی"/>
    <s v="600005"/>
    <s v=""/>
    <s v=""/>
    <s v=""/>
  </r>
  <r>
    <n v="146827"/>
    <n v="1292"/>
    <x v="18"/>
    <s v="1401/07/30"/>
    <s v="بابت ذخیره مزایای پایان خدمت مهر ماه"/>
    <n v="0"/>
    <n v="15754998"/>
    <n v="-15754998"/>
    <n v="155"/>
    <n v="33"/>
    <s v="600005"/>
    <s v=""/>
    <s v="بدهیهای غیرجاری"/>
    <s v="4"/>
    <x v="1"/>
    <x v="1"/>
    <s v="ذخیره مزایای پایان خدمت"/>
    <s v="48111"/>
    <s v="پروین صادق آبادی"/>
    <s v="600005"/>
    <s v=""/>
    <s v=""/>
    <s v=""/>
  </r>
  <r>
    <n v="175451"/>
    <n v="1518"/>
    <x v="19"/>
    <s v="1401/08/30"/>
    <s v="بابت ذخیره مزایای پایان خدمت آبان ماه"/>
    <n v="0"/>
    <n v="15754998"/>
    <n v="-15754998"/>
    <n v="155"/>
    <n v="33"/>
    <s v="600005"/>
    <s v=""/>
    <s v="بدهیهای غیرجاری"/>
    <s v="4"/>
    <x v="1"/>
    <x v="1"/>
    <s v="ذخیره مزایای پایان خدمت"/>
    <s v="48111"/>
    <s v="پروین صادق آبادی"/>
    <s v="600005"/>
    <s v=""/>
    <s v=""/>
    <s v=""/>
  </r>
  <r>
    <n v="177035"/>
    <n v="1666"/>
    <x v="20"/>
    <s v="1401/09/30"/>
    <s v="بابت ذخیره مزایای پایان خدمت آذر ماه"/>
    <n v="0"/>
    <n v="15754998"/>
    <n v="-15754998"/>
    <n v="155"/>
    <n v="33"/>
    <s v="600005"/>
    <s v=""/>
    <s v="بدهیهای غیرجاری"/>
    <s v="4"/>
    <x v="1"/>
    <x v="1"/>
    <s v="ذخیره مزایای پایان خدمت"/>
    <s v="48111"/>
    <s v="پروین صادق آبادی"/>
    <s v="600005"/>
    <s v=""/>
    <s v=""/>
    <s v=""/>
  </r>
  <r>
    <n v="146828"/>
    <n v="1292"/>
    <x v="18"/>
    <s v="1401/07/30"/>
    <s v="بابت ذخیره مزایای پایان خدمت مهر ماه"/>
    <n v="0"/>
    <n v="5374394"/>
    <n v="-5374394"/>
    <n v="155"/>
    <n v="33"/>
    <s v="600006"/>
    <s v=""/>
    <s v="بدهیهای غیرجاری"/>
    <s v="4"/>
    <x v="1"/>
    <x v="1"/>
    <s v="ذخیره مزایای پایان خدمت"/>
    <s v="48111"/>
    <s v="حسین سمیعی کیا"/>
    <s v="600006"/>
    <s v=""/>
    <s v=""/>
    <s v=""/>
  </r>
  <r>
    <n v="175452"/>
    <n v="1518"/>
    <x v="19"/>
    <s v="1401/08/30"/>
    <s v="بابت ذخیره مزایای پایان خدمت آبان ماه"/>
    <n v="0"/>
    <n v="5374395"/>
    <n v="-5374395"/>
    <n v="155"/>
    <n v="33"/>
    <s v="600006"/>
    <s v=""/>
    <s v="بدهیهای غیرجاری"/>
    <s v="4"/>
    <x v="1"/>
    <x v="1"/>
    <s v="ذخیره مزایای پایان خدمت"/>
    <s v="48111"/>
    <s v="حسین سمیعی کیا"/>
    <s v="600006"/>
    <s v=""/>
    <s v=""/>
    <s v=""/>
  </r>
  <r>
    <n v="177036"/>
    <n v="1666"/>
    <x v="20"/>
    <s v="1401/09/30"/>
    <s v="بابت ذخیره مزایای پایان خدمت آذر ماه"/>
    <n v="0"/>
    <n v="5374394"/>
    <n v="-5374394"/>
    <n v="155"/>
    <n v="33"/>
    <s v="600006"/>
    <s v=""/>
    <s v="بدهیهای غیرجاری"/>
    <s v="4"/>
    <x v="1"/>
    <x v="1"/>
    <s v="ذخیره مزایای پایان خدمت"/>
    <s v="48111"/>
    <s v="حسین سمیعی کیا"/>
    <s v="600006"/>
    <s v=""/>
    <s v=""/>
    <s v=""/>
  </r>
  <r>
    <n v="146745"/>
    <n v="1289"/>
    <x v="10"/>
    <s v="1401/07/30"/>
    <s v="بابت قسط بیمه تکمیلی مهر ماه"/>
    <n v="0"/>
    <n v="4500000"/>
    <n v="-4500000"/>
    <n v="24"/>
    <n v="6"/>
    <s v="600006"/>
    <s v=""/>
    <s v="داراییهای جاری"/>
    <s v="1"/>
    <x v="2"/>
    <x v="2"/>
    <s v="جاری کارکنان"/>
    <s v="14223"/>
    <s v="حسین سمیعی کیا"/>
    <s v="600006"/>
    <s v=""/>
    <s v=""/>
    <s v=""/>
  </r>
  <r>
    <n v="175407"/>
    <n v="1516"/>
    <x v="12"/>
    <s v="1401/08/30"/>
    <s v="بابت قسط بیمه تکمیلی آبان ماه"/>
    <n v="0"/>
    <n v="4500000"/>
    <n v="-4500000"/>
    <n v="24"/>
    <n v="6"/>
    <s v="600006"/>
    <s v=""/>
    <s v="داراییهای جاری"/>
    <s v="1"/>
    <x v="2"/>
    <x v="2"/>
    <s v="جاری کارکنان"/>
    <s v="14223"/>
    <s v="حسین سمیعی کیا"/>
    <s v="600006"/>
    <s v=""/>
    <s v=""/>
    <s v=""/>
  </r>
  <r>
    <n v="177006"/>
    <n v="1665"/>
    <x v="14"/>
    <s v="1401/09/30"/>
    <s v="بابت قسط بیمه تکمیلی آذر ماه"/>
    <n v="0"/>
    <n v="4500000"/>
    <n v="-4500000"/>
    <n v="24"/>
    <n v="6"/>
    <s v="600006"/>
    <s v=""/>
    <s v="داراییهای جاری"/>
    <s v="1"/>
    <x v="2"/>
    <x v="2"/>
    <s v="جاری کارکنان"/>
    <s v="14223"/>
    <s v="حسین سمیعی کیا"/>
    <s v="600006"/>
    <s v=""/>
    <s v=""/>
    <s v=""/>
  </r>
  <r>
    <n v="138517"/>
    <n v="1197"/>
    <x v="9"/>
    <s v="1401/07/12"/>
    <s v="بخشی از  چک 923049 (اقتصاد)بابت واریز حقوق شهریور ماه  1401  پرسنل طبق لیست پیوست(واریزی)-سمیعی کیا"/>
    <n v="122710604"/>
    <n v="0"/>
    <n v="122710604"/>
    <n v="125"/>
    <n v="24"/>
    <s v="600006"/>
    <s v=""/>
    <s v="بدهیهای جاری"/>
    <s v="3"/>
    <x v="0"/>
    <x v="0"/>
    <s v="حقوق پرداختنی"/>
    <s v="34241"/>
    <s v="حسین سمیعی کیا"/>
    <s v="600006"/>
    <s v=""/>
    <s v=""/>
    <s v=""/>
  </r>
  <r>
    <n v="146754"/>
    <n v="1289"/>
    <x v="10"/>
    <s v="1401/07/30"/>
    <s v="بابت حقوق پرداختنی مهر ماه"/>
    <n v="0"/>
    <n v="79214417"/>
    <n v="-79214417"/>
    <n v="125"/>
    <n v="24"/>
    <s v="600006"/>
    <s v=""/>
    <s v="بدهیهای جاری"/>
    <s v="3"/>
    <x v="0"/>
    <x v="0"/>
    <s v="حقوق پرداختنی"/>
    <s v="34241"/>
    <s v="حسین سمیعی کیا"/>
    <s v="600006"/>
    <s v=""/>
    <s v=""/>
    <s v=""/>
  </r>
  <r>
    <n v="159478"/>
    <n v="1384"/>
    <x v="11"/>
    <s v="1401/08/08"/>
    <s v="بخشی از چک 194413 (اقتصاد)بابت واریز حقوق مهر ماه 1401 پرسنل طبق لیست پیوست (واریزی)- سمیعی کیا"/>
    <n v="79214417"/>
    <n v="0"/>
    <n v="79214417"/>
    <n v="125"/>
    <n v="24"/>
    <s v="600006"/>
    <s v=""/>
    <s v="بدهیهای جاری"/>
    <s v="3"/>
    <x v="0"/>
    <x v="0"/>
    <s v="حقوق پرداختنی"/>
    <s v="34241"/>
    <s v="حسین سمیعی کیا"/>
    <s v="600006"/>
    <s v=""/>
    <s v=""/>
    <s v=""/>
  </r>
  <r>
    <n v="175417"/>
    <n v="1516"/>
    <x v="12"/>
    <s v="1401/08/30"/>
    <s v="بابت حقوق پرداختنی آبان ماه"/>
    <n v="0"/>
    <n v="74791346"/>
    <n v="-74791346"/>
    <n v="125"/>
    <n v="24"/>
    <s v="600006"/>
    <s v=""/>
    <s v="بدهیهای جاری"/>
    <s v="3"/>
    <x v="0"/>
    <x v="0"/>
    <s v="حقوق پرداختنی"/>
    <s v="34241"/>
    <s v="حسین سمیعی کیا"/>
    <s v="600006"/>
    <s v=""/>
    <s v=""/>
    <s v=""/>
  </r>
  <r>
    <n v="174018"/>
    <n v="1563"/>
    <x v="13"/>
    <s v="1401/09/12"/>
    <s v="بخشی از چک 194419 (اقتصاد)بابت واریز حقوق آبان ماه 1401 پرسنل طبق لیست پیوست (واریزی)- سمیعی کیا"/>
    <n v="74791346"/>
    <n v="0"/>
    <n v="74791346"/>
    <n v="125"/>
    <n v="24"/>
    <s v="600006"/>
    <s v=""/>
    <s v="بدهیهای جاری"/>
    <s v="3"/>
    <x v="0"/>
    <x v="0"/>
    <s v="حقوق پرداختنی"/>
    <s v="34241"/>
    <s v="حسین سمیعی کیا"/>
    <s v="600006"/>
    <s v=""/>
    <s v=""/>
    <s v=""/>
  </r>
  <r>
    <n v="177015"/>
    <n v="1665"/>
    <x v="14"/>
    <s v="1401/09/30"/>
    <s v="بابت حقوق پرداختنی آذر ماه"/>
    <n v="0"/>
    <n v="87639312"/>
    <n v="-87639312"/>
    <n v="125"/>
    <n v="24"/>
    <s v="600006"/>
    <s v=""/>
    <s v="بدهیهای جاری"/>
    <s v="3"/>
    <x v="0"/>
    <x v="0"/>
    <s v="حقوق پرداختنی"/>
    <s v="34241"/>
    <s v="حسین سمیعی کیا"/>
    <s v="600006"/>
    <s v=""/>
    <s v=""/>
    <s v=""/>
  </r>
  <r>
    <n v="146749"/>
    <n v="1289"/>
    <x v="10"/>
    <s v="1401/07/30"/>
    <s v="بابت وام کارکنان مهر ماه"/>
    <n v="0"/>
    <n v="31250000"/>
    <n v="-31250000"/>
    <n v="22"/>
    <n v="6"/>
    <s v="600006"/>
    <s v=""/>
    <s v="داراییهای جاری"/>
    <s v="1"/>
    <x v="2"/>
    <x v="2"/>
    <s v="وام کارکنان"/>
    <s v="14221"/>
    <s v="حسین سمیعی کیا"/>
    <s v="600006"/>
    <s v=""/>
    <s v=""/>
    <s v=""/>
  </r>
  <r>
    <n v="175412"/>
    <n v="1516"/>
    <x v="12"/>
    <s v="1401/08/30"/>
    <s v="بابت وام کارکنان آبان ماه"/>
    <n v="0"/>
    <n v="31250000"/>
    <n v="-31250000"/>
    <n v="22"/>
    <n v="6"/>
    <s v="600006"/>
    <s v=""/>
    <s v="داراییهای جاری"/>
    <s v="1"/>
    <x v="2"/>
    <x v="2"/>
    <s v="وام کارکنان"/>
    <s v="14221"/>
    <s v="حسین سمیعی کیا"/>
    <s v="600006"/>
    <s v=""/>
    <s v=""/>
    <s v=""/>
  </r>
  <r>
    <n v="177011"/>
    <n v="1665"/>
    <x v="14"/>
    <s v="1401/09/30"/>
    <s v="بابت وام کارکنان آذر ماه"/>
    <n v="0"/>
    <n v="31250000"/>
    <n v="-31250000"/>
    <n v="22"/>
    <n v="6"/>
    <s v="600006"/>
    <s v=""/>
    <s v="داراییهای جاری"/>
    <s v="1"/>
    <x v="2"/>
    <x v="2"/>
    <s v="وام کارکنان"/>
    <s v="14221"/>
    <s v="حسین سمیعی کیا"/>
    <s v="600006"/>
    <s v=""/>
    <s v=""/>
    <s v=""/>
  </r>
  <r>
    <n v="146815"/>
    <n v="1291"/>
    <x v="15"/>
    <s v="1401/07/30"/>
    <s v="بابت ذخیره عیدی و پاداش مهر ماه"/>
    <n v="0"/>
    <n v="9095424"/>
    <n v="-9095424"/>
    <n v="464"/>
    <n v="24"/>
    <s v="600006"/>
    <s v=""/>
    <s v="بدهیهای جاری"/>
    <s v="3"/>
    <x v="0"/>
    <x v="0"/>
    <s v="ذخیره عیدی و پاداش"/>
    <s v="34262"/>
    <s v="حسین سمیعی کیا"/>
    <s v="600006"/>
    <s v=""/>
    <s v=""/>
    <s v=""/>
  </r>
  <r>
    <n v="175439"/>
    <n v="1517"/>
    <x v="16"/>
    <s v="1401/08/30"/>
    <s v="بابت ذخیره عیدی و پاداش آبان ماه"/>
    <n v="0"/>
    <n v="9095425"/>
    <n v="-9095425"/>
    <n v="464"/>
    <n v="24"/>
    <s v="600006"/>
    <s v=""/>
    <s v="بدهیهای جاری"/>
    <s v="3"/>
    <x v="0"/>
    <x v="0"/>
    <s v="ذخیره عیدی و پاداش"/>
    <s v="34262"/>
    <s v="حسین سمیعی کیا"/>
    <s v="600006"/>
    <s v=""/>
    <s v=""/>
    <s v=""/>
  </r>
  <r>
    <n v="177049"/>
    <n v="1667"/>
    <x v="17"/>
    <s v="1401/09/30"/>
    <s v="بابت ذخیره عیدی و پاداش آذر ماه"/>
    <n v="0"/>
    <n v="9095424"/>
    <n v="-9095424"/>
    <n v="464"/>
    <n v="24"/>
    <s v="600006"/>
    <s v=""/>
    <s v="بدهیهای جاری"/>
    <s v="3"/>
    <x v="0"/>
    <x v="0"/>
    <s v="ذخیره عیدی و پاداش"/>
    <s v="34262"/>
    <s v="حسین سمیعی کیا"/>
    <s v="600006"/>
    <s v=""/>
    <s v=""/>
    <s v=""/>
  </r>
  <r>
    <n v="146816"/>
    <n v="1291"/>
    <x v="15"/>
    <s v="1401/07/30"/>
    <s v="بابت ذخیره عیدی و پاداش مهر ماه"/>
    <n v="0"/>
    <n v="10306233"/>
    <n v="-10306233"/>
    <n v="464"/>
    <n v="24"/>
    <s v="600007"/>
    <s v=""/>
    <s v="بدهیهای جاری"/>
    <s v="3"/>
    <x v="0"/>
    <x v="0"/>
    <s v="ذخیره عیدی و پاداش"/>
    <s v="34262"/>
    <s v="مجتبی زرافشانی"/>
    <s v="600007"/>
    <s v=""/>
    <s v=""/>
    <s v=""/>
  </r>
  <r>
    <n v="177064"/>
    <n v="1529"/>
    <x v="349"/>
    <s v="1401/09/01"/>
    <s v="بابت برگشت ذخیره عیدی آذر ماه"/>
    <n v="74204877"/>
    <n v="0"/>
    <n v="74204877"/>
    <n v="464"/>
    <n v="24"/>
    <s v="600007"/>
    <s v=""/>
    <s v="بدهیهای جاری"/>
    <s v="3"/>
    <x v="0"/>
    <x v="0"/>
    <s v="ذخیره عیدی و پاداش"/>
    <s v="34262"/>
    <s v="مجتبی زرافشانی"/>
    <s v="600007"/>
    <s v=""/>
    <s v=""/>
    <s v=""/>
  </r>
  <r>
    <n v="138520"/>
    <n v="1197"/>
    <x v="9"/>
    <s v="1401/07/12"/>
    <s v="بخشی  از  چک 923049 (اقتصاد)بابت واریز حقوق شهریور ماه  1401  پرسنل طبق لیست پیوست(واریزی)-زرافشانی"/>
    <n v="148676576"/>
    <n v="0"/>
    <n v="148676576"/>
    <n v="125"/>
    <n v="24"/>
    <s v="600007"/>
    <s v=""/>
    <s v="بدهیهای جاری"/>
    <s v="3"/>
    <x v="0"/>
    <x v="0"/>
    <s v="حقوق پرداختنی"/>
    <s v="34241"/>
    <s v="مجتبی زرافشانی"/>
    <s v="600007"/>
    <s v=""/>
    <s v=""/>
    <s v=""/>
  </r>
  <r>
    <n v="146755"/>
    <n v="1289"/>
    <x v="10"/>
    <s v="1401/07/30"/>
    <s v="بابت حقوق پرداختنی مهر ماه"/>
    <n v="0"/>
    <n v="144881735"/>
    <n v="-144881735"/>
    <n v="125"/>
    <n v="24"/>
    <s v="600007"/>
    <s v=""/>
    <s v="بدهیهای جاری"/>
    <s v="3"/>
    <x v="0"/>
    <x v="0"/>
    <s v="حقوق پرداختنی"/>
    <s v="34241"/>
    <s v="مجتبی زرافشانی"/>
    <s v="600007"/>
    <s v=""/>
    <s v=""/>
    <s v=""/>
  </r>
  <r>
    <n v="159481"/>
    <n v="1384"/>
    <x v="11"/>
    <s v="1401/08/08"/>
    <s v="بخشی از چک 194413 (اقتصاد)بابت واریز حقوق مهر ماه 1401 پرسنل طبق لیست پیوست (واریزی)- زر افشانی"/>
    <n v="144881735"/>
    <n v="0"/>
    <n v="144881735"/>
    <n v="125"/>
    <n v="24"/>
    <s v="600007"/>
    <s v=""/>
    <s v="بدهیهای جاری"/>
    <s v="3"/>
    <x v="0"/>
    <x v="0"/>
    <s v="حقوق پرداختنی"/>
    <s v="34241"/>
    <s v="مجتبی زرافشانی"/>
    <s v="600007"/>
    <s v=""/>
    <s v=""/>
    <s v=""/>
  </r>
  <r>
    <n v="175418"/>
    <n v="1516"/>
    <x v="12"/>
    <s v="1401/08/30"/>
    <s v="بابت حقوق پرداختنی آبان ماه"/>
    <n v="0"/>
    <n v="144881734"/>
    <n v="-144881734"/>
    <n v="125"/>
    <n v="24"/>
    <s v="600007"/>
    <s v=""/>
    <s v="بدهیهای جاری"/>
    <s v="3"/>
    <x v="0"/>
    <x v="0"/>
    <s v="حقوق پرداختنی"/>
    <s v="34241"/>
    <s v="مجتبی زرافشانی"/>
    <s v="600007"/>
    <s v=""/>
    <s v=""/>
    <s v=""/>
  </r>
  <r>
    <n v="177072"/>
    <n v="1529"/>
    <x v="349"/>
    <s v="1401/09/01"/>
    <s v="بابت خالص تسویه حساب آذر ماه"/>
    <n v="0"/>
    <n v="160068141"/>
    <n v="-160068141"/>
    <n v="125"/>
    <n v="24"/>
    <s v="600007"/>
    <s v=""/>
    <s v="بدهیهای جاری"/>
    <s v="3"/>
    <x v="0"/>
    <x v="0"/>
    <s v="حقوق پرداختنی"/>
    <s v="34241"/>
    <s v="مجتبی زرافشانی"/>
    <s v="600007"/>
    <s v=""/>
    <s v=""/>
    <s v=""/>
  </r>
  <r>
    <n v="174021"/>
    <n v="1563"/>
    <x v="13"/>
    <s v="1401/09/12"/>
    <s v="بخشی از چک 194419 (اقتصاد)بابت واریز حقوق آبان ماه 1401 پرسنل طبق لیست پیوست (واریزی)- زرافشانی"/>
    <n v="144881734"/>
    <n v="0"/>
    <n v="144881734"/>
    <n v="125"/>
    <n v="24"/>
    <s v="600007"/>
    <s v=""/>
    <s v="بدهیهای جاری"/>
    <s v="3"/>
    <x v="0"/>
    <x v="0"/>
    <s v="حقوق پرداختنی"/>
    <s v="34241"/>
    <s v="مجتبی زرافشانی"/>
    <s v="600007"/>
    <s v=""/>
    <s v=""/>
    <s v=""/>
  </r>
  <r>
    <n v="177070"/>
    <n v="1529"/>
    <x v="349"/>
    <s v="1401/09/01"/>
    <s v="بابت جاری کارکنان آذر ماه"/>
    <n v="0"/>
    <n v="100000000"/>
    <n v="-100000000"/>
    <n v="24"/>
    <n v="6"/>
    <s v="600007"/>
    <s v=""/>
    <s v="داراییهای جاری"/>
    <s v="1"/>
    <x v="2"/>
    <x v="2"/>
    <s v="جاری کارکنان"/>
    <s v="14223"/>
    <s v="مجتبی زرافشانی"/>
    <s v="600007"/>
    <s v=""/>
    <s v=""/>
    <s v=""/>
  </r>
  <r>
    <n v="146829"/>
    <n v="1292"/>
    <x v="18"/>
    <s v="1401/07/30"/>
    <s v="بابت ذخیره مزایای پایان خدمت مهر ماه"/>
    <n v="0"/>
    <n v="10877240"/>
    <n v="-10877240"/>
    <n v="155"/>
    <n v="33"/>
    <s v="600007"/>
    <s v=""/>
    <s v="بدهیهای غیرجاری"/>
    <s v="4"/>
    <x v="1"/>
    <x v="1"/>
    <s v="ذخیره مزایای پایان خدمت"/>
    <s v="48111"/>
    <s v="مجتبی زرافشانی"/>
    <s v="600007"/>
    <s v=""/>
    <s v=""/>
    <s v=""/>
  </r>
  <r>
    <n v="177066"/>
    <n v="1529"/>
    <x v="349"/>
    <s v="1401/09/01"/>
    <s v="بابت برگشت ذخیره سنوات آذر ماه"/>
    <n v="78316128"/>
    <n v="0"/>
    <n v="78316128"/>
    <n v="155"/>
    <n v="33"/>
    <s v="600007"/>
    <s v=""/>
    <s v="بدهیهای غیرجاری"/>
    <s v="4"/>
    <x v="1"/>
    <x v="1"/>
    <s v="ذخیره مزایای پایان خدمت"/>
    <s v="48111"/>
    <s v="مجتبی زرافشانی"/>
    <s v="600007"/>
    <s v=""/>
    <s v=""/>
    <s v=""/>
  </r>
  <r>
    <n v="177069"/>
    <n v="1529"/>
    <x v="349"/>
    <s v="1401/09/01"/>
    <s v="بابت ذخیره بازخرید مرخصی آذر ماه"/>
    <n v="26395064"/>
    <n v="0"/>
    <n v="26395064"/>
    <n v="128"/>
    <n v="24"/>
    <s v="600007"/>
    <s v=""/>
    <s v="بدهیهای جاری"/>
    <s v="3"/>
    <x v="0"/>
    <x v="0"/>
    <s v="ذخیره بازخرید مرخصی"/>
    <s v="34244"/>
    <s v="مجتبی زرافشانی"/>
    <s v="600007"/>
    <s v=""/>
    <s v=""/>
    <s v=""/>
  </r>
  <r>
    <n v="146830"/>
    <n v="1292"/>
    <x v="18"/>
    <s v="1401/07/30"/>
    <s v="بابت ذخیره مزایای پایان خدمت مهر ماه"/>
    <n v="0"/>
    <n v="8166527"/>
    <n v="-8166527"/>
    <n v="155"/>
    <n v="33"/>
    <s v="600009"/>
    <s v=""/>
    <s v="بدهیهای غیرجاری"/>
    <s v="4"/>
    <x v="1"/>
    <x v="1"/>
    <s v="ذخیره مزایای پایان خدمت"/>
    <s v="48111"/>
    <s v="سپیده  بیاتی"/>
    <s v="600009"/>
    <s v=""/>
    <s v=""/>
    <s v=""/>
  </r>
  <r>
    <n v="175453"/>
    <n v="1518"/>
    <x v="19"/>
    <s v="1401/08/30"/>
    <s v="بابت ذخیره مزایای پایان خدمت آبان ماه"/>
    <n v="0"/>
    <n v="8166527"/>
    <n v="-8166527"/>
    <n v="155"/>
    <n v="33"/>
    <s v="600009"/>
    <s v=""/>
    <s v="بدهیهای غیرجاری"/>
    <s v="4"/>
    <x v="1"/>
    <x v="1"/>
    <s v="ذخیره مزایای پایان خدمت"/>
    <s v="48111"/>
    <s v="سپیده  بیاتی"/>
    <s v="600009"/>
    <s v=""/>
    <s v=""/>
    <s v=""/>
  </r>
  <r>
    <n v="177037"/>
    <n v="1666"/>
    <x v="20"/>
    <s v="1401/09/30"/>
    <s v="بابت ذخیره مزایای پایان خدمت آذر ماه"/>
    <n v="0"/>
    <n v="8166527"/>
    <n v="-8166527"/>
    <n v="155"/>
    <n v="33"/>
    <s v="600009"/>
    <s v=""/>
    <s v="بدهیهای غیرجاری"/>
    <s v="4"/>
    <x v="1"/>
    <x v="1"/>
    <s v="ذخیره مزایای پایان خدمت"/>
    <s v="48111"/>
    <s v="سپیده  بیاتی"/>
    <s v="600009"/>
    <s v=""/>
    <s v=""/>
    <s v=""/>
  </r>
  <r>
    <n v="146746"/>
    <n v="1289"/>
    <x v="10"/>
    <s v="1401/07/30"/>
    <s v="بابت قسط بیمه تکمیلی مهر ماه"/>
    <n v="0"/>
    <n v="4500000"/>
    <n v="-4500000"/>
    <n v="24"/>
    <n v="6"/>
    <s v="600009"/>
    <s v=""/>
    <s v="داراییهای جاری"/>
    <s v="1"/>
    <x v="2"/>
    <x v="2"/>
    <s v="جاری کارکنان"/>
    <s v="14223"/>
    <s v="سپیده  بیاتی"/>
    <s v="600009"/>
    <s v=""/>
    <s v=""/>
    <s v=""/>
  </r>
  <r>
    <n v="175408"/>
    <n v="1516"/>
    <x v="12"/>
    <s v="1401/08/30"/>
    <s v="بابت قسط بیمه تکمیلی آبان ماه"/>
    <n v="0"/>
    <n v="4500000"/>
    <n v="-4500000"/>
    <n v="24"/>
    <n v="6"/>
    <s v="600009"/>
    <s v=""/>
    <s v="داراییهای جاری"/>
    <s v="1"/>
    <x v="2"/>
    <x v="2"/>
    <s v="جاری کارکنان"/>
    <s v="14223"/>
    <s v="سپیده  بیاتی"/>
    <s v="600009"/>
    <s v=""/>
    <s v=""/>
    <s v=""/>
  </r>
  <r>
    <n v="177007"/>
    <n v="1665"/>
    <x v="14"/>
    <s v="1401/09/30"/>
    <s v="بابت قسط بیمه تکمیلی آذر ماه"/>
    <n v="0"/>
    <n v="4500000"/>
    <n v="-4500000"/>
    <n v="24"/>
    <n v="6"/>
    <s v="600009"/>
    <s v=""/>
    <s v="داراییهای جاری"/>
    <s v="1"/>
    <x v="2"/>
    <x v="2"/>
    <s v="جاری کارکنان"/>
    <s v="14223"/>
    <s v="سپیده  بیاتی"/>
    <s v="600009"/>
    <s v=""/>
    <s v=""/>
    <s v=""/>
  </r>
  <r>
    <n v="138518"/>
    <n v="1197"/>
    <x v="9"/>
    <s v="1401/07/12"/>
    <s v="بخشی از  چک 923049 (اقتصاد)بابت واریز حقوق شهریور ماه  1401  پرسنل طبق لیست پیوست(واریزی)-بیاتی"/>
    <n v="65308410"/>
    <n v="0"/>
    <n v="65308410"/>
    <n v="125"/>
    <n v="24"/>
    <s v="600009"/>
    <s v=""/>
    <s v="بدهیهای جاری"/>
    <s v="3"/>
    <x v="0"/>
    <x v="0"/>
    <s v="حقوق پرداختنی"/>
    <s v="34241"/>
    <s v="سپیده  بیاتی"/>
    <s v="600009"/>
    <s v=""/>
    <s v=""/>
    <s v=""/>
  </r>
  <r>
    <n v="146756"/>
    <n v="1289"/>
    <x v="10"/>
    <s v="1401/07/30"/>
    <s v="بابت حقوق پرداختنی مهر ماه"/>
    <n v="0"/>
    <n v="33381698"/>
    <n v="-33381698"/>
    <n v="125"/>
    <n v="24"/>
    <s v="600009"/>
    <s v=""/>
    <s v="بدهیهای جاری"/>
    <s v="3"/>
    <x v="0"/>
    <x v="0"/>
    <s v="حقوق پرداختنی"/>
    <s v="34241"/>
    <s v="سپیده  بیاتی"/>
    <s v="600009"/>
    <s v=""/>
    <s v=""/>
    <s v=""/>
  </r>
  <r>
    <n v="159479"/>
    <n v="1384"/>
    <x v="11"/>
    <s v="1401/08/08"/>
    <s v="بخشی از چک 194413 (اقتصاد)بابت واریز حقوق مهر ماه 1401 پرسنل طبق لیست پیوست (واریزی)- بیاتی"/>
    <n v="33381698"/>
    <n v="0"/>
    <n v="33381698"/>
    <n v="125"/>
    <n v="24"/>
    <s v="600009"/>
    <s v=""/>
    <s v="بدهیهای جاری"/>
    <s v="3"/>
    <x v="0"/>
    <x v="0"/>
    <s v="حقوق پرداختنی"/>
    <s v="34241"/>
    <s v="سپیده  بیاتی"/>
    <s v="600009"/>
    <s v=""/>
    <s v=""/>
    <s v=""/>
  </r>
  <r>
    <n v="175419"/>
    <n v="1516"/>
    <x v="12"/>
    <s v="1401/08/30"/>
    <s v="بابت حقوق پرداختنی آبان ماه"/>
    <n v="0"/>
    <n v="33541723"/>
    <n v="-33541723"/>
    <n v="125"/>
    <n v="24"/>
    <s v="600009"/>
    <s v=""/>
    <s v="بدهیهای جاری"/>
    <s v="3"/>
    <x v="0"/>
    <x v="0"/>
    <s v="حقوق پرداختنی"/>
    <s v="34241"/>
    <s v="سپیده  بیاتی"/>
    <s v="600009"/>
    <s v=""/>
    <s v=""/>
    <s v=""/>
  </r>
  <r>
    <n v="174019"/>
    <n v="1563"/>
    <x v="13"/>
    <s v="1401/09/12"/>
    <s v="بخشی از چک 194419 (اقتصاد)بابت واریز حقوق آبان ماه 1401 پرسنل طبق لیست پیوست (واریزی)- بیاتی"/>
    <n v="33541723"/>
    <n v="0"/>
    <n v="33541723"/>
    <n v="125"/>
    <n v="24"/>
    <s v="600009"/>
    <s v=""/>
    <s v="بدهیهای جاری"/>
    <s v="3"/>
    <x v="0"/>
    <x v="0"/>
    <s v="حقوق پرداختنی"/>
    <s v="34241"/>
    <s v="سپیده  بیاتی"/>
    <s v="600009"/>
    <s v=""/>
    <s v=""/>
    <s v=""/>
  </r>
  <r>
    <n v="177016"/>
    <n v="1665"/>
    <x v="14"/>
    <s v="1401/09/30"/>
    <s v="بابت حقوق پرداختنی آذر ماه"/>
    <n v="0"/>
    <n v="58541722"/>
    <n v="-58541722"/>
    <n v="125"/>
    <n v="24"/>
    <s v="600009"/>
    <s v=""/>
    <s v="بدهیهای جاری"/>
    <s v="3"/>
    <x v="0"/>
    <x v="0"/>
    <s v="حقوق پرداختنی"/>
    <s v="34241"/>
    <s v="سپیده  بیاتی"/>
    <s v="600009"/>
    <s v=""/>
    <s v=""/>
    <s v=""/>
  </r>
  <r>
    <n v="138500"/>
    <n v="1188"/>
    <x v="191"/>
    <s v="1401/07/11"/>
    <s v="خانم سپیده بیاتی- چک 923047 (اقتصاد) بابت پرداخت مساعده مهر ماه (واریزی) طی دستور پرداخت پیوست"/>
    <n v="50000000"/>
    <n v="0"/>
    <n v="50000000"/>
    <n v="22"/>
    <n v="6"/>
    <s v="600009"/>
    <s v=""/>
    <s v="داراییهای جاری"/>
    <s v="1"/>
    <x v="2"/>
    <x v="2"/>
    <s v="وام کارکنان"/>
    <s v="14221"/>
    <s v="سپیده  بیاتی"/>
    <s v="600009"/>
    <s v=""/>
    <s v=""/>
    <s v=""/>
  </r>
  <r>
    <n v="146750"/>
    <n v="1289"/>
    <x v="10"/>
    <s v="1401/07/30"/>
    <s v="بابت وام کارکنان مهر ماه"/>
    <n v="0"/>
    <n v="75000000"/>
    <n v="-75000000"/>
    <n v="22"/>
    <n v="6"/>
    <s v="600009"/>
    <s v=""/>
    <s v="داراییهای جاری"/>
    <s v="1"/>
    <x v="2"/>
    <x v="2"/>
    <s v="وام کارکنان"/>
    <s v="14221"/>
    <s v="سپیده  بیاتی"/>
    <s v="600009"/>
    <s v=""/>
    <s v=""/>
    <s v=""/>
  </r>
  <r>
    <n v="175413"/>
    <n v="1516"/>
    <x v="12"/>
    <s v="1401/08/30"/>
    <s v="بابت وام کارکنان آبان ماه"/>
    <n v="0"/>
    <n v="75000000"/>
    <n v="-75000000"/>
    <n v="22"/>
    <n v="6"/>
    <s v="600009"/>
    <s v=""/>
    <s v="داراییهای جاری"/>
    <s v="1"/>
    <x v="2"/>
    <x v="2"/>
    <s v="وام کارکنان"/>
    <s v="14221"/>
    <s v="سپیده  بیاتی"/>
    <s v="600009"/>
    <s v=""/>
    <s v=""/>
    <s v=""/>
  </r>
  <r>
    <n v="177012"/>
    <n v="1665"/>
    <x v="14"/>
    <s v="1401/09/30"/>
    <s v="بابت وام کارکنان آذر ماه"/>
    <n v="0"/>
    <n v="50000000"/>
    <n v="-50000000"/>
    <n v="22"/>
    <n v="6"/>
    <s v="600009"/>
    <s v=""/>
    <s v="داراییهای جاری"/>
    <s v="1"/>
    <x v="2"/>
    <x v="2"/>
    <s v="وام کارکنان"/>
    <s v="14221"/>
    <s v="سپیده  بیاتی"/>
    <s v="600009"/>
    <s v=""/>
    <s v=""/>
    <s v=""/>
  </r>
  <r>
    <n v="146817"/>
    <n v="1291"/>
    <x v="15"/>
    <s v="1401/07/30"/>
    <s v="بابت ذخیره عیدی و پاداش مهر ماه"/>
    <n v="0"/>
    <n v="10306233"/>
    <n v="-10306233"/>
    <n v="464"/>
    <n v="24"/>
    <s v="600009"/>
    <s v=""/>
    <s v="بدهیهای جاری"/>
    <s v="3"/>
    <x v="0"/>
    <x v="0"/>
    <s v="ذخیره عیدی و پاداش"/>
    <s v="34262"/>
    <s v="سپیده  بیاتی"/>
    <s v="600009"/>
    <s v=""/>
    <s v=""/>
    <s v=""/>
  </r>
  <r>
    <n v="175440"/>
    <n v="1517"/>
    <x v="16"/>
    <s v="1401/08/30"/>
    <s v="بابت ذخیره عیدی و پاداش آبان ماه"/>
    <n v="0"/>
    <n v="10306233"/>
    <n v="-10306233"/>
    <n v="464"/>
    <n v="24"/>
    <s v="600009"/>
    <s v=""/>
    <s v="بدهیهای جاری"/>
    <s v="3"/>
    <x v="0"/>
    <x v="0"/>
    <s v="ذخیره عیدی و پاداش"/>
    <s v="34262"/>
    <s v="سپیده  بیاتی"/>
    <s v="600009"/>
    <s v=""/>
    <s v=""/>
    <s v=""/>
  </r>
  <r>
    <n v="177050"/>
    <n v="1667"/>
    <x v="17"/>
    <s v="1401/09/30"/>
    <s v="بابت ذخیره عیدی و پاداش آذر ماه"/>
    <n v="0"/>
    <n v="10306232"/>
    <n v="-10306232"/>
    <n v="464"/>
    <n v="24"/>
    <s v="600009"/>
    <s v=""/>
    <s v="بدهیهای جاری"/>
    <s v="3"/>
    <x v="0"/>
    <x v="0"/>
    <s v="ذخیره عیدی و پاداش"/>
    <s v="34262"/>
    <s v="سپیده  بیاتی"/>
    <s v="600009"/>
    <s v=""/>
    <s v=""/>
    <s v=""/>
  </r>
  <r>
    <n v="146818"/>
    <n v="1291"/>
    <x v="15"/>
    <s v="1401/07/30"/>
    <s v="بابت ذخیره عیدی و پاداش مهر ماه"/>
    <n v="0"/>
    <n v="6870822"/>
    <n v="-6870822"/>
    <n v="464"/>
    <n v="24"/>
    <s v="600010"/>
    <s v=""/>
    <s v="بدهیهای جاری"/>
    <s v="3"/>
    <x v="0"/>
    <x v="0"/>
    <s v="ذخیره عیدی و پاداش"/>
    <s v="34262"/>
    <s v="پریسا صفائی فراهانی"/>
    <s v="600010"/>
    <s v=""/>
    <s v=""/>
    <s v=""/>
  </r>
  <r>
    <n v="175441"/>
    <n v="1517"/>
    <x v="16"/>
    <s v="1401/08/30"/>
    <s v="بابت ذخیره عیدی و پاداش آبان ماه"/>
    <n v="0"/>
    <n v="6870822"/>
    <n v="-6870822"/>
    <n v="464"/>
    <n v="24"/>
    <s v="600010"/>
    <s v=""/>
    <s v="بدهیهای جاری"/>
    <s v="3"/>
    <x v="0"/>
    <x v="0"/>
    <s v="ذخیره عیدی و پاداش"/>
    <s v="34262"/>
    <s v="پریسا صفائی فراهانی"/>
    <s v="600010"/>
    <s v=""/>
    <s v=""/>
    <s v=""/>
  </r>
  <r>
    <n v="177051"/>
    <n v="1667"/>
    <x v="17"/>
    <s v="1401/09/30"/>
    <s v="بابت ذخیره عیدی و پاداش آذر ماه"/>
    <n v="0"/>
    <n v="6870822"/>
    <n v="-6870822"/>
    <n v="464"/>
    <n v="24"/>
    <s v="600010"/>
    <s v=""/>
    <s v="بدهیهای جاری"/>
    <s v="3"/>
    <x v="0"/>
    <x v="0"/>
    <s v="ذخیره عیدی و پاداش"/>
    <s v="34262"/>
    <s v="پریسا صفائی فراهانی"/>
    <s v="600010"/>
    <s v=""/>
    <s v=""/>
    <s v=""/>
  </r>
  <r>
    <n v="138519"/>
    <n v="1197"/>
    <x v="9"/>
    <s v="1401/07/12"/>
    <s v="بخشی  از  چک 923049 (اقتصاد)بابت واریز حقوق شهریور ماه  1401   پرسنل طبق لیست پیوست(واریزی)-پریسا صفائی فرهانی"/>
    <n v="68682875"/>
    <n v="0"/>
    <n v="68682875"/>
    <n v="125"/>
    <n v="24"/>
    <s v="600010"/>
    <s v=""/>
    <s v="بدهیهای جاری"/>
    <s v="3"/>
    <x v="0"/>
    <x v="0"/>
    <s v="حقوق پرداختنی"/>
    <s v="34241"/>
    <s v="پریسا صفائی فراهانی"/>
    <s v="600010"/>
    <s v=""/>
    <s v=""/>
    <s v=""/>
  </r>
  <r>
    <n v="146757"/>
    <n v="1289"/>
    <x v="10"/>
    <s v="1401/07/30"/>
    <s v="بابت حقوق پرداختنی مهر ماه"/>
    <n v="0"/>
    <n v="67240766"/>
    <n v="-67240766"/>
    <n v="125"/>
    <n v="24"/>
    <s v="600010"/>
    <s v=""/>
    <s v="بدهیهای جاری"/>
    <s v="3"/>
    <x v="0"/>
    <x v="0"/>
    <s v="حقوق پرداختنی"/>
    <s v="34241"/>
    <s v="پریسا صفائی فراهانی"/>
    <s v="600010"/>
    <s v=""/>
    <s v=""/>
    <s v=""/>
  </r>
  <r>
    <n v="159480"/>
    <n v="1384"/>
    <x v="11"/>
    <s v="1401/08/08"/>
    <s v="بخشی از چک 194413 (اقتصاد)بابت واریز حقوق مهر ماه 1401 پرسنل طبق لیست پیوست (واریزی)- صفائی فراهانی"/>
    <n v="67240766"/>
    <n v="0"/>
    <n v="67240766"/>
    <n v="125"/>
    <n v="24"/>
    <s v="600010"/>
    <s v=""/>
    <s v="بدهیهای جاری"/>
    <s v="3"/>
    <x v="0"/>
    <x v="0"/>
    <s v="حقوق پرداختنی"/>
    <s v="34241"/>
    <s v="پریسا صفائی فراهانی"/>
    <s v="600010"/>
    <s v=""/>
    <s v=""/>
    <s v=""/>
  </r>
  <r>
    <n v="175420"/>
    <n v="1516"/>
    <x v="12"/>
    <s v="1401/08/30"/>
    <s v="بابت حقوق پرداختنی آبان ماه"/>
    <n v="0"/>
    <n v="67240765"/>
    <n v="-67240765"/>
    <n v="125"/>
    <n v="24"/>
    <s v="600010"/>
    <s v=""/>
    <s v="بدهیهای جاری"/>
    <s v="3"/>
    <x v="0"/>
    <x v="0"/>
    <s v="حقوق پرداختنی"/>
    <s v="34241"/>
    <s v="پریسا صفائی فراهانی"/>
    <s v="600010"/>
    <s v=""/>
    <s v=""/>
    <s v=""/>
  </r>
  <r>
    <n v="174020"/>
    <n v="1563"/>
    <x v="13"/>
    <s v="1401/09/12"/>
    <s v="بخشی از چک 194419 (اقتصاد)بابت واریز حقوق آبان ماه 1401 پرسنل طبق لیست پیوست (واریزی)- صفائی فراهانی"/>
    <n v="67240765"/>
    <n v="0"/>
    <n v="67240765"/>
    <n v="125"/>
    <n v="24"/>
    <s v="600010"/>
    <s v=""/>
    <s v="بدهیهای جاری"/>
    <s v="3"/>
    <x v="0"/>
    <x v="0"/>
    <s v="حقوق پرداختنی"/>
    <s v="34241"/>
    <s v="پریسا صفائی فراهانی"/>
    <s v="600010"/>
    <s v=""/>
    <s v=""/>
    <s v=""/>
  </r>
  <r>
    <n v="177017"/>
    <n v="1665"/>
    <x v="14"/>
    <s v="1401/09/30"/>
    <s v="بابت حقوق پرداختنی آذر ماه"/>
    <n v="0"/>
    <n v="67240766"/>
    <n v="-67240766"/>
    <n v="125"/>
    <n v="24"/>
    <s v="600010"/>
    <s v=""/>
    <s v="بدهیهای جاری"/>
    <s v="3"/>
    <x v="0"/>
    <x v="0"/>
    <s v="حقوق پرداختنی"/>
    <s v="34241"/>
    <s v="پریسا صفائی فراهانی"/>
    <s v="600010"/>
    <s v=""/>
    <s v=""/>
    <s v=""/>
  </r>
  <r>
    <n v="146831"/>
    <n v="1292"/>
    <x v="18"/>
    <s v="1401/07/30"/>
    <s v="بابت ذخیره مزایای پایان خدمت مهر ماه"/>
    <n v="0"/>
    <n v="4024771"/>
    <n v="-4024771"/>
    <n v="155"/>
    <n v="33"/>
    <s v="600010"/>
    <s v=""/>
    <s v="بدهیهای غیرجاری"/>
    <s v="4"/>
    <x v="1"/>
    <x v="1"/>
    <s v="ذخیره مزایای پایان خدمت"/>
    <s v="48111"/>
    <s v="پریسا صفائی فراهانی"/>
    <s v="600010"/>
    <s v=""/>
    <s v=""/>
    <s v=""/>
  </r>
  <r>
    <n v="175454"/>
    <n v="1518"/>
    <x v="19"/>
    <s v="1401/08/30"/>
    <s v="بابت ذخیره مزایای پایان خدمت آبان ماه"/>
    <n v="0"/>
    <n v="4024771"/>
    <n v="-4024771"/>
    <n v="155"/>
    <n v="33"/>
    <s v="600010"/>
    <s v=""/>
    <s v="بدهیهای غیرجاری"/>
    <s v="4"/>
    <x v="1"/>
    <x v="1"/>
    <s v="ذخیره مزایای پایان خدمت"/>
    <s v="48111"/>
    <s v="پریسا صفائی فراهانی"/>
    <s v="600010"/>
    <s v=""/>
    <s v=""/>
    <s v=""/>
  </r>
  <r>
    <n v="177038"/>
    <n v="1666"/>
    <x v="20"/>
    <s v="1401/09/30"/>
    <s v="بابت ذخیره مزایای پایان خدمت آذر ماه"/>
    <n v="0"/>
    <n v="4024771"/>
    <n v="-4024771"/>
    <n v="155"/>
    <n v="33"/>
    <s v="600010"/>
    <s v=""/>
    <s v="بدهیهای غیرجاری"/>
    <s v="4"/>
    <x v="1"/>
    <x v="1"/>
    <s v="ذخیره مزایای پایان خدمت"/>
    <s v="48111"/>
    <s v="پریسا صفائی فراهانی"/>
    <s v="600010"/>
    <s v=""/>
    <s v=""/>
    <s v=""/>
  </r>
  <r>
    <n v="173697"/>
    <n v="1262"/>
    <x v="28"/>
    <s v="1401/07/25"/>
    <s v="آقای سید محمد حسینی کیا- چک 194410 (اقتصاد) بابت تسویه کامل حقوق و عیدی و باز خرید خدمت و طلب مرخصی و ... تا پایان 1401/06/05"/>
    <n v="74217746"/>
    <n v="0"/>
    <n v="74217746"/>
    <n v="125"/>
    <n v="24"/>
    <s v="600013"/>
    <s v=""/>
    <s v="بدهیهای جاری"/>
    <s v="3"/>
    <x v="0"/>
    <x v="0"/>
    <s v="حقوق پرداختنی"/>
    <s v="34241"/>
    <s v="سیدمحمد حسینی کیا"/>
    <s v="600013"/>
    <s v=""/>
    <s v=""/>
    <s v=""/>
  </r>
  <r>
    <n v="138443"/>
    <n v="1163"/>
    <x v="218"/>
    <s v="1401/07/02"/>
    <s v="محسن خستو- چک 061297 (تجارت) بابت شارژ تنخواه دفتر مرکزی سال 1401 ش 43 الی 44 (واریزی) طی دستور پرداخت پیوست"/>
    <n v="80343962"/>
    <n v="0"/>
    <n v="80343962"/>
    <n v="413"/>
    <n v="1"/>
    <s v="600016"/>
    <s v=""/>
    <s v="داراییهای جاری"/>
    <s v="1"/>
    <x v="10"/>
    <x v="10"/>
    <s v="موجودی نزد تنخواه گردان ها"/>
    <s v="11141"/>
    <s v="محسن  خستو"/>
    <s v="600016"/>
    <s v=""/>
    <s v=""/>
    <s v=""/>
  </r>
  <r>
    <n v="139426"/>
    <n v="1174"/>
    <x v="474"/>
    <s v="1401/07/06"/>
    <s v="اسناد تنخواه ش 48 آقای خستو- هزینه های دفتر مرکزی از تاریخ 1401/06/20 الی 1401/07/06"/>
    <n v="0"/>
    <n v="65643620"/>
    <n v="-65643620"/>
    <n v="413"/>
    <n v="1"/>
    <s v="600016"/>
    <s v=""/>
    <s v="داراییهای جاری"/>
    <s v="1"/>
    <x v="10"/>
    <x v="10"/>
    <s v="موجودی نزد تنخواه گردان ها"/>
    <s v="11141"/>
    <s v="محسن  خستو"/>
    <s v="600016"/>
    <s v=""/>
    <s v=""/>
    <s v=""/>
  </r>
  <r>
    <n v="138455"/>
    <n v="1180"/>
    <x v="301"/>
    <s v="1401/07/10"/>
    <s v="محسن خستو- چک 162105 (تجارت) بابت شارژ تنخواه دفتر مرکزی سال 1401 ش 45 الی 48 (واریزی) طی دستور پرداخت پیوست"/>
    <n v="118218215"/>
    <n v="0"/>
    <n v="118218215"/>
    <n v="413"/>
    <n v="1"/>
    <s v="600016"/>
    <s v=""/>
    <s v="داراییهای جاری"/>
    <s v="1"/>
    <x v="10"/>
    <x v="10"/>
    <s v="موجودی نزد تنخواه گردان ها"/>
    <s v="11141"/>
    <s v="محسن  خستو"/>
    <s v="600016"/>
    <s v=""/>
    <s v=""/>
    <s v=""/>
  </r>
  <r>
    <n v="146623"/>
    <n v="1193"/>
    <x v="445"/>
    <s v="1401/07/11"/>
    <s v="شرکت توزیع نیروی برق تهران بزرگ- بابت پرداخت 8 فقره قبض برق مصرفی دفتر مرکزی از تاریخ 1401/05/12 الی 1401/06/30 از محل تنخواه"/>
    <n v="0"/>
    <n v="242763000"/>
    <n v="-242763000"/>
    <n v="413"/>
    <n v="1"/>
    <s v="600016"/>
    <s v=""/>
    <s v="داراییهای جاری"/>
    <s v="1"/>
    <x v="10"/>
    <x v="10"/>
    <s v="موجودی نزد تنخواه گردان ها"/>
    <s v="11141"/>
    <s v="محسن  خستو"/>
    <s v="600016"/>
    <s v=""/>
    <s v=""/>
    <s v=""/>
  </r>
  <r>
    <n v="141868"/>
    <n v="1216"/>
    <x v="353"/>
    <s v="1401/07/17"/>
    <s v="اسناد تنخواه ش 49 آقای خستو- هزینه های دفتر مرکزی از تاریخ 1401/07/09 الی 1401/07/17"/>
    <n v="0"/>
    <n v="11335009"/>
    <n v="-11335009"/>
    <n v="413"/>
    <n v="1"/>
    <s v="600016"/>
    <s v=""/>
    <s v="داراییهای جاری"/>
    <s v="1"/>
    <x v="10"/>
    <x v="10"/>
    <s v="موجودی نزد تنخواه گردان ها"/>
    <s v="11141"/>
    <s v="محسن  خستو"/>
    <s v="600016"/>
    <s v=""/>
    <s v=""/>
    <s v=""/>
  </r>
  <r>
    <n v="141881"/>
    <n v="1217"/>
    <x v="475"/>
    <s v="1401/07/17"/>
    <s v="اسناد تنخواه ش 50 آقای خستو- هزینه های دفتر مرکزی از تاریخ 1401/07/09 الی 1401/07/17"/>
    <n v="0"/>
    <n v="4576000"/>
    <n v="-4576000"/>
    <n v="413"/>
    <n v="1"/>
    <s v="600016"/>
    <s v=""/>
    <s v="داراییهای جاری"/>
    <s v="1"/>
    <x v="10"/>
    <x v="10"/>
    <s v="موجودی نزد تنخواه گردان ها"/>
    <s v="11141"/>
    <s v="محسن  خستو"/>
    <s v="600016"/>
    <s v=""/>
    <s v=""/>
    <s v=""/>
  </r>
  <r>
    <n v="141897"/>
    <n v="1254"/>
    <x v="354"/>
    <s v="1401/07/24"/>
    <s v="اسناد تنخواه ش 51 آقای خستو- هزینه های دفتر مرکزی از تاریخ 1401/07/09 الی 1401/07/17"/>
    <n v="0"/>
    <n v="18014376"/>
    <n v="-18014376"/>
    <n v="413"/>
    <n v="1"/>
    <s v="600016"/>
    <s v=""/>
    <s v="داراییهای جاری"/>
    <s v="1"/>
    <x v="10"/>
    <x v="10"/>
    <s v="موجودی نزد تنخواه گردان ها"/>
    <s v="11141"/>
    <s v="محسن  خستو"/>
    <s v="600016"/>
    <s v=""/>
    <s v=""/>
    <s v=""/>
  </r>
  <r>
    <n v="141929"/>
    <n v="1275"/>
    <x v="476"/>
    <s v="1401/07/27"/>
    <s v="اسناد تنخواه ش 52 آقای خستو- هزینه های دفتر مرکزی از تاریخ 1401/07/19 الی 1401/07/27"/>
    <n v="0"/>
    <n v="11160000"/>
    <n v="-11160000"/>
    <n v="413"/>
    <n v="1"/>
    <s v="600016"/>
    <s v=""/>
    <s v="داراییهای جاری"/>
    <s v="1"/>
    <x v="10"/>
    <x v="10"/>
    <s v="موجودی نزد تنخواه گردان ها"/>
    <s v="11141"/>
    <s v="محسن  خستو"/>
    <s v="600016"/>
    <s v=""/>
    <s v=""/>
    <s v=""/>
  </r>
  <r>
    <n v="141939"/>
    <n v="1276"/>
    <x v="452"/>
    <s v="1401/07/27"/>
    <s v="اسناد تنخواه ش 53 آقای خستو- هزینه های دفتر مرکزی از تاریخ 1401/07/20 الی 1401/07/26"/>
    <n v="0"/>
    <n v="18297080"/>
    <n v="-18297080"/>
    <n v="413"/>
    <n v="1"/>
    <s v="600016"/>
    <s v=""/>
    <s v="داراییهای جاری"/>
    <s v="1"/>
    <x v="10"/>
    <x v="10"/>
    <s v="موجودی نزد تنخواه گردان ها"/>
    <s v="11141"/>
    <s v="محسن  خستو"/>
    <s v="600016"/>
    <s v=""/>
    <s v=""/>
    <s v=""/>
  </r>
  <r>
    <n v="142029"/>
    <n v="1287"/>
    <x v="355"/>
    <s v="1401/07/30"/>
    <s v="اسناد تنخواه ش 54 آقای خستو- هزینه های دفتر مرکزی از تاریخ 1401/07/28 الی 1401/07/30"/>
    <n v="0"/>
    <n v="41678140"/>
    <n v="-41678140"/>
    <n v="413"/>
    <n v="1"/>
    <s v="600016"/>
    <s v=""/>
    <s v="داراییهای جاری"/>
    <s v="1"/>
    <x v="10"/>
    <x v="10"/>
    <s v="موجودی نزد تنخواه گردان ها"/>
    <s v="11141"/>
    <s v="محسن  خستو"/>
    <s v="600016"/>
    <s v=""/>
    <s v=""/>
    <s v=""/>
  </r>
  <r>
    <n v="142126"/>
    <n v="1288"/>
    <x v="380"/>
    <s v="1401/07/30"/>
    <s v="اسناد تنخواه ش 55 آقای خستو- هزینه های دفتر مرکزی از تاریخ 1401/07/03 الی 1401/07/27"/>
    <n v="0"/>
    <n v="90394260"/>
    <n v="-90394260"/>
    <n v="413"/>
    <n v="1"/>
    <s v="600016"/>
    <s v=""/>
    <s v="داراییهای جاری"/>
    <s v="1"/>
    <x v="10"/>
    <x v="10"/>
    <s v="موجودی نزد تنخواه گردان ها"/>
    <s v="11141"/>
    <s v="محسن  خستو"/>
    <s v="600016"/>
    <s v=""/>
    <s v=""/>
    <s v=""/>
  </r>
  <r>
    <n v="143233"/>
    <n v="1315"/>
    <x v="214"/>
    <s v="1401/08/03"/>
    <s v="پرداخت چک 162180 بانک تجارت جهت شارژ تنخواه دفتر مرکزی آقای خستو ش 49 الی 55"/>
    <n v="150000000"/>
    <n v="0"/>
    <n v="150000000"/>
    <n v="413"/>
    <n v="1"/>
    <s v="600016"/>
    <s v=""/>
    <s v="داراییهای جاری"/>
    <s v="1"/>
    <x v="10"/>
    <x v="10"/>
    <s v="موجودی نزد تنخواه گردان ها"/>
    <s v="11141"/>
    <s v="محسن  خستو"/>
    <s v="600016"/>
    <s v=""/>
    <s v=""/>
    <s v=""/>
  </r>
  <r>
    <n v="143234"/>
    <n v="1315"/>
    <x v="214"/>
    <s v="1401/08/03"/>
    <s v="پرداخت چک 162181 بانک تجارت جهت شارژ تنخواه دفتر مرکزی آقای خستو"/>
    <n v="150000000"/>
    <n v="0"/>
    <n v="150000000"/>
    <n v="413"/>
    <n v="1"/>
    <s v="600016"/>
    <s v=""/>
    <s v="داراییهای جاری"/>
    <s v="1"/>
    <x v="10"/>
    <x v="10"/>
    <s v="موجودی نزد تنخواه گردان ها"/>
    <s v="11141"/>
    <s v="محسن  خستو"/>
    <s v="600016"/>
    <s v=""/>
    <s v=""/>
    <s v=""/>
  </r>
  <r>
    <n v="147199"/>
    <n v="1359"/>
    <x v="477"/>
    <s v="1401/08/04"/>
    <s v="اسناد تنخواه ش 55 آقای خستو- هزینه های دفتر مرکزی از تاریخ 1401/07/27 الی 1401/08/04"/>
    <n v="0"/>
    <n v="158097120"/>
    <n v="-158097120"/>
    <n v="413"/>
    <n v="1"/>
    <s v="600016"/>
    <s v=""/>
    <s v="داراییهای جاری"/>
    <s v="1"/>
    <x v="10"/>
    <x v="10"/>
    <s v="موجودی نزد تنخواه گردان ها"/>
    <s v="11141"/>
    <s v="محسن  خستو"/>
    <s v="600016"/>
    <s v=""/>
    <s v=""/>
    <s v=""/>
  </r>
  <r>
    <n v="144458"/>
    <n v="1398"/>
    <x v="179"/>
    <s v="1401/08/11"/>
    <s v="پرداخت چک 194417 بانک اقتصاد نوین جهت شارژ تنخواه آقای خستو بابت پرداخت قبوض برق تا 1401/06/31"/>
    <n v="242763000"/>
    <n v="0"/>
    <n v="242763000"/>
    <n v="413"/>
    <n v="1"/>
    <s v="600016"/>
    <s v=""/>
    <s v="داراییهای جاری"/>
    <s v="1"/>
    <x v="10"/>
    <x v="10"/>
    <s v="موجودی نزد تنخواه گردان ها"/>
    <s v="11141"/>
    <s v="محسن  خستو"/>
    <s v="600016"/>
    <s v=""/>
    <s v=""/>
    <s v=""/>
  </r>
  <r>
    <n v="147135"/>
    <n v="1399"/>
    <x v="478"/>
    <s v="1401/08/11"/>
    <s v="اسناد تنخواه ش 56 آقای خستو- هزینه های دفتر مرکزی از تاریخ 1401/07/27 الی 1401/08/11"/>
    <n v="0"/>
    <n v="18429600"/>
    <n v="-18429600"/>
    <n v="413"/>
    <n v="1"/>
    <s v="600016"/>
    <s v=""/>
    <s v="داراییهای جاری"/>
    <s v="1"/>
    <x v="10"/>
    <x v="10"/>
    <s v="موجودی نزد تنخواه گردان ها"/>
    <s v="11141"/>
    <s v="محسن  خستو"/>
    <s v="600016"/>
    <s v=""/>
    <s v=""/>
    <s v=""/>
  </r>
  <r>
    <n v="163584"/>
    <n v="1402"/>
    <x v="479"/>
    <s v="1401/08/11"/>
    <s v="اسناد هزینه تنخواه ش 61 مورخ 1401/08/11 توسط آقای خستو بابت هزینه های دفتر مرکزی از تاریخ 1401/07/12 تا 1401/08/11"/>
    <n v="0"/>
    <n v="13208000"/>
    <n v="-13208000"/>
    <n v="413"/>
    <n v="1"/>
    <s v="600016"/>
    <s v=""/>
    <s v="داراییهای جاری"/>
    <s v="1"/>
    <x v="10"/>
    <x v="10"/>
    <s v="موجودی نزد تنخواه گردان ها"/>
    <s v="11141"/>
    <s v="محسن  خستو"/>
    <s v="600016"/>
    <s v=""/>
    <s v=""/>
    <s v=""/>
  </r>
  <r>
    <n v="146711"/>
    <n v="1424"/>
    <x v="400"/>
    <s v="1401/08/15"/>
    <s v="اسناد تنخواه ش 57 آقای خستو- هزینه های دفتر مرکزی از تاریخ 1401/08/15 الی 1401/08/15"/>
    <n v="0"/>
    <n v="3971000"/>
    <n v="-3971000"/>
    <n v="413"/>
    <n v="1"/>
    <s v="600016"/>
    <s v=""/>
    <s v="داراییهای جاری"/>
    <s v="1"/>
    <x v="10"/>
    <x v="10"/>
    <s v="موجودی نزد تنخواه گردان ها"/>
    <s v="11141"/>
    <s v="محسن  خستو"/>
    <s v="600016"/>
    <s v=""/>
    <s v=""/>
    <s v=""/>
  </r>
  <r>
    <n v="147186"/>
    <n v="1425"/>
    <x v="401"/>
    <s v="1401/08/15"/>
    <s v="اسناد تنخواه ش 58 آقای خستو- هزینه های دفتر مرکزی از تاریخ 1401/08/11 الی 1401/08/15"/>
    <n v="0"/>
    <n v="26752000"/>
    <n v="-26752000"/>
    <n v="413"/>
    <n v="1"/>
    <s v="600016"/>
    <s v=""/>
    <s v="داراییهای جاری"/>
    <s v="1"/>
    <x v="10"/>
    <x v="10"/>
    <s v="موجودی نزد تنخواه گردان ها"/>
    <s v="11141"/>
    <s v="محسن  خستو"/>
    <s v="600016"/>
    <s v=""/>
    <s v=""/>
    <s v=""/>
  </r>
  <r>
    <n v="147279"/>
    <n v="1436"/>
    <x v="480"/>
    <s v="1401/08/16"/>
    <s v="اسناد تنخواه ش 59 آقای خستو- هزینه های دفتر مرکزی از تاریخ 1401/08/02 الی 1401/08/16"/>
    <n v="0"/>
    <n v="10583000"/>
    <n v="-10583000"/>
    <n v="413"/>
    <n v="1"/>
    <s v="600016"/>
    <s v=""/>
    <s v="داراییهای جاری"/>
    <s v="1"/>
    <x v="10"/>
    <x v="10"/>
    <s v="موجودی نزد تنخواه گردان ها"/>
    <s v="11141"/>
    <s v="محسن  خستو"/>
    <s v="600016"/>
    <s v=""/>
    <s v=""/>
    <s v=""/>
  </r>
  <r>
    <n v="147119"/>
    <n v="1462"/>
    <x v="313"/>
    <s v="1401/08/22"/>
    <s v="پرداخت چک 859819 بانک تجارت جهت شارژ تنخواه آقای خستو ش 55 الی 59"/>
    <n v="113287585"/>
    <n v="0"/>
    <n v="113287585"/>
    <n v="413"/>
    <n v="1"/>
    <s v="600016"/>
    <s v=""/>
    <s v="داراییهای جاری"/>
    <s v="1"/>
    <x v="10"/>
    <x v="10"/>
    <s v="موجودی نزد تنخواه گردان ها"/>
    <s v="11141"/>
    <s v="محسن  خستو"/>
    <s v="600016"/>
    <s v=""/>
    <s v=""/>
    <s v=""/>
  </r>
  <r>
    <n v="147120"/>
    <n v="1462"/>
    <x v="313"/>
    <s v="1401/08/22"/>
    <s v="پرداخت چک 859820 بانک تجارت جهت شارژ تنخواه دفتر مرکزی آقای خستو"/>
    <n v="150000000"/>
    <n v="0"/>
    <n v="150000000"/>
    <n v="413"/>
    <n v="1"/>
    <s v="600016"/>
    <s v=""/>
    <s v="داراییهای جاری"/>
    <s v="1"/>
    <x v="10"/>
    <x v="10"/>
    <s v="موجودی نزد تنخواه گردان ها"/>
    <s v="11141"/>
    <s v="محسن  خستو"/>
    <s v="600016"/>
    <s v=""/>
    <s v=""/>
    <s v=""/>
  </r>
  <r>
    <n v="173519"/>
    <n v="1465"/>
    <x v="356"/>
    <s v="1401/08/22"/>
    <s v="اسناد هزینه تنخواه ش 60 م 1401/08/22 توسط آقای خستو بابت هزینه های دفتر مرکزی از تاریخ 1401/08/13 تا 1401/08/22"/>
    <n v="0"/>
    <n v="42361404"/>
    <n v="-42361404"/>
    <n v="413"/>
    <n v="1"/>
    <s v="600016"/>
    <s v=""/>
    <s v="داراییهای جاری"/>
    <s v="1"/>
    <x v="10"/>
    <x v="10"/>
    <s v="موجودی نزد تنخواه گردان ها"/>
    <s v="11141"/>
    <s v="محسن  خستو"/>
    <s v="600016"/>
    <s v=""/>
    <s v=""/>
    <s v=""/>
  </r>
  <r>
    <n v="173849"/>
    <n v="1466"/>
    <x v="481"/>
    <s v="1401/08/22"/>
    <s v="هزینه تنخواه ش 62 مورخ 1401/08/21 توسط آقای خستو بابت هزینه های دفتر مرکزی از تاریخ 1401/08/11 تا 1401/08/21"/>
    <n v="0"/>
    <n v="17741470"/>
    <n v="-17741470"/>
    <n v="413"/>
    <n v="1"/>
    <s v="600016"/>
    <s v=""/>
    <s v="داراییهای جاری"/>
    <s v="1"/>
    <x v="10"/>
    <x v="10"/>
    <s v="موجودی نزد تنخواه گردان ها"/>
    <s v="11141"/>
    <s v="محسن  خستو"/>
    <s v="600016"/>
    <s v=""/>
    <s v=""/>
    <s v=""/>
  </r>
  <r>
    <n v="173838"/>
    <n v="1484"/>
    <x v="32"/>
    <s v="1401/08/25"/>
    <s v="هزینه تنخواه ش 63 مورخ 1401/08/25 توسط آقای خستو بابت هزینه های دفتر مرکزی از تاریخ 1401/08/22 تا 1401/08/25"/>
    <n v="0"/>
    <n v="134012376"/>
    <n v="-134012376"/>
    <n v="413"/>
    <n v="1"/>
    <s v="600016"/>
    <s v=""/>
    <s v="داراییهای جاری"/>
    <s v="1"/>
    <x v="10"/>
    <x v="10"/>
    <s v="موجودی نزد تنخواه گردان ها"/>
    <s v="11141"/>
    <s v="محسن  خستو"/>
    <s v="600016"/>
    <s v=""/>
    <s v=""/>
    <s v=""/>
  </r>
  <r>
    <n v="173323"/>
    <n v="1531"/>
    <x v="267"/>
    <s v="1401/09/02"/>
    <s v="پرداخت چک 859857 بانک تجارت جهت شارژ تنخواه آقای خستو ش 62-63"/>
    <n v="150000000"/>
    <n v="0"/>
    <n v="150000000"/>
    <n v="413"/>
    <n v="1"/>
    <s v="600016"/>
    <s v=""/>
    <s v="داراییهای جاری"/>
    <s v="1"/>
    <x v="10"/>
    <x v="10"/>
    <s v="موجودی نزد تنخواه گردان ها"/>
    <s v="11141"/>
    <s v="محسن  خستو"/>
    <s v="600016"/>
    <s v=""/>
    <s v=""/>
    <s v=""/>
  </r>
  <r>
    <n v="173324"/>
    <n v="1531"/>
    <x v="267"/>
    <s v="1401/09/02"/>
    <s v="پرداخت چک 859858 بانک تجارت جهت شارژ تنخواه دفتر مرکزی آقای خستو"/>
    <n v="150000000"/>
    <n v="0"/>
    <n v="150000000"/>
    <n v="413"/>
    <n v="1"/>
    <s v="600016"/>
    <s v=""/>
    <s v="داراییهای جاری"/>
    <s v="1"/>
    <x v="10"/>
    <x v="10"/>
    <s v="موجودی نزد تنخواه گردان ها"/>
    <s v="11141"/>
    <s v="محسن  خستو"/>
    <s v="600016"/>
    <s v=""/>
    <s v=""/>
    <s v=""/>
  </r>
  <r>
    <n v="173871"/>
    <n v="1533"/>
    <x v="392"/>
    <s v="1401/09/02"/>
    <s v="اسناد هزینه تنخواه ش 64 توسط آقای خستو بابت هزینه های دفتر مرکزی از تاریخ 1401/08/25 تا 1401/09/02"/>
    <n v="0"/>
    <n v="47733000"/>
    <n v="-47733000"/>
    <n v="413"/>
    <n v="1"/>
    <s v="600016"/>
    <s v=""/>
    <s v="داراییهای جاری"/>
    <s v="1"/>
    <x v="10"/>
    <x v="10"/>
    <s v="موجودی نزد تنخواه گردان ها"/>
    <s v="11141"/>
    <s v="محسن  خستو"/>
    <s v="600016"/>
    <s v=""/>
    <s v=""/>
    <s v=""/>
  </r>
  <r>
    <n v="174155"/>
    <n v="1544"/>
    <x v="402"/>
    <s v="1401/09/06"/>
    <s v="اسناد هزینه تنخواه ش 65 توسط آقای خستو بابت هزینه های دفتر مرکزی از تاریخ 1401/09/02 تا 1401/09/06"/>
    <n v="0"/>
    <n v="80309500"/>
    <n v="-80309500"/>
    <n v="413"/>
    <n v="1"/>
    <s v="600016"/>
    <s v=""/>
    <s v="داراییهای جاری"/>
    <s v="1"/>
    <x v="10"/>
    <x v="10"/>
    <s v="موجودی نزد تنخواه گردان ها"/>
    <s v="11141"/>
    <s v="محسن  خستو"/>
    <s v="600016"/>
    <s v=""/>
    <s v=""/>
    <s v=""/>
  </r>
  <r>
    <n v="174002"/>
    <n v="1560"/>
    <x v="482"/>
    <s v="1401/09/10"/>
    <s v="اسناد هزینه تنخواه ش 66 توسط آقای خستو بابت هزینه های دفتر مرکزی از تاریخ 1401/8/29 تا 1401/9/10"/>
    <n v="0"/>
    <n v="23160000"/>
    <n v="-23160000"/>
    <n v="413"/>
    <n v="1"/>
    <s v="600016"/>
    <s v=""/>
    <s v="داراییهای جاری"/>
    <s v="1"/>
    <x v="10"/>
    <x v="10"/>
    <s v="موجودی نزد تنخواه گردان ها"/>
    <s v="11141"/>
    <s v="محسن  خستو"/>
    <s v="600016"/>
    <s v=""/>
    <s v=""/>
    <s v=""/>
  </r>
  <r>
    <n v="174288"/>
    <n v="1576"/>
    <x v="279"/>
    <s v="1401/09/14"/>
    <s v="پرداخت چک 859886 بانک تجارت جهت شارژ تنخواه دفتر مرکزی آقای خستو ش 64 الی 66"/>
    <n v="58525750"/>
    <n v="0"/>
    <n v="58525750"/>
    <n v="413"/>
    <n v="1"/>
    <s v="600016"/>
    <s v=""/>
    <s v="داراییهای جاری"/>
    <s v="1"/>
    <x v="10"/>
    <x v="10"/>
    <s v="موجودی نزد تنخواه گردان ها"/>
    <s v="11141"/>
    <s v="محسن  خستو"/>
    <s v="600016"/>
    <s v=""/>
    <s v=""/>
    <s v=""/>
  </r>
  <r>
    <n v="174611"/>
    <n v="1588"/>
    <x v="394"/>
    <s v="1401/09/16"/>
    <s v="اسناد هزینه تنحواه ش 67 توسط آقای خستو بابت هزینه های دفتر مرکزی از تاریخ 1401/9/9 تا 1401/9/14"/>
    <n v="0"/>
    <n v="68954250"/>
    <n v="-68954250"/>
    <n v="413"/>
    <n v="1"/>
    <s v="600016"/>
    <s v=""/>
    <s v="داراییهای جاری"/>
    <s v="1"/>
    <x v="10"/>
    <x v="10"/>
    <s v="موجودی نزد تنخواه گردان ها"/>
    <s v="11141"/>
    <s v="محسن  خستو"/>
    <s v="600016"/>
    <s v=""/>
    <s v=""/>
    <s v=""/>
  </r>
  <r>
    <n v="174859"/>
    <n v="1590"/>
    <x v="444"/>
    <s v="1401/09/16"/>
    <s v="اسناد هزینه تنخواه ش 68 مورخ 1401/09/15 توسط آقای خستو بابت هزینه های دفتر مرکزی از تاریخ 1401/09/15 تا 1401/09/16"/>
    <n v="0"/>
    <n v="112717000"/>
    <n v="-112717000"/>
    <n v="413"/>
    <n v="1"/>
    <s v="600016"/>
    <s v=""/>
    <s v="داراییهای جاری"/>
    <s v="1"/>
    <x v="10"/>
    <x v="10"/>
    <s v="موجودی نزد تنخواه گردان ها"/>
    <s v="11141"/>
    <s v="محسن  خستو"/>
    <s v="600016"/>
    <s v=""/>
    <s v=""/>
    <s v=""/>
  </r>
  <r>
    <n v="175562"/>
    <n v="1592"/>
    <x v="186"/>
    <s v="1401/09/16"/>
    <s v="پرداخت چک 859890 بانک تجارت جهت شارژ تنخواه آقای خستو ش 67"/>
    <n v="68954250"/>
    <n v="0"/>
    <n v="68954250"/>
    <n v="413"/>
    <n v="1"/>
    <s v="600016"/>
    <s v=""/>
    <s v="داراییهای جاری"/>
    <s v="1"/>
    <x v="10"/>
    <x v="10"/>
    <s v="موجودی نزد تنخواه گردان ها"/>
    <s v="11141"/>
    <s v="محسن  خستو"/>
    <s v="600016"/>
    <s v=""/>
    <s v=""/>
    <s v=""/>
  </r>
  <r>
    <n v="174883"/>
    <n v="1602"/>
    <x v="351"/>
    <s v="1401/09/19"/>
    <s v="اسناد هزینه تنخواه ش 70 مورخ 1401/09/19 توسط آقای خستو بابت هزینه های دفتر مرکزی از تاریخ 1401/09/09 تا 1401/09/19"/>
    <n v="0"/>
    <n v="47815790"/>
    <n v="-47815790"/>
    <n v="413"/>
    <n v="1"/>
    <s v="600016"/>
    <s v=""/>
    <s v="داراییهای جاری"/>
    <s v="1"/>
    <x v="10"/>
    <x v="10"/>
    <s v="موجودی نزد تنخواه گردان ها"/>
    <s v="11141"/>
    <s v="محسن  خستو"/>
    <s v="600016"/>
    <s v=""/>
    <s v=""/>
    <s v=""/>
  </r>
  <r>
    <n v="175886"/>
    <n v="1609"/>
    <x v="403"/>
    <s v="1401/09/20"/>
    <s v="اسناد هزینه تنخواه ش 74 توسط آقای خستو بابت هزینه های دفتر مرکزی از تاریخ 1401/09/20 تا 1401/09/20"/>
    <n v="0"/>
    <n v="2827000"/>
    <n v="-2827000"/>
    <n v="413"/>
    <n v="1"/>
    <s v="600016"/>
    <s v=""/>
    <s v="داراییهای جاری"/>
    <s v="1"/>
    <x v="10"/>
    <x v="10"/>
    <s v="موجودی نزد تنخواه گردان ها"/>
    <s v="11141"/>
    <s v="محسن  خستو"/>
    <s v="600016"/>
    <s v=""/>
    <s v=""/>
    <s v=""/>
  </r>
  <r>
    <n v="176114"/>
    <n v="1611"/>
    <x v="404"/>
    <s v="1401/09/20"/>
    <s v="اسناد هزینه تنخواه ش 73 توسط آقای خستو بابت هزینه های دفتر مرکزی از تاریخ 1401/09/20 تا 1401/09/20"/>
    <n v="0"/>
    <n v="4369000"/>
    <n v="-4369000"/>
    <n v="413"/>
    <n v="1"/>
    <s v="600016"/>
    <s v=""/>
    <s v="داراییهای جاری"/>
    <s v="1"/>
    <x v="10"/>
    <x v="10"/>
    <s v="موجودی نزد تنخواه گردان ها"/>
    <s v="11141"/>
    <s v="محسن  خستو"/>
    <s v="600016"/>
    <s v=""/>
    <s v=""/>
    <s v=""/>
  </r>
  <r>
    <n v="174866"/>
    <n v="1614"/>
    <x v="425"/>
    <s v="1401/09/21"/>
    <s v="اسناد هزینه تنخواه ش 69 مورخ 1401/09/15 توسط آقای خستو بابت هزینه های دفتر مرکزی از تاریخ 1401/09/15 تا 1401/09/15"/>
    <n v="0"/>
    <n v="85604000"/>
    <n v="-85604000"/>
    <n v="413"/>
    <n v="1"/>
    <s v="600016"/>
    <s v=""/>
    <s v="داراییهای جاری"/>
    <s v="1"/>
    <x v="10"/>
    <x v="10"/>
    <s v="موجودی نزد تنخواه گردان ها"/>
    <s v="11141"/>
    <s v="محسن  خستو"/>
    <s v="600016"/>
    <s v=""/>
    <s v=""/>
    <s v=""/>
  </r>
  <r>
    <n v="174884"/>
    <n v="1615"/>
    <x v="288"/>
    <s v="1401/09/21"/>
    <s v="پرداخت چک 859892 بانک تجارت جهت شارژ تنخواه آقای خستو (قبوض برق) ش 68"/>
    <n v="112717000"/>
    <n v="0"/>
    <n v="112717000"/>
    <n v="413"/>
    <n v="1"/>
    <s v="600016"/>
    <s v=""/>
    <s v="داراییهای جاری"/>
    <s v="1"/>
    <x v="10"/>
    <x v="10"/>
    <s v="موجودی نزد تنخواه گردان ها"/>
    <s v="11141"/>
    <s v="محسن  خستو"/>
    <s v="600016"/>
    <s v=""/>
    <s v=""/>
    <s v=""/>
  </r>
  <r>
    <n v="174885"/>
    <n v="1615"/>
    <x v="288"/>
    <s v="1401/09/21"/>
    <s v="پرداخت چک 859893 بانک تجارت جهت شارژ تنخواه آقای خستو (قبض آب) ش 69"/>
    <n v="85604000"/>
    <n v="0"/>
    <n v="85604000"/>
    <n v="413"/>
    <n v="1"/>
    <s v="600016"/>
    <s v=""/>
    <s v="داراییهای جاری"/>
    <s v="1"/>
    <x v="10"/>
    <x v="10"/>
    <s v="موجودی نزد تنخواه گردان ها"/>
    <s v="11141"/>
    <s v="محسن  خستو"/>
    <s v="600016"/>
    <s v=""/>
    <s v=""/>
    <s v=""/>
  </r>
  <r>
    <n v="175857"/>
    <n v="1619"/>
    <x v="483"/>
    <s v="1401/09/21"/>
    <s v="اسناد هزینه تنخواه ش 71 توسط آقای خستو بابت هزینه های دفتر مرکزی از تاریخ 1401/09/10 تا 1401/09/21"/>
    <n v="0"/>
    <n v="25931000"/>
    <n v="-25931000"/>
    <n v="413"/>
    <n v="1"/>
    <s v="600016"/>
    <s v=""/>
    <s v="داراییهای جاری"/>
    <s v="1"/>
    <x v="10"/>
    <x v="10"/>
    <s v="موجودی نزد تنخواه گردان ها"/>
    <s v="11141"/>
    <s v="محسن  خستو"/>
    <s v="600016"/>
    <s v=""/>
    <s v=""/>
    <s v=""/>
  </r>
  <r>
    <n v="176924"/>
    <n v="1626"/>
    <x v="484"/>
    <s v="1401/09/23"/>
    <s v="اسناد هزینه تنخواه شماره 75 توسط آقای خستو بابت هزینه های دفتر مرکزی از تاریخ 1401/08/26 تا 1401/09/23"/>
    <n v="0"/>
    <n v="14987000"/>
    <n v="-14987000"/>
    <n v="413"/>
    <n v="1"/>
    <s v="600016"/>
    <s v=""/>
    <s v="داراییهای جاری"/>
    <s v="1"/>
    <x v="10"/>
    <x v="10"/>
    <s v="موجودی نزد تنخواه گردان ها"/>
    <s v="11141"/>
    <s v="محسن  خستو"/>
    <s v="600016"/>
    <s v=""/>
    <s v=""/>
    <s v=""/>
  </r>
  <r>
    <n v="175871"/>
    <n v="1627"/>
    <x v="352"/>
    <s v="1401/09/24"/>
    <s v="اسناد هزینه تنخواه ش 72 توسط آقای خستو بابت هزینه های دفتر مرکزی از تاریخ 1401/09/19 تا 1401/09/24"/>
    <n v="0"/>
    <n v="24883130"/>
    <n v="-24883130"/>
    <n v="413"/>
    <n v="1"/>
    <s v="600016"/>
    <s v=""/>
    <s v="داراییهای جاری"/>
    <s v="1"/>
    <x v="10"/>
    <x v="10"/>
    <s v="موجودی نزد تنخواه گردان ها"/>
    <s v="11141"/>
    <s v="محسن  خستو"/>
    <s v="600016"/>
    <s v=""/>
    <s v=""/>
    <s v=""/>
  </r>
  <r>
    <n v="176937"/>
    <n v="1652"/>
    <x v="485"/>
    <s v="1401/09/28"/>
    <s v="اسناد هزینه تنخواه شماره 76 توسط آقای خستو بابت هزینه های دفتر مرکزی از تاریخ 1401/09/12 تا 1401/09/28"/>
    <n v="0"/>
    <n v="21680000"/>
    <n v="-21680000"/>
    <n v="413"/>
    <n v="1"/>
    <s v="600016"/>
    <s v=""/>
    <s v="داراییهای جاری"/>
    <s v="1"/>
    <x v="10"/>
    <x v="10"/>
    <s v="موجودی نزد تنخواه گردان ها"/>
    <s v="11141"/>
    <s v="محسن  خستو"/>
    <s v="600016"/>
    <s v=""/>
    <s v=""/>
    <s v=""/>
  </r>
  <r>
    <n v="176332"/>
    <n v="1663"/>
    <x v="224"/>
    <s v="1401/09/30"/>
    <s v="پرداخت چک 323199 بانک ملت جهت شارژ تنخواه دفتر مرکزی آقای خستو ش 70 الی 74"/>
    <n v="105825920"/>
    <n v="0"/>
    <n v="105825920"/>
    <n v="413"/>
    <n v="1"/>
    <s v="600016"/>
    <s v=""/>
    <s v="داراییهای جاری"/>
    <s v="1"/>
    <x v="10"/>
    <x v="10"/>
    <s v="موجودی نزد تنخواه گردان ها"/>
    <s v="11141"/>
    <s v="محسن  خستو"/>
    <s v="600016"/>
    <s v=""/>
    <s v=""/>
    <s v=""/>
  </r>
  <r>
    <n v="144993"/>
    <n v="1232"/>
    <x v="486"/>
    <s v="1401/07/19"/>
    <s v="نعمت عبدی - بابت هزینه 250 عدد در پوش سیمانی فاکتور شماره 7228"/>
    <n v="0"/>
    <n v="240000000"/>
    <n v="-240000000"/>
    <n v="117"/>
    <n v="24"/>
    <s v="600090"/>
    <s v=""/>
    <s v="بدهیهای جاری"/>
    <s v="3"/>
    <x v="0"/>
    <x v="0"/>
    <s v="سایر حسابهای پرداختنی"/>
    <s v="34221"/>
    <s v="نعمت عبدی"/>
    <s v="600090"/>
    <s v=""/>
    <s v=""/>
    <s v=""/>
  </r>
  <r>
    <n v="143971"/>
    <n v="1392"/>
    <x v="252"/>
    <s v="1401/08/10"/>
    <s v="پرداخت چک 162200 بانک تجارت بنام آقای نعمت عبدی بابت ص 07228-01 ساخت درپوش"/>
    <n v="240000000"/>
    <n v="0"/>
    <n v="240000000"/>
    <n v="117"/>
    <n v="24"/>
    <s v="600090"/>
    <s v=""/>
    <s v="بدهیهای جاری"/>
    <s v="3"/>
    <x v="0"/>
    <x v="0"/>
    <s v="سایر حسابهای پرداختنی"/>
    <s v="34221"/>
    <s v="نعمت عبدی"/>
    <s v="600090"/>
    <s v=""/>
    <s v=""/>
    <s v=""/>
  </r>
  <r>
    <n v="138537"/>
    <n v="1198"/>
    <x v="193"/>
    <s v="1401/07/12"/>
    <s v="بخشی از چک 194402 (اقتصاد)بابت واریز هزینه های مهندسی شهریور ماه 1401 پرسنل طبق لیست پیوست(واریزی)-اندیشه صفابخش"/>
    <n v="14040000"/>
    <n v="0"/>
    <n v="14040000"/>
    <n v="125"/>
    <n v="24"/>
    <s v="600101"/>
    <s v=""/>
    <s v="بدهیهای جاری"/>
    <s v="3"/>
    <x v="0"/>
    <x v="0"/>
    <s v="حقوق پرداختنی"/>
    <s v="34241"/>
    <s v="اندیشه صفا بخش"/>
    <s v="600101"/>
    <s v=""/>
    <s v=""/>
    <s v=""/>
  </r>
  <r>
    <n v="146792"/>
    <n v="1290"/>
    <x v="433"/>
    <s v="1401/07/30"/>
    <s v="بابت حقوق پرداختنی مهر ماه"/>
    <n v="0"/>
    <n v="16146000"/>
    <n v="-16146000"/>
    <n v="125"/>
    <n v="24"/>
    <s v="600101"/>
    <s v=""/>
    <s v="بدهیهای جاری"/>
    <s v="3"/>
    <x v="0"/>
    <x v="0"/>
    <s v="حقوق پرداختنی"/>
    <s v="34241"/>
    <s v="اندیشه صفا بخش"/>
    <s v="600101"/>
    <s v=""/>
    <s v=""/>
    <s v=""/>
  </r>
  <r>
    <n v="144849"/>
    <n v="1375"/>
    <x v="176"/>
    <s v="1401/08/08"/>
    <s v="بخشی از چک 194414 (اقتصاد)بابت واریز هزینه های مهندسی مهر ماه 1401 پرسنل طبق لیست پیوست(واریزی)-صفا بخش"/>
    <n v="16146000"/>
    <n v="0"/>
    <n v="16146000"/>
    <n v="125"/>
    <n v="24"/>
    <s v="600101"/>
    <s v=""/>
    <s v="بدهیهای جاری"/>
    <s v="3"/>
    <x v="0"/>
    <x v="0"/>
    <s v="حقوق پرداختنی"/>
    <s v="34241"/>
    <s v="اندیشه صفا بخش"/>
    <s v="600101"/>
    <s v=""/>
    <s v=""/>
    <s v=""/>
  </r>
  <r>
    <n v="175181"/>
    <n v="1513"/>
    <x v="434"/>
    <s v="1401/08/30"/>
    <s v="بابت حقوق پرداختنی آبان ماه"/>
    <n v="0"/>
    <n v="10530000"/>
    <n v="-10530000"/>
    <n v="125"/>
    <n v="24"/>
    <s v="600101"/>
    <s v=""/>
    <s v="بدهیهای جاری"/>
    <s v="3"/>
    <x v="0"/>
    <x v="0"/>
    <s v="حقوق پرداختنی"/>
    <s v="34241"/>
    <s v="اندیشه صفا بخش"/>
    <s v="600101"/>
    <s v=""/>
    <s v=""/>
    <s v=""/>
  </r>
  <r>
    <n v="174027"/>
    <n v="1564"/>
    <x v="183"/>
    <s v="1401/09/12"/>
    <s v="بخشی از چک 194421 (اقتصاد)بابت واریز هزینه های مهندسی آبان ماه 1401 پرسنل طبق لیست پیوست (واریزی)- صفا بخش"/>
    <n v="10530000"/>
    <n v="0"/>
    <n v="10530000"/>
    <n v="125"/>
    <n v="24"/>
    <s v="600101"/>
    <s v=""/>
    <s v="بدهیهای جاری"/>
    <s v="3"/>
    <x v="0"/>
    <x v="0"/>
    <s v="حقوق پرداختنی"/>
    <s v="34241"/>
    <s v="اندیشه صفا بخش"/>
    <s v="600101"/>
    <s v=""/>
    <s v=""/>
    <s v=""/>
  </r>
  <r>
    <n v="177075"/>
    <n v="1668"/>
    <x v="435"/>
    <s v="1401/09/30"/>
    <s v="بابت حقوق پرداختنی آذر ماه"/>
    <n v="0"/>
    <n v="18252000"/>
    <n v="-18252000"/>
    <n v="125"/>
    <n v="24"/>
    <s v="600101"/>
    <s v=""/>
    <s v="بدهیهای جاری"/>
    <s v="3"/>
    <x v="0"/>
    <x v="0"/>
    <s v="حقوق پرداختنی"/>
    <s v="34241"/>
    <s v="اندیشه صفا بخش"/>
    <s v="600101"/>
    <s v=""/>
    <s v=""/>
    <s v=""/>
  </r>
  <r>
    <n v="138538"/>
    <n v="1198"/>
    <x v="193"/>
    <s v="1401/07/12"/>
    <s v="بخشی از چک 194402 (اقتصاد)بابت واریز هزینه های مهندسی شهریور ماه  1401 پرسنل طبق لیست پیوست(واریزی)-محمدرضا جلالی مشایخی"/>
    <n v="28000008"/>
    <n v="0"/>
    <n v="28000008"/>
    <n v="125"/>
    <n v="24"/>
    <s v="600102"/>
    <s v=""/>
    <s v="بدهیهای جاری"/>
    <s v="3"/>
    <x v="0"/>
    <x v="0"/>
    <s v="حقوق پرداختنی"/>
    <s v="34241"/>
    <s v="محمد رضا مشایخی نظام آبادی"/>
    <s v="600102"/>
    <s v=""/>
    <s v=""/>
    <s v=""/>
  </r>
  <r>
    <n v="146793"/>
    <n v="1290"/>
    <x v="433"/>
    <s v="1401/07/30"/>
    <s v="بابت حقوق پرداختنی مهر ماه"/>
    <n v="0"/>
    <n v="21000006"/>
    <n v="-21000006"/>
    <n v="125"/>
    <n v="24"/>
    <s v="600102"/>
    <s v=""/>
    <s v="بدهیهای جاری"/>
    <s v="3"/>
    <x v="0"/>
    <x v="0"/>
    <s v="حقوق پرداختنی"/>
    <s v="34241"/>
    <s v="محمد رضا مشایخی نظام آبادی"/>
    <s v="600102"/>
    <s v=""/>
    <s v=""/>
    <s v=""/>
  </r>
  <r>
    <n v="144850"/>
    <n v="1375"/>
    <x v="176"/>
    <s v="1401/08/08"/>
    <s v="بخشی از چک 194414 (اقتصاد)بابت واریز هزینه های مهندسی مهر ماه 1401 پرسنل طبق لیست پیوست(واریزی)-محمد رضا جلالی مشایخی"/>
    <n v="21000006"/>
    <n v="0"/>
    <n v="21000006"/>
    <n v="125"/>
    <n v="24"/>
    <s v="600102"/>
    <s v=""/>
    <s v="بدهیهای جاری"/>
    <s v="3"/>
    <x v="0"/>
    <x v="0"/>
    <s v="حقوق پرداختنی"/>
    <s v="34241"/>
    <s v="محمد رضا مشایخی نظام آبادی"/>
    <s v="600102"/>
    <s v=""/>
    <s v=""/>
    <s v=""/>
  </r>
  <r>
    <n v="175182"/>
    <n v="1513"/>
    <x v="434"/>
    <s v="1401/08/30"/>
    <s v="بابت حقوق پرداختنی آبان ماه"/>
    <n v="0"/>
    <n v="17500005"/>
    <n v="-17500005"/>
    <n v="125"/>
    <n v="24"/>
    <s v="600102"/>
    <s v=""/>
    <s v="بدهیهای جاری"/>
    <s v="3"/>
    <x v="0"/>
    <x v="0"/>
    <s v="حقوق پرداختنی"/>
    <s v="34241"/>
    <s v="محمد رضا مشایخی نظام آبادی"/>
    <s v="600102"/>
    <s v=""/>
    <s v=""/>
    <s v=""/>
  </r>
  <r>
    <n v="174028"/>
    <n v="1564"/>
    <x v="183"/>
    <s v="1401/09/12"/>
    <s v="بخشی از چک 194421 (اقتصاد)بابت واریز هزینه های مهندسی آبان ماه 1401 پرسنل طبق لیست پیوست (واریزی)-محمد رضا مشایخی"/>
    <n v="17500005"/>
    <n v="0"/>
    <n v="17500005"/>
    <n v="125"/>
    <n v="24"/>
    <s v="600102"/>
    <s v=""/>
    <s v="بدهیهای جاری"/>
    <s v="3"/>
    <x v="0"/>
    <x v="0"/>
    <s v="حقوق پرداختنی"/>
    <s v="34241"/>
    <s v="محمد رضا مشایخی نظام آبادی"/>
    <s v="600102"/>
    <s v=""/>
    <s v=""/>
    <s v=""/>
  </r>
  <r>
    <n v="177076"/>
    <n v="1668"/>
    <x v="435"/>
    <s v="1401/09/30"/>
    <s v="بابت حقوق پرداختنی آذر ماه"/>
    <n v="0"/>
    <n v="19600006"/>
    <n v="-19600006"/>
    <n v="125"/>
    <n v="24"/>
    <s v="600102"/>
    <s v=""/>
    <s v="بدهیهای جاری"/>
    <s v="3"/>
    <x v="0"/>
    <x v="0"/>
    <s v="حقوق پرداختنی"/>
    <s v="34241"/>
    <s v="محمد رضا مشایخی نظام آبادی"/>
    <s v="600102"/>
    <s v=""/>
    <s v=""/>
    <s v=""/>
  </r>
  <r>
    <n v="138539"/>
    <n v="1198"/>
    <x v="193"/>
    <s v="1401/07/12"/>
    <s v="بخشی از چک 194402 (اقتصاد)بابت واریز هزینه های مهندسی شهریور ماه  1401 پرسنل طبق لیست پیوست(واریزی)-احمدیان مقدم"/>
    <n v="28350000"/>
    <n v="0"/>
    <n v="28350000"/>
    <n v="125"/>
    <n v="24"/>
    <s v="600104"/>
    <s v=""/>
    <s v="بدهیهای جاری"/>
    <s v="3"/>
    <x v="0"/>
    <x v="0"/>
    <s v="حقوق پرداختنی"/>
    <s v="34241"/>
    <s v="سعید احمدیان مقدم"/>
    <s v="600104"/>
    <s v=""/>
    <s v=""/>
    <s v=""/>
  </r>
  <r>
    <n v="146794"/>
    <n v="1290"/>
    <x v="433"/>
    <s v="1401/07/30"/>
    <s v="بابت حقوق پرداختنی مهر ماه"/>
    <n v="0"/>
    <n v="28350000"/>
    <n v="-28350000"/>
    <n v="125"/>
    <n v="24"/>
    <s v="600104"/>
    <s v=""/>
    <s v="بدهیهای جاری"/>
    <s v="3"/>
    <x v="0"/>
    <x v="0"/>
    <s v="حقوق پرداختنی"/>
    <s v="34241"/>
    <s v="سعید احمدیان مقدم"/>
    <s v="600104"/>
    <s v=""/>
    <s v=""/>
    <s v=""/>
  </r>
  <r>
    <n v="144851"/>
    <n v="1375"/>
    <x v="176"/>
    <s v="1401/08/08"/>
    <s v="بخشی از چک 194414 (اقتصاد)بابت واریز هزینه های مهندسی مهر ماه 1401 پرسنل طبق لیست پیوست(واریزی)-احمدیان مقدم"/>
    <n v="28350000"/>
    <n v="0"/>
    <n v="28350000"/>
    <n v="125"/>
    <n v="24"/>
    <s v="600104"/>
    <s v=""/>
    <s v="بدهیهای جاری"/>
    <s v="3"/>
    <x v="0"/>
    <x v="0"/>
    <s v="حقوق پرداختنی"/>
    <s v="34241"/>
    <s v="سعید احمدیان مقدم"/>
    <s v="600104"/>
    <s v=""/>
    <s v=""/>
    <s v=""/>
  </r>
  <r>
    <n v="175183"/>
    <n v="1513"/>
    <x v="434"/>
    <s v="1401/08/30"/>
    <s v="بابت حقوق پرداختنی آبان ماه"/>
    <n v="0"/>
    <n v="26100000"/>
    <n v="-26100000"/>
    <n v="125"/>
    <n v="24"/>
    <s v="600104"/>
    <s v=""/>
    <s v="بدهیهای جاری"/>
    <s v="3"/>
    <x v="0"/>
    <x v="0"/>
    <s v="حقوق پرداختنی"/>
    <s v="34241"/>
    <s v="سعید احمدیان مقدم"/>
    <s v="600104"/>
    <s v=""/>
    <s v=""/>
    <s v=""/>
  </r>
  <r>
    <n v="174029"/>
    <n v="1564"/>
    <x v="183"/>
    <s v="1401/09/12"/>
    <s v="بخشی از چک 194421 (اقتصاد)بابت واریز هزینه های مهندسی آبان ماه 1401 پرسنل طبق لیست پیوست (واریزی)- احمدیان مقدم"/>
    <n v="26100000"/>
    <n v="0"/>
    <n v="26100000"/>
    <n v="125"/>
    <n v="24"/>
    <s v="600104"/>
    <s v=""/>
    <s v="بدهیهای جاری"/>
    <s v="3"/>
    <x v="0"/>
    <x v="0"/>
    <s v="حقوق پرداختنی"/>
    <s v="34241"/>
    <s v="سعید احمدیان مقدم"/>
    <s v="600104"/>
    <s v=""/>
    <s v=""/>
    <s v=""/>
  </r>
  <r>
    <n v="177077"/>
    <n v="1668"/>
    <x v="435"/>
    <s v="1401/09/30"/>
    <s v="بابت حقوق پرداختنی آذر ماه"/>
    <n v="0"/>
    <n v="16200000"/>
    <n v="-16200000"/>
    <n v="125"/>
    <n v="24"/>
    <s v="600104"/>
    <s v=""/>
    <s v="بدهیهای جاری"/>
    <s v="3"/>
    <x v="0"/>
    <x v="0"/>
    <s v="حقوق پرداختنی"/>
    <s v="34241"/>
    <s v="سعید احمدیان مقدم"/>
    <s v="600104"/>
    <s v=""/>
    <s v=""/>
    <s v=""/>
  </r>
  <r>
    <n v="138540"/>
    <n v="1198"/>
    <x v="193"/>
    <s v="1401/07/12"/>
    <s v="بخشی از چک 194402 (اقتصاد)بابت واریز هزینه های مهندسی شهریور ماه  1401 پرسنل طبق لیست پیوست(واریزی)-هاشمی"/>
    <n v="18900000"/>
    <n v="0"/>
    <n v="18900000"/>
    <n v="125"/>
    <n v="24"/>
    <s v="600105"/>
    <s v=""/>
    <s v="بدهیهای جاری"/>
    <s v="3"/>
    <x v="0"/>
    <x v="0"/>
    <s v="حقوق پرداختنی"/>
    <s v="34241"/>
    <s v="سید مهدی هاشمی"/>
    <s v="600105"/>
    <s v=""/>
    <s v=""/>
    <s v=""/>
  </r>
  <r>
    <n v="146795"/>
    <n v="1290"/>
    <x v="433"/>
    <s v="1401/07/30"/>
    <s v="بابت حقوق پرداختنی مهر ماه"/>
    <n v="0"/>
    <n v="20790000"/>
    <n v="-20790000"/>
    <n v="125"/>
    <n v="24"/>
    <s v="600105"/>
    <s v=""/>
    <s v="بدهیهای جاری"/>
    <s v="3"/>
    <x v="0"/>
    <x v="0"/>
    <s v="حقوق پرداختنی"/>
    <s v="34241"/>
    <s v="سید مهدی هاشمی"/>
    <s v="600105"/>
    <s v=""/>
    <s v=""/>
    <s v=""/>
  </r>
  <r>
    <n v="144852"/>
    <n v="1375"/>
    <x v="176"/>
    <s v="1401/08/08"/>
    <s v="بخشی از چک 194414 (اقتصاد)بابت واریز هزینه های مهندسی مهر ماه 1401 پرسنل طبق لیست پیوست(واریزی)-هاشمی"/>
    <n v="20790000"/>
    <n v="0"/>
    <n v="20790000"/>
    <n v="125"/>
    <n v="24"/>
    <s v="600105"/>
    <s v=""/>
    <s v="بدهیهای جاری"/>
    <s v="3"/>
    <x v="0"/>
    <x v="0"/>
    <s v="حقوق پرداختنی"/>
    <s v="34241"/>
    <s v="سید مهدی هاشمی"/>
    <s v="600105"/>
    <s v=""/>
    <s v=""/>
    <s v=""/>
  </r>
  <r>
    <n v="175184"/>
    <n v="1513"/>
    <x v="434"/>
    <s v="1401/08/30"/>
    <s v="بابت حقوق پرداختنی آبان ماه"/>
    <n v="0"/>
    <n v="18900000"/>
    <n v="-18900000"/>
    <n v="125"/>
    <n v="24"/>
    <s v="600105"/>
    <s v=""/>
    <s v="بدهیهای جاری"/>
    <s v="3"/>
    <x v="0"/>
    <x v="0"/>
    <s v="حقوق پرداختنی"/>
    <s v="34241"/>
    <s v="سید مهدی هاشمی"/>
    <s v="600105"/>
    <s v=""/>
    <s v=""/>
    <s v=""/>
  </r>
  <r>
    <n v="174030"/>
    <n v="1564"/>
    <x v="183"/>
    <s v="1401/09/12"/>
    <s v="بخشی از چک 194421 (اقتصاد)بابت واریز هزینه های مهندسی آبان ماه 1401 پرسنل طبق لیست پیوست (واریزی)- هاشمی"/>
    <n v="18900000"/>
    <n v="0"/>
    <n v="18900000"/>
    <n v="125"/>
    <n v="24"/>
    <s v="600105"/>
    <s v=""/>
    <s v="بدهیهای جاری"/>
    <s v="3"/>
    <x v="0"/>
    <x v="0"/>
    <s v="حقوق پرداختنی"/>
    <s v="34241"/>
    <s v="سید مهدی هاشمی"/>
    <s v="600105"/>
    <s v=""/>
    <s v=""/>
    <s v=""/>
  </r>
  <r>
    <n v="138541"/>
    <n v="1198"/>
    <x v="193"/>
    <s v="1401/07/12"/>
    <s v="بخشی از چک 194402 (اقتصاد)بابت واریز هزینه های مهندسی شهریور ماه 1401 پرسنل طبق لیست پیوست(واریزی)-امیر زمستانی"/>
    <n v="28000008"/>
    <n v="0"/>
    <n v="28000008"/>
    <n v="125"/>
    <n v="24"/>
    <s v="600107"/>
    <s v=""/>
    <s v="بدهیهای جاری"/>
    <s v="3"/>
    <x v="0"/>
    <x v="0"/>
    <s v="حقوق پرداختنی"/>
    <s v="34241"/>
    <s v="امیر زمستانی"/>
    <s v="600107"/>
    <s v="3000032"/>
    <s v=""/>
    <s v=""/>
  </r>
  <r>
    <n v="175185"/>
    <n v="1513"/>
    <x v="434"/>
    <s v="1401/08/30"/>
    <s v="بابت حقوق پرداختنی آبان ماه"/>
    <n v="0"/>
    <n v="19600006"/>
    <n v="-19600006"/>
    <n v="125"/>
    <n v="24"/>
    <s v="600107"/>
    <s v=""/>
    <s v="بدهیهای جاری"/>
    <s v="3"/>
    <x v="0"/>
    <x v="0"/>
    <s v="حقوق پرداختنی"/>
    <s v="34241"/>
    <s v="امیر زمستانی"/>
    <s v="600107"/>
    <s v="3000032"/>
    <s v=""/>
    <s v=""/>
  </r>
  <r>
    <n v="174031"/>
    <n v="1564"/>
    <x v="183"/>
    <s v="1401/09/12"/>
    <s v="بخشی از چک 194421 (اقتصاد)بابت واریز هزینه های مهندسی آبان ماه 1401 پرسنل طبق لیست پیوست (واریزی)- زمستانی"/>
    <n v="19600006"/>
    <n v="0"/>
    <n v="19600006"/>
    <n v="125"/>
    <n v="24"/>
    <s v="600107"/>
    <s v=""/>
    <s v="بدهیهای جاری"/>
    <s v="3"/>
    <x v="0"/>
    <x v="0"/>
    <s v="حقوق پرداختنی"/>
    <s v="34241"/>
    <s v="امیر زمستانی"/>
    <s v="600107"/>
    <s v="3000032"/>
    <s v=""/>
    <s v=""/>
  </r>
  <r>
    <n v="138959"/>
    <n v="1198"/>
    <x v="193"/>
    <s v="1401/07/12"/>
    <s v="بخشی از چک 194402 (اقتصاد)بابت واریز هزینه های مهندسی شهریور ماه 1401 پرسنل طبق لیست پیوست (واریزی)-قاسمی"/>
    <n v="17640000"/>
    <n v="0"/>
    <n v="17640000"/>
    <n v="125"/>
    <n v="24"/>
    <s v="600111"/>
    <s v=""/>
    <s v="بدهیهای جاری"/>
    <s v="3"/>
    <x v="0"/>
    <x v="0"/>
    <s v="حقوق پرداختنی"/>
    <s v="34241"/>
    <s v="مرتضی قاسمی"/>
    <s v="600111"/>
    <s v=""/>
    <s v=""/>
    <s v=""/>
  </r>
  <r>
    <n v="138542"/>
    <n v="1198"/>
    <x v="193"/>
    <s v="1401/07/12"/>
    <s v="بخشی از چک 194402 (اقتصاد)بابت واریز هزینه های مهندسی شهریور ماه  1401 پرسنل طبق لیست پیوست(واریزی)ابراهیمی"/>
    <n v="29250000"/>
    <n v="0"/>
    <n v="29250000"/>
    <n v="125"/>
    <n v="24"/>
    <s v="600121"/>
    <s v=""/>
    <s v="بدهیهای جاری"/>
    <s v="3"/>
    <x v="0"/>
    <x v="0"/>
    <s v="حقوق پرداختنی"/>
    <s v="34241"/>
    <s v="محمد رضا  ابراهیمی"/>
    <s v="600121"/>
    <s v=""/>
    <s v=""/>
    <s v=""/>
  </r>
  <r>
    <n v="146796"/>
    <n v="1290"/>
    <x v="433"/>
    <s v="1401/07/30"/>
    <s v="بابت حقوق پرداختنی مهر ماه"/>
    <n v="0"/>
    <n v="22230000"/>
    <n v="-22230000"/>
    <n v="125"/>
    <n v="24"/>
    <s v="600121"/>
    <s v=""/>
    <s v="بدهیهای جاری"/>
    <s v="3"/>
    <x v="0"/>
    <x v="0"/>
    <s v="حقوق پرداختنی"/>
    <s v="34241"/>
    <s v="محمد رضا  ابراهیمی"/>
    <s v="600121"/>
    <s v=""/>
    <s v=""/>
    <s v=""/>
  </r>
  <r>
    <n v="144853"/>
    <n v="1375"/>
    <x v="176"/>
    <s v="1401/08/08"/>
    <s v="بخشی از چک 194414 (اقتصاد)بابت واریز هزینه های مهندسی مهر ماه 1401 پرسنل طبق لیست پیوست(واریزی)-ابراهیمی"/>
    <n v="22230000"/>
    <n v="0"/>
    <n v="22230000"/>
    <n v="125"/>
    <n v="24"/>
    <s v="600121"/>
    <s v=""/>
    <s v="بدهیهای جاری"/>
    <s v="3"/>
    <x v="0"/>
    <x v="0"/>
    <s v="حقوق پرداختنی"/>
    <s v="34241"/>
    <s v="محمد رضا  ابراهیمی"/>
    <s v="600121"/>
    <s v=""/>
    <s v=""/>
    <s v=""/>
  </r>
  <r>
    <n v="175186"/>
    <n v="1513"/>
    <x v="434"/>
    <s v="1401/08/30"/>
    <s v="بابت حقوق پرداختنی آبان ماه"/>
    <n v="0"/>
    <n v="17550000"/>
    <n v="-17550000"/>
    <n v="125"/>
    <n v="24"/>
    <s v="600121"/>
    <s v=""/>
    <s v="بدهیهای جاری"/>
    <s v="3"/>
    <x v="0"/>
    <x v="0"/>
    <s v="حقوق پرداختنی"/>
    <s v="34241"/>
    <s v="محمد رضا  ابراهیمی"/>
    <s v="600121"/>
    <s v=""/>
    <s v=""/>
    <s v=""/>
  </r>
  <r>
    <n v="174032"/>
    <n v="1564"/>
    <x v="183"/>
    <s v="1401/09/12"/>
    <s v="بخشی از چک 194421 (اقتصاد)بابت واریز هزینه های مهندسی آبان ماه 1401 پرسنل طبق لیست پیوست (واریزی)- ابراهیمی"/>
    <n v="17550000"/>
    <n v="0"/>
    <n v="17550000"/>
    <n v="125"/>
    <n v="24"/>
    <s v="600121"/>
    <s v=""/>
    <s v="بدهیهای جاری"/>
    <s v="3"/>
    <x v="0"/>
    <x v="0"/>
    <s v="حقوق پرداختنی"/>
    <s v="34241"/>
    <s v="محمد رضا  ابراهیمی"/>
    <s v="600121"/>
    <s v=""/>
    <s v=""/>
    <s v=""/>
  </r>
  <r>
    <n v="177078"/>
    <n v="1668"/>
    <x v="435"/>
    <s v="1401/09/30"/>
    <s v="بابت حقوق پرداختنی آذر ماه"/>
    <n v="0"/>
    <n v="17550000"/>
    <n v="-17550000"/>
    <n v="125"/>
    <n v="24"/>
    <s v="600121"/>
    <s v=""/>
    <s v="بدهیهای جاری"/>
    <s v="3"/>
    <x v="0"/>
    <x v="0"/>
    <s v="حقوق پرداختنی"/>
    <s v="34241"/>
    <s v="محمد رضا  ابراهیمی"/>
    <s v="600121"/>
    <s v=""/>
    <s v=""/>
    <s v=""/>
  </r>
  <r>
    <n v="138543"/>
    <n v="1198"/>
    <x v="193"/>
    <s v="1401/07/12"/>
    <s v="بخشی از چک 194402 (اقتصاد)بابت واریز هزینه های مهندسی شهریور ماه  1401 پرسنل طبق لیست پیوست(واریزی) معروفی"/>
    <n v="16800005"/>
    <n v="0"/>
    <n v="16800005"/>
    <n v="125"/>
    <n v="24"/>
    <s v="600124"/>
    <s v=""/>
    <s v="بدهیهای جاری"/>
    <s v="3"/>
    <x v="0"/>
    <x v="0"/>
    <s v="حقوق پرداختنی"/>
    <s v="34241"/>
    <s v="محمد رضا معروفی"/>
    <s v="600124"/>
    <s v=""/>
    <s v=""/>
    <s v=""/>
  </r>
  <r>
    <n v="146797"/>
    <n v="1290"/>
    <x v="433"/>
    <s v="1401/07/30"/>
    <s v="بابت حقوق پرداختنی مهر ماه"/>
    <n v="0"/>
    <n v="26600008"/>
    <n v="-26600008"/>
    <n v="125"/>
    <n v="24"/>
    <s v="600124"/>
    <s v=""/>
    <s v="بدهیهای جاری"/>
    <s v="3"/>
    <x v="0"/>
    <x v="0"/>
    <s v="حقوق پرداختنی"/>
    <s v="34241"/>
    <s v="محمد رضا معروفی"/>
    <s v="600124"/>
    <s v=""/>
    <s v=""/>
    <s v=""/>
  </r>
  <r>
    <n v="144854"/>
    <n v="1375"/>
    <x v="176"/>
    <s v="1401/08/08"/>
    <s v="بخشی از چک 194414 (اقتصاد)بابت واریز هزینه های مهندسی مهر ماه 1401 پرسنل طبق لیست پیوست(واریزی)-معروفی"/>
    <n v="26600008"/>
    <n v="0"/>
    <n v="26600008"/>
    <n v="125"/>
    <n v="24"/>
    <s v="600124"/>
    <s v=""/>
    <s v="بدهیهای جاری"/>
    <s v="3"/>
    <x v="0"/>
    <x v="0"/>
    <s v="حقوق پرداختنی"/>
    <s v="34241"/>
    <s v="محمد رضا معروفی"/>
    <s v="600124"/>
    <s v=""/>
    <s v=""/>
    <s v=""/>
  </r>
  <r>
    <n v="175187"/>
    <n v="1513"/>
    <x v="434"/>
    <s v="1401/08/30"/>
    <s v="بابت حقوق پرداختنی آبان ماه"/>
    <n v="0"/>
    <n v="15400004"/>
    <n v="-15400004"/>
    <n v="125"/>
    <n v="24"/>
    <s v="600124"/>
    <s v=""/>
    <s v="بدهیهای جاری"/>
    <s v="3"/>
    <x v="0"/>
    <x v="0"/>
    <s v="حقوق پرداختنی"/>
    <s v="34241"/>
    <s v="محمد رضا معروفی"/>
    <s v="600124"/>
    <s v=""/>
    <s v=""/>
    <s v=""/>
  </r>
  <r>
    <n v="174033"/>
    <n v="1564"/>
    <x v="183"/>
    <s v="1401/09/12"/>
    <s v="بخشی از چک 194421 (اقتصاد)بابت واریز هزینه های مهندسی آبان ماه 1401 پرسنل طبق لیست پیوست (واریزی)- معروفی"/>
    <n v="15400004"/>
    <n v="0"/>
    <n v="15400004"/>
    <n v="125"/>
    <n v="24"/>
    <s v="600124"/>
    <s v=""/>
    <s v="بدهیهای جاری"/>
    <s v="3"/>
    <x v="0"/>
    <x v="0"/>
    <s v="حقوق پرداختنی"/>
    <s v="34241"/>
    <s v="محمد رضا معروفی"/>
    <s v="600124"/>
    <s v=""/>
    <s v=""/>
    <s v=""/>
  </r>
  <r>
    <n v="177079"/>
    <n v="1668"/>
    <x v="435"/>
    <s v="1401/09/30"/>
    <s v="بابت حقوق پرداختنی آذر ماه"/>
    <n v="0"/>
    <n v="22400006"/>
    <n v="-22400006"/>
    <n v="125"/>
    <n v="24"/>
    <s v="600124"/>
    <s v=""/>
    <s v="بدهیهای جاری"/>
    <s v="3"/>
    <x v="0"/>
    <x v="0"/>
    <s v="حقوق پرداختنی"/>
    <s v="34241"/>
    <s v="محمد رضا معروفی"/>
    <s v="600124"/>
    <s v=""/>
    <s v=""/>
    <s v=""/>
  </r>
  <r>
    <n v="146798"/>
    <n v="1290"/>
    <x v="433"/>
    <s v="1401/07/30"/>
    <s v="بابت حقوق پرداختنی مهر ماه"/>
    <n v="0"/>
    <n v="19800000"/>
    <n v="-19800000"/>
    <n v="125"/>
    <n v="24"/>
    <s v="600133"/>
    <s v=""/>
    <s v="بدهیهای جاری"/>
    <s v="3"/>
    <x v="0"/>
    <x v="0"/>
    <s v="حقوق پرداختنی"/>
    <s v="34241"/>
    <s v="هادی نوریانی"/>
    <s v="600133"/>
    <s v=""/>
    <s v=""/>
    <s v=""/>
  </r>
  <r>
    <n v="144855"/>
    <n v="1375"/>
    <x v="176"/>
    <s v="1401/08/08"/>
    <s v="بخشی از چک 194414 (اقتصاد)بابت واریز هزینه های مهندسی مهر ماه 1401 پرسنل طبق لیست پیوست(واریزی)-نوریانی"/>
    <n v="19800000"/>
    <n v="0"/>
    <n v="19800000"/>
    <n v="125"/>
    <n v="24"/>
    <s v="600133"/>
    <s v=""/>
    <s v="بدهیهای جاری"/>
    <s v="3"/>
    <x v="0"/>
    <x v="0"/>
    <s v="حقوق پرداختنی"/>
    <s v="34241"/>
    <s v="هادی نوریانی"/>
    <s v="600133"/>
    <s v=""/>
    <s v=""/>
    <s v=""/>
  </r>
  <r>
    <n v="175188"/>
    <n v="1513"/>
    <x v="434"/>
    <s v="1401/08/30"/>
    <s v="بابت حقوق پرداختنی آبان ماه"/>
    <n v="0"/>
    <n v="27720000"/>
    <n v="-27720000"/>
    <n v="125"/>
    <n v="24"/>
    <s v="600133"/>
    <s v=""/>
    <s v="بدهیهای جاری"/>
    <s v="3"/>
    <x v="0"/>
    <x v="0"/>
    <s v="حقوق پرداختنی"/>
    <s v="34241"/>
    <s v="هادی نوریانی"/>
    <s v="600133"/>
    <s v=""/>
    <s v=""/>
    <s v=""/>
  </r>
  <r>
    <n v="174034"/>
    <n v="1564"/>
    <x v="183"/>
    <s v="1401/09/12"/>
    <s v="بخشی از چک 194421 (اقتصاد)بابت واریز هزینه های مهندسی آبان ماه 1401 پرسنل طبق لیست پیوست (واریزی)- نوریانی"/>
    <n v="27720000"/>
    <n v="0"/>
    <n v="27720000"/>
    <n v="125"/>
    <n v="24"/>
    <s v="600133"/>
    <s v=""/>
    <s v="بدهیهای جاری"/>
    <s v="3"/>
    <x v="0"/>
    <x v="0"/>
    <s v="حقوق پرداختنی"/>
    <s v="34241"/>
    <s v="هادی نوریانی"/>
    <s v="600133"/>
    <s v=""/>
    <s v=""/>
    <s v=""/>
  </r>
  <r>
    <n v="177080"/>
    <n v="1668"/>
    <x v="435"/>
    <s v="1401/09/30"/>
    <s v="بابت حقوق پرداختنی آذر ماه"/>
    <n v="0"/>
    <n v="14850000"/>
    <n v="-14850000"/>
    <n v="125"/>
    <n v="24"/>
    <s v="600133"/>
    <s v=""/>
    <s v="بدهیهای جاری"/>
    <s v="3"/>
    <x v="0"/>
    <x v="0"/>
    <s v="حقوق پرداختنی"/>
    <s v="34241"/>
    <s v="هادی نوریانی"/>
    <s v="600133"/>
    <s v=""/>
    <s v=""/>
    <s v=""/>
  </r>
  <r>
    <n v="138545"/>
    <n v="1198"/>
    <x v="193"/>
    <s v="1401/07/12"/>
    <s v="بخشی از چک 194402 (اقتصاد)بابت واریز هزینه های مهندسی شهریور ماه  1401 پرسنل طبق لیست پیوست(واریزی)-کشاورز کلاشمی"/>
    <n v="3240000"/>
    <n v="0"/>
    <n v="3240000"/>
    <n v="125"/>
    <n v="24"/>
    <s v="600150"/>
    <s v=""/>
    <s v="بدهیهای جاری"/>
    <s v="3"/>
    <x v="0"/>
    <x v="0"/>
    <s v="حقوق پرداختنی"/>
    <s v="34241"/>
    <s v="مهین کشاورز کلاشمی"/>
    <s v="600150"/>
    <s v=""/>
    <s v=""/>
    <s v=""/>
  </r>
  <r>
    <n v="146799"/>
    <n v="1290"/>
    <x v="433"/>
    <s v="1401/07/30"/>
    <s v="بابت حقوق پرداختنی مهر ماه"/>
    <n v="0"/>
    <n v="10530000"/>
    <n v="-10530000"/>
    <n v="125"/>
    <n v="24"/>
    <s v="600150"/>
    <s v=""/>
    <s v="بدهیهای جاری"/>
    <s v="3"/>
    <x v="0"/>
    <x v="0"/>
    <s v="حقوق پرداختنی"/>
    <s v="34241"/>
    <s v="مهین کشاورز کلاشمی"/>
    <s v="600150"/>
    <s v=""/>
    <s v=""/>
    <s v=""/>
  </r>
  <r>
    <n v="144856"/>
    <n v="1375"/>
    <x v="176"/>
    <s v="1401/08/08"/>
    <s v="بخشی از چک 194414 (اقتصاد)بابت واریز هزینه های مهندسی مهر ماه 1401 پرسنل طبق لیست پیوست(واریزی)-کشاورز کلاشمی"/>
    <n v="10530000"/>
    <n v="0"/>
    <n v="10530000"/>
    <n v="125"/>
    <n v="24"/>
    <s v="600150"/>
    <s v=""/>
    <s v="بدهیهای جاری"/>
    <s v="3"/>
    <x v="0"/>
    <x v="0"/>
    <s v="حقوق پرداختنی"/>
    <s v="34241"/>
    <s v="مهین کشاورز کلاشمی"/>
    <s v="600150"/>
    <s v=""/>
    <s v=""/>
    <s v=""/>
  </r>
  <r>
    <n v="175189"/>
    <n v="1513"/>
    <x v="434"/>
    <s v="1401/08/30"/>
    <s v="بابت حقوق پرداختنی آبان ماه"/>
    <n v="0"/>
    <n v="12352500"/>
    <n v="-12352500"/>
    <n v="125"/>
    <n v="24"/>
    <s v="600150"/>
    <s v=""/>
    <s v="بدهیهای جاری"/>
    <s v="3"/>
    <x v="0"/>
    <x v="0"/>
    <s v="حقوق پرداختنی"/>
    <s v="34241"/>
    <s v="مهین کشاورز کلاشمی"/>
    <s v="600150"/>
    <s v=""/>
    <s v=""/>
    <s v=""/>
  </r>
  <r>
    <n v="174035"/>
    <n v="1564"/>
    <x v="183"/>
    <s v="1401/09/12"/>
    <s v="بخشی از چک 194421 (اقتصاد)بابت واریز هزینه های مهندسی آبان ماه 1401 پرسنل طبق لیست پیوست (واریزی)- کشاورز کلاشمی"/>
    <n v="12352500"/>
    <n v="0"/>
    <n v="12352500"/>
    <n v="125"/>
    <n v="24"/>
    <s v="600150"/>
    <s v=""/>
    <s v="بدهیهای جاری"/>
    <s v="3"/>
    <x v="0"/>
    <x v="0"/>
    <s v="حقوق پرداختنی"/>
    <s v="34241"/>
    <s v="مهین کشاورز کلاشمی"/>
    <s v="600150"/>
    <s v=""/>
    <s v=""/>
    <s v=""/>
  </r>
  <r>
    <n v="177081"/>
    <n v="1668"/>
    <x v="435"/>
    <s v="1401/09/30"/>
    <s v="بابت حقوق پرداختنی آذر ماه"/>
    <n v="0"/>
    <n v="8707500"/>
    <n v="-8707500"/>
    <n v="125"/>
    <n v="24"/>
    <s v="600150"/>
    <s v=""/>
    <s v="بدهیهای جاری"/>
    <s v="3"/>
    <x v="0"/>
    <x v="0"/>
    <s v="حقوق پرداختنی"/>
    <s v="34241"/>
    <s v="مهین کشاورز کلاشمی"/>
    <s v="600150"/>
    <s v=""/>
    <s v=""/>
    <s v=""/>
  </r>
  <r>
    <n v="138960"/>
    <n v="1198"/>
    <x v="193"/>
    <s v="1401/07/12"/>
    <s v="بخشی از چک 194402 (اقتصاد)بابت واریز هزینه های مهندسی شهریور ماه 1401 پرسنل طبق لیست پیوست (واریزی)-درزی رامندی"/>
    <n v="13455000"/>
    <n v="0"/>
    <n v="13455000"/>
    <n v="125"/>
    <n v="24"/>
    <s v="600152"/>
    <s v=""/>
    <s v="بدهیهای جاری"/>
    <s v="3"/>
    <x v="0"/>
    <x v="0"/>
    <s v="حقوق پرداختنی"/>
    <s v="34241"/>
    <s v="جواد درزی رامندی"/>
    <s v="600152"/>
    <s v=""/>
    <s v=""/>
    <s v=""/>
  </r>
  <r>
    <n v="146800"/>
    <n v="1290"/>
    <x v="433"/>
    <s v="1401/07/30"/>
    <s v="بابت حقوق پرداختنی مهر ماه"/>
    <n v="0"/>
    <n v="10500000"/>
    <n v="-10500000"/>
    <n v="125"/>
    <n v="24"/>
    <s v="600155"/>
    <s v=""/>
    <s v="بدهیهای جاری"/>
    <s v="3"/>
    <x v="0"/>
    <x v="0"/>
    <s v="حقوق پرداختنی"/>
    <s v="34241"/>
    <s v="امیر اسمعیل  نبی زاده تبریزی"/>
    <s v="600155"/>
    <s v=""/>
    <s v=""/>
    <s v=""/>
  </r>
  <r>
    <n v="144857"/>
    <n v="1375"/>
    <x v="176"/>
    <s v="1401/08/08"/>
    <s v="بخشی از چک 194414 (اقتصاد)بابت واریز هزینه های مهندسی مهر ماه 1401 پرسنل طبق لیست پیوست(واریزی)-نبی زاده تبریزی"/>
    <n v="10500000"/>
    <n v="0"/>
    <n v="10500000"/>
    <n v="125"/>
    <n v="24"/>
    <s v="600155"/>
    <s v=""/>
    <s v="بدهیهای جاری"/>
    <s v="3"/>
    <x v="0"/>
    <x v="0"/>
    <s v="حقوق پرداختنی"/>
    <s v="34241"/>
    <s v="امیر اسمعیل  نبی زاده تبریزی"/>
    <s v="600155"/>
    <s v=""/>
    <s v=""/>
    <s v=""/>
  </r>
  <r>
    <n v="138547"/>
    <n v="1198"/>
    <x v="193"/>
    <s v="1401/07/12"/>
    <s v="بخشی از چک 194402 (اقتصاد)بابت واریز هزینه های مهندسی شهریور ماه 1401 پرسنل طبق لیست پیوست(واریزی)-عباسپور"/>
    <n v="14000004"/>
    <n v="0"/>
    <n v="14000004"/>
    <n v="125"/>
    <n v="24"/>
    <s v="600162"/>
    <s v=""/>
    <s v="بدهیهای جاری"/>
    <s v="3"/>
    <x v="0"/>
    <x v="0"/>
    <s v="حقوق پرداختنی"/>
    <s v="34241"/>
    <s v="عادل عباسپور"/>
    <s v="600162"/>
    <s v=""/>
    <s v=""/>
    <s v=""/>
  </r>
  <r>
    <n v="146801"/>
    <n v="1290"/>
    <x v="433"/>
    <s v="1401/07/30"/>
    <s v="بابت حقوق پرداختنی مهر ماه"/>
    <n v="0"/>
    <n v="15400004"/>
    <n v="-15400004"/>
    <n v="125"/>
    <n v="24"/>
    <s v="600162"/>
    <s v=""/>
    <s v="بدهیهای جاری"/>
    <s v="3"/>
    <x v="0"/>
    <x v="0"/>
    <s v="حقوق پرداختنی"/>
    <s v="34241"/>
    <s v="عادل عباسپور"/>
    <s v="600162"/>
    <s v=""/>
    <s v=""/>
    <s v=""/>
  </r>
  <r>
    <n v="144858"/>
    <n v="1375"/>
    <x v="176"/>
    <s v="1401/08/08"/>
    <s v="بخشی از چک 194414 (اقتصاد)بابت واریز هزینه های مهندسی مهر ماه 1401 پرسنل طبق لیست پیوست(واریزی)-عباسپور"/>
    <n v="15400004"/>
    <n v="0"/>
    <n v="15400004"/>
    <n v="125"/>
    <n v="24"/>
    <s v="600162"/>
    <s v=""/>
    <s v="بدهیهای جاری"/>
    <s v="3"/>
    <x v="0"/>
    <x v="0"/>
    <s v="حقوق پرداختنی"/>
    <s v="34241"/>
    <s v="عادل عباسپور"/>
    <s v="600162"/>
    <s v=""/>
    <s v=""/>
    <s v=""/>
  </r>
  <r>
    <n v="175190"/>
    <n v="1513"/>
    <x v="434"/>
    <s v="1401/08/30"/>
    <s v="بابت حقوق پرداختنی آبان ماه"/>
    <n v="0"/>
    <n v="16800005"/>
    <n v="-16800005"/>
    <n v="125"/>
    <n v="24"/>
    <s v="600162"/>
    <s v=""/>
    <s v="بدهیهای جاری"/>
    <s v="3"/>
    <x v="0"/>
    <x v="0"/>
    <s v="حقوق پرداختنی"/>
    <s v="34241"/>
    <s v="عادل عباسپور"/>
    <s v="600162"/>
    <s v=""/>
    <s v=""/>
    <s v=""/>
  </r>
  <r>
    <n v="174036"/>
    <n v="1564"/>
    <x v="183"/>
    <s v="1401/09/12"/>
    <s v="بخشی از چک 194421 (اقتصاد)بابت واریز هزینه های مهندسی آبان ماه 1401 پرسنل طبق لیست پیوست (واریزی)- عباسپور"/>
    <n v="16800005"/>
    <n v="0"/>
    <n v="16800005"/>
    <n v="125"/>
    <n v="24"/>
    <s v="600162"/>
    <s v=""/>
    <s v="بدهیهای جاری"/>
    <s v="3"/>
    <x v="0"/>
    <x v="0"/>
    <s v="حقوق پرداختنی"/>
    <s v="34241"/>
    <s v="عادل عباسپور"/>
    <s v="600162"/>
    <s v=""/>
    <s v=""/>
    <s v=""/>
  </r>
  <r>
    <n v="138548"/>
    <n v="1198"/>
    <x v="193"/>
    <s v="1401/07/12"/>
    <s v="بخشی از چک 194402 (اقتصاد)بابت واریز هزینه های مهندسی شهریور ماه 1401 پرسنل طبق لیست پیوست (واریزی)-قهاری"/>
    <n v="11200001"/>
    <n v="0"/>
    <n v="11200001"/>
    <n v="125"/>
    <n v="24"/>
    <s v="600173"/>
    <s v=""/>
    <s v="بدهیهای جاری"/>
    <s v="3"/>
    <x v="0"/>
    <x v="0"/>
    <s v="حقوق پرداختنی"/>
    <s v="34241"/>
    <s v="امیرعباس قهاری"/>
    <s v="600173"/>
    <s v=""/>
    <s v=""/>
    <s v=""/>
  </r>
  <r>
    <n v="146802"/>
    <n v="1290"/>
    <x v="433"/>
    <s v="1401/07/30"/>
    <s v="بابت حقوق پرداختنی مهر ماه"/>
    <n v="0"/>
    <n v="12800002"/>
    <n v="-12800002"/>
    <n v="125"/>
    <n v="24"/>
    <s v="600173"/>
    <s v=""/>
    <s v="بدهیهای جاری"/>
    <s v="3"/>
    <x v="0"/>
    <x v="0"/>
    <s v="حقوق پرداختنی"/>
    <s v="34241"/>
    <s v="امیرعباس قهاری"/>
    <s v="600173"/>
    <s v=""/>
    <s v=""/>
    <s v=""/>
  </r>
  <r>
    <n v="144859"/>
    <n v="1375"/>
    <x v="176"/>
    <s v="1401/08/08"/>
    <s v="بخشی از چک 194414 (اقتصاد)بابت واریز هزینه های مهندسی مهر ماه 1401 پرسنل طبق لیست پیوست(واریزی)-قهاری"/>
    <n v="12800002"/>
    <n v="0"/>
    <n v="12800002"/>
    <n v="125"/>
    <n v="24"/>
    <s v="600173"/>
    <s v=""/>
    <s v="بدهیهای جاری"/>
    <s v="3"/>
    <x v="0"/>
    <x v="0"/>
    <s v="حقوق پرداختنی"/>
    <s v="34241"/>
    <s v="امیرعباس قهاری"/>
    <s v="600173"/>
    <s v=""/>
    <s v=""/>
    <s v=""/>
  </r>
  <r>
    <n v="175191"/>
    <n v="1513"/>
    <x v="434"/>
    <s v="1401/08/30"/>
    <s v="بابت حقوق پرداختنی آبان ماه"/>
    <n v="0"/>
    <n v="28800004"/>
    <n v="-28800004"/>
    <n v="125"/>
    <n v="24"/>
    <s v="600173"/>
    <s v=""/>
    <s v="بدهیهای جاری"/>
    <s v="3"/>
    <x v="0"/>
    <x v="0"/>
    <s v="حقوق پرداختنی"/>
    <s v="34241"/>
    <s v="امیرعباس قهاری"/>
    <s v="600173"/>
    <s v=""/>
    <s v=""/>
    <s v=""/>
  </r>
  <r>
    <n v="174037"/>
    <n v="1564"/>
    <x v="183"/>
    <s v="1401/09/12"/>
    <s v="بخشی از چک 194421 (اقتصاد)بابت واریز هزینه های مهندسی آبان ماه 1401 پرسنل طبق لیست پیوست (واریزی)- قهاری"/>
    <n v="28800004"/>
    <n v="0"/>
    <n v="28800004"/>
    <n v="125"/>
    <n v="24"/>
    <s v="600173"/>
    <s v=""/>
    <s v="بدهیهای جاری"/>
    <s v="3"/>
    <x v="0"/>
    <x v="0"/>
    <s v="حقوق پرداختنی"/>
    <s v="34241"/>
    <s v="امیرعباس قهاری"/>
    <s v="600173"/>
    <s v=""/>
    <s v=""/>
    <s v=""/>
  </r>
  <r>
    <n v="177082"/>
    <n v="1668"/>
    <x v="435"/>
    <s v="1401/09/30"/>
    <s v="بابت حقوق پرداختنی آذر ماه"/>
    <n v="0"/>
    <n v="11200001"/>
    <n v="-11200001"/>
    <n v="125"/>
    <n v="24"/>
    <s v="600173"/>
    <s v=""/>
    <s v="بدهیهای جاری"/>
    <s v="3"/>
    <x v="0"/>
    <x v="0"/>
    <s v="حقوق پرداختنی"/>
    <s v="34241"/>
    <s v="امیرعباس قهاری"/>
    <s v="600173"/>
    <s v=""/>
    <s v=""/>
    <s v=""/>
  </r>
  <r>
    <n v="146803"/>
    <n v="1290"/>
    <x v="433"/>
    <s v="1401/07/30"/>
    <s v="بابت حقوق پرداختنی مهر ماه"/>
    <n v="0"/>
    <n v="15120000"/>
    <n v="-15120000"/>
    <n v="125"/>
    <n v="24"/>
    <s v="600179"/>
    <s v=""/>
    <s v="بدهیهای جاری"/>
    <s v="3"/>
    <x v="0"/>
    <x v="0"/>
    <s v="حقوق پرداختنی"/>
    <s v="34241"/>
    <s v="سیروس ارجمند"/>
    <s v="600179"/>
    <s v=""/>
    <s v=""/>
    <s v=""/>
  </r>
  <r>
    <n v="144860"/>
    <n v="1375"/>
    <x v="176"/>
    <s v="1401/08/08"/>
    <s v="بخشی از چک 194414 (اقتصاد)بابت واریز هزینه های مهندسی مهر ماه 1401 پرسنل طبق لیست پیوست(واریزی)-ارجمند"/>
    <n v="15120000"/>
    <n v="0"/>
    <n v="15120000"/>
    <n v="125"/>
    <n v="24"/>
    <s v="600179"/>
    <s v=""/>
    <s v="بدهیهای جاری"/>
    <s v="3"/>
    <x v="0"/>
    <x v="0"/>
    <s v="حقوق پرداختنی"/>
    <s v="34241"/>
    <s v="سیروس ارجمند"/>
    <s v="600179"/>
    <s v=""/>
    <s v=""/>
    <s v=""/>
  </r>
  <r>
    <n v="175192"/>
    <n v="1513"/>
    <x v="434"/>
    <s v="1401/08/30"/>
    <s v="بابت حقوق پرداختنی آبان ماه"/>
    <n v="0"/>
    <n v="8640000"/>
    <n v="-8640000"/>
    <n v="125"/>
    <n v="24"/>
    <s v="600179"/>
    <s v=""/>
    <s v="بدهیهای جاری"/>
    <s v="3"/>
    <x v="0"/>
    <x v="0"/>
    <s v="حقوق پرداختنی"/>
    <s v="34241"/>
    <s v="سیروس ارجمند"/>
    <s v="600179"/>
    <s v=""/>
    <s v=""/>
    <s v=""/>
  </r>
  <r>
    <n v="174038"/>
    <n v="1564"/>
    <x v="183"/>
    <s v="1401/09/12"/>
    <s v="بخشی از چک 194421 (اقتصاد)بابت واریز هزینه های مهندسی آبان ماه 1401 پرسنل طبق لیست پیوست (واریزی)- ارجمند"/>
    <n v="8640000"/>
    <n v="0"/>
    <n v="8640000"/>
    <n v="125"/>
    <n v="24"/>
    <s v="600179"/>
    <s v=""/>
    <s v="بدهیهای جاری"/>
    <s v="3"/>
    <x v="0"/>
    <x v="0"/>
    <s v="حقوق پرداختنی"/>
    <s v="34241"/>
    <s v="سیروس ارجمند"/>
    <s v="600179"/>
    <s v=""/>
    <s v=""/>
    <s v=""/>
  </r>
  <r>
    <n v="177083"/>
    <n v="1668"/>
    <x v="435"/>
    <s v="1401/09/30"/>
    <s v="بابت حقوق پرداختنی آذر ماه"/>
    <n v="0"/>
    <n v="8640000"/>
    <n v="-8640000"/>
    <n v="125"/>
    <n v="24"/>
    <s v="600179"/>
    <s v=""/>
    <s v="بدهیهای جاری"/>
    <s v="3"/>
    <x v="0"/>
    <x v="0"/>
    <s v="حقوق پرداختنی"/>
    <s v="34241"/>
    <s v="سیروس ارجمند"/>
    <s v="600179"/>
    <s v=""/>
    <s v=""/>
    <s v=""/>
  </r>
  <r>
    <n v="138551"/>
    <n v="1198"/>
    <x v="193"/>
    <s v="1401/07/12"/>
    <s v="بخشی از چک 194402 (اقتصاد)بابت واریز هزینه های مهندسی شهریور ماه 1401 پرسنل طبق لیست پیوست(واریزی)-سعیدی مطلق"/>
    <n v="21000006"/>
    <n v="0"/>
    <n v="21000006"/>
    <n v="125"/>
    <n v="24"/>
    <s v="600192"/>
    <s v=""/>
    <s v="بدهیهای جاری"/>
    <s v="3"/>
    <x v="0"/>
    <x v="0"/>
    <s v="حقوق پرداختنی"/>
    <s v="34241"/>
    <s v="حسن سعیدی مطلق"/>
    <s v="600192"/>
    <s v=""/>
    <s v=""/>
    <s v=""/>
  </r>
  <r>
    <n v="146804"/>
    <n v="1290"/>
    <x v="433"/>
    <s v="1401/07/30"/>
    <s v="بابت حقوق پرداختنی مهر ماه"/>
    <n v="0"/>
    <n v="22400006"/>
    <n v="-22400006"/>
    <n v="125"/>
    <n v="24"/>
    <s v="600192"/>
    <s v=""/>
    <s v="بدهیهای جاری"/>
    <s v="3"/>
    <x v="0"/>
    <x v="0"/>
    <s v="حقوق پرداختنی"/>
    <s v="34241"/>
    <s v="حسن سعیدی مطلق"/>
    <s v="600192"/>
    <s v=""/>
    <s v=""/>
    <s v=""/>
  </r>
  <r>
    <n v="144861"/>
    <n v="1375"/>
    <x v="176"/>
    <s v="1401/08/08"/>
    <s v="بخشی از چک 194414 (اقتصاد)بابت واریز هزینه های مهندسی مهر ماه 1401 پرسنل طبق لیست پیوست(واریزی)-سعیدی مطلق"/>
    <n v="22400006"/>
    <n v="0"/>
    <n v="22400006"/>
    <n v="125"/>
    <n v="24"/>
    <s v="600192"/>
    <s v=""/>
    <s v="بدهیهای جاری"/>
    <s v="3"/>
    <x v="0"/>
    <x v="0"/>
    <s v="حقوق پرداختنی"/>
    <s v="34241"/>
    <s v="حسن سعیدی مطلق"/>
    <s v="600192"/>
    <s v=""/>
    <s v=""/>
    <s v=""/>
  </r>
  <r>
    <n v="175193"/>
    <n v="1513"/>
    <x v="434"/>
    <s v="1401/08/30"/>
    <s v="بابت حقوق پرداختنی آبان ماه"/>
    <n v="0"/>
    <n v="28000008"/>
    <n v="-28000008"/>
    <n v="125"/>
    <n v="24"/>
    <s v="600192"/>
    <s v=""/>
    <s v="بدهیهای جاری"/>
    <s v="3"/>
    <x v="0"/>
    <x v="0"/>
    <s v="حقوق پرداختنی"/>
    <s v="34241"/>
    <s v="حسن سعیدی مطلق"/>
    <s v="600192"/>
    <s v=""/>
    <s v=""/>
    <s v=""/>
  </r>
  <r>
    <n v="174039"/>
    <n v="1564"/>
    <x v="183"/>
    <s v="1401/09/12"/>
    <s v="بخشی از چک 194421 (اقتصاد)بابت واریز هزینه های مهندسی آبان ماه 1401 پرسنل طبق لیست پیوست (واریزی)- سعیدی مطلق"/>
    <n v="28000008"/>
    <n v="0"/>
    <n v="28000008"/>
    <n v="125"/>
    <n v="24"/>
    <s v="600192"/>
    <s v=""/>
    <s v="بدهیهای جاری"/>
    <s v="3"/>
    <x v="0"/>
    <x v="0"/>
    <s v="حقوق پرداختنی"/>
    <s v="34241"/>
    <s v="حسن سعیدی مطلق"/>
    <s v="600192"/>
    <s v=""/>
    <s v=""/>
    <s v=""/>
  </r>
  <r>
    <n v="177084"/>
    <n v="1668"/>
    <x v="435"/>
    <s v="1401/09/30"/>
    <s v="بابت حقوق پرداختنی آذر ماه"/>
    <n v="0"/>
    <n v="26600008"/>
    <n v="-26600008"/>
    <n v="125"/>
    <n v="24"/>
    <s v="600192"/>
    <s v=""/>
    <s v="بدهیهای جاری"/>
    <s v="3"/>
    <x v="0"/>
    <x v="0"/>
    <s v="حقوق پرداختنی"/>
    <s v="34241"/>
    <s v="حسن سعیدی مطلق"/>
    <s v="600192"/>
    <s v=""/>
    <s v=""/>
    <s v=""/>
  </r>
  <r>
    <n v="138552"/>
    <n v="1198"/>
    <x v="193"/>
    <s v="1401/07/12"/>
    <s v="بخشی از چک 194402 (اقتصاد)بابت واریز هزینه های مهندسی شهریور ماه 1401 پرسنل طبق لیست پیوست(واریزی)-گیتی نژاد"/>
    <n v="18200005"/>
    <n v="0"/>
    <n v="18200005"/>
    <n v="125"/>
    <n v="24"/>
    <s v="600196"/>
    <s v=""/>
    <s v="بدهیهای جاری"/>
    <s v="3"/>
    <x v="0"/>
    <x v="0"/>
    <s v="حقوق پرداختنی"/>
    <s v="34241"/>
    <s v="امیرحسین گیتی نژاد"/>
    <s v="600196"/>
    <s v=""/>
    <s v=""/>
    <s v=""/>
  </r>
  <r>
    <n v="146805"/>
    <n v="1290"/>
    <x v="433"/>
    <s v="1401/07/30"/>
    <s v="بابت حقوق پرداختنی مهر ماه"/>
    <n v="0"/>
    <n v="28000008"/>
    <n v="-28000008"/>
    <n v="125"/>
    <n v="24"/>
    <s v="600196"/>
    <s v=""/>
    <s v="بدهیهای جاری"/>
    <s v="3"/>
    <x v="0"/>
    <x v="0"/>
    <s v="حقوق پرداختنی"/>
    <s v="34241"/>
    <s v="امیرحسین گیتی نژاد"/>
    <s v="600196"/>
    <s v=""/>
    <s v=""/>
    <s v=""/>
  </r>
  <r>
    <n v="144862"/>
    <n v="1375"/>
    <x v="176"/>
    <s v="1401/08/08"/>
    <s v="بخشی از چک 194414 (اقتصاد)بابت واریز هزینه های مهندسی مهر ماه 1401 پرسنل طبق لیست پیوست(واریزی)-گیتی نژاد"/>
    <n v="28000008"/>
    <n v="0"/>
    <n v="28000008"/>
    <n v="125"/>
    <n v="24"/>
    <s v="600196"/>
    <s v=""/>
    <s v="بدهیهای جاری"/>
    <s v="3"/>
    <x v="0"/>
    <x v="0"/>
    <s v="حقوق پرداختنی"/>
    <s v="34241"/>
    <s v="امیرحسین گیتی نژاد"/>
    <s v="600196"/>
    <s v=""/>
    <s v=""/>
    <s v=""/>
  </r>
  <r>
    <n v="175194"/>
    <n v="1513"/>
    <x v="434"/>
    <s v="1401/08/30"/>
    <s v="بابت حقوق پرداختنی آبان ماه"/>
    <n v="0"/>
    <n v="25200007"/>
    <n v="-25200007"/>
    <n v="125"/>
    <n v="24"/>
    <s v="600196"/>
    <s v=""/>
    <s v="بدهیهای جاری"/>
    <s v="3"/>
    <x v="0"/>
    <x v="0"/>
    <s v="حقوق پرداختنی"/>
    <s v="34241"/>
    <s v="امیرحسین گیتی نژاد"/>
    <s v="600196"/>
    <s v=""/>
    <s v=""/>
    <s v=""/>
  </r>
  <r>
    <n v="174040"/>
    <n v="1564"/>
    <x v="183"/>
    <s v="1401/09/12"/>
    <s v="بخشی از چک 194421 (اقتصاد)بابت واریز هزینه های مهندسی آبان ماه 1401 پرسنل طبق لیست پیوست (واریزی)- گیتی نژاد"/>
    <n v="25200007"/>
    <n v="0"/>
    <n v="25200007"/>
    <n v="125"/>
    <n v="24"/>
    <s v="600196"/>
    <s v=""/>
    <s v="بدهیهای جاری"/>
    <s v="3"/>
    <x v="0"/>
    <x v="0"/>
    <s v="حقوق پرداختنی"/>
    <s v="34241"/>
    <s v="امیرحسین گیتی نژاد"/>
    <s v="600196"/>
    <s v=""/>
    <s v=""/>
    <s v=""/>
  </r>
  <r>
    <n v="177085"/>
    <n v="1668"/>
    <x v="435"/>
    <s v="1401/09/30"/>
    <s v="بابت حقوق پرداختنی آذر ماه"/>
    <n v="0"/>
    <n v="23800007"/>
    <n v="-23800007"/>
    <n v="125"/>
    <n v="24"/>
    <s v="600196"/>
    <s v=""/>
    <s v="بدهیهای جاری"/>
    <s v="3"/>
    <x v="0"/>
    <x v="0"/>
    <s v="حقوق پرداختنی"/>
    <s v="34241"/>
    <s v="امیرحسین گیتی نژاد"/>
    <s v="600196"/>
    <s v=""/>
    <s v=""/>
    <s v=""/>
  </r>
  <r>
    <n v="138553"/>
    <n v="1198"/>
    <x v="193"/>
    <s v="1401/07/12"/>
    <s v="بخشی از چک 194402 (اقتصاد)بابت واریز هزینه های مهندسی شهریور ماه 1401 پرسنل طبق لیست پیوست (واریزی)-استا"/>
    <n v="36000000"/>
    <n v="0"/>
    <n v="36000000"/>
    <n v="125"/>
    <n v="24"/>
    <s v="600198"/>
    <s v=""/>
    <s v="بدهیهای جاری"/>
    <s v="3"/>
    <x v="0"/>
    <x v="0"/>
    <s v="حقوق پرداختنی"/>
    <s v="34241"/>
    <s v="مجتبی استا"/>
    <s v="600198"/>
    <s v=""/>
    <s v=""/>
    <s v=""/>
  </r>
  <r>
    <n v="177086"/>
    <n v="1668"/>
    <x v="435"/>
    <s v="1401/09/30"/>
    <s v="بابت حقوق پرداختنی آذر ماه"/>
    <n v="0"/>
    <n v="36000000"/>
    <n v="-36000000"/>
    <n v="125"/>
    <n v="24"/>
    <s v="600198"/>
    <s v=""/>
    <s v="بدهیهای جاری"/>
    <s v="3"/>
    <x v="0"/>
    <x v="0"/>
    <s v="حقوق پرداختنی"/>
    <s v="34241"/>
    <s v="مجتبی استا"/>
    <s v="600198"/>
    <s v=""/>
    <s v=""/>
    <s v=""/>
  </r>
  <r>
    <n v="176286"/>
    <n v="1585"/>
    <x v="487"/>
    <s v="1401/09/15"/>
    <s v="مجتبی استا-پرداخت 1.000 دلار تنخواه ماموریت کره-انسول"/>
    <n v="243790000"/>
    <n v="0"/>
    <n v="243790000"/>
    <n v="413"/>
    <n v="1"/>
    <s v="600198"/>
    <s v=""/>
    <s v="داراییهای جاری"/>
    <s v="1"/>
    <x v="10"/>
    <x v="10"/>
    <s v="موجودی نزد تنخواه گردان ها"/>
    <s v="11141"/>
    <s v="مجتبی استا"/>
    <s v="600198"/>
    <s v=""/>
    <s v=""/>
    <s v=""/>
  </r>
  <r>
    <n v="176287"/>
    <n v="1585"/>
    <x v="487"/>
    <s v="1401/09/15"/>
    <s v="مجتبی استا-پرداخت 5.000 یورو تنخواه ماموریت کره-انسول"/>
    <n v="1346285000"/>
    <n v="0"/>
    <n v="1346285000"/>
    <n v="413"/>
    <n v="1"/>
    <s v="600198"/>
    <s v=""/>
    <s v="داراییهای جاری"/>
    <s v="1"/>
    <x v="10"/>
    <x v="10"/>
    <s v="موجودی نزد تنخواه گردان ها"/>
    <s v="11141"/>
    <s v="مجتبی استا"/>
    <s v="600198"/>
    <s v=""/>
    <s v=""/>
    <s v=""/>
  </r>
  <r>
    <n v="141641"/>
    <n v="1266"/>
    <x v="219"/>
    <s v="1401/07/26"/>
    <s v="میثم خسروی پور - چک 323196 (ملت) بابت حقوق شهریور ماه 1401 پرسنل گمرک (واریزی) طی دستور پرداخت پیوست"/>
    <n v="130259661"/>
    <n v="0"/>
    <n v="130259661"/>
    <n v="125"/>
    <n v="24"/>
    <s v="600261"/>
    <s v=""/>
    <s v="بدهیهای جاری"/>
    <s v="3"/>
    <x v="0"/>
    <x v="0"/>
    <s v="حقوق پرداختنی"/>
    <s v="34241"/>
    <s v="میثم خسروی پور"/>
    <s v="600261"/>
    <s v=""/>
    <s v=""/>
    <s v=""/>
  </r>
  <r>
    <n v="147664"/>
    <n v="1293"/>
    <x v="347"/>
    <s v="1401/07/30"/>
    <s v="بابت حقوق پرداختنی مهر ماه"/>
    <n v="0"/>
    <n v="128935215"/>
    <n v="-128935215"/>
    <n v="125"/>
    <n v="24"/>
    <s v="600261"/>
    <s v=""/>
    <s v="بدهیهای جاری"/>
    <s v="3"/>
    <x v="0"/>
    <x v="0"/>
    <s v="حقوق پرداختنی"/>
    <s v="34241"/>
    <s v="میثم خسروی پور"/>
    <s v="600261"/>
    <s v=""/>
    <s v=""/>
    <s v=""/>
  </r>
  <r>
    <n v="147997"/>
    <n v="1492"/>
    <x v="220"/>
    <s v="1401/08/28"/>
    <s v="میثم خسروی پور - چک 323197 (ملت) بابت حقوق مهر ماه 1401 پرسنل گمرک (واریزی) طی دستور پرداخت پیوست"/>
    <n v="128935215"/>
    <n v="0"/>
    <n v="128935215"/>
    <n v="125"/>
    <n v="24"/>
    <s v="600261"/>
    <s v=""/>
    <s v="بدهیهای جاری"/>
    <s v="3"/>
    <x v="0"/>
    <x v="0"/>
    <s v="حقوق پرداختنی"/>
    <s v="34241"/>
    <s v="میثم خسروی پور"/>
    <s v="600261"/>
    <s v=""/>
    <s v=""/>
    <s v=""/>
  </r>
  <r>
    <n v="175209"/>
    <n v="1514"/>
    <x v="348"/>
    <s v="1401/08/30"/>
    <s v="بابت حقوق پرداختنی آبان ماه"/>
    <n v="0"/>
    <n v="128904173"/>
    <n v="-128904173"/>
    <n v="125"/>
    <n v="24"/>
    <s v="600261"/>
    <s v=""/>
    <s v="بدهیهای جاری"/>
    <s v="3"/>
    <x v="0"/>
    <x v="0"/>
    <s v="حقوق پرداختنی"/>
    <s v="34241"/>
    <s v="میثم خسروی پور"/>
    <s v="600261"/>
    <s v=""/>
    <s v=""/>
    <s v=""/>
  </r>
  <r>
    <n v="175819"/>
    <n v="1645"/>
    <x v="222"/>
    <s v="1401/09/28"/>
    <s v="میثم خسروی پور- چک 323198 (ملت) بابت حقوق آبان ماه 1401 پرسنل گمرک (واریزی) طی دستور پرداخت پیوست"/>
    <n v="128904173"/>
    <n v="0"/>
    <n v="128904173"/>
    <n v="125"/>
    <n v="24"/>
    <s v="600261"/>
    <s v=""/>
    <s v="بدهیهای جاری"/>
    <s v="3"/>
    <x v="0"/>
    <x v="0"/>
    <s v="حقوق پرداختنی"/>
    <s v="34241"/>
    <s v="میثم خسروی پور"/>
    <s v="600261"/>
    <s v=""/>
    <s v=""/>
    <s v=""/>
  </r>
  <r>
    <n v="181305"/>
    <n v="1672"/>
    <x v="350"/>
    <s v="1401/09/30"/>
    <s v="بابت حقوق پرداختنی آذر ماه"/>
    <n v="0"/>
    <n v="128883478"/>
    <n v="-128883478"/>
    <n v="125"/>
    <n v="24"/>
    <s v="600261"/>
    <s v=""/>
    <s v="بدهیهای جاری"/>
    <s v="3"/>
    <x v="0"/>
    <x v="0"/>
    <s v="حقوق پرداختنی"/>
    <s v="34241"/>
    <s v="میثم خسروی پور"/>
    <s v="600261"/>
    <s v=""/>
    <s v=""/>
    <s v=""/>
  </r>
  <r>
    <n v="147668"/>
    <n v="1294"/>
    <x v="488"/>
    <s v="1401/07/30"/>
    <s v="بابت ذخیره عیدی و پاداش مهر ماه"/>
    <n v="0"/>
    <n v="7018762"/>
    <n v="-7018762"/>
    <n v="464"/>
    <n v="24"/>
    <s v="600261"/>
    <s v=""/>
    <s v="بدهیهای جاری"/>
    <s v="3"/>
    <x v="0"/>
    <x v="0"/>
    <s v="ذخیره عیدی و پاداش"/>
    <s v="34262"/>
    <s v="میثم خسروی پور"/>
    <s v="600261"/>
    <s v=""/>
    <s v=""/>
    <s v=""/>
  </r>
  <r>
    <n v="175213"/>
    <n v="1515"/>
    <x v="489"/>
    <s v="1401/08/30"/>
    <s v="بابت ذخیره عیدی و پاداش آبان ماه"/>
    <n v="0"/>
    <n v="7018762"/>
    <n v="-7018762"/>
    <n v="464"/>
    <n v="24"/>
    <s v="600261"/>
    <s v=""/>
    <s v="بدهیهای جاری"/>
    <s v="3"/>
    <x v="0"/>
    <x v="0"/>
    <s v="ذخیره عیدی و پاداش"/>
    <s v="34262"/>
    <s v="میثم خسروی پور"/>
    <s v="600261"/>
    <s v=""/>
    <s v=""/>
    <s v=""/>
  </r>
  <r>
    <n v="181309"/>
    <n v="1673"/>
    <x v="490"/>
    <s v="1401/09/30"/>
    <s v="بابت ذخیره عیدی و پاداش آذر ماه"/>
    <n v="0"/>
    <n v="7018762"/>
    <n v="-7018762"/>
    <n v="464"/>
    <n v="24"/>
    <s v="600261"/>
    <s v=""/>
    <s v="بدهیهای جاری"/>
    <s v="3"/>
    <x v="0"/>
    <x v="0"/>
    <s v="ذخیره عیدی و پاداش"/>
    <s v="34262"/>
    <s v="میثم خسروی پور"/>
    <s v="600261"/>
    <s v=""/>
    <s v=""/>
    <s v=""/>
  </r>
  <r>
    <n v="147669"/>
    <n v="1294"/>
    <x v="488"/>
    <s v="1401/07/30"/>
    <s v="بابت ذخیره عیدی و پاداش مهر ماه"/>
    <n v="0"/>
    <n v="7018762"/>
    <n v="-7018762"/>
    <n v="464"/>
    <n v="24"/>
    <s v="600262"/>
    <s v=""/>
    <s v="بدهیهای جاری"/>
    <s v="3"/>
    <x v="0"/>
    <x v="0"/>
    <s v="ذخیره عیدی و پاداش"/>
    <s v="34262"/>
    <s v="علی  عباسی"/>
    <s v="600262"/>
    <s v=""/>
    <s v=""/>
    <s v=""/>
  </r>
  <r>
    <n v="175214"/>
    <n v="1515"/>
    <x v="489"/>
    <s v="1401/08/30"/>
    <s v="بابت ذخیره عیدی و پاداش آبان ماه"/>
    <n v="0"/>
    <n v="7018762"/>
    <n v="-7018762"/>
    <n v="464"/>
    <n v="24"/>
    <s v="600262"/>
    <s v=""/>
    <s v="بدهیهای جاری"/>
    <s v="3"/>
    <x v="0"/>
    <x v="0"/>
    <s v="ذخیره عیدی و پاداش"/>
    <s v="34262"/>
    <s v="علی  عباسی"/>
    <s v="600262"/>
    <s v=""/>
    <s v=""/>
    <s v=""/>
  </r>
  <r>
    <n v="181310"/>
    <n v="1673"/>
    <x v="490"/>
    <s v="1401/09/30"/>
    <s v="بابت ذخیره عیدی و پاداش آذر ماه"/>
    <n v="0"/>
    <n v="7018762"/>
    <n v="-7018762"/>
    <n v="464"/>
    <n v="24"/>
    <s v="600262"/>
    <s v=""/>
    <s v="بدهیهای جاری"/>
    <s v="3"/>
    <x v="0"/>
    <x v="0"/>
    <s v="ذخیره عیدی و پاداش"/>
    <s v="34262"/>
    <s v="علی  عباسی"/>
    <s v="600262"/>
    <s v=""/>
    <s v=""/>
    <s v=""/>
  </r>
  <r>
    <n v="141642"/>
    <n v="1266"/>
    <x v="219"/>
    <s v="1401/07/26"/>
    <s v="علی عباسی - چک 323196 (ملت)بابت حقوق شهریور ماه 1401 پرسنل گمرک (واریزی) طی دستور پرداخت پیوست"/>
    <n v="130259661"/>
    <n v="0"/>
    <n v="130259661"/>
    <n v="125"/>
    <n v="24"/>
    <s v="600262"/>
    <s v=""/>
    <s v="بدهیهای جاری"/>
    <s v="3"/>
    <x v="0"/>
    <x v="0"/>
    <s v="حقوق پرداختنی"/>
    <s v="34241"/>
    <s v="علی  عباسی"/>
    <s v="600262"/>
    <s v=""/>
    <s v=""/>
    <s v=""/>
  </r>
  <r>
    <n v="147665"/>
    <n v="1293"/>
    <x v="347"/>
    <s v="1401/07/30"/>
    <s v="بابت حقوق پرداختنی مهر ماه"/>
    <n v="0"/>
    <n v="128935215"/>
    <n v="-128935215"/>
    <n v="125"/>
    <n v="24"/>
    <s v="600262"/>
    <s v=""/>
    <s v="بدهیهای جاری"/>
    <s v="3"/>
    <x v="0"/>
    <x v="0"/>
    <s v="حقوق پرداختنی"/>
    <s v="34241"/>
    <s v="علی  عباسی"/>
    <s v="600262"/>
    <s v=""/>
    <s v=""/>
    <s v=""/>
  </r>
  <r>
    <n v="147998"/>
    <n v="1492"/>
    <x v="220"/>
    <s v="1401/08/28"/>
    <s v="علی عباسی - چک 323197 (ملت) بابت حقوق مهر ماه 1401 پرسنل گمرک (واریزی) طی دستور پرداخت پیوست"/>
    <n v="128935215"/>
    <n v="0"/>
    <n v="128935215"/>
    <n v="125"/>
    <n v="24"/>
    <s v="600262"/>
    <s v=""/>
    <s v="بدهیهای جاری"/>
    <s v="3"/>
    <x v="0"/>
    <x v="0"/>
    <s v="حقوق پرداختنی"/>
    <s v="34241"/>
    <s v="علی  عباسی"/>
    <s v="600262"/>
    <s v=""/>
    <s v=""/>
    <s v=""/>
  </r>
  <r>
    <n v="175210"/>
    <n v="1514"/>
    <x v="348"/>
    <s v="1401/08/30"/>
    <s v="بابت حقوق پرداختنی آبان ماه"/>
    <n v="0"/>
    <n v="128904173"/>
    <n v="-128904173"/>
    <n v="125"/>
    <n v="24"/>
    <s v="600262"/>
    <s v=""/>
    <s v="بدهیهای جاری"/>
    <s v="3"/>
    <x v="0"/>
    <x v="0"/>
    <s v="حقوق پرداختنی"/>
    <s v="34241"/>
    <s v="علی  عباسی"/>
    <s v="600262"/>
    <s v=""/>
    <s v=""/>
    <s v=""/>
  </r>
  <r>
    <n v="175820"/>
    <n v="1645"/>
    <x v="222"/>
    <s v="1401/09/28"/>
    <s v="علی عباسی- چک 323198 (ملت) بابت حقوق آبان ماه 1401 پرسنل گمرک (واریزی) طی دستور پرداخت پیوست"/>
    <n v="128904173"/>
    <n v="0"/>
    <n v="128904173"/>
    <n v="125"/>
    <n v="24"/>
    <s v="600262"/>
    <s v=""/>
    <s v="بدهیهای جاری"/>
    <s v="3"/>
    <x v="0"/>
    <x v="0"/>
    <s v="حقوق پرداختنی"/>
    <s v="34241"/>
    <s v="علی  عباسی"/>
    <s v="600262"/>
    <s v=""/>
    <s v=""/>
    <s v=""/>
  </r>
  <r>
    <n v="181306"/>
    <n v="1672"/>
    <x v="350"/>
    <s v="1401/09/30"/>
    <s v="بابت حقوق پرداختنی آذر ماه"/>
    <n v="0"/>
    <n v="128883478"/>
    <n v="-128883478"/>
    <n v="125"/>
    <n v="24"/>
    <s v="600262"/>
    <s v=""/>
    <s v="بدهیهای جاری"/>
    <s v="3"/>
    <x v="0"/>
    <x v="0"/>
    <s v="حقوق پرداختنی"/>
    <s v="34241"/>
    <s v="علی  عباسی"/>
    <s v="600262"/>
    <s v=""/>
    <s v=""/>
    <s v=""/>
  </r>
  <r>
    <n v="138556"/>
    <n v="1198"/>
    <x v="193"/>
    <s v="1401/07/12"/>
    <s v="بخشی از چک 194402 (اقتصاد)بابت واریز هزینه های مهندسی شهریور ماه 1401 پرسنل طبق لیست پیوست(واریزی)-حیدری"/>
    <n v="11533500"/>
    <n v="0"/>
    <n v="11533500"/>
    <n v="125"/>
    <n v="24"/>
    <s v="600265"/>
    <s v=""/>
    <s v="بدهیهای جاری"/>
    <s v="3"/>
    <x v="0"/>
    <x v="0"/>
    <s v="حقوق پرداختنی"/>
    <s v="34241"/>
    <s v="ندا حیدری"/>
    <s v="600265"/>
    <s v=""/>
    <s v=""/>
    <s v=""/>
  </r>
  <r>
    <n v="146806"/>
    <n v="1290"/>
    <x v="433"/>
    <s v="1401/07/30"/>
    <s v="بابت حقوق پرداختنی مهر ماه"/>
    <n v="0"/>
    <n v="10890000"/>
    <n v="-10890000"/>
    <n v="125"/>
    <n v="24"/>
    <s v="600265"/>
    <s v=""/>
    <s v="بدهیهای جاری"/>
    <s v="3"/>
    <x v="0"/>
    <x v="0"/>
    <s v="حقوق پرداختنی"/>
    <s v="34241"/>
    <s v="ندا حیدری"/>
    <s v="600265"/>
    <s v=""/>
    <s v=""/>
    <s v=""/>
  </r>
  <r>
    <n v="144864"/>
    <n v="1375"/>
    <x v="176"/>
    <s v="1401/08/08"/>
    <s v="بخشی از چک 194414 (اقتصاد)بابت واریز هزینه های مهندسی مهر ماه 1401 پرسنل طبق لیست پیوست(واریزی)-حیدری"/>
    <n v="10890000"/>
    <n v="0"/>
    <n v="10890000"/>
    <n v="125"/>
    <n v="24"/>
    <s v="600265"/>
    <s v=""/>
    <s v="بدهیهای جاری"/>
    <s v="3"/>
    <x v="0"/>
    <x v="0"/>
    <s v="حقوق پرداختنی"/>
    <s v="34241"/>
    <s v="ندا حیدری"/>
    <s v="600265"/>
    <s v=""/>
    <s v=""/>
    <s v=""/>
  </r>
  <r>
    <n v="175195"/>
    <n v="1513"/>
    <x v="434"/>
    <s v="1401/08/30"/>
    <s v="بابت حقوق پرداختنی آبان ماه"/>
    <n v="0"/>
    <n v="15840000"/>
    <n v="-15840000"/>
    <n v="125"/>
    <n v="24"/>
    <s v="600265"/>
    <s v=""/>
    <s v="بدهیهای جاری"/>
    <s v="3"/>
    <x v="0"/>
    <x v="0"/>
    <s v="حقوق پرداختنی"/>
    <s v="34241"/>
    <s v="ندا حیدری"/>
    <s v="600265"/>
    <s v=""/>
    <s v=""/>
    <s v=""/>
  </r>
  <r>
    <n v="174042"/>
    <n v="1564"/>
    <x v="183"/>
    <s v="1401/09/12"/>
    <s v="بخشی از چک 194421 (اقتصاد)بابت واریز هزینه های مهندسی آبان ماه 1401 پرسنل طبق لیست پیوست (واریزی)- حیدری"/>
    <n v="15840000"/>
    <n v="0"/>
    <n v="15840000"/>
    <n v="125"/>
    <n v="24"/>
    <s v="600265"/>
    <s v=""/>
    <s v="بدهیهای جاری"/>
    <s v="3"/>
    <x v="0"/>
    <x v="0"/>
    <s v="حقوق پرداختنی"/>
    <s v="34241"/>
    <s v="ندا حیدری"/>
    <s v="600265"/>
    <s v=""/>
    <s v=""/>
    <s v=""/>
  </r>
  <r>
    <n v="177087"/>
    <n v="1668"/>
    <x v="435"/>
    <s v="1401/09/30"/>
    <s v="بابت حقوق پرداختنی آذر ماه"/>
    <n v="0"/>
    <n v="12870000"/>
    <n v="-12870000"/>
    <n v="125"/>
    <n v="24"/>
    <s v="600265"/>
    <s v=""/>
    <s v="بدهیهای جاری"/>
    <s v="3"/>
    <x v="0"/>
    <x v="0"/>
    <s v="حقوق پرداختنی"/>
    <s v="34241"/>
    <s v="ندا حیدری"/>
    <s v="600265"/>
    <s v=""/>
    <s v=""/>
    <s v=""/>
  </r>
  <r>
    <n v="141643"/>
    <n v="1266"/>
    <x v="219"/>
    <s v="1401/07/26"/>
    <s v="آذرنوش غلامی- چک 323196 (ملت)بابت حقوق شهریور ماه 1401 پرسنل گمرک (واریزی) طی دستور پرداخت پیوست"/>
    <n v="130259661"/>
    <n v="0"/>
    <n v="130259661"/>
    <n v="125"/>
    <n v="24"/>
    <s v="600274"/>
    <s v=""/>
    <s v="بدهیهای جاری"/>
    <s v="3"/>
    <x v="0"/>
    <x v="0"/>
    <s v="حقوق پرداختنی"/>
    <s v="34241"/>
    <s v="آذرنوش غلامی"/>
    <s v="600274"/>
    <s v=""/>
    <s v=""/>
    <s v=""/>
  </r>
  <r>
    <n v="147666"/>
    <n v="1293"/>
    <x v="347"/>
    <s v="1401/07/30"/>
    <s v="بابت حقوق پرداختنی مهر ماه"/>
    <n v="0"/>
    <n v="128935215"/>
    <n v="-128935215"/>
    <n v="125"/>
    <n v="24"/>
    <s v="600274"/>
    <s v=""/>
    <s v="بدهیهای جاری"/>
    <s v="3"/>
    <x v="0"/>
    <x v="0"/>
    <s v="حقوق پرداختنی"/>
    <s v="34241"/>
    <s v="آذرنوش غلامی"/>
    <s v="600274"/>
    <s v=""/>
    <s v=""/>
    <s v=""/>
  </r>
  <r>
    <n v="147999"/>
    <n v="1492"/>
    <x v="220"/>
    <s v="1401/08/28"/>
    <s v="آذرنوش غلامی - چک 323197 (ملت) بابت حقوق مهر ماه 1401 پرسنل گمرک (واریزی) طی دستور پرداخت پیوست"/>
    <n v="128935215"/>
    <n v="0"/>
    <n v="128935215"/>
    <n v="125"/>
    <n v="24"/>
    <s v="600274"/>
    <s v=""/>
    <s v="بدهیهای جاری"/>
    <s v="3"/>
    <x v="0"/>
    <x v="0"/>
    <s v="حقوق پرداختنی"/>
    <s v="34241"/>
    <s v="آذرنوش غلامی"/>
    <s v="600274"/>
    <s v=""/>
    <s v=""/>
    <s v=""/>
  </r>
  <r>
    <n v="175211"/>
    <n v="1514"/>
    <x v="348"/>
    <s v="1401/08/30"/>
    <s v="بابت حقوق پرداختنی آبان ماه"/>
    <n v="0"/>
    <n v="128904173"/>
    <n v="-128904173"/>
    <n v="125"/>
    <n v="24"/>
    <s v="600274"/>
    <s v=""/>
    <s v="بدهیهای جاری"/>
    <s v="3"/>
    <x v="0"/>
    <x v="0"/>
    <s v="حقوق پرداختنی"/>
    <s v="34241"/>
    <s v="آذرنوش غلامی"/>
    <s v="600274"/>
    <s v=""/>
    <s v=""/>
    <s v=""/>
  </r>
  <r>
    <n v="175821"/>
    <n v="1645"/>
    <x v="222"/>
    <s v="1401/09/28"/>
    <s v="آذرنوش غلامی- چک 323198 (ملت) بابت حقوق آبان ماه 1401 پرسنل گمرک (واریزی) طی دستور پرداخت پیوست"/>
    <n v="128904173"/>
    <n v="0"/>
    <n v="128904173"/>
    <n v="125"/>
    <n v="24"/>
    <s v="600274"/>
    <s v=""/>
    <s v="بدهیهای جاری"/>
    <s v="3"/>
    <x v="0"/>
    <x v="0"/>
    <s v="حقوق پرداختنی"/>
    <s v="34241"/>
    <s v="آذرنوش غلامی"/>
    <s v="600274"/>
    <s v=""/>
    <s v=""/>
    <s v=""/>
  </r>
  <r>
    <n v="181307"/>
    <n v="1672"/>
    <x v="350"/>
    <s v="1401/09/30"/>
    <s v="بابت حقوق پرداختنی آذر ماه"/>
    <n v="0"/>
    <n v="128883478"/>
    <n v="-128883478"/>
    <n v="125"/>
    <n v="24"/>
    <s v="600274"/>
    <s v=""/>
    <s v="بدهیهای جاری"/>
    <s v="3"/>
    <x v="0"/>
    <x v="0"/>
    <s v="حقوق پرداختنی"/>
    <s v="34241"/>
    <s v="آذرنوش غلامی"/>
    <s v="600274"/>
    <s v=""/>
    <s v=""/>
    <s v=""/>
  </r>
  <r>
    <n v="147670"/>
    <n v="1294"/>
    <x v="488"/>
    <s v="1401/07/30"/>
    <s v="بابت ذخیره عیدی و پاداش مهر ماه"/>
    <n v="0"/>
    <n v="7018762"/>
    <n v="-7018762"/>
    <n v="464"/>
    <n v="24"/>
    <s v="600274"/>
    <s v=""/>
    <s v="بدهیهای جاری"/>
    <s v="3"/>
    <x v="0"/>
    <x v="0"/>
    <s v="ذخیره عیدی و پاداش"/>
    <s v="34262"/>
    <s v="آذرنوش غلامی"/>
    <s v="600274"/>
    <s v=""/>
    <s v=""/>
    <s v=""/>
  </r>
  <r>
    <n v="175215"/>
    <n v="1515"/>
    <x v="489"/>
    <s v="1401/08/30"/>
    <s v="بابت ذخیره عیدی و پاداش آبان ماه"/>
    <n v="0"/>
    <n v="7018762"/>
    <n v="-7018762"/>
    <n v="464"/>
    <n v="24"/>
    <s v="600274"/>
    <s v=""/>
    <s v="بدهیهای جاری"/>
    <s v="3"/>
    <x v="0"/>
    <x v="0"/>
    <s v="ذخیره عیدی و پاداش"/>
    <s v="34262"/>
    <s v="آذرنوش غلامی"/>
    <s v="600274"/>
    <s v=""/>
    <s v=""/>
    <s v=""/>
  </r>
  <r>
    <n v="181311"/>
    <n v="1673"/>
    <x v="490"/>
    <s v="1401/09/30"/>
    <s v="بابت ذخیره عیدی و پاداش آذر ماه"/>
    <n v="0"/>
    <n v="7018762"/>
    <n v="-7018762"/>
    <n v="464"/>
    <n v="24"/>
    <s v="600274"/>
    <s v=""/>
    <s v="بدهیهای جاری"/>
    <s v="3"/>
    <x v="0"/>
    <x v="0"/>
    <s v="ذخیره عیدی و پاداش"/>
    <s v="34262"/>
    <s v="آذرنوش غلامی"/>
    <s v="600274"/>
    <s v=""/>
    <s v=""/>
    <s v=""/>
  </r>
  <r>
    <n v="141429"/>
    <n v="1250"/>
    <x v="25"/>
    <s v="1401/07/23"/>
    <s v="کاظم بلوچی- چک 162140 (تجارت) بابت تسویه ف 401/02 الی 401/05 مربوط به تامین یخ اردیبشهت الی مرداد 1401 (واریزی) طی دستور پرداخت پیوست"/>
    <n v="2749650000"/>
    <n v="0"/>
    <n v="2749650000"/>
    <n v="117"/>
    <n v="24"/>
    <s v="600283"/>
    <s v=""/>
    <s v="بدهیهای جاری"/>
    <s v="3"/>
    <x v="0"/>
    <x v="0"/>
    <s v="سایر حسابهای پرداختنی"/>
    <s v="34221"/>
    <s v="کاظم بلوچی(یخ)"/>
    <s v="600283"/>
    <s v=""/>
    <s v=""/>
    <s v=""/>
  </r>
  <r>
    <n v="148142"/>
    <n v="1481"/>
    <x v="36"/>
    <s v="1401/08/25"/>
    <s v="کاظم بلوچی- بابت انتقال مانده از سپهر مولد بابت تتمه صورتحساب یهمن ماه 99- اعلامیه بدهکار سپهر مولد به شماره SM/1401/838 مورخ 1401/08/25"/>
    <n v="0"/>
    <n v="80000"/>
    <n v="-80000"/>
    <n v="117"/>
    <n v="24"/>
    <s v="600283"/>
    <s v=""/>
    <s v="بدهیهای جاری"/>
    <s v="3"/>
    <x v="0"/>
    <x v="0"/>
    <s v="سایر حسابهای پرداختنی"/>
    <s v="34221"/>
    <s v="کاظم بلوچی(یخ)"/>
    <s v="600283"/>
    <s v=""/>
    <s v=""/>
    <s v=""/>
  </r>
  <r>
    <n v="176785"/>
    <n v="1601"/>
    <x v="58"/>
    <s v="1401/09/18"/>
    <s v="کاظم بلوچی(یخ)- سند MRS شماره 2549 بابت خرید طی فاکتور 401/07صورتحساب یخ شهریور ماه"/>
    <n v="0"/>
    <n v="1009800000"/>
    <n v="-1009800000"/>
    <n v="117"/>
    <n v="24"/>
    <s v="600283"/>
    <s v=""/>
    <s v="بدهیهای جاری"/>
    <s v="3"/>
    <x v="0"/>
    <x v="0"/>
    <s v="سایر حسابهای پرداختنی"/>
    <s v="34221"/>
    <s v="کاظم بلوچی(یخ)"/>
    <s v="600283"/>
    <s v=""/>
    <s v=""/>
    <s v=""/>
  </r>
  <r>
    <n v="176399"/>
    <n v="1603"/>
    <x v="59"/>
    <s v="1401/09/19"/>
    <s v="کاظم بلوچی(یخ)- سند MRS شماره 2429 بابت خرید طی فاکتور 401/08صورتحساب یخ مهر ماه"/>
    <n v="0"/>
    <n v="1095270000"/>
    <n v="-1095270000"/>
    <n v="117"/>
    <n v="24"/>
    <s v="600283"/>
    <s v=""/>
    <s v="بدهیهای جاری"/>
    <s v="3"/>
    <x v="0"/>
    <x v="0"/>
    <s v="سایر حسابهای پرداختنی"/>
    <s v="34221"/>
    <s v="کاظم بلوچی(یخ)"/>
    <s v="600283"/>
    <s v=""/>
    <s v=""/>
    <s v=""/>
  </r>
  <r>
    <n v="176401"/>
    <n v="1612"/>
    <x v="60"/>
    <s v="1401/09/20"/>
    <s v="کاظم بلوچی(یخ)- سند MRS شماره 2430 بابت خرید طی فاکتور 401/09 صورتحساب یخ آبان ماه"/>
    <n v="0"/>
    <n v="320430000"/>
    <n v="-320430000"/>
    <n v="117"/>
    <n v="24"/>
    <s v="600283"/>
    <s v=""/>
    <s v="بدهیهای جاری"/>
    <s v="3"/>
    <x v="0"/>
    <x v="0"/>
    <s v="سایر حسابهای پرداختنی"/>
    <s v="34221"/>
    <s v="کاظم بلوچی(یخ)"/>
    <s v="600283"/>
    <s v=""/>
    <s v=""/>
    <s v=""/>
  </r>
  <r>
    <n v="182072"/>
    <n v="1675"/>
    <x v="39"/>
    <s v="1401/09/30"/>
    <s v="کاظم بلوچی- بابت تحویل 151 لیتر گازوئیل با نرخ 12000 ریال طی شهریور 1401- اعلامیه شماره SM/1401/877 مورخ 1401/11/02 شرکت سپهر مولد"/>
    <n v="1812000"/>
    <n v="0"/>
    <n v="1812000"/>
    <n v="117"/>
    <n v="24"/>
    <s v="600283"/>
    <s v=""/>
    <s v="بدهیهای جاری"/>
    <s v="3"/>
    <x v="0"/>
    <x v="0"/>
    <s v="سایر حسابهای پرداختنی"/>
    <s v="34221"/>
    <s v="کاظم بلوچی(یخ)"/>
    <s v="600283"/>
    <s v=""/>
    <s v=""/>
    <s v=""/>
  </r>
  <r>
    <n v="138557"/>
    <n v="1198"/>
    <x v="193"/>
    <s v="1401/07/12"/>
    <s v="بخشی از چک 194402 (اقتصاد)بابت واریز هزینه های مهندسی شهریور ماه 1401 پرسنل طبق لیست پیوست (واریزی)-وحیدی"/>
    <n v="23940000"/>
    <n v="0"/>
    <n v="23940000"/>
    <n v="125"/>
    <n v="24"/>
    <s v="600286"/>
    <s v=""/>
    <s v="بدهیهای جاری"/>
    <s v="3"/>
    <x v="0"/>
    <x v="0"/>
    <s v="حقوق پرداختنی"/>
    <s v="34241"/>
    <s v="مهدی وحیدی"/>
    <s v="600286"/>
    <s v=""/>
    <s v=""/>
    <s v=""/>
  </r>
  <r>
    <n v="146807"/>
    <n v="1290"/>
    <x v="433"/>
    <s v="1401/07/30"/>
    <s v="بابت حقوق پرداختنی مهر ماه"/>
    <n v="0"/>
    <n v="20790000"/>
    <n v="-20790000"/>
    <n v="125"/>
    <n v="24"/>
    <s v="600286"/>
    <s v=""/>
    <s v="بدهیهای جاری"/>
    <s v="3"/>
    <x v="0"/>
    <x v="0"/>
    <s v="حقوق پرداختنی"/>
    <s v="34241"/>
    <s v="مهدی وحیدی"/>
    <s v="600286"/>
    <s v=""/>
    <s v=""/>
    <s v=""/>
  </r>
  <r>
    <n v="144865"/>
    <n v="1375"/>
    <x v="176"/>
    <s v="1401/08/08"/>
    <s v="بخشی از چک 194414 (اقتصاد)بابت واریز هزینه های مهندسی مهر ماه 1401 پرسنل طبق لیست پیوست(واریزی)-وحیدی"/>
    <n v="20790000"/>
    <n v="0"/>
    <n v="20790000"/>
    <n v="125"/>
    <n v="24"/>
    <s v="600286"/>
    <s v=""/>
    <s v="بدهیهای جاری"/>
    <s v="3"/>
    <x v="0"/>
    <x v="0"/>
    <s v="حقوق پرداختنی"/>
    <s v="34241"/>
    <s v="مهدی وحیدی"/>
    <s v="600286"/>
    <s v=""/>
    <s v=""/>
    <s v=""/>
  </r>
  <r>
    <n v="175196"/>
    <n v="1513"/>
    <x v="434"/>
    <s v="1401/08/30"/>
    <s v="بابت حقوق پرداختنی آبان ماه"/>
    <n v="0"/>
    <n v="13860000"/>
    <n v="-13860000"/>
    <n v="125"/>
    <n v="24"/>
    <s v="600286"/>
    <s v=""/>
    <s v="بدهیهای جاری"/>
    <s v="3"/>
    <x v="0"/>
    <x v="0"/>
    <s v="حقوق پرداختنی"/>
    <s v="34241"/>
    <s v="مهدی وحیدی"/>
    <s v="600286"/>
    <s v=""/>
    <s v=""/>
    <s v=""/>
  </r>
  <r>
    <n v="174043"/>
    <n v="1564"/>
    <x v="183"/>
    <s v="1401/09/12"/>
    <s v="بخشی از چک 194421 (اقتصاد)بابت واریز هزینه های مهندسی آبان ماه 1401 پرسنل طبق لیست پیوست (واریزی)- وحیدی"/>
    <n v="13860000"/>
    <n v="0"/>
    <n v="13860000"/>
    <n v="125"/>
    <n v="24"/>
    <s v="600286"/>
    <s v=""/>
    <s v="بدهیهای جاری"/>
    <s v="3"/>
    <x v="0"/>
    <x v="0"/>
    <s v="حقوق پرداختنی"/>
    <s v="34241"/>
    <s v="مهدی وحیدی"/>
    <s v="600286"/>
    <s v=""/>
    <s v=""/>
    <s v=""/>
  </r>
  <r>
    <n v="177088"/>
    <n v="1668"/>
    <x v="435"/>
    <s v="1401/09/30"/>
    <s v="بابت حقوق پرداختنی آذر ماه"/>
    <n v="0"/>
    <n v="19530000"/>
    <n v="-19530000"/>
    <n v="125"/>
    <n v="24"/>
    <s v="600286"/>
    <s v=""/>
    <s v="بدهیهای جاری"/>
    <s v="3"/>
    <x v="0"/>
    <x v="0"/>
    <s v="حقوق پرداختنی"/>
    <s v="34241"/>
    <s v="مهدی وحیدی"/>
    <s v="600286"/>
    <s v=""/>
    <s v=""/>
    <s v=""/>
  </r>
  <r>
    <n v="138523"/>
    <n v="1197"/>
    <x v="9"/>
    <s v="1401/07/12"/>
    <s v="بخشی  از  چک 923049 (اقتصاد)بابت واریز حقوق شهریور ماه  1401  پرسنل طبق لیست پیوست(واریزی)-جاپلقی"/>
    <n v="137473342"/>
    <n v="0"/>
    <n v="137473342"/>
    <n v="125"/>
    <n v="24"/>
    <s v="600289"/>
    <s v=""/>
    <s v="بدهیهای جاری"/>
    <s v="3"/>
    <x v="0"/>
    <x v="0"/>
    <s v="حقوق پرداختنی"/>
    <s v="34241"/>
    <s v="سپیده جاپلقی"/>
    <s v="600289"/>
    <s v=""/>
    <s v=""/>
    <s v=""/>
  </r>
  <r>
    <n v="146758"/>
    <n v="1289"/>
    <x v="10"/>
    <s v="1401/07/30"/>
    <s v="بابت حقوق پرداختنی مهر ماه"/>
    <n v="0"/>
    <n v="141286467"/>
    <n v="-141286467"/>
    <n v="125"/>
    <n v="24"/>
    <s v="600289"/>
    <s v=""/>
    <s v="بدهیهای جاری"/>
    <s v="3"/>
    <x v="0"/>
    <x v="0"/>
    <s v="حقوق پرداختنی"/>
    <s v="34241"/>
    <s v="سپیده جاپلقی"/>
    <s v="600289"/>
    <s v=""/>
    <s v=""/>
    <s v=""/>
  </r>
  <r>
    <n v="159483"/>
    <n v="1384"/>
    <x v="11"/>
    <s v="1401/08/08"/>
    <s v="بخشی از چک 194413 (اقتصاد)بابت واریز حقوق مهر ماه 1401 پرسنل طبق لیست پیوست (واریزی)- جاپلقی"/>
    <n v="141286467"/>
    <n v="0"/>
    <n v="141286467"/>
    <n v="125"/>
    <n v="24"/>
    <s v="600289"/>
    <s v=""/>
    <s v="بدهیهای جاری"/>
    <s v="3"/>
    <x v="0"/>
    <x v="0"/>
    <s v="حقوق پرداختنی"/>
    <s v="34241"/>
    <s v="سپیده جاپلقی"/>
    <s v="600289"/>
    <s v=""/>
    <s v=""/>
    <s v=""/>
  </r>
  <r>
    <n v="175421"/>
    <n v="1516"/>
    <x v="12"/>
    <s v="1401/08/30"/>
    <s v="بابت حقوق پرداختنی آبان ماه"/>
    <n v="0"/>
    <n v="129345363"/>
    <n v="-129345363"/>
    <n v="125"/>
    <n v="24"/>
    <s v="600289"/>
    <s v=""/>
    <s v="بدهیهای جاری"/>
    <s v="3"/>
    <x v="0"/>
    <x v="0"/>
    <s v="حقوق پرداختنی"/>
    <s v="34241"/>
    <s v="سپیده جاپلقی"/>
    <s v="600289"/>
    <s v=""/>
    <s v=""/>
    <s v=""/>
  </r>
  <r>
    <n v="174023"/>
    <n v="1563"/>
    <x v="13"/>
    <s v="1401/09/12"/>
    <s v="بخشی از چک 194419 (اقتصاد)بابت واریز حقوق آبان ماه 1401 پرسنل طبق لیست پیوست (واریزی)- جاپلقی"/>
    <n v="129345363"/>
    <n v="0"/>
    <n v="129345363"/>
    <n v="125"/>
    <n v="24"/>
    <s v="600289"/>
    <s v=""/>
    <s v="بدهیهای جاری"/>
    <s v="3"/>
    <x v="0"/>
    <x v="0"/>
    <s v="حقوق پرداختنی"/>
    <s v="34241"/>
    <s v="سپیده جاپلقی"/>
    <s v="600289"/>
    <s v=""/>
    <s v=""/>
    <s v=""/>
  </r>
  <r>
    <n v="177018"/>
    <n v="1665"/>
    <x v="14"/>
    <s v="1401/09/30"/>
    <s v="بابت حقوق پرداختنی آذر ماه"/>
    <n v="0"/>
    <n v="130047780"/>
    <n v="-130047780"/>
    <n v="125"/>
    <n v="24"/>
    <s v="600289"/>
    <s v=""/>
    <s v="بدهیهای جاری"/>
    <s v="3"/>
    <x v="0"/>
    <x v="0"/>
    <s v="حقوق پرداختنی"/>
    <s v="34241"/>
    <s v="سپیده جاپلقی"/>
    <s v="600289"/>
    <s v=""/>
    <s v=""/>
    <s v=""/>
  </r>
  <r>
    <n v="146819"/>
    <n v="1291"/>
    <x v="15"/>
    <s v="1401/07/30"/>
    <s v="بابت ذخیره عیدی و پاداش مهر ماه"/>
    <n v="0"/>
    <n v="10306233"/>
    <n v="-10306233"/>
    <n v="464"/>
    <n v="24"/>
    <s v="600289"/>
    <s v=""/>
    <s v="بدهیهای جاری"/>
    <s v="3"/>
    <x v="0"/>
    <x v="0"/>
    <s v="ذخیره عیدی و پاداش"/>
    <s v="34262"/>
    <s v="سپیده جاپلقی"/>
    <s v="600289"/>
    <s v=""/>
    <s v=""/>
    <s v=""/>
  </r>
  <r>
    <n v="175442"/>
    <n v="1517"/>
    <x v="16"/>
    <s v="1401/08/30"/>
    <s v="بابت ذخیره عیدی و پاداش آبان ماه"/>
    <n v="0"/>
    <n v="10306233"/>
    <n v="-10306233"/>
    <n v="464"/>
    <n v="24"/>
    <s v="600289"/>
    <s v=""/>
    <s v="بدهیهای جاری"/>
    <s v="3"/>
    <x v="0"/>
    <x v="0"/>
    <s v="ذخیره عیدی و پاداش"/>
    <s v="34262"/>
    <s v="سپیده جاپلقی"/>
    <s v="600289"/>
    <s v=""/>
    <s v=""/>
    <s v=""/>
  </r>
  <r>
    <n v="177052"/>
    <n v="1667"/>
    <x v="17"/>
    <s v="1401/09/30"/>
    <s v="بابت ذخیره عیدی و پاداش آذر ماه"/>
    <n v="0"/>
    <n v="10306232"/>
    <n v="-10306232"/>
    <n v="464"/>
    <n v="24"/>
    <s v="600289"/>
    <s v=""/>
    <s v="بدهیهای جاری"/>
    <s v="3"/>
    <x v="0"/>
    <x v="0"/>
    <s v="ذخیره عیدی و پاداش"/>
    <s v="34262"/>
    <s v="سپیده جاپلقی"/>
    <s v="600289"/>
    <s v=""/>
    <s v=""/>
    <s v=""/>
  </r>
  <r>
    <n v="174299"/>
    <n v="1537"/>
    <x v="491"/>
    <s v="1401/09/05"/>
    <s v="خانم سپیده جاپلقی -استرداد سفته به شماره  121372 بابت تضمین وام قرض الحسنه 10 ماهه ایشان (ضامن خانم زینب امین زاده)"/>
    <n v="500000000"/>
    <n v="0"/>
    <n v="500000000"/>
    <n v="338"/>
    <n v="54"/>
    <s v="600289"/>
    <s v=""/>
    <s v="حسابهای انتظامی و کنترلی"/>
    <s v="9"/>
    <x v="3"/>
    <x v="3"/>
    <s v="طرف حسابهای انتظامی به نفع شرکت"/>
    <s v="91141"/>
    <s v="سپیده جاپلقی"/>
    <s v="600289"/>
    <s v=""/>
    <s v=""/>
    <s v=""/>
  </r>
  <r>
    <n v="146832"/>
    <n v="1292"/>
    <x v="18"/>
    <s v="1401/07/30"/>
    <s v="بابت ذخیره مزایای پایان خدمت مهر ماه"/>
    <n v="0"/>
    <n v="8961704"/>
    <n v="-8961704"/>
    <n v="155"/>
    <n v="33"/>
    <s v="600289"/>
    <s v=""/>
    <s v="بدهیهای غیرجاری"/>
    <s v="4"/>
    <x v="1"/>
    <x v="1"/>
    <s v="ذخیره مزایای پایان خدمت"/>
    <s v="48111"/>
    <s v="سپیده جاپلقی"/>
    <s v="600289"/>
    <s v=""/>
    <s v=""/>
    <s v=""/>
  </r>
  <r>
    <n v="175455"/>
    <n v="1518"/>
    <x v="19"/>
    <s v="1401/08/30"/>
    <s v="بابت ذخیره مزایای پایان خدمت آبان ماه"/>
    <n v="0"/>
    <n v="8961704"/>
    <n v="-8961704"/>
    <n v="155"/>
    <n v="33"/>
    <s v="600289"/>
    <s v=""/>
    <s v="بدهیهای غیرجاری"/>
    <s v="4"/>
    <x v="1"/>
    <x v="1"/>
    <s v="ذخیره مزایای پایان خدمت"/>
    <s v="48111"/>
    <s v="سپیده جاپلقی"/>
    <s v="600289"/>
    <s v=""/>
    <s v=""/>
    <s v=""/>
  </r>
  <r>
    <n v="177039"/>
    <n v="1666"/>
    <x v="20"/>
    <s v="1401/09/30"/>
    <s v="بابت ذخیره مزایای پایان خدمت آذر ماه"/>
    <n v="0"/>
    <n v="8961704"/>
    <n v="-8961704"/>
    <n v="155"/>
    <n v="33"/>
    <s v="600289"/>
    <s v=""/>
    <s v="بدهیهای غیرجاری"/>
    <s v="4"/>
    <x v="1"/>
    <x v="1"/>
    <s v="ذخیره مزایای پایان خدمت"/>
    <s v="48111"/>
    <s v="سپیده جاپلقی"/>
    <s v="600289"/>
    <s v=""/>
    <s v=""/>
    <s v=""/>
  </r>
  <r>
    <n v="146747"/>
    <n v="1289"/>
    <x v="10"/>
    <s v="1401/07/30"/>
    <s v="بابت قسط بیمه تکمیلی مهر ماه"/>
    <n v="0"/>
    <n v="1500000"/>
    <n v="-1500000"/>
    <n v="24"/>
    <n v="6"/>
    <s v="600289"/>
    <s v=""/>
    <s v="داراییهای جاری"/>
    <s v="1"/>
    <x v="2"/>
    <x v="2"/>
    <s v="جاری کارکنان"/>
    <s v="14223"/>
    <s v="سپیده جاپلقی"/>
    <s v="600289"/>
    <s v=""/>
    <s v=""/>
    <s v=""/>
  </r>
  <r>
    <n v="175409"/>
    <n v="1516"/>
    <x v="12"/>
    <s v="1401/08/30"/>
    <s v="بابت قسط بیمه تکمیلی آبان ماه"/>
    <n v="0"/>
    <n v="1500000"/>
    <n v="-1500000"/>
    <n v="24"/>
    <n v="6"/>
    <s v="600289"/>
    <s v=""/>
    <s v="داراییهای جاری"/>
    <s v="1"/>
    <x v="2"/>
    <x v="2"/>
    <s v="جاری کارکنان"/>
    <s v="14223"/>
    <s v="سپیده جاپلقی"/>
    <s v="600289"/>
    <s v=""/>
    <s v=""/>
    <s v=""/>
  </r>
  <r>
    <n v="177008"/>
    <n v="1665"/>
    <x v="14"/>
    <s v="1401/09/30"/>
    <s v="بابت قسط بیمه تکمیلی آذر ماه"/>
    <n v="0"/>
    <n v="1500000"/>
    <n v="-1500000"/>
    <n v="24"/>
    <n v="6"/>
    <s v="600289"/>
    <s v=""/>
    <s v="داراییهای جاری"/>
    <s v="1"/>
    <x v="2"/>
    <x v="2"/>
    <s v="جاری کارکنان"/>
    <s v="14223"/>
    <s v="سپیده جاپلقی"/>
    <s v="600289"/>
    <s v=""/>
    <s v=""/>
    <s v=""/>
  </r>
  <r>
    <n v="174298"/>
    <n v="1537"/>
    <x v="491"/>
    <s v="1401/09/05"/>
    <s v="خانم سپیده جاپلقی -استرداد سفته به شماره  121372 بابت تضمین وام قرض الحسنه 10 ماهه ایشان (ضامن خانم زینب امین زاده)"/>
    <n v="0"/>
    <n v="500000000"/>
    <n v="-500000000"/>
    <n v="335"/>
    <n v="54"/>
    <s v="600289"/>
    <s v=""/>
    <s v="حسابهای انتظامی و کنترلی"/>
    <s v="9"/>
    <x v="3"/>
    <x v="3"/>
    <s v="اسناد تضمینی کارکنان نزد شرکت"/>
    <s v="91111"/>
    <s v="سپیده جاپلقی"/>
    <s v="600289"/>
    <s v=""/>
    <s v=""/>
    <s v=""/>
  </r>
  <r>
    <n v="138555"/>
    <n v="1198"/>
    <x v="193"/>
    <s v="1401/07/12"/>
    <s v="بخشی از چک 194402 (اقتصاد)بابت واریز هزینه های مهندسی شهریور ماه 1401 پرسنل طبق لیست پیوست(واریزی)- حاجی شریف"/>
    <n v="22500004"/>
    <n v="0"/>
    <n v="22500004"/>
    <n v="125"/>
    <n v="24"/>
    <s v="600290"/>
    <s v=""/>
    <s v="بدهیهای جاری"/>
    <s v="3"/>
    <x v="0"/>
    <x v="0"/>
    <s v="حقوق پرداختنی"/>
    <s v="34241"/>
    <s v="مصطفی حاجی شریف"/>
    <s v="600290"/>
    <s v=""/>
    <s v=""/>
    <s v=""/>
  </r>
  <r>
    <n v="146808"/>
    <n v="1290"/>
    <x v="433"/>
    <s v="1401/07/30"/>
    <s v="بابت حقوق پرداختنی مهر ماه"/>
    <n v="0"/>
    <n v="27000005"/>
    <n v="-27000005"/>
    <n v="125"/>
    <n v="24"/>
    <s v="600290"/>
    <s v=""/>
    <s v="بدهیهای جاری"/>
    <s v="3"/>
    <x v="0"/>
    <x v="0"/>
    <s v="حقوق پرداختنی"/>
    <s v="34241"/>
    <s v="مصطفی حاجی شریف"/>
    <s v="600290"/>
    <s v=""/>
    <s v=""/>
    <s v=""/>
  </r>
  <r>
    <n v="144863"/>
    <n v="1375"/>
    <x v="176"/>
    <s v="1401/08/08"/>
    <s v="بخشی از چک 194414 (اقتصاد)بابت واریز هزینه های مهندسی مهر ماه 1401 پرسنل طبق لیست پیوست(واریزی)-حاجی شریف"/>
    <n v="27000005"/>
    <n v="0"/>
    <n v="27000005"/>
    <n v="125"/>
    <n v="24"/>
    <s v="600290"/>
    <s v=""/>
    <s v="بدهیهای جاری"/>
    <s v="3"/>
    <x v="0"/>
    <x v="0"/>
    <s v="حقوق پرداختنی"/>
    <s v="34241"/>
    <s v="مصطفی حاجی شریف"/>
    <s v="600290"/>
    <s v=""/>
    <s v=""/>
    <s v=""/>
  </r>
  <r>
    <n v="175197"/>
    <n v="1513"/>
    <x v="434"/>
    <s v="1401/08/30"/>
    <s v="بابت حقوق پرداختنی آبان ماه"/>
    <n v="0"/>
    <n v="21000004"/>
    <n v="-21000004"/>
    <n v="125"/>
    <n v="24"/>
    <s v="600290"/>
    <s v=""/>
    <s v="بدهیهای جاری"/>
    <s v="3"/>
    <x v="0"/>
    <x v="0"/>
    <s v="حقوق پرداختنی"/>
    <s v="34241"/>
    <s v="مصطفی حاجی شریف"/>
    <s v="600290"/>
    <s v=""/>
    <s v=""/>
    <s v=""/>
  </r>
  <r>
    <n v="174041"/>
    <n v="1564"/>
    <x v="183"/>
    <s v="1401/09/12"/>
    <s v="بخشی از چک 194421 (اقتصاد)بابت واریز هزینه های مهندسی آبان ماه 1401 پرسنل طبق لیست پیوست (واریزی)- حاجی شریف"/>
    <n v="21000004"/>
    <n v="0"/>
    <n v="21000004"/>
    <n v="125"/>
    <n v="24"/>
    <s v="600290"/>
    <s v=""/>
    <s v="بدهیهای جاری"/>
    <s v="3"/>
    <x v="0"/>
    <x v="0"/>
    <s v="حقوق پرداختنی"/>
    <s v="34241"/>
    <s v="مصطفی حاجی شریف"/>
    <s v="600290"/>
    <s v=""/>
    <s v=""/>
    <s v=""/>
  </r>
  <r>
    <n v="177089"/>
    <n v="1668"/>
    <x v="435"/>
    <s v="1401/09/30"/>
    <s v="بابت حقوق پرداختنی آذر ماه"/>
    <n v="0"/>
    <n v="25500005"/>
    <n v="-25500005"/>
    <n v="125"/>
    <n v="24"/>
    <s v="600290"/>
    <s v=""/>
    <s v="بدهیهای جاری"/>
    <s v="3"/>
    <x v="0"/>
    <x v="0"/>
    <s v="حقوق پرداختنی"/>
    <s v="34241"/>
    <s v="مصطفی حاجی شریف"/>
    <s v="600290"/>
    <s v=""/>
    <s v=""/>
    <s v=""/>
  </r>
  <r>
    <n v="137650"/>
    <n v="1152"/>
    <x v="492"/>
    <s v="1401/07/01"/>
    <s v="پرداخت 8 فقره هزینه حمل بارنامه طی تنخواه شماره  54 ​اسماعیل کرمی"/>
    <n v="0"/>
    <n v="1085733900"/>
    <n v="-1085733900"/>
    <n v="413"/>
    <n v="1"/>
    <s v="600295"/>
    <s v=""/>
    <s v="داراییهای جاری"/>
    <s v="1"/>
    <x v="10"/>
    <x v="10"/>
    <s v="موجودی نزد تنخواه گردان ها"/>
    <s v="11141"/>
    <s v="اسماعیل کرمی"/>
    <s v="600295"/>
    <s v=""/>
    <s v=""/>
    <s v=""/>
  </r>
  <r>
    <n v="138437"/>
    <n v="1162"/>
    <x v="299"/>
    <s v="1401/07/02"/>
    <s v="آقای اسماعیل کرمی -چک 061296 (تجارت) جهت شارژ تنخواه کرایه حمل بارنامه ها ش 53 (واریزی) طی دستور پرداخت پیوست"/>
    <n v="1050200000"/>
    <n v="0"/>
    <n v="1050200000"/>
    <n v="413"/>
    <n v="1"/>
    <s v="600295"/>
    <s v=""/>
    <s v="داراییهای جاری"/>
    <s v="1"/>
    <x v="10"/>
    <x v="10"/>
    <s v="موجودی نزد تنخواه گردان ها"/>
    <s v="11141"/>
    <s v="اسماعیل کرمی"/>
    <s v="600295"/>
    <s v=""/>
    <s v=""/>
    <s v=""/>
  </r>
  <r>
    <n v="138453"/>
    <n v="1180"/>
    <x v="301"/>
    <s v="1401/07/10"/>
    <s v="آقای اسماعیل کرمی -چک 162104 (تجارت) جهت شارژ تنخواه کرایه حمل بارنامه ها ش 54 (واریزی) طی دستور پرداخت پیوست"/>
    <n v="1085733900"/>
    <n v="0"/>
    <n v="1085733900"/>
    <n v="413"/>
    <n v="1"/>
    <s v="600295"/>
    <s v=""/>
    <s v="داراییهای جاری"/>
    <s v="1"/>
    <x v="10"/>
    <x v="10"/>
    <s v="موجودی نزد تنخواه گردان ها"/>
    <s v="11141"/>
    <s v="اسماعیل کرمی"/>
    <s v="600295"/>
    <s v=""/>
    <s v=""/>
    <s v=""/>
  </r>
  <r>
    <n v="138536"/>
    <n v="1196"/>
    <x v="493"/>
    <s v="1401/07/12"/>
    <s v="پرداخت 5 فقره هزینه حمل بارنامه طی تنخواه شماره  55 ​اسماعیل کرمی"/>
    <n v="0"/>
    <n v="868000000"/>
    <n v="-868000000"/>
    <n v="413"/>
    <n v="1"/>
    <s v="600295"/>
    <s v=""/>
    <s v="داراییهای جاری"/>
    <s v="1"/>
    <x v="10"/>
    <x v="10"/>
    <s v="موجودی نزد تنخواه گردان ها"/>
    <s v="11141"/>
    <s v="اسماعیل کرمی"/>
    <s v="600295"/>
    <s v=""/>
    <s v=""/>
    <s v=""/>
  </r>
  <r>
    <n v="139177"/>
    <n v="1212"/>
    <x v="494"/>
    <s v="1401/07/16"/>
    <s v="پرداخت 5 فقره هزینه حمل بارنامه طی تنخواه شماره  56 ​اسماعیل کرمی"/>
    <n v="0"/>
    <n v="805185400"/>
    <n v="-805185400"/>
    <n v="413"/>
    <n v="1"/>
    <s v="600295"/>
    <s v=""/>
    <s v="داراییهای جاری"/>
    <s v="1"/>
    <x v="10"/>
    <x v="10"/>
    <s v="موجودی نزد تنخواه گردان ها"/>
    <s v="11141"/>
    <s v="اسماعیل کرمی"/>
    <s v="600295"/>
    <s v=""/>
    <s v=""/>
    <s v=""/>
  </r>
  <r>
    <n v="141469"/>
    <n v="1227"/>
    <x v="306"/>
    <s v="1401/07/19"/>
    <s v="آقای اسماعیل کرمی -چک 162132 (تجارت) جهت شارژ تنخواه کرایه حمل بارنامه ها ش 55 (واریزی) طی دستور پرداخت پیوست"/>
    <n v="868000000"/>
    <n v="0"/>
    <n v="868000000"/>
    <n v="413"/>
    <n v="1"/>
    <s v="600295"/>
    <s v=""/>
    <s v="داراییهای جاری"/>
    <s v="1"/>
    <x v="10"/>
    <x v="10"/>
    <s v="موجودی نزد تنخواه گردان ها"/>
    <s v="11141"/>
    <s v="اسماعیل کرمی"/>
    <s v="600295"/>
    <s v=""/>
    <s v=""/>
    <s v=""/>
  </r>
  <r>
    <n v="140692"/>
    <n v="1247"/>
    <x v="495"/>
    <s v="1401/07/22"/>
    <s v="پرداخت 10 فقره هزینه حمل بارنامه طی تنخواه شماره  57 ​اسماعیل کرمی"/>
    <n v="0"/>
    <n v="970061800"/>
    <n v="-970061800"/>
    <n v="413"/>
    <n v="1"/>
    <s v="600295"/>
    <s v=""/>
    <s v="داراییهای جاری"/>
    <s v="1"/>
    <x v="10"/>
    <x v="10"/>
    <s v="موجودی نزد تنخواه گردان ها"/>
    <s v="11141"/>
    <s v="اسماعیل کرمی"/>
    <s v="600295"/>
    <s v=""/>
    <s v=""/>
    <s v=""/>
  </r>
  <r>
    <n v="141439"/>
    <n v="1250"/>
    <x v="25"/>
    <s v="1401/07/23"/>
    <s v="آقای اسماعیل کرمی -چک 162142 (تجارت) جهت شارژ تنخواه کرایه حمل بارنامه ها ش 56 (واریزی) طی دستور پرداخت پیوست"/>
    <n v="805185400"/>
    <n v="0"/>
    <n v="805185400"/>
    <n v="413"/>
    <n v="1"/>
    <s v="600295"/>
    <s v=""/>
    <s v="داراییهای جاری"/>
    <s v="1"/>
    <x v="10"/>
    <x v="10"/>
    <s v="موجودی نزد تنخواه گردان ها"/>
    <s v="11141"/>
    <s v="اسماعیل کرمی"/>
    <s v="600295"/>
    <s v=""/>
    <s v=""/>
    <s v=""/>
  </r>
  <r>
    <n v="141407"/>
    <n v="1259"/>
    <x v="199"/>
    <s v="1401/07/25"/>
    <s v="آقای اسماعیل کرمی -چک 162156 (تجارت) جهت شارژ تنخواه کرایه حمل بارنامه ها ش 57 (واریزی) طی دستور پرداخت پیوست"/>
    <n v="970061800"/>
    <n v="0"/>
    <n v="970061800"/>
    <n v="413"/>
    <n v="1"/>
    <s v="600295"/>
    <s v=""/>
    <s v="داراییهای جاری"/>
    <s v="1"/>
    <x v="10"/>
    <x v="10"/>
    <s v="موجودی نزد تنخواه گردان ها"/>
    <s v="11141"/>
    <s v="اسماعیل کرمی"/>
    <s v="600295"/>
    <s v=""/>
    <s v=""/>
    <s v=""/>
  </r>
  <r>
    <n v="141793"/>
    <n v="1263"/>
    <x v="496"/>
    <s v="1401/07/25"/>
    <s v="پرداخت 6 فقره هزینه حمل بارنامه طی تنخواه شماره 58 ​اسماعیل کرمی"/>
    <n v="0"/>
    <n v="863265000"/>
    <n v="-863265000"/>
    <n v="413"/>
    <n v="1"/>
    <s v="600295"/>
    <s v=""/>
    <s v="داراییهای جاری"/>
    <s v="1"/>
    <x v="10"/>
    <x v="10"/>
    <s v="موجودی نزد تنخواه گردان ها"/>
    <s v="11141"/>
    <s v="اسماعیل کرمی"/>
    <s v="600295"/>
    <s v=""/>
    <s v=""/>
    <s v=""/>
  </r>
  <r>
    <n v="142052"/>
    <n v="1282"/>
    <x v="497"/>
    <s v="1401/07/29"/>
    <s v="پرداخت 5 فقره هزینه حمل بارنامه طی تنخواه شماره 59 ​اسماعیل کرمی"/>
    <n v="0"/>
    <n v="577810900"/>
    <n v="-577810900"/>
    <n v="413"/>
    <n v="1"/>
    <s v="600295"/>
    <s v=""/>
    <s v="داراییهای جاری"/>
    <s v="1"/>
    <x v="10"/>
    <x v="10"/>
    <s v="موجودی نزد تنخواه گردان ها"/>
    <s v="11141"/>
    <s v="اسماعیل کرمی"/>
    <s v="600295"/>
    <s v=""/>
    <s v=""/>
    <s v=""/>
  </r>
  <r>
    <n v="142867"/>
    <n v="1311"/>
    <x v="498"/>
    <s v="1401/08/02"/>
    <s v="پرداخت 2 فقره هزینه حمل بارنامه طی تنخواه شماره 60 ​اسماعیل کرمی"/>
    <n v="0"/>
    <n v="268500000"/>
    <n v="-268500000"/>
    <n v="413"/>
    <n v="1"/>
    <s v="600295"/>
    <s v=""/>
    <s v="داراییهای جاری"/>
    <s v="1"/>
    <x v="10"/>
    <x v="10"/>
    <s v="موجودی نزد تنخواه گردان ها"/>
    <s v="11141"/>
    <s v="اسماعیل کرمی"/>
    <s v="600295"/>
    <s v=""/>
    <s v=""/>
    <s v=""/>
  </r>
  <r>
    <n v="142952"/>
    <n v="1312"/>
    <x v="243"/>
    <s v="1401/08/02"/>
    <s v="پرداخت چک 162174 بانک تجارت جهت شارژ تنخواه آقای اسماعیل کرمی بابت کرایه حمل بارنامه ش 58"/>
    <n v="863265000"/>
    <n v="0"/>
    <n v="863265000"/>
    <n v="413"/>
    <n v="1"/>
    <s v="600295"/>
    <s v=""/>
    <s v="داراییهای جاری"/>
    <s v="1"/>
    <x v="10"/>
    <x v="10"/>
    <s v="موجودی نزد تنخواه گردان ها"/>
    <s v="11141"/>
    <s v="اسماعیل کرمی"/>
    <s v="600295"/>
    <s v=""/>
    <s v=""/>
    <s v=""/>
  </r>
  <r>
    <n v="146514"/>
    <n v="1357"/>
    <x v="174"/>
    <s v="1401/08/04"/>
    <s v="پرداخت چک 162182 بانک تجارت جهت شارژ تنخواه آقای اسماعیل کرمی بابت کرایه حمل بارنامه ش 59"/>
    <n v="577810900"/>
    <n v="0"/>
    <n v="577810900"/>
    <n v="413"/>
    <n v="1"/>
    <s v="600295"/>
    <s v=""/>
    <s v="داراییهای جاری"/>
    <s v="1"/>
    <x v="10"/>
    <x v="10"/>
    <s v="موجودی نزد تنخواه گردان ها"/>
    <s v="11141"/>
    <s v="اسماعیل کرمی"/>
    <s v="600295"/>
    <s v=""/>
    <s v=""/>
    <s v=""/>
  </r>
  <r>
    <n v="143817"/>
    <n v="1365"/>
    <x v="499"/>
    <s v="1401/08/06"/>
    <s v="پرداخت 6 فقره هزینه حمل بارنامه طی تنخواه شماره 61 ​اسماعیل کرمی"/>
    <n v="0"/>
    <n v="879318000"/>
    <n v="-879318000"/>
    <n v="413"/>
    <n v="1"/>
    <s v="600295"/>
    <s v=""/>
    <s v="داراییهای جاری"/>
    <s v="1"/>
    <x v="10"/>
    <x v="10"/>
    <s v="موجودی نزد تنخواه گردان ها"/>
    <s v="11141"/>
    <s v="اسماعیل کرمی"/>
    <s v="600295"/>
    <s v=""/>
    <s v=""/>
    <s v=""/>
  </r>
  <r>
    <n v="145008"/>
    <n v="1377"/>
    <x v="500"/>
    <s v="1401/08/08"/>
    <s v="پرداخت 4 فقره هزینه حمل بارنامه طی تنخواه شماره 62 ​اسماعیل کرمی"/>
    <n v="0"/>
    <n v="416512000"/>
    <n v="-416512000"/>
    <n v="413"/>
    <n v="1"/>
    <s v="600295"/>
    <s v=""/>
    <s v="داراییهای جاری"/>
    <s v="1"/>
    <x v="10"/>
    <x v="10"/>
    <s v="موجودی نزد تنخواه گردان ها"/>
    <s v="11141"/>
    <s v="اسماعیل کرمی"/>
    <s v="600295"/>
    <s v=""/>
    <s v=""/>
    <s v=""/>
  </r>
  <r>
    <n v="143969"/>
    <n v="1392"/>
    <x v="252"/>
    <s v="1401/08/10"/>
    <s v="پرداخت چک 162199 بانک تجارت جهت شارژ تنخواه آقای اسماعیل کرمی بابت کرایه حمل بارنامه ش 60-61"/>
    <n v="1147818000"/>
    <n v="0"/>
    <n v="1147818000"/>
    <n v="413"/>
    <n v="1"/>
    <s v="600295"/>
    <s v=""/>
    <s v="داراییهای جاری"/>
    <s v="1"/>
    <x v="10"/>
    <x v="10"/>
    <s v="موجودی نزد تنخواه گردان ها"/>
    <s v="11141"/>
    <s v="اسماعیل کرمی"/>
    <s v="600295"/>
    <s v=""/>
    <s v=""/>
    <s v=""/>
  </r>
  <r>
    <n v="146508"/>
    <n v="1433"/>
    <x v="501"/>
    <s v="1401/08/16"/>
    <s v="پرداخت 9 فقره هزینه حمل بارنامه طی تنخواه شماره 63 ​اسماعیل کرمی"/>
    <n v="0"/>
    <n v="1234500000"/>
    <n v="-1234500000"/>
    <n v="413"/>
    <n v="1"/>
    <s v="600295"/>
    <s v=""/>
    <s v="داراییهای جاری"/>
    <s v="1"/>
    <x v="10"/>
    <x v="10"/>
    <s v="موجودی نزد تنخواه گردان ها"/>
    <s v="11141"/>
    <s v="اسماعیل کرمی"/>
    <s v="600295"/>
    <s v=""/>
    <s v=""/>
    <s v=""/>
  </r>
  <r>
    <n v="147365"/>
    <n v="1443"/>
    <x v="502"/>
    <s v="1401/08/17"/>
    <s v="پرداخت 6 فقره هزینه حمل بارنامه طی تنخواه شماره 64 آقای اسماعیل کرمی"/>
    <n v="0"/>
    <n v="701500000"/>
    <n v="-701500000"/>
    <n v="413"/>
    <n v="1"/>
    <s v="600295"/>
    <s v=""/>
    <s v="داراییهای جاری"/>
    <s v="1"/>
    <x v="10"/>
    <x v="10"/>
    <s v="موجودی نزد تنخواه گردان ها"/>
    <s v="11141"/>
    <s v="اسماعیل کرمی"/>
    <s v="600295"/>
    <s v=""/>
    <s v=""/>
    <s v=""/>
  </r>
  <r>
    <n v="146913"/>
    <n v="1449"/>
    <x v="33"/>
    <s v="1401/08/18"/>
    <s v="پرداخت چک 859817 بانک تجارت جهت شارژ تنخواه آقای اسماعیل کرمی بابت کرایه حمل بارنامه ش 62-63"/>
    <n v="1651012000"/>
    <n v="0"/>
    <n v="1651012000"/>
    <n v="413"/>
    <n v="1"/>
    <s v="600295"/>
    <s v=""/>
    <s v="داراییهای جاری"/>
    <s v="1"/>
    <x v="10"/>
    <x v="10"/>
    <s v="موجودی نزد تنخواه گردان ها"/>
    <s v="11141"/>
    <s v="اسماعیل کرمی"/>
    <s v="600295"/>
    <s v=""/>
    <s v=""/>
    <s v=""/>
  </r>
  <r>
    <n v="147375"/>
    <n v="1459"/>
    <x v="503"/>
    <s v="1401/08/21"/>
    <s v="پرداخت 8 فقره هزینه حمل بارنامه طی تنخواه شماره 65 ​اسماعیل کرمی"/>
    <n v="0"/>
    <n v="1249706000"/>
    <n v="-1249706000"/>
    <n v="413"/>
    <n v="1"/>
    <s v="600295"/>
    <s v=""/>
    <s v="داراییهای جاری"/>
    <s v="1"/>
    <x v="10"/>
    <x v="10"/>
    <s v="موجودی نزد تنخواه گردان ها"/>
    <s v="11141"/>
    <s v="اسماعیل کرمی"/>
    <s v="600295"/>
    <s v=""/>
    <s v=""/>
    <s v=""/>
  </r>
  <r>
    <n v="147633"/>
    <n v="1472"/>
    <x v="317"/>
    <s v="1401/08/24"/>
    <s v="پرداخت چک 859831 بانک تجارت جهت شارژ تنخواه آقای اسماعیل کرمی بابت کرایه حمل بارنامه ش 64-65"/>
    <n v="1951206000"/>
    <n v="0"/>
    <n v="1951206000"/>
    <n v="413"/>
    <n v="1"/>
    <s v="600295"/>
    <s v=""/>
    <s v="داراییهای جاری"/>
    <s v="1"/>
    <x v="10"/>
    <x v="10"/>
    <s v="موجودی نزد تنخواه گردان ها"/>
    <s v="11141"/>
    <s v="اسماعیل کرمی"/>
    <s v="600295"/>
    <s v=""/>
    <s v=""/>
    <s v=""/>
  </r>
  <r>
    <n v="173281"/>
    <n v="1482"/>
    <x v="504"/>
    <s v="1401/08/25"/>
    <s v="پرداخت 11 فقره هزینه حمل بارنامه طی تنخواه شماره 66 ​اسماعیل کرمی"/>
    <n v="0"/>
    <n v="1451637000"/>
    <n v="-1451637000"/>
    <n v="413"/>
    <n v="1"/>
    <s v="600295"/>
    <s v=""/>
    <s v="داراییهای جاری"/>
    <s v="1"/>
    <x v="10"/>
    <x v="10"/>
    <s v="موجودی نزد تنخواه گردان ها"/>
    <s v="11141"/>
    <s v="اسماعیل کرمی"/>
    <s v="600295"/>
    <s v=""/>
    <s v=""/>
    <s v=""/>
  </r>
  <r>
    <n v="147903"/>
    <n v="1490"/>
    <x v="321"/>
    <s v="1401/08/28"/>
    <s v="پرداخت چک 859851 بانک تجارت جهت شارژ تنخواه آقای اسماعیل کرمی بابت کرایه حمل بارنامه ش 66"/>
    <n v="1451637000"/>
    <n v="0"/>
    <n v="1451637000"/>
    <n v="413"/>
    <n v="1"/>
    <s v="600295"/>
    <s v=""/>
    <s v="داراییهای جاری"/>
    <s v="1"/>
    <x v="10"/>
    <x v="10"/>
    <s v="موجودی نزد تنخواه گردان ها"/>
    <s v="11141"/>
    <s v="اسماعیل کرمی"/>
    <s v="600295"/>
    <s v=""/>
    <s v=""/>
    <s v=""/>
  </r>
  <r>
    <n v="173543"/>
    <n v="1503"/>
    <x v="505"/>
    <s v="1401/08/29"/>
    <s v="پرداخت 13 فقره هزینه حمل بارنامه طی تنخواه شماره 67 ​اسماعیل کرمی"/>
    <n v="0"/>
    <n v="1411202390"/>
    <n v="-1411202390"/>
    <n v="413"/>
    <n v="1"/>
    <s v="600295"/>
    <s v=""/>
    <s v="داراییهای جاری"/>
    <s v="1"/>
    <x v="10"/>
    <x v="10"/>
    <s v="موجودی نزد تنخواه گردان ها"/>
    <s v="11141"/>
    <s v="اسماعیل کرمی"/>
    <s v="600295"/>
    <s v=""/>
    <s v=""/>
    <s v=""/>
  </r>
  <r>
    <n v="173891"/>
    <n v="1542"/>
    <x v="506"/>
    <s v="1401/09/06"/>
    <s v="پرداخت 5 فقره هزینه حمل بارنامه طی تنخواه شماره 68 ​اسماعیل کرمی"/>
    <n v="0"/>
    <n v="327000000"/>
    <n v="-327000000"/>
    <n v="413"/>
    <n v="1"/>
    <s v="600295"/>
    <s v=""/>
    <s v="داراییهای جاری"/>
    <s v="1"/>
    <x v="10"/>
    <x v="10"/>
    <s v="موجودی نزد تنخواه گردان ها"/>
    <s v="11141"/>
    <s v="اسماعیل کرمی"/>
    <s v="600295"/>
    <s v=""/>
    <s v=""/>
    <s v=""/>
  </r>
  <r>
    <n v="173701"/>
    <n v="1556"/>
    <x v="275"/>
    <s v="1401/09/09"/>
    <s v="پرداخت چک 859872 بانک تجارت جهت شارژ تنخواه آقای اسماعیل کرمی بابت کرایه حمل بارنامه ش 67"/>
    <n v="1411202390"/>
    <n v="0"/>
    <n v="1411202390"/>
    <n v="413"/>
    <n v="1"/>
    <s v="600295"/>
    <s v=""/>
    <s v="داراییهای جاری"/>
    <s v="1"/>
    <x v="10"/>
    <x v="10"/>
    <s v="موجودی نزد تنخواه گردان ها"/>
    <s v="11141"/>
    <s v="اسماعیل کرمی"/>
    <s v="600295"/>
    <s v=""/>
    <s v=""/>
    <s v=""/>
  </r>
  <r>
    <n v="174623"/>
    <n v="1589"/>
    <x v="507"/>
    <s v="1401/09/16"/>
    <s v="پرداخت 11 فقره هزینه حمل بارنامه طی تنخواه شماره 69 اسماعیل کرمی"/>
    <n v="0"/>
    <n v="1288266682"/>
    <n v="-1288266682"/>
    <n v="413"/>
    <n v="1"/>
    <s v="600295"/>
    <s v=""/>
    <s v="داراییهای جاری"/>
    <s v="1"/>
    <x v="10"/>
    <x v="10"/>
    <s v="موجودی نزد تنخواه گردان ها"/>
    <s v="11141"/>
    <s v="اسماعیل کرمی"/>
    <s v="600295"/>
    <s v=""/>
    <s v=""/>
    <s v=""/>
  </r>
  <r>
    <n v="174823"/>
    <n v="1605"/>
    <x v="286"/>
    <s v="1401/09/20"/>
    <s v="پرداخت چک 859891 بانک تجارت جهت شارژ تنخواه آقای اسماعیل کرمی بابت کرایه حمل بارنامه ش 68-69"/>
    <n v="1615266682"/>
    <n v="0"/>
    <n v="1615266682"/>
    <n v="413"/>
    <n v="1"/>
    <s v="600295"/>
    <s v=""/>
    <s v="داراییهای جاری"/>
    <s v="1"/>
    <x v="10"/>
    <x v="10"/>
    <s v="موجودی نزد تنخواه گردان ها"/>
    <s v="11141"/>
    <s v="اسماعیل کرمی"/>
    <s v="600295"/>
    <s v=""/>
    <s v=""/>
    <s v=""/>
  </r>
  <r>
    <n v="175252"/>
    <n v="1617"/>
    <x v="508"/>
    <s v="1401/09/21"/>
    <s v="پرداخت 10فقره هزینه حمل بارنامه طی تنخواه شماره 70 اسماعیل کرمی"/>
    <n v="0"/>
    <n v="1175001000"/>
    <n v="-1175001000"/>
    <n v="413"/>
    <n v="1"/>
    <s v="600295"/>
    <s v=""/>
    <s v="داراییهای جاری"/>
    <s v="1"/>
    <x v="10"/>
    <x v="10"/>
    <s v="موجودی نزد تنخواه گردان ها"/>
    <s v="11141"/>
    <s v="اسماعیل کرمی"/>
    <s v="600295"/>
    <s v=""/>
    <s v=""/>
    <s v=""/>
  </r>
  <r>
    <n v="175771"/>
    <n v="1640"/>
    <x v="294"/>
    <s v="1401/09/27"/>
    <s v="پرداخت چک 921707 بانک تجارت جهت شارژ تنخواه آقای اسماعیل کرمی بابت کرایه حمل بارنامه ش 70"/>
    <n v="1175001000"/>
    <n v="0"/>
    <n v="1175001000"/>
    <n v="413"/>
    <n v="1"/>
    <s v="600295"/>
    <s v=""/>
    <s v="داراییهای جاری"/>
    <s v="1"/>
    <x v="10"/>
    <x v="10"/>
    <s v="موجودی نزد تنخواه گردان ها"/>
    <s v="11141"/>
    <s v="اسماعیل کرمی"/>
    <s v="600295"/>
    <s v=""/>
    <s v=""/>
    <s v=""/>
  </r>
  <r>
    <n v="176569"/>
    <n v="1657"/>
    <x v="509"/>
    <s v="1401/09/29"/>
    <s v="پرداخت 9 فقره هزینه حمل بارنامه طی تنخواه 71 اسماعیل کرمی"/>
    <n v="0"/>
    <n v="1046579000"/>
    <n v="-1046579000"/>
    <n v="413"/>
    <n v="1"/>
    <s v="600295"/>
    <s v=""/>
    <s v="داراییهای جاری"/>
    <s v="1"/>
    <x v="10"/>
    <x v="10"/>
    <s v="موجودی نزد تنخواه گردان ها"/>
    <s v="11141"/>
    <s v="اسماعیل کرمی"/>
    <s v="600295"/>
    <s v=""/>
    <s v=""/>
    <s v=""/>
  </r>
  <r>
    <n v="141501"/>
    <n v="1224"/>
    <x v="231"/>
    <s v="1401/07/18"/>
    <s v="علی رحمانی- چک 162119 (تجارت) بابت تسویه ف 1-410 جهت تامین ماسه بادی طی مردادماه 1401 (واریزی) طی دستور پرداخت پیوست"/>
    <n v="777987500"/>
    <n v="0"/>
    <n v="777987500"/>
    <n v="117"/>
    <n v="24"/>
    <s v="600296"/>
    <s v=""/>
    <s v="بدهیهای جاری"/>
    <s v="3"/>
    <x v="0"/>
    <x v="0"/>
    <s v="سایر حسابهای پرداختنی"/>
    <s v="34221"/>
    <s v="علی رحمانی"/>
    <s v="600296"/>
    <s v=""/>
    <s v=""/>
    <s v=""/>
  </r>
  <r>
    <n v="176033"/>
    <n v="1520"/>
    <x v="21"/>
    <s v="1401/08/30"/>
    <s v="علی رحمانی- بابت برگشت هزینه غذا تیر ماه 1401 مندرج در نامه شماره SM/M/401/30 شرکت سپهر مولد- اصلاح عطف 802"/>
    <n v="0"/>
    <n v="96100000"/>
    <n v="-96100000"/>
    <n v="117"/>
    <n v="24"/>
    <s v="600296"/>
    <s v=""/>
    <s v="بدهیهای جاری"/>
    <s v="3"/>
    <x v="0"/>
    <x v="0"/>
    <s v="سایر حسابهای پرداختنی"/>
    <s v="34221"/>
    <s v="علی رحمانی"/>
    <s v="600296"/>
    <s v=""/>
    <s v=""/>
    <s v=""/>
  </r>
  <r>
    <n v="176035"/>
    <n v="1520"/>
    <x v="21"/>
    <s v="1401/08/30"/>
    <s v="علی رحمانی- بابت برگشت هزینه غذا شهریور ماه 1401 مندرج در نامه شماره SM/M/401/30 شرکت سپهر مولد- اصلاح عطف 802"/>
    <n v="0"/>
    <n v="63100000"/>
    <n v="-63100000"/>
    <n v="117"/>
    <n v="24"/>
    <s v="600296"/>
    <s v=""/>
    <s v="بدهیهای جاری"/>
    <s v="3"/>
    <x v="0"/>
    <x v="0"/>
    <s v="سایر حسابهای پرداختنی"/>
    <s v="34221"/>
    <s v="علی رحمانی"/>
    <s v="600296"/>
    <s v=""/>
    <s v=""/>
    <s v=""/>
  </r>
  <r>
    <n v="173527"/>
    <n v="1537"/>
    <x v="491"/>
    <s v="1401/09/05"/>
    <s v="اقای محمود بخشی -استرداد سفته به شماره  807133 بابت تضمین وام قرض الحسنه ایشان"/>
    <n v="500000000"/>
    <n v="0"/>
    <n v="500000000"/>
    <n v="338"/>
    <n v="54"/>
    <s v="600301"/>
    <s v=""/>
    <s v="حسابهای انتظامی و کنترلی"/>
    <s v="9"/>
    <x v="3"/>
    <x v="3"/>
    <s v="طرف حسابهای انتظامی به نفع شرکت"/>
    <s v="91141"/>
    <s v="محمود بخشی"/>
    <s v="600301"/>
    <s v=""/>
    <s v=""/>
    <s v=""/>
  </r>
  <r>
    <n v="138524"/>
    <n v="1197"/>
    <x v="9"/>
    <s v="1401/07/12"/>
    <s v="بخشی از  چک 923049 (اقتصاد)بابت واریز حقوق شهریور ماه  1401  پرسنل طبق لیست پیوست(واریزی)- بخشی"/>
    <n v="108599867"/>
    <n v="0"/>
    <n v="108599867"/>
    <n v="125"/>
    <n v="24"/>
    <s v="600301"/>
    <s v=""/>
    <s v="بدهیهای جاری"/>
    <s v="3"/>
    <x v="0"/>
    <x v="0"/>
    <s v="حقوق پرداختنی"/>
    <s v="34241"/>
    <s v="محمود بخشی"/>
    <s v="600301"/>
    <s v=""/>
    <s v=""/>
    <s v=""/>
  </r>
  <r>
    <n v="146759"/>
    <n v="1289"/>
    <x v="10"/>
    <s v="1401/07/30"/>
    <s v="بابت حقوق پرداختنی مهر ماه"/>
    <n v="0"/>
    <n v="94108154"/>
    <n v="-94108154"/>
    <n v="125"/>
    <n v="24"/>
    <s v="600301"/>
    <s v=""/>
    <s v="بدهیهای جاری"/>
    <s v="3"/>
    <x v="0"/>
    <x v="0"/>
    <s v="حقوق پرداختنی"/>
    <s v="34241"/>
    <s v="محمود بخشی"/>
    <s v="600301"/>
    <s v=""/>
    <s v=""/>
    <s v=""/>
  </r>
  <r>
    <n v="159484"/>
    <n v="1384"/>
    <x v="11"/>
    <s v="1401/08/08"/>
    <s v="بخشی از چک 194413 (اقتصاد)بابت واریز حقوق مهر ماه 1401 پرسنل طبق لیست پیوست (واریزی)- بخشی"/>
    <n v="94108154"/>
    <n v="0"/>
    <n v="94108154"/>
    <n v="125"/>
    <n v="24"/>
    <s v="600301"/>
    <s v=""/>
    <s v="بدهیهای جاری"/>
    <s v="3"/>
    <x v="0"/>
    <x v="0"/>
    <s v="حقوق پرداختنی"/>
    <s v="34241"/>
    <s v="محمود بخشی"/>
    <s v="600301"/>
    <s v=""/>
    <s v=""/>
    <s v=""/>
  </r>
  <r>
    <n v="175422"/>
    <n v="1516"/>
    <x v="12"/>
    <s v="1401/08/30"/>
    <s v="بابت حقوق پرداختنی آبان ماه"/>
    <n v="0"/>
    <n v="42282639"/>
    <n v="-42282639"/>
    <n v="125"/>
    <n v="24"/>
    <s v="600301"/>
    <s v=""/>
    <s v="بدهیهای جاری"/>
    <s v="3"/>
    <x v="0"/>
    <x v="0"/>
    <s v="حقوق پرداختنی"/>
    <s v="34241"/>
    <s v="محمود بخشی"/>
    <s v="600301"/>
    <s v=""/>
    <s v=""/>
    <s v=""/>
  </r>
  <r>
    <n v="174024"/>
    <n v="1563"/>
    <x v="13"/>
    <s v="1401/09/12"/>
    <s v="بخشی از چک 194419 (اقتصاد)بابت واریز حقوق آبان ماه 1401 پرسنل طبق لیست پیوست (واریزی)- بخشی"/>
    <n v="42282639"/>
    <n v="0"/>
    <n v="42282639"/>
    <n v="125"/>
    <n v="24"/>
    <s v="600301"/>
    <s v=""/>
    <s v="بدهیهای جاری"/>
    <s v="3"/>
    <x v="0"/>
    <x v="0"/>
    <s v="حقوق پرداختنی"/>
    <s v="34241"/>
    <s v="محمود بخشی"/>
    <s v="600301"/>
    <s v=""/>
    <s v=""/>
    <s v=""/>
  </r>
  <r>
    <n v="177019"/>
    <n v="1665"/>
    <x v="14"/>
    <s v="1401/09/30"/>
    <s v="بابت حقوق پرداختنی آذر ماه"/>
    <n v="0"/>
    <n v="131407654"/>
    <n v="-131407654"/>
    <n v="125"/>
    <n v="24"/>
    <s v="600301"/>
    <s v=""/>
    <s v="بدهیهای جاری"/>
    <s v="3"/>
    <x v="0"/>
    <x v="0"/>
    <s v="حقوق پرداختنی"/>
    <s v="34241"/>
    <s v="محمود بخشی"/>
    <s v="600301"/>
    <s v=""/>
    <s v=""/>
    <s v=""/>
  </r>
  <r>
    <n v="146751"/>
    <n v="1289"/>
    <x v="10"/>
    <s v="1401/07/30"/>
    <s v="بابت وام کارکنان مهر ماه"/>
    <n v="0"/>
    <n v="50000000"/>
    <n v="-50000000"/>
    <n v="22"/>
    <n v="6"/>
    <s v="600301"/>
    <s v=""/>
    <s v="داراییهای جاری"/>
    <s v="1"/>
    <x v="2"/>
    <x v="2"/>
    <s v="وام کارکنان"/>
    <s v="14221"/>
    <s v="محمود بخشی"/>
    <s v="600301"/>
    <s v=""/>
    <s v=""/>
    <s v=""/>
  </r>
  <r>
    <n v="146518"/>
    <n v="1357"/>
    <x v="174"/>
    <s v="1401/08/04"/>
    <s v="پرداخت چک 194412 بانک اقتصاد نوین بنام آقای محمود بخشی بابت پرداخت مساعده مهر ماه طی دستور پیوست"/>
    <n v="100000000"/>
    <n v="0"/>
    <n v="100000000"/>
    <n v="22"/>
    <n v="6"/>
    <s v="600301"/>
    <s v=""/>
    <s v="داراییهای جاری"/>
    <s v="1"/>
    <x v="2"/>
    <x v="2"/>
    <s v="وام کارکنان"/>
    <s v="14221"/>
    <s v="محمود بخشی"/>
    <s v="600301"/>
    <s v=""/>
    <s v=""/>
    <s v=""/>
  </r>
  <r>
    <n v="175414"/>
    <n v="1516"/>
    <x v="12"/>
    <s v="1401/08/30"/>
    <s v="بابت وام کارکنان آبان ماه"/>
    <n v="0"/>
    <n v="100000000"/>
    <n v="-100000000"/>
    <n v="22"/>
    <n v="6"/>
    <s v="600301"/>
    <s v=""/>
    <s v="داراییهای جاری"/>
    <s v="1"/>
    <x v="2"/>
    <x v="2"/>
    <s v="وام کارکنان"/>
    <s v="14221"/>
    <s v="محمود بخشی"/>
    <s v="600301"/>
    <s v=""/>
    <s v=""/>
    <s v=""/>
  </r>
  <r>
    <n v="175566"/>
    <n v="1592"/>
    <x v="186"/>
    <s v="1401/09/16"/>
    <s v="پرداخت چک 194423 بانک اقتصاد نوین بنام آقای محمود بخشی بابت پرداخت مساعده آبان ماه طی دستور پیوست"/>
    <n v="100000000"/>
    <n v="0"/>
    <n v="100000000"/>
    <n v="22"/>
    <n v="6"/>
    <s v="600301"/>
    <s v=""/>
    <s v="داراییهای جاری"/>
    <s v="1"/>
    <x v="2"/>
    <x v="2"/>
    <s v="وام کارکنان"/>
    <s v="14221"/>
    <s v="محمود بخشی"/>
    <s v="600301"/>
    <s v=""/>
    <s v=""/>
    <s v=""/>
  </r>
  <r>
    <n v="146820"/>
    <n v="1291"/>
    <x v="15"/>
    <s v="1401/07/30"/>
    <s v="بابت ذخیره عیدی و پاداش مهر ماه"/>
    <n v="0"/>
    <n v="10306233"/>
    <n v="-10306233"/>
    <n v="464"/>
    <n v="24"/>
    <s v="600301"/>
    <s v=""/>
    <s v="بدهیهای جاری"/>
    <s v="3"/>
    <x v="0"/>
    <x v="0"/>
    <s v="ذخیره عیدی و پاداش"/>
    <s v="34262"/>
    <s v="محمود بخشی"/>
    <s v="600301"/>
    <s v=""/>
    <s v=""/>
    <s v=""/>
  </r>
  <r>
    <n v="175443"/>
    <n v="1517"/>
    <x v="16"/>
    <s v="1401/08/30"/>
    <s v="بابت ذخیره عیدی و پاداش آبان ماه"/>
    <n v="0"/>
    <n v="10306233"/>
    <n v="-10306233"/>
    <n v="464"/>
    <n v="24"/>
    <s v="600301"/>
    <s v=""/>
    <s v="بدهیهای جاری"/>
    <s v="3"/>
    <x v="0"/>
    <x v="0"/>
    <s v="ذخیره عیدی و پاداش"/>
    <s v="34262"/>
    <s v="محمود بخشی"/>
    <s v="600301"/>
    <s v=""/>
    <s v=""/>
    <s v=""/>
  </r>
  <r>
    <n v="177053"/>
    <n v="1667"/>
    <x v="17"/>
    <s v="1401/09/30"/>
    <s v="بابت ذخیره عیدی و پاداش آذر ماه"/>
    <n v="0"/>
    <n v="10306232"/>
    <n v="-10306232"/>
    <n v="464"/>
    <n v="24"/>
    <s v="600301"/>
    <s v=""/>
    <s v="بدهیهای جاری"/>
    <s v="3"/>
    <x v="0"/>
    <x v="0"/>
    <s v="ذخیره عیدی و پاداش"/>
    <s v="34262"/>
    <s v="محمود بخشی"/>
    <s v="600301"/>
    <s v=""/>
    <s v=""/>
    <s v=""/>
  </r>
  <r>
    <n v="173526"/>
    <n v="1537"/>
    <x v="491"/>
    <s v="1401/09/05"/>
    <s v="اقای محمود بخشی -استرداد سفته به شماره  807133 بابت تضمین وام قرض الحسنه ایشان"/>
    <n v="0"/>
    <n v="500000000"/>
    <n v="-500000000"/>
    <n v="335"/>
    <n v="54"/>
    <s v="600301"/>
    <s v=""/>
    <s v="حسابهای انتظامی و کنترلی"/>
    <s v="9"/>
    <x v="3"/>
    <x v="3"/>
    <s v="اسناد تضمینی کارکنان نزد شرکت"/>
    <s v="91111"/>
    <s v="محمود بخشی"/>
    <s v="600301"/>
    <s v=""/>
    <s v=""/>
    <s v=""/>
  </r>
  <r>
    <n v="146748"/>
    <n v="1289"/>
    <x v="10"/>
    <s v="1401/07/30"/>
    <s v="بابت قسط بیمه تکمیلی مهر ماه"/>
    <n v="0"/>
    <n v="7500000"/>
    <n v="-7500000"/>
    <n v="24"/>
    <n v="6"/>
    <s v="600301"/>
    <s v=""/>
    <s v="داراییهای جاری"/>
    <s v="1"/>
    <x v="2"/>
    <x v="2"/>
    <s v="جاری کارکنان"/>
    <s v="14223"/>
    <s v="محمود بخشی"/>
    <s v="600301"/>
    <s v=""/>
    <s v=""/>
    <s v=""/>
  </r>
  <r>
    <n v="175410"/>
    <n v="1516"/>
    <x v="12"/>
    <s v="1401/08/30"/>
    <s v="بابت قسط بیمه تکمیلی آبان ماه"/>
    <n v="0"/>
    <n v="7500000"/>
    <n v="-7500000"/>
    <n v="24"/>
    <n v="6"/>
    <s v="600301"/>
    <s v=""/>
    <s v="داراییهای جاری"/>
    <s v="1"/>
    <x v="2"/>
    <x v="2"/>
    <s v="جاری کارکنان"/>
    <s v="14223"/>
    <s v="محمود بخشی"/>
    <s v="600301"/>
    <s v=""/>
    <s v=""/>
    <s v=""/>
  </r>
  <r>
    <n v="177009"/>
    <n v="1665"/>
    <x v="14"/>
    <s v="1401/09/30"/>
    <s v="بابت قسط بیمه تکمیلی آذر ماه"/>
    <n v="0"/>
    <n v="7500000"/>
    <n v="-7500000"/>
    <n v="24"/>
    <n v="6"/>
    <s v="600301"/>
    <s v=""/>
    <s v="داراییهای جاری"/>
    <s v="1"/>
    <x v="2"/>
    <x v="2"/>
    <s v="جاری کارکنان"/>
    <s v="14223"/>
    <s v="محمود بخشی"/>
    <s v="600301"/>
    <s v=""/>
    <s v=""/>
    <s v=""/>
  </r>
  <r>
    <n v="146833"/>
    <n v="1292"/>
    <x v="18"/>
    <s v="1401/07/30"/>
    <s v="بابت ذخیره مزایای پایان خدمت مهر ماه"/>
    <n v="0"/>
    <n v="9512513"/>
    <n v="-9512513"/>
    <n v="155"/>
    <n v="33"/>
    <s v="600301"/>
    <s v=""/>
    <s v="بدهیهای غیرجاری"/>
    <s v="4"/>
    <x v="1"/>
    <x v="1"/>
    <s v="ذخیره مزایای پایان خدمت"/>
    <s v="48111"/>
    <s v="محمود بخشی"/>
    <s v="600301"/>
    <s v=""/>
    <s v=""/>
    <s v=""/>
  </r>
  <r>
    <n v="175456"/>
    <n v="1518"/>
    <x v="19"/>
    <s v="1401/08/30"/>
    <s v="بابت ذخیره مزایای پایان خدمت آبان ماه"/>
    <n v="0"/>
    <n v="9512513"/>
    <n v="-9512513"/>
    <n v="155"/>
    <n v="33"/>
    <s v="600301"/>
    <s v=""/>
    <s v="بدهیهای غیرجاری"/>
    <s v="4"/>
    <x v="1"/>
    <x v="1"/>
    <s v="ذخیره مزایای پایان خدمت"/>
    <s v="48111"/>
    <s v="محمود بخشی"/>
    <s v="600301"/>
    <s v=""/>
    <s v=""/>
    <s v=""/>
  </r>
  <r>
    <n v="177040"/>
    <n v="1666"/>
    <x v="20"/>
    <s v="1401/09/30"/>
    <s v="بابت ذخیره مزایای پایان خدمت آذر ماه"/>
    <n v="0"/>
    <n v="11100458"/>
    <n v="-11100458"/>
    <n v="155"/>
    <n v="33"/>
    <s v="600301"/>
    <s v=""/>
    <s v="بدهیهای غیرجاری"/>
    <s v="4"/>
    <x v="1"/>
    <x v="1"/>
    <s v="ذخیره مزایای پایان خدمت"/>
    <s v="48111"/>
    <s v="محمود بخشی"/>
    <s v="600301"/>
    <s v=""/>
    <s v=""/>
    <s v=""/>
  </r>
  <r>
    <n v="144817"/>
    <n v="1154"/>
    <x v="161"/>
    <s v="1401/07/01"/>
    <s v="هزینه اقامت هتل گرند جواهر بابت 3 نفر از ولدخانی ق ADSH-E-CO-GE-017"/>
    <n v="0"/>
    <n v="69175000"/>
    <n v="-69175000"/>
    <n v="61"/>
    <n v="14"/>
    <s v="600303"/>
    <s v=""/>
    <s v="داراییهای جاری"/>
    <s v="1"/>
    <x v="14"/>
    <x v="14"/>
    <s v="پیش پرداخت دارایی ثابت"/>
    <s v="18151"/>
    <s v="علیرضا ولدخانی"/>
    <s v="600303"/>
    <s v=""/>
    <s v=""/>
    <s v=""/>
  </r>
  <r>
    <n v="144819"/>
    <n v="1154"/>
    <x v="161"/>
    <s v="1401/07/01"/>
    <s v="ولدخانی ق ADSH-E-CO-GE-017-هزینه دمونتاژ طبق ماده 6-2 و ماده 2-4 بابت 5% و ماده 3-4 بابت 20% - جمعا 85.700 یورو -بخشی 1 ص و بهمن1400-معادل 4.293 یورو"/>
    <n v="0"/>
    <n v="1349500000"/>
    <n v="-1349500000"/>
    <n v="61"/>
    <n v="14"/>
    <s v="600303"/>
    <s v=""/>
    <s v="داراییهای جاری"/>
    <s v="1"/>
    <x v="14"/>
    <x v="14"/>
    <s v="پیش پرداخت دارایی ثابت"/>
    <s v="18151"/>
    <s v="علیرضا ولدخانی"/>
    <s v="600303"/>
    <s v=""/>
    <s v=""/>
    <s v=""/>
  </r>
  <r>
    <n v="144820"/>
    <n v="1154"/>
    <x v="161"/>
    <s v="1401/07/01"/>
    <s v="ولدخانی ق ADSH-E-CO-GE-017-هزینه دمونتاژ طبق ماده 6-2 و ماده 2-4 بابت 5% و ماده 3-4 بابت 20% - جمعا 85.700 یورو -بخشی  2 ص و بهمن1400-معادل 15.707 یورو"/>
    <n v="0"/>
    <n v="4530448545"/>
    <n v="-4530448545"/>
    <n v="61"/>
    <n v="14"/>
    <s v="600303"/>
    <s v=""/>
    <s v="داراییهای جاری"/>
    <s v="1"/>
    <x v="14"/>
    <x v="14"/>
    <s v="پیش پرداخت دارایی ثابت"/>
    <s v="18151"/>
    <s v="علیرضا ولدخانی"/>
    <s v="600303"/>
    <s v=""/>
    <s v=""/>
    <s v=""/>
  </r>
  <r>
    <n v="144821"/>
    <n v="1154"/>
    <x v="161"/>
    <s v="1401/07/01"/>
    <s v="ولدخانی ق ADSH-E-CO-GE-017-هزینه دمونتاژ طبق ماده 6-2 و ماده 2-4 بابت 5% و ماده 3-4 بابت 20% - جمعا 85.700 یورو -بخشی 3 ص و بهمن1400-معادل 25.000 یورو"/>
    <n v="0"/>
    <n v="7097825000"/>
    <n v="-7097825000"/>
    <n v="61"/>
    <n v="14"/>
    <s v="600303"/>
    <s v=""/>
    <s v="داراییهای جاری"/>
    <s v="1"/>
    <x v="14"/>
    <x v="14"/>
    <s v="پیش پرداخت دارایی ثابت"/>
    <s v="18151"/>
    <s v="علیرضا ولدخانی"/>
    <s v="600303"/>
    <s v=""/>
    <s v=""/>
    <s v=""/>
  </r>
  <r>
    <n v="144822"/>
    <n v="1154"/>
    <x v="161"/>
    <s v="1401/07/01"/>
    <s v="ولدخانی ق ADSH-E-CO-GE-017-هزینه دمونتاژ طبق ماده 6-2 و ماده 2-4 بابت 5% و ماده 3-4 بابت 20% - جمعا 85.700 یورو -بخشی 4 ص و بهمن1400-معادل 10.000 یورو"/>
    <n v="0"/>
    <n v="2902968750"/>
    <n v="-2902968750"/>
    <n v="61"/>
    <n v="14"/>
    <s v="600303"/>
    <s v=""/>
    <s v="داراییهای جاری"/>
    <s v="1"/>
    <x v="14"/>
    <x v="14"/>
    <s v="پیش پرداخت دارایی ثابت"/>
    <s v="18151"/>
    <s v="علیرضا ولدخانی"/>
    <s v="600303"/>
    <s v=""/>
    <s v=""/>
    <s v=""/>
  </r>
  <r>
    <n v="144823"/>
    <n v="1154"/>
    <x v="161"/>
    <s v="1401/07/01"/>
    <s v="ولدخانی ق ADSH-E-CO-GE-017-هزینه دمونتاژ طبق ماده 6-2 و ماده 2-4 بابت 5% و ماده 3-4 بابت 20% - جمعا 85.700 یورو -بخشی 5 ص و بهمن1400-معادل 26.200 یورو"/>
    <n v="0"/>
    <n v="7176599200"/>
    <n v="-7176599200"/>
    <n v="61"/>
    <n v="14"/>
    <s v="600303"/>
    <s v=""/>
    <s v="داراییهای جاری"/>
    <s v="1"/>
    <x v="14"/>
    <x v="14"/>
    <s v="پیش پرداخت دارایی ثابت"/>
    <s v="18151"/>
    <s v="علیرضا ولدخانی"/>
    <s v="600303"/>
    <s v=""/>
    <s v=""/>
    <s v=""/>
  </r>
  <r>
    <n v="144824"/>
    <n v="1154"/>
    <x v="161"/>
    <s v="1401/07/01"/>
    <s v="ولدخانی ق ADSH-E-CO-GE-017-هزینه دمونتاژ طبق ماده 6-2 و ماده 2-4 بابت 5% و ماده 3-4 بابت 20% - جمعا 85.700 یورو -بخشی 6 ص و بهمن1400-معادل 4.500 یورو"/>
    <n v="0"/>
    <n v="1293889500"/>
    <n v="-1293889500"/>
    <n v="61"/>
    <n v="14"/>
    <s v="600303"/>
    <s v=""/>
    <s v="داراییهای جاری"/>
    <s v="1"/>
    <x v="14"/>
    <x v="14"/>
    <s v="پیش پرداخت دارایی ثابت"/>
    <s v="18151"/>
    <s v="علیرضا ولدخانی"/>
    <s v="600303"/>
    <s v=""/>
    <s v=""/>
    <s v=""/>
  </r>
  <r>
    <n v="147675"/>
    <n v="1194"/>
    <x v="64"/>
    <s v="1401/07/11"/>
    <s v="فروشگاه رنگ مهراب  (مهراب احمدی)- سند MRS شماره 2060 بابت خرید طی فاکتور 401/3503"/>
    <n v="0"/>
    <n v="270000000"/>
    <n v="-270000000"/>
    <n v="117"/>
    <n v="24"/>
    <s v="600304"/>
    <s v=""/>
    <s v="بدهیهای جاری"/>
    <s v="3"/>
    <x v="0"/>
    <x v="0"/>
    <s v="سایر حسابهای پرداختنی"/>
    <s v="34221"/>
    <s v="فروشگاه رنگ مهراب  (مهراب احمدی)"/>
    <s v="600304"/>
    <s v=""/>
    <s v=""/>
    <s v=""/>
  </r>
  <r>
    <n v="141846"/>
    <n v="1238"/>
    <x v="54"/>
    <s v="1401/07/20"/>
    <s v="فروشگاه رنگ مهراب  (مهراب احمدی)- سند MRS شماره 2062 بابت خرید طی فاکتور 401/3504"/>
    <n v="0"/>
    <n v="178600000"/>
    <n v="-178600000"/>
    <n v="117"/>
    <n v="24"/>
    <s v="600304"/>
    <s v=""/>
    <s v="بدهیهای جاری"/>
    <s v="3"/>
    <x v="0"/>
    <x v="0"/>
    <s v="سایر حسابهای پرداختنی"/>
    <s v="34221"/>
    <s v="فروشگاه رنگ مهراب  (مهراب احمدی)"/>
    <s v="600304"/>
    <s v=""/>
    <s v=""/>
    <s v=""/>
  </r>
  <r>
    <n v="141847"/>
    <n v="1238"/>
    <x v="54"/>
    <s v="1401/07/20"/>
    <s v="فروشگاه رنگ مهراب  (مهراب احمدی)- سند MRS شماره 2061 بابت خرید طی فاکتور 401/3504"/>
    <n v="0"/>
    <n v="165600000"/>
    <n v="-165600000"/>
    <n v="117"/>
    <n v="24"/>
    <s v="600304"/>
    <s v=""/>
    <s v="بدهیهای جاری"/>
    <s v="3"/>
    <x v="0"/>
    <x v="0"/>
    <s v="سایر حسابهای پرداختنی"/>
    <s v="34221"/>
    <s v="فروشگاه رنگ مهراب  (مهراب احمدی)"/>
    <s v="600304"/>
    <s v=""/>
    <s v=""/>
    <s v=""/>
  </r>
  <r>
    <n v="147681"/>
    <n v="1245"/>
    <x v="67"/>
    <s v="1401/07/21"/>
    <s v="فروشگاه رنگ مهراب  (مهراب احمدی)- سند MRS شماره 2058 بابت خرید طی فاکتور 401/3505"/>
    <n v="0"/>
    <n v="481500000"/>
    <n v="-481500000"/>
    <n v="117"/>
    <n v="24"/>
    <s v="600304"/>
    <s v=""/>
    <s v="بدهیهای جاری"/>
    <s v="3"/>
    <x v="0"/>
    <x v="0"/>
    <s v="سایر حسابهای پرداختنی"/>
    <s v="34221"/>
    <s v="فروشگاه رنگ مهراب  (مهراب احمدی)"/>
    <s v="600304"/>
    <s v=""/>
    <s v=""/>
    <s v=""/>
  </r>
  <r>
    <n v="147682"/>
    <n v="1245"/>
    <x v="67"/>
    <s v="1401/07/21"/>
    <s v="فروشگاه رنگ مهراب  (مهراب احمدی)- سند MRS شماره 2059 بابت خرید طی فاکتور 401/3505"/>
    <n v="0"/>
    <n v="37500000"/>
    <n v="-37500000"/>
    <n v="117"/>
    <n v="24"/>
    <s v="600304"/>
    <s v=""/>
    <s v="بدهیهای جاری"/>
    <s v="3"/>
    <x v="0"/>
    <x v="0"/>
    <s v="سایر حسابهای پرداختنی"/>
    <s v="34221"/>
    <s v="فروشگاه رنگ مهراب  (مهراب احمدی)"/>
    <s v="600304"/>
    <s v=""/>
    <s v=""/>
    <s v=""/>
  </r>
  <r>
    <n v="143726"/>
    <n v="1301"/>
    <x v="56"/>
    <s v="1401/08/01"/>
    <s v="فروشگاه رنگ مهراب  (مهراب احمدی)- سند MRS شماره 2094 بابت خرید طی فاکتور 401/3509"/>
    <n v="0"/>
    <n v="304000000"/>
    <n v="-304000000"/>
    <n v="117"/>
    <n v="24"/>
    <s v="600304"/>
    <s v=""/>
    <s v="بدهیهای جاری"/>
    <s v="3"/>
    <x v="0"/>
    <x v="0"/>
    <s v="سایر حسابهای پرداختنی"/>
    <s v="34221"/>
    <s v="فروشگاه رنگ مهراب  (مهراب احمدی)"/>
    <s v="600304"/>
    <s v=""/>
    <s v=""/>
    <s v=""/>
  </r>
  <r>
    <n v="146515"/>
    <n v="1357"/>
    <x v="174"/>
    <s v="1401/08/04"/>
    <s v="پرداخت چک 162183 بانک تجارت بنام آقای مهراب احمدی بابت خرید رنگ و تینر طی ف 3503 الی 3505 از فروشگاه رنگ مهراب"/>
    <n v="1133200000"/>
    <n v="0"/>
    <n v="1133200000"/>
    <n v="117"/>
    <n v="24"/>
    <s v="600304"/>
    <s v=""/>
    <s v="بدهیهای جاری"/>
    <s v="3"/>
    <x v="0"/>
    <x v="0"/>
    <s v="سایر حسابهای پرداختنی"/>
    <s v="34221"/>
    <s v="فروشگاه رنگ مهراب  (مهراب احمدی)"/>
    <s v="600304"/>
    <s v=""/>
    <s v=""/>
    <s v=""/>
  </r>
  <r>
    <n v="143970"/>
    <n v="1392"/>
    <x v="252"/>
    <s v="1401/08/10"/>
    <s v="پرداخت چک 162198 بانک تجارت بنام آقای مهراب احمدی بابت خرید رنگ و تینر طی ف 3509 از فروشگاه رنگ مهراب"/>
    <n v="304000000"/>
    <n v="0"/>
    <n v="304000000"/>
    <n v="117"/>
    <n v="24"/>
    <s v="600304"/>
    <s v=""/>
    <s v="بدهیهای جاری"/>
    <s v="3"/>
    <x v="0"/>
    <x v="0"/>
    <s v="سایر حسابهای پرداختنی"/>
    <s v="34221"/>
    <s v="فروشگاه رنگ مهراب  (مهراب احمدی)"/>
    <s v="600304"/>
    <s v=""/>
    <s v=""/>
    <s v=""/>
  </r>
  <r>
    <n v="141463"/>
    <n v="1227"/>
    <x v="306"/>
    <s v="1401/07/19"/>
    <s v="اسکندر رمضانی- چک 162130 (تجارت) بابت تسویه ف 1357 و 1358 بابت تامین آجر گری (واریزی) طی دستور پرداخت پیوست"/>
    <n v="176872000"/>
    <n v="0"/>
    <n v="176872000"/>
    <n v="117"/>
    <n v="24"/>
    <s v="600305"/>
    <s v=""/>
    <s v="بدهیهای جاری"/>
    <s v="3"/>
    <x v="0"/>
    <x v="0"/>
    <s v="سایر حسابهای پرداختنی"/>
    <s v="34221"/>
    <s v="اسکندر رمضانی (ناصر توکل محمود آبادی)"/>
    <s v="600305"/>
    <s v=""/>
    <s v=""/>
    <s v=""/>
  </r>
  <r>
    <n v="142871"/>
    <n v="1270"/>
    <x v="138"/>
    <s v="1401/07/26"/>
    <s v="اسکندر رمضانی (ناصر توکل محمود آبادی)- سند MRS شماره 2082 بابت خرید طی فاکتور 1359خرید  10610 کیلو آجر گری جهت استفاده در خطوط یوجی"/>
    <n v="0"/>
    <n v="86182000"/>
    <n v="-86182000"/>
    <n v="117"/>
    <n v="24"/>
    <s v="600305"/>
    <s v=""/>
    <s v="بدهیهای جاری"/>
    <s v="3"/>
    <x v="0"/>
    <x v="0"/>
    <s v="سایر حسابهای پرداختنی"/>
    <s v="34221"/>
    <s v="اسکندر رمضانی (ناصر توکل محمود آبادی)"/>
    <s v="600305"/>
    <s v=""/>
    <s v=""/>
    <s v=""/>
  </r>
  <r>
    <n v="175958"/>
    <n v="1374"/>
    <x v="141"/>
    <s v="1401/08/07"/>
    <s v="اسکندر رمضانی (ناصر توکل محمود آبادی)- سند MRS شماره 2362 بابت خرید طی فاکتور 1360"/>
    <n v="0"/>
    <n v="85444000"/>
    <n v="-85444000"/>
    <n v="117"/>
    <n v="24"/>
    <s v="600305"/>
    <s v=""/>
    <s v="بدهیهای جاری"/>
    <s v="3"/>
    <x v="0"/>
    <x v="0"/>
    <s v="سایر حسابهای پرداختنی"/>
    <s v="34221"/>
    <s v="اسکندر رمضانی (ناصر توکل محمود آبادی)"/>
    <s v="600305"/>
    <s v=""/>
    <s v=""/>
    <s v=""/>
  </r>
  <r>
    <n v="177174"/>
    <n v="1391"/>
    <x v="5"/>
    <s v="1401/08/09"/>
    <s v="پرداخت چک 162193 بانک تجارت بنام ناصر توکل محمود آبادی بابت خرید آجر گری ف 1359 از آقای اسکندر رمضانی"/>
    <n v="86182000"/>
    <n v="0"/>
    <n v="86182000"/>
    <n v="117"/>
    <n v="24"/>
    <s v="600305"/>
    <s v=""/>
    <s v="بدهیهای جاری"/>
    <s v="3"/>
    <x v="0"/>
    <x v="0"/>
    <s v="سایر حسابهای پرداختنی"/>
    <s v="34221"/>
    <s v="اسکندر رمضانی (ناصر توکل محمود آبادی)"/>
    <s v="600305"/>
    <s v=""/>
    <s v=""/>
    <s v=""/>
  </r>
  <r>
    <n v="176027"/>
    <n v="1520"/>
    <x v="21"/>
    <s v="1401/08/30"/>
    <s v="کوره اسکندر رمضانی- بابت خرید آجر گری ف ش 1360- اعلامیه شماره SM/1401/852 مورخ 1401/09/29 شرکت سپهر مولد"/>
    <n v="85444000"/>
    <n v="0"/>
    <n v="85444000"/>
    <n v="117"/>
    <n v="24"/>
    <s v="600305"/>
    <s v=""/>
    <s v="بدهیهای جاری"/>
    <s v="3"/>
    <x v="0"/>
    <x v="0"/>
    <s v="سایر حسابهای پرداختنی"/>
    <s v="34221"/>
    <s v="اسکندر رمضانی (ناصر توکل محمود آبادی)"/>
    <s v="600305"/>
    <s v=""/>
    <s v=""/>
    <s v=""/>
  </r>
  <r>
    <n v="182083"/>
    <n v="1530"/>
    <x v="151"/>
    <s v="1401/09/01"/>
    <s v="اسکندر رمضانی (ناصر توکل محمود آبادی)- سند MRS شماره 2431 بابت خرید طی فاکتور 1361"/>
    <n v="0"/>
    <n v="89544000"/>
    <n v="-89544000"/>
    <n v="117"/>
    <n v="24"/>
    <s v="600305"/>
    <s v=""/>
    <s v="بدهیهای جاری"/>
    <s v="3"/>
    <x v="0"/>
    <x v="0"/>
    <s v="سایر حسابهای پرداختنی"/>
    <s v="34221"/>
    <s v="اسکندر رمضانی (ناصر توکل محمود آبادی)"/>
    <s v="600305"/>
    <s v=""/>
    <s v=""/>
    <s v=""/>
  </r>
  <r>
    <n v="176579"/>
    <n v="1664"/>
    <x v="160"/>
    <s v="1401/09/30"/>
    <s v="اسکندر رمضانی (ناصر توکل محمود آبادی)- سند MRS شماره 2509 بابت خرید طی فاکتور 1362خریدآجر گری جهت استفاده در خطوط یوجی"/>
    <n v="0"/>
    <n v="88150000"/>
    <n v="-88150000"/>
    <n v="117"/>
    <n v="24"/>
    <s v="600305"/>
    <s v=""/>
    <s v="بدهیهای جاری"/>
    <s v="3"/>
    <x v="0"/>
    <x v="0"/>
    <s v="سایر حسابهای پرداختنی"/>
    <s v="34221"/>
    <s v="اسکندر رمضانی (ناصر توکل محمود آبادی)"/>
    <s v="600305"/>
    <s v=""/>
    <s v=""/>
    <s v=""/>
  </r>
  <r>
    <n v="181964"/>
    <n v="1675"/>
    <x v="39"/>
    <s v="1401/09/30"/>
    <s v="کوره اسکندر رمضانی- بابت خرید آجر گری ف ش 1361- اعلامیه شماره SM/1401/877 مورخ 1401/11/02 شرکت سپهر مولد"/>
    <n v="89544000"/>
    <n v="0"/>
    <n v="89544000"/>
    <n v="117"/>
    <n v="24"/>
    <s v="600305"/>
    <s v=""/>
    <s v="بدهیهای جاری"/>
    <s v="3"/>
    <x v="0"/>
    <x v="0"/>
    <s v="سایر حسابهای پرداختنی"/>
    <s v="34221"/>
    <s v="اسکندر رمضانی (ناصر توکل محمود آبادی)"/>
    <s v="600305"/>
    <s v=""/>
    <s v=""/>
    <s v=""/>
  </r>
  <r>
    <n v="182081"/>
    <n v="1397"/>
    <x v="143"/>
    <s v="1401/08/10"/>
    <s v="مرتضی احمدی(تیرچه بلوک یکتا)- سند MRS شماره 2442 بابت خرید طی فاکتور 5307-5308-5309-5311-5312"/>
    <n v="0"/>
    <n v="95000000"/>
    <n v="-95000000"/>
    <n v="117"/>
    <n v="24"/>
    <s v="600307"/>
    <s v=""/>
    <s v="بدهیهای جاری"/>
    <s v="3"/>
    <x v="0"/>
    <x v="0"/>
    <s v="سایر حسابهای پرداختنی"/>
    <s v="34221"/>
    <s v="مرتضی احمدی(تیرچه بلوک یکتا)"/>
    <s v="600307"/>
    <s v=""/>
    <s v=""/>
    <s v=""/>
  </r>
  <r>
    <n v="182079"/>
    <n v="1604"/>
    <x v="156"/>
    <s v="1401/09/19"/>
    <s v="مرتضی احمدی(تیرچه بلوک یکتا)- سند MRS شماره 2497 بابت خرید طی فاکتور 6032"/>
    <n v="0"/>
    <n v="38000000"/>
    <n v="-38000000"/>
    <n v="117"/>
    <n v="24"/>
    <s v="600307"/>
    <s v=""/>
    <s v="بدهیهای جاری"/>
    <s v="3"/>
    <x v="0"/>
    <x v="0"/>
    <s v="سایر حسابهای پرداختنی"/>
    <s v="34221"/>
    <s v="مرتضی احمدی(تیرچه بلوک یکتا)"/>
    <s v="600307"/>
    <s v=""/>
    <s v=""/>
    <s v=""/>
  </r>
  <r>
    <n v="182106"/>
    <n v="1620"/>
    <x v="159"/>
    <s v="1401/09/21"/>
    <s v="مرتضی احمدی(تیرچه بلوک یکتا)- سند MRS شماره 2673 بابت خرید طی فاکتور 6033"/>
    <n v="0"/>
    <n v="19000000"/>
    <n v="-19000000"/>
    <n v="117"/>
    <n v="24"/>
    <s v="600307"/>
    <s v=""/>
    <s v="بدهیهای جاری"/>
    <s v="3"/>
    <x v="0"/>
    <x v="0"/>
    <s v="سایر حسابهای پرداختنی"/>
    <s v="34221"/>
    <s v="مرتضی احمدی(تیرچه بلوک یکتا)"/>
    <s v="600307"/>
    <s v=""/>
    <s v=""/>
    <s v=""/>
  </r>
  <r>
    <n v="182064"/>
    <n v="1675"/>
    <x v="39"/>
    <s v="1401/09/30"/>
    <s v="تیرچه بلوک یکتا- بابت خرید 200 قالب بلوک دیواری ف ش 5307- اعلامیه شماره SM/1401/877 مورخ 1401/11/02 شرکت سپهر مولد"/>
    <n v="19000000"/>
    <n v="0"/>
    <n v="19000000"/>
    <n v="117"/>
    <n v="24"/>
    <s v="600307"/>
    <s v=""/>
    <s v="بدهیهای جاری"/>
    <s v="3"/>
    <x v="0"/>
    <x v="0"/>
    <s v="سایر حسابهای پرداختنی"/>
    <s v="34221"/>
    <s v="مرتضی احمدی(تیرچه بلوک یکتا)"/>
    <s v="600307"/>
    <s v=""/>
    <s v=""/>
    <s v=""/>
  </r>
  <r>
    <n v="182066"/>
    <n v="1675"/>
    <x v="39"/>
    <s v="1401/09/30"/>
    <s v="تیرچه بلوک یکتا- بابت خرید 200 قالب بلوک دیواری ف ش 5308- اعلامیه شماره SM/1401/877 مورخ 1401/11/02 شرکت سپهر مولد"/>
    <n v="19000000"/>
    <n v="0"/>
    <n v="19000000"/>
    <n v="117"/>
    <n v="24"/>
    <s v="600307"/>
    <s v=""/>
    <s v="بدهیهای جاری"/>
    <s v="3"/>
    <x v="0"/>
    <x v="0"/>
    <s v="سایر حسابهای پرداختنی"/>
    <s v="34221"/>
    <s v="مرتضی احمدی(تیرچه بلوک یکتا)"/>
    <s v="600307"/>
    <s v=""/>
    <s v=""/>
    <s v=""/>
  </r>
  <r>
    <n v="182067"/>
    <n v="1675"/>
    <x v="39"/>
    <s v="1401/09/30"/>
    <s v="تیرچه بلوک یکتا- بابت خرید 200 قالب بلوک دیواری ف ش 5309- اعلامیه شماره SM/1401/877 مورخ 1401/11/02 شرکت سپهر مولد"/>
    <n v="19000000"/>
    <n v="0"/>
    <n v="19000000"/>
    <n v="117"/>
    <n v="24"/>
    <s v="600307"/>
    <s v=""/>
    <s v="بدهیهای جاری"/>
    <s v="3"/>
    <x v="0"/>
    <x v="0"/>
    <s v="سایر حسابهای پرداختنی"/>
    <s v="34221"/>
    <s v="مرتضی احمدی(تیرچه بلوک یکتا)"/>
    <s v="600307"/>
    <s v=""/>
    <s v=""/>
    <s v=""/>
  </r>
  <r>
    <n v="182068"/>
    <n v="1675"/>
    <x v="39"/>
    <s v="1401/09/30"/>
    <s v="تیرچه بلوک یکتا- بابت خرید 200 قالب بلوک دیواری ف ش 5311- اعلامیه شماره SM/1401/877 مورخ 1401/11/02 شرکت سپهر مولد"/>
    <n v="19000000"/>
    <n v="0"/>
    <n v="19000000"/>
    <n v="117"/>
    <n v="24"/>
    <s v="600307"/>
    <s v=""/>
    <s v="بدهیهای جاری"/>
    <s v="3"/>
    <x v="0"/>
    <x v="0"/>
    <s v="سایر حسابهای پرداختنی"/>
    <s v="34221"/>
    <s v="مرتضی احمدی(تیرچه بلوک یکتا)"/>
    <s v="600307"/>
    <s v=""/>
    <s v=""/>
    <s v=""/>
  </r>
  <r>
    <n v="182069"/>
    <n v="1675"/>
    <x v="39"/>
    <s v="1401/09/30"/>
    <s v="تیرچه بلوک یکتا- بابت خرید 200 قالب بلوک دیواری ف ش 5312- اعلامیه شماره SM/1401/877 مورخ 1401/11/02 شرکت سپهر مولد"/>
    <n v="19000000"/>
    <n v="0"/>
    <n v="19000000"/>
    <n v="117"/>
    <n v="24"/>
    <s v="600307"/>
    <s v=""/>
    <s v="بدهیهای جاری"/>
    <s v="3"/>
    <x v="0"/>
    <x v="0"/>
    <s v="سایر حسابهای پرداختنی"/>
    <s v="34221"/>
    <s v="مرتضی احمدی(تیرچه بلوک یکتا)"/>
    <s v="600307"/>
    <s v=""/>
    <s v=""/>
    <s v=""/>
  </r>
  <r>
    <n v="182074"/>
    <n v="1675"/>
    <x v="39"/>
    <s v="1401/09/30"/>
    <s v="تیرچه بلوک یکتا- بابت خرید 400 قالب بلوک دیواری ف ش 6032- اعلامیه شماره SM/1401/877 مورخ 1401/11/02 شرکت سپهر مولد"/>
    <n v="38000000"/>
    <n v="0"/>
    <n v="38000000"/>
    <n v="117"/>
    <n v="24"/>
    <s v="600307"/>
    <s v=""/>
    <s v="بدهیهای جاری"/>
    <s v="3"/>
    <x v="0"/>
    <x v="0"/>
    <s v="سایر حسابهای پرداختنی"/>
    <s v="34221"/>
    <s v="مرتضی احمدی(تیرچه بلوک یکتا)"/>
    <s v="600307"/>
    <s v=""/>
    <s v=""/>
    <s v=""/>
  </r>
  <r>
    <n v="182076"/>
    <n v="1675"/>
    <x v="39"/>
    <s v="1401/09/30"/>
    <s v="تیرچه بلوک یکتا- بابت خرید 200 قالب بلوک دیواری ف ش 6033- اعلامیه شماره SM/1401/877 مورخ 1401/11/02 شرکت سپهر مولد"/>
    <n v="19000000"/>
    <n v="0"/>
    <n v="19000000"/>
    <n v="117"/>
    <n v="24"/>
    <s v="600307"/>
    <s v=""/>
    <s v="بدهیهای جاری"/>
    <s v="3"/>
    <x v="0"/>
    <x v="0"/>
    <s v="سایر حسابهای پرداختنی"/>
    <s v="34221"/>
    <s v="مرتضی احمدی(تیرچه بلوک یکتا)"/>
    <s v="600307"/>
    <s v=""/>
    <s v=""/>
    <s v=""/>
  </r>
  <r>
    <n v="173431"/>
    <n v="1489"/>
    <x v="146"/>
    <s v="1401/08/26"/>
    <s v="سیده ناهید جعفری- سند MRS شماره 2323 بابت خرید طی فاکتور 1005-1006"/>
    <n v="0"/>
    <n v="975982647"/>
    <n v="-975982647"/>
    <n v="117"/>
    <n v="24"/>
    <s v="600308"/>
    <s v=""/>
    <s v="بدهیهای جاری"/>
    <s v="3"/>
    <x v="0"/>
    <x v="0"/>
    <s v="سایر حسابهای پرداختنی"/>
    <s v="34221"/>
    <s v="سیده ناهید جعفری"/>
    <s v="600308"/>
    <s v=""/>
    <s v=""/>
    <s v=""/>
  </r>
  <r>
    <n v="173432"/>
    <n v="1489"/>
    <x v="146"/>
    <s v="1401/08/26"/>
    <s v="سیده ناهید جعفری- سند MRS شماره 2316 بابت خرید طی فاکتور 1005-1006"/>
    <n v="0"/>
    <n v="728684497"/>
    <n v="-728684497"/>
    <n v="117"/>
    <n v="24"/>
    <s v="600308"/>
    <s v=""/>
    <s v="بدهیهای جاری"/>
    <s v="3"/>
    <x v="0"/>
    <x v="0"/>
    <s v="سایر حسابهای پرداختنی"/>
    <s v="34221"/>
    <s v="سیده ناهید جعفری"/>
    <s v="600308"/>
    <s v=""/>
    <s v=""/>
    <s v=""/>
  </r>
  <r>
    <n v="173433"/>
    <n v="1489"/>
    <x v="146"/>
    <s v="1401/08/26"/>
    <s v="سیده ناهید جعفری- سند MRS شماره 2320 بابت خرید طی فاکتور 1005-1006"/>
    <n v="0"/>
    <n v="498384451"/>
    <n v="-498384451"/>
    <n v="117"/>
    <n v="24"/>
    <s v="600308"/>
    <s v=""/>
    <s v="بدهیهای جاری"/>
    <s v="3"/>
    <x v="0"/>
    <x v="0"/>
    <s v="سایر حسابهای پرداختنی"/>
    <s v="34221"/>
    <s v="سیده ناهید جعفری"/>
    <s v="600308"/>
    <s v=""/>
    <s v=""/>
    <s v=""/>
  </r>
  <r>
    <n v="173434"/>
    <n v="1489"/>
    <x v="146"/>
    <s v="1401/08/26"/>
    <s v="سیده ناهید جعفری- سند MRS شماره 2315 بابت خرید طی فاکتور 1005-1006"/>
    <n v="0"/>
    <n v="491390945"/>
    <n v="-491390945"/>
    <n v="117"/>
    <n v="24"/>
    <s v="600308"/>
    <s v=""/>
    <s v="بدهیهای جاری"/>
    <s v="3"/>
    <x v="0"/>
    <x v="0"/>
    <s v="سایر حسابهای پرداختنی"/>
    <s v="34221"/>
    <s v="سیده ناهید جعفری"/>
    <s v="600308"/>
    <s v=""/>
    <s v=""/>
    <s v=""/>
  </r>
  <r>
    <n v="173435"/>
    <n v="1489"/>
    <x v="146"/>
    <s v="1401/08/26"/>
    <s v="سیده ناهید جعفری- سند MRS شماره 2317 بابت خرید طی فاکتور 1005-1006"/>
    <n v="0"/>
    <n v="491002417"/>
    <n v="-491002417"/>
    <n v="117"/>
    <n v="24"/>
    <s v="600308"/>
    <s v=""/>
    <s v="بدهیهای جاری"/>
    <s v="3"/>
    <x v="0"/>
    <x v="0"/>
    <s v="سایر حسابهای پرداختنی"/>
    <s v="34221"/>
    <s v="سیده ناهید جعفری"/>
    <s v="600308"/>
    <s v=""/>
    <s v=""/>
    <s v=""/>
  </r>
  <r>
    <n v="173436"/>
    <n v="1489"/>
    <x v="146"/>
    <s v="1401/08/26"/>
    <s v="سیده ناهید جعفری- سند MRS شماره 2318 بابت خرید طی فاکتور 1005-1006"/>
    <n v="0"/>
    <n v="487797060"/>
    <n v="-487797060"/>
    <n v="117"/>
    <n v="24"/>
    <s v="600308"/>
    <s v=""/>
    <s v="بدهیهای جاری"/>
    <s v="3"/>
    <x v="0"/>
    <x v="0"/>
    <s v="سایر حسابهای پرداختنی"/>
    <s v="34221"/>
    <s v="سیده ناهید جعفری"/>
    <s v="600308"/>
    <s v=""/>
    <s v=""/>
    <s v=""/>
  </r>
  <r>
    <n v="173437"/>
    <n v="1489"/>
    <x v="146"/>
    <s v="1401/08/26"/>
    <s v="سیده ناهید جعفری- سند MRS شماره 2390 بابت خرید طی فاکتور 1005-1006"/>
    <n v="0"/>
    <n v="487020072"/>
    <n v="-487020072"/>
    <n v="117"/>
    <n v="24"/>
    <s v="600308"/>
    <s v=""/>
    <s v="بدهیهای جاری"/>
    <s v="3"/>
    <x v="0"/>
    <x v="0"/>
    <s v="سایر حسابهای پرداختنی"/>
    <s v="34221"/>
    <s v="سیده ناهید جعفری"/>
    <s v="600308"/>
    <s v=""/>
    <s v=""/>
    <s v=""/>
  </r>
  <r>
    <n v="173438"/>
    <n v="1489"/>
    <x v="146"/>
    <s v="1401/08/26"/>
    <s v="سیده ناهید جعفری- سند MRS شماره 2321 بابت خرید طی فاکتور 1005-1006"/>
    <n v="0"/>
    <n v="485271627"/>
    <n v="-485271627"/>
    <n v="117"/>
    <n v="24"/>
    <s v="600308"/>
    <s v=""/>
    <s v="بدهیهای جاری"/>
    <s v="3"/>
    <x v="0"/>
    <x v="0"/>
    <s v="سایر حسابهای پرداختنی"/>
    <s v="34221"/>
    <s v="سیده ناهید جعفری"/>
    <s v="600308"/>
    <s v=""/>
    <s v=""/>
    <s v=""/>
  </r>
  <r>
    <n v="173439"/>
    <n v="1489"/>
    <x v="146"/>
    <s v="1401/08/26"/>
    <s v="سیده ناهید جعفری- سند MRS شماره 2327 بابت خرید طی فاکتور 1005-1006"/>
    <n v="0"/>
    <n v="484591703"/>
    <n v="-484591703"/>
    <n v="117"/>
    <n v="24"/>
    <s v="600308"/>
    <s v=""/>
    <s v="بدهیهای جاری"/>
    <s v="3"/>
    <x v="0"/>
    <x v="0"/>
    <s v="سایر حسابهای پرداختنی"/>
    <s v="34221"/>
    <s v="سیده ناهید جعفری"/>
    <s v="600308"/>
    <s v=""/>
    <s v=""/>
    <s v=""/>
  </r>
  <r>
    <n v="173440"/>
    <n v="1489"/>
    <x v="146"/>
    <s v="1401/08/26"/>
    <s v="سیده ناهید جعفری- سند MRS شماره 2329 بابت خرید طی فاکتور 1005-1006"/>
    <n v="0"/>
    <n v="483523250"/>
    <n v="-483523250"/>
    <n v="117"/>
    <n v="24"/>
    <s v="600308"/>
    <s v=""/>
    <s v="بدهیهای جاری"/>
    <s v="3"/>
    <x v="0"/>
    <x v="0"/>
    <s v="سایر حسابهای پرداختنی"/>
    <s v="34221"/>
    <s v="سیده ناهید جعفری"/>
    <s v="600308"/>
    <s v=""/>
    <s v=""/>
    <s v=""/>
  </r>
  <r>
    <n v="173441"/>
    <n v="1489"/>
    <x v="146"/>
    <s v="1401/08/26"/>
    <s v="سیده ناهید جعفری- سند MRS شماره 2328 بابت خرید طی فاکتور 1005-1006"/>
    <n v="0"/>
    <n v="483231854"/>
    <n v="-483231854"/>
    <n v="117"/>
    <n v="24"/>
    <s v="600308"/>
    <s v=""/>
    <s v="بدهیهای جاری"/>
    <s v="3"/>
    <x v="0"/>
    <x v="0"/>
    <s v="سایر حسابهای پرداختنی"/>
    <s v="34221"/>
    <s v="سیده ناهید جعفری"/>
    <s v="600308"/>
    <s v=""/>
    <s v=""/>
    <s v=""/>
  </r>
  <r>
    <n v="173442"/>
    <n v="1489"/>
    <x v="146"/>
    <s v="1401/08/26"/>
    <s v="سیده ناهید جعفری- سند MRS شماره 2319 بابت خرید طی فاکتور 1005-1006"/>
    <n v="0"/>
    <n v="244869850"/>
    <n v="-244869850"/>
    <n v="117"/>
    <n v="24"/>
    <s v="600308"/>
    <s v=""/>
    <s v="بدهیهای جاری"/>
    <s v="3"/>
    <x v="0"/>
    <x v="0"/>
    <s v="سایر حسابهای پرداختنی"/>
    <s v="34221"/>
    <s v="سیده ناهید جعفری"/>
    <s v="600308"/>
    <s v=""/>
    <s v=""/>
    <s v=""/>
  </r>
  <r>
    <n v="173443"/>
    <n v="1489"/>
    <x v="146"/>
    <s v="1401/08/26"/>
    <s v="سیده ناهید جعفری- سند MRS شماره 2322 بابت خرید طی فاکتور 1005-1006"/>
    <n v="0"/>
    <n v="244675586"/>
    <n v="-244675586"/>
    <n v="117"/>
    <n v="24"/>
    <s v="600308"/>
    <s v=""/>
    <s v="بدهیهای جاری"/>
    <s v="3"/>
    <x v="0"/>
    <x v="0"/>
    <s v="سایر حسابهای پرداختنی"/>
    <s v="34221"/>
    <s v="سیده ناهید جعفری"/>
    <s v="600308"/>
    <s v=""/>
    <s v=""/>
    <s v=""/>
  </r>
  <r>
    <n v="173444"/>
    <n v="1489"/>
    <x v="146"/>
    <s v="1401/08/26"/>
    <s v="سیده ناهید جعفری- سند MRS شماره 2325 بابت خرید طی فاکتور 1005-1006"/>
    <n v="0"/>
    <n v="244481322"/>
    <n v="-244481322"/>
    <n v="117"/>
    <n v="24"/>
    <s v="600308"/>
    <s v=""/>
    <s v="بدهیهای جاری"/>
    <s v="3"/>
    <x v="0"/>
    <x v="0"/>
    <s v="سایر حسابهای پرداختنی"/>
    <s v="34221"/>
    <s v="سیده ناهید جعفری"/>
    <s v="600308"/>
    <s v=""/>
    <s v=""/>
    <s v=""/>
  </r>
  <r>
    <n v="173445"/>
    <n v="1489"/>
    <x v="146"/>
    <s v="1401/08/26"/>
    <s v="سیده ناهید جعفری- سند MRS شماره 2313 بابت خرید طی فاکتور 1005-1006"/>
    <n v="0"/>
    <n v="243412870"/>
    <n v="-243412870"/>
    <n v="117"/>
    <n v="24"/>
    <s v="600308"/>
    <s v=""/>
    <s v="بدهیهای جاری"/>
    <s v="3"/>
    <x v="0"/>
    <x v="0"/>
    <s v="سایر حسابهای پرداختنی"/>
    <s v="34221"/>
    <s v="سیده ناهید جعفری"/>
    <s v="600308"/>
    <s v=""/>
    <s v=""/>
    <s v=""/>
  </r>
  <r>
    <n v="173446"/>
    <n v="1489"/>
    <x v="146"/>
    <s v="1401/08/26"/>
    <s v="سیده ناهید جعفری- سند MRS شماره 2326 بابت خرید طی فاکتور 1005-1006"/>
    <n v="0"/>
    <n v="243412870"/>
    <n v="-243412870"/>
    <n v="117"/>
    <n v="24"/>
    <s v="600308"/>
    <s v=""/>
    <s v="بدهیهای جاری"/>
    <s v="3"/>
    <x v="0"/>
    <x v="0"/>
    <s v="سایر حسابهای پرداختنی"/>
    <s v="34221"/>
    <s v="سیده ناهید جعفری"/>
    <s v="600308"/>
    <s v=""/>
    <s v=""/>
    <s v=""/>
  </r>
  <r>
    <n v="173447"/>
    <n v="1489"/>
    <x v="146"/>
    <s v="1401/08/26"/>
    <s v="سیده ناهید جعفری- سند MRS شماره 2324 بابت خرید طی فاکتور 1005-1006"/>
    <n v="0"/>
    <n v="243218606"/>
    <n v="-243218606"/>
    <n v="117"/>
    <n v="24"/>
    <s v="600308"/>
    <s v=""/>
    <s v="بدهیهای جاری"/>
    <s v="3"/>
    <x v="0"/>
    <x v="0"/>
    <s v="سایر حسابهای پرداختنی"/>
    <s v="34221"/>
    <s v="سیده ناهید جعفری"/>
    <s v="600308"/>
    <s v=""/>
    <s v=""/>
    <s v=""/>
  </r>
  <r>
    <n v="173448"/>
    <n v="1489"/>
    <x v="146"/>
    <s v="1401/08/26"/>
    <s v="سیده ناهید جعفری- سند MRS شماره 2312 بابت خرید طی فاکتور 1005-1006"/>
    <n v="0"/>
    <n v="242927210"/>
    <n v="-242927210"/>
    <n v="117"/>
    <n v="24"/>
    <s v="600308"/>
    <s v=""/>
    <s v="بدهیهای جاری"/>
    <s v="3"/>
    <x v="0"/>
    <x v="0"/>
    <s v="سایر حسابهای پرداختنی"/>
    <s v="34221"/>
    <s v="سیده ناهید جعفری"/>
    <s v="600308"/>
    <s v=""/>
    <s v=""/>
    <s v=""/>
  </r>
  <r>
    <n v="173449"/>
    <n v="1489"/>
    <x v="146"/>
    <s v="1401/08/26"/>
    <s v="سیده ناهید جعفری- سند MRS شماره 2314 بابت خرید طی فاکتور 1005-1006"/>
    <n v="0"/>
    <n v="242635813"/>
    <n v="-242635813"/>
    <n v="117"/>
    <n v="24"/>
    <s v="600308"/>
    <s v=""/>
    <s v="بدهیهای جاری"/>
    <s v="3"/>
    <x v="0"/>
    <x v="0"/>
    <s v="سایر حسابهای پرداختنی"/>
    <s v="34221"/>
    <s v="سیده ناهید جعفری"/>
    <s v="600308"/>
    <s v=""/>
    <s v=""/>
    <s v=""/>
  </r>
  <r>
    <n v="173450"/>
    <n v="1489"/>
    <x v="146"/>
    <s v="1401/08/26"/>
    <s v="سیده ناهید جعفری- سند MRS شماره 2311 بابت خرید طی فاکتور 1005-1006"/>
    <n v="0"/>
    <n v="241470229"/>
    <n v="-241470229"/>
    <n v="117"/>
    <n v="24"/>
    <s v="600308"/>
    <s v=""/>
    <s v="بدهیهای جاری"/>
    <s v="3"/>
    <x v="0"/>
    <x v="0"/>
    <s v="سایر حسابهای پرداختنی"/>
    <s v="34221"/>
    <s v="سیده ناهید جعفری"/>
    <s v="600308"/>
    <s v=""/>
    <s v=""/>
    <s v=""/>
  </r>
  <r>
    <n v="173451"/>
    <n v="1489"/>
    <x v="146"/>
    <s v="1401/08/26"/>
    <s v="سیده ناهید جعفری- سند MRS شماره 2389 بابت خرید طی فاکتور 1005-1006"/>
    <n v="0"/>
    <n v="229620121"/>
    <n v="-229620121"/>
    <n v="117"/>
    <n v="24"/>
    <s v="600308"/>
    <s v=""/>
    <s v="بدهیهای جاری"/>
    <s v="3"/>
    <x v="0"/>
    <x v="0"/>
    <s v="سایر حسابهای پرداختنی"/>
    <s v="34221"/>
    <s v="سیده ناهید جعفری"/>
    <s v="600308"/>
    <s v=""/>
    <s v=""/>
    <s v=""/>
  </r>
  <r>
    <n v="173548"/>
    <n v="1510"/>
    <x v="386"/>
    <s v="1401/08/30"/>
    <s v="مصالح ساختمانی ساروج (سیده ناهید جعفری)- بابت برگشت از پیش پرداخت جهت تسویه صورتحسابهای 1005 و 1006 مورخ 1401/08/26"/>
    <n v="8517605000"/>
    <n v="0"/>
    <n v="8517605000"/>
    <n v="117"/>
    <n v="24"/>
    <s v="600308"/>
    <s v=""/>
    <s v="بدهیهای جاری"/>
    <s v="3"/>
    <x v="0"/>
    <x v="0"/>
    <s v="سایر حسابهای پرداختنی"/>
    <s v="34221"/>
    <s v="سیده ناهید جعفری"/>
    <s v="600308"/>
    <s v=""/>
    <s v=""/>
    <s v=""/>
  </r>
  <r>
    <n v="179991"/>
    <n v="1568"/>
    <x v="155"/>
    <s v="1401/09/12"/>
    <s v="سیده ناهید جعفری- سند MRS شماره 2427 بابت خرید طی فاکتور 1007"/>
    <n v="0"/>
    <n v="504346575"/>
    <n v="-504346575"/>
    <n v="117"/>
    <n v="24"/>
    <s v="600308"/>
    <s v=""/>
    <s v="بدهیهای جاری"/>
    <s v="3"/>
    <x v="0"/>
    <x v="0"/>
    <s v="سایر حسابهای پرداختنی"/>
    <s v="34221"/>
    <s v="سیده ناهید جعفری"/>
    <s v="600308"/>
    <s v=""/>
    <s v=""/>
    <s v=""/>
  </r>
  <r>
    <n v="179992"/>
    <n v="1568"/>
    <x v="155"/>
    <s v="1401/09/12"/>
    <s v="سیده ناهید جعفری- سند MRS شماره 2428 بابت خرید طی فاکتور 1007"/>
    <n v="0"/>
    <n v="494766584"/>
    <n v="-494766584"/>
    <n v="117"/>
    <n v="24"/>
    <s v="600308"/>
    <s v=""/>
    <s v="بدهیهای جاری"/>
    <s v="3"/>
    <x v="0"/>
    <x v="0"/>
    <s v="سایر حسابهای پرداختنی"/>
    <s v="34221"/>
    <s v="سیده ناهید جعفری"/>
    <s v="600308"/>
    <s v=""/>
    <s v=""/>
    <s v=""/>
  </r>
  <r>
    <n v="179993"/>
    <n v="1568"/>
    <x v="155"/>
    <s v="1401/09/12"/>
    <s v="سیده ناهید جعفری- سند MRS شماره 2449 بابت خرید طی فاکتور 1007"/>
    <n v="0"/>
    <n v="245686841"/>
    <n v="-245686841"/>
    <n v="117"/>
    <n v="24"/>
    <s v="600308"/>
    <s v=""/>
    <s v="بدهیهای جاری"/>
    <s v="3"/>
    <x v="0"/>
    <x v="0"/>
    <s v="سایر حسابهای پرداختنی"/>
    <s v="34221"/>
    <s v="سیده ناهید جعفری"/>
    <s v="600308"/>
    <s v=""/>
    <s v=""/>
    <s v=""/>
  </r>
  <r>
    <n v="180198"/>
    <n v="1670"/>
    <x v="387"/>
    <s v="1401/09/30"/>
    <s v="سیده ناهید جعفری- بابت برگشت از پیش پرداخت جهت تسویه صورتحساب 1007 مورخ 1401/09/12"/>
    <n v="1244800000"/>
    <n v="0"/>
    <n v="1244800000"/>
    <n v="117"/>
    <n v="24"/>
    <s v="600308"/>
    <s v=""/>
    <s v="بدهیهای جاری"/>
    <s v="3"/>
    <x v="0"/>
    <x v="0"/>
    <s v="سایر حسابهای پرداختنی"/>
    <s v="34221"/>
    <s v="سیده ناهید جعفری"/>
    <s v="600308"/>
    <s v=""/>
    <s v=""/>
    <s v=""/>
  </r>
  <r>
    <n v="175688"/>
    <n v="1631"/>
    <x v="470"/>
    <s v="1401/09/26"/>
    <s v="توسعه و نوسازی صنایع گداختار- بابت 9% ارزش افزوده صورتحساب 547  ق ADSH-P-PO-GE-052"/>
    <n v="0"/>
    <n v="788750287"/>
    <n v="-788750287"/>
    <n v="117"/>
    <n v="24"/>
    <s v="400400"/>
    <s v=""/>
    <s v="بدهیهای جاری"/>
    <s v="3"/>
    <x v="0"/>
    <x v="0"/>
    <s v="سایر حسابهای پرداختنی"/>
    <s v="34221"/>
    <s v="گروه توسعه و نوسازی صنایع گداختار"/>
    <s v="400400"/>
    <s v=""/>
    <s v=""/>
    <s v=""/>
  </r>
  <r>
    <n v="139420"/>
    <n v="1174"/>
    <x v="474"/>
    <s v="1401/07/06"/>
    <s v="بانک اقتصاد نوین _ ش ف 583450 پرداخت جهت خرید 89 سهم از سهام شایاصنعت امیرکبیر برای شرکت آدیش م 1401/7/4 - مالی"/>
    <n v="8900000"/>
    <n v="0"/>
    <n v="8900000"/>
    <n v="67"/>
    <n v="15"/>
    <s v="400401"/>
    <s v=""/>
    <s v="داراییهای غیرجاری"/>
    <s v="2"/>
    <x v="16"/>
    <x v="16"/>
    <s v="سرمایه گذاری در سایر شرکتها"/>
    <s v="22141"/>
    <s v="شایا صنعت امیرکبیر"/>
    <s v="400401"/>
    <s v=""/>
    <s v=""/>
    <s v=""/>
  </r>
  <r>
    <n v="139421"/>
    <n v="1174"/>
    <x v="474"/>
    <s v="1401/07/06"/>
    <s v="بانک اقتصاد نوین _ ش ف 583450 پرداخت جهت خرید 5 سهم از سهام شایاصنعت امیرکبیر برای شرکت آدیش م 1401/7/4 - مالی"/>
    <n v="500000"/>
    <n v="0"/>
    <n v="500000"/>
    <n v="67"/>
    <n v="15"/>
    <s v="400401"/>
    <s v=""/>
    <s v="داراییهای غیرجاری"/>
    <s v="2"/>
    <x v="16"/>
    <x v="16"/>
    <s v="سرمایه گذاری در سایر شرکتها"/>
    <s v="22141"/>
    <s v="شایا صنعت امیرکبیر"/>
    <s v="400401"/>
    <s v=""/>
    <s v=""/>
    <s v=""/>
  </r>
  <r>
    <n v="142692"/>
    <n v="1269"/>
    <x v="91"/>
    <s v="1401/07/26"/>
    <s v="شرکت پترو صنعت عادل- سند MRS شماره 2076 بابت خرید طی فاکتور 3861خرید فلنج و گسکت با 9% مالیات یر ارزش افزوده"/>
    <n v="0"/>
    <n v="159997830"/>
    <n v="-159997830"/>
    <n v="117"/>
    <n v="24"/>
    <s v="400402"/>
    <s v=""/>
    <s v="بدهیهای جاری"/>
    <s v="3"/>
    <x v="0"/>
    <x v="0"/>
    <s v="سایر حسابهای پرداختنی"/>
    <s v="34221"/>
    <s v="شرکت پترو صنعت عادل"/>
    <s v="400402"/>
    <s v=""/>
    <s v=""/>
    <s v=""/>
  </r>
  <r>
    <n v="141805"/>
    <n v="1286"/>
    <x v="241"/>
    <s v="1401/07/30"/>
    <s v="پترو صنعت عادل- چک 162168 (تجارت) بابت گسکت و فلنج طی ص 3861 (واریزی) طی دستور پرداخت پیوست"/>
    <n v="159997830"/>
    <n v="0"/>
    <n v="159997830"/>
    <n v="117"/>
    <n v="24"/>
    <s v="400402"/>
    <s v=""/>
    <s v="بدهیهای جاری"/>
    <s v="3"/>
    <x v="0"/>
    <x v="0"/>
    <s v="سایر حسابهای پرداختنی"/>
    <s v="34221"/>
    <s v="شرکت پترو صنعت عادل"/>
    <s v="400402"/>
    <s v=""/>
    <s v=""/>
    <s v=""/>
  </r>
  <r>
    <n v="174234"/>
    <n v="1658"/>
    <x v="358"/>
    <s v="1401/09/30"/>
    <s v="پترو صنعت عادل- بابت 9% ارزش افزوده صورتحساب 3861 مورخ 1401/07/26"/>
    <n v="13210830"/>
    <n v="0"/>
    <n v="13210830"/>
    <n v="499"/>
    <n v="14"/>
    <s v="400402"/>
    <s v=""/>
    <s v="داراییهای جاری"/>
    <s v="1"/>
    <x v="14"/>
    <x v="14"/>
    <s v="پیش پرداخت 9% مالیات و عوارض ارزش افزوده(از 1400/10/13)"/>
    <s v="18163"/>
    <s v="شرکت پترو صنعت عادل"/>
    <s v="400402"/>
    <s v=""/>
    <s v=""/>
    <s v=""/>
  </r>
  <r>
    <n v="174235"/>
    <n v="1658"/>
    <x v="358"/>
    <s v="1401/09/30"/>
    <s v="پترو صنعت عادل- بابت 9% ارزش افزوده صورتحساب 3861 مورخ 1401/07/26"/>
    <n v="0"/>
    <n v="13210830"/>
    <n v="-13210830"/>
    <n v="499"/>
    <n v="14"/>
    <s v="400402"/>
    <s v=""/>
    <s v="داراییهای جاری"/>
    <s v="1"/>
    <x v="14"/>
    <x v="14"/>
    <s v="پیش پرداخت 9% مالیات و عوارض ارزش افزوده(از 1400/10/13)"/>
    <s v="18163"/>
    <s v="شرکت پترو صنعت عادل"/>
    <s v="400402"/>
    <s v=""/>
    <s v=""/>
    <s v=""/>
  </r>
  <r>
    <n v="174254"/>
    <n v="1658"/>
    <x v="358"/>
    <s v="1401/09/30"/>
    <s v="فولاد بافق- بابت 9% ارزش افزوده صورتحساب 40104193 مورخ 1401/08/06"/>
    <n v="292954964"/>
    <n v="0"/>
    <n v="292954964"/>
    <n v="499"/>
    <n v="14"/>
    <s v="400403"/>
    <s v=""/>
    <s v="داراییهای جاری"/>
    <s v="1"/>
    <x v="14"/>
    <x v="14"/>
    <s v="پیش پرداخت 9% مالیات و عوارض ارزش افزوده(از 1400/10/13)"/>
    <s v="18163"/>
    <s v="شرکت مجتمع معدنی و صنعت آهن و فولاد بافق"/>
    <s v="400403"/>
    <s v=""/>
    <s v=""/>
    <s v=""/>
  </r>
  <r>
    <n v="174255"/>
    <n v="1658"/>
    <x v="358"/>
    <s v="1401/09/30"/>
    <s v="فولاد بافق- بابت 9% ارزش افزوده صورتحساب 40104193 مورخ 1401/08/06"/>
    <n v="0"/>
    <n v="292954964"/>
    <n v="-292954964"/>
    <n v="499"/>
    <n v="14"/>
    <s v="400403"/>
    <s v=""/>
    <s v="داراییهای جاری"/>
    <s v="1"/>
    <x v="14"/>
    <x v="14"/>
    <s v="پیش پرداخت 9% مالیات و عوارض ارزش افزوده(از 1400/10/13)"/>
    <s v="18163"/>
    <s v="شرکت مجتمع معدنی و صنعت آهن و فولاد بافق"/>
    <s v="400403"/>
    <s v=""/>
    <s v=""/>
    <s v=""/>
  </r>
  <r>
    <n v="146561"/>
    <n v="1366"/>
    <x v="106"/>
    <s v="1401/08/06"/>
    <s v="شرکت مجتمع معدنی و صنعت آهن و فولاد بافق- سند MRS شماره 2095 بابت خرید طی فاکتور 40104121-40104136خرید میلگرد با9% ارزش افزوده"/>
    <n v="0"/>
    <n v="10166449653"/>
    <n v="-10166449653"/>
    <n v="117"/>
    <n v="24"/>
    <s v="400403"/>
    <s v=""/>
    <s v="بدهیهای جاری"/>
    <s v="3"/>
    <x v="0"/>
    <x v="0"/>
    <s v="سایر حسابهای پرداختنی"/>
    <s v="34221"/>
    <s v="شرکت مجتمع معدنی و صنعت آهن و فولاد بافق"/>
    <s v="400403"/>
    <s v=""/>
    <s v=""/>
    <s v=""/>
  </r>
  <r>
    <n v="146562"/>
    <n v="1366"/>
    <x v="106"/>
    <s v="1401/08/06"/>
    <s v="شرکت مجتمع معدنی و صنعت آهن و فولاد بافق- سند MRS شماره 2096 بابت خرید طی فاکتور 40104193-40104136خرید میلگرد با9% ارزش افزوده"/>
    <n v="0"/>
    <n v="7063409993"/>
    <n v="-7063409993"/>
    <n v="117"/>
    <n v="24"/>
    <s v="400403"/>
    <s v=""/>
    <s v="بدهیهای جاری"/>
    <s v="3"/>
    <x v="0"/>
    <x v="0"/>
    <s v="سایر حسابهای پرداختنی"/>
    <s v="34221"/>
    <s v="شرکت مجتمع معدنی و صنعت آهن و فولاد بافق"/>
    <s v="400403"/>
    <s v=""/>
    <s v=""/>
    <s v=""/>
  </r>
  <r>
    <n v="147623"/>
    <n v="1367"/>
    <x v="510"/>
    <s v="1401/08/06"/>
    <s v="مجتمع معدنی و صنعت آهن و فولاد بافق- برگشت از پیش پرداخت جهت تسویه صورتحساب شماره 40104121 مورخ 1401/08/03"/>
    <n v="3368149885"/>
    <n v="0"/>
    <n v="3368149885"/>
    <n v="117"/>
    <n v="24"/>
    <s v="400403"/>
    <s v=""/>
    <s v="بدهیهای جاری"/>
    <s v="3"/>
    <x v="0"/>
    <x v="0"/>
    <s v="سایر حسابهای پرداختنی"/>
    <s v="34221"/>
    <s v="شرکت مجتمع معدنی و صنعت آهن و فولاد بافق"/>
    <s v="400403"/>
    <s v=""/>
    <s v=""/>
    <s v=""/>
  </r>
  <r>
    <n v="147625"/>
    <n v="1367"/>
    <x v="510"/>
    <s v="1401/08/06"/>
    <s v="مجتمع معدنی و صنعت آهن و فولاد بافق- برگشت از پیش پرداخت جهت تسویه صورتحساب شماره 40104136 مورخ 1401/08/04"/>
    <n v="10313699647"/>
    <n v="0"/>
    <n v="10313699647"/>
    <n v="117"/>
    <n v="24"/>
    <s v="400403"/>
    <s v=""/>
    <s v="بدهیهای جاری"/>
    <s v="3"/>
    <x v="0"/>
    <x v="0"/>
    <s v="سایر حسابهای پرداختنی"/>
    <s v="34221"/>
    <s v="شرکت مجتمع معدنی و صنعت آهن و فولاد بافق"/>
    <s v="400403"/>
    <s v=""/>
    <s v=""/>
    <s v=""/>
  </r>
  <r>
    <n v="147627"/>
    <n v="1367"/>
    <x v="510"/>
    <s v="1401/08/06"/>
    <s v="مجتمع معدنی و صنعت آهن و فولاد بافق- برگشت از پیش پرداخت جهت تسویه صورتحساب شماره 40104193 مورخ 1401/08/06"/>
    <n v="3548010114"/>
    <n v="0"/>
    <n v="3548010114"/>
    <n v="117"/>
    <n v="24"/>
    <s v="400403"/>
    <s v=""/>
    <s v="بدهیهای جاری"/>
    <s v="3"/>
    <x v="0"/>
    <x v="0"/>
    <s v="سایر حسابهای پرداختنی"/>
    <s v="34221"/>
    <s v="شرکت مجتمع معدنی و صنعت آهن و فولاد بافق"/>
    <s v="400403"/>
    <s v=""/>
    <s v=""/>
    <s v=""/>
  </r>
  <r>
    <n v="174256"/>
    <n v="1658"/>
    <x v="358"/>
    <s v="1401/09/30"/>
    <s v="فولاد بافق- بابت 9% ارزش افزوده صورتحساب 40104121 مورخ 1401/08/03"/>
    <n v="278104119"/>
    <n v="0"/>
    <n v="278104119"/>
    <n v="499"/>
    <n v="14"/>
    <s v="400403"/>
    <s v=""/>
    <s v="داراییهای جاری"/>
    <s v="1"/>
    <x v="14"/>
    <x v="14"/>
    <s v="پیش پرداخت 9% مالیات و عوارض ارزش افزوده(از 1400/10/13)"/>
    <s v="18163"/>
    <s v="شرکت مجتمع معدنی و صنعت آهن و فولاد بافق"/>
    <s v="400403"/>
    <s v=""/>
    <s v=""/>
    <s v=""/>
  </r>
  <r>
    <n v="174257"/>
    <n v="1658"/>
    <x v="358"/>
    <s v="1401/09/30"/>
    <s v="فولاد بافق- بابت 9% ارزش افزوده صورتحساب 40104121 مورخ 1401/08/03"/>
    <n v="0"/>
    <n v="278104119"/>
    <n v="-278104119"/>
    <n v="499"/>
    <n v="14"/>
    <s v="400403"/>
    <s v=""/>
    <s v="داراییهای جاری"/>
    <s v="1"/>
    <x v="14"/>
    <x v="14"/>
    <s v="پیش پرداخت 9% مالیات و عوارض ارزش افزوده(از 1400/10/13)"/>
    <s v="18163"/>
    <s v="شرکت مجتمع معدنی و صنعت آهن و فولاد بافق"/>
    <s v="400403"/>
    <s v=""/>
    <s v=""/>
    <s v=""/>
  </r>
  <r>
    <n v="174258"/>
    <n v="1658"/>
    <x v="358"/>
    <s v="1401/09/30"/>
    <s v="فولاد بافق- بابت 9% ارزش افزوده صورتحساب 40104136 مورخ 1401/08/04"/>
    <n v="851589879"/>
    <n v="0"/>
    <n v="851589879"/>
    <n v="499"/>
    <n v="14"/>
    <s v="400403"/>
    <s v=""/>
    <s v="داراییهای جاری"/>
    <s v="1"/>
    <x v="14"/>
    <x v="14"/>
    <s v="پیش پرداخت 9% مالیات و عوارض ارزش افزوده(از 1400/10/13)"/>
    <s v="18163"/>
    <s v="شرکت مجتمع معدنی و صنعت آهن و فولاد بافق"/>
    <s v="400403"/>
    <s v=""/>
    <s v=""/>
    <s v=""/>
  </r>
  <r>
    <n v="174259"/>
    <n v="1658"/>
    <x v="358"/>
    <s v="1401/09/30"/>
    <s v="فولاد بافق- بابت 9% ارزش افزوده صورتحساب 40104136 مورخ 1401/08/04"/>
    <n v="0"/>
    <n v="851589879"/>
    <n v="-851589879"/>
    <n v="499"/>
    <n v="14"/>
    <s v="400403"/>
    <s v=""/>
    <s v="داراییهای جاری"/>
    <s v="1"/>
    <x v="14"/>
    <x v="14"/>
    <s v="پیش پرداخت 9% مالیات و عوارض ارزش افزوده(از 1400/10/13)"/>
    <s v="18163"/>
    <s v="شرکت مجتمع معدنی و صنعت آهن و فولاد بافق"/>
    <s v="400403"/>
    <s v=""/>
    <s v=""/>
    <s v=""/>
  </r>
  <r>
    <n v="175679"/>
    <n v="1385"/>
    <x v="511"/>
    <s v="1401/08/08"/>
    <s v="ارغوان کبیر (کبیر پانل) -استرداد چک 888745 (تجارت) بابت تضمین پ پ خرید ساندویچ پانل سقف آتش نشانی"/>
    <n v="8222000000"/>
    <n v="0"/>
    <n v="8222000000"/>
    <n v="338"/>
    <n v="54"/>
    <s v="400370"/>
    <s v=""/>
    <s v="حسابهای انتظامی و کنترلی"/>
    <s v="9"/>
    <x v="3"/>
    <x v="3"/>
    <s v="طرف حسابهای انتظامی به نفع شرکت"/>
    <s v="91141"/>
    <s v="ارغوان کبیر"/>
    <s v="400370"/>
    <s v=""/>
    <s v=""/>
    <s v=""/>
  </r>
  <r>
    <n v="153787"/>
    <n v="1156"/>
    <x v="512"/>
    <s v="1401/07/01"/>
    <s v="کشتیرانی دریا سفیر هرمز- بابت برگشت از پیش پرداخت هزینه های ترخیص بارنامه ES/DBX/2864 محموله لوله های SEAH اینویس 184 ف ش 41 مورخ 1401/05/10"/>
    <n v="0"/>
    <n v="747656000"/>
    <n v="-747656000"/>
    <n v="58"/>
    <n v="14"/>
    <s v="400371"/>
    <s v=""/>
    <s v="داراییهای جاری"/>
    <s v="1"/>
    <x v="14"/>
    <x v="14"/>
    <s v="پیش پرداخت هزینه ها"/>
    <s v="18141"/>
    <s v="کشتیرانی در سفیر هرمز"/>
    <s v="400371"/>
    <s v=""/>
    <s v=""/>
    <s v=""/>
  </r>
  <r>
    <n v="153782"/>
    <n v="1156"/>
    <x v="512"/>
    <s v="1401/07/01"/>
    <s v="کشتیرانی دریا سفیر هرمز- بابت 9% ارزش افزوده هزینه های ترخیص بارنامه ES/DBX/2864 محموله لوله های SEAH اینویس 184 ف ش 41 مورخ 1401/05/10"/>
    <n v="61733064"/>
    <n v="0"/>
    <n v="61733064"/>
    <n v="499"/>
    <n v="14"/>
    <s v="400371"/>
    <s v=""/>
    <s v="داراییهای جاری"/>
    <s v="1"/>
    <x v="14"/>
    <x v="14"/>
    <s v="پیش پرداخت 9% مالیات و عوارض ارزش افزوده(از 1400/10/13)"/>
    <s v="18163"/>
    <s v="کشتیرانی در سفیر هرمز"/>
    <s v="400371"/>
    <s v=""/>
    <s v=""/>
    <s v=""/>
  </r>
  <r>
    <n v="153783"/>
    <n v="1156"/>
    <x v="512"/>
    <s v="1401/07/01"/>
    <s v="کشتیرانی دریا سفیر هرمز- بابت 9% ارزش افزوده هزینه های ترخیص بارنامه ES/DBX/2864 محموله لوله های SEAH اینویس 184 ف ش 41 مورخ 1401/05/10"/>
    <n v="0"/>
    <n v="61733064"/>
    <n v="-61733064"/>
    <n v="499"/>
    <n v="14"/>
    <s v="400371"/>
    <s v=""/>
    <s v="داراییهای جاری"/>
    <s v="1"/>
    <x v="14"/>
    <x v="14"/>
    <s v="پیش پرداخت 9% مالیات و عوارض ارزش افزوده(از 1400/10/13)"/>
    <s v="18163"/>
    <s v="کشتیرانی در سفیر هرمز"/>
    <s v="400371"/>
    <s v=""/>
    <s v=""/>
    <s v=""/>
  </r>
  <r>
    <n v="153785"/>
    <n v="1156"/>
    <x v="512"/>
    <s v="1401/07/01"/>
    <s v="کشتیرانی دریا سفیر هرمز- بابت هزینه های ترخیص بارنامه ES/DBX/2864 محموله لوله های SEAH اینویس 184 ف ش 41 مورخ 1401/05/10 شامل 9% ارزش افزوده"/>
    <n v="0"/>
    <n v="747656000"/>
    <n v="-747656000"/>
    <n v="117"/>
    <n v="24"/>
    <s v="400371"/>
    <s v=""/>
    <s v="بدهیهای جاری"/>
    <s v="3"/>
    <x v="0"/>
    <x v="0"/>
    <s v="سایر حسابهای پرداختنی"/>
    <s v="34221"/>
    <s v="کشتیرانی در سفیر هرمز"/>
    <s v="400371"/>
    <s v=""/>
    <s v=""/>
    <s v=""/>
  </r>
  <r>
    <n v="153786"/>
    <n v="1156"/>
    <x v="512"/>
    <s v="1401/07/01"/>
    <s v="کشتیرانی دریا سفیر هرمز- بابت برگشت از پیش پرداخت هزینه های ترخیص بارنامه ES/DBX/2864 محموله لوله های SEAH اینویس 184 ف ش 41 مورخ 1401/05/10"/>
    <n v="747656000"/>
    <n v="0"/>
    <n v="747656000"/>
    <n v="117"/>
    <n v="24"/>
    <s v="400371"/>
    <s v=""/>
    <s v="بدهیهای جاری"/>
    <s v="3"/>
    <x v="0"/>
    <x v="0"/>
    <s v="سایر حسابهای پرداختنی"/>
    <s v="34221"/>
    <s v="کشتیرانی در سفیر هرمز"/>
    <s v="400371"/>
    <s v=""/>
    <s v=""/>
    <s v=""/>
  </r>
  <r>
    <n v="141487"/>
    <n v="1223"/>
    <x v="305"/>
    <s v="1401/07/18"/>
    <s v="توان الکترو سدید- چک 162118 (تجارت) بابت تسویه ف 1261 و 1262 و 1263 بابت خرید کابل (واریزی) طی دستور پرداخت پیوست"/>
    <n v="7148324925"/>
    <n v="0"/>
    <n v="7148324925"/>
    <n v="117"/>
    <n v="24"/>
    <s v="400374"/>
    <s v=""/>
    <s v="بدهیهای جاری"/>
    <s v="3"/>
    <x v="0"/>
    <x v="0"/>
    <s v="سایر حسابهای پرداختنی"/>
    <s v="34221"/>
    <s v="مهندسی بازرگانی توان الکترو سدید"/>
    <s v="400374"/>
    <s v=""/>
    <s v=""/>
    <s v=""/>
  </r>
  <r>
    <n v="175234"/>
    <n v="1297"/>
    <x v="415"/>
    <s v="1401/07/30"/>
    <s v="آروین تجهیز صنعت خاورمیانه- بابت اضافه پرداختی پیش فاکتور مربوط به صورتحساب 04-1401 مورخ 1401/05/08"/>
    <n v="21800000"/>
    <n v="0"/>
    <n v="21800000"/>
    <n v="21"/>
    <n v="6"/>
    <s v="400368"/>
    <s v=""/>
    <s v="داراییهای جاری"/>
    <s v="1"/>
    <x v="2"/>
    <x v="2"/>
    <s v="سایر حسابهای دریافتنی"/>
    <s v="14211"/>
    <s v="آروین تجهیز صنعت خاورمیانه"/>
    <s v="400368"/>
    <s v=""/>
    <s v=""/>
    <s v=""/>
  </r>
  <r>
    <n v="175681"/>
    <n v="1385"/>
    <x v="511"/>
    <s v="1401/08/08"/>
    <s v="توان الکترو سدید -استرداد چک 584993 (صادرات) بابت تضمین پیش پرداخت خرید کابل های HVAC"/>
    <n v="4015000000"/>
    <n v="0"/>
    <n v="4015000000"/>
    <n v="338"/>
    <n v="54"/>
    <s v="400374"/>
    <s v=""/>
    <s v="حسابهای انتظامی و کنترلی"/>
    <s v="9"/>
    <x v="3"/>
    <x v="3"/>
    <s v="طرف حسابهای انتظامی به نفع شرکت"/>
    <s v="91141"/>
    <s v="مهندسی بازرگانی توان الکترو سدید"/>
    <s v="400374"/>
    <s v=""/>
    <s v=""/>
    <s v=""/>
  </r>
  <r>
    <n v="146564"/>
    <n v="1155"/>
    <x v="346"/>
    <s v="1401/07/01"/>
    <s v="دهیاری بردخون کهنه- بابت کمک بلاعوض جهت اخذ اجازه حق عبور کامیون از روستا طی نامه ش 1401/36 شورای اسلامی روستای بردخون کهنه"/>
    <n v="0"/>
    <n v="1000000000"/>
    <n v="-1000000000"/>
    <n v="58"/>
    <n v="14"/>
    <s v="400385"/>
    <s v=""/>
    <s v="داراییهای جاری"/>
    <s v="1"/>
    <x v="14"/>
    <x v="14"/>
    <s v="پیش پرداخت هزینه ها"/>
    <s v="18141"/>
    <s v="دهیاری بردخون کهنه"/>
    <s v="400385"/>
    <s v=""/>
    <s v=""/>
    <s v=""/>
  </r>
  <r>
    <n v="147629"/>
    <n v="1367"/>
    <x v="510"/>
    <s v="1401/08/06"/>
    <s v="انتقال از پیش پرداخت به حسابهای دریافتنی جهت صدور درخواست استرداد اضافه واریزی بابت تلورانس خرید 110 تن میلگرد"/>
    <n v="702670354"/>
    <n v="0"/>
    <n v="702670354"/>
    <n v="21"/>
    <n v="6"/>
    <s v="400403"/>
    <s v=""/>
    <s v="داراییهای جاری"/>
    <s v="1"/>
    <x v="2"/>
    <x v="2"/>
    <s v="سایر حسابهای دریافتنی"/>
    <s v="14211"/>
    <s v="شرکت مجتمع معدنی و صنعت آهن و فولاد بافق"/>
    <s v="400403"/>
    <s v=""/>
    <s v=""/>
    <s v=""/>
  </r>
  <r>
    <n v="175972"/>
    <n v="1628"/>
    <x v="291"/>
    <s v="1401/09/24"/>
    <s v="واریزی از شرکت مجتمع معدنی و صنعت آهن و فولاد بافق بابت مازاد پرداختی طی سند 259956"/>
    <n v="0"/>
    <n v="702670354"/>
    <n v="-702670354"/>
    <n v="21"/>
    <n v="6"/>
    <s v="400403"/>
    <s v=""/>
    <s v="داراییهای جاری"/>
    <s v="1"/>
    <x v="2"/>
    <x v="2"/>
    <s v="سایر حسابهای دریافتنی"/>
    <s v="14211"/>
    <s v="شرکت مجتمع معدنی و صنعت آهن و فولاد بافق"/>
    <s v="400403"/>
    <s v=""/>
    <s v=""/>
    <s v=""/>
  </r>
  <r>
    <n v="159488"/>
    <n v="1495"/>
    <x v="513"/>
    <s v="1401/08/28"/>
    <s v="اتاق بازرگانی صنایع، معادن و کشاورزی ایران- هزینه اخذ گواهی عضویت و کارت بازرگانی با اعتبار 5 ساله تا تاریخ 1406/09/22"/>
    <n v="0"/>
    <n v="25000000"/>
    <n v="-25000000"/>
    <n v="117"/>
    <n v="24"/>
    <s v="400411"/>
    <s v=""/>
    <s v="بدهیهای جاری"/>
    <s v="3"/>
    <x v="0"/>
    <x v="0"/>
    <s v="سایر حسابهای پرداختنی"/>
    <s v="34221"/>
    <s v="اتاق بازرگانی،صنایع،معادن،و کشاورزی ایران"/>
    <s v="400411"/>
    <s v=""/>
    <s v=""/>
    <s v=""/>
  </r>
  <r>
    <n v="175809"/>
    <n v="1501"/>
    <x v="323"/>
    <s v="1401/08/28"/>
    <s v="پرداخت چک 859848 بانک تجارت بنام اتاق بازرگانی،صنایع،معادن،و کشاورزی ایران جهت حق عضویت"/>
    <n v="25000000"/>
    <n v="0"/>
    <n v="25000000"/>
    <n v="117"/>
    <n v="24"/>
    <s v="400411"/>
    <s v=""/>
    <s v="بدهیهای جاری"/>
    <s v="3"/>
    <x v="0"/>
    <x v="0"/>
    <s v="سایر حسابهای پرداختنی"/>
    <s v="34221"/>
    <s v="اتاق بازرگانی،صنایع،معادن،و کشاورزی ایران"/>
    <s v="400411"/>
    <s v=""/>
    <s v=""/>
    <s v=""/>
  </r>
  <r>
    <n v="147756"/>
    <n v="1427"/>
    <x v="86"/>
    <s v="1401/08/15"/>
    <s v="شرکت پترو صنعت وندا- سند MRS شماره 2233 بابت خرید طی فاکتور 666خرید با 9% مالیات بر ارزش افزوده"/>
    <n v="0"/>
    <n v="10624230000"/>
    <n v="-10624230000"/>
    <n v="117"/>
    <n v="24"/>
    <s v="400412"/>
    <s v=""/>
    <s v="بدهیهای جاری"/>
    <s v="3"/>
    <x v="0"/>
    <x v="0"/>
    <s v="سایر حسابهای پرداختنی"/>
    <s v="34221"/>
    <s v="شرکت پترو صنعت وندا"/>
    <s v="400412"/>
    <s v=""/>
    <s v=""/>
    <s v=""/>
  </r>
  <r>
    <n v="147757"/>
    <n v="1427"/>
    <x v="86"/>
    <s v="1401/08/15"/>
    <s v="شرکت پترو صنعت وندا- سند MRS شماره 2232 بابت خرید طی فاکتور 666خرید با 9% مالیات بر ارزش افزوده"/>
    <n v="0"/>
    <n v="9630150000"/>
    <n v="-9630150000"/>
    <n v="117"/>
    <n v="24"/>
    <s v="400412"/>
    <s v=""/>
    <s v="بدهیهای جاری"/>
    <s v="3"/>
    <x v="0"/>
    <x v="0"/>
    <s v="سایر حسابهای پرداختنی"/>
    <s v="34221"/>
    <s v="شرکت پترو صنعت وندا"/>
    <s v="400412"/>
    <s v=""/>
    <s v=""/>
    <s v=""/>
  </r>
  <r>
    <n v="147758"/>
    <n v="1427"/>
    <x v="86"/>
    <s v="1401/08/15"/>
    <s v="شرکت پترو صنعت وندا- سند MRS شماره 2231 بابت خرید طی فاکتور 666خرید با 9% مالیات بر ارزش افزوده"/>
    <n v="0"/>
    <n v="1326530000"/>
    <n v="-1326530000"/>
    <n v="117"/>
    <n v="24"/>
    <s v="400412"/>
    <s v=""/>
    <s v="بدهیهای جاری"/>
    <s v="3"/>
    <x v="0"/>
    <x v="0"/>
    <s v="سایر حسابهای پرداختنی"/>
    <s v="34221"/>
    <s v="شرکت پترو صنعت وندا"/>
    <s v="400412"/>
    <s v=""/>
    <s v=""/>
    <s v=""/>
  </r>
  <r>
    <n v="182922"/>
    <n v="1523"/>
    <x v="325"/>
    <s v="1401/08/30"/>
    <s v="پرداخت چک 859855 بانک تجارت بنام شرکت پترو صنعت وندا جهت خرید Pipe و Elbow طی ف 666"/>
    <n v="21580910000"/>
    <n v="0"/>
    <n v="21580910000"/>
    <n v="117"/>
    <n v="24"/>
    <s v="400412"/>
    <s v=""/>
    <s v="بدهیهای جاری"/>
    <s v="3"/>
    <x v="0"/>
    <x v="0"/>
    <s v="سایر حسابهای پرداختنی"/>
    <s v="34221"/>
    <s v="شرکت پترو صنعت وندا"/>
    <s v="400412"/>
    <s v=""/>
    <s v=""/>
    <s v=""/>
  </r>
  <r>
    <n v="174328"/>
    <n v="1557"/>
    <x v="73"/>
    <s v="1401/09/09"/>
    <s v="شرکت پترو صنعت وندا- سند MRS شماره 2367 بابت خرید طی فاکتور 691-692خرید با 9% مالیات بر ارزش افزوده"/>
    <n v="0"/>
    <n v="59659733000"/>
    <n v="-59659733000"/>
    <n v="117"/>
    <n v="24"/>
    <s v="400412"/>
    <s v=""/>
    <s v="بدهیهای جاری"/>
    <s v="3"/>
    <x v="0"/>
    <x v="0"/>
    <s v="سایر حسابهای پرداختنی"/>
    <s v="34221"/>
    <s v="شرکت پترو صنعت وندا"/>
    <s v="400412"/>
    <s v=""/>
    <s v=""/>
    <s v=""/>
  </r>
  <r>
    <n v="174329"/>
    <n v="1557"/>
    <x v="73"/>
    <s v="1401/09/09"/>
    <s v="شرکت پترو صنعت وندا- سند MRS شماره 2414 بابت خرید طی فاکتور 692خرید با 9% مالیات بر ارزش افزوده"/>
    <n v="0"/>
    <n v="16328527000"/>
    <n v="-16328527000"/>
    <n v="117"/>
    <n v="24"/>
    <s v="400412"/>
    <s v=""/>
    <s v="بدهیهای جاری"/>
    <s v="3"/>
    <x v="0"/>
    <x v="0"/>
    <s v="سایر حسابهای پرداختنی"/>
    <s v="34221"/>
    <s v="شرکت پترو صنعت وندا"/>
    <s v="400412"/>
    <s v=""/>
    <s v=""/>
    <s v=""/>
  </r>
  <r>
    <n v="175744"/>
    <n v="1634"/>
    <x v="95"/>
    <s v="1401/09/26"/>
    <s v="شرکت پترو صنعت وندا- سند MRS شماره 2365 بابت خرید طی فاکتور 697خرید با 9% مالیات بر ارزش افزوده"/>
    <n v="0"/>
    <n v="6225208000"/>
    <n v="-6225208000"/>
    <n v="117"/>
    <n v="24"/>
    <s v="400412"/>
    <s v=""/>
    <s v="بدهیهای جاری"/>
    <s v="3"/>
    <x v="0"/>
    <x v="0"/>
    <s v="سایر حسابهای پرداختنی"/>
    <s v="34221"/>
    <s v="شرکت پترو صنعت وندا"/>
    <s v="400412"/>
    <s v=""/>
    <s v=""/>
    <s v=""/>
  </r>
  <r>
    <n v="175835"/>
    <n v="1646"/>
    <x v="329"/>
    <s v="1401/09/28"/>
    <s v="پرداخت چک 921720 بانک تجارت بنام شرکت پترو صنعت وندا جهت علی الحساب خرید لوله و اتصالات طی ف 691-692"/>
    <n v="35988260000"/>
    <n v="0"/>
    <n v="35988260000"/>
    <n v="117"/>
    <n v="24"/>
    <s v="400412"/>
    <s v=""/>
    <s v="بدهیهای جاری"/>
    <s v="3"/>
    <x v="0"/>
    <x v="0"/>
    <s v="سایر حسابهای پرداختنی"/>
    <s v="34221"/>
    <s v="شرکت پترو صنعت وندا"/>
    <s v="400412"/>
    <s v=""/>
    <s v=""/>
    <s v=""/>
  </r>
  <r>
    <n v="174266"/>
    <n v="1658"/>
    <x v="358"/>
    <s v="1401/09/30"/>
    <s v="پترو صنعت وندا- بابت 9% ارزش افزوده صورتحساب 666 مورخ 1401/08/15"/>
    <n v="1781910000"/>
    <n v="0"/>
    <n v="1781910000"/>
    <n v="499"/>
    <n v="14"/>
    <s v="400412"/>
    <s v=""/>
    <s v="داراییهای جاری"/>
    <s v="1"/>
    <x v="14"/>
    <x v="14"/>
    <s v="پیش پرداخت 9% مالیات و عوارض ارزش افزوده(از 1400/10/13)"/>
    <s v="18163"/>
    <s v="شرکت پترو صنعت وندا"/>
    <s v="400412"/>
    <s v=""/>
    <s v=""/>
    <s v=""/>
  </r>
  <r>
    <n v="174267"/>
    <n v="1658"/>
    <x v="358"/>
    <s v="1401/09/30"/>
    <s v="پترو صنعت وندا- بابت 9% ارزش افزوده صورتحساب 666 مورخ 1401/08/15"/>
    <n v="0"/>
    <n v="1781910000"/>
    <n v="-1781910000"/>
    <n v="499"/>
    <n v="14"/>
    <s v="400412"/>
    <s v=""/>
    <s v="داراییهای جاری"/>
    <s v="1"/>
    <x v="14"/>
    <x v="14"/>
    <s v="پیش پرداخت 9% مالیات و عوارض ارزش افزوده(از 1400/10/13)"/>
    <s v="18163"/>
    <s v="شرکت پترو صنعت وندا"/>
    <s v="400412"/>
    <s v=""/>
    <s v=""/>
    <s v=""/>
  </r>
  <r>
    <n v="180168"/>
    <n v="1658"/>
    <x v="358"/>
    <s v="1401/09/30"/>
    <s v="پترو صنعت وندا- بابت 9% ارزش افزوده صورتحساب 691 مورخ 1401/09/09"/>
    <n v="3122892000"/>
    <n v="0"/>
    <n v="3122892000"/>
    <n v="499"/>
    <n v="14"/>
    <s v="400412"/>
    <s v=""/>
    <s v="داراییهای جاری"/>
    <s v="1"/>
    <x v="14"/>
    <x v="14"/>
    <s v="پیش پرداخت 9% مالیات و عوارض ارزش افزوده(از 1400/10/13)"/>
    <s v="18163"/>
    <s v="شرکت پترو صنعت وندا"/>
    <s v="400412"/>
    <s v=""/>
    <s v=""/>
    <s v=""/>
  </r>
  <r>
    <n v="180169"/>
    <n v="1658"/>
    <x v="358"/>
    <s v="1401/09/30"/>
    <s v="پترو صنعت وندا- بابت 9% ارزش افزوده صورتحساب 691 مورخ 1401/09/09"/>
    <n v="0"/>
    <n v="3122892000"/>
    <n v="-3122892000"/>
    <n v="499"/>
    <n v="14"/>
    <s v="400412"/>
    <s v=""/>
    <s v="داراییهای جاری"/>
    <s v="1"/>
    <x v="14"/>
    <x v="14"/>
    <s v="پیش پرداخت 9% مالیات و عوارض ارزش افزوده(از 1400/10/13)"/>
    <s v="18163"/>
    <s v="شرکت پترو صنعت وندا"/>
    <s v="400412"/>
    <s v=""/>
    <s v=""/>
    <s v=""/>
  </r>
  <r>
    <n v="180170"/>
    <n v="1658"/>
    <x v="358"/>
    <s v="1401/09/30"/>
    <s v="پترو صنعت وندا- بابت 9% ارزش افزوده صورتحساب 692 مورخ 1401/09/09"/>
    <n v="3151368000"/>
    <n v="0"/>
    <n v="3151368000"/>
    <n v="499"/>
    <n v="14"/>
    <s v="400412"/>
    <s v=""/>
    <s v="داراییهای جاری"/>
    <s v="1"/>
    <x v="14"/>
    <x v="14"/>
    <s v="پیش پرداخت 9% مالیات و عوارض ارزش افزوده(از 1400/10/13)"/>
    <s v="18163"/>
    <s v="شرکت پترو صنعت وندا"/>
    <s v="400412"/>
    <s v=""/>
    <s v=""/>
    <s v=""/>
  </r>
  <r>
    <n v="180171"/>
    <n v="1658"/>
    <x v="358"/>
    <s v="1401/09/30"/>
    <s v="پترو صنعت وندا- بابت 9% ارزش افزوده صورتحساب 692 مورخ 1401/09/09"/>
    <n v="0"/>
    <n v="3151368000"/>
    <n v="-3151368000"/>
    <n v="499"/>
    <n v="14"/>
    <s v="400412"/>
    <s v=""/>
    <s v="داراییهای جاری"/>
    <s v="1"/>
    <x v="14"/>
    <x v="14"/>
    <s v="پیش پرداخت 9% مالیات و عوارض ارزش افزوده(از 1400/10/13)"/>
    <s v="18163"/>
    <s v="شرکت پترو صنعت وندا"/>
    <s v="400412"/>
    <s v=""/>
    <s v=""/>
    <s v=""/>
  </r>
  <r>
    <n v="180188"/>
    <n v="1658"/>
    <x v="358"/>
    <s v="1401/09/30"/>
    <s v="پترو صنعت وندا- بابت 9% ارزش افزوده صورتحساب 697 مورخ 1401/09/26"/>
    <n v="514008000"/>
    <n v="0"/>
    <n v="514008000"/>
    <n v="499"/>
    <n v="14"/>
    <s v="400412"/>
    <s v=""/>
    <s v="داراییهای جاری"/>
    <s v="1"/>
    <x v="14"/>
    <x v="14"/>
    <s v="پیش پرداخت 9% مالیات و عوارض ارزش افزوده(از 1400/10/13)"/>
    <s v="18163"/>
    <s v="شرکت پترو صنعت وندا"/>
    <s v="400412"/>
    <s v=""/>
    <s v=""/>
    <s v=""/>
  </r>
  <r>
    <n v="180189"/>
    <n v="1658"/>
    <x v="358"/>
    <s v="1401/09/30"/>
    <s v="پترو صنعت وندا- بابت 9% ارزش افزوده صورتحساب 697 مورخ 1401/09/26"/>
    <n v="0"/>
    <n v="514008000"/>
    <n v="-514008000"/>
    <n v="499"/>
    <n v="14"/>
    <s v="400412"/>
    <s v=""/>
    <s v="داراییهای جاری"/>
    <s v="1"/>
    <x v="14"/>
    <x v="14"/>
    <s v="پیش پرداخت 9% مالیات و عوارض ارزش افزوده(از 1400/10/13)"/>
    <s v="18163"/>
    <s v="شرکت پترو صنعت وندا"/>
    <s v="400412"/>
    <s v=""/>
    <s v=""/>
    <s v=""/>
  </r>
  <r>
    <n v="153749"/>
    <n v="1272"/>
    <x v="35"/>
    <s v="1401/07/26"/>
    <s v="فروشگاه طاهری - سند MRS شماره 2263 بابت خرید طی فاکتور 4144"/>
    <n v="0"/>
    <n v="3250000"/>
    <n v="-3250000"/>
    <n v="117"/>
    <n v="24"/>
    <s v="400413"/>
    <s v=""/>
    <s v="بدهیهای جاری"/>
    <s v="3"/>
    <x v="0"/>
    <x v="0"/>
    <s v="سایر حسابهای پرداختنی"/>
    <s v="34221"/>
    <s v="فروشگاه طاهری"/>
    <s v="400413"/>
    <s v=""/>
    <s v=""/>
    <s v=""/>
  </r>
  <r>
    <n v="153771"/>
    <n v="1481"/>
    <x v="36"/>
    <s v="1401/08/25"/>
    <s v="فروشگاه طاهری- بابت خرید 5 رول سلفون 100 متری جهت نگهداری دوره ای پمپ ها- اعلامیه بدهکار سپهر مولد به شماره SM/1401/838 مورخ 1401/08/25"/>
    <n v="3250000"/>
    <n v="0"/>
    <n v="3250000"/>
    <n v="117"/>
    <n v="24"/>
    <s v="400413"/>
    <s v=""/>
    <s v="بدهیهای جاری"/>
    <s v="3"/>
    <x v="0"/>
    <x v="0"/>
    <s v="سایر حسابهای پرداختنی"/>
    <s v="34221"/>
    <s v="فروشگاه طاهری"/>
    <s v="400413"/>
    <s v=""/>
    <s v=""/>
    <s v=""/>
  </r>
  <r>
    <n v="173334"/>
    <n v="1475"/>
    <x v="109"/>
    <s v="1401/08/24"/>
    <s v="شرکت اطلس فولاد ارم- سند MRS شماره 2387 بابت خرید طی فاکتور 0511خرید میلگرد با 9% مالیات بر ارزش افزوده"/>
    <n v="0"/>
    <n v="12463299800"/>
    <n v="-12463299800"/>
    <n v="117"/>
    <n v="24"/>
    <s v="400414"/>
    <s v=""/>
    <s v="بدهیهای جاری"/>
    <s v="3"/>
    <x v="0"/>
    <x v="0"/>
    <s v="سایر حسابهای پرداختنی"/>
    <s v="34221"/>
    <s v="شرکت اطلس فولاد ارم"/>
    <s v="400414"/>
    <s v=""/>
    <s v=""/>
    <s v=""/>
  </r>
  <r>
    <n v="173335"/>
    <n v="1475"/>
    <x v="109"/>
    <s v="1401/08/24"/>
    <s v="شرکت اطلس فولاد ارم- سند MRS شماره 2385 بابت خرید طی فاکتور 0511خرید میلگرد با 9% مالیات بر ارزش افزوده"/>
    <n v="0"/>
    <n v="3960809300"/>
    <n v="-3960809300"/>
    <n v="117"/>
    <n v="24"/>
    <s v="400414"/>
    <s v=""/>
    <s v="بدهیهای جاری"/>
    <s v="3"/>
    <x v="0"/>
    <x v="0"/>
    <s v="سایر حسابهای پرداختنی"/>
    <s v="34221"/>
    <s v="شرکت اطلس فولاد ارم"/>
    <s v="400414"/>
    <s v=""/>
    <s v=""/>
    <s v=""/>
  </r>
  <r>
    <n v="173336"/>
    <n v="1475"/>
    <x v="109"/>
    <s v="1401/08/24"/>
    <s v="شرکت اطلس فولاد ارم- سند MRS شماره 2388 بابت خرید طی فاکتور 0511خرید میلگرد با 9% مالیات بر ارزش افزوده"/>
    <n v="0"/>
    <n v="3842380800"/>
    <n v="-3842380800"/>
    <n v="117"/>
    <n v="24"/>
    <s v="400414"/>
    <s v=""/>
    <s v="بدهیهای جاری"/>
    <s v="3"/>
    <x v="0"/>
    <x v="0"/>
    <s v="سایر حسابهای پرداختنی"/>
    <s v="34221"/>
    <s v="شرکت اطلس فولاد ارم"/>
    <s v="400414"/>
    <s v=""/>
    <s v=""/>
    <s v=""/>
  </r>
  <r>
    <n v="173337"/>
    <n v="1475"/>
    <x v="109"/>
    <s v="1401/08/24"/>
    <s v="شرکت اطلس فولاد ارم- سند MRS شماره 2386 بابت خرید طی فاکتور 0511خرید میلگرد با 9% مالیات بر ارزش افزوده"/>
    <n v="0"/>
    <n v="3774789900"/>
    <n v="-3774789900"/>
    <n v="117"/>
    <n v="24"/>
    <s v="400414"/>
    <s v=""/>
    <s v="بدهیهای جاری"/>
    <s v="3"/>
    <x v="0"/>
    <x v="0"/>
    <s v="سایر حسابهای پرداختنی"/>
    <s v="34221"/>
    <s v="شرکت اطلس فولاد ارم"/>
    <s v="400414"/>
    <s v=""/>
    <s v=""/>
    <s v=""/>
  </r>
  <r>
    <n v="175466"/>
    <n v="1574"/>
    <x v="41"/>
    <s v="1401/09/13"/>
    <s v="پرداخت چک 859879 بانک تجارت بنام شرکت اطلس فولاد ارم بابت خرید میلگرد طی ص 511"/>
    <n v="24041279800"/>
    <n v="0"/>
    <n v="24041279800"/>
    <n v="117"/>
    <n v="24"/>
    <s v="400414"/>
    <s v=""/>
    <s v="بدهیهای جاری"/>
    <s v="3"/>
    <x v="0"/>
    <x v="0"/>
    <s v="سایر حسابهای پرداختنی"/>
    <s v="34221"/>
    <s v="شرکت اطلس فولاد ارم"/>
    <s v="400414"/>
    <s v=""/>
    <s v=""/>
    <s v=""/>
  </r>
  <r>
    <n v="175723"/>
    <n v="1633"/>
    <x v="113"/>
    <s v="1401/09/26"/>
    <s v="شرکت اطلس فولاد ارم- سند MRS شماره 2474 بابت خرید طی فاکتور خرید میلگرد با 9% مالیات بر ارزش افزوده"/>
    <n v="0"/>
    <n v="4137611386"/>
    <n v="-4137611386"/>
    <n v="117"/>
    <n v="24"/>
    <s v="400414"/>
    <s v=""/>
    <s v="بدهیهای جاری"/>
    <s v="3"/>
    <x v="0"/>
    <x v="0"/>
    <s v="سایر حسابهای پرداختنی"/>
    <s v="34221"/>
    <s v="شرکت اطلس فولاد ارم"/>
    <s v="400414"/>
    <s v=""/>
    <s v=""/>
    <s v=""/>
  </r>
  <r>
    <n v="175724"/>
    <n v="1633"/>
    <x v="113"/>
    <s v="1401/09/26"/>
    <s v="شرکت اطلس فولاد ارم- سند MRS شماره 2473 بابت خرید طی فاکتور خرید میلگرد با 9% مالیات بر ارزش افزوده"/>
    <n v="0"/>
    <n v="4127535787"/>
    <n v="-4127535787"/>
    <n v="117"/>
    <n v="24"/>
    <s v="400414"/>
    <s v=""/>
    <s v="بدهیهای جاری"/>
    <s v="3"/>
    <x v="0"/>
    <x v="0"/>
    <s v="سایر حسابهای پرداختنی"/>
    <s v="34221"/>
    <s v="شرکت اطلس فولاد ارم"/>
    <s v="400414"/>
    <s v=""/>
    <s v=""/>
    <s v=""/>
  </r>
  <r>
    <n v="175725"/>
    <n v="1633"/>
    <x v="113"/>
    <s v="1401/09/26"/>
    <s v="شرکت اطلس فولاد ارم- سند MRS شماره 2475 بابت خرید طی فاکتورخرید میلگرد با 9% مالیات بر ارزش افزوده"/>
    <n v="0"/>
    <n v="4075456808"/>
    <n v="-4075456808"/>
    <n v="117"/>
    <n v="24"/>
    <s v="400414"/>
    <s v=""/>
    <s v="بدهیهای جاری"/>
    <s v="3"/>
    <x v="0"/>
    <x v="0"/>
    <s v="سایر حسابهای پرداختنی"/>
    <s v="34221"/>
    <s v="شرکت اطلس فولاد ارم"/>
    <s v="400414"/>
    <s v=""/>
    <s v=""/>
    <s v=""/>
  </r>
  <r>
    <n v="175726"/>
    <n v="1633"/>
    <x v="113"/>
    <s v="1401/09/26"/>
    <s v="شرکت اطلس فولاد ارم- سند MRS شماره 2476 بابت خرید طی فاکتور خرید میلگرد با 9% مالیات بر ارزش افزوده"/>
    <n v="0"/>
    <n v="3714276588"/>
    <n v="-3714276588"/>
    <n v="117"/>
    <n v="24"/>
    <s v="400414"/>
    <s v=""/>
    <s v="بدهیهای جاری"/>
    <s v="3"/>
    <x v="0"/>
    <x v="0"/>
    <s v="سایر حسابهای پرداختنی"/>
    <s v="34221"/>
    <s v="شرکت اطلس فولاد ارم"/>
    <s v="400414"/>
    <s v=""/>
    <s v=""/>
    <s v=""/>
  </r>
  <r>
    <n v="175727"/>
    <n v="1633"/>
    <x v="113"/>
    <s v="1401/09/26"/>
    <s v="شرکت اطلس فولاد ارم- سند MRS شماره 2491 بابت خرید طی فاکتور خرید میلگرد با 9% مالیات بر ارزش افزوده"/>
    <n v="0"/>
    <n v="3376615267"/>
    <n v="-3376615267"/>
    <n v="117"/>
    <n v="24"/>
    <s v="400414"/>
    <s v=""/>
    <s v="بدهیهای جاری"/>
    <s v="3"/>
    <x v="0"/>
    <x v="0"/>
    <s v="سایر حسابهای پرداختنی"/>
    <s v="34221"/>
    <s v="شرکت اطلس فولاد ارم"/>
    <s v="400414"/>
    <s v=""/>
    <s v=""/>
    <s v=""/>
  </r>
  <r>
    <n v="174272"/>
    <n v="1658"/>
    <x v="358"/>
    <s v="1401/09/30"/>
    <s v="اطلس فولاد ارم- بابت 9% ارزش افزوده صورتحساب 0511 مورخ 1401/08/23"/>
    <n v="1985059800"/>
    <n v="0"/>
    <n v="1985059800"/>
    <n v="499"/>
    <n v="14"/>
    <s v="400414"/>
    <s v=""/>
    <s v="داراییهای جاری"/>
    <s v="1"/>
    <x v="14"/>
    <x v="14"/>
    <s v="پیش پرداخت 9% مالیات و عوارض ارزش افزوده(از 1400/10/13)"/>
    <s v="18163"/>
    <s v="شرکت اطلس فولاد ارم"/>
    <s v="400414"/>
    <s v=""/>
    <s v=""/>
    <s v=""/>
  </r>
  <r>
    <n v="174273"/>
    <n v="1658"/>
    <x v="358"/>
    <s v="1401/09/30"/>
    <s v="اطلس فولاد ارم- بابت 9% ارزش افزوده صورتحساب 0511 مورخ 1401/08/23"/>
    <n v="0"/>
    <n v="1985059800"/>
    <n v="-1985059800"/>
    <n v="499"/>
    <n v="14"/>
    <s v="400414"/>
    <s v=""/>
    <s v="داراییهای جاری"/>
    <s v="1"/>
    <x v="14"/>
    <x v="14"/>
    <s v="پیش پرداخت 9% مالیات و عوارض ارزش افزوده(از 1400/10/13)"/>
    <s v="18163"/>
    <s v="شرکت اطلس فولاد ارم"/>
    <s v="400414"/>
    <s v=""/>
    <s v=""/>
    <s v=""/>
  </r>
  <r>
    <n v="180186"/>
    <n v="1658"/>
    <x v="358"/>
    <s v="1401/09/30"/>
    <s v="اطلس فولاد ارم- بابت 9% ارزش افزوده صورتحساب 540 مورخ 1401/09/26"/>
    <n v="1604435436"/>
    <n v="0"/>
    <n v="1604435436"/>
    <n v="499"/>
    <n v="14"/>
    <s v="400414"/>
    <s v=""/>
    <s v="داراییهای جاری"/>
    <s v="1"/>
    <x v="14"/>
    <x v="14"/>
    <s v="پیش پرداخت 9% مالیات و عوارض ارزش افزوده(از 1400/10/13)"/>
    <s v="18163"/>
    <s v="شرکت اطلس فولاد ارم"/>
    <s v="400414"/>
    <s v=""/>
    <s v=""/>
    <s v=""/>
  </r>
  <r>
    <n v="180187"/>
    <n v="1658"/>
    <x v="358"/>
    <s v="1401/09/30"/>
    <s v="اطلس فولاد ارم- بابت 9% ارزش افزوده صورتحساب 540 مورخ 1401/09/26"/>
    <n v="0"/>
    <n v="1604435436"/>
    <n v="-1604435436"/>
    <n v="499"/>
    <n v="14"/>
    <s v="400414"/>
    <s v=""/>
    <s v="داراییهای جاری"/>
    <s v="1"/>
    <x v="14"/>
    <x v="14"/>
    <s v="پیش پرداخت 9% مالیات و عوارض ارزش افزوده(از 1400/10/13)"/>
    <s v="18163"/>
    <s v="شرکت اطلس فولاد ارم"/>
    <s v="400414"/>
    <s v=""/>
    <s v=""/>
    <s v=""/>
  </r>
  <r>
    <n v="173513"/>
    <n v="1465"/>
    <x v="356"/>
    <s v="1401/08/22"/>
    <s v="شرکت گاز _ 9% ارزش افزوده پرداخت قبض با شناسه 12184406231مورخ 1401/08/21- بابت پ مالی - خستو ت 60"/>
    <n v="162228"/>
    <n v="0"/>
    <n v="162228"/>
    <n v="499"/>
    <n v="14"/>
    <s v="400415"/>
    <s v=""/>
    <s v="داراییهای جاری"/>
    <s v="1"/>
    <x v="14"/>
    <x v="14"/>
    <s v="پیش پرداخت 9% مالیات و عوارض ارزش افزوده(از 1400/10/13)"/>
    <s v="18163"/>
    <s v="شرکت گاز استان تهران"/>
    <s v="400415"/>
    <s v=""/>
    <s v=""/>
    <s v=""/>
  </r>
  <r>
    <n v="173514"/>
    <n v="1465"/>
    <x v="356"/>
    <s v="1401/08/22"/>
    <s v="شرکت گاز _9% ارزش افزوده پرداخت قبض با شناسه 12184406231مورخ 1401/08/21- بابت پ مالی - خستو ت 60"/>
    <n v="0"/>
    <n v="162228"/>
    <n v="-162228"/>
    <n v="499"/>
    <n v="14"/>
    <s v="400415"/>
    <s v=""/>
    <s v="داراییهای جاری"/>
    <s v="1"/>
    <x v="14"/>
    <x v="14"/>
    <s v="پیش پرداخت 9% مالیات و عوارض ارزش افزوده(از 1400/10/13)"/>
    <s v="18163"/>
    <s v="شرکت گاز استان تهران"/>
    <s v="400415"/>
    <s v=""/>
    <s v=""/>
    <s v=""/>
  </r>
  <r>
    <n v="183712"/>
    <n v="1502"/>
    <x v="88"/>
    <s v="1401/08/28"/>
    <s v="Lezzer GmbH &amp; CO.KG- سند MRS شماره 2412 بابت خرید طی فاکتور BFSAGCR2201خرید تجهیزات به مبلغ 446،962یورو با فی 300،200"/>
    <n v="0"/>
    <n v="134177992400"/>
    <n v="-134177992400"/>
    <n v="117"/>
    <n v="24"/>
    <s v="400416"/>
    <s v=""/>
    <s v="بدهیهای جاری"/>
    <s v="3"/>
    <x v="0"/>
    <x v="0"/>
    <s v="سایر حسابهای پرداختنی"/>
    <s v="34221"/>
    <s v="Leser GmbH &amp; CO.KG"/>
    <s v="400416"/>
    <s v=""/>
    <s v=""/>
    <s v=""/>
  </r>
  <r>
    <n v="174333"/>
    <n v="1577"/>
    <x v="514"/>
    <s v="1401/09/14"/>
    <s v="گروه صنعتی سرما سازان عصر نوین مهدی -دریافت سفته ش 211441 بابت تضمین پیش پرداخت خرید ساندویچ پنل"/>
    <n v="0"/>
    <n v="5000000000"/>
    <n v="-5000000000"/>
    <n v="338"/>
    <n v="54"/>
    <s v="400417"/>
    <s v=""/>
    <s v="حسابهای انتظامی و کنترلی"/>
    <s v="9"/>
    <x v="3"/>
    <x v="3"/>
    <s v="طرف حسابهای انتظامی به نفع شرکت"/>
    <s v="91141"/>
    <s v="گروه صنعتی سرما سازان عصر نوین مهدی"/>
    <s v="400417"/>
    <s v=""/>
    <s v=""/>
    <s v=""/>
  </r>
  <r>
    <n v="174335"/>
    <n v="1577"/>
    <x v="514"/>
    <s v="1401/09/14"/>
    <s v="گروه صنعتی سرما سازان عصر نوین مهدی -دریافت سفته ش 040153 بابت تضمین پیش پرداخت خرید ساندویچ پنل"/>
    <n v="0"/>
    <n v="4506798400"/>
    <n v="-4506798400"/>
    <n v="338"/>
    <n v="54"/>
    <s v="400417"/>
    <s v=""/>
    <s v="حسابهای انتظامی و کنترلی"/>
    <s v="9"/>
    <x v="3"/>
    <x v="3"/>
    <s v="طرف حسابهای انتظامی به نفع شرکت"/>
    <s v="91141"/>
    <s v="گروه صنعتی سرما سازان عصر نوین مهدی"/>
    <s v="400417"/>
    <s v=""/>
    <s v=""/>
    <s v=""/>
  </r>
  <r>
    <n v="174997"/>
    <n v="1278"/>
    <x v="515"/>
    <s v="1401/07/27"/>
    <s v="ترانس صنعت ایرانیان -دریافت چک 894125 (قرض الحسنه رسالت) بابت تضمین پیش پرداخت تعمیر ترانسها طی ق ADSH-E-CO-GE-020"/>
    <n v="0"/>
    <n v="3600000000"/>
    <n v="-3600000000"/>
    <n v="338"/>
    <n v="54"/>
    <s v="400406"/>
    <s v=""/>
    <s v="حسابهای انتظامی و کنترلی"/>
    <s v="9"/>
    <x v="3"/>
    <x v="3"/>
    <s v="طرف حسابهای انتظامی به نفع شرکت"/>
    <s v="91141"/>
    <s v="شرکت ترانس صنعت ایرانیان"/>
    <s v="400406"/>
    <s v=""/>
    <s v=""/>
    <s v=""/>
  </r>
  <r>
    <n v="174999"/>
    <n v="1278"/>
    <x v="515"/>
    <s v="1401/07/27"/>
    <s v="ترانس صنعت ایرانیان -دریافت چک 894124 (قرض الحسنه رسالت) بابت تضمین حسن اجرای تعهدات تعمیر ترانسها طی ق ADSH-E-CO-GE-020"/>
    <n v="0"/>
    <n v="40000000000"/>
    <n v="-40000000000"/>
    <n v="338"/>
    <n v="54"/>
    <s v="400406"/>
    <s v=""/>
    <s v="حسابهای انتظامی و کنترلی"/>
    <s v="9"/>
    <x v="3"/>
    <x v="3"/>
    <s v="طرف حسابهای انتظامی به نفع شرکت"/>
    <s v="91141"/>
    <s v="شرکت ترانس صنعت ایرانیان"/>
    <s v="400406"/>
    <s v=""/>
    <s v=""/>
    <s v=""/>
  </r>
  <r>
    <n v="175001"/>
    <n v="1278"/>
    <x v="515"/>
    <s v="1401/07/27"/>
    <s v="ترانس صنعت ایرانیان -دریافت سفته 236281 بابت تضمین حسن اجرای تعهدات تعمیر ترانسها طی ق ADSH-E-CO-GE-020"/>
    <n v="0"/>
    <n v="10000000000"/>
    <n v="-10000000000"/>
    <n v="338"/>
    <n v="54"/>
    <s v="400406"/>
    <s v=""/>
    <s v="حسابهای انتظامی و کنترلی"/>
    <s v="9"/>
    <x v="3"/>
    <x v="3"/>
    <s v="طرف حسابهای انتظامی به نفع شرکت"/>
    <s v="91141"/>
    <s v="شرکت ترانس صنعت ایرانیان"/>
    <s v="400406"/>
    <s v=""/>
    <s v=""/>
    <s v=""/>
  </r>
  <r>
    <n v="175003"/>
    <n v="1278"/>
    <x v="515"/>
    <s v="1401/07/27"/>
    <s v="ترانس صنعت ایرانیان -دریافت سفته 236382 بابت تضمین حسن اجرای تعهدات تعمیر ترانسها طی ق ADSH-E-CO-GE-020"/>
    <n v="0"/>
    <n v="10000000000"/>
    <n v="-10000000000"/>
    <n v="338"/>
    <n v="54"/>
    <s v="400406"/>
    <s v=""/>
    <s v="حسابهای انتظامی و کنترلی"/>
    <s v="9"/>
    <x v="3"/>
    <x v="3"/>
    <s v="طرف حسابهای انتظامی به نفع شرکت"/>
    <s v="91141"/>
    <s v="شرکت ترانس صنعت ایرانیان"/>
    <s v="400406"/>
    <s v=""/>
    <s v=""/>
    <s v=""/>
  </r>
  <r>
    <n v="175005"/>
    <n v="1278"/>
    <x v="515"/>
    <s v="1401/07/27"/>
    <s v="ترانس صنعت ایرانیان -دریافت سفته 183735 بابت تضمین حسن اجرای تعهدات تعمیر ترانسها طی ق ADSH-E-CO-GE-020"/>
    <n v="0"/>
    <n v="10000000000"/>
    <n v="-10000000000"/>
    <n v="338"/>
    <n v="54"/>
    <s v="400406"/>
    <s v=""/>
    <s v="حسابهای انتظامی و کنترلی"/>
    <s v="9"/>
    <x v="3"/>
    <x v="3"/>
    <s v="طرف حسابهای انتظامی به نفع شرکت"/>
    <s v="91141"/>
    <s v="شرکت ترانس صنعت ایرانیان"/>
    <s v="400406"/>
    <s v=""/>
    <s v=""/>
    <s v=""/>
  </r>
  <r>
    <n v="175007"/>
    <n v="1278"/>
    <x v="515"/>
    <s v="1401/07/27"/>
    <s v="ترانس صنعت ایرانیان -دریافت سفته 183724 بابت تضمین حسن اجرای تعهدات تعمیر ترانسها طی ق ADSH-E-CO-GE-020"/>
    <n v="0"/>
    <n v="10000000000"/>
    <n v="-10000000000"/>
    <n v="338"/>
    <n v="54"/>
    <s v="400406"/>
    <s v=""/>
    <s v="حسابهای انتظامی و کنترلی"/>
    <s v="9"/>
    <x v="3"/>
    <x v="3"/>
    <s v="طرف حسابهای انتظامی به نفع شرکت"/>
    <s v="91141"/>
    <s v="شرکت ترانس صنعت ایرانیان"/>
    <s v="400406"/>
    <s v=""/>
    <s v=""/>
    <s v=""/>
  </r>
  <r>
    <n v="175009"/>
    <n v="1278"/>
    <x v="515"/>
    <s v="1401/07/27"/>
    <s v="ترانس صنعت ایرانیان -دریافت سفته 276217 بابت تضمین پیش پرداخت تعمیر ترانسها طی ق ADSH-E-CO-GE-020"/>
    <n v="0"/>
    <n v="3600000000"/>
    <n v="-3600000000"/>
    <n v="338"/>
    <n v="54"/>
    <s v="400406"/>
    <s v=""/>
    <s v="حسابهای انتظامی و کنترلی"/>
    <s v="9"/>
    <x v="3"/>
    <x v="3"/>
    <s v="طرف حسابهای انتظامی به نفع شرکت"/>
    <s v="91141"/>
    <s v="شرکت ترانس صنعت ایرانیان"/>
    <s v="400406"/>
    <s v=""/>
    <s v=""/>
    <s v=""/>
  </r>
  <r>
    <n v="176390"/>
    <n v="1168"/>
    <x v="516"/>
    <s v="1401/07/02"/>
    <s v="جهان نور -دریافت ضم ش (پاسارگاد) تضمین حسن اجرای تعهدات ق ADSH-P-PO-GE-104 بابت خرید اقلام روشنایی پروژه به سررسید 1402/07/02"/>
    <n v="0"/>
    <n v="2895522000"/>
    <n v="-2895522000"/>
    <n v="338"/>
    <n v="54"/>
    <s v="400407"/>
    <s v=""/>
    <s v="حسابهای انتظامی و کنترلی"/>
    <s v="9"/>
    <x v="3"/>
    <x v="3"/>
    <s v="طرف حسابهای انتظامی به نفع شرکت"/>
    <s v="91141"/>
    <s v="شرکت جهان نور لاله زار نو"/>
    <s v="400407"/>
    <s v=""/>
    <s v=""/>
    <s v=""/>
  </r>
  <r>
    <n v="176391"/>
    <n v="1168"/>
    <x v="516"/>
    <s v="1401/07/02"/>
    <s v="جهان نور -دریافت ضم ش 0305.8340.12653071.25 (پاسارگاد) تضمین پ پ ق ADSH-P-PO-GE-104 بابت خرید اقلام روشنایی پروژه به سررسید 1401/10/02"/>
    <n v="0"/>
    <n v="8686566000"/>
    <n v="-8686566000"/>
    <n v="338"/>
    <n v="54"/>
    <s v="400407"/>
    <s v=""/>
    <s v="حسابهای انتظامی و کنترلی"/>
    <s v="9"/>
    <x v="3"/>
    <x v="3"/>
    <s v="طرف حسابهای انتظامی به نفع شرکت"/>
    <s v="91141"/>
    <s v="شرکت جهان نور لاله زار نو"/>
    <s v="400407"/>
    <s v=""/>
    <s v=""/>
    <s v=""/>
  </r>
  <r>
    <n v="147403"/>
    <n v="1320"/>
    <x v="517"/>
    <s v="1401/08/03"/>
    <s v="جهان نور -دریافت ضم ش 305.8340.12653071.30 (پاسارگاد) تضمین پ پ ق ADSH-P-PO-GE-110 بابت خرید پایه های روشنایی به سررسید 1402/02/03"/>
    <n v="0"/>
    <n v="15293179068"/>
    <n v="-15293179068"/>
    <n v="338"/>
    <n v="54"/>
    <s v="400407"/>
    <s v=""/>
    <s v="حسابهای انتظامی و کنترلی"/>
    <s v="9"/>
    <x v="3"/>
    <x v="3"/>
    <s v="طرف حسابهای انتظامی به نفع شرکت"/>
    <s v="91141"/>
    <s v="شرکت جهان نور لاله زار نو"/>
    <s v="400407"/>
    <s v=""/>
    <s v=""/>
    <s v=""/>
  </r>
  <r>
    <n v="147404"/>
    <n v="1320"/>
    <x v="517"/>
    <s v="1401/08/03"/>
    <s v="جهان نور -دریافت ضم ش 305.8320.12653071.24 (پاسارگاد) تضمین حسن اجرای تعهدات ق ADSH-P-PO-GE-110 بابت خرید پایه های روشنایی به سررسید 1402/08/03"/>
    <n v="0"/>
    <n v="6046359792"/>
    <n v="-6046359792"/>
    <n v="338"/>
    <n v="54"/>
    <s v="400407"/>
    <s v=""/>
    <s v="حسابهای انتظامی و کنترلی"/>
    <s v="9"/>
    <x v="3"/>
    <x v="3"/>
    <s v="طرف حسابهای انتظامی به نفع شرکت"/>
    <s v="91141"/>
    <s v="شرکت جهان نور لاله زار نو"/>
    <s v="400407"/>
    <s v=""/>
    <s v=""/>
    <s v=""/>
  </r>
  <r>
    <n v="147646"/>
    <n v="1472"/>
    <x v="317"/>
    <s v="1401/08/24"/>
    <s v="چک تضمین ش 859827 (تجارت) شرکت میزان بار تهران بابت هزینه بارنامه ش NCM1406WRFU3537"/>
    <n v="0"/>
    <n v="900000000"/>
    <n v="-900000000"/>
    <n v="343"/>
    <n v="55"/>
    <s v="400408"/>
    <s v=""/>
    <s v="حسابهای انتظامی و کنترلی"/>
    <s v="9"/>
    <x v="11"/>
    <x v="11"/>
    <s v="طرف حسابهای انتظامی به عهده شرکت"/>
    <s v="92151"/>
    <s v="میزان بار تهران"/>
    <s v="400408"/>
    <s v=""/>
    <s v=""/>
    <s v=""/>
  </r>
  <r>
    <n v="147638"/>
    <n v="1472"/>
    <x v="317"/>
    <s v="1401/08/24"/>
    <s v="چک تضمین ش 859827 (تجارت) شرکت میزان بار تهران بابت هزینه بارنامه ش NCM1406WRFU3537"/>
    <n v="900000000"/>
    <n v="0"/>
    <n v="900000000"/>
    <n v="339"/>
    <n v="55"/>
    <s v="400408"/>
    <s v=""/>
    <s v="حسابهای انتظامی و کنترلی"/>
    <s v="9"/>
    <x v="11"/>
    <x v="11"/>
    <s v="اسناد انتظامی ما نزد دیگران"/>
    <s v="92111"/>
    <s v="میزان بار تهران"/>
    <s v="400408"/>
    <s v=""/>
    <s v=""/>
    <s v=""/>
  </r>
  <r>
    <n v="147989"/>
    <n v="1491"/>
    <x v="518"/>
    <s v="1401/08/28"/>
    <s v="میزان بار تهران- بابت 9% ارزش افزوده هزینه های ترخیص بارنامه NCM1406WRFU3537 محموله های لوله های 36 اینچ طی ف ش 6265"/>
    <n v="15701432"/>
    <n v="0"/>
    <n v="15701432"/>
    <n v="499"/>
    <n v="14"/>
    <s v="400408"/>
    <s v=""/>
    <s v="داراییهای جاری"/>
    <s v="1"/>
    <x v="14"/>
    <x v="14"/>
    <s v="پیش پرداخت 9% مالیات و عوارض ارزش افزوده(از 1400/10/13)"/>
    <s v="18163"/>
    <s v="میزان بار تهران"/>
    <s v="400408"/>
    <s v=""/>
    <s v=""/>
    <s v=""/>
  </r>
  <r>
    <n v="147990"/>
    <n v="1491"/>
    <x v="518"/>
    <s v="1401/08/28"/>
    <s v="میزان بار تهران- بابت 9% ارزش افزوده هزینه های ترخیص بارنامه NCM1406WRFU3537 محموله های لوله های 36 اینچ طی ف ش 6265"/>
    <n v="0"/>
    <n v="15701432"/>
    <n v="-15701432"/>
    <n v="499"/>
    <n v="14"/>
    <s v="400408"/>
    <s v=""/>
    <s v="داراییهای جاری"/>
    <s v="1"/>
    <x v="14"/>
    <x v="14"/>
    <s v="پیش پرداخت 9% مالیات و عوارض ارزش افزوده(از 1400/10/13)"/>
    <s v="18163"/>
    <s v="میزان بار تهران"/>
    <s v="400408"/>
    <s v=""/>
    <s v=""/>
    <s v=""/>
  </r>
  <r>
    <n v="147640"/>
    <n v="1472"/>
    <x v="317"/>
    <s v="1401/08/24"/>
    <s v="پرداخت چک 859825 بانک تجارت بنام شرکت میزان بار تهران بابت هزینه بارنامه ش NCM 1406 WRFU 3537"/>
    <n v="190161790"/>
    <n v="0"/>
    <n v="190161790"/>
    <n v="117"/>
    <n v="24"/>
    <s v="400408"/>
    <s v=""/>
    <s v="بدهیهای جاری"/>
    <s v="3"/>
    <x v="0"/>
    <x v="0"/>
    <s v="سایر حسابهای پرداختنی"/>
    <s v="34221"/>
    <s v="میزان بار تهران"/>
    <s v="400408"/>
    <s v=""/>
    <s v=""/>
    <s v=""/>
  </r>
  <r>
    <n v="147992"/>
    <n v="1491"/>
    <x v="518"/>
    <s v="1401/08/28"/>
    <s v="میزان بار تهران- بابت هزینه های ترخیص بارنامه NCM1406WRFU3537 محموله های لوله های 36 اینچ طی ف ش 6265 شامل  9% ارزش افزوده"/>
    <n v="0"/>
    <n v="190161790"/>
    <n v="-190161790"/>
    <n v="117"/>
    <n v="24"/>
    <s v="400408"/>
    <s v=""/>
    <s v="بدهیهای جاری"/>
    <s v="3"/>
    <x v="0"/>
    <x v="0"/>
    <s v="سایر حسابهای پرداختنی"/>
    <s v="34221"/>
    <s v="میزان بار تهران"/>
    <s v="400408"/>
    <s v=""/>
    <s v=""/>
    <s v=""/>
  </r>
  <r>
    <n v="174882"/>
    <n v="1602"/>
    <x v="351"/>
    <s v="1401/09/19"/>
    <s v="شرکت میزان بار -هزینه علی الحساب حق توقف محموله لوله اینویس 207 از طرف آقای پابخش م 1401/09/15 -بابت پ بازرگانی- خستو ت 70"/>
    <n v="25000000"/>
    <n v="0"/>
    <n v="25000000"/>
    <n v="117"/>
    <n v="24"/>
    <s v="400408"/>
    <s v=""/>
    <s v="بدهیهای جاری"/>
    <s v="3"/>
    <x v="0"/>
    <x v="0"/>
    <s v="سایر حسابهای پرداختنی"/>
    <s v="34221"/>
    <s v="میزان بار تهران"/>
    <s v="400408"/>
    <s v=""/>
    <s v=""/>
    <s v=""/>
  </r>
  <r>
    <n v="147639"/>
    <n v="1472"/>
    <x v="317"/>
    <s v="1401/08/24"/>
    <s v="پرداخت چک 859826 بانک تجارت بنام شرکت میزان بار تهران بابت سپرده نقدی هزینه بارنامه ش NCM 1406 WRFU 3537"/>
    <n v="75000000"/>
    <n v="0"/>
    <n v="75000000"/>
    <n v="34"/>
    <n v="7"/>
    <s v="400408"/>
    <s v=""/>
    <s v="داراییهای جاری"/>
    <s v="1"/>
    <x v="15"/>
    <x v="15"/>
    <s v="سایر سپرده ها-دریافتنی گمرکی"/>
    <s v="14359"/>
    <s v="میزان بار تهران"/>
    <s v="400408"/>
    <s v=""/>
    <s v=""/>
    <s v=""/>
  </r>
  <r>
    <n v="180308"/>
    <n v="1308"/>
    <x v="519"/>
    <s v="1401/08/01"/>
    <s v="افلاک نوین کار-چک تضمین شرکت در مناقصه"/>
    <n v="0"/>
    <n v="27117332000"/>
    <n v="-27117332000"/>
    <n v="338"/>
    <n v="54"/>
    <s v="400404"/>
    <s v=""/>
    <s v="حسابهای انتظامی و کنترلی"/>
    <s v="9"/>
    <x v="3"/>
    <x v="3"/>
    <s v="طرف حسابهای انتظامی به نفع شرکت"/>
    <s v="91141"/>
    <s v="مهندسی و بازرگانی افلاک نوین کار"/>
    <s v="400404"/>
    <s v=""/>
    <s v=""/>
    <s v=""/>
  </r>
  <r>
    <n v="143236"/>
    <n v="1315"/>
    <x v="214"/>
    <s v="1401/08/03"/>
    <s v="پرداخت چک 162179 بانک تجارت بنام شرکت انتقال گاز ایران بابت آدیش جنوبی جهت حواله ساتنا به حساب IR 15 0100 0041 0109 0571 2146 76 نزد بانک مرکزی بنام شرکت انتقال گاز ایران بابت هزینه اجرای عملیات انشعاب گرم"/>
    <n v="589611330"/>
    <n v="0"/>
    <n v="589611330"/>
    <n v="61"/>
    <n v="14"/>
    <s v="400405"/>
    <s v=""/>
    <s v="داراییهای جاری"/>
    <s v="1"/>
    <x v="14"/>
    <x v="14"/>
    <s v="پیش پرداخت دارایی ثابت"/>
    <s v="18151"/>
    <s v="شرکت انتقال گاز ایران"/>
    <s v="400405"/>
    <s v=""/>
    <s v=""/>
    <s v=""/>
  </r>
  <r>
    <n v="174331"/>
    <n v="1577"/>
    <x v="514"/>
    <s v="1401/09/14"/>
    <s v="گروه صنعتی سرما سازان عصر نوین مهدی -دریافت چک ش 660100 (توسعه تعاون) بابت تضمین پیش پرداخت خرید ساندویچ پنل"/>
    <n v="0"/>
    <n v="9506798400"/>
    <n v="-9506798400"/>
    <n v="338"/>
    <n v="54"/>
    <s v="400417"/>
    <s v=""/>
    <s v="حسابهای انتظامی و کنترلی"/>
    <s v="9"/>
    <x v="3"/>
    <x v="3"/>
    <s v="طرف حسابهای انتظامی به نفع شرکت"/>
    <s v="91141"/>
    <s v="گروه صنعتی سرما سازان عصر نوین مهدی"/>
    <s v="400417"/>
    <s v=""/>
    <s v=""/>
    <s v=""/>
  </r>
  <r>
    <n v="180178"/>
    <n v="1658"/>
    <x v="358"/>
    <s v="1401/09/30"/>
    <s v="پیشگامان فناوری مدریک پارس- بابت 9% ارزش افزوده صورتحساب 5210 مورخ 1401/09/21"/>
    <n v="35834400"/>
    <n v="0"/>
    <n v="35834400"/>
    <n v="499"/>
    <n v="14"/>
    <s v="400422"/>
    <s v=""/>
    <s v="داراییهای جاری"/>
    <s v="1"/>
    <x v="14"/>
    <x v="14"/>
    <s v="پیش پرداخت 9% مالیات و عوارض ارزش افزوده(از 1400/10/13)"/>
    <s v="18163"/>
    <s v="شرکت پیشگامان فناوری مدریک پارس"/>
    <s v="400422"/>
    <s v=""/>
    <s v=""/>
    <s v=""/>
  </r>
  <r>
    <n v="180179"/>
    <n v="1658"/>
    <x v="358"/>
    <s v="1401/09/30"/>
    <s v="پیشگامان فناوری مدریک پارس- بابت 9% ارزش افزوده صورتحساب 5210 مورخ 1401/09/21"/>
    <n v="0"/>
    <n v="35834400"/>
    <n v="-35834400"/>
    <n v="499"/>
    <n v="14"/>
    <s v="400422"/>
    <s v=""/>
    <s v="داراییهای جاری"/>
    <s v="1"/>
    <x v="14"/>
    <x v="14"/>
    <s v="پیش پرداخت 9% مالیات و عوارض ارزش افزوده(از 1400/10/13)"/>
    <s v="18163"/>
    <s v="شرکت پیشگامان فناوری مدریک پارس"/>
    <s v="400422"/>
    <s v=""/>
    <s v=""/>
    <s v=""/>
  </r>
  <r>
    <n v="175735"/>
    <n v="1618"/>
    <x v="77"/>
    <s v="1401/09/21"/>
    <s v="شرکت پیشگامان فناوری مدریک پارس- سند MRS شماره 2512 بابت خرید طی فاکتور 5210خرید 504 متر مربع (252 متر طول)چادر برزنتی با 9% مالیات بر ارزش افزوده"/>
    <n v="0"/>
    <n v="433994400"/>
    <n v="-433994400"/>
    <n v="117"/>
    <n v="24"/>
    <s v="400422"/>
    <s v=""/>
    <s v="بدهیهای جاری"/>
    <s v="3"/>
    <x v="0"/>
    <x v="0"/>
    <s v="سایر حسابهای پرداختنی"/>
    <s v="34221"/>
    <s v="شرکت پیشگامان فناوری مدریک پارس"/>
    <s v="400422"/>
    <s v=""/>
    <s v=""/>
    <s v=""/>
  </r>
  <r>
    <n v="176049"/>
    <n v="1653"/>
    <x v="43"/>
    <s v="1401/09/29"/>
    <s v="پرداخت چک 921724 بانک تجارت بنام شرکت پیشگامان فناوری مدریک پارس بابت خرید پارچه برزنتی طی ص 5210"/>
    <n v="433994400"/>
    <n v="0"/>
    <n v="433994400"/>
    <n v="117"/>
    <n v="24"/>
    <s v="400422"/>
    <s v=""/>
    <s v="بدهیهای جاری"/>
    <s v="3"/>
    <x v="0"/>
    <x v="0"/>
    <s v="سایر حسابهای پرداختنی"/>
    <s v="34221"/>
    <s v="شرکت پیشگامان فناوری مدریک پارس"/>
    <s v="400422"/>
    <s v=""/>
    <s v=""/>
    <s v=""/>
  </r>
  <r>
    <n v="142022"/>
    <n v="1287"/>
    <x v="355"/>
    <s v="1401/07/30"/>
    <s v="موسسه آموزش همکاران سیستم _ هزینه جهت ثبت نام کلاس آموزشی همکاران سیستم پ ف 2852 - مالی"/>
    <n v="8500000"/>
    <n v="0"/>
    <n v="8500000"/>
    <n v="117"/>
    <n v="24"/>
    <s v="400423"/>
    <s v=""/>
    <s v="بدهیهای جاری"/>
    <s v="3"/>
    <x v="0"/>
    <x v="0"/>
    <s v="سایر حسابهای پرداختنی"/>
    <s v="34221"/>
    <s v="موسسه پژوهش و آموزش همکاران سیستم"/>
    <s v="400423"/>
    <s v=""/>
    <s v=""/>
    <s v=""/>
  </r>
  <r>
    <n v="175797"/>
    <n v="1555"/>
    <x v="168"/>
    <s v="1401/09/08"/>
    <s v="موسسه پژوهش و آموزش همکاران سیستم- بابت دوره آموزش دریافت و پرداخت راهکاران طی صورتحساب 2648"/>
    <n v="0"/>
    <n v="8500000"/>
    <n v="-8500000"/>
    <n v="117"/>
    <n v="24"/>
    <s v="400423"/>
    <s v=""/>
    <s v="بدهیهای جاری"/>
    <s v="3"/>
    <x v="0"/>
    <x v="0"/>
    <s v="سایر حسابهای پرداختنی"/>
    <s v="34221"/>
    <s v="موسسه پژوهش و آموزش همکاران سیستم"/>
    <s v="400423"/>
    <s v=""/>
    <s v=""/>
    <s v=""/>
  </r>
  <r>
    <n v="176929"/>
    <n v="1652"/>
    <x v="485"/>
    <s v="1401/09/28"/>
    <s v="هاست کوشان _ ش ف 436 م 1401/9/26 تمدید فصای هاست وب سایت از طرف آقای بلابادی - بابت پ IT - خستو ت 76"/>
    <n v="12000000"/>
    <n v="0"/>
    <n v="12000000"/>
    <n v="117"/>
    <n v="24"/>
    <s v="400424"/>
    <s v=""/>
    <s v="بدهیهای جاری"/>
    <s v="3"/>
    <x v="0"/>
    <x v="0"/>
    <s v="سایر حسابهای پرداختنی"/>
    <s v="34221"/>
    <s v="نوین ایده کوشان نیک (هاست کوشان)"/>
    <s v="400424"/>
    <s v=""/>
    <s v=""/>
    <s v=""/>
  </r>
  <r>
    <n v="176930"/>
    <n v="1652"/>
    <x v="485"/>
    <s v="1401/09/28"/>
    <s v="هاست کوشان _ ش ف 436 م 1401/9/26 تمدید فصای هاست وب سایت از طرف آقای بلابادی - بابت پ IT - خستو ت 76"/>
    <n v="0"/>
    <n v="12000000"/>
    <n v="-12000000"/>
    <n v="117"/>
    <n v="24"/>
    <s v="400424"/>
    <s v=""/>
    <s v="بدهیهای جاری"/>
    <s v="3"/>
    <x v="0"/>
    <x v="0"/>
    <s v="سایر حسابهای پرداختنی"/>
    <s v="34221"/>
    <s v="نوین ایده کوشان نیک (هاست کوشان)"/>
    <s v="400424"/>
    <s v=""/>
    <s v=""/>
    <s v=""/>
  </r>
  <r>
    <n v="183240"/>
    <n v="1587"/>
    <x v="111"/>
    <s v="1401/09/15"/>
    <s v="نواندیشان پالایش جم- سند MRS شماره 2738 بابت خرید طی فاکتور 0002"/>
    <n v="0"/>
    <n v="2166920000"/>
    <n v="-2166920000"/>
    <n v="117"/>
    <n v="24"/>
    <s v="400425"/>
    <s v=""/>
    <s v="بدهیهای جاری"/>
    <s v="3"/>
    <x v="0"/>
    <x v="0"/>
    <s v="سایر حسابهای پرداختنی"/>
    <s v="34221"/>
    <s v="نواندیشان پالایش جم"/>
    <s v="400425"/>
    <s v=""/>
    <s v=""/>
    <s v=""/>
  </r>
  <r>
    <n v="183241"/>
    <n v="1587"/>
    <x v="111"/>
    <s v="1401/09/15"/>
    <s v="نواندیشان پالایش جم- سند MRS شماره 2739 بابت خرید طی فاکتور 0002"/>
    <n v="0"/>
    <n v="459326000"/>
    <n v="-459326000"/>
    <n v="117"/>
    <n v="24"/>
    <s v="400425"/>
    <s v=""/>
    <s v="بدهیهای جاری"/>
    <s v="3"/>
    <x v="0"/>
    <x v="0"/>
    <s v="سایر حسابهای پرداختنی"/>
    <s v="34221"/>
    <s v="نواندیشان پالایش جم"/>
    <s v="400425"/>
    <s v=""/>
    <s v=""/>
    <s v=""/>
  </r>
  <r>
    <n v="183298"/>
    <n v="1658"/>
    <x v="358"/>
    <s v="1401/09/30"/>
    <s v="نو اندیشان پالایش جم- بابت 9% ارزش افزوده صورتحساب 0002 مورخ 1401/09/15"/>
    <n v="216837000"/>
    <n v="0"/>
    <n v="216837000"/>
    <n v="499"/>
    <n v="14"/>
    <s v="400425"/>
    <s v=""/>
    <s v="داراییهای جاری"/>
    <s v="1"/>
    <x v="14"/>
    <x v="14"/>
    <s v="پیش پرداخت 9% مالیات و عوارض ارزش افزوده(از 1400/10/13)"/>
    <s v="18163"/>
    <s v="نواندیشان پالایش جم"/>
    <s v="400425"/>
    <s v=""/>
    <s v=""/>
    <s v=""/>
  </r>
  <r>
    <n v="183299"/>
    <n v="1658"/>
    <x v="358"/>
    <s v="1401/09/30"/>
    <s v="نو اندیشان پالایش جم- بابت 9% ارزش افزوده صورتحساب 0002 مورخ 1401/09/15"/>
    <n v="0"/>
    <n v="216837000"/>
    <n v="-216837000"/>
    <n v="499"/>
    <n v="14"/>
    <s v="400425"/>
    <s v=""/>
    <s v="داراییهای جاری"/>
    <s v="1"/>
    <x v="14"/>
    <x v="14"/>
    <s v="پیش پرداخت 9% مالیات و عوارض ارزش افزوده(از 1400/10/13)"/>
    <s v="18163"/>
    <s v="نواندیشان پالایش جم"/>
    <s v="400425"/>
    <s v=""/>
    <s v=""/>
    <s v=""/>
  </r>
  <r>
    <n v="142205"/>
    <n v="1310"/>
    <x v="342"/>
    <s v="1401/08/02"/>
    <s v="سیاوش زرگر یعقوبی-بابت ثبت افزایش سرمایه تعهد شده از 80.169.604 سهم به 120.514.406 سهم طی صورتجلسه هیات مدیره 1401/06/05"/>
    <n v="403448018470"/>
    <n v="0"/>
    <n v="403448018470"/>
    <n v="157"/>
    <n v="34"/>
    <s v="550002"/>
    <s v=""/>
    <s v="حقوق صاحبان سهام"/>
    <s v="5"/>
    <x v="12"/>
    <x v="12"/>
    <s v="سرمایه تعهد شده"/>
    <s v="51121"/>
    <s v="سیاوش زرگر یعقوبی"/>
    <s v="550002"/>
    <s v="3000002"/>
    <s v=""/>
    <s v=""/>
  </r>
  <r>
    <n v="142209"/>
    <n v="1310"/>
    <x v="342"/>
    <s v="1401/08/02"/>
    <s v="سیاوش زرگر یعقوبی-بابت ثبت افزایش سرمایه تعهد شده از 80.169.604 سهم به 120.514.406 سهم طی صورتجلسه هیات مدیره 1401/06/05"/>
    <n v="0"/>
    <n v="403448018470"/>
    <n v="-403448018470"/>
    <n v="156"/>
    <n v="34"/>
    <s v="550002"/>
    <s v=""/>
    <s v="حقوق صاحبان سهام"/>
    <s v="5"/>
    <x v="12"/>
    <x v="12"/>
    <s v="سرمایه ثبت شده"/>
    <s v="51111"/>
    <s v="سیاوش زرگر یعقوبی"/>
    <s v="550002"/>
    <s v="3000002"/>
    <s v=""/>
    <s v=""/>
  </r>
  <r>
    <n v="137837"/>
    <n v="1185"/>
    <x v="343"/>
    <s v="1401/07/11"/>
    <s v="سیاوش زرگر یعقوبی- پرداخت تجمیعی توسط سهامداران به ارزش 42.426 یورو و 106.626 یورو با نرخ سنا بابت پیش پرداخت و تسویه حساب طی INV RF200922"/>
    <n v="0"/>
    <n v="2174282000"/>
    <n v="-2174282000"/>
    <n v="441"/>
    <n v="57"/>
    <s v="550002"/>
    <s v=""/>
    <s v="بدهیهای غیرجاری"/>
    <s v="4"/>
    <x v="13"/>
    <x v="13"/>
    <s v="جاری سهامداران"/>
    <s v="44201"/>
    <s v="سیاوش زرگر یعقوبی"/>
    <s v="550002"/>
    <s v="3000002"/>
    <s v=""/>
    <s v=""/>
  </r>
  <r>
    <n v="137844"/>
    <n v="1186"/>
    <x v="344"/>
    <s v="1401/07/11"/>
    <s v="سیاوش زرگر یعقوبی-پرداخت تجمیعی توسط سهامداران به ارزش 386.708 درهم و 110.000 یورو با نرخ سنا بابت تسویه با نوین دانش آینده+mosaco+KWB"/>
    <n v="0"/>
    <n v="3232000000"/>
    <n v="-3232000000"/>
    <n v="441"/>
    <n v="57"/>
    <s v="550002"/>
    <s v=""/>
    <s v="بدهیهای غیرجاری"/>
    <s v="4"/>
    <x v="13"/>
    <x v="13"/>
    <s v="جاری سهامداران"/>
    <s v="44201"/>
    <s v="سیاوش زرگر یعقوبی"/>
    <s v="550002"/>
    <s v="3000002"/>
    <s v=""/>
    <s v=""/>
  </r>
  <r>
    <n v="137838"/>
    <n v="1185"/>
    <x v="343"/>
    <s v="1401/07/11"/>
    <s v="محسن صفائی فراهانی- پرداخت تجمیعی توسط سهامداران به ارزش 42.426 یورو و 106.626 یورو با نرخ سنا بابت پیش پرداخت و تسویه حساب طی INV RF200922"/>
    <n v="0"/>
    <n v="7284060274"/>
    <n v="-7284060274"/>
    <n v="117"/>
    <n v="24"/>
    <s v="550026"/>
    <s v=""/>
    <s v="بدهیهای جاری"/>
    <s v="3"/>
    <x v="0"/>
    <x v="0"/>
    <s v="سایر حسابهای پرداختنی"/>
    <s v="34221"/>
    <s v="محسن صفائی فراهانی"/>
    <s v="550026"/>
    <s v="3000054"/>
    <s v=""/>
    <s v=""/>
  </r>
  <r>
    <n v="137845"/>
    <n v="1186"/>
    <x v="344"/>
    <s v="1401/07/11"/>
    <s v="محسن صفائی فراهانی-پرداخت تجمیعی توسط سهامداران به ارزش 386.708 درهم و 110.000 یورو با نرخ سنا بابت تسویه با نوین دانش آینده+mosaco+KWB"/>
    <n v="0"/>
    <n v="10805006716"/>
    <n v="-10805006716"/>
    <n v="117"/>
    <n v="24"/>
    <s v="550026"/>
    <s v=""/>
    <s v="بدهیهای جاری"/>
    <s v="3"/>
    <x v="0"/>
    <x v="0"/>
    <s v="سایر حسابهای پرداختنی"/>
    <s v="34221"/>
    <s v="محسن صفائی فراهانی"/>
    <s v="550026"/>
    <s v="3000054"/>
    <s v=""/>
    <s v=""/>
  </r>
  <r>
    <n v="142724"/>
    <n v="1190"/>
    <x v="171"/>
    <s v="1401/07/11"/>
    <s v="آقای صفائی -واریزی طی فیش 487374 (اقتصاد) به اقتصادنوین 215/850/5278624/1 توسط رئیس هیات مدیره بابت بخشی افزایش سرمایه"/>
    <n v="0"/>
    <n v="50000000000"/>
    <n v="-50000000000"/>
    <n v="117"/>
    <n v="24"/>
    <s v="550026"/>
    <s v=""/>
    <s v="بدهیهای جاری"/>
    <s v="3"/>
    <x v="0"/>
    <x v="0"/>
    <s v="سایر حسابهای پرداختنی"/>
    <s v="34221"/>
    <s v="محسن صفائی فراهانی"/>
    <s v="550026"/>
    <s v="3000054"/>
    <s v=""/>
    <s v=""/>
  </r>
  <r>
    <n v="138514"/>
    <n v="1195"/>
    <x v="192"/>
    <s v="1401/07/12"/>
    <s v="محسن صفائی-چک 923050 (اقتصاد) بابت عودت بدهی (مابه التفاوت شهریور 1401) (واریزی) طی دستور پرداخت پیوست"/>
    <n v="7000000000"/>
    <n v="0"/>
    <n v="7000000000"/>
    <n v="117"/>
    <n v="24"/>
    <s v="550026"/>
    <s v=""/>
    <s v="بدهیهای جاری"/>
    <s v="3"/>
    <x v="0"/>
    <x v="0"/>
    <s v="سایر حسابهای پرداختنی"/>
    <s v="34221"/>
    <s v="محسن صفائی فراهانی"/>
    <s v="550026"/>
    <s v="3000054"/>
    <s v=""/>
    <s v=""/>
  </r>
  <r>
    <n v="141447"/>
    <n v="1236"/>
    <x v="310"/>
    <s v="1401/07/20"/>
    <s v="محسن صفایی فراهانی- چک 162136 (تجارت) بابت قرض الحسنه و تادیه دیون- بانک دی شعبه وزرا (واریزی) طی دستور پرداخت پیوست"/>
    <n v="21823298300"/>
    <n v="0"/>
    <n v="21823298300"/>
    <n v="117"/>
    <n v="24"/>
    <s v="550026"/>
    <s v=""/>
    <s v="بدهیهای جاری"/>
    <s v="3"/>
    <x v="0"/>
    <x v="0"/>
    <s v="سایر حسابهای پرداختنی"/>
    <s v="34221"/>
    <s v="محسن صفائی فراهانی"/>
    <s v="550026"/>
    <s v="3000054"/>
    <s v=""/>
    <s v=""/>
  </r>
  <r>
    <n v="141449"/>
    <n v="1236"/>
    <x v="310"/>
    <s v="1401/07/20"/>
    <s v="محسن صفایی فراهانی- چک 162137 (تجارت) بابت قرض الحسنه و تادیه دیون- آقای امین بخشی (واریزی) طی دستور پرداخت پیوست"/>
    <n v="32000000000"/>
    <n v="0"/>
    <n v="32000000000"/>
    <n v="117"/>
    <n v="24"/>
    <s v="550026"/>
    <s v=""/>
    <s v="بدهیهای جاری"/>
    <s v="3"/>
    <x v="0"/>
    <x v="0"/>
    <s v="سایر حسابهای پرداختنی"/>
    <s v="34221"/>
    <s v="محسن صفائی فراهانی"/>
    <s v="550026"/>
    <s v="3000054"/>
    <s v=""/>
    <s v=""/>
  </r>
  <r>
    <n v="141451"/>
    <n v="1236"/>
    <x v="310"/>
    <s v="1401/07/20"/>
    <s v="محسن صفایی فراهانی- چک 162138 (تجارت) بابت قرض الحسنه و تادیه دیون- آقای غلامرضا مهتابی (واریزی) طی دستور پرداخت پیوست"/>
    <n v="2500000000"/>
    <n v="0"/>
    <n v="2500000000"/>
    <n v="117"/>
    <n v="24"/>
    <s v="550026"/>
    <s v=""/>
    <s v="بدهیهای جاری"/>
    <s v="3"/>
    <x v="0"/>
    <x v="0"/>
    <s v="سایر حسابهای پرداختنی"/>
    <s v="34221"/>
    <s v="محسن صفائی فراهانی"/>
    <s v="550026"/>
    <s v="3000054"/>
    <s v=""/>
    <s v=""/>
  </r>
  <r>
    <n v="142768"/>
    <n v="1241"/>
    <x v="213"/>
    <s v="1401/07/21"/>
    <s v="آقای صفائی -واریزی طی فیش 628019 (اقتصاد) به اقتصادنوین 215/850/5278624/1 توسط رئیس هیات مدیره بابت عودت بخشی از پرداختی تادیه دیون"/>
    <n v="0"/>
    <n v="50000000000"/>
    <n v="-50000000000"/>
    <n v="117"/>
    <n v="24"/>
    <s v="550026"/>
    <s v=""/>
    <s v="بدهیهای جاری"/>
    <s v="3"/>
    <x v="0"/>
    <x v="0"/>
    <s v="سایر حسابهای پرداختنی"/>
    <s v="34221"/>
    <s v="محسن صفائی فراهانی"/>
    <s v="550026"/>
    <s v="3000054"/>
    <s v=""/>
    <s v=""/>
  </r>
  <r>
    <n v="141433"/>
    <n v="1250"/>
    <x v="25"/>
    <s v="1401/07/23"/>
    <s v="محسن صفایی فراهانی- چک 162144 (تجارت) بابت قرض الحسنه و تاییدیه دیون- خانم هدیه آلبو علی (واریزی) طی دستور پرداخت پیوست"/>
    <n v="16396700000"/>
    <n v="0"/>
    <n v="16396700000"/>
    <n v="117"/>
    <n v="24"/>
    <s v="550026"/>
    <s v=""/>
    <s v="بدهیهای جاری"/>
    <s v="3"/>
    <x v="0"/>
    <x v="0"/>
    <s v="سایر حسابهای پرداختنی"/>
    <s v="34221"/>
    <s v="محسن صفائی فراهانی"/>
    <s v="550026"/>
    <s v="3000054"/>
    <s v=""/>
    <s v=""/>
  </r>
  <r>
    <n v="173522"/>
    <n v="1273"/>
    <x v="169"/>
    <s v="1401/07/26"/>
    <s v="آقای صفائی فراهانی -ملت ارزی (وون) 8304302209 به 9321982378 بابت فروش 51.500.000 وون فی 150.928 ریال طی سند ش 527946 به تاریخ 1401/07/026"/>
    <n v="7772792000"/>
    <n v="0"/>
    <n v="7772792000"/>
    <n v="117"/>
    <n v="24"/>
    <s v="550026"/>
    <s v=""/>
    <s v="بدهیهای جاری"/>
    <s v="3"/>
    <x v="0"/>
    <x v="0"/>
    <s v="سایر حسابهای پرداختنی"/>
    <s v="34221"/>
    <s v="محسن صفائی فراهانی"/>
    <s v="550026"/>
    <s v="3000054"/>
    <s v=""/>
    <s v=""/>
  </r>
  <r>
    <n v="147089"/>
    <n v="1379"/>
    <x v="177"/>
    <s v="1401/08/08"/>
    <s v="پرداخت چک 194415 بانک اقتصاد نوین به نام آقای محسن صفائی فراهانی بابت عودت بدهی (مابه التفاوت مهر1401)"/>
    <n v="7000000000"/>
    <n v="0"/>
    <n v="7000000000"/>
    <n v="117"/>
    <n v="24"/>
    <s v="550026"/>
    <s v=""/>
    <s v="بدهیهای جاری"/>
    <s v="3"/>
    <x v="0"/>
    <x v="0"/>
    <s v="سایر حسابهای پرداختنی"/>
    <s v="34221"/>
    <s v="محسن صفائی فراهانی"/>
    <s v="550026"/>
    <s v="3000054"/>
    <s v=""/>
    <s v=""/>
  </r>
  <r>
    <n v="174625"/>
    <n v="1565"/>
    <x v="184"/>
    <s v="1401/09/12"/>
    <s v="پرداخت چک 194420 بانک اقتصاد نوین به نام آقای محسن صفائی فراهانی بابت عودت بدهی (مابه التفاوت آبان 1401)"/>
    <n v="7000000000"/>
    <n v="0"/>
    <n v="7000000000"/>
    <n v="117"/>
    <n v="24"/>
    <s v="550026"/>
    <s v=""/>
    <s v="بدهیهای جاری"/>
    <s v="3"/>
    <x v="0"/>
    <x v="0"/>
    <s v="سایر حسابهای پرداختنی"/>
    <s v="34221"/>
    <s v="محسن صفائی فراهانی"/>
    <s v="550026"/>
    <s v="3000054"/>
    <s v=""/>
    <s v=""/>
  </r>
  <r>
    <n v="137836"/>
    <n v="1185"/>
    <x v="343"/>
    <s v="1401/07/11"/>
    <s v="غلامرضا صحرائیان- پرداخت تجمیعی توسط سهامداران به ارزش 42.426 یورو و 106.626 یورو با نرخ سنا بابت پیش پرداخت و تسویه حساب طی INV RF200922"/>
    <n v="0"/>
    <n v="3680611000"/>
    <n v="-3680611000"/>
    <n v="441"/>
    <n v="57"/>
    <s v="550037"/>
    <s v=""/>
    <s v="بدهیهای غیرجاری"/>
    <s v="4"/>
    <x v="13"/>
    <x v="13"/>
    <s v="جاری سهامداران"/>
    <s v="44201"/>
    <s v="غلامرضا  صحرائیان"/>
    <s v="550037"/>
    <s v="3000068"/>
    <s v=""/>
    <s v=""/>
  </r>
  <r>
    <n v="137843"/>
    <n v="1186"/>
    <x v="344"/>
    <s v="1401/07/11"/>
    <s v="غلامرضا صحرائیان-پرداخت تجمیعی توسط سهامداران به ارزش 386.708 درهم و 110.000 یورو با نرخ سنا بابت تسویه با نوین دانش آینده+mosaco+KWB"/>
    <n v="0"/>
    <n v="5467000000"/>
    <n v="-5467000000"/>
    <n v="441"/>
    <n v="57"/>
    <s v="550037"/>
    <s v=""/>
    <s v="بدهیهای غیرجاری"/>
    <s v="4"/>
    <x v="13"/>
    <x v="13"/>
    <s v="جاری سهامداران"/>
    <s v="44201"/>
    <s v="غلامرضا  صحرائیان"/>
    <s v="550037"/>
    <s v="3000068"/>
    <s v=""/>
    <s v=""/>
  </r>
  <r>
    <n v="142211"/>
    <n v="1310"/>
    <x v="342"/>
    <s v="1401/08/02"/>
    <s v="غلامرضا صحرائیان-بابت ثبت افزایش سرمایه تعهد شده از 68.831.619 سهم به 103.247.428 سهم طی صورتجلسه هیات مدیره 1401/06/05"/>
    <n v="0"/>
    <n v="344158095004"/>
    <n v="-344158095004"/>
    <n v="156"/>
    <n v="34"/>
    <s v="550037"/>
    <s v=""/>
    <s v="حقوق صاحبان سهام"/>
    <s v="5"/>
    <x v="12"/>
    <x v="12"/>
    <s v="سرمایه ثبت شده"/>
    <s v="51111"/>
    <s v="غلامرضا  صحرائیان"/>
    <s v="550037"/>
    <s v="3000068"/>
    <s v=""/>
    <s v=""/>
  </r>
  <r>
    <n v="142207"/>
    <n v="1310"/>
    <x v="342"/>
    <s v="1401/08/02"/>
    <s v="غلامرضا صحرائیان-بابت ثبت افزایش سرمایه تعهد شده از 68.831.619 سهم به 103.247.428 سهم طی صورتجلسه هیات مدیره 1401/06/05"/>
    <n v="344158095004"/>
    <n v="0"/>
    <n v="344158095004"/>
    <n v="157"/>
    <n v="34"/>
    <s v="550037"/>
    <s v=""/>
    <s v="حقوق صاحبان سهام"/>
    <s v="5"/>
    <x v="12"/>
    <x v="12"/>
    <s v="سرمایه تعهد شده"/>
    <s v="51121"/>
    <s v="غلامرضا  صحرائیان"/>
    <s v="550037"/>
    <s v="3000068"/>
    <s v=""/>
    <s v=""/>
  </r>
  <r>
    <n v="146826"/>
    <n v="1292"/>
    <x v="18"/>
    <s v="1401/07/30"/>
    <s v="بابت ذخیره مزایای پایان خدمت مهر ماه"/>
    <n v="0"/>
    <n v="21402613"/>
    <n v="-21402613"/>
    <n v="155"/>
    <n v="33"/>
    <s v="600001"/>
    <s v=""/>
    <s v="بدهیهای غیرجاری"/>
    <s v="4"/>
    <x v="1"/>
    <x v="1"/>
    <s v="ذخیره مزایای پایان خدمت"/>
    <s v="48111"/>
    <s v="امیرعباس ایماغیان"/>
    <s v="600001"/>
    <s v=""/>
    <s v=""/>
    <s v=""/>
  </r>
  <r>
    <n v="175450"/>
    <n v="1518"/>
    <x v="19"/>
    <s v="1401/08/30"/>
    <s v="بابت ذخیره مزایای پایان خدمت آبان ماه"/>
    <n v="0"/>
    <n v="21402613"/>
    <n v="-21402613"/>
    <n v="155"/>
    <n v="33"/>
    <s v="600001"/>
    <s v=""/>
    <s v="بدهیهای غیرجاری"/>
    <s v="4"/>
    <x v="1"/>
    <x v="1"/>
    <s v="ذخیره مزایای پایان خدمت"/>
    <s v="48111"/>
    <s v="امیرعباس ایماغیان"/>
    <s v="600001"/>
    <s v=""/>
    <s v=""/>
    <s v=""/>
  </r>
  <r>
    <n v="177034"/>
    <n v="1666"/>
    <x v="20"/>
    <s v="1401/09/30"/>
    <s v="بابت ذخیره مزایای پایان خدمت آذر ماه"/>
    <n v="0"/>
    <n v="21402614"/>
    <n v="-21402614"/>
    <n v="155"/>
    <n v="33"/>
    <s v="600001"/>
    <s v=""/>
    <s v="بدهیهای غیرجاری"/>
    <s v="4"/>
    <x v="1"/>
    <x v="1"/>
    <s v="ذخیره مزایای پایان خدمت"/>
    <s v="48111"/>
    <s v="امیرعباس ایماغیان"/>
    <s v="600001"/>
    <s v=""/>
    <s v=""/>
    <s v=""/>
  </r>
  <r>
    <n v="146743"/>
    <n v="1289"/>
    <x v="10"/>
    <s v="1401/07/30"/>
    <s v="بابت قسط بیمه تکمیلی مهر ماه"/>
    <n v="0"/>
    <n v="1500000"/>
    <n v="-1500000"/>
    <n v="24"/>
    <n v="6"/>
    <s v="600001"/>
    <s v=""/>
    <s v="داراییهای جاری"/>
    <s v="1"/>
    <x v="2"/>
    <x v="2"/>
    <s v="جاری کارکنان"/>
    <s v="14223"/>
    <s v="امیرعباس ایماغیان"/>
    <s v="600001"/>
    <s v=""/>
    <s v=""/>
    <s v=""/>
  </r>
  <r>
    <n v="175405"/>
    <n v="1516"/>
    <x v="12"/>
    <s v="1401/08/30"/>
    <s v="بابت قسط بیمه تکمیلی آبان ماه"/>
    <n v="0"/>
    <n v="1500000"/>
    <n v="-1500000"/>
    <n v="24"/>
    <n v="6"/>
    <s v="600001"/>
    <s v=""/>
    <s v="داراییهای جاری"/>
    <s v="1"/>
    <x v="2"/>
    <x v="2"/>
    <s v="جاری کارکنان"/>
    <s v="14223"/>
    <s v="امیرعباس ایماغیان"/>
    <s v="600001"/>
    <s v=""/>
    <s v=""/>
    <s v=""/>
  </r>
  <r>
    <n v="177004"/>
    <n v="1665"/>
    <x v="14"/>
    <s v="1401/09/30"/>
    <s v="بابت قسط بیمه تکمیلی آذر ماه"/>
    <n v="0"/>
    <n v="1500000"/>
    <n v="-1500000"/>
    <n v="24"/>
    <n v="6"/>
    <s v="600001"/>
    <s v=""/>
    <s v="داراییهای جاری"/>
    <s v="1"/>
    <x v="2"/>
    <x v="2"/>
    <s v="جاری کارکنان"/>
    <s v="14223"/>
    <s v="امیرعباس ایماغیان"/>
    <s v="600001"/>
    <s v=""/>
    <s v=""/>
    <s v=""/>
  </r>
  <r>
    <n v="183284"/>
    <n v="1658"/>
    <x v="358"/>
    <s v="1401/09/30"/>
    <s v="پالایش روغنهای صنعتی زنگان- بابت 9% ارزش افزوده صورتحساب 01000720 مورخ 1401/09/30"/>
    <n v="506790000"/>
    <n v="0"/>
    <n v="506790000"/>
    <n v="499"/>
    <n v="14"/>
    <s v="400418"/>
    <s v=""/>
    <s v="داراییهای جاری"/>
    <s v="1"/>
    <x v="14"/>
    <x v="14"/>
    <s v="پیش پرداخت 9% مالیات و عوارض ارزش افزوده(از 1400/10/13)"/>
    <s v="18163"/>
    <s v="شرکت پالایش روغن های صنعتی زنگان"/>
    <s v="400418"/>
    <s v=""/>
    <s v=""/>
    <s v=""/>
  </r>
  <r>
    <n v="183285"/>
    <n v="1658"/>
    <x v="358"/>
    <s v="1401/09/30"/>
    <s v="پالایش روغنهای صنعتی زنگان- بابت 9% ارزش افزوده صورتحساب 01000720 مورخ 1401/09/30"/>
    <n v="0"/>
    <n v="506790000"/>
    <n v="-506790000"/>
    <n v="499"/>
    <n v="14"/>
    <s v="400418"/>
    <s v=""/>
    <s v="داراییهای جاری"/>
    <s v="1"/>
    <x v="14"/>
    <x v="14"/>
    <s v="پیش پرداخت 9% مالیات و عوارض ارزش افزوده(از 1400/10/13)"/>
    <s v="18163"/>
    <s v="شرکت پالایش روغن های صنعتی زنگان"/>
    <s v="400418"/>
    <s v=""/>
    <s v=""/>
    <s v=""/>
  </r>
  <r>
    <n v="182859"/>
    <n v="1676"/>
    <x v="50"/>
    <s v="1401/09/30"/>
    <s v="شرکت پالایش روغن های صنعتی زنگان- سند MRS شماره 2727 بابت خرید طی فاکتور 01000720خرید روغن ترانسفورماتور با 9% مالیات بر ارزش افزوده"/>
    <n v="0"/>
    <n v="6137790000"/>
    <n v="-6137790000"/>
    <n v="117"/>
    <n v="24"/>
    <s v="400418"/>
    <s v=""/>
    <s v="بدهیهای جاری"/>
    <s v="3"/>
    <x v="0"/>
    <x v="0"/>
    <s v="سایر حسابهای پرداختنی"/>
    <s v="34221"/>
    <s v="شرکت پالایش روغن های صنعتی زنگان"/>
    <s v="400418"/>
    <s v=""/>
    <s v=""/>
    <s v=""/>
  </r>
  <r>
    <n v="175565"/>
    <n v="1592"/>
    <x v="186"/>
    <s v="1401/09/16"/>
    <s v="پرداخت چک 194422 بانک اقتصاد نوین بنام شرکت خدمات مسافرت هوایی و جهانگردی دور پرواز بابت تنخواه خرید 2 فقره بلیط رفت و برگشت کره جنوبی به همراه بیمه مسافرت"/>
    <n v="956929560"/>
    <n v="0"/>
    <n v="956929560"/>
    <n v="117"/>
    <n v="24"/>
    <s v="400420"/>
    <s v=""/>
    <s v="بدهیهای جاری"/>
    <s v="3"/>
    <x v="0"/>
    <x v="0"/>
    <s v="سایر حسابهای پرداختنی"/>
    <s v="34221"/>
    <s v="شرکت خدمات مسافرت هوایی و جهانگردی دور پرواز"/>
    <s v="400420"/>
    <s v=""/>
    <s v=""/>
    <s v=""/>
  </r>
  <r>
    <n v="176164"/>
    <n v="1597"/>
    <x v="520"/>
    <s v="1401/09/16"/>
    <s v="خدمات مسافرت هوایی و جهانگردی دور پرواز (Flightio) -بابت هزینه بلیط رفتن به کره و حق بیمه مسافری جهت شرکت انسول ش 12917501"/>
    <n v="0"/>
    <n v="956929560"/>
    <n v="-956929560"/>
    <n v="117"/>
    <n v="24"/>
    <s v="400420"/>
    <s v=""/>
    <s v="بدهیهای جاری"/>
    <s v="3"/>
    <x v="0"/>
    <x v="0"/>
    <s v="سایر حسابهای پرداختنی"/>
    <s v="34221"/>
    <s v="شرکت خدمات مسافرت هوایی و جهانگردی دور پرواز"/>
    <s v="400420"/>
    <s v=""/>
    <s v=""/>
    <s v=""/>
  </r>
  <r>
    <n v="175577"/>
    <n v="1486"/>
    <x v="521"/>
    <s v="1401/08/25"/>
    <s v="پارس ارتباطات (تلکام)- دریافت ضم ش 147.146.24234742.1 (پست بانک ایران) بابت تضمین پیش پرداخت ق ش ADSH-P-PO-GE-033 جهت سیستم رادیوئی و بی سیم به سرسید 1402/08/24"/>
    <n v="0"/>
    <n v="99442450000"/>
    <n v="-99442450000"/>
    <n v="338"/>
    <n v="54"/>
    <s v="400421"/>
    <s v=""/>
    <s v="حسابهای انتظامی و کنترلی"/>
    <s v="9"/>
    <x v="3"/>
    <x v="3"/>
    <s v="طرف حسابهای انتظامی به نفع شرکت"/>
    <s v="91141"/>
    <s v="پارس ارتباطات (تلکام)"/>
    <s v="400421"/>
    <s v=""/>
    <s v=""/>
    <s v=""/>
  </r>
  <r>
    <n v="147617"/>
    <n v="1382"/>
    <x v="522"/>
    <s v="1401/08/08"/>
    <s v="مجتمع طراحی و تولیدی مصنوعات فلزی سنگین -دریافت ضم ش 0001830880 (کارآفرین) تضمین حسن اجرای تعهدات ق ADSH-P-PO-GE-108 بابت ساخت و تحویل تاور به سررسید 1402/08/08"/>
    <n v="0"/>
    <n v="68682368011"/>
    <n v="-68682368011"/>
    <n v="338"/>
    <n v="54"/>
    <s v="400409"/>
    <s v=""/>
    <s v="حسابهای انتظامی و کنترلی"/>
    <s v="9"/>
    <x v="3"/>
    <x v="3"/>
    <s v="طرف حسابهای انتظامی به نفع شرکت"/>
    <s v="91141"/>
    <s v="مجتمع طراحی و تولیدی مصنوعات فلزی سنگین"/>
    <s v="400409"/>
    <s v=""/>
    <s v=""/>
    <s v=""/>
  </r>
  <r>
    <n v="147618"/>
    <n v="1382"/>
    <x v="522"/>
    <s v="1401/08/08"/>
    <s v="مجتمع طراحی و تولیدی مصنوعات فلزی سنگین -دریافت ضم ش 0001830888 (کارآفرین) تضمین پ پ ق ADSH-P-PO-GE-108 بابت ساخت و تحویل تاور به سررسید 1402/02/09"/>
    <n v="0"/>
    <n v="41209496364"/>
    <n v="-41209496364"/>
    <n v="338"/>
    <n v="54"/>
    <s v="400409"/>
    <s v=""/>
    <s v="حسابهای انتظامی و کنترلی"/>
    <s v="9"/>
    <x v="3"/>
    <x v="3"/>
    <s v="طرف حسابهای انتظامی به نفع شرکت"/>
    <s v="91141"/>
    <s v="مجتمع طراحی و تولیدی مصنوعات فلزی سنگین"/>
    <s v="400409"/>
    <s v=""/>
    <s v=""/>
    <s v=""/>
  </r>
  <r>
    <n v="181032"/>
    <n v="1521"/>
    <x v="414"/>
    <s v="1401/08/30"/>
    <s v="تهران جوان- تقلیل ضم ش 99122079513EXP از ارزش 547،807.50 یورو به 150،000 یورو (فی 158.157 ریال) تضمین پ پ ق ش ADSH-P-PO-GE-021 یورو جهت Packing,mixer,pump,static mixer and necessary raw material سررسید 1400/02/13"/>
    <n v="0"/>
    <n v="62916040778"/>
    <n v="-62916040778"/>
    <n v="337"/>
    <n v="54"/>
    <s v="400165"/>
    <s v="000024"/>
    <s v="حسابهای انتظامی و کنترلی"/>
    <s v="9"/>
    <x v="3"/>
    <x v="3"/>
    <s v="ضمانت نامه های به نفع شرکت"/>
    <s v="91131"/>
    <s v="مهندسین مشاور تهران جوان"/>
    <s v="400165"/>
    <s v=""/>
    <s v="مهندسین مشاور تهران جوان ق ADSH-P-PO-GE-021"/>
    <s v="000024"/>
  </r>
  <r>
    <n v="175818"/>
    <n v="1501"/>
    <x v="323"/>
    <s v="1401/08/28"/>
    <s v="تولیدی و صنعتی سیم و کابل مغان- استهلاک پیش پرداخت بابت ص 39445"/>
    <n v="0"/>
    <n v="2040357304"/>
    <n v="-2040357304"/>
    <n v="54"/>
    <n v="14"/>
    <s v="400157"/>
    <s v="000029"/>
    <s v="داراییهای جاری"/>
    <s v="1"/>
    <x v="14"/>
    <x v="14"/>
    <s v="پیش پرداخت خرید مواد و مصالح از تامین کنندگان داخلی(قراردادی و فاکتوری)"/>
    <s v="18111"/>
    <s v="شرکت تولیدی و صنعتی سیم و کابل مغان"/>
    <s v="400157"/>
    <s v=""/>
    <s v="تولیدی صنعتی سیم کابل مغان ق ADSH-P-CO-EL-003"/>
    <s v="000029"/>
  </r>
  <r>
    <n v="137840"/>
    <n v="1186"/>
    <x v="344"/>
    <s v="1401/07/11"/>
    <s v="نوین دانش آینده- پرداخت تجمیعی توسط سهامداران به ارزش 110.000 یورو (معادل 410.455درهم)فی 289.681 مورخ 1401/05/24 سنا طی نامه ش 8/1056/ص 1401"/>
    <n v="31864910000"/>
    <n v="0"/>
    <n v="31864910000"/>
    <n v="54"/>
    <n v="14"/>
    <s v="400171"/>
    <s v="000031"/>
    <s v="داراییهای جاری"/>
    <s v="1"/>
    <x v="14"/>
    <x v="14"/>
    <s v="پیش پرداخت خرید مواد و مصالح از تامین کنندگان داخلی(قراردادی و فاکتوری)"/>
    <s v="18111"/>
    <s v="نوین دانش آینده"/>
    <s v="400171"/>
    <s v=""/>
    <s v="نوین دانش آینده ق ADSH-P-PO-GE-015"/>
    <s v="000031"/>
  </r>
  <r>
    <n v="175610"/>
    <n v="1637"/>
    <x v="432"/>
    <s v="1401/09/27"/>
    <s v="گنجینه مهر پارس -دریافت چ ش 631176 بابت تضمین  پیش پرداخت  خرید دربهای ضد حریق طی پ ف 477 جهت ساختمانهای صنعتی"/>
    <n v="0"/>
    <n v="2250000000"/>
    <n v="-2250000000"/>
    <n v="336"/>
    <n v="54"/>
    <s v="400253"/>
    <s v="000033"/>
    <s v="حسابهای انتظامی و کنترلی"/>
    <s v="9"/>
    <x v="3"/>
    <x v="3"/>
    <s v="اسناد تضمینی سایر طرفهای تجاری"/>
    <s v="91121"/>
    <s v="گنجینه مهر پارس"/>
    <s v="400253"/>
    <s v=""/>
    <s v="خریدهای فاکتوری"/>
    <s v="000033"/>
  </r>
  <r>
    <n v="175612"/>
    <n v="1637"/>
    <x v="432"/>
    <s v="1401/09/27"/>
    <s v="گنجینه مهر پارس -دریافت چ ش 631175 بابت تضمین  حسن اجرای تعهدات خرید دربهای ضد حریق طی پ ف 477 جهت ساختمانهای صنعتی"/>
    <n v="0"/>
    <n v="450000000"/>
    <n v="-450000000"/>
    <n v="336"/>
    <n v="54"/>
    <s v="400253"/>
    <s v="000033"/>
    <s v="حسابهای انتظامی و کنترلی"/>
    <s v="9"/>
    <x v="3"/>
    <x v="3"/>
    <s v="اسناد تضمینی سایر طرفهای تجاری"/>
    <s v="91121"/>
    <s v="گنجینه مهر پارس"/>
    <s v="400253"/>
    <s v=""/>
    <s v="خریدهای فاکتوری"/>
    <s v="000033"/>
  </r>
  <r>
    <n v="137832"/>
    <n v="1185"/>
    <x v="343"/>
    <s v="1401/07/11"/>
    <s v="رینگ فیلد- پرداخت تجمیعی توسط سهامداران به ارزش 42.426 یورو فی 284.114 مورخ 1401/02/17 سنا بابت پیش پرداخت طی INV RF200922"/>
    <n v="12053820564"/>
    <n v="0"/>
    <n v="12053820564"/>
    <n v="505"/>
    <n v="14"/>
    <s v="400259"/>
    <s v="000033"/>
    <s v="داراییهای جاری"/>
    <s v="1"/>
    <x v="14"/>
    <x v="14"/>
    <s v="پیش پرداخت خرید مواد و مصالح از تامین کنندگان خارجی فاکتوری"/>
    <s v="18113"/>
    <s v="رینگ فیلد RING FIELD"/>
    <s v="400259"/>
    <s v=""/>
    <s v="خریدهای فاکتوری"/>
    <s v="000033"/>
  </r>
  <r>
    <n v="137833"/>
    <n v="1185"/>
    <x v="343"/>
    <s v="1401/07/11"/>
    <s v="رینگ فیلد- پرداخت تجمیعی توسط سهامداران به ارزش 106.626 یورو فی 288.335 مورخ 1401/06/29 سنا بابت تسویه حساب طی INV RF200922"/>
    <n v="30744007710"/>
    <n v="0"/>
    <n v="30744007710"/>
    <n v="505"/>
    <n v="14"/>
    <s v="400259"/>
    <s v="000033"/>
    <s v="داراییهای جاری"/>
    <s v="1"/>
    <x v="14"/>
    <x v="14"/>
    <s v="پیش پرداخت خرید مواد و مصالح از تامین کنندگان خارجی فاکتوری"/>
    <s v="18113"/>
    <s v="رینگ فیلد RING FIELD"/>
    <s v="400259"/>
    <s v=""/>
    <s v="خریدهای فاکتوری"/>
    <s v="000033"/>
  </r>
  <r>
    <n v="141500"/>
    <n v="1223"/>
    <x v="305"/>
    <s v="1401/07/18"/>
    <s v="ظریف صنعت پیشرو- انتقال از پیش پرداخت بابت تسویه کامل پ ف 231 و 232 طی ف 317 و 332"/>
    <n v="0"/>
    <n v="4482762750"/>
    <n v="-4482762750"/>
    <n v="54"/>
    <n v="14"/>
    <s v="400185"/>
    <s v="000033"/>
    <s v="داراییهای جاری"/>
    <s v="1"/>
    <x v="14"/>
    <x v="14"/>
    <s v="پیش پرداخت خرید مواد و مصالح از تامین کنندگان داخلی(قراردادی و فاکتوری)"/>
    <s v="18111"/>
    <s v="ظریف صنعت پیشرو"/>
    <s v="400185"/>
    <s v=""/>
    <s v="خریدهای فاکتوری"/>
    <s v="000033"/>
  </r>
  <r>
    <n v="175817"/>
    <n v="1501"/>
    <x v="323"/>
    <s v="1401/08/28"/>
    <s v="ظریف صنعت پیشرو - استهلاک پیش پرداخت بابت ص 399"/>
    <n v="0"/>
    <n v="183146910"/>
    <n v="-183146910"/>
    <n v="54"/>
    <n v="14"/>
    <s v="400185"/>
    <s v="000033"/>
    <s v="داراییهای جاری"/>
    <s v="1"/>
    <x v="14"/>
    <x v="14"/>
    <s v="پیش پرداخت خرید مواد و مصالح از تامین کنندگان داخلی(قراردادی و فاکتوری)"/>
    <s v="18111"/>
    <s v="ظریف صنعت پیشرو"/>
    <s v="400185"/>
    <s v=""/>
    <s v="خریدهای فاکتوری"/>
    <s v="000033"/>
  </r>
  <r>
    <n v="182930"/>
    <n v="1523"/>
    <x v="325"/>
    <s v="1401/08/30"/>
    <s v="ظریف صنعت پیشرو - استهلاک پیش پرداخت بابت ص 398"/>
    <n v="0"/>
    <n v="6019331220"/>
    <n v="-6019331220"/>
    <n v="54"/>
    <n v="14"/>
    <s v="400185"/>
    <s v="000033"/>
    <s v="داراییهای جاری"/>
    <s v="1"/>
    <x v="14"/>
    <x v="14"/>
    <s v="پیش پرداخت خرید مواد و مصالح از تامین کنندگان داخلی(قراردادی و فاکتوری)"/>
    <s v="18111"/>
    <s v="ظریف صنعت پیشرو"/>
    <s v="400185"/>
    <s v=""/>
    <s v="خریدهای فاکتوری"/>
    <s v="000033"/>
  </r>
  <r>
    <n v="141411"/>
    <n v="1259"/>
    <x v="199"/>
    <s v="1401/07/25"/>
    <s v="متالوژی رازی- چک 192150 (تجارت) بابت تسویه ش پیگیری 22741 بابت انجام آزمون پژوهشی پایپ 34 اینچ (واریزی) طی دستور پرداخت پیوست"/>
    <n v="23370000"/>
    <n v="0"/>
    <n v="23370000"/>
    <n v="56"/>
    <n v="14"/>
    <s v="400291"/>
    <s v="000033"/>
    <s v="داراییهای جاری"/>
    <s v="1"/>
    <x v="14"/>
    <x v="14"/>
    <s v="پیش پرداخت خرید خدمات"/>
    <s v="18131"/>
    <s v="مرکز پژوهش متالورژی رازی"/>
    <s v="400291"/>
    <s v=""/>
    <s v="خریدهای فاکتوری"/>
    <s v="000033"/>
  </r>
  <r>
    <n v="145000"/>
    <n v="1369"/>
    <x v="439"/>
    <s v="1401/08/07"/>
    <s v="مرکز پژوهش متالوژی رازی - بابت انتقال از پیش پرداخت هزینه تست مواد ف 22079-شماره پیگیری 22741"/>
    <n v="0"/>
    <n v="23370000"/>
    <n v="-23370000"/>
    <n v="56"/>
    <n v="14"/>
    <s v="400291"/>
    <s v="000033"/>
    <s v="داراییهای جاری"/>
    <s v="1"/>
    <x v="14"/>
    <x v="14"/>
    <s v="پیش پرداخت خرید خدمات"/>
    <s v="18131"/>
    <s v="مرکز پژوهش متالورژی رازی"/>
    <s v="400291"/>
    <s v=""/>
    <s v="خریدهای فاکتوری"/>
    <s v="000033"/>
  </r>
  <r>
    <n v="174598"/>
    <n v="1297"/>
    <x v="415"/>
    <s v="1401/07/30"/>
    <s v="اطمینان تجارت خبره- بابت برگشت از پیش پرداخت جهت تسویه صورتحساب 125 مورخ 1401/03/03"/>
    <n v="0"/>
    <n v="56325750"/>
    <n v="-56325750"/>
    <n v="54"/>
    <n v="14"/>
    <s v="400166"/>
    <s v="000033"/>
    <s v="داراییهای جاری"/>
    <s v="1"/>
    <x v="14"/>
    <x v="14"/>
    <s v="پیش پرداخت خرید مواد و مصالح از تامین کنندگان داخلی(قراردادی و فاکتوری)"/>
    <s v="18111"/>
    <s v="اطمینان تجارت خبره"/>
    <s v="400166"/>
    <s v=""/>
    <s v="خریدهای فاکتوری"/>
    <s v="000033"/>
  </r>
  <r>
    <n v="176197"/>
    <n v="1650"/>
    <x v="413"/>
    <s v="1401/09/28"/>
    <s v="تولیدی و صنعتی سیم و کابل مغان- چک 672629 (توسعه تعاون) بابت شرکت در مناقصه"/>
    <n v="1318385523"/>
    <n v="0"/>
    <n v="1318385523"/>
    <n v="336"/>
    <n v="54"/>
    <s v="400157"/>
    <s v="000033"/>
    <s v="حسابهای انتظامی و کنترلی"/>
    <s v="9"/>
    <x v="3"/>
    <x v="3"/>
    <s v="اسناد تضمینی سایر طرفهای تجاری"/>
    <s v="91121"/>
    <s v="شرکت تولیدی و صنعتی سیم و کابل مغان"/>
    <s v="400157"/>
    <s v=""/>
    <s v="خریدهای فاکتوری"/>
    <s v="000033"/>
  </r>
  <r>
    <n v="175643"/>
    <n v="1624"/>
    <x v="8"/>
    <s v="1401/09/23"/>
    <s v="پرداخت چک 921703 بانک تجارت بنام ریخته گری برناگداز بابت پ پ خرید اقلام کاتدیک طی پ ف 401500413"/>
    <n v="5558937500"/>
    <n v="0"/>
    <n v="5558937500"/>
    <n v="54"/>
    <n v="14"/>
    <s v="400132"/>
    <s v="000033"/>
    <s v="داراییهای جاری"/>
    <s v="1"/>
    <x v="14"/>
    <x v="14"/>
    <s v="پیش پرداخت خرید مواد و مصالح از تامین کنندگان داخلی(قراردادی و فاکتوری)"/>
    <s v="18111"/>
    <s v="ریخته گری برناگداز"/>
    <s v="400132"/>
    <s v="3300157"/>
    <s v="خریدهای فاکتوری"/>
    <s v="000033"/>
  </r>
  <r>
    <n v="180203"/>
    <n v="1670"/>
    <x v="387"/>
    <s v="1401/09/30"/>
    <s v="ریخته گری برنا گداز- بابت برگشت از پیش پرداخت جهت تسویه صورتحساب 346 مورخ 1401/09/22"/>
    <n v="0"/>
    <n v="5558937500"/>
    <n v="-5558937500"/>
    <n v="54"/>
    <n v="14"/>
    <s v="400132"/>
    <s v="000033"/>
    <s v="داراییهای جاری"/>
    <s v="1"/>
    <x v="14"/>
    <x v="14"/>
    <s v="پیش پرداخت خرید مواد و مصالح از تامین کنندگان داخلی(قراردادی و فاکتوری)"/>
    <s v="18111"/>
    <s v="ریخته گری برناگداز"/>
    <s v="400132"/>
    <s v="3300157"/>
    <s v="خریدهای فاکتوری"/>
    <s v="000033"/>
  </r>
  <r>
    <n v="143343"/>
    <n v="1171"/>
    <x v="416"/>
    <s v="1401/07/04"/>
    <s v="صنعتی و شیمیایی رنگین زره- انتقال از پیش پرداخت بابت تسویه پیش فاکتور 2211 طی صورتحساب 7431"/>
    <n v="0"/>
    <n v="595120000"/>
    <n v="-595120000"/>
    <n v="54"/>
    <n v="14"/>
    <s v="400197"/>
    <s v="000033"/>
    <s v="داراییهای جاری"/>
    <s v="1"/>
    <x v="14"/>
    <x v="14"/>
    <s v="پیش پرداخت خرید مواد و مصالح از تامین کنندگان داخلی(قراردادی و فاکتوری)"/>
    <s v="18111"/>
    <s v="شرکت صنعتی و شیمیایی رنگین زره"/>
    <s v="400197"/>
    <s v=""/>
    <s v="خریدهای فاکتوری"/>
    <s v="000033"/>
  </r>
  <r>
    <n v="143344"/>
    <n v="1171"/>
    <x v="416"/>
    <s v="1401/07/04"/>
    <s v="صنعتی و شیمیایی رنگین زره- انتقال از پیش پرداخت بابت تسویه پیش فاکتور 2211 طی صورتحساب 7431"/>
    <n v="0"/>
    <n v="6100000"/>
    <n v="-6100000"/>
    <n v="54"/>
    <n v="14"/>
    <s v="400197"/>
    <s v="000033"/>
    <s v="داراییهای جاری"/>
    <s v="1"/>
    <x v="14"/>
    <x v="14"/>
    <s v="پیش پرداخت خرید مواد و مصالح از تامین کنندگان داخلی(قراردادی و فاکتوری)"/>
    <s v="18111"/>
    <s v="شرکت صنعتی و شیمیایی رنگین زره"/>
    <s v="400197"/>
    <s v=""/>
    <s v="خریدهای فاکتوری"/>
    <s v="000033"/>
  </r>
  <r>
    <n v="175235"/>
    <n v="1297"/>
    <x v="415"/>
    <s v="1401/07/30"/>
    <s v="آروین تجهیز صنعت خاورمیانه- بابت برگشت از پیش پرداخت جهت تسویه صورتحساب 04-1401 مورخ 1401/05/08"/>
    <n v="0"/>
    <n v="98100000"/>
    <n v="-98100000"/>
    <n v="54"/>
    <n v="14"/>
    <s v="400368"/>
    <s v="000033"/>
    <s v="داراییهای جاری"/>
    <s v="1"/>
    <x v="14"/>
    <x v="14"/>
    <s v="پیش پرداخت خرید مواد و مصالح از تامین کنندگان داخلی(قراردادی و فاکتوری)"/>
    <s v="18111"/>
    <s v="آروین تجهیز صنعت خاورمیانه"/>
    <s v="400368"/>
    <s v=""/>
    <s v="خریدهای فاکتوری"/>
    <s v="000033"/>
  </r>
  <r>
    <n v="175834"/>
    <n v="1646"/>
    <x v="329"/>
    <s v="1401/09/28"/>
    <s v="پرداخت چک 921719 بانک تجارت بنام آروین تجهیز صنعت خاورمیانه بابت 50% پ پ خرید گسکت طی پ ف 01-1401"/>
    <n v="1166273000"/>
    <n v="0"/>
    <n v="1166273000"/>
    <n v="54"/>
    <n v="14"/>
    <s v="400368"/>
    <s v="000033"/>
    <s v="داراییهای جاری"/>
    <s v="1"/>
    <x v="14"/>
    <x v="14"/>
    <s v="پیش پرداخت خرید مواد و مصالح از تامین کنندگان داخلی(قراردادی و فاکتوری)"/>
    <s v="18111"/>
    <s v="آروین تجهیز صنعت خاورمیانه"/>
    <s v="400368"/>
    <s v=""/>
    <s v="خریدهای فاکتوری"/>
    <s v="000033"/>
  </r>
  <r>
    <n v="175678"/>
    <n v="1385"/>
    <x v="511"/>
    <s v="1401/08/08"/>
    <s v="ارغوان کبیر (کبیر پانل) -استرداد چک 888745 (تجارت) بابت تضمین پ پ خرید ساندویچ پانل سقف آتش نشانی ابت تضمین پ پ خرید ساندویچ پانل سقف آتش نشانی"/>
    <n v="0"/>
    <n v="8222000000"/>
    <n v="-8222000000"/>
    <n v="336"/>
    <n v="54"/>
    <s v="400370"/>
    <s v="000033"/>
    <s v="حسابهای انتظامی و کنترلی"/>
    <s v="9"/>
    <x v="3"/>
    <x v="3"/>
    <s v="اسناد تضمینی سایر طرفهای تجاری"/>
    <s v="91121"/>
    <s v="ارغوان کبیر"/>
    <s v="400370"/>
    <s v=""/>
    <s v="خریدهای فاکتوری"/>
    <s v="000033"/>
  </r>
  <r>
    <n v="176165"/>
    <n v="1649"/>
    <x v="466"/>
    <s v="1401/09/28"/>
    <s v="آروین تجهیز صنعت خاورمیانه -دریافت سفته 253985 بابت تضمین پیش پرداخت خرید گسکت"/>
    <n v="500000000"/>
    <n v="0"/>
    <n v="500000000"/>
    <n v="336"/>
    <n v="54"/>
    <s v="400368"/>
    <s v="000033"/>
    <s v="حسابهای انتظامی و کنترلی"/>
    <s v="9"/>
    <x v="3"/>
    <x v="3"/>
    <s v="اسناد تضمینی سایر طرفهای تجاری"/>
    <s v="91121"/>
    <s v="آروین تجهیز صنعت خاورمیانه"/>
    <s v="400368"/>
    <s v=""/>
    <s v="خریدهای فاکتوری"/>
    <s v="000033"/>
  </r>
  <r>
    <n v="176167"/>
    <n v="1649"/>
    <x v="466"/>
    <s v="1401/09/28"/>
    <s v="آروین تجهیز صنعت خاورمیانه -دریافت سفته 245533 بابت تضمین پیش پرداخت خرید گسکت"/>
    <n v="500000000"/>
    <n v="0"/>
    <n v="500000000"/>
    <n v="336"/>
    <n v="54"/>
    <s v="400368"/>
    <s v="000033"/>
    <s v="حسابهای انتظامی و کنترلی"/>
    <s v="9"/>
    <x v="3"/>
    <x v="3"/>
    <s v="اسناد تضمینی سایر طرفهای تجاری"/>
    <s v="91121"/>
    <s v="آروین تجهیز صنعت خاورمیانه"/>
    <s v="400368"/>
    <s v=""/>
    <s v="خریدهای فاکتوری"/>
    <s v="000033"/>
  </r>
  <r>
    <n v="176169"/>
    <n v="1649"/>
    <x v="466"/>
    <s v="1401/09/28"/>
    <s v="آروین تجهیز صنعت خاورمیانه -دریافت سفته 831877 بابت تضمین پیش پرداخت خرید گسکت"/>
    <n v="500000000"/>
    <n v="0"/>
    <n v="500000000"/>
    <n v="336"/>
    <n v="54"/>
    <s v="400368"/>
    <s v="000033"/>
    <s v="حسابهای انتظامی و کنترلی"/>
    <s v="9"/>
    <x v="3"/>
    <x v="3"/>
    <s v="اسناد تضمینی سایر طرفهای تجاری"/>
    <s v="91121"/>
    <s v="آروین تجهیز صنعت خاورمیانه"/>
    <s v="400368"/>
    <s v=""/>
    <s v="خریدهای فاکتوری"/>
    <s v="000033"/>
  </r>
  <r>
    <n v="176171"/>
    <n v="1649"/>
    <x v="466"/>
    <s v="1401/09/28"/>
    <s v="آروین تجهیز صنعت خاورمیانه -دریافت سفته 831878 بابت تضمین پیش پرداخت خرید گسکت"/>
    <n v="500000000"/>
    <n v="0"/>
    <n v="500000000"/>
    <n v="336"/>
    <n v="54"/>
    <s v="400368"/>
    <s v="000033"/>
    <s v="حسابهای انتظامی و کنترلی"/>
    <s v="9"/>
    <x v="3"/>
    <x v="3"/>
    <s v="اسناد تضمینی سایر طرفهای تجاری"/>
    <s v="91121"/>
    <s v="آروین تجهیز صنعت خاورمیانه"/>
    <s v="400368"/>
    <s v=""/>
    <s v="خریدهای فاکتوری"/>
    <s v="000033"/>
  </r>
  <r>
    <n v="176173"/>
    <n v="1649"/>
    <x v="466"/>
    <s v="1401/09/28"/>
    <s v="آروین تجهیز صنعت خاورمیانه -دریافت سفته 245535 بابت تضمین پیش پرداخت خرید گسکت"/>
    <n v="350000000"/>
    <n v="0"/>
    <n v="350000000"/>
    <n v="336"/>
    <n v="54"/>
    <s v="400368"/>
    <s v="000033"/>
    <s v="حسابهای انتظامی و کنترلی"/>
    <s v="9"/>
    <x v="3"/>
    <x v="3"/>
    <s v="اسناد تضمینی سایر طرفهای تجاری"/>
    <s v="91121"/>
    <s v="آروین تجهیز صنعت خاورمیانه"/>
    <s v="400368"/>
    <s v=""/>
    <s v="خریدهای فاکتوری"/>
    <s v="000033"/>
  </r>
  <r>
    <n v="177172"/>
    <n v="1391"/>
    <x v="5"/>
    <s v="1401/08/09"/>
    <s v="پرداخت چک 162191 بانک تجارت بنام پویا گستر آرتا صنعت بابت علی الحساب 30% پ ف 111 الی 113"/>
    <n v="2000000000"/>
    <n v="0"/>
    <n v="2000000000"/>
    <n v="54"/>
    <n v="14"/>
    <s v="400359"/>
    <s v="000033"/>
    <s v="داراییهای جاری"/>
    <s v="1"/>
    <x v="14"/>
    <x v="14"/>
    <s v="پیش پرداخت خرید مواد و مصالح از تامین کنندگان داخلی(قراردادی و فاکتوری)"/>
    <s v="18111"/>
    <s v="پویا گستر آرتا صنعت"/>
    <s v="400359"/>
    <s v=""/>
    <s v="خریدهای فاکتوری"/>
    <s v="000033"/>
  </r>
  <r>
    <n v="148116"/>
    <n v="1480"/>
    <x v="320"/>
    <s v="1401/08/25"/>
    <s v="پویا گستر آرتا صنعت- استهلاک پیش پرداخت بابت صورتحساب 113 الی 115"/>
    <n v="0"/>
    <n v="2000000000"/>
    <n v="-2000000000"/>
    <n v="54"/>
    <n v="14"/>
    <s v="400359"/>
    <s v="000033"/>
    <s v="داراییهای جاری"/>
    <s v="1"/>
    <x v="14"/>
    <x v="14"/>
    <s v="پیش پرداخت خرید مواد و مصالح از تامین کنندگان داخلی(قراردادی و فاکتوری)"/>
    <s v="18111"/>
    <s v="پویا گستر آرتا صنعت"/>
    <s v="400359"/>
    <s v=""/>
    <s v="خریدهای فاکتوری"/>
    <s v="000033"/>
  </r>
  <r>
    <n v="141835"/>
    <n v="1286"/>
    <x v="241"/>
    <s v="1401/07/30"/>
    <s v="شرکت تولیدی و صنعتی فراسان- انتقال از پیش پرداخت جهت تسویه ف 40110832/1 و 40110832/2"/>
    <n v="0"/>
    <n v="15058248800"/>
    <n v="-15058248800"/>
    <n v="54"/>
    <n v="14"/>
    <s v="400114"/>
    <s v="000033"/>
    <s v="داراییهای جاری"/>
    <s v="1"/>
    <x v="14"/>
    <x v="14"/>
    <s v="پیش پرداخت خرید مواد و مصالح از تامین کنندگان داخلی(قراردادی و فاکتوری)"/>
    <s v="18111"/>
    <s v="تولیدی و صنعتی فراسان"/>
    <s v="400114"/>
    <s v="3300137"/>
    <s v="خریدهای فاکتوری"/>
    <s v="000033"/>
  </r>
  <r>
    <n v="138352"/>
    <n v="1161"/>
    <x v="385"/>
    <s v="1401/07/02"/>
    <s v="حمل ونقل کهورک بار لامرد- استهلاک پیش پرداخت بابت ثبت ف 0045-01"/>
    <n v="0"/>
    <n v="3624455000"/>
    <n v="-3624455000"/>
    <n v="54"/>
    <n v="14"/>
    <s v="400092"/>
    <s v="000033"/>
    <s v="داراییهای جاری"/>
    <s v="1"/>
    <x v="14"/>
    <x v="14"/>
    <s v="پیش پرداخت خرید مواد و مصالح از تامین کنندگان داخلی(قراردادی و فاکتوری)"/>
    <s v="18111"/>
    <s v="حمل و نقل کهورک بار لامرد"/>
    <s v="400092"/>
    <s v="3300111"/>
    <s v="خریدهای فاکتوری"/>
    <s v="000033"/>
  </r>
  <r>
    <n v="138502"/>
    <n v="1188"/>
    <x v="191"/>
    <s v="1401/07/11"/>
    <s v="کهورک بار لامرد-چک 923048 (اقتصاد) بابت پیش پرداخت خرید 500 تن سیمان فله تیپ 2 به همراه حمل جهت بچینگ پ ف 0046-01 درخواست CV-252 (واریزی) طی دستور پرداخت پیوست"/>
    <n v="5800000000"/>
    <n v="0"/>
    <n v="5800000000"/>
    <n v="54"/>
    <n v="14"/>
    <s v="400092"/>
    <s v="000033"/>
    <s v="داراییهای جاری"/>
    <s v="1"/>
    <x v="14"/>
    <x v="14"/>
    <s v="پیش پرداخت خرید مواد و مصالح از تامین کنندگان داخلی(قراردادی و فاکتوری)"/>
    <s v="18111"/>
    <s v="حمل و نقل کهورک بار لامرد"/>
    <s v="400092"/>
    <s v="3300111"/>
    <s v="خریدهای فاکتوری"/>
    <s v="000033"/>
  </r>
  <r>
    <n v="173525"/>
    <n v="1510"/>
    <x v="386"/>
    <s v="1401/08/30"/>
    <s v="کهورک بار لامرد- بابت برگشت از پیش پرداخت جهت تسویه صورتحساب 0047-01 مورخ 1401/08/18"/>
    <n v="0"/>
    <n v="6752012000"/>
    <n v="-6752012000"/>
    <n v="54"/>
    <n v="14"/>
    <s v="400092"/>
    <s v="000033"/>
    <s v="داراییهای جاری"/>
    <s v="1"/>
    <x v="14"/>
    <x v="14"/>
    <s v="پیش پرداخت خرید مواد و مصالح از تامین کنندگان داخلی(قراردادی و فاکتوری)"/>
    <s v="18111"/>
    <s v="حمل و نقل کهورک بار لامرد"/>
    <s v="400092"/>
    <s v="3300111"/>
    <s v="خریدهای فاکتوری"/>
    <s v="000033"/>
  </r>
  <r>
    <n v="182921"/>
    <n v="1523"/>
    <x v="325"/>
    <s v="1401/08/30"/>
    <s v="پرداخت چک 859854 بانک تجارت بنام حمل و نقل کهورک بار لامرد بابت پ پ خرید 500 تن سیمان فله تیپ 2 به همراه حمل جهت بچینگ طی پ ف 01-0048 و درخواست CV-266"/>
    <n v="5350000000"/>
    <n v="0"/>
    <n v="5350000000"/>
    <n v="54"/>
    <n v="14"/>
    <s v="400092"/>
    <s v="000033"/>
    <s v="داراییهای جاری"/>
    <s v="1"/>
    <x v="14"/>
    <x v="14"/>
    <s v="پیش پرداخت خرید مواد و مصالح از تامین کنندگان داخلی(قراردادی و فاکتوری)"/>
    <s v="18111"/>
    <s v="حمل و نقل کهورک بار لامرد"/>
    <s v="400092"/>
    <s v="3300111"/>
    <s v="خریدهای فاکتوری"/>
    <s v="000033"/>
  </r>
  <r>
    <n v="180193"/>
    <n v="1670"/>
    <x v="387"/>
    <s v="1401/09/30"/>
    <s v="کهورک بار لامرد- بابت برگشت از پیش پرداخت جهت تسویه صورتحساب 0048-01 مورخ 1401/09/10"/>
    <n v="0"/>
    <n v="2816347000"/>
    <n v="-2816347000"/>
    <n v="54"/>
    <n v="14"/>
    <s v="400092"/>
    <s v="000033"/>
    <s v="داراییهای جاری"/>
    <s v="1"/>
    <x v="14"/>
    <x v="14"/>
    <s v="پیش پرداخت خرید مواد و مصالح از تامین کنندگان داخلی(قراردادی و فاکتوری)"/>
    <s v="18111"/>
    <s v="حمل و نقل کهورک بار لامرد"/>
    <s v="400092"/>
    <s v="3300111"/>
    <s v="خریدهای فاکتوری"/>
    <s v="000033"/>
  </r>
  <r>
    <n v="175808"/>
    <n v="1501"/>
    <x v="323"/>
    <s v="1401/08/28"/>
    <s v="پرداخت چک 859847 بانک تجارت بنام شرکت مهندسین مشاور آزمونه فولاد جهت بازرسی کالا طی پ ف 1159"/>
    <n v="136250000"/>
    <n v="0"/>
    <n v="136250000"/>
    <n v="54"/>
    <n v="14"/>
    <s v="400410"/>
    <s v="000033"/>
    <s v="داراییهای جاری"/>
    <s v="1"/>
    <x v="14"/>
    <x v="14"/>
    <s v="پیش پرداخت خرید مواد و مصالح از تامین کنندگان داخلی(قراردادی و فاکتوری)"/>
    <s v="18111"/>
    <s v="شرکت مهندسین مشاور آزمونه فولاد"/>
    <s v="400410"/>
    <s v=""/>
    <s v="خریدهای فاکتوری"/>
    <s v="000033"/>
  </r>
  <r>
    <n v="175642"/>
    <n v="1624"/>
    <x v="8"/>
    <s v="1401/09/23"/>
    <s v="پرداخت چک 921702 بانک تجارت بنام شرکت آژینه صنعت اراک بابت 60% پ پ خرید گریتینگ گالوانیزه طی پ ف 092101"/>
    <n v="1085760000"/>
    <n v="0"/>
    <n v="1085760000"/>
    <n v="54"/>
    <n v="14"/>
    <s v="400419"/>
    <s v="000033"/>
    <s v="داراییهای جاری"/>
    <s v="1"/>
    <x v="14"/>
    <x v="14"/>
    <s v="پیش پرداخت خرید مواد و مصالح از تامین کنندگان داخلی(قراردادی و فاکتوری)"/>
    <s v="18111"/>
    <s v="آژینه صنعت اراک"/>
    <s v="400419"/>
    <s v=""/>
    <s v="خریدهای فاکتوری"/>
    <s v="000033"/>
  </r>
  <r>
    <n v="174330"/>
    <n v="1577"/>
    <x v="514"/>
    <s v="1401/09/14"/>
    <s v="گروه صنعتی سرما سازان عصر نوین مهدی -دریافت چک ش 660100 (توسعه تعاون) بابت تضمین پیش پرداخت خرید ساندویچ پنل"/>
    <n v="9506798400"/>
    <n v="0"/>
    <n v="9506798400"/>
    <n v="336"/>
    <n v="54"/>
    <s v="400417"/>
    <s v="000033"/>
    <s v="حسابهای انتظامی و کنترلی"/>
    <s v="9"/>
    <x v="3"/>
    <x v="3"/>
    <s v="اسناد تضمینی سایر طرفهای تجاری"/>
    <s v="91121"/>
    <s v="گروه صنعتی سرما سازان عصر نوین مهدی"/>
    <s v="400417"/>
    <s v=""/>
    <s v="خریدهای فاکتوری"/>
    <s v="000033"/>
  </r>
  <r>
    <n v="174332"/>
    <n v="1577"/>
    <x v="514"/>
    <s v="1401/09/14"/>
    <s v="گروه صنعتی سرما سازان عصر نوین مهدی -دریافت سفته ش 211441 بابت تضمین پیش پرداخت خرید ساندویچ پنل"/>
    <n v="5000000000"/>
    <n v="0"/>
    <n v="5000000000"/>
    <n v="336"/>
    <n v="54"/>
    <s v="400417"/>
    <s v="000033"/>
    <s v="حسابهای انتظامی و کنترلی"/>
    <s v="9"/>
    <x v="3"/>
    <x v="3"/>
    <s v="اسناد تضمینی سایر طرفهای تجاری"/>
    <s v="91121"/>
    <s v="گروه صنعتی سرما سازان عصر نوین مهدی"/>
    <s v="400417"/>
    <s v=""/>
    <s v="خریدهای فاکتوری"/>
    <s v="000033"/>
  </r>
  <r>
    <n v="174334"/>
    <n v="1577"/>
    <x v="514"/>
    <s v="1401/09/14"/>
    <s v="گروه صنعتی سرما سازان عصر نوین مهدی -دریافت سفته ش 040153 بابت تضمین پیش پرداخت خرید ساندویچ پنل"/>
    <n v="4506798400"/>
    <n v="0"/>
    <n v="4506798400"/>
    <n v="336"/>
    <n v="54"/>
    <s v="400417"/>
    <s v="000033"/>
    <s v="حسابهای انتظامی و کنترلی"/>
    <s v="9"/>
    <x v="3"/>
    <x v="3"/>
    <s v="اسناد تضمینی سایر طرفهای تجاری"/>
    <s v="91121"/>
    <s v="گروه صنعتی سرما سازان عصر نوین مهدی"/>
    <s v="400417"/>
    <s v=""/>
    <s v="خریدهای فاکتوری"/>
    <s v="000033"/>
  </r>
  <r>
    <n v="175836"/>
    <n v="1646"/>
    <x v="329"/>
    <s v="1401/09/28"/>
    <s v="پرداخت چک 921721 بانک تجارت بنام شرکت پالایش روغن های صنعتی زنگان بابت خرید روغن ترانسفورماتور نیروگاه برق طی پ ف 0100426"/>
    <n v="6049500000"/>
    <n v="0"/>
    <n v="6049500000"/>
    <n v="54"/>
    <n v="14"/>
    <s v="400418"/>
    <s v="000033"/>
    <s v="داراییهای جاری"/>
    <s v="1"/>
    <x v="14"/>
    <x v="14"/>
    <s v="پیش پرداخت خرید مواد و مصالح از تامین کنندگان داخلی(قراردادی و فاکتوری)"/>
    <s v="18111"/>
    <s v="شرکت پالایش روغن های صنعتی زنگان"/>
    <s v="400418"/>
    <s v=""/>
    <s v="خریدهای فاکتوری"/>
    <s v="000033"/>
  </r>
  <r>
    <n v="177176"/>
    <n v="1391"/>
    <x v="5"/>
    <s v="1401/08/09"/>
    <s v="پرداخت چک 162195 بانک تجارت بنام شرکت ترانس صنعت ایرانیان جهت 30% پ پ ق ADSH-E-CO-GE-020"/>
    <n v="3600000000"/>
    <n v="0"/>
    <n v="3600000000"/>
    <n v="54"/>
    <n v="14"/>
    <s v="400406"/>
    <s v="000033"/>
    <s v="داراییهای جاری"/>
    <s v="1"/>
    <x v="14"/>
    <x v="14"/>
    <s v="پیش پرداخت خرید مواد و مصالح از تامین کنندگان داخلی(قراردادی و فاکتوری)"/>
    <s v="18111"/>
    <s v="شرکت ترانس صنعت ایرانیان"/>
    <s v="400406"/>
    <s v=""/>
    <s v="خریدهای فاکتوری"/>
    <s v="000033"/>
  </r>
  <r>
    <n v="175636"/>
    <n v="1624"/>
    <x v="8"/>
    <s v="1401/09/23"/>
    <s v="پرداخت چک 859896 بانک تجارت بنام گروه صنعتی سرما سازان عصر نوین مهدی بابت پ پ خرید ساندویچ پنل های دیواری و سقفی طی پ ف 901"/>
    <n v="9506798400"/>
    <n v="0"/>
    <n v="9506798400"/>
    <n v="54"/>
    <n v="14"/>
    <s v="400417"/>
    <s v="000033"/>
    <s v="داراییهای جاری"/>
    <s v="1"/>
    <x v="14"/>
    <x v="14"/>
    <s v="پیش پرداخت خرید مواد و مصالح از تامین کنندگان داخلی(قراردادی و فاکتوری)"/>
    <s v="18111"/>
    <s v="گروه صنعتی سرما سازان عصر نوین مهدی"/>
    <s v="400417"/>
    <s v=""/>
    <s v="خریدهای فاکتوری"/>
    <s v="000033"/>
  </r>
  <r>
    <n v="176290"/>
    <n v="1547"/>
    <x v="3"/>
    <s v="1401/09/06"/>
    <s v="پرداخت چک 859861 بانک تجارت بنام شرکت مشاورین سامانه پژوهان بابت تامین آب DM طی پ ف 1143"/>
    <n v="522110000"/>
    <n v="0"/>
    <n v="522110000"/>
    <n v="54"/>
    <n v="14"/>
    <s v="400387"/>
    <s v="000033"/>
    <s v="داراییهای جاری"/>
    <s v="1"/>
    <x v="14"/>
    <x v="14"/>
    <s v="پیش پرداخت خرید مواد و مصالح از تامین کنندگان داخلی(قراردادی و فاکتوری)"/>
    <s v="18111"/>
    <s v="مشاورین سامانه پژوهان"/>
    <s v="400387"/>
    <s v=""/>
    <s v="خریدهای فاکتوری"/>
    <s v="000033"/>
  </r>
  <r>
    <n v="175837"/>
    <n v="1646"/>
    <x v="329"/>
    <s v="1401/09/28"/>
    <s v="پرداخت چک 921722 بانک تجارت بنام شرکت مهندسی بازرگانی توان الکترو سدید بابت خرید کابل طی پ ف 214224"/>
    <n v="342151000"/>
    <n v="0"/>
    <n v="342151000"/>
    <n v="54"/>
    <n v="14"/>
    <s v="400374"/>
    <s v="000033"/>
    <s v="داراییهای جاری"/>
    <s v="1"/>
    <x v="14"/>
    <x v="14"/>
    <s v="پیش پرداخت خرید مواد و مصالح از تامین کنندگان داخلی(قراردادی و فاکتوری)"/>
    <s v="18111"/>
    <s v="مهندسی بازرگانی توان الکترو سدید"/>
    <s v="400374"/>
    <s v=""/>
    <s v="خریدهای فاکتوری"/>
    <s v="000033"/>
  </r>
  <r>
    <n v="175680"/>
    <n v="1385"/>
    <x v="511"/>
    <s v="1401/08/08"/>
    <s v="توان الکترو سدید -استرداد چک 584993 (صادرات) بابت تضمین پیش پرداخت خرید کابل های HVAC"/>
    <n v="0"/>
    <n v="4015000000"/>
    <n v="-4015000000"/>
    <n v="336"/>
    <n v="54"/>
    <s v="400374"/>
    <s v="000033"/>
    <s v="حسابهای انتظامی و کنترلی"/>
    <s v="9"/>
    <x v="3"/>
    <x v="3"/>
    <s v="اسناد تضمینی سایر طرفهای تجاری"/>
    <s v="91121"/>
    <s v="مهندسی بازرگانی توان الکترو سدید"/>
    <s v="400374"/>
    <s v=""/>
    <s v="خریدهای فاکتوری"/>
    <s v="000033"/>
  </r>
  <r>
    <n v="141637"/>
    <n v="1262"/>
    <x v="28"/>
    <s v="1401/07/25"/>
    <s v="ارغوان کبیر -چک 162152 (تجارت) بابت علی الحساب پیش فاکتور 37986 خرید پانل سقفی و دیواری (واریزی) طی دستور پرداخت پیوست"/>
    <n v="6656709800"/>
    <n v="0"/>
    <n v="6656709800"/>
    <n v="54"/>
    <n v="14"/>
    <s v="400370"/>
    <s v="000033"/>
    <s v="داراییهای جاری"/>
    <s v="1"/>
    <x v="14"/>
    <x v="14"/>
    <s v="پیش پرداخت خرید مواد و مصالح از تامین کنندگان داخلی(قراردادی و فاکتوری)"/>
    <s v="18111"/>
    <s v="ارغوان کبیر"/>
    <s v="400370"/>
    <s v=""/>
    <s v="خریدهای فاکتوری"/>
    <s v="000033"/>
  </r>
  <r>
    <n v="173966"/>
    <n v="1297"/>
    <x v="415"/>
    <s v="1401/07/30"/>
    <s v="ارغوان کبیر- بابت برگشت از پیش پرداخت جهت تسویه صورتحساب 3479 مورخ 1401/07/14"/>
    <n v="0"/>
    <n v="13132620022"/>
    <n v="-13132620022"/>
    <n v="54"/>
    <n v="14"/>
    <s v="400370"/>
    <s v="000033"/>
    <s v="داراییهای جاری"/>
    <s v="1"/>
    <x v="14"/>
    <x v="14"/>
    <s v="پیش پرداخت خرید مواد و مصالح از تامین کنندگان داخلی(قراردادی و فاکتوری)"/>
    <s v="18111"/>
    <s v="ارغوان کبیر"/>
    <s v="400370"/>
    <s v=""/>
    <s v="خریدهای فاکتوری"/>
    <s v="000033"/>
  </r>
  <r>
    <n v="173968"/>
    <n v="1297"/>
    <x v="415"/>
    <s v="1401/07/30"/>
    <s v="ارغوان کبیر- بابت برگشت از پیش پرداخت جهت تسویه صورتحساب 3480 مورخ 1401/07/14"/>
    <n v="0"/>
    <n v="1340015480"/>
    <n v="-1340015480"/>
    <n v="54"/>
    <n v="14"/>
    <s v="400370"/>
    <s v="000033"/>
    <s v="داراییهای جاری"/>
    <s v="1"/>
    <x v="14"/>
    <x v="14"/>
    <s v="پیش پرداخت خرید مواد و مصالح از تامین کنندگان داخلی(قراردادی و فاکتوری)"/>
    <s v="18111"/>
    <s v="ارغوان کبیر"/>
    <s v="400370"/>
    <s v=""/>
    <s v="خریدهای فاکتوری"/>
    <s v="000033"/>
  </r>
  <r>
    <n v="173970"/>
    <n v="1297"/>
    <x v="415"/>
    <s v="1401/07/30"/>
    <s v="ارغوان کبیر- بابت برگشت از پیش پرداخت جهت تسویه صورتحساب 3481 مورخ 1401/07/14"/>
    <n v="0"/>
    <n v="406474298"/>
    <n v="-406474298"/>
    <n v="54"/>
    <n v="14"/>
    <s v="400370"/>
    <s v="000033"/>
    <s v="داراییهای جاری"/>
    <s v="1"/>
    <x v="14"/>
    <x v="14"/>
    <s v="پیش پرداخت خرید مواد و مصالح از تامین کنندگان داخلی(قراردادی و فاکتوری)"/>
    <s v="18111"/>
    <s v="ارغوان کبیر"/>
    <s v="400370"/>
    <s v=""/>
    <s v="خریدهای فاکتوری"/>
    <s v="000033"/>
  </r>
  <r>
    <n v="147624"/>
    <n v="1367"/>
    <x v="510"/>
    <s v="1401/08/06"/>
    <s v="مجتمع معدنی و صنعت آهن و فولاد بافق- برگشت از پیش پرداخت جهت تسویه صورتحساب شماره 40104121 مورخ 1401/08/03"/>
    <n v="0"/>
    <n v="3368149885"/>
    <n v="-3368149885"/>
    <n v="54"/>
    <n v="14"/>
    <s v="400403"/>
    <s v="000033"/>
    <s v="داراییهای جاری"/>
    <s v="1"/>
    <x v="14"/>
    <x v="14"/>
    <s v="پیش پرداخت خرید مواد و مصالح از تامین کنندگان داخلی(قراردادی و فاکتوری)"/>
    <s v="18111"/>
    <s v="شرکت مجتمع معدنی و صنعت آهن و فولاد بافق"/>
    <s v="400403"/>
    <s v=""/>
    <s v="خریدهای فاکتوری"/>
    <s v="000033"/>
  </r>
  <r>
    <n v="147626"/>
    <n v="1367"/>
    <x v="510"/>
    <s v="1401/08/06"/>
    <s v="مجتمع معدنی و صنعت آهن و فولاد بافق- برگشت از پیش پرداخت جهت تسویه صورتحساب شماره 40104136 مورخ 1401/08/04"/>
    <n v="0"/>
    <n v="10313699647"/>
    <n v="-10313699647"/>
    <n v="54"/>
    <n v="14"/>
    <s v="400403"/>
    <s v="000033"/>
    <s v="داراییهای جاری"/>
    <s v="1"/>
    <x v="14"/>
    <x v="14"/>
    <s v="پیش پرداخت خرید مواد و مصالح از تامین کنندگان داخلی(قراردادی و فاکتوری)"/>
    <s v="18111"/>
    <s v="شرکت مجتمع معدنی و صنعت آهن و فولاد بافق"/>
    <s v="400403"/>
    <s v=""/>
    <s v="خریدهای فاکتوری"/>
    <s v="000033"/>
  </r>
  <r>
    <n v="147628"/>
    <n v="1367"/>
    <x v="510"/>
    <s v="1401/08/06"/>
    <s v="مجتمع معدنی و صنعت آهن و فولاد بافق- برگشت از پیش پرداخت جهت تسویه صورتحساب شماره 40104193 مورخ 1401/08/06"/>
    <n v="0"/>
    <n v="3548010114"/>
    <n v="-3548010114"/>
    <n v="54"/>
    <n v="14"/>
    <s v="400403"/>
    <s v="000033"/>
    <s v="داراییهای جاری"/>
    <s v="1"/>
    <x v="14"/>
    <x v="14"/>
    <s v="پیش پرداخت خرید مواد و مصالح از تامین کنندگان داخلی(قراردادی و فاکتوری)"/>
    <s v="18111"/>
    <s v="شرکت مجتمع معدنی و صنعت آهن و فولاد بافق"/>
    <s v="400403"/>
    <s v=""/>
    <s v="خریدهای فاکتوری"/>
    <s v="000033"/>
  </r>
  <r>
    <n v="147630"/>
    <n v="1367"/>
    <x v="510"/>
    <s v="1401/08/06"/>
    <s v="انتقال از پیش پرداخت به حسابهای دریافتنی جهت صدور درخواست استرداد اضافه واریزی بابت تلورانس خرید 110 تن میلگرد"/>
    <n v="0"/>
    <n v="702670354"/>
    <n v="-702670354"/>
    <n v="54"/>
    <n v="14"/>
    <s v="400403"/>
    <s v="000033"/>
    <s v="داراییهای جاری"/>
    <s v="1"/>
    <x v="14"/>
    <x v="14"/>
    <s v="پیش پرداخت خرید مواد و مصالح از تامین کنندگان داخلی(قراردادی و فاکتوری)"/>
    <s v="18111"/>
    <s v="شرکت مجتمع معدنی و صنعت آهن و فولاد بافق"/>
    <s v="400403"/>
    <s v=""/>
    <s v="خریدهای فاکتوری"/>
    <s v="000033"/>
  </r>
  <r>
    <n v="141467"/>
    <n v="1227"/>
    <x v="306"/>
    <s v="1401/07/19"/>
    <s v="سیده ناهید جعفری مصالح ساختمانی ساروج- چک 162128 (تجارت) بابت تسویه پ ف 920 بابت خرید 500 تن سیمان فله (واریزی) طی دستور پرداخت پیوست"/>
    <n v="5000000000"/>
    <n v="0"/>
    <n v="5000000000"/>
    <n v="54"/>
    <n v="14"/>
    <s v="600308"/>
    <s v="000033"/>
    <s v="داراییهای جاری"/>
    <s v="1"/>
    <x v="14"/>
    <x v="14"/>
    <s v="پیش پرداخت خرید مواد و مصالح از تامین کنندگان داخلی(قراردادی و فاکتوری)"/>
    <s v="18111"/>
    <s v="سیده ناهید جعفری"/>
    <s v="600308"/>
    <s v=""/>
    <s v="خریدهای فاکتوری"/>
    <s v="000033"/>
  </r>
  <r>
    <n v="173549"/>
    <n v="1510"/>
    <x v="386"/>
    <s v="1401/08/30"/>
    <s v="مصالح ساختمانی ساروج (سیده ناهید جعفری)- بابت برگشت از پیش پرداخت جهت تسویه صورتحسابهای 1005 و 1006 مورخ 1401/08/26"/>
    <n v="0"/>
    <n v="8517605000"/>
    <n v="-8517605000"/>
    <n v="54"/>
    <n v="14"/>
    <s v="600308"/>
    <s v="000033"/>
    <s v="داراییهای جاری"/>
    <s v="1"/>
    <x v="14"/>
    <x v="14"/>
    <s v="پیش پرداخت خرید مواد و مصالح از تامین کنندگان داخلی(قراردادی و فاکتوری)"/>
    <s v="18111"/>
    <s v="سیده ناهید جعفری"/>
    <s v="600308"/>
    <s v=""/>
    <s v="خریدهای فاکتوری"/>
    <s v="000033"/>
  </r>
  <r>
    <n v="175463"/>
    <n v="1574"/>
    <x v="41"/>
    <s v="1401/09/13"/>
    <s v="پرداخت چک 859876 بانک تجارت بنام سیده ناهید جعفری بابت پ پ خرید سیمان فله تیپ 2 طی پ ف 960 (مصالح ساختمانی ساروج)"/>
    <n v="4850000000"/>
    <n v="0"/>
    <n v="4850000000"/>
    <n v="54"/>
    <n v="14"/>
    <s v="600308"/>
    <s v="000033"/>
    <s v="داراییهای جاری"/>
    <s v="1"/>
    <x v="14"/>
    <x v="14"/>
    <s v="پیش پرداخت خرید مواد و مصالح از تامین کنندگان داخلی(قراردادی و فاکتوری)"/>
    <s v="18111"/>
    <s v="سیده ناهید جعفری"/>
    <s v="600308"/>
    <s v=""/>
    <s v="خریدهای فاکتوری"/>
    <s v="000033"/>
  </r>
  <r>
    <n v="180199"/>
    <n v="1670"/>
    <x v="387"/>
    <s v="1401/09/30"/>
    <s v="سیده ناهید جعفری- بابت برگشت از پیش پرداخت جهت تسویه صورتحساب 1007 مورخ 1401/09/12"/>
    <n v="0"/>
    <n v="1244800000"/>
    <n v="-1244800000"/>
    <n v="54"/>
    <n v="14"/>
    <s v="600308"/>
    <s v="000033"/>
    <s v="داراییهای جاری"/>
    <s v="1"/>
    <x v="14"/>
    <x v="14"/>
    <s v="پیش پرداخت خرید مواد و مصالح از تامین کنندگان داخلی(قراردادی و فاکتوری)"/>
    <s v="18111"/>
    <s v="سیده ناهید جعفری"/>
    <s v="600308"/>
    <s v=""/>
    <s v="خریدهای فاکتوری"/>
    <s v="000033"/>
  </r>
  <r>
    <n v="173973"/>
    <n v="1438"/>
    <x v="384"/>
    <s v="1401/08/16"/>
    <s v="تهویه سیستمهای تهویه مطبوع -عودت ضم ش 00552046301 (اقتصاد نوین)تضمین پ پ ق ADSH-P-PO-GE-028 بابت HVAC ساختمان های NIB به ارزش 164.500 یورو فی 309.736 ریال-به سررسید 1401/08/16"/>
    <n v="0"/>
    <n v="50951572000"/>
    <n v="-50951572000"/>
    <n v="337"/>
    <n v="54"/>
    <s v="400174"/>
    <s v="000035"/>
    <s v="حسابهای انتظامی و کنترلی"/>
    <s v="9"/>
    <x v="3"/>
    <x v="3"/>
    <s v="ضمانت نامه های به نفع شرکت"/>
    <s v="91131"/>
    <s v="تهویه سیستمهای تهویه مطبوع"/>
    <s v="400174"/>
    <s v=""/>
    <s v="تهویه ق ADSH-P-PO-GE-028"/>
    <s v="000035"/>
  </r>
  <r>
    <n v="173975"/>
    <n v="1438"/>
    <x v="384"/>
    <s v="1401/08/16"/>
    <s v="تهویه سیستمهای تهویه مطبوع -دریافت ضم ش 00552046301 (اقتصاد نوین)تضمین پ پ ق ADSH-P-PO-GE-028 بابت HVAC ساختمان های NIB به ارزش 164.500 یورو فی 290.546 ریال-به سررسید 1401/11/16"/>
    <n v="47794817000"/>
    <n v="0"/>
    <n v="47794817000"/>
    <n v="337"/>
    <n v="54"/>
    <s v="400174"/>
    <s v="000035"/>
    <s v="حسابهای انتظامی و کنترلی"/>
    <s v="9"/>
    <x v="3"/>
    <x v="3"/>
    <s v="ضمانت نامه های به نفع شرکت"/>
    <s v="91131"/>
    <s v="تهویه سیستمهای تهویه مطبوع"/>
    <s v="400174"/>
    <s v=""/>
    <s v="تهویه ق ADSH-P-PO-GE-028"/>
    <s v="000035"/>
  </r>
  <r>
    <n v="180442"/>
    <n v="1548"/>
    <x v="409"/>
    <s v="1401/09/06"/>
    <s v="پمپ های صنعتی ایران-تقلیل ضم ش 98182089829 (تجارت) تضمین پ پ ق ADSH-P-PO-GE-009 بابت تامین centrifugal pump (پمپ گریز از مرکز) از ارزش 201.029 یورو به 55.000 یورو فی 191.944-به سررسید 1399/04/16"/>
    <n v="0"/>
    <n v="28029390376"/>
    <n v="-28029390376"/>
    <n v="337"/>
    <n v="54"/>
    <s v="400184"/>
    <s v="000038"/>
    <s v="حسابهای انتظامی و کنترلی"/>
    <s v="9"/>
    <x v="3"/>
    <x v="3"/>
    <s v="ضمانت نامه های به نفع شرکت"/>
    <s v="91131"/>
    <s v="پمپهای صنعتی ایران IIP"/>
    <s v="400184"/>
    <s v=""/>
    <s v="پمپ های صنعتی ایران IIP  ق ADSH-P-PO-GE-009"/>
    <s v="000038"/>
  </r>
  <r>
    <n v="181048"/>
    <n v="1432"/>
    <x v="426"/>
    <s v="1401/08/15"/>
    <s v="ایران تابلو- تمدید ضم ش 99572057862 (پاسارگاد) تضمین پ پ ق ADSH-P-PO-GE-032 از ارزش190.500 یورو به 4.500 یورو فی 353.602 ریال -به سررسید 1400/01/31"/>
    <n v="0"/>
    <n v="65769972000"/>
    <n v="-65769972000"/>
    <n v="337"/>
    <n v="54"/>
    <s v="400217"/>
    <s v="000045"/>
    <s v="حسابهای انتظامی و کنترلی"/>
    <s v="9"/>
    <x v="3"/>
    <x v="3"/>
    <s v="ضمانت نامه های به نفع شرکت"/>
    <s v="91131"/>
    <s v="ایران تابلو"/>
    <s v="400217"/>
    <s v=""/>
    <s v="ایران تابلو ق ADSH-P-PO-GE-032"/>
    <s v="000045"/>
  </r>
  <r>
    <n v="183245"/>
    <n v="1351"/>
    <x v="368"/>
    <s v="1401/08/03"/>
    <s v="Energy &amp; Water (KWB)-پرداخت تخصیص معادل 9.000 یورو معادل ... دلار طی (178) INV #174-Adish-typeA به مبلغ 10.000 یورو با فی 269.830 ریال سنا-نیکو9"/>
    <n v="0"/>
    <n v="2428470000"/>
    <n v="-2428470000"/>
    <n v="151"/>
    <n v="32"/>
    <s v="400051"/>
    <s v="000051"/>
    <s v="بدهیهای غیرجاری"/>
    <s v="4"/>
    <x v="17"/>
    <x v="17"/>
    <s v="اصل تسهیلات بلندمدت ارزی بانکی"/>
    <s v="47111"/>
    <s v="Energy &amp; Water International FZE-(فرآب اینترنشنال)"/>
    <s v="400051"/>
    <s v="3300061"/>
    <s v="بانک صنعت و معدن-گشایش ارزی ق 96109363"/>
    <s v="000051"/>
  </r>
  <r>
    <n v="182895"/>
    <n v="1352"/>
    <x v="442"/>
    <s v="1401/08/03"/>
    <s v="شرکت آبسان زلال خاورمیانه- پیش پرداخت مربوط به ارسال حواله ارزی اعتبار اسنادی ق ADSH-P-PO-GE-064 به ارزش 310.514/5 یورو فی 269.830 ریال توسط بانک صنعت و معدن-نیکو9"/>
    <n v="0"/>
    <n v="83786127535"/>
    <n v="-83786127535"/>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2918"/>
    <n v="1352"/>
    <x v="442"/>
    <s v="1401/08/03"/>
    <s v="شرکت آسیا ابزار دقیق- پیش پرداخت مربوط به ارسال حواله ارزی اعتبار اسنادی ق ADSH-P-PO-GE-051 به ارزش 134.792/28 یورو فی 269.830 ریال توسط بانک صنعت و معدن-نیکو9"/>
    <n v="0"/>
    <n v="36371000912"/>
    <n v="-36371000912"/>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3172"/>
    <n v="1353"/>
    <x v="428"/>
    <s v="1401/08/03"/>
    <s v="ایمن سهند آریا-پرداخت تخصیص معادل 277.222/40 یورو معادل ... دلار  خرید 13-PIPING-TYPEB طی inv.#165-adish-typeB (177)  به ارزش 426.496یورو-نرخ 269.830 ریال نیما-نیکو9"/>
    <n v="0"/>
    <n v="74802920192"/>
    <n v="-74802920192"/>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3198"/>
    <n v="1353"/>
    <x v="428"/>
    <s v="1401/08/03"/>
    <s v="ایمن سهند آریا-پرداخت تخصیص معادل 78.624 یورو معادل ... دلار  خرید 13-PIPING-TYPEB طی inv.#180-adish-typeB (176)  به ارزش 120.960یورو-نرخ 269.830 ریال نیما-نیکو9"/>
    <n v="0"/>
    <n v="21215113920"/>
    <n v="-21215113920"/>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2770"/>
    <n v="1415"/>
    <x v="383"/>
    <s v="1401/08/14"/>
    <s v="تهران جوان-پرداخت تخصیص معادل 586.710 یورو معادل ... دلار خرید طی (192) INV #201-Adish-typeA به مبلغ 651.900 یورو با فی 271.110 ریال سنا-نیکو10"/>
    <n v="0"/>
    <n v="159062948100"/>
    <n v="-159062948100"/>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2849"/>
    <n v="1415"/>
    <x v="383"/>
    <s v="1401/08/14"/>
    <s v="FGS031-پرداخت تخصیص معادل 418.080 یورو معادل .... دلار خرید طی (189) INV #190-Adish-typeB به مبلغ 643.200 یورو با فی 271.110 ریال سنا-نیکو 10"/>
    <n v="0"/>
    <n v="113345668800"/>
    <n v="-113345668800"/>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2916"/>
    <n v="1415"/>
    <x v="383"/>
    <s v="1401/08/14"/>
    <s v="FGS031-پرداخت تخصیص معادل 372.238/68 یورو معادل .... دلار خرید طی (190) INV #191-Adish-typeB به مبلغ 454.500 یورو با فی 271.110 ریال سنا-نیکو 10"/>
    <n v="0"/>
    <n v="100917628535"/>
    <n v="-100917628535"/>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3158"/>
    <n v="1418"/>
    <x v="369"/>
    <s v="1401/08/14"/>
    <s v="Energy &amp; Water (GBA-RF)-پرداخت تخصیص معادل 61.635/60 یورو معادل ... دلار خرید 20-UTILITY-TYPE A طی inv.#203-adish-typeA (191)  به ارزش 68.484 یورو-نرخ 271.110 ریال نیما-نیکو10"/>
    <n v="0"/>
    <n v="16710027516"/>
    <n v="-16710027516"/>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3162"/>
    <n v="1418"/>
    <x v="369"/>
    <s v="1401/08/14"/>
    <s v="ایمن سهند-پرداخت تخصیص معادل 6.415/20 یورو معادل ... دلار خرید 13-PIPING-TYPE B طی inv.#193-adish-typeB (193) به ارزش 7.128 یورو-نرخ 271.110 ریال نیما-نیکو10"/>
    <n v="0"/>
    <n v="1739224872"/>
    <n v="-1739224872"/>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3166"/>
    <n v="1419"/>
    <x v="370"/>
    <s v="1401/08/14"/>
    <s v="راژان-پرداخت میانی تخصیص معادل 3.707.542/35 یورو-معادل .... دلار خرید ورق طی (186) inv.#202-adish-typeB به ارزش کل 4.119.491/50 یورو-نرخ 264.809 ریال نیما-نیکو 10"/>
    <n v="0"/>
    <n v="1005151806509"/>
    <n v="-1005151806509"/>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3202"/>
    <n v="1419"/>
    <x v="370"/>
    <s v="1401/08/14"/>
    <s v="Energy &amp; Water (Lesser)-پرداخت تخصیص معادل 220.969/80 یورو معادل ... دلار خرید طی (187) inv#138-adish-typeA به ارزش 245.522 یورو-نرخ 271.110 ریال نیما-نیکو10"/>
    <n v="0"/>
    <n v="59907122478"/>
    <n v="-59907122478"/>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3206"/>
    <n v="1419"/>
    <x v="370"/>
    <s v="1401/08/14"/>
    <s v="انرژی کویرپایا-پرداخت تخصیص معادل 88.524/80 یورو معادل .... دلار طی (188) inv#189-adish-typeB به ارزش 136.192یورو-نرخ 271.110 ریال نیما-نیکو10"/>
    <n v="0"/>
    <n v="23999958528"/>
    <n v="-23999958528"/>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77190"/>
    <n v="1325"/>
    <x v="405"/>
    <s v="1401/08/03"/>
    <s v="کابل یزد-پرداخت تخصیص معادل 9.393/01 یورو-معادل.....دلار خرید 8-ELEC INST-TYPE B طی inv.#175-adish-typeB (167)  به ارزش 10.436/68یورو-نرخ269.830ریال نیما-نیکو9"/>
    <n v="0"/>
    <n v="2534515888"/>
    <n v="-2534515888"/>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77196"/>
    <n v="1325"/>
    <x v="405"/>
    <s v="1401/08/03"/>
    <s v="تهران جوان-پرداخت تخصیص معادل 45.240 یورو-معادل .... دلار خرید 12-PACKAGE-TYPE B طی inv.#170-adish-typeB (175)  به ارزش 69.600 یورو-نرخ 261.840 ریال نیما-نیکو9"/>
    <n v="0"/>
    <n v="12207109200"/>
    <n v="-12207109200"/>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77206"/>
    <n v="1326"/>
    <x v="382"/>
    <s v="1401/08/03"/>
    <s v="پمپ صنعتی-پرداخت تخصیص معادل 153.635/77یورو-معادل .... دلار خرید 12-PUMP-TYPE B طی inv.#188-adish-typeB (182) به ارزش 153.635/77یورو-نرخ 261.840 ریال نیما-نیکو9"/>
    <n v="0"/>
    <n v="41455541029"/>
    <n v="-41455541029"/>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77212"/>
    <n v="1326"/>
    <x v="382"/>
    <s v="1401/08/03"/>
    <s v="FGS031-پرداخت تخصیص معادل 256.971 یورو-معادل .... دلار خرید 21-FIX EQUIPMENT-TYPE B طی inv.#172-adish-typeB (164)   به ارزش 395.340یورو-نرخ 261.840 ریال نیما-نیکو9"/>
    <n v="0"/>
    <n v="69338484930"/>
    <n v="-69338484930"/>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0341"/>
    <n v="1333"/>
    <x v="363"/>
    <s v="1401/08/03"/>
    <s v="Energy &amp; Water (GBA-RF) -پرداخت تخصیص معادل 567.735/98 یورو معادل ... دلار خرید 13-PIPING-TYPE B طی inv.#179-adish-typeB (183)  به ارزش 630.817/76 یورو-نرخ269.830ریال نیما-نیکو9"/>
    <n v="0"/>
    <n v="153192199484"/>
    <n v="-153192199484"/>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0371"/>
    <n v="1333"/>
    <x v="363"/>
    <s v="1401/08/03"/>
    <s v="ایمن سهند آریا ق 044-پرداخت تخصیص معادل 449.389/36 یورو معادل ... دلار خرید 13-PIPING-TYPE B طی inv.#162-adish-typeB (166)  به ارزش 691.368/24 یورو-نرخ264.809ریال نیما-نیکو9"/>
    <n v="0"/>
    <n v="121258731008"/>
    <n v="-121258731008"/>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0810"/>
    <n v="1333"/>
    <x v="363"/>
    <s v="1401/08/03"/>
    <s v="Energy &amp; Water (GBA-RF) -پرداخت تخصیص معادل 34.200 یورو معادل ... دلار خرید 20-UTILITY-TYPE A طی inv.#186-adish-typeA (184)  به ارزش 38.000 یورو-نرخ269.830ریال نیما-نیکو9"/>
    <n v="0"/>
    <n v="9228186000"/>
    <n v="-9228186000"/>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0425"/>
    <n v="1336"/>
    <x v="364"/>
    <s v="1401/08/03"/>
    <s v="پترو پویش سهند -پرداخت تخصیص معادل 88.443/90 یورو معادل ... دلار خرید 8-ELEC.INST-TYPE B طی inv.#168-adish-typeB (171) به ارزش 98.271 یورو-نرخ269.830ریال نیما-نیکو9"/>
    <n v="0"/>
    <n v="23864817537"/>
    <n v="-23864817537"/>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0446"/>
    <n v="1336"/>
    <x v="364"/>
    <s v="1401/08/03"/>
    <s v="Energy &amp; Water (IMS*)-پرداخت تخصیص معادل 180.000 یورو معادل ... دلار خرید 19-Spare Part طی inv.#173-adish-typeB (163)  به ارزش 200.000 یورو-نرخ269.830ریال نیما-نیکو9"/>
    <n v="0"/>
    <n v="48569400000"/>
    <n v="-48569400000"/>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0784"/>
    <n v="1336"/>
    <x v="364"/>
    <s v="1401/08/03"/>
    <s v="Energy &amp; Water (GBA-RF)-پرداخت تخصیص معادل 77.224/40 یورو معادل ... دلار خرید 20-UTILITY-TYPE A طی inv.#185-adish-typeB (185)  به ارزش 8.580/49 یورو-نرخ269.830ریال نیما-نیکو9"/>
    <n v="0"/>
    <n v="20837459852"/>
    <n v="-20837459852"/>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0833"/>
    <n v="1341"/>
    <x v="365"/>
    <s v="1401/08/03"/>
    <s v="ایمن سهند آریا ق 043(A)-پرداخت تخصیص معادل 174.863/95یورو معادل ... دلار  خرید 13-PIPING-TYPEB طی inv.#181-adish-typeB (174)  به ارزش 218.430 یورو-نرخ269.830ریال نیما-نیکو9"/>
    <n v="0"/>
    <n v="47183539629"/>
    <n v="-47183539629"/>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0974"/>
    <n v="1341"/>
    <x v="365"/>
    <s v="1401/08/03"/>
    <s v="Energy &amp; Water International FZE-(MEMIT-F3-FIX*)-پرداخت تخصیص معادل 178.398/90 یورو معادل ... دلار خرید طی (173) INV #176-Adish-typeA به مبلغ 198.221یورو با فی 269،830ریال"/>
    <n v="0"/>
    <n v="48137375187"/>
    <n v="-48137375187"/>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1501"/>
    <n v="1341"/>
    <x v="365"/>
    <s v="1401/08/03"/>
    <s v="Energy &amp; Water International FZE-(SATTI*)-پرداخت تخصیص معادل 28.779/40 یورو معادل .... دلار خرید طی(165) INV #163-Adish-typeA به ارزش 44.276 یورو  با فی 269.830 سنا-نیکو9"/>
    <n v="0"/>
    <n v="7765545502"/>
    <n v="-7765545502"/>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1616"/>
    <n v="1345"/>
    <x v="366"/>
    <s v="1401/08/03"/>
    <s v="Energy &amp; Water International FZE-(HUIKE-P2*)-پرداخت تخصیص معادل 90.055/80 یورو معادل ... دلار خرید طی (162) INV #158-Adish-typeA *به مبلغ 100.062 یورو با فی 269،830ریال-نیکو 9"/>
    <n v="0"/>
    <n v="24299756514"/>
    <n v="-24299756514"/>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1652"/>
    <n v="1345"/>
    <x v="366"/>
    <s v="1401/08/03"/>
    <s v="Energy &amp; Water International FZE-(SEA*-PIPE &amp; FITTING)-پرداخت تخصیص معادل 700.941/65 یورو معادل ... دلار خرید طی (170) INV #184-Adish-typeA  به مبلغ 778.824/06 یورو فی 269.830 ریال سنا - نیکو 9"/>
    <n v="0"/>
    <n v="189135085420"/>
    <n v="-189135085420"/>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1658"/>
    <n v="1345"/>
    <x v="366"/>
    <s v="1401/08/03"/>
    <s v="Energy &amp; Water International FZE-(DSA*-PIPE)-پرداخت تخصیص معادل 18.000 یورو معادل ... دلار  از خرید طی (180) INV #192-Adish-typeA  به مبلغ 20.000 یورو فی 269.830 ریال سنا - نیکو 9"/>
    <n v="0"/>
    <n v="4856940000"/>
    <n v="-4856940000"/>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1688"/>
    <n v="1349"/>
    <x v="367"/>
    <s v="1401/08/03"/>
    <s v="Energy &amp; Water International FZE-(HUIKE-P2*)-پرداخت تخصیص معادل 31.231/80 یورو معادل ... دلار خرید طی (172) INV #183-Adish-typeA به مبلغ 34.702 یورو با فی 269،830ریال - نیکو 9"/>
    <n v="0"/>
    <n v="8427276594"/>
    <n v="-8427276594"/>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1728"/>
    <n v="1349"/>
    <x v="367"/>
    <s v="1401/08/03"/>
    <s v="پایاصنعت ق 017-پرداخت تخصیص معادل 340.619/66 یورو معادل ... دلار خرید طی (168) INV #177-Adish-typeA به مبلغ 378.466/29 یورو با فی 269،830ریال - نیکو 9"/>
    <n v="0"/>
    <n v="91909402858"/>
    <n v="-91909402858"/>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1732"/>
    <n v="1349"/>
    <x v="367"/>
    <s v="1401/08/03"/>
    <s v="پایاصنعت ق 017-پرداخت تخصیص معادل 239.515/48 یورو معادل ... دلار خرید طی (169) INV #178-Adish-typeA به مبلغ 266.128/31 یورو با فی 269،830ریال -نیکو 9"/>
    <n v="0"/>
    <n v="64628461968"/>
    <n v="-64628461968"/>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1736"/>
    <n v="1349"/>
    <x v="367"/>
    <s v="1401/08/03"/>
    <s v="پایاصنعت ق 017-پرداخت تخصیص معادل 390.600 یورو معادل ... دلار خرید طی (179) INV #187-Adish-typeA به مبلغ 434.000 یورو با فی 269،830ریال -نیکو 9"/>
    <n v="0"/>
    <n v="105395598000"/>
    <n v="-105395598000"/>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81783"/>
    <n v="1351"/>
    <x v="368"/>
    <s v="1401/08/03"/>
    <s v="ایران تابلو ق 049 و 032-پرداخت تخصیص معادل 627.346/28 یورو معادل .... دلار خرید طی (181) INV #166-Adish-typeA به مبلغ 791.238/92 یورو با فی 269.830 ریال سنا-نیکو 9"/>
    <n v="0"/>
    <n v="169276846732"/>
    <n v="-169276846732"/>
    <n v="151"/>
    <n v="32"/>
    <s v="400006"/>
    <s v="000051"/>
    <s v="بدهیهای غیرجاری"/>
    <s v="4"/>
    <x v="17"/>
    <x v="17"/>
    <s v="اصل تسهیلات بلندمدت ارزی بانکی"/>
    <s v="47111"/>
    <s v="بانک صنعت و معدن"/>
    <s v="400006"/>
    <s v="3000037"/>
    <s v="بانک صنعت و معدن-گشایش ارزی ق 96109363"/>
    <s v="000051"/>
  </r>
  <r>
    <n v="174304"/>
    <n v="1298"/>
    <x v="429"/>
    <s v="1401/07/30"/>
    <s v="ایمن سهند آریا-عودت ضم ش 00552042819  (اقتصاد نوین)تضمین پ پ ق ADSH-P-PO-GE-043 خرید INERT GAS SYSTEM,FOAM SYSTEM AND PIV VALVE به ارزش 320.809 یورو با نرخ 288.676 ریال به سررسید 1401/07/30"/>
    <n v="0"/>
    <n v="92609858884"/>
    <n v="-92609858884"/>
    <n v="337"/>
    <n v="54"/>
    <s v="400248"/>
    <s v="000061"/>
    <s v="حسابهای انتظامی و کنترلی"/>
    <s v="9"/>
    <x v="3"/>
    <x v="3"/>
    <s v="ضمانت نامه های به نفع شرکت"/>
    <s v="91131"/>
    <s v="ایمن سهند آریا"/>
    <s v="400248"/>
    <s v=""/>
    <s v="ایمن سهند آریا ق ADSH-P-PO-GE-043"/>
    <s v="000061"/>
  </r>
  <r>
    <n v="174308"/>
    <n v="1298"/>
    <x v="429"/>
    <s v="1401/07/30"/>
    <s v="ایمن سهند آریا-تمدید ضم ش 00552042819  (اقتصاد نوین)تضمین پ پ ق ADSH-P-PO-GE-043 خرید INERT GAS SYSTEM,FOAM SYSTEM AND PIV VALVE به ارزش 320.809 یورو با نرخ 283.650 ریال به سررسید 1401/10/30"/>
    <n v="90997472850"/>
    <n v="0"/>
    <n v="90997472850"/>
    <n v="337"/>
    <n v="54"/>
    <s v="400248"/>
    <s v="000061"/>
    <s v="حسابهای انتظامی و کنترلی"/>
    <s v="9"/>
    <x v="3"/>
    <x v="3"/>
    <s v="ضمانت نامه های به نفع شرکت"/>
    <s v="91131"/>
    <s v="ایمن سهند آریا"/>
    <s v="400248"/>
    <s v=""/>
    <s v="ایمن سهند آریا ق ADSH-P-PO-GE-043"/>
    <s v="000061"/>
  </r>
  <r>
    <n v="174305"/>
    <n v="1298"/>
    <x v="429"/>
    <s v="1401/07/30"/>
    <s v="ایمن سهند آریا-عودت ضم ش 00552042819  (اقتصاد نوین)تضمین پ پ ق ADSH-P-PO-GE-044 خرید FIRE FIGHTING EQUIOMENT به ارزش 171.925 یورو با نرخ 288.676 به سررسید 1401/07/30"/>
    <n v="0"/>
    <n v="49630621300"/>
    <n v="-49630621300"/>
    <n v="337"/>
    <n v="54"/>
    <s v="400248"/>
    <s v="000062"/>
    <s v="حسابهای انتظامی و کنترلی"/>
    <s v="9"/>
    <x v="3"/>
    <x v="3"/>
    <s v="ضمانت نامه های به نفع شرکت"/>
    <s v="91131"/>
    <s v="ایمن سهند آریا"/>
    <s v="400248"/>
    <s v=""/>
    <s v="ایمن سهند آریا ق ADSH-P-PO-GE-044"/>
    <s v="000062"/>
  </r>
  <r>
    <n v="174309"/>
    <n v="1298"/>
    <x v="429"/>
    <s v="1401/07/30"/>
    <s v="ایمن سهند آریا-تمدید ضم ش 00552042819  (اقتصاد نوین)تضمین پ پ ق ADSH-P-PO-GE-044 خرید FIRE FIGHTING EQUIOMENT به ارزش 171.925 یورو با نرخ 283.650 به سررسید 1401/10/30"/>
    <n v="48766526250"/>
    <n v="0"/>
    <n v="48766526250"/>
    <n v="337"/>
    <n v="54"/>
    <s v="400248"/>
    <s v="000062"/>
    <s v="حسابهای انتظامی و کنترلی"/>
    <s v="9"/>
    <x v="3"/>
    <x v="3"/>
    <s v="ضمانت نامه های به نفع شرکت"/>
    <s v="91131"/>
    <s v="ایمن سهند آریا"/>
    <s v="400248"/>
    <s v=""/>
    <s v="ایمن سهند آریا ق ADSH-P-PO-GE-044"/>
    <s v="000062"/>
  </r>
  <r>
    <n v="181329"/>
    <n v="1441"/>
    <x v="454"/>
    <s v="1401/08/16"/>
    <s v="ساخت تجهیزات برقی لنا یزد-دریافت ضم ش 538.113.31389258.4 (رفاه کارگران ) تضمین پ پ ق ADSH-P-PO-GE-057 بابت تامین تابلو برق فشار ضعیف -به سررسید 1400/09/23"/>
    <n v="0"/>
    <n v="2308838855"/>
    <n v="-2308838855"/>
    <n v="337"/>
    <n v="54"/>
    <s v="400270"/>
    <s v="000073"/>
    <s v="حسابهای انتظامی و کنترلی"/>
    <s v="9"/>
    <x v="3"/>
    <x v="3"/>
    <s v="ضمانت نامه های به نفع شرکت"/>
    <s v="91131"/>
    <s v="ساخت تجهیزات برقی لنا یزد"/>
    <s v="400270"/>
    <s v=""/>
    <s v="ساخت تجهیزات برقی لنا یزدق ADSH-P-PO-GE-057"/>
    <s v="000073"/>
  </r>
  <r>
    <n v="143361"/>
    <n v="1242"/>
    <x v="436"/>
    <s v="1401/07/21"/>
    <s v="تامین تجهیز پیشرو پارسیان-عودت ضم ش 286.8340.13752306.1 (پاسارگاد)تضمین پ پ ق ADSH-P-PO-GE-056 بابت تامین پکیج DE-OILING &amp; POLISHING به سررسید 1401/07/22"/>
    <n v="0"/>
    <n v="82912405500"/>
    <n v="-82912405500"/>
    <n v="337"/>
    <n v="54"/>
    <s v="400276"/>
    <s v="000075"/>
    <s v="حسابهای انتظامی و کنترلی"/>
    <s v="9"/>
    <x v="3"/>
    <x v="3"/>
    <s v="ضمانت نامه های به نفع شرکت"/>
    <s v="91131"/>
    <s v="تامین تجهیزات پارت کیهان و تامین تجهیز پیشرو پارسیان"/>
    <s v="400276"/>
    <s v=""/>
    <s v="پارت کیهان+پیشروپارسیان ADSH-P-PO-GE-056"/>
    <s v="000075"/>
  </r>
  <r>
    <n v="143363"/>
    <n v="1242"/>
    <x v="436"/>
    <s v="1401/07/21"/>
    <s v="تامین تجهیز پیشرو پارسیان-تمدید ضم ش 286.8340.13752306.1 (پاسارگاد)تضمین پ پ ق ADSH-P-PO-GE-056 بابت تامین پکیج DE-OILING &amp; POLISHING به سررسید 1402/01/22"/>
    <n v="82912405500"/>
    <n v="0"/>
    <n v="82912405500"/>
    <n v="337"/>
    <n v="54"/>
    <s v="400276"/>
    <s v="000075"/>
    <s v="حسابهای انتظامی و کنترلی"/>
    <s v="9"/>
    <x v="3"/>
    <x v="3"/>
    <s v="ضمانت نامه های به نفع شرکت"/>
    <s v="91131"/>
    <s v="تامین تجهیزات پارت کیهان و تامین تجهیز پیشرو پارسیان"/>
    <s v="400276"/>
    <s v=""/>
    <s v="پارت کیهان+پیشروپارسیان ADSH-P-PO-GE-056"/>
    <s v="000075"/>
  </r>
  <r>
    <n v="173977"/>
    <n v="1452"/>
    <x v="437"/>
    <s v="1401/08/18"/>
    <s v="تامین تجهیز پیشرو پارسیان-دریافت ضم ش 286.8340.13752306.13 (پاسارگاد) تضمین پ پ میانی 15% ق ADSH-P-PO-GE-056 بابت تامین پکیج DE-OILING &amp; POLISHING به سررسید 1401/08/19"/>
    <n v="0"/>
    <n v="54418052700"/>
    <n v="-54418052700"/>
    <n v="337"/>
    <n v="54"/>
    <s v="400276"/>
    <s v="000075"/>
    <s v="حسابهای انتظامی و کنترلی"/>
    <s v="9"/>
    <x v="3"/>
    <x v="3"/>
    <s v="ضمانت نامه های به نفع شرکت"/>
    <s v="91131"/>
    <s v="تامین تجهیزات پارت کیهان و تامین تجهیز پیشرو پارسیان"/>
    <s v="400276"/>
    <s v=""/>
    <s v="پارت کیهان+پیشروپارسیان ADSH-P-PO-GE-056"/>
    <s v="000075"/>
  </r>
  <r>
    <n v="173979"/>
    <n v="1452"/>
    <x v="437"/>
    <s v="1401/08/18"/>
    <s v="تامین تجهیز پیشرو پارسیان-دریافت ضم ش 286.8340.13752306.13 (پاسارگاد) تضمین پ پ میانی 15% ق ADSH-P-PO-GE-056 بابت تامین پکیج DE-OILING &amp; POLISHING به سررسید 1401/11/19"/>
    <n v="54418052700"/>
    <n v="0"/>
    <n v="54418052700"/>
    <n v="337"/>
    <n v="54"/>
    <s v="400276"/>
    <s v="000075"/>
    <s v="حسابهای انتظامی و کنترلی"/>
    <s v="9"/>
    <x v="3"/>
    <x v="3"/>
    <s v="ضمانت نامه های به نفع شرکت"/>
    <s v="91131"/>
    <s v="تامین تجهیزات پارت کیهان و تامین تجهیز پیشرو پارسیان"/>
    <s v="400276"/>
    <s v=""/>
    <s v="پارت کیهان+پیشروپارسیان ADSH-P-PO-GE-056"/>
    <s v="000075"/>
  </r>
  <r>
    <n v="141796"/>
    <n v="1286"/>
    <x v="241"/>
    <s v="1401/07/30"/>
    <s v="مهندسی بازرگانی رایتک پویا -چک 162169 (تجارت) بابت پ پ مرحله دوم ق ADSH-P-PO-GE-067 (واریزی) طی دستور پرداخت پیوست"/>
    <n v="9701800000"/>
    <n v="0"/>
    <n v="9701800000"/>
    <n v="54"/>
    <n v="14"/>
    <s v="400324"/>
    <s v="000084"/>
    <s v="داراییهای جاری"/>
    <s v="1"/>
    <x v="14"/>
    <x v="14"/>
    <s v="پیش پرداخت خرید مواد و مصالح از تامین کنندگان داخلی(قراردادی و فاکتوری)"/>
    <s v="18111"/>
    <s v="مهندسی بازرگانی رایتک پویا"/>
    <s v="400324"/>
    <s v=""/>
    <s v="مهندسی بازرگانی رایتک پویا ق ADSH-P-PO-GE-067"/>
    <s v="000084"/>
  </r>
  <r>
    <n v="162518"/>
    <n v="1448"/>
    <x v="260"/>
    <s v="1401/08/17"/>
    <s v="صنعت پروژه توس- استهلاک پیش پرداخت بابت ص 0065 ق 075"/>
    <n v="0"/>
    <n v="3566069562"/>
    <n v="-3566069562"/>
    <n v="54"/>
    <n v="14"/>
    <s v="400311"/>
    <s v="000085"/>
    <s v="داراییهای جاری"/>
    <s v="1"/>
    <x v="14"/>
    <x v="14"/>
    <s v="پیش پرداخت خرید مواد و مصالح از تامین کنندگان داخلی(قراردادی و فاکتوری)"/>
    <s v="18111"/>
    <s v="صنعت پروژه توس"/>
    <s v="400311"/>
    <s v=""/>
    <s v="صنعت پروژه توس ق ADSH-P-PO-GE-075"/>
    <s v="000085"/>
  </r>
  <r>
    <n v="173981"/>
    <n v="1281"/>
    <x v="455"/>
    <s v="1401/07/28"/>
    <s v="سیستم های صنعتی سامان -دریافت ضم ش 6-00-00644826-60 (صادرات) تضمین پ پ ق ADSH-P-PO-GE-074 بابت ایستگاه تقلیل فشار گاز به سررسید 1401/07/30"/>
    <n v="0"/>
    <n v="139716850000"/>
    <n v="-139716850000"/>
    <n v="337"/>
    <n v="54"/>
    <s v="400325"/>
    <s v="000086"/>
    <s v="حسابهای انتظامی و کنترلی"/>
    <s v="9"/>
    <x v="3"/>
    <x v="3"/>
    <s v="ضمانت نامه های به نفع شرکت"/>
    <s v="91131"/>
    <s v="سیستم های صنعتی سامان"/>
    <s v="400325"/>
    <s v=""/>
    <s v="سیستم های صنعتی سامان ق ADSH-P-PO-GE-074"/>
    <s v="000086"/>
  </r>
  <r>
    <n v="173983"/>
    <n v="1281"/>
    <x v="455"/>
    <s v="1401/07/28"/>
    <s v="سیستم های صنعتی سامان -دریافت ضم ش 6-00-00644826-60 (صادرات) تضمین پ پ ق ADSH-P-PO-GE-074 بابت ایستگاه تقلیل فشار گاز به سررسید 1402/01/30"/>
    <n v="139716850000"/>
    <n v="0"/>
    <n v="139716850000"/>
    <n v="337"/>
    <n v="54"/>
    <s v="400325"/>
    <s v="000086"/>
    <s v="حسابهای انتظامی و کنترلی"/>
    <s v="9"/>
    <x v="3"/>
    <x v="3"/>
    <s v="ضمانت نامه های به نفع شرکت"/>
    <s v="91131"/>
    <s v="سیستم های صنعتی سامان"/>
    <s v="400325"/>
    <s v=""/>
    <s v="سیستم های صنعتی سامان ق ADSH-P-PO-GE-074"/>
    <s v="000086"/>
  </r>
  <r>
    <n v="184095"/>
    <n v="1670"/>
    <x v="387"/>
    <s v="1401/09/30"/>
    <s v="پایا صنعت تیران- بابت برگشت از پیش پرداخت جهت تسویه صورتحساب 1883 مورخ 1401/05/31"/>
    <n v="0"/>
    <n v="3300000000"/>
    <n v="-3300000000"/>
    <n v="54"/>
    <n v="14"/>
    <s v="400097"/>
    <s v="000088"/>
    <s v="داراییهای جاری"/>
    <s v="1"/>
    <x v="14"/>
    <x v="14"/>
    <s v="پیش پرداخت خرید مواد و مصالح از تامین کنندگان داخلی(قراردادی و فاکتوری)"/>
    <s v="18111"/>
    <s v="مهندسی پایاصنعت تیران"/>
    <s v="400097"/>
    <s v="3300116"/>
    <s v="پایا صنعت تیران ق ADSH-P-PO-GE-079"/>
    <s v="000088"/>
  </r>
  <r>
    <n v="182923"/>
    <n v="1523"/>
    <x v="325"/>
    <s v="1401/08/30"/>
    <s v="پرداخت چک 859856 بانک تجارت بنام پترو انرژی خلیج فارس بابت علی الحساب تحویل اقلام ق ADSH-P-PO-GE-089 (معادل 70،988/8 یورو)"/>
    <n v="18000000000"/>
    <n v="0"/>
    <n v="18000000000"/>
    <n v="54"/>
    <n v="14"/>
    <s v="400343"/>
    <s v="000092"/>
    <s v="داراییهای جاری"/>
    <s v="1"/>
    <x v="14"/>
    <x v="14"/>
    <s v="پیش پرداخت خرید مواد و مصالح از تامین کنندگان داخلی(قراردادی و فاکتوری)"/>
    <s v="18111"/>
    <s v="پترو انرژی خلیج فارس"/>
    <s v="400343"/>
    <s v=""/>
    <s v="پترو انرژی خلیج فارس ق ADSH-P-PO-GE-089"/>
    <s v="000092"/>
  </r>
  <r>
    <n v="173985"/>
    <n v="1500"/>
    <x v="457"/>
    <s v="1401/08/28"/>
    <s v="پترو انرژی خلیج فارس -دریافت ضم ش 374.8340.14070872.26 (پاسارگاد) تضمین پ پ ق ADSH-P-PO-GE-089 بابت خرید تجهیزات TANK ACCESSORIES به سررسید 1401/09/01"/>
    <n v="0"/>
    <n v="46665123710"/>
    <n v="-46665123710"/>
    <n v="337"/>
    <n v="54"/>
    <s v="400343"/>
    <s v="000092"/>
    <s v="حسابهای انتظامی و کنترلی"/>
    <s v="9"/>
    <x v="3"/>
    <x v="3"/>
    <s v="ضمانت نامه های به نفع شرکت"/>
    <s v="91131"/>
    <s v="پترو انرژی خلیج فارس"/>
    <s v="400343"/>
    <s v=""/>
    <s v="پترو انرژی خلیج فارس ق ADSH-P-PO-GE-089"/>
    <s v="000092"/>
  </r>
  <r>
    <n v="173987"/>
    <n v="1500"/>
    <x v="457"/>
    <s v="1401/08/28"/>
    <s v="پترو انرژی خلیج فارس -دریافت ضم ش 374.8340.14070872.26 (پاسارگاد) تضمین پ پ ق ADSH-P-PO-GE-089 بابت خرید تجهیزات TANK ACCESSORIES به سررسید 1401/12/01"/>
    <n v="46665123710"/>
    <n v="0"/>
    <n v="46665123710"/>
    <n v="337"/>
    <n v="54"/>
    <s v="400343"/>
    <s v="000092"/>
    <s v="حسابهای انتظامی و کنترلی"/>
    <s v="9"/>
    <x v="3"/>
    <x v="3"/>
    <s v="ضمانت نامه های به نفع شرکت"/>
    <s v="91131"/>
    <s v="پترو انرژی خلیج فارس"/>
    <s v="400343"/>
    <s v=""/>
    <s v="پترو انرژی خلیج فارس ق ADSH-P-PO-GE-089"/>
    <s v="000092"/>
  </r>
  <r>
    <n v="175674"/>
    <n v="1430"/>
    <x v="465"/>
    <s v="1401/08/15"/>
    <s v="کارا صنعت تدبیر پایا -دریافت چک 177428 (ملی) بابت تضمین حسن انجام تعهدات ق ADSH-P-PO-GE-088 بابت EJECTOR الحاقیه ش 1"/>
    <n v="72088380"/>
    <n v="0"/>
    <n v="72088380"/>
    <n v="336"/>
    <n v="54"/>
    <s v="400362"/>
    <s v="000100"/>
    <s v="حسابهای انتظامی و کنترلی"/>
    <s v="9"/>
    <x v="3"/>
    <x v="3"/>
    <s v="اسناد تضمینی سایر طرفهای تجاری"/>
    <s v="91121"/>
    <s v="کارا صنعت تدبیر پایا"/>
    <s v="400362"/>
    <s v=""/>
    <s v="کارا تدبیر پایا ق ADSH-P-PO-GE-088"/>
    <s v="000100"/>
  </r>
  <r>
    <n v="175676"/>
    <n v="1430"/>
    <x v="465"/>
    <s v="1401/08/15"/>
    <s v="کارا صنعت تدبیر پایا -دریافت سفته 835516 بابت تضمین حسن انجام تعهدات ق ADSH-P-PO-GE-088 بابت EJECTOR الحاقیه ش 1"/>
    <n v="72088380"/>
    <n v="0"/>
    <n v="72088380"/>
    <n v="336"/>
    <n v="54"/>
    <s v="400362"/>
    <s v="000100"/>
    <s v="حسابهای انتظامی و کنترلی"/>
    <s v="9"/>
    <x v="3"/>
    <x v="3"/>
    <s v="اسناد تضمینی سایر طرفهای تجاری"/>
    <s v="91121"/>
    <s v="کارا صنعت تدبیر پایا"/>
    <s v="400362"/>
    <s v=""/>
    <s v="کارا تدبیر پایا ق ADSH-P-PO-GE-088"/>
    <s v="000100"/>
  </r>
  <r>
    <n v="174180"/>
    <n v="1314"/>
    <x v="467"/>
    <s v="1401/08/02"/>
    <s v="جهان عایق پارس -دریافت ضم ش 63710124 (تجارت) بابت تضمین پ پ ق ADSH-P-PO-GE-098 خرید عایق های گرم و سرد به سررسید 1401/08/03"/>
    <n v="0"/>
    <n v="36118362476"/>
    <n v="-36118362476"/>
    <n v="337"/>
    <n v="54"/>
    <s v="400369"/>
    <s v="000102"/>
    <s v="حسابهای انتظامی و کنترلی"/>
    <s v="9"/>
    <x v="3"/>
    <x v="3"/>
    <s v="ضمانت نامه های به نفع شرکت"/>
    <s v="91131"/>
    <s v="جهان عایق پارس"/>
    <s v="400369"/>
    <s v=""/>
    <s v="جهان عایق پارس ق ADSH-P-PO-GE-098"/>
    <s v="000102"/>
  </r>
  <r>
    <n v="174182"/>
    <n v="1314"/>
    <x v="467"/>
    <s v="1401/08/02"/>
    <s v="جهان عایق پارس -دریافت ضم ش 63710124 (تجارت) بابت تضمین پ پ ق ADSH-P-PO-GE-098 خرید عایق های گرم و سرد به سررسید 1401/11/03"/>
    <n v="36118362476"/>
    <n v="0"/>
    <n v="36118362476"/>
    <n v="337"/>
    <n v="54"/>
    <s v="400369"/>
    <s v="000102"/>
    <s v="حسابهای انتظامی و کنترلی"/>
    <s v="9"/>
    <x v="3"/>
    <x v="3"/>
    <s v="ضمانت نامه های به نفع شرکت"/>
    <s v="91131"/>
    <s v="جهان عایق پارس"/>
    <s v="400369"/>
    <s v=""/>
    <s v="جهان عایق پارس ق ADSH-P-PO-GE-098"/>
    <s v="000102"/>
  </r>
  <r>
    <n v="181425"/>
    <n v="1362"/>
    <x v="468"/>
    <s v="1401/08/04"/>
    <s v="جهان عایق پارس -تقلیل ضم ش 63710124 (تجارت) تضمین پیش پرداخت ق ADSH-P-PO-GE-098 بابت خرید عایق سرد و گرم از مبلغ 36،118،362،476 ریال به 10،000،000،000 ریال به سررسید 1401/08/03"/>
    <n v="0"/>
    <n v="26118362476"/>
    <n v="-26118362476"/>
    <n v="337"/>
    <n v="54"/>
    <s v="400369"/>
    <s v="000102"/>
    <s v="حسابهای انتظامی و کنترلی"/>
    <s v="9"/>
    <x v="3"/>
    <x v="3"/>
    <s v="ضمانت نامه های به نفع شرکت"/>
    <s v="91131"/>
    <s v="جهان عایق پارس"/>
    <s v="400369"/>
    <s v=""/>
    <s v="جهان عایق پارس ق ADSH-P-PO-GE-098"/>
    <s v="000102"/>
  </r>
  <r>
    <n v="174184"/>
    <n v="1455"/>
    <x v="469"/>
    <s v="1401/08/19"/>
    <s v="جهان عایق پارس -دریافت ضم ش 63710258 (تجارت) تضمین پ پ ق ADSH-P-PO-GE-098 (الحاقیه ق) تامین کالای اکسسوری عایق های سرد و گرم به سررسید 1401/08/22"/>
    <n v="0"/>
    <n v="10113012475"/>
    <n v="-10113012475"/>
    <n v="337"/>
    <n v="54"/>
    <s v="400369"/>
    <s v="000102"/>
    <s v="حسابهای انتظامی و کنترلی"/>
    <s v="9"/>
    <x v="3"/>
    <x v="3"/>
    <s v="ضمانت نامه های به نفع شرکت"/>
    <s v="91131"/>
    <s v="جهان عایق پارس"/>
    <s v="400369"/>
    <s v=""/>
    <s v="جهان عایق پارس ق ADSH-P-PO-GE-098"/>
    <s v="000102"/>
  </r>
  <r>
    <n v="174186"/>
    <n v="1455"/>
    <x v="469"/>
    <s v="1401/08/19"/>
    <s v="جهان عایق پارس -دریافت ضم ش 63710258 (تجارت) تضمین پ پ ق ADSH-P-PO-GE-098 (الحاقیه ق) تامین کالای اکسسوری عایق های سرد و گرم به سررسید 1401/11/22"/>
    <n v="10113012475"/>
    <n v="0"/>
    <n v="10113012475"/>
    <n v="337"/>
    <n v="54"/>
    <s v="400369"/>
    <s v="000102"/>
    <s v="حسابهای انتظامی و کنترلی"/>
    <s v="9"/>
    <x v="3"/>
    <x v="3"/>
    <s v="ضمانت نامه های به نفع شرکت"/>
    <s v="91131"/>
    <s v="جهان عایق پارس"/>
    <s v="400369"/>
    <s v=""/>
    <s v="جهان عایق پارس ق ADSH-P-PO-GE-098"/>
    <s v="000102"/>
  </r>
  <r>
    <n v="143797"/>
    <n v="1317"/>
    <x v="345"/>
    <s v="1401/08/03"/>
    <s v="جهان عایق پارس- بابت استهلاک پیش پرداخت ق ADSH-P-PO-GE-098 معادل 96021/98 یورو با فی 290.271 ریال"/>
    <n v="0"/>
    <n v="27872396157"/>
    <n v="-27872396157"/>
    <n v="54"/>
    <n v="14"/>
    <s v="400369"/>
    <s v="000102"/>
    <s v="داراییهای جاری"/>
    <s v="1"/>
    <x v="14"/>
    <x v="14"/>
    <s v="پیش پرداخت خرید مواد و مصالح از تامین کنندگان داخلی(قراردادی و فاکتوری)"/>
    <s v="18111"/>
    <s v="جهان عایق پارس"/>
    <s v="400369"/>
    <s v=""/>
    <s v="جهان عایق پارس ق ADSH-P-PO-GE-098"/>
    <s v="000102"/>
  </r>
  <r>
    <n v="184107"/>
    <n v="1670"/>
    <x v="387"/>
    <s v="1401/09/30"/>
    <s v="جهان عایق پارس- بابت برگشت از پیش پرداخت معادل 43.140/59 یورو جهت تسویه صورتحسابهای پارت دوم اقلام ارسالی به شماره 423 الی 425 مورخ 1401/09/05"/>
    <n v="0"/>
    <n v="12578269932"/>
    <n v="-12578269932"/>
    <n v="54"/>
    <n v="14"/>
    <s v="400369"/>
    <s v="000102"/>
    <s v="داراییهای جاری"/>
    <s v="1"/>
    <x v="14"/>
    <x v="14"/>
    <s v="پیش پرداخت خرید مواد و مصالح از تامین کنندگان داخلی(قراردادی و فاکتوری)"/>
    <s v="18111"/>
    <s v="جهان عایق پارس"/>
    <s v="400369"/>
    <s v=""/>
    <s v="جهان عایق پارس ق ADSH-P-PO-GE-098"/>
    <s v="000102"/>
  </r>
  <r>
    <n v="174192"/>
    <n v="1439"/>
    <x v="463"/>
    <s v="1401/08/16"/>
    <s v="هرو آسانسور ملل(هیرو آسانسور) -دریافت ضم ش 374.113.33165287.1 (رفاه) بابت تضمین پ پ نصب و خرید و اجرای آسانسور ساختمان اداری سایت طی ق ADSH-P-PO-GE-100 به سررسید 1401/09/24"/>
    <n v="0"/>
    <n v="9170000000"/>
    <n v="-9170000000"/>
    <n v="337"/>
    <n v="54"/>
    <s v="400380"/>
    <s v="000104"/>
    <s v="حسابهای انتظامی و کنترلی"/>
    <s v="9"/>
    <x v="3"/>
    <x v="3"/>
    <s v="ضمانت نامه های به نفع شرکت"/>
    <s v="91131"/>
    <s v="هیرو آسانسور (هرو آسانسور ملل)"/>
    <s v="400380"/>
    <s v=""/>
    <s v="هرو آسانسور مال ق ADSH-P-PO-GE-100"/>
    <s v="000104"/>
  </r>
  <r>
    <n v="174194"/>
    <n v="1439"/>
    <x v="463"/>
    <s v="1401/08/16"/>
    <s v="هرو آسانسور ملل(هیرو آسانسور) -دریافت ضم ش 374.113.33165287.1 (رفاه) بابت تضمین پ پ نصب و خرید و اجرای آسانسور ساختمان اداری سایت طی ق ADSH-P-PO-GE-100 به سررسید 1401/12/24"/>
    <n v="9170000000"/>
    <n v="0"/>
    <n v="9170000000"/>
    <n v="337"/>
    <n v="54"/>
    <s v="400380"/>
    <s v="000104"/>
    <s v="حسابهای انتظامی و کنترلی"/>
    <s v="9"/>
    <x v="3"/>
    <x v="3"/>
    <s v="ضمانت نامه های به نفع شرکت"/>
    <s v="91131"/>
    <s v="هیرو آسانسور (هرو آسانسور ملل)"/>
    <s v="400380"/>
    <s v=""/>
    <s v="هرو آسانسور مال ق ADSH-P-PO-GE-100"/>
    <s v="000104"/>
  </r>
  <r>
    <n v="141614"/>
    <n v="1178"/>
    <x v="165"/>
    <s v="1401/07/09"/>
    <s v="توسعه شبکه فروش همکاران سیستم- بابت برگشت از پیش پرداخت هزینه آموزش ماژول مدیریت دارایی- ف ش scm/4371/1401"/>
    <n v="0"/>
    <n v="25070000"/>
    <n v="-25070000"/>
    <n v="56"/>
    <n v="14"/>
    <s v="400025"/>
    <s v="000108"/>
    <s v="داراییهای جاری"/>
    <s v="1"/>
    <x v="14"/>
    <x v="14"/>
    <s v="پیش پرداخت خرید خدمات"/>
    <s v="18131"/>
    <s v="همکاران سیستم"/>
    <s v="400025"/>
    <s v="3300044"/>
    <s v="همکارن سیستم - خرید ماژول دارایی ثابت"/>
    <s v="000108"/>
  </r>
  <r>
    <n v="141624"/>
    <n v="1178"/>
    <x v="165"/>
    <s v="1401/07/09"/>
    <s v="توسعه شبکه فروش همکاران سیستم- بابت برگشت از پیش پرداخت هزینه آموزش ماژول دریافت و پرداخت- ف ش scm/4371/1401"/>
    <n v="0"/>
    <n v="20710000"/>
    <n v="-20710000"/>
    <n v="56"/>
    <n v="14"/>
    <s v="400025"/>
    <s v="000109"/>
    <s v="داراییهای جاری"/>
    <s v="1"/>
    <x v="14"/>
    <x v="14"/>
    <s v="پیش پرداخت خرید خدمات"/>
    <s v="18131"/>
    <s v="همکاران سیستم"/>
    <s v="400025"/>
    <s v="3300044"/>
    <s v="همکارن سیستم - خرید ماژول دریافت و پرداخت"/>
    <s v="000109"/>
  </r>
  <r>
    <n v="141483"/>
    <n v="1223"/>
    <x v="305"/>
    <s v="1401/07/18"/>
    <s v="تحکیم دیماس- چک 162116 (تجارت) جهت پیش پرداخت ق ADSH-P-PO-GE-102 (واریزی) طی دستور پرداخت پیوست"/>
    <n v="3816486128"/>
    <n v="0"/>
    <n v="3816486128"/>
    <n v="54"/>
    <n v="14"/>
    <s v="400398"/>
    <s v="000110"/>
    <s v="داراییهای جاری"/>
    <s v="1"/>
    <x v="14"/>
    <x v="14"/>
    <s v="پیش پرداخت خرید مواد و مصالح از تامین کنندگان داخلی(قراردادی و فاکتوری)"/>
    <s v="18111"/>
    <s v="مهندسی تحکیم دیماس"/>
    <s v="400398"/>
    <s v=""/>
    <s v="مهندسی تحکیم دیماس ق ADSH-P-PO-GE-102"/>
    <s v="000110"/>
  </r>
  <r>
    <n v="141511"/>
    <n v="1224"/>
    <x v="231"/>
    <s v="1401/07/18"/>
    <s v="ماشین سازی شمال پیروز- چک 162124 (تجارت) بابت پیش پرداخت ق ADSH-P-PO-GE-109 (واریزی) طی دستور پرداخت پیوست"/>
    <n v="1406269442"/>
    <n v="0"/>
    <n v="1406269442"/>
    <n v="54"/>
    <n v="14"/>
    <s v="400360"/>
    <s v="000111"/>
    <s v="داراییهای جاری"/>
    <s v="1"/>
    <x v="14"/>
    <x v="14"/>
    <s v="پیش پرداخت خرید مواد و مصالح از تامین کنندگان داخلی(قراردادی و فاکتوری)"/>
    <s v="18111"/>
    <s v="ماشین سازی شمال پیروز"/>
    <s v="400360"/>
    <s v=""/>
    <s v="ماشین سازی شمال پیروز ق ADSH-P-PO-GE-109"/>
    <s v="000111"/>
  </r>
  <r>
    <n v="141513"/>
    <n v="1224"/>
    <x v="231"/>
    <s v="1401/07/18"/>
    <s v="ماشین سازی شمال پیروز- چک 162125 (تجارت) بابت پیش پرداخت ق ADSH-P-PO-GE-111 (واریزی) طی دستور پرداخت پیوست"/>
    <n v="5157182000"/>
    <n v="0"/>
    <n v="5157182000"/>
    <n v="54"/>
    <n v="14"/>
    <s v="400360"/>
    <s v="000112"/>
    <s v="داراییهای جاری"/>
    <s v="1"/>
    <x v="14"/>
    <x v="14"/>
    <s v="پیش پرداخت خرید مواد و مصالح از تامین کنندگان داخلی(قراردادی و فاکتوری)"/>
    <s v="18111"/>
    <s v="ماشین سازی شمال پیروز"/>
    <s v="400360"/>
    <s v=""/>
    <s v="ماشین سازی شمال پیروز ق ADSH-P-PO-GE-111"/>
    <s v="000112"/>
  </r>
  <r>
    <n v="141515"/>
    <n v="1224"/>
    <x v="231"/>
    <s v="1401/07/18"/>
    <s v="جهان نور لاله زار نو- چک 162126 (تجارت) بابت پیش پرداخت ق ADSH-P-PO-GE-104 (واریزی) طی دستور پرداخت پیوست"/>
    <n v="8686566000"/>
    <n v="0"/>
    <n v="8686566000"/>
    <n v="54"/>
    <n v="14"/>
    <s v="400407"/>
    <s v="000113"/>
    <s v="داراییهای جاری"/>
    <s v="1"/>
    <x v="14"/>
    <x v="14"/>
    <s v="پیش پرداخت خرید مواد و مصالح از تامین کنندگان داخلی(قراردادی و فاکتوری)"/>
    <s v="18111"/>
    <s v="شرکت جهان نور لاله زار نو"/>
    <s v="400407"/>
    <s v=""/>
    <s v="جهان نور ق ADSH-P-PO-GE-104"/>
    <s v="000113"/>
  </r>
  <r>
    <n v="176388"/>
    <n v="1168"/>
    <x v="516"/>
    <s v="1401/07/02"/>
    <s v="جهان نور -دریافت ضم ش (پاسارگاد) تضمین حسن اجرای تعهدات ق ADSH-P-PO-GE-104 بابت خرید اقلام روشنایی پروژه به سررسید 1402/07/02"/>
    <n v="2895522000"/>
    <n v="0"/>
    <n v="2895522000"/>
    <n v="337"/>
    <n v="54"/>
    <s v="400407"/>
    <s v="000113"/>
    <s v="حسابهای انتظامی و کنترلی"/>
    <s v="9"/>
    <x v="3"/>
    <x v="3"/>
    <s v="ضمانت نامه های به نفع شرکت"/>
    <s v="91131"/>
    <s v="شرکت جهان نور لاله زار نو"/>
    <s v="400407"/>
    <s v=""/>
    <s v="جهان نور ق ADSH-P-PO-GE-104"/>
    <s v="000113"/>
  </r>
  <r>
    <n v="176389"/>
    <n v="1168"/>
    <x v="516"/>
    <s v="1401/07/02"/>
    <s v="جهان نور -دریافت ضم ش 0305.8340.12653071.25 (پاسارگاد) تضمین پ پ ق ADSH-P-PO-GE-104 بابت خرید اقلام روشنایی پروژه به سررسید 1401/10/02"/>
    <n v="8686566000"/>
    <n v="0"/>
    <n v="8686566000"/>
    <n v="337"/>
    <n v="54"/>
    <s v="400407"/>
    <s v="000113"/>
    <s v="حسابهای انتظامی و کنترلی"/>
    <s v="9"/>
    <x v="3"/>
    <x v="3"/>
    <s v="ضمانت نامه های به نفع شرکت"/>
    <s v="91131"/>
    <s v="شرکت جهان نور لاله زار نو"/>
    <s v="400407"/>
    <s v=""/>
    <s v="جهان نور ق ADSH-P-PO-GE-104"/>
    <s v="000113"/>
  </r>
  <r>
    <n v="175685"/>
    <n v="1631"/>
    <x v="470"/>
    <s v="1401/09/26"/>
    <s v="توسعه و نوسازی صنایع گداختار- بابت برگشت از پیش پرداخت ق ADSH-P-PO-GE-052 جهت تسویه صورتحسابهای 545 الی 547"/>
    <n v="0"/>
    <n v="28282742000"/>
    <n v="-28282742000"/>
    <n v="54"/>
    <n v="14"/>
    <s v="400400"/>
    <s v="000115"/>
    <s v="داراییهای جاری"/>
    <s v="1"/>
    <x v="14"/>
    <x v="14"/>
    <s v="پیش پرداخت خرید مواد و مصالح از تامین کنندگان داخلی(قراردادی و فاکتوری)"/>
    <s v="18111"/>
    <s v="گروه توسعه و نوسازی صنایع گداختار"/>
    <s v="400400"/>
    <s v=""/>
    <s v="توسعه و نوسازی صنایع گداختار ق ADSH-P-PO-GE-052"/>
    <s v="000115"/>
  </r>
  <r>
    <n v="180307"/>
    <n v="1308"/>
    <x v="519"/>
    <s v="1401/08/01"/>
    <s v="افلاک نوین کار-چک تضمین شرکت در مناقصه"/>
    <n v="27117332000"/>
    <n v="0"/>
    <n v="27117332000"/>
    <n v="336"/>
    <n v="54"/>
    <s v="400404"/>
    <s v="000121"/>
    <s v="حسابهای انتظامی و کنترلی"/>
    <s v="9"/>
    <x v="3"/>
    <x v="3"/>
    <s v="اسناد تضمینی سایر طرفهای تجاری"/>
    <s v="91121"/>
    <s v="مهندسی و بازرگانی افلاک نوین کار"/>
    <s v="400404"/>
    <s v=""/>
    <s v="FOR THE DESIGN SUPPLY INSTALATION &amp; COMMISSIONING OF SWRO PLAN"/>
    <s v="000121"/>
  </r>
  <r>
    <n v="141836"/>
    <n v="1286"/>
    <x v="241"/>
    <s v="1401/07/30"/>
    <s v="مجتمع معدنی و صنعت آهن و فولاد بافق- چک 162172 (تجارت) بابت خرید میلگرد طی پ ف 0113177 (واریزی) طی دستور پرداخت پیوست"/>
    <n v="17932530000"/>
    <n v="0"/>
    <n v="17932530000"/>
    <n v="54"/>
    <n v="14"/>
    <s v="400403"/>
    <s v="000122"/>
    <s v="داراییهای جاری"/>
    <s v="1"/>
    <x v="14"/>
    <x v="14"/>
    <s v="پیش پرداخت خرید مواد و مصالح از تامین کنندگان داخلی(قراردادی و فاکتوری)"/>
    <s v="18111"/>
    <s v="شرکت مجتمع معدنی و صنعت آهن و فولاد بافق"/>
    <s v="400403"/>
    <s v=""/>
    <s v="مجتمع معدنی و صنعت آهن و فولاد بافق-خرید فاکتوری"/>
    <s v="000122"/>
  </r>
  <r>
    <n v="141651"/>
    <n v="1228"/>
    <x v="307"/>
    <s v="1401/07/19"/>
    <s v="پویا سامانه همکاران -چک 162131 (تجارت)بابت قسط اول قرارداد نصب ، آموزش و استقرار ماژول دریافت و پرداخت طی ق 50/1401 (واریزی) طی دستور پیوست"/>
    <n v="150000000"/>
    <n v="0"/>
    <n v="150000000"/>
    <n v="56"/>
    <n v="14"/>
    <s v="400399"/>
    <s v="000123"/>
    <s v="داراییهای جاری"/>
    <s v="1"/>
    <x v="14"/>
    <x v="14"/>
    <s v="پیش پرداخت خرید خدمات"/>
    <s v="18131"/>
    <s v="شرکت پویا سامانه همکاران"/>
    <s v="400399"/>
    <s v=""/>
    <s v="پویا سامانه همکاران-ق"/>
    <s v="000123"/>
  </r>
  <r>
    <n v="174667"/>
    <n v="1429"/>
    <x v="167"/>
    <s v="1401/08/15"/>
    <s v="پویا سامانه همکاران- بابت برگشت از پیش پرداخت قرارداد نصب و استقرار نرم افزار دریافت و پرداخت راهکاران طی صورتحساب 066"/>
    <n v="0"/>
    <n v="150000000"/>
    <n v="-150000000"/>
    <n v="56"/>
    <n v="14"/>
    <s v="400399"/>
    <s v="000123"/>
    <s v="داراییهای جاری"/>
    <s v="1"/>
    <x v="14"/>
    <x v="14"/>
    <s v="پیش پرداخت خرید خدمات"/>
    <s v="18131"/>
    <s v="شرکت پویا سامانه همکاران"/>
    <s v="400399"/>
    <s v=""/>
    <s v="پویا سامانه همکاران-ق"/>
    <s v="000123"/>
  </r>
  <r>
    <n v="182920"/>
    <n v="1523"/>
    <x v="325"/>
    <s v="1401/08/30"/>
    <s v="پرداخت چک 859853 بانک تجارت بنام شرکت پویا سامانه همکاران بابت پیش پرداخت قرارداد نصب ، آموزش و استقرار ماژول دارایی ثابت طی ق 1401/54/PS"/>
    <n v="150000000"/>
    <n v="0"/>
    <n v="150000000"/>
    <n v="56"/>
    <n v="14"/>
    <s v="400399"/>
    <s v="000123"/>
    <s v="داراییهای جاری"/>
    <s v="1"/>
    <x v="14"/>
    <x v="14"/>
    <s v="پیش پرداخت خرید خدمات"/>
    <s v="18131"/>
    <s v="شرکت پویا سامانه همکاران"/>
    <s v="400399"/>
    <s v=""/>
    <s v="پویا سامانه همکاران-ق"/>
    <s v="000123"/>
  </r>
  <r>
    <n v="147401"/>
    <n v="1320"/>
    <x v="517"/>
    <s v="1401/08/03"/>
    <s v="جهان نور -دریافت ضم ش 305.8340.12653071.30 (پاسارگاد) تضمین پ پ ق ADSH-P-PO-GE-110 بابت خرید پایه های روشنایی به سررسید 1402/02/03"/>
    <n v="15293179068"/>
    <n v="0"/>
    <n v="15293179068"/>
    <n v="337"/>
    <n v="54"/>
    <s v="400407"/>
    <s v="000124"/>
    <s v="حسابهای انتظامی و کنترلی"/>
    <s v="9"/>
    <x v="3"/>
    <x v="3"/>
    <s v="ضمانت نامه های به نفع شرکت"/>
    <s v="91131"/>
    <s v="شرکت جهان نور لاله زار نو"/>
    <s v="400407"/>
    <s v=""/>
    <s v="جهان نور ق ADSH-P-PO-GE-110"/>
    <s v="000124"/>
  </r>
  <r>
    <n v="147402"/>
    <n v="1320"/>
    <x v="517"/>
    <s v="1401/08/03"/>
    <s v="جهان نور -دریافت ضم ش 305.8320.12653071.24 (پاسارگاد) تضمین حسن اجرای تعهدات ق ADSH-P-PO-GE-110 بابت خرید پایه های روشنایی به سررسید 1402/08/03"/>
    <n v="6046359792"/>
    <n v="0"/>
    <n v="6046359792"/>
    <n v="337"/>
    <n v="54"/>
    <s v="400407"/>
    <s v="000124"/>
    <s v="حسابهای انتظامی و کنترلی"/>
    <s v="9"/>
    <x v="3"/>
    <x v="3"/>
    <s v="ضمانت نامه های به نفع شرکت"/>
    <s v="91131"/>
    <s v="شرکت جهان نور لاله زار نو"/>
    <s v="400407"/>
    <s v=""/>
    <s v="جهان نور ق ADSH-P-PO-GE-110"/>
    <s v="000124"/>
  </r>
  <r>
    <n v="162500"/>
    <n v="1448"/>
    <x v="260"/>
    <s v="1401/08/17"/>
    <s v="پرداخت چک 859811 بانک تجارت بنام شرکت جهان نور لاله زار نو بابت پ پ ق ADSH-P-PO-GE-110"/>
    <n v="15293179068"/>
    <n v="0"/>
    <n v="15293179068"/>
    <n v="54"/>
    <n v="14"/>
    <s v="400407"/>
    <s v="000124"/>
    <s v="داراییهای جاری"/>
    <s v="1"/>
    <x v="14"/>
    <x v="14"/>
    <s v="پیش پرداخت خرید مواد و مصالح از تامین کنندگان داخلی(قراردادی و فاکتوری)"/>
    <s v="18111"/>
    <s v="شرکت جهان نور لاله زار نو"/>
    <s v="400407"/>
    <s v=""/>
    <s v="جهان نور ق ADSH-P-PO-GE-110"/>
    <s v="000124"/>
  </r>
  <r>
    <n v="147615"/>
    <n v="1382"/>
    <x v="522"/>
    <s v="1401/08/08"/>
    <s v="مجتمع طراحی و تولیدی مصنوعات فلزی سنگین -دریافت ضم ش 0001830880 (کارآفرین) تضمین حسن اجرای تعهدات ق ADSH-P-PO-GE-108 بابت ساخت و تحویل تاور به سررسید 1402/08/08"/>
    <n v="68682368011"/>
    <n v="0"/>
    <n v="68682368011"/>
    <n v="337"/>
    <n v="54"/>
    <s v="400409"/>
    <s v="000125"/>
    <s v="حسابهای انتظامی و کنترلی"/>
    <s v="9"/>
    <x v="3"/>
    <x v="3"/>
    <s v="ضمانت نامه های به نفع شرکت"/>
    <s v="91131"/>
    <s v="مجتمع طراحی و تولیدی مصنوعات فلزی سنگین"/>
    <s v="400409"/>
    <s v=""/>
    <s v="مجتمع طراحی و تولیدی مصنوعات فلزی سنگین ق ADSH-P-PO-GE-108"/>
    <s v="000125"/>
  </r>
  <r>
    <n v="147616"/>
    <n v="1382"/>
    <x v="522"/>
    <s v="1401/08/08"/>
    <s v="مجتمع طراحی و تولیدی مصنوعات فلزی سنگین -دریافت ضم ش 0001830888 (کارآفرین) تضمین پ پ ق ADSH-P-PO-GE-108 بابت ساخت و تحویل تاور به سررسید 1402/02/09"/>
    <n v="41209496364"/>
    <n v="0"/>
    <n v="41209496364"/>
    <n v="337"/>
    <n v="54"/>
    <s v="400409"/>
    <s v="000125"/>
    <s v="حسابهای انتظامی و کنترلی"/>
    <s v="9"/>
    <x v="3"/>
    <x v="3"/>
    <s v="ضمانت نامه های به نفع شرکت"/>
    <s v="91131"/>
    <s v="مجتمع طراحی و تولیدی مصنوعات فلزی سنگین"/>
    <s v="400409"/>
    <s v=""/>
    <s v="مجتمع طراحی و تولیدی مصنوعات فلزی سنگین ق ADSH-P-PO-GE-108"/>
    <s v="000125"/>
  </r>
  <r>
    <n v="174996"/>
    <n v="1278"/>
    <x v="515"/>
    <s v="1401/07/27"/>
    <s v="ترانس صنعت ایرانیان -دریافت چک 894125 (قرض الحسنه رسالت) بابت تضمین پیش پرداخت تعمیر ترانسها طی ق ADSH-E-CO-GE-020"/>
    <n v="3600000000"/>
    <n v="0"/>
    <n v="3600000000"/>
    <n v="336"/>
    <n v="54"/>
    <s v="400406"/>
    <s v="000127"/>
    <s v="حسابهای انتظامی و کنترلی"/>
    <s v="9"/>
    <x v="3"/>
    <x v="3"/>
    <s v="اسناد تضمینی سایر طرفهای تجاری"/>
    <s v="91121"/>
    <s v="شرکت ترانس صنعت ایرانیان"/>
    <s v="400406"/>
    <s v=""/>
    <s v="ترانس صنعت ایرانیان ق ADSH-E-CO-GE-020"/>
    <s v="000127"/>
  </r>
  <r>
    <n v="174998"/>
    <n v="1278"/>
    <x v="515"/>
    <s v="1401/07/27"/>
    <s v="ترانس صنعت ایرانیان -دریافت چک 894124 (قرض الحسنه رسالت) بابت تضمین حسن اجرای تعهدات تعمیر ترانسها طی ق ADSH-E-CO-GE-020"/>
    <n v="40000000000"/>
    <n v="0"/>
    <n v="40000000000"/>
    <n v="336"/>
    <n v="54"/>
    <s v="400406"/>
    <s v="000127"/>
    <s v="حسابهای انتظامی و کنترلی"/>
    <s v="9"/>
    <x v="3"/>
    <x v="3"/>
    <s v="اسناد تضمینی سایر طرفهای تجاری"/>
    <s v="91121"/>
    <s v="شرکت ترانس صنعت ایرانیان"/>
    <s v="400406"/>
    <s v=""/>
    <s v="ترانس صنعت ایرانیان ق ADSH-E-CO-GE-020"/>
    <s v="000127"/>
  </r>
  <r>
    <n v="175000"/>
    <n v="1278"/>
    <x v="515"/>
    <s v="1401/07/27"/>
    <s v="ترانس صنعت ایرانیان -دریافت سفته 236281 بابت تضمین حسن اجرای تعهدات تعمیر ترانسها طی ق ADSH-E-CO-GE-020"/>
    <n v="10000000000"/>
    <n v="0"/>
    <n v="10000000000"/>
    <n v="336"/>
    <n v="54"/>
    <s v="400406"/>
    <s v="000127"/>
    <s v="حسابهای انتظامی و کنترلی"/>
    <s v="9"/>
    <x v="3"/>
    <x v="3"/>
    <s v="اسناد تضمینی سایر طرفهای تجاری"/>
    <s v="91121"/>
    <s v="شرکت ترانس صنعت ایرانیان"/>
    <s v="400406"/>
    <s v=""/>
    <s v="ترانس صنعت ایرانیان ق ADSH-E-CO-GE-020"/>
    <s v="000127"/>
  </r>
  <r>
    <n v="175002"/>
    <n v="1278"/>
    <x v="515"/>
    <s v="1401/07/27"/>
    <s v="ترانس صنعت ایرانیان -دریافت سفته 236382 بابت تضمین حسن اجرای تعهدات تعمیر ترانسها طی ق ADSH-E-CO-GE-020"/>
    <n v="10000000000"/>
    <n v="0"/>
    <n v="10000000000"/>
    <n v="336"/>
    <n v="54"/>
    <s v="400406"/>
    <s v="000127"/>
    <s v="حسابهای انتظامی و کنترلی"/>
    <s v="9"/>
    <x v="3"/>
    <x v="3"/>
    <s v="اسناد تضمینی سایر طرفهای تجاری"/>
    <s v="91121"/>
    <s v="شرکت ترانس صنعت ایرانیان"/>
    <s v="400406"/>
    <s v=""/>
    <s v="ترانس صنعت ایرانیان ق ADSH-E-CO-GE-020"/>
    <s v="000127"/>
  </r>
  <r>
    <n v="175004"/>
    <n v="1278"/>
    <x v="515"/>
    <s v="1401/07/27"/>
    <s v="ترانس صنعت ایرانیان -دریافت سفته 183735 بابت تضمین حسن اجرای تعهدات تعمیر ترانسها طی ق ADSH-E-CO-GE-020"/>
    <n v="10000000000"/>
    <n v="0"/>
    <n v="10000000000"/>
    <n v="336"/>
    <n v="54"/>
    <s v="400406"/>
    <s v="000127"/>
    <s v="حسابهای انتظامی و کنترلی"/>
    <s v="9"/>
    <x v="3"/>
    <x v="3"/>
    <s v="اسناد تضمینی سایر طرفهای تجاری"/>
    <s v="91121"/>
    <s v="شرکت ترانس صنعت ایرانیان"/>
    <s v="400406"/>
    <s v=""/>
    <s v="ترانس صنعت ایرانیان ق ADSH-E-CO-GE-020"/>
    <s v="000127"/>
  </r>
  <r>
    <n v="175006"/>
    <n v="1278"/>
    <x v="515"/>
    <s v="1401/07/27"/>
    <s v="ترانس صنعت ایرانیان -دریافت سفته 183724 بابت تضمین حسن اجرای تعهدات تعمیر ترانسها طی ق ADSH-E-CO-GE-020"/>
    <n v="10000000000"/>
    <n v="0"/>
    <n v="10000000000"/>
    <n v="336"/>
    <n v="54"/>
    <s v="400406"/>
    <s v="000127"/>
    <s v="حسابهای انتظامی و کنترلی"/>
    <s v="9"/>
    <x v="3"/>
    <x v="3"/>
    <s v="اسناد تضمینی سایر طرفهای تجاری"/>
    <s v="91121"/>
    <s v="شرکت ترانس صنعت ایرانیان"/>
    <s v="400406"/>
    <s v=""/>
    <s v="ترانس صنعت ایرانیان ق ADSH-E-CO-GE-020"/>
    <s v="000127"/>
  </r>
  <r>
    <n v="175008"/>
    <n v="1278"/>
    <x v="515"/>
    <s v="1401/07/27"/>
    <s v="ترانس صنعت ایرانیان -دریافت سفته 276217 بابت تضمین پیش پرداخت تعمیر ترانسها طی ق ADSH-E-CO-GE-020"/>
    <n v="3600000000"/>
    <n v="0"/>
    <n v="3600000000"/>
    <n v="336"/>
    <n v="54"/>
    <s v="400406"/>
    <s v="000127"/>
    <s v="حسابهای انتظامی و کنترلی"/>
    <s v="9"/>
    <x v="3"/>
    <x v="3"/>
    <s v="اسناد تضمینی سایر طرفهای تجاری"/>
    <s v="91121"/>
    <s v="شرکت ترانس صنعت ایرانیان"/>
    <s v="400406"/>
    <s v=""/>
    <s v="ترانس صنعت ایرانیان ق ADSH-E-CO-GE-020"/>
    <s v="000127"/>
  </r>
  <r>
    <n v="177173"/>
    <n v="1391"/>
    <x v="5"/>
    <s v="1401/08/09"/>
    <s v="پرداخت چک 162192 بانک تجارت بنام برنا الکترونیک بابت پ پ ق ADISH-P-PO-GE-113"/>
    <n v="4399272675"/>
    <n v="0"/>
    <n v="4399272675"/>
    <n v="54"/>
    <n v="14"/>
    <s v="400146"/>
    <s v="000128"/>
    <s v="داراییهای جاری"/>
    <s v="1"/>
    <x v="14"/>
    <x v="14"/>
    <s v="پیش پرداخت خرید مواد و مصالح از تامین کنندگان داخلی(قراردادی و فاکتوری)"/>
    <s v="18111"/>
    <s v="برنا الکترونیک"/>
    <s v="400146"/>
    <s v="3300171"/>
    <s v="برنا الکترونیک ق ADSH-P-PO-GE-113"/>
    <s v="000128"/>
  </r>
  <r>
    <n v="175711"/>
    <n v="1361"/>
    <x v="410"/>
    <s v="1401/08/04"/>
    <s v="برنا الکترونیک- دریافت چک شماره 366660 بابت تضمین حسن انجام تعهدات خرید Grounding ق ADSH-P-PO-GE-113"/>
    <n v="628467552"/>
    <n v="0"/>
    <n v="628467552"/>
    <n v="336"/>
    <n v="54"/>
    <s v="400146"/>
    <s v="000128"/>
    <s v="حسابهای انتظامی و کنترلی"/>
    <s v="9"/>
    <x v="3"/>
    <x v="3"/>
    <s v="اسناد تضمینی سایر طرفهای تجاری"/>
    <s v="91121"/>
    <s v="برنا الکترونیک"/>
    <s v="400146"/>
    <s v="3300171"/>
    <s v="برنا الکترونیک ق ADSH-P-PO-GE-113"/>
    <s v="000128"/>
  </r>
  <r>
    <n v="175713"/>
    <n v="1361"/>
    <x v="410"/>
    <s v="1401/08/04"/>
    <s v="برنا الکترونیک- دریافت چک شماره 366661 بابت تضمین پ پ خرید Grounding ق ADSH-P-PO-GE-113"/>
    <n v="4399272864"/>
    <n v="0"/>
    <n v="4399272864"/>
    <n v="336"/>
    <n v="54"/>
    <s v="400146"/>
    <s v="000128"/>
    <s v="حسابهای انتظامی و کنترلی"/>
    <s v="9"/>
    <x v="3"/>
    <x v="3"/>
    <s v="اسناد تضمینی سایر طرفهای تجاری"/>
    <s v="91121"/>
    <s v="برنا الکترونیک"/>
    <s v="400146"/>
    <s v="3300171"/>
    <s v="برنا الکترونیک ق ADSH-P-PO-GE-113"/>
    <s v="000128"/>
  </r>
  <r>
    <n v="175715"/>
    <n v="1361"/>
    <x v="410"/>
    <s v="1401/08/04"/>
    <s v="برنا الکترونیک- دریافت سفته 433760 بابت تضمین حسن انجام تعهدات خرید Grounding ق ADSH-P-PO-GE-113"/>
    <n v="628467552"/>
    <n v="0"/>
    <n v="628467552"/>
    <n v="336"/>
    <n v="54"/>
    <s v="400146"/>
    <s v="000128"/>
    <s v="حسابهای انتظامی و کنترلی"/>
    <s v="9"/>
    <x v="3"/>
    <x v="3"/>
    <s v="اسناد تضمینی سایر طرفهای تجاری"/>
    <s v="91121"/>
    <s v="برنا الکترونیک"/>
    <s v="400146"/>
    <s v="3300171"/>
    <s v="برنا الکترونیک ق ADSH-P-PO-GE-113"/>
    <s v="000128"/>
  </r>
  <r>
    <n v="175717"/>
    <n v="1361"/>
    <x v="410"/>
    <s v="1401/08/04"/>
    <s v="برنا الکترونیک- دریافت سفته 380010 بابت تضمین پ پ خرید Grounding ق ADSH-P-PO-GE-113"/>
    <n v="4399272864"/>
    <n v="0"/>
    <n v="4399272864"/>
    <n v="336"/>
    <n v="54"/>
    <s v="400146"/>
    <s v="000128"/>
    <s v="حسابهای انتظامی و کنترلی"/>
    <s v="9"/>
    <x v="3"/>
    <x v="3"/>
    <s v="اسناد تضمینی سایر طرفهای تجاری"/>
    <s v="91121"/>
    <s v="برنا الکترونیک"/>
    <s v="400146"/>
    <s v="3300171"/>
    <s v="برنا الکترونیک ق ADSH-P-PO-GE-113"/>
    <s v="000128"/>
  </r>
  <r>
    <n v="175576"/>
    <n v="1486"/>
    <x v="521"/>
    <s v="1401/08/25"/>
    <s v="پارس ارتباطات (تلکام)- دریافت ضم ش 147.146.24234742.1 (پست بانک ایران) بابت تضمین پیش پرداخت ق ش ADSH-P-PO-GE-033 جهت سیستم رادیوئی و بی سیم به سرسید 1402/08/24"/>
    <n v="99442450000"/>
    <n v="0"/>
    <n v="99442450000"/>
    <n v="337"/>
    <n v="54"/>
    <s v="400421"/>
    <s v="000129"/>
    <s v="حسابهای انتظامی و کنترلی"/>
    <s v="9"/>
    <x v="3"/>
    <x v="3"/>
    <s v="ضمانت نامه های به نفع شرکت"/>
    <s v="91131"/>
    <s v="پارس ارتباطات (تلکام)"/>
    <s v="400421"/>
    <s v=""/>
    <s v="پارس ارتباطات (تلکام) ق ADSH-P-PO-GE-033"/>
    <s v="000129"/>
  </r>
  <r>
    <n v="175638"/>
    <n v="1624"/>
    <x v="8"/>
    <s v="1401/09/23"/>
    <s v="پرداخت چک 859898 بانک تجارت بنام برق و تاسیسات داریان بابت 25% پ پ ق ADSH-P-PO-GE-112 خرید جعبه اتصالات برقی معادل 12.250 یورو"/>
    <n v="3707390000"/>
    <n v="0"/>
    <n v="3707390000"/>
    <n v="54"/>
    <n v="14"/>
    <s v="400361"/>
    <s v="000130"/>
    <s v="داراییهای جاری"/>
    <s v="1"/>
    <x v="14"/>
    <x v="14"/>
    <s v="پیش پرداخت خرید مواد و مصالح از تامین کنندگان داخلی(قراردادی و فاکتوری)"/>
    <s v="18111"/>
    <s v="برق و تاسیسات داریان"/>
    <s v="400361"/>
    <s v=""/>
    <s v="برق و تاسیسات داریان ق ADSH-P-PO-GE-112"/>
    <s v="000130"/>
  </r>
  <r>
    <n v="183317"/>
    <n v="1598"/>
    <x v="458"/>
    <s v="1401/09/16"/>
    <s v="برق و تاسیسات داریان- دریافت ضم ش 12-4646612-405-156 (اقتصاد نوین) بابت تضمین حسن اجرای تعهدات ق ش ADSH-P-PO-GE-112 جهت Electrical Junction Box به سرسید 1402/09/07"/>
    <n v="1482960000"/>
    <n v="0"/>
    <n v="1482960000"/>
    <n v="337"/>
    <n v="54"/>
    <s v="400361"/>
    <s v="000130"/>
    <s v="حسابهای انتظامی و کنترلی"/>
    <s v="9"/>
    <x v="3"/>
    <x v="3"/>
    <s v="ضمانت نامه های به نفع شرکت"/>
    <s v="91131"/>
    <s v="برق و تاسیسات داریان"/>
    <s v="400361"/>
    <s v=""/>
    <s v="برق و تاسیسات داریان ق ADSH-P-PO-GE-112"/>
    <s v="000130"/>
  </r>
  <r>
    <n v="183318"/>
    <n v="1598"/>
    <x v="458"/>
    <s v="1401/09/16"/>
    <s v="برق و تاسیسات داریان- دریافت ضم ش 27-4646612-420-156 (اقتصاد نوین) بابت تضمین پیش پرداخت ق ش ADSH-P-PO-GE-112 جهت Electrical Junction Box به سرسید 1402/03/07"/>
    <n v="3707390000"/>
    <n v="0"/>
    <n v="3707390000"/>
    <n v="337"/>
    <n v="54"/>
    <s v="400361"/>
    <s v="000130"/>
    <s v="حسابهای انتظامی و کنترلی"/>
    <s v="9"/>
    <x v="3"/>
    <x v="3"/>
    <s v="ضمانت نامه های به نفع شرکت"/>
    <s v="91131"/>
    <s v="برق و تاسیسات داریان"/>
    <s v="400361"/>
    <s v=""/>
    <s v="برق و تاسیسات داریان ق ADSH-P-PO-GE-112"/>
    <s v="000130"/>
  </r>
  <r>
    <n v="175590"/>
    <n v="1594"/>
    <x v="411"/>
    <s v="1401/09/16"/>
    <s v="سیم و کابل مغان- دریافت چک 672628 (توسعه تعاون) بابت تضمین حسن اجرای تعهدات ق ADSH-P-PO-GE-105"/>
    <n v="68615220846"/>
    <n v="0"/>
    <n v="68615220846"/>
    <n v="336"/>
    <n v="54"/>
    <s v="400157"/>
    <s v="000131"/>
    <s v="حسابهای انتظامی و کنترلی"/>
    <s v="9"/>
    <x v="3"/>
    <x v="3"/>
    <s v="اسناد تضمینی سایر طرفهای تجاری"/>
    <s v="91121"/>
    <s v="شرکت تولیدی و صنعتی سیم و کابل مغان"/>
    <s v="400157"/>
    <s v=""/>
    <s v="تولیدی صنعتی سیم کابل مغان ق ADSH-P-PO-GE-105"/>
    <s v="000131"/>
  </r>
  <r>
    <n v="175592"/>
    <n v="1594"/>
    <x v="411"/>
    <s v="1401/09/16"/>
    <s v="سیم و کابل مغان- دریافت سفته 137260 بابت تضمین حسن اجرای تعهدات ق ADSH-P-PO-GE-105"/>
    <n v="68615220846"/>
    <n v="0"/>
    <n v="68615220846"/>
    <n v="336"/>
    <n v="54"/>
    <s v="400157"/>
    <s v="000131"/>
    <s v="حسابهای انتظامی و کنترلی"/>
    <s v="9"/>
    <x v="3"/>
    <x v="3"/>
    <s v="اسناد تضمینی سایر طرفهای تجاری"/>
    <s v="91121"/>
    <s v="شرکت تولیدی و صنعتی سیم و کابل مغان"/>
    <s v="400157"/>
    <s v=""/>
    <s v="تولیدی صنعتی سیم کابل مغان ق ADSH-P-PO-GE-105"/>
    <s v="000131"/>
  </r>
  <r>
    <n v="175594"/>
    <n v="1595"/>
    <x v="412"/>
    <s v="1401/09/16"/>
    <s v="تولیدی سیم و کابل مغان -تمدید ضمانت نامه ش 01182054814 (تجارت) تضمین پ پ ق ADSH-P-PO-GE-105 به ارزش 587.433 یورو فی 306.942 ریال -به سررسید 1402/03/12"/>
    <n v="180310929306"/>
    <n v="0"/>
    <n v="180310929306"/>
    <n v="337"/>
    <n v="54"/>
    <s v="400157"/>
    <s v="000131"/>
    <s v="حسابهای انتظامی و کنترلی"/>
    <s v="9"/>
    <x v="3"/>
    <x v="3"/>
    <s v="ضمانت نامه های به نفع شرکت"/>
    <s v="91131"/>
    <s v="شرکت تولیدی و صنعتی سیم و کابل مغان"/>
    <s v="400157"/>
    <s v=""/>
    <s v="تولیدی صنعتی سیم کابل مغان ق ADSH-P-PO-GE-105"/>
    <s v="000131"/>
  </r>
  <r>
    <n v="175608"/>
    <n v="1488"/>
    <x v="431"/>
    <s v="1401/08/25"/>
    <s v="نوین دانش آینده- تمدید ضم ش 01572074936 (پاسارگاد) تضمین پ پ ق ADSH-P-PO-GE-077 به ارزش 267،214.75 یورو (فی 300،651 ریال) به سررسید 1402/08/25"/>
    <n v="80338381802"/>
    <n v="0"/>
    <n v="80338381802"/>
    <n v="337"/>
    <n v="54"/>
    <s v="400171"/>
    <s v="000132"/>
    <s v="حسابهای انتظامی و کنترلی"/>
    <s v="9"/>
    <x v="3"/>
    <x v="3"/>
    <s v="ضمانت نامه های به نفع شرکت"/>
    <s v="91131"/>
    <s v="نوین دانش آینده"/>
    <s v="400171"/>
    <s v=""/>
    <s v="نوین دانش آینده ADSH-P-PO-GE-077"/>
    <s v="000132"/>
  </r>
  <r>
    <n v="175598"/>
    <n v="1487"/>
    <x v="430"/>
    <s v="1401/08/25"/>
    <s v="نوین دانش آینده- دریافت چک 468961 (کارآفرین) بابت تضمین حسن اجرای تعهدات F&amp;G Detectors ق ADSH-P-PO-GE-077"/>
    <n v="30960000000"/>
    <n v="0"/>
    <n v="30960000000"/>
    <n v="336"/>
    <n v="54"/>
    <s v="400171"/>
    <s v="000132"/>
    <s v="حسابهای انتظامی و کنترلی"/>
    <s v="9"/>
    <x v="3"/>
    <x v="3"/>
    <s v="اسناد تضمینی سایر طرفهای تجاری"/>
    <s v="91121"/>
    <s v="نوین دانش آینده"/>
    <s v="400171"/>
    <s v=""/>
    <s v="نوین دانش آینده ADSH-P-PO-GE-077"/>
    <s v="000132"/>
  </r>
  <r>
    <n v="175600"/>
    <n v="1487"/>
    <x v="430"/>
    <s v="1401/08/25"/>
    <s v="نوین دانش آینده- دریافت سفته 347542 بابت تضمین حسن اجرای تعهدات F&amp;G Detectors ق ADSH-P-PO-GE-077"/>
    <n v="10000000000"/>
    <n v="0"/>
    <n v="10000000000"/>
    <n v="336"/>
    <n v="54"/>
    <s v="400171"/>
    <s v="000132"/>
    <s v="حسابهای انتظامی و کنترلی"/>
    <s v="9"/>
    <x v="3"/>
    <x v="3"/>
    <s v="اسناد تضمینی سایر طرفهای تجاری"/>
    <s v="91121"/>
    <s v="نوین دانش آینده"/>
    <s v="400171"/>
    <s v=""/>
    <s v="نوین دانش آینده ADSH-P-PO-GE-077"/>
    <s v="000132"/>
  </r>
  <r>
    <n v="175602"/>
    <n v="1487"/>
    <x v="430"/>
    <s v="1401/08/25"/>
    <s v="نوین دانش آینده- دریافت سفته 347543 بابت تضمین حسن اجرای تعهدات F&amp;G Detectors ق ADSH-P-PO-GE-077"/>
    <n v="10000000000"/>
    <n v="0"/>
    <n v="10000000000"/>
    <n v="336"/>
    <n v="54"/>
    <s v="400171"/>
    <s v="000132"/>
    <s v="حسابهای انتظامی و کنترلی"/>
    <s v="9"/>
    <x v="3"/>
    <x v="3"/>
    <s v="اسناد تضمینی سایر طرفهای تجاری"/>
    <s v="91121"/>
    <s v="نوین دانش آینده"/>
    <s v="400171"/>
    <s v=""/>
    <s v="نوین دانش آینده ADSH-P-PO-GE-077"/>
    <s v="000132"/>
  </r>
  <r>
    <n v="175604"/>
    <n v="1487"/>
    <x v="430"/>
    <s v="1401/08/25"/>
    <s v="نوین دانش آینده- دریافت سفته 347544 بابت تضمین حسن اجرای تعهدات F&amp;G Detectors ق ADSH-P-PO-GE-077"/>
    <n v="10000000000"/>
    <n v="0"/>
    <n v="10000000000"/>
    <n v="336"/>
    <n v="54"/>
    <s v="400171"/>
    <s v="000132"/>
    <s v="حسابهای انتظامی و کنترلی"/>
    <s v="9"/>
    <x v="3"/>
    <x v="3"/>
    <s v="اسناد تضمینی سایر طرفهای تجاری"/>
    <s v="91121"/>
    <s v="نوین دانش آینده"/>
    <s v="400171"/>
    <s v=""/>
    <s v="نوین دانش آینده ADSH-P-PO-GE-077"/>
    <s v="000132"/>
  </r>
  <r>
    <n v="175606"/>
    <n v="1487"/>
    <x v="430"/>
    <s v="1401/08/25"/>
    <s v="نوین دانش آینده- دریافت سفته 202807 بابت تضمین حسن اجرای تعهدات F&amp;G Detectors ق ADSH-P-PO-GE-077"/>
    <n v="960000000"/>
    <n v="0"/>
    <n v="960000000"/>
    <n v="336"/>
    <n v="54"/>
    <s v="400171"/>
    <s v="000132"/>
    <s v="حسابهای انتظامی و کنترلی"/>
    <s v="9"/>
    <x v="3"/>
    <x v="3"/>
    <s v="اسناد تضمینی سایر طرفهای تجاری"/>
    <s v="91121"/>
    <s v="نوین دانش آینده"/>
    <s v="400171"/>
    <s v=""/>
    <s v="نوین دانش آینده ADSH-P-PO-GE-077"/>
    <s v="000132"/>
  </r>
  <r>
    <n v="176260"/>
    <n v="1307"/>
    <x v="523"/>
    <s v="1401/08/01"/>
    <s v="انتقالی-بابت استقرار دریافت و پرداخت - 18.500 یورو"/>
    <n v="4979465138"/>
    <n v="0"/>
    <n v="4979465138"/>
    <n v="1"/>
    <n v="1"/>
    <s v="600001"/>
    <s v="110010"/>
    <s v="داراییهای جاری"/>
    <s v="1"/>
    <x v="10"/>
    <x v="10"/>
    <s v="موجودی نزد صندوق ارزی"/>
    <s v="11111"/>
    <s v="امیرعباس ایماغیان"/>
    <s v="600001"/>
    <s v=""/>
    <s v="یورو"/>
    <s v="110010"/>
  </r>
  <r>
    <n v="176289"/>
    <n v="1585"/>
    <x v="487"/>
    <s v="1401/09/15"/>
    <s v="مجتبی استا-پرداخت 5.000 یورو تنخواه ماموریت کره-انسول"/>
    <n v="0"/>
    <n v="1346285000"/>
    <n v="-1346285000"/>
    <n v="1"/>
    <n v="1"/>
    <s v="600001"/>
    <s v="110010"/>
    <s v="داراییهای جاری"/>
    <s v="1"/>
    <x v="10"/>
    <x v="10"/>
    <s v="موجودی نزد صندوق ارزی"/>
    <s v="11111"/>
    <s v="امیرعباس ایماغیان"/>
    <s v="600001"/>
    <s v=""/>
    <s v="یورو"/>
    <s v="110010"/>
  </r>
  <r>
    <n v="176264"/>
    <n v="1307"/>
    <x v="523"/>
    <s v="1401/08/01"/>
    <s v="انتقالی-بابت استقرار دریافت و پرداخت - 18.500 یورو"/>
    <n v="0"/>
    <n v="4979465138"/>
    <n v="-4979465138"/>
    <n v="1"/>
    <n v="1"/>
    <s v="110001"/>
    <s v="110010"/>
    <s v="داراییهای جاری"/>
    <s v="1"/>
    <x v="10"/>
    <x v="10"/>
    <s v="موجودی نزد صندوق ارزی"/>
    <s v="11111"/>
    <s v="صندوق دفتر مرکزی"/>
    <s v="110001"/>
    <s v=""/>
    <s v="یورو"/>
    <s v="110010"/>
  </r>
  <r>
    <n v="141527"/>
    <n v="1225"/>
    <x v="172"/>
    <s v="1401/07/18"/>
    <s v="شرکت انسول- دریافت مبلغ 1.100 دلار از کارشناسان کره ای بابت هزینه اقامت در هتل-فی 243.790 ریال"/>
    <n v="268169000"/>
    <n v="0"/>
    <n v="268169000"/>
    <n v="1"/>
    <n v="1"/>
    <s v="110001"/>
    <s v="110011"/>
    <s v="داراییهای جاری"/>
    <s v="1"/>
    <x v="10"/>
    <x v="10"/>
    <s v="موجودی نزد صندوق ارزی"/>
    <s v="11111"/>
    <s v="صندوق دفتر مرکزی"/>
    <s v="110001"/>
    <s v=""/>
    <s v="دلار"/>
    <s v="110011"/>
  </r>
  <r>
    <n v="141646"/>
    <n v="1253"/>
    <x v="471"/>
    <s v="1401/07/24"/>
    <s v="پروین صادق آبادی- پرداخت 2000 دلار با فی 243.790 ریال بابت تنخواه ماموریت دوبی"/>
    <n v="0"/>
    <n v="487580000"/>
    <n v="-487580000"/>
    <n v="1"/>
    <n v="1"/>
    <s v="110001"/>
    <s v="110011"/>
    <s v="داراییهای جاری"/>
    <s v="1"/>
    <x v="10"/>
    <x v="10"/>
    <s v="موجودی نزد صندوق ارزی"/>
    <s v="11111"/>
    <s v="صندوق دفتر مرکزی"/>
    <s v="110001"/>
    <s v=""/>
    <s v="دلار"/>
    <s v="110011"/>
  </r>
  <r>
    <n v="141650"/>
    <n v="1284"/>
    <x v="472"/>
    <s v="1401/07/30"/>
    <s v="پروین صادق آبادی- عودت 2000 دلار تنخواه ماموریت دوبی به صندوق با فی 243.790 ریال"/>
    <n v="487580000"/>
    <n v="0"/>
    <n v="487580000"/>
    <n v="1"/>
    <n v="1"/>
    <s v="110001"/>
    <s v="110011"/>
    <s v="داراییهای جاری"/>
    <s v="1"/>
    <x v="10"/>
    <x v="10"/>
    <s v="موجودی نزد صندوق ارزی"/>
    <s v="11111"/>
    <s v="صندوق دفتر مرکزی"/>
    <s v="110001"/>
    <s v=""/>
    <s v="دلار"/>
    <s v="110011"/>
  </r>
  <r>
    <n v="141654"/>
    <n v="1284"/>
    <x v="472"/>
    <s v="1401/07/30"/>
    <s v="پروین صادق آبادی- پرداخت 300 دلار بابت حق ماموریت 3 روز ماموریت دوبی با فی 243.790 ریال"/>
    <n v="0"/>
    <n v="73137000"/>
    <n v="-73137000"/>
    <n v="1"/>
    <n v="1"/>
    <s v="110001"/>
    <s v="110011"/>
    <s v="داراییهای جاری"/>
    <s v="1"/>
    <x v="10"/>
    <x v="10"/>
    <s v="موجودی نزد صندوق ارزی"/>
    <s v="11111"/>
    <s v="صندوق دفتر مرکزی"/>
    <s v="110001"/>
    <s v=""/>
    <s v="دلار"/>
    <s v="110011"/>
  </r>
  <r>
    <n v="176265"/>
    <n v="1307"/>
    <x v="523"/>
    <s v="1401/08/01"/>
    <s v="انتقالی-بابت استقرار دریافت و پرداخت - 2.841 دلار"/>
    <n v="0"/>
    <n v="692607390"/>
    <n v="-692607390"/>
    <n v="1"/>
    <n v="1"/>
    <s v="110001"/>
    <s v="110011"/>
    <s v="داراییهای جاری"/>
    <s v="1"/>
    <x v="10"/>
    <x v="10"/>
    <s v="موجودی نزد صندوق ارزی"/>
    <s v="11111"/>
    <s v="صندوق دفتر مرکزی"/>
    <s v="110001"/>
    <s v=""/>
    <s v="دلار"/>
    <s v="110011"/>
  </r>
  <r>
    <n v="176261"/>
    <n v="1307"/>
    <x v="523"/>
    <s v="1401/08/01"/>
    <s v="انتقالی-بابت استقرار دریافت و پرداخت - 2.841 دلار"/>
    <n v="692607390"/>
    <n v="0"/>
    <n v="692607390"/>
    <n v="1"/>
    <n v="1"/>
    <s v="600001"/>
    <s v="110011"/>
    <s v="داراییهای جاری"/>
    <s v="1"/>
    <x v="10"/>
    <x v="10"/>
    <s v="موجودی نزد صندوق ارزی"/>
    <s v="11111"/>
    <s v="امیرعباس ایماغیان"/>
    <s v="600001"/>
    <s v=""/>
    <s v="دلار"/>
    <s v="110011"/>
  </r>
  <r>
    <n v="176288"/>
    <n v="1585"/>
    <x v="487"/>
    <s v="1401/09/15"/>
    <s v="مجتبی استا-پرداخت 1.000 دلار تنخواه ماموریت کره-انسول"/>
    <n v="0"/>
    <n v="243790000"/>
    <n v="-243790000"/>
    <n v="1"/>
    <n v="1"/>
    <s v="600001"/>
    <s v="110011"/>
    <s v="داراییهای جاری"/>
    <s v="1"/>
    <x v="10"/>
    <x v="10"/>
    <s v="موجودی نزد صندوق ارزی"/>
    <s v="11111"/>
    <s v="امیرعباس ایماغیان"/>
    <s v="600001"/>
    <s v=""/>
    <s v="دلار"/>
    <s v="110011"/>
  </r>
  <r>
    <n v="176262"/>
    <n v="1307"/>
    <x v="523"/>
    <s v="1401/08/01"/>
    <s v="انتقالی-بابت استقرار دریافت و پرداخت - 855 لیر"/>
    <n v="14073300"/>
    <n v="0"/>
    <n v="14073300"/>
    <n v="1"/>
    <n v="1"/>
    <s v="600001"/>
    <s v="110013"/>
    <s v="داراییهای جاری"/>
    <s v="1"/>
    <x v="10"/>
    <x v="10"/>
    <s v="موجودی نزد صندوق ارزی"/>
    <s v="11111"/>
    <s v="امیرعباس ایماغیان"/>
    <s v="600001"/>
    <s v=""/>
    <s v="لیر"/>
    <s v="110013"/>
  </r>
  <r>
    <n v="176266"/>
    <n v="1307"/>
    <x v="523"/>
    <s v="1401/08/01"/>
    <s v="انتقالی-بابت استقرار دریافت و پرداخت - 855 لیر"/>
    <n v="0"/>
    <n v="14073300"/>
    <n v="-14073300"/>
    <n v="1"/>
    <n v="1"/>
    <s v="110001"/>
    <s v="110013"/>
    <s v="داراییهای جاری"/>
    <s v="1"/>
    <x v="10"/>
    <x v="10"/>
    <s v="موجودی نزد صندوق ارزی"/>
    <s v="11111"/>
    <s v="صندوق دفتر مرکزی"/>
    <s v="110001"/>
    <s v=""/>
    <s v="لیر"/>
    <s v="110013"/>
  </r>
  <r>
    <n v="176267"/>
    <n v="1307"/>
    <x v="523"/>
    <s v="1401/08/01"/>
    <s v="انتقالی-بابت استقرار دریافت و پرداخت"/>
    <n v="0"/>
    <n v="44242"/>
    <n v="-44242"/>
    <n v="1"/>
    <n v="1"/>
    <s v="110001"/>
    <s v="110014"/>
    <s v="داراییهای جاری"/>
    <s v="1"/>
    <x v="10"/>
    <x v="10"/>
    <s v="موجودی نزد صندوق ارزی"/>
    <s v="11111"/>
    <s v="صندوق دفتر مرکزی"/>
    <s v="110001"/>
    <s v=""/>
    <s v="وون کره"/>
    <s v="110014"/>
  </r>
  <r>
    <n v="176263"/>
    <n v="1307"/>
    <x v="523"/>
    <s v="1401/08/01"/>
    <s v="انتقالی-بابت استقرار دریافت و پرداخت"/>
    <n v="44242"/>
    <n v="0"/>
    <n v="44242"/>
    <n v="1"/>
    <n v="1"/>
    <s v="600001"/>
    <s v="110014"/>
    <s v="داراییهای جاری"/>
    <s v="1"/>
    <x v="10"/>
    <x v="10"/>
    <s v="موجودی نزد صندوق ارزی"/>
    <s v="11111"/>
    <s v="امیرعباس ایماغیان"/>
    <s v="600001"/>
    <s v=""/>
    <s v="وون کره"/>
    <s v="110014"/>
  </r>
  <r>
    <n v="175784"/>
    <n v="1635"/>
    <x v="381"/>
    <s v="1401/09/26"/>
    <s v="نگراندیش- بابت ارائه گزارش دوره ای نظارتی منتهی به شهریور 1401 طی صورتحساب ش 639"/>
    <n v="1000000000"/>
    <n v="0"/>
    <n v="1000000000"/>
    <n v="305"/>
    <n v="49"/>
    <s v="300001"/>
    <s v="330001"/>
    <s v="هزینه ها"/>
    <s v="8"/>
    <x v="18"/>
    <x v="18"/>
    <s v="هزینه خرید خدمات"/>
    <s v="87104"/>
    <s v="مالی"/>
    <s v="300001"/>
    <s v=""/>
    <s v="دفتر مرکزی"/>
    <s v="330001"/>
  </r>
  <r>
    <n v="175787"/>
    <n v="1635"/>
    <x v="381"/>
    <s v="1401/09/26"/>
    <s v="نگراندیش- بابت 9% ارزش افزوده ارائه گزارش دوره ای نظارتی منتهی به شهریور 1401 طی صورتحساب ش 639"/>
    <n v="90000000"/>
    <n v="0"/>
    <n v="90000000"/>
    <n v="305"/>
    <n v="49"/>
    <s v="300001"/>
    <s v="330001"/>
    <s v="هزینه ها"/>
    <s v="8"/>
    <x v="18"/>
    <x v="18"/>
    <s v="هزینه خرید خدمات"/>
    <s v="87104"/>
    <s v="مالی"/>
    <s v="300001"/>
    <s v=""/>
    <s v="دفتر مرکزی"/>
    <s v="330001"/>
  </r>
  <r>
    <n v="144825"/>
    <n v="1317"/>
    <x v="345"/>
    <s v="1401/08/03"/>
    <s v="امورمالیاتی شماره نامه 100000137464360-هزینه تمبر افزایش سرمایه از 8.000 میلیارد ریال به 12.000 میلیارد ریال معادل 0.5 در 1000 ارزش اسمی"/>
    <n v="2000000000"/>
    <n v="0"/>
    <n v="2000000000"/>
    <n v="331"/>
    <n v="50"/>
    <s v="300001"/>
    <s v="330001"/>
    <s v="هزینه ها"/>
    <s v="8"/>
    <x v="19"/>
    <x v="19"/>
    <s v="هزینه تمبر و سفته"/>
    <s v="88121"/>
    <s v="مالی"/>
    <s v="300001"/>
    <s v=""/>
    <s v="دفتر مرکزی"/>
    <s v="330001"/>
  </r>
  <r>
    <n v="143732"/>
    <n v="1169"/>
    <x v="229"/>
    <s v="1401/07/04"/>
    <s v="هزینه کارمزد بانکی از تجارت جاری 306827022 سند ش 20102"/>
    <n v="8030"/>
    <n v="0"/>
    <n v="8030"/>
    <n v="332"/>
    <n v="50"/>
    <s v="300001"/>
    <s v="330001"/>
    <s v="هزینه ها"/>
    <s v="8"/>
    <x v="19"/>
    <x v="19"/>
    <s v="هزینه کارمزد خدمات بانکی"/>
    <s v="88131"/>
    <s v="مالی"/>
    <s v="300001"/>
    <s v=""/>
    <s v="دفتر مرکزی"/>
    <s v="330001"/>
  </r>
  <r>
    <n v="143734"/>
    <n v="1169"/>
    <x v="229"/>
    <s v="1401/07/04"/>
    <s v="هزینه کارمزد بانکی از تجارت جاری 306827022 سند ش 98073"/>
    <n v="6170"/>
    <n v="0"/>
    <n v="6170"/>
    <n v="332"/>
    <n v="50"/>
    <s v="300001"/>
    <s v="330001"/>
    <s v="هزینه ها"/>
    <s v="8"/>
    <x v="19"/>
    <x v="19"/>
    <s v="هزینه کارمزد خدمات بانکی"/>
    <s v="88131"/>
    <s v="مالی"/>
    <s v="300001"/>
    <s v=""/>
    <s v="دفتر مرکزی"/>
    <s v="330001"/>
  </r>
  <r>
    <n v="143736"/>
    <n v="1169"/>
    <x v="229"/>
    <s v="1401/07/04"/>
    <s v="هزینه کارمزد بانکی از تجارت جاری 306827022 سند ش 98104"/>
    <n v="25000"/>
    <n v="0"/>
    <n v="25000"/>
    <n v="332"/>
    <n v="50"/>
    <s v="300001"/>
    <s v="330001"/>
    <s v="هزینه ها"/>
    <s v="8"/>
    <x v="19"/>
    <x v="19"/>
    <s v="هزینه کارمزد خدمات بانکی"/>
    <s v="88131"/>
    <s v="مالی"/>
    <s v="300001"/>
    <s v=""/>
    <s v="دفتر مرکزی"/>
    <s v="330001"/>
  </r>
  <r>
    <n v="143738"/>
    <n v="1169"/>
    <x v="229"/>
    <s v="1401/07/04"/>
    <s v="هزینه کارمزد بانکی از تجارت جاری 306827022 سند ش 98103"/>
    <n v="25000"/>
    <n v="0"/>
    <n v="25000"/>
    <n v="332"/>
    <n v="50"/>
    <s v="300001"/>
    <s v="330001"/>
    <s v="هزینه ها"/>
    <s v="8"/>
    <x v="19"/>
    <x v="19"/>
    <s v="هزینه کارمزد خدمات بانکی"/>
    <s v="88131"/>
    <s v="مالی"/>
    <s v="300001"/>
    <s v=""/>
    <s v="دفتر مرکزی"/>
    <s v="330001"/>
  </r>
  <r>
    <n v="143740"/>
    <n v="1169"/>
    <x v="229"/>
    <s v="1401/07/04"/>
    <s v="هزینه کارمزد بانکی از تجارت جاری 306827022 سند ش 36521"/>
    <n v="250000"/>
    <n v="0"/>
    <n v="250000"/>
    <n v="332"/>
    <n v="50"/>
    <s v="300001"/>
    <s v="330001"/>
    <s v="هزینه ها"/>
    <s v="8"/>
    <x v="19"/>
    <x v="19"/>
    <s v="هزینه کارمزد خدمات بانکی"/>
    <s v="88131"/>
    <s v="مالی"/>
    <s v="300001"/>
    <s v=""/>
    <s v="دفتر مرکزی"/>
    <s v="330001"/>
  </r>
  <r>
    <n v="143071"/>
    <n v="1184"/>
    <x v="212"/>
    <s v="1401/07/10"/>
    <s v="هزینه کارمزد برداشت از سرمایه گذاری کوتاه مدت  ویژه 9403-شرکت پالایش میعانات گازى آدیش جنوبی به شماره 0200079432000 تمبرسند ش 303933413"/>
    <n v="10000"/>
    <n v="0"/>
    <n v="10000"/>
    <n v="332"/>
    <n v="50"/>
    <s v="300001"/>
    <s v="330001"/>
    <s v="هزینه ها"/>
    <s v="8"/>
    <x v="19"/>
    <x v="19"/>
    <s v="هزینه کارمزد خدمات بانکی"/>
    <s v="88131"/>
    <s v="مالی"/>
    <s v="300001"/>
    <s v=""/>
    <s v="دفتر مرکزی"/>
    <s v="330001"/>
  </r>
  <r>
    <n v="142814"/>
    <n v="1190"/>
    <x v="171"/>
    <s v="1401/07/11"/>
    <s v="هزینه کارمزد بانکی از اقتصاد جاری 215/2/5278624/1 سند ش 20900802"/>
    <n v="110000"/>
    <n v="0"/>
    <n v="110000"/>
    <n v="332"/>
    <n v="50"/>
    <s v="300001"/>
    <s v="330001"/>
    <s v="هزینه ها"/>
    <s v="8"/>
    <x v="19"/>
    <x v="19"/>
    <s v="هزینه کارمزد خدمات بانکی"/>
    <s v="88131"/>
    <s v="مالی"/>
    <s v="300001"/>
    <s v=""/>
    <s v="دفتر مرکزی"/>
    <s v="330001"/>
  </r>
  <r>
    <n v="142816"/>
    <n v="1190"/>
    <x v="171"/>
    <s v="1401/07/11"/>
    <s v="هزینه کارمزد بانکی از اقتصاد جاری 215/2/5278624/1 سند ش 10902027"/>
    <n v="250000"/>
    <n v="0"/>
    <n v="250000"/>
    <n v="332"/>
    <n v="50"/>
    <s v="300001"/>
    <s v="330001"/>
    <s v="هزینه ها"/>
    <s v="8"/>
    <x v="19"/>
    <x v="19"/>
    <s v="هزینه کارمزد خدمات بانکی"/>
    <s v="88131"/>
    <s v="مالی"/>
    <s v="300001"/>
    <s v=""/>
    <s v="دفتر مرکزی"/>
    <s v="330001"/>
  </r>
  <r>
    <n v="143742"/>
    <n v="1191"/>
    <x v="302"/>
    <s v="1401/07/11"/>
    <s v="هزینه کارمزد بانکی از تجارت جاری 306827022 سند ش 20780"/>
    <n v="11820"/>
    <n v="0"/>
    <n v="11820"/>
    <n v="332"/>
    <n v="50"/>
    <s v="300001"/>
    <s v="330001"/>
    <s v="هزینه ها"/>
    <s v="8"/>
    <x v="19"/>
    <x v="19"/>
    <s v="هزینه کارمزد خدمات بانکی"/>
    <s v="88131"/>
    <s v="مالی"/>
    <s v="300001"/>
    <s v=""/>
    <s v="دفتر مرکزی"/>
    <s v="330001"/>
  </r>
  <r>
    <n v="143744"/>
    <n v="1191"/>
    <x v="302"/>
    <s v="1401/07/11"/>
    <s v="هزینه کارمزد بانکی از تجارت جاری 306827022 سند ش 22349"/>
    <n v="6870"/>
    <n v="0"/>
    <n v="6870"/>
    <n v="332"/>
    <n v="50"/>
    <s v="300001"/>
    <s v="330001"/>
    <s v="هزینه ها"/>
    <s v="8"/>
    <x v="19"/>
    <x v="19"/>
    <s v="هزینه کارمزد خدمات بانکی"/>
    <s v="88131"/>
    <s v="مالی"/>
    <s v="300001"/>
    <s v=""/>
    <s v="دفتر مرکزی"/>
    <s v="330001"/>
  </r>
  <r>
    <n v="143746"/>
    <n v="1191"/>
    <x v="302"/>
    <s v="1401/07/11"/>
    <s v="هزینه کارمزد بانکی از تجارت جاری 306827022 سند ش 22350"/>
    <n v="6270"/>
    <n v="0"/>
    <n v="6270"/>
    <n v="332"/>
    <n v="50"/>
    <s v="300001"/>
    <s v="330001"/>
    <s v="هزینه ها"/>
    <s v="8"/>
    <x v="19"/>
    <x v="19"/>
    <s v="هزینه کارمزد خدمات بانکی"/>
    <s v="88131"/>
    <s v="مالی"/>
    <s v="300001"/>
    <s v=""/>
    <s v="دفتر مرکزی"/>
    <s v="330001"/>
  </r>
  <r>
    <n v="142741"/>
    <n v="1204"/>
    <x v="194"/>
    <s v="1401/07/12"/>
    <s v="هزینه کارمزد بانکی از اقتصاد پشتیبان 215/850/5278624/1 سند ش 10906202"/>
    <n v="5700"/>
    <n v="0"/>
    <n v="5700"/>
    <n v="332"/>
    <n v="50"/>
    <s v="300001"/>
    <s v="330001"/>
    <s v="هزینه ها"/>
    <s v="8"/>
    <x v="19"/>
    <x v="19"/>
    <s v="هزینه کارمزد خدمات بانکی"/>
    <s v="88131"/>
    <s v="مالی"/>
    <s v="300001"/>
    <s v=""/>
    <s v="دفتر مرکزی"/>
    <s v="330001"/>
  </r>
  <r>
    <n v="142743"/>
    <n v="1204"/>
    <x v="194"/>
    <s v="1401/07/12"/>
    <s v="هزینه کارمزد بانکی از اقتصاد پشتیبان 215/850/5278624/1 سند ش 10906214"/>
    <n v="8400"/>
    <n v="0"/>
    <n v="8400"/>
    <n v="332"/>
    <n v="50"/>
    <s v="300001"/>
    <s v="330001"/>
    <s v="هزینه ها"/>
    <s v="8"/>
    <x v="19"/>
    <x v="19"/>
    <s v="هزینه کارمزد خدمات بانکی"/>
    <s v="88131"/>
    <s v="مالی"/>
    <s v="300001"/>
    <s v=""/>
    <s v="دفتر مرکزی"/>
    <s v="330001"/>
  </r>
  <r>
    <n v="143979"/>
    <n v="1213"/>
    <x v="195"/>
    <s v="1401/07/16"/>
    <s v="هزینه کارمزد بانکی از تجارت جاری 306827022 سند ش 25408"/>
    <n v="23490"/>
    <n v="0"/>
    <n v="23490"/>
    <n v="332"/>
    <n v="50"/>
    <s v="300001"/>
    <s v="330001"/>
    <s v="هزینه ها"/>
    <s v="8"/>
    <x v="19"/>
    <x v="19"/>
    <s v="هزینه کارمزد خدمات بانکی"/>
    <s v="88131"/>
    <s v="مالی"/>
    <s v="300001"/>
    <s v=""/>
    <s v="دفتر مرکزی"/>
    <s v="330001"/>
  </r>
  <r>
    <n v="143057"/>
    <n v="1221"/>
    <x v="26"/>
    <s v="1401/07/18"/>
    <s v="هزینه کارمزد ساتنا ملت جاری 8375650927 سند ش 317029131"/>
    <n v="10000"/>
    <n v="0"/>
    <n v="10000"/>
    <n v="332"/>
    <n v="50"/>
    <s v="300001"/>
    <s v="330001"/>
    <s v="هزینه ها"/>
    <s v="8"/>
    <x v="19"/>
    <x v="19"/>
    <s v="هزینه کارمزد خدمات بانکی"/>
    <s v="88131"/>
    <s v="مالی"/>
    <s v="300001"/>
    <s v=""/>
    <s v="دفتر مرکزی"/>
    <s v="330001"/>
  </r>
  <r>
    <n v="143160"/>
    <n v="1221"/>
    <x v="26"/>
    <s v="1401/07/18"/>
    <s v="هزینه کارمزد توسط بانک سامان 810/40/2189814/1 سند ش 20177439"/>
    <n v="10000"/>
    <n v="0"/>
    <n v="10000"/>
    <n v="332"/>
    <n v="50"/>
    <s v="300001"/>
    <s v="330001"/>
    <s v="هزینه ها"/>
    <s v="8"/>
    <x v="19"/>
    <x v="19"/>
    <s v="هزینه کارمزد خدمات بانکی"/>
    <s v="88131"/>
    <s v="مالی"/>
    <s v="300001"/>
    <s v=""/>
    <s v="دفتر مرکزی"/>
    <s v="330001"/>
  </r>
  <r>
    <n v="142818"/>
    <n v="1229"/>
    <x v="196"/>
    <s v="1401/07/19"/>
    <s v="هزینه کارمزد بانکی از اقتصاد جاری 215/2/5278624/1 سند ش 30929217"/>
    <n v="250000"/>
    <n v="0"/>
    <n v="250000"/>
    <n v="332"/>
    <n v="50"/>
    <s v="300001"/>
    <s v="330001"/>
    <s v="هزینه ها"/>
    <s v="8"/>
    <x v="19"/>
    <x v="19"/>
    <s v="هزینه کارمزد خدمات بانکی"/>
    <s v="88131"/>
    <s v="مالی"/>
    <s v="300001"/>
    <s v=""/>
    <s v="دفتر مرکزی"/>
    <s v="330001"/>
  </r>
  <r>
    <n v="143981"/>
    <n v="1231"/>
    <x v="309"/>
    <s v="1401/07/19"/>
    <s v="هزینه کارمزد بانکی از تجارت جاری 306827022 سند ش 25528"/>
    <n v="10000"/>
    <n v="0"/>
    <n v="10000"/>
    <n v="332"/>
    <n v="50"/>
    <s v="300001"/>
    <s v="330001"/>
    <s v="هزینه ها"/>
    <s v="8"/>
    <x v="19"/>
    <x v="19"/>
    <s v="هزینه کارمزد خدمات بانکی"/>
    <s v="88131"/>
    <s v="مالی"/>
    <s v="300001"/>
    <s v=""/>
    <s v="دفتر مرکزی"/>
    <s v="330001"/>
  </r>
  <r>
    <n v="143983"/>
    <n v="1231"/>
    <x v="309"/>
    <s v="1401/07/19"/>
    <s v="هزینه کارمزد بانکی از تجارت جاری 306827022 سند ش 25528"/>
    <n v="10000"/>
    <n v="0"/>
    <n v="10000"/>
    <n v="332"/>
    <n v="50"/>
    <s v="300001"/>
    <s v="330001"/>
    <s v="هزینه ها"/>
    <s v="8"/>
    <x v="19"/>
    <x v="19"/>
    <s v="هزینه کارمزد خدمات بانکی"/>
    <s v="88131"/>
    <s v="مالی"/>
    <s v="300001"/>
    <s v=""/>
    <s v="دفتر مرکزی"/>
    <s v="330001"/>
  </r>
  <r>
    <n v="143985"/>
    <n v="1231"/>
    <x v="309"/>
    <s v="1401/07/19"/>
    <s v="هزینه کارمزد بانکی از تجارت جاری 306827022 سند ش 25528"/>
    <n v="10000"/>
    <n v="0"/>
    <n v="10000"/>
    <n v="332"/>
    <n v="50"/>
    <s v="300001"/>
    <s v="330001"/>
    <s v="هزینه ها"/>
    <s v="8"/>
    <x v="19"/>
    <x v="19"/>
    <s v="هزینه کارمزد خدمات بانکی"/>
    <s v="88131"/>
    <s v="مالی"/>
    <s v="300001"/>
    <s v=""/>
    <s v="دفتر مرکزی"/>
    <s v="330001"/>
  </r>
  <r>
    <n v="143987"/>
    <n v="1231"/>
    <x v="309"/>
    <s v="1401/07/19"/>
    <s v="هزینه کارمزد بانکی از تجارت جاری 306827022 سند ش 25528"/>
    <n v="10000"/>
    <n v="0"/>
    <n v="10000"/>
    <n v="332"/>
    <n v="50"/>
    <s v="300001"/>
    <s v="330001"/>
    <s v="هزینه ها"/>
    <s v="8"/>
    <x v="19"/>
    <x v="19"/>
    <s v="هزینه کارمزد خدمات بانکی"/>
    <s v="88131"/>
    <s v="مالی"/>
    <s v="300001"/>
    <s v=""/>
    <s v="دفتر مرکزی"/>
    <s v="330001"/>
  </r>
  <r>
    <n v="143989"/>
    <n v="1231"/>
    <x v="309"/>
    <s v="1401/07/19"/>
    <s v="هزینه کارمزد بانکی از تجارت جاری 306827022 سند ش 25528"/>
    <n v="10000"/>
    <n v="0"/>
    <n v="10000"/>
    <n v="332"/>
    <n v="50"/>
    <s v="300001"/>
    <s v="330001"/>
    <s v="هزینه ها"/>
    <s v="8"/>
    <x v="19"/>
    <x v="19"/>
    <s v="هزینه کارمزد خدمات بانکی"/>
    <s v="88131"/>
    <s v="مالی"/>
    <s v="300001"/>
    <s v=""/>
    <s v="دفتر مرکزی"/>
    <s v="330001"/>
  </r>
  <r>
    <n v="143991"/>
    <n v="1231"/>
    <x v="309"/>
    <s v="1401/07/19"/>
    <s v="هزینه کارمزد بانکی از تجارت جاری 306827022 سند ش 98940"/>
    <n v="16400"/>
    <n v="0"/>
    <n v="16400"/>
    <n v="332"/>
    <n v="50"/>
    <s v="300001"/>
    <s v="330001"/>
    <s v="هزینه ها"/>
    <s v="8"/>
    <x v="19"/>
    <x v="19"/>
    <s v="هزینه کارمزد خدمات بانکی"/>
    <s v="88131"/>
    <s v="مالی"/>
    <s v="300001"/>
    <s v=""/>
    <s v="دفتر مرکزی"/>
    <s v="330001"/>
  </r>
  <r>
    <n v="146770"/>
    <n v="1289"/>
    <x v="10"/>
    <s v="1401/07/30"/>
    <s v="بابت حق ایاب و ذهاب مهر ماه"/>
    <n v="4830000"/>
    <n v="0"/>
    <n v="4830000"/>
    <n v="216"/>
    <n v="43"/>
    <s v="300003"/>
    <s v="330001"/>
    <s v="هزینه ها"/>
    <s v="8"/>
    <x v="20"/>
    <x v="20"/>
    <s v="حق ایاب و ذهاب"/>
    <s v="81133"/>
    <s v="تدارکات"/>
    <s v="300003"/>
    <s v=""/>
    <s v="دفتر مرکزی"/>
    <s v="330001"/>
  </r>
  <r>
    <n v="147252"/>
    <n v="1458"/>
    <x v="524"/>
    <s v="1401/08/21"/>
    <s v="انتقالی-بابت اصلاح سطخ 5"/>
    <n v="0"/>
    <n v="8725161"/>
    <n v="-8725161"/>
    <n v="216"/>
    <n v="43"/>
    <s v="300003"/>
    <s v="330001"/>
    <s v="هزینه ها"/>
    <s v="8"/>
    <x v="20"/>
    <x v="20"/>
    <s v="حق ایاب و ذهاب"/>
    <s v="81133"/>
    <s v="تدارکات"/>
    <s v="300003"/>
    <s v=""/>
    <s v="دفتر مرکزی"/>
    <s v="330001"/>
  </r>
  <r>
    <n v="146765"/>
    <n v="1289"/>
    <x v="10"/>
    <s v="1401/07/30"/>
    <s v="بابت حق غذا مهر ماه"/>
    <n v="4140000"/>
    <n v="0"/>
    <n v="4140000"/>
    <n v="219"/>
    <n v="43"/>
    <s v="300003"/>
    <s v="330001"/>
    <s v="هزینه ها"/>
    <s v="8"/>
    <x v="20"/>
    <x v="20"/>
    <s v="حق غذا"/>
    <s v="81136"/>
    <s v="تدارکات"/>
    <s v="300003"/>
    <s v=""/>
    <s v="دفتر مرکزی"/>
    <s v="330001"/>
  </r>
  <r>
    <n v="147253"/>
    <n v="1458"/>
    <x v="524"/>
    <s v="1401/08/21"/>
    <s v="انتقالی-بابت اصلاح سطخ 5"/>
    <n v="0"/>
    <n v="7478710"/>
    <n v="-7478710"/>
    <n v="219"/>
    <n v="43"/>
    <s v="300003"/>
    <s v="330001"/>
    <s v="هزینه ها"/>
    <s v="8"/>
    <x v="20"/>
    <x v="20"/>
    <s v="حق غذا"/>
    <s v="81136"/>
    <s v="تدارکات"/>
    <s v="300003"/>
    <s v=""/>
    <s v="دفتر مرکزی"/>
    <s v="330001"/>
  </r>
  <r>
    <n v="146790"/>
    <n v="1290"/>
    <x v="433"/>
    <s v="1401/07/30"/>
    <s v="بابت هزینه های مهندسی مهر ماه"/>
    <n v="364828933"/>
    <n v="0"/>
    <n v="364828933"/>
    <n v="436"/>
    <n v="49"/>
    <s v="300005"/>
    <s v="330001"/>
    <s v="هزینه ها"/>
    <s v="8"/>
    <x v="18"/>
    <x v="18"/>
    <s v="هزینه های مهندسی"/>
    <s v="87136"/>
    <s v="مهندسی"/>
    <s v="300005"/>
    <s v=""/>
    <s v="دفتر مرکزی"/>
    <s v="330001"/>
  </r>
  <r>
    <n v="175179"/>
    <n v="1513"/>
    <x v="434"/>
    <s v="1401/08/30"/>
    <s v="بابت هزینه های مهندسی آبان ماه"/>
    <n v="359269492"/>
    <n v="0"/>
    <n v="359269492"/>
    <n v="436"/>
    <n v="49"/>
    <s v="300005"/>
    <s v="330001"/>
    <s v="هزینه ها"/>
    <s v="8"/>
    <x v="18"/>
    <x v="18"/>
    <s v="هزینه های مهندسی"/>
    <s v="87136"/>
    <s v="مهندسی"/>
    <s v="300005"/>
    <s v=""/>
    <s v="دفتر مرکزی"/>
    <s v="330001"/>
  </r>
  <r>
    <n v="177073"/>
    <n v="1668"/>
    <x v="435"/>
    <s v="1401/09/30"/>
    <s v="بابت هزینه های مهندسی آذر ماه"/>
    <n v="312999481"/>
    <n v="0"/>
    <n v="312999481"/>
    <n v="436"/>
    <n v="49"/>
    <s v="300005"/>
    <s v="330001"/>
    <s v="هزینه ها"/>
    <s v="8"/>
    <x v="18"/>
    <x v="18"/>
    <s v="هزینه های مهندسی"/>
    <s v="87136"/>
    <s v="مهندسی"/>
    <s v="300005"/>
    <s v=""/>
    <s v="دفتر مرکزی"/>
    <s v="330001"/>
  </r>
  <r>
    <n v="180305"/>
    <n v="1644"/>
    <x v="328"/>
    <s v="1401/09/27"/>
    <s v="خانم پروین صادق آبادی-چک 472617 (اقتصاد) بابت شارژ بن کارت تولد 1 نفر پرسنل (واریزی) طی دستور پرداخت پیوست"/>
    <n v="4000000"/>
    <n v="0"/>
    <n v="4000000"/>
    <n v="426"/>
    <n v="49"/>
    <s v="300004"/>
    <s v="330001"/>
    <s v="هزینه ها"/>
    <s v="8"/>
    <x v="18"/>
    <x v="18"/>
    <s v="هزینه ملزومات مصرفی"/>
    <s v="87123"/>
    <s v="بازرگانی"/>
    <s v="300004"/>
    <s v=""/>
    <s v="دفتر مرکزی"/>
    <s v="330001"/>
  </r>
  <r>
    <n v="139415"/>
    <n v="1174"/>
    <x v="474"/>
    <s v="1401/07/06"/>
    <s v="اسنپ _ ماموریت آقای خستو م 1401/6/30 - اداری"/>
    <n v="400000"/>
    <n v="0"/>
    <n v="400000"/>
    <n v="265"/>
    <n v="45"/>
    <s v="300002"/>
    <s v="330001"/>
    <s v="هزینه ها"/>
    <s v="8"/>
    <x v="21"/>
    <x v="21"/>
    <s v="هزینه ایاب و ذهاب"/>
    <s v="83101"/>
    <s v="اداری"/>
    <s v="300002"/>
    <s v=""/>
    <s v="دفتر مرکزی"/>
    <s v="330001"/>
  </r>
  <r>
    <n v="139418"/>
    <n v="1174"/>
    <x v="474"/>
    <s v="1401/07/06"/>
    <s v="اسنپ _ ماموریت آقای ایماغیان م 1401/7/3 - مالی"/>
    <n v="375000"/>
    <n v="0"/>
    <n v="375000"/>
    <n v="265"/>
    <n v="45"/>
    <s v="300002"/>
    <s v="330001"/>
    <s v="هزینه ها"/>
    <s v="8"/>
    <x v="21"/>
    <x v="21"/>
    <s v="هزینه ایاب و ذهاب"/>
    <s v="83101"/>
    <s v="اداری"/>
    <s v="300002"/>
    <s v=""/>
    <s v="دفتر مرکزی"/>
    <s v="330001"/>
  </r>
  <r>
    <n v="139424"/>
    <n v="1174"/>
    <x v="474"/>
    <s v="1401/07/06"/>
    <s v="اسنپ _ ماموریت آقای ایماغیان به اداره ثبت شرکتها م 1401/7/6 - مالی"/>
    <n v="315000"/>
    <n v="0"/>
    <n v="315000"/>
    <n v="265"/>
    <n v="45"/>
    <s v="300002"/>
    <s v="330001"/>
    <s v="هزینه ها"/>
    <s v="8"/>
    <x v="21"/>
    <x v="21"/>
    <s v="هزینه ایاب و ذهاب"/>
    <s v="83101"/>
    <s v="اداری"/>
    <s v="300002"/>
    <s v=""/>
    <s v="دفتر مرکزی"/>
    <s v="330001"/>
  </r>
  <r>
    <n v="139425"/>
    <n v="1174"/>
    <x v="474"/>
    <s v="1401/07/06"/>
    <s v="اسنپ _ ماموریت آقای ایماغیان به اداره ثبت شرکتها م 1401/7/6 - مالی"/>
    <n v="170000"/>
    <n v="0"/>
    <n v="170000"/>
    <n v="265"/>
    <n v="45"/>
    <s v="300002"/>
    <s v="330001"/>
    <s v="هزینه ها"/>
    <s v="8"/>
    <x v="21"/>
    <x v="21"/>
    <s v="هزینه ایاب و ذهاب"/>
    <s v="83101"/>
    <s v="اداری"/>
    <s v="300002"/>
    <s v=""/>
    <s v="دفتر مرکزی"/>
    <s v="330001"/>
  </r>
  <r>
    <n v="141865"/>
    <n v="1216"/>
    <x v="353"/>
    <s v="1401/07/17"/>
    <s v="جام جم تاکسی _ ش ف 619 ماموریت آقای خستو به میدان انقلاب م 1401/7/10 - اداری"/>
    <n v="1500000"/>
    <n v="0"/>
    <n v="1500000"/>
    <n v="265"/>
    <n v="45"/>
    <s v="300002"/>
    <s v="330001"/>
    <s v="هزینه ها"/>
    <s v="8"/>
    <x v="21"/>
    <x v="21"/>
    <s v="هزینه ایاب و ذهاب"/>
    <s v="83101"/>
    <s v="اداری"/>
    <s v="300002"/>
    <s v=""/>
    <s v="دفتر مرکزی"/>
    <s v="330001"/>
  </r>
  <r>
    <n v="141884"/>
    <n v="1254"/>
    <x v="354"/>
    <s v="1401/07/24"/>
    <s v="اسنپ و کافی شاپ _ ماموریت آقای ایماغیان به بوشهر م 1401/7/9 - مالی"/>
    <n v="2005000"/>
    <n v="0"/>
    <n v="2005000"/>
    <n v="265"/>
    <n v="45"/>
    <s v="300002"/>
    <s v="330001"/>
    <s v="هزینه ها"/>
    <s v="8"/>
    <x v="21"/>
    <x v="21"/>
    <s v="هزینه ایاب و ذهاب"/>
    <s v="83101"/>
    <s v="اداری"/>
    <s v="300002"/>
    <s v=""/>
    <s v="دفتر مرکزی"/>
    <s v="330001"/>
  </r>
  <r>
    <n v="141886"/>
    <n v="1254"/>
    <x v="354"/>
    <s v="1401/07/24"/>
    <s v="جام جم تاکسی _ ش ف 643 ماموریت آقای ایماغیان به اداره کار و رفاه شمیرانات م 1401/7/18 - مالی"/>
    <n v="2300000"/>
    <n v="0"/>
    <n v="2300000"/>
    <n v="265"/>
    <n v="45"/>
    <s v="300002"/>
    <s v="330001"/>
    <s v="هزینه ها"/>
    <s v="8"/>
    <x v="21"/>
    <x v="21"/>
    <s v="هزینه ایاب و ذهاب"/>
    <s v="83101"/>
    <s v="اداری"/>
    <s v="300002"/>
    <s v=""/>
    <s v="دفتر مرکزی"/>
    <s v="330001"/>
  </r>
  <r>
    <n v="141887"/>
    <n v="1254"/>
    <x v="354"/>
    <s v="1401/07/24"/>
    <s v="جام جم تاکسی _ ش ف 651 ماموریت آقای خستو به دفتر آقای امین زاده م 1401/7/19 - اداری"/>
    <n v="1500000"/>
    <n v="0"/>
    <n v="1500000"/>
    <n v="265"/>
    <n v="45"/>
    <s v="300002"/>
    <s v="330001"/>
    <s v="هزینه ها"/>
    <s v="8"/>
    <x v="21"/>
    <x v="21"/>
    <s v="هزینه ایاب و ذهاب"/>
    <s v="83101"/>
    <s v="اداری"/>
    <s v="300002"/>
    <s v=""/>
    <s v="دفتر مرکزی"/>
    <s v="330001"/>
  </r>
  <r>
    <n v="141889"/>
    <n v="1254"/>
    <x v="354"/>
    <s v="1401/07/24"/>
    <s v="جام جم تاکسی _ ماموریت آقای خستو به دفتر کوشا منش م 1401/7/20 - اداری"/>
    <n v="1700000"/>
    <n v="0"/>
    <n v="1700000"/>
    <n v="265"/>
    <n v="45"/>
    <s v="300002"/>
    <s v="330001"/>
    <s v="هزینه ها"/>
    <s v="8"/>
    <x v="21"/>
    <x v="21"/>
    <s v="هزینه ایاب و ذهاب"/>
    <s v="83101"/>
    <s v="اداری"/>
    <s v="300002"/>
    <s v=""/>
    <s v="دفتر مرکزی"/>
    <s v="330001"/>
  </r>
  <r>
    <n v="141891"/>
    <n v="1254"/>
    <x v="354"/>
    <s v="1401/07/24"/>
    <s v="جام جم تاکسی _ ماموریت آقای خستو به منزل آقای صحرائیان م 1401/7/23 - اداری"/>
    <n v="1000000"/>
    <n v="0"/>
    <n v="1000000"/>
    <n v="265"/>
    <n v="45"/>
    <s v="300002"/>
    <s v="330001"/>
    <s v="هزینه ها"/>
    <s v="8"/>
    <x v="21"/>
    <x v="21"/>
    <s v="هزینه ایاب و ذهاب"/>
    <s v="83101"/>
    <s v="اداری"/>
    <s v="300002"/>
    <s v=""/>
    <s v="دفتر مرکزی"/>
    <s v="330001"/>
  </r>
  <r>
    <n v="141919"/>
    <n v="1275"/>
    <x v="476"/>
    <s v="1401/07/27"/>
    <s v="اسنپ _ کرایه آژانس خانم جاپلغی م 1401/716 - مالی"/>
    <n v="605000"/>
    <n v="0"/>
    <n v="605000"/>
    <n v="265"/>
    <n v="45"/>
    <s v="300002"/>
    <s v="330001"/>
    <s v="هزینه ها"/>
    <s v="8"/>
    <x v="21"/>
    <x v="21"/>
    <s v="هزینه ایاب و ذهاب"/>
    <s v="83101"/>
    <s v="اداری"/>
    <s v="300002"/>
    <s v=""/>
    <s v="دفتر مرکزی"/>
    <s v="330001"/>
  </r>
  <r>
    <n v="141920"/>
    <n v="1275"/>
    <x v="476"/>
    <s v="1401/07/27"/>
    <s v="اسنپ _ کرایه آزانس خانم جاپلغی م 1401/7/19 _ مالی"/>
    <n v="400000"/>
    <n v="0"/>
    <n v="400000"/>
    <n v="265"/>
    <n v="45"/>
    <s v="300002"/>
    <s v="330001"/>
    <s v="هزینه ها"/>
    <s v="8"/>
    <x v="21"/>
    <x v="21"/>
    <s v="هزینه ایاب و ذهاب"/>
    <s v="83101"/>
    <s v="اداری"/>
    <s v="300002"/>
    <s v=""/>
    <s v="دفتر مرکزی"/>
    <s v="330001"/>
  </r>
  <r>
    <n v="141921"/>
    <n v="1275"/>
    <x v="476"/>
    <s v="1401/07/27"/>
    <s v="اسنپ _ کرایه آژانس خانم جاپلغی م 1401/7/23 - مالی"/>
    <n v="530000"/>
    <n v="0"/>
    <n v="530000"/>
    <n v="265"/>
    <n v="45"/>
    <s v="300002"/>
    <s v="330001"/>
    <s v="هزینه ها"/>
    <s v="8"/>
    <x v="21"/>
    <x v="21"/>
    <s v="هزینه ایاب و ذهاب"/>
    <s v="83101"/>
    <s v="اداری"/>
    <s v="300002"/>
    <s v=""/>
    <s v="دفتر مرکزی"/>
    <s v="330001"/>
  </r>
  <r>
    <n v="141922"/>
    <n v="1275"/>
    <x v="476"/>
    <s v="1401/07/27"/>
    <s v="اسنپ _ کرایه آژانس خانم جاپلغی م 1401/7/24 - مالی"/>
    <n v="445000"/>
    <n v="0"/>
    <n v="445000"/>
    <n v="265"/>
    <n v="45"/>
    <s v="300002"/>
    <s v="330001"/>
    <s v="هزینه ها"/>
    <s v="8"/>
    <x v="21"/>
    <x v="21"/>
    <s v="هزینه ایاب و ذهاب"/>
    <s v="83101"/>
    <s v="اداری"/>
    <s v="300002"/>
    <s v=""/>
    <s v="دفتر مرکزی"/>
    <s v="330001"/>
  </r>
  <r>
    <n v="141923"/>
    <n v="1275"/>
    <x v="476"/>
    <s v="1401/07/27"/>
    <s v="اسنپ _ کرایه آژانس خانم جاپلغی م 1401/7/25 - مالی"/>
    <n v="405000"/>
    <n v="0"/>
    <n v="405000"/>
    <n v="265"/>
    <n v="45"/>
    <s v="300002"/>
    <s v="330001"/>
    <s v="هزینه ها"/>
    <s v="8"/>
    <x v="21"/>
    <x v="21"/>
    <s v="هزینه ایاب و ذهاب"/>
    <s v="83101"/>
    <s v="اداری"/>
    <s v="300002"/>
    <s v=""/>
    <s v="دفتر مرکزی"/>
    <s v="330001"/>
  </r>
  <r>
    <n v="141924"/>
    <n v="1275"/>
    <x v="476"/>
    <s v="1401/07/27"/>
    <s v="اسنپ _ کرایه آژانس خانم جاپلغی م 1401/7/26 - مالی"/>
    <n v="475000"/>
    <n v="0"/>
    <n v="475000"/>
    <n v="265"/>
    <n v="45"/>
    <s v="300002"/>
    <s v="330001"/>
    <s v="هزینه ها"/>
    <s v="8"/>
    <x v="21"/>
    <x v="21"/>
    <s v="هزینه ایاب و ذهاب"/>
    <s v="83101"/>
    <s v="اداری"/>
    <s v="300002"/>
    <s v=""/>
    <s v="دفتر مرکزی"/>
    <s v="330001"/>
  </r>
  <r>
    <n v="141925"/>
    <n v="1275"/>
    <x v="476"/>
    <s v="1401/07/27"/>
    <s v="بدون فاکتور _ کرایه ماشین رفت و برگشت آقای بلابادی به بانک تجارت م 1401/7/25- IT"/>
    <n v="1600000"/>
    <n v="0"/>
    <n v="1600000"/>
    <n v="265"/>
    <n v="45"/>
    <s v="300002"/>
    <s v="330001"/>
    <s v="هزینه ها"/>
    <s v="8"/>
    <x v="21"/>
    <x v="21"/>
    <s v="هزینه ایاب و ذهاب"/>
    <s v="83101"/>
    <s v="اداری"/>
    <s v="300002"/>
    <s v=""/>
    <s v="دفتر مرکزی"/>
    <s v="330001"/>
  </r>
  <r>
    <n v="141926"/>
    <n v="1275"/>
    <x v="476"/>
    <s v="1401/07/27"/>
    <s v="جام جم تاکسی _ ش ف 1546 کرایه آژانس مدیریت به خیابان ورشو م 1401/7/26 - مدیریت"/>
    <n v="2700000"/>
    <n v="0"/>
    <n v="2700000"/>
    <n v="265"/>
    <n v="45"/>
    <s v="300002"/>
    <s v="330001"/>
    <s v="هزینه ها"/>
    <s v="8"/>
    <x v="21"/>
    <x v="21"/>
    <s v="هزینه ایاب و ذهاب"/>
    <s v="83101"/>
    <s v="اداری"/>
    <s v="300002"/>
    <s v=""/>
    <s v="دفتر مرکزی"/>
    <s v="330001"/>
  </r>
  <r>
    <n v="141928"/>
    <n v="1275"/>
    <x v="476"/>
    <s v="1401/07/27"/>
    <s v="جام جم تاکسی _ ش ف 563 کرایه آژانس مدیریت به وزارت نفت م 1401/7/27 - مدیریت"/>
    <n v="3000000"/>
    <n v="0"/>
    <n v="3000000"/>
    <n v="265"/>
    <n v="45"/>
    <s v="300002"/>
    <s v="330001"/>
    <s v="هزینه ها"/>
    <s v="8"/>
    <x v="21"/>
    <x v="21"/>
    <s v="هزینه ایاب و ذهاب"/>
    <s v="83101"/>
    <s v="اداری"/>
    <s v="300002"/>
    <s v=""/>
    <s v="دفتر مرکزی"/>
    <s v="330001"/>
  </r>
  <r>
    <n v="141933"/>
    <n v="1276"/>
    <x v="452"/>
    <s v="1401/07/27"/>
    <s v="جام جم تاکسی _ ش ف 513 کرایه آژانس مهمانان کره ای م 1401/7/23 - اداری"/>
    <n v="800000"/>
    <n v="0"/>
    <n v="800000"/>
    <n v="265"/>
    <n v="45"/>
    <s v="300002"/>
    <s v="330001"/>
    <s v="هزینه ها"/>
    <s v="8"/>
    <x v="21"/>
    <x v="21"/>
    <s v="هزینه ایاب و ذهاب"/>
    <s v="83101"/>
    <s v="اداری"/>
    <s v="300002"/>
    <s v=""/>
    <s v="دفتر مرکزی"/>
    <s v="330001"/>
  </r>
  <r>
    <n v="141934"/>
    <n v="1276"/>
    <x v="452"/>
    <s v="1401/07/27"/>
    <s v="جام جم تاکسی _ ش ف 547 کرایه آژانس مهمانان کره ای م 1401/7/24 - اداری"/>
    <n v="800000"/>
    <n v="0"/>
    <n v="800000"/>
    <n v="265"/>
    <n v="45"/>
    <s v="300002"/>
    <s v="330001"/>
    <s v="هزینه ها"/>
    <s v="8"/>
    <x v="21"/>
    <x v="21"/>
    <s v="هزینه ایاب و ذهاب"/>
    <s v="83101"/>
    <s v="اداری"/>
    <s v="300002"/>
    <s v=""/>
    <s v="دفتر مرکزی"/>
    <s v="330001"/>
  </r>
  <r>
    <n v="141937"/>
    <n v="1276"/>
    <x v="452"/>
    <s v="1401/07/27"/>
    <s v="جام جم تاکسی _ ش ف 561 کرایه آژانس مهمانان کره ای م 1401/7/25 - اداری"/>
    <n v="800000"/>
    <n v="0"/>
    <n v="800000"/>
    <n v="265"/>
    <n v="45"/>
    <s v="300002"/>
    <s v="330001"/>
    <s v="هزینه ها"/>
    <s v="8"/>
    <x v="21"/>
    <x v="21"/>
    <s v="هزینه ایاب و ذهاب"/>
    <s v="83101"/>
    <s v="اداری"/>
    <s v="300002"/>
    <s v=""/>
    <s v="دفتر مرکزی"/>
    <s v="330001"/>
  </r>
  <r>
    <n v="142012"/>
    <n v="1287"/>
    <x v="355"/>
    <s v="1401/07/30"/>
    <s v="بدون فاکتور _ کرایه آژانس آقای یوسف زاده م 1401/7/28 - اداری"/>
    <n v="2000000"/>
    <n v="0"/>
    <n v="2000000"/>
    <n v="265"/>
    <n v="45"/>
    <s v="300002"/>
    <s v="330001"/>
    <s v="هزینه ها"/>
    <s v="8"/>
    <x v="21"/>
    <x v="21"/>
    <s v="هزینه ایاب و ذهاب"/>
    <s v="83101"/>
    <s v="اداری"/>
    <s v="300002"/>
    <s v=""/>
    <s v="دفتر مرکزی"/>
    <s v="330001"/>
  </r>
  <r>
    <n v="142014"/>
    <n v="1287"/>
    <x v="355"/>
    <s v="1401/07/30"/>
    <s v="جام جم تاکسی _ ش ف 600 ماموریت آقای خستو به منزل آقای صحراییان م 1401/7/30 - اداری"/>
    <n v="1200000"/>
    <n v="0"/>
    <n v="1200000"/>
    <n v="265"/>
    <n v="45"/>
    <s v="300002"/>
    <s v="330001"/>
    <s v="هزینه ها"/>
    <s v="8"/>
    <x v="21"/>
    <x v="21"/>
    <s v="هزینه ایاب و ذهاب"/>
    <s v="83101"/>
    <s v="اداری"/>
    <s v="300002"/>
    <s v=""/>
    <s v="دفتر مرکزی"/>
    <s v="330001"/>
  </r>
  <r>
    <n v="142105"/>
    <n v="1288"/>
    <x v="380"/>
    <s v="1401/07/30"/>
    <s v="اسنپ- بابت ایاب و ذهاب آقای ایماغیان به اداره ثبت شرکتها"/>
    <n v="420000"/>
    <n v="0"/>
    <n v="420000"/>
    <n v="265"/>
    <n v="45"/>
    <s v="300002"/>
    <s v="330001"/>
    <s v="هزینه ها"/>
    <s v="8"/>
    <x v="21"/>
    <x v="21"/>
    <s v="هزینه ایاب و ذهاب"/>
    <s v="83101"/>
    <s v="اداری"/>
    <s v="300002"/>
    <s v=""/>
    <s v="دفتر مرکزی"/>
    <s v="330001"/>
  </r>
  <r>
    <n v="142106"/>
    <n v="1288"/>
    <x v="380"/>
    <s v="1401/07/30"/>
    <s v="اسنپ- بابت ایاب و ذهاب آقای ایماغیان به شرکت"/>
    <n v="340000"/>
    <n v="0"/>
    <n v="340000"/>
    <n v="265"/>
    <n v="45"/>
    <s v="300002"/>
    <s v="330001"/>
    <s v="هزینه ها"/>
    <s v="8"/>
    <x v="21"/>
    <x v="21"/>
    <s v="هزینه ایاب و ذهاب"/>
    <s v="83101"/>
    <s v="اداری"/>
    <s v="300002"/>
    <s v=""/>
    <s v="دفتر مرکزی"/>
    <s v="330001"/>
  </r>
  <r>
    <n v="142107"/>
    <n v="1288"/>
    <x v="380"/>
    <s v="1401/07/30"/>
    <s v="اسنپ- بابت ایاب و ذهاب خانم جاپلغی به شرکت"/>
    <n v="375000"/>
    <n v="0"/>
    <n v="375000"/>
    <n v="265"/>
    <n v="45"/>
    <s v="300002"/>
    <s v="330001"/>
    <s v="هزینه ها"/>
    <s v="8"/>
    <x v="21"/>
    <x v="21"/>
    <s v="هزینه ایاب و ذهاب"/>
    <s v="83101"/>
    <s v="اداری"/>
    <s v="300002"/>
    <s v=""/>
    <s v="دفتر مرکزی"/>
    <s v="330001"/>
  </r>
  <r>
    <n v="142108"/>
    <n v="1288"/>
    <x v="380"/>
    <s v="1401/07/30"/>
    <s v="اسنپ- بابت ایاب و ذهاب خانم نادری به شرکت"/>
    <n v="1370000"/>
    <n v="0"/>
    <n v="1370000"/>
    <n v="265"/>
    <n v="45"/>
    <s v="300002"/>
    <s v="330001"/>
    <s v="هزینه ها"/>
    <s v="8"/>
    <x v="21"/>
    <x v="21"/>
    <s v="هزینه ایاب و ذهاب"/>
    <s v="83101"/>
    <s v="اداری"/>
    <s v="300002"/>
    <s v=""/>
    <s v="دفتر مرکزی"/>
    <s v="330001"/>
  </r>
  <r>
    <n v="142109"/>
    <n v="1288"/>
    <x v="380"/>
    <s v="1401/07/30"/>
    <s v="اسنپ- بابت ایاب و ذهاب آقای یوسف زاد به بانک تجارت شعبه اکو"/>
    <n v="345000"/>
    <n v="0"/>
    <n v="345000"/>
    <n v="265"/>
    <n v="45"/>
    <s v="300002"/>
    <s v="330001"/>
    <s v="هزینه ها"/>
    <s v="8"/>
    <x v="21"/>
    <x v="21"/>
    <s v="هزینه ایاب و ذهاب"/>
    <s v="83101"/>
    <s v="اداری"/>
    <s v="300002"/>
    <s v=""/>
    <s v="دفتر مرکزی"/>
    <s v="330001"/>
  </r>
  <r>
    <n v="142110"/>
    <n v="1288"/>
    <x v="380"/>
    <s v="1401/07/30"/>
    <s v="اسنپ- بابت ایاب و ذهاب آقای ایماغیان به شرکت"/>
    <n v="605000"/>
    <n v="0"/>
    <n v="605000"/>
    <n v="265"/>
    <n v="45"/>
    <s v="300002"/>
    <s v="330001"/>
    <s v="هزینه ها"/>
    <s v="8"/>
    <x v="21"/>
    <x v="21"/>
    <s v="هزینه ایاب و ذهاب"/>
    <s v="83101"/>
    <s v="اداری"/>
    <s v="300002"/>
    <s v=""/>
    <s v="دفتر مرکزی"/>
    <s v="330001"/>
  </r>
  <r>
    <n v="142111"/>
    <n v="1288"/>
    <x v="380"/>
    <s v="1401/07/30"/>
    <s v="اسنپ- بابت ایاب و ذهاب آقای ایماغیان به شرکت"/>
    <n v="425000"/>
    <n v="0"/>
    <n v="425000"/>
    <n v="265"/>
    <n v="45"/>
    <s v="300002"/>
    <s v="330001"/>
    <s v="هزینه ها"/>
    <s v="8"/>
    <x v="21"/>
    <x v="21"/>
    <s v="هزینه ایاب و ذهاب"/>
    <s v="83101"/>
    <s v="اداری"/>
    <s v="300002"/>
    <s v=""/>
    <s v="دفتر مرکزی"/>
    <s v="330001"/>
  </r>
  <r>
    <n v="142112"/>
    <n v="1288"/>
    <x v="380"/>
    <s v="1401/07/30"/>
    <s v="اسنپ- بابت ایاب و ذهاب آقای ایماغیان به شرکت"/>
    <n v="610000"/>
    <n v="0"/>
    <n v="610000"/>
    <n v="265"/>
    <n v="45"/>
    <s v="300002"/>
    <s v="330001"/>
    <s v="هزینه ها"/>
    <s v="8"/>
    <x v="21"/>
    <x v="21"/>
    <s v="هزینه ایاب و ذهاب"/>
    <s v="83101"/>
    <s v="اداری"/>
    <s v="300002"/>
    <s v=""/>
    <s v="دفتر مرکزی"/>
    <s v="330001"/>
  </r>
  <r>
    <n v="142113"/>
    <n v="1288"/>
    <x v="380"/>
    <s v="1401/07/30"/>
    <s v="اسنپ- بابت ایاب و ذهاب آقای ایماغیان به شرکت"/>
    <n v="435000"/>
    <n v="0"/>
    <n v="435000"/>
    <n v="265"/>
    <n v="45"/>
    <s v="300002"/>
    <s v="330001"/>
    <s v="هزینه ها"/>
    <s v="8"/>
    <x v="21"/>
    <x v="21"/>
    <s v="هزینه ایاب و ذهاب"/>
    <s v="83101"/>
    <s v="اداری"/>
    <s v="300002"/>
    <s v=""/>
    <s v="دفتر مرکزی"/>
    <s v="330001"/>
  </r>
  <r>
    <n v="142114"/>
    <n v="1288"/>
    <x v="380"/>
    <s v="1401/07/30"/>
    <s v="اسنپ- بابت ایاب و ذهاب آقای ایماغیان به شرکت"/>
    <n v="735000"/>
    <n v="0"/>
    <n v="735000"/>
    <n v="265"/>
    <n v="45"/>
    <s v="300002"/>
    <s v="330001"/>
    <s v="هزینه ها"/>
    <s v="8"/>
    <x v="21"/>
    <x v="21"/>
    <s v="هزینه ایاب و ذهاب"/>
    <s v="83101"/>
    <s v="اداری"/>
    <s v="300002"/>
    <s v=""/>
    <s v="دفتر مرکزی"/>
    <s v="330001"/>
  </r>
  <r>
    <n v="142115"/>
    <n v="1288"/>
    <x v="380"/>
    <s v="1401/07/30"/>
    <s v="اسنپ- بابت ایاب و ذهاب آقای ایماغیان به شرکت"/>
    <n v="490000"/>
    <n v="0"/>
    <n v="490000"/>
    <n v="265"/>
    <n v="45"/>
    <s v="300002"/>
    <s v="330001"/>
    <s v="هزینه ها"/>
    <s v="8"/>
    <x v="21"/>
    <x v="21"/>
    <s v="هزینه ایاب و ذهاب"/>
    <s v="83101"/>
    <s v="اداری"/>
    <s v="300002"/>
    <s v=""/>
    <s v="دفتر مرکزی"/>
    <s v="330001"/>
  </r>
  <r>
    <n v="142116"/>
    <n v="1288"/>
    <x v="380"/>
    <s v="1401/07/30"/>
    <s v="اسنپ- بابت ایاب و ذهاب آقای ایماغیان به اداره ثبت شرکتها"/>
    <n v="175000"/>
    <n v="0"/>
    <n v="175000"/>
    <n v="265"/>
    <n v="45"/>
    <s v="300002"/>
    <s v="330001"/>
    <s v="هزینه ها"/>
    <s v="8"/>
    <x v="21"/>
    <x v="21"/>
    <s v="هزینه ایاب و ذهاب"/>
    <s v="83101"/>
    <s v="اداری"/>
    <s v="300002"/>
    <s v=""/>
    <s v="دفتر مرکزی"/>
    <s v="330001"/>
  </r>
  <r>
    <n v="142117"/>
    <n v="1288"/>
    <x v="380"/>
    <s v="1401/07/30"/>
    <s v="اسنپ- بابت ایاب و ذهاب آقای ایماغیان به شرکت"/>
    <n v="785000"/>
    <n v="0"/>
    <n v="785000"/>
    <n v="265"/>
    <n v="45"/>
    <s v="300002"/>
    <s v="330001"/>
    <s v="هزینه ها"/>
    <s v="8"/>
    <x v="21"/>
    <x v="21"/>
    <s v="هزینه ایاب و ذهاب"/>
    <s v="83101"/>
    <s v="اداری"/>
    <s v="300002"/>
    <s v=""/>
    <s v="دفتر مرکزی"/>
    <s v="330001"/>
  </r>
  <r>
    <n v="147187"/>
    <n v="1359"/>
    <x v="477"/>
    <s v="1401/08/04"/>
    <s v="اسنپ _ ماموریت آقای پابخش به اداره ثبت شرکتها م 1401/7/27 - بازرگانی"/>
    <n v="455000"/>
    <n v="0"/>
    <n v="455000"/>
    <n v="265"/>
    <n v="45"/>
    <s v="300002"/>
    <s v="330001"/>
    <s v="هزینه ها"/>
    <s v="8"/>
    <x v="21"/>
    <x v="21"/>
    <s v="هزینه ایاب و ذهاب"/>
    <s v="83101"/>
    <s v="اداری"/>
    <s v="300002"/>
    <s v=""/>
    <s v="دفتر مرکزی"/>
    <s v="330001"/>
  </r>
  <r>
    <n v="147194"/>
    <n v="1359"/>
    <x v="477"/>
    <s v="1401/08/04"/>
    <s v="جام جم تاکسی _ 433 ماشین دراختیار مدیریت م 1401/8/2 - مدیریت"/>
    <n v="3700000"/>
    <n v="0"/>
    <n v="3700000"/>
    <n v="265"/>
    <n v="45"/>
    <s v="300002"/>
    <s v="330001"/>
    <s v="هزینه ها"/>
    <s v="8"/>
    <x v="21"/>
    <x v="21"/>
    <s v="هزینه ایاب و ذهاب"/>
    <s v="83101"/>
    <s v="اداری"/>
    <s v="300002"/>
    <s v=""/>
    <s v="دفتر مرکزی"/>
    <s v="330001"/>
  </r>
  <r>
    <n v="147196"/>
    <n v="1359"/>
    <x v="477"/>
    <s v="1401/08/04"/>
    <s v="جام جم تاکسی _ ش ف 437 ماموریت آقای خستو به دار الترجمه م 1401/8/2 - اداری"/>
    <n v="1200000"/>
    <n v="0"/>
    <n v="1200000"/>
    <n v="265"/>
    <n v="45"/>
    <s v="300002"/>
    <s v="330001"/>
    <s v="هزینه ها"/>
    <s v="8"/>
    <x v="21"/>
    <x v="21"/>
    <s v="هزینه ایاب و ذهاب"/>
    <s v="83101"/>
    <s v="اداری"/>
    <s v="300002"/>
    <s v=""/>
    <s v="دفتر مرکزی"/>
    <s v="330001"/>
  </r>
  <r>
    <n v="147125"/>
    <n v="1399"/>
    <x v="478"/>
    <s v="1401/08/11"/>
    <s v="اسنپ _ کرایه آژانس خانم جاپلقی م 1401/7/27 - مالی"/>
    <n v="490000"/>
    <n v="0"/>
    <n v="490000"/>
    <n v="265"/>
    <n v="45"/>
    <s v="300002"/>
    <s v="330001"/>
    <s v="هزینه ها"/>
    <s v="8"/>
    <x v="21"/>
    <x v="21"/>
    <s v="هزینه ایاب و ذهاب"/>
    <s v="83101"/>
    <s v="اداری"/>
    <s v="300002"/>
    <s v=""/>
    <s v="دفتر مرکزی"/>
    <s v="330001"/>
  </r>
  <r>
    <n v="147126"/>
    <n v="1399"/>
    <x v="478"/>
    <s v="1401/08/11"/>
    <s v="اسنپ _ کرایه آژانس خانم جاپلقی م 1401/8/1 - مالی"/>
    <n v="580000"/>
    <n v="0"/>
    <n v="580000"/>
    <n v="265"/>
    <n v="45"/>
    <s v="300002"/>
    <s v="330001"/>
    <s v="هزینه ها"/>
    <s v="8"/>
    <x v="21"/>
    <x v="21"/>
    <s v="هزینه ایاب و ذهاب"/>
    <s v="83101"/>
    <s v="اداری"/>
    <s v="300002"/>
    <s v=""/>
    <s v="دفتر مرکزی"/>
    <s v="330001"/>
  </r>
  <r>
    <n v="147127"/>
    <n v="1399"/>
    <x v="478"/>
    <s v="1401/08/11"/>
    <s v="بدون فاکتور _ کرایه آژانس آقای یوسف زاده م 1401/8/5 - خدمات"/>
    <n v="2000000"/>
    <n v="0"/>
    <n v="2000000"/>
    <n v="265"/>
    <n v="45"/>
    <s v="300002"/>
    <s v="330001"/>
    <s v="هزینه ها"/>
    <s v="8"/>
    <x v="21"/>
    <x v="21"/>
    <s v="هزینه ایاب و ذهاب"/>
    <s v="83101"/>
    <s v="اداری"/>
    <s v="300002"/>
    <s v=""/>
    <s v="دفتر مرکزی"/>
    <s v="330001"/>
  </r>
  <r>
    <n v="147128"/>
    <n v="1399"/>
    <x v="478"/>
    <s v="1401/08/11"/>
    <s v="جام جم تاکسی _ ش ف 461 ماموریت آقای خستو به دارالترجمه م 1401/8/7 - اداری"/>
    <n v="1000000"/>
    <n v="0"/>
    <n v="1000000"/>
    <n v="265"/>
    <n v="45"/>
    <s v="300002"/>
    <s v="330001"/>
    <s v="هزینه ها"/>
    <s v="8"/>
    <x v="21"/>
    <x v="21"/>
    <s v="هزینه ایاب و ذهاب"/>
    <s v="83101"/>
    <s v="اداری"/>
    <s v="300002"/>
    <s v=""/>
    <s v="دفتر مرکزی"/>
    <s v="330001"/>
  </r>
  <r>
    <n v="147131"/>
    <n v="1399"/>
    <x v="478"/>
    <s v="1401/08/11"/>
    <s v="جام جم تاکسی _ ش ف 468 ماموریت آقای خستو به دارالترجمه و دفترخانه م 1401/8/8 - اداری"/>
    <n v="2200000"/>
    <n v="0"/>
    <n v="2200000"/>
    <n v="265"/>
    <n v="45"/>
    <s v="300002"/>
    <s v="330001"/>
    <s v="هزینه ها"/>
    <s v="8"/>
    <x v="21"/>
    <x v="21"/>
    <s v="هزینه ایاب و ذهاب"/>
    <s v="83101"/>
    <s v="اداری"/>
    <s v="300002"/>
    <s v=""/>
    <s v="دفتر مرکزی"/>
    <s v="330001"/>
  </r>
  <r>
    <n v="163575"/>
    <n v="1402"/>
    <x v="479"/>
    <s v="1401/08/11"/>
    <s v="اسنپ _ ماموریت آقای ایماغیان به اداره ثبت شرکتها مورخ 1401/08/02- بابت پ مالی - خستو ت 61"/>
    <n v="280000"/>
    <n v="0"/>
    <n v="280000"/>
    <n v="265"/>
    <n v="45"/>
    <s v="300002"/>
    <s v="330001"/>
    <s v="هزینه ها"/>
    <s v="8"/>
    <x v="21"/>
    <x v="21"/>
    <s v="هزینه ایاب و ذهاب"/>
    <s v="83101"/>
    <s v="اداری"/>
    <s v="300002"/>
    <s v=""/>
    <s v="دفتر مرکزی"/>
    <s v="330001"/>
  </r>
  <r>
    <n v="163576"/>
    <n v="1402"/>
    <x v="479"/>
    <s v="1401/08/11"/>
    <s v="اسنپ _ ماموریت آقای ایماغیان به اداره ثبت شرکتها مورخ 1401/08/02 - بابت پ مالی - خستو ت 61"/>
    <n v="755000"/>
    <n v="0"/>
    <n v="755000"/>
    <n v="265"/>
    <n v="45"/>
    <s v="300002"/>
    <s v="330001"/>
    <s v="هزینه ها"/>
    <s v="8"/>
    <x v="21"/>
    <x v="21"/>
    <s v="هزینه ایاب و ذهاب"/>
    <s v="83101"/>
    <s v="اداری"/>
    <s v="300002"/>
    <s v=""/>
    <s v="دفتر مرکزی"/>
    <s v="330001"/>
  </r>
  <r>
    <n v="163578"/>
    <n v="1402"/>
    <x v="479"/>
    <s v="1401/08/11"/>
    <s v="اسنپ _ ایاب ذهاب آقای ایماغیان مورخ 1401/08/05 - بابت پ مالی - خستو ت 61"/>
    <n v="440000"/>
    <n v="0"/>
    <n v="440000"/>
    <n v="265"/>
    <n v="45"/>
    <s v="300002"/>
    <s v="330001"/>
    <s v="هزینه ها"/>
    <s v="8"/>
    <x v="21"/>
    <x v="21"/>
    <s v="هزینه ایاب و ذهاب"/>
    <s v="83101"/>
    <s v="اداری"/>
    <s v="300002"/>
    <s v=""/>
    <s v="دفتر مرکزی"/>
    <s v="330001"/>
  </r>
  <r>
    <n v="163579"/>
    <n v="1402"/>
    <x v="479"/>
    <s v="1401/08/11"/>
    <s v="اسنپ _ ایاب ذهاب آقای ایماغیان مورخ 1401/08/07 - بابت پ مالی - خستو ت 61"/>
    <n v="615000"/>
    <n v="0"/>
    <n v="615000"/>
    <n v="265"/>
    <n v="45"/>
    <s v="300002"/>
    <s v="330001"/>
    <s v="هزینه ها"/>
    <s v="8"/>
    <x v="21"/>
    <x v="21"/>
    <s v="هزینه ایاب و ذهاب"/>
    <s v="83101"/>
    <s v="اداری"/>
    <s v="300002"/>
    <s v=""/>
    <s v="دفتر مرکزی"/>
    <s v="330001"/>
  </r>
  <r>
    <n v="163580"/>
    <n v="1402"/>
    <x v="479"/>
    <s v="1401/08/11"/>
    <s v="اسنپ _ ایاب ذهاب آقای ایماغیان مورخ 1401/08/08( 2 فاکتور ) - بابت پ مالی - خستو ت 61"/>
    <n v="935000"/>
    <n v="0"/>
    <n v="935000"/>
    <n v="265"/>
    <n v="45"/>
    <s v="300002"/>
    <s v="330001"/>
    <s v="هزینه ها"/>
    <s v="8"/>
    <x v="21"/>
    <x v="21"/>
    <s v="هزینه ایاب و ذهاب"/>
    <s v="83101"/>
    <s v="اداری"/>
    <s v="300002"/>
    <s v=""/>
    <s v="دفتر مرکزی"/>
    <s v="330001"/>
  </r>
  <r>
    <n v="163581"/>
    <n v="1402"/>
    <x v="479"/>
    <s v="1401/08/11"/>
    <s v="اسنپ _ ایاب ذهاب آقای ایماغیان مورخ 1401/08/09( 2 فاکتور ) - بابت پ مالی - خستو ت 61"/>
    <n v="705000"/>
    <n v="0"/>
    <n v="705000"/>
    <n v="265"/>
    <n v="45"/>
    <s v="300002"/>
    <s v="330001"/>
    <s v="هزینه ها"/>
    <s v="8"/>
    <x v="21"/>
    <x v="21"/>
    <s v="هزینه ایاب و ذهاب"/>
    <s v="83101"/>
    <s v="اداری"/>
    <s v="300002"/>
    <s v=""/>
    <s v="دفتر مرکزی"/>
    <s v="330001"/>
  </r>
  <r>
    <n v="163582"/>
    <n v="1402"/>
    <x v="479"/>
    <s v="1401/08/11"/>
    <s v="اسنپ _ ایاب ذهاب آقای ایماغیان مورخ 1401/08/10 - بابت پ مالی - خستو ت 61"/>
    <n v="1140000"/>
    <n v="0"/>
    <n v="1140000"/>
    <n v="265"/>
    <n v="45"/>
    <s v="300002"/>
    <s v="330001"/>
    <s v="هزینه ها"/>
    <s v="8"/>
    <x v="21"/>
    <x v="21"/>
    <s v="هزینه ایاب و ذهاب"/>
    <s v="83101"/>
    <s v="اداری"/>
    <s v="300002"/>
    <s v=""/>
    <s v="دفتر مرکزی"/>
    <s v="330001"/>
  </r>
  <r>
    <n v="147183"/>
    <n v="1425"/>
    <x v="401"/>
    <s v="1401/08/15"/>
    <s v="جام جم تاکسی _ ش ف 1583 ماموریت آقای خستو به دارالترجمه م 1401/8/11 - اداری"/>
    <n v="1500000"/>
    <n v="0"/>
    <n v="1500000"/>
    <n v="265"/>
    <n v="45"/>
    <s v="300002"/>
    <s v="330001"/>
    <s v="هزینه ها"/>
    <s v="8"/>
    <x v="21"/>
    <x v="21"/>
    <s v="هزینه ایاب و ذهاب"/>
    <s v="83101"/>
    <s v="اداری"/>
    <s v="300002"/>
    <s v=""/>
    <s v="دفتر مرکزی"/>
    <s v="330001"/>
  </r>
  <r>
    <n v="147184"/>
    <n v="1425"/>
    <x v="401"/>
    <s v="1401/08/15"/>
    <s v="جام جم تاکسی _ ش ف 422 ماموریت آقای خستو به بانک تجارت م 1401/8/12 - اداری"/>
    <n v="1200000"/>
    <n v="0"/>
    <n v="1200000"/>
    <n v="265"/>
    <n v="45"/>
    <s v="300002"/>
    <s v="330001"/>
    <s v="هزینه ها"/>
    <s v="8"/>
    <x v="21"/>
    <x v="21"/>
    <s v="هزینه ایاب و ذهاب"/>
    <s v="83101"/>
    <s v="اداری"/>
    <s v="300002"/>
    <s v=""/>
    <s v="دفتر مرکزی"/>
    <s v="330001"/>
  </r>
  <r>
    <n v="147268"/>
    <n v="1436"/>
    <x v="480"/>
    <s v="1401/08/16"/>
    <s v="بدون فاکتور _ کرایه آژانس خانم جاپلقی م 1401/8/2 - مالی"/>
    <n v="420000"/>
    <n v="0"/>
    <n v="420000"/>
    <n v="265"/>
    <n v="45"/>
    <s v="300002"/>
    <s v="330001"/>
    <s v="هزینه ها"/>
    <s v="8"/>
    <x v="21"/>
    <x v="21"/>
    <s v="هزینه ایاب و ذهاب"/>
    <s v="83101"/>
    <s v="اداری"/>
    <s v="300002"/>
    <s v=""/>
    <s v="دفتر مرکزی"/>
    <s v="330001"/>
  </r>
  <r>
    <n v="147269"/>
    <n v="1436"/>
    <x v="480"/>
    <s v="1401/08/16"/>
    <s v="بدون فاکتور _ کرایه آژانس خانم جاپلقی م 1401/8/3 - مالی"/>
    <n v="400000"/>
    <n v="0"/>
    <n v="400000"/>
    <n v="265"/>
    <n v="45"/>
    <s v="300002"/>
    <s v="330001"/>
    <s v="هزینه ها"/>
    <s v="8"/>
    <x v="21"/>
    <x v="21"/>
    <s v="هزینه ایاب و ذهاب"/>
    <s v="83101"/>
    <s v="اداری"/>
    <s v="300002"/>
    <s v=""/>
    <s v="دفتر مرکزی"/>
    <s v="330001"/>
  </r>
  <r>
    <n v="147270"/>
    <n v="1436"/>
    <x v="480"/>
    <s v="1401/08/16"/>
    <s v="بدون فاکتور _ کرایه آژانس خانم جاپلقی م 1401/8/10 - مالی"/>
    <n v="450000"/>
    <n v="0"/>
    <n v="450000"/>
    <n v="265"/>
    <n v="45"/>
    <s v="300002"/>
    <s v="330001"/>
    <s v="هزینه ها"/>
    <s v="8"/>
    <x v="21"/>
    <x v="21"/>
    <s v="هزینه ایاب و ذهاب"/>
    <s v="83101"/>
    <s v="اداری"/>
    <s v="300002"/>
    <s v=""/>
    <s v="دفتر مرکزی"/>
    <s v="330001"/>
  </r>
  <r>
    <n v="147271"/>
    <n v="1436"/>
    <x v="480"/>
    <s v="1401/08/16"/>
    <s v="اسنپ _ کرایه آژانس خانم جاپلقی م 1401/8/14 - مالی"/>
    <n v="500000"/>
    <n v="0"/>
    <n v="500000"/>
    <n v="265"/>
    <n v="45"/>
    <s v="300002"/>
    <s v="330001"/>
    <s v="هزینه ها"/>
    <s v="8"/>
    <x v="21"/>
    <x v="21"/>
    <s v="هزینه ایاب و ذهاب"/>
    <s v="83101"/>
    <s v="اداری"/>
    <s v="300002"/>
    <s v=""/>
    <s v="دفتر مرکزی"/>
    <s v="330001"/>
  </r>
  <r>
    <n v="147272"/>
    <n v="1436"/>
    <x v="480"/>
    <s v="1401/08/16"/>
    <s v="اسنپ _ کرایه آژانس آقای بخشی م 1401/8/14 - مالی"/>
    <n v="1155000"/>
    <n v="0"/>
    <n v="1155000"/>
    <n v="265"/>
    <n v="45"/>
    <s v="300002"/>
    <s v="330001"/>
    <s v="هزینه ها"/>
    <s v="8"/>
    <x v="21"/>
    <x v="21"/>
    <s v="هزینه ایاب و ذهاب"/>
    <s v="83101"/>
    <s v="اداری"/>
    <s v="300002"/>
    <s v=""/>
    <s v="دفتر مرکزی"/>
    <s v="330001"/>
  </r>
  <r>
    <n v="147273"/>
    <n v="1436"/>
    <x v="480"/>
    <s v="1401/08/16"/>
    <s v="اسنپ _ کرایه آژانس آقای حسینی م 1401/8/14 - مالی"/>
    <n v="475000"/>
    <n v="0"/>
    <n v="475000"/>
    <n v="265"/>
    <n v="45"/>
    <s v="300002"/>
    <s v="330001"/>
    <s v="هزینه ها"/>
    <s v="8"/>
    <x v="21"/>
    <x v="21"/>
    <s v="هزینه ایاب و ذهاب"/>
    <s v="83101"/>
    <s v="اداری"/>
    <s v="300002"/>
    <s v=""/>
    <s v="دفتر مرکزی"/>
    <s v="330001"/>
  </r>
  <r>
    <n v="147274"/>
    <n v="1436"/>
    <x v="480"/>
    <s v="1401/08/16"/>
    <s v="جام جم تاکسی _ ش ف 316 ماشین در اختیار مدیریت م 1401/8/14 - مدیریت"/>
    <n v="2000000"/>
    <n v="0"/>
    <n v="2000000"/>
    <n v="265"/>
    <n v="45"/>
    <s v="300002"/>
    <s v="330001"/>
    <s v="هزینه ها"/>
    <s v="8"/>
    <x v="21"/>
    <x v="21"/>
    <s v="هزینه ایاب و ذهاب"/>
    <s v="83101"/>
    <s v="اداری"/>
    <s v="300002"/>
    <s v=""/>
    <s v="دفتر مرکزی"/>
    <s v="330001"/>
  </r>
  <r>
    <n v="147276"/>
    <n v="1436"/>
    <x v="480"/>
    <s v="1401/08/16"/>
    <s v="جام جم تاکسی _ ش ف 567 ماموریت آقای خستو به دارالترجمه م 1401/8/15 - اداری"/>
    <n v="1200000"/>
    <n v="0"/>
    <n v="1200000"/>
    <n v="265"/>
    <n v="45"/>
    <s v="300002"/>
    <s v="330001"/>
    <s v="هزینه ها"/>
    <s v="8"/>
    <x v="21"/>
    <x v="21"/>
    <s v="هزینه ایاب و ذهاب"/>
    <s v="83101"/>
    <s v="اداری"/>
    <s v="300002"/>
    <s v=""/>
    <s v="دفتر مرکزی"/>
    <s v="330001"/>
  </r>
  <r>
    <n v="147277"/>
    <n v="1436"/>
    <x v="480"/>
    <s v="1401/08/16"/>
    <s v="اسنپ _ کرایه آژانس خانم جاپلقی م 1401/8/15 - مالی"/>
    <n v="585000"/>
    <n v="0"/>
    <n v="585000"/>
    <n v="265"/>
    <n v="45"/>
    <s v="300002"/>
    <s v="330001"/>
    <s v="هزینه ها"/>
    <s v="8"/>
    <x v="21"/>
    <x v="21"/>
    <s v="هزینه ایاب و ذهاب"/>
    <s v="83101"/>
    <s v="اداری"/>
    <s v="300002"/>
    <s v=""/>
    <s v="دفتر مرکزی"/>
    <s v="330001"/>
  </r>
  <r>
    <n v="147278"/>
    <n v="1436"/>
    <x v="480"/>
    <s v="1401/08/16"/>
    <s v="اسنپ _ کرایه آژانس آقای حسینی م 1401/8/16 - مالی"/>
    <n v="600000"/>
    <n v="0"/>
    <n v="600000"/>
    <n v="265"/>
    <n v="45"/>
    <s v="300002"/>
    <s v="330001"/>
    <s v="هزینه ها"/>
    <s v="8"/>
    <x v="21"/>
    <x v="21"/>
    <s v="هزینه ایاب و ذهاب"/>
    <s v="83101"/>
    <s v="اداری"/>
    <s v="300002"/>
    <s v=""/>
    <s v="دفتر مرکزی"/>
    <s v="330001"/>
  </r>
  <r>
    <n v="173506"/>
    <n v="1465"/>
    <x v="356"/>
    <s v="1401/08/22"/>
    <s v="اسنپ _ ماموریت آقای حسینی به اداره ثبت شرکتها مورخ 1401/08/17- بابت پ مالی - خستو ت 60"/>
    <n v="230000"/>
    <n v="0"/>
    <n v="230000"/>
    <n v="265"/>
    <n v="45"/>
    <s v="300002"/>
    <s v="330001"/>
    <s v="هزینه ها"/>
    <s v="8"/>
    <x v="21"/>
    <x v="21"/>
    <s v="هزینه ایاب و ذهاب"/>
    <s v="83101"/>
    <s v="اداری"/>
    <s v="300002"/>
    <s v=""/>
    <s v="دفتر مرکزی"/>
    <s v="330001"/>
  </r>
  <r>
    <n v="173507"/>
    <n v="1465"/>
    <x v="356"/>
    <s v="1401/08/22"/>
    <s v="اسنپ _ ماموریت آقای حسینی به اداره ثبت شرکتها مورخ 1401/08/17- بابت پ مالی - خستو ت 60"/>
    <n v="260000"/>
    <n v="0"/>
    <n v="260000"/>
    <n v="265"/>
    <n v="45"/>
    <s v="300002"/>
    <s v="330001"/>
    <s v="هزینه ها"/>
    <s v="8"/>
    <x v="21"/>
    <x v="21"/>
    <s v="هزینه ایاب و ذهاب"/>
    <s v="83101"/>
    <s v="اداری"/>
    <s v="300002"/>
    <s v=""/>
    <s v="دفتر مرکزی"/>
    <s v="330001"/>
  </r>
  <r>
    <n v="173509"/>
    <n v="1465"/>
    <x v="356"/>
    <s v="1401/08/22"/>
    <s v="جام جم تاکسی _ ش ف 453 ماموریت آقای خستو به دارالترجمه مورخ 1401/08/18- بابت پ مالی - خستو ت 60"/>
    <n v="1500000"/>
    <n v="0"/>
    <n v="1500000"/>
    <n v="265"/>
    <n v="45"/>
    <s v="300002"/>
    <s v="330001"/>
    <s v="هزینه ها"/>
    <s v="8"/>
    <x v="21"/>
    <x v="21"/>
    <s v="هزینه ایاب و ذهاب"/>
    <s v="83101"/>
    <s v="اداری"/>
    <s v="300002"/>
    <s v=""/>
    <s v="دفتر مرکزی"/>
    <s v="330001"/>
  </r>
  <r>
    <n v="173510"/>
    <n v="1465"/>
    <x v="356"/>
    <s v="1401/08/22"/>
    <s v="جام جم تاکسی _ ش ف 390 ماموریت آقای خستو به ترمینال غرب و خیابان ملاصدرا مورخ 1401/08/18 - بابت پ مالی - خستو ت 60"/>
    <n v="2000000"/>
    <n v="0"/>
    <n v="2000000"/>
    <n v="265"/>
    <n v="45"/>
    <s v="300002"/>
    <s v="330001"/>
    <s v="هزینه ها"/>
    <s v="8"/>
    <x v="21"/>
    <x v="21"/>
    <s v="هزینه ایاب و ذهاب"/>
    <s v="83101"/>
    <s v="اداری"/>
    <s v="300002"/>
    <s v=""/>
    <s v="دفتر مرکزی"/>
    <s v="330001"/>
  </r>
  <r>
    <n v="173839"/>
    <n v="1466"/>
    <x v="481"/>
    <s v="1401/08/22"/>
    <s v="اسنپ - م 1401/8/11 ایاب و ذهاب آقای ایماغیان - بابت پ مالی - خستو ت 62"/>
    <n v="930000"/>
    <n v="0"/>
    <n v="930000"/>
    <n v="265"/>
    <n v="45"/>
    <s v="300002"/>
    <s v="330001"/>
    <s v="هزینه ها"/>
    <s v="8"/>
    <x v="21"/>
    <x v="21"/>
    <s v="هزینه ایاب و ذهاب"/>
    <s v="83101"/>
    <s v="اداری"/>
    <s v="300002"/>
    <s v=""/>
    <s v="دفتر مرکزی"/>
    <s v="330001"/>
  </r>
  <r>
    <n v="173840"/>
    <n v="1466"/>
    <x v="481"/>
    <s v="1401/08/22"/>
    <s v="اسنپ _ م 1401/8/12 ایاب و ذهاب آقای ایماغیان -بابت پ مالی - خستو ت 62"/>
    <n v="445000"/>
    <n v="0"/>
    <n v="445000"/>
    <n v="265"/>
    <n v="45"/>
    <s v="300002"/>
    <s v="330001"/>
    <s v="هزینه ها"/>
    <s v="8"/>
    <x v="21"/>
    <x v="21"/>
    <s v="هزینه ایاب و ذهاب"/>
    <s v="83101"/>
    <s v="اداری"/>
    <s v="300002"/>
    <s v=""/>
    <s v="دفتر مرکزی"/>
    <s v="330001"/>
  </r>
  <r>
    <n v="173842"/>
    <n v="1466"/>
    <x v="481"/>
    <s v="1401/08/22"/>
    <s v="اسنپ _ م 1401/8/17 ایاب و ذهاب آقای ایماغیان - بابت پ مالی - خستو ت 62"/>
    <n v="1010000"/>
    <n v="0"/>
    <n v="1010000"/>
    <n v="265"/>
    <n v="45"/>
    <s v="300002"/>
    <s v="330001"/>
    <s v="هزینه ها"/>
    <s v="8"/>
    <x v="21"/>
    <x v="21"/>
    <s v="هزینه ایاب و ذهاب"/>
    <s v="83101"/>
    <s v="اداری"/>
    <s v="300002"/>
    <s v=""/>
    <s v="دفتر مرکزی"/>
    <s v="330001"/>
  </r>
  <r>
    <n v="173843"/>
    <n v="1466"/>
    <x v="481"/>
    <s v="1401/08/22"/>
    <s v="اسنپ _ م 1401/8/18 ماموریت آقای ایماغیان به اداره ثبت شرکتها - بابت پ مالی - خستو ت 62"/>
    <n v="625000"/>
    <n v="0"/>
    <n v="625000"/>
    <n v="265"/>
    <n v="45"/>
    <s v="300002"/>
    <s v="330001"/>
    <s v="هزینه ها"/>
    <s v="8"/>
    <x v="21"/>
    <x v="21"/>
    <s v="هزینه ایاب و ذهاب"/>
    <s v="83101"/>
    <s v="اداری"/>
    <s v="300002"/>
    <s v=""/>
    <s v="دفتر مرکزی"/>
    <s v="330001"/>
  </r>
  <r>
    <n v="173844"/>
    <n v="1466"/>
    <x v="481"/>
    <s v="1401/08/22"/>
    <s v="اسنپ _ م 1401/8/18 ایاب و ذهاب خانم جاپلقی - بابت پ مالی - خستو ت 62"/>
    <n v="745000"/>
    <n v="0"/>
    <n v="745000"/>
    <n v="265"/>
    <n v="45"/>
    <s v="300002"/>
    <s v="330001"/>
    <s v="هزینه ها"/>
    <s v="8"/>
    <x v="21"/>
    <x v="21"/>
    <s v="هزینه ایاب و ذهاب"/>
    <s v="83101"/>
    <s v="اداری"/>
    <s v="300002"/>
    <s v=""/>
    <s v="دفتر مرکزی"/>
    <s v="330001"/>
  </r>
  <r>
    <n v="173846"/>
    <n v="1466"/>
    <x v="481"/>
    <s v="1401/08/22"/>
    <s v="اسنپ _ م 1401/8/21 ایاب و ذهاب خانم جاپلقی - بابت پ مالی - خستو ت 62"/>
    <n v="660000"/>
    <n v="0"/>
    <n v="660000"/>
    <n v="265"/>
    <n v="45"/>
    <s v="300002"/>
    <s v="330001"/>
    <s v="هزینه ها"/>
    <s v="8"/>
    <x v="21"/>
    <x v="21"/>
    <s v="هزینه ایاب و ذهاب"/>
    <s v="83101"/>
    <s v="اداری"/>
    <s v="300002"/>
    <s v=""/>
    <s v="دفتر مرکزی"/>
    <s v="330001"/>
  </r>
  <r>
    <n v="173834"/>
    <n v="1484"/>
    <x v="32"/>
    <s v="1401/08/25"/>
    <s v="جام جم تاکسی ف ش 219 _ م 1401/8/23 ماموریت آقای خستو به دارالترجمه - بابت پ مالی - خستو ت 63"/>
    <n v="3000000"/>
    <n v="0"/>
    <n v="3000000"/>
    <n v="265"/>
    <n v="45"/>
    <s v="300002"/>
    <s v="330001"/>
    <s v="هزینه ها"/>
    <s v="8"/>
    <x v="21"/>
    <x v="21"/>
    <s v="هزینه ایاب و ذهاب"/>
    <s v="83101"/>
    <s v="اداری"/>
    <s v="300002"/>
    <s v=""/>
    <s v="دفتر مرکزی"/>
    <s v="330001"/>
  </r>
  <r>
    <n v="173835"/>
    <n v="1484"/>
    <x v="32"/>
    <s v="1401/08/25"/>
    <s v="جام جم تاکسی ف ش 378 _ م 1401/8/24 ماموریت آقای خستو به دار الترجمه - بابت پ مالی - خستو ت 63"/>
    <n v="1400000"/>
    <n v="0"/>
    <n v="1400000"/>
    <n v="265"/>
    <n v="45"/>
    <s v="300002"/>
    <s v="330001"/>
    <s v="هزینه ها"/>
    <s v="8"/>
    <x v="21"/>
    <x v="21"/>
    <s v="هزینه ایاب و ذهاب"/>
    <s v="83101"/>
    <s v="اداری"/>
    <s v="300002"/>
    <s v=""/>
    <s v="دفتر مرکزی"/>
    <s v="330001"/>
  </r>
  <r>
    <n v="173836"/>
    <n v="1484"/>
    <x v="32"/>
    <s v="1401/08/25"/>
    <s v="اسنپ _ م 1401/8/24 ایاب و ذهاب خانم جاپلقی - بابت پ مالی - خستو ت 63"/>
    <n v="440000"/>
    <n v="0"/>
    <n v="440000"/>
    <n v="265"/>
    <n v="45"/>
    <s v="300002"/>
    <s v="330001"/>
    <s v="هزینه ها"/>
    <s v="8"/>
    <x v="21"/>
    <x v="21"/>
    <s v="هزینه ایاب و ذهاب"/>
    <s v="83101"/>
    <s v="اداری"/>
    <s v="300002"/>
    <s v=""/>
    <s v="دفتر مرکزی"/>
    <s v="330001"/>
  </r>
  <r>
    <n v="173861"/>
    <n v="1533"/>
    <x v="392"/>
    <s v="1401/09/02"/>
    <s v="اسنپ _ م 1401/08/25 ایاب و ذهاب خانم جاپلقی - بابت پ مالی - خستو ت 64"/>
    <n v="355000"/>
    <n v="0"/>
    <n v="355000"/>
    <n v="265"/>
    <n v="45"/>
    <s v="300002"/>
    <s v="330001"/>
    <s v="هزینه ها"/>
    <s v="8"/>
    <x v="21"/>
    <x v="21"/>
    <s v="هزینه ایاب و ذهاب"/>
    <s v="83101"/>
    <s v="اداری"/>
    <s v="300002"/>
    <s v=""/>
    <s v="دفتر مرکزی"/>
    <s v="330001"/>
  </r>
  <r>
    <n v="173866"/>
    <n v="1533"/>
    <x v="392"/>
    <s v="1401/09/02"/>
    <s v="جام جم تاکسی _ ش ف 121 م 1401/09/01ماموریت آقای خستو به دارالترجمه - بابت پ اداری - خستو ت 64"/>
    <n v="2000000"/>
    <n v="0"/>
    <n v="2000000"/>
    <n v="265"/>
    <n v="45"/>
    <s v="300002"/>
    <s v="330001"/>
    <s v="هزینه ها"/>
    <s v="8"/>
    <x v="21"/>
    <x v="21"/>
    <s v="هزینه ایاب و ذهاب"/>
    <s v="83101"/>
    <s v="اداری"/>
    <s v="300002"/>
    <s v=""/>
    <s v="دفتر مرکزی"/>
    <s v="330001"/>
  </r>
  <r>
    <n v="174127"/>
    <n v="1544"/>
    <x v="402"/>
    <s v="1401/09/06"/>
    <s v="جام جم تاکسی _ ش ف 298 م 1401/09/02 ماموریت آقای خستو به دارالترجمه - بابت پ اداری - خستو ت 65"/>
    <n v="2000000"/>
    <n v="0"/>
    <n v="2000000"/>
    <n v="265"/>
    <n v="45"/>
    <s v="300002"/>
    <s v="330001"/>
    <s v="هزینه ها"/>
    <s v="8"/>
    <x v="21"/>
    <x v="21"/>
    <s v="هزینه ایاب و ذهاب"/>
    <s v="83101"/>
    <s v="اداری"/>
    <s v="300002"/>
    <s v=""/>
    <s v="دفتر مرکزی"/>
    <s v="330001"/>
  </r>
  <r>
    <n v="174152"/>
    <n v="1544"/>
    <x v="402"/>
    <s v="1401/09/06"/>
    <s v="جام جم تاکسی _ ش ف 262 م 1401/09/06 ماموریت آقای خستو به سفارت کره جنوبی - بابت پ مالی - خستو ت 65"/>
    <n v="1800000"/>
    <n v="0"/>
    <n v="1800000"/>
    <n v="265"/>
    <n v="45"/>
    <s v="300002"/>
    <s v="330001"/>
    <s v="هزینه ها"/>
    <s v="8"/>
    <x v="21"/>
    <x v="21"/>
    <s v="هزینه ایاب و ذهاب"/>
    <s v="83101"/>
    <s v="اداری"/>
    <s v="300002"/>
    <s v=""/>
    <s v="دفتر مرکزی"/>
    <s v="330001"/>
  </r>
  <r>
    <n v="173990"/>
    <n v="1560"/>
    <x v="482"/>
    <s v="1401/09/10"/>
    <s v="اسنپ _ مورخ 1401/8/29 ایاب و ذهاب آقای حسینی - بابت پ مالی - خستو ت 66"/>
    <n v="420000"/>
    <n v="0"/>
    <n v="420000"/>
    <n v="265"/>
    <n v="45"/>
    <s v="300002"/>
    <s v="330001"/>
    <s v="هزینه ها"/>
    <s v="8"/>
    <x v="21"/>
    <x v="21"/>
    <s v="هزینه ایاب و ذهاب"/>
    <s v="83101"/>
    <s v="اداری"/>
    <s v="300002"/>
    <s v=""/>
    <s v="دفتر مرکزی"/>
    <s v="330001"/>
  </r>
  <r>
    <n v="173992"/>
    <n v="1560"/>
    <x v="482"/>
    <s v="1401/09/10"/>
    <s v="اسنپ _ مورخ 1401/9/6 ماموریت آقای حسینی به اداره کل امور مالیاتی شمال تهران - بابت پ مالی - خستو ت 66"/>
    <n v="295000"/>
    <n v="0"/>
    <n v="295000"/>
    <n v="265"/>
    <n v="45"/>
    <s v="300002"/>
    <s v="330001"/>
    <s v="هزینه ها"/>
    <s v="8"/>
    <x v="21"/>
    <x v="21"/>
    <s v="هزینه ایاب و ذهاب"/>
    <s v="83101"/>
    <s v="اداری"/>
    <s v="300002"/>
    <s v=""/>
    <s v="دفتر مرکزی"/>
    <s v="330001"/>
  </r>
  <r>
    <n v="173993"/>
    <n v="1560"/>
    <x v="482"/>
    <s v="1401/09/10"/>
    <s v="اسنپ _ مورخ 1401/9/6 ماموریت آقای حسینی به اداره کل امور مالیاتی شمال تهران - بابت پ مالی - خستو ت 66"/>
    <n v="295000"/>
    <n v="0"/>
    <n v="295000"/>
    <n v="265"/>
    <n v="45"/>
    <s v="300002"/>
    <s v="330001"/>
    <s v="هزینه ها"/>
    <s v="8"/>
    <x v="21"/>
    <x v="21"/>
    <s v="هزینه ایاب و ذهاب"/>
    <s v="83101"/>
    <s v="اداری"/>
    <s v="300002"/>
    <s v=""/>
    <s v="دفتر مرکزی"/>
    <s v="330001"/>
  </r>
  <r>
    <n v="173994"/>
    <n v="1560"/>
    <x v="482"/>
    <s v="1401/09/10"/>
    <s v="جام جم تاکسی _ ش ف 158 مورخ 1401/9/7ماشین در اختیار مدیریت - بابت پ مدیریت - خستو ت 66"/>
    <n v="1200000"/>
    <n v="0"/>
    <n v="1200000"/>
    <n v="265"/>
    <n v="45"/>
    <s v="300002"/>
    <s v="330001"/>
    <s v="هزینه ها"/>
    <s v="8"/>
    <x v="21"/>
    <x v="21"/>
    <s v="هزینه ایاب و ذهاب"/>
    <s v="83101"/>
    <s v="اداری"/>
    <s v="300002"/>
    <s v=""/>
    <s v="دفتر مرکزی"/>
    <s v="330001"/>
  </r>
  <r>
    <n v="173995"/>
    <n v="1560"/>
    <x v="482"/>
    <s v="1401/09/10"/>
    <s v="جام جم تاکسی _ ش ف 237 مورخ 1401/9/7ماشین در اختیار مدیریت - بابت پ مدیریت - خستو ت 66"/>
    <n v="1500000"/>
    <n v="0"/>
    <n v="1500000"/>
    <n v="265"/>
    <n v="45"/>
    <s v="300002"/>
    <s v="330001"/>
    <s v="هزینه ها"/>
    <s v="8"/>
    <x v="21"/>
    <x v="21"/>
    <s v="هزینه ایاب و ذهاب"/>
    <s v="83101"/>
    <s v="اداری"/>
    <s v="300002"/>
    <s v=""/>
    <s v="دفتر مرکزی"/>
    <s v="330001"/>
  </r>
  <r>
    <n v="173996"/>
    <n v="1560"/>
    <x v="482"/>
    <s v="1401/09/10"/>
    <s v="جام جم تاکسی _ ش ف 280 مورخ 1401/9/7ماموریت آقای خستو به سفارت کره جنوبی - بابت پ اداری - خستو ت 66"/>
    <n v="1700000"/>
    <n v="0"/>
    <n v="1700000"/>
    <n v="265"/>
    <n v="45"/>
    <s v="300002"/>
    <s v="330001"/>
    <s v="هزینه ها"/>
    <s v="8"/>
    <x v="21"/>
    <x v="21"/>
    <s v="هزینه ایاب و ذهاب"/>
    <s v="83101"/>
    <s v="اداری"/>
    <s v="300002"/>
    <s v=""/>
    <s v="دفتر مرکزی"/>
    <s v="330001"/>
  </r>
  <r>
    <n v="173998"/>
    <n v="1560"/>
    <x v="482"/>
    <s v="1401/09/10"/>
    <s v="جام جم تاکسی _ ش ف 281 مورخ 1401/9/8ماشین دراختیار مدیریت - بابت پ مدیریت - خستو ت 66"/>
    <n v="1500000"/>
    <n v="0"/>
    <n v="1500000"/>
    <n v="265"/>
    <n v="45"/>
    <s v="300002"/>
    <s v="330001"/>
    <s v="هزینه ها"/>
    <s v="8"/>
    <x v="21"/>
    <x v="21"/>
    <s v="هزینه ایاب و ذهاب"/>
    <s v="83101"/>
    <s v="اداری"/>
    <s v="300002"/>
    <s v=""/>
    <s v="دفتر مرکزی"/>
    <s v="330001"/>
  </r>
  <r>
    <n v="173999"/>
    <n v="1560"/>
    <x v="482"/>
    <s v="1401/09/10"/>
    <s v="جام جم تاکسی _ ش ف 169 مورخ 1401/9/9 ماشین در اختیار مدیریت - بابت پ مدیریت - خستو ت 66"/>
    <n v="4200000"/>
    <n v="0"/>
    <n v="4200000"/>
    <n v="265"/>
    <n v="45"/>
    <s v="300002"/>
    <s v="330001"/>
    <s v="هزینه ها"/>
    <s v="8"/>
    <x v="21"/>
    <x v="21"/>
    <s v="هزینه ایاب و ذهاب"/>
    <s v="83101"/>
    <s v="اداری"/>
    <s v="300002"/>
    <s v=""/>
    <s v="دفتر مرکزی"/>
    <s v="330001"/>
  </r>
  <r>
    <n v="174000"/>
    <n v="1560"/>
    <x v="482"/>
    <s v="1401/09/10"/>
    <s v="جام جم تاکسی _ ش ف 193 مورخ 1401/9/9 ماشین در اختیار مدیریت - بابت پ مدیریت - خستو ت 66"/>
    <n v="1500000"/>
    <n v="0"/>
    <n v="1500000"/>
    <n v="265"/>
    <n v="45"/>
    <s v="300002"/>
    <s v="330001"/>
    <s v="هزینه ها"/>
    <s v="8"/>
    <x v="21"/>
    <x v="21"/>
    <s v="هزینه ایاب و ذهاب"/>
    <s v="83101"/>
    <s v="اداری"/>
    <s v="300002"/>
    <s v=""/>
    <s v="دفتر مرکزی"/>
    <s v="330001"/>
  </r>
  <r>
    <n v="174600"/>
    <n v="1588"/>
    <x v="394"/>
    <s v="1401/09/16"/>
    <s v="جام جم تاکسی _ ش ف 1910 مورخ 1401/9/12 ماشین دراختیار مدیریت ( 2 فاکتور ) - بابت پ مدیریت - خستو ت 67"/>
    <n v="3000000"/>
    <n v="0"/>
    <n v="3000000"/>
    <n v="265"/>
    <n v="45"/>
    <s v="300002"/>
    <s v="330001"/>
    <s v="هزینه ها"/>
    <s v="8"/>
    <x v="21"/>
    <x v="21"/>
    <s v="هزینه ایاب و ذهاب"/>
    <s v="83101"/>
    <s v="اداری"/>
    <s v="300002"/>
    <s v=""/>
    <s v="دفتر مرکزی"/>
    <s v="330001"/>
  </r>
  <r>
    <n v="174605"/>
    <n v="1588"/>
    <x v="394"/>
    <s v="1401/09/16"/>
    <s v="جام جم تاکسی _ ش ف 1929 مورخ 1401/9/13 ماشین در اختیار مدیریت - بابت پ مدیریت - خستو ت 67"/>
    <n v="2500000"/>
    <n v="0"/>
    <n v="2500000"/>
    <n v="265"/>
    <n v="45"/>
    <s v="300002"/>
    <s v="330001"/>
    <s v="هزینه ها"/>
    <s v="8"/>
    <x v="21"/>
    <x v="21"/>
    <s v="هزینه ایاب و ذهاب"/>
    <s v="83101"/>
    <s v="اداری"/>
    <s v="300002"/>
    <s v=""/>
    <s v="دفتر مرکزی"/>
    <s v="330001"/>
  </r>
  <r>
    <n v="174606"/>
    <n v="1588"/>
    <x v="394"/>
    <s v="1401/09/16"/>
    <s v="جام جم تاکسی _ ش ف 198 مورخ 1401/9/12 ماشین در اختیار مدیریت - بابت پ مدیریت - خستو ت 67"/>
    <n v="1500000"/>
    <n v="0"/>
    <n v="1500000"/>
    <n v="265"/>
    <n v="45"/>
    <s v="300002"/>
    <s v="330001"/>
    <s v="هزینه ها"/>
    <s v="8"/>
    <x v="21"/>
    <x v="21"/>
    <s v="هزینه ایاب و ذهاب"/>
    <s v="83101"/>
    <s v="اداری"/>
    <s v="300002"/>
    <s v=""/>
    <s v="دفتر مرکزی"/>
    <s v="330001"/>
  </r>
  <r>
    <n v="174607"/>
    <n v="1588"/>
    <x v="394"/>
    <s v="1401/09/16"/>
    <s v="جام جم تاکسی _ ش ف 1927 مورخ 1401/9/13 مراجعه آقای خستو به گل فروشی - بابت پ اداری - خستو ت 67"/>
    <n v="2500000"/>
    <n v="0"/>
    <n v="2500000"/>
    <n v="265"/>
    <n v="45"/>
    <s v="300002"/>
    <s v="330001"/>
    <s v="هزینه ها"/>
    <s v="8"/>
    <x v="21"/>
    <x v="21"/>
    <s v="هزینه ایاب و ذهاب"/>
    <s v="83101"/>
    <s v="اداری"/>
    <s v="300002"/>
    <s v=""/>
    <s v="دفتر مرکزی"/>
    <s v="330001"/>
  </r>
  <r>
    <n v="174609"/>
    <n v="1588"/>
    <x v="394"/>
    <s v="1401/09/16"/>
    <s v="جام جم تاکسی _ ش ف 1920 مورخ 1401/9/13 ماشین دراختیار مدیریت - بابت پ مدیریت - خستو ت 67"/>
    <n v="1500000"/>
    <n v="0"/>
    <n v="1500000"/>
    <n v="265"/>
    <n v="45"/>
    <s v="300002"/>
    <s v="330001"/>
    <s v="هزینه ها"/>
    <s v="8"/>
    <x v="21"/>
    <x v="21"/>
    <s v="هزینه ایاب و ذهاب"/>
    <s v="83101"/>
    <s v="اداری"/>
    <s v="300002"/>
    <s v=""/>
    <s v="دفتر مرکزی"/>
    <s v="330001"/>
  </r>
  <r>
    <n v="174869"/>
    <n v="1602"/>
    <x v="351"/>
    <s v="1401/09/19"/>
    <s v="جام جم تاکسی _ ش ف 239 م 1401/09/14ماشین در اختیار مدیریت - بابت پ مدیریت - خستو ت 70"/>
    <n v="3800000"/>
    <n v="0"/>
    <n v="3800000"/>
    <n v="265"/>
    <n v="45"/>
    <s v="300002"/>
    <s v="330001"/>
    <s v="هزینه ها"/>
    <s v="8"/>
    <x v="21"/>
    <x v="21"/>
    <s v="هزینه ایاب و ذهاب"/>
    <s v="83101"/>
    <s v="اداری"/>
    <s v="300002"/>
    <s v=""/>
    <s v="دفتر مرکزی"/>
    <s v="330001"/>
  </r>
  <r>
    <n v="174870"/>
    <n v="1602"/>
    <x v="351"/>
    <s v="1401/09/19"/>
    <s v="جام جم تاکسی _ ش ف 1961 م 1401/09/15 ماشین در اختیار مدیریت - بابت پ مدیریت - خستو ت 70"/>
    <n v="3600000"/>
    <n v="0"/>
    <n v="3600000"/>
    <n v="265"/>
    <n v="45"/>
    <s v="300002"/>
    <s v="330001"/>
    <s v="هزینه ها"/>
    <s v="8"/>
    <x v="21"/>
    <x v="21"/>
    <s v="هزینه ایاب و ذهاب"/>
    <s v="83101"/>
    <s v="اداری"/>
    <s v="300002"/>
    <s v=""/>
    <s v="دفتر مرکزی"/>
    <s v="330001"/>
  </r>
  <r>
    <n v="174878"/>
    <n v="1602"/>
    <x v="351"/>
    <s v="1401/09/19"/>
    <s v="جام جم تاکسی _ ش ف 1985 م 1401/09/19 ماشین دراختیار مدیریت - بابت پ مدیریت - خستو ت 70"/>
    <n v="1500000"/>
    <n v="0"/>
    <n v="1500000"/>
    <n v="265"/>
    <n v="45"/>
    <s v="300002"/>
    <s v="330001"/>
    <s v="هزینه ها"/>
    <s v="8"/>
    <x v="21"/>
    <x v="21"/>
    <s v="هزینه ایاب و ذهاب"/>
    <s v="83101"/>
    <s v="اداری"/>
    <s v="300002"/>
    <s v=""/>
    <s v="دفتر مرکزی"/>
    <s v="330001"/>
  </r>
  <r>
    <n v="175849"/>
    <n v="1619"/>
    <x v="483"/>
    <s v="1401/09/21"/>
    <s v="جام جم تاکسی _ مورخ 1401/9/10 رفت و برگشت آقای عطا به میدان حسن آباد جهت خرید ملزومات شرکت - بابت پ اداری - خستو ت 71"/>
    <n v="2000000"/>
    <n v="0"/>
    <n v="2000000"/>
    <n v="265"/>
    <n v="45"/>
    <s v="300002"/>
    <s v="330001"/>
    <s v="هزینه ها"/>
    <s v="8"/>
    <x v="21"/>
    <x v="21"/>
    <s v="هزینه ایاب و ذهاب"/>
    <s v="83101"/>
    <s v="اداری"/>
    <s v="300002"/>
    <s v=""/>
    <s v="دفتر مرکزی"/>
    <s v="330001"/>
  </r>
  <r>
    <n v="175850"/>
    <n v="1619"/>
    <x v="483"/>
    <s v="1401/09/21"/>
    <s v="جام جم تاکسی _ ش ف 1928 مورخ 1401/9/14 ماموریت آقای پابخش به مرکز داوری اتاق بازرگانی - بابت پ بازرگانی - خستو ت 71"/>
    <n v="1700000"/>
    <n v="0"/>
    <n v="1700000"/>
    <n v="265"/>
    <n v="45"/>
    <s v="300002"/>
    <s v="330001"/>
    <s v="هزینه ها"/>
    <s v="8"/>
    <x v="21"/>
    <x v="21"/>
    <s v="هزینه ایاب و ذهاب"/>
    <s v="83101"/>
    <s v="اداری"/>
    <s v="300002"/>
    <s v=""/>
    <s v="دفتر مرکزی"/>
    <s v="330001"/>
  </r>
  <r>
    <n v="175851"/>
    <n v="1619"/>
    <x v="483"/>
    <s v="1401/09/21"/>
    <s v="جام جم تاکسی _ ش ف 179 مورخ 1401/9/16 ماموریت خانم صادق آبادی به خیابان گاندی - بابت پ بازرگانی - خستو ت 71"/>
    <n v="1500000"/>
    <n v="0"/>
    <n v="1500000"/>
    <n v="265"/>
    <n v="45"/>
    <s v="300002"/>
    <s v="330001"/>
    <s v="هزینه ها"/>
    <s v="8"/>
    <x v="21"/>
    <x v="21"/>
    <s v="هزینه ایاب و ذهاب"/>
    <s v="83101"/>
    <s v="اداری"/>
    <s v="300002"/>
    <s v=""/>
    <s v="دفتر مرکزی"/>
    <s v="330001"/>
  </r>
  <r>
    <n v="175853"/>
    <n v="1619"/>
    <x v="483"/>
    <s v="1401/09/21"/>
    <s v="جام جم تاکسی _ ش ف 4429 مورخ 1401/9/16 حمل کالا به ترمینال جنوب توسط آقای عطا - بابت پ اداری - خستو ت 71"/>
    <n v="2000000"/>
    <n v="0"/>
    <n v="2000000"/>
    <n v="265"/>
    <n v="45"/>
    <s v="300002"/>
    <s v="330001"/>
    <s v="هزینه ها"/>
    <s v="8"/>
    <x v="21"/>
    <x v="21"/>
    <s v="هزینه ایاب و ذهاب"/>
    <s v="83101"/>
    <s v="اداری"/>
    <s v="300002"/>
    <s v=""/>
    <s v="دفتر مرکزی"/>
    <s v="330001"/>
  </r>
  <r>
    <n v="175854"/>
    <n v="1619"/>
    <x v="483"/>
    <s v="1401/09/21"/>
    <s v="جام جم تاکسی _ ش ف 1962 مورخ 1401/9/20 ماشین در اختیار مدیریت - بابت پ مدیریت - خستو ت 71"/>
    <n v="2000000"/>
    <n v="0"/>
    <n v="2000000"/>
    <n v="265"/>
    <n v="45"/>
    <s v="300002"/>
    <s v="330001"/>
    <s v="هزینه ها"/>
    <s v="8"/>
    <x v="21"/>
    <x v="21"/>
    <s v="هزینه ایاب و ذهاب"/>
    <s v="83101"/>
    <s v="اداری"/>
    <s v="300002"/>
    <s v=""/>
    <s v="دفتر مرکزی"/>
    <s v="330001"/>
  </r>
  <r>
    <n v="175855"/>
    <n v="1619"/>
    <x v="483"/>
    <s v="1401/09/21"/>
    <s v="جام جم تاکسی _ ش ف 282 مورخ 1401/9/21 ماشین در اختیار مدیریت - بابت پ مدیریت - خستو ت 71"/>
    <n v="3000000"/>
    <n v="0"/>
    <n v="3000000"/>
    <n v="265"/>
    <n v="45"/>
    <s v="300002"/>
    <s v="330001"/>
    <s v="هزینه ها"/>
    <s v="8"/>
    <x v="21"/>
    <x v="21"/>
    <s v="هزینه ایاب و ذهاب"/>
    <s v="83101"/>
    <s v="اداری"/>
    <s v="300002"/>
    <s v=""/>
    <s v="دفتر مرکزی"/>
    <s v="330001"/>
  </r>
  <r>
    <n v="176915"/>
    <n v="1626"/>
    <x v="484"/>
    <s v="1401/09/23"/>
    <s v="اسنپ _ م 1401/8/28 ایاب و ذهاب آقای ایماغیان - بابت پ مالی - خستو ت 75"/>
    <n v="630000"/>
    <n v="0"/>
    <n v="630000"/>
    <n v="265"/>
    <n v="45"/>
    <s v="300002"/>
    <s v="330001"/>
    <s v="هزینه ها"/>
    <s v="8"/>
    <x v="21"/>
    <x v="21"/>
    <s v="هزینه ایاب و ذهاب"/>
    <s v="83101"/>
    <s v="اداری"/>
    <s v="300002"/>
    <s v=""/>
    <s v="دفتر مرکزی"/>
    <s v="330001"/>
  </r>
  <r>
    <n v="176917"/>
    <n v="1626"/>
    <x v="484"/>
    <s v="1401/09/23"/>
    <s v="اسنپ _ م 1401/9/9 ایاب و ذهاب آقای ایماغیان - بابت پ مالی - خستو ت 75"/>
    <n v="715000"/>
    <n v="0"/>
    <n v="715000"/>
    <n v="265"/>
    <n v="45"/>
    <s v="300002"/>
    <s v="330001"/>
    <s v="هزینه ها"/>
    <s v="8"/>
    <x v="21"/>
    <x v="21"/>
    <s v="هزینه ایاب و ذهاب"/>
    <s v="83101"/>
    <s v="اداری"/>
    <s v="300002"/>
    <s v=""/>
    <s v="دفتر مرکزی"/>
    <s v="330001"/>
  </r>
  <r>
    <n v="176919"/>
    <n v="1626"/>
    <x v="484"/>
    <s v="1401/09/23"/>
    <s v="اسنپ _ م 1401/9/14 ماموریت آقای خستو به وزارت نفت - بابت پ اداری - خستو ت 75"/>
    <n v="1005000"/>
    <n v="0"/>
    <n v="1005000"/>
    <n v="265"/>
    <n v="45"/>
    <s v="300002"/>
    <s v="330001"/>
    <s v="هزینه ها"/>
    <s v="8"/>
    <x v="21"/>
    <x v="21"/>
    <s v="هزینه ایاب و ذهاب"/>
    <s v="83101"/>
    <s v="اداری"/>
    <s v="300002"/>
    <s v=""/>
    <s v="دفتر مرکزی"/>
    <s v="330001"/>
  </r>
  <r>
    <n v="176920"/>
    <n v="1626"/>
    <x v="484"/>
    <s v="1401/09/23"/>
    <s v="اسنپ - م 1401/9/15 ایاب و ذهاب آقای ایماغیان - بابت پ مالی - خستو ت75"/>
    <n v="445000"/>
    <n v="0"/>
    <n v="445000"/>
    <n v="265"/>
    <n v="45"/>
    <s v="300002"/>
    <s v="330001"/>
    <s v="هزینه ها"/>
    <s v="8"/>
    <x v="21"/>
    <x v="21"/>
    <s v="هزینه ایاب و ذهاب"/>
    <s v="83101"/>
    <s v="اداری"/>
    <s v="300002"/>
    <s v=""/>
    <s v="دفتر مرکزی"/>
    <s v="330001"/>
  </r>
  <r>
    <n v="175858"/>
    <n v="1627"/>
    <x v="352"/>
    <s v="1401/09/24"/>
    <s v="جام جم تاکسی _ ش ف 964 مورخ 1401/9/19 ماشین در اختیار مدیریت - بابت پ مدیریت - خستو ت 72"/>
    <n v="1300000"/>
    <n v="0"/>
    <n v="1300000"/>
    <n v="265"/>
    <n v="45"/>
    <s v="300002"/>
    <s v="330001"/>
    <s v="هزینه ها"/>
    <s v="8"/>
    <x v="21"/>
    <x v="21"/>
    <s v="هزینه ایاب و ذهاب"/>
    <s v="83101"/>
    <s v="اداری"/>
    <s v="300002"/>
    <s v=""/>
    <s v="دفتر مرکزی"/>
    <s v="330001"/>
  </r>
  <r>
    <n v="175859"/>
    <n v="1627"/>
    <x v="352"/>
    <s v="1401/09/24"/>
    <s v="جام جم تاکسی _ ش ف 188 مورخ 1401/9/20 ماشین در اختیار مدیریت - بابت پ مدیریت - خستو ت 72"/>
    <n v="3200000"/>
    <n v="0"/>
    <n v="3200000"/>
    <n v="265"/>
    <n v="45"/>
    <s v="300002"/>
    <s v="330001"/>
    <s v="هزینه ها"/>
    <s v="8"/>
    <x v="21"/>
    <x v="21"/>
    <s v="هزینه ایاب و ذهاب"/>
    <s v="83101"/>
    <s v="اداری"/>
    <s v="300002"/>
    <s v=""/>
    <s v="دفتر مرکزی"/>
    <s v="330001"/>
  </r>
  <r>
    <n v="175861"/>
    <n v="1627"/>
    <x v="352"/>
    <s v="1401/09/24"/>
    <s v="جام جم تاکسی _ ش ف 1808 مورخ 1401/9/21 ماموریت آقای خستو به بانک صنعت و معدن و وزارت نفت - بابت پ اداری - خستو ت 72"/>
    <n v="3000000"/>
    <n v="0"/>
    <n v="3000000"/>
    <n v="265"/>
    <n v="45"/>
    <s v="300002"/>
    <s v="330001"/>
    <s v="هزینه ها"/>
    <s v="8"/>
    <x v="21"/>
    <x v="21"/>
    <s v="هزینه ایاب و ذهاب"/>
    <s v="83101"/>
    <s v="اداری"/>
    <s v="300002"/>
    <s v=""/>
    <s v="دفتر مرکزی"/>
    <s v="330001"/>
  </r>
  <r>
    <n v="175862"/>
    <n v="1627"/>
    <x v="352"/>
    <s v="1401/09/24"/>
    <s v="جام جم تاکسی _ ش ف 586 مورخ 1401/9/21 ماموریت آقای خستو به منزل آقای شبیری نژاد - بابت پ اداری - خستو ت 72"/>
    <n v="1400000"/>
    <n v="0"/>
    <n v="1400000"/>
    <n v="265"/>
    <n v="45"/>
    <s v="300002"/>
    <s v="330001"/>
    <s v="هزینه ها"/>
    <s v="8"/>
    <x v="21"/>
    <x v="21"/>
    <s v="هزینه ایاب و ذهاب"/>
    <s v="83101"/>
    <s v="اداری"/>
    <s v="300002"/>
    <s v=""/>
    <s v="دفتر مرکزی"/>
    <s v="330001"/>
  </r>
  <r>
    <n v="175863"/>
    <n v="1627"/>
    <x v="352"/>
    <s v="1401/09/24"/>
    <s v="جام جم تاکسی _ ش ف 283 مورخ 1401/9/22 ماشین در اختیار مدیریت - بابت پ مدیریت - خستو ت 72"/>
    <n v="2700000"/>
    <n v="0"/>
    <n v="2700000"/>
    <n v="265"/>
    <n v="45"/>
    <s v="300002"/>
    <s v="330001"/>
    <s v="هزینه ها"/>
    <s v="8"/>
    <x v="21"/>
    <x v="21"/>
    <s v="هزینه ایاب و ذهاب"/>
    <s v="83101"/>
    <s v="اداری"/>
    <s v="300002"/>
    <s v=""/>
    <s v="دفتر مرکزی"/>
    <s v="330001"/>
  </r>
  <r>
    <n v="175864"/>
    <n v="1627"/>
    <x v="352"/>
    <s v="1401/09/24"/>
    <s v="جام جم تاکسی _ ش ف 1861 مورخ 1401/9/23 ماموریت آقای یوسف زاده به خیابان شریعتی - بابت پ اداری - خستو ت 72"/>
    <n v="2400000"/>
    <n v="0"/>
    <n v="2400000"/>
    <n v="265"/>
    <n v="45"/>
    <s v="300002"/>
    <s v="330001"/>
    <s v="هزینه ها"/>
    <s v="8"/>
    <x v="21"/>
    <x v="21"/>
    <s v="هزینه ایاب و ذهاب"/>
    <s v="83101"/>
    <s v="اداری"/>
    <s v="300002"/>
    <s v=""/>
    <s v="دفتر مرکزی"/>
    <s v="330001"/>
  </r>
  <r>
    <n v="175865"/>
    <n v="1627"/>
    <x v="352"/>
    <s v="1401/09/24"/>
    <s v="جام جم تاکسی _ ش ف 218 مورخ 1401/9/23 ماموریت آقای یوسف زاده به خیابان شریعتی - بابت پ اداری - خستو ت 72"/>
    <n v="1500000"/>
    <n v="0"/>
    <n v="1500000"/>
    <n v="265"/>
    <n v="45"/>
    <s v="300002"/>
    <s v="330001"/>
    <s v="هزینه ها"/>
    <s v="8"/>
    <x v="21"/>
    <x v="21"/>
    <s v="هزینه ایاب و ذهاب"/>
    <s v="83101"/>
    <s v="اداری"/>
    <s v="300002"/>
    <s v=""/>
    <s v="دفتر مرکزی"/>
    <s v="330001"/>
  </r>
  <r>
    <n v="175866"/>
    <n v="1627"/>
    <x v="352"/>
    <s v="1401/09/24"/>
    <s v="جام جم تاکسی _ ش ف 1855 مورخ 1401/9/23 ماموریت آقای پابخش به بانک صنعت و معدن - بابت پ بازرگانی - خستو ت 72"/>
    <n v="2700000"/>
    <n v="0"/>
    <n v="2700000"/>
    <n v="265"/>
    <n v="45"/>
    <s v="300002"/>
    <s v="330001"/>
    <s v="هزینه ها"/>
    <s v="8"/>
    <x v="21"/>
    <x v="21"/>
    <s v="هزینه ایاب و ذهاب"/>
    <s v="83101"/>
    <s v="اداری"/>
    <s v="300002"/>
    <s v=""/>
    <s v="دفتر مرکزی"/>
    <s v="330001"/>
  </r>
  <r>
    <n v="176925"/>
    <n v="1652"/>
    <x v="485"/>
    <s v="1401/09/28"/>
    <s v="اسنپ _ م 1401/9/12 ایاب و ذهاب خانم جاپلقی - بابت پ مالی - خستو ت 76"/>
    <n v="505000"/>
    <n v="0"/>
    <n v="505000"/>
    <n v="265"/>
    <n v="45"/>
    <s v="300002"/>
    <s v="330001"/>
    <s v="هزینه ها"/>
    <s v="8"/>
    <x v="21"/>
    <x v="21"/>
    <s v="هزینه ایاب و ذهاب"/>
    <s v="83101"/>
    <s v="اداری"/>
    <s v="300002"/>
    <s v=""/>
    <s v="دفتر مرکزی"/>
    <s v="330001"/>
  </r>
  <r>
    <n v="176931"/>
    <n v="1652"/>
    <x v="485"/>
    <s v="1401/09/28"/>
    <s v="جام جم تاکسی _ ش ف 1894 م 1401/9/27 ماموریت آقای خستو به انتشارات - بابت پ اداری - خستو ت 76"/>
    <n v="2200000"/>
    <n v="0"/>
    <n v="2200000"/>
    <n v="265"/>
    <n v="45"/>
    <s v="300002"/>
    <s v="330001"/>
    <s v="هزینه ها"/>
    <s v="8"/>
    <x v="21"/>
    <x v="21"/>
    <s v="هزینه ایاب و ذهاب"/>
    <s v="83101"/>
    <s v="اداری"/>
    <s v="300002"/>
    <s v=""/>
    <s v="دفتر مرکزی"/>
    <s v="330001"/>
  </r>
  <r>
    <n v="176932"/>
    <n v="1652"/>
    <x v="485"/>
    <s v="1401/09/28"/>
    <s v="جام جم تاکسی _ ش ف 1894 م 1401/9/27 ماموریت آقای پابخش به بانک صنعت و معدن - بابت پ بازرگانی - خستو ت 76"/>
    <n v="1500000"/>
    <n v="0"/>
    <n v="1500000"/>
    <n v="265"/>
    <n v="45"/>
    <s v="300002"/>
    <s v="330001"/>
    <s v="هزینه ها"/>
    <s v="8"/>
    <x v="21"/>
    <x v="21"/>
    <s v="هزینه ایاب و ذهاب"/>
    <s v="83101"/>
    <s v="اداری"/>
    <s v="300002"/>
    <s v=""/>
    <s v="دفتر مرکزی"/>
    <s v="330001"/>
  </r>
  <r>
    <n v="176933"/>
    <n v="1652"/>
    <x v="485"/>
    <s v="1401/09/28"/>
    <s v="جام جم تاکسی _ ش ف 1891 م 1401/9/28 ماشین در اختیار مدیریت - بابت پ مدیریت - خستو ت 76"/>
    <n v="1700000"/>
    <n v="0"/>
    <n v="1700000"/>
    <n v="265"/>
    <n v="45"/>
    <s v="300002"/>
    <s v="330001"/>
    <s v="هزینه ها"/>
    <s v="8"/>
    <x v="21"/>
    <x v="21"/>
    <s v="هزینه ایاب و ذهاب"/>
    <s v="83101"/>
    <s v="اداری"/>
    <s v="300002"/>
    <s v=""/>
    <s v="دفتر مرکزی"/>
    <s v="330001"/>
  </r>
  <r>
    <n v="176934"/>
    <n v="1652"/>
    <x v="485"/>
    <s v="1401/09/28"/>
    <s v="جام جم تاکسی _ ش ف 1871 م 1401/9/28 ماموریت آقای خستو به خیابان ملاصدرا - بابت پ اداری - خستو ت 76"/>
    <n v="1200000"/>
    <n v="0"/>
    <n v="1200000"/>
    <n v="265"/>
    <n v="45"/>
    <s v="300002"/>
    <s v="330001"/>
    <s v="هزینه ها"/>
    <s v="8"/>
    <x v="21"/>
    <x v="21"/>
    <s v="هزینه ایاب و ذهاب"/>
    <s v="83101"/>
    <s v="اداری"/>
    <s v="300002"/>
    <s v=""/>
    <s v="دفتر مرکزی"/>
    <s v="330001"/>
  </r>
  <r>
    <n v="176936"/>
    <n v="1652"/>
    <x v="485"/>
    <s v="1401/09/28"/>
    <s v="تپسی _ م 1401/9/28 ماموریت خانم هوشیاری به بیمه تامین اجتماعی - بابت پ اداری - خستو ت 76"/>
    <n v="575000"/>
    <n v="0"/>
    <n v="575000"/>
    <n v="265"/>
    <n v="45"/>
    <s v="300002"/>
    <s v="330001"/>
    <s v="هزینه ها"/>
    <s v="8"/>
    <x v="21"/>
    <x v="21"/>
    <s v="هزینه ایاب و ذهاب"/>
    <s v="83101"/>
    <s v="اداری"/>
    <s v="300002"/>
    <s v=""/>
    <s v="دفتر مرکزی"/>
    <s v="330001"/>
  </r>
  <r>
    <n v="141888"/>
    <n v="1254"/>
    <x v="354"/>
    <s v="1401/07/24"/>
    <s v="پیک موتوری _ هزینه ارسال پاکت برای آقای ایماغیان م 1401/7/19 - مالی"/>
    <n v="355000"/>
    <n v="0"/>
    <n v="355000"/>
    <n v="420"/>
    <n v="45"/>
    <s v="300002"/>
    <s v="330001"/>
    <s v="هزینه ها"/>
    <s v="8"/>
    <x v="21"/>
    <x v="21"/>
    <s v="هزینه پیک"/>
    <s v="83102"/>
    <s v="اداری"/>
    <s v="300002"/>
    <s v=""/>
    <s v="دفتر مرکزی"/>
    <s v="330001"/>
  </r>
  <r>
    <n v="141927"/>
    <n v="1275"/>
    <x v="476"/>
    <s v="1401/07/27"/>
    <s v="موسسه اتومبیل فردوس _ ارسال پاکت از طرف آقای ایماغیان جهت آقای کرمی م 1401/7/26 - مالی"/>
    <n v="1000000"/>
    <n v="0"/>
    <n v="1000000"/>
    <n v="420"/>
    <n v="45"/>
    <s v="300002"/>
    <s v="330001"/>
    <s v="هزینه ها"/>
    <s v="8"/>
    <x v="21"/>
    <x v="21"/>
    <s v="هزینه پیک"/>
    <s v="83102"/>
    <s v="اداری"/>
    <s v="300002"/>
    <s v=""/>
    <s v="دفتر مرکزی"/>
    <s v="330001"/>
  </r>
  <r>
    <n v="141938"/>
    <n v="1276"/>
    <x v="452"/>
    <s v="1401/07/27"/>
    <s v="حمل بار هوایی هما بران _ ش ف 313565 ارسال پاکت به عسلویه از طرف آقای پابخش م 1401/7/26 - بازرگانی"/>
    <n v="1000000"/>
    <n v="0"/>
    <n v="1000000"/>
    <n v="420"/>
    <n v="45"/>
    <s v="300002"/>
    <s v="330001"/>
    <s v="هزینه ها"/>
    <s v="8"/>
    <x v="21"/>
    <x v="21"/>
    <s v="هزینه پیک"/>
    <s v="83102"/>
    <s v="اداری"/>
    <s v="300002"/>
    <s v=""/>
    <s v="دفتر مرکزی"/>
    <s v="330001"/>
  </r>
  <r>
    <n v="173867"/>
    <n v="1533"/>
    <x v="392"/>
    <s v="1401/09/02"/>
    <s v="پیک صدیقیان _ م 1401/09/01ارسال لوازم کامپیوتر جهت آقای بلابادی - بابت پ اداری - خستو ت 64"/>
    <n v="800000"/>
    <n v="0"/>
    <n v="800000"/>
    <n v="420"/>
    <n v="45"/>
    <s v="300002"/>
    <s v="330001"/>
    <s v="هزینه ها"/>
    <s v="8"/>
    <x v="21"/>
    <x v="21"/>
    <s v="هزینه پیک"/>
    <s v="83102"/>
    <s v="اداری"/>
    <s v="300002"/>
    <s v=""/>
    <s v="دفتر مرکزی"/>
    <s v="330001"/>
  </r>
  <r>
    <n v="176923"/>
    <n v="1626"/>
    <x v="484"/>
    <s v="1401/09/23"/>
    <s v="الو پیک _ م 1401/9/23 ارسال پاکت جهت واحد بازرگانی - بابت پ بازرگانی - خستو ت75"/>
    <n v="1060000"/>
    <n v="0"/>
    <n v="1060000"/>
    <n v="420"/>
    <n v="45"/>
    <s v="300002"/>
    <s v="330001"/>
    <s v="هزینه ها"/>
    <s v="8"/>
    <x v="21"/>
    <x v="21"/>
    <s v="هزینه پیک"/>
    <s v="83102"/>
    <s v="اداری"/>
    <s v="300002"/>
    <s v=""/>
    <s v="دفتر مرکزی"/>
    <s v="330001"/>
  </r>
  <r>
    <n v="176926"/>
    <n v="1652"/>
    <x v="485"/>
    <s v="1401/09/28"/>
    <s v="پیک موتوری تهران _ م 1401/9/23 ارسال پاکت جهت آقای ایماغیان - بابت پ مالی - خستو ت 76"/>
    <n v="600000"/>
    <n v="0"/>
    <n v="600000"/>
    <n v="420"/>
    <n v="45"/>
    <s v="300002"/>
    <s v="330001"/>
    <s v="هزینه ها"/>
    <s v="8"/>
    <x v="21"/>
    <x v="21"/>
    <s v="هزینه پیک"/>
    <s v="83102"/>
    <s v="اداری"/>
    <s v="300002"/>
    <s v=""/>
    <s v="دفتر مرکزی"/>
    <s v="330001"/>
  </r>
  <r>
    <n v="176927"/>
    <n v="1652"/>
    <x v="485"/>
    <s v="1401/09/28"/>
    <s v="جردن پیک _ م 1401/9/23 ارسال پاکت جهت آقای ایماغیان - بابت پ مالی - خستو 76"/>
    <n v="400000"/>
    <n v="0"/>
    <n v="400000"/>
    <n v="420"/>
    <n v="45"/>
    <s v="300002"/>
    <s v="330001"/>
    <s v="هزینه ها"/>
    <s v="8"/>
    <x v="21"/>
    <x v="21"/>
    <s v="هزینه پیک"/>
    <s v="83102"/>
    <s v="اداری"/>
    <s v="300002"/>
    <s v=""/>
    <s v="دفتر مرکزی"/>
    <s v="330001"/>
  </r>
  <r>
    <n v="141853"/>
    <n v="1216"/>
    <x v="353"/>
    <s v="1401/07/17"/>
    <s v="پست _ ارسال پاکت به اداره ثبت شرکتها م 1401/7/9 ( 2 فاکتور ) - مالی"/>
    <n v="650800"/>
    <n v="0"/>
    <n v="650800"/>
    <n v="456"/>
    <n v="45"/>
    <s v="300002"/>
    <s v="330001"/>
    <s v="هزینه ها"/>
    <s v="8"/>
    <x v="21"/>
    <x v="21"/>
    <s v="هزینه پست"/>
    <s v="83103"/>
    <s v="اداری"/>
    <s v="300002"/>
    <s v=""/>
    <s v="دفتر مرکزی"/>
    <s v="330001"/>
  </r>
  <r>
    <n v="141854"/>
    <n v="1216"/>
    <x v="353"/>
    <s v="1401/07/17"/>
    <s v="پست _ 9% ارزش افزوده ارسال پاکت به اداره ثبت شرکتها م 1401/7/9 ( 2 فاکتور ) - مالی"/>
    <n v="58572"/>
    <n v="0"/>
    <n v="58572"/>
    <n v="456"/>
    <n v="45"/>
    <s v="300002"/>
    <s v="330001"/>
    <s v="هزینه ها"/>
    <s v="8"/>
    <x v="21"/>
    <x v="21"/>
    <s v="هزینه پست"/>
    <s v="83103"/>
    <s v="اداری"/>
    <s v="300002"/>
    <s v=""/>
    <s v="دفتر مرکزی"/>
    <s v="330001"/>
  </r>
  <r>
    <n v="141857"/>
    <n v="1216"/>
    <x v="353"/>
    <s v="1401/07/17"/>
    <s v="پست _ ارسال پاکت از طرف مدیریت م 1401/7/9 - مدیریت"/>
    <n v="323800"/>
    <n v="0"/>
    <n v="323800"/>
    <n v="456"/>
    <n v="45"/>
    <s v="300002"/>
    <s v="330001"/>
    <s v="هزینه ها"/>
    <s v="8"/>
    <x v="21"/>
    <x v="21"/>
    <s v="هزینه پست"/>
    <s v="83103"/>
    <s v="اداری"/>
    <s v="300002"/>
    <s v=""/>
    <s v="دفتر مرکزی"/>
    <s v="330001"/>
  </r>
  <r>
    <n v="141858"/>
    <n v="1216"/>
    <x v="353"/>
    <s v="1401/07/17"/>
    <s v="پست _ 9% ارزش افزوده ارسال پاکت از طرف مدیریت م 1401/7/9 - مدیریت"/>
    <n v="29142"/>
    <n v="0"/>
    <n v="29142"/>
    <n v="456"/>
    <n v="45"/>
    <s v="300002"/>
    <s v="330001"/>
    <s v="هزینه ها"/>
    <s v="8"/>
    <x v="21"/>
    <x v="21"/>
    <s v="هزینه پست"/>
    <s v="83103"/>
    <s v="اداری"/>
    <s v="300002"/>
    <s v=""/>
    <s v="دفتر مرکزی"/>
    <s v="330001"/>
  </r>
  <r>
    <n v="141861"/>
    <n v="1216"/>
    <x v="353"/>
    <s v="1401/07/17"/>
    <s v="پست _ ارسال پاکت به اداره ثبت شرکتها م 1401/7/14 - مالی"/>
    <n v="435500"/>
    <n v="0"/>
    <n v="435500"/>
    <n v="456"/>
    <n v="45"/>
    <s v="300002"/>
    <s v="330001"/>
    <s v="هزینه ها"/>
    <s v="8"/>
    <x v="21"/>
    <x v="21"/>
    <s v="هزینه پست"/>
    <s v="83103"/>
    <s v="اداری"/>
    <s v="300002"/>
    <s v=""/>
    <s v="دفتر مرکزی"/>
    <s v="330001"/>
  </r>
  <r>
    <n v="141862"/>
    <n v="1216"/>
    <x v="353"/>
    <s v="1401/07/17"/>
    <s v="پست _ 9% ارزش افزوده ارسال پاکت به اداره ثبت شرکتها م 1401/7/14 - مالی"/>
    <n v="39195"/>
    <n v="0"/>
    <n v="39195"/>
    <n v="456"/>
    <n v="45"/>
    <s v="300002"/>
    <s v="330001"/>
    <s v="هزینه ها"/>
    <s v="8"/>
    <x v="21"/>
    <x v="21"/>
    <s v="هزینه پست"/>
    <s v="83103"/>
    <s v="اداری"/>
    <s v="300002"/>
    <s v=""/>
    <s v="دفتر مرکزی"/>
    <s v="330001"/>
  </r>
  <r>
    <n v="141892"/>
    <n v="1254"/>
    <x v="354"/>
    <s v="1401/07/24"/>
    <s v="پست _ ارسال پاکت به اداره ثبت شرکتها م 1401/7/24- مالی"/>
    <n v="182400"/>
    <n v="0"/>
    <n v="182400"/>
    <n v="456"/>
    <n v="45"/>
    <s v="300002"/>
    <s v="330001"/>
    <s v="هزینه ها"/>
    <s v="8"/>
    <x v="21"/>
    <x v="21"/>
    <s v="هزینه پست"/>
    <s v="83103"/>
    <s v="اداری"/>
    <s v="300002"/>
    <s v=""/>
    <s v="دفتر مرکزی"/>
    <s v="330001"/>
  </r>
  <r>
    <n v="141893"/>
    <n v="1254"/>
    <x v="354"/>
    <s v="1401/07/24"/>
    <s v="پست _ 9% ارزش افزوده ارسال پاکت به اداره ثبت شرکتها م 1401/7/24- مالی"/>
    <n v="16416"/>
    <n v="0"/>
    <n v="16416"/>
    <n v="456"/>
    <n v="45"/>
    <s v="300002"/>
    <s v="330001"/>
    <s v="هزینه ها"/>
    <s v="8"/>
    <x v="21"/>
    <x v="21"/>
    <s v="هزینه پست"/>
    <s v="83103"/>
    <s v="اداری"/>
    <s v="300002"/>
    <s v=""/>
    <s v="دفتر مرکزی"/>
    <s v="330001"/>
  </r>
  <r>
    <n v="142018"/>
    <n v="1287"/>
    <x v="355"/>
    <s v="1401/07/30"/>
    <s v="پست _ ارسال پاکت به اصفهان از طرف خانم جاپلغی م 1401/7/30 - مالی"/>
    <n v="216321"/>
    <n v="0"/>
    <n v="216321"/>
    <n v="456"/>
    <n v="45"/>
    <s v="300002"/>
    <s v="330001"/>
    <s v="هزینه ها"/>
    <s v="8"/>
    <x v="21"/>
    <x v="21"/>
    <s v="هزینه پست"/>
    <s v="83103"/>
    <s v="اداری"/>
    <s v="300002"/>
    <s v=""/>
    <s v="دفتر مرکزی"/>
    <s v="330001"/>
  </r>
  <r>
    <n v="142019"/>
    <n v="1287"/>
    <x v="355"/>
    <s v="1401/07/30"/>
    <s v="پست _ 9% ارزش افزوده ارسال پاکت به اصفهان از طرف خانم جاپلغی م 1401/7/30 - مالی"/>
    <n v="19469"/>
    <n v="0"/>
    <n v="19469"/>
    <n v="456"/>
    <n v="45"/>
    <s v="300002"/>
    <s v="330001"/>
    <s v="هزینه ها"/>
    <s v="8"/>
    <x v="21"/>
    <x v="21"/>
    <s v="هزینه پست"/>
    <s v="83103"/>
    <s v="اداری"/>
    <s v="300002"/>
    <s v=""/>
    <s v="دفتر مرکزی"/>
    <s v="330001"/>
  </r>
  <r>
    <n v="173515"/>
    <n v="1465"/>
    <x v="356"/>
    <s v="1401/08/22"/>
    <s v="دفتر پیشخوان دولت _ ارسال پاکت از طرف خانم جاپلقی به مشهد و اردبیل مورخ 1401/08/22 - بابت پ مالی - خستو ت 60"/>
    <n v="450830"/>
    <n v="0"/>
    <n v="450830"/>
    <n v="456"/>
    <n v="45"/>
    <s v="300002"/>
    <s v="330001"/>
    <s v="هزینه ها"/>
    <s v="8"/>
    <x v="21"/>
    <x v="21"/>
    <s v="هزینه پست"/>
    <s v="83103"/>
    <s v="اداری"/>
    <s v="300002"/>
    <s v=""/>
    <s v="دفتر مرکزی"/>
    <s v="330001"/>
  </r>
  <r>
    <n v="173516"/>
    <n v="1465"/>
    <x v="356"/>
    <s v="1401/08/22"/>
    <s v="دفتر پیشخوان دولت _9% ارزش افزوده ارسال پاکت از طرف خانم جاپلقی به مشهد و اردبیل مورخ 1401/08/22 - بابت پ مالی - خستو ت 60"/>
    <n v="40574"/>
    <n v="0"/>
    <n v="40574"/>
    <n v="456"/>
    <n v="45"/>
    <s v="300002"/>
    <s v="330001"/>
    <s v="هزینه ها"/>
    <s v="8"/>
    <x v="21"/>
    <x v="21"/>
    <s v="هزینه پست"/>
    <s v="83103"/>
    <s v="اداری"/>
    <s v="300002"/>
    <s v=""/>
    <s v="دفتر مرکزی"/>
    <s v="330001"/>
  </r>
  <r>
    <n v="174873"/>
    <n v="1602"/>
    <x v="351"/>
    <s v="1401/09/19"/>
    <s v="دفتر پیشخوان دولت _ م 1401/09/17 ارسال پاکت به تیران - بابت پ مالی - خستو ت 70"/>
    <n v="216321"/>
    <n v="0"/>
    <n v="216321"/>
    <n v="456"/>
    <n v="45"/>
    <s v="300002"/>
    <s v="330001"/>
    <s v="هزینه ها"/>
    <s v="8"/>
    <x v="21"/>
    <x v="21"/>
    <s v="هزینه پست"/>
    <s v="83103"/>
    <s v="اداری"/>
    <s v="300002"/>
    <s v=""/>
    <s v="دفتر مرکزی"/>
    <s v="330001"/>
  </r>
  <r>
    <n v="174881"/>
    <n v="1602"/>
    <x v="351"/>
    <s v="1401/09/19"/>
    <s v="دفتر پیشخوان دولت _9% ارزش افزوده م 1401/09/17 ارسال پاکت به تیران - بابت پ مالی - خستو ت 70"/>
    <n v="19469"/>
    <n v="0"/>
    <n v="19469"/>
    <n v="456"/>
    <n v="45"/>
    <s v="300002"/>
    <s v="330001"/>
    <s v="هزینه ها"/>
    <s v="8"/>
    <x v="21"/>
    <x v="21"/>
    <s v="هزینه پست"/>
    <s v="83103"/>
    <s v="اداری"/>
    <s v="300002"/>
    <s v=""/>
    <s v="دفتر مرکزی"/>
    <s v="330001"/>
  </r>
  <r>
    <n v="175852"/>
    <n v="1619"/>
    <x v="483"/>
    <s v="1401/09/21"/>
    <s v="کالا رسان اتوماسیون حمل بار تهران جنوب _ مورخ 1401/9/16 ارسال کالا به عسلویه از ترمینال جنوب - بابت پ اداری - خستو ت 71"/>
    <n v="4460000"/>
    <n v="0"/>
    <n v="4460000"/>
    <n v="456"/>
    <n v="45"/>
    <s v="300002"/>
    <s v="330001"/>
    <s v="هزینه ها"/>
    <s v="8"/>
    <x v="21"/>
    <x v="21"/>
    <s v="هزینه پست"/>
    <s v="83103"/>
    <s v="اداری"/>
    <s v="300002"/>
    <s v=""/>
    <s v="دفتر مرکزی"/>
    <s v="330001"/>
  </r>
  <r>
    <n v="175867"/>
    <n v="1627"/>
    <x v="352"/>
    <s v="1401/09/24"/>
    <s v="پست پیشتاز _ مورخ 1401/9/24 ارسال پاکت به مشهد و تهران - بابت پ مالی - خستو ت 72"/>
    <n v="626725"/>
    <n v="0"/>
    <n v="626725"/>
    <n v="456"/>
    <n v="45"/>
    <s v="300002"/>
    <s v="330001"/>
    <s v="هزینه ها"/>
    <s v="8"/>
    <x v="21"/>
    <x v="21"/>
    <s v="هزینه پست"/>
    <s v="83103"/>
    <s v="اداری"/>
    <s v="300002"/>
    <s v=""/>
    <s v="دفتر مرکزی"/>
    <s v="330001"/>
  </r>
  <r>
    <n v="175868"/>
    <n v="1627"/>
    <x v="352"/>
    <s v="1401/09/24"/>
    <s v="پست پیشتاز _9% ارزش افزوده مورخ 1401/9/24 ارسال پاکت به مشهد و تهران - بابت پ مالی - خستو ت 72"/>
    <n v="56405"/>
    <n v="0"/>
    <n v="56405"/>
    <n v="456"/>
    <n v="45"/>
    <s v="300002"/>
    <s v="330001"/>
    <s v="هزینه ها"/>
    <s v="8"/>
    <x v="21"/>
    <x v="21"/>
    <s v="هزینه پست"/>
    <s v="83103"/>
    <s v="اداری"/>
    <s v="300002"/>
    <s v=""/>
    <s v="دفتر مرکزی"/>
    <s v="330001"/>
  </r>
  <r>
    <n v="176935"/>
    <n v="1652"/>
    <x v="485"/>
    <s v="1401/09/28"/>
    <s v="حمل بار هوایی هما بران _ ش ف 386371 م 1401/9/28 ارسال پاکت به عسلویه - بابت پ مالی - خستو ت 76"/>
    <n v="1000000"/>
    <n v="0"/>
    <n v="1000000"/>
    <n v="456"/>
    <n v="45"/>
    <s v="300002"/>
    <s v="330001"/>
    <s v="هزینه ها"/>
    <s v="8"/>
    <x v="21"/>
    <x v="21"/>
    <s v="هزینه پست"/>
    <s v="83103"/>
    <s v="اداری"/>
    <s v="300002"/>
    <s v=""/>
    <s v="دفتر مرکزی"/>
    <s v="330001"/>
  </r>
  <r>
    <n v="142148"/>
    <n v="1255"/>
    <x v="443"/>
    <s v="1401/07/24"/>
    <s v="شبکه انتقال داده های رهام تک- بابت هزینه اینترنت متقارن به مدت سه ماه از 1401/07/20 الی 1401/10/19 طی ف ش 5430014"/>
    <n v="28500000"/>
    <n v="0"/>
    <n v="28500000"/>
    <n v="457"/>
    <n v="45"/>
    <s v="300002"/>
    <s v="330001"/>
    <s v="هزینه ها"/>
    <s v="8"/>
    <x v="21"/>
    <x v="21"/>
    <s v="هزینه اینترنت و ارتباطات"/>
    <s v="83104"/>
    <s v="اداری"/>
    <s v="300002"/>
    <s v=""/>
    <s v="دفتر مرکزی"/>
    <s v="330001"/>
  </r>
  <r>
    <n v="142149"/>
    <n v="1255"/>
    <x v="443"/>
    <s v="1401/07/24"/>
    <s v="شبکه انتقال داده های رهام تک- بابت 9% ارزش افزوده هزینه اینترنت متقارن به مدت سه ماه از 1401/07/20 الی 1401/10/19 طی ف ش 5430014"/>
    <n v="2565000"/>
    <n v="0"/>
    <n v="2565000"/>
    <n v="457"/>
    <n v="45"/>
    <s v="300002"/>
    <s v="330001"/>
    <s v="هزینه ها"/>
    <s v="8"/>
    <x v="21"/>
    <x v="21"/>
    <s v="هزینه اینترنت و ارتباطات"/>
    <s v="83104"/>
    <s v="اداری"/>
    <s v="300002"/>
    <s v=""/>
    <s v="دفتر مرکزی"/>
    <s v="330001"/>
  </r>
  <r>
    <n v="142167"/>
    <n v="1255"/>
    <x v="443"/>
    <s v="1401/07/24"/>
    <s v="شبکه انتقال داده های رهام تک- بابت هزینه اجاره IP به مدت سه ماه از 1401/07/20 الی 1401/10/19 طی ف ش 5430016"/>
    <n v="2400000"/>
    <n v="0"/>
    <n v="2400000"/>
    <n v="457"/>
    <n v="45"/>
    <s v="300002"/>
    <s v="330001"/>
    <s v="هزینه ها"/>
    <s v="8"/>
    <x v="21"/>
    <x v="21"/>
    <s v="هزینه اینترنت و ارتباطات"/>
    <s v="83104"/>
    <s v="اداری"/>
    <s v="300002"/>
    <s v=""/>
    <s v="دفتر مرکزی"/>
    <s v="330001"/>
  </r>
  <r>
    <n v="142168"/>
    <n v="1255"/>
    <x v="443"/>
    <s v="1401/07/24"/>
    <s v="شبکه انتقال داده های رهام تک- بابت 9% ارزش افزوده هزینه اجاره IP به مدت سه ماه از 1401/07/20 الی 1401/10/19 طی ف ش 5430016"/>
    <n v="216000"/>
    <n v="0"/>
    <n v="216000"/>
    <n v="457"/>
    <n v="45"/>
    <s v="300002"/>
    <s v="330001"/>
    <s v="هزینه ها"/>
    <s v="8"/>
    <x v="21"/>
    <x v="21"/>
    <s v="هزینه اینترنت و ارتباطات"/>
    <s v="83104"/>
    <s v="اداری"/>
    <s v="300002"/>
    <s v=""/>
    <s v="دفتر مرکزی"/>
    <s v="330001"/>
  </r>
  <r>
    <n v="174599"/>
    <n v="1588"/>
    <x v="394"/>
    <s v="1401/09/16"/>
    <s v="ایران وی پی اس _ مورخ 1401/9/9 تمدید سرور VPNشرکت آدیش جهت دسترسی به شبکه از طرف آقای بلابادی - بابت پ IT - خستو ت 67"/>
    <n v="1950000"/>
    <n v="0"/>
    <n v="1950000"/>
    <n v="457"/>
    <n v="45"/>
    <s v="300002"/>
    <s v="330001"/>
    <s v="هزینه ها"/>
    <s v="8"/>
    <x v="21"/>
    <x v="21"/>
    <s v="هزینه اینترنت و ارتباطات"/>
    <s v="83104"/>
    <s v="اداری"/>
    <s v="300002"/>
    <s v=""/>
    <s v="دفتر مرکزی"/>
    <s v="330001"/>
  </r>
  <r>
    <n v="176928"/>
    <n v="1652"/>
    <x v="485"/>
    <s v="1401/09/28"/>
    <s v="هاست کوشان _ ش ف 436 م 1401/9/26 تمدید فصای هاست وب سایت از طرف آقای بلابادی - بابت پ IT - خستو ت 76"/>
    <n v="12000000"/>
    <n v="0"/>
    <n v="12000000"/>
    <n v="457"/>
    <n v="45"/>
    <s v="300002"/>
    <s v="330001"/>
    <s v="هزینه ها"/>
    <s v="8"/>
    <x v="21"/>
    <x v="21"/>
    <s v="هزینه اینترنت و ارتباطات"/>
    <s v="83104"/>
    <s v="اداری"/>
    <s v="300002"/>
    <s v=""/>
    <s v="دفتر مرکزی"/>
    <s v="330001"/>
  </r>
  <r>
    <n v="139422"/>
    <n v="1174"/>
    <x v="474"/>
    <s v="1401/07/06"/>
    <s v="روزنامه رسمی جمهوری اسلامی ایران _ هزینه آگهی تصمیمات مجمع 1400 م 1401/7/6 - مالی"/>
    <n v="1493620"/>
    <n v="0"/>
    <n v="1493620"/>
    <n v="458"/>
    <n v="45"/>
    <s v="300002"/>
    <s v="330001"/>
    <s v="هزینه ها"/>
    <s v="8"/>
    <x v="21"/>
    <x v="21"/>
    <s v="هزینه های ثبتی و حقوقی"/>
    <s v="83105"/>
    <s v="اداری"/>
    <s v="300002"/>
    <s v=""/>
    <s v="دفتر مرکزی"/>
    <s v="330001"/>
  </r>
  <r>
    <n v="139423"/>
    <n v="1174"/>
    <x v="474"/>
    <s v="1401/07/06"/>
    <s v="سازمان ثبت اسناد و املاک کشور _ آگهی تغیرات ثبت شرکتها م 1401/7/6 - مالی"/>
    <n v="300000"/>
    <n v="0"/>
    <n v="300000"/>
    <n v="458"/>
    <n v="45"/>
    <s v="300002"/>
    <s v="330001"/>
    <s v="هزینه ها"/>
    <s v="8"/>
    <x v="21"/>
    <x v="21"/>
    <s v="هزینه های ثبتی و حقوقی"/>
    <s v="83105"/>
    <s v="اداری"/>
    <s v="300002"/>
    <s v=""/>
    <s v="دفتر مرکزی"/>
    <s v="330001"/>
  </r>
  <r>
    <n v="142017"/>
    <n v="1287"/>
    <x v="355"/>
    <s v="1401/07/30"/>
    <s v="دفتر مهندسی ربیع پور _ رونوشت برابر اصل مهندس صفایی ، مشایخی ، ولی زاده و صحراییان  م 1401/7/30 - مالی"/>
    <n v="7500000"/>
    <n v="0"/>
    <n v="7500000"/>
    <n v="458"/>
    <n v="45"/>
    <s v="300002"/>
    <s v="330001"/>
    <s v="هزینه ها"/>
    <s v="8"/>
    <x v="21"/>
    <x v="21"/>
    <s v="هزینه های ثبتی و حقوقی"/>
    <s v="83105"/>
    <s v="اداری"/>
    <s v="300002"/>
    <s v=""/>
    <s v="دفتر مرکزی"/>
    <s v="330001"/>
  </r>
  <r>
    <n v="142122"/>
    <n v="1288"/>
    <x v="380"/>
    <s v="1401/07/30"/>
    <s v="روزنامه رسمی- بابت هزینه ثبت آگهی تغییرات و کارمزد اداره ثبت شرکتها"/>
    <n v="2993620"/>
    <n v="0"/>
    <n v="2993620"/>
    <n v="458"/>
    <n v="45"/>
    <s v="300002"/>
    <s v="330001"/>
    <s v="هزینه ها"/>
    <s v="8"/>
    <x v="21"/>
    <x v="21"/>
    <s v="هزینه های ثبتی و حقوقی"/>
    <s v="83105"/>
    <s v="اداری"/>
    <s v="300002"/>
    <s v=""/>
    <s v="دفتر مرکزی"/>
    <s v="330001"/>
  </r>
  <r>
    <n v="142123"/>
    <n v="1288"/>
    <x v="380"/>
    <s v="1401/07/30"/>
    <s v="روزنامه رسمی- بابت هزینه ثبت آگهی مجمع عمومی بطور فوق العاده و کارمزد اداره ثبت شرکتها"/>
    <n v="1793620"/>
    <n v="0"/>
    <n v="1793620"/>
    <n v="458"/>
    <n v="45"/>
    <s v="300002"/>
    <s v="330001"/>
    <s v="هزینه ها"/>
    <s v="8"/>
    <x v="21"/>
    <x v="21"/>
    <s v="هزینه های ثبتی و حقوقی"/>
    <s v="83105"/>
    <s v="اداری"/>
    <s v="300002"/>
    <s v=""/>
    <s v="دفتر مرکزی"/>
    <s v="330001"/>
  </r>
  <r>
    <n v="146591"/>
    <n v="1193"/>
    <x v="445"/>
    <s v="1401/07/11"/>
    <s v="شرکت توزیع نیروی برق تهران بزرگ- بابت برق مصرفی واحد 4 دفتر مرکزی به شماره بدنه کنتور 61020191 از تاریخ 1401/05/12 الی 1401/06/30"/>
    <n v="12220368"/>
    <n v="0"/>
    <n v="12220368"/>
    <n v="450"/>
    <n v="49"/>
    <s v="300002"/>
    <s v="330001"/>
    <s v="هزینه ها"/>
    <s v="8"/>
    <x v="18"/>
    <x v="18"/>
    <s v="هزینه برق"/>
    <s v="87101"/>
    <s v="اداری"/>
    <s v="300002"/>
    <s v=""/>
    <s v="دفتر مرکزی"/>
    <s v="330001"/>
  </r>
  <r>
    <n v="146594"/>
    <n v="1193"/>
    <x v="445"/>
    <s v="1401/07/11"/>
    <s v="شرکت توزیع نیروی برق تهران بزرگ- بابت 9% ارزش افزوده برق مصرفی واحد 4 دفتر مرکزی به شماره بدنه کنتور 61020191 از تاریخ 1401/05/12 الی 1401/06/30"/>
    <n v="998632"/>
    <n v="0"/>
    <n v="998632"/>
    <n v="450"/>
    <n v="49"/>
    <s v="300002"/>
    <s v="330001"/>
    <s v="هزینه ها"/>
    <s v="8"/>
    <x v="18"/>
    <x v="18"/>
    <s v="هزینه برق"/>
    <s v="87101"/>
    <s v="اداری"/>
    <s v="300002"/>
    <s v=""/>
    <s v="دفتر مرکزی"/>
    <s v="330001"/>
  </r>
  <r>
    <n v="146595"/>
    <n v="1193"/>
    <x v="445"/>
    <s v="1401/07/11"/>
    <s v="شرکت توزیع نیروی برق تهران بزرگ- بابت برق مصرفی واحد 8 دفتر مرکزی به شماره بدنه کنتور 1146097 از تاریخ 1401/05/12 الی 1401/06/30"/>
    <n v="25490600"/>
    <n v="0"/>
    <n v="25490600"/>
    <n v="450"/>
    <n v="49"/>
    <s v="300002"/>
    <s v="330001"/>
    <s v="هزینه ها"/>
    <s v="8"/>
    <x v="18"/>
    <x v="18"/>
    <s v="هزینه برق"/>
    <s v="87101"/>
    <s v="اداری"/>
    <s v="300002"/>
    <s v=""/>
    <s v="دفتر مرکزی"/>
    <s v="330001"/>
  </r>
  <r>
    <n v="146598"/>
    <n v="1193"/>
    <x v="445"/>
    <s v="1401/07/11"/>
    <s v="شرکت توزیع نیروی برق تهران بزرگ- 9% ارزش افزوده بابت برق مصرفی واحد 8 دفتر مرکزی به شماره بدنه کنتور 1146097 از تاریخ 1401/05/12 الی 1401/06/30"/>
    <n v="2084400"/>
    <n v="0"/>
    <n v="2084400"/>
    <n v="450"/>
    <n v="49"/>
    <s v="300002"/>
    <s v="330001"/>
    <s v="هزینه ها"/>
    <s v="8"/>
    <x v="18"/>
    <x v="18"/>
    <s v="هزینه برق"/>
    <s v="87101"/>
    <s v="اداری"/>
    <s v="300002"/>
    <s v=""/>
    <s v="دفتر مرکزی"/>
    <s v="330001"/>
  </r>
  <r>
    <n v="146599"/>
    <n v="1193"/>
    <x v="445"/>
    <s v="1401/07/11"/>
    <s v="شرکت توزیع نیروی برق تهران بزرگ- بابت برق مصرفی واحد 3 دفتر مرکزی به شماره بدنه کنتور 61020198 از تاریخ 1401/05/12 الی 1401/06/30"/>
    <n v="20156041"/>
    <n v="0"/>
    <n v="20156041"/>
    <n v="450"/>
    <n v="49"/>
    <s v="300002"/>
    <s v="330001"/>
    <s v="هزینه ها"/>
    <s v="8"/>
    <x v="18"/>
    <x v="18"/>
    <s v="هزینه برق"/>
    <s v="87101"/>
    <s v="اداری"/>
    <s v="300002"/>
    <s v=""/>
    <s v="دفتر مرکزی"/>
    <s v="330001"/>
  </r>
  <r>
    <n v="146602"/>
    <n v="1193"/>
    <x v="445"/>
    <s v="1401/07/11"/>
    <s v="شرکت توزیع نیروی برق تهران بزرگ- بابت 9% ارزش افزوده برق مصرفی واحد 3 دفتر مرکزی به شماره بدنه کنتور 61020198 از تاریخ 1401/05/12 الی 1401/06/30"/>
    <n v="1647959"/>
    <n v="0"/>
    <n v="1647959"/>
    <n v="450"/>
    <n v="49"/>
    <s v="300002"/>
    <s v="330001"/>
    <s v="هزینه ها"/>
    <s v="8"/>
    <x v="18"/>
    <x v="18"/>
    <s v="هزینه برق"/>
    <s v="87101"/>
    <s v="اداری"/>
    <s v="300002"/>
    <s v=""/>
    <s v="دفتر مرکزی"/>
    <s v="330001"/>
  </r>
  <r>
    <n v="146603"/>
    <n v="1193"/>
    <x v="445"/>
    <s v="1401/07/11"/>
    <s v="شرکت توزیع نیروی برق تهران بزرگ- بابت برق مصرفی واحد 2 دفتر مرکزی به شماره بدنه کنتور 61020190 از تاریخ 1401/05/12 الی 1401/06/30"/>
    <n v="21369243"/>
    <n v="0"/>
    <n v="21369243"/>
    <n v="450"/>
    <n v="49"/>
    <s v="300002"/>
    <s v="330001"/>
    <s v="هزینه ها"/>
    <s v="8"/>
    <x v="18"/>
    <x v="18"/>
    <s v="هزینه برق"/>
    <s v="87101"/>
    <s v="اداری"/>
    <s v="300002"/>
    <s v=""/>
    <s v="دفتر مرکزی"/>
    <s v="330001"/>
  </r>
  <r>
    <n v="146606"/>
    <n v="1193"/>
    <x v="445"/>
    <s v="1401/07/11"/>
    <s v="شرکت توزیع نیروی برق تهران بزرگ- بابت 9% ارزش افزوده برق مصرفی واحد 2 دفتر مرکزی به شماره بدنه کنتور 61020190 از تاریخ 1401/05/12 الی 1401/06/30"/>
    <n v="1749757"/>
    <n v="0"/>
    <n v="1749757"/>
    <n v="450"/>
    <n v="49"/>
    <s v="300002"/>
    <s v="330001"/>
    <s v="هزینه ها"/>
    <s v="8"/>
    <x v="18"/>
    <x v="18"/>
    <s v="هزینه برق"/>
    <s v="87101"/>
    <s v="اداری"/>
    <s v="300002"/>
    <s v=""/>
    <s v="دفتر مرکزی"/>
    <s v="330001"/>
  </r>
  <r>
    <n v="146607"/>
    <n v="1193"/>
    <x v="445"/>
    <s v="1401/07/11"/>
    <s v="شرکت توزیع نیروی برق تهران بزرگ- بابت برق مصرفی واحد 5 دفتر مرکزی به شماره بدنه کنتور 1146105 از تاریخ 1401/05/12 الی 1401/06/30"/>
    <n v="17924604"/>
    <n v="0"/>
    <n v="17924604"/>
    <n v="450"/>
    <n v="49"/>
    <s v="300002"/>
    <s v="330001"/>
    <s v="هزینه ها"/>
    <s v="8"/>
    <x v="18"/>
    <x v="18"/>
    <s v="هزینه برق"/>
    <s v="87101"/>
    <s v="اداری"/>
    <s v="300002"/>
    <s v=""/>
    <s v="دفتر مرکزی"/>
    <s v="330001"/>
  </r>
  <r>
    <n v="146610"/>
    <n v="1193"/>
    <x v="445"/>
    <s v="1401/07/11"/>
    <s v="شرکت توزیع نیروی برق تهران بزرگ- بابت 9% ارزش افزوده برق مصرفی واحد 5 دفتر مرکزی به شماره بدنه کنتور 1146105 از تاریخ 1401/05/12 الی 1401/06/30"/>
    <n v="1465396"/>
    <n v="0"/>
    <n v="1465396"/>
    <n v="450"/>
    <n v="49"/>
    <s v="300002"/>
    <s v="330001"/>
    <s v="هزینه ها"/>
    <s v="8"/>
    <x v="18"/>
    <x v="18"/>
    <s v="هزینه برق"/>
    <s v="87101"/>
    <s v="اداری"/>
    <s v="300002"/>
    <s v=""/>
    <s v="دفتر مرکزی"/>
    <s v="330001"/>
  </r>
  <r>
    <n v="146611"/>
    <n v="1193"/>
    <x v="445"/>
    <s v="1401/07/11"/>
    <s v="شرکت توزیع نیروی برق تهران بزرگ- بابت برق مصرفی واحد 6 دفتر مرکزی به شماره بدنه کنتور 12039960007173 از تاریخ 1401/05/12 الی 1401/06/27"/>
    <n v="23716485"/>
    <n v="0"/>
    <n v="23716485"/>
    <n v="450"/>
    <n v="49"/>
    <s v="300002"/>
    <s v="330001"/>
    <s v="هزینه ها"/>
    <s v="8"/>
    <x v="18"/>
    <x v="18"/>
    <s v="هزینه برق"/>
    <s v="87101"/>
    <s v="اداری"/>
    <s v="300002"/>
    <s v=""/>
    <s v="دفتر مرکزی"/>
    <s v="330001"/>
  </r>
  <r>
    <n v="146614"/>
    <n v="1193"/>
    <x v="445"/>
    <s v="1401/07/11"/>
    <s v="شرکت توزیع نیروی برق تهران بزرگ- بابت 9% ارزش افزوده برق مصرفی واحد 6 دفتر مرکزی به شماره بدنه کنتور 12039960007173 از تاریخ 1401/05/12 الی 1401/06/27"/>
    <n v="1940515"/>
    <n v="0"/>
    <n v="1940515"/>
    <n v="450"/>
    <n v="49"/>
    <s v="300002"/>
    <s v="330001"/>
    <s v="هزینه ها"/>
    <s v="8"/>
    <x v="18"/>
    <x v="18"/>
    <s v="هزینه برق"/>
    <s v="87101"/>
    <s v="اداری"/>
    <s v="300002"/>
    <s v=""/>
    <s v="دفتر مرکزی"/>
    <s v="330001"/>
  </r>
  <r>
    <n v="146615"/>
    <n v="1193"/>
    <x v="445"/>
    <s v="1401/07/11"/>
    <s v="شرکت توزیع نیروی برق تهران بزرگ- بابت برق مصرفی واحد 7 دفتر مرکزی به شماره بدنه کنتور 12039960007172 از تاریخ 1401/05/12 الی 1401/06/27"/>
    <n v="5421419"/>
    <n v="0"/>
    <n v="5421419"/>
    <n v="450"/>
    <n v="49"/>
    <s v="300002"/>
    <s v="330001"/>
    <s v="هزینه ها"/>
    <s v="8"/>
    <x v="18"/>
    <x v="18"/>
    <s v="هزینه برق"/>
    <s v="87101"/>
    <s v="اداری"/>
    <s v="300002"/>
    <s v=""/>
    <s v="دفتر مرکزی"/>
    <s v="330001"/>
  </r>
  <r>
    <n v="146618"/>
    <n v="1193"/>
    <x v="445"/>
    <s v="1401/07/11"/>
    <s v="شرکت توزیع نیروی برق تهران بزرگ- بابت 9% ارزش افزوده برق مصرفی واحد 7 دفتر مرکزی به شماره بدنه کنتور 12039960007172 از تاریخ 1401/05/12 الی 1401/06/27"/>
    <n v="443581"/>
    <n v="0"/>
    <n v="443581"/>
    <n v="450"/>
    <n v="49"/>
    <s v="300002"/>
    <s v="330001"/>
    <s v="هزینه ها"/>
    <s v="8"/>
    <x v="18"/>
    <x v="18"/>
    <s v="هزینه برق"/>
    <s v="87101"/>
    <s v="اداری"/>
    <s v="300002"/>
    <s v=""/>
    <s v="دفتر مرکزی"/>
    <s v="330001"/>
  </r>
  <r>
    <n v="146619"/>
    <n v="1193"/>
    <x v="445"/>
    <s v="1401/07/11"/>
    <s v="شرکت توزیع نیروی برق تهران بزرگ- بابت برق مصرفی واحد 1 دفتر مرکزی به شماره بدنه کنتور 61020195 از تاریخ 1401/03/18 الی 1401/06/30"/>
    <n v="98109368"/>
    <n v="0"/>
    <n v="98109368"/>
    <n v="450"/>
    <n v="49"/>
    <s v="300002"/>
    <s v="330001"/>
    <s v="هزینه ها"/>
    <s v="8"/>
    <x v="18"/>
    <x v="18"/>
    <s v="هزینه برق"/>
    <s v="87101"/>
    <s v="اداری"/>
    <s v="300002"/>
    <s v=""/>
    <s v="دفتر مرکزی"/>
    <s v="330001"/>
  </r>
  <r>
    <n v="146622"/>
    <n v="1193"/>
    <x v="445"/>
    <s v="1401/07/11"/>
    <s v="شرکت توزیع نیروی برق تهران بزرگ- بابت 9% ارزش افزوده برق مصرفی واحد 1 دفتر مرکزی به شماره بدنه کنتور 61020195 از تاریخ 1401/03/18 الی 1401/06/30"/>
    <n v="8024632"/>
    <n v="0"/>
    <n v="8024632"/>
    <n v="450"/>
    <n v="49"/>
    <s v="300002"/>
    <s v="330001"/>
    <s v="هزینه ها"/>
    <s v="8"/>
    <x v="18"/>
    <x v="18"/>
    <s v="هزینه برق"/>
    <s v="87101"/>
    <s v="اداری"/>
    <s v="300002"/>
    <s v=""/>
    <s v="دفتر مرکزی"/>
    <s v="330001"/>
  </r>
  <r>
    <n v="174825"/>
    <n v="1590"/>
    <x v="444"/>
    <s v="1401/09/16"/>
    <s v="شرکت برق _ م 1401/09/06 پرداخت قبض با شناسه 9555496904120 - بابت پ اداری - خستو ت 68"/>
    <n v="7369412"/>
    <n v="0"/>
    <n v="7369412"/>
    <n v="450"/>
    <n v="49"/>
    <s v="300002"/>
    <s v="330001"/>
    <s v="هزینه ها"/>
    <s v="8"/>
    <x v="18"/>
    <x v="18"/>
    <s v="هزینه برق"/>
    <s v="87101"/>
    <s v="اداری"/>
    <s v="300002"/>
    <s v=""/>
    <s v="دفتر مرکزی"/>
    <s v="330001"/>
  </r>
  <r>
    <n v="174830"/>
    <n v="1590"/>
    <x v="444"/>
    <s v="1401/09/16"/>
    <s v="شرکت برق _ م 1401/09/16 پرداخت قبض با شناسه 9126572304120 - بابت پ اداری - خستو ت 68"/>
    <n v="5466607"/>
    <n v="0"/>
    <n v="5466607"/>
    <n v="450"/>
    <n v="49"/>
    <s v="300002"/>
    <s v="330001"/>
    <s v="هزینه ها"/>
    <s v="8"/>
    <x v="18"/>
    <x v="18"/>
    <s v="هزینه برق"/>
    <s v="87101"/>
    <s v="اداری"/>
    <s v="300002"/>
    <s v=""/>
    <s v="دفتر مرکزی"/>
    <s v="330001"/>
  </r>
  <r>
    <n v="174833"/>
    <n v="1590"/>
    <x v="444"/>
    <s v="1401/09/16"/>
    <s v="شرکت برق _ م 1401/09/16 پرداخت قبض با شناسه 9555497104127 - بابت پ اداری - خستو ت 68"/>
    <n v="11929386"/>
    <n v="0"/>
    <n v="11929386"/>
    <n v="450"/>
    <n v="49"/>
    <s v="300002"/>
    <s v="330001"/>
    <s v="هزینه ها"/>
    <s v="8"/>
    <x v="18"/>
    <x v="18"/>
    <s v="هزینه برق"/>
    <s v="87101"/>
    <s v="اداری"/>
    <s v="300002"/>
    <s v=""/>
    <s v="دفتر مرکزی"/>
    <s v="330001"/>
  </r>
  <r>
    <n v="174836"/>
    <n v="1590"/>
    <x v="444"/>
    <s v="1401/09/16"/>
    <s v="شرکت برق _ م 1401/09/16 پرداخت قبض با شناسه 9126572204126 - بابت پ اداری - خستو ت 68"/>
    <n v="6138100"/>
    <n v="0"/>
    <n v="6138100"/>
    <n v="450"/>
    <n v="49"/>
    <s v="300002"/>
    <s v="330001"/>
    <s v="هزینه ها"/>
    <s v="8"/>
    <x v="18"/>
    <x v="18"/>
    <s v="هزینه برق"/>
    <s v="87101"/>
    <s v="اداری"/>
    <s v="300002"/>
    <s v=""/>
    <s v="دفتر مرکزی"/>
    <s v="330001"/>
  </r>
  <r>
    <n v="174839"/>
    <n v="1590"/>
    <x v="444"/>
    <s v="1401/09/16"/>
    <s v="شرکت برق _ م 1401/09/16 پرداخت قبض با شناسه 9555496804125 - بابت پ اداری - خستو ت 68"/>
    <n v="42393743"/>
    <n v="0"/>
    <n v="42393743"/>
    <n v="450"/>
    <n v="49"/>
    <s v="300002"/>
    <s v="330001"/>
    <s v="هزینه ها"/>
    <s v="8"/>
    <x v="18"/>
    <x v="18"/>
    <s v="هزینه برق"/>
    <s v="87101"/>
    <s v="اداری"/>
    <s v="300002"/>
    <s v=""/>
    <s v="دفتر مرکزی"/>
    <s v="330001"/>
  </r>
  <r>
    <n v="174842"/>
    <n v="1590"/>
    <x v="444"/>
    <s v="1401/09/16"/>
    <s v="شرکت برق _ م 1401/09/16 پرداخت قبض با شناسه 9545302604125 - بابت پ اداری - خستو ت 68"/>
    <n v="12788872"/>
    <n v="0"/>
    <n v="12788872"/>
    <n v="450"/>
    <n v="49"/>
    <s v="300002"/>
    <s v="330001"/>
    <s v="هزینه ها"/>
    <s v="8"/>
    <x v="18"/>
    <x v="18"/>
    <s v="هزینه برق"/>
    <s v="87101"/>
    <s v="اداری"/>
    <s v="300002"/>
    <s v=""/>
    <s v="دفتر مرکزی"/>
    <s v="330001"/>
  </r>
  <r>
    <n v="174845"/>
    <n v="1590"/>
    <x v="444"/>
    <s v="1401/09/16"/>
    <s v="شرکت برق _ م 1401/09/06 پرداخت قبض با شناسه 9126572104121 - بابت پ اداری - خستو ت 68"/>
    <n v="14099335"/>
    <n v="0"/>
    <n v="14099335"/>
    <n v="450"/>
    <n v="49"/>
    <s v="300002"/>
    <s v="330001"/>
    <s v="هزینه ها"/>
    <s v="8"/>
    <x v="18"/>
    <x v="18"/>
    <s v="هزینه برق"/>
    <s v="87101"/>
    <s v="اداری"/>
    <s v="300002"/>
    <s v=""/>
    <s v="دفتر مرکزی"/>
    <s v="330001"/>
  </r>
  <r>
    <n v="174847"/>
    <n v="1590"/>
    <x v="444"/>
    <s v="1401/09/16"/>
    <s v="شرکت برق _ م 1401/09/16 پرداخت قبض با شناسه 9555497004122 - بابت پ اداری - خستو ت 68"/>
    <n v="3979817"/>
    <n v="0"/>
    <n v="3979817"/>
    <n v="450"/>
    <n v="49"/>
    <s v="300002"/>
    <s v="330001"/>
    <s v="هزینه ها"/>
    <s v="8"/>
    <x v="18"/>
    <x v="18"/>
    <s v="هزینه برق"/>
    <s v="87101"/>
    <s v="اداری"/>
    <s v="300002"/>
    <s v=""/>
    <s v="دفتر مرکزی"/>
    <s v="330001"/>
  </r>
  <r>
    <n v="174850"/>
    <n v="1590"/>
    <x v="444"/>
    <s v="1401/09/16"/>
    <s v="شرکت برق _9% ارزش افزوده م 1401/09/06 پرداخت قبض با شناسه 9555496904120 - بابت پ اداری - خستو ت 68"/>
    <n v="601588"/>
    <n v="0"/>
    <n v="601588"/>
    <n v="450"/>
    <n v="49"/>
    <s v="300002"/>
    <s v="330001"/>
    <s v="هزینه ها"/>
    <s v="8"/>
    <x v="18"/>
    <x v="18"/>
    <s v="هزینه برق"/>
    <s v="87101"/>
    <s v="اداری"/>
    <s v="300002"/>
    <s v=""/>
    <s v="دفتر مرکزی"/>
    <s v="330001"/>
  </r>
  <r>
    <n v="174851"/>
    <n v="1590"/>
    <x v="444"/>
    <s v="1401/09/16"/>
    <s v="شرکت برق _9% ارزش افزوده م 1401/09/16 پرداخت قبض با شناسه 9126572304120 - بابت پ اداری - خستو ت 68"/>
    <n v="447393"/>
    <n v="0"/>
    <n v="447393"/>
    <n v="450"/>
    <n v="49"/>
    <s v="300002"/>
    <s v="330001"/>
    <s v="هزینه ها"/>
    <s v="8"/>
    <x v="18"/>
    <x v="18"/>
    <s v="هزینه برق"/>
    <s v="87101"/>
    <s v="اداری"/>
    <s v="300002"/>
    <s v=""/>
    <s v="دفتر مرکزی"/>
    <s v="330001"/>
  </r>
  <r>
    <n v="174852"/>
    <n v="1590"/>
    <x v="444"/>
    <s v="1401/09/16"/>
    <s v="شرکت برق _9% ارزش افزوده م 1401/09/16 پرداخت قبض با شناسه 9555497104127 - بابت پ اداری - خستو ت 68"/>
    <n v="977614"/>
    <n v="0"/>
    <n v="977614"/>
    <n v="450"/>
    <n v="49"/>
    <s v="300002"/>
    <s v="330001"/>
    <s v="هزینه ها"/>
    <s v="8"/>
    <x v="18"/>
    <x v="18"/>
    <s v="هزینه برق"/>
    <s v="87101"/>
    <s v="اداری"/>
    <s v="300002"/>
    <s v=""/>
    <s v="دفتر مرکزی"/>
    <s v="330001"/>
  </r>
  <r>
    <n v="174853"/>
    <n v="1590"/>
    <x v="444"/>
    <s v="1401/09/16"/>
    <s v="شرکت برق _9% ارزش افزوده م 1401/09/16 پرداخت قبض با شناسه 9126572204126 - بابت پ اداری - خستو ت 68"/>
    <n v="500900"/>
    <n v="0"/>
    <n v="500900"/>
    <n v="450"/>
    <n v="49"/>
    <s v="300002"/>
    <s v="330001"/>
    <s v="هزینه ها"/>
    <s v="8"/>
    <x v="18"/>
    <x v="18"/>
    <s v="هزینه برق"/>
    <s v="87101"/>
    <s v="اداری"/>
    <s v="300002"/>
    <s v=""/>
    <s v="دفتر مرکزی"/>
    <s v="330001"/>
  </r>
  <r>
    <n v="174854"/>
    <n v="1590"/>
    <x v="444"/>
    <s v="1401/09/16"/>
    <s v="شرکت برق _9% ارزش افزوده م 1401/09/16 پرداخت قبض با شناسه 9555496804125 - بابت پ اداری - خستو ت 68"/>
    <n v="3467257"/>
    <n v="0"/>
    <n v="3467257"/>
    <n v="450"/>
    <n v="49"/>
    <s v="300002"/>
    <s v="330001"/>
    <s v="هزینه ها"/>
    <s v="8"/>
    <x v="18"/>
    <x v="18"/>
    <s v="هزینه برق"/>
    <s v="87101"/>
    <s v="اداری"/>
    <s v="300002"/>
    <s v=""/>
    <s v="دفتر مرکزی"/>
    <s v="330001"/>
  </r>
  <r>
    <n v="174855"/>
    <n v="1590"/>
    <x v="444"/>
    <s v="1401/09/16"/>
    <s v="شرکت برق _9% ارزش افزوده م 1401/09/16 پرداخت قبض با شناسه 9545302604125 - بابت پ اداری - خستو ت 68"/>
    <n v="1045128"/>
    <n v="0"/>
    <n v="1045128"/>
    <n v="450"/>
    <n v="49"/>
    <s v="300002"/>
    <s v="330001"/>
    <s v="هزینه ها"/>
    <s v="8"/>
    <x v="18"/>
    <x v="18"/>
    <s v="هزینه برق"/>
    <s v="87101"/>
    <s v="اداری"/>
    <s v="300002"/>
    <s v=""/>
    <s v="دفتر مرکزی"/>
    <s v="330001"/>
  </r>
  <r>
    <n v="174856"/>
    <n v="1590"/>
    <x v="444"/>
    <s v="1401/09/16"/>
    <s v="شرکت برق _9% ارزش افزوده م 1401/09/06 پرداخت قبض با شناسه 9126572104121 - بابت پ اداری - خستو ت 68"/>
    <n v="1153665"/>
    <n v="0"/>
    <n v="1153665"/>
    <n v="450"/>
    <n v="49"/>
    <s v="300002"/>
    <s v="330001"/>
    <s v="هزینه ها"/>
    <s v="8"/>
    <x v="18"/>
    <x v="18"/>
    <s v="هزینه برق"/>
    <s v="87101"/>
    <s v="اداری"/>
    <s v="300002"/>
    <s v=""/>
    <s v="دفتر مرکزی"/>
    <s v="330001"/>
  </r>
  <r>
    <n v="174858"/>
    <n v="1590"/>
    <x v="444"/>
    <s v="1401/09/16"/>
    <s v="شرکت برق _9% ارزش افزوده م 1401/09/16 پرداخت قبض با شناسه 9555497004122 - بابت پ اداری - خستو ت 68"/>
    <n v="358183"/>
    <n v="0"/>
    <n v="358183"/>
    <n v="450"/>
    <n v="49"/>
    <s v="300002"/>
    <s v="330001"/>
    <s v="هزینه ها"/>
    <s v="8"/>
    <x v="18"/>
    <x v="18"/>
    <s v="هزینه برق"/>
    <s v="87101"/>
    <s v="اداری"/>
    <s v="300002"/>
    <s v=""/>
    <s v="دفتر مرکزی"/>
    <s v="330001"/>
  </r>
  <r>
    <n v="174860"/>
    <n v="1614"/>
    <x v="425"/>
    <s v="1401/09/21"/>
    <s v="شرکت آب _ م 1401/09/15 پرداخت قبض با شناسه 1010538503117 - بابت پ اداری - خستو ت 69"/>
    <n v="83994896"/>
    <n v="0"/>
    <n v="83994896"/>
    <n v="451"/>
    <n v="49"/>
    <s v="300002"/>
    <s v="330001"/>
    <s v="هزینه ها"/>
    <s v="8"/>
    <x v="18"/>
    <x v="18"/>
    <s v="هزینه آب"/>
    <s v="87102"/>
    <s v="اداری"/>
    <s v="300002"/>
    <s v=""/>
    <s v="دفتر مرکزی"/>
    <s v="330001"/>
  </r>
  <r>
    <n v="174861"/>
    <n v="1614"/>
    <x v="425"/>
    <s v="1401/09/21"/>
    <s v="شرکت آب _9% ارزش افزوده م 1401/09/15 پرداخت قبض با شناسه 1010538503117 - بابت پ اداری - خستو ت 69"/>
    <n v="1609104"/>
    <n v="0"/>
    <n v="1609104"/>
    <n v="451"/>
    <n v="49"/>
    <s v="300002"/>
    <s v="330001"/>
    <s v="هزینه ها"/>
    <s v="8"/>
    <x v="18"/>
    <x v="18"/>
    <s v="هزینه آب"/>
    <s v="87102"/>
    <s v="اداری"/>
    <s v="300002"/>
    <s v=""/>
    <s v="دفتر مرکزی"/>
    <s v="330001"/>
  </r>
  <r>
    <n v="141852"/>
    <n v="1216"/>
    <x v="353"/>
    <s v="1401/07/17"/>
    <s v="قبض گاز _ پرداخت قبض با شناسه 12184406231 م 14017/11 - اداری"/>
    <n v="1535000"/>
    <n v="0"/>
    <n v="1535000"/>
    <n v="452"/>
    <n v="49"/>
    <s v="300002"/>
    <s v="330001"/>
    <s v="هزینه ها"/>
    <s v="8"/>
    <x v="18"/>
    <x v="18"/>
    <s v="هزینه گاز"/>
    <s v="87103"/>
    <s v="اداری"/>
    <s v="300002"/>
    <s v=""/>
    <s v="دفتر مرکزی"/>
    <s v="330001"/>
  </r>
  <r>
    <n v="173511"/>
    <n v="1465"/>
    <x v="356"/>
    <s v="1401/08/22"/>
    <s v="شرکت گاز _ پرداخت قبض با شناسه 12184406231مورخ 1401/08/21- بابت پ مالی - خستو ت 60"/>
    <n v="1203772"/>
    <n v="0"/>
    <n v="1203772"/>
    <n v="452"/>
    <n v="49"/>
    <s v="300002"/>
    <s v="330001"/>
    <s v="هزینه ها"/>
    <s v="8"/>
    <x v="18"/>
    <x v="18"/>
    <s v="هزینه گاز"/>
    <s v="87103"/>
    <s v="اداری"/>
    <s v="300002"/>
    <s v=""/>
    <s v="دفتر مرکزی"/>
    <s v="330001"/>
  </r>
  <r>
    <n v="173512"/>
    <n v="1465"/>
    <x v="356"/>
    <s v="1401/08/22"/>
    <s v="شرکت گاز _ 9% ارزش افزوده پرداخت قبض با شناسه 12184406231مورخ 1401/08/21- بابت پ مالی - خستو ت 60"/>
    <n v="162228"/>
    <n v="0"/>
    <n v="162228"/>
    <n v="452"/>
    <n v="49"/>
    <s v="300002"/>
    <s v="330001"/>
    <s v="هزینه ها"/>
    <s v="8"/>
    <x v="18"/>
    <x v="18"/>
    <s v="هزینه گاز"/>
    <s v="87103"/>
    <s v="اداری"/>
    <s v="300002"/>
    <s v=""/>
    <s v="دفتر مرکزی"/>
    <s v="330001"/>
  </r>
  <r>
    <n v="147191"/>
    <n v="1359"/>
    <x v="477"/>
    <s v="1401/08/04"/>
    <s v="بانک پاسارگاد _ هزینه کد رهگیری قرارداد اجاره ساختمان از طرف آقای پابخش م 1401/8/1 - بازرگانی"/>
    <n v="40000000"/>
    <n v="0"/>
    <n v="40000000"/>
    <n v="458"/>
    <n v="45"/>
    <s v="300002"/>
    <s v="330001"/>
    <s v="هزینه ها"/>
    <s v="8"/>
    <x v="21"/>
    <x v="21"/>
    <s v="هزینه های ثبتی و حقوقی"/>
    <s v="83105"/>
    <s v="اداری"/>
    <s v="300002"/>
    <s v=""/>
    <s v="دفتر مرکزی"/>
    <s v="330001"/>
  </r>
  <r>
    <n v="147192"/>
    <n v="1359"/>
    <x v="477"/>
    <s v="1401/08/04"/>
    <s v="روزنامه رسمی جمهوری اسلامی ایران _ هزینه آگهی تغیرات شرکت آدیش جنوبی م 1401/8/2 - مالی"/>
    <n v="5993620"/>
    <n v="0"/>
    <n v="5993620"/>
    <n v="458"/>
    <n v="45"/>
    <s v="300002"/>
    <s v="330001"/>
    <s v="هزینه ها"/>
    <s v="8"/>
    <x v="21"/>
    <x v="21"/>
    <s v="هزینه های ثبتی و حقوقی"/>
    <s v="83105"/>
    <s v="اداری"/>
    <s v="300002"/>
    <s v=""/>
    <s v="دفتر مرکزی"/>
    <s v="330001"/>
  </r>
  <r>
    <n v="147193"/>
    <n v="1359"/>
    <x v="477"/>
    <s v="1401/08/04"/>
    <s v="دفتر اسناد رسمی 456 _ هزینه دفتر خانه جهت وکالت آقای ایماغیان و گواهی امضا مهندس مشایخی م 1401/8/2 - اداری"/>
    <n v="9500000"/>
    <n v="0"/>
    <n v="9500000"/>
    <n v="458"/>
    <n v="45"/>
    <s v="300002"/>
    <s v="330001"/>
    <s v="هزینه ها"/>
    <s v="8"/>
    <x v="21"/>
    <x v="21"/>
    <s v="هزینه های ثبتی و حقوقی"/>
    <s v="83105"/>
    <s v="اداری"/>
    <s v="300002"/>
    <s v=""/>
    <s v="دفتر مرکزی"/>
    <s v="330001"/>
  </r>
  <r>
    <n v="147130"/>
    <n v="1399"/>
    <x v="478"/>
    <s v="1401/08/11"/>
    <s v="بدون فاکتور _ هزینه گواهی امضا آقای صحراییان م 1401/8/8 - اداری"/>
    <n v="700000"/>
    <n v="0"/>
    <n v="700000"/>
    <n v="458"/>
    <n v="45"/>
    <s v="300002"/>
    <s v="330001"/>
    <s v="هزینه ها"/>
    <s v="8"/>
    <x v="21"/>
    <x v="21"/>
    <s v="هزینه های ثبتی و حقوقی"/>
    <s v="83105"/>
    <s v="اداری"/>
    <s v="300002"/>
    <s v=""/>
    <s v="دفتر مرکزی"/>
    <s v="330001"/>
  </r>
  <r>
    <n v="147182"/>
    <n v="1425"/>
    <x v="401"/>
    <s v="1401/08/15"/>
    <s v="دفتر ترجمه رسمی شماره 952 _ ترجمه وکالتنامه جهت دو تن از اتباع دوبی م 1401/8/11 - اداری"/>
    <n v="7900000"/>
    <n v="0"/>
    <n v="7900000"/>
    <n v="458"/>
    <n v="45"/>
    <s v="300002"/>
    <s v="330001"/>
    <s v="هزینه ها"/>
    <s v="8"/>
    <x v="21"/>
    <x v="21"/>
    <s v="هزینه های ثبتی و حقوقی"/>
    <s v="83105"/>
    <s v="اداری"/>
    <s v="300002"/>
    <s v=""/>
    <s v="دفتر مرکزی"/>
    <s v="330001"/>
  </r>
  <r>
    <n v="147185"/>
    <n v="1425"/>
    <x v="401"/>
    <s v="1401/08/15"/>
    <s v="دفتر خانه اسناد رسمی 456 _ هزینه وکالتنامه خانم صادق آبادی م 1401/8/14 - بازرگانی"/>
    <n v="4500000"/>
    <n v="0"/>
    <n v="4500000"/>
    <n v="458"/>
    <n v="45"/>
    <s v="300002"/>
    <s v="330001"/>
    <s v="هزینه ها"/>
    <s v="8"/>
    <x v="21"/>
    <x v="21"/>
    <s v="هزینه های ثبتی و حقوقی"/>
    <s v="83105"/>
    <s v="اداری"/>
    <s v="300002"/>
    <s v=""/>
    <s v="دفتر مرکزی"/>
    <s v="330001"/>
  </r>
  <r>
    <n v="173505"/>
    <n v="1465"/>
    <x v="356"/>
    <s v="1401/08/22"/>
    <s v="سازمان ثبت اسناد و املاک کشور _ ثبت اظهار نامه ثبت نام در دفاتر حقوقی مورخ 1401/08/17 - بابت پ مالی - خستو ت 60"/>
    <n v="500000"/>
    <n v="0"/>
    <n v="500000"/>
    <n v="458"/>
    <n v="45"/>
    <s v="300002"/>
    <s v="330001"/>
    <s v="هزینه ها"/>
    <s v="8"/>
    <x v="21"/>
    <x v="21"/>
    <s v="هزینه های ثبتی و حقوقی"/>
    <s v="83105"/>
    <s v="اداری"/>
    <s v="300002"/>
    <s v=""/>
    <s v="دفتر مرکزی"/>
    <s v="330001"/>
  </r>
  <r>
    <n v="173508"/>
    <n v="1465"/>
    <x v="356"/>
    <s v="1401/08/22"/>
    <s v="دفتر ترجمه رسمی شماره 952 _ هزینه دارالترجمه وکالت خانم صادق آبادی مورخ 1401/08/18 - بابت پ مالی - خستو ت 60"/>
    <n v="4900000"/>
    <n v="0"/>
    <n v="4900000"/>
    <n v="458"/>
    <n v="45"/>
    <s v="300002"/>
    <s v="330001"/>
    <s v="هزینه ها"/>
    <s v="8"/>
    <x v="21"/>
    <x v="21"/>
    <s v="هزینه های ثبتی و حقوقی"/>
    <s v="83105"/>
    <s v="اداری"/>
    <s v="300002"/>
    <s v=""/>
    <s v="دفتر مرکزی"/>
    <s v="330001"/>
  </r>
  <r>
    <n v="173848"/>
    <n v="1466"/>
    <x v="481"/>
    <s v="1401/08/22"/>
    <s v="بدون فاکتور _ م 1401/8/21 خرید سفته - بابت پ اداری - خستو ت 62"/>
    <n v="1060000"/>
    <n v="0"/>
    <n v="1060000"/>
    <n v="458"/>
    <n v="45"/>
    <s v="300002"/>
    <s v="330001"/>
    <s v="هزینه ها"/>
    <s v="8"/>
    <x v="21"/>
    <x v="21"/>
    <s v="هزینه های ثبتی و حقوقی"/>
    <s v="83105"/>
    <s v="اداری"/>
    <s v="300002"/>
    <s v=""/>
    <s v="دفتر مرکزی"/>
    <s v="330001"/>
  </r>
  <r>
    <n v="173869"/>
    <n v="1533"/>
    <x v="392"/>
    <s v="1401/09/02"/>
    <s v="دفتر اسناد رسمی 456 _ م 1401/09/1قطع وکالت آقای خوانساری از سوی خانم طاهرخانی - بابت پ اداری - خستو ت 64"/>
    <n v="1500000"/>
    <n v="0"/>
    <n v="1500000"/>
    <n v="458"/>
    <n v="45"/>
    <s v="300002"/>
    <s v="330001"/>
    <s v="هزینه ها"/>
    <s v="8"/>
    <x v="21"/>
    <x v="21"/>
    <s v="هزینه های ثبتی و حقوقی"/>
    <s v="83105"/>
    <s v="اداری"/>
    <s v="300002"/>
    <s v=""/>
    <s v="دفتر مرکزی"/>
    <s v="330001"/>
  </r>
  <r>
    <n v="173870"/>
    <n v="1533"/>
    <x v="392"/>
    <s v="1401/09/02"/>
    <s v="دفتر اسناد رسمی 456 _ هزینه دفترخانه بابت کپی برابر اصل مدارک جهت سفارت کره - بابت پ اداری - خستو ت 64"/>
    <n v="3750000"/>
    <n v="0"/>
    <n v="3750000"/>
    <n v="458"/>
    <n v="45"/>
    <s v="300002"/>
    <s v="330001"/>
    <s v="هزینه ها"/>
    <s v="8"/>
    <x v="21"/>
    <x v="21"/>
    <s v="هزینه های ثبتی و حقوقی"/>
    <s v="83105"/>
    <s v="اداری"/>
    <s v="300002"/>
    <s v=""/>
    <s v="دفتر مرکزی"/>
    <s v="330001"/>
  </r>
  <r>
    <n v="174120"/>
    <n v="1544"/>
    <x v="402"/>
    <s v="1401/09/06"/>
    <s v="دفتر ترجمه رسمی شماره 952 _ م 1401/09/02 هزینه 4 روزنامه رسمی - بابت پ اداری - خستو ت 65"/>
    <n v="17600000"/>
    <n v="0"/>
    <n v="17600000"/>
    <n v="458"/>
    <n v="45"/>
    <s v="300002"/>
    <s v="330001"/>
    <s v="هزینه ها"/>
    <s v="8"/>
    <x v="21"/>
    <x v="21"/>
    <s v="هزینه های ثبتی و حقوقی"/>
    <s v="83105"/>
    <s v="اداری"/>
    <s v="300002"/>
    <s v=""/>
    <s v="دفتر مرکزی"/>
    <s v="330001"/>
  </r>
  <r>
    <n v="174154"/>
    <n v="1544"/>
    <x v="402"/>
    <s v="1401/09/06"/>
    <s v="بدون فاکتور _ م 1401/09/06 هزینه کارت اتاق بازرگانی آقای مهدی مشایخی - بابت پ مالی - خستو ت 65"/>
    <n v="440000"/>
    <n v="0"/>
    <n v="440000"/>
    <n v="458"/>
    <n v="45"/>
    <s v="300002"/>
    <s v="330001"/>
    <s v="هزینه ها"/>
    <s v="8"/>
    <x v="21"/>
    <x v="21"/>
    <s v="هزینه های ثبتی و حقوقی"/>
    <s v="83105"/>
    <s v="اداری"/>
    <s v="300002"/>
    <s v=""/>
    <s v="دفتر مرکزی"/>
    <s v="330001"/>
  </r>
  <r>
    <n v="174001"/>
    <n v="1560"/>
    <x v="482"/>
    <s v="1401/09/10"/>
    <s v="دفتر مهندسی ربیع پور _ مورخ 1401/9/10هزینه وکالت شایا صنعت به آقای ایماغیان - بابت پ مالی - خستو ت 66"/>
    <n v="3950000"/>
    <n v="0"/>
    <n v="3950000"/>
    <n v="458"/>
    <n v="45"/>
    <s v="300002"/>
    <s v="330001"/>
    <s v="هزینه ها"/>
    <s v="8"/>
    <x v="21"/>
    <x v="21"/>
    <s v="هزینه های ثبتی و حقوقی"/>
    <s v="83105"/>
    <s v="اداری"/>
    <s v="300002"/>
    <s v=""/>
    <s v="دفتر مرکزی"/>
    <s v="330001"/>
  </r>
  <r>
    <n v="174603"/>
    <n v="1588"/>
    <x v="394"/>
    <s v="1401/09/16"/>
    <s v="دفتر اسناد رسمی 456 _ مورخ 1401/9/12 هزینه برابر اصل بیمه نامه اصل آسیا - بابت پ اداری - خستو ت 67"/>
    <n v="4800000"/>
    <n v="0"/>
    <n v="4800000"/>
    <n v="458"/>
    <n v="45"/>
    <s v="300002"/>
    <s v="330001"/>
    <s v="هزینه ها"/>
    <s v="8"/>
    <x v="21"/>
    <x v="21"/>
    <s v="هزینه های ثبتی و حقوقی"/>
    <s v="83105"/>
    <s v="اداری"/>
    <s v="300002"/>
    <s v=""/>
    <s v="دفتر مرکزی"/>
    <s v="330001"/>
  </r>
  <r>
    <n v="139416"/>
    <n v="1174"/>
    <x v="474"/>
    <s v="1401/07/06"/>
    <s v="رستوران عالیان _ ش ف 130 خرید ناهار همکاران شرکت م 1401/6/31 - اداری"/>
    <n v="6610000"/>
    <n v="0"/>
    <n v="6610000"/>
    <n v="459"/>
    <n v="45"/>
    <s v="300002"/>
    <s v="330001"/>
    <s v="هزینه ها"/>
    <s v="8"/>
    <x v="21"/>
    <x v="21"/>
    <s v="هزینه پذیرائی و آبدارخانه"/>
    <s v="83106"/>
    <s v="اداری"/>
    <s v="300002"/>
    <s v=""/>
    <s v="دفتر مرکزی"/>
    <s v="330001"/>
  </r>
  <r>
    <n v="139419"/>
    <n v="1174"/>
    <x v="474"/>
    <s v="1401/07/06"/>
    <s v="آش و حلیم سید مهدی _ خرید ناهار همکاران م 1401/7/4 - مالی"/>
    <n v="2380000"/>
    <n v="0"/>
    <n v="2380000"/>
    <n v="459"/>
    <n v="45"/>
    <s v="300002"/>
    <s v="330001"/>
    <s v="هزینه ها"/>
    <s v="8"/>
    <x v="21"/>
    <x v="21"/>
    <s v="هزینه پذیرائی و آبدارخانه"/>
    <s v="83106"/>
    <s v="اداری"/>
    <s v="300002"/>
    <s v=""/>
    <s v="دفتر مرکزی"/>
    <s v="330001"/>
  </r>
  <r>
    <n v="141866"/>
    <n v="1216"/>
    <x v="353"/>
    <s v="1401/07/17"/>
    <s v="شیرینی دلوین _ خرید شیرینی جهت جلسه مدیریت م 1401/7/11 - مدیریت"/>
    <n v="4924000"/>
    <n v="0"/>
    <n v="4924000"/>
    <n v="459"/>
    <n v="45"/>
    <s v="300002"/>
    <s v="330001"/>
    <s v="هزینه ها"/>
    <s v="8"/>
    <x v="21"/>
    <x v="21"/>
    <s v="هزینه پذیرائی و آبدارخانه"/>
    <s v="83106"/>
    <s v="اداری"/>
    <s v="300002"/>
    <s v=""/>
    <s v="دفتر مرکزی"/>
    <s v="330001"/>
  </r>
  <r>
    <n v="141885"/>
    <n v="1254"/>
    <x v="354"/>
    <s v="1401/07/24"/>
    <s v="رستوران باگت شعبه جردن _ ش ف 2153 خرید شام همکاران م 1401/7/11 - مالی مهندسی"/>
    <n v="6280560"/>
    <n v="0"/>
    <n v="6280560"/>
    <n v="459"/>
    <n v="45"/>
    <s v="300002"/>
    <s v="330001"/>
    <s v="هزینه ها"/>
    <s v="8"/>
    <x v="21"/>
    <x v="21"/>
    <s v="هزینه پذیرائی و آبدارخانه"/>
    <s v="83106"/>
    <s v="اداری"/>
    <s v="300002"/>
    <s v=""/>
    <s v="دفتر مرکزی"/>
    <s v="330001"/>
  </r>
  <r>
    <n v="141890"/>
    <n v="1254"/>
    <x v="354"/>
    <s v="1401/07/24"/>
    <s v="موسیو پروتئین _ خرید ناهار همکاران اداری روز پنج شنبه م 1401/7/14 - اداری"/>
    <n v="1875000"/>
    <n v="0"/>
    <n v="1875000"/>
    <n v="459"/>
    <n v="45"/>
    <s v="300002"/>
    <s v="330001"/>
    <s v="هزینه ها"/>
    <s v="8"/>
    <x v="21"/>
    <x v="21"/>
    <s v="هزینه پذیرائی و آبدارخانه"/>
    <s v="83106"/>
    <s v="اداری"/>
    <s v="300002"/>
    <s v=""/>
    <s v="دفتر مرکزی"/>
    <s v="330001"/>
  </r>
  <r>
    <n v="141896"/>
    <n v="1254"/>
    <x v="354"/>
    <s v="1401/07/24"/>
    <s v="آ ش و حلیم سید مهدی _ ش ف 69 خرید آش م 1401/7/12 - مالی"/>
    <n v="800000"/>
    <n v="0"/>
    <n v="800000"/>
    <n v="459"/>
    <n v="45"/>
    <s v="300002"/>
    <s v="330001"/>
    <s v="هزینه ها"/>
    <s v="8"/>
    <x v="21"/>
    <x v="21"/>
    <s v="هزینه پذیرائی و آبدارخانه"/>
    <s v="83106"/>
    <s v="اداری"/>
    <s v="300002"/>
    <s v=""/>
    <s v="دفتر مرکزی"/>
    <s v="330001"/>
  </r>
  <r>
    <n v="141931"/>
    <n v="1276"/>
    <x v="452"/>
    <s v="1401/07/27"/>
    <s v="نان سحر جام جم _ خرید شیرینی جهت مهمانان کره ای م 1401/7/23 _ اداری"/>
    <n v="728500"/>
    <n v="0"/>
    <n v="728500"/>
    <n v="459"/>
    <n v="45"/>
    <s v="300002"/>
    <s v="330001"/>
    <s v="هزینه ها"/>
    <s v="8"/>
    <x v="21"/>
    <x v="21"/>
    <s v="هزینه پذیرائی و آبدارخانه"/>
    <s v="83106"/>
    <s v="اداری"/>
    <s v="300002"/>
    <s v=""/>
    <s v="دفتر مرکزی"/>
    <s v="330001"/>
  </r>
  <r>
    <n v="141932"/>
    <n v="1276"/>
    <x v="452"/>
    <s v="1401/07/27"/>
    <s v="رستوران عالیان _ ش ف 111 خرید ناهار جهت مهمانان کره ای م 1401/7/23 - اداری"/>
    <n v="6200000"/>
    <n v="0"/>
    <n v="6200000"/>
    <n v="459"/>
    <n v="45"/>
    <s v="300002"/>
    <s v="330001"/>
    <s v="هزینه ها"/>
    <s v="8"/>
    <x v="21"/>
    <x v="21"/>
    <s v="هزینه پذیرائی و آبدارخانه"/>
    <s v="83106"/>
    <s v="اداری"/>
    <s v="300002"/>
    <s v=""/>
    <s v="دفتر مرکزی"/>
    <s v="330001"/>
  </r>
  <r>
    <n v="141935"/>
    <n v="1276"/>
    <x v="452"/>
    <s v="1401/07/27"/>
    <s v="شیرنی نیشکر _ خرید شیرینی جهت مهمانان کره ای م 1401/7/25 - اداری"/>
    <n v="1165500"/>
    <n v="0"/>
    <n v="1165500"/>
    <n v="459"/>
    <n v="45"/>
    <s v="300002"/>
    <s v="330001"/>
    <s v="هزینه ها"/>
    <s v="8"/>
    <x v="21"/>
    <x v="21"/>
    <s v="هزینه پذیرائی و آبدارخانه"/>
    <s v="83106"/>
    <s v="اداری"/>
    <s v="300002"/>
    <s v=""/>
    <s v="دفتر مرکزی"/>
    <s v="330001"/>
  </r>
  <r>
    <n v="141936"/>
    <n v="1276"/>
    <x v="452"/>
    <s v="1401/07/27"/>
    <s v="رستوران عالیان _ ش ف 124 خرید ناهار مهمانان کره ای م 1401/7/25 - اداری"/>
    <n v="5800000"/>
    <n v="0"/>
    <n v="5800000"/>
    <n v="459"/>
    <n v="45"/>
    <s v="300002"/>
    <s v="330001"/>
    <s v="هزینه ها"/>
    <s v="8"/>
    <x v="21"/>
    <x v="21"/>
    <s v="هزینه پذیرائی و آبدارخانه"/>
    <s v="83106"/>
    <s v="اداری"/>
    <s v="300002"/>
    <s v=""/>
    <s v="دفتر مرکزی"/>
    <s v="330001"/>
  </r>
  <r>
    <n v="142013"/>
    <n v="1287"/>
    <x v="355"/>
    <s v="1401/07/30"/>
    <s v="نان سحر جام جم _ خرید شیرینی جهت کارکنان بانک تجارت م 1401/7/28 - مالی"/>
    <n v="3124350"/>
    <n v="0"/>
    <n v="3124350"/>
    <n v="459"/>
    <n v="45"/>
    <s v="300002"/>
    <s v="330001"/>
    <s v="هزینه ها"/>
    <s v="8"/>
    <x v="21"/>
    <x v="21"/>
    <s v="هزینه پذیرائی و آبدارخانه"/>
    <s v="83106"/>
    <s v="اداری"/>
    <s v="300002"/>
    <s v=""/>
    <s v="دفتر مرکزی"/>
    <s v="330001"/>
  </r>
  <r>
    <n v="142023"/>
    <n v="1287"/>
    <x v="355"/>
    <s v="1401/07/30"/>
    <s v="نوآوران فن آوازه _ خرید چای ساز طی صورتحساب 9115289 - اداری"/>
    <n v="14220184"/>
    <n v="0"/>
    <n v="14220184"/>
    <n v="459"/>
    <n v="45"/>
    <s v="300002"/>
    <s v="330001"/>
    <s v="هزینه ها"/>
    <s v="8"/>
    <x v="21"/>
    <x v="21"/>
    <s v="هزینه پذیرائی و آبدارخانه"/>
    <s v="83106"/>
    <s v="اداری"/>
    <s v="300002"/>
    <s v=""/>
    <s v="دفتر مرکزی"/>
    <s v="330001"/>
  </r>
  <r>
    <n v="142024"/>
    <n v="1287"/>
    <x v="355"/>
    <s v="1401/07/30"/>
    <s v="نوآوران فن آوازه _ 9% ارزش افزوده خرید چای ساز طی صورتحساب 9115289 - اداری"/>
    <n v="1279816"/>
    <n v="0"/>
    <n v="1279816"/>
    <n v="459"/>
    <n v="45"/>
    <s v="300002"/>
    <s v="330001"/>
    <s v="هزینه ها"/>
    <s v="8"/>
    <x v="21"/>
    <x v="21"/>
    <s v="هزینه پذیرائی و آبدارخانه"/>
    <s v="83106"/>
    <s v="اداری"/>
    <s v="300002"/>
    <s v=""/>
    <s v="دفتر مرکزی"/>
    <s v="330001"/>
  </r>
  <r>
    <n v="142059"/>
    <n v="1288"/>
    <x v="380"/>
    <s v="1401/07/30"/>
    <s v="نوآوران فن آوازه (نیابتی)- بابت خرید دو عدد سینی چوبی جهت طبقه سوم طی ف نیابتی ش 12885912 مورخ 1401/07/18"/>
    <n v="3520000"/>
    <n v="0"/>
    <n v="3520000"/>
    <n v="459"/>
    <n v="45"/>
    <s v="300002"/>
    <s v="330001"/>
    <s v="هزینه ها"/>
    <s v="8"/>
    <x v="21"/>
    <x v="21"/>
    <s v="هزینه پذیرائی و آبدارخانه"/>
    <s v="83106"/>
    <s v="اداری"/>
    <s v="300002"/>
    <s v=""/>
    <s v="دفتر مرکزی"/>
    <s v="330001"/>
  </r>
  <r>
    <n v="142060"/>
    <n v="1288"/>
    <x v="380"/>
    <s v="1401/07/30"/>
    <s v="نوآوران فن آوازه- بابت هزینه حمل خرید دو عدد سینی چوبی جهت طبقه سوم طی ف ش 8600517 مورخ 1400/07/18"/>
    <n v="410000"/>
    <n v="0"/>
    <n v="410000"/>
    <n v="459"/>
    <n v="45"/>
    <s v="300002"/>
    <s v="330001"/>
    <s v="هزینه ها"/>
    <s v="8"/>
    <x v="21"/>
    <x v="21"/>
    <s v="هزینه پذیرائی و آبدارخانه"/>
    <s v="83106"/>
    <s v="اداری"/>
    <s v="300002"/>
    <s v=""/>
    <s v="دفتر مرکزی"/>
    <s v="330001"/>
  </r>
  <r>
    <n v="142065"/>
    <n v="1288"/>
    <x v="380"/>
    <s v="1401/07/30"/>
    <s v="نوآوران فن آوازه (نیابتی)- بابت خرید چهار عدد سینی و هشت عدد سطل زباله جهت طبقات دفتر طی ف نیابتی ش 12891852 مورخ 1401/07/18"/>
    <n v="16781000"/>
    <n v="0"/>
    <n v="16781000"/>
    <n v="459"/>
    <n v="45"/>
    <s v="300002"/>
    <s v="330001"/>
    <s v="هزینه ها"/>
    <s v="8"/>
    <x v="21"/>
    <x v="21"/>
    <s v="هزینه پذیرائی و آبدارخانه"/>
    <s v="83106"/>
    <s v="اداری"/>
    <s v="300002"/>
    <s v=""/>
    <s v="دفتر مرکزی"/>
    <s v="330001"/>
  </r>
  <r>
    <n v="142068"/>
    <n v="1288"/>
    <x v="380"/>
    <s v="1401/07/30"/>
    <s v="نوآوران فن آوازه (نیابتی)- بابت برگشت از خرید یک عدد سینی طی ف نیابتی ش 2513368 مورخ 1401/07/24"/>
    <n v="0"/>
    <n v="1419000"/>
    <n v="-1419000"/>
    <n v="459"/>
    <n v="45"/>
    <s v="300002"/>
    <s v="330001"/>
    <s v="هزینه ها"/>
    <s v="8"/>
    <x v="21"/>
    <x v="21"/>
    <s v="هزینه پذیرائی و آبدارخانه"/>
    <s v="83106"/>
    <s v="اداری"/>
    <s v="300002"/>
    <s v=""/>
    <s v="دفتر مرکزی"/>
    <s v="330001"/>
  </r>
  <r>
    <n v="142069"/>
    <n v="1288"/>
    <x v="380"/>
    <s v="1401/07/30"/>
    <s v="نوآوران فن آوازه (نیابتی)- بابت برگشت از خرید یک عدد سینی طی ف نیابتی ش 2513381 مورخ 1401/07/24"/>
    <n v="0"/>
    <n v="1470000"/>
    <n v="-1470000"/>
    <n v="459"/>
    <n v="45"/>
    <s v="300002"/>
    <s v="330001"/>
    <s v="هزینه ها"/>
    <s v="8"/>
    <x v="21"/>
    <x v="21"/>
    <s v="هزینه پذیرائی و آبدارخانه"/>
    <s v="83106"/>
    <s v="اداری"/>
    <s v="300002"/>
    <s v=""/>
    <s v="دفتر مرکزی"/>
    <s v="330001"/>
  </r>
  <r>
    <n v="142070"/>
    <n v="1288"/>
    <x v="380"/>
    <s v="1401/07/30"/>
    <s v="نوآوران فن آوازه (نیابتی)- بابت برگشت از خرید یک عدد سینی طی ف نیابتی ش 2513416 مورخ 1401/07/24"/>
    <n v="0"/>
    <n v="1000000"/>
    <n v="-1000000"/>
    <n v="459"/>
    <n v="45"/>
    <s v="300002"/>
    <s v="330001"/>
    <s v="هزینه ها"/>
    <s v="8"/>
    <x v="21"/>
    <x v="21"/>
    <s v="هزینه پذیرائی و آبدارخانه"/>
    <s v="83106"/>
    <s v="اداری"/>
    <s v="300002"/>
    <s v=""/>
    <s v="دفتر مرکزی"/>
    <s v="330001"/>
  </r>
  <r>
    <n v="142071"/>
    <n v="1288"/>
    <x v="380"/>
    <s v="1401/07/30"/>
    <s v="نوآوران فن آوازه (نیابتی)- بابت برگشت از خرید یک عدد سینی طی ف نیابتی ش 2513436 مورخ 1401/07/24"/>
    <n v="0"/>
    <n v="1000000"/>
    <n v="-1000000"/>
    <n v="459"/>
    <n v="45"/>
    <s v="300002"/>
    <s v="330001"/>
    <s v="هزینه ها"/>
    <s v="8"/>
    <x v="21"/>
    <x v="21"/>
    <s v="هزینه پذیرائی و آبدارخانه"/>
    <s v="83106"/>
    <s v="اداری"/>
    <s v="300002"/>
    <s v=""/>
    <s v="دفتر مرکزی"/>
    <s v="330001"/>
  </r>
  <r>
    <n v="142072"/>
    <n v="1288"/>
    <x v="380"/>
    <s v="1401/07/30"/>
    <s v="نوآوران فن آوازه (نیابتی)- بابت برگشت از خرید یک عدد سطل زباله طی ف نیابتی ش 2515520 مورخ 1401/07/24"/>
    <n v="0"/>
    <n v="1438000"/>
    <n v="-1438000"/>
    <n v="459"/>
    <n v="45"/>
    <s v="300002"/>
    <s v="330001"/>
    <s v="هزینه ها"/>
    <s v="8"/>
    <x v="21"/>
    <x v="21"/>
    <s v="هزینه پذیرائی و آبدارخانه"/>
    <s v="83106"/>
    <s v="اداری"/>
    <s v="300002"/>
    <s v=""/>
    <s v="دفتر مرکزی"/>
    <s v="330001"/>
  </r>
  <r>
    <n v="142073"/>
    <n v="1288"/>
    <x v="380"/>
    <s v="1401/07/30"/>
    <s v="نوآوران فن آوازه (نیابتی)- بابت برگشت از خرید یک عدد سطل زباله طی ف نیابتی ش 2515812 مورخ 1401/07/24"/>
    <n v="0"/>
    <n v="1500000"/>
    <n v="-1500000"/>
    <n v="459"/>
    <n v="45"/>
    <s v="300002"/>
    <s v="330001"/>
    <s v="هزینه ها"/>
    <s v="8"/>
    <x v="21"/>
    <x v="21"/>
    <s v="هزینه پذیرائی و آبدارخانه"/>
    <s v="83106"/>
    <s v="اداری"/>
    <s v="300002"/>
    <s v=""/>
    <s v="دفتر مرکزی"/>
    <s v="330001"/>
  </r>
  <r>
    <n v="142074"/>
    <n v="1288"/>
    <x v="380"/>
    <s v="1401/07/30"/>
    <s v="نوآوران فن آوازه (نیابتی)- بابت برگشت از خرید یک عدد سطل زباله طی ف نیابتی ش 2515813 مورخ 1401/07/24"/>
    <n v="0"/>
    <n v="1600000"/>
    <n v="-1600000"/>
    <n v="459"/>
    <n v="45"/>
    <s v="300002"/>
    <s v="330001"/>
    <s v="هزینه ها"/>
    <s v="8"/>
    <x v="21"/>
    <x v="21"/>
    <s v="هزینه پذیرائی و آبدارخانه"/>
    <s v="83106"/>
    <s v="اداری"/>
    <s v="300002"/>
    <s v=""/>
    <s v="دفتر مرکزی"/>
    <s v="330001"/>
  </r>
  <r>
    <n v="142075"/>
    <n v="1288"/>
    <x v="380"/>
    <s v="1401/07/30"/>
    <s v="نوآوران فن آوازه (نیابتی)- بابت برگشت از خرید یک عدد سطل زباله طی ف نیابتی ش 2515814 مورخ 1401/07/24"/>
    <n v="0"/>
    <n v="1600000"/>
    <n v="-1600000"/>
    <n v="459"/>
    <n v="45"/>
    <s v="300002"/>
    <s v="330001"/>
    <s v="هزینه ها"/>
    <s v="8"/>
    <x v="21"/>
    <x v="21"/>
    <s v="هزینه پذیرائی و آبدارخانه"/>
    <s v="83106"/>
    <s v="اداری"/>
    <s v="300002"/>
    <s v=""/>
    <s v="دفتر مرکزی"/>
    <s v="330001"/>
  </r>
  <r>
    <n v="142076"/>
    <n v="1288"/>
    <x v="380"/>
    <s v="1401/07/30"/>
    <s v="نوآوران فن آوازه (نیابتی)- بابت برگشت از خرید یک عدد سطل زباله طی ف نیابتی ش 2515825 مورخ 1401/07/24"/>
    <n v="0"/>
    <n v="1438000"/>
    <n v="-1438000"/>
    <n v="459"/>
    <n v="45"/>
    <s v="300002"/>
    <s v="330001"/>
    <s v="هزینه ها"/>
    <s v="8"/>
    <x v="21"/>
    <x v="21"/>
    <s v="هزینه پذیرائی و آبدارخانه"/>
    <s v="83106"/>
    <s v="اداری"/>
    <s v="300002"/>
    <s v=""/>
    <s v="دفتر مرکزی"/>
    <s v="330001"/>
  </r>
  <r>
    <n v="142077"/>
    <n v="1288"/>
    <x v="380"/>
    <s v="1401/07/30"/>
    <s v="نوآوران فن آوازه (نیابتی)- بابت برگشت از خرید یک عدد سطل زباله طی ف نیابتی ش 2515828 مورخ 1401/07/24"/>
    <n v="0"/>
    <n v="1438000"/>
    <n v="-1438000"/>
    <n v="459"/>
    <n v="45"/>
    <s v="300002"/>
    <s v="330001"/>
    <s v="هزینه ها"/>
    <s v="8"/>
    <x v="21"/>
    <x v="21"/>
    <s v="هزینه پذیرائی و آبدارخانه"/>
    <s v="83106"/>
    <s v="اداری"/>
    <s v="300002"/>
    <s v=""/>
    <s v="دفتر مرکزی"/>
    <s v="330001"/>
  </r>
  <r>
    <n v="142078"/>
    <n v="1288"/>
    <x v="380"/>
    <s v="1401/07/30"/>
    <s v="نوآوران فن آوازه (نیابتی)- بابت برگشت از خرید یک عدد سطل زباله طی ف نیابتی ش 2515834 مورخ 1401/07/24"/>
    <n v="0"/>
    <n v="1438000"/>
    <n v="-1438000"/>
    <n v="459"/>
    <n v="45"/>
    <s v="300002"/>
    <s v="330001"/>
    <s v="هزینه ها"/>
    <s v="8"/>
    <x v="21"/>
    <x v="21"/>
    <s v="هزینه پذیرائی و آبدارخانه"/>
    <s v="83106"/>
    <s v="اداری"/>
    <s v="300002"/>
    <s v=""/>
    <s v="دفتر مرکزی"/>
    <s v="330001"/>
  </r>
  <r>
    <n v="142079"/>
    <n v="1288"/>
    <x v="380"/>
    <s v="1401/07/30"/>
    <s v="نوآوران فن آوازه (نیابتی)- بابت برگشت از خرید یک عدد سطل زباله طی ف نیابتی ش 2515838 مورخ 1401/07/24"/>
    <n v="0"/>
    <n v="1440000"/>
    <n v="-1440000"/>
    <n v="459"/>
    <n v="45"/>
    <s v="300002"/>
    <s v="330001"/>
    <s v="هزینه ها"/>
    <s v="8"/>
    <x v="21"/>
    <x v="21"/>
    <s v="هزینه پذیرائی و آبدارخانه"/>
    <s v="83106"/>
    <s v="اداری"/>
    <s v="300002"/>
    <s v=""/>
    <s v="دفتر مرکزی"/>
    <s v="330001"/>
  </r>
  <r>
    <n v="142082"/>
    <n v="1288"/>
    <x v="380"/>
    <s v="1401/07/30"/>
    <s v="نوآوران فن آوازه- بابت خرید 15 بسته قهوه فوری و 5 بسته بیسکوئیت شکلاتی طی ف ش 8026503 مورخ 1401/07/03"/>
    <n v="15151380"/>
    <n v="0"/>
    <n v="15151380"/>
    <n v="459"/>
    <n v="45"/>
    <s v="300002"/>
    <s v="330001"/>
    <s v="هزینه ها"/>
    <s v="8"/>
    <x v="21"/>
    <x v="21"/>
    <s v="هزینه پذیرائی و آبدارخانه"/>
    <s v="83106"/>
    <s v="اداری"/>
    <s v="300002"/>
    <s v=""/>
    <s v="دفتر مرکزی"/>
    <s v="330001"/>
  </r>
  <r>
    <n v="142083"/>
    <n v="1288"/>
    <x v="380"/>
    <s v="1401/07/30"/>
    <s v="نوآوران فن آوازه- بابت 9% ارزش افزوده خرید 15 بسته قهوه فوری و 5 بسته بیسکوئیت شکلاتی طی ف ش 8026503 مورخ 1401/07/03"/>
    <n v="1363620"/>
    <n v="0"/>
    <n v="1363620"/>
    <n v="459"/>
    <n v="45"/>
    <s v="300002"/>
    <s v="330001"/>
    <s v="هزینه ها"/>
    <s v="8"/>
    <x v="21"/>
    <x v="21"/>
    <s v="هزینه پذیرائی و آبدارخانه"/>
    <s v="83106"/>
    <s v="اداری"/>
    <s v="300002"/>
    <s v=""/>
    <s v="دفتر مرکزی"/>
    <s v="330001"/>
  </r>
  <r>
    <n v="142088"/>
    <n v="1288"/>
    <x v="380"/>
    <s v="1401/07/30"/>
    <s v="نوآوران فن آوازه- بابت خرید 5 بسته قهوه فوری، 5 بسته بیسکوئیت شکلاتی و دو بسته چای طی ف ش 8222570 مورخ 1401/07/08"/>
    <n v="9613965"/>
    <n v="0"/>
    <n v="9613965"/>
    <n v="459"/>
    <n v="45"/>
    <s v="300002"/>
    <s v="330001"/>
    <s v="هزینه ها"/>
    <s v="8"/>
    <x v="21"/>
    <x v="21"/>
    <s v="هزینه پذیرائی و آبدارخانه"/>
    <s v="83106"/>
    <s v="اداری"/>
    <s v="300002"/>
    <s v=""/>
    <s v="دفتر مرکزی"/>
    <s v="330001"/>
  </r>
  <r>
    <n v="142089"/>
    <n v="1288"/>
    <x v="380"/>
    <s v="1401/07/30"/>
    <s v="نوآوران فن آوازه- بابت 9% ارزش افزوده خرید 5 بسته قهوه فوری، 5 بسته بیسکوئیت شکلاتی و دو بسته چای طی ف ش 8222570 مورخ 1401/07/08"/>
    <n v="599035"/>
    <n v="0"/>
    <n v="599035"/>
    <n v="459"/>
    <n v="45"/>
    <s v="300002"/>
    <s v="330001"/>
    <s v="هزینه ها"/>
    <s v="8"/>
    <x v="21"/>
    <x v="21"/>
    <s v="هزینه پذیرائی و آبدارخانه"/>
    <s v="83106"/>
    <s v="اداری"/>
    <s v="300002"/>
    <s v=""/>
    <s v="دفتر مرکزی"/>
    <s v="330001"/>
  </r>
  <r>
    <n v="142094"/>
    <n v="1288"/>
    <x v="380"/>
    <s v="1401/07/30"/>
    <s v="نوآوران فن آوازه (نیابتی)- بابت خرید دو عدد یدک جارو چهاربسته دستمال حوله ای طی ف ش 12765650 مورخ 1401/07/16"/>
    <n v="6270000"/>
    <n v="0"/>
    <n v="6270000"/>
    <n v="459"/>
    <n v="45"/>
    <s v="300002"/>
    <s v="330001"/>
    <s v="هزینه ها"/>
    <s v="8"/>
    <x v="21"/>
    <x v="21"/>
    <s v="هزینه پذیرائی و آبدارخانه"/>
    <s v="83106"/>
    <s v="اداری"/>
    <s v="300002"/>
    <s v=""/>
    <s v="دفتر مرکزی"/>
    <s v="330001"/>
  </r>
  <r>
    <n v="142097"/>
    <n v="1288"/>
    <x v="380"/>
    <s v="1401/07/30"/>
    <s v="نوآوران فن آوازه (نیابتی)- بابت خرید هشت عدد سینی، دو جفت دمپایی، دو جفت چکمه و دو بسته شکلات کاکائویی طی ف ش 12596642 مورخ 1401/07/13"/>
    <n v="24008300"/>
    <n v="0"/>
    <n v="24008300"/>
    <n v="459"/>
    <n v="45"/>
    <s v="300002"/>
    <s v="330001"/>
    <s v="هزینه ها"/>
    <s v="8"/>
    <x v="21"/>
    <x v="21"/>
    <s v="هزینه پذیرائی و آبدارخانه"/>
    <s v="83106"/>
    <s v="اداری"/>
    <s v="300002"/>
    <s v=""/>
    <s v="دفتر مرکزی"/>
    <s v="330001"/>
  </r>
  <r>
    <n v="142100"/>
    <n v="1288"/>
    <x v="380"/>
    <s v="1401/07/30"/>
    <s v="نوآوران فن آوازه (نیابتی)- بابت برگشت از خرید یک عدد سینی طی ف ش 2502134 مورخ 1401/07/24"/>
    <n v="0"/>
    <n v="1620000"/>
    <n v="-1620000"/>
    <n v="459"/>
    <n v="45"/>
    <s v="300002"/>
    <s v="330001"/>
    <s v="هزینه ها"/>
    <s v="8"/>
    <x v="21"/>
    <x v="21"/>
    <s v="هزینه پذیرائی و آبدارخانه"/>
    <s v="83106"/>
    <s v="اداری"/>
    <s v="300002"/>
    <s v=""/>
    <s v="دفتر مرکزی"/>
    <s v="330001"/>
  </r>
  <r>
    <n v="142101"/>
    <n v="1288"/>
    <x v="380"/>
    <s v="1401/07/30"/>
    <s v="نوآوران فن آوازه (نیابتی)- بابت برگشت از خرید یک عدد سینی طی ف ش 2502136 مورخ 1401/07/24"/>
    <n v="0"/>
    <n v="2100000"/>
    <n v="-2100000"/>
    <n v="459"/>
    <n v="45"/>
    <s v="300002"/>
    <s v="330001"/>
    <s v="هزینه ها"/>
    <s v="8"/>
    <x v="21"/>
    <x v="21"/>
    <s v="هزینه پذیرائی و آبدارخانه"/>
    <s v="83106"/>
    <s v="اداری"/>
    <s v="300002"/>
    <s v=""/>
    <s v="دفتر مرکزی"/>
    <s v="330001"/>
  </r>
  <r>
    <n v="142102"/>
    <n v="1288"/>
    <x v="380"/>
    <s v="1401/07/30"/>
    <s v="نوآوران فن آوازه (نیابتی)- بابت برگشت از خرید دو بسته شکلات کاکائویی طی ف ش 2515695 و 2515697 مورخ 1401/07/25"/>
    <n v="0"/>
    <n v="1278400"/>
    <n v="-1278400"/>
    <n v="459"/>
    <n v="45"/>
    <s v="300002"/>
    <s v="330001"/>
    <s v="هزینه ها"/>
    <s v="8"/>
    <x v="21"/>
    <x v="21"/>
    <s v="هزینه پذیرائی و آبدارخانه"/>
    <s v="83106"/>
    <s v="اداری"/>
    <s v="300002"/>
    <s v=""/>
    <s v="دفتر مرکزی"/>
    <s v="330001"/>
  </r>
  <r>
    <n v="142121"/>
    <n v="1288"/>
    <x v="380"/>
    <s v="1401/07/30"/>
    <s v="نان سحر- بابت خرید شیرینی جهت دفتر مرکزی میلاد پیامبر"/>
    <n v="5655000"/>
    <n v="0"/>
    <n v="5655000"/>
    <n v="459"/>
    <n v="45"/>
    <s v="300002"/>
    <s v="330001"/>
    <s v="هزینه ها"/>
    <s v="8"/>
    <x v="21"/>
    <x v="21"/>
    <s v="هزینه پذیرائی و آبدارخانه"/>
    <s v="83106"/>
    <s v="اداری"/>
    <s v="300002"/>
    <s v=""/>
    <s v="دفتر مرکزی"/>
    <s v="330001"/>
  </r>
  <r>
    <n v="142124"/>
    <n v="1288"/>
    <x v="380"/>
    <s v="1401/07/30"/>
    <s v="فست فود سوپر استار- بابت خرید ناهار مهمانان کره ای"/>
    <n v="4142000"/>
    <n v="0"/>
    <n v="4142000"/>
    <n v="459"/>
    <n v="45"/>
    <s v="300002"/>
    <s v="330001"/>
    <s v="هزینه ها"/>
    <s v="8"/>
    <x v="21"/>
    <x v="21"/>
    <s v="هزینه پذیرائی و آبدارخانه"/>
    <s v="83106"/>
    <s v="اداری"/>
    <s v="300002"/>
    <s v=""/>
    <s v="دفتر مرکزی"/>
    <s v="330001"/>
  </r>
  <r>
    <n v="142125"/>
    <n v="1288"/>
    <x v="380"/>
    <s v="1401/07/30"/>
    <s v="باگت جردن- بابت خرید ناهار مهمانان کره ای"/>
    <n v="6462120"/>
    <n v="0"/>
    <n v="6462120"/>
    <n v="459"/>
    <n v="45"/>
    <s v="300002"/>
    <s v="330001"/>
    <s v="هزینه ها"/>
    <s v="8"/>
    <x v="21"/>
    <x v="21"/>
    <s v="هزینه پذیرائی و آبدارخانه"/>
    <s v="83106"/>
    <s v="اداری"/>
    <s v="300002"/>
    <s v=""/>
    <s v="دفتر مرکزی"/>
    <s v="330001"/>
  </r>
  <r>
    <n v="147189"/>
    <n v="1359"/>
    <x v="477"/>
    <s v="1401/08/04"/>
    <s v="شیرینی نیشکر _ خرید شیرینی جهت جلسه هفتگی م 1401/8/1 - اداری"/>
    <n v="1326000"/>
    <n v="0"/>
    <n v="1326000"/>
    <n v="459"/>
    <n v="45"/>
    <s v="300002"/>
    <s v="330001"/>
    <s v="هزینه ها"/>
    <s v="8"/>
    <x v="21"/>
    <x v="21"/>
    <s v="هزینه پذیرائی و آبدارخانه"/>
    <s v="83106"/>
    <s v="اداری"/>
    <s v="300002"/>
    <s v=""/>
    <s v="دفتر مرکزی"/>
    <s v="330001"/>
  </r>
  <r>
    <n v="147190"/>
    <n v="1359"/>
    <x v="477"/>
    <s v="1401/08/04"/>
    <s v="شیرینی نیشکر _ خرید شیرینی جهت جلسه هفتگی م 1401/8/1 - اداری"/>
    <n v="1462500"/>
    <n v="0"/>
    <n v="1462500"/>
    <n v="459"/>
    <n v="45"/>
    <s v="300002"/>
    <s v="330001"/>
    <s v="هزینه ها"/>
    <s v="8"/>
    <x v="21"/>
    <x v="21"/>
    <s v="هزینه پذیرائی و آبدارخانه"/>
    <s v="83106"/>
    <s v="اداری"/>
    <s v="300002"/>
    <s v=""/>
    <s v="دفتر مرکزی"/>
    <s v="330001"/>
  </r>
  <r>
    <n v="147195"/>
    <n v="1359"/>
    <x v="477"/>
    <s v="1401/08/04"/>
    <s v="شرکت نستله _ خرید آب معدنی نستله م 1401/8/2 - اداری"/>
    <n v="16750000"/>
    <n v="0"/>
    <n v="16750000"/>
    <n v="459"/>
    <n v="45"/>
    <s v="300002"/>
    <s v="330001"/>
    <s v="هزینه ها"/>
    <s v="8"/>
    <x v="21"/>
    <x v="21"/>
    <s v="هزینه پذیرائی و آبدارخانه"/>
    <s v="83106"/>
    <s v="اداری"/>
    <s v="300002"/>
    <s v=""/>
    <s v="دفتر مرکزی"/>
    <s v="330001"/>
  </r>
  <r>
    <n v="147198"/>
    <n v="1359"/>
    <x v="477"/>
    <s v="1401/08/04"/>
    <s v="شیرینی نیشکر _ خرید شیرینی جهت جلسه هیات عامل م 1401/8/4 _ اداری"/>
    <n v="3490000"/>
    <n v="0"/>
    <n v="3490000"/>
    <n v="459"/>
    <n v="45"/>
    <s v="300002"/>
    <s v="330001"/>
    <s v="هزینه ها"/>
    <s v="8"/>
    <x v="21"/>
    <x v="21"/>
    <s v="هزینه پذیرائی و آبدارخانه"/>
    <s v="83106"/>
    <s v="اداری"/>
    <s v="300002"/>
    <s v=""/>
    <s v="دفتر مرکزی"/>
    <s v="330001"/>
  </r>
  <r>
    <n v="147129"/>
    <n v="1399"/>
    <x v="478"/>
    <s v="1401/08/11"/>
    <s v="بدون فاکتور _ خرید شورینی جهت جلسه هفتگی م 1401/8/8 - اداری"/>
    <n v="4750000"/>
    <n v="0"/>
    <n v="4750000"/>
    <n v="459"/>
    <n v="45"/>
    <s v="300002"/>
    <s v="330001"/>
    <s v="هزینه ها"/>
    <s v="8"/>
    <x v="21"/>
    <x v="21"/>
    <s v="هزینه پذیرائی و آبدارخانه"/>
    <s v="83106"/>
    <s v="اداری"/>
    <s v="300002"/>
    <s v=""/>
    <s v="دفتر مرکزی"/>
    <s v="330001"/>
  </r>
  <r>
    <n v="147133"/>
    <n v="1399"/>
    <x v="478"/>
    <s v="1401/08/11"/>
    <s v="شیرینی نیشکر _ خرید شیرینی جهت بانک م 1401/8/11 - اداری"/>
    <n v="4079600"/>
    <n v="0"/>
    <n v="4079600"/>
    <n v="459"/>
    <n v="45"/>
    <s v="300002"/>
    <s v="330001"/>
    <s v="هزینه ها"/>
    <s v="8"/>
    <x v="21"/>
    <x v="21"/>
    <s v="هزینه پذیرائی و آبدارخانه"/>
    <s v="83106"/>
    <s v="اداری"/>
    <s v="300002"/>
    <s v=""/>
    <s v="دفتر مرکزی"/>
    <s v="330001"/>
  </r>
  <r>
    <n v="147134"/>
    <n v="1399"/>
    <x v="478"/>
    <s v="1401/08/11"/>
    <s v="رستوران عالیان _ ش ف 135 خرید ناهار جهت مهمان خانم جاپلقی م 1401/8/11 - مالی"/>
    <n v="1830000"/>
    <n v="0"/>
    <n v="1830000"/>
    <n v="459"/>
    <n v="45"/>
    <s v="300002"/>
    <s v="330001"/>
    <s v="هزینه ها"/>
    <s v="8"/>
    <x v="21"/>
    <x v="21"/>
    <s v="هزینه پذیرائی و آبدارخانه"/>
    <s v="83106"/>
    <s v="اداری"/>
    <s v="300002"/>
    <s v=""/>
    <s v="دفتر مرکزی"/>
    <s v="330001"/>
  </r>
  <r>
    <n v="163574"/>
    <n v="1402"/>
    <x v="479"/>
    <s v="1401/08/11"/>
    <s v="آش و حلیم سید مهدی _ مابه التفاوت فاکتور خرید شام همکاران مورخ 1401/07/12- بابت پ مالی - خستو ت 61"/>
    <n v="160000"/>
    <n v="0"/>
    <n v="160000"/>
    <n v="459"/>
    <n v="45"/>
    <s v="300002"/>
    <s v="330001"/>
    <s v="هزینه ها"/>
    <s v="8"/>
    <x v="21"/>
    <x v="21"/>
    <s v="هزینه پذیرائی و آبدارخانه"/>
    <s v="83106"/>
    <s v="اداری"/>
    <s v="300002"/>
    <s v=""/>
    <s v="دفتر مرکزی"/>
    <s v="330001"/>
  </r>
  <r>
    <n v="163577"/>
    <n v="1402"/>
    <x v="479"/>
    <s v="1401/08/11"/>
    <s v="مجتمع نان جردن _ خرید عصرانه جهت همکاران مالی مورخ 1401/08/02 - بابت پ مالی - خستو ت 61"/>
    <n v="430000"/>
    <n v="0"/>
    <n v="430000"/>
    <n v="459"/>
    <n v="45"/>
    <s v="300002"/>
    <s v="330001"/>
    <s v="هزینه ها"/>
    <s v="8"/>
    <x v="21"/>
    <x v="21"/>
    <s v="هزینه پذیرائی و آبدارخانه"/>
    <s v="83106"/>
    <s v="اداری"/>
    <s v="300002"/>
    <s v=""/>
    <s v="دفتر مرکزی"/>
    <s v="330001"/>
  </r>
  <r>
    <n v="163583"/>
    <n v="1402"/>
    <x v="479"/>
    <s v="1401/08/11"/>
    <s v="پاکت جردن _ خرید شام همکاران مورخ 1401/08/11- بابت پ مالی - خستو ت 61"/>
    <n v="7748000"/>
    <n v="0"/>
    <n v="7748000"/>
    <n v="459"/>
    <n v="45"/>
    <s v="300002"/>
    <s v="330001"/>
    <s v="هزینه ها"/>
    <s v="8"/>
    <x v="21"/>
    <x v="21"/>
    <s v="هزینه پذیرائی و آبدارخانه"/>
    <s v="83106"/>
    <s v="اداری"/>
    <s v="300002"/>
    <s v=""/>
    <s v="دفتر مرکزی"/>
    <s v="330001"/>
  </r>
  <r>
    <n v="147275"/>
    <n v="1436"/>
    <x v="480"/>
    <s v="1401/08/16"/>
    <s v="کوک _ ش ف 195 خرید شورینی جهت جلسه هفتگی م 1401/8/15 - اداری"/>
    <n v="2798000"/>
    <n v="0"/>
    <n v="2798000"/>
    <n v="459"/>
    <n v="45"/>
    <s v="300002"/>
    <s v="330001"/>
    <s v="هزینه ها"/>
    <s v="8"/>
    <x v="21"/>
    <x v="21"/>
    <s v="هزینه پذیرائی و آبدارخانه"/>
    <s v="83106"/>
    <s v="اداری"/>
    <s v="300002"/>
    <s v=""/>
    <s v="دفتر مرکزی"/>
    <s v="330001"/>
  </r>
  <r>
    <n v="173503"/>
    <n v="1465"/>
    <x v="356"/>
    <s v="1401/08/22"/>
    <s v="اسنپ فود _ مورخ 1401/08/13 هزینه شام همکاران مالی - بابت پ مالی - خستو ت 60"/>
    <n v="1114000"/>
    <n v="0"/>
    <n v="1114000"/>
    <n v="459"/>
    <n v="45"/>
    <s v="300002"/>
    <s v="330001"/>
    <s v="هزینه ها"/>
    <s v="8"/>
    <x v="21"/>
    <x v="21"/>
    <s v="هزینه پذیرائی و آبدارخانه"/>
    <s v="83106"/>
    <s v="اداری"/>
    <s v="300002"/>
    <s v=""/>
    <s v="دفتر مرکزی"/>
    <s v="330001"/>
  </r>
  <r>
    <n v="173841"/>
    <n v="1466"/>
    <x v="481"/>
    <s v="1401/08/22"/>
    <s v="فست فود سوپر استار _ م 1401/8/14 هزینه شام همکاران - بابت پ مالی - خستو ت62"/>
    <n v="5976470"/>
    <n v="0"/>
    <n v="5976470"/>
    <n v="459"/>
    <n v="45"/>
    <s v="300002"/>
    <s v="330001"/>
    <s v="هزینه ها"/>
    <s v="8"/>
    <x v="21"/>
    <x v="21"/>
    <s v="هزینه پذیرائی و آبدارخانه"/>
    <s v="83106"/>
    <s v="اداری"/>
    <s v="300002"/>
    <s v=""/>
    <s v="دفتر مرکزی"/>
    <s v="330001"/>
  </r>
  <r>
    <n v="173845"/>
    <n v="1466"/>
    <x v="481"/>
    <s v="1401/08/22"/>
    <s v="شرکت نو آوران فن آوازه _ خرید سطل زباله طی ف 14787825- بابت پ مالی - خستو ت 62"/>
    <n v="3980000"/>
    <n v="0"/>
    <n v="3980000"/>
    <n v="459"/>
    <n v="45"/>
    <s v="300002"/>
    <s v="330001"/>
    <s v="هزینه ها"/>
    <s v="8"/>
    <x v="21"/>
    <x v="21"/>
    <s v="هزینه پذیرائی و آبدارخانه"/>
    <s v="83106"/>
    <s v="اداری"/>
    <s v="300002"/>
    <s v=""/>
    <s v="دفتر مرکزی"/>
    <s v="330001"/>
  </r>
  <r>
    <n v="173847"/>
    <n v="1466"/>
    <x v="481"/>
    <s v="1401/08/22"/>
    <s v="کوک _ م 1401/8/22 خرید شورینی جهت جلسه هفتگی - بابت پ مالی - خستو 62"/>
    <n v="2310000"/>
    <n v="0"/>
    <n v="2310000"/>
    <n v="459"/>
    <n v="45"/>
    <s v="300002"/>
    <s v="330001"/>
    <s v="هزینه ها"/>
    <s v="8"/>
    <x v="21"/>
    <x v="21"/>
    <s v="هزینه پذیرائی و آبدارخانه"/>
    <s v="83106"/>
    <s v="اداری"/>
    <s v="300002"/>
    <s v=""/>
    <s v="دفتر مرکزی"/>
    <s v="330001"/>
  </r>
  <r>
    <n v="173837"/>
    <n v="1484"/>
    <x v="32"/>
    <s v="1401/08/25"/>
    <s v="رستوران عالیان ف ش 144 _ م 1401/8/25خرید ناهار جهت مهمان خانم جاپلقی - بابت پ مالی - خستو ت 63"/>
    <n v="1885000"/>
    <n v="0"/>
    <n v="1885000"/>
    <n v="459"/>
    <n v="45"/>
    <s v="300002"/>
    <s v="330001"/>
    <s v="هزینه ها"/>
    <s v="8"/>
    <x v="21"/>
    <x v="21"/>
    <s v="هزینه پذیرائی و آبدارخانه"/>
    <s v="83106"/>
    <s v="اداری"/>
    <s v="300002"/>
    <s v=""/>
    <s v="دفتر مرکزی"/>
    <s v="330001"/>
  </r>
  <r>
    <n v="174121"/>
    <n v="1544"/>
    <x v="402"/>
    <s v="1401/09/06"/>
    <s v="صنایع چینی زرین ایران _ م 1401/09/02هزینه خرید ظروف آبدارخانه - بابت پ اداری - خستو ت 65"/>
    <n v="28591743"/>
    <n v="0"/>
    <n v="28591743"/>
    <n v="459"/>
    <n v="45"/>
    <s v="300002"/>
    <s v="330001"/>
    <s v="هزینه ها"/>
    <s v="8"/>
    <x v="21"/>
    <x v="21"/>
    <s v="هزینه پذیرائی و آبدارخانه"/>
    <s v="83106"/>
    <s v="اداری"/>
    <s v="300002"/>
    <s v=""/>
    <s v="دفتر مرکزی"/>
    <s v="330001"/>
  </r>
  <r>
    <n v="174122"/>
    <n v="1544"/>
    <x v="402"/>
    <s v="1401/09/06"/>
    <s v="صنایع چینی زرین ایران _ م 1401/09/029 9% ارزش افزوده هزینه خرید ظروف آبدارخانه - بابت پ اداری - خستو ت 65"/>
    <n v="2573257"/>
    <n v="0"/>
    <n v="2573257"/>
    <n v="459"/>
    <n v="45"/>
    <s v="300002"/>
    <s v="330001"/>
    <s v="هزینه ها"/>
    <s v="8"/>
    <x v="21"/>
    <x v="21"/>
    <s v="هزینه پذیرائی و آبدارخانه"/>
    <s v="83106"/>
    <s v="اداری"/>
    <s v="300002"/>
    <s v=""/>
    <s v="دفتر مرکزی"/>
    <s v="330001"/>
  </r>
  <r>
    <n v="174128"/>
    <n v="1544"/>
    <x v="402"/>
    <s v="1401/09/06"/>
    <s v="فروشگاه ناب استیل _ ش ف 151002979 م 1401/09/02 خرید قاشق ، چنگال و کاردمیوه خوری - بابت پ اداری - خستو ت 65"/>
    <n v="19247706"/>
    <n v="0"/>
    <n v="19247706"/>
    <n v="459"/>
    <n v="45"/>
    <s v="300002"/>
    <s v="330001"/>
    <s v="هزینه ها"/>
    <s v="8"/>
    <x v="21"/>
    <x v="21"/>
    <s v="هزینه پذیرائی و آبدارخانه"/>
    <s v="83106"/>
    <s v="اداری"/>
    <s v="300002"/>
    <s v=""/>
    <s v="دفتر مرکزی"/>
    <s v="330001"/>
  </r>
  <r>
    <n v="174129"/>
    <n v="1544"/>
    <x v="402"/>
    <s v="1401/09/06"/>
    <s v="فروشگاه ناب استیل _ 9% ارزش افزوده ش ف 151002979 م 1401/09/02 خرید قاشق ، چنگال و کاردمیوه خوری - بابت پ اداری - خستو ت 65"/>
    <n v="1732294"/>
    <n v="0"/>
    <n v="1732294"/>
    <n v="459"/>
    <n v="45"/>
    <s v="300002"/>
    <s v="330001"/>
    <s v="هزینه ها"/>
    <s v="8"/>
    <x v="21"/>
    <x v="21"/>
    <s v="هزینه پذیرائی و آبدارخانه"/>
    <s v="83106"/>
    <s v="اداری"/>
    <s v="300002"/>
    <s v=""/>
    <s v="دفتر مرکزی"/>
    <s v="330001"/>
  </r>
  <r>
    <n v="173991"/>
    <n v="1560"/>
    <x v="482"/>
    <s v="1401/09/10"/>
    <s v="خرید شورینی جهت جلسه هفتگی مورخ 1401/9/6 _ بابت پ بازرگانی - خستو ت 66"/>
    <n v="3600000"/>
    <n v="0"/>
    <n v="3600000"/>
    <n v="459"/>
    <n v="45"/>
    <s v="300002"/>
    <s v="330001"/>
    <s v="هزینه ها"/>
    <s v="8"/>
    <x v="21"/>
    <x v="21"/>
    <s v="هزینه پذیرائی و آبدارخانه"/>
    <s v="83106"/>
    <s v="اداری"/>
    <s v="300002"/>
    <s v=""/>
    <s v="دفتر مرکزی"/>
    <s v="330001"/>
  </r>
  <r>
    <n v="173997"/>
    <n v="1560"/>
    <x v="482"/>
    <s v="1401/09/10"/>
    <s v="هایپر مارکت جام جم _ ش ف 303 مورخ 1401/9/7خرید بیسکویت جهت جلسات - بابت پ اداری - خستو ت 66"/>
    <n v="3000000"/>
    <n v="0"/>
    <n v="3000000"/>
    <n v="459"/>
    <n v="45"/>
    <s v="300002"/>
    <s v="330001"/>
    <s v="هزینه ها"/>
    <s v="8"/>
    <x v="21"/>
    <x v="21"/>
    <s v="هزینه پذیرائی و آبدارخانه"/>
    <s v="83106"/>
    <s v="اداری"/>
    <s v="300002"/>
    <s v=""/>
    <s v="دفتر مرکزی"/>
    <s v="330001"/>
  </r>
  <r>
    <n v="174601"/>
    <n v="1588"/>
    <x v="394"/>
    <s v="1401/09/16"/>
    <s v="بدون فاکتور _ مورخ 1401/9/12 خرید هل جهت مصرف آبدارخانه - بابت پ اداری - خستو ت 67"/>
    <n v="2000000"/>
    <n v="0"/>
    <n v="2000000"/>
    <n v="459"/>
    <n v="45"/>
    <s v="300002"/>
    <s v="330001"/>
    <s v="هزینه ها"/>
    <s v="8"/>
    <x v="21"/>
    <x v="21"/>
    <s v="هزینه پذیرائی و آبدارخانه"/>
    <s v="83106"/>
    <s v="اداری"/>
    <s v="300002"/>
    <s v=""/>
    <s v="دفتر مرکزی"/>
    <s v="330001"/>
  </r>
  <r>
    <n v="174602"/>
    <n v="1588"/>
    <x v="394"/>
    <s v="1401/09/16"/>
    <s v="شیرینی دلوین _ مورخ 1401/9/12 خرید شیرینی جهت جلسه هیئت عامل - بابت پ اداری - خستو ت 67"/>
    <n v="4462250"/>
    <n v="0"/>
    <n v="4462250"/>
    <n v="459"/>
    <n v="45"/>
    <s v="300002"/>
    <s v="330001"/>
    <s v="هزینه ها"/>
    <s v="8"/>
    <x v="21"/>
    <x v="21"/>
    <s v="هزینه پذیرائی و آبدارخانه"/>
    <s v="83106"/>
    <s v="اداری"/>
    <s v="300002"/>
    <s v=""/>
    <s v="دفتر مرکزی"/>
    <s v="330001"/>
  </r>
  <r>
    <n v="174604"/>
    <n v="1588"/>
    <x v="394"/>
    <s v="1401/09/16"/>
    <s v="بدون فاکتور _ مورخ 1401/9/13 خرید شورینی جهت جلسه هفتگی - بابت پ اداری - خستو ت 67"/>
    <n v="3500000"/>
    <n v="0"/>
    <n v="3500000"/>
    <n v="459"/>
    <n v="45"/>
    <s v="300002"/>
    <s v="330001"/>
    <s v="هزینه ها"/>
    <s v="8"/>
    <x v="21"/>
    <x v="21"/>
    <s v="هزینه پذیرائی و آبدارخانه"/>
    <s v="83106"/>
    <s v="اداری"/>
    <s v="300002"/>
    <s v=""/>
    <s v="دفتر مرکزی"/>
    <s v="330001"/>
  </r>
  <r>
    <n v="174608"/>
    <n v="1588"/>
    <x v="394"/>
    <s v="1401/09/16"/>
    <s v="گل سرای بهرام _ ش ف 2308 مورخ 1401/9/13 خرید گل - بابت پ اداری - خستو ت 67"/>
    <n v="20000000"/>
    <n v="0"/>
    <n v="20000000"/>
    <n v="459"/>
    <n v="45"/>
    <s v="300002"/>
    <s v="330001"/>
    <s v="هزینه ها"/>
    <s v="8"/>
    <x v="21"/>
    <x v="21"/>
    <s v="هزینه پذیرائی و آبدارخانه"/>
    <s v="83106"/>
    <s v="اداری"/>
    <s v="300002"/>
    <s v=""/>
    <s v="دفتر مرکزی"/>
    <s v="330001"/>
  </r>
  <r>
    <n v="174872"/>
    <n v="1602"/>
    <x v="351"/>
    <s v="1401/09/19"/>
    <s v="فروشگاه فرزاد _ م 1401/09/17 خرید کیسه زباله - بابت پ اداری - خستو ت 70"/>
    <n v="520000"/>
    <n v="0"/>
    <n v="520000"/>
    <n v="459"/>
    <n v="45"/>
    <s v="300002"/>
    <s v="330001"/>
    <s v="هزینه ها"/>
    <s v="8"/>
    <x v="21"/>
    <x v="21"/>
    <s v="هزینه پذیرائی و آبدارخانه"/>
    <s v="83106"/>
    <s v="اداری"/>
    <s v="300002"/>
    <s v=""/>
    <s v="دفتر مرکزی"/>
    <s v="330001"/>
  </r>
  <r>
    <n v="175856"/>
    <n v="1619"/>
    <x v="483"/>
    <s v="1401/09/21"/>
    <s v="شیرینی نیشکر _ مورخ 1401/9/21 خرید شیرینی جهت جلسه هیات عامل - بابت پ اداری - خستو ت 71"/>
    <n v="5571000"/>
    <n v="0"/>
    <n v="5571000"/>
    <n v="459"/>
    <n v="45"/>
    <s v="300002"/>
    <s v="330001"/>
    <s v="هزینه ها"/>
    <s v="8"/>
    <x v="21"/>
    <x v="21"/>
    <s v="هزینه پذیرائی و آبدارخانه"/>
    <s v="83106"/>
    <s v="اداری"/>
    <s v="300002"/>
    <s v=""/>
    <s v="دفتر مرکزی"/>
    <s v="330001"/>
  </r>
  <r>
    <n v="176914"/>
    <n v="1626"/>
    <x v="484"/>
    <s v="1401/09/23"/>
    <s v="آش و حلیم سید مهدی _ م 1401/8/26 صبحانه همکاران - بابت پ اداری - خستو ت 75"/>
    <n v="1820000"/>
    <n v="0"/>
    <n v="1820000"/>
    <n v="459"/>
    <n v="45"/>
    <s v="300002"/>
    <s v="330001"/>
    <s v="هزینه ها"/>
    <s v="8"/>
    <x v="21"/>
    <x v="21"/>
    <s v="هزینه پذیرائی و آبدارخانه"/>
    <s v="83106"/>
    <s v="اداری"/>
    <s v="300002"/>
    <s v=""/>
    <s v="دفتر مرکزی"/>
    <s v="330001"/>
  </r>
  <r>
    <n v="176916"/>
    <n v="1626"/>
    <x v="484"/>
    <s v="1401/09/23"/>
    <s v="کوک ( میرداماد ) _ م 1401/8/29 خرید شورینی جهت جلسه هفتگی - بابت پ اداری - خستو ت 75"/>
    <n v="3080000"/>
    <n v="0"/>
    <n v="3080000"/>
    <n v="459"/>
    <n v="45"/>
    <s v="300002"/>
    <s v="330001"/>
    <s v="هزینه ها"/>
    <s v="8"/>
    <x v="21"/>
    <x v="21"/>
    <s v="هزینه پذیرائی و آبدارخانه"/>
    <s v="83106"/>
    <s v="اداری"/>
    <s v="300002"/>
    <s v=""/>
    <s v="دفتر مرکزی"/>
    <s v="330001"/>
  </r>
  <r>
    <n v="176918"/>
    <n v="1626"/>
    <x v="484"/>
    <s v="1401/09/23"/>
    <s v="سوپر مارکت جام جم _ م 1401/9/2 خرید بستنی نان خامه ای - بابت پ اداری - خستو ت 75"/>
    <n v="1992000"/>
    <n v="0"/>
    <n v="1992000"/>
    <n v="459"/>
    <n v="45"/>
    <s v="300002"/>
    <s v="330001"/>
    <s v="هزینه ها"/>
    <s v="8"/>
    <x v="21"/>
    <x v="21"/>
    <s v="هزینه پذیرائی و آبدارخانه"/>
    <s v="83106"/>
    <s v="اداری"/>
    <s v="300002"/>
    <s v=""/>
    <s v="دفتر مرکزی"/>
    <s v="330001"/>
  </r>
  <r>
    <n v="176921"/>
    <n v="1626"/>
    <x v="484"/>
    <s v="1401/09/23"/>
    <s v="کوک ( میرداماد ) _ م 1401/9/20 خرید کوکلوچه جهت جلسه هفتگی - بابت پ اداری - خستو ت 75"/>
    <n v="2810000"/>
    <n v="0"/>
    <n v="2810000"/>
    <n v="459"/>
    <n v="45"/>
    <s v="300002"/>
    <s v="330001"/>
    <s v="هزینه ها"/>
    <s v="8"/>
    <x v="21"/>
    <x v="21"/>
    <s v="هزینه پذیرائی و آبدارخانه"/>
    <s v="83106"/>
    <s v="اداری"/>
    <s v="300002"/>
    <s v=""/>
    <s v="دفتر مرکزی"/>
    <s v="330001"/>
  </r>
  <r>
    <n v="176922"/>
    <n v="1626"/>
    <x v="484"/>
    <s v="1401/09/23"/>
    <s v="آش و حلیم سید مهدی _ م 1401/9/23 خرید شام همکاران - بابت پ اداری - خستو ت75"/>
    <n v="1430000"/>
    <n v="0"/>
    <n v="1430000"/>
    <n v="459"/>
    <n v="45"/>
    <s v="300002"/>
    <s v="330001"/>
    <s v="هزینه ها"/>
    <s v="8"/>
    <x v="21"/>
    <x v="21"/>
    <s v="هزینه پذیرائی و آبدارخانه"/>
    <s v="83106"/>
    <s v="اداری"/>
    <s v="300002"/>
    <s v=""/>
    <s v="دفتر مرکزی"/>
    <s v="330001"/>
  </r>
  <r>
    <n v="146838"/>
    <n v="1457"/>
    <x v="30"/>
    <s v="1401/08/21"/>
    <s v="بابت مابه التفاوت ذخیره و هزینه مهر ماه"/>
    <n v="9733664"/>
    <n v="0"/>
    <n v="9733664"/>
    <n v="247"/>
    <n v="43"/>
    <s v="300003"/>
    <s v="330001"/>
    <s v="هزینه ها"/>
    <s v="8"/>
    <x v="20"/>
    <x v="20"/>
    <s v="بازخرید سنوات خدمت کارکنان"/>
    <s v="81191"/>
    <s v="تدارکات"/>
    <s v="300003"/>
    <s v=""/>
    <s v="دفتر مرکزی"/>
    <s v="330001"/>
  </r>
  <r>
    <n v="147255"/>
    <n v="1458"/>
    <x v="524"/>
    <s v="1401/08/21"/>
    <s v="انتقالی-بابت اصلاح سطخ 5"/>
    <n v="0"/>
    <n v="12596506"/>
    <n v="-12596506"/>
    <n v="247"/>
    <n v="43"/>
    <s v="300003"/>
    <s v="330001"/>
    <s v="هزینه ها"/>
    <s v="8"/>
    <x v="20"/>
    <x v="20"/>
    <s v="بازخرید سنوات خدمت کارکنان"/>
    <s v="81191"/>
    <s v="تدارکات"/>
    <s v="300003"/>
    <s v=""/>
    <s v="دفتر مرکزی"/>
    <s v="330001"/>
  </r>
  <r>
    <n v="173824"/>
    <n v="1167"/>
    <x v="170"/>
    <s v="1401/07/02"/>
    <s v="فرآب اینترنشنال- هزینه 3% کارمزد APG کابل یزد 3.184/35 یورو با فی 326.500 ریال با شماره رفرنس 255 اعلامیه بدهکار ش 0100/7089 ال سی TMB/96109363"/>
    <n v="1039690275"/>
    <n v="0"/>
    <n v="1039690275"/>
    <n v="427"/>
    <n v="50"/>
    <s v="300001"/>
    <s v="330001"/>
    <s v="هزینه ها"/>
    <s v="8"/>
    <x v="19"/>
    <x v="19"/>
    <s v="هزینه کارمزد حواله ارزی"/>
    <s v="88171"/>
    <s v="مالی"/>
    <s v="300001"/>
    <s v=""/>
    <s v="دفتر مرکزی"/>
    <s v="330001"/>
  </r>
  <r>
    <n v="173826"/>
    <n v="1167"/>
    <x v="170"/>
    <s v="1401/07/02"/>
    <s v="فرآب اینترنشنال- هزینه 3% کارمزد 4.060/12 یورو با فی 314.000 ریال با شماره رفرنس 362 اعلامیه بدهکار ش 0100/7089 ال سی TMB/96109363"/>
    <n v="1274877680"/>
    <n v="0"/>
    <n v="1274877680"/>
    <n v="427"/>
    <n v="50"/>
    <s v="300001"/>
    <s v="330001"/>
    <s v="هزینه ها"/>
    <s v="8"/>
    <x v="19"/>
    <x v="19"/>
    <s v="هزینه کارمزد حواله ارزی"/>
    <s v="88171"/>
    <s v="مالی"/>
    <s v="300001"/>
    <s v=""/>
    <s v="دفتر مرکزی"/>
    <s v="330001"/>
  </r>
  <r>
    <n v="143993"/>
    <n v="1231"/>
    <x v="309"/>
    <s v="1401/07/19"/>
    <s v="هزینه کارمزد بانکی از تجارت جاری 306827022 سند ش 36778"/>
    <n v="122550"/>
    <n v="0"/>
    <n v="122550"/>
    <n v="332"/>
    <n v="50"/>
    <s v="300001"/>
    <s v="330001"/>
    <s v="هزینه ها"/>
    <s v="8"/>
    <x v="19"/>
    <x v="19"/>
    <s v="هزینه کارمزد خدمات بانکی"/>
    <s v="88131"/>
    <s v="مالی"/>
    <s v="300001"/>
    <s v=""/>
    <s v="دفتر مرکزی"/>
    <s v="330001"/>
  </r>
  <r>
    <n v="143995"/>
    <n v="1231"/>
    <x v="309"/>
    <s v="1401/07/19"/>
    <s v="هزینه کارمزد بانکی از تجارت جاری 306827022 سند ش 36779"/>
    <n v="124280"/>
    <n v="0"/>
    <n v="124280"/>
    <n v="332"/>
    <n v="50"/>
    <s v="300001"/>
    <s v="330001"/>
    <s v="هزینه ها"/>
    <s v="8"/>
    <x v="19"/>
    <x v="19"/>
    <s v="هزینه کارمزد خدمات بانکی"/>
    <s v="88131"/>
    <s v="مالی"/>
    <s v="300001"/>
    <s v=""/>
    <s v="دفتر مرکزی"/>
    <s v="330001"/>
  </r>
  <r>
    <n v="143997"/>
    <n v="1231"/>
    <x v="309"/>
    <s v="1401/07/19"/>
    <s v="هزینه کارمزد بانکی از تجارت جاری 306827022 سند ش 36780"/>
    <n v="250000"/>
    <n v="0"/>
    <n v="250000"/>
    <n v="332"/>
    <n v="50"/>
    <s v="300001"/>
    <s v="330001"/>
    <s v="هزینه ها"/>
    <s v="8"/>
    <x v="19"/>
    <x v="19"/>
    <s v="هزینه کارمزد خدمات بانکی"/>
    <s v="88131"/>
    <s v="مالی"/>
    <s v="300001"/>
    <s v=""/>
    <s v="دفتر مرکزی"/>
    <s v="330001"/>
  </r>
  <r>
    <n v="143999"/>
    <n v="1231"/>
    <x v="309"/>
    <s v="1401/07/19"/>
    <s v="هزینه کارمزد بانکی از تجارت جاری 306827022 سند ش 36783"/>
    <n v="155590"/>
    <n v="0"/>
    <n v="155590"/>
    <n v="332"/>
    <n v="50"/>
    <s v="300001"/>
    <s v="330001"/>
    <s v="هزینه ها"/>
    <s v="8"/>
    <x v="19"/>
    <x v="19"/>
    <s v="هزینه کارمزد خدمات بانکی"/>
    <s v="88131"/>
    <s v="مالی"/>
    <s v="300001"/>
    <s v=""/>
    <s v="دفتر مرکزی"/>
    <s v="330001"/>
  </r>
  <r>
    <n v="144001"/>
    <n v="1231"/>
    <x v="309"/>
    <s v="1401/07/19"/>
    <s v="هزینه کارمزد بانکی از تجارت جاری 306827022 سند ش 36788"/>
    <n v="250000"/>
    <n v="0"/>
    <n v="250000"/>
    <n v="332"/>
    <n v="50"/>
    <s v="300001"/>
    <s v="330001"/>
    <s v="هزینه ها"/>
    <s v="8"/>
    <x v="19"/>
    <x v="19"/>
    <s v="هزینه کارمزد خدمات بانکی"/>
    <s v="88131"/>
    <s v="مالی"/>
    <s v="300001"/>
    <s v=""/>
    <s v="دفتر مرکزی"/>
    <s v="330001"/>
  </r>
  <r>
    <n v="144003"/>
    <n v="1239"/>
    <x v="197"/>
    <s v="1401/07/20"/>
    <s v="هزینه کارمزد بانکی از تجارت جاری 306827022 سند ش 36816"/>
    <n v="250000"/>
    <n v="0"/>
    <n v="250000"/>
    <n v="332"/>
    <n v="50"/>
    <s v="300001"/>
    <s v="330001"/>
    <s v="هزینه ها"/>
    <s v="8"/>
    <x v="19"/>
    <x v="19"/>
    <s v="هزینه کارمزد خدمات بانکی"/>
    <s v="88131"/>
    <s v="مالی"/>
    <s v="300001"/>
    <s v=""/>
    <s v="دفتر مرکزی"/>
    <s v="330001"/>
  </r>
  <r>
    <n v="144005"/>
    <n v="1239"/>
    <x v="197"/>
    <s v="1401/07/20"/>
    <s v="هزینه کارمزد بانکی از تجارت جاری 306827022 سند ش 98996"/>
    <n v="17680"/>
    <n v="0"/>
    <n v="17680"/>
    <n v="332"/>
    <n v="50"/>
    <s v="300001"/>
    <s v="330001"/>
    <s v="هزینه ها"/>
    <s v="8"/>
    <x v="19"/>
    <x v="19"/>
    <s v="هزینه کارمزد خدمات بانکی"/>
    <s v="88131"/>
    <s v="مالی"/>
    <s v="300001"/>
    <s v=""/>
    <s v="دفتر مرکزی"/>
    <s v="330001"/>
  </r>
  <r>
    <n v="144007"/>
    <n v="1239"/>
    <x v="197"/>
    <s v="1401/07/20"/>
    <s v="هزینه کارمزد بانکی از تجارت جاری 306827022 سند ش 98995"/>
    <n v="15000"/>
    <n v="0"/>
    <n v="15000"/>
    <n v="332"/>
    <n v="50"/>
    <s v="300001"/>
    <s v="330001"/>
    <s v="هزینه ها"/>
    <s v="8"/>
    <x v="19"/>
    <x v="19"/>
    <s v="هزینه کارمزد خدمات بانکی"/>
    <s v="88131"/>
    <s v="مالی"/>
    <s v="300001"/>
    <s v=""/>
    <s v="دفتر مرکزی"/>
    <s v="330001"/>
  </r>
  <r>
    <n v="144009"/>
    <n v="1239"/>
    <x v="197"/>
    <s v="1401/07/20"/>
    <s v="هزینه کارمزد بانکی از تجارت جاری 306827022 سند ش 36828"/>
    <n v="250000"/>
    <n v="0"/>
    <n v="250000"/>
    <n v="332"/>
    <n v="50"/>
    <s v="300001"/>
    <s v="330001"/>
    <s v="هزینه ها"/>
    <s v="8"/>
    <x v="19"/>
    <x v="19"/>
    <s v="هزینه کارمزد خدمات بانکی"/>
    <s v="88131"/>
    <s v="مالی"/>
    <s v="300001"/>
    <s v=""/>
    <s v="دفتر مرکزی"/>
    <s v="330001"/>
  </r>
  <r>
    <n v="144011"/>
    <n v="1239"/>
    <x v="197"/>
    <s v="1401/07/20"/>
    <s v="هزینه کارمزد بانکی از تجارت جاری 306827022 سند ش 36829"/>
    <n v="250000"/>
    <n v="0"/>
    <n v="250000"/>
    <n v="332"/>
    <n v="50"/>
    <s v="300001"/>
    <s v="330001"/>
    <s v="هزینه ها"/>
    <s v="8"/>
    <x v="19"/>
    <x v="19"/>
    <s v="هزینه کارمزد خدمات بانکی"/>
    <s v="88131"/>
    <s v="مالی"/>
    <s v="300001"/>
    <s v=""/>
    <s v="دفتر مرکزی"/>
    <s v="330001"/>
  </r>
  <r>
    <n v="144013"/>
    <n v="1239"/>
    <x v="197"/>
    <s v="1401/07/20"/>
    <s v="هزینه کارمزد بانکی از تجارت جاری 306827022 سند ش 36830"/>
    <n v="250000"/>
    <n v="0"/>
    <n v="250000"/>
    <n v="332"/>
    <n v="50"/>
    <s v="300001"/>
    <s v="330001"/>
    <s v="هزینه ها"/>
    <s v="8"/>
    <x v="19"/>
    <x v="19"/>
    <s v="هزینه کارمزد خدمات بانکی"/>
    <s v="88131"/>
    <s v="مالی"/>
    <s v="300001"/>
    <s v=""/>
    <s v="دفتر مرکزی"/>
    <s v="330001"/>
  </r>
  <r>
    <n v="144015"/>
    <n v="1243"/>
    <x v="311"/>
    <s v="1401/07/21"/>
    <s v="هزینه کارمزد بانکی از تجارت جاری 306827022 سند ش 34485"/>
    <n v="250000"/>
    <n v="0"/>
    <n v="250000"/>
    <n v="332"/>
    <n v="50"/>
    <s v="300001"/>
    <s v="330001"/>
    <s v="هزینه ها"/>
    <s v="8"/>
    <x v="19"/>
    <x v="19"/>
    <s v="هزینه کارمزد خدمات بانکی"/>
    <s v="88131"/>
    <s v="مالی"/>
    <s v="300001"/>
    <s v=""/>
    <s v="دفتر مرکزی"/>
    <s v="330001"/>
  </r>
  <r>
    <n v="144017"/>
    <n v="1243"/>
    <x v="311"/>
    <s v="1401/07/21"/>
    <s v="هزینه کارمزد بانکی از تجارت جاری 306827022 سند ش 36831"/>
    <n v="122230"/>
    <n v="0"/>
    <n v="122230"/>
    <n v="332"/>
    <n v="50"/>
    <s v="300001"/>
    <s v="330001"/>
    <s v="هزینه ها"/>
    <s v="8"/>
    <x v="19"/>
    <x v="19"/>
    <s v="هزینه کارمزد خدمات بانکی"/>
    <s v="88131"/>
    <s v="مالی"/>
    <s v="300001"/>
    <s v=""/>
    <s v="دفتر مرکزی"/>
    <s v="330001"/>
  </r>
  <r>
    <n v="143709"/>
    <n v="1249"/>
    <x v="227"/>
    <s v="1401/07/23"/>
    <s v="هزینه کارمزد تمدید قرارداد مشارکت مدنی شرکت طی سند 306049922"/>
    <n v="2400000"/>
    <n v="0"/>
    <n v="2400000"/>
    <n v="332"/>
    <n v="50"/>
    <s v="300001"/>
    <s v="330001"/>
    <s v="هزینه ها"/>
    <s v="8"/>
    <x v="19"/>
    <x v="19"/>
    <s v="هزینه کارمزد خدمات بانکی"/>
    <s v="88131"/>
    <s v="مالی"/>
    <s v="300001"/>
    <s v=""/>
    <s v="دفتر مرکزی"/>
    <s v="330001"/>
  </r>
  <r>
    <n v="144019"/>
    <n v="1249"/>
    <x v="227"/>
    <s v="1401/07/23"/>
    <s v="هزینه کارمزد بانکی از تجارت جاری 306827022 سند ش 36865"/>
    <n v="250000"/>
    <n v="0"/>
    <n v="250000"/>
    <n v="332"/>
    <n v="50"/>
    <s v="300001"/>
    <s v="330001"/>
    <s v="هزینه ها"/>
    <s v="8"/>
    <x v="19"/>
    <x v="19"/>
    <s v="هزینه کارمزد خدمات بانکی"/>
    <s v="88131"/>
    <s v="مالی"/>
    <s v="300001"/>
    <s v=""/>
    <s v="دفتر مرکزی"/>
    <s v="330001"/>
  </r>
  <r>
    <n v="142820"/>
    <n v="1251"/>
    <x v="198"/>
    <s v="1401/07/24"/>
    <s v="هزینه کارمزد بانکی از اقتصاد جاری 215/2/5278624/1 سند ش 10941556"/>
    <n v="250000"/>
    <n v="0"/>
    <n v="250000"/>
    <n v="332"/>
    <n v="50"/>
    <s v="300001"/>
    <s v="330001"/>
    <s v="هزینه ها"/>
    <s v="8"/>
    <x v="19"/>
    <x v="19"/>
    <s v="هزینه کارمزد خدمات بانکی"/>
    <s v="88131"/>
    <s v="مالی"/>
    <s v="300001"/>
    <s v=""/>
    <s v="دفتر مرکزی"/>
    <s v="330001"/>
  </r>
  <r>
    <n v="142822"/>
    <n v="1251"/>
    <x v="198"/>
    <s v="1401/07/24"/>
    <s v="هزینه کارمزد بانکی از اقتصاد جاری 215/2/5278624/1 سند ش 10945203"/>
    <n v="10000"/>
    <n v="0"/>
    <n v="10000"/>
    <n v="332"/>
    <n v="50"/>
    <s v="300001"/>
    <s v="330001"/>
    <s v="هزینه ها"/>
    <s v="8"/>
    <x v="19"/>
    <x v="19"/>
    <s v="هزینه کارمزد خدمات بانکی"/>
    <s v="88131"/>
    <s v="مالی"/>
    <s v="300001"/>
    <s v=""/>
    <s v="دفتر مرکزی"/>
    <s v="330001"/>
  </r>
  <r>
    <n v="142830"/>
    <n v="1251"/>
    <x v="198"/>
    <s v="1401/07/24"/>
    <s v="هزینه کارمزد بانکی از اقتصاد جاری 215/2/5278624/1 سند ش 10945204"/>
    <n v="10000"/>
    <n v="0"/>
    <n v="10000"/>
    <n v="332"/>
    <n v="50"/>
    <s v="300001"/>
    <s v="330001"/>
    <s v="هزینه ها"/>
    <s v="8"/>
    <x v="19"/>
    <x v="19"/>
    <s v="هزینه کارمزد خدمات بانکی"/>
    <s v="88131"/>
    <s v="مالی"/>
    <s v="300001"/>
    <s v=""/>
    <s v="دفتر مرکزی"/>
    <s v="330001"/>
  </r>
  <r>
    <n v="144021"/>
    <n v="1251"/>
    <x v="198"/>
    <s v="1401/07/24"/>
    <s v="هزینه کارمزد بانکی از تجارت جاری 306827022 سند ش 36867"/>
    <n v="128460"/>
    <n v="0"/>
    <n v="128460"/>
    <n v="332"/>
    <n v="50"/>
    <s v="300001"/>
    <s v="330001"/>
    <s v="هزینه ها"/>
    <s v="8"/>
    <x v="19"/>
    <x v="19"/>
    <s v="هزینه کارمزد خدمات بانکی"/>
    <s v="88131"/>
    <s v="مالی"/>
    <s v="300001"/>
    <s v=""/>
    <s v="دفتر مرکزی"/>
    <s v="330001"/>
  </r>
  <r>
    <n v="144023"/>
    <n v="1251"/>
    <x v="198"/>
    <s v="1401/07/24"/>
    <s v="هزینه کارمزد بانکی از تجارت جاری 306827022 سند ش 36868"/>
    <n v="113600"/>
    <n v="0"/>
    <n v="113600"/>
    <n v="332"/>
    <n v="50"/>
    <s v="300001"/>
    <s v="330001"/>
    <s v="هزینه ها"/>
    <s v="8"/>
    <x v="19"/>
    <x v="19"/>
    <s v="هزینه کارمزد خدمات بانکی"/>
    <s v="88131"/>
    <s v="مالی"/>
    <s v="300001"/>
    <s v=""/>
    <s v="دفتر مرکزی"/>
    <s v="330001"/>
  </r>
  <r>
    <n v="144025"/>
    <n v="1251"/>
    <x v="198"/>
    <s v="1401/07/24"/>
    <s v="هزینه کارمزد بانکی از تجارت جاری 306827022 سند ش 36871"/>
    <n v="250000"/>
    <n v="0"/>
    <n v="250000"/>
    <n v="332"/>
    <n v="50"/>
    <s v="300001"/>
    <s v="330001"/>
    <s v="هزینه ها"/>
    <s v="8"/>
    <x v="19"/>
    <x v="19"/>
    <s v="هزینه کارمزد خدمات بانکی"/>
    <s v="88131"/>
    <s v="مالی"/>
    <s v="300001"/>
    <s v=""/>
    <s v="دفتر مرکزی"/>
    <s v="330001"/>
  </r>
  <r>
    <n v="144027"/>
    <n v="1262"/>
    <x v="28"/>
    <s v="1401/07/25"/>
    <s v="هزینه کارمزد بانکی از تجارت جاری 306827022 سند ش 241991"/>
    <n v="12000"/>
    <n v="0"/>
    <n v="12000"/>
    <n v="332"/>
    <n v="50"/>
    <s v="300001"/>
    <s v="330001"/>
    <s v="هزینه ها"/>
    <s v="8"/>
    <x v="19"/>
    <x v="19"/>
    <s v="هزینه کارمزد خدمات بانکی"/>
    <s v="88131"/>
    <s v="مالی"/>
    <s v="300001"/>
    <s v=""/>
    <s v="دفتر مرکزی"/>
    <s v="330001"/>
  </r>
  <r>
    <n v="143109"/>
    <n v="1265"/>
    <x v="232"/>
    <s v="1401/07/26"/>
    <s v="هزینه کارمزد برداشت از سرمایه گذاری کوتاه مدت  ویژه 9403-شرکت پالایش میعانات گازى آدیش جنوبی به شماره 0200079432000 تمبرسند ش 306527356"/>
    <n v="10000"/>
    <n v="0"/>
    <n v="10000"/>
    <n v="332"/>
    <n v="50"/>
    <s v="300001"/>
    <s v="330001"/>
    <s v="هزینه ها"/>
    <s v="8"/>
    <x v="19"/>
    <x v="19"/>
    <s v="هزینه کارمزد خدمات بانکی"/>
    <s v="88131"/>
    <s v="مالی"/>
    <s v="300001"/>
    <s v=""/>
    <s v="دفتر مرکزی"/>
    <s v="330001"/>
  </r>
  <r>
    <n v="143111"/>
    <n v="1265"/>
    <x v="232"/>
    <s v="1401/07/26"/>
    <s v="هزینه کارمزد برداشت از سرمایه گذاری کوتاه مدت  ویژه 9403-شرکت پالایش میعانات گازى آدیش جنوبی به شماره 0200079432000 تمبرسند ش 306527613"/>
    <n v="10000"/>
    <n v="0"/>
    <n v="10000"/>
    <n v="332"/>
    <n v="50"/>
    <s v="300001"/>
    <s v="330001"/>
    <s v="هزینه ها"/>
    <s v="8"/>
    <x v="19"/>
    <x v="19"/>
    <s v="هزینه کارمزد خدمات بانکی"/>
    <s v="88131"/>
    <s v="مالی"/>
    <s v="300001"/>
    <s v=""/>
    <s v="دفتر مرکزی"/>
    <s v="330001"/>
  </r>
  <r>
    <n v="144029"/>
    <n v="1271"/>
    <x v="331"/>
    <s v="1401/07/26"/>
    <s v="هزینه کارمزد بانکی از تجارت جاری 306827022 سند ش 99173"/>
    <n v="6800"/>
    <n v="0"/>
    <n v="6800"/>
    <n v="332"/>
    <n v="50"/>
    <s v="300001"/>
    <s v="330001"/>
    <s v="هزینه ها"/>
    <s v="8"/>
    <x v="19"/>
    <x v="19"/>
    <s v="هزینه کارمزد خدمات بانکی"/>
    <s v="88131"/>
    <s v="مالی"/>
    <s v="300001"/>
    <s v=""/>
    <s v="دفتر مرکزی"/>
    <s v="330001"/>
  </r>
  <r>
    <n v="144031"/>
    <n v="1271"/>
    <x v="331"/>
    <s v="1401/07/26"/>
    <s v="هزینه کارمزد بانکی از تجارت جاری 306827022 سند ش 99171"/>
    <n v="2000"/>
    <n v="0"/>
    <n v="2000"/>
    <n v="332"/>
    <n v="50"/>
    <s v="300001"/>
    <s v="330001"/>
    <s v="هزینه ها"/>
    <s v="8"/>
    <x v="19"/>
    <x v="19"/>
    <s v="هزینه کارمزد خدمات بانکی"/>
    <s v="88131"/>
    <s v="مالی"/>
    <s v="300001"/>
    <s v=""/>
    <s v="دفتر مرکزی"/>
    <s v="330001"/>
  </r>
  <r>
    <n v="144033"/>
    <n v="1271"/>
    <x v="331"/>
    <s v="1401/07/26"/>
    <s v="هزینه کارمزد بانکی از تجارت جاری 306827022 سند ش 99170"/>
    <n v="25000"/>
    <n v="0"/>
    <n v="25000"/>
    <n v="332"/>
    <n v="50"/>
    <s v="300001"/>
    <s v="330001"/>
    <s v="هزینه ها"/>
    <s v="8"/>
    <x v="19"/>
    <x v="19"/>
    <s v="هزینه کارمزد خدمات بانکی"/>
    <s v="88131"/>
    <s v="مالی"/>
    <s v="300001"/>
    <s v=""/>
    <s v="دفتر مرکزی"/>
    <s v="330001"/>
  </r>
  <r>
    <n v="144035"/>
    <n v="1271"/>
    <x v="331"/>
    <s v="1401/07/26"/>
    <s v="هزینه کارمزد بانکی از تجارت جاری 306827022 سند ش 99169"/>
    <n v="2330"/>
    <n v="0"/>
    <n v="2330"/>
    <n v="332"/>
    <n v="50"/>
    <s v="300001"/>
    <s v="330001"/>
    <s v="هزینه ها"/>
    <s v="8"/>
    <x v="19"/>
    <x v="19"/>
    <s v="هزینه کارمزد خدمات بانکی"/>
    <s v="88131"/>
    <s v="مالی"/>
    <s v="300001"/>
    <s v=""/>
    <s v="دفتر مرکزی"/>
    <s v="330001"/>
  </r>
  <r>
    <n v="144927"/>
    <n v="1271"/>
    <x v="331"/>
    <s v="1401/07/26"/>
    <s v="هزینه کارمزد بانکی از تجارت جاری 306827022 سند ش 99168"/>
    <n v="8790"/>
    <n v="0"/>
    <n v="8790"/>
    <n v="332"/>
    <n v="50"/>
    <s v="300001"/>
    <s v="330001"/>
    <s v="هزینه ها"/>
    <s v="8"/>
    <x v="19"/>
    <x v="19"/>
    <s v="هزینه کارمزد خدمات بانکی"/>
    <s v="88131"/>
    <s v="مالی"/>
    <s v="300001"/>
    <s v=""/>
    <s v="دفتر مرکزی"/>
    <s v="330001"/>
  </r>
  <r>
    <n v="144929"/>
    <n v="1271"/>
    <x v="331"/>
    <s v="1401/07/26"/>
    <s v="هزینه کارمزد بانکی از تجارت جاری 306827022 سند ش 99167"/>
    <n v="7490"/>
    <n v="0"/>
    <n v="7490"/>
    <n v="332"/>
    <n v="50"/>
    <s v="300001"/>
    <s v="330001"/>
    <s v="هزینه ها"/>
    <s v="8"/>
    <x v="19"/>
    <x v="19"/>
    <s v="هزینه کارمزد خدمات بانکی"/>
    <s v="88131"/>
    <s v="مالی"/>
    <s v="300001"/>
    <s v=""/>
    <s v="دفتر مرکزی"/>
    <s v="330001"/>
  </r>
  <r>
    <n v="144931"/>
    <n v="1271"/>
    <x v="331"/>
    <s v="1401/07/26"/>
    <s v="هزینه کارمزد بانکی از تجارت جاری 306827022 سند ش 99166"/>
    <n v="2300"/>
    <n v="0"/>
    <n v="2300"/>
    <n v="332"/>
    <n v="50"/>
    <s v="300001"/>
    <s v="330001"/>
    <s v="هزینه ها"/>
    <s v="8"/>
    <x v="19"/>
    <x v="19"/>
    <s v="هزینه کارمزد خدمات بانکی"/>
    <s v="88131"/>
    <s v="مالی"/>
    <s v="300001"/>
    <s v=""/>
    <s v="دفتر مرکزی"/>
    <s v="330001"/>
  </r>
  <r>
    <n v="144933"/>
    <n v="1271"/>
    <x v="331"/>
    <s v="1401/07/26"/>
    <s v="هزینه کارمزد بانکی از تجارت جاری 306827022 سند ش 99165"/>
    <n v="22240"/>
    <n v="0"/>
    <n v="22240"/>
    <n v="332"/>
    <n v="50"/>
    <s v="300001"/>
    <s v="330001"/>
    <s v="هزینه ها"/>
    <s v="8"/>
    <x v="19"/>
    <x v="19"/>
    <s v="هزینه کارمزد خدمات بانکی"/>
    <s v="88131"/>
    <s v="مالی"/>
    <s v="300001"/>
    <s v=""/>
    <s v="دفتر مرکزی"/>
    <s v="330001"/>
  </r>
  <r>
    <n v="144935"/>
    <n v="1271"/>
    <x v="331"/>
    <s v="1401/07/26"/>
    <s v="هزینه کارمزد بانکی از تجارت جاری 306827022 سند ش 36935"/>
    <n v="250000"/>
    <n v="0"/>
    <n v="250000"/>
    <n v="332"/>
    <n v="50"/>
    <s v="300001"/>
    <s v="330001"/>
    <s v="هزینه ها"/>
    <s v="8"/>
    <x v="19"/>
    <x v="19"/>
    <s v="هزینه کارمزد خدمات بانکی"/>
    <s v="88131"/>
    <s v="مالی"/>
    <s v="300001"/>
    <s v=""/>
    <s v="دفتر مرکزی"/>
    <s v="330001"/>
  </r>
  <r>
    <n v="142832"/>
    <n v="1277"/>
    <x v="200"/>
    <s v="1401/07/27"/>
    <s v="هزینه کارمزد بانکی از اقتصاد جاری 215/2/5278624/1 سند ش 10954497"/>
    <n v="216639"/>
    <n v="0"/>
    <n v="216639"/>
    <n v="332"/>
    <n v="50"/>
    <s v="300001"/>
    <s v="330001"/>
    <s v="هزینه ها"/>
    <s v="8"/>
    <x v="19"/>
    <x v="19"/>
    <s v="هزینه کارمزد خدمات بانکی"/>
    <s v="88131"/>
    <s v="مالی"/>
    <s v="300001"/>
    <s v=""/>
    <s v="دفتر مرکزی"/>
    <s v="330001"/>
  </r>
  <r>
    <n v="144037"/>
    <n v="1277"/>
    <x v="200"/>
    <s v="1401/07/27"/>
    <s v="هزینه کارمزد بانکی از تجارت جاری 306827022 سند ش 99227"/>
    <n v="7080"/>
    <n v="0"/>
    <n v="7080"/>
    <n v="332"/>
    <n v="50"/>
    <s v="300001"/>
    <s v="330001"/>
    <s v="هزینه ها"/>
    <s v="8"/>
    <x v="19"/>
    <x v="19"/>
    <s v="هزینه کارمزد خدمات بانکی"/>
    <s v="88131"/>
    <s v="مالی"/>
    <s v="300001"/>
    <s v=""/>
    <s v="دفتر مرکزی"/>
    <s v="330001"/>
  </r>
  <r>
    <n v="144039"/>
    <n v="1277"/>
    <x v="200"/>
    <s v="1401/07/27"/>
    <s v="هزینه کارمزد بانکی از تجارت جاری 306827022 سند ش 99226"/>
    <n v="3950"/>
    <n v="0"/>
    <n v="3950"/>
    <n v="332"/>
    <n v="50"/>
    <s v="300001"/>
    <s v="330001"/>
    <s v="هزینه ها"/>
    <s v="8"/>
    <x v="19"/>
    <x v="19"/>
    <s v="هزینه کارمزد خدمات بانکی"/>
    <s v="88131"/>
    <s v="مالی"/>
    <s v="300001"/>
    <s v=""/>
    <s v="دفتر مرکزی"/>
    <s v="330001"/>
  </r>
  <r>
    <n v="144041"/>
    <n v="1277"/>
    <x v="200"/>
    <s v="1401/07/27"/>
    <s v="هزینه کارمزد بانکی از تجارت جاری 306827022 سند ش 99224"/>
    <n v="8130"/>
    <n v="0"/>
    <n v="8130"/>
    <n v="332"/>
    <n v="50"/>
    <s v="300001"/>
    <s v="330001"/>
    <s v="هزینه ها"/>
    <s v="8"/>
    <x v="19"/>
    <x v="19"/>
    <s v="هزینه کارمزد خدمات بانکی"/>
    <s v="88131"/>
    <s v="مالی"/>
    <s v="300001"/>
    <s v=""/>
    <s v="دفتر مرکزی"/>
    <s v="330001"/>
  </r>
  <r>
    <n v="144043"/>
    <n v="1277"/>
    <x v="200"/>
    <s v="1401/07/27"/>
    <s v="هزینه کارمزد بانکی از تجارت جاری 306827022 سند ش 36966"/>
    <n v="250000"/>
    <n v="0"/>
    <n v="250000"/>
    <n v="332"/>
    <n v="50"/>
    <s v="300001"/>
    <s v="330001"/>
    <s v="هزینه ها"/>
    <s v="8"/>
    <x v="19"/>
    <x v="19"/>
    <s v="هزینه کارمزد خدمات بانکی"/>
    <s v="88131"/>
    <s v="مالی"/>
    <s v="300001"/>
    <s v=""/>
    <s v="دفتر مرکزی"/>
    <s v="330001"/>
  </r>
  <r>
    <n v="144045"/>
    <n v="1277"/>
    <x v="200"/>
    <s v="1401/07/27"/>
    <s v="برگشت هزینه کارمزد بانکی از تجارت جاری 306827022 سند ش 36966"/>
    <n v="0"/>
    <n v="250000"/>
    <n v="-250000"/>
    <n v="332"/>
    <n v="50"/>
    <s v="300001"/>
    <s v="330001"/>
    <s v="هزینه ها"/>
    <s v="8"/>
    <x v="19"/>
    <x v="19"/>
    <s v="هزینه کارمزد خدمات بانکی"/>
    <s v="88131"/>
    <s v="مالی"/>
    <s v="300001"/>
    <s v=""/>
    <s v="دفتر مرکزی"/>
    <s v="330001"/>
  </r>
  <r>
    <n v="144047"/>
    <n v="1279"/>
    <x v="333"/>
    <s v="1401/07/28"/>
    <s v="هزینه کارمزد بانکی از تجارت جاری 306827022 سند ش 36967"/>
    <n v="250000"/>
    <n v="0"/>
    <n v="250000"/>
    <n v="332"/>
    <n v="50"/>
    <s v="300001"/>
    <s v="330001"/>
    <s v="هزینه ها"/>
    <s v="8"/>
    <x v="19"/>
    <x v="19"/>
    <s v="هزینه کارمزد خدمات بانکی"/>
    <s v="88131"/>
    <s v="مالی"/>
    <s v="300001"/>
    <s v=""/>
    <s v="دفتر مرکزی"/>
    <s v="330001"/>
  </r>
  <r>
    <n v="144049"/>
    <n v="1279"/>
    <x v="333"/>
    <s v="1401/07/28"/>
    <s v="هزینه کارمزد بانکی از تجارت جاری 306827022 سند ش 8569"/>
    <n v="25000"/>
    <n v="0"/>
    <n v="25000"/>
    <n v="332"/>
    <n v="50"/>
    <s v="300001"/>
    <s v="330001"/>
    <s v="هزینه ها"/>
    <s v="8"/>
    <x v="19"/>
    <x v="19"/>
    <s v="هزینه کارمزد خدمات بانکی"/>
    <s v="88131"/>
    <s v="مالی"/>
    <s v="300001"/>
    <s v=""/>
    <s v="دفتر مرکزی"/>
    <s v="330001"/>
  </r>
  <r>
    <n v="146965"/>
    <n v="1303"/>
    <x v="334"/>
    <s v="1401/08/01"/>
    <s v="هزینه کارمزد بانکی از تجارت جاری 306827022 سند ش 37013"/>
    <n v="250000"/>
    <n v="0"/>
    <n v="250000"/>
    <n v="332"/>
    <n v="50"/>
    <s v="300001"/>
    <s v="330001"/>
    <s v="هزینه ها"/>
    <s v="8"/>
    <x v="19"/>
    <x v="19"/>
    <s v="هزینه کارمزد خدمات بانکی"/>
    <s v="88131"/>
    <s v="مالی"/>
    <s v="300001"/>
    <s v=""/>
    <s v="دفتر مرکزی"/>
    <s v="330001"/>
  </r>
  <r>
    <n v="146967"/>
    <n v="1303"/>
    <x v="334"/>
    <s v="1401/08/01"/>
    <s v="هزینه کارمزد بانکی از تجارت جاری 306827022 سند ش 99391"/>
    <n v="15990"/>
    <n v="0"/>
    <n v="15990"/>
    <n v="332"/>
    <n v="50"/>
    <s v="300001"/>
    <s v="330001"/>
    <s v="هزینه ها"/>
    <s v="8"/>
    <x v="19"/>
    <x v="19"/>
    <s v="هزینه کارمزد خدمات بانکی"/>
    <s v="88131"/>
    <s v="مالی"/>
    <s v="300001"/>
    <s v=""/>
    <s v="دفتر مرکزی"/>
    <s v="330001"/>
  </r>
  <r>
    <n v="146969"/>
    <n v="1303"/>
    <x v="334"/>
    <s v="1401/08/01"/>
    <s v="هزینه کارمزد بانکی از تجارت جاری 306827022 سند ش 37014"/>
    <n v="250000"/>
    <n v="0"/>
    <n v="250000"/>
    <n v="332"/>
    <n v="50"/>
    <s v="300001"/>
    <s v="330001"/>
    <s v="هزینه ها"/>
    <s v="8"/>
    <x v="19"/>
    <x v="19"/>
    <s v="هزینه کارمزد خدمات بانکی"/>
    <s v="88131"/>
    <s v="مالی"/>
    <s v="300001"/>
    <s v=""/>
    <s v="دفتر مرکزی"/>
    <s v="330001"/>
  </r>
  <r>
    <n v="146971"/>
    <n v="1313"/>
    <x v="335"/>
    <s v="1401/08/02"/>
    <s v="هزینه کارمزد بانکی از تجارت جاری 306827022 سند ش 196682"/>
    <n v="100000"/>
    <n v="0"/>
    <n v="100000"/>
    <n v="332"/>
    <n v="50"/>
    <s v="300001"/>
    <s v="330001"/>
    <s v="هزینه ها"/>
    <s v="8"/>
    <x v="19"/>
    <x v="19"/>
    <s v="هزینه کارمزد خدمات بانکی"/>
    <s v="88131"/>
    <s v="مالی"/>
    <s v="300001"/>
    <s v=""/>
    <s v="دفتر مرکزی"/>
    <s v="330001"/>
  </r>
  <r>
    <n v="146973"/>
    <n v="1313"/>
    <x v="335"/>
    <s v="1401/08/02"/>
    <s v="هزینه کارمزد بانکی از تجارت جاری 306827022 سند ش 21643"/>
    <n v="24280"/>
    <n v="0"/>
    <n v="24280"/>
    <n v="332"/>
    <n v="50"/>
    <s v="300001"/>
    <s v="330001"/>
    <s v="هزینه ها"/>
    <s v="8"/>
    <x v="19"/>
    <x v="19"/>
    <s v="هزینه کارمزد خدمات بانکی"/>
    <s v="88131"/>
    <s v="مالی"/>
    <s v="300001"/>
    <s v=""/>
    <s v="دفتر مرکزی"/>
    <s v="330001"/>
  </r>
  <r>
    <n v="143235"/>
    <n v="1315"/>
    <x v="214"/>
    <s v="1401/08/03"/>
    <s v="هزینه کارمزد بانکی از اقتصاد پشتیبان 215/850/5278624/1 سند ش 10978091"/>
    <n v="50000"/>
    <n v="0"/>
    <n v="50000"/>
    <n v="332"/>
    <n v="50"/>
    <s v="300001"/>
    <s v="330001"/>
    <s v="هزینه ها"/>
    <s v="8"/>
    <x v="19"/>
    <x v="19"/>
    <s v="هزینه کارمزد خدمات بانکی"/>
    <s v="88131"/>
    <s v="مالی"/>
    <s v="300001"/>
    <s v=""/>
    <s v="دفتر مرکزی"/>
    <s v="330001"/>
  </r>
  <r>
    <n v="147734"/>
    <n v="1322"/>
    <x v="202"/>
    <s v="1401/08/03"/>
    <s v="هزینه کارمزد بانکی از اقتصاد پشتیبان 215/850/5278624/1 سند ش 10978090"/>
    <n v="50000"/>
    <n v="0"/>
    <n v="50000"/>
    <n v="332"/>
    <n v="50"/>
    <s v="300001"/>
    <s v="330001"/>
    <s v="هزینه ها"/>
    <s v="8"/>
    <x v="19"/>
    <x v="19"/>
    <s v="هزینه کارمزد خدمات بانکی"/>
    <s v="88131"/>
    <s v="مالی"/>
    <s v="300001"/>
    <s v=""/>
    <s v="دفتر مرکزی"/>
    <s v="330001"/>
  </r>
  <r>
    <n v="147735"/>
    <n v="1322"/>
    <x v="202"/>
    <s v="1401/08/03"/>
    <s v="هزینه کارمزد بانکی از تجارت جاری 306827022 سند ش 100320"/>
    <n v="2870"/>
    <n v="0"/>
    <n v="2870"/>
    <n v="332"/>
    <n v="50"/>
    <s v="300001"/>
    <s v="330001"/>
    <s v="هزینه ها"/>
    <s v="8"/>
    <x v="19"/>
    <x v="19"/>
    <s v="هزینه کارمزد خدمات بانکی"/>
    <s v="88131"/>
    <s v="مالی"/>
    <s v="300001"/>
    <s v=""/>
    <s v="دفتر مرکزی"/>
    <s v="330001"/>
  </r>
  <r>
    <n v="147741"/>
    <n v="1322"/>
    <x v="202"/>
    <s v="1401/08/03"/>
    <s v="هزینه کارمزد بانکی از اقتصاد پشتیبان 215/850/5278624/1 سند ش 10978108"/>
    <n v="20000"/>
    <n v="0"/>
    <n v="20000"/>
    <n v="332"/>
    <n v="50"/>
    <s v="300001"/>
    <s v="330001"/>
    <s v="هزینه ها"/>
    <s v="8"/>
    <x v="19"/>
    <x v="19"/>
    <s v="هزینه کارمزد خدمات بانکی"/>
    <s v="88131"/>
    <s v="مالی"/>
    <s v="300001"/>
    <s v=""/>
    <s v="دفتر مرکزی"/>
    <s v="330001"/>
  </r>
  <r>
    <n v="147742"/>
    <n v="1322"/>
    <x v="202"/>
    <s v="1401/08/03"/>
    <s v="هزینه کارمزد بانکی از تجارت جاری 306827022 سند ش 100318"/>
    <n v="16650"/>
    <n v="0"/>
    <n v="16650"/>
    <n v="332"/>
    <n v="50"/>
    <s v="300001"/>
    <s v="330001"/>
    <s v="هزینه ها"/>
    <s v="8"/>
    <x v="19"/>
    <x v="19"/>
    <s v="هزینه کارمزد خدمات بانکی"/>
    <s v="88131"/>
    <s v="مالی"/>
    <s v="300001"/>
    <s v=""/>
    <s v="دفتر مرکزی"/>
    <s v="330001"/>
  </r>
  <r>
    <n v="147012"/>
    <n v="1358"/>
    <x v="246"/>
    <s v="1401/08/04"/>
    <s v="هزینه کارمزد بانکی از تجارت جاری 306827022 سند ش 100516"/>
    <n v="15000"/>
    <n v="0"/>
    <n v="15000"/>
    <n v="332"/>
    <n v="50"/>
    <s v="300001"/>
    <s v="330001"/>
    <s v="هزینه ها"/>
    <s v="8"/>
    <x v="19"/>
    <x v="19"/>
    <s v="هزینه کارمزد خدمات بانکی"/>
    <s v="88131"/>
    <s v="مالی"/>
    <s v="300001"/>
    <s v=""/>
    <s v="دفتر مرکزی"/>
    <s v="330001"/>
  </r>
  <r>
    <n v="147016"/>
    <n v="1358"/>
    <x v="246"/>
    <s v="1401/08/04"/>
    <s v="هزینه کارمزد بانکی از تجارت جاری 306827022 سند ش 100515"/>
    <n v="15000"/>
    <n v="0"/>
    <n v="15000"/>
    <n v="332"/>
    <n v="50"/>
    <s v="300001"/>
    <s v="330001"/>
    <s v="هزینه ها"/>
    <s v="8"/>
    <x v="19"/>
    <x v="19"/>
    <s v="هزینه کارمزد خدمات بانکی"/>
    <s v="88131"/>
    <s v="مالی"/>
    <s v="300001"/>
    <s v=""/>
    <s v="دفتر مرکزی"/>
    <s v="330001"/>
  </r>
  <r>
    <n v="147019"/>
    <n v="1358"/>
    <x v="246"/>
    <s v="1401/08/04"/>
    <s v="هزینه کارمزد بانکی از تجارت جاری 306827022 سند ش 37114"/>
    <n v="250000"/>
    <n v="0"/>
    <n v="250000"/>
    <n v="332"/>
    <n v="50"/>
    <s v="300001"/>
    <s v="330001"/>
    <s v="هزینه ها"/>
    <s v="8"/>
    <x v="19"/>
    <x v="19"/>
    <s v="هزینه کارمزد خدمات بانکی"/>
    <s v="88131"/>
    <s v="مالی"/>
    <s v="300001"/>
    <s v=""/>
    <s v="دفتر مرکزی"/>
    <s v="330001"/>
  </r>
  <r>
    <n v="147021"/>
    <n v="1358"/>
    <x v="246"/>
    <s v="1401/08/04"/>
    <s v="هزینه کارمزد بانکی از تجارت جاری 306827022 سند ش 37115"/>
    <n v="117920"/>
    <n v="0"/>
    <n v="117920"/>
    <n v="332"/>
    <n v="50"/>
    <s v="300001"/>
    <s v="330001"/>
    <s v="هزینه ها"/>
    <s v="8"/>
    <x v="19"/>
    <x v="19"/>
    <s v="هزینه کارمزد خدمات بانکی"/>
    <s v="88131"/>
    <s v="مالی"/>
    <s v="300001"/>
    <s v=""/>
    <s v="دفتر مرکزی"/>
    <s v="330001"/>
  </r>
  <r>
    <n v="147696"/>
    <n v="1363"/>
    <x v="247"/>
    <s v="1401/08/05"/>
    <s v="هزینه کارمزد بانکی از تجارت جاری 306827022 سند ش 8623"/>
    <n v="3050"/>
    <n v="0"/>
    <n v="3050"/>
    <n v="332"/>
    <n v="50"/>
    <s v="300001"/>
    <s v="330001"/>
    <s v="هزینه ها"/>
    <s v="8"/>
    <x v="19"/>
    <x v="19"/>
    <s v="هزینه کارمزد خدمات بانکی"/>
    <s v="88131"/>
    <s v="مالی"/>
    <s v="300001"/>
    <s v=""/>
    <s v="دفتر مرکزی"/>
    <s v="330001"/>
  </r>
  <r>
    <n v="147700"/>
    <n v="1363"/>
    <x v="247"/>
    <s v="1401/08/05"/>
    <s v="هزینه کارمزد بانکی از تجارت جاری 306827022 سند ش 15755"/>
    <n v="250000"/>
    <n v="0"/>
    <n v="250000"/>
    <n v="332"/>
    <n v="50"/>
    <s v="300001"/>
    <s v="330001"/>
    <s v="هزینه ها"/>
    <s v="8"/>
    <x v="19"/>
    <x v="19"/>
    <s v="هزینه کارمزد خدمات بانکی"/>
    <s v="88131"/>
    <s v="مالی"/>
    <s v="300001"/>
    <s v=""/>
    <s v="دفتر مرکزی"/>
    <s v="330001"/>
  </r>
  <r>
    <n v="147704"/>
    <n v="1363"/>
    <x v="247"/>
    <s v="1401/08/05"/>
    <s v="هزینه کارمزد بانکی از تجارت جاری 306827022 سند ش 859801"/>
    <n v="220000"/>
    <n v="0"/>
    <n v="220000"/>
    <n v="332"/>
    <n v="50"/>
    <s v="300001"/>
    <s v="330001"/>
    <s v="هزینه ها"/>
    <s v="8"/>
    <x v="19"/>
    <x v="19"/>
    <s v="هزینه کارمزد خدمات بانکی"/>
    <s v="88131"/>
    <s v="مالی"/>
    <s v="300001"/>
    <s v=""/>
    <s v="دفتر مرکزی"/>
    <s v="330001"/>
  </r>
  <r>
    <n v="173685"/>
    <n v="1364"/>
    <x v="238"/>
    <s v="1401/08/05"/>
    <s v="هزینه کارمزد صدور بانکی از تجارت 289041664 طی سند ش 441664"/>
    <n v="50000"/>
    <n v="0"/>
    <n v="50000"/>
    <n v="332"/>
    <n v="50"/>
    <s v="300001"/>
    <s v="330001"/>
    <s v="هزینه ها"/>
    <s v="8"/>
    <x v="19"/>
    <x v="19"/>
    <s v="هزینه کارمزد خدمات بانکی"/>
    <s v="88131"/>
    <s v="مالی"/>
    <s v="300001"/>
    <s v=""/>
    <s v="دفتر مرکزی"/>
    <s v="330001"/>
  </r>
  <r>
    <n v="173687"/>
    <n v="1364"/>
    <x v="238"/>
    <s v="1401/08/05"/>
    <s v="هزینه کارمزد صدور بانکی از تجارت 289041664 طی سند ش 541664"/>
    <n v="20000"/>
    <n v="0"/>
    <n v="20000"/>
    <n v="332"/>
    <n v="50"/>
    <s v="300001"/>
    <s v="330001"/>
    <s v="هزینه ها"/>
    <s v="8"/>
    <x v="19"/>
    <x v="19"/>
    <s v="هزینه کارمزد خدمات بانکی"/>
    <s v="88131"/>
    <s v="مالی"/>
    <s v="300001"/>
    <s v=""/>
    <s v="دفتر مرکزی"/>
    <s v="330001"/>
  </r>
  <r>
    <n v="173689"/>
    <n v="1364"/>
    <x v="238"/>
    <s v="1401/08/05"/>
    <s v="هزینه کارمزد صدور بانکی از تجارت 289041664 طی سند ش 341664"/>
    <n v="20000"/>
    <n v="0"/>
    <n v="20000"/>
    <n v="332"/>
    <n v="50"/>
    <s v="300001"/>
    <s v="330001"/>
    <s v="هزینه ها"/>
    <s v="8"/>
    <x v="19"/>
    <x v="19"/>
    <s v="هزینه کارمزد خدمات بانکی"/>
    <s v="88131"/>
    <s v="مالی"/>
    <s v="300001"/>
    <s v=""/>
    <s v="دفتر مرکزی"/>
    <s v="330001"/>
  </r>
  <r>
    <n v="173691"/>
    <n v="1364"/>
    <x v="238"/>
    <s v="1401/08/05"/>
    <s v="هزینه کارمزد صدور بانکی از تجارت 289041664 طی سند ش 641664"/>
    <n v="20000"/>
    <n v="0"/>
    <n v="20000"/>
    <n v="332"/>
    <n v="50"/>
    <s v="300001"/>
    <s v="330001"/>
    <s v="هزینه ها"/>
    <s v="8"/>
    <x v="19"/>
    <x v="19"/>
    <s v="هزینه کارمزد خدمات بانکی"/>
    <s v="88131"/>
    <s v="مالی"/>
    <s v="300001"/>
    <s v=""/>
    <s v="دفتر مرکزی"/>
    <s v="330001"/>
  </r>
  <r>
    <n v="147090"/>
    <n v="1379"/>
    <x v="177"/>
    <s v="1401/08/08"/>
    <s v="هزینه کارمزد بانکی از تجارت جاری 306827022 سند ش 37156"/>
    <n v="250000"/>
    <n v="0"/>
    <n v="250000"/>
    <n v="332"/>
    <n v="50"/>
    <s v="300001"/>
    <s v="330001"/>
    <s v="هزینه ها"/>
    <s v="8"/>
    <x v="19"/>
    <x v="19"/>
    <s v="هزینه کارمزد خدمات بانکی"/>
    <s v="88131"/>
    <s v="مالی"/>
    <s v="300001"/>
    <s v=""/>
    <s v="دفتر مرکزی"/>
    <s v="330001"/>
  </r>
  <r>
    <n v="147095"/>
    <n v="1379"/>
    <x v="177"/>
    <s v="1401/08/08"/>
    <s v="هزینه کارمزد بانکی از اقتصاد پشتیبان 215/850/5278624/1 سند ش 10995982"/>
    <n v="12000"/>
    <n v="0"/>
    <n v="12000"/>
    <n v="332"/>
    <n v="50"/>
    <s v="300001"/>
    <s v="330001"/>
    <s v="هزینه ها"/>
    <s v="8"/>
    <x v="19"/>
    <x v="19"/>
    <s v="هزینه کارمزد خدمات بانکی"/>
    <s v="88131"/>
    <s v="مالی"/>
    <s v="300001"/>
    <s v=""/>
    <s v="دفتر مرکزی"/>
    <s v="330001"/>
  </r>
  <r>
    <n v="147096"/>
    <n v="1379"/>
    <x v="177"/>
    <s v="1401/08/08"/>
    <s v="هزینه کارمزد بانکی از تجارت جاری 306827022 سند ش 100699"/>
    <n v="2120"/>
    <n v="0"/>
    <n v="2120"/>
    <n v="332"/>
    <n v="50"/>
    <s v="300001"/>
    <s v="330001"/>
    <s v="هزینه ها"/>
    <s v="8"/>
    <x v="19"/>
    <x v="19"/>
    <s v="هزینه کارمزد خدمات بانکی"/>
    <s v="88131"/>
    <s v="مالی"/>
    <s v="300001"/>
    <s v=""/>
    <s v="دفتر مرکزی"/>
    <s v="330001"/>
  </r>
  <r>
    <n v="147104"/>
    <n v="1388"/>
    <x v="204"/>
    <s v="1401/08/09"/>
    <s v="هزینه کارمزد بانکی از تجارت جاری 306827022 سند ش 31789"/>
    <n v="250000"/>
    <n v="0"/>
    <n v="250000"/>
    <n v="332"/>
    <n v="50"/>
    <s v="300001"/>
    <s v="330001"/>
    <s v="هزینه ها"/>
    <s v="8"/>
    <x v="19"/>
    <x v="19"/>
    <s v="هزینه کارمزد خدمات بانکی"/>
    <s v="88131"/>
    <s v="مالی"/>
    <s v="300001"/>
    <s v=""/>
    <s v="دفتر مرکزی"/>
    <s v="330001"/>
  </r>
  <r>
    <n v="147105"/>
    <n v="1388"/>
    <x v="204"/>
    <s v="1401/08/09"/>
    <s v="هزینه کارمزد بانکی از اقتصاد پشتیبان 215/850/5278624/1 سند ش 10100382"/>
    <n v="8100"/>
    <n v="0"/>
    <n v="8100"/>
    <n v="332"/>
    <n v="50"/>
    <s v="300001"/>
    <s v="330001"/>
    <s v="هزینه ها"/>
    <s v="8"/>
    <x v="19"/>
    <x v="19"/>
    <s v="هزینه کارمزد خدمات بانکی"/>
    <s v="88131"/>
    <s v="مالی"/>
    <s v="300001"/>
    <s v=""/>
    <s v="دفتر مرکزی"/>
    <s v="330001"/>
  </r>
  <r>
    <n v="147110"/>
    <n v="1388"/>
    <x v="204"/>
    <s v="1401/08/09"/>
    <s v="هزینه کارمزد بانکی از تجارت جاری 306827022 سند ش 31790"/>
    <n v="250000"/>
    <n v="0"/>
    <n v="250000"/>
    <n v="332"/>
    <n v="50"/>
    <s v="300001"/>
    <s v="330001"/>
    <s v="هزینه ها"/>
    <s v="8"/>
    <x v="19"/>
    <x v="19"/>
    <s v="هزینه کارمزد خدمات بانکی"/>
    <s v="88131"/>
    <s v="مالی"/>
    <s v="300001"/>
    <s v=""/>
    <s v="دفتر مرکزی"/>
    <s v="330001"/>
  </r>
  <r>
    <n v="147111"/>
    <n v="1388"/>
    <x v="204"/>
    <s v="1401/08/09"/>
    <s v="هزینه کارمزد بانکی از اقتصاد پشتیبان 215/850/5278624/1 سند ش 10100396"/>
    <n v="5700"/>
    <n v="0"/>
    <n v="5700"/>
    <n v="332"/>
    <n v="50"/>
    <s v="300001"/>
    <s v="330001"/>
    <s v="هزینه ها"/>
    <s v="8"/>
    <x v="19"/>
    <x v="19"/>
    <s v="هزینه کارمزد خدمات بانکی"/>
    <s v="88131"/>
    <s v="مالی"/>
    <s v="300001"/>
    <s v=""/>
    <s v="دفتر مرکزی"/>
    <s v="330001"/>
  </r>
  <r>
    <n v="147763"/>
    <n v="1394"/>
    <x v="215"/>
    <s v="1401/08/10"/>
    <s v="هزینه کارمزد بانکی از تجارت جاری 306827022 سند ش 37212"/>
    <n v="250000"/>
    <n v="0"/>
    <n v="250000"/>
    <n v="332"/>
    <n v="50"/>
    <s v="300001"/>
    <s v="330001"/>
    <s v="هزینه ها"/>
    <s v="8"/>
    <x v="19"/>
    <x v="19"/>
    <s v="هزینه کارمزد خدمات بانکی"/>
    <s v="88131"/>
    <s v="مالی"/>
    <s v="300001"/>
    <s v=""/>
    <s v="دفتر مرکزی"/>
    <s v="330001"/>
  </r>
  <r>
    <n v="147768"/>
    <n v="1394"/>
    <x v="215"/>
    <s v="1401/08/10"/>
    <s v="هزینه کارمزد بانکی از تجارت جاری 306827022 سند ش 100806"/>
    <n v="8610"/>
    <n v="0"/>
    <n v="8610"/>
    <n v="332"/>
    <n v="50"/>
    <s v="300001"/>
    <s v="330001"/>
    <s v="هزینه ها"/>
    <s v="8"/>
    <x v="19"/>
    <x v="19"/>
    <s v="هزینه کارمزد خدمات بانکی"/>
    <s v="88131"/>
    <s v="مالی"/>
    <s v="300001"/>
    <s v=""/>
    <s v="دفتر مرکزی"/>
    <s v="330001"/>
  </r>
  <r>
    <n v="147772"/>
    <n v="1394"/>
    <x v="215"/>
    <s v="1401/08/10"/>
    <s v="هزینه کارمزد بانکی از تجارت جاری 306827022 سند ش 100805"/>
    <n v="9780"/>
    <n v="0"/>
    <n v="9780"/>
    <n v="332"/>
    <n v="50"/>
    <s v="300001"/>
    <s v="330001"/>
    <s v="هزینه ها"/>
    <s v="8"/>
    <x v="19"/>
    <x v="19"/>
    <s v="هزینه کارمزد خدمات بانکی"/>
    <s v="88131"/>
    <s v="مالی"/>
    <s v="300001"/>
    <s v=""/>
    <s v="دفتر مرکزی"/>
    <s v="330001"/>
  </r>
  <r>
    <n v="147712"/>
    <n v="1400"/>
    <x v="205"/>
    <s v="1401/08/11"/>
    <s v="هزینه کارمزد بانکی از اقتصاد پشتیبان 215/850/5278624/1 سند ش 10109533"/>
    <n v="12099"/>
    <n v="0"/>
    <n v="12099"/>
    <n v="332"/>
    <n v="50"/>
    <s v="300001"/>
    <s v="330001"/>
    <s v="هزینه ها"/>
    <s v="8"/>
    <x v="19"/>
    <x v="19"/>
    <s v="هزینه کارمزد خدمات بانکی"/>
    <s v="88131"/>
    <s v="مالی"/>
    <s v="300001"/>
    <s v=""/>
    <s v="دفتر مرکزی"/>
    <s v="330001"/>
  </r>
  <r>
    <n v="147776"/>
    <n v="1401"/>
    <x v="253"/>
    <s v="1401/08/11"/>
    <s v="هزینه کارمزد بانکی از تجارت جاری 306827022 سند ش 25939"/>
    <n v="24000"/>
    <n v="0"/>
    <n v="24000"/>
    <n v="332"/>
    <n v="50"/>
    <s v="300001"/>
    <s v="330001"/>
    <s v="هزینه ها"/>
    <s v="8"/>
    <x v="19"/>
    <x v="19"/>
    <s v="هزینه کارمزد خدمات بانکی"/>
    <s v="88131"/>
    <s v="مالی"/>
    <s v="300001"/>
    <s v=""/>
    <s v="دفتر مرکزی"/>
    <s v="330001"/>
  </r>
  <r>
    <n v="147780"/>
    <n v="1401"/>
    <x v="253"/>
    <s v="1401/08/11"/>
    <s v="هزینه کارمزد بانکی از تجارت جاری 306827022 سند ش 37258"/>
    <n v="250000"/>
    <n v="0"/>
    <n v="250000"/>
    <n v="332"/>
    <n v="50"/>
    <s v="300001"/>
    <s v="330001"/>
    <s v="هزینه ها"/>
    <s v="8"/>
    <x v="19"/>
    <x v="19"/>
    <s v="هزینه کارمزد خدمات بانکی"/>
    <s v="88131"/>
    <s v="مالی"/>
    <s v="300001"/>
    <s v=""/>
    <s v="دفتر مرکزی"/>
    <s v="330001"/>
  </r>
  <r>
    <n v="147792"/>
    <n v="1411"/>
    <x v="256"/>
    <s v="1401/08/14"/>
    <s v="هزینه کارمزد بانکی از تجارت جاری 306827022 سند ش 37280"/>
    <n v="250000"/>
    <n v="0"/>
    <n v="250000"/>
    <n v="332"/>
    <n v="50"/>
    <s v="300001"/>
    <s v="330001"/>
    <s v="هزینه ها"/>
    <s v="8"/>
    <x v="19"/>
    <x v="19"/>
    <s v="هزینه کارمزد خدمات بانکی"/>
    <s v="88131"/>
    <s v="مالی"/>
    <s v="300001"/>
    <s v=""/>
    <s v="دفتر مرکزی"/>
    <s v="330001"/>
  </r>
  <r>
    <n v="147798"/>
    <n v="1428"/>
    <x v="257"/>
    <s v="1401/08/15"/>
    <s v="هزینه کارمزد بانکی از تجارت جاری 306827022 سند ش 19648"/>
    <n v="250000"/>
    <n v="0"/>
    <n v="250000"/>
    <n v="332"/>
    <n v="50"/>
    <s v="300001"/>
    <s v="330001"/>
    <s v="هزینه ها"/>
    <s v="8"/>
    <x v="19"/>
    <x v="19"/>
    <s v="هزینه کارمزد خدمات بانکی"/>
    <s v="88131"/>
    <s v="مالی"/>
    <s v="300001"/>
    <s v=""/>
    <s v="دفتر مرکزی"/>
    <s v="330001"/>
  </r>
  <r>
    <n v="147802"/>
    <n v="1428"/>
    <x v="257"/>
    <s v="1401/08/15"/>
    <s v="هزینه کارمزد بانکی از تجارت جاری 306827022 سند ش 21767"/>
    <n v="5340"/>
    <n v="0"/>
    <n v="5340"/>
    <n v="332"/>
    <n v="50"/>
    <s v="300001"/>
    <s v="330001"/>
    <s v="هزینه ها"/>
    <s v="8"/>
    <x v="19"/>
    <x v="19"/>
    <s v="هزینه کارمزد خدمات بانکی"/>
    <s v="88131"/>
    <s v="مالی"/>
    <s v="300001"/>
    <s v=""/>
    <s v="دفتر مرکزی"/>
    <s v="330001"/>
  </r>
  <r>
    <n v="147808"/>
    <n v="1450"/>
    <x v="261"/>
    <s v="1401/08/18"/>
    <s v="هزینه کارمزد بانکی از تجارت جاری 306827022 سند ش 37396"/>
    <n v="250000"/>
    <n v="0"/>
    <n v="250000"/>
    <n v="332"/>
    <n v="50"/>
    <s v="300001"/>
    <s v="330001"/>
    <s v="هزینه ها"/>
    <s v="8"/>
    <x v="19"/>
    <x v="19"/>
    <s v="هزینه کارمزد خدمات بانکی"/>
    <s v="88131"/>
    <s v="مالی"/>
    <s v="300001"/>
    <s v=""/>
    <s v="دفتر مرکزی"/>
    <s v="330001"/>
  </r>
  <r>
    <n v="147812"/>
    <n v="1450"/>
    <x v="261"/>
    <s v="1401/08/18"/>
    <s v="هزینه کارمزد بانکی از تجارت جاری 306827022 سند ش 37397"/>
    <n v="250000"/>
    <n v="0"/>
    <n v="250000"/>
    <n v="332"/>
    <n v="50"/>
    <s v="300001"/>
    <s v="330001"/>
    <s v="هزینه ها"/>
    <s v="8"/>
    <x v="19"/>
    <x v="19"/>
    <s v="هزینه کارمزد خدمات بانکی"/>
    <s v="88131"/>
    <s v="مالی"/>
    <s v="300001"/>
    <s v=""/>
    <s v="دفتر مرکزی"/>
    <s v="330001"/>
  </r>
  <r>
    <n v="147816"/>
    <n v="1450"/>
    <x v="261"/>
    <s v="1401/08/18"/>
    <s v="هزینه کارمزد بانکی از تجارت جاری 306827022 سند ش 101270"/>
    <n v="10590"/>
    <n v="0"/>
    <n v="10590"/>
    <n v="332"/>
    <n v="50"/>
    <s v="300001"/>
    <s v="330001"/>
    <s v="هزینه ها"/>
    <s v="8"/>
    <x v="19"/>
    <x v="19"/>
    <s v="هزینه کارمزد خدمات بانکی"/>
    <s v="88131"/>
    <s v="مالی"/>
    <s v="300001"/>
    <s v=""/>
    <s v="دفتر مرکزی"/>
    <s v="330001"/>
  </r>
  <r>
    <n v="147820"/>
    <n v="1450"/>
    <x v="261"/>
    <s v="1401/08/18"/>
    <s v="هزینه کارمزد بانکی از تجارت جاری 306827022 سند ش 101269"/>
    <n v="2000"/>
    <n v="0"/>
    <n v="2000"/>
    <n v="332"/>
    <n v="50"/>
    <s v="300001"/>
    <s v="330001"/>
    <s v="هزینه ها"/>
    <s v="8"/>
    <x v="19"/>
    <x v="19"/>
    <s v="هزینه کارمزد خدمات بانکی"/>
    <s v="88131"/>
    <s v="مالی"/>
    <s v="300001"/>
    <s v=""/>
    <s v="دفتر مرکزی"/>
    <s v="330001"/>
  </r>
  <r>
    <n v="147824"/>
    <n v="1450"/>
    <x v="261"/>
    <s v="1401/08/18"/>
    <s v="هزینه کارمزد بانکی از تجارت جاری 306827022 سند ش 101268"/>
    <n v="16380"/>
    <n v="0"/>
    <n v="16380"/>
    <n v="332"/>
    <n v="50"/>
    <s v="300001"/>
    <s v="330001"/>
    <s v="هزینه ها"/>
    <s v="8"/>
    <x v="19"/>
    <x v="19"/>
    <s v="هزینه کارمزد خدمات بانکی"/>
    <s v="88131"/>
    <s v="مالی"/>
    <s v="300001"/>
    <s v=""/>
    <s v="دفتر مرکزی"/>
    <s v="330001"/>
  </r>
  <r>
    <n v="147828"/>
    <n v="1450"/>
    <x v="261"/>
    <s v="1401/08/18"/>
    <s v="هزینه کارمزد بانکی از تجارت جاری 306827022 سند ش 101267"/>
    <n v="6000"/>
    <n v="0"/>
    <n v="6000"/>
    <n v="332"/>
    <n v="50"/>
    <s v="300001"/>
    <s v="330001"/>
    <s v="هزینه ها"/>
    <s v="8"/>
    <x v="19"/>
    <x v="19"/>
    <s v="هزینه کارمزد خدمات بانکی"/>
    <s v="88131"/>
    <s v="مالی"/>
    <s v="300001"/>
    <s v=""/>
    <s v="دفتر مرکزی"/>
    <s v="330001"/>
  </r>
  <r>
    <n v="147832"/>
    <n v="1450"/>
    <x v="261"/>
    <s v="1401/08/18"/>
    <s v="هزینه کارمزد بانکی از تجارت جاری 306827022 سند ش 26652"/>
    <n v="80000"/>
    <n v="0"/>
    <n v="80000"/>
    <n v="332"/>
    <n v="50"/>
    <s v="300001"/>
    <s v="330001"/>
    <s v="هزینه ها"/>
    <s v="8"/>
    <x v="19"/>
    <x v="19"/>
    <s v="هزینه کارمزد خدمات بانکی"/>
    <s v="88131"/>
    <s v="مالی"/>
    <s v="300001"/>
    <s v=""/>
    <s v="دفتر مرکزی"/>
    <s v="330001"/>
  </r>
  <r>
    <n v="147840"/>
    <n v="1463"/>
    <x v="314"/>
    <s v="1401/08/22"/>
    <s v="هزینه کارمزد بانکی از تجارت جاری 306827022 سند ش 21813"/>
    <n v="20000"/>
    <n v="0"/>
    <n v="20000"/>
    <n v="332"/>
    <n v="50"/>
    <s v="300001"/>
    <s v="330001"/>
    <s v="هزینه ها"/>
    <s v="8"/>
    <x v="19"/>
    <x v="19"/>
    <s v="هزینه کارمزد خدمات بانکی"/>
    <s v="88131"/>
    <s v="مالی"/>
    <s v="300001"/>
    <s v=""/>
    <s v="دفتر مرکزی"/>
    <s v="330001"/>
  </r>
  <r>
    <n v="147847"/>
    <n v="1469"/>
    <x v="316"/>
    <s v="1401/08/23"/>
    <s v="هزینه کارمزد بانکی از تجارت جاری 306827022 سند ش 37493"/>
    <n v="250000"/>
    <n v="0"/>
    <n v="250000"/>
    <n v="332"/>
    <n v="50"/>
    <s v="300001"/>
    <s v="330001"/>
    <s v="هزینه ها"/>
    <s v="8"/>
    <x v="19"/>
    <x v="19"/>
    <s v="هزینه کارمزد خدمات بانکی"/>
    <s v="88131"/>
    <s v="مالی"/>
    <s v="300001"/>
    <s v=""/>
    <s v="دفتر مرکزی"/>
    <s v="330001"/>
  </r>
  <r>
    <n v="147852"/>
    <n v="1469"/>
    <x v="316"/>
    <s v="1401/08/23"/>
    <s v="هزینه کارمزد بانکی از تجارت جاری 306827022 سند ش 101460"/>
    <n v="11320"/>
    <n v="0"/>
    <n v="11320"/>
    <n v="332"/>
    <n v="50"/>
    <s v="300001"/>
    <s v="330001"/>
    <s v="هزینه ها"/>
    <s v="8"/>
    <x v="19"/>
    <x v="19"/>
    <s v="هزینه کارمزد خدمات بانکی"/>
    <s v="88131"/>
    <s v="مالی"/>
    <s v="300001"/>
    <s v=""/>
    <s v="دفتر مرکزی"/>
    <s v="330001"/>
  </r>
  <r>
    <n v="147856"/>
    <n v="1469"/>
    <x v="316"/>
    <s v="1401/08/23"/>
    <s v="هزینه کارمزد بانکی از تجارت جاری 306827022 سند ش 101459"/>
    <n v="15000"/>
    <n v="0"/>
    <n v="15000"/>
    <n v="332"/>
    <n v="50"/>
    <s v="300001"/>
    <s v="330001"/>
    <s v="هزینه ها"/>
    <s v="8"/>
    <x v="19"/>
    <x v="19"/>
    <s v="هزینه کارمزد خدمات بانکی"/>
    <s v="88131"/>
    <s v="مالی"/>
    <s v="300001"/>
    <s v=""/>
    <s v="دفتر مرکزی"/>
    <s v="330001"/>
  </r>
  <r>
    <n v="147859"/>
    <n v="1469"/>
    <x v="316"/>
    <s v="1401/08/23"/>
    <s v="هزینه کارمزد بانکی از تجارت جاری 306827022 سند ش 26724"/>
    <n v="25000"/>
    <n v="0"/>
    <n v="25000"/>
    <n v="332"/>
    <n v="50"/>
    <s v="300001"/>
    <s v="330001"/>
    <s v="هزینه ها"/>
    <s v="8"/>
    <x v="19"/>
    <x v="19"/>
    <s v="هزینه کارمزد خدمات بانکی"/>
    <s v="88131"/>
    <s v="مالی"/>
    <s v="300001"/>
    <s v=""/>
    <s v="دفتر مرکزی"/>
    <s v="330001"/>
  </r>
  <r>
    <n v="147861"/>
    <n v="1469"/>
    <x v="316"/>
    <s v="1401/08/23"/>
    <s v="هزینه کارمزد بانکی از تجارت جاری 306827022 سند ش 26725"/>
    <n v="15780"/>
    <n v="0"/>
    <n v="15780"/>
    <n v="332"/>
    <n v="50"/>
    <s v="300001"/>
    <s v="330001"/>
    <s v="هزینه ها"/>
    <s v="8"/>
    <x v="19"/>
    <x v="19"/>
    <s v="هزینه کارمزد خدمات بانکی"/>
    <s v="88131"/>
    <s v="مالی"/>
    <s v="300001"/>
    <s v=""/>
    <s v="دفتر مرکزی"/>
    <s v="330001"/>
  </r>
  <r>
    <n v="147878"/>
    <n v="1479"/>
    <x v="319"/>
    <s v="1401/08/25"/>
    <s v="هزینه کارمزد بانکی از تجارت جاری 306827022 سند ش 21255"/>
    <n v="168000"/>
    <n v="0"/>
    <n v="168000"/>
    <n v="332"/>
    <n v="50"/>
    <s v="300001"/>
    <s v="330001"/>
    <s v="هزینه ها"/>
    <s v="8"/>
    <x v="19"/>
    <x v="19"/>
    <s v="هزینه کارمزد خدمات بانکی"/>
    <s v="88131"/>
    <s v="مالی"/>
    <s v="300001"/>
    <s v=""/>
    <s v="دفتر مرکزی"/>
    <s v="330001"/>
  </r>
  <r>
    <n v="147882"/>
    <n v="1479"/>
    <x v="319"/>
    <s v="1401/08/25"/>
    <s v="هزینه کارمزد بانکی از تجارت جاری 306827022 سند ش 37527"/>
    <n v="250000"/>
    <n v="0"/>
    <n v="250000"/>
    <n v="332"/>
    <n v="50"/>
    <s v="300001"/>
    <s v="330001"/>
    <s v="هزینه ها"/>
    <s v="8"/>
    <x v="19"/>
    <x v="19"/>
    <s v="هزینه کارمزد خدمات بانکی"/>
    <s v="88131"/>
    <s v="مالی"/>
    <s v="300001"/>
    <s v=""/>
    <s v="دفتر مرکزی"/>
    <s v="330001"/>
  </r>
  <r>
    <n v="147886"/>
    <n v="1479"/>
    <x v="319"/>
    <s v="1401/08/25"/>
    <s v="هزینه کارمزد بانکی از تجارت جاری 306827022 سند ش 37528"/>
    <n v="250000"/>
    <n v="0"/>
    <n v="250000"/>
    <n v="332"/>
    <n v="50"/>
    <s v="300001"/>
    <s v="330001"/>
    <s v="هزینه ها"/>
    <s v="8"/>
    <x v="19"/>
    <x v="19"/>
    <s v="هزینه کارمزد خدمات بانکی"/>
    <s v="88131"/>
    <s v="مالی"/>
    <s v="300001"/>
    <s v=""/>
    <s v="دفتر مرکزی"/>
    <s v="330001"/>
  </r>
  <r>
    <n v="147890"/>
    <n v="1479"/>
    <x v="319"/>
    <s v="1401/08/25"/>
    <s v="هزینه کارمزد بانکی از تجارت جاری 306827022 سند ش 101581"/>
    <n v="19010"/>
    <n v="0"/>
    <n v="19010"/>
    <n v="332"/>
    <n v="50"/>
    <s v="300001"/>
    <s v="330001"/>
    <s v="هزینه ها"/>
    <s v="8"/>
    <x v="19"/>
    <x v="19"/>
    <s v="هزینه کارمزد خدمات بانکی"/>
    <s v="88131"/>
    <s v="مالی"/>
    <s v="300001"/>
    <s v=""/>
    <s v="دفتر مرکزی"/>
    <s v="330001"/>
  </r>
  <r>
    <n v="147894"/>
    <n v="1479"/>
    <x v="319"/>
    <s v="1401/08/25"/>
    <s v="هزینه کارمزد بانکی از تجارت جاری 306827022 سند ش 101580"/>
    <n v="7500"/>
    <n v="0"/>
    <n v="7500"/>
    <n v="332"/>
    <n v="50"/>
    <s v="300001"/>
    <s v="330001"/>
    <s v="هزینه ها"/>
    <s v="8"/>
    <x v="19"/>
    <x v="19"/>
    <s v="هزینه کارمزد خدمات بانکی"/>
    <s v="88131"/>
    <s v="مالی"/>
    <s v="300001"/>
    <s v=""/>
    <s v="دفتر مرکزی"/>
    <s v="330001"/>
  </r>
  <r>
    <n v="147898"/>
    <n v="1479"/>
    <x v="319"/>
    <s v="1401/08/25"/>
    <s v="هزینه کارمزد بانکی از تجارت جاری 306827022 سند ش 37529"/>
    <n v="250000"/>
    <n v="0"/>
    <n v="250000"/>
    <n v="332"/>
    <n v="50"/>
    <s v="300001"/>
    <s v="330001"/>
    <s v="هزینه ها"/>
    <s v="8"/>
    <x v="19"/>
    <x v="19"/>
    <s v="هزینه کارمزد خدمات بانکی"/>
    <s v="88131"/>
    <s v="مالی"/>
    <s v="300001"/>
    <s v=""/>
    <s v="دفتر مرکزی"/>
    <s v="330001"/>
  </r>
  <r>
    <n v="173665"/>
    <n v="1483"/>
    <x v="225"/>
    <s v="1401/08/25"/>
    <s v="هزینه کارمزد بانکی از تجارت جاری 306833251 سند ش 21260"/>
    <n v="54000"/>
    <n v="0"/>
    <n v="54000"/>
    <n v="332"/>
    <n v="50"/>
    <s v="300001"/>
    <s v="330001"/>
    <s v="هزینه ها"/>
    <s v="8"/>
    <x v="19"/>
    <x v="19"/>
    <s v="هزینه کارمزد خدمات بانکی"/>
    <s v="88131"/>
    <s v="مالی"/>
    <s v="300001"/>
    <s v=""/>
    <s v="دفتر مرکزی"/>
    <s v="330001"/>
  </r>
  <r>
    <n v="173660"/>
    <n v="1505"/>
    <x v="221"/>
    <s v="1401/08/29"/>
    <s v="هزینه کارمزد ساتنا ملت جاری 8375650927 سند ش 321235187"/>
    <n v="3900"/>
    <n v="0"/>
    <n v="3900"/>
    <n v="332"/>
    <n v="50"/>
    <s v="300001"/>
    <s v="330001"/>
    <s v="هزینه ها"/>
    <s v="8"/>
    <x v="19"/>
    <x v="19"/>
    <s v="هزینه کارمزد خدمات بانکی"/>
    <s v="88131"/>
    <s v="مالی"/>
    <s v="300001"/>
    <s v=""/>
    <s v="دفتر مرکزی"/>
    <s v="330001"/>
  </r>
  <r>
    <n v="173797"/>
    <n v="1507"/>
    <x v="262"/>
    <s v="1401/08/29"/>
    <s v="هزینه کارمزد بانکی از تجارت جاری 306827022 سند ش 37609"/>
    <n v="250000"/>
    <n v="0"/>
    <n v="250000"/>
    <n v="332"/>
    <n v="50"/>
    <s v="300001"/>
    <s v="330001"/>
    <s v="هزینه ها"/>
    <s v="8"/>
    <x v="19"/>
    <x v="19"/>
    <s v="هزینه کارمزد خدمات بانکی"/>
    <s v="88131"/>
    <s v="مالی"/>
    <s v="300001"/>
    <s v=""/>
    <s v="دفتر مرکزی"/>
    <s v="330001"/>
  </r>
  <r>
    <n v="173799"/>
    <n v="1507"/>
    <x v="262"/>
    <s v="1401/08/29"/>
    <s v="هزینه کارمزد بانکی از تجارت جاری 306827022 سند ش 37611"/>
    <n v="107610"/>
    <n v="0"/>
    <n v="107610"/>
    <n v="332"/>
    <n v="50"/>
    <s v="300001"/>
    <s v="330001"/>
    <s v="هزینه ها"/>
    <s v="8"/>
    <x v="19"/>
    <x v="19"/>
    <s v="هزینه کارمزد خدمات بانکی"/>
    <s v="88131"/>
    <s v="مالی"/>
    <s v="300001"/>
    <s v=""/>
    <s v="دفتر مرکزی"/>
    <s v="330001"/>
  </r>
  <r>
    <n v="173801"/>
    <n v="1507"/>
    <x v="262"/>
    <s v="1401/08/29"/>
    <s v="هزینه کارمزد بانکی از تجارت جاری 306827022 سند ش 101858"/>
    <n v="18960"/>
    <n v="0"/>
    <n v="18960"/>
    <n v="332"/>
    <n v="50"/>
    <s v="300001"/>
    <s v="330001"/>
    <s v="هزینه ها"/>
    <s v="8"/>
    <x v="19"/>
    <x v="19"/>
    <s v="هزینه کارمزد خدمات بانکی"/>
    <s v="88131"/>
    <s v="مالی"/>
    <s v="300001"/>
    <s v=""/>
    <s v="دفتر مرکزی"/>
    <s v="330001"/>
  </r>
  <r>
    <n v="173803"/>
    <n v="1507"/>
    <x v="262"/>
    <s v="1401/08/29"/>
    <s v="هزینه کارمزد بانکی از تجارت جاری 306827022 سند ش 101859"/>
    <n v="2500"/>
    <n v="0"/>
    <n v="2500"/>
    <n v="332"/>
    <n v="50"/>
    <s v="300001"/>
    <s v="330001"/>
    <s v="هزینه ها"/>
    <s v="8"/>
    <x v="19"/>
    <x v="19"/>
    <s v="هزینه کارمزد خدمات بانکی"/>
    <s v="88131"/>
    <s v="مالی"/>
    <s v="300001"/>
    <s v=""/>
    <s v="دفتر مرکزی"/>
    <s v="330001"/>
  </r>
  <r>
    <n v="173805"/>
    <n v="1507"/>
    <x v="262"/>
    <s v="1401/08/29"/>
    <s v="هزینه کارمزد بانکی از تجارت جاری 306827022 سند ش 101860"/>
    <n v="6940"/>
    <n v="0"/>
    <n v="6940"/>
    <n v="332"/>
    <n v="50"/>
    <s v="300001"/>
    <s v="330001"/>
    <s v="هزینه ها"/>
    <s v="8"/>
    <x v="19"/>
    <x v="19"/>
    <s v="هزینه کارمزد خدمات بانکی"/>
    <s v="88131"/>
    <s v="مالی"/>
    <s v="300001"/>
    <s v=""/>
    <s v="دفتر مرکزی"/>
    <s v="330001"/>
  </r>
  <r>
    <n v="173807"/>
    <n v="1507"/>
    <x v="262"/>
    <s v="1401/08/29"/>
    <s v="هزینه کارمزد بانکی از تجارت جاری 306827022 سند ش 101862"/>
    <n v="3640"/>
    <n v="0"/>
    <n v="3640"/>
    <n v="332"/>
    <n v="50"/>
    <s v="300001"/>
    <s v="330001"/>
    <s v="هزینه ها"/>
    <s v="8"/>
    <x v="19"/>
    <x v="19"/>
    <s v="هزینه کارمزد خدمات بانکی"/>
    <s v="88131"/>
    <s v="مالی"/>
    <s v="300001"/>
    <s v=""/>
    <s v="دفتر مرکزی"/>
    <s v="330001"/>
  </r>
  <r>
    <n v="173809"/>
    <n v="1528"/>
    <x v="266"/>
    <s v="1401/09/01"/>
    <s v="هزینه کارمزد بانکی از تجارت جاری 306827022 سند ش 37668"/>
    <n v="250000"/>
    <n v="0"/>
    <n v="250000"/>
    <n v="332"/>
    <n v="50"/>
    <s v="300001"/>
    <s v="330001"/>
    <s v="هزینه ها"/>
    <s v="8"/>
    <x v="19"/>
    <x v="19"/>
    <s v="هزینه کارمزد خدمات بانکی"/>
    <s v="88131"/>
    <s v="مالی"/>
    <s v="300001"/>
    <s v=""/>
    <s v="دفتر مرکزی"/>
    <s v="330001"/>
  </r>
  <r>
    <n v="173811"/>
    <n v="1528"/>
    <x v="266"/>
    <s v="1401/09/01"/>
    <s v="هزینه کارمزد بانکی از تجارت جاری 306827022 سند ش 102077"/>
    <n v="15000"/>
    <n v="0"/>
    <n v="15000"/>
    <n v="332"/>
    <n v="50"/>
    <s v="300001"/>
    <s v="330001"/>
    <s v="هزینه ها"/>
    <s v="8"/>
    <x v="19"/>
    <x v="19"/>
    <s v="هزینه کارمزد خدمات بانکی"/>
    <s v="88131"/>
    <s v="مالی"/>
    <s v="300001"/>
    <s v=""/>
    <s v="دفتر مرکزی"/>
    <s v="330001"/>
  </r>
  <r>
    <n v="174153"/>
    <n v="1544"/>
    <x v="402"/>
    <s v="1401/09/06"/>
    <s v="بانک تجارت - م 1401/09/06 کارمزد بانک تجارت - بابت پ مالی - خستو ت 65"/>
    <n v="20000"/>
    <n v="0"/>
    <n v="20000"/>
    <n v="332"/>
    <n v="50"/>
    <s v="300001"/>
    <s v="330001"/>
    <s v="هزینه ها"/>
    <s v="8"/>
    <x v="19"/>
    <x v="19"/>
    <s v="هزینه کارمزد خدمات بانکی"/>
    <s v="88131"/>
    <s v="مالی"/>
    <s v="300001"/>
    <s v=""/>
    <s v="دفتر مرکزی"/>
    <s v="330001"/>
  </r>
  <r>
    <n v="174725"/>
    <n v="1546"/>
    <x v="271"/>
    <s v="1401/09/06"/>
    <s v="هزینه کارمزد بانکی از تجارت جاری 306827022 سند ش 102960"/>
    <n v="15000"/>
    <n v="0"/>
    <n v="15000"/>
    <n v="332"/>
    <n v="50"/>
    <s v="300001"/>
    <s v="330001"/>
    <s v="هزینه ها"/>
    <s v="8"/>
    <x v="19"/>
    <x v="19"/>
    <s v="هزینه کارمزد خدمات بانکی"/>
    <s v="88131"/>
    <s v="مالی"/>
    <s v="300001"/>
    <s v=""/>
    <s v="دفتر مرکزی"/>
    <s v="330001"/>
  </r>
  <r>
    <n v="174727"/>
    <n v="1546"/>
    <x v="271"/>
    <s v="1401/09/06"/>
    <s v="هزینه کارمزد بانکی از تجارت جاری 306827022 سند ش 102959"/>
    <n v="15000"/>
    <n v="0"/>
    <n v="15000"/>
    <n v="332"/>
    <n v="50"/>
    <s v="300001"/>
    <s v="330001"/>
    <s v="هزینه ها"/>
    <s v="8"/>
    <x v="19"/>
    <x v="19"/>
    <s v="هزینه کارمزد خدمات بانکی"/>
    <s v="88131"/>
    <s v="مالی"/>
    <s v="300001"/>
    <s v=""/>
    <s v="دفتر مرکزی"/>
    <s v="330001"/>
  </r>
  <r>
    <n v="174729"/>
    <n v="1546"/>
    <x v="271"/>
    <s v="1401/09/06"/>
    <s v="هزینه کارمزد بانکی از تجارت جاری 306827022 سند ش 123456"/>
    <n v="54000"/>
    <n v="0"/>
    <n v="54000"/>
    <n v="332"/>
    <n v="50"/>
    <s v="300001"/>
    <s v="330001"/>
    <s v="هزینه ها"/>
    <s v="8"/>
    <x v="19"/>
    <x v="19"/>
    <s v="هزینه کارمزد خدمات بانکی"/>
    <s v="88131"/>
    <s v="مالی"/>
    <s v="300001"/>
    <s v=""/>
    <s v="دفتر مرکزی"/>
    <s v="330001"/>
  </r>
  <r>
    <n v="174731"/>
    <n v="1546"/>
    <x v="271"/>
    <s v="1401/09/06"/>
    <s v="هزینه کارمزد بانکی از تجارت جاری 306827022 سند ش 3060"/>
    <n v="300000"/>
    <n v="0"/>
    <n v="300000"/>
    <n v="332"/>
    <n v="50"/>
    <s v="300001"/>
    <s v="330001"/>
    <s v="هزینه ها"/>
    <s v="8"/>
    <x v="19"/>
    <x v="19"/>
    <s v="هزینه کارمزد خدمات بانکی"/>
    <s v="88131"/>
    <s v="مالی"/>
    <s v="300001"/>
    <s v=""/>
    <s v="دفتر مرکزی"/>
    <s v="330001"/>
  </r>
  <r>
    <n v="174733"/>
    <n v="1551"/>
    <x v="273"/>
    <s v="1401/09/07"/>
    <s v="هزینه کارمزد بانکی از تجارت جاری 306827022 سند ش 19897"/>
    <n v="250000"/>
    <n v="0"/>
    <n v="250000"/>
    <n v="332"/>
    <n v="50"/>
    <s v="300001"/>
    <s v="330001"/>
    <s v="هزینه ها"/>
    <s v="8"/>
    <x v="19"/>
    <x v="19"/>
    <s v="هزینه کارمزد خدمات بانکی"/>
    <s v="88131"/>
    <s v="مالی"/>
    <s v="300001"/>
    <s v=""/>
    <s v="دفتر مرکزی"/>
    <s v="330001"/>
  </r>
  <r>
    <n v="174735"/>
    <n v="1551"/>
    <x v="273"/>
    <s v="1401/09/07"/>
    <s v="هزینه کارمزد بانکی از تجارت جاری 306827022 سند ش 19898"/>
    <n v="200000"/>
    <n v="0"/>
    <n v="200000"/>
    <n v="332"/>
    <n v="50"/>
    <s v="300001"/>
    <s v="330001"/>
    <s v="هزینه ها"/>
    <s v="8"/>
    <x v="19"/>
    <x v="19"/>
    <s v="هزینه کارمزد خدمات بانکی"/>
    <s v="88131"/>
    <s v="مالی"/>
    <s v="300001"/>
    <s v=""/>
    <s v="دفتر مرکزی"/>
    <s v="330001"/>
  </r>
  <r>
    <n v="174737"/>
    <n v="1551"/>
    <x v="273"/>
    <s v="1401/09/07"/>
    <s v="هزینه کارمزد بانکی از تجارت جاری 306827022 سند ش 103048"/>
    <n v="7580"/>
    <n v="0"/>
    <n v="7580"/>
    <n v="332"/>
    <n v="50"/>
    <s v="300001"/>
    <s v="330001"/>
    <s v="هزینه ها"/>
    <s v="8"/>
    <x v="19"/>
    <x v="19"/>
    <s v="هزینه کارمزد خدمات بانکی"/>
    <s v="88131"/>
    <s v="مالی"/>
    <s v="300001"/>
    <s v=""/>
    <s v="دفتر مرکزی"/>
    <s v="330001"/>
  </r>
  <r>
    <n v="174739"/>
    <n v="1551"/>
    <x v="273"/>
    <s v="1401/09/07"/>
    <s v="هزینه کارمزد بانکی از تجارت جاری 306827022 سند ش 103047"/>
    <n v="25000"/>
    <n v="0"/>
    <n v="25000"/>
    <n v="332"/>
    <n v="50"/>
    <s v="300001"/>
    <s v="330001"/>
    <s v="هزینه ها"/>
    <s v="8"/>
    <x v="19"/>
    <x v="19"/>
    <s v="هزینه کارمزد خدمات بانکی"/>
    <s v="88131"/>
    <s v="مالی"/>
    <s v="300001"/>
    <s v=""/>
    <s v="دفتر مرکزی"/>
    <s v="330001"/>
  </r>
  <r>
    <n v="174741"/>
    <n v="1551"/>
    <x v="273"/>
    <s v="1401/09/07"/>
    <s v="هزینه کارمزد بانکی از تجارت جاری 306827022 سند ش 37813"/>
    <n v="250000"/>
    <n v="0"/>
    <n v="250000"/>
    <n v="332"/>
    <n v="50"/>
    <s v="300001"/>
    <s v="330001"/>
    <s v="هزینه ها"/>
    <s v="8"/>
    <x v="19"/>
    <x v="19"/>
    <s v="هزینه کارمزد خدمات بانکی"/>
    <s v="88131"/>
    <s v="مالی"/>
    <s v="300001"/>
    <s v=""/>
    <s v="دفتر مرکزی"/>
    <s v="330001"/>
  </r>
  <r>
    <n v="174743"/>
    <n v="1551"/>
    <x v="273"/>
    <s v="1401/09/07"/>
    <s v="هزینه کارمزد بانکی از تجارت جاری 306827022 سند ش 37814"/>
    <n v="250000"/>
    <n v="0"/>
    <n v="250000"/>
    <n v="332"/>
    <n v="50"/>
    <s v="300001"/>
    <s v="330001"/>
    <s v="هزینه ها"/>
    <s v="8"/>
    <x v="19"/>
    <x v="19"/>
    <s v="هزینه کارمزد خدمات بانکی"/>
    <s v="88131"/>
    <s v="مالی"/>
    <s v="300001"/>
    <s v=""/>
    <s v="دفتر مرکزی"/>
    <s v="330001"/>
  </r>
  <r>
    <n v="174749"/>
    <n v="1558"/>
    <x v="276"/>
    <s v="1401/09/09"/>
    <s v="هزینه کارمزد بانکی از تجارت جاری 306827022 سند ش 37875"/>
    <n v="250000"/>
    <n v="0"/>
    <n v="250000"/>
    <n v="332"/>
    <n v="50"/>
    <s v="300001"/>
    <s v="330001"/>
    <s v="هزینه ها"/>
    <s v="8"/>
    <x v="19"/>
    <x v="19"/>
    <s v="هزینه کارمزد خدمات بانکی"/>
    <s v="88131"/>
    <s v="مالی"/>
    <s v="300001"/>
    <s v=""/>
    <s v="دفتر مرکزی"/>
    <s v="330001"/>
  </r>
  <r>
    <n v="174756"/>
    <n v="1561"/>
    <x v="217"/>
    <s v="1401/09/10"/>
    <s v="هزینه کارمزد بانکی از تجارت جاری 306827022 سند ش 26853"/>
    <n v="60000"/>
    <n v="0"/>
    <n v="60000"/>
    <n v="332"/>
    <n v="50"/>
    <s v="300001"/>
    <s v="330001"/>
    <s v="هزینه ها"/>
    <s v="8"/>
    <x v="19"/>
    <x v="19"/>
    <s v="هزینه کارمزد خدمات بانکی"/>
    <s v="88131"/>
    <s v="مالی"/>
    <s v="300001"/>
    <s v=""/>
    <s v="دفتر مرکزی"/>
    <s v="330001"/>
  </r>
  <r>
    <n v="174907"/>
    <n v="1572"/>
    <x v="206"/>
    <s v="1401/09/13"/>
    <s v="هزینه کارمزد بانکی از اقتصاد پشتیبان 215/850/5278624/1 سند ش 10230539"/>
    <n v="5700"/>
    <n v="0"/>
    <n v="5700"/>
    <n v="332"/>
    <n v="50"/>
    <s v="300001"/>
    <s v="330001"/>
    <s v="هزینه ها"/>
    <s v="8"/>
    <x v="19"/>
    <x v="19"/>
    <s v="هزینه کارمزد خدمات بانکی"/>
    <s v="88131"/>
    <s v="مالی"/>
    <s v="300001"/>
    <s v=""/>
    <s v="دفتر مرکزی"/>
    <s v="330001"/>
  </r>
  <r>
    <n v="174911"/>
    <n v="1572"/>
    <x v="206"/>
    <s v="1401/09/13"/>
    <s v="هزینه کارمزد بانکی از اقتصاد پشتیبان 215/850/5278624/1 سند ش 10230544"/>
    <n v="8100"/>
    <n v="0"/>
    <n v="8100"/>
    <n v="332"/>
    <n v="50"/>
    <s v="300001"/>
    <s v="330001"/>
    <s v="هزینه ها"/>
    <s v="8"/>
    <x v="19"/>
    <x v="19"/>
    <s v="هزینه کارمزد خدمات بانکی"/>
    <s v="88131"/>
    <s v="مالی"/>
    <s v="300001"/>
    <s v=""/>
    <s v="دفتر مرکزی"/>
    <s v="330001"/>
  </r>
  <r>
    <n v="174924"/>
    <n v="1578"/>
    <x v="280"/>
    <s v="1401/09/14"/>
    <s v="هزینه کارمزد بانکی از تجارت جاری 306827022 سند ش 32284"/>
    <n v="250000"/>
    <n v="0"/>
    <n v="250000"/>
    <n v="332"/>
    <n v="50"/>
    <s v="300001"/>
    <s v="330001"/>
    <s v="هزینه ها"/>
    <s v="8"/>
    <x v="19"/>
    <x v="19"/>
    <s v="هزینه کارمزد خدمات بانکی"/>
    <s v="88131"/>
    <s v="مالی"/>
    <s v="300001"/>
    <s v=""/>
    <s v="دفتر مرکزی"/>
    <s v="330001"/>
  </r>
  <r>
    <n v="174926"/>
    <n v="1578"/>
    <x v="280"/>
    <s v="1401/09/14"/>
    <s v="هزینه کارمزد بانکی از تجارت جاری 306827022 سند ش 37949"/>
    <n v="250000"/>
    <n v="0"/>
    <n v="250000"/>
    <n v="332"/>
    <n v="50"/>
    <s v="300001"/>
    <s v="330001"/>
    <s v="هزینه ها"/>
    <s v="8"/>
    <x v="19"/>
    <x v="19"/>
    <s v="هزینه کارمزد خدمات بانکی"/>
    <s v="88131"/>
    <s v="مالی"/>
    <s v="300001"/>
    <s v=""/>
    <s v="دفتر مرکزی"/>
    <s v="330001"/>
  </r>
  <r>
    <n v="174928"/>
    <n v="1578"/>
    <x v="280"/>
    <s v="1401/09/14"/>
    <s v="هزینه کارمزد بانکی از تجارت جاری 306827022 سند ش 37950"/>
    <n v="250000"/>
    <n v="0"/>
    <n v="250000"/>
    <n v="332"/>
    <n v="50"/>
    <s v="300001"/>
    <s v="330001"/>
    <s v="هزینه ها"/>
    <s v="8"/>
    <x v="19"/>
    <x v="19"/>
    <s v="هزینه کارمزد خدمات بانکی"/>
    <s v="88131"/>
    <s v="مالی"/>
    <s v="300001"/>
    <s v=""/>
    <s v="دفتر مرکزی"/>
    <s v="330001"/>
  </r>
  <r>
    <n v="174930"/>
    <n v="1578"/>
    <x v="280"/>
    <s v="1401/09/14"/>
    <s v="هزینه کارمزد بانکی از تجارت جاری 306827022 سند ش 37951"/>
    <n v="250000"/>
    <n v="0"/>
    <n v="250000"/>
    <n v="332"/>
    <n v="50"/>
    <s v="300001"/>
    <s v="330001"/>
    <s v="هزینه ها"/>
    <s v="8"/>
    <x v="19"/>
    <x v="19"/>
    <s v="هزینه کارمزد خدمات بانکی"/>
    <s v="88131"/>
    <s v="مالی"/>
    <s v="300001"/>
    <s v=""/>
    <s v="دفتر مرکزی"/>
    <s v="330001"/>
  </r>
  <r>
    <n v="174932"/>
    <n v="1578"/>
    <x v="280"/>
    <s v="1401/09/14"/>
    <s v="هزینه کارمزد بانکی از تجارت جاری 306827022 سند ش 103383"/>
    <n v="11830"/>
    <n v="0"/>
    <n v="11830"/>
    <n v="332"/>
    <n v="50"/>
    <s v="300001"/>
    <s v="330001"/>
    <s v="هزینه ها"/>
    <s v="8"/>
    <x v="19"/>
    <x v="19"/>
    <s v="هزینه کارمزد خدمات بانکی"/>
    <s v="88131"/>
    <s v="مالی"/>
    <s v="300001"/>
    <s v=""/>
    <s v="دفتر مرکزی"/>
    <s v="330001"/>
  </r>
  <r>
    <n v="174948"/>
    <n v="1582"/>
    <x v="282"/>
    <s v="1401/09/15"/>
    <s v="هزینه کارمزد بانکی از تجارت جاری 306827022 سند ش 27244"/>
    <n v="25000"/>
    <n v="0"/>
    <n v="25000"/>
    <n v="332"/>
    <n v="50"/>
    <s v="300001"/>
    <s v="330001"/>
    <s v="هزینه ها"/>
    <s v="8"/>
    <x v="19"/>
    <x v="19"/>
    <s v="هزینه کارمزد خدمات بانکی"/>
    <s v="88131"/>
    <s v="مالی"/>
    <s v="300001"/>
    <s v=""/>
    <s v="دفتر مرکزی"/>
    <s v="330001"/>
  </r>
  <r>
    <n v="174950"/>
    <n v="1582"/>
    <x v="282"/>
    <s v="1401/09/15"/>
    <s v="هزینه کارمزد بانکی از تجارت جاری 306827022 سند ش 32310"/>
    <n v="250000"/>
    <n v="0"/>
    <n v="250000"/>
    <n v="332"/>
    <n v="50"/>
    <s v="300001"/>
    <s v="330001"/>
    <s v="هزینه ها"/>
    <s v="8"/>
    <x v="19"/>
    <x v="19"/>
    <s v="هزینه کارمزد خدمات بانکی"/>
    <s v="88131"/>
    <s v="مالی"/>
    <s v="300001"/>
    <s v=""/>
    <s v="دفتر مرکزی"/>
    <s v="330001"/>
  </r>
  <r>
    <n v="174952"/>
    <n v="1582"/>
    <x v="282"/>
    <s v="1401/09/15"/>
    <s v="هزینه کارمزد بانکی از تجارت جاری 306827022 سند ش 27245"/>
    <n v="5850"/>
    <n v="0"/>
    <n v="5850"/>
    <n v="332"/>
    <n v="50"/>
    <s v="300001"/>
    <s v="330001"/>
    <s v="هزینه ها"/>
    <s v="8"/>
    <x v="19"/>
    <x v="19"/>
    <s v="هزینه کارمزد خدمات بانکی"/>
    <s v="88131"/>
    <s v="مالی"/>
    <s v="300001"/>
    <s v=""/>
    <s v="دفتر مرکزی"/>
    <s v="330001"/>
  </r>
  <r>
    <n v="175557"/>
    <n v="1591"/>
    <x v="207"/>
    <s v="1401/09/16"/>
    <s v="هزینه کارمزد بانکی از تجارت جاری 306827022 سند ش 37991"/>
    <n v="250000"/>
    <n v="0"/>
    <n v="250000"/>
    <n v="332"/>
    <n v="50"/>
    <s v="300001"/>
    <s v="330001"/>
    <s v="هزینه ها"/>
    <s v="8"/>
    <x v="19"/>
    <x v="19"/>
    <s v="هزینه کارمزد خدمات بانکی"/>
    <s v="88131"/>
    <s v="مالی"/>
    <s v="300001"/>
    <s v=""/>
    <s v="دفتر مرکزی"/>
    <s v="330001"/>
  </r>
  <r>
    <n v="174982"/>
    <n v="1599"/>
    <x v="284"/>
    <s v="1401/09/17"/>
    <s v="هزینه کارمزد بانکی از تجارت جاری 306827022 سند ش 103512"/>
    <n v="6890"/>
    <n v="0"/>
    <n v="6890"/>
    <n v="332"/>
    <n v="50"/>
    <s v="300001"/>
    <s v="330001"/>
    <s v="هزینه ها"/>
    <s v="8"/>
    <x v="19"/>
    <x v="19"/>
    <s v="هزینه کارمزد خدمات بانکی"/>
    <s v="88131"/>
    <s v="مالی"/>
    <s v="300001"/>
    <s v=""/>
    <s v="دفتر مرکزی"/>
    <s v="330001"/>
  </r>
  <r>
    <n v="175959"/>
    <n v="1610"/>
    <x v="287"/>
    <s v="1401/09/20"/>
    <s v="هزینه کارمزد بانکی از تجارت جاری 306827022 سند ش 921701"/>
    <n v="220000"/>
    <n v="0"/>
    <n v="220000"/>
    <n v="332"/>
    <n v="50"/>
    <s v="300001"/>
    <s v="330001"/>
    <s v="هزینه ها"/>
    <s v="8"/>
    <x v="19"/>
    <x v="19"/>
    <s v="هزینه کارمزد خدمات بانکی"/>
    <s v="88131"/>
    <s v="مالی"/>
    <s v="300001"/>
    <s v=""/>
    <s v="دفتر مرکزی"/>
    <s v="330001"/>
  </r>
  <r>
    <n v="175963"/>
    <n v="1621"/>
    <x v="289"/>
    <s v="1401/09/22"/>
    <s v="هزینه کارمزد بانکی از تجارت جاری 306827022 سند ش 103748"/>
    <n v="8560"/>
    <n v="0"/>
    <n v="8560"/>
    <n v="332"/>
    <n v="50"/>
    <s v="300001"/>
    <s v="330001"/>
    <s v="هزینه ها"/>
    <s v="8"/>
    <x v="19"/>
    <x v="19"/>
    <s v="هزینه کارمزد خدمات بانکی"/>
    <s v="88131"/>
    <s v="مالی"/>
    <s v="300001"/>
    <s v=""/>
    <s v="دفتر مرکزی"/>
    <s v="330001"/>
  </r>
  <r>
    <n v="175965"/>
    <n v="1621"/>
    <x v="289"/>
    <s v="1401/09/22"/>
    <s v="هزینه کارمزد بانکی از تجارت جاری 306827022 سند ش 103749"/>
    <n v="11270"/>
    <n v="0"/>
    <n v="11270"/>
    <n v="332"/>
    <n v="50"/>
    <s v="300001"/>
    <s v="330001"/>
    <s v="هزینه ها"/>
    <s v="8"/>
    <x v="19"/>
    <x v="19"/>
    <s v="هزینه کارمزد خدمات بانکی"/>
    <s v="88131"/>
    <s v="مالی"/>
    <s v="300001"/>
    <s v=""/>
    <s v="دفتر مرکزی"/>
    <s v="330001"/>
  </r>
  <r>
    <n v="175978"/>
    <n v="1636"/>
    <x v="292"/>
    <s v="1401/09/26"/>
    <s v="هزینه کارمزد بانکی از تجارت جاری 306827022 سند ش 38149"/>
    <n v="250000"/>
    <n v="0"/>
    <n v="250000"/>
    <n v="332"/>
    <n v="50"/>
    <s v="300001"/>
    <s v="330001"/>
    <s v="هزینه ها"/>
    <s v="8"/>
    <x v="19"/>
    <x v="19"/>
    <s v="هزینه کارمزد خدمات بانکی"/>
    <s v="88131"/>
    <s v="مالی"/>
    <s v="300001"/>
    <s v=""/>
    <s v="دفتر مرکزی"/>
    <s v="330001"/>
  </r>
  <r>
    <n v="175982"/>
    <n v="1636"/>
    <x v="292"/>
    <s v="1401/09/26"/>
    <s v="هزینه کارمزد بانکی از تجارت جاری 306827022 سند ش 103872"/>
    <n v="25000"/>
    <n v="0"/>
    <n v="25000"/>
    <n v="332"/>
    <n v="50"/>
    <s v="300001"/>
    <s v="330001"/>
    <s v="هزینه ها"/>
    <s v="8"/>
    <x v="19"/>
    <x v="19"/>
    <s v="هزینه کارمزد خدمات بانکی"/>
    <s v="88131"/>
    <s v="مالی"/>
    <s v="300001"/>
    <s v=""/>
    <s v="دفتر مرکزی"/>
    <s v="330001"/>
  </r>
  <r>
    <n v="176016"/>
    <n v="1648"/>
    <x v="210"/>
    <s v="1401/09/28"/>
    <s v="هزینه کارمزد بانکی از تجارت جاری 306827022 سند ش 103957"/>
    <n v="7110"/>
    <n v="0"/>
    <n v="7110"/>
    <n v="332"/>
    <n v="50"/>
    <s v="300001"/>
    <s v="330001"/>
    <s v="هزینه ها"/>
    <s v="8"/>
    <x v="19"/>
    <x v="19"/>
    <s v="هزینه کارمزد خدمات بانکی"/>
    <s v="88131"/>
    <s v="مالی"/>
    <s v="300001"/>
    <s v=""/>
    <s v="دفتر مرکزی"/>
    <s v="330001"/>
  </r>
  <r>
    <n v="176019"/>
    <n v="1648"/>
    <x v="210"/>
    <s v="1401/09/28"/>
    <s v="هزینه کارمزد بانکی از تجارت جاری 306827022 سند ش 103958"/>
    <n v="9390"/>
    <n v="0"/>
    <n v="9390"/>
    <n v="332"/>
    <n v="50"/>
    <s v="300001"/>
    <s v="330001"/>
    <s v="هزینه ها"/>
    <s v="8"/>
    <x v="19"/>
    <x v="19"/>
    <s v="هزینه کارمزد خدمات بانکی"/>
    <s v="88131"/>
    <s v="مالی"/>
    <s v="300001"/>
    <s v=""/>
    <s v="دفتر مرکزی"/>
    <s v="330001"/>
  </r>
  <r>
    <n v="176021"/>
    <n v="1648"/>
    <x v="210"/>
    <s v="1401/09/28"/>
    <s v="هزینه کارمزد بانکی از تجارت جاری 306827022 سند ش 103959"/>
    <n v="6750"/>
    <n v="0"/>
    <n v="6750"/>
    <n v="332"/>
    <n v="50"/>
    <s v="300001"/>
    <s v="330001"/>
    <s v="هزینه ها"/>
    <s v="8"/>
    <x v="19"/>
    <x v="19"/>
    <s v="هزینه کارمزد خدمات بانکی"/>
    <s v="88131"/>
    <s v="مالی"/>
    <s v="300001"/>
    <s v=""/>
    <s v="دفتر مرکزی"/>
    <s v="330001"/>
  </r>
  <r>
    <n v="176023"/>
    <n v="1648"/>
    <x v="210"/>
    <s v="1401/09/28"/>
    <s v="هزینه کارمزد صدور بانکی از تجارت 289041664 طی سند ش 38200"/>
    <n v="250000"/>
    <n v="0"/>
    <n v="250000"/>
    <n v="332"/>
    <n v="50"/>
    <s v="300001"/>
    <s v="330001"/>
    <s v="هزینه ها"/>
    <s v="8"/>
    <x v="19"/>
    <x v="19"/>
    <s v="هزینه کارمزد خدمات بانکی"/>
    <s v="88131"/>
    <s v="مالی"/>
    <s v="300001"/>
    <s v=""/>
    <s v="دفتر مرکزی"/>
    <s v="330001"/>
  </r>
  <r>
    <n v="176336"/>
    <n v="1651"/>
    <x v="223"/>
    <s v="1401/09/28"/>
    <s v="هزینه کارمزد ساتنا ملت جاری 8375650927 سند ش 325594837"/>
    <n v="3900"/>
    <n v="0"/>
    <n v="3900"/>
    <n v="332"/>
    <n v="50"/>
    <s v="300001"/>
    <s v="330001"/>
    <s v="هزینه ها"/>
    <s v="8"/>
    <x v="19"/>
    <x v="19"/>
    <s v="هزینه کارمزد خدمات بانکی"/>
    <s v="88131"/>
    <s v="مالی"/>
    <s v="300001"/>
    <s v=""/>
    <s v="دفتر مرکزی"/>
    <s v="330001"/>
  </r>
  <r>
    <n v="176061"/>
    <n v="1654"/>
    <x v="296"/>
    <s v="1401/09/29"/>
    <s v="هزینه کارمزد بانکی از تجارت جاری 306827022 سند ش 38240"/>
    <n v="250000"/>
    <n v="0"/>
    <n v="250000"/>
    <n v="332"/>
    <n v="50"/>
    <s v="300001"/>
    <s v="330001"/>
    <s v="هزینه ها"/>
    <s v="8"/>
    <x v="19"/>
    <x v="19"/>
    <s v="هزینه کارمزد خدمات بانکی"/>
    <s v="88131"/>
    <s v="مالی"/>
    <s v="300001"/>
    <s v=""/>
    <s v="دفتر مرکزی"/>
    <s v="330001"/>
  </r>
  <r>
    <n v="176268"/>
    <n v="1660"/>
    <x v="298"/>
    <s v="1401/09/30"/>
    <s v="هزینه کارمزد بانکی از تجارت جاری 306827022 سند ش 38269"/>
    <n v="250000"/>
    <n v="0"/>
    <n v="250000"/>
    <n v="332"/>
    <n v="50"/>
    <s v="300001"/>
    <s v="330001"/>
    <s v="هزینه ها"/>
    <s v="8"/>
    <x v="19"/>
    <x v="19"/>
    <s v="هزینه کارمزد خدمات بانکی"/>
    <s v="88131"/>
    <s v="مالی"/>
    <s v="300001"/>
    <s v=""/>
    <s v="دفتر مرکزی"/>
    <s v="330001"/>
  </r>
  <r>
    <n v="176270"/>
    <n v="1660"/>
    <x v="298"/>
    <s v="1401/09/30"/>
    <s v="هزینه کارمزد بانکی از تجارت جاری 306827022 سند ش 104997"/>
    <n v="16680"/>
    <n v="0"/>
    <n v="16680"/>
    <n v="332"/>
    <n v="50"/>
    <s v="300001"/>
    <s v="330001"/>
    <s v="هزینه ها"/>
    <s v="8"/>
    <x v="19"/>
    <x v="19"/>
    <s v="هزینه کارمزد خدمات بانکی"/>
    <s v="88131"/>
    <s v="مالی"/>
    <s v="300001"/>
    <s v=""/>
    <s v="دفتر مرکزی"/>
    <s v="330001"/>
  </r>
  <r>
    <n v="176272"/>
    <n v="1660"/>
    <x v="298"/>
    <s v="1401/09/30"/>
    <s v="هزینه کارمزد بانکی از تجارت جاری 306827022 سند ش 104996"/>
    <n v="5900"/>
    <n v="0"/>
    <n v="5900"/>
    <n v="332"/>
    <n v="50"/>
    <s v="300001"/>
    <s v="330001"/>
    <s v="هزینه ها"/>
    <s v="8"/>
    <x v="19"/>
    <x v="19"/>
    <s v="هزینه کارمزد خدمات بانکی"/>
    <s v="88131"/>
    <s v="مالی"/>
    <s v="300001"/>
    <s v=""/>
    <s v="دفتر مرکزی"/>
    <s v="330001"/>
  </r>
  <r>
    <n v="176274"/>
    <n v="1660"/>
    <x v="298"/>
    <s v="1401/09/30"/>
    <s v="هزینه کارمزد بانکی از تجارت جاری 306827022 سند ش 104995"/>
    <n v="25000"/>
    <n v="0"/>
    <n v="25000"/>
    <n v="332"/>
    <n v="50"/>
    <s v="300001"/>
    <s v="330001"/>
    <s v="هزینه ها"/>
    <s v="8"/>
    <x v="19"/>
    <x v="19"/>
    <s v="هزینه کارمزد خدمات بانکی"/>
    <s v="88131"/>
    <s v="مالی"/>
    <s v="300001"/>
    <s v=""/>
    <s v="دفتر مرکزی"/>
    <s v="330001"/>
  </r>
  <r>
    <n v="143063"/>
    <n v="1169"/>
    <x v="229"/>
    <s v="1401/07/04"/>
    <s v="هزینه کارمزد تایید تحویل اسناد به مشتری دیداری 01701396S00451 پارت 167  سند ش 302995566"/>
    <n v="2666000"/>
    <n v="0"/>
    <n v="2666000"/>
    <n v="333"/>
    <n v="50"/>
    <s v="300001"/>
    <s v="330001"/>
    <s v="هزینه ها"/>
    <s v="8"/>
    <x v="19"/>
    <x v="19"/>
    <s v="هزینه کارمزد گشایش اعتبار ارزی"/>
    <s v="88141"/>
    <s v="مالی"/>
    <s v="300001"/>
    <s v=""/>
    <s v="دفتر مرکزی"/>
    <s v="330001"/>
  </r>
  <r>
    <n v="143065"/>
    <n v="1169"/>
    <x v="229"/>
    <s v="1401/07/04"/>
    <s v="هزینه کارمزد تایید تحویل اسناد به مشتری دیداری 01701396S00451 پارت 181  سند ش 302996072"/>
    <n v="103759907"/>
    <n v="0"/>
    <n v="103759907"/>
    <n v="333"/>
    <n v="50"/>
    <s v="300001"/>
    <s v="330001"/>
    <s v="هزینه ها"/>
    <s v="8"/>
    <x v="19"/>
    <x v="19"/>
    <s v="هزینه کارمزد گشایش اعتبار ارزی"/>
    <s v="88141"/>
    <s v="مالی"/>
    <s v="300001"/>
    <s v=""/>
    <s v="دفتر مرکزی"/>
    <s v="330001"/>
  </r>
  <r>
    <n v="143067"/>
    <n v="1169"/>
    <x v="229"/>
    <s v="1401/07/04"/>
    <s v="هزینه کارمزد تایید تحویل اسناد به مشتری دیداری 01701396S00451 پارت 182  سند ش 302996531"/>
    <n v="23308637"/>
    <n v="0"/>
    <n v="23308637"/>
    <n v="333"/>
    <n v="50"/>
    <s v="300001"/>
    <s v="330001"/>
    <s v="هزینه ها"/>
    <s v="8"/>
    <x v="19"/>
    <x v="19"/>
    <s v="هزینه کارمزد گشایش اعتبار ارزی"/>
    <s v="88141"/>
    <s v="مالی"/>
    <s v="300001"/>
    <s v=""/>
    <s v="دفتر مرکزی"/>
    <s v="330001"/>
  </r>
  <r>
    <n v="143069"/>
    <n v="1179"/>
    <x v="230"/>
    <s v="1401/07/09"/>
    <s v="هزینه کارمزد تایید تحویل اسناد به مشتری دیداری 01701396S00451 پارت 182  سند ش 303805536"/>
    <n v="32496064"/>
    <n v="0"/>
    <n v="32496064"/>
    <n v="333"/>
    <n v="50"/>
    <s v="300001"/>
    <s v="330001"/>
    <s v="هزینه ها"/>
    <s v="8"/>
    <x v="19"/>
    <x v="19"/>
    <s v="هزینه کارمزد گشایش اعتبار ارزی"/>
    <s v="88141"/>
    <s v="مالی"/>
    <s v="300001"/>
    <s v=""/>
    <s v="دفتر مرکزی"/>
    <s v="330001"/>
  </r>
  <r>
    <n v="143093"/>
    <n v="1229"/>
    <x v="196"/>
    <s v="1401/07/19"/>
    <s v="هزینه کارمزد تایید تحویل اسناد به مشتری دیداری 01701396S00451 پارت 182  سند ش 305456475"/>
    <n v="547684335"/>
    <n v="0"/>
    <n v="547684335"/>
    <n v="333"/>
    <n v="50"/>
    <s v="300001"/>
    <s v="330001"/>
    <s v="هزینه ها"/>
    <s v="8"/>
    <x v="19"/>
    <x v="19"/>
    <s v="هزینه کارمزد گشایش اعتبار ارزی"/>
    <s v="88141"/>
    <s v="مالی"/>
    <s v="300001"/>
    <s v=""/>
    <s v="دفتر مرکزی"/>
    <s v="330001"/>
  </r>
  <r>
    <n v="143101"/>
    <n v="1262"/>
    <x v="28"/>
    <s v="1401/07/25"/>
    <s v="هزینه کارمزد تایید تحویل اسناد به مشتری دیداری 01701396S00451 پارت 188  سند ش 306380564"/>
    <n v="18060489"/>
    <n v="0"/>
    <n v="18060489"/>
    <n v="333"/>
    <n v="50"/>
    <s v="300001"/>
    <s v="330001"/>
    <s v="هزینه ها"/>
    <s v="8"/>
    <x v="19"/>
    <x v="19"/>
    <s v="هزینه کارمزد گشایش اعتبار ارزی"/>
    <s v="88141"/>
    <s v="مالی"/>
    <s v="300001"/>
    <s v=""/>
    <s v="دفتر مرکزی"/>
    <s v="330001"/>
  </r>
  <r>
    <n v="143103"/>
    <n v="1262"/>
    <x v="28"/>
    <s v="1401/07/25"/>
    <s v="هزینه کارمزد تایید تحویل اسناد به مشتری دیداری 01701396S00451 پارت 189  سند ش 306380802"/>
    <n v="85295074"/>
    <n v="0"/>
    <n v="85295074"/>
    <n v="333"/>
    <n v="50"/>
    <s v="300001"/>
    <s v="330001"/>
    <s v="هزینه ها"/>
    <s v="8"/>
    <x v="19"/>
    <x v="19"/>
    <s v="هزینه کارمزد گشایش اعتبار ارزی"/>
    <s v="88141"/>
    <s v="مالی"/>
    <s v="300001"/>
    <s v=""/>
    <s v="دفتر مرکزی"/>
    <s v="330001"/>
  </r>
  <r>
    <n v="143105"/>
    <n v="1262"/>
    <x v="28"/>
    <s v="1401/07/25"/>
    <s v="هزینه کارمزد تایید تحویل اسناد به مشتری دیداری 01701396S00451 پارت 190  سند ش 306381036"/>
    <n v="60271472"/>
    <n v="0"/>
    <n v="60271472"/>
    <n v="333"/>
    <n v="50"/>
    <s v="300001"/>
    <s v="330001"/>
    <s v="هزینه ها"/>
    <s v="8"/>
    <x v="19"/>
    <x v="19"/>
    <s v="هزینه کارمزد گشایش اعتبار ارزی"/>
    <s v="88141"/>
    <s v="مالی"/>
    <s v="300001"/>
    <s v=""/>
    <s v="دفتر مرکزی"/>
    <s v="330001"/>
  </r>
  <r>
    <n v="143107"/>
    <n v="1262"/>
    <x v="28"/>
    <s v="1401/07/25"/>
    <s v="هزینه کارمزد تایید تحویل اسناد به مشتری دیداری 01701396S00451 پارت 191  سند ش 306394043"/>
    <n v="9081697"/>
    <n v="0"/>
    <n v="9081697"/>
    <n v="333"/>
    <n v="50"/>
    <s v="300001"/>
    <s v="330001"/>
    <s v="هزینه ها"/>
    <s v="8"/>
    <x v="19"/>
    <x v="19"/>
    <s v="هزینه کارمزد گشایش اعتبار ارزی"/>
    <s v="88141"/>
    <s v="مالی"/>
    <s v="300001"/>
    <s v=""/>
    <s v="دفتر مرکزی"/>
    <s v="330001"/>
  </r>
  <r>
    <n v="143091"/>
    <n v="1265"/>
    <x v="232"/>
    <s v="1401/07/26"/>
    <s v="هزینه کارمزد تمدید اعتبار اسنادی ش 96109363 توسط بانک صنعت و معدن طی سند شماره 288895389"/>
    <n v="12500000000"/>
    <n v="0"/>
    <n v="12500000000"/>
    <n v="333"/>
    <n v="50"/>
    <s v="300001"/>
    <s v="330001"/>
    <s v="هزینه ها"/>
    <s v="8"/>
    <x v="19"/>
    <x v="19"/>
    <s v="هزینه کارمزد گشایش اعتبار ارزی"/>
    <s v="88141"/>
    <s v="مالی"/>
    <s v="300001"/>
    <s v=""/>
    <s v="دفتر مرکزی"/>
    <s v="330001"/>
  </r>
  <r>
    <n v="173681"/>
    <n v="1323"/>
    <x v="234"/>
    <s v="1401/08/03"/>
    <s v="هزینه کارمزد تایید تحویل اسناد به مشتری دیداری 01701396S00451 پارت 193 سند ش 307511586"/>
    <n v="2732480"/>
    <n v="0"/>
    <n v="2732480"/>
    <n v="333"/>
    <n v="50"/>
    <s v="300001"/>
    <s v="330001"/>
    <s v="هزینه ها"/>
    <s v="8"/>
    <x v="19"/>
    <x v="19"/>
    <s v="هزینه کارمزد گشایش اعتبار ارزی"/>
    <s v="88141"/>
    <s v="مالی"/>
    <s v="300001"/>
    <s v=""/>
    <s v="دفتر مرکزی"/>
    <s v="330001"/>
  </r>
  <r>
    <n v="176786"/>
    <n v="1625"/>
    <x v="236"/>
    <s v="1401/09/23"/>
    <s v="هزینه کارمزد تایید تحویل اسناد به مشتری دیداری 01701396S00451 پارت 197 سند ش 316836585"/>
    <n v="5772583"/>
    <n v="0"/>
    <n v="5772583"/>
    <n v="333"/>
    <n v="50"/>
    <s v="300001"/>
    <s v="330001"/>
    <s v="هزینه ها"/>
    <s v="8"/>
    <x v="19"/>
    <x v="19"/>
    <s v="هزینه کارمزد گشایش اعتبار ارزی"/>
    <s v="88141"/>
    <s v="مالی"/>
    <s v="300001"/>
    <s v=""/>
    <s v="دفتر مرکزی"/>
    <s v="330001"/>
  </r>
  <r>
    <n v="176788"/>
    <n v="1625"/>
    <x v="236"/>
    <s v="1401/09/23"/>
    <s v="هزینه کارمزد تایید تحویل اسناد به مشتری دیداری 01701396S00451 پارت 198 سند ش 316836997"/>
    <n v="40974588"/>
    <n v="0"/>
    <n v="40974588"/>
    <n v="333"/>
    <n v="50"/>
    <s v="300001"/>
    <s v="330001"/>
    <s v="هزینه ها"/>
    <s v="8"/>
    <x v="19"/>
    <x v="19"/>
    <s v="هزینه کارمزد گشایش اعتبار ارزی"/>
    <s v="88141"/>
    <s v="مالی"/>
    <s v="300001"/>
    <s v=""/>
    <s v="دفتر مرکزی"/>
    <s v="330001"/>
  </r>
  <r>
    <n v="176840"/>
    <n v="1642"/>
    <x v="237"/>
    <s v="1401/09/27"/>
    <s v="هزینه کارمزد تایید تحویل اسناد به مشتری دیداری 01701396S00451 پارت 199 سند ش 317556392"/>
    <n v="3270346"/>
    <n v="0"/>
    <n v="3270346"/>
    <n v="333"/>
    <n v="50"/>
    <s v="300001"/>
    <s v="330001"/>
    <s v="هزینه ها"/>
    <s v="8"/>
    <x v="19"/>
    <x v="19"/>
    <s v="هزینه کارمزد گشایش اعتبار ارزی"/>
    <s v="88141"/>
    <s v="مالی"/>
    <s v="300001"/>
    <s v=""/>
    <s v="دفتر مرکزی"/>
    <s v="330001"/>
  </r>
  <r>
    <n v="176842"/>
    <n v="1642"/>
    <x v="237"/>
    <s v="1401/09/27"/>
    <s v="هزینه کارمزد تایید تحویل اسناد به مشتری دیداری 01701396S00451 پارت 200 سند ش 317556683"/>
    <n v="31292315"/>
    <n v="0"/>
    <n v="31292315"/>
    <n v="333"/>
    <n v="50"/>
    <s v="300001"/>
    <s v="330001"/>
    <s v="هزینه ها"/>
    <s v="8"/>
    <x v="19"/>
    <x v="19"/>
    <s v="هزینه کارمزد گشایش اعتبار ارزی"/>
    <s v="88141"/>
    <s v="مالی"/>
    <s v="300001"/>
    <s v=""/>
    <s v="دفتر مرکزی"/>
    <s v="330001"/>
  </r>
  <r>
    <n v="176844"/>
    <n v="1642"/>
    <x v="237"/>
    <s v="1401/09/27"/>
    <s v="هزینه کارمزد تایید تحویل اسناد به مشتری دیداری 01701396S00451 پارت 201 سند ش 317557003"/>
    <n v="26557173"/>
    <n v="0"/>
    <n v="26557173"/>
    <n v="333"/>
    <n v="50"/>
    <s v="300001"/>
    <s v="330001"/>
    <s v="هزینه ها"/>
    <s v="8"/>
    <x v="19"/>
    <x v="19"/>
    <s v="هزینه کارمزد گشایش اعتبار ارزی"/>
    <s v="88141"/>
    <s v="مالی"/>
    <s v="300001"/>
    <s v=""/>
    <s v="دفتر مرکزی"/>
    <s v="330001"/>
  </r>
  <r>
    <n v="176846"/>
    <n v="1642"/>
    <x v="237"/>
    <s v="1401/09/27"/>
    <s v="هزینه کارمزد تایید تحویل اسناد به مشتری دیداری 01701396S00451 پارت 202 سند ش 317557316"/>
    <n v="78058801"/>
    <n v="0"/>
    <n v="78058801"/>
    <n v="333"/>
    <n v="50"/>
    <s v="300001"/>
    <s v="330001"/>
    <s v="هزینه ها"/>
    <s v="8"/>
    <x v="19"/>
    <x v="19"/>
    <s v="هزینه کارمزد گشایش اعتبار ارزی"/>
    <s v="88141"/>
    <s v="مالی"/>
    <s v="300001"/>
    <s v=""/>
    <s v="دفتر مرکزی"/>
    <s v="330001"/>
  </r>
  <r>
    <n v="176848"/>
    <n v="1642"/>
    <x v="237"/>
    <s v="1401/09/27"/>
    <s v="هزینه کارمزد تایید تحویل اسناد به مشتری دیداری 01701396S00451 پارت 203 سند ش 317584510"/>
    <n v="70435617"/>
    <n v="0"/>
    <n v="70435617"/>
    <n v="333"/>
    <n v="50"/>
    <s v="300001"/>
    <s v="330001"/>
    <s v="هزینه ها"/>
    <s v="8"/>
    <x v="19"/>
    <x v="19"/>
    <s v="هزینه کارمزد گشایش اعتبار ارزی"/>
    <s v="88141"/>
    <s v="مالی"/>
    <s v="300001"/>
    <s v=""/>
    <s v="دفتر مرکزی"/>
    <s v="330001"/>
  </r>
  <r>
    <n v="173374"/>
    <n v="1167"/>
    <x v="170"/>
    <s v="1401/07/02"/>
    <s v="فرآب اینترنشنال- هزینه 3% کارمزد اینویس 42 معادل 12371.04 یورو با فی 251659 ریال با شماره رفرنس 194 اعلامیه بدهکار ش 0100/6950 ال سی TMB/96109363"/>
    <n v="3113283555"/>
    <n v="0"/>
    <n v="3113283555"/>
    <n v="427"/>
    <n v="50"/>
    <s v="300001"/>
    <s v="330001"/>
    <s v="هزینه ها"/>
    <s v="8"/>
    <x v="19"/>
    <x v="19"/>
    <s v="هزینه کارمزد حواله ارزی"/>
    <s v="88171"/>
    <s v="مالی"/>
    <s v="300001"/>
    <s v=""/>
    <s v="دفتر مرکزی"/>
    <s v="330001"/>
  </r>
  <r>
    <n v="173376"/>
    <n v="1167"/>
    <x v="170"/>
    <s v="1401/07/02"/>
    <s v="فرآب اینترنشنال- هزینه 3% کارمزد اینویس 43 معادل 66122.44 یورو با فی 254055 ریال با شماره رفرنس 206 اعلامیه بدهکار ش 0100/6950 ال سی TMB/96109363"/>
    <n v="16798736494"/>
    <n v="0"/>
    <n v="16798736494"/>
    <n v="427"/>
    <n v="50"/>
    <s v="300001"/>
    <s v="330001"/>
    <s v="هزینه ها"/>
    <s v="8"/>
    <x v="19"/>
    <x v="19"/>
    <s v="هزینه کارمزد حواله ارزی"/>
    <s v="88171"/>
    <s v="مالی"/>
    <s v="300001"/>
    <s v=""/>
    <s v="دفتر مرکزی"/>
    <s v="330001"/>
  </r>
  <r>
    <n v="173378"/>
    <n v="1167"/>
    <x v="170"/>
    <s v="1401/07/02"/>
    <s v="فرآب اینترنشنال- هزینه 3% کارمزد اینویس 44 معادل 31516.2 یورو با فی 267017 ریال با شماره رفرنس 207 اعلامیه بدهکار ش 0100/6950 ال سی TMB/96109363"/>
    <n v="8415361175"/>
    <n v="0"/>
    <n v="8415361175"/>
    <n v="427"/>
    <n v="50"/>
    <s v="300001"/>
    <s v="330001"/>
    <s v="هزینه ها"/>
    <s v="8"/>
    <x v="19"/>
    <x v="19"/>
    <s v="هزینه کارمزد حواله ارزی"/>
    <s v="88171"/>
    <s v="مالی"/>
    <s v="300001"/>
    <s v=""/>
    <s v="دفتر مرکزی"/>
    <s v="330001"/>
  </r>
  <r>
    <n v="173380"/>
    <n v="1167"/>
    <x v="170"/>
    <s v="1401/07/02"/>
    <s v="فرآب اینترنشنال- هزینه 3% کارمزد اینویس 45 معادل 59322.06 یورو با فی 267017 ریال با شماره رفرنس 207 اعلامیه بدهکار ش 0100/6950 ال سی TMB/96109363"/>
    <n v="15839998495"/>
    <n v="0"/>
    <n v="15839998495"/>
    <n v="427"/>
    <n v="50"/>
    <s v="300001"/>
    <s v="330001"/>
    <s v="هزینه ها"/>
    <s v="8"/>
    <x v="19"/>
    <x v="19"/>
    <s v="هزینه کارمزد حواله ارزی"/>
    <s v="88171"/>
    <s v="مالی"/>
    <s v="300001"/>
    <s v=""/>
    <s v="دفتر مرکزی"/>
    <s v="330001"/>
  </r>
  <r>
    <n v="173382"/>
    <n v="1167"/>
    <x v="170"/>
    <s v="1401/07/02"/>
    <s v="فرآب اینترنشنال- هزینه 3% کارمزد اینویس 46 معادل 52044.99 یورو با فی 267017 ریال با شماره رفرنس 207 اعلامیه بدهکار ش 0100/6950 ال سی TMB/96109363"/>
    <n v="13896897095"/>
    <n v="0"/>
    <n v="13896897095"/>
    <n v="427"/>
    <n v="50"/>
    <s v="300001"/>
    <s v="330001"/>
    <s v="هزینه ها"/>
    <s v="8"/>
    <x v="19"/>
    <x v="19"/>
    <s v="هزینه کارمزد حواله ارزی"/>
    <s v="88171"/>
    <s v="مالی"/>
    <s v="300001"/>
    <s v=""/>
    <s v="دفتر مرکزی"/>
    <s v="330001"/>
  </r>
  <r>
    <n v="173384"/>
    <n v="1167"/>
    <x v="170"/>
    <s v="1401/07/02"/>
    <s v="فرآب اینترنشنال- هزینه 3% کارمزد اینویس 47 معادل 231679.35 یورو با فی 269123 ریال با شماره رفرنس 226 اعلامیه بدهکار ش 0100/6950 ال سی TMB/96109363"/>
    <n v="62350241710"/>
    <n v="0"/>
    <n v="62350241710"/>
    <n v="427"/>
    <n v="50"/>
    <s v="300001"/>
    <s v="330001"/>
    <s v="هزینه ها"/>
    <s v="8"/>
    <x v="19"/>
    <x v="19"/>
    <s v="هزینه کارمزد حواله ارزی"/>
    <s v="88171"/>
    <s v="مالی"/>
    <s v="300001"/>
    <s v=""/>
    <s v="دفتر مرکزی"/>
    <s v="330001"/>
  </r>
  <r>
    <n v="173386"/>
    <n v="1167"/>
    <x v="170"/>
    <s v="1401/07/02"/>
    <s v="فرآب اینترنشنال- هزینه 3% کارمزد اینویس 48 معادل 10252.98 یورو با فی 264841 ریال با شماره رفرنس 208 اعلامیه بدهکار ش 0100/6950 ال سی TMB/96109363"/>
    <n v="2715409476"/>
    <n v="0"/>
    <n v="2715409476"/>
    <n v="427"/>
    <n v="50"/>
    <s v="300001"/>
    <s v="330001"/>
    <s v="هزینه ها"/>
    <s v="8"/>
    <x v="19"/>
    <x v="19"/>
    <s v="هزینه کارمزد حواله ارزی"/>
    <s v="88171"/>
    <s v="مالی"/>
    <s v="300001"/>
    <s v=""/>
    <s v="دفتر مرکزی"/>
    <s v="330001"/>
  </r>
  <r>
    <n v="173388"/>
    <n v="1167"/>
    <x v="170"/>
    <s v="1401/07/02"/>
    <s v="فرآب اینترنشنال- هزینه 3% کارمزد اینویس 49 معادل 18978 یورو با فی 284829 ریال با شماره رفرنس 227 اعلامیه بدهکار ش 0100/6950 ال سی TMB/96109363"/>
    <n v="5405484762"/>
    <n v="0"/>
    <n v="5405484762"/>
    <n v="427"/>
    <n v="50"/>
    <s v="300001"/>
    <s v="330001"/>
    <s v="هزینه ها"/>
    <s v="8"/>
    <x v="19"/>
    <x v="19"/>
    <s v="هزینه کارمزد حواله ارزی"/>
    <s v="88171"/>
    <s v="مالی"/>
    <s v="300001"/>
    <s v=""/>
    <s v="دفتر مرکزی"/>
    <s v="330001"/>
  </r>
  <r>
    <n v="173390"/>
    <n v="1167"/>
    <x v="170"/>
    <s v="1401/07/02"/>
    <s v="فرآب اینترنشنال- هزینه 3% کارمزد اینویس 50 معادل 416.94 یورو با فی 284829 ریال با شماره رفرنس 227 اعلامیه بدهکار ش 0100/6950 ال سی TMB/96109363"/>
    <n v="118756603"/>
    <n v="0"/>
    <n v="118756603"/>
    <n v="427"/>
    <n v="50"/>
    <s v="300001"/>
    <s v="330001"/>
    <s v="هزینه ها"/>
    <s v="8"/>
    <x v="19"/>
    <x v="19"/>
    <s v="هزینه کارمزد حواله ارزی"/>
    <s v="88171"/>
    <s v="مالی"/>
    <s v="300001"/>
    <s v=""/>
    <s v="دفتر مرکزی"/>
    <s v="330001"/>
  </r>
  <r>
    <n v="173392"/>
    <n v="1167"/>
    <x v="170"/>
    <s v="1401/07/02"/>
    <s v="فرآب اینترنشنال- هزینه 3% کارمزد اینویس 51 معادل 3422.16 یورو با فی 284829 ریال با شماره رفرنس 227 اعلامیه بدهکار ش 0100/6950 ال سی TMB/96109363"/>
    <n v="974730411"/>
    <n v="0"/>
    <n v="974730411"/>
    <n v="427"/>
    <n v="50"/>
    <s v="300001"/>
    <s v="330001"/>
    <s v="هزینه ها"/>
    <s v="8"/>
    <x v="19"/>
    <x v="19"/>
    <s v="هزینه کارمزد حواله ارزی"/>
    <s v="88171"/>
    <s v="مالی"/>
    <s v="300001"/>
    <s v=""/>
    <s v="دفتر مرکزی"/>
    <s v="330001"/>
  </r>
  <r>
    <n v="173394"/>
    <n v="1167"/>
    <x v="170"/>
    <s v="1401/07/02"/>
    <s v="فرآب اینترنشنال- هزینه 3% کارمزد اینویس 52 معادل 53232 یورو با فی 330012 ریال با شماره رفرنس 228 اعلامیه بدهکار ش 0100/6950 ال سی TMB/96109363"/>
    <n v="17567198784"/>
    <n v="0"/>
    <n v="17567198784"/>
    <n v="427"/>
    <n v="50"/>
    <s v="300001"/>
    <s v="330001"/>
    <s v="هزینه ها"/>
    <s v="8"/>
    <x v="19"/>
    <x v="19"/>
    <s v="هزینه کارمزد حواله ارزی"/>
    <s v="88171"/>
    <s v="مالی"/>
    <s v="300001"/>
    <s v=""/>
    <s v="دفتر مرکزی"/>
    <s v="330001"/>
  </r>
  <r>
    <n v="173396"/>
    <n v="1167"/>
    <x v="170"/>
    <s v="1401/07/02"/>
    <s v="فرآب اینترنشنال- هزینه 3% کارمزد اینویس 53 معادل 107776.21 یورو با فی 335054 ریال با شماره رفرنس 243 اعلامیه بدهکار ش 0100/6950 ال سی TMB/96109363"/>
    <n v="36110850265"/>
    <n v="0"/>
    <n v="36110850265"/>
    <n v="427"/>
    <n v="50"/>
    <s v="300001"/>
    <s v="330001"/>
    <s v="هزینه ها"/>
    <s v="8"/>
    <x v="19"/>
    <x v="19"/>
    <s v="هزینه کارمزد حواله ارزی"/>
    <s v="88171"/>
    <s v="مالی"/>
    <s v="300001"/>
    <s v=""/>
    <s v="دفتر مرکزی"/>
    <s v="330001"/>
  </r>
  <r>
    <n v="173398"/>
    <n v="1167"/>
    <x v="170"/>
    <s v="1401/07/02"/>
    <s v="فرآب اینترنشنال- هزینه 3% کارمزد اینویس 54 معادل 27855.78 یورو با فی 335054 ریال با شماره رفرنس 238 اعلامیه بدهکار ش 0100/6950 ال سی TMB/96109363"/>
    <n v="9333190512"/>
    <n v="0"/>
    <n v="9333190512"/>
    <n v="427"/>
    <n v="50"/>
    <s v="300001"/>
    <s v="330001"/>
    <s v="هزینه ها"/>
    <s v="8"/>
    <x v="19"/>
    <x v="19"/>
    <s v="هزینه کارمزد حواله ارزی"/>
    <s v="88171"/>
    <s v="مالی"/>
    <s v="300001"/>
    <s v=""/>
    <s v="دفتر مرکزی"/>
    <s v="330001"/>
  </r>
  <r>
    <n v="173400"/>
    <n v="1167"/>
    <x v="170"/>
    <s v="1401/07/02"/>
    <s v="فرآب اینترنشنال- هزینه 3% کارمزد اینویس 55 معادل 100387.91 یورو با فی 357800 ریال با شماره رفرنس 238 اعلامیه بدهکار ش 0100/6950 ال سی TMB/96109363"/>
    <n v="35918794198"/>
    <n v="0"/>
    <n v="35918794198"/>
    <n v="427"/>
    <n v="50"/>
    <s v="300001"/>
    <s v="330001"/>
    <s v="هزینه ها"/>
    <s v="8"/>
    <x v="19"/>
    <x v="19"/>
    <s v="هزینه کارمزد حواله ارزی"/>
    <s v="88171"/>
    <s v="مالی"/>
    <s v="300001"/>
    <s v=""/>
    <s v="دفتر مرکزی"/>
    <s v="330001"/>
  </r>
  <r>
    <n v="173402"/>
    <n v="1167"/>
    <x v="170"/>
    <s v="1401/07/02"/>
    <s v="فرآب اینترنشنال- هزینه 3% کارمزد اینویس 56 معادل 62850.63 یورو با فی 361019 ریال با شماره رفرنس 244 اعلامیه بدهکار ش 0100/6950 ال سی TMB/96109363"/>
    <n v="22690271592"/>
    <n v="0"/>
    <n v="22690271592"/>
    <n v="427"/>
    <n v="50"/>
    <s v="300001"/>
    <s v="330001"/>
    <s v="هزینه ها"/>
    <s v="8"/>
    <x v="19"/>
    <x v="19"/>
    <s v="هزینه کارمزد حواله ارزی"/>
    <s v="88171"/>
    <s v="مالی"/>
    <s v="300001"/>
    <s v=""/>
    <s v="دفتر مرکزی"/>
    <s v="330001"/>
  </r>
  <r>
    <n v="173404"/>
    <n v="1167"/>
    <x v="170"/>
    <s v="1401/07/02"/>
    <s v="فرآب اینترنشنال- هزینه 3% کارمزد اینویس 57 معادل 65958.32 یورو با فی 327749 ریال با شماره رفرنس 253 اعلامیه بدهکار ش 0100/7089 ال سی TMB/96109363"/>
    <n v="21617773422"/>
    <n v="0"/>
    <n v="21617773422"/>
    <n v="427"/>
    <n v="50"/>
    <s v="300001"/>
    <s v="330001"/>
    <s v="هزینه ها"/>
    <s v="8"/>
    <x v="19"/>
    <x v="19"/>
    <s v="هزینه کارمزد حواله ارزی"/>
    <s v="88171"/>
    <s v="مالی"/>
    <s v="300001"/>
    <s v=""/>
    <s v="دفتر مرکزی"/>
    <s v="330001"/>
  </r>
  <r>
    <n v="173406"/>
    <n v="1167"/>
    <x v="170"/>
    <s v="1401/07/02"/>
    <s v="فرآب اینترنشنال- هزینه 3% کارمزد اینویس 58 معادل 42308.6 یورو با فی 329720 ریال با شماره رفرنس 254 اعلامیه بدهکار ش 0100/7089 ال سی TMB/96109363"/>
    <n v="13949991592"/>
    <n v="0"/>
    <n v="13949991592"/>
    <n v="427"/>
    <n v="50"/>
    <s v="300001"/>
    <s v="330001"/>
    <s v="هزینه ها"/>
    <s v="8"/>
    <x v="19"/>
    <x v="19"/>
    <s v="هزینه کارمزد حواله ارزی"/>
    <s v="88171"/>
    <s v="مالی"/>
    <s v="300001"/>
    <s v=""/>
    <s v="دفتر مرکزی"/>
    <s v="330001"/>
  </r>
  <r>
    <n v="173408"/>
    <n v="1167"/>
    <x v="170"/>
    <s v="1401/07/02"/>
    <s v="فرآب اینترنشنال- هزینه 3% کارمزد اینویس 59 معادل 90516.3 یورو با فی 329720 ریال با شماره رفرنس 254 اعلامیه بدهکار ش 0100/7089 ال سی TMB/96109363"/>
    <n v="29845034436"/>
    <n v="0"/>
    <n v="29845034436"/>
    <n v="427"/>
    <n v="50"/>
    <s v="300001"/>
    <s v="330001"/>
    <s v="هزینه ها"/>
    <s v="8"/>
    <x v="19"/>
    <x v="19"/>
    <s v="هزینه کارمزد حواله ارزی"/>
    <s v="88171"/>
    <s v="مالی"/>
    <s v="300001"/>
    <s v=""/>
    <s v="دفتر مرکزی"/>
    <s v="330001"/>
  </r>
  <r>
    <n v="173410"/>
    <n v="1167"/>
    <x v="170"/>
    <s v="1401/07/02"/>
    <s v="فرآب اینترنشنال- هزینه 3% کارمزد اینویس 60 معادل 105420 یورو با فی 316365 ریال با شماره رفرنس 256 اعلامیه بدهکار ش 0100/7089 ال سی TMB/96109363"/>
    <n v="33351198300"/>
    <n v="0"/>
    <n v="33351198300"/>
    <n v="427"/>
    <n v="50"/>
    <s v="300001"/>
    <s v="330001"/>
    <s v="هزینه ها"/>
    <s v="8"/>
    <x v="19"/>
    <x v="19"/>
    <s v="هزینه کارمزد حواله ارزی"/>
    <s v="88171"/>
    <s v="مالی"/>
    <s v="300001"/>
    <s v=""/>
    <s v="دفتر مرکزی"/>
    <s v="330001"/>
  </r>
  <r>
    <n v="173412"/>
    <n v="1167"/>
    <x v="170"/>
    <s v="1401/07/02"/>
    <s v="فرآب اینترنشنال- هزینه 3% کارمزد اینویس 61 معادل 40001.67 یورو با فی 310309 ریال با شماره رفرنس 257 اعلامیه بدهکار ش 0100/7089 ال سی TMB/96109363"/>
    <n v="12412878216"/>
    <n v="0"/>
    <n v="12412878216"/>
    <n v="427"/>
    <n v="50"/>
    <s v="300001"/>
    <s v="330001"/>
    <s v="هزینه ها"/>
    <s v="8"/>
    <x v="19"/>
    <x v="19"/>
    <s v="هزینه کارمزد حواله ارزی"/>
    <s v="88171"/>
    <s v="مالی"/>
    <s v="300001"/>
    <s v=""/>
    <s v="دفتر مرکزی"/>
    <s v="330001"/>
  </r>
  <r>
    <n v="173414"/>
    <n v="1167"/>
    <x v="170"/>
    <s v="1401/07/02"/>
    <s v="فرآب اینترنشنال- هزینه 3% کارمزد اینویس 62 معادل 60690 یورو با فی 298191 ریال با شماره رفرنس 293 اعلامیه بدهکار ش 0100/7089 ال سی TMB/96109363"/>
    <n v="18097211790"/>
    <n v="0"/>
    <n v="18097211790"/>
    <n v="427"/>
    <n v="50"/>
    <s v="300001"/>
    <s v="330001"/>
    <s v="هزینه ها"/>
    <s v="8"/>
    <x v="19"/>
    <x v="19"/>
    <s v="هزینه کارمزد حواله ارزی"/>
    <s v="88171"/>
    <s v="مالی"/>
    <s v="300001"/>
    <s v=""/>
    <s v="دفتر مرکزی"/>
    <s v="330001"/>
  </r>
  <r>
    <n v="173416"/>
    <n v="1167"/>
    <x v="170"/>
    <s v="1401/07/02"/>
    <s v="فرآب اینترنشنال- هزینه 3% کارمزد اینویس 63 معادل 16500 یورو با فی 298405 ریال با شماره رفرنس 294 اعلامیه بدهکار ش 0100/7089 ال سی TMB/96109363"/>
    <n v="4923682500"/>
    <n v="0"/>
    <n v="4923682500"/>
    <n v="427"/>
    <n v="50"/>
    <s v="300001"/>
    <s v="330001"/>
    <s v="هزینه ها"/>
    <s v="8"/>
    <x v="19"/>
    <x v="19"/>
    <s v="هزینه کارمزد حواله ارزی"/>
    <s v="88171"/>
    <s v="مالی"/>
    <s v="300001"/>
    <s v=""/>
    <s v="دفتر مرکزی"/>
    <s v="330001"/>
  </r>
  <r>
    <n v="173418"/>
    <n v="1167"/>
    <x v="170"/>
    <s v="1401/07/02"/>
    <s v="فرآب اینترنشنال- هزینه 3% کارمزد اینویس 64 معادل 102035 یورو با فی 309483 ریال با شماره رفرنس 299 اعلامیه بدهکار ش 0100/7089 ال سی TMB/96109363"/>
    <n v="31578097905"/>
    <n v="0"/>
    <n v="31578097905"/>
    <n v="427"/>
    <n v="50"/>
    <s v="300001"/>
    <s v="330001"/>
    <s v="هزینه ها"/>
    <s v="8"/>
    <x v="19"/>
    <x v="19"/>
    <s v="هزینه کارمزد حواله ارزی"/>
    <s v="88171"/>
    <s v="مالی"/>
    <s v="300001"/>
    <s v=""/>
    <s v="دفتر مرکزی"/>
    <s v="330001"/>
  </r>
  <r>
    <n v="173420"/>
    <n v="1167"/>
    <x v="170"/>
    <s v="1401/07/02"/>
    <s v="فرآب اینترنشنال- هزینه 3% کارمزد اینویس 65 معادل 60240 یورو با فی 308269 ریال با شماره رفرنس 337 اعلامیه بدهکار ش 0100/7089 ال سی TMB/96109363"/>
    <n v="18570124560"/>
    <n v="0"/>
    <n v="18570124560"/>
    <n v="427"/>
    <n v="50"/>
    <s v="300001"/>
    <s v="330001"/>
    <s v="هزینه ها"/>
    <s v="8"/>
    <x v="19"/>
    <x v="19"/>
    <s v="هزینه کارمزد حواله ارزی"/>
    <s v="88171"/>
    <s v="مالی"/>
    <s v="300001"/>
    <s v=""/>
    <s v="دفتر مرکزی"/>
    <s v="330001"/>
  </r>
  <r>
    <n v="173818"/>
    <n v="1167"/>
    <x v="170"/>
    <s v="1401/07/02"/>
    <s v="فرآب اینترنشنال- هزینه 3% کارمزد APG ایران تابلو 1.843/70 یورو با فی 266.800 ریال با شماره رفرنس 220 اعلامیه بدهکار ش 0100/6950 ال سی TMB/96109363"/>
    <n v="491899160"/>
    <n v="0"/>
    <n v="491899160"/>
    <n v="427"/>
    <n v="50"/>
    <s v="300001"/>
    <s v="330001"/>
    <s v="هزینه ها"/>
    <s v="8"/>
    <x v="19"/>
    <x v="19"/>
    <s v="هزینه کارمزد حواله ارزی"/>
    <s v="88171"/>
    <s v="مالی"/>
    <s v="300001"/>
    <s v=""/>
    <s v="دفتر مرکزی"/>
    <s v="330001"/>
  </r>
  <r>
    <n v="173820"/>
    <n v="1167"/>
    <x v="170"/>
    <s v="1401/07/02"/>
    <s v="فرآب اینترنشنال- هزینه 3% کارمزد APG پرگاس 830/71 یورو با فی 266.800 ریال با شماره رفرنس 220 اعلامیه بدهکار ش 0100/6950 ال سی TMB/96109363"/>
    <n v="221633428"/>
    <n v="0"/>
    <n v="221633428"/>
    <n v="427"/>
    <n v="50"/>
    <s v="300001"/>
    <s v="330001"/>
    <s v="هزینه ها"/>
    <s v="8"/>
    <x v="19"/>
    <x v="19"/>
    <s v="هزینه کارمزد حواله ارزی"/>
    <s v="88171"/>
    <s v="مالی"/>
    <s v="300001"/>
    <s v=""/>
    <s v="دفتر مرکزی"/>
    <s v="330001"/>
  </r>
  <r>
    <n v="173822"/>
    <n v="1167"/>
    <x v="170"/>
    <s v="1401/07/02"/>
    <s v="فرآب اینترنشنال- هزینه 3% کارمزد APG انرژی کویرپایا 2.599/90 یورو با فی 326.500 ریال با شماره رفرنس 255 اعلامیه بدهکار ش 0100/7089 ال سی TMB/96109363"/>
    <n v="848867350"/>
    <n v="0"/>
    <n v="848867350"/>
    <n v="427"/>
    <n v="50"/>
    <s v="300001"/>
    <s v="330001"/>
    <s v="هزینه ها"/>
    <s v="8"/>
    <x v="19"/>
    <x v="19"/>
    <s v="هزینه کارمزد حواله ارزی"/>
    <s v="88171"/>
    <s v="مالی"/>
    <s v="300001"/>
    <s v=""/>
    <s v="دفتر مرکزی"/>
    <s v="330001"/>
  </r>
  <r>
    <n v="146704"/>
    <n v="1424"/>
    <x v="400"/>
    <s v="1401/08/15"/>
    <s v="شرکت مخابرات _ پرداخت قبض با شماره تلفن 26290076 م 1401/8/15 - اداری"/>
    <n v="205726"/>
    <n v="0"/>
    <n v="205726"/>
    <n v="312"/>
    <n v="49"/>
    <s v="300002"/>
    <s v="330001"/>
    <s v="هزینه ها"/>
    <s v="8"/>
    <x v="18"/>
    <x v="18"/>
    <s v="هزینه تلفن"/>
    <s v="87110"/>
    <s v="اداری"/>
    <s v="300002"/>
    <s v=""/>
    <s v="دفتر مرکزی"/>
    <s v="330001"/>
  </r>
  <r>
    <n v="146707"/>
    <n v="1424"/>
    <x v="400"/>
    <s v="1401/08/15"/>
    <s v="شرکت مخابرات _ پرداخت قبض با شماره تلفن 26217752 م 1401/8/15 - اداری"/>
    <n v="219200"/>
    <n v="0"/>
    <n v="219200"/>
    <n v="312"/>
    <n v="49"/>
    <s v="300002"/>
    <s v="330001"/>
    <s v="هزینه ها"/>
    <s v="8"/>
    <x v="18"/>
    <x v="18"/>
    <s v="هزینه تلفن"/>
    <s v="87110"/>
    <s v="اداری"/>
    <s v="300002"/>
    <s v=""/>
    <s v="دفتر مرکزی"/>
    <s v="330001"/>
  </r>
  <r>
    <n v="146708"/>
    <n v="1424"/>
    <x v="400"/>
    <s v="1401/08/15"/>
    <s v="شرکت مخابرات _ پرداخت قبض با شماره تلفن 26217752 م 1401/8/15 - اداری"/>
    <n v="19800"/>
    <n v="0"/>
    <n v="19800"/>
    <n v="312"/>
    <n v="49"/>
    <s v="300002"/>
    <s v="330001"/>
    <s v="هزینه ها"/>
    <s v="8"/>
    <x v="18"/>
    <x v="18"/>
    <s v="هزینه تلفن"/>
    <s v="87110"/>
    <s v="اداری"/>
    <s v="300002"/>
    <s v=""/>
    <s v="دفتر مرکزی"/>
    <s v="330001"/>
  </r>
  <r>
    <n v="147161"/>
    <n v="1425"/>
    <x v="401"/>
    <s v="1401/08/15"/>
    <s v="شرکت مخابرات _ پرداخت قبض با شماره تلفن 26217825 م 1401/8/15 - اداری"/>
    <n v="220200"/>
    <n v="0"/>
    <n v="220200"/>
    <n v="312"/>
    <n v="49"/>
    <s v="300002"/>
    <s v="330001"/>
    <s v="هزینه ها"/>
    <s v="8"/>
    <x v="18"/>
    <x v="18"/>
    <s v="هزینه تلفن"/>
    <s v="87110"/>
    <s v="اداری"/>
    <s v="300002"/>
    <s v=""/>
    <s v="دفتر مرکزی"/>
    <s v="330001"/>
  </r>
  <r>
    <n v="147162"/>
    <n v="1425"/>
    <x v="401"/>
    <s v="1401/08/15"/>
    <s v="شرکت مخابرات _ پرداخت قبض با شماره تلفن 26217825 م 1401/8/15 - اداری"/>
    <n v="19800"/>
    <n v="0"/>
    <n v="19800"/>
    <n v="312"/>
    <n v="49"/>
    <s v="300002"/>
    <s v="330001"/>
    <s v="هزینه ها"/>
    <s v="8"/>
    <x v="18"/>
    <x v="18"/>
    <s v="هزینه تلفن"/>
    <s v="87110"/>
    <s v="اداری"/>
    <s v="300002"/>
    <s v=""/>
    <s v="دفتر مرکزی"/>
    <s v="330001"/>
  </r>
  <r>
    <n v="147164"/>
    <n v="1425"/>
    <x v="401"/>
    <s v="1401/08/15"/>
    <s v="شرکت مخابرات _ پرداخت قبض با شماره تلفن 26217736 م 1401/8/15 - اداری"/>
    <n v="551383"/>
    <n v="0"/>
    <n v="551383"/>
    <n v="312"/>
    <n v="49"/>
    <s v="300002"/>
    <s v="330001"/>
    <s v="هزینه ها"/>
    <s v="8"/>
    <x v="18"/>
    <x v="18"/>
    <s v="هزینه تلفن"/>
    <s v="87110"/>
    <s v="اداری"/>
    <s v="300002"/>
    <s v=""/>
    <s v="دفتر مرکزی"/>
    <s v="330001"/>
  </r>
  <r>
    <n v="147165"/>
    <n v="1425"/>
    <x v="401"/>
    <s v="1401/08/15"/>
    <s v="شرکت مخابرات _ پرداخت قبض با شماره تلفن 26217736 م 1401/8/15 - اداری"/>
    <n v="49617"/>
    <n v="0"/>
    <n v="49617"/>
    <n v="312"/>
    <n v="49"/>
    <s v="300002"/>
    <s v="330001"/>
    <s v="هزینه ها"/>
    <s v="8"/>
    <x v="18"/>
    <x v="18"/>
    <s v="هزینه تلفن"/>
    <s v="87110"/>
    <s v="اداری"/>
    <s v="300002"/>
    <s v=""/>
    <s v="دفتر مرکزی"/>
    <s v="330001"/>
  </r>
  <r>
    <n v="147168"/>
    <n v="1425"/>
    <x v="401"/>
    <s v="1401/08/15"/>
    <s v="شرکت مخابرات _ پرداخت قبض با شماره تلفن 26217928 م 1401/8/15 - اداری"/>
    <n v="220200"/>
    <n v="0"/>
    <n v="220200"/>
    <n v="312"/>
    <n v="49"/>
    <s v="300002"/>
    <s v="330001"/>
    <s v="هزینه ها"/>
    <s v="8"/>
    <x v="18"/>
    <x v="18"/>
    <s v="هزینه تلفن"/>
    <s v="87110"/>
    <s v="اداری"/>
    <s v="300002"/>
    <s v=""/>
    <s v="دفتر مرکزی"/>
    <s v="330001"/>
  </r>
  <r>
    <n v="147169"/>
    <n v="1425"/>
    <x v="401"/>
    <s v="1401/08/15"/>
    <s v="شرکت مخابرات _ پرداخت قبض با شماره تلفن 26217928 م 1401/8/15 - اداری"/>
    <n v="19800"/>
    <n v="0"/>
    <n v="19800"/>
    <n v="312"/>
    <n v="49"/>
    <s v="300002"/>
    <s v="330001"/>
    <s v="هزینه ها"/>
    <s v="8"/>
    <x v="18"/>
    <x v="18"/>
    <s v="هزینه تلفن"/>
    <s v="87110"/>
    <s v="اداری"/>
    <s v="300002"/>
    <s v=""/>
    <s v="دفتر مرکزی"/>
    <s v="330001"/>
  </r>
  <r>
    <n v="147171"/>
    <n v="1425"/>
    <x v="401"/>
    <s v="1401/08/15"/>
    <s v="شرکت مخابرات _ پرداخت قبض با شماره تلفن 26217967 م 1401/8/15 - اداری"/>
    <n v="461200"/>
    <n v="0"/>
    <n v="461200"/>
    <n v="312"/>
    <n v="49"/>
    <s v="300002"/>
    <s v="330001"/>
    <s v="هزینه ها"/>
    <s v="8"/>
    <x v="18"/>
    <x v="18"/>
    <s v="هزینه تلفن"/>
    <s v="87110"/>
    <s v="اداری"/>
    <s v="300002"/>
    <s v=""/>
    <s v="دفتر مرکزی"/>
    <s v="330001"/>
  </r>
  <r>
    <n v="147172"/>
    <n v="1425"/>
    <x v="401"/>
    <s v="1401/08/15"/>
    <s v="شرکت مخابرات _ پرداخت قبض با شماره تلفن 26217967 م 1401/8/15 - اداری"/>
    <n v="19800"/>
    <n v="0"/>
    <n v="19800"/>
    <n v="312"/>
    <n v="49"/>
    <s v="300002"/>
    <s v="330001"/>
    <s v="هزینه ها"/>
    <s v="8"/>
    <x v="18"/>
    <x v="18"/>
    <s v="هزینه تلفن"/>
    <s v="87110"/>
    <s v="اداری"/>
    <s v="300002"/>
    <s v=""/>
    <s v="دفتر مرکزی"/>
    <s v="330001"/>
  </r>
  <r>
    <n v="147174"/>
    <n v="1425"/>
    <x v="401"/>
    <s v="1401/08/15"/>
    <s v="شرکت مخابرات _ پرداخت قبض با شماره تلفن 26217717 م 1401/8/15 - اداری"/>
    <n v="220200"/>
    <n v="0"/>
    <n v="220200"/>
    <n v="312"/>
    <n v="49"/>
    <s v="300002"/>
    <s v="330001"/>
    <s v="هزینه ها"/>
    <s v="8"/>
    <x v="18"/>
    <x v="18"/>
    <s v="هزینه تلفن"/>
    <s v="87110"/>
    <s v="اداری"/>
    <s v="300002"/>
    <s v=""/>
    <s v="دفتر مرکزی"/>
    <s v="330001"/>
  </r>
  <r>
    <n v="147175"/>
    <n v="1425"/>
    <x v="401"/>
    <s v="1401/08/15"/>
    <s v="شرکت مخابرات _ پرداخت قبض با شماره تلفن 26217717 م 1401/8/15 - اداری"/>
    <n v="19800"/>
    <n v="0"/>
    <n v="19800"/>
    <n v="312"/>
    <n v="49"/>
    <s v="300002"/>
    <s v="330001"/>
    <s v="هزینه ها"/>
    <s v="8"/>
    <x v="18"/>
    <x v="18"/>
    <s v="هزینه تلفن"/>
    <s v="87110"/>
    <s v="اداری"/>
    <s v="300002"/>
    <s v=""/>
    <s v="دفتر مرکزی"/>
    <s v="330001"/>
  </r>
  <r>
    <n v="174134"/>
    <n v="1544"/>
    <x v="402"/>
    <s v="1401/09/06"/>
    <s v="شرکت مخابرات _ پرداخت قبض با شناسه 1056735621148 م 1401/09/05 - بابت پ اداری - خستو ت 65"/>
    <n v="1533992"/>
    <n v="0"/>
    <n v="1533992"/>
    <n v="312"/>
    <n v="49"/>
    <s v="300002"/>
    <s v="330001"/>
    <s v="هزینه ها"/>
    <s v="8"/>
    <x v="18"/>
    <x v="18"/>
    <s v="هزینه تلفن"/>
    <s v="87110"/>
    <s v="اداری"/>
    <s v="300002"/>
    <s v=""/>
    <s v="دفتر مرکزی"/>
    <s v="330001"/>
  </r>
  <r>
    <n v="174135"/>
    <n v="1544"/>
    <x v="402"/>
    <s v="1401/09/06"/>
    <s v="شرکت مخابرات _9% ارزش افزوده پرداخت قبض با شناسه 1056735621148 م 1401/09/05 - بابت پ اداری - خستو ت 65"/>
    <n v="138008"/>
    <n v="0"/>
    <n v="138008"/>
    <n v="312"/>
    <n v="49"/>
    <s v="300002"/>
    <s v="330001"/>
    <s v="هزینه ها"/>
    <s v="8"/>
    <x v="18"/>
    <x v="18"/>
    <s v="هزینه تلفن"/>
    <s v="87110"/>
    <s v="اداری"/>
    <s v="300002"/>
    <s v=""/>
    <s v="دفتر مرکزی"/>
    <s v="330001"/>
  </r>
  <r>
    <n v="175872"/>
    <n v="1609"/>
    <x v="403"/>
    <s v="1401/09/20"/>
    <s v="شرکت مخابرات _ مورخ 1401/9/20 پرداخت قبض با شناسه 200828521143 - بابت پ اداری - خستو ت 74"/>
    <n v="271564"/>
    <n v="0"/>
    <n v="271564"/>
    <n v="312"/>
    <n v="49"/>
    <s v="300002"/>
    <s v="330001"/>
    <s v="هزینه ها"/>
    <s v="8"/>
    <x v="18"/>
    <x v="18"/>
    <s v="هزینه تلفن"/>
    <s v="87110"/>
    <s v="اداری"/>
    <s v="300002"/>
    <s v=""/>
    <s v="دفتر مرکزی"/>
    <s v="330001"/>
  </r>
  <r>
    <n v="175873"/>
    <n v="1609"/>
    <x v="403"/>
    <s v="1401/09/20"/>
    <s v="شرکت مخابرات _ مورخ 1401/9/20 پرداخت قبض با شناسه 201745921146 - بابت پ اداری - خستو ت 74"/>
    <n v="269700"/>
    <n v="0"/>
    <n v="269700"/>
    <n v="312"/>
    <n v="49"/>
    <s v="300002"/>
    <s v="330001"/>
    <s v="هزینه ها"/>
    <s v="8"/>
    <x v="18"/>
    <x v="18"/>
    <s v="هزینه تلفن"/>
    <s v="87110"/>
    <s v="اداری"/>
    <s v="300002"/>
    <s v=""/>
    <s v="دفتر مرکزی"/>
    <s v="330001"/>
  </r>
  <r>
    <n v="175874"/>
    <n v="1609"/>
    <x v="403"/>
    <s v="1401/09/20"/>
    <s v="شرکت مخابرات _ مورخ 1401/9/20 پرداخت قبض باشناسه 200950321147 - بابت پ اداری - خستو ت 74"/>
    <n v="269700"/>
    <n v="0"/>
    <n v="269700"/>
    <n v="312"/>
    <n v="49"/>
    <s v="300002"/>
    <s v="330001"/>
    <s v="هزینه ها"/>
    <s v="8"/>
    <x v="18"/>
    <x v="18"/>
    <s v="هزینه تلفن"/>
    <s v="87110"/>
    <s v="اداری"/>
    <s v="300002"/>
    <s v=""/>
    <s v="دفتر مرکزی"/>
    <s v="330001"/>
  </r>
  <r>
    <n v="175875"/>
    <n v="1609"/>
    <x v="403"/>
    <s v="1401/09/20"/>
    <s v="شرکت مخابرات _ مورخ 1401/9/20 پرداخت قبض با شناسه 1056735521143 - بابت پ اداری - خستو ت 74"/>
    <n v="972441"/>
    <n v="0"/>
    <n v="972441"/>
    <n v="312"/>
    <n v="49"/>
    <s v="300002"/>
    <s v="330001"/>
    <s v="هزینه ها"/>
    <s v="8"/>
    <x v="18"/>
    <x v="18"/>
    <s v="هزینه تلفن"/>
    <s v="87110"/>
    <s v="اداری"/>
    <s v="300002"/>
    <s v=""/>
    <s v="دفتر مرکزی"/>
    <s v="330001"/>
  </r>
  <r>
    <n v="175876"/>
    <n v="1609"/>
    <x v="403"/>
    <s v="1401/09/20"/>
    <s v="شرکت مخابرات _ مورخ 1401/9/20 پرداخت قبض با شناسه 200985521149 - بابت پ اداری - خستو ت 74"/>
    <n v="269700"/>
    <n v="0"/>
    <n v="269700"/>
    <n v="312"/>
    <n v="49"/>
    <s v="300002"/>
    <s v="330001"/>
    <s v="هزینه ها"/>
    <s v="8"/>
    <x v="18"/>
    <x v="18"/>
    <s v="هزینه تلفن"/>
    <s v="87110"/>
    <s v="اداری"/>
    <s v="300002"/>
    <s v=""/>
    <s v="دفتر مرکزی"/>
    <s v="330001"/>
  </r>
  <r>
    <n v="175877"/>
    <n v="1609"/>
    <x v="403"/>
    <s v="1401/09/20"/>
    <s v="شرکت مخابرات _ مورخ 1401/9/20 پرداخت قبض با شناسه 200355121142 - بابت پ اداری - خستو ت 74"/>
    <n v="269700"/>
    <n v="0"/>
    <n v="269700"/>
    <n v="312"/>
    <n v="49"/>
    <s v="300002"/>
    <s v="330001"/>
    <s v="هزینه ها"/>
    <s v="8"/>
    <x v="18"/>
    <x v="18"/>
    <s v="هزینه تلفن"/>
    <s v="87110"/>
    <s v="اداری"/>
    <s v="300002"/>
    <s v=""/>
    <s v="دفتر مرکزی"/>
    <s v="330001"/>
  </r>
  <r>
    <n v="175878"/>
    <n v="1609"/>
    <x v="403"/>
    <s v="1401/09/20"/>
    <s v="شرکت مخابرات _ مورخ 1401/9/20 پرداخت قبض با شناسه 200800321149 - بابت پ اداری - خستو ت 74"/>
    <n v="270700"/>
    <n v="0"/>
    <n v="270700"/>
    <n v="312"/>
    <n v="49"/>
    <s v="300002"/>
    <s v="330001"/>
    <s v="هزینه ها"/>
    <s v="8"/>
    <x v="18"/>
    <x v="18"/>
    <s v="هزینه تلفن"/>
    <s v="87110"/>
    <s v="اداری"/>
    <s v="300002"/>
    <s v=""/>
    <s v="دفتر مرکزی"/>
    <s v="330001"/>
  </r>
  <r>
    <n v="175879"/>
    <n v="1609"/>
    <x v="403"/>
    <s v="1401/09/20"/>
    <s v="شرکت مخابرات _9% ارزش افزوده مورخ 1401/9/20 پرداخت قبض با شناسه 200828521143 - بابت پ اداری - خستو ت 74"/>
    <n v="24436"/>
    <n v="0"/>
    <n v="24436"/>
    <n v="312"/>
    <n v="49"/>
    <s v="300002"/>
    <s v="330001"/>
    <s v="هزینه ها"/>
    <s v="8"/>
    <x v="18"/>
    <x v="18"/>
    <s v="هزینه تلفن"/>
    <s v="87110"/>
    <s v="اداری"/>
    <s v="300002"/>
    <s v=""/>
    <s v="دفتر مرکزی"/>
    <s v="330001"/>
  </r>
  <r>
    <n v="175880"/>
    <n v="1609"/>
    <x v="403"/>
    <s v="1401/09/20"/>
    <s v="شرکت مخابرات _9% ارزش افزوده مورخ 1401/9/20 پرداخت قبض با شناسه 201745921146 - بابت پ اداری - خستو ت 74"/>
    <n v="24300"/>
    <n v="0"/>
    <n v="24300"/>
    <n v="312"/>
    <n v="49"/>
    <s v="300002"/>
    <s v="330001"/>
    <s v="هزینه ها"/>
    <s v="8"/>
    <x v="18"/>
    <x v="18"/>
    <s v="هزینه تلفن"/>
    <s v="87110"/>
    <s v="اداری"/>
    <s v="300002"/>
    <s v=""/>
    <s v="دفتر مرکزی"/>
    <s v="330001"/>
  </r>
  <r>
    <n v="175881"/>
    <n v="1609"/>
    <x v="403"/>
    <s v="1401/09/20"/>
    <s v="شرکت مخابرات _9% ارزش افزوده مورخ 1401/9/20 پرداخت قبض باشناسه 200950321147 - بابت پ اداری - خستو ت 74"/>
    <n v="24300"/>
    <n v="0"/>
    <n v="24300"/>
    <n v="312"/>
    <n v="49"/>
    <s v="300002"/>
    <s v="330001"/>
    <s v="هزینه ها"/>
    <s v="8"/>
    <x v="18"/>
    <x v="18"/>
    <s v="هزینه تلفن"/>
    <s v="87110"/>
    <s v="اداری"/>
    <s v="300002"/>
    <s v=""/>
    <s v="دفتر مرکزی"/>
    <s v="330001"/>
  </r>
  <r>
    <n v="175882"/>
    <n v="1609"/>
    <x v="403"/>
    <s v="1401/09/20"/>
    <s v="شرکت مخابرات _ 9% ارزش افزوده مورخ 1401/9/20 پرداخت قبض با شناسه 1056735521143 - بابت پ اداری - خستو ت 74"/>
    <n v="87559"/>
    <n v="0"/>
    <n v="87559"/>
    <n v="312"/>
    <n v="49"/>
    <s v="300002"/>
    <s v="330001"/>
    <s v="هزینه ها"/>
    <s v="8"/>
    <x v="18"/>
    <x v="18"/>
    <s v="هزینه تلفن"/>
    <s v="87110"/>
    <s v="اداری"/>
    <s v="300002"/>
    <s v=""/>
    <s v="دفتر مرکزی"/>
    <s v="330001"/>
  </r>
  <r>
    <n v="175883"/>
    <n v="1609"/>
    <x v="403"/>
    <s v="1401/09/20"/>
    <s v="شرکت مخابرات _9% ارزش افزوده مورخ 1401/9/20 پرداخت قبض با شناسه 200985521149 - بابت پ اداری - خستو ت 74"/>
    <n v="24300"/>
    <n v="0"/>
    <n v="24300"/>
    <n v="312"/>
    <n v="49"/>
    <s v="300002"/>
    <s v="330001"/>
    <s v="هزینه ها"/>
    <s v="8"/>
    <x v="18"/>
    <x v="18"/>
    <s v="هزینه تلفن"/>
    <s v="87110"/>
    <s v="اداری"/>
    <s v="300002"/>
    <s v=""/>
    <s v="دفتر مرکزی"/>
    <s v="330001"/>
  </r>
  <r>
    <n v="175884"/>
    <n v="1609"/>
    <x v="403"/>
    <s v="1401/09/20"/>
    <s v="شرکت مخابرات _9% ارزش افزوده مورخ 1401/9/20 پرداخت قبض با شناسه 200355121142 - بابت پ اداری - خستو ت 74"/>
    <n v="24300"/>
    <n v="0"/>
    <n v="24300"/>
    <n v="312"/>
    <n v="49"/>
    <s v="300002"/>
    <s v="330001"/>
    <s v="هزینه ها"/>
    <s v="8"/>
    <x v="18"/>
    <x v="18"/>
    <s v="هزینه تلفن"/>
    <s v="87110"/>
    <s v="اداری"/>
    <s v="300002"/>
    <s v=""/>
    <s v="دفتر مرکزی"/>
    <s v="330001"/>
  </r>
  <r>
    <n v="175885"/>
    <n v="1609"/>
    <x v="403"/>
    <s v="1401/09/20"/>
    <s v="شرکت مخابرات _9% ارزش افزوده مورخ 1401/9/20 پرداخت قبض با شناسه 200800321149 - بابت پ اداری - خستو ت 74"/>
    <n v="24300"/>
    <n v="0"/>
    <n v="24300"/>
    <n v="312"/>
    <n v="49"/>
    <s v="300002"/>
    <s v="330001"/>
    <s v="هزینه ها"/>
    <s v="8"/>
    <x v="18"/>
    <x v="18"/>
    <s v="هزینه تلفن"/>
    <s v="87110"/>
    <s v="اداری"/>
    <s v="300002"/>
    <s v=""/>
    <s v="دفتر مرکزی"/>
    <s v="330001"/>
  </r>
  <r>
    <n v="176095"/>
    <n v="1611"/>
    <x v="404"/>
    <s v="1401/09/20"/>
    <s v="شرکت مخابرات _ مورخ 1401/9/20 پرداخت قبض با شناسه 201085821143 - بابت پ اداری - خستو ت 73"/>
    <n v="269700"/>
    <n v="0"/>
    <n v="269700"/>
    <n v="312"/>
    <n v="49"/>
    <s v="300002"/>
    <s v="330001"/>
    <s v="هزینه ها"/>
    <s v="8"/>
    <x v="18"/>
    <x v="18"/>
    <s v="هزینه تلفن"/>
    <s v="87110"/>
    <s v="اداری"/>
    <s v="300002"/>
    <s v=""/>
    <s v="دفتر مرکزی"/>
    <s v="330001"/>
  </r>
  <r>
    <n v="176096"/>
    <n v="1611"/>
    <x v="404"/>
    <s v="1401/09/20"/>
    <s v="شرکت مخابرات _ مورخ 1401/9/20 پرداخت قبض با شناسه 1056735421149 - بابت پ اداری - خستو ت 73"/>
    <n v="664244"/>
    <n v="0"/>
    <n v="664244"/>
    <n v="312"/>
    <n v="49"/>
    <s v="300002"/>
    <s v="330001"/>
    <s v="هزینه ها"/>
    <s v="8"/>
    <x v="18"/>
    <x v="18"/>
    <s v="هزینه تلفن"/>
    <s v="87110"/>
    <s v="اداری"/>
    <s v="300002"/>
    <s v=""/>
    <s v="دفتر مرکزی"/>
    <s v="330001"/>
  </r>
  <r>
    <n v="176097"/>
    <n v="1611"/>
    <x v="404"/>
    <s v="1401/09/20"/>
    <s v="شرکت مخابرات _ مورخ 1401/9/20 پرداخت قبض با شناسه 201088021148 - بابت پ اداری - خستو ت 73"/>
    <n v="269700"/>
    <n v="0"/>
    <n v="269700"/>
    <n v="312"/>
    <n v="49"/>
    <s v="300002"/>
    <s v="330001"/>
    <s v="هزینه ها"/>
    <s v="8"/>
    <x v="18"/>
    <x v="18"/>
    <s v="هزینه تلفن"/>
    <s v="87110"/>
    <s v="اداری"/>
    <s v="300002"/>
    <s v=""/>
    <s v="دفتر مرکزی"/>
    <s v="330001"/>
  </r>
  <r>
    <n v="176098"/>
    <n v="1611"/>
    <x v="404"/>
    <s v="1401/09/20"/>
    <s v="شرکت مخابرات _ مورخ 1401/9/20 پرداخت قبض با شناسه 200806221146 - بابت پ اداری - خستو ت 73"/>
    <n v="602813"/>
    <n v="0"/>
    <n v="602813"/>
    <n v="312"/>
    <n v="49"/>
    <s v="300002"/>
    <s v="330001"/>
    <s v="هزینه ها"/>
    <s v="8"/>
    <x v="18"/>
    <x v="18"/>
    <s v="هزینه تلفن"/>
    <s v="87110"/>
    <s v="اداری"/>
    <s v="300002"/>
    <s v=""/>
    <s v="دفتر مرکزی"/>
    <s v="330001"/>
  </r>
  <r>
    <n v="176099"/>
    <n v="1611"/>
    <x v="404"/>
    <s v="1401/09/20"/>
    <s v="شرکت مخابرات _ مورخ 1401/9/20 پرداخت قبض با شناسه 200630521148 - بابت پ اداری - خستو ت 73"/>
    <n v="668806"/>
    <n v="0"/>
    <n v="668806"/>
    <n v="312"/>
    <n v="49"/>
    <s v="300002"/>
    <s v="330001"/>
    <s v="هزینه ها"/>
    <s v="8"/>
    <x v="18"/>
    <x v="18"/>
    <s v="هزینه تلفن"/>
    <s v="87110"/>
    <s v="اداری"/>
    <s v="300002"/>
    <s v=""/>
    <s v="دفتر مرکزی"/>
    <s v="330001"/>
  </r>
  <r>
    <n v="176100"/>
    <n v="1611"/>
    <x v="404"/>
    <s v="1401/09/20"/>
    <s v="شرکت مخابرات _ مورخ 1401/9/20 پرداخت قبض با شناسه 200821721147 - بابت پ اداری - خستو ت 73"/>
    <n v="270700"/>
    <n v="0"/>
    <n v="270700"/>
    <n v="312"/>
    <n v="49"/>
    <s v="300002"/>
    <s v="330001"/>
    <s v="هزینه ها"/>
    <s v="8"/>
    <x v="18"/>
    <x v="18"/>
    <s v="هزینه تلفن"/>
    <s v="87110"/>
    <s v="اداری"/>
    <s v="300002"/>
    <s v=""/>
    <s v="دفتر مرکزی"/>
    <s v="330001"/>
  </r>
  <r>
    <n v="176101"/>
    <n v="1611"/>
    <x v="404"/>
    <s v="1401/09/20"/>
    <s v="شرکت مخابرات _ مورخ 1401/9/20 پرداخت قبض با شناسه 201768521145 - بابت پ اداری - خستو ت 73"/>
    <n v="616472"/>
    <n v="0"/>
    <n v="616472"/>
    <n v="312"/>
    <n v="49"/>
    <s v="300002"/>
    <s v="330001"/>
    <s v="هزینه ها"/>
    <s v="8"/>
    <x v="18"/>
    <x v="18"/>
    <s v="هزینه تلفن"/>
    <s v="87110"/>
    <s v="اداری"/>
    <s v="300002"/>
    <s v=""/>
    <s v="دفتر مرکزی"/>
    <s v="330001"/>
  </r>
  <r>
    <n v="176102"/>
    <n v="1611"/>
    <x v="404"/>
    <s v="1401/09/20"/>
    <s v="شرکت مخابرات _ مورخ 1401/9/20 پرداخت قبض با شناسه 20164321145 - بابت پ اداری - خستو ت 73"/>
    <n v="269700"/>
    <n v="0"/>
    <n v="269700"/>
    <n v="312"/>
    <n v="49"/>
    <s v="300002"/>
    <s v="330001"/>
    <s v="هزینه ها"/>
    <s v="8"/>
    <x v="18"/>
    <x v="18"/>
    <s v="هزینه تلفن"/>
    <s v="87110"/>
    <s v="اداری"/>
    <s v="300002"/>
    <s v=""/>
    <s v="دفتر مرکزی"/>
    <s v="330001"/>
  </r>
  <r>
    <n v="176103"/>
    <n v="1611"/>
    <x v="404"/>
    <s v="1401/09/20"/>
    <s v="شرکت مخابرات _ مورخ 1401/9/20 پرداخت قبض با شناسه 201014721148 - بابت پ اداری - خستو ت 73"/>
    <n v="269700"/>
    <n v="0"/>
    <n v="269700"/>
    <n v="312"/>
    <n v="49"/>
    <s v="300002"/>
    <s v="330001"/>
    <s v="هزینه ها"/>
    <s v="8"/>
    <x v="18"/>
    <x v="18"/>
    <s v="هزینه تلفن"/>
    <s v="87110"/>
    <s v="اداری"/>
    <s v="300002"/>
    <s v=""/>
    <s v="دفتر مرکزی"/>
    <s v="330001"/>
  </r>
  <r>
    <n v="176104"/>
    <n v="1611"/>
    <x v="404"/>
    <s v="1401/09/20"/>
    <s v="شرکت مخابرات _ مورخ 1401/9/20 پرداخت قبض با شناسه 1056735621148 - بابت پ اداری - خستو ت 73"/>
    <n v="116000"/>
    <n v="0"/>
    <n v="116000"/>
    <n v="312"/>
    <n v="49"/>
    <s v="300002"/>
    <s v="330001"/>
    <s v="هزینه ها"/>
    <s v="8"/>
    <x v="18"/>
    <x v="18"/>
    <s v="هزینه تلفن"/>
    <s v="87110"/>
    <s v="اداری"/>
    <s v="300002"/>
    <s v=""/>
    <s v="دفتر مرکزی"/>
    <s v="330001"/>
  </r>
  <r>
    <n v="176105"/>
    <n v="1611"/>
    <x v="404"/>
    <s v="1401/09/20"/>
    <s v="شرکت مخابرات _ 9% ارزش افزوده مورخ 1401/9/20 پرداخت قبض با شناسه 201085821143 - بابت پ اداری - خستو ت 73"/>
    <n v="24300"/>
    <n v="0"/>
    <n v="24300"/>
    <n v="312"/>
    <n v="49"/>
    <s v="300002"/>
    <s v="330001"/>
    <s v="هزینه ها"/>
    <s v="8"/>
    <x v="18"/>
    <x v="18"/>
    <s v="هزینه تلفن"/>
    <s v="87110"/>
    <s v="اداری"/>
    <s v="300002"/>
    <s v=""/>
    <s v="دفتر مرکزی"/>
    <s v="330001"/>
  </r>
  <r>
    <n v="176106"/>
    <n v="1611"/>
    <x v="404"/>
    <s v="1401/09/20"/>
    <s v="شرکت مخابرات _9%ارزش افزوده مورخ 1401/9/20 پرداخت قبض با شناسه 1056735421149 - بابت پ اداری - خستو ت 73"/>
    <n v="59756"/>
    <n v="0"/>
    <n v="59756"/>
    <n v="312"/>
    <n v="49"/>
    <s v="300002"/>
    <s v="330001"/>
    <s v="هزینه ها"/>
    <s v="8"/>
    <x v="18"/>
    <x v="18"/>
    <s v="هزینه تلفن"/>
    <s v="87110"/>
    <s v="اداری"/>
    <s v="300002"/>
    <s v=""/>
    <s v="دفتر مرکزی"/>
    <s v="330001"/>
  </r>
  <r>
    <n v="176107"/>
    <n v="1611"/>
    <x v="404"/>
    <s v="1401/09/20"/>
    <s v="شرکت مخابرات _ 9% ارزش افزوده مورخ 1401/9/20 پرداخت قبض با شناسه 201088021148 - بابت پ اداری - خستو ت 73"/>
    <n v="24300"/>
    <n v="0"/>
    <n v="24300"/>
    <n v="312"/>
    <n v="49"/>
    <s v="300002"/>
    <s v="330001"/>
    <s v="هزینه ها"/>
    <s v="8"/>
    <x v="18"/>
    <x v="18"/>
    <s v="هزینه تلفن"/>
    <s v="87110"/>
    <s v="اداری"/>
    <s v="300002"/>
    <s v=""/>
    <s v="دفتر مرکزی"/>
    <s v="330001"/>
  </r>
  <r>
    <n v="176108"/>
    <n v="1611"/>
    <x v="404"/>
    <s v="1401/09/20"/>
    <s v="شرکت مخابرات _9% ارزش افزوده مورخ 1401/9/20 پرداخت قبض با شناسه 200806221146 - بابت پ اداری - خستو ت 73"/>
    <n v="54187"/>
    <n v="0"/>
    <n v="54187"/>
    <n v="312"/>
    <n v="49"/>
    <s v="300002"/>
    <s v="330001"/>
    <s v="هزینه ها"/>
    <s v="8"/>
    <x v="18"/>
    <x v="18"/>
    <s v="هزینه تلفن"/>
    <s v="87110"/>
    <s v="اداری"/>
    <s v="300002"/>
    <s v=""/>
    <s v="دفتر مرکزی"/>
    <s v="330001"/>
  </r>
  <r>
    <n v="176109"/>
    <n v="1611"/>
    <x v="404"/>
    <s v="1401/09/20"/>
    <s v="شرکت مخابرات _9% ارزش افزوده مورخ 1401/9/20 پرداخت قبض با شناسه 200630521148 - بابت پ اداری - خستو ت 73"/>
    <n v="60194"/>
    <n v="0"/>
    <n v="60194"/>
    <n v="312"/>
    <n v="49"/>
    <s v="300002"/>
    <s v="330001"/>
    <s v="هزینه ها"/>
    <s v="8"/>
    <x v="18"/>
    <x v="18"/>
    <s v="هزینه تلفن"/>
    <s v="87110"/>
    <s v="اداری"/>
    <s v="300002"/>
    <s v=""/>
    <s v="دفتر مرکزی"/>
    <s v="330001"/>
  </r>
  <r>
    <n v="176110"/>
    <n v="1611"/>
    <x v="404"/>
    <s v="1401/09/20"/>
    <s v="شرکت مخابرات _ 9% ارزش افزوده مورخ 1401/9/20 پرداخت قبض با شناسه 200821721147 - بابت پ اداری - خستو ت 73"/>
    <n v="24300"/>
    <n v="0"/>
    <n v="24300"/>
    <n v="312"/>
    <n v="49"/>
    <s v="300002"/>
    <s v="330001"/>
    <s v="هزینه ها"/>
    <s v="8"/>
    <x v="18"/>
    <x v="18"/>
    <s v="هزینه تلفن"/>
    <s v="87110"/>
    <s v="اداری"/>
    <s v="300002"/>
    <s v=""/>
    <s v="دفتر مرکزی"/>
    <s v="330001"/>
  </r>
  <r>
    <n v="176111"/>
    <n v="1611"/>
    <x v="404"/>
    <s v="1401/09/20"/>
    <s v="شرکت مخابرات _9% ارزش افزوده مورخ 1401/9/20 پرداخت قبض با شناسه 201768521145 - بابت پ اداری - خستو ت 73"/>
    <n v="55528"/>
    <n v="0"/>
    <n v="55528"/>
    <n v="312"/>
    <n v="49"/>
    <s v="300002"/>
    <s v="330001"/>
    <s v="هزینه ها"/>
    <s v="8"/>
    <x v="18"/>
    <x v="18"/>
    <s v="هزینه تلفن"/>
    <s v="87110"/>
    <s v="اداری"/>
    <s v="300002"/>
    <s v=""/>
    <s v="دفتر مرکزی"/>
    <s v="330001"/>
  </r>
  <r>
    <n v="176112"/>
    <n v="1611"/>
    <x v="404"/>
    <s v="1401/09/20"/>
    <s v="شرکت مخابرات _ 9% ارزش افزوده مورخ 1401/9/20 پرداخت قبض با شناسه 20164321145 - بابت پ اداری - خستو ت 73"/>
    <n v="24300"/>
    <n v="0"/>
    <n v="24300"/>
    <n v="312"/>
    <n v="49"/>
    <s v="300002"/>
    <s v="330001"/>
    <s v="هزینه ها"/>
    <s v="8"/>
    <x v="18"/>
    <x v="18"/>
    <s v="هزینه تلفن"/>
    <s v="87110"/>
    <s v="اداری"/>
    <s v="300002"/>
    <s v=""/>
    <s v="دفتر مرکزی"/>
    <s v="330001"/>
  </r>
  <r>
    <n v="176113"/>
    <n v="1611"/>
    <x v="404"/>
    <s v="1401/09/20"/>
    <s v="شرکت مخابرات _9% ارزش افزوده مورخ 1401/9/20 پرداخت قبض با شناسه 201014721148 - بابت پ اداری - خستو ت 73"/>
    <n v="24300"/>
    <n v="0"/>
    <n v="24300"/>
    <n v="312"/>
    <n v="49"/>
    <s v="300002"/>
    <s v="330001"/>
    <s v="هزینه ها"/>
    <s v="8"/>
    <x v="18"/>
    <x v="18"/>
    <s v="هزینه تلفن"/>
    <s v="87110"/>
    <s v="اداری"/>
    <s v="300002"/>
    <s v=""/>
    <s v="دفتر مرکزی"/>
    <s v="330001"/>
  </r>
  <r>
    <n v="147188"/>
    <n v="1359"/>
    <x v="477"/>
    <s v="1401/08/04"/>
    <s v="سایت دیوار _ هزینه آگهی استخدام نیروی خدماتی توسط خانم هوشیاری م 1401/8/1 - اداری"/>
    <n v="720000"/>
    <n v="0"/>
    <n v="720000"/>
    <n v="323"/>
    <n v="49"/>
    <s v="300002"/>
    <s v="330001"/>
    <s v="هزینه ها"/>
    <s v="8"/>
    <x v="18"/>
    <x v="18"/>
    <s v="آگهی غیر تبلیغاتی"/>
    <s v="87130"/>
    <s v="اداری"/>
    <s v="300002"/>
    <s v=""/>
    <s v="دفتر مرکزی"/>
    <s v="330001"/>
  </r>
  <r>
    <n v="174140"/>
    <n v="1544"/>
    <x v="402"/>
    <s v="1401/09/06"/>
    <s v="رایان ورانگر_ ش ف 52498 م 1401/09/05 هزینه آگهی استخدام نیروی مالی - بابت پ اداری - خستو ت 65"/>
    <n v="2450000"/>
    <n v="0"/>
    <n v="2450000"/>
    <n v="323"/>
    <n v="49"/>
    <s v="300002"/>
    <s v="330001"/>
    <s v="هزینه ها"/>
    <s v="8"/>
    <x v="18"/>
    <x v="18"/>
    <s v="آگهی غیر تبلیغاتی"/>
    <s v="87130"/>
    <s v="اداری"/>
    <s v="300002"/>
    <s v=""/>
    <s v="دفتر مرکزی"/>
    <s v="330001"/>
  </r>
  <r>
    <n v="174141"/>
    <n v="1544"/>
    <x v="402"/>
    <s v="1401/09/06"/>
    <s v="رایان ورانگر_ 9% ارزش افزوده ش ف 52498 م 1401/09/05 هزینه آگهی استخدام نیروی مالی - بابت پ اداری - خستو ت 65"/>
    <n v="220500"/>
    <n v="0"/>
    <n v="220500"/>
    <n v="323"/>
    <n v="49"/>
    <s v="300002"/>
    <s v="330001"/>
    <s v="هزینه ها"/>
    <s v="8"/>
    <x v="18"/>
    <x v="18"/>
    <s v="آگهی غیر تبلیغاتی"/>
    <s v="87130"/>
    <s v="اداری"/>
    <s v="300002"/>
    <s v=""/>
    <s v="دفتر مرکزی"/>
    <s v="330001"/>
  </r>
  <r>
    <n v="174146"/>
    <n v="1544"/>
    <x v="402"/>
    <s v="1401/09/06"/>
    <s v="شرکت فناوران سرمایه انسانی جاویدان ( جابینجا) _ ش ف 590273 م 1401/09/05 آگهی استخدام نیروی مالی - بابت پ مالی - خستو ت 65"/>
    <n v="1800000"/>
    <n v="0"/>
    <n v="1800000"/>
    <n v="323"/>
    <n v="49"/>
    <s v="300002"/>
    <s v="330001"/>
    <s v="هزینه ها"/>
    <s v="8"/>
    <x v="18"/>
    <x v="18"/>
    <s v="آگهی غیر تبلیغاتی"/>
    <s v="87130"/>
    <s v="اداری"/>
    <s v="300002"/>
    <s v=""/>
    <s v="دفتر مرکزی"/>
    <s v="330001"/>
  </r>
  <r>
    <n v="174147"/>
    <n v="1544"/>
    <x v="402"/>
    <s v="1401/09/06"/>
    <s v="شرکت فناوران سرمایه انسانی جاویدان ( جابینجا) _ 9% ارزش افزوده ش ف 590273 م 1401/09/05 آگهی استخدام نیروی مالی - بابت پ مالی - خستو ت 65"/>
    <n v="162000"/>
    <n v="0"/>
    <n v="162000"/>
    <n v="323"/>
    <n v="49"/>
    <s v="300002"/>
    <s v="330001"/>
    <s v="هزینه ها"/>
    <s v="8"/>
    <x v="18"/>
    <x v="18"/>
    <s v="آگهی غیر تبلیغاتی"/>
    <s v="87130"/>
    <s v="اداری"/>
    <s v="300002"/>
    <s v=""/>
    <s v="دفتر مرکزی"/>
    <s v="330001"/>
  </r>
  <r>
    <n v="141848"/>
    <n v="1216"/>
    <x v="353"/>
    <s v="1401/07/17"/>
    <s v="قبض تلفن _ پرداخت قبض با شناسه 201646321145 م 1401/7/17 - اداری"/>
    <n v="240000"/>
    <n v="0"/>
    <n v="240000"/>
    <n v="312"/>
    <n v="49"/>
    <s v="300002"/>
    <s v="330001"/>
    <s v="هزینه ها"/>
    <s v="8"/>
    <x v="18"/>
    <x v="18"/>
    <s v="هزینه تلفن"/>
    <s v="87110"/>
    <s v="اداری"/>
    <s v="300002"/>
    <s v=""/>
    <s v="دفتر مرکزی"/>
    <s v="330001"/>
  </r>
  <r>
    <n v="141849"/>
    <n v="1216"/>
    <x v="353"/>
    <s v="1401/07/17"/>
    <s v="قبض تلفن _ پرداخت قبض با شناسه 201014721148 م 1401/717 - اداری"/>
    <n v="241000"/>
    <n v="0"/>
    <n v="241000"/>
    <n v="312"/>
    <n v="49"/>
    <s v="300002"/>
    <s v="330001"/>
    <s v="هزینه ها"/>
    <s v="8"/>
    <x v="18"/>
    <x v="18"/>
    <s v="هزینه تلفن"/>
    <s v="87110"/>
    <s v="اداری"/>
    <s v="300002"/>
    <s v=""/>
    <s v="دفتر مرکزی"/>
    <s v="330001"/>
  </r>
  <r>
    <n v="141850"/>
    <n v="1216"/>
    <x v="353"/>
    <s v="1401/07/17"/>
    <s v="قبض تلفن _ پرداخت قبض با شناسه 200985521149 م 1401/7/17 - اداری"/>
    <n v="373000"/>
    <n v="0"/>
    <n v="373000"/>
    <n v="312"/>
    <n v="49"/>
    <s v="300002"/>
    <s v="330001"/>
    <s v="هزینه ها"/>
    <s v="8"/>
    <x v="18"/>
    <x v="18"/>
    <s v="هزینه تلفن"/>
    <s v="87110"/>
    <s v="اداری"/>
    <s v="300002"/>
    <s v=""/>
    <s v="دفتر مرکزی"/>
    <s v="330001"/>
  </r>
  <r>
    <n v="141851"/>
    <n v="1216"/>
    <x v="353"/>
    <s v="1401/07/17"/>
    <s v="قبض تلفن _ پرداخت قبض با شناسه 201088021148 م 1401/7/16 - اداری"/>
    <n v="241000"/>
    <n v="0"/>
    <n v="241000"/>
    <n v="312"/>
    <n v="49"/>
    <s v="300002"/>
    <s v="330001"/>
    <s v="هزینه ها"/>
    <s v="8"/>
    <x v="18"/>
    <x v="18"/>
    <s v="هزینه تلفن"/>
    <s v="87110"/>
    <s v="اداری"/>
    <s v="300002"/>
    <s v=""/>
    <s v="دفتر مرکزی"/>
    <s v="330001"/>
  </r>
  <r>
    <n v="141867"/>
    <n v="1216"/>
    <x v="353"/>
    <s v="1401/07/17"/>
    <s v="قبض تلفن _ پرداخت قبض با شناسه 1056735421149 م 1401/7/10 - اداری"/>
    <n v="744000"/>
    <n v="0"/>
    <n v="744000"/>
    <n v="312"/>
    <n v="49"/>
    <s v="300002"/>
    <s v="330001"/>
    <s v="هزینه ها"/>
    <s v="8"/>
    <x v="18"/>
    <x v="18"/>
    <s v="هزینه تلفن"/>
    <s v="87110"/>
    <s v="اداری"/>
    <s v="300002"/>
    <s v=""/>
    <s v="دفتر مرکزی"/>
    <s v="330001"/>
  </r>
  <r>
    <n v="141869"/>
    <n v="1217"/>
    <x v="475"/>
    <s v="1401/07/17"/>
    <s v="قبض تلفن _ پرداخت قبض با شناسه 200630521148 م 1401/7/17 - اداری"/>
    <n v="437000"/>
    <n v="0"/>
    <n v="437000"/>
    <n v="312"/>
    <n v="49"/>
    <s v="300002"/>
    <s v="330001"/>
    <s v="هزینه ها"/>
    <s v="8"/>
    <x v="18"/>
    <x v="18"/>
    <s v="هزینه تلفن"/>
    <s v="87110"/>
    <s v="اداری"/>
    <s v="300002"/>
    <s v=""/>
    <s v="دفتر مرکزی"/>
    <s v="330001"/>
  </r>
  <r>
    <n v="141870"/>
    <n v="1217"/>
    <x v="475"/>
    <s v="1401/07/17"/>
    <s v="قبض تلفن _ پرداخت قبض با شناسه 201085521143 م 1401/7/17 - اداری"/>
    <n v="240000"/>
    <n v="0"/>
    <n v="240000"/>
    <n v="312"/>
    <n v="49"/>
    <s v="300002"/>
    <s v="330001"/>
    <s v="هزینه ها"/>
    <s v="8"/>
    <x v="18"/>
    <x v="18"/>
    <s v="هزینه تلفن"/>
    <s v="87110"/>
    <s v="اداری"/>
    <s v="300002"/>
    <s v=""/>
    <s v="دفتر مرکزی"/>
    <s v="330001"/>
  </r>
  <r>
    <n v="141871"/>
    <n v="1217"/>
    <x v="475"/>
    <s v="1401/07/17"/>
    <s v="قبض تلفن _ پرداخت قبض با شناسه 200950321147 م 1401/7/17 - اداری"/>
    <n v="240000"/>
    <n v="0"/>
    <n v="240000"/>
    <n v="312"/>
    <n v="49"/>
    <s v="300002"/>
    <s v="330001"/>
    <s v="هزینه ها"/>
    <s v="8"/>
    <x v="18"/>
    <x v="18"/>
    <s v="هزینه تلفن"/>
    <s v="87110"/>
    <s v="اداری"/>
    <s v="300002"/>
    <s v=""/>
    <s v="دفتر مرکزی"/>
    <s v="330001"/>
  </r>
  <r>
    <n v="141872"/>
    <n v="1217"/>
    <x v="475"/>
    <s v="1401/07/17"/>
    <s v="قبض تلفن _ پرداخت قبض با شناسه 201745921146 م 1401/7/17 - اداری"/>
    <n v="241000"/>
    <n v="0"/>
    <n v="241000"/>
    <n v="312"/>
    <n v="49"/>
    <s v="300002"/>
    <s v="330001"/>
    <s v="هزینه ها"/>
    <s v="8"/>
    <x v="18"/>
    <x v="18"/>
    <s v="هزینه تلفن"/>
    <s v="87110"/>
    <s v="اداری"/>
    <s v="300002"/>
    <s v=""/>
    <s v="دفتر مرکزی"/>
    <s v="330001"/>
  </r>
  <r>
    <n v="141873"/>
    <n v="1217"/>
    <x v="475"/>
    <s v="1401/07/17"/>
    <s v="قبض تلفن _ پرداخت قبض با شناسه 201768521145 م 1401/7/17 - اداری"/>
    <n v="493000"/>
    <n v="0"/>
    <n v="493000"/>
    <n v="312"/>
    <n v="49"/>
    <s v="300002"/>
    <s v="330001"/>
    <s v="هزینه ها"/>
    <s v="8"/>
    <x v="18"/>
    <x v="18"/>
    <s v="هزینه تلفن"/>
    <s v="87110"/>
    <s v="اداری"/>
    <s v="300002"/>
    <s v=""/>
    <s v="دفتر مرکزی"/>
    <s v="330001"/>
  </r>
  <r>
    <n v="141874"/>
    <n v="1217"/>
    <x v="475"/>
    <s v="1401/07/17"/>
    <s v="قبض تلفن _ پرداخت قبض با شناسه 200821721147 م 1401/7/17 - اداری"/>
    <n v="240000"/>
    <n v="0"/>
    <n v="240000"/>
    <n v="312"/>
    <n v="49"/>
    <s v="300002"/>
    <s v="330001"/>
    <s v="هزینه ها"/>
    <s v="8"/>
    <x v="18"/>
    <x v="18"/>
    <s v="هزینه تلفن"/>
    <s v="87110"/>
    <s v="اداری"/>
    <s v="300002"/>
    <s v=""/>
    <s v="دفتر مرکزی"/>
    <s v="330001"/>
  </r>
  <r>
    <n v="141875"/>
    <n v="1217"/>
    <x v="475"/>
    <s v="1401/07/17"/>
    <s v="قبض تلفن _ پرداخت قبض با شناسه 1056735521143 م 1401/7/17 - اداری"/>
    <n v="209000"/>
    <n v="0"/>
    <n v="209000"/>
    <n v="312"/>
    <n v="49"/>
    <s v="300002"/>
    <s v="330001"/>
    <s v="هزینه ها"/>
    <s v="8"/>
    <x v="18"/>
    <x v="18"/>
    <s v="هزینه تلفن"/>
    <s v="87110"/>
    <s v="اداری"/>
    <s v="300002"/>
    <s v=""/>
    <s v="دفتر مرکزی"/>
    <s v="330001"/>
  </r>
  <r>
    <n v="141876"/>
    <n v="1217"/>
    <x v="475"/>
    <s v="1401/07/17"/>
    <s v="قبض تلفن _ پرداخت قبض با شناسه 200828521143 م 1401/7/17 - اداری"/>
    <n v="295000"/>
    <n v="0"/>
    <n v="295000"/>
    <n v="312"/>
    <n v="49"/>
    <s v="300002"/>
    <s v="330001"/>
    <s v="هزینه ها"/>
    <s v="8"/>
    <x v="18"/>
    <x v="18"/>
    <s v="هزینه تلفن"/>
    <s v="87110"/>
    <s v="اداری"/>
    <s v="300002"/>
    <s v=""/>
    <s v="دفتر مرکزی"/>
    <s v="330001"/>
  </r>
  <r>
    <n v="141877"/>
    <n v="1217"/>
    <x v="475"/>
    <s v="1401/07/17"/>
    <s v="قبض تلفن _ پرداخت قبض با شناسه 1056735621148 م 1401/7/17 - اداری"/>
    <n v="1163000"/>
    <n v="0"/>
    <n v="1163000"/>
    <n v="312"/>
    <n v="49"/>
    <s v="300002"/>
    <s v="330001"/>
    <s v="هزینه ها"/>
    <s v="8"/>
    <x v="18"/>
    <x v="18"/>
    <s v="هزینه تلفن"/>
    <s v="87110"/>
    <s v="اداری"/>
    <s v="300002"/>
    <s v=""/>
    <s v="دفتر مرکزی"/>
    <s v="330001"/>
  </r>
  <r>
    <n v="141878"/>
    <n v="1217"/>
    <x v="475"/>
    <s v="1401/07/17"/>
    <s v="قبض تلفن _ پرداخت قبض با شناسه 200355121142 م 1401/7/17 - اداری"/>
    <n v="349000"/>
    <n v="0"/>
    <n v="349000"/>
    <n v="312"/>
    <n v="49"/>
    <s v="300002"/>
    <s v="330001"/>
    <s v="هزینه ها"/>
    <s v="8"/>
    <x v="18"/>
    <x v="18"/>
    <s v="هزینه تلفن"/>
    <s v="87110"/>
    <s v="اداری"/>
    <s v="300002"/>
    <s v=""/>
    <s v="دفتر مرکزی"/>
    <s v="330001"/>
  </r>
  <r>
    <n v="141879"/>
    <n v="1217"/>
    <x v="475"/>
    <s v="1401/07/17"/>
    <s v="قبض تلفن _ پرداخت قبض با شناسه 200800321149 م 1401/7/17 - اداری"/>
    <n v="295000"/>
    <n v="0"/>
    <n v="295000"/>
    <n v="312"/>
    <n v="49"/>
    <s v="300002"/>
    <s v="330001"/>
    <s v="هزینه ها"/>
    <s v="8"/>
    <x v="18"/>
    <x v="18"/>
    <s v="هزینه تلفن"/>
    <s v="87110"/>
    <s v="اداری"/>
    <s v="300002"/>
    <s v=""/>
    <s v="دفتر مرکزی"/>
    <s v="330001"/>
  </r>
  <r>
    <n v="141880"/>
    <n v="1217"/>
    <x v="475"/>
    <s v="1401/07/17"/>
    <s v="قبض تلفن _ پرداخت قبض با شناسه 200806221146 م1401/7/17 - اداری"/>
    <n v="374000"/>
    <n v="0"/>
    <n v="374000"/>
    <n v="312"/>
    <n v="49"/>
    <s v="300002"/>
    <s v="330001"/>
    <s v="هزینه ها"/>
    <s v="8"/>
    <x v="18"/>
    <x v="18"/>
    <s v="هزینه تلفن"/>
    <s v="87110"/>
    <s v="اداری"/>
    <s v="300002"/>
    <s v=""/>
    <s v="دفتر مرکزی"/>
    <s v="330001"/>
  </r>
  <r>
    <n v="142015"/>
    <n v="1287"/>
    <x v="355"/>
    <s v="1401/07/30"/>
    <s v="قبض تلفن _ پرداخت قبض با شناسه 1056735621148 م 1401/7/30 - اداری"/>
    <n v="1392000"/>
    <n v="0"/>
    <n v="1392000"/>
    <n v="312"/>
    <n v="49"/>
    <s v="300002"/>
    <s v="330001"/>
    <s v="هزینه ها"/>
    <s v="8"/>
    <x v="18"/>
    <x v="18"/>
    <s v="هزینه تلفن"/>
    <s v="87110"/>
    <s v="اداری"/>
    <s v="300002"/>
    <s v=""/>
    <s v="دفتر مرکزی"/>
    <s v="330001"/>
  </r>
  <r>
    <n v="142016"/>
    <n v="1287"/>
    <x v="355"/>
    <s v="1401/07/30"/>
    <s v="قبض تلفن _ پرداخت قبض با شناسه 1056735421149 م 1401/7/30 - اداری"/>
    <n v="2226000"/>
    <n v="0"/>
    <n v="2226000"/>
    <n v="312"/>
    <n v="49"/>
    <s v="300002"/>
    <s v="330001"/>
    <s v="هزینه ها"/>
    <s v="8"/>
    <x v="18"/>
    <x v="18"/>
    <s v="هزینه تلفن"/>
    <s v="87110"/>
    <s v="اداری"/>
    <s v="300002"/>
    <s v=""/>
    <s v="دفتر مرکزی"/>
    <s v="330001"/>
  </r>
  <r>
    <n v="146666"/>
    <n v="1424"/>
    <x v="400"/>
    <s v="1401/08/15"/>
    <s v="شرکت مخابرات _ پرداخت قبض با شماره تلفن 26217895 م 1401/8/15 - اداری"/>
    <n v="220200"/>
    <n v="0"/>
    <n v="220200"/>
    <n v="312"/>
    <n v="49"/>
    <s v="300002"/>
    <s v="330001"/>
    <s v="هزینه ها"/>
    <s v="8"/>
    <x v="18"/>
    <x v="18"/>
    <s v="هزینه تلفن"/>
    <s v="87110"/>
    <s v="اداری"/>
    <s v="300002"/>
    <s v=""/>
    <s v="دفتر مرکزی"/>
    <s v="330001"/>
  </r>
  <r>
    <n v="146667"/>
    <n v="1424"/>
    <x v="400"/>
    <s v="1401/08/15"/>
    <s v="شرکت مخابرات _ پرداخت قبض با شماره تلفن 26217895 م 1401/8/15 - اداری"/>
    <n v="19800"/>
    <n v="0"/>
    <n v="19800"/>
    <n v="312"/>
    <n v="49"/>
    <s v="300002"/>
    <s v="330001"/>
    <s v="هزینه ها"/>
    <s v="8"/>
    <x v="18"/>
    <x v="18"/>
    <s v="هزینه تلفن"/>
    <s v="87110"/>
    <s v="اداری"/>
    <s v="300002"/>
    <s v=""/>
    <s v="دفتر مرکزی"/>
    <s v="330001"/>
  </r>
  <r>
    <n v="146670"/>
    <n v="1424"/>
    <x v="400"/>
    <s v="1401/08/15"/>
    <s v="شرکت مخابرات _ پرداخت قبض با شماره تلفن 26217834 م 1401/8/15 - اداری"/>
    <n v="220200"/>
    <n v="0"/>
    <n v="220200"/>
    <n v="312"/>
    <n v="49"/>
    <s v="300002"/>
    <s v="330001"/>
    <s v="هزینه ها"/>
    <s v="8"/>
    <x v="18"/>
    <x v="18"/>
    <s v="هزینه تلفن"/>
    <s v="87110"/>
    <s v="اداری"/>
    <s v="300002"/>
    <s v=""/>
    <s v="دفتر مرکزی"/>
    <s v="330001"/>
  </r>
  <r>
    <n v="146671"/>
    <n v="1424"/>
    <x v="400"/>
    <s v="1401/08/15"/>
    <s v="شرکت مخابرات _ پرداخت قبض با شماره تلفن 26217834 م 1401/8/15 - اداری"/>
    <n v="19800"/>
    <n v="0"/>
    <n v="19800"/>
    <n v="312"/>
    <n v="49"/>
    <s v="300002"/>
    <s v="330001"/>
    <s v="هزینه ها"/>
    <s v="8"/>
    <x v="18"/>
    <x v="18"/>
    <s v="هزینه تلفن"/>
    <s v="87110"/>
    <s v="اداری"/>
    <s v="300002"/>
    <s v=""/>
    <s v="دفتر مرکزی"/>
    <s v="330001"/>
  </r>
  <r>
    <n v="146674"/>
    <n v="1424"/>
    <x v="400"/>
    <s v="1401/08/15"/>
    <s v="شرکت مخابرات _ پرداخت قبض با شماره تلفن 26217945 م 1401/8/15 - اداری"/>
    <n v="220200"/>
    <n v="0"/>
    <n v="220200"/>
    <n v="312"/>
    <n v="49"/>
    <s v="300002"/>
    <s v="330001"/>
    <s v="هزینه ها"/>
    <s v="8"/>
    <x v="18"/>
    <x v="18"/>
    <s v="هزینه تلفن"/>
    <s v="87110"/>
    <s v="اداری"/>
    <s v="300002"/>
    <s v=""/>
    <s v="دفتر مرکزی"/>
    <s v="330001"/>
  </r>
  <r>
    <n v="146675"/>
    <n v="1424"/>
    <x v="400"/>
    <s v="1401/08/15"/>
    <s v="شرکت مخابرات _ پرداخت قبض با شماره تلفن 26217945 م 1401/8/15 - اداری"/>
    <n v="19800"/>
    <n v="0"/>
    <n v="19800"/>
    <n v="312"/>
    <n v="49"/>
    <s v="300002"/>
    <s v="330001"/>
    <s v="هزینه ها"/>
    <s v="8"/>
    <x v="18"/>
    <x v="18"/>
    <s v="هزینه تلفن"/>
    <s v="87110"/>
    <s v="اداری"/>
    <s v="300002"/>
    <s v=""/>
    <s v="دفتر مرکزی"/>
    <s v="330001"/>
  </r>
  <r>
    <n v="146678"/>
    <n v="1424"/>
    <x v="400"/>
    <s v="1401/08/15"/>
    <s v="شرکت مخابرات _ پرداخت قبض با شماره تلفن 26217934 م 1401/8/15 - اداری"/>
    <n v="220200"/>
    <n v="0"/>
    <n v="220200"/>
    <n v="312"/>
    <n v="49"/>
    <s v="300002"/>
    <s v="330001"/>
    <s v="هزینه ها"/>
    <s v="8"/>
    <x v="18"/>
    <x v="18"/>
    <s v="هزینه تلفن"/>
    <s v="87110"/>
    <s v="اداری"/>
    <s v="300002"/>
    <s v=""/>
    <s v="دفتر مرکزی"/>
    <s v="330001"/>
  </r>
  <r>
    <n v="146679"/>
    <n v="1424"/>
    <x v="400"/>
    <s v="1401/08/15"/>
    <s v="شرکت مخابرات _ پرداخت قبض با شماره تلفن 26217934 م 1401/8/15 - اداری"/>
    <n v="19800"/>
    <n v="0"/>
    <n v="19800"/>
    <n v="312"/>
    <n v="49"/>
    <s v="300002"/>
    <s v="330001"/>
    <s v="هزینه ها"/>
    <s v="8"/>
    <x v="18"/>
    <x v="18"/>
    <s v="هزینه تلفن"/>
    <s v="87110"/>
    <s v="اداری"/>
    <s v="300002"/>
    <s v=""/>
    <s v="دفتر مرکزی"/>
    <s v="330001"/>
  </r>
  <r>
    <n v="146682"/>
    <n v="1424"/>
    <x v="400"/>
    <s v="1401/08/15"/>
    <s v="شرکت مخابرات _ پرداخت قبض با شماره تلفن 26217966 م 1401/8/15 - اداری"/>
    <n v="220200"/>
    <n v="0"/>
    <n v="220200"/>
    <n v="312"/>
    <n v="49"/>
    <s v="300002"/>
    <s v="330001"/>
    <s v="هزینه ها"/>
    <s v="8"/>
    <x v="18"/>
    <x v="18"/>
    <s v="هزینه تلفن"/>
    <s v="87110"/>
    <s v="اداری"/>
    <s v="300002"/>
    <s v=""/>
    <s v="دفتر مرکزی"/>
    <s v="330001"/>
  </r>
  <r>
    <n v="146683"/>
    <n v="1424"/>
    <x v="400"/>
    <s v="1401/08/15"/>
    <s v="شرکت مخابرات _ پرداخت قبض با شماره تلفن 26217966 م 1401/8/15 - اداری"/>
    <n v="19800"/>
    <n v="0"/>
    <n v="19800"/>
    <n v="312"/>
    <n v="49"/>
    <s v="300002"/>
    <s v="330001"/>
    <s v="هزینه ها"/>
    <s v="8"/>
    <x v="18"/>
    <x v="18"/>
    <s v="هزینه تلفن"/>
    <s v="87110"/>
    <s v="اداری"/>
    <s v="300002"/>
    <s v=""/>
    <s v="دفتر مرکزی"/>
    <s v="330001"/>
  </r>
  <r>
    <n v="146686"/>
    <n v="1424"/>
    <x v="400"/>
    <s v="1401/08/15"/>
    <s v="شرکت مخابرات _ پرداخت قبض با شماره تلفن 26217887 م 1401/8/15 - اداری"/>
    <n v="491735"/>
    <n v="0"/>
    <n v="491735"/>
    <n v="312"/>
    <n v="49"/>
    <s v="300002"/>
    <s v="330001"/>
    <s v="هزینه ها"/>
    <s v="8"/>
    <x v="18"/>
    <x v="18"/>
    <s v="هزینه تلفن"/>
    <s v="87110"/>
    <s v="اداری"/>
    <s v="300002"/>
    <s v=""/>
    <s v="دفتر مرکزی"/>
    <s v="330001"/>
  </r>
  <r>
    <n v="146687"/>
    <n v="1424"/>
    <x v="400"/>
    <s v="1401/08/15"/>
    <s v="شرکت مخابرات _ پرداخت قبض با شماره تلفن 26217887 م 1401/8/15 - اداری"/>
    <n v="44265"/>
    <n v="0"/>
    <n v="44265"/>
    <n v="312"/>
    <n v="49"/>
    <s v="300002"/>
    <s v="330001"/>
    <s v="هزینه ها"/>
    <s v="8"/>
    <x v="18"/>
    <x v="18"/>
    <s v="هزینه تلفن"/>
    <s v="87110"/>
    <s v="اداری"/>
    <s v="300002"/>
    <s v=""/>
    <s v="دفتر مرکزی"/>
    <s v="330001"/>
  </r>
  <r>
    <n v="146690"/>
    <n v="1424"/>
    <x v="400"/>
    <s v="1401/08/15"/>
    <s v="شرکت مخابرات _ پرداخت قبض با شماره تلفن 26217835 م 1401/8/15 - اداری"/>
    <n v="510111"/>
    <n v="0"/>
    <n v="510111"/>
    <n v="312"/>
    <n v="49"/>
    <s v="300002"/>
    <s v="330001"/>
    <s v="هزینه ها"/>
    <s v="8"/>
    <x v="18"/>
    <x v="18"/>
    <s v="هزینه تلفن"/>
    <s v="87110"/>
    <s v="اداری"/>
    <s v="300002"/>
    <s v=""/>
    <s v="دفتر مرکزی"/>
    <s v="330001"/>
  </r>
  <r>
    <n v="146691"/>
    <n v="1424"/>
    <x v="400"/>
    <s v="1401/08/15"/>
    <s v="شرکت مخابرات _ پرداخت قبض با شماره تلفن 26217835 م 1401/8/15 - اداری"/>
    <n v="45889"/>
    <n v="0"/>
    <n v="45889"/>
    <n v="312"/>
    <n v="49"/>
    <s v="300002"/>
    <s v="330001"/>
    <s v="هزینه ها"/>
    <s v="8"/>
    <x v="18"/>
    <x v="18"/>
    <s v="هزینه تلفن"/>
    <s v="87110"/>
    <s v="اداری"/>
    <s v="300002"/>
    <s v=""/>
    <s v="دفتر مرکزی"/>
    <s v="330001"/>
  </r>
  <r>
    <n v="146694"/>
    <n v="1424"/>
    <x v="400"/>
    <s v="1401/08/15"/>
    <s v="شرکت مخابرات _ پرداخت قبض با شماره تلفن 26292521 م 1401/8/15 - اداری"/>
    <n v="755081"/>
    <n v="0"/>
    <n v="755081"/>
    <n v="312"/>
    <n v="49"/>
    <s v="300002"/>
    <s v="330001"/>
    <s v="هزینه ها"/>
    <s v="8"/>
    <x v="18"/>
    <x v="18"/>
    <s v="هزینه تلفن"/>
    <s v="87110"/>
    <s v="اداری"/>
    <s v="300002"/>
    <s v=""/>
    <s v="دفتر مرکزی"/>
    <s v="330001"/>
  </r>
  <r>
    <n v="146695"/>
    <n v="1424"/>
    <x v="400"/>
    <s v="1401/08/15"/>
    <s v="شرکت مخابرات _ پرداخت قبض با شماره تلفن 26292521 م 1401/8/15 - اداری"/>
    <n v="67919"/>
    <n v="0"/>
    <n v="67919"/>
    <n v="312"/>
    <n v="49"/>
    <s v="300002"/>
    <s v="330001"/>
    <s v="هزینه ها"/>
    <s v="8"/>
    <x v="18"/>
    <x v="18"/>
    <s v="هزینه تلفن"/>
    <s v="87110"/>
    <s v="اداری"/>
    <s v="300002"/>
    <s v=""/>
    <s v="دفتر مرکزی"/>
    <s v="330001"/>
  </r>
  <r>
    <n v="146698"/>
    <n v="1424"/>
    <x v="400"/>
    <s v="1401/08/15"/>
    <s v="شرکت مخابرات _ پرداخت قبض با شماره تلفن 26294071 م 1401/8/15 - اداری"/>
    <n v="54000"/>
    <n v="0"/>
    <n v="54000"/>
    <n v="312"/>
    <n v="49"/>
    <s v="300002"/>
    <s v="330001"/>
    <s v="هزینه ها"/>
    <s v="8"/>
    <x v="18"/>
    <x v="18"/>
    <s v="هزینه تلفن"/>
    <s v="87110"/>
    <s v="اداری"/>
    <s v="300002"/>
    <s v=""/>
    <s v="دفتر مرکزی"/>
    <s v="330001"/>
  </r>
  <r>
    <n v="146699"/>
    <n v="1424"/>
    <x v="400"/>
    <s v="1401/08/15"/>
    <s v="شرکت مخابرات _ پرداخت قبض با شماره تلفن 26217894 م 1401/8/15 - اداری"/>
    <n v="273401"/>
    <n v="0"/>
    <n v="273401"/>
    <n v="312"/>
    <n v="49"/>
    <s v="300002"/>
    <s v="330001"/>
    <s v="هزینه ها"/>
    <s v="8"/>
    <x v="18"/>
    <x v="18"/>
    <s v="هزینه تلفن"/>
    <s v="87110"/>
    <s v="اداری"/>
    <s v="300002"/>
    <s v=""/>
    <s v="دفتر مرکزی"/>
    <s v="330001"/>
  </r>
  <r>
    <n v="146700"/>
    <n v="1424"/>
    <x v="400"/>
    <s v="1401/08/15"/>
    <s v="شرکت مخابرات _ پرداخت قبض با شماره تلفن 26217894 م 1401/8/15 - اداری"/>
    <n v="24599"/>
    <n v="0"/>
    <n v="24599"/>
    <n v="312"/>
    <n v="49"/>
    <s v="300002"/>
    <s v="330001"/>
    <s v="هزینه ها"/>
    <s v="8"/>
    <x v="18"/>
    <x v="18"/>
    <s v="هزینه تلفن"/>
    <s v="87110"/>
    <s v="اداری"/>
    <s v="300002"/>
    <s v=""/>
    <s v="دفتر مرکزی"/>
    <s v="330001"/>
  </r>
  <r>
    <n v="146703"/>
    <n v="1424"/>
    <x v="400"/>
    <s v="1401/08/15"/>
    <s v="شرکت مخابرات _ پرداخت قبض با شماره تلفن 26290076 م 1401/8/15 - اداری"/>
    <n v="59274"/>
    <n v="0"/>
    <n v="59274"/>
    <n v="312"/>
    <n v="49"/>
    <s v="300002"/>
    <s v="330001"/>
    <s v="هزینه ها"/>
    <s v="8"/>
    <x v="18"/>
    <x v="18"/>
    <s v="هزینه تلفن"/>
    <s v="87110"/>
    <s v="اداری"/>
    <s v="300002"/>
    <s v=""/>
    <s v="دفتر مرکزی"/>
    <s v="330001"/>
  </r>
  <r>
    <n v="139414"/>
    <n v="1174"/>
    <x v="474"/>
    <s v="1401/07/06"/>
    <s v="ماشین های اداری نوبل _ ش ف 302 خرید 12عدد تونر مورد نیاز جهت سایت از طرف آقای بلابادی  م 1401/6/23 - IT"/>
    <n v="23400000"/>
    <n v="0"/>
    <n v="23400000"/>
    <n v="462"/>
    <n v="45"/>
    <s v="300002"/>
    <s v="330001"/>
    <s v="هزینه ها"/>
    <s v="8"/>
    <x v="21"/>
    <x v="21"/>
    <s v="هزینه نوشت افزار و ملزومات اداری"/>
    <s v="83109"/>
    <s v="اداری"/>
    <s v="300002"/>
    <s v=""/>
    <s v="دفتر مرکزی"/>
    <s v="330001"/>
  </r>
  <r>
    <n v="142118"/>
    <n v="1288"/>
    <x v="380"/>
    <s v="1401/07/30"/>
    <s v="نوآوران فن آوازه (نیابتی)- بابت خرید دو عدد باتری تلفن بی سیم پاناسونیک و دو عدد میکروفون رومیزی کنفرانسی طی ف ش 13097504 مورخ 1401/07/22"/>
    <n v="6300000"/>
    <n v="0"/>
    <n v="6300000"/>
    <n v="462"/>
    <n v="45"/>
    <s v="300002"/>
    <s v="330001"/>
    <s v="هزینه ها"/>
    <s v="8"/>
    <x v="21"/>
    <x v="21"/>
    <s v="هزینه نوشت افزار و ملزومات اداری"/>
    <s v="83109"/>
    <s v="اداری"/>
    <s v="300002"/>
    <s v=""/>
    <s v="دفتر مرکزی"/>
    <s v="330001"/>
  </r>
  <r>
    <n v="173658"/>
    <n v="1553"/>
    <x v="397"/>
    <s v="1401/09/08"/>
    <s v="خدمات ماشین اداری رامتین(رستم فرودیان)-خرید تونر درجه یک برای دستگاه کپی ریکو به تعداد 10 عدد"/>
    <n v="45000000"/>
    <n v="0"/>
    <n v="45000000"/>
    <n v="462"/>
    <n v="45"/>
    <s v="300002"/>
    <s v="330001"/>
    <s v="هزینه ها"/>
    <s v="8"/>
    <x v="21"/>
    <x v="21"/>
    <s v="هزینه نوشت افزار و ملزومات اداری"/>
    <s v="83109"/>
    <s v="اداری"/>
    <s v="300002"/>
    <s v=""/>
    <s v="دفتر مرکزی"/>
    <s v="330001"/>
  </r>
  <r>
    <n v="139417"/>
    <n v="1174"/>
    <x v="474"/>
    <s v="1401/07/06"/>
    <s v="موسسه فنی جام جم _ پرینت رنگی لیزری جهت شایا صنعت امیر کبیر م 1401/7/2 - مالی"/>
    <n v="4000000"/>
    <n v="0"/>
    <n v="4000000"/>
    <n v="463"/>
    <n v="45"/>
    <s v="300002"/>
    <s v="330001"/>
    <s v="هزینه ها"/>
    <s v="8"/>
    <x v="21"/>
    <x v="21"/>
    <s v="هزینه های چاپ و تکثیر"/>
    <s v="83110"/>
    <s v="اداری"/>
    <s v="300002"/>
    <s v=""/>
    <s v="دفتر مرکزی"/>
    <s v="330001"/>
  </r>
  <r>
    <n v="147181"/>
    <n v="1425"/>
    <x v="401"/>
    <s v="1401/08/15"/>
    <s v="انتشارات دستان _ چاپ سربرگ مکاتبات داخلی A5 م 1401/8/15 - اداری"/>
    <n v="9850000"/>
    <n v="0"/>
    <n v="9850000"/>
    <n v="463"/>
    <n v="45"/>
    <s v="300002"/>
    <s v="330001"/>
    <s v="هزینه ها"/>
    <s v="8"/>
    <x v="21"/>
    <x v="21"/>
    <s v="هزینه های چاپ و تکثیر"/>
    <s v="83110"/>
    <s v="اداری"/>
    <s v="300002"/>
    <s v=""/>
    <s v="دفتر مرکزی"/>
    <s v="330001"/>
  </r>
  <r>
    <n v="176029"/>
    <n v="1520"/>
    <x v="21"/>
    <s v="1401/08/30"/>
    <s v="بیمه آسیا- بابت بیمه درمان گروهی به شماره 33/01/5451037 مورخ 1401/04/04 الحاقیه شماره 14- بیمه تکمیلی سید مسعود حسینی از تاریخ 1401/08/01"/>
    <n v="12000000"/>
    <n v="0"/>
    <n v="12000000"/>
    <n v="493"/>
    <n v="45"/>
    <s v="300002"/>
    <s v="330001"/>
    <s v="هزینه ها"/>
    <s v="8"/>
    <x v="21"/>
    <x v="21"/>
    <s v="هزینه بیمه عمر و حوادث و مسئولیت مدنی"/>
    <s v="83111"/>
    <s v="اداری"/>
    <s v="300002"/>
    <s v=""/>
    <s v="دفتر مرکزی"/>
    <s v="330001"/>
  </r>
  <r>
    <n v="141123"/>
    <n v="1283"/>
    <x v="1"/>
    <s v="1401/07/30"/>
    <s v="فرهاد حجاری زاده- بابت هزینه اجاره ساختمان دفترمرکزی از 1401/07/01 الی 1401/07/31 مطابق قرارداد 18998249"/>
    <n v="2800000000"/>
    <n v="0"/>
    <n v="2800000000"/>
    <n v="325"/>
    <n v="49"/>
    <s v="300002"/>
    <s v="330001"/>
    <s v="هزینه ها"/>
    <s v="8"/>
    <x v="18"/>
    <x v="18"/>
    <s v="هزینه اجاره"/>
    <s v="87121"/>
    <s v="اداری"/>
    <s v="300002"/>
    <s v=""/>
    <s v="دفتر مرکزی"/>
    <s v="330001"/>
  </r>
  <r>
    <n v="162519"/>
    <n v="1509"/>
    <x v="2"/>
    <s v="1401/08/30"/>
    <s v="فرهاد حجاری زاده- بابت هزینه اجاره ساختمان دفترمرکزی از 1401/08/01 الی 1401/08/31 مطابق قرارداد 18998249"/>
    <n v="2800000000"/>
    <n v="0"/>
    <n v="2800000000"/>
    <n v="325"/>
    <n v="49"/>
    <s v="300002"/>
    <s v="330001"/>
    <s v="هزینه ها"/>
    <s v="8"/>
    <x v="18"/>
    <x v="18"/>
    <s v="هزینه اجاره"/>
    <s v="87121"/>
    <s v="اداری"/>
    <s v="300002"/>
    <s v=""/>
    <s v="دفتر مرکزی"/>
    <s v="330001"/>
  </r>
  <r>
    <n v="181400"/>
    <n v="1674"/>
    <x v="0"/>
    <s v="1401/09/30"/>
    <s v="فرهاد حجاری زاده- بابت هزینه اجاره ساختمان دفترمرکزی از 1401/09/01 تا 1401/09/30 مطابق قرارداد 18998249"/>
    <n v="2800000000"/>
    <n v="0"/>
    <n v="2800000000"/>
    <n v="325"/>
    <n v="49"/>
    <s v="300002"/>
    <s v="330001"/>
    <s v="هزینه ها"/>
    <s v="8"/>
    <x v="18"/>
    <x v="18"/>
    <s v="هزینه اجاره"/>
    <s v="87121"/>
    <s v="اداری"/>
    <s v="300002"/>
    <s v=""/>
    <s v="دفتر مرکزی"/>
    <s v="330001"/>
  </r>
  <r>
    <n v="147197"/>
    <n v="1359"/>
    <x v="477"/>
    <s v="1401/08/04"/>
    <s v="گلسرای مرتضی _ ش ف 233 خرید تاج گل جهت مراسم موحد نژاد م 1401/8/2 - اداری"/>
    <n v="73500000"/>
    <n v="0"/>
    <n v="73500000"/>
    <n v="426"/>
    <n v="49"/>
    <s v="300002"/>
    <s v="330001"/>
    <s v="هزینه ها"/>
    <s v="8"/>
    <x v="18"/>
    <x v="18"/>
    <s v="هزینه ملزومات مصرفی"/>
    <s v="87123"/>
    <s v="اداری"/>
    <s v="300002"/>
    <s v=""/>
    <s v="دفتر مرکزی"/>
    <s v="330001"/>
  </r>
  <r>
    <n v="147132"/>
    <n v="1399"/>
    <x v="478"/>
    <s v="1401/08/11"/>
    <s v="خدمات قفل و کلید شعاع _ ش ف 749 خرید قفل کمدی جهت فایل کشویی خانم جاپلقی م 1401/8/9 - اداری"/>
    <n v="800000"/>
    <n v="0"/>
    <n v="800000"/>
    <n v="426"/>
    <n v="49"/>
    <s v="300002"/>
    <s v="330001"/>
    <s v="هزینه ها"/>
    <s v="8"/>
    <x v="18"/>
    <x v="18"/>
    <s v="هزینه ملزومات مصرفی"/>
    <s v="87123"/>
    <s v="اداری"/>
    <s v="300002"/>
    <s v=""/>
    <s v="دفتر مرکزی"/>
    <s v="330001"/>
  </r>
  <r>
    <n v="173862"/>
    <n v="1533"/>
    <x v="392"/>
    <s v="1401/09/02"/>
    <s v="کالای ساختمانی عرفان _ ش ف 1984 م 1401/08/29خرید پایه فلزی زیر رادیاتورها - بابت پ اداری - خستو ت 64"/>
    <n v="3600000"/>
    <n v="0"/>
    <n v="3600000"/>
    <n v="426"/>
    <n v="49"/>
    <s v="300002"/>
    <s v="330001"/>
    <s v="هزینه ها"/>
    <s v="8"/>
    <x v="18"/>
    <x v="18"/>
    <s v="هزینه ملزومات مصرفی"/>
    <s v="87123"/>
    <s v="اداری"/>
    <s v="300002"/>
    <s v=""/>
    <s v="دفتر مرکزی"/>
    <s v="330001"/>
  </r>
  <r>
    <n v="173863"/>
    <n v="1533"/>
    <x v="392"/>
    <s v="1401/09/02"/>
    <s v="خدمات تاسیسات امانیه _ ش ف 851 م 1401/08/29خرید شناور توالت فرنگی - بابت پ اداری - خستو ت 64"/>
    <n v="3000000"/>
    <n v="0"/>
    <n v="3000000"/>
    <n v="426"/>
    <n v="49"/>
    <s v="300002"/>
    <s v="330001"/>
    <s v="هزینه ها"/>
    <s v="8"/>
    <x v="18"/>
    <x v="18"/>
    <s v="هزینه ملزومات مصرفی"/>
    <s v="87123"/>
    <s v="اداری"/>
    <s v="300002"/>
    <s v=""/>
    <s v="دفتر مرکزی"/>
    <s v="330001"/>
  </r>
  <r>
    <n v="173864"/>
    <n v="1533"/>
    <x v="392"/>
    <s v="1401/09/02"/>
    <s v="خدمات فنی باران _ ش ف 900 م 1401/08/29 هزینه راه اندازی سیستم گرمایشی - بابت پ اداری - خستو ت 64"/>
    <n v="8000000"/>
    <n v="0"/>
    <n v="8000000"/>
    <n v="426"/>
    <n v="49"/>
    <s v="300002"/>
    <s v="330001"/>
    <s v="هزینه ها"/>
    <s v="8"/>
    <x v="18"/>
    <x v="18"/>
    <s v="هزینه ملزومات مصرفی"/>
    <s v="87123"/>
    <s v="اداری"/>
    <s v="300002"/>
    <s v=""/>
    <s v="دفتر مرکزی"/>
    <s v="330001"/>
  </r>
  <r>
    <n v="173865"/>
    <n v="1533"/>
    <x v="392"/>
    <s v="1401/09/02"/>
    <s v="خدمات فنی باران _ ش ف 900 م 1401/08/29 هزینه تعویض شناور سرویس بهداشتی - بابت پ اداری - خستو ت 64"/>
    <n v="1000000"/>
    <n v="0"/>
    <n v="1000000"/>
    <n v="426"/>
    <n v="49"/>
    <s v="300002"/>
    <s v="330001"/>
    <s v="هزینه ها"/>
    <s v="8"/>
    <x v="18"/>
    <x v="18"/>
    <s v="هزینه ملزومات مصرفی"/>
    <s v="87123"/>
    <s v="اداری"/>
    <s v="300002"/>
    <s v=""/>
    <s v="دفتر مرکزی"/>
    <s v="330001"/>
  </r>
  <r>
    <n v="174867"/>
    <n v="1602"/>
    <x v="351"/>
    <s v="1401/09/19"/>
    <s v="فروشگاه غفوری _ م 1401/09/09خرید دستکش کار ، شعله پخش کن و چسب برق - بابت پ اداری - خستو ت 70"/>
    <n v="510000"/>
    <n v="0"/>
    <n v="510000"/>
    <n v="426"/>
    <n v="49"/>
    <s v="300002"/>
    <s v="330001"/>
    <s v="هزینه ها"/>
    <s v="8"/>
    <x v="18"/>
    <x v="18"/>
    <s v="هزینه ملزومات مصرفی"/>
    <s v="87123"/>
    <s v="اداری"/>
    <s v="300002"/>
    <s v=""/>
    <s v="دفتر مرکزی"/>
    <s v="330001"/>
  </r>
  <r>
    <n v="174868"/>
    <n v="1602"/>
    <x v="351"/>
    <s v="1401/09/19"/>
    <s v="فروشگاه صادقی _ م 1401/09/11 خرید مته و رور پلاک - بابت پ اداری - خستو ت 70"/>
    <n v="350000"/>
    <n v="0"/>
    <n v="350000"/>
    <n v="426"/>
    <n v="49"/>
    <s v="300002"/>
    <s v="330001"/>
    <s v="هزینه ها"/>
    <s v="8"/>
    <x v="18"/>
    <x v="18"/>
    <s v="هزینه ملزومات مصرفی"/>
    <s v="87123"/>
    <s v="اداری"/>
    <s v="300002"/>
    <s v=""/>
    <s v="دفتر مرکزی"/>
    <s v="330001"/>
  </r>
  <r>
    <n v="174871"/>
    <n v="1602"/>
    <x v="351"/>
    <s v="1401/09/19"/>
    <s v="فروشگاه صادقی _ م 1401/09/17 خرید بست سیم های کابل - بابت پ اداری - خستو ت 70"/>
    <n v="300000"/>
    <n v="0"/>
    <n v="300000"/>
    <n v="426"/>
    <n v="49"/>
    <s v="300002"/>
    <s v="330001"/>
    <s v="هزینه ها"/>
    <s v="8"/>
    <x v="18"/>
    <x v="18"/>
    <s v="هزینه ملزومات مصرفی"/>
    <s v="87123"/>
    <s v="اداری"/>
    <s v="300002"/>
    <s v=""/>
    <s v="دفتر مرکزی"/>
    <s v="330001"/>
  </r>
  <r>
    <n v="175848"/>
    <n v="1619"/>
    <x v="483"/>
    <s v="1401/09/21"/>
    <s v="یراق متال _ ش ف 985 مورخ 1401/9/10 خرید برچسب ورود و خروج درب ورودی - بابت پ اداری - خستو ت 71"/>
    <n v="700000"/>
    <n v="0"/>
    <n v="700000"/>
    <n v="426"/>
    <n v="49"/>
    <s v="300002"/>
    <s v="330001"/>
    <s v="هزینه ها"/>
    <s v="8"/>
    <x v="18"/>
    <x v="18"/>
    <s v="هزینه ملزومات مصرفی"/>
    <s v="87123"/>
    <s v="اداری"/>
    <s v="300002"/>
    <s v=""/>
    <s v="دفتر مرکزی"/>
    <s v="330001"/>
  </r>
  <r>
    <n v="180304"/>
    <n v="1644"/>
    <x v="328"/>
    <s v="1401/09/27"/>
    <s v="آقای سید مسعود حسینی -چک 194424 (اقتصاد) بابت شارژ بن کارت تولد 1 نفر پرسنل (واریزی) طی دستور پرداخت پیوست"/>
    <n v="4000000"/>
    <n v="0"/>
    <n v="4000000"/>
    <n v="426"/>
    <n v="49"/>
    <s v="300002"/>
    <s v="330001"/>
    <s v="هزینه ها"/>
    <s v="8"/>
    <x v="18"/>
    <x v="18"/>
    <s v="هزینه ملزومات مصرفی"/>
    <s v="87123"/>
    <s v="اداری"/>
    <s v="300002"/>
    <s v=""/>
    <s v="دفتر مرکزی"/>
    <s v="330001"/>
  </r>
  <r>
    <n v="176306"/>
    <n v="1656"/>
    <x v="189"/>
    <s v="1401/09/29"/>
    <s v="پرداخت چک 194425 بانک اقتصاد نوین جهت شارژ بن کارت های شب یلدا 8 نفر از پرسنل شرکت طبق لیست پیوست"/>
    <n v="71666667"/>
    <n v="0"/>
    <n v="71666667"/>
    <n v="426"/>
    <n v="49"/>
    <s v="300002"/>
    <s v="330001"/>
    <s v="هزینه ها"/>
    <s v="8"/>
    <x v="18"/>
    <x v="18"/>
    <s v="هزینه ملزومات مصرفی"/>
    <s v="87123"/>
    <s v="اداری"/>
    <s v="300002"/>
    <s v=""/>
    <s v="دفتر مرکزی"/>
    <s v="330001"/>
  </r>
  <r>
    <n v="181057"/>
    <n v="1671"/>
    <x v="357"/>
    <s v="1401/09/30"/>
    <s v="ارتباط نوین (عباس رحیمی) - بابت خرید پچ کرد شبکه یک متری طی ف 140110-108"/>
    <n v="27000000"/>
    <n v="0"/>
    <n v="27000000"/>
    <n v="426"/>
    <n v="49"/>
    <s v="300002"/>
    <s v="330001"/>
    <s v="هزینه ها"/>
    <s v="8"/>
    <x v="18"/>
    <x v="18"/>
    <s v="هزینه ملزومات مصرفی"/>
    <s v="87123"/>
    <s v="اداری"/>
    <s v="300002"/>
    <s v=""/>
    <s v="دفتر مرکزی"/>
    <s v="330001"/>
  </r>
  <r>
    <n v="181060"/>
    <n v="1671"/>
    <x v="357"/>
    <s v="1401/09/30"/>
    <s v="ارتباط نوین (عباس رحیمی) - بابت خرید پچ کرد شبکه دو متری طی ف 140110-108"/>
    <n v="32000000"/>
    <n v="0"/>
    <n v="32000000"/>
    <n v="426"/>
    <n v="49"/>
    <s v="300002"/>
    <s v="330001"/>
    <s v="هزینه ها"/>
    <s v="8"/>
    <x v="18"/>
    <x v="18"/>
    <s v="هزینه ملزومات مصرفی"/>
    <s v="87123"/>
    <s v="اداری"/>
    <s v="300002"/>
    <s v=""/>
    <s v="دفتر مرکزی"/>
    <s v="330001"/>
  </r>
  <r>
    <n v="139413"/>
    <n v="1174"/>
    <x v="474"/>
    <s v="1401/07/06"/>
    <s v="تهویه بهاران _ ش ف 389 سرویس و شارژ گاز کولر م 1401/6/20 - اداری"/>
    <n v="16800000"/>
    <n v="0"/>
    <n v="16800000"/>
    <n v="502"/>
    <n v="45"/>
    <s v="300002"/>
    <s v="330001"/>
    <s v="هزینه ها"/>
    <s v="8"/>
    <x v="21"/>
    <x v="21"/>
    <s v="هزینه تعمیر و نگهداری ساختمان و تاسیسات"/>
    <s v="83112"/>
    <s v="اداری"/>
    <s v="300002"/>
    <s v=""/>
    <s v="دفتر مرکزی"/>
    <s v="330001"/>
  </r>
  <r>
    <n v="141546"/>
    <n v="1221"/>
    <x v="26"/>
    <s v="1401/07/18"/>
    <s v="خدمات فنی باران(حمید محمدی)- هزینه ملزومات مورد نیاز موتورخانه دفتر مرکزی ف شماره 0890"/>
    <n v="68000000"/>
    <n v="0"/>
    <n v="68000000"/>
    <n v="502"/>
    <n v="45"/>
    <s v="300002"/>
    <s v="330001"/>
    <s v="هزینه ها"/>
    <s v="8"/>
    <x v="21"/>
    <x v="21"/>
    <s v="هزینه تعمیر و نگهداری ساختمان و تاسیسات"/>
    <s v="83112"/>
    <s v="اداری"/>
    <s v="300002"/>
    <s v=""/>
    <s v="دفتر مرکزی"/>
    <s v="330001"/>
  </r>
  <r>
    <n v="173832"/>
    <n v="1484"/>
    <x v="32"/>
    <s v="1401/08/25"/>
    <s v="شرکت آسانسور فرکر _ م 1401/8/22 پرداخت آبونمان دو ماهه مهر و آبان 1401 - بابت پ مالی - خستو ت 63"/>
    <n v="3000000"/>
    <n v="0"/>
    <n v="3000000"/>
    <n v="502"/>
    <n v="45"/>
    <s v="300002"/>
    <s v="330001"/>
    <s v="هزینه ها"/>
    <s v="8"/>
    <x v="21"/>
    <x v="21"/>
    <s v="هزینه تعمیر و نگهداری ساختمان و تاسیسات"/>
    <s v="83112"/>
    <s v="اداری"/>
    <s v="300002"/>
    <s v=""/>
    <s v="دفتر مرکزی"/>
    <s v="330001"/>
  </r>
  <r>
    <n v="175847"/>
    <n v="1619"/>
    <x v="483"/>
    <s v="1401/09/21"/>
    <s v="تعمیر ونصب ( امید ) _ مورخ 1401/9/10 تعمیر جک آرام بند درب شرکت - بابت پ اداری - خستو ت 71"/>
    <n v="3000000"/>
    <n v="0"/>
    <n v="3000000"/>
    <n v="502"/>
    <n v="45"/>
    <s v="300002"/>
    <s v="330001"/>
    <s v="هزینه ها"/>
    <s v="8"/>
    <x v="21"/>
    <x v="21"/>
    <s v="هزینه تعمیر و نگهداری ساختمان و تاسیسات"/>
    <s v="83112"/>
    <s v="اداری"/>
    <s v="300002"/>
    <s v=""/>
    <s v="دفتر مرکزی"/>
    <s v="330001"/>
  </r>
  <r>
    <n v="175860"/>
    <n v="1627"/>
    <x v="352"/>
    <s v="1401/09/24"/>
    <s v="شرکت آسانسور فرکر _ مورخ 1401/9/20 هزینه تعمیر آسانسور - بابت پ اداری - خستو ت 72"/>
    <n v="6000000"/>
    <n v="0"/>
    <n v="6000000"/>
    <n v="502"/>
    <n v="45"/>
    <s v="300002"/>
    <s v="330001"/>
    <s v="هزینه ها"/>
    <s v="8"/>
    <x v="21"/>
    <x v="21"/>
    <s v="هزینه تعمیر و نگهداری ساختمان و تاسیسات"/>
    <s v="83112"/>
    <s v="اداری"/>
    <s v="300002"/>
    <s v=""/>
    <s v="دفتر مرکزی"/>
    <s v="330001"/>
  </r>
  <r>
    <n v="146715"/>
    <n v="1289"/>
    <x v="10"/>
    <s v="1401/07/30"/>
    <s v="بابت حقوق پایه مهر ماه"/>
    <n v="41797500"/>
    <n v="0"/>
    <n v="41797500"/>
    <n v="196"/>
    <n v="43"/>
    <s v="300003"/>
    <s v="330001"/>
    <s v="هزینه ها"/>
    <s v="8"/>
    <x v="20"/>
    <x v="20"/>
    <s v="حقوق پایه"/>
    <s v="81111"/>
    <s v="تدارکات"/>
    <s v="300003"/>
    <s v=""/>
    <s v="دفتر مرکزی"/>
    <s v="330001"/>
  </r>
  <r>
    <n v="147246"/>
    <n v="1458"/>
    <x v="524"/>
    <s v="1401/08/21"/>
    <s v="انتقالی-بابت اصلاح سطخ 5"/>
    <n v="0"/>
    <n v="76628750"/>
    <n v="-76628750"/>
    <n v="196"/>
    <n v="43"/>
    <s v="300003"/>
    <s v="330001"/>
    <s v="هزینه ها"/>
    <s v="8"/>
    <x v="20"/>
    <x v="20"/>
    <s v="حقوق پایه"/>
    <s v="81111"/>
    <s v="تدارکات"/>
    <s v="300003"/>
    <s v=""/>
    <s v="دفتر مرکزی"/>
    <s v="330001"/>
  </r>
  <r>
    <n v="146733"/>
    <n v="1289"/>
    <x v="10"/>
    <s v="1401/07/30"/>
    <s v="بابت اضافه کاری مهر ماه"/>
    <n v="26058129"/>
    <n v="0"/>
    <n v="26058129"/>
    <n v="206"/>
    <n v="43"/>
    <s v="300003"/>
    <s v="330001"/>
    <s v="هزینه ها"/>
    <s v="8"/>
    <x v="20"/>
    <x v="20"/>
    <s v="اضافه کاری"/>
    <s v="81122"/>
    <s v="تدارکات"/>
    <s v="300003"/>
    <s v=""/>
    <s v="دفتر مرکزی"/>
    <s v="330001"/>
  </r>
  <r>
    <n v="147247"/>
    <n v="1458"/>
    <x v="524"/>
    <s v="1401/08/21"/>
    <s v="انتقالی-بابت اصلاح سطخ 5"/>
    <n v="0"/>
    <n v="55773539"/>
    <n v="-55773539"/>
    <n v="206"/>
    <n v="43"/>
    <s v="300003"/>
    <s v="330001"/>
    <s v="هزینه ها"/>
    <s v="8"/>
    <x v="20"/>
    <x v="20"/>
    <s v="اضافه کاری"/>
    <s v="81122"/>
    <s v="تدارکات"/>
    <s v="300003"/>
    <s v=""/>
    <s v="دفتر مرکزی"/>
    <s v="330001"/>
  </r>
  <r>
    <n v="146724"/>
    <n v="1289"/>
    <x v="10"/>
    <s v="1401/07/30"/>
    <s v="بابت فوق العاده مسکن و خواروبار مهر ماه"/>
    <n v="15000000"/>
    <n v="0"/>
    <n v="15000000"/>
    <n v="209"/>
    <n v="43"/>
    <s v="300003"/>
    <s v="330001"/>
    <s v="هزینه ها"/>
    <s v="8"/>
    <x v="20"/>
    <x v="20"/>
    <s v="فوق العاده مسکن و خواروبار"/>
    <s v="81125"/>
    <s v="تدارکات"/>
    <s v="300003"/>
    <s v=""/>
    <s v="دفتر مرکزی"/>
    <s v="330001"/>
  </r>
  <r>
    <n v="147248"/>
    <n v="1458"/>
    <x v="524"/>
    <s v="1401/08/21"/>
    <s v="انتقالی-بابت اصلاح سطخ 5"/>
    <n v="0"/>
    <n v="27096774"/>
    <n v="-27096774"/>
    <n v="209"/>
    <n v="43"/>
    <s v="300003"/>
    <s v="330001"/>
    <s v="هزینه ها"/>
    <s v="8"/>
    <x v="20"/>
    <x v="20"/>
    <s v="فوق العاده مسکن و خواروبار"/>
    <s v="81125"/>
    <s v="تدارکات"/>
    <s v="300003"/>
    <s v=""/>
    <s v="دفتر مرکزی"/>
    <s v="330001"/>
  </r>
  <r>
    <n v="146836"/>
    <n v="1457"/>
    <x v="30"/>
    <s v="1401/08/21"/>
    <s v="بابت مابه التفاوت ذخیره و هزینه عیدی  مهر ماه"/>
    <n v="13741644"/>
    <n v="0"/>
    <n v="13741644"/>
    <n v="211"/>
    <n v="43"/>
    <s v="300003"/>
    <s v="330001"/>
    <s v="هزینه ها"/>
    <s v="8"/>
    <x v="20"/>
    <x v="20"/>
    <s v="عیدی و پاداش"/>
    <s v="81127"/>
    <s v="تدارکات"/>
    <s v="300003"/>
    <s v=""/>
    <s v="دفتر مرکزی"/>
    <s v="330001"/>
  </r>
  <r>
    <n v="147250"/>
    <n v="1458"/>
    <x v="524"/>
    <s v="1401/08/21"/>
    <s v="انتقالی-بابت اصلاح سطخ 5"/>
    <n v="0"/>
    <n v="19467329"/>
    <n v="-19467329"/>
    <n v="211"/>
    <n v="43"/>
    <s v="300003"/>
    <s v="330001"/>
    <s v="هزینه ها"/>
    <s v="8"/>
    <x v="20"/>
    <x v="20"/>
    <s v="عیدی و پاداش"/>
    <s v="81127"/>
    <s v="تدارکات"/>
    <s v="300003"/>
    <s v=""/>
    <s v="دفتر مرکزی"/>
    <s v="330001"/>
  </r>
  <r>
    <n v="146739"/>
    <n v="1289"/>
    <x v="10"/>
    <s v="1401/07/30"/>
    <s v="بابت بیمه سهم کارفرما مهر ماه"/>
    <n v="21119895"/>
    <n v="0"/>
    <n v="21119895"/>
    <n v="215"/>
    <n v="43"/>
    <s v="300003"/>
    <s v="330001"/>
    <s v="هزینه ها"/>
    <s v="8"/>
    <x v="20"/>
    <x v="20"/>
    <s v="بیمه سهم کارفرما"/>
    <s v="81132"/>
    <s v="تدارکات"/>
    <s v="300003"/>
    <s v=""/>
    <s v="دفتر مرکزی"/>
    <s v="330001"/>
  </r>
  <r>
    <n v="147251"/>
    <n v="1458"/>
    <x v="524"/>
    <s v="1401/08/21"/>
    <s v="انتقالی-بابت اصلاح سطخ 5"/>
    <n v="0"/>
    <n v="40411675"/>
    <n v="-40411675"/>
    <n v="215"/>
    <n v="43"/>
    <s v="300003"/>
    <s v="330001"/>
    <s v="هزینه ها"/>
    <s v="8"/>
    <x v="20"/>
    <x v="20"/>
    <s v="بیمه سهم کارفرما"/>
    <s v="81132"/>
    <s v="تدارکات"/>
    <s v="300003"/>
    <s v=""/>
    <s v="دفتر مرکزی"/>
    <s v="330001"/>
  </r>
  <r>
    <n v="146729"/>
    <n v="1289"/>
    <x v="10"/>
    <s v="1401/07/30"/>
    <s v="بابت حق اولاد مهر ماه"/>
    <n v="4179750"/>
    <n v="0"/>
    <n v="4179750"/>
    <n v="210"/>
    <n v="43"/>
    <s v="300003"/>
    <s v="330001"/>
    <s v="هزینه ها"/>
    <s v="8"/>
    <x v="20"/>
    <x v="20"/>
    <s v="حق اولاد"/>
    <s v="81126"/>
    <s v="تدارکات"/>
    <s v="300003"/>
    <s v=""/>
    <s v="دفتر مرکزی"/>
    <s v="330001"/>
  </r>
  <r>
    <n v="147249"/>
    <n v="1458"/>
    <x v="524"/>
    <s v="1401/08/21"/>
    <s v="انتقالی-بابت اصلاح سطخ 5"/>
    <n v="0"/>
    <n v="7550516"/>
    <n v="-7550516"/>
    <n v="210"/>
    <n v="43"/>
    <s v="300003"/>
    <s v="330001"/>
    <s v="هزینه ها"/>
    <s v="8"/>
    <x v="20"/>
    <x v="20"/>
    <s v="حق اولاد"/>
    <s v="81126"/>
    <s v="تدارکات"/>
    <s v="300003"/>
    <s v=""/>
    <s v="دفتر مرکزی"/>
    <s v="330001"/>
  </r>
  <r>
    <n v="146839"/>
    <n v="1457"/>
    <x v="30"/>
    <s v="1401/08/21"/>
    <s v="بابت مرخصی استفاده نشده مهر ماه"/>
    <n v="5914980"/>
    <n v="0"/>
    <n v="5914980"/>
    <n v="233"/>
    <n v="43"/>
    <s v="300003"/>
    <s v="330001"/>
    <s v="هزینه ها"/>
    <s v="8"/>
    <x v="20"/>
    <x v="20"/>
    <s v="مرخصی استفاده نشده"/>
    <s v="81163"/>
    <s v="تدارکات"/>
    <s v="300003"/>
    <s v=""/>
    <s v="دفتر مرکزی"/>
    <s v="330001"/>
  </r>
  <r>
    <n v="147254"/>
    <n v="1458"/>
    <x v="524"/>
    <s v="1401/08/21"/>
    <s v="انتقالی-بابت اصلاح سطخ 5"/>
    <n v="0"/>
    <n v="5914980"/>
    <n v="-5914980"/>
    <n v="233"/>
    <n v="43"/>
    <s v="300003"/>
    <s v="330001"/>
    <s v="هزینه ها"/>
    <s v="8"/>
    <x v="20"/>
    <x v="20"/>
    <s v="مرخصی استفاده نشده"/>
    <s v="81163"/>
    <s v="تدارکات"/>
    <s v="300003"/>
    <s v=""/>
    <s v="دفتر مرکزی"/>
    <s v="330001"/>
  </r>
  <r>
    <n v="147244"/>
    <n v="1458"/>
    <x v="524"/>
    <s v="1401/08/21"/>
    <s v="انتقالی-بابت اصلاح سطخ 5"/>
    <n v="5914980"/>
    <n v="0"/>
    <n v="5914980"/>
    <n v="233"/>
    <n v="43"/>
    <s v="300003"/>
    <s v="330002"/>
    <s v="هزینه ها"/>
    <s v="8"/>
    <x v="20"/>
    <x v="20"/>
    <s v="مرخصی استفاده نشده"/>
    <s v="81163"/>
    <s v="تدارکات"/>
    <s v="300003"/>
    <s v=""/>
    <s v="پالایشگاه"/>
    <s v="330002"/>
  </r>
  <r>
    <n v="146763"/>
    <n v="1289"/>
    <x v="10"/>
    <s v="1401/07/30"/>
    <s v="بابت حق غذا مهر ماه"/>
    <n v="4140000"/>
    <n v="0"/>
    <n v="4140000"/>
    <n v="219"/>
    <n v="43"/>
    <s v="300004"/>
    <s v="330002"/>
    <s v="هزینه ها"/>
    <s v="8"/>
    <x v="20"/>
    <x v="20"/>
    <s v="حق غذا"/>
    <s v="81136"/>
    <s v="بازرگانی"/>
    <s v="300004"/>
    <s v=""/>
    <s v="پالایشگاه"/>
    <s v="330002"/>
  </r>
  <r>
    <n v="175427"/>
    <n v="1516"/>
    <x v="12"/>
    <s v="1401/08/30"/>
    <s v="بابت حق غذا آبان ماه"/>
    <n v="4140000"/>
    <n v="0"/>
    <n v="4140000"/>
    <n v="219"/>
    <n v="43"/>
    <s v="300004"/>
    <s v="330002"/>
    <s v="هزینه ها"/>
    <s v="8"/>
    <x v="20"/>
    <x v="20"/>
    <s v="حق غذا"/>
    <s v="81136"/>
    <s v="بازرگانی"/>
    <s v="300004"/>
    <s v=""/>
    <s v="پالایشگاه"/>
    <s v="330002"/>
  </r>
  <r>
    <n v="177024"/>
    <n v="1665"/>
    <x v="14"/>
    <s v="1401/09/30"/>
    <s v="بابت حق غذا آذر ماه"/>
    <n v="4140000"/>
    <n v="0"/>
    <n v="4140000"/>
    <n v="219"/>
    <n v="43"/>
    <s v="300004"/>
    <s v="330002"/>
    <s v="هزینه ها"/>
    <s v="8"/>
    <x v="20"/>
    <x v="20"/>
    <s v="حق غذا"/>
    <s v="81136"/>
    <s v="بازرگانی"/>
    <s v="300004"/>
    <s v=""/>
    <s v="پالایشگاه"/>
    <s v="330002"/>
  </r>
  <r>
    <n v="147658"/>
    <n v="1293"/>
    <x v="347"/>
    <s v="1401/07/30"/>
    <s v="بابت سفر ، اقامت مهر ماه"/>
    <n v="47192127"/>
    <n v="0"/>
    <n v="47192127"/>
    <n v="223"/>
    <n v="43"/>
    <s v="300004"/>
    <s v="330002"/>
    <s v="هزینه ها"/>
    <s v="8"/>
    <x v="20"/>
    <x v="20"/>
    <s v="سفر ، اقامت"/>
    <s v="81151"/>
    <s v="بازرگانی"/>
    <s v="300004"/>
    <s v=""/>
    <s v="پالایشگاه"/>
    <s v="330002"/>
  </r>
  <r>
    <n v="175203"/>
    <n v="1514"/>
    <x v="348"/>
    <s v="1401/08/30"/>
    <s v="بابت سفر ، اقامت آبان ماه"/>
    <n v="47192127"/>
    <n v="0"/>
    <n v="47192127"/>
    <n v="223"/>
    <n v="43"/>
    <s v="300004"/>
    <s v="330002"/>
    <s v="هزینه ها"/>
    <s v="8"/>
    <x v="20"/>
    <x v="20"/>
    <s v="سفر ، اقامت"/>
    <s v="81151"/>
    <s v="بازرگانی"/>
    <s v="300004"/>
    <s v=""/>
    <s v="پالایشگاه"/>
    <s v="330002"/>
  </r>
  <r>
    <n v="181299"/>
    <n v="1672"/>
    <x v="350"/>
    <s v="1401/09/30"/>
    <s v="بابت سفر ، اقامت آذر ماه"/>
    <n v="47192127"/>
    <n v="0"/>
    <n v="47192127"/>
    <n v="223"/>
    <n v="43"/>
    <s v="300004"/>
    <s v="330002"/>
    <s v="هزینه ها"/>
    <s v="8"/>
    <x v="20"/>
    <x v="20"/>
    <s v="سفر ، اقامت"/>
    <s v="81151"/>
    <s v="بازرگانی"/>
    <s v="300004"/>
    <s v=""/>
    <s v="پالایشگاه"/>
    <s v="330002"/>
  </r>
  <r>
    <n v="146768"/>
    <n v="1289"/>
    <x v="10"/>
    <s v="1401/07/30"/>
    <s v="بابت حق ایاب و ذهاب مهر ماه"/>
    <n v="4830000"/>
    <n v="0"/>
    <n v="4830000"/>
    <n v="216"/>
    <n v="43"/>
    <s v="300004"/>
    <s v="330002"/>
    <s v="هزینه ها"/>
    <s v="8"/>
    <x v="20"/>
    <x v="20"/>
    <s v="حق ایاب و ذهاب"/>
    <s v="81133"/>
    <s v="بازرگانی"/>
    <s v="300004"/>
    <s v=""/>
    <s v="پالایشگاه"/>
    <s v="330002"/>
  </r>
  <r>
    <n v="175431"/>
    <n v="1516"/>
    <x v="12"/>
    <s v="1401/08/30"/>
    <s v="بابت حق ایاب و ذهاب آبان ماه"/>
    <n v="4830000"/>
    <n v="0"/>
    <n v="4830000"/>
    <n v="216"/>
    <n v="43"/>
    <s v="300004"/>
    <s v="330002"/>
    <s v="هزینه ها"/>
    <s v="8"/>
    <x v="20"/>
    <x v="20"/>
    <s v="حق ایاب و ذهاب"/>
    <s v="81133"/>
    <s v="بازرگانی"/>
    <s v="300004"/>
    <s v=""/>
    <s v="پالایشگاه"/>
    <s v="330002"/>
  </r>
  <r>
    <n v="177028"/>
    <n v="1665"/>
    <x v="14"/>
    <s v="1401/09/30"/>
    <s v="بابت حق ایاب و ذهاب آذر ماه"/>
    <n v="4830000"/>
    <n v="0"/>
    <n v="4830000"/>
    <n v="216"/>
    <n v="43"/>
    <s v="300004"/>
    <s v="330002"/>
    <s v="هزینه ها"/>
    <s v="8"/>
    <x v="20"/>
    <x v="20"/>
    <s v="حق ایاب و ذهاب"/>
    <s v="81133"/>
    <s v="بازرگانی"/>
    <s v="300004"/>
    <s v=""/>
    <s v="پالایشگاه"/>
    <s v="330002"/>
  </r>
  <r>
    <n v="146727"/>
    <n v="1289"/>
    <x v="10"/>
    <s v="1401/07/30"/>
    <s v="بابت حق اولاد مهر ماه"/>
    <n v="4179750"/>
    <n v="0"/>
    <n v="4179750"/>
    <n v="210"/>
    <n v="43"/>
    <s v="300004"/>
    <s v="330002"/>
    <s v="هزینه ها"/>
    <s v="8"/>
    <x v="20"/>
    <x v="20"/>
    <s v="حق اولاد"/>
    <s v="81126"/>
    <s v="بازرگانی"/>
    <s v="300004"/>
    <s v=""/>
    <s v="پالایشگاه"/>
    <s v="330002"/>
  </r>
  <r>
    <n v="175395"/>
    <n v="1516"/>
    <x v="12"/>
    <s v="1401/08/30"/>
    <s v="بابت حق اولاد آبان ماه"/>
    <n v="4179750"/>
    <n v="0"/>
    <n v="4179750"/>
    <n v="210"/>
    <n v="43"/>
    <s v="300004"/>
    <s v="330002"/>
    <s v="هزینه ها"/>
    <s v="8"/>
    <x v="20"/>
    <x v="20"/>
    <s v="حق اولاد"/>
    <s v="81126"/>
    <s v="بازرگانی"/>
    <s v="300004"/>
    <s v=""/>
    <s v="پالایشگاه"/>
    <s v="330002"/>
  </r>
  <r>
    <n v="176994"/>
    <n v="1665"/>
    <x v="14"/>
    <s v="1401/09/30"/>
    <s v="بابت حق اولاد آذر ماه"/>
    <n v="4179750"/>
    <n v="0"/>
    <n v="4179750"/>
    <n v="210"/>
    <n v="43"/>
    <s v="300004"/>
    <s v="330002"/>
    <s v="هزینه ها"/>
    <s v="8"/>
    <x v="20"/>
    <x v="20"/>
    <s v="حق اولاد"/>
    <s v="81126"/>
    <s v="بازرگانی"/>
    <s v="300004"/>
    <s v=""/>
    <s v="پالایشگاه"/>
    <s v="330002"/>
  </r>
  <r>
    <n v="146737"/>
    <n v="1289"/>
    <x v="10"/>
    <s v="1401/07/30"/>
    <s v="بابت بیمه سهم کارفرما مهر ماه"/>
    <n v="49600836"/>
    <n v="0"/>
    <n v="49600836"/>
    <n v="215"/>
    <n v="43"/>
    <s v="300004"/>
    <s v="330002"/>
    <s v="هزینه ها"/>
    <s v="8"/>
    <x v="20"/>
    <x v="20"/>
    <s v="بیمه سهم کارفرما"/>
    <s v="81132"/>
    <s v="بازرگانی"/>
    <s v="300004"/>
    <s v=""/>
    <s v="پالایشگاه"/>
    <s v="330002"/>
  </r>
  <r>
    <n v="147661"/>
    <n v="1293"/>
    <x v="347"/>
    <s v="1401/07/30"/>
    <s v="بابت بیمه سهم کارفرما مهر ماه"/>
    <n v="92514630"/>
    <n v="0"/>
    <n v="92514630"/>
    <n v="215"/>
    <n v="43"/>
    <s v="300004"/>
    <s v="330002"/>
    <s v="هزینه ها"/>
    <s v="8"/>
    <x v="20"/>
    <x v="20"/>
    <s v="بیمه سهم کارفرما"/>
    <s v="81132"/>
    <s v="بازرگانی"/>
    <s v="300004"/>
    <s v=""/>
    <s v="پالایشگاه"/>
    <s v="330002"/>
  </r>
  <r>
    <n v="175206"/>
    <n v="1514"/>
    <x v="348"/>
    <s v="1401/08/30"/>
    <s v="بابت بیمه سهم کارفرما آبان ماه"/>
    <n v="92514630"/>
    <n v="0"/>
    <n v="92514630"/>
    <n v="215"/>
    <n v="43"/>
    <s v="300004"/>
    <s v="330002"/>
    <s v="هزینه ها"/>
    <s v="8"/>
    <x v="20"/>
    <x v="20"/>
    <s v="بیمه سهم کارفرما"/>
    <s v="81132"/>
    <s v="بازرگانی"/>
    <s v="300004"/>
    <s v=""/>
    <s v="پالایشگاه"/>
    <s v="330002"/>
  </r>
  <r>
    <n v="175401"/>
    <n v="1516"/>
    <x v="12"/>
    <s v="1401/08/30"/>
    <s v="بابت بیمه سهم کارفرما آبان ماه"/>
    <n v="49600836"/>
    <n v="0"/>
    <n v="49600836"/>
    <n v="215"/>
    <n v="43"/>
    <s v="300004"/>
    <s v="330002"/>
    <s v="هزینه ها"/>
    <s v="8"/>
    <x v="20"/>
    <x v="20"/>
    <s v="بیمه سهم کارفرما"/>
    <s v="81132"/>
    <s v="بازرگانی"/>
    <s v="300004"/>
    <s v=""/>
    <s v="پالایشگاه"/>
    <s v="330002"/>
  </r>
  <r>
    <n v="177000"/>
    <n v="1665"/>
    <x v="14"/>
    <s v="1401/09/30"/>
    <s v="بابت بیمه سهم کارفرما آذر ماه"/>
    <n v="49600836"/>
    <n v="0"/>
    <n v="49600836"/>
    <n v="215"/>
    <n v="43"/>
    <s v="300004"/>
    <s v="330002"/>
    <s v="هزینه ها"/>
    <s v="8"/>
    <x v="20"/>
    <x v="20"/>
    <s v="بیمه سهم کارفرما"/>
    <s v="81132"/>
    <s v="بازرگانی"/>
    <s v="300004"/>
    <s v=""/>
    <s v="پالایشگاه"/>
    <s v="330002"/>
  </r>
  <r>
    <n v="181302"/>
    <n v="1672"/>
    <x v="350"/>
    <s v="1401/09/30"/>
    <s v="بابت بیمه سهم کارفرما آذر ماه"/>
    <n v="92514630"/>
    <n v="0"/>
    <n v="92514630"/>
    <n v="215"/>
    <n v="43"/>
    <s v="300004"/>
    <s v="330002"/>
    <s v="هزینه ها"/>
    <s v="8"/>
    <x v="20"/>
    <x v="20"/>
    <s v="بیمه سهم کارفرما"/>
    <s v="81132"/>
    <s v="بازرگانی"/>
    <s v="300004"/>
    <s v=""/>
    <s v="پالایشگاه"/>
    <s v="330002"/>
  </r>
  <r>
    <n v="146728"/>
    <n v="1289"/>
    <x v="10"/>
    <s v="1401/07/30"/>
    <s v="بابت حق اولاد مهر ماه"/>
    <n v="8359500"/>
    <n v="0"/>
    <n v="8359500"/>
    <n v="210"/>
    <n v="43"/>
    <s v="300003"/>
    <s v="330002"/>
    <s v="هزینه ها"/>
    <s v="8"/>
    <x v="20"/>
    <x v="20"/>
    <s v="حق اولاد"/>
    <s v="81126"/>
    <s v="تدارکات"/>
    <s v="300003"/>
    <s v=""/>
    <s v="پالایشگاه"/>
    <s v="330002"/>
  </r>
  <r>
    <n v="147239"/>
    <n v="1458"/>
    <x v="524"/>
    <s v="1401/08/21"/>
    <s v="انتقالی-بابت اصلاح سطخ 5"/>
    <n v="7550516"/>
    <n v="0"/>
    <n v="7550516"/>
    <n v="210"/>
    <n v="43"/>
    <s v="300003"/>
    <s v="330002"/>
    <s v="هزینه ها"/>
    <s v="8"/>
    <x v="20"/>
    <x v="20"/>
    <s v="حق اولاد"/>
    <s v="81126"/>
    <s v="تدارکات"/>
    <s v="300003"/>
    <s v=""/>
    <s v="پالایشگاه"/>
    <s v="330002"/>
  </r>
  <r>
    <n v="175393"/>
    <n v="1516"/>
    <x v="12"/>
    <s v="1401/08/30"/>
    <s v="بابت حق اولاد آبان ماه"/>
    <n v="16719000"/>
    <n v="0"/>
    <n v="16719000"/>
    <n v="210"/>
    <n v="43"/>
    <s v="300003"/>
    <s v="330002"/>
    <s v="هزینه ها"/>
    <s v="8"/>
    <x v="20"/>
    <x v="20"/>
    <s v="حق اولاد"/>
    <s v="81126"/>
    <s v="تدارکات"/>
    <s v="300003"/>
    <s v=""/>
    <s v="پالایشگاه"/>
    <s v="330002"/>
  </r>
  <r>
    <n v="176992"/>
    <n v="1665"/>
    <x v="14"/>
    <s v="1401/09/30"/>
    <s v="بابت حق اولاد آذر ماه"/>
    <n v="16719000"/>
    <n v="0"/>
    <n v="16719000"/>
    <n v="210"/>
    <n v="43"/>
    <s v="300003"/>
    <s v="330002"/>
    <s v="هزینه ها"/>
    <s v="8"/>
    <x v="20"/>
    <x v="20"/>
    <s v="حق اولاد"/>
    <s v="81126"/>
    <s v="تدارکات"/>
    <s v="300003"/>
    <s v=""/>
    <s v="پالایشگاه"/>
    <s v="330002"/>
  </r>
  <r>
    <n v="146738"/>
    <n v="1289"/>
    <x v="10"/>
    <s v="1401/07/30"/>
    <s v="بابت بیمه سهم کارفرما مهر ماه"/>
    <n v="27132162"/>
    <n v="0"/>
    <n v="27132162"/>
    <n v="215"/>
    <n v="43"/>
    <s v="300003"/>
    <s v="330002"/>
    <s v="هزینه ها"/>
    <s v="8"/>
    <x v="20"/>
    <x v="20"/>
    <s v="بیمه سهم کارفرما"/>
    <s v="81132"/>
    <s v="تدارکات"/>
    <s v="300003"/>
    <s v=""/>
    <s v="پالایشگاه"/>
    <s v="330002"/>
  </r>
  <r>
    <n v="147241"/>
    <n v="1458"/>
    <x v="524"/>
    <s v="1401/08/21"/>
    <s v="انتقالی-بابت اصلاح سطخ 5"/>
    <n v="40411675"/>
    <n v="0"/>
    <n v="40411675"/>
    <n v="215"/>
    <n v="43"/>
    <s v="300003"/>
    <s v="330002"/>
    <s v="هزینه ها"/>
    <s v="8"/>
    <x v="20"/>
    <x v="20"/>
    <s v="بیمه سهم کارفرما"/>
    <s v="81132"/>
    <s v="تدارکات"/>
    <s v="300003"/>
    <s v=""/>
    <s v="پالایشگاه"/>
    <s v="330002"/>
  </r>
  <r>
    <n v="175399"/>
    <n v="1516"/>
    <x v="12"/>
    <s v="1401/08/30"/>
    <s v="بابت بیمه سهم کارفرما آبان ماه"/>
    <n v="54001408"/>
    <n v="0"/>
    <n v="54001408"/>
    <n v="215"/>
    <n v="43"/>
    <s v="300003"/>
    <s v="330002"/>
    <s v="هزینه ها"/>
    <s v="8"/>
    <x v="20"/>
    <x v="20"/>
    <s v="بیمه سهم کارفرما"/>
    <s v="81132"/>
    <s v="تدارکات"/>
    <s v="300003"/>
    <s v=""/>
    <s v="پالایشگاه"/>
    <s v="330002"/>
  </r>
  <r>
    <n v="176998"/>
    <n v="1665"/>
    <x v="14"/>
    <s v="1401/09/30"/>
    <s v="بابت بیمه سهم کارفرما آذر ماه"/>
    <n v="60233727"/>
    <n v="0"/>
    <n v="60233727"/>
    <n v="215"/>
    <n v="43"/>
    <s v="300003"/>
    <s v="330002"/>
    <s v="هزینه ها"/>
    <s v="8"/>
    <x v="20"/>
    <x v="20"/>
    <s v="بیمه سهم کارفرما"/>
    <s v="81132"/>
    <s v="تدارکات"/>
    <s v="300003"/>
    <s v=""/>
    <s v="پالایشگاه"/>
    <s v="330002"/>
  </r>
  <r>
    <n v="146811"/>
    <n v="1291"/>
    <x v="15"/>
    <s v="1401/07/30"/>
    <s v="بابت عیدی و پاداش مهر ماه"/>
    <n v="9095424"/>
    <n v="0"/>
    <n v="9095424"/>
    <n v="211"/>
    <n v="43"/>
    <s v="300003"/>
    <s v="330002"/>
    <s v="هزینه ها"/>
    <s v="8"/>
    <x v="20"/>
    <x v="20"/>
    <s v="عیدی و پاداش"/>
    <s v="81127"/>
    <s v="تدارکات"/>
    <s v="300003"/>
    <s v=""/>
    <s v="پالایشگاه"/>
    <s v="330002"/>
  </r>
  <r>
    <n v="147240"/>
    <n v="1458"/>
    <x v="524"/>
    <s v="1401/08/21"/>
    <s v="انتقالی-بابت اصلاح سطخ 5"/>
    <n v="19467329"/>
    <n v="0"/>
    <n v="19467329"/>
    <n v="211"/>
    <n v="43"/>
    <s v="300003"/>
    <s v="330002"/>
    <s v="هزینه ها"/>
    <s v="8"/>
    <x v="20"/>
    <x v="20"/>
    <s v="عیدی و پاداش"/>
    <s v="81127"/>
    <s v="تدارکات"/>
    <s v="300003"/>
    <s v=""/>
    <s v="پالایشگاه"/>
    <s v="330002"/>
  </r>
  <r>
    <n v="175433"/>
    <n v="1517"/>
    <x v="16"/>
    <s v="1401/08/30"/>
    <s v="بابت عیدی و پاداش آبان ماه"/>
    <n v="19026597"/>
    <n v="0"/>
    <n v="19026597"/>
    <n v="211"/>
    <n v="43"/>
    <s v="300003"/>
    <s v="330002"/>
    <s v="هزینه ها"/>
    <s v="8"/>
    <x v="20"/>
    <x v="20"/>
    <s v="عیدی و پاداش"/>
    <s v="81127"/>
    <s v="تدارکات"/>
    <s v="300003"/>
    <s v=""/>
    <s v="پالایشگاه"/>
    <s v="330002"/>
  </r>
  <r>
    <n v="177043"/>
    <n v="1667"/>
    <x v="17"/>
    <s v="1401/09/30"/>
    <s v="بابت عیدی و پاداش آذر ماه"/>
    <n v="19026596"/>
    <n v="0"/>
    <n v="19026596"/>
    <n v="211"/>
    <n v="43"/>
    <s v="300003"/>
    <s v="330002"/>
    <s v="هزینه ها"/>
    <s v="8"/>
    <x v="20"/>
    <x v="20"/>
    <s v="عیدی و پاداش"/>
    <s v="81127"/>
    <s v="تدارکات"/>
    <s v="300003"/>
    <s v=""/>
    <s v="پالایشگاه"/>
    <s v="330002"/>
  </r>
  <r>
    <n v="146723"/>
    <n v="1289"/>
    <x v="10"/>
    <s v="1401/07/30"/>
    <s v="بابت فوق العاده مسکن و خواروبار مهر ماه"/>
    <n v="15000000"/>
    <n v="0"/>
    <n v="15000000"/>
    <n v="209"/>
    <n v="43"/>
    <s v="300003"/>
    <s v="330002"/>
    <s v="هزینه ها"/>
    <s v="8"/>
    <x v="20"/>
    <x v="20"/>
    <s v="فوق العاده مسکن و خواروبار"/>
    <s v="81125"/>
    <s v="تدارکات"/>
    <s v="300003"/>
    <s v=""/>
    <s v="پالایشگاه"/>
    <s v="330002"/>
  </r>
  <r>
    <n v="147238"/>
    <n v="1458"/>
    <x v="524"/>
    <s v="1401/08/21"/>
    <s v="انتقالی-بابت اصلاح سطخ 5"/>
    <n v="27096774"/>
    <n v="0"/>
    <n v="27096774"/>
    <n v="209"/>
    <n v="43"/>
    <s v="300003"/>
    <s v="330002"/>
    <s v="هزینه ها"/>
    <s v="8"/>
    <x v="20"/>
    <x v="20"/>
    <s v="فوق العاده مسکن و خواروبار"/>
    <s v="81125"/>
    <s v="تدارکات"/>
    <s v="300003"/>
    <s v=""/>
    <s v="پالایشگاه"/>
    <s v="330002"/>
  </r>
  <r>
    <n v="175389"/>
    <n v="1516"/>
    <x v="12"/>
    <s v="1401/08/30"/>
    <s v="بابت فوق العاده مسکن و خواروبار آبان ماه"/>
    <n v="30000000"/>
    <n v="0"/>
    <n v="30000000"/>
    <n v="209"/>
    <n v="43"/>
    <s v="300003"/>
    <s v="330002"/>
    <s v="هزینه ها"/>
    <s v="8"/>
    <x v="20"/>
    <x v="20"/>
    <s v="فوق العاده مسکن و خواروبار"/>
    <s v="81125"/>
    <s v="تدارکات"/>
    <s v="300003"/>
    <s v=""/>
    <s v="پالایشگاه"/>
    <s v="330002"/>
  </r>
  <r>
    <n v="176988"/>
    <n v="1665"/>
    <x v="14"/>
    <s v="1401/09/30"/>
    <s v="بابت فوق العاده مسکن و خواروبار آذر ماه"/>
    <n v="30000000"/>
    <n v="0"/>
    <n v="30000000"/>
    <n v="209"/>
    <n v="43"/>
    <s v="300003"/>
    <s v="330002"/>
    <s v="هزینه ها"/>
    <s v="8"/>
    <x v="20"/>
    <x v="20"/>
    <s v="فوق العاده مسکن و خواروبار"/>
    <s v="81125"/>
    <s v="تدارکات"/>
    <s v="300003"/>
    <s v=""/>
    <s v="پالایشگاه"/>
    <s v="330002"/>
  </r>
  <r>
    <n v="146732"/>
    <n v="1289"/>
    <x v="10"/>
    <s v="1401/07/30"/>
    <s v="بابت اضافه کاری مهر ماه"/>
    <n v="28607454"/>
    <n v="0"/>
    <n v="28607454"/>
    <n v="206"/>
    <n v="43"/>
    <s v="300003"/>
    <s v="330002"/>
    <s v="هزینه ها"/>
    <s v="8"/>
    <x v="20"/>
    <x v="20"/>
    <s v="اضافه کاری"/>
    <s v="81122"/>
    <s v="تدارکات"/>
    <s v="300003"/>
    <s v=""/>
    <s v="پالایشگاه"/>
    <s v="330002"/>
  </r>
  <r>
    <n v="147237"/>
    <n v="1458"/>
    <x v="524"/>
    <s v="1401/08/21"/>
    <s v="انتقالی-بابت اصلاح سطخ 5"/>
    <n v="55773539"/>
    <n v="0"/>
    <n v="55773539"/>
    <n v="206"/>
    <n v="43"/>
    <s v="300003"/>
    <s v="330002"/>
    <s v="هزینه ها"/>
    <s v="8"/>
    <x v="20"/>
    <x v="20"/>
    <s v="اضافه کاری"/>
    <s v="81122"/>
    <s v="تدارکات"/>
    <s v="300003"/>
    <s v=""/>
    <s v="پالایشگاه"/>
    <s v="330002"/>
  </r>
  <r>
    <n v="175397"/>
    <n v="1516"/>
    <x v="12"/>
    <s v="1401/08/30"/>
    <s v="بابت اضافه کاری آبان ماه"/>
    <n v="61045635"/>
    <n v="0"/>
    <n v="61045635"/>
    <n v="206"/>
    <n v="43"/>
    <s v="300003"/>
    <s v="330002"/>
    <s v="هزینه ها"/>
    <s v="8"/>
    <x v="20"/>
    <x v="20"/>
    <s v="اضافه کاری"/>
    <s v="81122"/>
    <s v="تدارکات"/>
    <s v="300003"/>
    <s v=""/>
    <s v="پالایشگاه"/>
    <s v="330002"/>
  </r>
  <r>
    <n v="176995"/>
    <n v="1665"/>
    <x v="14"/>
    <s v="1401/09/30"/>
    <s v="بابت اضافه کاری آذر ماه"/>
    <n v="88142672"/>
    <n v="0"/>
    <n v="88142672"/>
    <n v="206"/>
    <n v="43"/>
    <s v="300003"/>
    <s v="330002"/>
    <s v="هزینه ها"/>
    <s v="8"/>
    <x v="20"/>
    <x v="20"/>
    <s v="اضافه کاری"/>
    <s v="81122"/>
    <s v="تدارکات"/>
    <s v="300003"/>
    <s v=""/>
    <s v="پالایشگاه"/>
    <s v="330002"/>
  </r>
  <r>
    <n v="146714"/>
    <n v="1289"/>
    <x v="10"/>
    <s v="1401/07/30"/>
    <s v="بابت حقوق پایه مهر ماه"/>
    <n v="55330499"/>
    <n v="0"/>
    <n v="55330499"/>
    <n v="196"/>
    <n v="43"/>
    <s v="300003"/>
    <s v="330002"/>
    <s v="هزینه ها"/>
    <s v="8"/>
    <x v="20"/>
    <x v="20"/>
    <s v="حقوق پایه"/>
    <s v="81111"/>
    <s v="تدارکات"/>
    <s v="300003"/>
    <s v=""/>
    <s v="پالایشگاه"/>
    <s v="330002"/>
  </r>
  <r>
    <n v="147236"/>
    <n v="1458"/>
    <x v="524"/>
    <s v="1401/08/21"/>
    <s v="انتقالی-بابت اصلاح سطخ 5"/>
    <n v="76628750"/>
    <n v="0"/>
    <n v="76628750"/>
    <n v="196"/>
    <n v="43"/>
    <s v="300003"/>
    <s v="330002"/>
    <s v="هزینه ها"/>
    <s v="8"/>
    <x v="20"/>
    <x v="20"/>
    <s v="حقوق پایه"/>
    <s v="81111"/>
    <s v="تدارکات"/>
    <s v="300003"/>
    <s v=""/>
    <s v="پالایشگاه"/>
    <s v="330002"/>
  </r>
  <r>
    <n v="175381"/>
    <n v="1516"/>
    <x v="12"/>
    <s v="1401/08/30"/>
    <s v="بابت حقوق پایه آبان ماه"/>
    <n v="115745130"/>
    <n v="0"/>
    <n v="115745130"/>
    <n v="196"/>
    <n v="43"/>
    <s v="300003"/>
    <s v="330002"/>
    <s v="هزینه ها"/>
    <s v="8"/>
    <x v="20"/>
    <x v="20"/>
    <s v="حقوق پایه"/>
    <s v="81111"/>
    <s v="تدارکات"/>
    <s v="300003"/>
    <s v=""/>
    <s v="پالایشگاه"/>
    <s v="330002"/>
  </r>
  <r>
    <n v="176980"/>
    <n v="1665"/>
    <x v="14"/>
    <s v="1401/09/30"/>
    <s v="بابت حقوق پایه آذر ماه"/>
    <n v="115745130"/>
    <n v="0"/>
    <n v="115745130"/>
    <n v="196"/>
    <n v="43"/>
    <s v="300003"/>
    <s v="330002"/>
    <s v="هزینه ها"/>
    <s v="8"/>
    <x v="20"/>
    <x v="20"/>
    <s v="حقوق پایه"/>
    <s v="81111"/>
    <s v="تدارکات"/>
    <s v="300003"/>
    <s v=""/>
    <s v="پالایشگاه"/>
    <s v="330002"/>
  </r>
  <r>
    <n v="146720"/>
    <n v="1289"/>
    <x v="10"/>
    <s v="1401/07/30"/>
    <s v="بابت مزد سنوات مهر ماه"/>
    <n v="12941348"/>
    <n v="0"/>
    <n v="12941348"/>
    <n v="390"/>
    <n v="43"/>
    <s v="300002"/>
    <s v="330002"/>
    <s v="هزینه ها"/>
    <s v="8"/>
    <x v="20"/>
    <x v="20"/>
    <s v="مزد سنوات"/>
    <s v="81143"/>
    <s v="اداری"/>
    <s v="300002"/>
    <s v=""/>
    <s v="پالایشگاه"/>
    <s v="330002"/>
  </r>
  <r>
    <n v="175388"/>
    <n v="1516"/>
    <x v="12"/>
    <s v="1401/08/30"/>
    <s v="بابت مزد سنوات آبان ماه"/>
    <n v="12941348"/>
    <n v="0"/>
    <n v="12941348"/>
    <n v="390"/>
    <n v="43"/>
    <s v="300002"/>
    <s v="330002"/>
    <s v="هزینه ها"/>
    <s v="8"/>
    <x v="20"/>
    <x v="20"/>
    <s v="مزد سنوات"/>
    <s v="81143"/>
    <s v="اداری"/>
    <s v="300002"/>
    <s v=""/>
    <s v="پالایشگاه"/>
    <s v="330002"/>
  </r>
  <r>
    <n v="176987"/>
    <n v="1665"/>
    <x v="14"/>
    <s v="1401/09/30"/>
    <s v="بابت مزد سنوات آذر ماه"/>
    <n v="7170548"/>
    <n v="0"/>
    <n v="7170548"/>
    <n v="390"/>
    <n v="43"/>
    <s v="300002"/>
    <s v="330002"/>
    <s v="هزینه ها"/>
    <s v="8"/>
    <x v="20"/>
    <x v="20"/>
    <s v="مزد سنوات"/>
    <s v="81143"/>
    <s v="اداری"/>
    <s v="300002"/>
    <s v=""/>
    <s v="پالایشگاه"/>
    <s v="330002"/>
  </r>
  <r>
    <n v="146825"/>
    <n v="1292"/>
    <x v="18"/>
    <s v="1401/07/30"/>
    <s v="بابت بازخرید سنوات خدمت کارکنان مهر ماه"/>
    <n v="14902011"/>
    <n v="0"/>
    <n v="14902011"/>
    <n v="247"/>
    <n v="43"/>
    <s v="300002"/>
    <s v="330002"/>
    <s v="هزینه ها"/>
    <s v="8"/>
    <x v="20"/>
    <x v="20"/>
    <s v="بازخرید سنوات خدمت کارکنان"/>
    <s v="81191"/>
    <s v="اداری"/>
    <s v="300002"/>
    <s v=""/>
    <s v="پالایشگاه"/>
    <s v="330002"/>
  </r>
  <r>
    <n v="175449"/>
    <n v="1518"/>
    <x v="19"/>
    <s v="1401/08/30"/>
    <s v="بابت بازخرید سنوات خدمت کارکنان آبان ماه"/>
    <n v="4024771"/>
    <n v="0"/>
    <n v="4024771"/>
    <n v="247"/>
    <n v="43"/>
    <s v="300002"/>
    <s v="330002"/>
    <s v="هزینه ها"/>
    <s v="8"/>
    <x v="20"/>
    <x v="20"/>
    <s v="بازخرید سنوات خدمت کارکنان"/>
    <s v="81191"/>
    <s v="اداری"/>
    <s v="300002"/>
    <s v=""/>
    <s v="پالایشگاه"/>
    <s v="330002"/>
  </r>
  <r>
    <n v="177067"/>
    <n v="1529"/>
    <x v="349"/>
    <s v="1401/09/01"/>
    <s v="بابت مابه التفاوت ذخیره و هزینه آذر ماه"/>
    <n v="10877240"/>
    <n v="0"/>
    <n v="10877240"/>
    <n v="247"/>
    <n v="43"/>
    <s v="300002"/>
    <s v="330002"/>
    <s v="هزینه ها"/>
    <s v="8"/>
    <x v="20"/>
    <x v="20"/>
    <s v="بازخرید سنوات خدمت کارکنان"/>
    <s v="81191"/>
    <s v="اداری"/>
    <s v="300002"/>
    <s v=""/>
    <s v="پالایشگاه"/>
    <s v="330002"/>
  </r>
  <r>
    <n v="177033"/>
    <n v="1666"/>
    <x v="20"/>
    <s v="1401/09/30"/>
    <s v="بابت بازخرید سنوات خدمت کارکنان آذر ماه"/>
    <n v="4024771"/>
    <n v="0"/>
    <n v="4024771"/>
    <n v="247"/>
    <n v="43"/>
    <s v="300002"/>
    <s v="330002"/>
    <s v="هزینه ها"/>
    <s v="8"/>
    <x v="20"/>
    <x v="20"/>
    <s v="بازخرید سنوات خدمت کارکنان"/>
    <s v="81191"/>
    <s v="اداری"/>
    <s v="300002"/>
    <s v=""/>
    <s v="پالایشگاه"/>
    <s v="330002"/>
  </r>
  <r>
    <n v="146812"/>
    <n v="1291"/>
    <x v="15"/>
    <s v="1401/07/30"/>
    <s v="بابت عیدی و پاداش مهر ماه"/>
    <n v="17177055"/>
    <n v="0"/>
    <n v="17177055"/>
    <n v="211"/>
    <n v="43"/>
    <s v="300002"/>
    <s v="330002"/>
    <s v="هزینه ها"/>
    <s v="8"/>
    <x v="20"/>
    <x v="20"/>
    <s v="عیدی و پاداش"/>
    <s v="81127"/>
    <s v="اداری"/>
    <s v="300002"/>
    <s v=""/>
    <s v="پالایشگاه"/>
    <s v="330002"/>
  </r>
  <r>
    <n v="175436"/>
    <n v="1517"/>
    <x v="16"/>
    <s v="1401/08/30"/>
    <s v="بابت عیدی و پاداش آبان ماه"/>
    <n v="6870822"/>
    <n v="0"/>
    <n v="6870822"/>
    <n v="211"/>
    <n v="43"/>
    <s v="300002"/>
    <s v="330002"/>
    <s v="هزینه ها"/>
    <s v="8"/>
    <x v="20"/>
    <x v="20"/>
    <s v="عیدی و پاداش"/>
    <s v="81127"/>
    <s v="اداری"/>
    <s v="300002"/>
    <s v=""/>
    <s v="پالایشگاه"/>
    <s v="330002"/>
  </r>
  <r>
    <n v="177065"/>
    <n v="1529"/>
    <x v="349"/>
    <s v="1401/09/01"/>
    <s v="بابت مابه التفاوت ذخیره و هزینه عیدی  آذر ماه"/>
    <n v="10306233"/>
    <n v="0"/>
    <n v="10306233"/>
    <n v="211"/>
    <n v="43"/>
    <s v="300002"/>
    <s v="330002"/>
    <s v="هزینه ها"/>
    <s v="8"/>
    <x v="20"/>
    <x v="20"/>
    <s v="عیدی و پاداش"/>
    <s v="81127"/>
    <s v="اداری"/>
    <s v="300002"/>
    <s v=""/>
    <s v="پالایشگاه"/>
    <s v="330002"/>
  </r>
  <r>
    <n v="177046"/>
    <n v="1667"/>
    <x v="17"/>
    <s v="1401/09/30"/>
    <s v="بابت عیدی و پاداش آذر ماه"/>
    <n v="6870822"/>
    <n v="0"/>
    <n v="6870822"/>
    <n v="211"/>
    <n v="43"/>
    <s v="300002"/>
    <s v="330002"/>
    <s v="هزینه ها"/>
    <s v="8"/>
    <x v="20"/>
    <x v="20"/>
    <s v="عیدی و پاداش"/>
    <s v="81127"/>
    <s v="اداری"/>
    <s v="300002"/>
    <s v=""/>
    <s v="پالایشگاه"/>
    <s v="330002"/>
  </r>
  <r>
    <n v="146725"/>
    <n v="1289"/>
    <x v="10"/>
    <s v="1401/07/30"/>
    <s v="بابت فوق العاده مسکن و خواروبار مهر ماه"/>
    <n v="30000000"/>
    <n v="0"/>
    <n v="30000000"/>
    <n v="209"/>
    <n v="43"/>
    <s v="300002"/>
    <s v="330002"/>
    <s v="هزینه ها"/>
    <s v="8"/>
    <x v="20"/>
    <x v="20"/>
    <s v="فوق العاده مسکن و خواروبار"/>
    <s v="81125"/>
    <s v="اداری"/>
    <s v="300002"/>
    <s v=""/>
    <s v="پالایشگاه"/>
    <s v="330002"/>
  </r>
  <r>
    <n v="175392"/>
    <n v="1516"/>
    <x v="12"/>
    <s v="1401/08/30"/>
    <s v="بابت فوق العاده مسکن و خواروبار آبان ماه"/>
    <n v="30000000"/>
    <n v="0"/>
    <n v="30000000"/>
    <n v="209"/>
    <n v="43"/>
    <s v="300002"/>
    <s v="330002"/>
    <s v="هزینه ها"/>
    <s v="8"/>
    <x v="20"/>
    <x v="20"/>
    <s v="فوق العاده مسکن و خواروبار"/>
    <s v="81125"/>
    <s v="اداری"/>
    <s v="300002"/>
    <s v=""/>
    <s v="پالایشگاه"/>
    <s v="330002"/>
  </r>
  <r>
    <n v="176991"/>
    <n v="1665"/>
    <x v="14"/>
    <s v="1401/09/30"/>
    <s v="بابت فوق العاده مسکن و خواروبار آذر ماه"/>
    <n v="15000000"/>
    <n v="0"/>
    <n v="15000000"/>
    <n v="209"/>
    <n v="43"/>
    <s v="300002"/>
    <s v="330002"/>
    <s v="هزینه ها"/>
    <s v="8"/>
    <x v="20"/>
    <x v="20"/>
    <s v="فوق العاده مسکن و خواروبار"/>
    <s v="81125"/>
    <s v="اداری"/>
    <s v="300002"/>
    <s v=""/>
    <s v="پالایشگاه"/>
    <s v="330002"/>
  </r>
  <r>
    <n v="146716"/>
    <n v="1289"/>
    <x v="10"/>
    <s v="1401/07/30"/>
    <s v="بابت حقوق پایه مهر ماه"/>
    <n v="168366454"/>
    <n v="0"/>
    <n v="168366454"/>
    <n v="196"/>
    <n v="43"/>
    <s v="300002"/>
    <s v="330002"/>
    <s v="هزینه ها"/>
    <s v="8"/>
    <x v="20"/>
    <x v="20"/>
    <s v="حقوق پایه"/>
    <s v="81111"/>
    <s v="اداری"/>
    <s v="300002"/>
    <s v=""/>
    <s v="پالایشگاه"/>
    <s v="330002"/>
  </r>
  <r>
    <n v="175384"/>
    <n v="1516"/>
    <x v="12"/>
    <s v="1401/08/30"/>
    <s v="بابت حقوق پایه آبان ماه"/>
    <n v="168366454"/>
    <n v="0"/>
    <n v="168366454"/>
    <n v="196"/>
    <n v="43"/>
    <s v="300002"/>
    <s v="330002"/>
    <s v="هزینه ها"/>
    <s v="8"/>
    <x v="20"/>
    <x v="20"/>
    <s v="حقوق پایه"/>
    <s v="81111"/>
    <s v="اداری"/>
    <s v="300002"/>
    <s v=""/>
    <s v="پالایشگاه"/>
    <s v="330002"/>
  </r>
  <r>
    <n v="176983"/>
    <n v="1665"/>
    <x v="14"/>
    <s v="1401/09/30"/>
    <s v="بابت حقوق پایه آذر ماه"/>
    <n v="41797500"/>
    <n v="0"/>
    <n v="41797500"/>
    <n v="196"/>
    <n v="43"/>
    <s v="300002"/>
    <s v="330002"/>
    <s v="هزینه ها"/>
    <s v="8"/>
    <x v="20"/>
    <x v="20"/>
    <s v="حقوق پایه"/>
    <s v="81111"/>
    <s v="اداری"/>
    <s v="300002"/>
    <s v=""/>
    <s v="پالایشگاه"/>
    <s v="330002"/>
  </r>
  <r>
    <n v="144710"/>
    <n v="1177"/>
    <x v="398"/>
    <s v="1401/07/07"/>
    <s v="بیمه آسیا - بابت بیمه نامه مسئولیت مدنی مجریان پروژه های عمرانی طی شماره بیمه نامه  410551037/00/000003  از 1401/07/07 تا 1402/07/07 (175 روز سال 1401)"/>
    <n v="481369360"/>
    <n v="0"/>
    <n v="481369360"/>
    <n v="493"/>
    <n v="45"/>
    <s v="300002"/>
    <s v="330002"/>
    <s v="هزینه ها"/>
    <s v="8"/>
    <x v="21"/>
    <x v="21"/>
    <s v="هزینه بیمه عمر و حوادث و مسئولیت مدنی"/>
    <s v="83111"/>
    <s v="اداری"/>
    <s v="300002"/>
    <s v=""/>
    <s v="پالایشگاه"/>
    <s v="330002"/>
  </r>
  <r>
    <n v="144715"/>
    <n v="1177"/>
    <x v="398"/>
    <s v="1401/07/07"/>
    <s v="بیمه آسیا - بابت 9% ارزش افزوده بیمه نامه مسئولیت مدنی مجریان پروژه های عمرانی طی شماره بیمه نامه  410551037/00/000003  از 1401/07/07 تا 1402/07/07"/>
    <n v="90359906"/>
    <n v="0"/>
    <n v="90359906"/>
    <n v="493"/>
    <n v="45"/>
    <s v="300002"/>
    <s v="330002"/>
    <s v="هزینه ها"/>
    <s v="8"/>
    <x v="21"/>
    <x v="21"/>
    <s v="هزینه بیمه عمر و حوادث و مسئولیت مدنی"/>
    <s v="83111"/>
    <s v="اداری"/>
    <s v="300002"/>
    <s v=""/>
    <s v="پالایشگاه"/>
    <s v="330002"/>
  </r>
  <r>
    <n v="153881"/>
    <n v="1305"/>
    <x v="399"/>
    <s v="1401/08/01"/>
    <s v="بیمه آسیا - بابت تمدید دوسالانه طی الحاقیه 2 بیمه نامه تمام خطر نصب به شماره 25432053/99/02 از 1401/08/01 تا 1401/12/29 (149 روز سال 1401)"/>
    <n v="19151927444"/>
    <n v="0"/>
    <n v="19151927444"/>
    <n v="309"/>
    <n v="49"/>
    <s v="300002"/>
    <s v="330002"/>
    <s v="هزینه ها"/>
    <s v="8"/>
    <x v="18"/>
    <x v="18"/>
    <s v="هزینه بیمه داراییهای ثابت"/>
    <s v="87108"/>
    <s v="اداری"/>
    <s v="300002"/>
    <s v=""/>
    <s v="پالایشگاه"/>
    <s v="330002"/>
  </r>
  <r>
    <n v="153884"/>
    <n v="1305"/>
    <x v="399"/>
    <s v="1401/08/01"/>
    <s v="بیمه آسیا - بابت 9% ارزش افزوده تمدید دوسالانه طی الحاقیه 2 بیمه نامه تمام خطر نصب به شماره 25432053/99/02 از 1401/08/01 تا 1403/08/01"/>
    <n v="8444843174"/>
    <n v="0"/>
    <n v="8444843174"/>
    <n v="309"/>
    <n v="49"/>
    <s v="300002"/>
    <s v="330002"/>
    <s v="هزینه ها"/>
    <s v="8"/>
    <x v="18"/>
    <x v="18"/>
    <s v="هزینه بیمه داراییهای ثابت"/>
    <s v="87108"/>
    <s v="اداری"/>
    <s v="300002"/>
    <s v=""/>
    <s v="پالایشگاه"/>
    <s v="330002"/>
  </r>
  <r>
    <n v="173466"/>
    <n v="1234"/>
    <x v="375"/>
    <s v="1401/07/19"/>
    <s v="منطقه ویژه انرژی پارس- بابت هزینه دریافت مجوز فعالیت از تاریخ 1401/03/01 الی 1402/03/31 طی صورتحساب تعرفه خدمات عمومی ش 140105016"/>
    <n v="20925609092"/>
    <n v="0"/>
    <n v="20925609092"/>
    <n v="311"/>
    <n v="49"/>
    <s v="300002"/>
    <s v="330002"/>
    <s v="هزینه ها"/>
    <s v="8"/>
    <x v="18"/>
    <x v="18"/>
    <s v="هزینه حق عضویت/ مجوز فعالیت"/>
    <s v="87119"/>
    <s v="اداری"/>
    <s v="300002"/>
    <s v=""/>
    <s v="پالایشگاه"/>
    <s v="330002"/>
  </r>
  <r>
    <n v="173470"/>
    <n v="1234"/>
    <x v="375"/>
    <s v="1401/07/19"/>
    <s v="منطقه ویژه انرژی پارس- بابت 9% ارزش افزوده هزینه دریافت مجوز فعالیت از تاریخ 1401/03/01 الی 1402/03/31 طی صورتحساب تعرفه خدمات عمومی ش 140105016"/>
    <n v="1883304818"/>
    <n v="0"/>
    <n v="1883304818"/>
    <n v="311"/>
    <n v="49"/>
    <s v="300002"/>
    <s v="330002"/>
    <s v="هزینه ها"/>
    <s v="8"/>
    <x v="18"/>
    <x v="18"/>
    <s v="هزینه حق عضویت/ مجوز فعالیت"/>
    <s v="87119"/>
    <s v="اداری"/>
    <s v="300002"/>
    <s v=""/>
    <s v="پالایشگاه"/>
    <s v="330002"/>
  </r>
  <r>
    <n v="159487"/>
    <n v="1495"/>
    <x v="513"/>
    <s v="1401/08/28"/>
    <s v="اتاق بازرگانی صنایع، معادن و کشاورزی ایران- هزینه اخذ گواهی عضویت و کارت بازرگانی با اعتبار 5 ساله تا تاریخ 1406/09/22"/>
    <n v="25000000"/>
    <n v="0"/>
    <n v="25000000"/>
    <n v="311"/>
    <n v="49"/>
    <s v="300002"/>
    <s v="330002"/>
    <s v="هزینه ها"/>
    <s v="8"/>
    <x v="18"/>
    <x v="18"/>
    <s v="هزینه حق عضویت/ مجوز فعالیت"/>
    <s v="87119"/>
    <s v="اداری"/>
    <s v="300002"/>
    <s v=""/>
    <s v="پالایشگاه"/>
    <s v="330002"/>
  </r>
  <r>
    <n v="146734"/>
    <n v="1289"/>
    <x v="10"/>
    <s v="1401/07/30"/>
    <s v="بابت حق ماموریت مهر ماه"/>
    <n v="10415939"/>
    <n v="0"/>
    <n v="10415939"/>
    <n v="214"/>
    <n v="43"/>
    <s v="300001"/>
    <s v="330002"/>
    <s v="هزینه ها"/>
    <s v="8"/>
    <x v="20"/>
    <x v="20"/>
    <s v="حق ماموریت"/>
    <s v="81131"/>
    <s v="مالی"/>
    <s v="300001"/>
    <s v=""/>
    <s v="پالایشگاه"/>
    <s v="330002"/>
  </r>
  <r>
    <n v="146563"/>
    <n v="1155"/>
    <x v="346"/>
    <s v="1401/07/01"/>
    <s v="دهیاری بردخون کهنه- بابت کمک بلاعوض جهت اخذ اجازه حق عبور کامیون از روستا طی نامه ش 1401/36 شورای اسلامی روستای بردخون کهنه"/>
    <n v="1000000000"/>
    <n v="0"/>
    <n v="1000000000"/>
    <n v="494"/>
    <n v="51"/>
    <s v="300002"/>
    <s v="330002"/>
    <s v="هزینه ها"/>
    <s v="8"/>
    <x v="22"/>
    <x v="22"/>
    <s v="هزینه هدایا و کمک به خیریه"/>
    <s v="89118"/>
    <s v="اداری"/>
    <s v="300002"/>
    <s v=""/>
    <s v="پالایشگاه"/>
    <s v="330002"/>
  </r>
  <r>
    <n v="177068"/>
    <n v="1529"/>
    <x v="349"/>
    <s v="1401/09/01"/>
    <s v="بابت مرخصی استفاده نشده آذر ماه"/>
    <n v="63476248"/>
    <n v="0"/>
    <n v="63476248"/>
    <n v="233"/>
    <n v="43"/>
    <s v="300002"/>
    <s v="330002"/>
    <s v="هزینه ها"/>
    <s v="8"/>
    <x v="20"/>
    <x v="20"/>
    <s v="مرخصی استفاده نشده"/>
    <s v="81163"/>
    <s v="اداری"/>
    <s v="300002"/>
    <s v=""/>
    <s v="پالایشگاه"/>
    <s v="330002"/>
  </r>
  <r>
    <n v="146766"/>
    <n v="1289"/>
    <x v="10"/>
    <s v="1401/07/30"/>
    <s v="بابت حق غذا مهر ماه"/>
    <n v="8280000"/>
    <n v="0"/>
    <n v="8280000"/>
    <n v="219"/>
    <n v="43"/>
    <s v="300002"/>
    <s v="330002"/>
    <s v="هزینه ها"/>
    <s v="8"/>
    <x v="20"/>
    <x v="20"/>
    <s v="حق غذا"/>
    <s v="81136"/>
    <s v="اداری"/>
    <s v="300002"/>
    <s v=""/>
    <s v="پالایشگاه"/>
    <s v="330002"/>
  </r>
  <r>
    <n v="175428"/>
    <n v="1516"/>
    <x v="12"/>
    <s v="1401/08/30"/>
    <s v="بابت حق غذا آبان ماه"/>
    <n v="8280000"/>
    <n v="0"/>
    <n v="8280000"/>
    <n v="219"/>
    <n v="43"/>
    <s v="300002"/>
    <s v="330002"/>
    <s v="هزینه ها"/>
    <s v="8"/>
    <x v="20"/>
    <x v="20"/>
    <s v="حق غذا"/>
    <s v="81136"/>
    <s v="اداری"/>
    <s v="300002"/>
    <s v=""/>
    <s v="پالایشگاه"/>
    <s v="330002"/>
  </r>
  <r>
    <n v="177025"/>
    <n v="1665"/>
    <x v="14"/>
    <s v="1401/09/30"/>
    <s v="بابت حق غذا آذر ماه"/>
    <n v="4140000"/>
    <n v="0"/>
    <n v="4140000"/>
    <n v="219"/>
    <n v="43"/>
    <s v="300002"/>
    <s v="330002"/>
    <s v="هزینه ها"/>
    <s v="8"/>
    <x v="20"/>
    <x v="20"/>
    <s v="حق غذا"/>
    <s v="81136"/>
    <s v="اداری"/>
    <s v="300002"/>
    <s v=""/>
    <s v="پالایشگاه"/>
    <s v="330002"/>
  </r>
  <r>
    <n v="146771"/>
    <n v="1289"/>
    <x v="10"/>
    <s v="1401/07/30"/>
    <s v="بابت حق ایاب و ذهاب مهر ماه"/>
    <n v="9660000"/>
    <n v="0"/>
    <n v="9660000"/>
    <n v="216"/>
    <n v="43"/>
    <s v="300002"/>
    <s v="330002"/>
    <s v="هزینه ها"/>
    <s v="8"/>
    <x v="20"/>
    <x v="20"/>
    <s v="حق ایاب و ذهاب"/>
    <s v="81133"/>
    <s v="اداری"/>
    <s v="300002"/>
    <s v=""/>
    <s v="پالایشگاه"/>
    <s v="330002"/>
  </r>
  <r>
    <n v="175432"/>
    <n v="1516"/>
    <x v="12"/>
    <s v="1401/08/30"/>
    <s v="بابت حق ایاب و ذهاب آبان ماه"/>
    <n v="9660000"/>
    <n v="0"/>
    <n v="9660000"/>
    <n v="216"/>
    <n v="43"/>
    <s v="300002"/>
    <s v="330002"/>
    <s v="هزینه ها"/>
    <s v="8"/>
    <x v="20"/>
    <x v="20"/>
    <s v="حق ایاب و ذهاب"/>
    <s v="81133"/>
    <s v="اداری"/>
    <s v="300002"/>
    <s v=""/>
    <s v="پالایشگاه"/>
    <s v="330002"/>
  </r>
  <r>
    <n v="177029"/>
    <n v="1665"/>
    <x v="14"/>
    <s v="1401/09/30"/>
    <s v="بابت حق ایاب و ذهاب آذر ماه"/>
    <n v="4830000"/>
    <n v="0"/>
    <n v="4830000"/>
    <n v="216"/>
    <n v="43"/>
    <s v="300002"/>
    <s v="330002"/>
    <s v="هزینه ها"/>
    <s v="8"/>
    <x v="20"/>
    <x v="20"/>
    <s v="حق ایاب و ذهاب"/>
    <s v="81133"/>
    <s v="اداری"/>
    <s v="300002"/>
    <s v=""/>
    <s v="پالایشگاه"/>
    <s v="330002"/>
  </r>
  <r>
    <n v="146730"/>
    <n v="1289"/>
    <x v="10"/>
    <s v="1401/07/30"/>
    <s v="بابت حق اولاد مهر ماه"/>
    <n v="4179750"/>
    <n v="0"/>
    <n v="4179750"/>
    <n v="210"/>
    <n v="43"/>
    <s v="300002"/>
    <s v="330002"/>
    <s v="هزینه ها"/>
    <s v="8"/>
    <x v="20"/>
    <x v="20"/>
    <s v="حق اولاد"/>
    <s v="81126"/>
    <s v="اداری"/>
    <s v="300002"/>
    <s v=""/>
    <s v="پالایشگاه"/>
    <s v="330002"/>
  </r>
  <r>
    <n v="175396"/>
    <n v="1516"/>
    <x v="12"/>
    <s v="1401/08/30"/>
    <s v="بابت حق اولاد آبان ماه"/>
    <n v="4179750"/>
    <n v="0"/>
    <n v="4179750"/>
    <n v="210"/>
    <n v="43"/>
    <s v="300002"/>
    <s v="330002"/>
    <s v="هزینه ها"/>
    <s v="8"/>
    <x v="20"/>
    <x v="20"/>
    <s v="حق اولاد"/>
    <s v="81126"/>
    <s v="اداری"/>
    <s v="300002"/>
    <s v=""/>
    <s v="پالایشگاه"/>
    <s v="330002"/>
  </r>
  <r>
    <n v="146740"/>
    <n v="1289"/>
    <x v="10"/>
    <s v="1401/07/30"/>
    <s v="بابت بیمه سهم کارفرما مهر ماه"/>
    <n v="52726995"/>
    <n v="0"/>
    <n v="52726995"/>
    <n v="215"/>
    <n v="43"/>
    <s v="300002"/>
    <s v="330002"/>
    <s v="هزینه ها"/>
    <s v="8"/>
    <x v="20"/>
    <x v="20"/>
    <s v="بیمه سهم کارفرما"/>
    <s v="81132"/>
    <s v="اداری"/>
    <s v="300002"/>
    <s v=""/>
    <s v="پالایشگاه"/>
    <s v="330002"/>
  </r>
  <r>
    <n v="175402"/>
    <n v="1516"/>
    <x v="12"/>
    <s v="1401/08/30"/>
    <s v="بابت بیمه سهم کارفرما آبان ماه"/>
    <n v="52726995"/>
    <n v="0"/>
    <n v="52726995"/>
    <n v="215"/>
    <n v="43"/>
    <s v="300002"/>
    <s v="330002"/>
    <s v="هزینه ها"/>
    <s v="8"/>
    <x v="20"/>
    <x v="20"/>
    <s v="بیمه سهم کارفرما"/>
    <s v="81132"/>
    <s v="اداری"/>
    <s v="300002"/>
    <s v=""/>
    <s v="پالایشگاه"/>
    <s v="330002"/>
  </r>
  <r>
    <n v="177001"/>
    <n v="1665"/>
    <x v="14"/>
    <s v="1401/09/30"/>
    <s v="بابت بیمه سهم کارفرما آذر ماه"/>
    <n v="16775751"/>
    <n v="0"/>
    <n v="16775751"/>
    <n v="215"/>
    <n v="43"/>
    <s v="300002"/>
    <s v="330002"/>
    <s v="هزینه ها"/>
    <s v="8"/>
    <x v="20"/>
    <x v="20"/>
    <s v="بیمه سهم کارفرما"/>
    <s v="81132"/>
    <s v="اداری"/>
    <s v="300002"/>
    <s v=""/>
    <s v="پالایشگاه"/>
    <s v="330002"/>
  </r>
  <r>
    <n v="146824"/>
    <n v="1292"/>
    <x v="18"/>
    <s v="1401/07/30"/>
    <s v="بابت بازخرید سنوات خدمت کارکنان مهر ماه"/>
    <n v="5374394"/>
    <n v="0"/>
    <n v="5374394"/>
    <n v="247"/>
    <n v="43"/>
    <s v="300003"/>
    <s v="330002"/>
    <s v="هزینه ها"/>
    <s v="8"/>
    <x v="20"/>
    <x v="20"/>
    <s v="بازخرید سنوات خدمت کارکنان"/>
    <s v="81191"/>
    <s v="تدارکات"/>
    <s v="300003"/>
    <s v=""/>
    <s v="پالایشگاه"/>
    <s v="330002"/>
  </r>
  <r>
    <n v="147245"/>
    <n v="1458"/>
    <x v="524"/>
    <s v="1401/08/21"/>
    <s v="انتقالی-بابت اصلاح سطخ 5"/>
    <n v="12596506"/>
    <n v="0"/>
    <n v="12596506"/>
    <n v="247"/>
    <n v="43"/>
    <s v="300003"/>
    <s v="330002"/>
    <s v="هزینه ها"/>
    <s v="8"/>
    <x v="20"/>
    <x v="20"/>
    <s v="بازخرید سنوات خدمت کارکنان"/>
    <s v="81191"/>
    <s v="تدارکات"/>
    <s v="300003"/>
    <s v=""/>
    <s v="پالایشگاه"/>
    <s v="330002"/>
  </r>
  <r>
    <n v="175446"/>
    <n v="1518"/>
    <x v="19"/>
    <s v="1401/08/30"/>
    <s v="بابت بازخرید سنوات خدمت کارکنان آبان ماه"/>
    <n v="10339981"/>
    <n v="0"/>
    <n v="10339981"/>
    <n v="247"/>
    <n v="43"/>
    <s v="300003"/>
    <s v="330002"/>
    <s v="هزینه ها"/>
    <s v="8"/>
    <x v="20"/>
    <x v="20"/>
    <s v="بازخرید سنوات خدمت کارکنان"/>
    <s v="81191"/>
    <s v="تدارکات"/>
    <s v="300003"/>
    <s v=""/>
    <s v="پالایشگاه"/>
    <s v="330002"/>
  </r>
  <r>
    <n v="177030"/>
    <n v="1666"/>
    <x v="20"/>
    <s v="1401/09/30"/>
    <s v="بابت بازخرید سنوات خدمت کارکنان آذر ماه"/>
    <n v="10339980"/>
    <n v="0"/>
    <n v="10339980"/>
    <n v="247"/>
    <n v="43"/>
    <s v="300003"/>
    <s v="330002"/>
    <s v="هزینه ها"/>
    <s v="8"/>
    <x v="20"/>
    <x v="20"/>
    <s v="بازخرید سنوات خدمت کارکنان"/>
    <s v="81191"/>
    <s v="تدارکات"/>
    <s v="300003"/>
    <s v=""/>
    <s v="پالایشگاه"/>
    <s v="330002"/>
  </r>
  <r>
    <n v="146719"/>
    <n v="1289"/>
    <x v="10"/>
    <s v="1401/07/30"/>
    <s v="بابت مزد سنوات مهر ماه"/>
    <n v="10057968"/>
    <n v="0"/>
    <n v="10057968"/>
    <n v="390"/>
    <n v="43"/>
    <s v="300003"/>
    <s v="330002"/>
    <s v="هزینه ها"/>
    <s v="8"/>
    <x v="20"/>
    <x v="20"/>
    <s v="مزد سنوات"/>
    <s v="81143"/>
    <s v="تدارکات"/>
    <s v="300003"/>
    <s v=""/>
    <s v="پالایشگاه"/>
    <s v="330002"/>
  </r>
  <r>
    <n v="175385"/>
    <n v="1516"/>
    <x v="12"/>
    <s v="1401/08/30"/>
    <s v="بابت مزد سنوات آبان ماه"/>
    <n v="10057968"/>
    <n v="0"/>
    <n v="10057968"/>
    <n v="390"/>
    <n v="43"/>
    <s v="300003"/>
    <s v="330002"/>
    <s v="هزینه ها"/>
    <s v="8"/>
    <x v="20"/>
    <x v="20"/>
    <s v="مزد سنوات"/>
    <s v="81143"/>
    <s v="تدارکات"/>
    <s v="300003"/>
    <s v=""/>
    <s v="پالایشگاه"/>
    <s v="330002"/>
  </r>
  <r>
    <n v="176984"/>
    <n v="1665"/>
    <x v="14"/>
    <s v="1401/09/30"/>
    <s v="بابت مزد سنوات آذر ماه"/>
    <n v="10057968"/>
    <n v="0"/>
    <n v="10057968"/>
    <n v="390"/>
    <n v="43"/>
    <s v="300003"/>
    <s v="330002"/>
    <s v="هزینه ها"/>
    <s v="8"/>
    <x v="20"/>
    <x v="20"/>
    <s v="مزد سنوات"/>
    <s v="81143"/>
    <s v="تدارکات"/>
    <s v="300003"/>
    <s v=""/>
    <s v="پالایشگاه"/>
    <s v="330002"/>
  </r>
  <r>
    <n v="146810"/>
    <n v="1291"/>
    <x v="15"/>
    <s v="1401/07/30"/>
    <s v="بابت عیدی و پاداش مهر ماه"/>
    <n v="10306233"/>
    <n v="0"/>
    <n v="10306233"/>
    <n v="211"/>
    <n v="43"/>
    <s v="300004"/>
    <s v="330002"/>
    <s v="هزینه ها"/>
    <s v="8"/>
    <x v="20"/>
    <x v="20"/>
    <s v="عیدی و پاداش"/>
    <s v="81127"/>
    <s v="بازرگانی"/>
    <s v="300004"/>
    <s v=""/>
    <s v="پالایشگاه"/>
    <s v="330002"/>
  </r>
  <r>
    <n v="147667"/>
    <n v="1294"/>
    <x v="488"/>
    <s v="1401/07/30"/>
    <s v="بابت عیدی و پاداش مهر ماه"/>
    <n v="21056286"/>
    <n v="0"/>
    <n v="21056286"/>
    <n v="211"/>
    <n v="43"/>
    <s v="300004"/>
    <s v="330002"/>
    <s v="هزینه ها"/>
    <s v="8"/>
    <x v="20"/>
    <x v="20"/>
    <s v="عیدی و پاداش"/>
    <s v="81127"/>
    <s v="بازرگانی"/>
    <s v="300004"/>
    <s v=""/>
    <s v="پالایشگاه"/>
    <s v="330002"/>
  </r>
  <r>
    <n v="175212"/>
    <n v="1515"/>
    <x v="489"/>
    <s v="1401/08/30"/>
    <s v="بابت عیدی و پاداش آبان ماه"/>
    <n v="21056286"/>
    <n v="0"/>
    <n v="21056286"/>
    <n v="211"/>
    <n v="43"/>
    <s v="300004"/>
    <s v="330002"/>
    <s v="هزینه ها"/>
    <s v="8"/>
    <x v="20"/>
    <x v="20"/>
    <s v="عیدی و پاداش"/>
    <s v="81127"/>
    <s v="بازرگانی"/>
    <s v="300004"/>
    <s v=""/>
    <s v="پالایشگاه"/>
    <s v="330002"/>
  </r>
  <r>
    <n v="175435"/>
    <n v="1517"/>
    <x v="16"/>
    <s v="1401/08/30"/>
    <s v="بابت عیدی و پاداش آبان ماه"/>
    <n v="10306233"/>
    <n v="0"/>
    <n v="10306233"/>
    <n v="211"/>
    <n v="43"/>
    <s v="300004"/>
    <s v="330002"/>
    <s v="هزینه ها"/>
    <s v="8"/>
    <x v="20"/>
    <x v="20"/>
    <s v="عیدی و پاداش"/>
    <s v="81127"/>
    <s v="بازرگانی"/>
    <s v="300004"/>
    <s v=""/>
    <s v="پالایشگاه"/>
    <s v="330002"/>
  </r>
  <r>
    <n v="177045"/>
    <n v="1667"/>
    <x v="17"/>
    <s v="1401/09/30"/>
    <s v="بابت عیدی و پاداش آذر ماه"/>
    <n v="10306232"/>
    <n v="0"/>
    <n v="10306232"/>
    <n v="211"/>
    <n v="43"/>
    <s v="300004"/>
    <s v="330002"/>
    <s v="هزینه ها"/>
    <s v="8"/>
    <x v="20"/>
    <x v="20"/>
    <s v="عیدی و پاداش"/>
    <s v="81127"/>
    <s v="بازرگانی"/>
    <s v="300004"/>
    <s v=""/>
    <s v="پالایشگاه"/>
    <s v="330002"/>
  </r>
  <r>
    <n v="181308"/>
    <n v="1673"/>
    <x v="490"/>
    <s v="1401/09/30"/>
    <s v="بابت عیدی و پاداش آذر ماه"/>
    <n v="21056286"/>
    <n v="0"/>
    <n v="21056286"/>
    <n v="211"/>
    <n v="43"/>
    <s v="300004"/>
    <s v="330002"/>
    <s v="هزینه ها"/>
    <s v="8"/>
    <x v="20"/>
    <x v="20"/>
    <s v="عیدی و پاداش"/>
    <s v="81127"/>
    <s v="بازرگانی"/>
    <s v="300004"/>
    <s v=""/>
    <s v="پالایشگاه"/>
    <s v="330002"/>
  </r>
  <r>
    <n v="146722"/>
    <n v="1289"/>
    <x v="10"/>
    <s v="1401/07/30"/>
    <s v="بابت فوق العاده مسکن و خواروبار مهر ماه"/>
    <n v="15000000"/>
    <n v="0"/>
    <n v="15000000"/>
    <n v="209"/>
    <n v="43"/>
    <s v="300004"/>
    <s v="330002"/>
    <s v="هزینه ها"/>
    <s v="8"/>
    <x v="20"/>
    <x v="20"/>
    <s v="فوق العاده مسکن و خواروبار"/>
    <s v="81125"/>
    <s v="بازرگانی"/>
    <s v="300004"/>
    <s v=""/>
    <s v="پالایشگاه"/>
    <s v="330002"/>
  </r>
  <r>
    <n v="147655"/>
    <n v="1293"/>
    <x v="347"/>
    <s v="1401/07/30"/>
    <s v="بابت فوق العاده مسکن و خواروبار مهر ماه"/>
    <n v="45000000"/>
    <n v="0"/>
    <n v="45000000"/>
    <n v="209"/>
    <n v="43"/>
    <s v="300004"/>
    <s v="330002"/>
    <s v="هزینه ها"/>
    <s v="8"/>
    <x v="20"/>
    <x v="20"/>
    <s v="فوق العاده مسکن و خواروبار"/>
    <s v="81125"/>
    <s v="بازرگانی"/>
    <s v="300004"/>
    <s v=""/>
    <s v="پالایشگاه"/>
    <s v="330002"/>
  </r>
  <r>
    <n v="175200"/>
    <n v="1514"/>
    <x v="348"/>
    <s v="1401/08/30"/>
    <s v="بابت فوق العاده مسکن و خواروبار آبان ماه"/>
    <n v="45000000"/>
    <n v="0"/>
    <n v="45000000"/>
    <n v="209"/>
    <n v="43"/>
    <s v="300004"/>
    <s v="330002"/>
    <s v="هزینه ها"/>
    <s v="8"/>
    <x v="20"/>
    <x v="20"/>
    <s v="فوق العاده مسکن و خواروبار"/>
    <s v="81125"/>
    <s v="بازرگانی"/>
    <s v="300004"/>
    <s v=""/>
    <s v="پالایشگاه"/>
    <s v="330002"/>
  </r>
  <r>
    <n v="175391"/>
    <n v="1516"/>
    <x v="12"/>
    <s v="1401/08/30"/>
    <s v="بابت فوق العاده مسکن و خواروبار آبان ماه"/>
    <n v="15000000"/>
    <n v="0"/>
    <n v="15000000"/>
    <n v="209"/>
    <n v="43"/>
    <s v="300004"/>
    <s v="330002"/>
    <s v="هزینه ها"/>
    <s v="8"/>
    <x v="20"/>
    <x v="20"/>
    <s v="فوق العاده مسکن و خواروبار"/>
    <s v="81125"/>
    <s v="بازرگانی"/>
    <s v="300004"/>
    <s v=""/>
    <s v="پالایشگاه"/>
    <s v="330002"/>
  </r>
  <r>
    <n v="176990"/>
    <n v="1665"/>
    <x v="14"/>
    <s v="1401/09/30"/>
    <s v="بابت فوق العاده مسکن و خواروبار آذر ماه"/>
    <n v="15000000"/>
    <n v="0"/>
    <n v="15000000"/>
    <n v="209"/>
    <n v="43"/>
    <s v="300004"/>
    <s v="330002"/>
    <s v="هزینه ها"/>
    <s v="8"/>
    <x v="20"/>
    <x v="20"/>
    <s v="فوق العاده مسکن و خواروبار"/>
    <s v="81125"/>
    <s v="بازرگانی"/>
    <s v="300004"/>
    <s v=""/>
    <s v="پالایشگاه"/>
    <s v="330002"/>
  </r>
  <r>
    <n v="181296"/>
    <n v="1672"/>
    <x v="350"/>
    <s v="1401/09/30"/>
    <s v="بابت فوق العاده مسکن و خواروبار آذر ماه"/>
    <n v="45000000"/>
    <n v="0"/>
    <n v="45000000"/>
    <n v="209"/>
    <n v="43"/>
    <s v="300004"/>
    <s v="330002"/>
    <s v="هزینه ها"/>
    <s v="8"/>
    <x v="20"/>
    <x v="20"/>
    <s v="فوق العاده مسکن و خواروبار"/>
    <s v="81125"/>
    <s v="بازرگانی"/>
    <s v="300004"/>
    <s v=""/>
    <s v="پالایشگاه"/>
    <s v="330002"/>
  </r>
  <r>
    <n v="147656"/>
    <n v="1293"/>
    <x v="347"/>
    <s v="1401/07/30"/>
    <s v="بابت اضافه کار ثابت مهر ماه"/>
    <n v="122664858"/>
    <n v="0"/>
    <n v="122664858"/>
    <n v="206"/>
    <n v="43"/>
    <s v="300004"/>
    <s v="330002"/>
    <s v="هزینه ها"/>
    <s v="8"/>
    <x v="20"/>
    <x v="20"/>
    <s v="اضافه کاری"/>
    <s v="81122"/>
    <s v="بازرگانی"/>
    <s v="300004"/>
    <s v=""/>
    <s v="پالایشگاه"/>
    <s v="330002"/>
  </r>
  <r>
    <n v="175201"/>
    <n v="1514"/>
    <x v="348"/>
    <s v="1401/08/30"/>
    <s v="بابت اضافه کار ثابت آبان ماه"/>
    <n v="122664858"/>
    <n v="0"/>
    <n v="122664858"/>
    <n v="206"/>
    <n v="43"/>
    <s v="300004"/>
    <s v="330002"/>
    <s v="هزینه ها"/>
    <s v="8"/>
    <x v="20"/>
    <x v="20"/>
    <s v="اضافه کاری"/>
    <s v="81122"/>
    <s v="بازرگانی"/>
    <s v="300004"/>
    <s v=""/>
    <s v="پالایشگاه"/>
    <s v="330002"/>
  </r>
  <r>
    <n v="181297"/>
    <n v="1672"/>
    <x v="350"/>
    <s v="1401/09/30"/>
    <s v="بابت اضافه کار ثابت آذر ماه"/>
    <n v="122664858"/>
    <n v="0"/>
    <n v="122664858"/>
    <n v="206"/>
    <n v="43"/>
    <s v="300004"/>
    <s v="330002"/>
    <s v="هزینه ها"/>
    <s v="8"/>
    <x v="20"/>
    <x v="20"/>
    <s v="اضافه کاری"/>
    <s v="81122"/>
    <s v="بازرگانی"/>
    <s v="300004"/>
    <s v=""/>
    <s v="پالایشگاه"/>
    <s v="330002"/>
  </r>
  <r>
    <n v="147657"/>
    <n v="1293"/>
    <x v="347"/>
    <s v="1401/07/30"/>
    <s v="بابت حق شیفت مهر ماه"/>
    <n v="47192127"/>
    <n v="0"/>
    <n v="47192127"/>
    <n v="207"/>
    <n v="43"/>
    <s v="300004"/>
    <s v="330002"/>
    <s v="هزینه ها"/>
    <s v="8"/>
    <x v="20"/>
    <x v="20"/>
    <s v="حق شیفت و شب کاری"/>
    <s v="81123"/>
    <s v="بازرگانی"/>
    <s v="300004"/>
    <s v=""/>
    <s v="پالایشگاه"/>
    <s v="330002"/>
  </r>
  <r>
    <n v="175202"/>
    <n v="1514"/>
    <x v="348"/>
    <s v="1401/08/30"/>
    <s v="بابت حق شیفت آبان ماه"/>
    <n v="47192127"/>
    <n v="0"/>
    <n v="47192127"/>
    <n v="207"/>
    <n v="43"/>
    <s v="300004"/>
    <s v="330002"/>
    <s v="هزینه ها"/>
    <s v="8"/>
    <x v="20"/>
    <x v="20"/>
    <s v="حق شیفت و شب کاری"/>
    <s v="81123"/>
    <s v="بازرگانی"/>
    <s v="300004"/>
    <s v=""/>
    <s v="پالایشگاه"/>
    <s v="330002"/>
  </r>
  <r>
    <n v="181298"/>
    <n v="1672"/>
    <x v="350"/>
    <s v="1401/09/30"/>
    <s v="بابت حق شیفت آذر ماه"/>
    <n v="47192127"/>
    <n v="0"/>
    <n v="47192127"/>
    <n v="207"/>
    <n v="43"/>
    <s v="300004"/>
    <s v="330002"/>
    <s v="هزینه ها"/>
    <s v="8"/>
    <x v="20"/>
    <x v="20"/>
    <s v="حق شیفت و شب کاری"/>
    <s v="81123"/>
    <s v="بازرگانی"/>
    <s v="300004"/>
    <s v=""/>
    <s v="پالایشگاه"/>
    <s v="330002"/>
  </r>
  <r>
    <n v="146713"/>
    <n v="1289"/>
    <x v="10"/>
    <s v="1401/07/30"/>
    <s v="بابت حقوق پایه مهر ماه"/>
    <n v="181627844"/>
    <n v="0"/>
    <n v="181627844"/>
    <n v="196"/>
    <n v="43"/>
    <s v="300004"/>
    <s v="330002"/>
    <s v="هزینه ها"/>
    <s v="8"/>
    <x v="20"/>
    <x v="20"/>
    <s v="حقوق پایه"/>
    <s v="81111"/>
    <s v="بازرگانی"/>
    <s v="300004"/>
    <s v=""/>
    <s v="پالایشگاه"/>
    <s v="330002"/>
  </r>
  <r>
    <n v="147653"/>
    <n v="1293"/>
    <x v="347"/>
    <s v="1401/07/30"/>
    <s v="بابت حقوق پایه مهر ماه"/>
    <n v="128092410"/>
    <n v="0"/>
    <n v="128092410"/>
    <n v="196"/>
    <n v="43"/>
    <s v="300004"/>
    <s v="330002"/>
    <s v="هزینه ها"/>
    <s v="8"/>
    <x v="20"/>
    <x v="20"/>
    <s v="حقوق پایه"/>
    <s v="81111"/>
    <s v="بازرگانی"/>
    <s v="300004"/>
    <s v=""/>
    <s v="پالایشگاه"/>
    <s v="330002"/>
  </r>
  <r>
    <n v="175198"/>
    <n v="1514"/>
    <x v="348"/>
    <s v="1401/08/30"/>
    <s v="بابت حقوق پایه آبان ماه"/>
    <n v="128092410"/>
    <n v="0"/>
    <n v="128092410"/>
    <n v="196"/>
    <n v="43"/>
    <s v="300004"/>
    <s v="330002"/>
    <s v="هزینه ها"/>
    <s v="8"/>
    <x v="20"/>
    <x v="20"/>
    <s v="حقوق پایه"/>
    <s v="81111"/>
    <s v="بازرگانی"/>
    <s v="300004"/>
    <s v=""/>
    <s v="پالایشگاه"/>
    <s v="330002"/>
  </r>
  <r>
    <n v="175383"/>
    <n v="1516"/>
    <x v="12"/>
    <s v="1401/08/30"/>
    <s v="بابت حقوق پایه آبان ماه"/>
    <n v="181627844"/>
    <n v="0"/>
    <n v="181627844"/>
    <n v="196"/>
    <n v="43"/>
    <s v="300004"/>
    <s v="330002"/>
    <s v="هزینه ها"/>
    <s v="8"/>
    <x v="20"/>
    <x v="20"/>
    <s v="حقوق پایه"/>
    <s v="81111"/>
    <s v="بازرگانی"/>
    <s v="300004"/>
    <s v=""/>
    <s v="پالایشگاه"/>
    <s v="330002"/>
  </r>
  <r>
    <n v="176982"/>
    <n v="1665"/>
    <x v="14"/>
    <s v="1401/09/30"/>
    <s v="بابت حقوق پایه آذر ماه"/>
    <n v="181627844"/>
    <n v="0"/>
    <n v="181627844"/>
    <n v="196"/>
    <n v="43"/>
    <s v="300004"/>
    <s v="330002"/>
    <s v="هزینه ها"/>
    <s v="8"/>
    <x v="20"/>
    <x v="20"/>
    <s v="حقوق پایه"/>
    <s v="81111"/>
    <s v="بازرگانی"/>
    <s v="300004"/>
    <s v=""/>
    <s v="پالایشگاه"/>
    <s v="330002"/>
  </r>
  <r>
    <n v="181294"/>
    <n v="1672"/>
    <x v="350"/>
    <s v="1401/09/30"/>
    <s v="بابت حقوق پایه آذر ماه"/>
    <n v="128092410"/>
    <n v="0"/>
    <n v="128092410"/>
    <n v="196"/>
    <n v="43"/>
    <s v="300004"/>
    <s v="330002"/>
    <s v="هزینه ها"/>
    <s v="8"/>
    <x v="20"/>
    <x v="20"/>
    <s v="حقوق پایه"/>
    <s v="81111"/>
    <s v="بازرگانی"/>
    <s v="300004"/>
    <s v=""/>
    <s v="پالایشگاه"/>
    <s v="330002"/>
  </r>
  <r>
    <n v="153781"/>
    <n v="1156"/>
    <x v="512"/>
    <s v="1401/07/01"/>
    <s v="کشتیرانی دریا سفیر هرمز- بابت هزینه های ترخیص بارنامه ES/DBX/2864 محموله لوله های SEAH اینویس 184 ف ش 41 مورخ 1401/05/10"/>
    <n v="685922936"/>
    <n v="0"/>
    <n v="685922936"/>
    <n v="324"/>
    <n v="49"/>
    <s v="300004"/>
    <s v="330002"/>
    <s v="هزینه ها"/>
    <s v="8"/>
    <x v="18"/>
    <x v="18"/>
    <s v="هزینه های ترخیص کالا"/>
    <s v="87131"/>
    <s v="بازرگانی"/>
    <s v="300004"/>
    <s v=""/>
    <s v="پالایشگاه"/>
    <s v="330002"/>
  </r>
  <r>
    <n v="153784"/>
    <n v="1156"/>
    <x v="512"/>
    <s v="1401/07/01"/>
    <s v="کشتیرانی دریا سفیر هرمز- بابت 9% ارزش افزوده هزینه های ترخیص بارنامه ES/DBX/2864 محموله لوله های SEAH اینویس 184 ف ش 41 مورخ 1401/05/10"/>
    <n v="61733064"/>
    <n v="0"/>
    <n v="61733064"/>
    <n v="324"/>
    <n v="49"/>
    <s v="300004"/>
    <s v="330002"/>
    <s v="هزینه ها"/>
    <s v="8"/>
    <x v="18"/>
    <x v="18"/>
    <s v="هزینه های ترخیص کالا"/>
    <s v="87131"/>
    <s v="بازرگانی"/>
    <s v="300004"/>
    <s v=""/>
    <s v="پالایشگاه"/>
    <s v="330002"/>
  </r>
  <r>
    <n v="141759"/>
    <n v="1165"/>
    <x v="460"/>
    <s v="1401/07/02"/>
    <s v="تیر ناو ساتراپ- بابت هزینه های ترخیص (ترخیصیه، خدمات فورواردری و بارگذاری اطلاعات) بارنامه ش IR/22.632G محموله اینویس 189 شرکت انرژی کویر پایا فاکتور شماره A46"/>
    <n v="26419624"/>
    <n v="0"/>
    <n v="26419624"/>
    <n v="324"/>
    <n v="49"/>
    <s v="300004"/>
    <s v="330002"/>
    <s v="هزینه ها"/>
    <s v="8"/>
    <x v="18"/>
    <x v="18"/>
    <s v="هزینه های ترخیص کالا"/>
    <s v="87131"/>
    <s v="بازرگانی"/>
    <s v="300004"/>
    <s v=""/>
    <s v="پالایشگاه"/>
    <s v="330002"/>
  </r>
  <r>
    <n v="141762"/>
    <n v="1165"/>
    <x v="460"/>
    <s v="1401/07/02"/>
    <s v="تیر ناو ساتراپ- بابت 9% ارزش افزوده هزینه های ترخیص (ترخیصیه، خدمات فورواردری و بارگذاری اطلاعات) بارنامه ش IR/22.632G محموله اینویس 189 شرکت انرژی کویر پایا فاکتور شماره A46"/>
    <n v="2377766"/>
    <n v="0"/>
    <n v="2377766"/>
    <n v="324"/>
    <n v="49"/>
    <s v="300004"/>
    <s v="330002"/>
    <s v="هزینه ها"/>
    <s v="8"/>
    <x v="18"/>
    <x v="18"/>
    <s v="هزینه های ترخیص کالا"/>
    <s v="87131"/>
    <s v="بازرگانی"/>
    <s v="300004"/>
    <s v=""/>
    <s v="پالایشگاه"/>
    <s v="330002"/>
  </r>
  <r>
    <n v="137882"/>
    <n v="1173"/>
    <x v="449"/>
    <s v="1401/07/06"/>
    <s v="مسیر طلایی راسا - بابت هزینه ترانزیت بارنامه TSVAEJEA2208566 محموله Flare-GBA اینویس 186 شرکت Ring field فاکتور شماره 0469"/>
    <n v="842020571"/>
    <n v="0"/>
    <n v="842020571"/>
    <n v="324"/>
    <n v="49"/>
    <s v="300004"/>
    <s v="330002"/>
    <s v="هزینه ها"/>
    <s v="8"/>
    <x v="18"/>
    <x v="18"/>
    <s v="هزینه های ترخیص کالا"/>
    <s v="87131"/>
    <s v="بازرگانی"/>
    <s v="300004"/>
    <s v=""/>
    <s v="پالایشگاه"/>
    <s v="330002"/>
  </r>
  <r>
    <n v="137885"/>
    <n v="1173"/>
    <x v="449"/>
    <s v="1401/07/06"/>
    <s v="مسیر طلایی راسا - بابت 9% ارزش افزوده هزینه ترانزیت بارنامه TSVAEJEA2208566 محموله Flare-GBA اینویس 186 شرکت Ring field فاکتور شماره 0469"/>
    <n v="75781851"/>
    <n v="0"/>
    <n v="75781851"/>
    <n v="324"/>
    <n v="49"/>
    <s v="300004"/>
    <s v="330002"/>
    <s v="هزینه ها"/>
    <s v="8"/>
    <x v="18"/>
    <x v="18"/>
    <s v="هزینه های ترخیص کالا"/>
    <s v="87131"/>
    <s v="بازرگانی"/>
    <s v="300004"/>
    <s v=""/>
    <s v="پالایشگاه"/>
    <s v="330002"/>
  </r>
  <r>
    <n v="147330"/>
    <n v="1176"/>
    <x v="459"/>
    <s v="1401/07/06"/>
    <s v="تیر ناو ساتراپ- بابت هزینه های ترخیص بارنامه ش SE-2207-193 محموله لوله های Haitian اینویس 192 طی فاکتور شماره A49"/>
    <n v="204079860"/>
    <n v="0"/>
    <n v="204079860"/>
    <n v="324"/>
    <n v="49"/>
    <s v="300004"/>
    <s v="330002"/>
    <s v="هزینه ها"/>
    <s v="8"/>
    <x v="18"/>
    <x v="18"/>
    <s v="هزینه های ترخیص کالا"/>
    <s v="87131"/>
    <s v="بازرگانی"/>
    <s v="300004"/>
    <s v=""/>
    <s v="پالایشگاه"/>
    <s v="330002"/>
  </r>
  <r>
    <n v="147333"/>
    <n v="1176"/>
    <x v="459"/>
    <s v="1401/07/06"/>
    <s v="تیر ناو ساتراپ- بابت 9% ارزش افزوده هزینه های ترخیص بارنامه ش SE-2207-193 محموله لوله های Haitian اینویس 192 طی فاکتور شماره A49"/>
    <n v="18367188"/>
    <n v="0"/>
    <n v="18367188"/>
    <n v="324"/>
    <n v="49"/>
    <s v="300004"/>
    <s v="330002"/>
    <s v="هزینه ها"/>
    <s v="8"/>
    <x v="18"/>
    <x v="18"/>
    <s v="هزینه های ترخیص کالا"/>
    <s v="87131"/>
    <s v="بازرگانی"/>
    <s v="300004"/>
    <s v=""/>
    <s v="پالایشگاه"/>
    <s v="330002"/>
  </r>
  <r>
    <n v="137887"/>
    <n v="1187"/>
    <x v="450"/>
    <s v="1401/07/11"/>
    <s v="مسیر طلایی راسا - بابت هزینه دموراژ بارنامه TSVAEJEA2208566 محموله Flare-GBA اینویس 186 شرکت Ring field فاکتور شماره 0475"/>
    <n v="51458220"/>
    <n v="0"/>
    <n v="51458220"/>
    <n v="324"/>
    <n v="49"/>
    <s v="300004"/>
    <s v="330002"/>
    <s v="هزینه ها"/>
    <s v="8"/>
    <x v="18"/>
    <x v="18"/>
    <s v="هزینه های ترخیص کالا"/>
    <s v="87131"/>
    <s v="بازرگانی"/>
    <s v="300004"/>
    <s v=""/>
    <s v="پالایشگاه"/>
    <s v="330002"/>
  </r>
  <r>
    <n v="137890"/>
    <n v="1187"/>
    <x v="450"/>
    <s v="1401/07/11"/>
    <s v="مسیر طلایی راسا - بابت 9% ارزش افزوده هزینه دموراژ بارنامه TSVAEJEA2208566 محموله Flare-GBA اینویس 186 شرکت Ring field فاکتور شماره 0475"/>
    <n v="4631240"/>
    <n v="0"/>
    <n v="4631240"/>
    <n v="324"/>
    <n v="49"/>
    <s v="300004"/>
    <s v="330002"/>
    <s v="هزینه ها"/>
    <s v="8"/>
    <x v="18"/>
    <x v="18"/>
    <s v="هزینه های ترخیص کالا"/>
    <s v="87131"/>
    <s v="بازرگانی"/>
    <s v="300004"/>
    <s v=""/>
    <s v="پالایشگاه"/>
    <s v="330002"/>
  </r>
  <r>
    <n v="140046"/>
    <n v="1201"/>
    <x v="422"/>
    <s v="1401/07/12"/>
    <s v="حمل و نقل بین المللی توشه بر- بابت هزینه های ترخیص محموله شیرآلات Lesser بارنامه ILJEABND220825211 اینویس 138 طی صورتحساب به شناسه 439110"/>
    <n v="17447129"/>
    <n v="0"/>
    <n v="17447129"/>
    <n v="324"/>
    <n v="49"/>
    <s v="300004"/>
    <s v="330002"/>
    <s v="هزینه ها"/>
    <s v="8"/>
    <x v="18"/>
    <x v="18"/>
    <s v="هزینه های ترخیص کالا"/>
    <s v="87131"/>
    <s v="بازرگانی"/>
    <s v="300004"/>
    <s v=""/>
    <s v="پالایشگاه"/>
    <s v="330002"/>
  </r>
  <r>
    <n v="140047"/>
    <n v="1201"/>
    <x v="422"/>
    <s v="1401/07/12"/>
    <s v="حمل و نقل بین المللی توشه بر- بابت 9% ارزش افزوده هزینه های ترخیص محموله شیرآلات Lesser بارنامه ILJEABND220825211 اینویس 138 طی صورتحساب به شناسه 439110"/>
    <n v="1570242"/>
    <n v="0"/>
    <n v="1570242"/>
    <n v="324"/>
    <n v="49"/>
    <s v="300004"/>
    <s v="330002"/>
    <s v="هزینه ها"/>
    <s v="8"/>
    <x v="18"/>
    <x v="18"/>
    <s v="هزینه های ترخیص کالا"/>
    <s v="87131"/>
    <s v="بازرگانی"/>
    <s v="300004"/>
    <s v=""/>
    <s v="پالایشگاه"/>
    <s v="330002"/>
  </r>
  <r>
    <n v="140052"/>
    <n v="1201"/>
    <x v="422"/>
    <s v="1401/07/12"/>
    <s v="حمل و نقل بین المللی توشه بر- بابت هزینه های ترخیص محموله شیرآلات Lesser بارنامه ILJEABND220825211 اینویس 138 طی صورتحساب به شناسه 439111"/>
    <n v="47637603"/>
    <n v="0"/>
    <n v="47637603"/>
    <n v="324"/>
    <n v="49"/>
    <s v="300004"/>
    <s v="330002"/>
    <s v="هزینه ها"/>
    <s v="8"/>
    <x v="18"/>
    <x v="18"/>
    <s v="هزینه های ترخیص کالا"/>
    <s v="87131"/>
    <s v="بازرگانی"/>
    <s v="300004"/>
    <s v=""/>
    <s v="پالایشگاه"/>
    <s v="330002"/>
  </r>
  <r>
    <n v="140050"/>
    <n v="1201"/>
    <x v="422"/>
    <s v="1401/07/12"/>
    <s v="حمل و نقل بین المللی توشه بر- بابت 9% ارزش افزوده هزینه های ترخیص محموله شیرآلات Lesser بارنامه ILJEABND220825211 اینویس 138 طی صورتحساب به شناسه 439111"/>
    <n v="4287384"/>
    <n v="0"/>
    <n v="4287384"/>
    <n v="324"/>
    <n v="49"/>
    <s v="300004"/>
    <s v="330002"/>
    <s v="هزینه ها"/>
    <s v="8"/>
    <x v="18"/>
    <x v="18"/>
    <s v="هزینه های ترخیص کالا"/>
    <s v="87131"/>
    <s v="بازرگانی"/>
    <s v="300004"/>
    <s v=""/>
    <s v="پالایشگاه"/>
    <s v="330002"/>
  </r>
  <r>
    <n v="139094"/>
    <n v="1208"/>
    <x v="371"/>
    <s v="1401/07/15"/>
    <s v="گروه ترخیص کاران پارس-بابت هزینه های مربوط به ترخیص اینویس 185 محموله قطعات فلر شرکت Ring Field فاکتور شماره Tkp-1401-61-کوتاژ 442611"/>
    <n v="70000000"/>
    <n v="0"/>
    <n v="70000000"/>
    <n v="324"/>
    <n v="49"/>
    <s v="300004"/>
    <s v="330002"/>
    <s v="هزینه ها"/>
    <s v="8"/>
    <x v="18"/>
    <x v="18"/>
    <s v="هزینه های ترخیص کالا"/>
    <s v="87131"/>
    <s v="بازرگانی"/>
    <s v="300004"/>
    <s v=""/>
    <s v="پالایشگاه"/>
    <s v="330002"/>
  </r>
  <r>
    <n v="139096"/>
    <n v="1208"/>
    <x v="371"/>
    <s v="1401/07/15"/>
    <s v="منطقه ویژه انرژی پارس- بابت عوارض واردات کالا اینویس 185 محموله قطعات فلر شرکت Ring Field صورتحساب خدمات گمرکی شماره 140104378"/>
    <n v="6037500"/>
    <n v="0"/>
    <n v="6037500"/>
    <n v="324"/>
    <n v="49"/>
    <s v="300004"/>
    <s v="330002"/>
    <s v="هزینه ها"/>
    <s v="8"/>
    <x v="18"/>
    <x v="18"/>
    <s v="هزینه های ترخیص کالا"/>
    <s v="87131"/>
    <s v="بازرگانی"/>
    <s v="300004"/>
    <s v=""/>
    <s v="پالایشگاه"/>
    <s v="330002"/>
  </r>
  <r>
    <n v="139097"/>
    <n v="1208"/>
    <x v="371"/>
    <s v="1401/07/15"/>
    <s v="منطقه ویژه انرژی پارس- بابت 9% ارزش افزوده عوارض واردات کالا اینویس 185 محموله قطعات فلر شرکت Ring Field صورتحساب خدمات گمرکی شماره 140104378"/>
    <n v="543375"/>
    <n v="0"/>
    <n v="543375"/>
    <n v="324"/>
    <n v="49"/>
    <s v="300004"/>
    <s v="330002"/>
    <s v="هزینه ها"/>
    <s v="8"/>
    <x v="18"/>
    <x v="18"/>
    <s v="هزینه های ترخیص کالا"/>
    <s v="87131"/>
    <s v="بازرگانی"/>
    <s v="300004"/>
    <s v=""/>
    <s v="پالایشگاه"/>
    <s v="330002"/>
  </r>
  <r>
    <n v="139113"/>
    <n v="1208"/>
    <x v="371"/>
    <s v="1401/07/15"/>
    <s v="شرکت ملی صنایع پتروشیمی- بابت هزینه انبارداری سه عدد کانتینر محموله قطعات فلر اینویس 185 شرکت Ring Field صورتحساب شماره N0423"/>
    <n v="44550000"/>
    <n v="0"/>
    <n v="44550000"/>
    <n v="324"/>
    <n v="49"/>
    <s v="300004"/>
    <s v="330002"/>
    <s v="هزینه ها"/>
    <s v="8"/>
    <x v="18"/>
    <x v="18"/>
    <s v="هزینه های ترخیص کالا"/>
    <s v="87131"/>
    <s v="بازرگانی"/>
    <s v="300004"/>
    <s v=""/>
    <s v="پالایشگاه"/>
    <s v="330002"/>
  </r>
  <r>
    <n v="139114"/>
    <n v="1208"/>
    <x v="371"/>
    <s v="1401/07/15"/>
    <s v="شرکت ملی صنایع پتروشیمی- بابت 9% ارزش افزوده هزینه انبارداری سه عدد کانتینر محموله قطعات فلر اینویس 185 شرکت Ring Field صورتحساب شماره N0423"/>
    <n v="4009500"/>
    <n v="0"/>
    <n v="4009500"/>
    <n v="324"/>
    <n v="49"/>
    <s v="300004"/>
    <s v="330002"/>
    <s v="هزینه ها"/>
    <s v="8"/>
    <x v="18"/>
    <x v="18"/>
    <s v="هزینه های ترخیص کالا"/>
    <s v="87131"/>
    <s v="بازرگانی"/>
    <s v="300004"/>
    <s v=""/>
    <s v="پالایشگاه"/>
    <s v="330002"/>
  </r>
  <r>
    <n v="139120"/>
    <n v="1209"/>
    <x v="372"/>
    <s v="1401/07/15"/>
    <s v="گروه ترخیص کاران پارس-بابت هزینه های مربوط به ترخیص اینویس 186 محموله قطعات فلر شرکت Ring Field فاکتور شماره Tkp-1401-60-کوتاژ 441556"/>
    <n v="70000000"/>
    <n v="0"/>
    <n v="70000000"/>
    <n v="324"/>
    <n v="49"/>
    <s v="300004"/>
    <s v="330002"/>
    <s v="هزینه ها"/>
    <s v="8"/>
    <x v="18"/>
    <x v="18"/>
    <s v="هزینه های ترخیص کالا"/>
    <s v="87131"/>
    <s v="بازرگانی"/>
    <s v="300004"/>
    <s v=""/>
    <s v="پالایشگاه"/>
    <s v="330002"/>
  </r>
  <r>
    <n v="139122"/>
    <n v="1209"/>
    <x v="372"/>
    <s v="1401/07/15"/>
    <s v="منطقه ویژه انرژی پارس- بابت عوارض واردات کالا اینویس 186 محموله قطعات فلر شرکت Ring Field صورتحساب خدمات گمرکی شماره 140104126"/>
    <n v="2587500"/>
    <n v="0"/>
    <n v="2587500"/>
    <n v="324"/>
    <n v="49"/>
    <s v="300004"/>
    <s v="330002"/>
    <s v="هزینه ها"/>
    <s v="8"/>
    <x v="18"/>
    <x v="18"/>
    <s v="هزینه های ترخیص کالا"/>
    <s v="87131"/>
    <s v="بازرگانی"/>
    <s v="300004"/>
    <s v=""/>
    <s v="پالایشگاه"/>
    <s v="330002"/>
  </r>
  <r>
    <n v="139123"/>
    <n v="1209"/>
    <x v="372"/>
    <s v="1401/07/15"/>
    <s v="منطقه ویژه انرژی پارس- بابت 9% ارزش افزوده عوارض واردات کالا اینویس 186 محموله قطعات فلر شرکت Ring Field صورتحساب خدمات گمرکی شماره 140104126"/>
    <n v="232875"/>
    <n v="0"/>
    <n v="232875"/>
    <n v="324"/>
    <n v="49"/>
    <s v="300004"/>
    <s v="330002"/>
    <s v="هزینه ها"/>
    <s v="8"/>
    <x v="18"/>
    <x v="18"/>
    <s v="هزینه های ترخیص کالا"/>
    <s v="87131"/>
    <s v="بازرگانی"/>
    <s v="300004"/>
    <s v=""/>
    <s v="پالایشگاه"/>
    <s v="330002"/>
  </r>
  <r>
    <n v="139136"/>
    <n v="1210"/>
    <x v="373"/>
    <s v="1401/07/15"/>
    <s v="گروه ترخیص کاران پارس-بابت کارمزد ترخیص اینویس 174 محموله سایلنسر شرکت KWB2 فاکتور شماره Tkp-1401-62-کوتاژ 440627"/>
    <n v="70000000"/>
    <n v="0"/>
    <n v="70000000"/>
    <n v="324"/>
    <n v="49"/>
    <s v="300004"/>
    <s v="330002"/>
    <s v="هزینه ها"/>
    <s v="8"/>
    <x v="18"/>
    <x v="18"/>
    <s v="هزینه های ترخیص کالا"/>
    <s v="87131"/>
    <s v="بازرگانی"/>
    <s v="300004"/>
    <s v=""/>
    <s v="پالایشگاه"/>
    <s v="330002"/>
  </r>
  <r>
    <n v="139138"/>
    <n v="1210"/>
    <x v="373"/>
    <s v="1401/07/15"/>
    <s v="منطقه ویژه انرژی پارس- بابت عوارض واردات کالا اینویس 174 محموله سایلنسر شرکت KWB2 صورتحساب خدمات گمرکی شماره 140104056"/>
    <n v="1150000"/>
    <n v="0"/>
    <n v="1150000"/>
    <n v="324"/>
    <n v="49"/>
    <s v="300004"/>
    <s v="330002"/>
    <s v="هزینه ها"/>
    <s v="8"/>
    <x v="18"/>
    <x v="18"/>
    <s v="هزینه های ترخیص کالا"/>
    <s v="87131"/>
    <s v="بازرگانی"/>
    <s v="300004"/>
    <s v=""/>
    <s v="پالایشگاه"/>
    <s v="330002"/>
  </r>
  <r>
    <n v="139139"/>
    <n v="1210"/>
    <x v="373"/>
    <s v="1401/07/15"/>
    <s v="منطقه ویژه انرژی پارس- بابت 9% ارزش افزوده عوارض واردات کالا اینویس 174 محموله سایلنسر شرکت KWB2 صورتحساب خدمات گمرکی شماره 140104056"/>
    <n v="103500"/>
    <n v="0"/>
    <n v="103500"/>
    <n v="324"/>
    <n v="49"/>
    <s v="300004"/>
    <s v="330002"/>
    <s v="هزینه ها"/>
    <s v="8"/>
    <x v="18"/>
    <x v="18"/>
    <s v="هزینه های ترخیص کالا"/>
    <s v="87131"/>
    <s v="بازرگانی"/>
    <s v="300004"/>
    <s v=""/>
    <s v="پالایشگاه"/>
    <s v="330002"/>
  </r>
  <r>
    <n v="139145"/>
    <n v="1210"/>
    <x v="373"/>
    <s v="1401/07/15"/>
    <s v="گروه ترخیص کاران پارس-بابت تشریفات اصلاح وزن ترخیص اینویس 174 محموله سایلنسر شرکت KWB2 فاکتور شماره Tkp-1401-62-کوتاژ 440627"/>
    <n v="300000000"/>
    <n v="0"/>
    <n v="300000000"/>
    <n v="324"/>
    <n v="49"/>
    <s v="300004"/>
    <s v="330002"/>
    <s v="هزینه ها"/>
    <s v="8"/>
    <x v="18"/>
    <x v="18"/>
    <s v="هزینه های ترخیص کالا"/>
    <s v="87131"/>
    <s v="بازرگانی"/>
    <s v="300004"/>
    <s v=""/>
    <s v="پالایشگاه"/>
    <s v="330002"/>
  </r>
  <r>
    <n v="139147"/>
    <n v="1211"/>
    <x v="374"/>
    <s v="1401/07/15"/>
    <s v="گروه ترخیص کاران پارس-بابت کارمزد ترخیص اینویس 192 محموله لوله شرکت Haitian فاکتور شماره Tkp-1401-63-کوتاژ 440633"/>
    <n v="70000000"/>
    <n v="0"/>
    <n v="70000000"/>
    <n v="324"/>
    <n v="49"/>
    <s v="300004"/>
    <s v="330002"/>
    <s v="هزینه ها"/>
    <s v="8"/>
    <x v="18"/>
    <x v="18"/>
    <s v="هزینه های ترخیص کالا"/>
    <s v="87131"/>
    <s v="بازرگانی"/>
    <s v="300004"/>
    <s v=""/>
    <s v="پالایشگاه"/>
    <s v="330002"/>
  </r>
  <r>
    <n v="139149"/>
    <n v="1211"/>
    <x v="374"/>
    <s v="1401/07/15"/>
    <s v="منطقه ویژه انرژی پارس- بابت عوارض واردات کالا اینویس 192 محموله لوله شرکت Haitian صورتحساب خدمات گمرکی شماره 140104207"/>
    <n v="2875000"/>
    <n v="0"/>
    <n v="2875000"/>
    <n v="324"/>
    <n v="49"/>
    <s v="300004"/>
    <s v="330002"/>
    <s v="هزینه ها"/>
    <s v="8"/>
    <x v="18"/>
    <x v="18"/>
    <s v="هزینه های ترخیص کالا"/>
    <s v="87131"/>
    <s v="بازرگانی"/>
    <s v="300004"/>
    <s v=""/>
    <s v="پالایشگاه"/>
    <s v="330002"/>
  </r>
  <r>
    <n v="139150"/>
    <n v="1211"/>
    <x v="374"/>
    <s v="1401/07/15"/>
    <s v="منطقه ویژه انرژی پارس- بابت 9% ارزش افزوده عوارض واردات کالا اینویس 192 محموله لوله شرکت Haitian صورتحساب خدمات گمرکی شماره 140104207"/>
    <n v="258750"/>
    <n v="0"/>
    <n v="258750"/>
    <n v="324"/>
    <n v="49"/>
    <s v="300004"/>
    <s v="330002"/>
    <s v="هزینه ها"/>
    <s v="8"/>
    <x v="18"/>
    <x v="18"/>
    <s v="هزینه های ترخیص کالا"/>
    <s v="87131"/>
    <s v="بازرگانی"/>
    <s v="300004"/>
    <s v=""/>
    <s v="پالایشگاه"/>
    <s v="330002"/>
  </r>
  <r>
    <n v="139960"/>
    <n v="1215"/>
    <x v="451"/>
    <s v="1401/07/17"/>
    <s v="مسیر طلایی راسا- بابت هزینه دموراژ بارنامه IIX1270WIND1677 محموله اینویس 185 شرکت Ring field فاکتور شماره 0495"/>
    <n v="111012000"/>
    <n v="0"/>
    <n v="111012000"/>
    <n v="324"/>
    <n v="49"/>
    <s v="300004"/>
    <s v="330002"/>
    <s v="هزینه ها"/>
    <s v="8"/>
    <x v="18"/>
    <x v="18"/>
    <s v="هزینه های ترخیص کالا"/>
    <s v="87131"/>
    <s v="بازرگانی"/>
    <s v="300004"/>
    <s v=""/>
    <s v="پالایشگاه"/>
    <s v="330002"/>
  </r>
  <r>
    <n v="139963"/>
    <n v="1215"/>
    <x v="451"/>
    <s v="1401/07/17"/>
    <s v="مسیر طلایی راسا- بابت 9% ارزش افزوده هزینه دموراژ بارنامه IIX1270WIND1677 محموله اینویس 185 شرکت Ring field فاکتور شماره 0495"/>
    <n v="9991080"/>
    <n v="0"/>
    <n v="9991080"/>
    <n v="324"/>
    <n v="49"/>
    <s v="300004"/>
    <s v="330002"/>
    <s v="هزینه ها"/>
    <s v="8"/>
    <x v="18"/>
    <x v="18"/>
    <s v="هزینه های ترخیص کالا"/>
    <s v="87131"/>
    <s v="بازرگانی"/>
    <s v="300004"/>
    <s v=""/>
    <s v="پالایشگاه"/>
    <s v="330002"/>
  </r>
  <r>
    <n v="147921"/>
    <n v="1233"/>
    <x v="417"/>
    <s v="1401/07/19"/>
    <s v="هماهنگ بار پارس- بابت هزینه های ترخیص محموله سایلنسر KWB2 اینویس 174 بارنامه ش MSNA-86649 طی ف ش A27891"/>
    <n v="515647290"/>
    <n v="0"/>
    <n v="515647290"/>
    <n v="324"/>
    <n v="49"/>
    <s v="300004"/>
    <s v="330002"/>
    <s v="هزینه ها"/>
    <s v="8"/>
    <x v="18"/>
    <x v="18"/>
    <s v="هزینه های ترخیص کالا"/>
    <s v="87131"/>
    <s v="بازرگانی"/>
    <s v="300004"/>
    <s v=""/>
    <s v="پالایشگاه"/>
    <s v="330002"/>
  </r>
  <r>
    <n v="147924"/>
    <n v="1233"/>
    <x v="417"/>
    <s v="1401/07/19"/>
    <s v="هماهنگ بار پارس- بابت 9% ارزش افزوده هزینه های ترخیص محموله سایلنسر KWB2 اینویس 174 بارنامه ش MSNA-86649 طی ف ش A27891"/>
    <n v="46408256"/>
    <n v="0"/>
    <n v="46408256"/>
    <n v="324"/>
    <n v="49"/>
    <s v="300004"/>
    <s v="330002"/>
    <s v="هزینه ها"/>
    <s v="8"/>
    <x v="18"/>
    <x v="18"/>
    <s v="هزینه های ترخیص کالا"/>
    <s v="87131"/>
    <s v="بازرگانی"/>
    <s v="300004"/>
    <s v=""/>
    <s v="پالایشگاه"/>
    <s v="330002"/>
  </r>
  <r>
    <n v="147926"/>
    <n v="1280"/>
    <x v="418"/>
    <s v="1401/07/28"/>
    <s v="هماهنگ بار پارس- بابت هزینه های ترخیص محموله بویلر KWB1 اینویس 160 بارنامه ش JEABND22-002TRN طی ف ش A27981"/>
    <n v="18918364919"/>
    <n v="0"/>
    <n v="18918364919"/>
    <n v="324"/>
    <n v="49"/>
    <s v="300004"/>
    <s v="330002"/>
    <s v="هزینه ها"/>
    <s v="8"/>
    <x v="18"/>
    <x v="18"/>
    <s v="هزینه های ترخیص کالا"/>
    <s v="87131"/>
    <s v="بازرگانی"/>
    <s v="300004"/>
    <s v=""/>
    <s v="پالایشگاه"/>
    <s v="330002"/>
  </r>
  <r>
    <n v="147929"/>
    <n v="1280"/>
    <x v="418"/>
    <s v="1401/07/28"/>
    <s v="هماهنگ بار پارس- بابت 9% ارزش افزوده هزینه های ترخیص محموله بویلر KWB1 اینویس 160 بارنامه ش JEABND22-002TRN طی ف ش A27981"/>
    <n v="1702652843"/>
    <n v="0"/>
    <n v="1702652843"/>
    <n v="324"/>
    <n v="49"/>
    <s v="300004"/>
    <s v="330002"/>
    <s v="هزینه ها"/>
    <s v="8"/>
    <x v="18"/>
    <x v="18"/>
    <s v="هزینه های ترخیص کالا"/>
    <s v="87131"/>
    <s v="بازرگانی"/>
    <s v="300004"/>
    <s v=""/>
    <s v="پالایشگاه"/>
    <s v="330002"/>
  </r>
  <r>
    <n v="146488"/>
    <n v="1370"/>
    <x v="376"/>
    <s v="1401/08/07"/>
    <s v="تجارت گستر سیراف سپهر- بابت صورتحساب پرداختی خدمات گمرکی به شماره 140002293 جهت اینویس شماره 86 شرکت Piping Type طی اعلامیه های ش 119"/>
    <n v="69638250"/>
    <n v="0"/>
    <n v="69638250"/>
    <n v="324"/>
    <n v="49"/>
    <s v="300004"/>
    <s v="330002"/>
    <s v="هزینه ها"/>
    <s v="8"/>
    <x v="18"/>
    <x v="18"/>
    <s v="هزینه های ترخیص کالا"/>
    <s v="87131"/>
    <s v="بازرگانی"/>
    <s v="300004"/>
    <s v=""/>
    <s v="پالایشگاه"/>
    <s v="330002"/>
  </r>
  <r>
    <n v="146492"/>
    <n v="1370"/>
    <x v="376"/>
    <s v="1401/08/07"/>
    <s v="تجارت گستر سیراف سپهر- بابت صورتحساب پرداختی خدمات گمرکی به شماره 140001040 جهت اینویس های 78 و 79 محموله شرکت زافرتک طی اعلامیه های ش 120"/>
    <n v="69828000"/>
    <n v="0"/>
    <n v="69828000"/>
    <n v="324"/>
    <n v="49"/>
    <s v="300004"/>
    <s v="330002"/>
    <s v="هزینه ها"/>
    <s v="8"/>
    <x v="18"/>
    <x v="18"/>
    <s v="هزینه های ترخیص کالا"/>
    <s v="87131"/>
    <s v="بازرگانی"/>
    <s v="300004"/>
    <s v=""/>
    <s v="پالایشگاه"/>
    <s v="330002"/>
  </r>
  <r>
    <n v="159493"/>
    <n v="1372"/>
    <x v="423"/>
    <s v="1401/08/07"/>
    <s v="حمل و نقل توشه بر- بابت هزینه دموراژ بارنامه ILJEABND220825211 محموله شیرآلات شرکت LESSER اینویس 138 اعلامیه شماره A203885"/>
    <n v="107422135"/>
    <n v="0"/>
    <n v="107422135"/>
    <n v="324"/>
    <n v="49"/>
    <s v="300004"/>
    <s v="330002"/>
    <s v="هزینه ها"/>
    <s v="8"/>
    <x v="18"/>
    <x v="18"/>
    <s v="هزینه های ترخیص کالا"/>
    <s v="87131"/>
    <s v="بازرگانی"/>
    <s v="300004"/>
    <s v=""/>
    <s v="پالایشگاه"/>
    <s v="330002"/>
  </r>
  <r>
    <n v="159496"/>
    <n v="1372"/>
    <x v="423"/>
    <s v="1401/08/07"/>
    <s v="حمل و نقل توشه بر- بابت 9% ارزش افزوده هزینه دموراژ بارنامه ILJEABND220825211 محموله شیرآلات شرکت LESSER اینویس 138 اعلامیه شماره A203885"/>
    <n v="9667992"/>
    <n v="0"/>
    <n v="9667992"/>
    <n v="324"/>
    <n v="49"/>
    <s v="300004"/>
    <s v="330002"/>
    <s v="هزینه ها"/>
    <s v="8"/>
    <x v="18"/>
    <x v="18"/>
    <s v="هزینه های ترخیص کالا"/>
    <s v="87131"/>
    <s v="بازرگانی"/>
    <s v="300004"/>
    <s v=""/>
    <s v="پالایشگاه"/>
    <s v="330002"/>
  </r>
  <r>
    <n v="146496"/>
    <n v="1378"/>
    <x v="377"/>
    <s v="1401/08/08"/>
    <s v="تجارت گستر سیراف سپهر- بابت صورتحساب پرداختی خدمات گمرکی به شماره 140005130 جهت اینویس شماره 97 شرکت زافرتک طی اعلامیه های ش 090"/>
    <n v="8538750"/>
    <n v="0"/>
    <n v="8538750"/>
    <n v="324"/>
    <n v="49"/>
    <s v="300004"/>
    <s v="330002"/>
    <s v="هزینه ها"/>
    <s v="8"/>
    <x v="18"/>
    <x v="18"/>
    <s v="هزینه های ترخیص کالا"/>
    <s v="87131"/>
    <s v="بازرگانی"/>
    <s v="300004"/>
    <s v=""/>
    <s v="پالایشگاه"/>
    <s v="330002"/>
  </r>
  <r>
    <n v="146500"/>
    <n v="1378"/>
    <x v="377"/>
    <s v="1401/08/08"/>
    <s v="تجارت گستر سیراف سپهر- بابت صورتحساب پرداختی خدمات گمرکی به شماره 140002355 جهت اینویس شماره 87 شرکت Piping Type طی اعلامیه های ش 091"/>
    <n v="10626000"/>
    <n v="0"/>
    <n v="10626000"/>
    <n v="324"/>
    <n v="49"/>
    <s v="300004"/>
    <s v="330002"/>
    <s v="هزینه ها"/>
    <s v="8"/>
    <x v="18"/>
    <x v="18"/>
    <s v="هزینه های ترخیص کالا"/>
    <s v="87131"/>
    <s v="بازرگانی"/>
    <s v="300004"/>
    <s v=""/>
    <s v="پالایشگاه"/>
    <s v="330002"/>
  </r>
  <r>
    <n v="145009"/>
    <n v="1386"/>
    <x v="420"/>
    <s v="1401/08/09"/>
    <s v="روشن جام یلدا- بابت هزینه های انبارداری و لیفتراک محموله اینویس 189 طی ف ش 1003787"/>
    <n v="84000000"/>
    <n v="0"/>
    <n v="84000000"/>
    <n v="324"/>
    <n v="49"/>
    <s v="300004"/>
    <s v="330002"/>
    <s v="هزینه ها"/>
    <s v="8"/>
    <x v="18"/>
    <x v="18"/>
    <s v="هزینه های ترخیص کالا"/>
    <s v="87131"/>
    <s v="بازرگانی"/>
    <s v="300004"/>
    <s v=""/>
    <s v="پالایشگاه"/>
    <s v="330002"/>
  </r>
  <r>
    <n v="145012"/>
    <n v="1386"/>
    <x v="420"/>
    <s v="1401/08/09"/>
    <s v="روشن جام یلدا- بابت 9% ارزش افزوده هزینه های انبارداری و لیفتراک محموله اینویس 189 طی ف ش 1003787"/>
    <n v="7560000"/>
    <n v="0"/>
    <n v="7560000"/>
    <n v="324"/>
    <n v="49"/>
    <s v="300004"/>
    <s v="330002"/>
    <s v="هزینه ها"/>
    <s v="8"/>
    <x v="18"/>
    <x v="18"/>
    <s v="هزینه های ترخیص کالا"/>
    <s v="87131"/>
    <s v="بازرگانی"/>
    <s v="300004"/>
    <s v=""/>
    <s v="پالایشگاه"/>
    <s v="330002"/>
  </r>
  <r>
    <n v="145014"/>
    <n v="1387"/>
    <x v="421"/>
    <s v="1401/08/09"/>
    <s v="روشن جام یلدا- بابت هزینه های انبارداری و لیفتراک محموله اینویس 203 طی ف ش 1003875"/>
    <n v="27000000"/>
    <n v="0"/>
    <n v="27000000"/>
    <n v="324"/>
    <n v="49"/>
    <s v="300004"/>
    <s v="330002"/>
    <s v="هزینه ها"/>
    <s v="8"/>
    <x v="18"/>
    <x v="18"/>
    <s v="هزینه های ترخیص کالا"/>
    <s v="87131"/>
    <s v="بازرگانی"/>
    <s v="300004"/>
    <s v=""/>
    <s v="پالایشگاه"/>
    <s v="330002"/>
  </r>
  <r>
    <n v="145017"/>
    <n v="1387"/>
    <x v="421"/>
    <s v="1401/08/09"/>
    <s v="روشن جام یلدا- بابت 9% ارزش افزوده هزینه های انبارداری و لیفتراک محموله اینویس 203 طی ف ش 1003875"/>
    <n v="2430000"/>
    <n v="0"/>
    <n v="2430000"/>
    <n v="324"/>
    <n v="49"/>
    <s v="300004"/>
    <s v="330002"/>
    <s v="هزینه ها"/>
    <s v="8"/>
    <x v="18"/>
    <x v="18"/>
    <s v="هزینه های ترخیص کالا"/>
    <s v="87131"/>
    <s v="بازرگانی"/>
    <s v="300004"/>
    <s v=""/>
    <s v="پالایشگاه"/>
    <s v="330002"/>
  </r>
  <r>
    <n v="146433"/>
    <n v="1407"/>
    <x v="378"/>
    <s v="1401/08/14"/>
    <s v="گروه ترخیص کاران پارس- بابت هزینه های مربوط به ترخیص اینویس 138 محموله شرکت Lesser فاکتور شماره Tkp-1401-64- کوتاژ 448524"/>
    <n v="70000000"/>
    <n v="0"/>
    <n v="70000000"/>
    <n v="324"/>
    <n v="49"/>
    <s v="300004"/>
    <s v="330002"/>
    <s v="هزینه ها"/>
    <s v="8"/>
    <x v="18"/>
    <x v="18"/>
    <s v="هزینه های ترخیص کالا"/>
    <s v="87131"/>
    <s v="بازرگانی"/>
    <s v="300004"/>
    <s v=""/>
    <s v="پالایشگاه"/>
    <s v="330002"/>
  </r>
  <r>
    <n v="146435"/>
    <n v="1407"/>
    <x v="378"/>
    <s v="1401/08/14"/>
    <s v="منطقه ویژه انرژی پارس- بابت هزینه های مربوط به صورتحساب خدمات گمرکی به شماره 140105100"/>
    <n v="2012500"/>
    <n v="0"/>
    <n v="2012500"/>
    <n v="324"/>
    <n v="49"/>
    <s v="300004"/>
    <s v="330002"/>
    <s v="هزینه ها"/>
    <s v="8"/>
    <x v="18"/>
    <x v="18"/>
    <s v="هزینه های ترخیص کالا"/>
    <s v="87131"/>
    <s v="بازرگانی"/>
    <s v="300004"/>
    <s v=""/>
    <s v="پالایشگاه"/>
    <s v="330002"/>
  </r>
  <r>
    <n v="146438"/>
    <n v="1407"/>
    <x v="378"/>
    <s v="1401/08/14"/>
    <s v="منطقه ویژه انرژی پارس- بابت 9% ارزش افزوده هزینه های مربوط به صورتحساب خدمات گمرکی به شماره 140105100"/>
    <n v="181125"/>
    <n v="0"/>
    <n v="181125"/>
    <n v="324"/>
    <n v="49"/>
    <s v="300004"/>
    <s v="330002"/>
    <s v="هزینه ها"/>
    <s v="8"/>
    <x v="18"/>
    <x v="18"/>
    <s v="هزینه های ترخیص کالا"/>
    <s v="87131"/>
    <s v="بازرگانی"/>
    <s v="300004"/>
    <s v=""/>
    <s v="پالایشگاه"/>
    <s v="330002"/>
  </r>
  <r>
    <n v="146442"/>
    <n v="1407"/>
    <x v="378"/>
    <s v="1401/08/14"/>
    <s v="گروه ترخیص کاران پارس- بابت هزینه های مربوط به ترخیص اینویس 189 محموله شرکت انرژی پایا کویر فاکتور شماره Tkp-1401-66- کوتاژ 448709"/>
    <n v="70000000"/>
    <n v="0"/>
    <n v="70000000"/>
    <n v="324"/>
    <n v="49"/>
    <s v="300004"/>
    <s v="330002"/>
    <s v="هزینه ها"/>
    <s v="8"/>
    <x v="18"/>
    <x v="18"/>
    <s v="هزینه های ترخیص کالا"/>
    <s v="87131"/>
    <s v="بازرگانی"/>
    <s v="300004"/>
    <s v=""/>
    <s v="پالایشگاه"/>
    <s v="330002"/>
  </r>
  <r>
    <n v="146451"/>
    <n v="1407"/>
    <x v="378"/>
    <s v="1401/08/14"/>
    <s v="گروه ترخیص کاران پارس- بابت هزینه های مربوط به ترخیص اینویس 203 محموله شرکت رینگ فیلد فاکتور شماره Tkp-1401-65- کوتاژ 448521"/>
    <n v="70000000"/>
    <n v="0"/>
    <n v="70000000"/>
    <n v="324"/>
    <n v="49"/>
    <s v="300004"/>
    <s v="330002"/>
    <s v="هزینه ها"/>
    <s v="8"/>
    <x v="18"/>
    <x v="18"/>
    <s v="هزینه های ترخیص کالا"/>
    <s v="87131"/>
    <s v="بازرگانی"/>
    <s v="300004"/>
    <s v=""/>
    <s v="پالایشگاه"/>
    <s v="330002"/>
  </r>
  <r>
    <n v="146453"/>
    <n v="1407"/>
    <x v="378"/>
    <s v="1401/08/14"/>
    <s v="منطقه ویژه انرژی پارس- بابت هزینه های مربوط به ترخیص اینویس 203 محموله شرکت رینگ فیلد فاکتور شماره Tkp-1401-65- کوتاژ 448521"/>
    <n v="287500"/>
    <n v="0"/>
    <n v="287500"/>
    <n v="324"/>
    <n v="49"/>
    <s v="300004"/>
    <s v="330002"/>
    <s v="هزینه ها"/>
    <s v="8"/>
    <x v="18"/>
    <x v="18"/>
    <s v="هزینه های ترخیص کالا"/>
    <s v="87131"/>
    <s v="بازرگانی"/>
    <s v="300004"/>
    <s v=""/>
    <s v="پالایشگاه"/>
    <s v="330002"/>
  </r>
  <r>
    <n v="146456"/>
    <n v="1407"/>
    <x v="378"/>
    <s v="1401/08/14"/>
    <s v="منطقه ویژه انرژی پارس- بابت 9% ارزش افزوده هزینه های مربوط به ترخیص اینویس 203 محموله شرکت رینگ فیلد فاکتور شماره Tkp-1401-65- کوتاژ 448521"/>
    <n v="25875"/>
    <n v="0"/>
    <n v="25875"/>
    <n v="324"/>
    <n v="49"/>
    <s v="300004"/>
    <s v="330002"/>
    <s v="هزینه ها"/>
    <s v="8"/>
    <x v="18"/>
    <x v="18"/>
    <s v="هزینه های ترخیص کالا"/>
    <s v="87131"/>
    <s v="بازرگانی"/>
    <s v="300004"/>
    <s v=""/>
    <s v="پالایشگاه"/>
    <s v="330002"/>
  </r>
  <r>
    <n v="146526"/>
    <n v="1408"/>
    <x v="379"/>
    <s v="1401/08/14"/>
    <s v="گروه ترخیص کاران پارس- بابت هزینه های مربوط به ترخیص سه دستگاه ترانس ورود موقت به شرکت ترانس صنعت ایرانیان جهت تعمیر فاکتور شماره Tkp-1401-67- کوتاژ 447400"/>
    <n v="70000000"/>
    <n v="0"/>
    <n v="70000000"/>
    <n v="324"/>
    <n v="49"/>
    <s v="300004"/>
    <s v="330002"/>
    <s v="هزینه ها"/>
    <s v="8"/>
    <x v="18"/>
    <x v="18"/>
    <s v="هزینه های ترخیص کالا"/>
    <s v="87131"/>
    <s v="بازرگانی"/>
    <s v="300004"/>
    <s v=""/>
    <s v="پالایشگاه"/>
    <s v="330002"/>
  </r>
  <r>
    <n v="146528"/>
    <n v="1408"/>
    <x v="379"/>
    <s v="1401/08/14"/>
    <s v="منطقه ویژه انرژی پارس- بابت هزینه های مربوط به صورتحساب خدمات گمرکی به شماره 140105034"/>
    <n v="4255000"/>
    <n v="0"/>
    <n v="4255000"/>
    <n v="324"/>
    <n v="49"/>
    <s v="300004"/>
    <s v="330002"/>
    <s v="هزینه ها"/>
    <s v="8"/>
    <x v="18"/>
    <x v="18"/>
    <s v="هزینه های ترخیص کالا"/>
    <s v="87131"/>
    <s v="بازرگانی"/>
    <s v="300004"/>
    <s v=""/>
    <s v="پالایشگاه"/>
    <s v="330002"/>
  </r>
  <r>
    <n v="146531"/>
    <n v="1408"/>
    <x v="379"/>
    <s v="1401/08/14"/>
    <s v="منطقه ویژه انرژی پارس- بابت 9% ارزش افزوده هزینه های مربوط به صورتحساب خدمات گمرکی به شماره 140105034"/>
    <n v="382950"/>
    <n v="0"/>
    <n v="382950"/>
    <n v="324"/>
    <n v="49"/>
    <s v="300004"/>
    <s v="330002"/>
    <s v="هزینه ها"/>
    <s v="8"/>
    <x v="18"/>
    <x v="18"/>
    <s v="هزینه های ترخیص کالا"/>
    <s v="87131"/>
    <s v="بازرگانی"/>
    <s v="300004"/>
    <s v=""/>
    <s v="پالایشگاه"/>
    <s v="330002"/>
  </r>
  <r>
    <n v="146624"/>
    <n v="1423"/>
    <x v="453"/>
    <s v="1401/08/15"/>
    <s v="مسیر طلایی راسا - بابت هزینه ترخیص بارنامه BOM1458106046 محموله Flare-GBA اینویس 205 شرکت Ring field فاکتور شماره 0562"/>
    <n v="150333314"/>
    <n v="0"/>
    <n v="150333314"/>
    <n v="324"/>
    <n v="49"/>
    <s v="300004"/>
    <s v="330002"/>
    <s v="هزینه ها"/>
    <s v="8"/>
    <x v="18"/>
    <x v="18"/>
    <s v="هزینه های ترخیص کالا"/>
    <s v="87131"/>
    <s v="بازرگانی"/>
    <s v="300004"/>
    <s v=""/>
    <s v="پالایشگاه"/>
    <s v="330002"/>
  </r>
  <r>
    <n v="146627"/>
    <n v="1423"/>
    <x v="453"/>
    <s v="1401/08/15"/>
    <s v="مسیر طلایی راسا - بابت 9% ارزش افزوده هزینه ترخیص بارنامه BOM1458106046 محموله Flare-GBA اینویس 205 شرکت Ring field فاکتور شماره 0562"/>
    <n v="13529998"/>
    <n v="0"/>
    <n v="13529998"/>
    <n v="324"/>
    <n v="49"/>
    <s v="300004"/>
    <s v="330002"/>
    <s v="هزینه ها"/>
    <s v="8"/>
    <x v="18"/>
    <x v="18"/>
    <s v="هزینه های ترخیص کالا"/>
    <s v="87131"/>
    <s v="بازرگانی"/>
    <s v="300004"/>
    <s v=""/>
    <s v="پالایشگاه"/>
    <s v="330002"/>
  </r>
  <r>
    <n v="147323"/>
    <n v="1442"/>
    <x v="461"/>
    <s v="1401/08/17"/>
    <s v="تیر ناو ساتراپ- بابت هزینه های ترخیص بارنامه ش ILJEABND220825211 محموله ولوهای PSV اینویس 138 شرکت Lesser فاکتور شماره A96"/>
    <n v="517957872"/>
    <n v="0"/>
    <n v="517957872"/>
    <n v="324"/>
    <n v="49"/>
    <s v="300004"/>
    <s v="330002"/>
    <s v="هزینه ها"/>
    <s v="8"/>
    <x v="18"/>
    <x v="18"/>
    <s v="هزینه های ترخیص کالا"/>
    <s v="87131"/>
    <s v="بازرگانی"/>
    <s v="300004"/>
    <s v=""/>
    <s v="پالایشگاه"/>
    <s v="330002"/>
  </r>
  <r>
    <n v="147326"/>
    <n v="1442"/>
    <x v="461"/>
    <s v="1401/08/17"/>
    <s v="تیر ناو ساتراپ- بابت 9% ارزش افزوده هزینه های ترخیص بارنامه ش ILJEABND220825211 محموله ولوهای PSV اینویس 138 شرکت Lesser فاکتور شماره A96"/>
    <n v="20117775"/>
    <n v="0"/>
    <n v="20117775"/>
    <n v="324"/>
    <n v="49"/>
    <s v="300004"/>
    <s v="330002"/>
    <s v="هزینه ها"/>
    <s v="8"/>
    <x v="18"/>
    <x v="18"/>
    <s v="هزینه های ترخیص کالا"/>
    <s v="87131"/>
    <s v="بازرگانی"/>
    <s v="300004"/>
    <s v=""/>
    <s v="پالایشگاه"/>
    <s v="330002"/>
  </r>
  <r>
    <n v="147933"/>
    <n v="1446"/>
    <x v="419"/>
    <s v="1401/08/17"/>
    <s v="هماهنگ بار پارس- بابت هزینه های ترخیص محموله لوله HEBEI HUIKE اینویس 157 بارنامه ش CLAB046 طی ف ش A28169"/>
    <n v="2499730701"/>
    <n v="0"/>
    <n v="2499730701"/>
    <n v="324"/>
    <n v="49"/>
    <s v="300004"/>
    <s v="330002"/>
    <s v="هزینه ها"/>
    <s v="8"/>
    <x v="18"/>
    <x v="18"/>
    <s v="هزینه های ترخیص کالا"/>
    <s v="87131"/>
    <s v="بازرگانی"/>
    <s v="300004"/>
    <s v=""/>
    <s v="پالایشگاه"/>
    <s v="330002"/>
  </r>
  <r>
    <n v="147936"/>
    <n v="1446"/>
    <x v="419"/>
    <s v="1401/08/17"/>
    <s v="هماهنگ بار پارس- بابت 9% ارزش افزوده هزینه های ترخیص محموله لوله HEBEI HUIKE اینویس 157 بارنامه ش CLAB046 طی ف ش A28169"/>
    <n v="224975762"/>
    <n v="0"/>
    <n v="224975762"/>
    <n v="324"/>
    <n v="49"/>
    <s v="300004"/>
    <s v="330002"/>
    <s v="هزینه ها"/>
    <s v="8"/>
    <x v="18"/>
    <x v="18"/>
    <s v="هزینه های ترخیص کالا"/>
    <s v="87131"/>
    <s v="بازرگانی"/>
    <s v="300004"/>
    <s v=""/>
    <s v="پالایشگاه"/>
    <s v="330002"/>
  </r>
  <r>
    <n v="159489"/>
    <n v="1456"/>
    <x v="34"/>
    <s v="1401/08/20"/>
    <s v="آقای ابراهیم اسماعیلی هریسی- بابت هزینه کارمزد ترخیص طی صورتحساب ش 0033-401"/>
    <n v="200000000"/>
    <n v="0"/>
    <n v="200000000"/>
    <n v="324"/>
    <n v="49"/>
    <s v="300004"/>
    <s v="330002"/>
    <s v="هزینه ها"/>
    <s v="8"/>
    <x v="18"/>
    <x v="18"/>
    <s v="هزینه های ترخیص کالا"/>
    <s v="87131"/>
    <s v="بازرگانی"/>
    <s v="300004"/>
    <s v=""/>
    <s v="پالایشگاه"/>
    <s v="330002"/>
  </r>
  <r>
    <n v="173504"/>
    <n v="1465"/>
    <x v="356"/>
    <s v="1401/08/22"/>
    <s v="_ هزینه گمرک خروج لوله های گاز طبق دستور مدیریت مورخ 1401/08/16- بابت پ مالی - خستو ت 60"/>
    <n v="30000000"/>
    <n v="0"/>
    <n v="30000000"/>
    <n v="324"/>
    <n v="49"/>
    <s v="300004"/>
    <s v="330002"/>
    <s v="هزینه ها"/>
    <s v="8"/>
    <x v="18"/>
    <x v="18"/>
    <s v="هزینه های ترخیص کالا"/>
    <s v="87131"/>
    <s v="بازرگانی"/>
    <s v="300004"/>
    <s v=""/>
    <s v="پالایشگاه"/>
    <s v="330002"/>
  </r>
  <r>
    <n v="147988"/>
    <n v="1491"/>
    <x v="518"/>
    <s v="1401/08/28"/>
    <s v="میزان بار تهران- بابت هزینه های ترخیص بارنامه NCM1406WRFU3537 محموله های لوله های 36 اینچ طی ف ش 6265"/>
    <n v="174460358"/>
    <n v="0"/>
    <n v="174460358"/>
    <n v="324"/>
    <n v="49"/>
    <s v="300004"/>
    <s v="330002"/>
    <s v="هزینه ها"/>
    <s v="8"/>
    <x v="18"/>
    <x v="18"/>
    <s v="هزینه های ترخیص کالا"/>
    <s v="87131"/>
    <s v="بازرگانی"/>
    <s v="300004"/>
    <s v=""/>
    <s v="پالایشگاه"/>
    <s v="330002"/>
  </r>
  <r>
    <n v="147991"/>
    <n v="1491"/>
    <x v="518"/>
    <s v="1401/08/28"/>
    <s v="میزان بار تهران- بابت 9% ارزش افزوده هزینه های ترخیص بارنامه NCM1406WRFU3537 محموله های لوله های 36 اینچ طی ف ش 6265"/>
    <n v="15701432"/>
    <n v="0"/>
    <n v="15701432"/>
    <n v="324"/>
    <n v="49"/>
    <s v="300004"/>
    <s v="330002"/>
    <s v="هزینه ها"/>
    <s v="8"/>
    <x v="18"/>
    <x v="18"/>
    <s v="هزینه های ترخیص کالا"/>
    <s v="87131"/>
    <s v="بازرگانی"/>
    <s v="300004"/>
    <s v=""/>
    <s v="پالایشگاه"/>
    <s v="330002"/>
  </r>
  <r>
    <n v="147981"/>
    <n v="1508"/>
    <x v="456"/>
    <s v="1401/08/30"/>
    <s v="پرستوی سفید خلیج فارس- بابت هزینه ترخیص محموله لوله های IMS بارنامه ES/DXB/2815 اینویس 173 طی ف ش 231 مورخ 1401/03/18"/>
    <n v="205909680"/>
    <n v="0"/>
    <n v="205909680"/>
    <n v="324"/>
    <n v="49"/>
    <s v="300004"/>
    <s v="330002"/>
    <s v="هزینه ها"/>
    <s v="8"/>
    <x v="18"/>
    <x v="18"/>
    <s v="هزینه های ترخیص کالا"/>
    <s v="87131"/>
    <s v="بازرگانی"/>
    <s v="300004"/>
    <s v=""/>
    <s v="پالایشگاه"/>
    <s v="330002"/>
  </r>
  <r>
    <n v="147984"/>
    <n v="1508"/>
    <x v="456"/>
    <s v="1401/08/30"/>
    <s v="پرستوی سفید خلیج فارس- بابت 9% ارزش افزوده هزینه ترخیص محموله لوله های IMS بارنامه ES/DXB/2815 اینویس 173 طی ف ش 231 مورخ 1401/03/18"/>
    <n v="18531871"/>
    <n v="0"/>
    <n v="18531871"/>
    <n v="324"/>
    <n v="49"/>
    <s v="300004"/>
    <s v="330002"/>
    <s v="هزینه ها"/>
    <s v="8"/>
    <x v="18"/>
    <x v="18"/>
    <s v="هزینه های ترخیص کالا"/>
    <s v="87131"/>
    <s v="بازرگانی"/>
    <s v="300004"/>
    <s v=""/>
    <s v="پالایشگاه"/>
    <s v="330002"/>
  </r>
  <r>
    <n v="146735"/>
    <n v="1289"/>
    <x v="10"/>
    <s v="1401/07/30"/>
    <s v="بابت حق ماموریت مهر ماه"/>
    <n v="23002297"/>
    <n v="0"/>
    <n v="23002297"/>
    <n v="214"/>
    <n v="43"/>
    <s v="300004"/>
    <s v="330002"/>
    <s v="هزینه ها"/>
    <s v="8"/>
    <x v="20"/>
    <x v="20"/>
    <s v="حق ماموریت"/>
    <s v="81131"/>
    <s v="بازرگانی"/>
    <s v="300004"/>
    <s v=""/>
    <s v="پالایشگاه"/>
    <s v="330002"/>
  </r>
  <r>
    <n v="176997"/>
    <n v="1665"/>
    <x v="14"/>
    <s v="1401/09/30"/>
    <s v="بابت حق ماموریت آذر ماه"/>
    <n v="7667432"/>
    <n v="0"/>
    <n v="7667432"/>
    <n v="214"/>
    <n v="43"/>
    <s v="300004"/>
    <s v="330002"/>
    <s v="هزینه ها"/>
    <s v="8"/>
    <x v="20"/>
    <x v="20"/>
    <s v="حق ماموریت"/>
    <s v="81131"/>
    <s v="بازرگانی"/>
    <s v="300004"/>
    <s v=""/>
    <s v="پالایشگاه"/>
    <s v="330002"/>
  </r>
  <r>
    <n v="146718"/>
    <n v="1289"/>
    <x v="10"/>
    <s v="1401/07/30"/>
    <s v="بابت مزد سنوات مهر ماه"/>
    <n v="10057968"/>
    <n v="0"/>
    <n v="10057968"/>
    <n v="390"/>
    <n v="43"/>
    <s v="300004"/>
    <s v="330002"/>
    <s v="هزینه ها"/>
    <s v="8"/>
    <x v="20"/>
    <x v="20"/>
    <s v="مزد سنوات"/>
    <s v="81143"/>
    <s v="بازرگانی"/>
    <s v="300004"/>
    <s v=""/>
    <s v="پالایشگاه"/>
    <s v="330002"/>
  </r>
  <r>
    <n v="147654"/>
    <n v="1293"/>
    <x v="347"/>
    <s v="1401/07/30"/>
    <s v="بابت مزد سنوات مهر ماه"/>
    <n v="12096000"/>
    <n v="0"/>
    <n v="12096000"/>
    <n v="390"/>
    <n v="43"/>
    <s v="300004"/>
    <s v="330002"/>
    <s v="هزینه ها"/>
    <s v="8"/>
    <x v="20"/>
    <x v="20"/>
    <s v="مزد سنوات"/>
    <s v="81143"/>
    <s v="بازرگانی"/>
    <s v="300004"/>
    <s v=""/>
    <s v="پالایشگاه"/>
    <s v="330002"/>
  </r>
  <r>
    <n v="175199"/>
    <n v="1514"/>
    <x v="348"/>
    <s v="1401/08/30"/>
    <s v="بابت مزد سنوات آبان ماه"/>
    <n v="12096000"/>
    <n v="0"/>
    <n v="12096000"/>
    <n v="390"/>
    <n v="43"/>
    <s v="300004"/>
    <s v="330002"/>
    <s v="هزینه ها"/>
    <s v="8"/>
    <x v="20"/>
    <x v="20"/>
    <s v="مزد سنوات"/>
    <s v="81143"/>
    <s v="بازرگانی"/>
    <s v="300004"/>
    <s v=""/>
    <s v="پالایشگاه"/>
    <s v="330002"/>
  </r>
  <r>
    <n v="175387"/>
    <n v="1516"/>
    <x v="12"/>
    <s v="1401/08/30"/>
    <s v="بابت مزد سنوات آبان ماه"/>
    <n v="10057968"/>
    <n v="0"/>
    <n v="10057968"/>
    <n v="390"/>
    <n v="43"/>
    <s v="300004"/>
    <s v="330002"/>
    <s v="هزینه ها"/>
    <s v="8"/>
    <x v="20"/>
    <x v="20"/>
    <s v="مزد سنوات"/>
    <s v="81143"/>
    <s v="بازرگانی"/>
    <s v="300004"/>
    <s v=""/>
    <s v="پالایشگاه"/>
    <s v="330002"/>
  </r>
  <r>
    <n v="176986"/>
    <n v="1665"/>
    <x v="14"/>
    <s v="1401/09/30"/>
    <s v="بابت مزد سنوات آذر ماه"/>
    <n v="10057968"/>
    <n v="0"/>
    <n v="10057968"/>
    <n v="390"/>
    <n v="43"/>
    <s v="300004"/>
    <s v="330002"/>
    <s v="هزینه ها"/>
    <s v="8"/>
    <x v="20"/>
    <x v="20"/>
    <s v="مزد سنوات"/>
    <s v="81143"/>
    <s v="بازرگانی"/>
    <s v="300004"/>
    <s v=""/>
    <s v="پالایشگاه"/>
    <s v="330002"/>
  </r>
  <r>
    <n v="181295"/>
    <n v="1672"/>
    <x v="350"/>
    <s v="1401/09/30"/>
    <s v="بابت مزد سنوات آذر ماه"/>
    <n v="12096000"/>
    <n v="0"/>
    <n v="12096000"/>
    <n v="390"/>
    <n v="43"/>
    <s v="300004"/>
    <s v="330002"/>
    <s v="هزینه ها"/>
    <s v="8"/>
    <x v="20"/>
    <x v="20"/>
    <s v="مزد سنوات"/>
    <s v="81143"/>
    <s v="بازرگانی"/>
    <s v="300004"/>
    <s v=""/>
    <s v="پالایشگاه"/>
    <s v="330002"/>
  </r>
  <r>
    <n v="147659"/>
    <n v="1293"/>
    <x v="347"/>
    <s v="1401/07/30"/>
    <s v="بابت بازخرید مرخصی مهر ماه"/>
    <n v="11682369"/>
    <n v="0"/>
    <n v="11682369"/>
    <n v="233"/>
    <n v="43"/>
    <s v="300004"/>
    <s v="330002"/>
    <s v="هزینه ها"/>
    <s v="8"/>
    <x v="20"/>
    <x v="20"/>
    <s v="مرخصی استفاده نشده"/>
    <s v="81163"/>
    <s v="بازرگانی"/>
    <s v="300004"/>
    <s v=""/>
    <s v="پالایشگاه"/>
    <s v="330002"/>
  </r>
  <r>
    <n v="175204"/>
    <n v="1514"/>
    <x v="348"/>
    <s v="1401/08/30"/>
    <s v="بابت بازخرید مرخصی آبان ماه"/>
    <n v="11682369"/>
    <n v="0"/>
    <n v="11682369"/>
    <n v="233"/>
    <n v="43"/>
    <s v="300004"/>
    <s v="330002"/>
    <s v="هزینه ها"/>
    <s v="8"/>
    <x v="20"/>
    <x v="20"/>
    <s v="مرخصی استفاده نشده"/>
    <s v="81163"/>
    <s v="بازرگانی"/>
    <s v="300004"/>
    <s v=""/>
    <s v="پالایشگاه"/>
    <s v="330002"/>
  </r>
  <r>
    <n v="181300"/>
    <n v="1672"/>
    <x v="350"/>
    <s v="1401/09/30"/>
    <s v="بابت بازخرید مرخصی آذر ماه"/>
    <n v="11682369"/>
    <n v="0"/>
    <n v="11682369"/>
    <n v="233"/>
    <n v="43"/>
    <s v="300004"/>
    <s v="330002"/>
    <s v="هزینه ها"/>
    <s v="8"/>
    <x v="20"/>
    <x v="20"/>
    <s v="مرخصی استفاده نشده"/>
    <s v="81163"/>
    <s v="بازرگانی"/>
    <s v="300004"/>
    <s v=""/>
    <s v="پالایشگاه"/>
    <s v="330002"/>
  </r>
  <r>
    <n v="146823"/>
    <n v="1292"/>
    <x v="18"/>
    <s v="1401/07/30"/>
    <s v="بابت بازخرید سنوات خدمت کارکنان مهر ماه"/>
    <n v="15754998"/>
    <n v="0"/>
    <n v="15754998"/>
    <n v="247"/>
    <n v="43"/>
    <s v="300004"/>
    <s v="330002"/>
    <s v="هزینه ها"/>
    <s v="8"/>
    <x v="20"/>
    <x v="20"/>
    <s v="بازخرید سنوات خدمت کارکنان"/>
    <s v="81191"/>
    <s v="بازرگانی"/>
    <s v="300004"/>
    <s v=""/>
    <s v="پالایشگاه"/>
    <s v="330002"/>
  </r>
  <r>
    <n v="147660"/>
    <n v="1293"/>
    <x v="347"/>
    <s v="1401/07/30"/>
    <s v="بابت بازخرید سنوات مهر ماه"/>
    <n v="11522334"/>
    <n v="0"/>
    <n v="11522334"/>
    <n v="247"/>
    <n v="43"/>
    <s v="300004"/>
    <s v="330002"/>
    <s v="هزینه ها"/>
    <s v="8"/>
    <x v="20"/>
    <x v="20"/>
    <s v="بازخرید سنوات خدمت کارکنان"/>
    <s v="81191"/>
    <s v="بازرگانی"/>
    <s v="300004"/>
    <s v=""/>
    <s v="پالایشگاه"/>
    <s v="330002"/>
  </r>
  <r>
    <n v="175205"/>
    <n v="1514"/>
    <x v="348"/>
    <s v="1401/08/30"/>
    <s v="بابت بازخرید سنوات آبان ماه"/>
    <n v="11522334"/>
    <n v="0"/>
    <n v="11522334"/>
    <n v="247"/>
    <n v="43"/>
    <s v="300004"/>
    <s v="330002"/>
    <s v="هزینه ها"/>
    <s v="8"/>
    <x v="20"/>
    <x v="20"/>
    <s v="بازخرید سنوات خدمت کارکنان"/>
    <s v="81191"/>
    <s v="بازرگانی"/>
    <s v="300004"/>
    <s v=""/>
    <s v="پالایشگاه"/>
    <s v="330002"/>
  </r>
  <r>
    <n v="175448"/>
    <n v="1518"/>
    <x v="19"/>
    <s v="1401/08/30"/>
    <s v="بابت بازخرید سنوات خدمت کارکنان آبان ماه"/>
    <n v="15754998"/>
    <n v="0"/>
    <n v="15754998"/>
    <n v="247"/>
    <n v="43"/>
    <s v="300004"/>
    <s v="330002"/>
    <s v="هزینه ها"/>
    <s v="8"/>
    <x v="20"/>
    <x v="20"/>
    <s v="بازخرید سنوات خدمت کارکنان"/>
    <s v="81191"/>
    <s v="بازرگانی"/>
    <s v="300004"/>
    <s v=""/>
    <s v="پالایشگاه"/>
    <s v="330002"/>
  </r>
  <r>
    <n v="177032"/>
    <n v="1666"/>
    <x v="20"/>
    <s v="1401/09/30"/>
    <s v="بابت بازخرید سنوات خدمت کارکنان آذر ماه"/>
    <n v="15754998"/>
    <n v="0"/>
    <n v="15754998"/>
    <n v="247"/>
    <n v="43"/>
    <s v="300004"/>
    <s v="330002"/>
    <s v="هزینه ها"/>
    <s v="8"/>
    <x v="20"/>
    <x v="20"/>
    <s v="بازخرید سنوات خدمت کارکنان"/>
    <s v="81191"/>
    <s v="بازرگانی"/>
    <s v="300004"/>
    <s v=""/>
    <s v="پالایشگاه"/>
    <s v="330002"/>
  </r>
  <r>
    <n v="181301"/>
    <n v="1672"/>
    <x v="350"/>
    <s v="1401/09/30"/>
    <s v="بابت بازخرید سنوات آذر ماه"/>
    <n v="11522334"/>
    <n v="0"/>
    <n v="11522334"/>
    <n v="247"/>
    <n v="43"/>
    <s v="300004"/>
    <s v="330002"/>
    <s v="هزینه ها"/>
    <s v="8"/>
    <x v="20"/>
    <x v="20"/>
    <s v="بازخرید سنوات خدمت کارکنان"/>
    <s v="81191"/>
    <s v="بازرگانی"/>
    <s v="300004"/>
    <s v=""/>
    <s v="پالایشگاه"/>
    <s v="330002"/>
  </r>
  <r>
    <n v="137641"/>
    <n v="1152"/>
    <x v="492"/>
    <s v="1401/07/01"/>
    <s v="حمل و نقل پدیده ترابر (شیدایی سیدمهدی 2451513101) هزینه بارنامه 923736  حمل کابل از شرکت  آدیش جنوبی تنخواه شماره 54 اسماعیل کرمی"/>
    <n v="175000000"/>
    <n v="0"/>
    <n v="175000000"/>
    <n v="440"/>
    <n v="49"/>
    <s v="300004"/>
    <s v="330002"/>
    <s v="هزینه ها"/>
    <s v="8"/>
    <x v="18"/>
    <x v="18"/>
    <s v="هزینه بارنامه ها و حمل و نقل"/>
    <s v="87146"/>
    <s v="بازرگانی"/>
    <s v="300004"/>
    <s v=""/>
    <s v="پالایشگاه"/>
    <s v="330002"/>
  </r>
  <r>
    <n v="137642"/>
    <n v="1152"/>
    <x v="492"/>
    <s v="1401/07/01"/>
    <s v="حمل و نقل ماسه (رستم نیا محسن 1091271925) هزینه بارنامه 393892  حمل پشم شیشه از شرکت جهان عایق پارس تنخواه شماره 54 اسماعیل کرمی"/>
    <n v="62000000"/>
    <n v="0"/>
    <n v="62000000"/>
    <n v="440"/>
    <n v="49"/>
    <s v="300004"/>
    <s v="330002"/>
    <s v="هزینه ها"/>
    <s v="8"/>
    <x v="18"/>
    <x v="18"/>
    <s v="هزینه بارنامه ها و حمل و نقل"/>
    <s v="87146"/>
    <s v="بازرگانی"/>
    <s v="300004"/>
    <s v=""/>
    <s v="پالایشگاه"/>
    <s v="330002"/>
  </r>
  <r>
    <n v="137643"/>
    <n v="1152"/>
    <x v="492"/>
    <s v="1401/07/01"/>
    <s v="حمل و نقل مهتاب (رهسپار محسن 2411512627) هزینه بارنامه 261563  حمل بشکه مواد از شرکت کاریز هیدروساز گیل تنخواه شماره 54 اسماعیل کرمی"/>
    <n v="148800000"/>
    <n v="0"/>
    <n v="148800000"/>
    <n v="440"/>
    <n v="49"/>
    <s v="300004"/>
    <s v="330002"/>
    <s v="هزینه ها"/>
    <s v="8"/>
    <x v="18"/>
    <x v="18"/>
    <s v="هزینه بارنامه ها و حمل و نقل"/>
    <s v="87146"/>
    <s v="بازرگانی"/>
    <s v="300004"/>
    <s v=""/>
    <s v="پالایشگاه"/>
    <s v="330002"/>
  </r>
  <r>
    <n v="137644"/>
    <n v="1152"/>
    <x v="492"/>
    <s v="1401/07/01"/>
    <s v="حمل و نقل سازمان حمل بار (سعدی پور محمد 2432514572) هزینه بارنامه 659319 حمل کانکس دوازده متری اطاقکهای فلزی از شرکت دپو ماشین تنخواه شماره 54 اسماعیل کرمی"/>
    <n v="231000000"/>
    <n v="0"/>
    <n v="231000000"/>
    <n v="440"/>
    <n v="49"/>
    <s v="300004"/>
    <s v="330002"/>
    <s v="هزینه ها"/>
    <s v="8"/>
    <x v="18"/>
    <x v="18"/>
    <s v="هزینه بارنامه ها و حمل و نقل"/>
    <s v="87146"/>
    <s v="بازرگانی"/>
    <s v="300004"/>
    <s v=""/>
    <s v="پالایشگاه"/>
    <s v="330002"/>
  </r>
  <r>
    <n v="137645"/>
    <n v="1152"/>
    <x v="492"/>
    <s v="1401/07/01"/>
    <s v="حمل و نقل سازمان حمل بار (محمودی علیرضا 2420077490) هزینه بارنامه 659320 حمل کانکس دوازده متری اطاقکهای فلزی از شرکت دپو ماشین تنخواه شماره 54 اسماعیل کرمی"/>
    <n v="231000000"/>
    <n v="0"/>
    <n v="231000000"/>
    <n v="440"/>
    <n v="49"/>
    <s v="300004"/>
    <s v="330002"/>
    <s v="هزینه ها"/>
    <s v="8"/>
    <x v="18"/>
    <x v="18"/>
    <s v="هزینه بارنامه ها و حمل و نقل"/>
    <s v="87146"/>
    <s v="بازرگانی"/>
    <s v="300004"/>
    <s v=""/>
    <s v="پالایشگاه"/>
    <s v="330002"/>
  </r>
  <r>
    <n v="137646"/>
    <n v="1152"/>
    <x v="492"/>
    <s v="1401/07/01"/>
    <s v="حمل و نقل گلچین بار محمودآباد (توکلی محمود آبادی ناصر 6839704947) هزینه بارنامه 171856 حمل آجر گری از شرکت کوره اسکندری- کوار تنخواه شماره 54 اسماعیل کرمی"/>
    <n v="30000000"/>
    <n v="0"/>
    <n v="30000000"/>
    <n v="440"/>
    <n v="49"/>
    <s v="300004"/>
    <s v="330002"/>
    <s v="هزینه ها"/>
    <s v="8"/>
    <x v="18"/>
    <x v="18"/>
    <s v="هزینه بارنامه ها و حمل و نقل"/>
    <s v="87146"/>
    <s v="بازرگانی"/>
    <s v="300004"/>
    <s v=""/>
    <s v="پالایشگاه"/>
    <s v="330002"/>
  </r>
  <r>
    <n v="137647"/>
    <n v="1152"/>
    <x v="492"/>
    <s v="1401/07/01"/>
    <s v="حمل و نقل حمید اراک (محمدی حمید 0622179454) هزینه بارنامه 106660 حمل قطعات ماشین آلات از شرکت پیشگامان آستیاک صنعت تنخواه شماره 54 اسماعیل کرمی"/>
    <n v="72933900"/>
    <n v="0"/>
    <n v="72933900"/>
    <n v="440"/>
    <n v="49"/>
    <s v="300004"/>
    <s v="330002"/>
    <s v="هزینه ها"/>
    <s v="8"/>
    <x v="18"/>
    <x v="18"/>
    <s v="هزینه بارنامه ها و حمل و نقل"/>
    <s v="87146"/>
    <s v="بازرگانی"/>
    <s v="300004"/>
    <s v=""/>
    <s v="پالایشگاه"/>
    <s v="330002"/>
  </r>
  <r>
    <n v="137648"/>
    <n v="1152"/>
    <x v="492"/>
    <s v="1401/07/01"/>
    <s v="حمل و نقل پدیده ترابر (نوروزی سعید 2360164708) هزینه بارنامه 923787 حمل لیفتراک سه تنی از شرکت آدیش جنوبی (تهران) تنخواه شماره 54 اسماعیل کرمی"/>
    <n v="135000000"/>
    <n v="0"/>
    <n v="135000000"/>
    <n v="440"/>
    <n v="49"/>
    <s v="300004"/>
    <s v="330002"/>
    <s v="هزینه ها"/>
    <s v="8"/>
    <x v="18"/>
    <x v="18"/>
    <s v="هزینه بارنامه ها و حمل و نقل"/>
    <s v="87146"/>
    <s v="بازرگانی"/>
    <s v="300004"/>
    <s v=""/>
    <s v="پالایشگاه"/>
    <s v="330002"/>
  </r>
  <r>
    <n v="137846"/>
    <n v="1186"/>
    <x v="344"/>
    <s v="1401/07/11"/>
    <s v="KWB-هزینه به ارزش 10.000 دلار فی 277.651 مورخ 1401/05/03سنا بابت SHIPPING SILENCER PACKAGE STEAM-KA-SA-002"/>
    <n v="2776510000"/>
    <n v="0"/>
    <n v="2776510000"/>
    <n v="440"/>
    <n v="49"/>
    <s v="300004"/>
    <s v="330002"/>
    <s v="هزینه ها"/>
    <s v="8"/>
    <x v="18"/>
    <x v="18"/>
    <s v="هزینه بارنامه ها و حمل و نقل"/>
    <s v="87146"/>
    <s v="بازرگانی"/>
    <s v="300004"/>
    <s v=""/>
    <s v="پالایشگاه"/>
    <s v="330002"/>
  </r>
  <r>
    <n v="137848"/>
    <n v="1186"/>
    <x v="344"/>
    <s v="1401/07/11"/>
    <s v="MOSACO-هزینه حمل لوله های SEAH به ارزش 364.708 درهم فی 76.727 مورخ 1401/04/20 سنا طی ف 07/07/2022"/>
    <n v="27982950716"/>
    <n v="0"/>
    <n v="27982950716"/>
    <n v="440"/>
    <n v="49"/>
    <s v="300004"/>
    <s v="330002"/>
    <s v="هزینه ها"/>
    <s v="8"/>
    <x v="18"/>
    <x v="18"/>
    <s v="هزینه بارنامه ها و حمل و نقل"/>
    <s v="87146"/>
    <s v="بازرگانی"/>
    <s v="300004"/>
    <s v=""/>
    <s v="پالایشگاه"/>
    <s v="330002"/>
  </r>
  <r>
    <n v="137851"/>
    <n v="1186"/>
    <x v="344"/>
    <s v="1401/07/11"/>
    <s v="MOSACO-هزینه حمل لوله های 34 اینچی از دوبی به ارزش 12.000 درهم فی 75.553 مورخ 1401/06/02سنا طی ف 24/08/2022"/>
    <n v="906636000"/>
    <n v="0"/>
    <n v="906636000"/>
    <n v="440"/>
    <n v="49"/>
    <s v="300004"/>
    <s v="330002"/>
    <s v="هزینه ها"/>
    <s v="8"/>
    <x v="18"/>
    <x v="18"/>
    <s v="هزینه بارنامه ها و حمل و نقل"/>
    <s v="87146"/>
    <s v="بازرگانی"/>
    <s v="300004"/>
    <s v=""/>
    <s v="پالایشگاه"/>
    <s v="330002"/>
  </r>
  <r>
    <n v="138528"/>
    <n v="1196"/>
    <x v="493"/>
    <s v="1401/07/12"/>
    <s v="حمل و نقل پدیده ترابر (نادری- علی 2299446664) هزینه بارنامه 92151 حمل سینی و کابل نکا نوین از شرکت آدیش جنوبی تنخواه شماره 55 اسماعیل کرمی"/>
    <n v="185000000"/>
    <n v="0"/>
    <n v="185000000"/>
    <n v="440"/>
    <n v="49"/>
    <s v="300004"/>
    <s v="330002"/>
    <s v="هزینه ها"/>
    <s v="8"/>
    <x v="18"/>
    <x v="18"/>
    <s v="هزینه بارنامه ها و حمل و نقل"/>
    <s v="87146"/>
    <s v="بازرگانی"/>
    <s v="300004"/>
    <s v=""/>
    <s v="پالایشگاه"/>
    <s v="330002"/>
  </r>
  <r>
    <n v="138529"/>
    <n v="1196"/>
    <x v="493"/>
    <s v="1401/07/12"/>
    <s v="حمل و نقل پدیده ترابر (حسن- علی 2280822253) هزینه بارنامه 924152 حمل سینی و کابل نکا نوین از شرکت آدیش جنوبی تنخواه شماره 55 اسماعیل کرمی"/>
    <n v="185000000"/>
    <n v="0"/>
    <n v="185000000"/>
    <n v="440"/>
    <n v="49"/>
    <s v="300004"/>
    <s v="330002"/>
    <s v="هزینه ها"/>
    <s v="8"/>
    <x v="18"/>
    <x v="18"/>
    <s v="هزینه بارنامه ها و حمل و نقل"/>
    <s v="87146"/>
    <s v="بازرگانی"/>
    <s v="300004"/>
    <s v=""/>
    <s v="پالایشگاه"/>
    <s v="330002"/>
  </r>
  <r>
    <n v="138530"/>
    <n v="1196"/>
    <x v="493"/>
    <s v="1401/07/12"/>
    <s v="حمل و نقل پدیده ترابر (ایلانی- محمود 2372263404) هزینه بارنامه 924390 حمل لوله پلی اتیلن از شرکت آوا نوین ایرانیان تنخواه شماره 55 اسماعیل کرمی"/>
    <n v="190000000"/>
    <n v="0"/>
    <n v="190000000"/>
    <n v="440"/>
    <n v="49"/>
    <s v="300004"/>
    <s v="330002"/>
    <s v="هزینه ها"/>
    <s v="8"/>
    <x v="18"/>
    <x v="18"/>
    <s v="هزینه بارنامه ها و حمل و نقل"/>
    <s v="87146"/>
    <s v="بازرگانی"/>
    <s v="300004"/>
    <s v=""/>
    <s v="پالایشگاه"/>
    <s v="330002"/>
  </r>
  <r>
    <n v="138531"/>
    <n v="1196"/>
    <x v="493"/>
    <s v="1401/07/12"/>
    <s v="حمل و نقل پدیده ترابر (یاری موصلو- محمد 2294842340) هزینه بارنامه 924561 حمل لوله پلی اتیلن از شرکت آوا نوین ایرانیان تنخواه شماره 55 اسماعیل کرمی"/>
    <n v="125000000"/>
    <n v="0"/>
    <n v="125000000"/>
    <n v="440"/>
    <n v="49"/>
    <s v="300004"/>
    <s v="330002"/>
    <s v="هزینه ها"/>
    <s v="8"/>
    <x v="18"/>
    <x v="18"/>
    <s v="هزینه بارنامه ها و حمل و نقل"/>
    <s v="87146"/>
    <s v="بازرگانی"/>
    <s v="300004"/>
    <s v=""/>
    <s v="پالایشگاه"/>
    <s v="330002"/>
  </r>
  <r>
    <n v="138532"/>
    <n v="1196"/>
    <x v="493"/>
    <s v="1401/07/12"/>
    <s v="حمل و نقل پدیده ترابر (قربانی- محسن 2400108821) هزینه بارنامه 849158 حمل لوله پلی اتیلن از شرکت آوا نوین ایرانیان تنخواه شماره 55 اسماعیل کرمی"/>
    <n v="183000000"/>
    <n v="0"/>
    <n v="183000000"/>
    <n v="440"/>
    <n v="49"/>
    <s v="300004"/>
    <s v="330002"/>
    <s v="هزینه ها"/>
    <s v="8"/>
    <x v="18"/>
    <x v="18"/>
    <s v="هزینه بارنامه ها و حمل و نقل"/>
    <s v="87146"/>
    <s v="بازرگانی"/>
    <s v="300004"/>
    <s v=""/>
    <s v="پالایشگاه"/>
    <s v="330002"/>
  </r>
  <r>
    <n v="139172"/>
    <n v="1212"/>
    <x v="494"/>
    <s v="1401/07/16"/>
    <s v="حمل و نقل پدیده ترابر (شفیعی سیف آبادی- رضا 2370773634) هزینه بارنامه 849369 حمل رپینگ لوله از شرکت نیا شیمی تنخواه شماره 56 اسماعیل کرمی"/>
    <n v="140000000"/>
    <n v="0"/>
    <n v="140000000"/>
    <n v="440"/>
    <n v="49"/>
    <s v="300004"/>
    <s v="330002"/>
    <s v="هزینه ها"/>
    <s v="8"/>
    <x v="18"/>
    <x v="18"/>
    <s v="هزینه بارنامه ها و حمل و نقل"/>
    <s v="87146"/>
    <s v="بازرگانی"/>
    <s v="300004"/>
    <s v=""/>
    <s v="پالایشگاه"/>
    <s v="330002"/>
  </r>
  <r>
    <n v="139173"/>
    <n v="1212"/>
    <x v="494"/>
    <s v="1401/07/16"/>
    <s v="حمل و نقل پدیده ترابر (حافظی فرد- کرامت 3520368730) هزینه بارنامه 849368 حمل رنگ از شرکت رنگین زره تنخواه شماره 56 اسماعیل کرمی"/>
    <n v="140000000"/>
    <n v="0"/>
    <n v="140000000"/>
    <n v="440"/>
    <n v="49"/>
    <s v="300004"/>
    <s v="330002"/>
    <s v="هزینه ها"/>
    <s v="8"/>
    <x v="18"/>
    <x v="18"/>
    <s v="هزینه بارنامه ها و حمل و نقل"/>
    <s v="87146"/>
    <s v="بازرگانی"/>
    <s v="300004"/>
    <s v=""/>
    <s v="پالایشگاه"/>
    <s v="330002"/>
  </r>
  <r>
    <n v="139174"/>
    <n v="1212"/>
    <x v="494"/>
    <s v="1401/07/16"/>
    <s v="حمل و نقل ابریشم بوئین سیر (عوض پور اخچلو- علی 2450961739) هزینه بارنامه 48463 حمل آهن آلات از شرکت ذوب آهن آریان بوئین زهرا تنخواه شماره 56 اسماعیل کرمی"/>
    <n v="175061800"/>
    <n v="0"/>
    <n v="175061800"/>
    <n v="440"/>
    <n v="49"/>
    <s v="300004"/>
    <s v="330002"/>
    <s v="هزینه ها"/>
    <s v="8"/>
    <x v="18"/>
    <x v="18"/>
    <s v="هزینه بارنامه ها و حمل و نقل"/>
    <s v="87146"/>
    <s v="بازرگانی"/>
    <s v="300004"/>
    <s v=""/>
    <s v="پالایشگاه"/>
    <s v="330002"/>
  </r>
  <r>
    <n v="139175"/>
    <n v="1212"/>
    <x v="494"/>
    <s v="1401/07/16"/>
    <s v="حمل و نقل ابریشم بوئین سیر (اژدری- بهمن 2360164201) هزینه بارنامه 48446 حمل آهن آلات از شرکت ذوب آهن آریان بوئین زهرا تنخواه شماره 56 اسماعیل کرمی"/>
    <n v="175061800"/>
    <n v="0"/>
    <n v="175061800"/>
    <n v="440"/>
    <n v="49"/>
    <s v="300004"/>
    <s v="330002"/>
    <s v="هزینه ها"/>
    <s v="8"/>
    <x v="18"/>
    <x v="18"/>
    <s v="هزینه بارنامه ها و حمل و نقل"/>
    <s v="87146"/>
    <s v="بازرگانی"/>
    <s v="300004"/>
    <s v=""/>
    <s v="پالایشگاه"/>
    <s v="330002"/>
  </r>
  <r>
    <n v="139176"/>
    <n v="1212"/>
    <x v="494"/>
    <s v="1401/07/16"/>
    <s v="حمل و نقل ابریشم بوئین سیر (خیراتی- ابراهیم 4269565993) هزینه بارنامه 48447 حمل آهن آلات از شرکت ذوب آهن آریان بوئین زهرا تنخواه شماره 56 اسماعیل کرمی"/>
    <n v="175061800"/>
    <n v="0"/>
    <n v="175061800"/>
    <n v="440"/>
    <n v="49"/>
    <s v="300004"/>
    <s v="330002"/>
    <s v="هزینه ها"/>
    <s v="8"/>
    <x v="18"/>
    <x v="18"/>
    <s v="هزینه بارنامه ها و حمل و نقل"/>
    <s v="87146"/>
    <s v="بازرگانی"/>
    <s v="300004"/>
    <s v=""/>
    <s v="پالایشگاه"/>
    <s v="330002"/>
  </r>
  <r>
    <n v="156682"/>
    <n v="1219"/>
    <x v="446"/>
    <s v="1401/07/17"/>
    <s v="MOSACO- بابت هزینه بارنامه حمل لوله های 36 اینچ از چین طی صورتحساب MF22/401 معادل 17.800 دلار با فی 360.694 ریال"/>
    <n v="6415013200"/>
    <n v="0"/>
    <n v="6415013200"/>
    <n v="440"/>
    <n v="49"/>
    <s v="300004"/>
    <s v="330002"/>
    <s v="هزینه ها"/>
    <s v="8"/>
    <x v="18"/>
    <x v="18"/>
    <s v="هزینه بارنامه ها و حمل و نقل"/>
    <s v="87146"/>
    <s v="بازرگانی"/>
    <s v="300004"/>
    <s v=""/>
    <s v="پالایشگاه"/>
    <s v="330002"/>
  </r>
  <r>
    <n v="140687"/>
    <n v="1247"/>
    <x v="495"/>
    <s v="1401/07/22"/>
    <s v="حمل و نقل آرین ساحل سیراف (امیری- حبیب 6549803810) هزینه بارنامه 631499 حمل کانتینر کوتاژ 442611 از سایت به اسکله عسلویه تنخواه شماره 57 اسماعیل کرمی"/>
    <n v="61000000"/>
    <n v="0"/>
    <n v="61000000"/>
    <n v="440"/>
    <n v="49"/>
    <s v="300004"/>
    <s v="330002"/>
    <s v="هزینه ها"/>
    <s v="8"/>
    <x v="18"/>
    <x v="18"/>
    <s v="هزینه بارنامه ها و حمل و نقل"/>
    <s v="87146"/>
    <s v="بازرگانی"/>
    <s v="300004"/>
    <s v=""/>
    <s v="پالایشگاه"/>
    <s v="330002"/>
  </r>
  <r>
    <n v="140688"/>
    <n v="1247"/>
    <x v="495"/>
    <s v="1401/07/22"/>
    <s v="حمل و نقل آرین ساحل سیراف (احمد- رمضانی علی آبادی 4650343976) هزینه بارنامه 631501 حمل کانتینر کوتاژ 442611 از سایت به اسکله عسلویه تنخواه شماره 57 اسماعیل کرمی"/>
    <n v="61000000"/>
    <n v="0"/>
    <n v="61000000"/>
    <n v="440"/>
    <n v="49"/>
    <s v="300004"/>
    <s v="330002"/>
    <s v="هزینه ها"/>
    <s v="8"/>
    <x v="18"/>
    <x v="18"/>
    <s v="هزینه بارنامه ها و حمل و نقل"/>
    <s v="87146"/>
    <s v="بازرگانی"/>
    <s v="300004"/>
    <s v=""/>
    <s v="پالایشگاه"/>
    <s v="330002"/>
  </r>
  <r>
    <n v="140689"/>
    <n v="1247"/>
    <x v="495"/>
    <s v="1401/07/22"/>
    <s v="حمل و نقل آرین ساحل سیراف (احمد- رمضانی علی آبادی 4650343976) هزینه بارنامه 631458 حمل کانتینر کوتاژ 442611 از اسکله عسلویه به سایت تنخواه شماره 57 اسماعیل کرمی"/>
    <n v="61000000"/>
    <n v="0"/>
    <n v="61000000"/>
    <n v="440"/>
    <n v="49"/>
    <s v="300004"/>
    <s v="330002"/>
    <s v="هزینه ها"/>
    <s v="8"/>
    <x v="18"/>
    <x v="18"/>
    <s v="هزینه بارنامه ها و حمل و نقل"/>
    <s v="87146"/>
    <s v="بازرگانی"/>
    <s v="300004"/>
    <s v=""/>
    <s v="پالایشگاه"/>
    <s v="330002"/>
  </r>
  <r>
    <n v="140690"/>
    <n v="1247"/>
    <x v="495"/>
    <s v="1401/07/22"/>
    <s v="حمل و نقل آرین ساحل سیراف (اژدری- سلمان 6549932262) هزینه بارنامه 631502 حمل کانتینر کوتاژ 442611 از سایت به اسکله عسلویه تنخواه شماره 57 اسماعیل کرمی"/>
    <n v="61000000"/>
    <n v="0"/>
    <n v="61000000"/>
    <n v="440"/>
    <n v="49"/>
    <s v="300004"/>
    <s v="330002"/>
    <s v="هزینه ها"/>
    <s v="8"/>
    <x v="18"/>
    <x v="18"/>
    <s v="هزینه بارنامه ها و حمل و نقل"/>
    <s v="87146"/>
    <s v="بازرگانی"/>
    <s v="300004"/>
    <s v=""/>
    <s v="پالایشگاه"/>
    <s v="330002"/>
  </r>
  <r>
    <n v="140691"/>
    <n v="1247"/>
    <x v="495"/>
    <s v="1401/07/22"/>
    <s v="حمل و نقل آرین ساحل سیراف (امیری- حبیب 6549803810) هزینه بارنامه 631459 حمل کانتینر کوتاژ 442611 از اسکله عسلویه به سایت تنخواه شماره 57 اسماعیل کرمی"/>
    <n v="61000000"/>
    <n v="0"/>
    <n v="61000000"/>
    <n v="440"/>
    <n v="49"/>
    <s v="300004"/>
    <s v="330002"/>
    <s v="هزینه ها"/>
    <s v="8"/>
    <x v="18"/>
    <x v="18"/>
    <s v="هزینه بارنامه ها و حمل و نقل"/>
    <s v="87146"/>
    <s v="بازرگانی"/>
    <s v="300004"/>
    <s v=""/>
    <s v="پالایشگاه"/>
    <s v="330002"/>
  </r>
  <r>
    <n v="140703"/>
    <n v="1247"/>
    <x v="495"/>
    <s v="1401/07/22"/>
    <s v="حمل و نقل آرین ساحل سیراف (اژدری- سلمان 6549932262) هزینه بارنامه 631457 حمل کانتینر کوتاژ 442611 از اسکله عسلویه به سایت تنخواه شماره 57 اسماعیل کرمی"/>
    <n v="61000000"/>
    <n v="0"/>
    <n v="61000000"/>
    <n v="440"/>
    <n v="49"/>
    <s v="300004"/>
    <s v="330002"/>
    <s v="هزینه ها"/>
    <s v="8"/>
    <x v="18"/>
    <x v="18"/>
    <s v="هزینه بارنامه ها و حمل و نقل"/>
    <s v="87146"/>
    <s v="بازرگانی"/>
    <s v="300004"/>
    <s v=""/>
    <s v="پالایشگاه"/>
    <s v="330002"/>
  </r>
  <r>
    <n v="140704"/>
    <n v="1247"/>
    <x v="495"/>
    <s v="1401/07/22"/>
    <s v="حمل و نقل اتحاد آران (امیرسالاری- عادل 2460243367) هزینه بارنامه 173720 حمل پیچ و مهره ها از شرکت پولاد پیچ کار تنخواه شماره 57 اسماعیل کرمی"/>
    <n v="70000000"/>
    <n v="0"/>
    <n v="70000000"/>
    <n v="440"/>
    <n v="49"/>
    <s v="300004"/>
    <s v="330002"/>
    <s v="هزینه ها"/>
    <s v="8"/>
    <x v="18"/>
    <x v="18"/>
    <s v="هزینه بارنامه ها و حمل و نقل"/>
    <s v="87146"/>
    <s v="بازرگانی"/>
    <s v="300004"/>
    <s v=""/>
    <s v="پالایشگاه"/>
    <s v="330002"/>
  </r>
  <r>
    <n v="140705"/>
    <n v="1247"/>
    <x v="495"/>
    <s v="1401/07/22"/>
    <s v="حمل و نقل پدیده ترابر (تواناپور- پژمان 2360453645) هزینه بارنامه 849546 حمل سیم فلزی(مش)  از شرکت آدیش جنوبی تنخواه شماره 57 اسماعیل کرمی"/>
    <n v="199000000"/>
    <n v="0"/>
    <n v="199000000"/>
    <n v="440"/>
    <n v="49"/>
    <s v="300004"/>
    <s v="330002"/>
    <s v="هزینه ها"/>
    <s v="8"/>
    <x v="18"/>
    <x v="18"/>
    <s v="هزینه بارنامه ها و حمل و نقل"/>
    <s v="87146"/>
    <s v="بازرگانی"/>
    <s v="300004"/>
    <s v=""/>
    <s v="پالایشگاه"/>
    <s v="330002"/>
  </r>
  <r>
    <n v="140706"/>
    <n v="1247"/>
    <x v="495"/>
    <s v="1401/07/22"/>
    <s v="حمل و نقل ابریشم بوئین سیر (سجادیان- سیدمهدی 2431330419) هزینه بارنامه 48535 حمل آهن آلات از شرکت ذوب آهن آریان بوئین زهرا تنخواه شماره 56 اسماعیل کرمی"/>
    <n v="175061800"/>
    <n v="0"/>
    <n v="175061800"/>
    <n v="440"/>
    <n v="49"/>
    <s v="300004"/>
    <s v="330002"/>
    <s v="هزینه ها"/>
    <s v="8"/>
    <x v="18"/>
    <x v="18"/>
    <s v="هزینه بارنامه ها و حمل و نقل"/>
    <s v="87146"/>
    <s v="بازرگانی"/>
    <s v="300004"/>
    <s v=""/>
    <s v="پالایشگاه"/>
    <s v="330002"/>
  </r>
  <r>
    <n v="140707"/>
    <n v="1247"/>
    <x v="495"/>
    <s v="1401/07/22"/>
    <s v="حمل و نقل پدیده ترابر (جوکار- غلامحسین 5479919954) هزینه بارنامه 829576 حمل سیم فلزی(مش)  از شرکت آدیش جنوبی تنخواه شماره 57 اسماعیل کرمی"/>
    <n v="160000000"/>
    <n v="0"/>
    <n v="160000000"/>
    <n v="440"/>
    <n v="49"/>
    <s v="300004"/>
    <s v="330002"/>
    <s v="هزینه ها"/>
    <s v="8"/>
    <x v="18"/>
    <x v="18"/>
    <s v="هزینه بارنامه ها و حمل و نقل"/>
    <s v="87146"/>
    <s v="بازرگانی"/>
    <s v="300004"/>
    <s v=""/>
    <s v="پالایشگاه"/>
    <s v="330002"/>
  </r>
  <r>
    <n v="139490"/>
    <n v="1248"/>
    <x v="427"/>
    <s v="1401/07/23"/>
    <s v="تجارت گستر سیراف سپهر- بارنامه حمل شماره 542576 مربوط به کوتاژ 368191 محموله زافرتک اینویس 97"/>
    <n v="75000000"/>
    <n v="0"/>
    <n v="75000000"/>
    <n v="440"/>
    <n v="49"/>
    <s v="300004"/>
    <s v="330002"/>
    <s v="هزینه ها"/>
    <s v="8"/>
    <x v="18"/>
    <x v="18"/>
    <s v="هزینه بارنامه ها و حمل و نقل"/>
    <s v="87146"/>
    <s v="بازرگانی"/>
    <s v="300004"/>
    <s v=""/>
    <s v="پالایشگاه"/>
    <s v="330002"/>
  </r>
  <r>
    <n v="139494"/>
    <n v="1248"/>
    <x v="427"/>
    <s v="1401/07/23"/>
    <s v="تجارت گستر سیراف سپهر- بارنامه حمل شماره 542577 مربوط به کوتاژ 368191 محموله زافرتک اینویس 97"/>
    <n v="75000000"/>
    <n v="0"/>
    <n v="75000000"/>
    <n v="440"/>
    <n v="49"/>
    <s v="300004"/>
    <s v="330002"/>
    <s v="هزینه ها"/>
    <s v="8"/>
    <x v="18"/>
    <x v="18"/>
    <s v="هزینه بارنامه ها و حمل و نقل"/>
    <s v="87146"/>
    <s v="بازرگانی"/>
    <s v="300004"/>
    <s v=""/>
    <s v="پالایشگاه"/>
    <s v="330002"/>
  </r>
  <r>
    <n v="139495"/>
    <n v="1248"/>
    <x v="427"/>
    <s v="1401/07/23"/>
    <s v="تجارت گستر سیراف سپهر- بارنامه حمل شماره 542614 مربوط به کوتاژ 368191 محموله زافرتک اینویس 97"/>
    <n v="58000000"/>
    <n v="0"/>
    <n v="58000000"/>
    <n v="440"/>
    <n v="49"/>
    <s v="300004"/>
    <s v="330002"/>
    <s v="هزینه ها"/>
    <s v="8"/>
    <x v="18"/>
    <x v="18"/>
    <s v="هزینه بارنامه ها و حمل و نقل"/>
    <s v="87146"/>
    <s v="بازرگانی"/>
    <s v="300004"/>
    <s v=""/>
    <s v="پالایشگاه"/>
    <s v="330002"/>
  </r>
  <r>
    <n v="139496"/>
    <n v="1248"/>
    <x v="427"/>
    <s v="1401/07/23"/>
    <s v="تجارت گستر سیراف سپهر- بارنامه حمل شماره 542615 مربوط به کوتاژ 368191 محموله زافرتک اینویس 97"/>
    <n v="58000000"/>
    <n v="0"/>
    <n v="58000000"/>
    <n v="440"/>
    <n v="49"/>
    <s v="300004"/>
    <s v="330002"/>
    <s v="هزینه ها"/>
    <s v="8"/>
    <x v="18"/>
    <x v="18"/>
    <s v="هزینه بارنامه ها و حمل و نقل"/>
    <s v="87146"/>
    <s v="بازرگانی"/>
    <s v="300004"/>
    <s v=""/>
    <s v="پالایشگاه"/>
    <s v="330002"/>
  </r>
  <r>
    <n v="141783"/>
    <n v="1263"/>
    <x v="496"/>
    <s v="1401/07/25"/>
    <s v="حمل و نقل تندر ایران (جهاندیده- محمدعلی 2301670325) هزینه بارنامه 754978 حمل انواع لوله فلزی از ظریف صنعت پیشرو به سایت تنخواه شماره 58 اسماعیل کرمی"/>
    <n v="128000000"/>
    <n v="0"/>
    <n v="128000000"/>
    <n v="440"/>
    <n v="49"/>
    <s v="300004"/>
    <s v="330002"/>
    <s v="هزینه ها"/>
    <s v="8"/>
    <x v="18"/>
    <x v="18"/>
    <s v="هزینه بارنامه ها و حمل و نقل"/>
    <s v="87146"/>
    <s v="بازرگانی"/>
    <s v="300004"/>
    <s v=""/>
    <s v="پالایشگاه"/>
    <s v="330002"/>
  </r>
  <r>
    <n v="141784"/>
    <n v="1263"/>
    <x v="496"/>
    <s v="1401/07/25"/>
    <s v="حمل و نقل مهیار آزما (بوشهری زاده- کرامت 2370897902) هزینه بارنامه 279133 حمل انواع لوله فلزی از ظریف صنعت پیشرو به سایت تنخواه شماره 58 اسماعیل کرمی"/>
    <n v="158000000"/>
    <n v="0"/>
    <n v="158000000"/>
    <n v="440"/>
    <n v="49"/>
    <s v="300004"/>
    <s v="330002"/>
    <s v="هزینه ها"/>
    <s v="8"/>
    <x v="18"/>
    <x v="18"/>
    <s v="هزینه بارنامه ها و حمل و نقل"/>
    <s v="87146"/>
    <s v="بازرگانی"/>
    <s v="300004"/>
    <s v=""/>
    <s v="پالایشگاه"/>
    <s v="330002"/>
  </r>
  <r>
    <n v="141789"/>
    <n v="1263"/>
    <x v="496"/>
    <s v="1401/07/25"/>
    <s v="حمل و نقل سپهر بار ایران (سلیمی- محسن 0074895303) هزینه بارنامه 16014 حمل لوله و اتصالات آهنی از شرکت پترو صنعت وندا تنخواه شماره 58 اسماعیل کرمی"/>
    <n v="52000000"/>
    <n v="0"/>
    <n v="52000000"/>
    <n v="440"/>
    <n v="49"/>
    <s v="300004"/>
    <s v="330002"/>
    <s v="هزینه ها"/>
    <s v="8"/>
    <x v="18"/>
    <x v="18"/>
    <s v="هزینه بارنامه ها و حمل و نقل"/>
    <s v="87146"/>
    <s v="بازرگانی"/>
    <s v="300004"/>
    <s v=""/>
    <s v="پالایشگاه"/>
    <s v="330002"/>
  </r>
  <r>
    <n v="141790"/>
    <n v="1263"/>
    <x v="496"/>
    <s v="1401/07/25"/>
    <s v="حمل و نقل صفای ساحل کنگان (جلالیان- محمد 2296732496) هزینه بارنامه 282005 حمل لوازم پتروشیمی از شرکت آدیش جنوبی تنخواه شماره 58 اسماعیل کرمی"/>
    <n v="197265000"/>
    <n v="0"/>
    <n v="197265000"/>
    <n v="440"/>
    <n v="49"/>
    <s v="300004"/>
    <s v="330002"/>
    <s v="هزینه ها"/>
    <s v="8"/>
    <x v="18"/>
    <x v="18"/>
    <s v="هزینه بارنامه ها و حمل و نقل"/>
    <s v="87146"/>
    <s v="بازرگانی"/>
    <s v="300004"/>
    <s v=""/>
    <s v="پالایشگاه"/>
    <s v="330002"/>
  </r>
  <r>
    <n v="141791"/>
    <n v="1263"/>
    <x v="496"/>
    <s v="1401/07/25"/>
    <s v="حمل و نقل اتو شهپر تهران (ریحانی- مهدی 2301281736) هزینه بارنامه 669349 حمل انواع لوله آهنی از شرکت پتروصنعت وندا تنخواه شماره 58 اسماعیل کرمی"/>
    <n v="163000000"/>
    <n v="0"/>
    <n v="163000000"/>
    <n v="440"/>
    <n v="49"/>
    <s v="300004"/>
    <s v="330002"/>
    <s v="هزینه ها"/>
    <s v="8"/>
    <x v="18"/>
    <x v="18"/>
    <s v="هزینه بارنامه ها و حمل و نقل"/>
    <s v="87146"/>
    <s v="بازرگانی"/>
    <s v="300004"/>
    <s v=""/>
    <s v="پالایشگاه"/>
    <s v="330002"/>
  </r>
  <r>
    <n v="141792"/>
    <n v="1263"/>
    <x v="496"/>
    <s v="1401/07/25"/>
    <s v="حمل و نقل اتو شهپر تهران (دهقان- اسماعیل 2281300420) هزینه بارنامه 669347 حمل انواع لوله آهنی از شرکت پتروصنعت وندا تنخواه شماره 58 اسماعیل کرمی"/>
    <n v="165000000"/>
    <n v="0"/>
    <n v="165000000"/>
    <n v="440"/>
    <n v="49"/>
    <s v="300004"/>
    <s v="330002"/>
    <s v="هزینه ها"/>
    <s v="8"/>
    <x v="18"/>
    <x v="18"/>
    <s v="هزینه بارنامه ها و حمل و نقل"/>
    <s v="87146"/>
    <s v="بازرگانی"/>
    <s v="300004"/>
    <s v=""/>
    <s v="پالایشگاه"/>
    <s v="330002"/>
  </r>
  <r>
    <n v="142046"/>
    <n v="1282"/>
    <x v="497"/>
    <s v="1401/07/29"/>
    <s v="حمل و نقل پدیده ترابر (زارع کوشک خلیلی- ابوذر 2301784932) هزینه بارنامه 888586 حمل مواد اولیه رنگ از شرکت رنگین زره به سایت تنخواه شماره 59 اسماعیل کرمی"/>
    <n v="125000000"/>
    <n v="0"/>
    <n v="125000000"/>
    <n v="440"/>
    <n v="49"/>
    <s v="300004"/>
    <s v="330002"/>
    <s v="هزینه ها"/>
    <s v="8"/>
    <x v="18"/>
    <x v="18"/>
    <s v="هزینه بارنامه ها و حمل و نقل"/>
    <s v="87146"/>
    <s v="بازرگانی"/>
    <s v="300004"/>
    <s v=""/>
    <s v="پالایشگاه"/>
    <s v="330002"/>
  </r>
  <r>
    <n v="142047"/>
    <n v="1282"/>
    <x v="497"/>
    <s v="1401/07/29"/>
    <s v="حمل و نقل کهن ترابر آسایش (جلالیان- محمد 2296732496) هزینه بارنامه 949563 حمل ماشین الات صنعتی از آدیش به عسلویه تنخواه شماره 59 اسماعیل کرمی"/>
    <n v="165510900"/>
    <n v="0"/>
    <n v="165510900"/>
    <n v="440"/>
    <n v="49"/>
    <s v="300004"/>
    <s v="330002"/>
    <s v="هزینه ها"/>
    <s v="8"/>
    <x v="18"/>
    <x v="18"/>
    <s v="هزینه بارنامه ها و حمل و نقل"/>
    <s v="87146"/>
    <s v="بازرگانی"/>
    <s v="300004"/>
    <s v=""/>
    <s v="پالایشگاه"/>
    <s v="330002"/>
  </r>
  <r>
    <n v="142048"/>
    <n v="1282"/>
    <x v="497"/>
    <s v="1401/07/29"/>
    <s v="حمل و نقل مهران ترابر غرب (باقری- داود 2292745003) هزینه بارنامه 158297 حمل لوازم کارخانه از شرکت پترو انرژی خلیج فارس به سایت تنخواه شماره 59 اسماعیل کرمی"/>
    <n v="129000000"/>
    <n v="0"/>
    <n v="129000000"/>
    <n v="440"/>
    <n v="49"/>
    <s v="300004"/>
    <s v="330002"/>
    <s v="هزینه ها"/>
    <s v="8"/>
    <x v="18"/>
    <x v="18"/>
    <s v="هزینه بارنامه ها و حمل و نقل"/>
    <s v="87146"/>
    <s v="بازرگانی"/>
    <s v="300004"/>
    <s v=""/>
    <s v="پالایشگاه"/>
    <s v="330002"/>
  </r>
  <r>
    <n v="142049"/>
    <n v="1282"/>
    <x v="497"/>
    <s v="1401/07/29"/>
    <s v="حمل و نقل گلچین بار محمودآباد (رمضانی محمود آبادی- ناصر 6839704947) هزینه بارنامه 248571 حمل آجر گری از کوره اسکندری- کوار به سایت تنخواه شماره 59 اسماعیل کرمی"/>
    <n v="30000000"/>
    <n v="0"/>
    <n v="30000000"/>
    <n v="440"/>
    <n v="49"/>
    <s v="300004"/>
    <s v="330002"/>
    <s v="هزینه ها"/>
    <s v="8"/>
    <x v="18"/>
    <x v="18"/>
    <s v="هزینه بارنامه ها و حمل و نقل"/>
    <s v="87146"/>
    <s v="بازرگانی"/>
    <s v="300004"/>
    <s v=""/>
    <s v="پالایشگاه"/>
    <s v="330002"/>
  </r>
  <r>
    <n v="142050"/>
    <n v="1282"/>
    <x v="497"/>
    <s v="1401/07/29"/>
    <s v="حمل و نقل ممتاز بار نجف آباد (علی خانی- مهدی 4320864972) هزینه بارنامه 71996 حمل عایق حرارتی پشم سنگ از شرکت جهان عایق پارس تنخواه شماره 59 اسماعیل کرمی"/>
    <n v="128300000"/>
    <n v="0"/>
    <n v="128300000"/>
    <n v="440"/>
    <n v="49"/>
    <s v="300004"/>
    <s v="330002"/>
    <s v="هزینه ها"/>
    <s v="8"/>
    <x v="18"/>
    <x v="18"/>
    <s v="هزینه بارنامه ها و حمل و نقل"/>
    <s v="87146"/>
    <s v="بازرگانی"/>
    <s v="300004"/>
    <s v=""/>
    <s v="پالایشگاه"/>
    <s v="330002"/>
  </r>
  <r>
    <n v="142862"/>
    <n v="1311"/>
    <x v="498"/>
    <s v="1401/08/02"/>
    <s v="حمل و نقل مهران ترابر غرب (قنادی- محمدعلی 2400002045) هزینه بارنامه 158299 حمل لوازم کارخانه از شرکت پترو تنرژی خلیج فارس به سایت تنخواه شماره 60 اسماعیل کرمی"/>
    <n v="129000000"/>
    <n v="0"/>
    <n v="129000000"/>
    <n v="440"/>
    <n v="49"/>
    <s v="300004"/>
    <s v="330002"/>
    <s v="هزینه ها"/>
    <s v="8"/>
    <x v="18"/>
    <x v="18"/>
    <s v="هزینه بارنامه ها و حمل و نقل"/>
    <s v="87146"/>
    <s v="بازرگانی"/>
    <s v="300004"/>
    <s v=""/>
    <s v="پالایشگاه"/>
    <s v="330002"/>
  </r>
  <r>
    <n v="142863"/>
    <n v="1311"/>
    <x v="498"/>
    <s v="1401/08/02"/>
    <s v="تعاونی حمل و نقل واحدی ساوه (دهقان- مجید 2281717399) هزینه بارنامه 611695 حمل میکرو سیلیس از شرکت کاریز هیدرو سازه گیل به سایت تنخواه شماره 60 اسماعیل کرمی"/>
    <n v="139500000"/>
    <n v="0"/>
    <n v="139500000"/>
    <n v="440"/>
    <n v="49"/>
    <s v="300004"/>
    <s v="330002"/>
    <s v="هزینه ها"/>
    <s v="8"/>
    <x v="18"/>
    <x v="18"/>
    <s v="هزینه بارنامه ها و حمل و نقل"/>
    <s v="87146"/>
    <s v="بازرگانی"/>
    <s v="300004"/>
    <s v=""/>
    <s v="پالایشگاه"/>
    <s v="330002"/>
  </r>
  <r>
    <n v="143812"/>
    <n v="1365"/>
    <x v="499"/>
    <s v="1401/08/06"/>
    <s v="حمل و نقل پدیده ترابر (قایدی- قدرت اله 2471491391) هزینه بارنامه 888907 حمل سینی کابل فلزی از شرکت آدیش جنوبی به سایت تنخواه شماره 61 اسماعیل کرمی"/>
    <n v="175000000"/>
    <n v="0"/>
    <n v="175000000"/>
    <n v="440"/>
    <n v="49"/>
    <s v="300004"/>
    <s v="330002"/>
    <s v="هزینه ها"/>
    <s v="8"/>
    <x v="18"/>
    <x v="18"/>
    <s v="هزینه بارنامه ها و حمل و نقل"/>
    <s v="87146"/>
    <s v="بازرگانی"/>
    <s v="300004"/>
    <s v=""/>
    <s v="پالایشگاه"/>
    <s v="330002"/>
  </r>
  <r>
    <n v="143813"/>
    <n v="1365"/>
    <x v="499"/>
    <s v="1401/08/06"/>
    <s v="حمل و نقل اطمینان بار (پور کربلائی- محمد 2451143355) هزینه بارنامه 139887 حمل انواع لوله آهنی از شرکت پتروصنعت وندا به سایت تنخواه شماره 61 اسماعیل کرمی"/>
    <n v="175000000"/>
    <n v="0"/>
    <n v="175000000"/>
    <n v="440"/>
    <n v="49"/>
    <s v="300004"/>
    <s v="330002"/>
    <s v="هزینه ها"/>
    <s v="8"/>
    <x v="18"/>
    <x v="18"/>
    <s v="هزینه بارنامه ها و حمل و نقل"/>
    <s v="87146"/>
    <s v="بازرگانی"/>
    <s v="300004"/>
    <s v=""/>
    <s v="پالایشگاه"/>
    <s v="330002"/>
  </r>
  <r>
    <n v="143814"/>
    <n v="1365"/>
    <x v="499"/>
    <s v="1401/08/06"/>
    <s v="حمل و نقل پدیده ترابر (علی پور غنجه بگلو- رامین 2440297747) هزینه بارنامه 211228 حمل انواع لوله آهنی از شرکت آدیش جنوبی به سایت تنخواه شماره 61 اسماعیل کرمی"/>
    <n v="145000000"/>
    <n v="0"/>
    <n v="145000000"/>
    <n v="440"/>
    <n v="49"/>
    <s v="300004"/>
    <s v="330002"/>
    <s v="هزینه ها"/>
    <s v="8"/>
    <x v="18"/>
    <x v="18"/>
    <s v="هزینه بارنامه ها و حمل و نقل"/>
    <s v="87146"/>
    <s v="بازرگانی"/>
    <s v="300004"/>
    <s v=""/>
    <s v="پالایشگاه"/>
    <s v="330002"/>
  </r>
  <r>
    <n v="143815"/>
    <n v="1365"/>
    <x v="499"/>
    <s v="1401/08/06"/>
    <s v="حمل و نقل گهربار بافق (اکبری- محمدرضا 2296341950) هزینه بارنامه 3447 حمل میلگرد از شرکت فولاد بافق به سایت تنخواه شماره 61 اسماعیل کرمی"/>
    <n v="128106000"/>
    <n v="0"/>
    <n v="128106000"/>
    <n v="440"/>
    <n v="49"/>
    <s v="300004"/>
    <s v="330002"/>
    <s v="هزینه ها"/>
    <s v="8"/>
    <x v="18"/>
    <x v="18"/>
    <s v="هزینه بارنامه ها و حمل و نقل"/>
    <s v="87146"/>
    <s v="بازرگانی"/>
    <s v="300004"/>
    <s v=""/>
    <s v="پالایشگاه"/>
    <s v="330002"/>
  </r>
  <r>
    <n v="143816"/>
    <n v="1365"/>
    <x v="499"/>
    <s v="1401/08/06"/>
    <s v="حمل و نقل گهربار بافق (معماری نژاد- امین 2372069241) هزینه بارنامه 3430 حمل میلگرد از شرکت فولاد بافق به سایت تنخواه شماره 61 اسماعیل کرمی"/>
    <n v="128106000"/>
    <n v="0"/>
    <n v="128106000"/>
    <n v="440"/>
    <n v="49"/>
    <s v="300004"/>
    <s v="330002"/>
    <s v="هزینه ها"/>
    <s v="8"/>
    <x v="18"/>
    <x v="18"/>
    <s v="هزینه بارنامه ها و حمل و نقل"/>
    <s v="87146"/>
    <s v="بازرگانی"/>
    <s v="300004"/>
    <s v=""/>
    <s v="پالایشگاه"/>
    <s v="330002"/>
  </r>
  <r>
    <n v="143818"/>
    <n v="1365"/>
    <x v="499"/>
    <s v="1401/08/06"/>
    <s v="حمل و نقل گهربار بافق (مریدزاده- ابوذر 2450477969) هزینه بارنامه 3469 حمل میلگرد از شرکت فولاد بافق به سایت تنخواه شماره 61 اسماعیل کرمی"/>
    <n v="128106000"/>
    <n v="0"/>
    <n v="128106000"/>
    <n v="440"/>
    <n v="49"/>
    <s v="300004"/>
    <s v="330002"/>
    <s v="هزینه ها"/>
    <s v="8"/>
    <x v="18"/>
    <x v="18"/>
    <s v="هزینه بارنامه ها و حمل و نقل"/>
    <s v="87146"/>
    <s v="بازرگانی"/>
    <s v="300004"/>
    <s v=""/>
    <s v="پالایشگاه"/>
    <s v="330002"/>
  </r>
  <r>
    <n v="145002"/>
    <n v="1377"/>
    <x v="500"/>
    <s v="1401/08/08"/>
    <s v="حمل و نقل گلچین بار (توکلی محمودآبادی- ناصر 6839704947) هزینه بارنامه 625440 حمل آجر از کوره اسکندری-کوار به سایت تنخواه شماره 62 اسماعیل کرمی"/>
    <n v="32000000"/>
    <n v="0"/>
    <n v="32000000"/>
    <n v="440"/>
    <n v="49"/>
    <s v="300004"/>
    <s v="330002"/>
    <s v="هزینه ها"/>
    <s v="8"/>
    <x v="18"/>
    <x v="18"/>
    <s v="هزینه بارنامه ها و حمل و نقل"/>
    <s v="87146"/>
    <s v="بازرگانی"/>
    <s v="300004"/>
    <s v=""/>
    <s v="پالایشگاه"/>
    <s v="330002"/>
  </r>
  <r>
    <n v="145003"/>
    <n v="1377"/>
    <x v="500"/>
    <s v="1401/08/08"/>
    <s v="حمل و نقل گهر بار بافق (باغبانی- شرفعلی 2471469515) هزینه بارنامه 853461 حمل میلگرد از شرکت فولاد بافق به سایت تنخواه شماره 62 اسماعیل کرمی"/>
    <n v="128106000"/>
    <n v="0"/>
    <n v="128106000"/>
    <n v="440"/>
    <n v="49"/>
    <s v="300004"/>
    <s v="330002"/>
    <s v="هزینه ها"/>
    <s v="8"/>
    <x v="18"/>
    <x v="18"/>
    <s v="هزینه بارنامه ها و حمل و نقل"/>
    <s v="87146"/>
    <s v="بازرگانی"/>
    <s v="300004"/>
    <s v=""/>
    <s v="پالایشگاه"/>
    <s v="330002"/>
  </r>
  <r>
    <n v="145004"/>
    <n v="1377"/>
    <x v="500"/>
    <s v="1401/08/08"/>
    <s v="حمل و نقل گهر بار بافق (عوضی پور اخچلو- ارسلان 2440234907) هزینه بارنامه 853563 حمل میلگرد از شرکت فولاد بافق به سایت تنخواه شماره 62 اسماعیل کرمی"/>
    <n v="128106000"/>
    <n v="0"/>
    <n v="128106000"/>
    <n v="440"/>
    <n v="49"/>
    <s v="300004"/>
    <s v="330002"/>
    <s v="هزینه ها"/>
    <s v="8"/>
    <x v="18"/>
    <x v="18"/>
    <s v="هزینه بارنامه ها و حمل و نقل"/>
    <s v="87146"/>
    <s v="بازرگانی"/>
    <s v="300004"/>
    <s v=""/>
    <s v="پالایشگاه"/>
    <s v="330002"/>
  </r>
  <r>
    <n v="145005"/>
    <n v="1377"/>
    <x v="500"/>
    <s v="1401/08/08"/>
    <s v="حمل و نقل ممتاز بار نجف آباد (چهرازی- علیرضا 1756077096) هزینه بارنامه 72126 حمل عایق پشم و سنگ از شرکت جهان عایق به سایت تنخواه شماره 62 اسماعیل کرمی"/>
    <n v="128300000"/>
    <n v="0"/>
    <n v="128300000"/>
    <n v="440"/>
    <n v="49"/>
    <s v="300004"/>
    <s v="330002"/>
    <s v="هزینه ها"/>
    <s v="8"/>
    <x v="18"/>
    <x v="18"/>
    <s v="هزینه بارنامه ها و حمل و نقل"/>
    <s v="87146"/>
    <s v="بازرگانی"/>
    <s v="300004"/>
    <s v=""/>
    <s v="پالایشگاه"/>
    <s v="330002"/>
  </r>
  <r>
    <n v="146504"/>
    <n v="1433"/>
    <x v="501"/>
    <s v="1401/08/16"/>
    <s v="حمل و نقل ممتاز بار نجف آباد (رئیسی عیسی آبادی- علی 4679238607) هزینه بارنامه 72194 حمل عایق حرارتی از شرکت جهان عایق به سایت تنخواه شماره 63 اسماعیل کرمی"/>
    <n v="128300000"/>
    <n v="0"/>
    <n v="128300000"/>
    <n v="440"/>
    <n v="49"/>
    <s v="300004"/>
    <s v="330002"/>
    <s v="هزینه ها"/>
    <s v="8"/>
    <x v="18"/>
    <x v="18"/>
    <s v="هزینه بارنامه ها و حمل و نقل"/>
    <s v="87146"/>
    <s v="بازرگانی"/>
    <s v="300004"/>
    <s v=""/>
    <s v="پالایشگاه"/>
    <s v="330002"/>
  </r>
  <r>
    <n v="146505"/>
    <n v="1433"/>
    <x v="501"/>
    <s v="1401/08/16"/>
    <s v="حمل و نقل حماسه (ایران پور نجف آبادی- مرتضی 1091132127) هزینه بارنامه 316329 حمل عایق حرارتی از شرکت جهان عایق به سایت تنخواه شماره 63 اسماعیل کرمی"/>
    <n v="133000000"/>
    <n v="0"/>
    <n v="133000000"/>
    <n v="440"/>
    <n v="49"/>
    <s v="300004"/>
    <s v="330002"/>
    <s v="هزینه ها"/>
    <s v="8"/>
    <x v="18"/>
    <x v="18"/>
    <s v="هزینه بارنامه ها و حمل و نقل"/>
    <s v="87146"/>
    <s v="بازرگانی"/>
    <s v="300004"/>
    <s v=""/>
    <s v="پالایشگاه"/>
    <s v="330002"/>
  </r>
  <r>
    <n v="146506"/>
    <n v="1433"/>
    <x v="501"/>
    <s v="1401/08/16"/>
    <s v="حمل و نقل اتو شهیر تهران (دهقان- مجید 2281717399) هزینه بارنامه 106845 حمل انواع لوله آهنی از شرکت پترو صنعت وندا به سایت تنخواه شماره 63 اسماعیل کرمی"/>
    <n v="145000000"/>
    <n v="0"/>
    <n v="145000000"/>
    <n v="440"/>
    <n v="49"/>
    <s v="300004"/>
    <s v="330002"/>
    <s v="هزینه ها"/>
    <s v="8"/>
    <x v="18"/>
    <x v="18"/>
    <s v="هزینه بارنامه ها و حمل و نقل"/>
    <s v="87146"/>
    <s v="بازرگانی"/>
    <s v="300004"/>
    <s v=""/>
    <s v="پالایشگاه"/>
    <s v="330002"/>
  </r>
  <r>
    <n v="146513"/>
    <n v="1433"/>
    <x v="501"/>
    <s v="1401/08/16"/>
    <s v="حمل و نقل ممتاز بار نجف آباد (حافظی- دانش 4679192331) هزینه بارنامه 72195 حمل عایق حرارتی از شرکت جهان عایق به سایت تنخواه شماره 63 اسماعیل کرمی"/>
    <n v="128300000"/>
    <n v="0"/>
    <n v="128300000"/>
    <n v="440"/>
    <n v="49"/>
    <s v="300004"/>
    <s v="330002"/>
    <s v="هزینه ها"/>
    <s v="8"/>
    <x v="18"/>
    <x v="18"/>
    <s v="هزینه بارنامه ها و حمل و نقل"/>
    <s v="87146"/>
    <s v="بازرگانی"/>
    <s v="300004"/>
    <s v=""/>
    <s v="پالایشگاه"/>
    <s v="330002"/>
  </r>
  <r>
    <n v="146507"/>
    <n v="1433"/>
    <x v="501"/>
    <s v="1401/08/16"/>
    <s v="حمل و نقل پدیده ترابر (شیدائی- سیدمهدی 2451513101) هزینه بارنامه 211308 حمل مواد اولیه رنگ از شرکت رنگین زره به سایت تنخواه شماره 63 اسماعیل کرمی"/>
    <n v="190000000"/>
    <n v="0"/>
    <n v="190000000"/>
    <n v="440"/>
    <n v="49"/>
    <s v="300004"/>
    <s v="330002"/>
    <s v="هزینه ها"/>
    <s v="8"/>
    <x v="18"/>
    <x v="18"/>
    <s v="هزینه بارنامه ها و حمل و نقل"/>
    <s v="87146"/>
    <s v="بازرگانی"/>
    <s v="300004"/>
    <s v=""/>
    <s v="پالایشگاه"/>
    <s v="330002"/>
  </r>
  <r>
    <n v="146509"/>
    <n v="1433"/>
    <x v="501"/>
    <s v="1401/08/16"/>
    <s v="حمل و نقل ممتاز بار نجف آباد (عربی- حسن 3732339378) هزینه بارنامه 72229 حمل عایق حرارتی از شرکت جهان عایق به سایت تنخواه شماره 63 اسماعیل کرمی"/>
    <n v="128300000"/>
    <n v="0"/>
    <n v="128300000"/>
    <n v="440"/>
    <n v="49"/>
    <s v="300004"/>
    <s v="330002"/>
    <s v="هزینه ها"/>
    <s v="8"/>
    <x v="18"/>
    <x v="18"/>
    <s v="هزینه بارنامه ها و حمل و نقل"/>
    <s v="87146"/>
    <s v="بازرگانی"/>
    <s v="300004"/>
    <s v=""/>
    <s v="پالایشگاه"/>
    <s v="330002"/>
  </r>
  <r>
    <n v="146510"/>
    <n v="1433"/>
    <x v="501"/>
    <s v="1401/08/16"/>
    <s v="حمل و نقل ممتاز بار نجف آباد (جهانبازی- محمود 4679087595) هزینه بارنامه 72239 حمل عایق حرارتی از شرکت جهان عایق به سایت تنخواه شماره 63 اسماعیل کرمی"/>
    <n v="128300000"/>
    <n v="0"/>
    <n v="128300000"/>
    <n v="440"/>
    <n v="49"/>
    <s v="300004"/>
    <s v="330002"/>
    <s v="هزینه ها"/>
    <s v="8"/>
    <x v="18"/>
    <x v="18"/>
    <s v="هزینه بارنامه ها و حمل و نقل"/>
    <s v="87146"/>
    <s v="بازرگانی"/>
    <s v="300004"/>
    <s v=""/>
    <s v="پالایشگاه"/>
    <s v="330002"/>
  </r>
  <r>
    <n v="146511"/>
    <n v="1433"/>
    <x v="501"/>
    <s v="1401/08/16"/>
    <s v="حمل و نقل پدیده ترابر (ضامنی- محسن 2370528486) هزینه بارنامه 211548 حمل آسانسور از شرکت آدیش جنوبی به سایت تنخواه شماره 63 اسماعیل کرمی"/>
    <n v="125000000"/>
    <n v="0"/>
    <n v="125000000"/>
    <n v="440"/>
    <n v="49"/>
    <s v="300004"/>
    <s v="330002"/>
    <s v="هزینه ها"/>
    <s v="8"/>
    <x v="18"/>
    <x v="18"/>
    <s v="هزینه بارنامه ها و حمل و نقل"/>
    <s v="87146"/>
    <s v="بازرگانی"/>
    <s v="300004"/>
    <s v=""/>
    <s v="پالایشگاه"/>
    <s v="330002"/>
  </r>
  <r>
    <n v="146512"/>
    <n v="1433"/>
    <x v="501"/>
    <s v="1401/08/16"/>
    <s v="حمل و نقل ممتاز بار نجف آباد (ظهیری- جعفر 4650501830) هزینه بارنامه 72221 حمل عایق حرارتی از شرکت جهان عایق به سایت تنخواه شماره 63 اسماعیل کرمی"/>
    <n v="128300000"/>
    <n v="0"/>
    <n v="128300000"/>
    <n v="440"/>
    <n v="49"/>
    <s v="300004"/>
    <s v="330002"/>
    <s v="هزینه ها"/>
    <s v="8"/>
    <x v="18"/>
    <x v="18"/>
    <s v="هزینه بارنامه ها و حمل و نقل"/>
    <s v="87146"/>
    <s v="بازرگانی"/>
    <s v="300004"/>
    <s v=""/>
    <s v="پالایشگاه"/>
    <s v="330002"/>
  </r>
  <r>
    <n v="147357"/>
    <n v="1443"/>
    <x v="502"/>
    <s v="1401/08/17"/>
    <s v="حمل و نقل صفای ساحل کنگان (ایران پور نجف آبادی- مرتضی 10260431788) بارنامه 481430 بابت حمل انواع لوله فلزی از شرکت نیک محضر اسپادانا تنخواه شماره 64 آقای اسماعیل کرمی"/>
    <n v="145000000"/>
    <n v="0"/>
    <n v="145000000"/>
    <n v="440"/>
    <n v="49"/>
    <s v="300004"/>
    <s v="330002"/>
    <s v="هزینه ها"/>
    <s v="8"/>
    <x v="18"/>
    <x v="18"/>
    <s v="هزینه بارنامه ها و حمل و نقل"/>
    <s v="87146"/>
    <s v="بازرگانی"/>
    <s v="300004"/>
    <s v=""/>
    <s v="پالایشگاه"/>
    <s v="330002"/>
  </r>
  <r>
    <n v="147358"/>
    <n v="1443"/>
    <x v="502"/>
    <s v="1401/08/17"/>
    <s v="حمل و نقل صفای ساحل کنگان (ایران پور نجف آبادی- مرتضی 10260431788) بابت حق خواب بارنامه 481430 حمل انواع لوله فلزی از شرکت نیک محضر اسپادانا تنخواه شماره 64 آقای اسماعیل کرمی"/>
    <n v="20000000"/>
    <n v="0"/>
    <n v="20000000"/>
    <n v="440"/>
    <n v="49"/>
    <s v="300004"/>
    <s v="330002"/>
    <s v="هزینه ها"/>
    <s v="8"/>
    <x v="18"/>
    <x v="18"/>
    <s v="هزینه بارنامه ها و حمل و نقل"/>
    <s v="87146"/>
    <s v="بازرگانی"/>
    <s v="300004"/>
    <s v=""/>
    <s v="پالایشگاه"/>
    <s v="330002"/>
  </r>
  <r>
    <n v="147359"/>
    <n v="1443"/>
    <x v="502"/>
    <s v="1401/08/17"/>
    <s v="حمل و نقل صفای ساحل کنگان (سجادیان- سیدمجتبی 2370464054) بارنامه 481431 بابت حمل انواع لوله فلزی از شرکت نیک محضر اسپادانا تنخواه شماره 64 آقای اسماعیل کرمی"/>
    <n v="145000000"/>
    <n v="0"/>
    <n v="145000000"/>
    <n v="440"/>
    <n v="49"/>
    <s v="300004"/>
    <s v="330002"/>
    <s v="هزینه ها"/>
    <s v="8"/>
    <x v="18"/>
    <x v="18"/>
    <s v="هزینه بارنامه ها و حمل و نقل"/>
    <s v="87146"/>
    <s v="بازرگانی"/>
    <s v="300004"/>
    <s v=""/>
    <s v="پالایشگاه"/>
    <s v="330002"/>
  </r>
  <r>
    <n v="147363"/>
    <n v="1443"/>
    <x v="502"/>
    <s v="1401/08/17"/>
    <s v="حمل و نقل صفای ساحل کنگان (شفیع نژاد- عبدالسعید 2370338105) بارنامه 481432 بابت حمل انواع لوله فلزی از شرکت نیک محضر اسپادانا تنخواه شماره 64 آقای اسماعیل کرمی"/>
    <n v="145000000"/>
    <n v="0"/>
    <n v="145000000"/>
    <n v="440"/>
    <n v="49"/>
    <s v="300004"/>
    <s v="330002"/>
    <s v="هزینه ها"/>
    <s v="8"/>
    <x v="18"/>
    <x v="18"/>
    <s v="هزینه بارنامه ها و حمل و نقل"/>
    <s v="87146"/>
    <s v="بازرگانی"/>
    <s v="300004"/>
    <s v=""/>
    <s v="پالایشگاه"/>
    <s v="330002"/>
  </r>
  <r>
    <n v="147360"/>
    <n v="1443"/>
    <x v="502"/>
    <s v="1401/08/17"/>
    <s v="حمل و نقل نعمت بار کالا (قره قانی- اباذر 1209885840) بارنامه 884961 بابت حمل بشکه مواد از شرکت کاریز هیدروسازه گیل تنخواه شماره 64 آقای اسماعیل کرمی"/>
    <n v="147000000"/>
    <n v="0"/>
    <n v="147000000"/>
    <n v="440"/>
    <n v="49"/>
    <s v="300004"/>
    <s v="330002"/>
    <s v="هزینه ها"/>
    <s v="8"/>
    <x v="18"/>
    <x v="18"/>
    <s v="هزینه بارنامه ها و حمل و نقل"/>
    <s v="87146"/>
    <s v="بازرگانی"/>
    <s v="300004"/>
    <s v=""/>
    <s v="پالایشگاه"/>
    <s v="330002"/>
  </r>
  <r>
    <n v="147361"/>
    <n v="1443"/>
    <x v="502"/>
    <s v="1401/08/17"/>
    <s v="حمل و نقل آرین ساحل سیراف (رمضانی علی آبادی- احمد 4650343976) بارنامه 81631666 بابت حمل انواع لوازم کارگاهی از شرکت پالایش آدیش تنخواه شماره 64 آقای اسماعیل کرمی"/>
    <n v="61000000"/>
    <n v="0"/>
    <n v="61000000"/>
    <n v="440"/>
    <n v="49"/>
    <s v="300004"/>
    <s v="330002"/>
    <s v="هزینه ها"/>
    <s v="8"/>
    <x v="18"/>
    <x v="18"/>
    <s v="هزینه بارنامه ها و حمل و نقل"/>
    <s v="87146"/>
    <s v="بازرگانی"/>
    <s v="300004"/>
    <s v=""/>
    <s v="پالایشگاه"/>
    <s v="330002"/>
  </r>
  <r>
    <n v="147362"/>
    <n v="1443"/>
    <x v="502"/>
    <s v="1401/08/17"/>
    <s v="حمل و نقل آرین ساحل سیراف (خجسته شورباخلو- عبدالعلی 2410921965) بارنامه 81631665 بابت حمل انواع لوازم کارگاهی از شرکت پالایش آدیش تنخواه شماره 64 آقای اسماعیل کرمی"/>
    <n v="38500000"/>
    <n v="0"/>
    <n v="38500000"/>
    <n v="440"/>
    <n v="49"/>
    <s v="300004"/>
    <s v="330002"/>
    <s v="هزینه ها"/>
    <s v="8"/>
    <x v="18"/>
    <x v="18"/>
    <s v="هزینه بارنامه ها و حمل و نقل"/>
    <s v="87146"/>
    <s v="بازرگانی"/>
    <s v="300004"/>
    <s v=""/>
    <s v="پالایشگاه"/>
    <s v="330002"/>
  </r>
  <r>
    <n v="147366"/>
    <n v="1459"/>
    <x v="503"/>
    <s v="1401/08/21"/>
    <s v="حمل و نقل صفای ساحل کنگان (آزادی- هادی 2371921378) هزینه بارنامه 481436 حمل انواع لوله فلزی از شرکت نیک محضر اسپادانا به سایت تنخواه شماره 65 اسماعیل کرمی"/>
    <n v="145000000"/>
    <n v="0"/>
    <n v="145000000"/>
    <n v="440"/>
    <n v="49"/>
    <s v="300004"/>
    <s v="330002"/>
    <s v="هزینه ها"/>
    <s v="8"/>
    <x v="18"/>
    <x v="18"/>
    <s v="هزینه بارنامه ها و حمل و نقل"/>
    <s v="87146"/>
    <s v="بازرگانی"/>
    <s v="300004"/>
    <s v=""/>
    <s v="پالایشگاه"/>
    <s v="330002"/>
  </r>
  <r>
    <n v="147367"/>
    <n v="1459"/>
    <x v="503"/>
    <s v="1401/08/21"/>
    <s v="حمل و نقل جمشید ترابر جنوب (خورسندی زاده- سیروس 2297014791) هزینه بارنامه 86706008 حمل انواع لوله فلزی از شرکت نیک محضر اسپادانا به سایت تنخواه شماره 65 اسماعیل کرمی"/>
    <n v="145000000"/>
    <n v="0"/>
    <n v="145000000"/>
    <n v="440"/>
    <n v="49"/>
    <s v="300004"/>
    <s v="330002"/>
    <s v="هزینه ها"/>
    <s v="8"/>
    <x v="18"/>
    <x v="18"/>
    <s v="هزینه بارنامه ها و حمل و نقل"/>
    <s v="87146"/>
    <s v="بازرگانی"/>
    <s v="300004"/>
    <s v=""/>
    <s v="پالایشگاه"/>
    <s v="330002"/>
  </r>
  <r>
    <n v="147368"/>
    <n v="1459"/>
    <x v="503"/>
    <s v="1401/08/21"/>
    <s v="حمل و نقل خاورداران ساوه (رهسپار- رامین 2400091293) هزینه بارنامه 226337 حمل میکرو سیلیس از شرکت کاریز هیدروسازه گیل به سایت تنخواه شماره 65 اسماعیل کرمی"/>
    <n v="143000000"/>
    <n v="0"/>
    <n v="143000000"/>
    <n v="440"/>
    <n v="49"/>
    <s v="300004"/>
    <s v="330002"/>
    <s v="هزینه ها"/>
    <s v="8"/>
    <x v="18"/>
    <x v="18"/>
    <s v="هزینه بارنامه ها و حمل و نقل"/>
    <s v="87146"/>
    <s v="بازرگانی"/>
    <s v="300004"/>
    <s v=""/>
    <s v="پالایشگاه"/>
    <s v="330002"/>
  </r>
  <r>
    <n v="147369"/>
    <n v="1459"/>
    <x v="503"/>
    <s v="1401/08/21"/>
    <s v="حمل و نقل خاورداران شاهرود (هاشمی- سید علی محمد 2269099885) هزینه بارنامه 89132259 حمل کابل از شرکت سیم و کابل مغان به سایت تنخواه شماره 65 اسماعیل کرمی"/>
    <n v="83000000"/>
    <n v="0"/>
    <n v="83000000"/>
    <n v="440"/>
    <n v="49"/>
    <s v="300004"/>
    <s v="330002"/>
    <s v="هزینه ها"/>
    <s v="8"/>
    <x v="18"/>
    <x v="18"/>
    <s v="هزینه بارنامه ها و حمل و نقل"/>
    <s v="87146"/>
    <s v="بازرگانی"/>
    <s v="300004"/>
    <s v=""/>
    <s v="پالایشگاه"/>
    <s v="330002"/>
  </r>
  <r>
    <n v="147370"/>
    <n v="1459"/>
    <x v="503"/>
    <s v="1401/08/21"/>
    <s v="ترابری جهان نورد عسلویه (بوشهری زاده- رضا 2360239589) هزینه بارنامه 753936 حمل ترانس از شرکت آدیش جنوبی به سایت تنخواه شماره 65 اسماعیل کرمی"/>
    <n v="196853000"/>
    <n v="0"/>
    <n v="196853000"/>
    <n v="440"/>
    <n v="49"/>
    <s v="300004"/>
    <s v="330002"/>
    <s v="هزینه ها"/>
    <s v="8"/>
    <x v="18"/>
    <x v="18"/>
    <s v="هزینه بارنامه ها و حمل و نقل"/>
    <s v="87146"/>
    <s v="بازرگانی"/>
    <s v="300004"/>
    <s v=""/>
    <s v="پالایشگاه"/>
    <s v="330002"/>
  </r>
  <r>
    <n v="147371"/>
    <n v="1459"/>
    <x v="503"/>
    <s v="1401/08/21"/>
    <s v="ترابری جهان نورد عسلویه (بوشهری زاده- کرامت 2370897902) هزینه بارنامه 753935 حمل ترانس از شرکت آدیش جنوبی به سایت تنخواه شماره 65 اسماعیل کرمی"/>
    <n v="196853000"/>
    <n v="0"/>
    <n v="196853000"/>
    <n v="440"/>
    <n v="49"/>
    <s v="300004"/>
    <s v="330002"/>
    <s v="هزینه ها"/>
    <s v="8"/>
    <x v="18"/>
    <x v="18"/>
    <s v="هزینه بارنامه ها و حمل و نقل"/>
    <s v="87146"/>
    <s v="بازرگانی"/>
    <s v="300004"/>
    <s v=""/>
    <s v="پالایشگاه"/>
    <s v="330002"/>
  </r>
  <r>
    <n v="147372"/>
    <n v="1459"/>
    <x v="503"/>
    <s v="1401/08/21"/>
    <s v="حمل و نقل پدیده ترابر (مرادی- ایوب 2370874376) هزینه بارنامه 619957 حمل پنل خورشیدی از شرکت ارغوان کبیر به سایت تنخواه شماره 65 اسماعیل کرمی"/>
    <n v="170000000"/>
    <n v="0"/>
    <n v="170000000"/>
    <n v="440"/>
    <n v="49"/>
    <s v="300004"/>
    <s v="330002"/>
    <s v="هزینه ها"/>
    <s v="8"/>
    <x v="18"/>
    <x v="18"/>
    <s v="هزینه بارنامه ها و حمل و نقل"/>
    <s v="87146"/>
    <s v="بازرگانی"/>
    <s v="300004"/>
    <s v=""/>
    <s v="پالایشگاه"/>
    <s v="330002"/>
  </r>
  <r>
    <n v="147373"/>
    <n v="1459"/>
    <x v="503"/>
    <s v="1401/08/21"/>
    <s v="حمل و نقل پدیده ترابر (حیدرپور شهرضائی- کریم 1190047454) هزینه بارنامه 619964 حمل پنل خورشیدی از شرکت ارغوان کبیر به سایت تنخواه شماره 65 اسماعیل کرمی"/>
    <n v="170000000"/>
    <n v="0"/>
    <n v="170000000"/>
    <n v="440"/>
    <n v="49"/>
    <s v="300004"/>
    <s v="330002"/>
    <s v="هزینه ها"/>
    <s v="8"/>
    <x v="18"/>
    <x v="18"/>
    <s v="هزینه بارنامه ها و حمل و نقل"/>
    <s v="87146"/>
    <s v="بازرگانی"/>
    <s v="300004"/>
    <s v=""/>
    <s v="پالایشگاه"/>
    <s v="330002"/>
  </r>
  <r>
    <n v="148153"/>
    <n v="1481"/>
    <x v="36"/>
    <s v="1401/08/25"/>
    <s v="وانت بار تلفنی ش ف 1621 عمرانی حسن - بابت کرایه حمل فلنج از تراشکاری عسلویه به سایت- اعلامیه بدهکار سپهر مولد به شماره SM/1401/838 مورخ 1401/08/25"/>
    <n v="7000000"/>
    <n v="0"/>
    <n v="7000000"/>
    <n v="440"/>
    <n v="49"/>
    <s v="300004"/>
    <s v="330002"/>
    <s v="هزینه ها"/>
    <s v="8"/>
    <x v="18"/>
    <x v="18"/>
    <s v="هزینه بارنامه ها و حمل و نقل"/>
    <s v="87146"/>
    <s v="بازرگانی"/>
    <s v="300004"/>
    <s v=""/>
    <s v="پالایشگاه"/>
    <s v="330002"/>
  </r>
  <r>
    <n v="153769"/>
    <n v="1481"/>
    <x v="36"/>
    <s v="1401/08/25"/>
    <s v="وانت بار تلفنی ش ف 1633 عمرانی حسن - بابت کرایه حمل فلنج از تراشکاری عسلویه به سایت- اعلامیه بدهکار سپهر مولد به شماره SM/1401/838 مورخ 1401/08/25"/>
    <n v="8000000"/>
    <n v="0"/>
    <n v="8000000"/>
    <n v="440"/>
    <n v="49"/>
    <s v="300004"/>
    <s v="330002"/>
    <s v="هزینه ها"/>
    <s v="8"/>
    <x v="18"/>
    <x v="18"/>
    <s v="هزینه بارنامه ها و حمل و نقل"/>
    <s v="87146"/>
    <s v="بازرگانی"/>
    <s v="300004"/>
    <s v=""/>
    <s v="پالایشگاه"/>
    <s v="330002"/>
  </r>
  <r>
    <n v="173270"/>
    <n v="1482"/>
    <x v="504"/>
    <s v="1401/08/25"/>
    <s v="حمل و نقل ممتاز بار نجف آباد (امیدی چهرازی امیدعلی -4689051976)- ش ف 72419 - کرایه حمل پشم سنگ ش ه م 3503 از شرکت جهان عایق پارس به سایت تنخواه ش 66 اسماعیل کرمی"/>
    <n v="68000000"/>
    <n v="0"/>
    <n v="68000000"/>
    <n v="440"/>
    <n v="49"/>
    <s v="300004"/>
    <s v="330002"/>
    <s v="هزینه ها"/>
    <s v="8"/>
    <x v="18"/>
    <x v="18"/>
    <s v="هزینه بارنامه ها و حمل و نقل"/>
    <s v="87146"/>
    <s v="بازرگانی"/>
    <s v="300004"/>
    <s v=""/>
    <s v="پالایشگاه"/>
    <s v="330002"/>
  </r>
  <r>
    <n v="173271"/>
    <n v="1482"/>
    <x v="504"/>
    <s v="1401/08/25"/>
    <s v="حمل و نقل پدیده ترابر (عارفان ابوالفضل - 2400086419)- ش ف 620172 - کرایه حمل پنل خورشیدی ش ه م 3503 از شرکت ارغوان کبیر یزد به سایت تنخواه ش 66 اسماعیل کرمی"/>
    <n v="170000000"/>
    <n v="0"/>
    <n v="170000000"/>
    <n v="440"/>
    <n v="49"/>
    <s v="300004"/>
    <s v="330002"/>
    <s v="هزینه ها"/>
    <s v="8"/>
    <x v="18"/>
    <x v="18"/>
    <s v="هزینه بارنامه ها و حمل و نقل"/>
    <s v="87146"/>
    <s v="بازرگانی"/>
    <s v="300004"/>
    <s v=""/>
    <s v="پالایشگاه"/>
    <s v="330002"/>
  </r>
  <r>
    <n v="173272"/>
    <n v="1482"/>
    <x v="504"/>
    <s v="1401/08/25"/>
    <s v="حمل و نقل شهام بار دالین (عابدیان محمدکریم- 2370265892)- ش ف 725843 - کرایه حمل  فایبرگلاس ش ه م 3504 از شرکت تولیدی صنعتی فراسان به سایت تنخواه ش 66 اسماعیل کرمی"/>
    <n v="75000000"/>
    <n v="0"/>
    <n v="75000000"/>
    <n v="440"/>
    <n v="49"/>
    <s v="300004"/>
    <s v="330002"/>
    <s v="هزینه ها"/>
    <s v="8"/>
    <x v="18"/>
    <x v="18"/>
    <s v="هزینه بارنامه ها و حمل و نقل"/>
    <s v="87146"/>
    <s v="بازرگانی"/>
    <s v="300004"/>
    <s v=""/>
    <s v="پالایشگاه"/>
    <s v="330002"/>
  </r>
  <r>
    <n v="173273"/>
    <n v="1482"/>
    <x v="504"/>
    <s v="1401/08/25"/>
    <s v="حمل و نقل زاگرس ترابر بویین (اژدری اسکندر- 2370682906)- ش ف 105779 - کرایه حمل آهن آلات ش ه م 3504 از شرکت ذوب آهن بوئین زهرا به سایت تنخواه ش 66 اسماعیل کرمی"/>
    <n v="185000000"/>
    <n v="0"/>
    <n v="185000000"/>
    <n v="440"/>
    <n v="49"/>
    <s v="300004"/>
    <s v="330002"/>
    <s v="هزینه ها"/>
    <s v="8"/>
    <x v="18"/>
    <x v="18"/>
    <s v="هزینه بارنامه ها و حمل و نقل"/>
    <s v="87146"/>
    <s v="بازرگانی"/>
    <s v="300004"/>
    <s v=""/>
    <s v="پالایشگاه"/>
    <s v="330002"/>
  </r>
  <r>
    <n v="173274"/>
    <n v="1482"/>
    <x v="504"/>
    <s v="1401/08/25"/>
    <s v="حمل و نقل پدیده ترابر (اسفندیاری چمران  2372272391)- ش ف 619962 - کرایه حمل  پنل خورشیدی ش ه م 3504 از شرکت ارغوان کبیر به سایت تنخواه ش 66 اسماعیل کرمی"/>
    <n v="170000000"/>
    <n v="0"/>
    <n v="170000000"/>
    <n v="440"/>
    <n v="49"/>
    <s v="300004"/>
    <s v="330002"/>
    <s v="هزینه ها"/>
    <s v="8"/>
    <x v="18"/>
    <x v="18"/>
    <s v="هزینه بارنامه ها و حمل و نقل"/>
    <s v="87146"/>
    <s v="بازرگانی"/>
    <s v="300004"/>
    <s v=""/>
    <s v="پالایشگاه"/>
    <s v="330002"/>
  </r>
  <r>
    <n v="173275"/>
    <n v="1482"/>
    <x v="504"/>
    <s v="1401/08/25"/>
    <s v="حمل و نقل پدیده ترابر (صفائی محمدتقی - 241148721)- ش ف 620174 - کرایه حمل  پنل خورشیدی ش ه م 3509 از شرکت ارغوان کبیر به سایت تنخواه ش 66 اسماعیل کرمی"/>
    <n v="125000000"/>
    <n v="0"/>
    <n v="125000000"/>
    <n v="440"/>
    <n v="49"/>
    <s v="300004"/>
    <s v="330002"/>
    <s v="هزینه ها"/>
    <s v="8"/>
    <x v="18"/>
    <x v="18"/>
    <s v="هزینه بارنامه ها و حمل و نقل"/>
    <s v="87146"/>
    <s v="بازرگانی"/>
    <s v="300004"/>
    <s v=""/>
    <s v="پالایشگاه"/>
    <s v="330002"/>
  </r>
  <r>
    <n v="173276"/>
    <n v="1482"/>
    <x v="504"/>
    <s v="1401/08/25"/>
    <s v="حمل و نقل ابریشم بوئین سیر (سجادیان سید مهدی - 2431330419)- ش ف 283180 - کرایه حمل  آهن آلات  ش ه م 3509 از شرکت ذوب آهن بوئین زهرا به سایت تنخواه ش 66 اسماعیل کرمی"/>
    <n v="175000000"/>
    <n v="0"/>
    <n v="175000000"/>
    <n v="440"/>
    <n v="49"/>
    <s v="300004"/>
    <s v="330002"/>
    <s v="هزینه ها"/>
    <s v="8"/>
    <x v="18"/>
    <x v="18"/>
    <s v="هزینه بارنامه ها و حمل و نقل"/>
    <s v="87146"/>
    <s v="بازرگانی"/>
    <s v="300004"/>
    <s v=""/>
    <s v="پالایشگاه"/>
    <s v="330002"/>
  </r>
  <r>
    <n v="173277"/>
    <n v="1482"/>
    <x v="504"/>
    <s v="1401/08/25"/>
    <s v="حمل و نقل بامشاد (سلامت یعقوب - 1755332203)- ش ف 686318 - کرایه حمل  میلگرد ش ه م 3518 از شرکت بازرگانی آرام البرز آرتا به سایت تنخواه ش 66 اسماعیل کرمی"/>
    <n v="137879000"/>
    <n v="0"/>
    <n v="137879000"/>
    <n v="440"/>
    <n v="49"/>
    <s v="300004"/>
    <s v="330002"/>
    <s v="هزینه ها"/>
    <s v="8"/>
    <x v="18"/>
    <x v="18"/>
    <s v="هزینه بارنامه ها و حمل و نقل"/>
    <s v="87146"/>
    <s v="بازرگانی"/>
    <s v="300004"/>
    <s v=""/>
    <s v="پالایشگاه"/>
    <s v="330002"/>
  </r>
  <r>
    <n v="173278"/>
    <n v="1482"/>
    <x v="504"/>
    <s v="1401/08/25"/>
    <s v="حمل و نقل بامشاد (میاحی شریف احمد - 1757023011)- ش ف 686319 - کرایه حمل  میلگرد ش ه م 3518 از شرکت بازرگانی آرام البرز آرتا به سایت تنخواه ش 66 اسماعیل کرمی"/>
    <n v="137879000"/>
    <n v="0"/>
    <n v="137879000"/>
    <n v="440"/>
    <n v="49"/>
    <s v="300004"/>
    <s v="330002"/>
    <s v="هزینه ها"/>
    <s v="8"/>
    <x v="18"/>
    <x v="18"/>
    <s v="هزینه بارنامه ها و حمل و نقل"/>
    <s v="87146"/>
    <s v="بازرگانی"/>
    <s v="300004"/>
    <s v=""/>
    <s v="پالایشگاه"/>
    <s v="330002"/>
  </r>
  <r>
    <n v="173279"/>
    <n v="1482"/>
    <x v="504"/>
    <s v="1401/08/25"/>
    <s v="حمل و نقل حماسه (رستم نیا محسن  - 1091271925)- ش ف 134458 - کرایه حمل  پشم شیشه ش ه م 3510 از شرکت جهان عایق پارس به سایت تنخواه ش 66 اسماعیل کرمی"/>
    <n v="70000000"/>
    <n v="0"/>
    <n v="70000000"/>
    <n v="440"/>
    <n v="49"/>
    <s v="300004"/>
    <s v="330002"/>
    <s v="هزینه ها"/>
    <s v="8"/>
    <x v="18"/>
    <x v="18"/>
    <s v="هزینه بارنامه ها و حمل و نقل"/>
    <s v="87146"/>
    <s v="بازرگانی"/>
    <s v="300004"/>
    <s v=""/>
    <s v="پالایشگاه"/>
    <s v="330002"/>
  </r>
  <r>
    <n v="173280"/>
    <n v="1482"/>
    <x v="504"/>
    <s v="1401/08/25"/>
    <s v="حمل و نقل بامشاد (زمان زاده طالب  - 175169596)- ش ف 686320 - کرایه حمل  میلگرد ش ه م 3510 از شرکت بازرگانی آرام البرز آرتا به سایت تنخواه ش 66 اسماعیل کرمی"/>
    <n v="137879000"/>
    <n v="0"/>
    <n v="137879000"/>
    <n v="440"/>
    <n v="49"/>
    <s v="300004"/>
    <s v="330002"/>
    <s v="هزینه ها"/>
    <s v="8"/>
    <x v="18"/>
    <x v="18"/>
    <s v="هزینه بارنامه ها و حمل و نقل"/>
    <s v="87146"/>
    <s v="بازرگانی"/>
    <s v="300004"/>
    <s v=""/>
    <s v="پالایشگاه"/>
    <s v="330002"/>
  </r>
  <r>
    <n v="173530"/>
    <n v="1503"/>
    <x v="505"/>
    <s v="1401/08/29"/>
    <s v="حمل و نقل اتو شهر تهران -(سلیمی محسن - 00-74895303)- ش ف 113025- کرایه حمل فلنج و اتصالات فلزی ش ه م 3511 از شرکت پترو صنعت وندا به سایت تنخواه ش 67 اسماعیل کرمی"/>
    <n v="55000000"/>
    <n v="0"/>
    <n v="55000000"/>
    <n v="440"/>
    <n v="49"/>
    <s v="300004"/>
    <s v="330002"/>
    <s v="هزینه ها"/>
    <s v="8"/>
    <x v="18"/>
    <x v="18"/>
    <s v="هزینه بارنامه ها و حمل و نقل"/>
    <s v="87146"/>
    <s v="بازرگانی"/>
    <s v="300004"/>
    <s v=""/>
    <s v="پالایشگاه"/>
    <s v="330002"/>
  </r>
  <r>
    <n v="173531"/>
    <n v="1503"/>
    <x v="505"/>
    <s v="1401/08/29"/>
    <s v="حمل و نقل پدیده ترابر (رستاقی پیمان 2452228672)- ش ف 620388 - کرایه حمل انواع نردبان ش ه م 3519 از شرکت نیکا نوین به سایت تنخواه ش 67 اسماعیل کرمی"/>
    <n v="185000000"/>
    <n v="0"/>
    <n v="185000000"/>
    <n v="440"/>
    <n v="49"/>
    <s v="300004"/>
    <s v="330002"/>
    <s v="هزینه ها"/>
    <s v="8"/>
    <x v="18"/>
    <x v="18"/>
    <s v="هزینه بارنامه ها و حمل و نقل"/>
    <s v="87146"/>
    <s v="بازرگانی"/>
    <s v="300004"/>
    <s v=""/>
    <s v="پالایشگاه"/>
    <s v="330002"/>
  </r>
  <r>
    <n v="173532"/>
    <n v="1503"/>
    <x v="505"/>
    <s v="1401/08/29"/>
    <s v="حمل و نقل پدیده ترابر (قاسمی احمد 2360140280)- ش ف 620418 - کرایه حمل الکترود ش ه م 3519 از شرکت آما به سایت تنخواه ش 67 اسماعیل کرمی"/>
    <n v="190000000"/>
    <n v="0"/>
    <n v="190000000"/>
    <n v="440"/>
    <n v="49"/>
    <s v="300004"/>
    <s v="330002"/>
    <s v="هزینه ها"/>
    <s v="8"/>
    <x v="18"/>
    <x v="18"/>
    <s v="هزینه بارنامه ها و حمل و نقل"/>
    <s v="87146"/>
    <s v="بازرگانی"/>
    <s v="300004"/>
    <s v=""/>
    <s v="پالایشگاه"/>
    <s v="330002"/>
  </r>
  <r>
    <n v="173533"/>
    <n v="1503"/>
    <x v="505"/>
    <s v="1401/08/29"/>
    <s v="حمل و نقل سعادت کوش (یارائی مسعود- 2539180736)- ش ف 121233 - کرایه حمل شیرآلات ش ه م 3515 از شرکت پترو انرزی خلیج فارس به سایت تنخواه ش 67 اسماعیل کرمی"/>
    <n v="122500000"/>
    <n v="0"/>
    <n v="122500000"/>
    <n v="440"/>
    <n v="49"/>
    <s v="300004"/>
    <s v="330002"/>
    <s v="هزینه ها"/>
    <s v="8"/>
    <x v="18"/>
    <x v="18"/>
    <s v="هزینه بارنامه ها و حمل و نقل"/>
    <s v="87146"/>
    <s v="بازرگانی"/>
    <s v="300004"/>
    <s v=""/>
    <s v="پالایشگاه"/>
    <s v="330002"/>
  </r>
  <r>
    <n v="173534"/>
    <n v="1503"/>
    <x v="505"/>
    <s v="1401/08/29"/>
    <s v="حمل و نقل درخشان بار زمرد (یزدانی مهدی - 6549881791)- ش ف 839021 - کرایه حمل پیچ و مهره ش ه م 3531 از شرکت پولاد پیچ کار به سایت تنخواه ش 67 اسماعیل کرمی"/>
    <n v="68000000"/>
    <n v="0"/>
    <n v="68000000"/>
    <n v="440"/>
    <n v="49"/>
    <s v="300004"/>
    <s v="330002"/>
    <s v="هزینه ها"/>
    <s v="8"/>
    <x v="18"/>
    <x v="18"/>
    <s v="هزینه بارنامه ها و حمل و نقل"/>
    <s v="87146"/>
    <s v="بازرگانی"/>
    <s v="300004"/>
    <s v=""/>
    <s v="پالایشگاه"/>
    <s v="330002"/>
  </r>
  <r>
    <n v="173535"/>
    <n v="1503"/>
    <x v="505"/>
    <s v="1401/08/29"/>
    <s v="حمل و نقل مهتاب (صفری محمدرضا - 2471498388)- ش ف 24801 - کرایه حمل گروت اپوکسی ش ه م 3531 از شرکت کاریز هیدرو سازه گیل به سایت تنخواه ش 67 اسماعیل کرمی"/>
    <n v="107702390"/>
    <n v="0"/>
    <n v="107702390"/>
    <n v="440"/>
    <n v="49"/>
    <s v="300004"/>
    <s v="330002"/>
    <s v="هزینه ها"/>
    <s v="8"/>
    <x v="18"/>
    <x v="18"/>
    <s v="هزینه بارنامه ها و حمل و نقل"/>
    <s v="87146"/>
    <s v="بازرگانی"/>
    <s v="300004"/>
    <s v=""/>
    <s v="پالایشگاه"/>
    <s v="330002"/>
  </r>
  <r>
    <n v="173536"/>
    <n v="1503"/>
    <x v="505"/>
    <s v="1401/08/29"/>
    <s v="حمل و نقل پدیده ترابر (مهرآور یاسر - 2420368495)- ش ف 620395 - کرایه نردبان کابل ش ه م 3531 از شرکت نیکا نوین به سایت تنخواه ش 67 اسماعیل کرمی"/>
    <n v="185000000"/>
    <n v="0"/>
    <n v="185000000"/>
    <n v="440"/>
    <n v="49"/>
    <s v="300004"/>
    <s v="330002"/>
    <s v="هزینه ها"/>
    <s v="8"/>
    <x v="18"/>
    <x v="18"/>
    <s v="هزینه بارنامه ها و حمل و نقل"/>
    <s v="87146"/>
    <s v="بازرگانی"/>
    <s v="300004"/>
    <s v=""/>
    <s v="پالایشگاه"/>
    <s v="330002"/>
  </r>
  <r>
    <n v="173537"/>
    <n v="1503"/>
    <x v="505"/>
    <s v="1401/08/29"/>
    <s v="حمل و نقل حماسه (رستم نیا محسن - 1091271925)- ش ف 134534 - کرایه حمل پشم شیشه ش ه م 3534 از شرکت جهان عایق پارس تنخواه ش 67 اسماعیل کرمی"/>
    <n v="70000000"/>
    <n v="0"/>
    <n v="70000000"/>
    <n v="440"/>
    <n v="49"/>
    <s v="300004"/>
    <s v="330002"/>
    <s v="هزینه ها"/>
    <s v="8"/>
    <x v="18"/>
    <x v="18"/>
    <s v="هزینه بارنامه ها و حمل و نقل"/>
    <s v="87146"/>
    <s v="بازرگانی"/>
    <s v="300004"/>
    <s v=""/>
    <s v="پالایشگاه"/>
    <s v="330002"/>
  </r>
  <r>
    <n v="173538"/>
    <n v="1503"/>
    <x v="505"/>
    <s v="1401/08/29"/>
    <s v="حمل و نقل آرمان بار خرمدشت (حاجی زاده یحیی - 5599549216)- ش ف 689278 - کرایه حمل میلگرد ش ه م3539 از شرکت پرشین فولاد آریا تنخواه ش 67 اسماعیل کرمی"/>
    <n v="186000000"/>
    <n v="0"/>
    <n v="186000000"/>
    <n v="440"/>
    <n v="49"/>
    <s v="300004"/>
    <s v="330002"/>
    <s v="هزینه ها"/>
    <s v="8"/>
    <x v="18"/>
    <x v="18"/>
    <s v="هزینه بارنامه ها و حمل و نقل"/>
    <s v="87146"/>
    <s v="بازرگانی"/>
    <s v="300004"/>
    <s v=""/>
    <s v="پالایشگاه"/>
    <s v="330002"/>
  </r>
  <r>
    <n v="173539"/>
    <n v="1503"/>
    <x v="505"/>
    <s v="1401/08/29"/>
    <s v="حمل و نقل آرین ساحل سیراف -محمدی حمید(عبدالحسین لاتحجی) - 4679215437- ش ف 8163176 - کرایه حمل لوازم کارگاهی ش ه 3539 از آدیش جنوبی به سایت تنخواه ش 67 اسماعیل کرمی"/>
    <n v="61000000"/>
    <n v="0"/>
    <n v="61000000"/>
    <n v="440"/>
    <n v="49"/>
    <s v="300004"/>
    <s v="330002"/>
    <s v="هزینه ها"/>
    <s v="8"/>
    <x v="18"/>
    <x v="18"/>
    <s v="هزینه بارنامه ها و حمل و نقل"/>
    <s v="87146"/>
    <s v="بازرگانی"/>
    <s v="300004"/>
    <s v=""/>
    <s v="پالایشگاه"/>
    <s v="330002"/>
  </r>
  <r>
    <n v="173540"/>
    <n v="1503"/>
    <x v="505"/>
    <s v="1401/08/29"/>
    <s v="حمل و نقل آرین ساحل سیراف -تماری عبدالنبی(عبدالحسین لاتحجی) - 3501119364- ش ف 81631760 - کرایه حمل لوازم کارگاهی ش ه 3539 از آدیش جنوبی به سایت تنخواه ش 67 اسماعیل کرمی"/>
    <n v="61000000"/>
    <n v="0"/>
    <n v="61000000"/>
    <n v="440"/>
    <n v="49"/>
    <s v="300004"/>
    <s v="330002"/>
    <s v="هزینه ها"/>
    <s v="8"/>
    <x v="18"/>
    <x v="18"/>
    <s v="هزینه بارنامه ها و حمل و نقل"/>
    <s v="87146"/>
    <s v="بازرگانی"/>
    <s v="300004"/>
    <s v=""/>
    <s v="پالایشگاه"/>
    <s v="330002"/>
  </r>
  <r>
    <n v="173541"/>
    <n v="1503"/>
    <x v="505"/>
    <s v="1401/08/29"/>
    <s v="حمل و نقل آرین ساحل سیراف -تماری عبدالنبی(عبدالحسین لاتحجی) - 3501119364- ش ف 81631798 - کرایه حمل کانتینر ش ه 3539 از آدیش جنوبی به سایت تنخواه ش 67 اسماعیل کرمی"/>
    <n v="60000000"/>
    <n v="0"/>
    <n v="60000000"/>
    <n v="440"/>
    <n v="49"/>
    <s v="300004"/>
    <s v="330002"/>
    <s v="هزینه ها"/>
    <s v="8"/>
    <x v="18"/>
    <x v="18"/>
    <s v="هزینه بارنامه ها و حمل و نقل"/>
    <s v="87146"/>
    <s v="بازرگانی"/>
    <s v="300004"/>
    <s v=""/>
    <s v="پالایشگاه"/>
    <s v="330002"/>
  </r>
  <r>
    <n v="173542"/>
    <n v="1503"/>
    <x v="505"/>
    <s v="1401/08/29"/>
    <s v="حمل و نقل آرین ساحل سیراف -محمدی حمید(عبدالحسین لاتحجی) - 4679215437- ش ف 81631799 - کرایه حمل لوازم کارگاهی ش ه 3539 از آدیش جنوبی به سایت تنخواه ش 67 اسماعیل کرمی"/>
    <n v="60000000"/>
    <n v="0"/>
    <n v="60000000"/>
    <n v="440"/>
    <n v="49"/>
    <s v="300004"/>
    <s v="330002"/>
    <s v="هزینه ها"/>
    <s v="8"/>
    <x v="18"/>
    <x v="18"/>
    <s v="هزینه بارنامه ها و حمل و نقل"/>
    <s v="87146"/>
    <s v="بازرگانی"/>
    <s v="300004"/>
    <s v=""/>
    <s v="پالایشگاه"/>
    <s v="330002"/>
  </r>
  <r>
    <n v="175921"/>
    <n v="1520"/>
    <x v="21"/>
    <s v="1401/08/30"/>
    <s v="وانت بار تلفنی ش ف 839- بابت کرایه حمل فلنج از سایت به تراشکاری کنگان- اعلامیه شماره SM/1401/852 مورخ 1401/09/29 شرکت سپهر مولد"/>
    <n v="4000000"/>
    <n v="0"/>
    <n v="4000000"/>
    <n v="440"/>
    <n v="49"/>
    <s v="300004"/>
    <s v="330002"/>
    <s v="هزینه ها"/>
    <s v="8"/>
    <x v="18"/>
    <x v="18"/>
    <s v="هزینه بارنامه ها و حمل و نقل"/>
    <s v="87146"/>
    <s v="بازرگانی"/>
    <s v="300004"/>
    <s v=""/>
    <s v="پالایشگاه"/>
    <s v="330002"/>
  </r>
  <r>
    <n v="173886"/>
    <n v="1542"/>
    <x v="506"/>
    <s v="1401/09/06"/>
    <s v="پدیده ترابر (سلمان عبدپور6549511860)-هزینه بارنامه ش 620524 بابت ارسال مواداولیه رنگ از رنگین زره (طی فیش 105869)ش ه3536-تنخواه 68کرمی"/>
    <n v="120000000"/>
    <n v="0"/>
    <n v="120000000"/>
    <n v="440"/>
    <n v="49"/>
    <s v="300004"/>
    <s v="330002"/>
    <s v="هزینه ها"/>
    <s v="8"/>
    <x v="18"/>
    <x v="18"/>
    <s v="هزینه بارنامه ها و حمل و نقل"/>
    <s v="87146"/>
    <s v="بازرگانی"/>
    <s v="300004"/>
    <s v=""/>
    <s v="پالایشگاه"/>
    <s v="330002"/>
  </r>
  <r>
    <n v="173887"/>
    <n v="1542"/>
    <x v="506"/>
    <s v="1401/09/06"/>
    <s v="ممتاز بار نجف آباد(احسان قاسمی خو 467989876)-هزینه بارنامه 72653بابت ارسال پشم سنگ و چسب صنعتی از جهان عایق پارس (واریزی اینترنتی ش پیگیری 888684)ش ه م 3553 تنخواه 68کرمی"/>
    <n v="70000000"/>
    <n v="0"/>
    <n v="70000000"/>
    <n v="440"/>
    <n v="49"/>
    <s v="300004"/>
    <s v="330002"/>
    <s v="هزینه ها"/>
    <s v="8"/>
    <x v="18"/>
    <x v="18"/>
    <s v="هزینه بارنامه ها و حمل و نقل"/>
    <s v="87146"/>
    <s v="بازرگانی"/>
    <s v="300004"/>
    <s v=""/>
    <s v="پالایشگاه"/>
    <s v="330002"/>
  </r>
  <r>
    <n v="173888"/>
    <n v="1542"/>
    <x v="506"/>
    <s v="1401/09/06"/>
    <s v="حمل و نقل حماسه ( محسن رستم نیا 1091271925)هزینه بارنامه 134586بابت ارسال پشم شیشه از جهان عایق پارس(واریزی اینترنتی ش پیگیری 037679)ش ه م 3548 تنخواه ش 68کرمی"/>
    <n v="70000000"/>
    <n v="0"/>
    <n v="70000000"/>
    <n v="440"/>
    <n v="49"/>
    <s v="300004"/>
    <s v="330002"/>
    <s v="هزینه ها"/>
    <s v="8"/>
    <x v="18"/>
    <x v="18"/>
    <s v="هزینه بارنامه ها و حمل و نقل"/>
    <s v="87146"/>
    <s v="بازرگانی"/>
    <s v="300004"/>
    <s v=""/>
    <s v="پالایشگاه"/>
    <s v="330002"/>
  </r>
  <r>
    <n v="173889"/>
    <n v="1542"/>
    <x v="506"/>
    <s v="1401/09/06"/>
    <s v="حمل ونقل گلچین محموآباد(ناصرتوکلی محموآبادی 6839704947)-هزینه بارنامه 982112 ارسال آجرگری از کوره اسکندری کوار (واریزی اینترنتی ش پیگیری 360540)ش ه م 3548 تنخواه ش 68 کرمی"/>
    <n v="32000000"/>
    <n v="0"/>
    <n v="32000000"/>
    <n v="440"/>
    <n v="49"/>
    <s v="300004"/>
    <s v="330002"/>
    <s v="هزینه ها"/>
    <s v="8"/>
    <x v="18"/>
    <x v="18"/>
    <s v="هزینه بارنامه ها و حمل و نقل"/>
    <s v="87146"/>
    <s v="بازرگانی"/>
    <s v="300004"/>
    <s v=""/>
    <s v="پالایشگاه"/>
    <s v="330002"/>
  </r>
  <r>
    <n v="173890"/>
    <n v="1542"/>
    <x v="506"/>
    <s v="1401/09/06"/>
    <s v="حمل و نقل شهام بار دالین (سیروس معارف 2549551834)هزینه بارنامه 648890 بابات ارسال فایبرگلاس از شرکت تولیدی فراسان (واریزی اینترنتی ش پیگیری 737198) ش ه م 3558 تنخواه ش 68 کرمی"/>
    <n v="35000000"/>
    <n v="0"/>
    <n v="35000000"/>
    <n v="440"/>
    <n v="49"/>
    <s v="300004"/>
    <s v="330002"/>
    <s v="هزینه ها"/>
    <s v="8"/>
    <x v="18"/>
    <x v="18"/>
    <s v="هزینه بارنامه ها و حمل و نقل"/>
    <s v="87146"/>
    <s v="بازرگانی"/>
    <s v="300004"/>
    <s v=""/>
    <s v="پالایشگاه"/>
    <s v="330002"/>
  </r>
  <r>
    <n v="174612"/>
    <n v="1589"/>
    <x v="507"/>
    <s v="1401/09/16"/>
    <s v="حمل و نقل حماسه (محسن رستم نیا 1091271925)هزینه بارنامه 134680 بابت ارسال پشم سنگ از جهان عایق پارس (طی فیش 188557)ش ه م 3561-تنخواه 69 کرمی"/>
    <n v="70000000"/>
    <n v="0"/>
    <n v="70000000"/>
    <n v="440"/>
    <n v="49"/>
    <s v="300004"/>
    <s v="330002"/>
    <s v="هزینه ها"/>
    <s v="8"/>
    <x v="18"/>
    <x v="18"/>
    <s v="هزینه بارنامه ها و حمل و نقل"/>
    <s v="87146"/>
    <s v="بازرگانی"/>
    <s v="300004"/>
    <s v=""/>
    <s v="پالایشگاه"/>
    <s v="330002"/>
  </r>
  <r>
    <n v="174613"/>
    <n v="1589"/>
    <x v="507"/>
    <s v="1401/09/16"/>
    <s v="حمل و نقل حماسه (محسن رستم نیا 1091271925)هزینه بارنامه ش 134739 بابت ارسال پشم شیشه از جهان عایق پارس (طی فیش 194201)ش ه م 3575-تنخواه 69 کرمی"/>
    <n v="70000000"/>
    <n v="0"/>
    <n v="70000000"/>
    <n v="440"/>
    <n v="49"/>
    <s v="300004"/>
    <s v="330002"/>
    <s v="هزینه ها"/>
    <s v="8"/>
    <x v="18"/>
    <x v="18"/>
    <s v="هزینه بارنامه ها و حمل و نقل"/>
    <s v="87146"/>
    <s v="بازرگانی"/>
    <s v="300004"/>
    <s v=""/>
    <s v="پالایشگاه"/>
    <s v="330002"/>
  </r>
  <r>
    <n v="174614"/>
    <n v="1589"/>
    <x v="507"/>
    <s v="1401/09/16"/>
    <s v="حمل و نقل ممتاز بار نجف آباد(سجادعبادی دهاقانی 1270271210)هزینه بارنامه ش72802 بابت ارسال پشم سنگ از جهان عایق پارس(طی فیش 2234973993) ش ه م 3575 - تنخواه 69 کرمی"/>
    <n v="83000000"/>
    <n v="0"/>
    <n v="83000000"/>
    <n v="440"/>
    <n v="49"/>
    <s v="300004"/>
    <s v="330002"/>
    <s v="هزینه ها"/>
    <s v="8"/>
    <x v="18"/>
    <x v="18"/>
    <s v="هزینه بارنامه ها و حمل و نقل"/>
    <s v="87146"/>
    <s v="بازرگانی"/>
    <s v="300004"/>
    <s v=""/>
    <s v="پالایشگاه"/>
    <s v="330002"/>
  </r>
  <r>
    <n v="174615"/>
    <n v="1589"/>
    <x v="507"/>
    <s v="1401/09/16"/>
    <s v="حمل و نقل حاجی هاشمی (اسماعیل میرزاخانی 1209818809)هزینه بارنامه ش 359536 بابت ارسال انواع لوله آهنی از تولیدی نیک محضراسپادانا (طی فیش 2229187155)ش ه م 3575- تنخواه 69 کرمی"/>
    <n v="120000000"/>
    <n v="0"/>
    <n v="120000000"/>
    <n v="440"/>
    <n v="49"/>
    <s v="300004"/>
    <s v="330002"/>
    <s v="هزینه ها"/>
    <s v="8"/>
    <x v="18"/>
    <x v="18"/>
    <s v="هزینه بارنامه ها و حمل و نقل"/>
    <s v="87146"/>
    <s v="بازرگانی"/>
    <s v="300004"/>
    <s v=""/>
    <s v="پالایشگاه"/>
    <s v="330002"/>
  </r>
  <r>
    <n v="174616"/>
    <n v="1589"/>
    <x v="507"/>
    <s v="1401/09/16"/>
    <s v="حمل و نقل فولاد ترابر خاورمیانه (علی لویمی 1754877680) هزینه بارنامه ش 110940 بابت ارسال میلگرد از فولاد آتیه خاورمیانه (طی فیش 2236672126) ش ه م 3581 - تنخواه 69 کرمی"/>
    <n v="155000000"/>
    <n v="0"/>
    <n v="155000000"/>
    <n v="440"/>
    <n v="49"/>
    <s v="300004"/>
    <s v="330002"/>
    <s v="هزینه ها"/>
    <s v="8"/>
    <x v="18"/>
    <x v="18"/>
    <s v="هزینه بارنامه ها و حمل و نقل"/>
    <s v="87146"/>
    <s v="بازرگانی"/>
    <s v="300004"/>
    <s v=""/>
    <s v="پالایشگاه"/>
    <s v="330002"/>
  </r>
  <r>
    <n v="174617"/>
    <n v="1589"/>
    <x v="507"/>
    <s v="1401/09/16"/>
    <s v="بردسیر ترابر ایرانیان ( فرزادکاظمی 2281781739) هزینه بارنامه ش 681019 بابت ارسال میلگرد از مجتمع جهان فولاد سیرجان (طی فیش 223667809)ش ه م 3581 - تنخواه 69 کرمی"/>
    <n v="145509775"/>
    <n v="0"/>
    <n v="145509775"/>
    <n v="440"/>
    <n v="49"/>
    <s v="300004"/>
    <s v="330002"/>
    <s v="هزینه ها"/>
    <s v="8"/>
    <x v="18"/>
    <x v="18"/>
    <s v="هزینه بارنامه ها و حمل و نقل"/>
    <s v="87146"/>
    <s v="بازرگانی"/>
    <s v="300004"/>
    <s v=""/>
    <s v="پالایشگاه"/>
    <s v="330002"/>
  </r>
  <r>
    <n v="174618"/>
    <n v="1589"/>
    <x v="507"/>
    <s v="1401/09/16"/>
    <s v="حمل و نقل شهام بار دالین عین اله حسینی 2293248844)هزینه بارنامه ش 648928 بابت ارسال فایبرگلاس از تولیدی صنعتی فراسان (طی فیش 400490)ش ه م 3581 - تنخواه 69 کرمی"/>
    <n v="80000000"/>
    <n v="0"/>
    <n v="80000000"/>
    <n v="440"/>
    <n v="49"/>
    <s v="300004"/>
    <s v="330002"/>
    <s v="هزینه ها"/>
    <s v="8"/>
    <x v="18"/>
    <x v="18"/>
    <s v="هزینه بارنامه ها و حمل و نقل"/>
    <s v="87146"/>
    <s v="بازرگانی"/>
    <s v="300004"/>
    <s v=""/>
    <s v="پالایشگاه"/>
    <s v="330002"/>
  </r>
  <r>
    <n v="174619"/>
    <n v="1589"/>
    <x v="507"/>
    <s v="1401/09/16"/>
    <s v="حمل و نقل اتو شهپر تهران (حسین دهقان زاده 5139830140) هزینه بارنامه ش268631 بابت ارسال انواع توری(مش) از آهن آلات اسکندری (طی فیش 2236679227)ش ه م 3581 - تنخواه 69 کرمی"/>
    <n v="135000000"/>
    <n v="0"/>
    <n v="135000000"/>
    <n v="440"/>
    <n v="49"/>
    <s v="300004"/>
    <s v="330002"/>
    <s v="هزینه ها"/>
    <s v="8"/>
    <x v="18"/>
    <x v="18"/>
    <s v="هزینه بارنامه ها و حمل و نقل"/>
    <s v="87146"/>
    <s v="بازرگانی"/>
    <s v="300004"/>
    <s v=""/>
    <s v="پالایشگاه"/>
    <s v="330002"/>
  </r>
  <r>
    <n v="174620"/>
    <n v="1589"/>
    <x v="507"/>
    <s v="1401/09/16"/>
    <s v="حمل ونقل اطمینان بار(عبدالرسول رنجبر 2560010712) هزینه بارنامه ش 751267 بابت ارسال انواع توری (مش) از آهن آلات اسکندری (طی فیش 2240495017)ش ه 3587- تنخواه 69 کرمی"/>
    <n v="138028000"/>
    <n v="0"/>
    <n v="138028000"/>
    <n v="440"/>
    <n v="49"/>
    <s v="300004"/>
    <s v="330002"/>
    <s v="هزینه ها"/>
    <s v="8"/>
    <x v="18"/>
    <x v="18"/>
    <s v="هزینه بارنامه ها و حمل و نقل"/>
    <s v="87146"/>
    <s v="بازرگانی"/>
    <s v="300004"/>
    <s v=""/>
    <s v="پالایشگاه"/>
    <s v="330002"/>
  </r>
  <r>
    <n v="174621"/>
    <n v="1589"/>
    <x v="507"/>
    <s v="1401/09/16"/>
    <s v="حمل و نقل فولاد ترابر خاورمیانه (قاسم عطایی 1751141233) هزینه بارنامه ش 111029 بابت ارسال میلگرد از فولاد آتیه خاورمیانه (طی فیش 2240497959)ش ه 3587 - تنخواه 69 کرمی"/>
    <n v="145000000"/>
    <n v="0"/>
    <n v="145000000"/>
    <n v="440"/>
    <n v="49"/>
    <s v="300004"/>
    <s v="330002"/>
    <s v="هزینه ها"/>
    <s v="8"/>
    <x v="18"/>
    <x v="18"/>
    <s v="هزینه بارنامه ها و حمل و نقل"/>
    <s v="87146"/>
    <s v="بازرگانی"/>
    <s v="300004"/>
    <s v=""/>
    <s v="پالایشگاه"/>
    <s v="330002"/>
  </r>
  <r>
    <n v="174622"/>
    <n v="1589"/>
    <x v="507"/>
    <s v="1401/09/16"/>
    <s v="بردسیر ترابر ایرانیان (یونسعلی ابراهیمی 6489907704)هزینه بارنامه ش 681029 بابت ارسال میلگرد از مجتمع جهان فولاد سیرجان (طی فیش 2240511549)ش ه م 3589 - تنخواه 69 کرمی"/>
    <n v="146728907"/>
    <n v="0"/>
    <n v="146728907"/>
    <n v="440"/>
    <n v="49"/>
    <s v="300004"/>
    <s v="330002"/>
    <s v="هزینه ها"/>
    <s v="8"/>
    <x v="18"/>
    <x v="18"/>
    <s v="هزینه بارنامه ها و حمل و نقل"/>
    <s v="87146"/>
    <s v="بازرگانی"/>
    <s v="300004"/>
    <s v=""/>
    <s v="پالایشگاه"/>
    <s v="330002"/>
  </r>
  <r>
    <n v="175242"/>
    <n v="1617"/>
    <x v="508"/>
    <s v="1401/09/21"/>
    <s v="حمل ونقل حاجی هاشمی( اشکان میرزاخانی 1209824541)هزینه بارنامه 359676(بابت حمل انواع لوله آهنی از تولیدی صنعتی نیک محضر اسپادانا (طی فیش140109210182530701)ش ه م 3590تنخواه 70کرمی"/>
    <n v="122000000"/>
    <n v="0"/>
    <n v="122000000"/>
    <n v="440"/>
    <n v="49"/>
    <s v="300004"/>
    <s v="330002"/>
    <s v="هزینه ها"/>
    <s v="8"/>
    <x v="18"/>
    <x v="18"/>
    <s v="هزینه بارنامه ها و حمل و نقل"/>
    <s v="87146"/>
    <s v="بازرگانی"/>
    <s v="300004"/>
    <s v=""/>
    <s v="پالایشگاه"/>
    <s v="330002"/>
  </r>
  <r>
    <n v="175243"/>
    <n v="1617"/>
    <x v="508"/>
    <s v="1401/09/21"/>
    <s v="پدیده ترابر (محمدحسن چراغی 2538975735)هزینه بارنامه 40105 بابت ارسال روان کننده بتن از شرکت کاریز هیدروساز گیل (طی فیش 813129)ش ه م 3590 - تنخواه 70کرمی"/>
    <n v="160000000"/>
    <n v="0"/>
    <n v="160000000"/>
    <n v="440"/>
    <n v="49"/>
    <s v="300004"/>
    <s v="330002"/>
    <s v="هزینه ها"/>
    <s v="8"/>
    <x v="18"/>
    <x v="18"/>
    <s v="هزینه بارنامه ها و حمل و نقل"/>
    <s v="87146"/>
    <s v="بازرگانی"/>
    <s v="300004"/>
    <s v=""/>
    <s v="پالایشگاه"/>
    <s v="330002"/>
  </r>
  <r>
    <n v="175244"/>
    <n v="1617"/>
    <x v="508"/>
    <s v="1401/09/21"/>
    <s v="حمل ونقل حاجی هاشمی ( رضا روستا 245227363)هزینه بارنامه 359691 بابت ارسال انواع لوله آهنی از تولیدی نیک محضر اسپادانا )طی فیش 140109210182531093) ش ه م 3593- تنخواه 70 کرمی"/>
    <n v="122000000"/>
    <n v="0"/>
    <n v="122000000"/>
    <n v="440"/>
    <n v="49"/>
    <s v="300004"/>
    <s v="330002"/>
    <s v="هزینه ها"/>
    <s v="8"/>
    <x v="18"/>
    <x v="18"/>
    <s v="هزینه بارنامه ها و حمل و نقل"/>
    <s v="87146"/>
    <s v="بازرگانی"/>
    <s v="300004"/>
    <s v=""/>
    <s v="پالایشگاه"/>
    <s v="330002"/>
  </r>
  <r>
    <n v="175245"/>
    <n v="1617"/>
    <x v="508"/>
    <s v="1401/09/21"/>
    <s v="حمل و نقل خاور داران (محمدجواد زارع 2400081476)هزینه بارنامه 102276(بابت حمل میکرو سیلیس ارسالی از کاریزهیدروسازگیل (طی فیش140109210182531167)ش ه م 3593- تنخواه 70 کرمی"/>
    <n v="143000000"/>
    <n v="0"/>
    <n v="143000000"/>
    <n v="440"/>
    <n v="49"/>
    <s v="300004"/>
    <s v="330002"/>
    <s v="هزینه ها"/>
    <s v="8"/>
    <x v="18"/>
    <x v="18"/>
    <s v="هزینه بارنامه ها و حمل و نقل"/>
    <s v="87146"/>
    <s v="بازرگانی"/>
    <s v="300004"/>
    <s v=""/>
    <s v="پالایشگاه"/>
    <s v="330002"/>
  </r>
  <r>
    <n v="175246"/>
    <n v="1617"/>
    <x v="508"/>
    <s v="1401/09/21"/>
    <s v="پدیده ترابر (مجید فرهادی 2372257994) هزینه بارنامه 401153بابت ارسال مواداولیه رنگ ارسالی از صنعتی و شیمیایی رنگین زره (طی فیش 140109210182531230)ش ه م 3593- تنخواه 70 کرمی"/>
    <n v="128000000"/>
    <n v="0"/>
    <n v="128000000"/>
    <n v="440"/>
    <n v="49"/>
    <s v="300004"/>
    <s v="330002"/>
    <s v="هزینه ها"/>
    <s v="8"/>
    <x v="18"/>
    <x v="18"/>
    <s v="هزینه بارنامه ها و حمل و نقل"/>
    <s v="87146"/>
    <s v="بازرگانی"/>
    <s v="300004"/>
    <s v=""/>
    <s v="پالایشگاه"/>
    <s v="330002"/>
  </r>
  <r>
    <n v="175247"/>
    <n v="1617"/>
    <x v="508"/>
    <s v="1401/09/21"/>
    <s v="حمل و نقل حماسه (محسن رستم نیا 1091271925) هزینه بارنامه 153021 بابت ارسال پشم شیشه ارسالی از جهان عایق پارس (طی فیش 140109210182531403) ش ه م 3614- تنخواه 70کرمی"/>
    <n v="70000000"/>
    <n v="0"/>
    <n v="70000000"/>
    <n v="440"/>
    <n v="49"/>
    <s v="300004"/>
    <s v="330002"/>
    <s v="هزینه ها"/>
    <s v="8"/>
    <x v="18"/>
    <x v="18"/>
    <s v="هزینه بارنامه ها و حمل و نقل"/>
    <s v="87146"/>
    <s v="بازرگانی"/>
    <s v="300004"/>
    <s v=""/>
    <s v="پالایشگاه"/>
    <s v="330002"/>
  </r>
  <r>
    <n v="175248"/>
    <n v="1617"/>
    <x v="508"/>
    <s v="1401/09/21"/>
    <s v="حمل و نقل اطمینان بار عظیمی ( محمددهقانی 2301659941) هزینه بارنامه 751283 بابت ارسال انواع لوله آهنی ارسالی از پترو صنعت وندا (طی فیش 140109210182531403) ش ه م 3608- تنخواه 70 کرمی"/>
    <n v="87001000"/>
    <n v="0"/>
    <n v="87001000"/>
    <n v="440"/>
    <n v="49"/>
    <s v="300004"/>
    <s v="330002"/>
    <s v="هزینه ها"/>
    <s v="8"/>
    <x v="18"/>
    <x v="18"/>
    <s v="هزینه بارنامه ها و حمل و نقل"/>
    <s v="87146"/>
    <s v="بازرگانی"/>
    <s v="300004"/>
    <s v=""/>
    <s v="پالایشگاه"/>
    <s v="330002"/>
  </r>
  <r>
    <n v="175249"/>
    <n v="1617"/>
    <x v="508"/>
    <s v="1401/09/21"/>
    <s v="حمل و نقل حاجی هاشمی ( غلامرضا رمضان زاده 2292154854) هزینه بارنامه 359694 بابت ارسال انواع لوله آهنی ارسالی از تولیدی صنعتی نیک محضر اسپادانا (طی فیش 140109210182531587) ش ه م 3615 تنخواه 70 کرمی"/>
    <n v="122000000"/>
    <n v="0"/>
    <n v="122000000"/>
    <n v="440"/>
    <n v="49"/>
    <s v="300004"/>
    <s v="330002"/>
    <s v="هزینه ها"/>
    <s v="8"/>
    <x v="18"/>
    <x v="18"/>
    <s v="هزینه بارنامه ها و حمل و نقل"/>
    <s v="87146"/>
    <s v="بازرگانی"/>
    <s v="300004"/>
    <s v=""/>
    <s v="پالایشگاه"/>
    <s v="330002"/>
  </r>
  <r>
    <n v="175250"/>
    <n v="1617"/>
    <x v="508"/>
    <s v="1401/09/21"/>
    <s v="حمل و نقل فولاد ترابر خاورمیاه (جاسم غلیم زاده 1754403141) هزینه بارنامه 111038 بابت ارسال میلگرد ارسالی از فولاد آتیه خاورمیانه (طی فیش 140109210182531638) ش ه م 3615 - تنخواه 70 کرمی"/>
    <n v="145000000"/>
    <n v="0"/>
    <n v="145000000"/>
    <n v="440"/>
    <n v="49"/>
    <s v="300004"/>
    <s v="330002"/>
    <s v="هزینه ها"/>
    <s v="8"/>
    <x v="18"/>
    <x v="18"/>
    <s v="هزینه بارنامه ها و حمل و نقل"/>
    <s v="87146"/>
    <s v="بازرگانی"/>
    <s v="300004"/>
    <s v=""/>
    <s v="پالایشگاه"/>
    <s v="330002"/>
  </r>
  <r>
    <n v="175251"/>
    <n v="1617"/>
    <x v="508"/>
    <s v="1401/09/21"/>
    <s v="حمل و نقل ممتاز بار(احمد احمدی 4623358003) هزینه بارنامه 281544 بابت ارسال پشم سنگ از جهان عایق پارس (طی فیش 840078) ش ه م 3616 - تنخواه 70 کرمی"/>
    <n v="76000000"/>
    <n v="0"/>
    <n v="76000000"/>
    <n v="440"/>
    <n v="49"/>
    <s v="300004"/>
    <s v="330002"/>
    <s v="هزینه ها"/>
    <s v="8"/>
    <x v="18"/>
    <x v="18"/>
    <s v="هزینه بارنامه ها و حمل و نقل"/>
    <s v="87146"/>
    <s v="بازرگانی"/>
    <s v="300004"/>
    <s v=""/>
    <s v="پالایشگاه"/>
    <s v="330002"/>
  </r>
  <r>
    <n v="176560"/>
    <n v="1657"/>
    <x v="509"/>
    <s v="1401/09/29"/>
    <s v="حمل و نقل حماسه (محسن رستم نیا 1091271925) - هزینه بارنامه 135081 بابت ارسال پشم شیشه از جهان عایق پارس (واریزی طی فیش 591953)ش ه م 3631 ش تنخواه 71 کرمی"/>
    <n v="70000000"/>
    <n v="0"/>
    <n v="70000000"/>
    <n v="440"/>
    <n v="49"/>
    <s v="300004"/>
    <s v="330002"/>
    <s v="هزینه ها"/>
    <s v="8"/>
    <x v="18"/>
    <x v="18"/>
    <s v="هزینه بارنامه ها و حمل و نقل"/>
    <s v="87146"/>
    <s v="بازرگانی"/>
    <s v="300004"/>
    <s v=""/>
    <s v="پالایشگاه"/>
    <s v="330002"/>
  </r>
  <r>
    <n v="176561"/>
    <n v="1657"/>
    <x v="509"/>
    <s v="1401/09/29"/>
    <s v="حمل و نقل حاجی هاشمی ( محمودشجاعی مهر 2452393045)- هزینه بارنامه 359842 بابت ارسال انواع لوله آهنی از تولیدی نیک محضر اسپادانا (واریزی طی فیش 2262641156)ش ه م 3629 ش تنخواه 71 کرمی"/>
    <n v="122000000"/>
    <n v="0"/>
    <n v="122000000"/>
    <n v="440"/>
    <n v="49"/>
    <s v="300004"/>
    <s v="330002"/>
    <s v="هزینه ها"/>
    <s v="8"/>
    <x v="18"/>
    <x v="18"/>
    <s v="هزینه بارنامه ها و حمل و نقل"/>
    <s v="87146"/>
    <s v="بازرگانی"/>
    <s v="300004"/>
    <s v=""/>
    <s v="پالایشگاه"/>
    <s v="330002"/>
  </r>
  <r>
    <n v="176562"/>
    <n v="1657"/>
    <x v="509"/>
    <s v="1401/09/29"/>
    <s v="حمل و نقل گلچین بار( ناصر توکلی 6839704947)- هزینه بارنامه 24420 - ارسال آجر گری از کوره اسکندری -رمضانی (واریزی طی فیش 319396) ش ه م 3624 ش تنخواه 71 کرمی"/>
    <n v="35000000"/>
    <n v="0"/>
    <n v="35000000"/>
    <n v="440"/>
    <n v="49"/>
    <s v="300004"/>
    <s v="330002"/>
    <s v="هزینه ها"/>
    <s v="8"/>
    <x v="18"/>
    <x v="18"/>
    <s v="هزینه بارنامه ها و حمل و نقل"/>
    <s v="87146"/>
    <s v="بازرگانی"/>
    <s v="300004"/>
    <s v=""/>
    <s v="پالایشگاه"/>
    <s v="330002"/>
  </r>
  <r>
    <n v="176563"/>
    <n v="1657"/>
    <x v="509"/>
    <s v="1401/09/29"/>
    <s v="حمل و نقل شهپر تهران ( درویشعلی همتیان 2450183371) هزنیه بارنامه 271048 بابت ارسال آهن آلات از شرکت نواندیشان پالایش جم (واریزی طی فیش 2264721547)ش ه م 3636 ش تنخواه 71کرمی"/>
    <n v="255000000"/>
    <n v="0"/>
    <n v="255000000"/>
    <n v="440"/>
    <n v="49"/>
    <s v="300004"/>
    <s v="330002"/>
    <s v="هزینه ها"/>
    <s v="8"/>
    <x v="18"/>
    <x v="18"/>
    <s v="هزینه بارنامه ها و حمل و نقل"/>
    <s v="87146"/>
    <s v="بازرگانی"/>
    <s v="300004"/>
    <s v=""/>
    <s v="پالایشگاه"/>
    <s v="330002"/>
  </r>
  <r>
    <n v="176564"/>
    <n v="1657"/>
    <x v="509"/>
    <s v="1401/09/29"/>
    <s v="حمل ونقل اطمینان بار (محمدرضا فیروزمکان 2400145393) - هزینه بارنامه 751352 بابت ارسال انواع تیرآهن از شرکت نواندیشان پالایش جم (واریزی طی فیش 2264727731) ش ه م 3636 ش تنخواه 71 کرمی"/>
    <n v="210079000"/>
    <n v="0"/>
    <n v="210079000"/>
    <n v="440"/>
    <n v="49"/>
    <s v="300004"/>
    <s v="330002"/>
    <s v="هزینه ها"/>
    <s v="8"/>
    <x v="18"/>
    <x v="18"/>
    <s v="هزینه بارنامه ها و حمل و نقل"/>
    <s v="87146"/>
    <s v="بازرگانی"/>
    <s v="300004"/>
    <s v=""/>
    <s v="پالایشگاه"/>
    <s v="330002"/>
  </r>
  <r>
    <n v="176565"/>
    <n v="1657"/>
    <x v="509"/>
    <s v="1401/09/29"/>
    <s v="حمل و نقل ممتاز بار (فیروز بنی مسنی 4660409880)- هزینه بارنامه 281662 - ارسال پشم سنگ ارسالی از جهان عایق پارس (واریزی طی فیش 2264731356) ش ه م 3640 ش تنخواه 71 کرمی"/>
    <n v="73500000"/>
    <n v="0"/>
    <n v="73500000"/>
    <n v="440"/>
    <n v="49"/>
    <s v="300004"/>
    <s v="330002"/>
    <s v="هزینه ها"/>
    <s v="8"/>
    <x v="18"/>
    <x v="18"/>
    <s v="هزینه بارنامه ها و حمل و نقل"/>
    <s v="87146"/>
    <s v="بازرگانی"/>
    <s v="300004"/>
    <s v=""/>
    <s v="پالایشگاه"/>
    <s v="330002"/>
  </r>
  <r>
    <n v="176566"/>
    <n v="1657"/>
    <x v="509"/>
    <s v="1401/09/29"/>
    <s v="حمل و نقل حماسه (محسن رستم نیا1091271925) -هزینه بارنامه 135169 بابت ارسال پشم شیشه از جهان عایق پارس (واریزی طی فیش 026428) ش ه م 3642 ش تنخواه 71 کرمی"/>
    <n v="70000000"/>
    <n v="0"/>
    <n v="70000000"/>
    <n v="440"/>
    <n v="49"/>
    <s v="300004"/>
    <s v="330002"/>
    <s v="هزینه ها"/>
    <s v="8"/>
    <x v="18"/>
    <x v="18"/>
    <s v="هزینه بارنامه ها و حمل و نقل"/>
    <s v="87146"/>
    <s v="بازرگانی"/>
    <s v="300004"/>
    <s v=""/>
    <s v="پالایشگاه"/>
    <s v="330002"/>
  </r>
  <r>
    <n v="176567"/>
    <n v="1657"/>
    <x v="509"/>
    <s v="1401/09/29"/>
    <s v="پدیده ترابر ( ابوذر زارع 2301784932) - هزینه بارنامه 401788 بابت ارسال مواد اولیه رنگ از شرکت صنعتی و شیمیایی رنگین زره (طی فیش واریزی 2267338896)ش ه م 3649 ش تنخواه 71 کرمی"/>
    <n v="127000000"/>
    <n v="0"/>
    <n v="127000000"/>
    <n v="440"/>
    <n v="49"/>
    <s v="300004"/>
    <s v="330002"/>
    <s v="هزینه ها"/>
    <s v="8"/>
    <x v="18"/>
    <x v="18"/>
    <s v="هزینه بارنامه ها و حمل و نقل"/>
    <s v="87146"/>
    <s v="بازرگانی"/>
    <s v="300004"/>
    <s v=""/>
    <s v="پالایشگاه"/>
    <s v="330002"/>
  </r>
  <r>
    <n v="176568"/>
    <n v="1657"/>
    <x v="509"/>
    <s v="1401/09/29"/>
    <s v="حمل ونقل طریقت راه فارس (حیدر خیاط 3579919131) - هزینه بارنامه 780215 بابت ارسال پیچ ومهره از آقای امیر حسین ضیایی باشیز(واریزی طی فیش 2267860919) ش ه م 3647 ش تنخواه 71 کرمی"/>
    <n v="84000000"/>
    <n v="0"/>
    <n v="84000000"/>
    <n v="440"/>
    <n v="49"/>
    <s v="300004"/>
    <s v="330002"/>
    <s v="هزینه ها"/>
    <s v="8"/>
    <x v="18"/>
    <x v="18"/>
    <s v="هزینه بارنامه ها و حمل و نقل"/>
    <s v="87146"/>
    <s v="بازرگانی"/>
    <s v="300004"/>
    <s v=""/>
    <s v="پالایشگاه"/>
    <s v="330002"/>
  </r>
  <r>
    <n v="144818"/>
    <n v="1154"/>
    <x v="161"/>
    <s v="1401/07/01"/>
    <s v="هزینه اقامت هتل گرند جواهر بابت 3 نفر از ولدخانی ق ADSH-E-CO-GE-017"/>
    <n v="69175000"/>
    <n v="0"/>
    <n v="69175000"/>
    <n v="461"/>
    <n v="45"/>
    <s v="300005"/>
    <s v="330002"/>
    <s v="هزینه ها"/>
    <s v="8"/>
    <x v="21"/>
    <x v="21"/>
    <s v="هزینه سفر و فوق العاده مسافرت"/>
    <s v="83108"/>
    <s v="مهندسی"/>
    <s v="300005"/>
    <s v=""/>
    <s v="پالایشگاه"/>
    <s v="330002"/>
  </r>
  <r>
    <n v="176394"/>
    <n v="1225"/>
    <x v="172"/>
    <s v="1401/07/18"/>
    <s v="شرکت انسول- دریافت مبلغ 1.100 دلار از کارشناسان کره ای بابت هزینه اقامت در هتل-فی 243.790 ریال"/>
    <n v="28231000"/>
    <n v="0"/>
    <n v="28231000"/>
    <n v="461"/>
    <n v="45"/>
    <s v="300005"/>
    <s v="330002"/>
    <s v="هزینه ها"/>
    <s v="8"/>
    <x v="21"/>
    <x v="21"/>
    <s v="هزینه سفر و فوق العاده مسافرت"/>
    <s v="83108"/>
    <s v="مهندسی"/>
    <s v="300005"/>
    <s v=""/>
    <s v="پالایشگاه"/>
    <s v="330002"/>
  </r>
  <r>
    <n v="141653"/>
    <n v="1284"/>
    <x v="472"/>
    <s v="1401/07/30"/>
    <s v="پروین صادق آبادی- پرداخت 300 دلار بابت حق ماموریت 3 روز ماموریت دوبی با فی 243.790 ریال"/>
    <n v="73137000"/>
    <n v="0"/>
    <n v="73137000"/>
    <n v="461"/>
    <n v="45"/>
    <s v="300005"/>
    <s v="330002"/>
    <s v="هزینه ها"/>
    <s v="8"/>
    <x v="21"/>
    <x v="21"/>
    <s v="هزینه سفر و فوق العاده مسافرت"/>
    <s v="83108"/>
    <s v="مهندسی"/>
    <s v="300005"/>
    <s v=""/>
    <s v="پالایشگاه"/>
    <s v="330002"/>
  </r>
  <r>
    <n v="141669"/>
    <n v="1285"/>
    <x v="473"/>
    <s v="1401/07/30"/>
    <s v="پروین صادق آبادی- هزینه ایاب و ذهاب به فرودگاه امام خمینی طی ف 904 و 905 بابت ماموریت دوبی از تاریخ 25 الی 27 مهر 1401"/>
    <n v="10000000"/>
    <n v="0"/>
    <n v="10000000"/>
    <n v="461"/>
    <n v="45"/>
    <s v="300005"/>
    <s v="330002"/>
    <s v="هزینه ها"/>
    <s v="8"/>
    <x v="21"/>
    <x v="21"/>
    <s v="هزینه سفر و فوق العاده مسافرت"/>
    <s v="83108"/>
    <s v="مهندسی"/>
    <s v="300005"/>
    <s v=""/>
    <s v="پالایشگاه"/>
    <s v="330002"/>
  </r>
  <r>
    <n v="141670"/>
    <n v="1285"/>
    <x v="473"/>
    <s v="1401/07/30"/>
    <s v="پروین صادق آبادی- هزینه اقامت در هتل AVANI PALM VIEW دوبی از تاریخ 25 الی 27 مهر بابت ماموریت دوبی از تاریخ 25 الی 27 مهر 1401"/>
    <n v="106716000"/>
    <n v="0"/>
    <n v="106716000"/>
    <n v="461"/>
    <n v="45"/>
    <s v="300005"/>
    <s v="330002"/>
    <s v="هزینه ها"/>
    <s v="8"/>
    <x v="21"/>
    <x v="21"/>
    <s v="هزینه سفر و فوق العاده مسافرت"/>
    <s v="83108"/>
    <s v="مهندسی"/>
    <s v="300005"/>
    <s v=""/>
    <s v="پالایشگاه"/>
    <s v="330002"/>
  </r>
  <r>
    <n v="141671"/>
    <n v="1285"/>
    <x v="473"/>
    <s v="1401/07/30"/>
    <s v="پروین صادق آبادی- هزینه بلیط رفت و برگشت به دوبی هواپیمایی ماهان بابت ماموریت دوبی از تاریخ 25 الی 27 مهر 1401"/>
    <n v="91739000"/>
    <n v="0"/>
    <n v="91739000"/>
    <n v="461"/>
    <n v="45"/>
    <s v="300005"/>
    <s v="330002"/>
    <s v="هزینه ها"/>
    <s v="8"/>
    <x v="21"/>
    <x v="21"/>
    <s v="هزینه سفر و فوق العاده مسافرت"/>
    <s v="83108"/>
    <s v="مهندسی"/>
    <s v="300005"/>
    <s v=""/>
    <s v="پالایشگاه"/>
    <s v="330002"/>
  </r>
  <r>
    <n v="141672"/>
    <n v="1285"/>
    <x v="473"/>
    <s v="1401/07/30"/>
    <s v="پروین صادق آبادی- عوارض خروج از کشور بابت ماموریت دوبی از تاریخ 25 الی 27 مهر 1401"/>
    <n v="6000000"/>
    <n v="0"/>
    <n v="6000000"/>
    <n v="461"/>
    <n v="45"/>
    <s v="300005"/>
    <s v="330002"/>
    <s v="هزینه ها"/>
    <s v="8"/>
    <x v="21"/>
    <x v="21"/>
    <s v="هزینه سفر و فوق العاده مسافرت"/>
    <s v="83108"/>
    <s v="مهندسی"/>
    <s v="300005"/>
    <s v=""/>
    <s v="پالایشگاه"/>
    <s v="330002"/>
  </r>
  <r>
    <n v="141673"/>
    <n v="1285"/>
    <x v="473"/>
    <s v="1401/07/30"/>
    <s v="پروین صادق آبادی- هزینه اخذ ویزا بابت ماموریت دوبی از تاریخ 25 الی 27 مهر 1401"/>
    <n v="28405000"/>
    <n v="0"/>
    <n v="28405000"/>
    <n v="461"/>
    <n v="45"/>
    <s v="300005"/>
    <s v="330002"/>
    <s v="هزینه ها"/>
    <s v="8"/>
    <x v="21"/>
    <x v="21"/>
    <s v="هزینه سفر و فوق العاده مسافرت"/>
    <s v="83108"/>
    <s v="مهندسی"/>
    <s v="300005"/>
    <s v=""/>
    <s v="پالایشگاه"/>
    <s v="330002"/>
  </r>
  <r>
    <n v="147973"/>
    <n v="1447"/>
    <x v="391"/>
    <s v="1401/08/17"/>
    <s v="پرتو پرواز فردا- بابت هزینه بلیط تهران به عسلویه آقای محسن صفایی فراهانی هواپیمایی ایران ایرتور- ص ش 105"/>
    <n v="11864000"/>
    <n v="0"/>
    <n v="11864000"/>
    <n v="461"/>
    <n v="45"/>
    <s v="300005"/>
    <s v="330002"/>
    <s v="هزینه ها"/>
    <s v="8"/>
    <x v="21"/>
    <x v="21"/>
    <s v="هزینه سفر و فوق العاده مسافرت"/>
    <s v="83108"/>
    <s v="مهندسی"/>
    <s v="300005"/>
    <s v=""/>
    <s v="پالایشگاه"/>
    <s v="330002"/>
  </r>
  <r>
    <n v="147972"/>
    <n v="1447"/>
    <x v="391"/>
    <s v="1401/08/17"/>
    <s v="پرتو پرواز فردا- بابت هزینه بلیط عسلویه به تهران آقای محسن صفایی فراهانی هواپیمایی آسمان- ص ش 105"/>
    <n v="11864000"/>
    <n v="0"/>
    <n v="11864000"/>
    <n v="461"/>
    <n v="45"/>
    <s v="300005"/>
    <s v="330002"/>
    <s v="هزینه ها"/>
    <s v="8"/>
    <x v="21"/>
    <x v="21"/>
    <s v="هزینه سفر و فوق العاده مسافرت"/>
    <s v="83108"/>
    <s v="مهندسی"/>
    <s v="300005"/>
    <s v=""/>
    <s v="پالایشگاه"/>
    <s v="330002"/>
  </r>
  <r>
    <n v="148157"/>
    <n v="1481"/>
    <x v="36"/>
    <s v="1401/08/25"/>
    <s v="پرتو پرواز فردا- بابت هزینه کنسلی بلیط تهران به عسلویه آقای آرش دلداده مهربان هواپیمایی آسمان- اعلامیه بدهکار سپهر مولد به شماره SM/1401/838 مورخ 1401/08/25"/>
    <n v="5390000"/>
    <n v="0"/>
    <n v="5390000"/>
    <n v="461"/>
    <n v="45"/>
    <s v="300005"/>
    <s v="330002"/>
    <s v="هزینه ها"/>
    <s v="8"/>
    <x v="21"/>
    <x v="21"/>
    <s v="هزینه سفر و فوق العاده مسافرت"/>
    <s v="83108"/>
    <s v="مهندسی"/>
    <s v="300005"/>
    <s v=""/>
    <s v="پالایشگاه"/>
    <s v="330002"/>
  </r>
  <r>
    <n v="153754"/>
    <n v="1481"/>
    <x v="36"/>
    <s v="1401/08/25"/>
    <s v="پرتو پرواز فردا- بابت هزینه بلیط تهران به عسلویه آقای احمد غدیری هواپیمایی ایران ایرتور- اعلامیه بدهکار سپهر مولد به شماره SM/1401/838 مورخ 1401/08/25"/>
    <n v="11864000"/>
    <n v="0"/>
    <n v="11864000"/>
    <n v="461"/>
    <n v="45"/>
    <s v="300005"/>
    <s v="330002"/>
    <s v="هزینه ها"/>
    <s v="8"/>
    <x v="21"/>
    <x v="21"/>
    <s v="هزینه سفر و فوق العاده مسافرت"/>
    <s v="83108"/>
    <s v="مهندسی"/>
    <s v="300005"/>
    <s v=""/>
    <s v="پالایشگاه"/>
    <s v="330002"/>
  </r>
  <r>
    <n v="153756"/>
    <n v="1481"/>
    <x v="36"/>
    <s v="1401/08/25"/>
    <s v="پرتو پرواز فردا- بابت هزینه بلیط بوشهر به تهران آقای احمد غدیری هواپیمایی ساها- اعلامیه بدهکار سپهر مولد به شماره SM/1401/838 مورخ 1401/08/25"/>
    <n v="10621000"/>
    <n v="0"/>
    <n v="10621000"/>
    <n v="461"/>
    <n v="45"/>
    <s v="300005"/>
    <s v="330002"/>
    <s v="هزینه ها"/>
    <s v="8"/>
    <x v="21"/>
    <x v="21"/>
    <s v="هزینه سفر و فوق العاده مسافرت"/>
    <s v="83108"/>
    <s v="مهندسی"/>
    <s v="300005"/>
    <s v=""/>
    <s v="پالایشگاه"/>
    <s v="330002"/>
  </r>
  <r>
    <n v="153758"/>
    <n v="1481"/>
    <x v="36"/>
    <s v="1401/08/25"/>
    <s v="پرتو پرواز فردا- بابت هزینه بلیط عسلویه به تهران آقای محمدرضا شریف هواپیمایی آسمان- اعلامیه بدهکار سپهر مولد به شماره SM/1401/838 مورخ 1401/08/25"/>
    <n v="11864000"/>
    <n v="0"/>
    <n v="11864000"/>
    <n v="461"/>
    <n v="45"/>
    <s v="300005"/>
    <s v="330002"/>
    <s v="هزینه ها"/>
    <s v="8"/>
    <x v="21"/>
    <x v="21"/>
    <s v="هزینه سفر و فوق العاده مسافرت"/>
    <s v="83108"/>
    <s v="مهندسی"/>
    <s v="300005"/>
    <s v=""/>
    <s v="پالایشگاه"/>
    <s v="330002"/>
  </r>
  <r>
    <n v="153760"/>
    <n v="1481"/>
    <x v="36"/>
    <s v="1401/08/25"/>
    <s v="پرتو پرواز فردا- بابت هزینه کنسلی بلیط تهران به عسلویه آقای آرش دلداده مهربان هواپیمایی ایران ایرتور- اعلامیه بدهکار سپهر مولد به شماره SM/1401/838 مورخ 1401/08/25"/>
    <n v="6397000"/>
    <n v="0"/>
    <n v="6397000"/>
    <n v="461"/>
    <n v="45"/>
    <s v="300005"/>
    <s v="330002"/>
    <s v="هزینه ها"/>
    <s v="8"/>
    <x v="21"/>
    <x v="21"/>
    <s v="هزینه سفر و فوق العاده مسافرت"/>
    <s v="83108"/>
    <s v="مهندسی"/>
    <s v="300005"/>
    <s v=""/>
    <s v="پالایشگاه"/>
    <s v="330002"/>
  </r>
  <r>
    <n v="153767"/>
    <n v="1481"/>
    <x v="36"/>
    <s v="1401/08/25"/>
    <s v="پرتو پرواز فردا- بابت هزینه بلیط تهران به عسلویه آقای محمدرضا شریف هواپیمایی آسمان- اعلامیه بدهکار سپهر مولد به شماره SM/1401/838 مورخ 1401/08/25"/>
    <n v="10621000"/>
    <n v="0"/>
    <n v="10621000"/>
    <n v="461"/>
    <n v="45"/>
    <s v="300005"/>
    <s v="330002"/>
    <s v="هزینه ها"/>
    <s v="8"/>
    <x v="21"/>
    <x v="21"/>
    <s v="هزینه سفر و فوق العاده مسافرت"/>
    <s v="83108"/>
    <s v="مهندسی"/>
    <s v="300005"/>
    <s v=""/>
    <s v="پالایشگاه"/>
    <s v="330002"/>
  </r>
  <r>
    <n v="174045"/>
    <n v="1543"/>
    <x v="393"/>
    <s v="1401/09/06"/>
    <s v="پرتو پرواز فردا- بابت هزینه بلیط تهران به بوشهر آقای عبدالوحید پناهی (بازرس اداره گاز) هواپیمایی وارش- ص ش 106"/>
    <n v="10621000"/>
    <n v="0"/>
    <n v="10621000"/>
    <n v="461"/>
    <n v="45"/>
    <s v="300005"/>
    <s v="330002"/>
    <s v="هزینه ها"/>
    <s v="8"/>
    <x v="21"/>
    <x v="21"/>
    <s v="هزینه سفر و فوق العاده مسافرت"/>
    <s v="83108"/>
    <s v="مهندسی"/>
    <s v="300005"/>
    <s v=""/>
    <s v="پالایشگاه"/>
    <s v="330002"/>
  </r>
  <r>
    <n v="174046"/>
    <n v="1543"/>
    <x v="393"/>
    <s v="1401/09/06"/>
    <s v="پرتو پرواز فردا- بابت هزینه بلیط بوشهر به تهران آقای عبدالوحید پناهی (بازرس اداره گاز) هواپیمایی قشم ایر- ص ش 106"/>
    <n v="10621000"/>
    <n v="0"/>
    <n v="10621000"/>
    <n v="461"/>
    <n v="45"/>
    <s v="300005"/>
    <s v="330002"/>
    <s v="هزینه ها"/>
    <s v="8"/>
    <x v="21"/>
    <x v="21"/>
    <s v="هزینه سفر و فوق العاده مسافرت"/>
    <s v="83108"/>
    <s v="مهندسی"/>
    <s v="300005"/>
    <s v=""/>
    <s v="پالایشگاه"/>
    <s v="330002"/>
  </r>
  <r>
    <n v="175690"/>
    <n v="1596"/>
    <x v="395"/>
    <s v="1401/09/16"/>
    <s v="پرتو پرواز فردا- بابت هزینه بلیط تهران به عسلویه آقای سیدمحمد قریشی (بانک صنعت و معدن) هواپیمایی ایرتور- ص ش 107"/>
    <n v="11864000"/>
    <n v="0"/>
    <n v="11864000"/>
    <n v="461"/>
    <n v="45"/>
    <s v="300005"/>
    <s v="330002"/>
    <s v="هزینه ها"/>
    <s v="8"/>
    <x v="21"/>
    <x v="21"/>
    <s v="هزینه سفر و فوق العاده مسافرت"/>
    <s v="83108"/>
    <s v="مهندسی"/>
    <s v="300005"/>
    <s v=""/>
    <s v="پالایشگاه"/>
    <s v="330002"/>
  </r>
  <r>
    <n v="175698"/>
    <n v="1596"/>
    <x v="395"/>
    <s v="1401/09/16"/>
    <s v="پرتو پرواز فردا- بابت هزینه بلیط عسلویه به تهران آقای سیدمحمد قریشی (بانک صنعت و معدن) هواپیمایی آسمان- ص ش 107"/>
    <n v="11864000"/>
    <n v="0"/>
    <n v="11864000"/>
    <n v="461"/>
    <n v="45"/>
    <s v="300005"/>
    <s v="330002"/>
    <s v="هزینه ها"/>
    <s v="8"/>
    <x v="21"/>
    <x v="21"/>
    <s v="هزینه سفر و فوق العاده مسافرت"/>
    <s v="83108"/>
    <s v="مهندسی"/>
    <s v="300005"/>
    <s v=""/>
    <s v="پالایشگاه"/>
    <s v="330002"/>
  </r>
  <r>
    <n v="175699"/>
    <n v="1596"/>
    <x v="395"/>
    <s v="1401/09/16"/>
    <s v="پرتو پرواز فردا- بابت هزینه بلیط تهران به عسلویه آقای محمد محمدی (بانک صنعت و معدن) هواپیمایی ایرتور- ص ش 107"/>
    <n v="11864000"/>
    <n v="0"/>
    <n v="11864000"/>
    <n v="461"/>
    <n v="45"/>
    <s v="300005"/>
    <s v="330002"/>
    <s v="هزینه ها"/>
    <s v="8"/>
    <x v="21"/>
    <x v="21"/>
    <s v="هزینه سفر و فوق العاده مسافرت"/>
    <s v="83108"/>
    <s v="مهندسی"/>
    <s v="300005"/>
    <s v=""/>
    <s v="پالایشگاه"/>
    <s v="330002"/>
  </r>
  <r>
    <n v="175701"/>
    <n v="1596"/>
    <x v="395"/>
    <s v="1401/09/16"/>
    <s v="پرتو پرواز فردا- بابت هزینه بلیط عسلویه به تهران آقای محمد محمدی (بانک صنعت و معدن) هواپیمایی آسمان- ص ش 107"/>
    <n v="11864000"/>
    <n v="0"/>
    <n v="11864000"/>
    <n v="461"/>
    <n v="45"/>
    <s v="300005"/>
    <s v="330002"/>
    <s v="هزینه ها"/>
    <s v="8"/>
    <x v="21"/>
    <x v="21"/>
    <s v="هزینه سفر و فوق العاده مسافرت"/>
    <s v="83108"/>
    <s v="مهندسی"/>
    <s v="300005"/>
    <s v=""/>
    <s v="پالایشگاه"/>
    <s v="330002"/>
  </r>
  <r>
    <n v="175700"/>
    <n v="1596"/>
    <x v="395"/>
    <s v="1401/09/16"/>
    <s v="پرتو پرواز فردا- بابت هزینه بلیط تهران به عسلویه آقای منصور اجرلو (بانک صنعت و معدن) هواپیمایی ایرتور- ص ش 107"/>
    <n v="11864000"/>
    <n v="0"/>
    <n v="11864000"/>
    <n v="461"/>
    <n v="45"/>
    <s v="300005"/>
    <s v="330002"/>
    <s v="هزینه ها"/>
    <s v="8"/>
    <x v="21"/>
    <x v="21"/>
    <s v="هزینه سفر و فوق العاده مسافرت"/>
    <s v="83108"/>
    <s v="مهندسی"/>
    <s v="300005"/>
    <s v=""/>
    <s v="پالایشگاه"/>
    <s v="330002"/>
  </r>
  <r>
    <n v="175702"/>
    <n v="1596"/>
    <x v="395"/>
    <s v="1401/09/16"/>
    <s v="پرتو پرواز فردا- بابت هزینه بلیط عسلویه به تهران آقای منصور آجرلو (بانک صنعت و معدن) هواپیمایی آسمان- ص ش 107"/>
    <n v="11864000"/>
    <n v="0"/>
    <n v="11864000"/>
    <n v="461"/>
    <n v="45"/>
    <s v="300005"/>
    <s v="330002"/>
    <s v="هزینه ها"/>
    <s v="8"/>
    <x v="21"/>
    <x v="21"/>
    <s v="هزینه سفر و فوق العاده مسافرت"/>
    <s v="83108"/>
    <s v="مهندسی"/>
    <s v="300005"/>
    <s v=""/>
    <s v="پالایشگاه"/>
    <s v="330002"/>
  </r>
  <r>
    <n v="176163"/>
    <n v="1597"/>
    <x v="520"/>
    <s v="1401/09/16"/>
    <s v="خدمات مسافرت هوایی و جهانگردی دور پرواز (Flightio) -بابت هزینه بلیط رفتن به کره و حق بیمه مسافری جهت شرکت انسول ش 12917501"/>
    <n v="956929560"/>
    <n v="0"/>
    <n v="956929560"/>
    <n v="461"/>
    <n v="45"/>
    <s v="300005"/>
    <s v="330002"/>
    <s v="هزینه ها"/>
    <s v="8"/>
    <x v="21"/>
    <x v="21"/>
    <s v="هزینه سفر و فوق العاده مسافرت"/>
    <s v="83108"/>
    <s v="مهندسی"/>
    <s v="300005"/>
    <s v=""/>
    <s v="پالایشگاه"/>
    <s v="330002"/>
  </r>
  <r>
    <n v="174879"/>
    <n v="1602"/>
    <x v="351"/>
    <s v="1401/09/19"/>
    <s v="شرکت پرداخت الکترونیک سداد _ م 1401/09/19 عوارض خروج از کشور آقای استا - بابت پ مهندسی - خستو ت 70"/>
    <n v="8000000"/>
    <n v="0"/>
    <n v="8000000"/>
    <n v="461"/>
    <n v="45"/>
    <s v="300005"/>
    <s v="330002"/>
    <s v="هزینه ها"/>
    <s v="8"/>
    <x v="21"/>
    <x v="21"/>
    <s v="هزینه سفر و فوق العاده مسافرت"/>
    <s v="83108"/>
    <s v="مهندسی"/>
    <s v="300005"/>
    <s v=""/>
    <s v="پالایشگاه"/>
    <s v="330002"/>
  </r>
  <r>
    <n v="174880"/>
    <n v="1602"/>
    <x v="351"/>
    <s v="1401/09/19"/>
    <s v="شرکت پرداخت الکترونیک سداد _ م 1401/09/19 عوارض خروج از کشور آقای مبینی - بابت پ مهندسی - خستو ت 70"/>
    <n v="4000000"/>
    <n v="0"/>
    <n v="4000000"/>
    <n v="461"/>
    <n v="45"/>
    <s v="300005"/>
    <s v="330002"/>
    <s v="هزینه ها"/>
    <s v="8"/>
    <x v="21"/>
    <x v="21"/>
    <s v="هزینه سفر و فوق العاده مسافرت"/>
    <s v="83108"/>
    <s v="مهندسی"/>
    <s v="300005"/>
    <s v=""/>
    <s v="پالایشگاه"/>
    <s v="330002"/>
  </r>
  <r>
    <n v="176086"/>
    <n v="1655"/>
    <x v="396"/>
    <s v="1401/09/29"/>
    <s v="پرتو پرواز فردا- بابت هزینه بلیط تهران به عسلویه خانم پروین صادق آبادی مورخ 1401/09/26 هواپیمایی ایرتور- ص ش 108"/>
    <n v="11864000"/>
    <n v="0"/>
    <n v="11864000"/>
    <n v="461"/>
    <n v="45"/>
    <s v="300005"/>
    <s v="330002"/>
    <s v="هزینه ها"/>
    <s v="8"/>
    <x v="21"/>
    <x v="21"/>
    <s v="هزینه سفر و فوق العاده مسافرت"/>
    <s v="83108"/>
    <s v="مهندسی"/>
    <s v="300005"/>
    <s v=""/>
    <s v="پالایشگاه"/>
    <s v="330002"/>
  </r>
  <r>
    <n v="176087"/>
    <n v="1655"/>
    <x v="396"/>
    <s v="1401/09/29"/>
    <s v="پرتو پرواز فردا- بابت هزینه بلیط عسلویه به تهران خانم پروین صادق آبادی مورخ 1401/09/26 هواپیمایی ساها- ص ش 108"/>
    <n v="16685000"/>
    <n v="0"/>
    <n v="16685000"/>
    <n v="461"/>
    <n v="45"/>
    <s v="300005"/>
    <s v="330002"/>
    <s v="هزینه ها"/>
    <s v="8"/>
    <x v="21"/>
    <x v="21"/>
    <s v="هزینه سفر و فوق العاده مسافرت"/>
    <s v="83108"/>
    <s v="مهندسی"/>
    <s v="300005"/>
    <s v=""/>
    <s v="پالایشگاه"/>
    <s v="330002"/>
  </r>
  <r>
    <n v="176088"/>
    <n v="1655"/>
    <x v="396"/>
    <s v="1401/09/29"/>
    <s v="پرتو پرواز فردا- بابت هزینه بلیط تهران به عسلویه آقای محمد بیگی (نصاب شرکت درب آرتا) مورخ 1401/10/08 هواپیمایی معراج- ص ش 108"/>
    <n v="15200000"/>
    <n v="0"/>
    <n v="15200000"/>
    <n v="461"/>
    <n v="45"/>
    <s v="300005"/>
    <s v="330002"/>
    <s v="هزینه ها"/>
    <s v="8"/>
    <x v="21"/>
    <x v="21"/>
    <s v="هزینه سفر و فوق العاده مسافرت"/>
    <s v="83108"/>
    <s v="مهندسی"/>
    <s v="300005"/>
    <s v=""/>
    <s v="پالایشگاه"/>
    <s v="330002"/>
  </r>
  <r>
    <n v="176089"/>
    <n v="1655"/>
    <x v="396"/>
    <s v="1401/09/29"/>
    <s v="پرتو پرواز فردا- بابت هزینه بلیط عسلویه به تهران آقای محمد بیگی (نصاب شرکت درب آرتا) مورخ 1401/10/08 هواپیمایی آسمان- ص ش 108"/>
    <n v="11864000"/>
    <n v="0"/>
    <n v="11864000"/>
    <n v="461"/>
    <n v="45"/>
    <s v="300005"/>
    <s v="330002"/>
    <s v="هزینه ها"/>
    <s v="8"/>
    <x v="21"/>
    <x v="21"/>
    <s v="هزینه سفر و فوق العاده مسافرت"/>
    <s v="83108"/>
    <s v="مهندسی"/>
    <s v="300005"/>
    <s v=""/>
    <s v="پالایشگاه"/>
    <s v="330002"/>
  </r>
  <r>
    <n v="153788"/>
    <n v="1295"/>
    <x v="389"/>
    <s v="1401/07/30"/>
    <s v="سپهر مولد- ارائه صورت وضعیت 32 بابت هزینه های طراحی ،تامین،خرید و حقوق کارکنان بعلاوه 5% کارمزد طی ق ADSH-E-CO-GE-008 دوره انجام کار 1401/07/01 الی 1401/07/31"/>
    <n v="44333550310"/>
    <n v="0"/>
    <n v="44333550310"/>
    <n v="305"/>
    <n v="49"/>
    <s v="300005"/>
    <s v="330002"/>
    <s v="هزینه ها"/>
    <s v="8"/>
    <x v="18"/>
    <x v="18"/>
    <s v="هزینه خرید خدمات"/>
    <s v="87104"/>
    <s v="مهندسی"/>
    <s v="300005"/>
    <s v=""/>
    <s v="پالایشگاه"/>
    <s v="330002"/>
  </r>
  <r>
    <n v="153789"/>
    <n v="1295"/>
    <x v="389"/>
    <s v="1401/07/30"/>
    <s v="سپهر مولد- ارائه صورت وضعیت 32 بابت 9% ارزش افزوده هزینه های طراحی ،تامین،خرید و حقوق کارکنان بعلاوه 5% کارمزد طی ق ADSH-E-CO-GE-008 دوره انجام کار 1401/07/01 الی 1401/07/31"/>
    <n v="3990019528"/>
    <n v="0"/>
    <n v="3990019528"/>
    <n v="305"/>
    <n v="49"/>
    <s v="300005"/>
    <s v="330002"/>
    <s v="هزینه ها"/>
    <s v="8"/>
    <x v="18"/>
    <x v="18"/>
    <s v="هزینه خرید خدمات"/>
    <s v="87104"/>
    <s v="مهندسی"/>
    <s v="300005"/>
    <s v=""/>
    <s v="پالایشگاه"/>
    <s v="330002"/>
  </r>
  <r>
    <n v="153790"/>
    <n v="1295"/>
    <x v="389"/>
    <s v="1401/07/30"/>
    <s v="سپهر مولد- ارائه صورت وضعیت 32 بابت هزینه های نصب، اجرا، راه اندازی، خدمات و کارهای ساختمانی بعلاوه 10% کارمزد طی ق ADSH-E-CO-GE-008 دوره انجام کار دوره انجام کار 1401/07/01 الی 1401/07/31"/>
    <n v="360888917"/>
    <n v="0"/>
    <n v="360888917"/>
    <n v="305"/>
    <n v="49"/>
    <s v="300005"/>
    <s v="330002"/>
    <s v="هزینه ها"/>
    <s v="8"/>
    <x v="18"/>
    <x v="18"/>
    <s v="هزینه خرید خدمات"/>
    <s v="87104"/>
    <s v="مهندسی"/>
    <s v="300005"/>
    <s v=""/>
    <s v="پالایشگاه"/>
    <s v="330002"/>
  </r>
  <r>
    <n v="153791"/>
    <n v="1295"/>
    <x v="389"/>
    <s v="1401/07/30"/>
    <s v="سپهر مولد- ارائه صورت وضعیت 32 بابت 9% ارزش افزوده هزینه های نصب، اجرا، راه اندازی، خدمات و کارهای ساختمانی بعلاوه 10% کارمزد طی ق ADSH-E-CO-GE-008 دوره انجام کار دوره انجام کار 1401/07/01 الی 1401/07/31"/>
    <n v="32480003"/>
    <n v="0"/>
    <n v="32480003"/>
    <n v="305"/>
    <n v="49"/>
    <s v="300005"/>
    <s v="330002"/>
    <s v="هزینه ها"/>
    <s v="8"/>
    <x v="18"/>
    <x v="18"/>
    <s v="هزینه خرید خدمات"/>
    <s v="87104"/>
    <s v="مهندسی"/>
    <s v="300005"/>
    <s v=""/>
    <s v="پالایشگاه"/>
    <s v="330002"/>
  </r>
  <r>
    <n v="175507"/>
    <n v="1519"/>
    <x v="390"/>
    <s v="1401/08/30"/>
    <s v="سپهر مولد- ارائه صورت وضعیت 33 بابت هزینه های طراحی ،تامین،خرید و حقوق کارکنان بعلاوه 5% کارمزد طی ق ADSH-E-CO-GE-008 دوره انجام کار 1401/08/01 الی 1401/08/30"/>
    <n v="29591370498"/>
    <n v="0"/>
    <n v="29591370498"/>
    <n v="305"/>
    <n v="49"/>
    <s v="300005"/>
    <s v="330002"/>
    <s v="هزینه ها"/>
    <s v="8"/>
    <x v="18"/>
    <x v="18"/>
    <s v="هزینه خرید خدمات"/>
    <s v="87104"/>
    <s v="مهندسی"/>
    <s v="300005"/>
    <s v=""/>
    <s v="پالایشگاه"/>
    <s v="330002"/>
  </r>
  <r>
    <n v="175508"/>
    <n v="1519"/>
    <x v="390"/>
    <s v="1401/08/30"/>
    <s v="سپهر مولد- ارائه صورت وضعیت 33 بابت 9% ارزش افزوده هزینه های طراحی ،تامین،خرید و حقوق کارکنان بعلاوه 5% کارمزد طی ق ADSH-E-CO-GE-008 دوره انجام کار 1401/08/01 الی 1401/08/30"/>
    <n v="2663223345"/>
    <n v="0"/>
    <n v="2663223345"/>
    <n v="305"/>
    <n v="49"/>
    <s v="300005"/>
    <s v="330002"/>
    <s v="هزینه ها"/>
    <s v="8"/>
    <x v="18"/>
    <x v="18"/>
    <s v="هزینه خرید خدمات"/>
    <s v="87104"/>
    <s v="مهندسی"/>
    <s v="300005"/>
    <s v=""/>
    <s v="پالایشگاه"/>
    <s v="330002"/>
  </r>
  <r>
    <n v="175509"/>
    <n v="1519"/>
    <x v="390"/>
    <s v="1401/08/30"/>
    <s v="سپهر مولد- ارائه صورت وضعیت 33 بابت هزینه های نصب، اجرا، راه اندازی، خدمات و کارهای ساختمانی بعلاوه 10% کارمزد طی ق ADSH-E-CO-GE-008 دوره انجام کار دوره انجام کار 1401/08/01 الی 1401/08/30"/>
    <n v="6957291"/>
    <n v="0"/>
    <n v="6957291"/>
    <n v="305"/>
    <n v="49"/>
    <s v="300005"/>
    <s v="330002"/>
    <s v="هزینه ها"/>
    <s v="8"/>
    <x v="18"/>
    <x v="18"/>
    <s v="هزینه خرید خدمات"/>
    <s v="87104"/>
    <s v="مهندسی"/>
    <s v="300005"/>
    <s v=""/>
    <s v="پالایشگاه"/>
    <s v="330002"/>
  </r>
  <r>
    <n v="175510"/>
    <n v="1519"/>
    <x v="390"/>
    <s v="1401/08/30"/>
    <s v="سپهر مولد- ارائه صورت وضعیت 33 بابت 9% ارزش افزوده هزینه های نصب، اجرا، راه اندازی، خدمات و کارهای ساختمانی بعلاوه 10% کارمزد طی ق ADSH-E-CO-GE-008 دوره انجام کار دوره انجام کار 1401/08/01 الی 1401/08/30"/>
    <n v="626156"/>
    <n v="0"/>
    <n v="626156"/>
    <n v="305"/>
    <n v="49"/>
    <s v="300005"/>
    <s v="330002"/>
    <s v="هزینه ها"/>
    <s v="8"/>
    <x v="18"/>
    <x v="18"/>
    <s v="هزینه خرید خدمات"/>
    <s v="87104"/>
    <s v="مهندسی"/>
    <s v="300005"/>
    <s v=""/>
    <s v="پالایشگاه"/>
    <s v="330002"/>
  </r>
  <r>
    <n v="174761"/>
    <n v="1540"/>
    <x v="42"/>
    <s v="1401/09/05"/>
    <s v="مهدی بابایی جلودار- بابت قلاویز هاف کوپلینگهای خطوطو فایر واتر مخازن طی صورتحساب 401/15"/>
    <n v="185430000"/>
    <n v="0"/>
    <n v="185430000"/>
    <n v="305"/>
    <n v="49"/>
    <s v="300005"/>
    <s v="330002"/>
    <s v="هزینه ها"/>
    <s v="8"/>
    <x v="18"/>
    <x v="18"/>
    <s v="هزینه خرید خدمات"/>
    <s v="87104"/>
    <s v="مهندسی"/>
    <s v="300005"/>
    <s v=""/>
    <s v="پالایشگاه"/>
    <s v="330002"/>
  </r>
  <r>
    <n v="177922"/>
    <n v="1669"/>
    <x v="388"/>
    <s v="1401/09/30"/>
    <s v="سپهر مولد- ارائه صورت وضعیت 34 بابت هزینه های طراحی ،تامین،خرید و حقوق کارکنان بعلاوه 5% کارمزد طی ق ADSH-E-CO-GE-008 دوره انجام کار 1401/09/01 الی 1401/09/30"/>
    <n v="31212811844"/>
    <n v="0"/>
    <n v="31212811844"/>
    <n v="305"/>
    <n v="49"/>
    <s v="300005"/>
    <s v="330002"/>
    <s v="هزینه ها"/>
    <s v="8"/>
    <x v="18"/>
    <x v="18"/>
    <s v="هزینه خرید خدمات"/>
    <s v="87104"/>
    <s v="مهندسی"/>
    <s v="300005"/>
    <s v=""/>
    <s v="پالایشگاه"/>
    <s v="330002"/>
  </r>
  <r>
    <n v="177923"/>
    <n v="1669"/>
    <x v="388"/>
    <s v="1401/09/30"/>
    <s v="سپهر مولد- ارائه صورت وضعیت 34 بابت 9% ارزش افزوده هزینه های طراحی ،تامین،خرید و حقوق کارکنان بعلاوه 5% کارمزد طی ق ADSH-E-CO-GE-008 دوره انجام کار 1401/09/01 الی 1401/09/30"/>
    <n v="2809153066"/>
    <n v="0"/>
    <n v="2809153066"/>
    <n v="305"/>
    <n v="49"/>
    <s v="300005"/>
    <s v="330002"/>
    <s v="هزینه ها"/>
    <s v="8"/>
    <x v="18"/>
    <x v="18"/>
    <s v="هزینه خرید خدمات"/>
    <s v="87104"/>
    <s v="مهندسی"/>
    <s v="300005"/>
    <s v=""/>
    <s v="پالایشگاه"/>
    <s v="330002"/>
  </r>
  <r>
    <n v="177924"/>
    <n v="1669"/>
    <x v="388"/>
    <s v="1401/09/30"/>
    <s v="سپهر مولد- ارائه صورت وضعیت 34 بابت هزینه های نصب، اجرا، راه اندازی، خدمات و کارهای ساختمانی بعلاوه 10% کارمزد طی ق ADSH-E-CO-GE-008 دوره انجام کار دوره انجام کار 1401/09/01 الی 1401/09/30"/>
    <n v="88000000"/>
    <n v="0"/>
    <n v="88000000"/>
    <n v="305"/>
    <n v="49"/>
    <s v="300005"/>
    <s v="330002"/>
    <s v="هزینه ها"/>
    <s v="8"/>
    <x v="18"/>
    <x v="18"/>
    <s v="هزینه خرید خدمات"/>
    <s v="87104"/>
    <s v="مهندسی"/>
    <s v="300005"/>
    <s v=""/>
    <s v="پالایشگاه"/>
    <s v="330002"/>
  </r>
  <r>
    <n v="177925"/>
    <n v="1669"/>
    <x v="388"/>
    <s v="1401/09/30"/>
    <s v="سپهر مولد- ارائه صورت وضعیت 34 بابت 9% ارزش افزوده هزینه های نصب، اجرا، راه اندازی، خدمات و کارهای ساختمانی بعلاوه 10% کارمزد طی ق ADSH-E-CO-GE-008 دوره انجام کار دوره انجام کار 1401/09/01 الی 1401/09/30"/>
    <n v="7920000"/>
    <n v="0"/>
    <n v="7920000"/>
    <n v="305"/>
    <n v="49"/>
    <s v="300005"/>
    <s v="330002"/>
    <s v="هزینه ها"/>
    <s v="8"/>
    <x v="18"/>
    <x v="18"/>
    <s v="هزینه خرید خدمات"/>
    <s v="87104"/>
    <s v="مهندسی"/>
    <s v="300005"/>
    <s v=""/>
    <s v="پالایشگاه"/>
    <s v="330002"/>
  </r>
  <r>
    <n v="144992"/>
    <n v="1232"/>
    <x v="486"/>
    <s v="1401/07/19"/>
    <s v="نعمت عبدی - بابت هزینه 250 عدد در پوش سیمانی فاکتور شماره 7228"/>
    <n v="240000000"/>
    <n v="0"/>
    <n v="240000000"/>
    <n v="426"/>
    <n v="49"/>
    <s v="300005"/>
    <s v="330002"/>
    <s v="هزینه ها"/>
    <s v="8"/>
    <x v="18"/>
    <x v="18"/>
    <s v="هزینه ملزومات مصرفی"/>
    <s v="87123"/>
    <s v="مهندسی"/>
    <s v="300005"/>
    <s v=""/>
    <s v="پالایشگاه"/>
    <s v="330002"/>
  </r>
  <r>
    <n v="140126"/>
    <n v="1235"/>
    <x v="464"/>
    <s v="1401/07/20"/>
    <s v="شرکت آریا انرژی البرز- بابت خرید ملزومات ولو 28 اینچ خط خوراک طی فاکتور0055"/>
    <n v="325500000"/>
    <n v="0"/>
    <n v="325500000"/>
    <n v="426"/>
    <n v="49"/>
    <s v="300005"/>
    <s v="330002"/>
    <s v="هزینه ها"/>
    <s v="8"/>
    <x v="18"/>
    <x v="18"/>
    <s v="هزینه ملزومات مصرفی"/>
    <s v="87123"/>
    <s v="مهندسی"/>
    <s v="300005"/>
    <s v=""/>
    <s v="پالایشگاه"/>
    <s v="330002"/>
  </r>
  <r>
    <n v="140136"/>
    <n v="1235"/>
    <x v="464"/>
    <s v="1401/07/20"/>
    <s v="شرکت آریا انرژی البرز- بابت 9% ارزش افزوده خرید ملزومات ولو 28 اینچ خط خوراک طی فاکتور0055"/>
    <n v="29295000"/>
    <n v="0"/>
    <n v="29295000"/>
    <n v="426"/>
    <n v="49"/>
    <s v="300005"/>
    <s v="330002"/>
    <s v="هزینه ها"/>
    <s v="8"/>
    <x v="18"/>
    <x v="18"/>
    <s v="هزینه ملزومات مصرفی"/>
    <s v="87123"/>
    <s v="مهندسی"/>
    <s v="300005"/>
    <s v=""/>
    <s v="پالایشگاه"/>
    <s v="330002"/>
  </r>
  <r>
    <n v="140674"/>
    <n v="1235"/>
    <x v="464"/>
    <s v="1401/07/20"/>
    <s v="شرکت آریا انرژی البرز- بابت خرید ملزومات ولو 28 اینچ خط خوراک طی فاکتور 0054"/>
    <n v="93170000"/>
    <n v="0"/>
    <n v="93170000"/>
    <n v="426"/>
    <n v="49"/>
    <s v="300005"/>
    <s v="330002"/>
    <s v="هزینه ها"/>
    <s v="8"/>
    <x v="18"/>
    <x v="18"/>
    <s v="هزینه ملزومات مصرفی"/>
    <s v="87123"/>
    <s v="مهندسی"/>
    <s v="300005"/>
    <s v=""/>
    <s v="پالایشگاه"/>
    <s v="330002"/>
  </r>
  <r>
    <n v="140675"/>
    <n v="1235"/>
    <x v="464"/>
    <s v="1401/07/20"/>
    <s v="شرکت آریا انرژی البرز- بابت 9% ارزش افزوده خرید ملزومات ولو 28 اینچ خط خوراک طی فاکتور 0054"/>
    <n v="8385300"/>
    <n v="0"/>
    <n v="8385300"/>
    <n v="426"/>
    <n v="49"/>
    <s v="300005"/>
    <s v="330002"/>
    <s v="هزینه ها"/>
    <s v="8"/>
    <x v="18"/>
    <x v="18"/>
    <s v="هزینه ملزومات مصرفی"/>
    <s v="87123"/>
    <s v="مهندسی"/>
    <s v="300005"/>
    <s v=""/>
    <s v="پالایشگاه"/>
    <s v="330002"/>
  </r>
  <r>
    <n v="182104"/>
    <n v="1658"/>
    <x v="358"/>
    <s v="1401/09/30"/>
    <s v="بازرگانی پیچ وکرپی پارس-نوید افشار(کد ملی1950697886)-برگشت بابت دریافت از سپهرمولد"/>
    <n v="0"/>
    <n v="31600000"/>
    <n v="-31600000"/>
    <n v="426"/>
    <n v="49"/>
    <s v="300005"/>
    <s v="330002"/>
    <s v="هزینه ها"/>
    <s v="8"/>
    <x v="18"/>
    <x v="18"/>
    <s v="هزینه ملزومات مصرفی"/>
    <s v="87123"/>
    <s v="مهندسی"/>
    <s v="300005"/>
    <s v=""/>
    <s v="پالایشگاه"/>
    <s v="330002"/>
  </r>
  <r>
    <n v="146764"/>
    <n v="1289"/>
    <x v="10"/>
    <s v="1401/07/30"/>
    <s v="بابت حق غذا مهر ماه"/>
    <n v="4140000"/>
    <n v="0"/>
    <n v="4140000"/>
    <n v="219"/>
    <n v="43"/>
    <s v="300003"/>
    <s v="330002"/>
    <s v="هزینه ها"/>
    <s v="8"/>
    <x v="20"/>
    <x v="20"/>
    <s v="حق غذا"/>
    <s v="81136"/>
    <s v="تدارکات"/>
    <s v="300003"/>
    <s v=""/>
    <s v="پالایشگاه"/>
    <s v="330002"/>
  </r>
  <r>
    <n v="147243"/>
    <n v="1458"/>
    <x v="524"/>
    <s v="1401/08/21"/>
    <s v="انتقالی-بابت اصلاح سطخ 5"/>
    <n v="7478710"/>
    <n v="0"/>
    <n v="7478710"/>
    <n v="219"/>
    <n v="43"/>
    <s v="300003"/>
    <s v="330002"/>
    <s v="هزینه ها"/>
    <s v="8"/>
    <x v="20"/>
    <x v="20"/>
    <s v="حق غذا"/>
    <s v="81136"/>
    <s v="تدارکات"/>
    <s v="300003"/>
    <s v=""/>
    <s v="پالایشگاه"/>
    <s v="330002"/>
  </r>
  <r>
    <n v="175425"/>
    <n v="1516"/>
    <x v="12"/>
    <s v="1401/08/30"/>
    <s v="بابت حق غذا آبان ماه"/>
    <n v="8280000"/>
    <n v="0"/>
    <n v="8280000"/>
    <n v="219"/>
    <n v="43"/>
    <s v="300003"/>
    <s v="330002"/>
    <s v="هزینه ها"/>
    <s v="8"/>
    <x v="20"/>
    <x v="20"/>
    <s v="حق غذا"/>
    <s v="81136"/>
    <s v="تدارکات"/>
    <s v="300003"/>
    <s v=""/>
    <s v="پالایشگاه"/>
    <s v="330002"/>
  </r>
  <r>
    <n v="177022"/>
    <n v="1665"/>
    <x v="14"/>
    <s v="1401/09/30"/>
    <s v="بابت حق غذا آذر ماه"/>
    <n v="8280000"/>
    <n v="0"/>
    <n v="8280000"/>
    <n v="219"/>
    <n v="43"/>
    <s v="300003"/>
    <s v="330002"/>
    <s v="هزینه ها"/>
    <s v="8"/>
    <x v="20"/>
    <x v="20"/>
    <s v="حق غذا"/>
    <s v="81136"/>
    <s v="تدارکات"/>
    <s v="300003"/>
    <s v=""/>
    <s v="پالایشگاه"/>
    <s v="330002"/>
  </r>
  <r>
    <n v="146769"/>
    <n v="1289"/>
    <x v="10"/>
    <s v="1401/07/30"/>
    <s v="بابت حق ایاب و ذهاب مهر ماه"/>
    <n v="4830000"/>
    <n v="0"/>
    <n v="4830000"/>
    <n v="216"/>
    <n v="43"/>
    <s v="300003"/>
    <s v="330002"/>
    <s v="هزینه ها"/>
    <s v="8"/>
    <x v="20"/>
    <x v="20"/>
    <s v="حق ایاب و ذهاب"/>
    <s v="81133"/>
    <s v="تدارکات"/>
    <s v="300003"/>
    <s v=""/>
    <s v="پالایشگاه"/>
    <s v="330002"/>
  </r>
  <r>
    <n v="147242"/>
    <n v="1458"/>
    <x v="524"/>
    <s v="1401/08/21"/>
    <s v="انتقالی-بابت اصلاح سطخ 5"/>
    <n v="8725161"/>
    <n v="0"/>
    <n v="8725161"/>
    <n v="216"/>
    <n v="43"/>
    <s v="300003"/>
    <s v="330002"/>
    <s v="هزینه ها"/>
    <s v="8"/>
    <x v="20"/>
    <x v="20"/>
    <s v="حق ایاب و ذهاب"/>
    <s v="81133"/>
    <s v="تدارکات"/>
    <s v="300003"/>
    <s v=""/>
    <s v="پالایشگاه"/>
    <s v="330002"/>
  </r>
  <r>
    <n v="175429"/>
    <n v="1516"/>
    <x v="12"/>
    <s v="1401/08/30"/>
    <s v="بابت حق ایاب و ذهاب آبان ماه"/>
    <n v="9660000"/>
    <n v="0"/>
    <n v="9660000"/>
    <n v="216"/>
    <n v="43"/>
    <s v="300003"/>
    <s v="330002"/>
    <s v="هزینه ها"/>
    <s v="8"/>
    <x v="20"/>
    <x v="20"/>
    <s v="حق ایاب و ذهاب"/>
    <s v="81133"/>
    <s v="تدارکات"/>
    <s v="300003"/>
    <s v=""/>
    <s v="پالایشگاه"/>
    <s v="330002"/>
  </r>
  <r>
    <n v="177026"/>
    <n v="1665"/>
    <x v="14"/>
    <s v="1401/09/30"/>
    <s v="بابت حق ایاب و ذهاب آذر ماه"/>
    <n v="9660000"/>
    <n v="0"/>
    <n v="9660000"/>
    <n v="216"/>
    <n v="43"/>
    <s v="300003"/>
    <s v="330002"/>
    <s v="هزینه ها"/>
    <s v="8"/>
    <x v="20"/>
    <x v="20"/>
    <s v="حق ایاب و ذهاب"/>
    <s v="81133"/>
    <s v="تدارکات"/>
    <s v="300003"/>
    <s v=""/>
    <s v="پالایشگاه"/>
    <s v="330002"/>
  </r>
  <r>
    <n v="139218"/>
    <n v="1181"/>
    <x v="406"/>
    <s v="1401/07/10"/>
    <s v="خبرگان بین المللی تهران- هزینه بازرسی آلمانh&amp;e  بابت در خواست شماره 87 به مقدار615  یورو با فی 288،335ریال طی فاکتور 33303"/>
    <n v="177326025"/>
    <n v="0"/>
    <n v="177326025"/>
    <n v="430"/>
    <n v="49"/>
    <s v="300006"/>
    <s v="330002"/>
    <s v="هزینه ها"/>
    <s v="8"/>
    <x v="18"/>
    <x v="18"/>
    <s v="هزینه های بازرسی کالا"/>
    <s v="87124"/>
    <s v="بازرسی و کنترل کیفیت"/>
    <s v="300006"/>
    <s v=""/>
    <s v="پالایشگاه"/>
    <s v="330002"/>
  </r>
  <r>
    <n v="139219"/>
    <n v="1181"/>
    <x v="406"/>
    <s v="1401/07/10"/>
    <s v="خبرگان بین المللی تهران- هزینه بازرسی کره casting بابت در خواست شماره 95به مقدار 1190 یورو با فی 288،335ریال طی فاکتور 33303"/>
    <n v="343118650"/>
    <n v="0"/>
    <n v="343118650"/>
    <n v="430"/>
    <n v="49"/>
    <s v="300006"/>
    <s v="330002"/>
    <s v="هزینه ها"/>
    <s v="8"/>
    <x v="18"/>
    <x v="18"/>
    <s v="هزینه های بازرسی کالا"/>
    <s v="87124"/>
    <s v="بازرسی و کنترل کیفیت"/>
    <s v="300006"/>
    <s v=""/>
    <s v="پالایشگاه"/>
    <s v="330002"/>
  </r>
  <r>
    <n v="139220"/>
    <n v="1181"/>
    <x v="406"/>
    <s v="1401/07/10"/>
    <s v="خبرگان بین المللی تهران- هزینه بازرسی کره heater بابت در خواست شماره  96 به مقدار 5950یورو با فی 288،335ریال طی فاکتور 33303"/>
    <n v="1715593250"/>
    <n v="0"/>
    <n v="1715593250"/>
    <n v="430"/>
    <n v="49"/>
    <s v="300006"/>
    <s v="330002"/>
    <s v="هزینه ها"/>
    <s v="8"/>
    <x v="18"/>
    <x v="18"/>
    <s v="هزینه های بازرسی کالا"/>
    <s v="87124"/>
    <s v="بازرسی و کنترل کیفیت"/>
    <s v="300006"/>
    <s v=""/>
    <s v="پالایشگاه"/>
    <s v="330002"/>
  </r>
  <r>
    <n v="139221"/>
    <n v="1181"/>
    <x v="406"/>
    <s v="1401/07/10"/>
    <s v="خبرگان بین المللی تهران- هزینه بازرسی کره fintube بابت در خواست شماره 97 به مقدار 595 یورو با فی 288،335ریال طی فاکتور 33303"/>
    <n v="171559325"/>
    <n v="0"/>
    <n v="171559325"/>
    <n v="430"/>
    <n v="49"/>
    <s v="300006"/>
    <s v="330002"/>
    <s v="هزینه ها"/>
    <s v="8"/>
    <x v="18"/>
    <x v="18"/>
    <s v="هزینه های بازرسی کالا"/>
    <s v="87124"/>
    <s v="بازرسی و کنترل کیفیت"/>
    <s v="300006"/>
    <s v=""/>
    <s v="پالایشگاه"/>
    <s v="330002"/>
  </r>
  <r>
    <n v="139222"/>
    <n v="1181"/>
    <x v="406"/>
    <s v="1401/07/10"/>
    <s v="خبرگان بین المللی تهران-  9% مالیات بر ارزش افزوده هزینه بازرسی طی فاکتور 33303"/>
    <n v="216683755"/>
    <n v="0"/>
    <n v="216683755"/>
    <n v="430"/>
    <n v="49"/>
    <s v="300006"/>
    <s v="330002"/>
    <s v="هزینه ها"/>
    <s v="8"/>
    <x v="18"/>
    <x v="18"/>
    <s v="هزینه های بازرسی کالا"/>
    <s v="87124"/>
    <s v="بازرسی و کنترل کیفیت"/>
    <s v="300006"/>
    <s v=""/>
    <s v="پالایشگاه"/>
    <s v="330002"/>
  </r>
  <r>
    <n v="139340"/>
    <n v="1181"/>
    <x v="406"/>
    <s v="1401/07/10"/>
    <s v="خبرگان بین المللی تهران- هزینه بازرسی کره heater بابت در خواست شماره  98 به مقدار  1785 یورو با فی 288،335ریال طی فاکتور 33305"/>
    <n v="514677975"/>
    <n v="0"/>
    <n v="514677975"/>
    <n v="430"/>
    <n v="49"/>
    <s v="300006"/>
    <s v="330002"/>
    <s v="هزینه ها"/>
    <s v="8"/>
    <x v="18"/>
    <x v="18"/>
    <s v="هزینه های بازرسی کالا"/>
    <s v="87124"/>
    <s v="بازرسی و کنترل کیفیت"/>
    <s v="300006"/>
    <s v=""/>
    <s v="پالایشگاه"/>
    <s v="330002"/>
  </r>
  <r>
    <n v="139341"/>
    <n v="1181"/>
    <x v="406"/>
    <s v="1401/07/10"/>
    <s v="خبرگان بین المللی تهران- هزینه بازرسی کره fintube بابت در خواست شماره 99 به مقدار 595 یورو با فی 288،335ریال طی فاکتور 33305"/>
    <n v="171559325"/>
    <n v="0"/>
    <n v="171559325"/>
    <n v="430"/>
    <n v="49"/>
    <s v="300006"/>
    <s v="330002"/>
    <s v="هزینه ها"/>
    <s v="8"/>
    <x v="18"/>
    <x v="18"/>
    <s v="هزینه های بازرسی کالا"/>
    <s v="87124"/>
    <s v="بازرسی و کنترل کیفیت"/>
    <s v="300006"/>
    <s v=""/>
    <s v="پالایشگاه"/>
    <s v="330002"/>
  </r>
  <r>
    <n v="139342"/>
    <n v="1181"/>
    <x v="406"/>
    <s v="1401/07/10"/>
    <s v="خبرگان بین المللی تهران- هزینه بازرسی کره heater بابت در خواست شماره 100 به مقدار  595 یورو با فی 288،335ریال طی فاکتور 33305"/>
    <n v="171559325"/>
    <n v="0"/>
    <n v="171559325"/>
    <n v="430"/>
    <n v="49"/>
    <s v="300006"/>
    <s v="330002"/>
    <s v="هزینه ها"/>
    <s v="8"/>
    <x v="18"/>
    <x v="18"/>
    <s v="هزینه های بازرسی کالا"/>
    <s v="87124"/>
    <s v="بازرسی و کنترل کیفیت"/>
    <s v="300006"/>
    <s v=""/>
    <s v="پالایشگاه"/>
    <s v="330002"/>
  </r>
  <r>
    <n v="139343"/>
    <n v="1181"/>
    <x v="406"/>
    <s v="1401/07/10"/>
    <s v="خبرگان بین المللی تهران- هزینه بازرسی امارات pipe34 بابت در خواست شماره  101 به مقدار  550  یورو با فی 288،335ریال طی فاکتور 33305"/>
    <n v="158584250"/>
    <n v="0"/>
    <n v="158584250"/>
    <n v="430"/>
    <n v="49"/>
    <s v="300006"/>
    <s v="330002"/>
    <s v="هزینه ها"/>
    <s v="8"/>
    <x v="18"/>
    <x v="18"/>
    <s v="هزینه های بازرسی کالا"/>
    <s v="87124"/>
    <s v="بازرسی و کنترل کیفیت"/>
    <s v="300006"/>
    <s v=""/>
    <s v="پالایشگاه"/>
    <s v="330002"/>
  </r>
  <r>
    <n v="139351"/>
    <n v="1181"/>
    <x v="406"/>
    <s v="1401/07/10"/>
    <s v="خبرگان بین المللی تهران-  9% مالیات بر ارزش افزوده هزینه بازرسی طی فاکتور 33305"/>
    <n v="91474281"/>
    <n v="0"/>
    <n v="91474281"/>
    <n v="430"/>
    <n v="49"/>
    <s v="300006"/>
    <s v="330002"/>
    <s v="هزینه ها"/>
    <s v="8"/>
    <x v="18"/>
    <x v="18"/>
    <s v="هزینه های بازرسی کالا"/>
    <s v="87124"/>
    <s v="بازرسی و کنترل کیفیت"/>
    <s v="300006"/>
    <s v=""/>
    <s v="پالایشگاه"/>
    <s v="330002"/>
  </r>
  <r>
    <n v="139352"/>
    <n v="1181"/>
    <x v="406"/>
    <s v="1401/07/10"/>
    <s v="خبرگان بین المللی تهران- هزینه بازرسی کره casting بابت در خواست شماره 102 به مقدار 595 یورو با فی 288،335ریال طی فاکتور 33318"/>
    <n v="171559325"/>
    <n v="0"/>
    <n v="171559325"/>
    <n v="430"/>
    <n v="49"/>
    <s v="300006"/>
    <s v="330002"/>
    <s v="هزینه ها"/>
    <s v="8"/>
    <x v="18"/>
    <x v="18"/>
    <s v="هزینه های بازرسی کالا"/>
    <s v="87124"/>
    <s v="بازرسی و کنترل کیفیت"/>
    <s v="300006"/>
    <s v=""/>
    <s v="پالایشگاه"/>
    <s v="330002"/>
  </r>
  <r>
    <n v="139353"/>
    <n v="1181"/>
    <x v="406"/>
    <s v="1401/07/10"/>
    <s v="خبرگان بین المللی تهران- هزینه بازرسی کره heater بابت در خواست شماره  103 به مقدار 595 یورو با فی 288،335ریال طی فاکتور 33318"/>
    <n v="171559325"/>
    <n v="0"/>
    <n v="171559325"/>
    <n v="430"/>
    <n v="49"/>
    <s v="300006"/>
    <s v="330002"/>
    <s v="هزینه ها"/>
    <s v="8"/>
    <x v="18"/>
    <x v="18"/>
    <s v="هزینه های بازرسی کالا"/>
    <s v="87124"/>
    <s v="بازرسی و کنترل کیفیت"/>
    <s v="300006"/>
    <s v=""/>
    <s v="پالایشگاه"/>
    <s v="330002"/>
  </r>
  <r>
    <n v="139354"/>
    <n v="1181"/>
    <x v="406"/>
    <s v="1401/07/10"/>
    <s v="خبرگان بین المللی تهران- هزینه بازرسی کره heater بابت در خواست شماره  106 به مقدار 595 یورو با فی 288،335ریال طی فاکتور 33318"/>
    <n v="171559325"/>
    <n v="0"/>
    <n v="171559325"/>
    <n v="430"/>
    <n v="49"/>
    <s v="300006"/>
    <s v="330002"/>
    <s v="هزینه ها"/>
    <s v="8"/>
    <x v="18"/>
    <x v="18"/>
    <s v="هزینه های بازرسی کالا"/>
    <s v="87124"/>
    <s v="بازرسی و کنترل کیفیت"/>
    <s v="300006"/>
    <s v=""/>
    <s v="پالایشگاه"/>
    <s v="330002"/>
  </r>
  <r>
    <n v="139355"/>
    <n v="1181"/>
    <x v="406"/>
    <s v="1401/07/10"/>
    <s v="خبرگان بین المللی تهران-  9% مالیات بر ارزش افزوده هزینه بازرسی طی فاکتور 33318"/>
    <n v="46321020"/>
    <n v="0"/>
    <n v="46321020"/>
    <n v="430"/>
    <n v="49"/>
    <s v="300006"/>
    <s v="330002"/>
    <s v="هزینه ها"/>
    <s v="8"/>
    <x v="18"/>
    <x v="18"/>
    <s v="هزینه های بازرسی کالا"/>
    <s v="87124"/>
    <s v="بازرسی و کنترل کیفیت"/>
    <s v="300006"/>
    <s v=""/>
    <s v="پالایشگاه"/>
    <s v="330002"/>
  </r>
  <r>
    <n v="139377"/>
    <n v="1181"/>
    <x v="406"/>
    <s v="1401/07/10"/>
    <s v="خبرگان بین المللی تهران- هزینه بازرسی نفتان - تهران بابت در خواست شماره L159 به تعداد 2 نفر طی فاکتور 33317"/>
    <n v="18000000"/>
    <n v="0"/>
    <n v="18000000"/>
    <n v="430"/>
    <n v="49"/>
    <s v="300006"/>
    <s v="330002"/>
    <s v="هزینه ها"/>
    <s v="8"/>
    <x v="18"/>
    <x v="18"/>
    <s v="هزینه های بازرسی کالا"/>
    <s v="87124"/>
    <s v="بازرسی و کنترل کیفیت"/>
    <s v="300006"/>
    <s v=""/>
    <s v="پالایشگاه"/>
    <s v="330002"/>
  </r>
  <r>
    <n v="139378"/>
    <n v="1181"/>
    <x v="406"/>
    <s v="1401/07/10"/>
    <s v="خبرگان بین المللی تهران- هزینه بازرسی نفتان - تهران بابت در خواست شماره L161 به تعداد 1 نفر طی فاکتور 33317"/>
    <n v="9000000"/>
    <n v="0"/>
    <n v="9000000"/>
    <n v="430"/>
    <n v="49"/>
    <s v="300006"/>
    <s v="330002"/>
    <s v="هزینه ها"/>
    <s v="8"/>
    <x v="18"/>
    <x v="18"/>
    <s v="هزینه های بازرسی کالا"/>
    <s v="87124"/>
    <s v="بازرسی و کنترل کیفیت"/>
    <s v="300006"/>
    <s v=""/>
    <s v="پالایشگاه"/>
    <s v="330002"/>
  </r>
  <r>
    <n v="139379"/>
    <n v="1181"/>
    <x v="406"/>
    <s v="1401/07/10"/>
    <s v="خبرگان بین المللی تهران- هزینه بازرسی پایا صنعت- تهران بابت در خواست شماره  L162 به تعداد 1 نفر طی فاکتور 33317"/>
    <n v="9900000"/>
    <n v="0"/>
    <n v="9900000"/>
    <n v="430"/>
    <n v="49"/>
    <s v="300006"/>
    <s v="330002"/>
    <s v="هزینه ها"/>
    <s v="8"/>
    <x v="18"/>
    <x v="18"/>
    <s v="هزینه های بازرسی کالا"/>
    <s v="87124"/>
    <s v="بازرسی و کنترل کیفیت"/>
    <s v="300006"/>
    <s v=""/>
    <s v="پالایشگاه"/>
    <s v="330002"/>
  </r>
  <r>
    <n v="139380"/>
    <n v="1181"/>
    <x v="406"/>
    <s v="1401/07/10"/>
    <s v="خبرگان بین المللی تهران- هزینه بازرسی بهبود رهپویان- تهران بابت در خواست شماره  L163 به تعداد 1 نفر طی فاکتور 33317"/>
    <n v="9000000"/>
    <n v="0"/>
    <n v="9000000"/>
    <n v="430"/>
    <n v="49"/>
    <s v="300006"/>
    <s v="330002"/>
    <s v="هزینه ها"/>
    <s v="8"/>
    <x v="18"/>
    <x v="18"/>
    <s v="هزینه های بازرسی کالا"/>
    <s v="87124"/>
    <s v="بازرسی و کنترل کیفیت"/>
    <s v="300006"/>
    <s v=""/>
    <s v="پالایشگاه"/>
    <s v="330002"/>
  </r>
  <r>
    <n v="139381"/>
    <n v="1181"/>
    <x v="406"/>
    <s v="1401/07/10"/>
    <s v="خبرگان بین المللی تهران-  9% مالیات بر ارزش افزوده هزینه بازرسی طی فاکتور 33317"/>
    <n v="4131000"/>
    <n v="0"/>
    <n v="4131000"/>
    <n v="430"/>
    <n v="49"/>
    <s v="300006"/>
    <s v="330002"/>
    <s v="هزینه ها"/>
    <s v="8"/>
    <x v="18"/>
    <x v="18"/>
    <s v="هزینه های بازرسی کالا"/>
    <s v="87124"/>
    <s v="بازرسی و کنترل کیفیت"/>
    <s v="300006"/>
    <s v=""/>
    <s v="پالایشگاه"/>
    <s v="330002"/>
  </r>
  <r>
    <n v="139427"/>
    <n v="1181"/>
    <x v="406"/>
    <s v="1401/07/10"/>
    <s v="خبرگان بین المللی تهران- هزینه بازرسی نفتان - تهران بابت در خواست شماره L164 به تعداد 1 نفر طی فاکتور 33329"/>
    <n v="9000000"/>
    <n v="0"/>
    <n v="9000000"/>
    <n v="430"/>
    <n v="49"/>
    <s v="300006"/>
    <s v="330002"/>
    <s v="هزینه ها"/>
    <s v="8"/>
    <x v="18"/>
    <x v="18"/>
    <s v="هزینه های بازرسی کالا"/>
    <s v="87124"/>
    <s v="بازرسی و کنترل کیفیت"/>
    <s v="300006"/>
    <s v=""/>
    <s v="پالایشگاه"/>
    <s v="330002"/>
  </r>
  <r>
    <n v="139428"/>
    <n v="1181"/>
    <x v="406"/>
    <s v="1401/07/10"/>
    <s v="خبرگان بین المللی تهران- هزینه بازرسی توس - تهران بابت در خواست شماره L165 به تعداد 1 نفر طی فاکتور 33329"/>
    <n v="9000000"/>
    <n v="0"/>
    <n v="9000000"/>
    <n v="430"/>
    <n v="49"/>
    <s v="300006"/>
    <s v="330002"/>
    <s v="هزینه ها"/>
    <s v="8"/>
    <x v="18"/>
    <x v="18"/>
    <s v="هزینه های بازرسی کالا"/>
    <s v="87124"/>
    <s v="بازرسی و کنترل کیفیت"/>
    <s v="300006"/>
    <s v=""/>
    <s v="پالایشگاه"/>
    <s v="330002"/>
  </r>
  <r>
    <n v="139429"/>
    <n v="1181"/>
    <x v="406"/>
    <s v="1401/07/10"/>
    <s v="خبرگان بین المللی تهران- هزینه بازرسی نفتان - تهران بابت در خواست شماره L166 به تعداد 2 نفر طی فاکتور 33329"/>
    <n v="18000000"/>
    <n v="0"/>
    <n v="18000000"/>
    <n v="430"/>
    <n v="49"/>
    <s v="300006"/>
    <s v="330002"/>
    <s v="هزینه ها"/>
    <s v="8"/>
    <x v="18"/>
    <x v="18"/>
    <s v="هزینه های بازرسی کالا"/>
    <s v="87124"/>
    <s v="بازرسی و کنترل کیفیت"/>
    <s v="300006"/>
    <s v=""/>
    <s v="پالایشگاه"/>
    <s v="330002"/>
  </r>
  <r>
    <n v="139430"/>
    <n v="1181"/>
    <x v="406"/>
    <s v="1401/07/10"/>
    <s v="خبرگان بین المللی تهران- هزینه بازرسی پارت سازی مشهد - تهران بابت در خواست شماره L167 به تعداد 1 نفر طی فاکتور 33329"/>
    <n v="9000000"/>
    <n v="0"/>
    <n v="9000000"/>
    <n v="430"/>
    <n v="49"/>
    <s v="300006"/>
    <s v="330002"/>
    <s v="هزینه ها"/>
    <s v="8"/>
    <x v="18"/>
    <x v="18"/>
    <s v="هزینه های بازرسی کالا"/>
    <s v="87124"/>
    <s v="بازرسی و کنترل کیفیت"/>
    <s v="300006"/>
    <s v=""/>
    <s v="پالایشگاه"/>
    <s v="330002"/>
  </r>
  <r>
    <n v="139431"/>
    <n v="1181"/>
    <x v="406"/>
    <s v="1401/07/10"/>
    <s v="خبرگان بین المللی تهران-  9% مالیات بر ارزش افزوده هزینه بازرسی طی فاکتور 33329"/>
    <n v="4050000"/>
    <n v="0"/>
    <n v="4050000"/>
    <n v="430"/>
    <n v="49"/>
    <s v="300006"/>
    <s v="330002"/>
    <s v="هزینه ها"/>
    <s v="8"/>
    <x v="18"/>
    <x v="18"/>
    <s v="هزینه های بازرسی کالا"/>
    <s v="87124"/>
    <s v="بازرسی و کنترل کیفیت"/>
    <s v="300006"/>
    <s v=""/>
    <s v="پالایشگاه"/>
    <s v="330002"/>
  </r>
  <r>
    <n v="139439"/>
    <n v="1181"/>
    <x v="406"/>
    <s v="1401/07/10"/>
    <s v="خبرگان بین المللی تهران- هزینه بازرسی توس - تهران بابت در خواست شماره L168 به تعداد 1 نفر طی فاکتور 33330"/>
    <n v="9000000"/>
    <n v="0"/>
    <n v="9000000"/>
    <n v="430"/>
    <n v="49"/>
    <s v="300006"/>
    <s v="330002"/>
    <s v="هزینه ها"/>
    <s v="8"/>
    <x v="18"/>
    <x v="18"/>
    <s v="هزینه های بازرسی کالا"/>
    <s v="87124"/>
    <s v="بازرسی و کنترل کیفیت"/>
    <s v="300006"/>
    <s v=""/>
    <s v="پالایشگاه"/>
    <s v="330002"/>
  </r>
  <r>
    <n v="139440"/>
    <n v="1181"/>
    <x v="406"/>
    <s v="1401/07/10"/>
    <s v="خبرگان بین المللی تهران- هزینه بازرسی پمپ های صنعتی ایران - بابت در خواست شماره L169 به تعداد 1 نفر طی فاکتور 33330"/>
    <n v="9900000"/>
    <n v="0"/>
    <n v="9900000"/>
    <n v="430"/>
    <n v="49"/>
    <s v="300006"/>
    <s v="330002"/>
    <s v="هزینه ها"/>
    <s v="8"/>
    <x v="18"/>
    <x v="18"/>
    <s v="هزینه های بازرسی کالا"/>
    <s v="87124"/>
    <s v="بازرسی و کنترل کیفیت"/>
    <s v="300006"/>
    <s v=""/>
    <s v="پالایشگاه"/>
    <s v="330002"/>
  </r>
  <r>
    <n v="139441"/>
    <n v="1181"/>
    <x v="406"/>
    <s v="1401/07/10"/>
    <s v="خبرگان بین المللی تهران- هزینه بازرسی نفتان - تهران بابت در خواست شماره L170 به تعداد 1 نفر طی فاکتور 33330"/>
    <n v="9000000"/>
    <n v="0"/>
    <n v="9000000"/>
    <n v="430"/>
    <n v="49"/>
    <s v="300006"/>
    <s v="330002"/>
    <s v="هزینه ها"/>
    <s v="8"/>
    <x v="18"/>
    <x v="18"/>
    <s v="هزینه های بازرسی کالا"/>
    <s v="87124"/>
    <s v="بازرسی و کنترل کیفیت"/>
    <s v="300006"/>
    <s v=""/>
    <s v="پالایشگاه"/>
    <s v="330002"/>
  </r>
  <r>
    <n v="139442"/>
    <n v="1181"/>
    <x v="406"/>
    <s v="1401/07/10"/>
    <s v="خبرگان بین المللی تهران- هزینه بازرسی بهتا - تهران بابت در خواست شماره L171 به تعداد 1 نفر طی فاکتور 33330"/>
    <n v="9000000"/>
    <n v="0"/>
    <n v="9000000"/>
    <n v="430"/>
    <n v="49"/>
    <s v="300006"/>
    <s v="330002"/>
    <s v="هزینه ها"/>
    <s v="8"/>
    <x v="18"/>
    <x v="18"/>
    <s v="هزینه های بازرسی کالا"/>
    <s v="87124"/>
    <s v="بازرسی و کنترل کیفیت"/>
    <s v="300006"/>
    <s v=""/>
    <s v="پالایشگاه"/>
    <s v="330002"/>
  </r>
  <r>
    <n v="139443"/>
    <n v="1181"/>
    <x v="406"/>
    <s v="1401/07/10"/>
    <s v="خبرگان بین المللی تهران-  9% مالیات بر ارزش افزوده هزینه بازرسی طی فاکتور 33330"/>
    <n v="3321000"/>
    <n v="0"/>
    <n v="3321000"/>
    <n v="430"/>
    <n v="49"/>
    <s v="300006"/>
    <s v="330002"/>
    <s v="هزینه ها"/>
    <s v="8"/>
    <x v="18"/>
    <x v="18"/>
    <s v="هزینه های بازرسی کالا"/>
    <s v="87124"/>
    <s v="بازرسی و کنترل کیفیت"/>
    <s v="300006"/>
    <s v=""/>
    <s v="پالایشگاه"/>
    <s v="330002"/>
  </r>
  <r>
    <n v="141781"/>
    <n v="1237"/>
    <x v="438"/>
    <s v="1401/07/20"/>
    <s v="مرکز پژوهش متالوژی رازی - بابت هزینه تست مواد ف 20297-شماره پیگیری 21168"/>
    <n v="229980000"/>
    <n v="0"/>
    <n v="229980000"/>
    <n v="430"/>
    <n v="49"/>
    <s v="300006"/>
    <s v="330002"/>
    <s v="هزینه ها"/>
    <s v="8"/>
    <x v="18"/>
    <x v="18"/>
    <s v="هزینه های بازرسی کالا"/>
    <s v="87124"/>
    <s v="بازرسی و کنترل کیفیت"/>
    <s v="300006"/>
    <s v=""/>
    <s v="پالایشگاه"/>
    <s v="330002"/>
  </r>
  <r>
    <n v="144997"/>
    <n v="1369"/>
    <x v="439"/>
    <s v="1401/08/07"/>
    <s v="مرکز پژوهش متالوژی رازی - بابت هزینه تست مواد ف 22079-شماره پیگیری 22741"/>
    <n v="25010000"/>
    <n v="0"/>
    <n v="25010000"/>
    <n v="430"/>
    <n v="49"/>
    <s v="300006"/>
    <s v="330002"/>
    <s v="هزینه ها"/>
    <s v="8"/>
    <x v="18"/>
    <x v="18"/>
    <s v="هزینه های بازرسی کالا"/>
    <s v="87124"/>
    <s v="بازرسی و کنترل کیفیت"/>
    <s v="300006"/>
    <s v=""/>
    <s v="پالایشگاه"/>
    <s v="330002"/>
  </r>
  <r>
    <n v="147378"/>
    <n v="1381"/>
    <x v="407"/>
    <s v="1401/08/08"/>
    <s v="خبرگان بین المللی تهران- بابت هزینه بازرسی موضوع ص و 14 ق ADSH-E-CO-GE-015 طی فاکتور 34056 معادل 7.545 یورو با فی 289.641 ریال"/>
    <n v="2185341345"/>
    <n v="0"/>
    <n v="2185341345"/>
    <n v="430"/>
    <n v="49"/>
    <s v="300006"/>
    <s v="330002"/>
    <s v="هزینه ها"/>
    <s v="8"/>
    <x v="18"/>
    <x v="18"/>
    <s v="هزینه های بازرسی کالا"/>
    <s v="87124"/>
    <s v="بازرسی و کنترل کیفیت"/>
    <s v="300006"/>
    <s v=""/>
    <s v="پالایشگاه"/>
    <s v="330002"/>
  </r>
  <r>
    <n v="147381"/>
    <n v="1381"/>
    <x v="407"/>
    <s v="1401/08/08"/>
    <s v="خبرگان بین المللی تهران- بابت 9% ارزش افزوده هزینه بازرسی موضوع ص و 14 ق ADSH-E-CO-GE-015 طی فاکتور 34056 معادل 7.545 یورو با فی 289.641 ریال"/>
    <n v="196680722"/>
    <n v="0"/>
    <n v="196680722"/>
    <n v="430"/>
    <n v="49"/>
    <s v="300006"/>
    <s v="330002"/>
    <s v="هزینه ها"/>
    <s v="8"/>
    <x v="18"/>
    <x v="18"/>
    <s v="هزینه های بازرسی کالا"/>
    <s v="87124"/>
    <s v="بازرسی و کنترل کیفیت"/>
    <s v="300006"/>
    <s v=""/>
    <s v="پالایشگاه"/>
    <s v="330002"/>
  </r>
  <r>
    <n v="147387"/>
    <n v="1381"/>
    <x v="407"/>
    <s v="1401/08/08"/>
    <s v="خبرگان بین المللی تهران- بابت هزینه بازرسی موضوع ص و 14 ق ADSH-E-CO-GE-015 طی فاکتور 34057 معادل 3.085 یورو با فی 289.641 ریال"/>
    <n v="893542485"/>
    <n v="0"/>
    <n v="893542485"/>
    <n v="430"/>
    <n v="49"/>
    <s v="300006"/>
    <s v="330002"/>
    <s v="هزینه ها"/>
    <s v="8"/>
    <x v="18"/>
    <x v="18"/>
    <s v="هزینه های بازرسی کالا"/>
    <s v="87124"/>
    <s v="بازرسی و کنترل کیفیت"/>
    <s v="300006"/>
    <s v=""/>
    <s v="پالایشگاه"/>
    <s v="330002"/>
  </r>
  <r>
    <n v="147390"/>
    <n v="1381"/>
    <x v="407"/>
    <s v="1401/08/08"/>
    <s v="خبرگان بین المللی تهران- بابت 9% ارزش افزوده هزینه بازرسی موضوع ص و 14 ق ADSH-E-CO-GE-015 طی فاکتور 34057 معادل 3.085 یورو با فی 289.641 ریال"/>
    <n v="80418825"/>
    <n v="0"/>
    <n v="80418825"/>
    <n v="430"/>
    <n v="49"/>
    <s v="300006"/>
    <s v="330002"/>
    <s v="هزینه ها"/>
    <s v="8"/>
    <x v="18"/>
    <x v="18"/>
    <s v="هزینه های بازرسی کالا"/>
    <s v="87124"/>
    <s v="بازرسی و کنترل کیفیت"/>
    <s v="300006"/>
    <s v=""/>
    <s v="پالایشگاه"/>
    <s v="330002"/>
  </r>
  <r>
    <n v="147396"/>
    <n v="1381"/>
    <x v="407"/>
    <s v="1401/08/08"/>
    <s v="خبرگان بین المللی تهران- بابت هزینه بازرسی موضوع ص و 14 ق ADSH-E-CO-GE-015 طی فاکتور 34059 معادل 7.100 یورو با فی 289.641 ریال"/>
    <n v="2056451100"/>
    <n v="0"/>
    <n v="2056451100"/>
    <n v="430"/>
    <n v="49"/>
    <s v="300006"/>
    <s v="330002"/>
    <s v="هزینه ها"/>
    <s v="8"/>
    <x v="18"/>
    <x v="18"/>
    <s v="هزینه های بازرسی کالا"/>
    <s v="87124"/>
    <s v="بازرسی و کنترل کیفیت"/>
    <s v="300006"/>
    <s v=""/>
    <s v="پالایشگاه"/>
    <s v="330002"/>
  </r>
  <r>
    <n v="147399"/>
    <n v="1381"/>
    <x v="407"/>
    <s v="1401/08/08"/>
    <s v="خبرگان بین المللی تهران- بابت 9% ارزش افزوده هزینه بازرسی موضوع ص و 14 ق ADSH-E-CO-GE-015 طی فاکتور 34059 معادل 7.100 یورو با فی 289.641 ریال"/>
    <n v="185080601"/>
    <n v="0"/>
    <n v="185080601"/>
    <n v="430"/>
    <n v="49"/>
    <s v="300006"/>
    <s v="330002"/>
    <s v="هزینه ها"/>
    <s v="8"/>
    <x v="18"/>
    <x v="18"/>
    <s v="هزینه های بازرسی کالا"/>
    <s v="87124"/>
    <s v="بازرسی و کنترل کیفیت"/>
    <s v="300006"/>
    <s v=""/>
    <s v="پالایشگاه"/>
    <s v="330002"/>
  </r>
  <r>
    <n v="147435"/>
    <n v="1381"/>
    <x v="407"/>
    <s v="1401/08/08"/>
    <s v="خبرگان بین المللی تهران- بابت هزینه بازرسی موضوع ص و 14 ق ADSH-E-CO-GE-015 طی فاکتور 34060 معادل 2.995 یورو با فی 289.641 ریال"/>
    <n v="867474795"/>
    <n v="0"/>
    <n v="867474795"/>
    <n v="430"/>
    <n v="49"/>
    <s v="300006"/>
    <s v="330002"/>
    <s v="هزینه ها"/>
    <s v="8"/>
    <x v="18"/>
    <x v="18"/>
    <s v="هزینه های بازرسی کالا"/>
    <s v="87124"/>
    <s v="بازرسی و کنترل کیفیت"/>
    <s v="300006"/>
    <s v=""/>
    <s v="پالایشگاه"/>
    <s v="330002"/>
  </r>
  <r>
    <n v="147438"/>
    <n v="1381"/>
    <x v="407"/>
    <s v="1401/08/08"/>
    <s v="خبرگان بین المللی تهران- بابت 9% ارزش افزوده هزینه بازرسی موضوع ص و 14 ق ADSH-E-CO-GE-015 طی فاکتور 34060 معادل 2.995 یورو با فی 289.641 ریال"/>
    <n v="78072733"/>
    <n v="0"/>
    <n v="78072733"/>
    <n v="430"/>
    <n v="49"/>
    <s v="300006"/>
    <s v="330002"/>
    <s v="هزینه ها"/>
    <s v="8"/>
    <x v="18"/>
    <x v="18"/>
    <s v="هزینه های بازرسی کالا"/>
    <s v="87124"/>
    <s v="بازرسی و کنترل کیفیت"/>
    <s v="300006"/>
    <s v=""/>
    <s v="پالایشگاه"/>
    <s v="330002"/>
  </r>
  <r>
    <n v="147444"/>
    <n v="1381"/>
    <x v="407"/>
    <s v="1401/08/08"/>
    <s v="خبرگان بین المللی تهران- بابت هزینه بازرسی موضوع ص و 14 ق ADSH-E-CO-GE-015 طی فاکتور 34058"/>
    <n v="47000000"/>
    <n v="0"/>
    <n v="47000000"/>
    <n v="430"/>
    <n v="49"/>
    <s v="300006"/>
    <s v="330002"/>
    <s v="هزینه ها"/>
    <s v="8"/>
    <x v="18"/>
    <x v="18"/>
    <s v="هزینه های بازرسی کالا"/>
    <s v="87124"/>
    <s v="بازرسی و کنترل کیفیت"/>
    <s v="300006"/>
    <s v=""/>
    <s v="پالایشگاه"/>
    <s v="330002"/>
  </r>
  <r>
    <n v="147447"/>
    <n v="1381"/>
    <x v="407"/>
    <s v="1401/08/08"/>
    <s v="خبرگان بین المللی تهران- بابت 9% ارزش افزوده هزینه بازرسی موضوع ص و 14 ق ADSH-E-CO-GE-015 طی فاکتور 34058"/>
    <n v="4230000"/>
    <n v="0"/>
    <n v="4230000"/>
    <n v="430"/>
    <n v="49"/>
    <s v="300006"/>
    <s v="330002"/>
    <s v="هزینه ها"/>
    <s v="8"/>
    <x v="18"/>
    <x v="18"/>
    <s v="هزینه های بازرسی کالا"/>
    <s v="87124"/>
    <s v="بازرسی و کنترل کیفیت"/>
    <s v="300006"/>
    <s v=""/>
    <s v="پالایشگاه"/>
    <s v="330002"/>
  </r>
  <r>
    <n v="147453"/>
    <n v="1381"/>
    <x v="407"/>
    <s v="1401/08/08"/>
    <s v="خبرگان بین المللی تهران- بابت هزینه بازرسی موضوع ص و 14 ق ADSH-E-CO-GE-015 طی فاکتور 34061"/>
    <n v="44000000"/>
    <n v="0"/>
    <n v="44000000"/>
    <n v="430"/>
    <n v="49"/>
    <s v="300006"/>
    <s v="330002"/>
    <s v="هزینه ها"/>
    <s v="8"/>
    <x v="18"/>
    <x v="18"/>
    <s v="هزینه های بازرسی کالا"/>
    <s v="87124"/>
    <s v="بازرسی و کنترل کیفیت"/>
    <s v="300006"/>
    <s v=""/>
    <s v="پالایشگاه"/>
    <s v="330002"/>
  </r>
  <r>
    <n v="147456"/>
    <n v="1381"/>
    <x v="407"/>
    <s v="1401/08/08"/>
    <s v="خبرگان بین المللی تهران- بابت 9% ارزش افزوده هزینه بازرسی موضوع ص و 14 ق ADSH-E-CO-GE-015 طی فاکتور 34061"/>
    <n v="3960000"/>
    <n v="0"/>
    <n v="3960000"/>
    <n v="430"/>
    <n v="49"/>
    <s v="300006"/>
    <s v="330002"/>
    <s v="هزینه ها"/>
    <s v="8"/>
    <x v="18"/>
    <x v="18"/>
    <s v="هزینه های بازرسی کالا"/>
    <s v="87124"/>
    <s v="بازرسی و کنترل کیفیت"/>
    <s v="300006"/>
    <s v=""/>
    <s v="پالایشگاه"/>
    <s v="330002"/>
  </r>
  <r>
    <n v="147462"/>
    <n v="1381"/>
    <x v="407"/>
    <s v="1401/08/08"/>
    <s v="خبرگان بین المللی تهران- بابت هزینه بازرسی موضوع ص و 14 ق ADSH-E-CO-GE-015 طی فاکتور 34064"/>
    <n v="57000000"/>
    <n v="0"/>
    <n v="57000000"/>
    <n v="430"/>
    <n v="49"/>
    <s v="300006"/>
    <s v="330002"/>
    <s v="هزینه ها"/>
    <s v="8"/>
    <x v="18"/>
    <x v="18"/>
    <s v="هزینه های بازرسی کالا"/>
    <s v="87124"/>
    <s v="بازرسی و کنترل کیفیت"/>
    <s v="300006"/>
    <s v=""/>
    <s v="پالایشگاه"/>
    <s v="330002"/>
  </r>
  <r>
    <n v="147465"/>
    <n v="1381"/>
    <x v="407"/>
    <s v="1401/08/08"/>
    <s v="خبرگان بین المللی تهران- بابت 9% ارزش افزوده هزینه بازرسی موضوع ص و 14 ق ADSH-E-CO-GE-015 طی فاکتور 34064"/>
    <n v="5130000"/>
    <n v="0"/>
    <n v="5130000"/>
    <n v="430"/>
    <n v="49"/>
    <s v="300006"/>
    <s v="330002"/>
    <s v="هزینه ها"/>
    <s v="8"/>
    <x v="18"/>
    <x v="18"/>
    <s v="هزینه های بازرسی کالا"/>
    <s v="87124"/>
    <s v="بازرسی و کنترل کیفیت"/>
    <s v="300006"/>
    <s v=""/>
    <s v="پالایشگاه"/>
    <s v="330002"/>
  </r>
  <r>
    <n v="147471"/>
    <n v="1381"/>
    <x v="407"/>
    <s v="1401/08/08"/>
    <s v="خبرگان بین المللی تهران- بابت هزینه بازرسی موضوع ص و 14 ق ADSH-E-CO-GE-015 طی فاکتور 34065"/>
    <n v="44000000"/>
    <n v="0"/>
    <n v="44000000"/>
    <n v="430"/>
    <n v="49"/>
    <s v="300006"/>
    <s v="330002"/>
    <s v="هزینه ها"/>
    <s v="8"/>
    <x v="18"/>
    <x v="18"/>
    <s v="هزینه های بازرسی کالا"/>
    <s v="87124"/>
    <s v="بازرسی و کنترل کیفیت"/>
    <s v="300006"/>
    <s v=""/>
    <s v="پالایشگاه"/>
    <s v="330002"/>
  </r>
  <r>
    <n v="147474"/>
    <n v="1381"/>
    <x v="407"/>
    <s v="1401/08/08"/>
    <s v="خبرگان بین المللی تهران- بابت 9% ارزش افزوده هزینه بازرسی موضوع ص و 14 ق ADSH-E-CO-GE-015 طی فاکتور 34065"/>
    <n v="3960000"/>
    <n v="0"/>
    <n v="3960000"/>
    <n v="430"/>
    <n v="49"/>
    <s v="300006"/>
    <s v="330002"/>
    <s v="هزینه ها"/>
    <s v="8"/>
    <x v="18"/>
    <x v="18"/>
    <s v="هزینه های بازرسی کالا"/>
    <s v="87124"/>
    <s v="بازرسی و کنترل کیفیت"/>
    <s v="300006"/>
    <s v=""/>
    <s v="پالایشگاه"/>
    <s v="330002"/>
  </r>
  <r>
    <n v="147480"/>
    <n v="1381"/>
    <x v="407"/>
    <s v="1401/08/08"/>
    <s v="خبرگان بین المللی تهران- بابت هزینه بازرسی موضوع ص و 14 ق ADSH-E-CO-GE-015 طی فاکتور 34067"/>
    <n v="68000000"/>
    <n v="0"/>
    <n v="68000000"/>
    <n v="430"/>
    <n v="49"/>
    <s v="300006"/>
    <s v="330002"/>
    <s v="هزینه ها"/>
    <s v="8"/>
    <x v="18"/>
    <x v="18"/>
    <s v="هزینه های بازرسی کالا"/>
    <s v="87124"/>
    <s v="بازرسی و کنترل کیفیت"/>
    <s v="300006"/>
    <s v=""/>
    <s v="پالایشگاه"/>
    <s v="330002"/>
  </r>
  <r>
    <n v="147483"/>
    <n v="1381"/>
    <x v="407"/>
    <s v="1401/08/08"/>
    <s v="خبرگان بین المللی تهران- بابت 9% ارزش افزوده هزینه بازرسی موضوع ص و 14 ق ADSH-E-CO-GE-015 طی فاکتور 34067"/>
    <n v="6120000"/>
    <n v="0"/>
    <n v="6120000"/>
    <n v="430"/>
    <n v="49"/>
    <s v="300006"/>
    <s v="330002"/>
    <s v="هزینه ها"/>
    <s v="8"/>
    <x v="18"/>
    <x v="18"/>
    <s v="هزینه های بازرسی کالا"/>
    <s v="87124"/>
    <s v="بازرسی و کنترل کیفیت"/>
    <s v="300006"/>
    <s v=""/>
    <s v="پالایشگاه"/>
    <s v="330002"/>
  </r>
  <r>
    <n v="147601"/>
    <n v="1453"/>
    <x v="440"/>
    <s v="1401/08/19"/>
    <s v="مرکز پژوهش متالوژی رازی - بابت هزینه تست مواد ف 23688-شماره پیگیری 23887"/>
    <n v="53460000"/>
    <n v="0"/>
    <n v="53460000"/>
    <n v="430"/>
    <n v="49"/>
    <s v="300006"/>
    <s v="330002"/>
    <s v="هزینه ها"/>
    <s v="8"/>
    <x v="18"/>
    <x v="18"/>
    <s v="هزینه های بازرسی کالا"/>
    <s v="87124"/>
    <s v="بازرسی و کنترل کیفیت"/>
    <s v="300006"/>
    <s v=""/>
    <s v="پالایشگاه"/>
    <s v="330002"/>
  </r>
  <r>
    <n v="153831"/>
    <n v="1464"/>
    <x v="462"/>
    <s v="1401/08/22"/>
    <s v="بازرسی فنی بین الملل پرسا پایش-بابت بازرسی اقلام شرکت سیستم های صنعتی سامان با شماره درخواست 13-2618 طی ف ش 9525/1106"/>
    <n v="30000000"/>
    <n v="0"/>
    <n v="30000000"/>
    <n v="430"/>
    <n v="49"/>
    <s v="300006"/>
    <s v="330002"/>
    <s v="هزینه ها"/>
    <s v="8"/>
    <x v="18"/>
    <x v="18"/>
    <s v="هزینه های بازرسی کالا"/>
    <s v="87124"/>
    <s v="بازرسی و کنترل کیفیت"/>
    <s v="300006"/>
    <s v=""/>
    <s v="پالایشگاه"/>
    <s v="330002"/>
  </r>
  <r>
    <n v="153832"/>
    <n v="1464"/>
    <x v="462"/>
    <s v="1401/08/22"/>
    <s v="بازرسی فنی بین الملل پرسا پایش-بابت 9% ارزش افزوده بازرسی اقلام شرکت سیستم های صنعتی سامان با شماره درخواست 13-2618 طی ف ش 9525/1106"/>
    <n v="2700000"/>
    <n v="0"/>
    <n v="2700000"/>
    <n v="430"/>
    <n v="49"/>
    <s v="300006"/>
    <s v="330002"/>
    <s v="هزینه ها"/>
    <s v="8"/>
    <x v="18"/>
    <x v="18"/>
    <s v="هزینه های بازرسی کالا"/>
    <s v="87124"/>
    <s v="بازرسی و کنترل کیفیت"/>
    <s v="300006"/>
    <s v=""/>
    <s v="پالایشگاه"/>
    <s v="330002"/>
  </r>
  <r>
    <n v="153835"/>
    <n v="1464"/>
    <x v="462"/>
    <s v="1401/08/22"/>
    <s v="بازرسی فنی بین الملل پرسا پایش-بابت بازرسی اقلام شرکت سیستم های صنعتی سامان با شماره درخواست 15-2656 طی ف ش 9525/1107"/>
    <n v="30000000"/>
    <n v="0"/>
    <n v="30000000"/>
    <n v="430"/>
    <n v="49"/>
    <s v="300006"/>
    <s v="330002"/>
    <s v="هزینه ها"/>
    <s v="8"/>
    <x v="18"/>
    <x v="18"/>
    <s v="هزینه های بازرسی کالا"/>
    <s v="87124"/>
    <s v="بازرسی و کنترل کیفیت"/>
    <s v="300006"/>
    <s v=""/>
    <s v="پالایشگاه"/>
    <s v="330002"/>
  </r>
  <r>
    <n v="153836"/>
    <n v="1464"/>
    <x v="462"/>
    <s v="1401/08/22"/>
    <s v="بازرسی فنی بین الملل پرسا پایش-بابت 9% ارزش افزوده بازرسی اقلام شرکت سیستم های صنعتی سامان با شماره درخواست 15-2656 طی ف ش 9525/1107"/>
    <n v="2700000"/>
    <n v="0"/>
    <n v="2700000"/>
    <n v="430"/>
    <n v="49"/>
    <s v="300006"/>
    <s v="330002"/>
    <s v="هزینه ها"/>
    <s v="8"/>
    <x v="18"/>
    <x v="18"/>
    <s v="هزینه های بازرسی کالا"/>
    <s v="87124"/>
    <s v="بازرسی و کنترل کیفیت"/>
    <s v="300006"/>
    <s v=""/>
    <s v="پالایشگاه"/>
    <s v="330002"/>
  </r>
  <r>
    <n v="153839"/>
    <n v="1464"/>
    <x v="462"/>
    <s v="1401/08/22"/>
    <s v="بازرسی فنی بین الملل پرسا پایش-بابت بازرسی اقلام شرکت سیستم های صنعتی سامان با شماره درخواست 16-2680 طی ف ش 9525/1108"/>
    <n v="30000000"/>
    <n v="0"/>
    <n v="30000000"/>
    <n v="430"/>
    <n v="49"/>
    <s v="300006"/>
    <s v="330002"/>
    <s v="هزینه ها"/>
    <s v="8"/>
    <x v="18"/>
    <x v="18"/>
    <s v="هزینه های بازرسی کالا"/>
    <s v="87124"/>
    <s v="بازرسی و کنترل کیفیت"/>
    <s v="300006"/>
    <s v=""/>
    <s v="پالایشگاه"/>
    <s v="330002"/>
  </r>
  <r>
    <n v="153840"/>
    <n v="1464"/>
    <x v="462"/>
    <s v="1401/08/22"/>
    <s v="بازرسی فنی بین الملل پرسا پایش-بابت 9% ارزش افزوده بازرسی اقلام شرکت سیستم های صنعتی سامان با شماره درخواست 16-2680 طی ف ش 9525/1108"/>
    <n v="2700000"/>
    <n v="0"/>
    <n v="2700000"/>
    <n v="430"/>
    <n v="49"/>
    <s v="300006"/>
    <s v="330002"/>
    <s v="هزینه ها"/>
    <s v="8"/>
    <x v="18"/>
    <x v="18"/>
    <s v="هزینه های بازرسی کالا"/>
    <s v="87124"/>
    <s v="بازرسی و کنترل کیفیت"/>
    <s v="300006"/>
    <s v=""/>
    <s v="پالایشگاه"/>
    <s v="330002"/>
  </r>
  <r>
    <n v="153843"/>
    <n v="1464"/>
    <x v="462"/>
    <s v="1401/08/22"/>
    <s v="بازرسی فنی بین الملل پرسا پایش-بابت بازرسی اقلام شرکت سیستم های صنعتی سامان با شماره درخواست 17-2694 طی ف ش 9525/1109"/>
    <n v="30000000"/>
    <n v="0"/>
    <n v="30000000"/>
    <n v="430"/>
    <n v="49"/>
    <s v="300006"/>
    <s v="330002"/>
    <s v="هزینه ها"/>
    <s v="8"/>
    <x v="18"/>
    <x v="18"/>
    <s v="هزینه های بازرسی کالا"/>
    <s v="87124"/>
    <s v="بازرسی و کنترل کیفیت"/>
    <s v="300006"/>
    <s v=""/>
    <s v="پالایشگاه"/>
    <s v="330002"/>
  </r>
  <r>
    <n v="153844"/>
    <n v="1464"/>
    <x v="462"/>
    <s v="1401/08/22"/>
    <s v="بازرسی فنی بین الملل پرسا پایش-بابت 9% ارزش افزوده بازرسی اقلام شرکت سیستم های صنعتی سامان با شماره درخواست 17-2694 طی ف ش 9525/1109"/>
    <n v="2700000"/>
    <n v="0"/>
    <n v="2700000"/>
    <n v="430"/>
    <n v="49"/>
    <s v="300006"/>
    <s v="330002"/>
    <s v="هزینه ها"/>
    <s v="8"/>
    <x v="18"/>
    <x v="18"/>
    <s v="هزینه های بازرسی کالا"/>
    <s v="87124"/>
    <s v="بازرسی و کنترل کیفیت"/>
    <s v="300006"/>
    <s v=""/>
    <s v="پالایشگاه"/>
    <s v="330002"/>
  </r>
  <r>
    <n v="153847"/>
    <n v="1464"/>
    <x v="462"/>
    <s v="1401/08/22"/>
    <s v="بازرسی فنی بین الملل پرسا پایش-بابت بازرسی اقلام شرکت پارس پنگان با شماره درخواست 18-2720 طی ف ش 9525/1110"/>
    <n v="30000000"/>
    <n v="0"/>
    <n v="30000000"/>
    <n v="430"/>
    <n v="49"/>
    <s v="300006"/>
    <s v="330002"/>
    <s v="هزینه ها"/>
    <s v="8"/>
    <x v="18"/>
    <x v="18"/>
    <s v="هزینه های بازرسی کالا"/>
    <s v="87124"/>
    <s v="بازرسی و کنترل کیفیت"/>
    <s v="300006"/>
    <s v=""/>
    <s v="پالایشگاه"/>
    <s v="330002"/>
  </r>
  <r>
    <n v="153848"/>
    <n v="1464"/>
    <x v="462"/>
    <s v="1401/08/22"/>
    <s v="بازرسی فنی بین الملل پرسا پایش-بابت 9% ارزش افزوده بازرسی اقلام شرکت پارس پنگان با شماره درخواست 18-2720 طی ف ش 9525/1110"/>
    <n v="2700000"/>
    <n v="0"/>
    <n v="2700000"/>
    <n v="430"/>
    <n v="49"/>
    <s v="300006"/>
    <s v="330002"/>
    <s v="هزینه ها"/>
    <s v="8"/>
    <x v="18"/>
    <x v="18"/>
    <s v="هزینه های بازرسی کالا"/>
    <s v="87124"/>
    <s v="بازرسی و کنترل کیفیت"/>
    <s v="300006"/>
    <s v=""/>
    <s v="پالایشگاه"/>
    <s v="330002"/>
  </r>
  <r>
    <n v="153856"/>
    <n v="1464"/>
    <x v="462"/>
    <s v="1401/08/22"/>
    <s v="بازرسی فنی بین الملل پرسا پایش-بابت بازرسی اقلام شرکت سیستم های صنعتی سامان با شماره درخواست 20-2740 طی ف ش 9525/1111"/>
    <n v="30000000"/>
    <n v="0"/>
    <n v="30000000"/>
    <n v="430"/>
    <n v="49"/>
    <s v="300006"/>
    <s v="330002"/>
    <s v="هزینه ها"/>
    <s v="8"/>
    <x v="18"/>
    <x v="18"/>
    <s v="هزینه های بازرسی کالا"/>
    <s v="87124"/>
    <s v="بازرسی و کنترل کیفیت"/>
    <s v="300006"/>
    <s v=""/>
    <s v="پالایشگاه"/>
    <s v="330002"/>
  </r>
  <r>
    <n v="153859"/>
    <n v="1464"/>
    <x v="462"/>
    <s v="1401/08/22"/>
    <s v="بازرسی فنی بین الملل پرسا پایش-بابت 9% ارزش افزوده بازرسی اقلام شرکت سیستم های صنعتی سامان با شماره درخواست 20-2740 طی ف ش 9525/1111"/>
    <n v="2700000"/>
    <n v="0"/>
    <n v="2700000"/>
    <n v="430"/>
    <n v="49"/>
    <s v="300006"/>
    <s v="330002"/>
    <s v="هزینه ها"/>
    <s v="8"/>
    <x v="18"/>
    <x v="18"/>
    <s v="هزینه های بازرسی کالا"/>
    <s v="87124"/>
    <s v="بازرسی و کنترل کیفیت"/>
    <s v="300006"/>
    <s v=""/>
    <s v="پالایشگاه"/>
    <s v="330002"/>
  </r>
  <r>
    <n v="153861"/>
    <n v="1464"/>
    <x v="462"/>
    <s v="1401/08/22"/>
    <s v="بازرسی فنی بین الملل پرسا پایش-بابت بازرسی اقلام شرکت سیستم های صنعتی سامان با شماره درخواست 21-2758 طی ف ش 9525/1112"/>
    <n v="30000000"/>
    <n v="0"/>
    <n v="30000000"/>
    <n v="430"/>
    <n v="49"/>
    <s v="300006"/>
    <s v="330002"/>
    <s v="هزینه ها"/>
    <s v="8"/>
    <x v="18"/>
    <x v="18"/>
    <s v="هزینه های بازرسی کالا"/>
    <s v="87124"/>
    <s v="بازرسی و کنترل کیفیت"/>
    <s v="300006"/>
    <s v=""/>
    <s v="پالایشگاه"/>
    <s v="330002"/>
  </r>
  <r>
    <n v="153864"/>
    <n v="1464"/>
    <x v="462"/>
    <s v="1401/08/22"/>
    <s v="بازرسی فنی بین الملل پرسا پایش-بابت  9% ارزش افزوده بازرسی اقلام شرکت سیستم های صنعتی سامان با شماره درخواست 21-2758 طی ف ش 9525/1112"/>
    <n v="2700000"/>
    <n v="0"/>
    <n v="2700000"/>
    <n v="430"/>
    <n v="49"/>
    <s v="300006"/>
    <s v="330002"/>
    <s v="هزینه ها"/>
    <s v="8"/>
    <x v="18"/>
    <x v="18"/>
    <s v="هزینه های بازرسی کالا"/>
    <s v="87124"/>
    <s v="بازرسی و کنترل کیفیت"/>
    <s v="300006"/>
    <s v=""/>
    <s v="پالایشگاه"/>
    <s v="330002"/>
  </r>
  <r>
    <n v="153866"/>
    <n v="1464"/>
    <x v="462"/>
    <s v="1401/08/22"/>
    <s v="بازرسی فنی بین الملل پرسا پایش-بابت بازرسی اقلام شرکت سیستم های صنعتی سامان با شماره درخواست 22-2778 طی ف ش 9525/1113 شامل 9% ارزش افزوده"/>
    <n v="30000000"/>
    <n v="0"/>
    <n v="30000000"/>
    <n v="430"/>
    <n v="49"/>
    <s v="300006"/>
    <s v="330002"/>
    <s v="هزینه ها"/>
    <s v="8"/>
    <x v="18"/>
    <x v="18"/>
    <s v="هزینه های بازرسی کالا"/>
    <s v="87124"/>
    <s v="بازرسی و کنترل کیفیت"/>
    <s v="300006"/>
    <s v=""/>
    <s v="پالایشگاه"/>
    <s v="330002"/>
  </r>
  <r>
    <n v="153869"/>
    <n v="1464"/>
    <x v="462"/>
    <s v="1401/08/22"/>
    <s v="بازرسی فنی بین الملل پرسا پایش-بابت 9% ارزش افزوده بازرسی اقلام شرکت سیستم های صنعتی سامان با شماره درخواست 22-2778 طی ف ش 9525/1113"/>
    <n v="2700000"/>
    <n v="0"/>
    <n v="2700000"/>
    <n v="430"/>
    <n v="49"/>
    <s v="300006"/>
    <s v="330002"/>
    <s v="هزینه ها"/>
    <s v="8"/>
    <x v="18"/>
    <x v="18"/>
    <s v="هزینه های بازرسی کالا"/>
    <s v="87124"/>
    <s v="بازرسی و کنترل کیفیت"/>
    <s v="300006"/>
    <s v=""/>
    <s v="پالایشگاه"/>
    <s v="330002"/>
  </r>
  <r>
    <n v="153871"/>
    <n v="1464"/>
    <x v="462"/>
    <s v="1401/08/22"/>
    <s v="بازرسی فنی بین الملل پرسا پایش-بابت بازرسی اقلام شرکت سیستم های صنعتی سامان با شماره درخواست 23-2782 طی ف ش 9525/1114"/>
    <n v="60000000"/>
    <n v="0"/>
    <n v="60000000"/>
    <n v="430"/>
    <n v="49"/>
    <s v="300006"/>
    <s v="330002"/>
    <s v="هزینه ها"/>
    <s v="8"/>
    <x v="18"/>
    <x v="18"/>
    <s v="هزینه های بازرسی کالا"/>
    <s v="87124"/>
    <s v="بازرسی و کنترل کیفیت"/>
    <s v="300006"/>
    <s v=""/>
    <s v="پالایشگاه"/>
    <s v="330002"/>
  </r>
  <r>
    <n v="153874"/>
    <n v="1464"/>
    <x v="462"/>
    <s v="1401/08/22"/>
    <s v="بازرسی فنی بین الملل پرسا پایش-بابت 9% ارزش افزوده بازرسی اقلام شرکت سیستم های صنعتی سامان با شماره درخواست 23-2782 طی ف ش 9525/1114"/>
    <n v="5400000"/>
    <n v="0"/>
    <n v="5400000"/>
    <n v="430"/>
    <n v="49"/>
    <s v="300006"/>
    <s v="330002"/>
    <s v="هزینه ها"/>
    <s v="8"/>
    <x v="18"/>
    <x v="18"/>
    <s v="هزینه های بازرسی کالا"/>
    <s v="87124"/>
    <s v="بازرسی و کنترل کیفیت"/>
    <s v="300006"/>
    <s v=""/>
    <s v="پالایشگاه"/>
    <s v="330002"/>
  </r>
  <r>
    <n v="153876"/>
    <n v="1464"/>
    <x v="462"/>
    <s v="1401/08/22"/>
    <s v="بازرسی فنی بین الملل پرسا پایش-بابت بازرسی اقلام شرکت سیستم های صنعتی سامان با شماره درخواست 24-2818 طی ف ش 9525/1115"/>
    <n v="30000000"/>
    <n v="0"/>
    <n v="30000000"/>
    <n v="430"/>
    <n v="49"/>
    <s v="300006"/>
    <s v="330002"/>
    <s v="هزینه ها"/>
    <s v="8"/>
    <x v="18"/>
    <x v="18"/>
    <s v="هزینه های بازرسی کالا"/>
    <s v="87124"/>
    <s v="بازرسی و کنترل کیفیت"/>
    <s v="300006"/>
    <s v=""/>
    <s v="پالایشگاه"/>
    <s v="330002"/>
  </r>
  <r>
    <n v="153879"/>
    <n v="1464"/>
    <x v="462"/>
    <s v="1401/08/22"/>
    <s v="بازرسی فنی بین الملل پرسا پایش-بابت 9% ارزش افزوده بازرسی اقلام شرکت سیستم های صنعتی سامان با شماره درخواست 24-2818 طی ف ش 9525/1115"/>
    <n v="2700000"/>
    <n v="0"/>
    <n v="2700000"/>
    <n v="430"/>
    <n v="49"/>
    <s v="300006"/>
    <s v="330002"/>
    <s v="هزینه ها"/>
    <s v="8"/>
    <x v="18"/>
    <x v="18"/>
    <s v="هزینه های بازرسی کالا"/>
    <s v="87124"/>
    <s v="بازرسی و کنترل کیفیت"/>
    <s v="300006"/>
    <s v=""/>
    <s v="پالایشگاه"/>
    <s v="330002"/>
  </r>
  <r>
    <n v="163563"/>
    <n v="1474"/>
    <x v="441"/>
    <s v="1401/08/24"/>
    <s v="مرکز پژوهش متالوژی رازی - بابت هزینه تست مواد ف 24182 بابت لوله های خطوط انشعاب گاز-شماره پیگیری 26311"/>
    <n v="11290000"/>
    <n v="0"/>
    <n v="11290000"/>
    <n v="430"/>
    <n v="49"/>
    <s v="300006"/>
    <s v="330002"/>
    <s v="هزینه ها"/>
    <s v="8"/>
    <x v="18"/>
    <x v="18"/>
    <s v="هزینه های بازرسی کالا"/>
    <s v="87124"/>
    <s v="بازرسی و کنترل کیفیت"/>
    <s v="300006"/>
    <s v=""/>
    <s v="پالایشگاه"/>
    <s v="330002"/>
  </r>
  <r>
    <n v="174495"/>
    <n v="1571"/>
    <x v="408"/>
    <s v="1401/09/13"/>
    <s v="خبرگان بین المللی تهران- بابت هزینه بازرسی موضوع ص و 15 ق ADSH-E-CO-GE-015 طی فاکتور 34945 معادل 9.630 یورو با فی 308.429 ریال"/>
    <n v="2970171270"/>
    <n v="0"/>
    <n v="2970171270"/>
    <n v="430"/>
    <n v="49"/>
    <s v="300006"/>
    <s v="330002"/>
    <s v="هزینه ها"/>
    <s v="8"/>
    <x v="18"/>
    <x v="18"/>
    <s v="هزینه های بازرسی کالا"/>
    <s v="87124"/>
    <s v="بازرسی و کنترل کیفیت"/>
    <s v="300006"/>
    <s v=""/>
    <s v="پالایشگاه"/>
    <s v="330002"/>
  </r>
  <r>
    <n v="174498"/>
    <n v="1571"/>
    <x v="408"/>
    <s v="1401/09/13"/>
    <s v="خبرگان بین المللی تهران- بابت 9% ارزش افزوده هزینه بازرسی موضوع ص و 15 ق ADSH-E-CO-GE-015 طی فاکتور 34945 معادل 9.630 یورو با فی 308.429 ریال"/>
    <n v="267315415"/>
    <n v="0"/>
    <n v="267315415"/>
    <n v="430"/>
    <n v="49"/>
    <s v="300006"/>
    <s v="330002"/>
    <s v="هزینه ها"/>
    <s v="8"/>
    <x v="18"/>
    <x v="18"/>
    <s v="هزینه های بازرسی کالا"/>
    <s v="87124"/>
    <s v="بازرسی و کنترل کیفیت"/>
    <s v="300006"/>
    <s v=""/>
    <s v="پالایشگاه"/>
    <s v="330002"/>
  </r>
  <r>
    <n v="174504"/>
    <n v="1571"/>
    <x v="408"/>
    <s v="1401/09/13"/>
    <s v="خبرگان بین المللی تهران- بابت هزینه بازرسی موضوع ص و 15 ق ADSH-E-CO-GE-015 طی فاکتور 34950 معادل 3.380 یورو با فی 308.429 ریال"/>
    <n v="1042490020"/>
    <n v="0"/>
    <n v="1042490020"/>
    <n v="430"/>
    <n v="49"/>
    <s v="300006"/>
    <s v="330002"/>
    <s v="هزینه ها"/>
    <s v="8"/>
    <x v="18"/>
    <x v="18"/>
    <s v="هزینه های بازرسی کالا"/>
    <s v="87124"/>
    <s v="بازرسی و کنترل کیفیت"/>
    <s v="300006"/>
    <s v=""/>
    <s v="پالایشگاه"/>
    <s v="330002"/>
  </r>
  <r>
    <n v="174507"/>
    <n v="1571"/>
    <x v="408"/>
    <s v="1401/09/13"/>
    <s v="خبرگان بین المللی تهران- بابت 9% ارزش افزوده هزینه بازرسی موضوع ص و 15 ق ADSH-E-CO-GE-015 طی فاکتور 34950 معادل 3.380 یورو با فی 308.429 ریال"/>
    <n v="93824102"/>
    <n v="0"/>
    <n v="93824102"/>
    <n v="430"/>
    <n v="49"/>
    <s v="300006"/>
    <s v="330002"/>
    <s v="هزینه ها"/>
    <s v="8"/>
    <x v="18"/>
    <x v="18"/>
    <s v="هزینه های بازرسی کالا"/>
    <s v="87124"/>
    <s v="بازرسی و کنترل کیفیت"/>
    <s v="300006"/>
    <s v=""/>
    <s v="پالایشگاه"/>
    <s v="330002"/>
  </r>
  <r>
    <n v="174513"/>
    <n v="1571"/>
    <x v="408"/>
    <s v="1401/09/13"/>
    <s v="خبرگان بین المللی تهران- بابت هزینه بازرسی موضوع ص و 15 ق ADSH-E-CO-GE-015 طی فاکتور 34954 معادل 5.260 یورو با فی 308.429 ریال"/>
    <n v="1622336540"/>
    <n v="0"/>
    <n v="1622336540"/>
    <n v="430"/>
    <n v="49"/>
    <s v="300006"/>
    <s v="330002"/>
    <s v="هزینه ها"/>
    <s v="8"/>
    <x v="18"/>
    <x v="18"/>
    <s v="هزینه های بازرسی کالا"/>
    <s v="87124"/>
    <s v="بازرسی و کنترل کیفیت"/>
    <s v="300006"/>
    <s v=""/>
    <s v="پالایشگاه"/>
    <s v="330002"/>
  </r>
  <r>
    <n v="174516"/>
    <n v="1571"/>
    <x v="408"/>
    <s v="1401/09/13"/>
    <s v="خبرگان بین المللی تهران- بابت 9% ارزش افزوده هزینه بازرسی موضوع ص و 15 ق ADSH-E-CO-GE-015 طی فاکتور 34954 معادل 5.260 یورو با فی 308.429 ریال"/>
    <n v="146010289"/>
    <n v="0"/>
    <n v="146010289"/>
    <n v="430"/>
    <n v="49"/>
    <s v="300006"/>
    <s v="330002"/>
    <s v="هزینه ها"/>
    <s v="8"/>
    <x v="18"/>
    <x v="18"/>
    <s v="هزینه های بازرسی کالا"/>
    <s v="87124"/>
    <s v="بازرسی و کنترل کیفیت"/>
    <s v="300006"/>
    <s v=""/>
    <s v="پالایشگاه"/>
    <s v="330002"/>
  </r>
  <r>
    <n v="174522"/>
    <n v="1571"/>
    <x v="408"/>
    <s v="1401/09/13"/>
    <s v="خبرگان بین المللی تهران- بابت هزینه بازرسی موضوع ص و 15 ق ADSH-E-CO-GE-015 طی فاکتور 34958 معادل 2.095 یورو با فی 308.429 ریال"/>
    <n v="646158755"/>
    <n v="0"/>
    <n v="646158755"/>
    <n v="430"/>
    <n v="49"/>
    <s v="300006"/>
    <s v="330002"/>
    <s v="هزینه ها"/>
    <s v="8"/>
    <x v="18"/>
    <x v="18"/>
    <s v="هزینه های بازرسی کالا"/>
    <s v="87124"/>
    <s v="بازرسی و کنترل کیفیت"/>
    <s v="300006"/>
    <s v=""/>
    <s v="پالایشگاه"/>
    <s v="330002"/>
  </r>
  <r>
    <n v="174525"/>
    <n v="1571"/>
    <x v="408"/>
    <s v="1401/09/13"/>
    <s v="خبرگان بین المللی تهران- بابت 9% ارزش افزوده هزینه بازرسی موضوع ص و 15 ق ADSH-E-CO-GE-015 طی فاکتور 34958 معادل 2.095 یورو با فی 308.429 ریال"/>
    <n v="58154288"/>
    <n v="0"/>
    <n v="58154288"/>
    <n v="430"/>
    <n v="49"/>
    <s v="300006"/>
    <s v="330002"/>
    <s v="هزینه ها"/>
    <s v="8"/>
    <x v="18"/>
    <x v="18"/>
    <s v="هزینه های بازرسی کالا"/>
    <s v="87124"/>
    <s v="بازرسی و کنترل کیفیت"/>
    <s v="300006"/>
    <s v=""/>
    <s v="پالایشگاه"/>
    <s v="330002"/>
  </r>
  <r>
    <n v="174531"/>
    <n v="1571"/>
    <x v="408"/>
    <s v="1401/09/13"/>
    <s v="خبرگان بین المللی تهران- بابت هزینه بازرسی موضوع ص و 15 ق ADSH-E-CO-GE-015 طی فاکتور 34961 معادل 10.600 یورو با فی 308.429 ریال"/>
    <n v="3269347400"/>
    <n v="0"/>
    <n v="3269347400"/>
    <n v="430"/>
    <n v="49"/>
    <s v="300006"/>
    <s v="330002"/>
    <s v="هزینه ها"/>
    <s v="8"/>
    <x v="18"/>
    <x v="18"/>
    <s v="هزینه های بازرسی کالا"/>
    <s v="87124"/>
    <s v="بازرسی و کنترل کیفیت"/>
    <s v="300006"/>
    <s v=""/>
    <s v="پالایشگاه"/>
    <s v="330002"/>
  </r>
  <r>
    <n v="174534"/>
    <n v="1571"/>
    <x v="408"/>
    <s v="1401/09/13"/>
    <s v="خبرگان بین المللی تهران- بابت 9% ارزش افزوده هزینه بازرسی موضوع ص و 15 ق ADSH-E-CO-GE-015 طی فاکتور 34961 معادل 10.600 یورو با فی 308.429 ریال"/>
    <n v="294241266"/>
    <n v="0"/>
    <n v="294241266"/>
    <n v="430"/>
    <n v="49"/>
    <s v="300006"/>
    <s v="330002"/>
    <s v="هزینه ها"/>
    <s v="8"/>
    <x v="18"/>
    <x v="18"/>
    <s v="هزینه های بازرسی کالا"/>
    <s v="87124"/>
    <s v="بازرسی و کنترل کیفیت"/>
    <s v="300006"/>
    <s v=""/>
    <s v="پالایشگاه"/>
    <s v="330002"/>
  </r>
  <r>
    <n v="174540"/>
    <n v="1571"/>
    <x v="408"/>
    <s v="1401/09/13"/>
    <s v="خبرگان بین المللی تهران- بابت هزینه بازرسی موضوع ص و 15 ق ADSH-E-CO-GE-015 طی فاکتور 34942"/>
    <n v="47000000"/>
    <n v="0"/>
    <n v="47000000"/>
    <n v="430"/>
    <n v="49"/>
    <s v="300006"/>
    <s v="330002"/>
    <s v="هزینه ها"/>
    <s v="8"/>
    <x v="18"/>
    <x v="18"/>
    <s v="هزینه های بازرسی کالا"/>
    <s v="87124"/>
    <s v="بازرسی و کنترل کیفیت"/>
    <s v="300006"/>
    <s v=""/>
    <s v="پالایشگاه"/>
    <s v="330002"/>
  </r>
  <r>
    <n v="174543"/>
    <n v="1571"/>
    <x v="408"/>
    <s v="1401/09/13"/>
    <s v="خبرگان بین المللی تهران- بابت 9% ارزش افزوده هزینه بازرسی موضوع ص و 15 ق ADSH-E-CO-GE-015 طی فاکتور 34942"/>
    <n v="4230000"/>
    <n v="0"/>
    <n v="4230000"/>
    <n v="430"/>
    <n v="49"/>
    <s v="300006"/>
    <s v="330002"/>
    <s v="هزینه ها"/>
    <s v="8"/>
    <x v="18"/>
    <x v="18"/>
    <s v="هزینه های بازرسی کالا"/>
    <s v="87124"/>
    <s v="بازرسی و کنترل کیفیت"/>
    <s v="300006"/>
    <s v=""/>
    <s v="پالایشگاه"/>
    <s v="330002"/>
  </r>
  <r>
    <n v="174549"/>
    <n v="1571"/>
    <x v="408"/>
    <s v="1401/09/13"/>
    <s v="خبرگان بین المللی تهران- بابت هزینه بازرسی موضوع ص و 15 ق ADSH-E-CO-GE-015 طی فاکتور 34947"/>
    <n v="44000000"/>
    <n v="0"/>
    <n v="44000000"/>
    <n v="430"/>
    <n v="49"/>
    <s v="300006"/>
    <s v="330002"/>
    <s v="هزینه ها"/>
    <s v="8"/>
    <x v="18"/>
    <x v="18"/>
    <s v="هزینه های بازرسی کالا"/>
    <s v="87124"/>
    <s v="بازرسی و کنترل کیفیت"/>
    <s v="300006"/>
    <s v=""/>
    <s v="پالایشگاه"/>
    <s v="330002"/>
  </r>
  <r>
    <n v="174552"/>
    <n v="1571"/>
    <x v="408"/>
    <s v="1401/09/13"/>
    <s v="خبرگان بین المللی تهران- بابت 9% ارزش افزوده هزینه بازرسی موضوع ص و 15 ق ADSH-E-CO-GE-015 طی فاکتور 34947"/>
    <n v="3960000"/>
    <n v="0"/>
    <n v="3960000"/>
    <n v="430"/>
    <n v="49"/>
    <s v="300006"/>
    <s v="330002"/>
    <s v="هزینه ها"/>
    <s v="8"/>
    <x v="18"/>
    <x v="18"/>
    <s v="هزینه های بازرسی کالا"/>
    <s v="87124"/>
    <s v="بازرسی و کنترل کیفیت"/>
    <s v="300006"/>
    <s v=""/>
    <s v="پالایشگاه"/>
    <s v="330002"/>
  </r>
  <r>
    <n v="174558"/>
    <n v="1571"/>
    <x v="408"/>
    <s v="1401/09/13"/>
    <s v="خبرگان بین المللی تهران- بابت هزینه بازرسی موضوع ص و 15 ق ADSH-E-CO-GE-015 طی فاکتور 34949"/>
    <n v="46000000"/>
    <n v="0"/>
    <n v="46000000"/>
    <n v="430"/>
    <n v="49"/>
    <s v="300006"/>
    <s v="330002"/>
    <s v="هزینه ها"/>
    <s v="8"/>
    <x v="18"/>
    <x v="18"/>
    <s v="هزینه های بازرسی کالا"/>
    <s v="87124"/>
    <s v="بازرسی و کنترل کیفیت"/>
    <s v="300006"/>
    <s v=""/>
    <s v="پالایشگاه"/>
    <s v="330002"/>
  </r>
  <r>
    <n v="174561"/>
    <n v="1571"/>
    <x v="408"/>
    <s v="1401/09/13"/>
    <s v="خبرگان بین المللی تهران- بابت 9% ارزش افزوده هزینه بازرسی موضوع ص و 15 ق ADSH-E-CO-GE-015 طی فاکتور 34949"/>
    <n v="4140000"/>
    <n v="0"/>
    <n v="4140000"/>
    <n v="430"/>
    <n v="49"/>
    <s v="300006"/>
    <s v="330002"/>
    <s v="هزینه ها"/>
    <s v="8"/>
    <x v="18"/>
    <x v="18"/>
    <s v="هزینه های بازرسی کالا"/>
    <s v="87124"/>
    <s v="بازرسی و کنترل کیفیت"/>
    <s v="300006"/>
    <s v=""/>
    <s v="پالایشگاه"/>
    <s v="330002"/>
  </r>
  <r>
    <n v="174567"/>
    <n v="1571"/>
    <x v="408"/>
    <s v="1401/09/13"/>
    <s v="خبرگان بین المللی تهران- بابت هزینه بازرسی موضوع ص و 15 ق ADSH-E-CO-GE-015 طی فاکتور 34951"/>
    <n v="55000000"/>
    <n v="0"/>
    <n v="55000000"/>
    <n v="430"/>
    <n v="49"/>
    <s v="300006"/>
    <s v="330002"/>
    <s v="هزینه ها"/>
    <s v="8"/>
    <x v="18"/>
    <x v="18"/>
    <s v="هزینه های بازرسی کالا"/>
    <s v="87124"/>
    <s v="بازرسی و کنترل کیفیت"/>
    <s v="300006"/>
    <s v=""/>
    <s v="پالایشگاه"/>
    <s v="330002"/>
  </r>
  <r>
    <n v="174570"/>
    <n v="1571"/>
    <x v="408"/>
    <s v="1401/09/13"/>
    <s v="خبرگان بین المللی تهران- بابت 9% ارزش افزوده هزینه بازرسی موضوع ص و 15 ق ADSH-E-CO-GE-015 طی فاکتور 34951"/>
    <n v="4950000"/>
    <n v="0"/>
    <n v="4950000"/>
    <n v="430"/>
    <n v="49"/>
    <s v="300006"/>
    <s v="330002"/>
    <s v="هزینه ها"/>
    <s v="8"/>
    <x v="18"/>
    <x v="18"/>
    <s v="هزینه های بازرسی کالا"/>
    <s v="87124"/>
    <s v="بازرسی و کنترل کیفیت"/>
    <s v="300006"/>
    <s v=""/>
    <s v="پالایشگاه"/>
    <s v="330002"/>
  </r>
  <r>
    <n v="174576"/>
    <n v="1571"/>
    <x v="408"/>
    <s v="1401/09/13"/>
    <s v="خبرگان بین المللی تهران- بابت هزینه بازرسی موضوع ص و 15 ق ADSH-E-CO-GE-015 طی فاکتور 34956"/>
    <n v="22000000"/>
    <n v="0"/>
    <n v="22000000"/>
    <n v="430"/>
    <n v="49"/>
    <s v="300006"/>
    <s v="330002"/>
    <s v="هزینه ها"/>
    <s v="8"/>
    <x v="18"/>
    <x v="18"/>
    <s v="هزینه های بازرسی کالا"/>
    <s v="87124"/>
    <s v="بازرسی و کنترل کیفیت"/>
    <s v="300006"/>
    <s v=""/>
    <s v="پالایشگاه"/>
    <s v="330002"/>
  </r>
  <r>
    <n v="174579"/>
    <n v="1571"/>
    <x v="408"/>
    <s v="1401/09/13"/>
    <s v="خبرگان بین المللی تهران- بابت 9% ارزش افزوده هزینه بازرسی موضوع ص و 15 ق ADSH-E-CO-GE-015 طی فاکتور 34956"/>
    <n v="1980000"/>
    <n v="0"/>
    <n v="1980000"/>
    <n v="430"/>
    <n v="49"/>
    <s v="300006"/>
    <s v="330002"/>
    <s v="هزینه ها"/>
    <s v="8"/>
    <x v="18"/>
    <x v="18"/>
    <s v="هزینه های بازرسی کالا"/>
    <s v="87124"/>
    <s v="بازرسی و کنترل کیفیت"/>
    <s v="300006"/>
    <s v=""/>
    <s v="پالایشگاه"/>
    <s v="330002"/>
  </r>
  <r>
    <n v="153792"/>
    <n v="1295"/>
    <x v="389"/>
    <s v="1401/07/30"/>
    <s v="سپهر مولد- ارائه صورت وضعیت 32 بابت هزینه های نصب، اجرا، راه اندازی، خدمات و کارهای ساختمانی بعلاوه 10% کارمزد طی ق ADSH-E-CO-GE-008 دوره انجام کار دوره انجام کار 1401/07/01 الی 1401/07/31"/>
    <n v="41137545347"/>
    <n v="0"/>
    <n v="41137545347"/>
    <n v="305"/>
    <n v="49"/>
    <s v="300010"/>
    <s v="330002"/>
    <s v="هزینه ها"/>
    <s v="8"/>
    <x v="18"/>
    <x v="18"/>
    <s v="هزینه خرید خدمات"/>
    <s v="87104"/>
    <s v="تقطیر میعانات گازی (CDU)"/>
    <s v="300010"/>
    <s v="Condensate Distillation Unit"/>
    <s v="پالایشگاه"/>
    <s v="330002"/>
  </r>
  <r>
    <n v="153793"/>
    <n v="1295"/>
    <x v="389"/>
    <s v="1401/07/30"/>
    <s v="سپهر مولد- ارائه صورت وضعیت 32 بابت 9% ارزش افزوده هزینه های نصب، اجرا، راه اندازی، خدمات و کارهای ساختمانی بعلاوه 10% کارمزد طی ق ADSH-E-CO-GE-008 دوره انجام کار دوره انجام کار 1401/07/01 الی 1401/07/31"/>
    <n v="3702379081"/>
    <n v="0"/>
    <n v="3702379081"/>
    <n v="305"/>
    <n v="49"/>
    <s v="300010"/>
    <s v="330002"/>
    <s v="هزینه ها"/>
    <s v="8"/>
    <x v="18"/>
    <x v="18"/>
    <s v="هزینه خرید خدمات"/>
    <s v="87104"/>
    <s v="تقطیر میعانات گازی (CDU)"/>
    <s v="300010"/>
    <s v="Condensate Distillation Unit"/>
    <s v="پالایشگاه"/>
    <s v="330002"/>
  </r>
  <r>
    <n v="175511"/>
    <n v="1519"/>
    <x v="390"/>
    <s v="1401/08/30"/>
    <s v="سپهر مولد- ارائه صورت وضعیت 33 بابت هزینه های نصب، اجرا، راه اندازی، خدمات و کارهای ساختمانی بعلاوه 10% کارمزد طی ق ADSH-E-CO-GE-008 دوره انجام کار دوره انجام کار 1401/08/01 الی 1401/08/30"/>
    <n v="39297826720"/>
    <n v="0"/>
    <n v="39297826720"/>
    <n v="305"/>
    <n v="49"/>
    <s v="300010"/>
    <s v="330002"/>
    <s v="هزینه ها"/>
    <s v="8"/>
    <x v="18"/>
    <x v="18"/>
    <s v="هزینه خرید خدمات"/>
    <s v="87104"/>
    <s v="تقطیر میعانات گازی (CDU)"/>
    <s v="300010"/>
    <s v="Condensate Distillation Unit"/>
    <s v="پالایشگاه"/>
    <s v="330002"/>
  </r>
  <r>
    <n v="175512"/>
    <n v="1519"/>
    <x v="390"/>
    <s v="1401/08/30"/>
    <s v="سپهر مولد- ارائه صورت وضعیت 33 بابت 9% ارزش افزوده هزینه های نصب، اجرا، راه اندازی، خدمات و کارهای ساختمانی بعلاوه 10% کارمزد طی ق ADSH-E-CO-GE-008 دوره انجام کار دوره انجام کار 1401/08/01 الی 1401/08/30"/>
    <n v="3536804405"/>
    <n v="0"/>
    <n v="3536804405"/>
    <n v="305"/>
    <n v="49"/>
    <s v="300010"/>
    <s v="330002"/>
    <s v="هزینه ها"/>
    <s v="8"/>
    <x v="18"/>
    <x v="18"/>
    <s v="هزینه خرید خدمات"/>
    <s v="87104"/>
    <s v="تقطیر میعانات گازی (CDU)"/>
    <s v="300010"/>
    <s v="Condensate Distillation Unit"/>
    <s v="پالایشگاه"/>
    <s v="330002"/>
  </r>
  <r>
    <n v="177926"/>
    <n v="1669"/>
    <x v="388"/>
    <s v="1401/09/30"/>
    <s v="سپهر مولد- ارائه صورت وضعیت 34 بابت هزینه های نصب، اجرا، راه اندازی، خدمات و کارهای ساختمانی بعلاوه 10% کارمزد طی ق ADSH-E-CO-GE-008 دوره انجام کار دوره انجام کار 1401/09/01 الی 1401/09/30"/>
    <n v="25660666622"/>
    <n v="0"/>
    <n v="25660666622"/>
    <n v="305"/>
    <n v="49"/>
    <s v="300010"/>
    <s v="330002"/>
    <s v="هزینه ها"/>
    <s v="8"/>
    <x v="18"/>
    <x v="18"/>
    <s v="هزینه خرید خدمات"/>
    <s v="87104"/>
    <s v="تقطیر میعانات گازی (CDU)"/>
    <s v="300010"/>
    <s v="Condensate Distillation Unit"/>
    <s v="پالایشگاه"/>
    <s v="330002"/>
  </r>
  <r>
    <n v="177927"/>
    <n v="1669"/>
    <x v="388"/>
    <s v="1401/09/30"/>
    <s v="سپهر مولد- ارائه صورت وضعیت 34 بابت 9% ارزش افزوده هزینه های نصب، اجرا، راه اندازی، خدمات و کارهای ساختمانی بعلاوه 10% کارمزد طی ق ADSH-E-CO-GE-008 دوره انجام کار دوره انجام کار 1401/09/01 الی 1401/09/30"/>
    <n v="2309459996"/>
    <n v="0"/>
    <n v="2309459996"/>
    <n v="305"/>
    <n v="49"/>
    <s v="300010"/>
    <s v="330002"/>
    <s v="هزینه ها"/>
    <s v="8"/>
    <x v="18"/>
    <x v="18"/>
    <s v="هزینه خرید خدمات"/>
    <s v="87104"/>
    <s v="تقطیر میعانات گازی (CDU)"/>
    <s v="300010"/>
    <s v="Condensate Distillation Unit"/>
    <s v="پالایشگاه"/>
    <s v="330002"/>
  </r>
  <r>
    <n v="153794"/>
    <n v="1295"/>
    <x v="389"/>
    <s v="1401/07/30"/>
    <s v="سپهر مولد- ارائه صورت وضعیت 32 بابت هزینه های نصب، اجرا، راه اندازی، خدمات و کارهای ساختمانی بعلاوه 10% کارمزد طی ق ADSH-E-CO-GE-008 دوره انجام کار دوره انجام کار 1401/07/01 الی 1401/07/31"/>
    <n v="18837057334"/>
    <n v="0"/>
    <n v="18837057334"/>
    <n v="305"/>
    <n v="49"/>
    <s v="300011"/>
    <s v="330002"/>
    <s v="هزینه ها"/>
    <s v="8"/>
    <x v="18"/>
    <x v="18"/>
    <s v="هزینه خرید خدمات"/>
    <s v="87104"/>
    <s v="گاز مایع (LPG\LPT\CDS)"/>
    <s v="300011"/>
    <s v="Liquefied petroleum gas recovery/treatment"/>
    <s v="پالایشگاه"/>
    <s v="330002"/>
  </r>
  <r>
    <n v="153795"/>
    <n v="1295"/>
    <x v="389"/>
    <s v="1401/07/30"/>
    <s v="سپهر مولد- ارائه صورت وضعیت 32 بابت 9% ارزش افزوده هزینه های نصب، اجرا، راه اندازی، خدمات و کارهای ساختمانی بعلاوه 10% کارمزد طی ق ADSH-E-CO-GE-008 دوره انجام کار دوره انجام کار 1401/07/01 الی 1401/07/31"/>
    <n v="1695335160"/>
    <n v="0"/>
    <n v="1695335160"/>
    <n v="305"/>
    <n v="49"/>
    <s v="300011"/>
    <s v="330002"/>
    <s v="هزینه ها"/>
    <s v="8"/>
    <x v="18"/>
    <x v="18"/>
    <s v="هزینه خرید خدمات"/>
    <s v="87104"/>
    <s v="گاز مایع (LPG\LPT\CDS)"/>
    <s v="300011"/>
    <s v="Liquefied petroleum gas recovery/treatment"/>
    <s v="پالایشگاه"/>
    <s v="330002"/>
  </r>
  <r>
    <n v="175513"/>
    <n v="1519"/>
    <x v="390"/>
    <s v="1401/08/30"/>
    <s v="سپهر مولد- ارائه صورت وضعیت 33 بابت هزینه های نصب، اجرا، راه اندازی، خدمات و کارهای ساختمانی بعلاوه 10% کارمزد طی ق ADSH-E-CO-GE-008 دوره انجام کار دوره انجام کار 1401/08/01 الی 1401/08/30"/>
    <n v="13467263824"/>
    <n v="0"/>
    <n v="13467263824"/>
    <n v="305"/>
    <n v="49"/>
    <s v="300011"/>
    <s v="330002"/>
    <s v="هزینه ها"/>
    <s v="8"/>
    <x v="18"/>
    <x v="18"/>
    <s v="هزینه خرید خدمات"/>
    <s v="87104"/>
    <s v="گاز مایع (LPG\LPT\CDS)"/>
    <s v="300011"/>
    <s v="Liquefied petroleum gas recovery/treatment"/>
    <s v="پالایشگاه"/>
    <s v="330002"/>
  </r>
  <r>
    <n v="175514"/>
    <n v="1519"/>
    <x v="390"/>
    <s v="1401/08/30"/>
    <s v="سپهر مولد- ارائه صورت وضعیت 33 بابت 9% ارزش افزوده هزینه های نصب، اجرا، راه اندازی، خدمات و کارهای ساختمانی بعلاوه 10% کارمزد طی ق ADSH-E-CO-GE-008 دوره انجام کار دوره انجام کار 1401/08/01 الی 1401/08/30"/>
    <n v="1212053744"/>
    <n v="0"/>
    <n v="1212053744"/>
    <n v="305"/>
    <n v="49"/>
    <s v="300011"/>
    <s v="330002"/>
    <s v="هزینه ها"/>
    <s v="8"/>
    <x v="18"/>
    <x v="18"/>
    <s v="هزینه خرید خدمات"/>
    <s v="87104"/>
    <s v="گاز مایع (LPG\LPT\CDS)"/>
    <s v="300011"/>
    <s v="Liquefied petroleum gas recovery/treatment"/>
    <s v="پالایشگاه"/>
    <s v="330002"/>
  </r>
  <r>
    <n v="175535"/>
    <n v="1519"/>
    <x v="390"/>
    <s v="1401/08/30"/>
    <s v="سپهر مولد- ارائه صورت وضعیت 33 بابت هزینه های نصب، اجرا، راه اندازی، خدمات و کارهای ساختمانی بعلاوه 10% کارمزد طی ق ADSH-E-CO-GE-008 دوره انجام کار دوره انجام کار 1401/08/01 الی 1401/08/30"/>
    <n v="159636960"/>
    <n v="0"/>
    <n v="159636960"/>
    <n v="305"/>
    <n v="49"/>
    <s v="300011"/>
    <s v="330002"/>
    <s v="هزینه ها"/>
    <s v="8"/>
    <x v="18"/>
    <x v="18"/>
    <s v="هزینه خرید خدمات"/>
    <s v="87104"/>
    <s v="گاز مایع (LPG\LPT\CDS)"/>
    <s v="300011"/>
    <s v="Liquefied petroleum gas recovery/treatment"/>
    <s v="پالایشگاه"/>
    <s v="330002"/>
  </r>
  <r>
    <n v="175536"/>
    <n v="1519"/>
    <x v="390"/>
    <s v="1401/08/30"/>
    <s v="سپهر مولد- ارائه صورت وضعیت 33 بابت 9% ارزش افزوده هزینه های نصب، اجرا، راه اندازی، خدمات و کارهای ساختمانی بعلاوه 10% کارمزد طی ق ADSH-E-CO-GE-008 دوره انجام کار دوره انجام کار 1401/08/01 الی 1401/08/30"/>
    <n v="14367326"/>
    <n v="0"/>
    <n v="14367326"/>
    <n v="305"/>
    <n v="49"/>
    <s v="300011"/>
    <s v="330002"/>
    <s v="هزینه ها"/>
    <s v="8"/>
    <x v="18"/>
    <x v="18"/>
    <s v="هزینه خرید خدمات"/>
    <s v="87104"/>
    <s v="گاز مایع (LPG\LPT\CDS)"/>
    <s v="300011"/>
    <s v="Liquefied petroleum gas recovery/treatment"/>
    <s v="پالایشگاه"/>
    <s v="330002"/>
  </r>
  <r>
    <n v="177928"/>
    <n v="1669"/>
    <x v="388"/>
    <s v="1401/09/30"/>
    <s v="سپهر مولد- ارائه صورت وضعیت 34 بابت هزینه های نصب، اجرا، راه اندازی، خدمات و کارهای ساختمانی بعلاوه 10% کارمزد طی ق ADSH-E-CO-GE-008 دوره انجام کار دوره انجام کار 1401/09/01 الی 1401/09/30"/>
    <n v="24497849533"/>
    <n v="0"/>
    <n v="24497849533"/>
    <n v="305"/>
    <n v="49"/>
    <s v="300011"/>
    <s v="330002"/>
    <s v="هزینه ها"/>
    <s v="8"/>
    <x v="18"/>
    <x v="18"/>
    <s v="هزینه خرید خدمات"/>
    <s v="87104"/>
    <s v="گاز مایع (LPG\LPT\CDS)"/>
    <s v="300011"/>
    <s v="Liquefied petroleum gas recovery/treatment"/>
    <s v="پالایشگاه"/>
    <s v="330002"/>
  </r>
  <r>
    <n v="177929"/>
    <n v="1669"/>
    <x v="388"/>
    <s v="1401/09/30"/>
    <s v="سپهر مولد- ارائه صورت وضعیت 34 بابت 9% ارزش افزوده هزینه های نصب، اجرا، راه اندازی، خدمات و کارهای ساختمانی بعلاوه 10% کارمزد طی ق ADSH-E-CO-GE-008 دوره انجام کار دوره انجام کار 1401/09/01 الی 1401/09/30"/>
    <n v="2204806458"/>
    <n v="0"/>
    <n v="2204806458"/>
    <n v="305"/>
    <n v="49"/>
    <s v="300011"/>
    <s v="330002"/>
    <s v="هزینه ها"/>
    <s v="8"/>
    <x v="18"/>
    <x v="18"/>
    <s v="هزینه خرید خدمات"/>
    <s v="87104"/>
    <s v="گاز مایع (LPG\LPT\CDS)"/>
    <s v="300011"/>
    <s v="Liquefied petroleum gas recovery/treatment"/>
    <s v="پالایشگاه"/>
    <s v="330002"/>
  </r>
  <r>
    <n v="153823"/>
    <n v="1295"/>
    <x v="389"/>
    <s v="1401/07/30"/>
    <s v="سپهر مولد- ارائه صورت وضعیت 32 بابت هزینه های نصب، اجرا، راه اندازی، خدمات و کارهای ساختمانی بعلاوه 10% کارمزد طی ق ADSH-E-CO-GE-008 دوره انجام کار دوره انجام کار 1401/07/01 الی 1401/07/31"/>
    <n v="42626172"/>
    <n v="0"/>
    <n v="42626172"/>
    <n v="305"/>
    <n v="49"/>
    <s v="300013"/>
    <s v="330002"/>
    <s v="هزینه ها"/>
    <s v="8"/>
    <x v="18"/>
    <x v="18"/>
    <s v="هزینه خرید خدمات"/>
    <s v="87104"/>
    <s v="تصفیه نفتا (NHT)"/>
    <s v="300013"/>
    <s v="Naphtha Hydrotreating"/>
    <s v="پالایشگاه"/>
    <s v="330002"/>
  </r>
  <r>
    <n v="153824"/>
    <n v="1295"/>
    <x v="389"/>
    <s v="1401/07/30"/>
    <s v="سپهر مولد- ارائه صورت وضعیت 32 بابت 9% ارزش افزوده هزینه های نصب، اجرا، راه اندازی، خدمات و کارهای ساختمانی بعلاوه 10% کارمزد طی ق ADSH-E-CO-GE-008 دوره انجام کار دوره انجام کار 1401/07/01 الی 1401/07/31"/>
    <n v="3836355"/>
    <n v="0"/>
    <n v="3836355"/>
    <n v="305"/>
    <n v="49"/>
    <s v="300013"/>
    <s v="330002"/>
    <s v="هزینه ها"/>
    <s v="8"/>
    <x v="18"/>
    <x v="18"/>
    <s v="هزینه خرید خدمات"/>
    <s v="87104"/>
    <s v="تصفیه نفتا (NHT)"/>
    <s v="300013"/>
    <s v="Naphtha Hydrotreating"/>
    <s v="پالایشگاه"/>
    <s v="330002"/>
  </r>
  <r>
    <n v="179302"/>
    <n v="1669"/>
    <x v="388"/>
    <s v="1401/09/30"/>
    <s v="سپهر مولد- ارائه صورت وضعیت 34 بابت هزینه های نصب، اجرا، راه اندازی، خدمات و کارهای ساختمانی بعلاوه 10% کارمزد طی ق ADSH-E-CO-GE-008 دوره انجام کار دوره انجام کار 1401/09/01 الی 1401/09/30"/>
    <n v="6791585680"/>
    <n v="0"/>
    <n v="6791585680"/>
    <n v="305"/>
    <n v="49"/>
    <s v="300013"/>
    <s v="330002"/>
    <s v="هزینه ها"/>
    <s v="8"/>
    <x v="18"/>
    <x v="18"/>
    <s v="هزینه خرید خدمات"/>
    <s v="87104"/>
    <s v="تصفیه نفتا (NHT)"/>
    <s v="300013"/>
    <s v="Naphtha Hydrotreating"/>
    <s v="پالایشگاه"/>
    <s v="330002"/>
  </r>
  <r>
    <n v="179303"/>
    <n v="1669"/>
    <x v="388"/>
    <s v="1401/09/30"/>
    <s v="سپهر مولد- ارائه صورت وضعیت 34 بابت 9% ارزش افزوده هزینه های نصب، اجرا، راه اندازی، خدمات و کارهای ساختمانی بعلاوه 10% کارمزد طی ق ADSH-E-CO-GE-008 دوره انجام کار دوره انجام کار 1401/09/01 الی 1401/09/30"/>
    <n v="611242711"/>
    <n v="0"/>
    <n v="611242711"/>
    <n v="305"/>
    <n v="49"/>
    <s v="300013"/>
    <s v="330002"/>
    <s v="هزینه ها"/>
    <s v="8"/>
    <x v="18"/>
    <x v="18"/>
    <s v="هزینه خرید خدمات"/>
    <s v="87104"/>
    <s v="تصفیه نفتا (NHT)"/>
    <s v="300013"/>
    <s v="Naphtha Hydrotreating"/>
    <s v="پالایشگاه"/>
    <s v="330002"/>
  </r>
  <r>
    <n v="153814"/>
    <n v="1295"/>
    <x v="389"/>
    <s v="1401/07/30"/>
    <s v="سپهر مولد- ارائه صورت وضعیت 32 بابت هزینه های نصب، اجرا، راه اندازی، خدمات و کارهای ساختمانی بعلاوه 10% کارمزد طی ق ADSH-E-CO-GE-008 دوره انجام کار دوره انجام کار 1401/07/01 الی 1401/07/31"/>
    <n v="3010192793"/>
    <n v="0"/>
    <n v="3010192793"/>
    <n v="305"/>
    <n v="49"/>
    <s v="300014"/>
    <s v="330002"/>
    <s v="هزینه ها"/>
    <s v="8"/>
    <x v="18"/>
    <x v="18"/>
    <s v="هزینه خرید خدمات"/>
    <s v="87104"/>
    <s v="نیروگاه  (PGU)"/>
    <s v="300014"/>
    <s v="Power Plant"/>
    <s v="پالایشگاه"/>
    <s v="330002"/>
  </r>
  <r>
    <n v="153815"/>
    <n v="1295"/>
    <x v="389"/>
    <s v="1401/07/30"/>
    <s v="سپهر مولد- ارائه صورت وضعیت 32 بابت 9% ارزش افزوده هزینه های نصب، اجرا، راه اندازی، خدمات و کارهای ساختمانی بعلاوه 10% کارمزد طی ق ADSH-E-CO-GE-008 دوره انجام کار دوره انجام کار 1401/07/01 الی 1401/07/31"/>
    <n v="270917351"/>
    <n v="0"/>
    <n v="270917351"/>
    <n v="305"/>
    <n v="49"/>
    <s v="300014"/>
    <s v="330002"/>
    <s v="هزینه ها"/>
    <s v="8"/>
    <x v="18"/>
    <x v="18"/>
    <s v="هزینه خرید خدمات"/>
    <s v="87104"/>
    <s v="نیروگاه  (PGU)"/>
    <s v="300014"/>
    <s v="Power Plant"/>
    <s v="پالایشگاه"/>
    <s v="330002"/>
  </r>
  <r>
    <n v="175539"/>
    <n v="1519"/>
    <x v="390"/>
    <s v="1401/08/30"/>
    <s v="سپهر مولد- ارائه صورت وضعیت 33 بابت هزینه های نصب، اجرا، راه اندازی، خدمات و کارهای ساختمانی بعلاوه 10% کارمزد طی ق ADSH-E-CO-GE-008 دوره انجام کار دوره انجام کار 1401/08/01 الی 1401/08/30"/>
    <n v="8909573415"/>
    <n v="0"/>
    <n v="8909573415"/>
    <n v="305"/>
    <n v="49"/>
    <s v="300014"/>
    <s v="330002"/>
    <s v="هزینه ها"/>
    <s v="8"/>
    <x v="18"/>
    <x v="18"/>
    <s v="هزینه خرید خدمات"/>
    <s v="87104"/>
    <s v="نیروگاه  (PGU)"/>
    <s v="300014"/>
    <s v="Power Plant"/>
    <s v="پالایشگاه"/>
    <s v="330002"/>
  </r>
  <r>
    <n v="175540"/>
    <n v="1519"/>
    <x v="390"/>
    <s v="1401/08/30"/>
    <s v="سپهر مولد- ارائه صورت وضعیت 33 بابت 9% ارزش افزوده هزینه های نصب، اجرا، راه اندازی، خدمات و کارهای ساختمانی بعلاوه 10% کارمزد طی ق ADSH-E-CO-GE-008 دوره انجام کار دوره انجام کار 1401/08/01 الی 1401/08/30"/>
    <n v="801861607"/>
    <n v="0"/>
    <n v="801861607"/>
    <n v="305"/>
    <n v="49"/>
    <s v="300014"/>
    <s v="330002"/>
    <s v="هزینه ها"/>
    <s v="8"/>
    <x v="18"/>
    <x v="18"/>
    <s v="هزینه خرید خدمات"/>
    <s v="87104"/>
    <s v="نیروگاه  (PGU)"/>
    <s v="300014"/>
    <s v="Power Plant"/>
    <s v="پالایشگاه"/>
    <s v="330002"/>
  </r>
  <r>
    <n v="177946"/>
    <n v="1669"/>
    <x v="388"/>
    <s v="1401/09/30"/>
    <s v="سپهر مولد- ارائه صورت وضعیت 34 بابت هزینه های نصب، اجرا، راه اندازی، خدمات و کارهای ساختمانی بعلاوه 10% کارمزد طی ق ADSH-E-CO-GE-008 دوره انجام کار دوره انجام کار 1401/09/01 الی 1401/09/30"/>
    <n v="7139980650"/>
    <n v="0"/>
    <n v="7139980650"/>
    <n v="305"/>
    <n v="49"/>
    <s v="300014"/>
    <s v="330002"/>
    <s v="هزینه ها"/>
    <s v="8"/>
    <x v="18"/>
    <x v="18"/>
    <s v="هزینه خرید خدمات"/>
    <s v="87104"/>
    <s v="نیروگاه  (PGU)"/>
    <s v="300014"/>
    <s v="Power Plant"/>
    <s v="پالایشگاه"/>
    <s v="330002"/>
  </r>
  <r>
    <n v="177947"/>
    <n v="1669"/>
    <x v="388"/>
    <s v="1401/09/30"/>
    <s v="سپهر مولد- ارائه صورت وضعیت 34 بابت 9% ارزش افزوده هزینه های نصب، اجرا، راه اندازی، خدمات و کارهای ساختمانی بعلاوه 10% کارمزد طی ق ADSH-E-CO-GE-008 دوره انجام کار دوره انجام کار 1401/09/01 الی 1401/09/30"/>
    <n v="642598258"/>
    <n v="0"/>
    <n v="642598258"/>
    <n v="305"/>
    <n v="49"/>
    <s v="300014"/>
    <s v="330002"/>
    <s v="هزینه ها"/>
    <s v="8"/>
    <x v="18"/>
    <x v="18"/>
    <s v="هزینه خرید خدمات"/>
    <s v="87104"/>
    <s v="نیروگاه  (PGU)"/>
    <s v="300014"/>
    <s v="Power Plant"/>
    <s v="پالایشگاه"/>
    <s v="330002"/>
  </r>
  <r>
    <n v="153798"/>
    <n v="1295"/>
    <x v="389"/>
    <s v="1401/07/30"/>
    <s v="سپهر مولد- ارائه صورت وضعیت 32 بابت هزینه های نصب، اجرا، راه اندازی، خدمات و کارهای ساختمانی بعلاوه 10% کارمزد طی ق ADSH-E-CO-GE-008 دوره انجام کار دوره انجام کار 1401/07/01 الی 1401/07/31"/>
    <n v="177480845373"/>
    <n v="0"/>
    <n v="177480845373"/>
    <n v="305"/>
    <n v="49"/>
    <s v="300015"/>
    <s v="330002"/>
    <s v="هزینه ها"/>
    <s v="8"/>
    <x v="18"/>
    <x v="18"/>
    <s v="هزینه خرید خدمات"/>
    <s v="87104"/>
    <s v="مخازن (TNK)"/>
    <s v="300015"/>
    <s v="Storage Tanks"/>
    <s v="پالایشگاه"/>
    <s v="330002"/>
  </r>
  <r>
    <n v="153799"/>
    <n v="1295"/>
    <x v="389"/>
    <s v="1401/07/30"/>
    <s v="سپهر مولد- ارائه صورت وضعیت 32 بابت 9% ارزش افزوده هزینه های نصب، اجرا، راه اندازی، خدمات و کارهای ساختمانی بعلاوه 10% کارمزد طی ق ADSH-E-CO-GE-008 دوره انجام کار دوره انجام کار 1401/07/01 الی 1401/07/31"/>
    <n v="15973276083"/>
    <n v="0"/>
    <n v="15973276083"/>
    <n v="305"/>
    <n v="49"/>
    <s v="300015"/>
    <s v="330002"/>
    <s v="هزینه ها"/>
    <s v="8"/>
    <x v="18"/>
    <x v="18"/>
    <s v="هزینه خرید خدمات"/>
    <s v="87104"/>
    <s v="مخازن (TNK)"/>
    <s v="300015"/>
    <s v="Storage Tanks"/>
    <s v="پالایشگاه"/>
    <s v="330002"/>
  </r>
  <r>
    <n v="175519"/>
    <n v="1519"/>
    <x v="390"/>
    <s v="1401/08/30"/>
    <s v="سپهر مولد- ارائه صورت وضعیت 33 بابت هزینه های نصب، اجرا، راه اندازی، خدمات و کارهای ساختمانی بعلاوه 10% کارمزد طی ق ADSH-E-CO-GE-008 دوره انجام کار دوره انجام کار 1401/08/01 الی 1401/08/30"/>
    <n v="236059088660"/>
    <n v="0"/>
    <n v="236059088660"/>
    <n v="305"/>
    <n v="49"/>
    <s v="300015"/>
    <s v="330002"/>
    <s v="هزینه ها"/>
    <s v="8"/>
    <x v="18"/>
    <x v="18"/>
    <s v="هزینه خرید خدمات"/>
    <s v="87104"/>
    <s v="مخازن (TNK)"/>
    <s v="300015"/>
    <s v="Storage Tanks"/>
    <s v="پالایشگاه"/>
    <s v="330002"/>
  </r>
  <r>
    <n v="175520"/>
    <n v="1519"/>
    <x v="390"/>
    <s v="1401/08/30"/>
    <s v="سپهر مولد- ارائه صورت وضعیت 33 بابت 9% ارزش افزوده هزینه های نصب، اجرا، راه اندازی، خدمات و کارهای ساختمانی بعلاوه 10% کارمزد طی ق ADSH-E-CO-GE-008 دوره انجام کار دوره انجام کار 1401/08/01 الی 1401/08/30"/>
    <n v="21245317979"/>
    <n v="0"/>
    <n v="21245317979"/>
    <n v="305"/>
    <n v="49"/>
    <s v="300015"/>
    <s v="330002"/>
    <s v="هزینه ها"/>
    <s v="8"/>
    <x v="18"/>
    <x v="18"/>
    <s v="هزینه خرید خدمات"/>
    <s v="87104"/>
    <s v="مخازن (TNK)"/>
    <s v="300015"/>
    <s v="Storage Tanks"/>
    <s v="پالایشگاه"/>
    <s v="330002"/>
  </r>
  <r>
    <n v="177932"/>
    <n v="1669"/>
    <x v="388"/>
    <s v="1401/09/30"/>
    <s v="سپهر مولد- ارائه صورت وضعیت 34 بابت هزینه های نصب، اجرا، راه اندازی، خدمات و کارهای ساختمانی بعلاوه 10% کارمزد طی ق ADSH-E-CO-GE-008 دوره انجام کار دوره انجام کار 1401/09/01 الی 1401/09/30"/>
    <n v="230035468224"/>
    <n v="0"/>
    <n v="230035468224"/>
    <n v="305"/>
    <n v="49"/>
    <s v="300015"/>
    <s v="330002"/>
    <s v="هزینه ها"/>
    <s v="8"/>
    <x v="18"/>
    <x v="18"/>
    <s v="هزینه خرید خدمات"/>
    <s v="87104"/>
    <s v="مخازن (TNK)"/>
    <s v="300015"/>
    <s v="Storage Tanks"/>
    <s v="پالایشگاه"/>
    <s v="330002"/>
  </r>
  <r>
    <n v="177933"/>
    <n v="1669"/>
    <x v="388"/>
    <s v="1401/09/30"/>
    <s v="سپهر مولد- ارائه صورت وضعیت 34 بابت 9% ارزش افزوده هزینه های نصب، اجرا، راه اندازی، خدمات و کارهای ساختمانی بعلاوه 10% کارمزد طی ق ADSH-E-CO-GE-008 دوره انجام کار دوره انجام کار 1401/09/01 الی 1401/09/30"/>
    <n v="20703192140"/>
    <n v="0"/>
    <n v="20703192140"/>
    <n v="305"/>
    <n v="49"/>
    <s v="300015"/>
    <s v="330002"/>
    <s v="هزینه ها"/>
    <s v="8"/>
    <x v="18"/>
    <x v="18"/>
    <s v="هزینه خرید خدمات"/>
    <s v="87104"/>
    <s v="مخازن (TNK)"/>
    <s v="300015"/>
    <s v="Storage Tanks"/>
    <s v="پالایشگاه"/>
    <s v="330002"/>
  </r>
  <r>
    <n v="153800"/>
    <n v="1295"/>
    <x v="389"/>
    <s v="1401/07/30"/>
    <s v="سپهر مولد- ارائه صورت وضعیت 32 بابت هزینه های نصب، اجرا، راه اندازی، خدمات و کارهای ساختمانی بعلاوه 10% کارمزد طی ق ADSH-E-CO-GE-008 دوره انجام کار دوره انجام کار 1401/07/01 الی 1401/07/31"/>
    <n v="9702827884"/>
    <n v="0"/>
    <n v="9702827884"/>
    <n v="305"/>
    <n v="49"/>
    <s v="300016"/>
    <s v="330002"/>
    <s v="هزینه ها"/>
    <s v="8"/>
    <x v="18"/>
    <x v="18"/>
    <s v="هزینه خرید خدمات"/>
    <s v="87104"/>
    <s v="پست برق(S35)"/>
    <s v="300016"/>
    <s v="Substation"/>
    <s v="پالایشگاه"/>
    <s v="330002"/>
  </r>
  <r>
    <n v="153801"/>
    <n v="1295"/>
    <x v="389"/>
    <s v="1401/07/30"/>
    <s v="سپهر مولد- ارائه صورت وضعیت 32 بابت 9% ارزش افزوده هزینه های نصب، اجرا، راه اندازی، خدمات و کارهای ساختمانی بعلاوه 10% کارمزد طی ق ADSH-E-CO-GE-008 دوره انجام کار دوره انجام کار 1401/07/01 الی 1401/07/31"/>
    <n v="873254510"/>
    <n v="0"/>
    <n v="873254510"/>
    <n v="305"/>
    <n v="49"/>
    <s v="300016"/>
    <s v="330002"/>
    <s v="هزینه ها"/>
    <s v="8"/>
    <x v="18"/>
    <x v="18"/>
    <s v="هزینه خرید خدمات"/>
    <s v="87104"/>
    <s v="پست برق(S35)"/>
    <s v="300016"/>
    <s v="Substation"/>
    <s v="پالایشگاه"/>
    <s v="330002"/>
  </r>
  <r>
    <n v="153825"/>
    <n v="1295"/>
    <x v="389"/>
    <s v="1401/07/30"/>
    <s v="سپهر مولد- ارائه صورت وضعیت 32 بابت هزینه های نصب، اجرا، راه اندازی، خدمات و کارهای ساختمانی بعلاوه 10% کارمزد طی ق ADSH-E-CO-GE-008 دوره انجام کار دوره انجام کار 1401/07/01 الی 1401/07/31"/>
    <n v="9161861511"/>
    <n v="0"/>
    <n v="9161861511"/>
    <n v="305"/>
    <n v="49"/>
    <s v="300017"/>
    <s v="330002"/>
    <s v="هزینه ها"/>
    <s v="8"/>
    <x v="18"/>
    <x v="18"/>
    <s v="هزینه خرید خدمات"/>
    <s v="87104"/>
    <s v="پست برق(S55)"/>
    <s v="300017"/>
    <s v="Substation"/>
    <s v="پالایشگاه"/>
    <s v="330002"/>
  </r>
  <r>
    <n v="153826"/>
    <n v="1295"/>
    <x v="389"/>
    <s v="1401/07/30"/>
    <s v="سپهر مولد- ارائه صورت وضعیت 32 بابت 9% ارزش افزوده هزینه های نصب، اجرا، راه اندازی، خدمات و کارهای ساختمانی بعلاوه 10% کارمزد طی ق ADSH-E-CO-GE-008 دوره انجام کار دوره انجام کار 1401/07/01 الی 1401/07/31"/>
    <n v="824567536"/>
    <n v="0"/>
    <n v="824567536"/>
    <n v="305"/>
    <n v="49"/>
    <s v="300017"/>
    <s v="330002"/>
    <s v="هزینه ها"/>
    <s v="8"/>
    <x v="18"/>
    <x v="18"/>
    <s v="هزینه خرید خدمات"/>
    <s v="87104"/>
    <s v="پست برق(S55)"/>
    <s v="300017"/>
    <s v="Substation"/>
    <s v="پالایشگاه"/>
    <s v="330002"/>
  </r>
  <r>
    <n v="153802"/>
    <n v="1295"/>
    <x v="389"/>
    <s v="1401/07/30"/>
    <s v="سپهر مولد- ارائه صورت وضعیت 32 بابت هزینه های نصب، اجرا، راه اندازی، خدمات و کارهای ساختمانی بعلاوه 10% کارمزد طی ق ADSH-E-CO-GE-008 دوره انجام کار دوره انجام کار 1401/07/01 الی 1401/07/31"/>
    <n v="12258086367"/>
    <n v="0"/>
    <n v="12258086367"/>
    <n v="305"/>
    <n v="49"/>
    <s v="300018"/>
    <s v="330002"/>
    <s v="هزینه ها"/>
    <s v="8"/>
    <x v="18"/>
    <x v="18"/>
    <s v="هزینه خرید خدمات"/>
    <s v="87104"/>
    <s v="تصفیه آب ترش (SWS)"/>
    <s v="300018"/>
    <s v="Sour Water Stripper"/>
    <s v="پالایشگاه"/>
    <s v="330002"/>
  </r>
  <r>
    <n v="153803"/>
    <n v="1295"/>
    <x v="389"/>
    <s v="1401/07/30"/>
    <s v="سپهر مولد- ارائه صورت وضعیت 32 بابت 9% ارزش افزوده هزینه های نصب، اجرا، راه اندازی، خدمات و کارهای ساختمانی بعلاوه 10% کارمزد طی ق ADSH-E-CO-GE-008 دوره انجام کار دوره انجام کار 1401/07/01 الی 1401/07/31"/>
    <n v="1103227773"/>
    <n v="0"/>
    <n v="1103227773"/>
    <n v="305"/>
    <n v="49"/>
    <s v="300018"/>
    <s v="330002"/>
    <s v="هزینه ها"/>
    <s v="8"/>
    <x v="18"/>
    <x v="18"/>
    <s v="هزینه خرید خدمات"/>
    <s v="87104"/>
    <s v="تصفیه آب ترش (SWS)"/>
    <s v="300018"/>
    <s v="Sour Water Stripper"/>
    <s v="پالایشگاه"/>
    <s v="330002"/>
  </r>
  <r>
    <n v="175525"/>
    <n v="1519"/>
    <x v="390"/>
    <s v="1401/08/30"/>
    <s v="سپهر مولد- ارائه صورت وضعیت 33 بابت هزینه های نصب، اجرا، راه اندازی، خدمات و کارهای ساختمانی بعلاوه 10% کارمزد طی ق ADSH-E-CO-GE-008 دوره انجام کار دوره انجام کار 1401/08/01 الی 1401/08/30"/>
    <n v="12979612095"/>
    <n v="0"/>
    <n v="12979612095"/>
    <n v="305"/>
    <n v="49"/>
    <s v="300018"/>
    <s v="330002"/>
    <s v="هزینه ها"/>
    <s v="8"/>
    <x v="18"/>
    <x v="18"/>
    <s v="هزینه خرید خدمات"/>
    <s v="87104"/>
    <s v="تصفیه آب ترش (SWS)"/>
    <s v="300018"/>
    <s v="Sour Water Stripper"/>
    <s v="پالایشگاه"/>
    <s v="330002"/>
  </r>
  <r>
    <n v="175526"/>
    <n v="1519"/>
    <x v="390"/>
    <s v="1401/08/30"/>
    <s v="سپهر مولد- ارائه صورت وضعیت 33 بابت 9% ارزش افزوده هزینه های نصب، اجرا، راه اندازی، خدمات و کارهای ساختمانی بعلاوه 10% کارمزد طی ق ADSH-E-CO-GE-008 دوره انجام کار دوره انجام کار 1401/08/01 الی 1401/08/30"/>
    <n v="1168165088"/>
    <n v="0"/>
    <n v="1168165088"/>
    <n v="305"/>
    <n v="49"/>
    <s v="300018"/>
    <s v="330002"/>
    <s v="هزینه ها"/>
    <s v="8"/>
    <x v="18"/>
    <x v="18"/>
    <s v="هزینه خرید خدمات"/>
    <s v="87104"/>
    <s v="تصفیه آب ترش (SWS)"/>
    <s v="300018"/>
    <s v="Sour Water Stripper"/>
    <s v="پالایشگاه"/>
    <s v="330002"/>
  </r>
  <r>
    <n v="177934"/>
    <n v="1669"/>
    <x v="388"/>
    <s v="1401/09/30"/>
    <s v="سپهر مولد- ارائه صورت وضعیت 34 بابت هزینه های نصب، اجرا، راه اندازی، خدمات و کارهای ساختمانی بعلاوه 10% کارمزد طی ق ADSH-E-CO-GE-008 دوره انجام کار دوره انجام کار 1401/09/01 الی 1401/09/30"/>
    <n v="31864719681"/>
    <n v="0"/>
    <n v="31864719681"/>
    <n v="305"/>
    <n v="49"/>
    <s v="300018"/>
    <s v="330002"/>
    <s v="هزینه ها"/>
    <s v="8"/>
    <x v="18"/>
    <x v="18"/>
    <s v="هزینه خرید خدمات"/>
    <s v="87104"/>
    <s v="تصفیه آب ترش (SWS)"/>
    <s v="300018"/>
    <s v="Sour Water Stripper"/>
    <s v="پالایشگاه"/>
    <s v="330002"/>
  </r>
  <r>
    <n v="177935"/>
    <n v="1669"/>
    <x v="388"/>
    <s v="1401/09/30"/>
    <s v="سپهر مولد- ارائه صورت وضعیت 34 بابت 9% ارزش افزوده هزینه های نصب، اجرا، راه اندازی، خدمات و کارهای ساختمانی بعلاوه 10% کارمزد طی ق ADSH-E-CO-GE-008 دوره انجام کار دوره انجام کار 1401/09/01 الی 1401/09/30"/>
    <n v="2867824771"/>
    <n v="0"/>
    <n v="2867824771"/>
    <n v="305"/>
    <n v="49"/>
    <s v="300018"/>
    <s v="330002"/>
    <s v="هزینه ها"/>
    <s v="8"/>
    <x v="18"/>
    <x v="18"/>
    <s v="هزینه خرید خدمات"/>
    <s v="87104"/>
    <s v="تصفیه آب ترش (SWS)"/>
    <s v="300018"/>
    <s v="Sour Water Stripper"/>
    <s v="پالایشگاه"/>
    <s v="330002"/>
  </r>
  <r>
    <n v="153804"/>
    <n v="1295"/>
    <x v="389"/>
    <s v="1401/07/30"/>
    <s v="سپهر مولد- ارائه صورت وضعیت 32 بابت هزینه های نصب، اجرا، راه اندازی، خدمات و کارهای ساختمانی بعلاوه 10% کارمزد طی ق ADSH-E-CO-GE-008 دوره انجام کار دوره انجام کار 1401/07/01 الی 1401/07/31"/>
    <n v="74220325970"/>
    <n v="0"/>
    <n v="74220325970"/>
    <n v="305"/>
    <n v="49"/>
    <s v="300019"/>
    <s v="330002"/>
    <s v="هزینه ها"/>
    <s v="8"/>
    <x v="18"/>
    <x v="18"/>
    <s v="هزینه خرید خدمات"/>
    <s v="87104"/>
    <s v="اتصال داخلی (INT)"/>
    <s v="300019"/>
    <s v="Interconnection"/>
    <s v="پالایشگاه"/>
    <s v="330002"/>
  </r>
  <r>
    <n v="153805"/>
    <n v="1295"/>
    <x v="389"/>
    <s v="1401/07/30"/>
    <s v="سپهر مولد- ارائه صورت وضعیت 32 بابت 9% ارزش افزوده هزینه های نصب، اجرا، راه اندازی، خدمات و کارهای ساختمانی بعلاوه 10% کارمزد طی ق ADSH-E-CO-GE-008 دوره انجام کار دوره انجام کار 1401/07/01 الی 1401/07/31"/>
    <n v="6679829337"/>
    <n v="0"/>
    <n v="6679829337"/>
    <n v="305"/>
    <n v="49"/>
    <s v="300019"/>
    <s v="330002"/>
    <s v="هزینه ها"/>
    <s v="8"/>
    <x v="18"/>
    <x v="18"/>
    <s v="هزینه خرید خدمات"/>
    <s v="87104"/>
    <s v="اتصال داخلی (INT)"/>
    <s v="300019"/>
    <s v="Interconnection"/>
    <s v="پالایشگاه"/>
    <s v="330002"/>
  </r>
  <r>
    <n v="175527"/>
    <n v="1519"/>
    <x v="390"/>
    <s v="1401/08/30"/>
    <s v="سپهر مولد- ارائه صورت وضعیت 33 بابت هزینه های نصب، اجرا، راه اندازی، خدمات و کارهای ساختمانی بعلاوه 10% کارمزد طی ق ADSH-E-CO-GE-008 دوره انجام کار دوره انجام کار 1401/08/01 الی 1401/08/30"/>
    <n v="21827742508"/>
    <n v="0"/>
    <n v="21827742508"/>
    <n v="305"/>
    <n v="49"/>
    <s v="300019"/>
    <s v="330002"/>
    <s v="هزینه ها"/>
    <s v="8"/>
    <x v="18"/>
    <x v="18"/>
    <s v="هزینه خرید خدمات"/>
    <s v="87104"/>
    <s v="اتصال داخلی (INT)"/>
    <s v="300019"/>
    <s v="Interconnection"/>
    <s v="پالایشگاه"/>
    <s v="330002"/>
  </r>
  <r>
    <n v="175528"/>
    <n v="1519"/>
    <x v="390"/>
    <s v="1401/08/30"/>
    <s v="سپهر مولد- ارائه صورت وضعیت 33 بابت 9% ارزش افزوده هزینه های نصب، اجرا، راه اندازی، خدمات و کارهای ساختمانی بعلاوه 10% کارمزد طی ق ADSH-E-CO-GE-008 دوره انجام کار دوره انجام کار 1401/08/01 الی 1401/08/30"/>
    <n v="1964496826"/>
    <n v="0"/>
    <n v="1964496826"/>
    <n v="305"/>
    <n v="49"/>
    <s v="300019"/>
    <s v="330002"/>
    <s v="هزینه ها"/>
    <s v="8"/>
    <x v="18"/>
    <x v="18"/>
    <s v="هزینه خرید خدمات"/>
    <s v="87104"/>
    <s v="اتصال داخلی (INT)"/>
    <s v="300019"/>
    <s v="Interconnection"/>
    <s v="پالایشگاه"/>
    <s v="330002"/>
  </r>
  <r>
    <n v="177936"/>
    <n v="1669"/>
    <x v="388"/>
    <s v="1401/09/30"/>
    <s v="سپهر مولد- ارائه صورت وضعیت 34 بابت هزینه های نصب، اجرا، راه اندازی، خدمات و کارهای ساختمانی بعلاوه 10% کارمزد طی ق ADSH-E-CO-GE-008 دوره انجام کار دوره انجام کار 1401/09/01 الی 1401/09/30"/>
    <n v="42308186809"/>
    <n v="0"/>
    <n v="42308186809"/>
    <n v="305"/>
    <n v="49"/>
    <s v="300019"/>
    <s v="330002"/>
    <s v="هزینه ها"/>
    <s v="8"/>
    <x v="18"/>
    <x v="18"/>
    <s v="هزینه خرید خدمات"/>
    <s v="87104"/>
    <s v="اتصال داخلی (INT)"/>
    <s v="300019"/>
    <s v="Interconnection"/>
    <s v="پالایشگاه"/>
    <s v="330002"/>
  </r>
  <r>
    <n v="177937"/>
    <n v="1669"/>
    <x v="388"/>
    <s v="1401/09/30"/>
    <s v="سپهر مولد- ارائه صورت وضعیت 34 بابت 9% ارزش افزوده هزینه های نصب، اجرا، راه اندازی، خدمات و کارهای ساختمانی بعلاوه 10% کارمزد طی ق ADSH-E-CO-GE-008 دوره انجام کار دوره انجام کار 1401/09/01 الی 1401/09/30"/>
    <n v="3807736813"/>
    <n v="0"/>
    <n v="3807736813"/>
    <n v="305"/>
    <n v="49"/>
    <s v="300019"/>
    <s v="330002"/>
    <s v="هزینه ها"/>
    <s v="8"/>
    <x v="18"/>
    <x v="18"/>
    <s v="هزینه خرید خدمات"/>
    <s v="87104"/>
    <s v="اتصال داخلی (INT)"/>
    <s v="300019"/>
    <s v="Interconnection"/>
    <s v="پالایشگاه"/>
    <s v="330002"/>
  </r>
  <r>
    <n v="153806"/>
    <n v="1295"/>
    <x v="389"/>
    <s v="1401/07/30"/>
    <s v="سپهر مولد- ارائه صورت وضعیت 32 بابت هزینه های نصب، اجرا، راه اندازی، خدمات و کارهای ساختمانی بعلاوه 10% کارمزد طی ق ADSH-E-CO-GE-008 دوره انجام کار دوره انجام کار 1401/07/01 الی 1401/07/31"/>
    <n v="2717465482"/>
    <n v="0"/>
    <n v="2717465482"/>
    <n v="305"/>
    <n v="49"/>
    <s v="300020"/>
    <s v="330002"/>
    <s v="هزینه ها"/>
    <s v="8"/>
    <x v="18"/>
    <x v="18"/>
    <s v="هزینه خرید خدمات"/>
    <s v="87104"/>
    <s v="ساختمان انبار (OIB/Warehouse)"/>
    <s v="300020"/>
    <s v="Warehouse"/>
    <s v="پالایشگاه"/>
    <s v="330002"/>
  </r>
  <r>
    <n v="153807"/>
    <n v="1295"/>
    <x v="389"/>
    <s v="1401/07/30"/>
    <s v="سپهر مولد- ارائه صورت وضعیت 32 بابت 9% ارزش افزوده هزینه های نصب، اجرا، راه اندازی، خدمات و کارهای ساختمانی بعلاوه 10% کارمزد طی ق ADSH-E-CO-GE-008 دوره انجام کار دوره انجام کار 1401/07/01 الی 1401/07/31"/>
    <n v="244571893"/>
    <n v="0"/>
    <n v="244571893"/>
    <n v="305"/>
    <n v="49"/>
    <s v="300020"/>
    <s v="330002"/>
    <s v="هزینه ها"/>
    <s v="8"/>
    <x v="18"/>
    <x v="18"/>
    <s v="هزینه خرید خدمات"/>
    <s v="87104"/>
    <s v="ساختمان انبار (OIB/Warehouse)"/>
    <s v="300020"/>
    <s v="Warehouse"/>
    <s v="پالایشگاه"/>
    <s v="330002"/>
  </r>
  <r>
    <n v="175529"/>
    <n v="1519"/>
    <x v="390"/>
    <s v="1401/08/30"/>
    <s v="سپهر مولد- ارائه صورت وضعیت 33 بابت هزینه های نصب، اجرا، راه اندازی، خدمات و کارهای ساختمانی بعلاوه 10% کارمزد طی ق ADSH-E-CO-GE-008 دوره انجام کار دوره انجام کار 1401/08/01 الی 1401/08/30"/>
    <n v="206578023"/>
    <n v="0"/>
    <n v="206578023"/>
    <n v="305"/>
    <n v="49"/>
    <s v="300020"/>
    <s v="330002"/>
    <s v="هزینه ها"/>
    <s v="8"/>
    <x v="18"/>
    <x v="18"/>
    <s v="هزینه خرید خدمات"/>
    <s v="87104"/>
    <s v="ساختمان انبار (OIB/Warehouse)"/>
    <s v="300020"/>
    <s v="Warehouse"/>
    <s v="پالایشگاه"/>
    <s v="330002"/>
  </r>
  <r>
    <n v="175530"/>
    <n v="1519"/>
    <x v="390"/>
    <s v="1401/08/30"/>
    <s v="سپهر مولد- ارائه صورت وضعیت 33 بابت 9% ارزش افزوده هزینه های نصب، اجرا، راه اندازی، خدمات و کارهای ساختمانی بعلاوه 10% کارمزد طی ق ADSH-E-CO-GE-008 دوره انجام کار دوره انجام کار 1401/08/01 الی 1401/08/30"/>
    <n v="18592022"/>
    <n v="0"/>
    <n v="18592022"/>
    <n v="305"/>
    <n v="49"/>
    <s v="300020"/>
    <s v="330002"/>
    <s v="هزینه ها"/>
    <s v="8"/>
    <x v="18"/>
    <x v="18"/>
    <s v="هزینه خرید خدمات"/>
    <s v="87104"/>
    <s v="ساختمان انبار (OIB/Warehouse)"/>
    <s v="300020"/>
    <s v="Warehouse"/>
    <s v="پالایشگاه"/>
    <s v="330002"/>
  </r>
  <r>
    <n v="177938"/>
    <n v="1669"/>
    <x v="388"/>
    <s v="1401/09/30"/>
    <s v="سپهر مولد- ارائه صورت وضعیت 34 بابت هزینه های نصب، اجرا، راه اندازی، خدمات و کارهای ساختمانی بعلاوه 10% کارمزد طی ق ADSH-E-CO-GE-008 دوره انجام کار دوره انجام کار 1401/09/01 الی 1401/09/30"/>
    <n v="9862467340"/>
    <n v="0"/>
    <n v="9862467340"/>
    <n v="305"/>
    <n v="49"/>
    <s v="300020"/>
    <s v="330002"/>
    <s v="هزینه ها"/>
    <s v="8"/>
    <x v="18"/>
    <x v="18"/>
    <s v="هزینه خرید خدمات"/>
    <s v="87104"/>
    <s v="ساختمان انبار (OIB/Warehouse)"/>
    <s v="300020"/>
    <s v="Warehouse"/>
    <s v="پالایشگاه"/>
    <s v="330002"/>
  </r>
  <r>
    <n v="177939"/>
    <n v="1669"/>
    <x v="388"/>
    <s v="1401/09/30"/>
    <s v="سپهر مولد- ارائه صورت وضعیت 34 بابت 9% ارزش افزوده هزینه های نصب، اجرا، راه اندازی، خدمات و کارهای ساختمانی بعلاوه 10% کارمزد طی ق ADSH-E-CO-GE-008 دوره انجام کار دوره انجام کار 1401/09/01 الی 1401/09/30"/>
    <n v="887622061"/>
    <n v="0"/>
    <n v="887622061"/>
    <n v="305"/>
    <n v="49"/>
    <s v="300020"/>
    <s v="330002"/>
    <s v="هزینه ها"/>
    <s v="8"/>
    <x v="18"/>
    <x v="18"/>
    <s v="هزینه خرید خدمات"/>
    <s v="87104"/>
    <s v="ساختمان انبار (OIB/Warehouse)"/>
    <s v="300020"/>
    <s v="Warehouse"/>
    <s v="پالایشگاه"/>
    <s v="330002"/>
  </r>
  <r>
    <n v="153808"/>
    <n v="1295"/>
    <x v="389"/>
    <s v="1401/07/30"/>
    <s v="سپهر مولد- ارائه صورت وضعیت 32 بابت هزینه های نصب، اجرا، راه اندازی، خدمات و کارهای ساختمانی بعلاوه 10% کارمزد طی ق ADSH-E-CO-GE-008 دوره انجام کار دوره انجام کار 1401/07/01 الی 1401/07/31"/>
    <n v="57397753144"/>
    <n v="0"/>
    <n v="57397753144"/>
    <n v="305"/>
    <n v="49"/>
    <s v="300021"/>
    <s v="330002"/>
    <s v="هزینه ها"/>
    <s v="8"/>
    <x v="18"/>
    <x v="18"/>
    <s v="هزینه خرید خدمات"/>
    <s v="87104"/>
    <s v="ساختمان های غیرصنعتی (NIB)"/>
    <s v="300021"/>
    <s v="Non industrial building"/>
    <s v="پالایشگاه"/>
    <s v="330002"/>
  </r>
  <r>
    <n v="153809"/>
    <n v="1295"/>
    <x v="389"/>
    <s v="1401/07/30"/>
    <s v="سپهر مولد- ارائه صورت وضعیت 32 بابت 9% ارزش افزوده هزینه های نصب، اجرا، راه اندازی، خدمات و کارهای ساختمانی بعلاوه 10% کارمزد طی ق ADSH-E-CO-GE-008 دوره انجام کار دوره انجام کار 1401/07/01 الی 1401/07/31"/>
    <n v="5165797783"/>
    <n v="0"/>
    <n v="5165797783"/>
    <n v="305"/>
    <n v="49"/>
    <s v="300021"/>
    <s v="330002"/>
    <s v="هزینه ها"/>
    <s v="8"/>
    <x v="18"/>
    <x v="18"/>
    <s v="هزینه خرید خدمات"/>
    <s v="87104"/>
    <s v="ساختمان های غیرصنعتی (NIB)"/>
    <s v="300021"/>
    <s v="Non industrial building"/>
    <s v="پالایشگاه"/>
    <s v="330002"/>
  </r>
  <r>
    <n v="153810"/>
    <n v="1295"/>
    <x v="389"/>
    <s v="1401/07/30"/>
    <s v="سپهر مولد- ارائه صورت وضعیت 32 بابت هزینه های نصب، اجرا، راه اندازی، خدمات و کارهای ساختمانی بعلاوه 10% کارمزد طی ق ADSH-E-CO-GE-008 دوره انجام کار دوره انجام کار 1401/07/01 الی 1401/07/31"/>
    <n v="18971878648"/>
    <n v="0"/>
    <n v="18971878648"/>
    <n v="305"/>
    <n v="49"/>
    <s v="300025"/>
    <s v="330002"/>
    <s v="هزینه ها"/>
    <s v="8"/>
    <x v="18"/>
    <x v="18"/>
    <s v="هزینه خرید خدمات"/>
    <s v="87104"/>
    <s v="سیستم آتش نشانی (FWS)"/>
    <s v="300025"/>
    <s v="Firewater System"/>
    <s v="پالایشگاه"/>
    <s v="330002"/>
  </r>
  <r>
    <n v="153811"/>
    <n v="1295"/>
    <x v="389"/>
    <s v="1401/07/30"/>
    <s v="سپهر مولد- ارائه صورت وضعیت 32 بابت 9% ارزش افزوده هزینه های نصب، اجرا، راه اندازی، خدمات و کارهای ساختمانی بعلاوه 10% کارمزد طی ق ADSH-E-CO-GE-008 دوره انجام کار دوره انجام کار 1401/07/01 الی 1401/07/31"/>
    <n v="1707469078"/>
    <n v="0"/>
    <n v="1707469078"/>
    <n v="305"/>
    <n v="49"/>
    <s v="300025"/>
    <s v="330002"/>
    <s v="هزینه ها"/>
    <s v="8"/>
    <x v="18"/>
    <x v="18"/>
    <s v="هزینه خرید خدمات"/>
    <s v="87104"/>
    <s v="سیستم آتش نشانی (FWS)"/>
    <s v="300025"/>
    <s v="Firewater System"/>
    <s v="پالایشگاه"/>
    <s v="330002"/>
  </r>
  <r>
    <n v="175533"/>
    <n v="1519"/>
    <x v="390"/>
    <s v="1401/08/30"/>
    <s v="سپهر مولد- ارائه صورت وضعیت 33 بابت هزینه های نصب، اجرا، راه اندازی، خدمات و کارهای ساختمانی بعلاوه 10% کارمزد طی ق ADSH-E-CO-GE-008 دوره انجام کار دوره انجام کار 1401/08/01 الی 1401/08/30"/>
    <n v="11268908526"/>
    <n v="0"/>
    <n v="11268908526"/>
    <n v="305"/>
    <n v="49"/>
    <s v="300025"/>
    <s v="330002"/>
    <s v="هزینه ها"/>
    <s v="8"/>
    <x v="18"/>
    <x v="18"/>
    <s v="هزینه خرید خدمات"/>
    <s v="87104"/>
    <s v="سیستم آتش نشانی (FWS)"/>
    <s v="300025"/>
    <s v="Firewater System"/>
    <s v="پالایشگاه"/>
    <s v="330002"/>
  </r>
  <r>
    <n v="175534"/>
    <n v="1519"/>
    <x v="390"/>
    <s v="1401/08/30"/>
    <s v="سپهر مولد- ارائه صورت وضعیت 33 بابت 9% ارزش افزوده هزینه های نصب، اجرا، راه اندازی، خدمات و کارهای ساختمانی بعلاوه 10% کارمزد طی ق ADSH-E-CO-GE-008 دوره انجام کار دوره انجام کار 1401/08/01 الی 1401/08/30"/>
    <n v="1014201767"/>
    <n v="0"/>
    <n v="1014201767"/>
    <n v="305"/>
    <n v="49"/>
    <s v="300025"/>
    <s v="330002"/>
    <s v="هزینه ها"/>
    <s v="8"/>
    <x v="18"/>
    <x v="18"/>
    <s v="هزینه خرید خدمات"/>
    <s v="87104"/>
    <s v="سیستم آتش نشانی (FWS)"/>
    <s v="300025"/>
    <s v="Firewater System"/>
    <s v="پالایشگاه"/>
    <s v="330002"/>
  </r>
  <r>
    <n v="177940"/>
    <n v="1669"/>
    <x v="388"/>
    <s v="1401/09/30"/>
    <s v="سپهر مولد- ارائه صورت وضعیت 34 بابت هزینه های نصب، اجرا، راه اندازی، خدمات و کارهای ساختمانی بعلاوه 10% کارمزد طی ق ADSH-E-CO-GE-008 دوره انجام کار دوره انجام کار 1401/09/01 الی 1401/09/30"/>
    <n v="91904970255"/>
    <n v="0"/>
    <n v="91904970255"/>
    <n v="305"/>
    <n v="49"/>
    <s v="300025"/>
    <s v="330002"/>
    <s v="هزینه ها"/>
    <s v="8"/>
    <x v="18"/>
    <x v="18"/>
    <s v="هزینه خرید خدمات"/>
    <s v="87104"/>
    <s v="سیستم آتش نشانی (FWS)"/>
    <s v="300025"/>
    <s v="Firewater System"/>
    <s v="پالایشگاه"/>
    <s v="330002"/>
  </r>
  <r>
    <n v="177941"/>
    <n v="1669"/>
    <x v="388"/>
    <s v="1401/09/30"/>
    <s v="سپهر مولد- ارائه صورت وضعیت 34 بابت 9% ارزش افزوده هزینه های نصب، اجرا، راه اندازی، خدمات و کارهای ساختمانی بعلاوه 10% کارمزد طی ق ADSH-E-CO-GE-008 دوره انجام کار دوره انجام کار 1401/09/01 الی 1401/09/30"/>
    <n v="8271447323"/>
    <n v="0"/>
    <n v="8271447323"/>
    <n v="305"/>
    <n v="49"/>
    <s v="300025"/>
    <s v="330002"/>
    <s v="هزینه ها"/>
    <s v="8"/>
    <x v="18"/>
    <x v="18"/>
    <s v="هزینه خرید خدمات"/>
    <s v="87104"/>
    <s v="سیستم آتش نشانی (FWS)"/>
    <s v="300025"/>
    <s v="Firewater System"/>
    <s v="پالایشگاه"/>
    <s v="330002"/>
  </r>
  <r>
    <n v="140470"/>
    <n v="1226"/>
    <x v="27"/>
    <s v="1401/07/19"/>
    <s v="خانم مهسا مشایخی- بابت 70% هزینه انجام مطالعات امکان سنجی احداث واحد تولید سولفید سدیم جهت مطالعات پایه"/>
    <n v="61957000"/>
    <n v="0"/>
    <n v="61957000"/>
    <n v="305"/>
    <n v="49"/>
    <s v="300026"/>
    <s v="330002"/>
    <s v="هزینه ها"/>
    <s v="8"/>
    <x v="18"/>
    <x v="18"/>
    <s v="هزینه خرید خدمات"/>
    <s v="87104"/>
    <s v="سولفید سدیم (SSU)"/>
    <s v="300026"/>
    <s v="Sodium sulfide unit"/>
    <s v="پالایشگاه"/>
    <s v="330002"/>
  </r>
  <r>
    <n v="140471"/>
    <n v="1226"/>
    <x v="27"/>
    <s v="1401/07/19"/>
    <s v="خانم مهسا مشایخی- بابت 70% هزینه انجام مطالعات امکان سنجی احداث واحد تولید سولفید سدیم جهت مطالعات بازار"/>
    <n v="155477000"/>
    <n v="0"/>
    <n v="155477000"/>
    <n v="305"/>
    <n v="49"/>
    <s v="300026"/>
    <s v="330002"/>
    <s v="هزینه ها"/>
    <s v="8"/>
    <x v="18"/>
    <x v="18"/>
    <s v="هزینه خرید خدمات"/>
    <s v="87104"/>
    <s v="سولفید سدیم (SSU)"/>
    <s v="300026"/>
    <s v="Sodium sulfide unit"/>
    <s v="پالایشگاه"/>
    <s v="330002"/>
  </r>
  <r>
    <n v="140472"/>
    <n v="1226"/>
    <x v="27"/>
    <s v="1401/07/19"/>
    <s v="خانم مهسا مشایخی- بابت 70% هزینه انجام مطالعات امکان سنجی احداث واحد تولید سولفید سدیم جهت بررسی های فنی"/>
    <n v="78323000"/>
    <n v="0"/>
    <n v="78323000"/>
    <n v="305"/>
    <n v="49"/>
    <s v="300026"/>
    <s v="330002"/>
    <s v="هزینه ها"/>
    <s v="8"/>
    <x v="18"/>
    <x v="18"/>
    <s v="هزینه خرید خدمات"/>
    <s v="87104"/>
    <s v="سولفید سدیم (SSU)"/>
    <s v="300026"/>
    <s v="Sodium sulfide unit"/>
    <s v="پالایشگاه"/>
    <s v="330002"/>
  </r>
  <r>
    <n v="140473"/>
    <n v="1226"/>
    <x v="27"/>
    <s v="1401/07/19"/>
    <s v="خانم مهسا مشایخی- بابت 70% هزینه انجام مطالعات امکان سنجی احداث واحد تولید سولفید سدیم جهت ارزیابی مالی و اقتصادی واحد سولفید سدیم"/>
    <n v="155477000"/>
    <n v="0"/>
    <n v="155477000"/>
    <n v="305"/>
    <n v="49"/>
    <s v="300026"/>
    <s v="330002"/>
    <s v="هزینه ها"/>
    <s v="8"/>
    <x v="18"/>
    <x v="18"/>
    <s v="هزینه خرید خدمات"/>
    <s v="87104"/>
    <s v="سولفید سدیم (SSU)"/>
    <s v="300026"/>
    <s v="Sodium sulfide unit"/>
    <s v="پالایشگاه"/>
    <s v="330002"/>
  </r>
  <r>
    <n v="140474"/>
    <n v="1226"/>
    <x v="27"/>
    <s v="1401/07/19"/>
    <s v="خانم مهسا مشایخی- بابت 70% هزینه انجام مطالعات امکان سنجی احداث واحد تولید سولفید سدیم جهت ارزیابی مالی و اقتصادی واحد SRU"/>
    <n v="133266000"/>
    <n v="0"/>
    <n v="133266000"/>
    <n v="305"/>
    <n v="49"/>
    <s v="300026"/>
    <s v="330002"/>
    <s v="هزینه ها"/>
    <s v="8"/>
    <x v="18"/>
    <x v="18"/>
    <s v="هزینه خرید خدمات"/>
    <s v="87104"/>
    <s v="سولفید سدیم (SSU)"/>
    <s v="300026"/>
    <s v="Sodium sulfide unit"/>
    <s v="پالایشگاه"/>
    <s v="330002"/>
  </r>
  <r>
    <n v="153827"/>
    <n v="1295"/>
    <x v="389"/>
    <s v="1401/07/30"/>
    <s v="سپهر مولد- ارائه صورت وضعیت 32 بابت هزینه های نصب، اجرا، راه اندازی، خدمات و کارهای ساختمانی بعلاوه 10% کارمزد طی ق ADSH-E-CO-GE-008 دوره انجام کار دوره انجام کار 1401/07/01 الی 1401/07/31"/>
    <n v="4513860119"/>
    <n v="0"/>
    <n v="4513860119"/>
    <n v="305"/>
    <n v="49"/>
    <s v="300027"/>
    <s v="330002"/>
    <s v="هزینه ها"/>
    <s v="8"/>
    <x v="18"/>
    <x v="18"/>
    <s v="هزینه خرید خدمات"/>
    <s v="87104"/>
    <s v="سیستم خنک کننده (CWS)"/>
    <s v="300027"/>
    <s v="Cooling Water System"/>
    <s v="پالایشگاه"/>
    <s v="330002"/>
  </r>
  <r>
    <n v="153828"/>
    <n v="1295"/>
    <x v="389"/>
    <s v="1401/07/30"/>
    <s v="سپهر مولد- ارائه صورت وضعیت 32 بابت 9% ارزش افزوده هزینه های نصب، اجرا، راه اندازی، خدمات و کارهای ساختمانی بعلاوه 10% کارمزد طی ق ADSH-E-CO-GE-008 دوره انجام کار دوره انجام کار 1401/07/01 الی 1401/07/31"/>
    <n v="406247411"/>
    <n v="0"/>
    <n v="406247411"/>
    <n v="305"/>
    <n v="49"/>
    <s v="300027"/>
    <s v="330002"/>
    <s v="هزینه ها"/>
    <s v="8"/>
    <x v="18"/>
    <x v="18"/>
    <s v="هزینه خرید خدمات"/>
    <s v="87104"/>
    <s v="سیستم خنک کننده (CWS)"/>
    <s v="300027"/>
    <s v="Cooling Water System"/>
    <s v="پالایشگاه"/>
    <s v="330002"/>
  </r>
  <r>
    <n v="153812"/>
    <n v="1295"/>
    <x v="389"/>
    <s v="1401/07/30"/>
    <s v="سپهر مولد- ارائه صورت وضعیت 32 بابت هزینه های نصب، اجرا، راه اندازی، خدمات و کارهای ساختمانی بعلاوه 10% کارمزد طی ق ADSH-E-CO-GE-008 دوره انجام کار دوره انجام کار 1401/07/01 الی 1401/07/31"/>
    <n v="54621591464"/>
    <n v="0"/>
    <n v="54621591464"/>
    <n v="305"/>
    <n v="49"/>
    <s v="300029"/>
    <s v="330002"/>
    <s v="هزینه ها"/>
    <s v="8"/>
    <x v="18"/>
    <x v="18"/>
    <s v="هزینه خرید خدمات"/>
    <s v="87104"/>
    <s v="سیستم فلر (FLS)"/>
    <s v="300029"/>
    <s v="Flare system"/>
    <s v="پالایشگاه"/>
    <s v="330002"/>
  </r>
  <r>
    <n v="153813"/>
    <n v="1295"/>
    <x v="389"/>
    <s v="1401/07/30"/>
    <s v="سپهر مولد- ارائه صورت وضعیت 32 بابت 9% ارزش افزوده هزینه های نصب، اجرا، راه اندازی، خدمات و کارهای ساختمانی بعلاوه 10% کارمزد طی ق ADSH-E-CO-GE-008 دوره انجام کار دوره انجام کار 1401/07/01 الی 1401/07/31"/>
    <n v="4915943232"/>
    <n v="0"/>
    <n v="4915943232"/>
    <n v="305"/>
    <n v="49"/>
    <s v="300029"/>
    <s v="330002"/>
    <s v="هزینه ها"/>
    <s v="8"/>
    <x v="18"/>
    <x v="18"/>
    <s v="هزینه خرید خدمات"/>
    <s v="87104"/>
    <s v="سیستم فلر (FLS)"/>
    <s v="300029"/>
    <s v="Flare system"/>
    <s v="پالایشگاه"/>
    <s v="330002"/>
  </r>
  <r>
    <n v="175537"/>
    <n v="1519"/>
    <x v="390"/>
    <s v="1401/08/30"/>
    <s v="سپهر مولد- ارائه صورت وضعیت 33 بابت هزینه های نصب، اجرا، راه اندازی، خدمات و کارهای ساختمانی بعلاوه 10% کارمزد طی ق ADSH-E-CO-GE-008 دوره انجام کار دوره انجام کار 1401/08/01 الی 1401/08/30"/>
    <n v="29373234450"/>
    <n v="0"/>
    <n v="29373234450"/>
    <n v="305"/>
    <n v="49"/>
    <s v="300029"/>
    <s v="330002"/>
    <s v="هزینه ها"/>
    <s v="8"/>
    <x v="18"/>
    <x v="18"/>
    <s v="هزینه خرید خدمات"/>
    <s v="87104"/>
    <s v="سیستم فلر (FLS)"/>
    <s v="300029"/>
    <s v="Flare system"/>
    <s v="پالایشگاه"/>
    <s v="330002"/>
  </r>
  <r>
    <n v="175538"/>
    <n v="1519"/>
    <x v="390"/>
    <s v="1401/08/30"/>
    <s v="سپهر مولد- ارائه صورت وضعیت 33 بابت 9% ارزش افزوده هزینه های نصب، اجرا، راه اندازی، خدمات و کارهای ساختمانی بعلاوه 10% کارمزد طی ق ADSH-E-CO-GE-008 دوره انجام کار دوره انجام کار 1401/08/01 الی 1401/08/30"/>
    <n v="2643591101"/>
    <n v="0"/>
    <n v="2643591101"/>
    <n v="305"/>
    <n v="49"/>
    <s v="300029"/>
    <s v="330002"/>
    <s v="هزینه ها"/>
    <s v="8"/>
    <x v="18"/>
    <x v="18"/>
    <s v="هزینه خرید خدمات"/>
    <s v="87104"/>
    <s v="سیستم فلر (FLS)"/>
    <s v="300029"/>
    <s v="Flare system"/>
    <s v="پالایشگاه"/>
    <s v="330002"/>
  </r>
  <r>
    <n v="177942"/>
    <n v="1669"/>
    <x v="388"/>
    <s v="1401/09/30"/>
    <s v="سپهر مولد- ارائه صورت وضعیت 34 بابت هزینه های نصب، اجرا، راه اندازی، خدمات و کارهای ساختمانی بعلاوه 10% کارمزد طی ق ADSH-E-CO-GE-008 دوره انجام کار دوره انجام کار 1401/09/01 الی 1401/09/30"/>
    <n v="6400960833"/>
    <n v="0"/>
    <n v="6400960833"/>
    <n v="305"/>
    <n v="49"/>
    <s v="300029"/>
    <s v="330002"/>
    <s v="هزینه ها"/>
    <s v="8"/>
    <x v="18"/>
    <x v="18"/>
    <s v="هزینه خرید خدمات"/>
    <s v="87104"/>
    <s v="سیستم فلر (FLS)"/>
    <s v="300029"/>
    <s v="Flare system"/>
    <s v="پالایشگاه"/>
    <s v="330002"/>
  </r>
  <r>
    <n v="177943"/>
    <n v="1669"/>
    <x v="388"/>
    <s v="1401/09/30"/>
    <s v="سپهر مولد- ارائه صورت وضعیت 34 بابت 9% ارزش افزوده هزینه های نصب، اجرا، راه اندازی، خدمات و کارهای ساختمانی بعلاوه 10% کارمزد طی ق ADSH-E-CO-GE-008 دوره انجام کار دوره انجام کار 1401/09/01 الی 1401/09/30"/>
    <n v="576086475"/>
    <n v="0"/>
    <n v="576086475"/>
    <n v="305"/>
    <n v="49"/>
    <s v="300029"/>
    <s v="330002"/>
    <s v="هزینه ها"/>
    <s v="8"/>
    <x v="18"/>
    <x v="18"/>
    <s v="هزینه خرید خدمات"/>
    <s v="87104"/>
    <s v="سیستم فلر (FLS)"/>
    <s v="300029"/>
    <s v="Flare system"/>
    <s v="پالایشگاه"/>
    <s v="330002"/>
  </r>
  <r>
    <n v="179300"/>
    <n v="1669"/>
    <x v="388"/>
    <s v="1401/09/30"/>
    <s v="سپهر مولد- ارائه صورت وضعیت 34 بابت هزینه های نصب، اجرا، راه اندازی، خدمات و کارهای ساختمانی بعلاوه 10% کارمزد طی ق ADSH-E-CO-GE-008 دوره انجام کار دوره انجام کار 1401/09/01 الی 1401/09/30"/>
    <n v="1488575000"/>
    <n v="0"/>
    <n v="1488575000"/>
    <n v="305"/>
    <n v="49"/>
    <s v="300031"/>
    <s v="330002"/>
    <s v="هزینه ها"/>
    <s v="8"/>
    <x v="18"/>
    <x v="18"/>
    <s v="هزینه خرید خدمات"/>
    <s v="87104"/>
    <s v="سیستم نیتروژن (NIS)"/>
    <s v="300031"/>
    <s v="Nitorgen System"/>
    <s v="پالایشگاه"/>
    <s v="330002"/>
  </r>
  <r>
    <n v="179301"/>
    <n v="1669"/>
    <x v="388"/>
    <s v="1401/09/30"/>
    <s v="سپهر مولد- ارائه صورت وضعیت 34 بابت 9% ارزش افزوده هزینه های نصب، اجرا، راه اندازی، خدمات و کارهای ساختمانی بعلاوه 10% کارمزد طی ق ADSH-E-CO-GE-008 دوره انجام کار دوره انجام کار 1401/09/01 الی 1401/09/30"/>
    <n v="133971750"/>
    <n v="0"/>
    <n v="133971750"/>
    <n v="305"/>
    <n v="49"/>
    <s v="300031"/>
    <s v="330002"/>
    <s v="هزینه ها"/>
    <s v="8"/>
    <x v="18"/>
    <x v="18"/>
    <s v="هزینه خرید خدمات"/>
    <s v="87104"/>
    <s v="سیستم نیتروژن (NIS)"/>
    <s v="300031"/>
    <s v="Nitorgen System"/>
    <s v="پالایشگاه"/>
    <s v="330002"/>
  </r>
  <r>
    <n v="153796"/>
    <n v="1295"/>
    <x v="389"/>
    <s v="1401/07/30"/>
    <s v="سپهر مولد- ارائه صورت وضعیت 32 بابت هزینه های نصب، اجرا، راه اندازی، خدمات و کارهای ساختمانی بعلاوه 10% کارمزد طی ق ADSH-E-CO-GE-008 دوره انجام کار دوره انجام کار 1401/07/01 الی 1401/07/31"/>
    <n v="21896351511"/>
    <n v="0"/>
    <n v="21896351511"/>
    <n v="305"/>
    <n v="49"/>
    <s v="300032"/>
    <s v="330002"/>
    <s v="هزینه ها"/>
    <s v="8"/>
    <x v="18"/>
    <x v="18"/>
    <s v="هزینه خرید خدمات"/>
    <s v="87104"/>
    <s v="واحدهای جانبی (Utility)"/>
    <s v="300032"/>
    <s v=""/>
    <s v="پالایشگاه"/>
    <s v="330002"/>
  </r>
  <r>
    <n v="153797"/>
    <n v="1295"/>
    <x v="389"/>
    <s v="1401/07/30"/>
    <s v="سپهر مولد- ارائه صورت وضعیت 32 بابت 9% ارزش افزوده هزینه های نصب، اجرا، راه اندازی، خدمات و کارهای ساختمانی بعلاوه 10% کارمزد طی ق ADSH-E-CO-GE-008 دوره انجام کار دوره انجام کار 1401/07/01 الی 1401/07/31"/>
    <n v="1970671636"/>
    <n v="0"/>
    <n v="1970671636"/>
    <n v="305"/>
    <n v="49"/>
    <s v="300032"/>
    <s v="330002"/>
    <s v="هزینه ها"/>
    <s v="8"/>
    <x v="18"/>
    <x v="18"/>
    <s v="هزینه خرید خدمات"/>
    <s v="87104"/>
    <s v="واحدهای جانبی (Utility)"/>
    <s v="300032"/>
    <s v=""/>
    <s v="پالایشگاه"/>
    <s v="330002"/>
  </r>
  <r>
    <n v="175515"/>
    <n v="1519"/>
    <x v="390"/>
    <s v="1401/08/30"/>
    <s v="سپهر مولد- ارائه صورت وضعیت 33 بابت هزینه های نصب، اجرا، راه اندازی، خدمات و کارهای ساختمانی بعلاوه 10% کارمزد طی ق ADSH-E-CO-GE-008 دوره انجام کار دوره انجام کار 1401/08/01 الی 1401/08/30"/>
    <n v="64827744035"/>
    <n v="0"/>
    <n v="64827744035"/>
    <n v="305"/>
    <n v="49"/>
    <s v="300032"/>
    <s v="330002"/>
    <s v="هزینه ها"/>
    <s v="8"/>
    <x v="18"/>
    <x v="18"/>
    <s v="هزینه خرید خدمات"/>
    <s v="87104"/>
    <s v="واحدهای جانبی (Utility)"/>
    <s v="300032"/>
    <s v=""/>
    <s v="پالایشگاه"/>
    <s v="330002"/>
  </r>
  <r>
    <n v="175516"/>
    <n v="1519"/>
    <x v="390"/>
    <s v="1401/08/30"/>
    <s v="سپهر مولد- ارائه صورت وضعیت 33 بابت 9% ارزش افزوده هزینه های نصب، اجرا، راه اندازی، خدمات و کارهای ساختمانی بعلاوه 10% کارمزد طی ق ADSH-E-CO-GE-008 دوره انجام کار دوره انجام کار 1401/08/01 الی 1401/08/30"/>
    <n v="5834496963"/>
    <n v="0"/>
    <n v="5834496963"/>
    <n v="305"/>
    <n v="49"/>
    <s v="300032"/>
    <s v="330002"/>
    <s v="هزینه ها"/>
    <s v="8"/>
    <x v="18"/>
    <x v="18"/>
    <s v="هزینه خرید خدمات"/>
    <s v="87104"/>
    <s v="واحدهای جانبی (Utility)"/>
    <s v="300032"/>
    <s v=""/>
    <s v="پالایشگاه"/>
    <s v="330002"/>
  </r>
  <r>
    <n v="177930"/>
    <n v="1669"/>
    <x v="388"/>
    <s v="1401/09/30"/>
    <s v="سپهر مولد- ارائه صورت وضعیت 34 بابت هزینه های نصب، اجرا، راه اندازی، خدمات و کارهای ساختمانی بعلاوه 10% کارمزد طی ق ADSH-E-CO-GE-008 دوره انجام کار دوره انجام کار 1401/09/01 الی 1401/09/30"/>
    <n v="116638532151"/>
    <n v="0"/>
    <n v="116638532151"/>
    <n v="305"/>
    <n v="49"/>
    <s v="300032"/>
    <s v="330002"/>
    <s v="هزینه ها"/>
    <s v="8"/>
    <x v="18"/>
    <x v="18"/>
    <s v="هزینه خرید خدمات"/>
    <s v="87104"/>
    <s v="واحدهای جانبی (Utility)"/>
    <s v="300032"/>
    <s v=""/>
    <s v="پالایشگاه"/>
    <s v="330002"/>
  </r>
  <r>
    <n v="177931"/>
    <n v="1669"/>
    <x v="388"/>
    <s v="1401/09/30"/>
    <s v="سپهر مولد- ارائه صورت وضعیت 34 بابت 9% ارزش افزوده هزینه های نصب، اجرا، راه اندازی، خدمات و کارهای ساختمانی بعلاوه 10% کارمزد طی ق ADSH-E-CO-GE-008 دوره انجام کار دوره انجام کار 1401/09/01 الی 1401/09/30"/>
    <n v="10497467893"/>
    <n v="0"/>
    <n v="10497467893"/>
    <n v="305"/>
    <n v="49"/>
    <s v="300032"/>
    <s v="330002"/>
    <s v="هزینه ها"/>
    <s v="8"/>
    <x v="18"/>
    <x v="18"/>
    <s v="هزینه خرید خدمات"/>
    <s v="87104"/>
    <s v="واحدهای جانبی (Utility)"/>
    <s v="300032"/>
    <s v=""/>
    <s v="پالایشگاه"/>
    <s v="330002"/>
  </r>
  <r>
    <n v="139470"/>
    <n v="1164"/>
    <x v="359"/>
    <s v="1401/07/02"/>
    <s v="مهندسین مشاور پی کاو- ارائه صورت وضعیت شماره 39 ق ADSH-E-CO-CV-005 مربوط به آزمایشگاه محلی جهت کنترل عملیات خاکی و بتنی شهریور ماه 1401"/>
    <n v="1203206610"/>
    <n v="0"/>
    <n v="1203206610"/>
    <n v="305"/>
    <n v="49"/>
    <s v="300033"/>
    <s v="330002"/>
    <s v="هزینه ها"/>
    <s v="8"/>
    <x v="18"/>
    <x v="18"/>
    <s v="هزینه خرید خدمات"/>
    <s v="87104"/>
    <s v="تملک و آماده سازی زمین"/>
    <s v="300033"/>
    <s v=""/>
    <s v="پالایشگاه"/>
    <s v="330002"/>
  </r>
  <r>
    <n v="143895"/>
    <n v="1240"/>
    <x v="360"/>
    <s v="1401/07/20"/>
    <s v="پی کاو- بابت انجام مطالعات زمین شناسی پروژه آب شیرین کن ف ش 315 صورتجلسه 19837 مورخ 1401/07/20"/>
    <n v="1418344446"/>
    <n v="0"/>
    <n v="1418344446"/>
    <n v="305"/>
    <n v="49"/>
    <s v="300033"/>
    <s v="330002"/>
    <s v="هزینه ها"/>
    <s v="8"/>
    <x v="18"/>
    <x v="18"/>
    <s v="هزینه خرید خدمات"/>
    <s v="87104"/>
    <s v="تملک و آماده سازی زمین"/>
    <s v="300033"/>
    <s v=""/>
    <s v="پالایشگاه"/>
    <s v="330002"/>
  </r>
  <r>
    <n v="143898"/>
    <n v="1240"/>
    <x v="360"/>
    <s v="1401/07/20"/>
    <s v="پی کاو- بابت 9% ارزش افزوده انجام مطالعات زمین شناسی پروژه آب شیرین کن ف ش 315 صورتجلسه 19837 مورخ 1401/07/20"/>
    <n v="127651000"/>
    <n v="0"/>
    <n v="127651000"/>
    <n v="305"/>
    <n v="49"/>
    <s v="300033"/>
    <s v="330002"/>
    <s v="هزینه ها"/>
    <s v="8"/>
    <x v="18"/>
    <x v="18"/>
    <s v="هزینه خرید خدمات"/>
    <s v="87104"/>
    <s v="تملک و آماده سازی زمین"/>
    <s v="300033"/>
    <s v=""/>
    <s v="پالایشگاه"/>
    <s v="330002"/>
  </r>
  <r>
    <n v="147280"/>
    <n v="1304"/>
    <x v="361"/>
    <s v="1401/08/01"/>
    <s v="مهندسین مشاور پی کاو- ارائه صورت وضعیت شماره 40 ق ADSH-E-CO-CV-005 مربوط به آزمایشگاه محلی جهت کنترل عملیات خاکی و بتنی مهرماه 1401"/>
    <n v="1251906000"/>
    <n v="0"/>
    <n v="1251906000"/>
    <n v="305"/>
    <n v="49"/>
    <s v="300033"/>
    <s v="330002"/>
    <s v="هزینه ها"/>
    <s v="8"/>
    <x v="18"/>
    <x v="18"/>
    <s v="هزینه خرید خدمات"/>
    <s v="87104"/>
    <s v="تملک و آماده سازی زمین"/>
    <s v="300033"/>
    <s v=""/>
    <s v="پالایشگاه"/>
    <s v="330002"/>
  </r>
  <r>
    <n v="148155"/>
    <n v="1481"/>
    <x v="36"/>
    <s v="1401/08/25"/>
    <s v="منطقه ویژه انرژی پارس- بابت جانمایی محل تخلیه نخاله های ساختمانی طی صورتحساب خدمات شهری 140104233 مورخ 1401/07/06- اعلامیه بدهکار سپهر مولد به شماره SM/1401/838 مورخ 1401/08/25"/>
    <n v="14007180"/>
    <n v="0"/>
    <n v="14007180"/>
    <n v="305"/>
    <n v="49"/>
    <s v="300033"/>
    <s v="330002"/>
    <s v="هزینه ها"/>
    <s v="8"/>
    <x v="18"/>
    <x v="18"/>
    <s v="هزینه خرید خدمات"/>
    <s v="87104"/>
    <s v="تملک و آماده سازی زمین"/>
    <s v="300033"/>
    <s v=""/>
    <s v="پالایشگاه"/>
    <s v="330002"/>
  </r>
  <r>
    <n v="153752"/>
    <n v="1481"/>
    <x v="36"/>
    <s v="1401/08/25"/>
    <s v="منطقه ویژه انرژی پارس- بابت 9% ارزش افزوده جانمایی محل تخلیه نخاله های ساختمانی طی صورتحساب خدمات شهری 140104233 مورخ 1401/07/06- اعلامیه بدهکار سپهر مولد به شماره SM/1401/838 مورخ 1401/08/25"/>
    <n v="1260646"/>
    <n v="0"/>
    <n v="1260646"/>
    <n v="305"/>
    <n v="49"/>
    <s v="300033"/>
    <s v="330002"/>
    <s v="هزینه ها"/>
    <s v="8"/>
    <x v="18"/>
    <x v="18"/>
    <s v="هزینه خرید خدمات"/>
    <s v="87104"/>
    <s v="تملک و آماده سازی زمین"/>
    <s v="300033"/>
    <s v=""/>
    <s v="پالایشگاه"/>
    <s v="330002"/>
  </r>
  <r>
    <n v="153762"/>
    <n v="1481"/>
    <x v="36"/>
    <s v="1401/08/25"/>
    <s v="منطقه ویژه انرژی پارس- بابت جانمایی محل تخلیه نخاله های ساختمانی طی صورتحساب خدمات شهری 140104615 مورخ 1401/07/12- اعلامیه بدهکار سپهر مولد به شماره SM/1401/838 مورخ 1401/08/25"/>
    <n v="53227284"/>
    <n v="0"/>
    <n v="53227284"/>
    <n v="305"/>
    <n v="49"/>
    <s v="300033"/>
    <s v="330002"/>
    <s v="هزینه ها"/>
    <s v="8"/>
    <x v="18"/>
    <x v="18"/>
    <s v="هزینه خرید خدمات"/>
    <s v="87104"/>
    <s v="تملک و آماده سازی زمین"/>
    <s v="300033"/>
    <s v=""/>
    <s v="پالایشگاه"/>
    <s v="330002"/>
  </r>
  <r>
    <n v="153765"/>
    <n v="1481"/>
    <x v="36"/>
    <s v="1401/08/25"/>
    <s v="منطقه ویژه انرژی پارس- بابت 9% ارزش افزوده جانمایی محل تخلیه نخاله های ساختمانی طی صورتحساب خدمات شهری 140104615 مورخ 1401/07/12- اعلامیه بدهکار سپهر مولد به شماره SM/1401/838 مورخ 1401/08/25"/>
    <n v="4790456"/>
    <n v="0"/>
    <n v="4790456"/>
    <n v="305"/>
    <n v="49"/>
    <s v="300033"/>
    <s v="330002"/>
    <s v="هزینه ها"/>
    <s v="8"/>
    <x v="18"/>
    <x v="18"/>
    <s v="هزینه خرید خدمات"/>
    <s v="87104"/>
    <s v="تملک و آماده سازی زمین"/>
    <s v="300033"/>
    <s v=""/>
    <s v="پالایشگاه"/>
    <s v="330002"/>
  </r>
  <r>
    <n v="173644"/>
    <n v="1525"/>
    <x v="362"/>
    <s v="1401/09/01"/>
    <s v="مهندسین مشاور پی کاو- ارائه صورت وضعیت شماره 41 ق ADSH-E-CO-CV-005 مربوط به آزمایشگاه محلی جهت کنترل عملیات خاکی و بتنی آبان 1401"/>
    <n v="1093917600"/>
    <n v="0"/>
    <n v="1093917600"/>
    <n v="305"/>
    <n v="49"/>
    <s v="300033"/>
    <s v="330002"/>
    <s v="هزینه ها"/>
    <s v="8"/>
    <x v="18"/>
    <x v="18"/>
    <s v="هزینه خرید خدمات"/>
    <s v="87104"/>
    <s v="تملک و آماده سازی زمین"/>
    <s v="300033"/>
    <s v=""/>
    <s v="پالایشگاه"/>
    <s v="330002"/>
  </r>
  <r>
    <n v="181956"/>
    <n v="1675"/>
    <x v="39"/>
    <s v="1401/09/30"/>
    <s v="منطقه ویژه انرژی پارس- بابت کرایه جانمایی محل تخلیه نخاله های ساختمانی طی صورتحساب 140105574- اعلامیه شماره SM/1401/877 مورخ 1401/11/02 شرکت سپهر مولد"/>
    <n v="45803479"/>
    <n v="0"/>
    <n v="45803479"/>
    <n v="305"/>
    <n v="49"/>
    <s v="300033"/>
    <s v="330002"/>
    <s v="هزینه ها"/>
    <s v="8"/>
    <x v="18"/>
    <x v="18"/>
    <s v="هزینه خرید خدمات"/>
    <s v="87104"/>
    <s v="تملک و آماده سازی زمین"/>
    <s v="300033"/>
    <s v=""/>
    <s v="پالایشگاه"/>
    <s v="330002"/>
  </r>
  <r>
    <n v="153829"/>
    <n v="1295"/>
    <x v="389"/>
    <s v="1401/07/30"/>
    <s v="سپهر مولد- ارائه صورت وضعیت 32 بابت هزینه های نصب، اجرا، راه اندازی، خدمات و کارهای ساختمانی بعلاوه 10% کارمزد طی ق ADSH-E-CO-GE-008 دوره انجام کار دوره انجام کار 1401/07/01 الی 1401/07/31"/>
    <n v="0"/>
    <n v="61687611"/>
    <n v="-61687611"/>
    <n v="305"/>
    <n v="49"/>
    <s v="300035"/>
    <s v="330002"/>
    <s v="هزینه ها"/>
    <s v="8"/>
    <x v="18"/>
    <x v="18"/>
    <s v="هزینه خرید خدمات"/>
    <s v="87104"/>
    <s v="هیدروتراپی تقطیر میانی (MDH)"/>
    <s v="300035"/>
    <s v=""/>
    <s v="پالایشگاه"/>
    <s v="330002"/>
  </r>
  <r>
    <n v="153830"/>
    <n v="1295"/>
    <x v="389"/>
    <s v="1401/07/30"/>
    <s v="سپهر مولد- ارائه صورت وضعیت 32 بابت 9% ارزش افزوده هزینه های نصب، اجرا، راه اندازی، خدمات و کارهای ساختمانی بعلاوه 10% کارمزد طی ق ADSH-E-CO-GE-008 دوره انجام کار دوره انجام کار 1401/07/01 الی 1401/07/31"/>
    <n v="0"/>
    <n v="5551885"/>
    <n v="-5551885"/>
    <n v="305"/>
    <n v="49"/>
    <s v="300035"/>
    <s v="330002"/>
    <s v="هزینه ها"/>
    <s v="8"/>
    <x v="18"/>
    <x v="18"/>
    <s v="هزینه خرید خدمات"/>
    <s v="87104"/>
    <s v="هیدروتراپی تقطیر میانی (MDH)"/>
    <s v="300035"/>
    <s v=""/>
    <s v="پالایشگاه"/>
    <s v="330002"/>
  </r>
  <r>
    <n v="177944"/>
    <n v="1669"/>
    <x v="388"/>
    <s v="1401/09/30"/>
    <s v="سپهر مولد- ارائه صورت وضعیت 34 بابت هزینه های نصب، اجرا، راه اندازی، خدمات و کارهای ساختمانی بعلاوه 10% کارمزد طی ق ADSH-E-CO-GE-008 دوره انجام کار دوره انجام کار 1401/09/01 الی 1401/09/30"/>
    <n v="555524640"/>
    <n v="0"/>
    <n v="555524640"/>
    <n v="305"/>
    <n v="49"/>
    <s v="300035"/>
    <s v="330002"/>
    <s v="هزینه ها"/>
    <s v="8"/>
    <x v="18"/>
    <x v="18"/>
    <s v="هزینه خرید خدمات"/>
    <s v="87104"/>
    <s v="هیدروتراپی تقطیر میانی (MDH)"/>
    <s v="300035"/>
    <s v=""/>
    <s v="پالایشگاه"/>
    <s v="330002"/>
  </r>
  <r>
    <n v="177945"/>
    <n v="1669"/>
    <x v="388"/>
    <s v="1401/09/30"/>
    <s v="سپهر مولد- ارائه صورت وضعیت 34 بابت 9% ارزش افزوده هزینه های نصب، اجرا، راه اندازی، خدمات و کارهای ساختمانی بعلاوه 10% کارمزد طی ق ADSH-E-CO-GE-008 دوره انجام کار دوره انجام کار 1401/09/01 الی 1401/09/30"/>
    <n v="49997218"/>
    <n v="0"/>
    <n v="49997218"/>
    <n v="305"/>
    <n v="49"/>
    <s v="300035"/>
    <s v="330002"/>
    <s v="هزینه ها"/>
    <s v="8"/>
    <x v="18"/>
    <x v="18"/>
    <s v="هزینه خرید خدمات"/>
    <s v="87104"/>
    <s v="هیدروتراپی تقطیر میانی (MDH)"/>
    <s v="300035"/>
    <s v=""/>
    <s v="پالایشگاه"/>
    <s v="330002"/>
  </r>
  <r>
    <n v="179298"/>
    <n v="1669"/>
    <x v="388"/>
    <s v="1401/09/30"/>
    <s v="سپهر مولد- ارائه صورت وضعیت 34 بابت هزینه های نصب، اجرا، راه اندازی، خدمات و کارهای ساختمانی بعلاوه 10% کارمزد طی ق ADSH-E-CO-GE-008 دوره انجام کار دوره انجام کار 1401/09/01 الی 1401/09/30"/>
    <n v="19147645000"/>
    <n v="0"/>
    <n v="19147645000"/>
    <n v="305"/>
    <n v="49"/>
    <s v="300039"/>
    <s v="330002"/>
    <s v="هزینه ها"/>
    <s v="8"/>
    <x v="18"/>
    <x v="18"/>
    <s v="هزینه خرید خدمات"/>
    <s v="87104"/>
    <s v="ایستگاه تقلیل فشار گاز (GPR)"/>
    <s v="300039"/>
    <s v="GAS PRESSURE REDUCING STATION"/>
    <s v="پالایشگاه"/>
    <s v="330002"/>
  </r>
  <r>
    <n v="179299"/>
    <n v="1669"/>
    <x v="388"/>
    <s v="1401/09/30"/>
    <s v="سپهر مولد- ارائه صورت وضعیت 34 بابت 9% ارزش افزوده هزینه های نصب، اجرا، راه اندازی، خدمات و کارهای ساختمانی بعلاوه 10% کارمزد طی ق ADSH-E-CO-GE-008 دوره انجام کار دوره انجام کار 1401/09/01 الی 1401/09/30"/>
    <n v="1723288050"/>
    <n v="0"/>
    <n v="1723288050"/>
    <n v="305"/>
    <n v="49"/>
    <s v="300039"/>
    <s v="330002"/>
    <s v="هزینه ها"/>
    <s v="8"/>
    <x v="18"/>
    <x v="18"/>
    <s v="هزینه خرید خدمات"/>
    <s v="87104"/>
    <s v="ایستگاه تقلیل فشار گاز (GPR)"/>
    <s v="300039"/>
    <s v="GAS PRESSURE REDUCING STATION"/>
    <s v="پالایشگاه"/>
    <s v="330002"/>
  </r>
  <r>
    <n v="146822"/>
    <n v="1292"/>
    <x v="18"/>
    <s v="1401/07/30"/>
    <s v="بابت بازخرید سنوات خدمت کارکنان مهر ماه"/>
    <n v="61785789"/>
    <n v="0"/>
    <n v="61785789"/>
    <n v="247"/>
    <n v="43"/>
    <s v="300001"/>
    <s v="330002"/>
    <s v="هزینه ها"/>
    <s v="8"/>
    <x v="20"/>
    <x v="20"/>
    <s v="بازخرید سنوات خدمت کارکنان"/>
    <s v="81191"/>
    <s v="مالی"/>
    <s v="300001"/>
    <s v=""/>
    <s v="پالایشگاه"/>
    <s v="330002"/>
  </r>
  <r>
    <n v="175447"/>
    <n v="1518"/>
    <x v="19"/>
    <s v="1401/08/30"/>
    <s v="بابت بازخرید سنوات خدمت کارکنان آبان ماه"/>
    <n v="61785789"/>
    <n v="0"/>
    <n v="61785789"/>
    <n v="247"/>
    <n v="43"/>
    <s v="300001"/>
    <s v="330002"/>
    <s v="هزینه ها"/>
    <s v="8"/>
    <x v="20"/>
    <x v="20"/>
    <s v="بازخرید سنوات خدمت کارکنان"/>
    <s v="81191"/>
    <s v="مالی"/>
    <s v="300001"/>
    <s v=""/>
    <s v="پالایشگاه"/>
    <s v="330002"/>
  </r>
  <r>
    <n v="177031"/>
    <n v="1666"/>
    <x v="20"/>
    <s v="1401/09/30"/>
    <s v="بابت بازخرید سنوات خدمت کارکنان آذر ماه"/>
    <n v="63373735"/>
    <n v="0"/>
    <n v="63373735"/>
    <n v="247"/>
    <n v="43"/>
    <s v="300001"/>
    <s v="330002"/>
    <s v="هزینه ها"/>
    <s v="8"/>
    <x v="20"/>
    <x v="20"/>
    <s v="بازخرید سنوات خدمت کارکنان"/>
    <s v="81191"/>
    <s v="مالی"/>
    <s v="300001"/>
    <s v=""/>
    <s v="پالایشگاه"/>
    <s v="330002"/>
  </r>
  <r>
    <n v="146717"/>
    <n v="1289"/>
    <x v="10"/>
    <s v="1401/07/30"/>
    <s v="بابت مزد سنوات مهر ماه"/>
    <n v="19860768"/>
    <n v="0"/>
    <n v="19860768"/>
    <n v="390"/>
    <n v="43"/>
    <s v="300001"/>
    <s v="330002"/>
    <s v="هزینه ها"/>
    <s v="8"/>
    <x v="20"/>
    <x v="20"/>
    <s v="مزد سنوات"/>
    <s v="81143"/>
    <s v="مالی"/>
    <s v="300001"/>
    <s v=""/>
    <s v="پالایشگاه"/>
    <s v="330002"/>
  </r>
  <r>
    <n v="175386"/>
    <n v="1516"/>
    <x v="12"/>
    <s v="1401/08/30"/>
    <s v="بابت مزد سنوات آبان ماه"/>
    <n v="19860768"/>
    <n v="0"/>
    <n v="19860768"/>
    <n v="390"/>
    <n v="43"/>
    <s v="300001"/>
    <s v="330002"/>
    <s v="هزینه ها"/>
    <s v="8"/>
    <x v="20"/>
    <x v="20"/>
    <s v="مزد سنوات"/>
    <s v="81143"/>
    <s v="مالی"/>
    <s v="300001"/>
    <s v=""/>
    <s v="پالایشگاه"/>
    <s v="330002"/>
  </r>
  <r>
    <n v="176985"/>
    <n v="1665"/>
    <x v="14"/>
    <s v="1401/09/30"/>
    <s v="بابت مزد سنوات آذر ماه"/>
    <n v="24060768"/>
    <n v="0"/>
    <n v="24060768"/>
    <n v="390"/>
    <n v="43"/>
    <s v="300001"/>
    <s v="330002"/>
    <s v="هزینه ها"/>
    <s v="8"/>
    <x v="20"/>
    <x v="20"/>
    <s v="مزد سنوات"/>
    <s v="81143"/>
    <s v="مالی"/>
    <s v="300001"/>
    <s v=""/>
    <s v="پالایشگاه"/>
    <s v="330002"/>
  </r>
  <r>
    <n v="146731"/>
    <n v="1289"/>
    <x v="10"/>
    <s v="1401/07/30"/>
    <s v="بابت اضافه کاری مهر ماه"/>
    <n v="121909461"/>
    <n v="0"/>
    <n v="121909461"/>
    <n v="206"/>
    <n v="43"/>
    <s v="300001"/>
    <s v="330002"/>
    <s v="هزینه ها"/>
    <s v="8"/>
    <x v="20"/>
    <x v="20"/>
    <s v="اضافه کاری"/>
    <s v="81122"/>
    <s v="مالی"/>
    <s v="300001"/>
    <s v=""/>
    <s v="پالایشگاه"/>
    <s v="330002"/>
  </r>
  <r>
    <n v="175398"/>
    <n v="1516"/>
    <x v="12"/>
    <s v="1401/08/30"/>
    <s v="بابت اضافه کاری آبان ماه"/>
    <n v="91022399"/>
    <n v="0"/>
    <n v="91022399"/>
    <n v="206"/>
    <n v="43"/>
    <s v="300001"/>
    <s v="330002"/>
    <s v="هزینه ها"/>
    <s v="8"/>
    <x v="20"/>
    <x v="20"/>
    <s v="اضافه کاری"/>
    <s v="81122"/>
    <s v="مالی"/>
    <s v="300001"/>
    <s v=""/>
    <s v="پالایشگاه"/>
    <s v="330002"/>
  </r>
  <r>
    <n v="176996"/>
    <n v="1665"/>
    <x v="14"/>
    <s v="1401/09/30"/>
    <s v="بابت اضافه کاری آذر ماه"/>
    <n v="45160841"/>
    <n v="0"/>
    <n v="45160841"/>
    <n v="206"/>
    <n v="43"/>
    <s v="300001"/>
    <s v="330002"/>
    <s v="هزینه ها"/>
    <s v="8"/>
    <x v="20"/>
    <x v="20"/>
    <s v="اضافه کاری"/>
    <s v="81122"/>
    <s v="مالی"/>
    <s v="300001"/>
    <s v=""/>
    <s v="پالایشگاه"/>
    <s v="330002"/>
  </r>
  <r>
    <n v="163572"/>
    <n v="1155"/>
    <x v="346"/>
    <s v="1401/07/01"/>
    <s v="سازمان امور مالیاتی بوشهر- بابت باقیمانده اصل مالیات حقوق دوره مالی منتهی به سال 1399 طی برگ تشخیص 85453857"/>
    <n v="10158044"/>
    <n v="0"/>
    <n v="10158044"/>
    <n v="196"/>
    <n v="43"/>
    <s v="300001"/>
    <s v="330002"/>
    <s v="هزینه ها"/>
    <s v="8"/>
    <x v="20"/>
    <x v="20"/>
    <s v="حقوق پایه"/>
    <s v="81111"/>
    <s v="مالی"/>
    <s v="300001"/>
    <s v=""/>
    <s v="پالایشگاه"/>
    <s v="330002"/>
  </r>
  <r>
    <n v="146712"/>
    <n v="1289"/>
    <x v="10"/>
    <s v="1401/07/30"/>
    <s v="بابت حقوق پایه مهر ماه"/>
    <n v="731866344"/>
    <n v="0"/>
    <n v="731866344"/>
    <n v="196"/>
    <n v="43"/>
    <s v="300001"/>
    <s v="330002"/>
    <s v="هزینه ها"/>
    <s v="8"/>
    <x v="20"/>
    <x v="20"/>
    <s v="حقوق پایه"/>
    <s v="81111"/>
    <s v="مالی"/>
    <s v="300001"/>
    <s v=""/>
    <s v="پالایشگاه"/>
    <s v="330002"/>
  </r>
  <r>
    <n v="175382"/>
    <n v="1516"/>
    <x v="12"/>
    <s v="1401/08/30"/>
    <s v="بابت حقوق پایه آبان ماه"/>
    <n v="731866344"/>
    <n v="0"/>
    <n v="731866344"/>
    <n v="196"/>
    <n v="43"/>
    <s v="300001"/>
    <s v="330002"/>
    <s v="هزینه ها"/>
    <s v="8"/>
    <x v="20"/>
    <x v="20"/>
    <s v="حقوق پایه"/>
    <s v="81111"/>
    <s v="مالی"/>
    <s v="300001"/>
    <s v=""/>
    <s v="پالایشگاه"/>
    <s v="330002"/>
  </r>
  <r>
    <n v="176981"/>
    <n v="1665"/>
    <x v="14"/>
    <s v="1401/09/30"/>
    <s v="بابت حقوق پایه آذر ماه"/>
    <n v="731866344"/>
    <n v="0"/>
    <n v="731866344"/>
    <n v="196"/>
    <n v="43"/>
    <s v="300001"/>
    <s v="330002"/>
    <s v="هزینه ها"/>
    <s v="8"/>
    <x v="20"/>
    <x v="20"/>
    <s v="حقوق پایه"/>
    <s v="81111"/>
    <s v="مالی"/>
    <s v="300001"/>
    <s v=""/>
    <s v="پالایشگاه"/>
    <s v="330002"/>
  </r>
  <r>
    <n v="146721"/>
    <n v="1289"/>
    <x v="10"/>
    <s v="1401/07/30"/>
    <s v="بابت فوق العاده مسکن و خواروبار مهر ماه"/>
    <n v="75000000"/>
    <n v="0"/>
    <n v="75000000"/>
    <n v="209"/>
    <n v="43"/>
    <s v="300001"/>
    <s v="330002"/>
    <s v="هزینه ها"/>
    <s v="8"/>
    <x v="20"/>
    <x v="20"/>
    <s v="فوق العاده مسکن و خواروبار"/>
    <s v="81125"/>
    <s v="مالی"/>
    <s v="300001"/>
    <s v=""/>
    <s v="پالایشگاه"/>
    <s v="330002"/>
  </r>
  <r>
    <n v="175390"/>
    <n v="1516"/>
    <x v="12"/>
    <s v="1401/08/30"/>
    <s v="بابت فوق العاده مسکن و خواروبار آبان ماه"/>
    <n v="75000000"/>
    <n v="0"/>
    <n v="75000000"/>
    <n v="209"/>
    <n v="43"/>
    <s v="300001"/>
    <s v="330002"/>
    <s v="هزینه ها"/>
    <s v="8"/>
    <x v="20"/>
    <x v="20"/>
    <s v="فوق العاده مسکن و خواروبار"/>
    <s v="81125"/>
    <s v="مالی"/>
    <s v="300001"/>
    <s v=""/>
    <s v="پالایشگاه"/>
    <s v="330002"/>
  </r>
  <r>
    <n v="176989"/>
    <n v="1665"/>
    <x v="14"/>
    <s v="1401/09/30"/>
    <s v="بابت فوق العاده مسکن و خواروبار آذر ماه"/>
    <n v="75000000"/>
    <n v="0"/>
    <n v="75000000"/>
    <n v="209"/>
    <n v="43"/>
    <s v="300001"/>
    <s v="330002"/>
    <s v="هزینه ها"/>
    <s v="8"/>
    <x v="20"/>
    <x v="20"/>
    <s v="فوق العاده مسکن و خواروبار"/>
    <s v="81125"/>
    <s v="مالی"/>
    <s v="300001"/>
    <s v=""/>
    <s v="پالایشگاه"/>
    <s v="330002"/>
  </r>
  <r>
    <n v="146809"/>
    <n v="1291"/>
    <x v="15"/>
    <s v="1401/07/30"/>
    <s v="بابت عیدی و پاداش مهر ماه"/>
    <n v="51531165"/>
    <n v="0"/>
    <n v="51531165"/>
    <n v="211"/>
    <n v="43"/>
    <s v="300001"/>
    <s v="330002"/>
    <s v="هزینه ها"/>
    <s v="8"/>
    <x v="20"/>
    <x v="20"/>
    <s v="عیدی و پاداش"/>
    <s v="81127"/>
    <s v="مالی"/>
    <s v="300001"/>
    <s v=""/>
    <s v="پالایشگاه"/>
    <s v="330002"/>
  </r>
  <r>
    <n v="175434"/>
    <n v="1517"/>
    <x v="16"/>
    <s v="1401/08/30"/>
    <s v="بابت عیدی و پاداش آبان ماه"/>
    <n v="51531165"/>
    <n v="0"/>
    <n v="51531165"/>
    <n v="211"/>
    <n v="43"/>
    <s v="300001"/>
    <s v="330002"/>
    <s v="هزینه ها"/>
    <s v="8"/>
    <x v="20"/>
    <x v="20"/>
    <s v="عیدی و پاداش"/>
    <s v="81127"/>
    <s v="مالی"/>
    <s v="300001"/>
    <s v=""/>
    <s v="پالایشگاه"/>
    <s v="330002"/>
  </r>
  <r>
    <n v="177044"/>
    <n v="1667"/>
    <x v="17"/>
    <s v="1401/09/30"/>
    <s v="بابت عیدی و پاداش آذر ماه"/>
    <n v="51531161"/>
    <n v="0"/>
    <n v="51531161"/>
    <n v="211"/>
    <n v="43"/>
    <s v="300001"/>
    <s v="330002"/>
    <s v="هزینه ها"/>
    <s v="8"/>
    <x v="20"/>
    <x v="20"/>
    <s v="عیدی و پاداش"/>
    <s v="81127"/>
    <s v="مالی"/>
    <s v="300001"/>
    <s v=""/>
    <s v="پالایشگاه"/>
    <s v="330002"/>
  </r>
  <r>
    <n v="146736"/>
    <n v="1289"/>
    <x v="10"/>
    <s v="1401/07/30"/>
    <s v="بابت بیمه سهم کارفرما مهر ماه"/>
    <n v="228501912"/>
    <n v="0"/>
    <n v="228501912"/>
    <n v="215"/>
    <n v="43"/>
    <s v="300001"/>
    <s v="330002"/>
    <s v="هزینه ها"/>
    <s v="8"/>
    <x v="20"/>
    <x v="20"/>
    <s v="بیمه سهم کارفرما"/>
    <s v="81132"/>
    <s v="مالی"/>
    <s v="300001"/>
    <s v=""/>
    <s v="پالایشگاه"/>
    <s v="330002"/>
  </r>
  <r>
    <n v="175400"/>
    <n v="1516"/>
    <x v="12"/>
    <s v="1401/08/30"/>
    <s v="بابت بیمه سهم کارفرما آبان ماه"/>
    <n v="221397887"/>
    <n v="0"/>
    <n v="221397887"/>
    <n v="215"/>
    <n v="43"/>
    <s v="300001"/>
    <s v="330002"/>
    <s v="هزینه ها"/>
    <s v="8"/>
    <x v="20"/>
    <x v="20"/>
    <s v="بیمه سهم کارفرما"/>
    <s v="81132"/>
    <s v="مالی"/>
    <s v="300001"/>
    <s v=""/>
    <s v="پالایشگاه"/>
    <s v="330002"/>
  </r>
  <r>
    <n v="176999"/>
    <n v="1665"/>
    <x v="14"/>
    <s v="1401/09/30"/>
    <s v="بابت بیمه سهم کارفرما آذر ماه"/>
    <n v="211815730"/>
    <n v="0"/>
    <n v="211815730"/>
    <n v="215"/>
    <n v="43"/>
    <s v="300001"/>
    <s v="330002"/>
    <s v="هزینه ها"/>
    <s v="8"/>
    <x v="20"/>
    <x v="20"/>
    <s v="بیمه سهم کارفرما"/>
    <s v="81132"/>
    <s v="مالی"/>
    <s v="300001"/>
    <s v=""/>
    <s v="پالایشگاه"/>
    <s v="330002"/>
  </r>
  <r>
    <n v="146726"/>
    <n v="1289"/>
    <x v="10"/>
    <s v="1401/07/30"/>
    <s v="بابت حق اولاد مهر ماه"/>
    <n v="4179750"/>
    <n v="0"/>
    <n v="4179750"/>
    <n v="210"/>
    <n v="43"/>
    <s v="300001"/>
    <s v="330002"/>
    <s v="هزینه ها"/>
    <s v="8"/>
    <x v="20"/>
    <x v="20"/>
    <s v="حق اولاد"/>
    <s v="81126"/>
    <s v="مالی"/>
    <s v="300001"/>
    <s v=""/>
    <s v="پالایشگاه"/>
    <s v="330002"/>
  </r>
  <r>
    <n v="175394"/>
    <n v="1516"/>
    <x v="12"/>
    <s v="1401/08/30"/>
    <s v="بابت حق اولاد آبان ماه"/>
    <n v="4179750"/>
    <n v="0"/>
    <n v="4179750"/>
    <n v="210"/>
    <n v="43"/>
    <s v="300001"/>
    <s v="330002"/>
    <s v="هزینه ها"/>
    <s v="8"/>
    <x v="20"/>
    <x v="20"/>
    <s v="حق اولاد"/>
    <s v="81126"/>
    <s v="مالی"/>
    <s v="300001"/>
    <s v=""/>
    <s v="پالایشگاه"/>
    <s v="330002"/>
  </r>
  <r>
    <n v="176993"/>
    <n v="1665"/>
    <x v="14"/>
    <s v="1401/09/30"/>
    <s v="بابت حق اولاد آذر ماه"/>
    <n v="4179750"/>
    <n v="0"/>
    <n v="4179750"/>
    <n v="210"/>
    <n v="43"/>
    <s v="300001"/>
    <s v="330002"/>
    <s v="هزینه ها"/>
    <s v="8"/>
    <x v="20"/>
    <x v="20"/>
    <s v="حق اولاد"/>
    <s v="81126"/>
    <s v="مالی"/>
    <s v="300001"/>
    <s v=""/>
    <s v="پالایشگاه"/>
    <s v="330002"/>
  </r>
  <r>
    <n v="146767"/>
    <n v="1289"/>
    <x v="10"/>
    <s v="1401/07/30"/>
    <s v="بابت حق ایاب و ذهاب مهر ماه"/>
    <n v="24150000"/>
    <n v="0"/>
    <n v="24150000"/>
    <n v="216"/>
    <n v="43"/>
    <s v="300001"/>
    <s v="330002"/>
    <s v="هزینه ها"/>
    <s v="8"/>
    <x v="20"/>
    <x v="20"/>
    <s v="حق ایاب و ذهاب"/>
    <s v="81133"/>
    <s v="مالی"/>
    <s v="300001"/>
    <s v=""/>
    <s v="پالایشگاه"/>
    <s v="330002"/>
  </r>
  <r>
    <n v="175430"/>
    <n v="1516"/>
    <x v="12"/>
    <s v="1401/08/30"/>
    <s v="بابت حق ایاب و ذهاب آبان ماه"/>
    <n v="24150000"/>
    <n v="0"/>
    <n v="24150000"/>
    <n v="216"/>
    <n v="43"/>
    <s v="300001"/>
    <s v="330002"/>
    <s v="هزینه ها"/>
    <s v="8"/>
    <x v="20"/>
    <x v="20"/>
    <s v="حق ایاب و ذهاب"/>
    <s v="81133"/>
    <s v="مالی"/>
    <s v="300001"/>
    <s v=""/>
    <s v="پالایشگاه"/>
    <s v="330002"/>
  </r>
  <r>
    <n v="177027"/>
    <n v="1665"/>
    <x v="14"/>
    <s v="1401/09/30"/>
    <s v="بابت حق ایاب و ذهاب آذر ماه"/>
    <n v="24150000"/>
    <n v="0"/>
    <n v="24150000"/>
    <n v="216"/>
    <n v="43"/>
    <s v="300001"/>
    <s v="330002"/>
    <s v="هزینه ها"/>
    <s v="8"/>
    <x v="20"/>
    <x v="20"/>
    <s v="حق ایاب و ذهاب"/>
    <s v="81133"/>
    <s v="مالی"/>
    <s v="300001"/>
    <s v=""/>
    <s v="پالایشگاه"/>
    <s v="330002"/>
  </r>
  <r>
    <n v="146762"/>
    <n v="1289"/>
    <x v="10"/>
    <s v="1401/07/30"/>
    <s v="بابت حق غذا مهر ماه"/>
    <n v="20700000"/>
    <n v="0"/>
    <n v="20700000"/>
    <n v="219"/>
    <n v="43"/>
    <s v="300001"/>
    <s v="330002"/>
    <s v="هزینه ها"/>
    <s v="8"/>
    <x v="20"/>
    <x v="20"/>
    <s v="حق غذا"/>
    <s v="81136"/>
    <s v="مالی"/>
    <s v="300001"/>
    <s v=""/>
    <s v="پالایشگاه"/>
    <s v="330002"/>
  </r>
  <r>
    <n v="175426"/>
    <n v="1516"/>
    <x v="12"/>
    <s v="1401/08/30"/>
    <s v="بابت حق غذا آبان ماه"/>
    <n v="20700000"/>
    <n v="0"/>
    <n v="20700000"/>
    <n v="219"/>
    <n v="43"/>
    <s v="300001"/>
    <s v="330002"/>
    <s v="هزینه ها"/>
    <s v="8"/>
    <x v="20"/>
    <x v="20"/>
    <s v="حق غذا"/>
    <s v="81136"/>
    <s v="مالی"/>
    <s v="300001"/>
    <s v=""/>
    <s v="پالایشگاه"/>
    <s v="330002"/>
  </r>
  <r>
    <n v="177023"/>
    <n v="1665"/>
    <x v="14"/>
    <s v="1401/09/30"/>
    <s v="بابت حق غذا آذر ماه"/>
    <n v="20700000"/>
    <n v="0"/>
    <n v="20700000"/>
    <n v="219"/>
    <n v="43"/>
    <s v="300001"/>
    <s v="330002"/>
    <s v="هزینه ها"/>
    <s v="8"/>
    <x v="20"/>
    <x v="20"/>
    <s v="حق غذا"/>
    <s v="81136"/>
    <s v="مالی"/>
    <s v="300001"/>
    <s v=""/>
    <s v="پالایشگاه"/>
    <s v="330002"/>
  </r>
  <r>
    <n v="184097"/>
    <n v="1670"/>
    <x v="387"/>
    <s v="1401/09/30"/>
    <s v="پایا صنعت تیران- بابت محاسبه جریمه تاخیر به میزان 10% از مبلغ قرارداد خرید Rolling Ladder به شماره ADSH-P-PO-GE-079 تسویه صورتحساب 1883 مورخ 1401/05/31"/>
    <n v="0"/>
    <n v="660000000"/>
    <n v="-660000000"/>
    <n v="284"/>
    <n v="48"/>
    <s v="300005"/>
    <s v="990026"/>
    <s v="هزینه ها"/>
    <s v="8"/>
    <x v="23"/>
    <x v="23"/>
    <s v="هزینه مصالح ساختمانی"/>
    <s v="86101"/>
    <s v="مهندسی"/>
    <s v="300005"/>
    <s v=""/>
    <s v="تجهیرات ایمنی و امنیتی"/>
    <s v="99002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5">
  <r>
    <n v="142869"/>
    <n v="1257"/>
    <n v="1317"/>
    <s v="خرید انباری"/>
    <s v="1401/07/24"/>
    <s v="حمید شمسی- سند MRS شماره 2081 بابت خرید طی فاکتور 401/12"/>
    <n v="0"/>
    <n v="97882000"/>
    <n v="-97882000"/>
    <s v="بدهیهای جاری"/>
    <s v="3"/>
    <s v="سایر حسابها و اسناد پرداختنی غیر تجاری"/>
    <s v="342"/>
    <s v="سایر حسابهای پرداختنی"/>
    <s v="34221"/>
    <x v="0"/>
    <x v="0"/>
  </r>
  <r>
    <n v="181016"/>
    <n v="1440"/>
    <n v="1925"/>
    <s v="خرید انباری"/>
    <s v="1401/08/16"/>
    <s v="برق و صنعت پارس (باقری)- سند MRS شماره 2411 بابت خرید طی فاکتور 401/08 خرید مفصل و لاینر"/>
    <n v="0"/>
    <n v="350000000"/>
    <n v="-350000000"/>
    <s v="بدهیهای جاری"/>
    <s v="3"/>
    <s v="سایر حسابها و اسناد پرداختنی غیر تجاری"/>
    <s v="342"/>
    <s v="سایر حسابهای پرداختنی"/>
    <s v="34221"/>
    <x v="1"/>
    <x v="1"/>
  </r>
  <r>
    <n v="174494"/>
    <n v="1545"/>
    <n v="1656"/>
    <s v="خرید انباری"/>
    <s v="1401/09/06"/>
    <s v="برق و صنعت پارس (باقری)- سند MRS شماره 2441 بابت خرید طی فاکتور 401/25"/>
    <n v="0"/>
    <n v="324000000"/>
    <n v="-324000000"/>
    <s v="بدهیهای جاری"/>
    <s v="3"/>
    <s v="سایر حسابها و اسناد پرداختنی غیر تجاری"/>
    <s v="342"/>
    <s v="سایر حسابهای پرداختنی"/>
    <s v="34221"/>
    <x v="1"/>
    <x v="1"/>
  </r>
  <r>
    <n v="144525"/>
    <n v="1192"/>
    <n v="1378"/>
    <s v="خرید دارایی ثابت"/>
    <s v="1401/07/11"/>
    <s v="اسماعیل رحمانی- سند MRS شماره 1933 بابت خرید طی فاکتور 401/3502"/>
    <n v="0"/>
    <n v="315000000"/>
    <n v="-315000000"/>
    <s v="بدهیهای جاری"/>
    <s v="3"/>
    <s v="سایر حسابها و اسناد پرداختنی غیر تجاری"/>
    <s v="342"/>
    <s v="سایر حسابهای پرداختنی"/>
    <s v="34221"/>
    <x v="2"/>
    <x v="2"/>
  </r>
  <r>
    <n v="144523"/>
    <n v="1166"/>
    <n v="1377"/>
    <s v="خرید دارایی ثابت"/>
    <s v="1401/07/02"/>
    <s v="مجتبی اجباری- سند MRS شماره 1949 بابت خرید طی فاکتور 401/0407"/>
    <n v="0"/>
    <n v="568000000"/>
    <n v="-568000000"/>
    <s v="بدهیهای جاری"/>
    <s v="3"/>
    <s v="سایر حسابها و اسناد پرداختنی غیر تجاری"/>
    <s v="342"/>
    <s v="سایر حسابهای پرداختنی"/>
    <s v="34221"/>
    <x v="3"/>
    <x v="3"/>
  </r>
  <r>
    <n v="141547"/>
    <n v="1221"/>
    <n v="1087"/>
    <s v="خرید خدمات"/>
    <s v="1401/07/18"/>
    <s v="خدمات فنی باران(حمید محمدی)- هزینه ملزومات مورد نیاز موتورخانه دفتر مرکزی ف شماره 0890"/>
    <n v="0"/>
    <n v="68000000"/>
    <n v="-68000000"/>
    <s v="بدهیهای جاری"/>
    <s v="3"/>
    <s v="سایر حسابها و اسناد پرداختنی غیر تجاری"/>
    <s v="342"/>
    <s v="سایر حسابهای پرداختنی"/>
    <s v="34221"/>
    <x v="4"/>
    <x v="4"/>
  </r>
  <r>
    <n v="139471"/>
    <n v="1164"/>
    <n v="1063"/>
    <s v="خرید خدمات"/>
    <s v="1401/07/02"/>
    <s v="مهندسین مشاور پی کاو- ارائه صورت وضعیت شماره 39 ق ADSH-E-CO-CV-005 مربوط به آزمایشگاه محلی جهت کنترل عملیات خاکی و بتنی شهریور ماه 1401"/>
    <n v="0"/>
    <n v="1203206610"/>
    <n v="-1203206610"/>
    <s v="بدهیهای جاری"/>
    <s v="3"/>
    <s v="سایر حسابها و اسناد پرداختنی غیر تجاری"/>
    <s v="342"/>
    <s v="سایر حسابهای پرداختنی"/>
    <s v="34221"/>
    <x v="5"/>
    <x v="5"/>
  </r>
  <r>
    <n v="153748"/>
    <n v="1272"/>
    <n v="1530"/>
    <s v="خرید انباری"/>
    <s v="1401/07/26"/>
    <s v="مهرزاد افشار (بازرگانی پارس)- سند MRS شماره 2265 بابت خرید طی فاکتور 16083"/>
    <n v="0"/>
    <n v="28800000"/>
    <n v="-28800000"/>
    <s v="بدهیهای جاری"/>
    <s v="3"/>
    <s v="سایر حسابها و اسناد پرداختنی غیر تجاری"/>
    <s v="342"/>
    <s v="سایر حسابهای پرداختنی"/>
    <s v="34221"/>
    <x v="6"/>
    <x v="6"/>
  </r>
  <r>
    <n v="182089"/>
    <n v="1522"/>
    <n v="2028"/>
    <s v="خرید انباری"/>
    <s v="1401/08/30"/>
    <s v="مهرزاد افشار (بازرگانی پارس)- سند MRS شماره 2425 بابت خرید طی فاکتور 659"/>
    <n v="0"/>
    <n v="2700000"/>
    <n v="-2700000"/>
    <s v="بدهیهای جاری"/>
    <s v="3"/>
    <s v="سایر حسابها و اسناد پرداختنی غیر تجاری"/>
    <s v="342"/>
    <s v="سایر حسابهای پرداختنی"/>
    <s v="34221"/>
    <x v="6"/>
    <x v="6"/>
  </r>
  <r>
    <n v="182087"/>
    <n v="1534"/>
    <n v="2027"/>
    <s v="خرید انباری"/>
    <s v="1401/09/02"/>
    <s v="مهرزاد افشار (بازرگانی پارس)- سند MRS شماره 2426 بابت خرید طی فاکتور 13596"/>
    <n v="0"/>
    <n v="12210000"/>
    <n v="-12210000"/>
    <s v="بدهیهای جاری"/>
    <s v="3"/>
    <s v="سایر حسابها و اسناد پرداختنی غیر تجاری"/>
    <s v="342"/>
    <s v="سایر حسابهای پرداختنی"/>
    <s v="34221"/>
    <x v="6"/>
    <x v="6"/>
  </r>
  <r>
    <n v="175976"/>
    <n v="1396"/>
    <n v="1760"/>
    <s v="خرید انباری"/>
    <s v="1401/08/10"/>
    <s v="موسی پاداش  (کالای صنعتی و واشر بری آبادان)- سند MRS شماره 2517 بابت خرید طی فاکتور 7929"/>
    <n v="0"/>
    <n v="30000000"/>
    <n v="-30000000"/>
    <s v="بدهیهای جاری"/>
    <s v="3"/>
    <s v="سایر حسابها و اسناد پرداختنی غیر تجاری"/>
    <s v="342"/>
    <s v="سایر حسابهای پرداختنی"/>
    <s v="34221"/>
    <x v="7"/>
    <x v="7"/>
  </r>
  <r>
    <n v="173426"/>
    <n v="1178"/>
    <n v="1236"/>
    <s v="خرید دارایی ثابت نامشهود"/>
    <s v="1401/07/09"/>
    <s v="توسعه شبکه فروش همکاران سیستم- بابت هزینه آموزش ماژول مدیریت دارایی- ف ش scm/4371/1401 شامل 9% ارزش افزوده"/>
    <n v="0"/>
    <n v="25070000"/>
    <n v="-25070000"/>
    <s v="بدهیهای جاری"/>
    <s v="3"/>
    <s v="سایر حسابها و اسناد پرداختنی غیر تجاری"/>
    <s v="342"/>
    <s v="سایر حسابهای پرداختنی"/>
    <s v="34221"/>
    <x v="8"/>
    <x v="8"/>
  </r>
  <r>
    <n v="173429"/>
    <n v="1178"/>
    <n v="1236"/>
    <s v="خرید دارایی ثابت نامشهود"/>
    <s v="1401/07/09"/>
    <s v="توسعه شبکه فروش همکاران سیستم- بابت هزینه آموزش ماژول دریافت و پرداخت- ف ش scm/4371/1401 شامل 9% ارزش افزوده"/>
    <n v="0"/>
    <n v="20710000"/>
    <n v="-20710000"/>
    <s v="بدهیهای جاری"/>
    <s v="3"/>
    <s v="سایر حسابها و اسناد پرداختنی غیر تجاری"/>
    <s v="342"/>
    <s v="سایر حسابهای پرداختنی"/>
    <s v="34221"/>
    <x v="8"/>
    <x v="8"/>
  </r>
  <r>
    <n v="181059"/>
    <n v="1671"/>
    <n v="1940"/>
    <s v="خرید خدمات"/>
    <s v="1401/09/30"/>
    <s v="ارتباط نوین (عباس رحیمی) - بابت خرید کالا طی ف 140106-105 کابل شبکه و پاور جهت دوربینها"/>
    <n v="0"/>
    <n v="59000000"/>
    <n v="-59000000"/>
    <s v="بدهیهای جاری"/>
    <s v="3"/>
    <s v="سایر حسابها و اسناد پرداختنی غیر تجاری"/>
    <s v="342"/>
    <s v="سایر حسابهای پرداختنی"/>
    <s v="34221"/>
    <x v="9"/>
    <x v="9"/>
  </r>
  <r>
    <n v="140635"/>
    <n v="1189"/>
    <n v="1161"/>
    <s v="خرید انباری"/>
    <s v="1401/07/11"/>
    <s v="پولاد پیچ کار- سند MRS شماره 1980 بابت خرید طی فاکتور 27198خرید انکر بولت با 9% مالیات بر ارزش افزوده"/>
    <n v="0"/>
    <n v="869078800"/>
    <n v="-869078800"/>
    <s v="بدهیهای جاری"/>
    <s v="3"/>
    <s v="سایر حسابها و اسناد پرداختنی غیر تجاری"/>
    <s v="342"/>
    <s v="سایر حسابهای پرداختنی"/>
    <s v="34221"/>
    <x v="10"/>
    <x v="10"/>
  </r>
  <r>
    <n v="173929"/>
    <n v="1485"/>
    <n v="1619"/>
    <s v="خرید انباری"/>
    <s v="1401/08/25"/>
    <s v="پولاد پیچ کار- سند MRS شماره 2415 بابت خرید طی فاکتور 27394خرید انکر بولت با 9% مالیات بر ارزش افزوده"/>
    <n v="0"/>
    <n v="2095225724"/>
    <n v="-2095225724"/>
    <s v="بدهیهای جاری"/>
    <s v="3"/>
    <s v="سایر حسابها و اسناد پرداختنی غیر تجاری"/>
    <s v="342"/>
    <s v="سایر حسابهای پرداختنی"/>
    <s v="34221"/>
    <x v="10"/>
    <x v="10"/>
  </r>
  <r>
    <n v="137886"/>
    <n v="1173"/>
    <n v="1003"/>
    <s v="خرید خدمات"/>
    <s v="1401/07/06"/>
    <s v="مسیر طلایی راسا - بابت هزینه ترانزیت بارنامه TSVAEJEA2208566 محموله Flare-GBA اینویس 186 شرکت Ring field فاکتور شماره 0469 شامل 9% ارزش افزوده"/>
    <n v="0"/>
    <n v="917802422"/>
    <n v="-917802422"/>
    <s v="بدهیهای جاری"/>
    <s v="3"/>
    <s v="سایر حسابها و اسناد پرداختنی غیر تجاری"/>
    <s v="342"/>
    <s v="سایر حسابهای پرداختنی"/>
    <s v="34221"/>
    <x v="11"/>
    <x v="11"/>
  </r>
  <r>
    <n v="147334"/>
    <n v="1176"/>
    <n v="1466"/>
    <s v="خرید خدمات"/>
    <s v="1401/07/06"/>
    <s v="تیر ناو ساتراپ- بابت هزینه های ترخیص بارنامه ش SE-2207-193 محموله لوله های Haitian اینویس 192 طی فاکتور شماره A49 شامل 9% ارزش افزوده"/>
    <n v="0"/>
    <n v="222447048"/>
    <n v="-222447048"/>
    <s v="بدهیهای جاری"/>
    <s v="3"/>
    <s v="سایر حسابها و اسناد پرداختنی غیر تجاری"/>
    <s v="342"/>
    <s v="سایر حسابهای پرداختنی"/>
    <s v="34221"/>
    <x v="12"/>
    <x v="12"/>
  </r>
  <r>
    <n v="139223"/>
    <n v="1181"/>
    <n v="1052"/>
    <s v="خرید خدمات"/>
    <s v="1401/07/10"/>
    <s v="خبرگان بین المللی تهران-   هزینه بازرسی طی فاکتور 33303 با 9% مالیات بر ارزش افزوده"/>
    <n v="0"/>
    <n v="2624281005"/>
    <n v="-2624281005"/>
    <s v="بدهیهای جاری"/>
    <s v="3"/>
    <s v="سایر حسابها و اسناد پرداختنی غیر تجاری"/>
    <s v="342"/>
    <s v="سایر حسابهای پرداختنی"/>
    <s v="34221"/>
    <x v="13"/>
    <x v="13"/>
  </r>
  <r>
    <n v="139346"/>
    <n v="1181"/>
    <n v="1052"/>
    <s v="خرید خدمات"/>
    <s v="1401/07/10"/>
    <s v="خبرگان بین المللی تهران-   هزینه بازرسی طی فاکتور 33305 با 9% مالیات بر ارزش افزوده"/>
    <n v="0"/>
    <n v="1107855156"/>
    <n v="-1107855156"/>
    <s v="بدهیهای جاری"/>
    <s v="3"/>
    <s v="سایر حسابها و اسناد پرداختنی غیر تجاری"/>
    <s v="342"/>
    <s v="سایر حسابهای پرداختنی"/>
    <s v="34221"/>
    <x v="13"/>
    <x v="13"/>
  </r>
  <r>
    <n v="139358"/>
    <n v="1181"/>
    <n v="1052"/>
    <s v="خرید خدمات"/>
    <s v="1401/07/10"/>
    <s v="خبرگان بین المللی تهران-   هزینه بازرسی طی فاکتور 333018 با 9% مالیات بر ارزش افزوده"/>
    <n v="0"/>
    <n v="560998995"/>
    <n v="-560998995"/>
    <s v="بدهیهای جاری"/>
    <s v="3"/>
    <s v="سایر حسابها و اسناد پرداختنی غیر تجاری"/>
    <s v="342"/>
    <s v="سایر حسابهای پرداختنی"/>
    <s v="34221"/>
    <x v="13"/>
    <x v="13"/>
  </r>
  <r>
    <n v="139384"/>
    <n v="1181"/>
    <n v="1052"/>
    <s v="خرید خدمات"/>
    <s v="1401/07/10"/>
    <s v="خبرگان بین المللی تهران-   هزینه بازرسی طی فاکتور 333017 با 9% مالیات بر ارزش افزوده"/>
    <n v="0"/>
    <n v="50031000"/>
    <n v="-50031000"/>
    <s v="بدهیهای جاری"/>
    <s v="3"/>
    <s v="سایر حسابها و اسناد پرداختنی غیر تجاری"/>
    <s v="342"/>
    <s v="سایر حسابهای پرداختنی"/>
    <s v="34221"/>
    <x v="13"/>
    <x v="13"/>
  </r>
  <r>
    <n v="139434"/>
    <n v="1181"/>
    <n v="1052"/>
    <s v="خرید خدمات"/>
    <s v="1401/07/10"/>
    <s v="خبرگان بین المللی تهران-   هزینه بازرسی طی فاکتور 33329 با 9% مالیات بر ارزش افزوده"/>
    <n v="0"/>
    <n v="49050000"/>
    <n v="-49050000"/>
    <s v="بدهیهای جاری"/>
    <s v="3"/>
    <s v="سایر حسابها و اسناد پرداختنی غیر تجاری"/>
    <s v="342"/>
    <s v="سایر حسابهای پرداختنی"/>
    <s v="34221"/>
    <x v="13"/>
    <x v="13"/>
  </r>
  <r>
    <n v="139446"/>
    <n v="1181"/>
    <n v="1052"/>
    <s v="خرید خدمات"/>
    <s v="1401/07/10"/>
    <s v="خبرگان بین المللی تهران-   هزینه بازرسی طی فاکتور 33330 با 9% مالیات بر ارزش افزوده"/>
    <n v="0"/>
    <n v="40221000"/>
    <n v="-40221000"/>
    <s v="بدهیهای جاری"/>
    <s v="3"/>
    <s v="سایر حسابها و اسناد پرداختنی غیر تجاری"/>
    <s v="342"/>
    <s v="سایر حسابهای پرداختنی"/>
    <s v="34221"/>
    <x v="13"/>
    <x v="13"/>
  </r>
  <r>
    <n v="180337"/>
    <n v="1332"/>
    <n v="1901"/>
    <s v="خرید انباری"/>
    <s v="1401/08/03"/>
    <s v="Energy &amp; Water International FZE-(GBA-RF)- بابت خرید HC Flare Stackطی(183) inv.#179-adish-typeA به ارزش کل 630،817/76یورو با نرخ 269،830 مورخه 1401/08/03-SACR-PL-GFS-048-002(MRS-GFS-048-001)"/>
    <n v="0"/>
    <n v="170213556181"/>
    <n v="-170213556181"/>
    <s v="بدهیهای جاری"/>
    <s v="3"/>
    <s v="سایر حسابها و اسناد پرداختنی غیر تجاری"/>
    <s v="342"/>
    <s v="سایر حسابهای پرداختنی"/>
    <s v="34221"/>
    <x v="14"/>
    <x v="14"/>
  </r>
  <r>
    <n v="180438"/>
    <n v="1337"/>
    <n v="1911"/>
    <s v="خرید انباری"/>
    <s v="1401/08/03"/>
    <s v="Energy &amp; Water International FZE-(IMS)-خرید steel pipes طی  (163) INV #173-Adish-typeA به مبلغ 200،000 یورو با فی 269،830ریال مورخه 1401/08/03-SACR-PL-SLD-9000-041(MRS-SLD-9000-050)"/>
    <n v="0"/>
    <n v="53966000000"/>
    <n v="-53966000000"/>
    <s v="بدهیهای جاری"/>
    <s v="3"/>
    <s v="سایر حسابها و اسناد پرداختنی غیر تجاری"/>
    <s v="342"/>
    <s v="سایر حسابهای پرداختنی"/>
    <s v="34221"/>
    <x v="14"/>
    <x v="14"/>
  </r>
  <r>
    <n v="180780"/>
    <n v="1338"/>
    <n v="1913"/>
    <s v="خرید انباری"/>
    <s v="1401/08/03"/>
    <s v="Energy &amp; Water International FZE-(GBA-RF)-پرداخت بابت خریدFLARE STCK طی inv.#185-adish-typeA به ارزش کل 85،804.89یورو با نرخ269،830 مورخه 1401/08/03-SACR-PL-GFS-048-004(MRS-GFS-048-003)"/>
    <n v="0"/>
    <n v="23152733469"/>
    <n v="-23152733469"/>
    <s v="بدهیهای جاری"/>
    <s v="3"/>
    <s v="سایر حسابها و اسناد پرداختنی غیر تجاری"/>
    <s v="342"/>
    <s v="سایر حسابهای پرداختنی"/>
    <s v="34221"/>
    <x v="14"/>
    <x v="14"/>
  </r>
  <r>
    <n v="180804"/>
    <n v="1339"/>
    <n v="1914"/>
    <s v="خرید انباری"/>
    <s v="1401/08/03"/>
    <s v="Energy &amp; Water International FZE-(GBA-RF) -خرید طی(184) INV #186-Adish-typeA به مبلغ 38،000 یورو با فی 269،830ریال-SACR-PL-GFS-048-007(MRS-GFS-048-004)"/>
    <n v="0"/>
    <n v="10253540000"/>
    <n v="-10253540000"/>
    <s v="بدهیهای جاری"/>
    <s v="3"/>
    <s v="سایر حسابها و اسناد پرداختنی غیر تجاری"/>
    <s v="342"/>
    <s v="سایر حسابهای پرداختنی"/>
    <s v="34221"/>
    <x v="14"/>
    <x v="14"/>
  </r>
  <r>
    <n v="180966"/>
    <n v="1342"/>
    <n v="1921"/>
    <s v="خرید انباری"/>
    <s v="1401/08/03"/>
    <s v="Energy &amp; Water International FZE-(MEMIT-F3-FIX*)-خرید طی(173) INV #176-Adish-typeA به مبلغ198،221  یورو با فی 269،830ریال"/>
    <n v="0"/>
    <n v="53485972430"/>
    <n v="-53485972430"/>
    <s v="بدهیهای جاری"/>
    <s v="3"/>
    <s v="سایر حسابها و اسناد پرداختنی غیر تجاری"/>
    <s v="342"/>
    <s v="سایر حسابهای پرداختنی"/>
    <s v="34221"/>
    <x v="14"/>
    <x v="14"/>
  </r>
  <r>
    <n v="181608"/>
    <n v="1344"/>
    <n v="1998"/>
    <s v="خرید انباری"/>
    <s v="1401/08/03"/>
    <s v="Energy &amp; Water International FZE-(HUIKE-P2*)-خرید طی (162) INV #158-Adish-typeA *به مبلغ 100،062یورو با فی 269،830ریال"/>
    <n v="0"/>
    <n v="26999729460"/>
    <n v="-26999729460"/>
    <s v="بدهیهای جاری"/>
    <s v="3"/>
    <s v="سایر حسابها و اسناد پرداختنی غیر تجاری"/>
    <s v="342"/>
    <s v="سایر حسابهای پرداختنی"/>
    <s v="34221"/>
    <x v="14"/>
    <x v="14"/>
  </r>
  <r>
    <n v="181648"/>
    <n v="1346"/>
    <n v="2000"/>
    <s v="خرید انباری"/>
    <s v="1401/08/03"/>
    <s v="Energy &amp; Water International FZE-(SEA*-PIPE &amp; FITTING)-خرید طی (170) INV #184-Adish-typeA  به مبلغ 778،824/06 یورو با فی 269،830 ریال"/>
    <n v="0"/>
    <n v="210150096110"/>
    <n v="-210150096110"/>
    <s v="بدهیهای جاری"/>
    <s v="3"/>
    <s v="سایر حسابها و اسناد پرداختنی غیر تجاری"/>
    <s v="342"/>
    <s v="سایر حسابهای پرداختنی"/>
    <s v="34221"/>
    <x v="14"/>
    <x v="14"/>
  </r>
  <r>
    <n v="181654"/>
    <n v="1347"/>
    <n v="2001"/>
    <s v="خرید انباری"/>
    <s v="1401/08/03"/>
    <s v="Energy &amp; Water International FZE-(DSA*)-خرید طی (180) INV #192-Adish-typeA  به مبلغ20،000یورو با فی 269،830ریال"/>
    <n v="0"/>
    <n v="5396600000"/>
    <n v="-5396600000"/>
    <s v="بدهیهای جاری"/>
    <s v="3"/>
    <s v="سایر حسابها و اسناد پرداختنی غیر تجاری"/>
    <s v="342"/>
    <s v="سایر حسابهای پرداختنی"/>
    <s v="34221"/>
    <x v="14"/>
    <x v="14"/>
  </r>
  <r>
    <n v="181684"/>
    <n v="1348"/>
    <n v="2003"/>
    <s v="خرید انباری"/>
    <s v="1401/08/03"/>
    <s v="Energy &amp; Water International FZE-(MEMIT*FLANCHE3)-خرید طی (172) INV #183-Adish-typeA به مبلغ 34،702  یورو با فی 269،830ریال"/>
    <n v="0"/>
    <n v="9363640660"/>
    <n v="-9363640660"/>
    <s v="بدهیهای جاری"/>
    <s v="3"/>
    <s v="سایر حسابها و اسناد پرداختنی غیر تجاری"/>
    <s v="342"/>
    <s v="سایر حسابهای پرداختنی"/>
    <s v="34221"/>
    <x v="14"/>
    <x v="14"/>
  </r>
  <r>
    <n v="181779"/>
    <n v="1350"/>
    <n v="2009"/>
    <s v="خرید انباری"/>
    <s v="1401/08/03"/>
    <s v="Energy &amp; Water International FZE-(SATTI*-FILTER)-خرید طی (165) INV #163-Adish-typeA به مبلغ 44،276یورو(مبلغ 11،069 یورو پیش پرداخت با فی120.848 ریال و مبلغ 33،207 یورو با فی 269،830ریال)SACR-PL-SLD-9000-098(MRS-SLD-9000-102)"/>
    <n v="0"/>
    <n v="10297911322"/>
    <n v="-10297911322"/>
    <s v="بدهیهای جاری"/>
    <s v="3"/>
    <s v="سایر حسابها و اسناد پرداختنی غیر تجاری"/>
    <s v="342"/>
    <s v="سایر حسابهای پرداختنی"/>
    <s v="34221"/>
    <x v="14"/>
    <x v="14"/>
  </r>
  <r>
    <n v="183378"/>
    <n v="1354"/>
    <n v="2125"/>
    <s v="خرید انباری"/>
    <s v="1401/08/03"/>
    <s v="Energy &amp; Water International FZE-((*kwb))- سند MRS شماره 2746 بابت خرید طی فاکتور INV #174-Adish-typeA(178)* به مبلغ 10،000  یورو با فی 269،830ریال"/>
    <n v="0"/>
    <n v="2698300000"/>
    <n v="-2698300000"/>
    <s v="بدهیهای جاری"/>
    <s v="3"/>
    <s v="سایر حسابها و اسناد پرداختنی غیر تجاری"/>
    <s v="342"/>
    <s v="سایر حسابهای پرداختنی"/>
    <s v="34221"/>
    <x v="14"/>
    <x v="14"/>
  </r>
  <r>
    <n v="182321"/>
    <n v="1414"/>
    <n v="2059"/>
    <s v="خرید انباری"/>
    <s v="1401/08/14"/>
    <s v="Energy &amp; Water International FZE(GBA-RF)- بابت خرید  Flare part طی(191) inv.#203-adish-typeA به ارزش کل 68،484 یورو با نرخ 271,110 مورخه 1401/08/14- SACR-PL-GFS-048-005(MRS-GFS-048-005)"/>
    <n v="0"/>
    <n v="18566697240"/>
    <n v="-18566697240"/>
    <s v="بدهیهای جاری"/>
    <s v="3"/>
    <s v="سایر حسابها و اسناد پرداختنی غیر تجاری"/>
    <s v="342"/>
    <s v="سایر حسابهای پرداختنی"/>
    <s v="34221"/>
    <x v="14"/>
    <x v="14"/>
  </r>
  <r>
    <n v="183548"/>
    <n v="1421"/>
    <n v="2129"/>
    <s v="خرید انباری"/>
    <s v="1401/08/14"/>
    <s v="Energy &amp; Water International FZE-(leser*)- سند MRS شماره 2749 بابت خرید طی فاکتور INV #138-Adish-typeA(187)به مبلغ 245،522 یورو با فی 271،110ریال"/>
    <n v="0"/>
    <n v="66563469420"/>
    <n v="-66563469420"/>
    <s v="بدهیهای جاری"/>
    <s v="3"/>
    <s v="سایر حسابها و اسناد پرداختنی غیر تجاری"/>
    <s v="342"/>
    <s v="سایر حسابهای پرداختنی"/>
    <s v="34221"/>
    <x v="14"/>
    <x v="14"/>
  </r>
  <r>
    <n v="173469"/>
    <n v="1234"/>
    <n v="1560"/>
    <s v="خرید خدمات"/>
    <s v="1401/07/19"/>
    <s v="منطقه ویژه انرژی پارس- بابت هزینه دریافت مجوز فعالیت از تاریخ 1401/03/01 الی 1402/03/31 طی صورتحساب تعرفه خدمات عمومی ش 140105016 شامل 9% ارزش افزوده"/>
    <n v="0"/>
    <n v="22808913910"/>
    <n v="-22808913910"/>
    <s v="بدهیهای جاری"/>
    <s v="3"/>
    <s v="سایر حسابها و اسناد پرداختنی غیر تجاری"/>
    <s v="342"/>
    <s v="سایر حسابهای پرداختنی"/>
    <s v="34221"/>
    <x v="15"/>
    <x v="15"/>
  </r>
  <r>
    <n v="142027"/>
    <n v="1287"/>
    <n v="1272"/>
    <s v="خرید خدمات"/>
    <s v="1401/07/30"/>
    <s v="نوآوران فن آوازه _ خرید چای ساز طی صورتحساب 9115289 شامل 9% ارزش افزوده - اداری"/>
    <n v="0"/>
    <n v="15500000"/>
    <n v="-15500000"/>
    <s v="بدهیهای جاری"/>
    <s v="3"/>
    <s v="سایر حسابها و اسناد پرداختنی غیر تجاری"/>
    <s v="342"/>
    <s v="سایر حسابهای پرداختنی"/>
    <s v="34221"/>
    <x v="16"/>
    <x v="16"/>
  </r>
  <r>
    <n v="142061"/>
    <n v="1288"/>
    <n v="1277"/>
    <s v="نیابتی- خرید خدمات"/>
    <s v="1401/07/30"/>
    <s v="نوآوران فن آوازه (نیابتی)- بابت خرید دو عدد سینی چوبی جهت طبقه سوم طی ف نیابتی ش 12885912 مورخ 1401/07/18"/>
    <n v="0"/>
    <n v="3520000"/>
    <n v="-3520000"/>
    <s v="بدهیهای جاری"/>
    <s v="3"/>
    <s v="سایر حسابها و اسناد پرداختنی غیر تجاری"/>
    <s v="342"/>
    <s v="سایر حسابهای پرداختنی"/>
    <s v="34221"/>
    <x v="16"/>
    <x v="16"/>
  </r>
  <r>
    <n v="142063"/>
    <n v="1288"/>
    <n v="1277"/>
    <s v="خرید خدمات"/>
    <s v="1401/07/30"/>
    <s v="نوآوران فن آوازه- بابت هزینه حمل خرید دو عدد سینی چوبی جهت طبقه سوم طی ف ش 8600517 مورخ 1400/07/18"/>
    <n v="0"/>
    <n v="410000"/>
    <n v="-410000"/>
    <s v="بدهیهای جاری"/>
    <s v="3"/>
    <s v="سایر حسابها و اسناد پرداختنی غیر تجاری"/>
    <s v="342"/>
    <s v="سایر حسابهای پرداختنی"/>
    <s v="34221"/>
    <x v="16"/>
    <x v="16"/>
  </r>
  <r>
    <n v="142066"/>
    <n v="1288"/>
    <n v="1277"/>
    <s v="نیابتی- خرید خدمات"/>
    <s v="1401/07/30"/>
    <s v="نوآوران فن آوازه (نیابتی)- بابت خرید چهار عدد سینی و هشت عدد سطل زباله جهت طبقات دفتر طی ف نیابتی ش 12891852 مورخ 1401/07/18"/>
    <n v="0"/>
    <n v="16781000"/>
    <n v="-16781000"/>
    <s v="بدهیهای جاری"/>
    <s v="3"/>
    <s v="سایر حسابها و اسناد پرداختنی غیر تجاری"/>
    <s v="342"/>
    <s v="سایر حسابهای پرداختنی"/>
    <s v="34221"/>
    <x v="16"/>
    <x v="16"/>
  </r>
  <r>
    <n v="142086"/>
    <n v="1288"/>
    <n v="1277"/>
    <s v="خرید خدمات"/>
    <s v="1401/07/30"/>
    <s v="نوآوران فن آوازه- بابت خرید 15 بسته قهوه فوری و 5 بسته بیسکوئیت شکلاتی طی ف ش 8026503 مورخ 1401/07/03 شامل  9% ارزش افزوده"/>
    <n v="0"/>
    <n v="16515000"/>
    <n v="-16515000"/>
    <s v="بدهیهای جاری"/>
    <s v="3"/>
    <s v="سایر حسابها و اسناد پرداختنی غیر تجاری"/>
    <s v="342"/>
    <s v="سایر حسابهای پرداختنی"/>
    <s v="34221"/>
    <x v="16"/>
    <x v="16"/>
  </r>
  <r>
    <n v="142092"/>
    <n v="1288"/>
    <n v="1277"/>
    <s v="خرید خدمات"/>
    <s v="1401/07/30"/>
    <s v="نوآوران فن آوازه- بابت خرید 5 بسته قهوه فوری، 5 بسته بیسکوئیت شکلاتی و دو بسته چای طی ف ش 8222570 مورخ 1401/07/08 شامل  9% ارزش افزوده"/>
    <n v="0"/>
    <n v="10213000"/>
    <n v="-10213000"/>
    <s v="بدهیهای جاری"/>
    <s v="3"/>
    <s v="سایر حسابها و اسناد پرداختنی غیر تجاری"/>
    <s v="342"/>
    <s v="سایر حسابهای پرداختنی"/>
    <s v="34221"/>
    <x v="16"/>
    <x v="16"/>
  </r>
  <r>
    <n v="142095"/>
    <n v="1288"/>
    <n v="1277"/>
    <s v="نیابتی- خرید خدمات"/>
    <s v="1401/07/30"/>
    <s v="نوآوران فن آوازه (نیابتی)- بابت خرید دو عدد یدک جارو چهاربسته دستمال حوله ای طی ف ش 12765650 مورخ 1401/07/16"/>
    <n v="0"/>
    <n v="6270000"/>
    <n v="-6270000"/>
    <s v="بدهیهای جاری"/>
    <s v="3"/>
    <s v="سایر حسابها و اسناد پرداختنی غیر تجاری"/>
    <s v="342"/>
    <s v="سایر حسابهای پرداختنی"/>
    <s v="34221"/>
    <x v="16"/>
    <x v="16"/>
  </r>
  <r>
    <n v="142098"/>
    <n v="1288"/>
    <n v="1277"/>
    <s v="نیابتی- خرید خدمات"/>
    <s v="1401/07/30"/>
    <s v="نوآوران فن آوازه (نیابتی)- بابت خرید هشت عدد سینی، دو جفت دمپایی، دو جفت چکمه و دو بسته شکلات کاکائویی طی ف ش 12596642 مورخ 1401/07/13"/>
    <n v="0"/>
    <n v="24008300"/>
    <n v="-24008300"/>
    <s v="بدهیهای جاری"/>
    <s v="3"/>
    <s v="سایر حسابها و اسناد پرداختنی غیر تجاری"/>
    <s v="342"/>
    <s v="سایر حسابهای پرداختنی"/>
    <s v="34221"/>
    <x v="16"/>
    <x v="16"/>
  </r>
  <r>
    <n v="142119"/>
    <n v="1288"/>
    <n v="1277"/>
    <s v="نیابتی- خرید خدمات"/>
    <s v="1401/07/30"/>
    <s v="نوآوران فن آوازه (نیابتی)- بابت خرید دو عدد باتری تلفن بی سیم پاناسونیک و دو عدد میکروفون رومیزی کنفرانسی طی ف ش 13097504 مورخ 1401/07/22"/>
    <n v="0"/>
    <n v="6300000"/>
    <n v="-6300000"/>
    <s v="بدهیهای جاری"/>
    <s v="3"/>
    <s v="سایر حسابها و اسناد پرداختنی غیر تجاری"/>
    <s v="342"/>
    <s v="سایر حسابهای پرداختنی"/>
    <s v="34221"/>
    <x v="16"/>
    <x v="16"/>
  </r>
  <r>
    <n v="179965"/>
    <n v="1331"/>
    <n v="1873"/>
    <s v="خرید انباری"/>
    <s v="1401/08/03"/>
    <s v="فاتح صنعت کیمیا (FGS)- سند MRS شماره 2335 بابت خرید طی فاکتور  INV #172-Adish-typeBبه مبلغ 395،340 یورو(مبلغ 98،835یورو با فی 275،888 ریال پیش پرداخت و مبلغ 296،505 یورو با فی 269،830ریال)"/>
    <n v="0"/>
    <n v="31899530765"/>
    <n v="-31899530765"/>
    <s v="بدهیهای جاری"/>
    <s v="3"/>
    <s v="سایر حسابها و اسناد پرداختنی غیر تجاری"/>
    <s v="342"/>
    <s v="سایر حسابهای پرداختنی"/>
    <s v="34221"/>
    <x v="17"/>
    <x v="17"/>
  </r>
  <r>
    <n v="179966"/>
    <n v="1331"/>
    <n v="1873"/>
    <s v="خرید انباری"/>
    <s v="1401/08/03"/>
    <s v="فاتح صنعت کیمیا (FGS)- سند MRS شماره 2340 بابت خرید طی فاکتور  INV #172-Adish-typeBبه مبلغ 395،340 یورو(مبلغ 98،835یورو با فی 275،888 ریال پیش پرداخت و مبلغ 296،505 یورو با فی 269،830ریال)"/>
    <n v="0"/>
    <n v="31899530763"/>
    <n v="-31899530763"/>
    <s v="بدهیهای جاری"/>
    <s v="3"/>
    <s v="سایر حسابها و اسناد پرداختنی غیر تجاری"/>
    <s v="342"/>
    <s v="سایر حسابهای پرداختنی"/>
    <s v="34221"/>
    <x v="17"/>
    <x v="17"/>
  </r>
  <r>
    <n v="179967"/>
    <n v="1331"/>
    <n v="1873"/>
    <s v="خرید انباری"/>
    <s v="1401/08/03"/>
    <s v="فاتح صنعت کیمیا (FGS)- سند MRS شماره 2338 بابت خرید طی فاکتور  INV #172-Adish-typeBبه مبلغ 395،340 یورو(مبلغ 98،835یورو با فی 275،888 ریال پیش پرداخت و مبلغ 296،505 یورو با فی 269،830ریال)"/>
    <n v="0"/>
    <n v="16871658321"/>
    <n v="-16871658321"/>
    <s v="بدهیهای جاری"/>
    <s v="3"/>
    <s v="سایر حسابها و اسناد پرداختنی غیر تجاری"/>
    <s v="342"/>
    <s v="سایر حسابهای پرداختنی"/>
    <s v="34221"/>
    <x v="17"/>
    <x v="17"/>
  </r>
  <r>
    <n v="179968"/>
    <n v="1331"/>
    <n v="1873"/>
    <s v="خرید انباری"/>
    <s v="1401/08/03"/>
    <s v="فاتح صنعت کیمیا (FGS)- سند MRS شماره 2339 بابت خرید طی فاکتور  INV #172-Adish-typeBبه مبلغ 395،340 یورو(مبلغ 98،835یورو با فی 275،888 ریال پیش پرداخت و مبلغ 296،505 یورو با فی 269،830ریال)"/>
    <n v="0"/>
    <n v="15609363707"/>
    <n v="-15609363707"/>
    <s v="بدهیهای جاری"/>
    <s v="3"/>
    <s v="سایر حسابها و اسناد پرداختنی غیر تجاری"/>
    <s v="342"/>
    <s v="سایر حسابهای پرداختنی"/>
    <s v="34221"/>
    <x v="17"/>
    <x v="17"/>
  </r>
  <r>
    <n v="179969"/>
    <n v="1331"/>
    <n v="1873"/>
    <s v="خرید انباری"/>
    <s v="1401/08/03"/>
    <s v="فاتح صنعت کیمیا (FGS)- سند MRS شماره 2336 بابت خرید طی فاکتور  INV #172-Adish-typeBبه مبلغ 395،340 یورو(مبلغ 98،835یورو با فی 275،888 ریال پیش پرداخت و مبلغ 296،505 یورو با فی 269،830ریال)"/>
    <n v="0"/>
    <n v="5911782622"/>
    <n v="-5911782622"/>
    <s v="بدهیهای جاری"/>
    <s v="3"/>
    <s v="سایر حسابها و اسناد پرداختنی غیر تجاری"/>
    <s v="342"/>
    <s v="سایر حسابهای پرداختنی"/>
    <s v="34221"/>
    <x v="17"/>
    <x v="17"/>
  </r>
  <r>
    <n v="179970"/>
    <n v="1331"/>
    <n v="1873"/>
    <s v="خرید انباری"/>
    <s v="1401/08/03"/>
    <s v="فاتح صنعت کیمیا (FGS)- سند MRS شماره 2333 بابت خرید طی فاکتور  INV #172-Adish-typeBبه مبلغ 395،340 یورو(مبلغ 98،835یورو با فی 275،888 ریال پیش پرداخت و مبلغ 296،505 یورو با فی 269،830ریال)"/>
    <n v="0"/>
    <n v="2657005344"/>
    <n v="-2657005344"/>
    <s v="بدهیهای جاری"/>
    <s v="3"/>
    <s v="سایر حسابها و اسناد پرداختنی غیر تجاری"/>
    <s v="342"/>
    <s v="سایر حسابهای پرداختنی"/>
    <s v="34221"/>
    <x v="17"/>
    <x v="17"/>
  </r>
  <r>
    <n v="179971"/>
    <n v="1331"/>
    <n v="1873"/>
    <s v="خرید انباری"/>
    <s v="1401/08/03"/>
    <s v="فاتح صنعت کیمیا (FGS)- سند MRS شماره 2331 بابت خرید طی فاکتور  INV #172-Adish-typeBبه مبلغ 395،340 یورو(مبلغ 98،835یورو با فی 275،888 ریال پیش پرداخت و مبلغ 296،505 یورو با فی 269،830ریال)"/>
    <n v="0"/>
    <n v="2424463108"/>
    <n v="-2424463108"/>
    <s v="بدهیهای جاری"/>
    <s v="3"/>
    <s v="سایر حسابها و اسناد پرداختنی غیر تجاری"/>
    <s v="342"/>
    <s v="سایر حسابهای پرداختنی"/>
    <s v="34221"/>
    <x v="17"/>
    <x v="17"/>
  </r>
  <r>
    <n v="182943"/>
    <n v="1416"/>
    <n v="2106"/>
    <s v="خرید انباری"/>
    <s v="1401/08/14"/>
    <s v="فاتح صنعت کیمیا (FGS)- سند MRS شماره 2343 بابت خرید طی فاکتور INV #191-Adish-typeB(190)به مبلغ 454،500 یورو(مبلغ 36،811/32یورو با فی 269،830ریال پیش پرداخت و مبلغ 417،488/68یورو با فی 271،110ریال)"/>
    <n v="0"/>
    <n v="117748271873"/>
    <n v="-117748271873"/>
    <s v="بدهیهای جاری"/>
    <s v="3"/>
    <s v="سایر حسابها و اسناد پرداختنی غیر تجاری"/>
    <s v="342"/>
    <s v="سایر حسابهای پرداختنی"/>
    <s v="34221"/>
    <x v="17"/>
    <x v="17"/>
  </r>
  <r>
    <n v="182944"/>
    <n v="1416"/>
    <n v="2106"/>
    <s v="خرید انباری"/>
    <s v="1401/08/14"/>
    <s v="فاتح صنعت کیمیا (FGS)- سند MRS شماره 2354 بابت خرید طی فاکتور INV #191-Adish-typeB(190)به مبلغ 454،500 یورو(مبلغ 36،811/32یورو با فی 269،830ریال پیش پرداخت و مبلغ 417،488/68یورو با فی 271،110ریال)"/>
    <n v="0"/>
    <n v="4294082832"/>
    <n v="-4294082832"/>
    <s v="بدهیهای جاری"/>
    <s v="3"/>
    <s v="سایر حسابها و اسناد پرداختنی غیر تجاری"/>
    <s v="342"/>
    <s v="سایر حسابهای پرداختنی"/>
    <s v="34221"/>
    <x v="17"/>
    <x v="17"/>
  </r>
  <r>
    <n v="182945"/>
    <n v="1416"/>
    <n v="2106"/>
    <s v="خرید انباری"/>
    <s v="1401/08/14"/>
    <s v="فاتح صنعت کیمیا (FGS)- سند MRS شماره 2347 بابت خرید طی فاکتور INV #191-Adish-typeB(190)به مبلغ 454،500 یورو(مبلغ 36،811/32یورو با فی 269،830ریال پیش پرداخت و مبلغ 417،488/68یورو با فی 271،110ریال)"/>
    <n v="0"/>
    <n v="226004361"/>
    <n v="-226004361"/>
    <s v="بدهیهای جاری"/>
    <s v="3"/>
    <s v="سایر حسابها و اسناد پرداختنی غیر تجاری"/>
    <s v="342"/>
    <s v="سایر حسابهای پرداختنی"/>
    <s v="34221"/>
    <x v="17"/>
    <x v="17"/>
  </r>
  <r>
    <n v="182946"/>
    <n v="1416"/>
    <n v="2106"/>
    <s v="خرید انباری"/>
    <s v="1401/08/14"/>
    <s v="فاتح صنعت کیمیا (FGS)- سند MRS شماره 2349 بابت خرید طی فاکتور INV #191-Adish-typeB(190)به مبلغ 454،500 یورو(مبلغ 36،811/32یورو با فی 269،830ریال پیش پرداخت و مبلغ 417،488/68یورو با فی 271،110ریال)"/>
    <n v="0"/>
    <n v="226004361"/>
    <n v="-226004361"/>
    <s v="بدهیهای جاری"/>
    <s v="3"/>
    <s v="سایر حسابها و اسناد پرداختنی غیر تجاری"/>
    <s v="342"/>
    <s v="سایر حسابهای پرداختنی"/>
    <s v="34221"/>
    <x v="17"/>
    <x v="17"/>
  </r>
  <r>
    <n v="182947"/>
    <n v="1416"/>
    <n v="2106"/>
    <s v="خرید انباری"/>
    <s v="1401/08/14"/>
    <s v="فاتح صنعت کیمیا (FGS)- سند MRS شماره 2350 بابت خرید طی فاکتور INV #191-Adish-typeB(190)به مبلغ 454،500 یورو(مبلغ 36،811/32یورو با فی 269،830ریال پیش پرداخت و مبلغ 417،488/68یورو با فی 271،110ریال)"/>
    <n v="0"/>
    <n v="226004361"/>
    <n v="-226004361"/>
    <s v="بدهیهای جاری"/>
    <s v="3"/>
    <s v="سایر حسابها و اسناد پرداختنی غیر تجاری"/>
    <s v="342"/>
    <s v="سایر حسابهای پرداختنی"/>
    <s v="34221"/>
    <x v="17"/>
    <x v="17"/>
  </r>
  <r>
    <n v="182948"/>
    <n v="1416"/>
    <n v="2106"/>
    <s v="خرید انباری"/>
    <s v="1401/08/14"/>
    <s v="فاتح صنعت کیمیا (FGS)- سند MRS شماره 2352 بابت خرید طی فاکتور INV #191-Adish-typeB(190)به مبلغ 454،500 یورو(مبلغ 36،811/32یورو با فی 269،830ریال پیش پرداخت و مبلغ 417،488/68یورو با فی 271،110ریال)"/>
    <n v="0"/>
    <n v="226004361"/>
    <n v="-226004361"/>
    <s v="بدهیهای جاری"/>
    <s v="3"/>
    <s v="سایر حسابها و اسناد پرداختنی غیر تجاری"/>
    <s v="342"/>
    <s v="سایر حسابهای پرداختنی"/>
    <s v="34221"/>
    <x v="17"/>
    <x v="17"/>
  </r>
  <r>
    <n v="182949"/>
    <n v="1416"/>
    <n v="2106"/>
    <s v="خرید انباری"/>
    <s v="1401/08/14"/>
    <s v="فاتح صنعت کیمیا (FGS)- سند MRS شماره 2353 بابت خرید طی فاکتور INV #191-Adish-typeB(190)به مبلغ 454،500 یورو(مبلغ 36،811/32یورو با فی 269،830ریال پیش پرداخت و مبلغ 417،488/68یورو با فی 271،110ریال)"/>
    <n v="0"/>
    <n v="226004361"/>
    <n v="-226004361"/>
    <s v="بدهیهای جاری"/>
    <s v="3"/>
    <s v="سایر حسابها و اسناد پرداختنی غیر تجاری"/>
    <s v="342"/>
    <s v="سایر حسابهای پرداختنی"/>
    <s v="34221"/>
    <x v="17"/>
    <x v="17"/>
  </r>
  <r>
    <n v="182959"/>
    <n v="1417"/>
    <n v="2107"/>
    <s v="خرید انباری"/>
    <s v="1401/08/14"/>
    <s v="فاتح صنعت کیمیا (FGS)- سند MRS شماره 2330 بابت خرید طی فاکتور INV #190-Adish-typeB(189) به مبلغ 643،200 یورو(مبلغ 160،800یورو با فی 269،830 ریال پیش پرداخت و مبلغ 482،400یورو با فی 271،110ریال"/>
    <n v="0"/>
    <n v="98854451027"/>
    <n v="-98854451027"/>
    <s v="بدهیهای جاری"/>
    <s v="3"/>
    <s v="سایر حسابها و اسناد پرداختنی غیر تجاری"/>
    <s v="342"/>
    <s v="سایر حسابهای پرداختنی"/>
    <s v="34221"/>
    <x v="17"/>
    <x v="17"/>
  </r>
  <r>
    <n v="182960"/>
    <n v="1417"/>
    <n v="2107"/>
    <s v="خرید انباری"/>
    <s v="1401/08/14"/>
    <s v="فاتح صنعت کیمیا (FGS)- سند MRS شماره 2334 بابت خرید طی فاکتور INV #190-Adish-typeB(189) به مبلغ 643،200 یورو(مبلغ 160،800یورو با فی 269،830 ریال پیش پرداخت و مبلغ 482،400یورو با فی 271،110ریال"/>
    <n v="0"/>
    <n v="42366193299"/>
    <n v="-42366193299"/>
    <s v="بدهیهای جاری"/>
    <s v="3"/>
    <s v="سایر حسابها و اسناد پرداختنی غیر تجاری"/>
    <s v="342"/>
    <s v="سایر حسابهای پرداختنی"/>
    <s v="34221"/>
    <x v="17"/>
    <x v="17"/>
  </r>
  <r>
    <n v="182961"/>
    <n v="1417"/>
    <n v="2107"/>
    <s v="خرید انباری"/>
    <s v="1401/08/14"/>
    <s v="فاتح صنعت کیمیا (FGS)- سند MRS شماره 2355 بابت خرید طی فاکتور INV #190-Adish-typeB(189) به مبلغ 643،200 یورو(مبلغ 160،800یورو با فی 269،830 ریال پیش پرداخت و مبلغ 482،400یورو با فی 271،110ریال"/>
    <n v="0"/>
    <n v="18829419244"/>
    <n v="-18829419244"/>
    <s v="بدهیهای جاری"/>
    <s v="3"/>
    <s v="سایر حسابها و اسناد پرداختنی غیر تجاری"/>
    <s v="342"/>
    <s v="سایر حسابهای پرداختنی"/>
    <s v="34221"/>
    <x v="17"/>
    <x v="17"/>
  </r>
  <r>
    <n v="182962"/>
    <n v="1417"/>
    <n v="2107"/>
    <s v="خرید انباری"/>
    <s v="1401/08/14"/>
    <s v="فاتح صنعت کیمیا (FGS)- سند MRS شماره 2332 بابت خرید طی فاکتور INV #190-Adish-typeB(189) به مبلغ 643،200 یورو(مبلغ 160،800یورو با فی 269،830 ریال پیش پرداخت و مبلغ 482،400یورو با فی 271،110ریال"/>
    <n v="0"/>
    <n v="4707354811"/>
    <n v="-4707354811"/>
    <s v="بدهیهای جاری"/>
    <s v="3"/>
    <s v="سایر حسابها و اسناد پرداختنی غیر تجاری"/>
    <s v="342"/>
    <s v="سایر حسابهای پرداختنی"/>
    <s v="34221"/>
    <x v="17"/>
    <x v="17"/>
  </r>
  <r>
    <n v="182963"/>
    <n v="1417"/>
    <n v="2107"/>
    <s v="خرید انباری"/>
    <s v="1401/08/14"/>
    <s v="فاتح صنعت کیمیا (FGS)- سند MRS شماره 2356 بابت خرید طی فاکتور INV #190-Adish-typeB(189) به مبلغ 643،200 یورو(مبلغ 160،800یورو با فی 269،830 ریال پیش پرداخت و مبلغ 482،400یورو با فی 271،110ریال"/>
    <n v="0"/>
    <n v="4707354811"/>
    <n v="-4707354811"/>
    <s v="بدهیهای جاری"/>
    <s v="3"/>
    <s v="سایر حسابها و اسناد پرداختنی غیر تجاری"/>
    <s v="342"/>
    <s v="سایر حسابهای پرداختنی"/>
    <s v="34221"/>
    <x v="17"/>
    <x v="17"/>
  </r>
  <r>
    <n v="182964"/>
    <n v="1417"/>
    <n v="2107"/>
    <s v="خرید انباری"/>
    <s v="1401/08/14"/>
    <s v="فاتح صنعت کیمیا (FGS)- سند MRS شماره 2357 بابت خرید طی فاکتور INV #190-Adish-typeB(189) به مبلغ 643،200 یورو(مبلغ 160،800یورو با فی 269،830 ریال پیش پرداخت و مبلغ 482،400یورو با فی 271،110ریال"/>
    <n v="0"/>
    <n v="4707354808"/>
    <n v="-4707354808"/>
    <s v="بدهیهای جاری"/>
    <s v="3"/>
    <s v="سایر حسابها و اسناد پرداختنی غیر تجاری"/>
    <s v="342"/>
    <s v="سایر حسابهای پرداختنی"/>
    <s v="34221"/>
    <x v="17"/>
    <x v="17"/>
  </r>
  <r>
    <n v="144527"/>
    <n v="1205"/>
    <n v="1379"/>
    <s v="خرید دارایی ثابت"/>
    <s v="1401/07/12"/>
    <s v="پارس شوفاژ - علی بوشهری- سند MRS شماره 1927 بابت خرید طی فاکتور 0189خرید یک دستگاه کولر گازی جنرال 18000 جهت نصب در اتاق سرور"/>
    <n v="0"/>
    <n v="164000000"/>
    <n v="-164000000"/>
    <s v="بدهیهای جاری"/>
    <s v="3"/>
    <s v="سایر حسابها و اسناد پرداختنی غیر تجاری"/>
    <s v="342"/>
    <s v="سایر حسابهای پرداختنی"/>
    <s v="34221"/>
    <x v="18"/>
    <x v="18"/>
  </r>
  <r>
    <n v="137910"/>
    <n v="1160"/>
    <n v="1006"/>
    <s v="خرید انباری"/>
    <s v="1401/07/02"/>
    <s v="حمل و نقل کهورک بار لامرد - سند MRS شماره 1912 بابت خرید طی فاکتور 01/0045 خرید سیمان با9% ارزش افزوده"/>
    <n v="0"/>
    <n v="625379417"/>
    <n v="-625379417"/>
    <s v="بدهیهای جاری"/>
    <s v="3"/>
    <s v="سایر حسابها و اسناد پرداختنی غیر تجاری"/>
    <s v="342"/>
    <s v="سایر حسابهای پرداختنی"/>
    <s v="34221"/>
    <x v="19"/>
    <x v="19"/>
  </r>
  <r>
    <n v="137911"/>
    <n v="1160"/>
    <n v="1006"/>
    <s v="خرید انباری"/>
    <s v="1401/07/02"/>
    <s v="حمل و نقل کهورک بار لامرد - سند MRS شماره 1905 بابت خرید طی فاکتور 01/0045 خرید سیمان با9% ارزش افزوده"/>
    <n v="0"/>
    <n v="604729553"/>
    <n v="-604729553"/>
    <s v="بدهیهای جاری"/>
    <s v="3"/>
    <s v="سایر حسابها و اسناد پرداختنی غیر تجاری"/>
    <s v="342"/>
    <s v="سایر حسابهای پرداختنی"/>
    <s v="34221"/>
    <x v="19"/>
    <x v="19"/>
  </r>
  <r>
    <n v="137912"/>
    <n v="1160"/>
    <n v="1006"/>
    <s v="خرید انباری"/>
    <s v="1401/07/02"/>
    <s v="حمل و نقل کهورک بار لامرد - سند MRS شماره 1909 بابت خرید طی فاکتور 01/0045 خرید سیمان با9% ارزش افزوده"/>
    <n v="0"/>
    <n v="597923174"/>
    <n v="-597923174"/>
    <s v="بدهیهای جاری"/>
    <s v="3"/>
    <s v="سایر حسابها و اسناد پرداختنی غیر تجاری"/>
    <s v="342"/>
    <s v="سایر حسابهای پرداختنی"/>
    <s v="34221"/>
    <x v="19"/>
    <x v="19"/>
  </r>
  <r>
    <n v="137913"/>
    <n v="1160"/>
    <n v="1006"/>
    <s v="خرید انباری"/>
    <s v="1401/07/02"/>
    <s v="حمل و نقل کهورک بار لامرد - سند MRS شماره 1910 بابت خرید طی فاکتور 01/0045 خرید سیمان با9% ارزش افزوده"/>
    <n v="0"/>
    <n v="597692449"/>
    <n v="-597692449"/>
    <s v="بدهیهای جاری"/>
    <s v="3"/>
    <s v="سایر حسابها و اسناد پرداختنی غیر تجاری"/>
    <s v="342"/>
    <s v="سایر حسابهای پرداختنی"/>
    <s v="34221"/>
    <x v="19"/>
    <x v="19"/>
  </r>
  <r>
    <n v="137914"/>
    <n v="1160"/>
    <n v="1006"/>
    <s v="خرید انباری"/>
    <s v="1401/07/02"/>
    <s v="حمل و نقل کهورک بار لامرد - سند MRS شماره 1907 بابت خرید طی فاکتور 01/0045 خرید سیمان با9% ارزش افزوده"/>
    <n v="0"/>
    <n v="302134052"/>
    <n v="-302134052"/>
    <s v="بدهیهای جاری"/>
    <s v="3"/>
    <s v="سایر حسابها و اسناد پرداختنی غیر تجاری"/>
    <s v="342"/>
    <s v="سایر حسابهای پرداختنی"/>
    <s v="34221"/>
    <x v="19"/>
    <x v="19"/>
  </r>
  <r>
    <n v="137915"/>
    <n v="1160"/>
    <n v="1006"/>
    <s v="خرید انباری"/>
    <s v="1401/07/02"/>
    <s v="حمل و نقل کهورک بار لامرد - سند MRS شماره 1908 بابت خرید طی فاکتور 01/0045 خرید سیمان با9% ارزش افزوده"/>
    <n v="0"/>
    <n v="299596080"/>
    <n v="-299596080"/>
    <s v="بدهیهای جاری"/>
    <s v="3"/>
    <s v="سایر حسابها و اسناد پرداختنی غیر تجاری"/>
    <s v="342"/>
    <s v="سایر حسابهای پرداختنی"/>
    <s v="34221"/>
    <x v="19"/>
    <x v="19"/>
  </r>
  <r>
    <n v="137916"/>
    <n v="1160"/>
    <n v="1006"/>
    <s v="خرید انباری"/>
    <s v="1401/07/02"/>
    <s v="حمل و نقل کهورک بار لامرد - سند MRS شماره 1911 بابت خرید طی فاکتور 01/0045 خرید سیمان با9% ارزش افزوده"/>
    <n v="0"/>
    <n v="299596080"/>
    <n v="-299596080"/>
    <s v="بدهیهای جاری"/>
    <s v="3"/>
    <s v="سایر حسابها و اسناد پرداختنی غیر تجاری"/>
    <s v="342"/>
    <s v="سایر حسابهای پرداختنی"/>
    <s v="34221"/>
    <x v="19"/>
    <x v="19"/>
  </r>
  <r>
    <n v="137917"/>
    <n v="1160"/>
    <n v="1006"/>
    <s v="خرید انباری"/>
    <s v="1401/07/02"/>
    <s v="حمل و نقل کهورک بار لامرد - سند MRS شماره 1906 بابت خرید طی فاکتور 01/0045 خرید سیمان با9% ارزش افزوده"/>
    <n v="0"/>
    <n v="297404195"/>
    <n v="-297404195"/>
    <s v="بدهیهای جاری"/>
    <s v="3"/>
    <s v="سایر حسابها و اسناد پرداختنی غیر تجاری"/>
    <s v="342"/>
    <s v="سایر حسابهای پرداختنی"/>
    <s v="34221"/>
    <x v="19"/>
    <x v="19"/>
  </r>
  <r>
    <n v="173453"/>
    <n v="1451"/>
    <n v="1559"/>
    <s v="خرید انباری"/>
    <s v="1401/08/18"/>
    <s v="حمل و نقل کهورک بار لامرد - سند MRS شماره 2204 بابت خرید طی فاکتور 01-0047خرید سیمان با9% ارزش افزوده"/>
    <n v="0"/>
    <n v="922251830"/>
    <n v="-922251830"/>
    <s v="بدهیهای جاری"/>
    <s v="3"/>
    <s v="سایر حسابها و اسناد پرداختنی غیر تجاری"/>
    <s v="342"/>
    <s v="سایر حسابهای پرداختنی"/>
    <s v="34221"/>
    <x v="19"/>
    <x v="19"/>
  </r>
  <r>
    <n v="173454"/>
    <n v="1451"/>
    <n v="1559"/>
    <s v="خرید انباری"/>
    <s v="1401/08/18"/>
    <s v="حمل و نقل کهورک بار لامرد - سند MRS شماره 2392 بابت خرید طی فاکتور 01-0047خرید سیمان با9% ارزش افزوده"/>
    <n v="0"/>
    <n v="921428951"/>
    <n v="-921428951"/>
    <s v="بدهیهای جاری"/>
    <s v="3"/>
    <s v="سایر حسابها و اسناد پرداختنی غیر تجاری"/>
    <s v="342"/>
    <s v="سایر حسابهای پرداختنی"/>
    <s v="34221"/>
    <x v="19"/>
    <x v="19"/>
  </r>
  <r>
    <n v="173455"/>
    <n v="1451"/>
    <n v="1559"/>
    <s v="خرید انباری"/>
    <s v="1401/08/18"/>
    <s v="حمل و نقل کهورک بار لامرد - سند MRS شماره 2201 بابت خرید طی فاکتور 01-0047خرید سیمان با9% ارزش افزوده"/>
    <n v="0"/>
    <n v="625414880"/>
    <n v="-625414880"/>
    <s v="بدهیهای جاری"/>
    <s v="3"/>
    <s v="سایر حسابها و اسناد پرداختنی غیر تجاری"/>
    <s v="342"/>
    <s v="سایر حسابهای پرداختنی"/>
    <s v="34221"/>
    <x v="19"/>
    <x v="19"/>
  </r>
  <r>
    <n v="173456"/>
    <n v="1451"/>
    <n v="1559"/>
    <s v="خرید انباری"/>
    <s v="1401/08/18"/>
    <s v="حمل و نقل کهورک بار لامرد - سند MRS شماره 2210 بابت خرید طی فاکتور 01-0047خرید سیمان با9% ارزش افزوده"/>
    <n v="0"/>
    <n v="623063696"/>
    <n v="-623063696"/>
    <s v="بدهیهای جاری"/>
    <s v="3"/>
    <s v="سایر حسابها و اسناد پرداختنی غیر تجاری"/>
    <s v="342"/>
    <s v="سایر حسابهای پرداختنی"/>
    <s v="34221"/>
    <x v="19"/>
    <x v="19"/>
  </r>
  <r>
    <n v="173457"/>
    <n v="1451"/>
    <n v="1559"/>
    <s v="خرید انباری"/>
    <s v="1401/08/18"/>
    <s v="حمل و نقل کهورک بار لامرد - سند MRS شماره 2209 بابت خرید طی فاکتور 01-0047خرید سیمان با9% ارزش افزوده"/>
    <n v="0"/>
    <n v="614364317"/>
    <n v="-614364317"/>
    <s v="بدهیهای جاری"/>
    <s v="3"/>
    <s v="سایر حسابها و اسناد پرداختنی غیر تجاری"/>
    <s v="342"/>
    <s v="سایر حسابهای پرداختنی"/>
    <s v="34221"/>
    <x v="19"/>
    <x v="19"/>
  </r>
  <r>
    <n v="173458"/>
    <n v="1451"/>
    <n v="1559"/>
    <s v="خرید انباری"/>
    <s v="1401/08/18"/>
    <s v="حمل و نقل کهورک بار لامرد - سند MRS شماره 2211 بابت خرید طی فاکتور 01-0047خرید سیمان با9% ارزش افزوده"/>
    <n v="0"/>
    <n v="613776521"/>
    <n v="-613776521"/>
    <s v="بدهیهای جاری"/>
    <s v="3"/>
    <s v="سایر حسابها و اسناد پرداختنی غیر تجاری"/>
    <s v="342"/>
    <s v="سایر حسابهای پرداختنی"/>
    <s v="34221"/>
    <x v="19"/>
    <x v="19"/>
  </r>
  <r>
    <n v="173459"/>
    <n v="1451"/>
    <n v="1559"/>
    <s v="خرید انباری"/>
    <s v="1401/08/18"/>
    <s v="حمل و نقل کهورک بار لامرد - سند MRS شماره 2206 بابت خرید طی فاکتور 01-0047خرید سیمان با9% ارزش افزوده"/>
    <n v="0"/>
    <n v="578979001"/>
    <n v="-578979001"/>
    <s v="بدهیهای جاری"/>
    <s v="3"/>
    <s v="سایر حسابها و اسناد پرداختنی غیر تجاری"/>
    <s v="342"/>
    <s v="سایر حسابهای پرداختنی"/>
    <s v="34221"/>
    <x v="19"/>
    <x v="19"/>
  </r>
  <r>
    <n v="173460"/>
    <n v="1451"/>
    <n v="1559"/>
    <s v="خرید انباری"/>
    <s v="1401/08/18"/>
    <s v="حمل و نقل کهورک بار لامرد - سند MRS شماره 2205 بابت خرید طی فاکتور 01-0047خرید سیمان با9% ارزش افزوده"/>
    <n v="0"/>
    <n v="317292248"/>
    <n v="-317292248"/>
    <s v="بدهیهای جاری"/>
    <s v="3"/>
    <s v="سایر حسابها و اسناد پرداختنی غیر تجاری"/>
    <s v="342"/>
    <s v="سایر حسابهای پرداختنی"/>
    <s v="34221"/>
    <x v="19"/>
    <x v="19"/>
  </r>
  <r>
    <n v="173461"/>
    <n v="1451"/>
    <n v="1559"/>
    <s v="خرید انباری"/>
    <s v="1401/08/18"/>
    <s v="حمل و نقل کهورک بار لامرد - سند MRS شماره 2207 بابت خرید طی فاکتور 01-0047خرید سیمان با9% ارزش افزوده"/>
    <n v="0"/>
    <n v="309886020"/>
    <n v="-309886020"/>
    <s v="بدهیهای جاری"/>
    <s v="3"/>
    <s v="سایر حسابها و اسناد پرداختنی غیر تجاری"/>
    <s v="342"/>
    <s v="سایر حسابهای پرداختنی"/>
    <s v="34221"/>
    <x v="19"/>
    <x v="19"/>
  </r>
  <r>
    <n v="173462"/>
    <n v="1451"/>
    <n v="1559"/>
    <s v="خرید انباری"/>
    <s v="1401/08/18"/>
    <s v="حمل و نقل کهورک بار لامرد - سند MRS شماره 2202 بابت خرید طی فاکتور 01-0047خرید سیمان با9% ارزش افزوده"/>
    <n v="0"/>
    <n v="308005073"/>
    <n v="-308005073"/>
    <s v="بدهیهای جاری"/>
    <s v="3"/>
    <s v="سایر حسابها و اسناد پرداختنی غیر تجاری"/>
    <s v="342"/>
    <s v="سایر حسابهای پرداختنی"/>
    <s v="34221"/>
    <x v="19"/>
    <x v="19"/>
  </r>
  <r>
    <n v="173463"/>
    <n v="1451"/>
    <n v="1559"/>
    <s v="خرید انباری"/>
    <s v="1401/08/18"/>
    <s v="حمل و نقل کهورک بار لامرد - سند MRS شماره 2203 بابت خرید طی فاکتور 01-0047خرید سیمان با9% ارزش افزوده"/>
    <n v="0"/>
    <n v="307064599"/>
    <n v="-307064599"/>
    <s v="بدهیهای جاری"/>
    <s v="3"/>
    <s v="سایر حسابها و اسناد پرداختنی غیر تجاری"/>
    <s v="342"/>
    <s v="سایر حسابهای پرداختنی"/>
    <s v="34221"/>
    <x v="19"/>
    <x v="19"/>
  </r>
  <r>
    <n v="173464"/>
    <n v="1451"/>
    <n v="1559"/>
    <s v="خرید انباری"/>
    <s v="1401/08/18"/>
    <s v="حمل و نقل کهورک بار لامرد - سند MRS شماره 2208 بابت خرید طی فاکتور 01-0047خرید سیمان با9% ارزش افزوده"/>
    <n v="0"/>
    <n v="305536330"/>
    <n v="-305536330"/>
    <s v="بدهیهای جاری"/>
    <s v="3"/>
    <s v="سایر حسابها و اسناد پرداختنی غیر تجاری"/>
    <s v="342"/>
    <s v="سایر حسابهای پرداختنی"/>
    <s v="34221"/>
    <x v="19"/>
    <x v="19"/>
  </r>
  <r>
    <n v="173465"/>
    <n v="1451"/>
    <n v="1559"/>
    <s v="خرید انباری"/>
    <s v="1401/08/18"/>
    <s v="حمل و نقل کهورک بار لامرد - سند MRS شماره 2391 بابت خرید طی فاکتور 01-0047خرید سیمان با9% ارزش افزوده"/>
    <n v="0"/>
    <n v="304948534"/>
    <n v="-304948534"/>
    <s v="بدهیهای جاری"/>
    <s v="3"/>
    <s v="سایر حسابها و اسناد پرداختنی غیر تجاری"/>
    <s v="342"/>
    <s v="سایر حسابهای پرداختنی"/>
    <s v="34221"/>
    <x v="19"/>
    <x v="19"/>
  </r>
  <r>
    <n v="180021"/>
    <n v="1562"/>
    <n v="1880"/>
    <s v="خرید انباری"/>
    <s v="1401/09/10"/>
    <s v="حمل و نقل کهورک بار لامرد - سند MRS شماره 2452 بابت خرید طی فاکتور 01-0048"/>
    <n v="0"/>
    <n v="848640692"/>
    <n v="-848640692"/>
    <s v="بدهیهای جاری"/>
    <s v="3"/>
    <s v="سایر حسابها و اسناد پرداختنی غیر تجاری"/>
    <s v="342"/>
    <s v="سایر حسابهای پرداختنی"/>
    <s v="34221"/>
    <x v="19"/>
    <x v="19"/>
  </r>
  <r>
    <n v="180022"/>
    <n v="1562"/>
    <n v="1880"/>
    <s v="خرید انباری"/>
    <s v="1401/09/10"/>
    <s v="حمل و نقل کهورک بار لامرد - سند MRS شماره 2395 بابت خرید طی فاکتور 01-0048"/>
    <n v="0"/>
    <n v="846918198"/>
    <n v="-846918198"/>
    <s v="بدهیهای جاری"/>
    <s v="3"/>
    <s v="سایر حسابها و اسناد پرداختنی غیر تجاری"/>
    <s v="342"/>
    <s v="سایر حسابهای پرداختنی"/>
    <s v="34221"/>
    <x v="19"/>
    <x v="19"/>
  </r>
  <r>
    <n v="180023"/>
    <n v="1562"/>
    <n v="1880"/>
    <s v="خرید انباری"/>
    <s v="1401/09/10"/>
    <s v="حمل و نقل کهورک بار لامرد - سند MRS شماره 2393 بابت خرید طی فاکتور 01-0048"/>
    <n v="0"/>
    <n v="560124816"/>
    <n v="-560124816"/>
    <s v="بدهیهای جاری"/>
    <s v="3"/>
    <s v="سایر حسابها و اسناد پرداختنی غیر تجاری"/>
    <s v="342"/>
    <s v="سایر حسابهای پرداختنی"/>
    <s v="34221"/>
    <x v="19"/>
    <x v="19"/>
  </r>
  <r>
    <n v="180024"/>
    <n v="1562"/>
    <n v="1880"/>
    <s v="خرید انباری"/>
    <s v="1401/09/10"/>
    <s v="حمل و نقل کهورک بار لامرد - سند MRS شماره 2394 بابت خرید طی فاکتور 01-0048"/>
    <n v="0"/>
    <n v="281085516"/>
    <n v="-281085516"/>
    <s v="بدهیهای جاری"/>
    <s v="3"/>
    <s v="سایر حسابها و اسناد پرداختنی غیر تجاری"/>
    <s v="342"/>
    <s v="سایر حسابهای پرداختنی"/>
    <s v="34221"/>
    <x v="19"/>
    <x v="19"/>
  </r>
  <r>
    <n v="180025"/>
    <n v="1562"/>
    <n v="1880"/>
    <s v="خرید انباری"/>
    <s v="1401/09/10"/>
    <s v="حمل و نقل کهورک بار لامرد - سند MRS شماره 2453 بابت خرید طی فاکتور 01-0048"/>
    <n v="0"/>
    <n v="279577778"/>
    <n v="-279577778"/>
    <s v="بدهیهای جاری"/>
    <s v="3"/>
    <s v="سایر حسابها و اسناد پرداختنی غیر تجاری"/>
    <s v="342"/>
    <s v="سایر حسابهای پرداختنی"/>
    <s v="34221"/>
    <x v="19"/>
    <x v="19"/>
  </r>
  <r>
    <n v="137849"/>
    <n v="1186"/>
    <n v="999"/>
    <s v="خرید خدمات"/>
    <s v="1401/07/11"/>
    <s v="MOSACO-هزینه حمل لوله های SEAH به ارزش 364.708 درهم فی 76.727 مورخ 1401/04/20 سنا طی ف 07/07/2022"/>
    <n v="0"/>
    <n v="27982950716"/>
    <n v="-27982950716"/>
    <s v="بدهیهای جاری"/>
    <s v="3"/>
    <s v="سایر حسابها و اسناد پرداختنی غیر تجاری"/>
    <s v="342"/>
    <s v="سایر حسابهای پرداختنی"/>
    <s v="34221"/>
    <x v="20"/>
    <x v="20"/>
  </r>
  <r>
    <n v="137852"/>
    <n v="1186"/>
    <n v="999"/>
    <s v="خرید خدمات"/>
    <s v="1401/07/11"/>
    <s v="MOSACO-هزینه حمل لوله های 34 اینچی از دوبی به ارزش 12.000 درهم فی 75.553 مورخ 1401/06/02سنا طی ف 24/08/2022"/>
    <n v="0"/>
    <n v="906636000"/>
    <n v="-906636000"/>
    <s v="بدهیهای جاری"/>
    <s v="3"/>
    <s v="سایر حسابها و اسناد پرداختنی غیر تجاری"/>
    <s v="342"/>
    <s v="سایر حسابهای پرداختنی"/>
    <s v="34221"/>
    <x v="20"/>
    <x v="20"/>
  </r>
  <r>
    <n v="137847"/>
    <n v="1186"/>
    <n v="999"/>
    <s v="خرید خدمات"/>
    <s v="1401/07/11"/>
    <s v="KWB-هزینه به ارزش 10.000 دلار فی 277.651 مورخ 1401/05/03سنا بابت SHIPPING SILENCER PACKAGE STEAM-KA-SA-002"/>
    <n v="0"/>
    <n v="2776510000"/>
    <n v="-2776510000"/>
    <s v="بدهیهای جاری"/>
    <s v="3"/>
    <s v="سایر حسابها و اسناد پرداختنی غیر تجاری"/>
    <s v="342"/>
    <s v="سایر حسابهای پرداختنی"/>
    <s v="34221"/>
    <x v="21"/>
    <x v="21"/>
  </r>
  <r>
    <n v="137891"/>
    <n v="1187"/>
    <n v="1004"/>
    <s v="خرید خدمات"/>
    <s v="1401/07/11"/>
    <s v="مسیر طلایی راسا - بابت هزینه دموراژ بارنامه TSVAEJEA2208566 محموله Flare-GBA اینویس 186 شرکت Ring field فاکتور شماره 0475 شامل 9% ارزش افزوده"/>
    <n v="0"/>
    <n v="56089460"/>
    <n v="-56089460"/>
    <s v="بدهیهای جاری"/>
    <s v="3"/>
    <s v="سایر حسابها و اسناد پرداختنی غیر تجاری"/>
    <s v="342"/>
    <s v="سایر حسابهای پرداختنی"/>
    <s v="34221"/>
    <x v="11"/>
    <x v="11"/>
  </r>
  <r>
    <n v="153753"/>
    <n v="1481"/>
    <n v="1528"/>
    <s v="خرید خدمات"/>
    <s v="1401/08/25"/>
    <s v="منطقه ویژه انرژی پارس- بابت جانمایی محل تخلیه نخاله های ساختمانی طی صورتحساب خدمات شهری 140104233 مورخ 1401/07/06 شامل 9% ارزش افزوده- اعلامیه بدهکار سپهر مولد به شماره SM/1401/838 مورخ 1401/08/25"/>
    <n v="0"/>
    <n v="15267826"/>
    <n v="-15267826"/>
    <s v="بدهیهای جاری"/>
    <s v="3"/>
    <s v="سایر حسابها و اسناد پرداختنی غیر تجاری"/>
    <s v="342"/>
    <s v="سایر حسابهای پرداختنی"/>
    <s v="34221"/>
    <x v="22"/>
    <x v="22"/>
  </r>
  <r>
    <n v="148158"/>
    <n v="1481"/>
    <n v="1528"/>
    <s v="خرید خدمات"/>
    <s v="1401/08/25"/>
    <s v="پرتو پرواز فردا- بابت هزینه کنسلی بلیط تهران به عسلویه آقای آرش دلداده مهربان هواپیمایی آسمان- اعلامیه بدهکار سپهر مولد به شماره SM/1401/838 مورخ 1401/08/25"/>
    <n v="0"/>
    <n v="5390000"/>
    <n v="-5390000"/>
    <s v="بدهیهای جاری"/>
    <s v="3"/>
    <s v="سایر حسابها و اسناد پرداختنی غیر تجاری"/>
    <s v="342"/>
    <s v="سایر حسابهای پرداختنی"/>
    <s v="34221"/>
    <x v="22"/>
    <x v="22"/>
  </r>
  <r>
    <n v="153755"/>
    <n v="1481"/>
    <n v="1528"/>
    <s v="خرید خدمات"/>
    <s v="1401/08/25"/>
    <s v="پرتو پرواز فردا- بابت هزینه بلیط تهران به عسلویه آقای احمد غدیری هواپیمایی ایران ایرتور- اعلامیه بدهکار سپهر مولد به شماره SM/1401/838 مورخ 1401/08/25"/>
    <n v="0"/>
    <n v="11864000"/>
    <n v="-11864000"/>
    <s v="بدهیهای جاری"/>
    <s v="3"/>
    <s v="سایر حسابها و اسناد پرداختنی غیر تجاری"/>
    <s v="342"/>
    <s v="سایر حسابهای پرداختنی"/>
    <s v="34221"/>
    <x v="22"/>
    <x v="22"/>
  </r>
  <r>
    <n v="153757"/>
    <n v="1481"/>
    <n v="1528"/>
    <s v="خرید خدمات"/>
    <s v="1401/08/25"/>
    <s v="پرتو پرواز فردا- بابت هزینه بلیط بوشهر به تهران آقای احمد غدیری هواپیمایی ساها- اعلامیه بدهکار سپهر مولد به شماره SM/1401/838 مورخ 1401/08/25"/>
    <n v="0"/>
    <n v="10621000"/>
    <n v="-10621000"/>
    <s v="بدهیهای جاری"/>
    <s v="3"/>
    <s v="سایر حسابها و اسناد پرداختنی غیر تجاری"/>
    <s v="342"/>
    <s v="سایر حسابهای پرداختنی"/>
    <s v="34221"/>
    <x v="22"/>
    <x v="22"/>
  </r>
  <r>
    <n v="153759"/>
    <n v="1481"/>
    <n v="1528"/>
    <s v="خرید خدمات"/>
    <s v="1401/08/25"/>
    <s v="پرتو پرواز فردا- بابت هزینه بلیط عسلویه به تهران آقای محمدرضا شریف هواپیمایی آسمان- اعلامیه بدهکار سپهر مولد به شماره SM/1401/838 مورخ 1401/08/25"/>
    <n v="0"/>
    <n v="11864000"/>
    <n v="-11864000"/>
    <s v="بدهیهای جاری"/>
    <s v="3"/>
    <s v="سایر حسابها و اسناد پرداختنی غیر تجاری"/>
    <s v="342"/>
    <s v="سایر حسابهای پرداختنی"/>
    <s v="34221"/>
    <x v="22"/>
    <x v="22"/>
  </r>
  <r>
    <n v="153761"/>
    <n v="1481"/>
    <n v="1528"/>
    <s v="خرید خدمات"/>
    <s v="1401/08/25"/>
    <s v="پرتو پرواز فردا- بابت هزینه کنسلی بلیط تهران به عسلویه آقای آرش دلداده مهربان هواپیمایی ایران ایرتور- اعلامیه بدهکار سپهر مولد به شماره SM/1401/838 مورخ 1401/08/25"/>
    <n v="0"/>
    <n v="6397000"/>
    <n v="-6397000"/>
    <s v="بدهیهای جاری"/>
    <s v="3"/>
    <s v="سایر حسابها و اسناد پرداختنی غیر تجاری"/>
    <s v="342"/>
    <s v="سایر حسابهای پرداختنی"/>
    <s v="34221"/>
    <x v="22"/>
    <x v="22"/>
  </r>
  <r>
    <n v="153766"/>
    <n v="1481"/>
    <n v="1528"/>
    <s v="خرید خدمات"/>
    <s v="1401/08/25"/>
    <s v="منطقه ویژه انرژی پارس- بابت جانمایی محل تخلیه نخاله های ساختمانی طی صورتحساب خدمات شهری 140104615 مورخ 1401/07/12 شامل 9% ارزش افزوده- اعلامیه بدهکار سپهر مولد به شماره SM/1401/838 مورخ 1401/08/25"/>
    <n v="0"/>
    <n v="58017740"/>
    <n v="-58017740"/>
    <s v="بدهیهای جاری"/>
    <s v="3"/>
    <s v="سایر حسابها و اسناد پرداختنی غیر تجاری"/>
    <s v="342"/>
    <s v="سایر حسابهای پرداختنی"/>
    <s v="34221"/>
    <x v="22"/>
    <x v="22"/>
  </r>
  <r>
    <n v="153768"/>
    <n v="1481"/>
    <n v="1528"/>
    <s v="خرید خدمات"/>
    <s v="1401/08/25"/>
    <s v="پرتو پرواز فردا- بابت هزینه بلیط تهران به عسلویه آقای محمدرضا شریف هواپیمایی آسمان- اعلامیه بدهکار سپهر مولد به شماره SM/1401/838 مورخ 1401/08/25"/>
    <n v="0"/>
    <n v="10621000"/>
    <n v="-10621000"/>
    <s v="بدهیهای جاری"/>
    <s v="3"/>
    <s v="سایر حسابها و اسناد پرداختنی غیر تجاری"/>
    <s v="342"/>
    <s v="سایر حسابهای پرداختنی"/>
    <s v="34221"/>
    <x v="22"/>
    <x v="22"/>
  </r>
  <r>
    <n v="140051"/>
    <n v="1201"/>
    <n v="1135"/>
    <s v="خرید خدمات"/>
    <s v="1401/07/12"/>
    <s v="حمل و نقل بین المللی توشه بر- بابت هزینه های ترخیص محموله شیرآلات Lesser بارنامه ILJEABND220825211 اینویس 138 طی صورتحساب به شناسه 439110 شامل 9% ارزش افزوده"/>
    <n v="0"/>
    <n v="19017371"/>
    <n v="-19017371"/>
    <s v="بدهیهای جاری"/>
    <s v="3"/>
    <s v="سایر حسابها و اسناد پرداختنی غیر تجاری"/>
    <s v="342"/>
    <s v="سایر حسابهای پرداختنی"/>
    <s v="34221"/>
    <x v="23"/>
    <x v="23"/>
  </r>
  <r>
    <n v="140055"/>
    <n v="1201"/>
    <n v="1135"/>
    <s v="نیابتی- خرید خدمات"/>
    <s v="1401/07/12"/>
    <s v="حمل و نقل بین المللی توشه بر- بابت هزینه های ترخیص محموله شیرآلات Lesser بارنامه ILJEABND220825211 اینویس 138 طی صورتحساب به شناسه 439111 شامل 9% ارزش افزوده"/>
    <n v="0"/>
    <n v="51924987"/>
    <n v="-51924987"/>
    <s v="بدهیهای جاری"/>
    <s v="3"/>
    <s v="سایر حسابها و اسناد پرداختنی غیر تجاری"/>
    <s v="342"/>
    <s v="سایر حسابهای پرداختنی"/>
    <s v="34221"/>
    <x v="23"/>
    <x v="23"/>
  </r>
  <r>
    <n v="177910"/>
    <n v="1327"/>
    <n v="1865"/>
    <s v="خرید انباری"/>
    <s v="1401/08/03"/>
    <s v="مهندسی پایاصنعت تیران- سند MRS شماره 2304 بابت خرید طی فاکتور INV #178-Adish-typeBبه مبلغ 378،466/29 یورو با فی 269،830ریال"/>
    <n v="0"/>
    <n v="33511632521"/>
    <n v="-33511632521"/>
    <s v="بدهیهای جاری"/>
    <s v="3"/>
    <s v="سایر حسابها و اسناد پرداختنی غیر تجاری"/>
    <s v="342"/>
    <s v="سایر حسابهای پرداختنی"/>
    <s v="34221"/>
    <x v="24"/>
    <x v="24"/>
  </r>
  <r>
    <n v="177911"/>
    <n v="1327"/>
    <n v="1865"/>
    <s v="خرید انباری"/>
    <s v="1401/08/03"/>
    <s v="مهندسی پایاصنعت تیران- سند MRS شماره 2306 بابت خرید طی فاکتور INV #178-Adish-typeB به مبلغ 378،466/29 یورو با فی 269،830ریال"/>
    <n v="0"/>
    <n v="26034242314"/>
    <n v="-26034242314"/>
    <s v="بدهیهای جاری"/>
    <s v="3"/>
    <s v="سایر حسابها و اسناد پرداختنی غیر تجاری"/>
    <s v="342"/>
    <s v="سایر حسابهای پرداختنی"/>
    <s v="34221"/>
    <x v="24"/>
    <x v="24"/>
  </r>
  <r>
    <n v="177912"/>
    <n v="1327"/>
    <n v="1865"/>
    <s v="خرید انباری"/>
    <s v="1401/08/03"/>
    <s v="مهندسی پایاصنعت تیران- سند MRS شماره 2302 بابت خرید طی فاکتور INV #178-Adish-typeB به مبلغ 378،466/29 یورو با فی 269،830ریال"/>
    <n v="0"/>
    <n v="8895665359"/>
    <n v="-8895665359"/>
    <s v="بدهیهای جاری"/>
    <s v="3"/>
    <s v="سایر حسابها و اسناد پرداختنی غیر تجاری"/>
    <s v="342"/>
    <s v="سایر حسابهای پرداختنی"/>
    <s v="34221"/>
    <x v="24"/>
    <x v="24"/>
  </r>
  <r>
    <n v="177913"/>
    <n v="1327"/>
    <n v="1865"/>
    <s v="خرید انباری"/>
    <s v="1401/08/03"/>
    <s v="مهندسی پایاصنعت تیران- سند MRS شماره 2184 بابت خرید طی فاکتور INV #178-Adish-typeBبه مبلغ 378،466/29 یورو با فی 269،830ریال"/>
    <n v="0"/>
    <n v="1394420484"/>
    <n v="-1394420484"/>
    <s v="بدهیهای جاری"/>
    <s v="3"/>
    <s v="سایر حسابها و اسناد پرداختنی غیر تجاری"/>
    <s v="342"/>
    <s v="سایر حسابهای پرداختنی"/>
    <s v="34221"/>
    <x v="24"/>
    <x v="24"/>
  </r>
  <r>
    <n v="177914"/>
    <n v="1327"/>
    <n v="1865"/>
    <s v="خرید انباری"/>
    <s v="1401/08/03"/>
    <s v="مهندسی پایاصنعت تیران- سند MRS شماره 2305 بابت خرید طی فاکتور INV #178-Adish-typeBبه مبلغ 378،466/29 یورو با فی 269،830ریال"/>
    <n v="0"/>
    <n v="513962154"/>
    <n v="-513962154"/>
    <s v="بدهیهای جاری"/>
    <s v="3"/>
    <s v="سایر حسابها و اسناد پرداختنی غیر تجاری"/>
    <s v="342"/>
    <s v="سایر حسابهای پرداختنی"/>
    <s v="34221"/>
    <x v="24"/>
    <x v="24"/>
  </r>
  <r>
    <n v="177915"/>
    <n v="1327"/>
    <n v="1865"/>
    <s v="خرید انباری"/>
    <s v="1401/08/03"/>
    <s v="مهندسی پایاصنعت تیران- سند MRS شماره 2303 بابت خرید طی فاکتور INV #178-Adish-typeBبه مبلغ 378،466/29 یورو با فی 269،830ریال"/>
    <n v="0"/>
    <n v="509624940"/>
    <n v="-509624940"/>
    <s v="بدهیهای جاری"/>
    <s v="3"/>
    <s v="سایر حسابها و اسناد پرداختنی غیر تجاری"/>
    <s v="342"/>
    <s v="سایر حسابهای پرداختنی"/>
    <s v="34221"/>
    <x v="24"/>
    <x v="24"/>
  </r>
  <r>
    <n v="177916"/>
    <n v="1327"/>
    <n v="1865"/>
    <s v="خرید انباری"/>
    <s v="1401/08/03"/>
    <s v="مهندسی پایاصنعت تیران- سند MRS شماره 2187 بابت خرید طی فاکتور INV #178-Adish-typeBبه مبلغ 378،466/29 یورو با فی 269،830ریال"/>
    <n v="0"/>
    <n v="320955266"/>
    <n v="-320955266"/>
    <s v="بدهیهای جاری"/>
    <s v="3"/>
    <s v="سایر حسابها و اسناد پرداختنی غیر تجاری"/>
    <s v="342"/>
    <s v="سایر حسابهای پرداختنی"/>
    <s v="34221"/>
    <x v="24"/>
    <x v="24"/>
  </r>
  <r>
    <n v="177917"/>
    <n v="1327"/>
    <n v="1865"/>
    <s v="خرید انباری"/>
    <s v="1401/08/03"/>
    <s v="مهندسی پایاصنعت تیران- سند MRS شماره 2183 بابت خرید طی فاکتور INV #178-Adish-typeBبه مبلغ 378،466/29 یورو با فی 269،830ریال"/>
    <n v="0"/>
    <n v="210355814"/>
    <n v="-210355814"/>
    <s v="بدهیهای جاری"/>
    <s v="3"/>
    <s v="سایر حسابها و اسناد پرداختنی غیر تجاری"/>
    <s v="342"/>
    <s v="سایر حسابهای پرداختنی"/>
    <s v="34221"/>
    <x v="24"/>
    <x v="24"/>
  </r>
  <r>
    <n v="177918"/>
    <n v="1327"/>
    <n v="1865"/>
    <s v="خرید انباری"/>
    <s v="1401/08/03"/>
    <s v="مهندسی پایاصنعت تیران- سند MRS شماره 2182 بابت خرید طی فاکتور INV #178-Adish-typeBبه مبلغ 378،466/29 یورو با فی 269،830ریال"/>
    <n v="0"/>
    <n v="151803175"/>
    <n v="-151803175"/>
    <s v="بدهیهای جاری"/>
    <s v="3"/>
    <s v="سایر حسابها و اسناد پرداختنی غیر تجاری"/>
    <s v="342"/>
    <s v="سایر حسابهای پرداختنی"/>
    <s v="34221"/>
    <x v="24"/>
    <x v="24"/>
  </r>
  <r>
    <n v="177919"/>
    <n v="1327"/>
    <n v="1865"/>
    <s v="خرید انباری"/>
    <s v="1401/08/03"/>
    <s v="مهندسی پایاصنعت تیران- سند MRS شماره 2185 بابت خرید طی فاکتور INV #178-Adish-typeBبه مبلغ 378،466/29 یورو با فی 269،830ریال"/>
    <n v="0"/>
    <n v="110599455"/>
    <n v="-110599455"/>
    <s v="بدهیهای جاری"/>
    <s v="3"/>
    <s v="سایر حسابها و اسناد پرداختنی غیر تجاری"/>
    <s v="342"/>
    <s v="سایر حسابهای پرداختنی"/>
    <s v="34221"/>
    <x v="24"/>
    <x v="24"/>
  </r>
  <r>
    <n v="177920"/>
    <n v="1327"/>
    <n v="1865"/>
    <s v="خرید انباری"/>
    <s v="1401/08/03"/>
    <s v="مهندسی پایاصنعت تیران- سند MRS شماره 2188 بابت خرید طی فاکتور INV #178-Adish-typeBبه مبلغ 378،466/29 یورو با فی 269،830ریال"/>
    <n v="0"/>
    <n v="99756371"/>
    <n v="-99756371"/>
    <s v="بدهیهای جاری"/>
    <s v="3"/>
    <s v="سایر حسابها و اسناد پرداختنی غیر تجاری"/>
    <s v="342"/>
    <s v="سایر حسابهای پرداختنی"/>
    <s v="34221"/>
    <x v="24"/>
    <x v="24"/>
  </r>
  <r>
    <n v="177921"/>
    <n v="1327"/>
    <n v="1865"/>
    <s v="خرید انباری"/>
    <s v="1401/08/03"/>
    <s v="مهندسی پایاصنعت تیران- سند MRS شماره 2186 بابت خرید طی فاکتور INV #178-Adish-typeBبه مبلغ 378،466/29 یورو با فی 269،830ریال"/>
    <n v="0"/>
    <n v="56384034"/>
    <n v="-56384034"/>
    <s v="بدهیهای جاری"/>
    <s v="3"/>
    <s v="سایر حسابها و اسناد پرداختنی غیر تجاری"/>
    <s v="342"/>
    <s v="سایر حسابهای پرداختنی"/>
    <s v="34221"/>
    <x v="24"/>
    <x v="24"/>
  </r>
  <r>
    <n v="179257"/>
    <n v="1328"/>
    <n v="1867"/>
    <s v="خرید انباری"/>
    <s v="1401/08/03"/>
    <s v="مهندسی پایاصنعت تیران- سند MRS شماره 2299 بابت خرید طی فاکتور INV #177-Adish-typeB به مبلغ 378،466/29 یورو با فی 269،830ریال"/>
    <n v="0"/>
    <n v="91316227213"/>
    <n v="-91316227213"/>
    <s v="بدهیهای جاری"/>
    <s v="3"/>
    <s v="سایر حسابها و اسناد پرداختنی غیر تجاری"/>
    <s v="342"/>
    <s v="سایر حسابهای پرداختنی"/>
    <s v="34221"/>
    <x v="24"/>
    <x v="24"/>
  </r>
  <r>
    <n v="179258"/>
    <n v="1328"/>
    <n v="1867"/>
    <s v="خرید انباری"/>
    <s v="1401/08/03"/>
    <s v="مهندسی پایاصنعت تیران- سند MRS شماره 2287 بابت خرید طی فاکتور INV #177-Adish-typeB  به مبلغ 378،466/29 یورو با فی 269،830ریال"/>
    <n v="0"/>
    <n v="2155808284"/>
    <n v="-2155808284"/>
    <s v="بدهیهای جاری"/>
    <s v="3"/>
    <s v="سایر حسابها و اسناد پرداختنی غیر تجاری"/>
    <s v="342"/>
    <s v="سایر حسابهای پرداختنی"/>
    <s v="34221"/>
    <x v="24"/>
    <x v="24"/>
  </r>
  <r>
    <n v="179259"/>
    <n v="1328"/>
    <n v="1867"/>
    <s v="خرید انباری"/>
    <s v="1401/08/03"/>
    <s v="مهندسی پایاصنعت تیران- سند MRS شماره 2105 بابت خرید طی فاکتور INV #177-Adish-typeB به مبلغ 378،466/29 یورو با فی 269،830ریال"/>
    <n v="0"/>
    <n v="1745021633"/>
    <n v="-1745021633"/>
    <s v="بدهیهای جاری"/>
    <s v="3"/>
    <s v="سایر حسابها و اسناد پرداختنی غیر تجاری"/>
    <s v="342"/>
    <s v="سایر حسابهای پرداختنی"/>
    <s v="34221"/>
    <x v="24"/>
    <x v="24"/>
  </r>
  <r>
    <n v="179260"/>
    <n v="1328"/>
    <n v="1867"/>
    <s v="خرید انباری"/>
    <s v="1401/08/03"/>
    <s v="مهندسی پایاصنعت تیران- سند MRS شماره 2285 بابت خرید طی فاکتور INV #177-Adish-typeB به مبلغ 378،466/29 یورو با فی 269،830ریال"/>
    <n v="0"/>
    <n v="1163347749"/>
    <n v="-1163347749"/>
    <s v="بدهیهای جاری"/>
    <s v="3"/>
    <s v="سایر حسابها و اسناد پرداختنی غیر تجاری"/>
    <s v="342"/>
    <s v="سایر حسابهای پرداختنی"/>
    <s v="34221"/>
    <x v="24"/>
    <x v="24"/>
  </r>
  <r>
    <n v="179261"/>
    <n v="1328"/>
    <n v="1867"/>
    <s v="خرید انباری"/>
    <s v="1401/08/03"/>
    <s v="مهندسی پایاصنعت تیران- سند MRS شماره 2300 بابت خرید طی فاکتور INV #177-Adish-typeB  به مبلغ 378،466/29 یورو با فی 269،830ریال"/>
    <n v="0"/>
    <n v="1048327490"/>
    <n v="-1048327490"/>
    <s v="بدهیهای جاری"/>
    <s v="3"/>
    <s v="سایر حسابها و اسناد پرداختنی غیر تجاری"/>
    <s v="342"/>
    <s v="سایر حسابهای پرداختنی"/>
    <s v="34221"/>
    <x v="24"/>
    <x v="24"/>
  </r>
  <r>
    <n v="179262"/>
    <n v="1328"/>
    <n v="1867"/>
    <s v="خرید انباری"/>
    <s v="1401/08/03"/>
    <s v="مهندسی پایاصنعت تیران- سند MRS شماره 2280 بابت خرید طی فاکتور INV #177-Adish-typeB  به مبلغ 378،466/29 یورو با فی 269،830ریال"/>
    <n v="0"/>
    <n v="1005605680"/>
    <n v="-1005605680"/>
    <s v="بدهیهای جاری"/>
    <s v="3"/>
    <s v="سایر حسابها و اسناد پرداختنی غیر تجاری"/>
    <s v="342"/>
    <s v="سایر حسابهای پرداختنی"/>
    <s v="34221"/>
    <x v="24"/>
    <x v="24"/>
  </r>
  <r>
    <n v="179263"/>
    <n v="1328"/>
    <n v="1867"/>
    <s v="خرید انباری"/>
    <s v="1401/08/03"/>
    <s v="مهندسی پایاصنعت تیران- سند MRS شماره 2294 بابت خرید طی فاکتور INV #177-Adish-typeB  به مبلغ 378،466/29 یورو با فی 269،830ریال"/>
    <n v="0"/>
    <n v="959597585"/>
    <n v="-959597585"/>
    <s v="بدهیهای جاری"/>
    <s v="3"/>
    <s v="سایر حسابها و اسناد پرداختنی غیر تجاری"/>
    <s v="342"/>
    <s v="سایر حسابهای پرداختنی"/>
    <s v="34221"/>
    <x v="24"/>
    <x v="24"/>
  </r>
  <r>
    <n v="179264"/>
    <n v="1328"/>
    <n v="1867"/>
    <s v="خرید انباری"/>
    <s v="1401/08/03"/>
    <s v="مهندسی پایاصنعت تیران- سند MRS شماره 2283 بابت خرید طی فاکتور INV #177-Adish-typeB  به مبلغ 378،466/29 یورو با فی 269،830ریال"/>
    <n v="0"/>
    <n v="519234300"/>
    <n v="-519234300"/>
    <s v="بدهیهای جاری"/>
    <s v="3"/>
    <s v="سایر حسابها و اسناد پرداختنی غیر تجاری"/>
    <s v="342"/>
    <s v="سایر حسابهای پرداختنی"/>
    <s v="34221"/>
    <x v="24"/>
    <x v="24"/>
  </r>
  <r>
    <n v="179265"/>
    <n v="1328"/>
    <n v="1867"/>
    <s v="خرید انباری"/>
    <s v="1401/08/03"/>
    <s v="مهندسی پایاصنعت تیران- سند MRS شماره 2301 بابت خرید طی فاکتور INV #177-Adish-typeB  به مبلغ 378،466/29 یورو با فی 269،830ریال"/>
    <n v="0"/>
    <n v="473226368"/>
    <n v="-473226368"/>
    <s v="بدهیهای جاری"/>
    <s v="3"/>
    <s v="سایر حسابها و اسناد پرداختنی غیر تجاری"/>
    <s v="342"/>
    <s v="سایر حسابهای پرداختنی"/>
    <s v="34221"/>
    <x v="24"/>
    <x v="24"/>
  </r>
  <r>
    <n v="179266"/>
    <n v="1328"/>
    <n v="1867"/>
    <s v="خرید انباری"/>
    <s v="1401/08/03"/>
    <s v="مهندسی پایاصنعت تیران- سند MRS شماره 2297 بابت خرید طی فاکتور INV #177-Adish-typeB به مبلغ 378،466/29 یورو با فی 269،830ریال"/>
    <n v="0"/>
    <n v="354919651"/>
    <n v="-354919651"/>
    <s v="بدهیهای جاری"/>
    <s v="3"/>
    <s v="سایر حسابها و اسناد پرداختنی غیر تجاری"/>
    <s v="342"/>
    <s v="سایر حسابهای پرداختنی"/>
    <s v="34221"/>
    <x v="24"/>
    <x v="24"/>
  </r>
  <r>
    <n v="179267"/>
    <n v="1328"/>
    <n v="1867"/>
    <s v="خرید انباری"/>
    <s v="1401/08/03"/>
    <s v="مهندسی پایاصنعت تیران- سند MRS شماره 2291 بابت خرید طی فاکتور INV #177-Adish-typeB  به مبلغ 378،466/29 یورو با فی 269،830ریال"/>
    <n v="0"/>
    <n v="216895342"/>
    <n v="-216895342"/>
    <s v="بدهیهای جاری"/>
    <s v="3"/>
    <s v="سایر حسابها و اسناد پرداختنی غیر تجاری"/>
    <s v="342"/>
    <s v="سایر حسابهای پرداختنی"/>
    <s v="34221"/>
    <x v="24"/>
    <x v="24"/>
  </r>
  <r>
    <n v="179268"/>
    <n v="1328"/>
    <n v="1867"/>
    <s v="خرید انباری"/>
    <s v="1401/08/03"/>
    <s v="مهندسی پایاصنعت تیران- سند MRS شماره 2295 بابت خرید طی فاکتور INV #177-Adish-typeB  به مبلغ 378،466/29 یورو با فی 269،830ریال"/>
    <n v="0"/>
    <n v="210322758"/>
    <n v="-210322758"/>
    <s v="بدهیهای جاری"/>
    <s v="3"/>
    <s v="سایر حسابها و اسناد پرداختنی غیر تجاری"/>
    <s v="342"/>
    <s v="سایر حسابهای پرداختنی"/>
    <s v="34221"/>
    <x v="24"/>
    <x v="24"/>
  </r>
  <r>
    <n v="179269"/>
    <n v="1328"/>
    <n v="1867"/>
    <s v="خرید انباری"/>
    <s v="1401/08/03"/>
    <s v="مهندسی پایاصنعت تیران- سند MRS شماره 2286 بابت خرید طی فاکتور INV #177-Adish-typeB  به مبلغ 378،466/29 یورو با فی 269،830ریال"/>
    <n v="0"/>
    <n v="207036461"/>
    <n v="-207036461"/>
    <s v="بدهیهای جاری"/>
    <s v="3"/>
    <s v="سایر حسابها و اسناد پرداختنی غیر تجاری"/>
    <s v="342"/>
    <s v="سایر حسابهای پرداختنی"/>
    <s v="34221"/>
    <x v="24"/>
    <x v="24"/>
  </r>
  <r>
    <n v="179270"/>
    <n v="1328"/>
    <n v="1867"/>
    <s v="خرید انباری"/>
    <s v="1401/08/03"/>
    <s v="مهندسی پایاصنعت تیران- سند MRS شماره 2290 بابت خرید طی فاکتور INV #177-Adish-typeB  به مبلغ 378،466/29 یورو با فی 269،830ریال"/>
    <n v="0"/>
    <n v="193891289"/>
    <n v="-193891289"/>
    <s v="بدهیهای جاری"/>
    <s v="3"/>
    <s v="سایر حسابها و اسناد پرداختنی غیر تجاری"/>
    <s v="342"/>
    <s v="سایر حسابهای پرداختنی"/>
    <s v="34221"/>
    <x v="24"/>
    <x v="24"/>
  </r>
  <r>
    <n v="179271"/>
    <n v="1328"/>
    <n v="1867"/>
    <s v="خرید انباری"/>
    <s v="1401/08/03"/>
    <s v="مهندسی پایاصنعت تیران- سند MRS شماره 2284 بابت خرید طی فاکتور INV #177-Adish-typeB  به مبلغ 378،466/29 یورو با فی 269،830ریال"/>
    <n v="0"/>
    <n v="157742064"/>
    <n v="-157742064"/>
    <s v="بدهیهای جاری"/>
    <s v="3"/>
    <s v="سایر حسابها و اسناد پرداختنی غیر تجاری"/>
    <s v="342"/>
    <s v="سایر حسابهای پرداختنی"/>
    <s v="34221"/>
    <x v="24"/>
    <x v="24"/>
  </r>
  <r>
    <n v="179272"/>
    <n v="1328"/>
    <n v="1867"/>
    <s v="خرید انباری"/>
    <s v="1401/08/03"/>
    <s v="مهندسی پایاصنعت تیران- سند MRS شماره 2281 بابت خرید طی فاکتور INV #177-Adish-typeB  به مبلغ 378،466/29 یورو با فی 269،830ریال"/>
    <n v="0"/>
    <n v="98588791"/>
    <n v="-98588791"/>
    <s v="بدهیهای جاری"/>
    <s v="3"/>
    <s v="سایر حسابها و اسناد پرداختنی غیر تجاری"/>
    <s v="342"/>
    <s v="سایر حسابهای پرداختنی"/>
    <s v="34221"/>
    <x v="24"/>
    <x v="24"/>
  </r>
  <r>
    <n v="179273"/>
    <n v="1328"/>
    <n v="1867"/>
    <s v="خرید انباری"/>
    <s v="1401/08/03"/>
    <s v="مهندسی پایاصنعت تیران- سند MRS شماره 2289 بابت خرید طی فاکتور INV #177-Adish-typeB  به مبلغ 378،466/29 یورو با فی 269،830ریال"/>
    <n v="0"/>
    <n v="85443618"/>
    <n v="-85443618"/>
    <s v="بدهیهای جاری"/>
    <s v="3"/>
    <s v="سایر حسابها و اسناد پرداختنی غیر تجاری"/>
    <s v="342"/>
    <s v="سایر حسابهای پرداختنی"/>
    <s v="34221"/>
    <x v="24"/>
    <x v="24"/>
  </r>
  <r>
    <n v="179274"/>
    <n v="1328"/>
    <n v="1867"/>
    <s v="خرید انباری"/>
    <s v="1401/08/03"/>
    <s v="مهندسی پایاصنعت تیران- سند MRS شماره 2282 بابت خرید طی فاکتور INV #177-Adish-typeB  به مبلغ 378،466/29 یورو با فی 269،830ریال"/>
    <n v="0"/>
    <n v="72298449"/>
    <n v="-72298449"/>
    <s v="بدهیهای جاری"/>
    <s v="3"/>
    <s v="سایر حسابها و اسناد پرداختنی غیر تجاری"/>
    <s v="342"/>
    <s v="سایر حسابهای پرداختنی"/>
    <s v="34221"/>
    <x v="24"/>
    <x v="24"/>
  </r>
  <r>
    <n v="179275"/>
    <n v="1328"/>
    <n v="1867"/>
    <s v="خرید انباری"/>
    <s v="1401/08/03"/>
    <s v="مهندسی پایاصنعت تیران- سند MRS شماره 2288 بابت خرید طی فاکتور INV #177-Adish-typeB  به مبلغ 378،466/29 یورو با فی 269،830ریال"/>
    <n v="0"/>
    <n v="62439567"/>
    <n v="-62439567"/>
    <s v="بدهیهای جاری"/>
    <s v="3"/>
    <s v="سایر حسابها و اسناد پرداختنی غیر تجاری"/>
    <s v="342"/>
    <s v="سایر حسابهای پرداختنی"/>
    <s v="34221"/>
    <x v="24"/>
    <x v="24"/>
  </r>
  <r>
    <n v="179276"/>
    <n v="1328"/>
    <n v="1867"/>
    <s v="خرید انباری"/>
    <s v="1401/08/03"/>
    <s v="مهندسی پایاصنعت تیران- سند MRS شماره 2296 بابت خرید طی فاکتور INV #177-Adish-typeB به مبلغ 378،466/29 یورو با فی 269،830ریال"/>
    <n v="0"/>
    <n v="26290344"/>
    <n v="-26290344"/>
    <s v="بدهیهای جاری"/>
    <s v="3"/>
    <s v="سایر حسابها و اسناد پرداختنی غیر تجاری"/>
    <s v="342"/>
    <s v="سایر حسابهای پرداختنی"/>
    <s v="34221"/>
    <x v="24"/>
    <x v="24"/>
  </r>
  <r>
    <n v="179277"/>
    <n v="1328"/>
    <n v="1867"/>
    <s v="خرید انباری"/>
    <s v="1401/08/03"/>
    <s v="مهندسی پایاصنعت تیران- سند MRS شماره 2298 بابت خرید طی فاکتور INV #177-Adish-typeB  به مبلغ 378،466/29 یورو با فی 269،830ریال"/>
    <n v="0"/>
    <n v="23004051"/>
    <n v="-23004051"/>
    <s v="بدهیهای جاری"/>
    <s v="3"/>
    <s v="سایر حسابها و اسناد پرداختنی غیر تجاری"/>
    <s v="342"/>
    <s v="سایر حسابهای پرداختنی"/>
    <s v="34221"/>
    <x v="24"/>
    <x v="24"/>
  </r>
  <r>
    <n v="179278"/>
    <n v="1328"/>
    <n v="1867"/>
    <s v="خرید انباری"/>
    <s v="1401/08/03"/>
    <s v="مهندسی پایاصنعت تیران- سند MRS شماره 2292 بابت خرید طی فاکتور INV #177-Adish-typeB  به مبلغ 378،466/29 یورو با فی 269،830ریال"/>
    <n v="0"/>
    <n v="16431465"/>
    <n v="-16431465"/>
    <s v="بدهیهای جاری"/>
    <s v="3"/>
    <s v="سایر حسابها و اسناد پرداختنی غیر تجاری"/>
    <s v="342"/>
    <s v="سایر حسابهای پرداختنی"/>
    <s v="34221"/>
    <x v="24"/>
    <x v="24"/>
  </r>
  <r>
    <n v="179279"/>
    <n v="1328"/>
    <n v="1867"/>
    <s v="خرید انباری"/>
    <s v="1401/08/03"/>
    <s v="مهندسی پایاصنعت تیران- سند MRS شماره 2293 بابت خرید طی فاکتور INV #177-Adish-typeB  به مبلغ 378،466/29 یورو با فی 269،830ریال"/>
    <n v="0"/>
    <n v="9858879"/>
    <n v="-9858879"/>
    <s v="بدهیهای جاری"/>
    <s v="3"/>
    <s v="سایر حسابها و اسناد پرداختنی غیر تجاری"/>
    <s v="342"/>
    <s v="سایر حسابهای پرداختنی"/>
    <s v="34221"/>
    <x v="24"/>
    <x v="24"/>
  </r>
  <r>
    <n v="179902"/>
    <n v="1330"/>
    <n v="1869"/>
    <s v="خرید انباری"/>
    <s v="1401/08/03"/>
    <s v="مهندسی پایاصنعت تیران- سند MRS شماره 2171 بابت خرید طی فاکتور INV #187-Adish-typeA به مبلغ434،000 یورو با فی 269،830ریال"/>
    <n v="0"/>
    <n v="105817859989"/>
    <n v="-105817859989"/>
    <s v="بدهیهای جاری"/>
    <s v="3"/>
    <s v="سایر حسابها و اسناد پرداختنی غیر تجاری"/>
    <s v="342"/>
    <s v="سایر حسابهای پرداختنی"/>
    <s v="34221"/>
    <x v="24"/>
    <x v="24"/>
  </r>
  <r>
    <n v="179903"/>
    <n v="1330"/>
    <n v="1869"/>
    <s v="خرید انباری"/>
    <s v="1401/08/03"/>
    <s v="مهندسی پایاصنعت تیران- سند MRS شماره 2163 بابت خرید طی فاکتور INV #187-Adish-typeA به مبلغ434،000 یورو با فی 269،830ریال"/>
    <n v="0"/>
    <n v="4509460194"/>
    <n v="-4509460194"/>
    <s v="بدهیهای جاری"/>
    <s v="3"/>
    <s v="سایر حسابها و اسناد پرداختنی غیر تجاری"/>
    <s v="342"/>
    <s v="سایر حسابهای پرداختنی"/>
    <s v="34221"/>
    <x v="24"/>
    <x v="24"/>
  </r>
  <r>
    <n v="179904"/>
    <n v="1330"/>
    <n v="1869"/>
    <s v="خرید انباری"/>
    <s v="1401/08/03"/>
    <s v="مهندسی پایاصنعت تیران- سند MRS شماره 2108 بابت خرید طی فاکتور INV #187-Adish-typeA به مبلغ434،000 یورو با فی 269،830ریال"/>
    <n v="0"/>
    <n v="1118338678"/>
    <n v="-1118338678"/>
    <s v="بدهیهای جاری"/>
    <s v="3"/>
    <s v="سایر حسابها و اسناد پرداختنی غیر تجاری"/>
    <s v="342"/>
    <s v="سایر حسابهای پرداختنی"/>
    <s v="34221"/>
    <x v="24"/>
    <x v="24"/>
  </r>
  <r>
    <n v="179905"/>
    <n v="1330"/>
    <n v="1869"/>
    <s v="خرید انباری"/>
    <s v="1401/08/03"/>
    <s v="مهندسی پایاصنعت تیران- سند MRS شماره 2103 بابت خرید طی فاکتور INV #187-Adish-typeA به مبلغ434،000 یورو با فی 269،830ریال"/>
    <n v="0"/>
    <n v="1118085141"/>
    <n v="-1118085141"/>
    <s v="بدهیهای جاری"/>
    <s v="3"/>
    <s v="سایر حسابها و اسناد پرداختنی غیر تجاری"/>
    <s v="342"/>
    <s v="سایر حسابهای پرداختنی"/>
    <s v="34221"/>
    <x v="24"/>
    <x v="24"/>
  </r>
  <r>
    <n v="179906"/>
    <n v="1330"/>
    <n v="1869"/>
    <s v="خرید انباری"/>
    <s v="1401/08/03"/>
    <s v="مهندسی پایاصنعت تیران- سند MRS شماره 2107 بابت خرید طی فاکتور INV #187-Adish-typeA به مبلغ434،000 یورو با فی 269،830ریال"/>
    <n v="0"/>
    <n v="757362239"/>
    <n v="-757362239"/>
    <s v="بدهیهای جاری"/>
    <s v="3"/>
    <s v="سایر حسابها و اسناد پرداختنی غیر تجاری"/>
    <s v="342"/>
    <s v="سایر حسابهای پرداختنی"/>
    <s v="34221"/>
    <x v="24"/>
    <x v="24"/>
  </r>
  <r>
    <n v="179907"/>
    <n v="1330"/>
    <n v="1869"/>
    <s v="خرید انباری"/>
    <s v="1401/08/03"/>
    <s v="مهندسی پایاصنعت تیران- سند MRS شماره 2162 بابت خرید طی فاکتور INV #187-Adish-typeA به مبلغ434،000 یورو با فی 269،830ریال"/>
    <n v="0"/>
    <n v="720223702"/>
    <n v="-720223702"/>
    <s v="بدهیهای جاری"/>
    <s v="3"/>
    <s v="سایر حسابها و اسناد پرداختنی غیر تجاری"/>
    <s v="342"/>
    <s v="سایر حسابهای پرداختنی"/>
    <s v="34221"/>
    <x v="24"/>
    <x v="24"/>
  </r>
  <r>
    <n v="179908"/>
    <n v="1330"/>
    <n v="1869"/>
    <s v="خرید انباری"/>
    <s v="1401/08/03"/>
    <s v="مهندسی پایاصنعت تیران- سند MRS شماره 2167 بابت خرید طی فاکتور INV #187-Adish-typeA به مبلغ434،000 یورو با فی 269،830ریال"/>
    <n v="0"/>
    <n v="693349689"/>
    <n v="-693349689"/>
    <s v="بدهیهای جاری"/>
    <s v="3"/>
    <s v="سایر حسابها و اسناد پرداختنی غیر تجاری"/>
    <s v="342"/>
    <s v="سایر حسابهای پرداختنی"/>
    <s v="34221"/>
    <x v="24"/>
    <x v="24"/>
  </r>
  <r>
    <n v="179909"/>
    <n v="1330"/>
    <n v="1869"/>
    <s v="خرید انباری"/>
    <s v="1401/08/03"/>
    <s v="مهندسی پایاصنعت تیران- سند MRS شماره 2169 بابت خرید طی فاکتور INV #187-Adish-typeA به مبلغ434،000 یورو با فی 269،830ریال"/>
    <n v="0"/>
    <n v="548229972"/>
    <n v="-548229972"/>
    <s v="بدهیهای جاری"/>
    <s v="3"/>
    <s v="سایر حسابها و اسناد پرداختنی غیر تجاری"/>
    <s v="342"/>
    <s v="سایر حسابهای پرداختنی"/>
    <s v="34221"/>
    <x v="24"/>
    <x v="24"/>
  </r>
  <r>
    <n v="179910"/>
    <n v="1330"/>
    <n v="1869"/>
    <s v="خرید انباری"/>
    <s v="1401/08/03"/>
    <s v="مهندسی پایاصنعت تیران- سند MRS شماره 2165 بابت خرید طی فاکتور INV #187-Adish-typeA به مبلغ434،000 یورو با فی 269،830ریال"/>
    <n v="0"/>
    <n v="440733895"/>
    <n v="-440733895"/>
    <s v="بدهیهای جاری"/>
    <s v="3"/>
    <s v="سایر حسابها و اسناد پرداختنی غیر تجاری"/>
    <s v="342"/>
    <s v="سایر حسابهای پرداختنی"/>
    <s v="34221"/>
    <x v="24"/>
    <x v="24"/>
  </r>
  <r>
    <n v="179911"/>
    <n v="1330"/>
    <n v="1869"/>
    <s v="خرید انباری"/>
    <s v="1401/08/03"/>
    <s v="مهندسی پایاصنعت تیران- سند MRS شماره 2161 بابت خرید طی فاکتور INV #187-Adish-typeA به مبلغ434،000 یورو با فی 269،830ریال"/>
    <n v="0"/>
    <n v="376236273"/>
    <n v="-376236273"/>
    <s v="بدهیهای جاری"/>
    <s v="3"/>
    <s v="سایر حسابها و اسناد پرداختنی غیر تجاری"/>
    <s v="342"/>
    <s v="سایر حسابهای پرداختنی"/>
    <s v="34221"/>
    <x v="24"/>
    <x v="24"/>
  </r>
  <r>
    <n v="179912"/>
    <n v="1330"/>
    <n v="1869"/>
    <s v="خرید انباری"/>
    <s v="1401/08/03"/>
    <s v="مهندسی پایاصنعت تیران- سند MRS شماره 2554 بابت خرید طی فاکتور INV #187-Adish-typeA به مبلغ434،000 یورو با فی 269،830ریال"/>
    <n v="0"/>
    <n v="298240921"/>
    <n v="-298240921"/>
    <s v="بدهیهای جاری"/>
    <s v="3"/>
    <s v="سایر حسابها و اسناد پرداختنی غیر تجاری"/>
    <s v="342"/>
    <s v="سایر حسابهای پرداختنی"/>
    <s v="34221"/>
    <x v="24"/>
    <x v="24"/>
  </r>
  <r>
    <n v="179913"/>
    <n v="1330"/>
    <n v="1869"/>
    <s v="خرید انباری"/>
    <s v="1401/08/03"/>
    <s v="مهندسی پایاصنعت تیران- سند MRS شماره 2164 بابت خرید طی فاکتور INV #187-Adish-typeA به مبلغ434،000 یورو با فی 269،830ریال"/>
    <n v="0"/>
    <n v="268740197"/>
    <n v="-268740197"/>
    <s v="بدهیهای جاری"/>
    <s v="3"/>
    <s v="سایر حسابها و اسناد پرداختنی غیر تجاری"/>
    <s v="342"/>
    <s v="سایر حسابهای پرداختنی"/>
    <s v="34221"/>
    <x v="24"/>
    <x v="24"/>
  </r>
  <r>
    <n v="179914"/>
    <n v="1330"/>
    <n v="1869"/>
    <s v="خرید انباری"/>
    <s v="1401/08/03"/>
    <s v="مهندسی پایاصنعت تیران- سند MRS شماره 2170 بابت خرید طی فاکتور INV #187-Adish-typeA به مبلغ434،000 یورو با فی 269،830ریال"/>
    <n v="0"/>
    <n v="214992152"/>
    <n v="-214992152"/>
    <s v="بدهیهای جاری"/>
    <s v="3"/>
    <s v="سایر حسابها و اسناد پرداختنی غیر تجاری"/>
    <s v="342"/>
    <s v="سایر حسابهای پرداختنی"/>
    <s v="34221"/>
    <x v="24"/>
    <x v="24"/>
  </r>
  <r>
    <n v="179915"/>
    <n v="1330"/>
    <n v="1869"/>
    <s v="خرید انباری"/>
    <s v="1401/08/03"/>
    <s v="مهندسی پایاصنعت تیران- سند MRS شماره 2172 بابت خرید طی فاکتور INV #187-Adish-typeA به مبلغ434،000 یورو با فی 269،830ریال"/>
    <n v="0"/>
    <n v="84622057"/>
    <n v="-84622057"/>
    <s v="بدهیهای جاری"/>
    <s v="3"/>
    <s v="سایر حسابها و اسناد پرداختنی غیر تجاری"/>
    <s v="342"/>
    <s v="سایر حسابهای پرداختنی"/>
    <s v="34221"/>
    <x v="24"/>
    <x v="24"/>
  </r>
  <r>
    <n v="179916"/>
    <n v="1330"/>
    <n v="1869"/>
    <s v="خرید انباری"/>
    <s v="1401/08/03"/>
    <s v="مهندسی پایاصنعت تیران- سند MRS شماره 2166 بابت خرید طی فاکتور INV #187-Adish-typeA به مبلغ434،000 یورو با فی 269،830ریال"/>
    <n v="0"/>
    <n v="75247253"/>
    <n v="-75247253"/>
    <s v="بدهیهای جاری"/>
    <s v="3"/>
    <s v="سایر حسابها و اسناد پرداختنی غیر تجاری"/>
    <s v="342"/>
    <s v="سایر حسابهای پرداختنی"/>
    <s v="34221"/>
    <x v="24"/>
    <x v="24"/>
  </r>
  <r>
    <n v="179917"/>
    <n v="1330"/>
    <n v="1869"/>
    <s v="خرید انباری"/>
    <s v="1401/08/03"/>
    <s v="مهندسی پایاصنعت تیران- سند MRS شماره 2168 بابت خرید طی فاکتور INV #187-Adish-typeA به مبلغ434،000 یورو با فی 269،830ریال"/>
    <n v="0"/>
    <n v="64497648"/>
    <n v="-64497648"/>
    <s v="بدهیهای جاری"/>
    <s v="3"/>
    <s v="سایر حسابها و اسناد پرداختنی غیر تجاری"/>
    <s v="342"/>
    <s v="سایر حسابهای پرداختنی"/>
    <s v="34221"/>
    <x v="24"/>
    <x v="24"/>
  </r>
  <r>
    <n v="173657"/>
    <n v="1552"/>
    <n v="1586"/>
    <s v="خرید دارایی ثابت"/>
    <s v="1401/09/08"/>
    <s v="خدمات ماشین اداری رامتین(رستم فرودیان)- سند MRS شماره 2404 بابت خرید دستگاه فتوکپی سیاه وسفید لیزری ریکو mp2000 استوک جهت سایت"/>
    <n v="0"/>
    <n v="302000000"/>
    <n v="-302000000"/>
    <s v="بدهیهای جاری"/>
    <s v="3"/>
    <s v="سایر حسابها و اسناد پرداختنی غیر تجاری"/>
    <s v="342"/>
    <s v="سایر حسابهای پرداختنی"/>
    <s v="34221"/>
    <x v="25"/>
    <x v="25"/>
  </r>
  <r>
    <n v="173659"/>
    <n v="1553"/>
    <n v="1587"/>
    <s v="خرید خدمات"/>
    <s v="1401/09/08"/>
    <s v="خدمات ماشین اداری رامتین(رستم فرودیان)-خرید تونر درجه یک برای دستگاه کپی ریکو به تعداد 10 عدد"/>
    <n v="0"/>
    <n v="45000000"/>
    <n v="-45000000"/>
    <s v="بدهیهای جاری"/>
    <s v="3"/>
    <s v="سایر حسابها و اسناد پرداختنی غیر تجاری"/>
    <s v="342"/>
    <s v="سایر حسابهای پرداختنی"/>
    <s v="34221"/>
    <x v="25"/>
    <x v="25"/>
  </r>
  <r>
    <n v="175229"/>
    <n v="1584"/>
    <n v="1702"/>
    <s v="خرید دارایی ثابت"/>
    <s v="1401/09/15"/>
    <s v="خدمات ماشین اداری رامتین(رستم فرودیان)- سند MRS شماره 2477 بابت خریددستگاه فتوکپی سیاه وسفید لیزری ریکو 2501sp جهت سایت"/>
    <n v="0"/>
    <n v="282000000"/>
    <n v="-282000000"/>
    <s v="بدهیهای جاری"/>
    <s v="3"/>
    <s v="سایر حسابها و اسناد پرداختنی غیر تجاری"/>
    <s v="342"/>
    <s v="سایر حسابهای پرداختنی"/>
    <s v="34221"/>
    <x v="25"/>
    <x v="25"/>
  </r>
  <r>
    <n v="144712"/>
    <n v="1177"/>
    <n v="1386"/>
    <s v="خرید خدمات"/>
    <s v="1401/07/07"/>
    <s v="بیمه آسیا - بابت بیمه نامه مسئولیت مدنی مجریان پروژه های عمرانی طی شماره بیمه نامه  410551037/00/000003  از 1401/07/07 تا 1402/07/07 (واریز طی 7 قسط)"/>
    <n v="0"/>
    <n v="1094358856"/>
    <n v="-1094358856"/>
    <s v="بدهیهای جاری"/>
    <s v="3"/>
    <s v="سایر حسابها و اسناد پرداختنی غیر تجاری"/>
    <s v="342"/>
    <s v="سایر حسابهای پرداختنی"/>
    <s v="34221"/>
    <x v="26"/>
    <x v="26"/>
  </r>
  <r>
    <n v="153886"/>
    <n v="1305"/>
    <n v="1534"/>
    <s v="خرید خدمات"/>
    <s v="1401/08/01"/>
    <s v="بیمه آسیا - بابت بیمه نامه مسئولیت مدنی مجریان پروژه های عمرانی طی شماره بیمه نامه  410551037/00/000003  از 1401/07/07 تا 1402/07/07 (واریز طی 7 قسط)"/>
    <n v="0"/>
    <n v="102276434006"/>
    <n v="-102276434006"/>
    <s v="بدهیهای جاری"/>
    <s v="3"/>
    <s v="سایر حسابها و اسناد پرداختنی غیر تجاری"/>
    <s v="342"/>
    <s v="سایر حسابهای پرداختنی"/>
    <s v="34221"/>
    <x v="26"/>
    <x v="26"/>
  </r>
  <r>
    <n v="141695"/>
    <n v="1202"/>
    <n v="1250"/>
    <s v="خرید انباری"/>
    <s v="1401/07/12"/>
    <s v="ذوب آهن آریان بوئین زهرا- سند MRS شماره 2037 بابت خرید طی فاکتور 82030-81916"/>
    <n v="0"/>
    <n v="10319370517"/>
    <n v="-10319370517"/>
    <s v="بدهیهای جاری"/>
    <s v="3"/>
    <s v="سایر حسابها و اسناد پرداختنی غیر تجاری"/>
    <s v="342"/>
    <s v="سایر حسابهای پرداختنی"/>
    <s v="34221"/>
    <x v="27"/>
    <x v="27"/>
  </r>
  <r>
    <n v="141696"/>
    <n v="1202"/>
    <n v="1250"/>
    <s v="خرید انباری"/>
    <s v="1401/07/12"/>
    <s v="ذوب آهن آریان بوئین زهرا- سند MRS شماره 2038 بابت خرید طی فاکتور 82224"/>
    <n v="0"/>
    <n v="3461840109"/>
    <n v="-3461840109"/>
    <s v="بدهیهای جاری"/>
    <s v="3"/>
    <s v="سایر حسابها و اسناد پرداختنی غیر تجاری"/>
    <s v="342"/>
    <s v="سایر حسابهای پرداختنی"/>
    <s v="34221"/>
    <x v="27"/>
    <x v="27"/>
  </r>
  <r>
    <n v="182326"/>
    <n v="1461"/>
    <n v="2060"/>
    <s v="خرید انباری"/>
    <s v="1401/08/21"/>
    <s v="تولیدی و صنعتی فراسان- سند MRS شماره 2438 بابت خرید طی فاکتور 40111124"/>
    <n v="0"/>
    <n v="4042356015"/>
    <n v="-4042356015"/>
    <s v="بدهیهای جاری"/>
    <s v="3"/>
    <s v="سایر حسابها و اسناد پرداختنی غیر تجاری"/>
    <s v="342"/>
    <s v="سایر حسابهای پرداختنی"/>
    <s v="34221"/>
    <x v="28"/>
    <x v="28"/>
  </r>
  <r>
    <n v="182342"/>
    <n v="1569"/>
    <n v="2061"/>
    <s v="خرید انباری"/>
    <s v="1401/09/12"/>
    <s v="تولیدی و صنعتی فراسان- سند MRS شماره 2454 بابت خرید طی فاکتور 40111291با 9% مالیات بر ارزش افزوده"/>
    <n v="0"/>
    <n v="5404000000"/>
    <n v="-5404000000"/>
    <s v="بدهیهای جاری"/>
    <s v="3"/>
    <s v="سایر حسابها و اسناد پرداختنی غیر تجاری"/>
    <s v="342"/>
    <s v="سایر حسابهای پرداختنی"/>
    <s v="34221"/>
    <x v="28"/>
    <x v="28"/>
  </r>
  <r>
    <n v="182343"/>
    <n v="1569"/>
    <n v="2061"/>
    <s v="خرید انباری"/>
    <s v="1401/09/12"/>
    <s v="تولیدی و صنعتی فراسان- سند MRS شماره 2418 بابت خرید طی فاکتور 40111291با 9% مالیات بر ارزش افزوده"/>
    <n v="0"/>
    <n v="809000000"/>
    <n v="-809000000"/>
    <s v="بدهیهای جاری"/>
    <s v="3"/>
    <s v="سایر حسابها و اسناد پرداختنی غیر تجاری"/>
    <s v="342"/>
    <s v="سایر حسابهای پرداختنی"/>
    <s v="34221"/>
    <x v="28"/>
    <x v="28"/>
  </r>
  <r>
    <n v="177310"/>
    <n v="1622"/>
    <n v="1864"/>
    <s v="خرید انباری"/>
    <s v="1401/09/22"/>
    <s v="ریخته گری برناگداز- سند MRS شماره 2553 بابت خرید طی فاکتور 346با 9% مالیات بر ارزش افزوده"/>
    <n v="0"/>
    <n v="6059241875"/>
    <n v="-6059241875"/>
    <s v="بدهیهای جاری"/>
    <s v="3"/>
    <s v="سایر حسابها و اسناد پرداختنی غیر تجاری"/>
    <s v="342"/>
    <s v="سایر حسابهای پرداختنی"/>
    <s v="34221"/>
    <x v="29"/>
    <x v="29"/>
  </r>
  <r>
    <n v="175492"/>
    <n v="1157"/>
    <n v="1711"/>
    <s v="خرید انباری"/>
    <s v="1401/07/01"/>
    <s v="اتصالات استیل آراز(دقیق سازان آراز)- سند MRS شماره 2486 بابت خرید طی فاکتور 1401002خرید بال ولو با 9% مالیات بر ارزش افزوده"/>
    <n v="0"/>
    <n v="566800000"/>
    <n v="-566800000"/>
    <s v="بدهیهای جاری"/>
    <s v="3"/>
    <s v="سایر حسابها و اسناد پرداختنی غیر تجاری"/>
    <s v="342"/>
    <s v="سایر حسابهای پرداختنی"/>
    <s v="34221"/>
    <x v="30"/>
    <x v="30"/>
  </r>
  <r>
    <n v="144996"/>
    <n v="1376"/>
    <n v="1403"/>
    <s v="خرید انباری"/>
    <s v="1401/08/08"/>
    <s v="اتصالات استیل آراز(دقیق سازان آراز)- سند MRS شماره 2124 بابت خرید طی فاکتور 1401102خرید pipeبا احتساب 9% ارزش افزوده"/>
    <n v="0"/>
    <n v="7491112200"/>
    <n v="-7491112200"/>
    <s v="بدهیهای جاری"/>
    <s v="3"/>
    <s v="سایر حسابها و اسناد پرداختنی غیر تجاری"/>
    <s v="342"/>
    <s v="سایر حسابهای پرداختنی"/>
    <s v="34221"/>
    <x v="30"/>
    <x v="30"/>
  </r>
  <r>
    <n v="148140"/>
    <n v="1494"/>
    <n v="1527"/>
    <s v="خرید انباری"/>
    <s v="1401/08/28"/>
    <s v="کاریز هیدرو سازه گیل- سند MRS شماره 2308 بابت خرید طی فاکتور 3755 با 9% مالیات بر ارزش افزوده(SACR-PL-KHG-1020-012)(MRS-KHG-1020-012)"/>
    <n v="0"/>
    <n v="75864000"/>
    <n v="-75864000"/>
    <s v="بدهیهای جاری"/>
    <s v="3"/>
    <s v="سایر حسابها و اسناد پرداختنی غیر تجاری"/>
    <s v="342"/>
    <s v="سایر حسابهای پرداختنی"/>
    <s v="34221"/>
    <x v="31"/>
    <x v="31"/>
  </r>
  <r>
    <n v="173500"/>
    <n v="1496"/>
    <n v="1563"/>
    <s v="خرید انباری"/>
    <s v="1401/08/28"/>
    <s v="کاریز هیدرو سازه گیل- سند MRS شماره 2309 بابت خرید طی فاکتور 3753 با 9% مالیات بر ارزش افزوده"/>
    <n v="0"/>
    <n v="3479280000"/>
    <n v="-3479280000"/>
    <s v="بدهیهای جاری"/>
    <s v="3"/>
    <s v="سایر حسابها و اسناد پرداختنی غیر تجاری"/>
    <s v="342"/>
    <s v="سایر حسابهای پرداختنی"/>
    <s v="34221"/>
    <x v="31"/>
    <x v="31"/>
  </r>
  <r>
    <n v="173502"/>
    <n v="1497"/>
    <n v="1564"/>
    <s v="خرید انباری"/>
    <s v="1401/08/28"/>
    <s v="کاریز هیدرو سازه گیل- سند MRS شماره 2257 بابت خرید طی فاکتور 3754با 9% مالیات بر ارزش افزوده"/>
    <n v="0"/>
    <n v="76020960"/>
    <n v="-76020960"/>
    <s v="بدهیهای جاری"/>
    <s v="3"/>
    <s v="سایر حسابها و اسناد پرداختنی غیر تجاری"/>
    <s v="342"/>
    <s v="سایر حسابهای پرداختنی"/>
    <s v="34221"/>
    <x v="31"/>
    <x v="31"/>
  </r>
  <r>
    <n v="173885"/>
    <n v="1499"/>
    <n v="1615"/>
    <s v="خرید انباری"/>
    <s v="1401/08/28"/>
    <s v="کاریز هیدرو سازه گیل- سند MRS شماره 2310 بابت خرید طی فاکتور 3756 خرید  با 9% مالیات بر ارزش افزوده"/>
    <n v="0"/>
    <n v="4243370000"/>
    <n v="-4243370000"/>
    <s v="بدهیهای جاری"/>
    <s v="3"/>
    <s v="سایر حسابها و اسناد پرداختنی غیر تجاری"/>
    <s v="342"/>
    <s v="سایر حسابهای پرداختنی"/>
    <s v="34221"/>
    <x v="31"/>
    <x v="31"/>
  </r>
  <r>
    <n v="175731"/>
    <n v="1607"/>
    <n v="1737"/>
    <s v="خرید انباری"/>
    <s v="1401/09/20"/>
    <s v="کاریز هیدرو سازه گیل- سند MRS شماره 2446 بابت خرید طی فاکتور 3870خرید  با 9% مالیات بر ارزش افزوده"/>
    <n v="0"/>
    <n v="3311420000"/>
    <n v="-3311420000"/>
    <s v="بدهیهای جاری"/>
    <s v="3"/>
    <s v="سایر حسابها و اسناد پرداختنی غیر تجاری"/>
    <s v="342"/>
    <s v="سایر حسابهای پرداختنی"/>
    <s v="34221"/>
    <x v="31"/>
    <x v="31"/>
  </r>
  <r>
    <n v="175733"/>
    <n v="1608"/>
    <n v="1738"/>
    <s v="خرید انباری"/>
    <s v="1401/09/20"/>
    <s v="کاریز هیدرو سازه گیل- سند MRS شماره 2444 بابت خرید طی فاکتور 3872خرید میکرو سیلیس با 9% مالیات بر ارزش افزوده"/>
    <n v="0"/>
    <n v="78427680"/>
    <n v="-78427680"/>
    <s v="بدهیهای جاری"/>
    <s v="3"/>
    <s v="سایر حسابها و اسناد پرداختنی غیر تجاری"/>
    <s v="342"/>
    <s v="سایر حسابهای پرداختنی"/>
    <s v="34221"/>
    <x v="31"/>
    <x v="31"/>
  </r>
  <r>
    <n v="183138"/>
    <n v="1159"/>
    <n v="2108"/>
    <s v="خرید انباری"/>
    <s v="1401/07/01"/>
    <s v="شرکت تولیدی پی ای اس- سند MRS شماره 2733 بابت بابت پرداخت اصل و جریمه VAT سال 1398 و اصل  VAT سال 1399 ق ADSH-P-PO-GE-026  طبق برگ قطعی پرداخت"/>
    <n v="0"/>
    <n v="20094617182"/>
    <n v="-20094617182"/>
    <s v="بدهیهای جاری"/>
    <s v="3"/>
    <s v="سایر حسابها و اسناد پرداختنی غیر تجاری"/>
    <s v="342"/>
    <s v="سایر حسابهای پرداختنی"/>
    <s v="34221"/>
    <x v="32"/>
    <x v="32"/>
  </r>
  <r>
    <n v="183139"/>
    <n v="1159"/>
    <n v="2108"/>
    <s v="خرید انباری"/>
    <s v="1401/07/01"/>
    <s v="شرکت تولیدی پی ای اس- سند MRS شماره 2734 بابت بابت پرداخت اصل و جریمه VAT سال 1398 و اصل  VAT سال 1399 ق ADSH-P-PO-GE-026  طبق برگ قطعی پرداخت"/>
    <n v="0"/>
    <n v="2891485045"/>
    <n v="-2891485045"/>
    <s v="بدهیهای جاری"/>
    <s v="3"/>
    <s v="سایر حسابها و اسناد پرداختنی غیر تجاری"/>
    <s v="342"/>
    <s v="سایر حسابهای پرداختنی"/>
    <s v="34221"/>
    <x v="32"/>
    <x v="32"/>
  </r>
  <r>
    <n v="183140"/>
    <n v="1159"/>
    <n v="2108"/>
    <s v="خرید انباری"/>
    <s v="1401/07/01"/>
    <s v="شرکت تولیدی پی ای اس- سند MRS شماره 2736 بابت خبابت پرداخت اصل و جریمه VAT سال 1398 و اصل  VAT سال 1399 ق ADSH-P-PO-GE-026  طبق برگ قطعی پرداخت"/>
    <n v="0"/>
    <n v="1269539229"/>
    <n v="-1269539229"/>
    <s v="بدهیهای جاری"/>
    <s v="3"/>
    <s v="سایر حسابها و اسناد پرداختنی غیر تجاری"/>
    <s v="342"/>
    <s v="سایر حسابهای پرداختنی"/>
    <s v="34221"/>
    <x v="32"/>
    <x v="32"/>
  </r>
  <r>
    <n v="183141"/>
    <n v="1159"/>
    <n v="2108"/>
    <s v="خرید انباری"/>
    <s v="1401/07/01"/>
    <s v="شرکت تولیدی پی ای اس- سند MRS شماره 2737 بابت بابت پرداخت اصل و جریمه VAT سال 1398 و اصل  VAT سال 1399 ق ADSH-P-PO-GE-026  طبق برگ قطعی پرداخت"/>
    <n v="0"/>
    <n v="175108859"/>
    <n v="-175108859"/>
    <s v="بدهیهای جاری"/>
    <s v="3"/>
    <s v="سایر حسابها و اسناد پرداختنی غیر تجاری"/>
    <s v="342"/>
    <s v="سایر حسابهای پرداختنی"/>
    <s v="34221"/>
    <x v="32"/>
    <x v="32"/>
  </r>
  <r>
    <n v="183142"/>
    <n v="1159"/>
    <n v="2108"/>
    <s v="خرید انباری"/>
    <s v="1401/07/01"/>
    <s v="شرکت تولیدی پی ای اس- سند MRS شماره 2735 بابت بابت پرداخت اصل و جریمه VAT سال 1398 و اصل  VAT سال 1399 ق ADSH-P-PO-GE-026  طبق برگ قطعی پرداخت"/>
    <n v="0"/>
    <n v="59099241"/>
    <n v="-59099241"/>
    <s v="بدهیهای جاری"/>
    <s v="3"/>
    <s v="سایر حسابها و اسناد پرداختنی غیر تجاری"/>
    <s v="342"/>
    <s v="سایر حسابهای پرداختنی"/>
    <s v="34221"/>
    <x v="32"/>
    <x v="32"/>
  </r>
  <r>
    <n v="141753"/>
    <n v="1203"/>
    <n v="1252"/>
    <s v="خرید انباری"/>
    <s v="1401/07/12"/>
    <s v="تولیدی و بازرگانی نیاشیمی- سند MRS شماره 2042 بابت خرید طی فاکتور 13527خرید رپینگ با 9% مالیات بر ارزش افزوده"/>
    <n v="0"/>
    <n v="3473498640"/>
    <n v="-3473498640"/>
    <s v="بدهیهای جاری"/>
    <s v="3"/>
    <s v="سایر حسابها و اسناد پرداختنی غیر تجاری"/>
    <s v="342"/>
    <s v="سایر حسابهای پرداختنی"/>
    <s v="34221"/>
    <x v="33"/>
    <x v="33"/>
  </r>
  <r>
    <n v="181003"/>
    <n v="1343"/>
    <n v="1922"/>
    <s v="خرید انباری"/>
    <s v="1401/08/03"/>
    <s v="مهندسین مشاور تهران جوان-خرید طی (175) INV #170-Adish-typeA به مبلغ 69،900 یورو (مبلغ 17،400 یورو با فی 261،840 پیش پرداخت و مبلغ 52،500 یورو با فی 269،830ریال)SACR-PL-TJV-021(A)-001(MRS-TJV-021(A)-001)"/>
    <n v="0"/>
    <n v="18641142000"/>
    <n v="-18641142000"/>
    <s v="بدهیهای جاری"/>
    <s v="3"/>
    <s v="سایر حسابها و اسناد پرداختنی غیر تجاری"/>
    <s v="342"/>
    <s v="سایر حسابهای پرداختنی"/>
    <s v="34221"/>
    <x v="34"/>
    <x v="34"/>
  </r>
  <r>
    <n v="181821"/>
    <n v="1413"/>
    <n v="2012"/>
    <s v="خرید انباری"/>
    <s v="1401/08/14"/>
    <s v="مهندسین مشاور تهران جوان- سند MRS شماره 1954 بابت خرید طی فاکتور (192) inv.#201-adish-type B به مبلغ 651،900یورو با فی 271،110ریال مورخه 1401/0/14"/>
    <n v="0"/>
    <n v="66276228375"/>
    <n v="-66276228375"/>
    <s v="بدهیهای جاری"/>
    <s v="3"/>
    <s v="سایر حسابها و اسناد پرداختنی غیر تجاری"/>
    <s v="342"/>
    <s v="سایر حسابهای پرداختنی"/>
    <s v="34221"/>
    <x v="34"/>
    <x v="34"/>
  </r>
  <r>
    <n v="181822"/>
    <n v="1413"/>
    <n v="2012"/>
    <s v="خرید انباری"/>
    <s v="1401/08/14"/>
    <s v="مهندسین مشاور تهران جوان- سند MRS شماره 1955 بابت خرید طی فاکتور (192) inv.#201-adish-type B به مبلغ 651،900یورو با فی 271،110ریال مورخه 1401/0/14"/>
    <n v="0"/>
    <n v="44184152250"/>
    <n v="-44184152250"/>
    <s v="بدهیهای جاری"/>
    <s v="3"/>
    <s v="سایر حسابها و اسناد پرداختنی غیر تجاری"/>
    <s v="342"/>
    <s v="سایر حسابهای پرداختنی"/>
    <s v="34221"/>
    <x v="34"/>
    <x v="34"/>
  </r>
  <r>
    <n v="181823"/>
    <n v="1413"/>
    <n v="2012"/>
    <s v="خرید انباری"/>
    <s v="1401/08/14"/>
    <s v="مهندسین مشاور تهران جوان- سند MRS شماره 1952 بابت خرید طی فاکتور (192) inv.#201-adish-type B به مبلغ 651،900یورو با فی 271،110ریال مورخه 1401/0/14"/>
    <n v="0"/>
    <n v="44184152250"/>
    <n v="-44184152250"/>
    <s v="بدهیهای جاری"/>
    <s v="3"/>
    <s v="سایر حسابها و اسناد پرداختنی غیر تجاری"/>
    <s v="342"/>
    <s v="سایر حسابهای پرداختنی"/>
    <s v="34221"/>
    <x v="34"/>
    <x v="34"/>
  </r>
  <r>
    <n v="181824"/>
    <n v="1413"/>
    <n v="2012"/>
    <s v="خرید انباری"/>
    <s v="1401/08/14"/>
    <s v="مهندسین مشاور تهران جوان- سند MRS شماره 1953 بابت خرید طی فاکتور (192) inv.#201-adish-type B به مبلغ 651،900یورو با فی 271،110ریال مورخه 1401/0/14"/>
    <n v="0"/>
    <n v="22092076125"/>
    <n v="-22092076125"/>
    <s v="بدهیهای جاری"/>
    <s v="3"/>
    <s v="سایر حسابها و اسناد پرداختنی غیر تجاری"/>
    <s v="342"/>
    <s v="سایر حسابهای پرداختنی"/>
    <s v="34221"/>
    <x v="34"/>
    <x v="34"/>
  </r>
  <r>
    <n v="139098"/>
    <n v="1208"/>
    <n v="1038"/>
    <s v="خرید خدمات"/>
    <s v="1401/07/15"/>
    <s v="منطقه ویژه انرژی پارس- بابت عوارض واردات کالا اینویس 185 محموله قطعات فلر شرکت Ring Field صورتحساب خدمات گمرکی شماره 140104378شامل 9% ارزش افزوده"/>
    <n v="0"/>
    <n v="6580875"/>
    <n v="-6580875"/>
    <s v="بدهیهای جاری"/>
    <s v="3"/>
    <s v="سایر حسابها و اسناد پرداختنی غیر تجاری"/>
    <s v="342"/>
    <s v="سایر حسابهای پرداختنی"/>
    <s v="34221"/>
    <x v="15"/>
    <x v="15"/>
  </r>
  <r>
    <n v="139117"/>
    <n v="1208"/>
    <n v="1038"/>
    <s v="خرید خدمات"/>
    <s v="1401/07/15"/>
    <s v="شرکت ملی صنایع پتروشیمی- بابت هزینه انبارداری سه عدد کانتینر محموله قطعات فلر اینویس 185 شرکت Ring Field صورتحساب شماره N0423 شامل 9% ارزش افزوده"/>
    <n v="0"/>
    <n v="48559500"/>
    <n v="-48559500"/>
    <s v="بدهیهای جاری"/>
    <s v="3"/>
    <s v="سایر حسابها و اسناد پرداختنی غیر تجاری"/>
    <s v="342"/>
    <s v="سایر حسابهای پرداختنی"/>
    <s v="34221"/>
    <x v="35"/>
    <x v="35"/>
  </r>
  <r>
    <n v="139095"/>
    <n v="1208"/>
    <n v="1038"/>
    <s v="خرید خدمات"/>
    <s v="1401/07/15"/>
    <s v="گروه ترخیص کاران پارس-بابت هزینه های مربوط به ترخیص اینویس 185 محموله قطعات فلر شرکت Ring Field فاکتور شماره Tkp-1401-61-کوتاژ 442611"/>
    <n v="0"/>
    <n v="70000000"/>
    <n v="-70000000"/>
    <s v="بدهیهای جاری"/>
    <s v="3"/>
    <s v="سایر حسابها و اسناد پرداختنی غیر تجاری"/>
    <s v="342"/>
    <s v="سایر حسابهای پرداختنی"/>
    <s v="34221"/>
    <x v="36"/>
    <x v="36"/>
  </r>
  <r>
    <n v="139100"/>
    <n v="1208"/>
    <n v="1038"/>
    <s v="خرید خدمات"/>
    <s v="1401/07/15"/>
    <s v="منطقه ویژه انرژی پارس- بابت عوارض واردات کالا اینویس 185 محموله قطعات فلر شرکت Ring Field صورتحساب خدمات گمرکی شماره 140104378شامل 9% ارزش افزوده"/>
    <n v="0"/>
    <n v="6580875"/>
    <n v="-6580875"/>
    <s v="بدهیهای جاری"/>
    <s v="3"/>
    <s v="سایر حسابها و اسناد پرداختنی غیر تجاری"/>
    <s v="342"/>
    <s v="سایر حسابهای پرداختنی"/>
    <s v="34221"/>
    <x v="36"/>
    <x v="36"/>
  </r>
  <r>
    <n v="139119"/>
    <n v="1208"/>
    <n v="1038"/>
    <s v="خرید خدمات"/>
    <s v="1401/07/15"/>
    <s v="شرکت ملی صنایع پتروشیمی- بابت هزینه انبارداری سه عدد کانتینر محموله قطعات فلر اینویس 185 شرکت Ring Field صورتحساب شماره N0423 شامل 9% ارزش افزوده"/>
    <n v="0"/>
    <n v="48559500"/>
    <n v="-48559500"/>
    <s v="بدهیهای جاری"/>
    <s v="3"/>
    <s v="سایر حسابها و اسناد پرداختنی غیر تجاری"/>
    <s v="342"/>
    <s v="سایر حسابهای پرداختنی"/>
    <s v="34221"/>
    <x v="36"/>
    <x v="36"/>
  </r>
  <r>
    <n v="139126"/>
    <n v="1209"/>
    <n v="1043"/>
    <s v="خرید خدمات"/>
    <s v="1401/07/15"/>
    <s v="منطقه ویژه انرژی پارس- بابت عوارض واردات کالا اینویس 186 محموله قطعات فلر شرکت Ring Field صورتحساب خدمات گمرکی شماره 140104126 شامل 9% ارزش افزوده"/>
    <n v="0"/>
    <n v="2820375"/>
    <n v="-2820375"/>
    <s v="بدهیهای جاری"/>
    <s v="3"/>
    <s v="سایر حسابها و اسناد پرداختنی غیر تجاری"/>
    <s v="342"/>
    <s v="سایر حسابهای پرداختنی"/>
    <s v="34221"/>
    <x v="15"/>
    <x v="15"/>
  </r>
  <r>
    <n v="139121"/>
    <n v="1209"/>
    <n v="1043"/>
    <s v="خرید خدمات"/>
    <s v="1401/07/15"/>
    <s v="گروه ترخیص کاران پارس-بابت هزینه های مربوط به ترخیص اینویس 186 محموله قطعات فلر شرکت Ring Field فاکتور شماره Tkp-1401-60-کوتاژ 441556"/>
    <n v="0"/>
    <n v="70000000"/>
    <n v="-70000000"/>
    <s v="بدهیهای جاری"/>
    <s v="3"/>
    <s v="سایر حسابها و اسناد پرداختنی غیر تجاری"/>
    <s v="342"/>
    <s v="سایر حسابهای پرداختنی"/>
    <s v="34221"/>
    <x v="36"/>
    <x v="36"/>
  </r>
  <r>
    <n v="139128"/>
    <n v="1209"/>
    <n v="1043"/>
    <s v="خرید خدمات"/>
    <s v="1401/07/15"/>
    <s v="منطقه ویژه انرژی پارس- بابت عوارض واردات کالا اینویس 186 محموله قطعات فلر شرکت Ring Field صورتحساب خدمات گمرکی شماره 140104126 شامل 9% ارزش افزوده"/>
    <n v="0"/>
    <n v="2820375"/>
    <n v="-2820375"/>
    <s v="بدهیهای جاری"/>
    <s v="3"/>
    <s v="سایر حسابها و اسناد پرداختنی غیر تجاری"/>
    <s v="342"/>
    <s v="سایر حسابهای پرداختنی"/>
    <s v="34221"/>
    <x v="36"/>
    <x v="36"/>
  </r>
  <r>
    <n v="139142"/>
    <n v="1210"/>
    <n v="1044"/>
    <s v="خرید خدمات"/>
    <s v="1401/07/15"/>
    <s v="منطقه ویژه انرژی پارس- بابت عوارض واردات کالا اینویس 174 محموله سایلنسر شرکت KWB2 صورتحساب خدمات گمرکی شماره 140104056 شامل 9% ارزش افزوده"/>
    <n v="0"/>
    <n v="1253500"/>
    <n v="-1253500"/>
    <s v="بدهیهای جاری"/>
    <s v="3"/>
    <s v="سایر حسابها و اسناد پرداختنی غیر تجاری"/>
    <s v="342"/>
    <s v="سایر حسابهای پرداختنی"/>
    <s v="34221"/>
    <x v="15"/>
    <x v="15"/>
  </r>
  <r>
    <n v="139137"/>
    <n v="1210"/>
    <n v="1044"/>
    <s v="خرید خدمات"/>
    <s v="1401/07/15"/>
    <s v="گروه ترخیص کاران پارس-بابت کارمزد ترخیص اینویس 174 محموله سایلنسر شرکت KWB2 فاکتور شماره Tkp-1401-62-کوتاژ 440627"/>
    <n v="0"/>
    <n v="70000000"/>
    <n v="-70000000"/>
    <s v="بدهیهای جاری"/>
    <s v="3"/>
    <s v="سایر حسابها و اسناد پرداختنی غیر تجاری"/>
    <s v="342"/>
    <s v="سایر حسابهای پرداختنی"/>
    <s v="34221"/>
    <x v="36"/>
    <x v="36"/>
  </r>
  <r>
    <n v="139144"/>
    <n v="1210"/>
    <n v="1044"/>
    <s v="خرید خدمات"/>
    <s v="1401/07/15"/>
    <s v="منطقه ویژه انرژی پارس- بابت عوارض واردات کالا اینویس 174 محموله سایلنسر شرکت KWB2 صورتحساب خدمات گمرکی شماره 140104056 شامل 9% ارزش افزوده"/>
    <n v="0"/>
    <n v="1253500"/>
    <n v="-1253500"/>
    <s v="بدهیهای جاری"/>
    <s v="3"/>
    <s v="سایر حسابها و اسناد پرداختنی غیر تجاری"/>
    <s v="342"/>
    <s v="سایر حسابهای پرداختنی"/>
    <s v="34221"/>
    <x v="36"/>
    <x v="36"/>
  </r>
  <r>
    <n v="139146"/>
    <n v="1210"/>
    <n v="1044"/>
    <s v="خرید خدمات"/>
    <s v="1401/07/15"/>
    <s v="گروه ترخیص کاران پارس-بابت تشریفات اصلاح وزن ترخیص اینویس 174 محموله سایلنسر شرکت KWB2 فاکتور شماره Tkp-1401-62-کوتاژ 440627"/>
    <n v="0"/>
    <n v="300000000"/>
    <n v="-300000000"/>
    <s v="بدهیهای جاری"/>
    <s v="3"/>
    <s v="سایر حسابها و اسناد پرداختنی غیر تجاری"/>
    <s v="342"/>
    <s v="سایر حسابهای پرداختنی"/>
    <s v="34221"/>
    <x v="36"/>
    <x v="36"/>
  </r>
  <r>
    <n v="139153"/>
    <n v="1211"/>
    <n v="1045"/>
    <s v="خرید خدمات"/>
    <s v="1401/07/15"/>
    <s v="منطقه ویژه انرژی پارس- بابت عوارض واردات کالا اینویس 192 محموله لوله شرکت Haitian صورتحساب خدمات گمرکی شماره 140104207 شامل 9% ارزش افزوده"/>
    <n v="0"/>
    <n v="3133750"/>
    <n v="-3133750"/>
    <s v="بدهیهای جاری"/>
    <s v="3"/>
    <s v="سایر حسابها و اسناد پرداختنی غیر تجاری"/>
    <s v="342"/>
    <s v="سایر حسابهای پرداختنی"/>
    <s v="34221"/>
    <x v="15"/>
    <x v="15"/>
  </r>
  <r>
    <n v="139148"/>
    <n v="1211"/>
    <n v="1045"/>
    <s v="خرید خدمات"/>
    <s v="1401/07/15"/>
    <s v="گروه ترخیص کاران پارس-بابت کارمزد ترخیص اینویس 192 محموله لوله شرکت Haitian فاکتور شماره Tkp-1401-63-کوتاژ 440633"/>
    <n v="0"/>
    <n v="70000000"/>
    <n v="-70000000"/>
    <s v="بدهیهای جاری"/>
    <s v="3"/>
    <s v="سایر حسابها و اسناد پرداختنی غیر تجاری"/>
    <s v="342"/>
    <s v="سایر حسابهای پرداختنی"/>
    <s v="34221"/>
    <x v="36"/>
    <x v="36"/>
  </r>
  <r>
    <n v="139155"/>
    <n v="1211"/>
    <n v="1045"/>
    <s v="خرید خدمات"/>
    <s v="1401/07/15"/>
    <s v="منطقه ویژه انرژی پارس- بابت عوارض واردات کالا اینویس 192 محموله لوله شرکت Haitian صورتحساب خدمات گمرکی شماره 140104207 شامل 9% ارزش افزوده"/>
    <n v="0"/>
    <n v="3133750"/>
    <n v="-3133750"/>
    <s v="بدهیهای جاری"/>
    <s v="3"/>
    <s v="سایر حسابها و اسناد پرداختنی غیر تجاری"/>
    <s v="342"/>
    <s v="سایر حسابهای پرداختنی"/>
    <s v="34221"/>
    <x v="36"/>
    <x v="36"/>
  </r>
  <r>
    <n v="181714"/>
    <n v="1215"/>
    <n v="1121"/>
    <s v="خرید خدمات"/>
    <s v="1401/07/17"/>
    <s v="مسیر طلایی راسا- بابت هزینه دموراژ بارنامه IIX1270WIND1677 محموله اینویس 185 شرکت Ring field فاکتور شماره 0495 شامل 9% ارزش افزوده"/>
    <n v="0"/>
    <n v="121003080"/>
    <n v="-121003080"/>
    <s v="بدهیهای جاری"/>
    <s v="3"/>
    <s v="سایر حسابها و اسناد پرداختنی غیر تجاری"/>
    <s v="342"/>
    <s v="سایر حسابهای پرداختنی"/>
    <s v="34221"/>
    <x v="11"/>
    <x v="11"/>
  </r>
  <r>
    <n v="156683"/>
    <n v="1219"/>
    <n v="1535"/>
    <s v="خرید خدمات"/>
    <s v="1401/07/17"/>
    <s v="MOSACO- بابت هزینه بارنامه حمل لوله های 36 اینچ از چین طی صورتحساب MF22/401 معادل 17.800 دلار با فی 360.694 ریال"/>
    <n v="0"/>
    <n v="6415013200"/>
    <n v="-6415013200"/>
    <s v="بدهیهای جاری"/>
    <s v="3"/>
    <s v="سایر حسابها و اسناد پرداختنی غیر تجاری"/>
    <s v="342"/>
    <s v="سایر حسابهای پرداختنی"/>
    <s v="34221"/>
    <x v="20"/>
    <x v="20"/>
  </r>
  <r>
    <n v="144993"/>
    <n v="1232"/>
    <n v="1402"/>
    <s v="خرید خدمات"/>
    <s v="1401/07/19"/>
    <s v="نعمت عبدی - بابت هزینه 250 عدد در پوش سیمانی فاکتور شماره 7228"/>
    <n v="0"/>
    <n v="240000000"/>
    <n v="-240000000"/>
    <s v="بدهیهای جاری"/>
    <s v="3"/>
    <s v="سایر حسابها و اسناد پرداختنی غیر تجاری"/>
    <s v="342"/>
    <s v="سایر حسابهای پرداختنی"/>
    <s v="34221"/>
    <x v="37"/>
    <x v="37"/>
  </r>
  <r>
    <n v="147925"/>
    <n v="1233"/>
    <n v="1515"/>
    <s v="خرید خدمات"/>
    <s v="1401/07/19"/>
    <s v="هماهنگ بار پارس- بابت هزینه های ترخیص محموله سایلنسر KWB2 اینویس 174 بارنامه ش MSNA-86649 طی ف ش A27891 شامل 9% ارزش افزوده"/>
    <n v="0"/>
    <n v="562055546"/>
    <n v="-562055546"/>
    <s v="بدهیهای جاری"/>
    <s v="3"/>
    <s v="سایر حسابها و اسناد پرداختنی غیر تجاری"/>
    <s v="342"/>
    <s v="سایر حسابهای پرداختنی"/>
    <s v="34221"/>
    <x v="38"/>
    <x v="38"/>
  </r>
  <r>
    <n v="140127"/>
    <n v="1235"/>
    <n v="1138"/>
    <s v="خرید خدمات"/>
    <s v="1401/07/20"/>
    <s v="شرکت آریا انرژی البرز- بابت خرید ملزومات ولو 28 اینچ خط خوراک طی فاکتور 0055 شامل 9% ارزش افزوده"/>
    <n v="0"/>
    <n v="354795000"/>
    <n v="-354795000"/>
    <s v="بدهیهای جاری"/>
    <s v="3"/>
    <s v="سایر حسابها و اسناد پرداختنی غیر تجاری"/>
    <s v="342"/>
    <s v="سایر حسابهای پرداختنی"/>
    <s v="34221"/>
    <x v="39"/>
    <x v="39"/>
  </r>
  <r>
    <n v="140678"/>
    <n v="1235"/>
    <n v="1138"/>
    <s v="خرید خدمات"/>
    <s v="1401/07/20"/>
    <s v="شرکت آریا انرژی البرز- بابت خرید ملزومات ولو 28 اینچ خط خوراک طی فاکتور 0054 شامل 9% ارزش افزوده"/>
    <n v="0"/>
    <n v="101555300"/>
    <n v="-101555300"/>
    <s v="بدهیهای جاری"/>
    <s v="3"/>
    <s v="سایر حسابها و اسناد پرداختنی غیر تجاری"/>
    <s v="342"/>
    <s v="سایر حسابهای پرداختنی"/>
    <s v="34221"/>
    <x v="39"/>
    <x v="39"/>
  </r>
  <r>
    <n v="141782"/>
    <n v="1237"/>
    <n v="1256"/>
    <s v="خرید خدمات"/>
    <s v="1401/07/20"/>
    <s v="مرکز پژوهش متالوژی رازی - بابت هزینه تست مواد ف 20297-شماره پیگیری 21168"/>
    <n v="0"/>
    <n v="229980000"/>
    <n v="-229980000"/>
    <s v="بدهیهای جاری"/>
    <s v="3"/>
    <s v="سایر حسابها و اسناد پرداختنی غیر تجاری"/>
    <s v="342"/>
    <s v="سایر حسابهای پرداختنی"/>
    <s v="34221"/>
    <x v="40"/>
    <x v="40"/>
  </r>
  <r>
    <n v="143899"/>
    <n v="1240"/>
    <n v="1356"/>
    <s v="خرید خدمات"/>
    <s v="1401/07/20"/>
    <s v="پی کاو- بابت انجام مطالعات زمین شناسی پروژه آب شیرین کن ف ش 315 صورتجلسه 19837 مورخ 1401/07/20 شامل  9% ارزش افزوده"/>
    <n v="0"/>
    <n v="1545995446"/>
    <n v="-1545995446"/>
    <s v="بدهیهای جاری"/>
    <s v="3"/>
    <s v="سایر حسابها و اسناد پرداختنی غیر تجاری"/>
    <s v="342"/>
    <s v="سایر حسابهای پرداختنی"/>
    <s v="34221"/>
    <x v="5"/>
    <x v="5"/>
  </r>
  <r>
    <n v="139491"/>
    <n v="1248"/>
    <n v="1064"/>
    <s v="خرید خدمات"/>
    <s v="1401/07/23"/>
    <s v="تجارت گستر سیراف سپهر- چهار فقره بارنامه حمل کانتینرهای مربوط به کوتاژ 368191 محموله زافرتک اینویس 97"/>
    <n v="0"/>
    <n v="266000000"/>
    <n v="-266000000"/>
    <s v="بدهیهای جاری"/>
    <s v="3"/>
    <s v="سایر حسابها و اسناد پرداختنی غیر تجاری"/>
    <s v="342"/>
    <s v="سایر حسابهای پرداختنی"/>
    <s v="34221"/>
    <x v="41"/>
    <x v="41"/>
  </r>
  <r>
    <n v="142150"/>
    <n v="1255"/>
    <n v="1281"/>
    <s v="خرید خدمات"/>
    <s v="1401/07/24"/>
    <s v="شبکه انتقال داده های رهام تک- بابت هزینه اینترنت متقارن به مدت سه ماه از 1401/07/20 الی 1401/10/19 طی ف ش 5430014 شامل 9% ارزش افزوده"/>
    <n v="0"/>
    <n v="31065000"/>
    <n v="-31065000"/>
    <s v="بدهیهای جاری"/>
    <s v="3"/>
    <s v="سایر حسابها و اسناد پرداختنی غیر تجاری"/>
    <s v="342"/>
    <s v="سایر حسابهای پرداختنی"/>
    <s v="34221"/>
    <x v="42"/>
    <x v="42"/>
  </r>
  <r>
    <n v="142177"/>
    <n v="1255"/>
    <n v="1281"/>
    <s v="خرید خدمات"/>
    <s v="1401/07/24"/>
    <s v="شبکه انتقال داده های رهام تک- بابت هزینه اجاره IP به مدت سه ماه از 1401/07/20 الی 1401/10/19 طی ف ش 5430016 شامل 9% ارزش افزوده"/>
    <n v="0"/>
    <n v="2616000"/>
    <n v="-2616000"/>
    <s v="بدهیهای جاری"/>
    <s v="3"/>
    <s v="سایر حسابها و اسناد پرداختنی غیر تجاری"/>
    <s v="342"/>
    <s v="سایر حسابهای پرداختنی"/>
    <s v="34221"/>
    <x v="42"/>
    <x v="42"/>
  </r>
  <r>
    <n v="147930"/>
    <n v="1280"/>
    <n v="1516"/>
    <s v="خرید خدمات"/>
    <s v="1401/07/28"/>
    <s v="هماهنگ بار پارس- بابت هزینه های ترخیص محموله بویلر KWB1 اینویس 160 بارنامه ش JEABND22-002TRN طی ف ش A27981 شامل  9% ارزش افزوده"/>
    <n v="0"/>
    <n v="20621017762"/>
    <n v="-20621017762"/>
    <s v="بدهیهای جاری"/>
    <s v="3"/>
    <s v="سایر حسابها و اسناد پرداختنی غیر تجاری"/>
    <s v="342"/>
    <s v="سایر حسابهای پرداختنی"/>
    <s v="34221"/>
    <x v="38"/>
    <x v="38"/>
  </r>
  <r>
    <n v="153818"/>
    <n v="1295"/>
    <n v="1532"/>
    <s v="خرید خدمات"/>
    <s v="1401/07/30"/>
    <s v="سپهر مولد- ارائه صورت وضعیت 32 ق ADSH-E-CO-GE-008 دوره انجام کار 1401/07/01 الی 1401/07/31 ش ف 3019-00"/>
    <n v="0"/>
    <n v="600157292600"/>
    <n v="-600157292600"/>
    <s v="بدهیهای جاری"/>
    <s v="3"/>
    <s v="سایر حسابها و اسناد پرداختنی غیر تجاری"/>
    <s v="342"/>
    <s v="سایر حسابهای پرداختنی"/>
    <s v="34221"/>
    <x v="22"/>
    <x v="22"/>
  </r>
  <r>
    <n v="147281"/>
    <n v="1304"/>
    <n v="1462"/>
    <s v="خرید خدمات"/>
    <s v="1401/08/01"/>
    <s v="مهندسین مشاور پی کاو- ارائه صورت وضعیت شماره 40 ق ADSH-E-CO-CV-005 مربوط به آزمایشگاه محلی جهت کنترل عملیات خاکی و بتنی مهرماه 1401"/>
    <n v="0"/>
    <n v="1251906000"/>
    <n v="-1251906000"/>
    <s v="بدهیهای جاری"/>
    <s v="3"/>
    <s v="سایر حسابها و اسناد پرداختنی غیر تجاری"/>
    <s v="342"/>
    <s v="سایر حسابهای پرداختنی"/>
    <s v="34221"/>
    <x v="5"/>
    <x v="5"/>
  </r>
  <r>
    <n v="147308"/>
    <n v="1304"/>
    <n v="1462"/>
    <s v="خرید خدمات"/>
    <s v="1401/08/01"/>
    <s v="پی کاو- بابت آزادسازی 5% سپرده بیمه انجام مطالعات زمین شناسی پروژه آب شیرین کن ف ش 315 صورتجلسه 19837 مورخ 1401/07/20"/>
    <n v="0"/>
    <n v="70917222"/>
    <n v="-70917222"/>
    <s v="بدهیهای جاری"/>
    <s v="3"/>
    <s v="سایر حسابها و اسناد پرداختنی غیر تجاری"/>
    <s v="342"/>
    <s v="سایر حسابهای پرداختنی"/>
    <s v="34221"/>
    <x v="5"/>
    <x v="5"/>
  </r>
  <r>
    <n v="147310"/>
    <n v="1304"/>
    <n v="1462"/>
    <s v="خرید خدمات"/>
    <s v="1401/08/01"/>
    <s v="پی کاو- بابت آزادسازی 10% سپرده حسن انجام انجام مطالعات زمین شناسی پروژه آب شیرین کن ف ش 315 صورتجلسه 19837 مورخ 1401/07/20"/>
    <n v="0"/>
    <n v="141834444"/>
    <n v="-141834444"/>
    <s v="بدهیهای جاری"/>
    <s v="3"/>
    <s v="سایر حسابها و اسناد پرداختنی غیر تجاری"/>
    <s v="342"/>
    <s v="سایر حسابهای پرداختنی"/>
    <s v="34221"/>
    <x v="5"/>
    <x v="5"/>
  </r>
  <r>
    <n v="144998"/>
    <n v="1369"/>
    <n v="1404"/>
    <s v="خرید خدمات"/>
    <s v="1401/08/07"/>
    <s v="مرکز پژوهش متالوژی رازی - بابت هزینه تست مواد ف 22079-شماره پیگیری 22741"/>
    <n v="0"/>
    <n v="25010000"/>
    <n v="-25010000"/>
    <s v="بدهیهای جاری"/>
    <s v="3"/>
    <s v="سایر حسابها و اسناد پرداختنی غیر تجاری"/>
    <s v="342"/>
    <s v="سایر حسابهای پرداختنی"/>
    <s v="34221"/>
    <x v="40"/>
    <x v="40"/>
  </r>
  <r>
    <n v="179310"/>
    <n v="1329"/>
    <n v="1868"/>
    <s v="خرید انباری"/>
    <s v="1401/08/03"/>
    <s v="پمپهای صنعتی ایران IIP- سند MRS شماره 2255 بابت خرید طی فاکتور  INV #188-Adish-typeBبه مبلغ 177،744 یورو (مبلغ 6،333/83 یورو با فی 120،935 ریال و مبلغ 171،410/17یورو با فی 269،830ریال )"/>
    <n v="0"/>
    <n v="47017587902"/>
    <n v="-47017587902"/>
    <s v="بدهیهای جاری"/>
    <s v="3"/>
    <s v="سایر حسابها و اسناد پرداختنی غیر تجاری"/>
    <s v="342"/>
    <s v="سایر حسابهای پرداختنی"/>
    <s v="34221"/>
    <x v="43"/>
    <x v="43"/>
  </r>
  <r>
    <n v="139498"/>
    <n v="1214"/>
    <n v="1065"/>
    <s v="خرید انباری"/>
    <s v="1401/07/17"/>
    <s v="فروشگاه آهن اسکندری-وحید نجاری- سند MRS شماره 1958 بابت خرید طی فاکتور 0071"/>
    <n v="0"/>
    <n v="686250000"/>
    <n v="-686250000"/>
    <s v="بدهیهای جاری"/>
    <s v="3"/>
    <s v="سایر حسابها و اسناد پرداختنی غیر تجاری"/>
    <s v="342"/>
    <s v="سایر حسابهای پرداختنی"/>
    <s v="34221"/>
    <x v="44"/>
    <x v="44"/>
  </r>
  <r>
    <n v="175231"/>
    <n v="1616"/>
    <n v="1703"/>
    <s v="خرید انباری"/>
    <s v="1401/09/21"/>
    <s v="فروشگاه آهن اسکندری-وحید نجاری- سند MRS شماره 2459 بابت  فاکتور 0072خرید mesh با 9% ارزش افزوده"/>
    <n v="0"/>
    <n v="2180925000"/>
    <n v="-2180925000"/>
    <s v="بدهیهای جاری"/>
    <s v="3"/>
    <s v="سایر حسابها و اسناد پرداختنی غیر تجاری"/>
    <s v="342"/>
    <s v="سایر حسابهای پرداختنی"/>
    <s v="34221"/>
    <x v="44"/>
    <x v="44"/>
  </r>
  <r>
    <n v="175232"/>
    <n v="1616"/>
    <n v="1703"/>
    <s v="خرید انباری"/>
    <s v="1401/09/21"/>
    <s v="فروشگاه آهن اسکندری-وحید نجاری- سند MRS شماره 2458 بابت فاکتور 0072خرید mesh با 9% ارزش افزوده"/>
    <n v="0"/>
    <n v="2178900000"/>
    <n v="-2178900000"/>
    <s v="بدهیهای جاری"/>
    <s v="3"/>
    <s v="سایر حسابها و اسناد پرداختنی غیر تجاری"/>
    <s v="342"/>
    <s v="سایر حسابهای پرداختنی"/>
    <s v="34221"/>
    <x v="44"/>
    <x v="44"/>
  </r>
  <r>
    <n v="147500"/>
    <n v="1426"/>
    <n v="1475"/>
    <s v="خرید انباری"/>
    <s v="1401/08/15"/>
    <s v="شرکت تعاونی پرتو صنعت کنگان- سند MRS شماره 2192 بابت خرید طی فاکتور 647خرید آهن آلات با 9% مالیات برارزش افزوده"/>
    <n v="0"/>
    <n v="189660000"/>
    <n v="-189660000"/>
    <s v="بدهیهای جاری"/>
    <s v="3"/>
    <s v="سایر حسابها و اسناد پرداختنی غیر تجاری"/>
    <s v="342"/>
    <s v="سایر حسابهای پرداختنی"/>
    <s v="34221"/>
    <x v="45"/>
    <x v="45"/>
  </r>
  <r>
    <n v="147496"/>
    <n v="1437"/>
    <n v="1474"/>
    <s v="خرید انباری"/>
    <s v="1401/08/16"/>
    <s v="شرکت تولیدی و صنعتی سیم و کابل مغان- سند MRS شماره 2191 بابت خرید طی فاکتور 39445خرید با 9% مالیلت بر ارزش افزوده"/>
    <n v="0"/>
    <n v="5631849172"/>
    <n v="-5631849172"/>
    <s v="بدهیهای جاری"/>
    <s v="3"/>
    <s v="سایر حسابها و اسناد پرداختنی غیر تجاری"/>
    <s v="342"/>
    <s v="سایر حسابهای پرداختنی"/>
    <s v="34221"/>
    <x v="46"/>
    <x v="46"/>
  </r>
  <r>
    <n v="174995"/>
    <n v="1471"/>
    <n v="1694"/>
    <s v="خرید انباری"/>
    <s v="1401/08/23"/>
    <s v="شرکت صنعتی آما- سند MRS شماره 2413 بابت خرید طی فاکتور 336170خرید  الکترود  با 9% مالیات بر ارزش افزوده"/>
    <n v="0"/>
    <n v="14062362500"/>
    <n v="-14062362500"/>
    <s v="بدهیهای جاری"/>
    <s v="3"/>
    <s v="سایر حسابها و اسناد پرداختنی غیر تجاری"/>
    <s v="342"/>
    <s v="سایر حسابهای پرداختنی"/>
    <s v="34221"/>
    <x v="47"/>
    <x v="47"/>
  </r>
  <r>
    <n v="140076"/>
    <n v="1222"/>
    <n v="1137"/>
    <s v="خرید انباری"/>
    <s v="1401/07/18"/>
    <s v="آهن آلات نوین آرکا- سند MRS شماره 1969 بابت خرید طی فاکتور 02888خرید مش 8 چشمه 15 با 9% ارزش افزوده"/>
    <n v="0"/>
    <n v="4039976000"/>
    <n v="-4039976000"/>
    <s v="بدهیهای جاری"/>
    <s v="3"/>
    <s v="سایر حسابها و اسناد پرداختنی غیر تجاری"/>
    <s v="342"/>
    <s v="سایر حسابهای پرداختنی"/>
    <s v="34221"/>
    <x v="48"/>
    <x v="48"/>
  </r>
  <r>
    <n v="140077"/>
    <n v="1222"/>
    <n v="1137"/>
    <s v="خرید انباری"/>
    <s v="1401/07/18"/>
    <s v="آهن آلات نوین آرکا- سند MRS شماره 1970 بابت خرید طی فاکتور 02888خرید مش 8 چشمه 15 با 9% ارزش افزوده"/>
    <n v="0"/>
    <n v="323198080"/>
    <n v="-323198080"/>
    <s v="بدهیهای جاری"/>
    <s v="3"/>
    <s v="سایر حسابها و اسناد پرداختنی غیر تجاری"/>
    <s v="342"/>
    <s v="سایر حسابهای پرداختنی"/>
    <s v="34221"/>
    <x v="48"/>
    <x v="48"/>
  </r>
  <r>
    <n v="143337"/>
    <n v="1170"/>
    <n v="1336"/>
    <s v="خرید انباری"/>
    <s v="1401/07/04"/>
    <s v="شرکت صنعتی و شیمیایی رنگین زره- سند MRS شماره 2091 بابت خرید طی فاکتور 7431با 9% مالیات بر ارزش افزوده"/>
    <n v="0"/>
    <n v="633595200"/>
    <n v="-633595200"/>
    <s v="بدهیهای جاری"/>
    <s v="3"/>
    <s v="سایر حسابها و اسناد پرداختنی غیر تجاری"/>
    <s v="342"/>
    <s v="سایر حسابهای پرداختنی"/>
    <s v="34221"/>
    <x v="49"/>
    <x v="49"/>
  </r>
  <r>
    <n v="143338"/>
    <n v="1170"/>
    <n v="1336"/>
    <s v="خرید انباری"/>
    <s v="1401/07/04"/>
    <s v="شرکت صنعتی و شیمیایی رنگین زره- سند MRS شماره 2071 بابت خرید طی فاکتور 7431با 9% مالیات بر ارزش افزوده"/>
    <n v="0"/>
    <n v="15085600"/>
    <n v="-15085600"/>
    <s v="بدهیهای جاری"/>
    <s v="3"/>
    <s v="سایر حسابها و اسناد پرداختنی غیر تجاری"/>
    <s v="342"/>
    <s v="سایر حسابهای پرداختنی"/>
    <s v="34221"/>
    <x v="49"/>
    <x v="49"/>
  </r>
  <r>
    <n v="139541"/>
    <n v="1199"/>
    <n v="1073"/>
    <s v="خرید انباری"/>
    <s v="1401/07/12"/>
    <s v="شرکت صنعتی و شیمیایی رنگین زره- سند MRS شماره 1961 بابت خرید طی فاکتور 7460با9% ارزش افزوده"/>
    <n v="0"/>
    <n v="439488000"/>
    <n v="-439488000"/>
    <s v="بدهیهای جاری"/>
    <s v="3"/>
    <s v="سایر حسابها و اسناد پرداختنی غیر تجاری"/>
    <s v="342"/>
    <s v="سایر حسابهای پرداختنی"/>
    <s v="34221"/>
    <x v="49"/>
    <x v="49"/>
  </r>
  <r>
    <n v="139595"/>
    <n v="1200"/>
    <n v="1078"/>
    <s v="خرید انباری"/>
    <s v="1401/07/12"/>
    <s v="شرکت صنعتی و شیمیایی رنگین زره- سند MRS شماره 1962 بابت خرید طی فاکتور 7461با9% ارزش افزوده"/>
    <n v="0"/>
    <n v="1793616800"/>
    <n v="-1793616800"/>
    <s v="بدهیهای جاری"/>
    <s v="3"/>
    <s v="سایر حسابها و اسناد پرداختنی غیر تجاری"/>
    <s v="342"/>
    <s v="سایر حسابهای پرداختنی"/>
    <s v="34221"/>
    <x v="49"/>
    <x v="49"/>
  </r>
  <r>
    <n v="142480"/>
    <n v="1256"/>
    <n v="1292"/>
    <s v="خرید انباری"/>
    <s v="1401/07/24"/>
    <s v="شرکت صنعتی و شیمیایی رنگین زره- سند MRS شماره 2069 بابت خرید طی فاکتور 7526خرید رنگ با 9% مالیات بر ارزش افزوده"/>
    <n v="0"/>
    <n v="1551222600"/>
    <n v="-1551222600"/>
    <s v="بدهیهای جاری"/>
    <s v="3"/>
    <s v="سایر حسابها و اسناد پرداختنی غیر تجاری"/>
    <s v="342"/>
    <s v="سایر حسابهای پرداختنی"/>
    <s v="34221"/>
    <x v="49"/>
    <x v="49"/>
  </r>
  <r>
    <n v="142486"/>
    <n v="1264"/>
    <n v="1293"/>
    <s v="خرید انباری"/>
    <s v="1401/07/25"/>
    <s v="شرکت صنعتی و شیمیایی رنگین زره- سند MRS شماره 2070 بابت خرید طی فاکتور 7527خرید رنگ با 9% مالیات بر ارزش افزوده"/>
    <n v="0"/>
    <n v="94830000"/>
    <n v="-94830000"/>
    <s v="بدهیهای جاری"/>
    <s v="3"/>
    <s v="سایر حسابها و اسناد پرداختنی غیر تجاری"/>
    <s v="342"/>
    <s v="سایر حسابهای پرداختنی"/>
    <s v="34221"/>
    <x v="49"/>
    <x v="49"/>
  </r>
  <r>
    <n v="147306"/>
    <n v="1360"/>
    <n v="1463"/>
    <s v="خرید انباری"/>
    <s v="1401/08/04"/>
    <s v="شرکت صنعتی و شیمیایی رنگین زره- سند MRS شماره 2190 بابت خرید طی فاکتور 7580خرید رنگ با 9% مالیات بر ارزش افزوده"/>
    <n v="0"/>
    <n v="10839635800"/>
    <n v="-10839635800"/>
    <s v="بدهیهای جاری"/>
    <s v="3"/>
    <s v="سایر حسابها و اسناد پرداختنی غیر تجاری"/>
    <s v="342"/>
    <s v="سایر حسابهای پرداختنی"/>
    <s v="34221"/>
    <x v="49"/>
    <x v="49"/>
  </r>
  <r>
    <n v="173677"/>
    <n v="1498"/>
    <n v="1590"/>
    <s v="خرید انباری"/>
    <s v="1401/08/28"/>
    <s v="شرکت صنعتی و شیمیایی رنگین زره- سند MRS شماره 2406 بابت خرید طی فاکتور 7715خرید رنگ با 9% مالیات بر ارزش افزوده"/>
    <n v="0"/>
    <n v="3141053000"/>
    <n v="-3141053000"/>
    <s v="بدهیهای جاری"/>
    <s v="3"/>
    <s v="سایر حسابها و اسناد پرداختنی غیر تجاری"/>
    <s v="342"/>
    <s v="سایر حسابهای پرداختنی"/>
    <s v="34221"/>
    <x v="49"/>
    <x v="49"/>
  </r>
  <r>
    <n v="173678"/>
    <n v="1498"/>
    <n v="1590"/>
    <s v="خرید انباری"/>
    <s v="1401/08/28"/>
    <s v="شرکت صنعتی و شیمیایی رنگین زره- سند MRS شماره 2405 بابت خرید طی فاکتور 7714خرید رنگ با 9% مالیات بر ارزش افزوده"/>
    <n v="0"/>
    <n v="145188000"/>
    <n v="-145188000"/>
    <s v="بدهیهای جاری"/>
    <s v="3"/>
    <s v="سایر حسابها و اسناد پرداختنی غیر تجاری"/>
    <s v="342"/>
    <s v="سایر حسابهای پرداختنی"/>
    <s v="34221"/>
    <x v="49"/>
    <x v="49"/>
  </r>
  <r>
    <n v="177124"/>
    <n v="1586"/>
    <n v="1848"/>
    <s v="خرید انباری"/>
    <s v="1401/09/15"/>
    <s v="شرکت صنعتی و شیمیایی رنگین زره- سند MRS شماره 2445 بابت خرید طی فاکتور 7820-7821خرید با9% ارزش افزوده"/>
    <n v="0"/>
    <n v="3405378000"/>
    <n v="-3405378000"/>
    <s v="بدهیهای جاری"/>
    <s v="3"/>
    <s v="سایر حسابها و اسناد پرداختنی غیر تجاری"/>
    <s v="342"/>
    <s v="سایر حسابهای پرداختنی"/>
    <s v="34221"/>
    <x v="49"/>
    <x v="49"/>
  </r>
  <r>
    <n v="177142"/>
    <n v="1643"/>
    <n v="1849"/>
    <s v="خرید انباری"/>
    <s v="1401/09/27"/>
    <s v="شرکت صنعتی و شیمیایی رنگین زره- سند MRS شماره 2552 بابت خرید طی فاکتور 7879خرید با9% ارزش افزوده"/>
    <n v="0"/>
    <n v="2413390800"/>
    <n v="-2413390800"/>
    <s v="بدهیهای جاری"/>
    <s v="3"/>
    <s v="سایر حسابها و اسناد پرداختنی غیر تجاری"/>
    <s v="342"/>
    <s v="سایر حسابهای پرداختنی"/>
    <s v="34221"/>
    <x v="49"/>
    <x v="49"/>
  </r>
  <r>
    <n v="177143"/>
    <n v="1643"/>
    <n v="1849"/>
    <s v="خرید انباری"/>
    <s v="1401/09/27"/>
    <s v="شرکت صنعتی و شیمیایی رنگین زره- سند MRS شماره 2551 بابت خرید طی فاکتور 7876خرید با9% ارزش افزوده"/>
    <n v="0"/>
    <n v="793084000"/>
    <n v="-793084000"/>
    <s v="بدهیهای جاری"/>
    <s v="3"/>
    <s v="سایر حسابها و اسناد پرداختنی غیر تجاری"/>
    <s v="342"/>
    <s v="سایر حسابهای پرداختنی"/>
    <s v="34221"/>
    <x v="49"/>
    <x v="49"/>
  </r>
  <r>
    <n v="177144"/>
    <n v="1643"/>
    <n v="1849"/>
    <s v="خرید انباری"/>
    <s v="1401/09/27"/>
    <s v="شرکت صنعتی و شیمیایی رنگین زره- سند MRS شماره 2550 بابت خرید طی فاکتور 7877خرید با9% ارزش افزوده"/>
    <n v="0"/>
    <n v="346838000"/>
    <n v="-346838000"/>
    <s v="بدهیهای جاری"/>
    <s v="3"/>
    <s v="سایر حسابها و اسناد پرداختنی غیر تجاری"/>
    <s v="342"/>
    <s v="سایر حسابهای پرداختنی"/>
    <s v="34221"/>
    <x v="49"/>
    <x v="49"/>
  </r>
  <r>
    <n v="146489"/>
    <n v="1370"/>
    <n v="1410"/>
    <s v="خرید خدمات"/>
    <s v="1401/08/07"/>
    <s v="تجارت گستر سیراف سپهر- بابت صورتحساب پرداختی خدمات گمرکی به شماره 140002293 جهت اینویس شماره 86 شرکت Piping Type طی اعلامیه های ش 119"/>
    <n v="0"/>
    <n v="69638250"/>
    <n v="-69638250"/>
    <s v="بدهیهای جاری"/>
    <s v="3"/>
    <s v="سایر حسابها و اسناد پرداختنی غیر تجاری"/>
    <s v="342"/>
    <s v="سایر حسابهای پرداختنی"/>
    <s v="34221"/>
    <x v="15"/>
    <x v="15"/>
  </r>
  <r>
    <n v="146493"/>
    <n v="1370"/>
    <n v="1410"/>
    <s v="خرید خدمات"/>
    <s v="1401/08/07"/>
    <s v="تجارت گستر سیراف سپهر- بابت صورتحساب پرداختی خدمات گمرکی به شماره 140001040 جهت اینویس های 78 و 79 محموله شرکت زافرتک طی اعلامیه های ش 120"/>
    <n v="0"/>
    <n v="69828000"/>
    <n v="-69828000"/>
    <s v="بدهیهای جاری"/>
    <s v="3"/>
    <s v="سایر حسابها و اسناد پرداختنی غیر تجاری"/>
    <s v="342"/>
    <s v="سایر حسابهای پرداختنی"/>
    <s v="34221"/>
    <x v="15"/>
    <x v="15"/>
  </r>
  <r>
    <n v="146491"/>
    <n v="1370"/>
    <n v="1410"/>
    <s v="خرید خدمات"/>
    <s v="1401/08/07"/>
    <s v="تجارت گستر سیراف سپهر- بابت صورتحساب پرداختی خدمات گمرکی به شماره 140002293 جهت اینویس شماره 86 شرکت Piping Type طی اعلامیه های ش 119"/>
    <n v="0"/>
    <n v="69638250"/>
    <n v="-69638250"/>
    <s v="بدهیهای جاری"/>
    <s v="3"/>
    <s v="سایر حسابها و اسناد پرداختنی غیر تجاری"/>
    <s v="342"/>
    <s v="سایر حسابهای پرداختنی"/>
    <s v="34221"/>
    <x v="41"/>
    <x v="41"/>
  </r>
  <r>
    <n v="146495"/>
    <n v="1370"/>
    <n v="1410"/>
    <s v="خرید خدمات"/>
    <s v="1401/08/07"/>
    <s v="تجارت گستر سیراف سپهر- بابت صورتحساب پرداختی خدمات گمرکی به شماره 140001040 جهت اینویس های 78 و 79 محموله شرکت زافرتک طی اعلامیه های ش 120"/>
    <n v="0"/>
    <n v="69828000"/>
    <n v="-69828000"/>
    <s v="بدهیهای جاری"/>
    <s v="3"/>
    <s v="سایر حسابها و اسناد پرداختنی غیر تجاری"/>
    <s v="342"/>
    <s v="سایر حسابهای پرداختنی"/>
    <s v="34221"/>
    <x v="41"/>
    <x v="41"/>
  </r>
  <r>
    <n v="159497"/>
    <n v="1372"/>
    <n v="1539"/>
    <s v="خرید خدمات"/>
    <s v="1401/08/07"/>
    <s v="حمل و نقل توشه بر- بابت هزینه دموراژ بارنامه ILJEABND220825211 محموله شیرآلات شرکت LESSER اینویس 138 اعلامیه شماره A203885 شامل 9% ارزش افزوده"/>
    <n v="0"/>
    <n v="117090127"/>
    <n v="-117090127"/>
    <s v="بدهیهای جاری"/>
    <s v="3"/>
    <s v="سایر حسابها و اسناد پرداختنی غیر تجاری"/>
    <s v="342"/>
    <s v="سایر حسابهای پرداختنی"/>
    <s v="34221"/>
    <x v="23"/>
    <x v="23"/>
  </r>
  <r>
    <n v="159523"/>
    <n v="1372"/>
    <n v="1539"/>
    <s v="خرید خدمات"/>
    <s v="1401/08/07"/>
    <s v="حمل و نقل توشه بر- بابت تتمه سپرده نقدی هزینه دموراژ بارنامه ILJEABND220825211 محموله شیرآلات شرکت LESSER اینویس 138 اعلامیه شماره A203885"/>
    <n v="0"/>
    <n v="39775554"/>
    <n v="-39775554"/>
    <s v="بدهیهای جاری"/>
    <s v="3"/>
    <s v="سایر حسابها و اسناد پرداختنی غیر تجاری"/>
    <s v="342"/>
    <s v="سایر حسابهای پرداختنی"/>
    <s v="34221"/>
    <x v="23"/>
    <x v="23"/>
  </r>
  <r>
    <n v="146497"/>
    <n v="1378"/>
    <n v="1411"/>
    <s v="خرید خدمات"/>
    <s v="1401/08/08"/>
    <s v="تجارت گستر سیراف سپهر- بابت صورتحساب پرداختی خدمات گمرکی به شماره 140005130 جهت اینویس شماره 97 شرکت زافرتک طی اعلامیه های ش 090"/>
    <n v="0"/>
    <n v="8538750"/>
    <n v="-8538750"/>
    <s v="بدهیهای جاری"/>
    <s v="3"/>
    <s v="سایر حسابها و اسناد پرداختنی غیر تجاری"/>
    <s v="342"/>
    <s v="سایر حسابهای پرداختنی"/>
    <s v="34221"/>
    <x v="15"/>
    <x v="15"/>
  </r>
  <r>
    <n v="146501"/>
    <n v="1378"/>
    <n v="1411"/>
    <s v="خرید خدمات"/>
    <s v="1401/08/08"/>
    <s v="تجارت گستر سیراف سپهر- بابت صورتحساب پرداختی خدمات گمرکی به شماره 140002355 جهت اینویس شماره 87 شرکت Piping Type طی اعلامیه های ش 091"/>
    <n v="0"/>
    <n v="10626000"/>
    <n v="-10626000"/>
    <s v="بدهیهای جاری"/>
    <s v="3"/>
    <s v="سایر حسابها و اسناد پرداختنی غیر تجاری"/>
    <s v="342"/>
    <s v="سایر حسابهای پرداختنی"/>
    <s v="34221"/>
    <x v="15"/>
    <x v="15"/>
  </r>
  <r>
    <n v="180421"/>
    <n v="1335"/>
    <n v="1908"/>
    <s v="خرید انباری"/>
    <s v="1401/08/03"/>
    <s v="پترو پویش سهند-خرید  fire alarm panel طی(171) INV #168-Adish-typeA به مبلغ 98،271 یورو با فی 269،830ریال مورخه 1401/08/03 SACR-PL-PED-016(A)-001(MRS-PED-016(A)-001)"/>
    <n v="0"/>
    <n v="26516463930"/>
    <n v="-26516463930"/>
    <s v="بدهیهای جاری"/>
    <s v="3"/>
    <s v="سایر حسابها و اسناد پرداختنی غیر تجاری"/>
    <s v="342"/>
    <s v="سایر حسابهای پرداختنی"/>
    <s v="34221"/>
    <x v="50"/>
    <x v="50"/>
  </r>
  <r>
    <n v="141766"/>
    <n v="1182"/>
    <n v="1255"/>
    <s v="خرید انباری"/>
    <s v="1401/07/10"/>
    <s v="سیراف بتن جنوب (مرضیه هدایتی)- سند MRS شماره 2051 بابت خرید طی فاکتور S-2091"/>
    <n v="0"/>
    <n v="346704483"/>
    <n v="-346704483"/>
    <s v="بدهیهای جاری"/>
    <s v="3"/>
    <s v="سایر حسابها و اسناد پرداختنی غیر تجاری"/>
    <s v="342"/>
    <s v="سایر حسابهای پرداختنی"/>
    <s v="34221"/>
    <x v="51"/>
    <x v="51"/>
  </r>
  <r>
    <n v="141767"/>
    <n v="1182"/>
    <n v="1255"/>
    <s v="خرید انباری"/>
    <s v="1401/07/10"/>
    <s v="سیراف بتن جنوب (مرضیه هدایتی)- سند MRS شماره 2055 بابت خرید طی فاکتور S-2091"/>
    <n v="0"/>
    <n v="269441663"/>
    <n v="-269441663"/>
    <s v="بدهیهای جاری"/>
    <s v="3"/>
    <s v="سایر حسابها و اسناد پرداختنی غیر تجاری"/>
    <s v="342"/>
    <s v="سایر حسابهای پرداختنی"/>
    <s v="34221"/>
    <x v="51"/>
    <x v="51"/>
  </r>
  <r>
    <n v="141768"/>
    <n v="1182"/>
    <n v="1255"/>
    <s v="خرید انباری"/>
    <s v="1401/07/10"/>
    <s v="سیراف بتن جنوب (مرضیه هدایتی)- سند MRS شماره 2048 بابت خرید طی فاکتور S-2091"/>
    <n v="0"/>
    <n v="246714053"/>
    <n v="-246714053"/>
    <s v="بدهیهای جاری"/>
    <s v="3"/>
    <s v="سایر حسابها و اسناد پرداختنی غیر تجاری"/>
    <s v="342"/>
    <s v="سایر حسابهای پرداختنی"/>
    <s v="34221"/>
    <x v="51"/>
    <x v="51"/>
  </r>
  <r>
    <n v="141769"/>
    <n v="1182"/>
    <n v="1255"/>
    <s v="خرید انباری"/>
    <s v="1401/07/10"/>
    <s v="سیراف بتن جنوب (مرضیه هدایتی)- سند MRS شماره 2049 بابت خرید طی فاکتور S-2091"/>
    <n v="0"/>
    <n v="236447525"/>
    <n v="-236447525"/>
    <s v="بدهیهای جاری"/>
    <s v="3"/>
    <s v="سایر حسابها و اسناد پرداختنی غیر تجاری"/>
    <s v="342"/>
    <s v="سایر حسابهای پرداختنی"/>
    <s v="34221"/>
    <x v="51"/>
    <x v="51"/>
  </r>
  <r>
    <n v="141770"/>
    <n v="1182"/>
    <n v="1255"/>
    <s v="خرید انباری"/>
    <s v="1401/07/10"/>
    <s v="سیراف بتن جنوب (مرضیه هدایتی)- سند MRS شماره 2050 بابت خرید طی فاکتور S-2091"/>
    <n v="0"/>
    <n v="230623531"/>
    <n v="-230623531"/>
    <s v="بدهیهای جاری"/>
    <s v="3"/>
    <s v="سایر حسابها و اسناد پرداختنی غیر تجاری"/>
    <s v="342"/>
    <s v="سایر حسابهای پرداختنی"/>
    <s v="34221"/>
    <x v="51"/>
    <x v="51"/>
  </r>
  <r>
    <n v="141771"/>
    <n v="1182"/>
    <n v="1255"/>
    <s v="خرید انباری"/>
    <s v="1401/07/10"/>
    <s v="سیراف بتن جنوب (مرضیه هدایتی)- سند MRS شماره 2044 بابت خرید طی فاکتور S-2091"/>
    <n v="0"/>
    <n v="191157863"/>
    <n v="-191157863"/>
    <s v="بدهیهای جاری"/>
    <s v="3"/>
    <s v="سایر حسابها و اسناد پرداختنی غیر تجاری"/>
    <s v="342"/>
    <s v="سایر حسابهای پرداختنی"/>
    <s v="34221"/>
    <x v="51"/>
    <x v="51"/>
  </r>
  <r>
    <n v="141772"/>
    <n v="1182"/>
    <n v="1255"/>
    <s v="خرید انباری"/>
    <s v="1401/07/10"/>
    <s v="سیراف بتن جنوب (مرضیه هدایتی)- سند MRS شماره 2046 بابت خرید طی فاکتور S-2091"/>
    <n v="0"/>
    <n v="182860838"/>
    <n v="-182860838"/>
    <s v="بدهیهای جاری"/>
    <s v="3"/>
    <s v="سایر حسابها و اسناد پرداختنی غیر تجاری"/>
    <s v="342"/>
    <s v="سایر حسابهای پرداختنی"/>
    <s v="34221"/>
    <x v="51"/>
    <x v="51"/>
  </r>
  <r>
    <n v="141773"/>
    <n v="1182"/>
    <n v="1255"/>
    <s v="خرید انباری"/>
    <s v="1401/07/10"/>
    <s v="سیراف بتن جنوب (مرضیه هدایتی)- سند MRS شماره 2043 بابت خرید طی فاکتور S-2091"/>
    <n v="0"/>
    <n v="165418233"/>
    <n v="-165418233"/>
    <s v="بدهیهای جاری"/>
    <s v="3"/>
    <s v="سایر حسابها و اسناد پرداختنی غیر تجاری"/>
    <s v="342"/>
    <s v="سایر حسابهای پرداختنی"/>
    <s v="34221"/>
    <x v="51"/>
    <x v="51"/>
  </r>
  <r>
    <n v="141774"/>
    <n v="1182"/>
    <n v="1255"/>
    <s v="خرید انباری"/>
    <s v="1401/07/10"/>
    <s v="سیراف بتن جنوب (مرضیه هدایتی)- سند MRS شماره 2054 بابت خرید طی فاکتور S-2091"/>
    <n v="0"/>
    <n v="137962103"/>
    <n v="-137962103"/>
    <s v="بدهیهای جاری"/>
    <s v="3"/>
    <s v="سایر حسابها و اسناد پرداختنی غیر تجاری"/>
    <s v="342"/>
    <s v="سایر حسابهای پرداختنی"/>
    <s v="34221"/>
    <x v="51"/>
    <x v="51"/>
  </r>
  <r>
    <n v="141775"/>
    <n v="1182"/>
    <n v="1255"/>
    <s v="خرید انباری"/>
    <s v="1401/07/10"/>
    <s v="سیراف بتن جنوب (مرضیه هدایتی)- سند MRS شماره 2053 بابت خرید طی فاکتور S-2091"/>
    <n v="0"/>
    <n v="133554443"/>
    <n v="-133554443"/>
    <s v="بدهیهای جاری"/>
    <s v="3"/>
    <s v="سایر حسابها و اسناد پرداختنی غیر تجاری"/>
    <s v="342"/>
    <s v="سایر حسابهای پرداختنی"/>
    <s v="34221"/>
    <x v="51"/>
    <x v="51"/>
  </r>
  <r>
    <n v="141776"/>
    <n v="1182"/>
    <n v="1255"/>
    <s v="خرید انباری"/>
    <s v="1401/07/10"/>
    <s v="سیراف بتن جنوب (مرضیه هدایتی)- سند MRS شماره 2057 بابت خرید طی فاکتور S-2091"/>
    <n v="0"/>
    <n v="128443426"/>
    <n v="-128443426"/>
    <s v="بدهیهای جاری"/>
    <s v="3"/>
    <s v="سایر حسابها و اسناد پرداختنی غیر تجاری"/>
    <s v="342"/>
    <s v="سایر حسابهای پرداختنی"/>
    <s v="34221"/>
    <x v="51"/>
    <x v="51"/>
  </r>
  <r>
    <n v="141777"/>
    <n v="1182"/>
    <n v="1255"/>
    <s v="خرید انباری"/>
    <s v="1401/07/10"/>
    <s v="سیراف بتن جنوب (مرضیه هدایتی)- سند MRS شماره 2045 بابت خرید طی فاکتور S-2091"/>
    <n v="0"/>
    <n v="119223246"/>
    <n v="-119223246"/>
    <s v="بدهیهای جاری"/>
    <s v="3"/>
    <s v="سایر حسابها و اسناد پرداختنی غیر تجاری"/>
    <s v="342"/>
    <s v="سایر حسابهای پرداختنی"/>
    <s v="34221"/>
    <x v="51"/>
    <x v="51"/>
  </r>
  <r>
    <n v="141778"/>
    <n v="1182"/>
    <n v="1255"/>
    <s v="خرید انباری"/>
    <s v="1401/07/10"/>
    <s v="سیراف بتن جنوب (مرضیه هدایتی)- سند MRS شماره 2047 بابت خرید طی فاکتور S-2091"/>
    <n v="0"/>
    <n v="102488488"/>
    <n v="-102488488"/>
    <s v="بدهیهای جاری"/>
    <s v="3"/>
    <s v="سایر حسابها و اسناد پرداختنی غیر تجاری"/>
    <s v="342"/>
    <s v="سایر حسابهای پرداختنی"/>
    <s v="34221"/>
    <x v="51"/>
    <x v="51"/>
  </r>
  <r>
    <n v="141779"/>
    <n v="1182"/>
    <n v="1255"/>
    <s v="خرید انباری"/>
    <s v="1401/07/10"/>
    <s v="سیراف بتن جنوب (مرضیه هدایتی)- سند MRS شماره 2052 بابت خرید طی فاکتور S-2091"/>
    <n v="0"/>
    <n v="55728765"/>
    <n v="-55728765"/>
    <s v="بدهیهای جاری"/>
    <s v="3"/>
    <s v="سایر حسابها و اسناد پرداختنی غیر تجاری"/>
    <s v="342"/>
    <s v="سایر حسابهای پرداختنی"/>
    <s v="34221"/>
    <x v="51"/>
    <x v="51"/>
  </r>
  <r>
    <n v="141780"/>
    <n v="1182"/>
    <n v="1255"/>
    <s v="خرید انباری"/>
    <s v="1401/07/10"/>
    <s v="سیراف بتن جنوب (مرضیه هدایتی)- سند MRS شماره 2056 بابت خرید طی فاکتور S-2091"/>
    <n v="0"/>
    <n v="17724420"/>
    <n v="-17724420"/>
    <s v="بدهیهای جاری"/>
    <s v="3"/>
    <s v="سایر حسابها و اسناد پرداختنی غیر تجاری"/>
    <s v="342"/>
    <s v="سایر حسابهای پرداختنی"/>
    <s v="34221"/>
    <x v="51"/>
    <x v="51"/>
  </r>
  <r>
    <n v="173563"/>
    <n v="1395"/>
    <n v="1576"/>
    <s v="خرید انباری"/>
    <s v="1401/08/10"/>
    <s v="سیراف بتن جنوب (مرضیه هدایتی)- سند MRS شماره 2219 بابت خرید طی فاکتور S-2205"/>
    <n v="0"/>
    <n v="703366871"/>
    <n v="-703366871"/>
    <s v="بدهیهای جاری"/>
    <s v="3"/>
    <s v="سایر حسابها و اسناد پرداختنی غیر تجاری"/>
    <s v="342"/>
    <s v="سایر حسابهای پرداختنی"/>
    <s v="34221"/>
    <x v="51"/>
    <x v="51"/>
  </r>
  <r>
    <n v="173564"/>
    <n v="1395"/>
    <n v="1576"/>
    <s v="خرید انباری"/>
    <s v="1401/08/10"/>
    <s v="سیراف بتن جنوب (مرضیه هدایتی)- سند MRS شماره 2217 بابت خرید طی فاکتور S-2205"/>
    <n v="0"/>
    <n v="428465110"/>
    <n v="-428465110"/>
    <s v="بدهیهای جاری"/>
    <s v="3"/>
    <s v="سایر حسابها و اسناد پرداختنی غیر تجاری"/>
    <s v="342"/>
    <s v="سایر حسابهای پرداختنی"/>
    <s v="34221"/>
    <x v="51"/>
    <x v="51"/>
  </r>
  <r>
    <n v="173565"/>
    <n v="1395"/>
    <n v="1576"/>
    <s v="خرید انباری"/>
    <s v="1401/08/10"/>
    <s v="سیراف بتن جنوب (مرضیه هدایتی)- سند MRS شماره 2220 بابت خرید طی فاکتور S-2205"/>
    <n v="0"/>
    <n v="387057255"/>
    <n v="-387057255"/>
    <s v="بدهیهای جاری"/>
    <s v="3"/>
    <s v="سایر حسابها و اسناد پرداختنی غیر تجاری"/>
    <s v="342"/>
    <s v="سایر حسابهای پرداختنی"/>
    <s v="34221"/>
    <x v="51"/>
    <x v="51"/>
  </r>
  <r>
    <n v="173566"/>
    <n v="1395"/>
    <n v="1576"/>
    <s v="خرید انباری"/>
    <s v="1401/08/10"/>
    <s v="سیراف بتن جنوب (مرضیه هدایتی)- سند MRS شماره 2216 بابت خرید طی فاکتور S-2205"/>
    <n v="0"/>
    <n v="346375854"/>
    <n v="-346375854"/>
    <s v="بدهیهای جاری"/>
    <s v="3"/>
    <s v="سایر حسابها و اسناد پرداختنی غیر تجاری"/>
    <s v="342"/>
    <s v="سایر حسابهای پرداختنی"/>
    <s v="34221"/>
    <x v="51"/>
    <x v="51"/>
  </r>
  <r>
    <n v="173567"/>
    <n v="1395"/>
    <n v="1576"/>
    <s v="خرید انباری"/>
    <s v="1401/08/10"/>
    <s v="سیراف بتن جنوب (مرضیه هدایتی)- سند MRS شماره 2221 بابت خرید طی فاکتور S-2205"/>
    <n v="0"/>
    <n v="331948896"/>
    <n v="-331948896"/>
    <s v="بدهیهای جاری"/>
    <s v="3"/>
    <s v="سایر حسابها و اسناد پرداختنی غیر تجاری"/>
    <s v="342"/>
    <s v="سایر حسابهای پرداختنی"/>
    <s v="34221"/>
    <x v="51"/>
    <x v="51"/>
  </r>
  <r>
    <n v="173568"/>
    <n v="1395"/>
    <n v="1576"/>
    <s v="خرید انباری"/>
    <s v="1401/08/10"/>
    <s v="سیراف بتن جنوب (مرضیه هدایتی)- سند MRS شماره 2215 بابت خرید طی فاکتور S-2205"/>
    <n v="0"/>
    <n v="231155966"/>
    <n v="-231155966"/>
    <s v="بدهیهای جاری"/>
    <s v="3"/>
    <s v="سایر حسابها و اسناد پرداختنی غیر تجاری"/>
    <s v="342"/>
    <s v="سایر حسابهای پرداختنی"/>
    <s v="34221"/>
    <x v="51"/>
    <x v="51"/>
  </r>
  <r>
    <n v="173569"/>
    <n v="1395"/>
    <n v="1576"/>
    <s v="خرید انباری"/>
    <s v="1401/08/10"/>
    <s v="سیراف بتن جنوب (مرضیه هدایتی)- سند MRS شماره 2214 بابت خرید طی فاکتور S-2205"/>
    <n v="0"/>
    <n v="114259202"/>
    <n v="-114259202"/>
    <s v="بدهیهای جاری"/>
    <s v="3"/>
    <s v="سایر حسابها و اسناد پرداختنی غیر تجاری"/>
    <s v="342"/>
    <s v="سایر حسابهای پرداختنی"/>
    <s v="34221"/>
    <x v="51"/>
    <x v="51"/>
  </r>
  <r>
    <n v="173570"/>
    <n v="1395"/>
    <n v="1576"/>
    <s v="خرید انباری"/>
    <s v="1401/08/10"/>
    <s v="سیراف بتن جنوب (مرضیه هدایتی)- سند MRS شماره 2213 بابت خرید طی فاکتور S-2205"/>
    <n v="0"/>
    <n v="107028431"/>
    <n v="-107028431"/>
    <s v="بدهیهای جاری"/>
    <s v="3"/>
    <s v="سایر حسابها و اسناد پرداختنی غیر تجاری"/>
    <s v="342"/>
    <s v="سایر حسابهای پرداختنی"/>
    <s v="34221"/>
    <x v="51"/>
    <x v="51"/>
  </r>
  <r>
    <n v="173571"/>
    <n v="1395"/>
    <n v="1576"/>
    <s v="خرید انباری"/>
    <s v="1401/08/10"/>
    <s v="سیراف بتن جنوب (مرضیه هدایتی)- سند MRS شماره 2230 بابت خرید طی فاکتور S-2205"/>
    <n v="0"/>
    <n v="56045312"/>
    <n v="-56045312"/>
    <s v="بدهیهای جاری"/>
    <s v="3"/>
    <s v="سایر حسابها و اسناد پرداختنی غیر تجاری"/>
    <s v="342"/>
    <s v="سایر حسابهای پرداختنی"/>
    <s v="34221"/>
    <x v="51"/>
    <x v="51"/>
  </r>
  <r>
    <n v="173572"/>
    <n v="1395"/>
    <n v="1576"/>
    <s v="خرید انباری"/>
    <s v="1401/08/10"/>
    <s v="سیراف بتن جنوب (مرضیه هدایتی)- سند MRS شماره 2222 بابت خرید طی فاکتور S-2205"/>
    <n v="0"/>
    <n v="39527400"/>
    <n v="-39527400"/>
    <s v="بدهیهای جاری"/>
    <s v="3"/>
    <s v="سایر حسابها و اسناد پرداختنی غیر تجاری"/>
    <s v="342"/>
    <s v="سایر حسابهای پرداختنی"/>
    <s v="34221"/>
    <x v="51"/>
    <x v="51"/>
  </r>
  <r>
    <n v="173573"/>
    <n v="1395"/>
    <n v="1576"/>
    <s v="خرید انباری"/>
    <s v="1401/08/10"/>
    <s v="سیراف بتن جنوب (مرضیه هدایتی)- سند MRS شماره 2218 بابت خرید طی فاکتور S-2205"/>
    <n v="0"/>
    <n v="27887826"/>
    <n v="-27887826"/>
    <s v="بدهیهای جاری"/>
    <s v="3"/>
    <s v="سایر حسابها و اسناد پرداختنی غیر تجاری"/>
    <s v="342"/>
    <s v="سایر حسابهای پرداختنی"/>
    <s v="34221"/>
    <x v="51"/>
    <x v="51"/>
  </r>
  <r>
    <n v="174051"/>
    <n v="1539"/>
    <n v="1637"/>
    <s v="خرید انباری"/>
    <s v="1401/09/05"/>
    <s v="سیراف بتن جنوب (مرضیه هدایتی)- سند MRS شماره 2376 بابت خرید طی فاکتور S-2350"/>
    <n v="0"/>
    <n v="605440556"/>
    <n v="-605440556"/>
    <s v="بدهیهای جاری"/>
    <s v="3"/>
    <s v="سایر حسابها و اسناد پرداختنی غیر تجاری"/>
    <s v="342"/>
    <s v="سایر حسابهای پرداختنی"/>
    <s v="34221"/>
    <x v="51"/>
    <x v="51"/>
  </r>
  <r>
    <n v="174052"/>
    <n v="1539"/>
    <n v="1637"/>
    <s v="خرید انباری"/>
    <s v="1401/09/05"/>
    <s v="سیراف بتن جنوب (مرضیه هدایتی)- سند MRS شماره 2369 بابت خرید طی فاکتور S-2350"/>
    <n v="0"/>
    <n v="515566150"/>
    <n v="-515566150"/>
    <s v="بدهیهای جاری"/>
    <s v="3"/>
    <s v="سایر حسابها و اسناد پرداختنی غیر تجاری"/>
    <s v="342"/>
    <s v="سایر حسابهای پرداختنی"/>
    <s v="34221"/>
    <x v="51"/>
    <x v="51"/>
  </r>
  <r>
    <n v="174053"/>
    <n v="1539"/>
    <n v="1637"/>
    <s v="خرید انباری"/>
    <s v="1401/09/05"/>
    <s v="سیراف بتن جنوب (مرضیه هدایتی)- سند MRS شماره 2226 بابت خرید طی فاکتور S-2350"/>
    <n v="0"/>
    <n v="449064828"/>
    <n v="-449064828"/>
    <s v="بدهیهای جاری"/>
    <s v="3"/>
    <s v="سایر حسابها و اسناد پرداختنی غیر تجاری"/>
    <s v="342"/>
    <s v="سایر حسابهای پرداختنی"/>
    <s v="34221"/>
    <x v="51"/>
    <x v="51"/>
  </r>
  <r>
    <n v="174054"/>
    <n v="1539"/>
    <n v="1637"/>
    <s v="خرید انباری"/>
    <s v="1401/09/05"/>
    <s v="سیراف بتن جنوب (مرضیه هدایتی)- سند MRS شماره 2224 بابت خرید طی فاکتور S-2350"/>
    <n v="0"/>
    <n v="442010803"/>
    <n v="-442010803"/>
    <s v="بدهیهای جاری"/>
    <s v="3"/>
    <s v="سایر حسابها و اسناد پرداختنی غیر تجاری"/>
    <s v="342"/>
    <s v="سایر حسابهای پرداختنی"/>
    <s v="34221"/>
    <x v="51"/>
    <x v="51"/>
  </r>
  <r>
    <n v="174055"/>
    <n v="1539"/>
    <n v="1637"/>
    <s v="خرید انباری"/>
    <s v="1401/09/05"/>
    <s v="سیراف بتن جنوب (مرضیه هدایتی)- سند MRS شماره 2227 بابت خرید طی فاکتور S-2350"/>
    <n v="0"/>
    <n v="412107635"/>
    <n v="-412107635"/>
    <s v="بدهیهای جاری"/>
    <s v="3"/>
    <s v="سایر حسابها و اسناد پرداختنی غیر تجاری"/>
    <s v="342"/>
    <s v="سایر حسابهای پرداختنی"/>
    <s v="34221"/>
    <x v="51"/>
    <x v="51"/>
  </r>
  <r>
    <n v="174056"/>
    <n v="1539"/>
    <n v="1637"/>
    <s v="خرید انباری"/>
    <s v="1401/09/05"/>
    <s v="سیراف بتن جنوب (مرضیه هدایتی)- سند MRS شماره 2228 بابت خرید طی فاکتور S-2350"/>
    <n v="0"/>
    <n v="397668887"/>
    <n v="-397668887"/>
    <s v="بدهیهای جاری"/>
    <s v="3"/>
    <s v="سایر حسابها و اسناد پرداختنی غیر تجاری"/>
    <s v="342"/>
    <s v="سایر حسابهای پرداختنی"/>
    <s v="34221"/>
    <x v="51"/>
    <x v="51"/>
  </r>
  <r>
    <n v="174057"/>
    <n v="1539"/>
    <n v="1637"/>
    <s v="خرید انباری"/>
    <s v="1401/09/05"/>
    <s v="سیراف بتن جنوب (مرضیه هدایتی)- سند MRS شماره 2372 بابت خرید طی فاکتور S-2350"/>
    <n v="0"/>
    <n v="349811277"/>
    <n v="-349811277"/>
    <s v="بدهیهای جاری"/>
    <s v="3"/>
    <s v="سایر حسابها و اسناد پرداختنی غیر تجاری"/>
    <s v="342"/>
    <s v="سایر حسابهای پرداختنی"/>
    <s v="34221"/>
    <x v="51"/>
    <x v="51"/>
  </r>
  <r>
    <n v="174058"/>
    <n v="1539"/>
    <n v="1637"/>
    <s v="خرید انباری"/>
    <s v="1401/09/05"/>
    <s v="سیراف بتن جنوب (مرضیه هدایتی)- سند MRS شماره 2375 بابت خرید طی فاکتور S-2350"/>
    <n v="0"/>
    <n v="315993435"/>
    <n v="-315993435"/>
    <s v="بدهیهای جاری"/>
    <s v="3"/>
    <s v="سایر حسابها و اسناد پرداختنی غیر تجاری"/>
    <s v="342"/>
    <s v="سایر حسابهای پرداختنی"/>
    <s v="34221"/>
    <x v="51"/>
    <x v="51"/>
  </r>
  <r>
    <n v="174059"/>
    <n v="1539"/>
    <n v="1637"/>
    <s v="خرید انباری"/>
    <s v="1401/09/05"/>
    <s v="سیراف بتن جنوب (مرضیه هدایتی)- سند MRS شماره 2225 بابت خرید طی فاکتور S-2350"/>
    <n v="0"/>
    <n v="290209427"/>
    <n v="-290209427"/>
    <s v="بدهیهای جاری"/>
    <s v="3"/>
    <s v="سایر حسابها و اسناد پرداختنی غیر تجاری"/>
    <s v="342"/>
    <s v="سایر حسابهای پرداختنی"/>
    <s v="34221"/>
    <x v="51"/>
    <x v="51"/>
  </r>
  <r>
    <n v="174060"/>
    <n v="1539"/>
    <n v="1637"/>
    <s v="خرید انباری"/>
    <s v="1401/09/05"/>
    <s v="سیراف بتن جنوب (مرضیه هدایتی)- سند MRS شماره 2229 بابت خرید طی فاکتور S-2350"/>
    <n v="0"/>
    <n v="264307208"/>
    <n v="-264307208"/>
    <s v="بدهیهای جاری"/>
    <s v="3"/>
    <s v="سایر حسابها و اسناد پرداختنی غیر تجاری"/>
    <s v="342"/>
    <s v="سایر حسابهای پرداختنی"/>
    <s v="34221"/>
    <x v="51"/>
    <x v="51"/>
  </r>
  <r>
    <n v="174061"/>
    <n v="1539"/>
    <n v="1637"/>
    <s v="خرید انباری"/>
    <s v="1401/09/05"/>
    <s v="سیراف بتن جنوب (مرضیه هدایتی)- سند MRS شماره 2373 بابت خرید طی فاکتور S-2350"/>
    <n v="0"/>
    <n v="255151002"/>
    <n v="-255151002"/>
    <s v="بدهیهای جاری"/>
    <s v="3"/>
    <s v="سایر حسابها و اسناد پرداختنی غیر تجاری"/>
    <s v="342"/>
    <s v="سایر حسابهای پرداختنی"/>
    <s v="34221"/>
    <x v="51"/>
    <x v="51"/>
  </r>
  <r>
    <n v="174062"/>
    <n v="1539"/>
    <n v="1637"/>
    <s v="خرید انباری"/>
    <s v="1401/09/05"/>
    <s v="سیراف بتن جنوب (مرضیه هدایتی)- سند MRS شماره 2223 بابت خرید طی فاکتور S-2350"/>
    <n v="0"/>
    <n v="178976464"/>
    <n v="-178976464"/>
    <s v="بدهیهای جاری"/>
    <s v="3"/>
    <s v="سایر حسابها و اسناد پرداختنی غیر تجاری"/>
    <s v="342"/>
    <s v="سایر حسابهای پرداختنی"/>
    <s v="34221"/>
    <x v="51"/>
    <x v="51"/>
  </r>
  <r>
    <n v="174063"/>
    <n v="1539"/>
    <n v="1637"/>
    <s v="خرید انباری"/>
    <s v="1401/09/05"/>
    <s v="سیراف بتن جنوب (مرضیه هدایتی)- سند MRS شماره 2370 بابت خرید طی فاکتور S-2350"/>
    <n v="0"/>
    <n v="177655776"/>
    <n v="-177655776"/>
    <s v="بدهیهای جاری"/>
    <s v="3"/>
    <s v="سایر حسابها و اسناد پرداختنی غیر تجاری"/>
    <s v="342"/>
    <s v="سایر حسابهای پرداختنی"/>
    <s v="34221"/>
    <x v="51"/>
    <x v="51"/>
  </r>
  <r>
    <n v="174064"/>
    <n v="1539"/>
    <n v="1637"/>
    <s v="خرید انباری"/>
    <s v="1401/09/05"/>
    <s v="سیراف بتن جنوب (مرضیه هدایتی)- سند MRS شماره 2374 بابت خرید طی فاکتور S-2350"/>
    <n v="0"/>
    <n v="135769995"/>
    <n v="-135769995"/>
    <s v="بدهیهای جاری"/>
    <s v="3"/>
    <s v="سایر حسابها و اسناد پرداختنی غیر تجاری"/>
    <s v="342"/>
    <s v="سایر حسابهای پرداختنی"/>
    <s v="34221"/>
    <x v="51"/>
    <x v="51"/>
  </r>
  <r>
    <n v="174065"/>
    <n v="1539"/>
    <n v="1637"/>
    <s v="خرید انباری"/>
    <s v="1401/09/05"/>
    <s v="سیراف بتن جنوب (مرضیه هدایتی)- سند MRS شماره 2377 بابت خرید طی فاکتور S-2350"/>
    <n v="0"/>
    <n v="134597199"/>
    <n v="-134597199"/>
    <s v="بدهیهای جاری"/>
    <s v="3"/>
    <s v="سایر حسابها و اسناد پرداختنی غیر تجاری"/>
    <s v="342"/>
    <s v="سایر حسابهای پرداختنی"/>
    <s v="34221"/>
    <x v="51"/>
    <x v="51"/>
  </r>
  <r>
    <n v="174066"/>
    <n v="1539"/>
    <n v="1637"/>
    <s v="خرید انباری"/>
    <s v="1401/09/05"/>
    <s v="سیراف بتن جنوب (مرضیه هدایتی)- سند MRS شماره 2371 بابت خرید طی فاکتور S-2350"/>
    <n v="0"/>
    <n v="131901570"/>
    <n v="-131901570"/>
    <s v="بدهیهای جاری"/>
    <s v="3"/>
    <s v="سایر حسابها و اسناد پرداختنی غیر تجاری"/>
    <s v="342"/>
    <s v="سایر حسابهای پرداختنی"/>
    <s v="34221"/>
    <x v="51"/>
    <x v="51"/>
  </r>
  <r>
    <n v="174067"/>
    <n v="1539"/>
    <n v="1637"/>
    <s v="خرید انباری"/>
    <s v="1401/09/05"/>
    <s v="سیراف بتن جنوب (مرضیه هدایتی)- سند MRS شماره 2368 بابت خرید طی فاکتور S-2350"/>
    <n v="0"/>
    <n v="60176738"/>
    <n v="-60176738"/>
    <s v="بدهیهای جاری"/>
    <s v="3"/>
    <s v="سایر حسابها و اسناد پرداختنی غیر تجاری"/>
    <s v="342"/>
    <s v="سایر حسابهای پرداختنی"/>
    <s v="34221"/>
    <x v="51"/>
    <x v="51"/>
  </r>
  <r>
    <n v="183316"/>
    <n v="1420"/>
    <n v="2121"/>
    <s v="خرید انباری"/>
    <s v="1401/08/14"/>
    <s v="انرژی کویر پایا (EKP)- سند MRS شماره 2745 بابت خرید طی فاکتور INV #189-Adish-typeB(188)به مبلغ 136،192 یورو(مبلغ 34،048یورو با فی 261،840 ریال پیش پرداخت و مبلغ 482،400یورو با فی 271،110ریال)"/>
    <n v="0"/>
    <n v="36607388160"/>
    <n v="-36607388160"/>
    <s v="بدهیهای جاری"/>
    <s v="3"/>
    <s v="سایر حسابها و اسناد پرداختنی غیر تجاری"/>
    <s v="342"/>
    <s v="سایر حسابهای پرداختنی"/>
    <s v="34221"/>
    <x v="52"/>
    <x v="52"/>
  </r>
  <r>
    <n v="146499"/>
    <n v="1378"/>
    <n v="1411"/>
    <s v="خرید خدمات"/>
    <s v="1401/08/08"/>
    <s v="تجارت گستر سیراف سپهر- بابت صورتحساب پرداختی خدمات گمرکی به شماره 140005130 جهت اینویس شماره 97 شرکت زافرتک طی اعلامیه های ش 090"/>
    <n v="0"/>
    <n v="8538750"/>
    <n v="-8538750"/>
    <s v="بدهیهای جاری"/>
    <s v="3"/>
    <s v="سایر حسابها و اسناد پرداختنی غیر تجاری"/>
    <s v="342"/>
    <s v="سایر حسابهای پرداختنی"/>
    <s v="34221"/>
    <x v="41"/>
    <x v="41"/>
  </r>
  <r>
    <n v="146503"/>
    <n v="1378"/>
    <n v="1411"/>
    <s v="خرید خدمات"/>
    <s v="1401/08/08"/>
    <s v="تجارت گستر سیراف سپهر- بابت صورتحساب پرداختی خدمات گمرکی به شماره 140002355 جهت اینویس شماره 87 شرکت Piping Type طی اعلامیه های ش 091"/>
    <n v="0"/>
    <n v="10626000"/>
    <n v="-10626000"/>
    <s v="بدهیهای جاری"/>
    <s v="3"/>
    <s v="سایر حسابها و اسناد پرداختنی غیر تجاری"/>
    <s v="342"/>
    <s v="سایر حسابهای پرداختنی"/>
    <s v="34221"/>
    <x v="41"/>
    <x v="41"/>
  </r>
  <r>
    <n v="147382"/>
    <n v="1381"/>
    <n v="1470"/>
    <s v="خرید خدمات"/>
    <s v="1401/08/08"/>
    <s v="خبرگان بین المللی تهران- بابت هزینه بازرسی موضوع ص و 14 ق ADSH-E-CO-GE-015 طی فاکتور 34056 معادل 7.545 یورو با فی 289.641 ریال با 9% ارزش افزوده"/>
    <n v="0"/>
    <n v="2382022067"/>
    <n v="-2382022067"/>
    <s v="بدهیهای جاری"/>
    <s v="3"/>
    <s v="سایر حسابها و اسناد پرداختنی غیر تجاری"/>
    <s v="342"/>
    <s v="سایر حسابهای پرداختنی"/>
    <s v="34221"/>
    <x v="13"/>
    <x v="13"/>
  </r>
  <r>
    <n v="177119"/>
    <n v="1324"/>
    <n v="1847"/>
    <s v="خرید انباری"/>
    <s v="1401/08/03"/>
    <s v="تولیدی سیم و کابل یزد- سند MRS شماره 2030 بابت خرید طی فاکتور INV #175-Adish-typeA به مبلغ 10،436/06 یورو با فی 269،830ریال"/>
    <n v="0"/>
    <n v="2816129364"/>
    <n v="-2816129364"/>
    <s v="بدهیهای جاری"/>
    <s v="3"/>
    <s v="سایر حسابها و اسناد پرداختنی غیر تجاری"/>
    <s v="342"/>
    <s v="سایر حسابهای پرداختنی"/>
    <s v="34221"/>
    <x v="53"/>
    <x v="53"/>
  </r>
  <r>
    <n v="173423"/>
    <n v="1296"/>
    <n v="1557"/>
    <s v="خرید انباری"/>
    <s v="1401/07/30"/>
    <s v="پیمانکاری حمل ماسه بادی بحرانی-محمد بحرانی- سند MRS شماره 2236 بابت خرید طی فاکتور 1019"/>
    <n v="0"/>
    <n v="493489000"/>
    <n v="-493489000"/>
    <s v="بدهیهای جاری"/>
    <s v="3"/>
    <s v="سایر حسابها و اسناد پرداختنی غیر تجاری"/>
    <s v="342"/>
    <s v="سایر حسابهای پرداختنی"/>
    <s v="34221"/>
    <x v="54"/>
    <x v="54"/>
  </r>
  <r>
    <n v="173424"/>
    <n v="1296"/>
    <n v="1557"/>
    <s v="خرید انباری"/>
    <s v="1401/07/30"/>
    <s v="پیمانکاری حمل ماسه بادی بحرانی-محمد بحرانی- سند MRS شماره 2235 بابت خرید طی فاکتور 1019"/>
    <n v="0"/>
    <n v="329142500"/>
    <n v="-329142500"/>
    <s v="بدهیهای جاری"/>
    <s v="3"/>
    <s v="سایر حسابها و اسناد پرداختنی غیر تجاری"/>
    <s v="342"/>
    <s v="سایر حسابهای پرداختنی"/>
    <s v="34221"/>
    <x v="54"/>
    <x v="54"/>
  </r>
  <r>
    <n v="173425"/>
    <n v="1296"/>
    <n v="1557"/>
    <s v="خرید انباری"/>
    <s v="1401/07/30"/>
    <s v="پیمانکاری حمل ماسه بادی بحرانی-محمد بحرانی- سند MRS شماره 2234 بابت خرید طی فاکتور 1019"/>
    <n v="0"/>
    <n v="165989500"/>
    <n v="-165989500"/>
    <s v="بدهیهای جاری"/>
    <s v="3"/>
    <s v="سایر حسابها و اسناد پرداختنی غیر تجاری"/>
    <s v="342"/>
    <s v="سایر حسابهای پرداختنی"/>
    <s v="34221"/>
    <x v="54"/>
    <x v="54"/>
  </r>
  <r>
    <n v="173474"/>
    <n v="1405"/>
    <n v="1561"/>
    <s v="خرید انباری"/>
    <s v="1401/08/13"/>
    <s v="پیمانکاری حمل ماسه بادی بحرانی-محمد بحرانی- سند MRS شماره 2245 بابت خرید طی فاکتور 1025"/>
    <n v="0"/>
    <n v="669739500"/>
    <n v="-669739500"/>
    <s v="بدهیهای جاری"/>
    <s v="3"/>
    <s v="سایر حسابها و اسناد پرداختنی غیر تجاری"/>
    <s v="342"/>
    <s v="سایر حسابهای پرداختنی"/>
    <s v="34221"/>
    <x v="54"/>
    <x v="54"/>
  </r>
  <r>
    <n v="173475"/>
    <n v="1405"/>
    <n v="1561"/>
    <s v="خرید انباری"/>
    <s v="1401/08/13"/>
    <s v="پیمانکاری حمل ماسه بادی بحرانی-محمد بحرانی- سند MRS شماره 2247 بابت خرید طی فاکتور 1025"/>
    <n v="0"/>
    <n v="636507500"/>
    <n v="-636507500"/>
    <s v="بدهیهای جاری"/>
    <s v="3"/>
    <s v="سایر حسابها و اسناد پرداختنی غیر تجاری"/>
    <s v="342"/>
    <s v="سایر حسابهای پرداختنی"/>
    <s v="34221"/>
    <x v="54"/>
    <x v="54"/>
  </r>
  <r>
    <n v="173476"/>
    <n v="1405"/>
    <n v="1561"/>
    <s v="خرید انباری"/>
    <s v="1401/08/13"/>
    <s v="پیمانکاری حمل ماسه بادی بحرانی-محمد بحرانی- سند MRS شماره 2246 بابت خرید طی فاکتور 1025"/>
    <n v="0"/>
    <n v="516630500"/>
    <n v="-516630500"/>
    <s v="بدهیهای جاری"/>
    <s v="3"/>
    <s v="سایر حسابها و اسناد پرداختنی غیر تجاری"/>
    <s v="342"/>
    <s v="سایر حسابهای پرداختنی"/>
    <s v="34221"/>
    <x v="54"/>
    <x v="54"/>
  </r>
  <r>
    <n v="173477"/>
    <n v="1405"/>
    <n v="1561"/>
    <s v="خرید انباری"/>
    <s v="1401/08/13"/>
    <s v="پیمانکاری حمل ماسه بادی بحرانی-محمد بحرانی- سند MRS شماره 2239 بابت خرید طی فاکتور 1025"/>
    <n v="0"/>
    <n v="470952000"/>
    <n v="-470952000"/>
    <s v="بدهیهای جاری"/>
    <s v="3"/>
    <s v="سایر حسابها و اسناد پرداختنی غیر تجاری"/>
    <s v="342"/>
    <s v="سایر حسابهای پرداختنی"/>
    <s v="34221"/>
    <x v="54"/>
    <x v="54"/>
  </r>
  <r>
    <n v="173478"/>
    <n v="1405"/>
    <n v="1561"/>
    <s v="خرید انباری"/>
    <s v="1401/08/13"/>
    <s v="پیمانکاری حمل ماسه بادی بحرانی-محمد بحرانی- سند MRS شماره 2241 بابت خرید طی فاکتور 1025"/>
    <n v="0"/>
    <n v="450414500"/>
    <n v="-450414500"/>
    <s v="بدهیهای جاری"/>
    <s v="3"/>
    <s v="سایر حسابها و اسناد پرداختنی غیر تجاری"/>
    <s v="342"/>
    <s v="سایر حسابهای پرداختنی"/>
    <s v="34221"/>
    <x v="54"/>
    <x v="54"/>
  </r>
  <r>
    <n v="173479"/>
    <n v="1405"/>
    <n v="1561"/>
    <s v="خرید انباری"/>
    <s v="1401/08/13"/>
    <s v="پیمانکاری حمل ماسه بادی بحرانی-محمد بحرانی- سند MRS شماره 2237 بابت خرید طی فاکتور 1025"/>
    <n v="0"/>
    <n v="400923000"/>
    <n v="-400923000"/>
    <s v="بدهیهای جاری"/>
    <s v="3"/>
    <s v="سایر حسابها و اسناد پرداختنی غیر تجاری"/>
    <s v="342"/>
    <s v="سایر حسابهای پرداختنی"/>
    <s v="34221"/>
    <x v="54"/>
    <x v="54"/>
  </r>
  <r>
    <n v="173480"/>
    <n v="1405"/>
    <n v="1561"/>
    <s v="خرید انباری"/>
    <s v="1401/08/13"/>
    <s v="پیمانکاری حمل ماسه بادی بحرانی-محمد بحرانی- سند MRS شماره 2238 بابت خرید طی فاکتور 1025"/>
    <n v="0"/>
    <n v="399202500"/>
    <n v="-399202500"/>
    <s v="بدهیهای جاری"/>
    <s v="3"/>
    <s v="سایر حسابها و اسناد پرداختنی غیر تجاری"/>
    <s v="342"/>
    <s v="سایر حسابهای پرداختنی"/>
    <s v="34221"/>
    <x v="54"/>
    <x v="54"/>
  </r>
  <r>
    <n v="173481"/>
    <n v="1405"/>
    <n v="1561"/>
    <s v="خرید انباری"/>
    <s v="1401/08/13"/>
    <s v="پیمانکاری حمل ماسه بادی بحرانی-محمد بحرانی- سند MRS شماره 2240 بابت خرید طی فاکتور 1025"/>
    <n v="0"/>
    <n v="338489000"/>
    <n v="-338489000"/>
    <s v="بدهیهای جاری"/>
    <s v="3"/>
    <s v="سایر حسابها و اسناد پرداختنی غیر تجاری"/>
    <s v="342"/>
    <s v="سایر حسابهای پرداختنی"/>
    <s v="34221"/>
    <x v="54"/>
    <x v="54"/>
  </r>
  <r>
    <n v="173482"/>
    <n v="1405"/>
    <n v="1561"/>
    <s v="خرید انباری"/>
    <s v="1401/08/13"/>
    <s v="پیمانکاری حمل ماسه بادی بحرانی-محمد بحرانی- سند MRS شماره 2242 بابت خرید طی فاکتور 1025"/>
    <n v="0"/>
    <n v="282673500"/>
    <n v="-282673500"/>
    <s v="بدهیهای جاری"/>
    <s v="3"/>
    <s v="سایر حسابها و اسناد پرداختنی غیر تجاری"/>
    <s v="342"/>
    <s v="سایر حسابهای پرداختنی"/>
    <s v="34221"/>
    <x v="54"/>
    <x v="54"/>
  </r>
  <r>
    <n v="173483"/>
    <n v="1405"/>
    <n v="1561"/>
    <s v="خرید انباری"/>
    <s v="1401/08/13"/>
    <s v="پیمانکاری حمل ماسه بادی بحرانی-محمد بحرانی- سند MRS شماره 2243 بابت خرید طی فاکتور 1025"/>
    <n v="0"/>
    <n v="245845500"/>
    <n v="-245845500"/>
    <s v="بدهیهای جاری"/>
    <s v="3"/>
    <s v="سایر حسابها و اسناد پرداختنی غیر تجاری"/>
    <s v="342"/>
    <s v="سایر حسابهای پرداختنی"/>
    <s v="34221"/>
    <x v="54"/>
    <x v="54"/>
  </r>
  <r>
    <n v="173484"/>
    <n v="1405"/>
    <n v="1561"/>
    <s v="خرید انباری"/>
    <s v="1401/08/13"/>
    <s v="پیمانکاری حمل ماسه بادی بحرانی-محمد بحرانی- سند MRS شماره 2244 بابت خرید طی فاکتور 1025"/>
    <n v="0"/>
    <n v="104113500"/>
    <n v="-104113500"/>
    <s v="بدهیهای جاری"/>
    <s v="3"/>
    <s v="سایر حسابها و اسناد پرداختنی غیر تجاری"/>
    <s v="342"/>
    <s v="سایر حسابهای پرداختنی"/>
    <s v="34221"/>
    <x v="54"/>
    <x v="54"/>
  </r>
  <r>
    <n v="176403"/>
    <n v="1567"/>
    <n v="1811"/>
    <s v="خرید انباری"/>
    <s v="1401/09/12"/>
    <s v="پیمانکاری حمل ماسه بادی بحرانی-محمد بحرانی- سند MRS شماره 2469 بابت خرید طی فاکتور 117-صورت وضعیت شماره 20"/>
    <n v="0"/>
    <n v="950336000"/>
    <n v="-950336000"/>
    <s v="بدهیهای جاری"/>
    <s v="3"/>
    <s v="سایر حسابها و اسناد پرداختنی غیر تجاری"/>
    <s v="342"/>
    <s v="سایر حسابهای پرداختنی"/>
    <s v="34221"/>
    <x v="54"/>
    <x v="54"/>
  </r>
  <r>
    <n v="176404"/>
    <n v="1567"/>
    <n v="1811"/>
    <s v="خرید انباری"/>
    <s v="1401/09/12"/>
    <s v="پیمانکاری حمل ماسه بادی بحرانی-محمد بحرانی- سند MRS شماره 2423 بابت خرید طی فاکتور 117-صورت وضعیت شماره 20"/>
    <n v="0"/>
    <n v="543538500"/>
    <n v="-543538500"/>
    <s v="بدهیهای جاری"/>
    <s v="3"/>
    <s v="سایر حسابها و اسناد پرداختنی غیر تجاری"/>
    <s v="342"/>
    <s v="سایر حسابهای پرداختنی"/>
    <s v="34221"/>
    <x v="54"/>
    <x v="54"/>
  </r>
  <r>
    <n v="176405"/>
    <n v="1567"/>
    <n v="1811"/>
    <s v="خرید انباری"/>
    <s v="1401/09/12"/>
    <s v="پیمانکاری حمل ماسه بادی بحرانی-محمد بحرانی- سند MRS شماره 2399 بابت خرید طی فاکتور 117-صورت وضعیت شماره 20"/>
    <n v="0"/>
    <n v="496635500"/>
    <n v="-496635500"/>
    <s v="بدهیهای جاری"/>
    <s v="3"/>
    <s v="سایر حسابها و اسناد پرداختنی غیر تجاری"/>
    <s v="342"/>
    <s v="سایر حسابهای پرداختنی"/>
    <s v="34221"/>
    <x v="54"/>
    <x v="54"/>
  </r>
  <r>
    <n v="176406"/>
    <n v="1567"/>
    <n v="1811"/>
    <s v="خرید انباری"/>
    <s v="1401/09/12"/>
    <s v="پیمانکاری حمل ماسه بادی بحرانی-محمد بحرانی- سند MRS شماره 2467 بابت خرید طی فاکتور 117-صورت وضعیت شماره 20"/>
    <n v="0"/>
    <n v="458350500"/>
    <n v="-458350500"/>
    <s v="بدهیهای جاری"/>
    <s v="3"/>
    <s v="سایر حسابها و اسناد پرداختنی غیر تجاری"/>
    <s v="342"/>
    <s v="سایر حسابهای پرداختنی"/>
    <s v="34221"/>
    <x v="54"/>
    <x v="54"/>
  </r>
  <r>
    <n v="176407"/>
    <n v="1567"/>
    <n v="1811"/>
    <s v="خرید انباری"/>
    <s v="1401/09/12"/>
    <s v="پیمانکاری حمل ماسه بادی بحرانی-محمد بحرانی- سند MRS شماره 2424 بابت خرید طی فاکتور 117-صورت وضعیت شماره 20"/>
    <n v="0"/>
    <n v="449825500"/>
    <n v="-449825500"/>
    <s v="بدهیهای جاری"/>
    <s v="3"/>
    <s v="سایر حسابها و اسناد پرداختنی غیر تجاری"/>
    <s v="342"/>
    <s v="سایر حسابهای پرداختنی"/>
    <s v="34221"/>
    <x v="54"/>
    <x v="54"/>
  </r>
  <r>
    <n v="176408"/>
    <n v="1567"/>
    <n v="1811"/>
    <s v="خرید انباری"/>
    <s v="1401/09/12"/>
    <s v="پیمانکاری حمل ماسه بادی بحرانی-محمد بحرانی- سند MRS شماره 2401 بابت خرید طی فاکتور 117-صورت وضعیت شماره 20"/>
    <n v="0"/>
    <n v="447469500"/>
    <n v="-447469500"/>
    <s v="بدهیهای جاری"/>
    <s v="3"/>
    <s v="سایر حسابها و اسناد پرداختنی غیر تجاری"/>
    <s v="342"/>
    <s v="سایر حسابهای پرداختنی"/>
    <s v="34221"/>
    <x v="54"/>
    <x v="54"/>
  </r>
  <r>
    <n v="176409"/>
    <n v="1567"/>
    <n v="1811"/>
    <s v="خرید انباری"/>
    <s v="1401/09/12"/>
    <s v="پیمانکاری حمل ماسه بادی بحرانی-محمد بحرانی- سند MRS شماره 2468 بابت خرید طی فاکتور 117-صورت وضعیت شماره 20"/>
    <n v="0"/>
    <n v="444989500"/>
    <n v="-444989500"/>
    <s v="بدهیهای جاری"/>
    <s v="3"/>
    <s v="سایر حسابها و اسناد پرداختنی غیر تجاری"/>
    <s v="342"/>
    <s v="سایر حسابهای پرداختنی"/>
    <s v="34221"/>
    <x v="54"/>
    <x v="54"/>
  </r>
  <r>
    <n v="176410"/>
    <n v="1567"/>
    <n v="1811"/>
    <s v="خرید انباری"/>
    <s v="1401/09/12"/>
    <s v="پیمانکاری حمل ماسه بادی بحرانی-محمد بحرانی- سند MRS شماره 2466 بابت خرید طی فاکتور 117-صورت وضعیت شماره 20"/>
    <n v="0"/>
    <n v="435596500"/>
    <n v="-435596500"/>
    <s v="بدهیهای جاری"/>
    <s v="3"/>
    <s v="سایر حسابها و اسناد پرداختنی غیر تجاری"/>
    <s v="342"/>
    <s v="سایر حسابهای پرداختنی"/>
    <s v="34221"/>
    <x v="54"/>
    <x v="54"/>
  </r>
  <r>
    <n v="176411"/>
    <n v="1567"/>
    <n v="1811"/>
    <s v="خرید انباری"/>
    <s v="1401/09/12"/>
    <s v="پیمانکاری حمل ماسه بادی بحرانی-محمد بحرانی- سند MRS شماره 2422 بابت خرید طی فاکتور 117-صورت وضعیت شماره 20"/>
    <n v="0"/>
    <n v="384508500"/>
    <n v="-384508500"/>
    <s v="بدهیهای جاری"/>
    <s v="3"/>
    <s v="سایر حسابها و اسناد پرداختنی غیر تجاری"/>
    <s v="342"/>
    <s v="سایر حسابهای پرداختنی"/>
    <s v="34221"/>
    <x v="54"/>
    <x v="54"/>
  </r>
  <r>
    <n v="176412"/>
    <n v="1567"/>
    <n v="1811"/>
    <s v="خرید انباری"/>
    <s v="1401/09/12"/>
    <s v="پیمانکاری حمل ماسه بادی بحرانی-محمد بحرانی- سند MRS شماره 2398 بابت خرید طی فاکتور 117-صورت وضعیت شماره 20"/>
    <n v="0"/>
    <n v="282022500"/>
    <n v="-282022500"/>
    <s v="بدهیهای جاری"/>
    <s v="3"/>
    <s v="سایر حسابها و اسناد پرداختنی غیر تجاری"/>
    <s v="342"/>
    <s v="سایر حسابهای پرداختنی"/>
    <s v="34221"/>
    <x v="54"/>
    <x v="54"/>
  </r>
  <r>
    <n v="176413"/>
    <n v="1567"/>
    <n v="1811"/>
    <s v="خرید انباری"/>
    <s v="1401/09/12"/>
    <s v="پیمانکاری حمل ماسه بادی بحرانی-محمد بحرانی- سند MRS شماره 2400 بابت خرید طی فاکتور 117-صورت وضعیت شماره 20"/>
    <n v="0"/>
    <n v="216876000"/>
    <n v="-216876000"/>
    <s v="بدهیهای جاری"/>
    <s v="3"/>
    <s v="سایر حسابها و اسناد پرداختنی غیر تجاری"/>
    <s v="342"/>
    <s v="سایر حسابهای پرداختنی"/>
    <s v="34221"/>
    <x v="54"/>
    <x v="54"/>
  </r>
  <r>
    <n v="176414"/>
    <n v="1567"/>
    <n v="1811"/>
    <s v="خرید انباری"/>
    <s v="1401/09/12"/>
    <s v="پیمانکاری حمل ماسه بادی بحرانی-محمد بحرانی- سند MRS شماره 2397 بابت خرید طی فاکتور 117-صورت وضعیت شماره 20"/>
    <n v="0"/>
    <n v="93248000"/>
    <n v="-93248000"/>
    <s v="بدهیهای جاری"/>
    <s v="3"/>
    <s v="سایر حسابها و اسناد پرداختنی غیر تجاری"/>
    <s v="342"/>
    <s v="سایر حسابهای پرداختنی"/>
    <s v="34221"/>
    <x v="54"/>
    <x v="54"/>
  </r>
  <r>
    <n v="176415"/>
    <n v="1567"/>
    <n v="1811"/>
    <s v="خرید انباری"/>
    <s v="1401/09/12"/>
    <s v="پیمانکاری حمل ماسه بادی بحرانی-محمد بحرانی- سند MRS شماره 2396 بابت خرید طی فاکتور 117-صورت وضعیت شماره 20"/>
    <n v="0"/>
    <n v="38114500"/>
    <n v="-38114500"/>
    <s v="بدهیهای جاری"/>
    <s v="3"/>
    <s v="سایر حسابها و اسناد پرداختنی غیر تجاری"/>
    <s v="342"/>
    <s v="سایر حسابهای پرداختنی"/>
    <s v="34221"/>
    <x v="54"/>
    <x v="54"/>
  </r>
  <r>
    <n v="180363"/>
    <n v="1334"/>
    <n v="1906"/>
    <s v="خرید انباری"/>
    <s v="1401/08/03"/>
    <s v="ایمن سهند آریا ق 044-خرید طی(166) INV #162-Adish-typeA به مبلغ 691،136/24یورو(مبلغ 172،842/06 یورو با فی 264،809 پیش پرداخت و مبلغ 518،526/18 یورو با فی 269،830ریال) مورخه 1401/08/03-SACR-PL-SIS-044-005(MRS-SIS-044-005)"/>
    <n v="0"/>
    <n v="185684052216"/>
    <n v="-185684052216"/>
    <s v="بدهیهای جاری"/>
    <s v="3"/>
    <s v="سایر حسابها و اسناد پرداختنی غیر تجاری"/>
    <s v="342"/>
    <s v="سایر حسابهای پرداختنی"/>
    <s v="34221"/>
    <x v="55"/>
    <x v="55"/>
  </r>
  <r>
    <n v="180829"/>
    <n v="1340"/>
    <n v="1919"/>
    <s v="خرید انباری"/>
    <s v="1401/08/03"/>
    <s v="ایمن سهند آریا ق043(A)-خرید طی (174) INV #181-Adish-typeB به مبلغ 218،430یورو(مبلغ 21،723/05 یورو پیش پرداخت با فی264،809 ریال و مبلغ 196،706/95 یورو با فی 269،830ریال)SACR-PL-SIS-043(A)-009(MRS-SIS-043(A)-006)"/>
    <n v="0"/>
    <n v="58829895466"/>
    <n v="-58829895466"/>
    <s v="بدهیهای جاری"/>
    <s v="3"/>
    <s v="سایر حسابها و اسناد پرداختنی غیر تجاری"/>
    <s v="342"/>
    <s v="سایر حسابهای پرداختنی"/>
    <s v="34221"/>
    <x v="55"/>
    <x v="55"/>
  </r>
  <r>
    <n v="183841"/>
    <n v="1355"/>
    <n v="2134"/>
    <s v="خرید انباری"/>
    <s v="1401/08/03"/>
    <s v="ایمن سهند آریا- سند MRS شماره 1985 بابت خرید طی فاکتور INV #180-Adish-typeB(176)به مبلغ 120،960یورو(مبلغ 30،240 یورو پیش پرداخت با فی264،809 ریال و مبلغ 90،720 یورو با فی 269،830ریال)"/>
    <n v="0"/>
    <n v="16008964412"/>
    <n v="-16008964412"/>
    <s v="بدهیهای جاری"/>
    <s v="3"/>
    <s v="سایر حسابها و اسناد پرداختنی غیر تجاری"/>
    <s v="342"/>
    <s v="سایر حسابهای پرداختنی"/>
    <s v="34221"/>
    <x v="55"/>
    <x v="55"/>
  </r>
  <r>
    <n v="183842"/>
    <n v="1355"/>
    <n v="2134"/>
    <s v="خرید انباری"/>
    <s v="1401/08/03"/>
    <s v="ایمن سهند آریا- سند MRS شماره 1367 بابت خرید طی فاکتور INV #180-Adish-typeB(176)به مبلغ 120،960یورو(مبلغ 30،240 یورو پیش پرداخت با فی264،809 ریال و مبلغ 90،720 یورو با فی 269،830ریال)"/>
    <n v="0"/>
    <n v="12599255037"/>
    <n v="-12599255037"/>
    <s v="بدهیهای جاری"/>
    <s v="3"/>
    <s v="سایر حسابها و اسناد پرداختنی غیر تجاری"/>
    <s v="342"/>
    <s v="سایر حسابهای پرداختنی"/>
    <s v="34221"/>
    <x v="55"/>
    <x v="55"/>
  </r>
  <r>
    <n v="183843"/>
    <n v="1355"/>
    <n v="2134"/>
    <s v="خرید انباری"/>
    <s v="1401/08/03"/>
    <s v="ایمن سهند آریا- سند MRS شماره 1370 بابت خرید طی فاکتور INV #180-Adish-typeB(176)به مبلغ 120،960یورو(مبلغ 30،240 یورو پیش پرداخت با فی264،809 ریال و مبلغ 90،720 یورو با فی 269،830ریال)"/>
    <n v="0"/>
    <n v="3145115937"/>
    <n v="-3145115937"/>
    <s v="بدهیهای جاری"/>
    <s v="3"/>
    <s v="سایر حسابها و اسناد پرداختنی غیر تجاری"/>
    <s v="342"/>
    <s v="سایر حسابهای پرداختنی"/>
    <s v="34221"/>
    <x v="55"/>
    <x v="55"/>
  </r>
  <r>
    <n v="183844"/>
    <n v="1355"/>
    <n v="2134"/>
    <s v="خرید انباری"/>
    <s v="1401/08/03"/>
    <s v="ایمن سهند آریا- سند MRS شماره 1257 بابت خرید طی فاکتور INV #180-Adish-typeB(176)به مبلغ 120،960یورو(مبلغ 30،240 یورو پیش پرداخت با فی264،809 ریال و مبلغ 90،720 یورو با فی 269،830ریال)"/>
    <n v="0"/>
    <n v="424319390"/>
    <n v="-424319390"/>
    <s v="بدهیهای جاری"/>
    <s v="3"/>
    <s v="سایر حسابها و اسناد پرداختنی غیر تجاری"/>
    <s v="342"/>
    <s v="سایر حسابهای پرداختنی"/>
    <s v="34221"/>
    <x v="55"/>
    <x v="55"/>
  </r>
  <r>
    <n v="183845"/>
    <n v="1355"/>
    <n v="2134"/>
    <s v="خرید انباری"/>
    <s v="1401/08/03"/>
    <s v="ایمن سهند آریا- سند MRS شماره 1368 بابت خرید طی فاکتور INV #180-Adish-typeB(176)به مبلغ 120،960یورو(مبلغ 30،240 یورو پیش پرداخت با فی264،809 ریال و مبلغ 90،720 یورو با فی 269،830ریال)"/>
    <n v="0"/>
    <n v="309146985"/>
    <n v="-309146985"/>
    <s v="بدهیهای جاری"/>
    <s v="3"/>
    <s v="سایر حسابها و اسناد پرداختنی غیر تجاری"/>
    <s v="342"/>
    <s v="سایر حسابهای پرداختنی"/>
    <s v="34221"/>
    <x v="55"/>
    <x v="55"/>
  </r>
  <r>
    <n v="183928"/>
    <n v="1356"/>
    <n v="2139"/>
    <s v="خرید انباری"/>
    <s v="1401/08/03"/>
    <s v="ایمن سهند آریا- سند MRS شماره 1988 بابت خرید طی فاکتور (177) inv.#165-adish-type bبه مبلغ 426،496یورو(مبلغ 106،624 یورو پیش پرداخت با فی264،809 ریال و مبلغ 319،872 یورو با فی 269،830ریال)"/>
    <n v="0"/>
    <n v="107386928036"/>
    <n v="-107386928036"/>
    <s v="بدهیهای جاری"/>
    <s v="3"/>
    <s v="سایر حسابها و اسناد پرداختنی غیر تجاری"/>
    <s v="342"/>
    <s v="سایر حسابهای پرداختنی"/>
    <s v="34221"/>
    <x v="55"/>
    <x v="55"/>
  </r>
  <r>
    <n v="183929"/>
    <n v="1356"/>
    <n v="2139"/>
    <s v="خرید انباری"/>
    <s v="1401/08/03"/>
    <s v="ایمن سهند آریا- سند MRS شماره 1989 بابت خرید طی فاکتور (177) inv.#165-adish-type bبه مبلغ 426،496یورو(مبلغ 106،624 یورو پیش پرداخت با فی264،809 ریال و مبلغ 319،872 یورو با فی 269،830ریال)"/>
    <n v="0"/>
    <n v="7159128540"/>
    <n v="-7159128540"/>
    <s v="بدهیهای جاری"/>
    <s v="3"/>
    <s v="سایر حسابها و اسناد پرداختنی غیر تجاری"/>
    <s v="342"/>
    <s v="سایر حسابهای پرداختنی"/>
    <s v="34221"/>
    <x v="55"/>
    <x v="55"/>
  </r>
  <r>
    <n v="183723"/>
    <n v="1422"/>
    <n v="2133"/>
    <s v="خرید انباری"/>
    <s v="1401/08/14"/>
    <s v="ایمن سهند آریا- سند MRS شماره 2710 بابت خرید طی فاکتور (193) inv.#193-adish-type bبه ارزش کل 7،128یورو با نرخ 271,110 مورخه 1401/08/14-"/>
    <n v="0"/>
    <n v="1932472080"/>
    <n v="-1932472080"/>
    <s v="بدهیهای جاری"/>
    <s v="3"/>
    <s v="سایر حسابها و اسناد پرداختنی غیر تجاری"/>
    <s v="342"/>
    <s v="سایر حسابهای پرداختنی"/>
    <s v="34221"/>
    <x v="55"/>
    <x v="55"/>
  </r>
  <r>
    <n v="147600"/>
    <n v="1244"/>
    <n v="1478"/>
    <s v="خرید انباری"/>
    <s v="1401/07/21"/>
    <s v="ظریف صنعت پیشرو- سند MRS شماره 2198 بابت خرید طی فاکتور 00399خرید با 9% مالیات بر ارزش افزوده SACR-PL-SLD-9000-083(MRS-SLD-9000-084)ردیف 8،9،10"/>
    <n v="0"/>
    <n v="665433773"/>
    <n v="-665433773"/>
    <s v="بدهیهای جاری"/>
    <s v="3"/>
    <s v="سایر حسابها و اسناد پرداختنی غیر تجاری"/>
    <s v="342"/>
    <s v="سایر حسابهای پرداختنی"/>
    <s v="34221"/>
    <x v="56"/>
    <x v="56"/>
  </r>
  <r>
    <n v="147752"/>
    <n v="1246"/>
    <n v="1499"/>
    <s v="خرید انباری"/>
    <s v="1401/07/21"/>
    <s v="ظریف صنعت پیشرو- سند MRS شماره 2199 بابت خرید طی فاکتور 00398خرید با 9% مالیات بر ارزش افزودهSACR-PL-SLD-9000-083(MRS-SLD-9000-084)ردیف 1 الی 7"/>
    <n v="0"/>
    <n v="21868413850"/>
    <n v="-21868413850"/>
    <s v="بدهیهای جاری"/>
    <s v="3"/>
    <s v="سایر حسابها و اسناد پرداختنی غیر تجاری"/>
    <s v="342"/>
    <s v="سایر حسابهای پرداختنی"/>
    <s v="34221"/>
    <x v="56"/>
    <x v="56"/>
  </r>
  <r>
    <n v="147391"/>
    <n v="1381"/>
    <n v="1470"/>
    <s v="خرید خدمات"/>
    <s v="1401/08/08"/>
    <s v="خبرگان بین المللی تهران- بابت هزینه بازرسی موضوع ص و 14 ق ADSH-E-CO-GE-015 طی فاکتور 34057 معادل 3.085 یورو با فی 289.641 ریال با 9% ارزش افزوده"/>
    <n v="0"/>
    <n v="973961310"/>
    <n v="-973961310"/>
    <s v="بدهیهای جاری"/>
    <s v="3"/>
    <s v="سایر حسابها و اسناد پرداختنی غیر تجاری"/>
    <s v="342"/>
    <s v="سایر حسابهای پرداختنی"/>
    <s v="34221"/>
    <x v="13"/>
    <x v="13"/>
  </r>
  <r>
    <n v="147400"/>
    <n v="1381"/>
    <n v="1470"/>
    <s v="خرید خدمات"/>
    <s v="1401/08/08"/>
    <s v="خبرگان بین المللی تهران- بابت هزینه بازرسی موضوع ص و 14 ق ADSH-E-CO-GE-015 طی فاکتور 34059 معادل 7.100 یورو با فی 289.641 ریال با 9% ارزش افزوده"/>
    <n v="0"/>
    <n v="2241531701"/>
    <n v="-2241531701"/>
    <s v="بدهیهای جاری"/>
    <s v="3"/>
    <s v="سایر حسابها و اسناد پرداختنی غیر تجاری"/>
    <s v="342"/>
    <s v="سایر حسابهای پرداختنی"/>
    <s v="34221"/>
    <x v="13"/>
    <x v="13"/>
  </r>
  <r>
    <n v="147343"/>
    <n v="1409"/>
    <n v="1467"/>
    <s v="خرید دارایی ثابت نامشهود"/>
    <s v="1401/08/14"/>
    <s v="سامان اندیشه ستیا- بابت خدمات پشتیبانی نرم افزار ستیا از تاریخ 1400/08/01 الی 1401/07/30 قرارداد ADSH-E-CO-GE-016 فاکتور 185 شامل 9% ارزش افزوده"/>
    <n v="0"/>
    <n v="681250000"/>
    <n v="-681250000"/>
    <s v="بدهیهای جاری"/>
    <s v="3"/>
    <s v="سایر حسابها و اسناد پرداختنی غیر تجاری"/>
    <s v="342"/>
    <s v="سایر حسابهای پرداختنی"/>
    <s v="34221"/>
    <x v="57"/>
    <x v="57"/>
  </r>
  <r>
    <n v="147439"/>
    <n v="1381"/>
    <n v="1470"/>
    <s v="خرید خدمات"/>
    <s v="1401/08/08"/>
    <s v="خبرگان بین المللی تهران- بابت هزینه بازرسی موضوع ص و 14 ق ADSH-E-CO-GE-015 طی فاکتور 34060 معادل 2.995 یورو با فی 289.641 ریال با 9% ارزش افزوده"/>
    <n v="0"/>
    <n v="945547528"/>
    <n v="-945547528"/>
    <s v="بدهیهای جاری"/>
    <s v="3"/>
    <s v="سایر حسابها و اسناد پرداختنی غیر تجاری"/>
    <s v="342"/>
    <s v="سایر حسابهای پرداختنی"/>
    <s v="34221"/>
    <x v="13"/>
    <x v="13"/>
  </r>
  <r>
    <n v="147448"/>
    <n v="1381"/>
    <n v="1470"/>
    <s v="خرید خدمات"/>
    <s v="1401/08/08"/>
    <s v="خبرگان بین المللی تهران- بابت هزینه بازرسی موضوع ص و 14 ق ADSH-E-CO-GE-015 طی فاکتور 34058 با 9% ارزش افزوده"/>
    <n v="0"/>
    <n v="51230000"/>
    <n v="-51230000"/>
    <s v="بدهیهای جاری"/>
    <s v="3"/>
    <s v="سایر حسابها و اسناد پرداختنی غیر تجاری"/>
    <s v="342"/>
    <s v="سایر حسابهای پرداختنی"/>
    <s v="34221"/>
    <x v="13"/>
    <x v="13"/>
  </r>
  <r>
    <n v="147457"/>
    <n v="1381"/>
    <n v="1470"/>
    <s v="خرید خدمات"/>
    <s v="1401/08/08"/>
    <s v="خبرگان بین المللی تهران- بابت هزینه بازرسی موضوع ص و 14 ق ADSH-E-CO-GE-015 طی فاکتور 34061 با 9% ارزش افزوده"/>
    <n v="0"/>
    <n v="47960000"/>
    <n v="-47960000"/>
    <s v="بدهیهای جاری"/>
    <s v="3"/>
    <s v="سایر حسابها و اسناد پرداختنی غیر تجاری"/>
    <s v="342"/>
    <s v="سایر حسابهای پرداختنی"/>
    <s v="34221"/>
    <x v="13"/>
    <x v="13"/>
  </r>
  <r>
    <n v="147466"/>
    <n v="1381"/>
    <n v="1470"/>
    <s v="خرید خدمات"/>
    <s v="1401/08/08"/>
    <s v="خبرگان بین المللی تهران- بابت هزینه بازرسی موضوع ص و 14 ق ADSH-E-CO-GE-015 طی فاکتور 34064 با  9% ارزش افزوده"/>
    <n v="0"/>
    <n v="62130000"/>
    <n v="-62130000"/>
    <s v="بدهیهای جاری"/>
    <s v="3"/>
    <s v="سایر حسابها و اسناد پرداختنی غیر تجاری"/>
    <s v="342"/>
    <s v="سایر حسابهای پرداختنی"/>
    <s v="34221"/>
    <x v="13"/>
    <x v="13"/>
  </r>
  <r>
    <n v="147475"/>
    <n v="1381"/>
    <n v="1470"/>
    <s v="خرید خدمات"/>
    <s v="1401/08/08"/>
    <s v="خبرگان بین المللی تهران- بابت هزینه بازرسی موضوع ص و 14 ق ADSH-E-CO-GE-015 طی فاکتور 34065 با 9% ارزش افزوده"/>
    <n v="0"/>
    <n v="47960000"/>
    <n v="-47960000"/>
    <s v="بدهیهای جاری"/>
    <s v="3"/>
    <s v="سایر حسابها و اسناد پرداختنی غیر تجاری"/>
    <s v="342"/>
    <s v="سایر حسابهای پرداختنی"/>
    <s v="34221"/>
    <x v="13"/>
    <x v="13"/>
  </r>
  <r>
    <n v="147484"/>
    <n v="1381"/>
    <n v="1470"/>
    <s v="خرید خدمات"/>
    <s v="1401/08/08"/>
    <s v="خبرگان بین المللی تهران- بابت هزینه بازرسی موضوع ص و 14 ق ADSH-E-CO-GE-015 طی فاکتور 34067 با 9% ارزش افزوده"/>
    <n v="0"/>
    <n v="74120000"/>
    <n v="-74120000"/>
    <s v="بدهیهای جاری"/>
    <s v="3"/>
    <s v="سایر حسابها و اسناد پرداختنی غیر تجاری"/>
    <s v="342"/>
    <s v="سایر حسابهای پرداختنی"/>
    <s v="34221"/>
    <x v="13"/>
    <x v="13"/>
  </r>
  <r>
    <n v="144521"/>
    <n v="1258"/>
    <n v="1376"/>
    <s v="خرید انباری"/>
    <s v="1401/07/24"/>
    <s v="صنعت پروژه توس- سند MRS شماره 2065 بابت خرید طی فاکتور 59با احتساب 9% مالیات بر ارزش افزوده بابت قرارداد ADSH-P-PO-GE-075"/>
    <n v="0"/>
    <n v="6421393711"/>
    <n v="-6421393711"/>
    <s v="بدهیهای جاری"/>
    <s v="3"/>
    <s v="سایر حسابها و اسناد پرداختنی غیر تجاری"/>
    <s v="342"/>
    <s v="سایر حسابهای پرداختنی"/>
    <s v="34221"/>
    <x v="58"/>
    <x v="58"/>
  </r>
  <r>
    <n v="182100"/>
    <n v="1158"/>
    <n v="2030"/>
    <s v="خرید انباری"/>
    <s v="1401/07/01"/>
    <s v="بازرگانی پیچ وکرپی پارس-نوید افشار(کد ملی1950697886)- سند MRS شماره 2361 بابت خرید طی فاکتور 22052"/>
    <n v="0"/>
    <n v="31600000"/>
    <n v="-31600000"/>
    <s v="بدهیهای جاری"/>
    <s v="3"/>
    <s v="سایر حسابها و اسناد پرداختنی غیر تجاری"/>
    <s v="342"/>
    <s v="سایر حسابهای پرداختنی"/>
    <s v="34221"/>
    <x v="59"/>
    <x v="59"/>
  </r>
  <r>
    <n v="138357"/>
    <n v="1172"/>
    <n v="1012"/>
    <s v="خرید انباری"/>
    <s v="1401/07/05"/>
    <s v="dillinger- سند MRS شماره 1918 بابت خرید طی فاکتور  INV ME/22/67 خرید  Plateبابت مخازن طی INV ME/22/67 به مبلغ 92.484 درهم فی  70.169 ریال"/>
    <n v="0"/>
    <n v="6489509796"/>
    <n v="-6489509796"/>
    <s v="بدهیهای جاری"/>
    <s v="3"/>
    <s v="سایر حسابها و اسناد پرداختنی غیر تجاری"/>
    <s v="342"/>
    <s v="سایر حسابهای پرداختنی"/>
    <s v="34221"/>
    <x v="60"/>
    <x v="60"/>
  </r>
  <r>
    <n v="174151"/>
    <n v="1544"/>
    <n v="1640"/>
    <s v="خرید خدمات"/>
    <s v="1401/09/06"/>
    <s v="شرکت فناوران سرمایه انسانی جاویدان ( جابینجا) _ ش ف 590273 م 1401/09/05 آگهی استخدام نیروی مالی - بابت پ مالی - خستو ت 65"/>
    <n v="0"/>
    <n v="1962000"/>
    <n v="-1962000"/>
    <s v="بدهیهای جاری"/>
    <s v="3"/>
    <s v="سایر حسابها و اسناد پرداختنی غیر تجاری"/>
    <s v="342"/>
    <s v="سایر حسابهای پرداختنی"/>
    <s v="34221"/>
    <x v="61"/>
    <x v="61"/>
  </r>
  <r>
    <n v="139533"/>
    <n v="1220"/>
    <n v="1072"/>
    <s v="خرید انباری"/>
    <s v="1401/07/18"/>
    <s v="پترو کهن نفتان- سند MRS شماره 1960 بابت خرید طی فاکتور 57371 با 9% مالیات بر ارزش افزوده"/>
    <n v="0"/>
    <n v="893800000"/>
    <n v="-893800000"/>
    <s v="بدهیهای جاری"/>
    <s v="3"/>
    <s v="سایر حسابها و اسناد پرداختنی غیر تجاری"/>
    <s v="342"/>
    <s v="سایر حسابهای پرداختنی"/>
    <s v="34221"/>
    <x v="62"/>
    <x v="62"/>
  </r>
  <r>
    <n v="139534"/>
    <n v="1220"/>
    <n v="1072"/>
    <s v="خرید انباری"/>
    <s v="1401/07/18"/>
    <s v="پترو کهن نفتان- سند MRS شماره 1959 بابت خرید طی فاکتور 57371 با 9% مالیات بر ارزش افزوده"/>
    <n v="0"/>
    <n v="245250000"/>
    <n v="-245250000"/>
    <s v="بدهیهای جاری"/>
    <s v="3"/>
    <s v="سایر حسابها و اسناد پرداختنی غیر تجاری"/>
    <s v="342"/>
    <s v="سایر حسابهای پرداختنی"/>
    <s v="34221"/>
    <x v="62"/>
    <x v="62"/>
  </r>
  <r>
    <n v="144991"/>
    <n v="1393"/>
    <n v="1401"/>
    <s v="خرید انباری"/>
    <s v="1401/08/10"/>
    <s v="پترو کهن نفتان- سند MRS شماره 2032 بابت خرید طی فاکتور 57387خرید با 9% مالیات بر ارزش افزوده"/>
    <n v="0"/>
    <n v="20171676250"/>
    <n v="-20171676250"/>
    <s v="بدهیهای جاری"/>
    <s v="3"/>
    <s v="سایر حسابها و اسناد پرداختنی غیر تجاری"/>
    <s v="342"/>
    <s v="سایر حسابهای پرداختنی"/>
    <s v="34221"/>
    <x v="62"/>
    <x v="62"/>
  </r>
  <r>
    <n v="147590"/>
    <n v="1321"/>
    <n v="1476"/>
    <s v="خرید انباری"/>
    <s v="1401/08/03"/>
    <s v="پویا گستر آرتا صنعت- سند MRS شماره 2194 بابت خرید طی فاکتور 113- خرید با 9% مالیات بر ارزش افزوده"/>
    <n v="0"/>
    <n v="2753754200"/>
    <n v="-2753754200"/>
    <s v="بدهیهای جاری"/>
    <s v="3"/>
    <s v="سایر حسابها و اسناد پرداختنی غیر تجاری"/>
    <s v="342"/>
    <s v="سایر حسابهای پرداختنی"/>
    <s v="34221"/>
    <x v="63"/>
    <x v="63"/>
  </r>
  <r>
    <n v="147591"/>
    <n v="1321"/>
    <n v="1476"/>
    <s v="خرید انباری"/>
    <s v="1401/08/03"/>
    <s v="پویا گستر آرتا صنعت- سند MRS شماره 2195 بابت خرید طی فاکتور 114- خرید با 9% مالیات بر ارزش افزوده"/>
    <n v="0"/>
    <n v="2753283320"/>
    <n v="-2753283320"/>
    <s v="بدهیهای جاری"/>
    <s v="3"/>
    <s v="سایر حسابها و اسناد پرداختنی غیر تجاری"/>
    <s v="342"/>
    <s v="سایر حسابهای پرداختنی"/>
    <s v="34221"/>
    <x v="63"/>
    <x v="63"/>
  </r>
  <r>
    <n v="147592"/>
    <n v="1321"/>
    <n v="1476"/>
    <s v="خرید انباری"/>
    <s v="1401/08/03"/>
    <s v="پویا گستر آرتا صنعت- سند MRS شماره 2196 بابت خرید طی فاکتور 115- خرید با 9% مالیات بر ارزش افزوده"/>
    <n v="0"/>
    <n v="1589170950"/>
    <n v="-1589170950"/>
    <s v="بدهیهای جاری"/>
    <s v="3"/>
    <s v="سایر حسابها و اسناد پرداختنی غیر تجاری"/>
    <s v="342"/>
    <s v="سایر حسابهای پرداختنی"/>
    <s v="34221"/>
    <x v="63"/>
    <x v="63"/>
  </r>
  <r>
    <n v="175729"/>
    <n v="1580"/>
    <n v="1736"/>
    <s v="خرید انباری"/>
    <s v="1401/09/14"/>
    <s v="پویا گستر آرتا صنعت- سند MRS شماره 2492 بابت خرید طی فاکتور 153خرید برنچ پایپ با 9% مالیات بر ارزش افزوده"/>
    <n v="0"/>
    <n v="1504636000"/>
    <n v="-1504636000"/>
    <s v="بدهیهای جاری"/>
    <s v="3"/>
    <s v="سایر حسابها و اسناد پرداختنی غیر تجاری"/>
    <s v="342"/>
    <s v="سایر حسابهای پرداختنی"/>
    <s v="34221"/>
    <x v="63"/>
    <x v="63"/>
  </r>
  <r>
    <n v="182094"/>
    <n v="1575"/>
    <n v="2029"/>
    <s v="خرید انباری"/>
    <s v="1401/09/13"/>
    <s v="شهاب پلاستیک- سند MRS شماره 2711 بابت خرید طی فاکتور 0065"/>
    <n v="0"/>
    <n v="5200000"/>
    <n v="-5200000"/>
    <s v="بدهیهای جاری"/>
    <s v="3"/>
    <s v="سایر حسابها و اسناد پرداختنی غیر تجاری"/>
    <s v="342"/>
    <s v="سایر حسابهای پرداختنی"/>
    <s v="34221"/>
    <x v="64"/>
    <x v="64"/>
  </r>
  <r>
    <n v="153750"/>
    <n v="1272"/>
    <n v="1530"/>
    <s v="خرید انباری"/>
    <s v="1401/07/26"/>
    <s v="ابزار طهران- سند MRS شماره 2262 بابت خرید طی فاکتور 1"/>
    <n v="0"/>
    <n v="2500000"/>
    <n v="-2500000"/>
    <s v="بدهیهای جاری"/>
    <s v="3"/>
    <s v="سایر حسابها و اسناد پرداختنی غیر تجاری"/>
    <s v="342"/>
    <s v="سایر حسابهای پرداختنی"/>
    <s v="34221"/>
    <x v="65"/>
    <x v="65"/>
  </r>
  <r>
    <n v="175968"/>
    <n v="1412"/>
    <n v="1758"/>
    <s v="خرید انباری"/>
    <s v="1401/08/14"/>
    <s v="ابزار طهران- سند MRS شماره 2516 بابت خرید طی فاکتور 104"/>
    <n v="0"/>
    <n v="6000000"/>
    <n v="-6000000"/>
    <s v="بدهیهای جاری"/>
    <s v="3"/>
    <s v="سایر حسابها و اسناد پرداختنی غیر تجاری"/>
    <s v="342"/>
    <s v="سایر حسابهای پرداختنی"/>
    <s v="34221"/>
    <x v="65"/>
    <x v="65"/>
  </r>
  <r>
    <n v="175962"/>
    <n v="1431"/>
    <n v="1756"/>
    <s v="خرید انباری"/>
    <s v="1401/08/15"/>
    <s v="ابزار طهران- سند MRS شماره 2193 بابت خرید طی فاکتور 105"/>
    <n v="0"/>
    <n v="5500000"/>
    <n v="-5500000"/>
    <s v="بدهیهای جاری"/>
    <s v="3"/>
    <s v="سایر حسابها و اسناد پرداختنی غیر تجاری"/>
    <s v="342"/>
    <s v="سایر حسابهای پرداختنی"/>
    <s v="34221"/>
    <x v="65"/>
    <x v="65"/>
  </r>
  <r>
    <n v="182093"/>
    <n v="1575"/>
    <n v="2029"/>
    <s v="خرید انباری"/>
    <s v="1401/09/13"/>
    <s v="ابزار طهران- سند MRS شماره 2471 بابت خرید طی فاکتور"/>
    <n v="0"/>
    <n v="10420000"/>
    <n v="-10420000"/>
    <s v="بدهیهای جاری"/>
    <s v="3"/>
    <s v="سایر حسابها و اسناد پرداختنی غیر تجاری"/>
    <s v="342"/>
    <s v="سایر حسابهای پرداختنی"/>
    <s v="34221"/>
    <x v="65"/>
    <x v="65"/>
  </r>
  <r>
    <n v="182085"/>
    <n v="1581"/>
    <n v="2026"/>
    <s v="خرید انباری"/>
    <s v="1401/09/14"/>
    <s v="ابزار طهران- سند MRS شماره 2472 بابت خرید طی فاکتور دو فقره فاکتور"/>
    <n v="0"/>
    <n v="70840000"/>
    <n v="-70840000"/>
    <s v="بدهیهای جاری"/>
    <s v="3"/>
    <s v="سایر حسابها و اسناد پرداختنی غیر تجاری"/>
    <s v="342"/>
    <s v="سایر حسابهای پرداختنی"/>
    <s v="34221"/>
    <x v="65"/>
    <x v="65"/>
  </r>
  <r>
    <n v="143783"/>
    <n v="1316"/>
    <n v="1350"/>
    <s v="خرید انباری"/>
    <s v="1401/08/03"/>
    <s v="جهان عایق پارس- سند MRS شماره 1800 بابت خرید طی فاکتور 378-379"/>
    <n v="0"/>
    <n v="61729122200"/>
    <n v="-61729122200"/>
    <s v="بدهیهای جاری"/>
    <s v="3"/>
    <s v="سایر حسابها و اسناد پرداختنی غیر تجاری"/>
    <s v="342"/>
    <s v="سایر حسابهای پرداختنی"/>
    <s v="34221"/>
    <x v="66"/>
    <x v="66"/>
  </r>
  <r>
    <n v="143784"/>
    <n v="1316"/>
    <n v="1350"/>
    <s v="خرید انباری"/>
    <s v="1401/08/03"/>
    <s v="جهان عایق پارس- سند MRS شماره 1804 بابت خرید طی فاکتور 376"/>
    <n v="0"/>
    <n v="32398704415"/>
    <n v="-32398704415"/>
    <s v="بدهیهای جاری"/>
    <s v="3"/>
    <s v="سایر حسابها و اسناد پرداختنی غیر تجاری"/>
    <s v="342"/>
    <s v="سایر حسابهای پرداختنی"/>
    <s v="34221"/>
    <x v="66"/>
    <x v="66"/>
  </r>
  <r>
    <n v="143785"/>
    <n v="1316"/>
    <n v="1350"/>
    <s v="خرید انباری"/>
    <s v="1401/08/03"/>
    <s v="جهان عایق پارس- سند MRS شماره 1801 بابت خرید طی فاکتور 377"/>
    <n v="0"/>
    <n v="960734341"/>
    <n v="-960734341"/>
    <s v="بدهیهای جاری"/>
    <s v="3"/>
    <s v="سایر حسابها و اسناد پرداختنی غیر تجاری"/>
    <s v="342"/>
    <s v="سایر حسابهای پرداختنی"/>
    <s v="34221"/>
    <x v="66"/>
    <x v="66"/>
  </r>
  <r>
    <n v="143786"/>
    <n v="1316"/>
    <n v="1350"/>
    <s v="خرید انباری"/>
    <s v="1401/08/03"/>
    <s v="جهان عایق پارس- سند MRS شماره 1806 بابت خرید طی فاکتور 377"/>
    <n v="0"/>
    <n v="839499923"/>
    <n v="-839499923"/>
    <s v="بدهیهای جاری"/>
    <s v="3"/>
    <s v="سایر حسابها و اسناد پرداختنی غیر تجاری"/>
    <s v="342"/>
    <s v="سایر حسابهای پرداختنی"/>
    <s v="34221"/>
    <x v="66"/>
    <x v="66"/>
  </r>
  <r>
    <n v="143787"/>
    <n v="1316"/>
    <n v="1350"/>
    <s v="خرید انباری"/>
    <s v="1401/08/03"/>
    <s v="جهان عایق پارس- سند MRS شماره 1807 بابت خرید طی فاکتور 377"/>
    <n v="0"/>
    <n v="821511176"/>
    <n v="-821511176"/>
    <s v="بدهیهای جاری"/>
    <s v="3"/>
    <s v="سایر حسابها و اسناد پرداختنی غیر تجاری"/>
    <s v="342"/>
    <s v="سایر حسابهای پرداختنی"/>
    <s v="34221"/>
    <x v="66"/>
    <x v="66"/>
  </r>
  <r>
    <n v="143788"/>
    <n v="1316"/>
    <n v="1350"/>
    <s v="خرید انباری"/>
    <s v="1401/08/03"/>
    <s v="جهان عایق پارس- سند MRS شماره 1808 بابت خرید طی فاکتور 376"/>
    <n v="0"/>
    <n v="783857666"/>
    <n v="-783857666"/>
    <s v="بدهیهای جاری"/>
    <s v="3"/>
    <s v="سایر حسابها و اسناد پرداختنی غیر تجاری"/>
    <s v="342"/>
    <s v="سایر حسابهای پرداختنی"/>
    <s v="34221"/>
    <x v="66"/>
    <x v="66"/>
  </r>
  <r>
    <n v="143789"/>
    <n v="1316"/>
    <n v="1350"/>
    <s v="خرید انباری"/>
    <s v="1401/08/03"/>
    <s v="جهان عایق پارس- سند MRS شماره 1805 بابت خرید طی فاکتور 377"/>
    <n v="0"/>
    <n v="762195796"/>
    <n v="-762195796"/>
    <s v="بدهیهای جاری"/>
    <s v="3"/>
    <s v="سایر حسابها و اسناد پرداختنی غیر تجاری"/>
    <s v="342"/>
    <s v="سایر حسابهای پرداختنی"/>
    <s v="34221"/>
    <x v="66"/>
    <x v="66"/>
  </r>
  <r>
    <n v="143790"/>
    <n v="1316"/>
    <n v="1350"/>
    <s v="خرید انباری"/>
    <s v="1401/08/03"/>
    <s v="جهان عایق پارس- سند MRS شماره 1802 بابت خرید طی فاکتور 376"/>
    <n v="0"/>
    <n v="655922008"/>
    <n v="-655922008"/>
    <s v="بدهیهای جاری"/>
    <s v="3"/>
    <s v="سایر حسابها و اسناد پرداختنی غیر تجاری"/>
    <s v="342"/>
    <s v="سایر حسابهای پرداختنی"/>
    <s v="34221"/>
    <x v="66"/>
    <x v="66"/>
  </r>
  <r>
    <n v="143791"/>
    <n v="1316"/>
    <n v="1350"/>
    <s v="خرید انباری"/>
    <s v="1401/08/03"/>
    <s v="جهان عایق پارس- سند MRS شماره 1803 بابت خرید طی فاکتور 376"/>
    <n v="0"/>
    <n v="456399696"/>
    <n v="-456399696"/>
    <s v="بدهیهای جاری"/>
    <s v="3"/>
    <s v="سایر حسابها و اسناد پرداختنی غیر تجاری"/>
    <s v="342"/>
    <s v="سایر حسابهای پرداختنی"/>
    <s v="34221"/>
    <x v="66"/>
    <x v="66"/>
  </r>
  <r>
    <n v="173306"/>
    <n v="1536"/>
    <n v="1552"/>
    <s v="خرید انباری"/>
    <s v="1401/09/05"/>
    <s v="جهان عایق پارس- سند MRS شماره 2180 بابت خرید طی فاکتور 424-425خرید عایق به 9% مالیات بر ارزش افزوده"/>
    <n v="0"/>
    <n v="8166595179"/>
    <n v="-8166595179"/>
    <s v="بدهیهای جاری"/>
    <s v="3"/>
    <s v="سایر حسابها و اسناد پرداختنی غیر تجاری"/>
    <s v="342"/>
    <s v="سایر حسابهای پرداختنی"/>
    <s v="34221"/>
    <x v="66"/>
    <x v="66"/>
  </r>
  <r>
    <n v="173307"/>
    <n v="1536"/>
    <n v="1552"/>
    <s v="خرید انباری"/>
    <s v="1401/09/05"/>
    <s v="جهان عایق پارس- سند MRS شماره 2173 بابت خرید طی فاکتور 0423خرید عایق به 9% مالیات بر ارزش افزوده"/>
    <n v="0"/>
    <n v="5771923656"/>
    <n v="-5771923656"/>
    <s v="بدهیهای جاری"/>
    <s v="3"/>
    <s v="سایر حسابها و اسناد پرداختنی غیر تجاری"/>
    <s v="342"/>
    <s v="سایر حسابهای پرداختنی"/>
    <s v="34221"/>
    <x v="66"/>
    <x v="66"/>
  </r>
  <r>
    <n v="173308"/>
    <n v="1536"/>
    <n v="1552"/>
    <s v="خرید انباری"/>
    <s v="1401/09/05"/>
    <s v="جهان عایق پارس- سند MRS شماره 2174 بابت خرید طی فاکتور 0423خرید عایق به 9% مالیات بر ارزش افزوده"/>
    <n v="0"/>
    <n v="5698738383"/>
    <n v="-5698738383"/>
    <s v="بدهیهای جاری"/>
    <s v="3"/>
    <s v="سایر حسابها و اسناد پرداختنی غیر تجاری"/>
    <s v="342"/>
    <s v="سایر حسابهای پرداختنی"/>
    <s v="34221"/>
    <x v="66"/>
    <x v="66"/>
  </r>
  <r>
    <n v="173309"/>
    <n v="1536"/>
    <n v="1552"/>
    <s v="خرید انباری"/>
    <s v="1401/09/05"/>
    <s v="جهان عایق پارس- سند MRS شماره 2179 بابت خرید طی فاکتور 0423خرید عایق به 9% مالیات بر ارزش افزوده"/>
    <n v="0"/>
    <n v="5565146470"/>
    <n v="-5565146470"/>
    <s v="بدهیهای جاری"/>
    <s v="3"/>
    <s v="سایر حسابها و اسناد پرداختنی غیر تجاری"/>
    <s v="342"/>
    <s v="سایر حسابهای پرداختنی"/>
    <s v="34221"/>
    <x v="66"/>
    <x v="66"/>
  </r>
  <r>
    <n v="173310"/>
    <n v="1536"/>
    <n v="1552"/>
    <s v="خرید انباری"/>
    <s v="1401/09/05"/>
    <s v="جهان عایق پارس- سند MRS شماره 2178 بابت خرید طی فاکتور 0423خرید عایق به 9% مالیات بر ارزش افزوده"/>
    <n v="0"/>
    <n v="5029834391"/>
    <n v="-5029834391"/>
    <s v="بدهیهای جاری"/>
    <s v="3"/>
    <s v="سایر حسابها و اسناد پرداختنی غیر تجاری"/>
    <s v="342"/>
    <s v="سایر حسابهای پرداختنی"/>
    <s v="34221"/>
    <x v="66"/>
    <x v="66"/>
  </r>
  <r>
    <n v="173311"/>
    <n v="1536"/>
    <n v="1552"/>
    <s v="خرید انباری"/>
    <s v="1401/09/05"/>
    <s v="جهان عایق پارس- سند MRS شماره 2176 بابت خرید طی فاکتور 0423خرید عایق به 9% مالیات بر ارزش افزوده"/>
    <n v="0"/>
    <n v="5012668879"/>
    <n v="-5012668879"/>
    <s v="بدهیهای جاری"/>
    <s v="3"/>
    <s v="سایر حسابها و اسناد پرداختنی غیر تجاری"/>
    <s v="342"/>
    <s v="سایر حسابهای پرداختنی"/>
    <s v="34221"/>
    <x v="66"/>
    <x v="66"/>
  </r>
  <r>
    <n v="173312"/>
    <n v="1536"/>
    <n v="1552"/>
    <s v="خرید انباری"/>
    <s v="1401/09/05"/>
    <s v="جهان عایق پارس- سند MRS شماره 2175 بابت خرید طی فاکتور 0423خرید عایق به 9% مالیات بر ارزش افزوده"/>
    <n v="0"/>
    <n v="4969948164"/>
    <n v="-4969948164"/>
    <s v="بدهیهای جاری"/>
    <s v="3"/>
    <s v="سایر حسابها و اسناد پرداختنی غیر تجاری"/>
    <s v="342"/>
    <s v="سایر حسابهای پرداختنی"/>
    <s v="34221"/>
    <x v="66"/>
    <x v="66"/>
  </r>
  <r>
    <n v="173313"/>
    <n v="1536"/>
    <n v="1552"/>
    <s v="خرید انباری"/>
    <s v="1401/09/05"/>
    <s v="جهان عایق پارس- سند MRS شماره 2177 بابت خرید طی فاکتور 0423خرید عایق به 9% مالیات بر ارزش افزوده"/>
    <n v="0"/>
    <n v="4220765605"/>
    <n v="-4220765605"/>
    <s v="بدهیهای جاری"/>
    <s v="3"/>
    <s v="سایر حسابها و اسناد پرداختنی غیر تجاری"/>
    <s v="342"/>
    <s v="سایر حسابهای پرداختنی"/>
    <s v="34221"/>
    <x v="66"/>
    <x v="66"/>
  </r>
  <r>
    <n v="173314"/>
    <n v="1536"/>
    <n v="1552"/>
    <s v="خرید انباری"/>
    <s v="1401/09/05"/>
    <s v="جهان عایق پارس- سند MRS شماره 2024 بابت خرید طی فاکتور 0423خرید عایق به 9% مالیات بر ارزش افزوده"/>
    <n v="0"/>
    <n v="726308681"/>
    <n v="-726308681"/>
    <s v="بدهیهای جاری"/>
    <s v="3"/>
    <s v="سایر حسابها و اسناد پرداختنی غیر تجاری"/>
    <s v="342"/>
    <s v="سایر حسابهای پرداختنی"/>
    <s v="34221"/>
    <x v="66"/>
    <x v="66"/>
  </r>
  <r>
    <n v="173944"/>
    <n v="1207"/>
    <n v="1621"/>
    <s v="خرید انباری"/>
    <s v="1401/07/14"/>
    <s v="ارغوان کبیر- سند MRS شماره 2416 بابت خرید طی فاکتور 3479-3480-3481"/>
    <n v="0"/>
    <n v="16380411979"/>
    <n v="-16380411979"/>
    <s v="بدهیهای جاری"/>
    <s v="3"/>
    <s v="سایر حسابها و اسناد پرداختنی غیر تجاری"/>
    <s v="342"/>
    <s v="سایر حسابهای پرداختنی"/>
    <s v="34221"/>
    <x v="67"/>
    <x v="67"/>
  </r>
  <r>
    <n v="145013"/>
    <n v="1386"/>
    <n v="1406"/>
    <s v="خرید خدمات"/>
    <s v="1401/08/09"/>
    <s v="روشن جام یلدا- بابت هزینه های انبارداری و لیفتراک محموله اینویس 189 طی ف ش 1003787 شامل 9% ارزش افزوده"/>
    <n v="0"/>
    <n v="91560000"/>
    <n v="-91560000"/>
    <s v="بدهیهای جاری"/>
    <s v="3"/>
    <s v="سایر حسابها و اسناد پرداختنی غیر تجاری"/>
    <s v="342"/>
    <s v="سایر حسابهای پرداختنی"/>
    <s v="34221"/>
    <x v="68"/>
    <x v="68"/>
  </r>
  <r>
    <n v="141763"/>
    <n v="1165"/>
    <n v="1254"/>
    <s v="خرید خدمات"/>
    <s v="1401/07/02"/>
    <s v="تیر ناو ساتراپ- بابت هزینه های ترخیص (ترخیصیه، خدمات فورواردری و بارگذاری اطلاعات) بارنامه ش IR/22.632G محموله اینویس 189 شرکت انرژی کویر پایا فاکتور شماره A46 شامل 9% ارزش افزوده"/>
    <n v="0"/>
    <n v="28797390"/>
    <n v="-28797390"/>
    <s v="بدهیهای جاری"/>
    <s v="3"/>
    <s v="سایر حسابها و اسناد پرداختنی غیر تجاری"/>
    <s v="342"/>
    <s v="سایر حسابهای پرداختنی"/>
    <s v="34221"/>
    <x v="12"/>
    <x v="12"/>
  </r>
  <r>
    <n v="145018"/>
    <n v="1387"/>
    <n v="1407"/>
    <s v="خرید خدمات"/>
    <s v="1401/08/09"/>
    <s v="روشن جام یلدا- بابت هزینه های انبارداری و لیفتراک محموله اینویس 203 طی ف ش 1003875 شامل 9% ارزش افزوده"/>
    <n v="0"/>
    <n v="29430000"/>
    <n v="-29430000"/>
    <s v="بدهیهای جاری"/>
    <s v="3"/>
    <s v="سایر حسابها و اسناد پرداختنی غیر تجاری"/>
    <s v="342"/>
    <s v="سایر حسابهای پرداختنی"/>
    <s v="34221"/>
    <x v="68"/>
    <x v="68"/>
  </r>
  <r>
    <n v="174132"/>
    <n v="1544"/>
    <n v="1640"/>
    <s v="خرید خدمات"/>
    <s v="1401/09/06"/>
    <s v="فروشگاه ناب استیل _ ش ف 151002979 م 1401/09/02 خرید قاشق ، چنگال و کاردمیوه خوری - بابت پ اداری - خستو ت 65"/>
    <n v="0"/>
    <n v="20980000"/>
    <n v="-20980000"/>
    <s v="بدهیهای جاری"/>
    <s v="3"/>
    <s v="سایر حسابها و اسناد پرداختنی غیر تجاری"/>
    <s v="342"/>
    <s v="سایر حسابهای پرداختنی"/>
    <s v="34221"/>
    <x v="69"/>
    <x v="69"/>
  </r>
  <r>
    <n v="146439"/>
    <n v="1407"/>
    <n v="1409"/>
    <s v="خرید خدمات"/>
    <s v="1401/08/14"/>
    <s v="منطقه ویژه انرژی پارس- بابت هزینه های مربوط به صورتحساب خدمات گمرکی به شماره 140105100 شامل 9% ارزش افزوده"/>
    <n v="0"/>
    <n v="2193625"/>
    <n v="-2193625"/>
    <s v="بدهیهای جاری"/>
    <s v="3"/>
    <s v="سایر حسابها و اسناد پرداختنی غیر تجاری"/>
    <s v="342"/>
    <s v="سایر حسابهای پرداختنی"/>
    <s v="34221"/>
    <x v="15"/>
    <x v="15"/>
  </r>
  <r>
    <n v="146457"/>
    <n v="1407"/>
    <n v="1409"/>
    <s v="خرید خدمات"/>
    <s v="1401/08/14"/>
    <s v="منطقه ویژه انرژی پارس- بابت هزینه های مربوط به ترخیص اینویس 203 محموله شرکت رینگ فیلد فاکتور شماره Tkp-1401-65- کوتاژ 448521 شامل 9% ارزش افزوده"/>
    <n v="0"/>
    <n v="313375"/>
    <n v="-313375"/>
    <s v="بدهیهای جاری"/>
    <s v="3"/>
    <s v="سایر حسابها و اسناد پرداختنی غیر تجاری"/>
    <s v="342"/>
    <s v="سایر حسابهای پرداختنی"/>
    <s v="34221"/>
    <x v="15"/>
    <x v="15"/>
  </r>
  <r>
    <n v="146434"/>
    <n v="1407"/>
    <n v="1409"/>
    <s v="خرید خدمات"/>
    <s v="1401/08/14"/>
    <s v="گروه ترخیص کاران پارس- بابت هزینه های مربوط به ترخیص اینویس 138 محموله شرکت Lesser فاکتور شماره Tkp-1401-64- کوتاژ 448524"/>
    <n v="0"/>
    <n v="70000000"/>
    <n v="-70000000"/>
    <s v="بدهیهای جاری"/>
    <s v="3"/>
    <s v="سایر حسابها و اسناد پرداختنی غیر تجاری"/>
    <s v="342"/>
    <s v="سایر حسابهای پرداختنی"/>
    <s v="34221"/>
    <x v="36"/>
    <x v="36"/>
  </r>
  <r>
    <n v="146461"/>
    <n v="1407"/>
    <n v="1409"/>
    <s v="خرید خدمات"/>
    <s v="1401/08/14"/>
    <s v="منطقه ویژه انرژی پارس- بابت هزینه های مربوط به صورتحساب خدمات گمرکی به شماره 140105100 شامل 9% ارزش افزوده"/>
    <n v="0"/>
    <n v="2193625"/>
    <n v="-2193625"/>
    <s v="بدهیهای جاری"/>
    <s v="3"/>
    <s v="سایر حسابها و اسناد پرداختنی غیر تجاری"/>
    <s v="342"/>
    <s v="سایر حسابهای پرداختنی"/>
    <s v="34221"/>
    <x v="36"/>
    <x v="36"/>
  </r>
  <r>
    <n v="146443"/>
    <n v="1407"/>
    <n v="1409"/>
    <s v="خرید خدمات"/>
    <s v="1401/08/14"/>
    <s v="گروه ترخیص کاران پارس- بابت هزینه های مربوط به ترخیص اینویس 189 محموله شرکت انرژی پایا کویر فاکتور شماره Tkp-1401-66- کوتاژ 448709"/>
    <n v="0"/>
    <n v="70000000"/>
    <n v="-70000000"/>
    <s v="بدهیهای جاری"/>
    <s v="3"/>
    <s v="سایر حسابها و اسناد پرداختنی غیر تجاری"/>
    <s v="342"/>
    <s v="سایر حسابهای پرداختنی"/>
    <s v="34221"/>
    <x v="36"/>
    <x v="36"/>
  </r>
  <r>
    <n v="146452"/>
    <n v="1407"/>
    <n v="1409"/>
    <s v="خرید خدمات"/>
    <s v="1401/08/14"/>
    <s v="گروه ترخیص کاران پارس- بابت هزینه های مربوط به ترخیص اینویس 203 محموله شرکت رینگ فیلد فاکتور شماره Tkp-1401-65- کوتاژ 448521"/>
    <n v="0"/>
    <n v="70000000"/>
    <n v="-70000000"/>
    <s v="بدهیهای جاری"/>
    <s v="3"/>
    <s v="سایر حسابها و اسناد پرداختنی غیر تجاری"/>
    <s v="342"/>
    <s v="سایر حسابهای پرداختنی"/>
    <s v="34221"/>
    <x v="36"/>
    <x v="36"/>
  </r>
  <r>
    <n v="146463"/>
    <n v="1407"/>
    <n v="1409"/>
    <s v="خرید خدمات"/>
    <s v="1401/08/14"/>
    <s v="منطقه ویژه انرژی پارس- بابت هزینه های مربوط به صورتحساب خدمات گمرکی به شماره 140104987 شامل 9% ارزش افزوده"/>
    <n v="0"/>
    <n v="313375"/>
    <n v="-313375"/>
    <s v="بدهیهای جاری"/>
    <s v="3"/>
    <s v="سایر حسابها و اسناد پرداختنی غیر تجاری"/>
    <s v="342"/>
    <s v="سایر حسابهای پرداختنی"/>
    <s v="34221"/>
    <x v="36"/>
    <x v="36"/>
  </r>
  <r>
    <n v="146532"/>
    <n v="1408"/>
    <n v="1414"/>
    <s v="خرید خدمات"/>
    <s v="1401/08/14"/>
    <s v="منطقه ویژه انرژی پارس- بابت هزینه های مربوط به صورتحساب خدمات گمرکی به شماره 140105034 شامل 9% ارزش افزوده"/>
    <n v="0"/>
    <n v="4637950"/>
    <n v="-4637950"/>
    <s v="بدهیهای جاری"/>
    <s v="3"/>
    <s v="سایر حسابها و اسناد پرداختنی غیر تجاری"/>
    <s v="342"/>
    <s v="سایر حسابهای پرداختنی"/>
    <s v="34221"/>
    <x v="15"/>
    <x v="15"/>
  </r>
  <r>
    <n v="146527"/>
    <n v="1408"/>
    <n v="1414"/>
    <s v="خرید خدمات"/>
    <s v="1401/08/14"/>
    <s v="گروه ترخیص کاران پارس- بابت هزینه های مربوط به ترخیص سه دستگاه ترانس ورود موقت به شرکت ترانس صنعت ایرانیان جهت تعمیر فاکتور شماره Tkp-1401-67- کوتاژ 447400"/>
    <n v="0"/>
    <n v="70000000"/>
    <n v="-70000000"/>
    <s v="بدهیهای جاری"/>
    <s v="3"/>
    <s v="سایر حسابها و اسناد پرداختنی غیر تجاری"/>
    <s v="342"/>
    <s v="سایر حسابهای پرداختنی"/>
    <s v="34221"/>
    <x v="36"/>
    <x v="36"/>
  </r>
  <r>
    <n v="146534"/>
    <n v="1408"/>
    <n v="1414"/>
    <s v="خرید خدمات"/>
    <s v="1401/08/14"/>
    <s v="منطقه ویژه انرژی پارس- بابت هزینه های مربوط به صورتحساب خدمات گمرکی به شماره 140105034 شامل 9% ارزش افزوده"/>
    <n v="0"/>
    <n v="4637950"/>
    <n v="-4637950"/>
    <s v="بدهیهای جاری"/>
    <s v="3"/>
    <s v="سایر حسابها و اسناد پرداختنی غیر تجاری"/>
    <s v="342"/>
    <s v="سایر حسابهای پرداختنی"/>
    <s v="34221"/>
    <x v="36"/>
    <x v="36"/>
  </r>
  <r>
    <n v="146628"/>
    <n v="1423"/>
    <n v="1423"/>
    <s v="خرید خدمات"/>
    <s v="1401/08/15"/>
    <s v="مسیر طلایی راسا - بابت هزینه ترخیص بارنامه BOM1458106046 محموله Flare-GBA اینویس 205 شرکت Ring field فاکتور شماره 0562  شامل 9% ارزش افزوده"/>
    <n v="0"/>
    <n v="163863312"/>
    <n v="-163863312"/>
    <s v="بدهیهای جاری"/>
    <s v="3"/>
    <s v="سایر حسابها و اسناد پرداختنی غیر تجاری"/>
    <s v="342"/>
    <s v="سایر حسابهای پرداختنی"/>
    <s v="34221"/>
    <x v="11"/>
    <x v="11"/>
  </r>
  <r>
    <n v="174125"/>
    <n v="1544"/>
    <n v="1640"/>
    <s v="خرید خدمات"/>
    <s v="1401/09/06"/>
    <s v="صنایع چینی زرین ایران _ م 1401/09/02هزینه خرید ظروف آبدارخانه - بابت پ اداری - خستو ت 65"/>
    <n v="0"/>
    <n v="31165000"/>
    <n v="-31165000"/>
    <s v="بدهیهای جاری"/>
    <s v="3"/>
    <s v="سایر حسابها و اسناد پرداختنی غیر تجاری"/>
    <s v="342"/>
    <s v="سایر حسابهای پرداختنی"/>
    <s v="34221"/>
    <x v="70"/>
    <x v="70"/>
  </r>
  <r>
    <n v="143728"/>
    <n v="1302"/>
    <n v="1349"/>
    <s v="خرید انباری"/>
    <s v="1401/08/01"/>
    <s v="مشاورین سامانه پژوهان- سند MRS شماره 2080 بابت خرید طی فاکتور 401/10937"/>
    <n v="0"/>
    <n v="348753130"/>
    <n v="-348753130"/>
    <s v="بدهیهای جاری"/>
    <s v="3"/>
    <s v="سایر حسابها و اسناد پرداختنی غیر تجاری"/>
    <s v="342"/>
    <s v="سایر حسابهای پرداختنی"/>
    <s v="34221"/>
    <x v="71"/>
    <x v="71"/>
  </r>
  <r>
    <n v="143729"/>
    <n v="1302"/>
    <n v="1349"/>
    <s v="خرید انباری"/>
    <s v="1401/08/01"/>
    <s v="مشاورین سامانه پژوهان- سند MRS شماره 2078 بابت خرید طی فاکتور 401/10937"/>
    <n v="0"/>
    <n v="101915000"/>
    <n v="-101915000"/>
    <s v="بدهیهای جاری"/>
    <s v="3"/>
    <s v="سایر حسابها و اسناد پرداختنی غیر تجاری"/>
    <s v="342"/>
    <s v="سایر حسابهای پرداختنی"/>
    <s v="34221"/>
    <x v="71"/>
    <x v="71"/>
  </r>
  <r>
    <n v="143730"/>
    <n v="1302"/>
    <n v="1349"/>
    <s v="خرید انباری"/>
    <s v="1401/08/01"/>
    <s v="مشاورین سامانه پژوهان- سند MRS شماره 2077 بابت خرید طی فاکتور 401/10937"/>
    <n v="0"/>
    <n v="100692020"/>
    <n v="-100692020"/>
    <s v="بدهیهای جاری"/>
    <s v="3"/>
    <s v="سایر حسابها و اسناد پرداختنی غیر تجاری"/>
    <s v="342"/>
    <s v="سایر حسابهای پرداختنی"/>
    <s v="34221"/>
    <x v="71"/>
    <x v="71"/>
  </r>
  <r>
    <n v="143731"/>
    <n v="1302"/>
    <n v="1349"/>
    <s v="خرید انباری"/>
    <s v="1401/08/01"/>
    <s v="مشاورین سامانه پژوهان- سند MRS شماره 2079 بابت خرید طی فاکتور 401/10937"/>
    <n v="0"/>
    <n v="99265210"/>
    <n v="-99265210"/>
    <s v="بدهیهای جاری"/>
    <s v="3"/>
    <s v="سایر حسابها و اسناد پرداختنی غیر تجاری"/>
    <s v="342"/>
    <s v="سایر حسابهای پرداختنی"/>
    <s v="34221"/>
    <x v="71"/>
    <x v="71"/>
  </r>
  <r>
    <n v="142685"/>
    <n v="1183"/>
    <n v="1299"/>
    <s v="خرید انباری"/>
    <s v="1401/07/10"/>
    <s v="پلیمر آوا نوین ایرانیان- سند MRS شماره 2075 بابت خرید طی فاکتور 168پلیمر آوا نوین ایرانیان-خرید لوله آبرسانی یا 9% مالیات بر ارزش افزوده-"/>
    <n v="0"/>
    <n v="1976683281"/>
    <n v="-1976683281"/>
    <s v="بدهیهای جاری"/>
    <s v="3"/>
    <s v="سایر حسابها و اسناد پرداختنی غیر تجاری"/>
    <s v="342"/>
    <s v="سایر حسابهای پرداختنی"/>
    <s v="34221"/>
    <x v="72"/>
    <x v="72"/>
  </r>
  <r>
    <n v="142686"/>
    <n v="1183"/>
    <n v="1299"/>
    <s v="خرید انباری"/>
    <s v="1401/07/10"/>
    <s v="پلیمر آوا نوین ایرانیان- سند MRS شماره 2064 بابت خرید طی فاکتور 168پلیمر آوا نوین ایرانیان-خرید لوله آبرسانی یا 9% مالیات بر ارزش افزوده-"/>
    <n v="0"/>
    <n v="1013655637"/>
    <n v="-1013655637"/>
    <s v="بدهیهای جاری"/>
    <s v="3"/>
    <s v="سایر حسابها و اسناد پرداختنی غیر تجاری"/>
    <s v="342"/>
    <s v="سایر حسابهای پرداختنی"/>
    <s v="34221"/>
    <x v="72"/>
    <x v="72"/>
  </r>
  <r>
    <n v="142687"/>
    <n v="1183"/>
    <n v="1299"/>
    <s v="خرید انباری"/>
    <s v="1401/07/10"/>
    <s v="پلیمر آوا نوین ایرانیان- سند MRS شماره 2063 بابت خرید طی فاکتور 168پلیمر آوا نوین ایرانیان-خرید لوله آبرسانی یا 9% مالیات بر ارزش افزوده-"/>
    <n v="0"/>
    <n v="509726728"/>
    <n v="-509726728"/>
    <s v="بدهیهای جاری"/>
    <s v="3"/>
    <s v="سایر حسابها و اسناد پرداختنی غیر تجاری"/>
    <s v="342"/>
    <s v="سایر حسابهای پرداختنی"/>
    <s v="34221"/>
    <x v="72"/>
    <x v="72"/>
  </r>
  <r>
    <n v="174145"/>
    <n v="1544"/>
    <n v="1640"/>
    <s v="خرید خدمات"/>
    <s v="1401/09/06"/>
    <s v="رایان ورانگر_ ش ف 52498 م 1401/09/05 هزینه آگهی استخدام نیروی مالی - بابت پ اداری - خستو ت 65"/>
    <n v="0"/>
    <n v="2670000"/>
    <n v="-2670000"/>
    <s v="بدهیهای جاری"/>
    <s v="3"/>
    <s v="سایر حسابها و اسناد پرداختنی غیر تجاری"/>
    <s v="342"/>
    <s v="سایر حسابهای پرداختنی"/>
    <s v="34221"/>
    <x v="73"/>
    <x v="73"/>
  </r>
  <r>
    <n v="147327"/>
    <n v="1442"/>
    <n v="1465"/>
    <s v="خرید خدمات"/>
    <s v="1401/08/17"/>
    <s v="تیر ناو ساتراپ- بابت هزینه های ترخیص بارنامه ش ILJEABND220825211 محموله ولوهای PSV اینویس 138 شرکت Lesser فاکتور شماره A96 شامل 9% ارزش افزوده"/>
    <n v="0"/>
    <n v="538075647"/>
    <n v="-538075647"/>
    <s v="بدهیهای جاری"/>
    <s v="3"/>
    <s v="سایر حسابها و اسناد پرداختنی غیر تجاری"/>
    <s v="342"/>
    <s v="سایر حسابهای پرداختنی"/>
    <s v="34221"/>
    <x v="12"/>
    <x v="12"/>
  </r>
  <r>
    <n v="174666"/>
    <n v="1429"/>
    <n v="1665"/>
    <s v="خرید دارایی ثابت نامشهود"/>
    <s v="1401/08/15"/>
    <s v="پویا سامانه همکاران- بابت نصب و استقرار نرم افزار دریافت و پرداخت راهکاران طی صورتحساب 066 شامل 9% ارزش افزوده"/>
    <n v="0"/>
    <n v="296807000"/>
    <n v="-296807000"/>
    <s v="بدهیهای جاری"/>
    <s v="3"/>
    <s v="سایر حسابها و اسناد پرداختنی غیر تجاری"/>
    <s v="342"/>
    <s v="سایر حسابهای پرداختنی"/>
    <s v="34221"/>
    <x v="74"/>
    <x v="74"/>
  </r>
  <r>
    <n v="175671"/>
    <n v="1630"/>
    <n v="1726"/>
    <s v="خرید انباری"/>
    <s v="1401/09/26"/>
    <s v="گروه توسعه و نوسازی صنایع گداختار- سند MRS شماره 2040 بابت خرید طی فاکتور 545خرید با 9% مالیات بر ارزش افزوده"/>
    <n v="0"/>
    <n v="13106530266"/>
    <n v="-13106530266"/>
    <s v="بدهیهای جاری"/>
    <s v="3"/>
    <s v="سایر حسابها و اسناد پرداختنی غیر تجاری"/>
    <s v="342"/>
    <s v="سایر حسابهای پرداختنی"/>
    <s v="34221"/>
    <x v="75"/>
    <x v="75"/>
  </r>
  <r>
    <n v="175672"/>
    <n v="1630"/>
    <n v="1726"/>
    <s v="خرید انباری"/>
    <s v="1401/09/26"/>
    <s v="گروه توسعه و نوسازی صنایع گداختار- سند MRS شماره 2041 بابت خرید طی فاکتور 546خرید با 9% مالیات بر ارزش افزوده"/>
    <n v="0"/>
    <n v="11594371043"/>
    <n v="-11594371043"/>
    <s v="بدهیهای جاری"/>
    <s v="3"/>
    <s v="سایر حسابها و اسناد پرداختنی غیر تجاری"/>
    <s v="342"/>
    <s v="سایر حسابهای پرداختنی"/>
    <s v="34221"/>
    <x v="75"/>
    <x v="75"/>
  </r>
  <r>
    <n v="175673"/>
    <n v="1630"/>
    <n v="1726"/>
    <s v="خرید انباری"/>
    <s v="1401/09/26"/>
    <s v="گروه توسعه و نوسازی صنایع گداختار- سند MRS شماره 2039 بابت خرید طی فاکتور 547خرید با 9% مالیات بر ارزش افزوده"/>
    <n v="0"/>
    <n v="9552642365"/>
    <n v="-9552642365"/>
    <s v="بدهیهای جاری"/>
    <s v="3"/>
    <s v="سایر حسابها و اسناد پرداختنی غیر تجاری"/>
    <s v="342"/>
    <s v="سایر حسابهای پرداختنی"/>
    <s v="34221"/>
    <x v="75"/>
    <x v="75"/>
  </r>
  <r>
    <n v="176785"/>
    <n v="1601"/>
    <n v="1823"/>
    <s v="خرید انباری"/>
    <s v="1401/09/18"/>
    <s v="کاظم بلوچی(یخ)- سند MRS شماره 2549 بابت خرید طی فاکتور 401/07صورتحساب یخ شهریور ماه"/>
    <n v="0"/>
    <n v="1009800000"/>
    <n v="-1009800000"/>
    <s v="بدهیهای جاری"/>
    <s v="3"/>
    <s v="سایر حسابها و اسناد پرداختنی غیر تجاری"/>
    <s v="342"/>
    <s v="سایر حسابهای پرداختنی"/>
    <s v="34221"/>
    <x v="76"/>
    <x v="76"/>
  </r>
  <r>
    <n v="176399"/>
    <n v="1603"/>
    <n v="1809"/>
    <s v="خرید انباری"/>
    <s v="1401/09/19"/>
    <s v="کاظم بلوچی(یخ)- سند MRS شماره 2429 بابت خرید طی فاکتور 401/08صورتحساب یخ مهر ماه"/>
    <n v="0"/>
    <n v="1095270000"/>
    <n v="-1095270000"/>
    <s v="بدهیهای جاری"/>
    <s v="3"/>
    <s v="سایر حسابها و اسناد پرداختنی غیر تجاری"/>
    <s v="342"/>
    <s v="سایر حسابهای پرداختنی"/>
    <s v="34221"/>
    <x v="76"/>
    <x v="76"/>
  </r>
  <r>
    <n v="176401"/>
    <n v="1612"/>
    <n v="1810"/>
    <s v="خرید انباری"/>
    <s v="1401/09/20"/>
    <s v="کاظم بلوچی(یخ)- سند MRS شماره 2430 بابت خرید طی فاکتور 401/09 صورتحساب یخ آبان ماه"/>
    <n v="0"/>
    <n v="320430000"/>
    <n v="-320430000"/>
    <s v="بدهیهای جاری"/>
    <s v="3"/>
    <s v="سایر حسابها و اسناد پرداختنی غیر تجاری"/>
    <s v="342"/>
    <s v="سایر حسابهای پرداختنی"/>
    <s v="34221"/>
    <x v="76"/>
    <x v="76"/>
  </r>
  <r>
    <n v="147937"/>
    <n v="1446"/>
    <n v="1517"/>
    <s v="خرید خدمات"/>
    <s v="1401/08/17"/>
    <s v="هماهنگ بار پارس- بابت هزینه های ترخیص محموله لوله HEBEI HUIKE اینویس 157 بارنامه ش CLAB046 طی ف ش A28169 شامل 9% ارزش افزوده"/>
    <n v="0"/>
    <n v="2724706463"/>
    <n v="-2724706463"/>
    <s v="بدهیهای جاری"/>
    <s v="3"/>
    <s v="سایر حسابها و اسناد پرداختنی غیر تجاری"/>
    <s v="342"/>
    <s v="سایر حسابهای پرداختنی"/>
    <s v="34221"/>
    <x v="38"/>
    <x v="38"/>
  </r>
  <r>
    <n v="144819"/>
    <n v="1154"/>
    <n v="1393"/>
    <s v="خرید دارایی ثابت"/>
    <s v="1401/07/01"/>
    <s v="ولدخانی ق ADSH-E-CO-GE-017-هزینه دمونتاژ طبق ماده 6-2 و ماده 2-4 بابت 5% و ماده 3-4 بابت 20% - جمعا 85.700 یورو -بخشی 1 ص و بهمن1400-معادل 4.293 یورو"/>
    <n v="0"/>
    <n v="1349500000"/>
    <n v="-1349500000"/>
    <s v="داراییهای جاری"/>
    <s v="1"/>
    <s v="پیش پرداختها"/>
    <s v="181"/>
    <s v="پیش پرداخت دارایی ثابت"/>
    <s v="18151"/>
    <x v="77"/>
    <x v="77"/>
  </r>
  <r>
    <n v="144820"/>
    <n v="1154"/>
    <n v="1393"/>
    <s v="خرید دارایی ثابت"/>
    <s v="1401/07/01"/>
    <s v="ولدخانی ق ADSH-E-CO-GE-017-هزینه دمونتاژ طبق ماده 6-2 و ماده 2-4 بابت 5% و ماده 3-4 بابت 20% - جمعا 85.700 یورو -بخشی  2 ص و بهمن1400-معادل 15.707 یورو"/>
    <n v="0"/>
    <n v="4530448545"/>
    <n v="-4530448545"/>
    <s v="داراییهای جاری"/>
    <s v="1"/>
    <s v="پیش پرداختها"/>
    <s v="181"/>
    <s v="پیش پرداخت دارایی ثابت"/>
    <s v="18151"/>
    <x v="77"/>
    <x v="77"/>
  </r>
  <r>
    <n v="144821"/>
    <n v="1154"/>
    <n v="1393"/>
    <s v="خرید دارایی ثابت"/>
    <s v="1401/07/01"/>
    <s v="ولدخانی ق ADSH-E-CO-GE-017-هزینه دمونتاژ طبق ماده 6-2 و ماده 2-4 بابت 5% و ماده 3-4 بابت 20% - جمعا 85.700 یورو -بخشی 3 ص و بهمن1400-معادل 25.000 یورو"/>
    <n v="0"/>
    <n v="7097825000"/>
    <n v="-7097825000"/>
    <s v="داراییهای جاری"/>
    <s v="1"/>
    <s v="پیش پرداختها"/>
    <s v="181"/>
    <s v="پیش پرداخت دارایی ثابت"/>
    <s v="18151"/>
    <x v="77"/>
    <x v="77"/>
  </r>
  <r>
    <n v="144822"/>
    <n v="1154"/>
    <n v="1393"/>
    <s v="خرید دارایی ثابت"/>
    <s v="1401/07/01"/>
    <s v="ولدخانی ق ADSH-E-CO-GE-017-هزینه دمونتاژ طبق ماده 6-2 و ماده 2-4 بابت 5% و ماده 3-4 بابت 20% - جمعا 85.700 یورو -بخشی 4 ص و بهمن1400-معادل 10.000 یورو"/>
    <n v="0"/>
    <n v="2902968750"/>
    <n v="-2902968750"/>
    <s v="داراییهای جاری"/>
    <s v="1"/>
    <s v="پیش پرداختها"/>
    <s v="181"/>
    <s v="پیش پرداخت دارایی ثابت"/>
    <s v="18151"/>
    <x v="77"/>
    <x v="77"/>
  </r>
  <r>
    <n v="144823"/>
    <n v="1154"/>
    <n v="1393"/>
    <s v="خرید دارایی ثابت"/>
    <s v="1401/07/01"/>
    <s v="ولدخانی ق ADSH-E-CO-GE-017-هزینه دمونتاژ طبق ماده 6-2 و ماده 2-4 بابت 5% و ماده 3-4 بابت 20% - جمعا 85.700 یورو -بخشی 5 ص و بهمن1400-معادل 26.200 یورو"/>
    <n v="0"/>
    <n v="7176599200"/>
    <n v="-7176599200"/>
    <s v="داراییهای جاری"/>
    <s v="1"/>
    <s v="پیش پرداختها"/>
    <s v="181"/>
    <s v="پیش پرداخت دارایی ثابت"/>
    <s v="18151"/>
    <x v="77"/>
    <x v="77"/>
  </r>
  <r>
    <n v="144824"/>
    <n v="1154"/>
    <n v="1393"/>
    <s v="خرید دارایی ثابت"/>
    <s v="1401/07/01"/>
    <s v="ولدخانی ق ADSH-E-CO-GE-017-هزینه دمونتاژ طبق ماده 6-2 و ماده 2-4 بابت 5% و ماده 3-4 بابت 20% - جمعا 85.700 یورو -بخشی 6 ص و بهمن1400-معادل 4.500 یورو"/>
    <n v="0"/>
    <n v="1293889500"/>
    <n v="-1293889500"/>
    <s v="داراییهای جاری"/>
    <s v="1"/>
    <s v="پیش پرداختها"/>
    <s v="181"/>
    <s v="پیش پرداخت دارایی ثابت"/>
    <s v="18151"/>
    <x v="77"/>
    <x v="77"/>
  </r>
  <r>
    <n v="147675"/>
    <n v="1194"/>
    <n v="1489"/>
    <s v="خرید انباری"/>
    <s v="1401/07/11"/>
    <s v="فروشگاه رنگ مهراب  (مهراب احمدی)- سند MRS شماره 2060 بابت خرید طی فاکتور 401/3503"/>
    <n v="0"/>
    <n v="270000000"/>
    <n v="-270000000"/>
    <s v="بدهیهای جاری"/>
    <s v="3"/>
    <s v="سایر حسابها و اسناد پرداختنی غیر تجاری"/>
    <s v="342"/>
    <s v="سایر حسابهای پرداختنی"/>
    <s v="34221"/>
    <x v="78"/>
    <x v="78"/>
  </r>
  <r>
    <n v="141846"/>
    <n v="1238"/>
    <n v="1264"/>
    <s v="خرید انباری"/>
    <s v="1401/07/20"/>
    <s v="فروشگاه رنگ مهراب  (مهراب احمدی)- سند MRS شماره 2062 بابت خرید طی فاکتور 401/3504"/>
    <n v="0"/>
    <n v="178600000"/>
    <n v="-178600000"/>
    <s v="بدهیهای جاری"/>
    <s v="3"/>
    <s v="سایر حسابها و اسناد پرداختنی غیر تجاری"/>
    <s v="342"/>
    <s v="سایر حسابهای پرداختنی"/>
    <s v="34221"/>
    <x v="78"/>
    <x v="78"/>
  </r>
  <r>
    <n v="141847"/>
    <n v="1238"/>
    <n v="1264"/>
    <s v="خرید انباری"/>
    <s v="1401/07/20"/>
    <s v="فروشگاه رنگ مهراب  (مهراب احمدی)- سند MRS شماره 2061 بابت خرید طی فاکتور 401/3504"/>
    <n v="0"/>
    <n v="165600000"/>
    <n v="-165600000"/>
    <s v="بدهیهای جاری"/>
    <s v="3"/>
    <s v="سایر حسابها و اسناد پرداختنی غیر تجاری"/>
    <s v="342"/>
    <s v="سایر حسابهای پرداختنی"/>
    <s v="34221"/>
    <x v="78"/>
    <x v="78"/>
  </r>
  <r>
    <n v="147681"/>
    <n v="1245"/>
    <n v="1490"/>
    <s v="خرید انباری"/>
    <s v="1401/07/21"/>
    <s v="فروشگاه رنگ مهراب  (مهراب احمدی)- سند MRS شماره 2058 بابت خرید طی فاکتور 401/3505"/>
    <n v="0"/>
    <n v="481500000"/>
    <n v="-481500000"/>
    <s v="بدهیهای جاری"/>
    <s v="3"/>
    <s v="سایر حسابها و اسناد پرداختنی غیر تجاری"/>
    <s v="342"/>
    <s v="سایر حسابهای پرداختنی"/>
    <s v="34221"/>
    <x v="78"/>
    <x v="78"/>
  </r>
  <r>
    <n v="147682"/>
    <n v="1245"/>
    <n v="1490"/>
    <s v="خرید انباری"/>
    <s v="1401/07/21"/>
    <s v="فروشگاه رنگ مهراب  (مهراب احمدی)- سند MRS شماره 2059 بابت خرید طی فاکتور 401/3505"/>
    <n v="0"/>
    <n v="37500000"/>
    <n v="-37500000"/>
    <s v="بدهیهای جاری"/>
    <s v="3"/>
    <s v="سایر حسابها و اسناد پرداختنی غیر تجاری"/>
    <s v="342"/>
    <s v="سایر حسابهای پرداختنی"/>
    <s v="34221"/>
    <x v="78"/>
    <x v="78"/>
  </r>
  <r>
    <n v="143726"/>
    <n v="1301"/>
    <n v="1348"/>
    <s v="خرید انباری"/>
    <s v="1401/08/01"/>
    <s v="فروشگاه رنگ مهراب  (مهراب احمدی)- سند MRS شماره 2094 بابت خرید طی فاکتور 401/3509"/>
    <n v="0"/>
    <n v="304000000"/>
    <n v="-304000000"/>
    <s v="بدهیهای جاری"/>
    <s v="3"/>
    <s v="سایر حسابها و اسناد پرداختنی غیر تجاری"/>
    <s v="342"/>
    <s v="سایر حسابهای پرداختنی"/>
    <s v="34221"/>
    <x v="78"/>
    <x v="78"/>
  </r>
  <r>
    <n v="142871"/>
    <n v="1270"/>
    <n v="1318"/>
    <s v="خرید انباری"/>
    <s v="1401/07/26"/>
    <s v="اسکندر رمضانی (ناصر توکل محمود آبادی)- سند MRS شماره 2082 بابت خرید طی فاکتور 1359خرید  10610 کیلو آجر گری جهت استفاده در خطوط یوجی"/>
    <n v="0"/>
    <n v="86182000"/>
    <n v="-86182000"/>
    <s v="بدهیهای جاری"/>
    <s v="3"/>
    <s v="سایر حسابها و اسناد پرداختنی غیر تجاری"/>
    <s v="342"/>
    <s v="سایر حسابهای پرداختنی"/>
    <s v="34221"/>
    <x v="79"/>
    <x v="79"/>
  </r>
  <r>
    <n v="175958"/>
    <n v="1374"/>
    <n v="1754"/>
    <s v="خرید انباری"/>
    <s v="1401/08/07"/>
    <s v="اسکندر رمضانی (ناصر توکل محمود آبادی)- سند MRS شماره 2362 بابت خرید طی فاکتور 1360"/>
    <n v="0"/>
    <n v="85444000"/>
    <n v="-85444000"/>
    <s v="بدهیهای جاری"/>
    <s v="3"/>
    <s v="سایر حسابها و اسناد پرداختنی غیر تجاری"/>
    <s v="342"/>
    <s v="سایر حسابهای پرداختنی"/>
    <s v="34221"/>
    <x v="79"/>
    <x v="79"/>
  </r>
  <r>
    <n v="182083"/>
    <n v="1530"/>
    <n v="2025"/>
    <s v="خرید انباری"/>
    <s v="1401/09/01"/>
    <s v="اسکندر رمضانی (ناصر توکل محمود آبادی)- سند MRS شماره 2431 بابت خرید طی فاکتور 1361"/>
    <n v="0"/>
    <n v="89544000"/>
    <n v="-89544000"/>
    <s v="بدهیهای جاری"/>
    <s v="3"/>
    <s v="سایر حسابها و اسناد پرداختنی غیر تجاری"/>
    <s v="342"/>
    <s v="سایر حسابهای پرداختنی"/>
    <s v="34221"/>
    <x v="79"/>
    <x v="79"/>
  </r>
  <r>
    <n v="176579"/>
    <n v="1664"/>
    <n v="1816"/>
    <s v="خرید انباری"/>
    <s v="1401/09/30"/>
    <s v="اسکندر رمضانی (ناصر توکل محمود آبادی)- سند MRS شماره 2509 بابت خرید طی فاکتور 1362خریدآجر گری جهت استفاده در خطوط یوجی"/>
    <n v="0"/>
    <n v="88150000"/>
    <n v="-88150000"/>
    <s v="بدهیهای جاری"/>
    <s v="3"/>
    <s v="سایر حسابها و اسناد پرداختنی غیر تجاری"/>
    <s v="342"/>
    <s v="سایر حسابهای پرداختنی"/>
    <s v="34221"/>
    <x v="79"/>
    <x v="79"/>
  </r>
  <r>
    <n v="182081"/>
    <n v="1397"/>
    <n v="2024"/>
    <s v="خرید انباری"/>
    <s v="1401/08/10"/>
    <s v="مرتضی احمدی(تیرچه بلوک یکتا)- سند MRS شماره 2442 بابت خرید طی فاکتور 5307-5308-5309-5311-5312"/>
    <n v="0"/>
    <n v="95000000"/>
    <n v="-95000000"/>
    <s v="بدهیهای جاری"/>
    <s v="3"/>
    <s v="سایر حسابها و اسناد پرداختنی غیر تجاری"/>
    <s v="342"/>
    <s v="سایر حسابهای پرداختنی"/>
    <s v="34221"/>
    <x v="80"/>
    <x v="80"/>
  </r>
  <r>
    <n v="182079"/>
    <n v="1604"/>
    <n v="2023"/>
    <s v="خرید انباری"/>
    <s v="1401/09/19"/>
    <s v="مرتضی احمدی(تیرچه بلوک یکتا)- سند MRS شماره 2497 بابت خرید طی فاکتور 6032"/>
    <n v="0"/>
    <n v="38000000"/>
    <n v="-38000000"/>
    <s v="بدهیهای جاری"/>
    <s v="3"/>
    <s v="سایر حسابها و اسناد پرداختنی غیر تجاری"/>
    <s v="342"/>
    <s v="سایر حسابهای پرداختنی"/>
    <s v="34221"/>
    <x v="80"/>
    <x v="80"/>
  </r>
  <r>
    <n v="182106"/>
    <n v="1620"/>
    <n v="2031"/>
    <s v="خرید انباری"/>
    <s v="1401/09/21"/>
    <s v="مرتضی احمدی(تیرچه بلوک یکتا)- سند MRS شماره 2673 بابت خرید طی فاکتور 6033"/>
    <n v="0"/>
    <n v="19000000"/>
    <n v="-19000000"/>
    <s v="بدهیهای جاری"/>
    <s v="3"/>
    <s v="سایر حسابها و اسناد پرداختنی غیر تجاری"/>
    <s v="342"/>
    <s v="سایر حسابهای پرداختنی"/>
    <s v="34221"/>
    <x v="80"/>
    <x v="80"/>
  </r>
  <r>
    <n v="147980"/>
    <n v="1447"/>
    <n v="1518"/>
    <s v="خرید خدمات"/>
    <s v="1401/08/17"/>
    <s v="صورتحساب ش 105 پرتو پرواز فردا بابت 2 فقره بلیط هواپیما"/>
    <n v="0"/>
    <n v="23728000"/>
    <n v="-23728000"/>
    <s v="بدهیهای جاری"/>
    <s v="3"/>
    <s v="سایر حسابها و اسناد پرداختنی غیر تجاری"/>
    <s v="342"/>
    <s v="سایر حسابهای پرداختنی"/>
    <s v="34221"/>
    <x v="81"/>
    <x v="81"/>
  </r>
  <r>
    <n v="147602"/>
    <n v="1453"/>
    <n v="1479"/>
    <s v="خرید خدمات"/>
    <s v="1401/08/19"/>
    <s v="مرکز پژوهش متالوژی رازی - بابت هزینه تست مواد ف 23688-شماره پیگیری 23887"/>
    <n v="0"/>
    <n v="53460000"/>
    <n v="-53460000"/>
    <s v="بدهیهای جاری"/>
    <s v="3"/>
    <s v="سایر حسابها و اسناد پرداختنی غیر تجاری"/>
    <s v="342"/>
    <s v="سایر حسابهای پرداختنی"/>
    <s v="34221"/>
    <x v="40"/>
    <x v="40"/>
  </r>
  <r>
    <n v="159490"/>
    <n v="1456"/>
    <n v="1538"/>
    <s v="خرید خدمات"/>
    <s v="1401/08/20"/>
    <s v="آقای ابراهیم اسماعیلی هریسی- بابت هزینه کارمزد ترخیص طی صورتحساب ش 0033-401"/>
    <n v="0"/>
    <n v="200000000"/>
    <n v="-200000000"/>
    <s v="بدهیهای جاری"/>
    <s v="3"/>
    <s v="سایر حسابها و اسناد پرداختنی غیر تجاری"/>
    <s v="342"/>
    <s v="سایر حسابهای پرداختنی"/>
    <s v="34221"/>
    <x v="82"/>
    <x v="82"/>
  </r>
  <r>
    <n v="173431"/>
    <n v="1489"/>
    <n v="1558"/>
    <s v="خرید انباری"/>
    <s v="1401/08/26"/>
    <s v="سیده ناهید جعفری- سند MRS شماره 2323 بابت خرید طی فاکتور 1005-1006"/>
    <n v="0"/>
    <n v="975982647"/>
    <n v="-975982647"/>
    <s v="بدهیهای جاری"/>
    <s v="3"/>
    <s v="سایر حسابها و اسناد پرداختنی غیر تجاری"/>
    <s v="342"/>
    <s v="سایر حسابهای پرداختنی"/>
    <s v="34221"/>
    <x v="83"/>
    <x v="83"/>
  </r>
  <r>
    <n v="173432"/>
    <n v="1489"/>
    <n v="1558"/>
    <s v="خرید انباری"/>
    <s v="1401/08/26"/>
    <s v="سیده ناهید جعفری- سند MRS شماره 2316 بابت خرید طی فاکتور 1005-1006"/>
    <n v="0"/>
    <n v="728684497"/>
    <n v="-728684497"/>
    <s v="بدهیهای جاری"/>
    <s v="3"/>
    <s v="سایر حسابها و اسناد پرداختنی غیر تجاری"/>
    <s v="342"/>
    <s v="سایر حسابهای پرداختنی"/>
    <s v="34221"/>
    <x v="83"/>
    <x v="83"/>
  </r>
  <r>
    <n v="173433"/>
    <n v="1489"/>
    <n v="1558"/>
    <s v="خرید انباری"/>
    <s v="1401/08/26"/>
    <s v="سیده ناهید جعفری- سند MRS شماره 2320 بابت خرید طی فاکتور 1005-1006"/>
    <n v="0"/>
    <n v="498384451"/>
    <n v="-498384451"/>
    <s v="بدهیهای جاری"/>
    <s v="3"/>
    <s v="سایر حسابها و اسناد پرداختنی غیر تجاری"/>
    <s v="342"/>
    <s v="سایر حسابهای پرداختنی"/>
    <s v="34221"/>
    <x v="83"/>
    <x v="83"/>
  </r>
  <r>
    <n v="173434"/>
    <n v="1489"/>
    <n v="1558"/>
    <s v="خرید انباری"/>
    <s v="1401/08/26"/>
    <s v="سیده ناهید جعفری- سند MRS شماره 2315 بابت خرید طی فاکتور 1005-1006"/>
    <n v="0"/>
    <n v="491390945"/>
    <n v="-491390945"/>
    <s v="بدهیهای جاری"/>
    <s v="3"/>
    <s v="سایر حسابها و اسناد پرداختنی غیر تجاری"/>
    <s v="342"/>
    <s v="سایر حسابهای پرداختنی"/>
    <s v="34221"/>
    <x v="83"/>
    <x v="83"/>
  </r>
  <r>
    <n v="173435"/>
    <n v="1489"/>
    <n v="1558"/>
    <s v="خرید انباری"/>
    <s v="1401/08/26"/>
    <s v="سیده ناهید جعفری- سند MRS شماره 2317 بابت خرید طی فاکتور 1005-1006"/>
    <n v="0"/>
    <n v="491002417"/>
    <n v="-491002417"/>
    <s v="بدهیهای جاری"/>
    <s v="3"/>
    <s v="سایر حسابها و اسناد پرداختنی غیر تجاری"/>
    <s v="342"/>
    <s v="سایر حسابهای پرداختنی"/>
    <s v="34221"/>
    <x v="83"/>
    <x v="83"/>
  </r>
  <r>
    <n v="173436"/>
    <n v="1489"/>
    <n v="1558"/>
    <s v="خرید انباری"/>
    <s v="1401/08/26"/>
    <s v="سیده ناهید جعفری- سند MRS شماره 2318 بابت خرید طی فاکتور 1005-1006"/>
    <n v="0"/>
    <n v="487797060"/>
    <n v="-487797060"/>
    <s v="بدهیهای جاری"/>
    <s v="3"/>
    <s v="سایر حسابها و اسناد پرداختنی غیر تجاری"/>
    <s v="342"/>
    <s v="سایر حسابهای پرداختنی"/>
    <s v="34221"/>
    <x v="83"/>
    <x v="83"/>
  </r>
  <r>
    <n v="173437"/>
    <n v="1489"/>
    <n v="1558"/>
    <s v="خرید انباری"/>
    <s v="1401/08/26"/>
    <s v="سیده ناهید جعفری- سند MRS شماره 2390 بابت خرید طی فاکتور 1005-1006"/>
    <n v="0"/>
    <n v="487020072"/>
    <n v="-487020072"/>
    <s v="بدهیهای جاری"/>
    <s v="3"/>
    <s v="سایر حسابها و اسناد پرداختنی غیر تجاری"/>
    <s v="342"/>
    <s v="سایر حسابهای پرداختنی"/>
    <s v="34221"/>
    <x v="83"/>
    <x v="83"/>
  </r>
  <r>
    <n v="173438"/>
    <n v="1489"/>
    <n v="1558"/>
    <s v="خرید انباری"/>
    <s v="1401/08/26"/>
    <s v="سیده ناهید جعفری- سند MRS شماره 2321 بابت خرید طی فاکتور 1005-1006"/>
    <n v="0"/>
    <n v="485271627"/>
    <n v="-485271627"/>
    <s v="بدهیهای جاری"/>
    <s v="3"/>
    <s v="سایر حسابها و اسناد پرداختنی غیر تجاری"/>
    <s v="342"/>
    <s v="سایر حسابهای پرداختنی"/>
    <s v="34221"/>
    <x v="83"/>
    <x v="83"/>
  </r>
  <r>
    <n v="173439"/>
    <n v="1489"/>
    <n v="1558"/>
    <s v="خرید انباری"/>
    <s v="1401/08/26"/>
    <s v="سیده ناهید جعفری- سند MRS شماره 2327 بابت خرید طی فاکتور 1005-1006"/>
    <n v="0"/>
    <n v="484591703"/>
    <n v="-484591703"/>
    <s v="بدهیهای جاری"/>
    <s v="3"/>
    <s v="سایر حسابها و اسناد پرداختنی غیر تجاری"/>
    <s v="342"/>
    <s v="سایر حسابهای پرداختنی"/>
    <s v="34221"/>
    <x v="83"/>
    <x v="83"/>
  </r>
  <r>
    <n v="173440"/>
    <n v="1489"/>
    <n v="1558"/>
    <s v="خرید انباری"/>
    <s v="1401/08/26"/>
    <s v="سیده ناهید جعفری- سند MRS شماره 2329 بابت خرید طی فاکتور 1005-1006"/>
    <n v="0"/>
    <n v="483523250"/>
    <n v="-483523250"/>
    <s v="بدهیهای جاری"/>
    <s v="3"/>
    <s v="سایر حسابها و اسناد پرداختنی غیر تجاری"/>
    <s v="342"/>
    <s v="سایر حسابهای پرداختنی"/>
    <s v="34221"/>
    <x v="83"/>
    <x v="83"/>
  </r>
  <r>
    <n v="173441"/>
    <n v="1489"/>
    <n v="1558"/>
    <s v="خرید انباری"/>
    <s v="1401/08/26"/>
    <s v="سیده ناهید جعفری- سند MRS شماره 2328 بابت خرید طی فاکتور 1005-1006"/>
    <n v="0"/>
    <n v="483231854"/>
    <n v="-483231854"/>
    <s v="بدهیهای جاری"/>
    <s v="3"/>
    <s v="سایر حسابها و اسناد پرداختنی غیر تجاری"/>
    <s v="342"/>
    <s v="سایر حسابهای پرداختنی"/>
    <s v="34221"/>
    <x v="83"/>
    <x v="83"/>
  </r>
  <r>
    <n v="173442"/>
    <n v="1489"/>
    <n v="1558"/>
    <s v="خرید انباری"/>
    <s v="1401/08/26"/>
    <s v="سیده ناهید جعفری- سند MRS شماره 2319 بابت خرید طی فاکتور 1005-1006"/>
    <n v="0"/>
    <n v="244869850"/>
    <n v="-244869850"/>
    <s v="بدهیهای جاری"/>
    <s v="3"/>
    <s v="سایر حسابها و اسناد پرداختنی غیر تجاری"/>
    <s v="342"/>
    <s v="سایر حسابهای پرداختنی"/>
    <s v="34221"/>
    <x v="83"/>
    <x v="83"/>
  </r>
  <r>
    <n v="173443"/>
    <n v="1489"/>
    <n v="1558"/>
    <s v="خرید انباری"/>
    <s v="1401/08/26"/>
    <s v="سیده ناهید جعفری- سند MRS شماره 2322 بابت خرید طی فاکتور 1005-1006"/>
    <n v="0"/>
    <n v="244675586"/>
    <n v="-244675586"/>
    <s v="بدهیهای جاری"/>
    <s v="3"/>
    <s v="سایر حسابها و اسناد پرداختنی غیر تجاری"/>
    <s v="342"/>
    <s v="سایر حسابهای پرداختنی"/>
    <s v="34221"/>
    <x v="83"/>
    <x v="83"/>
  </r>
  <r>
    <n v="173444"/>
    <n v="1489"/>
    <n v="1558"/>
    <s v="خرید انباری"/>
    <s v="1401/08/26"/>
    <s v="سیده ناهید جعفری- سند MRS شماره 2325 بابت خرید طی فاکتور 1005-1006"/>
    <n v="0"/>
    <n v="244481322"/>
    <n v="-244481322"/>
    <s v="بدهیهای جاری"/>
    <s v="3"/>
    <s v="سایر حسابها و اسناد پرداختنی غیر تجاری"/>
    <s v="342"/>
    <s v="سایر حسابهای پرداختنی"/>
    <s v="34221"/>
    <x v="83"/>
    <x v="83"/>
  </r>
  <r>
    <n v="173445"/>
    <n v="1489"/>
    <n v="1558"/>
    <s v="خرید انباری"/>
    <s v="1401/08/26"/>
    <s v="سیده ناهید جعفری- سند MRS شماره 2313 بابت خرید طی فاکتور 1005-1006"/>
    <n v="0"/>
    <n v="243412870"/>
    <n v="-243412870"/>
    <s v="بدهیهای جاری"/>
    <s v="3"/>
    <s v="سایر حسابها و اسناد پرداختنی غیر تجاری"/>
    <s v="342"/>
    <s v="سایر حسابهای پرداختنی"/>
    <s v="34221"/>
    <x v="83"/>
    <x v="83"/>
  </r>
  <r>
    <n v="173446"/>
    <n v="1489"/>
    <n v="1558"/>
    <s v="خرید انباری"/>
    <s v="1401/08/26"/>
    <s v="سیده ناهید جعفری- سند MRS شماره 2326 بابت خرید طی فاکتور 1005-1006"/>
    <n v="0"/>
    <n v="243412870"/>
    <n v="-243412870"/>
    <s v="بدهیهای جاری"/>
    <s v="3"/>
    <s v="سایر حسابها و اسناد پرداختنی غیر تجاری"/>
    <s v="342"/>
    <s v="سایر حسابهای پرداختنی"/>
    <s v="34221"/>
    <x v="83"/>
    <x v="83"/>
  </r>
  <r>
    <n v="173447"/>
    <n v="1489"/>
    <n v="1558"/>
    <s v="خرید انباری"/>
    <s v="1401/08/26"/>
    <s v="سیده ناهید جعفری- سند MRS شماره 2324 بابت خرید طی فاکتور 1005-1006"/>
    <n v="0"/>
    <n v="243218606"/>
    <n v="-243218606"/>
    <s v="بدهیهای جاری"/>
    <s v="3"/>
    <s v="سایر حسابها و اسناد پرداختنی غیر تجاری"/>
    <s v="342"/>
    <s v="سایر حسابهای پرداختنی"/>
    <s v="34221"/>
    <x v="83"/>
    <x v="83"/>
  </r>
  <r>
    <n v="173448"/>
    <n v="1489"/>
    <n v="1558"/>
    <s v="خرید انباری"/>
    <s v="1401/08/26"/>
    <s v="سیده ناهید جعفری- سند MRS شماره 2312 بابت خرید طی فاکتور 1005-1006"/>
    <n v="0"/>
    <n v="242927210"/>
    <n v="-242927210"/>
    <s v="بدهیهای جاری"/>
    <s v="3"/>
    <s v="سایر حسابها و اسناد پرداختنی غیر تجاری"/>
    <s v="342"/>
    <s v="سایر حسابهای پرداختنی"/>
    <s v="34221"/>
    <x v="83"/>
    <x v="83"/>
  </r>
  <r>
    <n v="173449"/>
    <n v="1489"/>
    <n v="1558"/>
    <s v="خرید انباری"/>
    <s v="1401/08/26"/>
    <s v="سیده ناهید جعفری- سند MRS شماره 2314 بابت خرید طی فاکتور 1005-1006"/>
    <n v="0"/>
    <n v="242635813"/>
    <n v="-242635813"/>
    <s v="بدهیهای جاری"/>
    <s v="3"/>
    <s v="سایر حسابها و اسناد پرداختنی غیر تجاری"/>
    <s v="342"/>
    <s v="سایر حسابهای پرداختنی"/>
    <s v="34221"/>
    <x v="83"/>
    <x v="83"/>
  </r>
  <r>
    <n v="173450"/>
    <n v="1489"/>
    <n v="1558"/>
    <s v="خرید انباری"/>
    <s v="1401/08/26"/>
    <s v="سیده ناهید جعفری- سند MRS شماره 2311 بابت خرید طی فاکتور 1005-1006"/>
    <n v="0"/>
    <n v="241470229"/>
    <n v="-241470229"/>
    <s v="بدهیهای جاری"/>
    <s v="3"/>
    <s v="سایر حسابها و اسناد پرداختنی غیر تجاری"/>
    <s v="342"/>
    <s v="سایر حسابهای پرداختنی"/>
    <s v="34221"/>
    <x v="83"/>
    <x v="83"/>
  </r>
  <r>
    <n v="173451"/>
    <n v="1489"/>
    <n v="1558"/>
    <s v="خرید انباری"/>
    <s v="1401/08/26"/>
    <s v="سیده ناهید جعفری- سند MRS شماره 2389 بابت خرید طی فاکتور 1005-1006"/>
    <n v="0"/>
    <n v="229620121"/>
    <n v="-229620121"/>
    <s v="بدهیهای جاری"/>
    <s v="3"/>
    <s v="سایر حسابها و اسناد پرداختنی غیر تجاری"/>
    <s v="342"/>
    <s v="سایر حسابهای پرداختنی"/>
    <s v="34221"/>
    <x v="83"/>
    <x v="83"/>
  </r>
  <r>
    <n v="179991"/>
    <n v="1568"/>
    <n v="1876"/>
    <s v="خرید انباری"/>
    <s v="1401/09/12"/>
    <s v="سیده ناهید جعفری- سند MRS شماره 2427 بابت خرید طی فاکتور 1007"/>
    <n v="0"/>
    <n v="504346575"/>
    <n v="-504346575"/>
    <s v="بدهیهای جاری"/>
    <s v="3"/>
    <s v="سایر حسابها و اسناد پرداختنی غیر تجاری"/>
    <s v="342"/>
    <s v="سایر حسابهای پرداختنی"/>
    <s v="34221"/>
    <x v="83"/>
    <x v="83"/>
  </r>
  <r>
    <n v="179992"/>
    <n v="1568"/>
    <n v="1876"/>
    <s v="خرید انباری"/>
    <s v="1401/09/12"/>
    <s v="سیده ناهید جعفری- سند MRS شماره 2428 بابت خرید طی فاکتور 1007"/>
    <n v="0"/>
    <n v="494766584"/>
    <n v="-494766584"/>
    <s v="بدهیهای جاری"/>
    <s v="3"/>
    <s v="سایر حسابها و اسناد پرداختنی غیر تجاری"/>
    <s v="342"/>
    <s v="سایر حسابهای پرداختنی"/>
    <s v="34221"/>
    <x v="83"/>
    <x v="83"/>
  </r>
  <r>
    <n v="179993"/>
    <n v="1568"/>
    <n v="1876"/>
    <s v="خرید انباری"/>
    <s v="1401/09/12"/>
    <s v="سیده ناهید جعفری- سند MRS شماره 2449 بابت خرید طی فاکتور 1007"/>
    <n v="0"/>
    <n v="245686841"/>
    <n v="-245686841"/>
    <s v="بدهیهای جاری"/>
    <s v="3"/>
    <s v="سایر حسابها و اسناد پرداختنی غیر تجاری"/>
    <s v="342"/>
    <s v="سایر حسابهای پرداختنی"/>
    <s v="34221"/>
    <x v="83"/>
    <x v="83"/>
  </r>
  <r>
    <n v="142692"/>
    <n v="1269"/>
    <n v="1300"/>
    <s v="خرید انباری"/>
    <s v="1401/07/26"/>
    <s v="شرکت پترو صنعت عادل- سند MRS شماره 2076 بابت خرید طی فاکتور 3861خرید فلنج و گسکت با 9% مالیات یر ارزش افزوده"/>
    <n v="0"/>
    <n v="159997830"/>
    <n v="-159997830"/>
    <s v="بدهیهای جاری"/>
    <s v="3"/>
    <s v="سایر حسابها و اسناد پرداختنی غیر تجاری"/>
    <s v="342"/>
    <s v="سایر حسابهای پرداختنی"/>
    <s v="34221"/>
    <x v="84"/>
    <x v="84"/>
  </r>
  <r>
    <n v="146561"/>
    <n v="1366"/>
    <n v="1417"/>
    <s v="خرید انباری"/>
    <s v="1401/08/06"/>
    <s v="شرکت مجتمع معدنی و صنعت آهن و فولاد بافق- سند MRS شماره 2095 بابت خرید طی فاکتور 40104121-40104136خرید میلگرد با9% ارزش افزوده"/>
    <n v="0"/>
    <n v="10166449653"/>
    <n v="-10166449653"/>
    <s v="بدهیهای جاری"/>
    <s v="3"/>
    <s v="سایر حسابها و اسناد پرداختنی غیر تجاری"/>
    <s v="342"/>
    <s v="سایر حسابهای پرداختنی"/>
    <s v="34221"/>
    <x v="85"/>
    <x v="85"/>
  </r>
  <r>
    <n v="146562"/>
    <n v="1366"/>
    <n v="1417"/>
    <s v="خرید انباری"/>
    <s v="1401/08/06"/>
    <s v="شرکت مجتمع معدنی و صنعت آهن و فولاد بافق- سند MRS شماره 2096 بابت خرید طی فاکتور 40104193-40104136خرید میلگرد با9% ارزش افزوده"/>
    <n v="0"/>
    <n v="7063409993"/>
    <n v="-7063409993"/>
    <s v="بدهیهای جاری"/>
    <s v="3"/>
    <s v="سایر حسابها و اسناد پرداختنی غیر تجاری"/>
    <s v="342"/>
    <s v="سایر حسابهای پرداختنی"/>
    <s v="34221"/>
    <x v="85"/>
    <x v="85"/>
  </r>
  <r>
    <n v="153785"/>
    <n v="1156"/>
    <n v="1531"/>
    <s v="خرید خدمات"/>
    <s v="1401/07/01"/>
    <s v="کشتیرانی دریا سفیر هرمز- بابت هزینه های ترخیص بارنامه ES/DBX/2864 محموله لوله های SEAH اینویس 184 ف ش 41 مورخ 1401/05/10 شامل 9% ارزش افزوده"/>
    <n v="0"/>
    <n v="747656000"/>
    <n v="-747656000"/>
    <s v="بدهیهای جاری"/>
    <s v="3"/>
    <s v="سایر حسابها و اسناد پرداختنی غیر تجاری"/>
    <s v="342"/>
    <s v="سایر حسابهای پرداختنی"/>
    <s v="34221"/>
    <x v="86"/>
    <x v="86"/>
  </r>
  <r>
    <n v="147756"/>
    <n v="1427"/>
    <n v="1500"/>
    <s v="خرید انباری"/>
    <s v="1401/08/15"/>
    <s v="شرکت پترو صنعت وندا- سند MRS شماره 2233 بابت خرید طی فاکتور 666خرید با 9% مالیات بر ارزش افزوده"/>
    <n v="0"/>
    <n v="10624230000"/>
    <n v="-10624230000"/>
    <s v="بدهیهای جاری"/>
    <s v="3"/>
    <s v="سایر حسابها و اسناد پرداختنی غیر تجاری"/>
    <s v="342"/>
    <s v="سایر حسابهای پرداختنی"/>
    <s v="34221"/>
    <x v="87"/>
    <x v="87"/>
  </r>
  <r>
    <n v="147757"/>
    <n v="1427"/>
    <n v="1500"/>
    <s v="خرید انباری"/>
    <s v="1401/08/15"/>
    <s v="شرکت پترو صنعت وندا- سند MRS شماره 2232 بابت خرید طی فاکتور 666خرید با 9% مالیات بر ارزش افزوده"/>
    <n v="0"/>
    <n v="9630150000"/>
    <n v="-9630150000"/>
    <s v="بدهیهای جاری"/>
    <s v="3"/>
    <s v="سایر حسابها و اسناد پرداختنی غیر تجاری"/>
    <s v="342"/>
    <s v="سایر حسابهای پرداختنی"/>
    <s v="34221"/>
    <x v="87"/>
    <x v="87"/>
  </r>
  <r>
    <n v="147758"/>
    <n v="1427"/>
    <n v="1500"/>
    <s v="خرید انباری"/>
    <s v="1401/08/15"/>
    <s v="شرکت پترو صنعت وندا- سند MRS شماره 2231 بابت خرید طی فاکتور 666خرید با 9% مالیات بر ارزش افزوده"/>
    <n v="0"/>
    <n v="1326530000"/>
    <n v="-1326530000"/>
    <s v="بدهیهای جاری"/>
    <s v="3"/>
    <s v="سایر حسابها و اسناد پرداختنی غیر تجاری"/>
    <s v="342"/>
    <s v="سایر حسابهای پرداختنی"/>
    <s v="34221"/>
    <x v="87"/>
    <x v="87"/>
  </r>
  <r>
    <n v="174328"/>
    <n v="1557"/>
    <n v="1652"/>
    <s v="خرید انباری"/>
    <s v="1401/09/09"/>
    <s v="شرکت پترو صنعت وندا- سند MRS شماره 2367 بابت خرید طی فاکتور 691-692خرید با 9% مالیات بر ارزش افزوده"/>
    <n v="0"/>
    <n v="59659733000"/>
    <n v="-59659733000"/>
    <s v="بدهیهای جاری"/>
    <s v="3"/>
    <s v="سایر حسابها و اسناد پرداختنی غیر تجاری"/>
    <s v="342"/>
    <s v="سایر حسابهای پرداختنی"/>
    <s v="34221"/>
    <x v="87"/>
    <x v="87"/>
  </r>
  <r>
    <n v="174329"/>
    <n v="1557"/>
    <n v="1652"/>
    <s v="خرید انباری"/>
    <s v="1401/09/09"/>
    <s v="شرکت پترو صنعت وندا- سند MRS شماره 2414 بابت خرید طی فاکتور 692خرید با 9% مالیات بر ارزش افزوده"/>
    <n v="0"/>
    <n v="16328527000"/>
    <n v="-16328527000"/>
    <s v="بدهیهای جاری"/>
    <s v="3"/>
    <s v="سایر حسابها و اسناد پرداختنی غیر تجاری"/>
    <s v="342"/>
    <s v="سایر حسابهای پرداختنی"/>
    <s v="34221"/>
    <x v="87"/>
    <x v="87"/>
  </r>
  <r>
    <n v="175744"/>
    <n v="1634"/>
    <n v="1740"/>
    <s v="خرید انباری"/>
    <s v="1401/09/26"/>
    <s v="شرکت پترو صنعت وندا- سند MRS شماره 2365 بابت خرید طی فاکتور 697خرید با 9% مالیات بر ارزش افزوده"/>
    <n v="0"/>
    <n v="6225208000"/>
    <n v="-6225208000"/>
    <s v="بدهیهای جاری"/>
    <s v="3"/>
    <s v="سایر حسابها و اسناد پرداختنی غیر تجاری"/>
    <s v="342"/>
    <s v="سایر حسابهای پرداختنی"/>
    <s v="34221"/>
    <x v="87"/>
    <x v="87"/>
  </r>
  <r>
    <n v="153749"/>
    <n v="1272"/>
    <n v="1530"/>
    <s v="خرید انباری"/>
    <s v="1401/07/26"/>
    <s v="فروشگاه طاهری - سند MRS شماره 2263 بابت خرید طی فاکتور 4144"/>
    <n v="0"/>
    <n v="3250000"/>
    <n v="-3250000"/>
    <s v="بدهیهای جاری"/>
    <s v="3"/>
    <s v="سایر حسابها و اسناد پرداختنی غیر تجاری"/>
    <s v="342"/>
    <s v="سایر حسابهای پرداختنی"/>
    <s v="34221"/>
    <x v="88"/>
    <x v="88"/>
  </r>
  <r>
    <n v="173334"/>
    <n v="1475"/>
    <n v="1554"/>
    <s v="خرید انباری"/>
    <s v="1401/08/24"/>
    <s v="شرکت اطلس فولاد ارم- سند MRS شماره 2387 بابت خرید طی فاکتور 0511خرید میلگرد با 9% مالیات بر ارزش افزوده"/>
    <n v="0"/>
    <n v="12463299800"/>
    <n v="-12463299800"/>
    <s v="بدهیهای جاری"/>
    <s v="3"/>
    <s v="سایر حسابها و اسناد پرداختنی غیر تجاری"/>
    <s v="342"/>
    <s v="سایر حسابهای پرداختنی"/>
    <s v="34221"/>
    <x v="89"/>
    <x v="89"/>
  </r>
  <r>
    <n v="173335"/>
    <n v="1475"/>
    <n v="1554"/>
    <s v="خرید انباری"/>
    <s v="1401/08/24"/>
    <s v="شرکت اطلس فولاد ارم- سند MRS شماره 2385 بابت خرید طی فاکتور 0511خرید میلگرد با 9% مالیات بر ارزش افزوده"/>
    <n v="0"/>
    <n v="3960809300"/>
    <n v="-3960809300"/>
    <s v="بدهیهای جاری"/>
    <s v="3"/>
    <s v="سایر حسابها و اسناد پرداختنی غیر تجاری"/>
    <s v="342"/>
    <s v="سایر حسابهای پرداختنی"/>
    <s v="34221"/>
    <x v="89"/>
    <x v="89"/>
  </r>
  <r>
    <n v="173336"/>
    <n v="1475"/>
    <n v="1554"/>
    <s v="خرید انباری"/>
    <s v="1401/08/24"/>
    <s v="شرکت اطلس فولاد ارم- سند MRS شماره 2388 بابت خرید طی فاکتور 0511خرید میلگرد با 9% مالیات بر ارزش افزوده"/>
    <n v="0"/>
    <n v="3842380800"/>
    <n v="-3842380800"/>
    <s v="بدهیهای جاری"/>
    <s v="3"/>
    <s v="سایر حسابها و اسناد پرداختنی غیر تجاری"/>
    <s v="342"/>
    <s v="سایر حسابهای پرداختنی"/>
    <s v="34221"/>
    <x v="89"/>
    <x v="89"/>
  </r>
  <r>
    <n v="173337"/>
    <n v="1475"/>
    <n v="1554"/>
    <s v="خرید انباری"/>
    <s v="1401/08/24"/>
    <s v="شرکت اطلس فولاد ارم- سند MRS شماره 2386 بابت خرید طی فاکتور 0511خرید میلگرد با 9% مالیات بر ارزش افزوده"/>
    <n v="0"/>
    <n v="3774789900"/>
    <n v="-3774789900"/>
    <s v="بدهیهای جاری"/>
    <s v="3"/>
    <s v="سایر حسابها و اسناد پرداختنی غیر تجاری"/>
    <s v="342"/>
    <s v="سایر حسابهای پرداختنی"/>
    <s v="34221"/>
    <x v="89"/>
    <x v="89"/>
  </r>
  <r>
    <n v="175723"/>
    <n v="1633"/>
    <n v="1735"/>
    <s v="خرید انباری"/>
    <s v="1401/09/26"/>
    <s v="شرکت اطلس فولاد ارم- سند MRS شماره 2474 بابت خرید طی فاکتور خرید میلگرد با 9% مالیات بر ارزش افزوده"/>
    <n v="0"/>
    <n v="4137611386"/>
    <n v="-4137611386"/>
    <s v="بدهیهای جاری"/>
    <s v="3"/>
    <s v="سایر حسابها و اسناد پرداختنی غیر تجاری"/>
    <s v="342"/>
    <s v="سایر حسابهای پرداختنی"/>
    <s v="34221"/>
    <x v="89"/>
    <x v="89"/>
  </r>
  <r>
    <n v="175724"/>
    <n v="1633"/>
    <n v="1735"/>
    <s v="خرید انباری"/>
    <s v="1401/09/26"/>
    <s v="شرکت اطلس فولاد ارم- سند MRS شماره 2473 بابت خرید طی فاکتور خرید میلگرد با 9% مالیات بر ارزش افزوده"/>
    <n v="0"/>
    <n v="4127535787"/>
    <n v="-4127535787"/>
    <s v="بدهیهای جاری"/>
    <s v="3"/>
    <s v="سایر حسابها و اسناد پرداختنی غیر تجاری"/>
    <s v="342"/>
    <s v="سایر حسابهای پرداختنی"/>
    <s v="34221"/>
    <x v="89"/>
    <x v="89"/>
  </r>
  <r>
    <n v="175725"/>
    <n v="1633"/>
    <n v="1735"/>
    <s v="خرید انباری"/>
    <s v="1401/09/26"/>
    <s v="شرکت اطلس فولاد ارم- سند MRS شماره 2475 بابت خرید طی فاکتورخرید میلگرد با 9% مالیات بر ارزش افزوده"/>
    <n v="0"/>
    <n v="4075456808"/>
    <n v="-4075456808"/>
    <s v="بدهیهای جاری"/>
    <s v="3"/>
    <s v="سایر حسابها و اسناد پرداختنی غیر تجاری"/>
    <s v="342"/>
    <s v="سایر حسابهای پرداختنی"/>
    <s v="34221"/>
    <x v="89"/>
    <x v="89"/>
  </r>
  <r>
    <n v="175726"/>
    <n v="1633"/>
    <n v="1735"/>
    <s v="خرید انباری"/>
    <s v="1401/09/26"/>
    <s v="شرکت اطلس فولاد ارم- سند MRS شماره 2476 بابت خرید طی فاکتور خرید میلگرد با 9% مالیات بر ارزش افزوده"/>
    <n v="0"/>
    <n v="3714276588"/>
    <n v="-3714276588"/>
    <s v="بدهیهای جاری"/>
    <s v="3"/>
    <s v="سایر حسابها و اسناد پرداختنی غیر تجاری"/>
    <s v="342"/>
    <s v="سایر حسابهای پرداختنی"/>
    <s v="34221"/>
    <x v="89"/>
    <x v="89"/>
  </r>
  <r>
    <n v="175727"/>
    <n v="1633"/>
    <n v="1735"/>
    <s v="خرید انباری"/>
    <s v="1401/09/26"/>
    <s v="شرکت اطلس فولاد ارم- سند MRS شماره 2491 بابت خرید طی فاکتور خرید میلگرد با 9% مالیات بر ارزش افزوده"/>
    <n v="0"/>
    <n v="3376615267"/>
    <n v="-3376615267"/>
    <s v="بدهیهای جاری"/>
    <s v="3"/>
    <s v="سایر حسابها و اسناد پرداختنی غیر تجاری"/>
    <s v="342"/>
    <s v="سایر حسابهای پرداختنی"/>
    <s v="34221"/>
    <x v="89"/>
    <x v="89"/>
  </r>
  <r>
    <n v="183712"/>
    <n v="1502"/>
    <n v="2131"/>
    <s v="خرید انباری"/>
    <s v="1401/08/28"/>
    <s v="Lezzer GmbH &amp; CO.KG- سند MRS شماره 2412 بابت خرید طی فاکتور BFSAGCR2201خرید تجهیزات به مبلغ 446،962یورو با فی 300،200"/>
    <n v="0"/>
    <n v="134177992400"/>
    <n v="-134177992400"/>
    <s v="بدهیهای جاری"/>
    <s v="3"/>
    <s v="سایر حسابها و اسناد پرداختنی غیر تجاری"/>
    <s v="342"/>
    <s v="سایر حسابهای پرداختنی"/>
    <s v="34221"/>
    <x v="90"/>
    <x v="90"/>
  </r>
  <r>
    <n v="175735"/>
    <n v="1618"/>
    <n v="1739"/>
    <s v="خرید انباری"/>
    <s v="1401/09/21"/>
    <s v="شرکت پیشگامان فناوری مدریک پارس- سند MRS شماره 2512 بابت خرید طی فاکتور 5210خرید 504 متر مربع (252 متر طول)چادر برزنتی با 9% مالیات بر ارزش افزوده"/>
    <n v="0"/>
    <n v="433994400"/>
    <n v="-433994400"/>
    <s v="بدهیهای جاری"/>
    <s v="3"/>
    <s v="سایر حسابها و اسناد پرداختنی غیر تجاری"/>
    <s v="342"/>
    <s v="سایر حسابهای پرداختنی"/>
    <s v="34221"/>
    <x v="91"/>
    <x v="91"/>
  </r>
  <r>
    <n v="175797"/>
    <n v="1555"/>
    <n v="1746"/>
    <s v="خرید دارایی ثابت نامشهود"/>
    <s v="1401/09/08"/>
    <s v="موسسه پژوهش و آموزش همکاران سیستم- بابت دوره آموزش دریافت و پرداخت راهکاران طی صورتحساب 2648"/>
    <n v="0"/>
    <n v="8500000"/>
    <n v="-8500000"/>
    <s v="بدهیهای جاری"/>
    <s v="3"/>
    <s v="سایر حسابها و اسناد پرداختنی غیر تجاری"/>
    <s v="342"/>
    <s v="سایر حسابهای پرداختنی"/>
    <s v="34221"/>
    <x v="92"/>
    <x v="92"/>
  </r>
  <r>
    <n v="183240"/>
    <n v="1587"/>
    <n v="2115"/>
    <s v="خرید انباری"/>
    <s v="1401/09/15"/>
    <s v="نواندیشان پالایش جم- سند MRS شماره 2738 بابت خرید طی فاکتور 0002"/>
    <n v="0"/>
    <n v="2166920000"/>
    <n v="-2166920000"/>
    <s v="بدهیهای جاری"/>
    <s v="3"/>
    <s v="سایر حسابها و اسناد پرداختنی غیر تجاری"/>
    <s v="342"/>
    <s v="سایر حسابهای پرداختنی"/>
    <s v="34221"/>
    <x v="93"/>
    <x v="93"/>
  </r>
  <r>
    <n v="183241"/>
    <n v="1587"/>
    <n v="2115"/>
    <s v="خرید انباری"/>
    <s v="1401/09/15"/>
    <s v="نواندیشان پالایش جم- سند MRS شماره 2739 بابت خرید طی فاکتور 0002"/>
    <n v="0"/>
    <n v="459326000"/>
    <n v="-459326000"/>
    <s v="بدهیهای جاری"/>
    <s v="3"/>
    <s v="سایر حسابها و اسناد پرداختنی غیر تجاری"/>
    <s v="342"/>
    <s v="سایر حسابهای پرداختنی"/>
    <s v="34221"/>
    <x v="93"/>
    <x v="93"/>
  </r>
  <r>
    <n v="182859"/>
    <n v="1676"/>
    <n v="2101"/>
    <s v="خرید انباری"/>
    <s v="1401/09/30"/>
    <s v="شرکت پالایش روغن های صنعتی زنگان- سند MRS شماره 2727 بابت خرید طی فاکتور 01000720خرید روغن ترانسفورماتور با 9% مالیات بر ارزش افزوده"/>
    <n v="0"/>
    <n v="6137790000"/>
    <n v="-6137790000"/>
    <s v="بدهیهای جاری"/>
    <s v="3"/>
    <s v="سایر حسابها و اسناد پرداختنی غیر تجاری"/>
    <s v="342"/>
    <s v="سایر حسابهای پرداختنی"/>
    <s v="34221"/>
    <x v="94"/>
    <x v="94"/>
  </r>
  <r>
    <n v="153852"/>
    <n v="1464"/>
    <n v="1533"/>
    <s v="خرید خدمات"/>
    <s v="1401/08/22"/>
    <s v="بازرسی فنی بین الملل پرسا پایش-بابت بازرسی اقلام شرکت سیستم های صنعتی سامان با شماره درخواست 13-2618 طی ف ش 9525/1106 شامل 9% ارزش افزوده"/>
    <n v="0"/>
    <n v="32700000"/>
    <n v="-32700000"/>
    <s v="بدهیهای جاری"/>
    <s v="3"/>
    <s v="سایر حسابها و اسناد پرداختنی غیر تجاری"/>
    <s v="342"/>
    <s v="سایر حسابهای پرداختنی"/>
    <s v="34221"/>
    <x v="95"/>
    <x v="95"/>
  </r>
  <r>
    <n v="153853"/>
    <n v="1464"/>
    <n v="1533"/>
    <s v="خرید خدمات"/>
    <s v="1401/08/22"/>
    <s v="بازرسی فنی بین الملل پرسا پایش-بابت بازرسی اقلام شرکت سیستم های صنعتی سامان با شماره درخواست 15-2656 طی ف ش 9525/1107 شامل 9% ارزش افزوده"/>
    <n v="0"/>
    <n v="32700000"/>
    <n v="-32700000"/>
    <s v="بدهیهای جاری"/>
    <s v="3"/>
    <s v="سایر حسابها و اسناد پرداختنی غیر تجاری"/>
    <s v="342"/>
    <s v="سایر حسابهای پرداختنی"/>
    <s v="34221"/>
    <x v="95"/>
    <x v="95"/>
  </r>
  <r>
    <n v="153854"/>
    <n v="1464"/>
    <n v="1533"/>
    <s v="خرید خدمات"/>
    <s v="1401/08/22"/>
    <s v="بازرسی فنی بین الملل پرسا پایش-بابت بازرسی اقلام شرکت سیستم های صنعتی سامان با شماره درخواست 16-2680 طی ف ش 9525/1108 شامل 9% ارزش افزوده"/>
    <n v="0"/>
    <n v="32700000"/>
    <n v="-32700000"/>
    <s v="بدهیهای جاری"/>
    <s v="3"/>
    <s v="سایر حسابها و اسناد پرداختنی غیر تجاری"/>
    <s v="342"/>
    <s v="سایر حسابهای پرداختنی"/>
    <s v="34221"/>
    <x v="95"/>
    <x v="95"/>
  </r>
  <r>
    <n v="153855"/>
    <n v="1464"/>
    <n v="1533"/>
    <s v="خرید خدمات"/>
    <s v="1401/08/22"/>
    <s v="بازرسی فنی بین الملل پرسا پایش-بابت بازرسی اقلام شرکت سیستم های صنعتی سامان با شماره درخواست 17-2694 طی ف ش 9525/1109 شامل 9% ارزش افزوده"/>
    <n v="0"/>
    <n v="32700000"/>
    <n v="-32700000"/>
    <s v="بدهیهای جاری"/>
    <s v="3"/>
    <s v="سایر حسابها و اسناد پرداختنی غیر تجاری"/>
    <s v="342"/>
    <s v="سایر حسابهای پرداختنی"/>
    <s v="34221"/>
    <x v="95"/>
    <x v="95"/>
  </r>
  <r>
    <n v="153851"/>
    <n v="1464"/>
    <n v="1533"/>
    <s v="خرید خدمات"/>
    <s v="1401/08/22"/>
    <s v="بازرسی فنی بین الملل پرسا پایش-بابت بازرسی اقلام شرکت پارس پنگان با شماره درخواست 18-2720 طی ف ش 9525/1110 شامل 9% ارزش افزوده"/>
    <n v="0"/>
    <n v="32700000"/>
    <n v="-32700000"/>
    <s v="بدهیهای جاری"/>
    <s v="3"/>
    <s v="سایر حسابها و اسناد پرداختنی غیر تجاری"/>
    <s v="342"/>
    <s v="سایر حسابهای پرداختنی"/>
    <s v="34221"/>
    <x v="95"/>
    <x v="95"/>
  </r>
  <r>
    <n v="153860"/>
    <n v="1464"/>
    <n v="1533"/>
    <s v="خرید خدمات"/>
    <s v="1401/08/22"/>
    <s v="بازرسی فنی بین الملل پرسا پایش-بابت بازرسی اقلام شرکت سیستم های صنعتی سامان با شماره درخواست 20-2740 طی ف ش 9525/1111 شامل 9% ارزش افزوده"/>
    <n v="0"/>
    <n v="32700000"/>
    <n v="-32700000"/>
    <s v="بدهیهای جاری"/>
    <s v="3"/>
    <s v="سایر حسابها و اسناد پرداختنی غیر تجاری"/>
    <s v="342"/>
    <s v="سایر حسابهای پرداختنی"/>
    <s v="34221"/>
    <x v="95"/>
    <x v="95"/>
  </r>
  <r>
    <n v="153865"/>
    <n v="1464"/>
    <n v="1533"/>
    <s v="خرید خدمات"/>
    <s v="1401/08/22"/>
    <s v="بازرسی فنی بین الملل پرسا پایش-بابت بازرسی اقلام شرکت سیستم های صنعتی سامان با شماره درخواست 21-2758 طی ف ش 9525/1112 شامل 9% ارزش افزوده"/>
    <n v="0"/>
    <n v="32700000"/>
    <n v="-32700000"/>
    <s v="بدهیهای جاری"/>
    <s v="3"/>
    <s v="سایر حسابها و اسناد پرداختنی غیر تجاری"/>
    <s v="342"/>
    <s v="سایر حسابهای پرداختنی"/>
    <s v="34221"/>
    <x v="95"/>
    <x v="95"/>
  </r>
  <r>
    <n v="153870"/>
    <n v="1464"/>
    <n v="1533"/>
    <s v="خرید خدمات"/>
    <s v="1401/08/22"/>
    <s v="بازرسی فنی بین الملل پرسا پایش-بابت بازرسی اقلام شرکت سیستم های صنعتی سامان با شماره درخواست 22-2778 طی ف ش 9525/1113 شامل 9% ارزش افزوده"/>
    <n v="0"/>
    <n v="32700000"/>
    <n v="-32700000"/>
    <s v="بدهیهای جاری"/>
    <s v="3"/>
    <s v="سایر حسابها و اسناد پرداختنی غیر تجاری"/>
    <s v="342"/>
    <s v="سایر حسابهای پرداختنی"/>
    <s v="34221"/>
    <x v="95"/>
    <x v="95"/>
  </r>
  <r>
    <n v="153875"/>
    <n v="1464"/>
    <n v="1533"/>
    <s v="خرید خدمات"/>
    <s v="1401/08/22"/>
    <s v="بازرسی فنی بین الملل پرسا پایش-بابت بازرسی اقلام شرکت سیستم های صنعتی سامان با شماره درخواست 23-2782 طی ف ش 9525/1114 شامل 9% ارزش افزوده"/>
    <n v="0"/>
    <n v="65400000"/>
    <n v="-65400000"/>
    <s v="بدهیهای جاری"/>
    <s v="3"/>
    <s v="سایر حسابها و اسناد پرداختنی غیر تجاری"/>
    <s v="342"/>
    <s v="سایر حسابهای پرداختنی"/>
    <s v="34221"/>
    <x v="95"/>
    <x v="95"/>
  </r>
  <r>
    <n v="153880"/>
    <n v="1464"/>
    <n v="1533"/>
    <s v="خرید خدمات"/>
    <s v="1401/08/22"/>
    <s v="بازرسی فنی بین الملل پرسا پایش-بابت بازرسی اقلام شرکت سیستم های صنعتی سامان با شماره درخواست 24-2818 طی ف ش 9525/1115 شامل 9% ارزش افزوده"/>
    <n v="0"/>
    <n v="32700000"/>
    <n v="-32700000"/>
    <s v="بدهیهای جاری"/>
    <s v="3"/>
    <s v="سایر حسابها و اسناد پرداختنی غیر تجاری"/>
    <s v="342"/>
    <s v="سایر حسابهای پرداختنی"/>
    <s v="34221"/>
    <x v="95"/>
    <x v="95"/>
  </r>
  <r>
    <n v="163564"/>
    <n v="1474"/>
    <n v="1544"/>
    <s v="خرید خدمات"/>
    <s v="1401/08/24"/>
    <s v="مرکز پژوهش متالوژی رازی - بابت هزینه تست مواد ف 24182 بابت لوله های خطوط انشعاب گاز-شماره پیگیری 26311"/>
    <n v="0"/>
    <n v="11290000"/>
    <n v="-11290000"/>
    <s v="بدهیهای جاری"/>
    <s v="3"/>
    <s v="سایر حسابها و اسناد پرداختنی غیر تجاری"/>
    <s v="342"/>
    <s v="سایر حسابهای پرداختنی"/>
    <s v="34221"/>
    <x v="40"/>
    <x v="40"/>
  </r>
  <r>
    <n v="147992"/>
    <n v="1491"/>
    <n v="1520"/>
    <s v="خرید خدمات"/>
    <s v="1401/08/28"/>
    <s v="میزان بار تهران- بابت هزینه های ترخیص بارنامه NCM1406WRFU3537 محموله های لوله های 36 اینچ طی ف ش 6265 شامل  9% ارزش افزوده"/>
    <n v="0"/>
    <n v="190161790"/>
    <n v="-190161790"/>
    <s v="بدهیهای جاری"/>
    <s v="3"/>
    <s v="سایر حسابها و اسناد پرداختنی غیر تجاری"/>
    <s v="342"/>
    <s v="سایر حسابهای پرداختنی"/>
    <s v="34221"/>
    <x v="96"/>
    <x v="96"/>
  </r>
  <r>
    <n v="147985"/>
    <n v="1508"/>
    <n v="1519"/>
    <s v="خرید خدمات"/>
    <s v="1401/08/30"/>
    <s v="پرستوی سفید خلیج فارس- بابت هزینه ترخیص محموله لوله های IMS بارنامه ES/DXB/2815 اینویس 173 طی ف ش 231 مورخ 1401/03/18 شامل 9% ارزش افزوده"/>
    <n v="0"/>
    <n v="224441551"/>
    <n v="-224441551"/>
    <s v="بدهیهای جاری"/>
    <s v="3"/>
    <s v="سایر حسابها و اسناد پرداختنی غیر تجاری"/>
    <s v="342"/>
    <s v="سایر حسابهای پرداختنی"/>
    <s v="34221"/>
    <x v="97"/>
    <x v="97"/>
  </r>
  <r>
    <n v="175545"/>
    <n v="1519"/>
    <n v="1713"/>
    <s v="خرید خدمات"/>
    <s v="1401/08/30"/>
    <s v="سپهر مولد- ارائه صورت وضعیت 33 ق ADSH-E-CO-GE-008 دوره انجام کار 1401/08/01 الی 1401/08/30 ش ف 3020"/>
    <n v="0"/>
    <n v="510093335334"/>
    <n v="-510093335334"/>
    <s v="بدهیهای جاری"/>
    <s v="3"/>
    <s v="سایر حسابها و اسناد پرداختنی غیر تجاری"/>
    <s v="342"/>
    <s v="سایر حسابهای پرداختنی"/>
    <s v="34221"/>
    <x v="22"/>
    <x v="22"/>
  </r>
  <r>
    <n v="173645"/>
    <n v="1525"/>
    <n v="1585"/>
    <s v="خرید خدمات"/>
    <s v="1401/09/01"/>
    <s v="مهندسین مشاور پی کاو- ارائه صورت وضعیت شماره 41 ق ADSH-E-CO-CV-005 مربوط به آزمایشگاه محلی جهت کنترل عملیات خاکی و بتنی آبان 1401"/>
    <n v="0"/>
    <n v="1093917600"/>
    <n v="-1093917600"/>
    <s v="بدهیهای جاری"/>
    <s v="3"/>
    <s v="سایر حسابها و اسناد پرداختنی غیر تجاری"/>
    <s v="342"/>
    <s v="سایر حسابهای پرداختنی"/>
    <s v="34221"/>
    <x v="5"/>
    <x v="5"/>
  </r>
  <r>
    <n v="174762"/>
    <n v="1540"/>
    <n v="1674"/>
    <s v="خرید خدمات"/>
    <s v="1401/09/05"/>
    <s v="مهدی بابایی جلودار- بابت قلاویز هاف کوپلینگهای خطوطو فایر واتر مخازن طی صورتحساب 401/15"/>
    <n v="0"/>
    <n v="185430000"/>
    <n v="-185430000"/>
    <s v="بدهیهای جاری"/>
    <s v="3"/>
    <s v="سایر حسابها و اسناد پرداختنی غیر تجاری"/>
    <s v="342"/>
    <s v="سایر حسابهای پرداختنی"/>
    <s v="34221"/>
    <x v="98"/>
    <x v="98"/>
  </r>
  <r>
    <n v="174047"/>
    <n v="1543"/>
    <n v="1636"/>
    <s v="خرید خدمات"/>
    <s v="1401/09/06"/>
    <s v="پرتو پرواز فردا- بابت دو فقره بلیط هواپیماصورتحساب ش 106"/>
    <n v="0"/>
    <n v="21242000"/>
    <n v="-21242000"/>
    <s v="بدهیهای جاری"/>
    <s v="3"/>
    <s v="سایر حسابها و اسناد پرداختنی غیر تجاری"/>
    <s v="342"/>
    <s v="سایر حسابهای پرداختنی"/>
    <s v="34221"/>
    <x v="81"/>
    <x v="81"/>
  </r>
  <r>
    <n v="174499"/>
    <n v="1571"/>
    <n v="1657"/>
    <s v="خرید خدمات"/>
    <s v="1401/09/13"/>
    <s v="خبرگان بین المللی تهران- بابت هزینه بازرسی موضوع ص و 15 ق ADSH-E-CO-GE-015 طی فاکتور 34945 معادل 9.630 یورو با فی 308.429 ریال با 9% ارزش افزوده"/>
    <n v="0"/>
    <n v="3237486685"/>
    <n v="-3237486685"/>
    <s v="بدهیهای جاری"/>
    <s v="3"/>
    <s v="سایر حسابها و اسناد پرداختنی غیر تجاری"/>
    <s v="342"/>
    <s v="سایر حسابهای پرداختنی"/>
    <s v="34221"/>
    <x v="13"/>
    <x v="13"/>
  </r>
  <r>
    <n v="174508"/>
    <n v="1571"/>
    <n v="1657"/>
    <s v="خرید خدمات"/>
    <s v="1401/09/13"/>
    <s v="خبرگان بین المللی تهران- بابت هزینه بازرسی موضوع ص و 15 ق ADSH-E-CO-GE-015 طی فاکتور 34950 معادل 3.380 یورو با فی 308.429 ریال با 9% ارزش افزوده"/>
    <n v="0"/>
    <n v="1136314122"/>
    <n v="-1136314122"/>
    <s v="بدهیهای جاری"/>
    <s v="3"/>
    <s v="سایر حسابها و اسناد پرداختنی غیر تجاری"/>
    <s v="342"/>
    <s v="سایر حسابهای پرداختنی"/>
    <s v="34221"/>
    <x v="13"/>
    <x v="13"/>
  </r>
  <r>
    <n v="174517"/>
    <n v="1571"/>
    <n v="1657"/>
    <s v="خرید خدمات"/>
    <s v="1401/09/13"/>
    <s v="خبرگان بین المللی تهران- بابت هزینه بازرسی موضوع ص و 15 ق ADSH-E-CO-GE-015 طی فاکتور 34954 معادل 5.260 یورو با فی 308.429 ریال با 9% ارزش افزوده"/>
    <n v="0"/>
    <n v="1768346829"/>
    <n v="-1768346829"/>
    <s v="بدهیهای جاری"/>
    <s v="3"/>
    <s v="سایر حسابها و اسناد پرداختنی غیر تجاری"/>
    <s v="342"/>
    <s v="سایر حسابهای پرداختنی"/>
    <s v="34221"/>
    <x v="13"/>
    <x v="13"/>
  </r>
  <r>
    <n v="174526"/>
    <n v="1571"/>
    <n v="1657"/>
    <s v="خرید خدمات"/>
    <s v="1401/09/13"/>
    <s v="خبرگان بین المللی تهران- بابت هزینه بازرسی موضوع ص و 15 ق ADSH-E-CO-GE-015 طی فاکتور 34958 معادل 2.095 یورو با فی 308.429 ریال با 9% ارزش افزوده"/>
    <n v="0"/>
    <n v="704313043"/>
    <n v="-704313043"/>
    <s v="بدهیهای جاری"/>
    <s v="3"/>
    <s v="سایر حسابها و اسناد پرداختنی غیر تجاری"/>
    <s v="342"/>
    <s v="سایر حسابهای پرداختنی"/>
    <s v="34221"/>
    <x v="13"/>
    <x v="13"/>
  </r>
  <r>
    <n v="174535"/>
    <n v="1571"/>
    <n v="1657"/>
    <s v="خرید خدمات"/>
    <s v="1401/09/13"/>
    <s v="خبرگان بین المللی تهران- بابت هزینه بازرسی موضوع ص و 15 ق ADSH-E-CO-GE-015 طی فاکتور 34961 معادل 10.600 یورو با فی 308.429 ریال با 9% ارزش افزوده"/>
    <n v="0"/>
    <n v="3563588666"/>
    <n v="-3563588666"/>
    <s v="بدهیهای جاری"/>
    <s v="3"/>
    <s v="سایر حسابها و اسناد پرداختنی غیر تجاری"/>
    <s v="342"/>
    <s v="سایر حسابهای پرداختنی"/>
    <s v="34221"/>
    <x v="13"/>
    <x v="13"/>
  </r>
  <r>
    <n v="174544"/>
    <n v="1571"/>
    <n v="1657"/>
    <s v="خرید خدمات"/>
    <s v="1401/09/13"/>
    <s v="خبرگان بین المللی تهران- بابت هزینه بازرسی موضوع ص و 15 ق ADSH-E-CO-GE-015 طی فاکتور 34942 با 9% ارزش افزوده"/>
    <n v="0"/>
    <n v="51230000"/>
    <n v="-51230000"/>
    <s v="بدهیهای جاری"/>
    <s v="3"/>
    <s v="سایر حسابها و اسناد پرداختنی غیر تجاری"/>
    <s v="342"/>
    <s v="سایر حسابهای پرداختنی"/>
    <s v="34221"/>
    <x v="13"/>
    <x v="13"/>
  </r>
  <r>
    <n v="174553"/>
    <n v="1571"/>
    <n v="1657"/>
    <s v="خرید خدمات"/>
    <s v="1401/09/13"/>
    <s v="خبرگان بین المللی تهران- بابت هزینه بازرسی موضوع ص و 15 ق ADSH-E-CO-GE-015 طی فاکتور 34947 با 9% ارزش افزوده"/>
    <n v="0"/>
    <n v="47960000"/>
    <n v="-47960000"/>
    <s v="بدهیهای جاری"/>
    <s v="3"/>
    <s v="سایر حسابها و اسناد پرداختنی غیر تجاری"/>
    <s v="342"/>
    <s v="سایر حسابهای پرداختنی"/>
    <s v="34221"/>
    <x v="13"/>
    <x v="13"/>
  </r>
  <r>
    <n v="174562"/>
    <n v="1571"/>
    <n v="1657"/>
    <s v="خرید خدمات"/>
    <s v="1401/09/13"/>
    <s v="خبرگان بین المللی تهران- بابت هزینه بازرسی موضوع ص و 15 ق ADSH-E-CO-GE-015 طی فاکتور 34949 با 9% ارزش افزوده"/>
    <n v="0"/>
    <n v="50140000"/>
    <n v="-50140000"/>
    <s v="بدهیهای جاری"/>
    <s v="3"/>
    <s v="سایر حسابها و اسناد پرداختنی غیر تجاری"/>
    <s v="342"/>
    <s v="سایر حسابهای پرداختنی"/>
    <s v="34221"/>
    <x v="13"/>
    <x v="13"/>
  </r>
  <r>
    <n v="174571"/>
    <n v="1571"/>
    <n v="1657"/>
    <s v="خرید خدمات"/>
    <s v="1401/09/13"/>
    <s v="خبرگان بین المللی تهران- بابت هزینه بازرسی موضوع ص و 15 ق ADSH-E-CO-GE-015 طی فاکتور 34951 با 9% ارزش افزوده"/>
    <n v="0"/>
    <n v="59950000"/>
    <n v="-59950000"/>
    <s v="بدهیهای جاری"/>
    <s v="3"/>
    <s v="سایر حسابها و اسناد پرداختنی غیر تجاری"/>
    <s v="342"/>
    <s v="سایر حسابهای پرداختنی"/>
    <s v="34221"/>
    <x v="13"/>
    <x v="13"/>
  </r>
  <r>
    <n v="174580"/>
    <n v="1571"/>
    <n v="1657"/>
    <s v="خرید خدمات"/>
    <s v="1401/09/13"/>
    <s v="خبرگان بین المللی تهران- بابت هزینه بازرسی موضوع ص و 15 ق ADSH-E-CO-GE-015 طی فاکتور 34956 با 9% ارزش افزوده"/>
    <n v="0"/>
    <n v="23980000"/>
    <n v="-23980000"/>
    <s v="بدهیهای جاری"/>
    <s v="3"/>
    <s v="سایر حسابها و اسناد پرداختنی غیر تجاری"/>
    <s v="342"/>
    <s v="سایر حسابهای پرداختنی"/>
    <s v="34221"/>
    <x v="13"/>
    <x v="13"/>
  </r>
  <r>
    <n v="175692"/>
    <n v="1596"/>
    <n v="1730"/>
    <s v="خرید خدمات"/>
    <s v="1401/09/16"/>
    <s v="پرتو پرواز فردا- بابت دو فقره بلیط هواپیماصورتحساب ش 106"/>
    <n v="0"/>
    <n v="71184000"/>
    <n v="-71184000"/>
    <s v="بدهیهای جاری"/>
    <s v="3"/>
    <s v="سایر حسابها و اسناد پرداختنی غیر تجاری"/>
    <s v="342"/>
    <s v="سایر حسابهای پرداختنی"/>
    <s v="34221"/>
    <x v="81"/>
    <x v="81"/>
  </r>
  <r>
    <n v="176164"/>
    <n v="1597"/>
    <n v="1776"/>
    <s v="خرید خدمات"/>
    <s v="1401/09/16"/>
    <s v="خدمات مسافرت هوایی و جهانگردی دور پرواز (Flightio) -بابت هزینه بلیط رفتن به کره و حق بیمه مسافری جهت شرکت انسول ش 12917501"/>
    <n v="0"/>
    <n v="956929560"/>
    <n v="-956929560"/>
    <s v="بدهیهای جاری"/>
    <s v="3"/>
    <s v="سایر حسابها و اسناد پرداختنی غیر تجاری"/>
    <s v="342"/>
    <s v="سایر حسابهای پرداختنی"/>
    <s v="34221"/>
    <x v="99"/>
    <x v="99"/>
  </r>
  <r>
    <n v="175788"/>
    <n v="1635"/>
    <n v="1744"/>
    <s v="خرید خدمات"/>
    <s v="1401/09/26"/>
    <s v="نگراندیش- بابت ارائه گزارش دوره ای نظارتی منتهی به شهریور 1401 طی صورتحساب ش 639 شامل 9% ارزش افزوده"/>
    <n v="0"/>
    <n v="1090000000"/>
    <n v="-1090000000"/>
    <s v="بدهیهای جاری"/>
    <s v="3"/>
    <s v="سایر حسابها و اسناد پرداختنی غیر تجاری"/>
    <s v="342"/>
    <s v="سایر حسابهای پرداختنی"/>
    <s v="34221"/>
    <x v="100"/>
    <x v="100"/>
  </r>
  <r>
    <n v="176092"/>
    <n v="1655"/>
    <n v="1770"/>
    <s v="خرید خدمات"/>
    <s v="1401/09/29"/>
    <s v="پرتو پرواز فردا- بابت چهار فقره بلیط هواپیما صورتحساب ش 108"/>
    <n v="0"/>
    <n v="55613000"/>
    <n v="-55613000"/>
    <s v="بدهیهای جاری"/>
    <s v="3"/>
    <s v="سایر حسابها و اسناد پرداختنی غیر تجاری"/>
    <s v="342"/>
    <s v="سایر حسابهای پرداختنی"/>
    <s v="34221"/>
    <x v="81"/>
    <x v="81"/>
  </r>
  <r>
    <n v="177950"/>
    <n v="1669"/>
    <n v="1866"/>
    <s v="خرید خدمات"/>
    <s v="1401/09/30"/>
    <s v="سپهر مولد- ارائه صورت وضعیت 34 ق ADSH-E-CO-GE-008 دوره انجام کار 1401/09/01 الی 1401/09/30 ش ف 3021"/>
    <n v="0"/>
    <n v="703701759245"/>
    <n v="-703701759245"/>
    <s v="بدهیهای جاری"/>
    <s v="3"/>
    <s v="سایر حسابها و اسناد پرداختنی غیر تجاری"/>
    <s v="342"/>
    <s v="سایر حسابهای پرداختنی"/>
    <s v="34221"/>
    <x v="22"/>
    <x v="22"/>
  </r>
  <r>
    <n v="182059"/>
    <n v="1675"/>
    <n v="2018"/>
    <s v="خرید خدمات"/>
    <s v="1401/09/30"/>
    <s v="منطقه ویژه انرژی پارس- بابت کرایه جانمایی محل تخلیه نخاله های ساختمانی طی صورتحساب 140105574- اعلامیه شماره SM/1401/877 مورخ 1401/11/02 شرکت سپهر مولد"/>
    <n v="0"/>
    <n v="45803479"/>
    <n v="-45803479"/>
    <s v="بدهیهای جاری"/>
    <s v="3"/>
    <s v="سایر حسابها و اسناد پرداختنی غیر تجاری"/>
    <s v="342"/>
    <s v="سایر حسابهای پرداختنی"/>
    <s v="34221"/>
    <x v="15"/>
    <x v="15"/>
  </r>
  <r>
    <n v="181951"/>
    <n v="1675"/>
    <n v="2018"/>
    <s v="خرید خدمات"/>
    <s v="1401/09/30"/>
    <s v="پی کاو- منظور به حساب بدهی بابت هزینه بهداری سایت آبان ماه 1401- اعلامیه شماره SM/1401/877 مورخ 1401/11/02 شرکت سپهر مولد"/>
    <n v="0"/>
    <n v="2345999"/>
    <n v="-2345999"/>
    <s v="بدهیهای جاری"/>
    <s v="3"/>
    <s v="سایر حسابها و اسناد پرداختنی غیر تجاری"/>
    <s v="342"/>
    <s v="سایر حسابهای پرداختنی"/>
    <s v="34221"/>
    <x v="22"/>
    <x v="22"/>
  </r>
  <r>
    <n v="181953"/>
    <n v="1675"/>
    <n v="2018"/>
    <s v="خرید خدمات"/>
    <s v="1401/09/30"/>
    <s v="پی کاو- منظور به حساب بدهی بابت هزینه حمل و تخلیه زباله سایت مهرماه 1401- اعلامیه شماره SM/1401/877 مورخ 1401/11/02 شرکت سپهر مولد"/>
    <n v="0"/>
    <n v="220400"/>
    <n v="-220400"/>
    <s v="بدهیهای جاری"/>
    <s v="3"/>
    <s v="سایر حسابها و اسناد پرداختنی غیر تجاری"/>
    <s v="342"/>
    <s v="سایر حسابهای پرداختنی"/>
    <s v="34221"/>
    <x v="22"/>
    <x v="22"/>
  </r>
  <r>
    <n v="181957"/>
    <n v="1675"/>
    <n v="2018"/>
    <s v="خرید خدمات"/>
    <s v="1401/09/30"/>
    <s v="منطقه ویژه انرژی پارس- بابت کرایه جانمایی محل تخلیه نخاله های ساختمانی طی صورتحساب 140105574- اعلامیه شماره SM/1401/877 مورخ 1401/11/02 شرکت سپهر مولد"/>
    <n v="0"/>
    <n v="45803479"/>
    <n v="-45803479"/>
    <s v="بدهیهای جاری"/>
    <s v="3"/>
    <s v="سایر حسابها و اسناد پرداختنی غیر تجاری"/>
    <s v="342"/>
    <s v="سایر حسابهای پرداختنی"/>
    <s v="34221"/>
    <x v="22"/>
    <x v="22"/>
  </r>
  <r>
    <n v="182061"/>
    <n v="1675"/>
    <n v="2018"/>
    <s v="خرید خدمات"/>
    <s v="1401/09/30"/>
    <s v="بازرگانی پارس- بابت خرید رول بولت 150*16 ف ش 13596- اعلامیه شماره SM/1401/877 مورخ 1401/11/02 شرکت سپهر مولد"/>
    <n v="0"/>
    <n v="12000000"/>
    <n v="-12000000"/>
    <s v="بدهیهای جاری"/>
    <s v="3"/>
    <s v="سایر حسابها و اسناد پرداختنی غیر تجاری"/>
    <s v="342"/>
    <s v="سایر حسابهای پرداختنی"/>
    <s v="34221"/>
    <x v="22"/>
    <x v="22"/>
  </r>
  <r>
    <n v="182063"/>
    <n v="1675"/>
    <n v="2018"/>
    <s v="خرید خدمات"/>
    <s v="1401/09/30"/>
    <s v="بازرگانی پارس- بابت خرید رول بولت 120*12 ف ش 659- اعلامیه شماره SM/1401/877 مورخ 1401/11/02 شرکت سپهر مولد"/>
    <n v="0"/>
    <n v="2700000"/>
    <n v="-2700000"/>
    <s v="بدهیهای جاری"/>
    <s v="3"/>
    <s v="سایر حسابها و اسناد پرداختنی غیر تجاری"/>
    <s v="342"/>
    <s v="سایر حسابهای پرداختنی"/>
    <s v="34221"/>
    <x v="22"/>
    <x v="22"/>
  </r>
  <r>
    <n v="181965"/>
    <n v="1675"/>
    <n v="2018"/>
    <s v="خرید خدمات"/>
    <s v="1401/09/30"/>
    <s v="کوره اسکندر رمضانی- بابت خرید آجر گری ف ش 1361- اعلامیه شماره SM/1401/877 مورخ 1401/11/02 شرکت سپهر مولد"/>
    <n v="0"/>
    <n v="89544000"/>
    <n v="-89544000"/>
    <s v="بدهیهای جاری"/>
    <s v="3"/>
    <s v="سایر حسابها و اسناد پرداختنی غیر تجاری"/>
    <s v="342"/>
    <s v="سایر حسابهای پرداختنی"/>
    <s v="34221"/>
    <x v="22"/>
    <x v="22"/>
  </r>
  <r>
    <n v="182065"/>
    <n v="1675"/>
    <n v="2018"/>
    <s v="خرید خدمات"/>
    <s v="1401/09/30"/>
    <s v="تیرچه بلوک یکتا- بابت خرید 1000 قالب بلوک دیواری طی پنج فقره فاکتور- اعلامیه شماره SM/1401/877 مورخ 1401/11/02 شرکت سپهر مولد"/>
    <n v="0"/>
    <n v="95000000"/>
    <n v="-95000000"/>
    <s v="بدهیهای جاری"/>
    <s v="3"/>
    <s v="سایر حسابها و اسناد پرداختنی غیر تجاری"/>
    <s v="342"/>
    <s v="سایر حسابهای پرداختنی"/>
    <s v="34221"/>
    <x v="22"/>
    <x v="22"/>
  </r>
  <r>
    <n v="181959"/>
    <n v="1675"/>
    <n v="2018"/>
    <s v="خرید خدمات"/>
    <s v="1401/09/30"/>
    <s v="فروشگاه ابزار طهران- بابت خرید 126.5 کیلو نوار خطر زرد رنگ 20 سانتی طی دو فقره صورتحساب- اعلامیه شماره SM/1401/877 مورخ 1401/11/02 شرکت سپهر مولد"/>
    <n v="0"/>
    <n v="70840000"/>
    <n v="-70840000"/>
    <s v="بدهیهای جاری"/>
    <s v="3"/>
    <s v="سایر حسابها و اسناد پرداختنی غیر تجاری"/>
    <s v="342"/>
    <s v="سایر حسابهای پرداختنی"/>
    <s v="34221"/>
    <x v="22"/>
    <x v="22"/>
  </r>
  <r>
    <n v="181961"/>
    <n v="1675"/>
    <n v="2018"/>
    <s v="خرید خدمات"/>
    <s v="1401/09/30"/>
    <s v="فروشگاه ابزار طهران- بابت خرید 14 عدد اسپری و 10 عدد پارچه تنظیف - اعلامیه شماره SM/1401/877 مورخ 1401/11/02 شرکت سپهر مولد"/>
    <n v="0"/>
    <n v="10420000"/>
    <n v="-10420000"/>
    <s v="بدهیهای جاری"/>
    <s v="3"/>
    <s v="سایر حسابها و اسناد پرداختنی غیر تجاری"/>
    <s v="342"/>
    <s v="سایر حسابهای پرداختنی"/>
    <s v="34221"/>
    <x v="22"/>
    <x v="22"/>
  </r>
  <r>
    <n v="182071"/>
    <n v="1675"/>
    <n v="2018"/>
    <s v="خرید خدمات"/>
    <s v="1401/09/30"/>
    <s v="شهاب پلاستیک- بابت خرید 4 رول سلفون 200 متری ف ش 0065- اعلامیه شماره SM/1401/877 مورخ 1401/11/02 شرکت سپهر مولد"/>
    <n v="0"/>
    <n v="5200000"/>
    <n v="-5200000"/>
    <s v="بدهیهای جاری"/>
    <s v="3"/>
    <s v="سایر حسابها و اسناد پرداختنی غیر تجاری"/>
    <s v="342"/>
    <s v="سایر حسابهای پرداختنی"/>
    <s v="34221"/>
    <x v="22"/>
    <x v="22"/>
  </r>
  <r>
    <n v="182073"/>
    <n v="1675"/>
    <n v="2018"/>
    <s v="خرید خدمات"/>
    <s v="1401/09/30"/>
    <s v="کاظم بلوچی- بابت تحویل 151 لیتر گازوئیل با نرخ 12000 ریال طی شهریور 1401- اعلامیه شماره SM/1401/877 مورخ 1401/11/02 شرکت سپهر مولد"/>
    <n v="0"/>
    <n v="1812000"/>
    <n v="-1812000"/>
    <s v="بدهیهای جاری"/>
    <s v="3"/>
    <s v="سایر حسابها و اسناد پرداختنی غیر تجاری"/>
    <s v="342"/>
    <s v="سایر حسابهای پرداختنی"/>
    <s v="34221"/>
    <x v="22"/>
    <x v="22"/>
  </r>
  <r>
    <n v="182075"/>
    <n v="1675"/>
    <n v="2018"/>
    <s v="خرید خدمات"/>
    <s v="1401/09/30"/>
    <s v="تیرچه بلوک یکتا- بابت خرید 400 قالب بلوک دیواری ف ش 6032- اعلامیه شماره SM/1401/877 مورخ 1401/11/02 شرکت سپهر مولد"/>
    <n v="0"/>
    <n v="38000000"/>
    <n v="-38000000"/>
    <s v="بدهیهای جاری"/>
    <s v="3"/>
    <s v="سایر حسابها و اسناد پرداختنی غیر تجاری"/>
    <s v="342"/>
    <s v="سایر حسابهای پرداختنی"/>
    <s v="34221"/>
    <x v="22"/>
    <x v="22"/>
  </r>
  <r>
    <n v="182077"/>
    <n v="1675"/>
    <n v="2018"/>
    <s v="خرید خدمات"/>
    <s v="1401/09/30"/>
    <s v="تیرچه بلوک یکتا- بابت خرید 200 قالب بلوک دیواری ف ش 6033- اعلامیه شماره SM/1401/877 مورخ 1401/11/02 شرکت سپهر مولد"/>
    <n v="0"/>
    <n v="19000000"/>
    <n v="-19000000"/>
    <s v="بدهیهای جاری"/>
    <s v="3"/>
    <s v="سایر حسابها و اسناد پرداختنی غیر تجاری"/>
    <s v="342"/>
    <s v="سایر حسابهای پرداختنی"/>
    <s v="34221"/>
    <x v="22"/>
    <x v="2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21D9CE1-2090-4A6C-B12F-F21F370ED746}" name="PivotTable1" cacheId="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Z531" firstHeaderRow="1" firstDataRow="3" firstDataCol="1"/>
  <pivotFields count="23">
    <pivotField numFmtId="165" showAll="0"/>
    <pivotField numFmtId="165" showAll="0"/>
    <pivotField axis="axisRow" numFmtId="165" showAll="0">
      <items count="526">
        <item x="492"/>
        <item x="343"/>
        <item x="344"/>
        <item x="449"/>
        <item x="450"/>
        <item x="136"/>
        <item x="385"/>
        <item x="114"/>
        <item x="299"/>
        <item x="218"/>
        <item x="301"/>
        <item x="191"/>
        <item x="192"/>
        <item x="9"/>
        <item x="493"/>
        <item x="193"/>
        <item x="371"/>
        <item x="372"/>
        <item x="373"/>
        <item x="374"/>
        <item x="494"/>
        <item x="406"/>
        <item x="474"/>
        <item x="359"/>
        <item x="427"/>
        <item x="118"/>
        <item x="66"/>
        <item x="52"/>
        <item x="53"/>
        <item x="26"/>
        <item x="451"/>
        <item x="422"/>
        <item x="119"/>
        <item x="464"/>
        <item x="27"/>
        <item x="115"/>
        <item x="495"/>
        <item x="1"/>
        <item x="227"/>
        <item x="198"/>
        <item x="232"/>
        <item x="199"/>
        <item x="23"/>
        <item x="25"/>
        <item x="310"/>
        <item x="306"/>
        <item x="305"/>
        <item x="231"/>
        <item x="239"/>
        <item x="172"/>
        <item x="312"/>
        <item x="165"/>
        <item x="28"/>
        <item x="219"/>
        <item x="471"/>
        <item x="472"/>
        <item x="307"/>
        <item x="330"/>
        <item x="31"/>
        <item x="332"/>
        <item x="473"/>
        <item x="333"/>
        <item x="116"/>
        <item x="65"/>
        <item x="460"/>
        <item x="137"/>
        <item x="438"/>
        <item x="496"/>
        <item x="241"/>
        <item x="242"/>
        <item x="54"/>
        <item x="353"/>
        <item x="475"/>
        <item x="354"/>
        <item x="476"/>
        <item x="452"/>
        <item x="355"/>
        <item x="497"/>
        <item x="380"/>
        <item x="443"/>
        <item x="342"/>
        <item x="68"/>
        <item x="55"/>
        <item x="229"/>
        <item x="201"/>
        <item x="90"/>
        <item x="91"/>
        <item x="212"/>
        <item x="171"/>
        <item x="194"/>
        <item x="195"/>
        <item x="196"/>
        <item x="197"/>
        <item x="213"/>
        <item x="200"/>
        <item x="173"/>
        <item x="498"/>
        <item x="4"/>
        <item x="138"/>
        <item x="243"/>
        <item x="228"/>
        <item x="230"/>
        <item x="214"/>
        <item x="51"/>
        <item x="416"/>
        <item x="436"/>
        <item x="300"/>
        <item x="302"/>
        <item x="303"/>
        <item x="304"/>
        <item x="308"/>
        <item x="311"/>
        <item x="56"/>
        <item x="140"/>
        <item x="69"/>
        <item x="345"/>
        <item x="499"/>
        <item x="248"/>
        <item x="360"/>
        <item x="252"/>
        <item x="309"/>
        <item x="331"/>
        <item x="179"/>
        <item x="130"/>
        <item x="24"/>
        <item x="22"/>
        <item x="162"/>
        <item x="398"/>
        <item x="161"/>
        <item x="176"/>
        <item x="255"/>
        <item x="244"/>
        <item x="83"/>
        <item x="486"/>
        <item x="102"/>
        <item x="439"/>
        <item x="500"/>
        <item x="420"/>
        <item x="421"/>
        <item x="378"/>
        <item x="376"/>
        <item x="377"/>
        <item x="501"/>
        <item x="174"/>
        <item x="379"/>
        <item x="106"/>
        <item x="346"/>
        <item x="258"/>
        <item x="445"/>
        <item x="453"/>
        <item x="400"/>
        <item x="10"/>
        <item x="433"/>
        <item x="15"/>
        <item x="18"/>
        <item x="30"/>
        <item x="33"/>
        <item x="424"/>
        <item x="334"/>
        <item x="335"/>
        <item x="245"/>
        <item x="246"/>
        <item x="203"/>
        <item x="177"/>
        <item x="249"/>
        <item x="204"/>
        <item x="313"/>
        <item x="478"/>
        <item x="401"/>
        <item x="477"/>
        <item x="524"/>
        <item x="480"/>
        <item x="361"/>
        <item x="82"/>
        <item x="315"/>
        <item x="461"/>
        <item x="459"/>
        <item x="166"/>
        <item x="502"/>
        <item x="503"/>
        <item x="407"/>
        <item x="517"/>
        <item x="49"/>
        <item x="107"/>
        <item x="79"/>
        <item x="45"/>
        <item x="440"/>
        <item x="522"/>
        <item x="510"/>
        <item x="317"/>
        <item x="347"/>
        <item x="488"/>
        <item x="64"/>
        <item x="67"/>
        <item x="247"/>
        <item x="251"/>
        <item x="205"/>
        <item x="338"/>
        <item x="336"/>
        <item x="339"/>
        <item x="340"/>
        <item x="202"/>
        <item x="46"/>
        <item x="86"/>
        <item x="250"/>
        <item x="215"/>
        <item x="253"/>
        <item x="254"/>
        <item x="256"/>
        <item x="257"/>
        <item x="259"/>
        <item x="261"/>
        <item x="314"/>
        <item x="316"/>
        <item x="318"/>
        <item x="319"/>
        <item x="321"/>
        <item x="417"/>
        <item x="418"/>
        <item x="419"/>
        <item x="391"/>
        <item x="456"/>
        <item x="518"/>
        <item x="220"/>
        <item x="322"/>
        <item x="320"/>
        <item x="147"/>
        <item x="36"/>
        <item x="341"/>
        <item x="35"/>
        <item x="512"/>
        <item x="389"/>
        <item x="462"/>
        <item x="399"/>
        <item x="446"/>
        <item x="11"/>
        <item x="513"/>
        <item x="34"/>
        <item x="423"/>
        <item x="260"/>
        <item x="2"/>
        <item x="441"/>
        <item x="479"/>
        <item x="504"/>
        <item x="72"/>
        <item x="267"/>
        <item x="109"/>
        <item x="170"/>
        <item x="139"/>
        <item x="146"/>
        <item x="145"/>
        <item x="375"/>
        <item x="144"/>
        <item x="148"/>
        <item x="149"/>
        <item x="356"/>
        <item x="169"/>
        <item x="386"/>
        <item x="491"/>
        <item x="29"/>
        <item x="505"/>
        <item x="216"/>
        <item x="142"/>
        <item x="263"/>
        <item x="337"/>
        <item x="181"/>
        <item x="180"/>
        <item x="175"/>
        <item x="178"/>
        <item x="326"/>
        <item x="362"/>
        <item x="163"/>
        <item x="397"/>
        <item x="221"/>
        <item x="225"/>
        <item x="71"/>
        <item x="233"/>
        <item x="234"/>
        <item x="238"/>
        <item x="235"/>
        <item x="182"/>
        <item x="275"/>
        <item x="448"/>
        <item x="324"/>
        <item x="264"/>
        <item x="265"/>
        <item x="268"/>
        <item x="270"/>
        <item x="272"/>
        <item x="262"/>
        <item x="266"/>
        <item x="277"/>
        <item x="32"/>
        <item x="481"/>
        <item x="392"/>
        <item x="150"/>
        <item x="506"/>
        <item x="447"/>
        <item x="110"/>
        <item x="117"/>
        <item x="415"/>
        <item x="384"/>
        <item x="437"/>
        <item x="455"/>
        <item x="457"/>
        <item x="482"/>
        <item x="13"/>
        <item x="183"/>
        <item x="393"/>
        <item x="152"/>
        <item x="402"/>
        <item x="467"/>
        <item x="469"/>
        <item x="463"/>
        <item x="358"/>
        <item x="279"/>
        <item x="429"/>
        <item x="73"/>
        <item x="514"/>
        <item x="7"/>
        <item x="408"/>
        <item x="394"/>
        <item x="507"/>
        <item x="184"/>
        <item x="167"/>
        <item x="271"/>
        <item x="273"/>
        <item x="274"/>
        <item x="276"/>
        <item x="217"/>
        <item x="278"/>
        <item x="42"/>
        <item x="286"/>
        <item x="444"/>
        <item x="425"/>
        <item x="351"/>
        <item x="288"/>
        <item x="206"/>
        <item x="280"/>
        <item x="282"/>
        <item x="283"/>
        <item x="284"/>
        <item x="285"/>
        <item x="188"/>
        <item x="70"/>
        <item x="515"/>
        <item x="434"/>
        <item x="348"/>
        <item x="489"/>
        <item x="164"/>
        <item x="112"/>
        <item x="185"/>
        <item x="508"/>
        <item x="290"/>
        <item x="12"/>
        <item x="16"/>
        <item x="19"/>
        <item x="41"/>
        <item x="62"/>
        <item x="281"/>
        <item x="390"/>
        <item x="207"/>
        <item x="186"/>
        <item x="187"/>
        <item x="521"/>
        <item x="411"/>
        <item x="412"/>
        <item x="430"/>
        <item x="431"/>
        <item x="432"/>
        <item x="8"/>
        <item x="94"/>
        <item x="465"/>
        <item x="511"/>
        <item x="470"/>
        <item x="395"/>
        <item x="40"/>
        <item x="240"/>
        <item x="410"/>
        <item x="293"/>
        <item x="113"/>
        <item x="75"/>
        <item x="157"/>
        <item x="158"/>
        <item x="77"/>
        <item x="95"/>
        <item x="327"/>
        <item x="294"/>
        <item x="381"/>
        <item x="168"/>
        <item x="323"/>
        <item x="222"/>
        <item x="329"/>
        <item x="483"/>
        <item x="352"/>
        <item x="403"/>
        <item x="21"/>
        <item x="141"/>
        <item x="287"/>
        <item x="108"/>
        <item x="289"/>
        <item x="84"/>
        <item x="291"/>
        <item x="44"/>
        <item x="292"/>
        <item x="295"/>
        <item x="209"/>
        <item x="210"/>
        <item x="43"/>
        <item x="296"/>
        <item x="396"/>
        <item x="404"/>
        <item x="520"/>
        <item x="466"/>
        <item x="413"/>
        <item x="297"/>
        <item x="523"/>
        <item x="298"/>
        <item x="487"/>
        <item x="3"/>
        <item x="189"/>
        <item x="211"/>
        <item x="190"/>
        <item x="224"/>
        <item x="223"/>
        <item x="516"/>
        <item x="59"/>
        <item x="60"/>
        <item x="154"/>
        <item x="509"/>
        <item x="160"/>
        <item x="208"/>
        <item x="226"/>
        <item x="58"/>
        <item x="236"/>
        <item x="237"/>
        <item x="484"/>
        <item x="485"/>
        <item x="14"/>
        <item x="20"/>
        <item x="17"/>
        <item x="349"/>
        <item x="435"/>
        <item x="47"/>
        <item x="57"/>
        <item x="61"/>
        <item x="5"/>
        <item x="405"/>
        <item x="382"/>
        <item x="78"/>
        <item x="103"/>
        <item x="388"/>
        <item x="104"/>
        <item x="131"/>
        <item x="105"/>
        <item x="132"/>
        <item x="155"/>
        <item x="153"/>
        <item x="387"/>
        <item x="328"/>
        <item x="519"/>
        <item x="133"/>
        <item x="363"/>
        <item x="134"/>
        <item x="135"/>
        <item x="364"/>
        <item x="92"/>
        <item x="409"/>
        <item x="120"/>
        <item x="121"/>
        <item x="96"/>
        <item x="365"/>
        <item x="97"/>
        <item x="122"/>
        <item x="6"/>
        <item x="414"/>
        <item x="426"/>
        <item x="357"/>
        <item x="350"/>
        <item x="490"/>
        <item x="454"/>
        <item x="0"/>
        <item x="468"/>
        <item x="98"/>
        <item x="366"/>
        <item x="99"/>
        <item x="100"/>
        <item x="101"/>
        <item x="367"/>
        <item x="123"/>
        <item x="368"/>
        <item x="125"/>
        <item x="39"/>
        <item x="156"/>
        <item x="143"/>
        <item x="151"/>
        <item x="76"/>
        <item x="38"/>
        <item x="37"/>
        <item x="74"/>
        <item x="63"/>
        <item x="159"/>
        <item x="126"/>
        <item x="87"/>
        <item x="93"/>
        <item x="383"/>
        <item x="50"/>
        <item x="442"/>
        <item x="325"/>
        <item x="127"/>
        <item x="128"/>
        <item x="89"/>
        <item x="369"/>
        <item x="370"/>
        <item x="428"/>
        <item x="111"/>
        <item x="48"/>
        <item x="458"/>
        <item x="124"/>
        <item x="85"/>
        <item x="88"/>
        <item x="129"/>
        <item x="80"/>
        <item x="269"/>
        <item x="81"/>
        <item t="default"/>
      </items>
    </pivotField>
    <pivotField showAll="0"/>
    <pivotField showAll="0"/>
    <pivotField numFmtId="38" showAll="0"/>
    <pivotField numFmtId="38" showAll="0"/>
    <pivotField dataField="1" numFmtId="38" showAll="0"/>
    <pivotField numFmtId="165" showAll="0"/>
    <pivotField numFmtId="165" showAll="0"/>
    <pivotField showAll="0"/>
    <pivotField showAll="0"/>
    <pivotField showAll="0"/>
    <pivotField showAll="0"/>
    <pivotField axis="axisCol" showAll="0">
      <items count="25">
        <item x="14"/>
        <item x="17"/>
        <item x="11"/>
        <item x="3"/>
        <item x="6"/>
        <item x="7"/>
        <item x="1"/>
        <item x="0"/>
        <item x="13"/>
        <item x="2"/>
        <item x="8"/>
        <item x="9"/>
        <item x="5"/>
        <item x="22"/>
        <item x="15"/>
        <item x="4"/>
        <item x="12"/>
        <item x="16"/>
        <item x="23"/>
        <item x="10"/>
        <item x="20"/>
        <item x="18"/>
        <item x="21"/>
        <item x="19"/>
        <item t="default"/>
      </items>
    </pivotField>
    <pivotField axis="axisCol" showAll="0" defaultSubtotal="0">
      <items count="24">
        <item x="10"/>
        <item x="2"/>
        <item x="15"/>
        <item x="5"/>
        <item x="14"/>
        <item x="16"/>
        <item x="6"/>
        <item x="7"/>
        <item x="0"/>
        <item x="4"/>
        <item x="13"/>
        <item x="17"/>
        <item x="1"/>
        <item x="12"/>
        <item x="9"/>
        <item x="8"/>
        <item x="20"/>
        <item x="21"/>
        <item x="23"/>
        <item x="18"/>
        <item x="19"/>
        <item x="22"/>
        <item x="3"/>
        <item x="11"/>
      </items>
    </pivotField>
    <pivotField showAll="0"/>
    <pivotField showAll="0"/>
    <pivotField showAll="0"/>
    <pivotField showAll="0"/>
    <pivotField showAll="0"/>
    <pivotField showAll="0"/>
    <pivotField showAll="0"/>
  </pivotFields>
  <rowFields count="1">
    <field x="2"/>
  </rowFields>
  <rowItems count="52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t="grand">
      <x/>
    </i>
  </rowItems>
  <colFields count="2">
    <field x="15"/>
    <field x="14"/>
  </colFields>
  <colItems count="25">
    <i>
      <x/>
      <x v="19"/>
    </i>
    <i>
      <x v="1"/>
      <x v="9"/>
    </i>
    <i>
      <x v="2"/>
      <x v="14"/>
    </i>
    <i>
      <x v="3"/>
      <x v="12"/>
    </i>
    <i>
      <x v="4"/>
      <x/>
    </i>
    <i>
      <x v="5"/>
      <x v="17"/>
    </i>
    <i>
      <x v="6"/>
      <x v="4"/>
    </i>
    <i>
      <x v="7"/>
      <x v="5"/>
    </i>
    <i>
      <x v="8"/>
      <x v="7"/>
    </i>
    <i>
      <x v="9"/>
      <x v="15"/>
    </i>
    <i>
      <x v="10"/>
      <x v="8"/>
    </i>
    <i>
      <x v="11"/>
      <x v="1"/>
    </i>
    <i>
      <x v="12"/>
      <x v="6"/>
    </i>
    <i>
      <x v="13"/>
      <x v="16"/>
    </i>
    <i>
      <x v="14"/>
      <x v="11"/>
    </i>
    <i>
      <x v="15"/>
      <x v="10"/>
    </i>
    <i>
      <x v="16"/>
      <x v="20"/>
    </i>
    <i>
      <x v="17"/>
      <x v="22"/>
    </i>
    <i>
      <x v="18"/>
      <x v="18"/>
    </i>
    <i>
      <x v="19"/>
      <x v="21"/>
    </i>
    <i>
      <x v="20"/>
      <x v="23"/>
    </i>
    <i>
      <x v="21"/>
      <x v="13"/>
    </i>
    <i>
      <x v="22"/>
      <x v="3"/>
    </i>
    <i>
      <x v="23"/>
      <x v="2"/>
    </i>
    <i t="grand">
      <x/>
    </i>
  </colItems>
  <dataFields count="1">
    <dataField name="Sum of مانده" fld="7" baseField="0" baseItem="0" numFmtId="166"/>
  </dataFields>
  <formats count="97">
    <format dxfId="109">
      <pivotArea type="all" dataOnly="0" outline="0" fieldPosition="0"/>
    </format>
    <format dxfId="108">
      <pivotArea outline="0" collapsedLevelsAreSubtotals="1" fieldPosition="0"/>
    </format>
    <format dxfId="107">
      <pivotArea type="origin" dataOnly="0" labelOnly="1" outline="0" fieldPosition="0"/>
    </format>
    <format dxfId="106">
      <pivotArea field="15" type="button" dataOnly="0" labelOnly="1" outline="0" axis="axisCol" fieldPosition="0"/>
    </format>
    <format dxfId="105">
      <pivotArea field="14" type="button" dataOnly="0" labelOnly="1" outline="0" axis="axisCol" fieldPosition="1"/>
    </format>
    <format dxfId="104">
      <pivotArea type="topRight" dataOnly="0" labelOnly="1" outline="0" fieldPosition="0"/>
    </format>
    <format dxfId="103">
      <pivotArea field="2" type="button" dataOnly="0" labelOnly="1" outline="0" axis="axisRow" fieldPosition="0"/>
    </format>
    <format dxfId="102">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01">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00">
      <pivotArea dataOnly="0" labelOnly="1" fieldPosition="0">
        <references count="1">
          <reference field="2"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99">
      <pivotArea dataOnly="0" labelOnly="1" fieldPosition="0">
        <references count="1">
          <reference field="2"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98">
      <pivotArea dataOnly="0" labelOnly="1" fieldPosition="0">
        <references count="1">
          <reference field="2"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97">
      <pivotArea dataOnly="0" labelOnly="1" fieldPosition="0">
        <references count="1">
          <reference field="2"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96">
      <pivotArea dataOnly="0" labelOnly="1" fieldPosition="0">
        <references count="1">
          <reference field="2"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95">
      <pivotArea dataOnly="0" labelOnly="1" fieldPosition="0">
        <references count="1">
          <reference field="2"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94">
      <pivotArea dataOnly="0" labelOnly="1" fieldPosition="0">
        <references count="1">
          <reference field="2"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93">
      <pivotArea dataOnly="0" labelOnly="1" fieldPosition="0">
        <references count="1">
          <reference field="2"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92">
      <pivotArea dataOnly="0" labelOnly="1" fieldPosition="0">
        <references count="1">
          <reference field="2" count="25">
            <x v="500"/>
            <x v="501"/>
            <x v="502"/>
            <x v="503"/>
            <x v="504"/>
            <x v="505"/>
            <x v="506"/>
            <x v="507"/>
            <x v="508"/>
            <x v="509"/>
            <x v="510"/>
            <x v="511"/>
            <x v="512"/>
            <x v="513"/>
            <x v="514"/>
            <x v="515"/>
            <x v="516"/>
            <x v="517"/>
            <x v="518"/>
            <x v="519"/>
            <x v="520"/>
            <x v="521"/>
            <x v="522"/>
            <x v="523"/>
            <x v="524"/>
          </reference>
        </references>
      </pivotArea>
    </format>
    <format dxfId="91">
      <pivotArea dataOnly="0" labelOnly="1" grandRow="1" outline="0" fieldPosition="0"/>
    </format>
    <format dxfId="90">
      <pivotArea dataOnly="0" labelOnly="1" fieldPosition="0">
        <references count="1">
          <reference field="15" count="0"/>
        </references>
      </pivotArea>
    </format>
    <format dxfId="89">
      <pivotArea dataOnly="0" labelOnly="1" grandCol="1" outline="0" fieldPosition="0"/>
    </format>
    <format dxfId="88">
      <pivotArea dataOnly="0" labelOnly="1" fieldPosition="0">
        <references count="2">
          <reference field="14" count="1">
            <x v="19"/>
          </reference>
          <reference field="15" count="1" selected="0">
            <x v="0"/>
          </reference>
        </references>
      </pivotArea>
    </format>
    <format dxfId="87">
      <pivotArea dataOnly="0" labelOnly="1" fieldPosition="0">
        <references count="2">
          <reference field="14" count="1">
            <x v="9"/>
          </reference>
          <reference field="15" count="1" selected="0">
            <x v="1"/>
          </reference>
        </references>
      </pivotArea>
    </format>
    <format dxfId="86">
      <pivotArea dataOnly="0" labelOnly="1" fieldPosition="0">
        <references count="2">
          <reference field="14" count="1">
            <x v="14"/>
          </reference>
          <reference field="15" count="1" selected="0">
            <x v="2"/>
          </reference>
        </references>
      </pivotArea>
    </format>
    <format dxfId="85">
      <pivotArea dataOnly="0" labelOnly="1" fieldPosition="0">
        <references count="2">
          <reference field="14" count="1">
            <x v="12"/>
          </reference>
          <reference field="15" count="1" selected="0">
            <x v="3"/>
          </reference>
        </references>
      </pivotArea>
    </format>
    <format dxfId="84">
      <pivotArea dataOnly="0" labelOnly="1" fieldPosition="0">
        <references count="2">
          <reference field="14" count="1">
            <x v="0"/>
          </reference>
          <reference field="15" count="1" selected="0">
            <x v="4"/>
          </reference>
        </references>
      </pivotArea>
    </format>
    <format dxfId="83">
      <pivotArea dataOnly="0" labelOnly="1" fieldPosition="0">
        <references count="2">
          <reference field="14" count="1">
            <x v="17"/>
          </reference>
          <reference field="15" count="1" selected="0">
            <x v="5"/>
          </reference>
        </references>
      </pivotArea>
    </format>
    <format dxfId="82">
      <pivotArea dataOnly="0" labelOnly="1" fieldPosition="0">
        <references count="2">
          <reference field="14" count="1">
            <x v="4"/>
          </reference>
          <reference field="15" count="1" selected="0">
            <x v="6"/>
          </reference>
        </references>
      </pivotArea>
    </format>
    <format dxfId="81">
      <pivotArea dataOnly="0" labelOnly="1" fieldPosition="0">
        <references count="2">
          <reference field="14" count="1">
            <x v="5"/>
          </reference>
          <reference field="15" count="1" selected="0">
            <x v="7"/>
          </reference>
        </references>
      </pivotArea>
    </format>
    <format dxfId="80">
      <pivotArea dataOnly="0" labelOnly="1" fieldPosition="0">
        <references count="2">
          <reference field="14" count="1">
            <x v="7"/>
          </reference>
          <reference field="15" count="1" selected="0">
            <x v="8"/>
          </reference>
        </references>
      </pivotArea>
    </format>
    <format dxfId="79">
      <pivotArea dataOnly="0" labelOnly="1" fieldPosition="0">
        <references count="2">
          <reference field="14" count="1">
            <x v="15"/>
          </reference>
          <reference field="15" count="1" selected="0">
            <x v="9"/>
          </reference>
        </references>
      </pivotArea>
    </format>
    <format dxfId="78">
      <pivotArea dataOnly="0" labelOnly="1" fieldPosition="0">
        <references count="2">
          <reference field="14" count="1">
            <x v="8"/>
          </reference>
          <reference field="15" count="1" selected="0">
            <x v="10"/>
          </reference>
        </references>
      </pivotArea>
    </format>
    <format dxfId="77">
      <pivotArea dataOnly="0" labelOnly="1" fieldPosition="0">
        <references count="2">
          <reference field="14" count="1">
            <x v="1"/>
          </reference>
          <reference field="15" count="1" selected="0">
            <x v="11"/>
          </reference>
        </references>
      </pivotArea>
    </format>
    <format dxfId="76">
      <pivotArea dataOnly="0" labelOnly="1" fieldPosition="0">
        <references count="2">
          <reference field="14" count="1">
            <x v="6"/>
          </reference>
          <reference field="15" count="1" selected="0">
            <x v="12"/>
          </reference>
        </references>
      </pivotArea>
    </format>
    <format dxfId="75">
      <pivotArea dataOnly="0" labelOnly="1" fieldPosition="0">
        <references count="2">
          <reference field="14" count="1">
            <x v="16"/>
          </reference>
          <reference field="15" count="1" selected="0">
            <x v="13"/>
          </reference>
        </references>
      </pivotArea>
    </format>
    <format dxfId="74">
      <pivotArea dataOnly="0" labelOnly="1" fieldPosition="0">
        <references count="2">
          <reference field="14" count="1">
            <x v="11"/>
          </reference>
          <reference field="15" count="1" selected="0">
            <x v="14"/>
          </reference>
        </references>
      </pivotArea>
    </format>
    <format dxfId="73">
      <pivotArea dataOnly="0" labelOnly="1" fieldPosition="0">
        <references count="2">
          <reference field="14" count="1">
            <x v="10"/>
          </reference>
          <reference field="15" count="1" selected="0">
            <x v="15"/>
          </reference>
        </references>
      </pivotArea>
    </format>
    <format dxfId="72">
      <pivotArea dataOnly="0" labelOnly="1" fieldPosition="0">
        <references count="2">
          <reference field="14" count="1">
            <x v="20"/>
          </reference>
          <reference field="15" count="1" selected="0">
            <x v="16"/>
          </reference>
        </references>
      </pivotArea>
    </format>
    <format dxfId="71">
      <pivotArea dataOnly="0" labelOnly="1" fieldPosition="0">
        <references count="2">
          <reference field="14" count="1">
            <x v="22"/>
          </reference>
          <reference field="15" count="1" selected="0">
            <x v="17"/>
          </reference>
        </references>
      </pivotArea>
    </format>
    <format dxfId="70">
      <pivotArea dataOnly="0" labelOnly="1" fieldPosition="0">
        <references count="2">
          <reference field="14" count="1">
            <x v="18"/>
          </reference>
          <reference field="15" count="1" selected="0">
            <x v="18"/>
          </reference>
        </references>
      </pivotArea>
    </format>
    <format dxfId="69">
      <pivotArea dataOnly="0" labelOnly="1" fieldPosition="0">
        <references count="2">
          <reference field="14" count="1">
            <x v="21"/>
          </reference>
          <reference field="15" count="1" selected="0">
            <x v="19"/>
          </reference>
        </references>
      </pivotArea>
    </format>
    <format dxfId="68">
      <pivotArea dataOnly="0" labelOnly="1" fieldPosition="0">
        <references count="2">
          <reference field="14" count="1">
            <x v="23"/>
          </reference>
          <reference field="15" count="1" selected="0">
            <x v="20"/>
          </reference>
        </references>
      </pivotArea>
    </format>
    <format dxfId="67">
      <pivotArea dataOnly="0" labelOnly="1" fieldPosition="0">
        <references count="2">
          <reference field="14" count="1">
            <x v="13"/>
          </reference>
          <reference field="15" count="1" selected="0">
            <x v="21"/>
          </reference>
        </references>
      </pivotArea>
    </format>
    <format dxfId="66">
      <pivotArea dataOnly="0" labelOnly="1" fieldPosition="0">
        <references count="2">
          <reference field="14" count="1">
            <x v="3"/>
          </reference>
          <reference field="15" count="1" selected="0">
            <x v="22"/>
          </reference>
        </references>
      </pivotArea>
    </format>
    <format dxfId="65">
      <pivotArea dataOnly="0" labelOnly="1" fieldPosition="0">
        <references count="2">
          <reference field="14" count="1">
            <x v="2"/>
          </reference>
          <reference field="15" count="1" selected="0">
            <x v="23"/>
          </reference>
        </references>
      </pivotArea>
    </format>
    <format dxfId="64">
      <pivotArea field="2" type="button" dataOnly="0" labelOnly="1" outline="0" axis="axisRow" fieldPosition="0"/>
    </format>
    <format dxfId="63">
      <pivotArea dataOnly="0" labelOnly="1" fieldPosition="0">
        <references count="2">
          <reference field="14" count="1">
            <x v="19"/>
          </reference>
          <reference field="15" count="1" selected="0">
            <x v="0"/>
          </reference>
        </references>
      </pivotArea>
    </format>
    <format dxfId="62">
      <pivotArea dataOnly="0" labelOnly="1" fieldPosition="0">
        <references count="2">
          <reference field="14" count="1">
            <x v="9"/>
          </reference>
          <reference field="15" count="1" selected="0">
            <x v="1"/>
          </reference>
        </references>
      </pivotArea>
    </format>
    <format dxfId="61">
      <pivotArea dataOnly="0" labelOnly="1" fieldPosition="0">
        <references count="2">
          <reference field="14" count="1">
            <x v="14"/>
          </reference>
          <reference field="15" count="1" selected="0">
            <x v="2"/>
          </reference>
        </references>
      </pivotArea>
    </format>
    <format dxfId="60">
      <pivotArea dataOnly="0" labelOnly="1" fieldPosition="0">
        <references count="2">
          <reference field="14" count="1">
            <x v="12"/>
          </reference>
          <reference field="15" count="1" selected="0">
            <x v="3"/>
          </reference>
        </references>
      </pivotArea>
    </format>
    <format dxfId="59">
      <pivotArea dataOnly="0" labelOnly="1" fieldPosition="0">
        <references count="2">
          <reference field="14" count="1">
            <x v="0"/>
          </reference>
          <reference field="15" count="1" selected="0">
            <x v="4"/>
          </reference>
        </references>
      </pivotArea>
    </format>
    <format dxfId="58">
      <pivotArea dataOnly="0" labelOnly="1" fieldPosition="0">
        <references count="2">
          <reference field="14" count="1">
            <x v="17"/>
          </reference>
          <reference field="15" count="1" selected="0">
            <x v="5"/>
          </reference>
        </references>
      </pivotArea>
    </format>
    <format dxfId="57">
      <pivotArea dataOnly="0" labelOnly="1" fieldPosition="0">
        <references count="2">
          <reference field="14" count="1">
            <x v="4"/>
          </reference>
          <reference field="15" count="1" selected="0">
            <x v="6"/>
          </reference>
        </references>
      </pivotArea>
    </format>
    <format dxfId="56">
      <pivotArea dataOnly="0" labelOnly="1" fieldPosition="0">
        <references count="2">
          <reference field="14" count="1">
            <x v="5"/>
          </reference>
          <reference field="15" count="1" selected="0">
            <x v="7"/>
          </reference>
        </references>
      </pivotArea>
    </format>
    <format dxfId="55">
      <pivotArea dataOnly="0" labelOnly="1" fieldPosition="0">
        <references count="2">
          <reference field="14" count="1">
            <x v="7"/>
          </reference>
          <reference field="15" count="1" selected="0">
            <x v="8"/>
          </reference>
        </references>
      </pivotArea>
    </format>
    <format dxfId="54">
      <pivotArea dataOnly="0" labelOnly="1" fieldPosition="0">
        <references count="2">
          <reference field="14" count="1">
            <x v="15"/>
          </reference>
          <reference field="15" count="1" selected="0">
            <x v="9"/>
          </reference>
        </references>
      </pivotArea>
    </format>
    <format dxfId="53">
      <pivotArea dataOnly="0" labelOnly="1" fieldPosition="0">
        <references count="2">
          <reference field="14" count="1">
            <x v="8"/>
          </reference>
          <reference field="15" count="1" selected="0">
            <x v="10"/>
          </reference>
        </references>
      </pivotArea>
    </format>
    <format dxfId="52">
      <pivotArea dataOnly="0" labelOnly="1" fieldPosition="0">
        <references count="2">
          <reference field="14" count="1">
            <x v="1"/>
          </reference>
          <reference field="15" count="1" selected="0">
            <x v="11"/>
          </reference>
        </references>
      </pivotArea>
    </format>
    <format dxfId="51">
      <pivotArea dataOnly="0" labelOnly="1" fieldPosition="0">
        <references count="2">
          <reference field="14" count="1">
            <x v="6"/>
          </reference>
          <reference field="15" count="1" selected="0">
            <x v="12"/>
          </reference>
        </references>
      </pivotArea>
    </format>
    <format dxfId="50">
      <pivotArea dataOnly="0" labelOnly="1" fieldPosition="0">
        <references count="2">
          <reference field="14" count="1">
            <x v="16"/>
          </reference>
          <reference field="15" count="1" selected="0">
            <x v="13"/>
          </reference>
        </references>
      </pivotArea>
    </format>
    <format dxfId="49">
      <pivotArea dataOnly="0" labelOnly="1" fieldPosition="0">
        <references count="2">
          <reference field="14" count="1">
            <x v="11"/>
          </reference>
          <reference field="15" count="1" selected="0">
            <x v="14"/>
          </reference>
        </references>
      </pivotArea>
    </format>
    <format dxfId="48">
      <pivotArea dataOnly="0" labelOnly="1" fieldPosition="0">
        <references count="2">
          <reference field="14" count="1">
            <x v="10"/>
          </reference>
          <reference field="15" count="1" selected="0">
            <x v="15"/>
          </reference>
        </references>
      </pivotArea>
    </format>
    <format dxfId="47">
      <pivotArea dataOnly="0" labelOnly="1" fieldPosition="0">
        <references count="2">
          <reference field="14" count="1">
            <x v="20"/>
          </reference>
          <reference field="15" count="1" selected="0">
            <x v="16"/>
          </reference>
        </references>
      </pivotArea>
    </format>
    <format dxfId="46">
      <pivotArea dataOnly="0" labelOnly="1" fieldPosition="0">
        <references count="2">
          <reference field="14" count="1">
            <x v="22"/>
          </reference>
          <reference field="15" count="1" selected="0">
            <x v="17"/>
          </reference>
        </references>
      </pivotArea>
    </format>
    <format dxfId="45">
      <pivotArea dataOnly="0" labelOnly="1" fieldPosition="0">
        <references count="2">
          <reference field="14" count="1">
            <x v="18"/>
          </reference>
          <reference field="15" count="1" selected="0">
            <x v="18"/>
          </reference>
        </references>
      </pivotArea>
    </format>
    <format dxfId="44">
      <pivotArea dataOnly="0" labelOnly="1" fieldPosition="0">
        <references count="2">
          <reference field="14" count="1">
            <x v="21"/>
          </reference>
          <reference field="15" count="1" selected="0">
            <x v="19"/>
          </reference>
        </references>
      </pivotArea>
    </format>
    <format dxfId="43">
      <pivotArea dataOnly="0" labelOnly="1" fieldPosition="0">
        <references count="2">
          <reference field="14" count="1">
            <x v="23"/>
          </reference>
          <reference field="15" count="1" selected="0">
            <x v="20"/>
          </reference>
        </references>
      </pivotArea>
    </format>
    <format dxfId="42">
      <pivotArea dataOnly="0" labelOnly="1" fieldPosition="0">
        <references count="2">
          <reference field="14" count="1">
            <x v="13"/>
          </reference>
          <reference field="15" count="1" selected="0">
            <x v="21"/>
          </reference>
        </references>
      </pivotArea>
    </format>
    <format dxfId="41">
      <pivotArea dataOnly="0" labelOnly="1" fieldPosition="0">
        <references count="2">
          <reference field="14" count="1">
            <x v="3"/>
          </reference>
          <reference field="15" count="1" selected="0">
            <x v="22"/>
          </reference>
        </references>
      </pivotArea>
    </format>
    <format dxfId="40">
      <pivotArea dataOnly="0" labelOnly="1" fieldPosition="0">
        <references count="2">
          <reference field="14" count="1">
            <x v="2"/>
          </reference>
          <reference field="15" count="1" selected="0">
            <x v="23"/>
          </reference>
        </references>
      </pivotArea>
    </format>
    <format dxfId="39">
      <pivotArea dataOnly="0" labelOnly="1" fieldPosition="0">
        <references count="2">
          <reference field="14" count="1">
            <x v="19"/>
          </reference>
          <reference field="15" count="1" selected="0">
            <x v="0"/>
          </reference>
        </references>
      </pivotArea>
    </format>
    <format dxfId="38">
      <pivotArea dataOnly="0" labelOnly="1" fieldPosition="0">
        <references count="2">
          <reference field="14" count="1">
            <x v="9"/>
          </reference>
          <reference field="15" count="1" selected="0">
            <x v="1"/>
          </reference>
        </references>
      </pivotArea>
    </format>
    <format dxfId="37">
      <pivotArea dataOnly="0" labelOnly="1" fieldPosition="0">
        <references count="2">
          <reference field="14" count="1">
            <x v="14"/>
          </reference>
          <reference field="15" count="1" selected="0">
            <x v="2"/>
          </reference>
        </references>
      </pivotArea>
    </format>
    <format dxfId="36">
      <pivotArea dataOnly="0" labelOnly="1" fieldPosition="0">
        <references count="2">
          <reference field="14" count="1">
            <x v="12"/>
          </reference>
          <reference field="15" count="1" selected="0">
            <x v="3"/>
          </reference>
        </references>
      </pivotArea>
    </format>
    <format dxfId="35">
      <pivotArea dataOnly="0" labelOnly="1" fieldPosition="0">
        <references count="2">
          <reference field="14" count="1">
            <x v="0"/>
          </reference>
          <reference field="15" count="1" selected="0">
            <x v="4"/>
          </reference>
        </references>
      </pivotArea>
    </format>
    <format dxfId="34">
      <pivotArea dataOnly="0" labelOnly="1" fieldPosition="0">
        <references count="2">
          <reference field="14" count="1">
            <x v="17"/>
          </reference>
          <reference field="15" count="1" selected="0">
            <x v="5"/>
          </reference>
        </references>
      </pivotArea>
    </format>
    <format dxfId="33">
      <pivotArea dataOnly="0" labelOnly="1" fieldPosition="0">
        <references count="2">
          <reference field="14" count="1">
            <x v="4"/>
          </reference>
          <reference field="15" count="1" selected="0">
            <x v="6"/>
          </reference>
        </references>
      </pivotArea>
    </format>
    <format dxfId="32">
      <pivotArea dataOnly="0" labelOnly="1" fieldPosition="0">
        <references count="2">
          <reference field="14" count="1">
            <x v="5"/>
          </reference>
          <reference field="15" count="1" selected="0">
            <x v="7"/>
          </reference>
        </references>
      </pivotArea>
    </format>
    <format dxfId="31">
      <pivotArea dataOnly="0" labelOnly="1" fieldPosition="0">
        <references count="2">
          <reference field="14" count="1">
            <x v="7"/>
          </reference>
          <reference field="15" count="1" selected="0">
            <x v="8"/>
          </reference>
        </references>
      </pivotArea>
    </format>
    <format dxfId="30">
      <pivotArea dataOnly="0" labelOnly="1" fieldPosition="0">
        <references count="2">
          <reference field="14" count="1">
            <x v="15"/>
          </reference>
          <reference field="15" count="1" selected="0">
            <x v="9"/>
          </reference>
        </references>
      </pivotArea>
    </format>
    <format dxfId="29">
      <pivotArea dataOnly="0" labelOnly="1" fieldPosition="0">
        <references count="2">
          <reference field="14" count="1">
            <x v="8"/>
          </reference>
          <reference field="15" count="1" selected="0">
            <x v="10"/>
          </reference>
        </references>
      </pivotArea>
    </format>
    <format dxfId="28">
      <pivotArea dataOnly="0" labelOnly="1" fieldPosition="0">
        <references count="2">
          <reference field="14" count="1">
            <x v="1"/>
          </reference>
          <reference field="15" count="1" selected="0">
            <x v="11"/>
          </reference>
        </references>
      </pivotArea>
    </format>
    <format dxfId="27">
      <pivotArea dataOnly="0" labelOnly="1" fieldPosition="0">
        <references count="2">
          <reference field="14" count="1">
            <x v="6"/>
          </reference>
          <reference field="15" count="1" selected="0">
            <x v="12"/>
          </reference>
        </references>
      </pivotArea>
    </format>
    <format dxfId="26">
      <pivotArea dataOnly="0" labelOnly="1" fieldPosition="0">
        <references count="2">
          <reference field="14" count="1">
            <x v="16"/>
          </reference>
          <reference field="15" count="1" selected="0">
            <x v="13"/>
          </reference>
        </references>
      </pivotArea>
    </format>
    <format dxfId="25">
      <pivotArea dataOnly="0" labelOnly="1" fieldPosition="0">
        <references count="2">
          <reference field="14" count="1">
            <x v="11"/>
          </reference>
          <reference field="15" count="1" selected="0">
            <x v="14"/>
          </reference>
        </references>
      </pivotArea>
    </format>
    <format dxfId="24">
      <pivotArea dataOnly="0" labelOnly="1" fieldPosition="0">
        <references count="2">
          <reference field="14" count="1">
            <x v="10"/>
          </reference>
          <reference field="15" count="1" selected="0">
            <x v="15"/>
          </reference>
        </references>
      </pivotArea>
    </format>
    <format dxfId="23">
      <pivotArea dataOnly="0" labelOnly="1" fieldPosition="0">
        <references count="2">
          <reference field="14" count="1">
            <x v="20"/>
          </reference>
          <reference field="15" count="1" selected="0">
            <x v="16"/>
          </reference>
        </references>
      </pivotArea>
    </format>
    <format dxfId="22">
      <pivotArea dataOnly="0" labelOnly="1" fieldPosition="0">
        <references count="2">
          <reference field="14" count="1">
            <x v="22"/>
          </reference>
          <reference field="15" count="1" selected="0">
            <x v="17"/>
          </reference>
        </references>
      </pivotArea>
    </format>
    <format dxfId="21">
      <pivotArea dataOnly="0" labelOnly="1" fieldPosition="0">
        <references count="2">
          <reference field="14" count="1">
            <x v="18"/>
          </reference>
          <reference field="15" count="1" selected="0">
            <x v="18"/>
          </reference>
        </references>
      </pivotArea>
    </format>
    <format dxfId="20">
      <pivotArea dataOnly="0" labelOnly="1" fieldPosition="0">
        <references count="2">
          <reference field="14" count="1">
            <x v="21"/>
          </reference>
          <reference field="15" count="1" selected="0">
            <x v="19"/>
          </reference>
        </references>
      </pivotArea>
    </format>
    <format dxfId="19">
      <pivotArea dataOnly="0" labelOnly="1" fieldPosition="0">
        <references count="2">
          <reference field="14" count="1">
            <x v="23"/>
          </reference>
          <reference field="15" count="1" selected="0">
            <x v="20"/>
          </reference>
        </references>
      </pivotArea>
    </format>
    <format dxfId="18">
      <pivotArea dataOnly="0" labelOnly="1" fieldPosition="0">
        <references count="2">
          <reference field="14" count="1">
            <x v="13"/>
          </reference>
          <reference field="15" count="1" selected="0">
            <x v="21"/>
          </reference>
        </references>
      </pivotArea>
    </format>
    <format dxfId="17">
      <pivotArea dataOnly="0" labelOnly="1" fieldPosition="0">
        <references count="2">
          <reference field="14" count="1">
            <x v="3"/>
          </reference>
          <reference field="15" count="1" selected="0">
            <x v="22"/>
          </reference>
        </references>
      </pivotArea>
    </format>
    <format dxfId="16">
      <pivotArea dataOnly="0" labelOnly="1" fieldPosition="0">
        <references count="2">
          <reference field="14" count="1">
            <x v="2"/>
          </reference>
          <reference field="15" count="1" selected="0">
            <x v="23"/>
          </reference>
        </references>
      </pivotArea>
    </format>
    <format dxfId="15">
      <pivotArea outline="0" collapsedLevelsAreSubtotals="1" fieldPosition="0"/>
    </format>
    <format dxfId="14">
      <pivotArea dataOnly="0" labelOnly="1" fieldPosition="0">
        <references count="1">
          <reference field="15" count="0"/>
        </references>
      </pivotArea>
    </format>
    <format dxfId="1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3E9FCAD-402F-4A63-9F41-DC419A928721}" name="PivotTable2" cacheId="7" applyNumberFormats="0" applyBorderFormats="0" applyFontFormats="0" applyPatternFormats="0" applyAlignmentFormats="0" applyWidthHeightFormats="1" dataCaption="Values" updatedVersion="8" minRefreshableVersion="3" useAutoFormatting="1" itemPrintTitles="1" createdVersion="8" indent="0" compact="0" compactData="0" gridDropZones="1" multipleFieldFilters="0">
  <location ref="A3:C106" firstHeaderRow="2" firstDataRow="2" firstDataCol="2"/>
  <pivotFields count="17">
    <pivotField compact="0" numFmtId="165" outline="0" showAll="0"/>
    <pivotField compact="0" numFmtId="165" outline="0" showAll="0"/>
    <pivotField compact="0" numFmtId="165" outline="0" showAll="0"/>
    <pivotField compact="0" outline="0" showAll="0"/>
    <pivotField compact="0" outline="0" showAll="0"/>
    <pivotField compact="0" outline="0" showAll="0"/>
    <pivotField compact="0" numFmtId="38" outline="0" showAll="0"/>
    <pivotField compact="0" numFmtId="38" outline="0" showAll="0"/>
    <pivotField dataField="1" compact="0" numFmtId="38"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101">
        <item x="15"/>
        <item x="60"/>
        <item x="14"/>
        <item x="21"/>
        <item x="90"/>
        <item x="20"/>
        <item x="82"/>
        <item x="65"/>
        <item x="30"/>
        <item x="9"/>
        <item x="67"/>
        <item x="39"/>
        <item x="79"/>
        <item x="2"/>
        <item x="52"/>
        <item x="48"/>
        <item x="61"/>
        <item x="55"/>
        <item x="95"/>
        <item x="59"/>
        <item x="1"/>
        <item x="26"/>
        <item x="18"/>
        <item x="50"/>
        <item x="62"/>
        <item x="81"/>
        <item x="97"/>
        <item x="72"/>
        <item x="43"/>
        <item x="10"/>
        <item x="63"/>
        <item x="54"/>
        <item x="41"/>
        <item x="53"/>
        <item x="69"/>
        <item x="33"/>
        <item x="28"/>
        <item x="12"/>
        <item x="66"/>
        <item x="23"/>
        <item x="11"/>
        <item x="38"/>
        <item x="19"/>
        <item x="0"/>
        <item x="4"/>
        <item x="13"/>
        <item x="25"/>
        <item x="27"/>
        <item x="73"/>
        <item x="68"/>
        <item x="29"/>
        <item x="57"/>
        <item x="22"/>
        <item x="83"/>
        <item x="51"/>
        <item x="42"/>
        <item x="89"/>
        <item x="94"/>
        <item x="84"/>
        <item x="87"/>
        <item x="74"/>
        <item x="91"/>
        <item x="45"/>
        <item x="32"/>
        <item x="46"/>
        <item x="99"/>
        <item x="47"/>
        <item x="49"/>
        <item x="85"/>
        <item x="64"/>
        <item x="70"/>
        <item x="58"/>
        <item x="56"/>
        <item x="77"/>
        <item x="17"/>
        <item x="44"/>
        <item x="78"/>
        <item x="88"/>
        <item x="31"/>
        <item x="76"/>
        <item x="86"/>
        <item x="36"/>
        <item x="75"/>
        <item x="3"/>
        <item x="80"/>
        <item x="40"/>
        <item x="71"/>
        <item x="35"/>
        <item x="98"/>
        <item x="6"/>
        <item x="24"/>
        <item x="5"/>
        <item x="34"/>
        <item x="100"/>
        <item x="92"/>
        <item x="7"/>
        <item x="96"/>
        <item x="37"/>
        <item x="93"/>
        <item x="16"/>
        <item x="8"/>
      </items>
    </pivotField>
    <pivotField axis="axisRow" compact="0" outline="0" showAll="0" defaultSubtotal="0">
      <items count="101">
        <item x="8"/>
        <item x="9"/>
        <item x="10"/>
        <item x="5"/>
        <item x="14"/>
        <item x="15"/>
        <item x="16"/>
        <item x="100"/>
        <item x="17"/>
        <item x="18"/>
        <item x="19"/>
        <item x="22"/>
        <item x="81"/>
        <item x="24"/>
        <item x="25"/>
        <item x="26"/>
        <item x="27"/>
        <item x="28"/>
        <item x="29"/>
        <item x="30"/>
        <item x="31"/>
        <item x="32"/>
        <item x="44"/>
        <item x="45"/>
        <item x="46"/>
        <item x="33"/>
        <item x="34"/>
        <item x="35"/>
        <item x="13"/>
        <item x="43"/>
        <item x="56"/>
        <item x="47"/>
        <item x="48"/>
        <item x="49"/>
        <item x="38"/>
        <item x="68"/>
        <item x="50"/>
        <item x="51"/>
        <item x="52"/>
        <item x="23"/>
        <item x="41"/>
        <item x="53"/>
        <item x="54"/>
        <item x="55"/>
        <item x="62"/>
        <item x="21"/>
        <item x="57"/>
        <item x="40"/>
        <item x="36"/>
        <item x="58"/>
        <item x="42"/>
        <item x="20"/>
        <item x="59"/>
        <item x="60"/>
        <item x="61"/>
        <item x="11"/>
        <item x="64"/>
        <item x="97"/>
        <item x="63"/>
        <item x="65"/>
        <item x="66"/>
        <item x="67"/>
        <item x="86"/>
        <item x="12"/>
        <item x="69"/>
        <item x="95"/>
        <item x="70"/>
        <item x="71"/>
        <item x="72"/>
        <item x="73"/>
        <item x="39"/>
        <item x="74"/>
        <item x="75"/>
        <item x="84"/>
        <item x="85"/>
        <item x="96"/>
        <item x="87"/>
        <item x="88"/>
        <item x="89"/>
        <item x="90"/>
        <item x="94"/>
        <item x="99"/>
        <item x="91"/>
        <item x="92"/>
        <item x="93"/>
        <item x="37"/>
        <item x="76"/>
        <item x="77"/>
        <item x="78"/>
        <item x="79"/>
        <item x="80"/>
        <item x="83"/>
        <item x="0"/>
        <item x="1"/>
        <item x="2"/>
        <item x="3"/>
        <item x="4"/>
        <item x="82"/>
        <item x="6"/>
        <item x="98"/>
        <item x="7"/>
      </items>
    </pivotField>
  </pivotFields>
  <rowFields count="2">
    <field x="16"/>
    <field x="15"/>
  </rowFields>
  <rowItems count="102">
    <i>
      <x/>
      <x v="100"/>
    </i>
    <i>
      <x v="1"/>
      <x v="9"/>
    </i>
    <i>
      <x v="2"/>
      <x v="29"/>
    </i>
    <i>
      <x v="3"/>
      <x v="91"/>
    </i>
    <i>
      <x v="4"/>
      <x v="2"/>
    </i>
    <i>
      <x v="5"/>
      <x/>
    </i>
    <i>
      <x v="6"/>
      <x v="99"/>
    </i>
    <i>
      <x v="7"/>
      <x v="93"/>
    </i>
    <i>
      <x v="8"/>
      <x v="74"/>
    </i>
    <i>
      <x v="9"/>
      <x v="22"/>
    </i>
    <i>
      <x v="10"/>
      <x v="42"/>
    </i>
    <i>
      <x v="11"/>
      <x v="52"/>
    </i>
    <i>
      <x v="12"/>
      <x v="25"/>
    </i>
    <i>
      <x v="13"/>
      <x v="90"/>
    </i>
    <i>
      <x v="14"/>
      <x v="46"/>
    </i>
    <i>
      <x v="15"/>
      <x v="21"/>
    </i>
    <i>
      <x v="16"/>
      <x v="47"/>
    </i>
    <i>
      <x v="17"/>
      <x v="36"/>
    </i>
    <i>
      <x v="18"/>
      <x v="50"/>
    </i>
    <i>
      <x v="19"/>
      <x v="8"/>
    </i>
    <i>
      <x v="20"/>
      <x v="78"/>
    </i>
    <i>
      <x v="21"/>
      <x v="63"/>
    </i>
    <i>
      <x v="22"/>
      <x v="75"/>
    </i>
    <i>
      <x v="23"/>
      <x v="62"/>
    </i>
    <i>
      <x v="24"/>
      <x v="64"/>
    </i>
    <i>
      <x v="25"/>
      <x v="35"/>
    </i>
    <i>
      <x v="26"/>
      <x v="92"/>
    </i>
    <i>
      <x v="27"/>
      <x v="87"/>
    </i>
    <i>
      <x v="28"/>
      <x v="45"/>
    </i>
    <i>
      <x v="29"/>
      <x v="28"/>
    </i>
    <i>
      <x v="30"/>
      <x v="72"/>
    </i>
    <i>
      <x v="31"/>
      <x v="66"/>
    </i>
    <i>
      <x v="32"/>
      <x v="15"/>
    </i>
    <i>
      <x v="33"/>
      <x v="67"/>
    </i>
    <i>
      <x v="34"/>
      <x v="41"/>
    </i>
    <i>
      <x v="35"/>
      <x v="49"/>
    </i>
    <i>
      <x v="36"/>
      <x v="23"/>
    </i>
    <i>
      <x v="37"/>
      <x v="54"/>
    </i>
    <i>
      <x v="38"/>
      <x v="14"/>
    </i>
    <i>
      <x v="39"/>
      <x v="39"/>
    </i>
    <i>
      <x v="40"/>
      <x v="32"/>
    </i>
    <i>
      <x v="41"/>
      <x v="33"/>
    </i>
    <i>
      <x v="42"/>
      <x v="31"/>
    </i>
    <i>
      <x v="43"/>
      <x v="17"/>
    </i>
    <i>
      <x v="44"/>
      <x v="24"/>
    </i>
    <i>
      <x v="45"/>
      <x v="3"/>
    </i>
    <i>
      <x v="46"/>
      <x v="51"/>
    </i>
    <i>
      <x v="47"/>
      <x v="85"/>
    </i>
    <i>
      <x v="48"/>
      <x v="81"/>
    </i>
    <i>
      <x v="49"/>
      <x v="71"/>
    </i>
    <i>
      <x v="50"/>
      <x v="55"/>
    </i>
    <i>
      <x v="51"/>
      <x v="5"/>
    </i>
    <i>
      <x v="52"/>
      <x v="19"/>
    </i>
    <i>
      <x v="53"/>
      <x v="1"/>
    </i>
    <i>
      <x v="54"/>
      <x v="16"/>
    </i>
    <i>
      <x v="55"/>
      <x v="40"/>
    </i>
    <i>
      <x v="56"/>
      <x v="69"/>
    </i>
    <i>
      <x v="57"/>
      <x v="26"/>
    </i>
    <i>
      <x v="58"/>
      <x v="30"/>
    </i>
    <i>
      <x v="59"/>
      <x v="7"/>
    </i>
    <i>
      <x v="60"/>
      <x v="38"/>
    </i>
    <i>
      <x v="61"/>
      <x v="10"/>
    </i>
    <i>
      <x v="62"/>
      <x v="80"/>
    </i>
    <i>
      <x v="63"/>
      <x v="37"/>
    </i>
    <i>
      <x v="64"/>
      <x v="34"/>
    </i>
    <i>
      <x v="65"/>
      <x v="18"/>
    </i>
    <i>
      <x v="66"/>
      <x v="70"/>
    </i>
    <i>
      <x v="67"/>
      <x v="86"/>
    </i>
    <i>
      <x v="68"/>
      <x v="27"/>
    </i>
    <i>
      <x v="69"/>
      <x v="48"/>
    </i>
    <i>
      <x v="70"/>
      <x v="11"/>
    </i>
    <i>
      <x v="71"/>
      <x v="60"/>
    </i>
    <i>
      <x v="72"/>
      <x v="82"/>
    </i>
    <i>
      <x v="73"/>
      <x v="58"/>
    </i>
    <i>
      <x v="74"/>
      <x v="68"/>
    </i>
    <i>
      <x v="75"/>
      <x v="96"/>
    </i>
    <i>
      <x v="76"/>
      <x v="59"/>
    </i>
    <i>
      <x v="77"/>
      <x v="77"/>
    </i>
    <i>
      <x v="78"/>
      <x v="56"/>
    </i>
    <i>
      <x v="79"/>
      <x v="4"/>
    </i>
    <i>
      <x v="80"/>
      <x v="57"/>
    </i>
    <i>
      <x v="81"/>
      <x v="65"/>
    </i>
    <i>
      <x v="82"/>
      <x v="61"/>
    </i>
    <i>
      <x v="83"/>
      <x v="94"/>
    </i>
    <i>
      <x v="84"/>
      <x v="98"/>
    </i>
    <i>
      <x v="85"/>
      <x v="97"/>
    </i>
    <i>
      <x v="86"/>
      <x v="79"/>
    </i>
    <i>
      <x v="87"/>
      <x v="73"/>
    </i>
    <i>
      <x v="88"/>
      <x v="76"/>
    </i>
    <i>
      <x v="89"/>
      <x v="12"/>
    </i>
    <i>
      <x v="90"/>
      <x v="84"/>
    </i>
    <i>
      <x v="91"/>
      <x v="53"/>
    </i>
    <i>
      <x v="92"/>
      <x v="43"/>
    </i>
    <i>
      <x v="93"/>
      <x v="20"/>
    </i>
    <i>
      <x v="94"/>
      <x v="13"/>
    </i>
    <i>
      <x v="95"/>
      <x v="83"/>
    </i>
    <i>
      <x v="96"/>
      <x v="44"/>
    </i>
    <i>
      <x v="97"/>
      <x v="6"/>
    </i>
    <i>
      <x v="98"/>
      <x v="89"/>
    </i>
    <i>
      <x v="99"/>
      <x v="88"/>
    </i>
    <i>
      <x v="100"/>
      <x v="95"/>
    </i>
    <i t="grand">
      <x/>
    </i>
  </rowItems>
  <colItems count="1">
    <i/>
  </colItems>
  <dataFields count="1">
    <dataField name="Sum of مانده" fld="8" baseField="0" baseItem="0" numFmtId="167"/>
  </dataFields>
  <formats count="12">
    <format dxfId="12">
      <pivotArea outline="0" collapsedLevelsAreSubtotals="1" fieldPosition="0"/>
    </format>
    <format dxfId="11">
      <pivotArea dataOnly="0" labelOnly="1" outline="0" fieldPosition="0">
        <references count="2">
          <reference field="15" count="1">
            <x v="2"/>
          </reference>
          <reference field="16" count="1" selected="0">
            <x v="4"/>
          </reference>
        </references>
      </pivotArea>
    </format>
    <format dxfId="10">
      <pivotArea dataOnly="0" labelOnly="1" outline="0" fieldPosition="0">
        <references count="2">
          <reference field="15" count="1">
            <x v="74"/>
          </reference>
          <reference field="16" count="1" selected="0">
            <x v="8"/>
          </reference>
        </references>
      </pivotArea>
    </format>
    <format dxfId="9">
      <pivotArea dataOnly="0" labelOnly="1" outline="0" fieldPosition="0">
        <references count="2">
          <reference field="15" count="1">
            <x v="28"/>
          </reference>
          <reference field="16" count="1" selected="0">
            <x v="29"/>
          </reference>
        </references>
      </pivotArea>
    </format>
    <format dxfId="8">
      <pivotArea dataOnly="0" labelOnly="1" outline="0" fieldPosition="0">
        <references count="2">
          <reference field="15" count="1">
            <x v="92"/>
          </reference>
          <reference field="16" count="1" selected="0">
            <x v="26"/>
          </reference>
        </references>
      </pivotArea>
    </format>
    <format dxfId="7">
      <pivotArea dataOnly="0" labelOnly="1" outline="0" fieldPosition="0">
        <references count="2">
          <reference field="15" count="1">
            <x v="8"/>
          </reference>
          <reference field="16" count="1" selected="0">
            <x v="19"/>
          </reference>
        </references>
      </pivotArea>
    </format>
    <format dxfId="6">
      <pivotArea dataOnly="0" labelOnly="1" outline="0" fieldPosition="0">
        <references count="2">
          <reference field="15" count="1">
            <x v="14"/>
          </reference>
          <reference field="16" count="1" selected="0">
            <x v="38"/>
          </reference>
        </references>
      </pivotArea>
    </format>
    <format dxfId="5">
      <pivotArea dataOnly="0" labelOnly="1" outline="0" fieldPosition="0">
        <references count="2">
          <reference field="15" count="1">
            <x v="17"/>
          </reference>
          <reference field="16" count="1" selected="0">
            <x v="43"/>
          </reference>
        </references>
      </pivotArea>
    </format>
    <format dxfId="4">
      <pivotArea dataOnly="0" labelOnly="1" outline="0" fieldPosition="0">
        <references count="2">
          <reference field="15" count="1">
            <x v="3"/>
          </reference>
          <reference field="16" count="1" selected="0">
            <x v="45"/>
          </reference>
        </references>
      </pivotArea>
    </format>
    <format dxfId="3">
      <pivotArea dataOnly="0" labelOnly="1" outline="0" fieldPosition="0">
        <references count="2">
          <reference field="15" count="1">
            <x v="5"/>
          </reference>
          <reference field="16" count="1" selected="0">
            <x v="51"/>
          </reference>
        </references>
      </pivotArea>
    </format>
    <format dxfId="2">
      <pivotArea dataOnly="0" labelOnly="1" outline="0" fieldPosition="0">
        <references count="2">
          <reference field="15" count="1">
            <x v="1"/>
          </reference>
          <reference field="16" count="1" selected="0">
            <x v="53"/>
          </reference>
        </references>
      </pivotArea>
    </format>
    <format dxfId="1">
      <pivotArea dataOnly="0" labelOnly="1" outline="0" fieldPosition="0">
        <references count="2">
          <reference field="15" count="1">
            <x v="4"/>
          </reference>
          <reference field="16" count="1" selected="0">
            <x v="7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6866C-3499-4439-A41A-1C6801230A09}">
  <sheetPr filterMode="1">
    <tabColor rgb="FFFFC000"/>
  </sheetPr>
  <dimension ref="A1:Y1081"/>
  <sheetViews>
    <sheetView rightToLeft="1" workbookViewId="0">
      <selection activeCell="D2" sqref="D2"/>
    </sheetView>
  </sheetViews>
  <sheetFormatPr defaultRowHeight="12.75" x14ac:dyDescent="0.2"/>
  <cols>
    <col min="1" max="1" width="16.28515625" customWidth="1"/>
    <col min="2" max="6" width="12.28515625" customWidth="1"/>
    <col min="7" max="7" width="89.7109375" customWidth="1"/>
    <col min="8" max="10" width="20.7109375" style="3" customWidth="1"/>
    <col min="11" max="11" width="7.28515625" hidden="1" customWidth="1"/>
    <col min="12" max="12" width="8.28515625" hidden="1" customWidth="1"/>
    <col min="13" max="14" width="11.28515625" hidden="1" customWidth="1"/>
    <col min="15" max="15" width="9.28515625" customWidth="1"/>
    <col min="16" max="16" width="8.28515625" customWidth="1"/>
    <col min="17" max="17" width="9.28515625" customWidth="1"/>
    <col min="18" max="18" width="8.28515625" customWidth="1"/>
    <col min="19" max="19" width="9.28515625" customWidth="1"/>
    <col min="20" max="20" width="8.28515625" customWidth="1"/>
    <col min="21" max="21" width="9.28515625" customWidth="1"/>
    <col min="22" max="22" width="8.28515625" customWidth="1"/>
    <col min="23" max="23" width="12.28515625" customWidth="1"/>
    <col min="24" max="24" width="9.28515625" customWidth="1"/>
    <col min="25" max="25" width="8.28515625" customWidth="1"/>
  </cols>
  <sheetData>
    <row r="1" spans="1:25" x14ac:dyDescent="0.2">
      <c r="H1" s="5">
        <f>SUBTOTAL(9,H3:H1078)</f>
        <v>0</v>
      </c>
      <c r="I1" s="5">
        <f>SUBTOTAL(9,I3:I1078)</f>
        <v>278932500</v>
      </c>
      <c r="J1" s="5">
        <f>SUBTOTAL(9,J3:J1078)</f>
        <v>-278932500</v>
      </c>
    </row>
    <row r="2" spans="1:25" x14ac:dyDescent="0.2">
      <c r="A2" s="6" t="s">
        <v>5147</v>
      </c>
      <c r="B2" s="6" t="s">
        <v>5148</v>
      </c>
      <c r="C2" s="6" t="s">
        <v>5149</v>
      </c>
      <c r="D2" s="25" t="s">
        <v>5176</v>
      </c>
      <c r="E2" s="25" t="s">
        <v>5183</v>
      </c>
      <c r="F2" s="6" t="s">
        <v>5150</v>
      </c>
      <c r="G2" s="6" t="s">
        <v>5153</v>
      </c>
      <c r="H2" s="7" t="s">
        <v>5151</v>
      </c>
      <c r="I2" s="7" t="s">
        <v>5152</v>
      </c>
      <c r="J2" s="7" t="s">
        <v>5158</v>
      </c>
      <c r="K2" s="6" t="s">
        <v>5154</v>
      </c>
      <c r="L2" s="6" t="s">
        <v>5155</v>
      </c>
      <c r="M2" s="6" t="s">
        <v>5156</v>
      </c>
      <c r="N2" s="6" t="s">
        <v>5157</v>
      </c>
      <c r="O2" s="6" t="s">
        <v>5159</v>
      </c>
      <c r="P2" s="6" t="s">
        <v>5160</v>
      </c>
      <c r="Q2" s="6" t="s">
        <v>5161</v>
      </c>
      <c r="R2" s="6" t="s">
        <v>5162</v>
      </c>
      <c r="S2" s="6" t="s">
        <v>5163</v>
      </c>
      <c r="T2" s="6" t="s">
        <v>5164</v>
      </c>
      <c r="U2" s="6" t="s">
        <v>5165</v>
      </c>
      <c r="V2" s="6" t="s">
        <v>5166</v>
      </c>
      <c r="W2" s="6" t="s">
        <v>5167</v>
      </c>
      <c r="X2" s="6" t="s">
        <v>5168</v>
      </c>
      <c r="Y2" s="6" t="s">
        <v>5169</v>
      </c>
    </row>
    <row r="3" spans="1:25" hidden="1" x14ac:dyDescent="0.2">
      <c r="A3" s="2">
        <v>181401</v>
      </c>
      <c r="B3" s="2">
        <v>1674</v>
      </c>
      <c r="C3" s="2">
        <v>1979</v>
      </c>
      <c r="D3" s="33" t="str">
        <f>VLOOKUP(C3,Piv.Analysis!A:AA,27,0)</f>
        <v>اجاره محل</v>
      </c>
      <c r="E3" s="2"/>
      <c r="F3" s="1" t="s">
        <v>0</v>
      </c>
      <c r="G3" s="1" t="s">
        <v>1</v>
      </c>
      <c r="H3" s="4">
        <v>0</v>
      </c>
      <c r="I3" s="4">
        <v>518750000</v>
      </c>
      <c r="J3" s="4">
        <f>H3-I3</f>
        <v>-518750000</v>
      </c>
      <c r="K3" s="2">
        <v>122</v>
      </c>
      <c r="L3" s="2">
        <v>24</v>
      </c>
      <c r="M3" s="1" t="s">
        <v>3</v>
      </c>
      <c r="N3" s="1" t="s">
        <v>2</v>
      </c>
      <c r="O3" s="1" t="s">
        <v>4</v>
      </c>
      <c r="P3" s="1" t="s">
        <v>5</v>
      </c>
      <c r="Q3" s="1" t="s">
        <v>6</v>
      </c>
      <c r="R3" s="1" t="s">
        <v>7</v>
      </c>
      <c r="S3" s="1" t="s">
        <v>8</v>
      </c>
      <c r="T3" s="1" t="s">
        <v>9</v>
      </c>
      <c r="U3" s="1" t="s">
        <v>10</v>
      </c>
      <c r="V3" s="1" t="s">
        <v>3</v>
      </c>
      <c r="W3" s="1" t="s">
        <v>2</v>
      </c>
      <c r="X3" s="1" t="s">
        <v>2</v>
      </c>
      <c r="Y3" s="1" t="s">
        <v>2</v>
      </c>
    </row>
    <row r="4" spans="1:25" hidden="1" x14ac:dyDescent="0.2">
      <c r="A4" s="2">
        <v>141125</v>
      </c>
      <c r="B4" s="2">
        <v>1283</v>
      </c>
      <c r="C4" s="2">
        <v>1187</v>
      </c>
      <c r="D4" s="33" t="str">
        <f>VLOOKUP(C4,Piv.Analysis!A:AA,27,0)</f>
        <v>اجاره محل</v>
      </c>
      <c r="E4" s="2"/>
      <c r="F4" s="1" t="s">
        <v>11</v>
      </c>
      <c r="G4" s="1" t="s">
        <v>12</v>
      </c>
      <c r="H4" s="4">
        <v>0</v>
      </c>
      <c r="I4" s="4">
        <v>2281250000</v>
      </c>
      <c r="J4" s="4">
        <f t="shared" ref="J4:J18" si="0">H4-I4</f>
        <v>-2281250000</v>
      </c>
      <c r="K4" s="2">
        <v>117</v>
      </c>
      <c r="L4" s="2">
        <v>24</v>
      </c>
      <c r="M4" s="1" t="s">
        <v>3</v>
      </c>
      <c r="N4" s="1" t="s">
        <v>2</v>
      </c>
      <c r="O4" s="1" t="s">
        <v>4</v>
      </c>
      <c r="P4" s="1" t="s">
        <v>5</v>
      </c>
      <c r="Q4" s="1" t="s">
        <v>6</v>
      </c>
      <c r="R4" s="1" t="s">
        <v>7</v>
      </c>
      <c r="S4" s="1" t="s">
        <v>13</v>
      </c>
      <c r="T4" s="1" t="s">
        <v>14</v>
      </c>
      <c r="U4" s="1" t="s">
        <v>10</v>
      </c>
      <c r="V4" s="1" t="s">
        <v>3</v>
      </c>
      <c r="W4" s="1" t="s">
        <v>2</v>
      </c>
      <c r="X4" s="1" t="s">
        <v>2</v>
      </c>
      <c r="Y4" s="1" t="s">
        <v>2</v>
      </c>
    </row>
    <row r="5" spans="1:25" hidden="1" x14ac:dyDescent="0.2">
      <c r="A5" s="2">
        <v>162521</v>
      </c>
      <c r="B5" s="2">
        <v>1509</v>
      </c>
      <c r="C5" s="2">
        <v>1541</v>
      </c>
      <c r="D5" s="33" t="str">
        <f>VLOOKUP(C5,Piv.Analysis!A:AA,27,0)</f>
        <v>اجاره محل</v>
      </c>
      <c r="E5" s="2"/>
      <c r="F5" s="1" t="s">
        <v>15</v>
      </c>
      <c r="G5" s="1" t="s">
        <v>16</v>
      </c>
      <c r="H5" s="4">
        <v>0</v>
      </c>
      <c r="I5" s="4">
        <v>2281250000</v>
      </c>
      <c r="J5" s="4">
        <f t="shared" si="0"/>
        <v>-2281250000</v>
      </c>
      <c r="K5" s="2">
        <v>117</v>
      </c>
      <c r="L5" s="2">
        <v>24</v>
      </c>
      <c r="M5" s="1" t="s">
        <v>3</v>
      </c>
      <c r="N5" s="1" t="s">
        <v>2</v>
      </c>
      <c r="O5" s="1" t="s">
        <v>4</v>
      </c>
      <c r="P5" s="1" t="s">
        <v>5</v>
      </c>
      <c r="Q5" s="1" t="s">
        <v>6</v>
      </c>
      <c r="R5" s="1" t="s">
        <v>7</v>
      </c>
      <c r="S5" s="1" t="s">
        <v>13</v>
      </c>
      <c r="T5" s="1" t="s">
        <v>14</v>
      </c>
      <c r="U5" s="1" t="s">
        <v>10</v>
      </c>
      <c r="V5" s="1" t="s">
        <v>3</v>
      </c>
      <c r="W5" s="1" t="s">
        <v>2</v>
      </c>
      <c r="X5" s="1" t="s">
        <v>2</v>
      </c>
      <c r="Y5" s="1" t="s">
        <v>2</v>
      </c>
    </row>
    <row r="6" spans="1:25" hidden="1" x14ac:dyDescent="0.2">
      <c r="A6" s="2">
        <v>181402</v>
      </c>
      <c r="B6" s="2">
        <v>1674</v>
      </c>
      <c r="C6" s="2">
        <v>1979</v>
      </c>
      <c r="D6" s="33" t="str">
        <f>VLOOKUP(C6,Piv.Analysis!A:AA,27,0)</f>
        <v>اجاره محل</v>
      </c>
      <c r="E6" s="2"/>
      <c r="F6" s="1" t="s">
        <v>0</v>
      </c>
      <c r="G6" s="1" t="s">
        <v>19</v>
      </c>
      <c r="H6" s="4">
        <v>0</v>
      </c>
      <c r="I6" s="4">
        <v>2281250000</v>
      </c>
      <c r="J6" s="4">
        <f t="shared" si="0"/>
        <v>-2281250000</v>
      </c>
      <c r="K6" s="2">
        <v>117</v>
      </c>
      <c r="L6" s="2">
        <v>24</v>
      </c>
      <c r="M6" s="1" t="s">
        <v>3</v>
      </c>
      <c r="N6" s="1" t="s">
        <v>2</v>
      </c>
      <c r="O6" s="1" t="s">
        <v>4</v>
      </c>
      <c r="P6" s="1" t="s">
        <v>5</v>
      </c>
      <c r="Q6" s="1" t="s">
        <v>6</v>
      </c>
      <c r="R6" s="1" t="s">
        <v>7</v>
      </c>
      <c r="S6" s="1" t="s">
        <v>13</v>
      </c>
      <c r="T6" s="1" t="s">
        <v>14</v>
      </c>
      <c r="U6" s="1" t="s">
        <v>10</v>
      </c>
      <c r="V6" s="1" t="s">
        <v>3</v>
      </c>
      <c r="W6" s="1" t="s">
        <v>2</v>
      </c>
      <c r="X6" s="1" t="s">
        <v>2</v>
      </c>
      <c r="Y6" s="1" t="s">
        <v>2</v>
      </c>
    </row>
    <row r="7" spans="1:25" hidden="1" x14ac:dyDescent="0.2">
      <c r="A7" s="2">
        <v>141124</v>
      </c>
      <c r="B7" s="2">
        <v>1283</v>
      </c>
      <c r="C7" s="2">
        <v>1187</v>
      </c>
      <c r="D7" s="33" t="str">
        <f>VLOOKUP(C7,Piv.Analysis!A:AA,27,0)</f>
        <v>اجاره محل</v>
      </c>
      <c r="E7" s="2"/>
      <c r="F7" s="1" t="s">
        <v>11</v>
      </c>
      <c r="G7" s="1" t="s">
        <v>20</v>
      </c>
      <c r="H7" s="4">
        <v>0</v>
      </c>
      <c r="I7" s="4">
        <v>518750000</v>
      </c>
      <c r="J7" s="4">
        <f t="shared" si="0"/>
        <v>-518750000</v>
      </c>
      <c r="K7" s="2">
        <v>122</v>
      </c>
      <c r="L7" s="2">
        <v>24</v>
      </c>
      <c r="M7" s="1" t="s">
        <v>3</v>
      </c>
      <c r="N7" s="1" t="s">
        <v>2</v>
      </c>
      <c r="O7" s="1" t="s">
        <v>4</v>
      </c>
      <c r="P7" s="1" t="s">
        <v>5</v>
      </c>
      <c r="Q7" s="1" t="s">
        <v>6</v>
      </c>
      <c r="R7" s="1" t="s">
        <v>7</v>
      </c>
      <c r="S7" s="1" t="s">
        <v>8</v>
      </c>
      <c r="T7" s="1" t="s">
        <v>9</v>
      </c>
      <c r="U7" s="1" t="s">
        <v>10</v>
      </c>
      <c r="V7" s="1" t="s">
        <v>3</v>
      </c>
      <c r="W7" s="1" t="s">
        <v>2</v>
      </c>
      <c r="X7" s="1" t="s">
        <v>2</v>
      </c>
      <c r="Y7" s="1" t="s">
        <v>2</v>
      </c>
    </row>
    <row r="8" spans="1:25" hidden="1" x14ac:dyDescent="0.2">
      <c r="A8" s="2">
        <v>162520</v>
      </c>
      <c r="B8" s="2">
        <v>1509</v>
      </c>
      <c r="C8" s="2">
        <v>1541</v>
      </c>
      <c r="D8" s="33" t="str">
        <f>VLOOKUP(C8,Piv.Analysis!A:AA,27,0)</f>
        <v>اجاره محل</v>
      </c>
      <c r="E8" s="2"/>
      <c r="F8" s="1" t="s">
        <v>15</v>
      </c>
      <c r="G8" s="1" t="s">
        <v>16</v>
      </c>
      <c r="H8" s="4">
        <v>0</v>
      </c>
      <c r="I8" s="4">
        <v>518750000</v>
      </c>
      <c r="J8" s="4">
        <f t="shared" si="0"/>
        <v>-518750000</v>
      </c>
      <c r="K8" s="2">
        <v>122</v>
      </c>
      <c r="L8" s="2">
        <v>24</v>
      </c>
      <c r="M8" s="1" t="s">
        <v>3</v>
      </c>
      <c r="N8" s="1" t="s">
        <v>2</v>
      </c>
      <c r="O8" s="1" t="s">
        <v>4</v>
      </c>
      <c r="P8" s="1" t="s">
        <v>5</v>
      </c>
      <c r="Q8" s="1" t="s">
        <v>6</v>
      </c>
      <c r="R8" s="1" t="s">
        <v>7</v>
      </c>
      <c r="S8" s="1" t="s">
        <v>8</v>
      </c>
      <c r="T8" s="1" t="s">
        <v>9</v>
      </c>
      <c r="U8" s="1" t="s">
        <v>10</v>
      </c>
      <c r="V8" s="1" t="s">
        <v>3</v>
      </c>
      <c r="W8" s="1" t="s">
        <v>2</v>
      </c>
      <c r="X8" s="1" t="s">
        <v>2</v>
      </c>
      <c r="Y8" s="1" t="s">
        <v>2</v>
      </c>
    </row>
    <row r="9" spans="1:25" hidden="1" x14ac:dyDescent="0.2">
      <c r="A9" s="2">
        <v>142869</v>
      </c>
      <c r="B9" s="2">
        <v>1257</v>
      </c>
      <c r="C9" s="2">
        <v>1317</v>
      </c>
      <c r="D9" s="33" t="str">
        <f>VLOOKUP(C9,Piv.Analysis!A:AA,27,0)</f>
        <v>خرید انباری</v>
      </c>
      <c r="E9" s="2"/>
      <c r="F9" s="1" t="s">
        <v>22</v>
      </c>
      <c r="G9" s="1" t="s">
        <v>23</v>
      </c>
      <c r="H9" s="4">
        <v>0</v>
      </c>
      <c r="I9" s="4">
        <v>97882000</v>
      </c>
      <c r="J9" s="4">
        <f t="shared" si="0"/>
        <v>-97882000</v>
      </c>
      <c r="K9" s="2">
        <v>117</v>
      </c>
      <c r="L9" s="2">
        <v>24</v>
      </c>
      <c r="M9" s="1" t="s">
        <v>24</v>
      </c>
      <c r="N9" s="1" t="s">
        <v>2</v>
      </c>
      <c r="O9" s="1" t="s">
        <v>4</v>
      </c>
      <c r="P9" s="1" t="s">
        <v>5</v>
      </c>
      <c r="Q9" s="1" t="s">
        <v>6</v>
      </c>
      <c r="R9" s="1" t="s">
        <v>7</v>
      </c>
      <c r="S9" s="1" t="s">
        <v>13</v>
      </c>
      <c r="T9" s="1" t="s">
        <v>14</v>
      </c>
      <c r="U9" s="1" t="s">
        <v>25</v>
      </c>
      <c r="V9" s="1" t="s">
        <v>24</v>
      </c>
      <c r="W9" s="1" t="s">
        <v>2</v>
      </c>
      <c r="X9" s="1" t="s">
        <v>2</v>
      </c>
      <c r="Y9" s="1" t="s">
        <v>2</v>
      </c>
    </row>
    <row r="10" spans="1:25" hidden="1" x14ac:dyDescent="0.2">
      <c r="A10" s="2">
        <v>181016</v>
      </c>
      <c r="B10" s="2">
        <v>1440</v>
      </c>
      <c r="C10" s="2">
        <v>1925</v>
      </c>
      <c r="D10" s="33" t="str">
        <f>VLOOKUP(C10,Piv.Analysis!A:AA,27,0)</f>
        <v>خرید انباری</v>
      </c>
      <c r="E10" s="2"/>
      <c r="F10" s="1" t="s">
        <v>28</v>
      </c>
      <c r="G10" s="1" t="s">
        <v>29</v>
      </c>
      <c r="H10" s="4">
        <v>0</v>
      </c>
      <c r="I10" s="4">
        <v>350000000</v>
      </c>
      <c r="J10" s="4">
        <f t="shared" si="0"/>
        <v>-350000000</v>
      </c>
      <c r="K10" s="2">
        <v>117</v>
      </c>
      <c r="L10" s="2">
        <v>24</v>
      </c>
      <c r="M10" s="1" t="s">
        <v>30</v>
      </c>
      <c r="N10" s="1" t="s">
        <v>2</v>
      </c>
      <c r="O10" s="1" t="s">
        <v>4</v>
      </c>
      <c r="P10" s="1" t="s">
        <v>5</v>
      </c>
      <c r="Q10" s="1" t="s">
        <v>6</v>
      </c>
      <c r="R10" s="1" t="s">
        <v>7</v>
      </c>
      <c r="S10" s="1" t="s">
        <v>13</v>
      </c>
      <c r="T10" s="1" t="s">
        <v>14</v>
      </c>
      <c r="U10" s="1" t="s">
        <v>31</v>
      </c>
      <c r="V10" s="1" t="s">
        <v>30</v>
      </c>
      <c r="W10" s="1" t="s">
        <v>2</v>
      </c>
      <c r="X10" s="1" t="s">
        <v>2</v>
      </c>
      <c r="Y10" s="1" t="s">
        <v>2</v>
      </c>
    </row>
    <row r="11" spans="1:25" hidden="1" x14ac:dyDescent="0.2">
      <c r="A11" s="2">
        <v>174494</v>
      </c>
      <c r="B11" s="2">
        <v>1545</v>
      </c>
      <c r="C11" s="2">
        <v>1656</v>
      </c>
      <c r="D11" s="33" t="str">
        <f>VLOOKUP(C11,Piv.Analysis!A:AA,27,0)</f>
        <v>خرید انباری</v>
      </c>
      <c r="E11" s="2"/>
      <c r="F11" s="1" t="s">
        <v>17</v>
      </c>
      <c r="G11" s="1" t="s">
        <v>32</v>
      </c>
      <c r="H11" s="4">
        <v>0</v>
      </c>
      <c r="I11" s="4">
        <v>324000000</v>
      </c>
      <c r="J11" s="4">
        <f t="shared" si="0"/>
        <v>-324000000</v>
      </c>
      <c r="K11" s="2">
        <v>117</v>
      </c>
      <c r="L11" s="2">
        <v>24</v>
      </c>
      <c r="M11" s="1" t="s">
        <v>30</v>
      </c>
      <c r="N11" s="1" t="s">
        <v>2</v>
      </c>
      <c r="O11" s="1" t="s">
        <v>4</v>
      </c>
      <c r="P11" s="1" t="s">
        <v>5</v>
      </c>
      <c r="Q11" s="1" t="s">
        <v>6</v>
      </c>
      <c r="R11" s="1" t="s">
        <v>7</v>
      </c>
      <c r="S11" s="1" t="s">
        <v>13</v>
      </c>
      <c r="T11" s="1" t="s">
        <v>14</v>
      </c>
      <c r="U11" s="1" t="s">
        <v>31</v>
      </c>
      <c r="V11" s="1" t="s">
        <v>30</v>
      </c>
      <c r="W11" s="1" t="s">
        <v>2</v>
      </c>
      <c r="X11" s="1" t="s">
        <v>2</v>
      </c>
      <c r="Y11" s="1" t="s">
        <v>2</v>
      </c>
    </row>
    <row r="12" spans="1:25" hidden="1" x14ac:dyDescent="0.2">
      <c r="A12" s="2">
        <v>144525</v>
      </c>
      <c r="B12" s="2">
        <v>1192</v>
      </c>
      <c r="C12" s="2">
        <v>1378</v>
      </c>
      <c r="D12" s="33" t="str">
        <f>VLOOKUP(C12,Piv.Analysis!A:AA,27,0)</f>
        <v>خرید دارایی ثابت</v>
      </c>
      <c r="E12" s="2" t="str">
        <f>D12</f>
        <v>خرید دارایی ثابت</v>
      </c>
      <c r="F12" s="1" t="s">
        <v>71</v>
      </c>
      <c r="G12" s="1" t="s">
        <v>72</v>
      </c>
      <c r="H12" s="4">
        <v>0</v>
      </c>
      <c r="I12" s="4">
        <v>315000000</v>
      </c>
      <c r="J12" s="4">
        <f t="shared" si="0"/>
        <v>-315000000</v>
      </c>
      <c r="K12" s="2">
        <v>117</v>
      </c>
      <c r="L12" s="2">
        <v>24</v>
      </c>
      <c r="M12" s="1" t="s">
        <v>73</v>
      </c>
      <c r="N12" s="1" t="s">
        <v>2</v>
      </c>
      <c r="O12" s="1" t="s">
        <v>4</v>
      </c>
      <c r="P12" s="1" t="s">
        <v>5</v>
      </c>
      <c r="Q12" s="1" t="s">
        <v>6</v>
      </c>
      <c r="R12" s="1" t="s">
        <v>7</v>
      </c>
      <c r="S12" s="1" t="s">
        <v>13</v>
      </c>
      <c r="T12" s="1" t="s">
        <v>14</v>
      </c>
      <c r="U12" s="1" t="s">
        <v>74</v>
      </c>
      <c r="V12" s="1" t="s">
        <v>73</v>
      </c>
      <c r="W12" s="1" t="s">
        <v>2</v>
      </c>
      <c r="X12" s="1" t="s">
        <v>2</v>
      </c>
      <c r="Y12" s="1" t="s">
        <v>2</v>
      </c>
    </row>
    <row r="13" spans="1:25" hidden="1" x14ac:dyDescent="0.2">
      <c r="A13" s="2">
        <v>144523</v>
      </c>
      <c r="B13" s="2">
        <v>1166</v>
      </c>
      <c r="C13" s="2">
        <v>1377</v>
      </c>
      <c r="D13" s="33" t="str">
        <f>VLOOKUP(C13,Piv.Analysis!A:AA,27,0)</f>
        <v>خرید دارایی ثابت</v>
      </c>
      <c r="E13" s="2" t="s">
        <v>5185</v>
      </c>
      <c r="F13" s="1" t="s">
        <v>77</v>
      </c>
      <c r="G13" s="1" t="s">
        <v>78</v>
      </c>
      <c r="H13" s="4">
        <v>0</v>
      </c>
      <c r="I13" s="4">
        <v>568000000</v>
      </c>
      <c r="J13" s="4">
        <f t="shared" si="0"/>
        <v>-568000000</v>
      </c>
      <c r="K13" s="2">
        <v>117</v>
      </c>
      <c r="L13" s="2">
        <v>24</v>
      </c>
      <c r="M13" s="1" t="s">
        <v>79</v>
      </c>
      <c r="N13" s="1" t="s">
        <v>2</v>
      </c>
      <c r="O13" s="1" t="s">
        <v>4</v>
      </c>
      <c r="P13" s="1" t="s">
        <v>5</v>
      </c>
      <c r="Q13" s="1" t="s">
        <v>6</v>
      </c>
      <c r="R13" s="1" t="s">
        <v>7</v>
      </c>
      <c r="S13" s="1" t="s">
        <v>13</v>
      </c>
      <c r="T13" s="1" t="s">
        <v>14</v>
      </c>
      <c r="U13" s="1" t="s">
        <v>80</v>
      </c>
      <c r="V13" s="1" t="s">
        <v>79</v>
      </c>
      <c r="W13" s="1" t="s">
        <v>2</v>
      </c>
      <c r="X13" s="1" t="s">
        <v>2</v>
      </c>
      <c r="Y13" s="1" t="s">
        <v>2</v>
      </c>
    </row>
    <row r="14" spans="1:25" hidden="1" x14ac:dyDescent="0.2">
      <c r="A14" s="2">
        <v>141547</v>
      </c>
      <c r="B14" s="2">
        <v>1221</v>
      </c>
      <c r="C14" s="2">
        <v>1087</v>
      </c>
      <c r="D14" s="35" t="s">
        <v>5180</v>
      </c>
      <c r="E14" s="26"/>
      <c r="F14" s="1" t="s">
        <v>83</v>
      </c>
      <c r="G14" s="1" t="s">
        <v>84</v>
      </c>
      <c r="H14" s="4">
        <v>0</v>
      </c>
      <c r="I14" s="4">
        <v>68000000</v>
      </c>
      <c r="J14" s="4">
        <f t="shared" si="0"/>
        <v>-68000000</v>
      </c>
      <c r="K14" s="2">
        <v>117</v>
      </c>
      <c r="L14" s="2">
        <v>24</v>
      </c>
      <c r="M14" s="1" t="s">
        <v>85</v>
      </c>
      <c r="N14" s="1" t="s">
        <v>2</v>
      </c>
      <c r="O14" s="1" t="s">
        <v>4</v>
      </c>
      <c r="P14" s="1" t="s">
        <v>5</v>
      </c>
      <c r="Q14" s="1" t="s">
        <v>6</v>
      </c>
      <c r="R14" s="1" t="s">
        <v>7</v>
      </c>
      <c r="S14" s="1" t="s">
        <v>13</v>
      </c>
      <c r="T14" s="1" t="s">
        <v>14</v>
      </c>
      <c r="U14" s="1" t="s">
        <v>86</v>
      </c>
      <c r="V14" s="1" t="s">
        <v>85</v>
      </c>
      <c r="W14" s="1" t="s">
        <v>2</v>
      </c>
      <c r="X14" s="1" t="s">
        <v>2</v>
      </c>
      <c r="Y14" s="1" t="s">
        <v>2</v>
      </c>
    </row>
    <row r="15" spans="1:25" hidden="1" x14ac:dyDescent="0.2">
      <c r="A15" s="2">
        <v>139471</v>
      </c>
      <c r="B15" s="2">
        <v>1164</v>
      </c>
      <c r="C15" s="2">
        <v>1063</v>
      </c>
      <c r="D15" s="29" t="str">
        <f>VLOOKUP(C15,Piv.Analysis!A:AA,27,0)</f>
        <v>خرید خدمات</v>
      </c>
      <c r="E15" s="2"/>
      <c r="F15" s="1" t="s">
        <v>77</v>
      </c>
      <c r="G15" s="1" t="s">
        <v>2601</v>
      </c>
      <c r="H15" s="4">
        <v>0</v>
      </c>
      <c r="I15" s="4">
        <v>1203206610</v>
      </c>
      <c r="J15" s="4">
        <f t="shared" si="0"/>
        <v>-1203206610</v>
      </c>
      <c r="K15" s="2">
        <v>117</v>
      </c>
      <c r="L15" s="2">
        <v>24</v>
      </c>
      <c r="M15" s="1" t="s">
        <v>2602</v>
      </c>
      <c r="N15" s="1" t="s">
        <v>2</v>
      </c>
      <c r="O15" s="1" t="s">
        <v>4</v>
      </c>
      <c r="P15" s="1" t="s">
        <v>5</v>
      </c>
      <c r="Q15" s="1" t="s">
        <v>6</v>
      </c>
      <c r="R15" s="1" t="s">
        <v>7</v>
      </c>
      <c r="S15" s="1" t="s">
        <v>13</v>
      </c>
      <c r="T15" s="1" t="s">
        <v>14</v>
      </c>
      <c r="U15" s="1" t="s">
        <v>2603</v>
      </c>
      <c r="V15" s="1" t="s">
        <v>2602</v>
      </c>
      <c r="W15" s="1" t="s">
        <v>2604</v>
      </c>
      <c r="X15" s="1" t="s">
        <v>2</v>
      </c>
      <c r="Y15" s="1" t="s">
        <v>2</v>
      </c>
    </row>
    <row r="16" spans="1:25" hidden="1" x14ac:dyDescent="0.2">
      <c r="A16" s="2">
        <v>153748</v>
      </c>
      <c r="B16" s="2">
        <v>1272</v>
      </c>
      <c r="C16" s="2">
        <v>1530</v>
      </c>
      <c r="D16" s="33" t="str">
        <f>VLOOKUP(C16,Piv.Analysis!A:AA,27,0)</f>
        <v>خرید انباری</v>
      </c>
      <c r="E16" s="2"/>
      <c r="F16" s="1" t="s">
        <v>105</v>
      </c>
      <c r="G16" s="1" t="s">
        <v>119</v>
      </c>
      <c r="H16" s="4">
        <v>0</v>
      </c>
      <c r="I16" s="4">
        <v>28800000</v>
      </c>
      <c r="J16" s="4">
        <f t="shared" si="0"/>
        <v>-28800000</v>
      </c>
      <c r="K16" s="2">
        <v>117</v>
      </c>
      <c r="L16" s="2">
        <v>24</v>
      </c>
      <c r="M16" s="1" t="s">
        <v>120</v>
      </c>
      <c r="N16" s="1" t="s">
        <v>2</v>
      </c>
      <c r="O16" s="1" t="s">
        <v>4</v>
      </c>
      <c r="P16" s="1" t="s">
        <v>5</v>
      </c>
      <c r="Q16" s="1" t="s">
        <v>6</v>
      </c>
      <c r="R16" s="1" t="s">
        <v>7</v>
      </c>
      <c r="S16" s="1" t="s">
        <v>13</v>
      </c>
      <c r="T16" s="1" t="s">
        <v>14</v>
      </c>
      <c r="U16" s="1" t="s">
        <v>121</v>
      </c>
      <c r="V16" s="1" t="s">
        <v>120</v>
      </c>
      <c r="W16" s="1" t="s">
        <v>2</v>
      </c>
      <c r="X16" s="1" t="s">
        <v>2</v>
      </c>
      <c r="Y16" s="1" t="s">
        <v>2</v>
      </c>
    </row>
    <row r="17" spans="1:25" hidden="1" x14ac:dyDescent="0.2">
      <c r="A17" s="2">
        <v>182089</v>
      </c>
      <c r="B17" s="2">
        <v>1522</v>
      </c>
      <c r="C17" s="2">
        <v>2028</v>
      </c>
      <c r="D17" s="33" t="str">
        <f>VLOOKUP(C17,Piv.Analysis!A:AA,27,0)</f>
        <v>خرید انباری</v>
      </c>
      <c r="E17" s="2"/>
      <c r="F17" s="1" t="s">
        <v>15</v>
      </c>
      <c r="G17" s="1" t="s">
        <v>123</v>
      </c>
      <c r="H17" s="4">
        <v>0</v>
      </c>
      <c r="I17" s="4">
        <v>2700000</v>
      </c>
      <c r="J17" s="4">
        <f t="shared" si="0"/>
        <v>-2700000</v>
      </c>
      <c r="K17" s="2">
        <v>117</v>
      </c>
      <c r="L17" s="2">
        <v>24</v>
      </c>
      <c r="M17" s="1" t="s">
        <v>120</v>
      </c>
      <c r="N17" s="1" t="s">
        <v>2</v>
      </c>
      <c r="O17" s="1" t="s">
        <v>4</v>
      </c>
      <c r="P17" s="1" t="s">
        <v>5</v>
      </c>
      <c r="Q17" s="1" t="s">
        <v>6</v>
      </c>
      <c r="R17" s="1" t="s">
        <v>7</v>
      </c>
      <c r="S17" s="1" t="s">
        <v>13</v>
      </c>
      <c r="T17" s="1" t="s">
        <v>14</v>
      </c>
      <c r="U17" s="1" t="s">
        <v>121</v>
      </c>
      <c r="V17" s="1" t="s">
        <v>120</v>
      </c>
      <c r="W17" s="1" t="s">
        <v>2</v>
      </c>
      <c r="X17" s="1" t="s">
        <v>2</v>
      </c>
      <c r="Y17" s="1" t="s">
        <v>2</v>
      </c>
    </row>
    <row r="18" spans="1:25" hidden="1" x14ac:dyDescent="0.2">
      <c r="A18" s="2">
        <v>182087</v>
      </c>
      <c r="B18" s="2">
        <v>1534</v>
      </c>
      <c r="C18" s="2">
        <v>2027</v>
      </c>
      <c r="D18" s="33" t="str">
        <f>VLOOKUP(C18,Piv.Analysis!A:AA,27,0)</f>
        <v>خرید انباری</v>
      </c>
      <c r="E18" s="2"/>
      <c r="F18" s="1" t="s">
        <v>124</v>
      </c>
      <c r="G18" s="1" t="s">
        <v>125</v>
      </c>
      <c r="H18" s="4">
        <v>0</v>
      </c>
      <c r="I18" s="4">
        <v>12210000</v>
      </c>
      <c r="J18" s="4">
        <f t="shared" si="0"/>
        <v>-12210000</v>
      </c>
      <c r="K18" s="2">
        <v>117</v>
      </c>
      <c r="L18" s="2">
        <v>24</v>
      </c>
      <c r="M18" s="1" t="s">
        <v>120</v>
      </c>
      <c r="N18" s="1" t="s">
        <v>2</v>
      </c>
      <c r="O18" s="1" t="s">
        <v>4</v>
      </c>
      <c r="P18" s="1" t="s">
        <v>5</v>
      </c>
      <c r="Q18" s="1" t="s">
        <v>6</v>
      </c>
      <c r="R18" s="1" t="s">
        <v>7</v>
      </c>
      <c r="S18" s="1" t="s">
        <v>13</v>
      </c>
      <c r="T18" s="1" t="s">
        <v>14</v>
      </c>
      <c r="U18" s="1" t="s">
        <v>121</v>
      </c>
      <c r="V18" s="1" t="s">
        <v>120</v>
      </c>
      <c r="W18" s="1" t="s">
        <v>2</v>
      </c>
      <c r="X18" s="1" t="s">
        <v>2</v>
      </c>
      <c r="Y18" s="1" t="s">
        <v>2</v>
      </c>
    </row>
    <row r="19" spans="1:25" hidden="1" x14ac:dyDescent="0.2">
      <c r="A19" s="2">
        <v>175976</v>
      </c>
      <c r="B19" s="2">
        <v>1396</v>
      </c>
      <c r="C19" s="2">
        <v>1760</v>
      </c>
      <c r="D19" s="33" t="str">
        <f>VLOOKUP(C19,Piv.Analysis!A:AA,27,0)</f>
        <v>خرید انباری</v>
      </c>
      <c r="E19" s="2"/>
      <c r="F19" s="1" t="s">
        <v>149</v>
      </c>
      <c r="G19" s="1" t="s">
        <v>150</v>
      </c>
      <c r="H19" s="4">
        <v>0</v>
      </c>
      <c r="I19" s="4">
        <v>30000000</v>
      </c>
      <c r="J19" s="4">
        <f t="shared" ref="J19" si="1">H19-I19</f>
        <v>-30000000</v>
      </c>
      <c r="K19" s="2">
        <v>117</v>
      </c>
      <c r="L19" s="2">
        <v>24</v>
      </c>
      <c r="M19" s="1" t="s">
        <v>151</v>
      </c>
      <c r="N19" s="1" t="s">
        <v>2</v>
      </c>
      <c r="O19" s="1" t="s">
        <v>4</v>
      </c>
      <c r="P19" s="1" t="s">
        <v>5</v>
      </c>
      <c r="Q19" s="1" t="s">
        <v>6</v>
      </c>
      <c r="R19" s="1" t="s">
        <v>7</v>
      </c>
      <c r="S19" s="1" t="s">
        <v>13</v>
      </c>
      <c r="T19" s="1" t="s">
        <v>14</v>
      </c>
      <c r="U19" s="1" t="s">
        <v>152</v>
      </c>
      <c r="V19" s="1" t="s">
        <v>151</v>
      </c>
      <c r="W19" s="1" t="s">
        <v>2</v>
      </c>
      <c r="X19" s="1" t="s">
        <v>2</v>
      </c>
      <c r="Y19" s="1" t="s">
        <v>2</v>
      </c>
    </row>
    <row r="20" spans="1:25" hidden="1" x14ac:dyDescent="0.2">
      <c r="A20" s="2">
        <v>173426</v>
      </c>
      <c r="B20" s="2">
        <v>1178</v>
      </c>
      <c r="C20" s="2">
        <v>1236</v>
      </c>
      <c r="D20" s="33" t="str">
        <f>VLOOKUP(C20,Piv.Analysis!A:AA,27,0)</f>
        <v>خرید دارایی ثابت نامشهود</v>
      </c>
      <c r="E20" s="2" t="s">
        <v>5186</v>
      </c>
      <c r="F20" s="1" t="s">
        <v>1695</v>
      </c>
      <c r="G20" s="1" t="s">
        <v>2572</v>
      </c>
      <c r="H20" s="4">
        <v>0</v>
      </c>
      <c r="I20" s="4">
        <v>25070000</v>
      </c>
      <c r="J20" s="4">
        <f t="shared" ref="J20:J21" si="2">H20-I20</f>
        <v>-25070000</v>
      </c>
      <c r="K20" s="2">
        <v>117</v>
      </c>
      <c r="L20" s="2">
        <v>24</v>
      </c>
      <c r="M20" s="1" t="s">
        <v>2565</v>
      </c>
      <c r="N20" s="1" t="s">
        <v>2</v>
      </c>
      <c r="O20" s="1" t="s">
        <v>4</v>
      </c>
      <c r="P20" s="1" t="s">
        <v>5</v>
      </c>
      <c r="Q20" s="1" t="s">
        <v>6</v>
      </c>
      <c r="R20" s="1" t="s">
        <v>7</v>
      </c>
      <c r="S20" s="1" t="s">
        <v>13</v>
      </c>
      <c r="T20" s="1" t="s">
        <v>14</v>
      </c>
      <c r="U20" s="1" t="s">
        <v>2570</v>
      </c>
      <c r="V20" s="1" t="s">
        <v>2565</v>
      </c>
      <c r="W20" s="1" t="s">
        <v>2571</v>
      </c>
      <c r="X20" s="1" t="s">
        <v>2</v>
      </c>
      <c r="Y20" s="1" t="s">
        <v>2</v>
      </c>
    </row>
    <row r="21" spans="1:25" hidden="1" x14ac:dyDescent="0.2">
      <c r="A21" s="2">
        <v>173429</v>
      </c>
      <c r="B21" s="2">
        <v>1178</v>
      </c>
      <c r="C21" s="2">
        <v>1236</v>
      </c>
      <c r="D21" s="33" t="str">
        <f>VLOOKUP(C21,Piv.Analysis!A:AA,27,0)</f>
        <v>خرید دارایی ثابت نامشهود</v>
      </c>
      <c r="E21" s="2" t="s">
        <v>5186</v>
      </c>
      <c r="F21" s="1" t="s">
        <v>1695</v>
      </c>
      <c r="G21" s="1" t="s">
        <v>2574</v>
      </c>
      <c r="H21" s="4">
        <v>0</v>
      </c>
      <c r="I21" s="4">
        <v>20710000</v>
      </c>
      <c r="J21" s="4">
        <f t="shared" si="2"/>
        <v>-20710000</v>
      </c>
      <c r="K21" s="2">
        <v>117</v>
      </c>
      <c r="L21" s="2">
        <v>24</v>
      </c>
      <c r="M21" s="1" t="s">
        <v>2565</v>
      </c>
      <c r="N21" s="1" t="s">
        <v>2</v>
      </c>
      <c r="O21" s="1" t="s">
        <v>4</v>
      </c>
      <c r="P21" s="1" t="s">
        <v>5</v>
      </c>
      <c r="Q21" s="1" t="s">
        <v>6</v>
      </c>
      <c r="R21" s="1" t="s">
        <v>7</v>
      </c>
      <c r="S21" s="1" t="s">
        <v>13</v>
      </c>
      <c r="T21" s="1" t="s">
        <v>14</v>
      </c>
      <c r="U21" s="1" t="s">
        <v>2570</v>
      </c>
      <c r="V21" s="1" t="s">
        <v>2565</v>
      </c>
      <c r="W21" s="1" t="s">
        <v>2571</v>
      </c>
      <c r="X21" s="1" t="s">
        <v>2</v>
      </c>
      <c r="Y21" s="1" t="s">
        <v>2</v>
      </c>
    </row>
    <row r="22" spans="1:25" hidden="1" x14ac:dyDescent="0.2">
      <c r="A22" s="2">
        <v>181059</v>
      </c>
      <c r="B22" s="2">
        <v>1671</v>
      </c>
      <c r="C22" s="2">
        <v>1940</v>
      </c>
      <c r="D22" s="29" t="str">
        <f>VLOOKUP(C22,Piv.Analysis!A:AA,27,0)</f>
        <v>خرید خدمات</v>
      </c>
      <c r="E22" s="2"/>
      <c r="F22" s="1" t="s">
        <v>0</v>
      </c>
      <c r="G22" s="1" t="s">
        <v>2591</v>
      </c>
      <c r="H22" s="4">
        <v>0</v>
      </c>
      <c r="I22" s="4">
        <v>59000000</v>
      </c>
      <c r="J22" s="4">
        <f t="shared" ref="J22:J31" si="3">H22-I22</f>
        <v>-59000000</v>
      </c>
      <c r="K22" s="2">
        <v>117</v>
      </c>
      <c r="L22" s="2">
        <v>24</v>
      </c>
      <c r="M22" s="1" t="s">
        <v>2588</v>
      </c>
      <c r="N22" s="1" t="s">
        <v>2</v>
      </c>
      <c r="O22" s="1" t="s">
        <v>4</v>
      </c>
      <c r="P22" s="1" t="s">
        <v>5</v>
      </c>
      <c r="Q22" s="1" t="s">
        <v>6</v>
      </c>
      <c r="R22" s="1" t="s">
        <v>7</v>
      </c>
      <c r="S22" s="1" t="s">
        <v>13</v>
      </c>
      <c r="T22" s="1" t="s">
        <v>14</v>
      </c>
      <c r="U22" s="1" t="s">
        <v>2589</v>
      </c>
      <c r="V22" s="1" t="s">
        <v>2588</v>
      </c>
      <c r="W22" s="1" t="s">
        <v>2590</v>
      </c>
      <c r="X22" s="1" t="s">
        <v>2</v>
      </c>
      <c r="Y22" s="1" t="s">
        <v>2</v>
      </c>
    </row>
    <row r="23" spans="1:25" hidden="1" x14ac:dyDescent="0.2">
      <c r="A23" s="2">
        <v>140635</v>
      </c>
      <c r="B23" s="2">
        <v>1189</v>
      </c>
      <c r="C23" s="2">
        <v>1161</v>
      </c>
      <c r="D23" s="33" t="str">
        <f>VLOOKUP(C23,Piv.Analysis!A:AA,27,0)</f>
        <v>خرید انباری</v>
      </c>
      <c r="E23" s="2"/>
      <c r="F23" s="1" t="s">
        <v>71</v>
      </c>
      <c r="G23" s="1" t="s">
        <v>2592</v>
      </c>
      <c r="H23" s="4">
        <v>0</v>
      </c>
      <c r="I23" s="4">
        <v>869078800</v>
      </c>
      <c r="J23" s="4">
        <f t="shared" si="3"/>
        <v>-869078800</v>
      </c>
      <c r="K23" s="2">
        <v>117</v>
      </c>
      <c r="L23" s="2">
        <v>24</v>
      </c>
      <c r="M23" s="1" t="s">
        <v>2593</v>
      </c>
      <c r="N23" s="1" t="s">
        <v>2</v>
      </c>
      <c r="O23" s="1" t="s">
        <v>4</v>
      </c>
      <c r="P23" s="1" t="s">
        <v>5</v>
      </c>
      <c r="Q23" s="1" t="s">
        <v>6</v>
      </c>
      <c r="R23" s="1" t="s">
        <v>7</v>
      </c>
      <c r="S23" s="1" t="s">
        <v>13</v>
      </c>
      <c r="T23" s="1" t="s">
        <v>14</v>
      </c>
      <c r="U23" s="1" t="s">
        <v>2594</v>
      </c>
      <c r="V23" s="1" t="s">
        <v>2593</v>
      </c>
      <c r="W23" s="1" t="s">
        <v>2595</v>
      </c>
      <c r="X23" s="1" t="s">
        <v>2</v>
      </c>
      <c r="Y23" s="1" t="s">
        <v>2</v>
      </c>
    </row>
    <row r="24" spans="1:25" hidden="1" x14ac:dyDescent="0.2">
      <c r="A24" s="2">
        <v>173929</v>
      </c>
      <c r="B24" s="2">
        <v>1485</v>
      </c>
      <c r="C24" s="2">
        <v>1619</v>
      </c>
      <c r="D24" s="33" t="str">
        <f>VLOOKUP(C24,Piv.Analysis!A:AA,27,0)</f>
        <v>خرید انباری</v>
      </c>
      <c r="E24" s="2"/>
      <c r="F24" s="1" t="s">
        <v>108</v>
      </c>
      <c r="G24" s="1" t="s">
        <v>2596</v>
      </c>
      <c r="H24" s="4">
        <v>0</v>
      </c>
      <c r="I24" s="4">
        <v>2095225724</v>
      </c>
      <c r="J24" s="4">
        <f t="shared" si="3"/>
        <v>-2095225724</v>
      </c>
      <c r="K24" s="2">
        <v>117</v>
      </c>
      <c r="L24" s="2">
        <v>24</v>
      </c>
      <c r="M24" s="1" t="s">
        <v>2593</v>
      </c>
      <c r="N24" s="1" t="s">
        <v>2</v>
      </c>
      <c r="O24" s="1" t="s">
        <v>4</v>
      </c>
      <c r="P24" s="1" t="s">
        <v>5</v>
      </c>
      <c r="Q24" s="1" t="s">
        <v>6</v>
      </c>
      <c r="R24" s="1" t="s">
        <v>7</v>
      </c>
      <c r="S24" s="1" t="s">
        <v>13</v>
      </c>
      <c r="T24" s="1" t="s">
        <v>14</v>
      </c>
      <c r="U24" s="1" t="s">
        <v>2594</v>
      </c>
      <c r="V24" s="1" t="s">
        <v>2593</v>
      </c>
      <c r="W24" s="1" t="s">
        <v>2595</v>
      </c>
      <c r="X24" s="1" t="s">
        <v>2</v>
      </c>
      <c r="Y24" s="1" t="s">
        <v>2</v>
      </c>
    </row>
    <row r="25" spans="1:25" hidden="1" x14ac:dyDescent="0.2">
      <c r="A25" s="2">
        <v>137886</v>
      </c>
      <c r="B25" s="2">
        <v>1173</v>
      </c>
      <c r="C25" s="2">
        <v>1003</v>
      </c>
      <c r="D25" s="29" t="str">
        <f>VLOOKUP(C25,Piv.Analysis!A:AA,27,0)</f>
        <v>خرید خدمات</v>
      </c>
      <c r="E25" s="2"/>
      <c r="F25" s="1" t="s">
        <v>2172</v>
      </c>
      <c r="G25" s="1" t="s">
        <v>3584</v>
      </c>
      <c r="H25" s="4">
        <v>0</v>
      </c>
      <c r="I25" s="4">
        <v>917802422</v>
      </c>
      <c r="J25" s="4">
        <f t="shared" si="3"/>
        <v>-917802422</v>
      </c>
      <c r="K25" s="2">
        <v>117</v>
      </c>
      <c r="L25" s="2">
        <v>24</v>
      </c>
      <c r="M25" s="1" t="s">
        <v>3580</v>
      </c>
      <c r="N25" s="1" t="s">
        <v>2</v>
      </c>
      <c r="O25" s="1" t="s">
        <v>4</v>
      </c>
      <c r="P25" s="1" t="s">
        <v>5</v>
      </c>
      <c r="Q25" s="1" t="s">
        <v>6</v>
      </c>
      <c r="R25" s="1" t="s">
        <v>7</v>
      </c>
      <c r="S25" s="1" t="s">
        <v>13</v>
      </c>
      <c r="T25" s="1" t="s">
        <v>14</v>
      </c>
      <c r="U25" s="1" t="s">
        <v>3581</v>
      </c>
      <c r="V25" s="1" t="s">
        <v>3580</v>
      </c>
      <c r="W25" s="1" t="s">
        <v>2</v>
      </c>
      <c r="X25" s="1" t="s">
        <v>2</v>
      </c>
      <c r="Y25" s="1" t="s">
        <v>2</v>
      </c>
    </row>
    <row r="26" spans="1:25" hidden="1" x14ac:dyDescent="0.2">
      <c r="A26" s="2">
        <v>147334</v>
      </c>
      <c r="B26" s="2">
        <v>1176</v>
      </c>
      <c r="C26" s="2">
        <v>1466</v>
      </c>
      <c r="D26" s="29" t="str">
        <f>VLOOKUP(C26,Piv.Analysis!A:AA,27,0)</f>
        <v>خرید خدمات</v>
      </c>
      <c r="E26" s="2"/>
      <c r="F26" s="1" t="s">
        <v>2172</v>
      </c>
      <c r="G26" s="1" t="s">
        <v>3700</v>
      </c>
      <c r="H26" s="4">
        <v>0</v>
      </c>
      <c r="I26" s="4">
        <v>222447048</v>
      </c>
      <c r="J26" s="4">
        <f t="shared" si="3"/>
        <v>-222447048</v>
      </c>
      <c r="K26" s="2">
        <v>117</v>
      </c>
      <c r="L26" s="2">
        <v>24</v>
      </c>
      <c r="M26" s="1" t="s">
        <v>3694</v>
      </c>
      <c r="N26" s="1" t="s">
        <v>2</v>
      </c>
      <c r="O26" s="1" t="s">
        <v>4</v>
      </c>
      <c r="P26" s="1" t="s">
        <v>5</v>
      </c>
      <c r="Q26" s="1" t="s">
        <v>6</v>
      </c>
      <c r="R26" s="1" t="s">
        <v>7</v>
      </c>
      <c r="S26" s="1" t="s">
        <v>13</v>
      </c>
      <c r="T26" s="1" t="s">
        <v>14</v>
      </c>
      <c r="U26" s="1" t="s">
        <v>3695</v>
      </c>
      <c r="V26" s="1" t="s">
        <v>3694</v>
      </c>
      <c r="W26" s="1" t="s">
        <v>2</v>
      </c>
      <c r="X26" s="1" t="s">
        <v>2</v>
      </c>
      <c r="Y26" s="1" t="s">
        <v>2</v>
      </c>
    </row>
    <row r="27" spans="1:25" hidden="1" x14ac:dyDescent="0.2">
      <c r="A27" s="2">
        <v>139223</v>
      </c>
      <c r="B27" s="2">
        <v>1181</v>
      </c>
      <c r="C27" s="2">
        <v>1052</v>
      </c>
      <c r="D27" s="29" t="str">
        <f>VLOOKUP(C27,Piv.Analysis!A:AA,27,0)</f>
        <v>خرید خدمات</v>
      </c>
      <c r="E27" s="2"/>
      <c r="F27" s="1" t="s">
        <v>655</v>
      </c>
      <c r="G27" s="1" t="s">
        <v>3125</v>
      </c>
      <c r="H27" s="4">
        <v>0</v>
      </c>
      <c r="I27" s="4">
        <v>2624281005</v>
      </c>
      <c r="J27" s="4">
        <f t="shared" si="3"/>
        <v>-2624281005</v>
      </c>
      <c r="K27" s="2">
        <v>117</v>
      </c>
      <c r="L27" s="2">
        <v>24</v>
      </c>
      <c r="M27" s="1" t="s">
        <v>3099</v>
      </c>
      <c r="N27" s="1" t="s">
        <v>2</v>
      </c>
      <c r="O27" s="1" t="s">
        <v>4</v>
      </c>
      <c r="P27" s="1" t="s">
        <v>5</v>
      </c>
      <c r="Q27" s="1" t="s">
        <v>6</v>
      </c>
      <c r="R27" s="1" t="s">
        <v>7</v>
      </c>
      <c r="S27" s="1" t="s">
        <v>13</v>
      </c>
      <c r="T27" s="1" t="s">
        <v>14</v>
      </c>
      <c r="U27" s="1" t="s">
        <v>3100</v>
      </c>
      <c r="V27" s="1" t="s">
        <v>3099</v>
      </c>
      <c r="W27" s="1" t="s">
        <v>2</v>
      </c>
      <c r="X27" s="1" t="s">
        <v>2</v>
      </c>
      <c r="Y27" s="1" t="s">
        <v>2</v>
      </c>
    </row>
    <row r="28" spans="1:25" hidden="1" x14ac:dyDescent="0.2">
      <c r="A28" s="2">
        <v>139346</v>
      </c>
      <c r="B28" s="2">
        <v>1181</v>
      </c>
      <c r="C28" s="2">
        <v>1052</v>
      </c>
      <c r="D28" s="29" t="str">
        <f>VLOOKUP(C28,Piv.Analysis!A:AA,27,0)</f>
        <v>خرید خدمات</v>
      </c>
      <c r="E28" s="2"/>
      <c r="F28" s="1" t="s">
        <v>655</v>
      </c>
      <c r="G28" s="1" t="s">
        <v>3127</v>
      </c>
      <c r="H28" s="4">
        <v>0</v>
      </c>
      <c r="I28" s="4">
        <v>1107855156</v>
      </c>
      <c r="J28" s="4">
        <f t="shared" si="3"/>
        <v>-1107855156</v>
      </c>
      <c r="K28" s="2">
        <v>117</v>
      </c>
      <c r="L28" s="2">
        <v>24</v>
      </c>
      <c r="M28" s="1" t="s">
        <v>3099</v>
      </c>
      <c r="N28" s="1" t="s">
        <v>2</v>
      </c>
      <c r="O28" s="1" t="s">
        <v>4</v>
      </c>
      <c r="P28" s="1" t="s">
        <v>5</v>
      </c>
      <c r="Q28" s="1" t="s">
        <v>6</v>
      </c>
      <c r="R28" s="1" t="s">
        <v>7</v>
      </c>
      <c r="S28" s="1" t="s">
        <v>13</v>
      </c>
      <c r="T28" s="1" t="s">
        <v>14</v>
      </c>
      <c r="U28" s="1" t="s">
        <v>3100</v>
      </c>
      <c r="V28" s="1" t="s">
        <v>3099</v>
      </c>
      <c r="W28" s="1" t="s">
        <v>2</v>
      </c>
      <c r="X28" s="1" t="s">
        <v>2</v>
      </c>
      <c r="Y28" s="1" t="s">
        <v>2</v>
      </c>
    </row>
    <row r="29" spans="1:25" hidden="1" x14ac:dyDescent="0.2">
      <c r="A29" s="2">
        <v>139358</v>
      </c>
      <c r="B29" s="2">
        <v>1181</v>
      </c>
      <c r="C29" s="2">
        <v>1052</v>
      </c>
      <c r="D29" s="29" t="str">
        <f>VLOOKUP(C29,Piv.Analysis!A:AA,27,0)</f>
        <v>خرید خدمات</v>
      </c>
      <c r="E29" s="2"/>
      <c r="F29" s="1" t="s">
        <v>655</v>
      </c>
      <c r="G29" s="1" t="s">
        <v>3129</v>
      </c>
      <c r="H29" s="4">
        <v>0</v>
      </c>
      <c r="I29" s="4">
        <v>560998995</v>
      </c>
      <c r="J29" s="4">
        <f t="shared" si="3"/>
        <v>-560998995</v>
      </c>
      <c r="K29" s="2">
        <v>117</v>
      </c>
      <c r="L29" s="2">
        <v>24</v>
      </c>
      <c r="M29" s="1" t="s">
        <v>3099</v>
      </c>
      <c r="N29" s="1" t="s">
        <v>2</v>
      </c>
      <c r="O29" s="1" t="s">
        <v>4</v>
      </c>
      <c r="P29" s="1" t="s">
        <v>5</v>
      </c>
      <c r="Q29" s="1" t="s">
        <v>6</v>
      </c>
      <c r="R29" s="1" t="s">
        <v>7</v>
      </c>
      <c r="S29" s="1" t="s">
        <v>13</v>
      </c>
      <c r="T29" s="1" t="s">
        <v>14</v>
      </c>
      <c r="U29" s="1" t="s">
        <v>3100</v>
      </c>
      <c r="V29" s="1" t="s">
        <v>3099</v>
      </c>
      <c r="W29" s="1" t="s">
        <v>2</v>
      </c>
      <c r="X29" s="1" t="s">
        <v>2</v>
      </c>
      <c r="Y29" s="1" t="s">
        <v>2</v>
      </c>
    </row>
    <row r="30" spans="1:25" hidden="1" x14ac:dyDescent="0.2">
      <c r="A30" s="2">
        <v>139384</v>
      </c>
      <c r="B30" s="2">
        <v>1181</v>
      </c>
      <c r="C30" s="2">
        <v>1052</v>
      </c>
      <c r="D30" s="29" t="str">
        <f>VLOOKUP(C30,Piv.Analysis!A:AA,27,0)</f>
        <v>خرید خدمات</v>
      </c>
      <c r="E30" s="2"/>
      <c r="F30" s="1" t="s">
        <v>655</v>
      </c>
      <c r="G30" s="1" t="s">
        <v>3131</v>
      </c>
      <c r="H30" s="4">
        <v>0</v>
      </c>
      <c r="I30" s="4">
        <v>50031000</v>
      </c>
      <c r="J30" s="4">
        <f t="shared" si="3"/>
        <v>-50031000</v>
      </c>
      <c r="K30" s="2">
        <v>117</v>
      </c>
      <c r="L30" s="2">
        <v>24</v>
      </c>
      <c r="M30" s="1" t="s">
        <v>3099</v>
      </c>
      <c r="N30" s="1" t="s">
        <v>2</v>
      </c>
      <c r="O30" s="1" t="s">
        <v>4</v>
      </c>
      <c r="P30" s="1" t="s">
        <v>5</v>
      </c>
      <c r="Q30" s="1" t="s">
        <v>6</v>
      </c>
      <c r="R30" s="1" t="s">
        <v>7</v>
      </c>
      <c r="S30" s="1" t="s">
        <v>13</v>
      </c>
      <c r="T30" s="1" t="s">
        <v>14</v>
      </c>
      <c r="U30" s="1" t="s">
        <v>3100</v>
      </c>
      <c r="V30" s="1" t="s">
        <v>3099</v>
      </c>
      <c r="W30" s="1" t="s">
        <v>2</v>
      </c>
      <c r="X30" s="1" t="s">
        <v>2</v>
      </c>
      <c r="Y30" s="1" t="s">
        <v>2</v>
      </c>
    </row>
    <row r="31" spans="1:25" hidden="1" x14ac:dyDescent="0.2">
      <c r="A31" s="2">
        <v>139434</v>
      </c>
      <c r="B31" s="2">
        <v>1181</v>
      </c>
      <c r="C31" s="2">
        <v>1052</v>
      </c>
      <c r="D31" s="29" t="str">
        <f>VLOOKUP(C31,Piv.Analysis!A:AA,27,0)</f>
        <v>خرید خدمات</v>
      </c>
      <c r="E31" s="2"/>
      <c r="F31" s="1" t="s">
        <v>655</v>
      </c>
      <c r="G31" s="1" t="s">
        <v>3133</v>
      </c>
      <c r="H31" s="4">
        <v>0</v>
      </c>
      <c r="I31" s="4">
        <v>49050000</v>
      </c>
      <c r="J31" s="4">
        <f t="shared" si="3"/>
        <v>-49050000</v>
      </c>
      <c r="K31" s="2">
        <v>117</v>
      </c>
      <c r="L31" s="2">
        <v>24</v>
      </c>
      <c r="M31" s="1" t="s">
        <v>3099</v>
      </c>
      <c r="N31" s="1" t="s">
        <v>2</v>
      </c>
      <c r="O31" s="1" t="s">
        <v>4</v>
      </c>
      <c r="P31" s="1" t="s">
        <v>5</v>
      </c>
      <c r="Q31" s="1" t="s">
        <v>6</v>
      </c>
      <c r="R31" s="1" t="s">
        <v>7</v>
      </c>
      <c r="S31" s="1" t="s">
        <v>13</v>
      </c>
      <c r="T31" s="1" t="s">
        <v>14</v>
      </c>
      <c r="U31" s="1" t="s">
        <v>3100</v>
      </c>
      <c r="V31" s="1" t="s">
        <v>3099</v>
      </c>
      <c r="W31" s="1" t="s">
        <v>2</v>
      </c>
      <c r="X31" s="1" t="s">
        <v>2</v>
      </c>
      <c r="Y31" s="1" t="s">
        <v>2</v>
      </c>
    </row>
    <row r="32" spans="1:25" hidden="1" x14ac:dyDescent="0.2">
      <c r="A32" s="2">
        <v>139446</v>
      </c>
      <c r="B32" s="2">
        <v>1181</v>
      </c>
      <c r="C32" s="2">
        <v>1052</v>
      </c>
      <c r="D32" s="29" t="str">
        <f>VLOOKUP(C32,Piv.Analysis!A:AA,27,0)</f>
        <v>خرید خدمات</v>
      </c>
      <c r="E32" s="2"/>
      <c r="F32" s="1" t="s">
        <v>655</v>
      </c>
      <c r="G32" s="1" t="s">
        <v>3135</v>
      </c>
      <c r="H32" s="4">
        <v>0</v>
      </c>
      <c r="I32" s="4">
        <v>40221000</v>
      </c>
      <c r="J32" s="4">
        <f t="shared" ref="J32:J65" si="4">H32-I32</f>
        <v>-40221000</v>
      </c>
      <c r="K32" s="2">
        <v>117</v>
      </c>
      <c r="L32" s="2">
        <v>24</v>
      </c>
      <c r="M32" s="1" t="s">
        <v>3099</v>
      </c>
      <c r="N32" s="1" t="s">
        <v>2</v>
      </c>
      <c r="O32" s="1" t="s">
        <v>4</v>
      </c>
      <c r="P32" s="1" t="s">
        <v>5</v>
      </c>
      <c r="Q32" s="1" t="s">
        <v>6</v>
      </c>
      <c r="R32" s="1" t="s">
        <v>7</v>
      </c>
      <c r="S32" s="1" t="s">
        <v>13</v>
      </c>
      <c r="T32" s="1" t="s">
        <v>14</v>
      </c>
      <c r="U32" s="1" t="s">
        <v>3100</v>
      </c>
      <c r="V32" s="1" t="s">
        <v>3099</v>
      </c>
      <c r="W32" s="1" t="s">
        <v>2</v>
      </c>
      <c r="X32" s="1" t="s">
        <v>2</v>
      </c>
      <c r="Y32" s="1" t="s">
        <v>2</v>
      </c>
    </row>
    <row r="33" spans="1:25" hidden="1" x14ac:dyDescent="0.2">
      <c r="A33" s="2">
        <v>173375</v>
      </c>
      <c r="B33" s="2">
        <v>1167</v>
      </c>
      <c r="C33" s="2">
        <v>1556</v>
      </c>
      <c r="D33" s="34" t="s">
        <v>5194</v>
      </c>
      <c r="E33" s="2"/>
      <c r="F33" s="1" t="s">
        <v>77</v>
      </c>
      <c r="G33" s="1" t="s">
        <v>2655</v>
      </c>
      <c r="H33" s="4">
        <v>0</v>
      </c>
      <c r="I33" s="4">
        <v>3113283555</v>
      </c>
      <c r="J33" s="4">
        <f t="shared" si="4"/>
        <v>-3113283555</v>
      </c>
      <c r="K33" s="2">
        <v>21</v>
      </c>
      <c r="L33" s="2">
        <v>6</v>
      </c>
      <c r="M33" s="1" t="s">
        <v>2638</v>
      </c>
      <c r="N33" s="1" t="s">
        <v>2</v>
      </c>
      <c r="O33" s="1" t="s">
        <v>63</v>
      </c>
      <c r="P33" s="1" t="s">
        <v>64</v>
      </c>
      <c r="Q33" s="1" t="s">
        <v>65</v>
      </c>
      <c r="R33" s="1" t="s">
        <v>66</v>
      </c>
      <c r="S33" s="1" t="s">
        <v>65</v>
      </c>
      <c r="T33" s="1" t="s">
        <v>2629</v>
      </c>
      <c r="U33" s="1" t="s">
        <v>2641</v>
      </c>
      <c r="V33" s="1" t="s">
        <v>2638</v>
      </c>
      <c r="W33" s="1" t="s">
        <v>2642</v>
      </c>
      <c r="X33" s="1" t="s">
        <v>2</v>
      </c>
      <c r="Y33" s="1" t="s">
        <v>2</v>
      </c>
    </row>
    <row r="34" spans="1:25" hidden="1" x14ac:dyDescent="0.2">
      <c r="A34" s="2">
        <v>173377</v>
      </c>
      <c r="B34" s="2">
        <v>1167</v>
      </c>
      <c r="C34" s="2">
        <v>1556</v>
      </c>
      <c r="D34" s="34" t="s">
        <v>5194</v>
      </c>
      <c r="E34" s="2"/>
      <c r="F34" s="1" t="s">
        <v>77</v>
      </c>
      <c r="G34" s="1" t="s">
        <v>2656</v>
      </c>
      <c r="H34" s="4">
        <v>0</v>
      </c>
      <c r="I34" s="4">
        <v>16798736494</v>
      </c>
      <c r="J34" s="4">
        <f t="shared" si="4"/>
        <v>-16798736494</v>
      </c>
      <c r="K34" s="2">
        <v>21</v>
      </c>
      <c r="L34" s="2">
        <v>6</v>
      </c>
      <c r="M34" s="1" t="s">
        <v>2638</v>
      </c>
      <c r="N34" s="1" t="s">
        <v>2</v>
      </c>
      <c r="O34" s="1" t="s">
        <v>63</v>
      </c>
      <c r="P34" s="1" t="s">
        <v>64</v>
      </c>
      <c r="Q34" s="1" t="s">
        <v>65</v>
      </c>
      <c r="R34" s="1" t="s">
        <v>66</v>
      </c>
      <c r="S34" s="1" t="s">
        <v>65</v>
      </c>
      <c r="T34" s="1" t="s">
        <v>2629</v>
      </c>
      <c r="U34" s="1" t="s">
        <v>2641</v>
      </c>
      <c r="V34" s="1" t="s">
        <v>2638</v>
      </c>
      <c r="W34" s="1" t="s">
        <v>2642</v>
      </c>
      <c r="X34" s="1" t="s">
        <v>2</v>
      </c>
      <c r="Y34" s="1" t="s">
        <v>2</v>
      </c>
    </row>
    <row r="35" spans="1:25" hidden="1" x14ac:dyDescent="0.2">
      <c r="A35" s="2">
        <v>173379</v>
      </c>
      <c r="B35" s="2">
        <v>1167</v>
      </c>
      <c r="C35" s="2">
        <v>1556</v>
      </c>
      <c r="D35" s="34" t="s">
        <v>5194</v>
      </c>
      <c r="E35" s="2"/>
      <c r="F35" s="1" t="s">
        <v>77</v>
      </c>
      <c r="G35" s="1" t="s">
        <v>2657</v>
      </c>
      <c r="H35" s="4">
        <v>0</v>
      </c>
      <c r="I35" s="4">
        <v>8415361175</v>
      </c>
      <c r="J35" s="4">
        <f t="shared" si="4"/>
        <v>-8415361175</v>
      </c>
      <c r="K35" s="2">
        <v>21</v>
      </c>
      <c r="L35" s="2">
        <v>6</v>
      </c>
      <c r="M35" s="1" t="s">
        <v>2638</v>
      </c>
      <c r="N35" s="1" t="s">
        <v>2</v>
      </c>
      <c r="O35" s="1" t="s">
        <v>63</v>
      </c>
      <c r="P35" s="1" t="s">
        <v>64</v>
      </c>
      <c r="Q35" s="1" t="s">
        <v>65</v>
      </c>
      <c r="R35" s="1" t="s">
        <v>66</v>
      </c>
      <c r="S35" s="1" t="s">
        <v>65</v>
      </c>
      <c r="T35" s="1" t="s">
        <v>2629</v>
      </c>
      <c r="U35" s="1" t="s">
        <v>2641</v>
      </c>
      <c r="V35" s="1" t="s">
        <v>2638</v>
      </c>
      <c r="W35" s="1" t="s">
        <v>2642</v>
      </c>
      <c r="X35" s="1" t="s">
        <v>2</v>
      </c>
      <c r="Y35" s="1" t="s">
        <v>2</v>
      </c>
    </row>
    <row r="36" spans="1:25" hidden="1" x14ac:dyDescent="0.2">
      <c r="A36" s="2">
        <v>173381</v>
      </c>
      <c r="B36" s="2">
        <v>1167</v>
      </c>
      <c r="C36" s="2">
        <v>1556</v>
      </c>
      <c r="D36" s="34" t="s">
        <v>5194</v>
      </c>
      <c r="E36" s="2"/>
      <c r="F36" s="1" t="s">
        <v>77</v>
      </c>
      <c r="G36" s="1" t="s">
        <v>2658</v>
      </c>
      <c r="H36" s="4">
        <v>0</v>
      </c>
      <c r="I36" s="4">
        <v>15839998495</v>
      </c>
      <c r="J36" s="4">
        <f t="shared" si="4"/>
        <v>-15839998495</v>
      </c>
      <c r="K36" s="2">
        <v>21</v>
      </c>
      <c r="L36" s="2">
        <v>6</v>
      </c>
      <c r="M36" s="1" t="s">
        <v>2638</v>
      </c>
      <c r="N36" s="1" t="s">
        <v>2</v>
      </c>
      <c r="O36" s="1" t="s">
        <v>63</v>
      </c>
      <c r="P36" s="1" t="s">
        <v>64</v>
      </c>
      <c r="Q36" s="1" t="s">
        <v>65</v>
      </c>
      <c r="R36" s="1" t="s">
        <v>66</v>
      </c>
      <c r="S36" s="1" t="s">
        <v>65</v>
      </c>
      <c r="T36" s="1" t="s">
        <v>2629</v>
      </c>
      <c r="U36" s="1" t="s">
        <v>2641</v>
      </c>
      <c r="V36" s="1" t="s">
        <v>2638</v>
      </c>
      <c r="W36" s="1" t="s">
        <v>2642</v>
      </c>
      <c r="X36" s="1" t="s">
        <v>2</v>
      </c>
      <c r="Y36" s="1" t="s">
        <v>2</v>
      </c>
    </row>
    <row r="37" spans="1:25" hidden="1" x14ac:dyDescent="0.2">
      <c r="A37" s="2">
        <v>173383</v>
      </c>
      <c r="B37" s="2">
        <v>1167</v>
      </c>
      <c r="C37" s="2">
        <v>1556</v>
      </c>
      <c r="D37" s="34" t="s">
        <v>5194</v>
      </c>
      <c r="E37" s="2"/>
      <c r="F37" s="1" t="s">
        <v>77</v>
      </c>
      <c r="G37" s="1" t="s">
        <v>2659</v>
      </c>
      <c r="H37" s="4">
        <v>0</v>
      </c>
      <c r="I37" s="4">
        <v>13896897095</v>
      </c>
      <c r="J37" s="4">
        <f t="shared" si="4"/>
        <v>-13896897095</v>
      </c>
      <c r="K37" s="2">
        <v>21</v>
      </c>
      <c r="L37" s="2">
        <v>6</v>
      </c>
      <c r="M37" s="1" t="s">
        <v>2638</v>
      </c>
      <c r="N37" s="1" t="s">
        <v>2</v>
      </c>
      <c r="O37" s="1" t="s">
        <v>63</v>
      </c>
      <c r="P37" s="1" t="s">
        <v>64</v>
      </c>
      <c r="Q37" s="1" t="s">
        <v>65</v>
      </c>
      <c r="R37" s="1" t="s">
        <v>66</v>
      </c>
      <c r="S37" s="1" t="s">
        <v>65</v>
      </c>
      <c r="T37" s="1" t="s">
        <v>2629</v>
      </c>
      <c r="U37" s="1" t="s">
        <v>2641</v>
      </c>
      <c r="V37" s="1" t="s">
        <v>2638</v>
      </c>
      <c r="W37" s="1" t="s">
        <v>2642</v>
      </c>
      <c r="X37" s="1" t="s">
        <v>2</v>
      </c>
      <c r="Y37" s="1" t="s">
        <v>2</v>
      </c>
    </row>
    <row r="38" spans="1:25" hidden="1" x14ac:dyDescent="0.2">
      <c r="A38" s="2">
        <v>173385</v>
      </c>
      <c r="B38" s="2">
        <v>1167</v>
      </c>
      <c r="C38" s="2">
        <v>1556</v>
      </c>
      <c r="D38" s="34" t="s">
        <v>5194</v>
      </c>
      <c r="E38" s="2"/>
      <c r="F38" s="1" t="s">
        <v>77</v>
      </c>
      <c r="G38" s="1" t="s">
        <v>2660</v>
      </c>
      <c r="H38" s="4">
        <v>0</v>
      </c>
      <c r="I38" s="4">
        <v>62350241710</v>
      </c>
      <c r="J38" s="4">
        <f t="shared" si="4"/>
        <v>-62350241710</v>
      </c>
      <c r="K38" s="2">
        <v>21</v>
      </c>
      <c r="L38" s="2">
        <v>6</v>
      </c>
      <c r="M38" s="1" t="s">
        <v>2638</v>
      </c>
      <c r="N38" s="1" t="s">
        <v>2</v>
      </c>
      <c r="O38" s="1" t="s">
        <v>63</v>
      </c>
      <c r="P38" s="1" t="s">
        <v>64</v>
      </c>
      <c r="Q38" s="1" t="s">
        <v>65</v>
      </c>
      <c r="R38" s="1" t="s">
        <v>66</v>
      </c>
      <c r="S38" s="1" t="s">
        <v>65</v>
      </c>
      <c r="T38" s="1" t="s">
        <v>2629</v>
      </c>
      <c r="U38" s="1" t="s">
        <v>2641</v>
      </c>
      <c r="V38" s="1" t="s">
        <v>2638</v>
      </c>
      <c r="W38" s="1" t="s">
        <v>2642</v>
      </c>
      <c r="X38" s="1" t="s">
        <v>2</v>
      </c>
      <c r="Y38" s="1" t="s">
        <v>2</v>
      </c>
    </row>
    <row r="39" spans="1:25" hidden="1" x14ac:dyDescent="0.2">
      <c r="A39" s="2">
        <v>173387</v>
      </c>
      <c r="B39" s="2">
        <v>1167</v>
      </c>
      <c r="C39" s="2">
        <v>1556</v>
      </c>
      <c r="D39" s="34" t="s">
        <v>5194</v>
      </c>
      <c r="E39" s="2"/>
      <c r="F39" s="1" t="s">
        <v>77</v>
      </c>
      <c r="G39" s="1" t="s">
        <v>2661</v>
      </c>
      <c r="H39" s="4">
        <v>0</v>
      </c>
      <c r="I39" s="4">
        <v>2715409476</v>
      </c>
      <c r="J39" s="4">
        <f t="shared" si="4"/>
        <v>-2715409476</v>
      </c>
      <c r="K39" s="2">
        <v>21</v>
      </c>
      <c r="L39" s="2">
        <v>6</v>
      </c>
      <c r="M39" s="1" t="s">
        <v>2638</v>
      </c>
      <c r="N39" s="1" t="s">
        <v>2</v>
      </c>
      <c r="O39" s="1" t="s">
        <v>63</v>
      </c>
      <c r="P39" s="1" t="s">
        <v>64</v>
      </c>
      <c r="Q39" s="1" t="s">
        <v>65</v>
      </c>
      <c r="R39" s="1" t="s">
        <v>66</v>
      </c>
      <c r="S39" s="1" t="s">
        <v>65</v>
      </c>
      <c r="T39" s="1" t="s">
        <v>2629</v>
      </c>
      <c r="U39" s="1" t="s">
        <v>2641</v>
      </c>
      <c r="V39" s="1" t="s">
        <v>2638</v>
      </c>
      <c r="W39" s="1" t="s">
        <v>2642</v>
      </c>
      <c r="X39" s="1" t="s">
        <v>2</v>
      </c>
      <c r="Y39" s="1" t="s">
        <v>2</v>
      </c>
    </row>
    <row r="40" spans="1:25" hidden="1" x14ac:dyDescent="0.2">
      <c r="A40" s="2">
        <v>173389</v>
      </c>
      <c r="B40" s="2">
        <v>1167</v>
      </c>
      <c r="C40" s="2">
        <v>1556</v>
      </c>
      <c r="D40" s="34" t="s">
        <v>5194</v>
      </c>
      <c r="E40" s="2"/>
      <c r="F40" s="1" t="s">
        <v>77</v>
      </c>
      <c r="G40" s="1" t="s">
        <v>2662</v>
      </c>
      <c r="H40" s="4">
        <v>0</v>
      </c>
      <c r="I40" s="4">
        <v>5405484762</v>
      </c>
      <c r="J40" s="4">
        <f t="shared" si="4"/>
        <v>-5405484762</v>
      </c>
      <c r="K40" s="2">
        <v>21</v>
      </c>
      <c r="L40" s="2">
        <v>6</v>
      </c>
      <c r="M40" s="1" t="s">
        <v>2638</v>
      </c>
      <c r="N40" s="1" t="s">
        <v>2</v>
      </c>
      <c r="O40" s="1" t="s">
        <v>63</v>
      </c>
      <c r="P40" s="1" t="s">
        <v>64</v>
      </c>
      <c r="Q40" s="1" t="s">
        <v>65</v>
      </c>
      <c r="R40" s="1" t="s">
        <v>66</v>
      </c>
      <c r="S40" s="1" t="s">
        <v>65</v>
      </c>
      <c r="T40" s="1" t="s">
        <v>2629</v>
      </c>
      <c r="U40" s="1" t="s">
        <v>2641</v>
      </c>
      <c r="V40" s="1" t="s">
        <v>2638</v>
      </c>
      <c r="W40" s="1" t="s">
        <v>2642</v>
      </c>
      <c r="X40" s="1" t="s">
        <v>2</v>
      </c>
      <c r="Y40" s="1" t="s">
        <v>2</v>
      </c>
    </row>
    <row r="41" spans="1:25" hidden="1" x14ac:dyDescent="0.2">
      <c r="A41" s="2">
        <v>173391</v>
      </c>
      <c r="B41" s="2">
        <v>1167</v>
      </c>
      <c r="C41" s="2">
        <v>1556</v>
      </c>
      <c r="D41" s="34" t="s">
        <v>5194</v>
      </c>
      <c r="E41" s="2"/>
      <c r="F41" s="1" t="s">
        <v>77</v>
      </c>
      <c r="G41" s="1" t="s">
        <v>2663</v>
      </c>
      <c r="H41" s="4">
        <v>0</v>
      </c>
      <c r="I41" s="4">
        <v>118756603</v>
      </c>
      <c r="J41" s="4">
        <f t="shared" si="4"/>
        <v>-118756603</v>
      </c>
      <c r="K41" s="2">
        <v>21</v>
      </c>
      <c r="L41" s="2">
        <v>6</v>
      </c>
      <c r="M41" s="1" t="s">
        <v>2638</v>
      </c>
      <c r="N41" s="1" t="s">
        <v>2</v>
      </c>
      <c r="O41" s="1" t="s">
        <v>63</v>
      </c>
      <c r="P41" s="1" t="s">
        <v>64</v>
      </c>
      <c r="Q41" s="1" t="s">
        <v>65</v>
      </c>
      <c r="R41" s="1" t="s">
        <v>66</v>
      </c>
      <c r="S41" s="1" t="s">
        <v>65</v>
      </c>
      <c r="T41" s="1" t="s">
        <v>2629</v>
      </c>
      <c r="U41" s="1" t="s">
        <v>2641</v>
      </c>
      <c r="V41" s="1" t="s">
        <v>2638</v>
      </c>
      <c r="W41" s="1" t="s">
        <v>2642</v>
      </c>
      <c r="X41" s="1" t="s">
        <v>2</v>
      </c>
      <c r="Y41" s="1" t="s">
        <v>2</v>
      </c>
    </row>
    <row r="42" spans="1:25" hidden="1" x14ac:dyDescent="0.2">
      <c r="A42" s="2">
        <v>173393</v>
      </c>
      <c r="B42" s="2">
        <v>1167</v>
      </c>
      <c r="C42" s="2">
        <v>1556</v>
      </c>
      <c r="D42" s="34" t="s">
        <v>5194</v>
      </c>
      <c r="E42" s="2"/>
      <c r="F42" s="1" t="s">
        <v>77</v>
      </c>
      <c r="G42" s="1" t="s">
        <v>2664</v>
      </c>
      <c r="H42" s="4">
        <v>0</v>
      </c>
      <c r="I42" s="4">
        <v>974730411</v>
      </c>
      <c r="J42" s="4">
        <f t="shared" si="4"/>
        <v>-974730411</v>
      </c>
      <c r="K42" s="2">
        <v>21</v>
      </c>
      <c r="L42" s="2">
        <v>6</v>
      </c>
      <c r="M42" s="1" t="s">
        <v>2638</v>
      </c>
      <c r="N42" s="1" t="s">
        <v>2</v>
      </c>
      <c r="O42" s="1" t="s">
        <v>63</v>
      </c>
      <c r="P42" s="1" t="s">
        <v>64</v>
      </c>
      <c r="Q42" s="1" t="s">
        <v>65</v>
      </c>
      <c r="R42" s="1" t="s">
        <v>66</v>
      </c>
      <c r="S42" s="1" t="s">
        <v>65</v>
      </c>
      <c r="T42" s="1" t="s">
        <v>2629</v>
      </c>
      <c r="U42" s="1" t="s">
        <v>2641</v>
      </c>
      <c r="V42" s="1" t="s">
        <v>2638</v>
      </c>
      <c r="W42" s="1" t="s">
        <v>2642</v>
      </c>
      <c r="X42" s="1" t="s">
        <v>2</v>
      </c>
      <c r="Y42" s="1" t="s">
        <v>2</v>
      </c>
    </row>
    <row r="43" spans="1:25" hidden="1" x14ac:dyDescent="0.2">
      <c r="A43" s="2">
        <v>173395</v>
      </c>
      <c r="B43" s="2">
        <v>1167</v>
      </c>
      <c r="C43" s="2">
        <v>1556</v>
      </c>
      <c r="D43" s="34" t="s">
        <v>5194</v>
      </c>
      <c r="E43" s="2"/>
      <c r="F43" s="1" t="s">
        <v>77</v>
      </c>
      <c r="G43" s="1" t="s">
        <v>2665</v>
      </c>
      <c r="H43" s="4">
        <v>0</v>
      </c>
      <c r="I43" s="4">
        <v>17567198784</v>
      </c>
      <c r="J43" s="4">
        <f t="shared" si="4"/>
        <v>-17567198784</v>
      </c>
      <c r="K43" s="2">
        <v>21</v>
      </c>
      <c r="L43" s="2">
        <v>6</v>
      </c>
      <c r="M43" s="1" t="s">
        <v>2638</v>
      </c>
      <c r="N43" s="1" t="s">
        <v>2</v>
      </c>
      <c r="O43" s="1" t="s">
        <v>63</v>
      </c>
      <c r="P43" s="1" t="s">
        <v>64</v>
      </c>
      <c r="Q43" s="1" t="s">
        <v>65</v>
      </c>
      <c r="R43" s="1" t="s">
        <v>66</v>
      </c>
      <c r="S43" s="1" t="s">
        <v>65</v>
      </c>
      <c r="T43" s="1" t="s">
        <v>2629</v>
      </c>
      <c r="U43" s="1" t="s">
        <v>2641</v>
      </c>
      <c r="V43" s="1" t="s">
        <v>2638</v>
      </c>
      <c r="W43" s="1" t="s">
        <v>2642</v>
      </c>
      <c r="X43" s="1" t="s">
        <v>2</v>
      </c>
      <c r="Y43" s="1" t="s">
        <v>2</v>
      </c>
    </row>
    <row r="44" spans="1:25" hidden="1" x14ac:dyDescent="0.2">
      <c r="A44" s="2">
        <v>173397</v>
      </c>
      <c r="B44" s="2">
        <v>1167</v>
      </c>
      <c r="C44" s="2">
        <v>1556</v>
      </c>
      <c r="D44" s="34" t="s">
        <v>5194</v>
      </c>
      <c r="E44" s="2"/>
      <c r="F44" s="1" t="s">
        <v>77</v>
      </c>
      <c r="G44" s="1" t="s">
        <v>2666</v>
      </c>
      <c r="H44" s="4">
        <v>0</v>
      </c>
      <c r="I44" s="4">
        <v>36110850265</v>
      </c>
      <c r="J44" s="4">
        <f t="shared" si="4"/>
        <v>-36110850265</v>
      </c>
      <c r="K44" s="2">
        <v>21</v>
      </c>
      <c r="L44" s="2">
        <v>6</v>
      </c>
      <c r="M44" s="1" t="s">
        <v>2638</v>
      </c>
      <c r="N44" s="1" t="s">
        <v>2</v>
      </c>
      <c r="O44" s="1" t="s">
        <v>63</v>
      </c>
      <c r="P44" s="1" t="s">
        <v>64</v>
      </c>
      <c r="Q44" s="1" t="s">
        <v>65</v>
      </c>
      <c r="R44" s="1" t="s">
        <v>66</v>
      </c>
      <c r="S44" s="1" t="s">
        <v>65</v>
      </c>
      <c r="T44" s="1" t="s">
        <v>2629</v>
      </c>
      <c r="U44" s="1" t="s">
        <v>2641</v>
      </c>
      <c r="V44" s="1" t="s">
        <v>2638</v>
      </c>
      <c r="W44" s="1" t="s">
        <v>2642</v>
      </c>
      <c r="X44" s="1" t="s">
        <v>2</v>
      </c>
      <c r="Y44" s="1" t="s">
        <v>2</v>
      </c>
    </row>
    <row r="45" spans="1:25" hidden="1" x14ac:dyDescent="0.2">
      <c r="A45" s="2">
        <v>173399</v>
      </c>
      <c r="B45" s="2">
        <v>1167</v>
      </c>
      <c r="C45" s="2">
        <v>1556</v>
      </c>
      <c r="D45" s="34" t="s">
        <v>5194</v>
      </c>
      <c r="E45" s="2"/>
      <c r="F45" s="1" t="s">
        <v>77</v>
      </c>
      <c r="G45" s="1" t="s">
        <v>2667</v>
      </c>
      <c r="H45" s="4">
        <v>0</v>
      </c>
      <c r="I45" s="4">
        <v>9333190512</v>
      </c>
      <c r="J45" s="4">
        <f t="shared" si="4"/>
        <v>-9333190512</v>
      </c>
      <c r="K45" s="2">
        <v>21</v>
      </c>
      <c r="L45" s="2">
        <v>6</v>
      </c>
      <c r="M45" s="1" t="s">
        <v>2638</v>
      </c>
      <c r="N45" s="1" t="s">
        <v>2</v>
      </c>
      <c r="O45" s="1" t="s">
        <v>63</v>
      </c>
      <c r="P45" s="1" t="s">
        <v>64</v>
      </c>
      <c r="Q45" s="1" t="s">
        <v>65</v>
      </c>
      <c r="R45" s="1" t="s">
        <v>66</v>
      </c>
      <c r="S45" s="1" t="s">
        <v>65</v>
      </c>
      <c r="T45" s="1" t="s">
        <v>2629</v>
      </c>
      <c r="U45" s="1" t="s">
        <v>2641</v>
      </c>
      <c r="V45" s="1" t="s">
        <v>2638</v>
      </c>
      <c r="W45" s="1" t="s">
        <v>2642</v>
      </c>
      <c r="X45" s="1" t="s">
        <v>2</v>
      </c>
      <c r="Y45" s="1" t="s">
        <v>2</v>
      </c>
    </row>
    <row r="46" spans="1:25" hidden="1" x14ac:dyDescent="0.2">
      <c r="A46" s="2">
        <v>173401</v>
      </c>
      <c r="B46" s="2">
        <v>1167</v>
      </c>
      <c r="C46" s="2">
        <v>1556</v>
      </c>
      <c r="D46" s="34" t="s">
        <v>5194</v>
      </c>
      <c r="E46" s="2"/>
      <c r="F46" s="1" t="s">
        <v>77</v>
      </c>
      <c r="G46" s="1" t="s">
        <v>2668</v>
      </c>
      <c r="H46" s="4">
        <v>0</v>
      </c>
      <c r="I46" s="4">
        <v>35918794198</v>
      </c>
      <c r="J46" s="4">
        <f t="shared" si="4"/>
        <v>-35918794198</v>
      </c>
      <c r="K46" s="2">
        <v>21</v>
      </c>
      <c r="L46" s="2">
        <v>6</v>
      </c>
      <c r="M46" s="1" t="s">
        <v>2638</v>
      </c>
      <c r="N46" s="1" t="s">
        <v>2</v>
      </c>
      <c r="O46" s="1" t="s">
        <v>63</v>
      </c>
      <c r="P46" s="1" t="s">
        <v>64</v>
      </c>
      <c r="Q46" s="1" t="s">
        <v>65</v>
      </c>
      <c r="R46" s="1" t="s">
        <v>66</v>
      </c>
      <c r="S46" s="1" t="s">
        <v>65</v>
      </c>
      <c r="T46" s="1" t="s">
        <v>2629</v>
      </c>
      <c r="U46" s="1" t="s">
        <v>2641</v>
      </c>
      <c r="V46" s="1" t="s">
        <v>2638</v>
      </c>
      <c r="W46" s="1" t="s">
        <v>2642</v>
      </c>
      <c r="X46" s="1" t="s">
        <v>2</v>
      </c>
      <c r="Y46" s="1" t="s">
        <v>2</v>
      </c>
    </row>
    <row r="47" spans="1:25" hidden="1" x14ac:dyDescent="0.2">
      <c r="A47" s="2">
        <v>173403</v>
      </c>
      <c r="B47" s="2">
        <v>1167</v>
      </c>
      <c r="C47" s="2">
        <v>1556</v>
      </c>
      <c r="D47" s="34" t="s">
        <v>5194</v>
      </c>
      <c r="E47" s="2"/>
      <c r="F47" s="1" t="s">
        <v>77</v>
      </c>
      <c r="G47" s="1" t="s">
        <v>2669</v>
      </c>
      <c r="H47" s="4">
        <v>0</v>
      </c>
      <c r="I47" s="4">
        <v>22690271592</v>
      </c>
      <c r="J47" s="4">
        <f t="shared" si="4"/>
        <v>-22690271592</v>
      </c>
      <c r="K47" s="2">
        <v>21</v>
      </c>
      <c r="L47" s="2">
        <v>6</v>
      </c>
      <c r="M47" s="1" t="s">
        <v>2638</v>
      </c>
      <c r="N47" s="1" t="s">
        <v>2</v>
      </c>
      <c r="O47" s="1" t="s">
        <v>63</v>
      </c>
      <c r="P47" s="1" t="s">
        <v>64</v>
      </c>
      <c r="Q47" s="1" t="s">
        <v>65</v>
      </c>
      <c r="R47" s="1" t="s">
        <v>66</v>
      </c>
      <c r="S47" s="1" t="s">
        <v>65</v>
      </c>
      <c r="T47" s="1" t="s">
        <v>2629</v>
      </c>
      <c r="U47" s="1" t="s">
        <v>2641</v>
      </c>
      <c r="V47" s="1" t="s">
        <v>2638</v>
      </c>
      <c r="W47" s="1" t="s">
        <v>2642</v>
      </c>
      <c r="X47" s="1" t="s">
        <v>2</v>
      </c>
      <c r="Y47" s="1" t="s">
        <v>2</v>
      </c>
    </row>
    <row r="48" spans="1:25" hidden="1" x14ac:dyDescent="0.2">
      <c r="A48" s="2">
        <v>173405</v>
      </c>
      <c r="B48" s="2">
        <v>1167</v>
      </c>
      <c r="C48" s="2">
        <v>1556</v>
      </c>
      <c r="D48" s="34" t="s">
        <v>5194</v>
      </c>
      <c r="E48" s="2"/>
      <c r="F48" s="1" t="s">
        <v>77</v>
      </c>
      <c r="G48" s="1" t="s">
        <v>2670</v>
      </c>
      <c r="H48" s="4">
        <v>0</v>
      </c>
      <c r="I48" s="4">
        <v>21617773422</v>
      </c>
      <c r="J48" s="4">
        <f t="shared" si="4"/>
        <v>-21617773422</v>
      </c>
      <c r="K48" s="2">
        <v>21</v>
      </c>
      <c r="L48" s="2">
        <v>6</v>
      </c>
      <c r="M48" s="1" t="s">
        <v>2638</v>
      </c>
      <c r="N48" s="1" t="s">
        <v>2</v>
      </c>
      <c r="O48" s="1" t="s">
        <v>63</v>
      </c>
      <c r="P48" s="1" t="s">
        <v>64</v>
      </c>
      <c r="Q48" s="1" t="s">
        <v>65</v>
      </c>
      <c r="R48" s="1" t="s">
        <v>66</v>
      </c>
      <c r="S48" s="1" t="s">
        <v>65</v>
      </c>
      <c r="T48" s="1" t="s">
        <v>2629</v>
      </c>
      <c r="U48" s="1" t="s">
        <v>2641</v>
      </c>
      <c r="V48" s="1" t="s">
        <v>2638</v>
      </c>
      <c r="W48" s="1" t="s">
        <v>2642</v>
      </c>
      <c r="X48" s="1" t="s">
        <v>2</v>
      </c>
      <c r="Y48" s="1" t="s">
        <v>2</v>
      </c>
    </row>
    <row r="49" spans="1:25" hidden="1" x14ac:dyDescent="0.2">
      <c r="A49" s="2">
        <v>173407</v>
      </c>
      <c r="B49" s="2">
        <v>1167</v>
      </c>
      <c r="C49" s="2">
        <v>1556</v>
      </c>
      <c r="D49" s="34" t="s">
        <v>5194</v>
      </c>
      <c r="E49" s="2"/>
      <c r="F49" s="1" t="s">
        <v>77</v>
      </c>
      <c r="G49" s="1" t="s">
        <v>2671</v>
      </c>
      <c r="H49" s="4">
        <v>0</v>
      </c>
      <c r="I49" s="4">
        <v>13949991592</v>
      </c>
      <c r="J49" s="4">
        <f t="shared" si="4"/>
        <v>-13949991592</v>
      </c>
      <c r="K49" s="2">
        <v>21</v>
      </c>
      <c r="L49" s="2">
        <v>6</v>
      </c>
      <c r="M49" s="1" t="s">
        <v>2638</v>
      </c>
      <c r="N49" s="1" t="s">
        <v>2</v>
      </c>
      <c r="O49" s="1" t="s">
        <v>63</v>
      </c>
      <c r="P49" s="1" t="s">
        <v>64</v>
      </c>
      <c r="Q49" s="1" t="s">
        <v>65</v>
      </c>
      <c r="R49" s="1" t="s">
        <v>66</v>
      </c>
      <c r="S49" s="1" t="s">
        <v>65</v>
      </c>
      <c r="T49" s="1" t="s">
        <v>2629</v>
      </c>
      <c r="U49" s="1" t="s">
        <v>2641</v>
      </c>
      <c r="V49" s="1" t="s">
        <v>2638</v>
      </c>
      <c r="W49" s="1" t="s">
        <v>2642</v>
      </c>
      <c r="X49" s="1" t="s">
        <v>2</v>
      </c>
      <c r="Y49" s="1" t="s">
        <v>2</v>
      </c>
    </row>
    <row r="50" spans="1:25" hidden="1" x14ac:dyDescent="0.2">
      <c r="A50" s="2">
        <v>173409</v>
      </c>
      <c r="B50" s="2">
        <v>1167</v>
      </c>
      <c r="C50" s="2">
        <v>1556</v>
      </c>
      <c r="D50" s="34" t="s">
        <v>5194</v>
      </c>
      <c r="E50" s="2"/>
      <c r="F50" s="1" t="s">
        <v>77</v>
      </c>
      <c r="G50" s="1" t="s">
        <v>2672</v>
      </c>
      <c r="H50" s="4">
        <v>0</v>
      </c>
      <c r="I50" s="4">
        <v>29845034436</v>
      </c>
      <c r="J50" s="4">
        <f t="shared" si="4"/>
        <v>-29845034436</v>
      </c>
      <c r="K50" s="2">
        <v>21</v>
      </c>
      <c r="L50" s="2">
        <v>6</v>
      </c>
      <c r="M50" s="1" t="s">
        <v>2638</v>
      </c>
      <c r="N50" s="1" t="s">
        <v>2</v>
      </c>
      <c r="O50" s="1" t="s">
        <v>63</v>
      </c>
      <c r="P50" s="1" t="s">
        <v>64</v>
      </c>
      <c r="Q50" s="1" t="s">
        <v>65</v>
      </c>
      <c r="R50" s="1" t="s">
        <v>66</v>
      </c>
      <c r="S50" s="1" t="s">
        <v>65</v>
      </c>
      <c r="T50" s="1" t="s">
        <v>2629</v>
      </c>
      <c r="U50" s="1" t="s">
        <v>2641</v>
      </c>
      <c r="V50" s="1" t="s">
        <v>2638</v>
      </c>
      <c r="W50" s="1" t="s">
        <v>2642</v>
      </c>
      <c r="X50" s="1" t="s">
        <v>2</v>
      </c>
      <c r="Y50" s="1" t="s">
        <v>2</v>
      </c>
    </row>
    <row r="51" spans="1:25" hidden="1" x14ac:dyDescent="0.2">
      <c r="A51" s="2">
        <v>173411</v>
      </c>
      <c r="B51" s="2">
        <v>1167</v>
      </c>
      <c r="C51" s="2">
        <v>1556</v>
      </c>
      <c r="D51" s="34" t="s">
        <v>5194</v>
      </c>
      <c r="E51" s="2"/>
      <c r="F51" s="1" t="s">
        <v>77</v>
      </c>
      <c r="G51" s="1" t="s">
        <v>2673</v>
      </c>
      <c r="H51" s="4">
        <v>0</v>
      </c>
      <c r="I51" s="4">
        <v>33351198300</v>
      </c>
      <c r="J51" s="4">
        <f t="shared" si="4"/>
        <v>-33351198300</v>
      </c>
      <c r="K51" s="2">
        <v>21</v>
      </c>
      <c r="L51" s="2">
        <v>6</v>
      </c>
      <c r="M51" s="1" t="s">
        <v>2638</v>
      </c>
      <c r="N51" s="1" t="s">
        <v>2</v>
      </c>
      <c r="O51" s="1" t="s">
        <v>63</v>
      </c>
      <c r="P51" s="1" t="s">
        <v>64</v>
      </c>
      <c r="Q51" s="1" t="s">
        <v>65</v>
      </c>
      <c r="R51" s="1" t="s">
        <v>66</v>
      </c>
      <c r="S51" s="1" t="s">
        <v>65</v>
      </c>
      <c r="T51" s="1" t="s">
        <v>2629</v>
      </c>
      <c r="U51" s="1" t="s">
        <v>2641</v>
      </c>
      <c r="V51" s="1" t="s">
        <v>2638</v>
      </c>
      <c r="W51" s="1" t="s">
        <v>2642</v>
      </c>
      <c r="X51" s="1" t="s">
        <v>2</v>
      </c>
      <c r="Y51" s="1" t="s">
        <v>2</v>
      </c>
    </row>
    <row r="52" spans="1:25" hidden="1" x14ac:dyDescent="0.2">
      <c r="A52" s="2">
        <v>173413</v>
      </c>
      <c r="B52" s="2">
        <v>1167</v>
      </c>
      <c r="C52" s="2">
        <v>1556</v>
      </c>
      <c r="D52" s="34" t="s">
        <v>5194</v>
      </c>
      <c r="E52" s="2"/>
      <c r="F52" s="1" t="s">
        <v>77</v>
      </c>
      <c r="G52" s="1" t="s">
        <v>2674</v>
      </c>
      <c r="H52" s="4">
        <v>0</v>
      </c>
      <c r="I52" s="4">
        <v>12412878216</v>
      </c>
      <c r="J52" s="4">
        <f t="shared" si="4"/>
        <v>-12412878216</v>
      </c>
      <c r="K52" s="2">
        <v>21</v>
      </c>
      <c r="L52" s="2">
        <v>6</v>
      </c>
      <c r="M52" s="1" t="s">
        <v>2638</v>
      </c>
      <c r="N52" s="1" t="s">
        <v>2</v>
      </c>
      <c r="O52" s="1" t="s">
        <v>63</v>
      </c>
      <c r="P52" s="1" t="s">
        <v>64</v>
      </c>
      <c r="Q52" s="1" t="s">
        <v>65</v>
      </c>
      <c r="R52" s="1" t="s">
        <v>66</v>
      </c>
      <c r="S52" s="1" t="s">
        <v>65</v>
      </c>
      <c r="T52" s="1" t="s">
        <v>2629</v>
      </c>
      <c r="U52" s="1" t="s">
        <v>2641</v>
      </c>
      <c r="V52" s="1" t="s">
        <v>2638</v>
      </c>
      <c r="W52" s="1" t="s">
        <v>2642</v>
      </c>
      <c r="X52" s="1" t="s">
        <v>2</v>
      </c>
      <c r="Y52" s="1" t="s">
        <v>2</v>
      </c>
    </row>
    <row r="53" spans="1:25" hidden="1" x14ac:dyDescent="0.2">
      <c r="A53" s="2">
        <v>173415</v>
      </c>
      <c r="B53" s="2">
        <v>1167</v>
      </c>
      <c r="C53" s="2">
        <v>1556</v>
      </c>
      <c r="D53" s="34" t="s">
        <v>5194</v>
      </c>
      <c r="E53" s="2"/>
      <c r="F53" s="1" t="s">
        <v>77</v>
      </c>
      <c r="G53" s="1" t="s">
        <v>2675</v>
      </c>
      <c r="H53" s="4">
        <v>0</v>
      </c>
      <c r="I53" s="4">
        <v>18097211790</v>
      </c>
      <c r="J53" s="4">
        <f t="shared" si="4"/>
        <v>-18097211790</v>
      </c>
      <c r="K53" s="2">
        <v>21</v>
      </c>
      <c r="L53" s="2">
        <v>6</v>
      </c>
      <c r="M53" s="1" t="s">
        <v>2638</v>
      </c>
      <c r="N53" s="1" t="s">
        <v>2</v>
      </c>
      <c r="O53" s="1" t="s">
        <v>63</v>
      </c>
      <c r="P53" s="1" t="s">
        <v>64</v>
      </c>
      <c r="Q53" s="1" t="s">
        <v>65</v>
      </c>
      <c r="R53" s="1" t="s">
        <v>66</v>
      </c>
      <c r="S53" s="1" t="s">
        <v>65</v>
      </c>
      <c r="T53" s="1" t="s">
        <v>2629</v>
      </c>
      <c r="U53" s="1" t="s">
        <v>2641</v>
      </c>
      <c r="V53" s="1" t="s">
        <v>2638</v>
      </c>
      <c r="W53" s="1" t="s">
        <v>2642</v>
      </c>
      <c r="X53" s="1" t="s">
        <v>2</v>
      </c>
      <c r="Y53" s="1" t="s">
        <v>2</v>
      </c>
    </row>
    <row r="54" spans="1:25" hidden="1" x14ac:dyDescent="0.2">
      <c r="A54" s="2">
        <v>173417</v>
      </c>
      <c r="B54" s="2">
        <v>1167</v>
      </c>
      <c r="C54" s="2">
        <v>1556</v>
      </c>
      <c r="D54" s="34" t="s">
        <v>5194</v>
      </c>
      <c r="E54" s="2"/>
      <c r="F54" s="1" t="s">
        <v>77</v>
      </c>
      <c r="G54" s="1" t="s">
        <v>2676</v>
      </c>
      <c r="H54" s="4">
        <v>0</v>
      </c>
      <c r="I54" s="4">
        <v>4923682500</v>
      </c>
      <c r="J54" s="4">
        <f t="shared" si="4"/>
        <v>-4923682500</v>
      </c>
      <c r="K54" s="2">
        <v>21</v>
      </c>
      <c r="L54" s="2">
        <v>6</v>
      </c>
      <c r="M54" s="1" t="s">
        <v>2638</v>
      </c>
      <c r="N54" s="1" t="s">
        <v>2</v>
      </c>
      <c r="O54" s="1" t="s">
        <v>63</v>
      </c>
      <c r="P54" s="1" t="s">
        <v>64</v>
      </c>
      <c r="Q54" s="1" t="s">
        <v>65</v>
      </c>
      <c r="R54" s="1" t="s">
        <v>66</v>
      </c>
      <c r="S54" s="1" t="s">
        <v>65</v>
      </c>
      <c r="T54" s="1" t="s">
        <v>2629</v>
      </c>
      <c r="U54" s="1" t="s">
        <v>2641</v>
      </c>
      <c r="V54" s="1" t="s">
        <v>2638</v>
      </c>
      <c r="W54" s="1" t="s">
        <v>2642</v>
      </c>
      <c r="X54" s="1" t="s">
        <v>2</v>
      </c>
      <c r="Y54" s="1" t="s">
        <v>2</v>
      </c>
    </row>
    <row r="55" spans="1:25" hidden="1" x14ac:dyDescent="0.2">
      <c r="A55" s="2">
        <v>173419</v>
      </c>
      <c r="B55" s="2">
        <v>1167</v>
      </c>
      <c r="C55" s="2">
        <v>1556</v>
      </c>
      <c r="D55" s="34" t="s">
        <v>5194</v>
      </c>
      <c r="E55" s="2"/>
      <c r="F55" s="1" t="s">
        <v>77</v>
      </c>
      <c r="G55" s="1" t="s">
        <v>2677</v>
      </c>
      <c r="H55" s="4">
        <v>0</v>
      </c>
      <c r="I55" s="4">
        <v>31578097905</v>
      </c>
      <c r="J55" s="4">
        <f t="shared" si="4"/>
        <v>-31578097905</v>
      </c>
      <c r="K55" s="2">
        <v>21</v>
      </c>
      <c r="L55" s="2">
        <v>6</v>
      </c>
      <c r="M55" s="1" t="s">
        <v>2638</v>
      </c>
      <c r="N55" s="1" t="s">
        <v>2</v>
      </c>
      <c r="O55" s="1" t="s">
        <v>63</v>
      </c>
      <c r="P55" s="1" t="s">
        <v>64</v>
      </c>
      <c r="Q55" s="1" t="s">
        <v>65</v>
      </c>
      <c r="R55" s="1" t="s">
        <v>66</v>
      </c>
      <c r="S55" s="1" t="s">
        <v>65</v>
      </c>
      <c r="T55" s="1" t="s">
        <v>2629</v>
      </c>
      <c r="U55" s="1" t="s">
        <v>2641</v>
      </c>
      <c r="V55" s="1" t="s">
        <v>2638</v>
      </c>
      <c r="W55" s="1" t="s">
        <v>2642</v>
      </c>
      <c r="X55" s="1" t="s">
        <v>2</v>
      </c>
      <c r="Y55" s="1" t="s">
        <v>2</v>
      </c>
    </row>
    <row r="56" spans="1:25" hidden="1" x14ac:dyDescent="0.2">
      <c r="A56" s="2">
        <v>173421</v>
      </c>
      <c r="B56" s="2">
        <v>1167</v>
      </c>
      <c r="C56" s="2">
        <v>1556</v>
      </c>
      <c r="D56" s="34" t="s">
        <v>5194</v>
      </c>
      <c r="E56" s="2"/>
      <c r="F56" s="1" t="s">
        <v>77</v>
      </c>
      <c r="G56" s="1" t="s">
        <v>2678</v>
      </c>
      <c r="H56" s="4">
        <v>0</v>
      </c>
      <c r="I56" s="4">
        <v>18570124560</v>
      </c>
      <c r="J56" s="4">
        <f t="shared" si="4"/>
        <v>-18570124560</v>
      </c>
      <c r="K56" s="2">
        <v>21</v>
      </c>
      <c r="L56" s="2">
        <v>6</v>
      </c>
      <c r="M56" s="1" t="s">
        <v>2638</v>
      </c>
      <c r="N56" s="1" t="s">
        <v>2</v>
      </c>
      <c r="O56" s="1" t="s">
        <v>63</v>
      </c>
      <c r="P56" s="1" t="s">
        <v>64</v>
      </c>
      <c r="Q56" s="1" t="s">
        <v>65</v>
      </c>
      <c r="R56" s="1" t="s">
        <v>66</v>
      </c>
      <c r="S56" s="1" t="s">
        <v>65</v>
      </c>
      <c r="T56" s="1" t="s">
        <v>2629</v>
      </c>
      <c r="U56" s="1" t="s">
        <v>2641</v>
      </c>
      <c r="V56" s="1" t="s">
        <v>2638</v>
      </c>
      <c r="W56" s="1" t="s">
        <v>2642</v>
      </c>
      <c r="X56" s="1" t="s">
        <v>2</v>
      </c>
      <c r="Y56" s="1" t="s">
        <v>2</v>
      </c>
    </row>
    <row r="57" spans="1:25" hidden="1" x14ac:dyDescent="0.2">
      <c r="A57" s="2">
        <v>173819</v>
      </c>
      <c r="B57" s="2">
        <v>1167</v>
      </c>
      <c r="C57" s="2">
        <v>1556</v>
      </c>
      <c r="D57" s="34" t="s">
        <v>5194</v>
      </c>
      <c r="E57" s="2"/>
      <c r="F57" s="1" t="s">
        <v>77</v>
      </c>
      <c r="G57" s="1" t="s">
        <v>2679</v>
      </c>
      <c r="H57" s="4">
        <v>0</v>
      </c>
      <c r="I57" s="4">
        <v>491899160</v>
      </c>
      <c r="J57" s="4">
        <f t="shared" si="4"/>
        <v>-491899160</v>
      </c>
      <c r="K57" s="2">
        <v>21</v>
      </c>
      <c r="L57" s="2">
        <v>6</v>
      </c>
      <c r="M57" s="1" t="s">
        <v>2638</v>
      </c>
      <c r="N57" s="1" t="s">
        <v>2</v>
      </c>
      <c r="O57" s="1" t="s">
        <v>63</v>
      </c>
      <c r="P57" s="1" t="s">
        <v>64</v>
      </c>
      <c r="Q57" s="1" t="s">
        <v>65</v>
      </c>
      <c r="R57" s="1" t="s">
        <v>66</v>
      </c>
      <c r="S57" s="1" t="s">
        <v>65</v>
      </c>
      <c r="T57" s="1" t="s">
        <v>2629</v>
      </c>
      <c r="U57" s="1" t="s">
        <v>2641</v>
      </c>
      <c r="V57" s="1" t="s">
        <v>2638</v>
      </c>
      <c r="W57" s="1" t="s">
        <v>2642</v>
      </c>
      <c r="X57" s="1" t="s">
        <v>2</v>
      </c>
      <c r="Y57" s="1" t="s">
        <v>2</v>
      </c>
    </row>
    <row r="58" spans="1:25" hidden="1" x14ac:dyDescent="0.2">
      <c r="A58" s="2">
        <v>173821</v>
      </c>
      <c r="B58" s="2">
        <v>1167</v>
      </c>
      <c r="C58" s="2">
        <v>1556</v>
      </c>
      <c r="D58" s="34" t="s">
        <v>5194</v>
      </c>
      <c r="E58" s="2"/>
      <c r="F58" s="1" t="s">
        <v>77</v>
      </c>
      <c r="G58" s="1" t="s">
        <v>2680</v>
      </c>
      <c r="H58" s="4">
        <v>0</v>
      </c>
      <c r="I58" s="4">
        <v>221633428</v>
      </c>
      <c r="J58" s="4">
        <f t="shared" si="4"/>
        <v>-221633428</v>
      </c>
      <c r="K58" s="2">
        <v>21</v>
      </c>
      <c r="L58" s="2">
        <v>6</v>
      </c>
      <c r="M58" s="1" t="s">
        <v>2638</v>
      </c>
      <c r="N58" s="1" t="s">
        <v>2</v>
      </c>
      <c r="O58" s="1" t="s">
        <v>63</v>
      </c>
      <c r="P58" s="1" t="s">
        <v>64</v>
      </c>
      <c r="Q58" s="1" t="s">
        <v>65</v>
      </c>
      <c r="R58" s="1" t="s">
        <v>66</v>
      </c>
      <c r="S58" s="1" t="s">
        <v>65</v>
      </c>
      <c r="T58" s="1" t="s">
        <v>2629</v>
      </c>
      <c r="U58" s="1" t="s">
        <v>2641</v>
      </c>
      <c r="V58" s="1" t="s">
        <v>2638</v>
      </c>
      <c r="W58" s="1" t="s">
        <v>2642</v>
      </c>
      <c r="X58" s="1" t="s">
        <v>2</v>
      </c>
      <c r="Y58" s="1" t="s">
        <v>2</v>
      </c>
    </row>
    <row r="59" spans="1:25" hidden="1" x14ac:dyDescent="0.2">
      <c r="A59" s="2">
        <v>173823</v>
      </c>
      <c r="B59" s="2">
        <v>1167</v>
      </c>
      <c r="C59" s="2">
        <v>1556</v>
      </c>
      <c r="D59" s="34" t="s">
        <v>5194</v>
      </c>
      <c r="E59" s="2"/>
      <c r="F59" s="1" t="s">
        <v>77</v>
      </c>
      <c r="G59" s="1" t="s">
        <v>2681</v>
      </c>
      <c r="H59" s="4">
        <v>0</v>
      </c>
      <c r="I59" s="4">
        <v>848867350</v>
      </c>
      <c r="J59" s="4">
        <f t="shared" si="4"/>
        <v>-848867350</v>
      </c>
      <c r="K59" s="2">
        <v>21</v>
      </c>
      <c r="L59" s="2">
        <v>6</v>
      </c>
      <c r="M59" s="1" t="s">
        <v>2638</v>
      </c>
      <c r="N59" s="1" t="s">
        <v>2</v>
      </c>
      <c r="O59" s="1" t="s">
        <v>63</v>
      </c>
      <c r="P59" s="1" t="s">
        <v>64</v>
      </c>
      <c r="Q59" s="1" t="s">
        <v>65</v>
      </c>
      <c r="R59" s="1" t="s">
        <v>66</v>
      </c>
      <c r="S59" s="1" t="s">
        <v>65</v>
      </c>
      <c r="T59" s="1" t="s">
        <v>2629</v>
      </c>
      <c r="U59" s="1" t="s">
        <v>2641</v>
      </c>
      <c r="V59" s="1" t="s">
        <v>2638</v>
      </c>
      <c r="W59" s="1" t="s">
        <v>2642</v>
      </c>
      <c r="X59" s="1" t="s">
        <v>2</v>
      </c>
      <c r="Y59" s="1" t="s">
        <v>2</v>
      </c>
    </row>
    <row r="60" spans="1:25" hidden="1" x14ac:dyDescent="0.2">
      <c r="A60" s="2">
        <v>173825</v>
      </c>
      <c r="B60" s="2">
        <v>1167</v>
      </c>
      <c r="C60" s="2">
        <v>1556</v>
      </c>
      <c r="D60" s="34" t="s">
        <v>5194</v>
      </c>
      <c r="E60" s="2"/>
      <c r="F60" s="1" t="s">
        <v>77</v>
      </c>
      <c r="G60" s="1" t="s">
        <v>2682</v>
      </c>
      <c r="H60" s="4">
        <v>0</v>
      </c>
      <c r="I60" s="4">
        <v>1039690275</v>
      </c>
      <c r="J60" s="4">
        <f t="shared" si="4"/>
        <v>-1039690275</v>
      </c>
      <c r="K60" s="2">
        <v>21</v>
      </c>
      <c r="L60" s="2">
        <v>6</v>
      </c>
      <c r="M60" s="1" t="s">
        <v>2638</v>
      </c>
      <c r="N60" s="1" t="s">
        <v>2</v>
      </c>
      <c r="O60" s="1" t="s">
        <v>63</v>
      </c>
      <c r="P60" s="1" t="s">
        <v>64</v>
      </c>
      <c r="Q60" s="1" t="s">
        <v>65</v>
      </c>
      <c r="R60" s="1" t="s">
        <v>66</v>
      </c>
      <c r="S60" s="1" t="s">
        <v>65</v>
      </c>
      <c r="T60" s="1" t="s">
        <v>2629</v>
      </c>
      <c r="U60" s="1" t="s">
        <v>2641</v>
      </c>
      <c r="V60" s="1" t="s">
        <v>2638</v>
      </c>
      <c r="W60" s="1" t="s">
        <v>2642</v>
      </c>
      <c r="X60" s="1" t="s">
        <v>2</v>
      </c>
      <c r="Y60" s="1" t="s">
        <v>2</v>
      </c>
    </row>
    <row r="61" spans="1:25" hidden="1" x14ac:dyDescent="0.2">
      <c r="A61" s="2">
        <v>173827</v>
      </c>
      <c r="B61" s="2">
        <v>1167</v>
      </c>
      <c r="C61" s="2">
        <v>1556</v>
      </c>
      <c r="D61" s="34" t="s">
        <v>5194</v>
      </c>
      <c r="E61" s="2"/>
      <c r="F61" s="1" t="s">
        <v>77</v>
      </c>
      <c r="G61" s="1" t="s">
        <v>2683</v>
      </c>
      <c r="H61" s="4">
        <v>0</v>
      </c>
      <c r="I61" s="4">
        <v>1274877680</v>
      </c>
      <c r="J61" s="4">
        <f t="shared" si="4"/>
        <v>-1274877680</v>
      </c>
      <c r="K61" s="2">
        <v>21</v>
      </c>
      <c r="L61" s="2">
        <v>6</v>
      </c>
      <c r="M61" s="1" t="s">
        <v>2638</v>
      </c>
      <c r="N61" s="1" t="s">
        <v>2</v>
      </c>
      <c r="O61" s="1" t="s">
        <v>63</v>
      </c>
      <c r="P61" s="1" t="s">
        <v>64</v>
      </c>
      <c r="Q61" s="1" t="s">
        <v>65</v>
      </c>
      <c r="R61" s="1" t="s">
        <v>66</v>
      </c>
      <c r="S61" s="1" t="s">
        <v>65</v>
      </c>
      <c r="T61" s="1" t="s">
        <v>2629</v>
      </c>
      <c r="U61" s="1" t="s">
        <v>2641</v>
      </c>
      <c r="V61" s="1" t="s">
        <v>2638</v>
      </c>
      <c r="W61" s="1" t="s">
        <v>2642</v>
      </c>
      <c r="X61" s="1" t="s">
        <v>2</v>
      </c>
      <c r="Y61" s="1" t="s">
        <v>2</v>
      </c>
    </row>
    <row r="62" spans="1:25" hidden="1" x14ac:dyDescent="0.2">
      <c r="A62" s="2">
        <v>180337</v>
      </c>
      <c r="B62" s="2">
        <v>1332</v>
      </c>
      <c r="C62" s="2">
        <v>1901</v>
      </c>
      <c r="D62" s="33" t="str">
        <f>VLOOKUP(C62,Piv.Analysis!A:AA,27,0)</f>
        <v>خرید انباری</v>
      </c>
      <c r="E62" s="2"/>
      <c r="F62" s="1" t="s">
        <v>171</v>
      </c>
      <c r="G62" s="1" t="s">
        <v>1479</v>
      </c>
      <c r="H62" s="4">
        <v>0</v>
      </c>
      <c r="I62" s="4">
        <v>170213556181</v>
      </c>
      <c r="J62" s="4">
        <f t="shared" si="4"/>
        <v>-170213556181</v>
      </c>
      <c r="K62" s="2">
        <v>117</v>
      </c>
      <c r="L62" s="2">
        <v>24</v>
      </c>
      <c r="M62" s="1" t="s">
        <v>2638</v>
      </c>
      <c r="N62" s="1" t="s">
        <v>2</v>
      </c>
      <c r="O62" s="1" t="s">
        <v>4</v>
      </c>
      <c r="P62" s="1" t="s">
        <v>5</v>
      </c>
      <c r="Q62" s="1" t="s">
        <v>6</v>
      </c>
      <c r="R62" s="1" t="s">
        <v>7</v>
      </c>
      <c r="S62" s="1" t="s">
        <v>13</v>
      </c>
      <c r="T62" s="1" t="s">
        <v>14</v>
      </c>
      <c r="U62" s="1" t="s">
        <v>2641</v>
      </c>
      <c r="V62" s="1" t="s">
        <v>2638</v>
      </c>
      <c r="W62" s="1" t="s">
        <v>2642</v>
      </c>
      <c r="X62" s="1" t="s">
        <v>2</v>
      </c>
      <c r="Y62" s="1" t="s">
        <v>2</v>
      </c>
    </row>
    <row r="63" spans="1:25" hidden="1" x14ac:dyDescent="0.2">
      <c r="A63" s="2">
        <v>180438</v>
      </c>
      <c r="B63" s="2">
        <v>1337</v>
      </c>
      <c r="C63" s="2">
        <v>1911</v>
      </c>
      <c r="D63" s="33" t="str">
        <f>VLOOKUP(C63,Piv.Analysis!A:AA,27,0)</f>
        <v>خرید انباری</v>
      </c>
      <c r="E63" s="2"/>
      <c r="F63" s="1" t="s">
        <v>171</v>
      </c>
      <c r="G63" s="1" t="s">
        <v>2691</v>
      </c>
      <c r="H63" s="4">
        <v>0</v>
      </c>
      <c r="I63" s="4">
        <v>53966000000</v>
      </c>
      <c r="J63" s="4">
        <f t="shared" si="4"/>
        <v>-53966000000</v>
      </c>
      <c r="K63" s="2">
        <v>117</v>
      </c>
      <c r="L63" s="2">
        <v>24</v>
      </c>
      <c r="M63" s="1" t="s">
        <v>2638</v>
      </c>
      <c r="N63" s="1" t="s">
        <v>2</v>
      </c>
      <c r="O63" s="1" t="s">
        <v>4</v>
      </c>
      <c r="P63" s="1" t="s">
        <v>5</v>
      </c>
      <c r="Q63" s="1" t="s">
        <v>6</v>
      </c>
      <c r="R63" s="1" t="s">
        <v>7</v>
      </c>
      <c r="S63" s="1" t="s">
        <v>13</v>
      </c>
      <c r="T63" s="1" t="s">
        <v>14</v>
      </c>
      <c r="U63" s="1" t="s">
        <v>2641</v>
      </c>
      <c r="V63" s="1" t="s">
        <v>2638</v>
      </c>
      <c r="W63" s="1" t="s">
        <v>2642</v>
      </c>
      <c r="X63" s="1" t="s">
        <v>2</v>
      </c>
      <c r="Y63" s="1" t="s">
        <v>2</v>
      </c>
    </row>
    <row r="64" spans="1:25" hidden="1" x14ac:dyDescent="0.2">
      <c r="A64" s="2">
        <v>180780</v>
      </c>
      <c r="B64" s="2">
        <v>1338</v>
      </c>
      <c r="C64" s="2">
        <v>1913</v>
      </c>
      <c r="D64" s="33" t="str">
        <f>VLOOKUP(C64,Piv.Analysis!A:AA,27,0)</f>
        <v>خرید انباری</v>
      </c>
      <c r="E64" s="2"/>
      <c r="F64" s="1" t="s">
        <v>171</v>
      </c>
      <c r="G64" s="1" t="s">
        <v>2692</v>
      </c>
      <c r="H64" s="4">
        <v>0</v>
      </c>
      <c r="I64" s="4">
        <v>23152733469</v>
      </c>
      <c r="J64" s="4">
        <f t="shared" si="4"/>
        <v>-23152733469</v>
      </c>
      <c r="K64" s="2">
        <v>117</v>
      </c>
      <c r="L64" s="2">
        <v>24</v>
      </c>
      <c r="M64" s="1" t="s">
        <v>2638</v>
      </c>
      <c r="N64" s="1" t="s">
        <v>2</v>
      </c>
      <c r="O64" s="1" t="s">
        <v>4</v>
      </c>
      <c r="P64" s="1" t="s">
        <v>5</v>
      </c>
      <c r="Q64" s="1" t="s">
        <v>6</v>
      </c>
      <c r="R64" s="1" t="s">
        <v>7</v>
      </c>
      <c r="S64" s="1" t="s">
        <v>13</v>
      </c>
      <c r="T64" s="1" t="s">
        <v>14</v>
      </c>
      <c r="U64" s="1" t="s">
        <v>2641</v>
      </c>
      <c r="V64" s="1" t="s">
        <v>2638</v>
      </c>
      <c r="W64" s="1" t="s">
        <v>2642</v>
      </c>
      <c r="X64" s="1" t="s">
        <v>2</v>
      </c>
      <c r="Y64" s="1" t="s">
        <v>2</v>
      </c>
    </row>
    <row r="65" spans="1:25" hidden="1" x14ac:dyDescent="0.2">
      <c r="A65" s="2">
        <v>180804</v>
      </c>
      <c r="B65" s="2">
        <v>1339</v>
      </c>
      <c r="C65" s="2">
        <v>1914</v>
      </c>
      <c r="D65" s="33" t="str">
        <f>VLOOKUP(C65,Piv.Analysis!A:AA,27,0)</f>
        <v>خرید انباری</v>
      </c>
      <c r="E65" s="2"/>
      <c r="F65" s="1" t="s">
        <v>171</v>
      </c>
      <c r="G65" s="1" t="s">
        <v>2693</v>
      </c>
      <c r="H65" s="4">
        <v>0</v>
      </c>
      <c r="I65" s="4">
        <v>10253540000</v>
      </c>
      <c r="J65" s="4">
        <f t="shared" si="4"/>
        <v>-10253540000</v>
      </c>
      <c r="K65" s="2">
        <v>117</v>
      </c>
      <c r="L65" s="2">
        <v>24</v>
      </c>
      <c r="M65" s="1" t="s">
        <v>2638</v>
      </c>
      <c r="N65" s="1" t="s">
        <v>2</v>
      </c>
      <c r="O65" s="1" t="s">
        <v>4</v>
      </c>
      <c r="P65" s="1" t="s">
        <v>5</v>
      </c>
      <c r="Q65" s="1" t="s">
        <v>6</v>
      </c>
      <c r="R65" s="1" t="s">
        <v>7</v>
      </c>
      <c r="S65" s="1" t="s">
        <v>13</v>
      </c>
      <c r="T65" s="1" t="s">
        <v>14</v>
      </c>
      <c r="U65" s="1" t="s">
        <v>2641</v>
      </c>
      <c r="V65" s="1" t="s">
        <v>2638</v>
      </c>
      <c r="W65" s="1" t="s">
        <v>2642</v>
      </c>
      <c r="X65" s="1" t="s">
        <v>2</v>
      </c>
      <c r="Y65" s="1" t="s">
        <v>2</v>
      </c>
    </row>
    <row r="66" spans="1:25" hidden="1" x14ac:dyDescent="0.2">
      <c r="A66" s="2">
        <v>180966</v>
      </c>
      <c r="B66" s="2">
        <v>1342</v>
      </c>
      <c r="C66" s="2">
        <v>1921</v>
      </c>
      <c r="D66" s="33" t="str">
        <f>VLOOKUP(C66,Piv.Analysis!A:AA,27,0)</f>
        <v>خرید انباری</v>
      </c>
      <c r="E66" s="2"/>
      <c r="F66" s="1" t="s">
        <v>171</v>
      </c>
      <c r="G66" s="1" t="s">
        <v>2696</v>
      </c>
      <c r="H66" s="4">
        <v>0</v>
      </c>
      <c r="I66" s="4">
        <v>53485972430</v>
      </c>
      <c r="J66" s="4">
        <f t="shared" ref="J66:J75" si="5">H66-I66</f>
        <v>-53485972430</v>
      </c>
      <c r="K66" s="2">
        <v>117</v>
      </c>
      <c r="L66" s="2">
        <v>24</v>
      </c>
      <c r="M66" s="1" t="s">
        <v>2638</v>
      </c>
      <c r="N66" s="1" t="s">
        <v>2</v>
      </c>
      <c r="O66" s="1" t="s">
        <v>4</v>
      </c>
      <c r="P66" s="1" t="s">
        <v>5</v>
      </c>
      <c r="Q66" s="1" t="s">
        <v>6</v>
      </c>
      <c r="R66" s="1" t="s">
        <v>7</v>
      </c>
      <c r="S66" s="1" t="s">
        <v>13</v>
      </c>
      <c r="T66" s="1" t="s">
        <v>14</v>
      </c>
      <c r="U66" s="1" t="s">
        <v>2641</v>
      </c>
      <c r="V66" s="1" t="s">
        <v>2638</v>
      </c>
      <c r="W66" s="1" t="s">
        <v>2642</v>
      </c>
      <c r="X66" s="1" t="s">
        <v>2</v>
      </c>
      <c r="Y66" s="1" t="s">
        <v>2</v>
      </c>
    </row>
    <row r="67" spans="1:25" hidden="1" x14ac:dyDescent="0.2">
      <c r="A67" s="2">
        <v>181608</v>
      </c>
      <c r="B67" s="2">
        <v>1344</v>
      </c>
      <c r="C67" s="2">
        <v>1998</v>
      </c>
      <c r="D67" s="33" t="str">
        <f>VLOOKUP(C67,Piv.Analysis!A:AA,27,0)</f>
        <v>خرید انباری</v>
      </c>
      <c r="E67" s="2"/>
      <c r="F67" s="1" t="s">
        <v>171</v>
      </c>
      <c r="G67" s="1" t="s">
        <v>2697</v>
      </c>
      <c r="H67" s="4">
        <v>0</v>
      </c>
      <c r="I67" s="4">
        <v>26999729460</v>
      </c>
      <c r="J67" s="4">
        <f t="shared" si="5"/>
        <v>-26999729460</v>
      </c>
      <c r="K67" s="2">
        <v>117</v>
      </c>
      <c r="L67" s="2">
        <v>24</v>
      </c>
      <c r="M67" s="1" t="s">
        <v>2638</v>
      </c>
      <c r="N67" s="1" t="s">
        <v>2</v>
      </c>
      <c r="O67" s="1" t="s">
        <v>4</v>
      </c>
      <c r="P67" s="1" t="s">
        <v>5</v>
      </c>
      <c r="Q67" s="1" t="s">
        <v>6</v>
      </c>
      <c r="R67" s="1" t="s">
        <v>7</v>
      </c>
      <c r="S67" s="1" t="s">
        <v>13</v>
      </c>
      <c r="T67" s="1" t="s">
        <v>14</v>
      </c>
      <c r="U67" s="1" t="s">
        <v>2641</v>
      </c>
      <c r="V67" s="1" t="s">
        <v>2638</v>
      </c>
      <c r="W67" s="1" t="s">
        <v>2642</v>
      </c>
      <c r="X67" s="1" t="s">
        <v>2</v>
      </c>
      <c r="Y67" s="1" t="s">
        <v>2</v>
      </c>
    </row>
    <row r="68" spans="1:25" hidden="1" x14ac:dyDescent="0.2">
      <c r="A68" s="2">
        <v>181648</v>
      </c>
      <c r="B68" s="2">
        <v>1346</v>
      </c>
      <c r="C68" s="2">
        <v>2000</v>
      </c>
      <c r="D68" s="33" t="str">
        <f>VLOOKUP(C68,Piv.Analysis!A:AA,27,0)</f>
        <v>خرید انباری</v>
      </c>
      <c r="E68" s="2"/>
      <c r="F68" s="1" t="s">
        <v>171</v>
      </c>
      <c r="G68" s="1" t="s">
        <v>2701</v>
      </c>
      <c r="H68" s="4">
        <v>0</v>
      </c>
      <c r="I68" s="4">
        <v>210150096110</v>
      </c>
      <c r="J68" s="4">
        <f t="shared" si="5"/>
        <v>-210150096110</v>
      </c>
      <c r="K68" s="2">
        <v>117</v>
      </c>
      <c r="L68" s="2">
        <v>24</v>
      </c>
      <c r="M68" s="1" t="s">
        <v>2638</v>
      </c>
      <c r="N68" s="1" t="s">
        <v>2</v>
      </c>
      <c r="O68" s="1" t="s">
        <v>4</v>
      </c>
      <c r="P68" s="1" t="s">
        <v>5</v>
      </c>
      <c r="Q68" s="1" t="s">
        <v>6</v>
      </c>
      <c r="R68" s="1" t="s">
        <v>7</v>
      </c>
      <c r="S68" s="1" t="s">
        <v>13</v>
      </c>
      <c r="T68" s="1" t="s">
        <v>14</v>
      </c>
      <c r="U68" s="1" t="s">
        <v>2641</v>
      </c>
      <c r="V68" s="1" t="s">
        <v>2638</v>
      </c>
      <c r="W68" s="1" t="s">
        <v>2642</v>
      </c>
      <c r="X68" s="1" t="s">
        <v>2</v>
      </c>
      <c r="Y68" s="1" t="s">
        <v>2</v>
      </c>
    </row>
    <row r="69" spans="1:25" hidden="1" x14ac:dyDescent="0.2">
      <c r="A69" s="2">
        <v>181654</v>
      </c>
      <c r="B69" s="2">
        <v>1347</v>
      </c>
      <c r="C69" s="2">
        <v>2001</v>
      </c>
      <c r="D69" s="33" t="str">
        <f>VLOOKUP(C69,Piv.Analysis!A:AA,27,0)</f>
        <v>خرید انباری</v>
      </c>
      <c r="E69" s="2"/>
      <c r="F69" s="1" t="s">
        <v>171</v>
      </c>
      <c r="G69" s="1" t="s">
        <v>2702</v>
      </c>
      <c r="H69" s="4">
        <v>0</v>
      </c>
      <c r="I69" s="4">
        <v>5396600000</v>
      </c>
      <c r="J69" s="4">
        <f t="shared" si="5"/>
        <v>-5396600000</v>
      </c>
      <c r="K69" s="2">
        <v>117</v>
      </c>
      <c r="L69" s="2">
        <v>24</v>
      </c>
      <c r="M69" s="1" t="s">
        <v>2638</v>
      </c>
      <c r="N69" s="1" t="s">
        <v>2</v>
      </c>
      <c r="O69" s="1" t="s">
        <v>4</v>
      </c>
      <c r="P69" s="1" t="s">
        <v>5</v>
      </c>
      <c r="Q69" s="1" t="s">
        <v>6</v>
      </c>
      <c r="R69" s="1" t="s">
        <v>7</v>
      </c>
      <c r="S69" s="1" t="s">
        <v>13</v>
      </c>
      <c r="T69" s="1" t="s">
        <v>14</v>
      </c>
      <c r="U69" s="1" t="s">
        <v>2641</v>
      </c>
      <c r="V69" s="1" t="s">
        <v>2638</v>
      </c>
      <c r="W69" s="1" t="s">
        <v>2642</v>
      </c>
      <c r="X69" s="1" t="s">
        <v>2</v>
      </c>
      <c r="Y69" s="1" t="s">
        <v>2</v>
      </c>
    </row>
    <row r="70" spans="1:25" hidden="1" x14ac:dyDescent="0.2">
      <c r="A70" s="2">
        <v>181684</v>
      </c>
      <c r="B70" s="2">
        <v>1348</v>
      </c>
      <c r="C70" s="2">
        <v>2003</v>
      </c>
      <c r="D70" s="33" t="str">
        <f>VLOOKUP(C70,Piv.Analysis!A:AA,27,0)</f>
        <v>خرید انباری</v>
      </c>
      <c r="E70" s="2"/>
      <c r="F70" s="1" t="s">
        <v>171</v>
      </c>
      <c r="G70" s="1" t="s">
        <v>2703</v>
      </c>
      <c r="H70" s="4">
        <v>0</v>
      </c>
      <c r="I70" s="4">
        <v>9363640660</v>
      </c>
      <c r="J70" s="4">
        <f t="shared" si="5"/>
        <v>-9363640660</v>
      </c>
      <c r="K70" s="2">
        <v>117</v>
      </c>
      <c r="L70" s="2">
        <v>24</v>
      </c>
      <c r="M70" s="1" t="s">
        <v>2638</v>
      </c>
      <c r="N70" s="1" t="s">
        <v>2</v>
      </c>
      <c r="O70" s="1" t="s">
        <v>4</v>
      </c>
      <c r="P70" s="1" t="s">
        <v>5</v>
      </c>
      <c r="Q70" s="1" t="s">
        <v>6</v>
      </c>
      <c r="R70" s="1" t="s">
        <v>7</v>
      </c>
      <c r="S70" s="1" t="s">
        <v>13</v>
      </c>
      <c r="T70" s="1" t="s">
        <v>14</v>
      </c>
      <c r="U70" s="1" t="s">
        <v>2641</v>
      </c>
      <c r="V70" s="1" t="s">
        <v>2638</v>
      </c>
      <c r="W70" s="1" t="s">
        <v>2642</v>
      </c>
      <c r="X70" s="1" t="s">
        <v>2</v>
      </c>
      <c r="Y70" s="1" t="s">
        <v>2</v>
      </c>
    </row>
    <row r="71" spans="1:25" hidden="1" x14ac:dyDescent="0.2">
      <c r="A71" s="2">
        <v>181779</v>
      </c>
      <c r="B71" s="2">
        <v>1350</v>
      </c>
      <c r="C71" s="2">
        <v>2009</v>
      </c>
      <c r="D71" s="33" t="str">
        <f>VLOOKUP(C71,Piv.Analysis!A:AA,27,0)</f>
        <v>خرید انباری</v>
      </c>
      <c r="E71" s="2"/>
      <c r="F71" s="1" t="s">
        <v>171</v>
      </c>
      <c r="G71" s="1" t="s">
        <v>2705</v>
      </c>
      <c r="H71" s="4">
        <v>0</v>
      </c>
      <c r="I71" s="4">
        <v>10297911322</v>
      </c>
      <c r="J71" s="4">
        <f t="shared" si="5"/>
        <v>-10297911322</v>
      </c>
      <c r="K71" s="2">
        <v>117</v>
      </c>
      <c r="L71" s="2">
        <v>24</v>
      </c>
      <c r="M71" s="1" t="s">
        <v>2638</v>
      </c>
      <c r="N71" s="1" t="s">
        <v>2</v>
      </c>
      <c r="O71" s="1" t="s">
        <v>4</v>
      </c>
      <c r="P71" s="1" t="s">
        <v>5</v>
      </c>
      <c r="Q71" s="1" t="s">
        <v>6</v>
      </c>
      <c r="R71" s="1" t="s">
        <v>7</v>
      </c>
      <c r="S71" s="1" t="s">
        <v>13</v>
      </c>
      <c r="T71" s="1" t="s">
        <v>14</v>
      </c>
      <c r="U71" s="1" t="s">
        <v>2641</v>
      </c>
      <c r="V71" s="1" t="s">
        <v>2638</v>
      </c>
      <c r="W71" s="1" t="s">
        <v>2642</v>
      </c>
      <c r="X71" s="1" t="s">
        <v>2</v>
      </c>
      <c r="Y71" s="1" t="s">
        <v>2</v>
      </c>
    </row>
    <row r="72" spans="1:25" hidden="1" x14ac:dyDescent="0.2">
      <c r="A72" s="2">
        <v>183378</v>
      </c>
      <c r="B72" s="2">
        <v>1354</v>
      </c>
      <c r="C72" s="2">
        <v>2125</v>
      </c>
      <c r="D72" s="33" t="str">
        <f>VLOOKUP(C72,Piv.Analysis!A:AA,27,0)</f>
        <v>خرید انباری</v>
      </c>
      <c r="E72" s="2"/>
      <c r="F72" s="1" t="s">
        <v>171</v>
      </c>
      <c r="G72" s="1" t="s">
        <v>2707</v>
      </c>
      <c r="H72" s="4">
        <v>0</v>
      </c>
      <c r="I72" s="4">
        <v>2698300000</v>
      </c>
      <c r="J72" s="4">
        <f t="shared" si="5"/>
        <v>-2698300000</v>
      </c>
      <c r="K72" s="2">
        <v>117</v>
      </c>
      <c r="L72" s="2">
        <v>24</v>
      </c>
      <c r="M72" s="1" t="s">
        <v>2638</v>
      </c>
      <c r="N72" s="1" t="s">
        <v>2</v>
      </c>
      <c r="O72" s="1" t="s">
        <v>4</v>
      </c>
      <c r="P72" s="1" t="s">
        <v>5</v>
      </c>
      <c r="Q72" s="1" t="s">
        <v>6</v>
      </c>
      <c r="R72" s="1" t="s">
        <v>7</v>
      </c>
      <c r="S72" s="1" t="s">
        <v>13</v>
      </c>
      <c r="T72" s="1" t="s">
        <v>14</v>
      </c>
      <c r="U72" s="1" t="s">
        <v>2641</v>
      </c>
      <c r="V72" s="1" t="s">
        <v>2638</v>
      </c>
      <c r="W72" s="1" t="s">
        <v>2642</v>
      </c>
      <c r="X72" s="1" t="s">
        <v>2</v>
      </c>
      <c r="Y72" s="1" t="s">
        <v>2</v>
      </c>
    </row>
    <row r="73" spans="1:25" hidden="1" x14ac:dyDescent="0.2">
      <c r="A73" s="2">
        <v>182321</v>
      </c>
      <c r="B73" s="2">
        <v>1414</v>
      </c>
      <c r="C73" s="2">
        <v>2059</v>
      </c>
      <c r="D73" s="33" t="str">
        <f>VLOOKUP(C73,Piv.Analysis!A:AA,27,0)</f>
        <v>خرید انباری</v>
      </c>
      <c r="E73" s="2"/>
      <c r="F73" s="1" t="s">
        <v>173</v>
      </c>
      <c r="G73" s="1" t="s">
        <v>2708</v>
      </c>
      <c r="H73" s="4">
        <v>0</v>
      </c>
      <c r="I73" s="4">
        <v>18566697240</v>
      </c>
      <c r="J73" s="4">
        <f t="shared" si="5"/>
        <v>-18566697240</v>
      </c>
      <c r="K73" s="2">
        <v>117</v>
      </c>
      <c r="L73" s="2">
        <v>24</v>
      </c>
      <c r="M73" s="1" t="s">
        <v>2638</v>
      </c>
      <c r="N73" s="1" t="s">
        <v>2</v>
      </c>
      <c r="O73" s="1" t="s">
        <v>4</v>
      </c>
      <c r="P73" s="1" t="s">
        <v>5</v>
      </c>
      <c r="Q73" s="1" t="s">
        <v>6</v>
      </c>
      <c r="R73" s="1" t="s">
        <v>7</v>
      </c>
      <c r="S73" s="1" t="s">
        <v>13</v>
      </c>
      <c r="T73" s="1" t="s">
        <v>14</v>
      </c>
      <c r="U73" s="1" t="s">
        <v>2641</v>
      </c>
      <c r="V73" s="1" t="s">
        <v>2638</v>
      </c>
      <c r="W73" s="1" t="s">
        <v>2642</v>
      </c>
      <c r="X73" s="1" t="s">
        <v>2</v>
      </c>
      <c r="Y73" s="1" t="s">
        <v>2</v>
      </c>
    </row>
    <row r="74" spans="1:25" hidden="1" x14ac:dyDescent="0.2">
      <c r="A74" s="2">
        <v>183548</v>
      </c>
      <c r="B74" s="2">
        <v>1421</v>
      </c>
      <c r="C74" s="2">
        <v>2129</v>
      </c>
      <c r="D74" s="33" t="str">
        <f>VLOOKUP(C74,Piv.Analysis!A:AA,27,0)</f>
        <v>خرید انباری</v>
      </c>
      <c r="E74" s="2"/>
      <c r="F74" s="1" t="s">
        <v>173</v>
      </c>
      <c r="G74" s="1" t="s">
        <v>2711</v>
      </c>
      <c r="H74" s="4">
        <v>0</v>
      </c>
      <c r="I74" s="4">
        <v>66563469420</v>
      </c>
      <c r="J74" s="4">
        <f t="shared" si="5"/>
        <v>-66563469420</v>
      </c>
      <c r="K74" s="2">
        <v>117</v>
      </c>
      <c r="L74" s="2">
        <v>24</v>
      </c>
      <c r="M74" s="1" t="s">
        <v>2638</v>
      </c>
      <c r="N74" s="1" t="s">
        <v>2</v>
      </c>
      <c r="O74" s="1" t="s">
        <v>4</v>
      </c>
      <c r="P74" s="1" t="s">
        <v>5</v>
      </c>
      <c r="Q74" s="1" t="s">
        <v>6</v>
      </c>
      <c r="R74" s="1" t="s">
        <v>7</v>
      </c>
      <c r="S74" s="1" t="s">
        <v>13</v>
      </c>
      <c r="T74" s="1" t="s">
        <v>14</v>
      </c>
      <c r="U74" s="1" t="s">
        <v>2641</v>
      </c>
      <c r="V74" s="1" t="s">
        <v>2638</v>
      </c>
      <c r="W74" s="1" t="s">
        <v>2642</v>
      </c>
      <c r="X74" s="1" t="s">
        <v>2</v>
      </c>
      <c r="Y74" s="1" t="s">
        <v>2</v>
      </c>
    </row>
    <row r="75" spans="1:25" hidden="1" x14ac:dyDescent="0.2">
      <c r="A75" s="2">
        <v>173469</v>
      </c>
      <c r="B75" s="2">
        <v>1234</v>
      </c>
      <c r="C75" s="2">
        <v>1560</v>
      </c>
      <c r="D75" s="29" t="str">
        <f>VLOOKUP(C75,Piv.Analysis!A:AA,27,0)</f>
        <v>خرید خدمات</v>
      </c>
      <c r="E75" s="2"/>
      <c r="F75" s="1" t="s">
        <v>88</v>
      </c>
      <c r="G75" s="1" t="s">
        <v>2720</v>
      </c>
      <c r="H75" s="4">
        <v>0</v>
      </c>
      <c r="I75" s="4">
        <v>22808913910</v>
      </c>
      <c r="J75" s="4">
        <f t="shared" si="5"/>
        <v>-22808913910</v>
      </c>
      <c r="K75" s="2">
        <v>117</v>
      </c>
      <c r="L75" s="2">
        <v>24</v>
      </c>
      <c r="M75" s="1" t="s">
        <v>2714</v>
      </c>
      <c r="N75" s="1" t="s">
        <v>2</v>
      </c>
      <c r="O75" s="1" t="s">
        <v>4</v>
      </c>
      <c r="P75" s="1" t="s">
        <v>5</v>
      </c>
      <c r="Q75" s="1" t="s">
        <v>6</v>
      </c>
      <c r="R75" s="1" t="s">
        <v>7</v>
      </c>
      <c r="S75" s="1" t="s">
        <v>13</v>
      </c>
      <c r="T75" s="1" t="s">
        <v>14</v>
      </c>
      <c r="U75" s="1" t="s">
        <v>2715</v>
      </c>
      <c r="V75" s="1" t="s">
        <v>2714</v>
      </c>
      <c r="W75" s="1" t="s">
        <v>2716</v>
      </c>
      <c r="X75" s="1" t="s">
        <v>2</v>
      </c>
      <c r="Y75" s="1" t="s">
        <v>2</v>
      </c>
    </row>
    <row r="76" spans="1:25" hidden="1" x14ac:dyDescent="0.2">
      <c r="A76" s="2">
        <v>142027</v>
      </c>
      <c r="B76" s="2">
        <v>1287</v>
      </c>
      <c r="C76" s="2">
        <v>1272</v>
      </c>
      <c r="D76" s="35" t="s">
        <v>5180</v>
      </c>
      <c r="E76" s="26"/>
      <c r="F76" s="1" t="s">
        <v>11</v>
      </c>
      <c r="G76" s="1" t="s">
        <v>2743</v>
      </c>
      <c r="H76" s="4">
        <v>0</v>
      </c>
      <c r="I76" s="4">
        <v>15500000</v>
      </c>
      <c r="J76" s="4">
        <f t="shared" ref="J76:J91" si="6">H76-I76</f>
        <v>-15500000</v>
      </c>
      <c r="K76" s="2">
        <v>117</v>
      </c>
      <c r="L76" s="2">
        <v>24</v>
      </c>
      <c r="M76" s="1" t="s">
        <v>2744</v>
      </c>
      <c r="N76" s="1" t="s">
        <v>2</v>
      </c>
      <c r="O76" s="1" t="s">
        <v>4</v>
      </c>
      <c r="P76" s="1" t="s">
        <v>5</v>
      </c>
      <c r="Q76" s="1" t="s">
        <v>6</v>
      </c>
      <c r="R76" s="1" t="s">
        <v>7</v>
      </c>
      <c r="S76" s="1" t="s">
        <v>13</v>
      </c>
      <c r="T76" s="1" t="s">
        <v>14</v>
      </c>
      <c r="U76" s="1" t="s">
        <v>2745</v>
      </c>
      <c r="V76" s="1" t="s">
        <v>2744</v>
      </c>
      <c r="W76" s="1" t="s">
        <v>2746</v>
      </c>
      <c r="X76" s="1" t="s">
        <v>2</v>
      </c>
      <c r="Y76" s="1" t="s">
        <v>2</v>
      </c>
    </row>
    <row r="77" spans="1:25" hidden="1" x14ac:dyDescent="0.2">
      <c r="A77" s="2">
        <v>142061</v>
      </c>
      <c r="B77" s="2">
        <v>1288</v>
      </c>
      <c r="C77" s="2">
        <v>1277</v>
      </c>
      <c r="D77" s="35" t="s">
        <v>5182</v>
      </c>
      <c r="E77" s="26"/>
      <c r="F77" s="1" t="s">
        <v>11</v>
      </c>
      <c r="G77" s="28" t="s">
        <v>2747</v>
      </c>
      <c r="H77" s="4">
        <v>0</v>
      </c>
      <c r="I77" s="27">
        <v>3520000</v>
      </c>
      <c r="J77" s="30">
        <f t="shared" si="6"/>
        <v>-3520000</v>
      </c>
      <c r="K77" s="2">
        <v>117</v>
      </c>
      <c r="L77" s="2">
        <v>24</v>
      </c>
      <c r="M77" s="1" t="s">
        <v>2744</v>
      </c>
      <c r="N77" s="1" t="s">
        <v>2</v>
      </c>
      <c r="O77" s="1" t="s">
        <v>4</v>
      </c>
      <c r="P77" s="1" t="s">
        <v>5</v>
      </c>
      <c r="Q77" s="1" t="s">
        <v>6</v>
      </c>
      <c r="R77" s="1" t="s">
        <v>7</v>
      </c>
      <c r="S77" s="1" t="s">
        <v>13</v>
      </c>
      <c r="T77" s="1" t="s">
        <v>14</v>
      </c>
      <c r="U77" s="1" t="s">
        <v>2745</v>
      </c>
      <c r="V77" s="1" t="s">
        <v>2744</v>
      </c>
      <c r="W77" s="1" t="s">
        <v>2746</v>
      </c>
      <c r="X77" s="1" t="s">
        <v>2</v>
      </c>
      <c r="Y77" s="1" t="s">
        <v>2</v>
      </c>
    </row>
    <row r="78" spans="1:25" hidden="1" x14ac:dyDescent="0.2">
      <c r="A78" s="2">
        <v>142063</v>
      </c>
      <c r="B78" s="2">
        <v>1288</v>
      </c>
      <c r="C78" s="2">
        <v>1277</v>
      </c>
      <c r="D78" s="35" t="s">
        <v>5180</v>
      </c>
      <c r="E78" s="26"/>
      <c r="F78" s="1" t="s">
        <v>11</v>
      </c>
      <c r="G78" s="1" t="s">
        <v>2748</v>
      </c>
      <c r="H78" s="4">
        <v>0</v>
      </c>
      <c r="I78" s="27">
        <v>410000</v>
      </c>
      <c r="J78" s="30">
        <f t="shared" si="6"/>
        <v>-410000</v>
      </c>
      <c r="K78" s="2">
        <v>117</v>
      </c>
      <c r="L78" s="2">
        <v>24</v>
      </c>
      <c r="M78" s="1" t="s">
        <v>2744</v>
      </c>
      <c r="N78" s="1" t="s">
        <v>2</v>
      </c>
      <c r="O78" s="1" t="s">
        <v>4</v>
      </c>
      <c r="P78" s="1" t="s">
        <v>5</v>
      </c>
      <c r="Q78" s="1" t="s">
        <v>6</v>
      </c>
      <c r="R78" s="1" t="s">
        <v>7</v>
      </c>
      <c r="S78" s="1" t="s">
        <v>13</v>
      </c>
      <c r="T78" s="1" t="s">
        <v>14</v>
      </c>
      <c r="U78" s="1" t="s">
        <v>2745</v>
      </c>
      <c r="V78" s="1" t="s">
        <v>2744</v>
      </c>
      <c r="W78" s="1" t="s">
        <v>2746</v>
      </c>
      <c r="X78" s="1" t="s">
        <v>2</v>
      </c>
      <c r="Y78" s="1" t="s">
        <v>2</v>
      </c>
    </row>
    <row r="79" spans="1:25" hidden="1" x14ac:dyDescent="0.2">
      <c r="A79" s="2">
        <v>142066</v>
      </c>
      <c r="B79" s="2">
        <v>1288</v>
      </c>
      <c r="C79" s="2">
        <v>1277</v>
      </c>
      <c r="D79" s="35" t="s">
        <v>5182</v>
      </c>
      <c r="E79" s="26"/>
      <c r="F79" s="1" t="s">
        <v>11</v>
      </c>
      <c r="G79" s="1" t="s">
        <v>2749</v>
      </c>
      <c r="H79" s="4">
        <v>0</v>
      </c>
      <c r="I79" s="27">
        <v>16781000</v>
      </c>
      <c r="J79" s="30">
        <f t="shared" si="6"/>
        <v>-16781000</v>
      </c>
      <c r="K79" s="2">
        <v>117</v>
      </c>
      <c r="L79" s="2">
        <v>24</v>
      </c>
      <c r="M79" s="1" t="s">
        <v>2744</v>
      </c>
      <c r="N79" s="1" t="s">
        <v>2</v>
      </c>
      <c r="O79" s="1" t="s">
        <v>4</v>
      </c>
      <c r="P79" s="1" t="s">
        <v>5</v>
      </c>
      <c r="Q79" s="1" t="s">
        <v>6</v>
      </c>
      <c r="R79" s="1" t="s">
        <v>7</v>
      </c>
      <c r="S79" s="1" t="s">
        <v>13</v>
      </c>
      <c r="T79" s="1" t="s">
        <v>14</v>
      </c>
      <c r="U79" s="1" t="s">
        <v>2745</v>
      </c>
      <c r="V79" s="1" t="s">
        <v>2744</v>
      </c>
      <c r="W79" s="1" t="s">
        <v>2746</v>
      </c>
      <c r="X79" s="1" t="s">
        <v>2</v>
      </c>
      <c r="Y79" s="1" t="s">
        <v>2</v>
      </c>
    </row>
    <row r="80" spans="1:25" hidden="1" x14ac:dyDescent="0.2">
      <c r="A80" s="2">
        <v>142086</v>
      </c>
      <c r="B80" s="2">
        <v>1288</v>
      </c>
      <c r="C80" s="2">
        <v>1277</v>
      </c>
      <c r="D80" s="35" t="s">
        <v>5180</v>
      </c>
      <c r="E80" s="26"/>
      <c r="F80" s="1" t="s">
        <v>11</v>
      </c>
      <c r="G80" s="1" t="s">
        <v>2751</v>
      </c>
      <c r="H80" s="4">
        <v>0</v>
      </c>
      <c r="I80" s="27">
        <v>16515000</v>
      </c>
      <c r="J80" s="30">
        <f t="shared" si="6"/>
        <v>-16515000</v>
      </c>
      <c r="K80" s="2">
        <v>117</v>
      </c>
      <c r="L80" s="2">
        <v>24</v>
      </c>
      <c r="M80" s="1" t="s">
        <v>2744</v>
      </c>
      <c r="N80" s="1" t="s">
        <v>2</v>
      </c>
      <c r="O80" s="1" t="s">
        <v>4</v>
      </c>
      <c r="P80" s="1" t="s">
        <v>5</v>
      </c>
      <c r="Q80" s="1" t="s">
        <v>6</v>
      </c>
      <c r="R80" s="1" t="s">
        <v>7</v>
      </c>
      <c r="S80" s="1" t="s">
        <v>13</v>
      </c>
      <c r="T80" s="1" t="s">
        <v>14</v>
      </c>
      <c r="U80" s="1" t="s">
        <v>2745</v>
      </c>
      <c r="V80" s="1" t="s">
        <v>2744</v>
      </c>
      <c r="W80" s="1" t="s">
        <v>2746</v>
      </c>
      <c r="X80" s="1" t="s">
        <v>2</v>
      </c>
      <c r="Y80" s="1" t="s">
        <v>2</v>
      </c>
    </row>
    <row r="81" spans="1:25" hidden="1" x14ac:dyDescent="0.2">
      <c r="A81" s="2">
        <v>142092</v>
      </c>
      <c r="B81" s="2">
        <v>1288</v>
      </c>
      <c r="C81" s="2">
        <v>1277</v>
      </c>
      <c r="D81" s="35" t="s">
        <v>5180</v>
      </c>
      <c r="E81" s="26"/>
      <c r="F81" s="1" t="s">
        <v>11</v>
      </c>
      <c r="G81" s="1" t="s">
        <v>2752</v>
      </c>
      <c r="H81" s="4">
        <v>0</v>
      </c>
      <c r="I81" s="27">
        <v>10213000</v>
      </c>
      <c r="J81" s="30">
        <f t="shared" si="6"/>
        <v>-10213000</v>
      </c>
      <c r="K81" s="2">
        <v>117</v>
      </c>
      <c r="L81" s="2">
        <v>24</v>
      </c>
      <c r="M81" s="1" t="s">
        <v>2744</v>
      </c>
      <c r="N81" s="1" t="s">
        <v>2</v>
      </c>
      <c r="O81" s="1" t="s">
        <v>4</v>
      </c>
      <c r="P81" s="1" t="s">
        <v>5</v>
      </c>
      <c r="Q81" s="1" t="s">
        <v>6</v>
      </c>
      <c r="R81" s="1" t="s">
        <v>7</v>
      </c>
      <c r="S81" s="1" t="s">
        <v>13</v>
      </c>
      <c r="T81" s="1" t="s">
        <v>14</v>
      </c>
      <c r="U81" s="1" t="s">
        <v>2745</v>
      </c>
      <c r="V81" s="1" t="s">
        <v>2744</v>
      </c>
      <c r="W81" s="1" t="s">
        <v>2746</v>
      </c>
      <c r="X81" s="1" t="s">
        <v>2</v>
      </c>
      <c r="Y81" s="1" t="s">
        <v>2</v>
      </c>
    </row>
    <row r="82" spans="1:25" hidden="1" x14ac:dyDescent="0.2">
      <c r="A82" s="2">
        <v>142095</v>
      </c>
      <c r="B82" s="2">
        <v>1288</v>
      </c>
      <c r="C82" s="2">
        <v>1277</v>
      </c>
      <c r="D82" s="35" t="s">
        <v>5182</v>
      </c>
      <c r="E82" s="26"/>
      <c r="F82" s="1" t="s">
        <v>11</v>
      </c>
      <c r="G82" s="1" t="s">
        <v>2753</v>
      </c>
      <c r="H82" s="4">
        <v>0</v>
      </c>
      <c r="I82" s="27">
        <v>6270000</v>
      </c>
      <c r="J82" s="30">
        <f t="shared" si="6"/>
        <v>-6270000</v>
      </c>
      <c r="K82" s="2">
        <v>117</v>
      </c>
      <c r="L82" s="2">
        <v>24</v>
      </c>
      <c r="M82" s="1" t="s">
        <v>2744</v>
      </c>
      <c r="N82" s="1" t="s">
        <v>2</v>
      </c>
      <c r="O82" s="1" t="s">
        <v>4</v>
      </c>
      <c r="P82" s="1" t="s">
        <v>5</v>
      </c>
      <c r="Q82" s="1" t="s">
        <v>6</v>
      </c>
      <c r="R82" s="1" t="s">
        <v>7</v>
      </c>
      <c r="S82" s="1" t="s">
        <v>13</v>
      </c>
      <c r="T82" s="1" t="s">
        <v>14</v>
      </c>
      <c r="U82" s="1" t="s">
        <v>2745</v>
      </c>
      <c r="V82" s="1" t="s">
        <v>2744</v>
      </c>
      <c r="W82" s="1" t="s">
        <v>2746</v>
      </c>
      <c r="X82" s="1" t="s">
        <v>2</v>
      </c>
      <c r="Y82" s="1" t="s">
        <v>2</v>
      </c>
    </row>
    <row r="83" spans="1:25" hidden="1" x14ac:dyDescent="0.2">
      <c r="A83" s="2">
        <v>142098</v>
      </c>
      <c r="B83" s="2">
        <v>1288</v>
      </c>
      <c r="C83" s="2">
        <v>1277</v>
      </c>
      <c r="D83" s="35" t="s">
        <v>5182</v>
      </c>
      <c r="E83" s="26"/>
      <c r="F83" s="1" t="s">
        <v>11</v>
      </c>
      <c r="G83" s="1" t="s">
        <v>2754</v>
      </c>
      <c r="H83" s="4">
        <v>0</v>
      </c>
      <c r="I83" s="27">
        <v>24008300</v>
      </c>
      <c r="J83" s="30">
        <f t="shared" si="6"/>
        <v>-24008300</v>
      </c>
      <c r="K83" s="2">
        <v>117</v>
      </c>
      <c r="L83" s="2">
        <v>24</v>
      </c>
      <c r="M83" s="1" t="s">
        <v>2744</v>
      </c>
      <c r="N83" s="1" t="s">
        <v>2</v>
      </c>
      <c r="O83" s="1" t="s">
        <v>4</v>
      </c>
      <c r="P83" s="1" t="s">
        <v>5</v>
      </c>
      <c r="Q83" s="1" t="s">
        <v>6</v>
      </c>
      <c r="R83" s="1" t="s">
        <v>7</v>
      </c>
      <c r="S83" s="1" t="s">
        <v>13</v>
      </c>
      <c r="T83" s="1" t="s">
        <v>14</v>
      </c>
      <c r="U83" s="1" t="s">
        <v>2745</v>
      </c>
      <c r="V83" s="1" t="s">
        <v>2744</v>
      </c>
      <c r="W83" s="1" t="s">
        <v>2746</v>
      </c>
      <c r="X83" s="1" t="s">
        <v>2</v>
      </c>
      <c r="Y83" s="1" t="s">
        <v>2</v>
      </c>
    </row>
    <row r="84" spans="1:25" hidden="1" x14ac:dyDescent="0.2">
      <c r="A84" s="2">
        <v>142119</v>
      </c>
      <c r="B84" s="2">
        <v>1288</v>
      </c>
      <c r="C84" s="2">
        <v>1277</v>
      </c>
      <c r="D84" s="35" t="s">
        <v>5182</v>
      </c>
      <c r="E84" s="26"/>
      <c r="F84" s="1" t="s">
        <v>11</v>
      </c>
      <c r="G84" s="1" t="s">
        <v>2756</v>
      </c>
      <c r="H84" s="4">
        <v>0</v>
      </c>
      <c r="I84" s="27">
        <v>6300000</v>
      </c>
      <c r="J84" s="30">
        <f t="shared" si="6"/>
        <v>-6300000</v>
      </c>
      <c r="K84" s="2">
        <v>117</v>
      </c>
      <c r="L84" s="2">
        <v>24</v>
      </c>
      <c r="M84" s="1" t="s">
        <v>2744</v>
      </c>
      <c r="N84" s="1" t="s">
        <v>2</v>
      </c>
      <c r="O84" s="1" t="s">
        <v>4</v>
      </c>
      <c r="P84" s="1" t="s">
        <v>5</v>
      </c>
      <c r="Q84" s="1" t="s">
        <v>6</v>
      </c>
      <c r="R84" s="1" t="s">
        <v>7</v>
      </c>
      <c r="S84" s="1" t="s">
        <v>13</v>
      </c>
      <c r="T84" s="1" t="s">
        <v>14</v>
      </c>
      <c r="U84" s="1" t="s">
        <v>2745</v>
      </c>
      <c r="V84" s="1" t="s">
        <v>2744</v>
      </c>
      <c r="W84" s="1" t="s">
        <v>2746</v>
      </c>
      <c r="X84" s="1" t="s">
        <v>2</v>
      </c>
      <c r="Y84" s="1" t="s">
        <v>2</v>
      </c>
    </row>
    <row r="85" spans="1:25" hidden="1" x14ac:dyDescent="0.2">
      <c r="A85" s="2">
        <v>179965</v>
      </c>
      <c r="B85" s="2">
        <v>1331</v>
      </c>
      <c r="C85" s="2">
        <v>1873</v>
      </c>
      <c r="D85" s="33" t="str">
        <f>VLOOKUP(C85,Piv.Analysis!A:AA,27,0)</f>
        <v>خرید انباری</v>
      </c>
      <c r="E85" s="2"/>
      <c r="F85" s="1" t="s">
        <v>171</v>
      </c>
      <c r="G85" s="1" t="s">
        <v>2774</v>
      </c>
      <c r="H85" s="4">
        <v>0</v>
      </c>
      <c r="I85" s="4">
        <v>31899530765</v>
      </c>
      <c r="J85" s="4">
        <f t="shared" si="6"/>
        <v>-31899530765</v>
      </c>
      <c r="K85" s="2">
        <v>117</v>
      </c>
      <c r="L85" s="2">
        <v>24</v>
      </c>
      <c r="M85" s="1" t="s">
        <v>2767</v>
      </c>
      <c r="N85" s="1" t="s">
        <v>2</v>
      </c>
      <c r="O85" s="1" t="s">
        <v>4</v>
      </c>
      <c r="P85" s="1" t="s">
        <v>5</v>
      </c>
      <c r="Q85" s="1" t="s">
        <v>6</v>
      </c>
      <c r="R85" s="1" t="s">
        <v>7</v>
      </c>
      <c r="S85" s="1" t="s">
        <v>13</v>
      </c>
      <c r="T85" s="1" t="s">
        <v>14</v>
      </c>
      <c r="U85" s="1" t="s">
        <v>2768</v>
      </c>
      <c r="V85" s="1" t="s">
        <v>2767</v>
      </c>
      <c r="W85" s="1" t="s">
        <v>2769</v>
      </c>
      <c r="X85" s="1" t="s">
        <v>2</v>
      </c>
      <c r="Y85" s="1" t="s">
        <v>2</v>
      </c>
    </row>
    <row r="86" spans="1:25" hidden="1" x14ac:dyDescent="0.2">
      <c r="A86" s="2">
        <v>179966</v>
      </c>
      <c r="B86" s="2">
        <v>1331</v>
      </c>
      <c r="C86" s="2">
        <v>1873</v>
      </c>
      <c r="D86" s="33" t="str">
        <f>VLOOKUP(C86,Piv.Analysis!A:AA,27,0)</f>
        <v>خرید انباری</v>
      </c>
      <c r="E86" s="2"/>
      <c r="F86" s="1" t="s">
        <v>171</v>
      </c>
      <c r="G86" s="1" t="s">
        <v>2775</v>
      </c>
      <c r="H86" s="4">
        <v>0</v>
      </c>
      <c r="I86" s="4">
        <v>31899530763</v>
      </c>
      <c r="J86" s="4">
        <f t="shared" si="6"/>
        <v>-31899530763</v>
      </c>
      <c r="K86" s="2">
        <v>117</v>
      </c>
      <c r="L86" s="2">
        <v>24</v>
      </c>
      <c r="M86" s="1" t="s">
        <v>2767</v>
      </c>
      <c r="N86" s="1" t="s">
        <v>2</v>
      </c>
      <c r="O86" s="1" t="s">
        <v>4</v>
      </c>
      <c r="P86" s="1" t="s">
        <v>5</v>
      </c>
      <c r="Q86" s="1" t="s">
        <v>6</v>
      </c>
      <c r="R86" s="1" t="s">
        <v>7</v>
      </c>
      <c r="S86" s="1" t="s">
        <v>13</v>
      </c>
      <c r="T86" s="1" t="s">
        <v>14</v>
      </c>
      <c r="U86" s="1" t="s">
        <v>2768</v>
      </c>
      <c r="V86" s="1" t="s">
        <v>2767</v>
      </c>
      <c r="W86" s="1" t="s">
        <v>2769</v>
      </c>
      <c r="X86" s="1" t="s">
        <v>2</v>
      </c>
      <c r="Y86" s="1" t="s">
        <v>2</v>
      </c>
    </row>
    <row r="87" spans="1:25" hidden="1" x14ac:dyDescent="0.2">
      <c r="A87" s="2">
        <v>179967</v>
      </c>
      <c r="B87" s="2">
        <v>1331</v>
      </c>
      <c r="C87" s="2">
        <v>1873</v>
      </c>
      <c r="D87" s="33" t="str">
        <f>VLOOKUP(C87,Piv.Analysis!A:AA,27,0)</f>
        <v>خرید انباری</v>
      </c>
      <c r="E87" s="2"/>
      <c r="F87" s="1" t="s">
        <v>171</v>
      </c>
      <c r="G87" s="1" t="s">
        <v>2776</v>
      </c>
      <c r="H87" s="4">
        <v>0</v>
      </c>
      <c r="I87" s="4">
        <v>16871658321</v>
      </c>
      <c r="J87" s="4">
        <f t="shared" si="6"/>
        <v>-16871658321</v>
      </c>
      <c r="K87" s="2">
        <v>117</v>
      </c>
      <c r="L87" s="2">
        <v>24</v>
      </c>
      <c r="M87" s="1" t="s">
        <v>2767</v>
      </c>
      <c r="N87" s="1" t="s">
        <v>2</v>
      </c>
      <c r="O87" s="1" t="s">
        <v>4</v>
      </c>
      <c r="P87" s="1" t="s">
        <v>5</v>
      </c>
      <c r="Q87" s="1" t="s">
        <v>6</v>
      </c>
      <c r="R87" s="1" t="s">
        <v>7</v>
      </c>
      <c r="S87" s="1" t="s">
        <v>13</v>
      </c>
      <c r="T87" s="1" t="s">
        <v>14</v>
      </c>
      <c r="U87" s="1" t="s">
        <v>2768</v>
      </c>
      <c r="V87" s="1" t="s">
        <v>2767</v>
      </c>
      <c r="W87" s="1" t="s">
        <v>2769</v>
      </c>
      <c r="X87" s="1" t="s">
        <v>2</v>
      </c>
      <c r="Y87" s="1" t="s">
        <v>2</v>
      </c>
    </row>
    <row r="88" spans="1:25" hidden="1" x14ac:dyDescent="0.2">
      <c r="A88" s="2">
        <v>179968</v>
      </c>
      <c r="B88" s="2">
        <v>1331</v>
      </c>
      <c r="C88" s="2">
        <v>1873</v>
      </c>
      <c r="D88" s="33" t="str">
        <f>VLOOKUP(C88,Piv.Analysis!A:AA,27,0)</f>
        <v>خرید انباری</v>
      </c>
      <c r="E88" s="2"/>
      <c r="F88" s="1" t="s">
        <v>171</v>
      </c>
      <c r="G88" s="1" t="s">
        <v>2777</v>
      </c>
      <c r="H88" s="4">
        <v>0</v>
      </c>
      <c r="I88" s="4">
        <v>15609363707</v>
      </c>
      <c r="J88" s="4">
        <f t="shared" si="6"/>
        <v>-15609363707</v>
      </c>
      <c r="K88" s="2">
        <v>117</v>
      </c>
      <c r="L88" s="2">
        <v>24</v>
      </c>
      <c r="M88" s="1" t="s">
        <v>2767</v>
      </c>
      <c r="N88" s="1" t="s">
        <v>2</v>
      </c>
      <c r="O88" s="1" t="s">
        <v>4</v>
      </c>
      <c r="P88" s="1" t="s">
        <v>5</v>
      </c>
      <c r="Q88" s="1" t="s">
        <v>6</v>
      </c>
      <c r="R88" s="1" t="s">
        <v>7</v>
      </c>
      <c r="S88" s="1" t="s">
        <v>13</v>
      </c>
      <c r="T88" s="1" t="s">
        <v>14</v>
      </c>
      <c r="U88" s="1" t="s">
        <v>2768</v>
      </c>
      <c r="V88" s="1" t="s">
        <v>2767</v>
      </c>
      <c r="W88" s="1" t="s">
        <v>2769</v>
      </c>
      <c r="X88" s="1" t="s">
        <v>2</v>
      </c>
      <c r="Y88" s="1" t="s">
        <v>2</v>
      </c>
    </row>
    <row r="89" spans="1:25" hidden="1" x14ac:dyDescent="0.2">
      <c r="A89" s="2">
        <v>179969</v>
      </c>
      <c r="B89" s="2">
        <v>1331</v>
      </c>
      <c r="C89" s="2">
        <v>1873</v>
      </c>
      <c r="D89" s="33" t="str">
        <f>VLOOKUP(C89,Piv.Analysis!A:AA,27,0)</f>
        <v>خرید انباری</v>
      </c>
      <c r="E89" s="2"/>
      <c r="F89" s="1" t="s">
        <v>171</v>
      </c>
      <c r="G89" s="1" t="s">
        <v>2778</v>
      </c>
      <c r="H89" s="4">
        <v>0</v>
      </c>
      <c r="I89" s="4">
        <v>5911782622</v>
      </c>
      <c r="J89" s="4">
        <f t="shared" si="6"/>
        <v>-5911782622</v>
      </c>
      <c r="K89" s="2">
        <v>117</v>
      </c>
      <c r="L89" s="2">
        <v>24</v>
      </c>
      <c r="M89" s="1" t="s">
        <v>2767</v>
      </c>
      <c r="N89" s="1" t="s">
        <v>2</v>
      </c>
      <c r="O89" s="1" t="s">
        <v>4</v>
      </c>
      <c r="P89" s="1" t="s">
        <v>5</v>
      </c>
      <c r="Q89" s="1" t="s">
        <v>6</v>
      </c>
      <c r="R89" s="1" t="s">
        <v>7</v>
      </c>
      <c r="S89" s="1" t="s">
        <v>13</v>
      </c>
      <c r="T89" s="1" t="s">
        <v>14</v>
      </c>
      <c r="U89" s="1" t="s">
        <v>2768</v>
      </c>
      <c r="V89" s="1" t="s">
        <v>2767</v>
      </c>
      <c r="W89" s="1" t="s">
        <v>2769</v>
      </c>
      <c r="X89" s="1" t="s">
        <v>2</v>
      </c>
      <c r="Y89" s="1" t="s">
        <v>2</v>
      </c>
    </row>
    <row r="90" spans="1:25" hidden="1" x14ac:dyDescent="0.2">
      <c r="A90" s="2">
        <v>179970</v>
      </c>
      <c r="B90" s="2">
        <v>1331</v>
      </c>
      <c r="C90" s="2">
        <v>1873</v>
      </c>
      <c r="D90" s="33" t="str">
        <f>VLOOKUP(C90,Piv.Analysis!A:AA,27,0)</f>
        <v>خرید انباری</v>
      </c>
      <c r="E90" s="2"/>
      <c r="F90" s="1" t="s">
        <v>171</v>
      </c>
      <c r="G90" s="1" t="s">
        <v>2779</v>
      </c>
      <c r="H90" s="4">
        <v>0</v>
      </c>
      <c r="I90" s="4">
        <v>2657005344</v>
      </c>
      <c r="J90" s="4">
        <f t="shared" si="6"/>
        <v>-2657005344</v>
      </c>
      <c r="K90" s="2">
        <v>117</v>
      </c>
      <c r="L90" s="2">
        <v>24</v>
      </c>
      <c r="M90" s="1" t="s">
        <v>2767</v>
      </c>
      <c r="N90" s="1" t="s">
        <v>2</v>
      </c>
      <c r="O90" s="1" t="s">
        <v>4</v>
      </c>
      <c r="P90" s="1" t="s">
        <v>5</v>
      </c>
      <c r="Q90" s="1" t="s">
        <v>6</v>
      </c>
      <c r="R90" s="1" t="s">
        <v>7</v>
      </c>
      <c r="S90" s="1" t="s">
        <v>13</v>
      </c>
      <c r="T90" s="1" t="s">
        <v>14</v>
      </c>
      <c r="U90" s="1" t="s">
        <v>2768</v>
      </c>
      <c r="V90" s="1" t="s">
        <v>2767</v>
      </c>
      <c r="W90" s="1" t="s">
        <v>2769</v>
      </c>
      <c r="X90" s="1" t="s">
        <v>2</v>
      </c>
      <c r="Y90" s="1" t="s">
        <v>2</v>
      </c>
    </row>
    <row r="91" spans="1:25" hidden="1" x14ac:dyDescent="0.2">
      <c r="A91" s="2">
        <v>179971</v>
      </c>
      <c r="B91" s="2">
        <v>1331</v>
      </c>
      <c r="C91" s="2">
        <v>1873</v>
      </c>
      <c r="D91" s="33" t="str">
        <f>VLOOKUP(C91,Piv.Analysis!A:AA,27,0)</f>
        <v>خرید انباری</v>
      </c>
      <c r="E91" s="2"/>
      <c r="F91" s="1" t="s">
        <v>171</v>
      </c>
      <c r="G91" s="1" t="s">
        <v>2780</v>
      </c>
      <c r="H91" s="4">
        <v>0</v>
      </c>
      <c r="I91" s="4">
        <v>2424463108</v>
      </c>
      <c r="J91" s="4">
        <f t="shared" si="6"/>
        <v>-2424463108</v>
      </c>
      <c r="K91" s="2">
        <v>117</v>
      </c>
      <c r="L91" s="2">
        <v>24</v>
      </c>
      <c r="M91" s="1" t="s">
        <v>2767</v>
      </c>
      <c r="N91" s="1" t="s">
        <v>2</v>
      </c>
      <c r="O91" s="1" t="s">
        <v>4</v>
      </c>
      <c r="P91" s="1" t="s">
        <v>5</v>
      </c>
      <c r="Q91" s="1" t="s">
        <v>6</v>
      </c>
      <c r="R91" s="1" t="s">
        <v>7</v>
      </c>
      <c r="S91" s="1" t="s">
        <v>13</v>
      </c>
      <c r="T91" s="1" t="s">
        <v>14</v>
      </c>
      <c r="U91" s="1" t="s">
        <v>2768</v>
      </c>
      <c r="V91" s="1" t="s">
        <v>2767</v>
      </c>
      <c r="W91" s="1" t="s">
        <v>2769</v>
      </c>
      <c r="X91" s="1" t="s">
        <v>2</v>
      </c>
      <c r="Y91" s="1" t="s">
        <v>2</v>
      </c>
    </row>
    <row r="92" spans="1:25" hidden="1" x14ac:dyDescent="0.2">
      <c r="A92" s="2">
        <v>182943</v>
      </c>
      <c r="B92" s="2">
        <v>1416</v>
      </c>
      <c r="C92" s="2">
        <v>2106</v>
      </c>
      <c r="D92" s="33" t="str">
        <f>VLOOKUP(C92,Piv.Analysis!A:AA,27,0)</f>
        <v>خرید انباری</v>
      </c>
      <c r="E92" s="2"/>
      <c r="F92" s="1" t="s">
        <v>173</v>
      </c>
      <c r="G92" s="1" t="s">
        <v>2785</v>
      </c>
      <c r="H92" s="4">
        <v>0</v>
      </c>
      <c r="I92" s="4">
        <v>117748271873</v>
      </c>
      <c r="J92" s="4">
        <f t="shared" ref="J92:J131" si="7">H92-I92</f>
        <v>-117748271873</v>
      </c>
      <c r="K92" s="2">
        <v>117</v>
      </c>
      <c r="L92" s="2">
        <v>24</v>
      </c>
      <c r="M92" s="1" t="s">
        <v>2767</v>
      </c>
      <c r="N92" s="1" t="s">
        <v>2</v>
      </c>
      <c r="O92" s="1" t="s">
        <v>4</v>
      </c>
      <c r="P92" s="1" t="s">
        <v>5</v>
      </c>
      <c r="Q92" s="1" t="s">
        <v>6</v>
      </c>
      <c r="R92" s="1" t="s">
        <v>7</v>
      </c>
      <c r="S92" s="1" t="s">
        <v>13</v>
      </c>
      <c r="T92" s="1" t="s">
        <v>14</v>
      </c>
      <c r="U92" s="1" t="s">
        <v>2768</v>
      </c>
      <c r="V92" s="1" t="s">
        <v>2767</v>
      </c>
      <c r="W92" s="1" t="s">
        <v>2769</v>
      </c>
      <c r="X92" s="1" t="s">
        <v>2</v>
      </c>
      <c r="Y92" s="1" t="s">
        <v>2</v>
      </c>
    </row>
    <row r="93" spans="1:25" hidden="1" x14ac:dyDescent="0.2">
      <c r="A93" s="2">
        <v>182944</v>
      </c>
      <c r="B93" s="2">
        <v>1416</v>
      </c>
      <c r="C93" s="2">
        <v>2106</v>
      </c>
      <c r="D93" s="33" t="str">
        <f>VLOOKUP(C93,Piv.Analysis!A:AA,27,0)</f>
        <v>خرید انباری</v>
      </c>
      <c r="E93" s="2"/>
      <c r="F93" s="1" t="s">
        <v>173</v>
      </c>
      <c r="G93" s="1" t="s">
        <v>2786</v>
      </c>
      <c r="H93" s="4">
        <v>0</v>
      </c>
      <c r="I93" s="4">
        <v>4294082832</v>
      </c>
      <c r="J93" s="4">
        <f t="shared" si="7"/>
        <v>-4294082832</v>
      </c>
      <c r="K93" s="2">
        <v>117</v>
      </c>
      <c r="L93" s="2">
        <v>24</v>
      </c>
      <c r="M93" s="1" t="s">
        <v>2767</v>
      </c>
      <c r="N93" s="1" t="s">
        <v>2</v>
      </c>
      <c r="O93" s="1" t="s">
        <v>4</v>
      </c>
      <c r="P93" s="1" t="s">
        <v>5</v>
      </c>
      <c r="Q93" s="1" t="s">
        <v>6</v>
      </c>
      <c r="R93" s="1" t="s">
        <v>7</v>
      </c>
      <c r="S93" s="1" t="s">
        <v>13</v>
      </c>
      <c r="T93" s="1" t="s">
        <v>14</v>
      </c>
      <c r="U93" s="1" t="s">
        <v>2768</v>
      </c>
      <c r="V93" s="1" t="s">
        <v>2767</v>
      </c>
      <c r="W93" s="1" t="s">
        <v>2769</v>
      </c>
      <c r="X93" s="1" t="s">
        <v>2</v>
      </c>
      <c r="Y93" s="1" t="s">
        <v>2</v>
      </c>
    </row>
    <row r="94" spans="1:25" hidden="1" x14ac:dyDescent="0.2">
      <c r="A94" s="2">
        <v>182945</v>
      </c>
      <c r="B94" s="2">
        <v>1416</v>
      </c>
      <c r="C94" s="2">
        <v>2106</v>
      </c>
      <c r="D94" s="33" t="str">
        <f>VLOOKUP(C94,Piv.Analysis!A:AA,27,0)</f>
        <v>خرید انباری</v>
      </c>
      <c r="E94" s="2"/>
      <c r="F94" s="1" t="s">
        <v>173</v>
      </c>
      <c r="G94" s="1" t="s">
        <v>2787</v>
      </c>
      <c r="H94" s="4">
        <v>0</v>
      </c>
      <c r="I94" s="4">
        <v>226004361</v>
      </c>
      <c r="J94" s="4">
        <f t="shared" si="7"/>
        <v>-226004361</v>
      </c>
      <c r="K94" s="2">
        <v>117</v>
      </c>
      <c r="L94" s="2">
        <v>24</v>
      </c>
      <c r="M94" s="1" t="s">
        <v>2767</v>
      </c>
      <c r="N94" s="1" t="s">
        <v>2</v>
      </c>
      <c r="O94" s="1" t="s">
        <v>4</v>
      </c>
      <c r="P94" s="1" t="s">
        <v>5</v>
      </c>
      <c r="Q94" s="1" t="s">
        <v>6</v>
      </c>
      <c r="R94" s="1" t="s">
        <v>7</v>
      </c>
      <c r="S94" s="1" t="s">
        <v>13</v>
      </c>
      <c r="T94" s="1" t="s">
        <v>14</v>
      </c>
      <c r="U94" s="1" t="s">
        <v>2768</v>
      </c>
      <c r="V94" s="1" t="s">
        <v>2767</v>
      </c>
      <c r="W94" s="1" t="s">
        <v>2769</v>
      </c>
      <c r="X94" s="1" t="s">
        <v>2</v>
      </c>
      <c r="Y94" s="1" t="s">
        <v>2</v>
      </c>
    </row>
    <row r="95" spans="1:25" hidden="1" x14ac:dyDescent="0.2">
      <c r="A95" s="2">
        <v>182946</v>
      </c>
      <c r="B95" s="2">
        <v>1416</v>
      </c>
      <c r="C95" s="2">
        <v>2106</v>
      </c>
      <c r="D95" s="33" t="str">
        <f>VLOOKUP(C95,Piv.Analysis!A:AA,27,0)</f>
        <v>خرید انباری</v>
      </c>
      <c r="E95" s="2"/>
      <c r="F95" s="1" t="s">
        <v>173</v>
      </c>
      <c r="G95" s="1" t="s">
        <v>2788</v>
      </c>
      <c r="H95" s="4">
        <v>0</v>
      </c>
      <c r="I95" s="4">
        <v>226004361</v>
      </c>
      <c r="J95" s="4">
        <f t="shared" si="7"/>
        <v>-226004361</v>
      </c>
      <c r="K95" s="2">
        <v>117</v>
      </c>
      <c r="L95" s="2">
        <v>24</v>
      </c>
      <c r="M95" s="1" t="s">
        <v>2767</v>
      </c>
      <c r="N95" s="1" t="s">
        <v>2</v>
      </c>
      <c r="O95" s="1" t="s">
        <v>4</v>
      </c>
      <c r="P95" s="1" t="s">
        <v>5</v>
      </c>
      <c r="Q95" s="1" t="s">
        <v>6</v>
      </c>
      <c r="R95" s="1" t="s">
        <v>7</v>
      </c>
      <c r="S95" s="1" t="s">
        <v>13</v>
      </c>
      <c r="T95" s="1" t="s">
        <v>14</v>
      </c>
      <c r="U95" s="1" t="s">
        <v>2768</v>
      </c>
      <c r="V95" s="1" t="s">
        <v>2767</v>
      </c>
      <c r="W95" s="1" t="s">
        <v>2769</v>
      </c>
      <c r="X95" s="1" t="s">
        <v>2</v>
      </c>
      <c r="Y95" s="1" t="s">
        <v>2</v>
      </c>
    </row>
    <row r="96" spans="1:25" hidden="1" x14ac:dyDescent="0.2">
      <c r="A96" s="2">
        <v>182947</v>
      </c>
      <c r="B96" s="2">
        <v>1416</v>
      </c>
      <c r="C96" s="2">
        <v>2106</v>
      </c>
      <c r="D96" s="33" t="str">
        <f>VLOOKUP(C96,Piv.Analysis!A:AA,27,0)</f>
        <v>خرید انباری</v>
      </c>
      <c r="E96" s="2"/>
      <c r="F96" s="1" t="s">
        <v>173</v>
      </c>
      <c r="G96" s="1" t="s">
        <v>2789</v>
      </c>
      <c r="H96" s="4">
        <v>0</v>
      </c>
      <c r="I96" s="4">
        <v>226004361</v>
      </c>
      <c r="J96" s="4">
        <f t="shared" si="7"/>
        <v>-226004361</v>
      </c>
      <c r="K96" s="2">
        <v>117</v>
      </c>
      <c r="L96" s="2">
        <v>24</v>
      </c>
      <c r="M96" s="1" t="s">
        <v>2767</v>
      </c>
      <c r="N96" s="1" t="s">
        <v>2</v>
      </c>
      <c r="O96" s="1" t="s">
        <v>4</v>
      </c>
      <c r="P96" s="1" t="s">
        <v>5</v>
      </c>
      <c r="Q96" s="1" t="s">
        <v>6</v>
      </c>
      <c r="R96" s="1" t="s">
        <v>7</v>
      </c>
      <c r="S96" s="1" t="s">
        <v>13</v>
      </c>
      <c r="T96" s="1" t="s">
        <v>14</v>
      </c>
      <c r="U96" s="1" t="s">
        <v>2768</v>
      </c>
      <c r="V96" s="1" t="s">
        <v>2767</v>
      </c>
      <c r="W96" s="1" t="s">
        <v>2769</v>
      </c>
      <c r="X96" s="1" t="s">
        <v>2</v>
      </c>
      <c r="Y96" s="1" t="s">
        <v>2</v>
      </c>
    </row>
    <row r="97" spans="1:25" hidden="1" x14ac:dyDescent="0.2">
      <c r="A97" s="2">
        <v>182948</v>
      </c>
      <c r="B97" s="2">
        <v>1416</v>
      </c>
      <c r="C97" s="2">
        <v>2106</v>
      </c>
      <c r="D97" s="33" t="str">
        <f>VLOOKUP(C97,Piv.Analysis!A:AA,27,0)</f>
        <v>خرید انباری</v>
      </c>
      <c r="E97" s="2"/>
      <c r="F97" s="1" t="s">
        <v>173</v>
      </c>
      <c r="G97" s="1" t="s">
        <v>2790</v>
      </c>
      <c r="H97" s="4">
        <v>0</v>
      </c>
      <c r="I97" s="4">
        <v>226004361</v>
      </c>
      <c r="J97" s="4">
        <f t="shared" si="7"/>
        <v>-226004361</v>
      </c>
      <c r="K97" s="2">
        <v>117</v>
      </c>
      <c r="L97" s="2">
        <v>24</v>
      </c>
      <c r="M97" s="1" t="s">
        <v>2767</v>
      </c>
      <c r="N97" s="1" t="s">
        <v>2</v>
      </c>
      <c r="O97" s="1" t="s">
        <v>4</v>
      </c>
      <c r="P97" s="1" t="s">
        <v>5</v>
      </c>
      <c r="Q97" s="1" t="s">
        <v>6</v>
      </c>
      <c r="R97" s="1" t="s">
        <v>7</v>
      </c>
      <c r="S97" s="1" t="s">
        <v>13</v>
      </c>
      <c r="T97" s="1" t="s">
        <v>14</v>
      </c>
      <c r="U97" s="1" t="s">
        <v>2768</v>
      </c>
      <c r="V97" s="1" t="s">
        <v>2767</v>
      </c>
      <c r="W97" s="1" t="s">
        <v>2769</v>
      </c>
      <c r="X97" s="1" t="s">
        <v>2</v>
      </c>
      <c r="Y97" s="1" t="s">
        <v>2</v>
      </c>
    </row>
    <row r="98" spans="1:25" hidden="1" x14ac:dyDescent="0.2">
      <c r="A98" s="2">
        <v>182949</v>
      </c>
      <c r="B98" s="2">
        <v>1416</v>
      </c>
      <c r="C98" s="2">
        <v>2106</v>
      </c>
      <c r="D98" s="33" t="str">
        <f>VLOOKUP(C98,Piv.Analysis!A:AA,27,0)</f>
        <v>خرید انباری</v>
      </c>
      <c r="E98" s="2"/>
      <c r="F98" s="1" t="s">
        <v>173</v>
      </c>
      <c r="G98" s="1" t="s">
        <v>2791</v>
      </c>
      <c r="H98" s="4">
        <v>0</v>
      </c>
      <c r="I98" s="4">
        <v>226004361</v>
      </c>
      <c r="J98" s="4">
        <f t="shared" si="7"/>
        <v>-226004361</v>
      </c>
      <c r="K98" s="2">
        <v>117</v>
      </c>
      <c r="L98" s="2">
        <v>24</v>
      </c>
      <c r="M98" s="1" t="s">
        <v>2767</v>
      </c>
      <c r="N98" s="1" t="s">
        <v>2</v>
      </c>
      <c r="O98" s="1" t="s">
        <v>4</v>
      </c>
      <c r="P98" s="1" t="s">
        <v>5</v>
      </c>
      <c r="Q98" s="1" t="s">
        <v>6</v>
      </c>
      <c r="R98" s="1" t="s">
        <v>7</v>
      </c>
      <c r="S98" s="1" t="s">
        <v>13</v>
      </c>
      <c r="T98" s="1" t="s">
        <v>14</v>
      </c>
      <c r="U98" s="1" t="s">
        <v>2768</v>
      </c>
      <c r="V98" s="1" t="s">
        <v>2767</v>
      </c>
      <c r="W98" s="1" t="s">
        <v>2769</v>
      </c>
      <c r="X98" s="1" t="s">
        <v>2</v>
      </c>
      <c r="Y98" s="1" t="s">
        <v>2</v>
      </c>
    </row>
    <row r="99" spans="1:25" hidden="1" x14ac:dyDescent="0.2">
      <c r="A99" s="2">
        <v>182959</v>
      </c>
      <c r="B99" s="2">
        <v>1417</v>
      </c>
      <c r="C99" s="2">
        <v>2107</v>
      </c>
      <c r="D99" s="33" t="str">
        <f>VLOOKUP(C99,Piv.Analysis!A:AA,27,0)</f>
        <v>خرید انباری</v>
      </c>
      <c r="E99" s="2"/>
      <c r="F99" s="1" t="s">
        <v>173</v>
      </c>
      <c r="G99" s="1" t="s">
        <v>2792</v>
      </c>
      <c r="H99" s="4">
        <v>0</v>
      </c>
      <c r="I99" s="4">
        <v>98854451027</v>
      </c>
      <c r="J99" s="4">
        <f t="shared" si="7"/>
        <v>-98854451027</v>
      </c>
      <c r="K99" s="2">
        <v>117</v>
      </c>
      <c r="L99" s="2">
        <v>24</v>
      </c>
      <c r="M99" s="1" t="s">
        <v>2767</v>
      </c>
      <c r="N99" s="1" t="s">
        <v>2</v>
      </c>
      <c r="O99" s="1" t="s">
        <v>4</v>
      </c>
      <c r="P99" s="1" t="s">
        <v>5</v>
      </c>
      <c r="Q99" s="1" t="s">
        <v>6</v>
      </c>
      <c r="R99" s="1" t="s">
        <v>7</v>
      </c>
      <c r="S99" s="1" t="s">
        <v>13</v>
      </c>
      <c r="T99" s="1" t="s">
        <v>14</v>
      </c>
      <c r="U99" s="1" t="s">
        <v>2768</v>
      </c>
      <c r="V99" s="1" t="s">
        <v>2767</v>
      </c>
      <c r="W99" s="1" t="s">
        <v>2769</v>
      </c>
      <c r="X99" s="1" t="s">
        <v>2</v>
      </c>
      <c r="Y99" s="1" t="s">
        <v>2</v>
      </c>
    </row>
    <row r="100" spans="1:25" hidden="1" x14ac:dyDescent="0.2">
      <c r="A100" s="2">
        <v>182960</v>
      </c>
      <c r="B100" s="2">
        <v>1417</v>
      </c>
      <c r="C100" s="2">
        <v>2107</v>
      </c>
      <c r="D100" s="33" t="str">
        <f>VLOOKUP(C100,Piv.Analysis!A:AA,27,0)</f>
        <v>خرید انباری</v>
      </c>
      <c r="E100" s="2"/>
      <c r="F100" s="1" t="s">
        <v>173</v>
      </c>
      <c r="G100" s="1" t="s">
        <v>2793</v>
      </c>
      <c r="H100" s="4">
        <v>0</v>
      </c>
      <c r="I100" s="4">
        <v>42366193299</v>
      </c>
      <c r="J100" s="4">
        <f t="shared" si="7"/>
        <v>-42366193299</v>
      </c>
      <c r="K100" s="2">
        <v>117</v>
      </c>
      <c r="L100" s="2">
        <v>24</v>
      </c>
      <c r="M100" s="1" t="s">
        <v>2767</v>
      </c>
      <c r="N100" s="1" t="s">
        <v>2</v>
      </c>
      <c r="O100" s="1" t="s">
        <v>4</v>
      </c>
      <c r="P100" s="1" t="s">
        <v>5</v>
      </c>
      <c r="Q100" s="1" t="s">
        <v>6</v>
      </c>
      <c r="R100" s="1" t="s">
        <v>7</v>
      </c>
      <c r="S100" s="1" t="s">
        <v>13</v>
      </c>
      <c r="T100" s="1" t="s">
        <v>14</v>
      </c>
      <c r="U100" s="1" t="s">
        <v>2768</v>
      </c>
      <c r="V100" s="1" t="s">
        <v>2767</v>
      </c>
      <c r="W100" s="1" t="s">
        <v>2769</v>
      </c>
      <c r="X100" s="1" t="s">
        <v>2</v>
      </c>
      <c r="Y100" s="1" t="s">
        <v>2</v>
      </c>
    </row>
    <row r="101" spans="1:25" hidden="1" x14ac:dyDescent="0.2">
      <c r="A101" s="2">
        <v>182961</v>
      </c>
      <c r="B101" s="2">
        <v>1417</v>
      </c>
      <c r="C101" s="2">
        <v>2107</v>
      </c>
      <c r="D101" s="33" t="str">
        <f>VLOOKUP(C101,Piv.Analysis!A:AA,27,0)</f>
        <v>خرید انباری</v>
      </c>
      <c r="E101" s="2"/>
      <c r="F101" s="1" t="s">
        <v>173</v>
      </c>
      <c r="G101" s="1" t="s">
        <v>2794</v>
      </c>
      <c r="H101" s="4">
        <v>0</v>
      </c>
      <c r="I101" s="4">
        <v>18829419244</v>
      </c>
      <c r="J101" s="4">
        <f t="shared" si="7"/>
        <v>-18829419244</v>
      </c>
      <c r="K101" s="2">
        <v>117</v>
      </c>
      <c r="L101" s="2">
        <v>24</v>
      </c>
      <c r="M101" s="1" t="s">
        <v>2767</v>
      </c>
      <c r="N101" s="1" t="s">
        <v>2</v>
      </c>
      <c r="O101" s="1" t="s">
        <v>4</v>
      </c>
      <c r="P101" s="1" t="s">
        <v>5</v>
      </c>
      <c r="Q101" s="1" t="s">
        <v>6</v>
      </c>
      <c r="R101" s="1" t="s">
        <v>7</v>
      </c>
      <c r="S101" s="1" t="s">
        <v>13</v>
      </c>
      <c r="T101" s="1" t="s">
        <v>14</v>
      </c>
      <c r="U101" s="1" t="s">
        <v>2768</v>
      </c>
      <c r="V101" s="1" t="s">
        <v>2767</v>
      </c>
      <c r="W101" s="1" t="s">
        <v>2769</v>
      </c>
      <c r="X101" s="1" t="s">
        <v>2</v>
      </c>
      <c r="Y101" s="1" t="s">
        <v>2</v>
      </c>
    </row>
    <row r="102" spans="1:25" hidden="1" x14ac:dyDescent="0.2">
      <c r="A102" s="2">
        <v>182962</v>
      </c>
      <c r="B102" s="2">
        <v>1417</v>
      </c>
      <c r="C102" s="2">
        <v>2107</v>
      </c>
      <c r="D102" s="33" t="str">
        <f>VLOOKUP(C102,Piv.Analysis!A:AA,27,0)</f>
        <v>خرید انباری</v>
      </c>
      <c r="E102" s="2"/>
      <c r="F102" s="1" t="s">
        <v>173</v>
      </c>
      <c r="G102" s="1" t="s">
        <v>2795</v>
      </c>
      <c r="H102" s="4">
        <v>0</v>
      </c>
      <c r="I102" s="4">
        <v>4707354811</v>
      </c>
      <c r="J102" s="4">
        <f t="shared" si="7"/>
        <v>-4707354811</v>
      </c>
      <c r="K102" s="2">
        <v>117</v>
      </c>
      <c r="L102" s="2">
        <v>24</v>
      </c>
      <c r="M102" s="1" t="s">
        <v>2767</v>
      </c>
      <c r="N102" s="1" t="s">
        <v>2</v>
      </c>
      <c r="O102" s="1" t="s">
        <v>4</v>
      </c>
      <c r="P102" s="1" t="s">
        <v>5</v>
      </c>
      <c r="Q102" s="1" t="s">
        <v>6</v>
      </c>
      <c r="R102" s="1" t="s">
        <v>7</v>
      </c>
      <c r="S102" s="1" t="s">
        <v>13</v>
      </c>
      <c r="T102" s="1" t="s">
        <v>14</v>
      </c>
      <c r="U102" s="1" t="s">
        <v>2768</v>
      </c>
      <c r="V102" s="1" t="s">
        <v>2767</v>
      </c>
      <c r="W102" s="1" t="s">
        <v>2769</v>
      </c>
      <c r="X102" s="1" t="s">
        <v>2</v>
      </c>
      <c r="Y102" s="1" t="s">
        <v>2</v>
      </c>
    </row>
    <row r="103" spans="1:25" hidden="1" x14ac:dyDescent="0.2">
      <c r="A103" s="2">
        <v>182963</v>
      </c>
      <c r="B103" s="2">
        <v>1417</v>
      </c>
      <c r="C103" s="2">
        <v>2107</v>
      </c>
      <c r="D103" s="33" t="str">
        <f>VLOOKUP(C103,Piv.Analysis!A:AA,27,0)</f>
        <v>خرید انباری</v>
      </c>
      <c r="E103" s="2"/>
      <c r="F103" s="1" t="s">
        <v>173</v>
      </c>
      <c r="G103" s="1" t="s">
        <v>2796</v>
      </c>
      <c r="H103" s="4">
        <v>0</v>
      </c>
      <c r="I103" s="4">
        <v>4707354811</v>
      </c>
      <c r="J103" s="4">
        <f t="shared" si="7"/>
        <v>-4707354811</v>
      </c>
      <c r="K103" s="2">
        <v>117</v>
      </c>
      <c r="L103" s="2">
        <v>24</v>
      </c>
      <c r="M103" s="1" t="s">
        <v>2767</v>
      </c>
      <c r="N103" s="1" t="s">
        <v>2</v>
      </c>
      <c r="O103" s="1" t="s">
        <v>4</v>
      </c>
      <c r="P103" s="1" t="s">
        <v>5</v>
      </c>
      <c r="Q103" s="1" t="s">
        <v>6</v>
      </c>
      <c r="R103" s="1" t="s">
        <v>7</v>
      </c>
      <c r="S103" s="1" t="s">
        <v>13</v>
      </c>
      <c r="T103" s="1" t="s">
        <v>14</v>
      </c>
      <c r="U103" s="1" t="s">
        <v>2768</v>
      </c>
      <c r="V103" s="1" t="s">
        <v>2767</v>
      </c>
      <c r="W103" s="1" t="s">
        <v>2769</v>
      </c>
      <c r="X103" s="1" t="s">
        <v>2</v>
      </c>
      <c r="Y103" s="1" t="s">
        <v>2</v>
      </c>
    </row>
    <row r="104" spans="1:25" hidden="1" x14ac:dyDescent="0.2">
      <c r="A104" s="2">
        <v>182964</v>
      </c>
      <c r="B104" s="2">
        <v>1417</v>
      </c>
      <c r="C104" s="2">
        <v>2107</v>
      </c>
      <c r="D104" s="33" t="str">
        <f>VLOOKUP(C104,Piv.Analysis!A:AA,27,0)</f>
        <v>خرید انباری</v>
      </c>
      <c r="E104" s="2"/>
      <c r="F104" s="1" t="s">
        <v>173</v>
      </c>
      <c r="G104" s="1" t="s">
        <v>2797</v>
      </c>
      <c r="H104" s="4">
        <v>0</v>
      </c>
      <c r="I104" s="4">
        <v>4707354808</v>
      </c>
      <c r="J104" s="4">
        <f t="shared" si="7"/>
        <v>-4707354808</v>
      </c>
      <c r="K104" s="2">
        <v>117</v>
      </c>
      <c r="L104" s="2">
        <v>24</v>
      </c>
      <c r="M104" s="1" t="s">
        <v>2767</v>
      </c>
      <c r="N104" s="1" t="s">
        <v>2</v>
      </c>
      <c r="O104" s="1" t="s">
        <v>4</v>
      </c>
      <c r="P104" s="1" t="s">
        <v>5</v>
      </c>
      <c r="Q104" s="1" t="s">
        <v>6</v>
      </c>
      <c r="R104" s="1" t="s">
        <v>7</v>
      </c>
      <c r="S104" s="1" t="s">
        <v>13</v>
      </c>
      <c r="T104" s="1" t="s">
        <v>14</v>
      </c>
      <c r="U104" s="1" t="s">
        <v>2768</v>
      </c>
      <c r="V104" s="1" t="s">
        <v>2767</v>
      </c>
      <c r="W104" s="1" t="s">
        <v>2769</v>
      </c>
      <c r="X104" s="1" t="s">
        <v>2</v>
      </c>
      <c r="Y104" s="1" t="s">
        <v>2</v>
      </c>
    </row>
    <row r="105" spans="1:25" hidden="1" x14ac:dyDescent="0.2">
      <c r="A105" s="2">
        <v>144527</v>
      </c>
      <c r="B105" s="2">
        <v>1205</v>
      </c>
      <c r="C105" s="2">
        <v>1379</v>
      </c>
      <c r="D105" s="33" t="str">
        <f>VLOOKUP(C105,Piv.Analysis!A:AA,27,0)</f>
        <v>خرید دارایی ثابت</v>
      </c>
      <c r="E105" s="2" t="s">
        <v>5185</v>
      </c>
      <c r="F105" s="1" t="s">
        <v>35</v>
      </c>
      <c r="G105" s="1" t="s">
        <v>2799</v>
      </c>
      <c r="H105" s="4">
        <v>0</v>
      </c>
      <c r="I105" s="4">
        <v>164000000</v>
      </c>
      <c r="J105" s="4">
        <f t="shared" si="7"/>
        <v>-164000000</v>
      </c>
      <c r="K105" s="2">
        <v>117</v>
      </c>
      <c r="L105" s="2">
        <v>24</v>
      </c>
      <c r="M105" s="1" t="s">
        <v>2800</v>
      </c>
      <c r="N105" s="1" t="s">
        <v>2</v>
      </c>
      <c r="O105" s="1" t="s">
        <v>4</v>
      </c>
      <c r="P105" s="1" t="s">
        <v>5</v>
      </c>
      <c r="Q105" s="1" t="s">
        <v>6</v>
      </c>
      <c r="R105" s="1" t="s">
        <v>7</v>
      </c>
      <c r="S105" s="1" t="s">
        <v>13</v>
      </c>
      <c r="T105" s="1" t="s">
        <v>14</v>
      </c>
      <c r="U105" s="1" t="s">
        <v>2801</v>
      </c>
      <c r="V105" s="1" t="s">
        <v>2800</v>
      </c>
      <c r="W105" s="1" t="s">
        <v>2802</v>
      </c>
      <c r="X105" s="1" t="s">
        <v>2</v>
      </c>
      <c r="Y105" s="1" t="s">
        <v>2</v>
      </c>
    </row>
    <row r="106" spans="1:25" hidden="1" x14ac:dyDescent="0.2">
      <c r="A106" s="2">
        <v>137910</v>
      </c>
      <c r="B106" s="2">
        <v>1160</v>
      </c>
      <c r="C106" s="2">
        <v>1006</v>
      </c>
      <c r="D106" s="33" t="str">
        <f>VLOOKUP(C106,Piv.Analysis!A:AA,27,0)</f>
        <v>خرید انباری</v>
      </c>
      <c r="E106" s="2"/>
      <c r="F106" s="1" t="s">
        <v>77</v>
      </c>
      <c r="G106" s="1" t="s">
        <v>2806</v>
      </c>
      <c r="H106" s="4">
        <v>0</v>
      </c>
      <c r="I106" s="4">
        <v>625379417</v>
      </c>
      <c r="J106" s="4">
        <f t="shared" si="7"/>
        <v>-625379417</v>
      </c>
      <c r="K106" s="2">
        <v>117</v>
      </c>
      <c r="L106" s="2">
        <v>24</v>
      </c>
      <c r="M106" s="1" t="s">
        <v>2807</v>
      </c>
      <c r="N106" s="1" t="s">
        <v>2</v>
      </c>
      <c r="O106" s="1" t="s">
        <v>4</v>
      </c>
      <c r="P106" s="1" t="s">
        <v>5</v>
      </c>
      <c r="Q106" s="1" t="s">
        <v>6</v>
      </c>
      <c r="R106" s="1" t="s">
        <v>7</v>
      </c>
      <c r="S106" s="1" t="s">
        <v>13</v>
      </c>
      <c r="T106" s="1" t="s">
        <v>14</v>
      </c>
      <c r="U106" s="1" t="s">
        <v>2808</v>
      </c>
      <c r="V106" s="1" t="s">
        <v>2807</v>
      </c>
      <c r="W106" s="1" t="s">
        <v>2809</v>
      </c>
      <c r="X106" s="1" t="s">
        <v>2</v>
      </c>
      <c r="Y106" s="1" t="s">
        <v>2</v>
      </c>
    </row>
    <row r="107" spans="1:25" hidden="1" x14ac:dyDescent="0.2">
      <c r="A107" s="2">
        <v>137911</v>
      </c>
      <c r="B107" s="2">
        <v>1160</v>
      </c>
      <c r="C107" s="2">
        <v>1006</v>
      </c>
      <c r="D107" s="33" t="str">
        <f>VLOOKUP(C107,Piv.Analysis!A:AA,27,0)</f>
        <v>خرید انباری</v>
      </c>
      <c r="E107" s="2"/>
      <c r="F107" s="1" t="s">
        <v>77</v>
      </c>
      <c r="G107" s="1" t="s">
        <v>2810</v>
      </c>
      <c r="H107" s="4">
        <v>0</v>
      </c>
      <c r="I107" s="4">
        <v>604729553</v>
      </c>
      <c r="J107" s="4">
        <f t="shared" si="7"/>
        <v>-604729553</v>
      </c>
      <c r="K107" s="2">
        <v>117</v>
      </c>
      <c r="L107" s="2">
        <v>24</v>
      </c>
      <c r="M107" s="1" t="s">
        <v>2807</v>
      </c>
      <c r="N107" s="1" t="s">
        <v>2</v>
      </c>
      <c r="O107" s="1" t="s">
        <v>4</v>
      </c>
      <c r="P107" s="1" t="s">
        <v>5</v>
      </c>
      <c r="Q107" s="1" t="s">
        <v>6</v>
      </c>
      <c r="R107" s="1" t="s">
        <v>7</v>
      </c>
      <c r="S107" s="1" t="s">
        <v>13</v>
      </c>
      <c r="T107" s="1" t="s">
        <v>14</v>
      </c>
      <c r="U107" s="1" t="s">
        <v>2808</v>
      </c>
      <c r="V107" s="1" t="s">
        <v>2807</v>
      </c>
      <c r="W107" s="1" t="s">
        <v>2809</v>
      </c>
      <c r="X107" s="1" t="s">
        <v>2</v>
      </c>
      <c r="Y107" s="1" t="s">
        <v>2</v>
      </c>
    </row>
    <row r="108" spans="1:25" hidden="1" x14ac:dyDescent="0.2">
      <c r="A108" s="2">
        <v>137912</v>
      </c>
      <c r="B108" s="2">
        <v>1160</v>
      </c>
      <c r="C108" s="2">
        <v>1006</v>
      </c>
      <c r="D108" s="33" t="str">
        <f>VLOOKUP(C108,Piv.Analysis!A:AA,27,0)</f>
        <v>خرید انباری</v>
      </c>
      <c r="E108" s="2"/>
      <c r="F108" s="1" t="s">
        <v>77</v>
      </c>
      <c r="G108" s="1" t="s">
        <v>2811</v>
      </c>
      <c r="H108" s="4">
        <v>0</v>
      </c>
      <c r="I108" s="4">
        <v>597923174</v>
      </c>
      <c r="J108" s="4">
        <f t="shared" si="7"/>
        <v>-597923174</v>
      </c>
      <c r="K108" s="2">
        <v>117</v>
      </c>
      <c r="L108" s="2">
        <v>24</v>
      </c>
      <c r="M108" s="1" t="s">
        <v>2807</v>
      </c>
      <c r="N108" s="1" t="s">
        <v>2</v>
      </c>
      <c r="O108" s="1" t="s">
        <v>4</v>
      </c>
      <c r="P108" s="1" t="s">
        <v>5</v>
      </c>
      <c r="Q108" s="1" t="s">
        <v>6</v>
      </c>
      <c r="R108" s="1" t="s">
        <v>7</v>
      </c>
      <c r="S108" s="1" t="s">
        <v>13</v>
      </c>
      <c r="T108" s="1" t="s">
        <v>14</v>
      </c>
      <c r="U108" s="1" t="s">
        <v>2808</v>
      </c>
      <c r="V108" s="1" t="s">
        <v>2807</v>
      </c>
      <c r="W108" s="1" t="s">
        <v>2809</v>
      </c>
      <c r="X108" s="1" t="s">
        <v>2</v>
      </c>
      <c r="Y108" s="1" t="s">
        <v>2</v>
      </c>
    </row>
    <row r="109" spans="1:25" hidden="1" x14ac:dyDescent="0.2">
      <c r="A109" s="2">
        <v>137913</v>
      </c>
      <c r="B109" s="2">
        <v>1160</v>
      </c>
      <c r="C109" s="2">
        <v>1006</v>
      </c>
      <c r="D109" s="33" t="str">
        <f>VLOOKUP(C109,Piv.Analysis!A:AA,27,0)</f>
        <v>خرید انباری</v>
      </c>
      <c r="E109" s="2"/>
      <c r="F109" s="1" t="s">
        <v>77</v>
      </c>
      <c r="G109" s="1" t="s">
        <v>2812</v>
      </c>
      <c r="H109" s="4">
        <v>0</v>
      </c>
      <c r="I109" s="4">
        <v>597692449</v>
      </c>
      <c r="J109" s="4">
        <f t="shared" si="7"/>
        <v>-597692449</v>
      </c>
      <c r="K109" s="2">
        <v>117</v>
      </c>
      <c r="L109" s="2">
        <v>24</v>
      </c>
      <c r="M109" s="1" t="s">
        <v>2807</v>
      </c>
      <c r="N109" s="1" t="s">
        <v>2</v>
      </c>
      <c r="O109" s="1" t="s">
        <v>4</v>
      </c>
      <c r="P109" s="1" t="s">
        <v>5</v>
      </c>
      <c r="Q109" s="1" t="s">
        <v>6</v>
      </c>
      <c r="R109" s="1" t="s">
        <v>7</v>
      </c>
      <c r="S109" s="1" t="s">
        <v>13</v>
      </c>
      <c r="T109" s="1" t="s">
        <v>14</v>
      </c>
      <c r="U109" s="1" t="s">
        <v>2808</v>
      </c>
      <c r="V109" s="1" t="s">
        <v>2807</v>
      </c>
      <c r="W109" s="1" t="s">
        <v>2809</v>
      </c>
      <c r="X109" s="1" t="s">
        <v>2</v>
      </c>
      <c r="Y109" s="1" t="s">
        <v>2</v>
      </c>
    </row>
    <row r="110" spans="1:25" hidden="1" x14ac:dyDescent="0.2">
      <c r="A110" s="2">
        <v>137914</v>
      </c>
      <c r="B110" s="2">
        <v>1160</v>
      </c>
      <c r="C110" s="2">
        <v>1006</v>
      </c>
      <c r="D110" s="33" t="str">
        <f>VLOOKUP(C110,Piv.Analysis!A:AA,27,0)</f>
        <v>خرید انباری</v>
      </c>
      <c r="E110" s="2"/>
      <c r="F110" s="1" t="s">
        <v>77</v>
      </c>
      <c r="G110" s="1" t="s">
        <v>2813</v>
      </c>
      <c r="H110" s="4">
        <v>0</v>
      </c>
      <c r="I110" s="4">
        <v>302134052</v>
      </c>
      <c r="J110" s="4">
        <f t="shared" si="7"/>
        <v>-302134052</v>
      </c>
      <c r="K110" s="2">
        <v>117</v>
      </c>
      <c r="L110" s="2">
        <v>24</v>
      </c>
      <c r="M110" s="1" t="s">
        <v>2807</v>
      </c>
      <c r="N110" s="1" t="s">
        <v>2</v>
      </c>
      <c r="O110" s="1" t="s">
        <v>4</v>
      </c>
      <c r="P110" s="1" t="s">
        <v>5</v>
      </c>
      <c r="Q110" s="1" t="s">
        <v>6</v>
      </c>
      <c r="R110" s="1" t="s">
        <v>7</v>
      </c>
      <c r="S110" s="1" t="s">
        <v>13</v>
      </c>
      <c r="T110" s="1" t="s">
        <v>14</v>
      </c>
      <c r="U110" s="1" t="s">
        <v>2808</v>
      </c>
      <c r="V110" s="1" t="s">
        <v>2807</v>
      </c>
      <c r="W110" s="1" t="s">
        <v>2809</v>
      </c>
      <c r="X110" s="1" t="s">
        <v>2</v>
      </c>
      <c r="Y110" s="1" t="s">
        <v>2</v>
      </c>
    </row>
    <row r="111" spans="1:25" hidden="1" x14ac:dyDescent="0.2">
      <c r="A111" s="2">
        <v>137915</v>
      </c>
      <c r="B111" s="2">
        <v>1160</v>
      </c>
      <c r="C111" s="2">
        <v>1006</v>
      </c>
      <c r="D111" s="33" t="str">
        <f>VLOOKUP(C111,Piv.Analysis!A:AA,27,0)</f>
        <v>خرید انباری</v>
      </c>
      <c r="E111" s="2"/>
      <c r="F111" s="1" t="s">
        <v>77</v>
      </c>
      <c r="G111" s="1" t="s">
        <v>2814</v>
      </c>
      <c r="H111" s="4">
        <v>0</v>
      </c>
      <c r="I111" s="4">
        <v>299596080</v>
      </c>
      <c r="J111" s="4">
        <f t="shared" si="7"/>
        <v>-299596080</v>
      </c>
      <c r="K111" s="2">
        <v>117</v>
      </c>
      <c r="L111" s="2">
        <v>24</v>
      </c>
      <c r="M111" s="1" t="s">
        <v>2807</v>
      </c>
      <c r="N111" s="1" t="s">
        <v>2</v>
      </c>
      <c r="O111" s="1" t="s">
        <v>4</v>
      </c>
      <c r="P111" s="1" t="s">
        <v>5</v>
      </c>
      <c r="Q111" s="1" t="s">
        <v>6</v>
      </c>
      <c r="R111" s="1" t="s">
        <v>7</v>
      </c>
      <c r="S111" s="1" t="s">
        <v>13</v>
      </c>
      <c r="T111" s="1" t="s">
        <v>14</v>
      </c>
      <c r="U111" s="1" t="s">
        <v>2808</v>
      </c>
      <c r="V111" s="1" t="s">
        <v>2807</v>
      </c>
      <c r="W111" s="1" t="s">
        <v>2809</v>
      </c>
      <c r="X111" s="1" t="s">
        <v>2</v>
      </c>
      <c r="Y111" s="1" t="s">
        <v>2</v>
      </c>
    </row>
    <row r="112" spans="1:25" hidden="1" x14ac:dyDescent="0.2">
      <c r="A112" s="2">
        <v>137916</v>
      </c>
      <c r="B112" s="2">
        <v>1160</v>
      </c>
      <c r="C112" s="2">
        <v>1006</v>
      </c>
      <c r="D112" s="33" t="str">
        <f>VLOOKUP(C112,Piv.Analysis!A:AA,27,0)</f>
        <v>خرید انباری</v>
      </c>
      <c r="E112" s="2"/>
      <c r="F112" s="1" t="s">
        <v>77</v>
      </c>
      <c r="G112" s="1" t="s">
        <v>2815</v>
      </c>
      <c r="H112" s="4">
        <v>0</v>
      </c>
      <c r="I112" s="4">
        <v>299596080</v>
      </c>
      <c r="J112" s="4">
        <f t="shared" si="7"/>
        <v>-299596080</v>
      </c>
      <c r="K112" s="2">
        <v>117</v>
      </c>
      <c r="L112" s="2">
        <v>24</v>
      </c>
      <c r="M112" s="1" t="s">
        <v>2807</v>
      </c>
      <c r="N112" s="1" t="s">
        <v>2</v>
      </c>
      <c r="O112" s="1" t="s">
        <v>4</v>
      </c>
      <c r="P112" s="1" t="s">
        <v>5</v>
      </c>
      <c r="Q112" s="1" t="s">
        <v>6</v>
      </c>
      <c r="R112" s="1" t="s">
        <v>7</v>
      </c>
      <c r="S112" s="1" t="s">
        <v>13</v>
      </c>
      <c r="T112" s="1" t="s">
        <v>14</v>
      </c>
      <c r="U112" s="1" t="s">
        <v>2808</v>
      </c>
      <c r="V112" s="1" t="s">
        <v>2807</v>
      </c>
      <c r="W112" s="1" t="s">
        <v>2809</v>
      </c>
      <c r="X112" s="1" t="s">
        <v>2</v>
      </c>
      <c r="Y112" s="1" t="s">
        <v>2</v>
      </c>
    </row>
    <row r="113" spans="1:25" hidden="1" x14ac:dyDescent="0.2">
      <c r="A113" s="2">
        <v>137917</v>
      </c>
      <c r="B113" s="2">
        <v>1160</v>
      </c>
      <c r="C113" s="2">
        <v>1006</v>
      </c>
      <c r="D113" s="33" t="str">
        <f>VLOOKUP(C113,Piv.Analysis!A:AA,27,0)</f>
        <v>خرید انباری</v>
      </c>
      <c r="E113" s="2"/>
      <c r="F113" s="1" t="s">
        <v>77</v>
      </c>
      <c r="G113" s="1" t="s">
        <v>2816</v>
      </c>
      <c r="H113" s="4">
        <v>0</v>
      </c>
      <c r="I113" s="4">
        <v>297404195</v>
      </c>
      <c r="J113" s="4">
        <f t="shared" si="7"/>
        <v>-297404195</v>
      </c>
      <c r="K113" s="2">
        <v>117</v>
      </c>
      <c r="L113" s="2">
        <v>24</v>
      </c>
      <c r="M113" s="1" t="s">
        <v>2807</v>
      </c>
      <c r="N113" s="1" t="s">
        <v>2</v>
      </c>
      <c r="O113" s="1" t="s">
        <v>4</v>
      </c>
      <c r="P113" s="1" t="s">
        <v>5</v>
      </c>
      <c r="Q113" s="1" t="s">
        <v>6</v>
      </c>
      <c r="R113" s="1" t="s">
        <v>7</v>
      </c>
      <c r="S113" s="1" t="s">
        <v>13</v>
      </c>
      <c r="T113" s="1" t="s">
        <v>14</v>
      </c>
      <c r="U113" s="1" t="s">
        <v>2808</v>
      </c>
      <c r="V113" s="1" t="s">
        <v>2807</v>
      </c>
      <c r="W113" s="1" t="s">
        <v>2809</v>
      </c>
      <c r="X113" s="1" t="s">
        <v>2</v>
      </c>
      <c r="Y113" s="1" t="s">
        <v>2</v>
      </c>
    </row>
    <row r="114" spans="1:25" hidden="1" x14ac:dyDescent="0.2">
      <c r="A114" s="2">
        <v>173453</v>
      </c>
      <c r="B114" s="2">
        <v>1451</v>
      </c>
      <c r="C114" s="2">
        <v>1559</v>
      </c>
      <c r="D114" s="33" t="str">
        <f>VLOOKUP(C114,Piv.Analysis!A:AA,27,0)</f>
        <v>خرید انباری</v>
      </c>
      <c r="E114" s="2"/>
      <c r="F114" s="1" t="s">
        <v>113</v>
      </c>
      <c r="G114" s="1" t="s">
        <v>2818</v>
      </c>
      <c r="H114" s="4">
        <v>0</v>
      </c>
      <c r="I114" s="4">
        <v>922251830</v>
      </c>
      <c r="J114" s="4">
        <f t="shared" si="7"/>
        <v>-922251830</v>
      </c>
      <c r="K114" s="2">
        <v>117</v>
      </c>
      <c r="L114" s="2">
        <v>24</v>
      </c>
      <c r="M114" s="1" t="s">
        <v>2807</v>
      </c>
      <c r="N114" s="1" t="s">
        <v>2</v>
      </c>
      <c r="O114" s="1" t="s">
        <v>4</v>
      </c>
      <c r="P114" s="1" t="s">
        <v>5</v>
      </c>
      <c r="Q114" s="1" t="s">
        <v>6</v>
      </c>
      <c r="R114" s="1" t="s">
        <v>7</v>
      </c>
      <c r="S114" s="1" t="s">
        <v>13</v>
      </c>
      <c r="T114" s="1" t="s">
        <v>14</v>
      </c>
      <c r="U114" s="1" t="s">
        <v>2808</v>
      </c>
      <c r="V114" s="1" t="s">
        <v>2807</v>
      </c>
      <c r="W114" s="1" t="s">
        <v>2809</v>
      </c>
      <c r="X114" s="1" t="s">
        <v>2</v>
      </c>
      <c r="Y114" s="1" t="s">
        <v>2</v>
      </c>
    </row>
    <row r="115" spans="1:25" hidden="1" x14ac:dyDescent="0.2">
      <c r="A115" s="2">
        <v>173454</v>
      </c>
      <c r="B115" s="2">
        <v>1451</v>
      </c>
      <c r="C115" s="2">
        <v>1559</v>
      </c>
      <c r="D115" s="33" t="str">
        <f>VLOOKUP(C115,Piv.Analysis!A:AA,27,0)</f>
        <v>خرید انباری</v>
      </c>
      <c r="E115" s="2"/>
      <c r="F115" s="1" t="s">
        <v>113</v>
      </c>
      <c r="G115" s="1" t="s">
        <v>2819</v>
      </c>
      <c r="H115" s="4">
        <v>0</v>
      </c>
      <c r="I115" s="4">
        <v>921428951</v>
      </c>
      <c r="J115" s="4">
        <f t="shared" si="7"/>
        <v>-921428951</v>
      </c>
      <c r="K115" s="2">
        <v>117</v>
      </c>
      <c r="L115" s="2">
        <v>24</v>
      </c>
      <c r="M115" s="1" t="s">
        <v>2807</v>
      </c>
      <c r="N115" s="1" t="s">
        <v>2</v>
      </c>
      <c r="O115" s="1" t="s">
        <v>4</v>
      </c>
      <c r="P115" s="1" t="s">
        <v>5</v>
      </c>
      <c r="Q115" s="1" t="s">
        <v>6</v>
      </c>
      <c r="R115" s="1" t="s">
        <v>7</v>
      </c>
      <c r="S115" s="1" t="s">
        <v>13</v>
      </c>
      <c r="T115" s="1" t="s">
        <v>14</v>
      </c>
      <c r="U115" s="1" t="s">
        <v>2808</v>
      </c>
      <c r="V115" s="1" t="s">
        <v>2807</v>
      </c>
      <c r="W115" s="1" t="s">
        <v>2809</v>
      </c>
      <c r="X115" s="1" t="s">
        <v>2</v>
      </c>
      <c r="Y115" s="1" t="s">
        <v>2</v>
      </c>
    </row>
    <row r="116" spans="1:25" hidden="1" x14ac:dyDescent="0.2">
      <c r="A116" s="2">
        <v>173455</v>
      </c>
      <c r="B116" s="2">
        <v>1451</v>
      </c>
      <c r="C116" s="2">
        <v>1559</v>
      </c>
      <c r="D116" s="33" t="str">
        <f>VLOOKUP(C116,Piv.Analysis!A:AA,27,0)</f>
        <v>خرید انباری</v>
      </c>
      <c r="E116" s="2"/>
      <c r="F116" s="1" t="s">
        <v>113</v>
      </c>
      <c r="G116" s="1" t="s">
        <v>2820</v>
      </c>
      <c r="H116" s="4">
        <v>0</v>
      </c>
      <c r="I116" s="4">
        <v>625414880</v>
      </c>
      <c r="J116" s="4">
        <f t="shared" si="7"/>
        <v>-625414880</v>
      </c>
      <c r="K116" s="2">
        <v>117</v>
      </c>
      <c r="L116" s="2">
        <v>24</v>
      </c>
      <c r="M116" s="1" t="s">
        <v>2807</v>
      </c>
      <c r="N116" s="1" t="s">
        <v>2</v>
      </c>
      <c r="O116" s="1" t="s">
        <v>4</v>
      </c>
      <c r="P116" s="1" t="s">
        <v>5</v>
      </c>
      <c r="Q116" s="1" t="s">
        <v>6</v>
      </c>
      <c r="R116" s="1" t="s">
        <v>7</v>
      </c>
      <c r="S116" s="1" t="s">
        <v>13</v>
      </c>
      <c r="T116" s="1" t="s">
        <v>14</v>
      </c>
      <c r="U116" s="1" t="s">
        <v>2808</v>
      </c>
      <c r="V116" s="1" t="s">
        <v>2807</v>
      </c>
      <c r="W116" s="1" t="s">
        <v>2809</v>
      </c>
      <c r="X116" s="1" t="s">
        <v>2</v>
      </c>
      <c r="Y116" s="1" t="s">
        <v>2</v>
      </c>
    </row>
    <row r="117" spans="1:25" hidden="1" x14ac:dyDescent="0.2">
      <c r="A117" s="2">
        <v>173456</v>
      </c>
      <c r="B117" s="2">
        <v>1451</v>
      </c>
      <c r="C117" s="2">
        <v>1559</v>
      </c>
      <c r="D117" s="33" t="str">
        <f>VLOOKUP(C117,Piv.Analysis!A:AA,27,0)</f>
        <v>خرید انباری</v>
      </c>
      <c r="E117" s="2"/>
      <c r="F117" s="1" t="s">
        <v>113</v>
      </c>
      <c r="G117" s="1" t="s">
        <v>2821</v>
      </c>
      <c r="H117" s="4">
        <v>0</v>
      </c>
      <c r="I117" s="4">
        <v>623063696</v>
      </c>
      <c r="J117" s="4">
        <f t="shared" si="7"/>
        <v>-623063696</v>
      </c>
      <c r="K117" s="2">
        <v>117</v>
      </c>
      <c r="L117" s="2">
        <v>24</v>
      </c>
      <c r="M117" s="1" t="s">
        <v>2807</v>
      </c>
      <c r="N117" s="1" t="s">
        <v>2</v>
      </c>
      <c r="O117" s="1" t="s">
        <v>4</v>
      </c>
      <c r="P117" s="1" t="s">
        <v>5</v>
      </c>
      <c r="Q117" s="1" t="s">
        <v>6</v>
      </c>
      <c r="R117" s="1" t="s">
        <v>7</v>
      </c>
      <c r="S117" s="1" t="s">
        <v>13</v>
      </c>
      <c r="T117" s="1" t="s">
        <v>14</v>
      </c>
      <c r="U117" s="1" t="s">
        <v>2808</v>
      </c>
      <c r="V117" s="1" t="s">
        <v>2807</v>
      </c>
      <c r="W117" s="1" t="s">
        <v>2809</v>
      </c>
      <c r="X117" s="1" t="s">
        <v>2</v>
      </c>
      <c r="Y117" s="1" t="s">
        <v>2</v>
      </c>
    </row>
    <row r="118" spans="1:25" hidden="1" x14ac:dyDescent="0.2">
      <c r="A118" s="2">
        <v>173457</v>
      </c>
      <c r="B118" s="2">
        <v>1451</v>
      </c>
      <c r="C118" s="2">
        <v>1559</v>
      </c>
      <c r="D118" s="33" t="str">
        <f>VLOOKUP(C118,Piv.Analysis!A:AA,27,0)</f>
        <v>خرید انباری</v>
      </c>
      <c r="E118" s="2"/>
      <c r="F118" s="1" t="s">
        <v>113</v>
      </c>
      <c r="G118" s="1" t="s">
        <v>2822</v>
      </c>
      <c r="H118" s="4">
        <v>0</v>
      </c>
      <c r="I118" s="4">
        <v>614364317</v>
      </c>
      <c r="J118" s="4">
        <f t="shared" si="7"/>
        <v>-614364317</v>
      </c>
      <c r="K118" s="2">
        <v>117</v>
      </c>
      <c r="L118" s="2">
        <v>24</v>
      </c>
      <c r="M118" s="1" t="s">
        <v>2807</v>
      </c>
      <c r="N118" s="1" t="s">
        <v>2</v>
      </c>
      <c r="O118" s="1" t="s">
        <v>4</v>
      </c>
      <c r="P118" s="1" t="s">
        <v>5</v>
      </c>
      <c r="Q118" s="1" t="s">
        <v>6</v>
      </c>
      <c r="R118" s="1" t="s">
        <v>7</v>
      </c>
      <c r="S118" s="1" t="s">
        <v>13</v>
      </c>
      <c r="T118" s="1" t="s">
        <v>14</v>
      </c>
      <c r="U118" s="1" t="s">
        <v>2808</v>
      </c>
      <c r="V118" s="1" t="s">
        <v>2807</v>
      </c>
      <c r="W118" s="1" t="s">
        <v>2809</v>
      </c>
      <c r="X118" s="1" t="s">
        <v>2</v>
      </c>
      <c r="Y118" s="1" t="s">
        <v>2</v>
      </c>
    </row>
    <row r="119" spans="1:25" hidden="1" x14ac:dyDescent="0.2">
      <c r="A119" s="2">
        <v>173458</v>
      </c>
      <c r="B119" s="2">
        <v>1451</v>
      </c>
      <c r="C119" s="2">
        <v>1559</v>
      </c>
      <c r="D119" s="33" t="str">
        <f>VLOOKUP(C119,Piv.Analysis!A:AA,27,0)</f>
        <v>خرید انباری</v>
      </c>
      <c r="E119" s="2"/>
      <c r="F119" s="1" t="s">
        <v>113</v>
      </c>
      <c r="G119" s="1" t="s">
        <v>2823</v>
      </c>
      <c r="H119" s="4">
        <v>0</v>
      </c>
      <c r="I119" s="4">
        <v>613776521</v>
      </c>
      <c r="J119" s="4">
        <f t="shared" si="7"/>
        <v>-613776521</v>
      </c>
      <c r="K119" s="2">
        <v>117</v>
      </c>
      <c r="L119" s="2">
        <v>24</v>
      </c>
      <c r="M119" s="1" t="s">
        <v>2807</v>
      </c>
      <c r="N119" s="1" t="s">
        <v>2</v>
      </c>
      <c r="O119" s="1" t="s">
        <v>4</v>
      </c>
      <c r="P119" s="1" t="s">
        <v>5</v>
      </c>
      <c r="Q119" s="1" t="s">
        <v>6</v>
      </c>
      <c r="R119" s="1" t="s">
        <v>7</v>
      </c>
      <c r="S119" s="1" t="s">
        <v>13</v>
      </c>
      <c r="T119" s="1" t="s">
        <v>14</v>
      </c>
      <c r="U119" s="1" t="s">
        <v>2808</v>
      </c>
      <c r="V119" s="1" t="s">
        <v>2807</v>
      </c>
      <c r="W119" s="1" t="s">
        <v>2809</v>
      </c>
      <c r="X119" s="1" t="s">
        <v>2</v>
      </c>
      <c r="Y119" s="1" t="s">
        <v>2</v>
      </c>
    </row>
    <row r="120" spans="1:25" hidden="1" x14ac:dyDescent="0.2">
      <c r="A120" s="2">
        <v>173459</v>
      </c>
      <c r="B120" s="2">
        <v>1451</v>
      </c>
      <c r="C120" s="2">
        <v>1559</v>
      </c>
      <c r="D120" s="33" t="str">
        <f>VLOOKUP(C120,Piv.Analysis!A:AA,27,0)</f>
        <v>خرید انباری</v>
      </c>
      <c r="E120" s="2"/>
      <c r="F120" s="1" t="s">
        <v>113</v>
      </c>
      <c r="G120" s="1" t="s">
        <v>2824</v>
      </c>
      <c r="H120" s="4">
        <v>0</v>
      </c>
      <c r="I120" s="4">
        <v>578979001</v>
      </c>
      <c r="J120" s="4">
        <f t="shared" si="7"/>
        <v>-578979001</v>
      </c>
      <c r="K120" s="2">
        <v>117</v>
      </c>
      <c r="L120" s="2">
        <v>24</v>
      </c>
      <c r="M120" s="1" t="s">
        <v>2807</v>
      </c>
      <c r="N120" s="1" t="s">
        <v>2</v>
      </c>
      <c r="O120" s="1" t="s">
        <v>4</v>
      </c>
      <c r="P120" s="1" t="s">
        <v>5</v>
      </c>
      <c r="Q120" s="1" t="s">
        <v>6</v>
      </c>
      <c r="R120" s="1" t="s">
        <v>7</v>
      </c>
      <c r="S120" s="1" t="s">
        <v>13</v>
      </c>
      <c r="T120" s="1" t="s">
        <v>14</v>
      </c>
      <c r="U120" s="1" t="s">
        <v>2808</v>
      </c>
      <c r="V120" s="1" t="s">
        <v>2807</v>
      </c>
      <c r="W120" s="1" t="s">
        <v>2809</v>
      </c>
      <c r="X120" s="1" t="s">
        <v>2</v>
      </c>
      <c r="Y120" s="1" t="s">
        <v>2</v>
      </c>
    </row>
    <row r="121" spans="1:25" hidden="1" x14ac:dyDescent="0.2">
      <c r="A121" s="2">
        <v>173460</v>
      </c>
      <c r="B121" s="2">
        <v>1451</v>
      </c>
      <c r="C121" s="2">
        <v>1559</v>
      </c>
      <c r="D121" s="33" t="str">
        <f>VLOOKUP(C121,Piv.Analysis!A:AA,27,0)</f>
        <v>خرید انباری</v>
      </c>
      <c r="E121" s="2"/>
      <c r="F121" s="1" t="s">
        <v>113</v>
      </c>
      <c r="G121" s="1" t="s">
        <v>2825</v>
      </c>
      <c r="H121" s="4">
        <v>0</v>
      </c>
      <c r="I121" s="4">
        <v>317292248</v>
      </c>
      <c r="J121" s="4">
        <f t="shared" si="7"/>
        <v>-317292248</v>
      </c>
      <c r="K121" s="2">
        <v>117</v>
      </c>
      <c r="L121" s="2">
        <v>24</v>
      </c>
      <c r="M121" s="1" t="s">
        <v>2807</v>
      </c>
      <c r="N121" s="1" t="s">
        <v>2</v>
      </c>
      <c r="O121" s="1" t="s">
        <v>4</v>
      </c>
      <c r="P121" s="1" t="s">
        <v>5</v>
      </c>
      <c r="Q121" s="1" t="s">
        <v>6</v>
      </c>
      <c r="R121" s="1" t="s">
        <v>7</v>
      </c>
      <c r="S121" s="1" t="s">
        <v>13</v>
      </c>
      <c r="T121" s="1" t="s">
        <v>14</v>
      </c>
      <c r="U121" s="1" t="s">
        <v>2808</v>
      </c>
      <c r="V121" s="1" t="s">
        <v>2807</v>
      </c>
      <c r="W121" s="1" t="s">
        <v>2809</v>
      </c>
      <c r="X121" s="1" t="s">
        <v>2</v>
      </c>
      <c r="Y121" s="1" t="s">
        <v>2</v>
      </c>
    </row>
    <row r="122" spans="1:25" hidden="1" x14ac:dyDescent="0.2">
      <c r="A122" s="2">
        <v>173461</v>
      </c>
      <c r="B122" s="2">
        <v>1451</v>
      </c>
      <c r="C122" s="2">
        <v>1559</v>
      </c>
      <c r="D122" s="33" t="str">
        <f>VLOOKUP(C122,Piv.Analysis!A:AA,27,0)</f>
        <v>خرید انباری</v>
      </c>
      <c r="E122" s="2"/>
      <c r="F122" s="1" t="s">
        <v>113</v>
      </c>
      <c r="G122" s="1" t="s">
        <v>2826</v>
      </c>
      <c r="H122" s="4">
        <v>0</v>
      </c>
      <c r="I122" s="4">
        <v>309886020</v>
      </c>
      <c r="J122" s="4">
        <f t="shared" si="7"/>
        <v>-309886020</v>
      </c>
      <c r="K122" s="2">
        <v>117</v>
      </c>
      <c r="L122" s="2">
        <v>24</v>
      </c>
      <c r="M122" s="1" t="s">
        <v>2807</v>
      </c>
      <c r="N122" s="1" t="s">
        <v>2</v>
      </c>
      <c r="O122" s="1" t="s">
        <v>4</v>
      </c>
      <c r="P122" s="1" t="s">
        <v>5</v>
      </c>
      <c r="Q122" s="1" t="s">
        <v>6</v>
      </c>
      <c r="R122" s="1" t="s">
        <v>7</v>
      </c>
      <c r="S122" s="1" t="s">
        <v>13</v>
      </c>
      <c r="T122" s="1" t="s">
        <v>14</v>
      </c>
      <c r="U122" s="1" t="s">
        <v>2808</v>
      </c>
      <c r="V122" s="1" t="s">
        <v>2807</v>
      </c>
      <c r="W122" s="1" t="s">
        <v>2809</v>
      </c>
      <c r="X122" s="1" t="s">
        <v>2</v>
      </c>
      <c r="Y122" s="1" t="s">
        <v>2</v>
      </c>
    </row>
    <row r="123" spans="1:25" hidden="1" x14ac:dyDescent="0.2">
      <c r="A123" s="2">
        <v>173462</v>
      </c>
      <c r="B123" s="2">
        <v>1451</v>
      </c>
      <c r="C123" s="2">
        <v>1559</v>
      </c>
      <c r="D123" s="33" t="str">
        <f>VLOOKUP(C123,Piv.Analysis!A:AA,27,0)</f>
        <v>خرید انباری</v>
      </c>
      <c r="E123" s="2"/>
      <c r="F123" s="1" t="s">
        <v>113</v>
      </c>
      <c r="G123" s="1" t="s">
        <v>2827</v>
      </c>
      <c r="H123" s="4">
        <v>0</v>
      </c>
      <c r="I123" s="4">
        <v>308005073</v>
      </c>
      <c r="J123" s="4">
        <f t="shared" si="7"/>
        <v>-308005073</v>
      </c>
      <c r="K123" s="2">
        <v>117</v>
      </c>
      <c r="L123" s="2">
        <v>24</v>
      </c>
      <c r="M123" s="1" t="s">
        <v>2807</v>
      </c>
      <c r="N123" s="1" t="s">
        <v>2</v>
      </c>
      <c r="O123" s="1" t="s">
        <v>4</v>
      </c>
      <c r="P123" s="1" t="s">
        <v>5</v>
      </c>
      <c r="Q123" s="1" t="s">
        <v>6</v>
      </c>
      <c r="R123" s="1" t="s">
        <v>7</v>
      </c>
      <c r="S123" s="1" t="s">
        <v>13</v>
      </c>
      <c r="T123" s="1" t="s">
        <v>14</v>
      </c>
      <c r="U123" s="1" t="s">
        <v>2808</v>
      </c>
      <c r="V123" s="1" t="s">
        <v>2807</v>
      </c>
      <c r="W123" s="1" t="s">
        <v>2809</v>
      </c>
      <c r="X123" s="1" t="s">
        <v>2</v>
      </c>
      <c r="Y123" s="1" t="s">
        <v>2</v>
      </c>
    </row>
    <row r="124" spans="1:25" hidden="1" x14ac:dyDescent="0.2">
      <c r="A124" s="2">
        <v>173463</v>
      </c>
      <c r="B124" s="2">
        <v>1451</v>
      </c>
      <c r="C124" s="2">
        <v>1559</v>
      </c>
      <c r="D124" s="33" t="str">
        <f>VLOOKUP(C124,Piv.Analysis!A:AA,27,0)</f>
        <v>خرید انباری</v>
      </c>
      <c r="E124" s="2"/>
      <c r="F124" s="1" t="s">
        <v>113</v>
      </c>
      <c r="G124" s="1" t="s">
        <v>2828</v>
      </c>
      <c r="H124" s="4">
        <v>0</v>
      </c>
      <c r="I124" s="4">
        <v>307064599</v>
      </c>
      <c r="J124" s="4">
        <f t="shared" si="7"/>
        <v>-307064599</v>
      </c>
      <c r="K124" s="2">
        <v>117</v>
      </c>
      <c r="L124" s="2">
        <v>24</v>
      </c>
      <c r="M124" s="1" t="s">
        <v>2807</v>
      </c>
      <c r="N124" s="1" t="s">
        <v>2</v>
      </c>
      <c r="O124" s="1" t="s">
        <v>4</v>
      </c>
      <c r="P124" s="1" t="s">
        <v>5</v>
      </c>
      <c r="Q124" s="1" t="s">
        <v>6</v>
      </c>
      <c r="R124" s="1" t="s">
        <v>7</v>
      </c>
      <c r="S124" s="1" t="s">
        <v>13</v>
      </c>
      <c r="T124" s="1" t="s">
        <v>14</v>
      </c>
      <c r="U124" s="1" t="s">
        <v>2808</v>
      </c>
      <c r="V124" s="1" t="s">
        <v>2807</v>
      </c>
      <c r="W124" s="1" t="s">
        <v>2809</v>
      </c>
      <c r="X124" s="1" t="s">
        <v>2</v>
      </c>
      <c r="Y124" s="1" t="s">
        <v>2</v>
      </c>
    </row>
    <row r="125" spans="1:25" hidden="1" x14ac:dyDescent="0.2">
      <c r="A125" s="2">
        <v>173464</v>
      </c>
      <c r="B125" s="2">
        <v>1451</v>
      </c>
      <c r="C125" s="2">
        <v>1559</v>
      </c>
      <c r="D125" s="33" t="str">
        <f>VLOOKUP(C125,Piv.Analysis!A:AA,27,0)</f>
        <v>خرید انباری</v>
      </c>
      <c r="E125" s="2"/>
      <c r="F125" s="1" t="s">
        <v>113</v>
      </c>
      <c r="G125" s="1" t="s">
        <v>2829</v>
      </c>
      <c r="H125" s="4">
        <v>0</v>
      </c>
      <c r="I125" s="4">
        <v>305536330</v>
      </c>
      <c r="J125" s="4">
        <f t="shared" si="7"/>
        <v>-305536330</v>
      </c>
      <c r="K125" s="2">
        <v>117</v>
      </c>
      <c r="L125" s="2">
        <v>24</v>
      </c>
      <c r="M125" s="1" t="s">
        <v>2807</v>
      </c>
      <c r="N125" s="1" t="s">
        <v>2</v>
      </c>
      <c r="O125" s="1" t="s">
        <v>4</v>
      </c>
      <c r="P125" s="1" t="s">
        <v>5</v>
      </c>
      <c r="Q125" s="1" t="s">
        <v>6</v>
      </c>
      <c r="R125" s="1" t="s">
        <v>7</v>
      </c>
      <c r="S125" s="1" t="s">
        <v>13</v>
      </c>
      <c r="T125" s="1" t="s">
        <v>14</v>
      </c>
      <c r="U125" s="1" t="s">
        <v>2808</v>
      </c>
      <c r="V125" s="1" t="s">
        <v>2807</v>
      </c>
      <c r="W125" s="1" t="s">
        <v>2809</v>
      </c>
      <c r="X125" s="1" t="s">
        <v>2</v>
      </c>
      <c r="Y125" s="1" t="s">
        <v>2</v>
      </c>
    </row>
    <row r="126" spans="1:25" hidden="1" x14ac:dyDescent="0.2">
      <c r="A126" s="2">
        <v>173465</v>
      </c>
      <c r="B126" s="2">
        <v>1451</v>
      </c>
      <c r="C126" s="2">
        <v>1559</v>
      </c>
      <c r="D126" s="33" t="str">
        <f>VLOOKUP(C126,Piv.Analysis!A:AA,27,0)</f>
        <v>خرید انباری</v>
      </c>
      <c r="E126" s="2"/>
      <c r="F126" s="1" t="s">
        <v>113</v>
      </c>
      <c r="G126" s="1" t="s">
        <v>2830</v>
      </c>
      <c r="H126" s="4">
        <v>0</v>
      </c>
      <c r="I126" s="4">
        <v>304948534</v>
      </c>
      <c r="J126" s="4">
        <f t="shared" si="7"/>
        <v>-304948534</v>
      </c>
      <c r="K126" s="2">
        <v>117</v>
      </c>
      <c r="L126" s="2">
        <v>24</v>
      </c>
      <c r="M126" s="1" t="s">
        <v>2807</v>
      </c>
      <c r="N126" s="1" t="s">
        <v>2</v>
      </c>
      <c r="O126" s="1" t="s">
        <v>4</v>
      </c>
      <c r="P126" s="1" t="s">
        <v>5</v>
      </c>
      <c r="Q126" s="1" t="s">
        <v>6</v>
      </c>
      <c r="R126" s="1" t="s">
        <v>7</v>
      </c>
      <c r="S126" s="1" t="s">
        <v>13</v>
      </c>
      <c r="T126" s="1" t="s">
        <v>14</v>
      </c>
      <c r="U126" s="1" t="s">
        <v>2808</v>
      </c>
      <c r="V126" s="1" t="s">
        <v>2807</v>
      </c>
      <c r="W126" s="1" t="s">
        <v>2809</v>
      </c>
      <c r="X126" s="1" t="s">
        <v>2</v>
      </c>
      <c r="Y126" s="1" t="s">
        <v>2</v>
      </c>
    </row>
    <row r="127" spans="1:25" hidden="1" x14ac:dyDescent="0.2">
      <c r="A127" s="2">
        <v>180021</v>
      </c>
      <c r="B127" s="2">
        <v>1562</v>
      </c>
      <c r="C127" s="2">
        <v>1880</v>
      </c>
      <c r="D127" s="33" t="str">
        <f>VLOOKUP(C127,Piv.Analysis!A:AA,27,0)</f>
        <v>خرید انباری</v>
      </c>
      <c r="E127" s="2"/>
      <c r="F127" s="1" t="s">
        <v>1666</v>
      </c>
      <c r="G127" s="1" t="s">
        <v>2832</v>
      </c>
      <c r="H127" s="4">
        <v>0</v>
      </c>
      <c r="I127" s="4">
        <v>848640692</v>
      </c>
      <c r="J127" s="4">
        <f t="shared" si="7"/>
        <v>-848640692</v>
      </c>
      <c r="K127" s="2">
        <v>117</v>
      </c>
      <c r="L127" s="2">
        <v>24</v>
      </c>
      <c r="M127" s="1" t="s">
        <v>2807</v>
      </c>
      <c r="N127" s="1" t="s">
        <v>2</v>
      </c>
      <c r="O127" s="1" t="s">
        <v>4</v>
      </c>
      <c r="P127" s="1" t="s">
        <v>5</v>
      </c>
      <c r="Q127" s="1" t="s">
        <v>6</v>
      </c>
      <c r="R127" s="1" t="s">
        <v>7</v>
      </c>
      <c r="S127" s="1" t="s">
        <v>13</v>
      </c>
      <c r="T127" s="1" t="s">
        <v>14</v>
      </c>
      <c r="U127" s="1" t="s">
        <v>2808</v>
      </c>
      <c r="V127" s="1" t="s">
        <v>2807</v>
      </c>
      <c r="W127" s="1" t="s">
        <v>2809</v>
      </c>
      <c r="X127" s="1" t="s">
        <v>2</v>
      </c>
      <c r="Y127" s="1" t="s">
        <v>2</v>
      </c>
    </row>
    <row r="128" spans="1:25" hidden="1" x14ac:dyDescent="0.2">
      <c r="A128" s="2">
        <v>180022</v>
      </c>
      <c r="B128" s="2">
        <v>1562</v>
      </c>
      <c r="C128" s="2">
        <v>1880</v>
      </c>
      <c r="D128" s="33" t="str">
        <f>VLOOKUP(C128,Piv.Analysis!A:AA,27,0)</f>
        <v>خرید انباری</v>
      </c>
      <c r="E128" s="2"/>
      <c r="F128" s="1" t="s">
        <v>1666</v>
      </c>
      <c r="G128" s="1" t="s">
        <v>2833</v>
      </c>
      <c r="H128" s="4">
        <v>0</v>
      </c>
      <c r="I128" s="4">
        <v>846918198</v>
      </c>
      <c r="J128" s="4">
        <f t="shared" si="7"/>
        <v>-846918198</v>
      </c>
      <c r="K128" s="2">
        <v>117</v>
      </c>
      <c r="L128" s="2">
        <v>24</v>
      </c>
      <c r="M128" s="1" t="s">
        <v>2807</v>
      </c>
      <c r="N128" s="1" t="s">
        <v>2</v>
      </c>
      <c r="O128" s="1" t="s">
        <v>4</v>
      </c>
      <c r="P128" s="1" t="s">
        <v>5</v>
      </c>
      <c r="Q128" s="1" t="s">
        <v>6</v>
      </c>
      <c r="R128" s="1" t="s">
        <v>7</v>
      </c>
      <c r="S128" s="1" t="s">
        <v>13</v>
      </c>
      <c r="T128" s="1" t="s">
        <v>14</v>
      </c>
      <c r="U128" s="1" t="s">
        <v>2808</v>
      </c>
      <c r="V128" s="1" t="s">
        <v>2807</v>
      </c>
      <c r="W128" s="1" t="s">
        <v>2809</v>
      </c>
      <c r="X128" s="1" t="s">
        <v>2</v>
      </c>
      <c r="Y128" s="1" t="s">
        <v>2</v>
      </c>
    </row>
    <row r="129" spans="1:25" hidden="1" x14ac:dyDescent="0.2">
      <c r="A129" s="2">
        <v>180023</v>
      </c>
      <c r="B129" s="2">
        <v>1562</v>
      </c>
      <c r="C129" s="2">
        <v>1880</v>
      </c>
      <c r="D129" s="33" t="str">
        <f>VLOOKUP(C129,Piv.Analysis!A:AA,27,0)</f>
        <v>خرید انباری</v>
      </c>
      <c r="E129" s="2"/>
      <c r="F129" s="1" t="s">
        <v>1666</v>
      </c>
      <c r="G129" s="1" t="s">
        <v>2834</v>
      </c>
      <c r="H129" s="4">
        <v>0</v>
      </c>
      <c r="I129" s="4">
        <v>560124816</v>
      </c>
      <c r="J129" s="4">
        <f t="shared" si="7"/>
        <v>-560124816</v>
      </c>
      <c r="K129" s="2">
        <v>117</v>
      </c>
      <c r="L129" s="2">
        <v>24</v>
      </c>
      <c r="M129" s="1" t="s">
        <v>2807</v>
      </c>
      <c r="N129" s="1" t="s">
        <v>2</v>
      </c>
      <c r="O129" s="1" t="s">
        <v>4</v>
      </c>
      <c r="P129" s="1" t="s">
        <v>5</v>
      </c>
      <c r="Q129" s="1" t="s">
        <v>6</v>
      </c>
      <c r="R129" s="1" t="s">
        <v>7</v>
      </c>
      <c r="S129" s="1" t="s">
        <v>13</v>
      </c>
      <c r="T129" s="1" t="s">
        <v>14</v>
      </c>
      <c r="U129" s="1" t="s">
        <v>2808</v>
      </c>
      <c r="V129" s="1" t="s">
        <v>2807</v>
      </c>
      <c r="W129" s="1" t="s">
        <v>2809</v>
      </c>
      <c r="X129" s="1" t="s">
        <v>2</v>
      </c>
      <c r="Y129" s="1" t="s">
        <v>2</v>
      </c>
    </row>
    <row r="130" spans="1:25" hidden="1" x14ac:dyDescent="0.2">
      <c r="A130" s="2">
        <v>180024</v>
      </c>
      <c r="B130" s="2">
        <v>1562</v>
      </c>
      <c r="C130" s="2">
        <v>1880</v>
      </c>
      <c r="D130" s="33" t="str">
        <f>VLOOKUP(C130,Piv.Analysis!A:AA,27,0)</f>
        <v>خرید انباری</v>
      </c>
      <c r="E130" s="2"/>
      <c r="F130" s="1" t="s">
        <v>1666</v>
      </c>
      <c r="G130" s="1" t="s">
        <v>2835</v>
      </c>
      <c r="H130" s="4">
        <v>0</v>
      </c>
      <c r="I130" s="4">
        <v>281085516</v>
      </c>
      <c r="J130" s="4">
        <f t="shared" si="7"/>
        <v>-281085516</v>
      </c>
      <c r="K130" s="2">
        <v>117</v>
      </c>
      <c r="L130" s="2">
        <v>24</v>
      </c>
      <c r="M130" s="1" t="s">
        <v>2807</v>
      </c>
      <c r="N130" s="1" t="s">
        <v>2</v>
      </c>
      <c r="O130" s="1" t="s">
        <v>4</v>
      </c>
      <c r="P130" s="1" t="s">
        <v>5</v>
      </c>
      <c r="Q130" s="1" t="s">
        <v>6</v>
      </c>
      <c r="R130" s="1" t="s">
        <v>7</v>
      </c>
      <c r="S130" s="1" t="s">
        <v>13</v>
      </c>
      <c r="T130" s="1" t="s">
        <v>14</v>
      </c>
      <c r="U130" s="1" t="s">
        <v>2808</v>
      </c>
      <c r="V130" s="1" t="s">
        <v>2807</v>
      </c>
      <c r="W130" s="1" t="s">
        <v>2809</v>
      </c>
      <c r="X130" s="1" t="s">
        <v>2</v>
      </c>
      <c r="Y130" s="1" t="s">
        <v>2</v>
      </c>
    </row>
    <row r="131" spans="1:25" hidden="1" x14ac:dyDescent="0.2">
      <c r="A131" s="2">
        <v>180025</v>
      </c>
      <c r="B131" s="2">
        <v>1562</v>
      </c>
      <c r="C131" s="2">
        <v>1880</v>
      </c>
      <c r="D131" s="33" t="str">
        <f>VLOOKUP(C131,Piv.Analysis!A:AA,27,0)</f>
        <v>خرید انباری</v>
      </c>
      <c r="E131" s="2"/>
      <c r="F131" s="1" t="s">
        <v>1666</v>
      </c>
      <c r="G131" s="1" t="s">
        <v>2836</v>
      </c>
      <c r="H131" s="4">
        <v>0</v>
      </c>
      <c r="I131" s="4">
        <v>279577778</v>
      </c>
      <c r="J131" s="4">
        <f t="shared" si="7"/>
        <v>-279577778</v>
      </c>
      <c r="K131" s="2">
        <v>117</v>
      </c>
      <c r="L131" s="2">
        <v>24</v>
      </c>
      <c r="M131" s="1" t="s">
        <v>2807</v>
      </c>
      <c r="N131" s="1" t="s">
        <v>2</v>
      </c>
      <c r="O131" s="1" t="s">
        <v>4</v>
      </c>
      <c r="P131" s="1" t="s">
        <v>5</v>
      </c>
      <c r="Q131" s="1" t="s">
        <v>6</v>
      </c>
      <c r="R131" s="1" t="s">
        <v>7</v>
      </c>
      <c r="S131" s="1" t="s">
        <v>13</v>
      </c>
      <c r="T131" s="1" t="s">
        <v>14</v>
      </c>
      <c r="U131" s="1" t="s">
        <v>2808</v>
      </c>
      <c r="V131" s="1" t="s">
        <v>2807</v>
      </c>
      <c r="W131" s="1" t="s">
        <v>2809</v>
      </c>
      <c r="X131" s="1" t="s">
        <v>2</v>
      </c>
      <c r="Y131" s="1" t="s">
        <v>2</v>
      </c>
    </row>
    <row r="132" spans="1:25" hidden="1" x14ac:dyDescent="0.2">
      <c r="A132" s="2">
        <v>137849</v>
      </c>
      <c r="B132" s="2">
        <v>1186</v>
      </c>
      <c r="C132" s="2">
        <v>999</v>
      </c>
      <c r="D132" s="33" t="s">
        <v>5195</v>
      </c>
      <c r="E132" s="2"/>
      <c r="F132" s="1" t="s">
        <v>71</v>
      </c>
      <c r="G132" s="1" t="s">
        <v>3562</v>
      </c>
      <c r="H132" s="4">
        <v>0</v>
      </c>
      <c r="I132" s="4">
        <v>27982950716</v>
      </c>
      <c r="J132" s="27">
        <f t="shared" ref="J132:J143" si="8">H132-I132</f>
        <v>-27982950716</v>
      </c>
      <c r="K132" s="2">
        <v>117</v>
      </c>
      <c r="L132" s="2">
        <v>24</v>
      </c>
      <c r="M132" s="1" t="s">
        <v>3559</v>
      </c>
      <c r="N132" s="1" t="s">
        <v>2</v>
      </c>
      <c r="O132" s="1" t="s">
        <v>4</v>
      </c>
      <c r="P132" s="1" t="s">
        <v>5</v>
      </c>
      <c r="Q132" s="1" t="s">
        <v>6</v>
      </c>
      <c r="R132" s="1" t="s">
        <v>7</v>
      </c>
      <c r="S132" s="1" t="s">
        <v>13</v>
      </c>
      <c r="T132" s="1" t="s">
        <v>14</v>
      </c>
      <c r="U132" s="1" t="s">
        <v>3560</v>
      </c>
      <c r="V132" s="1" t="s">
        <v>3559</v>
      </c>
      <c r="W132" s="1" t="s">
        <v>2</v>
      </c>
      <c r="X132" s="1" t="s">
        <v>2</v>
      </c>
      <c r="Y132" s="1" t="s">
        <v>2</v>
      </c>
    </row>
    <row r="133" spans="1:25" hidden="1" x14ac:dyDescent="0.2">
      <c r="A133" s="2">
        <v>137852</v>
      </c>
      <c r="B133" s="2">
        <v>1186</v>
      </c>
      <c r="C133" s="2">
        <v>999</v>
      </c>
      <c r="D133" s="33" t="s">
        <v>5195</v>
      </c>
      <c r="E133" s="2"/>
      <c r="F133" s="1" t="s">
        <v>71</v>
      </c>
      <c r="G133" s="1" t="s">
        <v>3563</v>
      </c>
      <c r="H133" s="4">
        <v>0</v>
      </c>
      <c r="I133" s="4">
        <v>906636000</v>
      </c>
      <c r="J133" s="27">
        <f t="shared" si="8"/>
        <v>-906636000</v>
      </c>
      <c r="K133" s="2">
        <v>117</v>
      </c>
      <c r="L133" s="2">
        <v>24</v>
      </c>
      <c r="M133" s="1" t="s">
        <v>3559</v>
      </c>
      <c r="N133" s="1" t="s">
        <v>2</v>
      </c>
      <c r="O133" s="1" t="s">
        <v>4</v>
      </c>
      <c r="P133" s="1" t="s">
        <v>5</v>
      </c>
      <c r="Q133" s="1" t="s">
        <v>6</v>
      </c>
      <c r="R133" s="1" t="s">
        <v>7</v>
      </c>
      <c r="S133" s="1" t="s">
        <v>13</v>
      </c>
      <c r="T133" s="1" t="s">
        <v>14</v>
      </c>
      <c r="U133" s="1" t="s">
        <v>3560</v>
      </c>
      <c r="V133" s="1" t="s">
        <v>3559</v>
      </c>
      <c r="W133" s="1" t="s">
        <v>2</v>
      </c>
      <c r="X133" s="1" t="s">
        <v>2</v>
      </c>
      <c r="Y133" s="1" t="s">
        <v>2</v>
      </c>
    </row>
    <row r="134" spans="1:25" hidden="1" x14ac:dyDescent="0.2">
      <c r="A134" s="2">
        <v>137847</v>
      </c>
      <c r="B134" s="2">
        <v>1186</v>
      </c>
      <c r="C134" s="2">
        <v>999</v>
      </c>
      <c r="D134" s="33" t="s">
        <v>5195</v>
      </c>
      <c r="E134" s="2"/>
      <c r="F134" s="1" t="s">
        <v>71</v>
      </c>
      <c r="G134" s="1" t="s">
        <v>3613</v>
      </c>
      <c r="H134" s="4">
        <v>0</v>
      </c>
      <c r="I134" s="4">
        <v>2776510000</v>
      </c>
      <c r="J134" s="27">
        <f t="shared" si="8"/>
        <v>-2776510000</v>
      </c>
      <c r="K134" s="2">
        <v>117</v>
      </c>
      <c r="L134" s="2">
        <v>24</v>
      </c>
      <c r="M134" s="1" t="s">
        <v>3611</v>
      </c>
      <c r="N134" s="1" t="s">
        <v>2</v>
      </c>
      <c r="O134" s="1" t="s">
        <v>4</v>
      </c>
      <c r="P134" s="1" t="s">
        <v>5</v>
      </c>
      <c r="Q134" s="1" t="s">
        <v>6</v>
      </c>
      <c r="R134" s="1" t="s">
        <v>7</v>
      </c>
      <c r="S134" s="1" t="s">
        <v>13</v>
      </c>
      <c r="T134" s="1" t="s">
        <v>14</v>
      </c>
      <c r="U134" s="1" t="s">
        <v>3612</v>
      </c>
      <c r="V134" s="1" t="s">
        <v>3611</v>
      </c>
      <c r="W134" s="1" t="s">
        <v>2</v>
      </c>
      <c r="X134" s="1" t="s">
        <v>2</v>
      </c>
      <c r="Y134" s="1" t="s">
        <v>2</v>
      </c>
    </row>
    <row r="135" spans="1:25" hidden="1" x14ac:dyDescent="0.2">
      <c r="A135" s="2">
        <v>137891</v>
      </c>
      <c r="B135" s="2">
        <v>1187</v>
      </c>
      <c r="C135" s="2">
        <v>1004</v>
      </c>
      <c r="D135" s="29" t="str">
        <f>VLOOKUP(C135,Piv.Analysis!A:AA,27,0)</f>
        <v>خرید خدمات</v>
      </c>
      <c r="E135" s="2"/>
      <c r="F135" s="1" t="s">
        <v>71</v>
      </c>
      <c r="G135" s="1" t="s">
        <v>3585</v>
      </c>
      <c r="H135" s="4">
        <v>0</v>
      </c>
      <c r="I135" s="4">
        <v>56089460</v>
      </c>
      <c r="J135" s="4">
        <f t="shared" si="8"/>
        <v>-56089460</v>
      </c>
      <c r="K135" s="2">
        <v>117</v>
      </c>
      <c r="L135" s="2">
        <v>24</v>
      </c>
      <c r="M135" s="1" t="s">
        <v>3580</v>
      </c>
      <c r="N135" s="1" t="s">
        <v>2</v>
      </c>
      <c r="O135" s="1" t="s">
        <v>4</v>
      </c>
      <c r="P135" s="1" t="s">
        <v>5</v>
      </c>
      <c r="Q135" s="1" t="s">
        <v>6</v>
      </c>
      <c r="R135" s="1" t="s">
        <v>7</v>
      </c>
      <c r="S135" s="1" t="s">
        <v>13</v>
      </c>
      <c r="T135" s="1" t="s">
        <v>14</v>
      </c>
      <c r="U135" s="1" t="s">
        <v>3581</v>
      </c>
      <c r="V135" s="1" t="s">
        <v>3580</v>
      </c>
      <c r="W135" s="1" t="s">
        <v>2</v>
      </c>
      <c r="X135" s="1" t="s">
        <v>2</v>
      </c>
      <c r="Y135" s="1" t="s">
        <v>2</v>
      </c>
    </row>
    <row r="136" spans="1:25" hidden="1" x14ac:dyDescent="0.2">
      <c r="A136" s="2">
        <v>153753</v>
      </c>
      <c r="B136" s="2">
        <v>1481</v>
      </c>
      <c r="C136" s="2">
        <v>1528</v>
      </c>
      <c r="D136" s="29" t="str">
        <f>VLOOKUP(C136,Piv.Analysis!A:AA,27,0)</f>
        <v>خرید خدمات</v>
      </c>
      <c r="E136" s="2"/>
      <c r="F136" s="1" t="s">
        <v>108</v>
      </c>
      <c r="G136" s="1" t="s">
        <v>2740</v>
      </c>
      <c r="H136" s="4">
        <v>0</v>
      </c>
      <c r="I136" s="4">
        <v>15267826</v>
      </c>
      <c r="J136" s="4">
        <f t="shared" si="8"/>
        <v>-15267826</v>
      </c>
      <c r="K136" s="2">
        <v>117</v>
      </c>
      <c r="L136" s="2">
        <v>24</v>
      </c>
      <c r="M136" s="1" t="s">
        <v>2841</v>
      </c>
      <c r="N136" s="1" t="s">
        <v>2</v>
      </c>
      <c r="O136" s="1" t="s">
        <v>4</v>
      </c>
      <c r="P136" s="1" t="s">
        <v>5</v>
      </c>
      <c r="Q136" s="1" t="s">
        <v>6</v>
      </c>
      <c r="R136" s="1" t="s">
        <v>7</v>
      </c>
      <c r="S136" s="1" t="s">
        <v>13</v>
      </c>
      <c r="T136" s="1" t="s">
        <v>14</v>
      </c>
      <c r="U136" s="1" t="s">
        <v>2842</v>
      </c>
      <c r="V136" s="1" t="s">
        <v>2841</v>
      </c>
      <c r="W136" s="1" t="s">
        <v>2843</v>
      </c>
      <c r="X136" s="1" t="s">
        <v>2</v>
      </c>
      <c r="Y136" s="1" t="s">
        <v>2</v>
      </c>
    </row>
    <row r="137" spans="1:25" hidden="1" x14ac:dyDescent="0.2">
      <c r="A137" s="2">
        <v>148158</v>
      </c>
      <c r="B137" s="2">
        <v>1481</v>
      </c>
      <c r="C137" s="2">
        <v>1528</v>
      </c>
      <c r="D137" s="29" t="str">
        <f>VLOOKUP(C137,Piv.Analysis!A:AA,27,0)</f>
        <v>خرید خدمات</v>
      </c>
      <c r="E137" s="2"/>
      <c r="F137" s="1" t="s">
        <v>108</v>
      </c>
      <c r="G137" s="28" t="s">
        <v>2866</v>
      </c>
      <c r="H137" s="4">
        <v>0</v>
      </c>
      <c r="I137" s="4">
        <v>5390000</v>
      </c>
      <c r="J137" s="4">
        <f t="shared" si="8"/>
        <v>-5390000</v>
      </c>
      <c r="K137" s="2">
        <v>117</v>
      </c>
      <c r="L137" s="2">
        <v>24</v>
      </c>
      <c r="M137" s="1" t="s">
        <v>2841</v>
      </c>
      <c r="N137" s="1" t="s">
        <v>2</v>
      </c>
      <c r="O137" s="1" t="s">
        <v>4</v>
      </c>
      <c r="P137" s="1" t="s">
        <v>5</v>
      </c>
      <c r="Q137" s="1" t="s">
        <v>6</v>
      </c>
      <c r="R137" s="1" t="s">
        <v>7</v>
      </c>
      <c r="S137" s="1" t="s">
        <v>13</v>
      </c>
      <c r="T137" s="1" t="s">
        <v>14</v>
      </c>
      <c r="U137" s="1" t="s">
        <v>2842</v>
      </c>
      <c r="V137" s="1" t="s">
        <v>2841</v>
      </c>
      <c r="W137" s="1" t="s">
        <v>2843</v>
      </c>
      <c r="X137" s="1" t="s">
        <v>2</v>
      </c>
      <c r="Y137" s="1" t="s">
        <v>2</v>
      </c>
    </row>
    <row r="138" spans="1:25" hidden="1" x14ac:dyDescent="0.2">
      <c r="A138" s="2">
        <v>153755</v>
      </c>
      <c r="B138" s="2">
        <v>1481</v>
      </c>
      <c r="C138" s="2">
        <v>1528</v>
      </c>
      <c r="D138" s="29" t="str">
        <f>VLOOKUP(C138,Piv.Analysis!A:AA,27,0)</f>
        <v>خرید خدمات</v>
      </c>
      <c r="E138" s="2"/>
      <c r="F138" s="1" t="s">
        <v>108</v>
      </c>
      <c r="G138" s="1" t="s">
        <v>2867</v>
      </c>
      <c r="H138" s="4">
        <v>0</v>
      </c>
      <c r="I138" s="4">
        <v>11864000</v>
      </c>
      <c r="J138" s="4">
        <f t="shared" si="8"/>
        <v>-11864000</v>
      </c>
      <c r="K138" s="2">
        <v>117</v>
      </c>
      <c r="L138" s="2">
        <v>24</v>
      </c>
      <c r="M138" s="1" t="s">
        <v>2841</v>
      </c>
      <c r="N138" s="1" t="s">
        <v>2</v>
      </c>
      <c r="O138" s="1" t="s">
        <v>4</v>
      </c>
      <c r="P138" s="1" t="s">
        <v>5</v>
      </c>
      <c r="Q138" s="1" t="s">
        <v>6</v>
      </c>
      <c r="R138" s="1" t="s">
        <v>7</v>
      </c>
      <c r="S138" s="1" t="s">
        <v>13</v>
      </c>
      <c r="T138" s="1" t="s">
        <v>14</v>
      </c>
      <c r="U138" s="1" t="s">
        <v>2842</v>
      </c>
      <c r="V138" s="1" t="s">
        <v>2841</v>
      </c>
      <c r="W138" s="1" t="s">
        <v>2843</v>
      </c>
      <c r="X138" s="1" t="s">
        <v>2</v>
      </c>
      <c r="Y138" s="1" t="s">
        <v>2</v>
      </c>
    </row>
    <row r="139" spans="1:25" hidden="1" x14ac:dyDescent="0.2">
      <c r="A139" s="2">
        <v>153757</v>
      </c>
      <c r="B139" s="2">
        <v>1481</v>
      </c>
      <c r="C139" s="2">
        <v>1528</v>
      </c>
      <c r="D139" s="29" t="str">
        <f>VLOOKUP(C139,Piv.Analysis!A:AA,27,0)</f>
        <v>خرید خدمات</v>
      </c>
      <c r="E139" s="2"/>
      <c r="F139" s="1" t="s">
        <v>108</v>
      </c>
      <c r="G139" s="1" t="s">
        <v>2868</v>
      </c>
      <c r="H139" s="4">
        <v>0</v>
      </c>
      <c r="I139" s="4">
        <v>10621000</v>
      </c>
      <c r="J139" s="4">
        <f t="shared" si="8"/>
        <v>-10621000</v>
      </c>
      <c r="K139" s="2">
        <v>117</v>
      </c>
      <c r="L139" s="2">
        <v>24</v>
      </c>
      <c r="M139" s="1" t="s">
        <v>2841</v>
      </c>
      <c r="N139" s="1" t="s">
        <v>2</v>
      </c>
      <c r="O139" s="1" t="s">
        <v>4</v>
      </c>
      <c r="P139" s="1" t="s">
        <v>5</v>
      </c>
      <c r="Q139" s="1" t="s">
        <v>6</v>
      </c>
      <c r="R139" s="1" t="s">
        <v>7</v>
      </c>
      <c r="S139" s="1" t="s">
        <v>13</v>
      </c>
      <c r="T139" s="1" t="s">
        <v>14</v>
      </c>
      <c r="U139" s="1" t="s">
        <v>2842</v>
      </c>
      <c r="V139" s="1" t="s">
        <v>2841</v>
      </c>
      <c r="W139" s="1" t="s">
        <v>2843</v>
      </c>
      <c r="X139" s="1" t="s">
        <v>2</v>
      </c>
      <c r="Y139" s="1" t="s">
        <v>2</v>
      </c>
    </row>
    <row r="140" spans="1:25" hidden="1" x14ac:dyDescent="0.2">
      <c r="A140" s="2">
        <v>153759</v>
      </c>
      <c r="B140" s="2">
        <v>1481</v>
      </c>
      <c r="C140" s="2">
        <v>1528</v>
      </c>
      <c r="D140" s="29" t="str">
        <f>VLOOKUP(C140,Piv.Analysis!A:AA,27,0)</f>
        <v>خرید خدمات</v>
      </c>
      <c r="E140" s="2"/>
      <c r="F140" s="1" t="s">
        <v>108</v>
      </c>
      <c r="G140" s="1" t="s">
        <v>2869</v>
      </c>
      <c r="H140" s="4">
        <v>0</v>
      </c>
      <c r="I140" s="4">
        <v>11864000</v>
      </c>
      <c r="J140" s="4">
        <f t="shared" si="8"/>
        <v>-11864000</v>
      </c>
      <c r="K140" s="2">
        <v>117</v>
      </c>
      <c r="L140" s="2">
        <v>24</v>
      </c>
      <c r="M140" s="1" t="s">
        <v>2841</v>
      </c>
      <c r="N140" s="1" t="s">
        <v>2</v>
      </c>
      <c r="O140" s="1" t="s">
        <v>4</v>
      </c>
      <c r="P140" s="1" t="s">
        <v>5</v>
      </c>
      <c r="Q140" s="1" t="s">
        <v>6</v>
      </c>
      <c r="R140" s="1" t="s">
        <v>7</v>
      </c>
      <c r="S140" s="1" t="s">
        <v>13</v>
      </c>
      <c r="T140" s="1" t="s">
        <v>14</v>
      </c>
      <c r="U140" s="1" t="s">
        <v>2842</v>
      </c>
      <c r="V140" s="1" t="s">
        <v>2841</v>
      </c>
      <c r="W140" s="1" t="s">
        <v>2843</v>
      </c>
      <c r="X140" s="1" t="s">
        <v>2</v>
      </c>
      <c r="Y140" s="1" t="s">
        <v>2</v>
      </c>
    </row>
    <row r="141" spans="1:25" hidden="1" x14ac:dyDescent="0.2">
      <c r="A141" s="2">
        <v>153761</v>
      </c>
      <c r="B141" s="2">
        <v>1481</v>
      </c>
      <c r="C141" s="2">
        <v>1528</v>
      </c>
      <c r="D141" s="29" t="str">
        <f>VLOOKUP(C141,Piv.Analysis!A:AA,27,0)</f>
        <v>خرید خدمات</v>
      </c>
      <c r="E141" s="2"/>
      <c r="F141" s="1" t="s">
        <v>108</v>
      </c>
      <c r="G141" s="1" t="s">
        <v>2870</v>
      </c>
      <c r="H141" s="4">
        <v>0</v>
      </c>
      <c r="I141" s="4">
        <v>6397000</v>
      </c>
      <c r="J141" s="4">
        <f t="shared" si="8"/>
        <v>-6397000</v>
      </c>
      <c r="K141" s="2">
        <v>117</v>
      </c>
      <c r="L141" s="2">
        <v>24</v>
      </c>
      <c r="M141" s="1" t="s">
        <v>2841</v>
      </c>
      <c r="N141" s="1" t="s">
        <v>2</v>
      </c>
      <c r="O141" s="1" t="s">
        <v>4</v>
      </c>
      <c r="P141" s="1" t="s">
        <v>5</v>
      </c>
      <c r="Q141" s="1" t="s">
        <v>6</v>
      </c>
      <c r="R141" s="1" t="s">
        <v>7</v>
      </c>
      <c r="S141" s="1" t="s">
        <v>13</v>
      </c>
      <c r="T141" s="1" t="s">
        <v>14</v>
      </c>
      <c r="U141" s="1" t="s">
        <v>2842</v>
      </c>
      <c r="V141" s="1" t="s">
        <v>2841</v>
      </c>
      <c r="W141" s="1" t="s">
        <v>2843</v>
      </c>
      <c r="X141" s="1" t="s">
        <v>2</v>
      </c>
      <c r="Y141" s="1" t="s">
        <v>2</v>
      </c>
    </row>
    <row r="142" spans="1:25" hidden="1" x14ac:dyDescent="0.2">
      <c r="A142" s="2">
        <v>153766</v>
      </c>
      <c r="B142" s="2">
        <v>1481</v>
      </c>
      <c r="C142" s="2">
        <v>1528</v>
      </c>
      <c r="D142" s="29" t="str">
        <f>VLOOKUP(C142,Piv.Analysis!A:AA,27,0)</f>
        <v>خرید خدمات</v>
      </c>
      <c r="E142" s="2"/>
      <c r="F142" s="1" t="s">
        <v>108</v>
      </c>
      <c r="G142" s="1" t="s">
        <v>2741</v>
      </c>
      <c r="H142" s="4">
        <v>0</v>
      </c>
      <c r="I142" s="4">
        <v>58017740</v>
      </c>
      <c r="J142" s="4">
        <f t="shared" si="8"/>
        <v>-58017740</v>
      </c>
      <c r="K142" s="2">
        <v>117</v>
      </c>
      <c r="L142" s="2">
        <v>24</v>
      </c>
      <c r="M142" s="1" t="s">
        <v>2841</v>
      </c>
      <c r="N142" s="1" t="s">
        <v>2</v>
      </c>
      <c r="O142" s="1" t="s">
        <v>4</v>
      </c>
      <c r="P142" s="1" t="s">
        <v>5</v>
      </c>
      <c r="Q142" s="1" t="s">
        <v>6</v>
      </c>
      <c r="R142" s="1" t="s">
        <v>7</v>
      </c>
      <c r="S142" s="1" t="s">
        <v>13</v>
      </c>
      <c r="T142" s="1" t="s">
        <v>14</v>
      </c>
      <c r="U142" s="1" t="s">
        <v>2842</v>
      </c>
      <c r="V142" s="1" t="s">
        <v>2841</v>
      </c>
      <c r="W142" s="1" t="s">
        <v>2843</v>
      </c>
      <c r="X142" s="1" t="s">
        <v>2</v>
      </c>
      <c r="Y142" s="1" t="s">
        <v>2</v>
      </c>
    </row>
    <row r="143" spans="1:25" hidden="1" x14ac:dyDescent="0.2">
      <c r="A143" s="2">
        <v>153768</v>
      </c>
      <c r="B143" s="2">
        <v>1481</v>
      </c>
      <c r="C143" s="2">
        <v>1528</v>
      </c>
      <c r="D143" s="29" t="str">
        <f>VLOOKUP(C143,Piv.Analysis!A:AA,27,0)</f>
        <v>خرید خدمات</v>
      </c>
      <c r="E143" s="2"/>
      <c r="F143" s="1" t="s">
        <v>108</v>
      </c>
      <c r="G143" s="1" t="s">
        <v>2871</v>
      </c>
      <c r="H143" s="4">
        <v>0</v>
      </c>
      <c r="I143" s="4">
        <v>10621000</v>
      </c>
      <c r="J143" s="4">
        <f t="shared" si="8"/>
        <v>-10621000</v>
      </c>
      <c r="K143" s="2">
        <v>117</v>
      </c>
      <c r="L143" s="2">
        <v>24</v>
      </c>
      <c r="M143" s="1" t="s">
        <v>2841</v>
      </c>
      <c r="N143" s="1" t="s">
        <v>2</v>
      </c>
      <c r="O143" s="1" t="s">
        <v>4</v>
      </c>
      <c r="P143" s="1" t="s">
        <v>5</v>
      </c>
      <c r="Q143" s="1" t="s">
        <v>6</v>
      </c>
      <c r="R143" s="1" t="s">
        <v>7</v>
      </c>
      <c r="S143" s="1" t="s">
        <v>13</v>
      </c>
      <c r="T143" s="1" t="s">
        <v>14</v>
      </c>
      <c r="U143" s="1" t="s">
        <v>2842</v>
      </c>
      <c r="V143" s="1" t="s">
        <v>2841</v>
      </c>
      <c r="W143" s="1" t="s">
        <v>2843</v>
      </c>
      <c r="X143" s="1" t="s">
        <v>2</v>
      </c>
      <c r="Y143" s="1" t="s">
        <v>2</v>
      </c>
    </row>
    <row r="144" spans="1:25" hidden="1" x14ac:dyDescent="0.2">
      <c r="A144" s="2">
        <v>140051</v>
      </c>
      <c r="B144" s="2">
        <v>1201</v>
      </c>
      <c r="C144" s="2">
        <v>1135</v>
      </c>
      <c r="D144" s="29" t="str">
        <f>VLOOKUP(C144,Piv.Analysis!A:AA,27,0)</f>
        <v>خرید خدمات</v>
      </c>
      <c r="E144" s="2"/>
      <c r="F144" s="1" t="s">
        <v>35</v>
      </c>
      <c r="G144" s="1" t="s">
        <v>3374</v>
      </c>
      <c r="H144" s="4">
        <v>0</v>
      </c>
      <c r="I144" s="4">
        <v>19017371</v>
      </c>
      <c r="J144" s="4">
        <f t="shared" ref="J144:J181" si="9">H144-I144</f>
        <v>-19017371</v>
      </c>
      <c r="K144" s="2">
        <v>117</v>
      </c>
      <c r="L144" s="2">
        <v>24</v>
      </c>
      <c r="M144" s="1" t="s">
        <v>3370</v>
      </c>
      <c r="N144" s="1" t="s">
        <v>2</v>
      </c>
      <c r="O144" s="1" t="s">
        <v>4</v>
      </c>
      <c r="P144" s="1" t="s">
        <v>5</v>
      </c>
      <c r="Q144" s="1" t="s">
        <v>6</v>
      </c>
      <c r="R144" s="1" t="s">
        <v>7</v>
      </c>
      <c r="S144" s="1" t="s">
        <v>13</v>
      </c>
      <c r="T144" s="1" t="s">
        <v>14</v>
      </c>
      <c r="U144" s="1" t="s">
        <v>3371</v>
      </c>
      <c r="V144" s="1" t="s">
        <v>3370</v>
      </c>
      <c r="W144" s="1" t="s">
        <v>2</v>
      </c>
      <c r="X144" s="1" t="s">
        <v>2</v>
      </c>
      <c r="Y144" s="1" t="s">
        <v>2</v>
      </c>
    </row>
    <row r="145" spans="1:25" hidden="1" x14ac:dyDescent="0.2">
      <c r="A145" s="2">
        <v>140055</v>
      </c>
      <c r="B145" s="2">
        <v>1201</v>
      </c>
      <c r="C145" s="2">
        <v>1135</v>
      </c>
      <c r="D145" s="35" t="s">
        <v>5182</v>
      </c>
      <c r="E145" s="2"/>
      <c r="F145" s="1" t="s">
        <v>35</v>
      </c>
      <c r="G145" s="1" t="s">
        <v>3375</v>
      </c>
      <c r="H145" s="4">
        <v>0</v>
      </c>
      <c r="I145" s="4">
        <v>51924987</v>
      </c>
      <c r="J145" s="4">
        <f t="shared" si="9"/>
        <v>-51924987</v>
      </c>
      <c r="K145" s="2">
        <v>117</v>
      </c>
      <c r="L145" s="2">
        <v>24</v>
      </c>
      <c r="M145" s="1" t="s">
        <v>3370</v>
      </c>
      <c r="N145" s="1" t="s">
        <v>2</v>
      </c>
      <c r="O145" s="1" t="s">
        <v>4</v>
      </c>
      <c r="P145" s="1" t="s">
        <v>5</v>
      </c>
      <c r="Q145" s="1" t="s">
        <v>6</v>
      </c>
      <c r="R145" s="1" t="s">
        <v>7</v>
      </c>
      <c r="S145" s="1" t="s">
        <v>13</v>
      </c>
      <c r="T145" s="1" t="s">
        <v>14</v>
      </c>
      <c r="U145" s="1" t="s">
        <v>3371</v>
      </c>
      <c r="V145" s="1" t="s">
        <v>3370</v>
      </c>
      <c r="W145" s="1" t="s">
        <v>2</v>
      </c>
      <c r="X145" s="1" t="s">
        <v>2</v>
      </c>
      <c r="Y145" s="1" t="s">
        <v>2</v>
      </c>
    </row>
    <row r="146" spans="1:25" hidden="1" x14ac:dyDescent="0.2">
      <c r="A146" s="2">
        <v>177910</v>
      </c>
      <c r="B146" s="2">
        <v>1327</v>
      </c>
      <c r="C146" s="2">
        <v>1865</v>
      </c>
      <c r="D146" s="33" t="str">
        <f>VLOOKUP(C146,Piv.Analysis!A:AA,27,0)</f>
        <v>خرید انباری</v>
      </c>
      <c r="E146" s="2"/>
      <c r="F146" s="1" t="s">
        <v>171</v>
      </c>
      <c r="G146" s="1" t="s">
        <v>2891</v>
      </c>
      <c r="H146" s="4">
        <v>0</v>
      </c>
      <c r="I146" s="4">
        <v>33511632521</v>
      </c>
      <c r="J146" s="4">
        <f t="shared" si="9"/>
        <v>-33511632521</v>
      </c>
      <c r="K146" s="2">
        <v>117</v>
      </c>
      <c r="L146" s="2">
        <v>24</v>
      </c>
      <c r="M146" s="1" t="s">
        <v>2892</v>
      </c>
      <c r="N146" s="1" t="s">
        <v>2</v>
      </c>
      <c r="O146" s="1" t="s">
        <v>4</v>
      </c>
      <c r="P146" s="1" t="s">
        <v>5</v>
      </c>
      <c r="Q146" s="1" t="s">
        <v>6</v>
      </c>
      <c r="R146" s="1" t="s">
        <v>7</v>
      </c>
      <c r="S146" s="1" t="s">
        <v>13</v>
      </c>
      <c r="T146" s="1" t="s">
        <v>14</v>
      </c>
      <c r="U146" s="1" t="s">
        <v>2893</v>
      </c>
      <c r="V146" s="1" t="s">
        <v>2892</v>
      </c>
      <c r="W146" s="1" t="s">
        <v>2894</v>
      </c>
      <c r="X146" s="1" t="s">
        <v>2</v>
      </c>
      <c r="Y146" s="1" t="s">
        <v>2</v>
      </c>
    </row>
    <row r="147" spans="1:25" hidden="1" x14ac:dyDescent="0.2">
      <c r="A147" s="2">
        <v>177911</v>
      </c>
      <c r="B147" s="2">
        <v>1327</v>
      </c>
      <c r="C147" s="2">
        <v>1865</v>
      </c>
      <c r="D147" s="33" t="str">
        <f>VLOOKUP(C147,Piv.Analysis!A:AA,27,0)</f>
        <v>خرید انباری</v>
      </c>
      <c r="E147" s="2"/>
      <c r="F147" s="1" t="s">
        <v>171</v>
      </c>
      <c r="G147" s="1" t="s">
        <v>2895</v>
      </c>
      <c r="H147" s="4">
        <v>0</v>
      </c>
      <c r="I147" s="4">
        <v>26034242314</v>
      </c>
      <c r="J147" s="4">
        <f t="shared" si="9"/>
        <v>-26034242314</v>
      </c>
      <c r="K147" s="2">
        <v>117</v>
      </c>
      <c r="L147" s="2">
        <v>24</v>
      </c>
      <c r="M147" s="1" t="s">
        <v>2892</v>
      </c>
      <c r="N147" s="1" t="s">
        <v>2</v>
      </c>
      <c r="O147" s="1" t="s">
        <v>4</v>
      </c>
      <c r="P147" s="1" t="s">
        <v>5</v>
      </c>
      <c r="Q147" s="1" t="s">
        <v>6</v>
      </c>
      <c r="R147" s="1" t="s">
        <v>7</v>
      </c>
      <c r="S147" s="1" t="s">
        <v>13</v>
      </c>
      <c r="T147" s="1" t="s">
        <v>14</v>
      </c>
      <c r="U147" s="1" t="s">
        <v>2893</v>
      </c>
      <c r="V147" s="1" t="s">
        <v>2892</v>
      </c>
      <c r="W147" s="1" t="s">
        <v>2894</v>
      </c>
      <c r="X147" s="1" t="s">
        <v>2</v>
      </c>
      <c r="Y147" s="1" t="s">
        <v>2</v>
      </c>
    </row>
    <row r="148" spans="1:25" hidden="1" x14ac:dyDescent="0.2">
      <c r="A148" s="2">
        <v>177912</v>
      </c>
      <c r="B148" s="2">
        <v>1327</v>
      </c>
      <c r="C148" s="2">
        <v>1865</v>
      </c>
      <c r="D148" s="33" t="str">
        <f>VLOOKUP(C148,Piv.Analysis!A:AA,27,0)</f>
        <v>خرید انباری</v>
      </c>
      <c r="E148" s="2"/>
      <c r="F148" s="1" t="s">
        <v>171</v>
      </c>
      <c r="G148" s="1" t="s">
        <v>2896</v>
      </c>
      <c r="H148" s="4">
        <v>0</v>
      </c>
      <c r="I148" s="4">
        <v>8895665359</v>
      </c>
      <c r="J148" s="4">
        <f t="shared" si="9"/>
        <v>-8895665359</v>
      </c>
      <c r="K148" s="2">
        <v>117</v>
      </c>
      <c r="L148" s="2">
        <v>24</v>
      </c>
      <c r="M148" s="1" t="s">
        <v>2892</v>
      </c>
      <c r="N148" s="1" t="s">
        <v>2</v>
      </c>
      <c r="O148" s="1" t="s">
        <v>4</v>
      </c>
      <c r="P148" s="1" t="s">
        <v>5</v>
      </c>
      <c r="Q148" s="1" t="s">
        <v>6</v>
      </c>
      <c r="R148" s="1" t="s">
        <v>7</v>
      </c>
      <c r="S148" s="1" t="s">
        <v>13</v>
      </c>
      <c r="T148" s="1" t="s">
        <v>14</v>
      </c>
      <c r="U148" s="1" t="s">
        <v>2893</v>
      </c>
      <c r="V148" s="1" t="s">
        <v>2892</v>
      </c>
      <c r="W148" s="1" t="s">
        <v>2894</v>
      </c>
      <c r="X148" s="1" t="s">
        <v>2</v>
      </c>
      <c r="Y148" s="1" t="s">
        <v>2</v>
      </c>
    </row>
    <row r="149" spans="1:25" hidden="1" x14ac:dyDescent="0.2">
      <c r="A149" s="2">
        <v>177913</v>
      </c>
      <c r="B149" s="2">
        <v>1327</v>
      </c>
      <c r="C149" s="2">
        <v>1865</v>
      </c>
      <c r="D149" s="33" t="str">
        <f>VLOOKUP(C149,Piv.Analysis!A:AA,27,0)</f>
        <v>خرید انباری</v>
      </c>
      <c r="E149" s="2"/>
      <c r="F149" s="1" t="s">
        <v>171</v>
      </c>
      <c r="G149" s="1" t="s">
        <v>2897</v>
      </c>
      <c r="H149" s="4">
        <v>0</v>
      </c>
      <c r="I149" s="4">
        <v>1394420484</v>
      </c>
      <c r="J149" s="4">
        <f t="shared" si="9"/>
        <v>-1394420484</v>
      </c>
      <c r="K149" s="2">
        <v>117</v>
      </c>
      <c r="L149" s="2">
        <v>24</v>
      </c>
      <c r="M149" s="1" t="s">
        <v>2892</v>
      </c>
      <c r="N149" s="1" t="s">
        <v>2</v>
      </c>
      <c r="O149" s="1" t="s">
        <v>4</v>
      </c>
      <c r="P149" s="1" t="s">
        <v>5</v>
      </c>
      <c r="Q149" s="1" t="s">
        <v>6</v>
      </c>
      <c r="R149" s="1" t="s">
        <v>7</v>
      </c>
      <c r="S149" s="1" t="s">
        <v>13</v>
      </c>
      <c r="T149" s="1" t="s">
        <v>14</v>
      </c>
      <c r="U149" s="1" t="s">
        <v>2893</v>
      </c>
      <c r="V149" s="1" t="s">
        <v>2892</v>
      </c>
      <c r="W149" s="1" t="s">
        <v>2894</v>
      </c>
      <c r="X149" s="1" t="s">
        <v>2</v>
      </c>
      <c r="Y149" s="1" t="s">
        <v>2</v>
      </c>
    </row>
    <row r="150" spans="1:25" hidden="1" x14ac:dyDescent="0.2">
      <c r="A150" s="2">
        <v>177914</v>
      </c>
      <c r="B150" s="2">
        <v>1327</v>
      </c>
      <c r="C150" s="2">
        <v>1865</v>
      </c>
      <c r="D150" s="33" t="str">
        <f>VLOOKUP(C150,Piv.Analysis!A:AA,27,0)</f>
        <v>خرید انباری</v>
      </c>
      <c r="E150" s="2"/>
      <c r="F150" s="1" t="s">
        <v>171</v>
      </c>
      <c r="G150" s="1" t="s">
        <v>2898</v>
      </c>
      <c r="H150" s="4">
        <v>0</v>
      </c>
      <c r="I150" s="4">
        <v>513962154</v>
      </c>
      <c r="J150" s="4">
        <f t="shared" si="9"/>
        <v>-513962154</v>
      </c>
      <c r="K150" s="2">
        <v>117</v>
      </c>
      <c r="L150" s="2">
        <v>24</v>
      </c>
      <c r="M150" s="1" t="s">
        <v>2892</v>
      </c>
      <c r="N150" s="1" t="s">
        <v>2</v>
      </c>
      <c r="O150" s="1" t="s">
        <v>4</v>
      </c>
      <c r="P150" s="1" t="s">
        <v>5</v>
      </c>
      <c r="Q150" s="1" t="s">
        <v>6</v>
      </c>
      <c r="R150" s="1" t="s">
        <v>7</v>
      </c>
      <c r="S150" s="1" t="s">
        <v>13</v>
      </c>
      <c r="T150" s="1" t="s">
        <v>14</v>
      </c>
      <c r="U150" s="1" t="s">
        <v>2893</v>
      </c>
      <c r="V150" s="1" t="s">
        <v>2892</v>
      </c>
      <c r="W150" s="1" t="s">
        <v>2894</v>
      </c>
      <c r="X150" s="1" t="s">
        <v>2</v>
      </c>
      <c r="Y150" s="1" t="s">
        <v>2</v>
      </c>
    </row>
    <row r="151" spans="1:25" hidden="1" x14ac:dyDescent="0.2">
      <c r="A151" s="2">
        <v>177915</v>
      </c>
      <c r="B151" s="2">
        <v>1327</v>
      </c>
      <c r="C151" s="2">
        <v>1865</v>
      </c>
      <c r="D151" s="33" t="str">
        <f>VLOOKUP(C151,Piv.Analysis!A:AA,27,0)</f>
        <v>خرید انباری</v>
      </c>
      <c r="E151" s="2"/>
      <c r="F151" s="1" t="s">
        <v>171</v>
      </c>
      <c r="G151" s="1" t="s">
        <v>2899</v>
      </c>
      <c r="H151" s="4">
        <v>0</v>
      </c>
      <c r="I151" s="4">
        <v>509624940</v>
      </c>
      <c r="J151" s="4">
        <f t="shared" si="9"/>
        <v>-509624940</v>
      </c>
      <c r="K151" s="2">
        <v>117</v>
      </c>
      <c r="L151" s="2">
        <v>24</v>
      </c>
      <c r="M151" s="1" t="s">
        <v>2892</v>
      </c>
      <c r="N151" s="1" t="s">
        <v>2</v>
      </c>
      <c r="O151" s="1" t="s">
        <v>4</v>
      </c>
      <c r="P151" s="1" t="s">
        <v>5</v>
      </c>
      <c r="Q151" s="1" t="s">
        <v>6</v>
      </c>
      <c r="R151" s="1" t="s">
        <v>7</v>
      </c>
      <c r="S151" s="1" t="s">
        <v>13</v>
      </c>
      <c r="T151" s="1" t="s">
        <v>14</v>
      </c>
      <c r="U151" s="1" t="s">
        <v>2893</v>
      </c>
      <c r="V151" s="1" t="s">
        <v>2892</v>
      </c>
      <c r="W151" s="1" t="s">
        <v>2894</v>
      </c>
      <c r="X151" s="1" t="s">
        <v>2</v>
      </c>
      <c r="Y151" s="1" t="s">
        <v>2</v>
      </c>
    </row>
    <row r="152" spans="1:25" hidden="1" x14ac:dyDescent="0.2">
      <c r="A152" s="2">
        <v>177916</v>
      </c>
      <c r="B152" s="2">
        <v>1327</v>
      </c>
      <c r="C152" s="2">
        <v>1865</v>
      </c>
      <c r="D152" s="33" t="str">
        <f>VLOOKUP(C152,Piv.Analysis!A:AA,27,0)</f>
        <v>خرید انباری</v>
      </c>
      <c r="E152" s="2"/>
      <c r="F152" s="1" t="s">
        <v>171</v>
      </c>
      <c r="G152" s="1" t="s">
        <v>2900</v>
      </c>
      <c r="H152" s="4">
        <v>0</v>
      </c>
      <c r="I152" s="4">
        <v>320955266</v>
      </c>
      <c r="J152" s="4">
        <f t="shared" si="9"/>
        <v>-320955266</v>
      </c>
      <c r="K152" s="2">
        <v>117</v>
      </c>
      <c r="L152" s="2">
        <v>24</v>
      </c>
      <c r="M152" s="1" t="s">
        <v>2892</v>
      </c>
      <c r="N152" s="1" t="s">
        <v>2</v>
      </c>
      <c r="O152" s="1" t="s">
        <v>4</v>
      </c>
      <c r="P152" s="1" t="s">
        <v>5</v>
      </c>
      <c r="Q152" s="1" t="s">
        <v>6</v>
      </c>
      <c r="R152" s="1" t="s">
        <v>7</v>
      </c>
      <c r="S152" s="1" t="s">
        <v>13</v>
      </c>
      <c r="T152" s="1" t="s">
        <v>14</v>
      </c>
      <c r="U152" s="1" t="s">
        <v>2893</v>
      </c>
      <c r="V152" s="1" t="s">
        <v>2892</v>
      </c>
      <c r="W152" s="1" t="s">
        <v>2894</v>
      </c>
      <c r="X152" s="1" t="s">
        <v>2</v>
      </c>
      <c r="Y152" s="1" t="s">
        <v>2</v>
      </c>
    </row>
    <row r="153" spans="1:25" hidden="1" x14ac:dyDescent="0.2">
      <c r="A153" s="2">
        <v>177917</v>
      </c>
      <c r="B153" s="2">
        <v>1327</v>
      </c>
      <c r="C153" s="2">
        <v>1865</v>
      </c>
      <c r="D153" s="33" t="str">
        <f>VLOOKUP(C153,Piv.Analysis!A:AA,27,0)</f>
        <v>خرید انباری</v>
      </c>
      <c r="E153" s="2"/>
      <c r="F153" s="1" t="s">
        <v>171</v>
      </c>
      <c r="G153" s="1" t="s">
        <v>2901</v>
      </c>
      <c r="H153" s="4">
        <v>0</v>
      </c>
      <c r="I153" s="4">
        <v>210355814</v>
      </c>
      <c r="J153" s="4">
        <f t="shared" si="9"/>
        <v>-210355814</v>
      </c>
      <c r="K153" s="2">
        <v>117</v>
      </c>
      <c r="L153" s="2">
        <v>24</v>
      </c>
      <c r="M153" s="1" t="s">
        <v>2892</v>
      </c>
      <c r="N153" s="1" t="s">
        <v>2</v>
      </c>
      <c r="O153" s="1" t="s">
        <v>4</v>
      </c>
      <c r="P153" s="1" t="s">
        <v>5</v>
      </c>
      <c r="Q153" s="1" t="s">
        <v>6</v>
      </c>
      <c r="R153" s="1" t="s">
        <v>7</v>
      </c>
      <c r="S153" s="1" t="s">
        <v>13</v>
      </c>
      <c r="T153" s="1" t="s">
        <v>14</v>
      </c>
      <c r="U153" s="1" t="s">
        <v>2893</v>
      </c>
      <c r="V153" s="1" t="s">
        <v>2892</v>
      </c>
      <c r="W153" s="1" t="s">
        <v>2894</v>
      </c>
      <c r="X153" s="1" t="s">
        <v>2</v>
      </c>
      <c r="Y153" s="1" t="s">
        <v>2</v>
      </c>
    </row>
    <row r="154" spans="1:25" hidden="1" x14ac:dyDescent="0.2">
      <c r="A154" s="2">
        <v>177918</v>
      </c>
      <c r="B154" s="2">
        <v>1327</v>
      </c>
      <c r="C154" s="2">
        <v>1865</v>
      </c>
      <c r="D154" s="33" t="str">
        <f>VLOOKUP(C154,Piv.Analysis!A:AA,27,0)</f>
        <v>خرید انباری</v>
      </c>
      <c r="E154" s="2"/>
      <c r="F154" s="1" t="s">
        <v>171</v>
      </c>
      <c r="G154" s="1" t="s">
        <v>2902</v>
      </c>
      <c r="H154" s="4">
        <v>0</v>
      </c>
      <c r="I154" s="4">
        <v>151803175</v>
      </c>
      <c r="J154" s="4">
        <f t="shared" si="9"/>
        <v>-151803175</v>
      </c>
      <c r="K154" s="2">
        <v>117</v>
      </c>
      <c r="L154" s="2">
        <v>24</v>
      </c>
      <c r="M154" s="1" t="s">
        <v>2892</v>
      </c>
      <c r="N154" s="1" t="s">
        <v>2</v>
      </c>
      <c r="O154" s="1" t="s">
        <v>4</v>
      </c>
      <c r="P154" s="1" t="s">
        <v>5</v>
      </c>
      <c r="Q154" s="1" t="s">
        <v>6</v>
      </c>
      <c r="R154" s="1" t="s">
        <v>7</v>
      </c>
      <c r="S154" s="1" t="s">
        <v>13</v>
      </c>
      <c r="T154" s="1" t="s">
        <v>14</v>
      </c>
      <c r="U154" s="1" t="s">
        <v>2893</v>
      </c>
      <c r="V154" s="1" t="s">
        <v>2892</v>
      </c>
      <c r="W154" s="1" t="s">
        <v>2894</v>
      </c>
      <c r="X154" s="1" t="s">
        <v>2</v>
      </c>
      <c r="Y154" s="1" t="s">
        <v>2</v>
      </c>
    </row>
    <row r="155" spans="1:25" hidden="1" x14ac:dyDescent="0.2">
      <c r="A155" s="2">
        <v>177919</v>
      </c>
      <c r="B155" s="2">
        <v>1327</v>
      </c>
      <c r="C155" s="2">
        <v>1865</v>
      </c>
      <c r="D155" s="33" t="str">
        <f>VLOOKUP(C155,Piv.Analysis!A:AA,27,0)</f>
        <v>خرید انباری</v>
      </c>
      <c r="E155" s="2"/>
      <c r="F155" s="1" t="s">
        <v>171</v>
      </c>
      <c r="G155" s="1" t="s">
        <v>2903</v>
      </c>
      <c r="H155" s="4">
        <v>0</v>
      </c>
      <c r="I155" s="4">
        <v>110599455</v>
      </c>
      <c r="J155" s="4">
        <f t="shared" si="9"/>
        <v>-110599455</v>
      </c>
      <c r="K155" s="2">
        <v>117</v>
      </c>
      <c r="L155" s="2">
        <v>24</v>
      </c>
      <c r="M155" s="1" t="s">
        <v>2892</v>
      </c>
      <c r="N155" s="1" t="s">
        <v>2</v>
      </c>
      <c r="O155" s="1" t="s">
        <v>4</v>
      </c>
      <c r="P155" s="1" t="s">
        <v>5</v>
      </c>
      <c r="Q155" s="1" t="s">
        <v>6</v>
      </c>
      <c r="R155" s="1" t="s">
        <v>7</v>
      </c>
      <c r="S155" s="1" t="s">
        <v>13</v>
      </c>
      <c r="T155" s="1" t="s">
        <v>14</v>
      </c>
      <c r="U155" s="1" t="s">
        <v>2893</v>
      </c>
      <c r="V155" s="1" t="s">
        <v>2892</v>
      </c>
      <c r="W155" s="1" t="s">
        <v>2894</v>
      </c>
      <c r="X155" s="1" t="s">
        <v>2</v>
      </c>
      <c r="Y155" s="1" t="s">
        <v>2</v>
      </c>
    </row>
    <row r="156" spans="1:25" hidden="1" x14ac:dyDescent="0.2">
      <c r="A156" s="2">
        <v>177920</v>
      </c>
      <c r="B156" s="2">
        <v>1327</v>
      </c>
      <c r="C156" s="2">
        <v>1865</v>
      </c>
      <c r="D156" s="33" t="str">
        <f>VLOOKUP(C156,Piv.Analysis!A:AA,27,0)</f>
        <v>خرید انباری</v>
      </c>
      <c r="E156" s="2"/>
      <c r="F156" s="1" t="s">
        <v>171</v>
      </c>
      <c r="G156" s="1" t="s">
        <v>2904</v>
      </c>
      <c r="H156" s="4">
        <v>0</v>
      </c>
      <c r="I156" s="4">
        <v>99756371</v>
      </c>
      <c r="J156" s="4">
        <f t="shared" si="9"/>
        <v>-99756371</v>
      </c>
      <c r="K156" s="2">
        <v>117</v>
      </c>
      <c r="L156" s="2">
        <v>24</v>
      </c>
      <c r="M156" s="1" t="s">
        <v>2892</v>
      </c>
      <c r="N156" s="1" t="s">
        <v>2</v>
      </c>
      <c r="O156" s="1" t="s">
        <v>4</v>
      </c>
      <c r="P156" s="1" t="s">
        <v>5</v>
      </c>
      <c r="Q156" s="1" t="s">
        <v>6</v>
      </c>
      <c r="R156" s="1" t="s">
        <v>7</v>
      </c>
      <c r="S156" s="1" t="s">
        <v>13</v>
      </c>
      <c r="T156" s="1" t="s">
        <v>14</v>
      </c>
      <c r="U156" s="1" t="s">
        <v>2893</v>
      </c>
      <c r="V156" s="1" t="s">
        <v>2892</v>
      </c>
      <c r="W156" s="1" t="s">
        <v>2894</v>
      </c>
      <c r="X156" s="1" t="s">
        <v>2</v>
      </c>
      <c r="Y156" s="1" t="s">
        <v>2</v>
      </c>
    </row>
    <row r="157" spans="1:25" hidden="1" x14ac:dyDescent="0.2">
      <c r="A157" s="2">
        <v>177921</v>
      </c>
      <c r="B157" s="2">
        <v>1327</v>
      </c>
      <c r="C157" s="2">
        <v>1865</v>
      </c>
      <c r="D157" s="33" t="str">
        <f>VLOOKUP(C157,Piv.Analysis!A:AA,27,0)</f>
        <v>خرید انباری</v>
      </c>
      <c r="E157" s="2"/>
      <c r="F157" s="1" t="s">
        <v>171</v>
      </c>
      <c r="G157" s="1" t="s">
        <v>2905</v>
      </c>
      <c r="H157" s="4">
        <v>0</v>
      </c>
      <c r="I157" s="4">
        <v>56384034</v>
      </c>
      <c r="J157" s="4">
        <f t="shared" si="9"/>
        <v>-56384034</v>
      </c>
      <c r="K157" s="2">
        <v>117</v>
      </c>
      <c r="L157" s="2">
        <v>24</v>
      </c>
      <c r="M157" s="1" t="s">
        <v>2892</v>
      </c>
      <c r="N157" s="1" t="s">
        <v>2</v>
      </c>
      <c r="O157" s="1" t="s">
        <v>4</v>
      </c>
      <c r="P157" s="1" t="s">
        <v>5</v>
      </c>
      <c r="Q157" s="1" t="s">
        <v>6</v>
      </c>
      <c r="R157" s="1" t="s">
        <v>7</v>
      </c>
      <c r="S157" s="1" t="s">
        <v>13</v>
      </c>
      <c r="T157" s="1" t="s">
        <v>14</v>
      </c>
      <c r="U157" s="1" t="s">
        <v>2893</v>
      </c>
      <c r="V157" s="1" t="s">
        <v>2892</v>
      </c>
      <c r="W157" s="1" t="s">
        <v>2894</v>
      </c>
      <c r="X157" s="1" t="s">
        <v>2</v>
      </c>
      <c r="Y157" s="1" t="s">
        <v>2</v>
      </c>
    </row>
    <row r="158" spans="1:25" hidden="1" x14ac:dyDescent="0.2">
      <c r="A158" s="2">
        <v>179257</v>
      </c>
      <c r="B158" s="2">
        <v>1328</v>
      </c>
      <c r="C158" s="2">
        <v>1867</v>
      </c>
      <c r="D158" s="33" t="str">
        <f>VLOOKUP(C158,Piv.Analysis!A:AA,27,0)</f>
        <v>خرید انباری</v>
      </c>
      <c r="E158" s="2"/>
      <c r="F158" s="1" t="s">
        <v>171</v>
      </c>
      <c r="G158" s="1" t="s">
        <v>2906</v>
      </c>
      <c r="H158" s="4">
        <v>0</v>
      </c>
      <c r="I158" s="4">
        <v>91316227213</v>
      </c>
      <c r="J158" s="4">
        <f t="shared" si="9"/>
        <v>-91316227213</v>
      </c>
      <c r="K158" s="2">
        <v>117</v>
      </c>
      <c r="L158" s="2">
        <v>24</v>
      </c>
      <c r="M158" s="1" t="s">
        <v>2892</v>
      </c>
      <c r="N158" s="1" t="s">
        <v>2</v>
      </c>
      <c r="O158" s="1" t="s">
        <v>4</v>
      </c>
      <c r="P158" s="1" t="s">
        <v>5</v>
      </c>
      <c r="Q158" s="1" t="s">
        <v>6</v>
      </c>
      <c r="R158" s="1" t="s">
        <v>7</v>
      </c>
      <c r="S158" s="1" t="s">
        <v>13</v>
      </c>
      <c r="T158" s="1" t="s">
        <v>14</v>
      </c>
      <c r="U158" s="1" t="s">
        <v>2893</v>
      </c>
      <c r="V158" s="1" t="s">
        <v>2892</v>
      </c>
      <c r="W158" s="1" t="s">
        <v>2894</v>
      </c>
      <c r="X158" s="1" t="s">
        <v>2</v>
      </c>
      <c r="Y158" s="1" t="s">
        <v>2</v>
      </c>
    </row>
    <row r="159" spans="1:25" hidden="1" x14ac:dyDescent="0.2">
      <c r="A159" s="2">
        <v>179258</v>
      </c>
      <c r="B159" s="2">
        <v>1328</v>
      </c>
      <c r="C159" s="2">
        <v>1867</v>
      </c>
      <c r="D159" s="33" t="str">
        <f>VLOOKUP(C159,Piv.Analysis!A:AA,27,0)</f>
        <v>خرید انباری</v>
      </c>
      <c r="E159" s="2"/>
      <c r="F159" s="1" t="s">
        <v>171</v>
      </c>
      <c r="G159" s="1" t="s">
        <v>2907</v>
      </c>
      <c r="H159" s="4">
        <v>0</v>
      </c>
      <c r="I159" s="4">
        <v>2155808284</v>
      </c>
      <c r="J159" s="4">
        <f t="shared" si="9"/>
        <v>-2155808284</v>
      </c>
      <c r="K159" s="2">
        <v>117</v>
      </c>
      <c r="L159" s="2">
        <v>24</v>
      </c>
      <c r="M159" s="1" t="s">
        <v>2892</v>
      </c>
      <c r="N159" s="1" t="s">
        <v>2</v>
      </c>
      <c r="O159" s="1" t="s">
        <v>4</v>
      </c>
      <c r="P159" s="1" t="s">
        <v>5</v>
      </c>
      <c r="Q159" s="1" t="s">
        <v>6</v>
      </c>
      <c r="R159" s="1" t="s">
        <v>7</v>
      </c>
      <c r="S159" s="1" t="s">
        <v>13</v>
      </c>
      <c r="T159" s="1" t="s">
        <v>14</v>
      </c>
      <c r="U159" s="1" t="s">
        <v>2893</v>
      </c>
      <c r="V159" s="1" t="s">
        <v>2892</v>
      </c>
      <c r="W159" s="1" t="s">
        <v>2894</v>
      </c>
      <c r="X159" s="1" t="s">
        <v>2</v>
      </c>
      <c r="Y159" s="1" t="s">
        <v>2</v>
      </c>
    </row>
    <row r="160" spans="1:25" hidden="1" x14ac:dyDescent="0.2">
      <c r="A160" s="2">
        <v>179259</v>
      </c>
      <c r="B160" s="2">
        <v>1328</v>
      </c>
      <c r="C160" s="2">
        <v>1867</v>
      </c>
      <c r="D160" s="33" t="str">
        <f>VLOOKUP(C160,Piv.Analysis!A:AA,27,0)</f>
        <v>خرید انباری</v>
      </c>
      <c r="E160" s="2"/>
      <c r="F160" s="1" t="s">
        <v>171</v>
      </c>
      <c r="G160" s="1" t="s">
        <v>2908</v>
      </c>
      <c r="H160" s="4">
        <v>0</v>
      </c>
      <c r="I160" s="4">
        <v>1745021633</v>
      </c>
      <c r="J160" s="4">
        <f t="shared" si="9"/>
        <v>-1745021633</v>
      </c>
      <c r="K160" s="2">
        <v>117</v>
      </c>
      <c r="L160" s="2">
        <v>24</v>
      </c>
      <c r="M160" s="1" t="s">
        <v>2892</v>
      </c>
      <c r="N160" s="1" t="s">
        <v>2</v>
      </c>
      <c r="O160" s="1" t="s">
        <v>4</v>
      </c>
      <c r="P160" s="1" t="s">
        <v>5</v>
      </c>
      <c r="Q160" s="1" t="s">
        <v>6</v>
      </c>
      <c r="R160" s="1" t="s">
        <v>7</v>
      </c>
      <c r="S160" s="1" t="s">
        <v>13</v>
      </c>
      <c r="T160" s="1" t="s">
        <v>14</v>
      </c>
      <c r="U160" s="1" t="s">
        <v>2893</v>
      </c>
      <c r="V160" s="1" t="s">
        <v>2892</v>
      </c>
      <c r="W160" s="1" t="s">
        <v>2894</v>
      </c>
      <c r="X160" s="1" t="s">
        <v>2</v>
      </c>
      <c r="Y160" s="1" t="s">
        <v>2</v>
      </c>
    </row>
    <row r="161" spans="1:25" hidden="1" x14ac:dyDescent="0.2">
      <c r="A161" s="2">
        <v>179260</v>
      </c>
      <c r="B161" s="2">
        <v>1328</v>
      </c>
      <c r="C161" s="2">
        <v>1867</v>
      </c>
      <c r="D161" s="33" t="str">
        <f>VLOOKUP(C161,Piv.Analysis!A:AA,27,0)</f>
        <v>خرید انباری</v>
      </c>
      <c r="E161" s="2"/>
      <c r="F161" s="1" t="s">
        <v>171</v>
      </c>
      <c r="G161" s="1" t="s">
        <v>2909</v>
      </c>
      <c r="H161" s="4">
        <v>0</v>
      </c>
      <c r="I161" s="4">
        <v>1163347749</v>
      </c>
      <c r="J161" s="4">
        <f t="shared" si="9"/>
        <v>-1163347749</v>
      </c>
      <c r="K161" s="2">
        <v>117</v>
      </c>
      <c r="L161" s="2">
        <v>24</v>
      </c>
      <c r="M161" s="1" t="s">
        <v>2892</v>
      </c>
      <c r="N161" s="1" t="s">
        <v>2</v>
      </c>
      <c r="O161" s="1" t="s">
        <v>4</v>
      </c>
      <c r="P161" s="1" t="s">
        <v>5</v>
      </c>
      <c r="Q161" s="1" t="s">
        <v>6</v>
      </c>
      <c r="R161" s="1" t="s">
        <v>7</v>
      </c>
      <c r="S161" s="1" t="s">
        <v>13</v>
      </c>
      <c r="T161" s="1" t="s">
        <v>14</v>
      </c>
      <c r="U161" s="1" t="s">
        <v>2893</v>
      </c>
      <c r="V161" s="1" t="s">
        <v>2892</v>
      </c>
      <c r="W161" s="1" t="s">
        <v>2894</v>
      </c>
      <c r="X161" s="1" t="s">
        <v>2</v>
      </c>
      <c r="Y161" s="1" t="s">
        <v>2</v>
      </c>
    </row>
    <row r="162" spans="1:25" hidden="1" x14ac:dyDescent="0.2">
      <c r="A162" s="2">
        <v>179261</v>
      </c>
      <c r="B162" s="2">
        <v>1328</v>
      </c>
      <c r="C162" s="2">
        <v>1867</v>
      </c>
      <c r="D162" s="33" t="str">
        <f>VLOOKUP(C162,Piv.Analysis!A:AA,27,0)</f>
        <v>خرید انباری</v>
      </c>
      <c r="E162" s="2"/>
      <c r="F162" s="1" t="s">
        <v>171</v>
      </c>
      <c r="G162" s="1" t="s">
        <v>2910</v>
      </c>
      <c r="H162" s="4">
        <v>0</v>
      </c>
      <c r="I162" s="4">
        <v>1048327490</v>
      </c>
      <c r="J162" s="4">
        <f t="shared" si="9"/>
        <v>-1048327490</v>
      </c>
      <c r="K162" s="2">
        <v>117</v>
      </c>
      <c r="L162" s="2">
        <v>24</v>
      </c>
      <c r="M162" s="1" t="s">
        <v>2892</v>
      </c>
      <c r="N162" s="1" t="s">
        <v>2</v>
      </c>
      <c r="O162" s="1" t="s">
        <v>4</v>
      </c>
      <c r="P162" s="1" t="s">
        <v>5</v>
      </c>
      <c r="Q162" s="1" t="s">
        <v>6</v>
      </c>
      <c r="R162" s="1" t="s">
        <v>7</v>
      </c>
      <c r="S162" s="1" t="s">
        <v>13</v>
      </c>
      <c r="T162" s="1" t="s">
        <v>14</v>
      </c>
      <c r="U162" s="1" t="s">
        <v>2893</v>
      </c>
      <c r="V162" s="1" t="s">
        <v>2892</v>
      </c>
      <c r="W162" s="1" t="s">
        <v>2894</v>
      </c>
      <c r="X162" s="1" t="s">
        <v>2</v>
      </c>
      <c r="Y162" s="1" t="s">
        <v>2</v>
      </c>
    </row>
    <row r="163" spans="1:25" hidden="1" x14ac:dyDescent="0.2">
      <c r="A163" s="2">
        <v>179262</v>
      </c>
      <c r="B163" s="2">
        <v>1328</v>
      </c>
      <c r="C163" s="2">
        <v>1867</v>
      </c>
      <c r="D163" s="33" t="str">
        <f>VLOOKUP(C163,Piv.Analysis!A:AA,27,0)</f>
        <v>خرید انباری</v>
      </c>
      <c r="E163" s="2"/>
      <c r="F163" s="1" t="s">
        <v>171</v>
      </c>
      <c r="G163" s="1" t="s">
        <v>2911</v>
      </c>
      <c r="H163" s="4">
        <v>0</v>
      </c>
      <c r="I163" s="4">
        <v>1005605680</v>
      </c>
      <c r="J163" s="4">
        <f t="shared" si="9"/>
        <v>-1005605680</v>
      </c>
      <c r="K163" s="2">
        <v>117</v>
      </c>
      <c r="L163" s="2">
        <v>24</v>
      </c>
      <c r="M163" s="1" t="s">
        <v>2892</v>
      </c>
      <c r="N163" s="1" t="s">
        <v>2</v>
      </c>
      <c r="O163" s="1" t="s">
        <v>4</v>
      </c>
      <c r="P163" s="1" t="s">
        <v>5</v>
      </c>
      <c r="Q163" s="1" t="s">
        <v>6</v>
      </c>
      <c r="R163" s="1" t="s">
        <v>7</v>
      </c>
      <c r="S163" s="1" t="s">
        <v>13</v>
      </c>
      <c r="T163" s="1" t="s">
        <v>14</v>
      </c>
      <c r="U163" s="1" t="s">
        <v>2893</v>
      </c>
      <c r="V163" s="1" t="s">
        <v>2892</v>
      </c>
      <c r="W163" s="1" t="s">
        <v>2894</v>
      </c>
      <c r="X163" s="1" t="s">
        <v>2</v>
      </c>
      <c r="Y163" s="1" t="s">
        <v>2</v>
      </c>
    </row>
    <row r="164" spans="1:25" hidden="1" x14ac:dyDescent="0.2">
      <c r="A164" s="2">
        <v>179263</v>
      </c>
      <c r="B164" s="2">
        <v>1328</v>
      </c>
      <c r="C164" s="2">
        <v>1867</v>
      </c>
      <c r="D164" s="33" t="str">
        <f>VLOOKUP(C164,Piv.Analysis!A:AA,27,0)</f>
        <v>خرید انباری</v>
      </c>
      <c r="E164" s="2"/>
      <c r="F164" s="1" t="s">
        <v>171</v>
      </c>
      <c r="G164" s="1" t="s">
        <v>2912</v>
      </c>
      <c r="H164" s="4">
        <v>0</v>
      </c>
      <c r="I164" s="4">
        <v>959597585</v>
      </c>
      <c r="J164" s="4">
        <f t="shared" si="9"/>
        <v>-959597585</v>
      </c>
      <c r="K164" s="2">
        <v>117</v>
      </c>
      <c r="L164" s="2">
        <v>24</v>
      </c>
      <c r="M164" s="1" t="s">
        <v>2892</v>
      </c>
      <c r="N164" s="1" t="s">
        <v>2</v>
      </c>
      <c r="O164" s="1" t="s">
        <v>4</v>
      </c>
      <c r="P164" s="1" t="s">
        <v>5</v>
      </c>
      <c r="Q164" s="1" t="s">
        <v>6</v>
      </c>
      <c r="R164" s="1" t="s">
        <v>7</v>
      </c>
      <c r="S164" s="1" t="s">
        <v>13</v>
      </c>
      <c r="T164" s="1" t="s">
        <v>14</v>
      </c>
      <c r="U164" s="1" t="s">
        <v>2893</v>
      </c>
      <c r="V164" s="1" t="s">
        <v>2892</v>
      </c>
      <c r="W164" s="1" t="s">
        <v>2894</v>
      </c>
      <c r="X164" s="1" t="s">
        <v>2</v>
      </c>
      <c r="Y164" s="1" t="s">
        <v>2</v>
      </c>
    </row>
    <row r="165" spans="1:25" hidden="1" x14ac:dyDescent="0.2">
      <c r="A165" s="2">
        <v>179264</v>
      </c>
      <c r="B165" s="2">
        <v>1328</v>
      </c>
      <c r="C165" s="2">
        <v>1867</v>
      </c>
      <c r="D165" s="33" t="str">
        <f>VLOOKUP(C165,Piv.Analysis!A:AA,27,0)</f>
        <v>خرید انباری</v>
      </c>
      <c r="E165" s="2"/>
      <c r="F165" s="1" t="s">
        <v>171</v>
      </c>
      <c r="G165" s="1" t="s">
        <v>2913</v>
      </c>
      <c r="H165" s="4">
        <v>0</v>
      </c>
      <c r="I165" s="4">
        <v>519234300</v>
      </c>
      <c r="J165" s="4">
        <f t="shared" si="9"/>
        <v>-519234300</v>
      </c>
      <c r="K165" s="2">
        <v>117</v>
      </c>
      <c r="L165" s="2">
        <v>24</v>
      </c>
      <c r="M165" s="1" t="s">
        <v>2892</v>
      </c>
      <c r="N165" s="1" t="s">
        <v>2</v>
      </c>
      <c r="O165" s="1" t="s">
        <v>4</v>
      </c>
      <c r="P165" s="1" t="s">
        <v>5</v>
      </c>
      <c r="Q165" s="1" t="s">
        <v>6</v>
      </c>
      <c r="R165" s="1" t="s">
        <v>7</v>
      </c>
      <c r="S165" s="1" t="s">
        <v>13</v>
      </c>
      <c r="T165" s="1" t="s">
        <v>14</v>
      </c>
      <c r="U165" s="1" t="s">
        <v>2893</v>
      </c>
      <c r="V165" s="1" t="s">
        <v>2892</v>
      </c>
      <c r="W165" s="1" t="s">
        <v>2894</v>
      </c>
      <c r="X165" s="1" t="s">
        <v>2</v>
      </c>
      <c r="Y165" s="1" t="s">
        <v>2</v>
      </c>
    </row>
    <row r="166" spans="1:25" hidden="1" x14ac:dyDescent="0.2">
      <c r="A166" s="2">
        <v>179265</v>
      </c>
      <c r="B166" s="2">
        <v>1328</v>
      </c>
      <c r="C166" s="2">
        <v>1867</v>
      </c>
      <c r="D166" s="33" t="str">
        <f>VLOOKUP(C166,Piv.Analysis!A:AA,27,0)</f>
        <v>خرید انباری</v>
      </c>
      <c r="E166" s="2"/>
      <c r="F166" s="1" t="s">
        <v>171</v>
      </c>
      <c r="G166" s="1" t="s">
        <v>2914</v>
      </c>
      <c r="H166" s="4">
        <v>0</v>
      </c>
      <c r="I166" s="4">
        <v>473226368</v>
      </c>
      <c r="J166" s="4">
        <f t="shared" si="9"/>
        <v>-473226368</v>
      </c>
      <c r="K166" s="2">
        <v>117</v>
      </c>
      <c r="L166" s="2">
        <v>24</v>
      </c>
      <c r="M166" s="1" t="s">
        <v>2892</v>
      </c>
      <c r="N166" s="1" t="s">
        <v>2</v>
      </c>
      <c r="O166" s="1" t="s">
        <v>4</v>
      </c>
      <c r="P166" s="1" t="s">
        <v>5</v>
      </c>
      <c r="Q166" s="1" t="s">
        <v>6</v>
      </c>
      <c r="R166" s="1" t="s">
        <v>7</v>
      </c>
      <c r="S166" s="1" t="s">
        <v>13</v>
      </c>
      <c r="T166" s="1" t="s">
        <v>14</v>
      </c>
      <c r="U166" s="1" t="s">
        <v>2893</v>
      </c>
      <c r="V166" s="1" t="s">
        <v>2892</v>
      </c>
      <c r="W166" s="1" t="s">
        <v>2894</v>
      </c>
      <c r="X166" s="1" t="s">
        <v>2</v>
      </c>
      <c r="Y166" s="1" t="s">
        <v>2</v>
      </c>
    </row>
    <row r="167" spans="1:25" hidden="1" x14ac:dyDescent="0.2">
      <c r="A167" s="2">
        <v>179266</v>
      </c>
      <c r="B167" s="2">
        <v>1328</v>
      </c>
      <c r="C167" s="2">
        <v>1867</v>
      </c>
      <c r="D167" s="33" t="str">
        <f>VLOOKUP(C167,Piv.Analysis!A:AA,27,0)</f>
        <v>خرید انباری</v>
      </c>
      <c r="E167" s="2"/>
      <c r="F167" s="1" t="s">
        <v>171</v>
      </c>
      <c r="G167" s="1" t="s">
        <v>2915</v>
      </c>
      <c r="H167" s="4">
        <v>0</v>
      </c>
      <c r="I167" s="4">
        <v>354919651</v>
      </c>
      <c r="J167" s="4">
        <f t="shared" si="9"/>
        <v>-354919651</v>
      </c>
      <c r="K167" s="2">
        <v>117</v>
      </c>
      <c r="L167" s="2">
        <v>24</v>
      </c>
      <c r="M167" s="1" t="s">
        <v>2892</v>
      </c>
      <c r="N167" s="1" t="s">
        <v>2</v>
      </c>
      <c r="O167" s="1" t="s">
        <v>4</v>
      </c>
      <c r="P167" s="1" t="s">
        <v>5</v>
      </c>
      <c r="Q167" s="1" t="s">
        <v>6</v>
      </c>
      <c r="R167" s="1" t="s">
        <v>7</v>
      </c>
      <c r="S167" s="1" t="s">
        <v>13</v>
      </c>
      <c r="T167" s="1" t="s">
        <v>14</v>
      </c>
      <c r="U167" s="1" t="s">
        <v>2893</v>
      </c>
      <c r="V167" s="1" t="s">
        <v>2892</v>
      </c>
      <c r="W167" s="1" t="s">
        <v>2894</v>
      </c>
      <c r="X167" s="1" t="s">
        <v>2</v>
      </c>
      <c r="Y167" s="1" t="s">
        <v>2</v>
      </c>
    </row>
    <row r="168" spans="1:25" hidden="1" x14ac:dyDescent="0.2">
      <c r="A168" s="2">
        <v>179267</v>
      </c>
      <c r="B168" s="2">
        <v>1328</v>
      </c>
      <c r="C168" s="2">
        <v>1867</v>
      </c>
      <c r="D168" s="33" t="str">
        <f>VLOOKUP(C168,Piv.Analysis!A:AA,27,0)</f>
        <v>خرید انباری</v>
      </c>
      <c r="E168" s="2"/>
      <c r="F168" s="1" t="s">
        <v>171</v>
      </c>
      <c r="G168" s="1" t="s">
        <v>2916</v>
      </c>
      <c r="H168" s="4">
        <v>0</v>
      </c>
      <c r="I168" s="4">
        <v>216895342</v>
      </c>
      <c r="J168" s="4">
        <f t="shared" si="9"/>
        <v>-216895342</v>
      </c>
      <c r="K168" s="2">
        <v>117</v>
      </c>
      <c r="L168" s="2">
        <v>24</v>
      </c>
      <c r="M168" s="1" t="s">
        <v>2892</v>
      </c>
      <c r="N168" s="1" t="s">
        <v>2</v>
      </c>
      <c r="O168" s="1" t="s">
        <v>4</v>
      </c>
      <c r="P168" s="1" t="s">
        <v>5</v>
      </c>
      <c r="Q168" s="1" t="s">
        <v>6</v>
      </c>
      <c r="R168" s="1" t="s">
        <v>7</v>
      </c>
      <c r="S168" s="1" t="s">
        <v>13</v>
      </c>
      <c r="T168" s="1" t="s">
        <v>14</v>
      </c>
      <c r="U168" s="1" t="s">
        <v>2893</v>
      </c>
      <c r="V168" s="1" t="s">
        <v>2892</v>
      </c>
      <c r="W168" s="1" t="s">
        <v>2894</v>
      </c>
      <c r="X168" s="1" t="s">
        <v>2</v>
      </c>
      <c r="Y168" s="1" t="s">
        <v>2</v>
      </c>
    </row>
    <row r="169" spans="1:25" hidden="1" x14ac:dyDescent="0.2">
      <c r="A169" s="2">
        <v>179268</v>
      </c>
      <c r="B169" s="2">
        <v>1328</v>
      </c>
      <c r="C169" s="2">
        <v>1867</v>
      </c>
      <c r="D169" s="33" t="str">
        <f>VLOOKUP(C169,Piv.Analysis!A:AA,27,0)</f>
        <v>خرید انباری</v>
      </c>
      <c r="E169" s="2"/>
      <c r="F169" s="1" t="s">
        <v>171</v>
      </c>
      <c r="G169" s="1" t="s">
        <v>2917</v>
      </c>
      <c r="H169" s="4">
        <v>0</v>
      </c>
      <c r="I169" s="4">
        <v>210322758</v>
      </c>
      <c r="J169" s="4">
        <f t="shared" si="9"/>
        <v>-210322758</v>
      </c>
      <c r="K169" s="2">
        <v>117</v>
      </c>
      <c r="L169" s="2">
        <v>24</v>
      </c>
      <c r="M169" s="1" t="s">
        <v>2892</v>
      </c>
      <c r="N169" s="1" t="s">
        <v>2</v>
      </c>
      <c r="O169" s="1" t="s">
        <v>4</v>
      </c>
      <c r="P169" s="1" t="s">
        <v>5</v>
      </c>
      <c r="Q169" s="1" t="s">
        <v>6</v>
      </c>
      <c r="R169" s="1" t="s">
        <v>7</v>
      </c>
      <c r="S169" s="1" t="s">
        <v>13</v>
      </c>
      <c r="T169" s="1" t="s">
        <v>14</v>
      </c>
      <c r="U169" s="1" t="s">
        <v>2893</v>
      </c>
      <c r="V169" s="1" t="s">
        <v>2892</v>
      </c>
      <c r="W169" s="1" t="s">
        <v>2894</v>
      </c>
      <c r="X169" s="1" t="s">
        <v>2</v>
      </c>
      <c r="Y169" s="1" t="s">
        <v>2</v>
      </c>
    </row>
    <row r="170" spans="1:25" hidden="1" x14ac:dyDescent="0.2">
      <c r="A170" s="2">
        <v>179269</v>
      </c>
      <c r="B170" s="2">
        <v>1328</v>
      </c>
      <c r="C170" s="2">
        <v>1867</v>
      </c>
      <c r="D170" s="33" t="str">
        <f>VLOOKUP(C170,Piv.Analysis!A:AA,27,0)</f>
        <v>خرید انباری</v>
      </c>
      <c r="E170" s="2"/>
      <c r="F170" s="1" t="s">
        <v>171</v>
      </c>
      <c r="G170" s="1" t="s">
        <v>2918</v>
      </c>
      <c r="H170" s="4">
        <v>0</v>
      </c>
      <c r="I170" s="4">
        <v>207036461</v>
      </c>
      <c r="J170" s="4">
        <f t="shared" si="9"/>
        <v>-207036461</v>
      </c>
      <c r="K170" s="2">
        <v>117</v>
      </c>
      <c r="L170" s="2">
        <v>24</v>
      </c>
      <c r="M170" s="1" t="s">
        <v>2892</v>
      </c>
      <c r="N170" s="1" t="s">
        <v>2</v>
      </c>
      <c r="O170" s="1" t="s">
        <v>4</v>
      </c>
      <c r="P170" s="1" t="s">
        <v>5</v>
      </c>
      <c r="Q170" s="1" t="s">
        <v>6</v>
      </c>
      <c r="R170" s="1" t="s">
        <v>7</v>
      </c>
      <c r="S170" s="1" t="s">
        <v>13</v>
      </c>
      <c r="T170" s="1" t="s">
        <v>14</v>
      </c>
      <c r="U170" s="1" t="s">
        <v>2893</v>
      </c>
      <c r="V170" s="1" t="s">
        <v>2892</v>
      </c>
      <c r="W170" s="1" t="s">
        <v>2894</v>
      </c>
      <c r="X170" s="1" t="s">
        <v>2</v>
      </c>
      <c r="Y170" s="1" t="s">
        <v>2</v>
      </c>
    </row>
    <row r="171" spans="1:25" hidden="1" x14ac:dyDescent="0.2">
      <c r="A171" s="2">
        <v>179270</v>
      </c>
      <c r="B171" s="2">
        <v>1328</v>
      </c>
      <c r="C171" s="2">
        <v>1867</v>
      </c>
      <c r="D171" s="33" t="str">
        <f>VLOOKUP(C171,Piv.Analysis!A:AA,27,0)</f>
        <v>خرید انباری</v>
      </c>
      <c r="E171" s="2"/>
      <c r="F171" s="1" t="s">
        <v>171</v>
      </c>
      <c r="G171" s="1" t="s">
        <v>2919</v>
      </c>
      <c r="H171" s="4">
        <v>0</v>
      </c>
      <c r="I171" s="4">
        <v>193891289</v>
      </c>
      <c r="J171" s="4">
        <f t="shared" si="9"/>
        <v>-193891289</v>
      </c>
      <c r="K171" s="2">
        <v>117</v>
      </c>
      <c r="L171" s="2">
        <v>24</v>
      </c>
      <c r="M171" s="1" t="s">
        <v>2892</v>
      </c>
      <c r="N171" s="1" t="s">
        <v>2</v>
      </c>
      <c r="O171" s="1" t="s">
        <v>4</v>
      </c>
      <c r="P171" s="1" t="s">
        <v>5</v>
      </c>
      <c r="Q171" s="1" t="s">
        <v>6</v>
      </c>
      <c r="R171" s="1" t="s">
        <v>7</v>
      </c>
      <c r="S171" s="1" t="s">
        <v>13</v>
      </c>
      <c r="T171" s="1" t="s">
        <v>14</v>
      </c>
      <c r="U171" s="1" t="s">
        <v>2893</v>
      </c>
      <c r="V171" s="1" t="s">
        <v>2892</v>
      </c>
      <c r="W171" s="1" t="s">
        <v>2894</v>
      </c>
      <c r="X171" s="1" t="s">
        <v>2</v>
      </c>
      <c r="Y171" s="1" t="s">
        <v>2</v>
      </c>
    </row>
    <row r="172" spans="1:25" hidden="1" x14ac:dyDescent="0.2">
      <c r="A172" s="2">
        <v>179271</v>
      </c>
      <c r="B172" s="2">
        <v>1328</v>
      </c>
      <c r="C172" s="2">
        <v>1867</v>
      </c>
      <c r="D172" s="33" t="str">
        <f>VLOOKUP(C172,Piv.Analysis!A:AA,27,0)</f>
        <v>خرید انباری</v>
      </c>
      <c r="E172" s="2"/>
      <c r="F172" s="1" t="s">
        <v>171</v>
      </c>
      <c r="G172" s="1" t="s">
        <v>2920</v>
      </c>
      <c r="H172" s="4">
        <v>0</v>
      </c>
      <c r="I172" s="4">
        <v>157742064</v>
      </c>
      <c r="J172" s="4">
        <f t="shared" si="9"/>
        <v>-157742064</v>
      </c>
      <c r="K172" s="2">
        <v>117</v>
      </c>
      <c r="L172" s="2">
        <v>24</v>
      </c>
      <c r="M172" s="1" t="s">
        <v>2892</v>
      </c>
      <c r="N172" s="1" t="s">
        <v>2</v>
      </c>
      <c r="O172" s="1" t="s">
        <v>4</v>
      </c>
      <c r="P172" s="1" t="s">
        <v>5</v>
      </c>
      <c r="Q172" s="1" t="s">
        <v>6</v>
      </c>
      <c r="R172" s="1" t="s">
        <v>7</v>
      </c>
      <c r="S172" s="1" t="s">
        <v>13</v>
      </c>
      <c r="T172" s="1" t="s">
        <v>14</v>
      </c>
      <c r="U172" s="1" t="s">
        <v>2893</v>
      </c>
      <c r="V172" s="1" t="s">
        <v>2892</v>
      </c>
      <c r="W172" s="1" t="s">
        <v>2894</v>
      </c>
      <c r="X172" s="1" t="s">
        <v>2</v>
      </c>
      <c r="Y172" s="1" t="s">
        <v>2</v>
      </c>
    </row>
    <row r="173" spans="1:25" hidden="1" x14ac:dyDescent="0.2">
      <c r="A173" s="2">
        <v>179272</v>
      </c>
      <c r="B173" s="2">
        <v>1328</v>
      </c>
      <c r="C173" s="2">
        <v>1867</v>
      </c>
      <c r="D173" s="33" t="str">
        <f>VLOOKUP(C173,Piv.Analysis!A:AA,27,0)</f>
        <v>خرید انباری</v>
      </c>
      <c r="E173" s="2"/>
      <c r="F173" s="1" t="s">
        <v>171</v>
      </c>
      <c r="G173" s="1" t="s">
        <v>2921</v>
      </c>
      <c r="H173" s="4">
        <v>0</v>
      </c>
      <c r="I173" s="4">
        <v>98588791</v>
      </c>
      <c r="J173" s="4">
        <f t="shared" si="9"/>
        <v>-98588791</v>
      </c>
      <c r="K173" s="2">
        <v>117</v>
      </c>
      <c r="L173" s="2">
        <v>24</v>
      </c>
      <c r="M173" s="1" t="s">
        <v>2892</v>
      </c>
      <c r="N173" s="1" t="s">
        <v>2</v>
      </c>
      <c r="O173" s="1" t="s">
        <v>4</v>
      </c>
      <c r="P173" s="1" t="s">
        <v>5</v>
      </c>
      <c r="Q173" s="1" t="s">
        <v>6</v>
      </c>
      <c r="R173" s="1" t="s">
        <v>7</v>
      </c>
      <c r="S173" s="1" t="s">
        <v>13</v>
      </c>
      <c r="T173" s="1" t="s">
        <v>14</v>
      </c>
      <c r="U173" s="1" t="s">
        <v>2893</v>
      </c>
      <c r="V173" s="1" t="s">
        <v>2892</v>
      </c>
      <c r="W173" s="1" t="s">
        <v>2894</v>
      </c>
      <c r="X173" s="1" t="s">
        <v>2</v>
      </c>
      <c r="Y173" s="1" t="s">
        <v>2</v>
      </c>
    </row>
    <row r="174" spans="1:25" hidden="1" x14ac:dyDescent="0.2">
      <c r="A174" s="2">
        <v>179273</v>
      </c>
      <c r="B174" s="2">
        <v>1328</v>
      </c>
      <c r="C174" s="2">
        <v>1867</v>
      </c>
      <c r="D174" s="33" t="str">
        <f>VLOOKUP(C174,Piv.Analysis!A:AA,27,0)</f>
        <v>خرید انباری</v>
      </c>
      <c r="E174" s="2"/>
      <c r="F174" s="1" t="s">
        <v>171</v>
      </c>
      <c r="G174" s="1" t="s">
        <v>2922</v>
      </c>
      <c r="H174" s="4">
        <v>0</v>
      </c>
      <c r="I174" s="4">
        <v>85443618</v>
      </c>
      <c r="J174" s="4">
        <f t="shared" si="9"/>
        <v>-85443618</v>
      </c>
      <c r="K174" s="2">
        <v>117</v>
      </c>
      <c r="L174" s="2">
        <v>24</v>
      </c>
      <c r="M174" s="1" t="s">
        <v>2892</v>
      </c>
      <c r="N174" s="1" t="s">
        <v>2</v>
      </c>
      <c r="O174" s="1" t="s">
        <v>4</v>
      </c>
      <c r="P174" s="1" t="s">
        <v>5</v>
      </c>
      <c r="Q174" s="1" t="s">
        <v>6</v>
      </c>
      <c r="R174" s="1" t="s">
        <v>7</v>
      </c>
      <c r="S174" s="1" t="s">
        <v>13</v>
      </c>
      <c r="T174" s="1" t="s">
        <v>14</v>
      </c>
      <c r="U174" s="1" t="s">
        <v>2893</v>
      </c>
      <c r="V174" s="1" t="s">
        <v>2892</v>
      </c>
      <c r="W174" s="1" t="s">
        <v>2894</v>
      </c>
      <c r="X174" s="1" t="s">
        <v>2</v>
      </c>
      <c r="Y174" s="1" t="s">
        <v>2</v>
      </c>
    </row>
    <row r="175" spans="1:25" hidden="1" x14ac:dyDescent="0.2">
      <c r="A175" s="2">
        <v>179274</v>
      </c>
      <c r="B175" s="2">
        <v>1328</v>
      </c>
      <c r="C175" s="2">
        <v>1867</v>
      </c>
      <c r="D175" s="33" t="str">
        <f>VLOOKUP(C175,Piv.Analysis!A:AA,27,0)</f>
        <v>خرید انباری</v>
      </c>
      <c r="E175" s="2"/>
      <c r="F175" s="1" t="s">
        <v>171</v>
      </c>
      <c r="G175" s="1" t="s">
        <v>2923</v>
      </c>
      <c r="H175" s="4">
        <v>0</v>
      </c>
      <c r="I175" s="4">
        <v>72298449</v>
      </c>
      <c r="J175" s="4">
        <f t="shared" si="9"/>
        <v>-72298449</v>
      </c>
      <c r="K175" s="2">
        <v>117</v>
      </c>
      <c r="L175" s="2">
        <v>24</v>
      </c>
      <c r="M175" s="1" t="s">
        <v>2892</v>
      </c>
      <c r="N175" s="1" t="s">
        <v>2</v>
      </c>
      <c r="O175" s="1" t="s">
        <v>4</v>
      </c>
      <c r="P175" s="1" t="s">
        <v>5</v>
      </c>
      <c r="Q175" s="1" t="s">
        <v>6</v>
      </c>
      <c r="R175" s="1" t="s">
        <v>7</v>
      </c>
      <c r="S175" s="1" t="s">
        <v>13</v>
      </c>
      <c r="T175" s="1" t="s">
        <v>14</v>
      </c>
      <c r="U175" s="1" t="s">
        <v>2893</v>
      </c>
      <c r="V175" s="1" t="s">
        <v>2892</v>
      </c>
      <c r="W175" s="1" t="s">
        <v>2894</v>
      </c>
      <c r="X175" s="1" t="s">
        <v>2</v>
      </c>
      <c r="Y175" s="1" t="s">
        <v>2</v>
      </c>
    </row>
    <row r="176" spans="1:25" hidden="1" x14ac:dyDescent="0.2">
      <c r="A176" s="2">
        <v>179275</v>
      </c>
      <c r="B176" s="2">
        <v>1328</v>
      </c>
      <c r="C176" s="2">
        <v>1867</v>
      </c>
      <c r="D176" s="33" t="str">
        <f>VLOOKUP(C176,Piv.Analysis!A:AA,27,0)</f>
        <v>خرید انباری</v>
      </c>
      <c r="E176" s="2"/>
      <c r="F176" s="1" t="s">
        <v>171</v>
      </c>
      <c r="G176" s="1" t="s">
        <v>2924</v>
      </c>
      <c r="H176" s="4">
        <v>0</v>
      </c>
      <c r="I176" s="4">
        <v>62439567</v>
      </c>
      <c r="J176" s="4">
        <f t="shared" si="9"/>
        <v>-62439567</v>
      </c>
      <c r="K176" s="2">
        <v>117</v>
      </c>
      <c r="L176" s="2">
        <v>24</v>
      </c>
      <c r="M176" s="1" t="s">
        <v>2892</v>
      </c>
      <c r="N176" s="1" t="s">
        <v>2</v>
      </c>
      <c r="O176" s="1" t="s">
        <v>4</v>
      </c>
      <c r="P176" s="1" t="s">
        <v>5</v>
      </c>
      <c r="Q176" s="1" t="s">
        <v>6</v>
      </c>
      <c r="R176" s="1" t="s">
        <v>7</v>
      </c>
      <c r="S176" s="1" t="s">
        <v>13</v>
      </c>
      <c r="T176" s="1" t="s">
        <v>14</v>
      </c>
      <c r="U176" s="1" t="s">
        <v>2893</v>
      </c>
      <c r="V176" s="1" t="s">
        <v>2892</v>
      </c>
      <c r="W176" s="1" t="s">
        <v>2894</v>
      </c>
      <c r="X176" s="1" t="s">
        <v>2</v>
      </c>
      <c r="Y176" s="1" t="s">
        <v>2</v>
      </c>
    </row>
    <row r="177" spans="1:25" hidden="1" x14ac:dyDescent="0.2">
      <c r="A177" s="2">
        <v>179276</v>
      </c>
      <c r="B177" s="2">
        <v>1328</v>
      </c>
      <c r="C177" s="2">
        <v>1867</v>
      </c>
      <c r="D177" s="33" t="str">
        <f>VLOOKUP(C177,Piv.Analysis!A:AA,27,0)</f>
        <v>خرید انباری</v>
      </c>
      <c r="E177" s="2"/>
      <c r="F177" s="1" t="s">
        <v>171</v>
      </c>
      <c r="G177" s="1" t="s">
        <v>2925</v>
      </c>
      <c r="H177" s="4">
        <v>0</v>
      </c>
      <c r="I177" s="4">
        <v>26290344</v>
      </c>
      <c r="J177" s="4">
        <f t="shared" si="9"/>
        <v>-26290344</v>
      </c>
      <c r="K177" s="2">
        <v>117</v>
      </c>
      <c r="L177" s="2">
        <v>24</v>
      </c>
      <c r="M177" s="1" t="s">
        <v>2892</v>
      </c>
      <c r="N177" s="1" t="s">
        <v>2</v>
      </c>
      <c r="O177" s="1" t="s">
        <v>4</v>
      </c>
      <c r="P177" s="1" t="s">
        <v>5</v>
      </c>
      <c r="Q177" s="1" t="s">
        <v>6</v>
      </c>
      <c r="R177" s="1" t="s">
        <v>7</v>
      </c>
      <c r="S177" s="1" t="s">
        <v>13</v>
      </c>
      <c r="T177" s="1" t="s">
        <v>14</v>
      </c>
      <c r="U177" s="1" t="s">
        <v>2893</v>
      </c>
      <c r="V177" s="1" t="s">
        <v>2892</v>
      </c>
      <c r="W177" s="1" t="s">
        <v>2894</v>
      </c>
      <c r="X177" s="1" t="s">
        <v>2</v>
      </c>
      <c r="Y177" s="1" t="s">
        <v>2</v>
      </c>
    </row>
    <row r="178" spans="1:25" hidden="1" x14ac:dyDescent="0.2">
      <c r="A178" s="2">
        <v>179277</v>
      </c>
      <c r="B178" s="2">
        <v>1328</v>
      </c>
      <c r="C178" s="2">
        <v>1867</v>
      </c>
      <c r="D178" s="33" t="str">
        <f>VLOOKUP(C178,Piv.Analysis!A:AA,27,0)</f>
        <v>خرید انباری</v>
      </c>
      <c r="E178" s="2"/>
      <c r="F178" s="1" t="s">
        <v>171</v>
      </c>
      <c r="G178" s="1" t="s">
        <v>2926</v>
      </c>
      <c r="H178" s="4">
        <v>0</v>
      </c>
      <c r="I178" s="4">
        <v>23004051</v>
      </c>
      <c r="J178" s="4">
        <f t="shared" si="9"/>
        <v>-23004051</v>
      </c>
      <c r="K178" s="2">
        <v>117</v>
      </c>
      <c r="L178" s="2">
        <v>24</v>
      </c>
      <c r="M178" s="1" t="s">
        <v>2892</v>
      </c>
      <c r="N178" s="1" t="s">
        <v>2</v>
      </c>
      <c r="O178" s="1" t="s">
        <v>4</v>
      </c>
      <c r="P178" s="1" t="s">
        <v>5</v>
      </c>
      <c r="Q178" s="1" t="s">
        <v>6</v>
      </c>
      <c r="R178" s="1" t="s">
        <v>7</v>
      </c>
      <c r="S178" s="1" t="s">
        <v>13</v>
      </c>
      <c r="T178" s="1" t="s">
        <v>14</v>
      </c>
      <c r="U178" s="1" t="s">
        <v>2893</v>
      </c>
      <c r="V178" s="1" t="s">
        <v>2892</v>
      </c>
      <c r="W178" s="1" t="s">
        <v>2894</v>
      </c>
      <c r="X178" s="1" t="s">
        <v>2</v>
      </c>
      <c r="Y178" s="1" t="s">
        <v>2</v>
      </c>
    </row>
    <row r="179" spans="1:25" hidden="1" x14ac:dyDescent="0.2">
      <c r="A179" s="2">
        <v>179278</v>
      </c>
      <c r="B179" s="2">
        <v>1328</v>
      </c>
      <c r="C179" s="2">
        <v>1867</v>
      </c>
      <c r="D179" s="33" t="str">
        <f>VLOOKUP(C179,Piv.Analysis!A:AA,27,0)</f>
        <v>خرید انباری</v>
      </c>
      <c r="E179" s="2"/>
      <c r="F179" s="1" t="s">
        <v>171</v>
      </c>
      <c r="G179" s="1" t="s">
        <v>2927</v>
      </c>
      <c r="H179" s="4">
        <v>0</v>
      </c>
      <c r="I179" s="4">
        <v>16431465</v>
      </c>
      <c r="J179" s="4">
        <f t="shared" si="9"/>
        <v>-16431465</v>
      </c>
      <c r="K179" s="2">
        <v>117</v>
      </c>
      <c r="L179" s="2">
        <v>24</v>
      </c>
      <c r="M179" s="1" t="s">
        <v>2892</v>
      </c>
      <c r="N179" s="1" t="s">
        <v>2</v>
      </c>
      <c r="O179" s="1" t="s">
        <v>4</v>
      </c>
      <c r="P179" s="1" t="s">
        <v>5</v>
      </c>
      <c r="Q179" s="1" t="s">
        <v>6</v>
      </c>
      <c r="R179" s="1" t="s">
        <v>7</v>
      </c>
      <c r="S179" s="1" t="s">
        <v>13</v>
      </c>
      <c r="T179" s="1" t="s">
        <v>14</v>
      </c>
      <c r="U179" s="1" t="s">
        <v>2893</v>
      </c>
      <c r="V179" s="1" t="s">
        <v>2892</v>
      </c>
      <c r="W179" s="1" t="s">
        <v>2894</v>
      </c>
      <c r="X179" s="1" t="s">
        <v>2</v>
      </c>
      <c r="Y179" s="1" t="s">
        <v>2</v>
      </c>
    </row>
    <row r="180" spans="1:25" hidden="1" x14ac:dyDescent="0.2">
      <c r="A180" s="2">
        <v>179279</v>
      </c>
      <c r="B180" s="2">
        <v>1328</v>
      </c>
      <c r="C180" s="2">
        <v>1867</v>
      </c>
      <c r="D180" s="33" t="str">
        <f>VLOOKUP(C180,Piv.Analysis!A:AA,27,0)</f>
        <v>خرید انباری</v>
      </c>
      <c r="E180" s="2"/>
      <c r="F180" s="1" t="s">
        <v>171</v>
      </c>
      <c r="G180" s="1" t="s">
        <v>2928</v>
      </c>
      <c r="H180" s="4">
        <v>0</v>
      </c>
      <c r="I180" s="4">
        <v>9858879</v>
      </c>
      <c r="J180" s="4">
        <f t="shared" si="9"/>
        <v>-9858879</v>
      </c>
      <c r="K180" s="2">
        <v>117</v>
      </c>
      <c r="L180" s="2">
        <v>24</v>
      </c>
      <c r="M180" s="1" t="s">
        <v>2892</v>
      </c>
      <c r="N180" s="1" t="s">
        <v>2</v>
      </c>
      <c r="O180" s="1" t="s">
        <v>4</v>
      </c>
      <c r="P180" s="1" t="s">
        <v>5</v>
      </c>
      <c r="Q180" s="1" t="s">
        <v>6</v>
      </c>
      <c r="R180" s="1" t="s">
        <v>7</v>
      </c>
      <c r="S180" s="1" t="s">
        <v>13</v>
      </c>
      <c r="T180" s="1" t="s">
        <v>14</v>
      </c>
      <c r="U180" s="1" t="s">
        <v>2893</v>
      </c>
      <c r="V180" s="1" t="s">
        <v>2892</v>
      </c>
      <c r="W180" s="1" t="s">
        <v>2894</v>
      </c>
      <c r="X180" s="1" t="s">
        <v>2</v>
      </c>
      <c r="Y180" s="1" t="s">
        <v>2</v>
      </c>
    </row>
    <row r="181" spans="1:25" hidden="1" x14ac:dyDescent="0.2">
      <c r="A181" s="2">
        <v>179902</v>
      </c>
      <c r="B181" s="2">
        <v>1330</v>
      </c>
      <c r="C181" s="2">
        <v>1869</v>
      </c>
      <c r="D181" s="33" t="str">
        <f>VLOOKUP(C181,Piv.Analysis!A:AA,27,0)</f>
        <v>خرید انباری</v>
      </c>
      <c r="E181" s="2"/>
      <c r="F181" s="1" t="s">
        <v>171</v>
      </c>
      <c r="G181" s="1" t="s">
        <v>2929</v>
      </c>
      <c r="H181" s="4">
        <v>0</v>
      </c>
      <c r="I181" s="4">
        <v>105817859989</v>
      </c>
      <c r="J181" s="4">
        <f t="shared" si="9"/>
        <v>-105817859989</v>
      </c>
      <c r="K181" s="2">
        <v>117</v>
      </c>
      <c r="L181" s="2">
        <v>24</v>
      </c>
      <c r="M181" s="1" t="s">
        <v>2892</v>
      </c>
      <c r="N181" s="1" t="s">
        <v>2</v>
      </c>
      <c r="O181" s="1" t="s">
        <v>4</v>
      </c>
      <c r="P181" s="1" t="s">
        <v>5</v>
      </c>
      <c r="Q181" s="1" t="s">
        <v>6</v>
      </c>
      <c r="R181" s="1" t="s">
        <v>7</v>
      </c>
      <c r="S181" s="1" t="s">
        <v>13</v>
      </c>
      <c r="T181" s="1" t="s">
        <v>14</v>
      </c>
      <c r="U181" s="1" t="s">
        <v>2893</v>
      </c>
      <c r="V181" s="1" t="s">
        <v>2892</v>
      </c>
      <c r="W181" s="1" t="s">
        <v>2894</v>
      </c>
      <c r="X181" s="1" t="s">
        <v>2</v>
      </c>
      <c r="Y181" s="1" t="s">
        <v>2</v>
      </c>
    </row>
    <row r="182" spans="1:25" hidden="1" x14ac:dyDescent="0.2">
      <c r="A182" s="2">
        <v>179903</v>
      </c>
      <c r="B182" s="2">
        <v>1330</v>
      </c>
      <c r="C182" s="2">
        <v>1869</v>
      </c>
      <c r="D182" s="33" t="str">
        <f>VLOOKUP(C182,Piv.Analysis!A:AA,27,0)</f>
        <v>خرید انباری</v>
      </c>
      <c r="E182" s="2"/>
      <c r="F182" s="1" t="s">
        <v>171</v>
      </c>
      <c r="G182" s="1" t="s">
        <v>2930</v>
      </c>
      <c r="H182" s="4">
        <v>0</v>
      </c>
      <c r="I182" s="4">
        <v>4509460194</v>
      </c>
      <c r="J182" s="4">
        <f t="shared" ref="J182:J204" si="10">H182-I182</f>
        <v>-4509460194</v>
      </c>
      <c r="K182" s="2">
        <v>117</v>
      </c>
      <c r="L182" s="2">
        <v>24</v>
      </c>
      <c r="M182" s="1" t="s">
        <v>2892</v>
      </c>
      <c r="N182" s="1" t="s">
        <v>2</v>
      </c>
      <c r="O182" s="1" t="s">
        <v>4</v>
      </c>
      <c r="P182" s="1" t="s">
        <v>5</v>
      </c>
      <c r="Q182" s="1" t="s">
        <v>6</v>
      </c>
      <c r="R182" s="1" t="s">
        <v>7</v>
      </c>
      <c r="S182" s="1" t="s">
        <v>13</v>
      </c>
      <c r="T182" s="1" t="s">
        <v>14</v>
      </c>
      <c r="U182" s="1" t="s">
        <v>2893</v>
      </c>
      <c r="V182" s="1" t="s">
        <v>2892</v>
      </c>
      <c r="W182" s="1" t="s">
        <v>2894</v>
      </c>
      <c r="X182" s="1" t="s">
        <v>2</v>
      </c>
      <c r="Y182" s="1" t="s">
        <v>2</v>
      </c>
    </row>
    <row r="183" spans="1:25" hidden="1" x14ac:dyDescent="0.2">
      <c r="A183" s="2">
        <v>179904</v>
      </c>
      <c r="B183" s="2">
        <v>1330</v>
      </c>
      <c r="C183" s="2">
        <v>1869</v>
      </c>
      <c r="D183" s="33" t="str">
        <f>VLOOKUP(C183,Piv.Analysis!A:AA,27,0)</f>
        <v>خرید انباری</v>
      </c>
      <c r="E183" s="2"/>
      <c r="F183" s="1" t="s">
        <v>171</v>
      </c>
      <c r="G183" s="1" t="s">
        <v>2931</v>
      </c>
      <c r="H183" s="4">
        <v>0</v>
      </c>
      <c r="I183" s="4">
        <v>1118338678</v>
      </c>
      <c r="J183" s="4">
        <f t="shared" si="10"/>
        <v>-1118338678</v>
      </c>
      <c r="K183" s="2">
        <v>117</v>
      </c>
      <c r="L183" s="2">
        <v>24</v>
      </c>
      <c r="M183" s="1" t="s">
        <v>2892</v>
      </c>
      <c r="N183" s="1" t="s">
        <v>2</v>
      </c>
      <c r="O183" s="1" t="s">
        <v>4</v>
      </c>
      <c r="P183" s="1" t="s">
        <v>5</v>
      </c>
      <c r="Q183" s="1" t="s">
        <v>6</v>
      </c>
      <c r="R183" s="1" t="s">
        <v>7</v>
      </c>
      <c r="S183" s="1" t="s">
        <v>13</v>
      </c>
      <c r="T183" s="1" t="s">
        <v>14</v>
      </c>
      <c r="U183" s="1" t="s">
        <v>2893</v>
      </c>
      <c r="V183" s="1" t="s">
        <v>2892</v>
      </c>
      <c r="W183" s="1" t="s">
        <v>2894</v>
      </c>
      <c r="X183" s="1" t="s">
        <v>2</v>
      </c>
      <c r="Y183" s="1" t="s">
        <v>2</v>
      </c>
    </row>
    <row r="184" spans="1:25" hidden="1" x14ac:dyDescent="0.2">
      <c r="A184" s="2">
        <v>179905</v>
      </c>
      <c r="B184" s="2">
        <v>1330</v>
      </c>
      <c r="C184" s="2">
        <v>1869</v>
      </c>
      <c r="D184" s="33" t="str">
        <f>VLOOKUP(C184,Piv.Analysis!A:AA,27,0)</f>
        <v>خرید انباری</v>
      </c>
      <c r="E184" s="2"/>
      <c r="F184" s="1" t="s">
        <v>171</v>
      </c>
      <c r="G184" s="1" t="s">
        <v>2932</v>
      </c>
      <c r="H184" s="4">
        <v>0</v>
      </c>
      <c r="I184" s="4">
        <v>1118085141</v>
      </c>
      <c r="J184" s="4">
        <f t="shared" si="10"/>
        <v>-1118085141</v>
      </c>
      <c r="K184" s="2">
        <v>117</v>
      </c>
      <c r="L184" s="2">
        <v>24</v>
      </c>
      <c r="M184" s="1" t="s">
        <v>2892</v>
      </c>
      <c r="N184" s="1" t="s">
        <v>2</v>
      </c>
      <c r="O184" s="1" t="s">
        <v>4</v>
      </c>
      <c r="P184" s="1" t="s">
        <v>5</v>
      </c>
      <c r="Q184" s="1" t="s">
        <v>6</v>
      </c>
      <c r="R184" s="1" t="s">
        <v>7</v>
      </c>
      <c r="S184" s="1" t="s">
        <v>13</v>
      </c>
      <c r="T184" s="1" t="s">
        <v>14</v>
      </c>
      <c r="U184" s="1" t="s">
        <v>2893</v>
      </c>
      <c r="V184" s="1" t="s">
        <v>2892</v>
      </c>
      <c r="W184" s="1" t="s">
        <v>2894</v>
      </c>
      <c r="X184" s="1" t="s">
        <v>2</v>
      </c>
      <c r="Y184" s="1" t="s">
        <v>2</v>
      </c>
    </row>
    <row r="185" spans="1:25" hidden="1" x14ac:dyDescent="0.2">
      <c r="A185" s="2">
        <v>179906</v>
      </c>
      <c r="B185" s="2">
        <v>1330</v>
      </c>
      <c r="C185" s="2">
        <v>1869</v>
      </c>
      <c r="D185" s="33" t="str">
        <f>VLOOKUP(C185,Piv.Analysis!A:AA,27,0)</f>
        <v>خرید انباری</v>
      </c>
      <c r="E185" s="2"/>
      <c r="F185" s="1" t="s">
        <v>171</v>
      </c>
      <c r="G185" s="1" t="s">
        <v>2933</v>
      </c>
      <c r="H185" s="4">
        <v>0</v>
      </c>
      <c r="I185" s="4">
        <v>757362239</v>
      </c>
      <c r="J185" s="4">
        <f t="shared" si="10"/>
        <v>-757362239</v>
      </c>
      <c r="K185" s="2">
        <v>117</v>
      </c>
      <c r="L185" s="2">
        <v>24</v>
      </c>
      <c r="M185" s="1" t="s">
        <v>2892</v>
      </c>
      <c r="N185" s="1" t="s">
        <v>2</v>
      </c>
      <c r="O185" s="1" t="s">
        <v>4</v>
      </c>
      <c r="P185" s="1" t="s">
        <v>5</v>
      </c>
      <c r="Q185" s="1" t="s">
        <v>6</v>
      </c>
      <c r="R185" s="1" t="s">
        <v>7</v>
      </c>
      <c r="S185" s="1" t="s">
        <v>13</v>
      </c>
      <c r="T185" s="1" t="s">
        <v>14</v>
      </c>
      <c r="U185" s="1" t="s">
        <v>2893</v>
      </c>
      <c r="V185" s="1" t="s">
        <v>2892</v>
      </c>
      <c r="W185" s="1" t="s">
        <v>2894</v>
      </c>
      <c r="X185" s="1" t="s">
        <v>2</v>
      </c>
      <c r="Y185" s="1" t="s">
        <v>2</v>
      </c>
    </row>
    <row r="186" spans="1:25" hidden="1" x14ac:dyDescent="0.2">
      <c r="A186" s="2">
        <v>179907</v>
      </c>
      <c r="B186" s="2">
        <v>1330</v>
      </c>
      <c r="C186" s="2">
        <v>1869</v>
      </c>
      <c r="D186" s="33" t="str">
        <f>VLOOKUP(C186,Piv.Analysis!A:AA,27,0)</f>
        <v>خرید انباری</v>
      </c>
      <c r="E186" s="2"/>
      <c r="F186" s="1" t="s">
        <v>171</v>
      </c>
      <c r="G186" s="1" t="s">
        <v>2934</v>
      </c>
      <c r="H186" s="4">
        <v>0</v>
      </c>
      <c r="I186" s="4">
        <v>720223702</v>
      </c>
      <c r="J186" s="4">
        <f t="shared" si="10"/>
        <v>-720223702</v>
      </c>
      <c r="K186" s="2">
        <v>117</v>
      </c>
      <c r="L186" s="2">
        <v>24</v>
      </c>
      <c r="M186" s="1" t="s">
        <v>2892</v>
      </c>
      <c r="N186" s="1" t="s">
        <v>2</v>
      </c>
      <c r="O186" s="1" t="s">
        <v>4</v>
      </c>
      <c r="P186" s="1" t="s">
        <v>5</v>
      </c>
      <c r="Q186" s="1" t="s">
        <v>6</v>
      </c>
      <c r="R186" s="1" t="s">
        <v>7</v>
      </c>
      <c r="S186" s="1" t="s">
        <v>13</v>
      </c>
      <c r="T186" s="1" t="s">
        <v>14</v>
      </c>
      <c r="U186" s="1" t="s">
        <v>2893</v>
      </c>
      <c r="V186" s="1" t="s">
        <v>2892</v>
      </c>
      <c r="W186" s="1" t="s">
        <v>2894</v>
      </c>
      <c r="X186" s="1" t="s">
        <v>2</v>
      </c>
      <c r="Y186" s="1" t="s">
        <v>2</v>
      </c>
    </row>
    <row r="187" spans="1:25" hidden="1" x14ac:dyDescent="0.2">
      <c r="A187" s="2">
        <v>179908</v>
      </c>
      <c r="B187" s="2">
        <v>1330</v>
      </c>
      <c r="C187" s="2">
        <v>1869</v>
      </c>
      <c r="D187" s="33" t="str">
        <f>VLOOKUP(C187,Piv.Analysis!A:AA,27,0)</f>
        <v>خرید انباری</v>
      </c>
      <c r="E187" s="2"/>
      <c r="F187" s="1" t="s">
        <v>171</v>
      </c>
      <c r="G187" s="1" t="s">
        <v>2935</v>
      </c>
      <c r="H187" s="4">
        <v>0</v>
      </c>
      <c r="I187" s="4">
        <v>693349689</v>
      </c>
      <c r="J187" s="4">
        <f t="shared" si="10"/>
        <v>-693349689</v>
      </c>
      <c r="K187" s="2">
        <v>117</v>
      </c>
      <c r="L187" s="2">
        <v>24</v>
      </c>
      <c r="M187" s="1" t="s">
        <v>2892</v>
      </c>
      <c r="N187" s="1" t="s">
        <v>2</v>
      </c>
      <c r="O187" s="1" t="s">
        <v>4</v>
      </c>
      <c r="P187" s="1" t="s">
        <v>5</v>
      </c>
      <c r="Q187" s="1" t="s">
        <v>6</v>
      </c>
      <c r="R187" s="1" t="s">
        <v>7</v>
      </c>
      <c r="S187" s="1" t="s">
        <v>13</v>
      </c>
      <c r="T187" s="1" t="s">
        <v>14</v>
      </c>
      <c r="U187" s="1" t="s">
        <v>2893</v>
      </c>
      <c r="V187" s="1" t="s">
        <v>2892</v>
      </c>
      <c r="W187" s="1" t="s">
        <v>2894</v>
      </c>
      <c r="X187" s="1" t="s">
        <v>2</v>
      </c>
      <c r="Y187" s="1" t="s">
        <v>2</v>
      </c>
    </row>
    <row r="188" spans="1:25" hidden="1" x14ac:dyDescent="0.2">
      <c r="A188" s="2">
        <v>179909</v>
      </c>
      <c r="B188" s="2">
        <v>1330</v>
      </c>
      <c r="C188" s="2">
        <v>1869</v>
      </c>
      <c r="D188" s="33" t="str">
        <f>VLOOKUP(C188,Piv.Analysis!A:AA,27,0)</f>
        <v>خرید انباری</v>
      </c>
      <c r="E188" s="2"/>
      <c r="F188" s="1" t="s">
        <v>171</v>
      </c>
      <c r="G188" s="1" t="s">
        <v>2936</v>
      </c>
      <c r="H188" s="4">
        <v>0</v>
      </c>
      <c r="I188" s="4">
        <v>548229972</v>
      </c>
      <c r="J188" s="4">
        <f t="shared" si="10"/>
        <v>-548229972</v>
      </c>
      <c r="K188" s="2">
        <v>117</v>
      </c>
      <c r="L188" s="2">
        <v>24</v>
      </c>
      <c r="M188" s="1" t="s">
        <v>2892</v>
      </c>
      <c r="N188" s="1" t="s">
        <v>2</v>
      </c>
      <c r="O188" s="1" t="s">
        <v>4</v>
      </c>
      <c r="P188" s="1" t="s">
        <v>5</v>
      </c>
      <c r="Q188" s="1" t="s">
        <v>6</v>
      </c>
      <c r="R188" s="1" t="s">
        <v>7</v>
      </c>
      <c r="S188" s="1" t="s">
        <v>13</v>
      </c>
      <c r="T188" s="1" t="s">
        <v>14</v>
      </c>
      <c r="U188" s="1" t="s">
        <v>2893</v>
      </c>
      <c r="V188" s="1" t="s">
        <v>2892</v>
      </c>
      <c r="W188" s="1" t="s">
        <v>2894</v>
      </c>
      <c r="X188" s="1" t="s">
        <v>2</v>
      </c>
      <c r="Y188" s="1" t="s">
        <v>2</v>
      </c>
    </row>
    <row r="189" spans="1:25" hidden="1" x14ac:dyDescent="0.2">
      <c r="A189" s="2">
        <v>179910</v>
      </c>
      <c r="B189" s="2">
        <v>1330</v>
      </c>
      <c r="C189" s="2">
        <v>1869</v>
      </c>
      <c r="D189" s="33" t="str">
        <f>VLOOKUP(C189,Piv.Analysis!A:AA,27,0)</f>
        <v>خرید انباری</v>
      </c>
      <c r="E189" s="2"/>
      <c r="F189" s="1" t="s">
        <v>171</v>
      </c>
      <c r="G189" s="1" t="s">
        <v>2937</v>
      </c>
      <c r="H189" s="4">
        <v>0</v>
      </c>
      <c r="I189" s="4">
        <v>440733895</v>
      </c>
      <c r="J189" s="4">
        <f t="shared" si="10"/>
        <v>-440733895</v>
      </c>
      <c r="K189" s="2">
        <v>117</v>
      </c>
      <c r="L189" s="2">
        <v>24</v>
      </c>
      <c r="M189" s="1" t="s">
        <v>2892</v>
      </c>
      <c r="N189" s="1" t="s">
        <v>2</v>
      </c>
      <c r="O189" s="1" t="s">
        <v>4</v>
      </c>
      <c r="P189" s="1" t="s">
        <v>5</v>
      </c>
      <c r="Q189" s="1" t="s">
        <v>6</v>
      </c>
      <c r="R189" s="1" t="s">
        <v>7</v>
      </c>
      <c r="S189" s="1" t="s">
        <v>13</v>
      </c>
      <c r="T189" s="1" t="s">
        <v>14</v>
      </c>
      <c r="U189" s="1" t="s">
        <v>2893</v>
      </c>
      <c r="V189" s="1" t="s">
        <v>2892</v>
      </c>
      <c r="W189" s="1" t="s">
        <v>2894</v>
      </c>
      <c r="X189" s="1" t="s">
        <v>2</v>
      </c>
      <c r="Y189" s="1" t="s">
        <v>2</v>
      </c>
    </row>
    <row r="190" spans="1:25" hidden="1" x14ac:dyDescent="0.2">
      <c r="A190" s="2">
        <v>179911</v>
      </c>
      <c r="B190" s="2">
        <v>1330</v>
      </c>
      <c r="C190" s="2">
        <v>1869</v>
      </c>
      <c r="D190" s="33" t="str">
        <f>VLOOKUP(C190,Piv.Analysis!A:AA,27,0)</f>
        <v>خرید انباری</v>
      </c>
      <c r="E190" s="2"/>
      <c r="F190" s="1" t="s">
        <v>171</v>
      </c>
      <c r="G190" s="1" t="s">
        <v>2938</v>
      </c>
      <c r="H190" s="4">
        <v>0</v>
      </c>
      <c r="I190" s="4">
        <v>376236273</v>
      </c>
      <c r="J190" s="4">
        <f t="shared" si="10"/>
        <v>-376236273</v>
      </c>
      <c r="K190" s="2">
        <v>117</v>
      </c>
      <c r="L190" s="2">
        <v>24</v>
      </c>
      <c r="M190" s="1" t="s">
        <v>2892</v>
      </c>
      <c r="N190" s="1" t="s">
        <v>2</v>
      </c>
      <c r="O190" s="1" t="s">
        <v>4</v>
      </c>
      <c r="P190" s="1" t="s">
        <v>5</v>
      </c>
      <c r="Q190" s="1" t="s">
        <v>6</v>
      </c>
      <c r="R190" s="1" t="s">
        <v>7</v>
      </c>
      <c r="S190" s="1" t="s">
        <v>13</v>
      </c>
      <c r="T190" s="1" t="s">
        <v>14</v>
      </c>
      <c r="U190" s="1" t="s">
        <v>2893</v>
      </c>
      <c r="V190" s="1" t="s">
        <v>2892</v>
      </c>
      <c r="W190" s="1" t="s">
        <v>2894</v>
      </c>
      <c r="X190" s="1" t="s">
        <v>2</v>
      </c>
      <c r="Y190" s="1" t="s">
        <v>2</v>
      </c>
    </row>
    <row r="191" spans="1:25" hidden="1" x14ac:dyDescent="0.2">
      <c r="A191" s="2">
        <v>179912</v>
      </c>
      <c r="B191" s="2">
        <v>1330</v>
      </c>
      <c r="C191" s="2">
        <v>1869</v>
      </c>
      <c r="D191" s="33" t="str">
        <f>VLOOKUP(C191,Piv.Analysis!A:AA,27,0)</f>
        <v>خرید انباری</v>
      </c>
      <c r="E191" s="2"/>
      <c r="F191" s="1" t="s">
        <v>171</v>
      </c>
      <c r="G191" s="1" t="s">
        <v>2939</v>
      </c>
      <c r="H191" s="4">
        <v>0</v>
      </c>
      <c r="I191" s="4">
        <v>298240921</v>
      </c>
      <c r="J191" s="4">
        <f t="shared" si="10"/>
        <v>-298240921</v>
      </c>
      <c r="K191" s="2">
        <v>117</v>
      </c>
      <c r="L191" s="2">
        <v>24</v>
      </c>
      <c r="M191" s="1" t="s">
        <v>2892</v>
      </c>
      <c r="N191" s="1" t="s">
        <v>2</v>
      </c>
      <c r="O191" s="1" t="s">
        <v>4</v>
      </c>
      <c r="P191" s="1" t="s">
        <v>5</v>
      </c>
      <c r="Q191" s="1" t="s">
        <v>6</v>
      </c>
      <c r="R191" s="1" t="s">
        <v>7</v>
      </c>
      <c r="S191" s="1" t="s">
        <v>13</v>
      </c>
      <c r="T191" s="1" t="s">
        <v>14</v>
      </c>
      <c r="U191" s="1" t="s">
        <v>2893</v>
      </c>
      <c r="V191" s="1" t="s">
        <v>2892</v>
      </c>
      <c r="W191" s="1" t="s">
        <v>2894</v>
      </c>
      <c r="X191" s="1" t="s">
        <v>2</v>
      </c>
      <c r="Y191" s="1" t="s">
        <v>2</v>
      </c>
    </row>
    <row r="192" spans="1:25" hidden="1" x14ac:dyDescent="0.2">
      <c r="A192" s="2">
        <v>179913</v>
      </c>
      <c r="B192" s="2">
        <v>1330</v>
      </c>
      <c r="C192" s="2">
        <v>1869</v>
      </c>
      <c r="D192" s="33" t="str">
        <f>VLOOKUP(C192,Piv.Analysis!A:AA,27,0)</f>
        <v>خرید انباری</v>
      </c>
      <c r="E192" s="2"/>
      <c r="F192" s="1" t="s">
        <v>171</v>
      </c>
      <c r="G192" s="1" t="s">
        <v>2940</v>
      </c>
      <c r="H192" s="4">
        <v>0</v>
      </c>
      <c r="I192" s="4">
        <v>268740197</v>
      </c>
      <c r="J192" s="4">
        <f t="shared" si="10"/>
        <v>-268740197</v>
      </c>
      <c r="K192" s="2">
        <v>117</v>
      </c>
      <c r="L192" s="2">
        <v>24</v>
      </c>
      <c r="M192" s="1" t="s">
        <v>2892</v>
      </c>
      <c r="N192" s="1" t="s">
        <v>2</v>
      </c>
      <c r="O192" s="1" t="s">
        <v>4</v>
      </c>
      <c r="P192" s="1" t="s">
        <v>5</v>
      </c>
      <c r="Q192" s="1" t="s">
        <v>6</v>
      </c>
      <c r="R192" s="1" t="s">
        <v>7</v>
      </c>
      <c r="S192" s="1" t="s">
        <v>13</v>
      </c>
      <c r="T192" s="1" t="s">
        <v>14</v>
      </c>
      <c r="U192" s="1" t="s">
        <v>2893</v>
      </c>
      <c r="V192" s="1" t="s">
        <v>2892</v>
      </c>
      <c r="W192" s="1" t="s">
        <v>2894</v>
      </c>
      <c r="X192" s="1" t="s">
        <v>2</v>
      </c>
      <c r="Y192" s="1" t="s">
        <v>2</v>
      </c>
    </row>
    <row r="193" spans="1:25" hidden="1" x14ac:dyDescent="0.2">
      <c r="A193" s="2">
        <v>179914</v>
      </c>
      <c r="B193" s="2">
        <v>1330</v>
      </c>
      <c r="C193" s="2">
        <v>1869</v>
      </c>
      <c r="D193" s="33" t="str">
        <f>VLOOKUP(C193,Piv.Analysis!A:AA,27,0)</f>
        <v>خرید انباری</v>
      </c>
      <c r="E193" s="2"/>
      <c r="F193" s="1" t="s">
        <v>171</v>
      </c>
      <c r="G193" s="1" t="s">
        <v>2941</v>
      </c>
      <c r="H193" s="4">
        <v>0</v>
      </c>
      <c r="I193" s="4">
        <v>214992152</v>
      </c>
      <c r="J193" s="4">
        <f t="shared" si="10"/>
        <v>-214992152</v>
      </c>
      <c r="K193" s="2">
        <v>117</v>
      </c>
      <c r="L193" s="2">
        <v>24</v>
      </c>
      <c r="M193" s="1" t="s">
        <v>2892</v>
      </c>
      <c r="N193" s="1" t="s">
        <v>2</v>
      </c>
      <c r="O193" s="1" t="s">
        <v>4</v>
      </c>
      <c r="P193" s="1" t="s">
        <v>5</v>
      </c>
      <c r="Q193" s="1" t="s">
        <v>6</v>
      </c>
      <c r="R193" s="1" t="s">
        <v>7</v>
      </c>
      <c r="S193" s="1" t="s">
        <v>13</v>
      </c>
      <c r="T193" s="1" t="s">
        <v>14</v>
      </c>
      <c r="U193" s="1" t="s">
        <v>2893</v>
      </c>
      <c r="V193" s="1" t="s">
        <v>2892</v>
      </c>
      <c r="W193" s="1" t="s">
        <v>2894</v>
      </c>
      <c r="X193" s="1" t="s">
        <v>2</v>
      </c>
      <c r="Y193" s="1" t="s">
        <v>2</v>
      </c>
    </row>
    <row r="194" spans="1:25" hidden="1" x14ac:dyDescent="0.2">
      <c r="A194" s="2">
        <v>179915</v>
      </c>
      <c r="B194" s="2">
        <v>1330</v>
      </c>
      <c r="C194" s="2">
        <v>1869</v>
      </c>
      <c r="D194" s="33" t="str">
        <f>VLOOKUP(C194,Piv.Analysis!A:AA,27,0)</f>
        <v>خرید انباری</v>
      </c>
      <c r="E194" s="2"/>
      <c r="F194" s="1" t="s">
        <v>171</v>
      </c>
      <c r="G194" s="1" t="s">
        <v>2942</v>
      </c>
      <c r="H194" s="4">
        <v>0</v>
      </c>
      <c r="I194" s="4">
        <v>84622057</v>
      </c>
      <c r="J194" s="4">
        <f t="shared" si="10"/>
        <v>-84622057</v>
      </c>
      <c r="K194" s="2">
        <v>117</v>
      </c>
      <c r="L194" s="2">
        <v>24</v>
      </c>
      <c r="M194" s="1" t="s">
        <v>2892</v>
      </c>
      <c r="N194" s="1" t="s">
        <v>2</v>
      </c>
      <c r="O194" s="1" t="s">
        <v>4</v>
      </c>
      <c r="P194" s="1" t="s">
        <v>5</v>
      </c>
      <c r="Q194" s="1" t="s">
        <v>6</v>
      </c>
      <c r="R194" s="1" t="s">
        <v>7</v>
      </c>
      <c r="S194" s="1" t="s">
        <v>13</v>
      </c>
      <c r="T194" s="1" t="s">
        <v>14</v>
      </c>
      <c r="U194" s="1" t="s">
        <v>2893</v>
      </c>
      <c r="V194" s="1" t="s">
        <v>2892</v>
      </c>
      <c r="W194" s="1" t="s">
        <v>2894</v>
      </c>
      <c r="X194" s="1" t="s">
        <v>2</v>
      </c>
      <c r="Y194" s="1" t="s">
        <v>2</v>
      </c>
    </row>
    <row r="195" spans="1:25" hidden="1" x14ac:dyDescent="0.2">
      <c r="A195" s="2">
        <v>179916</v>
      </c>
      <c r="B195" s="2">
        <v>1330</v>
      </c>
      <c r="C195" s="2">
        <v>1869</v>
      </c>
      <c r="D195" s="33" t="str">
        <f>VLOOKUP(C195,Piv.Analysis!A:AA,27,0)</f>
        <v>خرید انباری</v>
      </c>
      <c r="E195" s="2"/>
      <c r="F195" s="1" t="s">
        <v>171</v>
      </c>
      <c r="G195" s="1" t="s">
        <v>2943</v>
      </c>
      <c r="H195" s="4">
        <v>0</v>
      </c>
      <c r="I195" s="4">
        <v>75247253</v>
      </c>
      <c r="J195" s="4">
        <f t="shared" si="10"/>
        <v>-75247253</v>
      </c>
      <c r="K195" s="2">
        <v>117</v>
      </c>
      <c r="L195" s="2">
        <v>24</v>
      </c>
      <c r="M195" s="1" t="s">
        <v>2892</v>
      </c>
      <c r="N195" s="1" t="s">
        <v>2</v>
      </c>
      <c r="O195" s="1" t="s">
        <v>4</v>
      </c>
      <c r="P195" s="1" t="s">
        <v>5</v>
      </c>
      <c r="Q195" s="1" t="s">
        <v>6</v>
      </c>
      <c r="R195" s="1" t="s">
        <v>7</v>
      </c>
      <c r="S195" s="1" t="s">
        <v>13</v>
      </c>
      <c r="T195" s="1" t="s">
        <v>14</v>
      </c>
      <c r="U195" s="1" t="s">
        <v>2893</v>
      </c>
      <c r="V195" s="1" t="s">
        <v>2892</v>
      </c>
      <c r="W195" s="1" t="s">
        <v>2894</v>
      </c>
      <c r="X195" s="1" t="s">
        <v>2</v>
      </c>
      <c r="Y195" s="1" t="s">
        <v>2</v>
      </c>
    </row>
    <row r="196" spans="1:25" hidden="1" x14ac:dyDescent="0.2">
      <c r="A196" s="2">
        <v>179917</v>
      </c>
      <c r="B196" s="2">
        <v>1330</v>
      </c>
      <c r="C196" s="2">
        <v>1869</v>
      </c>
      <c r="D196" s="33" t="str">
        <f>VLOOKUP(C196,Piv.Analysis!A:AA,27,0)</f>
        <v>خرید انباری</v>
      </c>
      <c r="E196" s="2"/>
      <c r="F196" s="1" t="s">
        <v>171</v>
      </c>
      <c r="G196" s="1" t="s">
        <v>2944</v>
      </c>
      <c r="H196" s="4">
        <v>0</v>
      </c>
      <c r="I196" s="4">
        <v>64497648</v>
      </c>
      <c r="J196" s="4">
        <f t="shared" si="10"/>
        <v>-64497648</v>
      </c>
      <c r="K196" s="2">
        <v>117</v>
      </c>
      <c r="L196" s="2">
        <v>24</v>
      </c>
      <c r="M196" s="1" t="s">
        <v>2892</v>
      </c>
      <c r="N196" s="1" t="s">
        <v>2</v>
      </c>
      <c r="O196" s="1" t="s">
        <v>4</v>
      </c>
      <c r="P196" s="1" t="s">
        <v>5</v>
      </c>
      <c r="Q196" s="1" t="s">
        <v>6</v>
      </c>
      <c r="R196" s="1" t="s">
        <v>7</v>
      </c>
      <c r="S196" s="1" t="s">
        <v>13</v>
      </c>
      <c r="T196" s="1" t="s">
        <v>14</v>
      </c>
      <c r="U196" s="1" t="s">
        <v>2893</v>
      </c>
      <c r="V196" s="1" t="s">
        <v>2892</v>
      </c>
      <c r="W196" s="1" t="s">
        <v>2894</v>
      </c>
      <c r="X196" s="1" t="s">
        <v>2</v>
      </c>
      <c r="Y196" s="1" t="s">
        <v>2</v>
      </c>
    </row>
    <row r="197" spans="1:25" hidden="1" x14ac:dyDescent="0.2">
      <c r="A197" s="2">
        <v>173657</v>
      </c>
      <c r="B197" s="2">
        <v>1552</v>
      </c>
      <c r="C197" s="2">
        <v>1586</v>
      </c>
      <c r="D197" s="33" t="str">
        <f>VLOOKUP(C197,Piv.Analysis!A:AA,27,0)</f>
        <v>خرید دارایی ثابت</v>
      </c>
      <c r="E197" s="26" t="s">
        <v>5185</v>
      </c>
      <c r="F197" s="1" t="s">
        <v>1692</v>
      </c>
      <c r="G197" s="1" t="s">
        <v>2956</v>
      </c>
      <c r="H197" s="4">
        <v>0</v>
      </c>
      <c r="I197" s="4">
        <v>302000000</v>
      </c>
      <c r="J197" s="4">
        <f t="shared" si="10"/>
        <v>-302000000</v>
      </c>
      <c r="K197" s="2">
        <v>117</v>
      </c>
      <c r="L197" s="2">
        <v>24</v>
      </c>
      <c r="M197" s="1" t="s">
        <v>2953</v>
      </c>
      <c r="N197" s="1" t="s">
        <v>2</v>
      </c>
      <c r="O197" s="1" t="s">
        <v>4</v>
      </c>
      <c r="P197" s="1" t="s">
        <v>5</v>
      </c>
      <c r="Q197" s="1" t="s">
        <v>6</v>
      </c>
      <c r="R197" s="1" t="s">
        <v>7</v>
      </c>
      <c r="S197" s="1" t="s">
        <v>13</v>
      </c>
      <c r="T197" s="1" t="s">
        <v>14</v>
      </c>
      <c r="U197" s="1" t="s">
        <v>2954</v>
      </c>
      <c r="V197" s="1" t="s">
        <v>2953</v>
      </c>
      <c r="W197" s="1" t="s">
        <v>2955</v>
      </c>
      <c r="X197" s="1" t="s">
        <v>2</v>
      </c>
      <c r="Y197" s="1" t="s">
        <v>2</v>
      </c>
    </row>
    <row r="198" spans="1:25" hidden="1" x14ac:dyDescent="0.2">
      <c r="A198" s="2">
        <v>173659</v>
      </c>
      <c r="B198" s="2">
        <v>1553</v>
      </c>
      <c r="C198" s="2">
        <v>1587</v>
      </c>
      <c r="D198" s="29" t="str">
        <f>VLOOKUP(C198,Piv.Analysis!A:AA,27,0)</f>
        <v>خرید خدمات</v>
      </c>
      <c r="E198" s="2"/>
      <c r="F198" s="1" t="s">
        <v>1692</v>
      </c>
      <c r="G198" s="1" t="s">
        <v>2957</v>
      </c>
      <c r="H198" s="4">
        <v>0</v>
      </c>
      <c r="I198" s="4">
        <v>45000000</v>
      </c>
      <c r="J198" s="4">
        <f t="shared" si="10"/>
        <v>-45000000</v>
      </c>
      <c r="K198" s="2">
        <v>117</v>
      </c>
      <c r="L198" s="2">
        <v>24</v>
      </c>
      <c r="M198" s="1" t="s">
        <v>2953</v>
      </c>
      <c r="N198" s="1" t="s">
        <v>2</v>
      </c>
      <c r="O198" s="1" t="s">
        <v>4</v>
      </c>
      <c r="P198" s="1" t="s">
        <v>5</v>
      </c>
      <c r="Q198" s="1" t="s">
        <v>6</v>
      </c>
      <c r="R198" s="1" t="s">
        <v>7</v>
      </c>
      <c r="S198" s="1" t="s">
        <v>13</v>
      </c>
      <c r="T198" s="1" t="s">
        <v>14</v>
      </c>
      <c r="U198" s="1" t="s">
        <v>2954</v>
      </c>
      <c r="V198" s="1" t="s">
        <v>2953</v>
      </c>
      <c r="W198" s="1" t="s">
        <v>2955</v>
      </c>
      <c r="X198" s="1" t="s">
        <v>2</v>
      </c>
      <c r="Y198" s="1" t="s">
        <v>2</v>
      </c>
    </row>
    <row r="199" spans="1:25" hidden="1" x14ac:dyDescent="0.2">
      <c r="A199" s="2">
        <v>175229</v>
      </c>
      <c r="B199" s="2">
        <v>1584</v>
      </c>
      <c r="C199" s="2">
        <v>1702</v>
      </c>
      <c r="D199" s="33" t="str">
        <f>VLOOKUP(C199,Piv.Analysis!A:AA,27,0)</f>
        <v>خرید دارایی ثابت</v>
      </c>
      <c r="E199" s="26" t="s">
        <v>5185</v>
      </c>
      <c r="F199" s="1" t="s">
        <v>211</v>
      </c>
      <c r="G199" s="1" t="s">
        <v>2958</v>
      </c>
      <c r="H199" s="4">
        <v>0</v>
      </c>
      <c r="I199" s="4">
        <v>282000000</v>
      </c>
      <c r="J199" s="4">
        <f t="shared" si="10"/>
        <v>-282000000</v>
      </c>
      <c r="K199" s="2">
        <v>117</v>
      </c>
      <c r="L199" s="2">
        <v>24</v>
      </c>
      <c r="M199" s="1" t="s">
        <v>2953</v>
      </c>
      <c r="N199" s="1" t="s">
        <v>2</v>
      </c>
      <c r="O199" s="1" t="s">
        <v>4</v>
      </c>
      <c r="P199" s="1" t="s">
        <v>5</v>
      </c>
      <c r="Q199" s="1" t="s">
        <v>6</v>
      </c>
      <c r="R199" s="1" t="s">
        <v>7</v>
      </c>
      <c r="S199" s="1" t="s">
        <v>13</v>
      </c>
      <c r="T199" s="1" t="s">
        <v>14</v>
      </c>
      <c r="U199" s="1" t="s">
        <v>2954</v>
      </c>
      <c r="V199" s="1" t="s">
        <v>2953</v>
      </c>
      <c r="W199" s="1" t="s">
        <v>2955</v>
      </c>
      <c r="X199" s="1" t="s">
        <v>2</v>
      </c>
      <c r="Y199" s="1" t="s">
        <v>2</v>
      </c>
    </row>
    <row r="200" spans="1:25" hidden="1" x14ac:dyDescent="0.2">
      <c r="A200" s="2">
        <v>144712</v>
      </c>
      <c r="B200" s="2">
        <v>1177</v>
      </c>
      <c r="C200" s="2">
        <v>1386</v>
      </c>
      <c r="D200" s="29" t="str">
        <f>VLOOKUP(C200,Piv.Analysis!A:AA,27,0)</f>
        <v>خرید خدمات</v>
      </c>
      <c r="E200" s="2"/>
      <c r="F200" s="1" t="s">
        <v>2959</v>
      </c>
      <c r="G200" s="1" t="s">
        <v>2960</v>
      </c>
      <c r="H200" s="4">
        <v>0</v>
      </c>
      <c r="I200" s="4">
        <v>1094358856</v>
      </c>
      <c r="J200" s="4">
        <f t="shared" si="10"/>
        <v>-1094358856</v>
      </c>
      <c r="K200" s="2">
        <v>117</v>
      </c>
      <c r="L200" s="2">
        <v>24</v>
      </c>
      <c r="M200" s="1" t="s">
        <v>2961</v>
      </c>
      <c r="N200" s="1" t="s">
        <v>2</v>
      </c>
      <c r="O200" s="1" t="s">
        <v>4</v>
      </c>
      <c r="P200" s="1" t="s">
        <v>5</v>
      </c>
      <c r="Q200" s="1" t="s">
        <v>6</v>
      </c>
      <c r="R200" s="1" t="s">
        <v>7</v>
      </c>
      <c r="S200" s="1" t="s">
        <v>13</v>
      </c>
      <c r="T200" s="1" t="s">
        <v>14</v>
      </c>
      <c r="U200" s="1" t="s">
        <v>2962</v>
      </c>
      <c r="V200" s="1" t="s">
        <v>2961</v>
      </c>
      <c r="W200" s="1" t="s">
        <v>2963</v>
      </c>
      <c r="X200" s="1" t="s">
        <v>2</v>
      </c>
      <c r="Y200" s="1" t="s">
        <v>2</v>
      </c>
    </row>
    <row r="201" spans="1:25" hidden="1" x14ac:dyDescent="0.2">
      <c r="A201" s="2">
        <v>153886</v>
      </c>
      <c r="B201" s="2">
        <v>1305</v>
      </c>
      <c r="C201" s="2">
        <v>1534</v>
      </c>
      <c r="D201" s="29" t="str">
        <f>VLOOKUP(C201,Piv.Analysis!A:AA,27,0)</f>
        <v>خرید خدمات</v>
      </c>
      <c r="E201" s="2"/>
      <c r="F201" s="1" t="s">
        <v>209</v>
      </c>
      <c r="G201" s="1" t="s">
        <v>2960</v>
      </c>
      <c r="H201" s="4">
        <v>0</v>
      </c>
      <c r="I201" s="4">
        <v>102276434006</v>
      </c>
      <c r="J201" s="4">
        <f t="shared" si="10"/>
        <v>-102276434006</v>
      </c>
      <c r="K201" s="2">
        <v>117</v>
      </c>
      <c r="L201" s="2">
        <v>24</v>
      </c>
      <c r="M201" s="1" t="s">
        <v>2961</v>
      </c>
      <c r="N201" s="1" t="s">
        <v>2</v>
      </c>
      <c r="O201" s="1" t="s">
        <v>4</v>
      </c>
      <c r="P201" s="1" t="s">
        <v>5</v>
      </c>
      <c r="Q201" s="1" t="s">
        <v>6</v>
      </c>
      <c r="R201" s="1" t="s">
        <v>7</v>
      </c>
      <c r="S201" s="1" t="s">
        <v>13</v>
      </c>
      <c r="T201" s="1" t="s">
        <v>14</v>
      </c>
      <c r="U201" s="1" t="s">
        <v>2962</v>
      </c>
      <c r="V201" s="1" t="s">
        <v>2961</v>
      </c>
      <c r="W201" s="1" t="s">
        <v>2963</v>
      </c>
      <c r="X201" s="1" t="s">
        <v>2</v>
      </c>
      <c r="Y201" s="1" t="s">
        <v>2</v>
      </c>
    </row>
    <row r="202" spans="1:25" hidden="1" x14ac:dyDescent="0.2">
      <c r="A202" s="2">
        <v>141695</v>
      </c>
      <c r="B202" s="2">
        <v>1202</v>
      </c>
      <c r="C202" s="2">
        <v>1250</v>
      </c>
      <c r="D202" s="33" t="str">
        <f>VLOOKUP(C202,Piv.Analysis!A:AA,27,0)</f>
        <v>خرید انباری</v>
      </c>
      <c r="E202" s="2"/>
      <c r="F202" s="1" t="s">
        <v>35</v>
      </c>
      <c r="G202" s="1" t="s">
        <v>2978</v>
      </c>
      <c r="H202" s="4">
        <v>0</v>
      </c>
      <c r="I202" s="4">
        <v>10319370517</v>
      </c>
      <c r="J202" s="4">
        <f t="shared" si="10"/>
        <v>-10319370517</v>
      </c>
      <c r="K202" s="2">
        <v>117</v>
      </c>
      <c r="L202" s="2">
        <v>24</v>
      </c>
      <c r="M202" s="1" t="s">
        <v>2973</v>
      </c>
      <c r="N202" s="1" t="s">
        <v>2</v>
      </c>
      <c r="O202" s="1" t="s">
        <v>4</v>
      </c>
      <c r="P202" s="1" t="s">
        <v>5</v>
      </c>
      <c r="Q202" s="1" t="s">
        <v>6</v>
      </c>
      <c r="R202" s="1" t="s">
        <v>7</v>
      </c>
      <c r="S202" s="1" t="s">
        <v>13</v>
      </c>
      <c r="T202" s="1" t="s">
        <v>14</v>
      </c>
      <c r="U202" s="1" t="s">
        <v>2974</v>
      </c>
      <c r="V202" s="1" t="s">
        <v>2973</v>
      </c>
      <c r="W202" s="1" t="s">
        <v>2975</v>
      </c>
      <c r="X202" s="1" t="s">
        <v>2</v>
      </c>
      <c r="Y202" s="1" t="s">
        <v>2</v>
      </c>
    </row>
    <row r="203" spans="1:25" hidden="1" x14ac:dyDescent="0.2">
      <c r="A203" s="2">
        <v>141696</v>
      </c>
      <c r="B203" s="2">
        <v>1202</v>
      </c>
      <c r="C203" s="2">
        <v>1250</v>
      </c>
      <c r="D203" s="33" t="str">
        <f>VLOOKUP(C203,Piv.Analysis!A:AA,27,0)</f>
        <v>خرید انباری</v>
      </c>
      <c r="E203" s="2"/>
      <c r="F203" s="1" t="s">
        <v>35</v>
      </c>
      <c r="G203" s="1" t="s">
        <v>2979</v>
      </c>
      <c r="H203" s="4">
        <v>0</v>
      </c>
      <c r="I203" s="4">
        <v>3461840109</v>
      </c>
      <c r="J203" s="4">
        <f t="shared" si="10"/>
        <v>-3461840109</v>
      </c>
      <c r="K203" s="2">
        <v>117</v>
      </c>
      <c r="L203" s="2">
        <v>24</v>
      </c>
      <c r="M203" s="1" t="s">
        <v>2973</v>
      </c>
      <c r="N203" s="1" t="s">
        <v>2</v>
      </c>
      <c r="O203" s="1" t="s">
        <v>4</v>
      </c>
      <c r="P203" s="1" t="s">
        <v>5</v>
      </c>
      <c r="Q203" s="1" t="s">
        <v>6</v>
      </c>
      <c r="R203" s="1" t="s">
        <v>7</v>
      </c>
      <c r="S203" s="1" t="s">
        <v>13</v>
      </c>
      <c r="T203" s="1" t="s">
        <v>14</v>
      </c>
      <c r="U203" s="1" t="s">
        <v>2974</v>
      </c>
      <c r="V203" s="1" t="s">
        <v>2973</v>
      </c>
      <c r="W203" s="1" t="s">
        <v>2975</v>
      </c>
      <c r="X203" s="1" t="s">
        <v>2</v>
      </c>
      <c r="Y203" s="1" t="s">
        <v>2</v>
      </c>
    </row>
    <row r="204" spans="1:25" hidden="1" x14ac:dyDescent="0.2">
      <c r="A204" s="2">
        <v>182326</v>
      </c>
      <c r="B204" s="2">
        <v>1461</v>
      </c>
      <c r="C204" s="2">
        <v>2060</v>
      </c>
      <c r="D204" s="33" t="str">
        <f>VLOOKUP(C204,Piv.Analysis!A:AA,27,0)</f>
        <v>خرید انباری</v>
      </c>
      <c r="E204" s="2"/>
      <c r="F204" s="1" t="s">
        <v>103</v>
      </c>
      <c r="G204" s="1" t="s">
        <v>2984</v>
      </c>
      <c r="H204" s="4">
        <v>0</v>
      </c>
      <c r="I204" s="4">
        <v>4042356015</v>
      </c>
      <c r="J204" s="4">
        <f t="shared" si="10"/>
        <v>-4042356015</v>
      </c>
      <c r="K204" s="2">
        <v>117</v>
      </c>
      <c r="L204" s="2">
        <v>24</v>
      </c>
      <c r="M204" s="1" t="s">
        <v>2980</v>
      </c>
      <c r="N204" s="1" t="s">
        <v>2</v>
      </c>
      <c r="O204" s="1" t="s">
        <v>4</v>
      </c>
      <c r="P204" s="1" t="s">
        <v>5</v>
      </c>
      <c r="Q204" s="1" t="s">
        <v>6</v>
      </c>
      <c r="R204" s="1" t="s">
        <v>7</v>
      </c>
      <c r="S204" s="1" t="s">
        <v>13</v>
      </c>
      <c r="T204" s="1" t="s">
        <v>14</v>
      </c>
      <c r="U204" s="1" t="s">
        <v>2981</v>
      </c>
      <c r="V204" s="1" t="s">
        <v>2980</v>
      </c>
      <c r="W204" s="1" t="s">
        <v>2982</v>
      </c>
      <c r="X204" s="1" t="s">
        <v>2</v>
      </c>
      <c r="Y204" s="1" t="s">
        <v>2</v>
      </c>
    </row>
    <row r="205" spans="1:25" hidden="1" x14ac:dyDescent="0.2">
      <c r="A205" s="2">
        <v>182342</v>
      </c>
      <c r="B205" s="2">
        <v>1569</v>
      </c>
      <c r="C205" s="2">
        <v>2061</v>
      </c>
      <c r="D205" s="33" t="str">
        <f>VLOOKUP(C205,Piv.Analysis!A:AA,27,0)</f>
        <v>خرید انباری</v>
      </c>
      <c r="E205" s="2"/>
      <c r="F205" s="1" t="s">
        <v>45</v>
      </c>
      <c r="G205" s="1" t="s">
        <v>2985</v>
      </c>
      <c r="H205" s="4">
        <v>0</v>
      </c>
      <c r="I205" s="4">
        <v>5404000000</v>
      </c>
      <c r="J205" s="4">
        <f t="shared" ref="J205:J221" si="11">H205-I205</f>
        <v>-5404000000</v>
      </c>
      <c r="K205" s="2">
        <v>117</v>
      </c>
      <c r="L205" s="2">
        <v>24</v>
      </c>
      <c r="M205" s="1" t="s">
        <v>2980</v>
      </c>
      <c r="N205" s="1" t="s">
        <v>2</v>
      </c>
      <c r="O205" s="1" t="s">
        <v>4</v>
      </c>
      <c r="P205" s="1" t="s">
        <v>5</v>
      </c>
      <c r="Q205" s="1" t="s">
        <v>6</v>
      </c>
      <c r="R205" s="1" t="s">
        <v>7</v>
      </c>
      <c r="S205" s="1" t="s">
        <v>13</v>
      </c>
      <c r="T205" s="1" t="s">
        <v>14</v>
      </c>
      <c r="U205" s="1" t="s">
        <v>2981</v>
      </c>
      <c r="V205" s="1" t="s">
        <v>2980</v>
      </c>
      <c r="W205" s="1" t="s">
        <v>2982</v>
      </c>
      <c r="X205" s="1" t="s">
        <v>2</v>
      </c>
      <c r="Y205" s="1" t="s">
        <v>2</v>
      </c>
    </row>
    <row r="206" spans="1:25" hidden="1" x14ac:dyDescent="0.2">
      <c r="A206" s="2">
        <v>182343</v>
      </c>
      <c r="B206" s="2">
        <v>1569</v>
      </c>
      <c r="C206" s="2">
        <v>2061</v>
      </c>
      <c r="D206" s="33" t="str">
        <f>VLOOKUP(C206,Piv.Analysis!A:AA,27,0)</f>
        <v>خرید انباری</v>
      </c>
      <c r="E206" s="2"/>
      <c r="F206" s="1" t="s">
        <v>45</v>
      </c>
      <c r="G206" s="1" t="s">
        <v>2986</v>
      </c>
      <c r="H206" s="4">
        <v>0</v>
      </c>
      <c r="I206" s="4">
        <v>809000000</v>
      </c>
      <c r="J206" s="4">
        <f t="shared" si="11"/>
        <v>-809000000</v>
      </c>
      <c r="K206" s="2">
        <v>117</v>
      </c>
      <c r="L206" s="2">
        <v>24</v>
      </c>
      <c r="M206" s="1" t="s">
        <v>2980</v>
      </c>
      <c r="N206" s="1" t="s">
        <v>2</v>
      </c>
      <c r="O206" s="1" t="s">
        <v>4</v>
      </c>
      <c r="P206" s="1" t="s">
        <v>5</v>
      </c>
      <c r="Q206" s="1" t="s">
        <v>6</v>
      </c>
      <c r="R206" s="1" t="s">
        <v>7</v>
      </c>
      <c r="S206" s="1" t="s">
        <v>13</v>
      </c>
      <c r="T206" s="1" t="s">
        <v>14</v>
      </c>
      <c r="U206" s="1" t="s">
        <v>2981</v>
      </c>
      <c r="V206" s="1" t="s">
        <v>2980</v>
      </c>
      <c r="W206" s="1" t="s">
        <v>2982</v>
      </c>
      <c r="X206" s="1" t="s">
        <v>2</v>
      </c>
      <c r="Y206" s="1" t="s">
        <v>2</v>
      </c>
    </row>
    <row r="207" spans="1:25" hidden="1" x14ac:dyDescent="0.2">
      <c r="A207" s="2">
        <v>177310</v>
      </c>
      <c r="B207" s="2">
        <v>1622</v>
      </c>
      <c r="C207" s="2">
        <v>1864</v>
      </c>
      <c r="D207" s="33" t="str">
        <f>VLOOKUP(C207,Piv.Analysis!A:AA,27,0)</f>
        <v>خرید انباری</v>
      </c>
      <c r="E207" s="2"/>
      <c r="F207" s="1" t="s">
        <v>352</v>
      </c>
      <c r="G207" s="1" t="s">
        <v>2989</v>
      </c>
      <c r="H207" s="4">
        <v>0</v>
      </c>
      <c r="I207" s="4">
        <v>6059241875</v>
      </c>
      <c r="J207" s="4">
        <f t="shared" si="11"/>
        <v>-6059241875</v>
      </c>
      <c r="K207" s="2">
        <v>117</v>
      </c>
      <c r="L207" s="2">
        <v>24</v>
      </c>
      <c r="M207" s="1" t="s">
        <v>2990</v>
      </c>
      <c r="N207" s="1" t="s">
        <v>2</v>
      </c>
      <c r="O207" s="1" t="s">
        <v>4</v>
      </c>
      <c r="P207" s="1" t="s">
        <v>5</v>
      </c>
      <c r="Q207" s="1" t="s">
        <v>6</v>
      </c>
      <c r="R207" s="1" t="s">
        <v>7</v>
      </c>
      <c r="S207" s="1" t="s">
        <v>13</v>
      </c>
      <c r="T207" s="1" t="s">
        <v>14</v>
      </c>
      <c r="U207" s="1" t="s">
        <v>2991</v>
      </c>
      <c r="V207" s="1" t="s">
        <v>2990</v>
      </c>
      <c r="W207" s="1" t="s">
        <v>2992</v>
      </c>
      <c r="X207" s="1" t="s">
        <v>2</v>
      </c>
      <c r="Y207" s="1" t="s">
        <v>2</v>
      </c>
    </row>
    <row r="208" spans="1:25" hidden="1" x14ac:dyDescent="0.2">
      <c r="A208" s="2">
        <v>175492</v>
      </c>
      <c r="B208" s="2">
        <v>1157</v>
      </c>
      <c r="C208" s="2">
        <v>1711</v>
      </c>
      <c r="D208" s="33" t="str">
        <f>VLOOKUP(C208,Piv.Analysis!A:AA,27,0)</f>
        <v>خرید انباری</v>
      </c>
      <c r="E208" s="2"/>
      <c r="F208" s="1" t="s">
        <v>240</v>
      </c>
      <c r="G208" s="1" t="s">
        <v>2994</v>
      </c>
      <c r="H208" s="4">
        <v>0</v>
      </c>
      <c r="I208" s="4">
        <v>566800000</v>
      </c>
      <c r="J208" s="4">
        <f t="shared" si="11"/>
        <v>-566800000</v>
      </c>
      <c r="K208" s="2">
        <v>117</v>
      </c>
      <c r="L208" s="2">
        <v>24</v>
      </c>
      <c r="M208" s="1" t="s">
        <v>2995</v>
      </c>
      <c r="N208" s="1" t="s">
        <v>2</v>
      </c>
      <c r="O208" s="1" t="s">
        <v>4</v>
      </c>
      <c r="P208" s="1" t="s">
        <v>5</v>
      </c>
      <c r="Q208" s="1" t="s">
        <v>6</v>
      </c>
      <c r="R208" s="1" t="s">
        <v>7</v>
      </c>
      <c r="S208" s="1" t="s">
        <v>13</v>
      </c>
      <c r="T208" s="1" t="s">
        <v>14</v>
      </c>
      <c r="U208" s="1" t="s">
        <v>2996</v>
      </c>
      <c r="V208" s="1" t="s">
        <v>2995</v>
      </c>
      <c r="W208" s="1" t="s">
        <v>2997</v>
      </c>
      <c r="X208" s="1" t="s">
        <v>2</v>
      </c>
      <c r="Y208" s="1" t="s">
        <v>2</v>
      </c>
    </row>
    <row r="209" spans="1:25" hidden="1" x14ac:dyDescent="0.2">
      <c r="A209" s="2">
        <v>144996</v>
      </c>
      <c r="B209" s="2">
        <v>1376</v>
      </c>
      <c r="C209" s="2">
        <v>1403</v>
      </c>
      <c r="D209" s="33" t="str">
        <f>VLOOKUP(C209,Piv.Analysis!A:AA,27,0)</f>
        <v>خرید انباری</v>
      </c>
      <c r="E209" s="2"/>
      <c r="F209" s="1" t="s">
        <v>42</v>
      </c>
      <c r="G209" s="1" t="s">
        <v>2998</v>
      </c>
      <c r="H209" s="4">
        <v>0</v>
      </c>
      <c r="I209" s="4">
        <v>7491112200</v>
      </c>
      <c r="J209" s="4">
        <f t="shared" si="11"/>
        <v>-7491112200</v>
      </c>
      <c r="K209" s="2">
        <v>117</v>
      </c>
      <c r="L209" s="2">
        <v>24</v>
      </c>
      <c r="M209" s="1" t="s">
        <v>2995</v>
      </c>
      <c r="N209" s="1" t="s">
        <v>2</v>
      </c>
      <c r="O209" s="1" t="s">
        <v>4</v>
      </c>
      <c r="P209" s="1" t="s">
        <v>5</v>
      </c>
      <c r="Q209" s="1" t="s">
        <v>6</v>
      </c>
      <c r="R209" s="1" t="s">
        <v>7</v>
      </c>
      <c r="S209" s="1" t="s">
        <v>13</v>
      </c>
      <c r="T209" s="1" t="s">
        <v>14</v>
      </c>
      <c r="U209" s="1" t="s">
        <v>2996</v>
      </c>
      <c r="V209" s="1" t="s">
        <v>2995</v>
      </c>
      <c r="W209" s="1" t="s">
        <v>2997</v>
      </c>
      <c r="X209" s="1" t="s">
        <v>2</v>
      </c>
      <c r="Y209" s="1" t="s">
        <v>2</v>
      </c>
    </row>
    <row r="210" spans="1:25" hidden="1" x14ac:dyDescent="0.2">
      <c r="A210" s="2">
        <v>148140</v>
      </c>
      <c r="B210" s="2">
        <v>1494</v>
      </c>
      <c r="C210" s="2">
        <v>1527</v>
      </c>
      <c r="D210" s="33" t="str">
        <f>VLOOKUP(C210,Piv.Analysis!A:AA,27,0)</f>
        <v>خرید انباری</v>
      </c>
      <c r="E210" s="2"/>
      <c r="F210" s="1" t="s">
        <v>297</v>
      </c>
      <c r="G210" s="1" t="s">
        <v>3011</v>
      </c>
      <c r="H210" s="4">
        <v>0</v>
      </c>
      <c r="I210" s="4">
        <v>75864000</v>
      </c>
      <c r="J210" s="4">
        <f t="shared" si="11"/>
        <v>-75864000</v>
      </c>
      <c r="K210" s="2">
        <v>117</v>
      </c>
      <c r="L210" s="2">
        <v>24</v>
      </c>
      <c r="M210" s="1" t="s">
        <v>3003</v>
      </c>
      <c r="N210" s="1" t="s">
        <v>2</v>
      </c>
      <c r="O210" s="1" t="s">
        <v>4</v>
      </c>
      <c r="P210" s="1" t="s">
        <v>5</v>
      </c>
      <c r="Q210" s="1" t="s">
        <v>6</v>
      </c>
      <c r="R210" s="1" t="s">
        <v>7</v>
      </c>
      <c r="S210" s="1" t="s">
        <v>13</v>
      </c>
      <c r="T210" s="1" t="s">
        <v>14</v>
      </c>
      <c r="U210" s="1" t="s">
        <v>3004</v>
      </c>
      <c r="V210" s="1" t="s">
        <v>3003</v>
      </c>
      <c r="W210" s="1" t="s">
        <v>3005</v>
      </c>
      <c r="X210" s="1" t="s">
        <v>2</v>
      </c>
      <c r="Y210" s="1" t="s">
        <v>2</v>
      </c>
    </row>
    <row r="211" spans="1:25" hidden="1" x14ac:dyDescent="0.2">
      <c r="A211" s="2">
        <v>173500</v>
      </c>
      <c r="B211" s="2">
        <v>1496</v>
      </c>
      <c r="C211" s="2">
        <v>1563</v>
      </c>
      <c r="D211" s="33" t="str">
        <f>VLOOKUP(C211,Piv.Analysis!A:AA,27,0)</f>
        <v>خرید انباری</v>
      </c>
      <c r="E211" s="2"/>
      <c r="F211" s="1" t="s">
        <v>297</v>
      </c>
      <c r="G211" s="1" t="s">
        <v>3012</v>
      </c>
      <c r="H211" s="4">
        <v>0</v>
      </c>
      <c r="I211" s="4">
        <v>3479280000</v>
      </c>
      <c r="J211" s="4">
        <f t="shared" si="11"/>
        <v>-3479280000</v>
      </c>
      <c r="K211" s="2">
        <v>117</v>
      </c>
      <c r="L211" s="2">
        <v>24</v>
      </c>
      <c r="M211" s="1" t="s">
        <v>3003</v>
      </c>
      <c r="N211" s="1" t="s">
        <v>2</v>
      </c>
      <c r="O211" s="1" t="s">
        <v>4</v>
      </c>
      <c r="P211" s="1" t="s">
        <v>5</v>
      </c>
      <c r="Q211" s="1" t="s">
        <v>6</v>
      </c>
      <c r="R211" s="1" t="s">
        <v>7</v>
      </c>
      <c r="S211" s="1" t="s">
        <v>13</v>
      </c>
      <c r="T211" s="1" t="s">
        <v>14</v>
      </c>
      <c r="U211" s="1" t="s">
        <v>3004</v>
      </c>
      <c r="V211" s="1" t="s">
        <v>3003</v>
      </c>
      <c r="W211" s="1" t="s">
        <v>3005</v>
      </c>
      <c r="X211" s="1" t="s">
        <v>2</v>
      </c>
      <c r="Y211" s="1" t="s">
        <v>2</v>
      </c>
    </row>
    <row r="212" spans="1:25" hidden="1" x14ac:dyDescent="0.2">
      <c r="A212" s="2">
        <v>173502</v>
      </c>
      <c r="B212" s="2">
        <v>1497</v>
      </c>
      <c r="C212" s="2">
        <v>1564</v>
      </c>
      <c r="D212" s="33" t="str">
        <f>VLOOKUP(C212,Piv.Analysis!A:AA,27,0)</f>
        <v>خرید انباری</v>
      </c>
      <c r="E212" s="2"/>
      <c r="F212" s="1" t="s">
        <v>297</v>
      </c>
      <c r="G212" s="1" t="s">
        <v>3013</v>
      </c>
      <c r="H212" s="4">
        <v>0</v>
      </c>
      <c r="I212" s="4">
        <v>76020960</v>
      </c>
      <c r="J212" s="4">
        <f t="shared" si="11"/>
        <v>-76020960</v>
      </c>
      <c r="K212" s="2">
        <v>117</v>
      </c>
      <c r="L212" s="2">
        <v>24</v>
      </c>
      <c r="M212" s="1" t="s">
        <v>3003</v>
      </c>
      <c r="N212" s="1" t="s">
        <v>2</v>
      </c>
      <c r="O212" s="1" t="s">
        <v>4</v>
      </c>
      <c r="P212" s="1" t="s">
        <v>5</v>
      </c>
      <c r="Q212" s="1" t="s">
        <v>6</v>
      </c>
      <c r="R212" s="1" t="s">
        <v>7</v>
      </c>
      <c r="S212" s="1" t="s">
        <v>13</v>
      </c>
      <c r="T212" s="1" t="s">
        <v>14</v>
      </c>
      <c r="U212" s="1" t="s">
        <v>3004</v>
      </c>
      <c r="V212" s="1" t="s">
        <v>3003</v>
      </c>
      <c r="W212" s="1" t="s">
        <v>3005</v>
      </c>
      <c r="X212" s="1" t="s">
        <v>2</v>
      </c>
      <c r="Y212" s="1" t="s">
        <v>2</v>
      </c>
    </row>
    <row r="213" spans="1:25" hidden="1" x14ac:dyDescent="0.2">
      <c r="A213" s="2">
        <v>173885</v>
      </c>
      <c r="B213" s="2">
        <v>1499</v>
      </c>
      <c r="C213" s="2">
        <v>1615</v>
      </c>
      <c r="D213" s="33" t="str">
        <f>VLOOKUP(C213,Piv.Analysis!A:AA,27,0)</f>
        <v>خرید انباری</v>
      </c>
      <c r="E213" s="2"/>
      <c r="F213" s="1" t="s">
        <v>297</v>
      </c>
      <c r="G213" s="1" t="s">
        <v>3014</v>
      </c>
      <c r="H213" s="4">
        <v>0</v>
      </c>
      <c r="I213" s="4">
        <v>4243370000</v>
      </c>
      <c r="J213" s="4">
        <f t="shared" si="11"/>
        <v>-4243370000</v>
      </c>
      <c r="K213" s="2">
        <v>117</v>
      </c>
      <c r="L213" s="2">
        <v>24</v>
      </c>
      <c r="M213" s="1" t="s">
        <v>3003</v>
      </c>
      <c r="N213" s="1" t="s">
        <v>2</v>
      </c>
      <c r="O213" s="1" t="s">
        <v>4</v>
      </c>
      <c r="P213" s="1" t="s">
        <v>5</v>
      </c>
      <c r="Q213" s="1" t="s">
        <v>6</v>
      </c>
      <c r="R213" s="1" t="s">
        <v>7</v>
      </c>
      <c r="S213" s="1" t="s">
        <v>13</v>
      </c>
      <c r="T213" s="1" t="s">
        <v>14</v>
      </c>
      <c r="U213" s="1" t="s">
        <v>3004</v>
      </c>
      <c r="V213" s="1" t="s">
        <v>3003</v>
      </c>
      <c r="W213" s="1" t="s">
        <v>3005</v>
      </c>
      <c r="X213" s="1" t="s">
        <v>2</v>
      </c>
      <c r="Y213" s="1" t="s">
        <v>2</v>
      </c>
    </row>
    <row r="214" spans="1:25" hidden="1" x14ac:dyDescent="0.2">
      <c r="A214" s="2">
        <v>175731</v>
      </c>
      <c r="B214" s="2">
        <v>1607</v>
      </c>
      <c r="C214" s="2">
        <v>1737</v>
      </c>
      <c r="D214" s="33" t="str">
        <f>VLOOKUP(C214,Piv.Analysis!A:AA,27,0)</f>
        <v>خرید انباری</v>
      </c>
      <c r="E214" s="2"/>
      <c r="F214" s="1" t="s">
        <v>220</v>
      </c>
      <c r="G214" s="1" t="s">
        <v>3015</v>
      </c>
      <c r="H214" s="4">
        <v>0</v>
      </c>
      <c r="I214" s="4">
        <v>3311420000</v>
      </c>
      <c r="J214" s="4">
        <f t="shared" si="11"/>
        <v>-3311420000</v>
      </c>
      <c r="K214" s="2">
        <v>117</v>
      </c>
      <c r="L214" s="2">
        <v>24</v>
      </c>
      <c r="M214" s="1" t="s">
        <v>3003</v>
      </c>
      <c r="N214" s="1" t="s">
        <v>2</v>
      </c>
      <c r="O214" s="1" t="s">
        <v>4</v>
      </c>
      <c r="P214" s="1" t="s">
        <v>5</v>
      </c>
      <c r="Q214" s="1" t="s">
        <v>6</v>
      </c>
      <c r="R214" s="1" t="s">
        <v>7</v>
      </c>
      <c r="S214" s="1" t="s">
        <v>13</v>
      </c>
      <c r="T214" s="1" t="s">
        <v>14</v>
      </c>
      <c r="U214" s="1" t="s">
        <v>3004</v>
      </c>
      <c r="V214" s="1" t="s">
        <v>3003</v>
      </c>
      <c r="W214" s="1" t="s">
        <v>3005</v>
      </c>
      <c r="X214" s="1" t="s">
        <v>2</v>
      </c>
      <c r="Y214" s="1" t="s">
        <v>2</v>
      </c>
    </row>
    <row r="215" spans="1:25" hidden="1" x14ac:dyDescent="0.2">
      <c r="A215" s="2">
        <v>175733</v>
      </c>
      <c r="B215" s="2">
        <v>1608</v>
      </c>
      <c r="C215" s="2">
        <v>1738</v>
      </c>
      <c r="D215" s="33" t="str">
        <f>VLOOKUP(C215,Piv.Analysis!A:AA,27,0)</f>
        <v>خرید انباری</v>
      </c>
      <c r="E215" s="2"/>
      <c r="F215" s="1" t="s">
        <v>220</v>
      </c>
      <c r="G215" s="1" t="s">
        <v>3016</v>
      </c>
      <c r="H215" s="4">
        <v>0</v>
      </c>
      <c r="I215" s="4">
        <v>78427680</v>
      </c>
      <c r="J215" s="4">
        <f t="shared" si="11"/>
        <v>-78427680</v>
      </c>
      <c r="K215" s="2">
        <v>117</v>
      </c>
      <c r="L215" s="2">
        <v>24</v>
      </c>
      <c r="M215" s="1" t="s">
        <v>3003</v>
      </c>
      <c r="N215" s="1" t="s">
        <v>2</v>
      </c>
      <c r="O215" s="1" t="s">
        <v>4</v>
      </c>
      <c r="P215" s="1" t="s">
        <v>5</v>
      </c>
      <c r="Q215" s="1" t="s">
        <v>6</v>
      </c>
      <c r="R215" s="1" t="s">
        <v>7</v>
      </c>
      <c r="S215" s="1" t="s">
        <v>13</v>
      </c>
      <c r="T215" s="1" t="s">
        <v>14</v>
      </c>
      <c r="U215" s="1" t="s">
        <v>3004</v>
      </c>
      <c r="V215" s="1" t="s">
        <v>3003</v>
      </c>
      <c r="W215" s="1" t="s">
        <v>3005</v>
      </c>
      <c r="X215" s="1" t="s">
        <v>2</v>
      </c>
      <c r="Y215" s="1" t="s">
        <v>2</v>
      </c>
    </row>
    <row r="216" spans="1:25" hidden="1" x14ac:dyDescent="0.2">
      <c r="A216" s="2">
        <v>183138</v>
      </c>
      <c r="B216" s="2">
        <v>1159</v>
      </c>
      <c r="C216" s="2">
        <v>2108</v>
      </c>
      <c r="D216" s="33" t="str">
        <f>VLOOKUP(C216,Piv.Analysis!A:AA,27,0)</f>
        <v>خرید انباری</v>
      </c>
      <c r="E216" s="2"/>
      <c r="F216" s="1" t="s">
        <v>240</v>
      </c>
      <c r="G216" s="1" t="s">
        <v>3017</v>
      </c>
      <c r="H216" s="4">
        <v>0</v>
      </c>
      <c r="I216" s="4">
        <v>20094617182</v>
      </c>
      <c r="J216" s="4">
        <f t="shared" si="11"/>
        <v>-20094617182</v>
      </c>
      <c r="K216" s="2">
        <v>117</v>
      </c>
      <c r="L216" s="2">
        <v>24</v>
      </c>
      <c r="M216" s="1" t="s">
        <v>3018</v>
      </c>
      <c r="N216" s="1" t="s">
        <v>2</v>
      </c>
      <c r="O216" s="1" t="s">
        <v>4</v>
      </c>
      <c r="P216" s="1" t="s">
        <v>5</v>
      </c>
      <c r="Q216" s="1" t="s">
        <v>6</v>
      </c>
      <c r="R216" s="1" t="s">
        <v>7</v>
      </c>
      <c r="S216" s="1" t="s">
        <v>13</v>
      </c>
      <c r="T216" s="1" t="s">
        <v>14</v>
      </c>
      <c r="U216" s="1" t="s">
        <v>3019</v>
      </c>
      <c r="V216" s="1" t="s">
        <v>3018</v>
      </c>
      <c r="W216" s="1" t="s">
        <v>3020</v>
      </c>
      <c r="X216" s="1" t="s">
        <v>2</v>
      </c>
      <c r="Y216" s="1" t="s">
        <v>2</v>
      </c>
    </row>
    <row r="217" spans="1:25" hidden="1" x14ac:dyDescent="0.2">
      <c r="A217" s="2">
        <v>183139</v>
      </c>
      <c r="B217" s="2">
        <v>1159</v>
      </c>
      <c r="C217" s="2">
        <v>2108</v>
      </c>
      <c r="D217" s="33" t="str">
        <f>VLOOKUP(C217,Piv.Analysis!A:AA,27,0)</f>
        <v>خرید انباری</v>
      </c>
      <c r="E217" s="2"/>
      <c r="F217" s="1" t="s">
        <v>240</v>
      </c>
      <c r="G217" s="1" t="s">
        <v>3021</v>
      </c>
      <c r="H217" s="4">
        <v>0</v>
      </c>
      <c r="I217" s="4">
        <v>2891485045</v>
      </c>
      <c r="J217" s="4">
        <f t="shared" si="11"/>
        <v>-2891485045</v>
      </c>
      <c r="K217" s="2">
        <v>117</v>
      </c>
      <c r="L217" s="2">
        <v>24</v>
      </c>
      <c r="M217" s="1" t="s">
        <v>3018</v>
      </c>
      <c r="N217" s="1" t="s">
        <v>2</v>
      </c>
      <c r="O217" s="1" t="s">
        <v>4</v>
      </c>
      <c r="P217" s="1" t="s">
        <v>5</v>
      </c>
      <c r="Q217" s="1" t="s">
        <v>6</v>
      </c>
      <c r="R217" s="1" t="s">
        <v>7</v>
      </c>
      <c r="S217" s="1" t="s">
        <v>13</v>
      </c>
      <c r="T217" s="1" t="s">
        <v>14</v>
      </c>
      <c r="U217" s="1" t="s">
        <v>3019</v>
      </c>
      <c r="V217" s="1" t="s">
        <v>3018</v>
      </c>
      <c r="W217" s="1" t="s">
        <v>3020</v>
      </c>
      <c r="X217" s="1" t="s">
        <v>2</v>
      </c>
      <c r="Y217" s="1" t="s">
        <v>2</v>
      </c>
    </row>
    <row r="218" spans="1:25" hidden="1" x14ac:dyDescent="0.2">
      <c r="A218" s="2">
        <v>183140</v>
      </c>
      <c r="B218" s="2">
        <v>1159</v>
      </c>
      <c r="C218" s="2">
        <v>2108</v>
      </c>
      <c r="D218" s="33" t="str">
        <f>VLOOKUP(C218,Piv.Analysis!A:AA,27,0)</f>
        <v>خرید انباری</v>
      </c>
      <c r="E218" s="2"/>
      <c r="F218" s="1" t="s">
        <v>240</v>
      </c>
      <c r="G218" s="1" t="s">
        <v>3022</v>
      </c>
      <c r="H218" s="4">
        <v>0</v>
      </c>
      <c r="I218" s="4">
        <v>1269539229</v>
      </c>
      <c r="J218" s="4">
        <f t="shared" si="11"/>
        <v>-1269539229</v>
      </c>
      <c r="K218" s="2">
        <v>117</v>
      </c>
      <c r="L218" s="2">
        <v>24</v>
      </c>
      <c r="M218" s="1" t="s">
        <v>3018</v>
      </c>
      <c r="N218" s="1" t="s">
        <v>2</v>
      </c>
      <c r="O218" s="1" t="s">
        <v>4</v>
      </c>
      <c r="P218" s="1" t="s">
        <v>5</v>
      </c>
      <c r="Q218" s="1" t="s">
        <v>6</v>
      </c>
      <c r="R218" s="1" t="s">
        <v>7</v>
      </c>
      <c r="S218" s="1" t="s">
        <v>13</v>
      </c>
      <c r="T218" s="1" t="s">
        <v>14</v>
      </c>
      <c r="U218" s="1" t="s">
        <v>3019</v>
      </c>
      <c r="V218" s="1" t="s">
        <v>3018</v>
      </c>
      <c r="W218" s="1" t="s">
        <v>3020</v>
      </c>
      <c r="X218" s="1" t="s">
        <v>2</v>
      </c>
      <c r="Y218" s="1" t="s">
        <v>2</v>
      </c>
    </row>
    <row r="219" spans="1:25" hidden="1" x14ac:dyDescent="0.2">
      <c r="A219" s="2">
        <v>183141</v>
      </c>
      <c r="B219" s="2">
        <v>1159</v>
      </c>
      <c r="C219" s="2">
        <v>2108</v>
      </c>
      <c r="D219" s="33" t="str">
        <f>VLOOKUP(C219,Piv.Analysis!A:AA,27,0)</f>
        <v>خرید انباری</v>
      </c>
      <c r="E219" s="2"/>
      <c r="F219" s="1" t="s">
        <v>240</v>
      </c>
      <c r="G219" s="1" t="s">
        <v>3023</v>
      </c>
      <c r="H219" s="4">
        <v>0</v>
      </c>
      <c r="I219" s="4">
        <v>175108859</v>
      </c>
      <c r="J219" s="4">
        <f t="shared" si="11"/>
        <v>-175108859</v>
      </c>
      <c r="K219" s="2">
        <v>117</v>
      </c>
      <c r="L219" s="2">
        <v>24</v>
      </c>
      <c r="M219" s="1" t="s">
        <v>3018</v>
      </c>
      <c r="N219" s="1" t="s">
        <v>2</v>
      </c>
      <c r="O219" s="1" t="s">
        <v>4</v>
      </c>
      <c r="P219" s="1" t="s">
        <v>5</v>
      </c>
      <c r="Q219" s="1" t="s">
        <v>6</v>
      </c>
      <c r="R219" s="1" t="s">
        <v>7</v>
      </c>
      <c r="S219" s="1" t="s">
        <v>13</v>
      </c>
      <c r="T219" s="1" t="s">
        <v>14</v>
      </c>
      <c r="U219" s="1" t="s">
        <v>3019</v>
      </c>
      <c r="V219" s="1" t="s">
        <v>3018</v>
      </c>
      <c r="W219" s="1" t="s">
        <v>3020</v>
      </c>
      <c r="X219" s="1" t="s">
        <v>2</v>
      </c>
      <c r="Y219" s="1" t="s">
        <v>2</v>
      </c>
    </row>
    <row r="220" spans="1:25" hidden="1" x14ac:dyDescent="0.2">
      <c r="A220" s="2">
        <v>183142</v>
      </c>
      <c r="B220" s="2">
        <v>1159</v>
      </c>
      <c r="C220" s="2">
        <v>2108</v>
      </c>
      <c r="D220" s="33" t="str">
        <f>VLOOKUP(C220,Piv.Analysis!A:AA,27,0)</f>
        <v>خرید انباری</v>
      </c>
      <c r="E220" s="2"/>
      <c r="F220" s="1" t="s">
        <v>240</v>
      </c>
      <c r="G220" s="1" t="s">
        <v>3024</v>
      </c>
      <c r="H220" s="4">
        <v>0</v>
      </c>
      <c r="I220" s="4">
        <v>59099241</v>
      </c>
      <c r="J220" s="4">
        <f t="shared" si="11"/>
        <v>-59099241</v>
      </c>
      <c r="K220" s="2">
        <v>117</v>
      </c>
      <c r="L220" s="2">
        <v>24</v>
      </c>
      <c r="M220" s="1" t="s">
        <v>3018</v>
      </c>
      <c r="N220" s="1" t="s">
        <v>2</v>
      </c>
      <c r="O220" s="1" t="s">
        <v>4</v>
      </c>
      <c r="P220" s="1" t="s">
        <v>5</v>
      </c>
      <c r="Q220" s="1" t="s">
        <v>6</v>
      </c>
      <c r="R220" s="1" t="s">
        <v>7</v>
      </c>
      <c r="S220" s="1" t="s">
        <v>13</v>
      </c>
      <c r="T220" s="1" t="s">
        <v>14</v>
      </c>
      <c r="U220" s="1" t="s">
        <v>3019</v>
      </c>
      <c r="V220" s="1" t="s">
        <v>3018</v>
      </c>
      <c r="W220" s="1" t="s">
        <v>3020</v>
      </c>
      <c r="X220" s="1" t="s">
        <v>2</v>
      </c>
      <c r="Y220" s="1" t="s">
        <v>2</v>
      </c>
    </row>
    <row r="221" spans="1:25" hidden="1" x14ac:dyDescent="0.2">
      <c r="A221" s="2">
        <v>141753</v>
      </c>
      <c r="B221" s="2">
        <v>1203</v>
      </c>
      <c r="C221" s="2">
        <v>1252</v>
      </c>
      <c r="D221" s="33" t="str">
        <f>VLOOKUP(C221,Piv.Analysis!A:AA,27,0)</f>
        <v>خرید انباری</v>
      </c>
      <c r="E221" s="2"/>
      <c r="F221" s="1" t="s">
        <v>35</v>
      </c>
      <c r="G221" s="1" t="s">
        <v>3026</v>
      </c>
      <c r="H221" s="4">
        <v>0</v>
      </c>
      <c r="I221" s="4">
        <v>3473498640</v>
      </c>
      <c r="J221" s="4">
        <f t="shared" si="11"/>
        <v>-3473498640</v>
      </c>
      <c r="K221" s="2">
        <v>117</v>
      </c>
      <c r="L221" s="2">
        <v>24</v>
      </c>
      <c r="M221" s="1" t="s">
        <v>3027</v>
      </c>
      <c r="N221" s="1" t="s">
        <v>2</v>
      </c>
      <c r="O221" s="1" t="s">
        <v>4</v>
      </c>
      <c r="P221" s="1" t="s">
        <v>5</v>
      </c>
      <c r="Q221" s="1" t="s">
        <v>6</v>
      </c>
      <c r="R221" s="1" t="s">
        <v>7</v>
      </c>
      <c r="S221" s="1" t="s">
        <v>13</v>
      </c>
      <c r="T221" s="1" t="s">
        <v>14</v>
      </c>
      <c r="U221" s="1" t="s">
        <v>3028</v>
      </c>
      <c r="V221" s="1" t="s">
        <v>3027</v>
      </c>
      <c r="W221" s="1" t="s">
        <v>2</v>
      </c>
      <c r="X221" s="1" t="s">
        <v>2</v>
      </c>
      <c r="Y221" s="1" t="s">
        <v>2</v>
      </c>
    </row>
    <row r="222" spans="1:25" hidden="1" x14ac:dyDescent="0.2">
      <c r="A222" s="2">
        <v>181003</v>
      </c>
      <c r="B222" s="2">
        <v>1343</v>
      </c>
      <c r="C222" s="2">
        <v>1922</v>
      </c>
      <c r="D222" s="33" t="str">
        <f>VLOOKUP(C222,Piv.Analysis!A:AA,27,0)</f>
        <v>خرید انباری</v>
      </c>
      <c r="E222" s="2"/>
      <c r="F222" s="1" t="s">
        <v>171</v>
      </c>
      <c r="G222" s="1" t="s">
        <v>3088</v>
      </c>
      <c r="H222" s="4">
        <v>0</v>
      </c>
      <c r="I222" s="4">
        <v>18641142000</v>
      </c>
      <c r="J222" s="4">
        <f t="shared" ref="J222:J234" si="12">H222-I222</f>
        <v>-18641142000</v>
      </c>
      <c r="K222" s="2">
        <v>117</v>
      </c>
      <c r="L222" s="2">
        <v>24</v>
      </c>
      <c r="M222" s="1" t="s">
        <v>3084</v>
      </c>
      <c r="N222" s="1" t="s">
        <v>2</v>
      </c>
      <c r="O222" s="1" t="s">
        <v>4</v>
      </c>
      <c r="P222" s="1" t="s">
        <v>5</v>
      </c>
      <c r="Q222" s="1" t="s">
        <v>6</v>
      </c>
      <c r="R222" s="1" t="s">
        <v>7</v>
      </c>
      <c r="S222" s="1" t="s">
        <v>13</v>
      </c>
      <c r="T222" s="1" t="s">
        <v>14</v>
      </c>
      <c r="U222" s="1" t="s">
        <v>3085</v>
      </c>
      <c r="V222" s="1" t="s">
        <v>3084</v>
      </c>
      <c r="W222" s="1" t="s">
        <v>2</v>
      </c>
      <c r="X222" s="1" t="s">
        <v>2</v>
      </c>
      <c r="Y222" s="1" t="s">
        <v>2</v>
      </c>
    </row>
    <row r="223" spans="1:25" hidden="1" x14ac:dyDescent="0.2">
      <c r="A223" s="2">
        <v>181821</v>
      </c>
      <c r="B223" s="2">
        <v>1413</v>
      </c>
      <c r="C223" s="2">
        <v>2012</v>
      </c>
      <c r="D223" s="33" t="str">
        <f>VLOOKUP(C223,Piv.Analysis!A:AA,27,0)</f>
        <v>خرید انباری</v>
      </c>
      <c r="E223" s="2"/>
      <c r="F223" s="1" t="s">
        <v>173</v>
      </c>
      <c r="G223" s="1" t="s">
        <v>3089</v>
      </c>
      <c r="H223" s="4">
        <v>0</v>
      </c>
      <c r="I223" s="4">
        <v>66276228375</v>
      </c>
      <c r="J223" s="4">
        <f t="shared" si="12"/>
        <v>-66276228375</v>
      </c>
      <c r="K223" s="2">
        <v>117</v>
      </c>
      <c r="L223" s="2">
        <v>24</v>
      </c>
      <c r="M223" s="1" t="s">
        <v>3084</v>
      </c>
      <c r="N223" s="1" t="s">
        <v>2</v>
      </c>
      <c r="O223" s="1" t="s">
        <v>4</v>
      </c>
      <c r="P223" s="1" t="s">
        <v>5</v>
      </c>
      <c r="Q223" s="1" t="s">
        <v>6</v>
      </c>
      <c r="R223" s="1" t="s">
        <v>7</v>
      </c>
      <c r="S223" s="1" t="s">
        <v>13</v>
      </c>
      <c r="T223" s="1" t="s">
        <v>14</v>
      </c>
      <c r="U223" s="1" t="s">
        <v>3085</v>
      </c>
      <c r="V223" s="1" t="s">
        <v>3084</v>
      </c>
      <c r="W223" s="1" t="s">
        <v>2</v>
      </c>
      <c r="X223" s="1" t="s">
        <v>2</v>
      </c>
      <c r="Y223" s="1" t="s">
        <v>2</v>
      </c>
    </row>
    <row r="224" spans="1:25" hidden="1" x14ac:dyDescent="0.2">
      <c r="A224" s="2">
        <v>181822</v>
      </c>
      <c r="B224" s="2">
        <v>1413</v>
      </c>
      <c r="C224" s="2">
        <v>2012</v>
      </c>
      <c r="D224" s="33" t="str">
        <f>VLOOKUP(C224,Piv.Analysis!A:AA,27,0)</f>
        <v>خرید انباری</v>
      </c>
      <c r="E224" s="2"/>
      <c r="F224" s="1" t="s">
        <v>173</v>
      </c>
      <c r="G224" s="1" t="s">
        <v>3090</v>
      </c>
      <c r="H224" s="4">
        <v>0</v>
      </c>
      <c r="I224" s="4">
        <v>44184152250</v>
      </c>
      <c r="J224" s="4">
        <f t="shared" si="12"/>
        <v>-44184152250</v>
      </c>
      <c r="K224" s="2">
        <v>117</v>
      </c>
      <c r="L224" s="2">
        <v>24</v>
      </c>
      <c r="M224" s="1" t="s">
        <v>3084</v>
      </c>
      <c r="N224" s="1" t="s">
        <v>2</v>
      </c>
      <c r="O224" s="1" t="s">
        <v>4</v>
      </c>
      <c r="P224" s="1" t="s">
        <v>5</v>
      </c>
      <c r="Q224" s="1" t="s">
        <v>6</v>
      </c>
      <c r="R224" s="1" t="s">
        <v>7</v>
      </c>
      <c r="S224" s="1" t="s">
        <v>13</v>
      </c>
      <c r="T224" s="1" t="s">
        <v>14</v>
      </c>
      <c r="U224" s="1" t="s">
        <v>3085</v>
      </c>
      <c r="V224" s="1" t="s">
        <v>3084</v>
      </c>
      <c r="W224" s="1" t="s">
        <v>2</v>
      </c>
      <c r="X224" s="1" t="s">
        <v>2</v>
      </c>
      <c r="Y224" s="1" t="s">
        <v>2</v>
      </c>
    </row>
    <row r="225" spans="1:25" hidden="1" x14ac:dyDescent="0.2">
      <c r="A225" s="2">
        <v>181823</v>
      </c>
      <c r="B225" s="2">
        <v>1413</v>
      </c>
      <c r="C225" s="2">
        <v>2012</v>
      </c>
      <c r="D225" s="33" t="str">
        <f>VLOOKUP(C225,Piv.Analysis!A:AA,27,0)</f>
        <v>خرید انباری</v>
      </c>
      <c r="E225" s="2"/>
      <c r="F225" s="1" t="s">
        <v>173</v>
      </c>
      <c r="G225" s="1" t="s">
        <v>3091</v>
      </c>
      <c r="H225" s="4">
        <v>0</v>
      </c>
      <c r="I225" s="4">
        <v>44184152250</v>
      </c>
      <c r="J225" s="4">
        <f t="shared" si="12"/>
        <v>-44184152250</v>
      </c>
      <c r="K225" s="2">
        <v>117</v>
      </c>
      <c r="L225" s="2">
        <v>24</v>
      </c>
      <c r="M225" s="1" t="s">
        <v>3084</v>
      </c>
      <c r="N225" s="1" t="s">
        <v>2</v>
      </c>
      <c r="O225" s="1" t="s">
        <v>4</v>
      </c>
      <c r="P225" s="1" t="s">
        <v>5</v>
      </c>
      <c r="Q225" s="1" t="s">
        <v>6</v>
      </c>
      <c r="R225" s="1" t="s">
        <v>7</v>
      </c>
      <c r="S225" s="1" t="s">
        <v>13</v>
      </c>
      <c r="T225" s="1" t="s">
        <v>14</v>
      </c>
      <c r="U225" s="1" t="s">
        <v>3085</v>
      </c>
      <c r="V225" s="1" t="s">
        <v>3084</v>
      </c>
      <c r="W225" s="1" t="s">
        <v>2</v>
      </c>
      <c r="X225" s="1" t="s">
        <v>2</v>
      </c>
      <c r="Y225" s="1" t="s">
        <v>2</v>
      </c>
    </row>
    <row r="226" spans="1:25" hidden="1" x14ac:dyDescent="0.2">
      <c r="A226" s="2">
        <v>181824</v>
      </c>
      <c r="B226" s="2">
        <v>1413</v>
      </c>
      <c r="C226" s="2">
        <v>2012</v>
      </c>
      <c r="D226" s="33" t="str">
        <f>VLOOKUP(C226,Piv.Analysis!A:AA,27,0)</f>
        <v>خرید انباری</v>
      </c>
      <c r="E226" s="2"/>
      <c r="F226" s="1" t="s">
        <v>173</v>
      </c>
      <c r="G226" s="1" t="s">
        <v>3092</v>
      </c>
      <c r="H226" s="4">
        <v>0</v>
      </c>
      <c r="I226" s="4">
        <v>22092076125</v>
      </c>
      <c r="J226" s="4">
        <f t="shared" si="12"/>
        <v>-22092076125</v>
      </c>
      <c r="K226" s="2">
        <v>117</v>
      </c>
      <c r="L226" s="2">
        <v>24</v>
      </c>
      <c r="M226" s="1" t="s">
        <v>3084</v>
      </c>
      <c r="N226" s="1" t="s">
        <v>2</v>
      </c>
      <c r="O226" s="1" t="s">
        <v>4</v>
      </c>
      <c r="P226" s="1" t="s">
        <v>5</v>
      </c>
      <c r="Q226" s="1" t="s">
        <v>6</v>
      </c>
      <c r="R226" s="1" t="s">
        <v>7</v>
      </c>
      <c r="S226" s="1" t="s">
        <v>13</v>
      </c>
      <c r="T226" s="1" t="s">
        <v>14</v>
      </c>
      <c r="U226" s="1" t="s">
        <v>3085</v>
      </c>
      <c r="V226" s="1" t="s">
        <v>3084</v>
      </c>
      <c r="W226" s="1" t="s">
        <v>2</v>
      </c>
      <c r="X226" s="1" t="s">
        <v>2</v>
      </c>
      <c r="Y226" s="1" t="s">
        <v>2</v>
      </c>
    </row>
    <row r="227" spans="1:25" hidden="1" x14ac:dyDescent="0.2">
      <c r="A227" s="2">
        <v>139098</v>
      </c>
      <c r="B227" s="2">
        <v>1208</v>
      </c>
      <c r="C227" s="2">
        <v>1038</v>
      </c>
      <c r="D227" s="29" t="str">
        <f>VLOOKUP(C227,Piv.Analysis!A:AA,27,0)</f>
        <v>خرید خدمات</v>
      </c>
      <c r="E227" s="2"/>
      <c r="F227" s="1" t="s">
        <v>2712</v>
      </c>
      <c r="G227" s="1" t="s">
        <v>2713</v>
      </c>
      <c r="H227" s="4">
        <v>0</v>
      </c>
      <c r="I227" s="4">
        <v>6580875</v>
      </c>
      <c r="J227" s="4">
        <f t="shared" si="12"/>
        <v>-6580875</v>
      </c>
      <c r="K227" s="2">
        <v>117</v>
      </c>
      <c r="L227" s="2">
        <v>24</v>
      </c>
      <c r="M227" s="1" t="s">
        <v>2714</v>
      </c>
      <c r="N227" s="1" t="s">
        <v>2</v>
      </c>
      <c r="O227" s="1" t="s">
        <v>4</v>
      </c>
      <c r="P227" s="1" t="s">
        <v>5</v>
      </c>
      <c r="Q227" s="1" t="s">
        <v>6</v>
      </c>
      <c r="R227" s="1" t="s">
        <v>7</v>
      </c>
      <c r="S227" s="1" t="s">
        <v>13</v>
      </c>
      <c r="T227" s="1" t="s">
        <v>14</v>
      </c>
      <c r="U227" s="1" t="s">
        <v>2715</v>
      </c>
      <c r="V227" s="1" t="s">
        <v>2714</v>
      </c>
      <c r="W227" s="1" t="s">
        <v>2716</v>
      </c>
      <c r="X227" s="1" t="s">
        <v>2</v>
      </c>
      <c r="Y227" s="1" t="s">
        <v>2</v>
      </c>
    </row>
    <row r="228" spans="1:25" hidden="1" x14ac:dyDescent="0.2">
      <c r="A228" s="2">
        <v>139117</v>
      </c>
      <c r="B228" s="2">
        <v>1208</v>
      </c>
      <c r="C228" s="2">
        <v>1038</v>
      </c>
      <c r="D228" s="29" t="str">
        <f>VLOOKUP(C228,Piv.Analysis!A:AA,27,0)</f>
        <v>خرید خدمات</v>
      </c>
      <c r="E228" s="2"/>
      <c r="F228" s="1" t="s">
        <v>2712</v>
      </c>
      <c r="G228" s="1" t="s">
        <v>3474</v>
      </c>
      <c r="H228" s="4">
        <v>0</v>
      </c>
      <c r="I228" s="4">
        <v>48559500</v>
      </c>
      <c r="J228" s="4">
        <f t="shared" si="12"/>
        <v>-48559500</v>
      </c>
      <c r="K228" s="2">
        <v>117</v>
      </c>
      <c r="L228" s="2">
        <v>24</v>
      </c>
      <c r="M228" s="1" t="s">
        <v>3475</v>
      </c>
      <c r="N228" s="1" t="s">
        <v>2</v>
      </c>
      <c r="O228" s="1" t="s">
        <v>4</v>
      </c>
      <c r="P228" s="1" t="s">
        <v>5</v>
      </c>
      <c r="Q228" s="1" t="s">
        <v>6</v>
      </c>
      <c r="R228" s="1" t="s">
        <v>7</v>
      </c>
      <c r="S228" s="1" t="s">
        <v>13</v>
      </c>
      <c r="T228" s="1" t="s">
        <v>14</v>
      </c>
      <c r="U228" s="1" t="s">
        <v>3476</v>
      </c>
      <c r="V228" s="1" t="s">
        <v>3475</v>
      </c>
      <c r="W228" s="1" t="s">
        <v>2</v>
      </c>
      <c r="X228" s="1" t="s">
        <v>2</v>
      </c>
      <c r="Y228" s="1" t="s">
        <v>2</v>
      </c>
    </row>
    <row r="229" spans="1:25" hidden="1" x14ac:dyDescent="0.2">
      <c r="A229" s="2">
        <v>139095</v>
      </c>
      <c r="B229" s="2">
        <v>1208</v>
      </c>
      <c r="C229" s="2">
        <v>1038</v>
      </c>
      <c r="D229" s="29" t="str">
        <f>VLOOKUP(C229,Piv.Analysis!A:AA,27,0)</f>
        <v>خرید خدمات</v>
      </c>
      <c r="E229" s="2"/>
      <c r="F229" s="1" t="s">
        <v>2712</v>
      </c>
      <c r="G229" s="1" t="s">
        <v>3515</v>
      </c>
      <c r="H229" s="4">
        <v>0</v>
      </c>
      <c r="I229" s="4">
        <v>70000000</v>
      </c>
      <c r="J229" s="4">
        <f t="shared" si="12"/>
        <v>-70000000</v>
      </c>
      <c r="K229" s="2">
        <v>117</v>
      </c>
      <c r="L229" s="2">
        <v>24</v>
      </c>
      <c r="M229" s="1" t="s">
        <v>3513</v>
      </c>
      <c r="N229" s="1" t="s">
        <v>2</v>
      </c>
      <c r="O229" s="1" t="s">
        <v>4</v>
      </c>
      <c r="P229" s="1" t="s">
        <v>5</v>
      </c>
      <c r="Q229" s="1" t="s">
        <v>6</v>
      </c>
      <c r="R229" s="1" t="s">
        <v>7</v>
      </c>
      <c r="S229" s="1" t="s">
        <v>13</v>
      </c>
      <c r="T229" s="1" t="s">
        <v>14</v>
      </c>
      <c r="U229" s="1" t="s">
        <v>3514</v>
      </c>
      <c r="V229" s="1" t="s">
        <v>3513</v>
      </c>
      <c r="W229" s="1" t="s">
        <v>2</v>
      </c>
      <c r="X229" s="1" t="s">
        <v>2</v>
      </c>
      <c r="Y229" s="1" t="s">
        <v>2</v>
      </c>
    </row>
    <row r="230" spans="1:25" hidden="1" x14ac:dyDescent="0.2">
      <c r="A230" s="2">
        <v>139100</v>
      </c>
      <c r="B230" s="2">
        <v>1208</v>
      </c>
      <c r="C230" s="2">
        <v>1038</v>
      </c>
      <c r="D230" s="29" t="str">
        <f>VLOOKUP(C230,Piv.Analysis!A:AA,27,0)</f>
        <v>خرید خدمات</v>
      </c>
      <c r="E230" s="2"/>
      <c r="F230" s="1" t="s">
        <v>2712</v>
      </c>
      <c r="G230" s="1" t="s">
        <v>2713</v>
      </c>
      <c r="H230" s="4">
        <v>0</v>
      </c>
      <c r="I230" s="4">
        <v>6580875</v>
      </c>
      <c r="J230" s="4">
        <f t="shared" si="12"/>
        <v>-6580875</v>
      </c>
      <c r="K230" s="2">
        <v>117</v>
      </c>
      <c r="L230" s="2">
        <v>24</v>
      </c>
      <c r="M230" s="1" t="s">
        <v>3513</v>
      </c>
      <c r="N230" s="1" t="s">
        <v>2</v>
      </c>
      <c r="O230" s="1" t="s">
        <v>4</v>
      </c>
      <c r="P230" s="1" t="s">
        <v>5</v>
      </c>
      <c r="Q230" s="1" t="s">
        <v>6</v>
      </c>
      <c r="R230" s="1" t="s">
        <v>7</v>
      </c>
      <c r="S230" s="1" t="s">
        <v>13</v>
      </c>
      <c r="T230" s="1" t="s">
        <v>14</v>
      </c>
      <c r="U230" s="1" t="s">
        <v>3514</v>
      </c>
      <c r="V230" s="1" t="s">
        <v>3513</v>
      </c>
      <c r="W230" s="1" t="s">
        <v>2</v>
      </c>
      <c r="X230" s="1" t="s">
        <v>2</v>
      </c>
      <c r="Y230" s="1" t="s">
        <v>2</v>
      </c>
    </row>
    <row r="231" spans="1:25" hidden="1" x14ac:dyDescent="0.2">
      <c r="A231" s="2">
        <v>139119</v>
      </c>
      <c r="B231" s="2">
        <v>1208</v>
      </c>
      <c r="C231" s="2">
        <v>1038</v>
      </c>
      <c r="D231" s="29" t="str">
        <f>VLOOKUP(C231,Piv.Analysis!A:AA,27,0)</f>
        <v>خرید خدمات</v>
      </c>
      <c r="E231" s="2"/>
      <c r="F231" s="1" t="s">
        <v>2712</v>
      </c>
      <c r="G231" s="1" t="s">
        <v>3474</v>
      </c>
      <c r="H231" s="4">
        <v>0</v>
      </c>
      <c r="I231" s="4">
        <v>48559500</v>
      </c>
      <c r="J231" s="4">
        <f t="shared" si="12"/>
        <v>-48559500</v>
      </c>
      <c r="K231" s="2">
        <v>117</v>
      </c>
      <c r="L231" s="2">
        <v>24</v>
      </c>
      <c r="M231" s="1" t="s">
        <v>3513</v>
      </c>
      <c r="N231" s="1" t="s">
        <v>2</v>
      </c>
      <c r="O231" s="1" t="s">
        <v>4</v>
      </c>
      <c r="P231" s="1" t="s">
        <v>5</v>
      </c>
      <c r="Q231" s="1" t="s">
        <v>6</v>
      </c>
      <c r="R231" s="1" t="s">
        <v>7</v>
      </c>
      <c r="S231" s="1" t="s">
        <v>13</v>
      </c>
      <c r="T231" s="1" t="s">
        <v>14</v>
      </c>
      <c r="U231" s="1" t="s">
        <v>3514</v>
      </c>
      <c r="V231" s="1" t="s">
        <v>3513</v>
      </c>
      <c r="W231" s="1" t="s">
        <v>2</v>
      </c>
      <c r="X231" s="1" t="s">
        <v>2</v>
      </c>
      <c r="Y231" s="1" t="s">
        <v>2</v>
      </c>
    </row>
    <row r="232" spans="1:25" hidden="1" x14ac:dyDescent="0.2">
      <c r="A232" s="2">
        <v>139126</v>
      </c>
      <c r="B232" s="2">
        <v>1209</v>
      </c>
      <c r="C232" s="2">
        <v>1043</v>
      </c>
      <c r="D232" s="29" t="str">
        <f>VLOOKUP(C232,Piv.Analysis!A:AA,27,0)</f>
        <v>خرید خدمات</v>
      </c>
      <c r="E232" s="2"/>
      <c r="F232" s="1" t="s">
        <v>2712</v>
      </c>
      <c r="G232" s="1" t="s">
        <v>2717</v>
      </c>
      <c r="H232" s="4">
        <v>0</v>
      </c>
      <c r="I232" s="4">
        <v>2820375</v>
      </c>
      <c r="J232" s="4">
        <f t="shared" si="12"/>
        <v>-2820375</v>
      </c>
      <c r="K232" s="2">
        <v>117</v>
      </c>
      <c r="L232" s="2">
        <v>24</v>
      </c>
      <c r="M232" s="1" t="s">
        <v>2714</v>
      </c>
      <c r="N232" s="1" t="s">
        <v>2</v>
      </c>
      <c r="O232" s="1" t="s">
        <v>4</v>
      </c>
      <c r="P232" s="1" t="s">
        <v>5</v>
      </c>
      <c r="Q232" s="1" t="s">
        <v>6</v>
      </c>
      <c r="R232" s="1" t="s">
        <v>7</v>
      </c>
      <c r="S232" s="1" t="s">
        <v>13</v>
      </c>
      <c r="T232" s="1" t="s">
        <v>14</v>
      </c>
      <c r="U232" s="1" t="s">
        <v>2715</v>
      </c>
      <c r="V232" s="1" t="s">
        <v>2714</v>
      </c>
      <c r="W232" s="1" t="s">
        <v>2716</v>
      </c>
      <c r="X232" s="1" t="s">
        <v>2</v>
      </c>
      <c r="Y232" s="1" t="s">
        <v>2</v>
      </c>
    </row>
    <row r="233" spans="1:25" hidden="1" x14ac:dyDescent="0.2">
      <c r="A233" s="2">
        <v>139121</v>
      </c>
      <c r="B233" s="2">
        <v>1209</v>
      </c>
      <c r="C233" s="2">
        <v>1043</v>
      </c>
      <c r="D233" s="29" t="str">
        <f>VLOOKUP(C233,Piv.Analysis!A:AA,27,0)</f>
        <v>خرید خدمات</v>
      </c>
      <c r="E233" s="2"/>
      <c r="F233" s="1" t="s">
        <v>2712</v>
      </c>
      <c r="G233" s="1" t="s">
        <v>3516</v>
      </c>
      <c r="H233" s="4">
        <v>0</v>
      </c>
      <c r="I233" s="4">
        <v>70000000</v>
      </c>
      <c r="J233" s="4">
        <f t="shared" si="12"/>
        <v>-70000000</v>
      </c>
      <c r="K233" s="2">
        <v>117</v>
      </c>
      <c r="L233" s="2">
        <v>24</v>
      </c>
      <c r="M233" s="1" t="s">
        <v>3513</v>
      </c>
      <c r="N233" s="1" t="s">
        <v>2</v>
      </c>
      <c r="O233" s="1" t="s">
        <v>4</v>
      </c>
      <c r="P233" s="1" t="s">
        <v>5</v>
      </c>
      <c r="Q233" s="1" t="s">
        <v>6</v>
      </c>
      <c r="R233" s="1" t="s">
        <v>7</v>
      </c>
      <c r="S233" s="1" t="s">
        <v>13</v>
      </c>
      <c r="T233" s="1" t="s">
        <v>14</v>
      </c>
      <c r="U233" s="1" t="s">
        <v>3514</v>
      </c>
      <c r="V233" s="1" t="s">
        <v>3513</v>
      </c>
      <c r="W233" s="1" t="s">
        <v>2</v>
      </c>
      <c r="X233" s="1" t="s">
        <v>2</v>
      </c>
      <c r="Y233" s="1" t="s">
        <v>2</v>
      </c>
    </row>
    <row r="234" spans="1:25" hidden="1" x14ac:dyDescent="0.2">
      <c r="A234" s="2">
        <v>139128</v>
      </c>
      <c r="B234" s="2">
        <v>1209</v>
      </c>
      <c r="C234" s="2">
        <v>1043</v>
      </c>
      <c r="D234" s="29" t="str">
        <f>VLOOKUP(C234,Piv.Analysis!A:AA,27,0)</f>
        <v>خرید خدمات</v>
      </c>
      <c r="E234" s="2"/>
      <c r="F234" s="1" t="s">
        <v>2712</v>
      </c>
      <c r="G234" s="1" t="s">
        <v>2717</v>
      </c>
      <c r="H234" s="4">
        <v>0</v>
      </c>
      <c r="I234" s="4">
        <v>2820375</v>
      </c>
      <c r="J234" s="4">
        <f t="shared" si="12"/>
        <v>-2820375</v>
      </c>
      <c r="K234" s="2">
        <v>117</v>
      </c>
      <c r="L234" s="2">
        <v>24</v>
      </c>
      <c r="M234" s="1" t="s">
        <v>3513</v>
      </c>
      <c r="N234" s="1" t="s">
        <v>2</v>
      </c>
      <c r="O234" s="1" t="s">
        <v>4</v>
      </c>
      <c r="P234" s="1" t="s">
        <v>5</v>
      </c>
      <c r="Q234" s="1" t="s">
        <v>6</v>
      </c>
      <c r="R234" s="1" t="s">
        <v>7</v>
      </c>
      <c r="S234" s="1" t="s">
        <v>13</v>
      </c>
      <c r="T234" s="1" t="s">
        <v>14</v>
      </c>
      <c r="U234" s="1" t="s">
        <v>3514</v>
      </c>
      <c r="V234" s="1" t="s">
        <v>3513</v>
      </c>
      <c r="W234" s="1" t="s">
        <v>2</v>
      </c>
      <c r="X234" s="1" t="s">
        <v>2</v>
      </c>
      <c r="Y234" s="1" t="s">
        <v>2</v>
      </c>
    </row>
    <row r="235" spans="1:25" hidden="1" x14ac:dyDescent="0.2">
      <c r="A235" s="2">
        <v>139142</v>
      </c>
      <c r="B235" s="2">
        <v>1210</v>
      </c>
      <c r="C235" s="2">
        <v>1044</v>
      </c>
      <c r="D235" s="29" t="str">
        <f>VLOOKUP(C235,Piv.Analysis!A:AA,27,0)</f>
        <v>خرید خدمات</v>
      </c>
      <c r="E235" s="2"/>
      <c r="F235" s="1" t="s">
        <v>2712</v>
      </c>
      <c r="G235" s="1" t="s">
        <v>2718</v>
      </c>
      <c r="H235" s="4">
        <v>0</v>
      </c>
      <c r="I235" s="4">
        <v>1253500</v>
      </c>
      <c r="J235" s="4">
        <f t="shared" ref="J235:J250" si="13">H235-I235</f>
        <v>-1253500</v>
      </c>
      <c r="K235" s="2">
        <v>117</v>
      </c>
      <c r="L235" s="2">
        <v>24</v>
      </c>
      <c r="M235" s="1" t="s">
        <v>2714</v>
      </c>
      <c r="N235" s="1" t="s">
        <v>2</v>
      </c>
      <c r="O235" s="1" t="s">
        <v>4</v>
      </c>
      <c r="P235" s="1" t="s">
        <v>5</v>
      </c>
      <c r="Q235" s="1" t="s">
        <v>6</v>
      </c>
      <c r="R235" s="1" t="s">
        <v>7</v>
      </c>
      <c r="S235" s="1" t="s">
        <v>13</v>
      </c>
      <c r="T235" s="1" t="s">
        <v>14</v>
      </c>
      <c r="U235" s="1" t="s">
        <v>2715</v>
      </c>
      <c r="V235" s="1" t="s">
        <v>2714</v>
      </c>
      <c r="W235" s="1" t="s">
        <v>2716</v>
      </c>
      <c r="X235" s="1" t="s">
        <v>2</v>
      </c>
      <c r="Y235" s="1" t="s">
        <v>2</v>
      </c>
    </row>
    <row r="236" spans="1:25" hidden="1" x14ac:dyDescent="0.2">
      <c r="A236" s="2">
        <v>139137</v>
      </c>
      <c r="B236" s="2">
        <v>1210</v>
      </c>
      <c r="C236" s="2">
        <v>1044</v>
      </c>
      <c r="D236" s="29" t="str">
        <f>VLOOKUP(C236,Piv.Analysis!A:AA,27,0)</f>
        <v>خرید خدمات</v>
      </c>
      <c r="E236" s="2"/>
      <c r="F236" s="1" t="s">
        <v>2712</v>
      </c>
      <c r="G236" s="1" t="s">
        <v>3517</v>
      </c>
      <c r="H236" s="4">
        <v>0</v>
      </c>
      <c r="I236" s="4">
        <v>70000000</v>
      </c>
      <c r="J236" s="4">
        <f t="shared" si="13"/>
        <v>-70000000</v>
      </c>
      <c r="K236" s="2">
        <v>117</v>
      </c>
      <c r="L236" s="2">
        <v>24</v>
      </c>
      <c r="M236" s="1" t="s">
        <v>3513</v>
      </c>
      <c r="N236" s="1" t="s">
        <v>2</v>
      </c>
      <c r="O236" s="1" t="s">
        <v>4</v>
      </c>
      <c r="P236" s="1" t="s">
        <v>5</v>
      </c>
      <c r="Q236" s="1" t="s">
        <v>6</v>
      </c>
      <c r="R236" s="1" t="s">
        <v>7</v>
      </c>
      <c r="S236" s="1" t="s">
        <v>13</v>
      </c>
      <c r="T236" s="1" t="s">
        <v>14</v>
      </c>
      <c r="U236" s="1" t="s">
        <v>3514</v>
      </c>
      <c r="V236" s="1" t="s">
        <v>3513</v>
      </c>
      <c r="W236" s="1" t="s">
        <v>2</v>
      </c>
      <c r="X236" s="1" t="s">
        <v>2</v>
      </c>
      <c r="Y236" s="1" t="s">
        <v>2</v>
      </c>
    </row>
    <row r="237" spans="1:25" hidden="1" x14ac:dyDescent="0.2">
      <c r="A237" s="2">
        <v>139144</v>
      </c>
      <c r="B237" s="2">
        <v>1210</v>
      </c>
      <c r="C237" s="2">
        <v>1044</v>
      </c>
      <c r="D237" s="29" t="str">
        <f>VLOOKUP(C237,Piv.Analysis!A:AA,27,0)</f>
        <v>خرید خدمات</v>
      </c>
      <c r="E237" s="2"/>
      <c r="F237" s="1" t="s">
        <v>2712</v>
      </c>
      <c r="G237" s="1" t="s">
        <v>2718</v>
      </c>
      <c r="H237" s="4">
        <v>0</v>
      </c>
      <c r="I237" s="4">
        <v>1253500</v>
      </c>
      <c r="J237" s="4">
        <f t="shared" si="13"/>
        <v>-1253500</v>
      </c>
      <c r="K237" s="2">
        <v>117</v>
      </c>
      <c r="L237" s="2">
        <v>24</v>
      </c>
      <c r="M237" s="1" t="s">
        <v>3513</v>
      </c>
      <c r="N237" s="1" t="s">
        <v>2</v>
      </c>
      <c r="O237" s="1" t="s">
        <v>4</v>
      </c>
      <c r="P237" s="1" t="s">
        <v>5</v>
      </c>
      <c r="Q237" s="1" t="s">
        <v>6</v>
      </c>
      <c r="R237" s="1" t="s">
        <v>7</v>
      </c>
      <c r="S237" s="1" t="s">
        <v>13</v>
      </c>
      <c r="T237" s="1" t="s">
        <v>14</v>
      </c>
      <c r="U237" s="1" t="s">
        <v>3514</v>
      </c>
      <c r="V237" s="1" t="s">
        <v>3513</v>
      </c>
      <c r="W237" s="1" t="s">
        <v>2</v>
      </c>
      <c r="X237" s="1" t="s">
        <v>2</v>
      </c>
      <c r="Y237" s="1" t="s">
        <v>2</v>
      </c>
    </row>
    <row r="238" spans="1:25" hidden="1" x14ac:dyDescent="0.2">
      <c r="A238" s="2">
        <v>139146</v>
      </c>
      <c r="B238" s="2">
        <v>1210</v>
      </c>
      <c r="C238" s="2">
        <v>1044</v>
      </c>
      <c r="D238" s="29" t="str">
        <f>VLOOKUP(C238,Piv.Analysis!A:AA,27,0)</f>
        <v>خرید خدمات</v>
      </c>
      <c r="E238" s="2"/>
      <c r="F238" s="1" t="s">
        <v>2712</v>
      </c>
      <c r="G238" s="1" t="s">
        <v>3518</v>
      </c>
      <c r="H238" s="4">
        <v>0</v>
      </c>
      <c r="I238" s="4">
        <v>300000000</v>
      </c>
      <c r="J238" s="4">
        <f t="shared" si="13"/>
        <v>-300000000</v>
      </c>
      <c r="K238" s="2">
        <v>117</v>
      </c>
      <c r="L238" s="2">
        <v>24</v>
      </c>
      <c r="M238" s="1" t="s">
        <v>3513</v>
      </c>
      <c r="N238" s="1" t="s">
        <v>2</v>
      </c>
      <c r="O238" s="1" t="s">
        <v>4</v>
      </c>
      <c r="P238" s="1" t="s">
        <v>5</v>
      </c>
      <c r="Q238" s="1" t="s">
        <v>6</v>
      </c>
      <c r="R238" s="1" t="s">
        <v>7</v>
      </c>
      <c r="S238" s="1" t="s">
        <v>13</v>
      </c>
      <c r="T238" s="1" t="s">
        <v>14</v>
      </c>
      <c r="U238" s="1" t="s">
        <v>3514</v>
      </c>
      <c r="V238" s="1" t="s">
        <v>3513</v>
      </c>
      <c r="W238" s="1" t="s">
        <v>2</v>
      </c>
      <c r="X238" s="1" t="s">
        <v>2</v>
      </c>
      <c r="Y238" s="1" t="s">
        <v>2</v>
      </c>
    </row>
    <row r="239" spans="1:25" hidden="1" x14ac:dyDescent="0.2">
      <c r="A239" s="2">
        <v>139153</v>
      </c>
      <c r="B239" s="2">
        <v>1211</v>
      </c>
      <c r="C239" s="2">
        <v>1045</v>
      </c>
      <c r="D239" s="29" t="str">
        <f>VLOOKUP(C239,Piv.Analysis!A:AA,27,0)</f>
        <v>خرید خدمات</v>
      </c>
      <c r="E239" s="2"/>
      <c r="F239" s="1" t="s">
        <v>2712</v>
      </c>
      <c r="G239" s="1" t="s">
        <v>2719</v>
      </c>
      <c r="H239" s="4">
        <v>0</v>
      </c>
      <c r="I239" s="4">
        <v>3133750</v>
      </c>
      <c r="J239" s="4">
        <f t="shared" si="13"/>
        <v>-3133750</v>
      </c>
      <c r="K239" s="2">
        <v>117</v>
      </c>
      <c r="L239" s="2">
        <v>24</v>
      </c>
      <c r="M239" s="1" t="s">
        <v>2714</v>
      </c>
      <c r="N239" s="1" t="s">
        <v>2</v>
      </c>
      <c r="O239" s="1" t="s">
        <v>4</v>
      </c>
      <c r="P239" s="1" t="s">
        <v>5</v>
      </c>
      <c r="Q239" s="1" t="s">
        <v>6</v>
      </c>
      <c r="R239" s="1" t="s">
        <v>7</v>
      </c>
      <c r="S239" s="1" t="s">
        <v>13</v>
      </c>
      <c r="T239" s="1" t="s">
        <v>14</v>
      </c>
      <c r="U239" s="1" t="s">
        <v>2715</v>
      </c>
      <c r="V239" s="1" t="s">
        <v>2714</v>
      </c>
      <c r="W239" s="1" t="s">
        <v>2716</v>
      </c>
      <c r="X239" s="1" t="s">
        <v>2</v>
      </c>
      <c r="Y239" s="1" t="s">
        <v>2</v>
      </c>
    </row>
    <row r="240" spans="1:25" hidden="1" x14ac:dyDescent="0.2">
      <c r="A240" s="2">
        <v>139148</v>
      </c>
      <c r="B240" s="2">
        <v>1211</v>
      </c>
      <c r="C240" s="2">
        <v>1045</v>
      </c>
      <c r="D240" s="29" t="str">
        <f>VLOOKUP(C240,Piv.Analysis!A:AA,27,0)</f>
        <v>خرید خدمات</v>
      </c>
      <c r="E240" s="2"/>
      <c r="F240" s="1" t="s">
        <v>2712</v>
      </c>
      <c r="G240" s="1" t="s">
        <v>3519</v>
      </c>
      <c r="H240" s="4">
        <v>0</v>
      </c>
      <c r="I240" s="4">
        <v>70000000</v>
      </c>
      <c r="J240" s="4">
        <f t="shared" si="13"/>
        <v>-70000000</v>
      </c>
      <c r="K240" s="2">
        <v>117</v>
      </c>
      <c r="L240" s="2">
        <v>24</v>
      </c>
      <c r="M240" s="1" t="s">
        <v>3513</v>
      </c>
      <c r="N240" s="1" t="s">
        <v>2</v>
      </c>
      <c r="O240" s="1" t="s">
        <v>4</v>
      </c>
      <c r="P240" s="1" t="s">
        <v>5</v>
      </c>
      <c r="Q240" s="1" t="s">
        <v>6</v>
      </c>
      <c r="R240" s="1" t="s">
        <v>7</v>
      </c>
      <c r="S240" s="1" t="s">
        <v>13</v>
      </c>
      <c r="T240" s="1" t="s">
        <v>14</v>
      </c>
      <c r="U240" s="1" t="s">
        <v>3514</v>
      </c>
      <c r="V240" s="1" t="s">
        <v>3513</v>
      </c>
      <c r="W240" s="1" t="s">
        <v>2</v>
      </c>
      <c r="X240" s="1" t="s">
        <v>2</v>
      </c>
      <c r="Y240" s="1" t="s">
        <v>2</v>
      </c>
    </row>
    <row r="241" spans="1:25" hidden="1" x14ac:dyDescent="0.2">
      <c r="A241" s="2">
        <v>139155</v>
      </c>
      <c r="B241" s="2">
        <v>1211</v>
      </c>
      <c r="C241" s="2">
        <v>1045</v>
      </c>
      <c r="D241" s="29" t="str">
        <f>VLOOKUP(C241,Piv.Analysis!A:AA,27,0)</f>
        <v>خرید خدمات</v>
      </c>
      <c r="E241" s="2"/>
      <c r="F241" s="1" t="s">
        <v>2712</v>
      </c>
      <c r="G241" s="1" t="s">
        <v>2719</v>
      </c>
      <c r="H241" s="4">
        <v>0</v>
      </c>
      <c r="I241" s="4">
        <v>3133750</v>
      </c>
      <c r="J241" s="4">
        <f t="shared" si="13"/>
        <v>-3133750</v>
      </c>
      <c r="K241" s="2">
        <v>117</v>
      </c>
      <c r="L241" s="2">
        <v>24</v>
      </c>
      <c r="M241" s="1" t="s">
        <v>3513</v>
      </c>
      <c r="N241" s="1" t="s">
        <v>2</v>
      </c>
      <c r="O241" s="1" t="s">
        <v>4</v>
      </c>
      <c r="P241" s="1" t="s">
        <v>5</v>
      </c>
      <c r="Q241" s="1" t="s">
        <v>6</v>
      </c>
      <c r="R241" s="1" t="s">
        <v>7</v>
      </c>
      <c r="S241" s="1" t="s">
        <v>13</v>
      </c>
      <c r="T241" s="1" t="s">
        <v>14</v>
      </c>
      <c r="U241" s="1" t="s">
        <v>3514</v>
      </c>
      <c r="V241" s="1" t="s">
        <v>3513</v>
      </c>
      <c r="W241" s="1" t="s">
        <v>2</v>
      </c>
      <c r="X241" s="1" t="s">
        <v>2</v>
      </c>
      <c r="Y241" s="1" t="s">
        <v>2</v>
      </c>
    </row>
    <row r="242" spans="1:25" hidden="1" x14ac:dyDescent="0.2">
      <c r="A242" s="2">
        <v>181714</v>
      </c>
      <c r="B242" s="2">
        <v>1215</v>
      </c>
      <c r="C242" s="2">
        <v>1121</v>
      </c>
      <c r="D242" s="29" t="str">
        <f>VLOOKUP(C242,Piv.Analysis!A:AA,27,0)</f>
        <v>خرید خدمات</v>
      </c>
      <c r="E242" s="2"/>
      <c r="F242" s="1" t="s">
        <v>1149</v>
      </c>
      <c r="G242" s="1" t="s">
        <v>3586</v>
      </c>
      <c r="H242" s="4">
        <v>0</v>
      </c>
      <c r="I242" s="4">
        <v>121003080</v>
      </c>
      <c r="J242" s="4">
        <f t="shared" si="13"/>
        <v>-121003080</v>
      </c>
      <c r="K242" s="2">
        <v>117</v>
      </c>
      <c r="L242" s="2">
        <v>24</v>
      </c>
      <c r="M242" s="1" t="s">
        <v>3580</v>
      </c>
      <c r="N242" s="1" t="s">
        <v>2</v>
      </c>
      <c r="O242" s="1" t="s">
        <v>4</v>
      </c>
      <c r="P242" s="1" t="s">
        <v>5</v>
      </c>
      <c r="Q242" s="1" t="s">
        <v>6</v>
      </c>
      <c r="R242" s="1" t="s">
        <v>7</v>
      </c>
      <c r="S242" s="1" t="s">
        <v>13</v>
      </c>
      <c r="T242" s="1" t="s">
        <v>14</v>
      </c>
      <c r="U242" s="1" t="s">
        <v>3581</v>
      </c>
      <c r="V242" s="1" t="s">
        <v>3580</v>
      </c>
      <c r="W242" s="1" t="s">
        <v>2</v>
      </c>
      <c r="X242" s="1" t="s">
        <v>2</v>
      </c>
      <c r="Y242" s="1" t="s">
        <v>2</v>
      </c>
    </row>
    <row r="243" spans="1:25" hidden="1" x14ac:dyDescent="0.2">
      <c r="A243" s="2">
        <v>156683</v>
      </c>
      <c r="B243" s="2">
        <v>1219</v>
      </c>
      <c r="C243" s="2">
        <v>1535</v>
      </c>
      <c r="D243" s="29" t="str">
        <f>VLOOKUP(C243,Piv.Analysis!A:AA,27,0)</f>
        <v>خرید خدمات</v>
      </c>
      <c r="E243" s="2"/>
      <c r="F243" s="1" t="s">
        <v>1149</v>
      </c>
      <c r="G243" s="1" t="s">
        <v>3564</v>
      </c>
      <c r="H243" s="4">
        <v>0</v>
      </c>
      <c r="I243" s="4">
        <v>6415013200</v>
      </c>
      <c r="J243" s="4">
        <f t="shared" si="13"/>
        <v>-6415013200</v>
      </c>
      <c r="K243" s="2">
        <v>117</v>
      </c>
      <c r="L243" s="2">
        <v>24</v>
      </c>
      <c r="M243" s="1" t="s">
        <v>3559</v>
      </c>
      <c r="N243" s="1" t="s">
        <v>2</v>
      </c>
      <c r="O243" s="1" t="s">
        <v>4</v>
      </c>
      <c r="P243" s="1" t="s">
        <v>5</v>
      </c>
      <c r="Q243" s="1" t="s">
        <v>6</v>
      </c>
      <c r="R243" s="1" t="s">
        <v>7</v>
      </c>
      <c r="S243" s="1" t="s">
        <v>13</v>
      </c>
      <c r="T243" s="1" t="s">
        <v>14</v>
      </c>
      <c r="U243" s="1" t="s">
        <v>3560</v>
      </c>
      <c r="V243" s="1" t="s">
        <v>3559</v>
      </c>
      <c r="W243" s="1" t="s">
        <v>2</v>
      </c>
      <c r="X243" s="1" t="s">
        <v>2</v>
      </c>
      <c r="Y243" s="1" t="s">
        <v>2</v>
      </c>
    </row>
    <row r="244" spans="1:25" hidden="1" x14ac:dyDescent="0.2">
      <c r="A244" s="2">
        <v>144993</v>
      </c>
      <c r="B244" s="2">
        <v>1232</v>
      </c>
      <c r="C244" s="2">
        <v>1402</v>
      </c>
      <c r="D244" s="29" t="str">
        <f>VLOOKUP(C244,Piv.Analysis!A:AA,27,0)</f>
        <v>خرید خدمات</v>
      </c>
      <c r="E244" s="2"/>
      <c r="F244" s="1" t="s">
        <v>88</v>
      </c>
      <c r="G244" s="1" t="s">
        <v>3890</v>
      </c>
      <c r="H244" s="4">
        <v>0</v>
      </c>
      <c r="I244" s="4">
        <v>240000000</v>
      </c>
      <c r="J244" s="4">
        <f t="shared" si="13"/>
        <v>-240000000</v>
      </c>
      <c r="K244" s="2">
        <v>117</v>
      </c>
      <c r="L244" s="2">
        <v>24</v>
      </c>
      <c r="M244" s="1" t="s">
        <v>3891</v>
      </c>
      <c r="N244" s="1" t="s">
        <v>2</v>
      </c>
      <c r="O244" s="1" t="s">
        <v>4</v>
      </c>
      <c r="P244" s="1" t="s">
        <v>5</v>
      </c>
      <c r="Q244" s="1" t="s">
        <v>6</v>
      </c>
      <c r="R244" s="1" t="s">
        <v>7</v>
      </c>
      <c r="S244" s="1" t="s">
        <v>13</v>
      </c>
      <c r="T244" s="1" t="s">
        <v>14</v>
      </c>
      <c r="U244" s="1" t="s">
        <v>3892</v>
      </c>
      <c r="V244" s="1" t="s">
        <v>3891</v>
      </c>
      <c r="W244" s="1" t="s">
        <v>2</v>
      </c>
      <c r="X244" s="1" t="s">
        <v>2</v>
      </c>
      <c r="Y244" s="1" t="s">
        <v>2</v>
      </c>
    </row>
    <row r="245" spans="1:25" hidden="1" x14ac:dyDescent="0.2">
      <c r="A245" s="2">
        <v>147925</v>
      </c>
      <c r="B245" s="2">
        <v>1233</v>
      </c>
      <c r="C245" s="2">
        <v>1515</v>
      </c>
      <c r="D245" s="29" t="str">
        <f>VLOOKUP(C245,Piv.Analysis!A:AA,27,0)</f>
        <v>خرید خدمات</v>
      </c>
      <c r="E245" s="2"/>
      <c r="F245" s="1" t="s">
        <v>88</v>
      </c>
      <c r="G245" s="1" t="s">
        <v>3302</v>
      </c>
      <c r="H245" s="4">
        <v>0</v>
      </c>
      <c r="I245" s="4">
        <v>562055546</v>
      </c>
      <c r="J245" s="4">
        <f t="shared" si="13"/>
        <v>-562055546</v>
      </c>
      <c r="K245" s="2">
        <v>117</v>
      </c>
      <c r="L245" s="2">
        <v>24</v>
      </c>
      <c r="M245" s="1" t="s">
        <v>3289</v>
      </c>
      <c r="N245" s="1" t="s">
        <v>2</v>
      </c>
      <c r="O245" s="1" t="s">
        <v>4</v>
      </c>
      <c r="P245" s="1" t="s">
        <v>5</v>
      </c>
      <c r="Q245" s="1" t="s">
        <v>6</v>
      </c>
      <c r="R245" s="1" t="s">
        <v>7</v>
      </c>
      <c r="S245" s="1" t="s">
        <v>13</v>
      </c>
      <c r="T245" s="1" t="s">
        <v>14</v>
      </c>
      <c r="U245" s="1" t="s">
        <v>3290</v>
      </c>
      <c r="V245" s="1" t="s">
        <v>3289</v>
      </c>
      <c r="W245" s="1" t="s">
        <v>2</v>
      </c>
      <c r="X245" s="1" t="s">
        <v>2</v>
      </c>
      <c r="Y245" s="1" t="s">
        <v>2</v>
      </c>
    </row>
    <row r="246" spans="1:25" hidden="1" x14ac:dyDescent="0.2">
      <c r="A246" s="2">
        <v>140127</v>
      </c>
      <c r="B246" s="2">
        <v>1235</v>
      </c>
      <c r="C246" s="2">
        <v>1138</v>
      </c>
      <c r="D246" s="29" t="str">
        <f>VLOOKUP(C246,Piv.Analysis!A:AA,27,0)</f>
        <v>خرید خدمات</v>
      </c>
      <c r="E246" s="2"/>
      <c r="F246" s="1" t="s">
        <v>202</v>
      </c>
      <c r="G246" s="1" t="s">
        <v>3764</v>
      </c>
      <c r="H246" s="4">
        <v>0</v>
      </c>
      <c r="I246" s="4">
        <v>354795000</v>
      </c>
      <c r="J246" s="4">
        <f t="shared" si="13"/>
        <v>-354795000</v>
      </c>
      <c r="K246" s="2">
        <v>117</v>
      </c>
      <c r="L246" s="2">
        <v>24</v>
      </c>
      <c r="M246" s="1" t="s">
        <v>3765</v>
      </c>
      <c r="N246" s="1" t="s">
        <v>2</v>
      </c>
      <c r="O246" s="1" t="s">
        <v>4</v>
      </c>
      <c r="P246" s="1" t="s">
        <v>5</v>
      </c>
      <c r="Q246" s="1" t="s">
        <v>6</v>
      </c>
      <c r="R246" s="1" t="s">
        <v>7</v>
      </c>
      <c r="S246" s="1" t="s">
        <v>13</v>
      </c>
      <c r="T246" s="1" t="s">
        <v>14</v>
      </c>
      <c r="U246" s="1" t="s">
        <v>3766</v>
      </c>
      <c r="V246" s="1" t="s">
        <v>3765</v>
      </c>
      <c r="W246" s="1" t="s">
        <v>2</v>
      </c>
      <c r="X246" s="1" t="s">
        <v>2</v>
      </c>
      <c r="Y246" s="1" t="s">
        <v>2</v>
      </c>
    </row>
    <row r="247" spans="1:25" hidden="1" x14ac:dyDescent="0.2">
      <c r="A247" s="2">
        <v>140678</v>
      </c>
      <c r="B247" s="2">
        <v>1235</v>
      </c>
      <c r="C247" s="2">
        <v>1138</v>
      </c>
      <c r="D247" s="29" t="str">
        <f>VLOOKUP(C247,Piv.Analysis!A:AA,27,0)</f>
        <v>خرید خدمات</v>
      </c>
      <c r="E247" s="2"/>
      <c r="F247" s="1" t="s">
        <v>202</v>
      </c>
      <c r="G247" s="1" t="s">
        <v>3767</v>
      </c>
      <c r="H247" s="4">
        <v>0</v>
      </c>
      <c r="I247" s="4">
        <v>101555300</v>
      </c>
      <c r="J247" s="4">
        <f t="shared" si="13"/>
        <v>-101555300</v>
      </c>
      <c r="K247" s="2">
        <v>117</v>
      </c>
      <c r="L247" s="2">
        <v>24</v>
      </c>
      <c r="M247" s="1" t="s">
        <v>3765</v>
      </c>
      <c r="N247" s="1" t="s">
        <v>2</v>
      </c>
      <c r="O247" s="1" t="s">
        <v>4</v>
      </c>
      <c r="P247" s="1" t="s">
        <v>5</v>
      </c>
      <c r="Q247" s="1" t="s">
        <v>6</v>
      </c>
      <c r="R247" s="1" t="s">
        <v>7</v>
      </c>
      <c r="S247" s="1" t="s">
        <v>13</v>
      </c>
      <c r="T247" s="1" t="s">
        <v>14</v>
      </c>
      <c r="U247" s="1" t="s">
        <v>3766</v>
      </c>
      <c r="V247" s="1" t="s">
        <v>3765</v>
      </c>
      <c r="W247" s="1" t="s">
        <v>2</v>
      </c>
      <c r="X247" s="1" t="s">
        <v>2</v>
      </c>
      <c r="Y247" s="1" t="s">
        <v>2</v>
      </c>
    </row>
    <row r="248" spans="1:25" hidden="1" x14ac:dyDescent="0.2">
      <c r="A248" s="2">
        <v>141782</v>
      </c>
      <c r="B248" s="2">
        <v>1237</v>
      </c>
      <c r="C248" s="2">
        <v>1256</v>
      </c>
      <c r="D248" s="29" t="str">
        <f>VLOOKUP(C248,Piv.Analysis!A:AA,27,0)</f>
        <v>خرید خدمات</v>
      </c>
      <c r="E248" s="2"/>
      <c r="F248" s="1" t="s">
        <v>202</v>
      </c>
      <c r="G248" s="1" t="s">
        <v>3503</v>
      </c>
      <c r="H248" s="4">
        <v>0</v>
      </c>
      <c r="I248" s="4">
        <v>229980000</v>
      </c>
      <c r="J248" s="4">
        <f t="shared" si="13"/>
        <v>-229980000</v>
      </c>
      <c r="K248" s="2">
        <v>117</v>
      </c>
      <c r="L248" s="2">
        <v>24</v>
      </c>
      <c r="M248" s="1" t="s">
        <v>3501</v>
      </c>
      <c r="N248" s="1" t="s">
        <v>2</v>
      </c>
      <c r="O248" s="1" t="s">
        <v>4</v>
      </c>
      <c r="P248" s="1" t="s">
        <v>5</v>
      </c>
      <c r="Q248" s="1" t="s">
        <v>6</v>
      </c>
      <c r="R248" s="1" t="s">
        <v>7</v>
      </c>
      <c r="S248" s="1" t="s">
        <v>13</v>
      </c>
      <c r="T248" s="1" t="s">
        <v>14</v>
      </c>
      <c r="U248" s="1" t="s">
        <v>3502</v>
      </c>
      <c r="V248" s="1" t="s">
        <v>3501</v>
      </c>
      <c r="W248" s="1" t="s">
        <v>2</v>
      </c>
      <c r="X248" s="1" t="s">
        <v>2</v>
      </c>
      <c r="Y248" s="1" t="s">
        <v>2</v>
      </c>
    </row>
    <row r="249" spans="1:25" hidden="1" x14ac:dyDescent="0.2">
      <c r="A249" s="2">
        <v>143899</v>
      </c>
      <c r="B249" s="2">
        <v>1240</v>
      </c>
      <c r="C249" s="2">
        <v>1356</v>
      </c>
      <c r="D249" s="29" t="str">
        <f>VLOOKUP(C249,Piv.Analysis!A:AA,27,0)</f>
        <v>خرید خدمات</v>
      </c>
      <c r="E249" s="2"/>
      <c r="F249" s="1" t="s">
        <v>202</v>
      </c>
      <c r="G249" s="1" t="s">
        <v>2613</v>
      </c>
      <c r="H249" s="4">
        <v>0</v>
      </c>
      <c r="I249" s="4">
        <v>1545995446</v>
      </c>
      <c r="J249" s="4">
        <f t="shared" si="13"/>
        <v>-1545995446</v>
      </c>
      <c r="K249" s="2">
        <v>117</v>
      </c>
      <c r="L249" s="2">
        <v>24</v>
      </c>
      <c r="M249" s="1" t="s">
        <v>2602</v>
      </c>
      <c r="N249" s="1" t="s">
        <v>2</v>
      </c>
      <c r="O249" s="1" t="s">
        <v>4</v>
      </c>
      <c r="P249" s="1" t="s">
        <v>5</v>
      </c>
      <c r="Q249" s="1" t="s">
        <v>6</v>
      </c>
      <c r="R249" s="1" t="s">
        <v>7</v>
      </c>
      <c r="S249" s="1" t="s">
        <v>13</v>
      </c>
      <c r="T249" s="1" t="s">
        <v>14</v>
      </c>
      <c r="U249" s="1" t="s">
        <v>2603</v>
      </c>
      <c r="V249" s="1" t="s">
        <v>2602</v>
      </c>
      <c r="W249" s="1" t="s">
        <v>2604</v>
      </c>
      <c r="X249" s="1" t="s">
        <v>2</v>
      </c>
      <c r="Y249" s="1" t="s">
        <v>2</v>
      </c>
    </row>
    <row r="250" spans="1:25" hidden="1" x14ac:dyDescent="0.2">
      <c r="A250" s="2">
        <v>139491</v>
      </c>
      <c r="B250" s="2">
        <v>1248</v>
      </c>
      <c r="C250" s="2">
        <v>1064</v>
      </c>
      <c r="D250" s="29" t="str">
        <f>VLOOKUP(C250,Piv.Analysis!A:AA,27,0)</f>
        <v>خرید خدمات</v>
      </c>
      <c r="E250" s="2"/>
      <c r="F250" s="1" t="s">
        <v>81</v>
      </c>
      <c r="G250" s="1" t="s">
        <v>3396</v>
      </c>
      <c r="H250" s="4">
        <v>0</v>
      </c>
      <c r="I250" s="4">
        <v>266000000</v>
      </c>
      <c r="J250" s="4">
        <f t="shared" si="13"/>
        <v>-266000000</v>
      </c>
      <c r="K250" s="2">
        <v>117</v>
      </c>
      <c r="L250" s="2">
        <v>24</v>
      </c>
      <c r="M250" s="1" t="s">
        <v>3394</v>
      </c>
      <c r="N250" s="1" t="s">
        <v>2</v>
      </c>
      <c r="O250" s="1" t="s">
        <v>4</v>
      </c>
      <c r="P250" s="1" t="s">
        <v>5</v>
      </c>
      <c r="Q250" s="1" t="s">
        <v>6</v>
      </c>
      <c r="R250" s="1" t="s">
        <v>7</v>
      </c>
      <c r="S250" s="1" t="s">
        <v>13</v>
      </c>
      <c r="T250" s="1" t="s">
        <v>14</v>
      </c>
      <c r="U250" s="1" t="s">
        <v>3395</v>
      </c>
      <c r="V250" s="1" t="s">
        <v>3394</v>
      </c>
      <c r="W250" s="1" t="s">
        <v>2</v>
      </c>
      <c r="X250" s="1" t="s">
        <v>2</v>
      </c>
      <c r="Y250" s="1" t="s">
        <v>2</v>
      </c>
    </row>
    <row r="251" spans="1:25" hidden="1" x14ac:dyDescent="0.2">
      <c r="A251" s="2">
        <v>142150</v>
      </c>
      <c r="B251" s="2">
        <v>1255</v>
      </c>
      <c r="C251" s="2">
        <v>1281</v>
      </c>
      <c r="D251" s="29" t="str">
        <f>VLOOKUP(C251,Piv.Analysis!A:AA,27,0)</f>
        <v>خرید خدمات</v>
      </c>
      <c r="E251" s="2"/>
      <c r="F251" s="1" t="s">
        <v>22</v>
      </c>
      <c r="G251" s="1" t="s">
        <v>3535</v>
      </c>
      <c r="H251" s="4">
        <v>0</v>
      </c>
      <c r="I251" s="4">
        <v>31065000</v>
      </c>
      <c r="J251" s="4">
        <f t="shared" ref="J251:J254" si="14">H251-I251</f>
        <v>-31065000</v>
      </c>
      <c r="K251" s="2">
        <v>117</v>
      </c>
      <c r="L251" s="2">
        <v>24</v>
      </c>
      <c r="M251" s="1" t="s">
        <v>3530</v>
      </c>
      <c r="N251" s="1" t="s">
        <v>2</v>
      </c>
      <c r="O251" s="1" t="s">
        <v>4</v>
      </c>
      <c r="P251" s="1" t="s">
        <v>5</v>
      </c>
      <c r="Q251" s="1" t="s">
        <v>6</v>
      </c>
      <c r="R251" s="1" t="s">
        <v>7</v>
      </c>
      <c r="S251" s="1" t="s">
        <v>13</v>
      </c>
      <c r="T251" s="1" t="s">
        <v>14</v>
      </c>
      <c r="U251" s="1" t="s">
        <v>3531</v>
      </c>
      <c r="V251" s="1" t="s">
        <v>3530</v>
      </c>
      <c r="W251" s="1" t="s">
        <v>2</v>
      </c>
      <c r="X251" s="1" t="s">
        <v>2</v>
      </c>
      <c r="Y251" s="1" t="s">
        <v>2</v>
      </c>
    </row>
    <row r="252" spans="1:25" hidden="1" x14ac:dyDescent="0.2">
      <c r="A252" s="2">
        <v>142177</v>
      </c>
      <c r="B252" s="2">
        <v>1255</v>
      </c>
      <c r="C252" s="2">
        <v>1281</v>
      </c>
      <c r="D252" s="29" t="str">
        <f>VLOOKUP(C252,Piv.Analysis!A:AA,27,0)</f>
        <v>خرید خدمات</v>
      </c>
      <c r="E252" s="2"/>
      <c r="F252" s="1" t="s">
        <v>22</v>
      </c>
      <c r="G252" s="1" t="s">
        <v>3537</v>
      </c>
      <c r="H252" s="4">
        <v>0</v>
      </c>
      <c r="I252" s="4">
        <v>2616000</v>
      </c>
      <c r="J252" s="4">
        <f t="shared" si="14"/>
        <v>-2616000</v>
      </c>
      <c r="K252" s="2">
        <v>117</v>
      </c>
      <c r="L252" s="2">
        <v>24</v>
      </c>
      <c r="M252" s="1" t="s">
        <v>3530</v>
      </c>
      <c r="N252" s="1" t="s">
        <v>2</v>
      </c>
      <c r="O252" s="1" t="s">
        <v>4</v>
      </c>
      <c r="P252" s="1" t="s">
        <v>5</v>
      </c>
      <c r="Q252" s="1" t="s">
        <v>6</v>
      </c>
      <c r="R252" s="1" t="s">
        <v>7</v>
      </c>
      <c r="S252" s="1" t="s">
        <v>13</v>
      </c>
      <c r="T252" s="1" t="s">
        <v>14</v>
      </c>
      <c r="U252" s="1" t="s">
        <v>3531</v>
      </c>
      <c r="V252" s="1" t="s">
        <v>3530</v>
      </c>
      <c r="W252" s="1" t="s">
        <v>2</v>
      </c>
      <c r="X252" s="1" t="s">
        <v>2</v>
      </c>
      <c r="Y252" s="1" t="s">
        <v>2</v>
      </c>
    </row>
    <row r="253" spans="1:25" hidden="1" x14ac:dyDescent="0.2">
      <c r="A253" s="2">
        <v>147930</v>
      </c>
      <c r="B253" s="2">
        <v>1280</v>
      </c>
      <c r="C253" s="2">
        <v>1516</v>
      </c>
      <c r="D253" s="29" t="str">
        <f>VLOOKUP(C253,Piv.Analysis!A:AA,27,0)</f>
        <v>خرید خدمات</v>
      </c>
      <c r="E253" s="2"/>
      <c r="F253" s="1" t="s">
        <v>2430</v>
      </c>
      <c r="G253" s="1" t="s">
        <v>3303</v>
      </c>
      <c r="H253" s="4">
        <v>0</v>
      </c>
      <c r="I253" s="4">
        <v>20621017762</v>
      </c>
      <c r="J253" s="4">
        <f t="shared" si="14"/>
        <v>-20621017762</v>
      </c>
      <c r="K253" s="2">
        <v>117</v>
      </c>
      <c r="L253" s="2">
        <v>24</v>
      </c>
      <c r="M253" s="1" t="s">
        <v>3289</v>
      </c>
      <c r="N253" s="1" t="s">
        <v>2</v>
      </c>
      <c r="O253" s="1" t="s">
        <v>4</v>
      </c>
      <c r="P253" s="1" t="s">
        <v>5</v>
      </c>
      <c r="Q253" s="1" t="s">
        <v>6</v>
      </c>
      <c r="R253" s="1" t="s">
        <v>7</v>
      </c>
      <c r="S253" s="1" t="s">
        <v>13</v>
      </c>
      <c r="T253" s="1" t="s">
        <v>14</v>
      </c>
      <c r="U253" s="1" t="s">
        <v>3290</v>
      </c>
      <c r="V253" s="1" t="s">
        <v>3289</v>
      </c>
      <c r="W253" s="1" t="s">
        <v>2</v>
      </c>
      <c r="X253" s="1" t="s">
        <v>2</v>
      </c>
      <c r="Y253" s="1" t="s">
        <v>2</v>
      </c>
    </row>
    <row r="254" spans="1:25" hidden="1" x14ac:dyDescent="0.2">
      <c r="A254" s="2">
        <v>153818</v>
      </c>
      <c r="B254" s="2">
        <v>1295</v>
      </c>
      <c r="C254" s="2">
        <v>1532</v>
      </c>
      <c r="D254" s="29" t="str">
        <f>VLOOKUP(C254,Piv.Analysis!A:AA,27,0)</f>
        <v>خرید خدمات</v>
      </c>
      <c r="E254" s="2"/>
      <c r="F254" s="1" t="s">
        <v>11</v>
      </c>
      <c r="G254" s="1" t="s">
        <v>2862</v>
      </c>
      <c r="H254" s="4">
        <v>0</v>
      </c>
      <c r="I254" s="4">
        <v>600157292600</v>
      </c>
      <c r="J254" s="4">
        <f t="shared" si="14"/>
        <v>-600157292600</v>
      </c>
      <c r="K254" s="2">
        <v>117</v>
      </c>
      <c r="L254" s="2">
        <v>24</v>
      </c>
      <c r="M254" s="1" t="s">
        <v>2841</v>
      </c>
      <c r="N254" s="1" t="s">
        <v>2</v>
      </c>
      <c r="O254" s="1" t="s">
        <v>4</v>
      </c>
      <c r="P254" s="1" t="s">
        <v>5</v>
      </c>
      <c r="Q254" s="1" t="s">
        <v>6</v>
      </c>
      <c r="R254" s="1" t="s">
        <v>7</v>
      </c>
      <c r="S254" s="1" t="s">
        <v>13</v>
      </c>
      <c r="T254" s="1" t="s">
        <v>14</v>
      </c>
      <c r="U254" s="1" t="s">
        <v>2842</v>
      </c>
      <c r="V254" s="1" t="s">
        <v>2841</v>
      </c>
      <c r="W254" s="1" t="s">
        <v>2843</v>
      </c>
      <c r="X254" s="1" t="s">
        <v>2</v>
      </c>
      <c r="Y254" s="1" t="s">
        <v>2</v>
      </c>
    </row>
    <row r="255" spans="1:25" hidden="1" x14ac:dyDescent="0.2">
      <c r="A255" s="2">
        <v>147281</v>
      </c>
      <c r="B255" s="2">
        <v>1304</v>
      </c>
      <c r="C255" s="2">
        <v>1462</v>
      </c>
      <c r="D255" s="29" t="str">
        <f>VLOOKUP(C255,Piv.Analysis!A:AA,27,0)</f>
        <v>خرید خدمات</v>
      </c>
      <c r="E255" s="2"/>
      <c r="F255" s="1" t="s">
        <v>209</v>
      </c>
      <c r="G255" s="1" t="s">
        <v>2616</v>
      </c>
      <c r="H255" s="4">
        <v>0</v>
      </c>
      <c r="I255" s="4">
        <v>1251906000</v>
      </c>
      <c r="J255" s="4">
        <f t="shared" ref="J255:J264" si="15">H255-I255</f>
        <v>-1251906000</v>
      </c>
      <c r="K255" s="2">
        <v>117</v>
      </c>
      <c r="L255" s="2">
        <v>24</v>
      </c>
      <c r="M255" s="1" t="s">
        <v>2602</v>
      </c>
      <c r="N255" s="1" t="s">
        <v>2</v>
      </c>
      <c r="O255" s="1" t="s">
        <v>4</v>
      </c>
      <c r="P255" s="1" t="s">
        <v>5</v>
      </c>
      <c r="Q255" s="1" t="s">
        <v>6</v>
      </c>
      <c r="R255" s="1" t="s">
        <v>7</v>
      </c>
      <c r="S255" s="1" t="s">
        <v>13</v>
      </c>
      <c r="T255" s="1" t="s">
        <v>14</v>
      </c>
      <c r="U255" s="1" t="s">
        <v>2603</v>
      </c>
      <c r="V255" s="1" t="s">
        <v>2602</v>
      </c>
      <c r="W255" s="1" t="s">
        <v>2604</v>
      </c>
      <c r="X255" s="1" t="s">
        <v>2</v>
      </c>
      <c r="Y255" s="1" t="s">
        <v>2</v>
      </c>
    </row>
    <row r="256" spans="1:25" hidden="1" x14ac:dyDescent="0.2">
      <c r="A256" s="2">
        <v>147308</v>
      </c>
      <c r="B256" s="2">
        <v>1304</v>
      </c>
      <c r="C256" s="2">
        <v>1462</v>
      </c>
      <c r="D256" s="29" t="str">
        <f>VLOOKUP(C256,Piv.Analysis!A:AA,27,0)</f>
        <v>خرید خدمات</v>
      </c>
      <c r="E256" s="2"/>
      <c r="F256" s="1" t="s">
        <v>209</v>
      </c>
      <c r="G256" s="1" t="s">
        <v>2620</v>
      </c>
      <c r="H256" s="4">
        <v>0</v>
      </c>
      <c r="I256" s="4">
        <v>70917222</v>
      </c>
      <c r="J256" s="4">
        <f t="shared" si="15"/>
        <v>-70917222</v>
      </c>
      <c r="K256" s="2">
        <v>117</v>
      </c>
      <c r="L256" s="2">
        <v>24</v>
      </c>
      <c r="M256" s="1" t="s">
        <v>2602</v>
      </c>
      <c r="N256" s="1" t="s">
        <v>2</v>
      </c>
      <c r="O256" s="1" t="s">
        <v>4</v>
      </c>
      <c r="P256" s="1" t="s">
        <v>5</v>
      </c>
      <c r="Q256" s="1" t="s">
        <v>6</v>
      </c>
      <c r="R256" s="1" t="s">
        <v>7</v>
      </c>
      <c r="S256" s="1" t="s">
        <v>13</v>
      </c>
      <c r="T256" s="1" t="s">
        <v>14</v>
      </c>
      <c r="U256" s="1" t="s">
        <v>2603</v>
      </c>
      <c r="V256" s="1" t="s">
        <v>2602</v>
      </c>
      <c r="W256" s="1" t="s">
        <v>2604</v>
      </c>
      <c r="X256" s="1" t="s">
        <v>2</v>
      </c>
      <c r="Y256" s="1" t="s">
        <v>2</v>
      </c>
    </row>
    <row r="257" spans="1:25" hidden="1" x14ac:dyDescent="0.2">
      <c r="A257" s="2">
        <v>147310</v>
      </c>
      <c r="B257" s="2">
        <v>1304</v>
      </c>
      <c r="C257" s="2">
        <v>1462</v>
      </c>
      <c r="D257" s="29" t="str">
        <f>VLOOKUP(C257,Piv.Analysis!A:AA,27,0)</f>
        <v>خرید خدمات</v>
      </c>
      <c r="E257" s="2"/>
      <c r="F257" s="1" t="s">
        <v>209</v>
      </c>
      <c r="G257" s="1" t="s">
        <v>2621</v>
      </c>
      <c r="H257" s="4">
        <v>0</v>
      </c>
      <c r="I257" s="4">
        <v>141834444</v>
      </c>
      <c r="J257" s="4">
        <f t="shared" si="15"/>
        <v>-141834444</v>
      </c>
      <c r="K257" s="2">
        <v>117</v>
      </c>
      <c r="L257" s="2">
        <v>24</v>
      </c>
      <c r="M257" s="1" t="s">
        <v>2602</v>
      </c>
      <c r="N257" s="1" t="s">
        <v>2</v>
      </c>
      <c r="O257" s="1" t="s">
        <v>4</v>
      </c>
      <c r="P257" s="1" t="s">
        <v>5</v>
      </c>
      <c r="Q257" s="1" t="s">
        <v>6</v>
      </c>
      <c r="R257" s="1" t="s">
        <v>7</v>
      </c>
      <c r="S257" s="1" t="s">
        <v>13</v>
      </c>
      <c r="T257" s="1" t="s">
        <v>14</v>
      </c>
      <c r="U257" s="1" t="s">
        <v>2603</v>
      </c>
      <c r="V257" s="1" t="s">
        <v>2602</v>
      </c>
      <c r="W257" s="1" t="s">
        <v>2604</v>
      </c>
      <c r="X257" s="1" t="s">
        <v>2</v>
      </c>
      <c r="Y257" s="1" t="s">
        <v>2</v>
      </c>
    </row>
    <row r="258" spans="1:25" hidden="1" x14ac:dyDescent="0.2">
      <c r="A258" s="2">
        <v>144998</v>
      </c>
      <c r="B258" s="2">
        <v>1369</v>
      </c>
      <c r="C258" s="2">
        <v>1404</v>
      </c>
      <c r="D258" s="29" t="str">
        <f>VLOOKUP(C258,Piv.Analysis!A:AA,27,0)</f>
        <v>خرید خدمات</v>
      </c>
      <c r="E258" s="2"/>
      <c r="F258" s="1" t="s">
        <v>1646</v>
      </c>
      <c r="G258" s="1" t="s">
        <v>3504</v>
      </c>
      <c r="H258" s="4">
        <v>0</v>
      </c>
      <c r="I258" s="4">
        <v>25010000</v>
      </c>
      <c r="J258" s="4">
        <f t="shared" si="15"/>
        <v>-25010000</v>
      </c>
      <c r="K258" s="2">
        <v>117</v>
      </c>
      <c r="L258" s="2">
        <v>24</v>
      </c>
      <c r="M258" s="1" t="s">
        <v>3501</v>
      </c>
      <c r="N258" s="1" t="s">
        <v>2</v>
      </c>
      <c r="O258" s="1" t="s">
        <v>4</v>
      </c>
      <c r="P258" s="1" t="s">
        <v>5</v>
      </c>
      <c r="Q258" s="1" t="s">
        <v>6</v>
      </c>
      <c r="R258" s="1" t="s">
        <v>7</v>
      </c>
      <c r="S258" s="1" t="s">
        <v>13</v>
      </c>
      <c r="T258" s="1" t="s">
        <v>14</v>
      </c>
      <c r="U258" s="1" t="s">
        <v>3502</v>
      </c>
      <c r="V258" s="1" t="s">
        <v>3501</v>
      </c>
      <c r="W258" s="1" t="s">
        <v>2</v>
      </c>
      <c r="X258" s="1" t="s">
        <v>2</v>
      </c>
      <c r="Y258" s="1" t="s">
        <v>2</v>
      </c>
    </row>
    <row r="259" spans="1:25" hidden="1" x14ac:dyDescent="0.2">
      <c r="A259" s="2">
        <v>179310</v>
      </c>
      <c r="B259" s="2">
        <v>1329</v>
      </c>
      <c r="C259" s="2">
        <v>1868</v>
      </c>
      <c r="D259" s="33" t="str">
        <f>VLOOKUP(C259,Piv.Analysis!A:AA,27,0)</f>
        <v>خرید انباری</v>
      </c>
      <c r="E259" s="2"/>
      <c r="F259" s="1" t="s">
        <v>171</v>
      </c>
      <c r="G259" s="1" t="s">
        <v>3205</v>
      </c>
      <c r="H259" s="4">
        <v>0</v>
      </c>
      <c r="I259" s="4">
        <v>47017587902</v>
      </c>
      <c r="J259" s="4">
        <f t="shared" si="15"/>
        <v>-47017587902</v>
      </c>
      <c r="K259" s="2">
        <v>117</v>
      </c>
      <c r="L259" s="2">
        <v>24</v>
      </c>
      <c r="M259" s="1" t="s">
        <v>3201</v>
      </c>
      <c r="N259" s="1" t="s">
        <v>2</v>
      </c>
      <c r="O259" s="1" t="s">
        <v>4</v>
      </c>
      <c r="P259" s="1" t="s">
        <v>5</v>
      </c>
      <c r="Q259" s="1" t="s">
        <v>6</v>
      </c>
      <c r="R259" s="1" t="s">
        <v>7</v>
      </c>
      <c r="S259" s="1" t="s">
        <v>13</v>
      </c>
      <c r="T259" s="1" t="s">
        <v>14</v>
      </c>
      <c r="U259" s="1" t="s">
        <v>3202</v>
      </c>
      <c r="V259" s="1" t="s">
        <v>3201</v>
      </c>
      <c r="W259" s="1" t="s">
        <v>2</v>
      </c>
      <c r="X259" s="1" t="s">
        <v>2</v>
      </c>
      <c r="Y259" s="1" t="s">
        <v>2</v>
      </c>
    </row>
    <row r="260" spans="1:25" hidden="1" x14ac:dyDescent="0.2">
      <c r="A260" s="2">
        <v>139498</v>
      </c>
      <c r="B260" s="2">
        <v>1214</v>
      </c>
      <c r="C260" s="2">
        <v>1065</v>
      </c>
      <c r="D260" s="33" t="str">
        <f>VLOOKUP(C260,Piv.Analysis!A:AA,27,0)</f>
        <v>خرید انباری</v>
      </c>
      <c r="E260" s="2"/>
      <c r="F260" s="1" t="s">
        <v>1149</v>
      </c>
      <c r="G260" s="1" t="s">
        <v>3213</v>
      </c>
      <c r="H260" s="4">
        <v>0</v>
      </c>
      <c r="I260" s="4">
        <v>686250000</v>
      </c>
      <c r="J260" s="4">
        <f t="shared" si="15"/>
        <v>-686250000</v>
      </c>
      <c r="K260" s="2">
        <v>117</v>
      </c>
      <c r="L260" s="2">
        <v>24</v>
      </c>
      <c r="M260" s="1" t="s">
        <v>3214</v>
      </c>
      <c r="N260" s="1" t="s">
        <v>2</v>
      </c>
      <c r="O260" s="1" t="s">
        <v>4</v>
      </c>
      <c r="P260" s="1" t="s">
        <v>5</v>
      </c>
      <c r="Q260" s="1" t="s">
        <v>6</v>
      </c>
      <c r="R260" s="1" t="s">
        <v>7</v>
      </c>
      <c r="S260" s="1" t="s">
        <v>13</v>
      </c>
      <c r="T260" s="1" t="s">
        <v>14</v>
      </c>
      <c r="U260" s="1" t="s">
        <v>3215</v>
      </c>
      <c r="V260" s="1" t="s">
        <v>3214</v>
      </c>
      <c r="W260" s="1" t="s">
        <v>3216</v>
      </c>
      <c r="X260" s="1" t="s">
        <v>2</v>
      </c>
      <c r="Y260" s="1" t="s">
        <v>2</v>
      </c>
    </row>
    <row r="261" spans="1:25" hidden="1" x14ac:dyDescent="0.2">
      <c r="A261" s="2">
        <v>175231</v>
      </c>
      <c r="B261" s="2">
        <v>1616</v>
      </c>
      <c r="C261" s="2">
        <v>1703</v>
      </c>
      <c r="D261" s="33" t="str">
        <f>VLOOKUP(C261,Piv.Analysis!A:AA,27,0)</f>
        <v>خرید انباری</v>
      </c>
      <c r="E261" s="2"/>
      <c r="F261" s="1" t="s">
        <v>350</v>
      </c>
      <c r="G261" s="1" t="s">
        <v>3217</v>
      </c>
      <c r="H261" s="4">
        <v>0</v>
      </c>
      <c r="I261" s="4">
        <v>2180925000</v>
      </c>
      <c r="J261" s="4">
        <f t="shared" si="15"/>
        <v>-2180925000</v>
      </c>
      <c r="K261" s="2">
        <v>117</v>
      </c>
      <c r="L261" s="2">
        <v>24</v>
      </c>
      <c r="M261" s="1" t="s">
        <v>3214</v>
      </c>
      <c r="N261" s="1" t="s">
        <v>2</v>
      </c>
      <c r="O261" s="1" t="s">
        <v>4</v>
      </c>
      <c r="P261" s="1" t="s">
        <v>5</v>
      </c>
      <c r="Q261" s="1" t="s">
        <v>6</v>
      </c>
      <c r="R261" s="1" t="s">
        <v>7</v>
      </c>
      <c r="S261" s="1" t="s">
        <v>13</v>
      </c>
      <c r="T261" s="1" t="s">
        <v>14</v>
      </c>
      <c r="U261" s="1" t="s">
        <v>3215</v>
      </c>
      <c r="V261" s="1" t="s">
        <v>3214</v>
      </c>
      <c r="W261" s="1" t="s">
        <v>3216</v>
      </c>
      <c r="X261" s="1" t="s">
        <v>2</v>
      </c>
      <c r="Y261" s="1" t="s">
        <v>2</v>
      </c>
    </row>
    <row r="262" spans="1:25" hidden="1" x14ac:dyDescent="0.2">
      <c r="A262" s="2">
        <v>175232</v>
      </c>
      <c r="B262" s="2">
        <v>1616</v>
      </c>
      <c r="C262" s="2">
        <v>1703</v>
      </c>
      <c r="D262" s="33" t="str">
        <f>VLOOKUP(C262,Piv.Analysis!A:AA,27,0)</f>
        <v>خرید انباری</v>
      </c>
      <c r="E262" s="2"/>
      <c r="F262" s="1" t="s">
        <v>350</v>
      </c>
      <c r="G262" s="1" t="s">
        <v>3218</v>
      </c>
      <c r="H262" s="4">
        <v>0</v>
      </c>
      <c r="I262" s="4">
        <v>2178900000</v>
      </c>
      <c r="J262" s="4">
        <f t="shared" si="15"/>
        <v>-2178900000</v>
      </c>
      <c r="K262" s="2">
        <v>117</v>
      </c>
      <c r="L262" s="2">
        <v>24</v>
      </c>
      <c r="M262" s="1" t="s">
        <v>3214</v>
      </c>
      <c r="N262" s="1" t="s">
        <v>2</v>
      </c>
      <c r="O262" s="1" t="s">
        <v>4</v>
      </c>
      <c r="P262" s="1" t="s">
        <v>5</v>
      </c>
      <c r="Q262" s="1" t="s">
        <v>6</v>
      </c>
      <c r="R262" s="1" t="s">
        <v>7</v>
      </c>
      <c r="S262" s="1" t="s">
        <v>13</v>
      </c>
      <c r="T262" s="1" t="s">
        <v>14</v>
      </c>
      <c r="U262" s="1" t="s">
        <v>3215</v>
      </c>
      <c r="V262" s="1" t="s">
        <v>3214</v>
      </c>
      <c r="W262" s="1" t="s">
        <v>3216</v>
      </c>
      <c r="X262" s="1" t="s">
        <v>2</v>
      </c>
      <c r="Y262" s="1" t="s">
        <v>2</v>
      </c>
    </row>
    <row r="263" spans="1:25" hidden="1" x14ac:dyDescent="0.2">
      <c r="A263" s="2">
        <v>147500</v>
      </c>
      <c r="B263" s="2">
        <v>1426</v>
      </c>
      <c r="C263" s="2">
        <v>1475</v>
      </c>
      <c r="D263" s="33" t="str">
        <f>VLOOKUP(C263,Piv.Analysis!A:AA,27,0)</f>
        <v>خرید انباری</v>
      </c>
      <c r="E263" s="2"/>
      <c r="F263" s="1" t="s">
        <v>582</v>
      </c>
      <c r="G263" s="1" t="s">
        <v>3220</v>
      </c>
      <c r="H263" s="4">
        <v>0</v>
      </c>
      <c r="I263" s="4">
        <v>189660000</v>
      </c>
      <c r="J263" s="4">
        <f t="shared" si="15"/>
        <v>-189660000</v>
      </c>
      <c r="K263" s="2">
        <v>117</v>
      </c>
      <c r="L263" s="2">
        <v>24</v>
      </c>
      <c r="M263" s="1" t="s">
        <v>3221</v>
      </c>
      <c r="N263" s="1" t="s">
        <v>2</v>
      </c>
      <c r="O263" s="1" t="s">
        <v>4</v>
      </c>
      <c r="P263" s="1" t="s">
        <v>5</v>
      </c>
      <c r="Q263" s="1" t="s">
        <v>6</v>
      </c>
      <c r="R263" s="1" t="s">
        <v>7</v>
      </c>
      <c r="S263" s="1" t="s">
        <v>13</v>
      </c>
      <c r="T263" s="1" t="s">
        <v>14</v>
      </c>
      <c r="U263" s="1" t="s">
        <v>3222</v>
      </c>
      <c r="V263" s="1" t="s">
        <v>3221</v>
      </c>
      <c r="W263" s="1" t="s">
        <v>2</v>
      </c>
      <c r="X263" s="1" t="s">
        <v>2</v>
      </c>
      <c r="Y263" s="1" t="s">
        <v>2</v>
      </c>
    </row>
    <row r="264" spans="1:25" hidden="1" x14ac:dyDescent="0.2">
      <c r="A264" s="2">
        <v>147496</v>
      </c>
      <c r="B264" s="2">
        <v>1437</v>
      </c>
      <c r="C264" s="2">
        <v>1474</v>
      </c>
      <c r="D264" s="33" t="str">
        <f>VLOOKUP(C264,Piv.Analysis!A:AA,27,0)</f>
        <v>خرید انباری</v>
      </c>
      <c r="E264" s="2"/>
      <c r="F264" s="1" t="s">
        <v>28</v>
      </c>
      <c r="G264" s="1" t="s">
        <v>3227</v>
      </c>
      <c r="H264" s="4">
        <v>0</v>
      </c>
      <c r="I264" s="4">
        <v>5631849172</v>
      </c>
      <c r="J264" s="4">
        <f t="shared" si="15"/>
        <v>-5631849172</v>
      </c>
      <c r="K264" s="2">
        <v>117</v>
      </c>
      <c r="L264" s="2">
        <v>24</v>
      </c>
      <c r="M264" s="1" t="s">
        <v>3225</v>
      </c>
      <c r="N264" s="1" t="s">
        <v>2</v>
      </c>
      <c r="O264" s="1" t="s">
        <v>4</v>
      </c>
      <c r="P264" s="1" t="s">
        <v>5</v>
      </c>
      <c r="Q264" s="1" t="s">
        <v>6</v>
      </c>
      <c r="R264" s="1" t="s">
        <v>7</v>
      </c>
      <c r="S264" s="1" t="s">
        <v>13</v>
      </c>
      <c r="T264" s="1" t="s">
        <v>14</v>
      </c>
      <c r="U264" s="1" t="s">
        <v>3226</v>
      </c>
      <c r="V264" s="1" t="s">
        <v>3225</v>
      </c>
      <c r="W264" s="1" t="s">
        <v>2</v>
      </c>
      <c r="X264" s="1" t="s">
        <v>2</v>
      </c>
      <c r="Y264" s="1" t="s">
        <v>2</v>
      </c>
    </row>
    <row r="265" spans="1:25" hidden="1" x14ac:dyDescent="0.2">
      <c r="A265" s="2">
        <v>174995</v>
      </c>
      <c r="B265" s="2">
        <v>1471</v>
      </c>
      <c r="C265" s="2">
        <v>1694</v>
      </c>
      <c r="D265" s="33" t="str">
        <f>VLOOKUP(C265,Piv.Analysis!A:AA,27,0)</f>
        <v>خرید انباری</v>
      </c>
      <c r="E265" s="2"/>
      <c r="F265" s="1" t="s">
        <v>93</v>
      </c>
      <c r="G265" s="1" t="s">
        <v>3253</v>
      </c>
      <c r="H265" s="4">
        <v>0</v>
      </c>
      <c r="I265" s="4">
        <v>14062362500</v>
      </c>
      <c r="J265" s="4">
        <f t="shared" ref="J265:J284" si="16">H265-I265</f>
        <v>-14062362500</v>
      </c>
      <c r="K265" s="2">
        <v>117</v>
      </c>
      <c r="L265" s="2">
        <v>24</v>
      </c>
      <c r="M265" s="1" t="s">
        <v>3251</v>
      </c>
      <c r="N265" s="1" t="s">
        <v>2</v>
      </c>
      <c r="O265" s="1" t="s">
        <v>4</v>
      </c>
      <c r="P265" s="1" t="s">
        <v>5</v>
      </c>
      <c r="Q265" s="1" t="s">
        <v>6</v>
      </c>
      <c r="R265" s="1" t="s">
        <v>7</v>
      </c>
      <c r="S265" s="1" t="s">
        <v>13</v>
      </c>
      <c r="T265" s="1" t="s">
        <v>14</v>
      </c>
      <c r="U265" s="1" t="s">
        <v>3252</v>
      </c>
      <c r="V265" s="1" t="s">
        <v>3251</v>
      </c>
      <c r="W265" s="1" t="s">
        <v>2</v>
      </c>
      <c r="X265" s="1" t="s">
        <v>2</v>
      </c>
      <c r="Y265" s="1" t="s">
        <v>2</v>
      </c>
    </row>
    <row r="266" spans="1:25" hidden="1" x14ac:dyDescent="0.2">
      <c r="A266" s="2">
        <v>140076</v>
      </c>
      <c r="B266" s="2">
        <v>1222</v>
      </c>
      <c r="C266" s="2">
        <v>1137</v>
      </c>
      <c r="D266" s="33" t="str">
        <f>VLOOKUP(C266,Piv.Analysis!A:AA,27,0)</f>
        <v>خرید انباری</v>
      </c>
      <c r="E266" s="2"/>
      <c r="F266" s="1" t="s">
        <v>83</v>
      </c>
      <c r="G266" s="1" t="s">
        <v>3254</v>
      </c>
      <c r="H266" s="4">
        <v>0</v>
      </c>
      <c r="I266" s="4">
        <v>4039976000</v>
      </c>
      <c r="J266" s="4">
        <f t="shared" si="16"/>
        <v>-4039976000</v>
      </c>
      <c r="K266" s="2">
        <v>117</v>
      </c>
      <c r="L266" s="2">
        <v>24</v>
      </c>
      <c r="M266" s="1" t="s">
        <v>3255</v>
      </c>
      <c r="N266" s="1" t="s">
        <v>2</v>
      </c>
      <c r="O266" s="1" t="s">
        <v>4</v>
      </c>
      <c r="P266" s="1" t="s">
        <v>5</v>
      </c>
      <c r="Q266" s="1" t="s">
        <v>6</v>
      </c>
      <c r="R266" s="1" t="s">
        <v>7</v>
      </c>
      <c r="S266" s="1" t="s">
        <v>13</v>
      </c>
      <c r="T266" s="1" t="s">
        <v>14</v>
      </c>
      <c r="U266" s="1" t="s">
        <v>3256</v>
      </c>
      <c r="V266" s="1" t="s">
        <v>3255</v>
      </c>
      <c r="W266" s="1" t="s">
        <v>2</v>
      </c>
      <c r="X266" s="1" t="s">
        <v>2</v>
      </c>
      <c r="Y266" s="1" t="s">
        <v>2</v>
      </c>
    </row>
    <row r="267" spans="1:25" hidden="1" x14ac:dyDescent="0.2">
      <c r="A267" s="2">
        <v>140077</v>
      </c>
      <c r="B267" s="2">
        <v>1222</v>
      </c>
      <c r="C267" s="2">
        <v>1137</v>
      </c>
      <c r="D267" s="33" t="str">
        <f>VLOOKUP(C267,Piv.Analysis!A:AA,27,0)</f>
        <v>خرید انباری</v>
      </c>
      <c r="E267" s="2"/>
      <c r="F267" s="1" t="s">
        <v>83</v>
      </c>
      <c r="G267" s="1" t="s">
        <v>3257</v>
      </c>
      <c r="H267" s="4">
        <v>0</v>
      </c>
      <c r="I267" s="4">
        <v>323198080</v>
      </c>
      <c r="J267" s="4">
        <f t="shared" si="16"/>
        <v>-323198080</v>
      </c>
      <c r="K267" s="2">
        <v>117</v>
      </c>
      <c r="L267" s="2">
        <v>24</v>
      </c>
      <c r="M267" s="1" t="s">
        <v>3255</v>
      </c>
      <c r="N267" s="1" t="s">
        <v>2</v>
      </c>
      <c r="O267" s="1" t="s">
        <v>4</v>
      </c>
      <c r="P267" s="1" t="s">
        <v>5</v>
      </c>
      <c r="Q267" s="1" t="s">
        <v>6</v>
      </c>
      <c r="R267" s="1" t="s">
        <v>7</v>
      </c>
      <c r="S267" s="1" t="s">
        <v>13</v>
      </c>
      <c r="T267" s="1" t="s">
        <v>14</v>
      </c>
      <c r="U267" s="1" t="s">
        <v>3256</v>
      </c>
      <c r="V267" s="1" t="s">
        <v>3255</v>
      </c>
      <c r="W267" s="1" t="s">
        <v>2</v>
      </c>
      <c r="X267" s="1" t="s">
        <v>2</v>
      </c>
      <c r="Y267" s="1" t="s">
        <v>2</v>
      </c>
    </row>
    <row r="268" spans="1:25" hidden="1" x14ac:dyDescent="0.2">
      <c r="A268" s="2">
        <v>143337</v>
      </c>
      <c r="B268" s="2">
        <v>1170</v>
      </c>
      <c r="C268" s="2">
        <v>1336</v>
      </c>
      <c r="D268" s="33" t="str">
        <f>VLOOKUP(C268,Piv.Analysis!A:AA,27,0)</f>
        <v>خرید انباری</v>
      </c>
      <c r="E268" s="2"/>
      <c r="F268" s="1" t="s">
        <v>189</v>
      </c>
      <c r="G268" s="1" t="s">
        <v>3270</v>
      </c>
      <c r="H268" s="4">
        <v>0</v>
      </c>
      <c r="I268" s="4">
        <v>633595200</v>
      </c>
      <c r="J268" s="4">
        <f t="shared" si="16"/>
        <v>-633595200</v>
      </c>
      <c r="K268" s="2">
        <v>117</v>
      </c>
      <c r="L268" s="2">
        <v>24</v>
      </c>
      <c r="M268" s="1" t="s">
        <v>3260</v>
      </c>
      <c r="N268" s="1" t="s">
        <v>2</v>
      </c>
      <c r="O268" s="1" t="s">
        <v>4</v>
      </c>
      <c r="P268" s="1" t="s">
        <v>5</v>
      </c>
      <c r="Q268" s="1" t="s">
        <v>6</v>
      </c>
      <c r="R268" s="1" t="s">
        <v>7</v>
      </c>
      <c r="S268" s="1" t="s">
        <v>13</v>
      </c>
      <c r="T268" s="1" t="s">
        <v>14</v>
      </c>
      <c r="U268" s="1" t="s">
        <v>3261</v>
      </c>
      <c r="V268" s="1" t="s">
        <v>3260</v>
      </c>
      <c r="W268" s="1" t="s">
        <v>2</v>
      </c>
      <c r="X268" s="1" t="s">
        <v>2</v>
      </c>
      <c r="Y268" s="1" t="s">
        <v>2</v>
      </c>
    </row>
    <row r="269" spans="1:25" hidden="1" x14ac:dyDescent="0.2">
      <c r="A269" s="2">
        <v>143338</v>
      </c>
      <c r="B269" s="2">
        <v>1170</v>
      </c>
      <c r="C269" s="2">
        <v>1336</v>
      </c>
      <c r="D269" s="33" t="str">
        <f>VLOOKUP(C269,Piv.Analysis!A:AA,27,0)</f>
        <v>خرید انباری</v>
      </c>
      <c r="E269" s="2"/>
      <c r="F269" s="1" t="s">
        <v>189</v>
      </c>
      <c r="G269" s="1" t="s">
        <v>3271</v>
      </c>
      <c r="H269" s="4">
        <v>0</v>
      </c>
      <c r="I269" s="4">
        <v>15085600</v>
      </c>
      <c r="J269" s="4">
        <f t="shared" si="16"/>
        <v>-15085600</v>
      </c>
      <c r="K269" s="2">
        <v>117</v>
      </c>
      <c r="L269" s="2">
        <v>24</v>
      </c>
      <c r="M269" s="1" t="s">
        <v>3260</v>
      </c>
      <c r="N269" s="1" t="s">
        <v>2</v>
      </c>
      <c r="O269" s="1" t="s">
        <v>4</v>
      </c>
      <c r="P269" s="1" t="s">
        <v>5</v>
      </c>
      <c r="Q269" s="1" t="s">
        <v>6</v>
      </c>
      <c r="R269" s="1" t="s">
        <v>7</v>
      </c>
      <c r="S269" s="1" t="s">
        <v>13</v>
      </c>
      <c r="T269" s="1" t="s">
        <v>14</v>
      </c>
      <c r="U269" s="1" t="s">
        <v>3261</v>
      </c>
      <c r="V269" s="1" t="s">
        <v>3260</v>
      </c>
      <c r="W269" s="1" t="s">
        <v>2</v>
      </c>
      <c r="X269" s="1" t="s">
        <v>2</v>
      </c>
      <c r="Y269" s="1" t="s">
        <v>2</v>
      </c>
    </row>
    <row r="270" spans="1:25" hidden="1" x14ac:dyDescent="0.2">
      <c r="A270" s="2">
        <v>139541</v>
      </c>
      <c r="B270" s="2">
        <v>1199</v>
      </c>
      <c r="C270" s="2">
        <v>1073</v>
      </c>
      <c r="D270" s="33" t="str">
        <f>VLOOKUP(C270,Piv.Analysis!A:AA,27,0)</f>
        <v>خرید انباری</v>
      </c>
      <c r="E270" s="2"/>
      <c r="F270" s="1" t="s">
        <v>35</v>
      </c>
      <c r="G270" s="1" t="s">
        <v>3273</v>
      </c>
      <c r="H270" s="4">
        <v>0</v>
      </c>
      <c r="I270" s="4">
        <v>439488000</v>
      </c>
      <c r="J270" s="4">
        <f t="shared" si="16"/>
        <v>-439488000</v>
      </c>
      <c r="K270" s="2">
        <v>117</v>
      </c>
      <c r="L270" s="2">
        <v>24</v>
      </c>
      <c r="M270" s="1" t="s">
        <v>3260</v>
      </c>
      <c r="N270" s="1" t="s">
        <v>2</v>
      </c>
      <c r="O270" s="1" t="s">
        <v>4</v>
      </c>
      <c r="P270" s="1" t="s">
        <v>5</v>
      </c>
      <c r="Q270" s="1" t="s">
        <v>6</v>
      </c>
      <c r="R270" s="1" t="s">
        <v>7</v>
      </c>
      <c r="S270" s="1" t="s">
        <v>13</v>
      </c>
      <c r="T270" s="1" t="s">
        <v>14</v>
      </c>
      <c r="U270" s="1" t="s">
        <v>3261</v>
      </c>
      <c r="V270" s="1" t="s">
        <v>3260</v>
      </c>
      <c r="W270" s="1" t="s">
        <v>2</v>
      </c>
      <c r="X270" s="1" t="s">
        <v>2</v>
      </c>
      <c r="Y270" s="1" t="s">
        <v>2</v>
      </c>
    </row>
    <row r="271" spans="1:25" hidden="1" x14ac:dyDescent="0.2">
      <c r="A271" s="2">
        <v>139595</v>
      </c>
      <c r="B271" s="2">
        <v>1200</v>
      </c>
      <c r="C271" s="2">
        <v>1078</v>
      </c>
      <c r="D271" s="33" t="str">
        <f>VLOOKUP(C271,Piv.Analysis!A:AA,27,0)</f>
        <v>خرید انباری</v>
      </c>
      <c r="E271" s="2"/>
      <c r="F271" s="1" t="s">
        <v>35</v>
      </c>
      <c r="G271" s="1" t="s">
        <v>3274</v>
      </c>
      <c r="H271" s="4">
        <v>0</v>
      </c>
      <c r="I271" s="4">
        <v>1793616800</v>
      </c>
      <c r="J271" s="4">
        <f t="shared" si="16"/>
        <v>-1793616800</v>
      </c>
      <c r="K271" s="2">
        <v>117</v>
      </c>
      <c r="L271" s="2">
        <v>24</v>
      </c>
      <c r="M271" s="1" t="s">
        <v>3260</v>
      </c>
      <c r="N271" s="1" t="s">
        <v>2</v>
      </c>
      <c r="O271" s="1" t="s">
        <v>4</v>
      </c>
      <c r="P271" s="1" t="s">
        <v>5</v>
      </c>
      <c r="Q271" s="1" t="s">
        <v>6</v>
      </c>
      <c r="R271" s="1" t="s">
        <v>7</v>
      </c>
      <c r="S271" s="1" t="s">
        <v>13</v>
      </c>
      <c r="T271" s="1" t="s">
        <v>14</v>
      </c>
      <c r="U271" s="1" t="s">
        <v>3261</v>
      </c>
      <c r="V271" s="1" t="s">
        <v>3260</v>
      </c>
      <c r="W271" s="1" t="s">
        <v>2</v>
      </c>
      <c r="X271" s="1" t="s">
        <v>2</v>
      </c>
      <c r="Y271" s="1" t="s">
        <v>2</v>
      </c>
    </row>
    <row r="272" spans="1:25" hidden="1" x14ac:dyDescent="0.2">
      <c r="A272" s="2">
        <v>142480</v>
      </c>
      <c r="B272" s="2">
        <v>1256</v>
      </c>
      <c r="C272" s="2">
        <v>1292</v>
      </c>
      <c r="D272" s="33" t="str">
        <f>VLOOKUP(C272,Piv.Analysis!A:AA,27,0)</f>
        <v>خرید انباری</v>
      </c>
      <c r="E272" s="2"/>
      <c r="F272" s="1" t="s">
        <v>22</v>
      </c>
      <c r="G272" s="1" t="s">
        <v>3275</v>
      </c>
      <c r="H272" s="4">
        <v>0</v>
      </c>
      <c r="I272" s="4">
        <v>1551222600</v>
      </c>
      <c r="J272" s="4">
        <f t="shared" si="16"/>
        <v>-1551222600</v>
      </c>
      <c r="K272" s="2">
        <v>117</v>
      </c>
      <c r="L272" s="2">
        <v>24</v>
      </c>
      <c r="M272" s="1" t="s">
        <v>3260</v>
      </c>
      <c r="N272" s="1" t="s">
        <v>2</v>
      </c>
      <c r="O272" s="1" t="s">
        <v>4</v>
      </c>
      <c r="P272" s="1" t="s">
        <v>5</v>
      </c>
      <c r="Q272" s="1" t="s">
        <v>6</v>
      </c>
      <c r="R272" s="1" t="s">
        <v>7</v>
      </c>
      <c r="S272" s="1" t="s">
        <v>13</v>
      </c>
      <c r="T272" s="1" t="s">
        <v>14</v>
      </c>
      <c r="U272" s="1" t="s">
        <v>3261</v>
      </c>
      <c r="V272" s="1" t="s">
        <v>3260</v>
      </c>
      <c r="W272" s="1" t="s">
        <v>2</v>
      </c>
      <c r="X272" s="1" t="s">
        <v>2</v>
      </c>
      <c r="Y272" s="1" t="s">
        <v>2</v>
      </c>
    </row>
    <row r="273" spans="1:25" hidden="1" x14ac:dyDescent="0.2">
      <c r="A273" s="2">
        <v>142486</v>
      </c>
      <c r="B273" s="2">
        <v>1264</v>
      </c>
      <c r="C273" s="2">
        <v>1293</v>
      </c>
      <c r="D273" s="33" t="str">
        <f>VLOOKUP(C273,Piv.Analysis!A:AA,27,0)</f>
        <v>خرید انباری</v>
      </c>
      <c r="E273" s="2"/>
      <c r="F273" s="1" t="s">
        <v>75</v>
      </c>
      <c r="G273" s="1" t="s">
        <v>3276</v>
      </c>
      <c r="H273" s="4">
        <v>0</v>
      </c>
      <c r="I273" s="4">
        <v>94830000</v>
      </c>
      <c r="J273" s="4">
        <f t="shared" si="16"/>
        <v>-94830000</v>
      </c>
      <c r="K273" s="2">
        <v>117</v>
      </c>
      <c r="L273" s="2">
        <v>24</v>
      </c>
      <c r="M273" s="1" t="s">
        <v>3260</v>
      </c>
      <c r="N273" s="1" t="s">
        <v>2</v>
      </c>
      <c r="O273" s="1" t="s">
        <v>4</v>
      </c>
      <c r="P273" s="1" t="s">
        <v>5</v>
      </c>
      <c r="Q273" s="1" t="s">
        <v>6</v>
      </c>
      <c r="R273" s="1" t="s">
        <v>7</v>
      </c>
      <c r="S273" s="1" t="s">
        <v>13</v>
      </c>
      <c r="T273" s="1" t="s">
        <v>14</v>
      </c>
      <c r="U273" s="1" t="s">
        <v>3261</v>
      </c>
      <c r="V273" s="1" t="s">
        <v>3260</v>
      </c>
      <c r="W273" s="1" t="s">
        <v>2</v>
      </c>
      <c r="X273" s="1" t="s">
        <v>2</v>
      </c>
      <c r="Y273" s="1" t="s">
        <v>2</v>
      </c>
    </row>
    <row r="274" spans="1:25" hidden="1" x14ac:dyDescent="0.2">
      <c r="A274" s="2">
        <v>147306</v>
      </c>
      <c r="B274" s="2">
        <v>1360</v>
      </c>
      <c r="C274" s="2">
        <v>1463</v>
      </c>
      <c r="D274" s="33" t="str">
        <f>VLOOKUP(C274,Piv.Analysis!A:AA,27,0)</f>
        <v>خرید انباری</v>
      </c>
      <c r="E274" s="2"/>
      <c r="F274" s="1" t="s">
        <v>489</v>
      </c>
      <c r="G274" s="1" t="s">
        <v>3277</v>
      </c>
      <c r="H274" s="4">
        <v>0</v>
      </c>
      <c r="I274" s="4">
        <v>10839635800</v>
      </c>
      <c r="J274" s="4">
        <f t="shared" si="16"/>
        <v>-10839635800</v>
      </c>
      <c r="K274" s="2">
        <v>117</v>
      </c>
      <c r="L274" s="2">
        <v>24</v>
      </c>
      <c r="M274" s="1" t="s">
        <v>3260</v>
      </c>
      <c r="N274" s="1" t="s">
        <v>2</v>
      </c>
      <c r="O274" s="1" t="s">
        <v>4</v>
      </c>
      <c r="P274" s="1" t="s">
        <v>5</v>
      </c>
      <c r="Q274" s="1" t="s">
        <v>6</v>
      </c>
      <c r="R274" s="1" t="s">
        <v>7</v>
      </c>
      <c r="S274" s="1" t="s">
        <v>13</v>
      </c>
      <c r="T274" s="1" t="s">
        <v>14</v>
      </c>
      <c r="U274" s="1" t="s">
        <v>3261</v>
      </c>
      <c r="V274" s="1" t="s">
        <v>3260</v>
      </c>
      <c r="W274" s="1" t="s">
        <v>2</v>
      </c>
      <c r="X274" s="1" t="s">
        <v>2</v>
      </c>
      <c r="Y274" s="1" t="s">
        <v>2</v>
      </c>
    </row>
    <row r="275" spans="1:25" hidden="1" x14ac:dyDescent="0.2">
      <c r="A275" s="2">
        <v>173677</v>
      </c>
      <c r="B275" s="2">
        <v>1498</v>
      </c>
      <c r="C275" s="2">
        <v>1590</v>
      </c>
      <c r="D275" s="33" t="str">
        <f>VLOOKUP(C275,Piv.Analysis!A:AA,27,0)</f>
        <v>خرید انباری</v>
      </c>
      <c r="E275" s="2"/>
      <c r="F275" s="1" t="s">
        <v>297</v>
      </c>
      <c r="G275" s="1" t="s">
        <v>3278</v>
      </c>
      <c r="H275" s="4">
        <v>0</v>
      </c>
      <c r="I275" s="4">
        <v>3141053000</v>
      </c>
      <c r="J275" s="4">
        <f t="shared" si="16"/>
        <v>-3141053000</v>
      </c>
      <c r="K275" s="2">
        <v>117</v>
      </c>
      <c r="L275" s="2">
        <v>24</v>
      </c>
      <c r="M275" s="1" t="s">
        <v>3260</v>
      </c>
      <c r="N275" s="1" t="s">
        <v>2</v>
      </c>
      <c r="O275" s="1" t="s">
        <v>4</v>
      </c>
      <c r="P275" s="1" t="s">
        <v>5</v>
      </c>
      <c r="Q275" s="1" t="s">
        <v>6</v>
      </c>
      <c r="R275" s="1" t="s">
        <v>7</v>
      </c>
      <c r="S275" s="1" t="s">
        <v>13</v>
      </c>
      <c r="T275" s="1" t="s">
        <v>14</v>
      </c>
      <c r="U275" s="1" t="s">
        <v>3261</v>
      </c>
      <c r="V275" s="1" t="s">
        <v>3260</v>
      </c>
      <c r="W275" s="1" t="s">
        <v>2</v>
      </c>
      <c r="X275" s="1" t="s">
        <v>2</v>
      </c>
      <c r="Y275" s="1" t="s">
        <v>2</v>
      </c>
    </row>
    <row r="276" spans="1:25" hidden="1" x14ac:dyDescent="0.2">
      <c r="A276" s="2">
        <v>173678</v>
      </c>
      <c r="B276" s="2">
        <v>1498</v>
      </c>
      <c r="C276" s="2">
        <v>1590</v>
      </c>
      <c r="D276" s="33" t="str">
        <f>VLOOKUP(C276,Piv.Analysis!A:AA,27,0)</f>
        <v>خرید انباری</v>
      </c>
      <c r="E276" s="2"/>
      <c r="F276" s="1" t="s">
        <v>297</v>
      </c>
      <c r="G276" s="1" t="s">
        <v>3279</v>
      </c>
      <c r="H276" s="4">
        <v>0</v>
      </c>
      <c r="I276" s="4">
        <v>145188000</v>
      </c>
      <c r="J276" s="4">
        <f t="shared" si="16"/>
        <v>-145188000</v>
      </c>
      <c r="K276" s="2">
        <v>117</v>
      </c>
      <c r="L276" s="2">
        <v>24</v>
      </c>
      <c r="M276" s="1" t="s">
        <v>3260</v>
      </c>
      <c r="N276" s="1" t="s">
        <v>2</v>
      </c>
      <c r="O276" s="1" t="s">
        <v>4</v>
      </c>
      <c r="P276" s="1" t="s">
        <v>5</v>
      </c>
      <c r="Q276" s="1" t="s">
        <v>6</v>
      </c>
      <c r="R276" s="1" t="s">
        <v>7</v>
      </c>
      <c r="S276" s="1" t="s">
        <v>13</v>
      </c>
      <c r="T276" s="1" t="s">
        <v>14</v>
      </c>
      <c r="U276" s="1" t="s">
        <v>3261</v>
      </c>
      <c r="V276" s="1" t="s">
        <v>3260</v>
      </c>
      <c r="W276" s="1" t="s">
        <v>2</v>
      </c>
      <c r="X276" s="1" t="s">
        <v>2</v>
      </c>
      <c r="Y276" s="1" t="s">
        <v>2</v>
      </c>
    </row>
    <row r="277" spans="1:25" hidden="1" x14ac:dyDescent="0.2">
      <c r="A277" s="2">
        <v>177124</v>
      </c>
      <c r="B277" s="2">
        <v>1586</v>
      </c>
      <c r="C277" s="2">
        <v>1848</v>
      </c>
      <c r="D277" s="33" t="str">
        <f>VLOOKUP(C277,Piv.Analysis!A:AA,27,0)</f>
        <v>خرید انباری</v>
      </c>
      <c r="E277" s="2"/>
      <c r="F277" s="1" t="s">
        <v>211</v>
      </c>
      <c r="G277" s="1" t="s">
        <v>3280</v>
      </c>
      <c r="H277" s="4">
        <v>0</v>
      </c>
      <c r="I277" s="4">
        <v>3405378000</v>
      </c>
      <c r="J277" s="4">
        <f t="shared" si="16"/>
        <v>-3405378000</v>
      </c>
      <c r="K277" s="2">
        <v>117</v>
      </c>
      <c r="L277" s="2">
        <v>24</v>
      </c>
      <c r="M277" s="1" t="s">
        <v>3260</v>
      </c>
      <c r="N277" s="1" t="s">
        <v>2</v>
      </c>
      <c r="O277" s="1" t="s">
        <v>4</v>
      </c>
      <c r="P277" s="1" t="s">
        <v>5</v>
      </c>
      <c r="Q277" s="1" t="s">
        <v>6</v>
      </c>
      <c r="R277" s="1" t="s">
        <v>7</v>
      </c>
      <c r="S277" s="1" t="s">
        <v>13</v>
      </c>
      <c r="T277" s="1" t="s">
        <v>14</v>
      </c>
      <c r="U277" s="1" t="s">
        <v>3261</v>
      </c>
      <c r="V277" s="1" t="s">
        <v>3260</v>
      </c>
      <c r="W277" s="1" t="s">
        <v>2</v>
      </c>
      <c r="X277" s="1" t="s">
        <v>2</v>
      </c>
      <c r="Y277" s="1" t="s">
        <v>2</v>
      </c>
    </row>
    <row r="278" spans="1:25" hidden="1" x14ac:dyDescent="0.2">
      <c r="A278" s="2">
        <v>177142</v>
      </c>
      <c r="B278" s="2">
        <v>1643</v>
      </c>
      <c r="C278" s="2">
        <v>1849</v>
      </c>
      <c r="D278" s="33" t="str">
        <f>VLOOKUP(C278,Piv.Analysis!A:AA,27,0)</f>
        <v>خرید انباری</v>
      </c>
      <c r="E278" s="2"/>
      <c r="F278" s="1" t="s">
        <v>222</v>
      </c>
      <c r="G278" s="1" t="s">
        <v>3281</v>
      </c>
      <c r="H278" s="4">
        <v>0</v>
      </c>
      <c r="I278" s="4">
        <v>2413390800</v>
      </c>
      <c r="J278" s="4">
        <f t="shared" si="16"/>
        <v>-2413390800</v>
      </c>
      <c r="K278" s="2">
        <v>117</v>
      </c>
      <c r="L278" s="2">
        <v>24</v>
      </c>
      <c r="M278" s="1" t="s">
        <v>3260</v>
      </c>
      <c r="N278" s="1" t="s">
        <v>2</v>
      </c>
      <c r="O278" s="1" t="s">
        <v>4</v>
      </c>
      <c r="P278" s="1" t="s">
        <v>5</v>
      </c>
      <c r="Q278" s="1" t="s">
        <v>6</v>
      </c>
      <c r="R278" s="1" t="s">
        <v>7</v>
      </c>
      <c r="S278" s="1" t="s">
        <v>13</v>
      </c>
      <c r="T278" s="1" t="s">
        <v>14</v>
      </c>
      <c r="U278" s="1" t="s">
        <v>3261</v>
      </c>
      <c r="V278" s="1" t="s">
        <v>3260</v>
      </c>
      <c r="W278" s="1" t="s">
        <v>2</v>
      </c>
      <c r="X278" s="1" t="s">
        <v>2</v>
      </c>
      <c r="Y278" s="1" t="s">
        <v>2</v>
      </c>
    </row>
    <row r="279" spans="1:25" hidden="1" x14ac:dyDescent="0.2">
      <c r="A279" s="2">
        <v>177143</v>
      </c>
      <c r="B279" s="2">
        <v>1643</v>
      </c>
      <c r="C279" s="2">
        <v>1849</v>
      </c>
      <c r="D279" s="33" t="str">
        <f>VLOOKUP(C279,Piv.Analysis!A:AA,27,0)</f>
        <v>خرید انباری</v>
      </c>
      <c r="E279" s="2"/>
      <c r="F279" s="1" t="s">
        <v>222</v>
      </c>
      <c r="G279" s="1" t="s">
        <v>3282</v>
      </c>
      <c r="H279" s="4">
        <v>0</v>
      </c>
      <c r="I279" s="4">
        <v>793084000</v>
      </c>
      <c r="J279" s="4">
        <f t="shared" si="16"/>
        <v>-793084000</v>
      </c>
      <c r="K279" s="2">
        <v>117</v>
      </c>
      <c r="L279" s="2">
        <v>24</v>
      </c>
      <c r="M279" s="1" t="s">
        <v>3260</v>
      </c>
      <c r="N279" s="1" t="s">
        <v>2</v>
      </c>
      <c r="O279" s="1" t="s">
        <v>4</v>
      </c>
      <c r="P279" s="1" t="s">
        <v>5</v>
      </c>
      <c r="Q279" s="1" t="s">
        <v>6</v>
      </c>
      <c r="R279" s="1" t="s">
        <v>7</v>
      </c>
      <c r="S279" s="1" t="s">
        <v>13</v>
      </c>
      <c r="T279" s="1" t="s">
        <v>14</v>
      </c>
      <c r="U279" s="1" t="s">
        <v>3261</v>
      </c>
      <c r="V279" s="1" t="s">
        <v>3260</v>
      </c>
      <c r="W279" s="1" t="s">
        <v>2</v>
      </c>
      <c r="X279" s="1" t="s">
        <v>2</v>
      </c>
      <c r="Y279" s="1" t="s">
        <v>2</v>
      </c>
    </row>
    <row r="280" spans="1:25" hidden="1" x14ac:dyDescent="0.2">
      <c r="A280" s="2">
        <v>177144</v>
      </c>
      <c r="B280" s="2">
        <v>1643</v>
      </c>
      <c r="C280" s="2">
        <v>1849</v>
      </c>
      <c r="D280" s="33" t="str">
        <f>VLOOKUP(C280,Piv.Analysis!A:AA,27,0)</f>
        <v>خرید انباری</v>
      </c>
      <c r="E280" s="2"/>
      <c r="F280" s="1" t="s">
        <v>222</v>
      </c>
      <c r="G280" s="1" t="s">
        <v>3283</v>
      </c>
      <c r="H280" s="4">
        <v>0</v>
      </c>
      <c r="I280" s="4">
        <v>346838000</v>
      </c>
      <c r="J280" s="4">
        <f t="shared" si="16"/>
        <v>-346838000</v>
      </c>
      <c r="K280" s="2">
        <v>117</v>
      </c>
      <c r="L280" s="2">
        <v>24</v>
      </c>
      <c r="M280" s="1" t="s">
        <v>3260</v>
      </c>
      <c r="N280" s="1" t="s">
        <v>2</v>
      </c>
      <c r="O280" s="1" t="s">
        <v>4</v>
      </c>
      <c r="P280" s="1" t="s">
        <v>5</v>
      </c>
      <c r="Q280" s="1" t="s">
        <v>6</v>
      </c>
      <c r="R280" s="1" t="s">
        <v>7</v>
      </c>
      <c r="S280" s="1" t="s">
        <v>13</v>
      </c>
      <c r="T280" s="1" t="s">
        <v>14</v>
      </c>
      <c r="U280" s="1" t="s">
        <v>3261</v>
      </c>
      <c r="V280" s="1" t="s">
        <v>3260</v>
      </c>
      <c r="W280" s="1" t="s">
        <v>2</v>
      </c>
      <c r="X280" s="1" t="s">
        <v>2</v>
      </c>
      <c r="Y280" s="1" t="s">
        <v>2</v>
      </c>
    </row>
    <row r="281" spans="1:25" x14ac:dyDescent="0.2">
      <c r="A281" s="2">
        <v>146489</v>
      </c>
      <c r="B281" s="2">
        <v>1370</v>
      </c>
      <c r="C281" s="2">
        <v>1410</v>
      </c>
      <c r="D281" s="29" t="str">
        <f>VLOOKUP(C281,Piv.Analysis!A:AA,27,0)</f>
        <v>خرید خدمات</v>
      </c>
      <c r="E281" s="2"/>
      <c r="F281" s="1" t="s">
        <v>1646</v>
      </c>
      <c r="G281" s="1" t="s">
        <v>2721</v>
      </c>
      <c r="H281" s="4">
        <v>0</v>
      </c>
      <c r="I281" s="4">
        <v>69638250</v>
      </c>
      <c r="J281" s="4">
        <f t="shared" si="16"/>
        <v>-69638250</v>
      </c>
      <c r="K281" s="2">
        <v>117</v>
      </c>
      <c r="L281" s="2">
        <v>24</v>
      </c>
      <c r="M281" s="1" t="s">
        <v>2714</v>
      </c>
      <c r="N281" s="1" t="s">
        <v>2</v>
      </c>
      <c r="O281" s="1" t="s">
        <v>4</v>
      </c>
      <c r="P281" s="1" t="s">
        <v>5</v>
      </c>
      <c r="Q281" s="1" t="s">
        <v>6</v>
      </c>
      <c r="R281" s="1" t="s">
        <v>7</v>
      </c>
      <c r="S281" s="1" t="s">
        <v>13</v>
      </c>
      <c r="T281" s="1" t="s">
        <v>14</v>
      </c>
      <c r="U281" s="1" t="s">
        <v>2715</v>
      </c>
      <c r="V281" s="1" t="s">
        <v>2714</v>
      </c>
      <c r="W281" s="1" t="s">
        <v>2716</v>
      </c>
      <c r="X281" s="1" t="s">
        <v>2</v>
      </c>
      <c r="Y281" s="1" t="s">
        <v>2</v>
      </c>
    </row>
    <row r="282" spans="1:25" x14ac:dyDescent="0.2">
      <c r="A282" s="2">
        <v>146493</v>
      </c>
      <c r="B282" s="2">
        <v>1370</v>
      </c>
      <c r="C282" s="2">
        <v>1410</v>
      </c>
      <c r="D282" s="29" t="str">
        <f>VLOOKUP(C282,Piv.Analysis!A:AA,27,0)</f>
        <v>خرید خدمات</v>
      </c>
      <c r="E282" s="2"/>
      <c r="F282" s="1" t="s">
        <v>1646</v>
      </c>
      <c r="G282" s="1" t="s">
        <v>2722</v>
      </c>
      <c r="H282" s="4">
        <v>0</v>
      </c>
      <c r="I282" s="4">
        <v>69828000</v>
      </c>
      <c r="J282" s="4">
        <f t="shared" si="16"/>
        <v>-69828000</v>
      </c>
      <c r="K282" s="2">
        <v>117</v>
      </c>
      <c r="L282" s="2">
        <v>24</v>
      </c>
      <c r="M282" s="1" t="s">
        <v>2714</v>
      </c>
      <c r="N282" s="1" t="s">
        <v>2</v>
      </c>
      <c r="O282" s="1" t="s">
        <v>4</v>
      </c>
      <c r="P282" s="1" t="s">
        <v>5</v>
      </c>
      <c r="Q282" s="1" t="s">
        <v>6</v>
      </c>
      <c r="R282" s="1" t="s">
        <v>7</v>
      </c>
      <c r="S282" s="1" t="s">
        <v>13</v>
      </c>
      <c r="T282" s="1" t="s">
        <v>14</v>
      </c>
      <c r="U282" s="1" t="s">
        <v>2715</v>
      </c>
      <c r="V282" s="1" t="s">
        <v>2714</v>
      </c>
      <c r="W282" s="1" t="s">
        <v>2716</v>
      </c>
      <c r="X282" s="1" t="s">
        <v>2</v>
      </c>
      <c r="Y282" s="1" t="s">
        <v>2</v>
      </c>
    </row>
    <row r="283" spans="1:25" x14ac:dyDescent="0.2">
      <c r="A283" s="2">
        <v>146491</v>
      </c>
      <c r="B283" s="2">
        <v>1370</v>
      </c>
      <c r="C283" s="2">
        <v>1410</v>
      </c>
      <c r="D283" s="29" t="str">
        <f>VLOOKUP(C283,Piv.Analysis!A:AA,27,0)</f>
        <v>خرید خدمات</v>
      </c>
      <c r="E283" s="2"/>
      <c r="F283" s="1" t="s">
        <v>1646</v>
      </c>
      <c r="G283" s="1" t="s">
        <v>2721</v>
      </c>
      <c r="H283" s="4">
        <v>0</v>
      </c>
      <c r="I283" s="4">
        <v>69638250</v>
      </c>
      <c r="J283" s="4">
        <f t="shared" si="16"/>
        <v>-69638250</v>
      </c>
      <c r="K283" s="2">
        <v>117</v>
      </c>
      <c r="L283" s="2">
        <v>24</v>
      </c>
      <c r="M283" s="1" t="s">
        <v>3394</v>
      </c>
      <c r="N283" s="1" t="s">
        <v>2</v>
      </c>
      <c r="O283" s="1" t="s">
        <v>4</v>
      </c>
      <c r="P283" s="1" t="s">
        <v>5</v>
      </c>
      <c r="Q283" s="1" t="s">
        <v>6</v>
      </c>
      <c r="R283" s="1" t="s">
        <v>7</v>
      </c>
      <c r="S283" s="1" t="s">
        <v>13</v>
      </c>
      <c r="T283" s="1" t="s">
        <v>14</v>
      </c>
      <c r="U283" s="1" t="s">
        <v>3395</v>
      </c>
      <c r="V283" s="1" t="s">
        <v>3394</v>
      </c>
      <c r="W283" s="1" t="s">
        <v>2</v>
      </c>
      <c r="X283" s="1" t="s">
        <v>2</v>
      </c>
      <c r="Y283" s="1" t="s">
        <v>2</v>
      </c>
    </row>
    <row r="284" spans="1:25" x14ac:dyDescent="0.2">
      <c r="A284" s="2">
        <v>146495</v>
      </c>
      <c r="B284" s="2">
        <v>1370</v>
      </c>
      <c r="C284" s="2">
        <v>1410</v>
      </c>
      <c r="D284" s="29" t="str">
        <f>VLOOKUP(C284,Piv.Analysis!A:AA,27,0)</f>
        <v>خرید خدمات</v>
      </c>
      <c r="E284" s="2"/>
      <c r="F284" s="1" t="s">
        <v>1646</v>
      </c>
      <c r="G284" s="1" t="s">
        <v>2722</v>
      </c>
      <c r="H284" s="4">
        <v>0</v>
      </c>
      <c r="I284" s="4">
        <v>69828000</v>
      </c>
      <c r="J284" s="4">
        <f t="shared" si="16"/>
        <v>-69828000</v>
      </c>
      <c r="K284" s="2">
        <v>117</v>
      </c>
      <c r="L284" s="2">
        <v>24</v>
      </c>
      <c r="M284" s="1" t="s">
        <v>3394</v>
      </c>
      <c r="N284" s="1" t="s">
        <v>2</v>
      </c>
      <c r="O284" s="1" t="s">
        <v>4</v>
      </c>
      <c r="P284" s="1" t="s">
        <v>5</v>
      </c>
      <c r="Q284" s="1" t="s">
        <v>6</v>
      </c>
      <c r="R284" s="1" t="s">
        <v>7</v>
      </c>
      <c r="S284" s="1" t="s">
        <v>13</v>
      </c>
      <c r="T284" s="1" t="s">
        <v>14</v>
      </c>
      <c r="U284" s="1" t="s">
        <v>3395</v>
      </c>
      <c r="V284" s="1" t="s">
        <v>3394</v>
      </c>
      <c r="W284" s="1" t="s">
        <v>2</v>
      </c>
      <c r="X284" s="1" t="s">
        <v>2</v>
      </c>
      <c r="Y284" s="1" t="s">
        <v>2</v>
      </c>
    </row>
    <row r="285" spans="1:25" hidden="1" x14ac:dyDescent="0.2">
      <c r="A285" s="2">
        <v>159497</v>
      </c>
      <c r="B285" s="2">
        <v>1372</v>
      </c>
      <c r="C285" s="2">
        <v>1539</v>
      </c>
      <c r="D285" s="29" t="str">
        <f>VLOOKUP(C285,Piv.Analysis!A:AA,27,0)</f>
        <v>خرید خدمات</v>
      </c>
      <c r="E285" s="2"/>
      <c r="F285" s="1" t="s">
        <v>1646</v>
      </c>
      <c r="G285" s="1" t="s">
        <v>3376</v>
      </c>
      <c r="H285" s="4">
        <v>0</v>
      </c>
      <c r="I285" s="4">
        <v>117090127</v>
      </c>
      <c r="J285" s="4">
        <f t="shared" ref="J285:J329" si="17">H285-I285</f>
        <v>-117090127</v>
      </c>
      <c r="K285" s="2">
        <v>117</v>
      </c>
      <c r="L285" s="2">
        <v>24</v>
      </c>
      <c r="M285" s="1" t="s">
        <v>3370</v>
      </c>
      <c r="N285" s="1" t="s">
        <v>2</v>
      </c>
      <c r="O285" s="1" t="s">
        <v>4</v>
      </c>
      <c r="P285" s="1" t="s">
        <v>5</v>
      </c>
      <c r="Q285" s="1" t="s">
        <v>6</v>
      </c>
      <c r="R285" s="1" t="s">
        <v>7</v>
      </c>
      <c r="S285" s="1" t="s">
        <v>13</v>
      </c>
      <c r="T285" s="1" t="s">
        <v>14</v>
      </c>
      <c r="U285" s="1" t="s">
        <v>3371</v>
      </c>
      <c r="V285" s="1" t="s">
        <v>3370</v>
      </c>
      <c r="W285" s="1" t="s">
        <v>2</v>
      </c>
      <c r="X285" s="1" t="s">
        <v>2</v>
      </c>
      <c r="Y285" s="1" t="s">
        <v>2</v>
      </c>
    </row>
    <row r="286" spans="1:25" hidden="1" x14ac:dyDescent="0.2">
      <c r="A286" s="2">
        <v>159523</v>
      </c>
      <c r="B286" s="2">
        <v>1372</v>
      </c>
      <c r="C286" s="2">
        <v>1539</v>
      </c>
      <c r="D286" s="29" t="str">
        <f>VLOOKUP(C286,Piv.Analysis!A:AA,27,0)</f>
        <v>خرید خدمات</v>
      </c>
      <c r="E286" s="2"/>
      <c r="F286" s="1" t="s">
        <v>1646</v>
      </c>
      <c r="G286" s="1" t="s">
        <v>3377</v>
      </c>
      <c r="H286" s="4">
        <v>0</v>
      </c>
      <c r="I286" s="4">
        <v>39775554</v>
      </c>
      <c r="J286" s="4">
        <f t="shared" si="17"/>
        <v>-39775554</v>
      </c>
      <c r="K286" s="2">
        <v>117</v>
      </c>
      <c r="L286" s="2">
        <v>24</v>
      </c>
      <c r="M286" s="1" t="s">
        <v>3370</v>
      </c>
      <c r="N286" s="1" t="s">
        <v>2</v>
      </c>
      <c r="O286" s="1" t="s">
        <v>4</v>
      </c>
      <c r="P286" s="1" t="s">
        <v>5</v>
      </c>
      <c r="Q286" s="1" t="s">
        <v>6</v>
      </c>
      <c r="R286" s="1" t="s">
        <v>7</v>
      </c>
      <c r="S286" s="1" t="s">
        <v>13</v>
      </c>
      <c r="T286" s="1" t="s">
        <v>14</v>
      </c>
      <c r="U286" s="1" t="s">
        <v>3371</v>
      </c>
      <c r="V286" s="1" t="s">
        <v>3370</v>
      </c>
      <c r="W286" s="1" t="s">
        <v>2</v>
      </c>
      <c r="X286" s="1" t="s">
        <v>2</v>
      </c>
      <c r="Y286" s="1" t="s">
        <v>2</v>
      </c>
    </row>
    <row r="287" spans="1:25" hidden="1" x14ac:dyDescent="0.2">
      <c r="A287" s="2">
        <v>146497</v>
      </c>
      <c r="B287" s="2">
        <v>1378</v>
      </c>
      <c r="C287" s="2">
        <v>1411</v>
      </c>
      <c r="D287" s="29" t="str">
        <f>VLOOKUP(C287,Piv.Analysis!A:AA,27,0)</f>
        <v>خرید خدمات</v>
      </c>
      <c r="E287" s="2"/>
      <c r="F287" s="1" t="s">
        <v>42</v>
      </c>
      <c r="G287" s="1" t="s">
        <v>2723</v>
      </c>
      <c r="H287" s="4">
        <v>0</v>
      </c>
      <c r="I287" s="4">
        <v>8538750</v>
      </c>
      <c r="J287" s="4">
        <f t="shared" si="17"/>
        <v>-8538750</v>
      </c>
      <c r="K287" s="2">
        <v>117</v>
      </c>
      <c r="L287" s="2">
        <v>24</v>
      </c>
      <c r="M287" s="1" t="s">
        <v>2714</v>
      </c>
      <c r="N287" s="1" t="s">
        <v>2</v>
      </c>
      <c r="O287" s="1" t="s">
        <v>4</v>
      </c>
      <c r="P287" s="1" t="s">
        <v>5</v>
      </c>
      <c r="Q287" s="1" t="s">
        <v>6</v>
      </c>
      <c r="R287" s="1" t="s">
        <v>7</v>
      </c>
      <c r="S287" s="1" t="s">
        <v>13</v>
      </c>
      <c r="T287" s="1" t="s">
        <v>14</v>
      </c>
      <c r="U287" s="1" t="s">
        <v>2715</v>
      </c>
      <c r="V287" s="1" t="s">
        <v>2714</v>
      </c>
      <c r="W287" s="1" t="s">
        <v>2716</v>
      </c>
      <c r="X287" s="1" t="s">
        <v>2</v>
      </c>
      <c r="Y287" s="1" t="s">
        <v>2</v>
      </c>
    </row>
    <row r="288" spans="1:25" hidden="1" x14ac:dyDescent="0.2">
      <c r="A288" s="2">
        <v>146501</v>
      </c>
      <c r="B288" s="2">
        <v>1378</v>
      </c>
      <c r="C288" s="2">
        <v>1411</v>
      </c>
      <c r="D288" s="29" t="str">
        <f>VLOOKUP(C288,Piv.Analysis!A:AA,27,0)</f>
        <v>خرید خدمات</v>
      </c>
      <c r="E288" s="2"/>
      <c r="F288" s="1" t="s">
        <v>42</v>
      </c>
      <c r="G288" s="1" t="s">
        <v>2724</v>
      </c>
      <c r="H288" s="4">
        <v>0</v>
      </c>
      <c r="I288" s="4">
        <v>10626000</v>
      </c>
      <c r="J288" s="4">
        <f t="shared" si="17"/>
        <v>-10626000</v>
      </c>
      <c r="K288" s="2">
        <v>117</v>
      </c>
      <c r="L288" s="2">
        <v>24</v>
      </c>
      <c r="M288" s="1" t="s">
        <v>2714</v>
      </c>
      <c r="N288" s="1" t="s">
        <v>2</v>
      </c>
      <c r="O288" s="1" t="s">
        <v>4</v>
      </c>
      <c r="P288" s="1" t="s">
        <v>5</v>
      </c>
      <c r="Q288" s="1" t="s">
        <v>6</v>
      </c>
      <c r="R288" s="1" t="s">
        <v>7</v>
      </c>
      <c r="S288" s="1" t="s">
        <v>13</v>
      </c>
      <c r="T288" s="1" t="s">
        <v>14</v>
      </c>
      <c r="U288" s="1" t="s">
        <v>2715</v>
      </c>
      <c r="V288" s="1" t="s">
        <v>2714</v>
      </c>
      <c r="W288" s="1" t="s">
        <v>2716</v>
      </c>
      <c r="X288" s="1" t="s">
        <v>2</v>
      </c>
      <c r="Y288" s="1" t="s">
        <v>2</v>
      </c>
    </row>
    <row r="289" spans="1:25" hidden="1" x14ac:dyDescent="0.2">
      <c r="A289" s="2">
        <v>180421</v>
      </c>
      <c r="B289" s="2">
        <v>1335</v>
      </c>
      <c r="C289" s="2">
        <v>1908</v>
      </c>
      <c r="D289" s="33" t="str">
        <f>VLOOKUP(C289,Piv.Analysis!A:AA,27,0)</f>
        <v>خرید انباری</v>
      </c>
      <c r="E289" s="2"/>
      <c r="F289" s="1" t="s">
        <v>171</v>
      </c>
      <c r="G289" s="1" t="s">
        <v>3313</v>
      </c>
      <c r="H289" s="4">
        <v>0</v>
      </c>
      <c r="I289" s="4">
        <v>26516463930</v>
      </c>
      <c r="J289" s="4">
        <f t="shared" si="17"/>
        <v>-26516463930</v>
      </c>
      <c r="K289" s="2">
        <v>117</v>
      </c>
      <c r="L289" s="2">
        <v>24</v>
      </c>
      <c r="M289" s="1" t="s">
        <v>3314</v>
      </c>
      <c r="N289" s="1" t="s">
        <v>2</v>
      </c>
      <c r="O289" s="1" t="s">
        <v>4</v>
      </c>
      <c r="P289" s="1" t="s">
        <v>5</v>
      </c>
      <c r="Q289" s="1" t="s">
        <v>6</v>
      </c>
      <c r="R289" s="1" t="s">
        <v>7</v>
      </c>
      <c r="S289" s="1" t="s">
        <v>13</v>
      </c>
      <c r="T289" s="1" t="s">
        <v>14</v>
      </c>
      <c r="U289" s="1" t="s">
        <v>3315</v>
      </c>
      <c r="V289" s="1" t="s">
        <v>3314</v>
      </c>
      <c r="W289" s="1" t="s">
        <v>2</v>
      </c>
      <c r="X289" s="1" t="s">
        <v>2</v>
      </c>
      <c r="Y289" s="1" t="s">
        <v>2</v>
      </c>
    </row>
    <row r="290" spans="1:25" hidden="1" x14ac:dyDescent="0.2">
      <c r="A290" s="2">
        <v>141766</v>
      </c>
      <c r="B290" s="2">
        <v>1182</v>
      </c>
      <c r="C290" s="2">
        <v>1255</v>
      </c>
      <c r="D290" s="33" t="str">
        <f>VLOOKUP(C290,Piv.Analysis!A:AA,27,0)</f>
        <v>خرید انباری</v>
      </c>
      <c r="E290" s="2"/>
      <c r="F290" s="1" t="s">
        <v>655</v>
      </c>
      <c r="G290" s="1" t="s">
        <v>3318</v>
      </c>
      <c r="H290" s="4">
        <v>0</v>
      </c>
      <c r="I290" s="4">
        <v>346704483</v>
      </c>
      <c r="J290" s="4">
        <f t="shared" si="17"/>
        <v>-346704483</v>
      </c>
      <c r="K290" s="2">
        <v>117</v>
      </c>
      <c r="L290" s="2">
        <v>24</v>
      </c>
      <c r="M290" s="1" t="s">
        <v>3319</v>
      </c>
      <c r="N290" s="1" t="s">
        <v>2</v>
      </c>
      <c r="O290" s="1" t="s">
        <v>4</v>
      </c>
      <c r="P290" s="1" t="s">
        <v>5</v>
      </c>
      <c r="Q290" s="1" t="s">
        <v>6</v>
      </c>
      <c r="R290" s="1" t="s">
        <v>7</v>
      </c>
      <c r="S290" s="1" t="s">
        <v>13</v>
      </c>
      <c r="T290" s="1" t="s">
        <v>14</v>
      </c>
      <c r="U290" s="1" t="s">
        <v>3320</v>
      </c>
      <c r="V290" s="1" t="s">
        <v>3319</v>
      </c>
      <c r="W290" s="1" t="s">
        <v>2</v>
      </c>
      <c r="X290" s="1" t="s">
        <v>2</v>
      </c>
      <c r="Y290" s="1" t="s">
        <v>2</v>
      </c>
    </row>
    <row r="291" spans="1:25" hidden="1" x14ac:dyDescent="0.2">
      <c r="A291" s="2">
        <v>141767</v>
      </c>
      <c r="B291" s="2">
        <v>1182</v>
      </c>
      <c r="C291" s="2">
        <v>1255</v>
      </c>
      <c r="D291" s="33" t="str">
        <f>VLOOKUP(C291,Piv.Analysis!A:AA,27,0)</f>
        <v>خرید انباری</v>
      </c>
      <c r="E291" s="2"/>
      <c r="F291" s="1" t="s">
        <v>655</v>
      </c>
      <c r="G291" s="1" t="s">
        <v>3321</v>
      </c>
      <c r="H291" s="4">
        <v>0</v>
      </c>
      <c r="I291" s="4">
        <v>269441663</v>
      </c>
      <c r="J291" s="4">
        <f t="shared" si="17"/>
        <v>-269441663</v>
      </c>
      <c r="K291" s="2">
        <v>117</v>
      </c>
      <c r="L291" s="2">
        <v>24</v>
      </c>
      <c r="M291" s="1" t="s">
        <v>3319</v>
      </c>
      <c r="N291" s="1" t="s">
        <v>2</v>
      </c>
      <c r="O291" s="1" t="s">
        <v>4</v>
      </c>
      <c r="P291" s="1" t="s">
        <v>5</v>
      </c>
      <c r="Q291" s="1" t="s">
        <v>6</v>
      </c>
      <c r="R291" s="1" t="s">
        <v>7</v>
      </c>
      <c r="S291" s="1" t="s">
        <v>13</v>
      </c>
      <c r="T291" s="1" t="s">
        <v>14</v>
      </c>
      <c r="U291" s="1" t="s">
        <v>3320</v>
      </c>
      <c r="V291" s="1" t="s">
        <v>3319</v>
      </c>
      <c r="W291" s="1" t="s">
        <v>2</v>
      </c>
      <c r="X291" s="1" t="s">
        <v>2</v>
      </c>
      <c r="Y291" s="1" t="s">
        <v>2</v>
      </c>
    </row>
    <row r="292" spans="1:25" hidden="1" x14ac:dyDescent="0.2">
      <c r="A292" s="2">
        <v>141768</v>
      </c>
      <c r="B292" s="2">
        <v>1182</v>
      </c>
      <c r="C292" s="2">
        <v>1255</v>
      </c>
      <c r="D292" s="33" t="str">
        <f>VLOOKUP(C292,Piv.Analysis!A:AA,27,0)</f>
        <v>خرید انباری</v>
      </c>
      <c r="E292" s="2"/>
      <c r="F292" s="1" t="s">
        <v>655</v>
      </c>
      <c r="G292" s="1" t="s">
        <v>3322</v>
      </c>
      <c r="H292" s="4">
        <v>0</v>
      </c>
      <c r="I292" s="4">
        <v>246714053</v>
      </c>
      <c r="J292" s="4">
        <f t="shared" si="17"/>
        <v>-246714053</v>
      </c>
      <c r="K292" s="2">
        <v>117</v>
      </c>
      <c r="L292" s="2">
        <v>24</v>
      </c>
      <c r="M292" s="1" t="s">
        <v>3319</v>
      </c>
      <c r="N292" s="1" t="s">
        <v>2</v>
      </c>
      <c r="O292" s="1" t="s">
        <v>4</v>
      </c>
      <c r="P292" s="1" t="s">
        <v>5</v>
      </c>
      <c r="Q292" s="1" t="s">
        <v>6</v>
      </c>
      <c r="R292" s="1" t="s">
        <v>7</v>
      </c>
      <c r="S292" s="1" t="s">
        <v>13</v>
      </c>
      <c r="T292" s="1" t="s">
        <v>14</v>
      </c>
      <c r="U292" s="1" t="s">
        <v>3320</v>
      </c>
      <c r="V292" s="1" t="s">
        <v>3319</v>
      </c>
      <c r="W292" s="1" t="s">
        <v>2</v>
      </c>
      <c r="X292" s="1" t="s">
        <v>2</v>
      </c>
      <c r="Y292" s="1" t="s">
        <v>2</v>
      </c>
    </row>
    <row r="293" spans="1:25" hidden="1" x14ac:dyDescent="0.2">
      <c r="A293" s="2">
        <v>141769</v>
      </c>
      <c r="B293" s="2">
        <v>1182</v>
      </c>
      <c r="C293" s="2">
        <v>1255</v>
      </c>
      <c r="D293" s="33" t="str">
        <f>VLOOKUP(C293,Piv.Analysis!A:AA,27,0)</f>
        <v>خرید انباری</v>
      </c>
      <c r="E293" s="2"/>
      <c r="F293" s="1" t="s">
        <v>655</v>
      </c>
      <c r="G293" s="1" t="s">
        <v>3323</v>
      </c>
      <c r="H293" s="4">
        <v>0</v>
      </c>
      <c r="I293" s="4">
        <v>236447525</v>
      </c>
      <c r="J293" s="4">
        <f t="shared" si="17"/>
        <v>-236447525</v>
      </c>
      <c r="K293" s="2">
        <v>117</v>
      </c>
      <c r="L293" s="2">
        <v>24</v>
      </c>
      <c r="M293" s="1" t="s">
        <v>3319</v>
      </c>
      <c r="N293" s="1" t="s">
        <v>2</v>
      </c>
      <c r="O293" s="1" t="s">
        <v>4</v>
      </c>
      <c r="P293" s="1" t="s">
        <v>5</v>
      </c>
      <c r="Q293" s="1" t="s">
        <v>6</v>
      </c>
      <c r="R293" s="1" t="s">
        <v>7</v>
      </c>
      <c r="S293" s="1" t="s">
        <v>13</v>
      </c>
      <c r="T293" s="1" t="s">
        <v>14</v>
      </c>
      <c r="U293" s="1" t="s">
        <v>3320</v>
      </c>
      <c r="V293" s="1" t="s">
        <v>3319</v>
      </c>
      <c r="W293" s="1" t="s">
        <v>2</v>
      </c>
      <c r="X293" s="1" t="s">
        <v>2</v>
      </c>
      <c r="Y293" s="1" t="s">
        <v>2</v>
      </c>
    </row>
    <row r="294" spans="1:25" hidden="1" x14ac:dyDescent="0.2">
      <c r="A294" s="2">
        <v>141770</v>
      </c>
      <c r="B294" s="2">
        <v>1182</v>
      </c>
      <c r="C294" s="2">
        <v>1255</v>
      </c>
      <c r="D294" s="33" t="str">
        <f>VLOOKUP(C294,Piv.Analysis!A:AA,27,0)</f>
        <v>خرید انباری</v>
      </c>
      <c r="E294" s="2"/>
      <c r="F294" s="1" t="s">
        <v>655</v>
      </c>
      <c r="G294" s="1" t="s">
        <v>3324</v>
      </c>
      <c r="H294" s="4">
        <v>0</v>
      </c>
      <c r="I294" s="4">
        <v>230623531</v>
      </c>
      <c r="J294" s="4">
        <f t="shared" si="17"/>
        <v>-230623531</v>
      </c>
      <c r="K294" s="2">
        <v>117</v>
      </c>
      <c r="L294" s="2">
        <v>24</v>
      </c>
      <c r="M294" s="1" t="s">
        <v>3319</v>
      </c>
      <c r="N294" s="1" t="s">
        <v>2</v>
      </c>
      <c r="O294" s="1" t="s">
        <v>4</v>
      </c>
      <c r="P294" s="1" t="s">
        <v>5</v>
      </c>
      <c r="Q294" s="1" t="s">
        <v>6</v>
      </c>
      <c r="R294" s="1" t="s">
        <v>7</v>
      </c>
      <c r="S294" s="1" t="s">
        <v>13</v>
      </c>
      <c r="T294" s="1" t="s">
        <v>14</v>
      </c>
      <c r="U294" s="1" t="s">
        <v>3320</v>
      </c>
      <c r="V294" s="1" t="s">
        <v>3319</v>
      </c>
      <c r="W294" s="1" t="s">
        <v>2</v>
      </c>
      <c r="X294" s="1" t="s">
        <v>2</v>
      </c>
      <c r="Y294" s="1" t="s">
        <v>2</v>
      </c>
    </row>
    <row r="295" spans="1:25" hidden="1" x14ac:dyDescent="0.2">
      <c r="A295" s="2">
        <v>141771</v>
      </c>
      <c r="B295" s="2">
        <v>1182</v>
      </c>
      <c r="C295" s="2">
        <v>1255</v>
      </c>
      <c r="D295" s="33" t="str">
        <f>VLOOKUP(C295,Piv.Analysis!A:AA,27,0)</f>
        <v>خرید انباری</v>
      </c>
      <c r="E295" s="2"/>
      <c r="F295" s="1" t="s">
        <v>655</v>
      </c>
      <c r="G295" s="1" t="s">
        <v>3325</v>
      </c>
      <c r="H295" s="4">
        <v>0</v>
      </c>
      <c r="I295" s="4">
        <v>191157863</v>
      </c>
      <c r="J295" s="4">
        <f t="shared" si="17"/>
        <v>-191157863</v>
      </c>
      <c r="K295" s="2">
        <v>117</v>
      </c>
      <c r="L295" s="2">
        <v>24</v>
      </c>
      <c r="M295" s="1" t="s">
        <v>3319</v>
      </c>
      <c r="N295" s="1" t="s">
        <v>2</v>
      </c>
      <c r="O295" s="1" t="s">
        <v>4</v>
      </c>
      <c r="P295" s="1" t="s">
        <v>5</v>
      </c>
      <c r="Q295" s="1" t="s">
        <v>6</v>
      </c>
      <c r="R295" s="1" t="s">
        <v>7</v>
      </c>
      <c r="S295" s="1" t="s">
        <v>13</v>
      </c>
      <c r="T295" s="1" t="s">
        <v>14</v>
      </c>
      <c r="U295" s="1" t="s">
        <v>3320</v>
      </c>
      <c r="V295" s="1" t="s">
        <v>3319</v>
      </c>
      <c r="W295" s="1" t="s">
        <v>2</v>
      </c>
      <c r="X295" s="1" t="s">
        <v>2</v>
      </c>
      <c r="Y295" s="1" t="s">
        <v>2</v>
      </c>
    </row>
    <row r="296" spans="1:25" hidden="1" x14ac:dyDescent="0.2">
      <c r="A296" s="2">
        <v>141772</v>
      </c>
      <c r="B296" s="2">
        <v>1182</v>
      </c>
      <c r="C296" s="2">
        <v>1255</v>
      </c>
      <c r="D296" s="33" t="str">
        <f>VLOOKUP(C296,Piv.Analysis!A:AA,27,0)</f>
        <v>خرید انباری</v>
      </c>
      <c r="E296" s="2"/>
      <c r="F296" s="1" t="s">
        <v>655</v>
      </c>
      <c r="G296" s="1" t="s">
        <v>3326</v>
      </c>
      <c r="H296" s="4">
        <v>0</v>
      </c>
      <c r="I296" s="4">
        <v>182860838</v>
      </c>
      <c r="J296" s="4">
        <f t="shared" si="17"/>
        <v>-182860838</v>
      </c>
      <c r="K296" s="2">
        <v>117</v>
      </c>
      <c r="L296" s="2">
        <v>24</v>
      </c>
      <c r="M296" s="1" t="s">
        <v>3319</v>
      </c>
      <c r="N296" s="1" t="s">
        <v>2</v>
      </c>
      <c r="O296" s="1" t="s">
        <v>4</v>
      </c>
      <c r="P296" s="1" t="s">
        <v>5</v>
      </c>
      <c r="Q296" s="1" t="s">
        <v>6</v>
      </c>
      <c r="R296" s="1" t="s">
        <v>7</v>
      </c>
      <c r="S296" s="1" t="s">
        <v>13</v>
      </c>
      <c r="T296" s="1" t="s">
        <v>14</v>
      </c>
      <c r="U296" s="1" t="s">
        <v>3320</v>
      </c>
      <c r="V296" s="1" t="s">
        <v>3319</v>
      </c>
      <c r="W296" s="1" t="s">
        <v>2</v>
      </c>
      <c r="X296" s="1" t="s">
        <v>2</v>
      </c>
      <c r="Y296" s="1" t="s">
        <v>2</v>
      </c>
    </row>
    <row r="297" spans="1:25" hidden="1" x14ac:dyDescent="0.2">
      <c r="A297" s="2">
        <v>141773</v>
      </c>
      <c r="B297" s="2">
        <v>1182</v>
      </c>
      <c r="C297" s="2">
        <v>1255</v>
      </c>
      <c r="D297" s="33" t="str">
        <f>VLOOKUP(C297,Piv.Analysis!A:AA,27,0)</f>
        <v>خرید انباری</v>
      </c>
      <c r="E297" s="2"/>
      <c r="F297" s="1" t="s">
        <v>655</v>
      </c>
      <c r="G297" s="1" t="s">
        <v>3327</v>
      </c>
      <c r="H297" s="4">
        <v>0</v>
      </c>
      <c r="I297" s="4">
        <v>165418233</v>
      </c>
      <c r="J297" s="4">
        <f t="shared" si="17"/>
        <v>-165418233</v>
      </c>
      <c r="K297" s="2">
        <v>117</v>
      </c>
      <c r="L297" s="2">
        <v>24</v>
      </c>
      <c r="M297" s="1" t="s">
        <v>3319</v>
      </c>
      <c r="N297" s="1" t="s">
        <v>2</v>
      </c>
      <c r="O297" s="1" t="s">
        <v>4</v>
      </c>
      <c r="P297" s="1" t="s">
        <v>5</v>
      </c>
      <c r="Q297" s="1" t="s">
        <v>6</v>
      </c>
      <c r="R297" s="1" t="s">
        <v>7</v>
      </c>
      <c r="S297" s="1" t="s">
        <v>13</v>
      </c>
      <c r="T297" s="1" t="s">
        <v>14</v>
      </c>
      <c r="U297" s="1" t="s">
        <v>3320</v>
      </c>
      <c r="V297" s="1" t="s">
        <v>3319</v>
      </c>
      <c r="W297" s="1" t="s">
        <v>2</v>
      </c>
      <c r="X297" s="1" t="s">
        <v>2</v>
      </c>
      <c r="Y297" s="1" t="s">
        <v>2</v>
      </c>
    </row>
    <row r="298" spans="1:25" hidden="1" x14ac:dyDescent="0.2">
      <c r="A298" s="2">
        <v>141774</v>
      </c>
      <c r="B298" s="2">
        <v>1182</v>
      </c>
      <c r="C298" s="2">
        <v>1255</v>
      </c>
      <c r="D298" s="33" t="str">
        <f>VLOOKUP(C298,Piv.Analysis!A:AA,27,0)</f>
        <v>خرید انباری</v>
      </c>
      <c r="E298" s="2"/>
      <c r="F298" s="1" t="s">
        <v>655</v>
      </c>
      <c r="G298" s="1" t="s">
        <v>3328</v>
      </c>
      <c r="H298" s="4">
        <v>0</v>
      </c>
      <c r="I298" s="4">
        <v>137962103</v>
      </c>
      <c r="J298" s="4">
        <f t="shared" si="17"/>
        <v>-137962103</v>
      </c>
      <c r="K298" s="2">
        <v>117</v>
      </c>
      <c r="L298" s="2">
        <v>24</v>
      </c>
      <c r="M298" s="1" t="s">
        <v>3319</v>
      </c>
      <c r="N298" s="1" t="s">
        <v>2</v>
      </c>
      <c r="O298" s="1" t="s">
        <v>4</v>
      </c>
      <c r="P298" s="1" t="s">
        <v>5</v>
      </c>
      <c r="Q298" s="1" t="s">
        <v>6</v>
      </c>
      <c r="R298" s="1" t="s">
        <v>7</v>
      </c>
      <c r="S298" s="1" t="s">
        <v>13</v>
      </c>
      <c r="T298" s="1" t="s">
        <v>14</v>
      </c>
      <c r="U298" s="1" t="s">
        <v>3320</v>
      </c>
      <c r="V298" s="1" t="s">
        <v>3319</v>
      </c>
      <c r="W298" s="1" t="s">
        <v>2</v>
      </c>
      <c r="X298" s="1" t="s">
        <v>2</v>
      </c>
      <c r="Y298" s="1" t="s">
        <v>2</v>
      </c>
    </row>
    <row r="299" spans="1:25" hidden="1" x14ac:dyDescent="0.2">
      <c r="A299" s="2">
        <v>141775</v>
      </c>
      <c r="B299" s="2">
        <v>1182</v>
      </c>
      <c r="C299" s="2">
        <v>1255</v>
      </c>
      <c r="D299" s="33" t="str">
        <f>VLOOKUP(C299,Piv.Analysis!A:AA,27,0)</f>
        <v>خرید انباری</v>
      </c>
      <c r="E299" s="2"/>
      <c r="F299" s="1" t="s">
        <v>655</v>
      </c>
      <c r="G299" s="1" t="s">
        <v>3329</v>
      </c>
      <c r="H299" s="4">
        <v>0</v>
      </c>
      <c r="I299" s="4">
        <v>133554443</v>
      </c>
      <c r="J299" s="4">
        <f t="shared" si="17"/>
        <v>-133554443</v>
      </c>
      <c r="K299" s="2">
        <v>117</v>
      </c>
      <c r="L299" s="2">
        <v>24</v>
      </c>
      <c r="M299" s="1" t="s">
        <v>3319</v>
      </c>
      <c r="N299" s="1" t="s">
        <v>2</v>
      </c>
      <c r="O299" s="1" t="s">
        <v>4</v>
      </c>
      <c r="P299" s="1" t="s">
        <v>5</v>
      </c>
      <c r="Q299" s="1" t="s">
        <v>6</v>
      </c>
      <c r="R299" s="1" t="s">
        <v>7</v>
      </c>
      <c r="S299" s="1" t="s">
        <v>13</v>
      </c>
      <c r="T299" s="1" t="s">
        <v>14</v>
      </c>
      <c r="U299" s="1" t="s">
        <v>3320</v>
      </c>
      <c r="V299" s="1" t="s">
        <v>3319</v>
      </c>
      <c r="W299" s="1" t="s">
        <v>2</v>
      </c>
      <c r="X299" s="1" t="s">
        <v>2</v>
      </c>
      <c r="Y299" s="1" t="s">
        <v>2</v>
      </c>
    </row>
    <row r="300" spans="1:25" hidden="1" x14ac:dyDescent="0.2">
      <c r="A300" s="2">
        <v>141776</v>
      </c>
      <c r="B300" s="2">
        <v>1182</v>
      </c>
      <c r="C300" s="2">
        <v>1255</v>
      </c>
      <c r="D300" s="33" t="str">
        <f>VLOOKUP(C300,Piv.Analysis!A:AA,27,0)</f>
        <v>خرید انباری</v>
      </c>
      <c r="E300" s="2"/>
      <c r="F300" s="1" t="s">
        <v>655</v>
      </c>
      <c r="G300" s="1" t="s">
        <v>3330</v>
      </c>
      <c r="H300" s="4">
        <v>0</v>
      </c>
      <c r="I300" s="4">
        <v>128443426</v>
      </c>
      <c r="J300" s="4">
        <f t="shared" si="17"/>
        <v>-128443426</v>
      </c>
      <c r="K300" s="2">
        <v>117</v>
      </c>
      <c r="L300" s="2">
        <v>24</v>
      </c>
      <c r="M300" s="1" t="s">
        <v>3319</v>
      </c>
      <c r="N300" s="1" t="s">
        <v>2</v>
      </c>
      <c r="O300" s="1" t="s">
        <v>4</v>
      </c>
      <c r="P300" s="1" t="s">
        <v>5</v>
      </c>
      <c r="Q300" s="1" t="s">
        <v>6</v>
      </c>
      <c r="R300" s="1" t="s">
        <v>7</v>
      </c>
      <c r="S300" s="1" t="s">
        <v>13</v>
      </c>
      <c r="T300" s="1" t="s">
        <v>14</v>
      </c>
      <c r="U300" s="1" t="s">
        <v>3320</v>
      </c>
      <c r="V300" s="1" t="s">
        <v>3319</v>
      </c>
      <c r="W300" s="1" t="s">
        <v>2</v>
      </c>
      <c r="X300" s="1" t="s">
        <v>2</v>
      </c>
      <c r="Y300" s="1" t="s">
        <v>2</v>
      </c>
    </row>
    <row r="301" spans="1:25" hidden="1" x14ac:dyDescent="0.2">
      <c r="A301" s="2">
        <v>141777</v>
      </c>
      <c r="B301" s="2">
        <v>1182</v>
      </c>
      <c r="C301" s="2">
        <v>1255</v>
      </c>
      <c r="D301" s="33" t="str">
        <f>VLOOKUP(C301,Piv.Analysis!A:AA,27,0)</f>
        <v>خرید انباری</v>
      </c>
      <c r="E301" s="2"/>
      <c r="F301" s="1" t="s">
        <v>655</v>
      </c>
      <c r="G301" s="1" t="s">
        <v>3331</v>
      </c>
      <c r="H301" s="4">
        <v>0</v>
      </c>
      <c r="I301" s="4">
        <v>119223246</v>
      </c>
      <c r="J301" s="4">
        <f t="shared" si="17"/>
        <v>-119223246</v>
      </c>
      <c r="K301" s="2">
        <v>117</v>
      </c>
      <c r="L301" s="2">
        <v>24</v>
      </c>
      <c r="M301" s="1" t="s">
        <v>3319</v>
      </c>
      <c r="N301" s="1" t="s">
        <v>2</v>
      </c>
      <c r="O301" s="1" t="s">
        <v>4</v>
      </c>
      <c r="P301" s="1" t="s">
        <v>5</v>
      </c>
      <c r="Q301" s="1" t="s">
        <v>6</v>
      </c>
      <c r="R301" s="1" t="s">
        <v>7</v>
      </c>
      <c r="S301" s="1" t="s">
        <v>13</v>
      </c>
      <c r="T301" s="1" t="s">
        <v>14</v>
      </c>
      <c r="U301" s="1" t="s">
        <v>3320</v>
      </c>
      <c r="V301" s="1" t="s">
        <v>3319</v>
      </c>
      <c r="W301" s="1" t="s">
        <v>2</v>
      </c>
      <c r="X301" s="1" t="s">
        <v>2</v>
      </c>
      <c r="Y301" s="1" t="s">
        <v>2</v>
      </c>
    </row>
    <row r="302" spans="1:25" hidden="1" x14ac:dyDescent="0.2">
      <c r="A302" s="2">
        <v>141778</v>
      </c>
      <c r="B302" s="2">
        <v>1182</v>
      </c>
      <c r="C302" s="2">
        <v>1255</v>
      </c>
      <c r="D302" s="33" t="str">
        <f>VLOOKUP(C302,Piv.Analysis!A:AA,27,0)</f>
        <v>خرید انباری</v>
      </c>
      <c r="E302" s="2"/>
      <c r="F302" s="1" t="s">
        <v>655</v>
      </c>
      <c r="G302" s="1" t="s">
        <v>3332</v>
      </c>
      <c r="H302" s="4">
        <v>0</v>
      </c>
      <c r="I302" s="4">
        <v>102488488</v>
      </c>
      <c r="J302" s="4">
        <f t="shared" si="17"/>
        <v>-102488488</v>
      </c>
      <c r="K302" s="2">
        <v>117</v>
      </c>
      <c r="L302" s="2">
        <v>24</v>
      </c>
      <c r="M302" s="1" t="s">
        <v>3319</v>
      </c>
      <c r="N302" s="1" t="s">
        <v>2</v>
      </c>
      <c r="O302" s="1" t="s">
        <v>4</v>
      </c>
      <c r="P302" s="1" t="s">
        <v>5</v>
      </c>
      <c r="Q302" s="1" t="s">
        <v>6</v>
      </c>
      <c r="R302" s="1" t="s">
        <v>7</v>
      </c>
      <c r="S302" s="1" t="s">
        <v>13</v>
      </c>
      <c r="T302" s="1" t="s">
        <v>14</v>
      </c>
      <c r="U302" s="1" t="s">
        <v>3320</v>
      </c>
      <c r="V302" s="1" t="s">
        <v>3319</v>
      </c>
      <c r="W302" s="1" t="s">
        <v>2</v>
      </c>
      <c r="X302" s="1" t="s">
        <v>2</v>
      </c>
      <c r="Y302" s="1" t="s">
        <v>2</v>
      </c>
    </row>
    <row r="303" spans="1:25" hidden="1" x14ac:dyDescent="0.2">
      <c r="A303" s="2">
        <v>141779</v>
      </c>
      <c r="B303" s="2">
        <v>1182</v>
      </c>
      <c r="C303" s="2">
        <v>1255</v>
      </c>
      <c r="D303" s="33" t="str">
        <f>VLOOKUP(C303,Piv.Analysis!A:AA,27,0)</f>
        <v>خرید انباری</v>
      </c>
      <c r="E303" s="2"/>
      <c r="F303" s="1" t="s">
        <v>655</v>
      </c>
      <c r="G303" s="1" t="s">
        <v>3333</v>
      </c>
      <c r="H303" s="4">
        <v>0</v>
      </c>
      <c r="I303" s="4">
        <v>55728765</v>
      </c>
      <c r="J303" s="4">
        <f t="shared" si="17"/>
        <v>-55728765</v>
      </c>
      <c r="K303" s="2">
        <v>117</v>
      </c>
      <c r="L303" s="2">
        <v>24</v>
      </c>
      <c r="M303" s="1" t="s">
        <v>3319</v>
      </c>
      <c r="N303" s="1" t="s">
        <v>2</v>
      </c>
      <c r="O303" s="1" t="s">
        <v>4</v>
      </c>
      <c r="P303" s="1" t="s">
        <v>5</v>
      </c>
      <c r="Q303" s="1" t="s">
        <v>6</v>
      </c>
      <c r="R303" s="1" t="s">
        <v>7</v>
      </c>
      <c r="S303" s="1" t="s">
        <v>13</v>
      </c>
      <c r="T303" s="1" t="s">
        <v>14</v>
      </c>
      <c r="U303" s="1" t="s">
        <v>3320</v>
      </c>
      <c r="V303" s="1" t="s">
        <v>3319</v>
      </c>
      <c r="W303" s="1" t="s">
        <v>2</v>
      </c>
      <c r="X303" s="1" t="s">
        <v>2</v>
      </c>
      <c r="Y303" s="1" t="s">
        <v>2</v>
      </c>
    </row>
    <row r="304" spans="1:25" hidden="1" x14ac:dyDescent="0.2">
      <c r="A304" s="2">
        <v>141780</v>
      </c>
      <c r="B304" s="2">
        <v>1182</v>
      </c>
      <c r="C304" s="2">
        <v>1255</v>
      </c>
      <c r="D304" s="33" t="str">
        <f>VLOOKUP(C304,Piv.Analysis!A:AA,27,0)</f>
        <v>خرید انباری</v>
      </c>
      <c r="E304" s="2"/>
      <c r="F304" s="1" t="s">
        <v>655</v>
      </c>
      <c r="G304" s="1" t="s">
        <v>3334</v>
      </c>
      <c r="H304" s="4">
        <v>0</v>
      </c>
      <c r="I304" s="4">
        <v>17724420</v>
      </c>
      <c r="J304" s="4">
        <f t="shared" si="17"/>
        <v>-17724420</v>
      </c>
      <c r="K304" s="2">
        <v>117</v>
      </c>
      <c r="L304" s="2">
        <v>24</v>
      </c>
      <c r="M304" s="1" t="s">
        <v>3319</v>
      </c>
      <c r="N304" s="1" t="s">
        <v>2</v>
      </c>
      <c r="O304" s="1" t="s">
        <v>4</v>
      </c>
      <c r="P304" s="1" t="s">
        <v>5</v>
      </c>
      <c r="Q304" s="1" t="s">
        <v>6</v>
      </c>
      <c r="R304" s="1" t="s">
        <v>7</v>
      </c>
      <c r="S304" s="1" t="s">
        <v>13</v>
      </c>
      <c r="T304" s="1" t="s">
        <v>14</v>
      </c>
      <c r="U304" s="1" t="s">
        <v>3320</v>
      </c>
      <c r="V304" s="1" t="s">
        <v>3319</v>
      </c>
      <c r="W304" s="1" t="s">
        <v>2</v>
      </c>
      <c r="X304" s="1" t="s">
        <v>2</v>
      </c>
      <c r="Y304" s="1" t="s">
        <v>2</v>
      </c>
    </row>
    <row r="305" spans="1:25" hidden="1" x14ac:dyDescent="0.2">
      <c r="A305" s="2">
        <v>173563</v>
      </c>
      <c r="B305" s="2">
        <v>1395</v>
      </c>
      <c r="C305" s="2">
        <v>1576</v>
      </c>
      <c r="D305" s="33" t="str">
        <f>VLOOKUP(C305,Piv.Analysis!A:AA,27,0)</f>
        <v>خرید انباری</v>
      </c>
      <c r="E305" s="2"/>
      <c r="F305" s="1" t="s">
        <v>149</v>
      </c>
      <c r="G305" s="1" t="s">
        <v>3335</v>
      </c>
      <c r="H305" s="4">
        <v>0</v>
      </c>
      <c r="I305" s="4">
        <v>703366871</v>
      </c>
      <c r="J305" s="4">
        <f t="shared" si="17"/>
        <v>-703366871</v>
      </c>
      <c r="K305" s="2">
        <v>117</v>
      </c>
      <c r="L305" s="2">
        <v>24</v>
      </c>
      <c r="M305" s="1" t="s">
        <v>3319</v>
      </c>
      <c r="N305" s="1" t="s">
        <v>2</v>
      </c>
      <c r="O305" s="1" t="s">
        <v>4</v>
      </c>
      <c r="P305" s="1" t="s">
        <v>5</v>
      </c>
      <c r="Q305" s="1" t="s">
        <v>6</v>
      </c>
      <c r="R305" s="1" t="s">
        <v>7</v>
      </c>
      <c r="S305" s="1" t="s">
        <v>13</v>
      </c>
      <c r="T305" s="1" t="s">
        <v>14</v>
      </c>
      <c r="U305" s="1" t="s">
        <v>3320</v>
      </c>
      <c r="V305" s="1" t="s">
        <v>3319</v>
      </c>
      <c r="W305" s="1" t="s">
        <v>2</v>
      </c>
      <c r="X305" s="1" t="s">
        <v>2</v>
      </c>
      <c r="Y305" s="1" t="s">
        <v>2</v>
      </c>
    </row>
    <row r="306" spans="1:25" hidden="1" x14ac:dyDescent="0.2">
      <c r="A306" s="2">
        <v>173564</v>
      </c>
      <c r="B306" s="2">
        <v>1395</v>
      </c>
      <c r="C306" s="2">
        <v>1576</v>
      </c>
      <c r="D306" s="33" t="str">
        <f>VLOOKUP(C306,Piv.Analysis!A:AA,27,0)</f>
        <v>خرید انباری</v>
      </c>
      <c r="E306" s="2"/>
      <c r="F306" s="1" t="s">
        <v>149</v>
      </c>
      <c r="G306" s="1" t="s">
        <v>3336</v>
      </c>
      <c r="H306" s="4">
        <v>0</v>
      </c>
      <c r="I306" s="4">
        <v>428465110</v>
      </c>
      <c r="J306" s="4">
        <f t="shared" si="17"/>
        <v>-428465110</v>
      </c>
      <c r="K306" s="2">
        <v>117</v>
      </c>
      <c r="L306" s="2">
        <v>24</v>
      </c>
      <c r="M306" s="1" t="s">
        <v>3319</v>
      </c>
      <c r="N306" s="1" t="s">
        <v>2</v>
      </c>
      <c r="O306" s="1" t="s">
        <v>4</v>
      </c>
      <c r="P306" s="1" t="s">
        <v>5</v>
      </c>
      <c r="Q306" s="1" t="s">
        <v>6</v>
      </c>
      <c r="R306" s="1" t="s">
        <v>7</v>
      </c>
      <c r="S306" s="1" t="s">
        <v>13</v>
      </c>
      <c r="T306" s="1" t="s">
        <v>14</v>
      </c>
      <c r="U306" s="1" t="s">
        <v>3320</v>
      </c>
      <c r="V306" s="1" t="s">
        <v>3319</v>
      </c>
      <c r="W306" s="1" t="s">
        <v>2</v>
      </c>
      <c r="X306" s="1" t="s">
        <v>2</v>
      </c>
      <c r="Y306" s="1" t="s">
        <v>2</v>
      </c>
    </row>
    <row r="307" spans="1:25" hidden="1" x14ac:dyDescent="0.2">
      <c r="A307" s="2">
        <v>173565</v>
      </c>
      <c r="B307" s="2">
        <v>1395</v>
      </c>
      <c r="C307" s="2">
        <v>1576</v>
      </c>
      <c r="D307" s="33" t="str">
        <f>VLOOKUP(C307,Piv.Analysis!A:AA,27,0)</f>
        <v>خرید انباری</v>
      </c>
      <c r="E307" s="2"/>
      <c r="F307" s="1" t="s">
        <v>149</v>
      </c>
      <c r="G307" s="1" t="s">
        <v>3337</v>
      </c>
      <c r="H307" s="4">
        <v>0</v>
      </c>
      <c r="I307" s="4">
        <v>387057255</v>
      </c>
      <c r="J307" s="4">
        <f t="shared" si="17"/>
        <v>-387057255</v>
      </c>
      <c r="K307" s="2">
        <v>117</v>
      </c>
      <c r="L307" s="2">
        <v>24</v>
      </c>
      <c r="M307" s="1" t="s">
        <v>3319</v>
      </c>
      <c r="N307" s="1" t="s">
        <v>2</v>
      </c>
      <c r="O307" s="1" t="s">
        <v>4</v>
      </c>
      <c r="P307" s="1" t="s">
        <v>5</v>
      </c>
      <c r="Q307" s="1" t="s">
        <v>6</v>
      </c>
      <c r="R307" s="1" t="s">
        <v>7</v>
      </c>
      <c r="S307" s="1" t="s">
        <v>13</v>
      </c>
      <c r="T307" s="1" t="s">
        <v>14</v>
      </c>
      <c r="U307" s="1" t="s">
        <v>3320</v>
      </c>
      <c r="V307" s="1" t="s">
        <v>3319</v>
      </c>
      <c r="W307" s="1" t="s">
        <v>2</v>
      </c>
      <c r="X307" s="1" t="s">
        <v>2</v>
      </c>
      <c r="Y307" s="1" t="s">
        <v>2</v>
      </c>
    </row>
    <row r="308" spans="1:25" hidden="1" x14ac:dyDescent="0.2">
      <c r="A308" s="2">
        <v>173566</v>
      </c>
      <c r="B308" s="2">
        <v>1395</v>
      </c>
      <c r="C308" s="2">
        <v>1576</v>
      </c>
      <c r="D308" s="33" t="str">
        <f>VLOOKUP(C308,Piv.Analysis!A:AA,27,0)</f>
        <v>خرید انباری</v>
      </c>
      <c r="E308" s="2"/>
      <c r="F308" s="1" t="s">
        <v>149</v>
      </c>
      <c r="G308" s="1" t="s">
        <v>3338</v>
      </c>
      <c r="H308" s="4">
        <v>0</v>
      </c>
      <c r="I308" s="4">
        <v>346375854</v>
      </c>
      <c r="J308" s="4">
        <f t="shared" si="17"/>
        <v>-346375854</v>
      </c>
      <c r="K308" s="2">
        <v>117</v>
      </c>
      <c r="L308" s="2">
        <v>24</v>
      </c>
      <c r="M308" s="1" t="s">
        <v>3319</v>
      </c>
      <c r="N308" s="1" t="s">
        <v>2</v>
      </c>
      <c r="O308" s="1" t="s">
        <v>4</v>
      </c>
      <c r="P308" s="1" t="s">
        <v>5</v>
      </c>
      <c r="Q308" s="1" t="s">
        <v>6</v>
      </c>
      <c r="R308" s="1" t="s">
        <v>7</v>
      </c>
      <c r="S308" s="1" t="s">
        <v>13</v>
      </c>
      <c r="T308" s="1" t="s">
        <v>14</v>
      </c>
      <c r="U308" s="1" t="s">
        <v>3320</v>
      </c>
      <c r="V308" s="1" t="s">
        <v>3319</v>
      </c>
      <c r="W308" s="1" t="s">
        <v>2</v>
      </c>
      <c r="X308" s="1" t="s">
        <v>2</v>
      </c>
      <c r="Y308" s="1" t="s">
        <v>2</v>
      </c>
    </row>
    <row r="309" spans="1:25" hidden="1" x14ac:dyDescent="0.2">
      <c r="A309" s="2">
        <v>173567</v>
      </c>
      <c r="B309" s="2">
        <v>1395</v>
      </c>
      <c r="C309" s="2">
        <v>1576</v>
      </c>
      <c r="D309" s="33" t="str">
        <f>VLOOKUP(C309,Piv.Analysis!A:AA,27,0)</f>
        <v>خرید انباری</v>
      </c>
      <c r="E309" s="2"/>
      <c r="F309" s="1" t="s">
        <v>149</v>
      </c>
      <c r="G309" s="1" t="s">
        <v>3339</v>
      </c>
      <c r="H309" s="4">
        <v>0</v>
      </c>
      <c r="I309" s="4">
        <v>331948896</v>
      </c>
      <c r="J309" s="4">
        <f t="shared" si="17"/>
        <v>-331948896</v>
      </c>
      <c r="K309" s="2">
        <v>117</v>
      </c>
      <c r="L309" s="2">
        <v>24</v>
      </c>
      <c r="M309" s="1" t="s">
        <v>3319</v>
      </c>
      <c r="N309" s="1" t="s">
        <v>2</v>
      </c>
      <c r="O309" s="1" t="s">
        <v>4</v>
      </c>
      <c r="P309" s="1" t="s">
        <v>5</v>
      </c>
      <c r="Q309" s="1" t="s">
        <v>6</v>
      </c>
      <c r="R309" s="1" t="s">
        <v>7</v>
      </c>
      <c r="S309" s="1" t="s">
        <v>13</v>
      </c>
      <c r="T309" s="1" t="s">
        <v>14</v>
      </c>
      <c r="U309" s="1" t="s">
        <v>3320</v>
      </c>
      <c r="V309" s="1" t="s">
        <v>3319</v>
      </c>
      <c r="W309" s="1" t="s">
        <v>2</v>
      </c>
      <c r="X309" s="1" t="s">
        <v>2</v>
      </c>
      <c r="Y309" s="1" t="s">
        <v>2</v>
      </c>
    </row>
    <row r="310" spans="1:25" hidden="1" x14ac:dyDescent="0.2">
      <c r="A310" s="2">
        <v>173568</v>
      </c>
      <c r="B310" s="2">
        <v>1395</v>
      </c>
      <c r="C310" s="2">
        <v>1576</v>
      </c>
      <c r="D310" s="33" t="str">
        <f>VLOOKUP(C310,Piv.Analysis!A:AA,27,0)</f>
        <v>خرید انباری</v>
      </c>
      <c r="E310" s="2"/>
      <c r="F310" s="1" t="s">
        <v>149</v>
      </c>
      <c r="G310" s="1" t="s">
        <v>3340</v>
      </c>
      <c r="H310" s="4">
        <v>0</v>
      </c>
      <c r="I310" s="4">
        <v>231155966</v>
      </c>
      <c r="J310" s="4">
        <f t="shared" si="17"/>
        <v>-231155966</v>
      </c>
      <c r="K310" s="2">
        <v>117</v>
      </c>
      <c r="L310" s="2">
        <v>24</v>
      </c>
      <c r="M310" s="1" t="s">
        <v>3319</v>
      </c>
      <c r="N310" s="1" t="s">
        <v>2</v>
      </c>
      <c r="O310" s="1" t="s">
        <v>4</v>
      </c>
      <c r="P310" s="1" t="s">
        <v>5</v>
      </c>
      <c r="Q310" s="1" t="s">
        <v>6</v>
      </c>
      <c r="R310" s="1" t="s">
        <v>7</v>
      </c>
      <c r="S310" s="1" t="s">
        <v>13</v>
      </c>
      <c r="T310" s="1" t="s">
        <v>14</v>
      </c>
      <c r="U310" s="1" t="s">
        <v>3320</v>
      </c>
      <c r="V310" s="1" t="s">
        <v>3319</v>
      </c>
      <c r="W310" s="1" t="s">
        <v>2</v>
      </c>
      <c r="X310" s="1" t="s">
        <v>2</v>
      </c>
      <c r="Y310" s="1" t="s">
        <v>2</v>
      </c>
    </row>
    <row r="311" spans="1:25" hidden="1" x14ac:dyDescent="0.2">
      <c r="A311" s="2">
        <v>173569</v>
      </c>
      <c r="B311" s="2">
        <v>1395</v>
      </c>
      <c r="C311" s="2">
        <v>1576</v>
      </c>
      <c r="D311" s="33" t="str">
        <f>VLOOKUP(C311,Piv.Analysis!A:AA,27,0)</f>
        <v>خرید انباری</v>
      </c>
      <c r="E311" s="2"/>
      <c r="F311" s="1" t="s">
        <v>149</v>
      </c>
      <c r="G311" s="1" t="s">
        <v>3341</v>
      </c>
      <c r="H311" s="4">
        <v>0</v>
      </c>
      <c r="I311" s="4">
        <v>114259202</v>
      </c>
      <c r="J311" s="4">
        <f t="shared" si="17"/>
        <v>-114259202</v>
      </c>
      <c r="K311" s="2">
        <v>117</v>
      </c>
      <c r="L311" s="2">
        <v>24</v>
      </c>
      <c r="M311" s="1" t="s">
        <v>3319</v>
      </c>
      <c r="N311" s="1" t="s">
        <v>2</v>
      </c>
      <c r="O311" s="1" t="s">
        <v>4</v>
      </c>
      <c r="P311" s="1" t="s">
        <v>5</v>
      </c>
      <c r="Q311" s="1" t="s">
        <v>6</v>
      </c>
      <c r="R311" s="1" t="s">
        <v>7</v>
      </c>
      <c r="S311" s="1" t="s">
        <v>13</v>
      </c>
      <c r="T311" s="1" t="s">
        <v>14</v>
      </c>
      <c r="U311" s="1" t="s">
        <v>3320</v>
      </c>
      <c r="V311" s="1" t="s">
        <v>3319</v>
      </c>
      <c r="W311" s="1" t="s">
        <v>2</v>
      </c>
      <c r="X311" s="1" t="s">
        <v>2</v>
      </c>
      <c r="Y311" s="1" t="s">
        <v>2</v>
      </c>
    </row>
    <row r="312" spans="1:25" hidden="1" x14ac:dyDescent="0.2">
      <c r="A312" s="2">
        <v>173570</v>
      </c>
      <c r="B312" s="2">
        <v>1395</v>
      </c>
      <c r="C312" s="2">
        <v>1576</v>
      </c>
      <c r="D312" s="33" t="str">
        <f>VLOOKUP(C312,Piv.Analysis!A:AA,27,0)</f>
        <v>خرید انباری</v>
      </c>
      <c r="E312" s="2"/>
      <c r="F312" s="1" t="s">
        <v>149</v>
      </c>
      <c r="G312" s="1" t="s">
        <v>3342</v>
      </c>
      <c r="H312" s="4">
        <v>0</v>
      </c>
      <c r="I312" s="4">
        <v>107028431</v>
      </c>
      <c r="J312" s="4">
        <f t="shared" si="17"/>
        <v>-107028431</v>
      </c>
      <c r="K312" s="2">
        <v>117</v>
      </c>
      <c r="L312" s="2">
        <v>24</v>
      </c>
      <c r="M312" s="1" t="s">
        <v>3319</v>
      </c>
      <c r="N312" s="1" t="s">
        <v>2</v>
      </c>
      <c r="O312" s="1" t="s">
        <v>4</v>
      </c>
      <c r="P312" s="1" t="s">
        <v>5</v>
      </c>
      <c r="Q312" s="1" t="s">
        <v>6</v>
      </c>
      <c r="R312" s="1" t="s">
        <v>7</v>
      </c>
      <c r="S312" s="1" t="s">
        <v>13</v>
      </c>
      <c r="T312" s="1" t="s">
        <v>14</v>
      </c>
      <c r="U312" s="1" t="s">
        <v>3320</v>
      </c>
      <c r="V312" s="1" t="s">
        <v>3319</v>
      </c>
      <c r="W312" s="1" t="s">
        <v>2</v>
      </c>
      <c r="X312" s="1" t="s">
        <v>2</v>
      </c>
      <c r="Y312" s="1" t="s">
        <v>2</v>
      </c>
    </row>
    <row r="313" spans="1:25" hidden="1" x14ac:dyDescent="0.2">
      <c r="A313" s="2">
        <v>173571</v>
      </c>
      <c r="B313" s="2">
        <v>1395</v>
      </c>
      <c r="C313" s="2">
        <v>1576</v>
      </c>
      <c r="D313" s="33" t="str">
        <f>VLOOKUP(C313,Piv.Analysis!A:AA,27,0)</f>
        <v>خرید انباری</v>
      </c>
      <c r="E313" s="2"/>
      <c r="F313" s="1" t="s">
        <v>149</v>
      </c>
      <c r="G313" s="1" t="s">
        <v>3343</v>
      </c>
      <c r="H313" s="4">
        <v>0</v>
      </c>
      <c r="I313" s="4">
        <v>56045312</v>
      </c>
      <c r="J313" s="4">
        <f t="shared" si="17"/>
        <v>-56045312</v>
      </c>
      <c r="K313" s="2">
        <v>117</v>
      </c>
      <c r="L313" s="2">
        <v>24</v>
      </c>
      <c r="M313" s="1" t="s">
        <v>3319</v>
      </c>
      <c r="N313" s="1" t="s">
        <v>2</v>
      </c>
      <c r="O313" s="1" t="s">
        <v>4</v>
      </c>
      <c r="P313" s="1" t="s">
        <v>5</v>
      </c>
      <c r="Q313" s="1" t="s">
        <v>6</v>
      </c>
      <c r="R313" s="1" t="s">
        <v>7</v>
      </c>
      <c r="S313" s="1" t="s">
        <v>13</v>
      </c>
      <c r="T313" s="1" t="s">
        <v>14</v>
      </c>
      <c r="U313" s="1" t="s">
        <v>3320</v>
      </c>
      <c r="V313" s="1" t="s">
        <v>3319</v>
      </c>
      <c r="W313" s="1" t="s">
        <v>2</v>
      </c>
      <c r="X313" s="1" t="s">
        <v>2</v>
      </c>
      <c r="Y313" s="1" t="s">
        <v>2</v>
      </c>
    </row>
    <row r="314" spans="1:25" hidden="1" x14ac:dyDescent="0.2">
      <c r="A314" s="2">
        <v>173572</v>
      </c>
      <c r="B314" s="2">
        <v>1395</v>
      </c>
      <c r="C314" s="2">
        <v>1576</v>
      </c>
      <c r="D314" s="33" t="str">
        <f>VLOOKUP(C314,Piv.Analysis!A:AA,27,0)</f>
        <v>خرید انباری</v>
      </c>
      <c r="E314" s="2"/>
      <c r="F314" s="1" t="s">
        <v>149</v>
      </c>
      <c r="G314" s="1" t="s">
        <v>3344</v>
      </c>
      <c r="H314" s="4">
        <v>0</v>
      </c>
      <c r="I314" s="4">
        <v>39527400</v>
      </c>
      <c r="J314" s="4">
        <f t="shared" si="17"/>
        <v>-39527400</v>
      </c>
      <c r="K314" s="2">
        <v>117</v>
      </c>
      <c r="L314" s="2">
        <v>24</v>
      </c>
      <c r="M314" s="1" t="s">
        <v>3319</v>
      </c>
      <c r="N314" s="1" t="s">
        <v>2</v>
      </c>
      <c r="O314" s="1" t="s">
        <v>4</v>
      </c>
      <c r="P314" s="1" t="s">
        <v>5</v>
      </c>
      <c r="Q314" s="1" t="s">
        <v>6</v>
      </c>
      <c r="R314" s="1" t="s">
        <v>7</v>
      </c>
      <c r="S314" s="1" t="s">
        <v>13</v>
      </c>
      <c r="T314" s="1" t="s">
        <v>14</v>
      </c>
      <c r="U314" s="1" t="s">
        <v>3320</v>
      </c>
      <c r="V314" s="1" t="s">
        <v>3319</v>
      </c>
      <c r="W314" s="1" t="s">
        <v>2</v>
      </c>
      <c r="X314" s="1" t="s">
        <v>2</v>
      </c>
      <c r="Y314" s="1" t="s">
        <v>2</v>
      </c>
    </row>
    <row r="315" spans="1:25" hidden="1" x14ac:dyDescent="0.2">
      <c r="A315" s="2">
        <v>173573</v>
      </c>
      <c r="B315" s="2">
        <v>1395</v>
      </c>
      <c r="C315" s="2">
        <v>1576</v>
      </c>
      <c r="D315" s="33" t="str">
        <f>VLOOKUP(C315,Piv.Analysis!A:AA,27,0)</f>
        <v>خرید انباری</v>
      </c>
      <c r="E315" s="2"/>
      <c r="F315" s="1" t="s">
        <v>149</v>
      </c>
      <c r="G315" s="1" t="s">
        <v>3345</v>
      </c>
      <c r="H315" s="4">
        <v>0</v>
      </c>
      <c r="I315" s="4">
        <v>27887826</v>
      </c>
      <c r="J315" s="4">
        <f t="shared" si="17"/>
        <v>-27887826</v>
      </c>
      <c r="K315" s="2">
        <v>117</v>
      </c>
      <c r="L315" s="2">
        <v>24</v>
      </c>
      <c r="M315" s="1" t="s">
        <v>3319</v>
      </c>
      <c r="N315" s="1" t="s">
        <v>2</v>
      </c>
      <c r="O315" s="1" t="s">
        <v>4</v>
      </c>
      <c r="P315" s="1" t="s">
        <v>5</v>
      </c>
      <c r="Q315" s="1" t="s">
        <v>6</v>
      </c>
      <c r="R315" s="1" t="s">
        <v>7</v>
      </c>
      <c r="S315" s="1" t="s">
        <v>13</v>
      </c>
      <c r="T315" s="1" t="s">
        <v>14</v>
      </c>
      <c r="U315" s="1" t="s">
        <v>3320</v>
      </c>
      <c r="V315" s="1" t="s">
        <v>3319</v>
      </c>
      <c r="W315" s="1" t="s">
        <v>2</v>
      </c>
      <c r="X315" s="1" t="s">
        <v>2</v>
      </c>
      <c r="Y315" s="1" t="s">
        <v>2</v>
      </c>
    </row>
    <row r="316" spans="1:25" hidden="1" x14ac:dyDescent="0.2">
      <c r="A316" s="2">
        <v>174051</v>
      </c>
      <c r="B316" s="2">
        <v>1539</v>
      </c>
      <c r="C316" s="2">
        <v>1637</v>
      </c>
      <c r="D316" s="33" t="str">
        <f>VLOOKUP(C316,Piv.Analysis!A:AA,27,0)</f>
        <v>خرید انباری</v>
      </c>
      <c r="E316" s="2"/>
      <c r="F316" s="1" t="s">
        <v>135</v>
      </c>
      <c r="G316" s="1" t="s">
        <v>3346</v>
      </c>
      <c r="H316" s="4">
        <v>0</v>
      </c>
      <c r="I316" s="4">
        <v>605440556</v>
      </c>
      <c r="J316" s="4">
        <f t="shared" si="17"/>
        <v>-605440556</v>
      </c>
      <c r="K316" s="2">
        <v>117</v>
      </c>
      <c r="L316" s="2">
        <v>24</v>
      </c>
      <c r="M316" s="1" t="s">
        <v>3319</v>
      </c>
      <c r="N316" s="1" t="s">
        <v>2</v>
      </c>
      <c r="O316" s="1" t="s">
        <v>4</v>
      </c>
      <c r="P316" s="1" t="s">
        <v>5</v>
      </c>
      <c r="Q316" s="1" t="s">
        <v>6</v>
      </c>
      <c r="R316" s="1" t="s">
        <v>7</v>
      </c>
      <c r="S316" s="1" t="s">
        <v>13</v>
      </c>
      <c r="T316" s="1" t="s">
        <v>14</v>
      </c>
      <c r="U316" s="1" t="s">
        <v>3320</v>
      </c>
      <c r="V316" s="1" t="s">
        <v>3319</v>
      </c>
      <c r="W316" s="1" t="s">
        <v>2</v>
      </c>
      <c r="X316" s="1" t="s">
        <v>2</v>
      </c>
      <c r="Y316" s="1" t="s">
        <v>2</v>
      </c>
    </row>
    <row r="317" spans="1:25" hidden="1" x14ac:dyDescent="0.2">
      <c r="A317" s="2">
        <v>174052</v>
      </c>
      <c r="B317" s="2">
        <v>1539</v>
      </c>
      <c r="C317" s="2">
        <v>1637</v>
      </c>
      <c r="D317" s="33" t="str">
        <f>VLOOKUP(C317,Piv.Analysis!A:AA,27,0)</f>
        <v>خرید انباری</v>
      </c>
      <c r="E317" s="2"/>
      <c r="F317" s="1" t="s">
        <v>135</v>
      </c>
      <c r="G317" s="1" t="s">
        <v>3347</v>
      </c>
      <c r="H317" s="4">
        <v>0</v>
      </c>
      <c r="I317" s="4">
        <v>515566150</v>
      </c>
      <c r="J317" s="4">
        <f t="shared" si="17"/>
        <v>-515566150</v>
      </c>
      <c r="K317" s="2">
        <v>117</v>
      </c>
      <c r="L317" s="2">
        <v>24</v>
      </c>
      <c r="M317" s="1" t="s">
        <v>3319</v>
      </c>
      <c r="N317" s="1" t="s">
        <v>2</v>
      </c>
      <c r="O317" s="1" t="s">
        <v>4</v>
      </c>
      <c r="P317" s="1" t="s">
        <v>5</v>
      </c>
      <c r="Q317" s="1" t="s">
        <v>6</v>
      </c>
      <c r="R317" s="1" t="s">
        <v>7</v>
      </c>
      <c r="S317" s="1" t="s">
        <v>13</v>
      </c>
      <c r="T317" s="1" t="s">
        <v>14</v>
      </c>
      <c r="U317" s="1" t="s">
        <v>3320</v>
      </c>
      <c r="V317" s="1" t="s">
        <v>3319</v>
      </c>
      <c r="W317" s="1" t="s">
        <v>2</v>
      </c>
      <c r="X317" s="1" t="s">
        <v>2</v>
      </c>
      <c r="Y317" s="1" t="s">
        <v>2</v>
      </c>
    </row>
    <row r="318" spans="1:25" hidden="1" x14ac:dyDescent="0.2">
      <c r="A318" s="2">
        <v>174053</v>
      </c>
      <c r="B318" s="2">
        <v>1539</v>
      </c>
      <c r="C318" s="2">
        <v>1637</v>
      </c>
      <c r="D318" s="33" t="str">
        <f>VLOOKUP(C318,Piv.Analysis!A:AA,27,0)</f>
        <v>خرید انباری</v>
      </c>
      <c r="E318" s="2"/>
      <c r="F318" s="1" t="s">
        <v>135</v>
      </c>
      <c r="G318" s="1" t="s">
        <v>3348</v>
      </c>
      <c r="H318" s="4">
        <v>0</v>
      </c>
      <c r="I318" s="4">
        <v>449064828</v>
      </c>
      <c r="J318" s="4">
        <f t="shared" si="17"/>
        <v>-449064828</v>
      </c>
      <c r="K318" s="2">
        <v>117</v>
      </c>
      <c r="L318" s="2">
        <v>24</v>
      </c>
      <c r="M318" s="1" t="s">
        <v>3319</v>
      </c>
      <c r="N318" s="1" t="s">
        <v>2</v>
      </c>
      <c r="O318" s="1" t="s">
        <v>4</v>
      </c>
      <c r="P318" s="1" t="s">
        <v>5</v>
      </c>
      <c r="Q318" s="1" t="s">
        <v>6</v>
      </c>
      <c r="R318" s="1" t="s">
        <v>7</v>
      </c>
      <c r="S318" s="1" t="s">
        <v>13</v>
      </c>
      <c r="T318" s="1" t="s">
        <v>14</v>
      </c>
      <c r="U318" s="1" t="s">
        <v>3320</v>
      </c>
      <c r="V318" s="1" t="s">
        <v>3319</v>
      </c>
      <c r="W318" s="1" t="s">
        <v>2</v>
      </c>
      <c r="X318" s="1" t="s">
        <v>2</v>
      </c>
      <c r="Y318" s="1" t="s">
        <v>2</v>
      </c>
    </row>
    <row r="319" spans="1:25" hidden="1" x14ac:dyDescent="0.2">
      <c r="A319" s="2">
        <v>174054</v>
      </c>
      <c r="B319" s="2">
        <v>1539</v>
      </c>
      <c r="C319" s="2">
        <v>1637</v>
      </c>
      <c r="D319" s="33" t="str">
        <f>VLOOKUP(C319,Piv.Analysis!A:AA,27,0)</f>
        <v>خرید انباری</v>
      </c>
      <c r="E319" s="2"/>
      <c r="F319" s="1" t="s">
        <v>135</v>
      </c>
      <c r="G319" s="1" t="s">
        <v>3349</v>
      </c>
      <c r="H319" s="4">
        <v>0</v>
      </c>
      <c r="I319" s="4">
        <v>442010803</v>
      </c>
      <c r="J319" s="4">
        <f t="shared" si="17"/>
        <v>-442010803</v>
      </c>
      <c r="K319" s="2">
        <v>117</v>
      </c>
      <c r="L319" s="2">
        <v>24</v>
      </c>
      <c r="M319" s="1" t="s">
        <v>3319</v>
      </c>
      <c r="N319" s="1" t="s">
        <v>2</v>
      </c>
      <c r="O319" s="1" t="s">
        <v>4</v>
      </c>
      <c r="P319" s="1" t="s">
        <v>5</v>
      </c>
      <c r="Q319" s="1" t="s">
        <v>6</v>
      </c>
      <c r="R319" s="1" t="s">
        <v>7</v>
      </c>
      <c r="S319" s="1" t="s">
        <v>13</v>
      </c>
      <c r="T319" s="1" t="s">
        <v>14</v>
      </c>
      <c r="U319" s="1" t="s">
        <v>3320</v>
      </c>
      <c r="V319" s="1" t="s">
        <v>3319</v>
      </c>
      <c r="W319" s="1" t="s">
        <v>2</v>
      </c>
      <c r="X319" s="1" t="s">
        <v>2</v>
      </c>
      <c r="Y319" s="1" t="s">
        <v>2</v>
      </c>
    </row>
    <row r="320" spans="1:25" hidden="1" x14ac:dyDescent="0.2">
      <c r="A320" s="2">
        <v>174055</v>
      </c>
      <c r="B320" s="2">
        <v>1539</v>
      </c>
      <c r="C320" s="2">
        <v>1637</v>
      </c>
      <c r="D320" s="33" t="str">
        <f>VLOOKUP(C320,Piv.Analysis!A:AA,27,0)</f>
        <v>خرید انباری</v>
      </c>
      <c r="E320" s="2"/>
      <c r="F320" s="1" t="s">
        <v>135</v>
      </c>
      <c r="G320" s="1" t="s">
        <v>3350</v>
      </c>
      <c r="H320" s="4">
        <v>0</v>
      </c>
      <c r="I320" s="4">
        <v>412107635</v>
      </c>
      <c r="J320" s="4">
        <f t="shared" si="17"/>
        <v>-412107635</v>
      </c>
      <c r="K320" s="2">
        <v>117</v>
      </c>
      <c r="L320" s="2">
        <v>24</v>
      </c>
      <c r="M320" s="1" t="s">
        <v>3319</v>
      </c>
      <c r="N320" s="1" t="s">
        <v>2</v>
      </c>
      <c r="O320" s="1" t="s">
        <v>4</v>
      </c>
      <c r="P320" s="1" t="s">
        <v>5</v>
      </c>
      <c r="Q320" s="1" t="s">
        <v>6</v>
      </c>
      <c r="R320" s="1" t="s">
        <v>7</v>
      </c>
      <c r="S320" s="1" t="s">
        <v>13</v>
      </c>
      <c r="T320" s="1" t="s">
        <v>14</v>
      </c>
      <c r="U320" s="1" t="s">
        <v>3320</v>
      </c>
      <c r="V320" s="1" t="s">
        <v>3319</v>
      </c>
      <c r="W320" s="1" t="s">
        <v>2</v>
      </c>
      <c r="X320" s="1" t="s">
        <v>2</v>
      </c>
      <c r="Y320" s="1" t="s">
        <v>2</v>
      </c>
    </row>
    <row r="321" spans="1:25" hidden="1" x14ac:dyDescent="0.2">
      <c r="A321" s="2">
        <v>174056</v>
      </c>
      <c r="B321" s="2">
        <v>1539</v>
      </c>
      <c r="C321" s="2">
        <v>1637</v>
      </c>
      <c r="D321" s="33" t="str">
        <f>VLOOKUP(C321,Piv.Analysis!A:AA,27,0)</f>
        <v>خرید انباری</v>
      </c>
      <c r="E321" s="2"/>
      <c r="F321" s="1" t="s">
        <v>135</v>
      </c>
      <c r="G321" s="1" t="s">
        <v>3351</v>
      </c>
      <c r="H321" s="4">
        <v>0</v>
      </c>
      <c r="I321" s="4">
        <v>397668887</v>
      </c>
      <c r="J321" s="4">
        <f t="shared" si="17"/>
        <v>-397668887</v>
      </c>
      <c r="K321" s="2">
        <v>117</v>
      </c>
      <c r="L321" s="2">
        <v>24</v>
      </c>
      <c r="M321" s="1" t="s">
        <v>3319</v>
      </c>
      <c r="N321" s="1" t="s">
        <v>2</v>
      </c>
      <c r="O321" s="1" t="s">
        <v>4</v>
      </c>
      <c r="P321" s="1" t="s">
        <v>5</v>
      </c>
      <c r="Q321" s="1" t="s">
        <v>6</v>
      </c>
      <c r="R321" s="1" t="s">
        <v>7</v>
      </c>
      <c r="S321" s="1" t="s">
        <v>13</v>
      </c>
      <c r="T321" s="1" t="s">
        <v>14</v>
      </c>
      <c r="U321" s="1" t="s">
        <v>3320</v>
      </c>
      <c r="V321" s="1" t="s">
        <v>3319</v>
      </c>
      <c r="W321" s="1" t="s">
        <v>2</v>
      </c>
      <c r="X321" s="1" t="s">
        <v>2</v>
      </c>
      <c r="Y321" s="1" t="s">
        <v>2</v>
      </c>
    </row>
    <row r="322" spans="1:25" hidden="1" x14ac:dyDescent="0.2">
      <c r="A322" s="2">
        <v>174057</v>
      </c>
      <c r="B322" s="2">
        <v>1539</v>
      </c>
      <c r="C322" s="2">
        <v>1637</v>
      </c>
      <c r="D322" s="33" t="str">
        <f>VLOOKUP(C322,Piv.Analysis!A:AA,27,0)</f>
        <v>خرید انباری</v>
      </c>
      <c r="E322" s="2"/>
      <c r="F322" s="1" t="s">
        <v>135</v>
      </c>
      <c r="G322" s="1" t="s">
        <v>3352</v>
      </c>
      <c r="H322" s="4">
        <v>0</v>
      </c>
      <c r="I322" s="4">
        <v>349811277</v>
      </c>
      <c r="J322" s="4">
        <f t="shared" si="17"/>
        <v>-349811277</v>
      </c>
      <c r="K322" s="2">
        <v>117</v>
      </c>
      <c r="L322" s="2">
        <v>24</v>
      </c>
      <c r="M322" s="1" t="s">
        <v>3319</v>
      </c>
      <c r="N322" s="1" t="s">
        <v>2</v>
      </c>
      <c r="O322" s="1" t="s">
        <v>4</v>
      </c>
      <c r="P322" s="1" t="s">
        <v>5</v>
      </c>
      <c r="Q322" s="1" t="s">
        <v>6</v>
      </c>
      <c r="R322" s="1" t="s">
        <v>7</v>
      </c>
      <c r="S322" s="1" t="s">
        <v>13</v>
      </c>
      <c r="T322" s="1" t="s">
        <v>14</v>
      </c>
      <c r="U322" s="1" t="s">
        <v>3320</v>
      </c>
      <c r="V322" s="1" t="s">
        <v>3319</v>
      </c>
      <c r="W322" s="1" t="s">
        <v>2</v>
      </c>
      <c r="X322" s="1" t="s">
        <v>2</v>
      </c>
      <c r="Y322" s="1" t="s">
        <v>2</v>
      </c>
    </row>
    <row r="323" spans="1:25" hidden="1" x14ac:dyDescent="0.2">
      <c r="A323" s="2">
        <v>174058</v>
      </c>
      <c r="B323" s="2">
        <v>1539</v>
      </c>
      <c r="C323" s="2">
        <v>1637</v>
      </c>
      <c r="D323" s="33" t="str">
        <f>VLOOKUP(C323,Piv.Analysis!A:AA,27,0)</f>
        <v>خرید انباری</v>
      </c>
      <c r="E323" s="2"/>
      <c r="F323" s="1" t="s">
        <v>135</v>
      </c>
      <c r="G323" s="1" t="s">
        <v>3353</v>
      </c>
      <c r="H323" s="4">
        <v>0</v>
      </c>
      <c r="I323" s="4">
        <v>315993435</v>
      </c>
      <c r="J323" s="4">
        <f t="shared" si="17"/>
        <v>-315993435</v>
      </c>
      <c r="K323" s="2">
        <v>117</v>
      </c>
      <c r="L323" s="2">
        <v>24</v>
      </c>
      <c r="M323" s="1" t="s">
        <v>3319</v>
      </c>
      <c r="N323" s="1" t="s">
        <v>2</v>
      </c>
      <c r="O323" s="1" t="s">
        <v>4</v>
      </c>
      <c r="P323" s="1" t="s">
        <v>5</v>
      </c>
      <c r="Q323" s="1" t="s">
        <v>6</v>
      </c>
      <c r="R323" s="1" t="s">
        <v>7</v>
      </c>
      <c r="S323" s="1" t="s">
        <v>13</v>
      </c>
      <c r="T323" s="1" t="s">
        <v>14</v>
      </c>
      <c r="U323" s="1" t="s">
        <v>3320</v>
      </c>
      <c r="V323" s="1" t="s">
        <v>3319</v>
      </c>
      <c r="W323" s="1" t="s">
        <v>2</v>
      </c>
      <c r="X323" s="1" t="s">
        <v>2</v>
      </c>
      <c r="Y323" s="1" t="s">
        <v>2</v>
      </c>
    </row>
    <row r="324" spans="1:25" hidden="1" x14ac:dyDescent="0.2">
      <c r="A324" s="2">
        <v>174059</v>
      </c>
      <c r="B324" s="2">
        <v>1539</v>
      </c>
      <c r="C324" s="2">
        <v>1637</v>
      </c>
      <c r="D324" s="33" t="str">
        <f>VLOOKUP(C324,Piv.Analysis!A:AA,27,0)</f>
        <v>خرید انباری</v>
      </c>
      <c r="E324" s="2"/>
      <c r="F324" s="1" t="s">
        <v>135</v>
      </c>
      <c r="G324" s="1" t="s">
        <v>3354</v>
      </c>
      <c r="H324" s="4">
        <v>0</v>
      </c>
      <c r="I324" s="4">
        <v>290209427</v>
      </c>
      <c r="J324" s="4">
        <f t="shared" si="17"/>
        <v>-290209427</v>
      </c>
      <c r="K324" s="2">
        <v>117</v>
      </c>
      <c r="L324" s="2">
        <v>24</v>
      </c>
      <c r="M324" s="1" t="s">
        <v>3319</v>
      </c>
      <c r="N324" s="1" t="s">
        <v>2</v>
      </c>
      <c r="O324" s="1" t="s">
        <v>4</v>
      </c>
      <c r="P324" s="1" t="s">
        <v>5</v>
      </c>
      <c r="Q324" s="1" t="s">
        <v>6</v>
      </c>
      <c r="R324" s="1" t="s">
        <v>7</v>
      </c>
      <c r="S324" s="1" t="s">
        <v>13</v>
      </c>
      <c r="T324" s="1" t="s">
        <v>14</v>
      </c>
      <c r="U324" s="1" t="s">
        <v>3320</v>
      </c>
      <c r="V324" s="1" t="s">
        <v>3319</v>
      </c>
      <c r="W324" s="1" t="s">
        <v>2</v>
      </c>
      <c r="X324" s="1" t="s">
        <v>2</v>
      </c>
      <c r="Y324" s="1" t="s">
        <v>2</v>
      </c>
    </row>
    <row r="325" spans="1:25" hidden="1" x14ac:dyDescent="0.2">
      <c r="A325" s="2">
        <v>174060</v>
      </c>
      <c r="B325" s="2">
        <v>1539</v>
      </c>
      <c r="C325" s="2">
        <v>1637</v>
      </c>
      <c r="D325" s="33" t="str">
        <f>VLOOKUP(C325,Piv.Analysis!A:AA,27,0)</f>
        <v>خرید انباری</v>
      </c>
      <c r="E325" s="2"/>
      <c r="F325" s="1" t="s">
        <v>135</v>
      </c>
      <c r="G325" s="1" t="s">
        <v>3355</v>
      </c>
      <c r="H325" s="4">
        <v>0</v>
      </c>
      <c r="I325" s="4">
        <v>264307208</v>
      </c>
      <c r="J325" s="4">
        <f t="shared" si="17"/>
        <v>-264307208</v>
      </c>
      <c r="K325" s="2">
        <v>117</v>
      </c>
      <c r="L325" s="2">
        <v>24</v>
      </c>
      <c r="M325" s="1" t="s">
        <v>3319</v>
      </c>
      <c r="N325" s="1" t="s">
        <v>2</v>
      </c>
      <c r="O325" s="1" t="s">
        <v>4</v>
      </c>
      <c r="P325" s="1" t="s">
        <v>5</v>
      </c>
      <c r="Q325" s="1" t="s">
        <v>6</v>
      </c>
      <c r="R325" s="1" t="s">
        <v>7</v>
      </c>
      <c r="S325" s="1" t="s">
        <v>13</v>
      </c>
      <c r="T325" s="1" t="s">
        <v>14</v>
      </c>
      <c r="U325" s="1" t="s">
        <v>3320</v>
      </c>
      <c r="V325" s="1" t="s">
        <v>3319</v>
      </c>
      <c r="W325" s="1" t="s">
        <v>2</v>
      </c>
      <c r="X325" s="1" t="s">
        <v>2</v>
      </c>
      <c r="Y325" s="1" t="s">
        <v>2</v>
      </c>
    </row>
    <row r="326" spans="1:25" hidden="1" x14ac:dyDescent="0.2">
      <c r="A326" s="2">
        <v>174061</v>
      </c>
      <c r="B326" s="2">
        <v>1539</v>
      </c>
      <c r="C326" s="2">
        <v>1637</v>
      </c>
      <c r="D326" s="33" t="str">
        <f>VLOOKUP(C326,Piv.Analysis!A:AA,27,0)</f>
        <v>خرید انباری</v>
      </c>
      <c r="E326" s="2"/>
      <c r="F326" s="1" t="s">
        <v>135</v>
      </c>
      <c r="G326" s="1" t="s">
        <v>3356</v>
      </c>
      <c r="H326" s="4">
        <v>0</v>
      </c>
      <c r="I326" s="4">
        <v>255151002</v>
      </c>
      <c r="J326" s="4">
        <f t="shared" si="17"/>
        <v>-255151002</v>
      </c>
      <c r="K326" s="2">
        <v>117</v>
      </c>
      <c r="L326" s="2">
        <v>24</v>
      </c>
      <c r="M326" s="1" t="s">
        <v>3319</v>
      </c>
      <c r="N326" s="1" t="s">
        <v>2</v>
      </c>
      <c r="O326" s="1" t="s">
        <v>4</v>
      </c>
      <c r="P326" s="1" t="s">
        <v>5</v>
      </c>
      <c r="Q326" s="1" t="s">
        <v>6</v>
      </c>
      <c r="R326" s="1" t="s">
        <v>7</v>
      </c>
      <c r="S326" s="1" t="s">
        <v>13</v>
      </c>
      <c r="T326" s="1" t="s">
        <v>14</v>
      </c>
      <c r="U326" s="1" t="s">
        <v>3320</v>
      </c>
      <c r="V326" s="1" t="s">
        <v>3319</v>
      </c>
      <c r="W326" s="1" t="s">
        <v>2</v>
      </c>
      <c r="X326" s="1" t="s">
        <v>2</v>
      </c>
      <c r="Y326" s="1" t="s">
        <v>2</v>
      </c>
    </row>
    <row r="327" spans="1:25" hidden="1" x14ac:dyDescent="0.2">
      <c r="A327" s="2">
        <v>174062</v>
      </c>
      <c r="B327" s="2">
        <v>1539</v>
      </c>
      <c r="C327" s="2">
        <v>1637</v>
      </c>
      <c r="D327" s="33" t="str">
        <f>VLOOKUP(C327,Piv.Analysis!A:AA,27,0)</f>
        <v>خرید انباری</v>
      </c>
      <c r="E327" s="2"/>
      <c r="F327" s="1" t="s">
        <v>135</v>
      </c>
      <c r="G327" s="1" t="s">
        <v>3357</v>
      </c>
      <c r="H327" s="4">
        <v>0</v>
      </c>
      <c r="I327" s="4">
        <v>178976464</v>
      </c>
      <c r="J327" s="4">
        <f t="shared" si="17"/>
        <v>-178976464</v>
      </c>
      <c r="K327" s="2">
        <v>117</v>
      </c>
      <c r="L327" s="2">
        <v>24</v>
      </c>
      <c r="M327" s="1" t="s">
        <v>3319</v>
      </c>
      <c r="N327" s="1" t="s">
        <v>2</v>
      </c>
      <c r="O327" s="1" t="s">
        <v>4</v>
      </c>
      <c r="P327" s="1" t="s">
        <v>5</v>
      </c>
      <c r="Q327" s="1" t="s">
        <v>6</v>
      </c>
      <c r="R327" s="1" t="s">
        <v>7</v>
      </c>
      <c r="S327" s="1" t="s">
        <v>13</v>
      </c>
      <c r="T327" s="1" t="s">
        <v>14</v>
      </c>
      <c r="U327" s="1" t="s">
        <v>3320</v>
      </c>
      <c r="V327" s="1" t="s">
        <v>3319</v>
      </c>
      <c r="W327" s="1" t="s">
        <v>2</v>
      </c>
      <c r="X327" s="1" t="s">
        <v>2</v>
      </c>
      <c r="Y327" s="1" t="s">
        <v>2</v>
      </c>
    </row>
    <row r="328" spans="1:25" hidden="1" x14ac:dyDescent="0.2">
      <c r="A328" s="2">
        <v>174063</v>
      </c>
      <c r="B328" s="2">
        <v>1539</v>
      </c>
      <c r="C328" s="2">
        <v>1637</v>
      </c>
      <c r="D328" s="33" t="str">
        <f>VLOOKUP(C328,Piv.Analysis!A:AA,27,0)</f>
        <v>خرید انباری</v>
      </c>
      <c r="E328" s="2"/>
      <c r="F328" s="1" t="s">
        <v>135</v>
      </c>
      <c r="G328" s="1" t="s">
        <v>3358</v>
      </c>
      <c r="H328" s="4">
        <v>0</v>
      </c>
      <c r="I328" s="4">
        <v>177655776</v>
      </c>
      <c r="J328" s="4">
        <f t="shared" si="17"/>
        <v>-177655776</v>
      </c>
      <c r="K328" s="2">
        <v>117</v>
      </c>
      <c r="L328" s="2">
        <v>24</v>
      </c>
      <c r="M328" s="1" t="s">
        <v>3319</v>
      </c>
      <c r="N328" s="1" t="s">
        <v>2</v>
      </c>
      <c r="O328" s="1" t="s">
        <v>4</v>
      </c>
      <c r="P328" s="1" t="s">
        <v>5</v>
      </c>
      <c r="Q328" s="1" t="s">
        <v>6</v>
      </c>
      <c r="R328" s="1" t="s">
        <v>7</v>
      </c>
      <c r="S328" s="1" t="s">
        <v>13</v>
      </c>
      <c r="T328" s="1" t="s">
        <v>14</v>
      </c>
      <c r="U328" s="1" t="s">
        <v>3320</v>
      </c>
      <c r="V328" s="1" t="s">
        <v>3319</v>
      </c>
      <c r="W328" s="1" t="s">
        <v>2</v>
      </c>
      <c r="X328" s="1" t="s">
        <v>2</v>
      </c>
      <c r="Y328" s="1" t="s">
        <v>2</v>
      </c>
    </row>
    <row r="329" spans="1:25" hidden="1" x14ac:dyDescent="0.2">
      <c r="A329" s="2">
        <v>174064</v>
      </c>
      <c r="B329" s="2">
        <v>1539</v>
      </c>
      <c r="C329" s="2">
        <v>1637</v>
      </c>
      <c r="D329" s="33" t="str">
        <f>VLOOKUP(C329,Piv.Analysis!A:AA,27,0)</f>
        <v>خرید انباری</v>
      </c>
      <c r="E329" s="2"/>
      <c r="F329" s="1" t="s">
        <v>135</v>
      </c>
      <c r="G329" s="1" t="s">
        <v>3359</v>
      </c>
      <c r="H329" s="4">
        <v>0</v>
      </c>
      <c r="I329" s="4">
        <v>135769995</v>
      </c>
      <c r="J329" s="4">
        <f t="shared" si="17"/>
        <v>-135769995</v>
      </c>
      <c r="K329" s="2">
        <v>117</v>
      </c>
      <c r="L329" s="2">
        <v>24</v>
      </c>
      <c r="M329" s="1" t="s">
        <v>3319</v>
      </c>
      <c r="N329" s="1" t="s">
        <v>2</v>
      </c>
      <c r="O329" s="1" t="s">
        <v>4</v>
      </c>
      <c r="P329" s="1" t="s">
        <v>5</v>
      </c>
      <c r="Q329" s="1" t="s">
        <v>6</v>
      </c>
      <c r="R329" s="1" t="s">
        <v>7</v>
      </c>
      <c r="S329" s="1" t="s">
        <v>13</v>
      </c>
      <c r="T329" s="1" t="s">
        <v>14</v>
      </c>
      <c r="U329" s="1" t="s">
        <v>3320</v>
      </c>
      <c r="V329" s="1" t="s">
        <v>3319</v>
      </c>
      <c r="W329" s="1" t="s">
        <v>2</v>
      </c>
      <c r="X329" s="1" t="s">
        <v>2</v>
      </c>
      <c r="Y329" s="1" t="s">
        <v>2</v>
      </c>
    </row>
    <row r="330" spans="1:25" hidden="1" x14ac:dyDescent="0.2">
      <c r="A330" s="2">
        <v>174065</v>
      </c>
      <c r="B330" s="2">
        <v>1539</v>
      </c>
      <c r="C330" s="2">
        <v>1637</v>
      </c>
      <c r="D330" s="33" t="str">
        <f>VLOOKUP(C330,Piv.Analysis!A:AA,27,0)</f>
        <v>خرید انباری</v>
      </c>
      <c r="E330" s="2"/>
      <c r="F330" s="1" t="s">
        <v>135</v>
      </c>
      <c r="G330" s="1" t="s">
        <v>3360</v>
      </c>
      <c r="H330" s="4">
        <v>0</v>
      </c>
      <c r="I330" s="4">
        <v>134597199</v>
      </c>
      <c r="J330" s="4">
        <f t="shared" ref="J330:J339" si="18">H330-I330</f>
        <v>-134597199</v>
      </c>
      <c r="K330" s="2">
        <v>117</v>
      </c>
      <c r="L330" s="2">
        <v>24</v>
      </c>
      <c r="M330" s="1" t="s">
        <v>3319</v>
      </c>
      <c r="N330" s="1" t="s">
        <v>2</v>
      </c>
      <c r="O330" s="1" t="s">
        <v>4</v>
      </c>
      <c r="P330" s="1" t="s">
        <v>5</v>
      </c>
      <c r="Q330" s="1" t="s">
        <v>6</v>
      </c>
      <c r="R330" s="1" t="s">
        <v>7</v>
      </c>
      <c r="S330" s="1" t="s">
        <v>13</v>
      </c>
      <c r="T330" s="1" t="s">
        <v>14</v>
      </c>
      <c r="U330" s="1" t="s">
        <v>3320</v>
      </c>
      <c r="V330" s="1" t="s">
        <v>3319</v>
      </c>
      <c r="W330" s="1" t="s">
        <v>2</v>
      </c>
      <c r="X330" s="1" t="s">
        <v>2</v>
      </c>
      <c r="Y330" s="1" t="s">
        <v>2</v>
      </c>
    </row>
    <row r="331" spans="1:25" hidden="1" x14ac:dyDescent="0.2">
      <c r="A331" s="2">
        <v>174066</v>
      </c>
      <c r="B331" s="2">
        <v>1539</v>
      </c>
      <c r="C331" s="2">
        <v>1637</v>
      </c>
      <c r="D331" s="33" t="str">
        <f>VLOOKUP(C331,Piv.Analysis!A:AA,27,0)</f>
        <v>خرید انباری</v>
      </c>
      <c r="E331" s="2"/>
      <c r="F331" s="1" t="s">
        <v>135</v>
      </c>
      <c r="G331" s="1" t="s">
        <v>3361</v>
      </c>
      <c r="H331" s="4">
        <v>0</v>
      </c>
      <c r="I331" s="4">
        <v>131901570</v>
      </c>
      <c r="J331" s="4">
        <f t="shared" si="18"/>
        <v>-131901570</v>
      </c>
      <c r="K331" s="2">
        <v>117</v>
      </c>
      <c r="L331" s="2">
        <v>24</v>
      </c>
      <c r="M331" s="1" t="s">
        <v>3319</v>
      </c>
      <c r="N331" s="1" t="s">
        <v>2</v>
      </c>
      <c r="O331" s="1" t="s">
        <v>4</v>
      </c>
      <c r="P331" s="1" t="s">
        <v>5</v>
      </c>
      <c r="Q331" s="1" t="s">
        <v>6</v>
      </c>
      <c r="R331" s="1" t="s">
        <v>7</v>
      </c>
      <c r="S331" s="1" t="s">
        <v>13</v>
      </c>
      <c r="T331" s="1" t="s">
        <v>14</v>
      </c>
      <c r="U331" s="1" t="s">
        <v>3320</v>
      </c>
      <c r="V331" s="1" t="s">
        <v>3319</v>
      </c>
      <c r="W331" s="1" t="s">
        <v>2</v>
      </c>
      <c r="X331" s="1" t="s">
        <v>2</v>
      </c>
      <c r="Y331" s="1" t="s">
        <v>2</v>
      </c>
    </row>
    <row r="332" spans="1:25" hidden="1" x14ac:dyDescent="0.2">
      <c r="A332" s="2">
        <v>174067</v>
      </c>
      <c r="B332" s="2">
        <v>1539</v>
      </c>
      <c r="C332" s="2">
        <v>1637</v>
      </c>
      <c r="D332" s="33" t="str">
        <f>VLOOKUP(C332,Piv.Analysis!A:AA,27,0)</f>
        <v>خرید انباری</v>
      </c>
      <c r="E332" s="2"/>
      <c r="F332" s="1" t="s">
        <v>135</v>
      </c>
      <c r="G332" s="1" t="s">
        <v>3362</v>
      </c>
      <c r="H332" s="4">
        <v>0</v>
      </c>
      <c r="I332" s="4">
        <v>60176738</v>
      </c>
      <c r="J332" s="4">
        <f t="shared" si="18"/>
        <v>-60176738</v>
      </c>
      <c r="K332" s="2">
        <v>117</v>
      </c>
      <c r="L332" s="2">
        <v>24</v>
      </c>
      <c r="M332" s="1" t="s">
        <v>3319</v>
      </c>
      <c r="N332" s="1" t="s">
        <v>2</v>
      </c>
      <c r="O332" s="1" t="s">
        <v>4</v>
      </c>
      <c r="P332" s="1" t="s">
        <v>5</v>
      </c>
      <c r="Q332" s="1" t="s">
        <v>6</v>
      </c>
      <c r="R332" s="1" t="s">
        <v>7</v>
      </c>
      <c r="S332" s="1" t="s">
        <v>13</v>
      </c>
      <c r="T332" s="1" t="s">
        <v>14</v>
      </c>
      <c r="U332" s="1" t="s">
        <v>3320</v>
      </c>
      <c r="V332" s="1" t="s">
        <v>3319</v>
      </c>
      <c r="W332" s="1" t="s">
        <v>2</v>
      </c>
      <c r="X332" s="1" t="s">
        <v>2</v>
      </c>
      <c r="Y332" s="1" t="s">
        <v>2</v>
      </c>
    </row>
    <row r="333" spans="1:25" hidden="1" x14ac:dyDescent="0.2">
      <c r="A333" s="2">
        <v>183316</v>
      </c>
      <c r="B333" s="2">
        <v>1420</v>
      </c>
      <c r="C333" s="2">
        <v>2121</v>
      </c>
      <c r="D333" s="33" t="str">
        <f>VLOOKUP(C333,Piv.Analysis!A:AA,27,0)</f>
        <v>خرید انباری</v>
      </c>
      <c r="E333" s="2"/>
      <c r="F333" s="1" t="s">
        <v>173</v>
      </c>
      <c r="G333" s="1" t="s">
        <v>3368</v>
      </c>
      <c r="H333" s="4">
        <v>0</v>
      </c>
      <c r="I333" s="4">
        <v>36607388160</v>
      </c>
      <c r="J333" s="4">
        <f t="shared" si="18"/>
        <v>-36607388160</v>
      </c>
      <c r="K333" s="2">
        <v>117</v>
      </c>
      <c r="L333" s="2">
        <v>24</v>
      </c>
      <c r="M333" s="1" t="s">
        <v>3364</v>
      </c>
      <c r="N333" s="1" t="s">
        <v>2</v>
      </c>
      <c r="O333" s="1" t="s">
        <v>4</v>
      </c>
      <c r="P333" s="1" t="s">
        <v>5</v>
      </c>
      <c r="Q333" s="1" t="s">
        <v>6</v>
      </c>
      <c r="R333" s="1" t="s">
        <v>7</v>
      </c>
      <c r="S333" s="1" t="s">
        <v>13</v>
      </c>
      <c r="T333" s="1" t="s">
        <v>14</v>
      </c>
      <c r="U333" s="1" t="s">
        <v>3365</v>
      </c>
      <c r="V333" s="1" t="s">
        <v>3364</v>
      </c>
      <c r="W333" s="1" t="s">
        <v>2</v>
      </c>
      <c r="X333" s="1" t="s">
        <v>2</v>
      </c>
      <c r="Y333" s="1" t="s">
        <v>2</v>
      </c>
    </row>
    <row r="334" spans="1:25" hidden="1" x14ac:dyDescent="0.2">
      <c r="A334" s="2">
        <v>147382</v>
      </c>
      <c r="B334" s="2">
        <v>1381</v>
      </c>
      <c r="C334" s="2">
        <v>1470</v>
      </c>
      <c r="D334" s="29" t="str">
        <f>VLOOKUP(C334,Piv.Analysis!A:AA,27,0)</f>
        <v>خرید خدمات</v>
      </c>
      <c r="E334" s="2"/>
      <c r="F334" s="1" t="s">
        <v>42</v>
      </c>
      <c r="G334" s="1" t="s">
        <v>3137</v>
      </c>
      <c r="H334" s="4">
        <v>0</v>
      </c>
      <c r="I334" s="4">
        <v>2382022067</v>
      </c>
      <c r="J334" s="4">
        <f t="shared" si="18"/>
        <v>-2382022067</v>
      </c>
      <c r="K334" s="2">
        <v>117</v>
      </c>
      <c r="L334" s="2">
        <v>24</v>
      </c>
      <c r="M334" s="1" t="s">
        <v>3099</v>
      </c>
      <c r="N334" s="1" t="s">
        <v>2</v>
      </c>
      <c r="O334" s="1" t="s">
        <v>4</v>
      </c>
      <c r="P334" s="1" t="s">
        <v>5</v>
      </c>
      <c r="Q334" s="1" t="s">
        <v>6</v>
      </c>
      <c r="R334" s="1" t="s">
        <v>7</v>
      </c>
      <c r="S334" s="1" t="s">
        <v>13</v>
      </c>
      <c r="T334" s="1" t="s">
        <v>14</v>
      </c>
      <c r="U334" s="1" t="s">
        <v>3100</v>
      </c>
      <c r="V334" s="1" t="s">
        <v>3099</v>
      </c>
      <c r="W334" s="1" t="s">
        <v>2</v>
      </c>
      <c r="X334" s="1" t="s">
        <v>2</v>
      </c>
      <c r="Y334" s="1" t="s">
        <v>2</v>
      </c>
    </row>
    <row r="335" spans="1:25" hidden="1" x14ac:dyDescent="0.2">
      <c r="A335" s="2">
        <v>177119</v>
      </c>
      <c r="B335" s="2">
        <v>1324</v>
      </c>
      <c r="C335" s="2">
        <v>1847</v>
      </c>
      <c r="D335" s="33" t="str">
        <f>VLOOKUP(C335,Piv.Analysis!A:AA,27,0)</f>
        <v>خرید انباری</v>
      </c>
      <c r="E335" s="2"/>
      <c r="F335" s="1" t="s">
        <v>171</v>
      </c>
      <c r="G335" s="1" t="s">
        <v>3397</v>
      </c>
      <c r="H335" s="4">
        <v>0</v>
      </c>
      <c r="I335" s="4">
        <v>2816129364</v>
      </c>
      <c r="J335" s="4">
        <f t="shared" si="18"/>
        <v>-2816129364</v>
      </c>
      <c r="K335" s="2">
        <v>117</v>
      </c>
      <c r="L335" s="2">
        <v>24</v>
      </c>
      <c r="M335" s="1" t="s">
        <v>3398</v>
      </c>
      <c r="N335" s="1" t="s">
        <v>2</v>
      </c>
      <c r="O335" s="1" t="s">
        <v>4</v>
      </c>
      <c r="P335" s="1" t="s">
        <v>5</v>
      </c>
      <c r="Q335" s="1" t="s">
        <v>6</v>
      </c>
      <c r="R335" s="1" t="s">
        <v>7</v>
      </c>
      <c r="S335" s="1" t="s">
        <v>13</v>
      </c>
      <c r="T335" s="1" t="s">
        <v>14</v>
      </c>
      <c r="U335" s="1" t="s">
        <v>3399</v>
      </c>
      <c r="V335" s="1" t="s">
        <v>3398</v>
      </c>
      <c r="W335" s="1" t="s">
        <v>2</v>
      </c>
      <c r="X335" s="1" t="s">
        <v>2</v>
      </c>
      <c r="Y335" s="1" t="s">
        <v>2</v>
      </c>
    </row>
    <row r="336" spans="1:25" hidden="1" x14ac:dyDescent="0.2">
      <c r="A336" s="2">
        <v>173423</v>
      </c>
      <c r="B336" s="2">
        <v>1296</v>
      </c>
      <c r="C336" s="2">
        <v>1557</v>
      </c>
      <c r="D336" s="33" t="str">
        <f>VLOOKUP(C336,Piv.Analysis!A:AA,27,0)</f>
        <v>خرید انباری</v>
      </c>
      <c r="E336" s="2"/>
      <c r="F336" s="1" t="s">
        <v>11</v>
      </c>
      <c r="G336" s="1" t="s">
        <v>3404</v>
      </c>
      <c r="H336" s="4">
        <v>0</v>
      </c>
      <c r="I336" s="4">
        <v>493489000</v>
      </c>
      <c r="J336" s="4">
        <f t="shared" si="18"/>
        <v>-493489000</v>
      </c>
      <c r="K336" s="2">
        <v>117</v>
      </c>
      <c r="L336" s="2">
        <v>24</v>
      </c>
      <c r="M336" s="1" t="s">
        <v>3402</v>
      </c>
      <c r="N336" s="1" t="s">
        <v>2</v>
      </c>
      <c r="O336" s="1" t="s">
        <v>4</v>
      </c>
      <c r="P336" s="1" t="s">
        <v>5</v>
      </c>
      <c r="Q336" s="1" t="s">
        <v>6</v>
      </c>
      <c r="R336" s="1" t="s">
        <v>7</v>
      </c>
      <c r="S336" s="1" t="s">
        <v>13</v>
      </c>
      <c r="T336" s="1" t="s">
        <v>14</v>
      </c>
      <c r="U336" s="1" t="s">
        <v>3403</v>
      </c>
      <c r="V336" s="1" t="s">
        <v>3402</v>
      </c>
      <c r="W336" s="1" t="s">
        <v>2</v>
      </c>
      <c r="X336" s="1" t="s">
        <v>2</v>
      </c>
      <c r="Y336" s="1" t="s">
        <v>2</v>
      </c>
    </row>
    <row r="337" spans="1:25" hidden="1" x14ac:dyDescent="0.2">
      <c r="A337" s="2">
        <v>173424</v>
      </c>
      <c r="B337" s="2">
        <v>1296</v>
      </c>
      <c r="C337" s="2">
        <v>1557</v>
      </c>
      <c r="D337" s="33" t="str">
        <f>VLOOKUP(C337,Piv.Analysis!A:AA,27,0)</f>
        <v>خرید انباری</v>
      </c>
      <c r="E337" s="2"/>
      <c r="F337" s="1" t="s">
        <v>11</v>
      </c>
      <c r="G337" s="1" t="s">
        <v>3405</v>
      </c>
      <c r="H337" s="4">
        <v>0</v>
      </c>
      <c r="I337" s="4">
        <v>329142500</v>
      </c>
      <c r="J337" s="4">
        <f t="shared" si="18"/>
        <v>-329142500</v>
      </c>
      <c r="K337" s="2">
        <v>117</v>
      </c>
      <c r="L337" s="2">
        <v>24</v>
      </c>
      <c r="M337" s="1" t="s">
        <v>3402</v>
      </c>
      <c r="N337" s="1" t="s">
        <v>2</v>
      </c>
      <c r="O337" s="1" t="s">
        <v>4</v>
      </c>
      <c r="P337" s="1" t="s">
        <v>5</v>
      </c>
      <c r="Q337" s="1" t="s">
        <v>6</v>
      </c>
      <c r="R337" s="1" t="s">
        <v>7</v>
      </c>
      <c r="S337" s="1" t="s">
        <v>13</v>
      </c>
      <c r="T337" s="1" t="s">
        <v>14</v>
      </c>
      <c r="U337" s="1" t="s">
        <v>3403</v>
      </c>
      <c r="V337" s="1" t="s">
        <v>3402</v>
      </c>
      <c r="W337" s="1" t="s">
        <v>2</v>
      </c>
      <c r="X337" s="1" t="s">
        <v>2</v>
      </c>
      <c r="Y337" s="1" t="s">
        <v>2</v>
      </c>
    </row>
    <row r="338" spans="1:25" hidden="1" x14ac:dyDescent="0.2">
      <c r="A338" s="2">
        <v>173425</v>
      </c>
      <c r="B338" s="2">
        <v>1296</v>
      </c>
      <c r="C338" s="2">
        <v>1557</v>
      </c>
      <c r="D338" s="33" t="str">
        <f>VLOOKUP(C338,Piv.Analysis!A:AA,27,0)</f>
        <v>خرید انباری</v>
      </c>
      <c r="E338" s="2"/>
      <c r="F338" s="1" t="s">
        <v>11</v>
      </c>
      <c r="G338" s="1" t="s">
        <v>3406</v>
      </c>
      <c r="H338" s="4">
        <v>0</v>
      </c>
      <c r="I338" s="4">
        <v>165989500</v>
      </c>
      <c r="J338" s="4">
        <f t="shared" si="18"/>
        <v>-165989500</v>
      </c>
      <c r="K338" s="2">
        <v>117</v>
      </c>
      <c r="L338" s="2">
        <v>24</v>
      </c>
      <c r="M338" s="1" t="s">
        <v>3402</v>
      </c>
      <c r="N338" s="1" t="s">
        <v>2</v>
      </c>
      <c r="O338" s="1" t="s">
        <v>4</v>
      </c>
      <c r="P338" s="1" t="s">
        <v>5</v>
      </c>
      <c r="Q338" s="1" t="s">
        <v>6</v>
      </c>
      <c r="R338" s="1" t="s">
        <v>7</v>
      </c>
      <c r="S338" s="1" t="s">
        <v>13</v>
      </c>
      <c r="T338" s="1" t="s">
        <v>14</v>
      </c>
      <c r="U338" s="1" t="s">
        <v>3403</v>
      </c>
      <c r="V338" s="1" t="s">
        <v>3402</v>
      </c>
      <c r="W338" s="1" t="s">
        <v>2</v>
      </c>
      <c r="X338" s="1" t="s">
        <v>2</v>
      </c>
      <c r="Y338" s="1" t="s">
        <v>2</v>
      </c>
    </row>
    <row r="339" spans="1:25" hidden="1" x14ac:dyDescent="0.2">
      <c r="A339" s="2">
        <v>173474</v>
      </c>
      <c r="B339" s="2">
        <v>1405</v>
      </c>
      <c r="C339" s="2">
        <v>1561</v>
      </c>
      <c r="D339" s="33" t="str">
        <f>VLOOKUP(C339,Piv.Analysis!A:AA,27,0)</f>
        <v>خرید انباری</v>
      </c>
      <c r="E339" s="2"/>
      <c r="F339" s="1" t="s">
        <v>1652</v>
      </c>
      <c r="G339" s="1" t="s">
        <v>3407</v>
      </c>
      <c r="H339" s="4">
        <v>0</v>
      </c>
      <c r="I339" s="4">
        <v>669739500</v>
      </c>
      <c r="J339" s="4">
        <f t="shared" si="18"/>
        <v>-669739500</v>
      </c>
      <c r="K339" s="2">
        <v>117</v>
      </c>
      <c r="L339" s="2">
        <v>24</v>
      </c>
      <c r="M339" s="1" t="s">
        <v>3402</v>
      </c>
      <c r="N339" s="1" t="s">
        <v>2</v>
      </c>
      <c r="O339" s="1" t="s">
        <v>4</v>
      </c>
      <c r="P339" s="1" t="s">
        <v>5</v>
      </c>
      <c r="Q339" s="1" t="s">
        <v>6</v>
      </c>
      <c r="R339" s="1" t="s">
        <v>7</v>
      </c>
      <c r="S339" s="1" t="s">
        <v>13</v>
      </c>
      <c r="T339" s="1" t="s">
        <v>14</v>
      </c>
      <c r="U339" s="1" t="s">
        <v>3403</v>
      </c>
      <c r="V339" s="1" t="s">
        <v>3402</v>
      </c>
      <c r="W339" s="1" t="s">
        <v>2</v>
      </c>
      <c r="X339" s="1" t="s">
        <v>2</v>
      </c>
      <c r="Y339" s="1" t="s">
        <v>2</v>
      </c>
    </row>
    <row r="340" spans="1:25" hidden="1" x14ac:dyDescent="0.2">
      <c r="A340" s="2">
        <v>173475</v>
      </c>
      <c r="B340" s="2">
        <v>1405</v>
      </c>
      <c r="C340" s="2">
        <v>1561</v>
      </c>
      <c r="D340" s="33" t="str">
        <f>VLOOKUP(C340,Piv.Analysis!A:AA,27,0)</f>
        <v>خرید انباری</v>
      </c>
      <c r="E340" s="2"/>
      <c r="F340" s="1" t="s">
        <v>1652</v>
      </c>
      <c r="G340" s="1" t="s">
        <v>3408</v>
      </c>
      <c r="H340" s="4">
        <v>0</v>
      </c>
      <c r="I340" s="4">
        <v>636507500</v>
      </c>
      <c r="J340" s="4">
        <f t="shared" ref="J340:J372" si="19">H340-I340</f>
        <v>-636507500</v>
      </c>
      <c r="K340" s="2">
        <v>117</v>
      </c>
      <c r="L340" s="2">
        <v>24</v>
      </c>
      <c r="M340" s="1" t="s">
        <v>3402</v>
      </c>
      <c r="N340" s="1" t="s">
        <v>2</v>
      </c>
      <c r="O340" s="1" t="s">
        <v>4</v>
      </c>
      <c r="P340" s="1" t="s">
        <v>5</v>
      </c>
      <c r="Q340" s="1" t="s">
        <v>6</v>
      </c>
      <c r="R340" s="1" t="s">
        <v>7</v>
      </c>
      <c r="S340" s="1" t="s">
        <v>13</v>
      </c>
      <c r="T340" s="1" t="s">
        <v>14</v>
      </c>
      <c r="U340" s="1" t="s">
        <v>3403</v>
      </c>
      <c r="V340" s="1" t="s">
        <v>3402</v>
      </c>
      <c r="W340" s="1" t="s">
        <v>2</v>
      </c>
      <c r="X340" s="1" t="s">
        <v>2</v>
      </c>
      <c r="Y340" s="1" t="s">
        <v>2</v>
      </c>
    </row>
    <row r="341" spans="1:25" hidden="1" x14ac:dyDescent="0.2">
      <c r="A341" s="2">
        <v>173476</v>
      </c>
      <c r="B341" s="2">
        <v>1405</v>
      </c>
      <c r="C341" s="2">
        <v>1561</v>
      </c>
      <c r="D341" s="33" t="str">
        <f>VLOOKUP(C341,Piv.Analysis!A:AA,27,0)</f>
        <v>خرید انباری</v>
      </c>
      <c r="E341" s="2"/>
      <c r="F341" s="1" t="s">
        <v>1652</v>
      </c>
      <c r="G341" s="1" t="s">
        <v>3409</v>
      </c>
      <c r="H341" s="4">
        <v>0</v>
      </c>
      <c r="I341" s="4">
        <v>516630500</v>
      </c>
      <c r="J341" s="4">
        <f t="shared" si="19"/>
        <v>-516630500</v>
      </c>
      <c r="K341" s="2">
        <v>117</v>
      </c>
      <c r="L341" s="2">
        <v>24</v>
      </c>
      <c r="M341" s="1" t="s">
        <v>3402</v>
      </c>
      <c r="N341" s="1" t="s">
        <v>2</v>
      </c>
      <c r="O341" s="1" t="s">
        <v>4</v>
      </c>
      <c r="P341" s="1" t="s">
        <v>5</v>
      </c>
      <c r="Q341" s="1" t="s">
        <v>6</v>
      </c>
      <c r="R341" s="1" t="s">
        <v>7</v>
      </c>
      <c r="S341" s="1" t="s">
        <v>13</v>
      </c>
      <c r="T341" s="1" t="s">
        <v>14</v>
      </c>
      <c r="U341" s="1" t="s">
        <v>3403</v>
      </c>
      <c r="V341" s="1" t="s">
        <v>3402</v>
      </c>
      <c r="W341" s="1" t="s">
        <v>2</v>
      </c>
      <c r="X341" s="1" t="s">
        <v>2</v>
      </c>
      <c r="Y341" s="1" t="s">
        <v>2</v>
      </c>
    </row>
    <row r="342" spans="1:25" hidden="1" x14ac:dyDescent="0.2">
      <c r="A342" s="2">
        <v>173477</v>
      </c>
      <c r="B342" s="2">
        <v>1405</v>
      </c>
      <c r="C342" s="2">
        <v>1561</v>
      </c>
      <c r="D342" s="33" t="str">
        <f>VLOOKUP(C342,Piv.Analysis!A:AA,27,0)</f>
        <v>خرید انباری</v>
      </c>
      <c r="E342" s="2"/>
      <c r="F342" s="1" t="s">
        <v>1652</v>
      </c>
      <c r="G342" s="1" t="s">
        <v>3410</v>
      </c>
      <c r="H342" s="4">
        <v>0</v>
      </c>
      <c r="I342" s="4">
        <v>470952000</v>
      </c>
      <c r="J342" s="4">
        <f t="shared" si="19"/>
        <v>-470952000</v>
      </c>
      <c r="K342" s="2">
        <v>117</v>
      </c>
      <c r="L342" s="2">
        <v>24</v>
      </c>
      <c r="M342" s="1" t="s">
        <v>3402</v>
      </c>
      <c r="N342" s="1" t="s">
        <v>2</v>
      </c>
      <c r="O342" s="1" t="s">
        <v>4</v>
      </c>
      <c r="P342" s="1" t="s">
        <v>5</v>
      </c>
      <c r="Q342" s="1" t="s">
        <v>6</v>
      </c>
      <c r="R342" s="1" t="s">
        <v>7</v>
      </c>
      <c r="S342" s="1" t="s">
        <v>13</v>
      </c>
      <c r="T342" s="1" t="s">
        <v>14</v>
      </c>
      <c r="U342" s="1" t="s">
        <v>3403</v>
      </c>
      <c r="V342" s="1" t="s">
        <v>3402</v>
      </c>
      <c r="W342" s="1" t="s">
        <v>2</v>
      </c>
      <c r="X342" s="1" t="s">
        <v>2</v>
      </c>
      <c r="Y342" s="1" t="s">
        <v>2</v>
      </c>
    </row>
    <row r="343" spans="1:25" hidden="1" x14ac:dyDescent="0.2">
      <c r="A343" s="2">
        <v>173478</v>
      </c>
      <c r="B343" s="2">
        <v>1405</v>
      </c>
      <c r="C343" s="2">
        <v>1561</v>
      </c>
      <c r="D343" s="33" t="str">
        <f>VLOOKUP(C343,Piv.Analysis!A:AA,27,0)</f>
        <v>خرید انباری</v>
      </c>
      <c r="E343" s="2"/>
      <c r="F343" s="1" t="s">
        <v>1652</v>
      </c>
      <c r="G343" s="1" t="s">
        <v>3411</v>
      </c>
      <c r="H343" s="4">
        <v>0</v>
      </c>
      <c r="I343" s="4">
        <v>450414500</v>
      </c>
      <c r="J343" s="4">
        <f t="shared" si="19"/>
        <v>-450414500</v>
      </c>
      <c r="K343" s="2">
        <v>117</v>
      </c>
      <c r="L343" s="2">
        <v>24</v>
      </c>
      <c r="M343" s="1" t="s">
        <v>3402</v>
      </c>
      <c r="N343" s="1" t="s">
        <v>2</v>
      </c>
      <c r="O343" s="1" t="s">
        <v>4</v>
      </c>
      <c r="P343" s="1" t="s">
        <v>5</v>
      </c>
      <c r="Q343" s="1" t="s">
        <v>6</v>
      </c>
      <c r="R343" s="1" t="s">
        <v>7</v>
      </c>
      <c r="S343" s="1" t="s">
        <v>13</v>
      </c>
      <c r="T343" s="1" t="s">
        <v>14</v>
      </c>
      <c r="U343" s="1" t="s">
        <v>3403</v>
      </c>
      <c r="V343" s="1" t="s">
        <v>3402</v>
      </c>
      <c r="W343" s="1" t="s">
        <v>2</v>
      </c>
      <c r="X343" s="1" t="s">
        <v>2</v>
      </c>
      <c r="Y343" s="1" t="s">
        <v>2</v>
      </c>
    </row>
    <row r="344" spans="1:25" hidden="1" x14ac:dyDescent="0.2">
      <c r="A344" s="2">
        <v>173479</v>
      </c>
      <c r="B344" s="2">
        <v>1405</v>
      </c>
      <c r="C344" s="2">
        <v>1561</v>
      </c>
      <c r="D344" s="33" t="str">
        <f>VLOOKUP(C344,Piv.Analysis!A:AA,27,0)</f>
        <v>خرید انباری</v>
      </c>
      <c r="E344" s="2"/>
      <c r="F344" s="1" t="s">
        <v>1652</v>
      </c>
      <c r="G344" s="1" t="s">
        <v>3412</v>
      </c>
      <c r="H344" s="4">
        <v>0</v>
      </c>
      <c r="I344" s="4">
        <v>400923000</v>
      </c>
      <c r="J344" s="4">
        <f t="shared" si="19"/>
        <v>-400923000</v>
      </c>
      <c r="K344" s="2">
        <v>117</v>
      </c>
      <c r="L344" s="2">
        <v>24</v>
      </c>
      <c r="M344" s="1" t="s">
        <v>3402</v>
      </c>
      <c r="N344" s="1" t="s">
        <v>2</v>
      </c>
      <c r="O344" s="1" t="s">
        <v>4</v>
      </c>
      <c r="P344" s="1" t="s">
        <v>5</v>
      </c>
      <c r="Q344" s="1" t="s">
        <v>6</v>
      </c>
      <c r="R344" s="1" t="s">
        <v>7</v>
      </c>
      <c r="S344" s="1" t="s">
        <v>13</v>
      </c>
      <c r="T344" s="1" t="s">
        <v>14</v>
      </c>
      <c r="U344" s="1" t="s">
        <v>3403</v>
      </c>
      <c r="V344" s="1" t="s">
        <v>3402</v>
      </c>
      <c r="W344" s="1" t="s">
        <v>2</v>
      </c>
      <c r="X344" s="1" t="s">
        <v>2</v>
      </c>
      <c r="Y344" s="1" t="s">
        <v>2</v>
      </c>
    </row>
    <row r="345" spans="1:25" hidden="1" x14ac:dyDescent="0.2">
      <c r="A345" s="2">
        <v>173480</v>
      </c>
      <c r="B345" s="2">
        <v>1405</v>
      </c>
      <c r="C345" s="2">
        <v>1561</v>
      </c>
      <c r="D345" s="33" t="str">
        <f>VLOOKUP(C345,Piv.Analysis!A:AA,27,0)</f>
        <v>خرید انباری</v>
      </c>
      <c r="E345" s="2"/>
      <c r="F345" s="1" t="s">
        <v>1652</v>
      </c>
      <c r="G345" s="1" t="s">
        <v>3413</v>
      </c>
      <c r="H345" s="4">
        <v>0</v>
      </c>
      <c r="I345" s="4">
        <v>399202500</v>
      </c>
      <c r="J345" s="4">
        <f t="shared" si="19"/>
        <v>-399202500</v>
      </c>
      <c r="K345" s="2">
        <v>117</v>
      </c>
      <c r="L345" s="2">
        <v>24</v>
      </c>
      <c r="M345" s="1" t="s">
        <v>3402</v>
      </c>
      <c r="N345" s="1" t="s">
        <v>2</v>
      </c>
      <c r="O345" s="1" t="s">
        <v>4</v>
      </c>
      <c r="P345" s="1" t="s">
        <v>5</v>
      </c>
      <c r="Q345" s="1" t="s">
        <v>6</v>
      </c>
      <c r="R345" s="1" t="s">
        <v>7</v>
      </c>
      <c r="S345" s="1" t="s">
        <v>13</v>
      </c>
      <c r="T345" s="1" t="s">
        <v>14</v>
      </c>
      <c r="U345" s="1" t="s">
        <v>3403</v>
      </c>
      <c r="V345" s="1" t="s">
        <v>3402</v>
      </c>
      <c r="W345" s="1" t="s">
        <v>2</v>
      </c>
      <c r="X345" s="1" t="s">
        <v>2</v>
      </c>
      <c r="Y345" s="1" t="s">
        <v>2</v>
      </c>
    </row>
    <row r="346" spans="1:25" hidden="1" x14ac:dyDescent="0.2">
      <c r="A346" s="2">
        <v>173481</v>
      </c>
      <c r="B346" s="2">
        <v>1405</v>
      </c>
      <c r="C346" s="2">
        <v>1561</v>
      </c>
      <c r="D346" s="33" t="str">
        <f>VLOOKUP(C346,Piv.Analysis!A:AA,27,0)</f>
        <v>خرید انباری</v>
      </c>
      <c r="E346" s="2"/>
      <c r="F346" s="1" t="s">
        <v>1652</v>
      </c>
      <c r="G346" s="1" t="s">
        <v>3414</v>
      </c>
      <c r="H346" s="4">
        <v>0</v>
      </c>
      <c r="I346" s="4">
        <v>338489000</v>
      </c>
      <c r="J346" s="4">
        <f t="shared" si="19"/>
        <v>-338489000</v>
      </c>
      <c r="K346" s="2">
        <v>117</v>
      </c>
      <c r="L346" s="2">
        <v>24</v>
      </c>
      <c r="M346" s="1" t="s">
        <v>3402</v>
      </c>
      <c r="N346" s="1" t="s">
        <v>2</v>
      </c>
      <c r="O346" s="1" t="s">
        <v>4</v>
      </c>
      <c r="P346" s="1" t="s">
        <v>5</v>
      </c>
      <c r="Q346" s="1" t="s">
        <v>6</v>
      </c>
      <c r="R346" s="1" t="s">
        <v>7</v>
      </c>
      <c r="S346" s="1" t="s">
        <v>13</v>
      </c>
      <c r="T346" s="1" t="s">
        <v>14</v>
      </c>
      <c r="U346" s="1" t="s">
        <v>3403</v>
      </c>
      <c r="V346" s="1" t="s">
        <v>3402</v>
      </c>
      <c r="W346" s="1" t="s">
        <v>2</v>
      </c>
      <c r="X346" s="1" t="s">
        <v>2</v>
      </c>
      <c r="Y346" s="1" t="s">
        <v>2</v>
      </c>
    </row>
    <row r="347" spans="1:25" hidden="1" x14ac:dyDescent="0.2">
      <c r="A347" s="2">
        <v>173482</v>
      </c>
      <c r="B347" s="2">
        <v>1405</v>
      </c>
      <c r="C347" s="2">
        <v>1561</v>
      </c>
      <c r="D347" s="33" t="str">
        <f>VLOOKUP(C347,Piv.Analysis!A:AA,27,0)</f>
        <v>خرید انباری</v>
      </c>
      <c r="E347" s="2"/>
      <c r="F347" s="1" t="s">
        <v>1652</v>
      </c>
      <c r="G347" s="1" t="s">
        <v>3415</v>
      </c>
      <c r="H347" s="4">
        <v>0</v>
      </c>
      <c r="I347" s="4">
        <v>282673500</v>
      </c>
      <c r="J347" s="4">
        <f t="shared" si="19"/>
        <v>-282673500</v>
      </c>
      <c r="K347" s="2">
        <v>117</v>
      </c>
      <c r="L347" s="2">
        <v>24</v>
      </c>
      <c r="M347" s="1" t="s">
        <v>3402</v>
      </c>
      <c r="N347" s="1" t="s">
        <v>2</v>
      </c>
      <c r="O347" s="1" t="s">
        <v>4</v>
      </c>
      <c r="P347" s="1" t="s">
        <v>5</v>
      </c>
      <c r="Q347" s="1" t="s">
        <v>6</v>
      </c>
      <c r="R347" s="1" t="s">
        <v>7</v>
      </c>
      <c r="S347" s="1" t="s">
        <v>13</v>
      </c>
      <c r="T347" s="1" t="s">
        <v>14</v>
      </c>
      <c r="U347" s="1" t="s">
        <v>3403</v>
      </c>
      <c r="V347" s="1" t="s">
        <v>3402</v>
      </c>
      <c r="W347" s="1" t="s">
        <v>2</v>
      </c>
      <c r="X347" s="1" t="s">
        <v>2</v>
      </c>
      <c r="Y347" s="1" t="s">
        <v>2</v>
      </c>
    </row>
    <row r="348" spans="1:25" hidden="1" x14ac:dyDescent="0.2">
      <c r="A348" s="2">
        <v>173483</v>
      </c>
      <c r="B348" s="2">
        <v>1405</v>
      </c>
      <c r="C348" s="2">
        <v>1561</v>
      </c>
      <c r="D348" s="33" t="str">
        <f>VLOOKUP(C348,Piv.Analysis!A:AA,27,0)</f>
        <v>خرید انباری</v>
      </c>
      <c r="E348" s="2"/>
      <c r="F348" s="1" t="s">
        <v>1652</v>
      </c>
      <c r="G348" s="1" t="s">
        <v>3416</v>
      </c>
      <c r="H348" s="4">
        <v>0</v>
      </c>
      <c r="I348" s="4">
        <v>245845500</v>
      </c>
      <c r="J348" s="4">
        <f t="shared" si="19"/>
        <v>-245845500</v>
      </c>
      <c r="K348" s="2">
        <v>117</v>
      </c>
      <c r="L348" s="2">
        <v>24</v>
      </c>
      <c r="M348" s="1" t="s">
        <v>3402</v>
      </c>
      <c r="N348" s="1" t="s">
        <v>2</v>
      </c>
      <c r="O348" s="1" t="s">
        <v>4</v>
      </c>
      <c r="P348" s="1" t="s">
        <v>5</v>
      </c>
      <c r="Q348" s="1" t="s">
        <v>6</v>
      </c>
      <c r="R348" s="1" t="s">
        <v>7</v>
      </c>
      <c r="S348" s="1" t="s">
        <v>13</v>
      </c>
      <c r="T348" s="1" t="s">
        <v>14</v>
      </c>
      <c r="U348" s="1" t="s">
        <v>3403</v>
      </c>
      <c r="V348" s="1" t="s">
        <v>3402</v>
      </c>
      <c r="W348" s="1" t="s">
        <v>2</v>
      </c>
      <c r="X348" s="1" t="s">
        <v>2</v>
      </c>
      <c r="Y348" s="1" t="s">
        <v>2</v>
      </c>
    </row>
    <row r="349" spans="1:25" hidden="1" x14ac:dyDescent="0.2">
      <c r="A349" s="2">
        <v>173484</v>
      </c>
      <c r="B349" s="2">
        <v>1405</v>
      </c>
      <c r="C349" s="2">
        <v>1561</v>
      </c>
      <c r="D349" s="33" t="str">
        <f>VLOOKUP(C349,Piv.Analysis!A:AA,27,0)</f>
        <v>خرید انباری</v>
      </c>
      <c r="E349" s="2"/>
      <c r="F349" s="1" t="s">
        <v>1652</v>
      </c>
      <c r="G349" s="1" t="s">
        <v>3417</v>
      </c>
      <c r="H349" s="4">
        <v>0</v>
      </c>
      <c r="I349" s="4">
        <v>104113500</v>
      </c>
      <c r="J349" s="4">
        <f t="shared" si="19"/>
        <v>-104113500</v>
      </c>
      <c r="K349" s="2">
        <v>117</v>
      </c>
      <c r="L349" s="2">
        <v>24</v>
      </c>
      <c r="M349" s="1" t="s">
        <v>3402</v>
      </c>
      <c r="N349" s="1" t="s">
        <v>2</v>
      </c>
      <c r="O349" s="1" t="s">
        <v>4</v>
      </c>
      <c r="P349" s="1" t="s">
        <v>5</v>
      </c>
      <c r="Q349" s="1" t="s">
        <v>6</v>
      </c>
      <c r="R349" s="1" t="s">
        <v>7</v>
      </c>
      <c r="S349" s="1" t="s">
        <v>13</v>
      </c>
      <c r="T349" s="1" t="s">
        <v>14</v>
      </c>
      <c r="U349" s="1" t="s">
        <v>3403</v>
      </c>
      <c r="V349" s="1" t="s">
        <v>3402</v>
      </c>
      <c r="W349" s="1" t="s">
        <v>2</v>
      </c>
      <c r="X349" s="1" t="s">
        <v>2</v>
      </c>
      <c r="Y349" s="1" t="s">
        <v>2</v>
      </c>
    </row>
    <row r="350" spans="1:25" hidden="1" x14ac:dyDescent="0.2">
      <c r="A350" s="2">
        <v>176403</v>
      </c>
      <c r="B350" s="2">
        <v>1567</v>
      </c>
      <c r="C350" s="2">
        <v>1811</v>
      </c>
      <c r="D350" s="33" t="str">
        <f>VLOOKUP(C350,Piv.Analysis!A:AA,27,0)</f>
        <v>خرید انباری</v>
      </c>
      <c r="E350" s="2"/>
      <c r="F350" s="1" t="s">
        <v>45</v>
      </c>
      <c r="G350" s="1" t="s">
        <v>3418</v>
      </c>
      <c r="H350" s="4">
        <v>0</v>
      </c>
      <c r="I350" s="4">
        <v>950336000</v>
      </c>
      <c r="J350" s="4">
        <f t="shared" si="19"/>
        <v>-950336000</v>
      </c>
      <c r="K350" s="2">
        <v>117</v>
      </c>
      <c r="L350" s="2">
        <v>24</v>
      </c>
      <c r="M350" s="1" t="s">
        <v>3402</v>
      </c>
      <c r="N350" s="1" t="s">
        <v>2</v>
      </c>
      <c r="O350" s="1" t="s">
        <v>4</v>
      </c>
      <c r="P350" s="1" t="s">
        <v>5</v>
      </c>
      <c r="Q350" s="1" t="s">
        <v>6</v>
      </c>
      <c r="R350" s="1" t="s">
        <v>7</v>
      </c>
      <c r="S350" s="1" t="s">
        <v>13</v>
      </c>
      <c r="T350" s="1" t="s">
        <v>14</v>
      </c>
      <c r="U350" s="1" t="s">
        <v>3403</v>
      </c>
      <c r="V350" s="1" t="s">
        <v>3402</v>
      </c>
      <c r="W350" s="1" t="s">
        <v>2</v>
      </c>
      <c r="X350" s="1" t="s">
        <v>2</v>
      </c>
      <c r="Y350" s="1" t="s">
        <v>2</v>
      </c>
    </row>
    <row r="351" spans="1:25" hidden="1" x14ac:dyDescent="0.2">
      <c r="A351" s="2">
        <v>176404</v>
      </c>
      <c r="B351" s="2">
        <v>1567</v>
      </c>
      <c r="C351" s="2">
        <v>1811</v>
      </c>
      <c r="D351" s="33" t="str">
        <f>VLOOKUP(C351,Piv.Analysis!A:AA,27,0)</f>
        <v>خرید انباری</v>
      </c>
      <c r="E351" s="2"/>
      <c r="F351" s="1" t="s">
        <v>45</v>
      </c>
      <c r="G351" s="1" t="s">
        <v>3419</v>
      </c>
      <c r="H351" s="4">
        <v>0</v>
      </c>
      <c r="I351" s="4">
        <v>543538500</v>
      </c>
      <c r="J351" s="4">
        <f t="shared" si="19"/>
        <v>-543538500</v>
      </c>
      <c r="K351" s="2">
        <v>117</v>
      </c>
      <c r="L351" s="2">
        <v>24</v>
      </c>
      <c r="M351" s="1" t="s">
        <v>3402</v>
      </c>
      <c r="N351" s="1" t="s">
        <v>2</v>
      </c>
      <c r="O351" s="1" t="s">
        <v>4</v>
      </c>
      <c r="P351" s="1" t="s">
        <v>5</v>
      </c>
      <c r="Q351" s="1" t="s">
        <v>6</v>
      </c>
      <c r="R351" s="1" t="s">
        <v>7</v>
      </c>
      <c r="S351" s="1" t="s">
        <v>13</v>
      </c>
      <c r="T351" s="1" t="s">
        <v>14</v>
      </c>
      <c r="U351" s="1" t="s">
        <v>3403</v>
      </c>
      <c r="V351" s="1" t="s">
        <v>3402</v>
      </c>
      <c r="W351" s="1" t="s">
        <v>2</v>
      </c>
      <c r="X351" s="1" t="s">
        <v>2</v>
      </c>
      <c r="Y351" s="1" t="s">
        <v>2</v>
      </c>
    </row>
    <row r="352" spans="1:25" hidden="1" x14ac:dyDescent="0.2">
      <c r="A352" s="2">
        <v>176405</v>
      </c>
      <c r="B352" s="2">
        <v>1567</v>
      </c>
      <c r="C352" s="2">
        <v>1811</v>
      </c>
      <c r="D352" s="33" t="str">
        <f>VLOOKUP(C352,Piv.Analysis!A:AA,27,0)</f>
        <v>خرید انباری</v>
      </c>
      <c r="E352" s="2"/>
      <c r="F352" s="1" t="s">
        <v>45</v>
      </c>
      <c r="G352" s="1" t="s">
        <v>3420</v>
      </c>
      <c r="H352" s="4">
        <v>0</v>
      </c>
      <c r="I352" s="4">
        <v>496635500</v>
      </c>
      <c r="J352" s="4">
        <f t="shared" si="19"/>
        <v>-496635500</v>
      </c>
      <c r="K352" s="2">
        <v>117</v>
      </c>
      <c r="L352" s="2">
        <v>24</v>
      </c>
      <c r="M352" s="1" t="s">
        <v>3402</v>
      </c>
      <c r="N352" s="1" t="s">
        <v>2</v>
      </c>
      <c r="O352" s="1" t="s">
        <v>4</v>
      </c>
      <c r="P352" s="1" t="s">
        <v>5</v>
      </c>
      <c r="Q352" s="1" t="s">
        <v>6</v>
      </c>
      <c r="R352" s="1" t="s">
        <v>7</v>
      </c>
      <c r="S352" s="1" t="s">
        <v>13</v>
      </c>
      <c r="T352" s="1" t="s">
        <v>14</v>
      </c>
      <c r="U352" s="1" t="s">
        <v>3403</v>
      </c>
      <c r="V352" s="1" t="s">
        <v>3402</v>
      </c>
      <c r="W352" s="1" t="s">
        <v>2</v>
      </c>
      <c r="X352" s="1" t="s">
        <v>2</v>
      </c>
      <c r="Y352" s="1" t="s">
        <v>2</v>
      </c>
    </row>
    <row r="353" spans="1:25" hidden="1" x14ac:dyDescent="0.2">
      <c r="A353" s="2">
        <v>176406</v>
      </c>
      <c r="B353" s="2">
        <v>1567</v>
      </c>
      <c r="C353" s="2">
        <v>1811</v>
      </c>
      <c r="D353" s="33" t="str">
        <f>VLOOKUP(C353,Piv.Analysis!A:AA,27,0)</f>
        <v>خرید انباری</v>
      </c>
      <c r="E353" s="2"/>
      <c r="F353" s="1" t="s">
        <v>45</v>
      </c>
      <c r="G353" s="1" t="s">
        <v>3421</v>
      </c>
      <c r="H353" s="4">
        <v>0</v>
      </c>
      <c r="I353" s="4">
        <v>458350500</v>
      </c>
      <c r="J353" s="4">
        <f t="shared" si="19"/>
        <v>-458350500</v>
      </c>
      <c r="K353" s="2">
        <v>117</v>
      </c>
      <c r="L353" s="2">
        <v>24</v>
      </c>
      <c r="M353" s="1" t="s">
        <v>3402</v>
      </c>
      <c r="N353" s="1" t="s">
        <v>2</v>
      </c>
      <c r="O353" s="1" t="s">
        <v>4</v>
      </c>
      <c r="P353" s="1" t="s">
        <v>5</v>
      </c>
      <c r="Q353" s="1" t="s">
        <v>6</v>
      </c>
      <c r="R353" s="1" t="s">
        <v>7</v>
      </c>
      <c r="S353" s="1" t="s">
        <v>13</v>
      </c>
      <c r="T353" s="1" t="s">
        <v>14</v>
      </c>
      <c r="U353" s="1" t="s">
        <v>3403</v>
      </c>
      <c r="V353" s="1" t="s">
        <v>3402</v>
      </c>
      <c r="W353" s="1" t="s">
        <v>2</v>
      </c>
      <c r="X353" s="1" t="s">
        <v>2</v>
      </c>
      <c r="Y353" s="1" t="s">
        <v>2</v>
      </c>
    </row>
    <row r="354" spans="1:25" hidden="1" x14ac:dyDescent="0.2">
      <c r="A354" s="2">
        <v>176407</v>
      </c>
      <c r="B354" s="2">
        <v>1567</v>
      </c>
      <c r="C354" s="2">
        <v>1811</v>
      </c>
      <c r="D354" s="33" t="str">
        <f>VLOOKUP(C354,Piv.Analysis!A:AA,27,0)</f>
        <v>خرید انباری</v>
      </c>
      <c r="E354" s="2"/>
      <c r="F354" s="1" t="s">
        <v>45</v>
      </c>
      <c r="G354" s="1" t="s">
        <v>3422</v>
      </c>
      <c r="H354" s="4">
        <v>0</v>
      </c>
      <c r="I354" s="4">
        <v>449825500</v>
      </c>
      <c r="J354" s="4">
        <f t="shared" si="19"/>
        <v>-449825500</v>
      </c>
      <c r="K354" s="2">
        <v>117</v>
      </c>
      <c r="L354" s="2">
        <v>24</v>
      </c>
      <c r="M354" s="1" t="s">
        <v>3402</v>
      </c>
      <c r="N354" s="1" t="s">
        <v>2</v>
      </c>
      <c r="O354" s="1" t="s">
        <v>4</v>
      </c>
      <c r="P354" s="1" t="s">
        <v>5</v>
      </c>
      <c r="Q354" s="1" t="s">
        <v>6</v>
      </c>
      <c r="R354" s="1" t="s">
        <v>7</v>
      </c>
      <c r="S354" s="1" t="s">
        <v>13</v>
      </c>
      <c r="T354" s="1" t="s">
        <v>14</v>
      </c>
      <c r="U354" s="1" t="s">
        <v>3403</v>
      </c>
      <c r="V354" s="1" t="s">
        <v>3402</v>
      </c>
      <c r="W354" s="1" t="s">
        <v>2</v>
      </c>
      <c r="X354" s="1" t="s">
        <v>2</v>
      </c>
      <c r="Y354" s="1" t="s">
        <v>2</v>
      </c>
    </row>
    <row r="355" spans="1:25" hidden="1" x14ac:dyDescent="0.2">
      <c r="A355" s="2">
        <v>176408</v>
      </c>
      <c r="B355" s="2">
        <v>1567</v>
      </c>
      <c r="C355" s="2">
        <v>1811</v>
      </c>
      <c r="D355" s="33" t="str">
        <f>VLOOKUP(C355,Piv.Analysis!A:AA,27,0)</f>
        <v>خرید انباری</v>
      </c>
      <c r="E355" s="2"/>
      <c r="F355" s="1" t="s">
        <v>45</v>
      </c>
      <c r="G355" s="1" t="s">
        <v>3423</v>
      </c>
      <c r="H355" s="4">
        <v>0</v>
      </c>
      <c r="I355" s="4">
        <v>447469500</v>
      </c>
      <c r="J355" s="4">
        <f t="shared" si="19"/>
        <v>-447469500</v>
      </c>
      <c r="K355" s="2">
        <v>117</v>
      </c>
      <c r="L355" s="2">
        <v>24</v>
      </c>
      <c r="M355" s="1" t="s">
        <v>3402</v>
      </c>
      <c r="N355" s="1" t="s">
        <v>2</v>
      </c>
      <c r="O355" s="1" t="s">
        <v>4</v>
      </c>
      <c r="P355" s="1" t="s">
        <v>5</v>
      </c>
      <c r="Q355" s="1" t="s">
        <v>6</v>
      </c>
      <c r="R355" s="1" t="s">
        <v>7</v>
      </c>
      <c r="S355" s="1" t="s">
        <v>13</v>
      </c>
      <c r="T355" s="1" t="s">
        <v>14</v>
      </c>
      <c r="U355" s="1" t="s">
        <v>3403</v>
      </c>
      <c r="V355" s="1" t="s">
        <v>3402</v>
      </c>
      <c r="W355" s="1" t="s">
        <v>2</v>
      </c>
      <c r="X355" s="1" t="s">
        <v>2</v>
      </c>
      <c r="Y355" s="1" t="s">
        <v>2</v>
      </c>
    </row>
    <row r="356" spans="1:25" hidden="1" x14ac:dyDescent="0.2">
      <c r="A356" s="2">
        <v>176409</v>
      </c>
      <c r="B356" s="2">
        <v>1567</v>
      </c>
      <c r="C356" s="2">
        <v>1811</v>
      </c>
      <c r="D356" s="33" t="str">
        <f>VLOOKUP(C356,Piv.Analysis!A:AA,27,0)</f>
        <v>خرید انباری</v>
      </c>
      <c r="E356" s="2"/>
      <c r="F356" s="1" t="s">
        <v>45</v>
      </c>
      <c r="G356" s="1" t="s">
        <v>3424</v>
      </c>
      <c r="H356" s="4">
        <v>0</v>
      </c>
      <c r="I356" s="4">
        <v>444989500</v>
      </c>
      <c r="J356" s="4">
        <f t="shared" si="19"/>
        <v>-444989500</v>
      </c>
      <c r="K356" s="2">
        <v>117</v>
      </c>
      <c r="L356" s="2">
        <v>24</v>
      </c>
      <c r="M356" s="1" t="s">
        <v>3402</v>
      </c>
      <c r="N356" s="1" t="s">
        <v>2</v>
      </c>
      <c r="O356" s="1" t="s">
        <v>4</v>
      </c>
      <c r="P356" s="1" t="s">
        <v>5</v>
      </c>
      <c r="Q356" s="1" t="s">
        <v>6</v>
      </c>
      <c r="R356" s="1" t="s">
        <v>7</v>
      </c>
      <c r="S356" s="1" t="s">
        <v>13</v>
      </c>
      <c r="T356" s="1" t="s">
        <v>14</v>
      </c>
      <c r="U356" s="1" t="s">
        <v>3403</v>
      </c>
      <c r="V356" s="1" t="s">
        <v>3402</v>
      </c>
      <c r="W356" s="1" t="s">
        <v>2</v>
      </c>
      <c r="X356" s="1" t="s">
        <v>2</v>
      </c>
      <c r="Y356" s="1" t="s">
        <v>2</v>
      </c>
    </row>
    <row r="357" spans="1:25" hidden="1" x14ac:dyDescent="0.2">
      <c r="A357" s="2">
        <v>176410</v>
      </c>
      <c r="B357" s="2">
        <v>1567</v>
      </c>
      <c r="C357" s="2">
        <v>1811</v>
      </c>
      <c r="D357" s="33" t="str">
        <f>VLOOKUP(C357,Piv.Analysis!A:AA,27,0)</f>
        <v>خرید انباری</v>
      </c>
      <c r="E357" s="2"/>
      <c r="F357" s="1" t="s">
        <v>45</v>
      </c>
      <c r="G357" s="1" t="s">
        <v>3425</v>
      </c>
      <c r="H357" s="4">
        <v>0</v>
      </c>
      <c r="I357" s="4">
        <v>435596500</v>
      </c>
      <c r="J357" s="4">
        <f t="shared" si="19"/>
        <v>-435596500</v>
      </c>
      <c r="K357" s="2">
        <v>117</v>
      </c>
      <c r="L357" s="2">
        <v>24</v>
      </c>
      <c r="M357" s="1" t="s">
        <v>3402</v>
      </c>
      <c r="N357" s="1" t="s">
        <v>2</v>
      </c>
      <c r="O357" s="1" t="s">
        <v>4</v>
      </c>
      <c r="P357" s="1" t="s">
        <v>5</v>
      </c>
      <c r="Q357" s="1" t="s">
        <v>6</v>
      </c>
      <c r="R357" s="1" t="s">
        <v>7</v>
      </c>
      <c r="S357" s="1" t="s">
        <v>13</v>
      </c>
      <c r="T357" s="1" t="s">
        <v>14</v>
      </c>
      <c r="U357" s="1" t="s">
        <v>3403</v>
      </c>
      <c r="V357" s="1" t="s">
        <v>3402</v>
      </c>
      <c r="W357" s="1" t="s">
        <v>2</v>
      </c>
      <c r="X357" s="1" t="s">
        <v>2</v>
      </c>
      <c r="Y357" s="1" t="s">
        <v>2</v>
      </c>
    </row>
    <row r="358" spans="1:25" hidden="1" x14ac:dyDescent="0.2">
      <c r="A358" s="2">
        <v>176411</v>
      </c>
      <c r="B358" s="2">
        <v>1567</v>
      </c>
      <c r="C358" s="2">
        <v>1811</v>
      </c>
      <c r="D358" s="33" t="str">
        <f>VLOOKUP(C358,Piv.Analysis!A:AA,27,0)</f>
        <v>خرید انباری</v>
      </c>
      <c r="E358" s="2"/>
      <c r="F358" s="1" t="s">
        <v>45</v>
      </c>
      <c r="G358" s="1" t="s">
        <v>3426</v>
      </c>
      <c r="H358" s="4">
        <v>0</v>
      </c>
      <c r="I358" s="4">
        <v>384508500</v>
      </c>
      <c r="J358" s="4">
        <f t="shared" si="19"/>
        <v>-384508500</v>
      </c>
      <c r="K358" s="2">
        <v>117</v>
      </c>
      <c r="L358" s="2">
        <v>24</v>
      </c>
      <c r="M358" s="1" t="s">
        <v>3402</v>
      </c>
      <c r="N358" s="1" t="s">
        <v>2</v>
      </c>
      <c r="O358" s="1" t="s">
        <v>4</v>
      </c>
      <c r="P358" s="1" t="s">
        <v>5</v>
      </c>
      <c r="Q358" s="1" t="s">
        <v>6</v>
      </c>
      <c r="R358" s="1" t="s">
        <v>7</v>
      </c>
      <c r="S358" s="1" t="s">
        <v>13</v>
      </c>
      <c r="T358" s="1" t="s">
        <v>14</v>
      </c>
      <c r="U358" s="1" t="s">
        <v>3403</v>
      </c>
      <c r="V358" s="1" t="s">
        <v>3402</v>
      </c>
      <c r="W358" s="1" t="s">
        <v>2</v>
      </c>
      <c r="X358" s="1" t="s">
        <v>2</v>
      </c>
      <c r="Y358" s="1" t="s">
        <v>2</v>
      </c>
    </row>
    <row r="359" spans="1:25" hidden="1" x14ac:dyDescent="0.2">
      <c r="A359" s="2">
        <v>176412</v>
      </c>
      <c r="B359" s="2">
        <v>1567</v>
      </c>
      <c r="C359" s="2">
        <v>1811</v>
      </c>
      <c r="D359" s="33" t="str">
        <f>VLOOKUP(C359,Piv.Analysis!A:AA,27,0)</f>
        <v>خرید انباری</v>
      </c>
      <c r="E359" s="2"/>
      <c r="F359" s="1" t="s">
        <v>45</v>
      </c>
      <c r="G359" s="1" t="s">
        <v>3427</v>
      </c>
      <c r="H359" s="4">
        <v>0</v>
      </c>
      <c r="I359" s="4">
        <v>282022500</v>
      </c>
      <c r="J359" s="4">
        <f t="shared" si="19"/>
        <v>-282022500</v>
      </c>
      <c r="K359" s="2">
        <v>117</v>
      </c>
      <c r="L359" s="2">
        <v>24</v>
      </c>
      <c r="M359" s="1" t="s">
        <v>3402</v>
      </c>
      <c r="N359" s="1" t="s">
        <v>2</v>
      </c>
      <c r="O359" s="1" t="s">
        <v>4</v>
      </c>
      <c r="P359" s="1" t="s">
        <v>5</v>
      </c>
      <c r="Q359" s="1" t="s">
        <v>6</v>
      </c>
      <c r="R359" s="1" t="s">
        <v>7</v>
      </c>
      <c r="S359" s="1" t="s">
        <v>13</v>
      </c>
      <c r="T359" s="1" t="s">
        <v>14</v>
      </c>
      <c r="U359" s="1" t="s">
        <v>3403</v>
      </c>
      <c r="V359" s="1" t="s">
        <v>3402</v>
      </c>
      <c r="W359" s="1" t="s">
        <v>2</v>
      </c>
      <c r="X359" s="1" t="s">
        <v>2</v>
      </c>
      <c r="Y359" s="1" t="s">
        <v>2</v>
      </c>
    </row>
    <row r="360" spans="1:25" hidden="1" x14ac:dyDescent="0.2">
      <c r="A360" s="2">
        <v>176413</v>
      </c>
      <c r="B360" s="2">
        <v>1567</v>
      </c>
      <c r="C360" s="2">
        <v>1811</v>
      </c>
      <c r="D360" s="33" t="str">
        <f>VLOOKUP(C360,Piv.Analysis!A:AA,27,0)</f>
        <v>خرید انباری</v>
      </c>
      <c r="E360" s="2"/>
      <c r="F360" s="1" t="s">
        <v>45</v>
      </c>
      <c r="G360" s="1" t="s">
        <v>3428</v>
      </c>
      <c r="H360" s="4">
        <v>0</v>
      </c>
      <c r="I360" s="4">
        <v>216876000</v>
      </c>
      <c r="J360" s="4">
        <f t="shared" si="19"/>
        <v>-216876000</v>
      </c>
      <c r="K360" s="2">
        <v>117</v>
      </c>
      <c r="L360" s="2">
        <v>24</v>
      </c>
      <c r="M360" s="1" t="s">
        <v>3402</v>
      </c>
      <c r="N360" s="1" t="s">
        <v>2</v>
      </c>
      <c r="O360" s="1" t="s">
        <v>4</v>
      </c>
      <c r="P360" s="1" t="s">
        <v>5</v>
      </c>
      <c r="Q360" s="1" t="s">
        <v>6</v>
      </c>
      <c r="R360" s="1" t="s">
        <v>7</v>
      </c>
      <c r="S360" s="1" t="s">
        <v>13</v>
      </c>
      <c r="T360" s="1" t="s">
        <v>14</v>
      </c>
      <c r="U360" s="1" t="s">
        <v>3403</v>
      </c>
      <c r="V360" s="1" t="s">
        <v>3402</v>
      </c>
      <c r="W360" s="1" t="s">
        <v>2</v>
      </c>
      <c r="X360" s="1" t="s">
        <v>2</v>
      </c>
      <c r="Y360" s="1" t="s">
        <v>2</v>
      </c>
    </row>
    <row r="361" spans="1:25" hidden="1" x14ac:dyDescent="0.2">
      <c r="A361" s="2">
        <v>176414</v>
      </c>
      <c r="B361" s="2">
        <v>1567</v>
      </c>
      <c r="C361" s="2">
        <v>1811</v>
      </c>
      <c r="D361" s="33" t="str">
        <f>VLOOKUP(C361,Piv.Analysis!A:AA,27,0)</f>
        <v>خرید انباری</v>
      </c>
      <c r="E361" s="2"/>
      <c r="F361" s="1" t="s">
        <v>45</v>
      </c>
      <c r="G361" s="1" t="s">
        <v>3429</v>
      </c>
      <c r="H361" s="4">
        <v>0</v>
      </c>
      <c r="I361" s="4">
        <v>93248000</v>
      </c>
      <c r="J361" s="4">
        <f t="shared" si="19"/>
        <v>-93248000</v>
      </c>
      <c r="K361" s="2">
        <v>117</v>
      </c>
      <c r="L361" s="2">
        <v>24</v>
      </c>
      <c r="M361" s="1" t="s">
        <v>3402</v>
      </c>
      <c r="N361" s="1" t="s">
        <v>2</v>
      </c>
      <c r="O361" s="1" t="s">
        <v>4</v>
      </c>
      <c r="P361" s="1" t="s">
        <v>5</v>
      </c>
      <c r="Q361" s="1" t="s">
        <v>6</v>
      </c>
      <c r="R361" s="1" t="s">
        <v>7</v>
      </c>
      <c r="S361" s="1" t="s">
        <v>13</v>
      </c>
      <c r="T361" s="1" t="s">
        <v>14</v>
      </c>
      <c r="U361" s="1" t="s">
        <v>3403</v>
      </c>
      <c r="V361" s="1" t="s">
        <v>3402</v>
      </c>
      <c r="W361" s="1" t="s">
        <v>2</v>
      </c>
      <c r="X361" s="1" t="s">
        <v>2</v>
      </c>
      <c r="Y361" s="1" t="s">
        <v>2</v>
      </c>
    </row>
    <row r="362" spans="1:25" hidden="1" x14ac:dyDescent="0.2">
      <c r="A362" s="2">
        <v>176415</v>
      </c>
      <c r="B362" s="2">
        <v>1567</v>
      </c>
      <c r="C362" s="2">
        <v>1811</v>
      </c>
      <c r="D362" s="33" t="str">
        <f>VLOOKUP(C362,Piv.Analysis!A:AA,27,0)</f>
        <v>خرید انباری</v>
      </c>
      <c r="E362" s="2"/>
      <c r="F362" s="1" t="s">
        <v>45</v>
      </c>
      <c r="G362" s="1" t="s">
        <v>3430</v>
      </c>
      <c r="H362" s="4">
        <v>0</v>
      </c>
      <c r="I362" s="4">
        <v>38114500</v>
      </c>
      <c r="J362" s="4">
        <f t="shared" si="19"/>
        <v>-38114500</v>
      </c>
      <c r="K362" s="2">
        <v>117</v>
      </c>
      <c r="L362" s="2">
        <v>24</v>
      </c>
      <c r="M362" s="1" t="s">
        <v>3402</v>
      </c>
      <c r="N362" s="1" t="s">
        <v>2</v>
      </c>
      <c r="O362" s="1" t="s">
        <v>4</v>
      </c>
      <c r="P362" s="1" t="s">
        <v>5</v>
      </c>
      <c r="Q362" s="1" t="s">
        <v>6</v>
      </c>
      <c r="R362" s="1" t="s">
        <v>7</v>
      </c>
      <c r="S362" s="1" t="s">
        <v>13</v>
      </c>
      <c r="T362" s="1" t="s">
        <v>14</v>
      </c>
      <c r="U362" s="1" t="s">
        <v>3403</v>
      </c>
      <c r="V362" s="1" t="s">
        <v>3402</v>
      </c>
      <c r="W362" s="1" t="s">
        <v>2</v>
      </c>
      <c r="X362" s="1" t="s">
        <v>2</v>
      </c>
      <c r="Y362" s="1" t="s">
        <v>2</v>
      </c>
    </row>
    <row r="363" spans="1:25" hidden="1" x14ac:dyDescent="0.2">
      <c r="A363" s="2">
        <v>180363</v>
      </c>
      <c r="B363" s="2">
        <v>1334</v>
      </c>
      <c r="C363" s="2">
        <v>1906</v>
      </c>
      <c r="D363" s="33" t="str">
        <f>VLOOKUP(C363,Piv.Analysis!A:AA,27,0)</f>
        <v>خرید انباری</v>
      </c>
      <c r="E363" s="2"/>
      <c r="F363" s="1" t="s">
        <v>171</v>
      </c>
      <c r="G363" s="1" t="s">
        <v>3436</v>
      </c>
      <c r="H363" s="4">
        <v>0</v>
      </c>
      <c r="I363" s="4">
        <v>185684052216</v>
      </c>
      <c r="J363" s="4">
        <f t="shared" si="19"/>
        <v>-185684052216</v>
      </c>
      <c r="K363" s="2">
        <v>117</v>
      </c>
      <c r="L363" s="2">
        <v>24</v>
      </c>
      <c r="M363" s="1" t="s">
        <v>3432</v>
      </c>
      <c r="N363" s="1" t="s">
        <v>2</v>
      </c>
      <c r="O363" s="1" t="s">
        <v>4</v>
      </c>
      <c r="P363" s="1" t="s">
        <v>5</v>
      </c>
      <c r="Q363" s="1" t="s">
        <v>6</v>
      </c>
      <c r="R363" s="1" t="s">
        <v>7</v>
      </c>
      <c r="S363" s="1" t="s">
        <v>13</v>
      </c>
      <c r="T363" s="1" t="s">
        <v>14</v>
      </c>
      <c r="U363" s="1" t="s">
        <v>3433</v>
      </c>
      <c r="V363" s="1" t="s">
        <v>3432</v>
      </c>
      <c r="W363" s="1" t="s">
        <v>2</v>
      </c>
      <c r="X363" s="1" t="s">
        <v>2</v>
      </c>
      <c r="Y363" s="1" t="s">
        <v>2</v>
      </c>
    </row>
    <row r="364" spans="1:25" hidden="1" x14ac:dyDescent="0.2">
      <c r="A364" s="2">
        <v>180829</v>
      </c>
      <c r="B364" s="2">
        <v>1340</v>
      </c>
      <c r="C364" s="2">
        <v>1919</v>
      </c>
      <c r="D364" s="33" t="str">
        <f>VLOOKUP(C364,Piv.Analysis!A:AA,27,0)</f>
        <v>خرید انباری</v>
      </c>
      <c r="E364" s="2"/>
      <c r="F364" s="1" t="s">
        <v>171</v>
      </c>
      <c r="G364" s="1" t="s">
        <v>3437</v>
      </c>
      <c r="H364" s="4">
        <v>0</v>
      </c>
      <c r="I364" s="4">
        <v>58829895466</v>
      </c>
      <c r="J364" s="4">
        <f t="shared" si="19"/>
        <v>-58829895466</v>
      </c>
      <c r="K364" s="2">
        <v>117</v>
      </c>
      <c r="L364" s="2">
        <v>24</v>
      </c>
      <c r="M364" s="1" t="s">
        <v>3432</v>
      </c>
      <c r="N364" s="1" t="s">
        <v>2</v>
      </c>
      <c r="O364" s="1" t="s">
        <v>4</v>
      </c>
      <c r="P364" s="1" t="s">
        <v>5</v>
      </c>
      <c r="Q364" s="1" t="s">
        <v>6</v>
      </c>
      <c r="R364" s="1" t="s">
        <v>7</v>
      </c>
      <c r="S364" s="1" t="s">
        <v>13</v>
      </c>
      <c r="T364" s="1" t="s">
        <v>14</v>
      </c>
      <c r="U364" s="1" t="s">
        <v>3433</v>
      </c>
      <c r="V364" s="1" t="s">
        <v>3432</v>
      </c>
      <c r="W364" s="1" t="s">
        <v>2</v>
      </c>
      <c r="X364" s="1" t="s">
        <v>2</v>
      </c>
      <c r="Y364" s="1" t="s">
        <v>2</v>
      </c>
    </row>
    <row r="365" spans="1:25" hidden="1" x14ac:dyDescent="0.2">
      <c r="A365" s="2">
        <v>183841</v>
      </c>
      <c r="B365" s="2">
        <v>1355</v>
      </c>
      <c r="C365" s="2">
        <v>2134</v>
      </c>
      <c r="D365" s="33" t="str">
        <f>VLOOKUP(C365,Piv.Analysis!A:AA,27,0)</f>
        <v>خرید انباری</v>
      </c>
      <c r="E365" s="2"/>
      <c r="F365" s="1" t="s">
        <v>171</v>
      </c>
      <c r="G365" s="1" t="s">
        <v>3447</v>
      </c>
      <c r="H365" s="4">
        <v>0</v>
      </c>
      <c r="I365" s="4">
        <v>16008964412</v>
      </c>
      <c r="J365" s="4">
        <f t="shared" si="19"/>
        <v>-16008964412</v>
      </c>
      <c r="K365" s="2">
        <v>117</v>
      </c>
      <c r="L365" s="2">
        <v>24</v>
      </c>
      <c r="M365" s="1" t="s">
        <v>3432</v>
      </c>
      <c r="N365" s="1" t="s">
        <v>2</v>
      </c>
      <c r="O365" s="1" t="s">
        <v>4</v>
      </c>
      <c r="P365" s="1" t="s">
        <v>5</v>
      </c>
      <c r="Q365" s="1" t="s">
        <v>6</v>
      </c>
      <c r="R365" s="1" t="s">
        <v>7</v>
      </c>
      <c r="S365" s="1" t="s">
        <v>13</v>
      </c>
      <c r="T365" s="1" t="s">
        <v>14</v>
      </c>
      <c r="U365" s="1" t="s">
        <v>3433</v>
      </c>
      <c r="V365" s="1" t="s">
        <v>3432</v>
      </c>
      <c r="W365" s="1" t="s">
        <v>2</v>
      </c>
      <c r="X365" s="1" t="s">
        <v>2</v>
      </c>
      <c r="Y365" s="1" t="s">
        <v>2</v>
      </c>
    </row>
    <row r="366" spans="1:25" hidden="1" x14ac:dyDescent="0.2">
      <c r="A366" s="2">
        <v>183842</v>
      </c>
      <c r="B366" s="2">
        <v>1355</v>
      </c>
      <c r="C366" s="2">
        <v>2134</v>
      </c>
      <c r="D366" s="33" t="str">
        <f>VLOOKUP(C366,Piv.Analysis!A:AA,27,0)</f>
        <v>خرید انباری</v>
      </c>
      <c r="E366" s="2"/>
      <c r="F366" s="1" t="s">
        <v>171</v>
      </c>
      <c r="G366" s="1" t="s">
        <v>3448</v>
      </c>
      <c r="H366" s="4">
        <v>0</v>
      </c>
      <c r="I366" s="4">
        <v>12599255037</v>
      </c>
      <c r="J366" s="4">
        <f t="shared" si="19"/>
        <v>-12599255037</v>
      </c>
      <c r="K366" s="2">
        <v>117</v>
      </c>
      <c r="L366" s="2">
        <v>24</v>
      </c>
      <c r="M366" s="1" t="s">
        <v>3432</v>
      </c>
      <c r="N366" s="1" t="s">
        <v>2</v>
      </c>
      <c r="O366" s="1" t="s">
        <v>4</v>
      </c>
      <c r="P366" s="1" t="s">
        <v>5</v>
      </c>
      <c r="Q366" s="1" t="s">
        <v>6</v>
      </c>
      <c r="R366" s="1" t="s">
        <v>7</v>
      </c>
      <c r="S366" s="1" t="s">
        <v>13</v>
      </c>
      <c r="T366" s="1" t="s">
        <v>14</v>
      </c>
      <c r="U366" s="1" t="s">
        <v>3433</v>
      </c>
      <c r="V366" s="1" t="s">
        <v>3432</v>
      </c>
      <c r="W366" s="1" t="s">
        <v>2</v>
      </c>
      <c r="X366" s="1" t="s">
        <v>2</v>
      </c>
      <c r="Y366" s="1" t="s">
        <v>2</v>
      </c>
    </row>
    <row r="367" spans="1:25" hidden="1" x14ac:dyDescent="0.2">
      <c r="A367" s="2">
        <v>183843</v>
      </c>
      <c r="B367" s="2">
        <v>1355</v>
      </c>
      <c r="C367" s="2">
        <v>2134</v>
      </c>
      <c r="D367" s="33" t="str">
        <f>VLOOKUP(C367,Piv.Analysis!A:AA,27,0)</f>
        <v>خرید انباری</v>
      </c>
      <c r="E367" s="2"/>
      <c r="F367" s="1" t="s">
        <v>171</v>
      </c>
      <c r="G367" s="1" t="s">
        <v>3449</v>
      </c>
      <c r="H367" s="4">
        <v>0</v>
      </c>
      <c r="I367" s="4">
        <v>3145115937</v>
      </c>
      <c r="J367" s="4">
        <f t="shared" si="19"/>
        <v>-3145115937</v>
      </c>
      <c r="K367" s="2">
        <v>117</v>
      </c>
      <c r="L367" s="2">
        <v>24</v>
      </c>
      <c r="M367" s="1" t="s">
        <v>3432</v>
      </c>
      <c r="N367" s="1" t="s">
        <v>2</v>
      </c>
      <c r="O367" s="1" t="s">
        <v>4</v>
      </c>
      <c r="P367" s="1" t="s">
        <v>5</v>
      </c>
      <c r="Q367" s="1" t="s">
        <v>6</v>
      </c>
      <c r="R367" s="1" t="s">
        <v>7</v>
      </c>
      <c r="S367" s="1" t="s">
        <v>13</v>
      </c>
      <c r="T367" s="1" t="s">
        <v>14</v>
      </c>
      <c r="U367" s="1" t="s">
        <v>3433</v>
      </c>
      <c r="V367" s="1" t="s">
        <v>3432</v>
      </c>
      <c r="W367" s="1" t="s">
        <v>2</v>
      </c>
      <c r="X367" s="1" t="s">
        <v>2</v>
      </c>
      <c r="Y367" s="1" t="s">
        <v>2</v>
      </c>
    </row>
    <row r="368" spans="1:25" hidden="1" x14ac:dyDescent="0.2">
      <c r="A368" s="2">
        <v>183844</v>
      </c>
      <c r="B368" s="2">
        <v>1355</v>
      </c>
      <c r="C368" s="2">
        <v>2134</v>
      </c>
      <c r="D368" s="33" t="str">
        <f>VLOOKUP(C368,Piv.Analysis!A:AA,27,0)</f>
        <v>خرید انباری</v>
      </c>
      <c r="E368" s="2"/>
      <c r="F368" s="1" t="s">
        <v>171</v>
      </c>
      <c r="G368" s="1" t="s">
        <v>3450</v>
      </c>
      <c r="H368" s="4">
        <v>0</v>
      </c>
      <c r="I368" s="4">
        <v>424319390</v>
      </c>
      <c r="J368" s="4">
        <f t="shared" si="19"/>
        <v>-424319390</v>
      </c>
      <c r="K368" s="2">
        <v>117</v>
      </c>
      <c r="L368" s="2">
        <v>24</v>
      </c>
      <c r="M368" s="1" t="s">
        <v>3432</v>
      </c>
      <c r="N368" s="1" t="s">
        <v>2</v>
      </c>
      <c r="O368" s="1" t="s">
        <v>4</v>
      </c>
      <c r="P368" s="1" t="s">
        <v>5</v>
      </c>
      <c r="Q368" s="1" t="s">
        <v>6</v>
      </c>
      <c r="R368" s="1" t="s">
        <v>7</v>
      </c>
      <c r="S368" s="1" t="s">
        <v>13</v>
      </c>
      <c r="T368" s="1" t="s">
        <v>14</v>
      </c>
      <c r="U368" s="1" t="s">
        <v>3433</v>
      </c>
      <c r="V368" s="1" t="s">
        <v>3432</v>
      </c>
      <c r="W368" s="1" t="s">
        <v>2</v>
      </c>
      <c r="X368" s="1" t="s">
        <v>2</v>
      </c>
      <c r="Y368" s="1" t="s">
        <v>2</v>
      </c>
    </row>
    <row r="369" spans="1:25" hidden="1" x14ac:dyDescent="0.2">
      <c r="A369" s="2">
        <v>183845</v>
      </c>
      <c r="B369" s="2">
        <v>1355</v>
      </c>
      <c r="C369" s="2">
        <v>2134</v>
      </c>
      <c r="D369" s="33" t="str">
        <f>VLOOKUP(C369,Piv.Analysis!A:AA,27,0)</f>
        <v>خرید انباری</v>
      </c>
      <c r="E369" s="2"/>
      <c r="F369" s="1" t="s">
        <v>171</v>
      </c>
      <c r="G369" s="1" t="s">
        <v>3451</v>
      </c>
      <c r="H369" s="4">
        <v>0</v>
      </c>
      <c r="I369" s="4">
        <v>309146985</v>
      </c>
      <c r="J369" s="4">
        <f t="shared" si="19"/>
        <v>-309146985</v>
      </c>
      <c r="K369" s="2">
        <v>117</v>
      </c>
      <c r="L369" s="2">
        <v>24</v>
      </c>
      <c r="M369" s="1" t="s">
        <v>3432</v>
      </c>
      <c r="N369" s="1" t="s">
        <v>2</v>
      </c>
      <c r="O369" s="1" t="s">
        <v>4</v>
      </c>
      <c r="P369" s="1" t="s">
        <v>5</v>
      </c>
      <c r="Q369" s="1" t="s">
        <v>6</v>
      </c>
      <c r="R369" s="1" t="s">
        <v>7</v>
      </c>
      <c r="S369" s="1" t="s">
        <v>13</v>
      </c>
      <c r="T369" s="1" t="s">
        <v>14</v>
      </c>
      <c r="U369" s="1" t="s">
        <v>3433</v>
      </c>
      <c r="V369" s="1" t="s">
        <v>3432</v>
      </c>
      <c r="W369" s="1" t="s">
        <v>2</v>
      </c>
      <c r="X369" s="1" t="s">
        <v>2</v>
      </c>
      <c r="Y369" s="1" t="s">
        <v>2</v>
      </c>
    </row>
    <row r="370" spans="1:25" hidden="1" x14ac:dyDescent="0.2">
      <c r="A370" s="2">
        <v>183928</v>
      </c>
      <c r="B370" s="2">
        <v>1356</v>
      </c>
      <c r="C370" s="2">
        <v>2139</v>
      </c>
      <c r="D370" s="33" t="str">
        <f>VLOOKUP(C370,Piv.Analysis!A:AA,27,0)</f>
        <v>خرید انباری</v>
      </c>
      <c r="E370" s="2"/>
      <c r="F370" s="1" t="s">
        <v>171</v>
      </c>
      <c r="G370" s="1" t="s">
        <v>3452</v>
      </c>
      <c r="H370" s="4">
        <v>0</v>
      </c>
      <c r="I370" s="4">
        <v>107386928036</v>
      </c>
      <c r="J370" s="4">
        <f t="shared" si="19"/>
        <v>-107386928036</v>
      </c>
      <c r="K370" s="2">
        <v>117</v>
      </c>
      <c r="L370" s="2">
        <v>24</v>
      </c>
      <c r="M370" s="1" t="s">
        <v>3432</v>
      </c>
      <c r="N370" s="1" t="s">
        <v>2</v>
      </c>
      <c r="O370" s="1" t="s">
        <v>4</v>
      </c>
      <c r="P370" s="1" t="s">
        <v>5</v>
      </c>
      <c r="Q370" s="1" t="s">
        <v>6</v>
      </c>
      <c r="R370" s="1" t="s">
        <v>7</v>
      </c>
      <c r="S370" s="1" t="s">
        <v>13</v>
      </c>
      <c r="T370" s="1" t="s">
        <v>14</v>
      </c>
      <c r="U370" s="1" t="s">
        <v>3433</v>
      </c>
      <c r="V370" s="1" t="s">
        <v>3432</v>
      </c>
      <c r="W370" s="1" t="s">
        <v>2</v>
      </c>
      <c r="X370" s="1" t="s">
        <v>2</v>
      </c>
      <c r="Y370" s="1" t="s">
        <v>2</v>
      </c>
    </row>
    <row r="371" spans="1:25" hidden="1" x14ac:dyDescent="0.2">
      <c r="A371" s="2">
        <v>183929</v>
      </c>
      <c r="B371" s="2">
        <v>1356</v>
      </c>
      <c r="C371" s="2">
        <v>2139</v>
      </c>
      <c r="D371" s="33" t="str">
        <f>VLOOKUP(C371,Piv.Analysis!A:AA,27,0)</f>
        <v>خرید انباری</v>
      </c>
      <c r="E371" s="2"/>
      <c r="F371" s="1" t="s">
        <v>171</v>
      </c>
      <c r="G371" s="1" t="s">
        <v>3453</v>
      </c>
      <c r="H371" s="4">
        <v>0</v>
      </c>
      <c r="I371" s="4">
        <v>7159128540</v>
      </c>
      <c r="J371" s="4">
        <f t="shared" si="19"/>
        <v>-7159128540</v>
      </c>
      <c r="K371" s="2">
        <v>117</v>
      </c>
      <c r="L371" s="2">
        <v>24</v>
      </c>
      <c r="M371" s="1" t="s">
        <v>3432</v>
      </c>
      <c r="N371" s="1" t="s">
        <v>2</v>
      </c>
      <c r="O371" s="1" t="s">
        <v>4</v>
      </c>
      <c r="P371" s="1" t="s">
        <v>5</v>
      </c>
      <c r="Q371" s="1" t="s">
        <v>6</v>
      </c>
      <c r="R371" s="1" t="s">
        <v>7</v>
      </c>
      <c r="S371" s="1" t="s">
        <v>13</v>
      </c>
      <c r="T371" s="1" t="s">
        <v>14</v>
      </c>
      <c r="U371" s="1" t="s">
        <v>3433</v>
      </c>
      <c r="V371" s="1" t="s">
        <v>3432</v>
      </c>
      <c r="W371" s="1" t="s">
        <v>2</v>
      </c>
      <c r="X371" s="1" t="s">
        <v>2</v>
      </c>
      <c r="Y371" s="1" t="s">
        <v>2</v>
      </c>
    </row>
    <row r="372" spans="1:25" hidden="1" x14ac:dyDescent="0.2">
      <c r="A372" s="2">
        <v>183723</v>
      </c>
      <c r="B372" s="2">
        <v>1422</v>
      </c>
      <c r="C372" s="2">
        <v>2133</v>
      </c>
      <c r="D372" s="33" t="str">
        <f>VLOOKUP(C372,Piv.Analysis!A:AA,27,0)</f>
        <v>خرید انباری</v>
      </c>
      <c r="E372" s="2"/>
      <c r="F372" s="1" t="s">
        <v>173</v>
      </c>
      <c r="G372" s="1" t="s">
        <v>3456</v>
      </c>
      <c r="H372" s="4">
        <v>0</v>
      </c>
      <c r="I372" s="4">
        <v>1932472080</v>
      </c>
      <c r="J372" s="4">
        <f t="shared" si="19"/>
        <v>-1932472080</v>
      </c>
      <c r="K372" s="2">
        <v>117</v>
      </c>
      <c r="L372" s="2">
        <v>24</v>
      </c>
      <c r="M372" s="1" t="s">
        <v>3432</v>
      </c>
      <c r="N372" s="1" t="s">
        <v>2</v>
      </c>
      <c r="O372" s="1" t="s">
        <v>4</v>
      </c>
      <c r="P372" s="1" t="s">
        <v>5</v>
      </c>
      <c r="Q372" s="1" t="s">
        <v>6</v>
      </c>
      <c r="R372" s="1" t="s">
        <v>7</v>
      </c>
      <c r="S372" s="1" t="s">
        <v>13</v>
      </c>
      <c r="T372" s="1" t="s">
        <v>14</v>
      </c>
      <c r="U372" s="1" t="s">
        <v>3433</v>
      </c>
      <c r="V372" s="1" t="s">
        <v>3432</v>
      </c>
      <c r="W372" s="1" t="s">
        <v>2</v>
      </c>
      <c r="X372" s="1" t="s">
        <v>2</v>
      </c>
      <c r="Y372" s="1" t="s">
        <v>2</v>
      </c>
    </row>
    <row r="373" spans="1:25" hidden="1" x14ac:dyDescent="0.2">
      <c r="A373" s="2">
        <v>147600</v>
      </c>
      <c r="B373" s="2">
        <v>1244</v>
      </c>
      <c r="C373" s="2">
        <v>1478</v>
      </c>
      <c r="D373" s="33" t="str">
        <f>VLOOKUP(C373,Piv.Analysis!A:AA,27,0)</f>
        <v>خرید انباری</v>
      </c>
      <c r="E373" s="2"/>
      <c r="F373" s="1" t="s">
        <v>154</v>
      </c>
      <c r="G373" s="1" t="s">
        <v>3470</v>
      </c>
      <c r="H373" s="4">
        <v>0</v>
      </c>
      <c r="I373" s="4">
        <v>665433773</v>
      </c>
      <c r="J373" s="4">
        <f t="shared" ref="J373:J383" si="20">H373-I373</f>
        <v>-665433773</v>
      </c>
      <c r="K373" s="2">
        <v>117</v>
      </c>
      <c r="L373" s="2">
        <v>24</v>
      </c>
      <c r="M373" s="1" t="s">
        <v>3243</v>
      </c>
      <c r="N373" s="1" t="s">
        <v>2</v>
      </c>
      <c r="O373" s="1" t="s">
        <v>4</v>
      </c>
      <c r="P373" s="1" t="s">
        <v>5</v>
      </c>
      <c r="Q373" s="1" t="s">
        <v>6</v>
      </c>
      <c r="R373" s="1" t="s">
        <v>7</v>
      </c>
      <c r="S373" s="1" t="s">
        <v>13</v>
      </c>
      <c r="T373" s="1" t="s">
        <v>14</v>
      </c>
      <c r="U373" s="1" t="s">
        <v>3244</v>
      </c>
      <c r="V373" s="1" t="s">
        <v>3243</v>
      </c>
      <c r="W373" s="1" t="s">
        <v>2</v>
      </c>
      <c r="X373" s="1" t="s">
        <v>2</v>
      </c>
      <c r="Y373" s="1" t="s">
        <v>2</v>
      </c>
    </row>
    <row r="374" spans="1:25" hidden="1" x14ac:dyDescent="0.2">
      <c r="A374" s="2">
        <v>147752</v>
      </c>
      <c r="B374" s="2">
        <v>1246</v>
      </c>
      <c r="C374" s="2">
        <v>1499</v>
      </c>
      <c r="D374" s="33" t="str">
        <f>VLOOKUP(C374,Piv.Analysis!A:AA,27,0)</f>
        <v>خرید انباری</v>
      </c>
      <c r="E374" s="2"/>
      <c r="F374" s="1" t="s">
        <v>154</v>
      </c>
      <c r="G374" s="1" t="s">
        <v>3471</v>
      </c>
      <c r="H374" s="4">
        <v>0</v>
      </c>
      <c r="I374" s="4">
        <v>21868413850</v>
      </c>
      <c r="J374" s="4">
        <f t="shared" si="20"/>
        <v>-21868413850</v>
      </c>
      <c r="K374" s="2">
        <v>117</v>
      </c>
      <c r="L374" s="2">
        <v>24</v>
      </c>
      <c r="M374" s="1" t="s">
        <v>3243</v>
      </c>
      <c r="N374" s="1" t="s">
        <v>2</v>
      </c>
      <c r="O374" s="1" t="s">
        <v>4</v>
      </c>
      <c r="P374" s="1" t="s">
        <v>5</v>
      </c>
      <c r="Q374" s="1" t="s">
        <v>6</v>
      </c>
      <c r="R374" s="1" t="s">
        <v>7</v>
      </c>
      <c r="S374" s="1" t="s">
        <v>13</v>
      </c>
      <c r="T374" s="1" t="s">
        <v>14</v>
      </c>
      <c r="U374" s="1" t="s">
        <v>3244</v>
      </c>
      <c r="V374" s="1" t="s">
        <v>3243</v>
      </c>
      <c r="W374" s="1" t="s">
        <v>2</v>
      </c>
      <c r="X374" s="1" t="s">
        <v>2</v>
      </c>
      <c r="Y374" s="1" t="s">
        <v>2</v>
      </c>
    </row>
    <row r="375" spans="1:25" hidden="1" x14ac:dyDescent="0.2">
      <c r="A375" s="2">
        <v>147391</v>
      </c>
      <c r="B375" s="2">
        <v>1381</v>
      </c>
      <c r="C375" s="2">
        <v>1470</v>
      </c>
      <c r="D375" s="29" t="str">
        <f>VLOOKUP(C375,Piv.Analysis!A:AA,27,0)</f>
        <v>خرید خدمات</v>
      </c>
      <c r="E375" s="2"/>
      <c r="F375" s="1" t="s">
        <v>42</v>
      </c>
      <c r="G375" s="1" t="s">
        <v>3139</v>
      </c>
      <c r="H375" s="4">
        <v>0</v>
      </c>
      <c r="I375" s="4">
        <v>973961310</v>
      </c>
      <c r="J375" s="4">
        <f t="shared" si="20"/>
        <v>-973961310</v>
      </c>
      <c r="K375" s="2">
        <v>117</v>
      </c>
      <c r="L375" s="2">
        <v>24</v>
      </c>
      <c r="M375" s="1" t="s">
        <v>3099</v>
      </c>
      <c r="N375" s="1" t="s">
        <v>2</v>
      </c>
      <c r="O375" s="1" t="s">
        <v>4</v>
      </c>
      <c r="P375" s="1" t="s">
        <v>5</v>
      </c>
      <c r="Q375" s="1" t="s">
        <v>6</v>
      </c>
      <c r="R375" s="1" t="s">
        <v>7</v>
      </c>
      <c r="S375" s="1" t="s">
        <v>13</v>
      </c>
      <c r="T375" s="1" t="s">
        <v>14</v>
      </c>
      <c r="U375" s="1" t="s">
        <v>3100</v>
      </c>
      <c r="V375" s="1" t="s">
        <v>3099</v>
      </c>
      <c r="W375" s="1" t="s">
        <v>2</v>
      </c>
      <c r="X375" s="1" t="s">
        <v>2</v>
      </c>
      <c r="Y375" s="1" t="s">
        <v>2</v>
      </c>
    </row>
    <row r="376" spans="1:25" hidden="1" x14ac:dyDescent="0.2">
      <c r="A376" s="2">
        <v>147400</v>
      </c>
      <c r="B376" s="2">
        <v>1381</v>
      </c>
      <c r="C376" s="2">
        <v>1470</v>
      </c>
      <c r="D376" s="29" t="str">
        <f>VLOOKUP(C376,Piv.Analysis!A:AA,27,0)</f>
        <v>خرید خدمات</v>
      </c>
      <c r="E376" s="2"/>
      <c r="F376" s="1" t="s">
        <v>42</v>
      </c>
      <c r="G376" s="1" t="s">
        <v>3141</v>
      </c>
      <c r="H376" s="4">
        <v>0</v>
      </c>
      <c r="I376" s="4">
        <v>2241531701</v>
      </c>
      <c r="J376" s="4">
        <f t="shared" si="20"/>
        <v>-2241531701</v>
      </c>
      <c r="K376" s="2">
        <v>117</v>
      </c>
      <c r="L376" s="2">
        <v>24</v>
      </c>
      <c r="M376" s="1" t="s">
        <v>3099</v>
      </c>
      <c r="N376" s="1" t="s">
        <v>2</v>
      </c>
      <c r="O376" s="1" t="s">
        <v>4</v>
      </c>
      <c r="P376" s="1" t="s">
        <v>5</v>
      </c>
      <c r="Q376" s="1" t="s">
        <v>6</v>
      </c>
      <c r="R376" s="1" t="s">
        <v>7</v>
      </c>
      <c r="S376" s="1" t="s">
        <v>13</v>
      </c>
      <c r="T376" s="1" t="s">
        <v>14</v>
      </c>
      <c r="U376" s="1" t="s">
        <v>3100</v>
      </c>
      <c r="V376" s="1" t="s">
        <v>3099</v>
      </c>
      <c r="W376" s="1" t="s">
        <v>2</v>
      </c>
      <c r="X376" s="1" t="s">
        <v>2</v>
      </c>
      <c r="Y376" s="1" t="s">
        <v>2</v>
      </c>
    </row>
    <row r="377" spans="1:25" hidden="1" x14ac:dyDescent="0.2">
      <c r="A377" s="2">
        <v>147343</v>
      </c>
      <c r="B377" s="2">
        <v>1409</v>
      </c>
      <c r="C377" s="2">
        <v>1467</v>
      </c>
      <c r="D377" s="33" t="str">
        <f>VLOOKUP(C377,Piv.Analysis!A:AA,27,0)</f>
        <v>خرید دارایی ثابت نامشهود</v>
      </c>
      <c r="E377" s="2" t="s">
        <v>5186</v>
      </c>
      <c r="F377" s="1" t="s">
        <v>173</v>
      </c>
      <c r="G377" s="1" t="s">
        <v>3499</v>
      </c>
      <c r="H377" s="4">
        <v>0</v>
      </c>
      <c r="I377" s="4">
        <v>681250000</v>
      </c>
      <c r="J377" s="4">
        <f t="shared" si="20"/>
        <v>-681250000</v>
      </c>
      <c r="K377" s="2">
        <v>117</v>
      </c>
      <c r="L377" s="2">
        <v>24</v>
      </c>
      <c r="M377" s="1" t="s">
        <v>3496</v>
      </c>
      <c r="N377" s="1" t="s">
        <v>2</v>
      </c>
      <c r="O377" s="1" t="s">
        <v>4</v>
      </c>
      <c r="P377" s="1" t="s">
        <v>5</v>
      </c>
      <c r="Q377" s="1" t="s">
        <v>6</v>
      </c>
      <c r="R377" s="1" t="s">
        <v>7</v>
      </c>
      <c r="S377" s="1" t="s">
        <v>13</v>
      </c>
      <c r="T377" s="1" t="s">
        <v>14</v>
      </c>
      <c r="U377" s="1" t="s">
        <v>3497</v>
      </c>
      <c r="V377" s="1" t="s">
        <v>3496</v>
      </c>
      <c r="W377" s="1" t="s">
        <v>2</v>
      </c>
      <c r="X377" s="1" t="s">
        <v>2</v>
      </c>
      <c r="Y377" s="1" t="s">
        <v>2</v>
      </c>
    </row>
    <row r="378" spans="1:25" hidden="1" x14ac:dyDescent="0.2">
      <c r="A378" s="2">
        <v>147439</v>
      </c>
      <c r="B378" s="2">
        <v>1381</v>
      </c>
      <c r="C378" s="2">
        <v>1470</v>
      </c>
      <c r="D378" s="29" t="str">
        <f>VLOOKUP(C378,Piv.Analysis!A:AA,27,0)</f>
        <v>خرید خدمات</v>
      </c>
      <c r="E378" s="2"/>
      <c r="F378" s="1" t="s">
        <v>42</v>
      </c>
      <c r="G378" s="1" t="s">
        <v>3143</v>
      </c>
      <c r="H378" s="4">
        <v>0</v>
      </c>
      <c r="I378" s="4">
        <v>945547528</v>
      </c>
      <c r="J378" s="4">
        <f t="shared" si="20"/>
        <v>-945547528</v>
      </c>
      <c r="K378" s="2">
        <v>117</v>
      </c>
      <c r="L378" s="2">
        <v>24</v>
      </c>
      <c r="M378" s="1" t="s">
        <v>3099</v>
      </c>
      <c r="N378" s="1" t="s">
        <v>2</v>
      </c>
      <c r="O378" s="1" t="s">
        <v>4</v>
      </c>
      <c r="P378" s="1" t="s">
        <v>5</v>
      </c>
      <c r="Q378" s="1" t="s">
        <v>6</v>
      </c>
      <c r="R378" s="1" t="s">
        <v>7</v>
      </c>
      <c r="S378" s="1" t="s">
        <v>13</v>
      </c>
      <c r="T378" s="1" t="s">
        <v>14</v>
      </c>
      <c r="U378" s="1" t="s">
        <v>3100</v>
      </c>
      <c r="V378" s="1" t="s">
        <v>3099</v>
      </c>
      <c r="W378" s="1" t="s">
        <v>2</v>
      </c>
      <c r="X378" s="1" t="s">
        <v>2</v>
      </c>
      <c r="Y378" s="1" t="s">
        <v>2</v>
      </c>
    </row>
    <row r="379" spans="1:25" hidden="1" x14ac:dyDescent="0.2">
      <c r="A379" s="2">
        <v>147448</v>
      </c>
      <c r="B379" s="2">
        <v>1381</v>
      </c>
      <c r="C379" s="2">
        <v>1470</v>
      </c>
      <c r="D379" s="29" t="str">
        <f>VLOOKUP(C379,Piv.Analysis!A:AA,27,0)</f>
        <v>خرید خدمات</v>
      </c>
      <c r="E379" s="2"/>
      <c r="F379" s="1" t="s">
        <v>42</v>
      </c>
      <c r="G379" s="1" t="s">
        <v>3145</v>
      </c>
      <c r="H379" s="4">
        <v>0</v>
      </c>
      <c r="I379" s="4">
        <v>51230000</v>
      </c>
      <c r="J379" s="4">
        <f t="shared" si="20"/>
        <v>-51230000</v>
      </c>
      <c r="K379" s="2">
        <v>117</v>
      </c>
      <c r="L379" s="2">
        <v>24</v>
      </c>
      <c r="M379" s="1" t="s">
        <v>3099</v>
      </c>
      <c r="N379" s="1" t="s">
        <v>2</v>
      </c>
      <c r="O379" s="1" t="s">
        <v>4</v>
      </c>
      <c r="P379" s="1" t="s">
        <v>5</v>
      </c>
      <c r="Q379" s="1" t="s">
        <v>6</v>
      </c>
      <c r="R379" s="1" t="s">
        <v>7</v>
      </c>
      <c r="S379" s="1" t="s">
        <v>13</v>
      </c>
      <c r="T379" s="1" t="s">
        <v>14</v>
      </c>
      <c r="U379" s="1" t="s">
        <v>3100</v>
      </c>
      <c r="V379" s="1" t="s">
        <v>3099</v>
      </c>
      <c r="W379" s="1" t="s">
        <v>2</v>
      </c>
      <c r="X379" s="1" t="s">
        <v>2</v>
      </c>
      <c r="Y379" s="1" t="s">
        <v>2</v>
      </c>
    </row>
    <row r="380" spans="1:25" hidden="1" x14ac:dyDescent="0.2">
      <c r="A380" s="2">
        <v>147457</v>
      </c>
      <c r="B380" s="2">
        <v>1381</v>
      </c>
      <c r="C380" s="2">
        <v>1470</v>
      </c>
      <c r="D380" s="29" t="str">
        <f>VLOOKUP(C380,Piv.Analysis!A:AA,27,0)</f>
        <v>خرید خدمات</v>
      </c>
      <c r="E380" s="2"/>
      <c r="F380" s="1" t="s">
        <v>42</v>
      </c>
      <c r="G380" s="1" t="s">
        <v>3147</v>
      </c>
      <c r="H380" s="4">
        <v>0</v>
      </c>
      <c r="I380" s="4">
        <v>47960000</v>
      </c>
      <c r="J380" s="4">
        <f t="shared" si="20"/>
        <v>-47960000</v>
      </c>
      <c r="K380" s="2">
        <v>117</v>
      </c>
      <c r="L380" s="2">
        <v>24</v>
      </c>
      <c r="M380" s="1" t="s">
        <v>3099</v>
      </c>
      <c r="N380" s="1" t="s">
        <v>2</v>
      </c>
      <c r="O380" s="1" t="s">
        <v>4</v>
      </c>
      <c r="P380" s="1" t="s">
        <v>5</v>
      </c>
      <c r="Q380" s="1" t="s">
        <v>6</v>
      </c>
      <c r="R380" s="1" t="s">
        <v>7</v>
      </c>
      <c r="S380" s="1" t="s">
        <v>13</v>
      </c>
      <c r="T380" s="1" t="s">
        <v>14</v>
      </c>
      <c r="U380" s="1" t="s">
        <v>3100</v>
      </c>
      <c r="V380" s="1" t="s">
        <v>3099</v>
      </c>
      <c r="W380" s="1" t="s">
        <v>2</v>
      </c>
      <c r="X380" s="1" t="s">
        <v>2</v>
      </c>
      <c r="Y380" s="1" t="s">
        <v>2</v>
      </c>
    </row>
    <row r="381" spans="1:25" hidden="1" x14ac:dyDescent="0.2">
      <c r="A381" s="2">
        <v>147466</v>
      </c>
      <c r="B381" s="2">
        <v>1381</v>
      </c>
      <c r="C381" s="2">
        <v>1470</v>
      </c>
      <c r="D381" s="29" t="str">
        <f>VLOOKUP(C381,Piv.Analysis!A:AA,27,0)</f>
        <v>خرید خدمات</v>
      </c>
      <c r="E381" s="2"/>
      <c r="F381" s="1" t="s">
        <v>42</v>
      </c>
      <c r="G381" s="1" t="s">
        <v>3149</v>
      </c>
      <c r="H381" s="4">
        <v>0</v>
      </c>
      <c r="I381" s="4">
        <v>62130000</v>
      </c>
      <c r="J381" s="4">
        <f t="shared" si="20"/>
        <v>-62130000</v>
      </c>
      <c r="K381" s="2">
        <v>117</v>
      </c>
      <c r="L381" s="2">
        <v>24</v>
      </c>
      <c r="M381" s="1" t="s">
        <v>3099</v>
      </c>
      <c r="N381" s="1" t="s">
        <v>2</v>
      </c>
      <c r="O381" s="1" t="s">
        <v>4</v>
      </c>
      <c r="P381" s="1" t="s">
        <v>5</v>
      </c>
      <c r="Q381" s="1" t="s">
        <v>6</v>
      </c>
      <c r="R381" s="1" t="s">
        <v>7</v>
      </c>
      <c r="S381" s="1" t="s">
        <v>13</v>
      </c>
      <c r="T381" s="1" t="s">
        <v>14</v>
      </c>
      <c r="U381" s="1" t="s">
        <v>3100</v>
      </c>
      <c r="V381" s="1" t="s">
        <v>3099</v>
      </c>
      <c r="W381" s="1" t="s">
        <v>2</v>
      </c>
      <c r="X381" s="1" t="s">
        <v>2</v>
      </c>
      <c r="Y381" s="1" t="s">
        <v>2</v>
      </c>
    </row>
    <row r="382" spans="1:25" hidden="1" x14ac:dyDescent="0.2">
      <c r="A382" s="2">
        <v>147475</v>
      </c>
      <c r="B382" s="2">
        <v>1381</v>
      </c>
      <c r="C382" s="2">
        <v>1470</v>
      </c>
      <c r="D382" s="29" t="str">
        <f>VLOOKUP(C382,Piv.Analysis!A:AA,27,0)</f>
        <v>خرید خدمات</v>
      </c>
      <c r="E382" s="2"/>
      <c r="F382" s="1" t="s">
        <v>42</v>
      </c>
      <c r="G382" s="1" t="s">
        <v>3151</v>
      </c>
      <c r="H382" s="4">
        <v>0</v>
      </c>
      <c r="I382" s="4">
        <v>47960000</v>
      </c>
      <c r="J382" s="4">
        <f t="shared" si="20"/>
        <v>-47960000</v>
      </c>
      <c r="K382" s="2">
        <v>117</v>
      </c>
      <c r="L382" s="2">
        <v>24</v>
      </c>
      <c r="M382" s="1" t="s">
        <v>3099</v>
      </c>
      <c r="N382" s="1" t="s">
        <v>2</v>
      </c>
      <c r="O382" s="1" t="s">
        <v>4</v>
      </c>
      <c r="P382" s="1" t="s">
        <v>5</v>
      </c>
      <c r="Q382" s="1" t="s">
        <v>6</v>
      </c>
      <c r="R382" s="1" t="s">
        <v>7</v>
      </c>
      <c r="S382" s="1" t="s">
        <v>13</v>
      </c>
      <c r="T382" s="1" t="s">
        <v>14</v>
      </c>
      <c r="U382" s="1" t="s">
        <v>3100</v>
      </c>
      <c r="V382" s="1" t="s">
        <v>3099</v>
      </c>
      <c r="W382" s="1" t="s">
        <v>2</v>
      </c>
      <c r="X382" s="1" t="s">
        <v>2</v>
      </c>
      <c r="Y382" s="1" t="s">
        <v>2</v>
      </c>
    </row>
    <row r="383" spans="1:25" hidden="1" x14ac:dyDescent="0.2">
      <c r="A383" s="2">
        <v>147484</v>
      </c>
      <c r="B383" s="2">
        <v>1381</v>
      </c>
      <c r="C383" s="2">
        <v>1470</v>
      </c>
      <c r="D383" s="29" t="str">
        <f>VLOOKUP(C383,Piv.Analysis!A:AA,27,0)</f>
        <v>خرید خدمات</v>
      </c>
      <c r="E383" s="2"/>
      <c r="F383" s="1" t="s">
        <v>42</v>
      </c>
      <c r="G383" s="1" t="s">
        <v>3153</v>
      </c>
      <c r="H383" s="4">
        <v>0</v>
      </c>
      <c r="I383" s="4">
        <v>74120000</v>
      </c>
      <c r="J383" s="4">
        <f t="shared" si="20"/>
        <v>-74120000</v>
      </c>
      <c r="K383" s="2">
        <v>117</v>
      </c>
      <c r="L383" s="2">
        <v>24</v>
      </c>
      <c r="M383" s="1" t="s">
        <v>3099</v>
      </c>
      <c r="N383" s="1" t="s">
        <v>2</v>
      </c>
      <c r="O383" s="1" t="s">
        <v>4</v>
      </c>
      <c r="P383" s="1" t="s">
        <v>5</v>
      </c>
      <c r="Q383" s="1" t="s">
        <v>6</v>
      </c>
      <c r="R383" s="1" t="s">
        <v>7</v>
      </c>
      <c r="S383" s="1" t="s">
        <v>13</v>
      </c>
      <c r="T383" s="1" t="s">
        <v>14</v>
      </c>
      <c r="U383" s="1" t="s">
        <v>3100</v>
      </c>
      <c r="V383" s="1" t="s">
        <v>3099</v>
      </c>
      <c r="W383" s="1" t="s">
        <v>2</v>
      </c>
      <c r="X383" s="1" t="s">
        <v>2</v>
      </c>
      <c r="Y383" s="1" t="s">
        <v>2</v>
      </c>
    </row>
    <row r="384" spans="1:25" hidden="1" x14ac:dyDescent="0.2">
      <c r="A384" s="2">
        <v>144521</v>
      </c>
      <c r="B384" s="2">
        <v>1258</v>
      </c>
      <c r="C384" s="2">
        <v>1376</v>
      </c>
      <c r="D384" s="33" t="str">
        <f>VLOOKUP(C384,Piv.Analysis!A:AA,27,0)</f>
        <v>خرید انباری</v>
      </c>
      <c r="E384" s="2"/>
      <c r="F384" s="1" t="s">
        <v>22</v>
      </c>
      <c r="G384" s="1" t="s">
        <v>3524</v>
      </c>
      <c r="H384" s="4">
        <v>0</v>
      </c>
      <c r="I384" s="4">
        <v>6421393711</v>
      </c>
      <c r="J384" s="4">
        <f t="shared" ref="J384" si="21">H384-I384</f>
        <v>-6421393711</v>
      </c>
      <c r="K384" s="2">
        <v>117</v>
      </c>
      <c r="L384" s="2">
        <v>24</v>
      </c>
      <c r="M384" s="1" t="s">
        <v>3525</v>
      </c>
      <c r="N384" s="1" t="s">
        <v>2</v>
      </c>
      <c r="O384" s="1" t="s">
        <v>4</v>
      </c>
      <c r="P384" s="1" t="s">
        <v>5</v>
      </c>
      <c r="Q384" s="1" t="s">
        <v>6</v>
      </c>
      <c r="R384" s="1" t="s">
        <v>7</v>
      </c>
      <c r="S384" s="1" t="s">
        <v>13</v>
      </c>
      <c r="T384" s="1" t="s">
        <v>14</v>
      </c>
      <c r="U384" s="1" t="s">
        <v>3526</v>
      </c>
      <c r="V384" s="1" t="s">
        <v>3525</v>
      </c>
      <c r="W384" s="1" t="s">
        <v>2</v>
      </c>
      <c r="X384" s="1" t="s">
        <v>2</v>
      </c>
      <c r="Y384" s="1" t="s">
        <v>2</v>
      </c>
    </row>
    <row r="385" spans="1:25" hidden="1" x14ac:dyDescent="0.2">
      <c r="A385" s="2">
        <v>182100</v>
      </c>
      <c r="B385" s="2">
        <v>1158</v>
      </c>
      <c r="C385" s="2">
        <v>2030</v>
      </c>
      <c r="D385" s="33" t="str">
        <f>VLOOKUP(C385,Piv.Analysis!A:AA,27,0)</f>
        <v>خرید انباری</v>
      </c>
      <c r="E385" s="2"/>
      <c r="F385" s="1" t="s">
        <v>240</v>
      </c>
      <c r="G385" s="1" t="s">
        <v>3565</v>
      </c>
      <c r="H385" s="4">
        <v>0</v>
      </c>
      <c r="I385" s="4">
        <v>31600000</v>
      </c>
      <c r="J385" s="4">
        <f t="shared" ref="J385:J391" si="22">H385-I385</f>
        <v>-31600000</v>
      </c>
      <c r="K385" s="2">
        <v>117</v>
      </c>
      <c r="L385" s="2">
        <v>24</v>
      </c>
      <c r="M385" s="1" t="s">
        <v>3566</v>
      </c>
      <c r="N385" s="1" t="s">
        <v>2</v>
      </c>
      <c r="O385" s="1" t="s">
        <v>4</v>
      </c>
      <c r="P385" s="1" t="s">
        <v>5</v>
      </c>
      <c r="Q385" s="1" t="s">
        <v>6</v>
      </c>
      <c r="R385" s="1" t="s">
        <v>7</v>
      </c>
      <c r="S385" s="1" t="s">
        <v>13</v>
      </c>
      <c r="T385" s="1" t="s">
        <v>14</v>
      </c>
      <c r="U385" s="1" t="s">
        <v>3567</v>
      </c>
      <c r="V385" s="1" t="s">
        <v>3566</v>
      </c>
      <c r="W385" s="1" t="s">
        <v>2</v>
      </c>
      <c r="X385" s="1" t="s">
        <v>2</v>
      </c>
      <c r="Y385" s="1" t="s">
        <v>2</v>
      </c>
    </row>
    <row r="386" spans="1:25" hidden="1" x14ac:dyDescent="0.2">
      <c r="A386" s="2">
        <v>138357</v>
      </c>
      <c r="B386" s="2">
        <v>1172</v>
      </c>
      <c r="C386" s="2">
        <v>1012</v>
      </c>
      <c r="D386" s="33" t="str">
        <f>VLOOKUP(C386,Piv.Analysis!A:AA,27,0)</f>
        <v>خرید انباری</v>
      </c>
      <c r="E386" s="2"/>
      <c r="F386" s="1" t="s">
        <v>1121</v>
      </c>
      <c r="G386" s="1" t="s">
        <v>3568</v>
      </c>
      <c r="H386" s="4">
        <v>0</v>
      </c>
      <c r="I386" s="4">
        <v>6489509796</v>
      </c>
      <c r="J386" s="4">
        <f t="shared" si="22"/>
        <v>-6489509796</v>
      </c>
      <c r="K386" s="2">
        <v>117</v>
      </c>
      <c r="L386" s="2">
        <v>24</v>
      </c>
      <c r="M386" s="1" t="s">
        <v>3569</v>
      </c>
      <c r="N386" s="1" t="s">
        <v>2</v>
      </c>
      <c r="O386" s="1" t="s">
        <v>4</v>
      </c>
      <c r="P386" s="1" t="s">
        <v>5</v>
      </c>
      <c r="Q386" s="1" t="s">
        <v>6</v>
      </c>
      <c r="R386" s="1" t="s">
        <v>7</v>
      </c>
      <c r="S386" s="1" t="s">
        <v>13</v>
      </c>
      <c r="T386" s="1" t="s">
        <v>14</v>
      </c>
      <c r="U386" s="1" t="s">
        <v>3570</v>
      </c>
      <c r="V386" s="1" t="s">
        <v>3569</v>
      </c>
      <c r="W386" s="1" t="s">
        <v>2</v>
      </c>
      <c r="X386" s="1" t="s">
        <v>2</v>
      </c>
      <c r="Y386" s="1" t="s">
        <v>2</v>
      </c>
    </row>
    <row r="387" spans="1:25" hidden="1" x14ac:dyDescent="0.2">
      <c r="A387" s="2">
        <v>174151</v>
      </c>
      <c r="B387" s="2">
        <v>1544</v>
      </c>
      <c r="C387" s="2">
        <v>1640</v>
      </c>
      <c r="D387" s="35" t="s">
        <v>5180</v>
      </c>
      <c r="E387" s="26"/>
      <c r="F387" s="1" t="s">
        <v>17</v>
      </c>
      <c r="G387" s="1" t="s">
        <v>3571</v>
      </c>
      <c r="H387" s="4">
        <v>0</v>
      </c>
      <c r="I387" s="4">
        <v>1962000</v>
      </c>
      <c r="J387" s="4">
        <f t="shared" si="22"/>
        <v>-1962000</v>
      </c>
      <c r="K387" s="2">
        <v>117</v>
      </c>
      <c r="L387" s="2">
        <v>24</v>
      </c>
      <c r="M387" s="1" t="s">
        <v>3572</v>
      </c>
      <c r="N387" s="1" t="s">
        <v>2</v>
      </c>
      <c r="O387" s="1" t="s">
        <v>4</v>
      </c>
      <c r="P387" s="1" t="s">
        <v>5</v>
      </c>
      <c r="Q387" s="1" t="s">
        <v>6</v>
      </c>
      <c r="R387" s="1" t="s">
        <v>7</v>
      </c>
      <c r="S387" s="1" t="s">
        <v>13</v>
      </c>
      <c r="T387" s="1" t="s">
        <v>14</v>
      </c>
      <c r="U387" s="1" t="s">
        <v>3573</v>
      </c>
      <c r="V387" s="1" t="s">
        <v>3572</v>
      </c>
      <c r="W387" s="1" t="s">
        <v>2</v>
      </c>
      <c r="X387" s="1" t="s">
        <v>2</v>
      </c>
      <c r="Y387" s="1" t="s">
        <v>2</v>
      </c>
    </row>
    <row r="388" spans="1:25" hidden="1" x14ac:dyDescent="0.2">
      <c r="A388" s="2">
        <v>139533</v>
      </c>
      <c r="B388" s="2">
        <v>1220</v>
      </c>
      <c r="C388" s="2">
        <v>1072</v>
      </c>
      <c r="D388" s="33" t="str">
        <f>VLOOKUP(C388,Piv.Analysis!A:AA,27,0)</f>
        <v>خرید انباری</v>
      </c>
      <c r="E388" s="2"/>
      <c r="F388" s="1" t="s">
        <v>83</v>
      </c>
      <c r="G388" s="1" t="s">
        <v>3600</v>
      </c>
      <c r="H388" s="4">
        <v>0</v>
      </c>
      <c r="I388" s="4">
        <v>893800000</v>
      </c>
      <c r="J388" s="4">
        <f t="shared" si="22"/>
        <v>-893800000</v>
      </c>
      <c r="K388" s="2">
        <v>117</v>
      </c>
      <c r="L388" s="2">
        <v>24</v>
      </c>
      <c r="M388" s="1" t="s">
        <v>3601</v>
      </c>
      <c r="N388" s="1" t="s">
        <v>2</v>
      </c>
      <c r="O388" s="1" t="s">
        <v>4</v>
      </c>
      <c r="P388" s="1" t="s">
        <v>5</v>
      </c>
      <c r="Q388" s="1" t="s">
        <v>6</v>
      </c>
      <c r="R388" s="1" t="s">
        <v>7</v>
      </c>
      <c r="S388" s="1" t="s">
        <v>13</v>
      </c>
      <c r="T388" s="1" t="s">
        <v>14</v>
      </c>
      <c r="U388" s="1" t="s">
        <v>3602</v>
      </c>
      <c r="V388" s="1" t="s">
        <v>3601</v>
      </c>
      <c r="W388" s="1" t="s">
        <v>2</v>
      </c>
      <c r="X388" s="1" t="s">
        <v>2</v>
      </c>
      <c r="Y388" s="1" t="s">
        <v>2</v>
      </c>
    </row>
    <row r="389" spans="1:25" hidden="1" x14ac:dyDescent="0.2">
      <c r="A389" s="2">
        <v>139534</v>
      </c>
      <c r="B389" s="2">
        <v>1220</v>
      </c>
      <c r="C389" s="2">
        <v>1072</v>
      </c>
      <c r="D389" s="33" t="str">
        <f>VLOOKUP(C389,Piv.Analysis!A:AA,27,0)</f>
        <v>خرید انباری</v>
      </c>
      <c r="E389" s="2"/>
      <c r="F389" s="1" t="s">
        <v>83</v>
      </c>
      <c r="G389" s="1" t="s">
        <v>3603</v>
      </c>
      <c r="H389" s="4">
        <v>0</v>
      </c>
      <c r="I389" s="4">
        <v>245250000</v>
      </c>
      <c r="J389" s="4">
        <f t="shared" si="22"/>
        <v>-245250000</v>
      </c>
      <c r="K389" s="2">
        <v>117</v>
      </c>
      <c r="L389" s="2">
        <v>24</v>
      </c>
      <c r="M389" s="1" t="s">
        <v>3601</v>
      </c>
      <c r="N389" s="1" t="s">
        <v>2</v>
      </c>
      <c r="O389" s="1" t="s">
        <v>4</v>
      </c>
      <c r="P389" s="1" t="s">
        <v>5</v>
      </c>
      <c r="Q389" s="1" t="s">
        <v>6</v>
      </c>
      <c r="R389" s="1" t="s">
        <v>7</v>
      </c>
      <c r="S389" s="1" t="s">
        <v>13</v>
      </c>
      <c r="T389" s="1" t="s">
        <v>14</v>
      </c>
      <c r="U389" s="1" t="s">
        <v>3602</v>
      </c>
      <c r="V389" s="1" t="s">
        <v>3601</v>
      </c>
      <c r="W389" s="1" t="s">
        <v>2</v>
      </c>
      <c r="X389" s="1" t="s">
        <v>2</v>
      </c>
      <c r="Y389" s="1" t="s">
        <v>2</v>
      </c>
    </row>
    <row r="390" spans="1:25" hidden="1" x14ac:dyDescent="0.2">
      <c r="A390" s="2">
        <v>144991</v>
      </c>
      <c r="B390" s="2">
        <v>1393</v>
      </c>
      <c r="C390" s="2">
        <v>1401</v>
      </c>
      <c r="D390" s="33" t="str">
        <f>VLOOKUP(C390,Piv.Analysis!A:AA,27,0)</f>
        <v>خرید انباری</v>
      </c>
      <c r="E390" s="2"/>
      <c r="F390" s="1" t="s">
        <v>149</v>
      </c>
      <c r="G390" s="1" t="s">
        <v>3604</v>
      </c>
      <c r="H390" s="4">
        <v>0</v>
      </c>
      <c r="I390" s="4">
        <v>20171676250</v>
      </c>
      <c r="J390" s="4">
        <f t="shared" si="22"/>
        <v>-20171676250</v>
      </c>
      <c r="K390" s="2">
        <v>117</v>
      </c>
      <c r="L390" s="2">
        <v>24</v>
      </c>
      <c r="M390" s="1" t="s">
        <v>3601</v>
      </c>
      <c r="N390" s="1" t="s">
        <v>2</v>
      </c>
      <c r="O390" s="1" t="s">
        <v>4</v>
      </c>
      <c r="P390" s="1" t="s">
        <v>5</v>
      </c>
      <c r="Q390" s="1" t="s">
        <v>6</v>
      </c>
      <c r="R390" s="1" t="s">
        <v>7</v>
      </c>
      <c r="S390" s="1" t="s">
        <v>13</v>
      </c>
      <c r="T390" s="1" t="s">
        <v>14</v>
      </c>
      <c r="U390" s="1" t="s">
        <v>3602</v>
      </c>
      <c r="V390" s="1" t="s">
        <v>3601</v>
      </c>
      <c r="W390" s="1" t="s">
        <v>2</v>
      </c>
      <c r="X390" s="1" t="s">
        <v>2</v>
      </c>
      <c r="Y390" s="1" t="s">
        <v>2</v>
      </c>
    </row>
    <row r="391" spans="1:25" hidden="1" x14ac:dyDescent="0.2">
      <c r="A391" s="2">
        <v>147590</v>
      </c>
      <c r="B391" s="2">
        <v>1321</v>
      </c>
      <c r="C391" s="2">
        <v>1476</v>
      </c>
      <c r="D391" s="33" t="str">
        <f>VLOOKUP(C391,Piv.Analysis!A:AA,27,0)</f>
        <v>خرید انباری</v>
      </c>
      <c r="E391" s="2"/>
      <c r="F391" s="1" t="s">
        <v>171</v>
      </c>
      <c r="G391" s="1" t="s">
        <v>3624</v>
      </c>
      <c r="H391" s="4">
        <v>0</v>
      </c>
      <c r="I391" s="4">
        <v>2753754200</v>
      </c>
      <c r="J391" s="4">
        <f t="shared" si="22"/>
        <v>-2753754200</v>
      </c>
      <c r="K391" s="2">
        <v>117</v>
      </c>
      <c r="L391" s="2">
        <v>24</v>
      </c>
      <c r="M391" s="1" t="s">
        <v>3619</v>
      </c>
      <c r="N391" s="1" t="s">
        <v>2</v>
      </c>
      <c r="O391" s="1" t="s">
        <v>4</v>
      </c>
      <c r="P391" s="1" t="s">
        <v>5</v>
      </c>
      <c r="Q391" s="1" t="s">
        <v>6</v>
      </c>
      <c r="R391" s="1" t="s">
        <v>7</v>
      </c>
      <c r="S391" s="1" t="s">
        <v>13</v>
      </c>
      <c r="T391" s="1" t="s">
        <v>14</v>
      </c>
      <c r="U391" s="1" t="s">
        <v>3620</v>
      </c>
      <c r="V391" s="1" t="s">
        <v>3619</v>
      </c>
      <c r="W391" s="1" t="s">
        <v>2</v>
      </c>
      <c r="X391" s="1" t="s">
        <v>2</v>
      </c>
      <c r="Y391" s="1" t="s">
        <v>2</v>
      </c>
    </row>
    <row r="392" spans="1:25" hidden="1" x14ac:dyDescent="0.2">
      <c r="A392" s="2">
        <v>147591</v>
      </c>
      <c r="B392" s="2">
        <v>1321</v>
      </c>
      <c r="C392" s="2">
        <v>1476</v>
      </c>
      <c r="D392" s="33" t="str">
        <f>VLOOKUP(C392,Piv.Analysis!A:AA,27,0)</f>
        <v>خرید انباری</v>
      </c>
      <c r="E392" s="2"/>
      <c r="F392" s="1" t="s">
        <v>171</v>
      </c>
      <c r="G392" s="1" t="s">
        <v>3625</v>
      </c>
      <c r="H392" s="4">
        <v>0</v>
      </c>
      <c r="I392" s="4">
        <v>2753283320</v>
      </c>
      <c r="J392" s="4">
        <f t="shared" ref="J392:J420" si="23">H392-I392</f>
        <v>-2753283320</v>
      </c>
      <c r="K392" s="2">
        <v>117</v>
      </c>
      <c r="L392" s="2">
        <v>24</v>
      </c>
      <c r="M392" s="1" t="s">
        <v>3619</v>
      </c>
      <c r="N392" s="1" t="s">
        <v>2</v>
      </c>
      <c r="O392" s="1" t="s">
        <v>4</v>
      </c>
      <c r="P392" s="1" t="s">
        <v>5</v>
      </c>
      <c r="Q392" s="1" t="s">
        <v>6</v>
      </c>
      <c r="R392" s="1" t="s">
        <v>7</v>
      </c>
      <c r="S392" s="1" t="s">
        <v>13</v>
      </c>
      <c r="T392" s="1" t="s">
        <v>14</v>
      </c>
      <c r="U392" s="1" t="s">
        <v>3620</v>
      </c>
      <c r="V392" s="1" t="s">
        <v>3619</v>
      </c>
      <c r="W392" s="1" t="s">
        <v>2</v>
      </c>
      <c r="X392" s="1" t="s">
        <v>2</v>
      </c>
      <c r="Y392" s="1" t="s">
        <v>2</v>
      </c>
    </row>
    <row r="393" spans="1:25" hidden="1" x14ac:dyDescent="0.2">
      <c r="A393" s="2">
        <v>147592</v>
      </c>
      <c r="B393" s="2">
        <v>1321</v>
      </c>
      <c r="C393" s="2">
        <v>1476</v>
      </c>
      <c r="D393" s="33" t="str">
        <f>VLOOKUP(C393,Piv.Analysis!A:AA,27,0)</f>
        <v>خرید انباری</v>
      </c>
      <c r="E393" s="2"/>
      <c r="F393" s="1" t="s">
        <v>171</v>
      </c>
      <c r="G393" s="1" t="s">
        <v>3626</v>
      </c>
      <c r="H393" s="4">
        <v>0</v>
      </c>
      <c r="I393" s="4">
        <v>1589170950</v>
      </c>
      <c r="J393" s="4">
        <f t="shared" si="23"/>
        <v>-1589170950</v>
      </c>
      <c r="K393" s="2">
        <v>117</v>
      </c>
      <c r="L393" s="2">
        <v>24</v>
      </c>
      <c r="M393" s="1" t="s">
        <v>3619</v>
      </c>
      <c r="N393" s="1" t="s">
        <v>2</v>
      </c>
      <c r="O393" s="1" t="s">
        <v>4</v>
      </c>
      <c r="P393" s="1" t="s">
        <v>5</v>
      </c>
      <c r="Q393" s="1" t="s">
        <v>6</v>
      </c>
      <c r="R393" s="1" t="s">
        <v>7</v>
      </c>
      <c r="S393" s="1" t="s">
        <v>13</v>
      </c>
      <c r="T393" s="1" t="s">
        <v>14</v>
      </c>
      <c r="U393" s="1" t="s">
        <v>3620</v>
      </c>
      <c r="V393" s="1" t="s">
        <v>3619</v>
      </c>
      <c r="W393" s="1" t="s">
        <v>2</v>
      </c>
      <c r="X393" s="1" t="s">
        <v>2</v>
      </c>
      <c r="Y393" s="1" t="s">
        <v>2</v>
      </c>
    </row>
    <row r="394" spans="1:25" hidden="1" x14ac:dyDescent="0.2">
      <c r="A394" s="2">
        <v>175729</v>
      </c>
      <c r="B394" s="2">
        <v>1580</v>
      </c>
      <c r="C394" s="2">
        <v>1736</v>
      </c>
      <c r="D394" s="33" t="str">
        <f>VLOOKUP(C394,Piv.Analysis!A:AA,27,0)</f>
        <v>خرید انباری</v>
      </c>
      <c r="E394" s="2"/>
      <c r="F394" s="1" t="s">
        <v>347</v>
      </c>
      <c r="G394" s="1" t="s">
        <v>3628</v>
      </c>
      <c r="H394" s="4">
        <v>0</v>
      </c>
      <c r="I394" s="4">
        <v>1504636000</v>
      </c>
      <c r="J394" s="4">
        <f t="shared" si="23"/>
        <v>-1504636000</v>
      </c>
      <c r="K394" s="2">
        <v>117</v>
      </c>
      <c r="L394" s="2">
        <v>24</v>
      </c>
      <c r="M394" s="1" t="s">
        <v>3619</v>
      </c>
      <c r="N394" s="1" t="s">
        <v>2</v>
      </c>
      <c r="O394" s="1" t="s">
        <v>4</v>
      </c>
      <c r="P394" s="1" t="s">
        <v>5</v>
      </c>
      <c r="Q394" s="1" t="s">
        <v>6</v>
      </c>
      <c r="R394" s="1" t="s">
        <v>7</v>
      </c>
      <c r="S394" s="1" t="s">
        <v>13</v>
      </c>
      <c r="T394" s="1" t="s">
        <v>14</v>
      </c>
      <c r="U394" s="1" t="s">
        <v>3620</v>
      </c>
      <c r="V394" s="1" t="s">
        <v>3619</v>
      </c>
      <c r="W394" s="1" t="s">
        <v>2</v>
      </c>
      <c r="X394" s="1" t="s">
        <v>2</v>
      </c>
      <c r="Y394" s="1" t="s">
        <v>2</v>
      </c>
    </row>
    <row r="395" spans="1:25" hidden="1" x14ac:dyDescent="0.2">
      <c r="A395" s="2">
        <v>182094</v>
      </c>
      <c r="B395" s="2">
        <v>1575</v>
      </c>
      <c r="C395" s="2">
        <v>2029</v>
      </c>
      <c r="D395" s="33" t="str">
        <f>VLOOKUP(C395,Piv.Analysis!A:AA,27,0)</f>
        <v>خرید انباری</v>
      </c>
      <c r="E395" s="2"/>
      <c r="F395" s="1" t="s">
        <v>133</v>
      </c>
      <c r="G395" s="1" t="s">
        <v>3629</v>
      </c>
      <c r="H395" s="4">
        <v>0</v>
      </c>
      <c r="I395" s="4">
        <v>5200000</v>
      </c>
      <c r="J395" s="4">
        <f t="shared" si="23"/>
        <v>-5200000</v>
      </c>
      <c r="K395" s="2">
        <v>117</v>
      </c>
      <c r="L395" s="2">
        <v>24</v>
      </c>
      <c r="M395" s="1" t="s">
        <v>3630</v>
      </c>
      <c r="N395" s="1" t="s">
        <v>2</v>
      </c>
      <c r="O395" s="1" t="s">
        <v>4</v>
      </c>
      <c r="P395" s="1" t="s">
        <v>5</v>
      </c>
      <c r="Q395" s="1" t="s">
        <v>6</v>
      </c>
      <c r="R395" s="1" t="s">
        <v>7</v>
      </c>
      <c r="S395" s="1" t="s">
        <v>13</v>
      </c>
      <c r="T395" s="1" t="s">
        <v>14</v>
      </c>
      <c r="U395" s="1" t="s">
        <v>3631</v>
      </c>
      <c r="V395" s="1" t="s">
        <v>3630</v>
      </c>
      <c r="W395" s="1" t="s">
        <v>2</v>
      </c>
      <c r="X395" s="1" t="s">
        <v>2</v>
      </c>
      <c r="Y395" s="1" t="s">
        <v>2</v>
      </c>
    </row>
    <row r="396" spans="1:25" hidden="1" x14ac:dyDescent="0.2">
      <c r="A396" s="2">
        <v>153750</v>
      </c>
      <c r="B396" s="2">
        <v>1272</v>
      </c>
      <c r="C396" s="2">
        <v>1530</v>
      </c>
      <c r="D396" s="33" t="str">
        <f>VLOOKUP(C396,Piv.Analysis!A:AA,27,0)</f>
        <v>خرید انباری</v>
      </c>
      <c r="E396" s="2"/>
      <c r="F396" s="1" t="s">
        <v>105</v>
      </c>
      <c r="G396" s="1" t="s">
        <v>3645</v>
      </c>
      <c r="H396" s="4">
        <v>0</v>
      </c>
      <c r="I396" s="4">
        <v>2500000</v>
      </c>
      <c r="J396" s="4">
        <f t="shared" si="23"/>
        <v>-2500000</v>
      </c>
      <c r="K396" s="2">
        <v>117</v>
      </c>
      <c r="L396" s="2">
        <v>24</v>
      </c>
      <c r="M396" s="1" t="s">
        <v>3646</v>
      </c>
      <c r="N396" s="1" t="s">
        <v>2</v>
      </c>
      <c r="O396" s="1" t="s">
        <v>4</v>
      </c>
      <c r="P396" s="1" t="s">
        <v>5</v>
      </c>
      <c r="Q396" s="1" t="s">
        <v>6</v>
      </c>
      <c r="R396" s="1" t="s">
        <v>7</v>
      </c>
      <c r="S396" s="1" t="s">
        <v>13</v>
      </c>
      <c r="T396" s="1" t="s">
        <v>14</v>
      </c>
      <c r="U396" s="1" t="s">
        <v>3647</v>
      </c>
      <c r="V396" s="1" t="s">
        <v>3646</v>
      </c>
      <c r="W396" s="1" t="s">
        <v>2</v>
      </c>
      <c r="X396" s="1" t="s">
        <v>2</v>
      </c>
      <c r="Y396" s="1" t="s">
        <v>2</v>
      </c>
    </row>
    <row r="397" spans="1:25" hidden="1" x14ac:dyDescent="0.2">
      <c r="A397" s="2">
        <v>175968</v>
      </c>
      <c r="B397" s="2">
        <v>1412</v>
      </c>
      <c r="C397" s="2">
        <v>1758</v>
      </c>
      <c r="D397" s="33" t="str">
        <f>VLOOKUP(C397,Piv.Analysis!A:AA,27,0)</f>
        <v>خرید انباری</v>
      </c>
      <c r="E397" s="2"/>
      <c r="F397" s="1" t="s">
        <v>173</v>
      </c>
      <c r="G397" s="1" t="s">
        <v>3648</v>
      </c>
      <c r="H397" s="4">
        <v>0</v>
      </c>
      <c r="I397" s="4">
        <v>6000000</v>
      </c>
      <c r="J397" s="4">
        <f t="shared" si="23"/>
        <v>-6000000</v>
      </c>
      <c r="K397" s="2">
        <v>117</v>
      </c>
      <c r="L397" s="2">
        <v>24</v>
      </c>
      <c r="M397" s="1" t="s">
        <v>3646</v>
      </c>
      <c r="N397" s="1" t="s">
        <v>2</v>
      </c>
      <c r="O397" s="1" t="s">
        <v>4</v>
      </c>
      <c r="P397" s="1" t="s">
        <v>5</v>
      </c>
      <c r="Q397" s="1" t="s">
        <v>6</v>
      </c>
      <c r="R397" s="1" t="s">
        <v>7</v>
      </c>
      <c r="S397" s="1" t="s">
        <v>13</v>
      </c>
      <c r="T397" s="1" t="s">
        <v>14</v>
      </c>
      <c r="U397" s="1" t="s">
        <v>3647</v>
      </c>
      <c r="V397" s="1" t="s">
        <v>3646</v>
      </c>
      <c r="W397" s="1" t="s">
        <v>2</v>
      </c>
      <c r="X397" s="1" t="s">
        <v>2</v>
      </c>
      <c r="Y397" s="1" t="s">
        <v>2</v>
      </c>
    </row>
    <row r="398" spans="1:25" hidden="1" x14ac:dyDescent="0.2">
      <c r="A398" s="2">
        <v>175962</v>
      </c>
      <c r="B398" s="2">
        <v>1431</v>
      </c>
      <c r="C398" s="2">
        <v>1756</v>
      </c>
      <c r="D398" s="33" t="str">
        <f>VLOOKUP(C398,Piv.Analysis!A:AA,27,0)</f>
        <v>خرید انباری</v>
      </c>
      <c r="E398" s="2"/>
      <c r="F398" s="1" t="s">
        <v>582</v>
      </c>
      <c r="G398" s="1" t="s">
        <v>3649</v>
      </c>
      <c r="H398" s="4">
        <v>0</v>
      </c>
      <c r="I398" s="4">
        <v>5500000</v>
      </c>
      <c r="J398" s="4">
        <f t="shared" si="23"/>
        <v>-5500000</v>
      </c>
      <c r="K398" s="2">
        <v>117</v>
      </c>
      <c r="L398" s="2">
        <v>24</v>
      </c>
      <c r="M398" s="1" t="s">
        <v>3646</v>
      </c>
      <c r="N398" s="1" t="s">
        <v>2</v>
      </c>
      <c r="O398" s="1" t="s">
        <v>4</v>
      </c>
      <c r="P398" s="1" t="s">
        <v>5</v>
      </c>
      <c r="Q398" s="1" t="s">
        <v>6</v>
      </c>
      <c r="R398" s="1" t="s">
        <v>7</v>
      </c>
      <c r="S398" s="1" t="s">
        <v>13</v>
      </c>
      <c r="T398" s="1" t="s">
        <v>14</v>
      </c>
      <c r="U398" s="1" t="s">
        <v>3647</v>
      </c>
      <c r="V398" s="1" t="s">
        <v>3646</v>
      </c>
      <c r="W398" s="1" t="s">
        <v>2</v>
      </c>
      <c r="X398" s="1" t="s">
        <v>2</v>
      </c>
      <c r="Y398" s="1" t="s">
        <v>2</v>
      </c>
    </row>
    <row r="399" spans="1:25" hidden="1" x14ac:dyDescent="0.2">
      <c r="A399" s="42">
        <v>176029</v>
      </c>
      <c r="B399" s="42">
        <v>1520</v>
      </c>
      <c r="C399" s="42">
        <v>1753</v>
      </c>
      <c r="D399" s="43" t="s">
        <v>5197</v>
      </c>
      <c r="E399" s="43"/>
      <c r="F399" s="44" t="s">
        <v>15</v>
      </c>
      <c r="G399" s="44" t="s">
        <v>69</v>
      </c>
      <c r="H399" s="45">
        <v>12000000</v>
      </c>
      <c r="I399" s="45">
        <v>0</v>
      </c>
      <c r="J399" s="45">
        <f t="shared" si="23"/>
        <v>12000000</v>
      </c>
      <c r="K399" s="2">
        <v>493</v>
      </c>
      <c r="L399" s="2">
        <v>45</v>
      </c>
      <c r="M399" s="1" t="s">
        <v>4426</v>
      </c>
      <c r="N399" s="1" t="s">
        <v>4387</v>
      </c>
      <c r="O399" s="44" t="s">
        <v>4388</v>
      </c>
      <c r="P399" s="44" t="s">
        <v>4389</v>
      </c>
      <c r="Q399" s="44" t="s">
        <v>4427</v>
      </c>
      <c r="R399" s="44" t="s">
        <v>4428</v>
      </c>
      <c r="S399" s="44" t="s">
        <v>4721</v>
      </c>
      <c r="T399" s="44" t="s">
        <v>4722</v>
      </c>
      <c r="U399" s="44" t="s">
        <v>4431</v>
      </c>
      <c r="V399" s="44" t="s">
        <v>4426</v>
      </c>
      <c r="W399" s="44" t="s">
        <v>2</v>
      </c>
      <c r="X399" s="44" t="s">
        <v>4395</v>
      </c>
      <c r="Y399" s="44" t="s">
        <v>4387</v>
      </c>
    </row>
    <row r="400" spans="1:25" hidden="1" x14ac:dyDescent="0.2">
      <c r="A400" s="42">
        <v>175921</v>
      </c>
      <c r="B400" s="42">
        <v>1520</v>
      </c>
      <c r="C400" s="42">
        <v>1753</v>
      </c>
      <c r="D400" s="43" t="s">
        <v>5197</v>
      </c>
      <c r="E400" s="43"/>
      <c r="F400" s="44" t="s">
        <v>15</v>
      </c>
      <c r="G400" s="44" t="s">
        <v>2877</v>
      </c>
      <c r="H400" s="45">
        <v>4000000</v>
      </c>
      <c r="I400" s="45">
        <v>0</v>
      </c>
      <c r="J400" s="45">
        <f t="shared" si="23"/>
        <v>4000000</v>
      </c>
      <c r="K400" s="2">
        <v>440</v>
      </c>
      <c r="L400" s="2">
        <v>49</v>
      </c>
      <c r="M400" s="1" t="s">
        <v>4421</v>
      </c>
      <c r="N400" s="1" t="s">
        <v>4767</v>
      </c>
      <c r="O400" s="44" t="s">
        <v>4388</v>
      </c>
      <c r="P400" s="44" t="s">
        <v>4389</v>
      </c>
      <c r="Q400" s="44" t="s">
        <v>4390</v>
      </c>
      <c r="R400" s="44" t="s">
        <v>4391</v>
      </c>
      <c r="S400" s="44" t="s">
        <v>4861</v>
      </c>
      <c r="T400" s="44" t="s">
        <v>4862</v>
      </c>
      <c r="U400" s="44" t="s">
        <v>4424</v>
      </c>
      <c r="V400" s="44" t="s">
        <v>4421</v>
      </c>
      <c r="W400" s="44" t="s">
        <v>2</v>
      </c>
      <c r="X400" s="44" t="s">
        <v>4768</v>
      </c>
      <c r="Y400" s="44" t="s">
        <v>4767</v>
      </c>
    </row>
    <row r="401" spans="1:25" hidden="1" x14ac:dyDescent="0.2">
      <c r="A401" s="2">
        <v>182093</v>
      </c>
      <c r="B401" s="2">
        <v>1575</v>
      </c>
      <c r="C401" s="2">
        <v>2029</v>
      </c>
      <c r="D401" s="33" t="str">
        <f>VLOOKUP(C401,Piv.Analysis!A:AA,27,0)</f>
        <v>خرید انباری</v>
      </c>
      <c r="E401" s="2"/>
      <c r="F401" s="1" t="s">
        <v>133</v>
      </c>
      <c r="G401" s="1" t="s">
        <v>3650</v>
      </c>
      <c r="H401" s="4">
        <v>0</v>
      </c>
      <c r="I401" s="4">
        <v>10420000</v>
      </c>
      <c r="J401" s="4">
        <f t="shared" si="23"/>
        <v>-10420000</v>
      </c>
      <c r="K401" s="2">
        <v>117</v>
      </c>
      <c r="L401" s="2">
        <v>24</v>
      </c>
      <c r="M401" s="1" t="s">
        <v>3646</v>
      </c>
      <c r="N401" s="1" t="s">
        <v>2</v>
      </c>
      <c r="O401" s="1" t="s">
        <v>4</v>
      </c>
      <c r="P401" s="1" t="s">
        <v>5</v>
      </c>
      <c r="Q401" s="1" t="s">
        <v>6</v>
      </c>
      <c r="R401" s="1" t="s">
        <v>7</v>
      </c>
      <c r="S401" s="1" t="s">
        <v>13</v>
      </c>
      <c r="T401" s="1" t="s">
        <v>14</v>
      </c>
      <c r="U401" s="1" t="s">
        <v>3647</v>
      </c>
      <c r="V401" s="1" t="s">
        <v>3646</v>
      </c>
      <c r="W401" s="1" t="s">
        <v>2</v>
      </c>
      <c r="X401" s="1" t="s">
        <v>2</v>
      </c>
      <c r="Y401" s="1" t="s">
        <v>2</v>
      </c>
    </row>
    <row r="402" spans="1:25" hidden="1" x14ac:dyDescent="0.2">
      <c r="A402" s="2">
        <v>182085</v>
      </c>
      <c r="B402" s="2">
        <v>1581</v>
      </c>
      <c r="C402" s="2">
        <v>2026</v>
      </c>
      <c r="D402" s="33" t="str">
        <f>VLOOKUP(C402,Piv.Analysis!A:AA,27,0)</f>
        <v>خرید انباری</v>
      </c>
      <c r="E402" s="2"/>
      <c r="F402" s="1" t="s">
        <v>347</v>
      </c>
      <c r="G402" s="1" t="s">
        <v>3651</v>
      </c>
      <c r="H402" s="4">
        <v>0</v>
      </c>
      <c r="I402" s="4">
        <v>70840000</v>
      </c>
      <c r="J402" s="4">
        <f t="shared" si="23"/>
        <v>-70840000</v>
      </c>
      <c r="K402" s="2">
        <v>117</v>
      </c>
      <c r="L402" s="2">
        <v>24</v>
      </c>
      <c r="M402" s="1" t="s">
        <v>3646</v>
      </c>
      <c r="N402" s="1" t="s">
        <v>2</v>
      </c>
      <c r="O402" s="1" t="s">
        <v>4</v>
      </c>
      <c r="P402" s="1" t="s">
        <v>5</v>
      </c>
      <c r="Q402" s="1" t="s">
        <v>6</v>
      </c>
      <c r="R402" s="1" t="s">
        <v>7</v>
      </c>
      <c r="S402" s="1" t="s">
        <v>13</v>
      </c>
      <c r="T402" s="1" t="s">
        <v>14</v>
      </c>
      <c r="U402" s="1" t="s">
        <v>3647</v>
      </c>
      <c r="V402" s="1" t="s">
        <v>3646</v>
      </c>
      <c r="W402" s="1" t="s">
        <v>2</v>
      </c>
      <c r="X402" s="1" t="s">
        <v>2</v>
      </c>
      <c r="Y402" s="1" t="s">
        <v>2</v>
      </c>
    </row>
    <row r="403" spans="1:25" hidden="1" x14ac:dyDescent="0.2">
      <c r="A403" s="2">
        <v>143783</v>
      </c>
      <c r="B403" s="2">
        <v>1316</v>
      </c>
      <c r="C403" s="2">
        <v>1350</v>
      </c>
      <c r="D403" s="33" t="str">
        <f>VLOOKUP(C403,Piv.Analysis!A:AA,27,0)</f>
        <v>خرید انباری</v>
      </c>
      <c r="E403" s="2"/>
      <c r="F403" s="1" t="s">
        <v>171</v>
      </c>
      <c r="G403" s="1" t="s">
        <v>3664</v>
      </c>
      <c r="H403" s="4">
        <v>0</v>
      </c>
      <c r="I403" s="4">
        <v>61729122200</v>
      </c>
      <c r="J403" s="4">
        <f t="shared" si="23"/>
        <v>-61729122200</v>
      </c>
      <c r="K403" s="2">
        <v>117</v>
      </c>
      <c r="L403" s="2">
        <v>24</v>
      </c>
      <c r="M403" s="1" t="s">
        <v>3656</v>
      </c>
      <c r="N403" s="1" t="s">
        <v>2</v>
      </c>
      <c r="O403" s="1" t="s">
        <v>4</v>
      </c>
      <c r="P403" s="1" t="s">
        <v>5</v>
      </c>
      <c r="Q403" s="1" t="s">
        <v>6</v>
      </c>
      <c r="R403" s="1" t="s">
        <v>7</v>
      </c>
      <c r="S403" s="1" t="s">
        <v>13</v>
      </c>
      <c r="T403" s="1" t="s">
        <v>14</v>
      </c>
      <c r="U403" s="1" t="s">
        <v>3657</v>
      </c>
      <c r="V403" s="1" t="s">
        <v>3656</v>
      </c>
      <c r="W403" s="1" t="s">
        <v>2</v>
      </c>
      <c r="X403" s="1" t="s">
        <v>2</v>
      </c>
      <c r="Y403" s="1" t="s">
        <v>2</v>
      </c>
    </row>
    <row r="404" spans="1:25" hidden="1" x14ac:dyDescent="0.2">
      <c r="A404" s="2">
        <v>143784</v>
      </c>
      <c r="B404" s="2">
        <v>1316</v>
      </c>
      <c r="C404" s="2">
        <v>1350</v>
      </c>
      <c r="D404" s="33" t="str">
        <f>VLOOKUP(C404,Piv.Analysis!A:AA,27,0)</f>
        <v>خرید انباری</v>
      </c>
      <c r="E404" s="2"/>
      <c r="F404" s="1" t="s">
        <v>171</v>
      </c>
      <c r="G404" s="1" t="s">
        <v>3665</v>
      </c>
      <c r="H404" s="4">
        <v>0</v>
      </c>
      <c r="I404" s="4">
        <v>32398704415</v>
      </c>
      <c r="J404" s="4">
        <f t="shared" si="23"/>
        <v>-32398704415</v>
      </c>
      <c r="K404" s="2">
        <v>117</v>
      </c>
      <c r="L404" s="2">
        <v>24</v>
      </c>
      <c r="M404" s="1" t="s">
        <v>3656</v>
      </c>
      <c r="N404" s="1" t="s">
        <v>2</v>
      </c>
      <c r="O404" s="1" t="s">
        <v>4</v>
      </c>
      <c r="P404" s="1" t="s">
        <v>5</v>
      </c>
      <c r="Q404" s="1" t="s">
        <v>6</v>
      </c>
      <c r="R404" s="1" t="s">
        <v>7</v>
      </c>
      <c r="S404" s="1" t="s">
        <v>13</v>
      </c>
      <c r="T404" s="1" t="s">
        <v>14</v>
      </c>
      <c r="U404" s="1" t="s">
        <v>3657</v>
      </c>
      <c r="V404" s="1" t="s">
        <v>3656</v>
      </c>
      <c r="W404" s="1" t="s">
        <v>2</v>
      </c>
      <c r="X404" s="1" t="s">
        <v>2</v>
      </c>
      <c r="Y404" s="1" t="s">
        <v>2</v>
      </c>
    </row>
    <row r="405" spans="1:25" hidden="1" x14ac:dyDescent="0.2">
      <c r="A405" s="2">
        <v>143785</v>
      </c>
      <c r="B405" s="2">
        <v>1316</v>
      </c>
      <c r="C405" s="2">
        <v>1350</v>
      </c>
      <c r="D405" s="33" t="str">
        <f>VLOOKUP(C405,Piv.Analysis!A:AA,27,0)</f>
        <v>خرید انباری</v>
      </c>
      <c r="E405" s="2"/>
      <c r="F405" s="1" t="s">
        <v>171</v>
      </c>
      <c r="G405" s="1" t="s">
        <v>3666</v>
      </c>
      <c r="H405" s="4">
        <v>0</v>
      </c>
      <c r="I405" s="4">
        <v>960734341</v>
      </c>
      <c r="J405" s="4">
        <f t="shared" si="23"/>
        <v>-960734341</v>
      </c>
      <c r="K405" s="2">
        <v>117</v>
      </c>
      <c r="L405" s="2">
        <v>24</v>
      </c>
      <c r="M405" s="1" t="s">
        <v>3656</v>
      </c>
      <c r="N405" s="1" t="s">
        <v>2</v>
      </c>
      <c r="O405" s="1" t="s">
        <v>4</v>
      </c>
      <c r="P405" s="1" t="s">
        <v>5</v>
      </c>
      <c r="Q405" s="1" t="s">
        <v>6</v>
      </c>
      <c r="R405" s="1" t="s">
        <v>7</v>
      </c>
      <c r="S405" s="1" t="s">
        <v>13</v>
      </c>
      <c r="T405" s="1" t="s">
        <v>14</v>
      </c>
      <c r="U405" s="1" t="s">
        <v>3657</v>
      </c>
      <c r="V405" s="1" t="s">
        <v>3656</v>
      </c>
      <c r="W405" s="1" t="s">
        <v>2</v>
      </c>
      <c r="X405" s="1" t="s">
        <v>2</v>
      </c>
      <c r="Y405" s="1" t="s">
        <v>2</v>
      </c>
    </row>
    <row r="406" spans="1:25" hidden="1" x14ac:dyDescent="0.2">
      <c r="A406" s="2">
        <v>143786</v>
      </c>
      <c r="B406" s="2">
        <v>1316</v>
      </c>
      <c r="C406" s="2">
        <v>1350</v>
      </c>
      <c r="D406" s="33" t="str">
        <f>VLOOKUP(C406,Piv.Analysis!A:AA,27,0)</f>
        <v>خرید انباری</v>
      </c>
      <c r="E406" s="2"/>
      <c r="F406" s="1" t="s">
        <v>171</v>
      </c>
      <c r="G406" s="1" t="s">
        <v>3667</v>
      </c>
      <c r="H406" s="4">
        <v>0</v>
      </c>
      <c r="I406" s="4">
        <v>839499923</v>
      </c>
      <c r="J406" s="4">
        <f t="shared" si="23"/>
        <v>-839499923</v>
      </c>
      <c r="K406" s="2">
        <v>117</v>
      </c>
      <c r="L406" s="2">
        <v>24</v>
      </c>
      <c r="M406" s="1" t="s">
        <v>3656</v>
      </c>
      <c r="N406" s="1" t="s">
        <v>2</v>
      </c>
      <c r="O406" s="1" t="s">
        <v>4</v>
      </c>
      <c r="P406" s="1" t="s">
        <v>5</v>
      </c>
      <c r="Q406" s="1" t="s">
        <v>6</v>
      </c>
      <c r="R406" s="1" t="s">
        <v>7</v>
      </c>
      <c r="S406" s="1" t="s">
        <v>13</v>
      </c>
      <c r="T406" s="1" t="s">
        <v>14</v>
      </c>
      <c r="U406" s="1" t="s">
        <v>3657</v>
      </c>
      <c r="V406" s="1" t="s">
        <v>3656</v>
      </c>
      <c r="W406" s="1" t="s">
        <v>2</v>
      </c>
      <c r="X406" s="1" t="s">
        <v>2</v>
      </c>
      <c r="Y406" s="1" t="s">
        <v>2</v>
      </c>
    </row>
    <row r="407" spans="1:25" hidden="1" x14ac:dyDescent="0.2">
      <c r="A407" s="2">
        <v>143787</v>
      </c>
      <c r="B407" s="2">
        <v>1316</v>
      </c>
      <c r="C407" s="2">
        <v>1350</v>
      </c>
      <c r="D407" s="33" t="str">
        <f>VLOOKUP(C407,Piv.Analysis!A:AA,27,0)</f>
        <v>خرید انباری</v>
      </c>
      <c r="E407" s="2"/>
      <c r="F407" s="1" t="s">
        <v>171</v>
      </c>
      <c r="G407" s="1" t="s">
        <v>3668</v>
      </c>
      <c r="H407" s="4">
        <v>0</v>
      </c>
      <c r="I407" s="4">
        <v>821511176</v>
      </c>
      <c r="J407" s="4">
        <f t="shared" si="23"/>
        <v>-821511176</v>
      </c>
      <c r="K407" s="2">
        <v>117</v>
      </c>
      <c r="L407" s="2">
        <v>24</v>
      </c>
      <c r="M407" s="1" t="s">
        <v>3656</v>
      </c>
      <c r="N407" s="1" t="s">
        <v>2</v>
      </c>
      <c r="O407" s="1" t="s">
        <v>4</v>
      </c>
      <c r="P407" s="1" t="s">
        <v>5</v>
      </c>
      <c r="Q407" s="1" t="s">
        <v>6</v>
      </c>
      <c r="R407" s="1" t="s">
        <v>7</v>
      </c>
      <c r="S407" s="1" t="s">
        <v>13</v>
      </c>
      <c r="T407" s="1" t="s">
        <v>14</v>
      </c>
      <c r="U407" s="1" t="s">
        <v>3657</v>
      </c>
      <c r="V407" s="1" t="s">
        <v>3656</v>
      </c>
      <c r="W407" s="1" t="s">
        <v>2</v>
      </c>
      <c r="X407" s="1" t="s">
        <v>2</v>
      </c>
      <c r="Y407" s="1" t="s">
        <v>2</v>
      </c>
    </row>
    <row r="408" spans="1:25" hidden="1" x14ac:dyDescent="0.2">
      <c r="A408" s="2">
        <v>143788</v>
      </c>
      <c r="B408" s="2">
        <v>1316</v>
      </c>
      <c r="C408" s="2">
        <v>1350</v>
      </c>
      <c r="D408" s="33" t="str">
        <f>VLOOKUP(C408,Piv.Analysis!A:AA,27,0)</f>
        <v>خرید انباری</v>
      </c>
      <c r="E408" s="2"/>
      <c r="F408" s="1" t="s">
        <v>171</v>
      </c>
      <c r="G408" s="1" t="s">
        <v>3669</v>
      </c>
      <c r="H408" s="4">
        <v>0</v>
      </c>
      <c r="I408" s="4">
        <v>783857666</v>
      </c>
      <c r="J408" s="4">
        <f t="shared" si="23"/>
        <v>-783857666</v>
      </c>
      <c r="K408" s="2">
        <v>117</v>
      </c>
      <c r="L408" s="2">
        <v>24</v>
      </c>
      <c r="M408" s="1" t="s">
        <v>3656</v>
      </c>
      <c r="N408" s="1" t="s">
        <v>2</v>
      </c>
      <c r="O408" s="1" t="s">
        <v>4</v>
      </c>
      <c r="P408" s="1" t="s">
        <v>5</v>
      </c>
      <c r="Q408" s="1" t="s">
        <v>6</v>
      </c>
      <c r="R408" s="1" t="s">
        <v>7</v>
      </c>
      <c r="S408" s="1" t="s">
        <v>13</v>
      </c>
      <c r="T408" s="1" t="s">
        <v>14</v>
      </c>
      <c r="U408" s="1" t="s">
        <v>3657</v>
      </c>
      <c r="V408" s="1" t="s">
        <v>3656</v>
      </c>
      <c r="W408" s="1" t="s">
        <v>2</v>
      </c>
      <c r="X408" s="1" t="s">
        <v>2</v>
      </c>
      <c r="Y408" s="1" t="s">
        <v>2</v>
      </c>
    </row>
    <row r="409" spans="1:25" hidden="1" x14ac:dyDescent="0.2">
      <c r="A409" s="2">
        <v>143789</v>
      </c>
      <c r="B409" s="2">
        <v>1316</v>
      </c>
      <c r="C409" s="2">
        <v>1350</v>
      </c>
      <c r="D409" s="33" t="str">
        <f>VLOOKUP(C409,Piv.Analysis!A:AA,27,0)</f>
        <v>خرید انباری</v>
      </c>
      <c r="E409" s="2"/>
      <c r="F409" s="1" t="s">
        <v>171</v>
      </c>
      <c r="G409" s="1" t="s">
        <v>3670</v>
      </c>
      <c r="H409" s="4">
        <v>0</v>
      </c>
      <c r="I409" s="4">
        <v>762195796</v>
      </c>
      <c r="J409" s="4">
        <f t="shared" si="23"/>
        <v>-762195796</v>
      </c>
      <c r="K409" s="2">
        <v>117</v>
      </c>
      <c r="L409" s="2">
        <v>24</v>
      </c>
      <c r="M409" s="1" t="s">
        <v>3656</v>
      </c>
      <c r="N409" s="1" t="s">
        <v>2</v>
      </c>
      <c r="O409" s="1" t="s">
        <v>4</v>
      </c>
      <c r="P409" s="1" t="s">
        <v>5</v>
      </c>
      <c r="Q409" s="1" t="s">
        <v>6</v>
      </c>
      <c r="R409" s="1" t="s">
        <v>7</v>
      </c>
      <c r="S409" s="1" t="s">
        <v>13</v>
      </c>
      <c r="T409" s="1" t="s">
        <v>14</v>
      </c>
      <c r="U409" s="1" t="s">
        <v>3657</v>
      </c>
      <c r="V409" s="1" t="s">
        <v>3656</v>
      </c>
      <c r="W409" s="1" t="s">
        <v>2</v>
      </c>
      <c r="X409" s="1" t="s">
        <v>2</v>
      </c>
      <c r="Y409" s="1" t="s">
        <v>2</v>
      </c>
    </row>
    <row r="410" spans="1:25" hidden="1" x14ac:dyDescent="0.2">
      <c r="A410" s="2">
        <v>143790</v>
      </c>
      <c r="B410" s="2">
        <v>1316</v>
      </c>
      <c r="C410" s="2">
        <v>1350</v>
      </c>
      <c r="D410" s="33" t="str">
        <f>VLOOKUP(C410,Piv.Analysis!A:AA,27,0)</f>
        <v>خرید انباری</v>
      </c>
      <c r="E410" s="2"/>
      <c r="F410" s="1" t="s">
        <v>171</v>
      </c>
      <c r="G410" s="1" t="s">
        <v>3671</v>
      </c>
      <c r="H410" s="4">
        <v>0</v>
      </c>
      <c r="I410" s="4">
        <v>655922008</v>
      </c>
      <c r="J410" s="4">
        <f t="shared" si="23"/>
        <v>-655922008</v>
      </c>
      <c r="K410" s="2">
        <v>117</v>
      </c>
      <c r="L410" s="2">
        <v>24</v>
      </c>
      <c r="M410" s="1" t="s">
        <v>3656</v>
      </c>
      <c r="N410" s="1" t="s">
        <v>2</v>
      </c>
      <c r="O410" s="1" t="s">
        <v>4</v>
      </c>
      <c r="P410" s="1" t="s">
        <v>5</v>
      </c>
      <c r="Q410" s="1" t="s">
        <v>6</v>
      </c>
      <c r="R410" s="1" t="s">
        <v>7</v>
      </c>
      <c r="S410" s="1" t="s">
        <v>13</v>
      </c>
      <c r="T410" s="1" t="s">
        <v>14</v>
      </c>
      <c r="U410" s="1" t="s">
        <v>3657</v>
      </c>
      <c r="V410" s="1" t="s">
        <v>3656</v>
      </c>
      <c r="W410" s="1" t="s">
        <v>2</v>
      </c>
      <c r="X410" s="1" t="s">
        <v>2</v>
      </c>
      <c r="Y410" s="1" t="s">
        <v>2</v>
      </c>
    </row>
    <row r="411" spans="1:25" hidden="1" x14ac:dyDescent="0.2">
      <c r="A411" s="2">
        <v>143791</v>
      </c>
      <c r="B411" s="2">
        <v>1316</v>
      </c>
      <c r="C411" s="2">
        <v>1350</v>
      </c>
      <c r="D411" s="33" t="str">
        <f>VLOOKUP(C411,Piv.Analysis!A:AA,27,0)</f>
        <v>خرید انباری</v>
      </c>
      <c r="E411" s="2"/>
      <c r="F411" s="1" t="s">
        <v>171</v>
      </c>
      <c r="G411" s="1" t="s">
        <v>3672</v>
      </c>
      <c r="H411" s="4">
        <v>0</v>
      </c>
      <c r="I411" s="4">
        <v>456399696</v>
      </c>
      <c r="J411" s="4">
        <f t="shared" si="23"/>
        <v>-456399696</v>
      </c>
      <c r="K411" s="2">
        <v>117</v>
      </c>
      <c r="L411" s="2">
        <v>24</v>
      </c>
      <c r="M411" s="1" t="s">
        <v>3656</v>
      </c>
      <c r="N411" s="1" t="s">
        <v>2</v>
      </c>
      <c r="O411" s="1" t="s">
        <v>4</v>
      </c>
      <c r="P411" s="1" t="s">
        <v>5</v>
      </c>
      <c r="Q411" s="1" t="s">
        <v>6</v>
      </c>
      <c r="R411" s="1" t="s">
        <v>7</v>
      </c>
      <c r="S411" s="1" t="s">
        <v>13</v>
      </c>
      <c r="T411" s="1" t="s">
        <v>14</v>
      </c>
      <c r="U411" s="1" t="s">
        <v>3657</v>
      </c>
      <c r="V411" s="1" t="s">
        <v>3656</v>
      </c>
      <c r="W411" s="1" t="s">
        <v>2</v>
      </c>
      <c r="X411" s="1" t="s">
        <v>2</v>
      </c>
      <c r="Y411" s="1" t="s">
        <v>2</v>
      </c>
    </row>
    <row r="412" spans="1:25" hidden="1" x14ac:dyDescent="0.2">
      <c r="A412" s="2">
        <v>173306</v>
      </c>
      <c r="B412" s="2">
        <v>1536</v>
      </c>
      <c r="C412" s="2">
        <v>1552</v>
      </c>
      <c r="D412" s="33" t="str">
        <f>VLOOKUP(C412,Piv.Analysis!A:AA,27,0)</f>
        <v>خرید انباری</v>
      </c>
      <c r="E412" s="2"/>
      <c r="F412" s="1" t="s">
        <v>135</v>
      </c>
      <c r="G412" s="1" t="s">
        <v>3674</v>
      </c>
      <c r="H412" s="4">
        <v>0</v>
      </c>
      <c r="I412" s="4">
        <v>8166595179</v>
      </c>
      <c r="J412" s="4">
        <f t="shared" si="23"/>
        <v>-8166595179</v>
      </c>
      <c r="K412" s="2">
        <v>117</v>
      </c>
      <c r="L412" s="2">
        <v>24</v>
      </c>
      <c r="M412" s="1" t="s">
        <v>3656</v>
      </c>
      <c r="N412" s="1" t="s">
        <v>2</v>
      </c>
      <c r="O412" s="1" t="s">
        <v>4</v>
      </c>
      <c r="P412" s="1" t="s">
        <v>5</v>
      </c>
      <c r="Q412" s="1" t="s">
        <v>6</v>
      </c>
      <c r="R412" s="1" t="s">
        <v>7</v>
      </c>
      <c r="S412" s="1" t="s">
        <v>13</v>
      </c>
      <c r="T412" s="1" t="s">
        <v>14</v>
      </c>
      <c r="U412" s="1" t="s">
        <v>3657</v>
      </c>
      <c r="V412" s="1" t="s">
        <v>3656</v>
      </c>
      <c r="W412" s="1" t="s">
        <v>2</v>
      </c>
      <c r="X412" s="1" t="s">
        <v>2</v>
      </c>
      <c r="Y412" s="1" t="s">
        <v>2</v>
      </c>
    </row>
    <row r="413" spans="1:25" hidden="1" x14ac:dyDescent="0.2">
      <c r="A413" s="2">
        <v>173307</v>
      </c>
      <c r="B413" s="2">
        <v>1536</v>
      </c>
      <c r="C413" s="2">
        <v>1552</v>
      </c>
      <c r="D413" s="33" t="str">
        <f>VLOOKUP(C413,Piv.Analysis!A:AA,27,0)</f>
        <v>خرید انباری</v>
      </c>
      <c r="E413" s="2"/>
      <c r="F413" s="1" t="s">
        <v>135</v>
      </c>
      <c r="G413" s="1" t="s">
        <v>3675</v>
      </c>
      <c r="H413" s="4">
        <v>0</v>
      </c>
      <c r="I413" s="4">
        <v>5771923656</v>
      </c>
      <c r="J413" s="4">
        <f t="shared" si="23"/>
        <v>-5771923656</v>
      </c>
      <c r="K413" s="2">
        <v>117</v>
      </c>
      <c r="L413" s="2">
        <v>24</v>
      </c>
      <c r="M413" s="1" t="s">
        <v>3656</v>
      </c>
      <c r="N413" s="1" t="s">
        <v>2</v>
      </c>
      <c r="O413" s="1" t="s">
        <v>4</v>
      </c>
      <c r="P413" s="1" t="s">
        <v>5</v>
      </c>
      <c r="Q413" s="1" t="s">
        <v>6</v>
      </c>
      <c r="R413" s="1" t="s">
        <v>7</v>
      </c>
      <c r="S413" s="1" t="s">
        <v>13</v>
      </c>
      <c r="T413" s="1" t="s">
        <v>14</v>
      </c>
      <c r="U413" s="1" t="s">
        <v>3657</v>
      </c>
      <c r="V413" s="1" t="s">
        <v>3656</v>
      </c>
      <c r="W413" s="1" t="s">
        <v>2</v>
      </c>
      <c r="X413" s="1" t="s">
        <v>2</v>
      </c>
      <c r="Y413" s="1" t="s">
        <v>2</v>
      </c>
    </row>
    <row r="414" spans="1:25" hidden="1" x14ac:dyDescent="0.2">
      <c r="A414" s="2">
        <v>173308</v>
      </c>
      <c r="B414" s="2">
        <v>1536</v>
      </c>
      <c r="C414" s="2">
        <v>1552</v>
      </c>
      <c r="D414" s="33" t="str">
        <f>VLOOKUP(C414,Piv.Analysis!A:AA,27,0)</f>
        <v>خرید انباری</v>
      </c>
      <c r="E414" s="2"/>
      <c r="F414" s="1" t="s">
        <v>135</v>
      </c>
      <c r="G414" s="1" t="s">
        <v>3676</v>
      </c>
      <c r="H414" s="4">
        <v>0</v>
      </c>
      <c r="I414" s="4">
        <v>5698738383</v>
      </c>
      <c r="J414" s="4">
        <f t="shared" si="23"/>
        <v>-5698738383</v>
      </c>
      <c r="K414" s="2">
        <v>117</v>
      </c>
      <c r="L414" s="2">
        <v>24</v>
      </c>
      <c r="M414" s="1" t="s">
        <v>3656</v>
      </c>
      <c r="N414" s="1" t="s">
        <v>2</v>
      </c>
      <c r="O414" s="1" t="s">
        <v>4</v>
      </c>
      <c r="P414" s="1" t="s">
        <v>5</v>
      </c>
      <c r="Q414" s="1" t="s">
        <v>6</v>
      </c>
      <c r="R414" s="1" t="s">
        <v>7</v>
      </c>
      <c r="S414" s="1" t="s">
        <v>13</v>
      </c>
      <c r="T414" s="1" t="s">
        <v>14</v>
      </c>
      <c r="U414" s="1" t="s">
        <v>3657</v>
      </c>
      <c r="V414" s="1" t="s">
        <v>3656</v>
      </c>
      <c r="W414" s="1" t="s">
        <v>2</v>
      </c>
      <c r="X414" s="1" t="s">
        <v>2</v>
      </c>
      <c r="Y414" s="1" t="s">
        <v>2</v>
      </c>
    </row>
    <row r="415" spans="1:25" hidden="1" x14ac:dyDescent="0.2">
      <c r="A415" s="2">
        <v>173309</v>
      </c>
      <c r="B415" s="2">
        <v>1536</v>
      </c>
      <c r="C415" s="2">
        <v>1552</v>
      </c>
      <c r="D415" s="33" t="str">
        <f>VLOOKUP(C415,Piv.Analysis!A:AA,27,0)</f>
        <v>خرید انباری</v>
      </c>
      <c r="E415" s="2"/>
      <c r="F415" s="1" t="s">
        <v>135</v>
      </c>
      <c r="G415" s="1" t="s">
        <v>3677</v>
      </c>
      <c r="H415" s="4">
        <v>0</v>
      </c>
      <c r="I415" s="4">
        <v>5565146470</v>
      </c>
      <c r="J415" s="4">
        <f t="shared" si="23"/>
        <v>-5565146470</v>
      </c>
      <c r="K415" s="2">
        <v>117</v>
      </c>
      <c r="L415" s="2">
        <v>24</v>
      </c>
      <c r="M415" s="1" t="s">
        <v>3656</v>
      </c>
      <c r="N415" s="1" t="s">
        <v>2</v>
      </c>
      <c r="O415" s="1" t="s">
        <v>4</v>
      </c>
      <c r="P415" s="1" t="s">
        <v>5</v>
      </c>
      <c r="Q415" s="1" t="s">
        <v>6</v>
      </c>
      <c r="R415" s="1" t="s">
        <v>7</v>
      </c>
      <c r="S415" s="1" t="s">
        <v>13</v>
      </c>
      <c r="T415" s="1" t="s">
        <v>14</v>
      </c>
      <c r="U415" s="1" t="s">
        <v>3657</v>
      </c>
      <c r="V415" s="1" t="s">
        <v>3656</v>
      </c>
      <c r="W415" s="1" t="s">
        <v>2</v>
      </c>
      <c r="X415" s="1" t="s">
        <v>2</v>
      </c>
      <c r="Y415" s="1" t="s">
        <v>2</v>
      </c>
    </row>
    <row r="416" spans="1:25" hidden="1" x14ac:dyDescent="0.2">
      <c r="A416" s="2">
        <v>173310</v>
      </c>
      <c r="B416" s="2">
        <v>1536</v>
      </c>
      <c r="C416" s="2">
        <v>1552</v>
      </c>
      <c r="D416" s="33" t="str">
        <f>VLOOKUP(C416,Piv.Analysis!A:AA,27,0)</f>
        <v>خرید انباری</v>
      </c>
      <c r="E416" s="2"/>
      <c r="F416" s="1" t="s">
        <v>135</v>
      </c>
      <c r="G416" s="1" t="s">
        <v>3678</v>
      </c>
      <c r="H416" s="4">
        <v>0</v>
      </c>
      <c r="I416" s="4">
        <v>5029834391</v>
      </c>
      <c r="J416" s="4">
        <f t="shared" si="23"/>
        <v>-5029834391</v>
      </c>
      <c r="K416" s="2">
        <v>117</v>
      </c>
      <c r="L416" s="2">
        <v>24</v>
      </c>
      <c r="M416" s="1" t="s">
        <v>3656</v>
      </c>
      <c r="N416" s="1" t="s">
        <v>2</v>
      </c>
      <c r="O416" s="1" t="s">
        <v>4</v>
      </c>
      <c r="P416" s="1" t="s">
        <v>5</v>
      </c>
      <c r="Q416" s="1" t="s">
        <v>6</v>
      </c>
      <c r="R416" s="1" t="s">
        <v>7</v>
      </c>
      <c r="S416" s="1" t="s">
        <v>13</v>
      </c>
      <c r="T416" s="1" t="s">
        <v>14</v>
      </c>
      <c r="U416" s="1" t="s">
        <v>3657</v>
      </c>
      <c r="V416" s="1" t="s">
        <v>3656</v>
      </c>
      <c r="W416" s="1" t="s">
        <v>2</v>
      </c>
      <c r="X416" s="1" t="s">
        <v>2</v>
      </c>
      <c r="Y416" s="1" t="s">
        <v>2</v>
      </c>
    </row>
    <row r="417" spans="1:25" hidden="1" x14ac:dyDescent="0.2">
      <c r="A417" s="2">
        <v>173311</v>
      </c>
      <c r="B417" s="2">
        <v>1536</v>
      </c>
      <c r="C417" s="2">
        <v>1552</v>
      </c>
      <c r="D417" s="33" t="str">
        <f>VLOOKUP(C417,Piv.Analysis!A:AA,27,0)</f>
        <v>خرید انباری</v>
      </c>
      <c r="E417" s="2"/>
      <c r="F417" s="1" t="s">
        <v>135</v>
      </c>
      <c r="G417" s="1" t="s">
        <v>3679</v>
      </c>
      <c r="H417" s="4">
        <v>0</v>
      </c>
      <c r="I417" s="4">
        <v>5012668879</v>
      </c>
      <c r="J417" s="4">
        <f t="shared" si="23"/>
        <v>-5012668879</v>
      </c>
      <c r="K417" s="2">
        <v>117</v>
      </c>
      <c r="L417" s="2">
        <v>24</v>
      </c>
      <c r="M417" s="1" t="s">
        <v>3656</v>
      </c>
      <c r="N417" s="1" t="s">
        <v>2</v>
      </c>
      <c r="O417" s="1" t="s">
        <v>4</v>
      </c>
      <c r="P417" s="1" t="s">
        <v>5</v>
      </c>
      <c r="Q417" s="1" t="s">
        <v>6</v>
      </c>
      <c r="R417" s="1" t="s">
        <v>7</v>
      </c>
      <c r="S417" s="1" t="s">
        <v>13</v>
      </c>
      <c r="T417" s="1" t="s">
        <v>14</v>
      </c>
      <c r="U417" s="1" t="s">
        <v>3657</v>
      </c>
      <c r="V417" s="1" t="s">
        <v>3656</v>
      </c>
      <c r="W417" s="1" t="s">
        <v>2</v>
      </c>
      <c r="X417" s="1" t="s">
        <v>2</v>
      </c>
      <c r="Y417" s="1" t="s">
        <v>2</v>
      </c>
    </row>
    <row r="418" spans="1:25" hidden="1" x14ac:dyDescent="0.2">
      <c r="A418" s="2">
        <v>173312</v>
      </c>
      <c r="B418" s="2">
        <v>1536</v>
      </c>
      <c r="C418" s="2">
        <v>1552</v>
      </c>
      <c r="D418" s="33" t="str">
        <f>VLOOKUP(C418,Piv.Analysis!A:AA,27,0)</f>
        <v>خرید انباری</v>
      </c>
      <c r="E418" s="2"/>
      <c r="F418" s="1" t="s">
        <v>135</v>
      </c>
      <c r="G418" s="1" t="s">
        <v>3680</v>
      </c>
      <c r="H418" s="4">
        <v>0</v>
      </c>
      <c r="I418" s="4">
        <v>4969948164</v>
      </c>
      <c r="J418" s="4">
        <f t="shared" si="23"/>
        <v>-4969948164</v>
      </c>
      <c r="K418" s="2">
        <v>117</v>
      </c>
      <c r="L418" s="2">
        <v>24</v>
      </c>
      <c r="M418" s="1" t="s">
        <v>3656</v>
      </c>
      <c r="N418" s="1" t="s">
        <v>2</v>
      </c>
      <c r="O418" s="1" t="s">
        <v>4</v>
      </c>
      <c r="P418" s="1" t="s">
        <v>5</v>
      </c>
      <c r="Q418" s="1" t="s">
        <v>6</v>
      </c>
      <c r="R418" s="1" t="s">
        <v>7</v>
      </c>
      <c r="S418" s="1" t="s">
        <v>13</v>
      </c>
      <c r="T418" s="1" t="s">
        <v>14</v>
      </c>
      <c r="U418" s="1" t="s">
        <v>3657</v>
      </c>
      <c r="V418" s="1" t="s">
        <v>3656</v>
      </c>
      <c r="W418" s="1" t="s">
        <v>2</v>
      </c>
      <c r="X418" s="1" t="s">
        <v>2</v>
      </c>
      <c r="Y418" s="1" t="s">
        <v>2</v>
      </c>
    </row>
    <row r="419" spans="1:25" hidden="1" x14ac:dyDescent="0.2">
      <c r="A419" s="2">
        <v>173313</v>
      </c>
      <c r="B419" s="2">
        <v>1536</v>
      </c>
      <c r="C419" s="2">
        <v>1552</v>
      </c>
      <c r="D419" s="33" t="str">
        <f>VLOOKUP(C419,Piv.Analysis!A:AA,27,0)</f>
        <v>خرید انباری</v>
      </c>
      <c r="E419" s="2"/>
      <c r="F419" s="1" t="s">
        <v>135</v>
      </c>
      <c r="G419" s="1" t="s">
        <v>3681</v>
      </c>
      <c r="H419" s="4">
        <v>0</v>
      </c>
      <c r="I419" s="4">
        <v>4220765605</v>
      </c>
      <c r="J419" s="4">
        <f t="shared" si="23"/>
        <v>-4220765605</v>
      </c>
      <c r="K419" s="2">
        <v>117</v>
      </c>
      <c r="L419" s="2">
        <v>24</v>
      </c>
      <c r="M419" s="1" t="s">
        <v>3656</v>
      </c>
      <c r="N419" s="1" t="s">
        <v>2</v>
      </c>
      <c r="O419" s="1" t="s">
        <v>4</v>
      </c>
      <c r="P419" s="1" t="s">
        <v>5</v>
      </c>
      <c r="Q419" s="1" t="s">
        <v>6</v>
      </c>
      <c r="R419" s="1" t="s">
        <v>7</v>
      </c>
      <c r="S419" s="1" t="s">
        <v>13</v>
      </c>
      <c r="T419" s="1" t="s">
        <v>14</v>
      </c>
      <c r="U419" s="1" t="s">
        <v>3657</v>
      </c>
      <c r="V419" s="1" t="s">
        <v>3656</v>
      </c>
      <c r="W419" s="1" t="s">
        <v>2</v>
      </c>
      <c r="X419" s="1" t="s">
        <v>2</v>
      </c>
      <c r="Y419" s="1" t="s">
        <v>2</v>
      </c>
    </row>
    <row r="420" spans="1:25" hidden="1" x14ac:dyDescent="0.2">
      <c r="A420" s="2">
        <v>173314</v>
      </c>
      <c r="B420" s="2">
        <v>1536</v>
      </c>
      <c r="C420" s="2">
        <v>1552</v>
      </c>
      <c r="D420" s="33" t="str">
        <f>VLOOKUP(C420,Piv.Analysis!A:AA,27,0)</f>
        <v>خرید انباری</v>
      </c>
      <c r="E420" s="2"/>
      <c r="F420" s="1" t="s">
        <v>135</v>
      </c>
      <c r="G420" s="1" t="s">
        <v>3682</v>
      </c>
      <c r="H420" s="4">
        <v>0</v>
      </c>
      <c r="I420" s="4">
        <v>726308681</v>
      </c>
      <c r="J420" s="4">
        <f t="shared" si="23"/>
        <v>-726308681</v>
      </c>
      <c r="K420" s="2">
        <v>117</v>
      </c>
      <c r="L420" s="2">
        <v>24</v>
      </c>
      <c r="M420" s="1" t="s">
        <v>3656</v>
      </c>
      <c r="N420" s="1" t="s">
        <v>2</v>
      </c>
      <c r="O420" s="1" t="s">
        <v>4</v>
      </c>
      <c r="P420" s="1" t="s">
        <v>5</v>
      </c>
      <c r="Q420" s="1" t="s">
        <v>6</v>
      </c>
      <c r="R420" s="1" t="s">
        <v>7</v>
      </c>
      <c r="S420" s="1" t="s">
        <v>13</v>
      </c>
      <c r="T420" s="1" t="s">
        <v>14</v>
      </c>
      <c r="U420" s="1" t="s">
        <v>3657</v>
      </c>
      <c r="V420" s="1" t="s">
        <v>3656</v>
      </c>
      <c r="W420" s="1" t="s">
        <v>2</v>
      </c>
      <c r="X420" s="1" t="s">
        <v>2</v>
      </c>
      <c r="Y420" s="1" t="s">
        <v>2</v>
      </c>
    </row>
    <row r="421" spans="1:25" hidden="1" x14ac:dyDescent="0.2">
      <c r="A421" s="2">
        <v>173944</v>
      </c>
      <c r="B421" s="2">
        <v>1207</v>
      </c>
      <c r="C421" s="2">
        <v>1621</v>
      </c>
      <c r="D421" s="33" t="str">
        <f>VLOOKUP(C421,Piv.Analysis!A:AA,27,0)</f>
        <v>خرید انباری</v>
      </c>
      <c r="E421" s="2"/>
      <c r="F421" s="1" t="s">
        <v>1136</v>
      </c>
      <c r="G421" s="1" t="s">
        <v>3684</v>
      </c>
      <c r="H421" s="4">
        <v>0</v>
      </c>
      <c r="I421" s="4">
        <v>16380411979</v>
      </c>
      <c r="J421" s="4">
        <f t="shared" ref="J421:J437" si="24">H421-I421</f>
        <v>-16380411979</v>
      </c>
      <c r="K421" s="2">
        <v>117</v>
      </c>
      <c r="L421" s="2">
        <v>24</v>
      </c>
      <c r="M421" s="1" t="s">
        <v>3685</v>
      </c>
      <c r="N421" s="1" t="s">
        <v>2</v>
      </c>
      <c r="O421" s="1" t="s">
        <v>4</v>
      </c>
      <c r="P421" s="1" t="s">
        <v>5</v>
      </c>
      <c r="Q421" s="1" t="s">
        <v>6</v>
      </c>
      <c r="R421" s="1" t="s">
        <v>7</v>
      </c>
      <c r="S421" s="1" t="s">
        <v>13</v>
      </c>
      <c r="T421" s="1" t="s">
        <v>14</v>
      </c>
      <c r="U421" s="1" t="s">
        <v>3686</v>
      </c>
      <c r="V421" s="1" t="s">
        <v>3685</v>
      </c>
      <c r="W421" s="1" t="s">
        <v>2</v>
      </c>
      <c r="X421" s="1" t="s">
        <v>2</v>
      </c>
      <c r="Y421" s="1" t="s">
        <v>2</v>
      </c>
    </row>
    <row r="422" spans="1:25" hidden="1" x14ac:dyDescent="0.2">
      <c r="A422" s="2">
        <v>145013</v>
      </c>
      <c r="B422" s="2">
        <v>1386</v>
      </c>
      <c r="C422" s="2">
        <v>1406</v>
      </c>
      <c r="D422" s="29" t="str">
        <f>VLOOKUP(C422,Piv.Analysis!A:AA,27,0)</f>
        <v>خرید خدمات</v>
      </c>
      <c r="E422" s="2"/>
      <c r="F422" s="1" t="s">
        <v>26</v>
      </c>
      <c r="G422" s="1" t="s">
        <v>3305</v>
      </c>
      <c r="H422" s="4">
        <v>0</v>
      </c>
      <c r="I422" s="4">
        <v>91560000</v>
      </c>
      <c r="J422" s="4">
        <f t="shared" si="24"/>
        <v>-91560000</v>
      </c>
      <c r="K422" s="2">
        <v>117</v>
      </c>
      <c r="L422" s="2">
        <v>24</v>
      </c>
      <c r="M422" s="1" t="s">
        <v>3306</v>
      </c>
      <c r="N422" s="1" t="s">
        <v>2</v>
      </c>
      <c r="O422" s="1" t="s">
        <v>4</v>
      </c>
      <c r="P422" s="1" t="s">
        <v>5</v>
      </c>
      <c r="Q422" s="1" t="s">
        <v>6</v>
      </c>
      <c r="R422" s="1" t="s">
        <v>7</v>
      </c>
      <c r="S422" s="1" t="s">
        <v>13</v>
      </c>
      <c r="T422" s="1" t="s">
        <v>14</v>
      </c>
      <c r="U422" s="1" t="s">
        <v>3307</v>
      </c>
      <c r="V422" s="1" t="s">
        <v>3306</v>
      </c>
      <c r="W422" s="1" t="s">
        <v>2</v>
      </c>
      <c r="X422" s="1" t="s">
        <v>2</v>
      </c>
      <c r="Y422" s="1" t="s">
        <v>2</v>
      </c>
    </row>
    <row r="423" spans="1:25" hidden="1" x14ac:dyDescent="0.2">
      <c r="A423" s="2">
        <v>141763</v>
      </c>
      <c r="B423" s="2">
        <v>1165</v>
      </c>
      <c r="C423" s="2">
        <v>1254</v>
      </c>
      <c r="D423" s="29" t="str">
        <f>VLOOKUP(C423,Piv.Analysis!A:AA,27,0)</f>
        <v>خرید خدمات</v>
      </c>
      <c r="E423" s="2"/>
      <c r="F423" s="1" t="s">
        <v>77</v>
      </c>
      <c r="G423" s="1" t="s">
        <v>3699</v>
      </c>
      <c r="H423" s="4">
        <v>0</v>
      </c>
      <c r="I423" s="4">
        <v>28797390</v>
      </c>
      <c r="J423" s="4">
        <f t="shared" si="24"/>
        <v>-28797390</v>
      </c>
      <c r="K423" s="2">
        <v>117</v>
      </c>
      <c r="L423" s="2">
        <v>24</v>
      </c>
      <c r="M423" s="1" t="s">
        <v>3694</v>
      </c>
      <c r="N423" s="1" t="s">
        <v>2</v>
      </c>
      <c r="O423" s="1" t="s">
        <v>4</v>
      </c>
      <c r="P423" s="1" t="s">
        <v>5</v>
      </c>
      <c r="Q423" s="1" t="s">
        <v>6</v>
      </c>
      <c r="R423" s="1" t="s">
        <v>7</v>
      </c>
      <c r="S423" s="1" t="s">
        <v>13</v>
      </c>
      <c r="T423" s="1" t="s">
        <v>14</v>
      </c>
      <c r="U423" s="1" t="s">
        <v>3695</v>
      </c>
      <c r="V423" s="1" t="s">
        <v>3694</v>
      </c>
      <c r="W423" s="1" t="s">
        <v>2</v>
      </c>
      <c r="X423" s="1" t="s">
        <v>2</v>
      </c>
      <c r="Y423" s="1" t="s">
        <v>2</v>
      </c>
    </row>
    <row r="424" spans="1:25" hidden="1" x14ac:dyDescent="0.2">
      <c r="A424" s="2">
        <v>145018</v>
      </c>
      <c r="B424" s="2">
        <v>1387</v>
      </c>
      <c r="C424" s="2">
        <v>1407</v>
      </c>
      <c r="D424" s="29" t="str">
        <f>VLOOKUP(C424,Piv.Analysis!A:AA,27,0)</f>
        <v>خرید خدمات</v>
      </c>
      <c r="E424" s="2"/>
      <c r="F424" s="1" t="s">
        <v>26</v>
      </c>
      <c r="G424" s="1" t="s">
        <v>3308</v>
      </c>
      <c r="H424" s="4">
        <v>0</v>
      </c>
      <c r="I424" s="4">
        <v>29430000</v>
      </c>
      <c r="J424" s="4">
        <f t="shared" si="24"/>
        <v>-29430000</v>
      </c>
      <c r="K424" s="2">
        <v>117</v>
      </c>
      <c r="L424" s="2">
        <v>24</v>
      </c>
      <c r="M424" s="1" t="s">
        <v>3306</v>
      </c>
      <c r="N424" s="1" t="s">
        <v>2</v>
      </c>
      <c r="O424" s="1" t="s">
        <v>4</v>
      </c>
      <c r="P424" s="1" t="s">
        <v>5</v>
      </c>
      <c r="Q424" s="1" t="s">
        <v>6</v>
      </c>
      <c r="R424" s="1" t="s">
        <v>7</v>
      </c>
      <c r="S424" s="1" t="s">
        <v>13</v>
      </c>
      <c r="T424" s="1" t="s">
        <v>14</v>
      </c>
      <c r="U424" s="1" t="s">
        <v>3307</v>
      </c>
      <c r="V424" s="1" t="s">
        <v>3306</v>
      </c>
      <c r="W424" s="1" t="s">
        <v>2</v>
      </c>
      <c r="X424" s="1" t="s">
        <v>2</v>
      </c>
      <c r="Y424" s="1" t="s">
        <v>2</v>
      </c>
    </row>
    <row r="425" spans="1:25" hidden="1" x14ac:dyDescent="0.2">
      <c r="A425" s="2">
        <v>174132</v>
      </c>
      <c r="B425" s="2">
        <v>1544</v>
      </c>
      <c r="C425" s="2">
        <v>1640</v>
      </c>
      <c r="D425" s="35" t="s">
        <v>5180</v>
      </c>
      <c r="E425" s="26"/>
      <c r="F425" s="1" t="s">
        <v>17</v>
      </c>
      <c r="G425" s="1" t="s">
        <v>3702</v>
      </c>
      <c r="H425" s="4">
        <v>0</v>
      </c>
      <c r="I425" s="4">
        <v>20980000</v>
      </c>
      <c r="J425" s="4">
        <f t="shared" si="24"/>
        <v>-20980000</v>
      </c>
      <c r="K425" s="2">
        <v>117</v>
      </c>
      <c r="L425" s="2">
        <v>24</v>
      </c>
      <c r="M425" s="1" t="s">
        <v>3703</v>
      </c>
      <c r="N425" s="1" t="s">
        <v>2</v>
      </c>
      <c r="O425" s="1" t="s">
        <v>4</v>
      </c>
      <c r="P425" s="1" t="s">
        <v>5</v>
      </c>
      <c r="Q425" s="1" t="s">
        <v>6</v>
      </c>
      <c r="R425" s="1" t="s">
        <v>7</v>
      </c>
      <c r="S425" s="1" t="s">
        <v>13</v>
      </c>
      <c r="T425" s="1" t="s">
        <v>14</v>
      </c>
      <c r="U425" s="1" t="s">
        <v>3704</v>
      </c>
      <c r="V425" s="1" t="s">
        <v>3703</v>
      </c>
      <c r="W425" s="1" t="s">
        <v>2</v>
      </c>
      <c r="X425" s="1" t="s">
        <v>2</v>
      </c>
      <c r="Y425" s="1" t="s">
        <v>2</v>
      </c>
    </row>
    <row r="426" spans="1:25" hidden="1" x14ac:dyDescent="0.2">
      <c r="A426" s="2">
        <v>146439</v>
      </c>
      <c r="B426" s="2">
        <v>1407</v>
      </c>
      <c r="C426" s="2">
        <v>1409</v>
      </c>
      <c r="D426" s="29" t="str">
        <f>VLOOKUP(C426,Piv.Analysis!A:AA,27,0)</f>
        <v>خرید خدمات</v>
      </c>
      <c r="E426" s="2"/>
      <c r="F426" s="1" t="s">
        <v>173</v>
      </c>
      <c r="G426" s="1" t="s">
        <v>2725</v>
      </c>
      <c r="H426" s="4">
        <v>0</v>
      </c>
      <c r="I426" s="4">
        <v>2193625</v>
      </c>
      <c r="J426" s="4">
        <f t="shared" si="24"/>
        <v>-2193625</v>
      </c>
      <c r="K426" s="2">
        <v>117</v>
      </c>
      <c r="L426" s="2">
        <v>24</v>
      </c>
      <c r="M426" s="1" t="s">
        <v>2714</v>
      </c>
      <c r="N426" s="1" t="s">
        <v>2</v>
      </c>
      <c r="O426" s="1" t="s">
        <v>4</v>
      </c>
      <c r="P426" s="1" t="s">
        <v>5</v>
      </c>
      <c r="Q426" s="1" t="s">
        <v>6</v>
      </c>
      <c r="R426" s="1" t="s">
        <v>7</v>
      </c>
      <c r="S426" s="1" t="s">
        <v>13</v>
      </c>
      <c r="T426" s="1" t="s">
        <v>14</v>
      </c>
      <c r="U426" s="1" t="s">
        <v>2715</v>
      </c>
      <c r="V426" s="1" t="s">
        <v>2714</v>
      </c>
      <c r="W426" s="1" t="s">
        <v>2716</v>
      </c>
      <c r="X426" s="1" t="s">
        <v>2</v>
      </c>
      <c r="Y426" s="1" t="s">
        <v>2</v>
      </c>
    </row>
    <row r="427" spans="1:25" hidden="1" x14ac:dyDescent="0.2">
      <c r="A427" s="2">
        <v>146457</v>
      </c>
      <c r="B427" s="2">
        <v>1407</v>
      </c>
      <c r="C427" s="2">
        <v>1409</v>
      </c>
      <c r="D427" s="29" t="str">
        <f>VLOOKUP(C427,Piv.Analysis!A:AA,27,0)</f>
        <v>خرید خدمات</v>
      </c>
      <c r="E427" s="2"/>
      <c r="F427" s="1" t="s">
        <v>173</v>
      </c>
      <c r="G427" s="1" t="s">
        <v>2726</v>
      </c>
      <c r="H427" s="4">
        <v>0</v>
      </c>
      <c r="I427" s="4">
        <v>313375</v>
      </c>
      <c r="J427" s="4">
        <f t="shared" si="24"/>
        <v>-313375</v>
      </c>
      <c r="K427" s="2">
        <v>117</v>
      </c>
      <c r="L427" s="2">
        <v>24</v>
      </c>
      <c r="M427" s="1" t="s">
        <v>2714</v>
      </c>
      <c r="N427" s="1" t="s">
        <v>2</v>
      </c>
      <c r="O427" s="1" t="s">
        <v>4</v>
      </c>
      <c r="P427" s="1" t="s">
        <v>5</v>
      </c>
      <c r="Q427" s="1" t="s">
        <v>6</v>
      </c>
      <c r="R427" s="1" t="s">
        <v>7</v>
      </c>
      <c r="S427" s="1" t="s">
        <v>13</v>
      </c>
      <c r="T427" s="1" t="s">
        <v>14</v>
      </c>
      <c r="U427" s="1" t="s">
        <v>2715</v>
      </c>
      <c r="V427" s="1" t="s">
        <v>2714</v>
      </c>
      <c r="W427" s="1" t="s">
        <v>2716</v>
      </c>
      <c r="X427" s="1" t="s">
        <v>2</v>
      </c>
      <c r="Y427" s="1" t="s">
        <v>2</v>
      </c>
    </row>
    <row r="428" spans="1:25" hidden="1" x14ac:dyDescent="0.2">
      <c r="A428" s="2">
        <v>146434</v>
      </c>
      <c r="B428" s="2">
        <v>1407</v>
      </c>
      <c r="C428" s="2">
        <v>1409</v>
      </c>
      <c r="D428" s="29" t="str">
        <f>VLOOKUP(C428,Piv.Analysis!A:AA,27,0)</f>
        <v>خرید خدمات</v>
      </c>
      <c r="E428" s="2"/>
      <c r="F428" s="1" t="s">
        <v>173</v>
      </c>
      <c r="G428" s="1" t="s">
        <v>3520</v>
      </c>
      <c r="H428" s="4">
        <v>0</v>
      </c>
      <c r="I428" s="4">
        <v>70000000</v>
      </c>
      <c r="J428" s="4">
        <f t="shared" si="24"/>
        <v>-70000000</v>
      </c>
      <c r="K428" s="2">
        <v>117</v>
      </c>
      <c r="L428" s="2">
        <v>24</v>
      </c>
      <c r="M428" s="1" t="s">
        <v>3513</v>
      </c>
      <c r="N428" s="1" t="s">
        <v>2</v>
      </c>
      <c r="O428" s="1" t="s">
        <v>4</v>
      </c>
      <c r="P428" s="1" t="s">
        <v>5</v>
      </c>
      <c r="Q428" s="1" t="s">
        <v>6</v>
      </c>
      <c r="R428" s="1" t="s">
        <v>7</v>
      </c>
      <c r="S428" s="1" t="s">
        <v>13</v>
      </c>
      <c r="T428" s="1" t="s">
        <v>14</v>
      </c>
      <c r="U428" s="1" t="s">
        <v>3514</v>
      </c>
      <c r="V428" s="1" t="s">
        <v>3513</v>
      </c>
      <c r="W428" s="1" t="s">
        <v>2</v>
      </c>
      <c r="X428" s="1" t="s">
        <v>2</v>
      </c>
      <c r="Y428" s="1" t="s">
        <v>2</v>
      </c>
    </row>
    <row r="429" spans="1:25" hidden="1" x14ac:dyDescent="0.2">
      <c r="A429" s="2">
        <v>146461</v>
      </c>
      <c r="B429" s="2">
        <v>1407</v>
      </c>
      <c r="C429" s="2">
        <v>1409</v>
      </c>
      <c r="D429" s="29" t="str">
        <f>VLOOKUP(C429,Piv.Analysis!A:AA,27,0)</f>
        <v>خرید خدمات</v>
      </c>
      <c r="E429" s="2"/>
      <c r="F429" s="1" t="s">
        <v>173</v>
      </c>
      <c r="G429" s="1" t="s">
        <v>2725</v>
      </c>
      <c r="H429" s="4">
        <v>0</v>
      </c>
      <c r="I429" s="4">
        <v>2193625</v>
      </c>
      <c r="J429" s="4">
        <f t="shared" si="24"/>
        <v>-2193625</v>
      </c>
      <c r="K429" s="2">
        <v>117</v>
      </c>
      <c r="L429" s="2">
        <v>24</v>
      </c>
      <c r="M429" s="1" t="s">
        <v>3513</v>
      </c>
      <c r="N429" s="1" t="s">
        <v>2</v>
      </c>
      <c r="O429" s="1" t="s">
        <v>4</v>
      </c>
      <c r="P429" s="1" t="s">
        <v>5</v>
      </c>
      <c r="Q429" s="1" t="s">
        <v>6</v>
      </c>
      <c r="R429" s="1" t="s">
        <v>7</v>
      </c>
      <c r="S429" s="1" t="s">
        <v>13</v>
      </c>
      <c r="T429" s="1" t="s">
        <v>14</v>
      </c>
      <c r="U429" s="1" t="s">
        <v>3514</v>
      </c>
      <c r="V429" s="1" t="s">
        <v>3513</v>
      </c>
      <c r="W429" s="1" t="s">
        <v>2</v>
      </c>
      <c r="X429" s="1" t="s">
        <v>2</v>
      </c>
      <c r="Y429" s="1" t="s">
        <v>2</v>
      </c>
    </row>
    <row r="430" spans="1:25" hidden="1" x14ac:dyDescent="0.2">
      <c r="A430" s="2">
        <v>146443</v>
      </c>
      <c r="B430" s="2">
        <v>1407</v>
      </c>
      <c r="C430" s="2">
        <v>1409</v>
      </c>
      <c r="D430" s="29" t="str">
        <f>VLOOKUP(C430,Piv.Analysis!A:AA,27,0)</f>
        <v>خرید خدمات</v>
      </c>
      <c r="E430" s="2"/>
      <c r="F430" s="1" t="s">
        <v>173</v>
      </c>
      <c r="G430" s="1" t="s">
        <v>3521</v>
      </c>
      <c r="H430" s="4">
        <v>0</v>
      </c>
      <c r="I430" s="4">
        <v>70000000</v>
      </c>
      <c r="J430" s="4">
        <f t="shared" si="24"/>
        <v>-70000000</v>
      </c>
      <c r="K430" s="2">
        <v>117</v>
      </c>
      <c r="L430" s="2">
        <v>24</v>
      </c>
      <c r="M430" s="1" t="s">
        <v>3513</v>
      </c>
      <c r="N430" s="1" t="s">
        <v>2</v>
      </c>
      <c r="O430" s="1" t="s">
        <v>4</v>
      </c>
      <c r="P430" s="1" t="s">
        <v>5</v>
      </c>
      <c r="Q430" s="1" t="s">
        <v>6</v>
      </c>
      <c r="R430" s="1" t="s">
        <v>7</v>
      </c>
      <c r="S430" s="1" t="s">
        <v>13</v>
      </c>
      <c r="T430" s="1" t="s">
        <v>14</v>
      </c>
      <c r="U430" s="1" t="s">
        <v>3514</v>
      </c>
      <c r="V430" s="1" t="s">
        <v>3513</v>
      </c>
      <c r="W430" s="1" t="s">
        <v>2</v>
      </c>
      <c r="X430" s="1" t="s">
        <v>2</v>
      </c>
      <c r="Y430" s="1" t="s">
        <v>2</v>
      </c>
    </row>
    <row r="431" spans="1:25" hidden="1" x14ac:dyDescent="0.2">
      <c r="A431" s="2">
        <v>146452</v>
      </c>
      <c r="B431" s="2">
        <v>1407</v>
      </c>
      <c r="C431" s="2">
        <v>1409</v>
      </c>
      <c r="D431" s="29" t="str">
        <f>VLOOKUP(C431,Piv.Analysis!A:AA,27,0)</f>
        <v>خرید خدمات</v>
      </c>
      <c r="E431" s="2"/>
      <c r="F431" s="1" t="s">
        <v>173</v>
      </c>
      <c r="G431" s="1" t="s">
        <v>3522</v>
      </c>
      <c r="H431" s="4">
        <v>0</v>
      </c>
      <c r="I431" s="4">
        <v>70000000</v>
      </c>
      <c r="J431" s="4">
        <f t="shared" si="24"/>
        <v>-70000000</v>
      </c>
      <c r="K431" s="2">
        <v>117</v>
      </c>
      <c r="L431" s="2">
        <v>24</v>
      </c>
      <c r="M431" s="1" t="s">
        <v>3513</v>
      </c>
      <c r="N431" s="1" t="s">
        <v>2</v>
      </c>
      <c r="O431" s="1" t="s">
        <v>4</v>
      </c>
      <c r="P431" s="1" t="s">
        <v>5</v>
      </c>
      <c r="Q431" s="1" t="s">
        <v>6</v>
      </c>
      <c r="R431" s="1" t="s">
        <v>7</v>
      </c>
      <c r="S431" s="1" t="s">
        <v>13</v>
      </c>
      <c r="T431" s="1" t="s">
        <v>14</v>
      </c>
      <c r="U431" s="1" t="s">
        <v>3514</v>
      </c>
      <c r="V431" s="1" t="s">
        <v>3513</v>
      </c>
      <c r="W431" s="1" t="s">
        <v>2</v>
      </c>
      <c r="X431" s="1" t="s">
        <v>2</v>
      </c>
      <c r="Y431" s="1" t="s">
        <v>2</v>
      </c>
    </row>
    <row r="432" spans="1:25" hidden="1" x14ac:dyDescent="0.2">
      <c r="A432" s="2">
        <v>146463</v>
      </c>
      <c r="B432" s="2">
        <v>1407</v>
      </c>
      <c r="C432" s="2">
        <v>1409</v>
      </c>
      <c r="D432" s="29" t="str">
        <f>VLOOKUP(C432,Piv.Analysis!A:AA,27,0)</f>
        <v>خرید خدمات</v>
      </c>
      <c r="E432" s="2"/>
      <c r="F432" s="1" t="s">
        <v>173</v>
      </c>
      <c r="G432" s="1" t="s">
        <v>2727</v>
      </c>
      <c r="H432" s="4">
        <v>0</v>
      </c>
      <c r="I432" s="4">
        <v>313375</v>
      </c>
      <c r="J432" s="4">
        <f t="shared" si="24"/>
        <v>-313375</v>
      </c>
      <c r="K432" s="2">
        <v>117</v>
      </c>
      <c r="L432" s="2">
        <v>24</v>
      </c>
      <c r="M432" s="1" t="s">
        <v>3513</v>
      </c>
      <c r="N432" s="1" t="s">
        <v>2</v>
      </c>
      <c r="O432" s="1" t="s">
        <v>4</v>
      </c>
      <c r="P432" s="1" t="s">
        <v>5</v>
      </c>
      <c r="Q432" s="1" t="s">
        <v>6</v>
      </c>
      <c r="R432" s="1" t="s">
        <v>7</v>
      </c>
      <c r="S432" s="1" t="s">
        <v>13</v>
      </c>
      <c r="T432" s="1" t="s">
        <v>14</v>
      </c>
      <c r="U432" s="1" t="s">
        <v>3514</v>
      </c>
      <c r="V432" s="1" t="s">
        <v>3513</v>
      </c>
      <c r="W432" s="1" t="s">
        <v>2</v>
      </c>
      <c r="X432" s="1" t="s">
        <v>2</v>
      </c>
      <c r="Y432" s="1" t="s">
        <v>2</v>
      </c>
    </row>
    <row r="433" spans="1:25" hidden="1" x14ac:dyDescent="0.2">
      <c r="A433" s="2">
        <v>146532</v>
      </c>
      <c r="B433" s="2">
        <v>1408</v>
      </c>
      <c r="C433" s="2">
        <v>1414</v>
      </c>
      <c r="D433" s="29" t="str">
        <f>VLOOKUP(C433,Piv.Analysis!A:AA,27,0)</f>
        <v>خرید خدمات</v>
      </c>
      <c r="E433" s="2"/>
      <c r="F433" s="1" t="s">
        <v>173</v>
      </c>
      <c r="G433" s="1" t="s">
        <v>2739</v>
      </c>
      <c r="H433" s="4">
        <v>0</v>
      </c>
      <c r="I433" s="4">
        <v>4637950</v>
      </c>
      <c r="J433" s="4">
        <f t="shared" si="24"/>
        <v>-4637950</v>
      </c>
      <c r="K433" s="2">
        <v>117</v>
      </c>
      <c r="L433" s="2">
        <v>24</v>
      </c>
      <c r="M433" s="1" t="s">
        <v>2714</v>
      </c>
      <c r="N433" s="1" t="s">
        <v>2</v>
      </c>
      <c r="O433" s="1" t="s">
        <v>4</v>
      </c>
      <c r="P433" s="1" t="s">
        <v>5</v>
      </c>
      <c r="Q433" s="1" t="s">
        <v>6</v>
      </c>
      <c r="R433" s="1" t="s">
        <v>7</v>
      </c>
      <c r="S433" s="1" t="s">
        <v>13</v>
      </c>
      <c r="T433" s="1" t="s">
        <v>14</v>
      </c>
      <c r="U433" s="1" t="s">
        <v>2715</v>
      </c>
      <c r="V433" s="1" t="s">
        <v>2714</v>
      </c>
      <c r="W433" s="1" t="s">
        <v>2716</v>
      </c>
      <c r="X433" s="1" t="s">
        <v>2</v>
      </c>
      <c r="Y433" s="1" t="s">
        <v>2</v>
      </c>
    </row>
    <row r="434" spans="1:25" hidden="1" x14ac:dyDescent="0.2">
      <c r="A434" s="2">
        <v>146527</v>
      </c>
      <c r="B434" s="2">
        <v>1408</v>
      </c>
      <c r="C434" s="2">
        <v>1414</v>
      </c>
      <c r="D434" s="29" t="str">
        <f>VLOOKUP(C434,Piv.Analysis!A:AA,27,0)</f>
        <v>خرید خدمات</v>
      </c>
      <c r="E434" s="2"/>
      <c r="F434" s="1" t="s">
        <v>173</v>
      </c>
      <c r="G434" s="1" t="s">
        <v>3523</v>
      </c>
      <c r="H434" s="4">
        <v>0</v>
      </c>
      <c r="I434" s="4">
        <v>70000000</v>
      </c>
      <c r="J434" s="4">
        <f t="shared" si="24"/>
        <v>-70000000</v>
      </c>
      <c r="K434" s="2">
        <v>117</v>
      </c>
      <c r="L434" s="2">
        <v>24</v>
      </c>
      <c r="M434" s="1" t="s">
        <v>3513</v>
      </c>
      <c r="N434" s="1" t="s">
        <v>2</v>
      </c>
      <c r="O434" s="1" t="s">
        <v>4</v>
      </c>
      <c r="P434" s="1" t="s">
        <v>5</v>
      </c>
      <c r="Q434" s="1" t="s">
        <v>6</v>
      </c>
      <c r="R434" s="1" t="s">
        <v>7</v>
      </c>
      <c r="S434" s="1" t="s">
        <v>13</v>
      </c>
      <c r="T434" s="1" t="s">
        <v>14</v>
      </c>
      <c r="U434" s="1" t="s">
        <v>3514</v>
      </c>
      <c r="V434" s="1" t="s">
        <v>3513</v>
      </c>
      <c r="W434" s="1" t="s">
        <v>2</v>
      </c>
      <c r="X434" s="1" t="s">
        <v>2</v>
      </c>
      <c r="Y434" s="1" t="s">
        <v>2</v>
      </c>
    </row>
    <row r="435" spans="1:25" hidden="1" x14ac:dyDescent="0.2">
      <c r="A435" s="2">
        <v>146534</v>
      </c>
      <c r="B435" s="2">
        <v>1408</v>
      </c>
      <c r="C435" s="2">
        <v>1414</v>
      </c>
      <c r="D435" s="29" t="str">
        <f>VLOOKUP(C435,Piv.Analysis!A:AA,27,0)</f>
        <v>خرید خدمات</v>
      </c>
      <c r="E435" s="2"/>
      <c r="F435" s="1" t="s">
        <v>173</v>
      </c>
      <c r="G435" s="1" t="s">
        <v>2739</v>
      </c>
      <c r="H435" s="4">
        <v>0</v>
      </c>
      <c r="I435" s="4">
        <v>4637950</v>
      </c>
      <c r="J435" s="4">
        <f t="shared" si="24"/>
        <v>-4637950</v>
      </c>
      <c r="K435" s="2">
        <v>117</v>
      </c>
      <c r="L435" s="2">
        <v>24</v>
      </c>
      <c r="M435" s="1" t="s">
        <v>3513</v>
      </c>
      <c r="N435" s="1" t="s">
        <v>2</v>
      </c>
      <c r="O435" s="1" t="s">
        <v>4</v>
      </c>
      <c r="P435" s="1" t="s">
        <v>5</v>
      </c>
      <c r="Q435" s="1" t="s">
        <v>6</v>
      </c>
      <c r="R435" s="1" t="s">
        <v>7</v>
      </c>
      <c r="S435" s="1" t="s">
        <v>13</v>
      </c>
      <c r="T435" s="1" t="s">
        <v>14</v>
      </c>
      <c r="U435" s="1" t="s">
        <v>3514</v>
      </c>
      <c r="V435" s="1" t="s">
        <v>3513</v>
      </c>
      <c r="W435" s="1" t="s">
        <v>2</v>
      </c>
      <c r="X435" s="1" t="s">
        <v>2</v>
      </c>
      <c r="Y435" s="1" t="s">
        <v>2</v>
      </c>
    </row>
    <row r="436" spans="1:25" hidden="1" x14ac:dyDescent="0.2">
      <c r="A436" s="2">
        <v>146628</v>
      </c>
      <c r="B436" s="2">
        <v>1423</v>
      </c>
      <c r="C436" s="2">
        <v>1423</v>
      </c>
      <c r="D436" s="29" t="str">
        <f>VLOOKUP(C436,Piv.Analysis!A:AA,27,0)</f>
        <v>خرید خدمات</v>
      </c>
      <c r="E436" s="2"/>
      <c r="F436" s="1" t="s">
        <v>582</v>
      </c>
      <c r="G436" s="1" t="s">
        <v>3589</v>
      </c>
      <c r="H436" s="4">
        <v>0</v>
      </c>
      <c r="I436" s="4">
        <v>163863312</v>
      </c>
      <c r="J436" s="4">
        <f t="shared" si="24"/>
        <v>-163863312</v>
      </c>
      <c r="K436" s="2">
        <v>117</v>
      </c>
      <c r="L436" s="2">
        <v>24</v>
      </c>
      <c r="M436" s="1" t="s">
        <v>3580</v>
      </c>
      <c r="N436" s="1" t="s">
        <v>2</v>
      </c>
      <c r="O436" s="1" t="s">
        <v>4</v>
      </c>
      <c r="P436" s="1" t="s">
        <v>5</v>
      </c>
      <c r="Q436" s="1" t="s">
        <v>6</v>
      </c>
      <c r="R436" s="1" t="s">
        <v>7</v>
      </c>
      <c r="S436" s="1" t="s">
        <v>13</v>
      </c>
      <c r="T436" s="1" t="s">
        <v>14</v>
      </c>
      <c r="U436" s="1" t="s">
        <v>3581</v>
      </c>
      <c r="V436" s="1" t="s">
        <v>3580</v>
      </c>
      <c r="W436" s="1" t="s">
        <v>2</v>
      </c>
      <c r="X436" s="1" t="s">
        <v>2</v>
      </c>
      <c r="Y436" s="1" t="s">
        <v>2</v>
      </c>
    </row>
    <row r="437" spans="1:25" hidden="1" x14ac:dyDescent="0.2">
      <c r="A437" s="2">
        <v>174125</v>
      </c>
      <c r="B437" s="2">
        <v>1544</v>
      </c>
      <c r="C437" s="2">
        <v>1640</v>
      </c>
      <c r="D437" s="35" t="s">
        <v>5180</v>
      </c>
      <c r="E437" s="26"/>
      <c r="F437" s="1" t="s">
        <v>17</v>
      </c>
      <c r="G437" s="1" t="s">
        <v>3729</v>
      </c>
      <c r="H437" s="4">
        <v>0</v>
      </c>
      <c r="I437" s="4">
        <v>31165000</v>
      </c>
      <c r="J437" s="4">
        <f t="shared" si="24"/>
        <v>-31165000</v>
      </c>
      <c r="K437" s="2">
        <v>117</v>
      </c>
      <c r="L437" s="2">
        <v>24</v>
      </c>
      <c r="M437" s="1" t="s">
        <v>3730</v>
      </c>
      <c r="N437" s="1" t="s">
        <v>2</v>
      </c>
      <c r="O437" s="1" t="s">
        <v>4</v>
      </c>
      <c r="P437" s="1" t="s">
        <v>5</v>
      </c>
      <c r="Q437" s="1" t="s">
        <v>6</v>
      </c>
      <c r="R437" s="1" t="s">
        <v>7</v>
      </c>
      <c r="S437" s="1" t="s">
        <v>13</v>
      </c>
      <c r="T437" s="1" t="s">
        <v>14</v>
      </c>
      <c r="U437" s="1" t="s">
        <v>3731</v>
      </c>
      <c r="V437" s="1" t="s">
        <v>3730</v>
      </c>
      <c r="W437" s="1" t="s">
        <v>2</v>
      </c>
      <c r="X437" s="1" t="s">
        <v>2</v>
      </c>
      <c r="Y437" s="1" t="s">
        <v>2</v>
      </c>
    </row>
    <row r="438" spans="1:25" hidden="1" x14ac:dyDescent="0.2">
      <c r="A438" s="2">
        <v>143728</v>
      </c>
      <c r="B438" s="2">
        <v>1302</v>
      </c>
      <c r="C438" s="2">
        <v>1349</v>
      </c>
      <c r="D438" s="33" t="str">
        <f>VLOOKUP(C438,Piv.Analysis!A:AA,27,0)</f>
        <v>خرید انباری</v>
      </c>
      <c r="E438" s="2"/>
      <c r="F438" s="1" t="s">
        <v>209</v>
      </c>
      <c r="G438" s="1" t="s">
        <v>3740</v>
      </c>
      <c r="H438" s="4">
        <v>0</v>
      </c>
      <c r="I438" s="4">
        <v>348753130</v>
      </c>
      <c r="J438" s="4">
        <f t="shared" ref="J438:J448" si="25">H438-I438</f>
        <v>-348753130</v>
      </c>
      <c r="K438" s="2">
        <v>117</v>
      </c>
      <c r="L438" s="2">
        <v>24</v>
      </c>
      <c r="M438" s="1" t="s">
        <v>3738</v>
      </c>
      <c r="N438" s="1" t="s">
        <v>2</v>
      </c>
      <c r="O438" s="1" t="s">
        <v>4</v>
      </c>
      <c r="P438" s="1" t="s">
        <v>5</v>
      </c>
      <c r="Q438" s="1" t="s">
        <v>6</v>
      </c>
      <c r="R438" s="1" t="s">
        <v>7</v>
      </c>
      <c r="S438" s="1" t="s">
        <v>13</v>
      </c>
      <c r="T438" s="1" t="s">
        <v>14</v>
      </c>
      <c r="U438" s="1" t="s">
        <v>3739</v>
      </c>
      <c r="V438" s="1" t="s">
        <v>3738</v>
      </c>
      <c r="W438" s="1" t="s">
        <v>2</v>
      </c>
      <c r="X438" s="1" t="s">
        <v>2</v>
      </c>
      <c r="Y438" s="1" t="s">
        <v>2</v>
      </c>
    </row>
    <row r="439" spans="1:25" hidden="1" x14ac:dyDescent="0.2">
      <c r="A439" s="2">
        <v>143729</v>
      </c>
      <c r="B439" s="2">
        <v>1302</v>
      </c>
      <c r="C439" s="2">
        <v>1349</v>
      </c>
      <c r="D439" s="33" t="str">
        <f>VLOOKUP(C439,Piv.Analysis!A:AA,27,0)</f>
        <v>خرید انباری</v>
      </c>
      <c r="E439" s="2"/>
      <c r="F439" s="1" t="s">
        <v>209</v>
      </c>
      <c r="G439" s="1" t="s">
        <v>3741</v>
      </c>
      <c r="H439" s="4">
        <v>0</v>
      </c>
      <c r="I439" s="4">
        <v>101915000</v>
      </c>
      <c r="J439" s="4">
        <f t="shared" si="25"/>
        <v>-101915000</v>
      </c>
      <c r="K439" s="2">
        <v>117</v>
      </c>
      <c r="L439" s="2">
        <v>24</v>
      </c>
      <c r="M439" s="1" t="s">
        <v>3738</v>
      </c>
      <c r="N439" s="1" t="s">
        <v>2</v>
      </c>
      <c r="O439" s="1" t="s">
        <v>4</v>
      </c>
      <c r="P439" s="1" t="s">
        <v>5</v>
      </c>
      <c r="Q439" s="1" t="s">
        <v>6</v>
      </c>
      <c r="R439" s="1" t="s">
        <v>7</v>
      </c>
      <c r="S439" s="1" t="s">
        <v>13</v>
      </c>
      <c r="T439" s="1" t="s">
        <v>14</v>
      </c>
      <c r="U439" s="1" t="s">
        <v>3739</v>
      </c>
      <c r="V439" s="1" t="s">
        <v>3738</v>
      </c>
      <c r="W439" s="1" t="s">
        <v>2</v>
      </c>
      <c r="X439" s="1" t="s">
        <v>2</v>
      </c>
      <c r="Y439" s="1" t="s">
        <v>2</v>
      </c>
    </row>
    <row r="440" spans="1:25" hidden="1" x14ac:dyDescent="0.2">
      <c r="A440" s="2">
        <v>143730</v>
      </c>
      <c r="B440" s="2">
        <v>1302</v>
      </c>
      <c r="C440" s="2">
        <v>1349</v>
      </c>
      <c r="D440" s="33" t="str">
        <f>VLOOKUP(C440,Piv.Analysis!A:AA,27,0)</f>
        <v>خرید انباری</v>
      </c>
      <c r="E440" s="2"/>
      <c r="F440" s="1" t="s">
        <v>209</v>
      </c>
      <c r="G440" s="1" t="s">
        <v>3742</v>
      </c>
      <c r="H440" s="4">
        <v>0</v>
      </c>
      <c r="I440" s="4">
        <v>100692020</v>
      </c>
      <c r="J440" s="4">
        <f t="shared" si="25"/>
        <v>-100692020</v>
      </c>
      <c r="K440" s="2">
        <v>117</v>
      </c>
      <c r="L440" s="2">
        <v>24</v>
      </c>
      <c r="M440" s="1" t="s">
        <v>3738</v>
      </c>
      <c r="N440" s="1" t="s">
        <v>2</v>
      </c>
      <c r="O440" s="1" t="s">
        <v>4</v>
      </c>
      <c r="P440" s="1" t="s">
        <v>5</v>
      </c>
      <c r="Q440" s="1" t="s">
        <v>6</v>
      </c>
      <c r="R440" s="1" t="s">
        <v>7</v>
      </c>
      <c r="S440" s="1" t="s">
        <v>13</v>
      </c>
      <c r="T440" s="1" t="s">
        <v>14</v>
      </c>
      <c r="U440" s="1" t="s">
        <v>3739</v>
      </c>
      <c r="V440" s="1" t="s">
        <v>3738</v>
      </c>
      <c r="W440" s="1" t="s">
        <v>2</v>
      </c>
      <c r="X440" s="1" t="s">
        <v>2</v>
      </c>
      <c r="Y440" s="1" t="s">
        <v>2</v>
      </c>
    </row>
    <row r="441" spans="1:25" hidden="1" x14ac:dyDescent="0.2">
      <c r="A441" s="2">
        <v>143731</v>
      </c>
      <c r="B441" s="2">
        <v>1302</v>
      </c>
      <c r="C441" s="2">
        <v>1349</v>
      </c>
      <c r="D441" s="33" t="str">
        <f>VLOOKUP(C441,Piv.Analysis!A:AA,27,0)</f>
        <v>خرید انباری</v>
      </c>
      <c r="E441" s="2"/>
      <c r="F441" s="1" t="s">
        <v>209</v>
      </c>
      <c r="G441" s="1" t="s">
        <v>3743</v>
      </c>
      <c r="H441" s="4">
        <v>0</v>
      </c>
      <c r="I441" s="4">
        <v>99265210</v>
      </c>
      <c r="J441" s="4">
        <f t="shared" si="25"/>
        <v>-99265210</v>
      </c>
      <c r="K441" s="2">
        <v>117</v>
      </c>
      <c r="L441" s="2">
        <v>24</v>
      </c>
      <c r="M441" s="1" t="s">
        <v>3738</v>
      </c>
      <c r="N441" s="1" t="s">
        <v>2</v>
      </c>
      <c r="O441" s="1" t="s">
        <v>4</v>
      </c>
      <c r="P441" s="1" t="s">
        <v>5</v>
      </c>
      <c r="Q441" s="1" t="s">
        <v>6</v>
      </c>
      <c r="R441" s="1" t="s">
        <v>7</v>
      </c>
      <c r="S441" s="1" t="s">
        <v>13</v>
      </c>
      <c r="T441" s="1" t="s">
        <v>14</v>
      </c>
      <c r="U441" s="1" t="s">
        <v>3739</v>
      </c>
      <c r="V441" s="1" t="s">
        <v>3738</v>
      </c>
      <c r="W441" s="1" t="s">
        <v>2</v>
      </c>
      <c r="X441" s="1" t="s">
        <v>2</v>
      </c>
      <c r="Y441" s="1" t="s">
        <v>2</v>
      </c>
    </row>
    <row r="442" spans="1:25" hidden="1" x14ac:dyDescent="0.2">
      <c r="A442" s="2">
        <v>142685</v>
      </c>
      <c r="B442" s="2">
        <v>1183</v>
      </c>
      <c r="C442" s="2">
        <v>1299</v>
      </c>
      <c r="D442" s="33" t="str">
        <f>VLOOKUP(C442,Piv.Analysis!A:AA,27,0)</f>
        <v>خرید انباری</v>
      </c>
      <c r="E442" s="2"/>
      <c r="F442" s="1" t="s">
        <v>655</v>
      </c>
      <c r="G442" s="1" t="s">
        <v>3746</v>
      </c>
      <c r="H442" s="4">
        <v>0</v>
      </c>
      <c r="I442" s="4">
        <v>1976683281</v>
      </c>
      <c r="J442" s="4">
        <f t="shared" si="25"/>
        <v>-1976683281</v>
      </c>
      <c r="K442" s="2">
        <v>117</v>
      </c>
      <c r="L442" s="2">
        <v>24</v>
      </c>
      <c r="M442" s="1" t="s">
        <v>3744</v>
      </c>
      <c r="N442" s="1" t="s">
        <v>2</v>
      </c>
      <c r="O442" s="1" t="s">
        <v>4</v>
      </c>
      <c r="P442" s="1" t="s">
        <v>5</v>
      </c>
      <c r="Q442" s="1" t="s">
        <v>6</v>
      </c>
      <c r="R442" s="1" t="s">
        <v>7</v>
      </c>
      <c r="S442" s="1" t="s">
        <v>13</v>
      </c>
      <c r="T442" s="1" t="s">
        <v>14</v>
      </c>
      <c r="U442" s="1" t="s">
        <v>3745</v>
      </c>
      <c r="V442" s="1" t="s">
        <v>3744</v>
      </c>
      <c r="W442" s="1" t="s">
        <v>2</v>
      </c>
      <c r="X442" s="1" t="s">
        <v>2</v>
      </c>
      <c r="Y442" s="1" t="s">
        <v>2</v>
      </c>
    </row>
    <row r="443" spans="1:25" hidden="1" x14ac:dyDescent="0.2">
      <c r="A443" s="2">
        <v>142686</v>
      </c>
      <c r="B443" s="2">
        <v>1183</v>
      </c>
      <c r="C443" s="2">
        <v>1299</v>
      </c>
      <c r="D443" s="33" t="str">
        <f>VLOOKUP(C443,Piv.Analysis!A:AA,27,0)</f>
        <v>خرید انباری</v>
      </c>
      <c r="E443" s="2"/>
      <c r="F443" s="1" t="s">
        <v>655</v>
      </c>
      <c r="G443" s="1" t="s">
        <v>3747</v>
      </c>
      <c r="H443" s="4">
        <v>0</v>
      </c>
      <c r="I443" s="4">
        <v>1013655637</v>
      </c>
      <c r="J443" s="4">
        <f t="shared" si="25"/>
        <v>-1013655637</v>
      </c>
      <c r="K443" s="2">
        <v>117</v>
      </c>
      <c r="L443" s="2">
        <v>24</v>
      </c>
      <c r="M443" s="1" t="s">
        <v>3744</v>
      </c>
      <c r="N443" s="1" t="s">
        <v>2</v>
      </c>
      <c r="O443" s="1" t="s">
        <v>4</v>
      </c>
      <c r="P443" s="1" t="s">
        <v>5</v>
      </c>
      <c r="Q443" s="1" t="s">
        <v>6</v>
      </c>
      <c r="R443" s="1" t="s">
        <v>7</v>
      </c>
      <c r="S443" s="1" t="s">
        <v>13</v>
      </c>
      <c r="T443" s="1" t="s">
        <v>14</v>
      </c>
      <c r="U443" s="1" t="s">
        <v>3745</v>
      </c>
      <c r="V443" s="1" t="s">
        <v>3744</v>
      </c>
      <c r="W443" s="1" t="s">
        <v>2</v>
      </c>
      <c r="X443" s="1" t="s">
        <v>2</v>
      </c>
      <c r="Y443" s="1" t="s">
        <v>2</v>
      </c>
    </row>
    <row r="444" spans="1:25" hidden="1" x14ac:dyDescent="0.2">
      <c r="A444" s="2">
        <v>142687</v>
      </c>
      <c r="B444" s="2">
        <v>1183</v>
      </c>
      <c r="C444" s="2">
        <v>1299</v>
      </c>
      <c r="D444" s="33" t="str">
        <f>VLOOKUP(C444,Piv.Analysis!A:AA,27,0)</f>
        <v>خرید انباری</v>
      </c>
      <c r="E444" s="2"/>
      <c r="F444" s="1" t="s">
        <v>655</v>
      </c>
      <c r="G444" s="1" t="s">
        <v>3748</v>
      </c>
      <c r="H444" s="4">
        <v>0</v>
      </c>
      <c r="I444" s="4">
        <v>509726728</v>
      </c>
      <c r="J444" s="4">
        <f t="shared" si="25"/>
        <v>-509726728</v>
      </c>
      <c r="K444" s="2">
        <v>117</v>
      </c>
      <c r="L444" s="2">
        <v>24</v>
      </c>
      <c r="M444" s="1" t="s">
        <v>3744</v>
      </c>
      <c r="N444" s="1" t="s">
        <v>2</v>
      </c>
      <c r="O444" s="1" t="s">
        <v>4</v>
      </c>
      <c r="P444" s="1" t="s">
        <v>5</v>
      </c>
      <c r="Q444" s="1" t="s">
        <v>6</v>
      </c>
      <c r="R444" s="1" t="s">
        <v>7</v>
      </c>
      <c r="S444" s="1" t="s">
        <v>13</v>
      </c>
      <c r="T444" s="1" t="s">
        <v>14</v>
      </c>
      <c r="U444" s="1" t="s">
        <v>3745</v>
      </c>
      <c r="V444" s="1" t="s">
        <v>3744</v>
      </c>
      <c r="W444" s="1" t="s">
        <v>2</v>
      </c>
      <c r="X444" s="1" t="s">
        <v>2</v>
      </c>
      <c r="Y444" s="1" t="s">
        <v>2</v>
      </c>
    </row>
    <row r="445" spans="1:25" hidden="1" x14ac:dyDescent="0.2">
      <c r="A445" s="2">
        <v>174145</v>
      </c>
      <c r="B445" s="2">
        <v>1544</v>
      </c>
      <c r="C445" s="2">
        <v>1640</v>
      </c>
      <c r="D445" s="35" t="s">
        <v>5180</v>
      </c>
      <c r="E445" s="26"/>
      <c r="F445" s="1" t="s">
        <v>17</v>
      </c>
      <c r="G445" s="1" t="s">
        <v>3754</v>
      </c>
      <c r="H445" s="4">
        <v>0</v>
      </c>
      <c r="I445" s="4">
        <v>2670000</v>
      </c>
      <c r="J445" s="4">
        <f t="shared" si="25"/>
        <v>-2670000</v>
      </c>
      <c r="K445" s="2">
        <v>117</v>
      </c>
      <c r="L445" s="2">
        <v>24</v>
      </c>
      <c r="M445" s="1" t="s">
        <v>3751</v>
      </c>
      <c r="N445" s="1" t="s">
        <v>2</v>
      </c>
      <c r="O445" s="1" t="s">
        <v>4</v>
      </c>
      <c r="P445" s="1" t="s">
        <v>5</v>
      </c>
      <c r="Q445" s="1" t="s">
        <v>6</v>
      </c>
      <c r="R445" s="1" t="s">
        <v>7</v>
      </c>
      <c r="S445" s="1" t="s">
        <v>13</v>
      </c>
      <c r="T445" s="1" t="s">
        <v>14</v>
      </c>
      <c r="U445" s="1" t="s">
        <v>3752</v>
      </c>
      <c r="V445" s="1" t="s">
        <v>3751</v>
      </c>
      <c r="W445" s="1" t="s">
        <v>2</v>
      </c>
      <c r="X445" s="1" t="s">
        <v>2</v>
      </c>
      <c r="Y445" s="1" t="s">
        <v>2</v>
      </c>
    </row>
    <row r="446" spans="1:25" hidden="1" x14ac:dyDescent="0.2">
      <c r="A446" s="2">
        <v>147327</v>
      </c>
      <c r="B446" s="2">
        <v>1442</v>
      </c>
      <c r="C446" s="2">
        <v>1465</v>
      </c>
      <c r="D446" s="29" t="str">
        <f>VLOOKUP(C446,Piv.Analysis!A:AA,27,0)</f>
        <v>خرید خدمات</v>
      </c>
      <c r="E446" s="2"/>
      <c r="F446" s="1" t="s">
        <v>2002</v>
      </c>
      <c r="G446" s="1" t="s">
        <v>3701</v>
      </c>
      <c r="H446" s="4">
        <v>0</v>
      </c>
      <c r="I446" s="4">
        <v>538075647</v>
      </c>
      <c r="J446" s="4">
        <f t="shared" si="25"/>
        <v>-538075647</v>
      </c>
      <c r="K446" s="2">
        <v>117</v>
      </c>
      <c r="L446" s="2">
        <v>24</v>
      </c>
      <c r="M446" s="1" t="s">
        <v>3694</v>
      </c>
      <c r="N446" s="1" t="s">
        <v>2</v>
      </c>
      <c r="O446" s="1" t="s">
        <v>4</v>
      </c>
      <c r="P446" s="1" t="s">
        <v>5</v>
      </c>
      <c r="Q446" s="1" t="s">
        <v>6</v>
      </c>
      <c r="R446" s="1" t="s">
        <v>7</v>
      </c>
      <c r="S446" s="1" t="s">
        <v>13</v>
      </c>
      <c r="T446" s="1" t="s">
        <v>14</v>
      </c>
      <c r="U446" s="1" t="s">
        <v>3695</v>
      </c>
      <c r="V446" s="1" t="s">
        <v>3694</v>
      </c>
      <c r="W446" s="1" t="s">
        <v>2</v>
      </c>
      <c r="X446" s="1" t="s">
        <v>2</v>
      </c>
      <c r="Y446" s="1" t="s">
        <v>2</v>
      </c>
    </row>
    <row r="447" spans="1:25" hidden="1" x14ac:dyDescent="0.2">
      <c r="A447" s="2">
        <v>174666</v>
      </c>
      <c r="B447" s="2">
        <v>1429</v>
      </c>
      <c r="C447" s="2">
        <v>1665</v>
      </c>
      <c r="D447" s="33" t="str">
        <f>VLOOKUP(C447,Piv.Analysis!A:AA,27,0)</f>
        <v>خرید دارایی ثابت نامشهود</v>
      </c>
      <c r="E447" s="2" t="s">
        <v>5186</v>
      </c>
      <c r="F447" s="1" t="s">
        <v>582</v>
      </c>
      <c r="G447" s="1" t="s">
        <v>3789</v>
      </c>
      <c r="H447" s="4">
        <v>0</v>
      </c>
      <c r="I447" s="4">
        <v>296807000</v>
      </c>
      <c r="J447" s="4">
        <f t="shared" si="25"/>
        <v>-296807000</v>
      </c>
      <c r="K447" s="2">
        <v>117</v>
      </c>
      <c r="L447" s="2">
        <v>24</v>
      </c>
      <c r="M447" s="1" t="s">
        <v>3787</v>
      </c>
      <c r="N447" s="1" t="s">
        <v>2</v>
      </c>
      <c r="O447" s="1" t="s">
        <v>4</v>
      </c>
      <c r="P447" s="1" t="s">
        <v>5</v>
      </c>
      <c r="Q447" s="1" t="s">
        <v>6</v>
      </c>
      <c r="R447" s="1" t="s">
        <v>7</v>
      </c>
      <c r="S447" s="1" t="s">
        <v>13</v>
      </c>
      <c r="T447" s="1" t="s">
        <v>14</v>
      </c>
      <c r="U447" s="1" t="s">
        <v>3788</v>
      </c>
      <c r="V447" s="1" t="s">
        <v>3787</v>
      </c>
      <c r="W447" s="1" t="s">
        <v>2</v>
      </c>
      <c r="X447" s="1" t="s">
        <v>2</v>
      </c>
      <c r="Y447" s="1" t="s">
        <v>2</v>
      </c>
    </row>
    <row r="448" spans="1:25" hidden="1" x14ac:dyDescent="0.2">
      <c r="A448" s="2">
        <v>175671</v>
      </c>
      <c r="B448" s="2">
        <v>1630</v>
      </c>
      <c r="C448" s="2">
        <v>1726</v>
      </c>
      <c r="D448" s="33" t="str">
        <f>VLOOKUP(C448,Piv.Analysis!A:AA,27,0)</f>
        <v>خرید انباری</v>
      </c>
      <c r="E448" s="2"/>
      <c r="F448" s="1" t="s">
        <v>723</v>
      </c>
      <c r="G448" s="1" t="s">
        <v>3797</v>
      </c>
      <c r="H448" s="4">
        <v>0</v>
      </c>
      <c r="I448" s="4">
        <v>13106530266</v>
      </c>
      <c r="J448" s="4">
        <f t="shared" si="25"/>
        <v>-13106530266</v>
      </c>
      <c r="K448" s="2">
        <v>117</v>
      </c>
      <c r="L448" s="2">
        <v>24</v>
      </c>
      <c r="M448" s="1" t="s">
        <v>3793</v>
      </c>
      <c r="N448" s="1" t="s">
        <v>2</v>
      </c>
      <c r="O448" s="1" t="s">
        <v>4</v>
      </c>
      <c r="P448" s="1" t="s">
        <v>5</v>
      </c>
      <c r="Q448" s="1" t="s">
        <v>6</v>
      </c>
      <c r="R448" s="1" t="s">
        <v>7</v>
      </c>
      <c r="S448" s="1" t="s">
        <v>13</v>
      </c>
      <c r="T448" s="1" t="s">
        <v>14</v>
      </c>
      <c r="U448" s="1" t="s">
        <v>3794</v>
      </c>
      <c r="V448" s="1" t="s">
        <v>3793</v>
      </c>
      <c r="W448" s="1" t="s">
        <v>2</v>
      </c>
      <c r="X448" s="1" t="s">
        <v>2</v>
      </c>
      <c r="Y448" s="1" t="s">
        <v>2</v>
      </c>
    </row>
    <row r="449" spans="1:25" hidden="1" x14ac:dyDescent="0.2">
      <c r="A449" s="2">
        <v>175672</v>
      </c>
      <c r="B449" s="2">
        <v>1630</v>
      </c>
      <c r="C449" s="2">
        <v>1726</v>
      </c>
      <c r="D449" s="33" t="str">
        <f>VLOOKUP(C449,Piv.Analysis!A:AA,27,0)</f>
        <v>خرید انباری</v>
      </c>
      <c r="E449" s="2"/>
      <c r="F449" s="1" t="s">
        <v>723</v>
      </c>
      <c r="G449" s="1" t="s">
        <v>3798</v>
      </c>
      <c r="H449" s="4">
        <v>0</v>
      </c>
      <c r="I449" s="4">
        <v>11594371043</v>
      </c>
      <c r="J449" s="4">
        <f t="shared" ref="J449:J450" si="26">H449-I449</f>
        <v>-11594371043</v>
      </c>
      <c r="K449" s="2">
        <v>117</v>
      </c>
      <c r="L449" s="2">
        <v>24</v>
      </c>
      <c r="M449" s="1" t="s">
        <v>3793</v>
      </c>
      <c r="N449" s="1" t="s">
        <v>2</v>
      </c>
      <c r="O449" s="1" t="s">
        <v>4</v>
      </c>
      <c r="P449" s="1" t="s">
        <v>5</v>
      </c>
      <c r="Q449" s="1" t="s">
        <v>6</v>
      </c>
      <c r="R449" s="1" t="s">
        <v>7</v>
      </c>
      <c r="S449" s="1" t="s">
        <v>13</v>
      </c>
      <c r="T449" s="1" t="s">
        <v>14</v>
      </c>
      <c r="U449" s="1" t="s">
        <v>3794</v>
      </c>
      <c r="V449" s="1" t="s">
        <v>3793</v>
      </c>
      <c r="W449" s="1" t="s">
        <v>2</v>
      </c>
      <c r="X449" s="1" t="s">
        <v>2</v>
      </c>
      <c r="Y449" s="1" t="s">
        <v>2</v>
      </c>
    </row>
    <row r="450" spans="1:25" hidden="1" x14ac:dyDescent="0.2">
      <c r="A450" s="2">
        <v>175673</v>
      </c>
      <c r="B450" s="2">
        <v>1630</v>
      </c>
      <c r="C450" s="2">
        <v>1726</v>
      </c>
      <c r="D450" s="33" t="str">
        <f>VLOOKUP(C450,Piv.Analysis!A:AA,27,0)</f>
        <v>خرید انباری</v>
      </c>
      <c r="E450" s="2"/>
      <c r="F450" s="1" t="s">
        <v>723</v>
      </c>
      <c r="G450" s="1" t="s">
        <v>3799</v>
      </c>
      <c r="H450" s="4">
        <v>0</v>
      </c>
      <c r="I450" s="4">
        <v>9552642365</v>
      </c>
      <c r="J450" s="4">
        <f t="shared" si="26"/>
        <v>-9552642365</v>
      </c>
      <c r="K450" s="2">
        <v>117</v>
      </c>
      <c r="L450" s="2">
        <v>24</v>
      </c>
      <c r="M450" s="1" t="s">
        <v>3793</v>
      </c>
      <c r="N450" s="1" t="s">
        <v>2</v>
      </c>
      <c r="O450" s="1" t="s">
        <v>4</v>
      </c>
      <c r="P450" s="1" t="s">
        <v>5</v>
      </c>
      <c r="Q450" s="1" t="s">
        <v>6</v>
      </c>
      <c r="R450" s="1" t="s">
        <v>7</v>
      </c>
      <c r="S450" s="1" t="s">
        <v>13</v>
      </c>
      <c r="T450" s="1" t="s">
        <v>14</v>
      </c>
      <c r="U450" s="1" t="s">
        <v>3794</v>
      </c>
      <c r="V450" s="1" t="s">
        <v>3793</v>
      </c>
      <c r="W450" s="1" t="s">
        <v>2</v>
      </c>
      <c r="X450" s="1" t="s">
        <v>2</v>
      </c>
      <c r="Y450" s="1" t="s">
        <v>2</v>
      </c>
    </row>
    <row r="451" spans="1:25" hidden="1" x14ac:dyDescent="0.2">
      <c r="A451" s="2">
        <v>176785</v>
      </c>
      <c r="B451" s="2">
        <v>1601</v>
      </c>
      <c r="C451" s="2">
        <v>1823</v>
      </c>
      <c r="D451" s="33" t="str">
        <f>VLOOKUP(C451,Piv.Analysis!A:AA,27,0)</f>
        <v>خرید انباری</v>
      </c>
      <c r="E451" s="2"/>
      <c r="F451" s="1" t="s">
        <v>216</v>
      </c>
      <c r="G451" s="1" t="s">
        <v>3996</v>
      </c>
      <c r="H451" s="4">
        <v>0</v>
      </c>
      <c r="I451" s="4">
        <v>1009800000</v>
      </c>
      <c r="J451" s="4">
        <f t="shared" ref="J451:J454" si="27">H451-I451</f>
        <v>-1009800000</v>
      </c>
      <c r="K451" s="2">
        <v>117</v>
      </c>
      <c r="L451" s="2">
        <v>24</v>
      </c>
      <c r="M451" s="1" t="s">
        <v>3994</v>
      </c>
      <c r="N451" s="1" t="s">
        <v>2</v>
      </c>
      <c r="O451" s="1" t="s">
        <v>4</v>
      </c>
      <c r="P451" s="1" t="s">
        <v>5</v>
      </c>
      <c r="Q451" s="1" t="s">
        <v>6</v>
      </c>
      <c r="R451" s="1" t="s">
        <v>7</v>
      </c>
      <c r="S451" s="1" t="s">
        <v>13</v>
      </c>
      <c r="T451" s="1" t="s">
        <v>14</v>
      </c>
      <c r="U451" s="1" t="s">
        <v>3995</v>
      </c>
      <c r="V451" s="1" t="s">
        <v>3994</v>
      </c>
      <c r="W451" s="1" t="s">
        <v>2</v>
      </c>
      <c r="X451" s="1" t="s">
        <v>2</v>
      </c>
      <c r="Y451" s="1" t="s">
        <v>2</v>
      </c>
    </row>
    <row r="452" spans="1:25" hidden="1" x14ac:dyDescent="0.2">
      <c r="A452" s="2">
        <v>176399</v>
      </c>
      <c r="B452" s="2">
        <v>1603</v>
      </c>
      <c r="C452" s="2">
        <v>1809</v>
      </c>
      <c r="D452" s="33" t="str">
        <f>VLOOKUP(C452,Piv.Analysis!A:AA,27,0)</f>
        <v>خرید انباری</v>
      </c>
      <c r="E452" s="2"/>
      <c r="F452" s="1" t="s">
        <v>218</v>
      </c>
      <c r="G452" s="1" t="s">
        <v>3997</v>
      </c>
      <c r="H452" s="4">
        <v>0</v>
      </c>
      <c r="I452" s="4">
        <v>1095270000</v>
      </c>
      <c r="J452" s="4">
        <f t="shared" si="27"/>
        <v>-1095270000</v>
      </c>
      <c r="K452" s="2">
        <v>117</v>
      </c>
      <c r="L452" s="2">
        <v>24</v>
      </c>
      <c r="M452" s="1" t="s">
        <v>3994</v>
      </c>
      <c r="N452" s="1" t="s">
        <v>2</v>
      </c>
      <c r="O452" s="1" t="s">
        <v>4</v>
      </c>
      <c r="P452" s="1" t="s">
        <v>5</v>
      </c>
      <c r="Q452" s="1" t="s">
        <v>6</v>
      </c>
      <c r="R452" s="1" t="s">
        <v>7</v>
      </c>
      <c r="S452" s="1" t="s">
        <v>13</v>
      </c>
      <c r="T452" s="1" t="s">
        <v>14</v>
      </c>
      <c r="U452" s="1" t="s">
        <v>3995</v>
      </c>
      <c r="V452" s="1" t="s">
        <v>3994</v>
      </c>
      <c r="W452" s="1" t="s">
        <v>2</v>
      </c>
      <c r="X452" s="1" t="s">
        <v>2</v>
      </c>
      <c r="Y452" s="1" t="s">
        <v>2</v>
      </c>
    </row>
    <row r="453" spans="1:25" hidden="1" x14ac:dyDescent="0.2">
      <c r="A453" s="2">
        <v>176401</v>
      </c>
      <c r="B453" s="2">
        <v>1612</v>
      </c>
      <c r="C453" s="2">
        <v>1810</v>
      </c>
      <c r="D453" s="33" t="str">
        <f>VLOOKUP(C453,Piv.Analysis!A:AA,27,0)</f>
        <v>خرید انباری</v>
      </c>
      <c r="E453" s="2"/>
      <c r="F453" s="1" t="s">
        <v>220</v>
      </c>
      <c r="G453" s="1" t="s">
        <v>3998</v>
      </c>
      <c r="H453" s="4">
        <v>0</v>
      </c>
      <c r="I453" s="4">
        <v>320430000</v>
      </c>
      <c r="J453" s="4">
        <f t="shared" si="27"/>
        <v>-320430000</v>
      </c>
      <c r="K453" s="2">
        <v>117</v>
      </c>
      <c r="L453" s="2">
        <v>24</v>
      </c>
      <c r="M453" s="1" t="s">
        <v>3994</v>
      </c>
      <c r="N453" s="1" t="s">
        <v>2</v>
      </c>
      <c r="O453" s="1" t="s">
        <v>4</v>
      </c>
      <c r="P453" s="1" t="s">
        <v>5</v>
      </c>
      <c r="Q453" s="1" t="s">
        <v>6</v>
      </c>
      <c r="R453" s="1" t="s">
        <v>7</v>
      </c>
      <c r="S453" s="1" t="s">
        <v>13</v>
      </c>
      <c r="T453" s="1" t="s">
        <v>14</v>
      </c>
      <c r="U453" s="1" t="s">
        <v>3995</v>
      </c>
      <c r="V453" s="1" t="s">
        <v>3994</v>
      </c>
      <c r="W453" s="1" t="s">
        <v>2</v>
      </c>
      <c r="X453" s="1" t="s">
        <v>2</v>
      </c>
      <c r="Y453" s="1" t="s">
        <v>2</v>
      </c>
    </row>
    <row r="454" spans="1:25" hidden="1" x14ac:dyDescent="0.2">
      <c r="A454" s="2">
        <v>147937</v>
      </c>
      <c r="B454" s="2">
        <v>1446</v>
      </c>
      <c r="C454" s="2">
        <v>1517</v>
      </c>
      <c r="D454" s="29" t="str">
        <f>VLOOKUP(C454,Piv.Analysis!A:AA,27,0)</f>
        <v>خرید خدمات</v>
      </c>
      <c r="E454" s="2"/>
      <c r="F454" s="1" t="s">
        <v>2002</v>
      </c>
      <c r="G454" s="1" t="s">
        <v>3304</v>
      </c>
      <c r="H454" s="4">
        <v>0</v>
      </c>
      <c r="I454" s="4">
        <v>2724706463</v>
      </c>
      <c r="J454" s="4">
        <f t="shared" si="27"/>
        <v>-2724706463</v>
      </c>
      <c r="K454" s="2">
        <v>117</v>
      </c>
      <c r="L454" s="2">
        <v>24</v>
      </c>
      <c r="M454" s="1" t="s">
        <v>3289</v>
      </c>
      <c r="N454" s="1" t="s">
        <v>2</v>
      </c>
      <c r="O454" s="1" t="s">
        <v>4</v>
      </c>
      <c r="P454" s="1" t="s">
        <v>5</v>
      </c>
      <c r="Q454" s="1" t="s">
        <v>6</v>
      </c>
      <c r="R454" s="1" t="s">
        <v>7</v>
      </c>
      <c r="S454" s="1" t="s">
        <v>13</v>
      </c>
      <c r="T454" s="1" t="s">
        <v>14</v>
      </c>
      <c r="U454" s="1" t="s">
        <v>3290</v>
      </c>
      <c r="V454" s="1" t="s">
        <v>3289</v>
      </c>
      <c r="W454" s="1" t="s">
        <v>2</v>
      </c>
      <c r="X454" s="1" t="s">
        <v>2</v>
      </c>
      <c r="Y454" s="1" t="s">
        <v>2</v>
      </c>
    </row>
    <row r="455" spans="1:25" hidden="1" x14ac:dyDescent="0.2">
      <c r="A455" s="2">
        <v>144819</v>
      </c>
      <c r="B455" s="2">
        <v>1154</v>
      </c>
      <c r="C455" s="2">
        <v>1393</v>
      </c>
      <c r="D455" s="33" t="str">
        <f>VLOOKUP(C455,Piv.Analysis!A:AA,27,0)</f>
        <v>خرید دارایی ثابت</v>
      </c>
      <c r="E455" s="2" t="s">
        <v>5185</v>
      </c>
      <c r="F455" s="1" t="s">
        <v>240</v>
      </c>
      <c r="G455" s="1" t="s">
        <v>1675</v>
      </c>
      <c r="H455" s="4">
        <v>0</v>
      </c>
      <c r="I455" s="4">
        <v>1349500000</v>
      </c>
      <c r="J455" s="4">
        <f t="shared" ref="J455:J474" si="28">H455-I455</f>
        <v>-1349500000</v>
      </c>
      <c r="K455" s="2">
        <v>61</v>
      </c>
      <c r="L455" s="2">
        <v>14</v>
      </c>
      <c r="M455" s="1" t="s">
        <v>4046</v>
      </c>
      <c r="N455" s="1" t="s">
        <v>2</v>
      </c>
      <c r="O455" s="1" t="s">
        <v>63</v>
      </c>
      <c r="P455" s="1" t="s">
        <v>64</v>
      </c>
      <c r="Q455" s="1" t="s">
        <v>2566</v>
      </c>
      <c r="R455" s="1" t="s">
        <v>2567</v>
      </c>
      <c r="S455" s="1" t="s">
        <v>4047</v>
      </c>
      <c r="T455" s="1" t="s">
        <v>4048</v>
      </c>
      <c r="U455" s="1" t="s">
        <v>4049</v>
      </c>
      <c r="V455" s="1" t="s">
        <v>4046</v>
      </c>
      <c r="W455" s="1" t="s">
        <v>2</v>
      </c>
      <c r="X455" s="1" t="s">
        <v>2</v>
      </c>
      <c r="Y455" s="1" t="s">
        <v>2</v>
      </c>
    </row>
    <row r="456" spans="1:25" hidden="1" x14ac:dyDescent="0.2">
      <c r="A456" s="2">
        <v>144820</v>
      </c>
      <c r="B456" s="2">
        <v>1154</v>
      </c>
      <c r="C456" s="2">
        <v>1393</v>
      </c>
      <c r="D456" s="33" t="str">
        <f>VLOOKUP(C456,Piv.Analysis!A:AA,27,0)</f>
        <v>خرید دارایی ثابت</v>
      </c>
      <c r="E456" s="2" t="s">
        <v>5185</v>
      </c>
      <c r="F456" s="1" t="s">
        <v>240</v>
      </c>
      <c r="G456" s="1" t="s">
        <v>1682</v>
      </c>
      <c r="H456" s="4">
        <v>0</v>
      </c>
      <c r="I456" s="4">
        <v>4530448545</v>
      </c>
      <c r="J456" s="4">
        <f t="shared" si="28"/>
        <v>-4530448545</v>
      </c>
      <c r="K456" s="2">
        <v>61</v>
      </c>
      <c r="L456" s="2">
        <v>14</v>
      </c>
      <c r="M456" s="1" t="s">
        <v>4046</v>
      </c>
      <c r="N456" s="1" t="s">
        <v>2</v>
      </c>
      <c r="O456" s="1" t="s">
        <v>63</v>
      </c>
      <c r="P456" s="1" t="s">
        <v>64</v>
      </c>
      <c r="Q456" s="1" t="s">
        <v>2566</v>
      </c>
      <c r="R456" s="1" t="s">
        <v>2567</v>
      </c>
      <c r="S456" s="1" t="s">
        <v>4047</v>
      </c>
      <c r="T456" s="1" t="s">
        <v>4048</v>
      </c>
      <c r="U456" s="1" t="s">
        <v>4049</v>
      </c>
      <c r="V456" s="1" t="s">
        <v>4046</v>
      </c>
      <c r="W456" s="1" t="s">
        <v>2</v>
      </c>
      <c r="X456" s="1" t="s">
        <v>2</v>
      </c>
      <c r="Y456" s="1" t="s">
        <v>2</v>
      </c>
    </row>
    <row r="457" spans="1:25" hidden="1" x14ac:dyDescent="0.2">
      <c r="A457" s="2">
        <v>144821</v>
      </c>
      <c r="B457" s="2">
        <v>1154</v>
      </c>
      <c r="C457" s="2">
        <v>1393</v>
      </c>
      <c r="D457" s="33" t="str">
        <f>VLOOKUP(C457,Piv.Analysis!A:AA,27,0)</f>
        <v>خرید دارایی ثابت</v>
      </c>
      <c r="E457" s="2" t="s">
        <v>5185</v>
      </c>
      <c r="F457" s="1" t="s">
        <v>240</v>
      </c>
      <c r="G457" s="1" t="s">
        <v>1683</v>
      </c>
      <c r="H457" s="4">
        <v>0</v>
      </c>
      <c r="I457" s="4">
        <v>7097825000</v>
      </c>
      <c r="J457" s="4">
        <f t="shared" si="28"/>
        <v>-7097825000</v>
      </c>
      <c r="K457" s="2">
        <v>61</v>
      </c>
      <c r="L457" s="2">
        <v>14</v>
      </c>
      <c r="M457" s="1" t="s">
        <v>4046</v>
      </c>
      <c r="N457" s="1" t="s">
        <v>2</v>
      </c>
      <c r="O457" s="1" t="s">
        <v>63</v>
      </c>
      <c r="P457" s="1" t="s">
        <v>64</v>
      </c>
      <c r="Q457" s="1" t="s">
        <v>2566</v>
      </c>
      <c r="R457" s="1" t="s">
        <v>2567</v>
      </c>
      <c r="S457" s="1" t="s">
        <v>4047</v>
      </c>
      <c r="T457" s="1" t="s">
        <v>4048</v>
      </c>
      <c r="U457" s="1" t="s">
        <v>4049</v>
      </c>
      <c r="V457" s="1" t="s">
        <v>4046</v>
      </c>
      <c r="W457" s="1" t="s">
        <v>2</v>
      </c>
      <c r="X457" s="1" t="s">
        <v>2</v>
      </c>
      <c r="Y457" s="1" t="s">
        <v>2</v>
      </c>
    </row>
    <row r="458" spans="1:25" hidden="1" x14ac:dyDescent="0.2">
      <c r="A458" s="2">
        <v>144822</v>
      </c>
      <c r="B458" s="2">
        <v>1154</v>
      </c>
      <c r="C458" s="2">
        <v>1393</v>
      </c>
      <c r="D458" s="33" t="str">
        <f>VLOOKUP(C458,Piv.Analysis!A:AA,27,0)</f>
        <v>خرید دارایی ثابت</v>
      </c>
      <c r="E458" s="2" t="s">
        <v>5185</v>
      </c>
      <c r="F458" s="1" t="s">
        <v>240</v>
      </c>
      <c r="G458" s="1" t="s">
        <v>1684</v>
      </c>
      <c r="H458" s="4">
        <v>0</v>
      </c>
      <c r="I458" s="4">
        <v>2902968750</v>
      </c>
      <c r="J458" s="4">
        <f t="shared" si="28"/>
        <v>-2902968750</v>
      </c>
      <c r="K458" s="2">
        <v>61</v>
      </c>
      <c r="L458" s="2">
        <v>14</v>
      </c>
      <c r="M458" s="1" t="s">
        <v>4046</v>
      </c>
      <c r="N458" s="1" t="s">
        <v>2</v>
      </c>
      <c r="O458" s="1" t="s">
        <v>63</v>
      </c>
      <c r="P458" s="1" t="s">
        <v>64</v>
      </c>
      <c r="Q458" s="1" t="s">
        <v>2566</v>
      </c>
      <c r="R458" s="1" t="s">
        <v>2567</v>
      </c>
      <c r="S458" s="1" t="s">
        <v>4047</v>
      </c>
      <c r="T458" s="1" t="s">
        <v>4048</v>
      </c>
      <c r="U458" s="1" t="s">
        <v>4049</v>
      </c>
      <c r="V458" s="1" t="s">
        <v>4046</v>
      </c>
      <c r="W458" s="1" t="s">
        <v>2</v>
      </c>
      <c r="X458" s="1" t="s">
        <v>2</v>
      </c>
      <c r="Y458" s="1" t="s">
        <v>2</v>
      </c>
    </row>
    <row r="459" spans="1:25" hidden="1" x14ac:dyDescent="0.2">
      <c r="A459" s="2">
        <v>144823</v>
      </c>
      <c r="B459" s="2">
        <v>1154</v>
      </c>
      <c r="C459" s="2">
        <v>1393</v>
      </c>
      <c r="D459" s="33" t="str">
        <f>VLOOKUP(C459,Piv.Analysis!A:AA,27,0)</f>
        <v>خرید دارایی ثابت</v>
      </c>
      <c r="E459" s="2" t="s">
        <v>5185</v>
      </c>
      <c r="F459" s="1" t="s">
        <v>240</v>
      </c>
      <c r="G459" s="1" t="s">
        <v>1685</v>
      </c>
      <c r="H459" s="4">
        <v>0</v>
      </c>
      <c r="I459" s="4">
        <v>7176599200</v>
      </c>
      <c r="J459" s="4">
        <f t="shared" si="28"/>
        <v>-7176599200</v>
      </c>
      <c r="K459" s="2">
        <v>61</v>
      </c>
      <c r="L459" s="2">
        <v>14</v>
      </c>
      <c r="M459" s="1" t="s">
        <v>4046</v>
      </c>
      <c r="N459" s="1" t="s">
        <v>2</v>
      </c>
      <c r="O459" s="1" t="s">
        <v>63</v>
      </c>
      <c r="P459" s="1" t="s">
        <v>64</v>
      </c>
      <c r="Q459" s="1" t="s">
        <v>2566</v>
      </c>
      <c r="R459" s="1" t="s">
        <v>2567</v>
      </c>
      <c r="S459" s="1" t="s">
        <v>4047</v>
      </c>
      <c r="T459" s="1" t="s">
        <v>4048</v>
      </c>
      <c r="U459" s="1" t="s">
        <v>4049</v>
      </c>
      <c r="V459" s="1" t="s">
        <v>4046</v>
      </c>
      <c r="W459" s="1" t="s">
        <v>2</v>
      </c>
      <c r="X459" s="1" t="s">
        <v>2</v>
      </c>
      <c r="Y459" s="1" t="s">
        <v>2</v>
      </c>
    </row>
    <row r="460" spans="1:25" hidden="1" x14ac:dyDescent="0.2">
      <c r="A460" s="2">
        <v>144824</v>
      </c>
      <c r="B460" s="2">
        <v>1154</v>
      </c>
      <c r="C460" s="2">
        <v>1393</v>
      </c>
      <c r="D460" s="33" t="str">
        <f>VLOOKUP(C460,Piv.Analysis!A:AA,27,0)</f>
        <v>خرید دارایی ثابت</v>
      </c>
      <c r="E460" s="2" t="s">
        <v>5185</v>
      </c>
      <c r="F460" s="1" t="s">
        <v>240</v>
      </c>
      <c r="G460" s="1" t="s">
        <v>1686</v>
      </c>
      <c r="H460" s="4">
        <v>0</v>
      </c>
      <c r="I460" s="4">
        <v>1293889500</v>
      </c>
      <c r="J460" s="4">
        <f t="shared" si="28"/>
        <v>-1293889500</v>
      </c>
      <c r="K460" s="2">
        <v>61</v>
      </c>
      <c r="L460" s="2">
        <v>14</v>
      </c>
      <c r="M460" s="1" t="s">
        <v>4046</v>
      </c>
      <c r="N460" s="1" t="s">
        <v>2</v>
      </c>
      <c r="O460" s="1" t="s">
        <v>63</v>
      </c>
      <c r="P460" s="1" t="s">
        <v>64</v>
      </c>
      <c r="Q460" s="1" t="s">
        <v>2566</v>
      </c>
      <c r="R460" s="1" t="s">
        <v>2567</v>
      </c>
      <c r="S460" s="1" t="s">
        <v>4047</v>
      </c>
      <c r="T460" s="1" t="s">
        <v>4048</v>
      </c>
      <c r="U460" s="1" t="s">
        <v>4049</v>
      </c>
      <c r="V460" s="1" t="s">
        <v>4046</v>
      </c>
      <c r="W460" s="1" t="s">
        <v>2</v>
      </c>
      <c r="X460" s="1" t="s">
        <v>2</v>
      </c>
      <c r="Y460" s="1" t="s">
        <v>2</v>
      </c>
    </row>
    <row r="461" spans="1:25" hidden="1" x14ac:dyDescent="0.2">
      <c r="A461" s="2">
        <v>147675</v>
      </c>
      <c r="B461" s="2">
        <v>1194</v>
      </c>
      <c r="C461" s="2">
        <v>1489</v>
      </c>
      <c r="D461" s="33" t="str">
        <f>VLOOKUP(C461,Piv.Analysis!A:AA,27,0)</f>
        <v>خرید انباری</v>
      </c>
      <c r="E461" s="2"/>
      <c r="F461" s="1" t="s">
        <v>71</v>
      </c>
      <c r="G461" s="1" t="s">
        <v>4050</v>
      </c>
      <c r="H461" s="4">
        <v>0</v>
      </c>
      <c r="I461" s="4">
        <v>270000000</v>
      </c>
      <c r="J461" s="4">
        <f t="shared" si="28"/>
        <v>-270000000</v>
      </c>
      <c r="K461" s="2">
        <v>117</v>
      </c>
      <c r="L461" s="2">
        <v>24</v>
      </c>
      <c r="M461" s="1" t="s">
        <v>4051</v>
      </c>
      <c r="N461" s="1" t="s">
        <v>2</v>
      </c>
      <c r="O461" s="1" t="s">
        <v>4</v>
      </c>
      <c r="P461" s="1" t="s">
        <v>5</v>
      </c>
      <c r="Q461" s="1" t="s">
        <v>6</v>
      </c>
      <c r="R461" s="1" t="s">
        <v>7</v>
      </c>
      <c r="S461" s="1" t="s">
        <v>13</v>
      </c>
      <c r="T461" s="1" t="s">
        <v>14</v>
      </c>
      <c r="U461" s="1" t="s">
        <v>4052</v>
      </c>
      <c r="V461" s="1" t="s">
        <v>4051</v>
      </c>
      <c r="W461" s="1" t="s">
        <v>2</v>
      </c>
      <c r="X461" s="1" t="s">
        <v>2</v>
      </c>
      <c r="Y461" s="1" t="s">
        <v>2</v>
      </c>
    </row>
    <row r="462" spans="1:25" hidden="1" x14ac:dyDescent="0.2">
      <c r="A462" s="2">
        <v>141846</v>
      </c>
      <c r="B462" s="2">
        <v>1238</v>
      </c>
      <c r="C462" s="2">
        <v>1264</v>
      </c>
      <c r="D462" s="33" t="str">
        <f>VLOOKUP(C462,Piv.Analysis!A:AA,27,0)</f>
        <v>خرید انباری</v>
      </c>
      <c r="E462" s="2"/>
      <c r="F462" s="1" t="s">
        <v>202</v>
      </c>
      <c r="G462" s="1" t="s">
        <v>4053</v>
      </c>
      <c r="H462" s="4">
        <v>0</v>
      </c>
      <c r="I462" s="4">
        <v>178600000</v>
      </c>
      <c r="J462" s="4">
        <f t="shared" si="28"/>
        <v>-178600000</v>
      </c>
      <c r="K462" s="2">
        <v>117</v>
      </c>
      <c r="L462" s="2">
        <v>24</v>
      </c>
      <c r="M462" s="1" t="s">
        <v>4051</v>
      </c>
      <c r="N462" s="1" t="s">
        <v>2</v>
      </c>
      <c r="O462" s="1" t="s">
        <v>4</v>
      </c>
      <c r="P462" s="1" t="s">
        <v>5</v>
      </c>
      <c r="Q462" s="1" t="s">
        <v>6</v>
      </c>
      <c r="R462" s="1" t="s">
        <v>7</v>
      </c>
      <c r="S462" s="1" t="s">
        <v>13</v>
      </c>
      <c r="T462" s="1" t="s">
        <v>14</v>
      </c>
      <c r="U462" s="1" t="s">
        <v>4052</v>
      </c>
      <c r="V462" s="1" t="s">
        <v>4051</v>
      </c>
      <c r="W462" s="1" t="s">
        <v>2</v>
      </c>
      <c r="X462" s="1" t="s">
        <v>2</v>
      </c>
      <c r="Y462" s="1" t="s">
        <v>2</v>
      </c>
    </row>
    <row r="463" spans="1:25" hidden="1" x14ac:dyDescent="0.2">
      <c r="A463" s="2">
        <v>141847</v>
      </c>
      <c r="B463" s="2">
        <v>1238</v>
      </c>
      <c r="C463" s="2">
        <v>1264</v>
      </c>
      <c r="D463" s="33" t="str">
        <f>VLOOKUP(C463,Piv.Analysis!A:AA,27,0)</f>
        <v>خرید انباری</v>
      </c>
      <c r="E463" s="2"/>
      <c r="F463" s="1" t="s">
        <v>202</v>
      </c>
      <c r="G463" s="1" t="s">
        <v>4054</v>
      </c>
      <c r="H463" s="4">
        <v>0</v>
      </c>
      <c r="I463" s="4">
        <v>165600000</v>
      </c>
      <c r="J463" s="4">
        <f t="shared" si="28"/>
        <v>-165600000</v>
      </c>
      <c r="K463" s="2">
        <v>117</v>
      </c>
      <c r="L463" s="2">
        <v>24</v>
      </c>
      <c r="M463" s="1" t="s">
        <v>4051</v>
      </c>
      <c r="N463" s="1" t="s">
        <v>2</v>
      </c>
      <c r="O463" s="1" t="s">
        <v>4</v>
      </c>
      <c r="P463" s="1" t="s">
        <v>5</v>
      </c>
      <c r="Q463" s="1" t="s">
        <v>6</v>
      </c>
      <c r="R463" s="1" t="s">
        <v>7</v>
      </c>
      <c r="S463" s="1" t="s">
        <v>13</v>
      </c>
      <c r="T463" s="1" t="s">
        <v>14</v>
      </c>
      <c r="U463" s="1" t="s">
        <v>4052</v>
      </c>
      <c r="V463" s="1" t="s">
        <v>4051</v>
      </c>
      <c r="W463" s="1" t="s">
        <v>2</v>
      </c>
      <c r="X463" s="1" t="s">
        <v>2</v>
      </c>
      <c r="Y463" s="1" t="s">
        <v>2</v>
      </c>
    </row>
    <row r="464" spans="1:25" hidden="1" x14ac:dyDescent="0.2">
      <c r="A464" s="2">
        <v>147681</v>
      </c>
      <c r="B464" s="2">
        <v>1245</v>
      </c>
      <c r="C464" s="2">
        <v>1490</v>
      </c>
      <c r="D464" s="33" t="str">
        <f>VLOOKUP(C464,Piv.Analysis!A:AA,27,0)</f>
        <v>خرید انباری</v>
      </c>
      <c r="E464" s="2"/>
      <c r="F464" s="1" t="s">
        <v>154</v>
      </c>
      <c r="G464" s="1" t="s">
        <v>4055</v>
      </c>
      <c r="H464" s="4">
        <v>0</v>
      </c>
      <c r="I464" s="4">
        <v>481500000</v>
      </c>
      <c r="J464" s="4">
        <f t="shared" si="28"/>
        <v>-481500000</v>
      </c>
      <c r="K464" s="2">
        <v>117</v>
      </c>
      <c r="L464" s="2">
        <v>24</v>
      </c>
      <c r="M464" s="1" t="s">
        <v>4051</v>
      </c>
      <c r="N464" s="1" t="s">
        <v>2</v>
      </c>
      <c r="O464" s="1" t="s">
        <v>4</v>
      </c>
      <c r="P464" s="1" t="s">
        <v>5</v>
      </c>
      <c r="Q464" s="1" t="s">
        <v>6</v>
      </c>
      <c r="R464" s="1" t="s">
        <v>7</v>
      </c>
      <c r="S464" s="1" t="s">
        <v>13</v>
      </c>
      <c r="T464" s="1" t="s">
        <v>14</v>
      </c>
      <c r="U464" s="1" t="s">
        <v>4052</v>
      </c>
      <c r="V464" s="1" t="s">
        <v>4051</v>
      </c>
      <c r="W464" s="1" t="s">
        <v>2</v>
      </c>
      <c r="X464" s="1" t="s">
        <v>2</v>
      </c>
      <c r="Y464" s="1" t="s">
        <v>2</v>
      </c>
    </row>
    <row r="465" spans="1:25" hidden="1" x14ac:dyDescent="0.2">
      <c r="A465" s="2">
        <v>147682</v>
      </c>
      <c r="B465" s="2">
        <v>1245</v>
      </c>
      <c r="C465" s="2">
        <v>1490</v>
      </c>
      <c r="D465" s="33" t="str">
        <f>VLOOKUP(C465,Piv.Analysis!A:AA,27,0)</f>
        <v>خرید انباری</v>
      </c>
      <c r="E465" s="2"/>
      <c r="F465" s="1" t="s">
        <v>154</v>
      </c>
      <c r="G465" s="1" t="s">
        <v>4056</v>
      </c>
      <c r="H465" s="4">
        <v>0</v>
      </c>
      <c r="I465" s="4">
        <v>37500000</v>
      </c>
      <c r="J465" s="4">
        <f t="shared" si="28"/>
        <v>-37500000</v>
      </c>
      <c r="K465" s="2">
        <v>117</v>
      </c>
      <c r="L465" s="2">
        <v>24</v>
      </c>
      <c r="M465" s="1" t="s">
        <v>4051</v>
      </c>
      <c r="N465" s="1" t="s">
        <v>2</v>
      </c>
      <c r="O465" s="1" t="s">
        <v>4</v>
      </c>
      <c r="P465" s="1" t="s">
        <v>5</v>
      </c>
      <c r="Q465" s="1" t="s">
        <v>6</v>
      </c>
      <c r="R465" s="1" t="s">
        <v>7</v>
      </c>
      <c r="S465" s="1" t="s">
        <v>13</v>
      </c>
      <c r="T465" s="1" t="s">
        <v>14</v>
      </c>
      <c r="U465" s="1" t="s">
        <v>4052</v>
      </c>
      <c r="V465" s="1" t="s">
        <v>4051</v>
      </c>
      <c r="W465" s="1" t="s">
        <v>2</v>
      </c>
      <c r="X465" s="1" t="s">
        <v>2</v>
      </c>
      <c r="Y465" s="1" t="s">
        <v>2</v>
      </c>
    </row>
    <row r="466" spans="1:25" hidden="1" x14ac:dyDescent="0.2">
      <c r="A466" s="2">
        <v>143726</v>
      </c>
      <c r="B466" s="2">
        <v>1301</v>
      </c>
      <c r="C466" s="2">
        <v>1348</v>
      </c>
      <c r="D466" s="33" t="str">
        <f>VLOOKUP(C466,Piv.Analysis!A:AA,27,0)</f>
        <v>خرید انباری</v>
      </c>
      <c r="E466" s="2"/>
      <c r="F466" s="1" t="s">
        <v>209</v>
      </c>
      <c r="G466" s="1" t="s">
        <v>4057</v>
      </c>
      <c r="H466" s="4">
        <v>0</v>
      </c>
      <c r="I466" s="4">
        <v>304000000</v>
      </c>
      <c r="J466" s="4">
        <f t="shared" si="28"/>
        <v>-304000000</v>
      </c>
      <c r="K466" s="2">
        <v>117</v>
      </c>
      <c r="L466" s="2">
        <v>24</v>
      </c>
      <c r="M466" s="1" t="s">
        <v>4051</v>
      </c>
      <c r="N466" s="1" t="s">
        <v>2</v>
      </c>
      <c r="O466" s="1" t="s">
        <v>4</v>
      </c>
      <c r="P466" s="1" t="s">
        <v>5</v>
      </c>
      <c r="Q466" s="1" t="s">
        <v>6</v>
      </c>
      <c r="R466" s="1" t="s">
        <v>7</v>
      </c>
      <c r="S466" s="1" t="s">
        <v>13</v>
      </c>
      <c r="T466" s="1" t="s">
        <v>14</v>
      </c>
      <c r="U466" s="1" t="s">
        <v>4052</v>
      </c>
      <c r="V466" s="1" t="s">
        <v>4051</v>
      </c>
      <c r="W466" s="1" t="s">
        <v>2</v>
      </c>
      <c r="X466" s="1" t="s">
        <v>2</v>
      </c>
      <c r="Y466" s="1" t="s">
        <v>2</v>
      </c>
    </row>
    <row r="467" spans="1:25" hidden="1" x14ac:dyDescent="0.2">
      <c r="A467" s="2">
        <v>142871</v>
      </c>
      <c r="B467" s="2">
        <v>1270</v>
      </c>
      <c r="C467" s="2">
        <v>1318</v>
      </c>
      <c r="D467" s="33" t="str">
        <f>VLOOKUP(C467,Piv.Analysis!A:AA,27,0)</f>
        <v>خرید انباری</v>
      </c>
      <c r="E467" s="2"/>
      <c r="F467" s="1" t="s">
        <v>105</v>
      </c>
      <c r="G467" s="1" t="s">
        <v>4060</v>
      </c>
      <c r="H467" s="4">
        <v>0</v>
      </c>
      <c r="I467" s="4">
        <v>86182000</v>
      </c>
      <c r="J467" s="4">
        <f t="shared" si="28"/>
        <v>-86182000</v>
      </c>
      <c r="K467" s="2">
        <v>117</v>
      </c>
      <c r="L467" s="2">
        <v>24</v>
      </c>
      <c r="M467" s="1" t="s">
        <v>4058</v>
      </c>
      <c r="N467" s="1" t="s">
        <v>2</v>
      </c>
      <c r="O467" s="1" t="s">
        <v>4</v>
      </c>
      <c r="P467" s="1" t="s">
        <v>5</v>
      </c>
      <c r="Q467" s="1" t="s">
        <v>6</v>
      </c>
      <c r="R467" s="1" t="s">
        <v>7</v>
      </c>
      <c r="S467" s="1" t="s">
        <v>13</v>
      </c>
      <c r="T467" s="1" t="s">
        <v>14</v>
      </c>
      <c r="U467" s="1" t="s">
        <v>4059</v>
      </c>
      <c r="V467" s="1" t="s">
        <v>4058</v>
      </c>
      <c r="W467" s="1" t="s">
        <v>2</v>
      </c>
      <c r="X467" s="1" t="s">
        <v>2</v>
      </c>
      <c r="Y467" s="1" t="s">
        <v>2</v>
      </c>
    </row>
    <row r="468" spans="1:25" hidden="1" x14ac:dyDescent="0.2">
      <c r="A468" s="2">
        <v>175958</v>
      </c>
      <c r="B468" s="2">
        <v>1374</v>
      </c>
      <c r="C468" s="2">
        <v>1754</v>
      </c>
      <c r="D468" s="33" t="str">
        <f>VLOOKUP(C468,Piv.Analysis!A:AA,27,0)</f>
        <v>خرید انباری</v>
      </c>
      <c r="E468" s="2"/>
      <c r="F468" s="1" t="s">
        <v>1646</v>
      </c>
      <c r="G468" s="1" t="s">
        <v>4061</v>
      </c>
      <c r="H468" s="4">
        <v>0</v>
      </c>
      <c r="I468" s="4">
        <v>85444000</v>
      </c>
      <c r="J468" s="4">
        <f t="shared" si="28"/>
        <v>-85444000</v>
      </c>
      <c r="K468" s="2">
        <v>117</v>
      </c>
      <c r="L468" s="2">
        <v>24</v>
      </c>
      <c r="M468" s="1" t="s">
        <v>4058</v>
      </c>
      <c r="N468" s="1" t="s">
        <v>2</v>
      </c>
      <c r="O468" s="1" t="s">
        <v>4</v>
      </c>
      <c r="P468" s="1" t="s">
        <v>5</v>
      </c>
      <c r="Q468" s="1" t="s">
        <v>6</v>
      </c>
      <c r="R468" s="1" t="s">
        <v>7</v>
      </c>
      <c r="S468" s="1" t="s">
        <v>13</v>
      </c>
      <c r="T468" s="1" t="s">
        <v>14</v>
      </c>
      <c r="U468" s="1" t="s">
        <v>4059</v>
      </c>
      <c r="V468" s="1" t="s">
        <v>4058</v>
      </c>
      <c r="W468" s="1" t="s">
        <v>2</v>
      </c>
      <c r="X468" s="1" t="s">
        <v>2</v>
      </c>
      <c r="Y468" s="1" t="s">
        <v>2</v>
      </c>
    </row>
    <row r="469" spans="1:25" hidden="1" x14ac:dyDescent="0.2">
      <c r="A469" s="2">
        <v>182083</v>
      </c>
      <c r="B469" s="2">
        <v>1530</v>
      </c>
      <c r="C469" s="2">
        <v>2025</v>
      </c>
      <c r="D469" s="33" t="str">
        <f>VLOOKUP(C469,Piv.Analysis!A:AA,27,0)</f>
        <v>خرید انباری</v>
      </c>
      <c r="E469" s="2"/>
      <c r="F469" s="1" t="s">
        <v>1661</v>
      </c>
      <c r="G469" s="1" t="s">
        <v>4062</v>
      </c>
      <c r="H469" s="4">
        <v>0</v>
      </c>
      <c r="I469" s="4">
        <v>89544000</v>
      </c>
      <c r="J469" s="4">
        <f t="shared" si="28"/>
        <v>-89544000</v>
      </c>
      <c r="K469" s="2">
        <v>117</v>
      </c>
      <c r="L469" s="2">
        <v>24</v>
      </c>
      <c r="M469" s="1" t="s">
        <v>4058</v>
      </c>
      <c r="N469" s="1" t="s">
        <v>2</v>
      </c>
      <c r="O469" s="1" t="s">
        <v>4</v>
      </c>
      <c r="P469" s="1" t="s">
        <v>5</v>
      </c>
      <c r="Q469" s="1" t="s">
        <v>6</v>
      </c>
      <c r="R469" s="1" t="s">
        <v>7</v>
      </c>
      <c r="S469" s="1" t="s">
        <v>13</v>
      </c>
      <c r="T469" s="1" t="s">
        <v>14</v>
      </c>
      <c r="U469" s="1" t="s">
        <v>4059</v>
      </c>
      <c r="V469" s="1" t="s">
        <v>4058</v>
      </c>
      <c r="W469" s="1" t="s">
        <v>2</v>
      </c>
      <c r="X469" s="1" t="s">
        <v>2</v>
      </c>
      <c r="Y469" s="1" t="s">
        <v>2</v>
      </c>
    </row>
    <row r="470" spans="1:25" hidden="1" x14ac:dyDescent="0.2">
      <c r="A470" s="2">
        <v>176579</v>
      </c>
      <c r="B470" s="2">
        <v>1664</v>
      </c>
      <c r="C470" s="2">
        <v>1816</v>
      </c>
      <c r="D470" s="33" t="str">
        <f>VLOOKUP(C470,Piv.Analysis!A:AA,27,0)</f>
        <v>خرید انباری</v>
      </c>
      <c r="E470" s="2"/>
      <c r="F470" s="1" t="s">
        <v>0</v>
      </c>
      <c r="G470" s="1" t="s">
        <v>4063</v>
      </c>
      <c r="H470" s="4">
        <v>0</v>
      </c>
      <c r="I470" s="4">
        <v>88150000</v>
      </c>
      <c r="J470" s="4">
        <f t="shared" si="28"/>
        <v>-88150000</v>
      </c>
      <c r="K470" s="2">
        <v>117</v>
      </c>
      <c r="L470" s="2">
        <v>24</v>
      </c>
      <c r="M470" s="1" t="s">
        <v>4058</v>
      </c>
      <c r="N470" s="1" t="s">
        <v>2</v>
      </c>
      <c r="O470" s="1" t="s">
        <v>4</v>
      </c>
      <c r="P470" s="1" t="s">
        <v>5</v>
      </c>
      <c r="Q470" s="1" t="s">
        <v>6</v>
      </c>
      <c r="R470" s="1" t="s">
        <v>7</v>
      </c>
      <c r="S470" s="1" t="s">
        <v>13</v>
      </c>
      <c r="T470" s="1" t="s">
        <v>14</v>
      </c>
      <c r="U470" s="1" t="s">
        <v>4059</v>
      </c>
      <c r="V470" s="1" t="s">
        <v>4058</v>
      </c>
      <c r="W470" s="1" t="s">
        <v>2</v>
      </c>
      <c r="X470" s="1" t="s">
        <v>2</v>
      </c>
      <c r="Y470" s="1" t="s">
        <v>2</v>
      </c>
    </row>
    <row r="471" spans="1:25" hidden="1" x14ac:dyDescent="0.2">
      <c r="A471" s="2">
        <v>182081</v>
      </c>
      <c r="B471" s="2">
        <v>1397</v>
      </c>
      <c r="C471" s="2">
        <v>2024</v>
      </c>
      <c r="D471" s="33" t="str">
        <f>VLOOKUP(C471,Piv.Analysis!A:AA,27,0)</f>
        <v>خرید انباری</v>
      </c>
      <c r="E471" s="2"/>
      <c r="F471" s="1" t="s">
        <v>149</v>
      </c>
      <c r="G471" s="1" t="s">
        <v>4064</v>
      </c>
      <c r="H471" s="4">
        <v>0</v>
      </c>
      <c r="I471" s="4">
        <v>95000000</v>
      </c>
      <c r="J471" s="4">
        <f t="shared" si="28"/>
        <v>-95000000</v>
      </c>
      <c r="K471" s="2">
        <v>117</v>
      </c>
      <c r="L471" s="2">
        <v>24</v>
      </c>
      <c r="M471" s="1" t="s">
        <v>4065</v>
      </c>
      <c r="N471" s="1" t="s">
        <v>2</v>
      </c>
      <c r="O471" s="1" t="s">
        <v>4</v>
      </c>
      <c r="P471" s="1" t="s">
        <v>5</v>
      </c>
      <c r="Q471" s="1" t="s">
        <v>6</v>
      </c>
      <c r="R471" s="1" t="s">
        <v>7</v>
      </c>
      <c r="S471" s="1" t="s">
        <v>13</v>
      </c>
      <c r="T471" s="1" t="s">
        <v>14</v>
      </c>
      <c r="U471" s="1" t="s">
        <v>4066</v>
      </c>
      <c r="V471" s="1" t="s">
        <v>4065</v>
      </c>
      <c r="W471" s="1" t="s">
        <v>2</v>
      </c>
      <c r="X471" s="1" t="s">
        <v>2</v>
      </c>
      <c r="Y471" s="1" t="s">
        <v>2</v>
      </c>
    </row>
    <row r="472" spans="1:25" hidden="1" x14ac:dyDescent="0.2">
      <c r="A472" s="2">
        <v>182079</v>
      </c>
      <c r="B472" s="2">
        <v>1604</v>
      </c>
      <c r="C472" s="2">
        <v>2023</v>
      </c>
      <c r="D472" s="33" t="str">
        <f>VLOOKUP(C472,Piv.Analysis!A:AA,27,0)</f>
        <v>خرید انباری</v>
      </c>
      <c r="E472" s="2"/>
      <c r="F472" s="1" t="s">
        <v>218</v>
      </c>
      <c r="G472" s="1" t="s">
        <v>4067</v>
      </c>
      <c r="H472" s="4">
        <v>0</v>
      </c>
      <c r="I472" s="4">
        <v>38000000</v>
      </c>
      <c r="J472" s="4">
        <f t="shared" si="28"/>
        <v>-38000000</v>
      </c>
      <c r="K472" s="2">
        <v>117</v>
      </c>
      <c r="L472" s="2">
        <v>24</v>
      </c>
      <c r="M472" s="1" t="s">
        <v>4065</v>
      </c>
      <c r="N472" s="1" t="s">
        <v>2</v>
      </c>
      <c r="O472" s="1" t="s">
        <v>4</v>
      </c>
      <c r="P472" s="1" t="s">
        <v>5</v>
      </c>
      <c r="Q472" s="1" t="s">
        <v>6</v>
      </c>
      <c r="R472" s="1" t="s">
        <v>7</v>
      </c>
      <c r="S472" s="1" t="s">
        <v>13</v>
      </c>
      <c r="T472" s="1" t="s">
        <v>14</v>
      </c>
      <c r="U472" s="1" t="s">
        <v>4066</v>
      </c>
      <c r="V472" s="1" t="s">
        <v>4065</v>
      </c>
      <c r="W472" s="1" t="s">
        <v>2</v>
      </c>
      <c r="X472" s="1" t="s">
        <v>2</v>
      </c>
      <c r="Y472" s="1" t="s">
        <v>2</v>
      </c>
    </row>
    <row r="473" spans="1:25" hidden="1" x14ac:dyDescent="0.2">
      <c r="A473" s="2">
        <v>182106</v>
      </c>
      <c r="B473" s="2">
        <v>1620</v>
      </c>
      <c r="C473" s="2">
        <v>2031</v>
      </c>
      <c r="D473" s="33" t="str">
        <f>VLOOKUP(C473,Piv.Analysis!A:AA,27,0)</f>
        <v>خرید انباری</v>
      </c>
      <c r="E473" s="2"/>
      <c r="F473" s="1" t="s">
        <v>350</v>
      </c>
      <c r="G473" s="1" t="s">
        <v>4068</v>
      </c>
      <c r="H473" s="4">
        <v>0</v>
      </c>
      <c r="I473" s="4">
        <v>19000000</v>
      </c>
      <c r="J473" s="4">
        <f t="shared" si="28"/>
        <v>-19000000</v>
      </c>
      <c r="K473" s="2">
        <v>117</v>
      </c>
      <c r="L473" s="2">
        <v>24</v>
      </c>
      <c r="M473" s="1" t="s">
        <v>4065</v>
      </c>
      <c r="N473" s="1" t="s">
        <v>2</v>
      </c>
      <c r="O473" s="1" t="s">
        <v>4</v>
      </c>
      <c r="P473" s="1" t="s">
        <v>5</v>
      </c>
      <c r="Q473" s="1" t="s">
        <v>6</v>
      </c>
      <c r="R473" s="1" t="s">
        <v>7</v>
      </c>
      <c r="S473" s="1" t="s">
        <v>13</v>
      </c>
      <c r="T473" s="1" t="s">
        <v>14</v>
      </c>
      <c r="U473" s="1" t="s">
        <v>4066</v>
      </c>
      <c r="V473" s="1" t="s">
        <v>4065</v>
      </c>
      <c r="W473" s="1" t="s">
        <v>2</v>
      </c>
      <c r="X473" s="1" t="s">
        <v>2</v>
      </c>
      <c r="Y473" s="1" t="s">
        <v>2</v>
      </c>
    </row>
    <row r="474" spans="1:25" hidden="1" x14ac:dyDescent="0.2">
      <c r="A474" s="2">
        <v>147980</v>
      </c>
      <c r="B474" s="2">
        <v>1447</v>
      </c>
      <c r="C474" s="2">
        <v>1518</v>
      </c>
      <c r="D474" s="29" t="str">
        <f>VLOOKUP(C474,Piv.Analysis!A:AA,27,0)</f>
        <v>خرید خدمات</v>
      </c>
      <c r="E474" s="2"/>
      <c r="F474" s="1" t="s">
        <v>2002</v>
      </c>
      <c r="G474" s="1" t="s">
        <v>2886</v>
      </c>
      <c r="H474" s="4">
        <v>0</v>
      </c>
      <c r="I474" s="4">
        <v>23728000</v>
      </c>
      <c r="J474" s="4">
        <f t="shared" si="28"/>
        <v>-23728000</v>
      </c>
      <c r="K474" s="2">
        <v>117</v>
      </c>
      <c r="L474" s="2">
        <v>24</v>
      </c>
      <c r="M474" s="1" t="s">
        <v>2883</v>
      </c>
      <c r="N474" s="1" t="s">
        <v>2</v>
      </c>
      <c r="O474" s="1" t="s">
        <v>4</v>
      </c>
      <c r="P474" s="1" t="s">
        <v>5</v>
      </c>
      <c r="Q474" s="1" t="s">
        <v>6</v>
      </c>
      <c r="R474" s="1" t="s">
        <v>7</v>
      </c>
      <c r="S474" s="1" t="s">
        <v>13</v>
      </c>
      <c r="T474" s="1" t="s">
        <v>14</v>
      </c>
      <c r="U474" s="1" t="s">
        <v>2884</v>
      </c>
      <c r="V474" s="1" t="s">
        <v>2883</v>
      </c>
      <c r="W474" s="1" t="s">
        <v>2885</v>
      </c>
      <c r="X474" s="1" t="s">
        <v>2</v>
      </c>
      <c r="Y474" s="1" t="s">
        <v>2</v>
      </c>
    </row>
    <row r="475" spans="1:25" hidden="1" x14ac:dyDescent="0.2">
      <c r="A475" s="2">
        <v>147602</v>
      </c>
      <c r="B475" s="2">
        <v>1453</v>
      </c>
      <c r="C475" s="2">
        <v>1479</v>
      </c>
      <c r="D475" s="29" t="str">
        <f>VLOOKUP(C475,Piv.Analysis!A:AA,27,0)</f>
        <v>خرید خدمات</v>
      </c>
      <c r="E475" s="2"/>
      <c r="F475" s="1" t="s">
        <v>1854</v>
      </c>
      <c r="G475" s="1" t="s">
        <v>3506</v>
      </c>
      <c r="H475" s="4">
        <v>0</v>
      </c>
      <c r="I475" s="4">
        <v>53460000</v>
      </c>
      <c r="J475" s="4">
        <f t="shared" ref="J475:J507" si="29">H475-I475</f>
        <v>-53460000</v>
      </c>
      <c r="K475" s="2">
        <v>117</v>
      </c>
      <c r="L475" s="2">
        <v>24</v>
      </c>
      <c r="M475" s="1" t="s">
        <v>3501</v>
      </c>
      <c r="N475" s="1" t="s">
        <v>2</v>
      </c>
      <c r="O475" s="1" t="s">
        <v>4</v>
      </c>
      <c r="P475" s="1" t="s">
        <v>5</v>
      </c>
      <c r="Q475" s="1" t="s">
        <v>6</v>
      </c>
      <c r="R475" s="1" t="s">
        <v>7</v>
      </c>
      <c r="S475" s="1" t="s">
        <v>13</v>
      </c>
      <c r="T475" s="1" t="s">
        <v>14</v>
      </c>
      <c r="U475" s="1" t="s">
        <v>3502</v>
      </c>
      <c r="V475" s="1" t="s">
        <v>3501</v>
      </c>
      <c r="W475" s="1" t="s">
        <v>2</v>
      </c>
      <c r="X475" s="1" t="s">
        <v>2</v>
      </c>
      <c r="Y475" s="1" t="s">
        <v>2</v>
      </c>
    </row>
    <row r="476" spans="1:25" hidden="1" x14ac:dyDescent="0.2">
      <c r="A476" s="2">
        <v>159490</v>
      </c>
      <c r="B476" s="2">
        <v>1456</v>
      </c>
      <c r="C476" s="2">
        <v>1538</v>
      </c>
      <c r="D476" s="29" t="str">
        <f>VLOOKUP(C476,Piv.Analysis!A:AA,27,0)</f>
        <v>خرید خدمات</v>
      </c>
      <c r="E476" s="2"/>
      <c r="F476" s="1" t="s">
        <v>117</v>
      </c>
      <c r="G476" s="1" t="s">
        <v>118</v>
      </c>
      <c r="H476" s="4">
        <v>0</v>
      </c>
      <c r="I476" s="4">
        <v>200000000</v>
      </c>
      <c r="J476" s="4">
        <f t="shared" si="29"/>
        <v>-200000000</v>
      </c>
      <c r="K476" s="2">
        <v>117</v>
      </c>
      <c r="L476" s="2">
        <v>24</v>
      </c>
      <c r="M476" s="1" t="s">
        <v>115</v>
      </c>
      <c r="N476" s="1" t="s">
        <v>2</v>
      </c>
      <c r="O476" s="1" t="s">
        <v>4</v>
      </c>
      <c r="P476" s="1" t="s">
        <v>5</v>
      </c>
      <c r="Q476" s="1" t="s">
        <v>6</v>
      </c>
      <c r="R476" s="1" t="s">
        <v>7</v>
      </c>
      <c r="S476" s="1" t="s">
        <v>13</v>
      </c>
      <c r="T476" s="1" t="s">
        <v>14</v>
      </c>
      <c r="U476" s="1" t="s">
        <v>116</v>
      </c>
      <c r="V476" s="1" t="s">
        <v>115</v>
      </c>
      <c r="W476" s="1" t="s">
        <v>2</v>
      </c>
      <c r="X476" s="1" t="s">
        <v>2</v>
      </c>
      <c r="Y476" s="1" t="s">
        <v>2</v>
      </c>
    </row>
    <row r="477" spans="1:25" hidden="1" x14ac:dyDescent="0.2">
      <c r="A477" s="2">
        <v>173431</v>
      </c>
      <c r="B477" s="2">
        <v>1489</v>
      </c>
      <c r="C477" s="2">
        <v>1558</v>
      </c>
      <c r="D477" s="33" t="str">
        <f>VLOOKUP(C477,Piv.Analysis!A:AA,27,0)</f>
        <v>خرید انباری</v>
      </c>
      <c r="E477" s="2"/>
      <c r="F477" s="1" t="s">
        <v>1655</v>
      </c>
      <c r="G477" s="1" t="s">
        <v>4074</v>
      </c>
      <c r="H477" s="4">
        <v>0</v>
      </c>
      <c r="I477" s="4">
        <v>975982647</v>
      </c>
      <c r="J477" s="4">
        <f t="shared" si="29"/>
        <v>-975982647</v>
      </c>
      <c r="K477" s="2">
        <v>117</v>
      </c>
      <c r="L477" s="2">
        <v>24</v>
      </c>
      <c r="M477" s="1" t="s">
        <v>4075</v>
      </c>
      <c r="N477" s="1" t="s">
        <v>2</v>
      </c>
      <c r="O477" s="1" t="s">
        <v>4</v>
      </c>
      <c r="P477" s="1" t="s">
        <v>5</v>
      </c>
      <c r="Q477" s="1" t="s">
        <v>6</v>
      </c>
      <c r="R477" s="1" t="s">
        <v>7</v>
      </c>
      <c r="S477" s="1" t="s">
        <v>13</v>
      </c>
      <c r="T477" s="1" t="s">
        <v>14</v>
      </c>
      <c r="U477" s="1" t="s">
        <v>4076</v>
      </c>
      <c r="V477" s="1" t="s">
        <v>4075</v>
      </c>
      <c r="W477" s="1" t="s">
        <v>2</v>
      </c>
      <c r="X477" s="1" t="s">
        <v>2</v>
      </c>
      <c r="Y477" s="1" t="s">
        <v>2</v>
      </c>
    </row>
    <row r="478" spans="1:25" hidden="1" x14ac:dyDescent="0.2">
      <c r="A478" s="2">
        <v>173432</v>
      </c>
      <c r="B478" s="2">
        <v>1489</v>
      </c>
      <c r="C478" s="2">
        <v>1558</v>
      </c>
      <c r="D478" s="33" t="str">
        <f>VLOOKUP(C478,Piv.Analysis!A:AA,27,0)</f>
        <v>خرید انباری</v>
      </c>
      <c r="E478" s="2"/>
      <c r="F478" s="1" t="s">
        <v>1655</v>
      </c>
      <c r="G478" s="1" t="s">
        <v>4077</v>
      </c>
      <c r="H478" s="4">
        <v>0</v>
      </c>
      <c r="I478" s="4">
        <v>728684497</v>
      </c>
      <c r="J478" s="4">
        <f t="shared" si="29"/>
        <v>-728684497</v>
      </c>
      <c r="K478" s="2">
        <v>117</v>
      </c>
      <c r="L478" s="2">
        <v>24</v>
      </c>
      <c r="M478" s="1" t="s">
        <v>4075</v>
      </c>
      <c r="N478" s="1" t="s">
        <v>2</v>
      </c>
      <c r="O478" s="1" t="s">
        <v>4</v>
      </c>
      <c r="P478" s="1" t="s">
        <v>5</v>
      </c>
      <c r="Q478" s="1" t="s">
        <v>6</v>
      </c>
      <c r="R478" s="1" t="s">
        <v>7</v>
      </c>
      <c r="S478" s="1" t="s">
        <v>13</v>
      </c>
      <c r="T478" s="1" t="s">
        <v>14</v>
      </c>
      <c r="U478" s="1" t="s">
        <v>4076</v>
      </c>
      <c r="V478" s="1" t="s">
        <v>4075</v>
      </c>
      <c r="W478" s="1" t="s">
        <v>2</v>
      </c>
      <c r="X478" s="1" t="s">
        <v>2</v>
      </c>
      <c r="Y478" s="1" t="s">
        <v>2</v>
      </c>
    </row>
    <row r="479" spans="1:25" hidden="1" x14ac:dyDescent="0.2">
      <c r="A479" s="2">
        <v>173433</v>
      </c>
      <c r="B479" s="2">
        <v>1489</v>
      </c>
      <c r="C479" s="2">
        <v>1558</v>
      </c>
      <c r="D479" s="33" t="str">
        <f>VLOOKUP(C479,Piv.Analysis!A:AA,27,0)</f>
        <v>خرید انباری</v>
      </c>
      <c r="E479" s="2"/>
      <c r="F479" s="1" t="s">
        <v>1655</v>
      </c>
      <c r="G479" s="1" t="s">
        <v>4078</v>
      </c>
      <c r="H479" s="4">
        <v>0</v>
      </c>
      <c r="I479" s="4">
        <v>498384451</v>
      </c>
      <c r="J479" s="4">
        <f t="shared" si="29"/>
        <v>-498384451</v>
      </c>
      <c r="K479" s="2">
        <v>117</v>
      </c>
      <c r="L479" s="2">
        <v>24</v>
      </c>
      <c r="M479" s="1" t="s">
        <v>4075</v>
      </c>
      <c r="N479" s="1" t="s">
        <v>2</v>
      </c>
      <c r="O479" s="1" t="s">
        <v>4</v>
      </c>
      <c r="P479" s="1" t="s">
        <v>5</v>
      </c>
      <c r="Q479" s="1" t="s">
        <v>6</v>
      </c>
      <c r="R479" s="1" t="s">
        <v>7</v>
      </c>
      <c r="S479" s="1" t="s">
        <v>13</v>
      </c>
      <c r="T479" s="1" t="s">
        <v>14</v>
      </c>
      <c r="U479" s="1" t="s">
        <v>4076</v>
      </c>
      <c r="V479" s="1" t="s">
        <v>4075</v>
      </c>
      <c r="W479" s="1" t="s">
        <v>2</v>
      </c>
      <c r="X479" s="1" t="s">
        <v>2</v>
      </c>
      <c r="Y479" s="1" t="s">
        <v>2</v>
      </c>
    </row>
    <row r="480" spans="1:25" hidden="1" x14ac:dyDescent="0.2">
      <c r="A480" s="2">
        <v>173434</v>
      </c>
      <c r="B480" s="2">
        <v>1489</v>
      </c>
      <c r="C480" s="2">
        <v>1558</v>
      </c>
      <c r="D480" s="33" t="str">
        <f>VLOOKUP(C480,Piv.Analysis!A:AA,27,0)</f>
        <v>خرید انباری</v>
      </c>
      <c r="E480" s="2"/>
      <c r="F480" s="1" t="s">
        <v>1655</v>
      </c>
      <c r="G480" s="1" t="s">
        <v>4079</v>
      </c>
      <c r="H480" s="4">
        <v>0</v>
      </c>
      <c r="I480" s="4">
        <v>491390945</v>
      </c>
      <c r="J480" s="4">
        <f t="shared" si="29"/>
        <v>-491390945</v>
      </c>
      <c r="K480" s="2">
        <v>117</v>
      </c>
      <c r="L480" s="2">
        <v>24</v>
      </c>
      <c r="M480" s="1" t="s">
        <v>4075</v>
      </c>
      <c r="N480" s="1" t="s">
        <v>2</v>
      </c>
      <c r="O480" s="1" t="s">
        <v>4</v>
      </c>
      <c r="P480" s="1" t="s">
        <v>5</v>
      </c>
      <c r="Q480" s="1" t="s">
        <v>6</v>
      </c>
      <c r="R480" s="1" t="s">
        <v>7</v>
      </c>
      <c r="S480" s="1" t="s">
        <v>13</v>
      </c>
      <c r="T480" s="1" t="s">
        <v>14</v>
      </c>
      <c r="U480" s="1" t="s">
        <v>4076</v>
      </c>
      <c r="V480" s="1" t="s">
        <v>4075</v>
      </c>
      <c r="W480" s="1" t="s">
        <v>2</v>
      </c>
      <c r="X480" s="1" t="s">
        <v>2</v>
      </c>
      <c r="Y480" s="1" t="s">
        <v>2</v>
      </c>
    </row>
    <row r="481" spans="1:25" hidden="1" x14ac:dyDescent="0.2">
      <c r="A481" s="2">
        <v>173435</v>
      </c>
      <c r="B481" s="2">
        <v>1489</v>
      </c>
      <c r="C481" s="2">
        <v>1558</v>
      </c>
      <c r="D481" s="33" t="str">
        <f>VLOOKUP(C481,Piv.Analysis!A:AA,27,0)</f>
        <v>خرید انباری</v>
      </c>
      <c r="E481" s="2"/>
      <c r="F481" s="1" t="s">
        <v>1655</v>
      </c>
      <c r="G481" s="1" t="s">
        <v>4080</v>
      </c>
      <c r="H481" s="4">
        <v>0</v>
      </c>
      <c r="I481" s="4">
        <v>491002417</v>
      </c>
      <c r="J481" s="4">
        <f t="shared" si="29"/>
        <v>-491002417</v>
      </c>
      <c r="K481" s="2">
        <v>117</v>
      </c>
      <c r="L481" s="2">
        <v>24</v>
      </c>
      <c r="M481" s="1" t="s">
        <v>4075</v>
      </c>
      <c r="N481" s="1" t="s">
        <v>2</v>
      </c>
      <c r="O481" s="1" t="s">
        <v>4</v>
      </c>
      <c r="P481" s="1" t="s">
        <v>5</v>
      </c>
      <c r="Q481" s="1" t="s">
        <v>6</v>
      </c>
      <c r="R481" s="1" t="s">
        <v>7</v>
      </c>
      <c r="S481" s="1" t="s">
        <v>13</v>
      </c>
      <c r="T481" s="1" t="s">
        <v>14</v>
      </c>
      <c r="U481" s="1" t="s">
        <v>4076</v>
      </c>
      <c r="V481" s="1" t="s">
        <v>4075</v>
      </c>
      <c r="W481" s="1" t="s">
        <v>2</v>
      </c>
      <c r="X481" s="1" t="s">
        <v>2</v>
      </c>
      <c r="Y481" s="1" t="s">
        <v>2</v>
      </c>
    </row>
    <row r="482" spans="1:25" hidden="1" x14ac:dyDescent="0.2">
      <c r="A482" s="2">
        <v>173436</v>
      </c>
      <c r="B482" s="2">
        <v>1489</v>
      </c>
      <c r="C482" s="2">
        <v>1558</v>
      </c>
      <c r="D482" s="33" t="str">
        <f>VLOOKUP(C482,Piv.Analysis!A:AA,27,0)</f>
        <v>خرید انباری</v>
      </c>
      <c r="E482" s="2"/>
      <c r="F482" s="1" t="s">
        <v>1655</v>
      </c>
      <c r="G482" s="1" t="s">
        <v>4081</v>
      </c>
      <c r="H482" s="4">
        <v>0</v>
      </c>
      <c r="I482" s="4">
        <v>487797060</v>
      </c>
      <c r="J482" s="4">
        <f t="shared" si="29"/>
        <v>-487797060</v>
      </c>
      <c r="K482" s="2">
        <v>117</v>
      </c>
      <c r="L482" s="2">
        <v>24</v>
      </c>
      <c r="M482" s="1" t="s">
        <v>4075</v>
      </c>
      <c r="N482" s="1" t="s">
        <v>2</v>
      </c>
      <c r="O482" s="1" t="s">
        <v>4</v>
      </c>
      <c r="P482" s="1" t="s">
        <v>5</v>
      </c>
      <c r="Q482" s="1" t="s">
        <v>6</v>
      </c>
      <c r="R482" s="1" t="s">
        <v>7</v>
      </c>
      <c r="S482" s="1" t="s">
        <v>13</v>
      </c>
      <c r="T482" s="1" t="s">
        <v>14</v>
      </c>
      <c r="U482" s="1" t="s">
        <v>4076</v>
      </c>
      <c r="V482" s="1" t="s">
        <v>4075</v>
      </c>
      <c r="W482" s="1" t="s">
        <v>2</v>
      </c>
      <c r="X482" s="1" t="s">
        <v>2</v>
      </c>
      <c r="Y482" s="1" t="s">
        <v>2</v>
      </c>
    </row>
    <row r="483" spans="1:25" hidden="1" x14ac:dyDescent="0.2">
      <c r="A483" s="2">
        <v>173437</v>
      </c>
      <c r="B483" s="2">
        <v>1489</v>
      </c>
      <c r="C483" s="2">
        <v>1558</v>
      </c>
      <c r="D483" s="33" t="str">
        <f>VLOOKUP(C483,Piv.Analysis!A:AA,27,0)</f>
        <v>خرید انباری</v>
      </c>
      <c r="E483" s="2"/>
      <c r="F483" s="1" t="s">
        <v>1655</v>
      </c>
      <c r="G483" s="1" t="s">
        <v>4082</v>
      </c>
      <c r="H483" s="4">
        <v>0</v>
      </c>
      <c r="I483" s="4">
        <v>487020072</v>
      </c>
      <c r="J483" s="4">
        <f t="shared" si="29"/>
        <v>-487020072</v>
      </c>
      <c r="K483" s="2">
        <v>117</v>
      </c>
      <c r="L483" s="2">
        <v>24</v>
      </c>
      <c r="M483" s="1" t="s">
        <v>4075</v>
      </c>
      <c r="N483" s="1" t="s">
        <v>2</v>
      </c>
      <c r="O483" s="1" t="s">
        <v>4</v>
      </c>
      <c r="P483" s="1" t="s">
        <v>5</v>
      </c>
      <c r="Q483" s="1" t="s">
        <v>6</v>
      </c>
      <c r="R483" s="1" t="s">
        <v>7</v>
      </c>
      <c r="S483" s="1" t="s">
        <v>13</v>
      </c>
      <c r="T483" s="1" t="s">
        <v>14</v>
      </c>
      <c r="U483" s="1" t="s">
        <v>4076</v>
      </c>
      <c r="V483" s="1" t="s">
        <v>4075</v>
      </c>
      <c r="W483" s="1" t="s">
        <v>2</v>
      </c>
      <c r="X483" s="1" t="s">
        <v>2</v>
      </c>
      <c r="Y483" s="1" t="s">
        <v>2</v>
      </c>
    </row>
    <row r="484" spans="1:25" hidden="1" x14ac:dyDescent="0.2">
      <c r="A484" s="2">
        <v>173438</v>
      </c>
      <c r="B484" s="2">
        <v>1489</v>
      </c>
      <c r="C484" s="2">
        <v>1558</v>
      </c>
      <c r="D484" s="33" t="str">
        <f>VLOOKUP(C484,Piv.Analysis!A:AA,27,0)</f>
        <v>خرید انباری</v>
      </c>
      <c r="E484" s="2"/>
      <c r="F484" s="1" t="s">
        <v>1655</v>
      </c>
      <c r="G484" s="1" t="s">
        <v>4083</v>
      </c>
      <c r="H484" s="4">
        <v>0</v>
      </c>
      <c r="I484" s="4">
        <v>485271627</v>
      </c>
      <c r="J484" s="4">
        <f t="shared" si="29"/>
        <v>-485271627</v>
      </c>
      <c r="K484" s="2">
        <v>117</v>
      </c>
      <c r="L484" s="2">
        <v>24</v>
      </c>
      <c r="M484" s="1" t="s">
        <v>4075</v>
      </c>
      <c r="N484" s="1" t="s">
        <v>2</v>
      </c>
      <c r="O484" s="1" t="s">
        <v>4</v>
      </c>
      <c r="P484" s="1" t="s">
        <v>5</v>
      </c>
      <c r="Q484" s="1" t="s">
        <v>6</v>
      </c>
      <c r="R484" s="1" t="s">
        <v>7</v>
      </c>
      <c r="S484" s="1" t="s">
        <v>13</v>
      </c>
      <c r="T484" s="1" t="s">
        <v>14</v>
      </c>
      <c r="U484" s="1" t="s">
        <v>4076</v>
      </c>
      <c r="V484" s="1" t="s">
        <v>4075</v>
      </c>
      <c r="W484" s="1" t="s">
        <v>2</v>
      </c>
      <c r="X484" s="1" t="s">
        <v>2</v>
      </c>
      <c r="Y484" s="1" t="s">
        <v>2</v>
      </c>
    </row>
    <row r="485" spans="1:25" hidden="1" x14ac:dyDescent="0.2">
      <c r="A485" s="2">
        <v>173439</v>
      </c>
      <c r="B485" s="2">
        <v>1489</v>
      </c>
      <c r="C485" s="2">
        <v>1558</v>
      </c>
      <c r="D485" s="33" t="str">
        <f>VLOOKUP(C485,Piv.Analysis!A:AA,27,0)</f>
        <v>خرید انباری</v>
      </c>
      <c r="E485" s="2"/>
      <c r="F485" s="1" t="s">
        <v>1655</v>
      </c>
      <c r="G485" s="1" t="s">
        <v>4084</v>
      </c>
      <c r="H485" s="4">
        <v>0</v>
      </c>
      <c r="I485" s="4">
        <v>484591703</v>
      </c>
      <c r="J485" s="4">
        <f t="shared" si="29"/>
        <v>-484591703</v>
      </c>
      <c r="K485" s="2">
        <v>117</v>
      </c>
      <c r="L485" s="2">
        <v>24</v>
      </c>
      <c r="M485" s="1" t="s">
        <v>4075</v>
      </c>
      <c r="N485" s="1" t="s">
        <v>2</v>
      </c>
      <c r="O485" s="1" t="s">
        <v>4</v>
      </c>
      <c r="P485" s="1" t="s">
        <v>5</v>
      </c>
      <c r="Q485" s="1" t="s">
        <v>6</v>
      </c>
      <c r="R485" s="1" t="s">
        <v>7</v>
      </c>
      <c r="S485" s="1" t="s">
        <v>13</v>
      </c>
      <c r="T485" s="1" t="s">
        <v>14</v>
      </c>
      <c r="U485" s="1" t="s">
        <v>4076</v>
      </c>
      <c r="V485" s="1" t="s">
        <v>4075</v>
      </c>
      <c r="W485" s="1" t="s">
        <v>2</v>
      </c>
      <c r="X485" s="1" t="s">
        <v>2</v>
      </c>
      <c r="Y485" s="1" t="s">
        <v>2</v>
      </c>
    </row>
    <row r="486" spans="1:25" hidden="1" x14ac:dyDescent="0.2">
      <c r="A486" s="2">
        <v>173440</v>
      </c>
      <c r="B486" s="2">
        <v>1489</v>
      </c>
      <c r="C486" s="2">
        <v>1558</v>
      </c>
      <c r="D486" s="33" t="str">
        <f>VLOOKUP(C486,Piv.Analysis!A:AA,27,0)</f>
        <v>خرید انباری</v>
      </c>
      <c r="E486" s="2"/>
      <c r="F486" s="1" t="s">
        <v>1655</v>
      </c>
      <c r="G486" s="1" t="s">
        <v>4085</v>
      </c>
      <c r="H486" s="4">
        <v>0</v>
      </c>
      <c r="I486" s="4">
        <v>483523250</v>
      </c>
      <c r="J486" s="4">
        <f t="shared" si="29"/>
        <v>-483523250</v>
      </c>
      <c r="K486" s="2">
        <v>117</v>
      </c>
      <c r="L486" s="2">
        <v>24</v>
      </c>
      <c r="M486" s="1" t="s">
        <v>4075</v>
      </c>
      <c r="N486" s="1" t="s">
        <v>2</v>
      </c>
      <c r="O486" s="1" t="s">
        <v>4</v>
      </c>
      <c r="P486" s="1" t="s">
        <v>5</v>
      </c>
      <c r="Q486" s="1" t="s">
        <v>6</v>
      </c>
      <c r="R486" s="1" t="s">
        <v>7</v>
      </c>
      <c r="S486" s="1" t="s">
        <v>13</v>
      </c>
      <c r="T486" s="1" t="s">
        <v>14</v>
      </c>
      <c r="U486" s="1" t="s">
        <v>4076</v>
      </c>
      <c r="V486" s="1" t="s">
        <v>4075</v>
      </c>
      <c r="W486" s="1" t="s">
        <v>2</v>
      </c>
      <c r="X486" s="1" t="s">
        <v>2</v>
      </c>
      <c r="Y486" s="1" t="s">
        <v>2</v>
      </c>
    </row>
    <row r="487" spans="1:25" hidden="1" x14ac:dyDescent="0.2">
      <c r="A487" s="2">
        <v>173441</v>
      </c>
      <c r="B487" s="2">
        <v>1489</v>
      </c>
      <c r="C487" s="2">
        <v>1558</v>
      </c>
      <c r="D487" s="33" t="str">
        <f>VLOOKUP(C487,Piv.Analysis!A:AA,27,0)</f>
        <v>خرید انباری</v>
      </c>
      <c r="E487" s="2"/>
      <c r="F487" s="1" t="s">
        <v>1655</v>
      </c>
      <c r="G487" s="1" t="s">
        <v>4086</v>
      </c>
      <c r="H487" s="4">
        <v>0</v>
      </c>
      <c r="I487" s="4">
        <v>483231854</v>
      </c>
      <c r="J487" s="4">
        <f t="shared" si="29"/>
        <v>-483231854</v>
      </c>
      <c r="K487" s="2">
        <v>117</v>
      </c>
      <c r="L487" s="2">
        <v>24</v>
      </c>
      <c r="M487" s="1" t="s">
        <v>4075</v>
      </c>
      <c r="N487" s="1" t="s">
        <v>2</v>
      </c>
      <c r="O487" s="1" t="s">
        <v>4</v>
      </c>
      <c r="P487" s="1" t="s">
        <v>5</v>
      </c>
      <c r="Q487" s="1" t="s">
        <v>6</v>
      </c>
      <c r="R487" s="1" t="s">
        <v>7</v>
      </c>
      <c r="S487" s="1" t="s">
        <v>13</v>
      </c>
      <c r="T487" s="1" t="s">
        <v>14</v>
      </c>
      <c r="U487" s="1" t="s">
        <v>4076</v>
      </c>
      <c r="V487" s="1" t="s">
        <v>4075</v>
      </c>
      <c r="W487" s="1" t="s">
        <v>2</v>
      </c>
      <c r="X487" s="1" t="s">
        <v>2</v>
      </c>
      <c r="Y487" s="1" t="s">
        <v>2</v>
      </c>
    </row>
    <row r="488" spans="1:25" hidden="1" x14ac:dyDescent="0.2">
      <c r="A488" s="2">
        <v>173442</v>
      </c>
      <c r="B488" s="2">
        <v>1489</v>
      </c>
      <c r="C488" s="2">
        <v>1558</v>
      </c>
      <c r="D488" s="33" t="str">
        <f>VLOOKUP(C488,Piv.Analysis!A:AA,27,0)</f>
        <v>خرید انباری</v>
      </c>
      <c r="E488" s="2"/>
      <c r="F488" s="1" t="s">
        <v>1655</v>
      </c>
      <c r="G488" s="1" t="s">
        <v>4087</v>
      </c>
      <c r="H488" s="4">
        <v>0</v>
      </c>
      <c r="I488" s="4">
        <v>244869850</v>
      </c>
      <c r="J488" s="4">
        <f t="shared" si="29"/>
        <v>-244869850</v>
      </c>
      <c r="K488" s="2">
        <v>117</v>
      </c>
      <c r="L488" s="2">
        <v>24</v>
      </c>
      <c r="M488" s="1" t="s">
        <v>4075</v>
      </c>
      <c r="N488" s="1" t="s">
        <v>2</v>
      </c>
      <c r="O488" s="1" t="s">
        <v>4</v>
      </c>
      <c r="P488" s="1" t="s">
        <v>5</v>
      </c>
      <c r="Q488" s="1" t="s">
        <v>6</v>
      </c>
      <c r="R488" s="1" t="s">
        <v>7</v>
      </c>
      <c r="S488" s="1" t="s">
        <v>13</v>
      </c>
      <c r="T488" s="1" t="s">
        <v>14</v>
      </c>
      <c r="U488" s="1" t="s">
        <v>4076</v>
      </c>
      <c r="V488" s="1" t="s">
        <v>4075</v>
      </c>
      <c r="W488" s="1" t="s">
        <v>2</v>
      </c>
      <c r="X488" s="1" t="s">
        <v>2</v>
      </c>
      <c r="Y488" s="1" t="s">
        <v>2</v>
      </c>
    </row>
    <row r="489" spans="1:25" hidden="1" x14ac:dyDescent="0.2">
      <c r="A489" s="2">
        <v>173443</v>
      </c>
      <c r="B489" s="2">
        <v>1489</v>
      </c>
      <c r="C489" s="2">
        <v>1558</v>
      </c>
      <c r="D489" s="33" t="str">
        <f>VLOOKUP(C489,Piv.Analysis!A:AA,27,0)</f>
        <v>خرید انباری</v>
      </c>
      <c r="E489" s="2"/>
      <c r="F489" s="1" t="s">
        <v>1655</v>
      </c>
      <c r="G489" s="1" t="s">
        <v>4088</v>
      </c>
      <c r="H489" s="4">
        <v>0</v>
      </c>
      <c r="I489" s="4">
        <v>244675586</v>
      </c>
      <c r="J489" s="4">
        <f t="shared" si="29"/>
        <v>-244675586</v>
      </c>
      <c r="K489" s="2">
        <v>117</v>
      </c>
      <c r="L489" s="2">
        <v>24</v>
      </c>
      <c r="M489" s="1" t="s">
        <v>4075</v>
      </c>
      <c r="N489" s="1" t="s">
        <v>2</v>
      </c>
      <c r="O489" s="1" t="s">
        <v>4</v>
      </c>
      <c r="P489" s="1" t="s">
        <v>5</v>
      </c>
      <c r="Q489" s="1" t="s">
        <v>6</v>
      </c>
      <c r="R489" s="1" t="s">
        <v>7</v>
      </c>
      <c r="S489" s="1" t="s">
        <v>13</v>
      </c>
      <c r="T489" s="1" t="s">
        <v>14</v>
      </c>
      <c r="U489" s="1" t="s">
        <v>4076</v>
      </c>
      <c r="V489" s="1" t="s">
        <v>4075</v>
      </c>
      <c r="W489" s="1" t="s">
        <v>2</v>
      </c>
      <c r="X489" s="1" t="s">
        <v>2</v>
      </c>
      <c r="Y489" s="1" t="s">
        <v>2</v>
      </c>
    </row>
    <row r="490" spans="1:25" hidden="1" x14ac:dyDescent="0.2">
      <c r="A490" s="2">
        <v>173444</v>
      </c>
      <c r="B490" s="2">
        <v>1489</v>
      </c>
      <c r="C490" s="2">
        <v>1558</v>
      </c>
      <c r="D490" s="33" t="str">
        <f>VLOOKUP(C490,Piv.Analysis!A:AA,27,0)</f>
        <v>خرید انباری</v>
      </c>
      <c r="E490" s="2"/>
      <c r="F490" s="1" t="s">
        <v>1655</v>
      </c>
      <c r="G490" s="1" t="s">
        <v>4089</v>
      </c>
      <c r="H490" s="4">
        <v>0</v>
      </c>
      <c r="I490" s="4">
        <v>244481322</v>
      </c>
      <c r="J490" s="4">
        <f t="shared" si="29"/>
        <v>-244481322</v>
      </c>
      <c r="K490" s="2">
        <v>117</v>
      </c>
      <c r="L490" s="2">
        <v>24</v>
      </c>
      <c r="M490" s="1" t="s">
        <v>4075</v>
      </c>
      <c r="N490" s="1" t="s">
        <v>2</v>
      </c>
      <c r="O490" s="1" t="s">
        <v>4</v>
      </c>
      <c r="P490" s="1" t="s">
        <v>5</v>
      </c>
      <c r="Q490" s="1" t="s">
        <v>6</v>
      </c>
      <c r="R490" s="1" t="s">
        <v>7</v>
      </c>
      <c r="S490" s="1" t="s">
        <v>13</v>
      </c>
      <c r="T490" s="1" t="s">
        <v>14</v>
      </c>
      <c r="U490" s="1" t="s">
        <v>4076</v>
      </c>
      <c r="V490" s="1" t="s">
        <v>4075</v>
      </c>
      <c r="W490" s="1" t="s">
        <v>2</v>
      </c>
      <c r="X490" s="1" t="s">
        <v>2</v>
      </c>
      <c r="Y490" s="1" t="s">
        <v>2</v>
      </c>
    </row>
    <row r="491" spans="1:25" hidden="1" x14ac:dyDescent="0.2">
      <c r="A491" s="2">
        <v>173445</v>
      </c>
      <c r="B491" s="2">
        <v>1489</v>
      </c>
      <c r="C491" s="2">
        <v>1558</v>
      </c>
      <c r="D491" s="33" t="str">
        <f>VLOOKUP(C491,Piv.Analysis!A:AA,27,0)</f>
        <v>خرید انباری</v>
      </c>
      <c r="E491" s="2"/>
      <c r="F491" s="1" t="s">
        <v>1655</v>
      </c>
      <c r="G491" s="1" t="s">
        <v>4090</v>
      </c>
      <c r="H491" s="4">
        <v>0</v>
      </c>
      <c r="I491" s="4">
        <v>243412870</v>
      </c>
      <c r="J491" s="4">
        <f t="shared" si="29"/>
        <v>-243412870</v>
      </c>
      <c r="K491" s="2">
        <v>117</v>
      </c>
      <c r="L491" s="2">
        <v>24</v>
      </c>
      <c r="M491" s="1" t="s">
        <v>4075</v>
      </c>
      <c r="N491" s="1" t="s">
        <v>2</v>
      </c>
      <c r="O491" s="1" t="s">
        <v>4</v>
      </c>
      <c r="P491" s="1" t="s">
        <v>5</v>
      </c>
      <c r="Q491" s="1" t="s">
        <v>6</v>
      </c>
      <c r="R491" s="1" t="s">
        <v>7</v>
      </c>
      <c r="S491" s="1" t="s">
        <v>13</v>
      </c>
      <c r="T491" s="1" t="s">
        <v>14</v>
      </c>
      <c r="U491" s="1" t="s">
        <v>4076</v>
      </c>
      <c r="V491" s="1" t="s">
        <v>4075</v>
      </c>
      <c r="W491" s="1" t="s">
        <v>2</v>
      </c>
      <c r="X491" s="1" t="s">
        <v>2</v>
      </c>
      <c r="Y491" s="1" t="s">
        <v>2</v>
      </c>
    </row>
    <row r="492" spans="1:25" hidden="1" x14ac:dyDescent="0.2">
      <c r="A492" s="2">
        <v>173446</v>
      </c>
      <c r="B492" s="2">
        <v>1489</v>
      </c>
      <c r="C492" s="2">
        <v>1558</v>
      </c>
      <c r="D492" s="33" t="str">
        <f>VLOOKUP(C492,Piv.Analysis!A:AA,27,0)</f>
        <v>خرید انباری</v>
      </c>
      <c r="E492" s="2"/>
      <c r="F492" s="1" t="s">
        <v>1655</v>
      </c>
      <c r="G492" s="1" t="s">
        <v>4091</v>
      </c>
      <c r="H492" s="4">
        <v>0</v>
      </c>
      <c r="I492" s="4">
        <v>243412870</v>
      </c>
      <c r="J492" s="4">
        <f t="shared" si="29"/>
        <v>-243412870</v>
      </c>
      <c r="K492" s="2">
        <v>117</v>
      </c>
      <c r="L492" s="2">
        <v>24</v>
      </c>
      <c r="M492" s="1" t="s">
        <v>4075</v>
      </c>
      <c r="N492" s="1" t="s">
        <v>2</v>
      </c>
      <c r="O492" s="1" t="s">
        <v>4</v>
      </c>
      <c r="P492" s="1" t="s">
        <v>5</v>
      </c>
      <c r="Q492" s="1" t="s">
        <v>6</v>
      </c>
      <c r="R492" s="1" t="s">
        <v>7</v>
      </c>
      <c r="S492" s="1" t="s">
        <v>13</v>
      </c>
      <c r="T492" s="1" t="s">
        <v>14</v>
      </c>
      <c r="U492" s="1" t="s">
        <v>4076</v>
      </c>
      <c r="V492" s="1" t="s">
        <v>4075</v>
      </c>
      <c r="W492" s="1" t="s">
        <v>2</v>
      </c>
      <c r="X492" s="1" t="s">
        <v>2</v>
      </c>
      <c r="Y492" s="1" t="s">
        <v>2</v>
      </c>
    </row>
    <row r="493" spans="1:25" hidden="1" x14ac:dyDescent="0.2">
      <c r="A493" s="2">
        <v>173447</v>
      </c>
      <c r="B493" s="2">
        <v>1489</v>
      </c>
      <c r="C493" s="2">
        <v>1558</v>
      </c>
      <c r="D493" s="33" t="str">
        <f>VLOOKUP(C493,Piv.Analysis!A:AA,27,0)</f>
        <v>خرید انباری</v>
      </c>
      <c r="E493" s="2"/>
      <c r="F493" s="1" t="s">
        <v>1655</v>
      </c>
      <c r="G493" s="1" t="s">
        <v>4092</v>
      </c>
      <c r="H493" s="4">
        <v>0</v>
      </c>
      <c r="I493" s="4">
        <v>243218606</v>
      </c>
      <c r="J493" s="4">
        <f t="shared" si="29"/>
        <v>-243218606</v>
      </c>
      <c r="K493" s="2">
        <v>117</v>
      </c>
      <c r="L493" s="2">
        <v>24</v>
      </c>
      <c r="M493" s="1" t="s">
        <v>4075</v>
      </c>
      <c r="N493" s="1" t="s">
        <v>2</v>
      </c>
      <c r="O493" s="1" t="s">
        <v>4</v>
      </c>
      <c r="P493" s="1" t="s">
        <v>5</v>
      </c>
      <c r="Q493" s="1" t="s">
        <v>6</v>
      </c>
      <c r="R493" s="1" t="s">
        <v>7</v>
      </c>
      <c r="S493" s="1" t="s">
        <v>13</v>
      </c>
      <c r="T493" s="1" t="s">
        <v>14</v>
      </c>
      <c r="U493" s="1" t="s">
        <v>4076</v>
      </c>
      <c r="V493" s="1" t="s">
        <v>4075</v>
      </c>
      <c r="W493" s="1" t="s">
        <v>2</v>
      </c>
      <c r="X493" s="1" t="s">
        <v>2</v>
      </c>
      <c r="Y493" s="1" t="s">
        <v>2</v>
      </c>
    </row>
    <row r="494" spans="1:25" hidden="1" x14ac:dyDescent="0.2">
      <c r="A494" s="2">
        <v>173448</v>
      </c>
      <c r="B494" s="2">
        <v>1489</v>
      </c>
      <c r="C494" s="2">
        <v>1558</v>
      </c>
      <c r="D494" s="33" t="str">
        <f>VLOOKUP(C494,Piv.Analysis!A:AA,27,0)</f>
        <v>خرید انباری</v>
      </c>
      <c r="E494" s="2"/>
      <c r="F494" s="1" t="s">
        <v>1655</v>
      </c>
      <c r="G494" s="1" t="s">
        <v>4093</v>
      </c>
      <c r="H494" s="4">
        <v>0</v>
      </c>
      <c r="I494" s="4">
        <v>242927210</v>
      </c>
      <c r="J494" s="4">
        <f t="shared" si="29"/>
        <v>-242927210</v>
      </c>
      <c r="K494" s="2">
        <v>117</v>
      </c>
      <c r="L494" s="2">
        <v>24</v>
      </c>
      <c r="M494" s="1" t="s">
        <v>4075</v>
      </c>
      <c r="N494" s="1" t="s">
        <v>2</v>
      </c>
      <c r="O494" s="1" t="s">
        <v>4</v>
      </c>
      <c r="P494" s="1" t="s">
        <v>5</v>
      </c>
      <c r="Q494" s="1" t="s">
        <v>6</v>
      </c>
      <c r="R494" s="1" t="s">
        <v>7</v>
      </c>
      <c r="S494" s="1" t="s">
        <v>13</v>
      </c>
      <c r="T494" s="1" t="s">
        <v>14</v>
      </c>
      <c r="U494" s="1" t="s">
        <v>4076</v>
      </c>
      <c r="V494" s="1" t="s">
        <v>4075</v>
      </c>
      <c r="W494" s="1" t="s">
        <v>2</v>
      </c>
      <c r="X494" s="1" t="s">
        <v>2</v>
      </c>
      <c r="Y494" s="1" t="s">
        <v>2</v>
      </c>
    </row>
    <row r="495" spans="1:25" hidden="1" x14ac:dyDescent="0.2">
      <c r="A495" s="2">
        <v>173449</v>
      </c>
      <c r="B495" s="2">
        <v>1489</v>
      </c>
      <c r="C495" s="2">
        <v>1558</v>
      </c>
      <c r="D495" s="33" t="str">
        <f>VLOOKUP(C495,Piv.Analysis!A:AA,27,0)</f>
        <v>خرید انباری</v>
      </c>
      <c r="E495" s="2"/>
      <c r="F495" s="1" t="s">
        <v>1655</v>
      </c>
      <c r="G495" s="1" t="s">
        <v>4094</v>
      </c>
      <c r="H495" s="4">
        <v>0</v>
      </c>
      <c r="I495" s="4">
        <v>242635813</v>
      </c>
      <c r="J495" s="4">
        <f t="shared" si="29"/>
        <v>-242635813</v>
      </c>
      <c r="K495" s="2">
        <v>117</v>
      </c>
      <c r="L495" s="2">
        <v>24</v>
      </c>
      <c r="M495" s="1" t="s">
        <v>4075</v>
      </c>
      <c r="N495" s="1" t="s">
        <v>2</v>
      </c>
      <c r="O495" s="1" t="s">
        <v>4</v>
      </c>
      <c r="P495" s="1" t="s">
        <v>5</v>
      </c>
      <c r="Q495" s="1" t="s">
        <v>6</v>
      </c>
      <c r="R495" s="1" t="s">
        <v>7</v>
      </c>
      <c r="S495" s="1" t="s">
        <v>13</v>
      </c>
      <c r="T495" s="1" t="s">
        <v>14</v>
      </c>
      <c r="U495" s="1" t="s">
        <v>4076</v>
      </c>
      <c r="V495" s="1" t="s">
        <v>4075</v>
      </c>
      <c r="W495" s="1" t="s">
        <v>2</v>
      </c>
      <c r="X495" s="1" t="s">
        <v>2</v>
      </c>
      <c r="Y495" s="1" t="s">
        <v>2</v>
      </c>
    </row>
    <row r="496" spans="1:25" hidden="1" x14ac:dyDescent="0.2">
      <c r="A496" s="2">
        <v>173450</v>
      </c>
      <c r="B496" s="2">
        <v>1489</v>
      </c>
      <c r="C496" s="2">
        <v>1558</v>
      </c>
      <c r="D496" s="33" t="str">
        <f>VLOOKUP(C496,Piv.Analysis!A:AA,27,0)</f>
        <v>خرید انباری</v>
      </c>
      <c r="E496" s="2"/>
      <c r="F496" s="1" t="s">
        <v>1655</v>
      </c>
      <c r="G496" s="1" t="s">
        <v>4095</v>
      </c>
      <c r="H496" s="4">
        <v>0</v>
      </c>
      <c r="I496" s="4">
        <v>241470229</v>
      </c>
      <c r="J496" s="4">
        <f t="shared" si="29"/>
        <v>-241470229</v>
      </c>
      <c r="K496" s="2">
        <v>117</v>
      </c>
      <c r="L496" s="2">
        <v>24</v>
      </c>
      <c r="M496" s="1" t="s">
        <v>4075</v>
      </c>
      <c r="N496" s="1" t="s">
        <v>2</v>
      </c>
      <c r="O496" s="1" t="s">
        <v>4</v>
      </c>
      <c r="P496" s="1" t="s">
        <v>5</v>
      </c>
      <c r="Q496" s="1" t="s">
        <v>6</v>
      </c>
      <c r="R496" s="1" t="s">
        <v>7</v>
      </c>
      <c r="S496" s="1" t="s">
        <v>13</v>
      </c>
      <c r="T496" s="1" t="s">
        <v>14</v>
      </c>
      <c r="U496" s="1" t="s">
        <v>4076</v>
      </c>
      <c r="V496" s="1" t="s">
        <v>4075</v>
      </c>
      <c r="W496" s="1" t="s">
        <v>2</v>
      </c>
      <c r="X496" s="1" t="s">
        <v>2</v>
      </c>
      <c r="Y496" s="1" t="s">
        <v>2</v>
      </c>
    </row>
    <row r="497" spans="1:25" hidden="1" x14ac:dyDescent="0.2">
      <c r="A497" s="2">
        <v>173451</v>
      </c>
      <c r="B497" s="2">
        <v>1489</v>
      </c>
      <c r="C497" s="2">
        <v>1558</v>
      </c>
      <c r="D497" s="33" t="str">
        <f>VLOOKUP(C497,Piv.Analysis!A:AA,27,0)</f>
        <v>خرید انباری</v>
      </c>
      <c r="E497" s="2"/>
      <c r="F497" s="1" t="s">
        <v>1655</v>
      </c>
      <c r="G497" s="1" t="s">
        <v>4096</v>
      </c>
      <c r="H497" s="4">
        <v>0</v>
      </c>
      <c r="I497" s="4">
        <v>229620121</v>
      </c>
      <c r="J497" s="4">
        <f t="shared" si="29"/>
        <v>-229620121</v>
      </c>
      <c r="K497" s="2">
        <v>117</v>
      </c>
      <c r="L497" s="2">
        <v>24</v>
      </c>
      <c r="M497" s="1" t="s">
        <v>4075</v>
      </c>
      <c r="N497" s="1" t="s">
        <v>2</v>
      </c>
      <c r="O497" s="1" t="s">
        <v>4</v>
      </c>
      <c r="P497" s="1" t="s">
        <v>5</v>
      </c>
      <c r="Q497" s="1" t="s">
        <v>6</v>
      </c>
      <c r="R497" s="1" t="s">
        <v>7</v>
      </c>
      <c r="S497" s="1" t="s">
        <v>13</v>
      </c>
      <c r="T497" s="1" t="s">
        <v>14</v>
      </c>
      <c r="U497" s="1" t="s">
        <v>4076</v>
      </c>
      <c r="V497" s="1" t="s">
        <v>4075</v>
      </c>
      <c r="W497" s="1" t="s">
        <v>2</v>
      </c>
      <c r="X497" s="1" t="s">
        <v>2</v>
      </c>
      <c r="Y497" s="1" t="s">
        <v>2</v>
      </c>
    </row>
    <row r="498" spans="1:25" hidden="1" x14ac:dyDescent="0.2">
      <c r="A498" s="2">
        <v>179991</v>
      </c>
      <c r="B498" s="2">
        <v>1568</v>
      </c>
      <c r="C498" s="2">
        <v>1876</v>
      </c>
      <c r="D498" s="33" t="str">
        <f>VLOOKUP(C498,Piv.Analysis!A:AA,27,0)</f>
        <v>خرید انباری</v>
      </c>
      <c r="E498" s="2"/>
      <c r="F498" s="1" t="s">
        <v>45</v>
      </c>
      <c r="G498" s="1" t="s">
        <v>4098</v>
      </c>
      <c r="H498" s="4">
        <v>0</v>
      </c>
      <c r="I498" s="4">
        <v>504346575</v>
      </c>
      <c r="J498" s="4">
        <f t="shared" si="29"/>
        <v>-504346575</v>
      </c>
      <c r="K498" s="2">
        <v>117</v>
      </c>
      <c r="L498" s="2">
        <v>24</v>
      </c>
      <c r="M498" s="1" t="s">
        <v>4075</v>
      </c>
      <c r="N498" s="1" t="s">
        <v>2</v>
      </c>
      <c r="O498" s="1" t="s">
        <v>4</v>
      </c>
      <c r="P498" s="1" t="s">
        <v>5</v>
      </c>
      <c r="Q498" s="1" t="s">
        <v>6</v>
      </c>
      <c r="R498" s="1" t="s">
        <v>7</v>
      </c>
      <c r="S498" s="1" t="s">
        <v>13</v>
      </c>
      <c r="T498" s="1" t="s">
        <v>14</v>
      </c>
      <c r="U498" s="1" t="s">
        <v>4076</v>
      </c>
      <c r="V498" s="1" t="s">
        <v>4075</v>
      </c>
      <c r="W498" s="1" t="s">
        <v>2</v>
      </c>
      <c r="X498" s="1" t="s">
        <v>2</v>
      </c>
      <c r="Y498" s="1" t="s">
        <v>2</v>
      </c>
    </row>
    <row r="499" spans="1:25" hidden="1" x14ac:dyDescent="0.2">
      <c r="A499" s="2">
        <v>179992</v>
      </c>
      <c r="B499" s="2">
        <v>1568</v>
      </c>
      <c r="C499" s="2">
        <v>1876</v>
      </c>
      <c r="D499" s="33" t="str">
        <f>VLOOKUP(C499,Piv.Analysis!A:AA,27,0)</f>
        <v>خرید انباری</v>
      </c>
      <c r="E499" s="2"/>
      <c r="F499" s="1" t="s">
        <v>45</v>
      </c>
      <c r="G499" s="1" t="s">
        <v>4099</v>
      </c>
      <c r="H499" s="4">
        <v>0</v>
      </c>
      <c r="I499" s="4">
        <v>494766584</v>
      </c>
      <c r="J499" s="4">
        <f t="shared" si="29"/>
        <v>-494766584</v>
      </c>
      <c r="K499" s="2">
        <v>117</v>
      </c>
      <c r="L499" s="2">
        <v>24</v>
      </c>
      <c r="M499" s="1" t="s">
        <v>4075</v>
      </c>
      <c r="N499" s="1" t="s">
        <v>2</v>
      </c>
      <c r="O499" s="1" t="s">
        <v>4</v>
      </c>
      <c r="P499" s="1" t="s">
        <v>5</v>
      </c>
      <c r="Q499" s="1" t="s">
        <v>6</v>
      </c>
      <c r="R499" s="1" t="s">
        <v>7</v>
      </c>
      <c r="S499" s="1" t="s">
        <v>13</v>
      </c>
      <c r="T499" s="1" t="s">
        <v>14</v>
      </c>
      <c r="U499" s="1" t="s">
        <v>4076</v>
      </c>
      <c r="V499" s="1" t="s">
        <v>4075</v>
      </c>
      <c r="W499" s="1" t="s">
        <v>2</v>
      </c>
      <c r="X499" s="1" t="s">
        <v>2</v>
      </c>
      <c r="Y499" s="1" t="s">
        <v>2</v>
      </c>
    </row>
    <row r="500" spans="1:25" hidden="1" x14ac:dyDescent="0.2">
      <c r="A500" s="2">
        <v>179993</v>
      </c>
      <c r="B500" s="2">
        <v>1568</v>
      </c>
      <c r="C500" s="2">
        <v>1876</v>
      </c>
      <c r="D500" s="33" t="str">
        <f>VLOOKUP(C500,Piv.Analysis!A:AA,27,0)</f>
        <v>خرید انباری</v>
      </c>
      <c r="E500" s="2"/>
      <c r="F500" s="1" t="s">
        <v>45</v>
      </c>
      <c r="G500" s="1" t="s">
        <v>4100</v>
      </c>
      <c r="H500" s="4">
        <v>0</v>
      </c>
      <c r="I500" s="4">
        <v>245686841</v>
      </c>
      <c r="J500" s="4">
        <f t="shared" si="29"/>
        <v>-245686841</v>
      </c>
      <c r="K500" s="2">
        <v>117</v>
      </c>
      <c r="L500" s="2">
        <v>24</v>
      </c>
      <c r="M500" s="1" t="s">
        <v>4075</v>
      </c>
      <c r="N500" s="1" t="s">
        <v>2</v>
      </c>
      <c r="O500" s="1" t="s">
        <v>4</v>
      </c>
      <c r="P500" s="1" t="s">
        <v>5</v>
      </c>
      <c r="Q500" s="1" t="s">
        <v>6</v>
      </c>
      <c r="R500" s="1" t="s">
        <v>7</v>
      </c>
      <c r="S500" s="1" t="s">
        <v>13</v>
      </c>
      <c r="T500" s="1" t="s">
        <v>14</v>
      </c>
      <c r="U500" s="1" t="s">
        <v>4076</v>
      </c>
      <c r="V500" s="1" t="s">
        <v>4075</v>
      </c>
      <c r="W500" s="1" t="s">
        <v>2</v>
      </c>
      <c r="X500" s="1" t="s">
        <v>2</v>
      </c>
      <c r="Y500" s="1" t="s">
        <v>2</v>
      </c>
    </row>
    <row r="501" spans="1:25" hidden="1" x14ac:dyDescent="0.2">
      <c r="A501" s="2">
        <v>142692</v>
      </c>
      <c r="B501" s="2">
        <v>1269</v>
      </c>
      <c r="C501" s="2">
        <v>1300</v>
      </c>
      <c r="D501" s="33" t="str">
        <f>VLOOKUP(C501,Piv.Analysis!A:AA,27,0)</f>
        <v>خرید انباری</v>
      </c>
      <c r="E501" s="2"/>
      <c r="F501" s="1" t="s">
        <v>105</v>
      </c>
      <c r="G501" s="1" t="s">
        <v>4111</v>
      </c>
      <c r="H501" s="4">
        <v>0</v>
      </c>
      <c r="I501" s="4">
        <v>159997830</v>
      </c>
      <c r="J501" s="4">
        <f t="shared" si="29"/>
        <v>-159997830</v>
      </c>
      <c r="K501" s="2">
        <v>117</v>
      </c>
      <c r="L501" s="2">
        <v>24</v>
      </c>
      <c r="M501" s="1" t="s">
        <v>4112</v>
      </c>
      <c r="N501" s="1" t="s">
        <v>2</v>
      </c>
      <c r="O501" s="1" t="s">
        <v>4</v>
      </c>
      <c r="P501" s="1" t="s">
        <v>5</v>
      </c>
      <c r="Q501" s="1" t="s">
        <v>6</v>
      </c>
      <c r="R501" s="1" t="s">
        <v>7</v>
      </c>
      <c r="S501" s="1" t="s">
        <v>13</v>
      </c>
      <c r="T501" s="1" t="s">
        <v>14</v>
      </c>
      <c r="U501" s="1" t="s">
        <v>4113</v>
      </c>
      <c r="V501" s="1" t="s">
        <v>4112</v>
      </c>
      <c r="W501" s="1" t="s">
        <v>2</v>
      </c>
      <c r="X501" s="1" t="s">
        <v>2</v>
      </c>
      <c r="Y501" s="1" t="s">
        <v>2</v>
      </c>
    </row>
    <row r="502" spans="1:25" hidden="1" x14ac:dyDescent="0.2">
      <c r="A502" s="2">
        <v>146561</v>
      </c>
      <c r="B502" s="2">
        <v>1366</v>
      </c>
      <c r="C502" s="2">
        <v>1417</v>
      </c>
      <c r="D502" s="33" t="str">
        <f>VLOOKUP(C502,Piv.Analysis!A:AA,27,0)</f>
        <v>خرید انباری</v>
      </c>
      <c r="E502" s="2"/>
      <c r="F502" s="1" t="s">
        <v>1091</v>
      </c>
      <c r="G502" s="1" t="s">
        <v>4118</v>
      </c>
      <c r="H502" s="4">
        <v>0</v>
      </c>
      <c r="I502" s="4">
        <v>10166449653</v>
      </c>
      <c r="J502" s="4">
        <f t="shared" si="29"/>
        <v>-10166449653</v>
      </c>
      <c r="K502" s="2">
        <v>117</v>
      </c>
      <c r="L502" s="2">
        <v>24</v>
      </c>
      <c r="M502" s="1" t="s">
        <v>4116</v>
      </c>
      <c r="N502" s="1" t="s">
        <v>2</v>
      </c>
      <c r="O502" s="1" t="s">
        <v>4</v>
      </c>
      <c r="P502" s="1" t="s">
        <v>5</v>
      </c>
      <c r="Q502" s="1" t="s">
        <v>6</v>
      </c>
      <c r="R502" s="1" t="s">
        <v>7</v>
      </c>
      <c r="S502" s="1" t="s">
        <v>13</v>
      </c>
      <c r="T502" s="1" t="s">
        <v>14</v>
      </c>
      <c r="U502" s="1" t="s">
        <v>4117</v>
      </c>
      <c r="V502" s="1" t="s">
        <v>4116</v>
      </c>
      <c r="W502" s="1" t="s">
        <v>2</v>
      </c>
      <c r="X502" s="1" t="s">
        <v>2</v>
      </c>
      <c r="Y502" s="1" t="s">
        <v>2</v>
      </c>
    </row>
    <row r="503" spans="1:25" hidden="1" x14ac:dyDescent="0.2">
      <c r="A503" s="2">
        <v>146562</v>
      </c>
      <c r="B503" s="2">
        <v>1366</v>
      </c>
      <c r="C503" s="2">
        <v>1417</v>
      </c>
      <c r="D503" s="33" t="str">
        <f>VLOOKUP(C503,Piv.Analysis!A:AA,27,0)</f>
        <v>خرید انباری</v>
      </c>
      <c r="E503" s="2"/>
      <c r="F503" s="1" t="s">
        <v>1091</v>
      </c>
      <c r="G503" s="1" t="s">
        <v>4119</v>
      </c>
      <c r="H503" s="4">
        <v>0</v>
      </c>
      <c r="I503" s="4">
        <v>7063409993</v>
      </c>
      <c r="J503" s="4">
        <f t="shared" si="29"/>
        <v>-7063409993</v>
      </c>
      <c r="K503" s="2">
        <v>117</v>
      </c>
      <c r="L503" s="2">
        <v>24</v>
      </c>
      <c r="M503" s="1" t="s">
        <v>4116</v>
      </c>
      <c r="N503" s="1" t="s">
        <v>2</v>
      </c>
      <c r="O503" s="1" t="s">
        <v>4</v>
      </c>
      <c r="P503" s="1" t="s">
        <v>5</v>
      </c>
      <c r="Q503" s="1" t="s">
        <v>6</v>
      </c>
      <c r="R503" s="1" t="s">
        <v>7</v>
      </c>
      <c r="S503" s="1" t="s">
        <v>13</v>
      </c>
      <c r="T503" s="1" t="s">
        <v>14</v>
      </c>
      <c r="U503" s="1" t="s">
        <v>4117</v>
      </c>
      <c r="V503" s="1" t="s">
        <v>4116</v>
      </c>
      <c r="W503" s="1" t="s">
        <v>2</v>
      </c>
      <c r="X503" s="1" t="s">
        <v>2</v>
      </c>
      <c r="Y503" s="1" t="s">
        <v>2</v>
      </c>
    </row>
    <row r="504" spans="1:25" hidden="1" x14ac:dyDescent="0.2">
      <c r="A504" s="2">
        <v>153785</v>
      </c>
      <c r="B504" s="2">
        <v>1156</v>
      </c>
      <c r="C504" s="2">
        <v>1531</v>
      </c>
      <c r="D504" s="29" t="str">
        <f>VLOOKUP(C504,Piv.Analysis!A:AA,27,0)</f>
        <v>خرید خدمات</v>
      </c>
      <c r="E504" s="2"/>
      <c r="F504" s="1" t="s">
        <v>240</v>
      </c>
      <c r="G504" s="1" t="s">
        <v>4130</v>
      </c>
      <c r="H504" s="4">
        <v>0</v>
      </c>
      <c r="I504" s="4">
        <v>747656000</v>
      </c>
      <c r="J504" s="4">
        <f t="shared" si="29"/>
        <v>-747656000</v>
      </c>
      <c r="K504" s="2">
        <v>117</v>
      </c>
      <c r="L504" s="2">
        <v>24</v>
      </c>
      <c r="M504" s="1" t="s">
        <v>4127</v>
      </c>
      <c r="N504" s="1" t="s">
        <v>2</v>
      </c>
      <c r="O504" s="1" t="s">
        <v>4</v>
      </c>
      <c r="P504" s="1" t="s">
        <v>5</v>
      </c>
      <c r="Q504" s="1" t="s">
        <v>6</v>
      </c>
      <c r="R504" s="1" t="s">
        <v>7</v>
      </c>
      <c r="S504" s="1" t="s">
        <v>13</v>
      </c>
      <c r="T504" s="1" t="s">
        <v>14</v>
      </c>
      <c r="U504" s="1" t="s">
        <v>4128</v>
      </c>
      <c r="V504" s="1" t="s">
        <v>4127</v>
      </c>
      <c r="W504" s="1" t="s">
        <v>2</v>
      </c>
      <c r="X504" s="1" t="s">
        <v>2</v>
      </c>
      <c r="Y504" s="1" t="s">
        <v>2</v>
      </c>
    </row>
    <row r="505" spans="1:25" hidden="1" x14ac:dyDescent="0.2">
      <c r="A505" s="2">
        <v>147756</v>
      </c>
      <c r="B505" s="2">
        <v>1427</v>
      </c>
      <c r="C505" s="2">
        <v>1500</v>
      </c>
      <c r="D505" s="33" t="str">
        <f>VLOOKUP(C505,Piv.Analysis!A:AA,27,0)</f>
        <v>خرید انباری</v>
      </c>
      <c r="E505" s="2"/>
      <c r="F505" s="1" t="s">
        <v>582</v>
      </c>
      <c r="G505" s="1" t="s">
        <v>4142</v>
      </c>
      <c r="H505" s="4">
        <v>0</v>
      </c>
      <c r="I505" s="4">
        <v>10624230000</v>
      </c>
      <c r="J505" s="4">
        <f t="shared" si="29"/>
        <v>-10624230000</v>
      </c>
      <c r="K505" s="2">
        <v>117</v>
      </c>
      <c r="L505" s="2">
        <v>24</v>
      </c>
      <c r="M505" s="1" t="s">
        <v>4143</v>
      </c>
      <c r="N505" s="1" t="s">
        <v>2</v>
      </c>
      <c r="O505" s="1" t="s">
        <v>4</v>
      </c>
      <c r="P505" s="1" t="s">
        <v>5</v>
      </c>
      <c r="Q505" s="1" t="s">
        <v>6</v>
      </c>
      <c r="R505" s="1" t="s">
        <v>7</v>
      </c>
      <c r="S505" s="1" t="s">
        <v>13</v>
      </c>
      <c r="T505" s="1" t="s">
        <v>14</v>
      </c>
      <c r="U505" s="1" t="s">
        <v>4144</v>
      </c>
      <c r="V505" s="1" t="s">
        <v>4143</v>
      </c>
      <c r="W505" s="1" t="s">
        <v>2</v>
      </c>
      <c r="X505" s="1" t="s">
        <v>2</v>
      </c>
      <c r="Y505" s="1" t="s">
        <v>2</v>
      </c>
    </row>
    <row r="506" spans="1:25" hidden="1" x14ac:dyDescent="0.2">
      <c r="A506" s="2">
        <v>147757</v>
      </c>
      <c r="B506" s="2">
        <v>1427</v>
      </c>
      <c r="C506" s="2">
        <v>1500</v>
      </c>
      <c r="D506" s="33" t="str">
        <f>VLOOKUP(C506,Piv.Analysis!A:AA,27,0)</f>
        <v>خرید انباری</v>
      </c>
      <c r="E506" s="2"/>
      <c r="F506" s="1" t="s">
        <v>582</v>
      </c>
      <c r="G506" s="1" t="s">
        <v>4145</v>
      </c>
      <c r="H506" s="4">
        <v>0</v>
      </c>
      <c r="I506" s="4">
        <v>9630150000</v>
      </c>
      <c r="J506" s="4">
        <f t="shared" si="29"/>
        <v>-9630150000</v>
      </c>
      <c r="K506" s="2">
        <v>117</v>
      </c>
      <c r="L506" s="2">
        <v>24</v>
      </c>
      <c r="M506" s="1" t="s">
        <v>4143</v>
      </c>
      <c r="N506" s="1" t="s">
        <v>2</v>
      </c>
      <c r="O506" s="1" t="s">
        <v>4</v>
      </c>
      <c r="P506" s="1" t="s">
        <v>5</v>
      </c>
      <c r="Q506" s="1" t="s">
        <v>6</v>
      </c>
      <c r="R506" s="1" t="s">
        <v>7</v>
      </c>
      <c r="S506" s="1" t="s">
        <v>13</v>
      </c>
      <c r="T506" s="1" t="s">
        <v>14</v>
      </c>
      <c r="U506" s="1" t="s">
        <v>4144</v>
      </c>
      <c r="V506" s="1" t="s">
        <v>4143</v>
      </c>
      <c r="W506" s="1" t="s">
        <v>2</v>
      </c>
      <c r="X506" s="1" t="s">
        <v>2</v>
      </c>
      <c r="Y506" s="1" t="s">
        <v>2</v>
      </c>
    </row>
    <row r="507" spans="1:25" hidden="1" x14ac:dyDescent="0.2">
      <c r="A507" s="2">
        <v>147758</v>
      </c>
      <c r="B507" s="2">
        <v>1427</v>
      </c>
      <c r="C507" s="2">
        <v>1500</v>
      </c>
      <c r="D507" s="33" t="str">
        <f>VLOOKUP(C507,Piv.Analysis!A:AA,27,0)</f>
        <v>خرید انباری</v>
      </c>
      <c r="E507" s="2"/>
      <c r="F507" s="1" t="s">
        <v>582</v>
      </c>
      <c r="G507" s="1" t="s">
        <v>4146</v>
      </c>
      <c r="H507" s="4">
        <v>0</v>
      </c>
      <c r="I507" s="4">
        <v>1326530000</v>
      </c>
      <c r="J507" s="4">
        <f t="shared" si="29"/>
        <v>-1326530000</v>
      </c>
      <c r="K507" s="2">
        <v>117</v>
      </c>
      <c r="L507" s="2">
        <v>24</v>
      </c>
      <c r="M507" s="1" t="s">
        <v>4143</v>
      </c>
      <c r="N507" s="1" t="s">
        <v>2</v>
      </c>
      <c r="O507" s="1" t="s">
        <v>4</v>
      </c>
      <c r="P507" s="1" t="s">
        <v>5</v>
      </c>
      <c r="Q507" s="1" t="s">
        <v>6</v>
      </c>
      <c r="R507" s="1" t="s">
        <v>7</v>
      </c>
      <c r="S507" s="1" t="s">
        <v>13</v>
      </c>
      <c r="T507" s="1" t="s">
        <v>14</v>
      </c>
      <c r="U507" s="1" t="s">
        <v>4144</v>
      </c>
      <c r="V507" s="1" t="s">
        <v>4143</v>
      </c>
      <c r="W507" s="1" t="s">
        <v>2</v>
      </c>
      <c r="X507" s="1" t="s">
        <v>2</v>
      </c>
      <c r="Y507" s="1" t="s">
        <v>2</v>
      </c>
    </row>
    <row r="508" spans="1:25" hidden="1" x14ac:dyDescent="0.2">
      <c r="A508" s="2">
        <v>174328</v>
      </c>
      <c r="B508" s="2">
        <v>1557</v>
      </c>
      <c r="C508" s="2">
        <v>1652</v>
      </c>
      <c r="D508" s="33" t="str">
        <f>VLOOKUP(C508,Piv.Analysis!A:AA,27,0)</f>
        <v>خرید انباری</v>
      </c>
      <c r="E508" s="2"/>
      <c r="F508" s="1" t="s">
        <v>335</v>
      </c>
      <c r="G508" s="1" t="s">
        <v>4147</v>
      </c>
      <c r="H508" s="4">
        <v>0</v>
      </c>
      <c r="I508" s="4">
        <v>59659733000</v>
      </c>
      <c r="J508" s="4">
        <f t="shared" ref="J508:J523" si="30">H508-I508</f>
        <v>-59659733000</v>
      </c>
      <c r="K508" s="2">
        <v>117</v>
      </c>
      <c r="L508" s="2">
        <v>24</v>
      </c>
      <c r="M508" s="1" t="s">
        <v>4143</v>
      </c>
      <c r="N508" s="1" t="s">
        <v>2</v>
      </c>
      <c r="O508" s="1" t="s">
        <v>4</v>
      </c>
      <c r="P508" s="1" t="s">
        <v>5</v>
      </c>
      <c r="Q508" s="1" t="s">
        <v>6</v>
      </c>
      <c r="R508" s="1" t="s">
        <v>7</v>
      </c>
      <c r="S508" s="1" t="s">
        <v>13</v>
      </c>
      <c r="T508" s="1" t="s">
        <v>14</v>
      </c>
      <c r="U508" s="1" t="s">
        <v>4144</v>
      </c>
      <c r="V508" s="1" t="s">
        <v>4143</v>
      </c>
      <c r="W508" s="1" t="s">
        <v>2</v>
      </c>
      <c r="X508" s="1" t="s">
        <v>2</v>
      </c>
      <c r="Y508" s="1" t="s">
        <v>2</v>
      </c>
    </row>
    <row r="509" spans="1:25" hidden="1" x14ac:dyDescent="0.2">
      <c r="A509" s="2">
        <v>174329</v>
      </c>
      <c r="B509" s="2">
        <v>1557</v>
      </c>
      <c r="C509" s="2">
        <v>1652</v>
      </c>
      <c r="D509" s="33" t="str">
        <f>VLOOKUP(C509,Piv.Analysis!A:AA,27,0)</f>
        <v>خرید انباری</v>
      </c>
      <c r="E509" s="2"/>
      <c r="F509" s="1" t="s">
        <v>335</v>
      </c>
      <c r="G509" s="1" t="s">
        <v>4148</v>
      </c>
      <c r="H509" s="4">
        <v>0</v>
      </c>
      <c r="I509" s="4">
        <v>16328527000</v>
      </c>
      <c r="J509" s="4">
        <f t="shared" si="30"/>
        <v>-16328527000</v>
      </c>
      <c r="K509" s="2">
        <v>117</v>
      </c>
      <c r="L509" s="2">
        <v>24</v>
      </c>
      <c r="M509" s="1" t="s">
        <v>4143</v>
      </c>
      <c r="N509" s="1" t="s">
        <v>2</v>
      </c>
      <c r="O509" s="1" t="s">
        <v>4</v>
      </c>
      <c r="P509" s="1" t="s">
        <v>5</v>
      </c>
      <c r="Q509" s="1" t="s">
        <v>6</v>
      </c>
      <c r="R509" s="1" t="s">
        <v>7</v>
      </c>
      <c r="S509" s="1" t="s">
        <v>13</v>
      </c>
      <c r="T509" s="1" t="s">
        <v>14</v>
      </c>
      <c r="U509" s="1" t="s">
        <v>4144</v>
      </c>
      <c r="V509" s="1" t="s">
        <v>4143</v>
      </c>
      <c r="W509" s="1" t="s">
        <v>2</v>
      </c>
      <c r="X509" s="1" t="s">
        <v>2</v>
      </c>
      <c r="Y509" s="1" t="s">
        <v>2</v>
      </c>
    </row>
    <row r="510" spans="1:25" hidden="1" x14ac:dyDescent="0.2">
      <c r="A510" s="2">
        <v>175744</v>
      </c>
      <c r="B510" s="2">
        <v>1634</v>
      </c>
      <c r="C510" s="2">
        <v>1740</v>
      </c>
      <c r="D510" s="33" t="str">
        <f>VLOOKUP(C510,Piv.Analysis!A:AA,27,0)</f>
        <v>خرید انباری</v>
      </c>
      <c r="E510" s="2"/>
      <c r="F510" s="1" t="s">
        <v>723</v>
      </c>
      <c r="G510" s="1" t="s">
        <v>4149</v>
      </c>
      <c r="H510" s="4">
        <v>0</v>
      </c>
      <c r="I510" s="4">
        <v>6225208000</v>
      </c>
      <c r="J510" s="4">
        <f t="shared" si="30"/>
        <v>-6225208000</v>
      </c>
      <c r="K510" s="2">
        <v>117</v>
      </c>
      <c r="L510" s="2">
        <v>24</v>
      </c>
      <c r="M510" s="1" t="s">
        <v>4143</v>
      </c>
      <c r="N510" s="1" t="s">
        <v>2</v>
      </c>
      <c r="O510" s="1" t="s">
        <v>4</v>
      </c>
      <c r="P510" s="1" t="s">
        <v>5</v>
      </c>
      <c r="Q510" s="1" t="s">
        <v>6</v>
      </c>
      <c r="R510" s="1" t="s">
        <v>7</v>
      </c>
      <c r="S510" s="1" t="s">
        <v>13</v>
      </c>
      <c r="T510" s="1" t="s">
        <v>14</v>
      </c>
      <c r="U510" s="1" t="s">
        <v>4144</v>
      </c>
      <c r="V510" s="1" t="s">
        <v>4143</v>
      </c>
      <c r="W510" s="1" t="s">
        <v>2</v>
      </c>
      <c r="X510" s="1" t="s">
        <v>2</v>
      </c>
      <c r="Y510" s="1" t="s">
        <v>2</v>
      </c>
    </row>
    <row r="511" spans="1:25" hidden="1" x14ac:dyDescent="0.2">
      <c r="A511" s="2">
        <v>153749</v>
      </c>
      <c r="B511" s="2">
        <v>1272</v>
      </c>
      <c r="C511" s="2">
        <v>1530</v>
      </c>
      <c r="D511" s="33" t="str">
        <f>VLOOKUP(C511,Piv.Analysis!A:AA,27,0)</f>
        <v>خرید انباری</v>
      </c>
      <c r="E511" s="2"/>
      <c r="F511" s="1" t="s">
        <v>105</v>
      </c>
      <c r="G511" s="1" t="s">
        <v>4155</v>
      </c>
      <c r="H511" s="4">
        <v>0</v>
      </c>
      <c r="I511" s="4">
        <v>3250000</v>
      </c>
      <c r="J511" s="4">
        <f t="shared" si="30"/>
        <v>-3250000</v>
      </c>
      <c r="K511" s="2">
        <v>117</v>
      </c>
      <c r="L511" s="2">
        <v>24</v>
      </c>
      <c r="M511" s="1" t="s">
        <v>4156</v>
      </c>
      <c r="N511" s="1" t="s">
        <v>2</v>
      </c>
      <c r="O511" s="1" t="s">
        <v>4</v>
      </c>
      <c r="P511" s="1" t="s">
        <v>5</v>
      </c>
      <c r="Q511" s="1" t="s">
        <v>6</v>
      </c>
      <c r="R511" s="1" t="s">
        <v>7</v>
      </c>
      <c r="S511" s="1" t="s">
        <v>13</v>
      </c>
      <c r="T511" s="1" t="s">
        <v>14</v>
      </c>
      <c r="U511" s="1" t="s">
        <v>4157</v>
      </c>
      <c r="V511" s="1" t="s">
        <v>4156</v>
      </c>
      <c r="W511" s="1" t="s">
        <v>2</v>
      </c>
      <c r="X511" s="1" t="s">
        <v>2</v>
      </c>
      <c r="Y511" s="1" t="s">
        <v>2</v>
      </c>
    </row>
    <row r="512" spans="1:25" hidden="1" x14ac:dyDescent="0.2">
      <c r="A512" s="2">
        <v>173334</v>
      </c>
      <c r="B512" s="2">
        <v>1475</v>
      </c>
      <c r="C512" s="2">
        <v>1554</v>
      </c>
      <c r="D512" s="33" t="str">
        <f>VLOOKUP(C512,Piv.Analysis!A:AA,27,0)</f>
        <v>خرید انباری</v>
      </c>
      <c r="E512" s="2"/>
      <c r="F512" s="1" t="s">
        <v>1099</v>
      </c>
      <c r="G512" s="1" t="s">
        <v>4158</v>
      </c>
      <c r="H512" s="4">
        <v>0</v>
      </c>
      <c r="I512" s="4">
        <v>12463299800</v>
      </c>
      <c r="J512" s="4">
        <f t="shared" si="30"/>
        <v>-12463299800</v>
      </c>
      <c r="K512" s="2">
        <v>117</v>
      </c>
      <c r="L512" s="2">
        <v>24</v>
      </c>
      <c r="M512" s="1" t="s">
        <v>4159</v>
      </c>
      <c r="N512" s="1" t="s">
        <v>2</v>
      </c>
      <c r="O512" s="1" t="s">
        <v>4</v>
      </c>
      <c r="P512" s="1" t="s">
        <v>5</v>
      </c>
      <c r="Q512" s="1" t="s">
        <v>6</v>
      </c>
      <c r="R512" s="1" t="s">
        <v>7</v>
      </c>
      <c r="S512" s="1" t="s">
        <v>13</v>
      </c>
      <c r="T512" s="1" t="s">
        <v>14</v>
      </c>
      <c r="U512" s="1" t="s">
        <v>4160</v>
      </c>
      <c r="V512" s="1" t="s">
        <v>4159</v>
      </c>
      <c r="W512" s="1" t="s">
        <v>2</v>
      </c>
      <c r="X512" s="1" t="s">
        <v>2</v>
      </c>
      <c r="Y512" s="1" t="s">
        <v>2</v>
      </c>
    </row>
    <row r="513" spans="1:25" hidden="1" x14ac:dyDescent="0.2">
      <c r="A513" s="2">
        <v>173335</v>
      </c>
      <c r="B513" s="2">
        <v>1475</v>
      </c>
      <c r="C513" s="2">
        <v>1554</v>
      </c>
      <c r="D513" s="33" t="str">
        <f>VLOOKUP(C513,Piv.Analysis!A:AA,27,0)</f>
        <v>خرید انباری</v>
      </c>
      <c r="E513" s="2"/>
      <c r="F513" s="1" t="s">
        <v>1099</v>
      </c>
      <c r="G513" s="1" t="s">
        <v>4161</v>
      </c>
      <c r="H513" s="4">
        <v>0</v>
      </c>
      <c r="I513" s="4">
        <v>3960809300</v>
      </c>
      <c r="J513" s="4">
        <f t="shared" si="30"/>
        <v>-3960809300</v>
      </c>
      <c r="K513" s="2">
        <v>117</v>
      </c>
      <c r="L513" s="2">
        <v>24</v>
      </c>
      <c r="M513" s="1" t="s">
        <v>4159</v>
      </c>
      <c r="N513" s="1" t="s">
        <v>2</v>
      </c>
      <c r="O513" s="1" t="s">
        <v>4</v>
      </c>
      <c r="P513" s="1" t="s">
        <v>5</v>
      </c>
      <c r="Q513" s="1" t="s">
        <v>6</v>
      </c>
      <c r="R513" s="1" t="s">
        <v>7</v>
      </c>
      <c r="S513" s="1" t="s">
        <v>13</v>
      </c>
      <c r="T513" s="1" t="s">
        <v>14</v>
      </c>
      <c r="U513" s="1" t="s">
        <v>4160</v>
      </c>
      <c r="V513" s="1" t="s">
        <v>4159</v>
      </c>
      <c r="W513" s="1" t="s">
        <v>2</v>
      </c>
      <c r="X513" s="1" t="s">
        <v>2</v>
      </c>
      <c r="Y513" s="1" t="s">
        <v>2</v>
      </c>
    </row>
    <row r="514" spans="1:25" hidden="1" x14ac:dyDescent="0.2">
      <c r="A514" s="2">
        <v>173336</v>
      </c>
      <c r="B514" s="2">
        <v>1475</v>
      </c>
      <c r="C514" s="2">
        <v>1554</v>
      </c>
      <c r="D514" s="33" t="str">
        <f>VLOOKUP(C514,Piv.Analysis!A:AA,27,0)</f>
        <v>خرید انباری</v>
      </c>
      <c r="E514" s="2"/>
      <c r="F514" s="1" t="s">
        <v>1099</v>
      </c>
      <c r="G514" s="1" t="s">
        <v>4162</v>
      </c>
      <c r="H514" s="4">
        <v>0</v>
      </c>
      <c r="I514" s="4">
        <v>3842380800</v>
      </c>
      <c r="J514" s="4">
        <f t="shared" si="30"/>
        <v>-3842380800</v>
      </c>
      <c r="K514" s="2">
        <v>117</v>
      </c>
      <c r="L514" s="2">
        <v>24</v>
      </c>
      <c r="M514" s="1" t="s">
        <v>4159</v>
      </c>
      <c r="N514" s="1" t="s">
        <v>2</v>
      </c>
      <c r="O514" s="1" t="s">
        <v>4</v>
      </c>
      <c r="P514" s="1" t="s">
        <v>5</v>
      </c>
      <c r="Q514" s="1" t="s">
        <v>6</v>
      </c>
      <c r="R514" s="1" t="s">
        <v>7</v>
      </c>
      <c r="S514" s="1" t="s">
        <v>13</v>
      </c>
      <c r="T514" s="1" t="s">
        <v>14</v>
      </c>
      <c r="U514" s="1" t="s">
        <v>4160</v>
      </c>
      <c r="V514" s="1" t="s">
        <v>4159</v>
      </c>
      <c r="W514" s="1" t="s">
        <v>2</v>
      </c>
      <c r="X514" s="1" t="s">
        <v>2</v>
      </c>
      <c r="Y514" s="1" t="s">
        <v>2</v>
      </c>
    </row>
    <row r="515" spans="1:25" hidden="1" x14ac:dyDescent="0.2">
      <c r="A515" s="2">
        <v>173337</v>
      </c>
      <c r="B515" s="2">
        <v>1475</v>
      </c>
      <c r="C515" s="2">
        <v>1554</v>
      </c>
      <c r="D515" s="33" t="str">
        <f>VLOOKUP(C515,Piv.Analysis!A:AA,27,0)</f>
        <v>خرید انباری</v>
      </c>
      <c r="E515" s="2"/>
      <c r="F515" s="1" t="s">
        <v>1099</v>
      </c>
      <c r="G515" s="1" t="s">
        <v>4163</v>
      </c>
      <c r="H515" s="4">
        <v>0</v>
      </c>
      <c r="I515" s="4">
        <v>3774789900</v>
      </c>
      <c r="J515" s="4">
        <f t="shared" si="30"/>
        <v>-3774789900</v>
      </c>
      <c r="K515" s="2">
        <v>117</v>
      </c>
      <c r="L515" s="2">
        <v>24</v>
      </c>
      <c r="M515" s="1" t="s">
        <v>4159</v>
      </c>
      <c r="N515" s="1" t="s">
        <v>2</v>
      </c>
      <c r="O515" s="1" t="s">
        <v>4</v>
      </c>
      <c r="P515" s="1" t="s">
        <v>5</v>
      </c>
      <c r="Q515" s="1" t="s">
        <v>6</v>
      </c>
      <c r="R515" s="1" t="s">
        <v>7</v>
      </c>
      <c r="S515" s="1" t="s">
        <v>13</v>
      </c>
      <c r="T515" s="1" t="s">
        <v>14</v>
      </c>
      <c r="U515" s="1" t="s">
        <v>4160</v>
      </c>
      <c r="V515" s="1" t="s">
        <v>4159</v>
      </c>
      <c r="W515" s="1" t="s">
        <v>2</v>
      </c>
      <c r="X515" s="1" t="s">
        <v>2</v>
      </c>
      <c r="Y515" s="1" t="s">
        <v>2</v>
      </c>
    </row>
    <row r="516" spans="1:25" hidden="1" x14ac:dyDescent="0.2">
      <c r="A516" s="2">
        <v>175723</v>
      </c>
      <c r="B516" s="2">
        <v>1633</v>
      </c>
      <c r="C516" s="2">
        <v>1735</v>
      </c>
      <c r="D516" s="33" t="str">
        <f>VLOOKUP(C516,Piv.Analysis!A:AA,27,0)</f>
        <v>خرید انباری</v>
      </c>
      <c r="E516" s="2"/>
      <c r="F516" s="1" t="s">
        <v>723</v>
      </c>
      <c r="G516" s="1" t="s">
        <v>4164</v>
      </c>
      <c r="H516" s="4">
        <v>0</v>
      </c>
      <c r="I516" s="4">
        <v>4137611386</v>
      </c>
      <c r="J516" s="4">
        <f t="shared" si="30"/>
        <v>-4137611386</v>
      </c>
      <c r="K516" s="2">
        <v>117</v>
      </c>
      <c r="L516" s="2">
        <v>24</v>
      </c>
      <c r="M516" s="1" t="s">
        <v>4159</v>
      </c>
      <c r="N516" s="1" t="s">
        <v>2</v>
      </c>
      <c r="O516" s="1" t="s">
        <v>4</v>
      </c>
      <c r="P516" s="1" t="s">
        <v>5</v>
      </c>
      <c r="Q516" s="1" t="s">
        <v>6</v>
      </c>
      <c r="R516" s="1" t="s">
        <v>7</v>
      </c>
      <c r="S516" s="1" t="s">
        <v>13</v>
      </c>
      <c r="T516" s="1" t="s">
        <v>14</v>
      </c>
      <c r="U516" s="1" t="s">
        <v>4160</v>
      </c>
      <c r="V516" s="1" t="s">
        <v>4159</v>
      </c>
      <c r="W516" s="1" t="s">
        <v>2</v>
      </c>
      <c r="X516" s="1" t="s">
        <v>2</v>
      </c>
      <c r="Y516" s="1" t="s">
        <v>2</v>
      </c>
    </row>
    <row r="517" spans="1:25" hidden="1" x14ac:dyDescent="0.2">
      <c r="A517" s="2">
        <v>175724</v>
      </c>
      <c r="B517" s="2">
        <v>1633</v>
      </c>
      <c r="C517" s="2">
        <v>1735</v>
      </c>
      <c r="D517" s="33" t="str">
        <f>VLOOKUP(C517,Piv.Analysis!A:AA,27,0)</f>
        <v>خرید انباری</v>
      </c>
      <c r="E517" s="2"/>
      <c r="F517" s="1" t="s">
        <v>723</v>
      </c>
      <c r="G517" s="1" t="s">
        <v>4165</v>
      </c>
      <c r="H517" s="4">
        <v>0</v>
      </c>
      <c r="I517" s="4">
        <v>4127535787</v>
      </c>
      <c r="J517" s="4">
        <f t="shared" si="30"/>
        <v>-4127535787</v>
      </c>
      <c r="K517" s="2">
        <v>117</v>
      </c>
      <c r="L517" s="2">
        <v>24</v>
      </c>
      <c r="M517" s="1" t="s">
        <v>4159</v>
      </c>
      <c r="N517" s="1" t="s">
        <v>2</v>
      </c>
      <c r="O517" s="1" t="s">
        <v>4</v>
      </c>
      <c r="P517" s="1" t="s">
        <v>5</v>
      </c>
      <c r="Q517" s="1" t="s">
        <v>6</v>
      </c>
      <c r="R517" s="1" t="s">
        <v>7</v>
      </c>
      <c r="S517" s="1" t="s">
        <v>13</v>
      </c>
      <c r="T517" s="1" t="s">
        <v>14</v>
      </c>
      <c r="U517" s="1" t="s">
        <v>4160</v>
      </c>
      <c r="V517" s="1" t="s">
        <v>4159</v>
      </c>
      <c r="W517" s="1" t="s">
        <v>2</v>
      </c>
      <c r="X517" s="1" t="s">
        <v>2</v>
      </c>
      <c r="Y517" s="1" t="s">
        <v>2</v>
      </c>
    </row>
    <row r="518" spans="1:25" hidden="1" x14ac:dyDescent="0.2">
      <c r="A518" s="2">
        <v>175725</v>
      </c>
      <c r="B518" s="2">
        <v>1633</v>
      </c>
      <c r="C518" s="2">
        <v>1735</v>
      </c>
      <c r="D518" s="33" t="str">
        <f>VLOOKUP(C518,Piv.Analysis!A:AA,27,0)</f>
        <v>خرید انباری</v>
      </c>
      <c r="E518" s="2"/>
      <c r="F518" s="1" t="s">
        <v>723</v>
      </c>
      <c r="G518" s="1" t="s">
        <v>4166</v>
      </c>
      <c r="H518" s="4">
        <v>0</v>
      </c>
      <c r="I518" s="4">
        <v>4075456808</v>
      </c>
      <c r="J518" s="4">
        <f t="shared" si="30"/>
        <v>-4075456808</v>
      </c>
      <c r="K518" s="2">
        <v>117</v>
      </c>
      <c r="L518" s="2">
        <v>24</v>
      </c>
      <c r="M518" s="1" t="s">
        <v>4159</v>
      </c>
      <c r="N518" s="1" t="s">
        <v>2</v>
      </c>
      <c r="O518" s="1" t="s">
        <v>4</v>
      </c>
      <c r="P518" s="1" t="s">
        <v>5</v>
      </c>
      <c r="Q518" s="1" t="s">
        <v>6</v>
      </c>
      <c r="R518" s="1" t="s">
        <v>7</v>
      </c>
      <c r="S518" s="1" t="s">
        <v>13</v>
      </c>
      <c r="T518" s="1" t="s">
        <v>14</v>
      </c>
      <c r="U518" s="1" t="s">
        <v>4160</v>
      </c>
      <c r="V518" s="1" t="s">
        <v>4159</v>
      </c>
      <c r="W518" s="1" t="s">
        <v>2</v>
      </c>
      <c r="X518" s="1" t="s">
        <v>2</v>
      </c>
      <c r="Y518" s="1" t="s">
        <v>2</v>
      </c>
    </row>
    <row r="519" spans="1:25" hidden="1" x14ac:dyDescent="0.2">
      <c r="A519" s="2">
        <v>175726</v>
      </c>
      <c r="B519" s="2">
        <v>1633</v>
      </c>
      <c r="C519" s="2">
        <v>1735</v>
      </c>
      <c r="D519" s="33" t="str">
        <f>VLOOKUP(C519,Piv.Analysis!A:AA,27,0)</f>
        <v>خرید انباری</v>
      </c>
      <c r="E519" s="2"/>
      <c r="F519" s="1" t="s">
        <v>723</v>
      </c>
      <c r="G519" s="1" t="s">
        <v>4167</v>
      </c>
      <c r="H519" s="4">
        <v>0</v>
      </c>
      <c r="I519" s="4">
        <v>3714276588</v>
      </c>
      <c r="J519" s="4">
        <f t="shared" si="30"/>
        <v>-3714276588</v>
      </c>
      <c r="K519" s="2">
        <v>117</v>
      </c>
      <c r="L519" s="2">
        <v>24</v>
      </c>
      <c r="M519" s="1" t="s">
        <v>4159</v>
      </c>
      <c r="N519" s="1" t="s">
        <v>2</v>
      </c>
      <c r="O519" s="1" t="s">
        <v>4</v>
      </c>
      <c r="P519" s="1" t="s">
        <v>5</v>
      </c>
      <c r="Q519" s="1" t="s">
        <v>6</v>
      </c>
      <c r="R519" s="1" t="s">
        <v>7</v>
      </c>
      <c r="S519" s="1" t="s">
        <v>13</v>
      </c>
      <c r="T519" s="1" t="s">
        <v>14</v>
      </c>
      <c r="U519" s="1" t="s">
        <v>4160</v>
      </c>
      <c r="V519" s="1" t="s">
        <v>4159</v>
      </c>
      <c r="W519" s="1" t="s">
        <v>2</v>
      </c>
      <c r="X519" s="1" t="s">
        <v>2</v>
      </c>
      <c r="Y519" s="1" t="s">
        <v>2</v>
      </c>
    </row>
    <row r="520" spans="1:25" hidden="1" x14ac:dyDescent="0.2">
      <c r="A520" s="2">
        <v>175727</v>
      </c>
      <c r="B520" s="2">
        <v>1633</v>
      </c>
      <c r="C520" s="2">
        <v>1735</v>
      </c>
      <c r="D520" s="33" t="str">
        <f>VLOOKUP(C520,Piv.Analysis!A:AA,27,0)</f>
        <v>خرید انباری</v>
      </c>
      <c r="E520" s="2"/>
      <c r="F520" s="1" t="s">
        <v>723</v>
      </c>
      <c r="G520" s="1" t="s">
        <v>4168</v>
      </c>
      <c r="H520" s="4">
        <v>0</v>
      </c>
      <c r="I520" s="4">
        <v>3376615267</v>
      </c>
      <c r="J520" s="4">
        <f t="shared" si="30"/>
        <v>-3376615267</v>
      </c>
      <c r="K520" s="2">
        <v>117</v>
      </c>
      <c r="L520" s="2">
        <v>24</v>
      </c>
      <c r="M520" s="1" t="s">
        <v>4159</v>
      </c>
      <c r="N520" s="1" t="s">
        <v>2</v>
      </c>
      <c r="O520" s="1" t="s">
        <v>4</v>
      </c>
      <c r="P520" s="1" t="s">
        <v>5</v>
      </c>
      <c r="Q520" s="1" t="s">
        <v>6</v>
      </c>
      <c r="R520" s="1" t="s">
        <v>7</v>
      </c>
      <c r="S520" s="1" t="s">
        <v>13</v>
      </c>
      <c r="T520" s="1" t="s">
        <v>14</v>
      </c>
      <c r="U520" s="1" t="s">
        <v>4160</v>
      </c>
      <c r="V520" s="1" t="s">
        <v>4159</v>
      </c>
      <c r="W520" s="1" t="s">
        <v>2</v>
      </c>
      <c r="X520" s="1" t="s">
        <v>2</v>
      </c>
      <c r="Y520" s="1" t="s">
        <v>2</v>
      </c>
    </row>
    <row r="521" spans="1:25" hidden="1" x14ac:dyDescent="0.2">
      <c r="A521" s="2">
        <v>183712</v>
      </c>
      <c r="B521" s="2">
        <v>1502</v>
      </c>
      <c r="C521" s="2">
        <v>2131</v>
      </c>
      <c r="D521" s="33" t="str">
        <f>VLOOKUP(C521,Piv.Analysis!A:AA,27,0)</f>
        <v>خرید انباری</v>
      </c>
      <c r="E521" s="2"/>
      <c r="F521" s="1" t="s">
        <v>297</v>
      </c>
      <c r="G521" s="1" t="s">
        <v>4175</v>
      </c>
      <c r="H521" s="4">
        <v>0</v>
      </c>
      <c r="I521" s="4">
        <v>134177992400</v>
      </c>
      <c r="J521" s="4">
        <f t="shared" si="30"/>
        <v>-134177992400</v>
      </c>
      <c r="K521" s="2">
        <v>117</v>
      </c>
      <c r="L521" s="2">
        <v>24</v>
      </c>
      <c r="M521" s="1" t="s">
        <v>4176</v>
      </c>
      <c r="N521" s="1" t="s">
        <v>2</v>
      </c>
      <c r="O521" s="1" t="s">
        <v>4</v>
      </c>
      <c r="P521" s="1" t="s">
        <v>5</v>
      </c>
      <c r="Q521" s="1" t="s">
        <v>6</v>
      </c>
      <c r="R521" s="1" t="s">
        <v>7</v>
      </c>
      <c r="S521" s="1" t="s">
        <v>13</v>
      </c>
      <c r="T521" s="1" t="s">
        <v>14</v>
      </c>
      <c r="U521" s="1" t="s">
        <v>4177</v>
      </c>
      <c r="V521" s="1" t="s">
        <v>4176</v>
      </c>
      <c r="W521" s="1" t="s">
        <v>2</v>
      </c>
      <c r="X521" s="1" t="s">
        <v>2</v>
      </c>
      <c r="Y521" s="1" t="s">
        <v>2</v>
      </c>
    </row>
    <row r="522" spans="1:25" hidden="1" x14ac:dyDescent="0.2">
      <c r="A522" s="2">
        <v>175735</v>
      </c>
      <c r="B522" s="2">
        <v>1618</v>
      </c>
      <c r="C522" s="2">
        <v>1739</v>
      </c>
      <c r="D522" s="33" t="str">
        <f>VLOOKUP(C522,Piv.Analysis!A:AA,27,0)</f>
        <v>خرید انباری</v>
      </c>
      <c r="E522" s="2"/>
      <c r="F522" s="1" t="s">
        <v>350</v>
      </c>
      <c r="G522" s="1" t="s">
        <v>4213</v>
      </c>
      <c r="H522" s="4">
        <v>0</v>
      </c>
      <c r="I522" s="4">
        <v>433994400</v>
      </c>
      <c r="J522" s="4">
        <f t="shared" si="30"/>
        <v>-433994400</v>
      </c>
      <c r="K522" s="2">
        <v>117</v>
      </c>
      <c r="L522" s="2">
        <v>24</v>
      </c>
      <c r="M522" s="1" t="s">
        <v>4211</v>
      </c>
      <c r="N522" s="1" t="s">
        <v>2</v>
      </c>
      <c r="O522" s="1" t="s">
        <v>4</v>
      </c>
      <c r="P522" s="1" t="s">
        <v>5</v>
      </c>
      <c r="Q522" s="1" t="s">
        <v>6</v>
      </c>
      <c r="R522" s="1" t="s">
        <v>7</v>
      </c>
      <c r="S522" s="1" t="s">
        <v>13</v>
      </c>
      <c r="T522" s="1" t="s">
        <v>14</v>
      </c>
      <c r="U522" s="1" t="s">
        <v>4212</v>
      </c>
      <c r="V522" s="1" t="s">
        <v>4211</v>
      </c>
      <c r="W522" s="1" t="s">
        <v>2</v>
      </c>
      <c r="X522" s="1" t="s">
        <v>2</v>
      </c>
      <c r="Y522" s="1" t="s">
        <v>2</v>
      </c>
    </row>
    <row r="523" spans="1:25" hidden="1" x14ac:dyDescent="0.2">
      <c r="A523" s="2">
        <v>175797</v>
      </c>
      <c r="B523" s="2">
        <v>1555</v>
      </c>
      <c r="C523" s="2">
        <v>1746</v>
      </c>
      <c r="D523" s="33" t="str">
        <f>VLOOKUP(C523,Piv.Analysis!A:AA,27,0)</f>
        <v>خرید دارایی ثابت نامشهود</v>
      </c>
      <c r="E523" s="2" t="s">
        <v>5186</v>
      </c>
      <c r="F523" s="1" t="s">
        <v>1692</v>
      </c>
      <c r="G523" s="1" t="s">
        <v>1708</v>
      </c>
      <c r="H523" s="4">
        <v>0</v>
      </c>
      <c r="I523" s="4">
        <v>8500000</v>
      </c>
      <c r="J523" s="4">
        <f t="shared" si="30"/>
        <v>-8500000</v>
      </c>
      <c r="K523" s="2">
        <v>117</v>
      </c>
      <c r="L523" s="2">
        <v>24</v>
      </c>
      <c r="M523" s="1" t="s">
        <v>4215</v>
      </c>
      <c r="N523" s="1" t="s">
        <v>2</v>
      </c>
      <c r="O523" s="1" t="s">
        <v>4</v>
      </c>
      <c r="P523" s="1" t="s">
        <v>5</v>
      </c>
      <c r="Q523" s="1" t="s">
        <v>6</v>
      </c>
      <c r="R523" s="1" t="s">
        <v>7</v>
      </c>
      <c r="S523" s="1" t="s">
        <v>13</v>
      </c>
      <c r="T523" s="1" t="s">
        <v>14</v>
      </c>
      <c r="U523" s="1" t="s">
        <v>4216</v>
      </c>
      <c r="V523" s="1" t="s">
        <v>4215</v>
      </c>
      <c r="W523" s="1" t="s">
        <v>2</v>
      </c>
      <c r="X523" s="1" t="s">
        <v>2</v>
      </c>
      <c r="Y523" s="1" t="s">
        <v>2</v>
      </c>
    </row>
    <row r="524" spans="1:25" hidden="1" x14ac:dyDescent="0.2">
      <c r="A524" s="2">
        <v>183240</v>
      </c>
      <c r="B524" s="2">
        <v>1587</v>
      </c>
      <c r="C524" s="2">
        <v>2115</v>
      </c>
      <c r="D524" s="33" t="str">
        <f>VLOOKUP(C524,Piv.Analysis!A:AA,27,0)</f>
        <v>خرید انباری</v>
      </c>
      <c r="E524" s="2"/>
      <c r="F524" s="1" t="s">
        <v>211</v>
      </c>
      <c r="G524" s="1" t="s">
        <v>4220</v>
      </c>
      <c r="H524" s="4">
        <v>0</v>
      </c>
      <c r="I524" s="4">
        <v>2166920000</v>
      </c>
      <c r="J524" s="4">
        <f t="shared" ref="J524:J526" si="31">H524-I524</f>
        <v>-2166920000</v>
      </c>
      <c r="K524" s="2">
        <v>117</v>
      </c>
      <c r="L524" s="2">
        <v>24</v>
      </c>
      <c r="M524" s="1" t="s">
        <v>4221</v>
      </c>
      <c r="N524" s="1" t="s">
        <v>2</v>
      </c>
      <c r="O524" s="1" t="s">
        <v>4</v>
      </c>
      <c r="P524" s="1" t="s">
        <v>5</v>
      </c>
      <c r="Q524" s="1" t="s">
        <v>6</v>
      </c>
      <c r="R524" s="1" t="s">
        <v>7</v>
      </c>
      <c r="S524" s="1" t="s">
        <v>13</v>
      </c>
      <c r="T524" s="1" t="s">
        <v>14</v>
      </c>
      <c r="U524" s="1" t="s">
        <v>4222</v>
      </c>
      <c r="V524" s="1" t="s">
        <v>4221</v>
      </c>
      <c r="W524" s="1" t="s">
        <v>2</v>
      </c>
      <c r="X524" s="1" t="s">
        <v>2</v>
      </c>
      <c r="Y524" s="1" t="s">
        <v>2</v>
      </c>
    </row>
    <row r="525" spans="1:25" hidden="1" x14ac:dyDescent="0.2">
      <c r="A525" s="2">
        <v>183241</v>
      </c>
      <c r="B525" s="2">
        <v>1587</v>
      </c>
      <c r="C525" s="2">
        <v>2115</v>
      </c>
      <c r="D525" s="33" t="str">
        <f>VLOOKUP(C525,Piv.Analysis!A:AA,27,0)</f>
        <v>خرید انباری</v>
      </c>
      <c r="E525" s="2"/>
      <c r="F525" s="1" t="s">
        <v>211</v>
      </c>
      <c r="G525" s="1" t="s">
        <v>4223</v>
      </c>
      <c r="H525" s="4">
        <v>0</v>
      </c>
      <c r="I525" s="4">
        <v>459326000</v>
      </c>
      <c r="J525" s="4">
        <f t="shared" si="31"/>
        <v>-459326000</v>
      </c>
      <c r="K525" s="2">
        <v>117</v>
      </c>
      <c r="L525" s="2">
        <v>24</v>
      </c>
      <c r="M525" s="1" t="s">
        <v>4221</v>
      </c>
      <c r="N525" s="1" t="s">
        <v>2</v>
      </c>
      <c r="O525" s="1" t="s">
        <v>4</v>
      </c>
      <c r="P525" s="1" t="s">
        <v>5</v>
      </c>
      <c r="Q525" s="1" t="s">
        <v>6</v>
      </c>
      <c r="R525" s="1" t="s">
        <v>7</v>
      </c>
      <c r="S525" s="1" t="s">
        <v>13</v>
      </c>
      <c r="T525" s="1" t="s">
        <v>14</v>
      </c>
      <c r="U525" s="1" t="s">
        <v>4222</v>
      </c>
      <c r="V525" s="1" t="s">
        <v>4221</v>
      </c>
      <c r="W525" s="1" t="s">
        <v>2</v>
      </c>
      <c r="X525" s="1" t="s">
        <v>2</v>
      </c>
      <c r="Y525" s="1" t="s">
        <v>2</v>
      </c>
    </row>
    <row r="526" spans="1:25" hidden="1" x14ac:dyDescent="0.2">
      <c r="A526" s="2">
        <v>182859</v>
      </c>
      <c r="B526" s="2">
        <v>1676</v>
      </c>
      <c r="C526" s="2">
        <v>2101</v>
      </c>
      <c r="D526" s="33" t="str">
        <f>VLOOKUP(C526,Piv.Analysis!A:AA,27,0)</f>
        <v>خرید انباری</v>
      </c>
      <c r="E526" s="2"/>
      <c r="F526" s="1" t="s">
        <v>0</v>
      </c>
      <c r="G526" s="1" t="s">
        <v>4243</v>
      </c>
      <c r="H526" s="4">
        <v>0</v>
      </c>
      <c r="I526" s="4">
        <v>6137790000</v>
      </c>
      <c r="J526" s="4">
        <f t="shared" si="31"/>
        <v>-6137790000</v>
      </c>
      <c r="K526" s="2">
        <v>117</v>
      </c>
      <c r="L526" s="2">
        <v>24</v>
      </c>
      <c r="M526" s="1" t="s">
        <v>4241</v>
      </c>
      <c r="N526" s="1" t="s">
        <v>2</v>
      </c>
      <c r="O526" s="1" t="s">
        <v>4</v>
      </c>
      <c r="P526" s="1" t="s">
        <v>5</v>
      </c>
      <c r="Q526" s="1" t="s">
        <v>6</v>
      </c>
      <c r="R526" s="1" t="s">
        <v>7</v>
      </c>
      <c r="S526" s="1" t="s">
        <v>13</v>
      </c>
      <c r="T526" s="1" t="s">
        <v>14</v>
      </c>
      <c r="U526" s="1" t="s">
        <v>4242</v>
      </c>
      <c r="V526" s="1" t="s">
        <v>4241</v>
      </c>
      <c r="W526" s="1" t="s">
        <v>2</v>
      </c>
      <c r="X526" s="1" t="s">
        <v>2</v>
      </c>
      <c r="Y526" s="1" t="s">
        <v>2</v>
      </c>
    </row>
    <row r="527" spans="1:25" hidden="1" x14ac:dyDescent="0.2">
      <c r="A527" s="42">
        <v>180305</v>
      </c>
      <c r="B527" s="42">
        <v>1644</v>
      </c>
      <c r="C527" s="42">
        <v>1893</v>
      </c>
      <c r="D527" s="43" t="s">
        <v>5197</v>
      </c>
      <c r="E527" s="42"/>
      <c r="F527" s="44" t="s">
        <v>222</v>
      </c>
      <c r="G527" s="44" t="s">
        <v>4420</v>
      </c>
      <c r="H527" s="45">
        <v>4000000</v>
      </c>
      <c r="I527" s="45">
        <v>0</v>
      </c>
      <c r="J527" s="45">
        <f t="shared" ref="J527:J530" si="32">H527-I527</f>
        <v>4000000</v>
      </c>
      <c r="K527" s="2">
        <v>426</v>
      </c>
      <c r="L527" s="2">
        <v>49</v>
      </c>
      <c r="M527" s="1" t="s">
        <v>4421</v>
      </c>
      <c r="N527" s="1" t="s">
        <v>4387</v>
      </c>
      <c r="O527" s="44" t="s">
        <v>4388</v>
      </c>
      <c r="P527" s="44" t="s">
        <v>4389</v>
      </c>
      <c r="Q527" s="44" t="s">
        <v>4390</v>
      </c>
      <c r="R527" s="44" t="s">
        <v>4391</v>
      </c>
      <c r="S527" s="44" t="s">
        <v>4422</v>
      </c>
      <c r="T527" s="44" t="s">
        <v>4423</v>
      </c>
      <c r="U527" s="44" t="s">
        <v>4424</v>
      </c>
      <c r="V527" s="44" t="s">
        <v>4421</v>
      </c>
      <c r="W527" s="44" t="s">
        <v>2</v>
      </c>
      <c r="X527" s="44" t="s">
        <v>4395</v>
      </c>
      <c r="Y527" s="44" t="s">
        <v>4387</v>
      </c>
    </row>
    <row r="528" spans="1:25" hidden="1" x14ac:dyDescent="0.2">
      <c r="A528" s="42">
        <v>139415</v>
      </c>
      <c r="B528" s="42">
        <v>1174</v>
      </c>
      <c r="C528" s="42">
        <v>1057</v>
      </c>
      <c r="D528" s="43" t="s">
        <v>5197</v>
      </c>
      <c r="E528" s="43"/>
      <c r="F528" s="44" t="s">
        <v>2172</v>
      </c>
      <c r="G528" s="44" t="s">
        <v>4425</v>
      </c>
      <c r="H528" s="45">
        <v>400000</v>
      </c>
      <c r="I528" s="45">
        <v>0</v>
      </c>
      <c r="J528" s="45">
        <f t="shared" si="32"/>
        <v>400000</v>
      </c>
      <c r="K528" s="2">
        <v>265</v>
      </c>
      <c r="L528" s="2">
        <v>45</v>
      </c>
      <c r="M528" s="1" t="s">
        <v>4426</v>
      </c>
      <c r="N528" s="1" t="s">
        <v>4387</v>
      </c>
      <c r="O528" s="44" t="s">
        <v>4388</v>
      </c>
      <c r="P528" s="44" t="s">
        <v>4389</v>
      </c>
      <c r="Q528" s="44" t="s">
        <v>4427</v>
      </c>
      <c r="R528" s="44" t="s">
        <v>4428</v>
      </c>
      <c r="S528" s="44" t="s">
        <v>4429</v>
      </c>
      <c r="T528" s="44" t="s">
        <v>4430</v>
      </c>
      <c r="U528" s="44" t="s">
        <v>4431</v>
      </c>
      <c r="V528" s="44" t="s">
        <v>4426</v>
      </c>
      <c r="W528" s="44" t="s">
        <v>2</v>
      </c>
      <c r="X528" s="44" t="s">
        <v>4395</v>
      </c>
      <c r="Y528" s="44" t="s">
        <v>4387</v>
      </c>
    </row>
    <row r="529" spans="1:25" hidden="1" x14ac:dyDescent="0.2">
      <c r="A529" s="42">
        <v>139418</v>
      </c>
      <c r="B529" s="42">
        <v>1174</v>
      </c>
      <c r="C529" s="42">
        <v>1057</v>
      </c>
      <c r="D529" s="43" t="s">
        <v>5197</v>
      </c>
      <c r="E529" s="43"/>
      <c r="F529" s="44" t="s">
        <v>2172</v>
      </c>
      <c r="G529" s="44" t="s">
        <v>4432</v>
      </c>
      <c r="H529" s="45">
        <v>375000</v>
      </c>
      <c r="I529" s="45">
        <v>0</v>
      </c>
      <c r="J529" s="45">
        <f t="shared" si="32"/>
        <v>375000</v>
      </c>
      <c r="K529" s="2">
        <v>265</v>
      </c>
      <c r="L529" s="2">
        <v>45</v>
      </c>
      <c r="M529" s="1" t="s">
        <v>4426</v>
      </c>
      <c r="N529" s="1" t="s">
        <v>4387</v>
      </c>
      <c r="O529" s="44" t="s">
        <v>4388</v>
      </c>
      <c r="P529" s="44" t="s">
        <v>4389</v>
      </c>
      <c r="Q529" s="44" t="s">
        <v>4427</v>
      </c>
      <c r="R529" s="44" t="s">
        <v>4428</v>
      </c>
      <c r="S529" s="44" t="s">
        <v>4429</v>
      </c>
      <c r="T529" s="44" t="s">
        <v>4430</v>
      </c>
      <c r="U529" s="44" t="s">
        <v>4431</v>
      </c>
      <c r="V529" s="44" t="s">
        <v>4426</v>
      </c>
      <c r="W529" s="44" t="s">
        <v>2</v>
      </c>
      <c r="X529" s="44" t="s">
        <v>4395</v>
      </c>
      <c r="Y529" s="44" t="s">
        <v>4387</v>
      </c>
    </row>
    <row r="530" spans="1:25" hidden="1" x14ac:dyDescent="0.2">
      <c r="A530" s="42">
        <v>139424</v>
      </c>
      <c r="B530" s="42">
        <v>1174</v>
      </c>
      <c r="C530" s="42">
        <v>1057</v>
      </c>
      <c r="D530" s="43" t="s">
        <v>5197</v>
      </c>
      <c r="E530" s="43"/>
      <c r="F530" s="44" t="s">
        <v>2172</v>
      </c>
      <c r="G530" s="44" t="s">
        <v>4433</v>
      </c>
      <c r="H530" s="45">
        <v>315000</v>
      </c>
      <c r="I530" s="45">
        <v>0</v>
      </c>
      <c r="J530" s="45">
        <f t="shared" si="32"/>
        <v>315000</v>
      </c>
      <c r="K530" s="2">
        <v>265</v>
      </c>
      <c r="L530" s="2">
        <v>45</v>
      </c>
      <c r="M530" s="1" t="s">
        <v>4426</v>
      </c>
      <c r="N530" s="1" t="s">
        <v>4387</v>
      </c>
      <c r="O530" s="44" t="s">
        <v>4388</v>
      </c>
      <c r="P530" s="44" t="s">
        <v>4389</v>
      </c>
      <c r="Q530" s="44" t="s">
        <v>4427</v>
      </c>
      <c r="R530" s="44" t="s">
        <v>4428</v>
      </c>
      <c r="S530" s="44" t="s">
        <v>4429</v>
      </c>
      <c r="T530" s="44" t="s">
        <v>4430</v>
      </c>
      <c r="U530" s="44" t="s">
        <v>4431</v>
      </c>
      <c r="V530" s="44" t="s">
        <v>4426</v>
      </c>
      <c r="W530" s="44" t="s">
        <v>2</v>
      </c>
      <c r="X530" s="44" t="s">
        <v>4395</v>
      </c>
      <c r="Y530" s="44" t="s">
        <v>4387</v>
      </c>
    </row>
    <row r="531" spans="1:25" hidden="1" x14ac:dyDescent="0.2">
      <c r="A531" s="42">
        <v>139425</v>
      </c>
      <c r="B531" s="42">
        <v>1174</v>
      </c>
      <c r="C531" s="42">
        <v>1057</v>
      </c>
      <c r="D531" s="43" t="s">
        <v>5197</v>
      </c>
      <c r="E531" s="43"/>
      <c r="F531" s="44" t="s">
        <v>2172</v>
      </c>
      <c r="G531" s="44" t="s">
        <v>4433</v>
      </c>
      <c r="H531" s="45">
        <v>170000</v>
      </c>
      <c r="I531" s="45">
        <v>0</v>
      </c>
      <c r="J531" s="45">
        <f t="shared" ref="J531:J594" si="33">H531-I531</f>
        <v>170000</v>
      </c>
      <c r="K531" s="2">
        <v>265</v>
      </c>
      <c r="L531" s="2">
        <v>45</v>
      </c>
      <c r="M531" s="1" t="s">
        <v>4426</v>
      </c>
      <c r="N531" s="1" t="s">
        <v>4387</v>
      </c>
      <c r="O531" s="44" t="s">
        <v>4388</v>
      </c>
      <c r="P531" s="44" t="s">
        <v>4389</v>
      </c>
      <c r="Q531" s="44" t="s">
        <v>4427</v>
      </c>
      <c r="R531" s="44" t="s">
        <v>4428</v>
      </c>
      <c r="S531" s="44" t="s">
        <v>4429</v>
      </c>
      <c r="T531" s="44" t="s">
        <v>4430</v>
      </c>
      <c r="U531" s="44" t="s">
        <v>4431</v>
      </c>
      <c r="V531" s="44" t="s">
        <v>4426</v>
      </c>
      <c r="W531" s="44" t="s">
        <v>2</v>
      </c>
      <c r="X531" s="44" t="s">
        <v>4395</v>
      </c>
      <c r="Y531" s="44" t="s">
        <v>4387</v>
      </c>
    </row>
    <row r="532" spans="1:25" hidden="1" x14ac:dyDescent="0.2">
      <c r="A532" s="42">
        <v>141865</v>
      </c>
      <c r="B532" s="42">
        <v>1216</v>
      </c>
      <c r="C532" s="42">
        <v>1265</v>
      </c>
      <c r="D532" s="43" t="s">
        <v>5197</v>
      </c>
      <c r="E532" s="43"/>
      <c r="F532" s="44" t="s">
        <v>1149</v>
      </c>
      <c r="G532" s="44" t="s">
        <v>4434</v>
      </c>
      <c r="H532" s="45">
        <v>1500000</v>
      </c>
      <c r="I532" s="45">
        <v>0</v>
      </c>
      <c r="J532" s="45">
        <f t="shared" si="33"/>
        <v>1500000</v>
      </c>
      <c r="K532" s="2">
        <v>265</v>
      </c>
      <c r="L532" s="2">
        <v>45</v>
      </c>
      <c r="M532" s="1" t="s">
        <v>4426</v>
      </c>
      <c r="N532" s="1" t="s">
        <v>4387</v>
      </c>
      <c r="O532" s="44" t="s">
        <v>4388</v>
      </c>
      <c r="P532" s="44" t="s">
        <v>4389</v>
      </c>
      <c r="Q532" s="44" t="s">
        <v>4427</v>
      </c>
      <c r="R532" s="44" t="s">
        <v>4428</v>
      </c>
      <c r="S532" s="44" t="s">
        <v>4429</v>
      </c>
      <c r="T532" s="44" t="s">
        <v>4430</v>
      </c>
      <c r="U532" s="44" t="s">
        <v>4431</v>
      </c>
      <c r="V532" s="44" t="s">
        <v>4426</v>
      </c>
      <c r="W532" s="44" t="s">
        <v>2</v>
      </c>
      <c r="X532" s="44" t="s">
        <v>4395</v>
      </c>
      <c r="Y532" s="44" t="s">
        <v>4387</v>
      </c>
    </row>
    <row r="533" spans="1:25" hidden="1" x14ac:dyDescent="0.2">
      <c r="A533" s="42">
        <v>141884</v>
      </c>
      <c r="B533" s="42">
        <v>1254</v>
      </c>
      <c r="C533" s="42">
        <v>1268</v>
      </c>
      <c r="D533" s="43" t="s">
        <v>5197</v>
      </c>
      <c r="E533" s="43"/>
      <c r="F533" s="44" t="s">
        <v>22</v>
      </c>
      <c r="G533" s="44" t="s">
        <v>4435</v>
      </c>
      <c r="H533" s="45">
        <v>2005000</v>
      </c>
      <c r="I533" s="45">
        <v>0</v>
      </c>
      <c r="J533" s="45">
        <f t="shared" si="33"/>
        <v>2005000</v>
      </c>
      <c r="K533" s="2">
        <v>265</v>
      </c>
      <c r="L533" s="2">
        <v>45</v>
      </c>
      <c r="M533" s="1" t="s">
        <v>4426</v>
      </c>
      <c r="N533" s="1" t="s">
        <v>4387</v>
      </c>
      <c r="O533" s="44" t="s">
        <v>4388</v>
      </c>
      <c r="P533" s="44" t="s">
        <v>4389</v>
      </c>
      <c r="Q533" s="44" t="s">
        <v>4427</v>
      </c>
      <c r="R533" s="44" t="s">
        <v>4428</v>
      </c>
      <c r="S533" s="44" t="s">
        <v>4429</v>
      </c>
      <c r="T533" s="44" t="s">
        <v>4430</v>
      </c>
      <c r="U533" s="44" t="s">
        <v>4431</v>
      </c>
      <c r="V533" s="44" t="s">
        <v>4426</v>
      </c>
      <c r="W533" s="44" t="s">
        <v>2</v>
      </c>
      <c r="X533" s="44" t="s">
        <v>4395</v>
      </c>
      <c r="Y533" s="44" t="s">
        <v>4387</v>
      </c>
    </row>
    <row r="534" spans="1:25" hidden="1" x14ac:dyDescent="0.2">
      <c r="A534" s="42">
        <v>141886</v>
      </c>
      <c r="B534" s="42">
        <v>1254</v>
      </c>
      <c r="C534" s="42">
        <v>1268</v>
      </c>
      <c r="D534" s="43" t="s">
        <v>5197</v>
      </c>
      <c r="E534" s="43"/>
      <c r="F534" s="44" t="s">
        <v>22</v>
      </c>
      <c r="G534" s="44" t="s">
        <v>4436</v>
      </c>
      <c r="H534" s="45">
        <v>2300000</v>
      </c>
      <c r="I534" s="45">
        <v>0</v>
      </c>
      <c r="J534" s="45">
        <f t="shared" si="33"/>
        <v>2300000</v>
      </c>
      <c r="K534" s="2">
        <v>265</v>
      </c>
      <c r="L534" s="2">
        <v>45</v>
      </c>
      <c r="M534" s="1" t="s">
        <v>4426</v>
      </c>
      <c r="N534" s="1" t="s">
        <v>4387</v>
      </c>
      <c r="O534" s="44" t="s">
        <v>4388</v>
      </c>
      <c r="P534" s="44" t="s">
        <v>4389</v>
      </c>
      <c r="Q534" s="44" t="s">
        <v>4427</v>
      </c>
      <c r="R534" s="44" t="s">
        <v>4428</v>
      </c>
      <c r="S534" s="44" t="s">
        <v>4429</v>
      </c>
      <c r="T534" s="44" t="s">
        <v>4430</v>
      </c>
      <c r="U534" s="44" t="s">
        <v>4431</v>
      </c>
      <c r="V534" s="44" t="s">
        <v>4426</v>
      </c>
      <c r="W534" s="44" t="s">
        <v>2</v>
      </c>
      <c r="X534" s="44" t="s">
        <v>4395</v>
      </c>
      <c r="Y534" s="44" t="s">
        <v>4387</v>
      </c>
    </row>
    <row r="535" spans="1:25" hidden="1" x14ac:dyDescent="0.2">
      <c r="A535" s="42">
        <v>141887</v>
      </c>
      <c r="B535" s="42">
        <v>1254</v>
      </c>
      <c r="C535" s="42">
        <v>1268</v>
      </c>
      <c r="D535" s="43" t="s">
        <v>5197</v>
      </c>
      <c r="E535" s="43"/>
      <c r="F535" s="44" t="s">
        <v>22</v>
      </c>
      <c r="G535" s="44" t="s">
        <v>4437</v>
      </c>
      <c r="H535" s="45">
        <v>1500000</v>
      </c>
      <c r="I535" s="45">
        <v>0</v>
      </c>
      <c r="J535" s="45">
        <f t="shared" si="33"/>
        <v>1500000</v>
      </c>
      <c r="K535" s="2">
        <v>265</v>
      </c>
      <c r="L535" s="2">
        <v>45</v>
      </c>
      <c r="M535" s="1" t="s">
        <v>4426</v>
      </c>
      <c r="N535" s="1" t="s">
        <v>4387</v>
      </c>
      <c r="O535" s="44" t="s">
        <v>4388</v>
      </c>
      <c r="P535" s="44" t="s">
        <v>4389</v>
      </c>
      <c r="Q535" s="44" t="s">
        <v>4427</v>
      </c>
      <c r="R535" s="44" t="s">
        <v>4428</v>
      </c>
      <c r="S535" s="44" t="s">
        <v>4429</v>
      </c>
      <c r="T535" s="44" t="s">
        <v>4430</v>
      </c>
      <c r="U535" s="44" t="s">
        <v>4431</v>
      </c>
      <c r="V535" s="44" t="s">
        <v>4426</v>
      </c>
      <c r="W535" s="44" t="s">
        <v>2</v>
      </c>
      <c r="X535" s="44" t="s">
        <v>4395</v>
      </c>
      <c r="Y535" s="44" t="s">
        <v>4387</v>
      </c>
    </row>
    <row r="536" spans="1:25" hidden="1" x14ac:dyDescent="0.2">
      <c r="A536" s="42">
        <v>141889</v>
      </c>
      <c r="B536" s="42">
        <v>1254</v>
      </c>
      <c r="C536" s="42">
        <v>1268</v>
      </c>
      <c r="D536" s="43" t="s">
        <v>5197</v>
      </c>
      <c r="E536" s="43"/>
      <c r="F536" s="44" t="s">
        <v>22</v>
      </c>
      <c r="G536" s="44" t="s">
        <v>4438</v>
      </c>
      <c r="H536" s="45">
        <v>1700000</v>
      </c>
      <c r="I536" s="45">
        <v>0</v>
      </c>
      <c r="J536" s="45">
        <f t="shared" si="33"/>
        <v>1700000</v>
      </c>
      <c r="K536" s="2">
        <v>265</v>
      </c>
      <c r="L536" s="2">
        <v>45</v>
      </c>
      <c r="M536" s="1" t="s">
        <v>4426</v>
      </c>
      <c r="N536" s="1" t="s">
        <v>4387</v>
      </c>
      <c r="O536" s="44" t="s">
        <v>4388</v>
      </c>
      <c r="P536" s="44" t="s">
        <v>4389</v>
      </c>
      <c r="Q536" s="44" t="s">
        <v>4427</v>
      </c>
      <c r="R536" s="44" t="s">
        <v>4428</v>
      </c>
      <c r="S536" s="44" t="s">
        <v>4429</v>
      </c>
      <c r="T536" s="44" t="s">
        <v>4430</v>
      </c>
      <c r="U536" s="44" t="s">
        <v>4431</v>
      </c>
      <c r="V536" s="44" t="s">
        <v>4426</v>
      </c>
      <c r="W536" s="44" t="s">
        <v>2</v>
      </c>
      <c r="X536" s="44" t="s">
        <v>4395</v>
      </c>
      <c r="Y536" s="44" t="s">
        <v>4387</v>
      </c>
    </row>
    <row r="537" spans="1:25" hidden="1" x14ac:dyDescent="0.2">
      <c r="A537" s="42">
        <v>141891</v>
      </c>
      <c r="B537" s="42">
        <v>1254</v>
      </c>
      <c r="C537" s="42">
        <v>1268</v>
      </c>
      <c r="D537" s="43" t="s">
        <v>5197</v>
      </c>
      <c r="E537" s="43"/>
      <c r="F537" s="44" t="s">
        <v>22</v>
      </c>
      <c r="G537" s="44" t="s">
        <v>4439</v>
      </c>
      <c r="H537" s="45">
        <v>1000000</v>
      </c>
      <c r="I537" s="45">
        <v>0</v>
      </c>
      <c r="J537" s="45">
        <f t="shared" si="33"/>
        <v>1000000</v>
      </c>
      <c r="K537" s="2">
        <v>265</v>
      </c>
      <c r="L537" s="2">
        <v>45</v>
      </c>
      <c r="M537" s="1" t="s">
        <v>4426</v>
      </c>
      <c r="N537" s="1" t="s">
        <v>4387</v>
      </c>
      <c r="O537" s="44" t="s">
        <v>4388</v>
      </c>
      <c r="P537" s="44" t="s">
        <v>4389</v>
      </c>
      <c r="Q537" s="44" t="s">
        <v>4427</v>
      </c>
      <c r="R537" s="44" t="s">
        <v>4428</v>
      </c>
      <c r="S537" s="44" t="s">
        <v>4429</v>
      </c>
      <c r="T537" s="44" t="s">
        <v>4430</v>
      </c>
      <c r="U537" s="44" t="s">
        <v>4431</v>
      </c>
      <c r="V537" s="44" t="s">
        <v>4426</v>
      </c>
      <c r="W537" s="44" t="s">
        <v>2</v>
      </c>
      <c r="X537" s="44" t="s">
        <v>4395</v>
      </c>
      <c r="Y537" s="44" t="s">
        <v>4387</v>
      </c>
    </row>
    <row r="538" spans="1:25" hidden="1" x14ac:dyDescent="0.2">
      <c r="A538" s="42">
        <v>141919</v>
      </c>
      <c r="B538" s="42">
        <v>1275</v>
      </c>
      <c r="C538" s="42">
        <v>1270</v>
      </c>
      <c r="D538" s="43" t="s">
        <v>5197</v>
      </c>
      <c r="E538" s="43"/>
      <c r="F538" s="44" t="s">
        <v>1799</v>
      </c>
      <c r="G538" s="44" t="s">
        <v>4440</v>
      </c>
      <c r="H538" s="45">
        <v>605000</v>
      </c>
      <c r="I538" s="45">
        <v>0</v>
      </c>
      <c r="J538" s="45">
        <f t="shared" si="33"/>
        <v>605000</v>
      </c>
      <c r="K538" s="2">
        <v>265</v>
      </c>
      <c r="L538" s="2">
        <v>45</v>
      </c>
      <c r="M538" s="1" t="s">
        <v>4426</v>
      </c>
      <c r="N538" s="1" t="s">
        <v>4387</v>
      </c>
      <c r="O538" s="44" t="s">
        <v>4388</v>
      </c>
      <c r="P538" s="44" t="s">
        <v>4389</v>
      </c>
      <c r="Q538" s="44" t="s">
        <v>4427</v>
      </c>
      <c r="R538" s="44" t="s">
        <v>4428</v>
      </c>
      <c r="S538" s="44" t="s">
        <v>4429</v>
      </c>
      <c r="T538" s="44" t="s">
        <v>4430</v>
      </c>
      <c r="U538" s="44" t="s">
        <v>4431</v>
      </c>
      <c r="V538" s="44" t="s">
        <v>4426</v>
      </c>
      <c r="W538" s="44" t="s">
        <v>2</v>
      </c>
      <c r="X538" s="44" t="s">
        <v>4395</v>
      </c>
      <c r="Y538" s="44" t="s">
        <v>4387</v>
      </c>
    </row>
    <row r="539" spans="1:25" hidden="1" x14ac:dyDescent="0.2">
      <c r="A539" s="42">
        <v>141920</v>
      </c>
      <c r="B539" s="42">
        <v>1275</v>
      </c>
      <c r="C539" s="42">
        <v>1270</v>
      </c>
      <c r="D539" s="43" t="s">
        <v>5197</v>
      </c>
      <c r="E539" s="43"/>
      <c r="F539" s="44" t="s">
        <v>1799</v>
      </c>
      <c r="G539" s="44" t="s">
        <v>4441</v>
      </c>
      <c r="H539" s="45">
        <v>400000</v>
      </c>
      <c r="I539" s="45">
        <v>0</v>
      </c>
      <c r="J539" s="45">
        <f t="shared" si="33"/>
        <v>400000</v>
      </c>
      <c r="K539" s="2">
        <v>265</v>
      </c>
      <c r="L539" s="2">
        <v>45</v>
      </c>
      <c r="M539" s="1" t="s">
        <v>4426</v>
      </c>
      <c r="N539" s="1" t="s">
        <v>4387</v>
      </c>
      <c r="O539" s="44" t="s">
        <v>4388</v>
      </c>
      <c r="P539" s="44" t="s">
        <v>4389</v>
      </c>
      <c r="Q539" s="44" t="s">
        <v>4427</v>
      </c>
      <c r="R539" s="44" t="s">
        <v>4428</v>
      </c>
      <c r="S539" s="44" t="s">
        <v>4429</v>
      </c>
      <c r="T539" s="44" t="s">
        <v>4430</v>
      </c>
      <c r="U539" s="44" t="s">
        <v>4431</v>
      </c>
      <c r="V539" s="44" t="s">
        <v>4426</v>
      </c>
      <c r="W539" s="44" t="s">
        <v>2</v>
      </c>
      <c r="X539" s="44" t="s">
        <v>4395</v>
      </c>
      <c r="Y539" s="44" t="s">
        <v>4387</v>
      </c>
    </row>
    <row r="540" spans="1:25" hidden="1" x14ac:dyDescent="0.2">
      <c r="A540" s="42">
        <v>141921</v>
      </c>
      <c r="B540" s="42">
        <v>1275</v>
      </c>
      <c r="C540" s="42">
        <v>1270</v>
      </c>
      <c r="D540" s="43" t="s">
        <v>5197</v>
      </c>
      <c r="E540" s="43"/>
      <c r="F540" s="44" t="s">
        <v>1799</v>
      </c>
      <c r="G540" s="44" t="s">
        <v>4442</v>
      </c>
      <c r="H540" s="45">
        <v>530000</v>
      </c>
      <c r="I540" s="45">
        <v>0</v>
      </c>
      <c r="J540" s="45">
        <f t="shared" si="33"/>
        <v>530000</v>
      </c>
      <c r="K540" s="2">
        <v>265</v>
      </c>
      <c r="L540" s="2">
        <v>45</v>
      </c>
      <c r="M540" s="1" t="s">
        <v>4426</v>
      </c>
      <c r="N540" s="1" t="s">
        <v>4387</v>
      </c>
      <c r="O540" s="44" t="s">
        <v>4388</v>
      </c>
      <c r="P540" s="44" t="s">
        <v>4389</v>
      </c>
      <c r="Q540" s="44" t="s">
        <v>4427</v>
      </c>
      <c r="R540" s="44" t="s">
        <v>4428</v>
      </c>
      <c r="S540" s="44" t="s">
        <v>4429</v>
      </c>
      <c r="T540" s="44" t="s">
        <v>4430</v>
      </c>
      <c r="U540" s="44" t="s">
        <v>4431</v>
      </c>
      <c r="V540" s="44" t="s">
        <v>4426</v>
      </c>
      <c r="W540" s="44" t="s">
        <v>2</v>
      </c>
      <c r="X540" s="44" t="s">
        <v>4395</v>
      </c>
      <c r="Y540" s="44" t="s">
        <v>4387</v>
      </c>
    </row>
    <row r="541" spans="1:25" hidden="1" x14ac:dyDescent="0.2">
      <c r="A541" s="42">
        <v>141922</v>
      </c>
      <c r="B541" s="42">
        <v>1275</v>
      </c>
      <c r="C541" s="42">
        <v>1270</v>
      </c>
      <c r="D541" s="43" t="s">
        <v>5197</v>
      </c>
      <c r="E541" s="43"/>
      <c r="F541" s="44" t="s">
        <v>1799</v>
      </c>
      <c r="G541" s="44" t="s">
        <v>4443</v>
      </c>
      <c r="H541" s="45">
        <v>445000</v>
      </c>
      <c r="I541" s="45">
        <v>0</v>
      </c>
      <c r="J541" s="45">
        <f t="shared" si="33"/>
        <v>445000</v>
      </c>
      <c r="K541" s="2">
        <v>265</v>
      </c>
      <c r="L541" s="2">
        <v>45</v>
      </c>
      <c r="M541" s="1" t="s">
        <v>4426</v>
      </c>
      <c r="N541" s="1" t="s">
        <v>4387</v>
      </c>
      <c r="O541" s="44" t="s">
        <v>4388</v>
      </c>
      <c r="P541" s="44" t="s">
        <v>4389</v>
      </c>
      <c r="Q541" s="44" t="s">
        <v>4427</v>
      </c>
      <c r="R541" s="44" t="s">
        <v>4428</v>
      </c>
      <c r="S541" s="44" t="s">
        <v>4429</v>
      </c>
      <c r="T541" s="44" t="s">
        <v>4430</v>
      </c>
      <c r="U541" s="44" t="s">
        <v>4431</v>
      </c>
      <c r="V541" s="44" t="s">
        <v>4426</v>
      </c>
      <c r="W541" s="44" t="s">
        <v>2</v>
      </c>
      <c r="X541" s="44" t="s">
        <v>4395</v>
      </c>
      <c r="Y541" s="44" t="s">
        <v>4387</v>
      </c>
    </row>
    <row r="542" spans="1:25" hidden="1" x14ac:dyDescent="0.2">
      <c r="A542" s="42">
        <v>141923</v>
      </c>
      <c r="B542" s="42">
        <v>1275</v>
      </c>
      <c r="C542" s="42">
        <v>1270</v>
      </c>
      <c r="D542" s="43" t="s">
        <v>5197</v>
      </c>
      <c r="E542" s="43"/>
      <c r="F542" s="44" t="s">
        <v>1799</v>
      </c>
      <c r="G542" s="44" t="s">
        <v>4444</v>
      </c>
      <c r="H542" s="45">
        <v>405000</v>
      </c>
      <c r="I542" s="45">
        <v>0</v>
      </c>
      <c r="J542" s="45">
        <f t="shared" si="33"/>
        <v>405000</v>
      </c>
      <c r="K542" s="2">
        <v>265</v>
      </c>
      <c r="L542" s="2">
        <v>45</v>
      </c>
      <c r="M542" s="1" t="s">
        <v>4426</v>
      </c>
      <c r="N542" s="1" t="s">
        <v>4387</v>
      </c>
      <c r="O542" s="44" t="s">
        <v>4388</v>
      </c>
      <c r="P542" s="44" t="s">
        <v>4389</v>
      </c>
      <c r="Q542" s="44" t="s">
        <v>4427</v>
      </c>
      <c r="R542" s="44" t="s">
        <v>4428</v>
      </c>
      <c r="S542" s="44" t="s">
        <v>4429</v>
      </c>
      <c r="T542" s="44" t="s">
        <v>4430</v>
      </c>
      <c r="U542" s="44" t="s">
        <v>4431</v>
      </c>
      <c r="V542" s="44" t="s">
        <v>4426</v>
      </c>
      <c r="W542" s="44" t="s">
        <v>2</v>
      </c>
      <c r="X542" s="44" t="s">
        <v>4395</v>
      </c>
      <c r="Y542" s="44" t="s">
        <v>4387</v>
      </c>
    </row>
    <row r="543" spans="1:25" hidden="1" x14ac:dyDescent="0.2">
      <c r="A543" s="42">
        <v>141924</v>
      </c>
      <c r="B543" s="42">
        <v>1275</v>
      </c>
      <c r="C543" s="42">
        <v>1270</v>
      </c>
      <c r="D543" s="43" t="s">
        <v>5197</v>
      </c>
      <c r="E543" s="43"/>
      <c r="F543" s="44" t="s">
        <v>1799</v>
      </c>
      <c r="G543" s="44" t="s">
        <v>4445</v>
      </c>
      <c r="H543" s="45">
        <v>475000</v>
      </c>
      <c r="I543" s="45">
        <v>0</v>
      </c>
      <c r="J543" s="45">
        <f t="shared" si="33"/>
        <v>475000</v>
      </c>
      <c r="K543" s="2">
        <v>265</v>
      </c>
      <c r="L543" s="2">
        <v>45</v>
      </c>
      <c r="M543" s="1" t="s">
        <v>4426</v>
      </c>
      <c r="N543" s="1" t="s">
        <v>4387</v>
      </c>
      <c r="O543" s="44" t="s">
        <v>4388</v>
      </c>
      <c r="P543" s="44" t="s">
        <v>4389</v>
      </c>
      <c r="Q543" s="44" t="s">
        <v>4427</v>
      </c>
      <c r="R543" s="44" t="s">
        <v>4428</v>
      </c>
      <c r="S543" s="44" t="s">
        <v>4429</v>
      </c>
      <c r="T543" s="44" t="s">
        <v>4430</v>
      </c>
      <c r="U543" s="44" t="s">
        <v>4431</v>
      </c>
      <c r="V543" s="44" t="s">
        <v>4426</v>
      </c>
      <c r="W543" s="44" t="s">
        <v>2</v>
      </c>
      <c r="X543" s="44" t="s">
        <v>4395</v>
      </c>
      <c r="Y543" s="44" t="s">
        <v>4387</v>
      </c>
    </row>
    <row r="544" spans="1:25" hidden="1" x14ac:dyDescent="0.2">
      <c r="A544" s="42">
        <v>141925</v>
      </c>
      <c r="B544" s="42">
        <v>1275</v>
      </c>
      <c r="C544" s="42">
        <v>1270</v>
      </c>
      <c r="D544" s="43" t="s">
        <v>5197</v>
      </c>
      <c r="E544" s="43"/>
      <c r="F544" s="44" t="s">
        <v>1799</v>
      </c>
      <c r="G544" s="44" t="s">
        <v>4446</v>
      </c>
      <c r="H544" s="45">
        <v>1600000</v>
      </c>
      <c r="I544" s="45">
        <v>0</v>
      </c>
      <c r="J544" s="45">
        <f t="shared" si="33"/>
        <v>1600000</v>
      </c>
      <c r="K544" s="2">
        <v>265</v>
      </c>
      <c r="L544" s="2">
        <v>45</v>
      </c>
      <c r="M544" s="1" t="s">
        <v>4426</v>
      </c>
      <c r="N544" s="1" t="s">
        <v>4387</v>
      </c>
      <c r="O544" s="44" t="s">
        <v>4388</v>
      </c>
      <c r="P544" s="44" t="s">
        <v>4389</v>
      </c>
      <c r="Q544" s="44" t="s">
        <v>4427</v>
      </c>
      <c r="R544" s="44" t="s">
        <v>4428</v>
      </c>
      <c r="S544" s="44" t="s">
        <v>4429</v>
      </c>
      <c r="T544" s="44" t="s">
        <v>4430</v>
      </c>
      <c r="U544" s="44" t="s">
        <v>4431</v>
      </c>
      <c r="V544" s="44" t="s">
        <v>4426</v>
      </c>
      <c r="W544" s="44" t="s">
        <v>2</v>
      </c>
      <c r="X544" s="44" t="s">
        <v>4395</v>
      </c>
      <c r="Y544" s="44" t="s">
        <v>4387</v>
      </c>
    </row>
    <row r="545" spans="1:25" hidden="1" x14ac:dyDescent="0.2">
      <c r="A545" s="42">
        <v>141926</v>
      </c>
      <c r="B545" s="42">
        <v>1275</v>
      </c>
      <c r="C545" s="42">
        <v>1270</v>
      </c>
      <c r="D545" s="43" t="s">
        <v>5197</v>
      </c>
      <c r="E545" s="43"/>
      <c r="F545" s="44" t="s">
        <v>1799</v>
      </c>
      <c r="G545" s="44" t="s">
        <v>4447</v>
      </c>
      <c r="H545" s="45">
        <v>2700000</v>
      </c>
      <c r="I545" s="45">
        <v>0</v>
      </c>
      <c r="J545" s="45">
        <f t="shared" si="33"/>
        <v>2700000</v>
      </c>
      <c r="K545" s="2">
        <v>265</v>
      </c>
      <c r="L545" s="2">
        <v>45</v>
      </c>
      <c r="M545" s="1" t="s">
        <v>4426</v>
      </c>
      <c r="N545" s="1" t="s">
        <v>4387</v>
      </c>
      <c r="O545" s="44" t="s">
        <v>4388</v>
      </c>
      <c r="P545" s="44" t="s">
        <v>4389</v>
      </c>
      <c r="Q545" s="44" t="s">
        <v>4427</v>
      </c>
      <c r="R545" s="44" t="s">
        <v>4428</v>
      </c>
      <c r="S545" s="44" t="s">
        <v>4429</v>
      </c>
      <c r="T545" s="44" t="s">
        <v>4430</v>
      </c>
      <c r="U545" s="44" t="s">
        <v>4431</v>
      </c>
      <c r="V545" s="44" t="s">
        <v>4426</v>
      </c>
      <c r="W545" s="44" t="s">
        <v>2</v>
      </c>
      <c r="X545" s="44" t="s">
        <v>4395</v>
      </c>
      <c r="Y545" s="44" t="s">
        <v>4387</v>
      </c>
    </row>
    <row r="546" spans="1:25" hidden="1" x14ac:dyDescent="0.2">
      <c r="A546" s="42">
        <v>141928</v>
      </c>
      <c r="B546" s="42">
        <v>1275</v>
      </c>
      <c r="C546" s="42">
        <v>1270</v>
      </c>
      <c r="D546" s="43" t="s">
        <v>5197</v>
      </c>
      <c r="E546" s="43"/>
      <c r="F546" s="44" t="s">
        <v>1799</v>
      </c>
      <c r="G546" s="44" t="s">
        <v>4448</v>
      </c>
      <c r="H546" s="45">
        <v>3000000</v>
      </c>
      <c r="I546" s="45">
        <v>0</v>
      </c>
      <c r="J546" s="45">
        <f t="shared" si="33"/>
        <v>3000000</v>
      </c>
      <c r="K546" s="2">
        <v>265</v>
      </c>
      <c r="L546" s="2">
        <v>45</v>
      </c>
      <c r="M546" s="1" t="s">
        <v>4426</v>
      </c>
      <c r="N546" s="1" t="s">
        <v>4387</v>
      </c>
      <c r="O546" s="44" t="s">
        <v>4388</v>
      </c>
      <c r="P546" s="44" t="s">
        <v>4389</v>
      </c>
      <c r="Q546" s="44" t="s">
        <v>4427</v>
      </c>
      <c r="R546" s="44" t="s">
        <v>4428</v>
      </c>
      <c r="S546" s="44" t="s">
        <v>4429</v>
      </c>
      <c r="T546" s="44" t="s">
        <v>4430</v>
      </c>
      <c r="U546" s="44" t="s">
        <v>4431</v>
      </c>
      <c r="V546" s="44" t="s">
        <v>4426</v>
      </c>
      <c r="W546" s="44" t="s">
        <v>2</v>
      </c>
      <c r="X546" s="44" t="s">
        <v>4395</v>
      </c>
      <c r="Y546" s="44" t="s">
        <v>4387</v>
      </c>
    </row>
    <row r="547" spans="1:25" hidden="1" x14ac:dyDescent="0.2">
      <c r="A547" s="42">
        <v>141933</v>
      </c>
      <c r="B547" s="42">
        <v>1276</v>
      </c>
      <c r="C547" s="42">
        <v>1271</v>
      </c>
      <c r="D547" s="43" t="s">
        <v>5197</v>
      </c>
      <c r="E547" s="43"/>
      <c r="F547" s="44" t="s">
        <v>1799</v>
      </c>
      <c r="G547" s="44" t="s">
        <v>4449</v>
      </c>
      <c r="H547" s="45">
        <v>800000</v>
      </c>
      <c r="I547" s="45">
        <v>0</v>
      </c>
      <c r="J547" s="45">
        <f t="shared" si="33"/>
        <v>800000</v>
      </c>
      <c r="K547" s="2">
        <v>265</v>
      </c>
      <c r="L547" s="2">
        <v>45</v>
      </c>
      <c r="M547" s="1" t="s">
        <v>4426</v>
      </c>
      <c r="N547" s="1" t="s">
        <v>4387</v>
      </c>
      <c r="O547" s="44" t="s">
        <v>4388</v>
      </c>
      <c r="P547" s="44" t="s">
        <v>4389</v>
      </c>
      <c r="Q547" s="44" t="s">
        <v>4427</v>
      </c>
      <c r="R547" s="44" t="s">
        <v>4428</v>
      </c>
      <c r="S547" s="44" t="s">
        <v>4429</v>
      </c>
      <c r="T547" s="44" t="s">
        <v>4430</v>
      </c>
      <c r="U547" s="44" t="s">
        <v>4431</v>
      </c>
      <c r="V547" s="44" t="s">
        <v>4426</v>
      </c>
      <c r="W547" s="44" t="s">
        <v>2</v>
      </c>
      <c r="X547" s="44" t="s">
        <v>4395</v>
      </c>
      <c r="Y547" s="44" t="s">
        <v>4387</v>
      </c>
    </row>
    <row r="548" spans="1:25" hidden="1" x14ac:dyDescent="0.2">
      <c r="A548" s="42">
        <v>141934</v>
      </c>
      <c r="B548" s="42">
        <v>1276</v>
      </c>
      <c r="C548" s="42">
        <v>1271</v>
      </c>
      <c r="D548" s="43" t="s">
        <v>5197</v>
      </c>
      <c r="E548" s="43"/>
      <c r="F548" s="44" t="s">
        <v>1799</v>
      </c>
      <c r="G548" s="44" t="s">
        <v>4450</v>
      </c>
      <c r="H548" s="45">
        <v>800000</v>
      </c>
      <c r="I548" s="45">
        <v>0</v>
      </c>
      <c r="J548" s="45">
        <f t="shared" si="33"/>
        <v>800000</v>
      </c>
      <c r="K548" s="2">
        <v>265</v>
      </c>
      <c r="L548" s="2">
        <v>45</v>
      </c>
      <c r="M548" s="1" t="s">
        <v>4426</v>
      </c>
      <c r="N548" s="1" t="s">
        <v>4387</v>
      </c>
      <c r="O548" s="44" t="s">
        <v>4388</v>
      </c>
      <c r="P548" s="44" t="s">
        <v>4389</v>
      </c>
      <c r="Q548" s="44" t="s">
        <v>4427</v>
      </c>
      <c r="R548" s="44" t="s">
        <v>4428</v>
      </c>
      <c r="S548" s="44" t="s">
        <v>4429</v>
      </c>
      <c r="T548" s="44" t="s">
        <v>4430</v>
      </c>
      <c r="U548" s="44" t="s">
        <v>4431</v>
      </c>
      <c r="V548" s="44" t="s">
        <v>4426</v>
      </c>
      <c r="W548" s="44" t="s">
        <v>2</v>
      </c>
      <c r="X548" s="44" t="s">
        <v>4395</v>
      </c>
      <c r="Y548" s="44" t="s">
        <v>4387</v>
      </c>
    </row>
    <row r="549" spans="1:25" hidden="1" x14ac:dyDescent="0.2">
      <c r="A549" s="42">
        <v>141937</v>
      </c>
      <c r="B549" s="42">
        <v>1276</v>
      </c>
      <c r="C549" s="42">
        <v>1271</v>
      </c>
      <c r="D549" s="43" t="s">
        <v>5197</v>
      </c>
      <c r="E549" s="43"/>
      <c r="F549" s="44" t="s">
        <v>1799</v>
      </c>
      <c r="G549" s="44" t="s">
        <v>4451</v>
      </c>
      <c r="H549" s="45">
        <v>800000</v>
      </c>
      <c r="I549" s="45">
        <v>0</v>
      </c>
      <c r="J549" s="45">
        <f t="shared" si="33"/>
        <v>800000</v>
      </c>
      <c r="K549" s="2">
        <v>265</v>
      </c>
      <c r="L549" s="2">
        <v>45</v>
      </c>
      <c r="M549" s="1" t="s">
        <v>4426</v>
      </c>
      <c r="N549" s="1" t="s">
        <v>4387</v>
      </c>
      <c r="O549" s="44" t="s">
        <v>4388</v>
      </c>
      <c r="P549" s="44" t="s">
        <v>4389</v>
      </c>
      <c r="Q549" s="44" t="s">
        <v>4427</v>
      </c>
      <c r="R549" s="44" t="s">
        <v>4428</v>
      </c>
      <c r="S549" s="44" t="s">
        <v>4429</v>
      </c>
      <c r="T549" s="44" t="s">
        <v>4430</v>
      </c>
      <c r="U549" s="44" t="s">
        <v>4431</v>
      </c>
      <c r="V549" s="44" t="s">
        <v>4426</v>
      </c>
      <c r="W549" s="44" t="s">
        <v>2</v>
      </c>
      <c r="X549" s="44" t="s">
        <v>4395</v>
      </c>
      <c r="Y549" s="44" t="s">
        <v>4387</v>
      </c>
    </row>
    <row r="550" spans="1:25" hidden="1" x14ac:dyDescent="0.2">
      <c r="A550" s="42">
        <v>142012</v>
      </c>
      <c r="B550" s="42">
        <v>1287</v>
      </c>
      <c r="C550" s="42">
        <v>1272</v>
      </c>
      <c r="D550" s="43" t="s">
        <v>5197</v>
      </c>
      <c r="E550" s="43"/>
      <c r="F550" s="44" t="s">
        <v>11</v>
      </c>
      <c r="G550" s="44" t="s">
        <v>4452</v>
      </c>
      <c r="H550" s="45">
        <v>2000000</v>
      </c>
      <c r="I550" s="45">
        <v>0</v>
      </c>
      <c r="J550" s="45">
        <f t="shared" si="33"/>
        <v>2000000</v>
      </c>
      <c r="K550" s="2">
        <v>265</v>
      </c>
      <c r="L550" s="2">
        <v>45</v>
      </c>
      <c r="M550" s="1" t="s">
        <v>4426</v>
      </c>
      <c r="N550" s="1" t="s">
        <v>4387</v>
      </c>
      <c r="O550" s="44" t="s">
        <v>4388</v>
      </c>
      <c r="P550" s="44" t="s">
        <v>4389</v>
      </c>
      <c r="Q550" s="44" t="s">
        <v>4427</v>
      </c>
      <c r="R550" s="44" t="s">
        <v>4428</v>
      </c>
      <c r="S550" s="44" t="s">
        <v>4429</v>
      </c>
      <c r="T550" s="44" t="s">
        <v>4430</v>
      </c>
      <c r="U550" s="44" t="s">
        <v>4431</v>
      </c>
      <c r="V550" s="44" t="s">
        <v>4426</v>
      </c>
      <c r="W550" s="44" t="s">
        <v>2</v>
      </c>
      <c r="X550" s="44" t="s">
        <v>4395</v>
      </c>
      <c r="Y550" s="44" t="s">
        <v>4387</v>
      </c>
    </row>
    <row r="551" spans="1:25" hidden="1" x14ac:dyDescent="0.2">
      <c r="A551" s="42">
        <v>142014</v>
      </c>
      <c r="B551" s="42">
        <v>1287</v>
      </c>
      <c r="C551" s="42">
        <v>1272</v>
      </c>
      <c r="D551" s="43" t="s">
        <v>5197</v>
      </c>
      <c r="E551" s="43"/>
      <c r="F551" s="44" t="s">
        <v>11</v>
      </c>
      <c r="G551" s="44" t="s">
        <v>4453</v>
      </c>
      <c r="H551" s="45">
        <v>1200000</v>
      </c>
      <c r="I551" s="45">
        <v>0</v>
      </c>
      <c r="J551" s="45">
        <f t="shared" si="33"/>
        <v>1200000</v>
      </c>
      <c r="K551" s="2">
        <v>265</v>
      </c>
      <c r="L551" s="2">
        <v>45</v>
      </c>
      <c r="M551" s="1" t="s">
        <v>4426</v>
      </c>
      <c r="N551" s="1" t="s">
        <v>4387</v>
      </c>
      <c r="O551" s="44" t="s">
        <v>4388</v>
      </c>
      <c r="P551" s="44" t="s">
        <v>4389</v>
      </c>
      <c r="Q551" s="44" t="s">
        <v>4427</v>
      </c>
      <c r="R551" s="44" t="s">
        <v>4428</v>
      </c>
      <c r="S551" s="44" t="s">
        <v>4429</v>
      </c>
      <c r="T551" s="44" t="s">
        <v>4430</v>
      </c>
      <c r="U551" s="44" t="s">
        <v>4431</v>
      </c>
      <c r="V551" s="44" t="s">
        <v>4426</v>
      </c>
      <c r="W551" s="44" t="s">
        <v>2</v>
      </c>
      <c r="X551" s="44" t="s">
        <v>4395</v>
      </c>
      <c r="Y551" s="44" t="s">
        <v>4387</v>
      </c>
    </row>
    <row r="552" spans="1:25" hidden="1" x14ac:dyDescent="0.2">
      <c r="A552" s="42">
        <v>142105</v>
      </c>
      <c r="B552" s="42">
        <v>1288</v>
      </c>
      <c r="C552" s="42">
        <v>1277</v>
      </c>
      <c r="D552" s="43" t="s">
        <v>5197</v>
      </c>
      <c r="E552" s="43"/>
      <c r="F552" s="44" t="s">
        <v>11</v>
      </c>
      <c r="G552" s="44" t="s">
        <v>4454</v>
      </c>
      <c r="H552" s="45">
        <v>420000</v>
      </c>
      <c r="I552" s="45">
        <v>0</v>
      </c>
      <c r="J552" s="45">
        <f t="shared" si="33"/>
        <v>420000</v>
      </c>
      <c r="K552" s="2">
        <v>265</v>
      </c>
      <c r="L552" s="2">
        <v>45</v>
      </c>
      <c r="M552" s="1" t="s">
        <v>4426</v>
      </c>
      <c r="N552" s="1" t="s">
        <v>4387</v>
      </c>
      <c r="O552" s="44" t="s">
        <v>4388</v>
      </c>
      <c r="P552" s="44" t="s">
        <v>4389</v>
      </c>
      <c r="Q552" s="44" t="s">
        <v>4427</v>
      </c>
      <c r="R552" s="44" t="s">
        <v>4428</v>
      </c>
      <c r="S552" s="44" t="s">
        <v>4429</v>
      </c>
      <c r="T552" s="44" t="s">
        <v>4430</v>
      </c>
      <c r="U552" s="44" t="s">
        <v>4431</v>
      </c>
      <c r="V552" s="44" t="s">
        <v>4426</v>
      </c>
      <c r="W552" s="44" t="s">
        <v>2</v>
      </c>
      <c r="X552" s="44" t="s">
        <v>4395</v>
      </c>
      <c r="Y552" s="44" t="s">
        <v>4387</v>
      </c>
    </row>
    <row r="553" spans="1:25" hidden="1" x14ac:dyDescent="0.2">
      <c r="A553" s="42">
        <v>142106</v>
      </c>
      <c r="B553" s="42">
        <v>1288</v>
      </c>
      <c r="C553" s="42">
        <v>1277</v>
      </c>
      <c r="D553" s="43" t="s">
        <v>5197</v>
      </c>
      <c r="E553" s="43"/>
      <c r="F553" s="44" t="s">
        <v>11</v>
      </c>
      <c r="G553" s="44" t="s">
        <v>4455</v>
      </c>
      <c r="H553" s="45">
        <v>340000</v>
      </c>
      <c r="I553" s="45">
        <v>0</v>
      </c>
      <c r="J553" s="45">
        <f t="shared" si="33"/>
        <v>340000</v>
      </c>
      <c r="K553" s="2">
        <v>265</v>
      </c>
      <c r="L553" s="2">
        <v>45</v>
      </c>
      <c r="M553" s="1" t="s">
        <v>4426</v>
      </c>
      <c r="N553" s="1" t="s">
        <v>4387</v>
      </c>
      <c r="O553" s="44" t="s">
        <v>4388</v>
      </c>
      <c r="P553" s="44" t="s">
        <v>4389</v>
      </c>
      <c r="Q553" s="44" t="s">
        <v>4427</v>
      </c>
      <c r="R553" s="44" t="s">
        <v>4428</v>
      </c>
      <c r="S553" s="44" t="s">
        <v>4429</v>
      </c>
      <c r="T553" s="44" t="s">
        <v>4430</v>
      </c>
      <c r="U553" s="44" t="s">
        <v>4431</v>
      </c>
      <c r="V553" s="44" t="s">
        <v>4426</v>
      </c>
      <c r="W553" s="44" t="s">
        <v>2</v>
      </c>
      <c r="X553" s="44" t="s">
        <v>4395</v>
      </c>
      <c r="Y553" s="44" t="s">
        <v>4387</v>
      </c>
    </row>
    <row r="554" spans="1:25" hidden="1" x14ac:dyDescent="0.2">
      <c r="A554" s="42">
        <v>142107</v>
      </c>
      <c r="B554" s="42">
        <v>1288</v>
      </c>
      <c r="C554" s="42">
        <v>1277</v>
      </c>
      <c r="D554" s="43" t="s">
        <v>5197</v>
      </c>
      <c r="E554" s="43"/>
      <c r="F554" s="44" t="s">
        <v>11</v>
      </c>
      <c r="G554" s="44" t="s">
        <v>4456</v>
      </c>
      <c r="H554" s="45">
        <v>375000</v>
      </c>
      <c r="I554" s="45">
        <v>0</v>
      </c>
      <c r="J554" s="45">
        <f t="shared" si="33"/>
        <v>375000</v>
      </c>
      <c r="K554" s="2">
        <v>265</v>
      </c>
      <c r="L554" s="2">
        <v>45</v>
      </c>
      <c r="M554" s="1" t="s">
        <v>4426</v>
      </c>
      <c r="N554" s="1" t="s">
        <v>4387</v>
      </c>
      <c r="O554" s="44" t="s">
        <v>4388</v>
      </c>
      <c r="P554" s="44" t="s">
        <v>4389</v>
      </c>
      <c r="Q554" s="44" t="s">
        <v>4427</v>
      </c>
      <c r="R554" s="44" t="s">
        <v>4428</v>
      </c>
      <c r="S554" s="44" t="s">
        <v>4429</v>
      </c>
      <c r="T554" s="44" t="s">
        <v>4430</v>
      </c>
      <c r="U554" s="44" t="s">
        <v>4431</v>
      </c>
      <c r="V554" s="44" t="s">
        <v>4426</v>
      </c>
      <c r="W554" s="44" t="s">
        <v>2</v>
      </c>
      <c r="X554" s="44" t="s">
        <v>4395</v>
      </c>
      <c r="Y554" s="44" t="s">
        <v>4387</v>
      </c>
    </row>
    <row r="555" spans="1:25" hidden="1" x14ac:dyDescent="0.2">
      <c r="A555" s="42">
        <v>142108</v>
      </c>
      <c r="B555" s="42">
        <v>1288</v>
      </c>
      <c r="C555" s="42">
        <v>1277</v>
      </c>
      <c r="D555" s="43" t="s">
        <v>5197</v>
      </c>
      <c r="E555" s="43"/>
      <c r="F555" s="44" t="s">
        <v>11</v>
      </c>
      <c r="G555" s="44" t="s">
        <v>4457</v>
      </c>
      <c r="H555" s="45">
        <v>1370000</v>
      </c>
      <c r="I555" s="45">
        <v>0</v>
      </c>
      <c r="J555" s="45">
        <f t="shared" si="33"/>
        <v>1370000</v>
      </c>
      <c r="K555" s="2">
        <v>265</v>
      </c>
      <c r="L555" s="2">
        <v>45</v>
      </c>
      <c r="M555" s="1" t="s">
        <v>4426</v>
      </c>
      <c r="N555" s="1" t="s">
        <v>4387</v>
      </c>
      <c r="O555" s="44" t="s">
        <v>4388</v>
      </c>
      <c r="P555" s="44" t="s">
        <v>4389</v>
      </c>
      <c r="Q555" s="44" t="s">
        <v>4427</v>
      </c>
      <c r="R555" s="44" t="s">
        <v>4428</v>
      </c>
      <c r="S555" s="44" t="s">
        <v>4429</v>
      </c>
      <c r="T555" s="44" t="s">
        <v>4430</v>
      </c>
      <c r="U555" s="44" t="s">
        <v>4431</v>
      </c>
      <c r="V555" s="44" t="s">
        <v>4426</v>
      </c>
      <c r="W555" s="44" t="s">
        <v>2</v>
      </c>
      <c r="X555" s="44" t="s">
        <v>4395</v>
      </c>
      <c r="Y555" s="44" t="s">
        <v>4387</v>
      </c>
    </row>
    <row r="556" spans="1:25" hidden="1" x14ac:dyDescent="0.2">
      <c r="A556" s="42">
        <v>142109</v>
      </c>
      <c r="B556" s="42">
        <v>1288</v>
      </c>
      <c r="C556" s="42">
        <v>1277</v>
      </c>
      <c r="D556" s="43" t="s">
        <v>5197</v>
      </c>
      <c r="E556" s="43"/>
      <c r="F556" s="44" t="s">
        <v>11</v>
      </c>
      <c r="G556" s="44" t="s">
        <v>4458</v>
      </c>
      <c r="H556" s="45">
        <v>345000</v>
      </c>
      <c r="I556" s="45">
        <v>0</v>
      </c>
      <c r="J556" s="45">
        <f t="shared" si="33"/>
        <v>345000</v>
      </c>
      <c r="K556" s="2">
        <v>265</v>
      </c>
      <c r="L556" s="2">
        <v>45</v>
      </c>
      <c r="M556" s="1" t="s">
        <v>4426</v>
      </c>
      <c r="N556" s="1" t="s">
        <v>4387</v>
      </c>
      <c r="O556" s="44" t="s">
        <v>4388</v>
      </c>
      <c r="P556" s="44" t="s">
        <v>4389</v>
      </c>
      <c r="Q556" s="44" t="s">
        <v>4427</v>
      </c>
      <c r="R556" s="44" t="s">
        <v>4428</v>
      </c>
      <c r="S556" s="44" t="s">
        <v>4429</v>
      </c>
      <c r="T556" s="44" t="s">
        <v>4430</v>
      </c>
      <c r="U556" s="44" t="s">
        <v>4431</v>
      </c>
      <c r="V556" s="44" t="s">
        <v>4426</v>
      </c>
      <c r="W556" s="44" t="s">
        <v>2</v>
      </c>
      <c r="X556" s="44" t="s">
        <v>4395</v>
      </c>
      <c r="Y556" s="44" t="s">
        <v>4387</v>
      </c>
    </row>
    <row r="557" spans="1:25" hidden="1" x14ac:dyDescent="0.2">
      <c r="A557" s="42">
        <v>142110</v>
      </c>
      <c r="B557" s="42">
        <v>1288</v>
      </c>
      <c r="C557" s="42">
        <v>1277</v>
      </c>
      <c r="D557" s="43" t="s">
        <v>5197</v>
      </c>
      <c r="E557" s="43"/>
      <c r="F557" s="44" t="s">
        <v>11</v>
      </c>
      <c r="G557" s="44" t="s">
        <v>4455</v>
      </c>
      <c r="H557" s="45">
        <v>605000</v>
      </c>
      <c r="I557" s="45">
        <v>0</v>
      </c>
      <c r="J557" s="45">
        <f t="shared" si="33"/>
        <v>605000</v>
      </c>
      <c r="K557" s="2">
        <v>265</v>
      </c>
      <c r="L557" s="2">
        <v>45</v>
      </c>
      <c r="M557" s="1" t="s">
        <v>4426</v>
      </c>
      <c r="N557" s="1" t="s">
        <v>4387</v>
      </c>
      <c r="O557" s="44" t="s">
        <v>4388</v>
      </c>
      <c r="P557" s="44" t="s">
        <v>4389</v>
      </c>
      <c r="Q557" s="44" t="s">
        <v>4427</v>
      </c>
      <c r="R557" s="44" t="s">
        <v>4428</v>
      </c>
      <c r="S557" s="44" t="s">
        <v>4429</v>
      </c>
      <c r="T557" s="44" t="s">
        <v>4430</v>
      </c>
      <c r="U557" s="44" t="s">
        <v>4431</v>
      </c>
      <c r="V557" s="44" t="s">
        <v>4426</v>
      </c>
      <c r="W557" s="44" t="s">
        <v>2</v>
      </c>
      <c r="X557" s="44" t="s">
        <v>4395</v>
      </c>
      <c r="Y557" s="44" t="s">
        <v>4387</v>
      </c>
    </row>
    <row r="558" spans="1:25" hidden="1" x14ac:dyDescent="0.2">
      <c r="A558" s="42">
        <v>142111</v>
      </c>
      <c r="B558" s="42">
        <v>1288</v>
      </c>
      <c r="C558" s="42">
        <v>1277</v>
      </c>
      <c r="D558" s="43" t="s">
        <v>5197</v>
      </c>
      <c r="E558" s="43"/>
      <c r="F558" s="44" t="s">
        <v>11</v>
      </c>
      <c r="G558" s="44" t="s">
        <v>4455</v>
      </c>
      <c r="H558" s="45">
        <v>425000</v>
      </c>
      <c r="I558" s="45">
        <v>0</v>
      </c>
      <c r="J558" s="45">
        <f t="shared" si="33"/>
        <v>425000</v>
      </c>
      <c r="K558" s="2">
        <v>265</v>
      </c>
      <c r="L558" s="2">
        <v>45</v>
      </c>
      <c r="M558" s="1" t="s">
        <v>4426</v>
      </c>
      <c r="N558" s="1" t="s">
        <v>4387</v>
      </c>
      <c r="O558" s="44" t="s">
        <v>4388</v>
      </c>
      <c r="P558" s="44" t="s">
        <v>4389</v>
      </c>
      <c r="Q558" s="44" t="s">
        <v>4427</v>
      </c>
      <c r="R558" s="44" t="s">
        <v>4428</v>
      </c>
      <c r="S558" s="44" t="s">
        <v>4429</v>
      </c>
      <c r="T558" s="44" t="s">
        <v>4430</v>
      </c>
      <c r="U558" s="44" t="s">
        <v>4431</v>
      </c>
      <c r="V558" s="44" t="s">
        <v>4426</v>
      </c>
      <c r="W558" s="44" t="s">
        <v>2</v>
      </c>
      <c r="X558" s="44" t="s">
        <v>4395</v>
      </c>
      <c r="Y558" s="44" t="s">
        <v>4387</v>
      </c>
    </row>
    <row r="559" spans="1:25" hidden="1" x14ac:dyDescent="0.2">
      <c r="A559" s="42">
        <v>142112</v>
      </c>
      <c r="B559" s="42">
        <v>1288</v>
      </c>
      <c r="C559" s="42">
        <v>1277</v>
      </c>
      <c r="D559" s="43" t="s">
        <v>5197</v>
      </c>
      <c r="E559" s="43"/>
      <c r="F559" s="44" t="s">
        <v>11</v>
      </c>
      <c r="G559" s="44" t="s">
        <v>4455</v>
      </c>
      <c r="H559" s="45">
        <v>610000</v>
      </c>
      <c r="I559" s="45">
        <v>0</v>
      </c>
      <c r="J559" s="45">
        <f t="shared" si="33"/>
        <v>610000</v>
      </c>
      <c r="K559" s="2">
        <v>265</v>
      </c>
      <c r="L559" s="2">
        <v>45</v>
      </c>
      <c r="M559" s="1" t="s">
        <v>4426</v>
      </c>
      <c r="N559" s="1" t="s">
        <v>4387</v>
      </c>
      <c r="O559" s="44" t="s">
        <v>4388</v>
      </c>
      <c r="P559" s="44" t="s">
        <v>4389</v>
      </c>
      <c r="Q559" s="44" t="s">
        <v>4427</v>
      </c>
      <c r="R559" s="44" t="s">
        <v>4428</v>
      </c>
      <c r="S559" s="44" t="s">
        <v>4429</v>
      </c>
      <c r="T559" s="44" t="s">
        <v>4430</v>
      </c>
      <c r="U559" s="44" t="s">
        <v>4431</v>
      </c>
      <c r="V559" s="44" t="s">
        <v>4426</v>
      </c>
      <c r="W559" s="44" t="s">
        <v>2</v>
      </c>
      <c r="X559" s="44" t="s">
        <v>4395</v>
      </c>
      <c r="Y559" s="44" t="s">
        <v>4387</v>
      </c>
    </row>
    <row r="560" spans="1:25" hidden="1" x14ac:dyDescent="0.2">
      <c r="A560" s="42">
        <v>142113</v>
      </c>
      <c r="B560" s="42">
        <v>1288</v>
      </c>
      <c r="C560" s="42">
        <v>1277</v>
      </c>
      <c r="D560" s="43" t="s">
        <v>5197</v>
      </c>
      <c r="E560" s="43"/>
      <c r="F560" s="44" t="s">
        <v>11</v>
      </c>
      <c r="G560" s="44" t="s">
        <v>4455</v>
      </c>
      <c r="H560" s="45">
        <v>435000</v>
      </c>
      <c r="I560" s="45">
        <v>0</v>
      </c>
      <c r="J560" s="45">
        <f t="shared" si="33"/>
        <v>435000</v>
      </c>
      <c r="K560" s="2">
        <v>265</v>
      </c>
      <c r="L560" s="2">
        <v>45</v>
      </c>
      <c r="M560" s="1" t="s">
        <v>4426</v>
      </c>
      <c r="N560" s="1" t="s">
        <v>4387</v>
      </c>
      <c r="O560" s="44" t="s">
        <v>4388</v>
      </c>
      <c r="P560" s="44" t="s">
        <v>4389</v>
      </c>
      <c r="Q560" s="44" t="s">
        <v>4427</v>
      </c>
      <c r="R560" s="44" t="s">
        <v>4428</v>
      </c>
      <c r="S560" s="44" t="s">
        <v>4429</v>
      </c>
      <c r="T560" s="44" t="s">
        <v>4430</v>
      </c>
      <c r="U560" s="44" t="s">
        <v>4431</v>
      </c>
      <c r="V560" s="44" t="s">
        <v>4426</v>
      </c>
      <c r="W560" s="44" t="s">
        <v>2</v>
      </c>
      <c r="X560" s="44" t="s">
        <v>4395</v>
      </c>
      <c r="Y560" s="44" t="s">
        <v>4387</v>
      </c>
    </row>
    <row r="561" spans="1:25" hidden="1" x14ac:dyDescent="0.2">
      <c r="A561" s="42">
        <v>142114</v>
      </c>
      <c r="B561" s="42">
        <v>1288</v>
      </c>
      <c r="C561" s="42">
        <v>1277</v>
      </c>
      <c r="D561" s="43" t="s">
        <v>5197</v>
      </c>
      <c r="E561" s="43"/>
      <c r="F561" s="44" t="s">
        <v>11</v>
      </c>
      <c r="G561" s="44" t="s">
        <v>4455</v>
      </c>
      <c r="H561" s="45">
        <v>735000</v>
      </c>
      <c r="I561" s="45">
        <v>0</v>
      </c>
      <c r="J561" s="45">
        <f t="shared" si="33"/>
        <v>735000</v>
      </c>
      <c r="K561" s="2">
        <v>265</v>
      </c>
      <c r="L561" s="2">
        <v>45</v>
      </c>
      <c r="M561" s="1" t="s">
        <v>4426</v>
      </c>
      <c r="N561" s="1" t="s">
        <v>4387</v>
      </c>
      <c r="O561" s="44" t="s">
        <v>4388</v>
      </c>
      <c r="P561" s="44" t="s">
        <v>4389</v>
      </c>
      <c r="Q561" s="44" t="s">
        <v>4427</v>
      </c>
      <c r="R561" s="44" t="s">
        <v>4428</v>
      </c>
      <c r="S561" s="44" t="s">
        <v>4429</v>
      </c>
      <c r="T561" s="44" t="s">
        <v>4430</v>
      </c>
      <c r="U561" s="44" t="s">
        <v>4431</v>
      </c>
      <c r="V561" s="44" t="s">
        <v>4426</v>
      </c>
      <c r="W561" s="44" t="s">
        <v>2</v>
      </c>
      <c r="X561" s="44" t="s">
        <v>4395</v>
      </c>
      <c r="Y561" s="44" t="s">
        <v>4387</v>
      </c>
    </row>
    <row r="562" spans="1:25" hidden="1" x14ac:dyDescent="0.2">
      <c r="A562" s="42">
        <v>142115</v>
      </c>
      <c r="B562" s="42">
        <v>1288</v>
      </c>
      <c r="C562" s="42">
        <v>1277</v>
      </c>
      <c r="D562" s="43" t="s">
        <v>5197</v>
      </c>
      <c r="E562" s="43"/>
      <c r="F562" s="44" t="s">
        <v>11</v>
      </c>
      <c r="G562" s="44" t="s">
        <v>4455</v>
      </c>
      <c r="H562" s="45">
        <v>490000</v>
      </c>
      <c r="I562" s="45">
        <v>0</v>
      </c>
      <c r="J562" s="45">
        <f t="shared" si="33"/>
        <v>490000</v>
      </c>
      <c r="K562" s="2">
        <v>265</v>
      </c>
      <c r="L562" s="2">
        <v>45</v>
      </c>
      <c r="M562" s="1" t="s">
        <v>4426</v>
      </c>
      <c r="N562" s="1" t="s">
        <v>4387</v>
      </c>
      <c r="O562" s="44" t="s">
        <v>4388</v>
      </c>
      <c r="P562" s="44" t="s">
        <v>4389</v>
      </c>
      <c r="Q562" s="44" t="s">
        <v>4427</v>
      </c>
      <c r="R562" s="44" t="s">
        <v>4428</v>
      </c>
      <c r="S562" s="44" t="s">
        <v>4429</v>
      </c>
      <c r="T562" s="44" t="s">
        <v>4430</v>
      </c>
      <c r="U562" s="44" t="s">
        <v>4431</v>
      </c>
      <c r="V562" s="44" t="s">
        <v>4426</v>
      </c>
      <c r="W562" s="44" t="s">
        <v>2</v>
      </c>
      <c r="X562" s="44" t="s">
        <v>4395</v>
      </c>
      <c r="Y562" s="44" t="s">
        <v>4387</v>
      </c>
    </row>
    <row r="563" spans="1:25" hidden="1" x14ac:dyDescent="0.2">
      <c r="A563" s="42">
        <v>142116</v>
      </c>
      <c r="B563" s="42">
        <v>1288</v>
      </c>
      <c r="C563" s="42">
        <v>1277</v>
      </c>
      <c r="D563" s="43" t="s">
        <v>5197</v>
      </c>
      <c r="E563" s="43"/>
      <c r="F563" s="44" t="s">
        <v>11</v>
      </c>
      <c r="G563" s="44" t="s">
        <v>4454</v>
      </c>
      <c r="H563" s="45">
        <v>175000</v>
      </c>
      <c r="I563" s="45">
        <v>0</v>
      </c>
      <c r="J563" s="45">
        <f t="shared" si="33"/>
        <v>175000</v>
      </c>
      <c r="K563" s="2">
        <v>265</v>
      </c>
      <c r="L563" s="2">
        <v>45</v>
      </c>
      <c r="M563" s="1" t="s">
        <v>4426</v>
      </c>
      <c r="N563" s="1" t="s">
        <v>4387</v>
      </c>
      <c r="O563" s="44" t="s">
        <v>4388</v>
      </c>
      <c r="P563" s="44" t="s">
        <v>4389</v>
      </c>
      <c r="Q563" s="44" t="s">
        <v>4427</v>
      </c>
      <c r="R563" s="44" t="s">
        <v>4428</v>
      </c>
      <c r="S563" s="44" t="s">
        <v>4429</v>
      </c>
      <c r="T563" s="44" t="s">
        <v>4430</v>
      </c>
      <c r="U563" s="44" t="s">
        <v>4431</v>
      </c>
      <c r="V563" s="44" t="s">
        <v>4426</v>
      </c>
      <c r="W563" s="44" t="s">
        <v>2</v>
      </c>
      <c r="X563" s="44" t="s">
        <v>4395</v>
      </c>
      <c r="Y563" s="44" t="s">
        <v>4387</v>
      </c>
    </row>
    <row r="564" spans="1:25" hidden="1" x14ac:dyDescent="0.2">
      <c r="A564" s="42">
        <v>142117</v>
      </c>
      <c r="B564" s="42">
        <v>1288</v>
      </c>
      <c r="C564" s="42">
        <v>1277</v>
      </c>
      <c r="D564" s="43" t="s">
        <v>5197</v>
      </c>
      <c r="E564" s="43"/>
      <c r="F564" s="44" t="s">
        <v>11</v>
      </c>
      <c r="G564" s="44" t="s">
        <v>4455</v>
      </c>
      <c r="H564" s="45">
        <v>785000</v>
      </c>
      <c r="I564" s="45">
        <v>0</v>
      </c>
      <c r="J564" s="45">
        <f t="shared" si="33"/>
        <v>785000</v>
      </c>
      <c r="K564" s="2">
        <v>265</v>
      </c>
      <c r="L564" s="2">
        <v>45</v>
      </c>
      <c r="M564" s="1" t="s">
        <v>4426</v>
      </c>
      <c r="N564" s="1" t="s">
        <v>4387</v>
      </c>
      <c r="O564" s="44" t="s">
        <v>4388</v>
      </c>
      <c r="P564" s="44" t="s">
        <v>4389</v>
      </c>
      <c r="Q564" s="44" t="s">
        <v>4427</v>
      </c>
      <c r="R564" s="44" t="s">
        <v>4428</v>
      </c>
      <c r="S564" s="44" t="s">
        <v>4429</v>
      </c>
      <c r="T564" s="44" t="s">
        <v>4430</v>
      </c>
      <c r="U564" s="44" t="s">
        <v>4431</v>
      </c>
      <c r="V564" s="44" t="s">
        <v>4426</v>
      </c>
      <c r="W564" s="44" t="s">
        <v>2</v>
      </c>
      <c r="X564" s="44" t="s">
        <v>4395</v>
      </c>
      <c r="Y564" s="44" t="s">
        <v>4387</v>
      </c>
    </row>
    <row r="565" spans="1:25" hidden="1" x14ac:dyDescent="0.2">
      <c r="A565" s="42">
        <v>147187</v>
      </c>
      <c r="B565" s="42">
        <v>1359</v>
      </c>
      <c r="C565" s="42">
        <v>1458</v>
      </c>
      <c r="D565" s="43" t="s">
        <v>5197</v>
      </c>
      <c r="E565" s="43"/>
      <c r="F565" s="44" t="s">
        <v>489</v>
      </c>
      <c r="G565" s="44" t="s">
        <v>4459</v>
      </c>
      <c r="H565" s="45">
        <v>455000</v>
      </c>
      <c r="I565" s="45">
        <v>0</v>
      </c>
      <c r="J565" s="45">
        <f t="shared" si="33"/>
        <v>455000</v>
      </c>
      <c r="K565" s="2">
        <v>265</v>
      </c>
      <c r="L565" s="2">
        <v>45</v>
      </c>
      <c r="M565" s="1" t="s">
        <v>4426</v>
      </c>
      <c r="N565" s="1" t="s">
        <v>4387</v>
      </c>
      <c r="O565" s="44" t="s">
        <v>4388</v>
      </c>
      <c r="P565" s="44" t="s">
        <v>4389</v>
      </c>
      <c r="Q565" s="44" t="s">
        <v>4427</v>
      </c>
      <c r="R565" s="44" t="s">
        <v>4428</v>
      </c>
      <c r="S565" s="44" t="s">
        <v>4429</v>
      </c>
      <c r="T565" s="44" t="s">
        <v>4430</v>
      </c>
      <c r="U565" s="44" t="s">
        <v>4431</v>
      </c>
      <c r="V565" s="44" t="s">
        <v>4426</v>
      </c>
      <c r="W565" s="44" t="s">
        <v>2</v>
      </c>
      <c r="X565" s="44" t="s">
        <v>4395</v>
      </c>
      <c r="Y565" s="44" t="s">
        <v>4387</v>
      </c>
    </row>
    <row r="566" spans="1:25" hidden="1" x14ac:dyDescent="0.2">
      <c r="A566" s="42">
        <v>147194</v>
      </c>
      <c r="B566" s="42">
        <v>1359</v>
      </c>
      <c r="C566" s="42">
        <v>1458</v>
      </c>
      <c r="D566" s="43" t="s">
        <v>5197</v>
      </c>
      <c r="E566" s="43"/>
      <c r="F566" s="44" t="s">
        <v>489</v>
      </c>
      <c r="G566" s="44" t="s">
        <v>4460</v>
      </c>
      <c r="H566" s="45">
        <v>3700000</v>
      </c>
      <c r="I566" s="45">
        <v>0</v>
      </c>
      <c r="J566" s="45">
        <f t="shared" si="33"/>
        <v>3700000</v>
      </c>
      <c r="K566" s="2">
        <v>265</v>
      </c>
      <c r="L566" s="2">
        <v>45</v>
      </c>
      <c r="M566" s="1" t="s">
        <v>4426</v>
      </c>
      <c r="N566" s="1" t="s">
        <v>4387</v>
      </c>
      <c r="O566" s="44" t="s">
        <v>4388</v>
      </c>
      <c r="P566" s="44" t="s">
        <v>4389</v>
      </c>
      <c r="Q566" s="44" t="s">
        <v>4427</v>
      </c>
      <c r="R566" s="44" t="s">
        <v>4428</v>
      </c>
      <c r="S566" s="44" t="s">
        <v>4429</v>
      </c>
      <c r="T566" s="44" t="s">
        <v>4430</v>
      </c>
      <c r="U566" s="44" t="s">
        <v>4431</v>
      </c>
      <c r="V566" s="44" t="s">
        <v>4426</v>
      </c>
      <c r="W566" s="44" t="s">
        <v>2</v>
      </c>
      <c r="X566" s="44" t="s">
        <v>4395</v>
      </c>
      <c r="Y566" s="44" t="s">
        <v>4387</v>
      </c>
    </row>
    <row r="567" spans="1:25" hidden="1" x14ac:dyDescent="0.2">
      <c r="A567" s="42">
        <v>147196</v>
      </c>
      <c r="B567" s="42">
        <v>1359</v>
      </c>
      <c r="C567" s="42">
        <v>1458</v>
      </c>
      <c r="D567" s="43" t="s">
        <v>5197</v>
      </c>
      <c r="E567" s="43"/>
      <c r="F567" s="44" t="s">
        <v>489</v>
      </c>
      <c r="G567" s="44" t="s">
        <v>4461</v>
      </c>
      <c r="H567" s="45">
        <v>1200000</v>
      </c>
      <c r="I567" s="45">
        <v>0</v>
      </c>
      <c r="J567" s="45">
        <f t="shared" si="33"/>
        <v>1200000</v>
      </c>
      <c r="K567" s="2">
        <v>265</v>
      </c>
      <c r="L567" s="2">
        <v>45</v>
      </c>
      <c r="M567" s="1" t="s">
        <v>4426</v>
      </c>
      <c r="N567" s="1" t="s">
        <v>4387</v>
      </c>
      <c r="O567" s="44" t="s">
        <v>4388</v>
      </c>
      <c r="P567" s="44" t="s">
        <v>4389</v>
      </c>
      <c r="Q567" s="44" t="s">
        <v>4427</v>
      </c>
      <c r="R567" s="44" t="s">
        <v>4428</v>
      </c>
      <c r="S567" s="44" t="s">
        <v>4429</v>
      </c>
      <c r="T567" s="44" t="s">
        <v>4430</v>
      </c>
      <c r="U567" s="44" t="s">
        <v>4431</v>
      </c>
      <c r="V567" s="44" t="s">
        <v>4426</v>
      </c>
      <c r="W567" s="44" t="s">
        <v>2</v>
      </c>
      <c r="X567" s="44" t="s">
        <v>4395</v>
      </c>
      <c r="Y567" s="44" t="s">
        <v>4387</v>
      </c>
    </row>
    <row r="568" spans="1:25" hidden="1" x14ac:dyDescent="0.2">
      <c r="A568" s="42">
        <v>147125</v>
      </c>
      <c r="B568" s="42">
        <v>1399</v>
      </c>
      <c r="C568" s="42">
        <v>1454</v>
      </c>
      <c r="D568" s="43" t="s">
        <v>5197</v>
      </c>
      <c r="E568" s="43"/>
      <c r="F568" s="44" t="s">
        <v>1737</v>
      </c>
      <c r="G568" s="44" t="s">
        <v>4462</v>
      </c>
      <c r="H568" s="45">
        <v>490000</v>
      </c>
      <c r="I568" s="45">
        <v>0</v>
      </c>
      <c r="J568" s="45">
        <f t="shared" si="33"/>
        <v>490000</v>
      </c>
      <c r="K568" s="2">
        <v>265</v>
      </c>
      <c r="L568" s="2">
        <v>45</v>
      </c>
      <c r="M568" s="1" t="s">
        <v>4426</v>
      </c>
      <c r="N568" s="1" t="s">
        <v>4387</v>
      </c>
      <c r="O568" s="44" t="s">
        <v>4388</v>
      </c>
      <c r="P568" s="44" t="s">
        <v>4389</v>
      </c>
      <c r="Q568" s="44" t="s">
        <v>4427</v>
      </c>
      <c r="R568" s="44" t="s">
        <v>4428</v>
      </c>
      <c r="S568" s="44" t="s">
        <v>4429</v>
      </c>
      <c r="T568" s="44" t="s">
        <v>4430</v>
      </c>
      <c r="U568" s="44" t="s">
        <v>4431</v>
      </c>
      <c r="V568" s="44" t="s">
        <v>4426</v>
      </c>
      <c r="W568" s="44" t="s">
        <v>2</v>
      </c>
      <c r="X568" s="44" t="s">
        <v>4395</v>
      </c>
      <c r="Y568" s="44" t="s">
        <v>4387</v>
      </c>
    </row>
    <row r="569" spans="1:25" hidden="1" x14ac:dyDescent="0.2">
      <c r="A569" s="42">
        <v>147126</v>
      </c>
      <c r="B569" s="42">
        <v>1399</v>
      </c>
      <c r="C569" s="42">
        <v>1454</v>
      </c>
      <c r="D569" s="43" t="s">
        <v>5197</v>
      </c>
      <c r="E569" s="43"/>
      <c r="F569" s="44" t="s">
        <v>1737</v>
      </c>
      <c r="G569" s="44" t="s">
        <v>4463</v>
      </c>
      <c r="H569" s="45">
        <v>580000</v>
      </c>
      <c r="I569" s="45">
        <v>0</v>
      </c>
      <c r="J569" s="45">
        <f t="shared" si="33"/>
        <v>580000</v>
      </c>
      <c r="K569" s="2">
        <v>265</v>
      </c>
      <c r="L569" s="2">
        <v>45</v>
      </c>
      <c r="M569" s="1" t="s">
        <v>4426</v>
      </c>
      <c r="N569" s="1" t="s">
        <v>4387</v>
      </c>
      <c r="O569" s="44" t="s">
        <v>4388</v>
      </c>
      <c r="P569" s="44" t="s">
        <v>4389</v>
      </c>
      <c r="Q569" s="44" t="s">
        <v>4427</v>
      </c>
      <c r="R569" s="44" t="s">
        <v>4428</v>
      </c>
      <c r="S569" s="44" t="s">
        <v>4429</v>
      </c>
      <c r="T569" s="44" t="s">
        <v>4430</v>
      </c>
      <c r="U569" s="44" t="s">
        <v>4431</v>
      </c>
      <c r="V569" s="44" t="s">
        <v>4426</v>
      </c>
      <c r="W569" s="44" t="s">
        <v>2</v>
      </c>
      <c r="X569" s="44" t="s">
        <v>4395</v>
      </c>
      <c r="Y569" s="44" t="s">
        <v>4387</v>
      </c>
    </row>
    <row r="570" spans="1:25" hidden="1" x14ac:dyDescent="0.2">
      <c r="A570" s="42">
        <v>147127</v>
      </c>
      <c r="B570" s="42">
        <v>1399</v>
      </c>
      <c r="C570" s="42">
        <v>1454</v>
      </c>
      <c r="D570" s="43" t="s">
        <v>5197</v>
      </c>
      <c r="E570" s="43"/>
      <c r="F570" s="44" t="s">
        <v>1737</v>
      </c>
      <c r="G570" s="44" t="s">
        <v>4464</v>
      </c>
      <c r="H570" s="45">
        <v>2000000</v>
      </c>
      <c r="I570" s="45">
        <v>0</v>
      </c>
      <c r="J570" s="45">
        <f t="shared" si="33"/>
        <v>2000000</v>
      </c>
      <c r="K570" s="2">
        <v>265</v>
      </c>
      <c r="L570" s="2">
        <v>45</v>
      </c>
      <c r="M570" s="1" t="s">
        <v>4426</v>
      </c>
      <c r="N570" s="1" t="s">
        <v>4387</v>
      </c>
      <c r="O570" s="44" t="s">
        <v>4388</v>
      </c>
      <c r="P570" s="44" t="s">
        <v>4389</v>
      </c>
      <c r="Q570" s="44" t="s">
        <v>4427</v>
      </c>
      <c r="R570" s="44" t="s">
        <v>4428</v>
      </c>
      <c r="S570" s="44" t="s">
        <v>4429</v>
      </c>
      <c r="T570" s="44" t="s">
        <v>4430</v>
      </c>
      <c r="U570" s="44" t="s">
        <v>4431</v>
      </c>
      <c r="V570" s="44" t="s">
        <v>4426</v>
      </c>
      <c r="W570" s="44" t="s">
        <v>2</v>
      </c>
      <c r="X570" s="44" t="s">
        <v>4395</v>
      </c>
      <c r="Y570" s="44" t="s">
        <v>4387</v>
      </c>
    </row>
    <row r="571" spans="1:25" hidden="1" x14ac:dyDescent="0.2">
      <c r="A571" s="42">
        <v>147128</v>
      </c>
      <c r="B571" s="42">
        <v>1399</v>
      </c>
      <c r="C571" s="42">
        <v>1454</v>
      </c>
      <c r="D571" s="43" t="s">
        <v>5197</v>
      </c>
      <c r="E571" s="43"/>
      <c r="F571" s="44" t="s">
        <v>1737</v>
      </c>
      <c r="G571" s="44" t="s">
        <v>4465</v>
      </c>
      <c r="H571" s="45">
        <v>1000000</v>
      </c>
      <c r="I571" s="45">
        <v>0</v>
      </c>
      <c r="J571" s="45">
        <f t="shared" si="33"/>
        <v>1000000</v>
      </c>
      <c r="K571" s="2">
        <v>265</v>
      </c>
      <c r="L571" s="2">
        <v>45</v>
      </c>
      <c r="M571" s="1" t="s">
        <v>4426</v>
      </c>
      <c r="N571" s="1" t="s">
        <v>4387</v>
      </c>
      <c r="O571" s="44" t="s">
        <v>4388</v>
      </c>
      <c r="P571" s="44" t="s">
        <v>4389</v>
      </c>
      <c r="Q571" s="44" t="s">
        <v>4427</v>
      </c>
      <c r="R571" s="44" t="s">
        <v>4428</v>
      </c>
      <c r="S571" s="44" t="s">
        <v>4429</v>
      </c>
      <c r="T571" s="44" t="s">
        <v>4430</v>
      </c>
      <c r="U571" s="44" t="s">
        <v>4431</v>
      </c>
      <c r="V571" s="44" t="s">
        <v>4426</v>
      </c>
      <c r="W571" s="44" t="s">
        <v>2</v>
      </c>
      <c r="X571" s="44" t="s">
        <v>4395</v>
      </c>
      <c r="Y571" s="44" t="s">
        <v>4387</v>
      </c>
    </row>
    <row r="572" spans="1:25" hidden="1" x14ac:dyDescent="0.2">
      <c r="A572" s="42">
        <v>147131</v>
      </c>
      <c r="B572" s="42">
        <v>1399</v>
      </c>
      <c r="C572" s="42">
        <v>1454</v>
      </c>
      <c r="D572" s="43" t="s">
        <v>5197</v>
      </c>
      <c r="E572" s="43"/>
      <c r="F572" s="44" t="s">
        <v>1737</v>
      </c>
      <c r="G572" s="44" t="s">
        <v>4466</v>
      </c>
      <c r="H572" s="45">
        <v>2200000</v>
      </c>
      <c r="I572" s="45">
        <v>0</v>
      </c>
      <c r="J572" s="45">
        <f t="shared" si="33"/>
        <v>2200000</v>
      </c>
      <c r="K572" s="2">
        <v>265</v>
      </c>
      <c r="L572" s="2">
        <v>45</v>
      </c>
      <c r="M572" s="1" t="s">
        <v>4426</v>
      </c>
      <c r="N572" s="1" t="s">
        <v>4387</v>
      </c>
      <c r="O572" s="44" t="s">
        <v>4388</v>
      </c>
      <c r="P572" s="44" t="s">
        <v>4389</v>
      </c>
      <c r="Q572" s="44" t="s">
        <v>4427</v>
      </c>
      <c r="R572" s="44" t="s">
        <v>4428</v>
      </c>
      <c r="S572" s="44" t="s">
        <v>4429</v>
      </c>
      <c r="T572" s="44" t="s">
        <v>4430</v>
      </c>
      <c r="U572" s="44" t="s">
        <v>4431</v>
      </c>
      <c r="V572" s="44" t="s">
        <v>4426</v>
      </c>
      <c r="W572" s="44" t="s">
        <v>2</v>
      </c>
      <c r="X572" s="44" t="s">
        <v>4395</v>
      </c>
      <c r="Y572" s="44" t="s">
        <v>4387</v>
      </c>
    </row>
    <row r="573" spans="1:25" hidden="1" x14ac:dyDescent="0.2">
      <c r="A573" s="42">
        <v>163575</v>
      </c>
      <c r="B573" s="42">
        <v>1402</v>
      </c>
      <c r="C573" s="42">
        <v>1546</v>
      </c>
      <c r="D573" s="43" t="s">
        <v>5197</v>
      </c>
      <c r="E573" s="43"/>
      <c r="F573" s="44" t="s">
        <v>1737</v>
      </c>
      <c r="G573" s="44" t="s">
        <v>4467</v>
      </c>
      <c r="H573" s="45">
        <v>280000</v>
      </c>
      <c r="I573" s="45">
        <v>0</v>
      </c>
      <c r="J573" s="45">
        <f t="shared" si="33"/>
        <v>280000</v>
      </c>
      <c r="K573" s="2">
        <v>265</v>
      </c>
      <c r="L573" s="2">
        <v>45</v>
      </c>
      <c r="M573" s="1" t="s">
        <v>4426</v>
      </c>
      <c r="N573" s="1" t="s">
        <v>4387</v>
      </c>
      <c r="O573" s="44" t="s">
        <v>4388</v>
      </c>
      <c r="P573" s="44" t="s">
        <v>4389</v>
      </c>
      <c r="Q573" s="44" t="s">
        <v>4427</v>
      </c>
      <c r="R573" s="44" t="s">
        <v>4428</v>
      </c>
      <c r="S573" s="44" t="s">
        <v>4429</v>
      </c>
      <c r="T573" s="44" t="s">
        <v>4430</v>
      </c>
      <c r="U573" s="44" t="s">
        <v>4431</v>
      </c>
      <c r="V573" s="44" t="s">
        <v>4426</v>
      </c>
      <c r="W573" s="44" t="s">
        <v>2</v>
      </c>
      <c r="X573" s="44" t="s">
        <v>4395</v>
      </c>
      <c r="Y573" s="44" t="s">
        <v>4387</v>
      </c>
    </row>
    <row r="574" spans="1:25" hidden="1" x14ac:dyDescent="0.2">
      <c r="A574" s="42">
        <v>163576</v>
      </c>
      <c r="B574" s="42">
        <v>1402</v>
      </c>
      <c r="C574" s="42">
        <v>1546</v>
      </c>
      <c r="D574" s="43" t="s">
        <v>5197</v>
      </c>
      <c r="E574" s="43"/>
      <c r="F574" s="44" t="s">
        <v>1737</v>
      </c>
      <c r="G574" s="44" t="s">
        <v>4468</v>
      </c>
      <c r="H574" s="45">
        <v>755000</v>
      </c>
      <c r="I574" s="45">
        <v>0</v>
      </c>
      <c r="J574" s="45">
        <f t="shared" si="33"/>
        <v>755000</v>
      </c>
      <c r="K574" s="2">
        <v>265</v>
      </c>
      <c r="L574" s="2">
        <v>45</v>
      </c>
      <c r="M574" s="1" t="s">
        <v>4426</v>
      </c>
      <c r="N574" s="1" t="s">
        <v>4387</v>
      </c>
      <c r="O574" s="44" t="s">
        <v>4388</v>
      </c>
      <c r="P574" s="44" t="s">
        <v>4389</v>
      </c>
      <c r="Q574" s="44" t="s">
        <v>4427</v>
      </c>
      <c r="R574" s="44" t="s">
        <v>4428</v>
      </c>
      <c r="S574" s="44" t="s">
        <v>4429</v>
      </c>
      <c r="T574" s="44" t="s">
        <v>4430</v>
      </c>
      <c r="U574" s="44" t="s">
        <v>4431</v>
      </c>
      <c r="V574" s="44" t="s">
        <v>4426</v>
      </c>
      <c r="W574" s="44" t="s">
        <v>2</v>
      </c>
      <c r="X574" s="44" t="s">
        <v>4395</v>
      </c>
      <c r="Y574" s="44" t="s">
        <v>4387</v>
      </c>
    </row>
    <row r="575" spans="1:25" hidden="1" x14ac:dyDescent="0.2">
      <c r="A575" s="42">
        <v>163578</v>
      </c>
      <c r="B575" s="42">
        <v>1402</v>
      </c>
      <c r="C575" s="42">
        <v>1546</v>
      </c>
      <c r="D575" s="43" t="s">
        <v>5197</v>
      </c>
      <c r="E575" s="43"/>
      <c r="F575" s="44" t="s">
        <v>1737</v>
      </c>
      <c r="G575" s="44" t="s">
        <v>4469</v>
      </c>
      <c r="H575" s="45">
        <v>440000</v>
      </c>
      <c r="I575" s="45">
        <v>0</v>
      </c>
      <c r="J575" s="45">
        <f t="shared" si="33"/>
        <v>440000</v>
      </c>
      <c r="K575" s="2">
        <v>265</v>
      </c>
      <c r="L575" s="2">
        <v>45</v>
      </c>
      <c r="M575" s="1" t="s">
        <v>4426</v>
      </c>
      <c r="N575" s="1" t="s">
        <v>4387</v>
      </c>
      <c r="O575" s="44" t="s">
        <v>4388</v>
      </c>
      <c r="P575" s="44" t="s">
        <v>4389</v>
      </c>
      <c r="Q575" s="44" t="s">
        <v>4427</v>
      </c>
      <c r="R575" s="44" t="s">
        <v>4428</v>
      </c>
      <c r="S575" s="44" t="s">
        <v>4429</v>
      </c>
      <c r="T575" s="44" t="s">
        <v>4430</v>
      </c>
      <c r="U575" s="44" t="s">
        <v>4431</v>
      </c>
      <c r="V575" s="44" t="s">
        <v>4426</v>
      </c>
      <c r="W575" s="44" t="s">
        <v>2</v>
      </c>
      <c r="X575" s="44" t="s">
        <v>4395</v>
      </c>
      <c r="Y575" s="44" t="s">
        <v>4387</v>
      </c>
    </row>
    <row r="576" spans="1:25" hidden="1" x14ac:dyDescent="0.2">
      <c r="A576" s="42">
        <v>163579</v>
      </c>
      <c r="B576" s="42">
        <v>1402</v>
      </c>
      <c r="C576" s="42">
        <v>1546</v>
      </c>
      <c r="D576" s="43" t="s">
        <v>5197</v>
      </c>
      <c r="E576" s="43"/>
      <c r="F576" s="44" t="s">
        <v>1737</v>
      </c>
      <c r="G576" s="44" t="s">
        <v>4470</v>
      </c>
      <c r="H576" s="45">
        <v>615000</v>
      </c>
      <c r="I576" s="45">
        <v>0</v>
      </c>
      <c r="J576" s="45">
        <f t="shared" si="33"/>
        <v>615000</v>
      </c>
      <c r="K576" s="2">
        <v>265</v>
      </c>
      <c r="L576" s="2">
        <v>45</v>
      </c>
      <c r="M576" s="1" t="s">
        <v>4426</v>
      </c>
      <c r="N576" s="1" t="s">
        <v>4387</v>
      </c>
      <c r="O576" s="44" t="s">
        <v>4388</v>
      </c>
      <c r="P576" s="44" t="s">
        <v>4389</v>
      </c>
      <c r="Q576" s="44" t="s">
        <v>4427</v>
      </c>
      <c r="R576" s="44" t="s">
        <v>4428</v>
      </c>
      <c r="S576" s="44" t="s">
        <v>4429</v>
      </c>
      <c r="T576" s="44" t="s">
        <v>4430</v>
      </c>
      <c r="U576" s="44" t="s">
        <v>4431</v>
      </c>
      <c r="V576" s="44" t="s">
        <v>4426</v>
      </c>
      <c r="W576" s="44" t="s">
        <v>2</v>
      </c>
      <c r="X576" s="44" t="s">
        <v>4395</v>
      </c>
      <c r="Y576" s="44" t="s">
        <v>4387</v>
      </c>
    </row>
    <row r="577" spans="1:25" hidden="1" x14ac:dyDescent="0.2">
      <c r="A577" s="42">
        <v>163580</v>
      </c>
      <c r="B577" s="42">
        <v>1402</v>
      </c>
      <c r="C577" s="42">
        <v>1546</v>
      </c>
      <c r="D577" s="43" t="s">
        <v>5197</v>
      </c>
      <c r="E577" s="43"/>
      <c r="F577" s="44" t="s">
        <v>1737</v>
      </c>
      <c r="G577" s="44" t="s">
        <v>4471</v>
      </c>
      <c r="H577" s="45">
        <v>935000</v>
      </c>
      <c r="I577" s="45">
        <v>0</v>
      </c>
      <c r="J577" s="45">
        <f t="shared" si="33"/>
        <v>935000</v>
      </c>
      <c r="K577" s="2">
        <v>265</v>
      </c>
      <c r="L577" s="2">
        <v>45</v>
      </c>
      <c r="M577" s="1" t="s">
        <v>4426</v>
      </c>
      <c r="N577" s="1" t="s">
        <v>4387</v>
      </c>
      <c r="O577" s="44" t="s">
        <v>4388</v>
      </c>
      <c r="P577" s="44" t="s">
        <v>4389</v>
      </c>
      <c r="Q577" s="44" t="s">
        <v>4427</v>
      </c>
      <c r="R577" s="44" t="s">
        <v>4428</v>
      </c>
      <c r="S577" s="44" t="s">
        <v>4429</v>
      </c>
      <c r="T577" s="44" t="s">
        <v>4430</v>
      </c>
      <c r="U577" s="44" t="s">
        <v>4431</v>
      </c>
      <c r="V577" s="44" t="s">
        <v>4426</v>
      </c>
      <c r="W577" s="44" t="s">
        <v>2</v>
      </c>
      <c r="X577" s="44" t="s">
        <v>4395</v>
      </c>
      <c r="Y577" s="44" t="s">
        <v>4387</v>
      </c>
    </row>
    <row r="578" spans="1:25" hidden="1" x14ac:dyDescent="0.2">
      <c r="A578" s="42">
        <v>163581</v>
      </c>
      <c r="B578" s="42">
        <v>1402</v>
      </c>
      <c r="C578" s="42">
        <v>1546</v>
      </c>
      <c r="D578" s="43" t="s">
        <v>5197</v>
      </c>
      <c r="E578" s="43"/>
      <c r="F578" s="44" t="s">
        <v>1737</v>
      </c>
      <c r="G578" s="44" t="s">
        <v>4472</v>
      </c>
      <c r="H578" s="45">
        <v>705000</v>
      </c>
      <c r="I578" s="45">
        <v>0</v>
      </c>
      <c r="J578" s="45">
        <f t="shared" si="33"/>
        <v>705000</v>
      </c>
      <c r="K578" s="2">
        <v>265</v>
      </c>
      <c r="L578" s="2">
        <v>45</v>
      </c>
      <c r="M578" s="1" t="s">
        <v>4426</v>
      </c>
      <c r="N578" s="1" t="s">
        <v>4387</v>
      </c>
      <c r="O578" s="44" t="s">
        <v>4388</v>
      </c>
      <c r="P578" s="44" t="s">
        <v>4389</v>
      </c>
      <c r="Q578" s="44" t="s">
        <v>4427</v>
      </c>
      <c r="R578" s="44" t="s">
        <v>4428</v>
      </c>
      <c r="S578" s="44" t="s">
        <v>4429</v>
      </c>
      <c r="T578" s="44" t="s">
        <v>4430</v>
      </c>
      <c r="U578" s="44" t="s">
        <v>4431</v>
      </c>
      <c r="V578" s="44" t="s">
        <v>4426</v>
      </c>
      <c r="W578" s="44" t="s">
        <v>2</v>
      </c>
      <c r="X578" s="44" t="s">
        <v>4395</v>
      </c>
      <c r="Y578" s="44" t="s">
        <v>4387</v>
      </c>
    </row>
    <row r="579" spans="1:25" hidden="1" x14ac:dyDescent="0.2">
      <c r="A579" s="42">
        <v>163582</v>
      </c>
      <c r="B579" s="42">
        <v>1402</v>
      </c>
      <c r="C579" s="42">
        <v>1546</v>
      </c>
      <c r="D579" s="43" t="s">
        <v>5197</v>
      </c>
      <c r="E579" s="43"/>
      <c r="F579" s="44" t="s">
        <v>1737</v>
      </c>
      <c r="G579" s="44" t="s">
        <v>4473</v>
      </c>
      <c r="H579" s="45">
        <v>1140000</v>
      </c>
      <c r="I579" s="45">
        <v>0</v>
      </c>
      <c r="J579" s="45">
        <f t="shared" si="33"/>
        <v>1140000</v>
      </c>
      <c r="K579" s="2">
        <v>265</v>
      </c>
      <c r="L579" s="2">
        <v>45</v>
      </c>
      <c r="M579" s="1" t="s">
        <v>4426</v>
      </c>
      <c r="N579" s="1" t="s">
        <v>4387</v>
      </c>
      <c r="O579" s="44" t="s">
        <v>4388</v>
      </c>
      <c r="P579" s="44" t="s">
        <v>4389</v>
      </c>
      <c r="Q579" s="44" t="s">
        <v>4427</v>
      </c>
      <c r="R579" s="44" t="s">
        <v>4428</v>
      </c>
      <c r="S579" s="44" t="s">
        <v>4429</v>
      </c>
      <c r="T579" s="44" t="s">
        <v>4430</v>
      </c>
      <c r="U579" s="44" t="s">
        <v>4431</v>
      </c>
      <c r="V579" s="44" t="s">
        <v>4426</v>
      </c>
      <c r="W579" s="44" t="s">
        <v>2</v>
      </c>
      <c r="X579" s="44" t="s">
        <v>4395</v>
      </c>
      <c r="Y579" s="44" t="s">
        <v>4387</v>
      </c>
    </row>
    <row r="580" spans="1:25" hidden="1" x14ac:dyDescent="0.2">
      <c r="A580" s="42">
        <v>147183</v>
      </c>
      <c r="B580" s="42">
        <v>1425</v>
      </c>
      <c r="C580" s="42">
        <v>1457</v>
      </c>
      <c r="D580" s="43" t="s">
        <v>5197</v>
      </c>
      <c r="E580" s="43"/>
      <c r="F580" s="44" t="s">
        <v>582</v>
      </c>
      <c r="G580" s="44" t="s">
        <v>4474</v>
      </c>
      <c r="H580" s="45">
        <v>1500000</v>
      </c>
      <c r="I580" s="45">
        <v>0</v>
      </c>
      <c r="J580" s="45">
        <f t="shared" si="33"/>
        <v>1500000</v>
      </c>
      <c r="K580" s="2">
        <v>265</v>
      </c>
      <c r="L580" s="2">
        <v>45</v>
      </c>
      <c r="M580" s="1" t="s">
        <v>4426</v>
      </c>
      <c r="N580" s="1" t="s">
        <v>4387</v>
      </c>
      <c r="O580" s="44" t="s">
        <v>4388</v>
      </c>
      <c r="P580" s="44" t="s">
        <v>4389</v>
      </c>
      <c r="Q580" s="44" t="s">
        <v>4427</v>
      </c>
      <c r="R580" s="44" t="s">
        <v>4428</v>
      </c>
      <c r="S580" s="44" t="s">
        <v>4429</v>
      </c>
      <c r="T580" s="44" t="s">
        <v>4430</v>
      </c>
      <c r="U580" s="44" t="s">
        <v>4431</v>
      </c>
      <c r="V580" s="44" t="s">
        <v>4426</v>
      </c>
      <c r="W580" s="44" t="s">
        <v>2</v>
      </c>
      <c r="X580" s="44" t="s">
        <v>4395</v>
      </c>
      <c r="Y580" s="44" t="s">
        <v>4387</v>
      </c>
    </row>
    <row r="581" spans="1:25" hidden="1" x14ac:dyDescent="0.2">
      <c r="A581" s="42">
        <v>147184</v>
      </c>
      <c r="B581" s="42">
        <v>1425</v>
      </c>
      <c r="C581" s="42">
        <v>1457</v>
      </c>
      <c r="D581" s="43" t="s">
        <v>5197</v>
      </c>
      <c r="E581" s="43"/>
      <c r="F581" s="44" t="s">
        <v>582</v>
      </c>
      <c r="G581" s="44" t="s">
        <v>4475</v>
      </c>
      <c r="H581" s="45">
        <v>1200000</v>
      </c>
      <c r="I581" s="45">
        <v>0</v>
      </c>
      <c r="J581" s="45">
        <f t="shared" si="33"/>
        <v>1200000</v>
      </c>
      <c r="K581" s="2">
        <v>265</v>
      </c>
      <c r="L581" s="2">
        <v>45</v>
      </c>
      <c r="M581" s="1" t="s">
        <v>4426</v>
      </c>
      <c r="N581" s="1" t="s">
        <v>4387</v>
      </c>
      <c r="O581" s="44" t="s">
        <v>4388</v>
      </c>
      <c r="P581" s="44" t="s">
        <v>4389</v>
      </c>
      <c r="Q581" s="44" t="s">
        <v>4427</v>
      </c>
      <c r="R581" s="44" t="s">
        <v>4428</v>
      </c>
      <c r="S581" s="44" t="s">
        <v>4429</v>
      </c>
      <c r="T581" s="44" t="s">
        <v>4430</v>
      </c>
      <c r="U581" s="44" t="s">
        <v>4431</v>
      </c>
      <c r="V581" s="44" t="s">
        <v>4426</v>
      </c>
      <c r="W581" s="44" t="s">
        <v>2</v>
      </c>
      <c r="X581" s="44" t="s">
        <v>4395</v>
      </c>
      <c r="Y581" s="44" t="s">
        <v>4387</v>
      </c>
    </row>
    <row r="582" spans="1:25" hidden="1" x14ac:dyDescent="0.2">
      <c r="A582" s="42">
        <v>147268</v>
      </c>
      <c r="B582" s="42">
        <v>1436</v>
      </c>
      <c r="C582" s="42">
        <v>1461</v>
      </c>
      <c r="D582" s="43" t="s">
        <v>5197</v>
      </c>
      <c r="E582" s="43"/>
      <c r="F582" s="44" t="s">
        <v>28</v>
      </c>
      <c r="G582" s="44" t="s">
        <v>4476</v>
      </c>
      <c r="H582" s="45">
        <v>420000</v>
      </c>
      <c r="I582" s="45">
        <v>0</v>
      </c>
      <c r="J582" s="45">
        <f t="shared" si="33"/>
        <v>420000</v>
      </c>
      <c r="K582" s="2">
        <v>265</v>
      </c>
      <c r="L582" s="2">
        <v>45</v>
      </c>
      <c r="M582" s="1" t="s">
        <v>4426</v>
      </c>
      <c r="N582" s="1" t="s">
        <v>4387</v>
      </c>
      <c r="O582" s="44" t="s">
        <v>4388</v>
      </c>
      <c r="P582" s="44" t="s">
        <v>4389</v>
      </c>
      <c r="Q582" s="44" t="s">
        <v>4427</v>
      </c>
      <c r="R582" s="44" t="s">
        <v>4428</v>
      </c>
      <c r="S582" s="44" t="s">
        <v>4429</v>
      </c>
      <c r="T582" s="44" t="s">
        <v>4430</v>
      </c>
      <c r="U582" s="44" t="s">
        <v>4431</v>
      </c>
      <c r="V582" s="44" t="s">
        <v>4426</v>
      </c>
      <c r="W582" s="44" t="s">
        <v>2</v>
      </c>
      <c r="X582" s="44" t="s">
        <v>4395</v>
      </c>
      <c r="Y582" s="44" t="s">
        <v>4387</v>
      </c>
    </row>
    <row r="583" spans="1:25" hidden="1" x14ac:dyDescent="0.2">
      <c r="A583" s="42">
        <v>147269</v>
      </c>
      <c r="B583" s="42">
        <v>1436</v>
      </c>
      <c r="C583" s="42">
        <v>1461</v>
      </c>
      <c r="D583" s="43" t="s">
        <v>5197</v>
      </c>
      <c r="E583" s="43"/>
      <c r="F583" s="44" t="s">
        <v>28</v>
      </c>
      <c r="G583" s="44" t="s">
        <v>4477</v>
      </c>
      <c r="H583" s="45">
        <v>400000</v>
      </c>
      <c r="I583" s="45">
        <v>0</v>
      </c>
      <c r="J583" s="45">
        <f t="shared" si="33"/>
        <v>400000</v>
      </c>
      <c r="K583" s="2">
        <v>265</v>
      </c>
      <c r="L583" s="2">
        <v>45</v>
      </c>
      <c r="M583" s="1" t="s">
        <v>4426</v>
      </c>
      <c r="N583" s="1" t="s">
        <v>4387</v>
      </c>
      <c r="O583" s="44" t="s">
        <v>4388</v>
      </c>
      <c r="P583" s="44" t="s">
        <v>4389</v>
      </c>
      <c r="Q583" s="44" t="s">
        <v>4427</v>
      </c>
      <c r="R583" s="44" t="s">
        <v>4428</v>
      </c>
      <c r="S583" s="44" t="s">
        <v>4429</v>
      </c>
      <c r="T583" s="44" t="s">
        <v>4430</v>
      </c>
      <c r="U583" s="44" t="s">
        <v>4431</v>
      </c>
      <c r="V583" s="44" t="s">
        <v>4426</v>
      </c>
      <c r="W583" s="44" t="s">
        <v>2</v>
      </c>
      <c r="X583" s="44" t="s">
        <v>4395</v>
      </c>
      <c r="Y583" s="44" t="s">
        <v>4387</v>
      </c>
    </row>
    <row r="584" spans="1:25" hidden="1" x14ac:dyDescent="0.2">
      <c r="A584" s="42">
        <v>147270</v>
      </c>
      <c r="B584" s="42">
        <v>1436</v>
      </c>
      <c r="C584" s="42">
        <v>1461</v>
      </c>
      <c r="D584" s="43" t="s">
        <v>5197</v>
      </c>
      <c r="E584" s="43"/>
      <c r="F584" s="44" t="s">
        <v>28</v>
      </c>
      <c r="G584" s="44" t="s">
        <v>4478</v>
      </c>
      <c r="H584" s="45">
        <v>450000</v>
      </c>
      <c r="I584" s="45">
        <v>0</v>
      </c>
      <c r="J584" s="45">
        <f t="shared" si="33"/>
        <v>450000</v>
      </c>
      <c r="K584" s="2">
        <v>265</v>
      </c>
      <c r="L584" s="2">
        <v>45</v>
      </c>
      <c r="M584" s="1" t="s">
        <v>4426</v>
      </c>
      <c r="N584" s="1" t="s">
        <v>4387</v>
      </c>
      <c r="O584" s="44" t="s">
        <v>4388</v>
      </c>
      <c r="P584" s="44" t="s">
        <v>4389</v>
      </c>
      <c r="Q584" s="44" t="s">
        <v>4427</v>
      </c>
      <c r="R584" s="44" t="s">
        <v>4428</v>
      </c>
      <c r="S584" s="44" t="s">
        <v>4429</v>
      </c>
      <c r="T584" s="44" t="s">
        <v>4430</v>
      </c>
      <c r="U584" s="44" t="s">
        <v>4431</v>
      </c>
      <c r="V584" s="44" t="s">
        <v>4426</v>
      </c>
      <c r="W584" s="44" t="s">
        <v>2</v>
      </c>
      <c r="X584" s="44" t="s">
        <v>4395</v>
      </c>
      <c r="Y584" s="44" t="s">
        <v>4387</v>
      </c>
    </row>
    <row r="585" spans="1:25" hidden="1" x14ac:dyDescent="0.2">
      <c r="A585" s="42">
        <v>147271</v>
      </c>
      <c r="B585" s="42">
        <v>1436</v>
      </c>
      <c r="C585" s="42">
        <v>1461</v>
      </c>
      <c r="D585" s="43" t="s">
        <v>5197</v>
      </c>
      <c r="E585" s="43"/>
      <c r="F585" s="44" t="s">
        <v>28</v>
      </c>
      <c r="G585" s="44" t="s">
        <v>4479</v>
      </c>
      <c r="H585" s="45">
        <v>500000</v>
      </c>
      <c r="I585" s="45">
        <v>0</v>
      </c>
      <c r="J585" s="45">
        <f t="shared" si="33"/>
        <v>500000</v>
      </c>
      <c r="K585" s="2">
        <v>265</v>
      </c>
      <c r="L585" s="2">
        <v>45</v>
      </c>
      <c r="M585" s="1" t="s">
        <v>4426</v>
      </c>
      <c r="N585" s="1" t="s">
        <v>4387</v>
      </c>
      <c r="O585" s="44" t="s">
        <v>4388</v>
      </c>
      <c r="P585" s="44" t="s">
        <v>4389</v>
      </c>
      <c r="Q585" s="44" t="s">
        <v>4427</v>
      </c>
      <c r="R585" s="44" t="s">
        <v>4428</v>
      </c>
      <c r="S585" s="44" t="s">
        <v>4429</v>
      </c>
      <c r="T585" s="44" t="s">
        <v>4430</v>
      </c>
      <c r="U585" s="44" t="s">
        <v>4431</v>
      </c>
      <c r="V585" s="44" t="s">
        <v>4426</v>
      </c>
      <c r="W585" s="44" t="s">
        <v>2</v>
      </c>
      <c r="X585" s="44" t="s">
        <v>4395</v>
      </c>
      <c r="Y585" s="44" t="s">
        <v>4387</v>
      </c>
    </row>
    <row r="586" spans="1:25" hidden="1" x14ac:dyDescent="0.2">
      <c r="A586" s="42">
        <v>147272</v>
      </c>
      <c r="B586" s="42">
        <v>1436</v>
      </c>
      <c r="C586" s="42">
        <v>1461</v>
      </c>
      <c r="D586" s="43" t="s">
        <v>5197</v>
      </c>
      <c r="E586" s="43"/>
      <c r="F586" s="44" t="s">
        <v>28</v>
      </c>
      <c r="G586" s="44" t="s">
        <v>4480</v>
      </c>
      <c r="H586" s="45">
        <v>1155000</v>
      </c>
      <c r="I586" s="45">
        <v>0</v>
      </c>
      <c r="J586" s="45">
        <f t="shared" si="33"/>
        <v>1155000</v>
      </c>
      <c r="K586" s="2">
        <v>265</v>
      </c>
      <c r="L586" s="2">
        <v>45</v>
      </c>
      <c r="M586" s="1" t="s">
        <v>4426</v>
      </c>
      <c r="N586" s="1" t="s">
        <v>4387</v>
      </c>
      <c r="O586" s="44" t="s">
        <v>4388</v>
      </c>
      <c r="P586" s="44" t="s">
        <v>4389</v>
      </c>
      <c r="Q586" s="44" t="s">
        <v>4427</v>
      </c>
      <c r="R586" s="44" t="s">
        <v>4428</v>
      </c>
      <c r="S586" s="44" t="s">
        <v>4429</v>
      </c>
      <c r="T586" s="44" t="s">
        <v>4430</v>
      </c>
      <c r="U586" s="44" t="s">
        <v>4431</v>
      </c>
      <c r="V586" s="44" t="s">
        <v>4426</v>
      </c>
      <c r="W586" s="44" t="s">
        <v>2</v>
      </c>
      <c r="X586" s="44" t="s">
        <v>4395</v>
      </c>
      <c r="Y586" s="44" t="s">
        <v>4387</v>
      </c>
    </row>
    <row r="587" spans="1:25" hidden="1" x14ac:dyDescent="0.2">
      <c r="A587" s="42">
        <v>147273</v>
      </c>
      <c r="B587" s="42">
        <v>1436</v>
      </c>
      <c r="C587" s="42">
        <v>1461</v>
      </c>
      <c r="D587" s="43" t="s">
        <v>5197</v>
      </c>
      <c r="E587" s="43"/>
      <c r="F587" s="44" t="s">
        <v>28</v>
      </c>
      <c r="G587" s="44" t="s">
        <v>4481</v>
      </c>
      <c r="H587" s="45">
        <v>475000</v>
      </c>
      <c r="I587" s="45">
        <v>0</v>
      </c>
      <c r="J587" s="45">
        <f t="shared" si="33"/>
        <v>475000</v>
      </c>
      <c r="K587" s="2">
        <v>265</v>
      </c>
      <c r="L587" s="2">
        <v>45</v>
      </c>
      <c r="M587" s="1" t="s">
        <v>4426</v>
      </c>
      <c r="N587" s="1" t="s">
        <v>4387</v>
      </c>
      <c r="O587" s="44" t="s">
        <v>4388</v>
      </c>
      <c r="P587" s="44" t="s">
        <v>4389</v>
      </c>
      <c r="Q587" s="44" t="s">
        <v>4427</v>
      </c>
      <c r="R587" s="44" t="s">
        <v>4428</v>
      </c>
      <c r="S587" s="44" t="s">
        <v>4429</v>
      </c>
      <c r="T587" s="44" t="s">
        <v>4430</v>
      </c>
      <c r="U587" s="44" t="s">
        <v>4431</v>
      </c>
      <c r="V587" s="44" t="s">
        <v>4426</v>
      </c>
      <c r="W587" s="44" t="s">
        <v>2</v>
      </c>
      <c r="X587" s="44" t="s">
        <v>4395</v>
      </c>
      <c r="Y587" s="44" t="s">
        <v>4387</v>
      </c>
    </row>
    <row r="588" spans="1:25" hidden="1" x14ac:dyDescent="0.2">
      <c r="A588" s="42">
        <v>147274</v>
      </c>
      <c r="B588" s="42">
        <v>1436</v>
      </c>
      <c r="C588" s="42">
        <v>1461</v>
      </c>
      <c r="D588" s="43" t="s">
        <v>5197</v>
      </c>
      <c r="E588" s="43"/>
      <c r="F588" s="44" t="s">
        <v>28</v>
      </c>
      <c r="G588" s="44" t="s">
        <v>4482</v>
      </c>
      <c r="H588" s="45">
        <v>2000000</v>
      </c>
      <c r="I588" s="45">
        <v>0</v>
      </c>
      <c r="J588" s="45">
        <f t="shared" si="33"/>
        <v>2000000</v>
      </c>
      <c r="K588" s="2">
        <v>265</v>
      </c>
      <c r="L588" s="2">
        <v>45</v>
      </c>
      <c r="M588" s="1" t="s">
        <v>4426</v>
      </c>
      <c r="N588" s="1" t="s">
        <v>4387</v>
      </c>
      <c r="O588" s="44" t="s">
        <v>4388</v>
      </c>
      <c r="P588" s="44" t="s">
        <v>4389</v>
      </c>
      <c r="Q588" s="44" t="s">
        <v>4427</v>
      </c>
      <c r="R588" s="44" t="s">
        <v>4428</v>
      </c>
      <c r="S588" s="44" t="s">
        <v>4429</v>
      </c>
      <c r="T588" s="44" t="s">
        <v>4430</v>
      </c>
      <c r="U588" s="44" t="s">
        <v>4431</v>
      </c>
      <c r="V588" s="44" t="s">
        <v>4426</v>
      </c>
      <c r="W588" s="44" t="s">
        <v>2</v>
      </c>
      <c r="X588" s="44" t="s">
        <v>4395</v>
      </c>
      <c r="Y588" s="44" t="s">
        <v>4387</v>
      </c>
    </row>
    <row r="589" spans="1:25" hidden="1" x14ac:dyDescent="0.2">
      <c r="A589" s="42">
        <v>147276</v>
      </c>
      <c r="B589" s="42">
        <v>1436</v>
      </c>
      <c r="C589" s="42">
        <v>1461</v>
      </c>
      <c r="D589" s="43" t="s">
        <v>5197</v>
      </c>
      <c r="E589" s="43"/>
      <c r="F589" s="44" t="s">
        <v>28</v>
      </c>
      <c r="G589" s="44" t="s">
        <v>4483</v>
      </c>
      <c r="H589" s="45">
        <v>1200000</v>
      </c>
      <c r="I589" s="45">
        <v>0</v>
      </c>
      <c r="J589" s="45">
        <f t="shared" si="33"/>
        <v>1200000</v>
      </c>
      <c r="K589" s="2">
        <v>265</v>
      </c>
      <c r="L589" s="2">
        <v>45</v>
      </c>
      <c r="M589" s="1" t="s">
        <v>4426</v>
      </c>
      <c r="N589" s="1" t="s">
        <v>4387</v>
      </c>
      <c r="O589" s="44" t="s">
        <v>4388</v>
      </c>
      <c r="P589" s="44" t="s">
        <v>4389</v>
      </c>
      <c r="Q589" s="44" t="s">
        <v>4427</v>
      </c>
      <c r="R589" s="44" t="s">
        <v>4428</v>
      </c>
      <c r="S589" s="44" t="s">
        <v>4429</v>
      </c>
      <c r="T589" s="44" t="s">
        <v>4430</v>
      </c>
      <c r="U589" s="44" t="s">
        <v>4431</v>
      </c>
      <c r="V589" s="44" t="s">
        <v>4426</v>
      </c>
      <c r="W589" s="44" t="s">
        <v>2</v>
      </c>
      <c r="X589" s="44" t="s">
        <v>4395</v>
      </c>
      <c r="Y589" s="44" t="s">
        <v>4387</v>
      </c>
    </row>
    <row r="590" spans="1:25" hidden="1" x14ac:dyDescent="0.2">
      <c r="A590" s="42">
        <v>147277</v>
      </c>
      <c r="B590" s="42">
        <v>1436</v>
      </c>
      <c r="C590" s="42">
        <v>1461</v>
      </c>
      <c r="D590" s="43" t="s">
        <v>5197</v>
      </c>
      <c r="E590" s="43"/>
      <c r="F590" s="44" t="s">
        <v>28</v>
      </c>
      <c r="G590" s="44" t="s">
        <v>4484</v>
      </c>
      <c r="H590" s="45">
        <v>585000</v>
      </c>
      <c r="I590" s="45">
        <v>0</v>
      </c>
      <c r="J590" s="45">
        <f t="shared" si="33"/>
        <v>585000</v>
      </c>
      <c r="K590" s="2">
        <v>265</v>
      </c>
      <c r="L590" s="2">
        <v>45</v>
      </c>
      <c r="M590" s="1" t="s">
        <v>4426</v>
      </c>
      <c r="N590" s="1" t="s">
        <v>4387</v>
      </c>
      <c r="O590" s="44" t="s">
        <v>4388</v>
      </c>
      <c r="P590" s="44" t="s">
        <v>4389</v>
      </c>
      <c r="Q590" s="44" t="s">
        <v>4427</v>
      </c>
      <c r="R590" s="44" t="s">
        <v>4428</v>
      </c>
      <c r="S590" s="44" t="s">
        <v>4429</v>
      </c>
      <c r="T590" s="44" t="s">
        <v>4430</v>
      </c>
      <c r="U590" s="44" t="s">
        <v>4431</v>
      </c>
      <c r="V590" s="44" t="s">
        <v>4426</v>
      </c>
      <c r="W590" s="44" t="s">
        <v>2</v>
      </c>
      <c r="X590" s="44" t="s">
        <v>4395</v>
      </c>
      <c r="Y590" s="44" t="s">
        <v>4387</v>
      </c>
    </row>
    <row r="591" spans="1:25" hidden="1" x14ac:dyDescent="0.2">
      <c r="A591" s="42">
        <v>147278</v>
      </c>
      <c r="B591" s="42">
        <v>1436</v>
      </c>
      <c r="C591" s="42">
        <v>1461</v>
      </c>
      <c r="D591" s="43" t="s">
        <v>5197</v>
      </c>
      <c r="E591" s="43"/>
      <c r="F591" s="44" t="s">
        <v>28</v>
      </c>
      <c r="G591" s="44" t="s">
        <v>4485</v>
      </c>
      <c r="H591" s="45">
        <v>600000</v>
      </c>
      <c r="I591" s="45">
        <v>0</v>
      </c>
      <c r="J591" s="45">
        <f t="shared" si="33"/>
        <v>600000</v>
      </c>
      <c r="K591" s="2">
        <v>265</v>
      </c>
      <c r="L591" s="2">
        <v>45</v>
      </c>
      <c r="M591" s="1" t="s">
        <v>4426</v>
      </c>
      <c r="N591" s="1" t="s">
        <v>4387</v>
      </c>
      <c r="O591" s="44" t="s">
        <v>4388</v>
      </c>
      <c r="P591" s="44" t="s">
        <v>4389</v>
      </c>
      <c r="Q591" s="44" t="s">
        <v>4427</v>
      </c>
      <c r="R591" s="44" t="s">
        <v>4428</v>
      </c>
      <c r="S591" s="44" t="s">
        <v>4429</v>
      </c>
      <c r="T591" s="44" t="s">
        <v>4430</v>
      </c>
      <c r="U591" s="44" t="s">
        <v>4431</v>
      </c>
      <c r="V591" s="44" t="s">
        <v>4426</v>
      </c>
      <c r="W591" s="44" t="s">
        <v>2</v>
      </c>
      <c r="X591" s="44" t="s">
        <v>4395</v>
      </c>
      <c r="Y591" s="44" t="s">
        <v>4387</v>
      </c>
    </row>
    <row r="592" spans="1:25" hidden="1" x14ac:dyDescent="0.2">
      <c r="A592" s="42">
        <v>173506</v>
      </c>
      <c r="B592" s="42">
        <v>1465</v>
      </c>
      <c r="C592" s="42">
        <v>1565</v>
      </c>
      <c r="D592" s="43" t="s">
        <v>5197</v>
      </c>
      <c r="E592" s="43"/>
      <c r="F592" s="44" t="s">
        <v>2279</v>
      </c>
      <c r="G592" s="44" t="s">
        <v>4486</v>
      </c>
      <c r="H592" s="45">
        <v>230000</v>
      </c>
      <c r="I592" s="45">
        <v>0</v>
      </c>
      <c r="J592" s="45">
        <f t="shared" si="33"/>
        <v>230000</v>
      </c>
      <c r="K592" s="2">
        <v>265</v>
      </c>
      <c r="L592" s="2">
        <v>45</v>
      </c>
      <c r="M592" s="1" t="s">
        <v>4426</v>
      </c>
      <c r="N592" s="1" t="s">
        <v>4387</v>
      </c>
      <c r="O592" s="44" t="s">
        <v>4388</v>
      </c>
      <c r="P592" s="44" t="s">
        <v>4389</v>
      </c>
      <c r="Q592" s="44" t="s">
        <v>4427</v>
      </c>
      <c r="R592" s="44" t="s">
        <v>4428</v>
      </c>
      <c r="S592" s="44" t="s">
        <v>4429</v>
      </c>
      <c r="T592" s="44" t="s">
        <v>4430</v>
      </c>
      <c r="U592" s="44" t="s">
        <v>4431</v>
      </c>
      <c r="V592" s="44" t="s">
        <v>4426</v>
      </c>
      <c r="W592" s="44" t="s">
        <v>2</v>
      </c>
      <c r="X592" s="44" t="s">
        <v>4395</v>
      </c>
      <c r="Y592" s="44" t="s">
        <v>4387</v>
      </c>
    </row>
    <row r="593" spans="1:25" hidden="1" x14ac:dyDescent="0.2">
      <c r="A593" s="42">
        <v>173507</v>
      </c>
      <c r="B593" s="42">
        <v>1465</v>
      </c>
      <c r="C593" s="42">
        <v>1565</v>
      </c>
      <c r="D593" s="43" t="s">
        <v>5197</v>
      </c>
      <c r="E593" s="43"/>
      <c r="F593" s="44" t="s">
        <v>2279</v>
      </c>
      <c r="G593" s="44" t="s">
        <v>4486</v>
      </c>
      <c r="H593" s="45">
        <v>260000</v>
      </c>
      <c r="I593" s="45">
        <v>0</v>
      </c>
      <c r="J593" s="45">
        <f t="shared" si="33"/>
        <v>260000</v>
      </c>
      <c r="K593" s="2">
        <v>265</v>
      </c>
      <c r="L593" s="2">
        <v>45</v>
      </c>
      <c r="M593" s="1" t="s">
        <v>4426</v>
      </c>
      <c r="N593" s="1" t="s">
        <v>4387</v>
      </c>
      <c r="O593" s="44" t="s">
        <v>4388</v>
      </c>
      <c r="P593" s="44" t="s">
        <v>4389</v>
      </c>
      <c r="Q593" s="44" t="s">
        <v>4427</v>
      </c>
      <c r="R593" s="44" t="s">
        <v>4428</v>
      </c>
      <c r="S593" s="44" t="s">
        <v>4429</v>
      </c>
      <c r="T593" s="44" t="s">
        <v>4430</v>
      </c>
      <c r="U593" s="44" t="s">
        <v>4431</v>
      </c>
      <c r="V593" s="44" t="s">
        <v>4426</v>
      </c>
      <c r="W593" s="44" t="s">
        <v>2</v>
      </c>
      <c r="X593" s="44" t="s">
        <v>4395</v>
      </c>
      <c r="Y593" s="44" t="s">
        <v>4387</v>
      </c>
    </row>
    <row r="594" spans="1:25" hidden="1" x14ac:dyDescent="0.2">
      <c r="A594" s="42">
        <v>173509</v>
      </c>
      <c r="B594" s="42">
        <v>1465</v>
      </c>
      <c r="C594" s="42">
        <v>1565</v>
      </c>
      <c r="D594" s="43" t="s">
        <v>5197</v>
      </c>
      <c r="E594" s="43"/>
      <c r="F594" s="44" t="s">
        <v>2279</v>
      </c>
      <c r="G594" s="44" t="s">
        <v>4487</v>
      </c>
      <c r="H594" s="45">
        <v>1500000</v>
      </c>
      <c r="I594" s="45">
        <v>0</v>
      </c>
      <c r="J594" s="45">
        <f t="shared" si="33"/>
        <v>1500000</v>
      </c>
      <c r="K594" s="2">
        <v>265</v>
      </c>
      <c r="L594" s="2">
        <v>45</v>
      </c>
      <c r="M594" s="1" t="s">
        <v>4426</v>
      </c>
      <c r="N594" s="1" t="s">
        <v>4387</v>
      </c>
      <c r="O594" s="44" t="s">
        <v>4388</v>
      </c>
      <c r="P594" s="44" t="s">
        <v>4389</v>
      </c>
      <c r="Q594" s="44" t="s">
        <v>4427</v>
      </c>
      <c r="R594" s="44" t="s">
        <v>4428</v>
      </c>
      <c r="S594" s="44" t="s">
        <v>4429</v>
      </c>
      <c r="T594" s="44" t="s">
        <v>4430</v>
      </c>
      <c r="U594" s="44" t="s">
        <v>4431</v>
      </c>
      <c r="V594" s="44" t="s">
        <v>4426</v>
      </c>
      <c r="W594" s="44" t="s">
        <v>2</v>
      </c>
      <c r="X594" s="44" t="s">
        <v>4395</v>
      </c>
      <c r="Y594" s="44" t="s">
        <v>4387</v>
      </c>
    </row>
    <row r="595" spans="1:25" hidden="1" x14ac:dyDescent="0.2">
      <c r="A595" s="42">
        <v>173510</v>
      </c>
      <c r="B595" s="42">
        <v>1465</v>
      </c>
      <c r="C595" s="42">
        <v>1565</v>
      </c>
      <c r="D595" s="43" t="s">
        <v>5197</v>
      </c>
      <c r="E595" s="43"/>
      <c r="F595" s="44" t="s">
        <v>2279</v>
      </c>
      <c r="G595" s="44" t="s">
        <v>4488</v>
      </c>
      <c r="H595" s="45">
        <v>2000000</v>
      </c>
      <c r="I595" s="45">
        <v>0</v>
      </c>
      <c r="J595" s="45">
        <f t="shared" ref="J595:J657" si="34">H595-I595</f>
        <v>2000000</v>
      </c>
      <c r="K595" s="2">
        <v>265</v>
      </c>
      <c r="L595" s="2">
        <v>45</v>
      </c>
      <c r="M595" s="1" t="s">
        <v>4426</v>
      </c>
      <c r="N595" s="1" t="s">
        <v>4387</v>
      </c>
      <c r="O595" s="44" t="s">
        <v>4388</v>
      </c>
      <c r="P595" s="44" t="s">
        <v>4389</v>
      </c>
      <c r="Q595" s="44" t="s">
        <v>4427</v>
      </c>
      <c r="R595" s="44" t="s">
        <v>4428</v>
      </c>
      <c r="S595" s="44" t="s">
        <v>4429</v>
      </c>
      <c r="T595" s="44" t="s">
        <v>4430</v>
      </c>
      <c r="U595" s="44" t="s">
        <v>4431</v>
      </c>
      <c r="V595" s="44" t="s">
        <v>4426</v>
      </c>
      <c r="W595" s="44" t="s">
        <v>2</v>
      </c>
      <c r="X595" s="44" t="s">
        <v>4395</v>
      </c>
      <c r="Y595" s="44" t="s">
        <v>4387</v>
      </c>
    </row>
    <row r="596" spans="1:25" hidden="1" x14ac:dyDescent="0.2">
      <c r="A596" s="42">
        <v>173839</v>
      </c>
      <c r="B596" s="42">
        <v>1466</v>
      </c>
      <c r="C596" s="42">
        <v>1610</v>
      </c>
      <c r="D596" s="43" t="s">
        <v>5197</v>
      </c>
      <c r="E596" s="43"/>
      <c r="F596" s="44" t="s">
        <v>2279</v>
      </c>
      <c r="G596" s="44" t="s">
        <v>4489</v>
      </c>
      <c r="H596" s="45">
        <v>930000</v>
      </c>
      <c r="I596" s="45">
        <v>0</v>
      </c>
      <c r="J596" s="45">
        <f t="shared" si="34"/>
        <v>930000</v>
      </c>
      <c r="K596" s="2">
        <v>265</v>
      </c>
      <c r="L596" s="2">
        <v>45</v>
      </c>
      <c r="M596" s="1" t="s">
        <v>4426</v>
      </c>
      <c r="N596" s="1" t="s">
        <v>4387</v>
      </c>
      <c r="O596" s="44" t="s">
        <v>4388</v>
      </c>
      <c r="P596" s="44" t="s">
        <v>4389</v>
      </c>
      <c r="Q596" s="44" t="s">
        <v>4427</v>
      </c>
      <c r="R596" s="44" t="s">
        <v>4428</v>
      </c>
      <c r="S596" s="44" t="s">
        <v>4429</v>
      </c>
      <c r="T596" s="44" t="s">
        <v>4430</v>
      </c>
      <c r="U596" s="44" t="s">
        <v>4431</v>
      </c>
      <c r="V596" s="44" t="s">
        <v>4426</v>
      </c>
      <c r="W596" s="44" t="s">
        <v>2</v>
      </c>
      <c r="X596" s="44" t="s">
        <v>4395</v>
      </c>
      <c r="Y596" s="44" t="s">
        <v>4387</v>
      </c>
    </row>
    <row r="597" spans="1:25" hidden="1" x14ac:dyDescent="0.2">
      <c r="A597" s="42">
        <v>173840</v>
      </c>
      <c r="B597" s="42">
        <v>1466</v>
      </c>
      <c r="C597" s="42">
        <v>1610</v>
      </c>
      <c r="D597" s="43" t="s">
        <v>5197</v>
      </c>
      <c r="E597" s="43"/>
      <c r="F597" s="44" t="s">
        <v>2279</v>
      </c>
      <c r="G597" s="44" t="s">
        <v>4490</v>
      </c>
      <c r="H597" s="45">
        <v>445000</v>
      </c>
      <c r="I597" s="45">
        <v>0</v>
      </c>
      <c r="J597" s="45">
        <f t="shared" si="34"/>
        <v>445000</v>
      </c>
      <c r="K597" s="2">
        <v>265</v>
      </c>
      <c r="L597" s="2">
        <v>45</v>
      </c>
      <c r="M597" s="1" t="s">
        <v>4426</v>
      </c>
      <c r="N597" s="1" t="s">
        <v>4387</v>
      </c>
      <c r="O597" s="44" t="s">
        <v>4388</v>
      </c>
      <c r="P597" s="44" t="s">
        <v>4389</v>
      </c>
      <c r="Q597" s="44" t="s">
        <v>4427</v>
      </c>
      <c r="R597" s="44" t="s">
        <v>4428</v>
      </c>
      <c r="S597" s="44" t="s">
        <v>4429</v>
      </c>
      <c r="T597" s="44" t="s">
        <v>4430</v>
      </c>
      <c r="U597" s="44" t="s">
        <v>4431</v>
      </c>
      <c r="V597" s="44" t="s">
        <v>4426</v>
      </c>
      <c r="W597" s="44" t="s">
        <v>2</v>
      </c>
      <c r="X597" s="44" t="s">
        <v>4395</v>
      </c>
      <c r="Y597" s="44" t="s">
        <v>4387</v>
      </c>
    </row>
    <row r="598" spans="1:25" hidden="1" x14ac:dyDescent="0.2">
      <c r="A598" s="42">
        <v>173842</v>
      </c>
      <c r="B598" s="42">
        <v>1466</v>
      </c>
      <c r="C598" s="42">
        <v>1610</v>
      </c>
      <c r="D598" s="43" t="s">
        <v>5197</v>
      </c>
      <c r="E598" s="43"/>
      <c r="F598" s="44" t="s">
        <v>2279</v>
      </c>
      <c r="G598" s="44" t="s">
        <v>4491</v>
      </c>
      <c r="H598" s="45">
        <v>1010000</v>
      </c>
      <c r="I598" s="45">
        <v>0</v>
      </c>
      <c r="J598" s="45">
        <f t="shared" si="34"/>
        <v>1010000</v>
      </c>
      <c r="K598" s="2">
        <v>265</v>
      </c>
      <c r="L598" s="2">
        <v>45</v>
      </c>
      <c r="M598" s="1" t="s">
        <v>4426</v>
      </c>
      <c r="N598" s="1" t="s">
        <v>4387</v>
      </c>
      <c r="O598" s="44" t="s">
        <v>4388</v>
      </c>
      <c r="P598" s="44" t="s">
        <v>4389</v>
      </c>
      <c r="Q598" s="44" t="s">
        <v>4427</v>
      </c>
      <c r="R598" s="44" t="s">
        <v>4428</v>
      </c>
      <c r="S598" s="44" t="s">
        <v>4429</v>
      </c>
      <c r="T598" s="44" t="s">
        <v>4430</v>
      </c>
      <c r="U598" s="44" t="s">
        <v>4431</v>
      </c>
      <c r="V598" s="44" t="s">
        <v>4426</v>
      </c>
      <c r="W598" s="44" t="s">
        <v>2</v>
      </c>
      <c r="X598" s="44" t="s">
        <v>4395</v>
      </c>
      <c r="Y598" s="44" t="s">
        <v>4387</v>
      </c>
    </row>
    <row r="599" spans="1:25" hidden="1" x14ac:dyDescent="0.2">
      <c r="A599" s="42">
        <v>173843</v>
      </c>
      <c r="B599" s="42">
        <v>1466</v>
      </c>
      <c r="C599" s="42">
        <v>1610</v>
      </c>
      <c r="D599" s="43" t="s">
        <v>5197</v>
      </c>
      <c r="E599" s="43"/>
      <c r="F599" s="44" t="s">
        <v>2279</v>
      </c>
      <c r="G599" s="44" t="s">
        <v>4492</v>
      </c>
      <c r="H599" s="45">
        <v>625000</v>
      </c>
      <c r="I599" s="45">
        <v>0</v>
      </c>
      <c r="J599" s="45">
        <f t="shared" si="34"/>
        <v>625000</v>
      </c>
      <c r="K599" s="2">
        <v>265</v>
      </c>
      <c r="L599" s="2">
        <v>45</v>
      </c>
      <c r="M599" s="1" t="s">
        <v>4426</v>
      </c>
      <c r="N599" s="1" t="s">
        <v>4387</v>
      </c>
      <c r="O599" s="44" t="s">
        <v>4388</v>
      </c>
      <c r="P599" s="44" t="s">
        <v>4389</v>
      </c>
      <c r="Q599" s="44" t="s">
        <v>4427</v>
      </c>
      <c r="R599" s="44" t="s">
        <v>4428</v>
      </c>
      <c r="S599" s="44" t="s">
        <v>4429</v>
      </c>
      <c r="T599" s="44" t="s">
        <v>4430</v>
      </c>
      <c r="U599" s="44" t="s">
        <v>4431</v>
      </c>
      <c r="V599" s="44" t="s">
        <v>4426</v>
      </c>
      <c r="W599" s="44" t="s">
        <v>2</v>
      </c>
      <c r="X599" s="44" t="s">
        <v>4395</v>
      </c>
      <c r="Y599" s="44" t="s">
        <v>4387</v>
      </c>
    </row>
    <row r="600" spans="1:25" hidden="1" x14ac:dyDescent="0.2">
      <c r="A600" s="42">
        <v>173844</v>
      </c>
      <c r="B600" s="42">
        <v>1466</v>
      </c>
      <c r="C600" s="42">
        <v>1610</v>
      </c>
      <c r="D600" s="43" t="s">
        <v>5197</v>
      </c>
      <c r="E600" s="43"/>
      <c r="F600" s="44" t="s">
        <v>2279</v>
      </c>
      <c r="G600" s="44" t="s">
        <v>4493</v>
      </c>
      <c r="H600" s="45">
        <v>745000</v>
      </c>
      <c r="I600" s="45">
        <v>0</v>
      </c>
      <c r="J600" s="45">
        <f t="shared" si="34"/>
        <v>745000</v>
      </c>
      <c r="K600" s="2">
        <v>265</v>
      </c>
      <c r="L600" s="2">
        <v>45</v>
      </c>
      <c r="M600" s="1" t="s">
        <v>4426</v>
      </c>
      <c r="N600" s="1" t="s">
        <v>4387</v>
      </c>
      <c r="O600" s="44" t="s">
        <v>4388</v>
      </c>
      <c r="P600" s="44" t="s">
        <v>4389</v>
      </c>
      <c r="Q600" s="44" t="s">
        <v>4427</v>
      </c>
      <c r="R600" s="44" t="s">
        <v>4428</v>
      </c>
      <c r="S600" s="44" t="s">
        <v>4429</v>
      </c>
      <c r="T600" s="44" t="s">
        <v>4430</v>
      </c>
      <c r="U600" s="44" t="s">
        <v>4431</v>
      </c>
      <c r="V600" s="44" t="s">
        <v>4426</v>
      </c>
      <c r="W600" s="44" t="s">
        <v>2</v>
      </c>
      <c r="X600" s="44" t="s">
        <v>4395</v>
      </c>
      <c r="Y600" s="44" t="s">
        <v>4387</v>
      </c>
    </row>
    <row r="601" spans="1:25" hidden="1" x14ac:dyDescent="0.2">
      <c r="A601" s="42">
        <v>173846</v>
      </c>
      <c r="B601" s="42">
        <v>1466</v>
      </c>
      <c r="C601" s="42">
        <v>1610</v>
      </c>
      <c r="D601" s="43" t="s">
        <v>5197</v>
      </c>
      <c r="E601" s="43"/>
      <c r="F601" s="44" t="s">
        <v>2279</v>
      </c>
      <c r="G601" s="44" t="s">
        <v>4494</v>
      </c>
      <c r="H601" s="45">
        <v>660000</v>
      </c>
      <c r="I601" s="45">
        <v>0</v>
      </c>
      <c r="J601" s="45">
        <f t="shared" si="34"/>
        <v>660000</v>
      </c>
      <c r="K601" s="2">
        <v>265</v>
      </c>
      <c r="L601" s="2">
        <v>45</v>
      </c>
      <c r="M601" s="1" t="s">
        <v>4426</v>
      </c>
      <c r="N601" s="1" t="s">
        <v>4387</v>
      </c>
      <c r="O601" s="44" t="s">
        <v>4388</v>
      </c>
      <c r="P601" s="44" t="s">
        <v>4389</v>
      </c>
      <c r="Q601" s="44" t="s">
        <v>4427</v>
      </c>
      <c r="R601" s="44" t="s">
        <v>4428</v>
      </c>
      <c r="S601" s="44" t="s">
        <v>4429</v>
      </c>
      <c r="T601" s="44" t="s">
        <v>4430</v>
      </c>
      <c r="U601" s="44" t="s">
        <v>4431</v>
      </c>
      <c r="V601" s="44" t="s">
        <v>4426</v>
      </c>
      <c r="W601" s="44" t="s">
        <v>2</v>
      </c>
      <c r="X601" s="44" t="s">
        <v>4395</v>
      </c>
      <c r="Y601" s="44" t="s">
        <v>4387</v>
      </c>
    </row>
    <row r="602" spans="1:25" hidden="1" x14ac:dyDescent="0.2">
      <c r="A602" s="42">
        <v>173834</v>
      </c>
      <c r="B602" s="42">
        <v>1484</v>
      </c>
      <c r="C602" s="42">
        <v>1609</v>
      </c>
      <c r="D602" s="43" t="s">
        <v>5197</v>
      </c>
      <c r="E602" s="43"/>
      <c r="F602" s="44" t="s">
        <v>108</v>
      </c>
      <c r="G602" s="44" t="s">
        <v>4495</v>
      </c>
      <c r="H602" s="45">
        <v>3000000</v>
      </c>
      <c r="I602" s="45">
        <v>0</v>
      </c>
      <c r="J602" s="45">
        <f t="shared" si="34"/>
        <v>3000000</v>
      </c>
      <c r="K602" s="2">
        <v>265</v>
      </c>
      <c r="L602" s="2">
        <v>45</v>
      </c>
      <c r="M602" s="1" t="s">
        <v>4426</v>
      </c>
      <c r="N602" s="1" t="s">
        <v>4387</v>
      </c>
      <c r="O602" s="44" t="s">
        <v>4388</v>
      </c>
      <c r="P602" s="44" t="s">
        <v>4389</v>
      </c>
      <c r="Q602" s="44" t="s">
        <v>4427</v>
      </c>
      <c r="R602" s="44" t="s">
        <v>4428</v>
      </c>
      <c r="S602" s="44" t="s">
        <v>4429</v>
      </c>
      <c r="T602" s="44" t="s">
        <v>4430</v>
      </c>
      <c r="U602" s="44" t="s">
        <v>4431</v>
      </c>
      <c r="V602" s="44" t="s">
        <v>4426</v>
      </c>
      <c r="W602" s="44" t="s">
        <v>2</v>
      </c>
      <c r="X602" s="44" t="s">
        <v>4395</v>
      </c>
      <c r="Y602" s="44" t="s">
        <v>4387</v>
      </c>
    </row>
    <row r="603" spans="1:25" hidden="1" x14ac:dyDescent="0.2">
      <c r="A603" s="42">
        <v>173835</v>
      </c>
      <c r="B603" s="42">
        <v>1484</v>
      </c>
      <c r="C603" s="42">
        <v>1609</v>
      </c>
      <c r="D603" s="43" t="s">
        <v>5197</v>
      </c>
      <c r="E603" s="43"/>
      <c r="F603" s="44" t="s">
        <v>108</v>
      </c>
      <c r="G603" s="44" t="s">
        <v>4496</v>
      </c>
      <c r="H603" s="45">
        <v>1400000</v>
      </c>
      <c r="I603" s="45">
        <v>0</v>
      </c>
      <c r="J603" s="45">
        <f t="shared" si="34"/>
        <v>1400000</v>
      </c>
      <c r="K603" s="2">
        <v>265</v>
      </c>
      <c r="L603" s="2">
        <v>45</v>
      </c>
      <c r="M603" s="1" t="s">
        <v>4426</v>
      </c>
      <c r="N603" s="1" t="s">
        <v>4387</v>
      </c>
      <c r="O603" s="44" t="s">
        <v>4388</v>
      </c>
      <c r="P603" s="44" t="s">
        <v>4389</v>
      </c>
      <c r="Q603" s="44" t="s">
        <v>4427</v>
      </c>
      <c r="R603" s="44" t="s">
        <v>4428</v>
      </c>
      <c r="S603" s="44" t="s">
        <v>4429</v>
      </c>
      <c r="T603" s="44" t="s">
        <v>4430</v>
      </c>
      <c r="U603" s="44" t="s">
        <v>4431</v>
      </c>
      <c r="V603" s="44" t="s">
        <v>4426</v>
      </c>
      <c r="W603" s="44" t="s">
        <v>2</v>
      </c>
      <c r="X603" s="44" t="s">
        <v>4395</v>
      </c>
      <c r="Y603" s="44" t="s">
        <v>4387</v>
      </c>
    </row>
    <row r="604" spans="1:25" hidden="1" x14ac:dyDescent="0.2">
      <c r="A604" s="42">
        <v>173836</v>
      </c>
      <c r="B604" s="42">
        <v>1484</v>
      </c>
      <c r="C604" s="42">
        <v>1609</v>
      </c>
      <c r="D604" s="43" t="s">
        <v>5197</v>
      </c>
      <c r="E604" s="43"/>
      <c r="F604" s="44" t="s">
        <v>108</v>
      </c>
      <c r="G604" s="44" t="s">
        <v>4497</v>
      </c>
      <c r="H604" s="45">
        <v>440000</v>
      </c>
      <c r="I604" s="45">
        <v>0</v>
      </c>
      <c r="J604" s="45">
        <f t="shared" si="34"/>
        <v>440000</v>
      </c>
      <c r="K604" s="2">
        <v>265</v>
      </c>
      <c r="L604" s="2">
        <v>45</v>
      </c>
      <c r="M604" s="1" t="s">
        <v>4426</v>
      </c>
      <c r="N604" s="1" t="s">
        <v>4387</v>
      </c>
      <c r="O604" s="44" t="s">
        <v>4388</v>
      </c>
      <c r="P604" s="44" t="s">
        <v>4389</v>
      </c>
      <c r="Q604" s="44" t="s">
        <v>4427</v>
      </c>
      <c r="R604" s="44" t="s">
        <v>4428</v>
      </c>
      <c r="S604" s="44" t="s">
        <v>4429</v>
      </c>
      <c r="T604" s="44" t="s">
        <v>4430</v>
      </c>
      <c r="U604" s="44" t="s">
        <v>4431</v>
      </c>
      <c r="V604" s="44" t="s">
        <v>4426</v>
      </c>
      <c r="W604" s="44" t="s">
        <v>2</v>
      </c>
      <c r="X604" s="44" t="s">
        <v>4395</v>
      </c>
      <c r="Y604" s="44" t="s">
        <v>4387</v>
      </c>
    </row>
    <row r="605" spans="1:25" hidden="1" x14ac:dyDescent="0.2">
      <c r="A605" s="42">
        <v>173861</v>
      </c>
      <c r="B605" s="42">
        <v>1533</v>
      </c>
      <c r="C605" s="42">
        <v>1611</v>
      </c>
      <c r="D605" s="43" t="s">
        <v>5197</v>
      </c>
      <c r="E605" s="43"/>
      <c r="F605" s="44" t="s">
        <v>124</v>
      </c>
      <c r="G605" s="44" t="s">
        <v>4498</v>
      </c>
      <c r="H605" s="45">
        <v>355000</v>
      </c>
      <c r="I605" s="45">
        <v>0</v>
      </c>
      <c r="J605" s="45">
        <f t="shared" si="34"/>
        <v>355000</v>
      </c>
      <c r="K605" s="2">
        <v>265</v>
      </c>
      <c r="L605" s="2">
        <v>45</v>
      </c>
      <c r="M605" s="1" t="s">
        <v>4426</v>
      </c>
      <c r="N605" s="1" t="s">
        <v>4387</v>
      </c>
      <c r="O605" s="44" t="s">
        <v>4388</v>
      </c>
      <c r="P605" s="44" t="s">
        <v>4389</v>
      </c>
      <c r="Q605" s="44" t="s">
        <v>4427</v>
      </c>
      <c r="R605" s="44" t="s">
        <v>4428</v>
      </c>
      <c r="S605" s="44" t="s">
        <v>4429</v>
      </c>
      <c r="T605" s="44" t="s">
        <v>4430</v>
      </c>
      <c r="U605" s="44" t="s">
        <v>4431</v>
      </c>
      <c r="V605" s="44" t="s">
        <v>4426</v>
      </c>
      <c r="W605" s="44" t="s">
        <v>2</v>
      </c>
      <c r="X605" s="44" t="s">
        <v>4395</v>
      </c>
      <c r="Y605" s="44" t="s">
        <v>4387</v>
      </c>
    </row>
    <row r="606" spans="1:25" hidden="1" x14ac:dyDescent="0.2">
      <c r="A606" s="42">
        <v>173866</v>
      </c>
      <c r="B606" s="42">
        <v>1533</v>
      </c>
      <c r="C606" s="42">
        <v>1611</v>
      </c>
      <c r="D606" s="43" t="s">
        <v>5197</v>
      </c>
      <c r="E606" s="43"/>
      <c r="F606" s="44" t="s">
        <v>124</v>
      </c>
      <c r="G606" s="44" t="s">
        <v>4499</v>
      </c>
      <c r="H606" s="45">
        <v>2000000</v>
      </c>
      <c r="I606" s="45">
        <v>0</v>
      </c>
      <c r="J606" s="45">
        <f t="shared" si="34"/>
        <v>2000000</v>
      </c>
      <c r="K606" s="2">
        <v>265</v>
      </c>
      <c r="L606" s="2">
        <v>45</v>
      </c>
      <c r="M606" s="1" t="s">
        <v>4426</v>
      </c>
      <c r="N606" s="1" t="s">
        <v>4387</v>
      </c>
      <c r="O606" s="44" t="s">
        <v>4388</v>
      </c>
      <c r="P606" s="44" t="s">
        <v>4389</v>
      </c>
      <c r="Q606" s="44" t="s">
        <v>4427</v>
      </c>
      <c r="R606" s="44" t="s">
        <v>4428</v>
      </c>
      <c r="S606" s="44" t="s">
        <v>4429</v>
      </c>
      <c r="T606" s="44" t="s">
        <v>4430</v>
      </c>
      <c r="U606" s="44" t="s">
        <v>4431</v>
      </c>
      <c r="V606" s="44" t="s">
        <v>4426</v>
      </c>
      <c r="W606" s="44" t="s">
        <v>2</v>
      </c>
      <c r="X606" s="44" t="s">
        <v>4395</v>
      </c>
      <c r="Y606" s="44" t="s">
        <v>4387</v>
      </c>
    </row>
    <row r="607" spans="1:25" hidden="1" x14ac:dyDescent="0.2">
      <c r="A607" s="42">
        <v>174127</v>
      </c>
      <c r="B607" s="42">
        <v>1544</v>
      </c>
      <c r="C607" s="42">
        <v>1640</v>
      </c>
      <c r="D607" s="43" t="s">
        <v>5197</v>
      </c>
      <c r="E607" s="43"/>
      <c r="F607" s="44" t="s">
        <v>17</v>
      </c>
      <c r="G607" s="44" t="s">
        <v>4500</v>
      </c>
      <c r="H607" s="45">
        <v>2000000</v>
      </c>
      <c r="I607" s="45">
        <v>0</v>
      </c>
      <c r="J607" s="45">
        <f t="shared" si="34"/>
        <v>2000000</v>
      </c>
      <c r="K607" s="2">
        <v>265</v>
      </c>
      <c r="L607" s="2">
        <v>45</v>
      </c>
      <c r="M607" s="1" t="s">
        <v>4426</v>
      </c>
      <c r="N607" s="1" t="s">
        <v>4387</v>
      </c>
      <c r="O607" s="44" t="s">
        <v>4388</v>
      </c>
      <c r="P607" s="44" t="s">
        <v>4389</v>
      </c>
      <c r="Q607" s="44" t="s">
        <v>4427</v>
      </c>
      <c r="R607" s="44" t="s">
        <v>4428</v>
      </c>
      <c r="S607" s="44" t="s">
        <v>4429</v>
      </c>
      <c r="T607" s="44" t="s">
        <v>4430</v>
      </c>
      <c r="U607" s="44" t="s">
        <v>4431</v>
      </c>
      <c r="V607" s="44" t="s">
        <v>4426</v>
      </c>
      <c r="W607" s="44" t="s">
        <v>2</v>
      </c>
      <c r="X607" s="44" t="s">
        <v>4395</v>
      </c>
      <c r="Y607" s="44" t="s">
        <v>4387</v>
      </c>
    </row>
    <row r="608" spans="1:25" hidden="1" x14ac:dyDescent="0.2">
      <c r="A608" s="42">
        <v>174152</v>
      </c>
      <c r="B608" s="42">
        <v>1544</v>
      </c>
      <c r="C608" s="42">
        <v>1640</v>
      </c>
      <c r="D608" s="43" t="s">
        <v>5197</v>
      </c>
      <c r="E608" s="43"/>
      <c r="F608" s="44" t="s">
        <v>17</v>
      </c>
      <c r="G608" s="44" t="s">
        <v>4501</v>
      </c>
      <c r="H608" s="45">
        <v>1800000</v>
      </c>
      <c r="I608" s="45">
        <v>0</v>
      </c>
      <c r="J608" s="45">
        <f t="shared" si="34"/>
        <v>1800000</v>
      </c>
      <c r="K608" s="2">
        <v>265</v>
      </c>
      <c r="L608" s="2">
        <v>45</v>
      </c>
      <c r="M608" s="1" t="s">
        <v>4426</v>
      </c>
      <c r="N608" s="1" t="s">
        <v>4387</v>
      </c>
      <c r="O608" s="44" t="s">
        <v>4388</v>
      </c>
      <c r="P608" s="44" t="s">
        <v>4389</v>
      </c>
      <c r="Q608" s="44" t="s">
        <v>4427</v>
      </c>
      <c r="R608" s="44" t="s">
        <v>4428</v>
      </c>
      <c r="S608" s="44" t="s">
        <v>4429</v>
      </c>
      <c r="T608" s="44" t="s">
        <v>4430</v>
      </c>
      <c r="U608" s="44" t="s">
        <v>4431</v>
      </c>
      <c r="V608" s="44" t="s">
        <v>4426</v>
      </c>
      <c r="W608" s="44" t="s">
        <v>2</v>
      </c>
      <c r="X608" s="44" t="s">
        <v>4395</v>
      </c>
      <c r="Y608" s="44" t="s">
        <v>4387</v>
      </c>
    </row>
    <row r="609" spans="1:25" hidden="1" x14ac:dyDescent="0.2">
      <c r="A609" s="42">
        <v>173990</v>
      </c>
      <c r="B609" s="42">
        <v>1560</v>
      </c>
      <c r="C609" s="42">
        <v>1632</v>
      </c>
      <c r="D609" s="43" t="s">
        <v>5197</v>
      </c>
      <c r="E609" s="43"/>
      <c r="F609" s="44" t="s">
        <v>1666</v>
      </c>
      <c r="G609" s="44" t="s">
        <v>4502</v>
      </c>
      <c r="H609" s="45">
        <v>420000</v>
      </c>
      <c r="I609" s="45">
        <v>0</v>
      </c>
      <c r="J609" s="45">
        <f t="shared" si="34"/>
        <v>420000</v>
      </c>
      <c r="K609" s="2">
        <v>265</v>
      </c>
      <c r="L609" s="2">
        <v>45</v>
      </c>
      <c r="M609" s="1" t="s">
        <v>4426</v>
      </c>
      <c r="N609" s="1" t="s">
        <v>4387</v>
      </c>
      <c r="O609" s="44" t="s">
        <v>4388</v>
      </c>
      <c r="P609" s="44" t="s">
        <v>4389</v>
      </c>
      <c r="Q609" s="44" t="s">
        <v>4427</v>
      </c>
      <c r="R609" s="44" t="s">
        <v>4428</v>
      </c>
      <c r="S609" s="44" t="s">
        <v>4429</v>
      </c>
      <c r="T609" s="44" t="s">
        <v>4430</v>
      </c>
      <c r="U609" s="44" t="s">
        <v>4431</v>
      </c>
      <c r="V609" s="44" t="s">
        <v>4426</v>
      </c>
      <c r="W609" s="44" t="s">
        <v>2</v>
      </c>
      <c r="X609" s="44" t="s">
        <v>4395</v>
      </c>
      <c r="Y609" s="44" t="s">
        <v>4387</v>
      </c>
    </row>
    <row r="610" spans="1:25" hidden="1" x14ac:dyDescent="0.2">
      <c r="A610" s="42">
        <v>173992</v>
      </c>
      <c r="B610" s="42">
        <v>1560</v>
      </c>
      <c r="C610" s="42">
        <v>1632</v>
      </c>
      <c r="D610" s="43" t="s">
        <v>5197</v>
      </c>
      <c r="E610" s="43"/>
      <c r="F610" s="44" t="s">
        <v>1666</v>
      </c>
      <c r="G610" s="44" t="s">
        <v>4503</v>
      </c>
      <c r="H610" s="45">
        <v>295000</v>
      </c>
      <c r="I610" s="45">
        <v>0</v>
      </c>
      <c r="J610" s="45">
        <f t="shared" si="34"/>
        <v>295000</v>
      </c>
      <c r="K610" s="2">
        <v>265</v>
      </c>
      <c r="L610" s="2">
        <v>45</v>
      </c>
      <c r="M610" s="1" t="s">
        <v>4426</v>
      </c>
      <c r="N610" s="1" t="s">
        <v>4387</v>
      </c>
      <c r="O610" s="44" t="s">
        <v>4388</v>
      </c>
      <c r="P610" s="44" t="s">
        <v>4389</v>
      </c>
      <c r="Q610" s="44" t="s">
        <v>4427</v>
      </c>
      <c r="R610" s="44" t="s">
        <v>4428</v>
      </c>
      <c r="S610" s="44" t="s">
        <v>4429</v>
      </c>
      <c r="T610" s="44" t="s">
        <v>4430</v>
      </c>
      <c r="U610" s="44" t="s">
        <v>4431</v>
      </c>
      <c r="V610" s="44" t="s">
        <v>4426</v>
      </c>
      <c r="W610" s="44" t="s">
        <v>2</v>
      </c>
      <c r="X610" s="44" t="s">
        <v>4395</v>
      </c>
      <c r="Y610" s="44" t="s">
        <v>4387</v>
      </c>
    </row>
    <row r="611" spans="1:25" hidden="1" x14ac:dyDescent="0.2">
      <c r="A611" s="42">
        <v>173993</v>
      </c>
      <c r="B611" s="42">
        <v>1560</v>
      </c>
      <c r="C611" s="42">
        <v>1632</v>
      </c>
      <c r="D611" s="43" t="s">
        <v>5197</v>
      </c>
      <c r="E611" s="43"/>
      <c r="F611" s="44" t="s">
        <v>1666</v>
      </c>
      <c r="G611" s="44" t="s">
        <v>4503</v>
      </c>
      <c r="H611" s="45">
        <v>295000</v>
      </c>
      <c r="I611" s="45">
        <v>0</v>
      </c>
      <c r="J611" s="45">
        <f t="shared" si="34"/>
        <v>295000</v>
      </c>
      <c r="K611" s="2">
        <v>265</v>
      </c>
      <c r="L611" s="2">
        <v>45</v>
      </c>
      <c r="M611" s="1" t="s">
        <v>4426</v>
      </c>
      <c r="N611" s="1" t="s">
        <v>4387</v>
      </c>
      <c r="O611" s="44" t="s">
        <v>4388</v>
      </c>
      <c r="P611" s="44" t="s">
        <v>4389</v>
      </c>
      <c r="Q611" s="44" t="s">
        <v>4427</v>
      </c>
      <c r="R611" s="44" t="s">
        <v>4428</v>
      </c>
      <c r="S611" s="44" t="s">
        <v>4429</v>
      </c>
      <c r="T611" s="44" t="s">
        <v>4430</v>
      </c>
      <c r="U611" s="44" t="s">
        <v>4431</v>
      </c>
      <c r="V611" s="44" t="s">
        <v>4426</v>
      </c>
      <c r="W611" s="44" t="s">
        <v>2</v>
      </c>
      <c r="X611" s="44" t="s">
        <v>4395</v>
      </c>
      <c r="Y611" s="44" t="s">
        <v>4387</v>
      </c>
    </row>
    <row r="612" spans="1:25" hidden="1" x14ac:dyDescent="0.2">
      <c r="A612" s="42">
        <v>173994</v>
      </c>
      <c r="B612" s="42">
        <v>1560</v>
      </c>
      <c r="C612" s="42">
        <v>1632</v>
      </c>
      <c r="D612" s="43" t="s">
        <v>5197</v>
      </c>
      <c r="E612" s="43"/>
      <c r="F612" s="44" t="s">
        <v>1666</v>
      </c>
      <c r="G612" s="44" t="s">
        <v>4504</v>
      </c>
      <c r="H612" s="45">
        <v>1200000</v>
      </c>
      <c r="I612" s="45">
        <v>0</v>
      </c>
      <c r="J612" s="45">
        <f t="shared" si="34"/>
        <v>1200000</v>
      </c>
      <c r="K612" s="2">
        <v>265</v>
      </c>
      <c r="L612" s="2">
        <v>45</v>
      </c>
      <c r="M612" s="1" t="s">
        <v>4426</v>
      </c>
      <c r="N612" s="1" t="s">
        <v>4387</v>
      </c>
      <c r="O612" s="44" t="s">
        <v>4388</v>
      </c>
      <c r="P612" s="44" t="s">
        <v>4389</v>
      </c>
      <c r="Q612" s="44" t="s">
        <v>4427</v>
      </c>
      <c r="R612" s="44" t="s">
        <v>4428</v>
      </c>
      <c r="S612" s="44" t="s">
        <v>4429</v>
      </c>
      <c r="T612" s="44" t="s">
        <v>4430</v>
      </c>
      <c r="U612" s="44" t="s">
        <v>4431</v>
      </c>
      <c r="V612" s="44" t="s">
        <v>4426</v>
      </c>
      <c r="W612" s="44" t="s">
        <v>2</v>
      </c>
      <c r="X612" s="44" t="s">
        <v>4395</v>
      </c>
      <c r="Y612" s="44" t="s">
        <v>4387</v>
      </c>
    </row>
    <row r="613" spans="1:25" hidden="1" x14ac:dyDescent="0.2">
      <c r="A613" s="42">
        <v>173995</v>
      </c>
      <c r="B613" s="42">
        <v>1560</v>
      </c>
      <c r="C613" s="42">
        <v>1632</v>
      </c>
      <c r="D613" s="43" t="s">
        <v>5197</v>
      </c>
      <c r="E613" s="43"/>
      <c r="F613" s="44" t="s">
        <v>1666</v>
      </c>
      <c r="G613" s="44" t="s">
        <v>4505</v>
      </c>
      <c r="H613" s="45">
        <v>1500000</v>
      </c>
      <c r="I613" s="45">
        <v>0</v>
      </c>
      <c r="J613" s="45">
        <f t="shared" si="34"/>
        <v>1500000</v>
      </c>
      <c r="K613" s="2">
        <v>265</v>
      </c>
      <c r="L613" s="2">
        <v>45</v>
      </c>
      <c r="M613" s="1" t="s">
        <v>4426</v>
      </c>
      <c r="N613" s="1" t="s">
        <v>4387</v>
      </c>
      <c r="O613" s="44" t="s">
        <v>4388</v>
      </c>
      <c r="P613" s="44" t="s">
        <v>4389</v>
      </c>
      <c r="Q613" s="44" t="s">
        <v>4427</v>
      </c>
      <c r="R613" s="44" t="s">
        <v>4428</v>
      </c>
      <c r="S613" s="44" t="s">
        <v>4429</v>
      </c>
      <c r="T613" s="44" t="s">
        <v>4430</v>
      </c>
      <c r="U613" s="44" t="s">
        <v>4431</v>
      </c>
      <c r="V613" s="44" t="s">
        <v>4426</v>
      </c>
      <c r="W613" s="44" t="s">
        <v>2</v>
      </c>
      <c r="X613" s="44" t="s">
        <v>4395</v>
      </c>
      <c r="Y613" s="44" t="s">
        <v>4387</v>
      </c>
    </row>
    <row r="614" spans="1:25" hidden="1" x14ac:dyDescent="0.2">
      <c r="A614" s="42">
        <v>173996</v>
      </c>
      <c r="B614" s="42">
        <v>1560</v>
      </c>
      <c r="C614" s="42">
        <v>1632</v>
      </c>
      <c r="D614" s="43" t="s">
        <v>5197</v>
      </c>
      <c r="E614" s="43"/>
      <c r="F614" s="44" t="s">
        <v>1666</v>
      </c>
      <c r="G614" s="44" t="s">
        <v>4506</v>
      </c>
      <c r="H614" s="45">
        <v>1700000</v>
      </c>
      <c r="I614" s="45">
        <v>0</v>
      </c>
      <c r="J614" s="45">
        <f t="shared" si="34"/>
        <v>1700000</v>
      </c>
      <c r="K614" s="2">
        <v>265</v>
      </c>
      <c r="L614" s="2">
        <v>45</v>
      </c>
      <c r="M614" s="1" t="s">
        <v>4426</v>
      </c>
      <c r="N614" s="1" t="s">
        <v>4387</v>
      </c>
      <c r="O614" s="44" t="s">
        <v>4388</v>
      </c>
      <c r="P614" s="44" t="s">
        <v>4389</v>
      </c>
      <c r="Q614" s="44" t="s">
        <v>4427</v>
      </c>
      <c r="R614" s="44" t="s">
        <v>4428</v>
      </c>
      <c r="S614" s="44" t="s">
        <v>4429</v>
      </c>
      <c r="T614" s="44" t="s">
        <v>4430</v>
      </c>
      <c r="U614" s="44" t="s">
        <v>4431</v>
      </c>
      <c r="V614" s="44" t="s">
        <v>4426</v>
      </c>
      <c r="W614" s="44" t="s">
        <v>2</v>
      </c>
      <c r="X614" s="44" t="s">
        <v>4395</v>
      </c>
      <c r="Y614" s="44" t="s">
        <v>4387</v>
      </c>
    </row>
    <row r="615" spans="1:25" hidden="1" x14ac:dyDescent="0.2">
      <c r="A615" s="42">
        <v>173998</v>
      </c>
      <c r="B615" s="42">
        <v>1560</v>
      </c>
      <c r="C615" s="42">
        <v>1632</v>
      </c>
      <c r="D615" s="43" t="s">
        <v>5197</v>
      </c>
      <c r="E615" s="43"/>
      <c r="F615" s="44" t="s">
        <v>1666</v>
      </c>
      <c r="G615" s="44" t="s">
        <v>4507</v>
      </c>
      <c r="H615" s="45">
        <v>1500000</v>
      </c>
      <c r="I615" s="45">
        <v>0</v>
      </c>
      <c r="J615" s="45">
        <f t="shared" si="34"/>
        <v>1500000</v>
      </c>
      <c r="K615" s="2">
        <v>265</v>
      </c>
      <c r="L615" s="2">
        <v>45</v>
      </c>
      <c r="M615" s="1" t="s">
        <v>4426</v>
      </c>
      <c r="N615" s="1" t="s">
        <v>4387</v>
      </c>
      <c r="O615" s="44" t="s">
        <v>4388</v>
      </c>
      <c r="P615" s="44" t="s">
        <v>4389</v>
      </c>
      <c r="Q615" s="44" t="s">
        <v>4427</v>
      </c>
      <c r="R615" s="44" t="s">
        <v>4428</v>
      </c>
      <c r="S615" s="44" t="s">
        <v>4429</v>
      </c>
      <c r="T615" s="44" t="s">
        <v>4430</v>
      </c>
      <c r="U615" s="44" t="s">
        <v>4431</v>
      </c>
      <c r="V615" s="44" t="s">
        <v>4426</v>
      </c>
      <c r="W615" s="44" t="s">
        <v>2</v>
      </c>
      <c r="X615" s="44" t="s">
        <v>4395</v>
      </c>
      <c r="Y615" s="44" t="s">
        <v>4387</v>
      </c>
    </row>
    <row r="616" spans="1:25" hidden="1" x14ac:dyDescent="0.2">
      <c r="A616" s="42">
        <v>173999</v>
      </c>
      <c r="B616" s="42">
        <v>1560</v>
      </c>
      <c r="C616" s="42">
        <v>1632</v>
      </c>
      <c r="D616" s="43" t="s">
        <v>5197</v>
      </c>
      <c r="E616" s="43"/>
      <c r="F616" s="44" t="s">
        <v>1666</v>
      </c>
      <c r="G616" s="44" t="s">
        <v>4508</v>
      </c>
      <c r="H616" s="45">
        <v>4200000</v>
      </c>
      <c r="I616" s="45">
        <v>0</v>
      </c>
      <c r="J616" s="45">
        <f t="shared" si="34"/>
        <v>4200000</v>
      </c>
      <c r="K616" s="2">
        <v>265</v>
      </c>
      <c r="L616" s="2">
        <v>45</v>
      </c>
      <c r="M616" s="1" t="s">
        <v>4426</v>
      </c>
      <c r="N616" s="1" t="s">
        <v>4387</v>
      </c>
      <c r="O616" s="44" t="s">
        <v>4388</v>
      </c>
      <c r="P616" s="44" t="s">
        <v>4389</v>
      </c>
      <c r="Q616" s="44" t="s">
        <v>4427</v>
      </c>
      <c r="R616" s="44" t="s">
        <v>4428</v>
      </c>
      <c r="S616" s="44" t="s">
        <v>4429</v>
      </c>
      <c r="T616" s="44" t="s">
        <v>4430</v>
      </c>
      <c r="U616" s="44" t="s">
        <v>4431</v>
      </c>
      <c r="V616" s="44" t="s">
        <v>4426</v>
      </c>
      <c r="W616" s="44" t="s">
        <v>2</v>
      </c>
      <c r="X616" s="44" t="s">
        <v>4395</v>
      </c>
      <c r="Y616" s="44" t="s">
        <v>4387</v>
      </c>
    </row>
    <row r="617" spans="1:25" hidden="1" x14ac:dyDescent="0.2">
      <c r="A617" s="42">
        <v>174000</v>
      </c>
      <c r="B617" s="42">
        <v>1560</v>
      </c>
      <c r="C617" s="42">
        <v>1632</v>
      </c>
      <c r="D617" s="43" t="s">
        <v>5197</v>
      </c>
      <c r="E617" s="43"/>
      <c r="F617" s="44" t="s">
        <v>1666</v>
      </c>
      <c r="G617" s="44" t="s">
        <v>4509</v>
      </c>
      <c r="H617" s="45">
        <v>1500000</v>
      </c>
      <c r="I617" s="45">
        <v>0</v>
      </c>
      <c r="J617" s="45">
        <f t="shared" si="34"/>
        <v>1500000</v>
      </c>
      <c r="K617" s="2">
        <v>265</v>
      </c>
      <c r="L617" s="2">
        <v>45</v>
      </c>
      <c r="M617" s="1" t="s">
        <v>4426</v>
      </c>
      <c r="N617" s="1" t="s">
        <v>4387</v>
      </c>
      <c r="O617" s="44" t="s">
        <v>4388</v>
      </c>
      <c r="P617" s="44" t="s">
        <v>4389</v>
      </c>
      <c r="Q617" s="44" t="s">
        <v>4427</v>
      </c>
      <c r="R617" s="44" t="s">
        <v>4428</v>
      </c>
      <c r="S617" s="44" t="s">
        <v>4429</v>
      </c>
      <c r="T617" s="44" t="s">
        <v>4430</v>
      </c>
      <c r="U617" s="44" t="s">
        <v>4431</v>
      </c>
      <c r="V617" s="44" t="s">
        <v>4426</v>
      </c>
      <c r="W617" s="44" t="s">
        <v>2</v>
      </c>
      <c r="X617" s="44" t="s">
        <v>4395</v>
      </c>
      <c r="Y617" s="44" t="s">
        <v>4387</v>
      </c>
    </row>
    <row r="618" spans="1:25" hidden="1" x14ac:dyDescent="0.2">
      <c r="A618" s="42">
        <v>174600</v>
      </c>
      <c r="B618" s="42">
        <v>1588</v>
      </c>
      <c r="C618" s="42">
        <v>1659</v>
      </c>
      <c r="D618" s="43" t="s">
        <v>5197</v>
      </c>
      <c r="E618" s="43"/>
      <c r="F618" s="44" t="s">
        <v>1749</v>
      </c>
      <c r="G618" s="44" t="s">
        <v>4510</v>
      </c>
      <c r="H618" s="45">
        <v>3000000</v>
      </c>
      <c r="I618" s="45">
        <v>0</v>
      </c>
      <c r="J618" s="45">
        <f t="shared" si="34"/>
        <v>3000000</v>
      </c>
      <c r="K618" s="2">
        <v>265</v>
      </c>
      <c r="L618" s="2">
        <v>45</v>
      </c>
      <c r="M618" s="1" t="s">
        <v>4426</v>
      </c>
      <c r="N618" s="1" t="s">
        <v>4387</v>
      </c>
      <c r="O618" s="44" t="s">
        <v>4388</v>
      </c>
      <c r="P618" s="44" t="s">
        <v>4389</v>
      </c>
      <c r="Q618" s="44" t="s">
        <v>4427</v>
      </c>
      <c r="R618" s="44" t="s">
        <v>4428</v>
      </c>
      <c r="S618" s="44" t="s">
        <v>4429</v>
      </c>
      <c r="T618" s="44" t="s">
        <v>4430</v>
      </c>
      <c r="U618" s="44" t="s">
        <v>4431</v>
      </c>
      <c r="V618" s="44" t="s">
        <v>4426</v>
      </c>
      <c r="W618" s="44" t="s">
        <v>2</v>
      </c>
      <c r="X618" s="44" t="s">
        <v>4395</v>
      </c>
      <c r="Y618" s="44" t="s">
        <v>4387</v>
      </c>
    </row>
    <row r="619" spans="1:25" hidden="1" x14ac:dyDescent="0.2">
      <c r="A619" s="42">
        <v>174605</v>
      </c>
      <c r="B619" s="42">
        <v>1588</v>
      </c>
      <c r="C619" s="42">
        <v>1659</v>
      </c>
      <c r="D619" s="43" t="s">
        <v>5197</v>
      </c>
      <c r="E619" s="43"/>
      <c r="F619" s="44" t="s">
        <v>1749</v>
      </c>
      <c r="G619" s="44" t="s">
        <v>4511</v>
      </c>
      <c r="H619" s="45">
        <v>2500000</v>
      </c>
      <c r="I619" s="45">
        <v>0</v>
      </c>
      <c r="J619" s="45">
        <f t="shared" si="34"/>
        <v>2500000</v>
      </c>
      <c r="K619" s="2">
        <v>265</v>
      </c>
      <c r="L619" s="2">
        <v>45</v>
      </c>
      <c r="M619" s="1" t="s">
        <v>4426</v>
      </c>
      <c r="N619" s="1" t="s">
        <v>4387</v>
      </c>
      <c r="O619" s="44" t="s">
        <v>4388</v>
      </c>
      <c r="P619" s="44" t="s">
        <v>4389</v>
      </c>
      <c r="Q619" s="44" t="s">
        <v>4427</v>
      </c>
      <c r="R619" s="44" t="s">
        <v>4428</v>
      </c>
      <c r="S619" s="44" t="s">
        <v>4429</v>
      </c>
      <c r="T619" s="44" t="s">
        <v>4430</v>
      </c>
      <c r="U619" s="44" t="s">
        <v>4431</v>
      </c>
      <c r="V619" s="44" t="s">
        <v>4426</v>
      </c>
      <c r="W619" s="44" t="s">
        <v>2</v>
      </c>
      <c r="X619" s="44" t="s">
        <v>4395</v>
      </c>
      <c r="Y619" s="44" t="s">
        <v>4387</v>
      </c>
    </row>
    <row r="620" spans="1:25" hidden="1" x14ac:dyDescent="0.2">
      <c r="A620" s="42">
        <v>174606</v>
      </c>
      <c r="B620" s="42">
        <v>1588</v>
      </c>
      <c r="C620" s="42">
        <v>1659</v>
      </c>
      <c r="D620" s="43" t="s">
        <v>5197</v>
      </c>
      <c r="E620" s="43"/>
      <c r="F620" s="44" t="s">
        <v>1749</v>
      </c>
      <c r="G620" s="44" t="s">
        <v>4512</v>
      </c>
      <c r="H620" s="45">
        <v>1500000</v>
      </c>
      <c r="I620" s="45">
        <v>0</v>
      </c>
      <c r="J620" s="45">
        <f t="shared" si="34"/>
        <v>1500000</v>
      </c>
      <c r="K620" s="2">
        <v>265</v>
      </c>
      <c r="L620" s="2">
        <v>45</v>
      </c>
      <c r="M620" s="1" t="s">
        <v>4426</v>
      </c>
      <c r="N620" s="1" t="s">
        <v>4387</v>
      </c>
      <c r="O620" s="44" t="s">
        <v>4388</v>
      </c>
      <c r="P620" s="44" t="s">
        <v>4389</v>
      </c>
      <c r="Q620" s="44" t="s">
        <v>4427</v>
      </c>
      <c r="R620" s="44" t="s">
        <v>4428</v>
      </c>
      <c r="S620" s="44" t="s">
        <v>4429</v>
      </c>
      <c r="T620" s="44" t="s">
        <v>4430</v>
      </c>
      <c r="U620" s="44" t="s">
        <v>4431</v>
      </c>
      <c r="V620" s="44" t="s">
        <v>4426</v>
      </c>
      <c r="W620" s="44" t="s">
        <v>2</v>
      </c>
      <c r="X620" s="44" t="s">
        <v>4395</v>
      </c>
      <c r="Y620" s="44" t="s">
        <v>4387</v>
      </c>
    </row>
    <row r="621" spans="1:25" hidden="1" x14ac:dyDescent="0.2">
      <c r="A621" s="42">
        <v>174607</v>
      </c>
      <c r="B621" s="42">
        <v>1588</v>
      </c>
      <c r="C621" s="42">
        <v>1659</v>
      </c>
      <c r="D621" s="43" t="s">
        <v>5197</v>
      </c>
      <c r="E621" s="43"/>
      <c r="F621" s="44" t="s">
        <v>1749</v>
      </c>
      <c r="G621" s="44" t="s">
        <v>4513</v>
      </c>
      <c r="H621" s="45">
        <v>2500000</v>
      </c>
      <c r="I621" s="45">
        <v>0</v>
      </c>
      <c r="J621" s="45">
        <f t="shared" si="34"/>
        <v>2500000</v>
      </c>
      <c r="K621" s="2">
        <v>265</v>
      </c>
      <c r="L621" s="2">
        <v>45</v>
      </c>
      <c r="M621" s="1" t="s">
        <v>4426</v>
      </c>
      <c r="N621" s="1" t="s">
        <v>4387</v>
      </c>
      <c r="O621" s="44" t="s">
        <v>4388</v>
      </c>
      <c r="P621" s="44" t="s">
        <v>4389</v>
      </c>
      <c r="Q621" s="44" t="s">
        <v>4427</v>
      </c>
      <c r="R621" s="44" t="s">
        <v>4428</v>
      </c>
      <c r="S621" s="44" t="s">
        <v>4429</v>
      </c>
      <c r="T621" s="44" t="s">
        <v>4430</v>
      </c>
      <c r="U621" s="44" t="s">
        <v>4431</v>
      </c>
      <c r="V621" s="44" t="s">
        <v>4426</v>
      </c>
      <c r="W621" s="44" t="s">
        <v>2</v>
      </c>
      <c r="X621" s="44" t="s">
        <v>4395</v>
      </c>
      <c r="Y621" s="44" t="s">
        <v>4387</v>
      </c>
    </row>
    <row r="622" spans="1:25" hidden="1" x14ac:dyDescent="0.2">
      <c r="A622" s="42">
        <v>174609</v>
      </c>
      <c r="B622" s="42">
        <v>1588</v>
      </c>
      <c r="C622" s="42">
        <v>1659</v>
      </c>
      <c r="D622" s="43" t="s">
        <v>5197</v>
      </c>
      <c r="E622" s="43"/>
      <c r="F622" s="44" t="s">
        <v>1749</v>
      </c>
      <c r="G622" s="44" t="s">
        <v>4514</v>
      </c>
      <c r="H622" s="45">
        <v>1500000</v>
      </c>
      <c r="I622" s="45">
        <v>0</v>
      </c>
      <c r="J622" s="45">
        <f t="shared" si="34"/>
        <v>1500000</v>
      </c>
      <c r="K622" s="2">
        <v>265</v>
      </c>
      <c r="L622" s="2">
        <v>45</v>
      </c>
      <c r="M622" s="1" t="s">
        <v>4426</v>
      </c>
      <c r="N622" s="1" t="s">
        <v>4387</v>
      </c>
      <c r="O622" s="44" t="s">
        <v>4388</v>
      </c>
      <c r="P622" s="44" t="s">
        <v>4389</v>
      </c>
      <c r="Q622" s="44" t="s">
        <v>4427</v>
      </c>
      <c r="R622" s="44" t="s">
        <v>4428</v>
      </c>
      <c r="S622" s="44" t="s">
        <v>4429</v>
      </c>
      <c r="T622" s="44" t="s">
        <v>4430</v>
      </c>
      <c r="U622" s="44" t="s">
        <v>4431</v>
      </c>
      <c r="V622" s="44" t="s">
        <v>4426</v>
      </c>
      <c r="W622" s="44" t="s">
        <v>2</v>
      </c>
      <c r="X622" s="44" t="s">
        <v>4395</v>
      </c>
      <c r="Y622" s="44" t="s">
        <v>4387</v>
      </c>
    </row>
    <row r="623" spans="1:25" hidden="1" x14ac:dyDescent="0.2">
      <c r="A623" s="42">
        <v>174869</v>
      </c>
      <c r="B623" s="42">
        <v>1602</v>
      </c>
      <c r="C623" s="42">
        <v>1680</v>
      </c>
      <c r="D623" s="43" t="s">
        <v>5197</v>
      </c>
      <c r="E623" s="43"/>
      <c r="F623" s="44" t="s">
        <v>218</v>
      </c>
      <c r="G623" s="44" t="s">
        <v>4515</v>
      </c>
      <c r="H623" s="45">
        <v>3800000</v>
      </c>
      <c r="I623" s="45">
        <v>0</v>
      </c>
      <c r="J623" s="45">
        <f t="shared" si="34"/>
        <v>3800000</v>
      </c>
      <c r="K623" s="2">
        <v>265</v>
      </c>
      <c r="L623" s="2">
        <v>45</v>
      </c>
      <c r="M623" s="1" t="s">
        <v>4426</v>
      </c>
      <c r="N623" s="1" t="s">
        <v>4387</v>
      </c>
      <c r="O623" s="44" t="s">
        <v>4388</v>
      </c>
      <c r="P623" s="44" t="s">
        <v>4389</v>
      </c>
      <c r="Q623" s="44" t="s">
        <v>4427</v>
      </c>
      <c r="R623" s="44" t="s">
        <v>4428</v>
      </c>
      <c r="S623" s="44" t="s">
        <v>4429</v>
      </c>
      <c r="T623" s="44" t="s">
        <v>4430</v>
      </c>
      <c r="U623" s="44" t="s">
        <v>4431</v>
      </c>
      <c r="V623" s="44" t="s">
        <v>4426</v>
      </c>
      <c r="W623" s="44" t="s">
        <v>2</v>
      </c>
      <c r="X623" s="44" t="s">
        <v>4395</v>
      </c>
      <c r="Y623" s="44" t="s">
        <v>4387</v>
      </c>
    </row>
    <row r="624" spans="1:25" hidden="1" x14ac:dyDescent="0.2">
      <c r="A624" s="42">
        <v>174870</v>
      </c>
      <c r="B624" s="42">
        <v>1602</v>
      </c>
      <c r="C624" s="42">
        <v>1680</v>
      </c>
      <c r="D624" s="43" t="s">
        <v>5197</v>
      </c>
      <c r="E624" s="43"/>
      <c r="F624" s="44" t="s">
        <v>218</v>
      </c>
      <c r="G624" s="44" t="s">
        <v>4516</v>
      </c>
      <c r="H624" s="45">
        <v>3600000</v>
      </c>
      <c r="I624" s="45">
        <v>0</v>
      </c>
      <c r="J624" s="45">
        <f t="shared" si="34"/>
        <v>3600000</v>
      </c>
      <c r="K624" s="2">
        <v>265</v>
      </c>
      <c r="L624" s="2">
        <v>45</v>
      </c>
      <c r="M624" s="1" t="s">
        <v>4426</v>
      </c>
      <c r="N624" s="1" t="s">
        <v>4387</v>
      </c>
      <c r="O624" s="44" t="s">
        <v>4388</v>
      </c>
      <c r="P624" s="44" t="s">
        <v>4389</v>
      </c>
      <c r="Q624" s="44" t="s">
        <v>4427</v>
      </c>
      <c r="R624" s="44" t="s">
        <v>4428</v>
      </c>
      <c r="S624" s="44" t="s">
        <v>4429</v>
      </c>
      <c r="T624" s="44" t="s">
        <v>4430</v>
      </c>
      <c r="U624" s="44" t="s">
        <v>4431</v>
      </c>
      <c r="V624" s="44" t="s">
        <v>4426</v>
      </c>
      <c r="W624" s="44" t="s">
        <v>2</v>
      </c>
      <c r="X624" s="44" t="s">
        <v>4395</v>
      </c>
      <c r="Y624" s="44" t="s">
        <v>4387</v>
      </c>
    </row>
    <row r="625" spans="1:25" hidden="1" x14ac:dyDescent="0.2">
      <c r="A625" s="42">
        <v>175849</v>
      </c>
      <c r="B625" s="42">
        <v>1619</v>
      </c>
      <c r="C625" s="42">
        <v>1750</v>
      </c>
      <c r="D625" s="43" t="s">
        <v>5197</v>
      </c>
      <c r="E625" s="43"/>
      <c r="F625" s="44" t="s">
        <v>350</v>
      </c>
      <c r="G625" s="44" t="s">
        <v>4518</v>
      </c>
      <c r="H625" s="45">
        <v>2000000</v>
      </c>
      <c r="I625" s="45">
        <v>0</v>
      </c>
      <c r="J625" s="45">
        <f t="shared" si="34"/>
        <v>2000000</v>
      </c>
      <c r="K625" s="2">
        <v>265</v>
      </c>
      <c r="L625" s="2">
        <v>45</v>
      </c>
      <c r="M625" s="1" t="s">
        <v>4426</v>
      </c>
      <c r="N625" s="1" t="s">
        <v>4387</v>
      </c>
      <c r="O625" s="44" t="s">
        <v>4388</v>
      </c>
      <c r="P625" s="44" t="s">
        <v>4389</v>
      </c>
      <c r="Q625" s="44" t="s">
        <v>4427</v>
      </c>
      <c r="R625" s="44" t="s">
        <v>4428</v>
      </c>
      <c r="S625" s="44" t="s">
        <v>4429</v>
      </c>
      <c r="T625" s="44" t="s">
        <v>4430</v>
      </c>
      <c r="U625" s="44" t="s">
        <v>4431</v>
      </c>
      <c r="V625" s="44" t="s">
        <v>4426</v>
      </c>
      <c r="W625" s="44" t="s">
        <v>2</v>
      </c>
      <c r="X625" s="44" t="s">
        <v>4395</v>
      </c>
      <c r="Y625" s="44" t="s">
        <v>4387</v>
      </c>
    </row>
    <row r="626" spans="1:25" hidden="1" x14ac:dyDescent="0.2">
      <c r="A626" s="42">
        <v>175850</v>
      </c>
      <c r="B626" s="42">
        <v>1619</v>
      </c>
      <c r="C626" s="42">
        <v>1750</v>
      </c>
      <c r="D626" s="43" t="s">
        <v>5197</v>
      </c>
      <c r="E626" s="43"/>
      <c r="F626" s="44" t="s">
        <v>350</v>
      </c>
      <c r="G626" s="44" t="s">
        <v>4519</v>
      </c>
      <c r="H626" s="45">
        <v>1700000</v>
      </c>
      <c r="I626" s="45">
        <v>0</v>
      </c>
      <c r="J626" s="45">
        <f t="shared" si="34"/>
        <v>1700000</v>
      </c>
      <c r="K626" s="2">
        <v>265</v>
      </c>
      <c r="L626" s="2">
        <v>45</v>
      </c>
      <c r="M626" s="1" t="s">
        <v>4426</v>
      </c>
      <c r="N626" s="1" t="s">
        <v>4387</v>
      </c>
      <c r="O626" s="44" t="s">
        <v>4388</v>
      </c>
      <c r="P626" s="44" t="s">
        <v>4389</v>
      </c>
      <c r="Q626" s="44" t="s">
        <v>4427</v>
      </c>
      <c r="R626" s="44" t="s">
        <v>4428</v>
      </c>
      <c r="S626" s="44" t="s">
        <v>4429</v>
      </c>
      <c r="T626" s="44" t="s">
        <v>4430</v>
      </c>
      <c r="U626" s="44" t="s">
        <v>4431</v>
      </c>
      <c r="V626" s="44" t="s">
        <v>4426</v>
      </c>
      <c r="W626" s="44" t="s">
        <v>2</v>
      </c>
      <c r="X626" s="44" t="s">
        <v>4395</v>
      </c>
      <c r="Y626" s="44" t="s">
        <v>4387</v>
      </c>
    </row>
    <row r="627" spans="1:25" hidden="1" x14ac:dyDescent="0.2">
      <c r="A627" s="42">
        <v>175851</v>
      </c>
      <c r="B627" s="42">
        <v>1619</v>
      </c>
      <c r="C627" s="42">
        <v>1750</v>
      </c>
      <c r="D627" s="43" t="s">
        <v>5197</v>
      </c>
      <c r="E627" s="43"/>
      <c r="F627" s="44" t="s">
        <v>350</v>
      </c>
      <c r="G627" s="44" t="s">
        <v>4520</v>
      </c>
      <c r="H627" s="45">
        <v>1500000</v>
      </c>
      <c r="I627" s="45">
        <v>0</v>
      </c>
      <c r="J627" s="45">
        <f t="shared" si="34"/>
        <v>1500000</v>
      </c>
      <c r="K627" s="2">
        <v>265</v>
      </c>
      <c r="L627" s="2">
        <v>45</v>
      </c>
      <c r="M627" s="1" t="s">
        <v>4426</v>
      </c>
      <c r="N627" s="1" t="s">
        <v>4387</v>
      </c>
      <c r="O627" s="44" t="s">
        <v>4388</v>
      </c>
      <c r="P627" s="44" t="s">
        <v>4389</v>
      </c>
      <c r="Q627" s="44" t="s">
        <v>4427</v>
      </c>
      <c r="R627" s="44" t="s">
        <v>4428</v>
      </c>
      <c r="S627" s="44" t="s">
        <v>4429</v>
      </c>
      <c r="T627" s="44" t="s">
        <v>4430</v>
      </c>
      <c r="U627" s="44" t="s">
        <v>4431</v>
      </c>
      <c r="V627" s="44" t="s">
        <v>4426</v>
      </c>
      <c r="W627" s="44" t="s">
        <v>2</v>
      </c>
      <c r="X627" s="44" t="s">
        <v>4395</v>
      </c>
      <c r="Y627" s="44" t="s">
        <v>4387</v>
      </c>
    </row>
    <row r="628" spans="1:25" hidden="1" x14ac:dyDescent="0.2">
      <c r="A628" s="42">
        <v>175853</v>
      </c>
      <c r="B628" s="42">
        <v>1619</v>
      </c>
      <c r="C628" s="42">
        <v>1750</v>
      </c>
      <c r="D628" s="43" t="s">
        <v>5197</v>
      </c>
      <c r="E628" s="43"/>
      <c r="F628" s="44" t="s">
        <v>350</v>
      </c>
      <c r="G628" s="44" t="s">
        <v>4521</v>
      </c>
      <c r="H628" s="45">
        <v>2000000</v>
      </c>
      <c r="I628" s="45">
        <v>0</v>
      </c>
      <c r="J628" s="45">
        <f t="shared" si="34"/>
        <v>2000000</v>
      </c>
      <c r="K628" s="2">
        <v>265</v>
      </c>
      <c r="L628" s="2">
        <v>45</v>
      </c>
      <c r="M628" s="1" t="s">
        <v>4426</v>
      </c>
      <c r="N628" s="1" t="s">
        <v>4387</v>
      </c>
      <c r="O628" s="44" t="s">
        <v>4388</v>
      </c>
      <c r="P628" s="44" t="s">
        <v>4389</v>
      </c>
      <c r="Q628" s="44" t="s">
        <v>4427</v>
      </c>
      <c r="R628" s="44" t="s">
        <v>4428</v>
      </c>
      <c r="S628" s="44" t="s">
        <v>4429</v>
      </c>
      <c r="T628" s="44" t="s">
        <v>4430</v>
      </c>
      <c r="U628" s="44" t="s">
        <v>4431</v>
      </c>
      <c r="V628" s="44" t="s">
        <v>4426</v>
      </c>
      <c r="W628" s="44" t="s">
        <v>2</v>
      </c>
      <c r="X628" s="44" t="s">
        <v>4395</v>
      </c>
      <c r="Y628" s="44" t="s">
        <v>4387</v>
      </c>
    </row>
    <row r="629" spans="1:25" hidden="1" x14ac:dyDescent="0.2">
      <c r="A629" s="42">
        <v>175854</v>
      </c>
      <c r="B629" s="42">
        <v>1619</v>
      </c>
      <c r="C629" s="42">
        <v>1750</v>
      </c>
      <c r="D629" s="43" t="s">
        <v>5197</v>
      </c>
      <c r="E629" s="43"/>
      <c r="F629" s="44" t="s">
        <v>350</v>
      </c>
      <c r="G629" s="44" t="s">
        <v>4522</v>
      </c>
      <c r="H629" s="45">
        <v>2000000</v>
      </c>
      <c r="I629" s="45">
        <v>0</v>
      </c>
      <c r="J629" s="45">
        <f t="shared" si="34"/>
        <v>2000000</v>
      </c>
      <c r="K629" s="2">
        <v>265</v>
      </c>
      <c r="L629" s="2">
        <v>45</v>
      </c>
      <c r="M629" s="1" t="s">
        <v>4426</v>
      </c>
      <c r="N629" s="1" t="s">
        <v>4387</v>
      </c>
      <c r="O629" s="44" t="s">
        <v>4388</v>
      </c>
      <c r="P629" s="44" t="s">
        <v>4389</v>
      </c>
      <c r="Q629" s="44" t="s">
        <v>4427</v>
      </c>
      <c r="R629" s="44" t="s">
        <v>4428</v>
      </c>
      <c r="S629" s="44" t="s">
        <v>4429</v>
      </c>
      <c r="T629" s="44" t="s">
        <v>4430</v>
      </c>
      <c r="U629" s="44" t="s">
        <v>4431</v>
      </c>
      <c r="V629" s="44" t="s">
        <v>4426</v>
      </c>
      <c r="W629" s="44" t="s">
        <v>2</v>
      </c>
      <c r="X629" s="44" t="s">
        <v>4395</v>
      </c>
      <c r="Y629" s="44" t="s">
        <v>4387</v>
      </c>
    </row>
    <row r="630" spans="1:25" hidden="1" x14ac:dyDescent="0.2">
      <c r="A630" s="42">
        <v>175855</v>
      </c>
      <c r="B630" s="42">
        <v>1619</v>
      </c>
      <c r="C630" s="42">
        <v>1750</v>
      </c>
      <c r="D630" s="43" t="s">
        <v>5197</v>
      </c>
      <c r="E630" s="43"/>
      <c r="F630" s="44" t="s">
        <v>350</v>
      </c>
      <c r="G630" s="44" t="s">
        <v>4523</v>
      </c>
      <c r="H630" s="45">
        <v>3000000</v>
      </c>
      <c r="I630" s="45">
        <v>0</v>
      </c>
      <c r="J630" s="45">
        <f t="shared" si="34"/>
        <v>3000000</v>
      </c>
      <c r="K630" s="2">
        <v>265</v>
      </c>
      <c r="L630" s="2">
        <v>45</v>
      </c>
      <c r="M630" s="1" t="s">
        <v>4426</v>
      </c>
      <c r="N630" s="1" t="s">
        <v>4387</v>
      </c>
      <c r="O630" s="44" t="s">
        <v>4388</v>
      </c>
      <c r="P630" s="44" t="s">
        <v>4389</v>
      </c>
      <c r="Q630" s="44" t="s">
        <v>4427</v>
      </c>
      <c r="R630" s="44" t="s">
        <v>4428</v>
      </c>
      <c r="S630" s="44" t="s">
        <v>4429</v>
      </c>
      <c r="T630" s="44" t="s">
        <v>4430</v>
      </c>
      <c r="U630" s="44" t="s">
        <v>4431</v>
      </c>
      <c r="V630" s="44" t="s">
        <v>4426</v>
      </c>
      <c r="W630" s="44" t="s">
        <v>2</v>
      </c>
      <c r="X630" s="44" t="s">
        <v>4395</v>
      </c>
      <c r="Y630" s="44" t="s">
        <v>4387</v>
      </c>
    </row>
    <row r="631" spans="1:25" hidden="1" x14ac:dyDescent="0.2">
      <c r="A631" s="42">
        <v>176915</v>
      </c>
      <c r="B631" s="42">
        <v>1626</v>
      </c>
      <c r="C631" s="42">
        <v>1835</v>
      </c>
      <c r="D631" s="43" t="s">
        <v>5197</v>
      </c>
      <c r="E631" s="43"/>
      <c r="F631" s="44" t="s">
        <v>33</v>
      </c>
      <c r="G631" s="44" t="s">
        <v>4524</v>
      </c>
      <c r="H631" s="45">
        <v>630000</v>
      </c>
      <c r="I631" s="45">
        <v>0</v>
      </c>
      <c r="J631" s="45">
        <f t="shared" si="34"/>
        <v>630000</v>
      </c>
      <c r="K631" s="2">
        <v>265</v>
      </c>
      <c r="L631" s="2">
        <v>45</v>
      </c>
      <c r="M631" s="1" t="s">
        <v>4426</v>
      </c>
      <c r="N631" s="1" t="s">
        <v>4387</v>
      </c>
      <c r="O631" s="44" t="s">
        <v>4388</v>
      </c>
      <c r="P631" s="44" t="s">
        <v>4389</v>
      </c>
      <c r="Q631" s="44" t="s">
        <v>4427</v>
      </c>
      <c r="R631" s="44" t="s">
        <v>4428</v>
      </c>
      <c r="S631" s="44" t="s">
        <v>4429</v>
      </c>
      <c r="T631" s="44" t="s">
        <v>4430</v>
      </c>
      <c r="U631" s="44" t="s">
        <v>4431</v>
      </c>
      <c r="V631" s="44" t="s">
        <v>4426</v>
      </c>
      <c r="W631" s="44" t="s">
        <v>2</v>
      </c>
      <c r="X631" s="44" t="s">
        <v>4395</v>
      </c>
      <c r="Y631" s="44" t="s">
        <v>4387</v>
      </c>
    </row>
    <row r="632" spans="1:25" hidden="1" x14ac:dyDescent="0.2">
      <c r="A632" s="42">
        <v>176917</v>
      </c>
      <c r="B632" s="42">
        <v>1626</v>
      </c>
      <c r="C632" s="42">
        <v>1835</v>
      </c>
      <c r="D632" s="43" t="s">
        <v>5197</v>
      </c>
      <c r="E632" s="43"/>
      <c r="F632" s="44" t="s">
        <v>33</v>
      </c>
      <c r="G632" s="44" t="s">
        <v>4525</v>
      </c>
      <c r="H632" s="45">
        <v>715000</v>
      </c>
      <c r="I632" s="45">
        <v>0</v>
      </c>
      <c r="J632" s="45">
        <f t="shared" si="34"/>
        <v>715000</v>
      </c>
      <c r="K632" s="2">
        <v>265</v>
      </c>
      <c r="L632" s="2">
        <v>45</v>
      </c>
      <c r="M632" s="1" t="s">
        <v>4426</v>
      </c>
      <c r="N632" s="1" t="s">
        <v>4387</v>
      </c>
      <c r="O632" s="44" t="s">
        <v>4388</v>
      </c>
      <c r="P632" s="44" t="s">
        <v>4389</v>
      </c>
      <c r="Q632" s="44" t="s">
        <v>4427</v>
      </c>
      <c r="R632" s="44" t="s">
        <v>4428</v>
      </c>
      <c r="S632" s="44" t="s">
        <v>4429</v>
      </c>
      <c r="T632" s="44" t="s">
        <v>4430</v>
      </c>
      <c r="U632" s="44" t="s">
        <v>4431</v>
      </c>
      <c r="V632" s="44" t="s">
        <v>4426</v>
      </c>
      <c r="W632" s="44" t="s">
        <v>2</v>
      </c>
      <c r="X632" s="44" t="s">
        <v>4395</v>
      </c>
      <c r="Y632" s="44" t="s">
        <v>4387</v>
      </c>
    </row>
    <row r="633" spans="1:25" hidden="1" x14ac:dyDescent="0.2">
      <c r="A633" s="42">
        <v>176919</v>
      </c>
      <c r="B633" s="42">
        <v>1626</v>
      </c>
      <c r="C633" s="42">
        <v>1835</v>
      </c>
      <c r="D633" s="43" t="s">
        <v>5197</v>
      </c>
      <c r="E633" s="43"/>
      <c r="F633" s="44" t="s">
        <v>33</v>
      </c>
      <c r="G633" s="44" t="s">
        <v>4526</v>
      </c>
      <c r="H633" s="45">
        <v>1005000</v>
      </c>
      <c r="I633" s="45">
        <v>0</v>
      </c>
      <c r="J633" s="45">
        <f t="shared" si="34"/>
        <v>1005000</v>
      </c>
      <c r="K633" s="2">
        <v>265</v>
      </c>
      <c r="L633" s="2">
        <v>45</v>
      </c>
      <c r="M633" s="1" t="s">
        <v>4426</v>
      </c>
      <c r="N633" s="1" t="s">
        <v>4387</v>
      </c>
      <c r="O633" s="44" t="s">
        <v>4388</v>
      </c>
      <c r="P633" s="44" t="s">
        <v>4389</v>
      </c>
      <c r="Q633" s="44" t="s">
        <v>4427</v>
      </c>
      <c r="R633" s="44" t="s">
        <v>4428</v>
      </c>
      <c r="S633" s="44" t="s">
        <v>4429</v>
      </c>
      <c r="T633" s="44" t="s">
        <v>4430</v>
      </c>
      <c r="U633" s="44" t="s">
        <v>4431</v>
      </c>
      <c r="V633" s="44" t="s">
        <v>4426</v>
      </c>
      <c r="W633" s="44" t="s">
        <v>2</v>
      </c>
      <c r="X633" s="44" t="s">
        <v>4395</v>
      </c>
      <c r="Y633" s="44" t="s">
        <v>4387</v>
      </c>
    </row>
    <row r="634" spans="1:25" hidden="1" x14ac:dyDescent="0.2">
      <c r="A634" s="42">
        <v>176920</v>
      </c>
      <c r="B634" s="42">
        <v>1626</v>
      </c>
      <c r="C634" s="42">
        <v>1835</v>
      </c>
      <c r="D634" s="43" t="s">
        <v>5197</v>
      </c>
      <c r="E634" s="43"/>
      <c r="F634" s="44" t="s">
        <v>33</v>
      </c>
      <c r="G634" s="44" t="s">
        <v>4527</v>
      </c>
      <c r="H634" s="45">
        <v>445000</v>
      </c>
      <c r="I634" s="45">
        <v>0</v>
      </c>
      <c r="J634" s="45">
        <f t="shared" si="34"/>
        <v>445000</v>
      </c>
      <c r="K634" s="2">
        <v>265</v>
      </c>
      <c r="L634" s="2">
        <v>45</v>
      </c>
      <c r="M634" s="1" t="s">
        <v>4426</v>
      </c>
      <c r="N634" s="1" t="s">
        <v>4387</v>
      </c>
      <c r="O634" s="44" t="s">
        <v>4388</v>
      </c>
      <c r="P634" s="44" t="s">
        <v>4389</v>
      </c>
      <c r="Q634" s="44" t="s">
        <v>4427</v>
      </c>
      <c r="R634" s="44" t="s">
        <v>4428</v>
      </c>
      <c r="S634" s="44" t="s">
        <v>4429</v>
      </c>
      <c r="T634" s="44" t="s">
        <v>4430</v>
      </c>
      <c r="U634" s="44" t="s">
        <v>4431</v>
      </c>
      <c r="V634" s="44" t="s">
        <v>4426</v>
      </c>
      <c r="W634" s="44" t="s">
        <v>2</v>
      </c>
      <c r="X634" s="44" t="s">
        <v>4395</v>
      </c>
      <c r="Y634" s="44" t="s">
        <v>4387</v>
      </c>
    </row>
    <row r="635" spans="1:25" hidden="1" x14ac:dyDescent="0.2">
      <c r="A635" s="42">
        <v>175858</v>
      </c>
      <c r="B635" s="42">
        <v>1627</v>
      </c>
      <c r="C635" s="42">
        <v>1751</v>
      </c>
      <c r="D635" s="43" t="s">
        <v>5197</v>
      </c>
      <c r="E635" s="43"/>
      <c r="F635" s="44" t="s">
        <v>2103</v>
      </c>
      <c r="G635" s="44" t="s">
        <v>4528</v>
      </c>
      <c r="H635" s="45">
        <v>1300000</v>
      </c>
      <c r="I635" s="45">
        <v>0</v>
      </c>
      <c r="J635" s="45">
        <f t="shared" si="34"/>
        <v>1300000</v>
      </c>
      <c r="K635" s="2">
        <v>265</v>
      </c>
      <c r="L635" s="2">
        <v>45</v>
      </c>
      <c r="M635" s="1" t="s">
        <v>4426</v>
      </c>
      <c r="N635" s="1" t="s">
        <v>4387</v>
      </c>
      <c r="O635" s="44" t="s">
        <v>4388</v>
      </c>
      <c r="P635" s="44" t="s">
        <v>4389</v>
      </c>
      <c r="Q635" s="44" t="s">
        <v>4427</v>
      </c>
      <c r="R635" s="44" t="s">
        <v>4428</v>
      </c>
      <c r="S635" s="44" t="s">
        <v>4429</v>
      </c>
      <c r="T635" s="44" t="s">
        <v>4430</v>
      </c>
      <c r="U635" s="44" t="s">
        <v>4431</v>
      </c>
      <c r="V635" s="44" t="s">
        <v>4426</v>
      </c>
      <c r="W635" s="44" t="s">
        <v>2</v>
      </c>
      <c r="X635" s="44" t="s">
        <v>4395</v>
      </c>
      <c r="Y635" s="44" t="s">
        <v>4387</v>
      </c>
    </row>
    <row r="636" spans="1:25" hidden="1" x14ac:dyDescent="0.2">
      <c r="A636" s="42">
        <v>175859</v>
      </c>
      <c r="B636" s="42">
        <v>1627</v>
      </c>
      <c r="C636" s="42">
        <v>1751</v>
      </c>
      <c r="D636" s="43" t="s">
        <v>5197</v>
      </c>
      <c r="E636" s="43"/>
      <c r="F636" s="44" t="s">
        <v>2103</v>
      </c>
      <c r="G636" s="44" t="s">
        <v>4529</v>
      </c>
      <c r="H636" s="45">
        <v>3200000</v>
      </c>
      <c r="I636" s="45">
        <v>0</v>
      </c>
      <c r="J636" s="45">
        <f t="shared" si="34"/>
        <v>3200000</v>
      </c>
      <c r="K636" s="2">
        <v>265</v>
      </c>
      <c r="L636" s="2">
        <v>45</v>
      </c>
      <c r="M636" s="1" t="s">
        <v>4426</v>
      </c>
      <c r="N636" s="1" t="s">
        <v>4387</v>
      </c>
      <c r="O636" s="44" t="s">
        <v>4388</v>
      </c>
      <c r="P636" s="44" t="s">
        <v>4389</v>
      </c>
      <c r="Q636" s="44" t="s">
        <v>4427</v>
      </c>
      <c r="R636" s="44" t="s">
        <v>4428</v>
      </c>
      <c r="S636" s="44" t="s">
        <v>4429</v>
      </c>
      <c r="T636" s="44" t="s">
        <v>4430</v>
      </c>
      <c r="U636" s="44" t="s">
        <v>4431</v>
      </c>
      <c r="V636" s="44" t="s">
        <v>4426</v>
      </c>
      <c r="W636" s="44" t="s">
        <v>2</v>
      </c>
      <c r="X636" s="44" t="s">
        <v>4395</v>
      </c>
      <c r="Y636" s="44" t="s">
        <v>4387</v>
      </c>
    </row>
    <row r="637" spans="1:25" hidden="1" x14ac:dyDescent="0.2">
      <c r="A637" s="42">
        <v>175861</v>
      </c>
      <c r="B637" s="42">
        <v>1627</v>
      </c>
      <c r="C637" s="42">
        <v>1751</v>
      </c>
      <c r="D637" s="43" t="s">
        <v>5197</v>
      </c>
      <c r="E637" s="43"/>
      <c r="F637" s="44" t="s">
        <v>2103</v>
      </c>
      <c r="G637" s="44" t="s">
        <v>4530</v>
      </c>
      <c r="H637" s="45">
        <v>3000000</v>
      </c>
      <c r="I637" s="45">
        <v>0</v>
      </c>
      <c r="J637" s="45">
        <f t="shared" si="34"/>
        <v>3000000</v>
      </c>
      <c r="K637" s="2">
        <v>265</v>
      </c>
      <c r="L637" s="2">
        <v>45</v>
      </c>
      <c r="M637" s="1" t="s">
        <v>4426</v>
      </c>
      <c r="N637" s="1" t="s">
        <v>4387</v>
      </c>
      <c r="O637" s="44" t="s">
        <v>4388</v>
      </c>
      <c r="P637" s="44" t="s">
        <v>4389</v>
      </c>
      <c r="Q637" s="44" t="s">
        <v>4427</v>
      </c>
      <c r="R637" s="44" t="s">
        <v>4428</v>
      </c>
      <c r="S637" s="44" t="s">
        <v>4429</v>
      </c>
      <c r="T637" s="44" t="s">
        <v>4430</v>
      </c>
      <c r="U637" s="44" t="s">
        <v>4431</v>
      </c>
      <c r="V637" s="44" t="s">
        <v>4426</v>
      </c>
      <c r="W637" s="44" t="s">
        <v>2</v>
      </c>
      <c r="X637" s="44" t="s">
        <v>4395</v>
      </c>
      <c r="Y637" s="44" t="s">
        <v>4387</v>
      </c>
    </row>
    <row r="638" spans="1:25" hidden="1" x14ac:dyDescent="0.2">
      <c r="A638" s="42">
        <v>175862</v>
      </c>
      <c r="B638" s="42">
        <v>1627</v>
      </c>
      <c r="C638" s="42">
        <v>1751</v>
      </c>
      <c r="D638" s="43" t="s">
        <v>5197</v>
      </c>
      <c r="E638" s="43"/>
      <c r="F638" s="44" t="s">
        <v>2103</v>
      </c>
      <c r="G638" s="44" t="s">
        <v>4531</v>
      </c>
      <c r="H638" s="45">
        <v>1400000</v>
      </c>
      <c r="I638" s="45">
        <v>0</v>
      </c>
      <c r="J638" s="45">
        <f t="shared" si="34"/>
        <v>1400000</v>
      </c>
      <c r="K638" s="2">
        <v>265</v>
      </c>
      <c r="L638" s="2">
        <v>45</v>
      </c>
      <c r="M638" s="1" t="s">
        <v>4426</v>
      </c>
      <c r="N638" s="1" t="s">
        <v>4387</v>
      </c>
      <c r="O638" s="44" t="s">
        <v>4388</v>
      </c>
      <c r="P638" s="44" t="s">
        <v>4389</v>
      </c>
      <c r="Q638" s="44" t="s">
        <v>4427</v>
      </c>
      <c r="R638" s="44" t="s">
        <v>4428</v>
      </c>
      <c r="S638" s="44" t="s">
        <v>4429</v>
      </c>
      <c r="T638" s="44" t="s">
        <v>4430</v>
      </c>
      <c r="U638" s="44" t="s">
        <v>4431</v>
      </c>
      <c r="V638" s="44" t="s">
        <v>4426</v>
      </c>
      <c r="W638" s="44" t="s">
        <v>2</v>
      </c>
      <c r="X638" s="44" t="s">
        <v>4395</v>
      </c>
      <c r="Y638" s="44" t="s">
        <v>4387</v>
      </c>
    </row>
    <row r="639" spans="1:25" hidden="1" x14ac:dyDescent="0.2">
      <c r="A639" s="42">
        <v>175863</v>
      </c>
      <c r="B639" s="42">
        <v>1627</v>
      </c>
      <c r="C639" s="42">
        <v>1751</v>
      </c>
      <c r="D639" s="43" t="s">
        <v>5197</v>
      </c>
      <c r="E639" s="43"/>
      <c r="F639" s="44" t="s">
        <v>2103</v>
      </c>
      <c r="G639" s="44" t="s">
        <v>4532</v>
      </c>
      <c r="H639" s="45">
        <v>2700000</v>
      </c>
      <c r="I639" s="45">
        <v>0</v>
      </c>
      <c r="J639" s="45">
        <f t="shared" si="34"/>
        <v>2700000</v>
      </c>
      <c r="K639" s="2">
        <v>265</v>
      </c>
      <c r="L639" s="2">
        <v>45</v>
      </c>
      <c r="M639" s="1" t="s">
        <v>4426</v>
      </c>
      <c r="N639" s="1" t="s">
        <v>4387</v>
      </c>
      <c r="O639" s="44" t="s">
        <v>4388</v>
      </c>
      <c r="P639" s="44" t="s">
        <v>4389</v>
      </c>
      <c r="Q639" s="44" t="s">
        <v>4427</v>
      </c>
      <c r="R639" s="44" t="s">
        <v>4428</v>
      </c>
      <c r="S639" s="44" t="s">
        <v>4429</v>
      </c>
      <c r="T639" s="44" t="s">
        <v>4430</v>
      </c>
      <c r="U639" s="44" t="s">
        <v>4431</v>
      </c>
      <c r="V639" s="44" t="s">
        <v>4426</v>
      </c>
      <c r="W639" s="44" t="s">
        <v>2</v>
      </c>
      <c r="X639" s="44" t="s">
        <v>4395</v>
      </c>
      <c r="Y639" s="44" t="s">
        <v>4387</v>
      </c>
    </row>
    <row r="640" spans="1:25" hidden="1" x14ac:dyDescent="0.2">
      <c r="A640" s="42">
        <v>175864</v>
      </c>
      <c r="B640" s="42">
        <v>1627</v>
      </c>
      <c r="C640" s="42">
        <v>1751</v>
      </c>
      <c r="D640" s="43" t="s">
        <v>5197</v>
      </c>
      <c r="E640" s="43"/>
      <c r="F640" s="44" t="s">
        <v>2103</v>
      </c>
      <c r="G640" s="44" t="s">
        <v>4533</v>
      </c>
      <c r="H640" s="45">
        <v>2400000</v>
      </c>
      <c r="I640" s="45">
        <v>0</v>
      </c>
      <c r="J640" s="45">
        <f t="shared" si="34"/>
        <v>2400000</v>
      </c>
      <c r="K640" s="2">
        <v>265</v>
      </c>
      <c r="L640" s="2">
        <v>45</v>
      </c>
      <c r="M640" s="1" t="s">
        <v>4426</v>
      </c>
      <c r="N640" s="1" t="s">
        <v>4387</v>
      </c>
      <c r="O640" s="44" t="s">
        <v>4388</v>
      </c>
      <c r="P640" s="44" t="s">
        <v>4389</v>
      </c>
      <c r="Q640" s="44" t="s">
        <v>4427</v>
      </c>
      <c r="R640" s="44" t="s">
        <v>4428</v>
      </c>
      <c r="S640" s="44" t="s">
        <v>4429</v>
      </c>
      <c r="T640" s="44" t="s">
        <v>4430</v>
      </c>
      <c r="U640" s="44" t="s">
        <v>4431</v>
      </c>
      <c r="V640" s="44" t="s">
        <v>4426</v>
      </c>
      <c r="W640" s="44" t="s">
        <v>2</v>
      </c>
      <c r="X640" s="44" t="s">
        <v>4395</v>
      </c>
      <c r="Y640" s="44" t="s">
        <v>4387</v>
      </c>
    </row>
    <row r="641" spans="1:25" hidden="1" x14ac:dyDescent="0.2">
      <c r="A641" s="42">
        <v>175865</v>
      </c>
      <c r="B641" s="42">
        <v>1627</v>
      </c>
      <c r="C641" s="42">
        <v>1751</v>
      </c>
      <c r="D641" s="43" t="s">
        <v>5197</v>
      </c>
      <c r="E641" s="43"/>
      <c r="F641" s="44" t="s">
        <v>2103</v>
      </c>
      <c r="G641" s="44" t="s">
        <v>4534</v>
      </c>
      <c r="H641" s="45">
        <v>1500000</v>
      </c>
      <c r="I641" s="45">
        <v>0</v>
      </c>
      <c r="J641" s="45">
        <f t="shared" si="34"/>
        <v>1500000</v>
      </c>
      <c r="K641" s="2">
        <v>265</v>
      </c>
      <c r="L641" s="2">
        <v>45</v>
      </c>
      <c r="M641" s="1" t="s">
        <v>4426</v>
      </c>
      <c r="N641" s="1" t="s">
        <v>4387</v>
      </c>
      <c r="O641" s="44" t="s">
        <v>4388</v>
      </c>
      <c r="P641" s="44" t="s">
        <v>4389</v>
      </c>
      <c r="Q641" s="44" t="s">
        <v>4427</v>
      </c>
      <c r="R641" s="44" t="s">
        <v>4428</v>
      </c>
      <c r="S641" s="44" t="s">
        <v>4429</v>
      </c>
      <c r="T641" s="44" t="s">
        <v>4430</v>
      </c>
      <c r="U641" s="44" t="s">
        <v>4431</v>
      </c>
      <c r="V641" s="44" t="s">
        <v>4426</v>
      </c>
      <c r="W641" s="44" t="s">
        <v>2</v>
      </c>
      <c r="X641" s="44" t="s">
        <v>4395</v>
      </c>
      <c r="Y641" s="44" t="s">
        <v>4387</v>
      </c>
    </row>
    <row r="642" spans="1:25" hidden="1" x14ac:dyDescent="0.2">
      <c r="A642" s="42">
        <v>175866</v>
      </c>
      <c r="B642" s="42">
        <v>1627</v>
      </c>
      <c r="C642" s="42">
        <v>1751</v>
      </c>
      <c r="D642" s="43" t="s">
        <v>5197</v>
      </c>
      <c r="E642" s="43"/>
      <c r="F642" s="44" t="s">
        <v>2103</v>
      </c>
      <c r="G642" s="44" t="s">
        <v>4535</v>
      </c>
      <c r="H642" s="45">
        <v>2700000</v>
      </c>
      <c r="I642" s="45">
        <v>0</v>
      </c>
      <c r="J642" s="45">
        <f t="shared" si="34"/>
        <v>2700000</v>
      </c>
      <c r="K642" s="2">
        <v>265</v>
      </c>
      <c r="L642" s="2">
        <v>45</v>
      </c>
      <c r="M642" s="1" t="s">
        <v>4426</v>
      </c>
      <c r="N642" s="1" t="s">
        <v>4387</v>
      </c>
      <c r="O642" s="44" t="s">
        <v>4388</v>
      </c>
      <c r="P642" s="44" t="s">
        <v>4389</v>
      </c>
      <c r="Q642" s="44" t="s">
        <v>4427</v>
      </c>
      <c r="R642" s="44" t="s">
        <v>4428</v>
      </c>
      <c r="S642" s="44" t="s">
        <v>4429</v>
      </c>
      <c r="T642" s="44" t="s">
        <v>4430</v>
      </c>
      <c r="U642" s="44" t="s">
        <v>4431</v>
      </c>
      <c r="V642" s="44" t="s">
        <v>4426</v>
      </c>
      <c r="W642" s="44" t="s">
        <v>2</v>
      </c>
      <c r="X642" s="44" t="s">
        <v>4395</v>
      </c>
      <c r="Y642" s="44" t="s">
        <v>4387</v>
      </c>
    </row>
    <row r="643" spans="1:25" hidden="1" x14ac:dyDescent="0.2">
      <c r="A643" s="42">
        <v>176925</v>
      </c>
      <c r="B643" s="42">
        <v>1652</v>
      </c>
      <c r="C643" s="42">
        <v>1836</v>
      </c>
      <c r="D643" s="43" t="s">
        <v>5197</v>
      </c>
      <c r="E643" s="43"/>
      <c r="F643" s="44" t="s">
        <v>1833</v>
      </c>
      <c r="G643" s="44" t="s">
        <v>4536</v>
      </c>
      <c r="H643" s="45">
        <v>505000</v>
      </c>
      <c r="I643" s="45">
        <v>0</v>
      </c>
      <c r="J643" s="45">
        <f t="shared" si="34"/>
        <v>505000</v>
      </c>
      <c r="K643" s="2">
        <v>265</v>
      </c>
      <c r="L643" s="2">
        <v>45</v>
      </c>
      <c r="M643" s="1" t="s">
        <v>4426</v>
      </c>
      <c r="N643" s="1" t="s">
        <v>4387</v>
      </c>
      <c r="O643" s="44" t="s">
        <v>4388</v>
      </c>
      <c r="P643" s="44" t="s">
        <v>4389</v>
      </c>
      <c r="Q643" s="44" t="s">
        <v>4427</v>
      </c>
      <c r="R643" s="44" t="s">
        <v>4428</v>
      </c>
      <c r="S643" s="44" t="s">
        <v>4429</v>
      </c>
      <c r="T643" s="44" t="s">
        <v>4430</v>
      </c>
      <c r="U643" s="44" t="s">
        <v>4431</v>
      </c>
      <c r="V643" s="44" t="s">
        <v>4426</v>
      </c>
      <c r="W643" s="44" t="s">
        <v>2</v>
      </c>
      <c r="X643" s="44" t="s">
        <v>4395</v>
      </c>
      <c r="Y643" s="44" t="s">
        <v>4387</v>
      </c>
    </row>
    <row r="644" spans="1:25" hidden="1" x14ac:dyDescent="0.2">
      <c r="A644" s="42">
        <v>176931</v>
      </c>
      <c r="B644" s="42">
        <v>1652</v>
      </c>
      <c r="C644" s="42">
        <v>1836</v>
      </c>
      <c r="D644" s="43" t="s">
        <v>5197</v>
      </c>
      <c r="E644" s="43"/>
      <c r="F644" s="44" t="s">
        <v>1833</v>
      </c>
      <c r="G644" s="44" t="s">
        <v>4537</v>
      </c>
      <c r="H644" s="45">
        <v>2200000</v>
      </c>
      <c r="I644" s="45">
        <v>0</v>
      </c>
      <c r="J644" s="45">
        <f t="shared" si="34"/>
        <v>2200000</v>
      </c>
      <c r="K644" s="2">
        <v>265</v>
      </c>
      <c r="L644" s="2">
        <v>45</v>
      </c>
      <c r="M644" s="1" t="s">
        <v>4426</v>
      </c>
      <c r="N644" s="1" t="s">
        <v>4387</v>
      </c>
      <c r="O644" s="44" t="s">
        <v>4388</v>
      </c>
      <c r="P644" s="44" t="s">
        <v>4389</v>
      </c>
      <c r="Q644" s="44" t="s">
        <v>4427</v>
      </c>
      <c r="R644" s="44" t="s">
        <v>4428</v>
      </c>
      <c r="S644" s="44" t="s">
        <v>4429</v>
      </c>
      <c r="T644" s="44" t="s">
        <v>4430</v>
      </c>
      <c r="U644" s="44" t="s">
        <v>4431</v>
      </c>
      <c r="V644" s="44" t="s">
        <v>4426</v>
      </c>
      <c r="W644" s="44" t="s">
        <v>2</v>
      </c>
      <c r="X644" s="44" t="s">
        <v>4395</v>
      </c>
      <c r="Y644" s="44" t="s">
        <v>4387</v>
      </c>
    </row>
    <row r="645" spans="1:25" hidden="1" x14ac:dyDescent="0.2">
      <c r="A645" s="42">
        <v>176932</v>
      </c>
      <c r="B645" s="42">
        <v>1652</v>
      </c>
      <c r="C645" s="42">
        <v>1836</v>
      </c>
      <c r="D645" s="43" t="s">
        <v>5197</v>
      </c>
      <c r="E645" s="43"/>
      <c r="F645" s="44" t="s">
        <v>1833</v>
      </c>
      <c r="G645" s="44" t="s">
        <v>4538</v>
      </c>
      <c r="H645" s="45">
        <v>1500000</v>
      </c>
      <c r="I645" s="45">
        <v>0</v>
      </c>
      <c r="J645" s="45">
        <f t="shared" si="34"/>
        <v>1500000</v>
      </c>
      <c r="K645" s="2">
        <v>265</v>
      </c>
      <c r="L645" s="2">
        <v>45</v>
      </c>
      <c r="M645" s="1" t="s">
        <v>4426</v>
      </c>
      <c r="N645" s="1" t="s">
        <v>4387</v>
      </c>
      <c r="O645" s="44" t="s">
        <v>4388</v>
      </c>
      <c r="P645" s="44" t="s">
        <v>4389</v>
      </c>
      <c r="Q645" s="44" t="s">
        <v>4427</v>
      </c>
      <c r="R645" s="44" t="s">
        <v>4428</v>
      </c>
      <c r="S645" s="44" t="s">
        <v>4429</v>
      </c>
      <c r="T645" s="44" t="s">
        <v>4430</v>
      </c>
      <c r="U645" s="44" t="s">
        <v>4431</v>
      </c>
      <c r="V645" s="44" t="s">
        <v>4426</v>
      </c>
      <c r="W645" s="44" t="s">
        <v>2</v>
      </c>
      <c r="X645" s="44" t="s">
        <v>4395</v>
      </c>
      <c r="Y645" s="44" t="s">
        <v>4387</v>
      </c>
    </row>
    <row r="646" spans="1:25" hidden="1" x14ac:dyDescent="0.2">
      <c r="A646" s="42">
        <v>176933</v>
      </c>
      <c r="B646" s="42">
        <v>1652</v>
      </c>
      <c r="C646" s="42">
        <v>1836</v>
      </c>
      <c r="D646" s="43" t="s">
        <v>5197</v>
      </c>
      <c r="E646" s="43"/>
      <c r="F646" s="44" t="s">
        <v>1833</v>
      </c>
      <c r="G646" s="44" t="s">
        <v>4539</v>
      </c>
      <c r="H646" s="45">
        <v>1700000</v>
      </c>
      <c r="I646" s="45">
        <v>0</v>
      </c>
      <c r="J646" s="45">
        <f t="shared" si="34"/>
        <v>1700000</v>
      </c>
      <c r="K646" s="2">
        <v>265</v>
      </c>
      <c r="L646" s="2">
        <v>45</v>
      </c>
      <c r="M646" s="1" t="s">
        <v>4426</v>
      </c>
      <c r="N646" s="1" t="s">
        <v>4387</v>
      </c>
      <c r="O646" s="44" t="s">
        <v>4388</v>
      </c>
      <c r="P646" s="44" t="s">
        <v>4389</v>
      </c>
      <c r="Q646" s="44" t="s">
        <v>4427</v>
      </c>
      <c r="R646" s="44" t="s">
        <v>4428</v>
      </c>
      <c r="S646" s="44" t="s">
        <v>4429</v>
      </c>
      <c r="T646" s="44" t="s">
        <v>4430</v>
      </c>
      <c r="U646" s="44" t="s">
        <v>4431</v>
      </c>
      <c r="V646" s="44" t="s">
        <v>4426</v>
      </c>
      <c r="W646" s="44" t="s">
        <v>2</v>
      </c>
      <c r="X646" s="44" t="s">
        <v>4395</v>
      </c>
      <c r="Y646" s="44" t="s">
        <v>4387</v>
      </c>
    </row>
    <row r="647" spans="1:25" hidden="1" x14ac:dyDescent="0.2">
      <c r="A647" s="42">
        <v>176934</v>
      </c>
      <c r="B647" s="42">
        <v>1652</v>
      </c>
      <c r="C647" s="42">
        <v>1836</v>
      </c>
      <c r="D647" s="43" t="s">
        <v>5197</v>
      </c>
      <c r="E647" s="43"/>
      <c r="F647" s="44" t="s">
        <v>1833</v>
      </c>
      <c r="G647" s="44" t="s">
        <v>4540</v>
      </c>
      <c r="H647" s="45">
        <v>1200000</v>
      </c>
      <c r="I647" s="45">
        <v>0</v>
      </c>
      <c r="J647" s="45">
        <f t="shared" si="34"/>
        <v>1200000</v>
      </c>
      <c r="K647" s="2">
        <v>265</v>
      </c>
      <c r="L647" s="2">
        <v>45</v>
      </c>
      <c r="M647" s="1" t="s">
        <v>4426</v>
      </c>
      <c r="N647" s="1" t="s">
        <v>4387</v>
      </c>
      <c r="O647" s="44" t="s">
        <v>4388</v>
      </c>
      <c r="P647" s="44" t="s">
        <v>4389</v>
      </c>
      <c r="Q647" s="44" t="s">
        <v>4427</v>
      </c>
      <c r="R647" s="44" t="s">
        <v>4428</v>
      </c>
      <c r="S647" s="44" t="s">
        <v>4429</v>
      </c>
      <c r="T647" s="44" t="s">
        <v>4430</v>
      </c>
      <c r="U647" s="44" t="s">
        <v>4431</v>
      </c>
      <c r="V647" s="44" t="s">
        <v>4426</v>
      </c>
      <c r="W647" s="44" t="s">
        <v>2</v>
      </c>
      <c r="X647" s="44" t="s">
        <v>4395</v>
      </c>
      <c r="Y647" s="44" t="s">
        <v>4387</v>
      </c>
    </row>
    <row r="648" spans="1:25" hidden="1" x14ac:dyDescent="0.2">
      <c r="A648" s="42">
        <v>176936</v>
      </c>
      <c r="B648" s="42">
        <v>1652</v>
      </c>
      <c r="C648" s="42">
        <v>1836</v>
      </c>
      <c r="D648" s="43" t="s">
        <v>5197</v>
      </c>
      <c r="E648" s="43"/>
      <c r="F648" s="44" t="s">
        <v>1833</v>
      </c>
      <c r="G648" s="44" t="s">
        <v>4541</v>
      </c>
      <c r="H648" s="45">
        <v>575000</v>
      </c>
      <c r="I648" s="45">
        <v>0</v>
      </c>
      <c r="J648" s="45">
        <f t="shared" si="34"/>
        <v>575000</v>
      </c>
      <c r="K648" s="2">
        <v>265</v>
      </c>
      <c r="L648" s="2">
        <v>45</v>
      </c>
      <c r="M648" s="1" t="s">
        <v>4426</v>
      </c>
      <c r="N648" s="1" t="s">
        <v>4387</v>
      </c>
      <c r="O648" s="44" t="s">
        <v>4388</v>
      </c>
      <c r="P648" s="44" t="s">
        <v>4389</v>
      </c>
      <c r="Q648" s="44" t="s">
        <v>4427</v>
      </c>
      <c r="R648" s="44" t="s">
        <v>4428</v>
      </c>
      <c r="S648" s="44" t="s">
        <v>4429</v>
      </c>
      <c r="T648" s="44" t="s">
        <v>4430</v>
      </c>
      <c r="U648" s="44" t="s">
        <v>4431</v>
      </c>
      <c r="V648" s="44" t="s">
        <v>4426</v>
      </c>
      <c r="W648" s="44" t="s">
        <v>2</v>
      </c>
      <c r="X648" s="44" t="s">
        <v>4395</v>
      </c>
      <c r="Y648" s="44" t="s">
        <v>4387</v>
      </c>
    </row>
    <row r="649" spans="1:25" hidden="1" x14ac:dyDescent="0.2">
      <c r="A649" s="42">
        <v>141888</v>
      </c>
      <c r="B649" s="42">
        <v>1254</v>
      </c>
      <c r="C649" s="42">
        <v>1268</v>
      </c>
      <c r="D649" s="43" t="s">
        <v>5197</v>
      </c>
      <c r="E649" s="43"/>
      <c r="F649" s="44" t="s">
        <v>22</v>
      </c>
      <c r="G649" s="44" t="s">
        <v>4542</v>
      </c>
      <c r="H649" s="45">
        <v>355000</v>
      </c>
      <c r="I649" s="45">
        <v>0</v>
      </c>
      <c r="J649" s="45">
        <f t="shared" si="34"/>
        <v>355000</v>
      </c>
      <c r="K649" s="2">
        <v>420</v>
      </c>
      <c r="L649" s="2">
        <v>45</v>
      </c>
      <c r="M649" s="1" t="s">
        <v>4426</v>
      </c>
      <c r="N649" s="1" t="s">
        <v>4387</v>
      </c>
      <c r="O649" s="44" t="s">
        <v>4388</v>
      </c>
      <c r="P649" s="44" t="s">
        <v>4389</v>
      </c>
      <c r="Q649" s="44" t="s">
        <v>4427</v>
      </c>
      <c r="R649" s="44" t="s">
        <v>4428</v>
      </c>
      <c r="S649" s="44" t="s">
        <v>4543</v>
      </c>
      <c r="T649" s="44" t="s">
        <v>4544</v>
      </c>
      <c r="U649" s="44" t="s">
        <v>4431</v>
      </c>
      <c r="V649" s="44" t="s">
        <v>4426</v>
      </c>
      <c r="W649" s="44" t="s">
        <v>2</v>
      </c>
      <c r="X649" s="44" t="s">
        <v>4395</v>
      </c>
      <c r="Y649" s="44" t="s">
        <v>4387</v>
      </c>
    </row>
    <row r="650" spans="1:25" hidden="1" x14ac:dyDescent="0.2">
      <c r="A650" s="42">
        <v>141927</v>
      </c>
      <c r="B650" s="42">
        <v>1275</v>
      </c>
      <c r="C650" s="42">
        <v>1270</v>
      </c>
      <c r="D650" s="43" t="s">
        <v>5197</v>
      </c>
      <c r="E650" s="43"/>
      <c r="F650" s="44" t="s">
        <v>1799</v>
      </c>
      <c r="G650" s="44" t="s">
        <v>4545</v>
      </c>
      <c r="H650" s="45">
        <v>1000000</v>
      </c>
      <c r="I650" s="45">
        <v>0</v>
      </c>
      <c r="J650" s="45">
        <f t="shared" si="34"/>
        <v>1000000</v>
      </c>
      <c r="K650" s="2">
        <v>420</v>
      </c>
      <c r="L650" s="2">
        <v>45</v>
      </c>
      <c r="M650" s="1" t="s">
        <v>4426</v>
      </c>
      <c r="N650" s="1" t="s">
        <v>4387</v>
      </c>
      <c r="O650" s="44" t="s">
        <v>4388</v>
      </c>
      <c r="P650" s="44" t="s">
        <v>4389</v>
      </c>
      <c r="Q650" s="44" t="s">
        <v>4427</v>
      </c>
      <c r="R650" s="44" t="s">
        <v>4428</v>
      </c>
      <c r="S650" s="44" t="s">
        <v>4543</v>
      </c>
      <c r="T650" s="44" t="s">
        <v>4544</v>
      </c>
      <c r="U650" s="44" t="s">
        <v>4431</v>
      </c>
      <c r="V650" s="44" t="s">
        <v>4426</v>
      </c>
      <c r="W650" s="44" t="s">
        <v>2</v>
      </c>
      <c r="X650" s="44" t="s">
        <v>4395</v>
      </c>
      <c r="Y650" s="44" t="s">
        <v>4387</v>
      </c>
    </row>
    <row r="651" spans="1:25" hidden="1" x14ac:dyDescent="0.2">
      <c r="A651" s="42">
        <v>141938</v>
      </c>
      <c r="B651" s="42">
        <v>1276</v>
      </c>
      <c r="C651" s="42">
        <v>1271</v>
      </c>
      <c r="D651" s="43" t="s">
        <v>5197</v>
      </c>
      <c r="E651" s="43"/>
      <c r="F651" s="44" t="s">
        <v>1799</v>
      </c>
      <c r="G651" s="44" t="s">
        <v>4546</v>
      </c>
      <c r="H651" s="45">
        <v>1000000</v>
      </c>
      <c r="I651" s="45">
        <v>0</v>
      </c>
      <c r="J651" s="45">
        <f t="shared" si="34"/>
        <v>1000000</v>
      </c>
      <c r="K651" s="2">
        <v>420</v>
      </c>
      <c r="L651" s="2">
        <v>45</v>
      </c>
      <c r="M651" s="1" t="s">
        <v>4426</v>
      </c>
      <c r="N651" s="1" t="s">
        <v>4387</v>
      </c>
      <c r="O651" s="44" t="s">
        <v>4388</v>
      </c>
      <c r="P651" s="44" t="s">
        <v>4389</v>
      </c>
      <c r="Q651" s="44" t="s">
        <v>4427</v>
      </c>
      <c r="R651" s="44" t="s">
        <v>4428</v>
      </c>
      <c r="S651" s="44" t="s">
        <v>4543</v>
      </c>
      <c r="T651" s="44" t="s">
        <v>4544</v>
      </c>
      <c r="U651" s="44" t="s">
        <v>4431</v>
      </c>
      <c r="V651" s="44" t="s">
        <v>4426</v>
      </c>
      <c r="W651" s="44" t="s">
        <v>2</v>
      </c>
      <c r="X651" s="44" t="s">
        <v>4395</v>
      </c>
      <c r="Y651" s="44" t="s">
        <v>4387</v>
      </c>
    </row>
    <row r="652" spans="1:25" hidden="1" x14ac:dyDescent="0.2">
      <c r="A652" s="42">
        <v>173867</v>
      </c>
      <c r="B652" s="42">
        <v>1533</v>
      </c>
      <c r="C652" s="42">
        <v>1611</v>
      </c>
      <c r="D652" s="43" t="s">
        <v>5197</v>
      </c>
      <c r="E652" s="43"/>
      <c r="F652" s="44" t="s">
        <v>124</v>
      </c>
      <c r="G652" s="44" t="s">
        <v>4547</v>
      </c>
      <c r="H652" s="45">
        <v>800000</v>
      </c>
      <c r="I652" s="45">
        <v>0</v>
      </c>
      <c r="J652" s="45">
        <f t="shared" si="34"/>
        <v>800000</v>
      </c>
      <c r="K652" s="2">
        <v>420</v>
      </c>
      <c r="L652" s="2">
        <v>45</v>
      </c>
      <c r="M652" s="1" t="s">
        <v>4426</v>
      </c>
      <c r="N652" s="1" t="s">
        <v>4387</v>
      </c>
      <c r="O652" s="44" t="s">
        <v>4388</v>
      </c>
      <c r="P652" s="44" t="s">
        <v>4389</v>
      </c>
      <c r="Q652" s="44" t="s">
        <v>4427</v>
      </c>
      <c r="R652" s="44" t="s">
        <v>4428</v>
      </c>
      <c r="S652" s="44" t="s">
        <v>4543</v>
      </c>
      <c r="T652" s="44" t="s">
        <v>4544</v>
      </c>
      <c r="U652" s="44" t="s">
        <v>4431</v>
      </c>
      <c r="V652" s="44" t="s">
        <v>4426</v>
      </c>
      <c r="W652" s="44" t="s">
        <v>2</v>
      </c>
      <c r="X652" s="44" t="s">
        <v>4395</v>
      </c>
      <c r="Y652" s="44" t="s">
        <v>4387</v>
      </c>
    </row>
    <row r="653" spans="1:25" hidden="1" x14ac:dyDescent="0.2">
      <c r="A653" s="42">
        <v>176923</v>
      </c>
      <c r="B653" s="42">
        <v>1626</v>
      </c>
      <c r="C653" s="42">
        <v>1835</v>
      </c>
      <c r="D653" s="43" t="s">
        <v>5197</v>
      </c>
      <c r="E653" s="43"/>
      <c r="F653" s="44" t="s">
        <v>33</v>
      </c>
      <c r="G653" s="44" t="s">
        <v>4548</v>
      </c>
      <c r="H653" s="45">
        <v>1060000</v>
      </c>
      <c r="I653" s="45">
        <v>0</v>
      </c>
      <c r="J653" s="45">
        <f t="shared" si="34"/>
        <v>1060000</v>
      </c>
      <c r="K653" s="2">
        <v>420</v>
      </c>
      <c r="L653" s="2">
        <v>45</v>
      </c>
      <c r="M653" s="1" t="s">
        <v>4426</v>
      </c>
      <c r="N653" s="1" t="s">
        <v>4387</v>
      </c>
      <c r="O653" s="44" t="s">
        <v>4388</v>
      </c>
      <c r="P653" s="44" t="s">
        <v>4389</v>
      </c>
      <c r="Q653" s="44" t="s">
        <v>4427</v>
      </c>
      <c r="R653" s="44" t="s">
        <v>4428</v>
      </c>
      <c r="S653" s="44" t="s">
        <v>4543</v>
      </c>
      <c r="T653" s="44" t="s">
        <v>4544</v>
      </c>
      <c r="U653" s="44" t="s">
        <v>4431</v>
      </c>
      <c r="V653" s="44" t="s">
        <v>4426</v>
      </c>
      <c r="W653" s="44" t="s">
        <v>2</v>
      </c>
      <c r="X653" s="44" t="s">
        <v>4395</v>
      </c>
      <c r="Y653" s="44" t="s">
        <v>4387</v>
      </c>
    </row>
    <row r="654" spans="1:25" hidden="1" x14ac:dyDescent="0.2">
      <c r="A654" s="42">
        <v>176926</v>
      </c>
      <c r="B654" s="42">
        <v>1652</v>
      </c>
      <c r="C654" s="42">
        <v>1836</v>
      </c>
      <c r="D654" s="43" t="s">
        <v>5197</v>
      </c>
      <c r="E654" s="43"/>
      <c r="F654" s="44" t="s">
        <v>1833</v>
      </c>
      <c r="G654" s="44" t="s">
        <v>4549</v>
      </c>
      <c r="H654" s="45">
        <v>600000</v>
      </c>
      <c r="I654" s="45">
        <v>0</v>
      </c>
      <c r="J654" s="45">
        <f t="shared" si="34"/>
        <v>600000</v>
      </c>
      <c r="K654" s="2">
        <v>420</v>
      </c>
      <c r="L654" s="2">
        <v>45</v>
      </c>
      <c r="M654" s="1" t="s">
        <v>4426</v>
      </c>
      <c r="N654" s="1" t="s">
        <v>4387</v>
      </c>
      <c r="O654" s="44" t="s">
        <v>4388</v>
      </c>
      <c r="P654" s="44" t="s">
        <v>4389</v>
      </c>
      <c r="Q654" s="44" t="s">
        <v>4427</v>
      </c>
      <c r="R654" s="44" t="s">
        <v>4428</v>
      </c>
      <c r="S654" s="44" t="s">
        <v>4543</v>
      </c>
      <c r="T654" s="44" t="s">
        <v>4544</v>
      </c>
      <c r="U654" s="44" t="s">
        <v>4431</v>
      </c>
      <c r="V654" s="44" t="s">
        <v>4426</v>
      </c>
      <c r="W654" s="44" t="s">
        <v>2</v>
      </c>
      <c r="X654" s="44" t="s">
        <v>4395</v>
      </c>
      <c r="Y654" s="44" t="s">
        <v>4387</v>
      </c>
    </row>
    <row r="655" spans="1:25" hidden="1" x14ac:dyDescent="0.2">
      <c r="A655" s="42">
        <v>176927</v>
      </c>
      <c r="B655" s="42">
        <v>1652</v>
      </c>
      <c r="C655" s="42">
        <v>1836</v>
      </c>
      <c r="D655" s="43" t="s">
        <v>5197</v>
      </c>
      <c r="E655" s="43"/>
      <c r="F655" s="44" t="s">
        <v>1833</v>
      </c>
      <c r="G655" s="44" t="s">
        <v>4550</v>
      </c>
      <c r="H655" s="45">
        <v>400000</v>
      </c>
      <c r="I655" s="45">
        <v>0</v>
      </c>
      <c r="J655" s="45">
        <f t="shared" si="34"/>
        <v>400000</v>
      </c>
      <c r="K655" s="2">
        <v>420</v>
      </c>
      <c r="L655" s="2">
        <v>45</v>
      </c>
      <c r="M655" s="1" t="s">
        <v>4426</v>
      </c>
      <c r="N655" s="1" t="s">
        <v>4387</v>
      </c>
      <c r="O655" s="44" t="s">
        <v>4388</v>
      </c>
      <c r="P655" s="44" t="s">
        <v>4389</v>
      </c>
      <c r="Q655" s="44" t="s">
        <v>4427</v>
      </c>
      <c r="R655" s="44" t="s">
        <v>4428</v>
      </c>
      <c r="S655" s="44" t="s">
        <v>4543</v>
      </c>
      <c r="T655" s="44" t="s">
        <v>4544</v>
      </c>
      <c r="U655" s="44" t="s">
        <v>4431</v>
      </c>
      <c r="V655" s="44" t="s">
        <v>4426</v>
      </c>
      <c r="W655" s="44" t="s">
        <v>2</v>
      </c>
      <c r="X655" s="44" t="s">
        <v>4395</v>
      </c>
      <c r="Y655" s="44" t="s">
        <v>4387</v>
      </c>
    </row>
    <row r="656" spans="1:25" hidden="1" x14ac:dyDescent="0.2">
      <c r="A656" s="42">
        <v>141853</v>
      </c>
      <c r="B656" s="42">
        <v>1216</v>
      </c>
      <c r="C656" s="42">
        <v>1265</v>
      </c>
      <c r="D656" s="43" t="s">
        <v>5197</v>
      </c>
      <c r="E656" s="43"/>
      <c r="F656" s="44" t="s">
        <v>1149</v>
      </c>
      <c r="G656" s="44" t="s">
        <v>4551</v>
      </c>
      <c r="H656" s="45">
        <v>650800</v>
      </c>
      <c r="I656" s="45">
        <v>0</v>
      </c>
      <c r="J656" s="45">
        <f t="shared" si="34"/>
        <v>650800</v>
      </c>
      <c r="K656" s="2">
        <v>456</v>
      </c>
      <c r="L656" s="2">
        <v>45</v>
      </c>
      <c r="M656" s="1" t="s">
        <v>4426</v>
      </c>
      <c r="N656" s="1" t="s">
        <v>4387</v>
      </c>
      <c r="O656" s="44" t="s">
        <v>4388</v>
      </c>
      <c r="P656" s="44" t="s">
        <v>4389</v>
      </c>
      <c r="Q656" s="44" t="s">
        <v>4427</v>
      </c>
      <c r="R656" s="44" t="s">
        <v>4428</v>
      </c>
      <c r="S656" s="44" t="s">
        <v>4552</v>
      </c>
      <c r="T656" s="44" t="s">
        <v>4553</v>
      </c>
      <c r="U656" s="44" t="s">
        <v>4431</v>
      </c>
      <c r="V656" s="44" t="s">
        <v>4426</v>
      </c>
      <c r="W656" s="44" t="s">
        <v>2</v>
      </c>
      <c r="X656" s="44" t="s">
        <v>4395</v>
      </c>
      <c r="Y656" s="44" t="s">
        <v>4387</v>
      </c>
    </row>
    <row r="657" spans="1:25" hidden="1" x14ac:dyDescent="0.2">
      <c r="A657" s="42">
        <v>141854</v>
      </c>
      <c r="B657" s="42">
        <v>1216</v>
      </c>
      <c r="C657" s="42">
        <v>1265</v>
      </c>
      <c r="D657" s="43" t="s">
        <v>5197</v>
      </c>
      <c r="E657" s="43"/>
      <c r="F657" s="44" t="s">
        <v>1149</v>
      </c>
      <c r="G657" s="44" t="s">
        <v>2580</v>
      </c>
      <c r="H657" s="45">
        <v>58572</v>
      </c>
      <c r="I657" s="45">
        <v>0</v>
      </c>
      <c r="J657" s="45">
        <f t="shared" si="34"/>
        <v>58572</v>
      </c>
      <c r="K657" s="2">
        <v>456</v>
      </c>
      <c r="L657" s="2">
        <v>45</v>
      </c>
      <c r="M657" s="1" t="s">
        <v>4426</v>
      </c>
      <c r="N657" s="1" t="s">
        <v>4387</v>
      </c>
      <c r="O657" s="44" t="s">
        <v>4388</v>
      </c>
      <c r="P657" s="44" t="s">
        <v>4389</v>
      </c>
      <c r="Q657" s="44" t="s">
        <v>4427</v>
      </c>
      <c r="R657" s="44" t="s">
        <v>4428</v>
      </c>
      <c r="S657" s="44" t="s">
        <v>4552</v>
      </c>
      <c r="T657" s="44" t="s">
        <v>4553</v>
      </c>
      <c r="U657" s="44" t="s">
        <v>4431</v>
      </c>
      <c r="V657" s="44" t="s">
        <v>4426</v>
      </c>
      <c r="W657" s="44" t="s">
        <v>2</v>
      </c>
      <c r="X657" s="44" t="s">
        <v>4395</v>
      </c>
      <c r="Y657" s="44" t="s">
        <v>4387</v>
      </c>
    </row>
    <row r="658" spans="1:25" hidden="1" x14ac:dyDescent="0.2">
      <c r="A658" s="42">
        <v>141857</v>
      </c>
      <c r="B658" s="42">
        <v>1216</v>
      </c>
      <c r="C658" s="42">
        <v>1265</v>
      </c>
      <c r="D658" s="43" t="s">
        <v>5197</v>
      </c>
      <c r="E658" s="43"/>
      <c r="F658" s="44" t="s">
        <v>1149</v>
      </c>
      <c r="G658" s="44" t="s">
        <v>4554</v>
      </c>
      <c r="H658" s="45">
        <v>323800</v>
      </c>
      <c r="I658" s="45">
        <v>0</v>
      </c>
      <c r="J658" s="45">
        <f t="shared" ref="J658:J717" si="35">H658-I658</f>
        <v>323800</v>
      </c>
      <c r="K658" s="2">
        <v>456</v>
      </c>
      <c r="L658" s="2">
        <v>45</v>
      </c>
      <c r="M658" s="1" t="s">
        <v>4426</v>
      </c>
      <c r="N658" s="1" t="s">
        <v>4387</v>
      </c>
      <c r="O658" s="44" t="s">
        <v>4388</v>
      </c>
      <c r="P658" s="44" t="s">
        <v>4389</v>
      </c>
      <c r="Q658" s="44" t="s">
        <v>4427</v>
      </c>
      <c r="R658" s="44" t="s">
        <v>4428</v>
      </c>
      <c r="S658" s="44" t="s">
        <v>4552</v>
      </c>
      <c r="T658" s="44" t="s">
        <v>4553</v>
      </c>
      <c r="U658" s="44" t="s">
        <v>4431</v>
      </c>
      <c r="V658" s="44" t="s">
        <v>4426</v>
      </c>
      <c r="W658" s="44" t="s">
        <v>2</v>
      </c>
      <c r="X658" s="44" t="s">
        <v>4395</v>
      </c>
      <c r="Y658" s="44" t="s">
        <v>4387</v>
      </c>
    </row>
    <row r="659" spans="1:25" hidden="1" x14ac:dyDescent="0.2">
      <c r="A659" s="42">
        <v>141858</v>
      </c>
      <c r="B659" s="42">
        <v>1216</v>
      </c>
      <c r="C659" s="42">
        <v>1265</v>
      </c>
      <c r="D659" s="43" t="s">
        <v>5197</v>
      </c>
      <c r="E659" s="43"/>
      <c r="F659" s="44" t="s">
        <v>1149</v>
      </c>
      <c r="G659" s="44" t="s">
        <v>2581</v>
      </c>
      <c r="H659" s="45">
        <v>29142</v>
      </c>
      <c r="I659" s="45">
        <v>0</v>
      </c>
      <c r="J659" s="45">
        <f t="shared" si="35"/>
        <v>29142</v>
      </c>
      <c r="K659" s="2">
        <v>456</v>
      </c>
      <c r="L659" s="2">
        <v>45</v>
      </c>
      <c r="M659" s="1" t="s">
        <v>4426</v>
      </c>
      <c r="N659" s="1" t="s">
        <v>4387</v>
      </c>
      <c r="O659" s="44" t="s">
        <v>4388</v>
      </c>
      <c r="P659" s="44" t="s">
        <v>4389</v>
      </c>
      <c r="Q659" s="44" t="s">
        <v>4427</v>
      </c>
      <c r="R659" s="44" t="s">
        <v>4428</v>
      </c>
      <c r="S659" s="44" t="s">
        <v>4552</v>
      </c>
      <c r="T659" s="44" t="s">
        <v>4553</v>
      </c>
      <c r="U659" s="44" t="s">
        <v>4431</v>
      </c>
      <c r="V659" s="44" t="s">
        <v>4426</v>
      </c>
      <c r="W659" s="44" t="s">
        <v>2</v>
      </c>
      <c r="X659" s="44" t="s">
        <v>4395</v>
      </c>
      <c r="Y659" s="44" t="s">
        <v>4387</v>
      </c>
    </row>
    <row r="660" spans="1:25" hidden="1" x14ac:dyDescent="0.2">
      <c r="A660" s="42">
        <v>141861</v>
      </c>
      <c r="B660" s="42">
        <v>1216</v>
      </c>
      <c r="C660" s="42">
        <v>1265</v>
      </c>
      <c r="D660" s="43" t="s">
        <v>5197</v>
      </c>
      <c r="E660" s="43"/>
      <c r="F660" s="44" t="s">
        <v>1149</v>
      </c>
      <c r="G660" s="44" t="s">
        <v>4555</v>
      </c>
      <c r="H660" s="45">
        <v>435500</v>
      </c>
      <c r="I660" s="45">
        <v>0</v>
      </c>
      <c r="J660" s="45">
        <f t="shared" si="35"/>
        <v>435500</v>
      </c>
      <c r="K660" s="2">
        <v>456</v>
      </c>
      <c r="L660" s="2">
        <v>45</v>
      </c>
      <c r="M660" s="1" t="s">
        <v>4426</v>
      </c>
      <c r="N660" s="1" t="s">
        <v>4387</v>
      </c>
      <c r="O660" s="44" t="s">
        <v>4388</v>
      </c>
      <c r="P660" s="44" t="s">
        <v>4389</v>
      </c>
      <c r="Q660" s="44" t="s">
        <v>4427</v>
      </c>
      <c r="R660" s="44" t="s">
        <v>4428</v>
      </c>
      <c r="S660" s="44" t="s">
        <v>4552</v>
      </c>
      <c r="T660" s="44" t="s">
        <v>4553</v>
      </c>
      <c r="U660" s="44" t="s">
        <v>4431</v>
      </c>
      <c r="V660" s="44" t="s">
        <v>4426</v>
      </c>
      <c r="W660" s="44" t="s">
        <v>2</v>
      </c>
      <c r="X660" s="44" t="s">
        <v>4395</v>
      </c>
      <c r="Y660" s="44" t="s">
        <v>4387</v>
      </c>
    </row>
    <row r="661" spans="1:25" hidden="1" x14ac:dyDescent="0.2">
      <c r="A661" s="42">
        <v>141862</v>
      </c>
      <c r="B661" s="42">
        <v>1216</v>
      </c>
      <c r="C661" s="42">
        <v>1265</v>
      </c>
      <c r="D661" s="43" t="s">
        <v>5197</v>
      </c>
      <c r="E661" s="43"/>
      <c r="F661" s="44" t="s">
        <v>1149</v>
      </c>
      <c r="G661" s="44" t="s">
        <v>2582</v>
      </c>
      <c r="H661" s="45">
        <v>39195</v>
      </c>
      <c r="I661" s="45">
        <v>0</v>
      </c>
      <c r="J661" s="45">
        <f t="shared" si="35"/>
        <v>39195</v>
      </c>
      <c r="K661" s="2">
        <v>456</v>
      </c>
      <c r="L661" s="2">
        <v>45</v>
      </c>
      <c r="M661" s="1" t="s">
        <v>4426</v>
      </c>
      <c r="N661" s="1" t="s">
        <v>4387</v>
      </c>
      <c r="O661" s="44" t="s">
        <v>4388</v>
      </c>
      <c r="P661" s="44" t="s">
        <v>4389</v>
      </c>
      <c r="Q661" s="44" t="s">
        <v>4427</v>
      </c>
      <c r="R661" s="44" t="s">
        <v>4428</v>
      </c>
      <c r="S661" s="44" t="s">
        <v>4552</v>
      </c>
      <c r="T661" s="44" t="s">
        <v>4553</v>
      </c>
      <c r="U661" s="44" t="s">
        <v>4431</v>
      </c>
      <c r="V661" s="44" t="s">
        <v>4426</v>
      </c>
      <c r="W661" s="44" t="s">
        <v>2</v>
      </c>
      <c r="X661" s="44" t="s">
        <v>4395</v>
      </c>
      <c r="Y661" s="44" t="s">
        <v>4387</v>
      </c>
    </row>
    <row r="662" spans="1:25" hidden="1" x14ac:dyDescent="0.2">
      <c r="A662" s="42">
        <v>141892</v>
      </c>
      <c r="B662" s="42">
        <v>1254</v>
      </c>
      <c r="C662" s="42">
        <v>1268</v>
      </c>
      <c r="D662" s="43" t="s">
        <v>5197</v>
      </c>
      <c r="E662" s="43"/>
      <c r="F662" s="44" t="s">
        <v>22</v>
      </c>
      <c r="G662" s="44" t="s">
        <v>4556</v>
      </c>
      <c r="H662" s="45">
        <v>182400</v>
      </c>
      <c r="I662" s="45">
        <v>0</v>
      </c>
      <c r="J662" s="45">
        <f t="shared" si="35"/>
        <v>182400</v>
      </c>
      <c r="K662" s="2">
        <v>456</v>
      </c>
      <c r="L662" s="2">
        <v>45</v>
      </c>
      <c r="M662" s="1" t="s">
        <v>4426</v>
      </c>
      <c r="N662" s="1" t="s">
        <v>4387</v>
      </c>
      <c r="O662" s="44" t="s">
        <v>4388</v>
      </c>
      <c r="P662" s="44" t="s">
        <v>4389</v>
      </c>
      <c r="Q662" s="44" t="s">
        <v>4427</v>
      </c>
      <c r="R662" s="44" t="s">
        <v>4428</v>
      </c>
      <c r="S662" s="44" t="s">
        <v>4552</v>
      </c>
      <c r="T662" s="44" t="s">
        <v>4553</v>
      </c>
      <c r="U662" s="44" t="s">
        <v>4431</v>
      </c>
      <c r="V662" s="44" t="s">
        <v>4426</v>
      </c>
      <c r="W662" s="44" t="s">
        <v>2</v>
      </c>
      <c r="X662" s="44" t="s">
        <v>4395</v>
      </c>
      <c r="Y662" s="44" t="s">
        <v>4387</v>
      </c>
    </row>
    <row r="663" spans="1:25" hidden="1" x14ac:dyDescent="0.2">
      <c r="A663" s="42">
        <v>141893</v>
      </c>
      <c r="B663" s="42">
        <v>1254</v>
      </c>
      <c r="C663" s="42">
        <v>1268</v>
      </c>
      <c r="D663" s="43" t="s">
        <v>5197</v>
      </c>
      <c r="E663" s="43"/>
      <c r="F663" s="44" t="s">
        <v>22</v>
      </c>
      <c r="G663" s="44" t="s">
        <v>2583</v>
      </c>
      <c r="H663" s="45">
        <v>16416</v>
      </c>
      <c r="I663" s="45">
        <v>0</v>
      </c>
      <c r="J663" s="45">
        <f t="shared" si="35"/>
        <v>16416</v>
      </c>
      <c r="K663" s="2">
        <v>456</v>
      </c>
      <c r="L663" s="2">
        <v>45</v>
      </c>
      <c r="M663" s="1" t="s">
        <v>4426</v>
      </c>
      <c r="N663" s="1" t="s">
        <v>4387</v>
      </c>
      <c r="O663" s="44" t="s">
        <v>4388</v>
      </c>
      <c r="P663" s="44" t="s">
        <v>4389</v>
      </c>
      <c r="Q663" s="44" t="s">
        <v>4427</v>
      </c>
      <c r="R663" s="44" t="s">
        <v>4428</v>
      </c>
      <c r="S663" s="44" t="s">
        <v>4552</v>
      </c>
      <c r="T663" s="44" t="s">
        <v>4553</v>
      </c>
      <c r="U663" s="44" t="s">
        <v>4431</v>
      </c>
      <c r="V663" s="44" t="s">
        <v>4426</v>
      </c>
      <c r="W663" s="44" t="s">
        <v>2</v>
      </c>
      <c r="X663" s="44" t="s">
        <v>4395</v>
      </c>
      <c r="Y663" s="44" t="s">
        <v>4387</v>
      </c>
    </row>
    <row r="664" spans="1:25" hidden="1" x14ac:dyDescent="0.2">
      <c r="A664" s="42">
        <v>142018</v>
      </c>
      <c r="B664" s="42">
        <v>1287</v>
      </c>
      <c r="C664" s="42">
        <v>1272</v>
      </c>
      <c r="D664" s="43" t="s">
        <v>5197</v>
      </c>
      <c r="E664" s="43"/>
      <c r="F664" s="44" t="s">
        <v>11</v>
      </c>
      <c r="G664" s="44" t="s">
        <v>4557</v>
      </c>
      <c r="H664" s="45">
        <v>216321</v>
      </c>
      <c r="I664" s="45">
        <v>0</v>
      </c>
      <c r="J664" s="45">
        <f t="shared" si="35"/>
        <v>216321</v>
      </c>
      <c r="K664" s="2">
        <v>456</v>
      </c>
      <c r="L664" s="2">
        <v>45</v>
      </c>
      <c r="M664" s="1" t="s">
        <v>4426</v>
      </c>
      <c r="N664" s="1" t="s">
        <v>4387</v>
      </c>
      <c r="O664" s="44" t="s">
        <v>4388</v>
      </c>
      <c r="P664" s="44" t="s">
        <v>4389</v>
      </c>
      <c r="Q664" s="44" t="s">
        <v>4427</v>
      </c>
      <c r="R664" s="44" t="s">
        <v>4428</v>
      </c>
      <c r="S664" s="44" t="s">
        <v>4552</v>
      </c>
      <c r="T664" s="44" t="s">
        <v>4553</v>
      </c>
      <c r="U664" s="44" t="s">
        <v>4431</v>
      </c>
      <c r="V664" s="44" t="s">
        <v>4426</v>
      </c>
      <c r="W664" s="44" t="s">
        <v>2</v>
      </c>
      <c r="X664" s="44" t="s">
        <v>4395</v>
      </c>
      <c r="Y664" s="44" t="s">
        <v>4387</v>
      </c>
    </row>
    <row r="665" spans="1:25" hidden="1" x14ac:dyDescent="0.2">
      <c r="A665" s="42">
        <v>142019</v>
      </c>
      <c r="B665" s="42">
        <v>1287</v>
      </c>
      <c r="C665" s="42">
        <v>1272</v>
      </c>
      <c r="D665" s="43" t="s">
        <v>5197</v>
      </c>
      <c r="E665" s="43"/>
      <c r="F665" s="44" t="s">
        <v>11</v>
      </c>
      <c r="G665" s="44" t="s">
        <v>2584</v>
      </c>
      <c r="H665" s="45">
        <v>19469</v>
      </c>
      <c r="I665" s="45">
        <v>0</v>
      </c>
      <c r="J665" s="45">
        <f t="shared" si="35"/>
        <v>19469</v>
      </c>
      <c r="K665" s="2">
        <v>456</v>
      </c>
      <c r="L665" s="2">
        <v>45</v>
      </c>
      <c r="M665" s="1" t="s">
        <v>4426</v>
      </c>
      <c r="N665" s="1" t="s">
        <v>4387</v>
      </c>
      <c r="O665" s="44" t="s">
        <v>4388</v>
      </c>
      <c r="P665" s="44" t="s">
        <v>4389</v>
      </c>
      <c r="Q665" s="44" t="s">
        <v>4427</v>
      </c>
      <c r="R665" s="44" t="s">
        <v>4428</v>
      </c>
      <c r="S665" s="44" t="s">
        <v>4552</v>
      </c>
      <c r="T665" s="44" t="s">
        <v>4553</v>
      </c>
      <c r="U665" s="44" t="s">
        <v>4431</v>
      </c>
      <c r="V665" s="44" t="s">
        <v>4426</v>
      </c>
      <c r="W665" s="44" t="s">
        <v>2</v>
      </c>
      <c r="X665" s="44" t="s">
        <v>4395</v>
      </c>
      <c r="Y665" s="44" t="s">
        <v>4387</v>
      </c>
    </row>
    <row r="666" spans="1:25" hidden="1" x14ac:dyDescent="0.2">
      <c r="A666" s="42">
        <v>173515</v>
      </c>
      <c r="B666" s="42">
        <v>1465</v>
      </c>
      <c r="C666" s="42">
        <v>1565</v>
      </c>
      <c r="D666" s="43" t="s">
        <v>5197</v>
      </c>
      <c r="E666" s="43"/>
      <c r="F666" s="44" t="s">
        <v>2279</v>
      </c>
      <c r="G666" s="44" t="s">
        <v>4558</v>
      </c>
      <c r="H666" s="45">
        <v>450830</v>
      </c>
      <c r="I666" s="45">
        <v>0</v>
      </c>
      <c r="J666" s="45">
        <f t="shared" si="35"/>
        <v>450830</v>
      </c>
      <c r="K666" s="2">
        <v>456</v>
      </c>
      <c r="L666" s="2">
        <v>45</v>
      </c>
      <c r="M666" s="1" t="s">
        <v>4426</v>
      </c>
      <c r="N666" s="1" t="s">
        <v>4387</v>
      </c>
      <c r="O666" s="44" t="s">
        <v>4388</v>
      </c>
      <c r="P666" s="44" t="s">
        <v>4389</v>
      </c>
      <c r="Q666" s="44" t="s">
        <v>4427</v>
      </c>
      <c r="R666" s="44" t="s">
        <v>4428</v>
      </c>
      <c r="S666" s="44" t="s">
        <v>4552</v>
      </c>
      <c r="T666" s="44" t="s">
        <v>4553</v>
      </c>
      <c r="U666" s="44" t="s">
        <v>4431</v>
      </c>
      <c r="V666" s="44" t="s">
        <v>4426</v>
      </c>
      <c r="W666" s="44" t="s">
        <v>2</v>
      </c>
      <c r="X666" s="44" t="s">
        <v>4395</v>
      </c>
      <c r="Y666" s="44" t="s">
        <v>4387</v>
      </c>
    </row>
    <row r="667" spans="1:25" hidden="1" x14ac:dyDescent="0.2">
      <c r="A667" s="42">
        <v>173516</v>
      </c>
      <c r="B667" s="42">
        <v>1465</v>
      </c>
      <c r="C667" s="42">
        <v>1565</v>
      </c>
      <c r="D667" s="43" t="s">
        <v>5197</v>
      </c>
      <c r="E667" s="43"/>
      <c r="F667" s="44" t="s">
        <v>2279</v>
      </c>
      <c r="G667" s="44" t="s">
        <v>2586</v>
      </c>
      <c r="H667" s="45">
        <v>40574</v>
      </c>
      <c r="I667" s="45">
        <v>0</v>
      </c>
      <c r="J667" s="45">
        <f t="shared" si="35"/>
        <v>40574</v>
      </c>
      <c r="K667" s="2">
        <v>456</v>
      </c>
      <c r="L667" s="2">
        <v>45</v>
      </c>
      <c r="M667" s="1" t="s">
        <v>4426</v>
      </c>
      <c r="N667" s="1" t="s">
        <v>4387</v>
      </c>
      <c r="O667" s="44" t="s">
        <v>4388</v>
      </c>
      <c r="P667" s="44" t="s">
        <v>4389</v>
      </c>
      <c r="Q667" s="44" t="s">
        <v>4427</v>
      </c>
      <c r="R667" s="44" t="s">
        <v>4428</v>
      </c>
      <c r="S667" s="44" t="s">
        <v>4552</v>
      </c>
      <c r="T667" s="44" t="s">
        <v>4553</v>
      </c>
      <c r="U667" s="44" t="s">
        <v>4431</v>
      </c>
      <c r="V667" s="44" t="s">
        <v>4426</v>
      </c>
      <c r="W667" s="44" t="s">
        <v>2</v>
      </c>
      <c r="X667" s="44" t="s">
        <v>4395</v>
      </c>
      <c r="Y667" s="44" t="s">
        <v>4387</v>
      </c>
    </row>
    <row r="668" spans="1:25" hidden="1" x14ac:dyDescent="0.2">
      <c r="A668" s="42">
        <v>174878</v>
      </c>
      <c r="B668" s="42">
        <v>1602</v>
      </c>
      <c r="C668" s="42">
        <v>1680</v>
      </c>
      <c r="D668" s="43" t="s">
        <v>5197</v>
      </c>
      <c r="E668" s="43"/>
      <c r="F668" s="44" t="s">
        <v>218</v>
      </c>
      <c r="G668" s="44" t="s">
        <v>4517</v>
      </c>
      <c r="H668" s="45">
        <v>1500000</v>
      </c>
      <c r="I668" s="45">
        <v>0</v>
      </c>
      <c r="J668" s="45">
        <f t="shared" si="35"/>
        <v>1500000</v>
      </c>
      <c r="K668" s="2">
        <v>265</v>
      </c>
      <c r="L668" s="2">
        <v>45</v>
      </c>
      <c r="M668" s="1" t="s">
        <v>4426</v>
      </c>
      <c r="N668" s="1" t="s">
        <v>4387</v>
      </c>
      <c r="O668" s="44" t="s">
        <v>4388</v>
      </c>
      <c r="P668" s="44" t="s">
        <v>4389</v>
      </c>
      <c r="Q668" s="44" t="s">
        <v>4427</v>
      </c>
      <c r="R668" s="44" t="s">
        <v>4428</v>
      </c>
      <c r="S668" s="44" t="s">
        <v>4429</v>
      </c>
      <c r="T668" s="44" t="s">
        <v>4430</v>
      </c>
      <c r="U668" s="44" t="s">
        <v>4431</v>
      </c>
      <c r="V668" s="44" t="s">
        <v>4426</v>
      </c>
      <c r="W668" s="44" t="s">
        <v>2</v>
      </c>
      <c r="X668" s="44" t="s">
        <v>4395</v>
      </c>
      <c r="Y668" s="44" t="s">
        <v>4387</v>
      </c>
    </row>
    <row r="669" spans="1:25" hidden="1" x14ac:dyDescent="0.2">
      <c r="A669" s="42">
        <v>174873</v>
      </c>
      <c r="B669" s="42">
        <v>1602</v>
      </c>
      <c r="C669" s="42">
        <v>1680</v>
      </c>
      <c r="D669" s="43" t="s">
        <v>5197</v>
      </c>
      <c r="E669" s="43"/>
      <c r="F669" s="44" t="s">
        <v>218</v>
      </c>
      <c r="G669" s="44" t="s">
        <v>4559</v>
      </c>
      <c r="H669" s="45">
        <v>216321</v>
      </c>
      <c r="I669" s="45">
        <v>0</v>
      </c>
      <c r="J669" s="45">
        <f t="shared" si="35"/>
        <v>216321</v>
      </c>
      <c r="K669" s="2">
        <v>456</v>
      </c>
      <c r="L669" s="2">
        <v>45</v>
      </c>
      <c r="M669" s="1" t="s">
        <v>4426</v>
      </c>
      <c r="N669" s="1" t="s">
        <v>4387</v>
      </c>
      <c r="O669" s="44" t="s">
        <v>4388</v>
      </c>
      <c r="P669" s="44" t="s">
        <v>4389</v>
      </c>
      <c r="Q669" s="44" t="s">
        <v>4427</v>
      </c>
      <c r="R669" s="44" t="s">
        <v>4428</v>
      </c>
      <c r="S669" s="44" t="s">
        <v>4552</v>
      </c>
      <c r="T669" s="44" t="s">
        <v>4553</v>
      </c>
      <c r="U669" s="44" t="s">
        <v>4431</v>
      </c>
      <c r="V669" s="44" t="s">
        <v>4426</v>
      </c>
      <c r="W669" s="44" t="s">
        <v>2</v>
      </c>
      <c r="X669" s="44" t="s">
        <v>4395</v>
      </c>
      <c r="Y669" s="44" t="s">
        <v>4387</v>
      </c>
    </row>
    <row r="670" spans="1:25" hidden="1" x14ac:dyDescent="0.2">
      <c r="A670" s="42">
        <v>175852</v>
      </c>
      <c r="B670" s="42">
        <v>1619</v>
      </c>
      <c r="C670" s="42">
        <v>1750</v>
      </c>
      <c r="D670" s="43" t="s">
        <v>5197</v>
      </c>
      <c r="E670" s="43"/>
      <c r="F670" s="44" t="s">
        <v>350</v>
      </c>
      <c r="G670" s="44" t="s">
        <v>4560</v>
      </c>
      <c r="H670" s="45">
        <v>4460000</v>
      </c>
      <c r="I670" s="45">
        <v>0</v>
      </c>
      <c r="J670" s="45">
        <f t="shared" si="35"/>
        <v>4460000</v>
      </c>
      <c r="K670" s="2">
        <v>456</v>
      </c>
      <c r="L670" s="2">
        <v>45</v>
      </c>
      <c r="M670" s="1" t="s">
        <v>4426</v>
      </c>
      <c r="N670" s="1" t="s">
        <v>4387</v>
      </c>
      <c r="O670" s="44" t="s">
        <v>4388</v>
      </c>
      <c r="P670" s="44" t="s">
        <v>4389</v>
      </c>
      <c r="Q670" s="44" t="s">
        <v>4427</v>
      </c>
      <c r="R670" s="44" t="s">
        <v>4428</v>
      </c>
      <c r="S670" s="44" t="s">
        <v>4552</v>
      </c>
      <c r="T670" s="44" t="s">
        <v>4553</v>
      </c>
      <c r="U670" s="44" t="s">
        <v>4431</v>
      </c>
      <c r="V670" s="44" t="s">
        <v>4426</v>
      </c>
      <c r="W670" s="44" t="s">
        <v>2</v>
      </c>
      <c r="X670" s="44" t="s">
        <v>4395</v>
      </c>
      <c r="Y670" s="44" t="s">
        <v>4387</v>
      </c>
    </row>
    <row r="671" spans="1:25" hidden="1" x14ac:dyDescent="0.2">
      <c r="A671" s="42">
        <v>175867</v>
      </c>
      <c r="B671" s="42">
        <v>1627</v>
      </c>
      <c r="C671" s="42">
        <v>1751</v>
      </c>
      <c r="D671" s="43" t="s">
        <v>5197</v>
      </c>
      <c r="E671" s="43"/>
      <c r="F671" s="44" t="s">
        <v>2103</v>
      </c>
      <c r="G671" s="44" t="s">
        <v>2579</v>
      </c>
      <c r="H671" s="45">
        <v>626725</v>
      </c>
      <c r="I671" s="45">
        <v>0</v>
      </c>
      <c r="J671" s="45">
        <f t="shared" si="35"/>
        <v>626725</v>
      </c>
      <c r="K671" s="2">
        <v>456</v>
      </c>
      <c r="L671" s="2">
        <v>45</v>
      </c>
      <c r="M671" s="1" t="s">
        <v>4426</v>
      </c>
      <c r="N671" s="1" t="s">
        <v>4387</v>
      </c>
      <c r="O671" s="44" t="s">
        <v>4388</v>
      </c>
      <c r="P671" s="44" t="s">
        <v>4389</v>
      </c>
      <c r="Q671" s="44" t="s">
        <v>4427</v>
      </c>
      <c r="R671" s="44" t="s">
        <v>4428</v>
      </c>
      <c r="S671" s="44" t="s">
        <v>4552</v>
      </c>
      <c r="T671" s="44" t="s">
        <v>4553</v>
      </c>
      <c r="U671" s="44" t="s">
        <v>4431</v>
      </c>
      <c r="V671" s="44" t="s">
        <v>4426</v>
      </c>
      <c r="W671" s="44" t="s">
        <v>2</v>
      </c>
      <c r="X671" s="44" t="s">
        <v>4395</v>
      </c>
      <c r="Y671" s="44" t="s">
        <v>4387</v>
      </c>
    </row>
    <row r="672" spans="1:25" hidden="1" x14ac:dyDescent="0.2">
      <c r="A672" s="42">
        <v>175868</v>
      </c>
      <c r="B672" s="42">
        <v>1627</v>
      </c>
      <c r="C672" s="42">
        <v>1751</v>
      </c>
      <c r="D672" s="43" t="s">
        <v>5197</v>
      </c>
      <c r="E672" s="43"/>
      <c r="F672" s="44" t="s">
        <v>2103</v>
      </c>
      <c r="G672" s="44" t="s">
        <v>4561</v>
      </c>
      <c r="H672" s="45">
        <v>56405</v>
      </c>
      <c r="I672" s="45">
        <v>0</v>
      </c>
      <c r="J672" s="45">
        <f t="shared" si="35"/>
        <v>56405</v>
      </c>
      <c r="K672" s="2">
        <v>456</v>
      </c>
      <c r="L672" s="2">
        <v>45</v>
      </c>
      <c r="M672" s="1" t="s">
        <v>4426</v>
      </c>
      <c r="N672" s="1" t="s">
        <v>4387</v>
      </c>
      <c r="O672" s="44" t="s">
        <v>4388</v>
      </c>
      <c r="P672" s="44" t="s">
        <v>4389</v>
      </c>
      <c r="Q672" s="44" t="s">
        <v>4427</v>
      </c>
      <c r="R672" s="44" t="s">
        <v>4428</v>
      </c>
      <c r="S672" s="44" t="s">
        <v>4552</v>
      </c>
      <c r="T672" s="44" t="s">
        <v>4553</v>
      </c>
      <c r="U672" s="44" t="s">
        <v>4431</v>
      </c>
      <c r="V672" s="44" t="s">
        <v>4426</v>
      </c>
      <c r="W672" s="44" t="s">
        <v>2</v>
      </c>
      <c r="X672" s="44" t="s">
        <v>4395</v>
      </c>
      <c r="Y672" s="44" t="s">
        <v>4387</v>
      </c>
    </row>
    <row r="673" spans="1:25" hidden="1" x14ac:dyDescent="0.2">
      <c r="A673" s="42">
        <v>176935</v>
      </c>
      <c r="B673" s="42">
        <v>1652</v>
      </c>
      <c r="C673" s="42">
        <v>1836</v>
      </c>
      <c r="D673" s="43" t="s">
        <v>5197</v>
      </c>
      <c r="E673" s="43"/>
      <c r="F673" s="44" t="s">
        <v>1833</v>
      </c>
      <c r="G673" s="44" t="s">
        <v>4562</v>
      </c>
      <c r="H673" s="45">
        <v>1000000</v>
      </c>
      <c r="I673" s="45">
        <v>0</v>
      </c>
      <c r="J673" s="45">
        <f t="shared" si="35"/>
        <v>1000000</v>
      </c>
      <c r="K673" s="2">
        <v>456</v>
      </c>
      <c r="L673" s="2">
        <v>45</v>
      </c>
      <c r="M673" s="1" t="s">
        <v>4426</v>
      </c>
      <c r="N673" s="1" t="s">
        <v>4387</v>
      </c>
      <c r="O673" s="44" t="s">
        <v>4388</v>
      </c>
      <c r="P673" s="44" t="s">
        <v>4389</v>
      </c>
      <c r="Q673" s="44" t="s">
        <v>4427</v>
      </c>
      <c r="R673" s="44" t="s">
        <v>4428</v>
      </c>
      <c r="S673" s="44" t="s">
        <v>4552</v>
      </c>
      <c r="T673" s="44" t="s">
        <v>4553</v>
      </c>
      <c r="U673" s="44" t="s">
        <v>4431</v>
      </c>
      <c r="V673" s="44" t="s">
        <v>4426</v>
      </c>
      <c r="W673" s="44" t="s">
        <v>2</v>
      </c>
      <c r="X673" s="44" t="s">
        <v>4395</v>
      </c>
      <c r="Y673" s="44" t="s">
        <v>4387</v>
      </c>
    </row>
    <row r="674" spans="1:25" hidden="1" x14ac:dyDescent="0.2">
      <c r="A674" s="42">
        <v>174599</v>
      </c>
      <c r="B674" s="42">
        <v>1588</v>
      </c>
      <c r="C674" s="42">
        <v>1659</v>
      </c>
      <c r="D674" s="43" t="s">
        <v>5197</v>
      </c>
      <c r="E674" s="43"/>
      <c r="F674" s="44" t="s">
        <v>1749</v>
      </c>
      <c r="G674" s="44" t="s">
        <v>4569</v>
      </c>
      <c r="H674" s="45">
        <v>1950000</v>
      </c>
      <c r="I674" s="45">
        <v>0</v>
      </c>
      <c r="J674" s="45">
        <f t="shared" si="35"/>
        <v>1950000</v>
      </c>
      <c r="K674" s="2">
        <v>457</v>
      </c>
      <c r="L674" s="2">
        <v>45</v>
      </c>
      <c r="M674" s="1" t="s">
        <v>4426</v>
      </c>
      <c r="N674" s="1" t="s">
        <v>4387</v>
      </c>
      <c r="O674" s="44" t="s">
        <v>4388</v>
      </c>
      <c r="P674" s="44" t="s">
        <v>4389</v>
      </c>
      <c r="Q674" s="44" t="s">
        <v>4427</v>
      </c>
      <c r="R674" s="44" t="s">
        <v>4428</v>
      </c>
      <c r="S674" s="44" t="s">
        <v>4564</v>
      </c>
      <c r="T674" s="44" t="s">
        <v>4565</v>
      </c>
      <c r="U674" s="44" t="s">
        <v>4431</v>
      </c>
      <c r="V674" s="44" t="s">
        <v>4426</v>
      </c>
      <c r="W674" s="44" t="s">
        <v>2</v>
      </c>
      <c r="X674" s="44" t="s">
        <v>4395</v>
      </c>
      <c r="Y674" s="44" t="s">
        <v>4387</v>
      </c>
    </row>
    <row r="675" spans="1:25" hidden="1" x14ac:dyDescent="0.2">
      <c r="A675" s="42">
        <v>176928</v>
      </c>
      <c r="B675" s="42">
        <v>1652</v>
      </c>
      <c r="C675" s="42">
        <v>1836</v>
      </c>
      <c r="D675" s="43" t="s">
        <v>5197</v>
      </c>
      <c r="E675" s="43"/>
      <c r="F675" s="44" t="s">
        <v>1833</v>
      </c>
      <c r="G675" s="44" t="s">
        <v>4217</v>
      </c>
      <c r="H675" s="45">
        <v>12000000</v>
      </c>
      <c r="I675" s="45">
        <v>0</v>
      </c>
      <c r="J675" s="45">
        <f t="shared" si="35"/>
        <v>12000000</v>
      </c>
      <c r="K675" s="2">
        <v>457</v>
      </c>
      <c r="L675" s="2">
        <v>45</v>
      </c>
      <c r="M675" s="1" t="s">
        <v>4426</v>
      </c>
      <c r="N675" s="1" t="s">
        <v>4387</v>
      </c>
      <c r="O675" s="44" t="s">
        <v>4388</v>
      </c>
      <c r="P675" s="44" t="s">
        <v>4389</v>
      </c>
      <c r="Q675" s="44" t="s">
        <v>4427</v>
      </c>
      <c r="R675" s="44" t="s">
        <v>4428</v>
      </c>
      <c r="S675" s="44" t="s">
        <v>4564</v>
      </c>
      <c r="T675" s="44" t="s">
        <v>4565</v>
      </c>
      <c r="U675" s="44" t="s">
        <v>4431</v>
      </c>
      <c r="V675" s="44" t="s">
        <v>4426</v>
      </c>
      <c r="W675" s="44" t="s">
        <v>2</v>
      </c>
      <c r="X675" s="44" t="s">
        <v>4395</v>
      </c>
      <c r="Y675" s="44" t="s">
        <v>4387</v>
      </c>
    </row>
    <row r="676" spans="1:25" hidden="1" x14ac:dyDescent="0.2">
      <c r="A676" s="42">
        <v>139422</v>
      </c>
      <c r="B676" s="42">
        <v>1174</v>
      </c>
      <c r="C676" s="42">
        <v>1057</v>
      </c>
      <c r="D676" s="43" t="s">
        <v>5197</v>
      </c>
      <c r="E676" s="43"/>
      <c r="F676" s="44" t="s">
        <v>2172</v>
      </c>
      <c r="G676" s="44" t="s">
        <v>4570</v>
      </c>
      <c r="H676" s="45">
        <v>1493620</v>
      </c>
      <c r="I676" s="45">
        <v>0</v>
      </c>
      <c r="J676" s="45">
        <f t="shared" si="35"/>
        <v>1493620</v>
      </c>
      <c r="K676" s="2">
        <v>458</v>
      </c>
      <c r="L676" s="2">
        <v>45</v>
      </c>
      <c r="M676" s="1" t="s">
        <v>4426</v>
      </c>
      <c r="N676" s="1" t="s">
        <v>4387</v>
      </c>
      <c r="O676" s="44" t="s">
        <v>4388</v>
      </c>
      <c r="P676" s="44" t="s">
        <v>4389</v>
      </c>
      <c r="Q676" s="44" t="s">
        <v>4427</v>
      </c>
      <c r="R676" s="44" t="s">
        <v>4428</v>
      </c>
      <c r="S676" s="44" t="s">
        <v>4571</v>
      </c>
      <c r="T676" s="44" t="s">
        <v>4572</v>
      </c>
      <c r="U676" s="44" t="s">
        <v>4431</v>
      </c>
      <c r="V676" s="44" t="s">
        <v>4426</v>
      </c>
      <c r="W676" s="44" t="s">
        <v>2</v>
      </c>
      <c r="X676" s="44" t="s">
        <v>4395</v>
      </c>
      <c r="Y676" s="44" t="s">
        <v>4387</v>
      </c>
    </row>
    <row r="677" spans="1:25" hidden="1" x14ac:dyDescent="0.2">
      <c r="A677" s="42">
        <v>139423</v>
      </c>
      <c r="B677" s="42">
        <v>1174</v>
      </c>
      <c r="C677" s="42">
        <v>1057</v>
      </c>
      <c r="D677" s="43" t="s">
        <v>5197</v>
      </c>
      <c r="E677" s="43"/>
      <c r="F677" s="44" t="s">
        <v>2172</v>
      </c>
      <c r="G677" s="44" t="s">
        <v>4573</v>
      </c>
      <c r="H677" s="45">
        <v>300000</v>
      </c>
      <c r="I677" s="45">
        <v>0</v>
      </c>
      <c r="J677" s="45">
        <f t="shared" si="35"/>
        <v>300000</v>
      </c>
      <c r="K677" s="2">
        <v>458</v>
      </c>
      <c r="L677" s="2">
        <v>45</v>
      </c>
      <c r="M677" s="1" t="s">
        <v>4426</v>
      </c>
      <c r="N677" s="1" t="s">
        <v>4387</v>
      </c>
      <c r="O677" s="44" t="s">
        <v>4388</v>
      </c>
      <c r="P677" s="44" t="s">
        <v>4389</v>
      </c>
      <c r="Q677" s="44" t="s">
        <v>4427</v>
      </c>
      <c r="R677" s="44" t="s">
        <v>4428</v>
      </c>
      <c r="S677" s="44" t="s">
        <v>4571</v>
      </c>
      <c r="T677" s="44" t="s">
        <v>4572</v>
      </c>
      <c r="U677" s="44" t="s">
        <v>4431</v>
      </c>
      <c r="V677" s="44" t="s">
        <v>4426</v>
      </c>
      <c r="W677" s="44" t="s">
        <v>2</v>
      </c>
      <c r="X677" s="44" t="s">
        <v>4395</v>
      </c>
      <c r="Y677" s="44" t="s">
        <v>4387</v>
      </c>
    </row>
    <row r="678" spans="1:25" hidden="1" x14ac:dyDescent="0.2">
      <c r="A678" s="42">
        <v>142017</v>
      </c>
      <c r="B678" s="42">
        <v>1287</v>
      </c>
      <c r="C678" s="42">
        <v>1272</v>
      </c>
      <c r="D678" s="43" t="s">
        <v>5197</v>
      </c>
      <c r="E678" s="43"/>
      <c r="F678" s="44" t="s">
        <v>11</v>
      </c>
      <c r="G678" s="44" t="s">
        <v>4574</v>
      </c>
      <c r="H678" s="45">
        <v>7500000</v>
      </c>
      <c r="I678" s="45">
        <v>0</v>
      </c>
      <c r="J678" s="45">
        <f t="shared" si="35"/>
        <v>7500000</v>
      </c>
      <c r="K678" s="2">
        <v>458</v>
      </c>
      <c r="L678" s="2">
        <v>45</v>
      </c>
      <c r="M678" s="1" t="s">
        <v>4426</v>
      </c>
      <c r="N678" s="1" t="s">
        <v>4387</v>
      </c>
      <c r="O678" s="44" t="s">
        <v>4388</v>
      </c>
      <c r="P678" s="44" t="s">
        <v>4389</v>
      </c>
      <c r="Q678" s="44" t="s">
        <v>4427</v>
      </c>
      <c r="R678" s="44" t="s">
        <v>4428</v>
      </c>
      <c r="S678" s="44" t="s">
        <v>4571</v>
      </c>
      <c r="T678" s="44" t="s">
        <v>4572</v>
      </c>
      <c r="U678" s="44" t="s">
        <v>4431</v>
      </c>
      <c r="V678" s="44" t="s">
        <v>4426</v>
      </c>
      <c r="W678" s="44" t="s">
        <v>2</v>
      </c>
      <c r="X678" s="44" t="s">
        <v>4395</v>
      </c>
      <c r="Y678" s="44" t="s">
        <v>4387</v>
      </c>
    </row>
    <row r="679" spans="1:25" hidden="1" x14ac:dyDescent="0.2">
      <c r="A679" s="42">
        <v>142122</v>
      </c>
      <c r="B679" s="42">
        <v>1288</v>
      </c>
      <c r="C679" s="42">
        <v>1277</v>
      </c>
      <c r="D679" s="43" t="s">
        <v>5197</v>
      </c>
      <c r="E679" s="43"/>
      <c r="F679" s="44" t="s">
        <v>11</v>
      </c>
      <c r="G679" s="44" t="s">
        <v>4575</v>
      </c>
      <c r="H679" s="45">
        <v>2993620</v>
      </c>
      <c r="I679" s="45">
        <v>0</v>
      </c>
      <c r="J679" s="45">
        <f t="shared" si="35"/>
        <v>2993620</v>
      </c>
      <c r="K679" s="2">
        <v>458</v>
      </c>
      <c r="L679" s="2">
        <v>45</v>
      </c>
      <c r="M679" s="1" t="s">
        <v>4426</v>
      </c>
      <c r="N679" s="1" t="s">
        <v>4387</v>
      </c>
      <c r="O679" s="44" t="s">
        <v>4388</v>
      </c>
      <c r="P679" s="44" t="s">
        <v>4389</v>
      </c>
      <c r="Q679" s="44" t="s">
        <v>4427</v>
      </c>
      <c r="R679" s="44" t="s">
        <v>4428</v>
      </c>
      <c r="S679" s="44" t="s">
        <v>4571</v>
      </c>
      <c r="T679" s="44" t="s">
        <v>4572</v>
      </c>
      <c r="U679" s="44" t="s">
        <v>4431</v>
      </c>
      <c r="V679" s="44" t="s">
        <v>4426</v>
      </c>
      <c r="W679" s="44" t="s">
        <v>2</v>
      </c>
      <c r="X679" s="44" t="s">
        <v>4395</v>
      </c>
      <c r="Y679" s="44" t="s">
        <v>4387</v>
      </c>
    </row>
    <row r="680" spans="1:25" hidden="1" x14ac:dyDescent="0.2">
      <c r="A680" s="42">
        <v>142123</v>
      </c>
      <c r="B680" s="42">
        <v>1288</v>
      </c>
      <c r="C680" s="42">
        <v>1277</v>
      </c>
      <c r="D680" s="43" t="s">
        <v>5197</v>
      </c>
      <c r="E680" s="43"/>
      <c r="F680" s="44" t="s">
        <v>11</v>
      </c>
      <c r="G680" s="44" t="s">
        <v>4576</v>
      </c>
      <c r="H680" s="45">
        <v>1793620</v>
      </c>
      <c r="I680" s="45">
        <v>0</v>
      </c>
      <c r="J680" s="45">
        <f t="shared" si="35"/>
        <v>1793620</v>
      </c>
      <c r="K680" s="2">
        <v>458</v>
      </c>
      <c r="L680" s="2">
        <v>45</v>
      </c>
      <c r="M680" s="1" t="s">
        <v>4426</v>
      </c>
      <c r="N680" s="1" t="s">
        <v>4387</v>
      </c>
      <c r="O680" s="44" t="s">
        <v>4388</v>
      </c>
      <c r="P680" s="44" t="s">
        <v>4389</v>
      </c>
      <c r="Q680" s="44" t="s">
        <v>4427</v>
      </c>
      <c r="R680" s="44" t="s">
        <v>4428</v>
      </c>
      <c r="S680" s="44" t="s">
        <v>4571</v>
      </c>
      <c r="T680" s="44" t="s">
        <v>4572</v>
      </c>
      <c r="U680" s="44" t="s">
        <v>4431</v>
      </c>
      <c r="V680" s="44" t="s">
        <v>4426</v>
      </c>
      <c r="W680" s="44" t="s">
        <v>2</v>
      </c>
      <c r="X680" s="44" t="s">
        <v>4395</v>
      </c>
      <c r="Y680" s="44" t="s">
        <v>4387</v>
      </c>
    </row>
    <row r="681" spans="1:25" hidden="1" x14ac:dyDescent="0.2">
      <c r="A681" s="42">
        <v>146591</v>
      </c>
      <c r="B681" s="42">
        <v>1193</v>
      </c>
      <c r="C681" s="42">
        <v>1422</v>
      </c>
      <c r="D681" s="43" t="s">
        <v>5197</v>
      </c>
      <c r="E681" s="42"/>
      <c r="F681" s="44" t="s">
        <v>71</v>
      </c>
      <c r="G681" s="44" t="s">
        <v>4577</v>
      </c>
      <c r="H681" s="45">
        <v>12220368</v>
      </c>
      <c r="I681" s="45">
        <v>0</v>
      </c>
      <c r="J681" s="45">
        <f t="shared" si="35"/>
        <v>12220368</v>
      </c>
      <c r="K681" s="2">
        <v>450</v>
      </c>
      <c r="L681" s="2">
        <v>49</v>
      </c>
      <c r="M681" s="1" t="s">
        <v>4426</v>
      </c>
      <c r="N681" s="1" t="s">
        <v>4387</v>
      </c>
      <c r="O681" s="44" t="s">
        <v>4388</v>
      </c>
      <c r="P681" s="44" t="s">
        <v>4389</v>
      </c>
      <c r="Q681" s="44" t="s">
        <v>4390</v>
      </c>
      <c r="R681" s="44" t="s">
        <v>4391</v>
      </c>
      <c r="S681" s="44" t="s">
        <v>4578</v>
      </c>
      <c r="T681" s="44" t="s">
        <v>4579</v>
      </c>
      <c r="U681" s="44" t="s">
        <v>4431</v>
      </c>
      <c r="V681" s="44" t="s">
        <v>4426</v>
      </c>
      <c r="W681" s="44" t="s">
        <v>2</v>
      </c>
      <c r="X681" s="44" t="s">
        <v>4395</v>
      </c>
      <c r="Y681" s="44" t="s">
        <v>4387</v>
      </c>
    </row>
    <row r="682" spans="1:25" hidden="1" x14ac:dyDescent="0.2">
      <c r="A682" s="42">
        <v>146594</v>
      </c>
      <c r="B682" s="42">
        <v>1193</v>
      </c>
      <c r="C682" s="42">
        <v>1422</v>
      </c>
      <c r="D682" s="43" t="s">
        <v>5197</v>
      </c>
      <c r="E682" s="42"/>
      <c r="F682" s="44" t="s">
        <v>71</v>
      </c>
      <c r="G682" s="44" t="s">
        <v>3542</v>
      </c>
      <c r="H682" s="45">
        <v>998632</v>
      </c>
      <c r="I682" s="45">
        <v>0</v>
      </c>
      <c r="J682" s="45">
        <f t="shared" si="35"/>
        <v>998632</v>
      </c>
      <c r="K682" s="2">
        <v>450</v>
      </c>
      <c r="L682" s="2">
        <v>49</v>
      </c>
      <c r="M682" s="1" t="s">
        <v>4426</v>
      </c>
      <c r="N682" s="1" t="s">
        <v>4387</v>
      </c>
      <c r="O682" s="44" t="s">
        <v>4388</v>
      </c>
      <c r="P682" s="44" t="s">
        <v>4389</v>
      </c>
      <c r="Q682" s="44" t="s">
        <v>4390</v>
      </c>
      <c r="R682" s="44" t="s">
        <v>4391</v>
      </c>
      <c r="S682" s="44" t="s">
        <v>4578</v>
      </c>
      <c r="T682" s="44" t="s">
        <v>4579</v>
      </c>
      <c r="U682" s="44" t="s">
        <v>4431</v>
      </c>
      <c r="V682" s="44" t="s">
        <v>4426</v>
      </c>
      <c r="W682" s="44" t="s">
        <v>2</v>
      </c>
      <c r="X682" s="44" t="s">
        <v>4395</v>
      </c>
      <c r="Y682" s="44" t="s">
        <v>4387</v>
      </c>
    </row>
    <row r="683" spans="1:25" hidden="1" x14ac:dyDescent="0.2">
      <c r="A683" s="42">
        <v>146595</v>
      </c>
      <c r="B683" s="42">
        <v>1193</v>
      </c>
      <c r="C683" s="42">
        <v>1422</v>
      </c>
      <c r="D683" s="43" t="s">
        <v>5197</v>
      </c>
      <c r="E683" s="42"/>
      <c r="F683" s="44" t="s">
        <v>71</v>
      </c>
      <c r="G683" s="44" t="s">
        <v>4580</v>
      </c>
      <c r="H683" s="45">
        <v>25490600</v>
      </c>
      <c r="I683" s="45">
        <v>0</v>
      </c>
      <c r="J683" s="45">
        <f t="shared" si="35"/>
        <v>25490600</v>
      </c>
      <c r="K683" s="2">
        <v>450</v>
      </c>
      <c r="L683" s="2">
        <v>49</v>
      </c>
      <c r="M683" s="1" t="s">
        <v>4426</v>
      </c>
      <c r="N683" s="1" t="s">
        <v>4387</v>
      </c>
      <c r="O683" s="44" t="s">
        <v>4388</v>
      </c>
      <c r="P683" s="44" t="s">
        <v>4389</v>
      </c>
      <c r="Q683" s="44" t="s">
        <v>4390</v>
      </c>
      <c r="R683" s="44" t="s">
        <v>4391</v>
      </c>
      <c r="S683" s="44" t="s">
        <v>4578</v>
      </c>
      <c r="T683" s="44" t="s">
        <v>4579</v>
      </c>
      <c r="U683" s="44" t="s">
        <v>4431</v>
      </c>
      <c r="V683" s="44" t="s">
        <v>4426</v>
      </c>
      <c r="W683" s="44" t="s">
        <v>2</v>
      </c>
      <c r="X683" s="44" t="s">
        <v>4395</v>
      </c>
      <c r="Y683" s="44" t="s">
        <v>4387</v>
      </c>
    </row>
    <row r="684" spans="1:25" hidden="1" x14ac:dyDescent="0.2">
      <c r="A684" s="42">
        <v>146598</v>
      </c>
      <c r="B684" s="42">
        <v>1193</v>
      </c>
      <c r="C684" s="42">
        <v>1422</v>
      </c>
      <c r="D684" s="43" t="s">
        <v>5197</v>
      </c>
      <c r="E684" s="42"/>
      <c r="F684" s="44" t="s">
        <v>71</v>
      </c>
      <c r="G684" s="44" t="s">
        <v>3543</v>
      </c>
      <c r="H684" s="45">
        <v>2084400</v>
      </c>
      <c r="I684" s="45">
        <v>0</v>
      </c>
      <c r="J684" s="45">
        <f t="shared" si="35"/>
        <v>2084400</v>
      </c>
      <c r="K684" s="2">
        <v>450</v>
      </c>
      <c r="L684" s="2">
        <v>49</v>
      </c>
      <c r="M684" s="1" t="s">
        <v>4426</v>
      </c>
      <c r="N684" s="1" t="s">
        <v>4387</v>
      </c>
      <c r="O684" s="44" t="s">
        <v>4388</v>
      </c>
      <c r="P684" s="44" t="s">
        <v>4389</v>
      </c>
      <c r="Q684" s="44" t="s">
        <v>4390</v>
      </c>
      <c r="R684" s="44" t="s">
        <v>4391</v>
      </c>
      <c r="S684" s="44" t="s">
        <v>4578</v>
      </c>
      <c r="T684" s="44" t="s">
        <v>4579</v>
      </c>
      <c r="U684" s="44" t="s">
        <v>4431</v>
      </c>
      <c r="V684" s="44" t="s">
        <v>4426</v>
      </c>
      <c r="W684" s="44" t="s">
        <v>2</v>
      </c>
      <c r="X684" s="44" t="s">
        <v>4395</v>
      </c>
      <c r="Y684" s="44" t="s">
        <v>4387</v>
      </c>
    </row>
    <row r="685" spans="1:25" hidden="1" x14ac:dyDescent="0.2">
      <c r="A685" s="42">
        <v>146599</v>
      </c>
      <c r="B685" s="42">
        <v>1193</v>
      </c>
      <c r="C685" s="42">
        <v>1422</v>
      </c>
      <c r="D685" s="43" t="s">
        <v>5197</v>
      </c>
      <c r="E685" s="42"/>
      <c r="F685" s="44" t="s">
        <v>71</v>
      </c>
      <c r="G685" s="44" t="s">
        <v>4581</v>
      </c>
      <c r="H685" s="45">
        <v>20156041</v>
      </c>
      <c r="I685" s="45">
        <v>0</v>
      </c>
      <c r="J685" s="45">
        <f t="shared" si="35"/>
        <v>20156041</v>
      </c>
      <c r="K685" s="2">
        <v>450</v>
      </c>
      <c r="L685" s="2">
        <v>49</v>
      </c>
      <c r="M685" s="1" t="s">
        <v>4426</v>
      </c>
      <c r="N685" s="1" t="s">
        <v>4387</v>
      </c>
      <c r="O685" s="44" t="s">
        <v>4388</v>
      </c>
      <c r="P685" s="44" t="s">
        <v>4389</v>
      </c>
      <c r="Q685" s="44" t="s">
        <v>4390</v>
      </c>
      <c r="R685" s="44" t="s">
        <v>4391</v>
      </c>
      <c r="S685" s="44" t="s">
        <v>4578</v>
      </c>
      <c r="T685" s="44" t="s">
        <v>4579</v>
      </c>
      <c r="U685" s="44" t="s">
        <v>4431</v>
      </c>
      <c r="V685" s="44" t="s">
        <v>4426</v>
      </c>
      <c r="W685" s="44" t="s">
        <v>2</v>
      </c>
      <c r="X685" s="44" t="s">
        <v>4395</v>
      </c>
      <c r="Y685" s="44" t="s">
        <v>4387</v>
      </c>
    </row>
    <row r="686" spans="1:25" hidden="1" x14ac:dyDescent="0.2">
      <c r="A686" s="42">
        <v>146602</v>
      </c>
      <c r="B686" s="42">
        <v>1193</v>
      </c>
      <c r="C686" s="42">
        <v>1422</v>
      </c>
      <c r="D686" s="43" t="s">
        <v>5197</v>
      </c>
      <c r="E686" s="42"/>
      <c r="F686" s="44" t="s">
        <v>71</v>
      </c>
      <c r="G686" s="44" t="s">
        <v>3544</v>
      </c>
      <c r="H686" s="45">
        <v>1647959</v>
      </c>
      <c r="I686" s="45">
        <v>0</v>
      </c>
      <c r="J686" s="45">
        <f t="shared" si="35"/>
        <v>1647959</v>
      </c>
      <c r="K686" s="2">
        <v>450</v>
      </c>
      <c r="L686" s="2">
        <v>49</v>
      </c>
      <c r="M686" s="1" t="s">
        <v>4426</v>
      </c>
      <c r="N686" s="1" t="s">
        <v>4387</v>
      </c>
      <c r="O686" s="44" t="s">
        <v>4388</v>
      </c>
      <c r="P686" s="44" t="s">
        <v>4389</v>
      </c>
      <c r="Q686" s="44" t="s">
        <v>4390</v>
      </c>
      <c r="R686" s="44" t="s">
        <v>4391</v>
      </c>
      <c r="S686" s="44" t="s">
        <v>4578</v>
      </c>
      <c r="T686" s="44" t="s">
        <v>4579</v>
      </c>
      <c r="U686" s="44" t="s">
        <v>4431</v>
      </c>
      <c r="V686" s="44" t="s">
        <v>4426</v>
      </c>
      <c r="W686" s="44" t="s">
        <v>2</v>
      </c>
      <c r="X686" s="44" t="s">
        <v>4395</v>
      </c>
      <c r="Y686" s="44" t="s">
        <v>4387</v>
      </c>
    </row>
    <row r="687" spans="1:25" hidden="1" x14ac:dyDescent="0.2">
      <c r="A687" s="42">
        <v>146603</v>
      </c>
      <c r="B687" s="42">
        <v>1193</v>
      </c>
      <c r="C687" s="42">
        <v>1422</v>
      </c>
      <c r="D687" s="43" t="s">
        <v>5197</v>
      </c>
      <c r="E687" s="42"/>
      <c r="F687" s="44" t="s">
        <v>71</v>
      </c>
      <c r="G687" s="44" t="s">
        <v>4582</v>
      </c>
      <c r="H687" s="45">
        <v>21369243</v>
      </c>
      <c r="I687" s="45">
        <v>0</v>
      </c>
      <c r="J687" s="45">
        <f t="shared" si="35"/>
        <v>21369243</v>
      </c>
      <c r="K687" s="2">
        <v>450</v>
      </c>
      <c r="L687" s="2">
        <v>49</v>
      </c>
      <c r="M687" s="1" t="s">
        <v>4426</v>
      </c>
      <c r="N687" s="1" t="s">
        <v>4387</v>
      </c>
      <c r="O687" s="44" t="s">
        <v>4388</v>
      </c>
      <c r="P687" s="44" t="s">
        <v>4389</v>
      </c>
      <c r="Q687" s="44" t="s">
        <v>4390</v>
      </c>
      <c r="R687" s="44" t="s">
        <v>4391</v>
      </c>
      <c r="S687" s="44" t="s">
        <v>4578</v>
      </c>
      <c r="T687" s="44" t="s">
        <v>4579</v>
      </c>
      <c r="U687" s="44" t="s">
        <v>4431</v>
      </c>
      <c r="V687" s="44" t="s">
        <v>4426</v>
      </c>
      <c r="W687" s="44" t="s">
        <v>2</v>
      </c>
      <c r="X687" s="44" t="s">
        <v>4395</v>
      </c>
      <c r="Y687" s="44" t="s">
        <v>4387</v>
      </c>
    </row>
    <row r="688" spans="1:25" hidden="1" x14ac:dyDescent="0.2">
      <c r="A688" s="42">
        <v>146606</v>
      </c>
      <c r="B688" s="42">
        <v>1193</v>
      </c>
      <c r="C688" s="42">
        <v>1422</v>
      </c>
      <c r="D688" s="43" t="s">
        <v>5197</v>
      </c>
      <c r="E688" s="42"/>
      <c r="F688" s="44" t="s">
        <v>71</v>
      </c>
      <c r="G688" s="44" t="s">
        <v>3545</v>
      </c>
      <c r="H688" s="45">
        <v>1749757</v>
      </c>
      <c r="I688" s="45">
        <v>0</v>
      </c>
      <c r="J688" s="45">
        <f t="shared" si="35"/>
        <v>1749757</v>
      </c>
      <c r="K688" s="2">
        <v>450</v>
      </c>
      <c r="L688" s="2">
        <v>49</v>
      </c>
      <c r="M688" s="1" t="s">
        <v>4426</v>
      </c>
      <c r="N688" s="1" t="s">
        <v>4387</v>
      </c>
      <c r="O688" s="44" t="s">
        <v>4388</v>
      </c>
      <c r="P688" s="44" t="s">
        <v>4389</v>
      </c>
      <c r="Q688" s="44" t="s">
        <v>4390</v>
      </c>
      <c r="R688" s="44" t="s">
        <v>4391</v>
      </c>
      <c r="S688" s="44" t="s">
        <v>4578</v>
      </c>
      <c r="T688" s="44" t="s">
        <v>4579</v>
      </c>
      <c r="U688" s="44" t="s">
        <v>4431</v>
      </c>
      <c r="V688" s="44" t="s">
        <v>4426</v>
      </c>
      <c r="W688" s="44" t="s">
        <v>2</v>
      </c>
      <c r="X688" s="44" t="s">
        <v>4395</v>
      </c>
      <c r="Y688" s="44" t="s">
        <v>4387</v>
      </c>
    </row>
    <row r="689" spans="1:25" hidden="1" x14ac:dyDescent="0.2">
      <c r="A689" s="42">
        <v>146607</v>
      </c>
      <c r="B689" s="42">
        <v>1193</v>
      </c>
      <c r="C689" s="42">
        <v>1422</v>
      </c>
      <c r="D689" s="43" t="s">
        <v>5197</v>
      </c>
      <c r="E689" s="42"/>
      <c r="F689" s="44" t="s">
        <v>71</v>
      </c>
      <c r="G689" s="44" t="s">
        <v>4583</v>
      </c>
      <c r="H689" s="45">
        <v>17924604</v>
      </c>
      <c r="I689" s="45">
        <v>0</v>
      </c>
      <c r="J689" s="45">
        <f t="shared" si="35"/>
        <v>17924604</v>
      </c>
      <c r="K689" s="2">
        <v>450</v>
      </c>
      <c r="L689" s="2">
        <v>49</v>
      </c>
      <c r="M689" s="1" t="s">
        <v>4426</v>
      </c>
      <c r="N689" s="1" t="s">
        <v>4387</v>
      </c>
      <c r="O689" s="44" t="s">
        <v>4388</v>
      </c>
      <c r="P689" s="44" t="s">
        <v>4389</v>
      </c>
      <c r="Q689" s="44" t="s">
        <v>4390</v>
      </c>
      <c r="R689" s="44" t="s">
        <v>4391</v>
      </c>
      <c r="S689" s="44" t="s">
        <v>4578</v>
      </c>
      <c r="T689" s="44" t="s">
        <v>4579</v>
      </c>
      <c r="U689" s="44" t="s">
        <v>4431</v>
      </c>
      <c r="V689" s="44" t="s">
        <v>4426</v>
      </c>
      <c r="W689" s="44" t="s">
        <v>2</v>
      </c>
      <c r="X689" s="44" t="s">
        <v>4395</v>
      </c>
      <c r="Y689" s="44" t="s">
        <v>4387</v>
      </c>
    </row>
    <row r="690" spans="1:25" hidden="1" x14ac:dyDescent="0.2">
      <c r="A690" s="42">
        <v>146610</v>
      </c>
      <c r="B690" s="42">
        <v>1193</v>
      </c>
      <c r="C690" s="42">
        <v>1422</v>
      </c>
      <c r="D690" s="43" t="s">
        <v>5197</v>
      </c>
      <c r="E690" s="42"/>
      <c r="F690" s="44" t="s">
        <v>71</v>
      </c>
      <c r="G690" s="44" t="s">
        <v>3546</v>
      </c>
      <c r="H690" s="45">
        <v>1465396</v>
      </c>
      <c r="I690" s="45">
        <v>0</v>
      </c>
      <c r="J690" s="45">
        <f t="shared" si="35"/>
        <v>1465396</v>
      </c>
      <c r="K690" s="2">
        <v>450</v>
      </c>
      <c r="L690" s="2">
        <v>49</v>
      </c>
      <c r="M690" s="1" t="s">
        <v>4426</v>
      </c>
      <c r="N690" s="1" t="s">
        <v>4387</v>
      </c>
      <c r="O690" s="44" t="s">
        <v>4388</v>
      </c>
      <c r="P690" s="44" t="s">
        <v>4389</v>
      </c>
      <c r="Q690" s="44" t="s">
        <v>4390</v>
      </c>
      <c r="R690" s="44" t="s">
        <v>4391</v>
      </c>
      <c r="S690" s="44" t="s">
        <v>4578</v>
      </c>
      <c r="T690" s="44" t="s">
        <v>4579</v>
      </c>
      <c r="U690" s="44" t="s">
        <v>4431</v>
      </c>
      <c r="V690" s="44" t="s">
        <v>4426</v>
      </c>
      <c r="W690" s="44" t="s">
        <v>2</v>
      </c>
      <c r="X690" s="44" t="s">
        <v>4395</v>
      </c>
      <c r="Y690" s="44" t="s">
        <v>4387</v>
      </c>
    </row>
    <row r="691" spans="1:25" hidden="1" x14ac:dyDescent="0.2">
      <c r="A691" s="42">
        <v>146611</v>
      </c>
      <c r="B691" s="42">
        <v>1193</v>
      </c>
      <c r="C691" s="42">
        <v>1422</v>
      </c>
      <c r="D691" s="43" t="s">
        <v>5197</v>
      </c>
      <c r="E691" s="42"/>
      <c r="F691" s="44" t="s">
        <v>71</v>
      </c>
      <c r="G691" s="44" t="s">
        <v>4584</v>
      </c>
      <c r="H691" s="45">
        <v>23716485</v>
      </c>
      <c r="I691" s="45">
        <v>0</v>
      </c>
      <c r="J691" s="45">
        <f t="shared" si="35"/>
        <v>23716485</v>
      </c>
      <c r="K691" s="2">
        <v>450</v>
      </c>
      <c r="L691" s="2">
        <v>49</v>
      </c>
      <c r="M691" s="1" t="s">
        <v>4426</v>
      </c>
      <c r="N691" s="1" t="s">
        <v>4387</v>
      </c>
      <c r="O691" s="44" t="s">
        <v>4388</v>
      </c>
      <c r="P691" s="44" t="s">
        <v>4389</v>
      </c>
      <c r="Q691" s="44" t="s">
        <v>4390</v>
      </c>
      <c r="R691" s="44" t="s">
        <v>4391</v>
      </c>
      <c r="S691" s="44" t="s">
        <v>4578</v>
      </c>
      <c r="T691" s="44" t="s">
        <v>4579</v>
      </c>
      <c r="U691" s="44" t="s">
        <v>4431</v>
      </c>
      <c r="V691" s="44" t="s">
        <v>4426</v>
      </c>
      <c r="W691" s="44" t="s">
        <v>2</v>
      </c>
      <c r="X691" s="44" t="s">
        <v>4395</v>
      </c>
      <c r="Y691" s="44" t="s">
        <v>4387</v>
      </c>
    </row>
    <row r="692" spans="1:25" hidden="1" x14ac:dyDescent="0.2">
      <c r="A692" s="42">
        <v>146614</v>
      </c>
      <c r="B692" s="42">
        <v>1193</v>
      </c>
      <c r="C692" s="42">
        <v>1422</v>
      </c>
      <c r="D692" s="43" t="s">
        <v>5197</v>
      </c>
      <c r="E692" s="42"/>
      <c r="F692" s="44" t="s">
        <v>71</v>
      </c>
      <c r="G692" s="44" t="s">
        <v>3547</v>
      </c>
      <c r="H692" s="45">
        <v>1940515</v>
      </c>
      <c r="I692" s="45">
        <v>0</v>
      </c>
      <c r="J692" s="45">
        <f t="shared" si="35"/>
        <v>1940515</v>
      </c>
      <c r="K692" s="2">
        <v>450</v>
      </c>
      <c r="L692" s="2">
        <v>49</v>
      </c>
      <c r="M692" s="1" t="s">
        <v>4426</v>
      </c>
      <c r="N692" s="1" t="s">
        <v>4387</v>
      </c>
      <c r="O692" s="44" t="s">
        <v>4388</v>
      </c>
      <c r="P692" s="44" t="s">
        <v>4389</v>
      </c>
      <c r="Q692" s="44" t="s">
        <v>4390</v>
      </c>
      <c r="R692" s="44" t="s">
        <v>4391</v>
      </c>
      <c r="S692" s="44" t="s">
        <v>4578</v>
      </c>
      <c r="T692" s="44" t="s">
        <v>4579</v>
      </c>
      <c r="U692" s="44" t="s">
        <v>4431</v>
      </c>
      <c r="V692" s="44" t="s">
        <v>4426</v>
      </c>
      <c r="W692" s="44" t="s">
        <v>2</v>
      </c>
      <c r="X692" s="44" t="s">
        <v>4395</v>
      </c>
      <c r="Y692" s="44" t="s">
        <v>4387</v>
      </c>
    </row>
    <row r="693" spans="1:25" hidden="1" x14ac:dyDescent="0.2">
      <c r="A693" s="42">
        <v>146615</v>
      </c>
      <c r="B693" s="42">
        <v>1193</v>
      </c>
      <c r="C693" s="42">
        <v>1422</v>
      </c>
      <c r="D693" s="43" t="s">
        <v>5197</v>
      </c>
      <c r="E693" s="42"/>
      <c r="F693" s="44" t="s">
        <v>71</v>
      </c>
      <c r="G693" s="44" t="s">
        <v>4585</v>
      </c>
      <c r="H693" s="45">
        <v>5421419</v>
      </c>
      <c r="I693" s="45">
        <v>0</v>
      </c>
      <c r="J693" s="45">
        <f t="shared" si="35"/>
        <v>5421419</v>
      </c>
      <c r="K693" s="2">
        <v>450</v>
      </c>
      <c r="L693" s="2">
        <v>49</v>
      </c>
      <c r="M693" s="1" t="s">
        <v>4426</v>
      </c>
      <c r="N693" s="1" t="s">
        <v>4387</v>
      </c>
      <c r="O693" s="44" t="s">
        <v>4388</v>
      </c>
      <c r="P693" s="44" t="s">
        <v>4389</v>
      </c>
      <c r="Q693" s="44" t="s">
        <v>4390</v>
      </c>
      <c r="R693" s="44" t="s">
        <v>4391</v>
      </c>
      <c r="S693" s="44" t="s">
        <v>4578</v>
      </c>
      <c r="T693" s="44" t="s">
        <v>4579</v>
      </c>
      <c r="U693" s="44" t="s">
        <v>4431</v>
      </c>
      <c r="V693" s="44" t="s">
        <v>4426</v>
      </c>
      <c r="W693" s="44" t="s">
        <v>2</v>
      </c>
      <c r="X693" s="44" t="s">
        <v>4395</v>
      </c>
      <c r="Y693" s="44" t="s">
        <v>4387</v>
      </c>
    </row>
    <row r="694" spans="1:25" hidden="1" x14ac:dyDescent="0.2">
      <c r="A694" s="42">
        <v>146618</v>
      </c>
      <c r="B694" s="42">
        <v>1193</v>
      </c>
      <c r="C694" s="42">
        <v>1422</v>
      </c>
      <c r="D694" s="43" t="s">
        <v>5197</v>
      </c>
      <c r="E694" s="42"/>
      <c r="F694" s="44" t="s">
        <v>71</v>
      </c>
      <c r="G694" s="44" t="s">
        <v>3548</v>
      </c>
      <c r="H694" s="45">
        <v>443581</v>
      </c>
      <c r="I694" s="45">
        <v>0</v>
      </c>
      <c r="J694" s="45">
        <f t="shared" si="35"/>
        <v>443581</v>
      </c>
      <c r="K694" s="2">
        <v>450</v>
      </c>
      <c r="L694" s="2">
        <v>49</v>
      </c>
      <c r="M694" s="1" t="s">
        <v>4426</v>
      </c>
      <c r="N694" s="1" t="s">
        <v>4387</v>
      </c>
      <c r="O694" s="44" t="s">
        <v>4388</v>
      </c>
      <c r="P694" s="44" t="s">
        <v>4389</v>
      </c>
      <c r="Q694" s="44" t="s">
        <v>4390</v>
      </c>
      <c r="R694" s="44" t="s">
        <v>4391</v>
      </c>
      <c r="S694" s="44" t="s">
        <v>4578</v>
      </c>
      <c r="T694" s="44" t="s">
        <v>4579</v>
      </c>
      <c r="U694" s="44" t="s">
        <v>4431</v>
      </c>
      <c r="V694" s="44" t="s">
        <v>4426</v>
      </c>
      <c r="W694" s="44" t="s">
        <v>2</v>
      </c>
      <c r="X694" s="44" t="s">
        <v>4395</v>
      </c>
      <c r="Y694" s="44" t="s">
        <v>4387</v>
      </c>
    </row>
    <row r="695" spans="1:25" hidden="1" x14ac:dyDescent="0.2">
      <c r="A695" s="42">
        <v>146619</v>
      </c>
      <c r="B695" s="42">
        <v>1193</v>
      </c>
      <c r="C695" s="42">
        <v>1422</v>
      </c>
      <c r="D695" s="43" t="s">
        <v>5197</v>
      </c>
      <c r="E695" s="42"/>
      <c r="F695" s="44" t="s">
        <v>71</v>
      </c>
      <c r="G695" s="44" t="s">
        <v>4586</v>
      </c>
      <c r="H695" s="45">
        <v>98109368</v>
      </c>
      <c r="I695" s="45">
        <v>0</v>
      </c>
      <c r="J695" s="45">
        <f t="shared" si="35"/>
        <v>98109368</v>
      </c>
      <c r="K695" s="2">
        <v>450</v>
      </c>
      <c r="L695" s="2">
        <v>49</v>
      </c>
      <c r="M695" s="1" t="s">
        <v>4426</v>
      </c>
      <c r="N695" s="1" t="s">
        <v>4387</v>
      </c>
      <c r="O695" s="44" t="s">
        <v>4388</v>
      </c>
      <c r="P695" s="44" t="s">
        <v>4389</v>
      </c>
      <c r="Q695" s="44" t="s">
        <v>4390</v>
      </c>
      <c r="R695" s="44" t="s">
        <v>4391</v>
      </c>
      <c r="S695" s="44" t="s">
        <v>4578</v>
      </c>
      <c r="T695" s="44" t="s">
        <v>4579</v>
      </c>
      <c r="U695" s="44" t="s">
        <v>4431</v>
      </c>
      <c r="V695" s="44" t="s">
        <v>4426</v>
      </c>
      <c r="W695" s="44" t="s">
        <v>2</v>
      </c>
      <c r="X695" s="44" t="s">
        <v>4395</v>
      </c>
      <c r="Y695" s="44" t="s">
        <v>4387</v>
      </c>
    </row>
    <row r="696" spans="1:25" hidden="1" x14ac:dyDescent="0.2">
      <c r="A696" s="42">
        <v>146622</v>
      </c>
      <c r="B696" s="42">
        <v>1193</v>
      </c>
      <c r="C696" s="42">
        <v>1422</v>
      </c>
      <c r="D696" s="43" t="s">
        <v>5197</v>
      </c>
      <c r="E696" s="42"/>
      <c r="F696" s="44" t="s">
        <v>71</v>
      </c>
      <c r="G696" s="44" t="s">
        <v>3549</v>
      </c>
      <c r="H696" s="45">
        <v>8024632</v>
      </c>
      <c r="I696" s="45">
        <v>0</v>
      </c>
      <c r="J696" s="45">
        <f t="shared" si="35"/>
        <v>8024632</v>
      </c>
      <c r="K696" s="2">
        <v>450</v>
      </c>
      <c r="L696" s="2">
        <v>49</v>
      </c>
      <c r="M696" s="1" t="s">
        <v>4426</v>
      </c>
      <c r="N696" s="1" t="s">
        <v>4387</v>
      </c>
      <c r="O696" s="44" t="s">
        <v>4388</v>
      </c>
      <c r="P696" s="44" t="s">
        <v>4389</v>
      </c>
      <c r="Q696" s="44" t="s">
        <v>4390</v>
      </c>
      <c r="R696" s="44" t="s">
        <v>4391</v>
      </c>
      <c r="S696" s="44" t="s">
        <v>4578</v>
      </c>
      <c r="T696" s="44" t="s">
        <v>4579</v>
      </c>
      <c r="U696" s="44" t="s">
        <v>4431</v>
      </c>
      <c r="V696" s="44" t="s">
        <v>4426</v>
      </c>
      <c r="W696" s="44" t="s">
        <v>2</v>
      </c>
      <c r="X696" s="44" t="s">
        <v>4395</v>
      </c>
      <c r="Y696" s="44" t="s">
        <v>4387</v>
      </c>
    </row>
    <row r="697" spans="1:25" hidden="1" x14ac:dyDescent="0.2">
      <c r="A697" s="42">
        <v>174825</v>
      </c>
      <c r="B697" s="42">
        <v>1590</v>
      </c>
      <c r="C697" s="42">
        <v>1678</v>
      </c>
      <c r="D697" s="43" t="s">
        <v>5197</v>
      </c>
      <c r="E697" s="43"/>
      <c r="F697" s="44" t="s">
        <v>1749</v>
      </c>
      <c r="G697" s="44" t="s">
        <v>4587</v>
      </c>
      <c r="H697" s="45">
        <v>7369412</v>
      </c>
      <c r="I697" s="45">
        <v>0</v>
      </c>
      <c r="J697" s="45">
        <f t="shared" si="35"/>
        <v>7369412</v>
      </c>
      <c r="K697" s="2">
        <v>450</v>
      </c>
      <c r="L697" s="2">
        <v>49</v>
      </c>
      <c r="M697" s="1" t="s">
        <v>4426</v>
      </c>
      <c r="N697" s="1" t="s">
        <v>4387</v>
      </c>
      <c r="O697" s="44" t="s">
        <v>4388</v>
      </c>
      <c r="P697" s="44" t="s">
        <v>4389</v>
      </c>
      <c r="Q697" s="44" t="s">
        <v>4390</v>
      </c>
      <c r="R697" s="44" t="s">
        <v>4391</v>
      </c>
      <c r="S697" s="44" t="s">
        <v>4578</v>
      </c>
      <c r="T697" s="44" t="s">
        <v>4579</v>
      </c>
      <c r="U697" s="44" t="s">
        <v>4431</v>
      </c>
      <c r="V697" s="44" t="s">
        <v>4426</v>
      </c>
      <c r="W697" s="44" t="s">
        <v>2</v>
      </c>
      <c r="X697" s="44" t="s">
        <v>4395</v>
      </c>
      <c r="Y697" s="44" t="s">
        <v>4387</v>
      </c>
    </row>
    <row r="698" spans="1:25" hidden="1" x14ac:dyDescent="0.2">
      <c r="A698" s="42">
        <v>174830</v>
      </c>
      <c r="B698" s="42">
        <v>1590</v>
      </c>
      <c r="C698" s="42">
        <v>1678</v>
      </c>
      <c r="D698" s="43" t="s">
        <v>5197</v>
      </c>
      <c r="E698" s="43"/>
      <c r="F698" s="44" t="s">
        <v>1749</v>
      </c>
      <c r="G698" s="44" t="s">
        <v>4588</v>
      </c>
      <c r="H698" s="45">
        <v>5466607</v>
      </c>
      <c r="I698" s="45">
        <v>0</v>
      </c>
      <c r="J698" s="45">
        <f t="shared" si="35"/>
        <v>5466607</v>
      </c>
      <c r="K698" s="2">
        <v>450</v>
      </c>
      <c r="L698" s="2">
        <v>49</v>
      </c>
      <c r="M698" s="1" t="s">
        <v>4426</v>
      </c>
      <c r="N698" s="1" t="s">
        <v>4387</v>
      </c>
      <c r="O698" s="44" t="s">
        <v>4388</v>
      </c>
      <c r="P698" s="44" t="s">
        <v>4389</v>
      </c>
      <c r="Q698" s="44" t="s">
        <v>4390</v>
      </c>
      <c r="R698" s="44" t="s">
        <v>4391</v>
      </c>
      <c r="S698" s="44" t="s">
        <v>4578</v>
      </c>
      <c r="T698" s="44" t="s">
        <v>4579</v>
      </c>
      <c r="U698" s="44" t="s">
        <v>4431</v>
      </c>
      <c r="V698" s="44" t="s">
        <v>4426</v>
      </c>
      <c r="W698" s="44" t="s">
        <v>2</v>
      </c>
      <c r="X698" s="44" t="s">
        <v>4395</v>
      </c>
      <c r="Y698" s="44" t="s">
        <v>4387</v>
      </c>
    </row>
    <row r="699" spans="1:25" hidden="1" x14ac:dyDescent="0.2">
      <c r="A699" s="42">
        <v>174833</v>
      </c>
      <c r="B699" s="42">
        <v>1590</v>
      </c>
      <c r="C699" s="42">
        <v>1678</v>
      </c>
      <c r="D699" s="43" t="s">
        <v>5197</v>
      </c>
      <c r="E699" s="43"/>
      <c r="F699" s="44" t="s">
        <v>1749</v>
      </c>
      <c r="G699" s="44" t="s">
        <v>4589</v>
      </c>
      <c r="H699" s="45">
        <v>11929386</v>
      </c>
      <c r="I699" s="45">
        <v>0</v>
      </c>
      <c r="J699" s="45">
        <f t="shared" si="35"/>
        <v>11929386</v>
      </c>
      <c r="K699" s="2">
        <v>450</v>
      </c>
      <c r="L699" s="2">
        <v>49</v>
      </c>
      <c r="M699" s="1" t="s">
        <v>4426</v>
      </c>
      <c r="N699" s="1" t="s">
        <v>4387</v>
      </c>
      <c r="O699" s="44" t="s">
        <v>4388</v>
      </c>
      <c r="P699" s="44" t="s">
        <v>4389</v>
      </c>
      <c r="Q699" s="44" t="s">
        <v>4390</v>
      </c>
      <c r="R699" s="44" t="s">
        <v>4391</v>
      </c>
      <c r="S699" s="44" t="s">
        <v>4578</v>
      </c>
      <c r="T699" s="44" t="s">
        <v>4579</v>
      </c>
      <c r="U699" s="44" t="s">
        <v>4431</v>
      </c>
      <c r="V699" s="44" t="s">
        <v>4426</v>
      </c>
      <c r="W699" s="44" t="s">
        <v>2</v>
      </c>
      <c r="X699" s="44" t="s">
        <v>4395</v>
      </c>
      <c r="Y699" s="44" t="s">
        <v>4387</v>
      </c>
    </row>
    <row r="700" spans="1:25" hidden="1" x14ac:dyDescent="0.2">
      <c r="A700" s="42">
        <v>174836</v>
      </c>
      <c r="B700" s="42">
        <v>1590</v>
      </c>
      <c r="C700" s="42">
        <v>1678</v>
      </c>
      <c r="D700" s="43" t="s">
        <v>5197</v>
      </c>
      <c r="E700" s="43"/>
      <c r="F700" s="44" t="s">
        <v>1749</v>
      </c>
      <c r="G700" s="44" t="s">
        <v>4590</v>
      </c>
      <c r="H700" s="45">
        <v>6138100</v>
      </c>
      <c r="I700" s="45">
        <v>0</v>
      </c>
      <c r="J700" s="45">
        <f t="shared" si="35"/>
        <v>6138100</v>
      </c>
      <c r="K700" s="2">
        <v>450</v>
      </c>
      <c r="L700" s="2">
        <v>49</v>
      </c>
      <c r="M700" s="1" t="s">
        <v>4426</v>
      </c>
      <c r="N700" s="1" t="s">
        <v>4387</v>
      </c>
      <c r="O700" s="44" t="s">
        <v>4388</v>
      </c>
      <c r="P700" s="44" t="s">
        <v>4389</v>
      </c>
      <c r="Q700" s="44" t="s">
        <v>4390</v>
      </c>
      <c r="R700" s="44" t="s">
        <v>4391</v>
      </c>
      <c r="S700" s="44" t="s">
        <v>4578</v>
      </c>
      <c r="T700" s="44" t="s">
        <v>4579</v>
      </c>
      <c r="U700" s="44" t="s">
        <v>4431</v>
      </c>
      <c r="V700" s="44" t="s">
        <v>4426</v>
      </c>
      <c r="W700" s="44" t="s">
        <v>2</v>
      </c>
      <c r="X700" s="44" t="s">
        <v>4395</v>
      </c>
      <c r="Y700" s="44" t="s">
        <v>4387</v>
      </c>
    </row>
    <row r="701" spans="1:25" hidden="1" x14ac:dyDescent="0.2">
      <c r="A701" s="42">
        <v>174839</v>
      </c>
      <c r="B701" s="42">
        <v>1590</v>
      </c>
      <c r="C701" s="42">
        <v>1678</v>
      </c>
      <c r="D701" s="43" t="s">
        <v>5197</v>
      </c>
      <c r="E701" s="43"/>
      <c r="F701" s="44" t="s">
        <v>1749</v>
      </c>
      <c r="G701" s="44" t="s">
        <v>4591</v>
      </c>
      <c r="H701" s="45">
        <v>42393743</v>
      </c>
      <c r="I701" s="45">
        <v>0</v>
      </c>
      <c r="J701" s="45">
        <f t="shared" si="35"/>
        <v>42393743</v>
      </c>
      <c r="K701" s="2">
        <v>450</v>
      </c>
      <c r="L701" s="2">
        <v>49</v>
      </c>
      <c r="M701" s="1" t="s">
        <v>4426</v>
      </c>
      <c r="N701" s="1" t="s">
        <v>4387</v>
      </c>
      <c r="O701" s="44" t="s">
        <v>4388</v>
      </c>
      <c r="P701" s="44" t="s">
        <v>4389</v>
      </c>
      <c r="Q701" s="44" t="s">
        <v>4390</v>
      </c>
      <c r="R701" s="44" t="s">
        <v>4391</v>
      </c>
      <c r="S701" s="44" t="s">
        <v>4578</v>
      </c>
      <c r="T701" s="44" t="s">
        <v>4579</v>
      </c>
      <c r="U701" s="44" t="s">
        <v>4431</v>
      </c>
      <c r="V701" s="44" t="s">
        <v>4426</v>
      </c>
      <c r="W701" s="44" t="s">
        <v>2</v>
      </c>
      <c r="X701" s="44" t="s">
        <v>4395</v>
      </c>
      <c r="Y701" s="44" t="s">
        <v>4387</v>
      </c>
    </row>
    <row r="702" spans="1:25" hidden="1" x14ac:dyDescent="0.2">
      <c r="A702" s="42">
        <v>174842</v>
      </c>
      <c r="B702" s="42">
        <v>1590</v>
      </c>
      <c r="C702" s="42">
        <v>1678</v>
      </c>
      <c r="D702" s="43" t="s">
        <v>5197</v>
      </c>
      <c r="E702" s="43"/>
      <c r="F702" s="44" t="s">
        <v>1749</v>
      </c>
      <c r="G702" s="44" t="s">
        <v>4592</v>
      </c>
      <c r="H702" s="45">
        <v>12788872</v>
      </c>
      <c r="I702" s="45">
        <v>0</v>
      </c>
      <c r="J702" s="45">
        <f t="shared" si="35"/>
        <v>12788872</v>
      </c>
      <c r="K702" s="2">
        <v>450</v>
      </c>
      <c r="L702" s="2">
        <v>49</v>
      </c>
      <c r="M702" s="1" t="s">
        <v>4426</v>
      </c>
      <c r="N702" s="1" t="s">
        <v>4387</v>
      </c>
      <c r="O702" s="44" t="s">
        <v>4388</v>
      </c>
      <c r="P702" s="44" t="s">
        <v>4389</v>
      </c>
      <c r="Q702" s="44" t="s">
        <v>4390</v>
      </c>
      <c r="R702" s="44" t="s">
        <v>4391</v>
      </c>
      <c r="S702" s="44" t="s">
        <v>4578</v>
      </c>
      <c r="T702" s="44" t="s">
        <v>4579</v>
      </c>
      <c r="U702" s="44" t="s">
        <v>4431</v>
      </c>
      <c r="V702" s="44" t="s">
        <v>4426</v>
      </c>
      <c r="W702" s="44" t="s">
        <v>2</v>
      </c>
      <c r="X702" s="44" t="s">
        <v>4395</v>
      </c>
      <c r="Y702" s="44" t="s">
        <v>4387</v>
      </c>
    </row>
    <row r="703" spans="1:25" hidden="1" x14ac:dyDescent="0.2">
      <c r="A703" s="42">
        <v>174845</v>
      </c>
      <c r="B703" s="42">
        <v>1590</v>
      </c>
      <c r="C703" s="42">
        <v>1678</v>
      </c>
      <c r="D703" s="43" t="s">
        <v>5197</v>
      </c>
      <c r="E703" s="43"/>
      <c r="F703" s="44" t="s">
        <v>1749</v>
      </c>
      <c r="G703" s="44" t="s">
        <v>4593</v>
      </c>
      <c r="H703" s="45">
        <v>14099335</v>
      </c>
      <c r="I703" s="45">
        <v>0</v>
      </c>
      <c r="J703" s="45">
        <f t="shared" si="35"/>
        <v>14099335</v>
      </c>
      <c r="K703" s="2">
        <v>450</v>
      </c>
      <c r="L703" s="2">
        <v>49</v>
      </c>
      <c r="M703" s="1" t="s">
        <v>4426</v>
      </c>
      <c r="N703" s="1" t="s">
        <v>4387</v>
      </c>
      <c r="O703" s="44" t="s">
        <v>4388</v>
      </c>
      <c r="P703" s="44" t="s">
        <v>4389</v>
      </c>
      <c r="Q703" s="44" t="s">
        <v>4390</v>
      </c>
      <c r="R703" s="44" t="s">
        <v>4391</v>
      </c>
      <c r="S703" s="44" t="s">
        <v>4578</v>
      </c>
      <c r="T703" s="44" t="s">
        <v>4579</v>
      </c>
      <c r="U703" s="44" t="s">
        <v>4431</v>
      </c>
      <c r="V703" s="44" t="s">
        <v>4426</v>
      </c>
      <c r="W703" s="44" t="s">
        <v>2</v>
      </c>
      <c r="X703" s="44" t="s">
        <v>4395</v>
      </c>
      <c r="Y703" s="44" t="s">
        <v>4387</v>
      </c>
    </row>
    <row r="704" spans="1:25" hidden="1" x14ac:dyDescent="0.2">
      <c r="A704" s="42">
        <v>174847</v>
      </c>
      <c r="B704" s="42">
        <v>1590</v>
      </c>
      <c r="C704" s="42">
        <v>1678</v>
      </c>
      <c r="D704" s="43" t="s">
        <v>5197</v>
      </c>
      <c r="E704" s="43"/>
      <c r="F704" s="44" t="s">
        <v>1749</v>
      </c>
      <c r="G704" s="44" t="s">
        <v>4594</v>
      </c>
      <c r="H704" s="45">
        <v>3979817</v>
      </c>
      <c r="I704" s="45">
        <v>0</v>
      </c>
      <c r="J704" s="45">
        <f t="shared" si="35"/>
        <v>3979817</v>
      </c>
      <c r="K704" s="2">
        <v>450</v>
      </c>
      <c r="L704" s="2">
        <v>49</v>
      </c>
      <c r="M704" s="1" t="s">
        <v>4426</v>
      </c>
      <c r="N704" s="1" t="s">
        <v>4387</v>
      </c>
      <c r="O704" s="44" t="s">
        <v>4388</v>
      </c>
      <c r="P704" s="44" t="s">
        <v>4389</v>
      </c>
      <c r="Q704" s="44" t="s">
        <v>4390</v>
      </c>
      <c r="R704" s="44" t="s">
        <v>4391</v>
      </c>
      <c r="S704" s="44" t="s">
        <v>4578</v>
      </c>
      <c r="T704" s="44" t="s">
        <v>4579</v>
      </c>
      <c r="U704" s="44" t="s">
        <v>4431</v>
      </c>
      <c r="V704" s="44" t="s">
        <v>4426</v>
      </c>
      <c r="W704" s="44" t="s">
        <v>2</v>
      </c>
      <c r="X704" s="44" t="s">
        <v>4395</v>
      </c>
      <c r="Y704" s="44" t="s">
        <v>4387</v>
      </c>
    </row>
    <row r="705" spans="1:25" hidden="1" x14ac:dyDescent="0.2">
      <c r="A705" s="42">
        <v>174850</v>
      </c>
      <c r="B705" s="42">
        <v>1590</v>
      </c>
      <c r="C705" s="42">
        <v>1678</v>
      </c>
      <c r="D705" s="43" t="s">
        <v>5197</v>
      </c>
      <c r="E705" s="43"/>
      <c r="F705" s="44" t="s">
        <v>1749</v>
      </c>
      <c r="G705" s="44" t="s">
        <v>3550</v>
      </c>
      <c r="H705" s="45">
        <v>601588</v>
      </c>
      <c r="I705" s="45">
        <v>0</v>
      </c>
      <c r="J705" s="45">
        <f t="shared" si="35"/>
        <v>601588</v>
      </c>
      <c r="K705" s="2">
        <v>450</v>
      </c>
      <c r="L705" s="2">
        <v>49</v>
      </c>
      <c r="M705" s="1" t="s">
        <v>4426</v>
      </c>
      <c r="N705" s="1" t="s">
        <v>4387</v>
      </c>
      <c r="O705" s="44" t="s">
        <v>4388</v>
      </c>
      <c r="P705" s="44" t="s">
        <v>4389</v>
      </c>
      <c r="Q705" s="44" t="s">
        <v>4390</v>
      </c>
      <c r="R705" s="44" t="s">
        <v>4391</v>
      </c>
      <c r="S705" s="44" t="s">
        <v>4578</v>
      </c>
      <c r="T705" s="44" t="s">
        <v>4579</v>
      </c>
      <c r="U705" s="44" t="s">
        <v>4431</v>
      </c>
      <c r="V705" s="44" t="s">
        <v>4426</v>
      </c>
      <c r="W705" s="44" t="s">
        <v>2</v>
      </c>
      <c r="X705" s="44" t="s">
        <v>4395</v>
      </c>
      <c r="Y705" s="44" t="s">
        <v>4387</v>
      </c>
    </row>
    <row r="706" spans="1:25" hidden="1" x14ac:dyDescent="0.2">
      <c r="A706" s="42">
        <v>174851</v>
      </c>
      <c r="B706" s="42">
        <v>1590</v>
      </c>
      <c r="C706" s="42">
        <v>1678</v>
      </c>
      <c r="D706" s="43" t="s">
        <v>5197</v>
      </c>
      <c r="E706" s="43"/>
      <c r="F706" s="44" t="s">
        <v>1749</v>
      </c>
      <c r="G706" s="44" t="s">
        <v>3551</v>
      </c>
      <c r="H706" s="45">
        <v>447393</v>
      </c>
      <c r="I706" s="45">
        <v>0</v>
      </c>
      <c r="J706" s="45">
        <f t="shared" si="35"/>
        <v>447393</v>
      </c>
      <c r="K706" s="2">
        <v>450</v>
      </c>
      <c r="L706" s="2">
        <v>49</v>
      </c>
      <c r="M706" s="1" t="s">
        <v>4426</v>
      </c>
      <c r="N706" s="1" t="s">
        <v>4387</v>
      </c>
      <c r="O706" s="44" t="s">
        <v>4388</v>
      </c>
      <c r="P706" s="44" t="s">
        <v>4389</v>
      </c>
      <c r="Q706" s="44" t="s">
        <v>4390</v>
      </c>
      <c r="R706" s="44" t="s">
        <v>4391</v>
      </c>
      <c r="S706" s="44" t="s">
        <v>4578</v>
      </c>
      <c r="T706" s="44" t="s">
        <v>4579</v>
      </c>
      <c r="U706" s="44" t="s">
        <v>4431</v>
      </c>
      <c r="V706" s="44" t="s">
        <v>4426</v>
      </c>
      <c r="W706" s="44" t="s">
        <v>2</v>
      </c>
      <c r="X706" s="44" t="s">
        <v>4395</v>
      </c>
      <c r="Y706" s="44" t="s">
        <v>4387</v>
      </c>
    </row>
    <row r="707" spans="1:25" hidden="1" x14ac:dyDescent="0.2">
      <c r="A707" s="42">
        <v>174852</v>
      </c>
      <c r="B707" s="42">
        <v>1590</v>
      </c>
      <c r="C707" s="42">
        <v>1678</v>
      </c>
      <c r="D707" s="43" t="s">
        <v>5197</v>
      </c>
      <c r="E707" s="43"/>
      <c r="F707" s="44" t="s">
        <v>1749</v>
      </c>
      <c r="G707" s="44" t="s">
        <v>3552</v>
      </c>
      <c r="H707" s="45">
        <v>977614</v>
      </c>
      <c r="I707" s="45">
        <v>0</v>
      </c>
      <c r="J707" s="45">
        <f t="shared" si="35"/>
        <v>977614</v>
      </c>
      <c r="K707" s="2">
        <v>450</v>
      </c>
      <c r="L707" s="2">
        <v>49</v>
      </c>
      <c r="M707" s="1" t="s">
        <v>4426</v>
      </c>
      <c r="N707" s="1" t="s">
        <v>4387</v>
      </c>
      <c r="O707" s="44" t="s">
        <v>4388</v>
      </c>
      <c r="P707" s="44" t="s">
        <v>4389</v>
      </c>
      <c r="Q707" s="44" t="s">
        <v>4390</v>
      </c>
      <c r="R707" s="44" t="s">
        <v>4391</v>
      </c>
      <c r="S707" s="44" t="s">
        <v>4578</v>
      </c>
      <c r="T707" s="44" t="s">
        <v>4579</v>
      </c>
      <c r="U707" s="44" t="s">
        <v>4431</v>
      </c>
      <c r="V707" s="44" t="s">
        <v>4426</v>
      </c>
      <c r="W707" s="44" t="s">
        <v>2</v>
      </c>
      <c r="X707" s="44" t="s">
        <v>4395</v>
      </c>
      <c r="Y707" s="44" t="s">
        <v>4387</v>
      </c>
    </row>
    <row r="708" spans="1:25" hidden="1" x14ac:dyDescent="0.2">
      <c r="A708" s="42">
        <v>174853</v>
      </c>
      <c r="B708" s="42">
        <v>1590</v>
      </c>
      <c r="C708" s="42">
        <v>1678</v>
      </c>
      <c r="D708" s="43" t="s">
        <v>5197</v>
      </c>
      <c r="E708" s="43"/>
      <c r="F708" s="44" t="s">
        <v>1749</v>
      </c>
      <c r="G708" s="44" t="s">
        <v>3553</v>
      </c>
      <c r="H708" s="45">
        <v>500900</v>
      </c>
      <c r="I708" s="45">
        <v>0</v>
      </c>
      <c r="J708" s="45">
        <f t="shared" si="35"/>
        <v>500900</v>
      </c>
      <c r="K708" s="2">
        <v>450</v>
      </c>
      <c r="L708" s="2">
        <v>49</v>
      </c>
      <c r="M708" s="1" t="s">
        <v>4426</v>
      </c>
      <c r="N708" s="1" t="s">
        <v>4387</v>
      </c>
      <c r="O708" s="44" t="s">
        <v>4388</v>
      </c>
      <c r="P708" s="44" t="s">
        <v>4389</v>
      </c>
      <c r="Q708" s="44" t="s">
        <v>4390</v>
      </c>
      <c r="R708" s="44" t="s">
        <v>4391</v>
      </c>
      <c r="S708" s="44" t="s">
        <v>4578</v>
      </c>
      <c r="T708" s="44" t="s">
        <v>4579</v>
      </c>
      <c r="U708" s="44" t="s">
        <v>4431</v>
      </c>
      <c r="V708" s="44" t="s">
        <v>4426</v>
      </c>
      <c r="W708" s="44" t="s">
        <v>2</v>
      </c>
      <c r="X708" s="44" t="s">
        <v>4395</v>
      </c>
      <c r="Y708" s="44" t="s">
        <v>4387</v>
      </c>
    </row>
    <row r="709" spans="1:25" hidden="1" x14ac:dyDescent="0.2">
      <c r="A709" s="42">
        <v>174854</v>
      </c>
      <c r="B709" s="42">
        <v>1590</v>
      </c>
      <c r="C709" s="42">
        <v>1678</v>
      </c>
      <c r="D709" s="43" t="s">
        <v>5197</v>
      </c>
      <c r="E709" s="43"/>
      <c r="F709" s="44" t="s">
        <v>1749</v>
      </c>
      <c r="G709" s="44" t="s">
        <v>3554</v>
      </c>
      <c r="H709" s="45">
        <v>3467257</v>
      </c>
      <c r="I709" s="45">
        <v>0</v>
      </c>
      <c r="J709" s="45">
        <f t="shared" si="35"/>
        <v>3467257</v>
      </c>
      <c r="K709" s="2">
        <v>450</v>
      </c>
      <c r="L709" s="2">
        <v>49</v>
      </c>
      <c r="M709" s="1" t="s">
        <v>4426</v>
      </c>
      <c r="N709" s="1" t="s">
        <v>4387</v>
      </c>
      <c r="O709" s="44" t="s">
        <v>4388</v>
      </c>
      <c r="P709" s="44" t="s">
        <v>4389</v>
      </c>
      <c r="Q709" s="44" t="s">
        <v>4390</v>
      </c>
      <c r="R709" s="44" t="s">
        <v>4391</v>
      </c>
      <c r="S709" s="44" t="s">
        <v>4578</v>
      </c>
      <c r="T709" s="44" t="s">
        <v>4579</v>
      </c>
      <c r="U709" s="44" t="s">
        <v>4431</v>
      </c>
      <c r="V709" s="44" t="s">
        <v>4426</v>
      </c>
      <c r="W709" s="44" t="s">
        <v>2</v>
      </c>
      <c r="X709" s="44" t="s">
        <v>4395</v>
      </c>
      <c r="Y709" s="44" t="s">
        <v>4387</v>
      </c>
    </row>
    <row r="710" spans="1:25" hidden="1" x14ac:dyDescent="0.2">
      <c r="A710" s="42">
        <v>174855</v>
      </c>
      <c r="B710" s="42">
        <v>1590</v>
      </c>
      <c r="C710" s="42">
        <v>1678</v>
      </c>
      <c r="D710" s="43" t="s">
        <v>5197</v>
      </c>
      <c r="E710" s="43"/>
      <c r="F710" s="44" t="s">
        <v>1749</v>
      </c>
      <c r="G710" s="44" t="s">
        <v>3555</v>
      </c>
      <c r="H710" s="45">
        <v>1045128</v>
      </c>
      <c r="I710" s="45">
        <v>0</v>
      </c>
      <c r="J710" s="45">
        <f t="shared" si="35"/>
        <v>1045128</v>
      </c>
      <c r="K710" s="2">
        <v>450</v>
      </c>
      <c r="L710" s="2">
        <v>49</v>
      </c>
      <c r="M710" s="1" t="s">
        <v>4426</v>
      </c>
      <c r="N710" s="1" t="s">
        <v>4387</v>
      </c>
      <c r="O710" s="44" t="s">
        <v>4388</v>
      </c>
      <c r="P710" s="44" t="s">
        <v>4389</v>
      </c>
      <c r="Q710" s="44" t="s">
        <v>4390</v>
      </c>
      <c r="R710" s="44" t="s">
        <v>4391</v>
      </c>
      <c r="S710" s="44" t="s">
        <v>4578</v>
      </c>
      <c r="T710" s="44" t="s">
        <v>4579</v>
      </c>
      <c r="U710" s="44" t="s">
        <v>4431</v>
      </c>
      <c r="V710" s="44" t="s">
        <v>4426</v>
      </c>
      <c r="W710" s="44" t="s">
        <v>2</v>
      </c>
      <c r="X710" s="44" t="s">
        <v>4395</v>
      </c>
      <c r="Y710" s="44" t="s">
        <v>4387</v>
      </c>
    </row>
    <row r="711" spans="1:25" hidden="1" x14ac:dyDescent="0.2">
      <c r="A711" s="42">
        <v>174856</v>
      </c>
      <c r="B711" s="42">
        <v>1590</v>
      </c>
      <c r="C711" s="42">
        <v>1678</v>
      </c>
      <c r="D711" s="43" t="s">
        <v>5197</v>
      </c>
      <c r="E711" s="43"/>
      <c r="F711" s="44" t="s">
        <v>1749</v>
      </c>
      <c r="G711" s="44" t="s">
        <v>3556</v>
      </c>
      <c r="H711" s="45">
        <v>1153665</v>
      </c>
      <c r="I711" s="45">
        <v>0</v>
      </c>
      <c r="J711" s="45">
        <f t="shared" si="35"/>
        <v>1153665</v>
      </c>
      <c r="K711" s="2">
        <v>450</v>
      </c>
      <c r="L711" s="2">
        <v>49</v>
      </c>
      <c r="M711" s="1" t="s">
        <v>4426</v>
      </c>
      <c r="N711" s="1" t="s">
        <v>4387</v>
      </c>
      <c r="O711" s="44" t="s">
        <v>4388</v>
      </c>
      <c r="P711" s="44" t="s">
        <v>4389</v>
      </c>
      <c r="Q711" s="44" t="s">
        <v>4390</v>
      </c>
      <c r="R711" s="44" t="s">
        <v>4391</v>
      </c>
      <c r="S711" s="44" t="s">
        <v>4578</v>
      </c>
      <c r="T711" s="44" t="s">
        <v>4579</v>
      </c>
      <c r="U711" s="44" t="s">
        <v>4431</v>
      </c>
      <c r="V711" s="44" t="s">
        <v>4426</v>
      </c>
      <c r="W711" s="44" t="s">
        <v>2</v>
      </c>
      <c r="X711" s="44" t="s">
        <v>4395</v>
      </c>
      <c r="Y711" s="44" t="s">
        <v>4387</v>
      </c>
    </row>
    <row r="712" spans="1:25" hidden="1" x14ac:dyDescent="0.2">
      <c r="A712" s="42">
        <v>174858</v>
      </c>
      <c r="B712" s="42">
        <v>1590</v>
      </c>
      <c r="C712" s="42">
        <v>1678</v>
      </c>
      <c r="D712" s="43" t="s">
        <v>5197</v>
      </c>
      <c r="E712" s="43"/>
      <c r="F712" s="44" t="s">
        <v>1749</v>
      </c>
      <c r="G712" s="44" t="s">
        <v>3557</v>
      </c>
      <c r="H712" s="45">
        <v>358183</v>
      </c>
      <c r="I712" s="45">
        <v>0</v>
      </c>
      <c r="J712" s="45">
        <f t="shared" si="35"/>
        <v>358183</v>
      </c>
      <c r="K712" s="2">
        <v>450</v>
      </c>
      <c r="L712" s="2">
        <v>49</v>
      </c>
      <c r="M712" s="1" t="s">
        <v>4426</v>
      </c>
      <c r="N712" s="1" t="s">
        <v>4387</v>
      </c>
      <c r="O712" s="44" t="s">
        <v>4388</v>
      </c>
      <c r="P712" s="44" t="s">
        <v>4389</v>
      </c>
      <c r="Q712" s="44" t="s">
        <v>4390</v>
      </c>
      <c r="R712" s="44" t="s">
        <v>4391</v>
      </c>
      <c r="S712" s="44" t="s">
        <v>4578</v>
      </c>
      <c r="T712" s="44" t="s">
        <v>4579</v>
      </c>
      <c r="U712" s="44" t="s">
        <v>4431</v>
      </c>
      <c r="V712" s="44" t="s">
        <v>4426</v>
      </c>
      <c r="W712" s="44" t="s">
        <v>2</v>
      </c>
      <c r="X712" s="44" t="s">
        <v>4395</v>
      </c>
      <c r="Y712" s="44" t="s">
        <v>4387</v>
      </c>
    </row>
    <row r="713" spans="1:25" hidden="1" x14ac:dyDescent="0.2">
      <c r="A713" s="42">
        <v>174860</v>
      </c>
      <c r="B713" s="42">
        <v>1614</v>
      </c>
      <c r="C713" s="42">
        <v>1679</v>
      </c>
      <c r="D713" s="43" t="s">
        <v>5197</v>
      </c>
      <c r="E713" s="43"/>
      <c r="F713" s="44" t="s">
        <v>350</v>
      </c>
      <c r="G713" s="44" t="s">
        <v>4595</v>
      </c>
      <c r="H713" s="45">
        <v>83994896</v>
      </c>
      <c r="I713" s="45">
        <v>0</v>
      </c>
      <c r="J713" s="45">
        <f t="shared" si="35"/>
        <v>83994896</v>
      </c>
      <c r="K713" s="2">
        <v>451</v>
      </c>
      <c r="L713" s="2">
        <v>49</v>
      </c>
      <c r="M713" s="1" t="s">
        <v>4426</v>
      </c>
      <c r="N713" s="1" t="s">
        <v>4387</v>
      </c>
      <c r="O713" s="44" t="s">
        <v>4388</v>
      </c>
      <c r="P713" s="44" t="s">
        <v>4389</v>
      </c>
      <c r="Q713" s="44" t="s">
        <v>4390</v>
      </c>
      <c r="R713" s="44" t="s">
        <v>4391</v>
      </c>
      <c r="S713" s="44" t="s">
        <v>4596</v>
      </c>
      <c r="T713" s="44" t="s">
        <v>4597</v>
      </c>
      <c r="U713" s="44" t="s">
        <v>4431</v>
      </c>
      <c r="V713" s="44" t="s">
        <v>4426</v>
      </c>
      <c r="W713" s="44" t="s">
        <v>2</v>
      </c>
      <c r="X713" s="44" t="s">
        <v>4395</v>
      </c>
      <c r="Y713" s="44" t="s">
        <v>4387</v>
      </c>
    </row>
    <row r="714" spans="1:25" hidden="1" x14ac:dyDescent="0.2">
      <c r="A714" s="42">
        <v>174861</v>
      </c>
      <c r="B714" s="42">
        <v>1614</v>
      </c>
      <c r="C714" s="42">
        <v>1679</v>
      </c>
      <c r="D714" s="43" t="s">
        <v>5197</v>
      </c>
      <c r="E714" s="43"/>
      <c r="F714" s="44" t="s">
        <v>350</v>
      </c>
      <c r="G714" s="44" t="s">
        <v>3383</v>
      </c>
      <c r="H714" s="45">
        <v>1609104</v>
      </c>
      <c r="I714" s="45">
        <v>0</v>
      </c>
      <c r="J714" s="45">
        <f t="shared" si="35"/>
        <v>1609104</v>
      </c>
      <c r="K714" s="2">
        <v>451</v>
      </c>
      <c r="L714" s="2">
        <v>49</v>
      </c>
      <c r="M714" s="1" t="s">
        <v>4426</v>
      </c>
      <c r="N714" s="1" t="s">
        <v>4387</v>
      </c>
      <c r="O714" s="44" t="s">
        <v>4388</v>
      </c>
      <c r="P714" s="44" t="s">
        <v>4389</v>
      </c>
      <c r="Q714" s="44" t="s">
        <v>4390</v>
      </c>
      <c r="R714" s="44" t="s">
        <v>4391</v>
      </c>
      <c r="S714" s="44" t="s">
        <v>4596</v>
      </c>
      <c r="T714" s="44" t="s">
        <v>4597</v>
      </c>
      <c r="U714" s="44" t="s">
        <v>4431</v>
      </c>
      <c r="V714" s="44" t="s">
        <v>4426</v>
      </c>
      <c r="W714" s="44" t="s">
        <v>2</v>
      </c>
      <c r="X714" s="44" t="s">
        <v>4395</v>
      </c>
      <c r="Y714" s="44" t="s">
        <v>4387</v>
      </c>
    </row>
    <row r="715" spans="1:25" hidden="1" x14ac:dyDescent="0.2">
      <c r="A715" s="42">
        <v>141852</v>
      </c>
      <c r="B715" s="42">
        <v>1216</v>
      </c>
      <c r="C715" s="42">
        <v>1265</v>
      </c>
      <c r="D715" s="43" t="s">
        <v>5197</v>
      </c>
      <c r="E715" s="43"/>
      <c r="F715" s="44" t="s">
        <v>1149</v>
      </c>
      <c r="G715" s="44" t="s">
        <v>4598</v>
      </c>
      <c r="H715" s="45">
        <v>1535000</v>
      </c>
      <c r="I715" s="45">
        <v>0</v>
      </c>
      <c r="J715" s="45">
        <f t="shared" si="35"/>
        <v>1535000</v>
      </c>
      <c r="K715" s="2">
        <v>452</v>
      </c>
      <c r="L715" s="2">
        <v>49</v>
      </c>
      <c r="M715" s="1" t="s">
        <v>4426</v>
      </c>
      <c r="N715" s="1" t="s">
        <v>4387</v>
      </c>
      <c r="O715" s="44" t="s">
        <v>4388</v>
      </c>
      <c r="P715" s="44" t="s">
        <v>4389</v>
      </c>
      <c r="Q715" s="44" t="s">
        <v>4390</v>
      </c>
      <c r="R715" s="44" t="s">
        <v>4391</v>
      </c>
      <c r="S715" s="44" t="s">
        <v>4599</v>
      </c>
      <c r="T715" s="44" t="s">
        <v>4600</v>
      </c>
      <c r="U715" s="44" t="s">
        <v>4431</v>
      </c>
      <c r="V715" s="44" t="s">
        <v>4426</v>
      </c>
      <c r="W715" s="44" t="s">
        <v>2</v>
      </c>
      <c r="X715" s="44" t="s">
        <v>4395</v>
      </c>
      <c r="Y715" s="44" t="s">
        <v>4387</v>
      </c>
    </row>
    <row r="716" spans="1:25" hidden="1" x14ac:dyDescent="0.2">
      <c r="A716" s="42">
        <v>173511</v>
      </c>
      <c r="B716" s="42">
        <v>1465</v>
      </c>
      <c r="C716" s="42">
        <v>1565</v>
      </c>
      <c r="D716" s="43" t="s">
        <v>5197</v>
      </c>
      <c r="E716" s="43"/>
      <c r="F716" s="44" t="s">
        <v>2279</v>
      </c>
      <c r="G716" s="44" t="s">
        <v>4601</v>
      </c>
      <c r="H716" s="45">
        <v>1203772</v>
      </c>
      <c r="I716" s="45">
        <v>0</v>
      </c>
      <c r="J716" s="45">
        <f t="shared" si="35"/>
        <v>1203772</v>
      </c>
      <c r="K716" s="2">
        <v>452</v>
      </c>
      <c r="L716" s="2">
        <v>49</v>
      </c>
      <c r="M716" s="1" t="s">
        <v>4426</v>
      </c>
      <c r="N716" s="1" t="s">
        <v>4387</v>
      </c>
      <c r="O716" s="44" t="s">
        <v>4388</v>
      </c>
      <c r="P716" s="44" t="s">
        <v>4389</v>
      </c>
      <c r="Q716" s="44" t="s">
        <v>4390</v>
      </c>
      <c r="R716" s="44" t="s">
        <v>4391</v>
      </c>
      <c r="S716" s="44" t="s">
        <v>4599</v>
      </c>
      <c r="T716" s="44" t="s">
        <v>4600</v>
      </c>
      <c r="U716" s="44" t="s">
        <v>4431</v>
      </c>
      <c r="V716" s="44" t="s">
        <v>4426</v>
      </c>
      <c r="W716" s="44" t="s">
        <v>2</v>
      </c>
      <c r="X716" s="44" t="s">
        <v>4395</v>
      </c>
      <c r="Y716" s="44" t="s">
        <v>4387</v>
      </c>
    </row>
    <row r="717" spans="1:25" hidden="1" x14ac:dyDescent="0.2">
      <c r="A717" s="42">
        <v>173512</v>
      </c>
      <c r="B717" s="42">
        <v>1465</v>
      </c>
      <c r="C717" s="42">
        <v>1565</v>
      </c>
      <c r="D717" s="43" t="s">
        <v>5197</v>
      </c>
      <c r="E717" s="43"/>
      <c r="F717" s="44" t="s">
        <v>2279</v>
      </c>
      <c r="G717" s="44" t="s">
        <v>4171</v>
      </c>
      <c r="H717" s="45">
        <v>162228</v>
      </c>
      <c r="I717" s="45">
        <v>0</v>
      </c>
      <c r="J717" s="45">
        <f t="shared" si="35"/>
        <v>162228</v>
      </c>
      <c r="K717" s="2">
        <v>452</v>
      </c>
      <c r="L717" s="2">
        <v>49</v>
      </c>
      <c r="M717" s="1" t="s">
        <v>4426</v>
      </c>
      <c r="N717" s="1" t="s">
        <v>4387</v>
      </c>
      <c r="O717" s="44" t="s">
        <v>4388</v>
      </c>
      <c r="P717" s="44" t="s">
        <v>4389</v>
      </c>
      <c r="Q717" s="44" t="s">
        <v>4390</v>
      </c>
      <c r="R717" s="44" t="s">
        <v>4391</v>
      </c>
      <c r="S717" s="44" t="s">
        <v>4599</v>
      </c>
      <c r="T717" s="44" t="s">
        <v>4600</v>
      </c>
      <c r="U717" s="44" t="s">
        <v>4431</v>
      </c>
      <c r="V717" s="44" t="s">
        <v>4426</v>
      </c>
      <c r="W717" s="44" t="s">
        <v>2</v>
      </c>
      <c r="X717" s="44" t="s">
        <v>4395</v>
      </c>
      <c r="Y717" s="44" t="s">
        <v>4387</v>
      </c>
    </row>
    <row r="718" spans="1:25" hidden="1" x14ac:dyDescent="0.2">
      <c r="A718" s="42">
        <v>147191</v>
      </c>
      <c r="B718" s="42">
        <v>1359</v>
      </c>
      <c r="C718" s="42">
        <v>1458</v>
      </c>
      <c r="D718" s="43" t="s">
        <v>5197</v>
      </c>
      <c r="E718" s="43"/>
      <c r="F718" s="44" t="s">
        <v>489</v>
      </c>
      <c r="G718" s="44" t="s">
        <v>4602</v>
      </c>
      <c r="H718" s="45">
        <v>40000000</v>
      </c>
      <c r="I718" s="45">
        <v>0</v>
      </c>
      <c r="J718" s="45">
        <f t="shared" ref="J718:J755" si="36">H718-I718</f>
        <v>40000000</v>
      </c>
      <c r="K718" s="2">
        <v>458</v>
      </c>
      <c r="L718" s="2">
        <v>45</v>
      </c>
      <c r="M718" s="1" t="s">
        <v>4426</v>
      </c>
      <c r="N718" s="1" t="s">
        <v>4387</v>
      </c>
      <c r="O718" s="44" t="s">
        <v>4388</v>
      </c>
      <c r="P718" s="44" t="s">
        <v>4389</v>
      </c>
      <c r="Q718" s="44" t="s">
        <v>4427</v>
      </c>
      <c r="R718" s="44" t="s">
        <v>4428</v>
      </c>
      <c r="S718" s="44" t="s">
        <v>4571</v>
      </c>
      <c r="T718" s="44" t="s">
        <v>4572</v>
      </c>
      <c r="U718" s="44" t="s">
        <v>4431</v>
      </c>
      <c r="V718" s="44" t="s">
        <v>4426</v>
      </c>
      <c r="W718" s="44" t="s">
        <v>2</v>
      </c>
      <c r="X718" s="44" t="s">
        <v>4395</v>
      </c>
      <c r="Y718" s="44" t="s">
        <v>4387</v>
      </c>
    </row>
    <row r="719" spans="1:25" hidden="1" x14ac:dyDescent="0.2">
      <c r="A719" s="42">
        <v>147192</v>
      </c>
      <c r="B719" s="42">
        <v>1359</v>
      </c>
      <c r="C719" s="42">
        <v>1458</v>
      </c>
      <c r="D719" s="43" t="s">
        <v>5197</v>
      </c>
      <c r="E719" s="43"/>
      <c r="F719" s="44" t="s">
        <v>489</v>
      </c>
      <c r="G719" s="44" t="s">
        <v>4603</v>
      </c>
      <c r="H719" s="45">
        <v>5993620</v>
      </c>
      <c r="I719" s="45">
        <v>0</v>
      </c>
      <c r="J719" s="45">
        <f t="shared" si="36"/>
        <v>5993620</v>
      </c>
      <c r="K719" s="2">
        <v>458</v>
      </c>
      <c r="L719" s="2">
        <v>45</v>
      </c>
      <c r="M719" s="1" t="s">
        <v>4426</v>
      </c>
      <c r="N719" s="1" t="s">
        <v>4387</v>
      </c>
      <c r="O719" s="44" t="s">
        <v>4388</v>
      </c>
      <c r="P719" s="44" t="s">
        <v>4389</v>
      </c>
      <c r="Q719" s="44" t="s">
        <v>4427</v>
      </c>
      <c r="R719" s="44" t="s">
        <v>4428</v>
      </c>
      <c r="S719" s="44" t="s">
        <v>4571</v>
      </c>
      <c r="T719" s="44" t="s">
        <v>4572</v>
      </c>
      <c r="U719" s="44" t="s">
        <v>4431</v>
      </c>
      <c r="V719" s="44" t="s">
        <v>4426</v>
      </c>
      <c r="W719" s="44" t="s">
        <v>2</v>
      </c>
      <c r="X719" s="44" t="s">
        <v>4395</v>
      </c>
      <c r="Y719" s="44" t="s">
        <v>4387</v>
      </c>
    </row>
    <row r="720" spans="1:25" hidden="1" x14ac:dyDescent="0.2">
      <c r="A720" s="42">
        <v>147193</v>
      </c>
      <c r="B720" s="42">
        <v>1359</v>
      </c>
      <c r="C720" s="42">
        <v>1458</v>
      </c>
      <c r="D720" s="43" t="s">
        <v>5197</v>
      </c>
      <c r="E720" s="43"/>
      <c r="F720" s="44" t="s">
        <v>489</v>
      </c>
      <c r="G720" s="44" t="s">
        <v>4604</v>
      </c>
      <c r="H720" s="45">
        <v>9500000</v>
      </c>
      <c r="I720" s="45">
        <v>0</v>
      </c>
      <c r="J720" s="45">
        <f t="shared" si="36"/>
        <v>9500000</v>
      </c>
      <c r="K720" s="2">
        <v>458</v>
      </c>
      <c r="L720" s="2">
        <v>45</v>
      </c>
      <c r="M720" s="1" t="s">
        <v>4426</v>
      </c>
      <c r="N720" s="1" t="s">
        <v>4387</v>
      </c>
      <c r="O720" s="44" t="s">
        <v>4388</v>
      </c>
      <c r="P720" s="44" t="s">
        <v>4389</v>
      </c>
      <c r="Q720" s="44" t="s">
        <v>4427</v>
      </c>
      <c r="R720" s="44" t="s">
        <v>4428</v>
      </c>
      <c r="S720" s="44" t="s">
        <v>4571</v>
      </c>
      <c r="T720" s="44" t="s">
        <v>4572</v>
      </c>
      <c r="U720" s="44" t="s">
        <v>4431</v>
      </c>
      <c r="V720" s="44" t="s">
        <v>4426</v>
      </c>
      <c r="W720" s="44" t="s">
        <v>2</v>
      </c>
      <c r="X720" s="44" t="s">
        <v>4395</v>
      </c>
      <c r="Y720" s="44" t="s">
        <v>4387</v>
      </c>
    </row>
    <row r="721" spans="1:25" hidden="1" x14ac:dyDescent="0.2">
      <c r="A721" s="42">
        <v>147130</v>
      </c>
      <c r="B721" s="42">
        <v>1399</v>
      </c>
      <c r="C721" s="42">
        <v>1454</v>
      </c>
      <c r="D721" s="43" t="s">
        <v>5197</v>
      </c>
      <c r="E721" s="43"/>
      <c r="F721" s="44" t="s">
        <v>1737</v>
      </c>
      <c r="G721" s="44" t="s">
        <v>4605</v>
      </c>
      <c r="H721" s="45">
        <v>700000</v>
      </c>
      <c r="I721" s="45">
        <v>0</v>
      </c>
      <c r="J721" s="45">
        <f t="shared" si="36"/>
        <v>700000</v>
      </c>
      <c r="K721" s="2">
        <v>458</v>
      </c>
      <c r="L721" s="2">
        <v>45</v>
      </c>
      <c r="M721" s="1" t="s">
        <v>4426</v>
      </c>
      <c r="N721" s="1" t="s">
        <v>4387</v>
      </c>
      <c r="O721" s="44" t="s">
        <v>4388</v>
      </c>
      <c r="P721" s="44" t="s">
        <v>4389</v>
      </c>
      <c r="Q721" s="44" t="s">
        <v>4427</v>
      </c>
      <c r="R721" s="44" t="s">
        <v>4428</v>
      </c>
      <c r="S721" s="44" t="s">
        <v>4571</v>
      </c>
      <c r="T721" s="44" t="s">
        <v>4572</v>
      </c>
      <c r="U721" s="44" t="s">
        <v>4431</v>
      </c>
      <c r="V721" s="44" t="s">
        <v>4426</v>
      </c>
      <c r="W721" s="44" t="s">
        <v>2</v>
      </c>
      <c r="X721" s="44" t="s">
        <v>4395</v>
      </c>
      <c r="Y721" s="44" t="s">
        <v>4387</v>
      </c>
    </row>
    <row r="722" spans="1:25" hidden="1" x14ac:dyDescent="0.2">
      <c r="A722" s="42">
        <v>147182</v>
      </c>
      <c r="B722" s="42">
        <v>1425</v>
      </c>
      <c r="C722" s="42">
        <v>1457</v>
      </c>
      <c r="D722" s="43" t="s">
        <v>5197</v>
      </c>
      <c r="E722" s="43"/>
      <c r="F722" s="44" t="s">
        <v>582</v>
      </c>
      <c r="G722" s="44" t="s">
        <v>4606</v>
      </c>
      <c r="H722" s="45">
        <v>7900000</v>
      </c>
      <c r="I722" s="45">
        <v>0</v>
      </c>
      <c r="J722" s="45">
        <f t="shared" si="36"/>
        <v>7900000</v>
      </c>
      <c r="K722" s="2">
        <v>458</v>
      </c>
      <c r="L722" s="2">
        <v>45</v>
      </c>
      <c r="M722" s="1" t="s">
        <v>4426</v>
      </c>
      <c r="N722" s="1" t="s">
        <v>4387</v>
      </c>
      <c r="O722" s="44" t="s">
        <v>4388</v>
      </c>
      <c r="P722" s="44" t="s">
        <v>4389</v>
      </c>
      <c r="Q722" s="44" t="s">
        <v>4427</v>
      </c>
      <c r="R722" s="44" t="s">
        <v>4428</v>
      </c>
      <c r="S722" s="44" t="s">
        <v>4571</v>
      </c>
      <c r="T722" s="44" t="s">
        <v>4572</v>
      </c>
      <c r="U722" s="44" t="s">
        <v>4431</v>
      </c>
      <c r="V722" s="44" t="s">
        <v>4426</v>
      </c>
      <c r="W722" s="44" t="s">
        <v>2</v>
      </c>
      <c r="X722" s="44" t="s">
        <v>4395</v>
      </c>
      <c r="Y722" s="44" t="s">
        <v>4387</v>
      </c>
    </row>
    <row r="723" spans="1:25" hidden="1" x14ac:dyDescent="0.2">
      <c r="A723" s="42">
        <v>147185</v>
      </c>
      <c r="B723" s="42">
        <v>1425</v>
      </c>
      <c r="C723" s="42">
        <v>1457</v>
      </c>
      <c r="D723" s="43" t="s">
        <v>5197</v>
      </c>
      <c r="E723" s="43"/>
      <c r="F723" s="44" t="s">
        <v>582</v>
      </c>
      <c r="G723" s="44" t="s">
        <v>4607</v>
      </c>
      <c r="H723" s="45">
        <v>4500000</v>
      </c>
      <c r="I723" s="45">
        <v>0</v>
      </c>
      <c r="J723" s="45">
        <f t="shared" si="36"/>
        <v>4500000</v>
      </c>
      <c r="K723" s="2">
        <v>458</v>
      </c>
      <c r="L723" s="2">
        <v>45</v>
      </c>
      <c r="M723" s="1" t="s">
        <v>4426</v>
      </c>
      <c r="N723" s="1" t="s">
        <v>4387</v>
      </c>
      <c r="O723" s="44" t="s">
        <v>4388</v>
      </c>
      <c r="P723" s="44" t="s">
        <v>4389</v>
      </c>
      <c r="Q723" s="44" t="s">
        <v>4427</v>
      </c>
      <c r="R723" s="44" t="s">
        <v>4428</v>
      </c>
      <c r="S723" s="44" t="s">
        <v>4571</v>
      </c>
      <c r="T723" s="44" t="s">
        <v>4572</v>
      </c>
      <c r="U723" s="44" t="s">
        <v>4431</v>
      </c>
      <c r="V723" s="44" t="s">
        <v>4426</v>
      </c>
      <c r="W723" s="44" t="s">
        <v>2</v>
      </c>
      <c r="X723" s="44" t="s">
        <v>4395</v>
      </c>
      <c r="Y723" s="44" t="s">
        <v>4387</v>
      </c>
    </row>
    <row r="724" spans="1:25" hidden="1" x14ac:dyDescent="0.2">
      <c r="A724" s="42">
        <v>173505</v>
      </c>
      <c r="B724" s="42">
        <v>1465</v>
      </c>
      <c r="C724" s="42">
        <v>1565</v>
      </c>
      <c r="D724" s="43" t="s">
        <v>5197</v>
      </c>
      <c r="E724" s="43"/>
      <c r="F724" s="44" t="s">
        <v>2279</v>
      </c>
      <c r="G724" s="44" t="s">
        <v>4608</v>
      </c>
      <c r="H724" s="45">
        <v>500000</v>
      </c>
      <c r="I724" s="45">
        <v>0</v>
      </c>
      <c r="J724" s="45">
        <f t="shared" si="36"/>
        <v>500000</v>
      </c>
      <c r="K724" s="2">
        <v>458</v>
      </c>
      <c r="L724" s="2">
        <v>45</v>
      </c>
      <c r="M724" s="1" t="s">
        <v>4426</v>
      </c>
      <c r="N724" s="1" t="s">
        <v>4387</v>
      </c>
      <c r="O724" s="44" t="s">
        <v>4388</v>
      </c>
      <c r="P724" s="44" t="s">
        <v>4389</v>
      </c>
      <c r="Q724" s="44" t="s">
        <v>4427</v>
      </c>
      <c r="R724" s="44" t="s">
        <v>4428</v>
      </c>
      <c r="S724" s="44" t="s">
        <v>4571</v>
      </c>
      <c r="T724" s="44" t="s">
        <v>4572</v>
      </c>
      <c r="U724" s="44" t="s">
        <v>4431</v>
      </c>
      <c r="V724" s="44" t="s">
        <v>4426</v>
      </c>
      <c r="W724" s="44" t="s">
        <v>2</v>
      </c>
      <c r="X724" s="44" t="s">
        <v>4395</v>
      </c>
      <c r="Y724" s="44" t="s">
        <v>4387</v>
      </c>
    </row>
    <row r="725" spans="1:25" hidden="1" x14ac:dyDescent="0.2">
      <c r="A725" s="42">
        <v>173508</v>
      </c>
      <c r="B725" s="42">
        <v>1465</v>
      </c>
      <c r="C725" s="42">
        <v>1565</v>
      </c>
      <c r="D725" s="43" t="s">
        <v>5197</v>
      </c>
      <c r="E725" s="43"/>
      <c r="F725" s="44" t="s">
        <v>2279</v>
      </c>
      <c r="G725" s="44" t="s">
        <v>4609</v>
      </c>
      <c r="H725" s="45">
        <v>4900000</v>
      </c>
      <c r="I725" s="45">
        <v>0</v>
      </c>
      <c r="J725" s="45">
        <f t="shared" si="36"/>
        <v>4900000</v>
      </c>
      <c r="K725" s="2">
        <v>458</v>
      </c>
      <c r="L725" s="2">
        <v>45</v>
      </c>
      <c r="M725" s="1" t="s">
        <v>4426</v>
      </c>
      <c r="N725" s="1" t="s">
        <v>4387</v>
      </c>
      <c r="O725" s="44" t="s">
        <v>4388</v>
      </c>
      <c r="P725" s="44" t="s">
        <v>4389</v>
      </c>
      <c r="Q725" s="44" t="s">
        <v>4427</v>
      </c>
      <c r="R725" s="44" t="s">
        <v>4428</v>
      </c>
      <c r="S725" s="44" t="s">
        <v>4571</v>
      </c>
      <c r="T725" s="44" t="s">
        <v>4572</v>
      </c>
      <c r="U725" s="44" t="s">
        <v>4431</v>
      </c>
      <c r="V725" s="44" t="s">
        <v>4426</v>
      </c>
      <c r="W725" s="44" t="s">
        <v>2</v>
      </c>
      <c r="X725" s="44" t="s">
        <v>4395</v>
      </c>
      <c r="Y725" s="44" t="s">
        <v>4387</v>
      </c>
    </row>
    <row r="726" spans="1:25" hidden="1" x14ac:dyDescent="0.2">
      <c r="A726" s="42">
        <v>173848</v>
      </c>
      <c r="B726" s="42">
        <v>1466</v>
      </c>
      <c r="C726" s="42">
        <v>1610</v>
      </c>
      <c r="D726" s="43" t="s">
        <v>5197</v>
      </c>
      <c r="E726" s="43"/>
      <c r="F726" s="44" t="s">
        <v>2279</v>
      </c>
      <c r="G726" s="44" t="s">
        <v>4610</v>
      </c>
      <c r="H726" s="45">
        <v>1060000</v>
      </c>
      <c r="I726" s="45">
        <v>0</v>
      </c>
      <c r="J726" s="45">
        <f t="shared" si="36"/>
        <v>1060000</v>
      </c>
      <c r="K726" s="2">
        <v>458</v>
      </c>
      <c r="L726" s="2">
        <v>45</v>
      </c>
      <c r="M726" s="1" t="s">
        <v>4426</v>
      </c>
      <c r="N726" s="1" t="s">
        <v>4387</v>
      </c>
      <c r="O726" s="44" t="s">
        <v>4388</v>
      </c>
      <c r="P726" s="44" t="s">
        <v>4389</v>
      </c>
      <c r="Q726" s="44" t="s">
        <v>4427</v>
      </c>
      <c r="R726" s="44" t="s">
        <v>4428</v>
      </c>
      <c r="S726" s="44" t="s">
        <v>4571</v>
      </c>
      <c r="T726" s="44" t="s">
        <v>4572</v>
      </c>
      <c r="U726" s="44" t="s">
        <v>4431</v>
      </c>
      <c r="V726" s="44" t="s">
        <v>4426</v>
      </c>
      <c r="W726" s="44" t="s">
        <v>2</v>
      </c>
      <c r="X726" s="44" t="s">
        <v>4395</v>
      </c>
      <c r="Y726" s="44" t="s">
        <v>4387</v>
      </c>
    </row>
    <row r="727" spans="1:25" hidden="1" x14ac:dyDescent="0.2">
      <c r="A727" s="42">
        <v>173869</v>
      </c>
      <c r="B727" s="42">
        <v>1533</v>
      </c>
      <c r="C727" s="42">
        <v>1611</v>
      </c>
      <c r="D727" s="43" t="s">
        <v>5197</v>
      </c>
      <c r="E727" s="43"/>
      <c r="F727" s="44" t="s">
        <v>124</v>
      </c>
      <c r="G727" s="44" t="s">
        <v>4611</v>
      </c>
      <c r="H727" s="45">
        <v>1500000</v>
      </c>
      <c r="I727" s="45">
        <v>0</v>
      </c>
      <c r="J727" s="45">
        <f t="shared" si="36"/>
        <v>1500000</v>
      </c>
      <c r="K727" s="2">
        <v>458</v>
      </c>
      <c r="L727" s="2">
        <v>45</v>
      </c>
      <c r="M727" s="1" t="s">
        <v>4426</v>
      </c>
      <c r="N727" s="1" t="s">
        <v>4387</v>
      </c>
      <c r="O727" s="44" t="s">
        <v>4388</v>
      </c>
      <c r="P727" s="44" t="s">
        <v>4389</v>
      </c>
      <c r="Q727" s="44" t="s">
        <v>4427</v>
      </c>
      <c r="R727" s="44" t="s">
        <v>4428</v>
      </c>
      <c r="S727" s="44" t="s">
        <v>4571</v>
      </c>
      <c r="T727" s="44" t="s">
        <v>4572</v>
      </c>
      <c r="U727" s="44" t="s">
        <v>4431</v>
      </c>
      <c r="V727" s="44" t="s">
        <v>4426</v>
      </c>
      <c r="W727" s="44" t="s">
        <v>2</v>
      </c>
      <c r="X727" s="44" t="s">
        <v>4395</v>
      </c>
      <c r="Y727" s="44" t="s">
        <v>4387</v>
      </c>
    </row>
    <row r="728" spans="1:25" hidden="1" x14ac:dyDescent="0.2">
      <c r="A728" s="42">
        <v>173870</v>
      </c>
      <c r="B728" s="42">
        <v>1533</v>
      </c>
      <c r="C728" s="42">
        <v>1611</v>
      </c>
      <c r="D728" s="43" t="s">
        <v>5197</v>
      </c>
      <c r="E728" s="43"/>
      <c r="F728" s="44" t="s">
        <v>124</v>
      </c>
      <c r="G728" s="44" t="s">
        <v>4612</v>
      </c>
      <c r="H728" s="45">
        <v>3750000</v>
      </c>
      <c r="I728" s="45">
        <v>0</v>
      </c>
      <c r="J728" s="45">
        <f t="shared" si="36"/>
        <v>3750000</v>
      </c>
      <c r="K728" s="2">
        <v>458</v>
      </c>
      <c r="L728" s="2">
        <v>45</v>
      </c>
      <c r="M728" s="1" t="s">
        <v>4426</v>
      </c>
      <c r="N728" s="1" t="s">
        <v>4387</v>
      </c>
      <c r="O728" s="44" t="s">
        <v>4388</v>
      </c>
      <c r="P728" s="44" t="s">
        <v>4389</v>
      </c>
      <c r="Q728" s="44" t="s">
        <v>4427</v>
      </c>
      <c r="R728" s="44" t="s">
        <v>4428</v>
      </c>
      <c r="S728" s="44" t="s">
        <v>4571</v>
      </c>
      <c r="T728" s="44" t="s">
        <v>4572</v>
      </c>
      <c r="U728" s="44" t="s">
        <v>4431</v>
      </c>
      <c r="V728" s="44" t="s">
        <v>4426</v>
      </c>
      <c r="W728" s="44" t="s">
        <v>2</v>
      </c>
      <c r="X728" s="44" t="s">
        <v>4395</v>
      </c>
      <c r="Y728" s="44" t="s">
        <v>4387</v>
      </c>
    </row>
    <row r="729" spans="1:25" hidden="1" x14ac:dyDescent="0.2">
      <c r="A729" s="42">
        <v>174120</v>
      </c>
      <c r="B729" s="42">
        <v>1544</v>
      </c>
      <c r="C729" s="42">
        <v>1640</v>
      </c>
      <c r="D729" s="43" t="s">
        <v>5197</v>
      </c>
      <c r="E729" s="43"/>
      <c r="F729" s="44" t="s">
        <v>17</v>
      </c>
      <c r="G729" s="44" t="s">
        <v>4613</v>
      </c>
      <c r="H729" s="45">
        <v>17600000</v>
      </c>
      <c r="I729" s="45">
        <v>0</v>
      </c>
      <c r="J729" s="45">
        <f t="shared" si="36"/>
        <v>17600000</v>
      </c>
      <c r="K729" s="2">
        <v>458</v>
      </c>
      <c r="L729" s="2">
        <v>45</v>
      </c>
      <c r="M729" s="1" t="s">
        <v>4426</v>
      </c>
      <c r="N729" s="1" t="s">
        <v>4387</v>
      </c>
      <c r="O729" s="44" t="s">
        <v>4388</v>
      </c>
      <c r="P729" s="44" t="s">
        <v>4389</v>
      </c>
      <c r="Q729" s="44" t="s">
        <v>4427</v>
      </c>
      <c r="R729" s="44" t="s">
        <v>4428</v>
      </c>
      <c r="S729" s="44" t="s">
        <v>4571</v>
      </c>
      <c r="T729" s="44" t="s">
        <v>4572</v>
      </c>
      <c r="U729" s="44" t="s">
        <v>4431</v>
      </c>
      <c r="V729" s="44" t="s">
        <v>4426</v>
      </c>
      <c r="W729" s="44" t="s">
        <v>2</v>
      </c>
      <c r="X729" s="44" t="s">
        <v>4395</v>
      </c>
      <c r="Y729" s="44" t="s">
        <v>4387</v>
      </c>
    </row>
    <row r="730" spans="1:25" hidden="1" x14ac:dyDescent="0.2">
      <c r="A730" s="42">
        <v>174154</v>
      </c>
      <c r="B730" s="42">
        <v>1544</v>
      </c>
      <c r="C730" s="42">
        <v>1640</v>
      </c>
      <c r="D730" s="43" t="s">
        <v>5197</v>
      </c>
      <c r="E730" s="43"/>
      <c r="F730" s="44" t="s">
        <v>17</v>
      </c>
      <c r="G730" s="44" t="s">
        <v>4614</v>
      </c>
      <c r="H730" s="45">
        <v>440000</v>
      </c>
      <c r="I730" s="45">
        <v>0</v>
      </c>
      <c r="J730" s="45">
        <f t="shared" si="36"/>
        <v>440000</v>
      </c>
      <c r="K730" s="2">
        <v>458</v>
      </c>
      <c r="L730" s="2">
        <v>45</v>
      </c>
      <c r="M730" s="1" t="s">
        <v>4426</v>
      </c>
      <c r="N730" s="1" t="s">
        <v>4387</v>
      </c>
      <c r="O730" s="44" t="s">
        <v>4388</v>
      </c>
      <c r="P730" s="44" t="s">
        <v>4389</v>
      </c>
      <c r="Q730" s="44" t="s">
        <v>4427</v>
      </c>
      <c r="R730" s="44" t="s">
        <v>4428</v>
      </c>
      <c r="S730" s="44" t="s">
        <v>4571</v>
      </c>
      <c r="T730" s="44" t="s">
        <v>4572</v>
      </c>
      <c r="U730" s="44" t="s">
        <v>4431</v>
      </c>
      <c r="V730" s="44" t="s">
        <v>4426</v>
      </c>
      <c r="W730" s="44" t="s">
        <v>2</v>
      </c>
      <c r="X730" s="44" t="s">
        <v>4395</v>
      </c>
      <c r="Y730" s="44" t="s">
        <v>4387</v>
      </c>
    </row>
    <row r="731" spans="1:25" hidden="1" x14ac:dyDescent="0.2">
      <c r="A731" s="42">
        <v>174001</v>
      </c>
      <c r="B731" s="42">
        <v>1560</v>
      </c>
      <c r="C731" s="42">
        <v>1632</v>
      </c>
      <c r="D731" s="43" t="s">
        <v>5197</v>
      </c>
      <c r="E731" s="43"/>
      <c r="F731" s="44" t="s">
        <v>1666</v>
      </c>
      <c r="G731" s="44" t="s">
        <v>4615</v>
      </c>
      <c r="H731" s="45">
        <v>3950000</v>
      </c>
      <c r="I731" s="45">
        <v>0</v>
      </c>
      <c r="J731" s="45">
        <f t="shared" si="36"/>
        <v>3950000</v>
      </c>
      <c r="K731" s="2">
        <v>458</v>
      </c>
      <c r="L731" s="2">
        <v>45</v>
      </c>
      <c r="M731" s="1" t="s">
        <v>4426</v>
      </c>
      <c r="N731" s="1" t="s">
        <v>4387</v>
      </c>
      <c r="O731" s="44" t="s">
        <v>4388</v>
      </c>
      <c r="P731" s="44" t="s">
        <v>4389</v>
      </c>
      <c r="Q731" s="44" t="s">
        <v>4427</v>
      </c>
      <c r="R731" s="44" t="s">
        <v>4428</v>
      </c>
      <c r="S731" s="44" t="s">
        <v>4571</v>
      </c>
      <c r="T731" s="44" t="s">
        <v>4572</v>
      </c>
      <c r="U731" s="44" t="s">
        <v>4431</v>
      </c>
      <c r="V731" s="44" t="s">
        <v>4426</v>
      </c>
      <c r="W731" s="44" t="s">
        <v>2</v>
      </c>
      <c r="X731" s="44" t="s">
        <v>4395</v>
      </c>
      <c r="Y731" s="44" t="s">
        <v>4387</v>
      </c>
    </row>
    <row r="732" spans="1:25" hidden="1" x14ac:dyDescent="0.2">
      <c r="A732" s="42">
        <v>174603</v>
      </c>
      <c r="B732" s="42">
        <v>1588</v>
      </c>
      <c r="C732" s="42">
        <v>1659</v>
      </c>
      <c r="D732" s="43" t="s">
        <v>5197</v>
      </c>
      <c r="E732" s="43"/>
      <c r="F732" s="44" t="s">
        <v>1749</v>
      </c>
      <c r="G732" s="44" t="s">
        <v>4616</v>
      </c>
      <c r="H732" s="45">
        <v>4800000</v>
      </c>
      <c r="I732" s="45">
        <v>0</v>
      </c>
      <c r="J732" s="45">
        <f t="shared" si="36"/>
        <v>4800000</v>
      </c>
      <c r="K732" s="2">
        <v>458</v>
      </c>
      <c r="L732" s="2">
        <v>45</v>
      </c>
      <c r="M732" s="1" t="s">
        <v>4426</v>
      </c>
      <c r="N732" s="1" t="s">
        <v>4387</v>
      </c>
      <c r="O732" s="44" t="s">
        <v>4388</v>
      </c>
      <c r="P732" s="44" t="s">
        <v>4389</v>
      </c>
      <c r="Q732" s="44" t="s">
        <v>4427</v>
      </c>
      <c r="R732" s="44" t="s">
        <v>4428</v>
      </c>
      <c r="S732" s="44" t="s">
        <v>4571</v>
      </c>
      <c r="T732" s="44" t="s">
        <v>4572</v>
      </c>
      <c r="U732" s="44" t="s">
        <v>4431</v>
      </c>
      <c r="V732" s="44" t="s">
        <v>4426</v>
      </c>
      <c r="W732" s="44" t="s">
        <v>2</v>
      </c>
      <c r="X732" s="44" t="s">
        <v>4395</v>
      </c>
      <c r="Y732" s="44" t="s">
        <v>4387</v>
      </c>
    </row>
    <row r="733" spans="1:25" hidden="1" x14ac:dyDescent="0.2">
      <c r="A733" s="42">
        <v>139416</v>
      </c>
      <c r="B733" s="42">
        <v>1174</v>
      </c>
      <c r="C733" s="42">
        <v>1057</v>
      </c>
      <c r="D733" s="43" t="s">
        <v>5197</v>
      </c>
      <c r="E733" s="43"/>
      <c r="F733" s="44" t="s">
        <v>2172</v>
      </c>
      <c r="G733" s="44" t="s">
        <v>4617</v>
      </c>
      <c r="H733" s="45">
        <v>6610000</v>
      </c>
      <c r="I733" s="45">
        <v>0</v>
      </c>
      <c r="J733" s="45">
        <f t="shared" si="36"/>
        <v>6610000</v>
      </c>
      <c r="K733" s="2">
        <v>459</v>
      </c>
      <c r="L733" s="2">
        <v>45</v>
      </c>
      <c r="M733" s="1" t="s">
        <v>4426</v>
      </c>
      <c r="N733" s="1" t="s">
        <v>4387</v>
      </c>
      <c r="O733" s="44" t="s">
        <v>4388</v>
      </c>
      <c r="P733" s="44" t="s">
        <v>4389</v>
      </c>
      <c r="Q733" s="44" t="s">
        <v>4427</v>
      </c>
      <c r="R733" s="44" t="s">
        <v>4428</v>
      </c>
      <c r="S733" s="44" t="s">
        <v>4618</v>
      </c>
      <c r="T733" s="44" t="s">
        <v>4619</v>
      </c>
      <c r="U733" s="44" t="s">
        <v>4431</v>
      </c>
      <c r="V733" s="44" t="s">
        <v>4426</v>
      </c>
      <c r="W733" s="44" t="s">
        <v>2</v>
      </c>
      <c r="X733" s="44" t="s">
        <v>4395</v>
      </c>
      <c r="Y733" s="44" t="s">
        <v>4387</v>
      </c>
    </row>
    <row r="734" spans="1:25" hidden="1" x14ac:dyDescent="0.2">
      <c r="A734" s="42">
        <v>139419</v>
      </c>
      <c r="B734" s="42">
        <v>1174</v>
      </c>
      <c r="C734" s="42">
        <v>1057</v>
      </c>
      <c r="D734" s="43" t="s">
        <v>5197</v>
      </c>
      <c r="E734" s="43"/>
      <c r="F734" s="44" t="s">
        <v>2172</v>
      </c>
      <c r="G734" s="44" t="s">
        <v>4620</v>
      </c>
      <c r="H734" s="45">
        <v>2380000</v>
      </c>
      <c r="I734" s="45">
        <v>0</v>
      </c>
      <c r="J734" s="45">
        <f t="shared" si="36"/>
        <v>2380000</v>
      </c>
      <c r="K734" s="2">
        <v>459</v>
      </c>
      <c r="L734" s="2">
        <v>45</v>
      </c>
      <c r="M734" s="1" t="s">
        <v>4426</v>
      </c>
      <c r="N734" s="1" t="s">
        <v>4387</v>
      </c>
      <c r="O734" s="44" t="s">
        <v>4388</v>
      </c>
      <c r="P734" s="44" t="s">
        <v>4389</v>
      </c>
      <c r="Q734" s="44" t="s">
        <v>4427</v>
      </c>
      <c r="R734" s="44" t="s">
        <v>4428</v>
      </c>
      <c r="S734" s="44" t="s">
        <v>4618</v>
      </c>
      <c r="T734" s="44" t="s">
        <v>4619</v>
      </c>
      <c r="U734" s="44" t="s">
        <v>4431</v>
      </c>
      <c r="V734" s="44" t="s">
        <v>4426</v>
      </c>
      <c r="W734" s="44" t="s">
        <v>2</v>
      </c>
      <c r="X734" s="44" t="s">
        <v>4395</v>
      </c>
      <c r="Y734" s="44" t="s">
        <v>4387</v>
      </c>
    </row>
    <row r="735" spans="1:25" hidden="1" x14ac:dyDescent="0.2">
      <c r="A735" s="42">
        <v>141866</v>
      </c>
      <c r="B735" s="42">
        <v>1216</v>
      </c>
      <c r="C735" s="42">
        <v>1265</v>
      </c>
      <c r="D735" s="43" t="s">
        <v>5197</v>
      </c>
      <c r="E735" s="43"/>
      <c r="F735" s="44" t="s">
        <v>1149</v>
      </c>
      <c r="G735" s="44" t="s">
        <v>4621</v>
      </c>
      <c r="H735" s="45">
        <v>4924000</v>
      </c>
      <c r="I735" s="45">
        <v>0</v>
      </c>
      <c r="J735" s="45">
        <f t="shared" si="36"/>
        <v>4924000</v>
      </c>
      <c r="K735" s="2">
        <v>459</v>
      </c>
      <c r="L735" s="2">
        <v>45</v>
      </c>
      <c r="M735" s="1" t="s">
        <v>4426</v>
      </c>
      <c r="N735" s="1" t="s">
        <v>4387</v>
      </c>
      <c r="O735" s="44" t="s">
        <v>4388</v>
      </c>
      <c r="P735" s="44" t="s">
        <v>4389</v>
      </c>
      <c r="Q735" s="44" t="s">
        <v>4427</v>
      </c>
      <c r="R735" s="44" t="s">
        <v>4428</v>
      </c>
      <c r="S735" s="44" t="s">
        <v>4618</v>
      </c>
      <c r="T735" s="44" t="s">
        <v>4619</v>
      </c>
      <c r="U735" s="44" t="s">
        <v>4431</v>
      </c>
      <c r="V735" s="44" t="s">
        <v>4426</v>
      </c>
      <c r="W735" s="44" t="s">
        <v>2</v>
      </c>
      <c r="X735" s="44" t="s">
        <v>4395</v>
      </c>
      <c r="Y735" s="44" t="s">
        <v>4387</v>
      </c>
    </row>
    <row r="736" spans="1:25" hidden="1" x14ac:dyDescent="0.2">
      <c r="A736" s="42">
        <v>141885</v>
      </c>
      <c r="B736" s="42">
        <v>1254</v>
      </c>
      <c r="C736" s="42">
        <v>1268</v>
      </c>
      <c r="D736" s="43" t="s">
        <v>5197</v>
      </c>
      <c r="E736" s="43"/>
      <c r="F736" s="44" t="s">
        <v>22</v>
      </c>
      <c r="G736" s="44" t="s">
        <v>4622</v>
      </c>
      <c r="H736" s="45">
        <v>6280560</v>
      </c>
      <c r="I736" s="45">
        <v>0</v>
      </c>
      <c r="J736" s="45">
        <f t="shared" si="36"/>
        <v>6280560</v>
      </c>
      <c r="K736" s="2">
        <v>459</v>
      </c>
      <c r="L736" s="2">
        <v>45</v>
      </c>
      <c r="M736" s="1" t="s">
        <v>4426</v>
      </c>
      <c r="N736" s="1" t="s">
        <v>4387</v>
      </c>
      <c r="O736" s="44" t="s">
        <v>4388</v>
      </c>
      <c r="P736" s="44" t="s">
        <v>4389</v>
      </c>
      <c r="Q736" s="44" t="s">
        <v>4427</v>
      </c>
      <c r="R736" s="44" t="s">
        <v>4428</v>
      </c>
      <c r="S736" s="44" t="s">
        <v>4618</v>
      </c>
      <c r="T736" s="44" t="s">
        <v>4619</v>
      </c>
      <c r="U736" s="44" t="s">
        <v>4431</v>
      </c>
      <c r="V736" s="44" t="s">
        <v>4426</v>
      </c>
      <c r="W736" s="44" t="s">
        <v>2</v>
      </c>
      <c r="X736" s="44" t="s">
        <v>4395</v>
      </c>
      <c r="Y736" s="44" t="s">
        <v>4387</v>
      </c>
    </row>
    <row r="737" spans="1:25" hidden="1" x14ac:dyDescent="0.2">
      <c r="A737" s="42">
        <v>141890</v>
      </c>
      <c r="B737" s="42">
        <v>1254</v>
      </c>
      <c r="C737" s="42">
        <v>1268</v>
      </c>
      <c r="D737" s="43" t="s">
        <v>5197</v>
      </c>
      <c r="E737" s="43"/>
      <c r="F737" s="44" t="s">
        <v>22</v>
      </c>
      <c r="G737" s="44" t="s">
        <v>4623</v>
      </c>
      <c r="H737" s="45">
        <v>1875000</v>
      </c>
      <c r="I737" s="45">
        <v>0</v>
      </c>
      <c r="J737" s="45">
        <f t="shared" si="36"/>
        <v>1875000</v>
      </c>
      <c r="K737" s="2">
        <v>459</v>
      </c>
      <c r="L737" s="2">
        <v>45</v>
      </c>
      <c r="M737" s="1" t="s">
        <v>4426</v>
      </c>
      <c r="N737" s="1" t="s">
        <v>4387</v>
      </c>
      <c r="O737" s="44" t="s">
        <v>4388</v>
      </c>
      <c r="P737" s="44" t="s">
        <v>4389</v>
      </c>
      <c r="Q737" s="44" t="s">
        <v>4427</v>
      </c>
      <c r="R737" s="44" t="s">
        <v>4428</v>
      </c>
      <c r="S737" s="44" t="s">
        <v>4618</v>
      </c>
      <c r="T737" s="44" t="s">
        <v>4619</v>
      </c>
      <c r="U737" s="44" t="s">
        <v>4431</v>
      </c>
      <c r="V737" s="44" t="s">
        <v>4426</v>
      </c>
      <c r="W737" s="44" t="s">
        <v>2</v>
      </c>
      <c r="X737" s="44" t="s">
        <v>4395</v>
      </c>
      <c r="Y737" s="44" t="s">
        <v>4387</v>
      </c>
    </row>
    <row r="738" spans="1:25" hidden="1" x14ac:dyDescent="0.2">
      <c r="A738" s="42">
        <v>141896</v>
      </c>
      <c r="B738" s="42">
        <v>1254</v>
      </c>
      <c r="C738" s="42">
        <v>1268</v>
      </c>
      <c r="D738" s="43" t="s">
        <v>5197</v>
      </c>
      <c r="E738" s="43"/>
      <c r="F738" s="44" t="s">
        <v>22</v>
      </c>
      <c r="G738" s="44" t="s">
        <v>4624</v>
      </c>
      <c r="H738" s="45">
        <v>800000</v>
      </c>
      <c r="I738" s="45">
        <v>0</v>
      </c>
      <c r="J738" s="45">
        <f t="shared" si="36"/>
        <v>800000</v>
      </c>
      <c r="K738" s="2">
        <v>459</v>
      </c>
      <c r="L738" s="2">
        <v>45</v>
      </c>
      <c r="M738" s="1" t="s">
        <v>4426</v>
      </c>
      <c r="N738" s="1" t="s">
        <v>4387</v>
      </c>
      <c r="O738" s="44" t="s">
        <v>4388</v>
      </c>
      <c r="P738" s="44" t="s">
        <v>4389</v>
      </c>
      <c r="Q738" s="44" t="s">
        <v>4427</v>
      </c>
      <c r="R738" s="44" t="s">
        <v>4428</v>
      </c>
      <c r="S738" s="44" t="s">
        <v>4618</v>
      </c>
      <c r="T738" s="44" t="s">
        <v>4619</v>
      </c>
      <c r="U738" s="44" t="s">
        <v>4431</v>
      </c>
      <c r="V738" s="44" t="s">
        <v>4426</v>
      </c>
      <c r="W738" s="44" t="s">
        <v>2</v>
      </c>
      <c r="X738" s="44" t="s">
        <v>4395</v>
      </c>
      <c r="Y738" s="44" t="s">
        <v>4387</v>
      </c>
    </row>
    <row r="739" spans="1:25" hidden="1" x14ac:dyDescent="0.2">
      <c r="A739" s="42">
        <v>141931</v>
      </c>
      <c r="B739" s="42">
        <v>1276</v>
      </c>
      <c r="C739" s="42">
        <v>1271</v>
      </c>
      <c r="D739" s="43" t="s">
        <v>5197</v>
      </c>
      <c r="E739" s="43"/>
      <c r="F739" s="44" t="s">
        <v>1799</v>
      </c>
      <c r="G739" s="44" t="s">
        <v>4625</v>
      </c>
      <c r="H739" s="45">
        <v>728500</v>
      </c>
      <c r="I739" s="45">
        <v>0</v>
      </c>
      <c r="J739" s="45">
        <f t="shared" si="36"/>
        <v>728500</v>
      </c>
      <c r="K739" s="2">
        <v>459</v>
      </c>
      <c r="L739" s="2">
        <v>45</v>
      </c>
      <c r="M739" s="1" t="s">
        <v>4426</v>
      </c>
      <c r="N739" s="1" t="s">
        <v>4387</v>
      </c>
      <c r="O739" s="44" t="s">
        <v>4388</v>
      </c>
      <c r="P739" s="44" t="s">
        <v>4389</v>
      </c>
      <c r="Q739" s="44" t="s">
        <v>4427</v>
      </c>
      <c r="R739" s="44" t="s">
        <v>4428</v>
      </c>
      <c r="S739" s="44" t="s">
        <v>4618</v>
      </c>
      <c r="T739" s="44" t="s">
        <v>4619</v>
      </c>
      <c r="U739" s="44" t="s">
        <v>4431</v>
      </c>
      <c r="V739" s="44" t="s">
        <v>4426</v>
      </c>
      <c r="W739" s="44" t="s">
        <v>2</v>
      </c>
      <c r="X739" s="44" t="s">
        <v>4395</v>
      </c>
      <c r="Y739" s="44" t="s">
        <v>4387</v>
      </c>
    </row>
    <row r="740" spans="1:25" hidden="1" x14ac:dyDescent="0.2">
      <c r="A740" s="42">
        <v>141932</v>
      </c>
      <c r="B740" s="42">
        <v>1276</v>
      </c>
      <c r="C740" s="42">
        <v>1271</v>
      </c>
      <c r="D740" s="43" t="s">
        <v>5197</v>
      </c>
      <c r="E740" s="43"/>
      <c r="F740" s="44" t="s">
        <v>1799</v>
      </c>
      <c r="G740" s="44" t="s">
        <v>4626</v>
      </c>
      <c r="H740" s="45">
        <v>6200000</v>
      </c>
      <c r="I740" s="45">
        <v>0</v>
      </c>
      <c r="J740" s="45">
        <f t="shared" si="36"/>
        <v>6200000</v>
      </c>
      <c r="K740" s="2">
        <v>459</v>
      </c>
      <c r="L740" s="2">
        <v>45</v>
      </c>
      <c r="M740" s="1" t="s">
        <v>4426</v>
      </c>
      <c r="N740" s="1" t="s">
        <v>4387</v>
      </c>
      <c r="O740" s="44" t="s">
        <v>4388</v>
      </c>
      <c r="P740" s="44" t="s">
        <v>4389</v>
      </c>
      <c r="Q740" s="44" t="s">
        <v>4427</v>
      </c>
      <c r="R740" s="44" t="s">
        <v>4428</v>
      </c>
      <c r="S740" s="44" t="s">
        <v>4618</v>
      </c>
      <c r="T740" s="44" t="s">
        <v>4619</v>
      </c>
      <c r="U740" s="44" t="s">
        <v>4431</v>
      </c>
      <c r="V740" s="44" t="s">
        <v>4426</v>
      </c>
      <c r="W740" s="44" t="s">
        <v>2</v>
      </c>
      <c r="X740" s="44" t="s">
        <v>4395</v>
      </c>
      <c r="Y740" s="44" t="s">
        <v>4387</v>
      </c>
    </row>
    <row r="741" spans="1:25" hidden="1" x14ac:dyDescent="0.2">
      <c r="A741" s="42">
        <v>141935</v>
      </c>
      <c r="B741" s="42">
        <v>1276</v>
      </c>
      <c r="C741" s="42">
        <v>1271</v>
      </c>
      <c r="D741" s="43" t="s">
        <v>5197</v>
      </c>
      <c r="E741" s="43"/>
      <c r="F741" s="44" t="s">
        <v>1799</v>
      </c>
      <c r="G741" s="44" t="s">
        <v>4627</v>
      </c>
      <c r="H741" s="45">
        <v>1165500</v>
      </c>
      <c r="I741" s="45">
        <v>0</v>
      </c>
      <c r="J741" s="45">
        <f t="shared" si="36"/>
        <v>1165500</v>
      </c>
      <c r="K741" s="2">
        <v>459</v>
      </c>
      <c r="L741" s="2">
        <v>45</v>
      </c>
      <c r="M741" s="1" t="s">
        <v>4426</v>
      </c>
      <c r="N741" s="1" t="s">
        <v>4387</v>
      </c>
      <c r="O741" s="44" t="s">
        <v>4388</v>
      </c>
      <c r="P741" s="44" t="s">
        <v>4389</v>
      </c>
      <c r="Q741" s="44" t="s">
        <v>4427</v>
      </c>
      <c r="R741" s="44" t="s">
        <v>4428</v>
      </c>
      <c r="S741" s="44" t="s">
        <v>4618</v>
      </c>
      <c r="T741" s="44" t="s">
        <v>4619</v>
      </c>
      <c r="U741" s="44" t="s">
        <v>4431</v>
      </c>
      <c r="V741" s="44" t="s">
        <v>4426</v>
      </c>
      <c r="W741" s="44" t="s">
        <v>2</v>
      </c>
      <c r="X741" s="44" t="s">
        <v>4395</v>
      </c>
      <c r="Y741" s="44" t="s">
        <v>4387</v>
      </c>
    </row>
    <row r="742" spans="1:25" hidden="1" x14ac:dyDescent="0.2">
      <c r="A742" s="42">
        <v>141936</v>
      </c>
      <c r="B742" s="42">
        <v>1276</v>
      </c>
      <c r="C742" s="42">
        <v>1271</v>
      </c>
      <c r="D742" s="43" t="s">
        <v>5197</v>
      </c>
      <c r="E742" s="43"/>
      <c r="F742" s="44" t="s">
        <v>1799</v>
      </c>
      <c r="G742" s="44" t="s">
        <v>4628</v>
      </c>
      <c r="H742" s="45">
        <v>5800000</v>
      </c>
      <c r="I742" s="45">
        <v>0</v>
      </c>
      <c r="J742" s="45">
        <f t="shared" si="36"/>
        <v>5800000</v>
      </c>
      <c r="K742" s="2">
        <v>459</v>
      </c>
      <c r="L742" s="2">
        <v>45</v>
      </c>
      <c r="M742" s="1" t="s">
        <v>4426</v>
      </c>
      <c r="N742" s="1" t="s">
        <v>4387</v>
      </c>
      <c r="O742" s="44" t="s">
        <v>4388</v>
      </c>
      <c r="P742" s="44" t="s">
        <v>4389</v>
      </c>
      <c r="Q742" s="44" t="s">
        <v>4427</v>
      </c>
      <c r="R742" s="44" t="s">
        <v>4428</v>
      </c>
      <c r="S742" s="44" t="s">
        <v>4618</v>
      </c>
      <c r="T742" s="44" t="s">
        <v>4619</v>
      </c>
      <c r="U742" s="44" t="s">
        <v>4431</v>
      </c>
      <c r="V742" s="44" t="s">
        <v>4426</v>
      </c>
      <c r="W742" s="44" t="s">
        <v>2</v>
      </c>
      <c r="X742" s="44" t="s">
        <v>4395</v>
      </c>
      <c r="Y742" s="44" t="s">
        <v>4387</v>
      </c>
    </row>
    <row r="743" spans="1:25" hidden="1" x14ac:dyDescent="0.2">
      <c r="A743" s="42">
        <v>142013</v>
      </c>
      <c r="B743" s="42">
        <v>1287</v>
      </c>
      <c r="C743" s="42">
        <v>1272</v>
      </c>
      <c r="D743" s="43" t="s">
        <v>5197</v>
      </c>
      <c r="E743" s="43"/>
      <c r="F743" s="44" t="s">
        <v>11</v>
      </c>
      <c r="G743" s="44" t="s">
        <v>4629</v>
      </c>
      <c r="H743" s="45">
        <v>3124350</v>
      </c>
      <c r="I743" s="45">
        <v>0</v>
      </c>
      <c r="J743" s="45">
        <f t="shared" si="36"/>
        <v>3124350</v>
      </c>
      <c r="K743" s="2">
        <v>459</v>
      </c>
      <c r="L743" s="2">
        <v>45</v>
      </c>
      <c r="M743" s="1" t="s">
        <v>4426</v>
      </c>
      <c r="N743" s="1" t="s">
        <v>4387</v>
      </c>
      <c r="O743" s="44" t="s">
        <v>4388</v>
      </c>
      <c r="P743" s="44" t="s">
        <v>4389</v>
      </c>
      <c r="Q743" s="44" t="s">
        <v>4427</v>
      </c>
      <c r="R743" s="44" t="s">
        <v>4428</v>
      </c>
      <c r="S743" s="44" t="s">
        <v>4618</v>
      </c>
      <c r="T743" s="44" t="s">
        <v>4619</v>
      </c>
      <c r="U743" s="44" t="s">
        <v>4431</v>
      </c>
      <c r="V743" s="44" t="s">
        <v>4426</v>
      </c>
      <c r="W743" s="44" t="s">
        <v>2</v>
      </c>
      <c r="X743" s="44" t="s">
        <v>4395</v>
      </c>
      <c r="Y743" s="44" t="s">
        <v>4387</v>
      </c>
    </row>
    <row r="744" spans="1:25" hidden="1" x14ac:dyDescent="0.2">
      <c r="A744" s="42">
        <v>142121</v>
      </c>
      <c r="B744" s="42">
        <v>1288</v>
      </c>
      <c r="C744" s="42">
        <v>1277</v>
      </c>
      <c r="D744" s="43" t="s">
        <v>5197</v>
      </c>
      <c r="E744" s="43"/>
      <c r="F744" s="44" t="s">
        <v>11</v>
      </c>
      <c r="G744" s="44" t="s">
        <v>4649</v>
      </c>
      <c r="H744" s="45">
        <v>5655000</v>
      </c>
      <c r="I744" s="45">
        <v>0</v>
      </c>
      <c r="J744" s="45">
        <f t="shared" si="36"/>
        <v>5655000</v>
      </c>
      <c r="K744" s="2">
        <v>459</v>
      </c>
      <c r="L744" s="2">
        <v>45</v>
      </c>
      <c r="M744" s="1" t="s">
        <v>4426</v>
      </c>
      <c r="N744" s="1" t="s">
        <v>4387</v>
      </c>
      <c r="O744" s="44" t="s">
        <v>4388</v>
      </c>
      <c r="P744" s="44" t="s">
        <v>4389</v>
      </c>
      <c r="Q744" s="44" t="s">
        <v>4427</v>
      </c>
      <c r="R744" s="44" t="s">
        <v>4428</v>
      </c>
      <c r="S744" s="44" t="s">
        <v>4618</v>
      </c>
      <c r="T744" s="44" t="s">
        <v>4619</v>
      </c>
      <c r="U744" s="44" t="s">
        <v>4431</v>
      </c>
      <c r="V744" s="44" t="s">
        <v>4426</v>
      </c>
      <c r="W744" s="44" t="s">
        <v>2</v>
      </c>
      <c r="X744" s="44" t="s">
        <v>4395</v>
      </c>
      <c r="Y744" s="44" t="s">
        <v>4387</v>
      </c>
    </row>
    <row r="745" spans="1:25" hidden="1" x14ac:dyDescent="0.2">
      <c r="A745" s="42">
        <v>142124</v>
      </c>
      <c r="B745" s="42">
        <v>1288</v>
      </c>
      <c r="C745" s="42">
        <v>1277</v>
      </c>
      <c r="D745" s="43" t="s">
        <v>5197</v>
      </c>
      <c r="E745" s="43"/>
      <c r="F745" s="44" t="s">
        <v>11</v>
      </c>
      <c r="G745" s="44" t="s">
        <v>4650</v>
      </c>
      <c r="H745" s="45">
        <v>4142000</v>
      </c>
      <c r="I745" s="45">
        <v>0</v>
      </c>
      <c r="J745" s="45">
        <f t="shared" si="36"/>
        <v>4142000</v>
      </c>
      <c r="K745" s="2">
        <v>459</v>
      </c>
      <c r="L745" s="2">
        <v>45</v>
      </c>
      <c r="M745" s="1" t="s">
        <v>4426</v>
      </c>
      <c r="N745" s="1" t="s">
        <v>4387</v>
      </c>
      <c r="O745" s="44" t="s">
        <v>4388</v>
      </c>
      <c r="P745" s="44" t="s">
        <v>4389</v>
      </c>
      <c r="Q745" s="44" t="s">
        <v>4427</v>
      </c>
      <c r="R745" s="44" t="s">
        <v>4428</v>
      </c>
      <c r="S745" s="44" t="s">
        <v>4618</v>
      </c>
      <c r="T745" s="44" t="s">
        <v>4619</v>
      </c>
      <c r="U745" s="44" t="s">
        <v>4431</v>
      </c>
      <c r="V745" s="44" t="s">
        <v>4426</v>
      </c>
      <c r="W745" s="44" t="s">
        <v>2</v>
      </c>
      <c r="X745" s="44" t="s">
        <v>4395</v>
      </c>
      <c r="Y745" s="44" t="s">
        <v>4387</v>
      </c>
    </row>
    <row r="746" spans="1:25" hidden="1" x14ac:dyDescent="0.2">
      <c r="A746" s="42">
        <v>142125</v>
      </c>
      <c r="B746" s="42">
        <v>1288</v>
      </c>
      <c r="C746" s="42">
        <v>1277</v>
      </c>
      <c r="D746" s="43" t="s">
        <v>5197</v>
      </c>
      <c r="E746" s="43"/>
      <c r="F746" s="44" t="s">
        <v>11</v>
      </c>
      <c r="G746" s="44" t="s">
        <v>4651</v>
      </c>
      <c r="H746" s="45">
        <v>6462120</v>
      </c>
      <c r="I746" s="45">
        <v>0</v>
      </c>
      <c r="J746" s="45">
        <f t="shared" si="36"/>
        <v>6462120</v>
      </c>
      <c r="K746" s="2">
        <v>459</v>
      </c>
      <c r="L746" s="2">
        <v>45</v>
      </c>
      <c r="M746" s="1" t="s">
        <v>4426</v>
      </c>
      <c r="N746" s="1" t="s">
        <v>4387</v>
      </c>
      <c r="O746" s="44" t="s">
        <v>4388</v>
      </c>
      <c r="P746" s="44" t="s">
        <v>4389</v>
      </c>
      <c r="Q746" s="44" t="s">
        <v>4427</v>
      </c>
      <c r="R746" s="44" t="s">
        <v>4428</v>
      </c>
      <c r="S746" s="44" t="s">
        <v>4618</v>
      </c>
      <c r="T746" s="44" t="s">
        <v>4619</v>
      </c>
      <c r="U746" s="44" t="s">
        <v>4431</v>
      </c>
      <c r="V746" s="44" t="s">
        <v>4426</v>
      </c>
      <c r="W746" s="44" t="s">
        <v>2</v>
      </c>
      <c r="X746" s="44" t="s">
        <v>4395</v>
      </c>
      <c r="Y746" s="44" t="s">
        <v>4387</v>
      </c>
    </row>
    <row r="747" spans="1:25" hidden="1" x14ac:dyDescent="0.2">
      <c r="A747" s="42">
        <v>147189</v>
      </c>
      <c r="B747" s="42">
        <v>1359</v>
      </c>
      <c r="C747" s="42">
        <v>1458</v>
      </c>
      <c r="D747" s="43" t="s">
        <v>5197</v>
      </c>
      <c r="E747" s="43"/>
      <c r="F747" s="44" t="s">
        <v>489</v>
      </c>
      <c r="G747" s="44" t="s">
        <v>4652</v>
      </c>
      <c r="H747" s="45">
        <v>1326000</v>
      </c>
      <c r="I747" s="45">
        <v>0</v>
      </c>
      <c r="J747" s="45">
        <f t="shared" si="36"/>
        <v>1326000</v>
      </c>
      <c r="K747" s="2">
        <v>459</v>
      </c>
      <c r="L747" s="2">
        <v>45</v>
      </c>
      <c r="M747" s="1" t="s">
        <v>4426</v>
      </c>
      <c r="N747" s="1" t="s">
        <v>4387</v>
      </c>
      <c r="O747" s="44" t="s">
        <v>4388</v>
      </c>
      <c r="P747" s="44" t="s">
        <v>4389</v>
      </c>
      <c r="Q747" s="44" t="s">
        <v>4427</v>
      </c>
      <c r="R747" s="44" t="s">
        <v>4428</v>
      </c>
      <c r="S747" s="44" t="s">
        <v>4618</v>
      </c>
      <c r="T747" s="44" t="s">
        <v>4619</v>
      </c>
      <c r="U747" s="44" t="s">
        <v>4431</v>
      </c>
      <c r="V747" s="44" t="s">
        <v>4426</v>
      </c>
      <c r="W747" s="44" t="s">
        <v>2</v>
      </c>
      <c r="X747" s="44" t="s">
        <v>4395</v>
      </c>
      <c r="Y747" s="44" t="s">
        <v>4387</v>
      </c>
    </row>
    <row r="748" spans="1:25" hidden="1" x14ac:dyDescent="0.2">
      <c r="A748" s="42">
        <v>147190</v>
      </c>
      <c r="B748" s="42">
        <v>1359</v>
      </c>
      <c r="C748" s="42">
        <v>1458</v>
      </c>
      <c r="D748" s="43" t="s">
        <v>5197</v>
      </c>
      <c r="E748" s="43"/>
      <c r="F748" s="44" t="s">
        <v>489</v>
      </c>
      <c r="G748" s="44" t="s">
        <v>4652</v>
      </c>
      <c r="H748" s="45">
        <v>1462500</v>
      </c>
      <c r="I748" s="45">
        <v>0</v>
      </c>
      <c r="J748" s="45">
        <f t="shared" si="36"/>
        <v>1462500</v>
      </c>
      <c r="K748" s="2">
        <v>459</v>
      </c>
      <c r="L748" s="2">
        <v>45</v>
      </c>
      <c r="M748" s="1" t="s">
        <v>4426</v>
      </c>
      <c r="N748" s="1" t="s">
        <v>4387</v>
      </c>
      <c r="O748" s="44" t="s">
        <v>4388</v>
      </c>
      <c r="P748" s="44" t="s">
        <v>4389</v>
      </c>
      <c r="Q748" s="44" t="s">
        <v>4427</v>
      </c>
      <c r="R748" s="44" t="s">
        <v>4428</v>
      </c>
      <c r="S748" s="44" t="s">
        <v>4618</v>
      </c>
      <c r="T748" s="44" t="s">
        <v>4619</v>
      </c>
      <c r="U748" s="44" t="s">
        <v>4431</v>
      </c>
      <c r="V748" s="44" t="s">
        <v>4426</v>
      </c>
      <c r="W748" s="44" t="s">
        <v>2</v>
      </c>
      <c r="X748" s="44" t="s">
        <v>4395</v>
      </c>
      <c r="Y748" s="44" t="s">
        <v>4387</v>
      </c>
    </row>
    <row r="749" spans="1:25" hidden="1" x14ac:dyDescent="0.2">
      <c r="A749" s="42">
        <v>147195</v>
      </c>
      <c r="B749" s="42">
        <v>1359</v>
      </c>
      <c r="C749" s="42">
        <v>1458</v>
      </c>
      <c r="D749" s="43" t="s">
        <v>5197</v>
      </c>
      <c r="E749" s="43"/>
      <c r="F749" s="44" t="s">
        <v>489</v>
      </c>
      <c r="G749" s="44" t="s">
        <v>4653</v>
      </c>
      <c r="H749" s="45">
        <v>16750000</v>
      </c>
      <c r="I749" s="45">
        <v>0</v>
      </c>
      <c r="J749" s="45">
        <f t="shared" si="36"/>
        <v>16750000</v>
      </c>
      <c r="K749" s="2">
        <v>459</v>
      </c>
      <c r="L749" s="2">
        <v>45</v>
      </c>
      <c r="M749" s="1" t="s">
        <v>4426</v>
      </c>
      <c r="N749" s="1" t="s">
        <v>4387</v>
      </c>
      <c r="O749" s="44" t="s">
        <v>4388</v>
      </c>
      <c r="P749" s="44" t="s">
        <v>4389</v>
      </c>
      <c r="Q749" s="44" t="s">
        <v>4427</v>
      </c>
      <c r="R749" s="44" t="s">
        <v>4428</v>
      </c>
      <c r="S749" s="44" t="s">
        <v>4618</v>
      </c>
      <c r="T749" s="44" t="s">
        <v>4619</v>
      </c>
      <c r="U749" s="44" t="s">
        <v>4431</v>
      </c>
      <c r="V749" s="44" t="s">
        <v>4426</v>
      </c>
      <c r="W749" s="44" t="s">
        <v>2</v>
      </c>
      <c r="X749" s="44" t="s">
        <v>4395</v>
      </c>
      <c r="Y749" s="44" t="s">
        <v>4387</v>
      </c>
    </row>
    <row r="750" spans="1:25" hidden="1" x14ac:dyDescent="0.2">
      <c r="A750" s="42">
        <v>147198</v>
      </c>
      <c r="B750" s="42">
        <v>1359</v>
      </c>
      <c r="C750" s="42">
        <v>1458</v>
      </c>
      <c r="D750" s="43" t="s">
        <v>5197</v>
      </c>
      <c r="E750" s="43"/>
      <c r="F750" s="44" t="s">
        <v>489</v>
      </c>
      <c r="G750" s="44" t="s">
        <v>4654</v>
      </c>
      <c r="H750" s="45">
        <v>3490000</v>
      </c>
      <c r="I750" s="45">
        <v>0</v>
      </c>
      <c r="J750" s="45">
        <f t="shared" si="36"/>
        <v>3490000</v>
      </c>
      <c r="K750" s="2">
        <v>459</v>
      </c>
      <c r="L750" s="2">
        <v>45</v>
      </c>
      <c r="M750" s="1" t="s">
        <v>4426</v>
      </c>
      <c r="N750" s="1" t="s">
        <v>4387</v>
      </c>
      <c r="O750" s="44" t="s">
        <v>4388</v>
      </c>
      <c r="P750" s="44" t="s">
        <v>4389</v>
      </c>
      <c r="Q750" s="44" t="s">
        <v>4427</v>
      </c>
      <c r="R750" s="44" t="s">
        <v>4428</v>
      </c>
      <c r="S750" s="44" t="s">
        <v>4618</v>
      </c>
      <c r="T750" s="44" t="s">
        <v>4619</v>
      </c>
      <c r="U750" s="44" t="s">
        <v>4431</v>
      </c>
      <c r="V750" s="44" t="s">
        <v>4426</v>
      </c>
      <c r="W750" s="44" t="s">
        <v>2</v>
      </c>
      <c r="X750" s="44" t="s">
        <v>4395</v>
      </c>
      <c r="Y750" s="44" t="s">
        <v>4387</v>
      </c>
    </row>
    <row r="751" spans="1:25" hidden="1" x14ac:dyDescent="0.2">
      <c r="A751" s="42">
        <v>147129</v>
      </c>
      <c r="B751" s="42">
        <v>1399</v>
      </c>
      <c r="C751" s="42">
        <v>1454</v>
      </c>
      <c r="D751" s="43" t="s">
        <v>5197</v>
      </c>
      <c r="E751" s="43"/>
      <c r="F751" s="44" t="s">
        <v>1737</v>
      </c>
      <c r="G751" s="44" t="s">
        <v>4655</v>
      </c>
      <c r="H751" s="45">
        <v>4750000</v>
      </c>
      <c r="I751" s="45">
        <v>0</v>
      </c>
      <c r="J751" s="45">
        <f t="shared" si="36"/>
        <v>4750000</v>
      </c>
      <c r="K751" s="2">
        <v>459</v>
      </c>
      <c r="L751" s="2">
        <v>45</v>
      </c>
      <c r="M751" s="1" t="s">
        <v>4426</v>
      </c>
      <c r="N751" s="1" t="s">
        <v>4387</v>
      </c>
      <c r="O751" s="44" t="s">
        <v>4388</v>
      </c>
      <c r="P751" s="44" t="s">
        <v>4389</v>
      </c>
      <c r="Q751" s="44" t="s">
        <v>4427</v>
      </c>
      <c r="R751" s="44" t="s">
        <v>4428</v>
      </c>
      <c r="S751" s="44" t="s">
        <v>4618</v>
      </c>
      <c r="T751" s="44" t="s">
        <v>4619</v>
      </c>
      <c r="U751" s="44" t="s">
        <v>4431</v>
      </c>
      <c r="V751" s="44" t="s">
        <v>4426</v>
      </c>
      <c r="W751" s="44" t="s">
        <v>2</v>
      </c>
      <c r="X751" s="44" t="s">
        <v>4395</v>
      </c>
      <c r="Y751" s="44" t="s">
        <v>4387</v>
      </c>
    </row>
    <row r="752" spans="1:25" hidden="1" x14ac:dyDescent="0.2">
      <c r="A752" s="42">
        <v>147133</v>
      </c>
      <c r="B752" s="42">
        <v>1399</v>
      </c>
      <c r="C752" s="42">
        <v>1454</v>
      </c>
      <c r="D752" s="43" t="s">
        <v>5197</v>
      </c>
      <c r="E752" s="43"/>
      <c r="F752" s="44" t="s">
        <v>1737</v>
      </c>
      <c r="G752" s="44" t="s">
        <v>4656</v>
      </c>
      <c r="H752" s="45">
        <v>4079600</v>
      </c>
      <c r="I752" s="45">
        <v>0</v>
      </c>
      <c r="J752" s="45">
        <f t="shared" si="36"/>
        <v>4079600</v>
      </c>
      <c r="K752" s="2">
        <v>459</v>
      </c>
      <c r="L752" s="2">
        <v>45</v>
      </c>
      <c r="M752" s="1" t="s">
        <v>4426</v>
      </c>
      <c r="N752" s="1" t="s">
        <v>4387</v>
      </c>
      <c r="O752" s="44" t="s">
        <v>4388</v>
      </c>
      <c r="P752" s="44" t="s">
        <v>4389</v>
      </c>
      <c r="Q752" s="44" t="s">
        <v>4427</v>
      </c>
      <c r="R752" s="44" t="s">
        <v>4428</v>
      </c>
      <c r="S752" s="44" t="s">
        <v>4618</v>
      </c>
      <c r="T752" s="44" t="s">
        <v>4619</v>
      </c>
      <c r="U752" s="44" t="s">
        <v>4431</v>
      </c>
      <c r="V752" s="44" t="s">
        <v>4426</v>
      </c>
      <c r="W752" s="44" t="s">
        <v>2</v>
      </c>
      <c r="X752" s="44" t="s">
        <v>4395</v>
      </c>
      <c r="Y752" s="44" t="s">
        <v>4387</v>
      </c>
    </row>
    <row r="753" spans="1:25" hidden="1" x14ac:dyDescent="0.2">
      <c r="A753" s="42">
        <v>147134</v>
      </c>
      <c r="B753" s="42">
        <v>1399</v>
      </c>
      <c r="C753" s="42">
        <v>1454</v>
      </c>
      <c r="D753" s="43" t="s">
        <v>5197</v>
      </c>
      <c r="E753" s="43"/>
      <c r="F753" s="44" t="s">
        <v>1737</v>
      </c>
      <c r="G753" s="44" t="s">
        <v>4657</v>
      </c>
      <c r="H753" s="45">
        <v>1830000</v>
      </c>
      <c r="I753" s="45">
        <v>0</v>
      </c>
      <c r="J753" s="45">
        <f t="shared" si="36"/>
        <v>1830000</v>
      </c>
      <c r="K753" s="2">
        <v>459</v>
      </c>
      <c r="L753" s="2">
        <v>45</v>
      </c>
      <c r="M753" s="1" t="s">
        <v>4426</v>
      </c>
      <c r="N753" s="1" t="s">
        <v>4387</v>
      </c>
      <c r="O753" s="44" t="s">
        <v>4388</v>
      </c>
      <c r="P753" s="44" t="s">
        <v>4389</v>
      </c>
      <c r="Q753" s="44" t="s">
        <v>4427</v>
      </c>
      <c r="R753" s="44" t="s">
        <v>4428</v>
      </c>
      <c r="S753" s="44" t="s">
        <v>4618</v>
      </c>
      <c r="T753" s="44" t="s">
        <v>4619</v>
      </c>
      <c r="U753" s="44" t="s">
        <v>4431</v>
      </c>
      <c r="V753" s="44" t="s">
        <v>4426</v>
      </c>
      <c r="W753" s="44" t="s">
        <v>2</v>
      </c>
      <c r="X753" s="44" t="s">
        <v>4395</v>
      </c>
      <c r="Y753" s="44" t="s">
        <v>4387</v>
      </c>
    </row>
    <row r="754" spans="1:25" hidden="1" x14ac:dyDescent="0.2">
      <c r="A754" s="42">
        <v>163574</v>
      </c>
      <c r="B754" s="42">
        <v>1402</v>
      </c>
      <c r="C754" s="42">
        <v>1546</v>
      </c>
      <c r="D754" s="43" t="s">
        <v>5197</v>
      </c>
      <c r="E754" s="43"/>
      <c r="F754" s="44" t="s">
        <v>1737</v>
      </c>
      <c r="G754" s="44" t="s">
        <v>4658</v>
      </c>
      <c r="H754" s="45">
        <v>160000</v>
      </c>
      <c r="I754" s="45">
        <v>0</v>
      </c>
      <c r="J754" s="45">
        <f t="shared" si="36"/>
        <v>160000</v>
      </c>
      <c r="K754" s="2">
        <v>459</v>
      </c>
      <c r="L754" s="2">
        <v>45</v>
      </c>
      <c r="M754" s="1" t="s">
        <v>4426</v>
      </c>
      <c r="N754" s="1" t="s">
        <v>4387</v>
      </c>
      <c r="O754" s="44" t="s">
        <v>4388</v>
      </c>
      <c r="P754" s="44" t="s">
        <v>4389</v>
      </c>
      <c r="Q754" s="44" t="s">
        <v>4427</v>
      </c>
      <c r="R754" s="44" t="s">
        <v>4428</v>
      </c>
      <c r="S754" s="44" t="s">
        <v>4618</v>
      </c>
      <c r="T754" s="44" t="s">
        <v>4619</v>
      </c>
      <c r="U754" s="44" t="s">
        <v>4431</v>
      </c>
      <c r="V754" s="44" t="s">
        <v>4426</v>
      </c>
      <c r="W754" s="44" t="s">
        <v>2</v>
      </c>
      <c r="X754" s="44" t="s">
        <v>4395</v>
      </c>
      <c r="Y754" s="44" t="s">
        <v>4387</v>
      </c>
    </row>
    <row r="755" spans="1:25" hidden="1" x14ac:dyDescent="0.2">
      <c r="A755" s="42">
        <v>163577</v>
      </c>
      <c r="B755" s="42">
        <v>1402</v>
      </c>
      <c r="C755" s="42">
        <v>1546</v>
      </c>
      <c r="D755" s="43" t="s">
        <v>5197</v>
      </c>
      <c r="E755" s="43"/>
      <c r="F755" s="44" t="s">
        <v>1737</v>
      </c>
      <c r="G755" s="44" t="s">
        <v>4659</v>
      </c>
      <c r="H755" s="45">
        <v>430000</v>
      </c>
      <c r="I755" s="45">
        <v>0</v>
      </c>
      <c r="J755" s="45">
        <f t="shared" si="36"/>
        <v>430000</v>
      </c>
      <c r="K755" s="2">
        <v>459</v>
      </c>
      <c r="L755" s="2">
        <v>45</v>
      </c>
      <c r="M755" s="1" t="s">
        <v>4426</v>
      </c>
      <c r="N755" s="1" t="s">
        <v>4387</v>
      </c>
      <c r="O755" s="44" t="s">
        <v>4388</v>
      </c>
      <c r="P755" s="44" t="s">
        <v>4389</v>
      </c>
      <c r="Q755" s="44" t="s">
        <v>4427</v>
      </c>
      <c r="R755" s="44" t="s">
        <v>4428</v>
      </c>
      <c r="S755" s="44" t="s">
        <v>4618</v>
      </c>
      <c r="T755" s="44" t="s">
        <v>4619</v>
      </c>
      <c r="U755" s="44" t="s">
        <v>4431</v>
      </c>
      <c r="V755" s="44" t="s">
        <v>4426</v>
      </c>
      <c r="W755" s="44" t="s">
        <v>2</v>
      </c>
      <c r="X755" s="44" t="s">
        <v>4395</v>
      </c>
      <c r="Y755" s="44" t="s">
        <v>4387</v>
      </c>
    </row>
    <row r="756" spans="1:25" hidden="1" x14ac:dyDescent="0.2">
      <c r="A756" s="42">
        <v>163583</v>
      </c>
      <c r="B756" s="42">
        <v>1402</v>
      </c>
      <c r="C756" s="42">
        <v>1546</v>
      </c>
      <c r="D756" s="43" t="s">
        <v>5197</v>
      </c>
      <c r="E756" s="43"/>
      <c r="F756" s="44" t="s">
        <v>1737</v>
      </c>
      <c r="G756" s="44" t="s">
        <v>4660</v>
      </c>
      <c r="H756" s="45">
        <v>7748000</v>
      </c>
      <c r="I756" s="45">
        <v>0</v>
      </c>
      <c r="J756" s="45">
        <f t="shared" ref="J756:J775" si="37">H756-I756</f>
        <v>7748000</v>
      </c>
      <c r="K756" s="2">
        <v>459</v>
      </c>
      <c r="L756" s="2">
        <v>45</v>
      </c>
      <c r="M756" s="1" t="s">
        <v>4426</v>
      </c>
      <c r="N756" s="1" t="s">
        <v>4387</v>
      </c>
      <c r="O756" s="44" t="s">
        <v>4388</v>
      </c>
      <c r="P756" s="44" t="s">
        <v>4389</v>
      </c>
      <c r="Q756" s="44" t="s">
        <v>4427</v>
      </c>
      <c r="R756" s="44" t="s">
        <v>4428</v>
      </c>
      <c r="S756" s="44" t="s">
        <v>4618</v>
      </c>
      <c r="T756" s="44" t="s">
        <v>4619</v>
      </c>
      <c r="U756" s="44" t="s">
        <v>4431</v>
      </c>
      <c r="V756" s="44" t="s">
        <v>4426</v>
      </c>
      <c r="W756" s="44" t="s">
        <v>2</v>
      </c>
      <c r="X756" s="44" t="s">
        <v>4395</v>
      </c>
      <c r="Y756" s="44" t="s">
        <v>4387</v>
      </c>
    </row>
    <row r="757" spans="1:25" hidden="1" x14ac:dyDescent="0.2">
      <c r="A757" s="42">
        <v>147275</v>
      </c>
      <c r="B757" s="42">
        <v>1436</v>
      </c>
      <c r="C757" s="42">
        <v>1461</v>
      </c>
      <c r="D757" s="43" t="s">
        <v>5197</v>
      </c>
      <c r="E757" s="43"/>
      <c r="F757" s="44" t="s">
        <v>28</v>
      </c>
      <c r="G757" s="44" t="s">
        <v>4661</v>
      </c>
      <c r="H757" s="45">
        <v>2798000</v>
      </c>
      <c r="I757" s="45">
        <v>0</v>
      </c>
      <c r="J757" s="45">
        <f t="shared" si="37"/>
        <v>2798000</v>
      </c>
      <c r="K757" s="2">
        <v>459</v>
      </c>
      <c r="L757" s="2">
        <v>45</v>
      </c>
      <c r="M757" s="1" t="s">
        <v>4426</v>
      </c>
      <c r="N757" s="1" t="s">
        <v>4387</v>
      </c>
      <c r="O757" s="44" t="s">
        <v>4388</v>
      </c>
      <c r="P757" s="44" t="s">
        <v>4389</v>
      </c>
      <c r="Q757" s="44" t="s">
        <v>4427</v>
      </c>
      <c r="R757" s="44" t="s">
        <v>4428</v>
      </c>
      <c r="S757" s="44" t="s">
        <v>4618</v>
      </c>
      <c r="T757" s="44" t="s">
        <v>4619</v>
      </c>
      <c r="U757" s="44" t="s">
        <v>4431</v>
      </c>
      <c r="V757" s="44" t="s">
        <v>4426</v>
      </c>
      <c r="W757" s="44" t="s">
        <v>2</v>
      </c>
      <c r="X757" s="44" t="s">
        <v>4395</v>
      </c>
      <c r="Y757" s="44" t="s">
        <v>4387</v>
      </c>
    </row>
    <row r="758" spans="1:25" hidden="1" x14ac:dyDescent="0.2">
      <c r="A758" s="42">
        <v>173503</v>
      </c>
      <c r="B758" s="42">
        <v>1465</v>
      </c>
      <c r="C758" s="42">
        <v>1565</v>
      </c>
      <c r="D758" s="43" t="s">
        <v>5197</v>
      </c>
      <c r="E758" s="43"/>
      <c r="F758" s="44" t="s">
        <v>2279</v>
      </c>
      <c r="G758" s="44" t="s">
        <v>4662</v>
      </c>
      <c r="H758" s="45">
        <v>1114000</v>
      </c>
      <c r="I758" s="45">
        <v>0</v>
      </c>
      <c r="J758" s="45">
        <f t="shared" si="37"/>
        <v>1114000</v>
      </c>
      <c r="K758" s="2">
        <v>459</v>
      </c>
      <c r="L758" s="2">
        <v>45</v>
      </c>
      <c r="M758" s="1" t="s">
        <v>4426</v>
      </c>
      <c r="N758" s="1" t="s">
        <v>4387</v>
      </c>
      <c r="O758" s="44" t="s">
        <v>4388</v>
      </c>
      <c r="P758" s="44" t="s">
        <v>4389</v>
      </c>
      <c r="Q758" s="44" t="s">
        <v>4427</v>
      </c>
      <c r="R758" s="44" t="s">
        <v>4428</v>
      </c>
      <c r="S758" s="44" t="s">
        <v>4618</v>
      </c>
      <c r="T758" s="44" t="s">
        <v>4619</v>
      </c>
      <c r="U758" s="44" t="s">
        <v>4431</v>
      </c>
      <c r="V758" s="44" t="s">
        <v>4426</v>
      </c>
      <c r="W758" s="44" t="s">
        <v>2</v>
      </c>
      <c r="X758" s="44" t="s">
        <v>4395</v>
      </c>
      <c r="Y758" s="44" t="s">
        <v>4387</v>
      </c>
    </row>
    <row r="759" spans="1:25" hidden="1" x14ac:dyDescent="0.2">
      <c r="A759" s="42">
        <v>173841</v>
      </c>
      <c r="B759" s="42">
        <v>1466</v>
      </c>
      <c r="C759" s="42">
        <v>1610</v>
      </c>
      <c r="D759" s="43" t="s">
        <v>5197</v>
      </c>
      <c r="E759" s="43"/>
      <c r="F759" s="44" t="s">
        <v>2279</v>
      </c>
      <c r="G759" s="44" t="s">
        <v>4663</v>
      </c>
      <c r="H759" s="45">
        <v>5976470</v>
      </c>
      <c r="I759" s="45">
        <v>0</v>
      </c>
      <c r="J759" s="45">
        <f t="shared" si="37"/>
        <v>5976470</v>
      </c>
      <c r="K759" s="2">
        <v>459</v>
      </c>
      <c r="L759" s="2">
        <v>45</v>
      </c>
      <c r="M759" s="1" t="s">
        <v>4426</v>
      </c>
      <c r="N759" s="1" t="s">
        <v>4387</v>
      </c>
      <c r="O759" s="44" t="s">
        <v>4388</v>
      </c>
      <c r="P759" s="44" t="s">
        <v>4389</v>
      </c>
      <c r="Q759" s="44" t="s">
        <v>4427</v>
      </c>
      <c r="R759" s="44" t="s">
        <v>4428</v>
      </c>
      <c r="S759" s="44" t="s">
        <v>4618</v>
      </c>
      <c r="T759" s="44" t="s">
        <v>4619</v>
      </c>
      <c r="U759" s="44" t="s">
        <v>4431</v>
      </c>
      <c r="V759" s="44" t="s">
        <v>4426</v>
      </c>
      <c r="W759" s="44" t="s">
        <v>2</v>
      </c>
      <c r="X759" s="44" t="s">
        <v>4395</v>
      </c>
      <c r="Y759" s="44" t="s">
        <v>4387</v>
      </c>
    </row>
    <row r="760" spans="1:25" hidden="1" x14ac:dyDescent="0.2">
      <c r="A760" s="42">
        <v>173845</v>
      </c>
      <c r="B760" s="42">
        <v>1466</v>
      </c>
      <c r="C760" s="42">
        <v>1610</v>
      </c>
      <c r="D760" s="43" t="s">
        <v>5197</v>
      </c>
      <c r="E760" s="43"/>
      <c r="F760" s="44" t="s">
        <v>2279</v>
      </c>
      <c r="G760" s="44" t="s">
        <v>4664</v>
      </c>
      <c r="H760" s="45">
        <v>3980000</v>
      </c>
      <c r="I760" s="45">
        <v>0</v>
      </c>
      <c r="J760" s="45">
        <f t="shared" si="37"/>
        <v>3980000</v>
      </c>
      <c r="K760" s="2">
        <v>459</v>
      </c>
      <c r="L760" s="2">
        <v>45</v>
      </c>
      <c r="M760" s="1" t="s">
        <v>4426</v>
      </c>
      <c r="N760" s="1" t="s">
        <v>4387</v>
      </c>
      <c r="O760" s="44" t="s">
        <v>4388</v>
      </c>
      <c r="P760" s="44" t="s">
        <v>4389</v>
      </c>
      <c r="Q760" s="44" t="s">
        <v>4427</v>
      </c>
      <c r="R760" s="44" t="s">
        <v>4428</v>
      </c>
      <c r="S760" s="44" t="s">
        <v>4618</v>
      </c>
      <c r="T760" s="44" t="s">
        <v>4619</v>
      </c>
      <c r="U760" s="44" t="s">
        <v>4431</v>
      </c>
      <c r="V760" s="44" t="s">
        <v>4426</v>
      </c>
      <c r="W760" s="44" t="s">
        <v>2</v>
      </c>
      <c r="X760" s="44" t="s">
        <v>4395</v>
      </c>
      <c r="Y760" s="44" t="s">
        <v>4387</v>
      </c>
    </row>
    <row r="761" spans="1:25" hidden="1" x14ac:dyDescent="0.2">
      <c r="A761" s="42">
        <v>173847</v>
      </c>
      <c r="B761" s="42">
        <v>1466</v>
      </c>
      <c r="C761" s="42">
        <v>1610</v>
      </c>
      <c r="D761" s="43" t="s">
        <v>5197</v>
      </c>
      <c r="E761" s="43"/>
      <c r="F761" s="44" t="s">
        <v>2279</v>
      </c>
      <c r="G761" s="44" t="s">
        <v>4665</v>
      </c>
      <c r="H761" s="45">
        <v>2310000</v>
      </c>
      <c r="I761" s="45">
        <v>0</v>
      </c>
      <c r="J761" s="45">
        <f t="shared" si="37"/>
        <v>2310000</v>
      </c>
      <c r="K761" s="2">
        <v>459</v>
      </c>
      <c r="L761" s="2">
        <v>45</v>
      </c>
      <c r="M761" s="1" t="s">
        <v>4426</v>
      </c>
      <c r="N761" s="1" t="s">
        <v>4387</v>
      </c>
      <c r="O761" s="44" t="s">
        <v>4388</v>
      </c>
      <c r="P761" s="44" t="s">
        <v>4389</v>
      </c>
      <c r="Q761" s="44" t="s">
        <v>4427</v>
      </c>
      <c r="R761" s="44" t="s">
        <v>4428</v>
      </c>
      <c r="S761" s="44" t="s">
        <v>4618</v>
      </c>
      <c r="T761" s="44" t="s">
        <v>4619</v>
      </c>
      <c r="U761" s="44" t="s">
        <v>4431</v>
      </c>
      <c r="V761" s="44" t="s">
        <v>4426</v>
      </c>
      <c r="W761" s="44" t="s">
        <v>2</v>
      </c>
      <c r="X761" s="44" t="s">
        <v>4395</v>
      </c>
      <c r="Y761" s="44" t="s">
        <v>4387</v>
      </c>
    </row>
    <row r="762" spans="1:25" hidden="1" x14ac:dyDescent="0.2">
      <c r="A762" s="42">
        <v>173837</v>
      </c>
      <c r="B762" s="42">
        <v>1484</v>
      </c>
      <c r="C762" s="42">
        <v>1609</v>
      </c>
      <c r="D762" s="43" t="s">
        <v>5197</v>
      </c>
      <c r="E762" s="43"/>
      <c r="F762" s="44" t="s">
        <v>108</v>
      </c>
      <c r="G762" s="44" t="s">
        <v>4666</v>
      </c>
      <c r="H762" s="45">
        <v>1885000</v>
      </c>
      <c r="I762" s="45">
        <v>0</v>
      </c>
      <c r="J762" s="45">
        <f t="shared" si="37"/>
        <v>1885000</v>
      </c>
      <c r="K762" s="2">
        <v>459</v>
      </c>
      <c r="L762" s="2">
        <v>45</v>
      </c>
      <c r="M762" s="1" t="s">
        <v>4426</v>
      </c>
      <c r="N762" s="1" t="s">
        <v>4387</v>
      </c>
      <c r="O762" s="44" t="s">
        <v>4388</v>
      </c>
      <c r="P762" s="44" t="s">
        <v>4389</v>
      </c>
      <c r="Q762" s="44" t="s">
        <v>4427</v>
      </c>
      <c r="R762" s="44" t="s">
        <v>4428</v>
      </c>
      <c r="S762" s="44" t="s">
        <v>4618</v>
      </c>
      <c r="T762" s="44" t="s">
        <v>4619</v>
      </c>
      <c r="U762" s="44" t="s">
        <v>4431</v>
      </c>
      <c r="V762" s="44" t="s">
        <v>4426</v>
      </c>
      <c r="W762" s="44" t="s">
        <v>2</v>
      </c>
      <c r="X762" s="44" t="s">
        <v>4395</v>
      </c>
      <c r="Y762" s="44" t="s">
        <v>4387</v>
      </c>
    </row>
    <row r="763" spans="1:25" hidden="1" x14ac:dyDescent="0.2">
      <c r="A763" s="42">
        <v>173991</v>
      </c>
      <c r="B763" s="42">
        <v>1560</v>
      </c>
      <c r="C763" s="42">
        <v>1632</v>
      </c>
      <c r="D763" s="43" t="s">
        <v>5197</v>
      </c>
      <c r="E763" s="43"/>
      <c r="F763" s="44" t="s">
        <v>1666</v>
      </c>
      <c r="G763" s="44" t="s">
        <v>4668</v>
      </c>
      <c r="H763" s="45">
        <v>3600000</v>
      </c>
      <c r="I763" s="45">
        <v>0</v>
      </c>
      <c r="J763" s="45">
        <f t="shared" si="37"/>
        <v>3600000</v>
      </c>
      <c r="K763" s="2">
        <v>459</v>
      </c>
      <c r="L763" s="2">
        <v>45</v>
      </c>
      <c r="M763" s="1" t="s">
        <v>4426</v>
      </c>
      <c r="N763" s="1" t="s">
        <v>4387</v>
      </c>
      <c r="O763" s="44" t="s">
        <v>4388</v>
      </c>
      <c r="P763" s="44" t="s">
        <v>4389</v>
      </c>
      <c r="Q763" s="44" t="s">
        <v>4427</v>
      </c>
      <c r="R763" s="44" t="s">
        <v>4428</v>
      </c>
      <c r="S763" s="44" t="s">
        <v>4618</v>
      </c>
      <c r="T763" s="44" t="s">
        <v>4619</v>
      </c>
      <c r="U763" s="44" t="s">
        <v>4431</v>
      </c>
      <c r="V763" s="44" t="s">
        <v>4426</v>
      </c>
      <c r="W763" s="44" t="s">
        <v>2</v>
      </c>
      <c r="X763" s="44" t="s">
        <v>4395</v>
      </c>
      <c r="Y763" s="44" t="s">
        <v>4387</v>
      </c>
    </row>
    <row r="764" spans="1:25" hidden="1" x14ac:dyDescent="0.2">
      <c r="A764" s="42">
        <v>173997</v>
      </c>
      <c r="B764" s="42">
        <v>1560</v>
      </c>
      <c r="C764" s="42">
        <v>1632</v>
      </c>
      <c r="D764" s="43" t="s">
        <v>5197</v>
      </c>
      <c r="E764" s="43"/>
      <c r="F764" s="44" t="s">
        <v>1666</v>
      </c>
      <c r="G764" s="44" t="s">
        <v>4669</v>
      </c>
      <c r="H764" s="45">
        <v>3000000</v>
      </c>
      <c r="I764" s="45">
        <v>0</v>
      </c>
      <c r="J764" s="45">
        <f t="shared" si="37"/>
        <v>3000000</v>
      </c>
      <c r="K764" s="2">
        <v>459</v>
      </c>
      <c r="L764" s="2">
        <v>45</v>
      </c>
      <c r="M764" s="1" t="s">
        <v>4426</v>
      </c>
      <c r="N764" s="1" t="s">
        <v>4387</v>
      </c>
      <c r="O764" s="44" t="s">
        <v>4388</v>
      </c>
      <c r="P764" s="44" t="s">
        <v>4389</v>
      </c>
      <c r="Q764" s="44" t="s">
        <v>4427</v>
      </c>
      <c r="R764" s="44" t="s">
        <v>4428</v>
      </c>
      <c r="S764" s="44" t="s">
        <v>4618</v>
      </c>
      <c r="T764" s="44" t="s">
        <v>4619</v>
      </c>
      <c r="U764" s="44" t="s">
        <v>4431</v>
      </c>
      <c r="V764" s="44" t="s">
        <v>4426</v>
      </c>
      <c r="W764" s="44" t="s">
        <v>2</v>
      </c>
      <c r="X764" s="44" t="s">
        <v>4395</v>
      </c>
      <c r="Y764" s="44" t="s">
        <v>4387</v>
      </c>
    </row>
    <row r="765" spans="1:25" hidden="1" x14ac:dyDescent="0.2">
      <c r="A765" s="42">
        <v>174601</v>
      </c>
      <c r="B765" s="42">
        <v>1588</v>
      </c>
      <c r="C765" s="42">
        <v>1659</v>
      </c>
      <c r="D765" s="43" t="s">
        <v>5197</v>
      </c>
      <c r="E765" s="43"/>
      <c r="F765" s="44" t="s">
        <v>1749</v>
      </c>
      <c r="G765" s="44" t="s">
        <v>4670</v>
      </c>
      <c r="H765" s="45">
        <v>2000000</v>
      </c>
      <c r="I765" s="45">
        <v>0</v>
      </c>
      <c r="J765" s="45">
        <f t="shared" si="37"/>
        <v>2000000</v>
      </c>
      <c r="K765" s="2">
        <v>459</v>
      </c>
      <c r="L765" s="2">
        <v>45</v>
      </c>
      <c r="M765" s="1" t="s">
        <v>4426</v>
      </c>
      <c r="N765" s="1" t="s">
        <v>4387</v>
      </c>
      <c r="O765" s="44" t="s">
        <v>4388</v>
      </c>
      <c r="P765" s="44" t="s">
        <v>4389</v>
      </c>
      <c r="Q765" s="44" t="s">
        <v>4427</v>
      </c>
      <c r="R765" s="44" t="s">
        <v>4428</v>
      </c>
      <c r="S765" s="44" t="s">
        <v>4618</v>
      </c>
      <c r="T765" s="44" t="s">
        <v>4619</v>
      </c>
      <c r="U765" s="44" t="s">
        <v>4431</v>
      </c>
      <c r="V765" s="44" t="s">
        <v>4426</v>
      </c>
      <c r="W765" s="44" t="s">
        <v>2</v>
      </c>
      <c r="X765" s="44" t="s">
        <v>4395</v>
      </c>
      <c r="Y765" s="44" t="s">
        <v>4387</v>
      </c>
    </row>
    <row r="766" spans="1:25" hidden="1" x14ac:dyDescent="0.2">
      <c r="A766" s="42">
        <v>174602</v>
      </c>
      <c r="B766" s="42">
        <v>1588</v>
      </c>
      <c r="C766" s="42">
        <v>1659</v>
      </c>
      <c r="D766" s="43" t="s">
        <v>5197</v>
      </c>
      <c r="E766" s="43"/>
      <c r="F766" s="44" t="s">
        <v>1749</v>
      </c>
      <c r="G766" s="44" t="s">
        <v>4671</v>
      </c>
      <c r="H766" s="45">
        <v>4462250</v>
      </c>
      <c r="I766" s="45">
        <v>0</v>
      </c>
      <c r="J766" s="45">
        <f t="shared" si="37"/>
        <v>4462250</v>
      </c>
      <c r="K766" s="2">
        <v>459</v>
      </c>
      <c r="L766" s="2">
        <v>45</v>
      </c>
      <c r="M766" s="1" t="s">
        <v>4426</v>
      </c>
      <c r="N766" s="1" t="s">
        <v>4387</v>
      </c>
      <c r="O766" s="44" t="s">
        <v>4388</v>
      </c>
      <c r="P766" s="44" t="s">
        <v>4389</v>
      </c>
      <c r="Q766" s="44" t="s">
        <v>4427</v>
      </c>
      <c r="R766" s="44" t="s">
        <v>4428</v>
      </c>
      <c r="S766" s="44" t="s">
        <v>4618</v>
      </c>
      <c r="T766" s="44" t="s">
        <v>4619</v>
      </c>
      <c r="U766" s="44" t="s">
        <v>4431</v>
      </c>
      <c r="V766" s="44" t="s">
        <v>4426</v>
      </c>
      <c r="W766" s="44" t="s">
        <v>2</v>
      </c>
      <c r="X766" s="44" t="s">
        <v>4395</v>
      </c>
      <c r="Y766" s="44" t="s">
        <v>4387</v>
      </c>
    </row>
    <row r="767" spans="1:25" hidden="1" x14ac:dyDescent="0.2">
      <c r="A767" s="42">
        <v>174604</v>
      </c>
      <c r="B767" s="42">
        <v>1588</v>
      </c>
      <c r="C767" s="42">
        <v>1659</v>
      </c>
      <c r="D767" s="43" t="s">
        <v>5197</v>
      </c>
      <c r="E767" s="43"/>
      <c r="F767" s="44" t="s">
        <v>1749</v>
      </c>
      <c r="G767" s="44" t="s">
        <v>4672</v>
      </c>
      <c r="H767" s="45">
        <v>3500000</v>
      </c>
      <c r="I767" s="45">
        <v>0</v>
      </c>
      <c r="J767" s="45">
        <f t="shared" si="37"/>
        <v>3500000</v>
      </c>
      <c r="K767" s="2">
        <v>459</v>
      </c>
      <c r="L767" s="2">
        <v>45</v>
      </c>
      <c r="M767" s="1" t="s">
        <v>4426</v>
      </c>
      <c r="N767" s="1" t="s">
        <v>4387</v>
      </c>
      <c r="O767" s="44" t="s">
        <v>4388</v>
      </c>
      <c r="P767" s="44" t="s">
        <v>4389</v>
      </c>
      <c r="Q767" s="44" t="s">
        <v>4427</v>
      </c>
      <c r="R767" s="44" t="s">
        <v>4428</v>
      </c>
      <c r="S767" s="44" t="s">
        <v>4618</v>
      </c>
      <c r="T767" s="44" t="s">
        <v>4619</v>
      </c>
      <c r="U767" s="44" t="s">
        <v>4431</v>
      </c>
      <c r="V767" s="44" t="s">
        <v>4426</v>
      </c>
      <c r="W767" s="44" t="s">
        <v>2</v>
      </c>
      <c r="X767" s="44" t="s">
        <v>4395</v>
      </c>
      <c r="Y767" s="44" t="s">
        <v>4387</v>
      </c>
    </row>
    <row r="768" spans="1:25" hidden="1" x14ac:dyDescent="0.2">
      <c r="A768" s="42">
        <v>174608</v>
      </c>
      <c r="B768" s="42">
        <v>1588</v>
      </c>
      <c r="C768" s="42">
        <v>1659</v>
      </c>
      <c r="D768" s="43" t="s">
        <v>5197</v>
      </c>
      <c r="E768" s="43"/>
      <c r="F768" s="44" t="s">
        <v>1749</v>
      </c>
      <c r="G768" s="44" t="s">
        <v>4673</v>
      </c>
      <c r="H768" s="45">
        <v>20000000</v>
      </c>
      <c r="I768" s="45">
        <v>0</v>
      </c>
      <c r="J768" s="45">
        <f t="shared" si="37"/>
        <v>20000000</v>
      </c>
      <c r="K768" s="2">
        <v>459</v>
      </c>
      <c r="L768" s="2">
        <v>45</v>
      </c>
      <c r="M768" s="1" t="s">
        <v>4426</v>
      </c>
      <c r="N768" s="1" t="s">
        <v>4387</v>
      </c>
      <c r="O768" s="44" t="s">
        <v>4388</v>
      </c>
      <c r="P768" s="44" t="s">
        <v>4389</v>
      </c>
      <c r="Q768" s="44" t="s">
        <v>4427</v>
      </c>
      <c r="R768" s="44" t="s">
        <v>4428</v>
      </c>
      <c r="S768" s="44" t="s">
        <v>4618</v>
      </c>
      <c r="T768" s="44" t="s">
        <v>4619</v>
      </c>
      <c r="U768" s="44" t="s">
        <v>4431</v>
      </c>
      <c r="V768" s="44" t="s">
        <v>4426</v>
      </c>
      <c r="W768" s="44" t="s">
        <v>2</v>
      </c>
      <c r="X768" s="44" t="s">
        <v>4395</v>
      </c>
      <c r="Y768" s="44" t="s">
        <v>4387</v>
      </c>
    </row>
    <row r="769" spans="1:25" hidden="1" x14ac:dyDescent="0.2">
      <c r="A769" s="42">
        <v>174881</v>
      </c>
      <c r="B769" s="42">
        <v>1602</v>
      </c>
      <c r="C769" s="42">
        <v>1680</v>
      </c>
      <c r="D769" s="43" t="s">
        <v>5197</v>
      </c>
      <c r="E769" s="43"/>
      <c r="F769" s="44" t="s">
        <v>218</v>
      </c>
      <c r="G769" s="44" t="s">
        <v>2587</v>
      </c>
      <c r="H769" s="45">
        <v>19469</v>
      </c>
      <c r="I769" s="45">
        <v>0</v>
      </c>
      <c r="J769" s="45">
        <f t="shared" si="37"/>
        <v>19469</v>
      </c>
      <c r="K769" s="2">
        <v>456</v>
      </c>
      <c r="L769" s="2">
        <v>45</v>
      </c>
      <c r="M769" s="1" t="s">
        <v>4426</v>
      </c>
      <c r="N769" s="1" t="s">
        <v>4387</v>
      </c>
      <c r="O769" s="44" t="s">
        <v>4388</v>
      </c>
      <c r="P769" s="44" t="s">
        <v>4389</v>
      </c>
      <c r="Q769" s="44" t="s">
        <v>4427</v>
      </c>
      <c r="R769" s="44" t="s">
        <v>4428</v>
      </c>
      <c r="S769" s="44" t="s">
        <v>4552</v>
      </c>
      <c r="T769" s="44" t="s">
        <v>4553</v>
      </c>
      <c r="U769" s="44" t="s">
        <v>4431</v>
      </c>
      <c r="V769" s="44" t="s">
        <v>4426</v>
      </c>
      <c r="W769" s="44" t="s">
        <v>2</v>
      </c>
      <c r="X769" s="44" t="s">
        <v>4395</v>
      </c>
      <c r="Y769" s="44" t="s">
        <v>4387</v>
      </c>
    </row>
    <row r="770" spans="1:25" hidden="1" x14ac:dyDescent="0.2">
      <c r="A770" s="42">
        <v>175856</v>
      </c>
      <c r="B770" s="42">
        <v>1619</v>
      </c>
      <c r="C770" s="42">
        <v>1750</v>
      </c>
      <c r="D770" s="43" t="s">
        <v>5197</v>
      </c>
      <c r="E770" s="43"/>
      <c r="F770" s="44" t="s">
        <v>350</v>
      </c>
      <c r="G770" s="44" t="s">
        <v>4675</v>
      </c>
      <c r="H770" s="45">
        <v>5571000</v>
      </c>
      <c r="I770" s="45">
        <v>0</v>
      </c>
      <c r="J770" s="45">
        <f t="shared" si="37"/>
        <v>5571000</v>
      </c>
      <c r="K770" s="2">
        <v>459</v>
      </c>
      <c r="L770" s="2">
        <v>45</v>
      </c>
      <c r="M770" s="1" t="s">
        <v>4426</v>
      </c>
      <c r="N770" s="1" t="s">
        <v>4387</v>
      </c>
      <c r="O770" s="44" t="s">
        <v>4388</v>
      </c>
      <c r="P770" s="44" t="s">
        <v>4389</v>
      </c>
      <c r="Q770" s="44" t="s">
        <v>4427</v>
      </c>
      <c r="R770" s="44" t="s">
        <v>4428</v>
      </c>
      <c r="S770" s="44" t="s">
        <v>4618</v>
      </c>
      <c r="T770" s="44" t="s">
        <v>4619</v>
      </c>
      <c r="U770" s="44" t="s">
        <v>4431</v>
      </c>
      <c r="V770" s="44" t="s">
        <v>4426</v>
      </c>
      <c r="W770" s="44" t="s">
        <v>2</v>
      </c>
      <c r="X770" s="44" t="s">
        <v>4395</v>
      </c>
      <c r="Y770" s="44" t="s">
        <v>4387</v>
      </c>
    </row>
    <row r="771" spans="1:25" hidden="1" x14ac:dyDescent="0.2">
      <c r="A771" s="42">
        <v>176914</v>
      </c>
      <c r="B771" s="42">
        <v>1626</v>
      </c>
      <c r="C771" s="42">
        <v>1835</v>
      </c>
      <c r="D771" s="43" t="s">
        <v>5197</v>
      </c>
      <c r="E771" s="43"/>
      <c r="F771" s="44" t="s">
        <v>33</v>
      </c>
      <c r="G771" s="44" t="s">
        <v>4676</v>
      </c>
      <c r="H771" s="45">
        <v>1820000</v>
      </c>
      <c r="I771" s="45">
        <v>0</v>
      </c>
      <c r="J771" s="45">
        <f t="shared" si="37"/>
        <v>1820000</v>
      </c>
      <c r="K771" s="2">
        <v>459</v>
      </c>
      <c r="L771" s="2">
        <v>45</v>
      </c>
      <c r="M771" s="1" t="s">
        <v>4426</v>
      </c>
      <c r="N771" s="1" t="s">
        <v>4387</v>
      </c>
      <c r="O771" s="44" t="s">
        <v>4388</v>
      </c>
      <c r="P771" s="44" t="s">
        <v>4389</v>
      </c>
      <c r="Q771" s="44" t="s">
        <v>4427</v>
      </c>
      <c r="R771" s="44" t="s">
        <v>4428</v>
      </c>
      <c r="S771" s="44" t="s">
        <v>4618</v>
      </c>
      <c r="T771" s="44" t="s">
        <v>4619</v>
      </c>
      <c r="U771" s="44" t="s">
        <v>4431</v>
      </c>
      <c r="V771" s="44" t="s">
        <v>4426</v>
      </c>
      <c r="W771" s="44" t="s">
        <v>2</v>
      </c>
      <c r="X771" s="44" t="s">
        <v>4395</v>
      </c>
      <c r="Y771" s="44" t="s">
        <v>4387</v>
      </c>
    </row>
    <row r="772" spans="1:25" hidden="1" x14ac:dyDescent="0.2">
      <c r="A772" s="42">
        <v>176916</v>
      </c>
      <c r="B772" s="42">
        <v>1626</v>
      </c>
      <c r="C772" s="42">
        <v>1835</v>
      </c>
      <c r="D772" s="43" t="s">
        <v>5197</v>
      </c>
      <c r="E772" s="43"/>
      <c r="F772" s="44" t="s">
        <v>33</v>
      </c>
      <c r="G772" s="44" t="s">
        <v>4677</v>
      </c>
      <c r="H772" s="45">
        <v>3080000</v>
      </c>
      <c r="I772" s="45">
        <v>0</v>
      </c>
      <c r="J772" s="45">
        <f t="shared" si="37"/>
        <v>3080000</v>
      </c>
      <c r="K772" s="2">
        <v>459</v>
      </c>
      <c r="L772" s="2">
        <v>45</v>
      </c>
      <c r="M772" s="1" t="s">
        <v>4426</v>
      </c>
      <c r="N772" s="1" t="s">
        <v>4387</v>
      </c>
      <c r="O772" s="44" t="s">
        <v>4388</v>
      </c>
      <c r="P772" s="44" t="s">
        <v>4389</v>
      </c>
      <c r="Q772" s="44" t="s">
        <v>4427</v>
      </c>
      <c r="R772" s="44" t="s">
        <v>4428</v>
      </c>
      <c r="S772" s="44" t="s">
        <v>4618</v>
      </c>
      <c r="T772" s="44" t="s">
        <v>4619</v>
      </c>
      <c r="U772" s="44" t="s">
        <v>4431</v>
      </c>
      <c r="V772" s="44" t="s">
        <v>4426</v>
      </c>
      <c r="W772" s="44" t="s">
        <v>2</v>
      </c>
      <c r="X772" s="44" t="s">
        <v>4395</v>
      </c>
      <c r="Y772" s="44" t="s">
        <v>4387</v>
      </c>
    </row>
    <row r="773" spans="1:25" hidden="1" x14ac:dyDescent="0.2">
      <c r="A773" s="42">
        <v>176918</v>
      </c>
      <c r="B773" s="42">
        <v>1626</v>
      </c>
      <c r="C773" s="42">
        <v>1835</v>
      </c>
      <c r="D773" s="43" t="s">
        <v>5197</v>
      </c>
      <c r="E773" s="43"/>
      <c r="F773" s="44" t="s">
        <v>33</v>
      </c>
      <c r="G773" s="44" t="s">
        <v>4678</v>
      </c>
      <c r="H773" s="45">
        <v>1992000</v>
      </c>
      <c r="I773" s="45">
        <v>0</v>
      </c>
      <c r="J773" s="45">
        <f t="shared" si="37"/>
        <v>1992000</v>
      </c>
      <c r="K773" s="2">
        <v>459</v>
      </c>
      <c r="L773" s="2">
        <v>45</v>
      </c>
      <c r="M773" s="1" t="s">
        <v>4426</v>
      </c>
      <c r="N773" s="1" t="s">
        <v>4387</v>
      </c>
      <c r="O773" s="44" t="s">
        <v>4388</v>
      </c>
      <c r="P773" s="44" t="s">
        <v>4389</v>
      </c>
      <c r="Q773" s="44" t="s">
        <v>4427</v>
      </c>
      <c r="R773" s="44" t="s">
        <v>4428</v>
      </c>
      <c r="S773" s="44" t="s">
        <v>4618</v>
      </c>
      <c r="T773" s="44" t="s">
        <v>4619</v>
      </c>
      <c r="U773" s="44" t="s">
        <v>4431</v>
      </c>
      <c r="V773" s="44" t="s">
        <v>4426</v>
      </c>
      <c r="W773" s="44" t="s">
        <v>2</v>
      </c>
      <c r="X773" s="44" t="s">
        <v>4395</v>
      </c>
      <c r="Y773" s="44" t="s">
        <v>4387</v>
      </c>
    </row>
    <row r="774" spans="1:25" hidden="1" x14ac:dyDescent="0.2">
      <c r="A774" s="42">
        <v>176921</v>
      </c>
      <c r="B774" s="42">
        <v>1626</v>
      </c>
      <c r="C774" s="42">
        <v>1835</v>
      </c>
      <c r="D774" s="43" t="s">
        <v>5197</v>
      </c>
      <c r="E774" s="43"/>
      <c r="F774" s="44" t="s">
        <v>33</v>
      </c>
      <c r="G774" s="44" t="s">
        <v>4679</v>
      </c>
      <c r="H774" s="45">
        <v>2810000</v>
      </c>
      <c r="I774" s="45">
        <v>0</v>
      </c>
      <c r="J774" s="45">
        <f t="shared" si="37"/>
        <v>2810000</v>
      </c>
      <c r="K774" s="2">
        <v>459</v>
      </c>
      <c r="L774" s="2">
        <v>45</v>
      </c>
      <c r="M774" s="1" t="s">
        <v>4426</v>
      </c>
      <c r="N774" s="1" t="s">
        <v>4387</v>
      </c>
      <c r="O774" s="44" t="s">
        <v>4388</v>
      </c>
      <c r="P774" s="44" t="s">
        <v>4389</v>
      </c>
      <c r="Q774" s="44" t="s">
        <v>4427</v>
      </c>
      <c r="R774" s="44" t="s">
        <v>4428</v>
      </c>
      <c r="S774" s="44" t="s">
        <v>4618</v>
      </c>
      <c r="T774" s="44" t="s">
        <v>4619</v>
      </c>
      <c r="U774" s="44" t="s">
        <v>4431</v>
      </c>
      <c r="V774" s="44" t="s">
        <v>4426</v>
      </c>
      <c r="W774" s="44" t="s">
        <v>2</v>
      </c>
      <c r="X774" s="44" t="s">
        <v>4395</v>
      </c>
      <c r="Y774" s="44" t="s">
        <v>4387</v>
      </c>
    </row>
    <row r="775" spans="1:25" hidden="1" x14ac:dyDescent="0.2">
      <c r="A775" s="42">
        <v>176922</v>
      </c>
      <c r="B775" s="42">
        <v>1626</v>
      </c>
      <c r="C775" s="42">
        <v>1835</v>
      </c>
      <c r="D775" s="43" t="s">
        <v>5197</v>
      </c>
      <c r="E775" s="43"/>
      <c r="F775" s="44" t="s">
        <v>33</v>
      </c>
      <c r="G775" s="44" t="s">
        <v>4680</v>
      </c>
      <c r="H775" s="45">
        <v>1430000</v>
      </c>
      <c r="I775" s="45">
        <v>0</v>
      </c>
      <c r="J775" s="45">
        <f t="shared" si="37"/>
        <v>1430000</v>
      </c>
      <c r="K775" s="2">
        <v>459</v>
      </c>
      <c r="L775" s="2">
        <v>45</v>
      </c>
      <c r="M775" s="1" t="s">
        <v>4426</v>
      </c>
      <c r="N775" s="1" t="s">
        <v>4387</v>
      </c>
      <c r="O775" s="44" t="s">
        <v>4388</v>
      </c>
      <c r="P775" s="44" t="s">
        <v>4389</v>
      </c>
      <c r="Q775" s="44" t="s">
        <v>4427</v>
      </c>
      <c r="R775" s="44" t="s">
        <v>4428</v>
      </c>
      <c r="S775" s="44" t="s">
        <v>4618</v>
      </c>
      <c r="T775" s="44" t="s">
        <v>4619</v>
      </c>
      <c r="U775" s="44" t="s">
        <v>4431</v>
      </c>
      <c r="V775" s="44" t="s">
        <v>4426</v>
      </c>
      <c r="W775" s="44" t="s">
        <v>2</v>
      </c>
      <c r="X775" s="44" t="s">
        <v>4395</v>
      </c>
      <c r="Y775" s="44" t="s">
        <v>4387</v>
      </c>
    </row>
    <row r="776" spans="1:25" hidden="1" x14ac:dyDescent="0.2">
      <c r="A776" s="42">
        <v>146704</v>
      </c>
      <c r="B776" s="42">
        <v>1424</v>
      </c>
      <c r="C776" s="42">
        <v>1427</v>
      </c>
      <c r="D776" s="43" t="s">
        <v>5197</v>
      </c>
      <c r="E776" s="42"/>
      <c r="F776" s="44" t="s">
        <v>582</v>
      </c>
      <c r="G776" s="44" t="s">
        <v>3041</v>
      </c>
      <c r="H776" s="45">
        <v>205726</v>
      </c>
      <c r="I776" s="45">
        <v>0</v>
      </c>
      <c r="J776" s="45">
        <f t="shared" ref="J776:J811" si="38">H776-I776</f>
        <v>205726</v>
      </c>
      <c r="K776" s="2">
        <v>312</v>
      </c>
      <c r="L776" s="2">
        <v>49</v>
      </c>
      <c r="M776" s="1" t="s">
        <v>4426</v>
      </c>
      <c r="N776" s="1" t="s">
        <v>4387</v>
      </c>
      <c r="O776" s="44" t="s">
        <v>4388</v>
      </c>
      <c r="P776" s="44" t="s">
        <v>4389</v>
      </c>
      <c r="Q776" s="44" t="s">
        <v>4390</v>
      </c>
      <c r="R776" s="44" t="s">
        <v>4391</v>
      </c>
      <c r="S776" s="44" t="s">
        <v>4689</v>
      </c>
      <c r="T776" s="44" t="s">
        <v>4690</v>
      </c>
      <c r="U776" s="44" t="s">
        <v>4431</v>
      </c>
      <c r="V776" s="44" t="s">
        <v>4426</v>
      </c>
      <c r="W776" s="44" t="s">
        <v>2</v>
      </c>
      <c r="X776" s="44" t="s">
        <v>4395</v>
      </c>
      <c r="Y776" s="44" t="s">
        <v>4387</v>
      </c>
    </row>
    <row r="777" spans="1:25" hidden="1" x14ac:dyDescent="0.2">
      <c r="A777" s="42">
        <v>146707</v>
      </c>
      <c r="B777" s="42">
        <v>1424</v>
      </c>
      <c r="C777" s="42">
        <v>1427</v>
      </c>
      <c r="D777" s="43" t="s">
        <v>5197</v>
      </c>
      <c r="E777" s="42"/>
      <c r="F777" s="44" t="s">
        <v>582</v>
      </c>
      <c r="G777" s="44" t="s">
        <v>3042</v>
      </c>
      <c r="H777" s="45">
        <v>219200</v>
      </c>
      <c r="I777" s="45">
        <v>0</v>
      </c>
      <c r="J777" s="45">
        <f t="shared" si="38"/>
        <v>219200</v>
      </c>
      <c r="K777" s="2">
        <v>312</v>
      </c>
      <c r="L777" s="2">
        <v>49</v>
      </c>
      <c r="M777" s="1" t="s">
        <v>4426</v>
      </c>
      <c r="N777" s="1" t="s">
        <v>4387</v>
      </c>
      <c r="O777" s="44" t="s">
        <v>4388</v>
      </c>
      <c r="P777" s="44" t="s">
        <v>4389</v>
      </c>
      <c r="Q777" s="44" t="s">
        <v>4390</v>
      </c>
      <c r="R777" s="44" t="s">
        <v>4391</v>
      </c>
      <c r="S777" s="44" t="s">
        <v>4689</v>
      </c>
      <c r="T777" s="44" t="s">
        <v>4690</v>
      </c>
      <c r="U777" s="44" t="s">
        <v>4431</v>
      </c>
      <c r="V777" s="44" t="s">
        <v>4426</v>
      </c>
      <c r="W777" s="44" t="s">
        <v>2</v>
      </c>
      <c r="X777" s="44" t="s">
        <v>4395</v>
      </c>
      <c r="Y777" s="44" t="s">
        <v>4387</v>
      </c>
    </row>
    <row r="778" spans="1:25" hidden="1" x14ac:dyDescent="0.2">
      <c r="A778" s="42">
        <v>146708</v>
      </c>
      <c r="B778" s="42">
        <v>1424</v>
      </c>
      <c r="C778" s="42">
        <v>1427</v>
      </c>
      <c r="D778" s="43" t="s">
        <v>5197</v>
      </c>
      <c r="E778" s="42"/>
      <c r="F778" s="44" t="s">
        <v>582</v>
      </c>
      <c r="G778" s="44" t="s">
        <v>3042</v>
      </c>
      <c r="H778" s="45">
        <v>19800</v>
      </c>
      <c r="I778" s="45">
        <v>0</v>
      </c>
      <c r="J778" s="45">
        <f t="shared" si="38"/>
        <v>19800</v>
      </c>
      <c r="K778" s="2">
        <v>312</v>
      </c>
      <c r="L778" s="2">
        <v>49</v>
      </c>
      <c r="M778" s="1" t="s">
        <v>4426</v>
      </c>
      <c r="N778" s="1" t="s">
        <v>4387</v>
      </c>
      <c r="O778" s="44" t="s">
        <v>4388</v>
      </c>
      <c r="P778" s="44" t="s">
        <v>4389</v>
      </c>
      <c r="Q778" s="44" t="s">
        <v>4390</v>
      </c>
      <c r="R778" s="44" t="s">
        <v>4391</v>
      </c>
      <c r="S778" s="44" t="s">
        <v>4689</v>
      </c>
      <c r="T778" s="44" t="s">
        <v>4690</v>
      </c>
      <c r="U778" s="44" t="s">
        <v>4431</v>
      </c>
      <c r="V778" s="44" t="s">
        <v>4426</v>
      </c>
      <c r="W778" s="44" t="s">
        <v>2</v>
      </c>
      <c r="X778" s="44" t="s">
        <v>4395</v>
      </c>
      <c r="Y778" s="44" t="s">
        <v>4387</v>
      </c>
    </row>
    <row r="779" spans="1:25" hidden="1" x14ac:dyDescent="0.2">
      <c r="A779" s="42">
        <v>147161</v>
      </c>
      <c r="B779" s="42">
        <v>1425</v>
      </c>
      <c r="C779" s="42">
        <v>1457</v>
      </c>
      <c r="D779" s="43" t="s">
        <v>5197</v>
      </c>
      <c r="E779" s="43"/>
      <c r="F779" s="44" t="s">
        <v>582</v>
      </c>
      <c r="G779" s="44" t="s">
        <v>3045</v>
      </c>
      <c r="H779" s="45">
        <v>220200</v>
      </c>
      <c r="I779" s="45">
        <v>0</v>
      </c>
      <c r="J779" s="45">
        <f t="shared" si="38"/>
        <v>220200</v>
      </c>
      <c r="K779" s="2">
        <v>312</v>
      </c>
      <c r="L779" s="2">
        <v>49</v>
      </c>
      <c r="M779" s="1" t="s">
        <v>4426</v>
      </c>
      <c r="N779" s="1" t="s">
        <v>4387</v>
      </c>
      <c r="O779" s="44" t="s">
        <v>4388</v>
      </c>
      <c r="P779" s="44" t="s">
        <v>4389</v>
      </c>
      <c r="Q779" s="44" t="s">
        <v>4390</v>
      </c>
      <c r="R779" s="44" t="s">
        <v>4391</v>
      </c>
      <c r="S779" s="44" t="s">
        <v>4689</v>
      </c>
      <c r="T779" s="44" t="s">
        <v>4690</v>
      </c>
      <c r="U779" s="44" t="s">
        <v>4431</v>
      </c>
      <c r="V779" s="44" t="s">
        <v>4426</v>
      </c>
      <c r="W779" s="44" t="s">
        <v>2</v>
      </c>
      <c r="X779" s="44" t="s">
        <v>4395</v>
      </c>
      <c r="Y779" s="44" t="s">
        <v>4387</v>
      </c>
    </row>
    <row r="780" spans="1:25" hidden="1" x14ac:dyDescent="0.2">
      <c r="A780" s="42">
        <v>147162</v>
      </c>
      <c r="B780" s="42">
        <v>1425</v>
      </c>
      <c r="C780" s="42">
        <v>1457</v>
      </c>
      <c r="D780" s="43" t="s">
        <v>5197</v>
      </c>
      <c r="E780" s="43"/>
      <c r="F780" s="44" t="s">
        <v>582</v>
      </c>
      <c r="G780" s="44" t="s">
        <v>3045</v>
      </c>
      <c r="H780" s="45">
        <v>19800</v>
      </c>
      <c r="I780" s="45">
        <v>0</v>
      </c>
      <c r="J780" s="45">
        <f t="shared" si="38"/>
        <v>19800</v>
      </c>
      <c r="K780" s="2">
        <v>312</v>
      </c>
      <c r="L780" s="2">
        <v>49</v>
      </c>
      <c r="M780" s="1" t="s">
        <v>4426</v>
      </c>
      <c r="N780" s="1" t="s">
        <v>4387</v>
      </c>
      <c r="O780" s="44" t="s">
        <v>4388</v>
      </c>
      <c r="P780" s="44" t="s">
        <v>4389</v>
      </c>
      <c r="Q780" s="44" t="s">
        <v>4390</v>
      </c>
      <c r="R780" s="44" t="s">
        <v>4391</v>
      </c>
      <c r="S780" s="44" t="s">
        <v>4689</v>
      </c>
      <c r="T780" s="44" t="s">
        <v>4690</v>
      </c>
      <c r="U780" s="44" t="s">
        <v>4431</v>
      </c>
      <c r="V780" s="44" t="s">
        <v>4426</v>
      </c>
      <c r="W780" s="44" t="s">
        <v>2</v>
      </c>
      <c r="X780" s="44" t="s">
        <v>4395</v>
      </c>
      <c r="Y780" s="44" t="s">
        <v>4387</v>
      </c>
    </row>
    <row r="781" spans="1:25" hidden="1" x14ac:dyDescent="0.2">
      <c r="A781" s="42">
        <v>147164</v>
      </c>
      <c r="B781" s="42">
        <v>1425</v>
      </c>
      <c r="C781" s="42">
        <v>1457</v>
      </c>
      <c r="D781" s="43" t="s">
        <v>5197</v>
      </c>
      <c r="E781" s="43"/>
      <c r="F781" s="44" t="s">
        <v>582</v>
      </c>
      <c r="G781" s="44" t="s">
        <v>3044</v>
      </c>
      <c r="H781" s="45">
        <v>551383</v>
      </c>
      <c r="I781" s="45">
        <v>0</v>
      </c>
      <c r="J781" s="45">
        <f t="shared" si="38"/>
        <v>551383</v>
      </c>
      <c r="K781" s="2">
        <v>312</v>
      </c>
      <c r="L781" s="2">
        <v>49</v>
      </c>
      <c r="M781" s="1" t="s">
        <v>4426</v>
      </c>
      <c r="N781" s="1" t="s">
        <v>4387</v>
      </c>
      <c r="O781" s="44" t="s">
        <v>4388</v>
      </c>
      <c r="P781" s="44" t="s">
        <v>4389</v>
      </c>
      <c r="Q781" s="44" t="s">
        <v>4390</v>
      </c>
      <c r="R781" s="44" t="s">
        <v>4391</v>
      </c>
      <c r="S781" s="44" t="s">
        <v>4689</v>
      </c>
      <c r="T781" s="44" t="s">
        <v>4690</v>
      </c>
      <c r="U781" s="44" t="s">
        <v>4431</v>
      </c>
      <c r="V781" s="44" t="s">
        <v>4426</v>
      </c>
      <c r="W781" s="44" t="s">
        <v>2</v>
      </c>
      <c r="X781" s="44" t="s">
        <v>4395</v>
      </c>
      <c r="Y781" s="44" t="s">
        <v>4387</v>
      </c>
    </row>
    <row r="782" spans="1:25" hidden="1" x14ac:dyDescent="0.2">
      <c r="A782" s="42">
        <v>147165</v>
      </c>
      <c r="B782" s="42">
        <v>1425</v>
      </c>
      <c r="C782" s="42">
        <v>1457</v>
      </c>
      <c r="D782" s="43" t="s">
        <v>5197</v>
      </c>
      <c r="E782" s="43"/>
      <c r="F782" s="44" t="s">
        <v>582</v>
      </c>
      <c r="G782" s="44" t="s">
        <v>3044</v>
      </c>
      <c r="H782" s="45">
        <v>49617</v>
      </c>
      <c r="I782" s="45">
        <v>0</v>
      </c>
      <c r="J782" s="45">
        <f t="shared" si="38"/>
        <v>49617</v>
      </c>
      <c r="K782" s="2">
        <v>312</v>
      </c>
      <c r="L782" s="2">
        <v>49</v>
      </c>
      <c r="M782" s="1" t="s">
        <v>4426</v>
      </c>
      <c r="N782" s="1" t="s">
        <v>4387</v>
      </c>
      <c r="O782" s="44" t="s">
        <v>4388</v>
      </c>
      <c r="P782" s="44" t="s">
        <v>4389</v>
      </c>
      <c r="Q782" s="44" t="s">
        <v>4390</v>
      </c>
      <c r="R782" s="44" t="s">
        <v>4391</v>
      </c>
      <c r="S782" s="44" t="s">
        <v>4689</v>
      </c>
      <c r="T782" s="44" t="s">
        <v>4690</v>
      </c>
      <c r="U782" s="44" t="s">
        <v>4431</v>
      </c>
      <c r="V782" s="44" t="s">
        <v>4426</v>
      </c>
      <c r="W782" s="44" t="s">
        <v>2</v>
      </c>
      <c r="X782" s="44" t="s">
        <v>4395</v>
      </c>
      <c r="Y782" s="44" t="s">
        <v>4387</v>
      </c>
    </row>
    <row r="783" spans="1:25" hidden="1" x14ac:dyDescent="0.2">
      <c r="A783" s="42">
        <v>147168</v>
      </c>
      <c r="B783" s="42">
        <v>1425</v>
      </c>
      <c r="C783" s="42">
        <v>1457</v>
      </c>
      <c r="D783" s="43" t="s">
        <v>5197</v>
      </c>
      <c r="E783" s="43"/>
      <c r="F783" s="44" t="s">
        <v>582</v>
      </c>
      <c r="G783" s="44" t="s">
        <v>3043</v>
      </c>
      <c r="H783" s="45">
        <v>220200</v>
      </c>
      <c r="I783" s="45">
        <v>0</v>
      </c>
      <c r="J783" s="45">
        <f t="shared" si="38"/>
        <v>220200</v>
      </c>
      <c r="K783" s="2">
        <v>312</v>
      </c>
      <c r="L783" s="2">
        <v>49</v>
      </c>
      <c r="M783" s="1" t="s">
        <v>4426</v>
      </c>
      <c r="N783" s="1" t="s">
        <v>4387</v>
      </c>
      <c r="O783" s="44" t="s">
        <v>4388</v>
      </c>
      <c r="P783" s="44" t="s">
        <v>4389</v>
      </c>
      <c r="Q783" s="44" t="s">
        <v>4390</v>
      </c>
      <c r="R783" s="44" t="s">
        <v>4391</v>
      </c>
      <c r="S783" s="44" t="s">
        <v>4689</v>
      </c>
      <c r="T783" s="44" t="s">
        <v>4690</v>
      </c>
      <c r="U783" s="44" t="s">
        <v>4431</v>
      </c>
      <c r="V783" s="44" t="s">
        <v>4426</v>
      </c>
      <c r="W783" s="44" t="s">
        <v>2</v>
      </c>
      <c r="X783" s="44" t="s">
        <v>4395</v>
      </c>
      <c r="Y783" s="44" t="s">
        <v>4387</v>
      </c>
    </row>
    <row r="784" spans="1:25" hidden="1" x14ac:dyDescent="0.2">
      <c r="A784" s="42">
        <v>147169</v>
      </c>
      <c r="B784" s="42">
        <v>1425</v>
      </c>
      <c r="C784" s="42">
        <v>1457</v>
      </c>
      <c r="D784" s="43" t="s">
        <v>5197</v>
      </c>
      <c r="E784" s="43"/>
      <c r="F784" s="44" t="s">
        <v>582</v>
      </c>
      <c r="G784" s="44" t="s">
        <v>3043</v>
      </c>
      <c r="H784" s="45">
        <v>19800</v>
      </c>
      <c r="I784" s="45">
        <v>0</v>
      </c>
      <c r="J784" s="45">
        <f t="shared" si="38"/>
        <v>19800</v>
      </c>
      <c r="K784" s="2">
        <v>312</v>
      </c>
      <c r="L784" s="2">
        <v>49</v>
      </c>
      <c r="M784" s="1" t="s">
        <v>4426</v>
      </c>
      <c r="N784" s="1" t="s">
        <v>4387</v>
      </c>
      <c r="O784" s="44" t="s">
        <v>4388</v>
      </c>
      <c r="P784" s="44" t="s">
        <v>4389</v>
      </c>
      <c r="Q784" s="44" t="s">
        <v>4390</v>
      </c>
      <c r="R784" s="44" t="s">
        <v>4391</v>
      </c>
      <c r="S784" s="44" t="s">
        <v>4689</v>
      </c>
      <c r="T784" s="44" t="s">
        <v>4690</v>
      </c>
      <c r="U784" s="44" t="s">
        <v>4431</v>
      </c>
      <c r="V784" s="44" t="s">
        <v>4426</v>
      </c>
      <c r="W784" s="44" t="s">
        <v>2</v>
      </c>
      <c r="X784" s="44" t="s">
        <v>4395</v>
      </c>
      <c r="Y784" s="44" t="s">
        <v>4387</v>
      </c>
    </row>
    <row r="785" spans="1:25" hidden="1" x14ac:dyDescent="0.2">
      <c r="A785" s="42">
        <v>147171</v>
      </c>
      <c r="B785" s="42">
        <v>1425</v>
      </c>
      <c r="C785" s="42">
        <v>1457</v>
      </c>
      <c r="D785" s="43" t="s">
        <v>5197</v>
      </c>
      <c r="E785" s="43"/>
      <c r="F785" s="44" t="s">
        <v>582</v>
      </c>
      <c r="G785" s="44" t="s">
        <v>3046</v>
      </c>
      <c r="H785" s="45">
        <v>461200</v>
      </c>
      <c r="I785" s="45">
        <v>0</v>
      </c>
      <c r="J785" s="45">
        <f t="shared" si="38"/>
        <v>461200</v>
      </c>
      <c r="K785" s="2">
        <v>312</v>
      </c>
      <c r="L785" s="2">
        <v>49</v>
      </c>
      <c r="M785" s="1" t="s">
        <v>4426</v>
      </c>
      <c r="N785" s="1" t="s">
        <v>4387</v>
      </c>
      <c r="O785" s="44" t="s">
        <v>4388</v>
      </c>
      <c r="P785" s="44" t="s">
        <v>4389</v>
      </c>
      <c r="Q785" s="44" t="s">
        <v>4390</v>
      </c>
      <c r="R785" s="44" t="s">
        <v>4391</v>
      </c>
      <c r="S785" s="44" t="s">
        <v>4689</v>
      </c>
      <c r="T785" s="44" t="s">
        <v>4690</v>
      </c>
      <c r="U785" s="44" t="s">
        <v>4431</v>
      </c>
      <c r="V785" s="44" t="s">
        <v>4426</v>
      </c>
      <c r="W785" s="44" t="s">
        <v>2</v>
      </c>
      <c r="X785" s="44" t="s">
        <v>4395</v>
      </c>
      <c r="Y785" s="44" t="s">
        <v>4387</v>
      </c>
    </row>
    <row r="786" spans="1:25" hidden="1" x14ac:dyDescent="0.2">
      <c r="A786" s="42">
        <v>147172</v>
      </c>
      <c r="B786" s="42">
        <v>1425</v>
      </c>
      <c r="C786" s="42">
        <v>1457</v>
      </c>
      <c r="D786" s="43" t="s">
        <v>5197</v>
      </c>
      <c r="E786" s="43"/>
      <c r="F786" s="44" t="s">
        <v>582</v>
      </c>
      <c r="G786" s="44" t="s">
        <v>3046</v>
      </c>
      <c r="H786" s="45">
        <v>19800</v>
      </c>
      <c r="I786" s="45">
        <v>0</v>
      </c>
      <c r="J786" s="45">
        <f t="shared" si="38"/>
        <v>19800</v>
      </c>
      <c r="K786" s="2">
        <v>312</v>
      </c>
      <c r="L786" s="2">
        <v>49</v>
      </c>
      <c r="M786" s="1" t="s">
        <v>4426</v>
      </c>
      <c r="N786" s="1" t="s">
        <v>4387</v>
      </c>
      <c r="O786" s="44" t="s">
        <v>4388</v>
      </c>
      <c r="P786" s="44" t="s">
        <v>4389</v>
      </c>
      <c r="Q786" s="44" t="s">
        <v>4390</v>
      </c>
      <c r="R786" s="44" t="s">
        <v>4391</v>
      </c>
      <c r="S786" s="44" t="s">
        <v>4689</v>
      </c>
      <c r="T786" s="44" t="s">
        <v>4690</v>
      </c>
      <c r="U786" s="44" t="s">
        <v>4431</v>
      </c>
      <c r="V786" s="44" t="s">
        <v>4426</v>
      </c>
      <c r="W786" s="44" t="s">
        <v>2</v>
      </c>
      <c r="X786" s="44" t="s">
        <v>4395</v>
      </c>
      <c r="Y786" s="44" t="s">
        <v>4387</v>
      </c>
    </row>
    <row r="787" spans="1:25" hidden="1" x14ac:dyDescent="0.2">
      <c r="A787" s="42">
        <v>147174</v>
      </c>
      <c r="B787" s="42">
        <v>1425</v>
      </c>
      <c r="C787" s="42">
        <v>1457</v>
      </c>
      <c r="D787" s="43" t="s">
        <v>5197</v>
      </c>
      <c r="E787" s="43"/>
      <c r="F787" s="44" t="s">
        <v>582</v>
      </c>
      <c r="G787" s="44" t="s">
        <v>3047</v>
      </c>
      <c r="H787" s="45">
        <v>220200</v>
      </c>
      <c r="I787" s="45">
        <v>0</v>
      </c>
      <c r="J787" s="45">
        <f t="shared" si="38"/>
        <v>220200</v>
      </c>
      <c r="K787" s="2">
        <v>312</v>
      </c>
      <c r="L787" s="2">
        <v>49</v>
      </c>
      <c r="M787" s="1" t="s">
        <v>4426</v>
      </c>
      <c r="N787" s="1" t="s">
        <v>4387</v>
      </c>
      <c r="O787" s="44" t="s">
        <v>4388</v>
      </c>
      <c r="P787" s="44" t="s">
        <v>4389</v>
      </c>
      <c r="Q787" s="44" t="s">
        <v>4390</v>
      </c>
      <c r="R787" s="44" t="s">
        <v>4391</v>
      </c>
      <c r="S787" s="44" t="s">
        <v>4689</v>
      </c>
      <c r="T787" s="44" t="s">
        <v>4690</v>
      </c>
      <c r="U787" s="44" t="s">
        <v>4431</v>
      </c>
      <c r="V787" s="44" t="s">
        <v>4426</v>
      </c>
      <c r="W787" s="44" t="s">
        <v>2</v>
      </c>
      <c r="X787" s="44" t="s">
        <v>4395</v>
      </c>
      <c r="Y787" s="44" t="s">
        <v>4387</v>
      </c>
    </row>
    <row r="788" spans="1:25" hidden="1" x14ac:dyDescent="0.2">
      <c r="A788" s="42">
        <v>147175</v>
      </c>
      <c r="B788" s="42">
        <v>1425</v>
      </c>
      <c r="C788" s="42">
        <v>1457</v>
      </c>
      <c r="D788" s="43" t="s">
        <v>5197</v>
      </c>
      <c r="E788" s="43"/>
      <c r="F788" s="44" t="s">
        <v>582</v>
      </c>
      <c r="G788" s="44" t="s">
        <v>3047</v>
      </c>
      <c r="H788" s="45">
        <v>19800</v>
      </c>
      <c r="I788" s="45">
        <v>0</v>
      </c>
      <c r="J788" s="45">
        <f t="shared" si="38"/>
        <v>19800</v>
      </c>
      <c r="K788" s="2">
        <v>312</v>
      </c>
      <c r="L788" s="2">
        <v>49</v>
      </c>
      <c r="M788" s="1" t="s">
        <v>4426</v>
      </c>
      <c r="N788" s="1" t="s">
        <v>4387</v>
      </c>
      <c r="O788" s="44" t="s">
        <v>4388</v>
      </c>
      <c r="P788" s="44" t="s">
        <v>4389</v>
      </c>
      <c r="Q788" s="44" t="s">
        <v>4390</v>
      </c>
      <c r="R788" s="44" t="s">
        <v>4391</v>
      </c>
      <c r="S788" s="44" t="s">
        <v>4689</v>
      </c>
      <c r="T788" s="44" t="s">
        <v>4690</v>
      </c>
      <c r="U788" s="44" t="s">
        <v>4431</v>
      </c>
      <c r="V788" s="44" t="s">
        <v>4426</v>
      </c>
      <c r="W788" s="44" t="s">
        <v>2</v>
      </c>
      <c r="X788" s="44" t="s">
        <v>4395</v>
      </c>
      <c r="Y788" s="44" t="s">
        <v>4387</v>
      </c>
    </row>
    <row r="789" spans="1:25" hidden="1" x14ac:dyDescent="0.2">
      <c r="A789" s="42">
        <v>174134</v>
      </c>
      <c r="B789" s="42">
        <v>1544</v>
      </c>
      <c r="C789" s="42">
        <v>1640</v>
      </c>
      <c r="D789" s="43" t="s">
        <v>5197</v>
      </c>
      <c r="E789" s="43"/>
      <c r="F789" s="44" t="s">
        <v>17</v>
      </c>
      <c r="G789" s="44" t="s">
        <v>3080</v>
      </c>
      <c r="H789" s="45">
        <v>1533992</v>
      </c>
      <c r="I789" s="45">
        <v>0</v>
      </c>
      <c r="J789" s="45">
        <f t="shared" si="38"/>
        <v>1533992</v>
      </c>
      <c r="K789" s="2">
        <v>312</v>
      </c>
      <c r="L789" s="2">
        <v>49</v>
      </c>
      <c r="M789" s="1" t="s">
        <v>4426</v>
      </c>
      <c r="N789" s="1" t="s">
        <v>4387</v>
      </c>
      <c r="O789" s="44" t="s">
        <v>4388</v>
      </c>
      <c r="P789" s="44" t="s">
        <v>4389</v>
      </c>
      <c r="Q789" s="44" t="s">
        <v>4390</v>
      </c>
      <c r="R789" s="44" t="s">
        <v>4391</v>
      </c>
      <c r="S789" s="44" t="s">
        <v>4689</v>
      </c>
      <c r="T789" s="44" t="s">
        <v>4690</v>
      </c>
      <c r="U789" s="44" t="s">
        <v>4431</v>
      </c>
      <c r="V789" s="44" t="s">
        <v>4426</v>
      </c>
      <c r="W789" s="44" t="s">
        <v>2</v>
      </c>
      <c r="X789" s="44" t="s">
        <v>4395</v>
      </c>
      <c r="Y789" s="44" t="s">
        <v>4387</v>
      </c>
    </row>
    <row r="790" spans="1:25" hidden="1" x14ac:dyDescent="0.2">
      <c r="A790" s="42">
        <v>174135</v>
      </c>
      <c r="B790" s="42">
        <v>1544</v>
      </c>
      <c r="C790" s="42">
        <v>1640</v>
      </c>
      <c r="D790" s="43" t="s">
        <v>5197</v>
      </c>
      <c r="E790" s="43"/>
      <c r="F790" s="44" t="s">
        <v>17</v>
      </c>
      <c r="G790" s="44" t="s">
        <v>3048</v>
      </c>
      <c r="H790" s="45">
        <v>138008</v>
      </c>
      <c r="I790" s="45">
        <v>0</v>
      </c>
      <c r="J790" s="45">
        <f t="shared" si="38"/>
        <v>138008</v>
      </c>
      <c r="K790" s="2">
        <v>312</v>
      </c>
      <c r="L790" s="2">
        <v>49</v>
      </c>
      <c r="M790" s="1" t="s">
        <v>4426</v>
      </c>
      <c r="N790" s="1" t="s">
        <v>4387</v>
      </c>
      <c r="O790" s="44" t="s">
        <v>4388</v>
      </c>
      <c r="P790" s="44" t="s">
        <v>4389</v>
      </c>
      <c r="Q790" s="44" t="s">
        <v>4390</v>
      </c>
      <c r="R790" s="44" t="s">
        <v>4391</v>
      </c>
      <c r="S790" s="44" t="s">
        <v>4689</v>
      </c>
      <c r="T790" s="44" t="s">
        <v>4690</v>
      </c>
      <c r="U790" s="44" t="s">
        <v>4431</v>
      </c>
      <c r="V790" s="44" t="s">
        <v>4426</v>
      </c>
      <c r="W790" s="44" t="s">
        <v>2</v>
      </c>
      <c r="X790" s="44" t="s">
        <v>4395</v>
      </c>
      <c r="Y790" s="44" t="s">
        <v>4387</v>
      </c>
    </row>
    <row r="791" spans="1:25" hidden="1" x14ac:dyDescent="0.2">
      <c r="A791" s="42">
        <v>175872</v>
      </c>
      <c r="B791" s="42">
        <v>1609</v>
      </c>
      <c r="C791" s="42">
        <v>1752</v>
      </c>
      <c r="D791" s="43" t="s">
        <v>5197</v>
      </c>
      <c r="E791" s="43"/>
      <c r="F791" s="44" t="s">
        <v>220</v>
      </c>
      <c r="G791" s="44" t="s">
        <v>3081</v>
      </c>
      <c r="H791" s="45">
        <v>271564</v>
      </c>
      <c r="I791" s="45">
        <v>0</v>
      </c>
      <c r="J791" s="45">
        <f t="shared" si="38"/>
        <v>271564</v>
      </c>
      <c r="K791" s="2">
        <v>312</v>
      </c>
      <c r="L791" s="2">
        <v>49</v>
      </c>
      <c r="M791" s="1" t="s">
        <v>4426</v>
      </c>
      <c r="N791" s="1" t="s">
        <v>4387</v>
      </c>
      <c r="O791" s="44" t="s">
        <v>4388</v>
      </c>
      <c r="P791" s="44" t="s">
        <v>4389</v>
      </c>
      <c r="Q791" s="44" t="s">
        <v>4390</v>
      </c>
      <c r="R791" s="44" t="s">
        <v>4391</v>
      </c>
      <c r="S791" s="44" t="s">
        <v>4689</v>
      </c>
      <c r="T791" s="44" t="s">
        <v>4690</v>
      </c>
      <c r="U791" s="44" t="s">
        <v>4431</v>
      </c>
      <c r="V791" s="44" t="s">
        <v>4426</v>
      </c>
      <c r="W791" s="44" t="s">
        <v>2</v>
      </c>
      <c r="X791" s="44" t="s">
        <v>4395</v>
      </c>
      <c r="Y791" s="44" t="s">
        <v>4387</v>
      </c>
    </row>
    <row r="792" spans="1:25" hidden="1" x14ac:dyDescent="0.2">
      <c r="A792" s="42">
        <v>175873</v>
      </c>
      <c r="B792" s="42">
        <v>1609</v>
      </c>
      <c r="C792" s="42">
        <v>1752</v>
      </c>
      <c r="D792" s="43" t="s">
        <v>5197</v>
      </c>
      <c r="E792" s="43"/>
      <c r="F792" s="44" t="s">
        <v>220</v>
      </c>
      <c r="G792" s="44" t="s">
        <v>3082</v>
      </c>
      <c r="H792" s="45">
        <v>269700</v>
      </c>
      <c r="I792" s="45">
        <v>0</v>
      </c>
      <c r="J792" s="45">
        <f t="shared" si="38"/>
        <v>269700</v>
      </c>
      <c r="K792" s="2">
        <v>312</v>
      </c>
      <c r="L792" s="2">
        <v>49</v>
      </c>
      <c r="M792" s="1" t="s">
        <v>4426</v>
      </c>
      <c r="N792" s="1" t="s">
        <v>4387</v>
      </c>
      <c r="O792" s="44" t="s">
        <v>4388</v>
      </c>
      <c r="P792" s="44" t="s">
        <v>4389</v>
      </c>
      <c r="Q792" s="44" t="s">
        <v>4390</v>
      </c>
      <c r="R792" s="44" t="s">
        <v>4391</v>
      </c>
      <c r="S792" s="44" t="s">
        <v>4689</v>
      </c>
      <c r="T792" s="44" t="s">
        <v>4690</v>
      </c>
      <c r="U792" s="44" t="s">
        <v>4431</v>
      </c>
      <c r="V792" s="44" t="s">
        <v>4426</v>
      </c>
      <c r="W792" s="44" t="s">
        <v>2</v>
      </c>
      <c r="X792" s="44" t="s">
        <v>4395</v>
      </c>
      <c r="Y792" s="44" t="s">
        <v>4387</v>
      </c>
    </row>
    <row r="793" spans="1:25" hidden="1" x14ac:dyDescent="0.2">
      <c r="A793" s="42">
        <v>175874</v>
      </c>
      <c r="B793" s="42">
        <v>1609</v>
      </c>
      <c r="C793" s="42">
        <v>1752</v>
      </c>
      <c r="D793" s="43" t="s">
        <v>5197</v>
      </c>
      <c r="E793" s="43"/>
      <c r="F793" s="44" t="s">
        <v>220</v>
      </c>
      <c r="G793" s="44" t="s">
        <v>3065</v>
      </c>
      <c r="H793" s="45">
        <v>269700</v>
      </c>
      <c r="I793" s="45">
        <v>0</v>
      </c>
      <c r="J793" s="45">
        <f t="shared" si="38"/>
        <v>269700</v>
      </c>
      <c r="K793" s="2">
        <v>312</v>
      </c>
      <c r="L793" s="2">
        <v>49</v>
      </c>
      <c r="M793" s="1" t="s">
        <v>4426</v>
      </c>
      <c r="N793" s="1" t="s">
        <v>4387</v>
      </c>
      <c r="O793" s="44" t="s">
        <v>4388</v>
      </c>
      <c r="P793" s="44" t="s">
        <v>4389</v>
      </c>
      <c r="Q793" s="44" t="s">
        <v>4390</v>
      </c>
      <c r="R793" s="44" t="s">
        <v>4391</v>
      </c>
      <c r="S793" s="44" t="s">
        <v>4689</v>
      </c>
      <c r="T793" s="44" t="s">
        <v>4690</v>
      </c>
      <c r="U793" s="44" t="s">
        <v>4431</v>
      </c>
      <c r="V793" s="44" t="s">
        <v>4426</v>
      </c>
      <c r="W793" s="44" t="s">
        <v>2</v>
      </c>
      <c r="X793" s="44" t="s">
        <v>4395</v>
      </c>
      <c r="Y793" s="44" t="s">
        <v>4387</v>
      </c>
    </row>
    <row r="794" spans="1:25" hidden="1" x14ac:dyDescent="0.2">
      <c r="A794" s="42">
        <v>175875</v>
      </c>
      <c r="B794" s="42">
        <v>1609</v>
      </c>
      <c r="C794" s="42">
        <v>1752</v>
      </c>
      <c r="D794" s="43" t="s">
        <v>5197</v>
      </c>
      <c r="E794" s="43"/>
      <c r="F794" s="44" t="s">
        <v>220</v>
      </c>
      <c r="G794" s="44" t="s">
        <v>3066</v>
      </c>
      <c r="H794" s="45">
        <v>972441</v>
      </c>
      <c r="I794" s="45">
        <v>0</v>
      </c>
      <c r="J794" s="45">
        <f t="shared" si="38"/>
        <v>972441</v>
      </c>
      <c r="K794" s="2">
        <v>312</v>
      </c>
      <c r="L794" s="2">
        <v>49</v>
      </c>
      <c r="M794" s="1" t="s">
        <v>4426</v>
      </c>
      <c r="N794" s="1" t="s">
        <v>4387</v>
      </c>
      <c r="O794" s="44" t="s">
        <v>4388</v>
      </c>
      <c r="P794" s="44" t="s">
        <v>4389</v>
      </c>
      <c r="Q794" s="44" t="s">
        <v>4390</v>
      </c>
      <c r="R794" s="44" t="s">
        <v>4391</v>
      </c>
      <c r="S794" s="44" t="s">
        <v>4689</v>
      </c>
      <c r="T794" s="44" t="s">
        <v>4690</v>
      </c>
      <c r="U794" s="44" t="s">
        <v>4431</v>
      </c>
      <c r="V794" s="44" t="s">
        <v>4426</v>
      </c>
      <c r="W794" s="44" t="s">
        <v>2</v>
      </c>
      <c r="X794" s="44" t="s">
        <v>4395</v>
      </c>
      <c r="Y794" s="44" t="s">
        <v>4387</v>
      </c>
    </row>
    <row r="795" spans="1:25" hidden="1" x14ac:dyDescent="0.2">
      <c r="A795" s="42">
        <v>175876</v>
      </c>
      <c r="B795" s="42">
        <v>1609</v>
      </c>
      <c r="C795" s="42">
        <v>1752</v>
      </c>
      <c r="D795" s="43" t="s">
        <v>5197</v>
      </c>
      <c r="E795" s="43"/>
      <c r="F795" s="44" t="s">
        <v>220</v>
      </c>
      <c r="G795" s="44" t="s">
        <v>3067</v>
      </c>
      <c r="H795" s="45">
        <v>269700</v>
      </c>
      <c r="I795" s="45">
        <v>0</v>
      </c>
      <c r="J795" s="45">
        <f t="shared" si="38"/>
        <v>269700</v>
      </c>
      <c r="K795" s="2">
        <v>312</v>
      </c>
      <c r="L795" s="2">
        <v>49</v>
      </c>
      <c r="M795" s="1" t="s">
        <v>4426</v>
      </c>
      <c r="N795" s="1" t="s">
        <v>4387</v>
      </c>
      <c r="O795" s="44" t="s">
        <v>4388</v>
      </c>
      <c r="P795" s="44" t="s">
        <v>4389</v>
      </c>
      <c r="Q795" s="44" t="s">
        <v>4390</v>
      </c>
      <c r="R795" s="44" t="s">
        <v>4391</v>
      </c>
      <c r="S795" s="44" t="s">
        <v>4689</v>
      </c>
      <c r="T795" s="44" t="s">
        <v>4690</v>
      </c>
      <c r="U795" s="44" t="s">
        <v>4431</v>
      </c>
      <c r="V795" s="44" t="s">
        <v>4426</v>
      </c>
      <c r="W795" s="44" t="s">
        <v>2</v>
      </c>
      <c r="X795" s="44" t="s">
        <v>4395</v>
      </c>
      <c r="Y795" s="44" t="s">
        <v>4387</v>
      </c>
    </row>
    <row r="796" spans="1:25" hidden="1" x14ac:dyDescent="0.2">
      <c r="A796" s="42">
        <v>175877</v>
      </c>
      <c r="B796" s="42">
        <v>1609</v>
      </c>
      <c r="C796" s="42">
        <v>1752</v>
      </c>
      <c r="D796" s="43" t="s">
        <v>5197</v>
      </c>
      <c r="E796" s="43"/>
      <c r="F796" s="44" t="s">
        <v>220</v>
      </c>
      <c r="G796" s="44" t="s">
        <v>3068</v>
      </c>
      <c r="H796" s="45">
        <v>269700</v>
      </c>
      <c r="I796" s="45">
        <v>0</v>
      </c>
      <c r="J796" s="45">
        <f t="shared" si="38"/>
        <v>269700</v>
      </c>
      <c r="K796" s="2">
        <v>312</v>
      </c>
      <c r="L796" s="2">
        <v>49</v>
      </c>
      <c r="M796" s="1" t="s">
        <v>4426</v>
      </c>
      <c r="N796" s="1" t="s">
        <v>4387</v>
      </c>
      <c r="O796" s="44" t="s">
        <v>4388</v>
      </c>
      <c r="P796" s="44" t="s">
        <v>4389</v>
      </c>
      <c r="Q796" s="44" t="s">
        <v>4390</v>
      </c>
      <c r="R796" s="44" t="s">
        <v>4391</v>
      </c>
      <c r="S796" s="44" t="s">
        <v>4689</v>
      </c>
      <c r="T796" s="44" t="s">
        <v>4690</v>
      </c>
      <c r="U796" s="44" t="s">
        <v>4431</v>
      </c>
      <c r="V796" s="44" t="s">
        <v>4426</v>
      </c>
      <c r="W796" s="44" t="s">
        <v>2</v>
      </c>
      <c r="X796" s="44" t="s">
        <v>4395</v>
      </c>
      <c r="Y796" s="44" t="s">
        <v>4387</v>
      </c>
    </row>
    <row r="797" spans="1:25" hidden="1" x14ac:dyDescent="0.2">
      <c r="A797" s="42">
        <v>175878</v>
      </c>
      <c r="B797" s="42">
        <v>1609</v>
      </c>
      <c r="C797" s="42">
        <v>1752</v>
      </c>
      <c r="D797" s="43" t="s">
        <v>5197</v>
      </c>
      <c r="E797" s="43"/>
      <c r="F797" s="44" t="s">
        <v>220</v>
      </c>
      <c r="G797" s="44" t="s">
        <v>3069</v>
      </c>
      <c r="H797" s="45">
        <v>270700</v>
      </c>
      <c r="I797" s="45">
        <v>0</v>
      </c>
      <c r="J797" s="45">
        <f t="shared" si="38"/>
        <v>270700</v>
      </c>
      <c r="K797" s="2">
        <v>312</v>
      </c>
      <c r="L797" s="2">
        <v>49</v>
      </c>
      <c r="M797" s="1" t="s">
        <v>4426</v>
      </c>
      <c r="N797" s="1" t="s">
        <v>4387</v>
      </c>
      <c r="O797" s="44" t="s">
        <v>4388</v>
      </c>
      <c r="P797" s="44" t="s">
        <v>4389</v>
      </c>
      <c r="Q797" s="44" t="s">
        <v>4390</v>
      </c>
      <c r="R797" s="44" t="s">
        <v>4391</v>
      </c>
      <c r="S797" s="44" t="s">
        <v>4689</v>
      </c>
      <c r="T797" s="44" t="s">
        <v>4690</v>
      </c>
      <c r="U797" s="44" t="s">
        <v>4431</v>
      </c>
      <c r="V797" s="44" t="s">
        <v>4426</v>
      </c>
      <c r="W797" s="44" t="s">
        <v>2</v>
      </c>
      <c r="X797" s="44" t="s">
        <v>4395</v>
      </c>
      <c r="Y797" s="44" t="s">
        <v>4387</v>
      </c>
    </row>
    <row r="798" spans="1:25" hidden="1" x14ac:dyDescent="0.2">
      <c r="A798" s="42">
        <v>175879</v>
      </c>
      <c r="B798" s="42">
        <v>1609</v>
      </c>
      <c r="C798" s="42">
        <v>1752</v>
      </c>
      <c r="D798" s="43" t="s">
        <v>5197</v>
      </c>
      <c r="E798" s="43"/>
      <c r="F798" s="44" t="s">
        <v>220</v>
      </c>
      <c r="G798" s="44" t="s">
        <v>3049</v>
      </c>
      <c r="H798" s="45">
        <v>24436</v>
      </c>
      <c r="I798" s="45">
        <v>0</v>
      </c>
      <c r="J798" s="45">
        <f t="shared" si="38"/>
        <v>24436</v>
      </c>
      <c r="K798" s="2">
        <v>312</v>
      </c>
      <c r="L798" s="2">
        <v>49</v>
      </c>
      <c r="M798" s="1" t="s">
        <v>4426</v>
      </c>
      <c r="N798" s="1" t="s">
        <v>4387</v>
      </c>
      <c r="O798" s="44" t="s">
        <v>4388</v>
      </c>
      <c r="P798" s="44" t="s">
        <v>4389</v>
      </c>
      <c r="Q798" s="44" t="s">
        <v>4390</v>
      </c>
      <c r="R798" s="44" t="s">
        <v>4391</v>
      </c>
      <c r="S798" s="44" t="s">
        <v>4689</v>
      </c>
      <c r="T798" s="44" t="s">
        <v>4690</v>
      </c>
      <c r="U798" s="44" t="s">
        <v>4431</v>
      </c>
      <c r="V798" s="44" t="s">
        <v>4426</v>
      </c>
      <c r="W798" s="44" t="s">
        <v>2</v>
      </c>
      <c r="X798" s="44" t="s">
        <v>4395</v>
      </c>
      <c r="Y798" s="44" t="s">
        <v>4387</v>
      </c>
    </row>
    <row r="799" spans="1:25" hidden="1" x14ac:dyDescent="0.2">
      <c r="A799" s="42">
        <v>175880</v>
      </c>
      <c r="B799" s="42">
        <v>1609</v>
      </c>
      <c r="C799" s="42">
        <v>1752</v>
      </c>
      <c r="D799" s="43" t="s">
        <v>5197</v>
      </c>
      <c r="E799" s="43"/>
      <c r="F799" s="44" t="s">
        <v>220</v>
      </c>
      <c r="G799" s="44" t="s">
        <v>3050</v>
      </c>
      <c r="H799" s="45">
        <v>24300</v>
      </c>
      <c r="I799" s="45">
        <v>0</v>
      </c>
      <c r="J799" s="45">
        <f t="shared" si="38"/>
        <v>24300</v>
      </c>
      <c r="K799" s="2">
        <v>312</v>
      </c>
      <c r="L799" s="2">
        <v>49</v>
      </c>
      <c r="M799" s="1" t="s">
        <v>4426</v>
      </c>
      <c r="N799" s="1" t="s">
        <v>4387</v>
      </c>
      <c r="O799" s="44" t="s">
        <v>4388</v>
      </c>
      <c r="P799" s="44" t="s">
        <v>4389</v>
      </c>
      <c r="Q799" s="44" t="s">
        <v>4390</v>
      </c>
      <c r="R799" s="44" t="s">
        <v>4391</v>
      </c>
      <c r="S799" s="44" t="s">
        <v>4689</v>
      </c>
      <c r="T799" s="44" t="s">
        <v>4690</v>
      </c>
      <c r="U799" s="44" t="s">
        <v>4431</v>
      </c>
      <c r="V799" s="44" t="s">
        <v>4426</v>
      </c>
      <c r="W799" s="44" t="s">
        <v>2</v>
      </c>
      <c r="X799" s="44" t="s">
        <v>4395</v>
      </c>
      <c r="Y799" s="44" t="s">
        <v>4387</v>
      </c>
    </row>
    <row r="800" spans="1:25" hidden="1" x14ac:dyDescent="0.2">
      <c r="A800" s="42">
        <v>175881</v>
      </c>
      <c r="B800" s="42">
        <v>1609</v>
      </c>
      <c r="C800" s="42">
        <v>1752</v>
      </c>
      <c r="D800" s="43" t="s">
        <v>5197</v>
      </c>
      <c r="E800" s="43"/>
      <c r="F800" s="44" t="s">
        <v>220</v>
      </c>
      <c r="G800" s="44" t="s">
        <v>3051</v>
      </c>
      <c r="H800" s="45">
        <v>24300</v>
      </c>
      <c r="I800" s="45">
        <v>0</v>
      </c>
      <c r="J800" s="45">
        <f t="shared" si="38"/>
        <v>24300</v>
      </c>
      <c r="K800" s="2">
        <v>312</v>
      </c>
      <c r="L800" s="2">
        <v>49</v>
      </c>
      <c r="M800" s="1" t="s">
        <v>4426</v>
      </c>
      <c r="N800" s="1" t="s">
        <v>4387</v>
      </c>
      <c r="O800" s="44" t="s">
        <v>4388</v>
      </c>
      <c r="P800" s="44" t="s">
        <v>4389</v>
      </c>
      <c r="Q800" s="44" t="s">
        <v>4390</v>
      </c>
      <c r="R800" s="44" t="s">
        <v>4391</v>
      </c>
      <c r="S800" s="44" t="s">
        <v>4689</v>
      </c>
      <c r="T800" s="44" t="s">
        <v>4690</v>
      </c>
      <c r="U800" s="44" t="s">
        <v>4431</v>
      </c>
      <c r="V800" s="44" t="s">
        <v>4426</v>
      </c>
      <c r="W800" s="44" t="s">
        <v>2</v>
      </c>
      <c r="X800" s="44" t="s">
        <v>4395</v>
      </c>
      <c r="Y800" s="44" t="s">
        <v>4387</v>
      </c>
    </row>
    <row r="801" spans="1:25" hidden="1" x14ac:dyDescent="0.2">
      <c r="A801" s="42">
        <v>175882</v>
      </c>
      <c r="B801" s="42">
        <v>1609</v>
      </c>
      <c r="C801" s="42">
        <v>1752</v>
      </c>
      <c r="D801" s="43" t="s">
        <v>5197</v>
      </c>
      <c r="E801" s="43"/>
      <c r="F801" s="44" t="s">
        <v>220</v>
      </c>
      <c r="G801" s="44" t="s">
        <v>3052</v>
      </c>
      <c r="H801" s="45">
        <v>87559</v>
      </c>
      <c r="I801" s="45">
        <v>0</v>
      </c>
      <c r="J801" s="45">
        <f t="shared" si="38"/>
        <v>87559</v>
      </c>
      <c r="K801" s="2">
        <v>312</v>
      </c>
      <c r="L801" s="2">
        <v>49</v>
      </c>
      <c r="M801" s="1" t="s">
        <v>4426</v>
      </c>
      <c r="N801" s="1" t="s">
        <v>4387</v>
      </c>
      <c r="O801" s="44" t="s">
        <v>4388</v>
      </c>
      <c r="P801" s="44" t="s">
        <v>4389</v>
      </c>
      <c r="Q801" s="44" t="s">
        <v>4390</v>
      </c>
      <c r="R801" s="44" t="s">
        <v>4391</v>
      </c>
      <c r="S801" s="44" t="s">
        <v>4689</v>
      </c>
      <c r="T801" s="44" t="s">
        <v>4690</v>
      </c>
      <c r="U801" s="44" t="s">
        <v>4431</v>
      </c>
      <c r="V801" s="44" t="s">
        <v>4426</v>
      </c>
      <c r="W801" s="44" t="s">
        <v>2</v>
      </c>
      <c r="X801" s="44" t="s">
        <v>4395</v>
      </c>
      <c r="Y801" s="44" t="s">
        <v>4387</v>
      </c>
    </row>
    <row r="802" spans="1:25" hidden="1" x14ac:dyDescent="0.2">
      <c r="A802" s="42">
        <v>175883</v>
      </c>
      <c r="B802" s="42">
        <v>1609</v>
      </c>
      <c r="C802" s="42">
        <v>1752</v>
      </c>
      <c r="D802" s="43" t="s">
        <v>5197</v>
      </c>
      <c r="E802" s="43"/>
      <c r="F802" s="44" t="s">
        <v>220</v>
      </c>
      <c r="G802" s="44" t="s">
        <v>3053</v>
      </c>
      <c r="H802" s="45">
        <v>24300</v>
      </c>
      <c r="I802" s="45">
        <v>0</v>
      </c>
      <c r="J802" s="45">
        <f t="shared" si="38"/>
        <v>24300</v>
      </c>
      <c r="K802" s="2">
        <v>312</v>
      </c>
      <c r="L802" s="2">
        <v>49</v>
      </c>
      <c r="M802" s="1" t="s">
        <v>4426</v>
      </c>
      <c r="N802" s="1" t="s">
        <v>4387</v>
      </c>
      <c r="O802" s="44" t="s">
        <v>4388</v>
      </c>
      <c r="P802" s="44" t="s">
        <v>4389</v>
      </c>
      <c r="Q802" s="44" t="s">
        <v>4390</v>
      </c>
      <c r="R802" s="44" t="s">
        <v>4391</v>
      </c>
      <c r="S802" s="44" t="s">
        <v>4689</v>
      </c>
      <c r="T802" s="44" t="s">
        <v>4690</v>
      </c>
      <c r="U802" s="44" t="s">
        <v>4431</v>
      </c>
      <c r="V802" s="44" t="s">
        <v>4426</v>
      </c>
      <c r="W802" s="44" t="s">
        <v>2</v>
      </c>
      <c r="X802" s="44" t="s">
        <v>4395</v>
      </c>
      <c r="Y802" s="44" t="s">
        <v>4387</v>
      </c>
    </row>
    <row r="803" spans="1:25" hidden="1" x14ac:dyDescent="0.2">
      <c r="A803" s="42">
        <v>175884</v>
      </c>
      <c r="B803" s="42">
        <v>1609</v>
      </c>
      <c r="C803" s="42">
        <v>1752</v>
      </c>
      <c r="D803" s="43" t="s">
        <v>5197</v>
      </c>
      <c r="E803" s="43"/>
      <c r="F803" s="44" t="s">
        <v>220</v>
      </c>
      <c r="G803" s="44" t="s">
        <v>3054</v>
      </c>
      <c r="H803" s="45">
        <v>24300</v>
      </c>
      <c r="I803" s="45">
        <v>0</v>
      </c>
      <c r="J803" s="45">
        <f t="shared" si="38"/>
        <v>24300</v>
      </c>
      <c r="K803" s="2">
        <v>312</v>
      </c>
      <c r="L803" s="2">
        <v>49</v>
      </c>
      <c r="M803" s="1" t="s">
        <v>4426</v>
      </c>
      <c r="N803" s="1" t="s">
        <v>4387</v>
      </c>
      <c r="O803" s="44" t="s">
        <v>4388</v>
      </c>
      <c r="P803" s="44" t="s">
        <v>4389</v>
      </c>
      <c r="Q803" s="44" t="s">
        <v>4390</v>
      </c>
      <c r="R803" s="44" t="s">
        <v>4391</v>
      </c>
      <c r="S803" s="44" t="s">
        <v>4689</v>
      </c>
      <c r="T803" s="44" t="s">
        <v>4690</v>
      </c>
      <c r="U803" s="44" t="s">
        <v>4431</v>
      </c>
      <c r="V803" s="44" t="s">
        <v>4426</v>
      </c>
      <c r="W803" s="44" t="s">
        <v>2</v>
      </c>
      <c r="X803" s="44" t="s">
        <v>4395</v>
      </c>
      <c r="Y803" s="44" t="s">
        <v>4387</v>
      </c>
    </row>
    <row r="804" spans="1:25" hidden="1" x14ac:dyDescent="0.2">
      <c r="A804" s="42">
        <v>175885</v>
      </c>
      <c r="B804" s="42">
        <v>1609</v>
      </c>
      <c r="C804" s="42">
        <v>1752</v>
      </c>
      <c r="D804" s="43" t="s">
        <v>5197</v>
      </c>
      <c r="E804" s="43"/>
      <c r="F804" s="44" t="s">
        <v>220</v>
      </c>
      <c r="G804" s="44" t="s">
        <v>3055</v>
      </c>
      <c r="H804" s="45">
        <v>24300</v>
      </c>
      <c r="I804" s="45">
        <v>0</v>
      </c>
      <c r="J804" s="45">
        <f t="shared" si="38"/>
        <v>24300</v>
      </c>
      <c r="K804" s="2">
        <v>312</v>
      </c>
      <c r="L804" s="2">
        <v>49</v>
      </c>
      <c r="M804" s="1" t="s">
        <v>4426</v>
      </c>
      <c r="N804" s="1" t="s">
        <v>4387</v>
      </c>
      <c r="O804" s="44" t="s">
        <v>4388</v>
      </c>
      <c r="P804" s="44" t="s">
        <v>4389</v>
      </c>
      <c r="Q804" s="44" t="s">
        <v>4390</v>
      </c>
      <c r="R804" s="44" t="s">
        <v>4391</v>
      </c>
      <c r="S804" s="44" t="s">
        <v>4689</v>
      </c>
      <c r="T804" s="44" t="s">
        <v>4690</v>
      </c>
      <c r="U804" s="44" t="s">
        <v>4431</v>
      </c>
      <c r="V804" s="44" t="s">
        <v>4426</v>
      </c>
      <c r="W804" s="44" t="s">
        <v>2</v>
      </c>
      <c r="X804" s="44" t="s">
        <v>4395</v>
      </c>
      <c r="Y804" s="44" t="s">
        <v>4387</v>
      </c>
    </row>
    <row r="805" spans="1:25" hidden="1" x14ac:dyDescent="0.2">
      <c r="A805" s="42">
        <v>176095</v>
      </c>
      <c r="B805" s="42">
        <v>1611</v>
      </c>
      <c r="C805" s="42">
        <v>1772</v>
      </c>
      <c r="D805" s="43" t="s">
        <v>5197</v>
      </c>
      <c r="E805" s="43"/>
      <c r="F805" s="44" t="s">
        <v>220</v>
      </c>
      <c r="G805" s="44" t="s">
        <v>3070</v>
      </c>
      <c r="H805" s="45">
        <v>269700</v>
      </c>
      <c r="I805" s="45">
        <v>0</v>
      </c>
      <c r="J805" s="45">
        <f t="shared" si="38"/>
        <v>269700</v>
      </c>
      <c r="K805" s="2">
        <v>312</v>
      </c>
      <c r="L805" s="2">
        <v>49</v>
      </c>
      <c r="M805" s="1" t="s">
        <v>4426</v>
      </c>
      <c r="N805" s="1" t="s">
        <v>4387</v>
      </c>
      <c r="O805" s="44" t="s">
        <v>4388</v>
      </c>
      <c r="P805" s="44" t="s">
        <v>4389</v>
      </c>
      <c r="Q805" s="44" t="s">
        <v>4390</v>
      </c>
      <c r="R805" s="44" t="s">
        <v>4391</v>
      </c>
      <c r="S805" s="44" t="s">
        <v>4689</v>
      </c>
      <c r="T805" s="44" t="s">
        <v>4690</v>
      </c>
      <c r="U805" s="44" t="s">
        <v>4431</v>
      </c>
      <c r="V805" s="44" t="s">
        <v>4426</v>
      </c>
      <c r="W805" s="44" t="s">
        <v>2</v>
      </c>
      <c r="X805" s="44" t="s">
        <v>4395</v>
      </c>
      <c r="Y805" s="44" t="s">
        <v>4387</v>
      </c>
    </row>
    <row r="806" spans="1:25" hidden="1" x14ac:dyDescent="0.2">
      <c r="A806" s="42">
        <v>176096</v>
      </c>
      <c r="B806" s="42">
        <v>1611</v>
      </c>
      <c r="C806" s="42">
        <v>1772</v>
      </c>
      <c r="D806" s="43" t="s">
        <v>5197</v>
      </c>
      <c r="E806" s="43"/>
      <c r="F806" s="44" t="s">
        <v>220</v>
      </c>
      <c r="G806" s="44" t="s">
        <v>3071</v>
      </c>
      <c r="H806" s="45">
        <v>664244</v>
      </c>
      <c r="I806" s="45">
        <v>0</v>
      </c>
      <c r="J806" s="45">
        <f t="shared" si="38"/>
        <v>664244</v>
      </c>
      <c r="K806" s="2">
        <v>312</v>
      </c>
      <c r="L806" s="2">
        <v>49</v>
      </c>
      <c r="M806" s="1" t="s">
        <v>4426</v>
      </c>
      <c r="N806" s="1" t="s">
        <v>4387</v>
      </c>
      <c r="O806" s="44" t="s">
        <v>4388</v>
      </c>
      <c r="P806" s="44" t="s">
        <v>4389</v>
      </c>
      <c r="Q806" s="44" t="s">
        <v>4390</v>
      </c>
      <c r="R806" s="44" t="s">
        <v>4391</v>
      </c>
      <c r="S806" s="44" t="s">
        <v>4689</v>
      </c>
      <c r="T806" s="44" t="s">
        <v>4690</v>
      </c>
      <c r="U806" s="44" t="s">
        <v>4431</v>
      </c>
      <c r="V806" s="44" t="s">
        <v>4426</v>
      </c>
      <c r="W806" s="44" t="s">
        <v>2</v>
      </c>
      <c r="X806" s="44" t="s">
        <v>4395</v>
      </c>
      <c r="Y806" s="44" t="s">
        <v>4387</v>
      </c>
    </row>
    <row r="807" spans="1:25" hidden="1" x14ac:dyDescent="0.2">
      <c r="A807" s="42">
        <v>176097</v>
      </c>
      <c r="B807" s="42">
        <v>1611</v>
      </c>
      <c r="C807" s="42">
        <v>1772</v>
      </c>
      <c r="D807" s="43" t="s">
        <v>5197</v>
      </c>
      <c r="E807" s="43"/>
      <c r="F807" s="44" t="s">
        <v>220</v>
      </c>
      <c r="G807" s="44" t="s">
        <v>3072</v>
      </c>
      <c r="H807" s="45">
        <v>269700</v>
      </c>
      <c r="I807" s="45">
        <v>0</v>
      </c>
      <c r="J807" s="45">
        <f t="shared" si="38"/>
        <v>269700</v>
      </c>
      <c r="K807" s="2">
        <v>312</v>
      </c>
      <c r="L807" s="2">
        <v>49</v>
      </c>
      <c r="M807" s="1" t="s">
        <v>4426</v>
      </c>
      <c r="N807" s="1" t="s">
        <v>4387</v>
      </c>
      <c r="O807" s="44" t="s">
        <v>4388</v>
      </c>
      <c r="P807" s="44" t="s">
        <v>4389</v>
      </c>
      <c r="Q807" s="44" t="s">
        <v>4390</v>
      </c>
      <c r="R807" s="44" t="s">
        <v>4391</v>
      </c>
      <c r="S807" s="44" t="s">
        <v>4689</v>
      </c>
      <c r="T807" s="44" t="s">
        <v>4690</v>
      </c>
      <c r="U807" s="44" t="s">
        <v>4431</v>
      </c>
      <c r="V807" s="44" t="s">
        <v>4426</v>
      </c>
      <c r="W807" s="44" t="s">
        <v>2</v>
      </c>
      <c r="X807" s="44" t="s">
        <v>4395</v>
      </c>
      <c r="Y807" s="44" t="s">
        <v>4387</v>
      </c>
    </row>
    <row r="808" spans="1:25" hidden="1" x14ac:dyDescent="0.2">
      <c r="A808" s="42">
        <v>176098</v>
      </c>
      <c r="B808" s="42">
        <v>1611</v>
      </c>
      <c r="C808" s="42">
        <v>1772</v>
      </c>
      <c r="D808" s="43" t="s">
        <v>5197</v>
      </c>
      <c r="E808" s="43"/>
      <c r="F808" s="44" t="s">
        <v>220</v>
      </c>
      <c r="G808" s="44" t="s">
        <v>3073</v>
      </c>
      <c r="H808" s="45">
        <v>602813</v>
      </c>
      <c r="I808" s="45">
        <v>0</v>
      </c>
      <c r="J808" s="45">
        <f t="shared" si="38"/>
        <v>602813</v>
      </c>
      <c r="K808" s="2">
        <v>312</v>
      </c>
      <c r="L808" s="2">
        <v>49</v>
      </c>
      <c r="M808" s="1" t="s">
        <v>4426</v>
      </c>
      <c r="N808" s="1" t="s">
        <v>4387</v>
      </c>
      <c r="O808" s="44" t="s">
        <v>4388</v>
      </c>
      <c r="P808" s="44" t="s">
        <v>4389</v>
      </c>
      <c r="Q808" s="44" t="s">
        <v>4390</v>
      </c>
      <c r="R808" s="44" t="s">
        <v>4391</v>
      </c>
      <c r="S808" s="44" t="s">
        <v>4689</v>
      </c>
      <c r="T808" s="44" t="s">
        <v>4690</v>
      </c>
      <c r="U808" s="44" t="s">
        <v>4431</v>
      </c>
      <c r="V808" s="44" t="s">
        <v>4426</v>
      </c>
      <c r="W808" s="44" t="s">
        <v>2</v>
      </c>
      <c r="X808" s="44" t="s">
        <v>4395</v>
      </c>
      <c r="Y808" s="44" t="s">
        <v>4387</v>
      </c>
    </row>
    <row r="809" spans="1:25" hidden="1" x14ac:dyDescent="0.2">
      <c r="A809" s="42">
        <v>176099</v>
      </c>
      <c r="B809" s="42">
        <v>1611</v>
      </c>
      <c r="C809" s="42">
        <v>1772</v>
      </c>
      <c r="D809" s="43" t="s">
        <v>5197</v>
      </c>
      <c r="E809" s="43"/>
      <c r="F809" s="44" t="s">
        <v>220</v>
      </c>
      <c r="G809" s="44" t="s">
        <v>3074</v>
      </c>
      <c r="H809" s="45">
        <v>668806</v>
      </c>
      <c r="I809" s="45">
        <v>0</v>
      </c>
      <c r="J809" s="45">
        <f t="shared" si="38"/>
        <v>668806</v>
      </c>
      <c r="K809" s="2">
        <v>312</v>
      </c>
      <c r="L809" s="2">
        <v>49</v>
      </c>
      <c r="M809" s="1" t="s">
        <v>4426</v>
      </c>
      <c r="N809" s="1" t="s">
        <v>4387</v>
      </c>
      <c r="O809" s="44" t="s">
        <v>4388</v>
      </c>
      <c r="P809" s="44" t="s">
        <v>4389</v>
      </c>
      <c r="Q809" s="44" t="s">
        <v>4390</v>
      </c>
      <c r="R809" s="44" t="s">
        <v>4391</v>
      </c>
      <c r="S809" s="44" t="s">
        <v>4689</v>
      </c>
      <c r="T809" s="44" t="s">
        <v>4690</v>
      </c>
      <c r="U809" s="44" t="s">
        <v>4431</v>
      </c>
      <c r="V809" s="44" t="s">
        <v>4426</v>
      </c>
      <c r="W809" s="44" t="s">
        <v>2</v>
      </c>
      <c r="X809" s="44" t="s">
        <v>4395</v>
      </c>
      <c r="Y809" s="44" t="s">
        <v>4387</v>
      </c>
    </row>
    <row r="810" spans="1:25" hidden="1" x14ac:dyDescent="0.2">
      <c r="A810" s="42">
        <v>176100</v>
      </c>
      <c r="B810" s="42">
        <v>1611</v>
      </c>
      <c r="C810" s="42">
        <v>1772</v>
      </c>
      <c r="D810" s="43" t="s">
        <v>5197</v>
      </c>
      <c r="E810" s="43"/>
      <c r="F810" s="44" t="s">
        <v>220</v>
      </c>
      <c r="G810" s="44" t="s">
        <v>3075</v>
      </c>
      <c r="H810" s="45">
        <v>270700</v>
      </c>
      <c r="I810" s="45">
        <v>0</v>
      </c>
      <c r="J810" s="45">
        <f t="shared" si="38"/>
        <v>270700</v>
      </c>
      <c r="K810" s="2">
        <v>312</v>
      </c>
      <c r="L810" s="2">
        <v>49</v>
      </c>
      <c r="M810" s="1" t="s">
        <v>4426</v>
      </c>
      <c r="N810" s="1" t="s">
        <v>4387</v>
      </c>
      <c r="O810" s="44" t="s">
        <v>4388</v>
      </c>
      <c r="P810" s="44" t="s">
        <v>4389</v>
      </c>
      <c r="Q810" s="44" t="s">
        <v>4390</v>
      </c>
      <c r="R810" s="44" t="s">
        <v>4391</v>
      </c>
      <c r="S810" s="44" t="s">
        <v>4689</v>
      </c>
      <c r="T810" s="44" t="s">
        <v>4690</v>
      </c>
      <c r="U810" s="44" t="s">
        <v>4431</v>
      </c>
      <c r="V810" s="44" t="s">
        <v>4426</v>
      </c>
      <c r="W810" s="44" t="s">
        <v>2</v>
      </c>
      <c r="X810" s="44" t="s">
        <v>4395</v>
      </c>
      <c r="Y810" s="44" t="s">
        <v>4387</v>
      </c>
    </row>
    <row r="811" spans="1:25" hidden="1" x14ac:dyDescent="0.2">
      <c r="A811" s="42">
        <v>176101</v>
      </c>
      <c r="B811" s="42">
        <v>1611</v>
      </c>
      <c r="C811" s="42">
        <v>1772</v>
      </c>
      <c r="D811" s="43" t="s">
        <v>5197</v>
      </c>
      <c r="E811" s="43"/>
      <c r="F811" s="44" t="s">
        <v>220</v>
      </c>
      <c r="G811" s="44" t="s">
        <v>3076</v>
      </c>
      <c r="H811" s="45">
        <v>616472</v>
      </c>
      <c r="I811" s="45">
        <v>0</v>
      </c>
      <c r="J811" s="45">
        <f t="shared" si="38"/>
        <v>616472</v>
      </c>
      <c r="K811" s="2">
        <v>312</v>
      </c>
      <c r="L811" s="2">
        <v>49</v>
      </c>
      <c r="M811" s="1" t="s">
        <v>4426</v>
      </c>
      <c r="N811" s="1" t="s">
        <v>4387</v>
      </c>
      <c r="O811" s="44" t="s">
        <v>4388</v>
      </c>
      <c r="P811" s="44" t="s">
        <v>4389</v>
      </c>
      <c r="Q811" s="44" t="s">
        <v>4390</v>
      </c>
      <c r="R811" s="44" t="s">
        <v>4391</v>
      </c>
      <c r="S811" s="44" t="s">
        <v>4689</v>
      </c>
      <c r="T811" s="44" t="s">
        <v>4690</v>
      </c>
      <c r="U811" s="44" t="s">
        <v>4431</v>
      </c>
      <c r="V811" s="44" t="s">
        <v>4426</v>
      </c>
      <c r="W811" s="44" t="s">
        <v>2</v>
      </c>
      <c r="X811" s="44" t="s">
        <v>4395</v>
      </c>
      <c r="Y811" s="44" t="s">
        <v>4387</v>
      </c>
    </row>
    <row r="812" spans="1:25" hidden="1" x14ac:dyDescent="0.2">
      <c r="A812" s="42">
        <v>176102</v>
      </c>
      <c r="B812" s="42">
        <v>1611</v>
      </c>
      <c r="C812" s="42">
        <v>1772</v>
      </c>
      <c r="D812" s="43" t="s">
        <v>5197</v>
      </c>
      <c r="E812" s="43"/>
      <c r="F812" s="44" t="s">
        <v>220</v>
      </c>
      <c r="G812" s="44" t="s">
        <v>3077</v>
      </c>
      <c r="H812" s="45">
        <v>269700</v>
      </c>
      <c r="I812" s="45">
        <v>0</v>
      </c>
      <c r="J812" s="45">
        <f t="shared" ref="J812:J867" si="39">H812-I812</f>
        <v>269700</v>
      </c>
      <c r="K812" s="2">
        <v>312</v>
      </c>
      <c r="L812" s="2">
        <v>49</v>
      </c>
      <c r="M812" s="1" t="s">
        <v>4426</v>
      </c>
      <c r="N812" s="1" t="s">
        <v>4387</v>
      </c>
      <c r="O812" s="44" t="s">
        <v>4388</v>
      </c>
      <c r="P812" s="44" t="s">
        <v>4389</v>
      </c>
      <c r="Q812" s="44" t="s">
        <v>4390</v>
      </c>
      <c r="R812" s="44" t="s">
        <v>4391</v>
      </c>
      <c r="S812" s="44" t="s">
        <v>4689</v>
      </c>
      <c r="T812" s="44" t="s">
        <v>4690</v>
      </c>
      <c r="U812" s="44" t="s">
        <v>4431</v>
      </c>
      <c r="V812" s="44" t="s">
        <v>4426</v>
      </c>
      <c r="W812" s="44" t="s">
        <v>2</v>
      </c>
      <c r="X812" s="44" t="s">
        <v>4395</v>
      </c>
      <c r="Y812" s="44" t="s">
        <v>4387</v>
      </c>
    </row>
    <row r="813" spans="1:25" hidden="1" x14ac:dyDescent="0.2">
      <c r="A813" s="42">
        <v>176103</v>
      </c>
      <c r="B813" s="42">
        <v>1611</v>
      </c>
      <c r="C813" s="42">
        <v>1772</v>
      </c>
      <c r="D813" s="43" t="s">
        <v>5197</v>
      </c>
      <c r="E813" s="43"/>
      <c r="F813" s="44" t="s">
        <v>220</v>
      </c>
      <c r="G813" s="44" t="s">
        <v>3078</v>
      </c>
      <c r="H813" s="45">
        <v>269700</v>
      </c>
      <c r="I813" s="45">
        <v>0</v>
      </c>
      <c r="J813" s="45">
        <f t="shared" si="39"/>
        <v>269700</v>
      </c>
      <c r="K813" s="2">
        <v>312</v>
      </c>
      <c r="L813" s="2">
        <v>49</v>
      </c>
      <c r="M813" s="1" t="s">
        <v>4426</v>
      </c>
      <c r="N813" s="1" t="s">
        <v>4387</v>
      </c>
      <c r="O813" s="44" t="s">
        <v>4388</v>
      </c>
      <c r="P813" s="44" t="s">
        <v>4389</v>
      </c>
      <c r="Q813" s="44" t="s">
        <v>4390</v>
      </c>
      <c r="R813" s="44" t="s">
        <v>4391</v>
      </c>
      <c r="S813" s="44" t="s">
        <v>4689</v>
      </c>
      <c r="T813" s="44" t="s">
        <v>4690</v>
      </c>
      <c r="U813" s="44" t="s">
        <v>4431</v>
      </c>
      <c r="V813" s="44" t="s">
        <v>4426</v>
      </c>
      <c r="W813" s="44" t="s">
        <v>2</v>
      </c>
      <c r="X813" s="44" t="s">
        <v>4395</v>
      </c>
      <c r="Y813" s="44" t="s">
        <v>4387</v>
      </c>
    </row>
    <row r="814" spans="1:25" hidden="1" x14ac:dyDescent="0.2">
      <c r="A814" s="42">
        <v>176104</v>
      </c>
      <c r="B814" s="42">
        <v>1611</v>
      </c>
      <c r="C814" s="42">
        <v>1772</v>
      </c>
      <c r="D814" s="43" t="s">
        <v>5197</v>
      </c>
      <c r="E814" s="43"/>
      <c r="F814" s="44" t="s">
        <v>220</v>
      </c>
      <c r="G814" s="44" t="s">
        <v>3079</v>
      </c>
      <c r="H814" s="45">
        <v>116000</v>
      </c>
      <c r="I814" s="45">
        <v>0</v>
      </c>
      <c r="J814" s="45">
        <f t="shared" si="39"/>
        <v>116000</v>
      </c>
      <c r="K814" s="2">
        <v>312</v>
      </c>
      <c r="L814" s="2">
        <v>49</v>
      </c>
      <c r="M814" s="1" t="s">
        <v>4426</v>
      </c>
      <c r="N814" s="1" t="s">
        <v>4387</v>
      </c>
      <c r="O814" s="44" t="s">
        <v>4388</v>
      </c>
      <c r="P814" s="44" t="s">
        <v>4389</v>
      </c>
      <c r="Q814" s="44" t="s">
        <v>4390</v>
      </c>
      <c r="R814" s="44" t="s">
        <v>4391</v>
      </c>
      <c r="S814" s="44" t="s">
        <v>4689</v>
      </c>
      <c r="T814" s="44" t="s">
        <v>4690</v>
      </c>
      <c r="U814" s="44" t="s">
        <v>4431</v>
      </c>
      <c r="V814" s="44" t="s">
        <v>4426</v>
      </c>
      <c r="W814" s="44" t="s">
        <v>2</v>
      </c>
      <c r="X814" s="44" t="s">
        <v>4395</v>
      </c>
      <c r="Y814" s="44" t="s">
        <v>4387</v>
      </c>
    </row>
    <row r="815" spans="1:25" hidden="1" x14ac:dyDescent="0.2">
      <c r="A815" s="42">
        <v>176105</v>
      </c>
      <c r="B815" s="42">
        <v>1611</v>
      </c>
      <c r="C815" s="42">
        <v>1772</v>
      </c>
      <c r="D815" s="43" t="s">
        <v>5197</v>
      </c>
      <c r="E815" s="43"/>
      <c r="F815" s="44" t="s">
        <v>220</v>
      </c>
      <c r="G815" s="44" t="s">
        <v>3056</v>
      </c>
      <c r="H815" s="45">
        <v>24300</v>
      </c>
      <c r="I815" s="45">
        <v>0</v>
      </c>
      <c r="J815" s="45">
        <f t="shared" si="39"/>
        <v>24300</v>
      </c>
      <c r="K815" s="2">
        <v>312</v>
      </c>
      <c r="L815" s="2">
        <v>49</v>
      </c>
      <c r="M815" s="1" t="s">
        <v>4426</v>
      </c>
      <c r="N815" s="1" t="s">
        <v>4387</v>
      </c>
      <c r="O815" s="44" t="s">
        <v>4388</v>
      </c>
      <c r="P815" s="44" t="s">
        <v>4389</v>
      </c>
      <c r="Q815" s="44" t="s">
        <v>4390</v>
      </c>
      <c r="R815" s="44" t="s">
        <v>4391</v>
      </c>
      <c r="S815" s="44" t="s">
        <v>4689</v>
      </c>
      <c r="T815" s="44" t="s">
        <v>4690</v>
      </c>
      <c r="U815" s="44" t="s">
        <v>4431</v>
      </c>
      <c r="V815" s="44" t="s">
        <v>4426</v>
      </c>
      <c r="W815" s="44" t="s">
        <v>2</v>
      </c>
      <c r="X815" s="44" t="s">
        <v>4395</v>
      </c>
      <c r="Y815" s="44" t="s">
        <v>4387</v>
      </c>
    </row>
    <row r="816" spans="1:25" hidden="1" x14ac:dyDescent="0.2">
      <c r="A816" s="42">
        <v>176106</v>
      </c>
      <c r="B816" s="42">
        <v>1611</v>
      </c>
      <c r="C816" s="42">
        <v>1772</v>
      </c>
      <c r="D816" s="43" t="s">
        <v>5197</v>
      </c>
      <c r="E816" s="43"/>
      <c r="F816" s="44" t="s">
        <v>220</v>
      </c>
      <c r="G816" s="44" t="s">
        <v>3057</v>
      </c>
      <c r="H816" s="45">
        <v>59756</v>
      </c>
      <c r="I816" s="45">
        <v>0</v>
      </c>
      <c r="J816" s="45">
        <f t="shared" si="39"/>
        <v>59756</v>
      </c>
      <c r="K816" s="2">
        <v>312</v>
      </c>
      <c r="L816" s="2">
        <v>49</v>
      </c>
      <c r="M816" s="1" t="s">
        <v>4426</v>
      </c>
      <c r="N816" s="1" t="s">
        <v>4387</v>
      </c>
      <c r="O816" s="44" t="s">
        <v>4388</v>
      </c>
      <c r="P816" s="44" t="s">
        <v>4389</v>
      </c>
      <c r="Q816" s="44" t="s">
        <v>4390</v>
      </c>
      <c r="R816" s="44" t="s">
        <v>4391</v>
      </c>
      <c r="S816" s="44" t="s">
        <v>4689</v>
      </c>
      <c r="T816" s="44" t="s">
        <v>4690</v>
      </c>
      <c r="U816" s="44" t="s">
        <v>4431</v>
      </c>
      <c r="V816" s="44" t="s">
        <v>4426</v>
      </c>
      <c r="W816" s="44" t="s">
        <v>2</v>
      </c>
      <c r="X816" s="44" t="s">
        <v>4395</v>
      </c>
      <c r="Y816" s="44" t="s">
        <v>4387</v>
      </c>
    </row>
    <row r="817" spans="1:25" hidden="1" x14ac:dyDescent="0.2">
      <c r="A817" s="42">
        <v>176107</v>
      </c>
      <c r="B817" s="42">
        <v>1611</v>
      </c>
      <c r="C817" s="42">
        <v>1772</v>
      </c>
      <c r="D817" s="43" t="s">
        <v>5197</v>
      </c>
      <c r="E817" s="43"/>
      <c r="F817" s="44" t="s">
        <v>220</v>
      </c>
      <c r="G817" s="44" t="s">
        <v>3058</v>
      </c>
      <c r="H817" s="45">
        <v>24300</v>
      </c>
      <c r="I817" s="45">
        <v>0</v>
      </c>
      <c r="J817" s="45">
        <f t="shared" si="39"/>
        <v>24300</v>
      </c>
      <c r="K817" s="2">
        <v>312</v>
      </c>
      <c r="L817" s="2">
        <v>49</v>
      </c>
      <c r="M817" s="1" t="s">
        <v>4426</v>
      </c>
      <c r="N817" s="1" t="s">
        <v>4387</v>
      </c>
      <c r="O817" s="44" t="s">
        <v>4388</v>
      </c>
      <c r="P817" s="44" t="s">
        <v>4389</v>
      </c>
      <c r="Q817" s="44" t="s">
        <v>4390</v>
      </c>
      <c r="R817" s="44" t="s">
        <v>4391</v>
      </c>
      <c r="S817" s="44" t="s">
        <v>4689</v>
      </c>
      <c r="T817" s="44" t="s">
        <v>4690</v>
      </c>
      <c r="U817" s="44" t="s">
        <v>4431</v>
      </c>
      <c r="V817" s="44" t="s">
        <v>4426</v>
      </c>
      <c r="W817" s="44" t="s">
        <v>2</v>
      </c>
      <c r="X817" s="44" t="s">
        <v>4395</v>
      </c>
      <c r="Y817" s="44" t="s">
        <v>4387</v>
      </c>
    </row>
    <row r="818" spans="1:25" hidden="1" x14ac:dyDescent="0.2">
      <c r="A818" s="42">
        <v>176108</v>
      </c>
      <c r="B818" s="42">
        <v>1611</v>
      </c>
      <c r="C818" s="42">
        <v>1772</v>
      </c>
      <c r="D818" s="43" t="s">
        <v>5197</v>
      </c>
      <c r="E818" s="43"/>
      <c r="F818" s="44" t="s">
        <v>220</v>
      </c>
      <c r="G818" s="44" t="s">
        <v>3059</v>
      </c>
      <c r="H818" s="45">
        <v>54187</v>
      </c>
      <c r="I818" s="45">
        <v>0</v>
      </c>
      <c r="J818" s="45">
        <f t="shared" si="39"/>
        <v>54187</v>
      </c>
      <c r="K818" s="2">
        <v>312</v>
      </c>
      <c r="L818" s="2">
        <v>49</v>
      </c>
      <c r="M818" s="1" t="s">
        <v>4426</v>
      </c>
      <c r="N818" s="1" t="s">
        <v>4387</v>
      </c>
      <c r="O818" s="44" t="s">
        <v>4388</v>
      </c>
      <c r="P818" s="44" t="s">
        <v>4389</v>
      </c>
      <c r="Q818" s="44" t="s">
        <v>4390</v>
      </c>
      <c r="R818" s="44" t="s">
        <v>4391</v>
      </c>
      <c r="S818" s="44" t="s">
        <v>4689</v>
      </c>
      <c r="T818" s="44" t="s">
        <v>4690</v>
      </c>
      <c r="U818" s="44" t="s">
        <v>4431</v>
      </c>
      <c r="V818" s="44" t="s">
        <v>4426</v>
      </c>
      <c r="W818" s="44" t="s">
        <v>2</v>
      </c>
      <c r="X818" s="44" t="s">
        <v>4395</v>
      </c>
      <c r="Y818" s="44" t="s">
        <v>4387</v>
      </c>
    </row>
    <row r="819" spans="1:25" hidden="1" x14ac:dyDescent="0.2">
      <c r="A819" s="42">
        <v>176109</v>
      </c>
      <c r="B819" s="42">
        <v>1611</v>
      </c>
      <c r="C819" s="42">
        <v>1772</v>
      </c>
      <c r="D819" s="43" t="s">
        <v>5197</v>
      </c>
      <c r="E819" s="43"/>
      <c r="F819" s="44" t="s">
        <v>220</v>
      </c>
      <c r="G819" s="44" t="s">
        <v>3060</v>
      </c>
      <c r="H819" s="45">
        <v>60194</v>
      </c>
      <c r="I819" s="45">
        <v>0</v>
      </c>
      <c r="J819" s="45">
        <f t="shared" si="39"/>
        <v>60194</v>
      </c>
      <c r="K819" s="2">
        <v>312</v>
      </c>
      <c r="L819" s="2">
        <v>49</v>
      </c>
      <c r="M819" s="1" t="s">
        <v>4426</v>
      </c>
      <c r="N819" s="1" t="s">
        <v>4387</v>
      </c>
      <c r="O819" s="44" t="s">
        <v>4388</v>
      </c>
      <c r="P819" s="44" t="s">
        <v>4389</v>
      </c>
      <c r="Q819" s="44" t="s">
        <v>4390</v>
      </c>
      <c r="R819" s="44" t="s">
        <v>4391</v>
      </c>
      <c r="S819" s="44" t="s">
        <v>4689</v>
      </c>
      <c r="T819" s="44" t="s">
        <v>4690</v>
      </c>
      <c r="U819" s="44" t="s">
        <v>4431</v>
      </c>
      <c r="V819" s="44" t="s">
        <v>4426</v>
      </c>
      <c r="W819" s="44" t="s">
        <v>2</v>
      </c>
      <c r="X819" s="44" t="s">
        <v>4395</v>
      </c>
      <c r="Y819" s="44" t="s">
        <v>4387</v>
      </c>
    </row>
    <row r="820" spans="1:25" hidden="1" x14ac:dyDescent="0.2">
      <c r="A820" s="42">
        <v>176110</v>
      </c>
      <c r="B820" s="42">
        <v>1611</v>
      </c>
      <c r="C820" s="42">
        <v>1772</v>
      </c>
      <c r="D820" s="43" t="s">
        <v>5197</v>
      </c>
      <c r="E820" s="43"/>
      <c r="F820" s="44" t="s">
        <v>220</v>
      </c>
      <c r="G820" s="44" t="s">
        <v>3061</v>
      </c>
      <c r="H820" s="45">
        <v>24300</v>
      </c>
      <c r="I820" s="45">
        <v>0</v>
      </c>
      <c r="J820" s="45">
        <f t="shared" si="39"/>
        <v>24300</v>
      </c>
      <c r="K820" s="2">
        <v>312</v>
      </c>
      <c r="L820" s="2">
        <v>49</v>
      </c>
      <c r="M820" s="1" t="s">
        <v>4426</v>
      </c>
      <c r="N820" s="1" t="s">
        <v>4387</v>
      </c>
      <c r="O820" s="44" t="s">
        <v>4388</v>
      </c>
      <c r="P820" s="44" t="s">
        <v>4389</v>
      </c>
      <c r="Q820" s="44" t="s">
        <v>4390</v>
      </c>
      <c r="R820" s="44" t="s">
        <v>4391</v>
      </c>
      <c r="S820" s="44" t="s">
        <v>4689</v>
      </c>
      <c r="T820" s="44" t="s">
        <v>4690</v>
      </c>
      <c r="U820" s="44" t="s">
        <v>4431</v>
      </c>
      <c r="V820" s="44" t="s">
        <v>4426</v>
      </c>
      <c r="W820" s="44" t="s">
        <v>2</v>
      </c>
      <c r="X820" s="44" t="s">
        <v>4395</v>
      </c>
      <c r="Y820" s="44" t="s">
        <v>4387</v>
      </c>
    </row>
    <row r="821" spans="1:25" hidden="1" x14ac:dyDescent="0.2">
      <c r="A821" s="42">
        <v>176111</v>
      </c>
      <c r="B821" s="42">
        <v>1611</v>
      </c>
      <c r="C821" s="42">
        <v>1772</v>
      </c>
      <c r="D821" s="43" t="s">
        <v>5197</v>
      </c>
      <c r="E821" s="43"/>
      <c r="F821" s="44" t="s">
        <v>220</v>
      </c>
      <c r="G821" s="44" t="s">
        <v>3062</v>
      </c>
      <c r="H821" s="45">
        <v>55528</v>
      </c>
      <c r="I821" s="45">
        <v>0</v>
      </c>
      <c r="J821" s="45">
        <f t="shared" si="39"/>
        <v>55528</v>
      </c>
      <c r="K821" s="2">
        <v>312</v>
      </c>
      <c r="L821" s="2">
        <v>49</v>
      </c>
      <c r="M821" s="1" t="s">
        <v>4426</v>
      </c>
      <c r="N821" s="1" t="s">
        <v>4387</v>
      </c>
      <c r="O821" s="44" t="s">
        <v>4388</v>
      </c>
      <c r="P821" s="44" t="s">
        <v>4389</v>
      </c>
      <c r="Q821" s="44" t="s">
        <v>4390</v>
      </c>
      <c r="R821" s="44" t="s">
        <v>4391</v>
      </c>
      <c r="S821" s="44" t="s">
        <v>4689</v>
      </c>
      <c r="T821" s="44" t="s">
        <v>4690</v>
      </c>
      <c r="U821" s="44" t="s">
        <v>4431</v>
      </c>
      <c r="V821" s="44" t="s">
        <v>4426</v>
      </c>
      <c r="W821" s="44" t="s">
        <v>2</v>
      </c>
      <c r="X821" s="44" t="s">
        <v>4395</v>
      </c>
      <c r="Y821" s="44" t="s">
        <v>4387</v>
      </c>
    </row>
    <row r="822" spans="1:25" hidden="1" x14ac:dyDescent="0.2">
      <c r="A822" s="42">
        <v>176112</v>
      </c>
      <c r="B822" s="42">
        <v>1611</v>
      </c>
      <c r="C822" s="42">
        <v>1772</v>
      </c>
      <c r="D822" s="43" t="s">
        <v>5197</v>
      </c>
      <c r="E822" s="43"/>
      <c r="F822" s="44" t="s">
        <v>220</v>
      </c>
      <c r="G822" s="44" t="s">
        <v>3063</v>
      </c>
      <c r="H822" s="45">
        <v>24300</v>
      </c>
      <c r="I822" s="45">
        <v>0</v>
      </c>
      <c r="J822" s="45">
        <f t="shared" si="39"/>
        <v>24300</v>
      </c>
      <c r="K822" s="2">
        <v>312</v>
      </c>
      <c r="L822" s="2">
        <v>49</v>
      </c>
      <c r="M822" s="1" t="s">
        <v>4426</v>
      </c>
      <c r="N822" s="1" t="s">
        <v>4387</v>
      </c>
      <c r="O822" s="44" t="s">
        <v>4388</v>
      </c>
      <c r="P822" s="44" t="s">
        <v>4389</v>
      </c>
      <c r="Q822" s="44" t="s">
        <v>4390</v>
      </c>
      <c r="R822" s="44" t="s">
        <v>4391</v>
      </c>
      <c r="S822" s="44" t="s">
        <v>4689</v>
      </c>
      <c r="T822" s="44" t="s">
        <v>4690</v>
      </c>
      <c r="U822" s="44" t="s">
        <v>4431</v>
      </c>
      <c r="V822" s="44" t="s">
        <v>4426</v>
      </c>
      <c r="W822" s="44" t="s">
        <v>2</v>
      </c>
      <c r="X822" s="44" t="s">
        <v>4395</v>
      </c>
      <c r="Y822" s="44" t="s">
        <v>4387</v>
      </c>
    </row>
    <row r="823" spans="1:25" hidden="1" x14ac:dyDescent="0.2">
      <c r="A823" s="42">
        <v>176113</v>
      </c>
      <c r="B823" s="42">
        <v>1611</v>
      </c>
      <c r="C823" s="42">
        <v>1772</v>
      </c>
      <c r="D823" s="43" t="s">
        <v>5197</v>
      </c>
      <c r="E823" s="43"/>
      <c r="F823" s="44" t="s">
        <v>220</v>
      </c>
      <c r="G823" s="44" t="s">
        <v>3064</v>
      </c>
      <c r="H823" s="45">
        <v>24300</v>
      </c>
      <c r="I823" s="45">
        <v>0</v>
      </c>
      <c r="J823" s="45">
        <f t="shared" si="39"/>
        <v>24300</v>
      </c>
      <c r="K823" s="2">
        <v>312</v>
      </c>
      <c r="L823" s="2">
        <v>49</v>
      </c>
      <c r="M823" s="1" t="s">
        <v>4426</v>
      </c>
      <c r="N823" s="1" t="s">
        <v>4387</v>
      </c>
      <c r="O823" s="44" t="s">
        <v>4388</v>
      </c>
      <c r="P823" s="44" t="s">
        <v>4389</v>
      </c>
      <c r="Q823" s="44" t="s">
        <v>4390</v>
      </c>
      <c r="R823" s="44" t="s">
        <v>4391</v>
      </c>
      <c r="S823" s="44" t="s">
        <v>4689</v>
      </c>
      <c r="T823" s="44" t="s">
        <v>4690</v>
      </c>
      <c r="U823" s="44" t="s">
        <v>4431</v>
      </c>
      <c r="V823" s="44" t="s">
        <v>4426</v>
      </c>
      <c r="W823" s="44" t="s">
        <v>2</v>
      </c>
      <c r="X823" s="44" t="s">
        <v>4395</v>
      </c>
      <c r="Y823" s="44" t="s">
        <v>4387</v>
      </c>
    </row>
    <row r="824" spans="1:25" hidden="1" x14ac:dyDescent="0.2">
      <c r="A824" s="42">
        <v>147188</v>
      </c>
      <c r="B824" s="42">
        <v>1359</v>
      </c>
      <c r="C824" s="42">
        <v>1458</v>
      </c>
      <c r="D824" s="43" t="s">
        <v>5197</v>
      </c>
      <c r="E824" s="43"/>
      <c r="F824" s="44" t="s">
        <v>489</v>
      </c>
      <c r="G824" s="44" t="s">
        <v>4691</v>
      </c>
      <c r="H824" s="45">
        <v>720000</v>
      </c>
      <c r="I824" s="45">
        <v>0</v>
      </c>
      <c r="J824" s="45">
        <f t="shared" si="39"/>
        <v>720000</v>
      </c>
      <c r="K824" s="2">
        <v>323</v>
      </c>
      <c r="L824" s="2">
        <v>49</v>
      </c>
      <c r="M824" s="1" t="s">
        <v>4426</v>
      </c>
      <c r="N824" s="1" t="s">
        <v>4387</v>
      </c>
      <c r="O824" s="44" t="s">
        <v>4388</v>
      </c>
      <c r="P824" s="44" t="s">
        <v>4389</v>
      </c>
      <c r="Q824" s="44" t="s">
        <v>4390</v>
      </c>
      <c r="R824" s="44" t="s">
        <v>4391</v>
      </c>
      <c r="S824" s="44" t="s">
        <v>4692</v>
      </c>
      <c r="T824" s="44" t="s">
        <v>4693</v>
      </c>
      <c r="U824" s="44" t="s">
        <v>4431</v>
      </c>
      <c r="V824" s="44" t="s">
        <v>4426</v>
      </c>
      <c r="W824" s="44" t="s">
        <v>2</v>
      </c>
      <c r="X824" s="44" t="s">
        <v>4395</v>
      </c>
      <c r="Y824" s="44" t="s">
        <v>4387</v>
      </c>
    </row>
    <row r="825" spans="1:25" hidden="1" x14ac:dyDescent="0.2">
      <c r="A825" s="42">
        <v>141848</v>
      </c>
      <c r="B825" s="42">
        <v>1216</v>
      </c>
      <c r="C825" s="42">
        <v>1265</v>
      </c>
      <c r="D825" s="43" t="s">
        <v>5197</v>
      </c>
      <c r="E825" s="43"/>
      <c r="F825" s="44" t="s">
        <v>1149</v>
      </c>
      <c r="G825" s="44" t="s">
        <v>4694</v>
      </c>
      <c r="H825" s="45">
        <v>240000</v>
      </c>
      <c r="I825" s="45">
        <v>0</v>
      </c>
      <c r="J825" s="45">
        <f t="shared" si="39"/>
        <v>240000</v>
      </c>
      <c r="K825" s="2">
        <v>312</v>
      </c>
      <c r="L825" s="2">
        <v>49</v>
      </c>
      <c r="M825" s="1" t="s">
        <v>4426</v>
      </c>
      <c r="N825" s="1" t="s">
        <v>4387</v>
      </c>
      <c r="O825" s="44" t="s">
        <v>4388</v>
      </c>
      <c r="P825" s="44" t="s">
        <v>4389</v>
      </c>
      <c r="Q825" s="44" t="s">
        <v>4390</v>
      </c>
      <c r="R825" s="44" t="s">
        <v>4391</v>
      </c>
      <c r="S825" s="44" t="s">
        <v>4689</v>
      </c>
      <c r="T825" s="44" t="s">
        <v>4690</v>
      </c>
      <c r="U825" s="44" t="s">
        <v>4431</v>
      </c>
      <c r="V825" s="44" t="s">
        <v>4426</v>
      </c>
      <c r="W825" s="44" t="s">
        <v>2</v>
      </c>
      <c r="X825" s="44" t="s">
        <v>4395</v>
      </c>
      <c r="Y825" s="44" t="s">
        <v>4387</v>
      </c>
    </row>
    <row r="826" spans="1:25" hidden="1" x14ac:dyDescent="0.2">
      <c r="A826" s="42">
        <v>141849</v>
      </c>
      <c r="B826" s="42">
        <v>1216</v>
      </c>
      <c r="C826" s="42">
        <v>1265</v>
      </c>
      <c r="D826" s="43" t="s">
        <v>5197</v>
      </c>
      <c r="E826" s="43"/>
      <c r="F826" s="44" t="s">
        <v>1149</v>
      </c>
      <c r="G826" s="44" t="s">
        <v>4695</v>
      </c>
      <c r="H826" s="45">
        <v>241000</v>
      </c>
      <c r="I826" s="45">
        <v>0</v>
      </c>
      <c r="J826" s="45">
        <f t="shared" si="39"/>
        <v>241000</v>
      </c>
      <c r="K826" s="2">
        <v>312</v>
      </c>
      <c r="L826" s="2">
        <v>49</v>
      </c>
      <c r="M826" s="1" t="s">
        <v>4426</v>
      </c>
      <c r="N826" s="1" t="s">
        <v>4387</v>
      </c>
      <c r="O826" s="44" t="s">
        <v>4388</v>
      </c>
      <c r="P826" s="44" t="s">
        <v>4389</v>
      </c>
      <c r="Q826" s="44" t="s">
        <v>4390</v>
      </c>
      <c r="R826" s="44" t="s">
        <v>4391</v>
      </c>
      <c r="S826" s="44" t="s">
        <v>4689</v>
      </c>
      <c r="T826" s="44" t="s">
        <v>4690</v>
      </c>
      <c r="U826" s="44" t="s">
        <v>4431</v>
      </c>
      <c r="V826" s="44" t="s">
        <v>4426</v>
      </c>
      <c r="W826" s="44" t="s">
        <v>2</v>
      </c>
      <c r="X826" s="44" t="s">
        <v>4395</v>
      </c>
      <c r="Y826" s="44" t="s">
        <v>4387</v>
      </c>
    </row>
    <row r="827" spans="1:25" hidden="1" x14ac:dyDescent="0.2">
      <c r="A827" s="42">
        <v>141850</v>
      </c>
      <c r="B827" s="42">
        <v>1216</v>
      </c>
      <c r="C827" s="42">
        <v>1265</v>
      </c>
      <c r="D827" s="43" t="s">
        <v>5197</v>
      </c>
      <c r="E827" s="43"/>
      <c r="F827" s="44" t="s">
        <v>1149</v>
      </c>
      <c r="G827" s="44" t="s">
        <v>4696</v>
      </c>
      <c r="H827" s="45">
        <v>373000</v>
      </c>
      <c r="I827" s="45">
        <v>0</v>
      </c>
      <c r="J827" s="45">
        <f t="shared" si="39"/>
        <v>373000</v>
      </c>
      <c r="K827" s="2">
        <v>312</v>
      </c>
      <c r="L827" s="2">
        <v>49</v>
      </c>
      <c r="M827" s="1" t="s">
        <v>4426</v>
      </c>
      <c r="N827" s="1" t="s">
        <v>4387</v>
      </c>
      <c r="O827" s="44" t="s">
        <v>4388</v>
      </c>
      <c r="P827" s="44" t="s">
        <v>4389</v>
      </c>
      <c r="Q827" s="44" t="s">
        <v>4390</v>
      </c>
      <c r="R827" s="44" t="s">
        <v>4391</v>
      </c>
      <c r="S827" s="44" t="s">
        <v>4689</v>
      </c>
      <c r="T827" s="44" t="s">
        <v>4690</v>
      </c>
      <c r="U827" s="44" t="s">
        <v>4431</v>
      </c>
      <c r="V827" s="44" t="s">
        <v>4426</v>
      </c>
      <c r="W827" s="44" t="s">
        <v>2</v>
      </c>
      <c r="X827" s="44" t="s">
        <v>4395</v>
      </c>
      <c r="Y827" s="44" t="s">
        <v>4387</v>
      </c>
    </row>
    <row r="828" spans="1:25" hidden="1" x14ac:dyDescent="0.2">
      <c r="A828" s="42">
        <v>141851</v>
      </c>
      <c r="B828" s="42">
        <v>1216</v>
      </c>
      <c r="C828" s="42">
        <v>1265</v>
      </c>
      <c r="D828" s="43" t="s">
        <v>5197</v>
      </c>
      <c r="E828" s="43"/>
      <c r="F828" s="44" t="s">
        <v>1149</v>
      </c>
      <c r="G828" s="44" t="s">
        <v>4697</v>
      </c>
      <c r="H828" s="45">
        <v>241000</v>
      </c>
      <c r="I828" s="45">
        <v>0</v>
      </c>
      <c r="J828" s="45">
        <f t="shared" si="39"/>
        <v>241000</v>
      </c>
      <c r="K828" s="2">
        <v>312</v>
      </c>
      <c r="L828" s="2">
        <v>49</v>
      </c>
      <c r="M828" s="1" t="s">
        <v>4426</v>
      </c>
      <c r="N828" s="1" t="s">
        <v>4387</v>
      </c>
      <c r="O828" s="44" t="s">
        <v>4388</v>
      </c>
      <c r="P828" s="44" t="s">
        <v>4389</v>
      </c>
      <c r="Q828" s="44" t="s">
        <v>4390</v>
      </c>
      <c r="R828" s="44" t="s">
        <v>4391</v>
      </c>
      <c r="S828" s="44" t="s">
        <v>4689</v>
      </c>
      <c r="T828" s="44" t="s">
        <v>4690</v>
      </c>
      <c r="U828" s="44" t="s">
        <v>4431</v>
      </c>
      <c r="V828" s="44" t="s">
        <v>4426</v>
      </c>
      <c r="W828" s="44" t="s">
        <v>2</v>
      </c>
      <c r="X828" s="44" t="s">
        <v>4395</v>
      </c>
      <c r="Y828" s="44" t="s">
        <v>4387</v>
      </c>
    </row>
    <row r="829" spans="1:25" hidden="1" x14ac:dyDescent="0.2">
      <c r="A829" s="42">
        <v>141867</v>
      </c>
      <c r="B829" s="42">
        <v>1216</v>
      </c>
      <c r="C829" s="42">
        <v>1265</v>
      </c>
      <c r="D829" s="43" t="s">
        <v>5197</v>
      </c>
      <c r="E829" s="43"/>
      <c r="F829" s="44" t="s">
        <v>1149</v>
      </c>
      <c r="G829" s="44" t="s">
        <v>4698</v>
      </c>
      <c r="H829" s="45">
        <v>744000</v>
      </c>
      <c r="I829" s="45">
        <v>0</v>
      </c>
      <c r="J829" s="45">
        <f t="shared" si="39"/>
        <v>744000</v>
      </c>
      <c r="K829" s="2">
        <v>312</v>
      </c>
      <c r="L829" s="2">
        <v>49</v>
      </c>
      <c r="M829" s="1" t="s">
        <v>4426</v>
      </c>
      <c r="N829" s="1" t="s">
        <v>4387</v>
      </c>
      <c r="O829" s="44" t="s">
        <v>4388</v>
      </c>
      <c r="P829" s="44" t="s">
        <v>4389</v>
      </c>
      <c r="Q829" s="44" t="s">
        <v>4390</v>
      </c>
      <c r="R829" s="44" t="s">
        <v>4391</v>
      </c>
      <c r="S829" s="44" t="s">
        <v>4689</v>
      </c>
      <c r="T829" s="44" t="s">
        <v>4690</v>
      </c>
      <c r="U829" s="44" t="s">
        <v>4431</v>
      </c>
      <c r="V829" s="44" t="s">
        <v>4426</v>
      </c>
      <c r="W829" s="44" t="s">
        <v>2</v>
      </c>
      <c r="X829" s="44" t="s">
        <v>4395</v>
      </c>
      <c r="Y829" s="44" t="s">
        <v>4387</v>
      </c>
    </row>
    <row r="830" spans="1:25" hidden="1" x14ac:dyDescent="0.2">
      <c r="A830" s="42">
        <v>141869</v>
      </c>
      <c r="B830" s="42">
        <v>1217</v>
      </c>
      <c r="C830" s="42">
        <v>1266</v>
      </c>
      <c r="D830" s="43" t="s">
        <v>5197</v>
      </c>
      <c r="E830" s="43"/>
      <c r="F830" s="44" t="s">
        <v>1149</v>
      </c>
      <c r="G830" s="44" t="s">
        <v>4699</v>
      </c>
      <c r="H830" s="45">
        <v>437000</v>
      </c>
      <c r="I830" s="45">
        <v>0</v>
      </c>
      <c r="J830" s="45">
        <f t="shared" si="39"/>
        <v>437000</v>
      </c>
      <c r="K830" s="2">
        <v>312</v>
      </c>
      <c r="L830" s="2">
        <v>49</v>
      </c>
      <c r="M830" s="1" t="s">
        <v>4426</v>
      </c>
      <c r="N830" s="1" t="s">
        <v>4387</v>
      </c>
      <c r="O830" s="44" t="s">
        <v>4388</v>
      </c>
      <c r="P830" s="44" t="s">
        <v>4389</v>
      </c>
      <c r="Q830" s="44" t="s">
        <v>4390</v>
      </c>
      <c r="R830" s="44" t="s">
        <v>4391</v>
      </c>
      <c r="S830" s="44" t="s">
        <v>4689</v>
      </c>
      <c r="T830" s="44" t="s">
        <v>4690</v>
      </c>
      <c r="U830" s="44" t="s">
        <v>4431</v>
      </c>
      <c r="V830" s="44" t="s">
        <v>4426</v>
      </c>
      <c r="W830" s="44" t="s">
        <v>2</v>
      </c>
      <c r="X830" s="44" t="s">
        <v>4395</v>
      </c>
      <c r="Y830" s="44" t="s">
        <v>4387</v>
      </c>
    </row>
    <row r="831" spans="1:25" hidden="1" x14ac:dyDescent="0.2">
      <c r="A831" s="42">
        <v>141870</v>
      </c>
      <c r="B831" s="42">
        <v>1217</v>
      </c>
      <c r="C831" s="42">
        <v>1266</v>
      </c>
      <c r="D831" s="43" t="s">
        <v>5197</v>
      </c>
      <c r="E831" s="43"/>
      <c r="F831" s="44" t="s">
        <v>1149</v>
      </c>
      <c r="G831" s="44" t="s">
        <v>4700</v>
      </c>
      <c r="H831" s="45">
        <v>240000</v>
      </c>
      <c r="I831" s="45">
        <v>0</v>
      </c>
      <c r="J831" s="45">
        <f t="shared" si="39"/>
        <v>240000</v>
      </c>
      <c r="K831" s="2">
        <v>312</v>
      </c>
      <c r="L831" s="2">
        <v>49</v>
      </c>
      <c r="M831" s="1" t="s">
        <v>4426</v>
      </c>
      <c r="N831" s="1" t="s">
        <v>4387</v>
      </c>
      <c r="O831" s="44" t="s">
        <v>4388</v>
      </c>
      <c r="P831" s="44" t="s">
        <v>4389</v>
      </c>
      <c r="Q831" s="44" t="s">
        <v>4390</v>
      </c>
      <c r="R831" s="44" t="s">
        <v>4391</v>
      </c>
      <c r="S831" s="44" t="s">
        <v>4689</v>
      </c>
      <c r="T831" s="44" t="s">
        <v>4690</v>
      </c>
      <c r="U831" s="44" t="s">
        <v>4431</v>
      </c>
      <c r="V831" s="44" t="s">
        <v>4426</v>
      </c>
      <c r="W831" s="44" t="s">
        <v>2</v>
      </c>
      <c r="X831" s="44" t="s">
        <v>4395</v>
      </c>
      <c r="Y831" s="44" t="s">
        <v>4387</v>
      </c>
    </row>
    <row r="832" spans="1:25" hidden="1" x14ac:dyDescent="0.2">
      <c r="A832" s="42">
        <v>141871</v>
      </c>
      <c r="B832" s="42">
        <v>1217</v>
      </c>
      <c r="C832" s="42">
        <v>1266</v>
      </c>
      <c r="D832" s="43" t="s">
        <v>5197</v>
      </c>
      <c r="E832" s="43"/>
      <c r="F832" s="44" t="s">
        <v>1149</v>
      </c>
      <c r="G832" s="44" t="s">
        <v>4701</v>
      </c>
      <c r="H832" s="45">
        <v>240000</v>
      </c>
      <c r="I832" s="45">
        <v>0</v>
      </c>
      <c r="J832" s="45">
        <f t="shared" si="39"/>
        <v>240000</v>
      </c>
      <c r="K832" s="2">
        <v>312</v>
      </c>
      <c r="L832" s="2">
        <v>49</v>
      </c>
      <c r="M832" s="1" t="s">
        <v>4426</v>
      </c>
      <c r="N832" s="1" t="s">
        <v>4387</v>
      </c>
      <c r="O832" s="44" t="s">
        <v>4388</v>
      </c>
      <c r="P832" s="44" t="s">
        <v>4389</v>
      </c>
      <c r="Q832" s="44" t="s">
        <v>4390</v>
      </c>
      <c r="R832" s="44" t="s">
        <v>4391</v>
      </c>
      <c r="S832" s="44" t="s">
        <v>4689</v>
      </c>
      <c r="T832" s="44" t="s">
        <v>4690</v>
      </c>
      <c r="U832" s="44" t="s">
        <v>4431</v>
      </c>
      <c r="V832" s="44" t="s">
        <v>4426</v>
      </c>
      <c r="W832" s="44" t="s">
        <v>2</v>
      </c>
      <c r="X832" s="44" t="s">
        <v>4395</v>
      </c>
      <c r="Y832" s="44" t="s">
        <v>4387</v>
      </c>
    </row>
    <row r="833" spans="1:25" hidden="1" x14ac:dyDescent="0.2">
      <c r="A833" s="42">
        <v>141872</v>
      </c>
      <c r="B833" s="42">
        <v>1217</v>
      </c>
      <c r="C833" s="42">
        <v>1266</v>
      </c>
      <c r="D833" s="43" t="s">
        <v>5197</v>
      </c>
      <c r="E833" s="43"/>
      <c r="F833" s="44" t="s">
        <v>1149</v>
      </c>
      <c r="G833" s="44" t="s">
        <v>4702</v>
      </c>
      <c r="H833" s="45">
        <v>241000</v>
      </c>
      <c r="I833" s="45">
        <v>0</v>
      </c>
      <c r="J833" s="45">
        <f t="shared" si="39"/>
        <v>241000</v>
      </c>
      <c r="K833" s="2">
        <v>312</v>
      </c>
      <c r="L833" s="2">
        <v>49</v>
      </c>
      <c r="M833" s="1" t="s">
        <v>4426</v>
      </c>
      <c r="N833" s="1" t="s">
        <v>4387</v>
      </c>
      <c r="O833" s="44" t="s">
        <v>4388</v>
      </c>
      <c r="P833" s="44" t="s">
        <v>4389</v>
      </c>
      <c r="Q833" s="44" t="s">
        <v>4390</v>
      </c>
      <c r="R833" s="44" t="s">
        <v>4391</v>
      </c>
      <c r="S833" s="44" t="s">
        <v>4689</v>
      </c>
      <c r="T833" s="44" t="s">
        <v>4690</v>
      </c>
      <c r="U833" s="44" t="s">
        <v>4431</v>
      </c>
      <c r="V833" s="44" t="s">
        <v>4426</v>
      </c>
      <c r="W833" s="44" t="s">
        <v>2</v>
      </c>
      <c r="X833" s="44" t="s">
        <v>4395</v>
      </c>
      <c r="Y833" s="44" t="s">
        <v>4387</v>
      </c>
    </row>
    <row r="834" spans="1:25" hidden="1" x14ac:dyDescent="0.2">
      <c r="A834" s="42">
        <v>141873</v>
      </c>
      <c r="B834" s="42">
        <v>1217</v>
      </c>
      <c r="C834" s="42">
        <v>1266</v>
      </c>
      <c r="D834" s="43" t="s">
        <v>5197</v>
      </c>
      <c r="E834" s="43"/>
      <c r="F834" s="44" t="s">
        <v>1149</v>
      </c>
      <c r="G834" s="44" t="s">
        <v>4703</v>
      </c>
      <c r="H834" s="45">
        <v>493000</v>
      </c>
      <c r="I834" s="45">
        <v>0</v>
      </c>
      <c r="J834" s="45">
        <f t="shared" si="39"/>
        <v>493000</v>
      </c>
      <c r="K834" s="2">
        <v>312</v>
      </c>
      <c r="L834" s="2">
        <v>49</v>
      </c>
      <c r="M834" s="1" t="s">
        <v>4426</v>
      </c>
      <c r="N834" s="1" t="s">
        <v>4387</v>
      </c>
      <c r="O834" s="44" t="s">
        <v>4388</v>
      </c>
      <c r="P834" s="44" t="s">
        <v>4389</v>
      </c>
      <c r="Q834" s="44" t="s">
        <v>4390</v>
      </c>
      <c r="R834" s="44" t="s">
        <v>4391</v>
      </c>
      <c r="S834" s="44" t="s">
        <v>4689</v>
      </c>
      <c r="T834" s="44" t="s">
        <v>4690</v>
      </c>
      <c r="U834" s="44" t="s">
        <v>4431</v>
      </c>
      <c r="V834" s="44" t="s">
        <v>4426</v>
      </c>
      <c r="W834" s="44" t="s">
        <v>2</v>
      </c>
      <c r="X834" s="44" t="s">
        <v>4395</v>
      </c>
      <c r="Y834" s="44" t="s">
        <v>4387</v>
      </c>
    </row>
    <row r="835" spans="1:25" hidden="1" x14ac:dyDescent="0.2">
      <c r="A835" s="42">
        <v>141874</v>
      </c>
      <c r="B835" s="42">
        <v>1217</v>
      </c>
      <c r="C835" s="42">
        <v>1266</v>
      </c>
      <c r="D835" s="43" t="s">
        <v>5197</v>
      </c>
      <c r="E835" s="43"/>
      <c r="F835" s="44" t="s">
        <v>1149</v>
      </c>
      <c r="G835" s="44" t="s">
        <v>4704</v>
      </c>
      <c r="H835" s="45">
        <v>240000</v>
      </c>
      <c r="I835" s="45">
        <v>0</v>
      </c>
      <c r="J835" s="45">
        <f t="shared" si="39"/>
        <v>240000</v>
      </c>
      <c r="K835" s="2">
        <v>312</v>
      </c>
      <c r="L835" s="2">
        <v>49</v>
      </c>
      <c r="M835" s="1" t="s">
        <v>4426</v>
      </c>
      <c r="N835" s="1" t="s">
        <v>4387</v>
      </c>
      <c r="O835" s="44" t="s">
        <v>4388</v>
      </c>
      <c r="P835" s="44" t="s">
        <v>4389</v>
      </c>
      <c r="Q835" s="44" t="s">
        <v>4390</v>
      </c>
      <c r="R835" s="44" t="s">
        <v>4391</v>
      </c>
      <c r="S835" s="44" t="s">
        <v>4689</v>
      </c>
      <c r="T835" s="44" t="s">
        <v>4690</v>
      </c>
      <c r="U835" s="44" t="s">
        <v>4431</v>
      </c>
      <c r="V835" s="44" t="s">
        <v>4426</v>
      </c>
      <c r="W835" s="44" t="s">
        <v>2</v>
      </c>
      <c r="X835" s="44" t="s">
        <v>4395</v>
      </c>
      <c r="Y835" s="44" t="s">
        <v>4387</v>
      </c>
    </row>
    <row r="836" spans="1:25" hidden="1" x14ac:dyDescent="0.2">
      <c r="A836" s="42">
        <v>141875</v>
      </c>
      <c r="B836" s="42">
        <v>1217</v>
      </c>
      <c r="C836" s="42">
        <v>1266</v>
      </c>
      <c r="D836" s="43" t="s">
        <v>5197</v>
      </c>
      <c r="E836" s="43"/>
      <c r="F836" s="44" t="s">
        <v>1149</v>
      </c>
      <c r="G836" s="44" t="s">
        <v>4705</v>
      </c>
      <c r="H836" s="45">
        <v>209000</v>
      </c>
      <c r="I836" s="45">
        <v>0</v>
      </c>
      <c r="J836" s="45">
        <f t="shared" si="39"/>
        <v>209000</v>
      </c>
      <c r="K836" s="2">
        <v>312</v>
      </c>
      <c r="L836" s="2">
        <v>49</v>
      </c>
      <c r="M836" s="1" t="s">
        <v>4426</v>
      </c>
      <c r="N836" s="1" t="s">
        <v>4387</v>
      </c>
      <c r="O836" s="44" t="s">
        <v>4388</v>
      </c>
      <c r="P836" s="44" t="s">
        <v>4389</v>
      </c>
      <c r="Q836" s="44" t="s">
        <v>4390</v>
      </c>
      <c r="R836" s="44" t="s">
        <v>4391</v>
      </c>
      <c r="S836" s="44" t="s">
        <v>4689</v>
      </c>
      <c r="T836" s="44" t="s">
        <v>4690</v>
      </c>
      <c r="U836" s="44" t="s">
        <v>4431</v>
      </c>
      <c r="V836" s="44" t="s">
        <v>4426</v>
      </c>
      <c r="W836" s="44" t="s">
        <v>2</v>
      </c>
      <c r="X836" s="44" t="s">
        <v>4395</v>
      </c>
      <c r="Y836" s="44" t="s">
        <v>4387</v>
      </c>
    </row>
    <row r="837" spans="1:25" hidden="1" x14ac:dyDescent="0.2">
      <c r="A837" s="42">
        <v>141876</v>
      </c>
      <c r="B837" s="42">
        <v>1217</v>
      </c>
      <c r="C837" s="42">
        <v>1266</v>
      </c>
      <c r="D837" s="43" t="s">
        <v>5197</v>
      </c>
      <c r="E837" s="43"/>
      <c r="F837" s="44" t="s">
        <v>1149</v>
      </c>
      <c r="G837" s="44" t="s">
        <v>4706</v>
      </c>
      <c r="H837" s="45">
        <v>295000</v>
      </c>
      <c r="I837" s="45">
        <v>0</v>
      </c>
      <c r="J837" s="45">
        <f t="shared" si="39"/>
        <v>295000</v>
      </c>
      <c r="K837" s="2">
        <v>312</v>
      </c>
      <c r="L837" s="2">
        <v>49</v>
      </c>
      <c r="M837" s="1" t="s">
        <v>4426</v>
      </c>
      <c r="N837" s="1" t="s">
        <v>4387</v>
      </c>
      <c r="O837" s="44" t="s">
        <v>4388</v>
      </c>
      <c r="P837" s="44" t="s">
        <v>4389</v>
      </c>
      <c r="Q837" s="44" t="s">
        <v>4390</v>
      </c>
      <c r="R837" s="44" t="s">
        <v>4391</v>
      </c>
      <c r="S837" s="44" t="s">
        <v>4689</v>
      </c>
      <c r="T837" s="44" t="s">
        <v>4690</v>
      </c>
      <c r="U837" s="44" t="s">
        <v>4431</v>
      </c>
      <c r="V837" s="44" t="s">
        <v>4426</v>
      </c>
      <c r="W837" s="44" t="s">
        <v>2</v>
      </c>
      <c r="X837" s="44" t="s">
        <v>4395</v>
      </c>
      <c r="Y837" s="44" t="s">
        <v>4387</v>
      </c>
    </row>
    <row r="838" spans="1:25" hidden="1" x14ac:dyDescent="0.2">
      <c r="A838" s="42">
        <v>141877</v>
      </c>
      <c r="B838" s="42">
        <v>1217</v>
      </c>
      <c r="C838" s="42">
        <v>1266</v>
      </c>
      <c r="D838" s="43" t="s">
        <v>5197</v>
      </c>
      <c r="E838" s="43"/>
      <c r="F838" s="44" t="s">
        <v>1149</v>
      </c>
      <c r="G838" s="44" t="s">
        <v>4707</v>
      </c>
      <c r="H838" s="45">
        <v>1163000</v>
      </c>
      <c r="I838" s="45">
        <v>0</v>
      </c>
      <c r="J838" s="45">
        <f t="shared" si="39"/>
        <v>1163000</v>
      </c>
      <c r="K838" s="2">
        <v>312</v>
      </c>
      <c r="L838" s="2">
        <v>49</v>
      </c>
      <c r="M838" s="1" t="s">
        <v>4426</v>
      </c>
      <c r="N838" s="1" t="s">
        <v>4387</v>
      </c>
      <c r="O838" s="44" t="s">
        <v>4388</v>
      </c>
      <c r="P838" s="44" t="s">
        <v>4389</v>
      </c>
      <c r="Q838" s="44" t="s">
        <v>4390</v>
      </c>
      <c r="R838" s="44" t="s">
        <v>4391</v>
      </c>
      <c r="S838" s="44" t="s">
        <v>4689</v>
      </c>
      <c r="T838" s="44" t="s">
        <v>4690</v>
      </c>
      <c r="U838" s="44" t="s">
        <v>4431</v>
      </c>
      <c r="V838" s="44" t="s">
        <v>4426</v>
      </c>
      <c r="W838" s="44" t="s">
        <v>2</v>
      </c>
      <c r="X838" s="44" t="s">
        <v>4395</v>
      </c>
      <c r="Y838" s="44" t="s">
        <v>4387</v>
      </c>
    </row>
    <row r="839" spans="1:25" hidden="1" x14ac:dyDescent="0.2">
      <c r="A839" s="42">
        <v>141878</v>
      </c>
      <c r="B839" s="42">
        <v>1217</v>
      </c>
      <c r="C839" s="42">
        <v>1266</v>
      </c>
      <c r="D839" s="43" t="s">
        <v>5197</v>
      </c>
      <c r="E839" s="43"/>
      <c r="F839" s="44" t="s">
        <v>1149</v>
      </c>
      <c r="G839" s="44" t="s">
        <v>4708</v>
      </c>
      <c r="H839" s="45">
        <v>349000</v>
      </c>
      <c r="I839" s="45">
        <v>0</v>
      </c>
      <c r="J839" s="45">
        <f t="shared" si="39"/>
        <v>349000</v>
      </c>
      <c r="K839" s="2">
        <v>312</v>
      </c>
      <c r="L839" s="2">
        <v>49</v>
      </c>
      <c r="M839" s="1" t="s">
        <v>4426</v>
      </c>
      <c r="N839" s="1" t="s">
        <v>4387</v>
      </c>
      <c r="O839" s="44" t="s">
        <v>4388</v>
      </c>
      <c r="P839" s="44" t="s">
        <v>4389</v>
      </c>
      <c r="Q839" s="44" t="s">
        <v>4390</v>
      </c>
      <c r="R839" s="44" t="s">
        <v>4391</v>
      </c>
      <c r="S839" s="44" t="s">
        <v>4689</v>
      </c>
      <c r="T839" s="44" t="s">
        <v>4690</v>
      </c>
      <c r="U839" s="44" t="s">
        <v>4431</v>
      </c>
      <c r="V839" s="44" t="s">
        <v>4426</v>
      </c>
      <c r="W839" s="44" t="s">
        <v>2</v>
      </c>
      <c r="X839" s="44" t="s">
        <v>4395</v>
      </c>
      <c r="Y839" s="44" t="s">
        <v>4387</v>
      </c>
    </row>
    <row r="840" spans="1:25" hidden="1" x14ac:dyDescent="0.2">
      <c r="A840" s="42">
        <v>141879</v>
      </c>
      <c r="B840" s="42">
        <v>1217</v>
      </c>
      <c r="C840" s="42">
        <v>1266</v>
      </c>
      <c r="D840" s="43" t="s">
        <v>5197</v>
      </c>
      <c r="E840" s="43"/>
      <c r="F840" s="44" t="s">
        <v>1149</v>
      </c>
      <c r="G840" s="44" t="s">
        <v>4709</v>
      </c>
      <c r="H840" s="45">
        <v>295000</v>
      </c>
      <c r="I840" s="45">
        <v>0</v>
      </c>
      <c r="J840" s="45">
        <f t="shared" si="39"/>
        <v>295000</v>
      </c>
      <c r="K840" s="2">
        <v>312</v>
      </c>
      <c r="L840" s="2">
        <v>49</v>
      </c>
      <c r="M840" s="1" t="s">
        <v>4426</v>
      </c>
      <c r="N840" s="1" t="s">
        <v>4387</v>
      </c>
      <c r="O840" s="44" t="s">
        <v>4388</v>
      </c>
      <c r="P840" s="44" t="s">
        <v>4389</v>
      </c>
      <c r="Q840" s="44" t="s">
        <v>4390</v>
      </c>
      <c r="R840" s="44" t="s">
        <v>4391</v>
      </c>
      <c r="S840" s="44" t="s">
        <v>4689</v>
      </c>
      <c r="T840" s="44" t="s">
        <v>4690</v>
      </c>
      <c r="U840" s="44" t="s">
        <v>4431</v>
      </c>
      <c r="V840" s="44" t="s">
        <v>4426</v>
      </c>
      <c r="W840" s="44" t="s">
        <v>2</v>
      </c>
      <c r="X840" s="44" t="s">
        <v>4395</v>
      </c>
      <c r="Y840" s="44" t="s">
        <v>4387</v>
      </c>
    </row>
    <row r="841" spans="1:25" hidden="1" x14ac:dyDescent="0.2">
      <c r="A841" s="42">
        <v>141880</v>
      </c>
      <c r="B841" s="42">
        <v>1217</v>
      </c>
      <c r="C841" s="42">
        <v>1266</v>
      </c>
      <c r="D841" s="43" t="s">
        <v>5197</v>
      </c>
      <c r="E841" s="43"/>
      <c r="F841" s="44" t="s">
        <v>1149</v>
      </c>
      <c r="G841" s="44" t="s">
        <v>4710</v>
      </c>
      <c r="H841" s="45">
        <v>374000</v>
      </c>
      <c r="I841" s="45">
        <v>0</v>
      </c>
      <c r="J841" s="45">
        <f t="shared" si="39"/>
        <v>374000</v>
      </c>
      <c r="K841" s="2">
        <v>312</v>
      </c>
      <c r="L841" s="2">
        <v>49</v>
      </c>
      <c r="M841" s="1" t="s">
        <v>4426</v>
      </c>
      <c r="N841" s="1" t="s">
        <v>4387</v>
      </c>
      <c r="O841" s="44" t="s">
        <v>4388</v>
      </c>
      <c r="P841" s="44" t="s">
        <v>4389</v>
      </c>
      <c r="Q841" s="44" t="s">
        <v>4390</v>
      </c>
      <c r="R841" s="44" t="s">
        <v>4391</v>
      </c>
      <c r="S841" s="44" t="s">
        <v>4689</v>
      </c>
      <c r="T841" s="44" t="s">
        <v>4690</v>
      </c>
      <c r="U841" s="44" t="s">
        <v>4431</v>
      </c>
      <c r="V841" s="44" t="s">
        <v>4426</v>
      </c>
      <c r="W841" s="44" t="s">
        <v>2</v>
      </c>
      <c r="X841" s="44" t="s">
        <v>4395</v>
      </c>
      <c r="Y841" s="44" t="s">
        <v>4387</v>
      </c>
    </row>
    <row r="842" spans="1:25" hidden="1" x14ac:dyDescent="0.2">
      <c r="A842" s="42">
        <v>142015</v>
      </c>
      <c r="B842" s="42">
        <v>1287</v>
      </c>
      <c r="C842" s="42">
        <v>1272</v>
      </c>
      <c r="D842" s="43" t="s">
        <v>5197</v>
      </c>
      <c r="E842" s="43"/>
      <c r="F842" s="44" t="s">
        <v>11</v>
      </c>
      <c r="G842" s="44" t="s">
        <v>4711</v>
      </c>
      <c r="H842" s="45">
        <v>1392000</v>
      </c>
      <c r="I842" s="45">
        <v>0</v>
      </c>
      <c r="J842" s="45">
        <f t="shared" si="39"/>
        <v>1392000</v>
      </c>
      <c r="K842" s="2">
        <v>312</v>
      </c>
      <c r="L842" s="2">
        <v>49</v>
      </c>
      <c r="M842" s="1" t="s">
        <v>4426</v>
      </c>
      <c r="N842" s="1" t="s">
        <v>4387</v>
      </c>
      <c r="O842" s="44" t="s">
        <v>4388</v>
      </c>
      <c r="P842" s="44" t="s">
        <v>4389</v>
      </c>
      <c r="Q842" s="44" t="s">
        <v>4390</v>
      </c>
      <c r="R842" s="44" t="s">
        <v>4391</v>
      </c>
      <c r="S842" s="44" t="s">
        <v>4689</v>
      </c>
      <c r="T842" s="44" t="s">
        <v>4690</v>
      </c>
      <c r="U842" s="44" t="s">
        <v>4431</v>
      </c>
      <c r="V842" s="44" t="s">
        <v>4426</v>
      </c>
      <c r="W842" s="44" t="s">
        <v>2</v>
      </c>
      <c r="X842" s="44" t="s">
        <v>4395</v>
      </c>
      <c r="Y842" s="44" t="s">
        <v>4387</v>
      </c>
    </row>
    <row r="843" spans="1:25" hidden="1" x14ac:dyDescent="0.2">
      <c r="A843" s="42">
        <v>142016</v>
      </c>
      <c r="B843" s="42">
        <v>1287</v>
      </c>
      <c r="C843" s="42">
        <v>1272</v>
      </c>
      <c r="D843" s="43" t="s">
        <v>5197</v>
      </c>
      <c r="E843" s="43"/>
      <c r="F843" s="44" t="s">
        <v>11</v>
      </c>
      <c r="G843" s="44" t="s">
        <v>4712</v>
      </c>
      <c r="H843" s="45">
        <v>2226000</v>
      </c>
      <c r="I843" s="45">
        <v>0</v>
      </c>
      <c r="J843" s="45">
        <f t="shared" si="39"/>
        <v>2226000</v>
      </c>
      <c r="K843" s="2">
        <v>312</v>
      </c>
      <c r="L843" s="2">
        <v>49</v>
      </c>
      <c r="M843" s="1" t="s">
        <v>4426</v>
      </c>
      <c r="N843" s="1" t="s">
        <v>4387</v>
      </c>
      <c r="O843" s="44" t="s">
        <v>4388</v>
      </c>
      <c r="P843" s="44" t="s">
        <v>4389</v>
      </c>
      <c r="Q843" s="44" t="s">
        <v>4390</v>
      </c>
      <c r="R843" s="44" t="s">
        <v>4391</v>
      </c>
      <c r="S843" s="44" t="s">
        <v>4689</v>
      </c>
      <c r="T843" s="44" t="s">
        <v>4690</v>
      </c>
      <c r="U843" s="44" t="s">
        <v>4431</v>
      </c>
      <c r="V843" s="44" t="s">
        <v>4426</v>
      </c>
      <c r="W843" s="44" t="s">
        <v>2</v>
      </c>
      <c r="X843" s="44" t="s">
        <v>4395</v>
      </c>
      <c r="Y843" s="44" t="s">
        <v>4387</v>
      </c>
    </row>
    <row r="844" spans="1:25" hidden="1" x14ac:dyDescent="0.2">
      <c r="A844" s="42">
        <v>146666</v>
      </c>
      <c r="B844" s="42">
        <v>1424</v>
      </c>
      <c r="C844" s="42">
        <v>1427</v>
      </c>
      <c r="D844" s="43" t="s">
        <v>5197</v>
      </c>
      <c r="E844" s="42"/>
      <c r="F844" s="44" t="s">
        <v>582</v>
      </c>
      <c r="G844" s="44" t="s">
        <v>3030</v>
      </c>
      <c r="H844" s="45">
        <v>220200</v>
      </c>
      <c r="I844" s="45">
        <v>0</v>
      </c>
      <c r="J844" s="45">
        <f t="shared" si="39"/>
        <v>220200</v>
      </c>
      <c r="K844" s="2">
        <v>312</v>
      </c>
      <c r="L844" s="2">
        <v>49</v>
      </c>
      <c r="M844" s="1" t="s">
        <v>4426</v>
      </c>
      <c r="N844" s="1" t="s">
        <v>4387</v>
      </c>
      <c r="O844" s="44" t="s">
        <v>4388</v>
      </c>
      <c r="P844" s="44" t="s">
        <v>4389</v>
      </c>
      <c r="Q844" s="44" t="s">
        <v>4390</v>
      </c>
      <c r="R844" s="44" t="s">
        <v>4391</v>
      </c>
      <c r="S844" s="44" t="s">
        <v>4689</v>
      </c>
      <c r="T844" s="44" t="s">
        <v>4690</v>
      </c>
      <c r="U844" s="44" t="s">
        <v>4431</v>
      </c>
      <c r="V844" s="44" t="s">
        <v>4426</v>
      </c>
      <c r="W844" s="44" t="s">
        <v>2</v>
      </c>
      <c r="X844" s="44" t="s">
        <v>4395</v>
      </c>
      <c r="Y844" s="44" t="s">
        <v>4387</v>
      </c>
    </row>
    <row r="845" spans="1:25" hidden="1" x14ac:dyDescent="0.2">
      <c r="A845" s="42">
        <v>146667</v>
      </c>
      <c r="B845" s="42">
        <v>1424</v>
      </c>
      <c r="C845" s="42">
        <v>1427</v>
      </c>
      <c r="D845" s="43" t="s">
        <v>5197</v>
      </c>
      <c r="E845" s="42"/>
      <c r="F845" s="44" t="s">
        <v>582</v>
      </c>
      <c r="G845" s="44" t="s">
        <v>3030</v>
      </c>
      <c r="H845" s="45">
        <v>19800</v>
      </c>
      <c r="I845" s="45">
        <v>0</v>
      </c>
      <c r="J845" s="45">
        <f t="shared" si="39"/>
        <v>19800</v>
      </c>
      <c r="K845" s="2">
        <v>312</v>
      </c>
      <c r="L845" s="2">
        <v>49</v>
      </c>
      <c r="M845" s="1" t="s">
        <v>4426</v>
      </c>
      <c r="N845" s="1" t="s">
        <v>4387</v>
      </c>
      <c r="O845" s="44" t="s">
        <v>4388</v>
      </c>
      <c r="P845" s="44" t="s">
        <v>4389</v>
      </c>
      <c r="Q845" s="44" t="s">
        <v>4390</v>
      </c>
      <c r="R845" s="44" t="s">
        <v>4391</v>
      </c>
      <c r="S845" s="44" t="s">
        <v>4689</v>
      </c>
      <c r="T845" s="44" t="s">
        <v>4690</v>
      </c>
      <c r="U845" s="44" t="s">
        <v>4431</v>
      </c>
      <c r="V845" s="44" t="s">
        <v>4426</v>
      </c>
      <c r="W845" s="44" t="s">
        <v>2</v>
      </c>
      <c r="X845" s="44" t="s">
        <v>4395</v>
      </c>
      <c r="Y845" s="44" t="s">
        <v>4387</v>
      </c>
    </row>
    <row r="846" spans="1:25" hidden="1" x14ac:dyDescent="0.2">
      <c r="A846" s="42">
        <v>146670</v>
      </c>
      <c r="B846" s="42">
        <v>1424</v>
      </c>
      <c r="C846" s="42">
        <v>1427</v>
      </c>
      <c r="D846" s="43" t="s">
        <v>5197</v>
      </c>
      <c r="E846" s="42"/>
      <c r="F846" s="44" t="s">
        <v>582</v>
      </c>
      <c r="G846" s="44" t="s">
        <v>3033</v>
      </c>
      <c r="H846" s="45">
        <v>220200</v>
      </c>
      <c r="I846" s="45">
        <v>0</v>
      </c>
      <c r="J846" s="45">
        <f t="shared" si="39"/>
        <v>220200</v>
      </c>
      <c r="K846" s="2">
        <v>312</v>
      </c>
      <c r="L846" s="2">
        <v>49</v>
      </c>
      <c r="M846" s="1" t="s">
        <v>4426</v>
      </c>
      <c r="N846" s="1" t="s">
        <v>4387</v>
      </c>
      <c r="O846" s="44" t="s">
        <v>4388</v>
      </c>
      <c r="P846" s="44" t="s">
        <v>4389</v>
      </c>
      <c r="Q846" s="44" t="s">
        <v>4390</v>
      </c>
      <c r="R846" s="44" t="s">
        <v>4391</v>
      </c>
      <c r="S846" s="44" t="s">
        <v>4689</v>
      </c>
      <c r="T846" s="44" t="s">
        <v>4690</v>
      </c>
      <c r="U846" s="44" t="s">
        <v>4431</v>
      </c>
      <c r="V846" s="44" t="s">
        <v>4426</v>
      </c>
      <c r="W846" s="44" t="s">
        <v>2</v>
      </c>
      <c r="X846" s="44" t="s">
        <v>4395</v>
      </c>
      <c r="Y846" s="44" t="s">
        <v>4387</v>
      </c>
    </row>
    <row r="847" spans="1:25" hidden="1" x14ac:dyDescent="0.2">
      <c r="A847" s="42">
        <v>146671</v>
      </c>
      <c r="B847" s="42">
        <v>1424</v>
      </c>
      <c r="C847" s="42">
        <v>1427</v>
      </c>
      <c r="D847" s="43" t="s">
        <v>5197</v>
      </c>
      <c r="E847" s="42"/>
      <c r="F847" s="44" t="s">
        <v>582</v>
      </c>
      <c r="G847" s="44" t="s">
        <v>3033</v>
      </c>
      <c r="H847" s="45">
        <v>19800</v>
      </c>
      <c r="I847" s="45">
        <v>0</v>
      </c>
      <c r="J847" s="45">
        <f t="shared" si="39"/>
        <v>19800</v>
      </c>
      <c r="K847" s="2">
        <v>312</v>
      </c>
      <c r="L847" s="2">
        <v>49</v>
      </c>
      <c r="M847" s="1" t="s">
        <v>4426</v>
      </c>
      <c r="N847" s="1" t="s">
        <v>4387</v>
      </c>
      <c r="O847" s="44" t="s">
        <v>4388</v>
      </c>
      <c r="P847" s="44" t="s">
        <v>4389</v>
      </c>
      <c r="Q847" s="44" t="s">
        <v>4390</v>
      </c>
      <c r="R847" s="44" t="s">
        <v>4391</v>
      </c>
      <c r="S847" s="44" t="s">
        <v>4689</v>
      </c>
      <c r="T847" s="44" t="s">
        <v>4690</v>
      </c>
      <c r="U847" s="44" t="s">
        <v>4431</v>
      </c>
      <c r="V847" s="44" t="s">
        <v>4426</v>
      </c>
      <c r="W847" s="44" t="s">
        <v>2</v>
      </c>
      <c r="X847" s="44" t="s">
        <v>4395</v>
      </c>
      <c r="Y847" s="44" t="s">
        <v>4387</v>
      </c>
    </row>
    <row r="848" spans="1:25" hidden="1" x14ac:dyDescent="0.2">
      <c r="A848" s="42">
        <v>146674</v>
      </c>
      <c r="B848" s="42">
        <v>1424</v>
      </c>
      <c r="C848" s="42">
        <v>1427</v>
      </c>
      <c r="D848" s="43" t="s">
        <v>5197</v>
      </c>
      <c r="E848" s="42"/>
      <c r="F848" s="44" t="s">
        <v>582</v>
      </c>
      <c r="G848" s="44" t="s">
        <v>3034</v>
      </c>
      <c r="H848" s="45">
        <v>220200</v>
      </c>
      <c r="I848" s="45">
        <v>0</v>
      </c>
      <c r="J848" s="45">
        <f t="shared" si="39"/>
        <v>220200</v>
      </c>
      <c r="K848" s="2">
        <v>312</v>
      </c>
      <c r="L848" s="2">
        <v>49</v>
      </c>
      <c r="M848" s="1" t="s">
        <v>4426</v>
      </c>
      <c r="N848" s="1" t="s">
        <v>4387</v>
      </c>
      <c r="O848" s="44" t="s">
        <v>4388</v>
      </c>
      <c r="P848" s="44" t="s">
        <v>4389</v>
      </c>
      <c r="Q848" s="44" t="s">
        <v>4390</v>
      </c>
      <c r="R848" s="44" t="s">
        <v>4391</v>
      </c>
      <c r="S848" s="44" t="s">
        <v>4689</v>
      </c>
      <c r="T848" s="44" t="s">
        <v>4690</v>
      </c>
      <c r="U848" s="44" t="s">
        <v>4431</v>
      </c>
      <c r="V848" s="44" t="s">
        <v>4426</v>
      </c>
      <c r="W848" s="44" t="s">
        <v>2</v>
      </c>
      <c r="X848" s="44" t="s">
        <v>4395</v>
      </c>
      <c r="Y848" s="44" t="s">
        <v>4387</v>
      </c>
    </row>
    <row r="849" spans="1:25" hidden="1" x14ac:dyDescent="0.2">
      <c r="A849" s="42">
        <v>146675</v>
      </c>
      <c r="B849" s="42">
        <v>1424</v>
      </c>
      <c r="C849" s="42">
        <v>1427</v>
      </c>
      <c r="D849" s="43" t="s">
        <v>5197</v>
      </c>
      <c r="E849" s="42"/>
      <c r="F849" s="44" t="s">
        <v>582</v>
      </c>
      <c r="G849" s="44" t="s">
        <v>3034</v>
      </c>
      <c r="H849" s="45">
        <v>19800</v>
      </c>
      <c r="I849" s="45">
        <v>0</v>
      </c>
      <c r="J849" s="45">
        <f t="shared" si="39"/>
        <v>19800</v>
      </c>
      <c r="K849" s="2">
        <v>312</v>
      </c>
      <c r="L849" s="2">
        <v>49</v>
      </c>
      <c r="M849" s="1" t="s">
        <v>4426</v>
      </c>
      <c r="N849" s="1" t="s">
        <v>4387</v>
      </c>
      <c r="O849" s="44" t="s">
        <v>4388</v>
      </c>
      <c r="P849" s="44" t="s">
        <v>4389</v>
      </c>
      <c r="Q849" s="44" t="s">
        <v>4390</v>
      </c>
      <c r="R849" s="44" t="s">
        <v>4391</v>
      </c>
      <c r="S849" s="44" t="s">
        <v>4689</v>
      </c>
      <c r="T849" s="44" t="s">
        <v>4690</v>
      </c>
      <c r="U849" s="44" t="s">
        <v>4431</v>
      </c>
      <c r="V849" s="44" t="s">
        <v>4426</v>
      </c>
      <c r="W849" s="44" t="s">
        <v>2</v>
      </c>
      <c r="X849" s="44" t="s">
        <v>4395</v>
      </c>
      <c r="Y849" s="44" t="s">
        <v>4387</v>
      </c>
    </row>
    <row r="850" spans="1:25" hidden="1" x14ac:dyDescent="0.2">
      <c r="A850" s="42">
        <v>146678</v>
      </c>
      <c r="B850" s="42">
        <v>1424</v>
      </c>
      <c r="C850" s="42">
        <v>1427</v>
      </c>
      <c r="D850" s="43" t="s">
        <v>5197</v>
      </c>
      <c r="E850" s="42"/>
      <c r="F850" s="44" t="s">
        <v>582</v>
      </c>
      <c r="G850" s="44" t="s">
        <v>3035</v>
      </c>
      <c r="H850" s="45">
        <v>220200</v>
      </c>
      <c r="I850" s="45">
        <v>0</v>
      </c>
      <c r="J850" s="45">
        <f t="shared" si="39"/>
        <v>220200</v>
      </c>
      <c r="K850" s="2">
        <v>312</v>
      </c>
      <c r="L850" s="2">
        <v>49</v>
      </c>
      <c r="M850" s="1" t="s">
        <v>4426</v>
      </c>
      <c r="N850" s="1" t="s">
        <v>4387</v>
      </c>
      <c r="O850" s="44" t="s">
        <v>4388</v>
      </c>
      <c r="P850" s="44" t="s">
        <v>4389</v>
      </c>
      <c r="Q850" s="44" t="s">
        <v>4390</v>
      </c>
      <c r="R850" s="44" t="s">
        <v>4391</v>
      </c>
      <c r="S850" s="44" t="s">
        <v>4689</v>
      </c>
      <c r="T850" s="44" t="s">
        <v>4690</v>
      </c>
      <c r="U850" s="44" t="s">
        <v>4431</v>
      </c>
      <c r="V850" s="44" t="s">
        <v>4426</v>
      </c>
      <c r="W850" s="44" t="s">
        <v>2</v>
      </c>
      <c r="X850" s="44" t="s">
        <v>4395</v>
      </c>
      <c r="Y850" s="44" t="s">
        <v>4387</v>
      </c>
    </row>
    <row r="851" spans="1:25" hidden="1" x14ac:dyDescent="0.2">
      <c r="A851" s="42">
        <v>146679</v>
      </c>
      <c r="B851" s="42">
        <v>1424</v>
      </c>
      <c r="C851" s="42">
        <v>1427</v>
      </c>
      <c r="D851" s="43" t="s">
        <v>5197</v>
      </c>
      <c r="E851" s="42"/>
      <c r="F851" s="44" t="s">
        <v>582</v>
      </c>
      <c r="G851" s="44" t="s">
        <v>3035</v>
      </c>
      <c r="H851" s="45">
        <v>19800</v>
      </c>
      <c r="I851" s="45">
        <v>0</v>
      </c>
      <c r="J851" s="45">
        <f t="shared" si="39"/>
        <v>19800</v>
      </c>
      <c r="K851" s="2">
        <v>312</v>
      </c>
      <c r="L851" s="2">
        <v>49</v>
      </c>
      <c r="M851" s="1" t="s">
        <v>4426</v>
      </c>
      <c r="N851" s="1" t="s">
        <v>4387</v>
      </c>
      <c r="O851" s="44" t="s">
        <v>4388</v>
      </c>
      <c r="P851" s="44" t="s">
        <v>4389</v>
      </c>
      <c r="Q851" s="44" t="s">
        <v>4390</v>
      </c>
      <c r="R851" s="44" t="s">
        <v>4391</v>
      </c>
      <c r="S851" s="44" t="s">
        <v>4689</v>
      </c>
      <c r="T851" s="44" t="s">
        <v>4690</v>
      </c>
      <c r="U851" s="44" t="s">
        <v>4431</v>
      </c>
      <c r="V851" s="44" t="s">
        <v>4426</v>
      </c>
      <c r="W851" s="44" t="s">
        <v>2</v>
      </c>
      <c r="X851" s="44" t="s">
        <v>4395</v>
      </c>
      <c r="Y851" s="44" t="s">
        <v>4387</v>
      </c>
    </row>
    <row r="852" spans="1:25" hidden="1" x14ac:dyDescent="0.2">
      <c r="A852" s="42">
        <v>146682</v>
      </c>
      <c r="B852" s="42">
        <v>1424</v>
      </c>
      <c r="C852" s="42">
        <v>1427</v>
      </c>
      <c r="D852" s="43" t="s">
        <v>5197</v>
      </c>
      <c r="E852" s="42"/>
      <c r="F852" s="44" t="s">
        <v>582</v>
      </c>
      <c r="G852" s="44" t="s">
        <v>3036</v>
      </c>
      <c r="H852" s="45">
        <v>220200</v>
      </c>
      <c r="I852" s="45">
        <v>0</v>
      </c>
      <c r="J852" s="45">
        <f t="shared" si="39"/>
        <v>220200</v>
      </c>
      <c r="K852" s="2">
        <v>312</v>
      </c>
      <c r="L852" s="2">
        <v>49</v>
      </c>
      <c r="M852" s="1" t="s">
        <v>4426</v>
      </c>
      <c r="N852" s="1" t="s">
        <v>4387</v>
      </c>
      <c r="O852" s="44" t="s">
        <v>4388</v>
      </c>
      <c r="P852" s="44" t="s">
        <v>4389</v>
      </c>
      <c r="Q852" s="44" t="s">
        <v>4390</v>
      </c>
      <c r="R852" s="44" t="s">
        <v>4391</v>
      </c>
      <c r="S852" s="44" t="s">
        <v>4689</v>
      </c>
      <c r="T852" s="44" t="s">
        <v>4690</v>
      </c>
      <c r="U852" s="44" t="s">
        <v>4431</v>
      </c>
      <c r="V852" s="44" t="s">
        <v>4426</v>
      </c>
      <c r="W852" s="44" t="s">
        <v>2</v>
      </c>
      <c r="X852" s="44" t="s">
        <v>4395</v>
      </c>
      <c r="Y852" s="44" t="s">
        <v>4387</v>
      </c>
    </row>
    <row r="853" spans="1:25" hidden="1" x14ac:dyDescent="0.2">
      <c r="A853" s="42">
        <v>146683</v>
      </c>
      <c r="B853" s="42">
        <v>1424</v>
      </c>
      <c r="C853" s="42">
        <v>1427</v>
      </c>
      <c r="D853" s="43" t="s">
        <v>5197</v>
      </c>
      <c r="E853" s="42"/>
      <c r="F853" s="44" t="s">
        <v>582</v>
      </c>
      <c r="G853" s="44" t="s">
        <v>3036</v>
      </c>
      <c r="H853" s="45">
        <v>19800</v>
      </c>
      <c r="I853" s="45">
        <v>0</v>
      </c>
      <c r="J853" s="45">
        <f t="shared" si="39"/>
        <v>19800</v>
      </c>
      <c r="K853" s="2">
        <v>312</v>
      </c>
      <c r="L853" s="2">
        <v>49</v>
      </c>
      <c r="M853" s="1" t="s">
        <v>4426</v>
      </c>
      <c r="N853" s="1" t="s">
        <v>4387</v>
      </c>
      <c r="O853" s="44" t="s">
        <v>4388</v>
      </c>
      <c r="P853" s="44" t="s">
        <v>4389</v>
      </c>
      <c r="Q853" s="44" t="s">
        <v>4390</v>
      </c>
      <c r="R853" s="44" t="s">
        <v>4391</v>
      </c>
      <c r="S853" s="44" t="s">
        <v>4689</v>
      </c>
      <c r="T853" s="44" t="s">
        <v>4690</v>
      </c>
      <c r="U853" s="44" t="s">
        <v>4431</v>
      </c>
      <c r="V853" s="44" t="s">
        <v>4426</v>
      </c>
      <c r="W853" s="44" t="s">
        <v>2</v>
      </c>
      <c r="X853" s="44" t="s">
        <v>4395</v>
      </c>
      <c r="Y853" s="44" t="s">
        <v>4387</v>
      </c>
    </row>
    <row r="854" spans="1:25" hidden="1" x14ac:dyDescent="0.2">
      <c r="A854" s="42">
        <v>146686</v>
      </c>
      <c r="B854" s="42">
        <v>1424</v>
      </c>
      <c r="C854" s="42">
        <v>1427</v>
      </c>
      <c r="D854" s="43" t="s">
        <v>5197</v>
      </c>
      <c r="E854" s="42"/>
      <c r="F854" s="44" t="s">
        <v>582</v>
      </c>
      <c r="G854" s="44" t="s">
        <v>3037</v>
      </c>
      <c r="H854" s="45">
        <v>491735</v>
      </c>
      <c r="I854" s="45">
        <v>0</v>
      </c>
      <c r="J854" s="45">
        <f t="shared" si="39"/>
        <v>491735</v>
      </c>
      <c r="K854" s="2">
        <v>312</v>
      </c>
      <c r="L854" s="2">
        <v>49</v>
      </c>
      <c r="M854" s="1" t="s">
        <v>4426</v>
      </c>
      <c r="N854" s="1" t="s">
        <v>4387</v>
      </c>
      <c r="O854" s="44" t="s">
        <v>4388</v>
      </c>
      <c r="P854" s="44" t="s">
        <v>4389</v>
      </c>
      <c r="Q854" s="44" t="s">
        <v>4390</v>
      </c>
      <c r="R854" s="44" t="s">
        <v>4391</v>
      </c>
      <c r="S854" s="44" t="s">
        <v>4689</v>
      </c>
      <c r="T854" s="44" t="s">
        <v>4690</v>
      </c>
      <c r="U854" s="44" t="s">
        <v>4431</v>
      </c>
      <c r="V854" s="44" t="s">
        <v>4426</v>
      </c>
      <c r="W854" s="44" t="s">
        <v>2</v>
      </c>
      <c r="X854" s="44" t="s">
        <v>4395</v>
      </c>
      <c r="Y854" s="44" t="s">
        <v>4387</v>
      </c>
    </row>
    <row r="855" spans="1:25" hidden="1" x14ac:dyDescent="0.2">
      <c r="A855" s="42">
        <v>146687</v>
      </c>
      <c r="B855" s="42">
        <v>1424</v>
      </c>
      <c r="C855" s="42">
        <v>1427</v>
      </c>
      <c r="D855" s="43" t="s">
        <v>5197</v>
      </c>
      <c r="E855" s="42"/>
      <c r="F855" s="44" t="s">
        <v>582</v>
      </c>
      <c r="G855" s="44" t="s">
        <v>3037</v>
      </c>
      <c r="H855" s="45">
        <v>44265</v>
      </c>
      <c r="I855" s="45">
        <v>0</v>
      </c>
      <c r="J855" s="45">
        <f t="shared" si="39"/>
        <v>44265</v>
      </c>
      <c r="K855" s="2">
        <v>312</v>
      </c>
      <c r="L855" s="2">
        <v>49</v>
      </c>
      <c r="M855" s="1" t="s">
        <v>4426</v>
      </c>
      <c r="N855" s="1" t="s">
        <v>4387</v>
      </c>
      <c r="O855" s="44" t="s">
        <v>4388</v>
      </c>
      <c r="P855" s="44" t="s">
        <v>4389</v>
      </c>
      <c r="Q855" s="44" t="s">
        <v>4390</v>
      </c>
      <c r="R855" s="44" t="s">
        <v>4391</v>
      </c>
      <c r="S855" s="44" t="s">
        <v>4689</v>
      </c>
      <c r="T855" s="44" t="s">
        <v>4690</v>
      </c>
      <c r="U855" s="44" t="s">
        <v>4431</v>
      </c>
      <c r="V855" s="44" t="s">
        <v>4426</v>
      </c>
      <c r="W855" s="44" t="s">
        <v>2</v>
      </c>
      <c r="X855" s="44" t="s">
        <v>4395</v>
      </c>
      <c r="Y855" s="44" t="s">
        <v>4387</v>
      </c>
    </row>
    <row r="856" spans="1:25" hidden="1" x14ac:dyDescent="0.2">
      <c r="A856" s="42">
        <v>146690</v>
      </c>
      <c r="B856" s="42">
        <v>1424</v>
      </c>
      <c r="C856" s="42">
        <v>1427</v>
      </c>
      <c r="D856" s="43" t="s">
        <v>5197</v>
      </c>
      <c r="E856" s="42"/>
      <c r="F856" s="44" t="s">
        <v>582</v>
      </c>
      <c r="G856" s="44" t="s">
        <v>3038</v>
      </c>
      <c r="H856" s="45">
        <v>510111</v>
      </c>
      <c r="I856" s="45">
        <v>0</v>
      </c>
      <c r="J856" s="45">
        <f t="shared" si="39"/>
        <v>510111</v>
      </c>
      <c r="K856" s="2">
        <v>312</v>
      </c>
      <c r="L856" s="2">
        <v>49</v>
      </c>
      <c r="M856" s="1" t="s">
        <v>4426</v>
      </c>
      <c r="N856" s="1" t="s">
        <v>4387</v>
      </c>
      <c r="O856" s="44" t="s">
        <v>4388</v>
      </c>
      <c r="P856" s="44" t="s">
        <v>4389</v>
      </c>
      <c r="Q856" s="44" t="s">
        <v>4390</v>
      </c>
      <c r="R856" s="44" t="s">
        <v>4391</v>
      </c>
      <c r="S856" s="44" t="s">
        <v>4689</v>
      </c>
      <c r="T856" s="44" t="s">
        <v>4690</v>
      </c>
      <c r="U856" s="44" t="s">
        <v>4431</v>
      </c>
      <c r="V856" s="44" t="s">
        <v>4426</v>
      </c>
      <c r="W856" s="44" t="s">
        <v>2</v>
      </c>
      <c r="X856" s="44" t="s">
        <v>4395</v>
      </c>
      <c r="Y856" s="44" t="s">
        <v>4387</v>
      </c>
    </row>
    <row r="857" spans="1:25" hidden="1" x14ac:dyDescent="0.2">
      <c r="A857" s="42">
        <v>146691</v>
      </c>
      <c r="B857" s="42">
        <v>1424</v>
      </c>
      <c r="C857" s="42">
        <v>1427</v>
      </c>
      <c r="D857" s="43" t="s">
        <v>5197</v>
      </c>
      <c r="E857" s="42"/>
      <c r="F857" s="44" t="s">
        <v>582</v>
      </c>
      <c r="G857" s="44" t="s">
        <v>3038</v>
      </c>
      <c r="H857" s="45">
        <v>45889</v>
      </c>
      <c r="I857" s="45">
        <v>0</v>
      </c>
      <c r="J857" s="45">
        <f t="shared" si="39"/>
        <v>45889</v>
      </c>
      <c r="K857" s="2">
        <v>312</v>
      </c>
      <c r="L857" s="2">
        <v>49</v>
      </c>
      <c r="M857" s="1" t="s">
        <v>4426</v>
      </c>
      <c r="N857" s="1" t="s">
        <v>4387</v>
      </c>
      <c r="O857" s="44" t="s">
        <v>4388</v>
      </c>
      <c r="P857" s="44" t="s">
        <v>4389</v>
      </c>
      <c r="Q857" s="44" t="s">
        <v>4390</v>
      </c>
      <c r="R857" s="44" t="s">
        <v>4391</v>
      </c>
      <c r="S857" s="44" t="s">
        <v>4689</v>
      </c>
      <c r="T857" s="44" t="s">
        <v>4690</v>
      </c>
      <c r="U857" s="44" t="s">
        <v>4431</v>
      </c>
      <c r="V857" s="44" t="s">
        <v>4426</v>
      </c>
      <c r="W857" s="44" t="s">
        <v>2</v>
      </c>
      <c r="X857" s="44" t="s">
        <v>4395</v>
      </c>
      <c r="Y857" s="44" t="s">
        <v>4387</v>
      </c>
    </row>
    <row r="858" spans="1:25" hidden="1" x14ac:dyDescent="0.2">
      <c r="A858" s="42">
        <v>146694</v>
      </c>
      <c r="B858" s="42">
        <v>1424</v>
      </c>
      <c r="C858" s="42">
        <v>1427</v>
      </c>
      <c r="D858" s="43" t="s">
        <v>5197</v>
      </c>
      <c r="E858" s="42"/>
      <c r="F858" s="44" t="s">
        <v>582</v>
      </c>
      <c r="G858" s="44" t="s">
        <v>3039</v>
      </c>
      <c r="H858" s="45">
        <v>755081</v>
      </c>
      <c r="I858" s="45">
        <v>0</v>
      </c>
      <c r="J858" s="45">
        <f t="shared" si="39"/>
        <v>755081</v>
      </c>
      <c r="K858" s="2">
        <v>312</v>
      </c>
      <c r="L858" s="2">
        <v>49</v>
      </c>
      <c r="M858" s="1" t="s">
        <v>4426</v>
      </c>
      <c r="N858" s="1" t="s">
        <v>4387</v>
      </c>
      <c r="O858" s="44" t="s">
        <v>4388</v>
      </c>
      <c r="P858" s="44" t="s">
        <v>4389</v>
      </c>
      <c r="Q858" s="44" t="s">
        <v>4390</v>
      </c>
      <c r="R858" s="44" t="s">
        <v>4391</v>
      </c>
      <c r="S858" s="44" t="s">
        <v>4689</v>
      </c>
      <c r="T858" s="44" t="s">
        <v>4690</v>
      </c>
      <c r="U858" s="44" t="s">
        <v>4431</v>
      </c>
      <c r="V858" s="44" t="s">
        <v>4426</v>
      </c>
      <c r="W858" s="44" t="s">
        <v>2</v>
      </c>
      <c r="X858" s="44" t="s">
        <v>4395</v>
      </c>
      <c r="Y858" s="44" t="s">
        <v>4387</v>
      </c>
    </row>
    <row r="859" spans="1:25" hidden="1" x14ac:dyDescent="0.2">
      <c r="A859" s="42">
        <v>146695</v>
      </c>
      <c r="B859" s="42">
        <v>1424</v>
      </c>
      <c r="C859" s="42">
        <v>1427</v>
      </c>
      <c r="D859" s="43" t="s">
        <v>5197</v>
      </c>
      <c r="E859" s="42"/>
      <c r="F859" s="44" t="s">
        <v>582</v>
      </c>
      <c r="G859" s="44" t="s">
        <v>3039</v>
      </c>
      <c r="H859" s="45">
        <v>67919</v>
      </c>
      <c r="I859" s="45">
        <v>0</v>
      </c>
      <c r="J859" s="45">
        <f t="shared" si="39"/>
        <v>67919</v>
      </c>
      <c r="K859" s="2">
        <v>312</v>
      </c>
      <c r="L859" s="2">
        <v>49</v>
      </c>
      <c r="M859" s="1" t="s">
        <v>4426</v>
      </c>
      <c r="N859" s="1" t="s">
        <v>4387</v>
      </c>
      <c r="O859" s="44" t="s">
        <v>4388</v>
      </c>
      <c r="P859" s="44" t="s">
        <v>4389</v>
      </c>
      <c r="Q859" s="44" t="s">
        <v>4390</v>
      </c>
      <c r="R859" s="44" t="s">
        <v>4391</v>
      </c>
      <c r="S859" s="44" t="s">
        <v>4689</v>
      </c>
      <c r="T859" s="44" t="s">
        <v>4690</v>
      </c>
      <c r="U859" s="44" t="s">
        <v>4431</v>
      </c>
      <c r="V859" s="44" t="s">
        <v>4426</v>
      </c>
      <c r="W859" s="44" t="s">
        <v>2</v>
      </c>
      <c r="X859" s="44" t="s">
        <v>4395</v>
      </c>
      <c r="Y859" s="44" t="s">
        <v>4387</v>
      </c>
    </row>
    <row r="860" spans="1:25" hidden="1" x14ac:dyDescent="0.2">
      <c r="A860" s="42">
        <v>146698</v>
      </c>
      <c r="B860" s="42">
        <v>1424</v>
      </c>
      <c r="C860" s="42">
        <v>1427</v>
      </c>
      <c r="D860" s="43" t="s">
        <v>5197</v>
      </c>
      <c r="E860" s="42"/>
      <c r="F860" s="44" t="s">
        <v>582</v>
      </c>
      <c r="G860" s="44" t="s">
        <v>4713</v>
      </c>
      <c r="H860" s="45">
        <v>54000</v>
      </c>
      <c r="I860" s="45">
        <v>0</v>
      </c>
      <c r="J860" s="45">
        <f t="shared" si="39"/>
        <v>54000</v>
      </c>
      <c r="K860" s="2">
        <v>312</v>
      </c>
      <c r="L860" s="2">
        <v>49</v>
      </c>
      <c r="M860" s="1" t="s">
        <v>4426</v>
      </c>
      <c r="N860" s="1" t="s">
        <v>4387</v>
      </c>
      <c r="O860" s="44" t="s">
        <v>4388</v>
      </c>
      <c r="P860" s="44" t="s">
        <v>4389</v>
      </c>
      <c r="Q860" s="44" t="s">
        <v>4390</v>
      </c>
      <c r="R860" s="44" t="s">
        <v>4391</v>
      </c>
      <c r="S860" s="44" t="s">
        <v>4689</v>
      </c>
      <c r="T860" s="44" t="s">
        <v>4690</v>
      </c>
      <c r="U860" s="44" t="s">
        <v>4431</v>
      </c>
      <c r="V860" s="44" t="s">
        <v>4426</v>
      </c>
      <c r="W860" s="44" t="s">
        <v>2</v>
      </c>
      <c r="X860" s="44" t="s">
        <v>4395</v>
      </c>
      <c r="Y860" s="44" t="s">
        <v>4387</v>
      </c>
    </row>
    <row r="861" spans="1:25" hidden="1" x14ac:dyDescent="0.2">
      <c r="A861" s="42">
        <v>146699</v>
      </c>
      <c r="B861" s="42">
        <v>1424</v>
      </c>
      <c r="C861" s="42">
        <v>1427</v>
      </c>
      <c r="D861" s="43" t="s">
        <v>5197</v>
      </c>
      <c r="E861" s="42"/>
      <c r="F861" s="44" t="s">
        <v>582</v>
      </c>
      <c r="G861" s="44" t="s">
        <v>3040</v>
      </c>
      <c r="H861" s="45">
        <v>273401</v>
      </c>
      <c r="I861" s="45">
        <v>0</v>
      </c>
      <c r="J861" s="45">
        <f t="shared" si="39"/>
        <v>273401</v>
      </c>
      <c r="K861" s="2">
        <v>312</v>
      </c>
      <c r="L861" s="2">
        <v>49</v>
      </c>
      <c r="M861" s="1" t="s">
        <v>4426</v>
      </c>
      <c r="N861" s="1" t="s">
        <v>4387</v>
      </c>
      <c r="O861" s="44" t="s">
        <v>4388</v>
      </c>
      <c r="P861" s="44" t="s">
        <v>4389</v>
      </c>
      <c r="Q861" s="44" t="s">
        <v>4390</v>
      </c>
      <c r="R861" s="44" t="s">
        <v>4391</v>
      </c>
      <c r="S861" s="44" t="s">
        <v>4689</v>
      </c>
      <c r="T861" s="44" t="s">
        <v>4690</v>
      </c>
      <c r="U861" s="44" t="s">
        <v>4431</v>
      </c>
      <c r="V861" s="44" t="s">
        <v>4426</v>
      </c>
      <c r="W861" s="44" t="s">
        <v>2</v>
      </c>
      <c r="X861" s="44" t="s">
        <v>4395</v>
      </c>
      <c r="Y861" s="44" t="s">
        <v>4387</v>
      </c>
    </row>
    <row r="862" spans="1:25" hidden="1" x14ac:dyDescent="0.2">
      <c r="A862" s="42">
        <v>146700</v>
      </c>
      <c r="B862" s="42">
        <v>1424</v>
      </c>
      <c r="C862" s="42">
        <v>1427</v>
      </c>
      <c r="D862" s="43" t="s">
        <v>5197</v>
      </c>
      <c r="E862" s="42"/>
      <c r="F862" s="44" t="s">
        <v>582</v>
      </c>
      <c r="G862" s="44" t="s">
        <v>3040</v>
      </c>
      <c r="H862" s="45">
        <v>24599</v>
      </c>
      <c r="I862" s="45">
        <v>0</v>
      </c>
      <c r="J862" s="45">
        <f t="shared" si="39"/>
        <v>24599</v>
      </c>
      <c r="K862" s="2">
        <v>312</v>
      </c>
      <c r="L862" s="2">
        <v>49</v>
      </c>
      <c r="M862" s="1" t="s">
        <v>4426</v>
      </c>
      <c r="N862" s="1" t="s">
        <v>4387</v>
      </c>
      <c r="O862" s="44" t="s">
        <v>4388</v>
      </c>
      <c r="P862" s="44" t="s">
        <v>4389</v>
      </c>
      <c r="Q862" s="44" t="s">
        <v>4390</v>
      </c>
      <c r="R862" s="44" t="s">
        <v>4391</v>
      </c>
      <c r="S862" s="44" t="s">
        <v>4689</v>
      </c>
      <c r="T862" s="44" t="s">
        <v>4690</v>
      </c>
      <c r="U862" s="44" t="s">
        <v>4431</v>
      </c>
      <c r="V862" s="44" t="s">
        <v>4426</v>
      </c>
      <c r="W862" s="44" t="s">
        <v>2</v>
      </c>
      <c r="X862" s="44" t="s">
        <v>4395</v>
      </c>
      <c r="Y862" s="44" t="s">
        <v>4387</v>
      </c>
    </row>
    <row r="863" spans="1:25" hidden="1" x14ac:dyDescent="0.2">
      <c r="A863" s="42">
        <v>146703</v>
      </c>
      <c r="B863" s="42">
        <v>1424</v>
      </c>
      <c r="C863" s="42">
        <v>1427</v>
      </c>
      <c r="D863" s="43" t="s">
        <v>5197</v>
      </c>
      <c r="E863" s="42"/>
      <c r="F863" s="44" t="s">
        <v>582</v>
      </c>
      <c r="G863" s="44" t="s">
        <v>3041</v>
      </c>
      <c r="H863" s="45">
        <v>59274</v>
      </c>
      <c r="I863" s="45">
        <v>0</v>
      </c>
      <c r="J863" s="45">
        <f t="shared" si="39"/>
        <v>59274</v>
      </c>
      <c r="K863" s="2">
        <v>312</v>
      </c>
      <c r="L863" s="2">
        <v>49</v>
      </c>
      <c r="M863" s="1" t="s">
        <v>4426</v>
      </c>
      <c r="N863" s="1" t="s">
        <v>4387</v>
      </c>
      <c r="O863" s="44" t="s">
        <v>4388</v>
      </c>
      <c r="P863" s="44" t="s">
        <v>4389</v>
      </c>
      <c r="Q863" s="44" t="s">
        <v>4390</v>
      </c>
      <c r="R863" s="44" t="s">
        <v>4391</v>
      </c>
      <c r="S863" s="44" t="s">
        <v>4689</v>
      </c>
      <c r="T863" s="44" t="s">
        <v>4690</v>
      </c>
      <c r="U863" s="44" t="s">
        <v>4431</v>
      </c>
      <c r="V863" s="44" t="s">
        <v>4426</v>
      </c>
      <c r="W863" s="44" t="s">
        <v>2</v>
      </c>
      <c r="X863" s="44" t="s">
        <v>4395</v>
      </c>
      <c r="Y863" s="44" t="s">
        <v>4387</v>
      </c>
    </row>
    <row r="864" spans="1:25" hidden="1" x14ac:dyDescent="0.2">
      <c r="A864" s="42">
        <v>139414</v>
      </c>
      <c r="B864" s="42">
        <v>1174</v>
      </c>
      <c r="C864" s="42">
        <v>1057</v>
      </c>
      <c r="D864" s="43" t="s">
        <v>5197</v>
      </c>
      <c r="E864" s="43"/>
      <c r="F864" s="44" t="s">
        <v>2172</v>
      </c>
      <c r="G864" s="44" t="s">
        <v>4714</v>
      </c>
      <c r="H864" s="45">
        <v>23400000</v>
      </c>
      <c r="I864" s="45">
        <v>0</v>
      </c>
      <c r="J864" s="45">
        <f t="shared" si="39"/>
        <v>23400000</v>
      </c>
      <c r="K864" s="2">
        <v>462</v>
      </c>
      <c r="L864" s="2">
        <v>45</v>
      </c>
      <c r="M864" s="1" t="s">
        <v>4426</v>
      </c>
      <c r="N864" s="1" t="s">
        <v>4387</v>
      </c>
      <c r="O864" s="44" t="s">
        <v>4388</v>
      </c>
      <c r="P864" s="44" t="s">
        <v>4389</v>
      </c>
      <c r="Q864" s="44" t="s">
        <v>4427</v>
      </c>
      <c r="R864" s="44" t="s">
        <v>4428</v>
      </c>
      <c r="S864" s="44" t="s">
        <v>4715</v>
      </c>
      <c r="T864" s="44" t="s">
        <v>4716</v>
      </c>
      <c r="U864" s="44" t="s">
        <v>4431</v>
      </c>
      <c r="V864" s="44" t="s">
        <v>4426</v>
      </c>
      <c r="W864" s="44" t="s">
        <v>2</v>
      </c>
      <c r="X864" s="44" t="s">
        <v>4395</v>
      </c>
      <c r="Y864" s="44" t="s">
        <v>4387</v>
      </c>
    </row>
    <row r="865" spans="1:25" hidden="1" x14ac:dyDescent="0.2">
      <c r="A865" s="42">
        <v>139417</v>
      </c>
      <c r="B865" s="42">
        <v>1174</v>
      </c>
      <c r="C865" s="42">
        <v>1057</v>
      </c>
      <c r="D865" s="43" t="s">
        <v>5197</v>
      </c>
      <c r="E865" s="43"/>
      <c r="F865" s="44" t="s">
        <v>2172</v>
      </c>
      <c r="G865" s="44" t="s">
        <v>4717</v>
      </c>
      <c r="H865" s="45">
        <v>4000000</v>
      </c>
      <c r="I865" s="45">
        <v>0</v>
      </c>
      <c r="J865" s="45">
        <f t="shared" si="39"/>
        <v>4000000</v>
      </c>
      <c r="K865" s="2">
        <v>463</v>
      </c>
      <c r="L865" s="2">
        <v>45</v>
      </c>
      <c r="M865" s="1" t="s">
        <v>4426</v>
      </c>
      <c r="N865" s="1" t="s">
        <v>4387</v>
      </c>
      <c r="O865" s="44" t="s">
        <v>4388</v>
      </c>
      <c r="P865" s="44" t="s">
        <v>4389</v>
      </c>
      <c r="Q865" s="44" t="s">
        <v>4427</v>
      </c>
      <c r="R865" s="44" t="s">
        <v>4428</v>
      </c>
      <c r="S865" s="44" t="s">
        <v>4718</v>
      </c>
      <c r="T865" s="44" t="s">
        <v>4719</v>
      </c>
      <c r="U865" s="44" t="s">
        <v>4431</v>
      </c>
      <c r="V865" s="44" t="s">
        <v>4426</v>
      </c>
      <c r="W865" s="44" t="s">
        <v>2</v>
      </c>
      <c r="X865" s="44" t="s">
        <v>4395</v>
      </c>
      <c r="Y865" s="44" t="s">
        <v>4387</v>
      </c>
    </row>
    <row r="866" spans="1:25" hidden="1" x14ac:dyDescent="0.2">
      <c r="A866" s="42">
        <v>147181</v>
      </c>
      <c r="B866" s="42">
        <v>1425</v>
      </c>
      <c r="C866" s="42">
        <v>1457</v>
      </c>
      <c r="D866" s="43" t="s">
        <v>5197</v>
      </c>
      <c r="E866" s="43"/>
      <c r="F866" s="44" t="s">
        <v>582</v>
      </c>
      <c r="G866" s="44" t="s">
        <v>4720</v>
      </c>
      <c r="H866" s="45">
        <v>9850000</v>
      </c>
      <c r="I866" s="45">
        <v>0</v>
      </c>
      <c r="J866" s="45">
        <f t="shared" si="39"/>
        <v>9850000</v>
      </c>
      <c r="K866" s="2">
        <v>463</v>
      </c>
      <c r="L866" s="2">
        <v>45</v>
      </c>
      <c r="M866" s="1" t="s">
        <v>4426</v>
      </c>
      <c r="N866" s="1" t="s">
        <v>4387</v>
      </c>
      <c r="O866" s="44" t="s">
        <v>4388</v>
      </c>
      <c r="P866" s="44" t="s">
        <v>4389</v>
      </c>
      <c r="Q866" s="44" t="s">
        <v>4427</v>
      </c>
      <c r="R866" s="44" t="s">
        <v>4428</v>
      </c>
      <c r="S866" s="44" t="s">
        <v>4718</v>
      </c>
      <c r="T866" s="44" t="s">
        <v>4719</v>
      </c>
      <c r="U866" s="44" t="s">
        <v>4431</v>
      </c>
      <c r="V866" s="44" t="s">
        <v>4426</v>
      </c>
      <c r="W866" s="44" t="s">
        <v>2</v>
      </c>
      <c r="X866" s="44" t="s">
        <v>4395</v>
      </c>
      <c r="Y866" s="44" t="s">
        <v>4387</v>
      </c>
    </row>
    <row r="867" spans="1:25" hidden="1" x14ac:dyDescent="0.2">
      <c r="A867" s="42">
        <v>174872</v>
      </c>
      <c r="B867" s="42">
        <v>1602</v>
      </c>
      <c r="C867" s="42">
        <v>1680</v>
      </c>
      <c r="D867" s="43" t="s">
        <v>5197</v>
      </c>
      <c r="E867" s="43"/>
      <c r="F867" s="44" t="s">
        <v>218</v>
      </c>
      <c r="G867" s="44" t="s">
        <v>4674</v>
      </c>
      <c r="H867" s="45">
        <v>520000</v>
      </c>
      <c r="I867" s="45">
        <v>0</v>
      </c>
      <c r="J867" s="45">
        <f t="shared" si="39"/>
        <v>520000</v>
      </c>
      <c r="K867" s="2">
        <v>459</v>
      </c>
      <c r="L867" s="2">
        <v>45</v>
      </c>
      <c r="M867" s="1" t="s">
        <v>4426</v>
      </c>
      <c r="N867" s="1" t="s">
        <v>4387</v>
      </c>
      <c r="O867" s="44" t="s">
        <v>4388</v>
      </c>
      <c r="P867" s="44" t="s">
        <v>4389</v>
      </c>
      <c r="Q867" s="44" t="s">
        <v>4427</v>
      </c>
      <c r="R867" s="44" t="s">
        <v>4428</v>
      </c>
      <c r="S867" s="44" t="s">
        <v>4618</v>
      </c>
      <c r="T867" s="44" t="s">
        <v>4619</v>
      </c>
      <c r="U867" s="44" t="s">
        <v>4431</v>
      </c>
      <c r="V867" s="44" t="s">
        <v>4426</v>
      </c>
      <c r="W867" s="44" t="s">
        <v>2</v>
      </c>
      <c r="X867" s="44" t="s">
        <v>4395</v>
      </c>
      <c r="Y867" s="44" t="s">
        <v>4387</v>
      </c>
    </row>
    <row r="868" spans="1:25" hidden="1" x14ac:dyDescent="0.2">
      <c r="A868" s="42">
        <v>147197</v>
      </c>
      <c r="B868" s="42">
        <v>1359</v>
      </c>
      <c r="C868" s="42">
        <v>1458</v>
      </c>
      <c r="D868" s="43" t="s">
        <v>5197</v>
      </c>
      <c r="E868" s="43"/>
      <c r="F868" s="44" t="s">
        <v>489</v>
      </c>
      <c r="G868" s="44" t="s">
        <v>4726</v>
      </c>
      <c r="H868" s="45">
        <v>73500000</v>
      </c>
      <c r="I868" s="45">
        <v>0</v>
      </c>
      <c r="J868" s="45">
        <f t="shared" ref="J868:J883" si="40">H868-I868</f>
        <v>73500000</v>
      </c>
      <c r="K868" s="2">
        <v>426</v>
      </c>
      <c r="L868" s="2">
        <v>49</v>
      </c>
      <c r="M868" s="1" t="s">
        <v>4426</v>
      </c>
      <c r="N868" s="1" t="s">
        <v>4387</v>
      </c>
      <c r="O868" s="44" t="s">
        <v>4388</v>
      </c>
      <c r="P868" s="44" t="s">
        <v>4389</v>
      </c>
      <c r="Q868" s="44" t="s">
        <v>4390</v>
      </c>
      <c r="R868" s="44" t="s">
        <v>4391</v>
      </c>
      <c r="S868" s="44" t="s">
        <v>4422</v>
      </c>
      <c r="T868" s="44" t="s">
        <v>4423</v>
      </c>
      <c r="U868" s="44" t="s">
        <v>4431</v>
      </c>
      <c r="V868" s="44" t="s">
        <v>4426</v>
      </c>
      <c r="W868" s="44" t="s">
        <v>2</v>
      </c>
      <c r="X868" s="44" t="s">
        <v>4395</v>
      </c>
      <c r="Y868" s="44" t="s">
        <v>4387</v>
      </c>
    </row>
    <row r="869" spans="1:25" hidden="1" x14ac:dyDescent="0.2">
      <c r="A869" s="42">
        <v>147132</v>
      </c>
      <c r="B869" s="42">
        <v>1399</v>
      </c>
      <c r="C869" s="42">
        <v>1454</v>
      </c>
      <c r="D869" s="43" t="s">
        <v>5197</v>
      </c>
      <c r="E869" s="43"/>
      <c r="F869" s="44" t="s">
        <v>1737</v>
      </c>
      <c r="G869" s="44" t="s">
        <v>4727</v>
      </c>
      <c r="H869" s="45">
        <v>800000</v>
      </c>
      <c r="I869" s="45">
        <v>0</v>
      </c>
      <c r="J869" s="45">
        <f t="shared" si="40"/>
        <v>800000</v>
      </c>
      <c r="K869" s="2">
        <v>426</v>
      </c>
      <c r="L869" s="2">
        <v>49</v>
      </c>
      <c r="M869" s="1" t="s">
        <v>4426</v>
      </c>
      <c r="N869" s="1" t="s">
        <v>4387</v>
      </c>
      <c r="O869" s="44" t="s">
        <v>4388</v>
      </c>
      <c r="P869" s="44" t="s">
        <v>4389</v>
      </c>
      <c r="Q869" s="44" t="s">
        <v>4390</v>
      </c>
      <c r="R869" s="44" t="s">
        <v>4391</v>
      </c>
      <c r="S869" s="44" t="s">
        <v>4422</v>
      </c>
      <c r="T869" s="44" t="s">
        <v>4423</v>
      </c>
      <c r="U869" s="44" t="s">
        <v>4431</v>
      </c>
      <c r="V869" s="44" t="s">
        <v>4426</v>
      </c>
      <c r="W869" s="44" t="s">
        <v>2</v>
      </c>
      <c r="X869" s="44" t="s">
        <v>4395</v>
      </c>
      <c r="Y869" s="44" t="s">
        <v>4387</v>
      </c>
    </row>
    <row r="870" spans="1:25" hidden="1" x14ac:dyDescent="0.2">
      <c r="A870" s="42">
        <v>173862</v>
      </c>
      <c r="B870" s="42">
        <v>1533</v>
      </c>
      <c r="C870" s="42">
        <v>1611</v>
      </c>
      <c r="D870" s="43" t="s">
        <v>5197</v>
      </c>
      <c r="E870" s="43"/>
      <c r="F870" s="44" t="s">
        <v>124</v>
      </c>
      <c r="G870" s="44" t="s">
        <v>4728</v>
      </c>
      <c r="H870" s="45">
        <v>3600000</v>
      </c>
      <c r="I870" s="45">
        <v>0</v>
      </c>
      <c r="J870" s="45">
        <f t="shared" si="40"/>
        <v>3600000</v>
      </c>
      <c r="K870" s="2">
        <v>426</v>
      </c>
      <c r="L870" s="2">
        <v>49</v>
      </c>
      <c r="M870" s="1" t="s">
        <v>4426</v>
      </c>
      <c r="N870" s="1" t="s">
        <v>4387</v>
      </c>
      <c r="O870" s="44" t="s">
        <v>4388</v>
      </c>
      <c r="P870" s="44" t="s">
        <v>4389</v>
      </c>
      <c r="Q870" s="44" t="s">
        <v>4390</v>
      </c>
      <c r="R870" s="44" t="s">
        <v>4391</v>
      </c>
      <c r="S870" s="44" t="s">
        <v>4422</v>
      </c>
      <c r="T870" s="44" t="s">
        <v>4423</v>
      </c>
      <c r="U870" s="44" t="s">
        <v>4431</v>
      </c>
      <c r="V870" s="44" t="s">
        <v>4426</v>
      </c>
      <c r="W870" s="44" t="s">
        <v>2</v>
      </c>
      <c r="X870" s="44" t="s">
        <v>4395</v>
      </c>
      <c r="Y870" s="44" t="s">
        <v>4387</v>
      </c>
    </row>
    <row r="871" spans="1:25" hidden="1" x14ac:dyDescent="0.2">
      <c r="A871" s="42">
        <v>173863</v>
      </c>
      <c r="B871" s="42">
        <v>1533</v>
      </c>
      <c r="C871" s="42">
        <v>1611</v>
      </c>
      <c r="D871" s="43" t="s">
        <v>5197</v>
      </c>
      <c r="E871" s="43"/>
      <c r="F871" s="44" t="s">
        <v>124</v>
      </c>
      <c r="G871" s="44" t="s">
        <v>4729</v>
      </c>
      <c r="H871" s="45">
        <v>3000000</v>
      </c>
      <c r="I871" s="45">
        <v>0</v>
      </c>
      <c r="J871" s="45">
        <f t="shared" si="40"/>
        <v>3000000</v>
      </c>
      <c r="K871" s="2">
        <v>426</v>
      </c>
      <c r="L871" s="2">
        <v>49</v>
      </c>
      <c r="M871" s="1" t="s">
        <v>4426</v>
      </c>
      <c r="N871" s="1" t="s">
        <v>4387</v>
      </c>
      <c r="O871" s="44" t="s">
        <v>4388</v>
      </c>
      <c r="P871" s="44" t="s">
        <v>4389</v>
      </c>
      <c r="Q871" s="44" t="s">
        <v>4390</v>
      </c>
      <c r="R871" s="44" t="s">
        <v>4391</v>
      </c>
      <c r="S871" s="44" t="s">
        <v>4422</v>
      </c>
      <c r="T871" s="44" t="s">
        <v>4423</v>
      </c>
      <c r="U871" s="44" t="s">
        <v>4431</v>
      </c>
      <c r="V871" s="44" t="s">
        <v>4426</v>
      </c>
      <c r="W871" s="44" t="s">
        <v>2</v>
      </c>
      <c r="X871" s="44" t="s">
        <v>4395</v>
      </c>
      <c r="Y871" s="44" t="s">
        <v>4387</v>
      </c>
    </row>
    <row r="872" spans="1:25" hidden="1" x14ac:dyDescent="0.2">
      <c r="A872" s="42">
        <v>173864</v>
      </c>
      <c r="B872" s="42">
        <v>1533</v>
      </c>
      <c r="C872" s="42">
        <v>1611</v>
      </c>
      <c r="D872" s="43" t="s">
        <v>5197</v>
      </c>
      <c r="E872" s="43"/>
      <c r="F872" s="44" t="s">
        <v>124</v>
      </c>
      <c r="G872" s="44" t="s">
        <v>4730</v>
      </c>
      <c r="H872" s="45">
        <v>8000000</v>
      </c>
      <c r="I872" s="45">
        <v>0</v>
      </c>
      <c r="J872" s="45">
        <f t="shared" si="40"/>
        <v>8000000</v>
      </c>
      <c r="K872" s="2">
        <v>426</v>
      </c>
      <c r="L872" s="2">
        <v>49</v>
      </c>
      <c r="M872" s="1" t="s">
        <v>4426</v>
      </c>
      <c r="N872" s="1" t="s">
        <v>4387</v>
      </c>
      <c r="O872" s="44" t="s">
        <v>4388</v>
      </c>
      <c r="P872" s="44" t="s">
        <v>4389</v>
      </c>
      <c r="Q872" s="44" t="s">
        <v>4390</v>
      </c>
      <c r="R872" s="44" t="s">
        <v>4391</v>
      </c>
      <c r="S872" s="44" t="s">
        <v>4422</v>
      </c>
      <c r="T872" s="44" t="s">
        <v>4423</v>
      </c>
      <c r="U872" s="44" t="s">
        <v>4431</v>
      </c>
      <c r="V872" s="44" t="s">
        <v>4426</v>
      </c>
      <c r="W872" s="44" t="s">
        <v>2</v>
      </c>
      <c r="X872" s="44" t="s">
        <v>4395</v>
      </c>
      <c r="Y872" s="44" t="s">
        <v>4387</v>
      </c>
    </row>
    <row r="873" spans="1:25" hidden="1" x14ac:dyDescent="0.2">
      <c r="A873" s="42">
        <v>173865</v>
      </c>
      <c r="B873" s="42">
        <v>1533</v>
      </c>
      <c r="C873" s="42">
        <v>1611</v>
      </c>
      <c r="D873" s="43" t="s">
        <v>5197</v>
      </c>
      <c r="E873" s="43"/>
      <c r="F873" s="44" t="s">
        <v>124</v>
      </c>
      <c r="G873" s="44" t="s">
        <v>4731</v>
      </c>
      <c r="H873" s="45">
        <v>1000000</v>
      </c>
      <c r="I873" s="45">
        <v>0</v>
      </c>
      <c r="J873" s="45">
        <f t="shared" si="40"/>
        <v>1000000</v>
      </c>
      <c r="K873" s="2">
        <v>426</v>
      </c>
      <c r="L873" s="2">
        <v>49</v>
      </c>
      <c r="M873" s="1" t="s">
        <v>4426</v>
      </c>
      <c r="N873" s="1" t="s">
        <v>4387</v>
      </c>
      <c r="O873" s="44" t="s">
        <v>4388</v>
      </c>
      <c r="P873" s="44" t="s">
        <v>4389</v>
      </c>
      <c r="Q873" s="44" t="s">
        <v>4390</v>
      </c>
      <c r="R873" s="44" t="s">
        <v>4391</v>
      </c>
      <c r="S873" s="44" t="s">
        <v>4422</v>
      </c>
      <c r="T873" s="44" t="s">
        <v>4423</v>
      </c>
      <c r="U873" s="44" t="s">
        <v>4431</v>
      </c>
      <c r="V873" s="44" t="s">
        <v>4426</v>
      </c>
      <c r="W873" s="44" t="s">
        <v>2</v>
      </c>
      <c r="X873" s="44" t="s">
        <v>4395</v>
      </c>
      <c r="Y873" s="44" t="s">
        <v>4387</v>
      </c>
    </row>
    <row r="874" spans="1:25" hidden="1" x14ac:dyDescent="0.2">
      <c r="A874" s="42">
        <v>174867</v>
      </c>
      <c r="B874" s="42">
        <v>1602</v>
      </c>
      <c r="C874" s="42">
        <v>1680</v>
      </c>
      <c r="D874" s="43" t="s">
        <v>5197</v>
      </c>
      <c r="E874" s="43"/>
      <c r="F874" s="44" t="s">
        <v>218</v>
      </c>
      <c r="G874" s="44" t="s">
        <v>4732</v>
      </c>
      <c r="H874" s="45">
        <v>510000</v>
      </c>
      <c r="I874" s="45">
        <v>0</v>
      </c>
      <c r="J874" s="45">
        <f t="shared" si="40"/>
        <v>510000</v>
      </c>
      <c r="K874" s="2">
        <v>426</v>
      </c>
      <c r="L874" s="2">
        <v>49</v>
      </c>
      <c r="M874" s="1" t="s">
        <v>4426</v>
      </c>
      <c r="N874" s="1" t="s">
        <v>4387</v>
      </c>
      <c r="O874" s="44" t="s">
        <v>4388</v>
      </c>
      <c r="P874" s="44" t="s">
        <v>4389</v>
      </c>
      <c r="Q874" s="44" t="s">
        <v>4390</v>
      </c>
      <c r="R874" s="44" t="s">
        <v>4391</v>
      </c>
      <c r="S874" s="44" t="s">
        <v>4422</v>
      </c>
      <c r="T874" s="44" t="s">
        <v>4423</v>
      </c>
      <c r="U874" s="44" t="s">
        <v>4431</v>
      </c>
      <c r="V874" s="44" t="s">
        <v>4426</v>
      </c>
      <c r="W874" s="44" t="s">
        <v>2</v>
      </c>
      <c r="X874" s="44" t="s">
        <v>4395</v>
      </c>
      <c r="Y874" s="44" t="s">
        <v>4387</v>
      </c>
    </row>
    <row r="875" spans="1:25" hidden="1" x14ac:dyDescent="0.2">
      <c r="A875" s="42">
        <v>174868</v>
      </c>
      <c r="B875" s="42">
        <v>1602</v>
      </c>
      <c r="C875" s="42">
        <v>1680</v>
      </c>
      <c r="D875" s="43" t="s">
        <v>5197</v>
      </c>
      <c r="E875" s="43"/>
      <c r="F875" s="44" t="s">
        <v>218</v>
      </c>
      <c r="G875" s="44" t="s">
        <v>4733</v>
      </c>
      <c r="H875" s="45">
        <v>350000</v>
      </c>
      <c r="I875" s="45">
        <v>0</v>
      </c>
      <c r="J875" s="45">
        <f t="shared" si="40"/>
        <v>350000</v>
      </c>
      <c r="K875" s="2">
        <v>426</v>
      </c>
      <c r="L875" s="2">
        <v>49</v>
      </c>
      <c r="M875" s="1" t="s">
        <v>4426</v>
      </c>
      <c r="N875" s="1" t="s">
        <v>4387</v>
      </c>
      <c r="O875" s="44" t="s">
        <v>4388</v>
      </c>
      <c r="P875" s="44" t="s">
        <v>4389</v>
      </c>
      <c r="Q875" s="44" t="s">
        <v>4390</v>
      </c>
      <c r="R875" s="44" t="s">
        <v>4391</v>
      </c>
      <c r="S875" s="44" t="s">
        <v>4422</v>
      </c>
      <c r="T875" s="44" t="s">
        <v>4423</v>
      </c>
      <c r="U875" s="44" t="s">
        <v>4431</v>
      </c>
      <c r="V875" s="44" t="s">
        <v>4426</v>
      </c>
      <c r="W875" s="44" t="s">
        <v>2</v>
      </c>
      <c r="X875" s="44" t="s">
        <v>4395</v>
      </c>
      <c r="Y875" s="44" t="s">
        <v>4387</v>
      </c>
    </row>
    <row r="876" spans="1:25" hidden="1" x14ac:dyDescent="0.2">
      <c r="A876" s="42">
        <v>174871</v>
      </c>
      <c r="B876" s="42">
        <v>1602</v>
      </c>
      <c r="C876" s="42">
        <v>1680</v>
      </c>
      <c r="D876" s="43" t="s">
        <v>5197</v>
      </c>
      <c r="E876" s="43"/>
      <c r="F876" s="44" t="s">
        <v>218</v>
      </c>
      <c r="G876" s="44" t="s">
        <v>4734</v>
      </c>
      <c r="H876" s="45">
        <v>300000</v>
      </c>
      <c r="I876" s="45">
        <v>0</v>
      </c>
      <c r="J876" s="45">
        <f t="shared" si="40"/>
        <v>300000</v>
      </c>
      <c r="K876" s="2">
        <v>426</v>
      </c>
      <c r="L876" s="2">
        <v>49</v>
      </c>
      <c r="M876" s="1" t="s">
        <v>4426</v>
      </c>
      <c r="N876" s="1" t="s">
        <v>4387</v>
      </c>
      <c r="O876" s="44" t="s">
        <v>4388</v>
      </c>
      <c r="P876" s="44" t="s">
        <v>4389</v>
      </c>
      <c r="Q876" s="44" t="s">
        <v>4390</v>
      </c>
      <c r="R876" s="44" t="s">
        <v>4391</v>
      </c>
      <c r="S876" s="44" t="s">
        <v>4422</v>
      </c>
      <c r="T876" s="44" t="s">
        <v>4423</v>
      </c>
      <c r="U876" s="44" t="s">
        <v>4431</v>
      </c>
      <c r="V876" s="44" t="s">
        <v>4426</v>
      </c>
      <c r="W876" s="44" t="s">
        <v>2</v>
      </c>
      <c r="X876" s="44" t="s">
        <v>4395</v>
      </c>
      <c r="Y876" s="44" t="s">
        <v>4387</v>
      </c>
    </row>
    <row r="877" spans="1:25" hidden="1" x14ac:dyDescent="0.2">
      <c r="A877" s="42">
        <v>175848</v>
      </c>
      <c r="B877" s="42">
        <v>1619</v>
      </c>
      <c r="C877" s="42">
        <v>1750</v>
      </c>
      <c r="D877" s="43" t="s">
        <v>5197</v>
      </c>
      <c r="E877" s="43"/>
      <c r="F877" s="44" t="s">
        <v>350</v>
      </c>
      <c r="G877" s="44" t="s">
        <v>4735</v>
      </c>
      <c r="H877" s="45">
        <v>700000</v>
      </c>
      <c r="I877" s="45">
        <v>0</v>
      </c>
      <c r="J877" s="45">
        <f t="shared" si="40"/>
        <v>700000</v>
      </c>
      <c r="K877" s="2">
        <v>426</v>
      </c>
      <c r="L877" s="2">
        <v>49</v>
      </c>
      <c r="M877" s="1" t="s">
        <v>4426</v>
      </c>
      <c r="N877" s="1" t="s">
        <v>4387</v>
      </c>
      <c r="O877" s="44" t="s">
        <v>4388</v>
      </c>
      <c r="P877" s="44" t="s">
        <v>4389</v>
      </c>
      <c r="Q877" s="44" t="s">
        <v>4390</v>
      </c>
      <c r="R877" s="44" t="s">
        <v>4391</v>
      </c>
      <c r="S877" s="44" t="s">
        <v>4422</v>
      </c>
      <c r="T877" s="44" t="s">
        <v>4423</v>
      </c>
      <c r="U877" s="44" t="s">
        <v>4431</v>
      </c>
      <c r="V877" s="44" t="s">
        <v>4426</v>
      </c>
      <c r="W877" s="44" t="s">
        <v>2</v>
      </c>
      <c r="X877" s="44" t="s">
        <v>4395</v>
      </c>
      <c r="Y877" s="44" t="s">
        <v>4387</v>
      </c>
    </row>
    <row r="878" spans="1:25" hidden="1" x14ac:dyDescent="0.2">
      <c r="A878" s="42">
        <v>180304</v>
      </c>
      <c r="B878" s="42">
        <v>1644</v>
      </c>
      <c r="C878" s="42">
        <v>1893</v>
      </c>
      <c r="D878" s="43" t="s">
        <v>5197</v>
      </c>
      <c r="E878" s="42"/>
      <c r="F878" s="44" t="s">
        <v>222</v>
      </c>
      <c r="G878" s="44" t="s">
        <v>4736</v>
      </c>
      <c r="H878" s="45">
        <v>4000000</v>
      </c>
      <c r="I878" s="45">
        <v>0</v>
      </c>
      <c r="J878" s="45">
        <f t="shared" si="40"/>
        <v>4000000</v>
      </c>
      <c r="K878" s="2">
        <v>426</v>
      </c>
      <c r="L878" s="2">
        <v>49</v>
      </c>
      <c r="M878" s="1" t="s">
        <v>4426</v>
      </c>
      <c r="N878" s="1" t="s">
        <v>4387</v>
      </c>
      <c r="O878" s="44" t="s">
        <v>4388</v>
      </c>
      <c r="P878" s="44" t="s">
        <v>4389</v>
      </c>
      <c r="Q878" s="44" t="s">
        <v>4390</v>
      </c>
      <c r="R878" s="44" t="s">
        <v>4391</v>
      </c>
      <c r="S878" s="44" t="s">
        <v>4422</v>
      </c>
      <c r="T878" s="44" t="s">
        <v>4423</v>
      </c>
      <c r="U878" s="44" t="s">
        <v>4431</v>
      </c>
      <c r="V878" s="44" t="s">
        <v>4426</v>
      </c>
      <c r="W878" s="44" t="s">
        <v>2</v>
      </c>
      <c r="X878" s="44" t="s">
        <v>4395</v>
      </c>
      <c r="Y878" s="44" t="s">
        <v>4387</v>
      </c>
    </row>
    <row r="879" spans="1:25" hidden="1" x14ac:dyDescent="0.2">
      <c r="A879" s="42">
        <v>174879</v>
      </c>
      <c r="B879" s="42">
        <v>1602</v>
      </c>
      <c r="C879" s="42">
        <v>1680</v>
      </c>
      <c r="D879" s="43" t="s">
        <v>5197</v>
      </c>
      <c r="E879" s="43"/>
      <c r="F879" s="44" t="s">
        <v>218</v>
      </c>
      <c r="G879" s="44" t="s">
        <v>5017</v>
      </c>
      <c r="H879" s="45">
        <v>8000000</v>
      </c>
      <c r="I879" s="45">
        <v>0</v>
      </c>
      <c r="J879" s="45">
        <f t="shared" si="40"/>
        <v>8000000</v>
      </c>
      <c r="K879" s="2">
        <v>461</v>
      </c>
      <c r="L879" s="2">
        <v>45</v>
      </c>
      <c r="M879" s="1" t="s">
        <v>4414</v>
      </c>
      <c r="N879" s="1" t="s">
        <v>4767</v>
      </c>
      <c r="O879" s="44" t="s">
        <v>4388</v>
      </c>
      <c r="P879" s="44" t="s">
        <v>4389</v>
      </c>
      <c r="Q879" s="44" t="s">
        <v>4427</v>
      </c>
      <c r="R879" s="44" t="s">
        <v>4428</v>
      </c>
      <c r="S879" s="44" t="s">
        <v>5000</v>
      </c>
      <c r="T879" s="44" t="s">
        <v>5001</v>
      </c>
      <c r="U879" s="44" t="s">
        <v>4417</v>
      </c>
      <c r="V879" s="44" t="s">
        <v>4414</v>
      </c>
      <c r="W879" s="44" t="s">
        <v>2</v>
      </c>
      <c r="X879" s="44" t="s">
        <v>4768</v>
      </c>
      <c r="Y879" s="44" t="s">
        <v>4767</v>
      </c>
    </row>
    <row r="880" spans="1:25" hidden="1" x14ac:dyDescent="0.2">
      <c r="A880" s="42">
        <v>139413</v>
      </c>
      <c r="B880" s="42">
        <v>1174</v>
      </c>
      <c r="C880" s="42">
        <v>1057</v>
      </c>
      <c r="D880" s="43" t="s">
        <v>5197</v>
      </c>
      <c r="E880" s="43"/>
      <c r="F880" s="44" t="s">
        <v>2172</v>
      </c>
      <c r="G880" s="44" t="s">
        <v>4740</v>
      </c>
      <c r="H880" s="45">
        <v>16800000</v>
      </c>
      <c r="I880" s="45">
        <v>0</v>
      </c>
      <c r="J880" s="45">
        <f t="shared" si="40"/>
        <v>16800000</v>
      </c>
      <c r="K880" s="2">
        <v>502</v>
      </c>
      <c r="L880" s="2">
        <v>45</v>
      </c>
      <c r="M880" s="1" t="s">
        <v>4426</v>
      </c>
      <c r="N880" s="1" t="s">
        <v>4387</v>
      </c>
      <c r="O880" s="44" t="s">
        <v>4388</v>
      </c>
      <c r="P880" s="44" t="s">
        <v>4389</v>
      </c>
      <c r="Q880" s="44" t="s">
        <v>4427</v>
      </c>
      <c r="R880" s="44" t="s">
        <v>4428</v>
      </c>
      <c r="S880" s="44" t="s">
        <v>4741</v>
      </c>
      <c r="T880" s="44" t="s">
        <v>4742</v>
      </c>
      <c r="U880" s="44" t="s">
        <v>4431</v>
      </c>
      <c r="V880" s="44" t="s">
        <v>4426</v>
      </c>
      <c r="W880" s="44" t="s">
        <v>2</v>
      </c>
      <c r="X880" s="44" t="s">
        <v>4395</v>
      </c>
      <c r="Y880" s="44" t="s">
        <v>4387</v>
      </c>
    </row>
    <row r="881" spans="1:25" hidden="1" x14ac:dyDescent="0.2">
      <c r="A881" s="42">
        <v>173832</v>
      </c>
      <c r="B881" s="42">
        <v>1484</v>
      </c>
      <c r="C881" s="42">
        <v>1609</v>
      </c>
      <c r="D881" s="43" t="s">
        <v>5197</v>
      </c>
      <c r="E881" s="43"/>
      <c r="F881" s="44" t="s">
        <v>108</v>
      </c>
      <c r="G881" s="44" t="s">
        <v>4743</v>
      </c>
      <c r="H881" s="45">
        <v>3000000</v>
      </c>
      <c r="I881" s="45">
        <v>0</v>
      </c>
      <c r="J881" s="45">
        <f t="shared" si="40"/>
        <v>3000000</v>
      </c>
      <c r="K881" s="2">
        <v>502</v>
      </c>
      <c r="L881" s="2">
        <v>45</v>
      </c>
      <c r="M881" s="1" t="s">
        <v>4426</v>
      </c>
      <c r="N881" s="1" t="s">
        <v>4387</v>
      </c>
      <c r="O881" s="44" t="s">
        <v>4388</v>
      </c>
      <c r="P881" s="44" t="s">
        <v>4389</v>
      </c>
      <c r="Q881" s="44" t="s">
        <v>4427</v>
      </c>
      <c r="R881" s="44" t="s">
        <v>4428</v>
      </c>
      <c r="S881" s="44" t="s">
        <v>4741</v>
      </c>
      <c r="T881" s="44" t="s">
        <v>4742</v>
      </c>
      <c r="U881" s="44" t="s">
        <v>4431</v>
      </c>
      <c r="V881" s="44" t="s">
        <v>4426</v>
      </c>
      <c r="W881" s="44" t="s">
        <v>2</v>
      </c>
      <c r="X881" s="44" t="s">
        <v>4395</v>
      </c>
      <c r="Y881" s="44" t="s">
        <v>4387</v>
      </c>
    </row>
    <row r="882" spans="1:25" hidden="1" x14ac:dyDescent="0.2">
      <c r="A882" s="42">
        <v>175847</v>
      </c>
      <c r="B882" s="42">
        <v>1619</v>
      </c>
      <c r="C882" s="42">
        <v>1750</v>
      </c>
      <c r="D882" s="43" t="s">
        <v>5197</v>
      </c>
      <c r="E882" s="43"/>
      <c r="F882" s="44" t="s">
        <v>350</v>
      </c>
      <c r="G882" s="44" t="s">
        <v>4744</v>
      </c>
      <c r="H882" s="45">
        <v>3000000</v>
      </c>
      <c r="I882" s="45">
        <v>0</v>
      </c>
      <c r="J882" s="45">
        <f t="shared" si="40"/>
        <v>3000000</v>
      </c>
      <c r="K882" s="2">
        <v>502</v>
      </c>
      <c r="L882" s="2">
        <v>45</v>
      </c>
      <c r="M882" s="1" t="s">
        <v>4426</v>
      </c>
      <c r="N882" s="1" t="s">
        <v>4387</v>
      </c>
      <c r="O882" s="44" t="s">
        <v>4388</v>
      </c>
      <c r="P882" s="44" t="s">
        <v>4389</v>
      </c>
      <c r="Q882" s="44" t="s">
        <v>4427</v>
      </c>
      <c r="R882" s="44" t="s">
        <v>4428</v>
      </c>
      <c r="S882" s="44" t="s">
        <v>4741</v>
      </c>
      <c r="T882" s="44" t="s">
        <v>4742</v>
      </c>
      <c r="U882" s="44" t="s">
        <v>4431</v>
      </c>
      <c r="V882" s="44" t="s">
        <v>4426</v>
      </c>
      <c r="W882" s="44" t="s">
        <v>2</v>
      </c>
      <c r="X882" s="44" t="s">
        <v>4395</v>
      </c>
      <c r="Y882" s="44" t="s">
        <v>4387</v>
      </c>
    </row>
    <row r="883" spans="1:25" hidden="1" x14ac:dyDescent="0.2">
      <c r="A883" s="42">
        <v>175860</v>
      </c>
      <c r="B883" s="42">
        <v>1627</v>
      </c>
      <c r="C883" s="42">
        <v>1751</v>
      </c>
      <c r="D883" s="43" t="s">
        <v>5197</v>
      </c>
      <c r="E883" s="43"/>
      <c r="F883" s="44" t="s">
        <v>2103</v>
      </c>
      <c r="G883" s="44" t="s">
        <v>4745</v>
      </c>
      <c r="H883" s="45">
        <v>6000000</v>
      </c>
      <c r="I883" s="45">
        <v>0</v>
      </c>
      <c r="J883" s="45">
        <f t="shared" si="40"/>
        <v>6000000</v>
      </c>
      <c r="K883" s="2">
        <v>502</v>
      </c>
      <c r="L883" s="2">
        <v>45</v>
      </c>
      <c r="M883" s="1" t="s">
        <v>4426</v>
      </c>
      <c r="N883" s="1" t="s">
        <v>4387</v>
      </c>
      <c r="O883" s="44" t="s">
        <v>4388</v>
      </c>
      <c r="P883" s="44" t="s">
        <v>4389</v>
      </c>
      <c r="Q883" s="44" t="s">
        <v>4427</v>
      </c>
      <c r="R883" s="44" t="s">
        <v>4428</v>
      </c>
      <c r="S883" s="44" t="s">
        <v>4741</v>
      </c>
      <c r="T883" s="44" t="s">
        <v>4742</v>
      </c>
      <c r="U883" s="44" t="s">
        <v>4431</v>
      </c>
      <c r="V883" s="44" t="s">
        <v>4426</v>
      </c>
      <c r="W883" s="44" t="s">
        <v>2</v>
      </c>
      <c r="X883" s="44" t="s">
        <v>4395</v>
      </c>
      <c r="Y883" s="44" t="s">
        <v>4387</v>
      </c>
    </row>
    <row r="884" spans="1:25" hidden="1" x14ac:dyDescent="0.2">
      <c r="A884" s="42">
        <v>159487</v>
      </c>
      <c r="B884" s="42">
        <v>1495</v>
      </c>
      <c r="C884" s="42">
        <v>1537</v>
      </c>
      <c r="D884" s="43" t="s">
        <v>5197</v>
      </c>
      <c r="E884" s="42"/>
      <c r="F884" s="44" t="s">
        <v>297</v>
      </c>
      <c r="G884" s="44" t="s">
        <v>4139</v>
      </c>
      <c r="H884" s="45">
        <v>25000000</v>
      </c>
      <c r="I884" s="45">
        <v>0</v>
      </c>
      <c r="J884" s="45">
        <f t="shared" ref="J884" si="41">H884-I884</f>
        <v>25000000</v>
      </c>
      <c r="K884" s="2">
        <v>311</v>
      </c>
      <c r="L884" s="2">
        <v>49</v>
      </c>
      <c r="M884" s="1" t="s">
        <v>4426</v>
      </c>
      <c r="N884" s="1" t="s">
        <v>4767</v>
      </c>
      <c r="O884" s="44" t="s">
        <v>4388</v>
      </c>
      <c r="P884" s="44" t="s">
        <v>4389</v>
      </c>
      <c r="Q884" s="44" t="s">
        <v>4390</v>
      </c>
      <c r="R884" s="44" t="s">
        <v>4391</v>
      </c>
      <c r="S884" s="44" t="s">
        <v>4806</v>
      </c>
      <c r="T884" s="44" t="s">
        <v>4807</v>
      </c>
      <c r="U884" s="44" t="s">
        <v>4431</v>
      </c>
      <c r="V884" s="44" t="s">
        <v>4426</v>
      </c>
      <c r="W884" s="44" t="s">
        <v>2</v>
      </c>
      <c r="X884" s="44" t="s">
        <v>4768</v>
      </c>
      <c r="Y884" s="44" t="s">
        <v>4767</v>
      </c>
    </row>
    <row r="885" spans="1:25" hidden="1" x14ac:dyDescent="0.2">
      <c r="A885" s="2">
        <v>153852</v>
      </c>
      <c r="B885" s="2">
        <v>1464</v>
      </c>
      <c r="C885" s="2">
        <v>1533</v>
      </c>
      <c r="D885" s="29" t="str">
        <f>VLOOKUP(C885,Piv.Analysis!A:AA,27,0)</f>
        <v>خرید خدمات</v>
      </c>
      <c r="E885" s="2"/>
      <c r="F885" s="1" t="s">
        <v>2279</v>
      </c>
      <c r="G885" s="1" t="s">
        <v>3718</v>
      </c>
      <c r="H885" s="4">
        <v>0</v>
      </c>
      <c r="I885" s="4">
        <v>32700000</v>
      </c>
      <c r="J885" s="4">
        <f t="shared" ref="J885:J895" si="42">H885-I885</f>
        <v>-32700000</v>
      </c>
      <c r="K885" s="2">
        <v>117</v>
      </c>
      <c r="L885" s="2">
        <v>24</v>
      </c>
      <c r="M885" s="1" t="s">
        <v>3707</v>
      </c>
      <c r="N885" s="1" t="s">
        <v>2</v>
      </c>
      <c r="O885" s="1" t="s">
        <v>4</v>
      </c>
      <c r="P885" s="1" t="s">
        <v>5</v>
      </c>
      <c r="Q885" s="1" t="s">
        <v>6</v>
      </c>
      <c r="R885" s="1" t="s">
        <v>7</v>
      </c>
      <c r="S885" s="1" t="s">
        <v>13</v>
      </c>
      <c r="T885" s="1" t="s">
        <v>14</v>
      </c>
      <c r="U885" s="1" t="s">
        <v>3708</v>
      </c>
      <c r="V885" s="1" t="s">
        <v>3707</v>
      </c>
      <c r="W885" s="1" t="s">
        <v>2</v>
      </c>
      <c r="X885" s="1" t="s">
        <v>2</v>
      </c>
      <c r="Y885" s="1" t="s">
        <v>2</v>
      </c>
    </row>
    <row r="886" spans="1:25" hidden="1" x14ac:dyDescent="0.2">
      <c r="A886" s="2">
        <v>153853</v>
      </c>
      <c r="B886" s="2">
        <v>1464</v>
      </c>
      <c r="C886" s="2">
        <v>1533</v>
      </c>
      <c r="D886" s="29" t="str">
        <f>VLOOKUP(C886,Piv.Analysis!A:AA,27,0)</f>
        <v>خرید خدمات</v>
      </c>
      <c r="E886" s="2"/>
      <c r="F886" s="1" t="s">
        <v>2279</v>
      </c>
      <c r="G886" s="1" t="s">
        <v>3719</v>
      </c>
      <c r="H886" s="4">
        <v>0</v>
      </c>
      <c r="I886" s="4">
        <v>32700000</v>
      </c>
      <c r="J886" s="4">
        <f t="shared" si="42"/>
        <v>-32700000</v>
      </c>
      <c r="K886" s="2">
        <v>117</v>
      </c>
      <c r="L886" s="2">
        <v>24</v>
      </c>
      <c r="M886" s="1" t="s">
        <v>3707</v>
      </c>
      <c r="N886" s="1" t="s">
        <v>2</v>
      </c>
      <c r="O886" s="1" t="s">
        <v>4</v>
      </c>
      <c r="P886" s="1" t="s">
        <v>5</v>
      </c>
      <c r="Q886" s="1" t="s">
        <v>6</v>
      </c>
      <c r="R886" s="1" t="s">
        <v>7</v>
      </c>
      <c r="S886" s="1" t="s">
        <v>13</v>
      </c>
      <c r="T886" s="1" t="s">
        <v>14</v>
      </c>
      <c r="U886" s="1" t="s">
        <v>3708</v>
      </c>
      <c r="V886" s="1" t="s">
        <v>3707</v>
      </c>
      <c r="W886" s="1" t="s">
        <v>2</v>
      </c>
      <c r="X886" s="1" t="s">
        <v>2</v>
      </c>
      <c r="Y886" s="1" t="s">
        <v>2</v>
      </c>
    </row>
    <row r="887" spans="1:25" hidden="1" x14ac:dyDescent="0.2">
      <c r="A887" s="2">
        <v>153854</v>
      </c>
      <c r="B887" s="2">
        <v>1464</v>
      </c>
      <c r="C887" s="2">
        <v>1533</v>
      </c>
      <c r="D887" s="29" t="str">
        <f>VLOOKUP(C887,Piv.Analysis!A:AA,27,0)</f>
        <v>خرید خدمات</v>
      </c>
      <c r="E887" s="2"/>
      <c r="F887" s="1" t="s">
        <v>2279</v>
      </c>
      <c r="G887" s="1" t="s">
        <v>3720</v>
      </c>
      <c r="H887" s="4">
        <v>0</v>
      </c>
      <c r="I887" s="4">
        <v>32700000</v>
      </c>
      <c r="J887" s="4">
        <f t="shared" si="42"/>
        <v>-32700000</v>
      </c>
      <c r="K887" s="2">
        <v>117</v>
      </c>
      <c r="L887" s="2">
        <v>24</v>
      </c>
      <c r="M887" s="1" t="s">
        <v>3707</v>
      </c>
      <c r="N887" s="1" t="s">
        <v>2</v>
      </c>
      <c r="O887" s="1" t="s">
        <v>4</v>
      </c>
      <c r="P887" s="1" t="s">
        <v>5</v>
      </c>
      <c r="Q887" s="1" t="s">
        <v>6</v>
      </c>
      <c r="R887" s="1" t="s">
        <v>7</v>
      </c>
      <c r="S887" s="1" t="s">
        <v>13</v>
      </c>
      <c r="T887" s="1" t="s">
        <v>14</v>
      </c>
      <c r="U887" s="1" t="s">
        <v>3708</v>
      </c>
      <c r="V887" s="1" t="s">
        <v>3707</v>
      </c>
      <c r="W887" s="1" t="s">
        <v>2</v>
      </c>
      <c r="X887" s="1" t="s">
        <v>2</v>
      </c>
      <c r="Y887" s="1" t="s">
        <v>2</v>
      </c>
    </row>
    <row r="888" spans="1:25" hidden="1" x14ac:dyDescent="0.2">
      <c r="A888" s="2">
        <v>153855</v>
      </c>
      <c r="B888" s="2">
        <v>1464</v>
      </c>
      <c r="C888" s="2">
        <v>1533</v>
      </c>
      <c r="D888" s="29" t="str">
        <f>VLOOKUP(C888,Piv.Analysis!A:AA,27,0)</f>
        <v>خرید خدمات</v>
      </c>
      <c r="E888" s="2"/>
      <c r="F888" s="1" t="s">
        <v>2279</v>
      </c>
      <c r="G888" s="1" t="s">
        <v>3721</v>
      </c>
      <c r="H888" s="4">
        <v>0</v>
      </c>
      <c r="I888" s="4">
        <v>32700000</v>
      </c>
      <c r="J888" s="4">
        <f t="shared" si="42"/>
        <v>-32700000</v>
      </c>
      <c r="K888" s="2">
        <v>117</v>
      </c>
      <c r="L888" s="2">
        <v>24</v>
      </c>
      <c r="M888" s="1" t="s">
        <v>3707</v>
      </c>
      <c r="N888" s="1" t="s">
        <v>2</v>
      </c>
      <c r="O888" s="1" t="s">
        <v>4</v>
      </c>
      <c r="P888" s="1" t="s">
        <v>5</v>
      </c>
      <c r="Q888" s="1" t="s">
        <v>6</v>
      </c>
      <c r="R888" s="1" t="s">
        <v>7</v>
      </c>
      <c r="S888" s="1" t="s">
        <v>13</v>
      </c>
      <c r="T888" s="1" t="s">
        <v>14</v>
      </c>
      <c r="U888" s="1" t="s">
        <v>3708</v>
      </c>
      <c r="V888" s="1" t="s">
        <v>3707</v>
      </c>
      <c r="W888" s="1" t="s">
        <v>2</v>
      </c>
      <c r="X888" s="1" t="s">
        <v>2</v>
      </c>
      <c r="Y888" s="1" t="s">
        <v>2</v>
      </c>
    </row>
    <row r="889" spans="1:25" hidden="1" x14ac:dyDescent="0.2">
      <c r="A889" s="2">
        <v>153851</v>
      </c>
      <c r="B889" s="2">
        <v>1464</v>
      </c>
      <c r="C889" s="2">
        <v>1533</v>
      </c>
      <c r="D889" s="29" t="str">
        <f>VLOOKUP(C889,Piv.Analysis!A:AA,27,0)</f>
        <v>خرید خدمات</v>
      </c>
      <c r="E889" s="2"/>
      <c r="F889" s="1" t="s">
        <v>2279</v>
      </c>
      <c r="G889" s="1" t="s">
        <v>3722</v>
      </c>
      <c r="H889" s="4">
        <v>0</v>
      </c>
      <c r="I889" s="4">
        <v>32700000</v>
      </c>
      <c r="J889" s="4">
        <f t="shared" si="42"/>
        <v>-32700000</v>
      </c>
      <c r="K889" s="2">
        <v>117</v>
      </c>
      <c r="L889" s="2">
        <v>24</v>
      </c>
      <c r="M889" s="1" t="s">
        <v>3707</v>
      </c>
      <c r="N889" s="1" t="s">
        <v>2</v>
      </c>
      <c r="O889" s="1" t="s">
        <v>4</v>
      </c>
      <c r="P889" s="1" t="s">
        <v>5</v>
      </c>
      <c r="Q889" s="1" t="s">
        <v>6</v>
      </c>
      <c r="R889" s="1" t="s">
        <v>7</v>
      </c>
      <c r="S889" s="1" t="s">
        <v>13</v>
      </c>
      <c r="T889" s="1" t="s">
        <v>14</v>
      </c>
      <c r="U889" s="1" t="s">
        <v>3708</v>
      </c>
      <c r="V889" s="1" t="s">
        <v>3707</v>
      </c>
      <c r="W889" s="1" t="s">
        <v>2</v>
      </c>
      <c r="X889" s="1" t="s">
        <v>2</v>
      </c>
      <c r="Y889" s="1" t="s">
        <v>2</v>
      </c>
    </row>
    <row r="890" spans="1:25" hidden="1" x14ac:dyDescent="0.2">
      <c r="A890" s="2">
        <v>153860</v>
      </c>
      <c r="B890" s="2">
        <v>1464</v>
      </c>
      <c r="C890" s="2">
        <v>1533</v>
      </c>
      <c r="D890" s="29" t="str">
        <f>VLOOKUP(C890,Piv.Analysis!A:AA,27,0)</f>
        <v>خرید خدمات</v>
      </c>
      <c r="E890" s="2"/>
      <c r="F890" s="1" t="s">
        <v>2279</v>
      </c>
      <c r="G890" s="1" t="s">
        <v>3723</v>
      </c>
      <c r="H890" s="4">
        <v>0</v>
      </c>
      <c r="I890" s="4">
        <v>32700000</v>
      </c>
      <c r="J890" s="4">
        <f t="shared" si="42"/>
        <v>-32700000</v>
      </c>
      <c r="K890" s="2">
        <v>117</v>
      </c>
      <c r="L890" s="2">
        <v>24</v>
      </c>
      <c r="M890" s="1" t="s">
        <v>3707</v>
      </c>
      <c r="N890" s="1" t="s">
        <v>2</v>
      </c>
      <c r="O890" s="1" t="s">
        <v>4</v>
      </c>
      <c r="P890" s="1" t="s">
        <v>5</v>
      </c>
      <c r="Q890" s="1" t="s">
        <v>6</v>
      </c>
      <c r="R890" s="1" t="s">
        <v>7</v>
      </c>
      <c r="S890" s="1" t="s">
        <v>13</v>
      </c>
      <c r="T890" s="1" t="s">
        <v>14</v>
      </c>
      <c r="U890" s="1" t="s">
        <v>3708</v>
      </c>
      <c r="V890" s="1" t="s">
        <v>3707</v>
      </c>
      <c r="W890" s="1" t="s">
        <v>2</v>
      </c>
      <c r="X890" s="1" t="s">
        <v>2</v>
      </c>
      <c r="Y890" s="1" t="s">
        <v>2</v>
      </c>
    </row>
    <row r="891" spans="1:25" hidden="1" x14ac:dyDescent="0.2">
      <c r="A891" s="2">
        <v>153865</v>
      </c>
      <c r="B891" s="2">
        <v>1464</v>
      </c>
      <c r="C891" s="2">
        <v>1533</v>
      </c>
      <c r="D891" s="29" t="str">
        <f>VLOOKUP(C891,Piv.Analysis!A:AA,27,0)</f>
        <v>خرید خدمات</v>
      </c>
      <c r="E891" s="2"/>
      <c r="F891" s="1" t="s">
        <v>2279</v>
      </c>
      <c r="G891" s="1" t="s">
        <v>3724</v>
      </c>
      <c r="H891" s="4">
        <v>0</v>
      </c>
      <c r="I891" s="4">
        <v>32700000</v>
      </c>
      <c r="J891" s="4">
        <f t="shared" si="42"/>
        <v>-32700000</v>
      </c>
      <c r="K891" s="2">
        <v>117</v>
      </c>
      <c r="L891" s="2">
        <v>24</v>
      </c>
      <c r="M891" s="1" t="s">
        <v>3707</v>
      </c>
      <c r="N891" s="1" t="s">
        <v>2</v>
      </c>
      <c r="O891" s="1" t="s">
        <v>4</v>
      </c>
      <c r="P891" s="1" t="s">
        <v>5</v>
      </c>
      <c r="Q891" s="1" t="s">
        <v>6</v>
      </c>
      <c r="R891" s="1" t="s">
        <v>7</v>
      </c>
      <c r="S891" s="1" t="s">
        <v>13</v>
      </c>
      <c r="T891" s="1" t="s">
        <v>14</v>
      </c>
      <c r="U891" s="1" t="s">
        <v>3708</v>
      </c>
      <c r="V891" s="1" t="s">
        <v>3707</v>
      </c>
      <c r="W891" s="1" t="s">
        <v>2</v>
      </c>
      <c r="X891" s="1" t="s">
        <v>2</v>
      </c>
      <c r="Y891" s="1" t="s">
        <v>2</v>
      </c>
    </row>
    <row r="892" spans="1:25" hidden="1" x14ac:dyDescent="0.2">
      <c r="A892" s="2">
        <v>153870</v>
      </c>
      <c r="B892" s="2">
        <v>1464</v>
      </c>
      <c r="C892" s="2">
        <v>1533</v>
      </c>
      <c r="D892" s="29" t="str">
        <f>VLOOKUP(C892,Piv.Analysis!A:AA,27,0)</f>
        <v>خرید خدمات</v>
      </c>
      <c r="E892" s="2"/>
      <c r="F892" s="1" t="s">
        <v>2279</v>
      </c>
      <c r="G892" s="1" t="s">
        <v>3725</v>
      </c>
      <c r="H892" s="4">
        <v>0</v>
      </c>
      <c r="I892" s="4">
        <v>32700000</v>
      </c>
      <c r="J892" s="4">
        <f t="shared" si="42"/>
        <v>-32700000</v>
      </c>
      <c r="K892" s="2">
        <v>117</v>
      </c>
      <c r="L892" s="2">
        <v>24</v>
      </c>
      <c r="M892" s="1" t="s">
        <v>3707</v>
      </c>
      <c r="N892" s="1" t="s">
        <v>2</v>
      </c>
      <c r="O892" s="1" t="s">
        <v>4</v>
      </c>
      <c r="P892" s="1" t="s">
        <v>5</v>
      </c>
      <c r="Q892" s="1" t="s">
        <v>6</v>
      </c>
      <c r="R892" s="1" t="s">
        <v>7</v>
      </c>
      <c r="S892" s="1" t="s">
        <v>13</v>
      </c>
      <c r="T892" s="1" t="s">
        <v>14</v>
      </c>
      <c r="U892" s="1" t="s">
        <v>3708</v>
      </c>
      <c r="V892" s="1" t="s">
        <v>3707</v>
      </c>
      <c r="W892" s="1" t="s">
        <v>2</v>
      </c>
      <c r="X892" s="1" t="s">
        <v>2</v>
      </c>
      <c r="Y892" s="1" t="s">
        <v>2</v>
      </c>
    </row>
    <row r="893" spans="1:25" hidden="1" x14ac:dyDescent="0.2">
      <c r="A893" s="2">
        <v>153875</v>
      </c>
      <c r="B893" s="2">
        <v>1464</v>
      </c>
      <c r="C893" s="2">
        <v>1533</v>
      </c>
      <c r="D893" s="29" t="str">
        <f>VLOOKUP(C893,Piv.Analysis!A:AA,27,0)</f>
        <v>خرید خدمات</v>
      </c>
      <c r="E893" s="2"/>
      <c r="F893" s="1" t="s">
        <v>2279</v>
      </c>
      <c r="G893" s="1" t="s">
        <v>3726</v>
      </c>
      <c r="H893" s="4">
        <v>0</v>
      </c>
      <c r="I893" s="4">
        <v>65400000</v>
      </c>
      <c r="J893" s="4">
        <f t="shared" si="42"/>
        <v>-65400000</v>
      </c>
      <c r="K893" s="2">
        <v>117</v>
      </c>
      <c r="L893" s="2">
        <v>24</v>
      </c>
      <c r="M893" s="1" t="s">
        <v>3707</v>
      </c>
      <c r="N893" s="1" t="s">
        <v>2</v>
      </c>
      <c r="O893" s="1" t="s">
        <v>4</v>
      </c>
      <c r="P893" s="1" t="s">
        <v>5</v>
      </c>
      <c r="Q893" s="1" t="s">
        <v>6</v>
      </c>
      <c r="R893" s="1" t="s">
        <v>7</v>
      </c>
      <c r="S893" s="1" t="s">
        <v>13</v>
      </c>
      <c r="T893" s="1" t="s">
        <v>14</v>
      </c>
      <c r="U893" s="1" t="s">
        <v>3708</v>
      </c>
      <c r="V893" s="1" t="s">
        <v>3707</v>
      </c>
      <c r="W893" s="1" t="s">
        <v>2</v>
      </c>
      <c r="X893" s="1" t="s">
        <v>2</v>
      </c>
      <c r="Y893" s="1" t="s">
        <v>2</v>
      </c>
    </row>
    <row r="894" spans="1:25" hidden="1" x14ac:dyDescent="0.2">
      <c r="A894" s="2">
        <v>153880</v>
      </c>
      <c r="B894" s="2">
        <v>1464</v>
      </c>
      <c r="C894" s="2">
        <v>1533</v>
      </c>
      <c r="D894" s="29" t="str">
        <f>VLOOKUP(C894,Piv.Analysis!A:AA,27,0)</f>
        <v>خرید خدمات</v>
      </c>
      <c r="E894" s="2"/>
      <c r="F894" s="1" t="s">
        <v>2279</v>
      </c>
      <c r="G894" s="1" t="s">
        <v>3727</v>
      </c>
      <c r="H894" s="4">
        <v>0</v>
      </c>
      <c r="I894" s="4">
        <v>32700000</v>
      </c>
      <c r="J894" s="4">
        <f t="shared" si="42"/>
        <v>-32700000</v>
      </c>
      <c r="K894" s="2">
        <v>117</v>
      </c>
      <c r="L894" s="2">
        <v>24</v>
      </c>
      <c r="M894" s="1" t="s">
        <v>3707</v>
      </c>
      <c r="N894" s="1" t="s">
        <v>2</v>
      </c>
      <c r="O894" s="1" t="s">
        <v>4</v>
      </c>
      <c r="P894" s="1" t="s">
        <v>5</v>
      </c>
      <c r="Q894" s="1" t="s">
        <v>6</v>
      </c>
      <c r="R894" s="1" t="s">
        <v>7</v>
      </c>
      <c r="S894" s="1" t="s">
        <v>13</v>
      </c>
      <c r="T894" s="1" t="s">
        <v>14</v>
      </c>
      <c r="U894" s="1" t="s">
        <v>3708</v>
      </c>
      <c r="V894" s="1" t="s">
        <v>3707</v>
      </c>
      <c r="W894" s="1" t="s">
        <v>2</v>
      </c>
      <c r="X894" s="1" t="s">
        <v>2</v>
      </c>
      <c r="Y894" s="1" t="s">
        <v>2</v>
      </c>
    </row>
    <row r="895" spans="1:25" hidden="1" x14ac:dyDescent="0.2">
      <c r="A895" s="2">
        <v>163564</v>
      </c>
      <c r="B895" s="2">
        <v>1474</v>
      </c>
      <c r="C895" s="2">
        <v>1544</v>
      </c>
      <c r="D895" s="29" t="str">
        <f>VLOOKUP(C895,Piv.Analysis!A:AA,27,0)</f>
        <v>خرید خدمات</v>
      </c>
      <c r="E895" s="2"/>
      <c r="F895" s="1" t="s">
        <v>1099</v>
      </c>
      <c r="G895" s="1" t="s">
        <v>3507</v>
      </c>
      <c r="H895" s="4">
        <v>0</v>
      </c>
      <c r="I895" s="4">
        <v>11290000</v>
      </c>
      <c r="J895" s="4">
        <f t="shared" si="42"/>
        <v>-11290000</v>
      </c>
      <c r="K895" s="2">
        <v>117</v>
      </c>
      <c r="L895" s="2">
        <v>24</v>
      </c>
      <c r="M895" s="1" t="s">
        <v>3501</v>
      </c>
      <c r="N895" s="1" t="s">
        <v>2</v>
      </c>
      <c r="O895" s="1" t="s">
        <v>4</v>
      </c>
      <c r="P895" s="1" t="s">
        <v>5</v>
      </c>
      <c r="Q895" s="1" t="s">
        <v>6</v>
      </c>
      <c r="R895" s="1" t="s">
        <v>7</v>
      </c>
      <c r="S895" s="1" t="s">
        <v>13</v>
      </c>
      <c r="T895" s="1" t="s">
        <v>14</v>
      </c>
      <c r="U895" s="1" t="s">
        <v>3502</v>
      </c>
      <c r="V895" s="1" t="s">
        <v>3501</v>
      </c>
      <c r="W895" s="1" t="s">
        <v>2</v>
      </c>
      <c r="X895" s="1" t="s">
        <v>2</v>
      </c>
      <c r="Y895" s="1" t="s">
        <v>2</v>
      </c>
    </row>
    <row r="896" spans="1:25" hidden="1" x14ac:dyDescent="0.2">
      <c r="A896" s="2">
        <v>147992</v>
      </c>
      <c r="B896" s="2">
        <v>1491</v>
      </c>
      <c r="C896" s="2">
        <v>1520</v>
      </c>
      <c r="D896" s="29" t="str">
        <f>VLOOKUP(C896,Piv.Analysis!A:AA,27,0)</f>
        <v>خرید خدمات</v>
      </c>
      <c r="E896" s="2"/>
      <c r="F896" s="1" t="s">
        <v>297</v>
      </c>
      <c r="G896" s="1" t="s">
        <v>4201</v>
      </c>
      <c r="H896" s="4">
        <v>0</v>
      </c>
      <c r="I896" s="4">
        <v>190161790</v>
      </c>
      <c r="J896" s="4">
        <f t="shared" ref="J896:J921" si="43">H896-I896</f>
        <v>-190161790</v>
      </c>
      <c r="K896" s="2">
        <v>117</v>
      </c>
      <c r="L896" s="2">
        <v>24</v>
      </c>
      <c r="M896" s="1" t="s">
        <v>4198</v>
      </c>
      <c r="N896" s="1" t="s">
        <v>2</v>
      </c>
      <c r="O896" s="1" t="s">
        <v>4</v>
      </c>
      <c r="P896" s="1" t="s">
        <v>5</v>
      </c>
      <c r="Q896" s="1" t="s">
        <v>6</v>
      </c>
      <c r="R896" s="1" t="s">
        <v>7</v>
      </c>
      <c r="S896" s="1" t="s">
        <v>13</v>
      </c>
      <c r="T896" s="1" t="s">
        <v>14</v>
      </c>
      <c r="U896" s="1" t="s">
        <v>4199</v>
      </c>
      <c r="V896" s="1" t="s">
        <v>4198</v>
      </c>
      <c r="W896" s="1" t="s">
        <v>2</v>
      </c>
      <c r="X896" s="1" t="s">
        <v>2</v>
      </c>
      <c r="Y896" s="1" t="s">
        <v>2</v>
      </c>
    </row>
    <row r="897" spans="1:25" hidden="1" x14ac:dyDescent="0.2">
      <c r="A897" s="2">
        <v>147985</v>
      </c>
      <c r="B897" s="2">
        <v>1508</v>
      </c>
      <c r="C897" s="2">
        <v>1519</v>
      </c>
      <c r="D897" s="29" t="str">
        <f>VLOOKUP(C897,Piv.Analysis!A:AA,27,0)</f>
        <v>خرید خدمات</v>
      </c>
      <c r="E897" s="2"/>
      <c r="F897" s="1" t="s">
        <v>15</v>
      </c>
      <c r="G897" s="1" t="s">
        <v>3632</v>
      </c>
      <c r="H897" s="4">
        <v>0</v>
      </c>
      <c r="I897" s="4">
        <v>224441551</v>
      </c>
      <c r="J897" s="4">
        <f t="shared" si="43"/>
        <v>-224441551</v>
      </c>
      <c r="K897" s="2">
        <v>117</v>
      </c>
      <c r="L897" s="2">
        <v>24</v>
      </c>
      <c r="M897" s="1" t="s">
        <v>3633</v>
      </c>
      <c r="N897" s="1" t="s">
        <v>2</v>
      </c>
      <c r="O897" s="1" t="s">
        <v>4</v>
      </c>
      <c r="P897" s="1" t="s">
        <v>5</v>
      </c>
      <c r="Q897" s="1" t="s">
        <v>6</v>
      </c>
      <c r="R897" s="1" t="s">
        <v>7</v>
      </c>
      <c r="S897" s="1" t="s">
        <v>13</v>
      </c>
      <c r="T897" s="1" t="s">
        <v>14</v>
      </c>
      <c r="U897" s="1" t="s">
        <v>3634</v>
      </c>
      <c r="V897" s="1" t="s">
        <v>3633</v>
      </c>
      <c r="W897" s="1" t="s">
        <v>2</v>
      </c>
      <c r="X897" s="1" t="s">
        <v>2</v>
      </c>
      <c r="Y897" s="1" t="s">
        <v>2</v>
      </c>
    </row>
    <row r="898" spans="1:25" hidden="1" x14ac:dyDescent="0.2">
      <c r="A898" s="2">
        <v>175545</v>
      </c>
      <c r="B898" s="2">
        <v>1519</v>
      </c>
      <c r="C898" s="2">
        <v>1713</v>
      </c>
      <c r="D898" s="29" t="str">
        <f>VLOOKUP(C898,Piv.Analysis!A:AA,27,0)</f>
        <v>خرید خدمات</v>
      </c>
      <c r="E898" s="2"/>
      <c r="F898" s="1" t="s">
        <v>15</v>
      </c>
      <c r="G898" s="1" t="s">
        <v>2875</v>
      </c>
      <c r="H898" s="4">
        <v>0</v>
      </c>
      <c r="I898" s="4">
        <v>510093335334</v>
      </c>
      <c r="J898" s="4">
        <f t="shared" si="43"/>
        <v>-510093335334</v>
      </c>
      <c r="K898" s="2">
        <v>117</v>
      </c>
      <c r="L898" s="2">
        <v>24</v>
      </c>
      <c r="M898" s="1" t="s">
        <v>2841</v>
      </c>
      <c r="N898" s="1" t="s">
        <v>2</v>
      </c>
      <c r="O898" s="1" t="s">
        <v>4</v>
      </c>
      <c r="P898" s="1" t="s">
        <v>5</v>
      </c>
      <c r="Q898" s="1" t="s">
        <v>6</v>
      </c>
      <c r="R898" s="1" t="s">
        <v>7</v>
      </c>
      <c r="S898" s="1" t="s">
        <v>13</v>
      </c>
      <c r="T898" s="1" t="s">
        <v>14</v>
      </c>
      <c r="U898" s="1" t="s">
        <v>2842</v>
      </c>
      <c r="V898" s="1" t="s">
        <v>2841</v>
      </c>
      <c r="W898" s="1" t="s">
        <v>2843</v>
      </c>
      <c r="X898" s="1" t="s">
        <v>2</v>
      </c>
      <c r="Y898" s="1" t="s">
        <v>2</v>
      </c>
    </row>
    <row r="899" spans="1:25" hidden="1" x14ac:dyDescent="0.2">
      <c r="A899" s="42">
        <v>173504</v>
      </c>
      <c r="B899" s="42">
        <v>1465</v>
      </c>
      <c r="C899" s="42">
        <v>1565</v>
      </c>
      <c r="D899" s="43" t="s">
        <v>5197</v>
      </c>
      <c r="E899" s="43"/>
      <c r="F899" s="44" t="s">
        <v>2279</v>
      </c>
      <c r="G899" s="44" t="s">
        <v>4850</v>
      </c>
      <c r="H899" s="45">
        <v>30000000</v>
      </c>
      <c r="I899" s="45">
        <v>0</v>
      </c>
      <c r="J899" s="45">
        <f t="shared" si="43"/>
        <v>30000000</v>
      </c>
      <c r="K899" s="2">
        <v>324</v>
      </c>
      <c r="L899" s="2">
        <v>49</v>
      </c>
      <c r="M899" s="1" t="s">
        <v>4421</v>
      </c>
      <c r="N899" s="1" t="s">
        <v>4767</v>
      </c>
      <c r="O899" s="44" t="s">
        <v>4388</v>
      </c>
      <c r="P899" s="44" t="s">
        <v>4389</v>
      </c>
      <c r="Q899" s="44" t="s">
        <v>4390</v>
      </c>
      <c r="R899" s="44" t="s">
        <v>4391</v>
      </c>
      <c r="S899" s="44" t="s">
        <v>4825</v>
      </c>
      <c r="T899" s="44" t="s">
        <v>4826</v>
      </c>
      <c r="U899" s="44" t="s">
        <v>4424</v>
      </c>
      <c r="V899" s="44" t="s">
        <v>4421</v>
      </c>
      <c r="W899" s="44" t="s">
        <v>2</v>
      </c>
      <c r="X899" s="44" t="s">
        <v>4768</v>
      </c>
      <c r="Y899" s="44" t="s">
        <v>4767</v>
      </c>
    </row>
    <row r="900" spans="1:25" hidden="1" x14ac:dyDescent="0.2">
      <c r="A900" s="2">
        <v>137641</v>
      </c>
      <c r="B900" s="2">
        <v>1152</v>
      </c>
      <c r="C900" s="2">
        <v>980</v>
      </c>
      <c r="D900" s="34" t="s">
        <v>5196</v>
      </c>
      <c r="E900" s="26"/>
      <c r="F900" s="1" t="s">
        <v>240</v>
      </c>
      <c r="G900" s="1" t="s">
        <v>4860</v>
      </c>
      <c r="H900" s="4">
        <v>175000000</v>
      </c>
      <c r="I900" s="4">
        <v>0</v>
      </c>
      <c r="J900" s="4">
        <f t="shared" si="43"/>
        <v>175000000</v>
      </c>
      <c r="K900" s="2">
        <v>440</v>
      </c>
      <c r="L900" s="2">
        <v>49</v>
      </c>
      <c r="M900" s="1" t="s">
        <v>4421</v>
      </c>
      <c r="N900" s="1" t="s">
        <v>4767</v>
      </c>
      <c r="O900" s="1" t="s">
        <v>4388</v>
      </c>
      <c r="P900" s="1" t="s">
        <v>4389</v>
      </c>
      <c r="Q900" s="1" t="s">
        <v>4390</v>
      </c>
      <c r="R900" s="1" t="s">
        <v>4391</v>
      </c>
      <c r="S900" s="1" t="s">
        <v>4861</v>
      </c>
      <c r="T900" s="1" t="s">
        <v>4862</v>
      </c>
      <c r="U900" s="1" t="s">
        <v>4424</v>
      </c>
      <c r="V900" s="1" t="s">
        <v>4421</v>
      </c>
      <c r="W900" s="1" t="s">
        <v>2</v>
      </c>
      <c r="X900" s="1" t="s">
        <v>4768</v>
      </c>
      <c r="Y900" s="1" t="s">
        <v>4767</v>
      </c>
    </row>
    <row r="901" spans="1:25" hidden="1" x14ac:dyDescent="0.2">
      <c r="A901" s="2">
        <v>137642</v>
      </c>
      <c r="B901" s="2">
        <v>1152</v>
      </c>
      <c r="C901" s="2">
        <v>980</v>
      </c>
      <c r="D901" s="34" t="s">
        <v>5196</v>
      </c>
      <c r="E901" s="26"/>
      <c r="F901" s="1" t="s">
        <v>240</v>
      </c>
      <c r="G901" s="1" t="s">
        <v>4863</v>
      </c>
      <c r="H901" s="4">
        <v>62000000</v>
      </c>
      <c r="I901" s="4">
        <v>0</v>
      </c>
      <c r="J901" s="4">
        <f t="shared" si="43"/>
        <v>62000000</v>
      </c>
      <c r="K901" s="2">
        <v>440</v>
      </c>
      <c r="L901" s="2">
        <v>49</v>
      </c>
      <c r="M901" s="1" t="s">
        <v>4421</v>
      </c>
      <c r="N901" s="1" t="s">
        <v>4767</v>
      </c>
      <c r="O901" s="1" t="s">
        <v>4388</v>
      </c>
      <c r="P901" s="1" t="s">
        <v>4389</v>
      </c>
      <c r="Q901" s="1" t="s">
        <v>4390</v>
      </c>
      <c r="R901" s="1" t="s">
        <v>4391</v>
      </c>
      <c r="S901" s="1" t="s">
        <v>4861</v>
      </c>
      <c r="T901" s="1" t="s">
        <v>4862</v>
      </c>
      <c r="U901" s="1" t="s">
        <v>4424</v>
      </c>
      <c r="V901" s="1" t="s">
        <v>4421</v>
      </c>
      <c r="W901" s="1" t="s">
        <v>2</v>
      </c>
      <c r="X901" s="1" t="s">
        <v>4768</v>
      </c>
      <c r="Y901" s="1" t="s">
        <v>4767</v>
      </c>
    </row>
    <row r="902" spans="1:25" hidden="1" x14ac:dyDescent="0.2">
      <c r="A902" s="2">
        <v>137643</v>
      </c>
      <c r="B902" s="2">
        <v>1152</v>
      </c>
      <c r="C902" s="2">
        <v>980</v>
      </c>
      <c r="D902" s="34" t="s">
        <v>5196</v>
      </c>
      <c r="E902" s="26"/>
      <c r="F902" s="1" t="s">
        <v>240</v>
      </c>
      <c r="G902" s="1" t="s">
        <v>4864</v>
      </c>
      <c r="H902" s="4">
        <v>148800000</v>
      </c>
      <c r="I902" s="4">
        <v>0</v>
      </c>
      <c r="J902" s="4">
        <f t="shared" si="43"/>
        <v>148800000</v>
      </c>
      <c r="K902" s="2">
        <v>440</v>
      </c>
      <c r="L902" s="2">
        <v>49</v>
      </c>
      <c r="M902" s="1" t="s">
        <v>4421</v>
      </c>
      <c r="N902" s="1" t="s">
        <v>4767</v>
      </c>
      <c r="O902" s="1" t="s">
        <v>4388</v>
      </c>
      <c r="P902" s="1" t="s">
        <v>4389</v>
      </c>
      <c r="Q902" s="1" t="s">
        <v>4390</v>
      </c>
      <c r="R902" s="1" t="s">
        <v>4391</v>
      </c>
      <c r="S902" s="1" t="s">
        <v>4861</v>
      </c>
      <c r="T902" s="1" t="s">
        <v>4862</v>
      </c>
      <c r="U902" s="1" t="s">
        <v>4424</v>
      </c>
      <c r="V902" s="1" t="s">
        <v>4421</v>
      </c>
      <c r="W902" s="1" t="s">
        <v>2</v>
      </c>
      <c r="X902" s="1" t="s">
        <v>4768</v>
      </c>
      <c r="Y902" s="1" t="s">
        <v>4767</v>
      </c>
    </row>
    <row r="903" spans="1:25" hidden="1" x14ac:dyDescent="0.2">
      <c r="A903" s="2">
        <v>137644</v>
      </c>
      <c r="B903" s="2">
        <v>1152</v>
      </c>
      <c r="C903" s="2">
        <v>980</v>
      </c>
      <c r="D903" s="34" t="s">
        <v>5196</v>
      </c>
      <c r="E903" s="26"/>
      <c r="F903" s="1" t="s">
        <v>240</v>
      </c>
      <c r="G903" s="1" t="s">
        <v>4865</v>
      </c>
      <c r="H903" s="4">
        <v>231000000</v>
      </c>
      <c r="I903" s="4">
        <v>0</v>
      </c>
      <c r="J903" s="4">
        <f t="shared" si="43"/>
        <v>231000000</v>
      </c>
      <c r="K903" s="2">
        <v>440</v>
      </c>
      <c r="L903" s="2">
        <v>49</v>
      </c>
      <c r="M903" s="1" t="s">
        <v>4421</v>
      </c>
      <c r="N903" s="1" t="s">
        <v>4767</v>
      </c>
      <c r="O903" s="1" t="s">
        <v>4388</v>
      </c>
      <c r="P903" s="1" t="s">
        <v>4389</v>
      </c>
      <c r="Q903" s="1" t="s">
        <v>4390</v>
      </c>
      <c r="R903" s="1" t="s">
        <v>4391</v>
      </c>
      <c r="S903" s="1" t="s">
        <v>4861</v>
      </c>
      <c r="T903" s="1" t="s">
        <v>4862</v>
      </c>
      <c r="U903" s="1" t="s">
        <v>4424</v>
      </c>
      <c r="V903" s="1" t="s">
        <v>4421</v>
      </c>
      <c r="W903" s="1" t="s">
        <v>2</v>
      </c>
      <c r="X903" s="1" t="s">
        <v>4768</v>
      </c>
      <c r="Y903" s="1" t="s">
        <v>4767</v>
      </c>
    </row>
    <row r="904" spans="1:25" hidden="1" x14ac:dyDescent="0.2">
      <c r="A904" s="2">
        <v>137645</v>
      </c>
      <c r="B904" s="2">
        <v>1152</v>
      </c>
      <c r="C904" s="2">
        <v>980</v>
      </c>
      <c r="D904" s="34" t="s">
        <v>5196</v>
      </c>
      <c r="E904" s="26"/>
      <c r="F904" s="1" t="s">
        <v>240</v>
      </c>
      <c r="G904" s="1" t="s">
        <v>4866</v>
      </c>
      <c r="H904" s="4">
        <v>231000000</v>
      </c>
      <c r="I904" s="4">
        <v>0</v>
      </c>
      <c r="J904" s="4">
        <f t="shared" si="43"/>
        <v>231000000</v>
      </c>
      <c r="K904" s="2">
        <v>440</v>
      </c>
      <c r="L904" s="2">
        <v>49</v>
      </c>
      <c r="M904" s="1" t="s">
        <v>4421</v>
      </c>
      <c r="N904" s="1" t="s">
        <v>4767</v>
      </c>
      <c r="O904" s="1" t="s">
        <v>4388</v>
      </c>
      <c r="P904" s="1" t="s">
        <v>4389</v>
      </c>
      <c r="Q904" s="1" t="s">
        <v>4390</v>
      </c>
      <c r="R904" s="1" t="s">
        <v>4391</v>
      </c>
      <c r="S904" s="1" t="s">
        <v>4861</v>
      </c>
      <c r="T904" s="1" t="s">
        <v>4862</v>
      </c>
      <c r="U904" s="1" t="s">
        <v>4424</v>
      </c>
      <c r="V904" s="1" t="s">
        <v>4421</v>
      </c>
      <c r="W904" s="1" t="s">
        <v>2</v>
      </c>
      <c r="X904" s="1" t="s">
        <v>4768</v>
      </c>
      <c r="Y904" s="1" t="s">
        <v>4767</v>
      </c>
    </row>
    <row r="905" spans="1:25" hidden="1" x14ac:dyDescent="0.2">
      <c r="A905" s="2">
        <v>137646</v>
      </c>
      <c r="B905" s="2">
        <v>1152</v>
      </c>
      <c r="C905" s="2">
        <v>980</v>
      </c>
      <c r="D905" s="34" t="s">
        <v>5196</v>
      </c>
      <c r="E905" s="26"/>
      <c r="F905" s="1" t="s">
        <v>240</v>
      </c>
      <c r="G905" s="1" t="s">
        <v>4867</v>
      </c>
      <c r="H905" s="4">
        <v>30000000</v>
      </c>
      <c r="I905" s="4">
        <v>0</v>
      </c>
      <c r="J905" s="4">
        <f t="shared" si="43"/>
        <v>30000000</v>
      </c>
      <c r="K905" s="2">
        <v>440</v>
      </c>
      <c r="L905" s="2">
        <v>49</v>
      </c>
      <c r="M905" s="1" t="s">
        <v>4421</v>
      </c>
      <c r="N905" s="1" t="s">
        <v>4767</v>
      </c>
      <c r="O905" s="1" t="s">
        <v>4388</v>
      </c>
      <c r="P905" s="1" t="s">
        <v>4389</v>
      </c>
      <c r="Q905" s="1" t="s">
        <v>4390</v>
      </c>
      <c r="R905" s="1" t="s">
        <v>4391</v>
      </c>
      <c r="S905" s="1" t="s">
        <v>4861</v>
      </c>
      <c r="T905" s="1" t="s">
        <v>4862</v>
      </c>
      <c r="U905" s="1" t="s">
        <v>4424</v>
      </c>
      <c r="V905" s="1" t="s">
        <v>4421</v>
      </c>
      <c r="W905" s="1" t="s">
        <v>2</v>
      </c>
      <c r="X905" s="1" t="s">
        <v>4768</v>
      </c>
      <c r="Y905" s="1" t="s">
        <v>4767</v>
      </c>
    </row>
    <row r="906" spans="1:25" hidden="1" x14ac:dyDescent="0.2">
      <c r="A906" s="2">
        <v>137647</v>
      </c>
      <c r="B906" s="2">
        <v>1152</v>
      </c>
      <c r="C906" s="2">
        <v>980</v>
      </c>
      <c r="D906" s="34" t="s">
        <v>5196</v>
      </c>
      <c r="E906" s="26"/>
      <c r="F906" s="1" t="s">
        <v>240</v>
      </c>
      <c r="G906" s="1" t="s">
        <v>4868</v>
      </c>
      <c r="H906" s="4">
        <v>72933900</v>
      </c>
      <c r="I906" s="4">
        <v>0</v>
      </c>
      <c r="J906" s="4">
        <f t="shared" si="43"/>
        <v>72933900</v>
      </c>
      <c r="K906" s="2">
        <v>440</v>
      </c>
      <c r="L906" s="2">
        <v>49</v>
      </c>
      <c r="M906" s="1" t="s">
        <v>4421</v>
      </c>
      <c r="N906" s="1" t="s">
        <v>4767</v>
      </c>
      <c r="O906" s="1" t="s">
        <v>4388</v>
      </c>
      <c r="P906" s="1" t="s">
        <v>4389</v>
      </c>
      <c r="Q906" s="1" t="s">
        <v>4390</v>
      </c>
      <c r="R906" s="1" t="s">
        <v>4391</v>
      </c>
      <c r="S906" s="1" t="s">
        <v>4861</v>
      </c>
      <c r="T906" s="1" t="s">
        <v>4862</v>
      </c>
      <c r="U906" s="1" t="s">
        <v>4424</v>
      </c>
      <c r="V906" s="1" t="s">
        <v>4421</v>
      </c>
      <c r="W906" s="1" t="s">
        <v>2</v>
      </c>
      <c r="X906" s="1" t="s">
        <v>4768</v>
      </c>
      <c r="Y906" s="1" t="s">
        <v>4767</v>
      </c>
    </row>
    <row r="907" spans="1:25" hidden="1" x14ac:dyDescent="0.2">
      <c r="A907" s="2">
        <v>137648</v>
      </c>
      <c r="B907" s="2">
        <v>1152</v>
      </c>
      <c r="C907" s="2">
        <v>980</v>
      </c>
      <c r="D907" s="34" t="s">
        <v>5196</v>
      </c>
      <c r="E907" s="26"/>
      <c r="F907" s="1" t="s">
        <v>240</v>
      </c>
      <c r="G907" s="1" t="s">
        <v>4869</v>
      </c>
      <c r="H907" s="4">
        <v>135000000</v>
      </c>
      <c r="I907" s="4">
        <v>0</v>
      </c>
      <c r="J907" s="4">
        <f t="shared" si="43"/>
        <v>135000000</v>
      </c>
      <c r="K907" s="2">
        <v>440</v>
      </c>
      <c r="L907" s="2">
        <v>49</v>
      </c>
      <c r="M907" s="1" t="s">
        <v>4421</v>
      </c>
      <c r="N907" s="1" t="s">
        <v>4767</v>
      </c>
      <c r="O907" s="1" t="s">
        <v>4388</v>
      </c>
      <c r="P907" s="1" t="s">
        <v>4389</v>
      </c>
      <c r="Q907" s="1" t="s">
        <v>4390</v>
      </c>
      <c r="R907" s="1" t="s">
        <v>4391</v>
      </c>
      <c r="S907" s="1" t="s">
        <v>4861</v>
      </c>
      <c r="T907" s="1" t="s">
        <v>4862</v>
      </c>
      <c r="U907" s="1" t="s">
        <v>4424</v>
      </c>
      <c r="V907" s="1" t="s">
        <v>4421</v>
      </c>
      <c r="W907" s="1" t="s">
        <v>2</v>
      </c>
      <c r="X907" s="1" t="s">
        <v>4768</v>
      </c>
      <c r="Y907" s="1" t="s">
        <v>4767</v>
      </c>
    </row>
    <row r="908" spans="1:25" hidden="1" x14ac:dyDescent="0.2">
      <c r="A908" s="2">
        <v>138528</v>
      </c>
      <c r="B908" s="2">
        <v>1196</v>
      </c>
      <c r="C908" s="2">
        <v>1027</v>
      </c>
      <c r="D908" s="34" t="s">
        <v>5196</v>
      </c>
      <c r="E908" s="26"/>
      <c r="F908" s="1" t="s">
        <v>35</v>
      </c>
      <c r="G908" s="1" t="s">
        <v>4870</v>
      </c>
      <c r="H908" s="4">
        <v>185000000</v>
      </c>
      <c r="I908" s="4">
        <v>0</v>
      </c>
      <c r="J908" s="4">
        <f t="shared" si="43"/>
        <v>185000000</v>
      </c>
      <c r="K908" s="2">
        <v>440</v>
      </c>
      <c r="L908" s="2">
        <v>49</v>
      </c>
      <c r="M908" s="1" t="s">
        <v>4421</v>
      </c>
      <c r="N908" s="1" t="s">
        <v>4767</v>
      </c>
      <c r="O908" s="1" t="s">
        <v>4388</v>
      </c>
      <c r="P908" s="1" t="s">
        <v>4389</v>
      </c>
      <c r="Q908" s="1" t="s">
        <v>4390</v>
      </c>
      <c r="R908" s="1" t="s">
        <v>4391</v>
      </c>
      <c r="S908" s="1" t="s">
        <v>4861</v>
      </c>
      <c r="T908" s="1" t="s">
        <v>4862</v>
      </c>
      <c r="U908" s="1" t="s">
        <v>4424</v>
      </c>
      <c r="V908" s="1" t="s">
        <v>4421</v>
      </c>
      <c r="W908" s="1" t="s">
        <v>2</v>
      </c>
      <c r="X908" s="1" t="s">
        <v>4768</v>
      </c>
      <c r="Y908" s="1" t="s">
        <v>4767</v>
      </c>
    </row>
    <row r="909" spans="1:25" hidden="1" x14ac:dyDescent="0.2">
      <c r="A909" s="2">
        <v>138529</v>
      </c>
      <c r="B909" s="2">
        <v>1196</v>
      </c>
      <c r="C909" s="2">
        <v>1027</v>
      </c>
      <c r="D909" s="34" t="s">
        <v>5196</v>
      </c>
      <c r="E909" s="26"/>
      <c r="F909" s="1" t="s">
        <v>35</v>
      </c>
      <c r="G909" s="1" t="s">
        <v>4871</v>
      </c>
      <c r="H909" s="4">
        <v>185000000</v>
      </c>
      <c r="I909" s="4">
        <v>0</v>
      </c>
      <c r="J909" s="4">
        <f t="shared" si="43"/>
        <v>185000000</v>
      </c>
      <c r="K909" s="2">
        <v>440</v>
      </c>
      <c r="L909" s="2">
        <v>49</v>
      </c>
      <c r="M909" s="1" t="s">
        <v>4421</v>
      </c>
      <c r="N909" s="1" t="s">
        <v>4767</v>
      </c>
      <c r="O909" s="1" t="s">
        <v>4388</v>
      </c>
      <c r="P909" s="1" t="s">
        <v>4389</v>
      </c>
      <c r="Q909" s="1" t="s">
        <v>4390</v>
      </c>
      <c r="R909" s="1" t="s">
        <v>4391</v>
      </c>
      <c r="S909" s="1" t="s">
        <v>4861</v>
      </c>
      <c r="T909" s="1" t="s">
        <v>4862</v>
      </c>
      <c r="U909" s="1" t="s">
        <v>4424</v>
      </c>
      <c r="V909" s="1" t="s">
        <v>4421</v>
      </c>
      <c r="W909" s="1" t="s">
        <v>2</v>
      </c>
      <c r="X909" s="1" t="s">
        <v>4768</v>
      </c>
      <c r="Y909" s="1" t="s">
        <v>4767</v>
      </c>
    </row>
    <row r="910" spans="1:25" hidden="1" x14ac:dyDescent="0.2">
      <c r="A910" s="2">
        <v>138530</v>
      </c>
      <c r="B910" s="2">
        <v>1196</v>
      </c>
      <c r="C910" s="2">
        <v>1027</v>
      </c>
      <c r="D910" s="34" t="s">
        <v>5196</v>
      </c>
      <c r="E910" s="26"/>
      <c r="F910" s="1" t="s">
        <v>35</v>
      </c>
      <c r="G910" s="1" t="s">
        <v>4872</v>
      </c>
      <c r="H910" s="4">
        <v>190000000</v>
      </c>
      <c r="I910" s="4">
        <v>0</v>
      </c>
      <c r="J910" s="4">
        <f t="shared" si="43"/>
        <v>190000000</v>
      </c>
      <c r="K910" s="2">
        <v>440</v>
      </c>
      <c r="L910" s="2">
        <v>49</v>
      </c>
      <c r="M910" s="1" t="s">
        <v>4421</v>
      </c>
      <c r="N910" s="1" t="s">
        <v>4767</v>
      </c>
      <c r="O910" s="1" t="s">
        <v>4388</v>
      </c>
      <c r="P910" s="1" t="s">
        <v>4389</v>
      </c>
      <c r="Q910" s="1" t="s">
        <v>4390</v>
      </c>
      <c r="R910" s="1" t="s">
        <v>4391</v>
      </c>
      <c r="S910" s="1" t="s">
        <v>4861</v>
      </c>
      <c r="T910" s="1" t="s">
        <v>4862</v>
      </c>
      <c r="U910" s="1" t="s">
        <v>4424</v>
      </c>
      <c r="V910" s="1" t="s">
        <v>4421</v>
      </c>
      <c r="W910" s="1" t="s">
        <v>2</v>
      </c>
      <c r="X910" s="1" t="s">
        <v>4768</v>
      </c>
      <c r="Y910" s="1" t="s">
        <v>4767</v>
      </c>
    </row>
    <row r="911" spans="1:25" hidden="1" x14ac:dyDescent="0.2">
      <c r="A911" s="2">
        <v>138531</v>
      </c>
      <c r="B911" s="2">
        <v>1196</v>
      </c>
      <c r="C911" s="2">
        <v>1027</v>
      </c>
      <c r="D911" s="34" t="s">
        <v>5196</v>
      </c>
      <c r="E911" s="26"/>
      <c r="F911" s="1" t="s">
        <v>35</v>
      </c>
      <c r="G911" s="1" t="s">
        <v>4873</v>
      </c>
      <c r="H911" s="4">
        <v>125000000</v>
      </c>
      <c r="I911" s="4">
        <v>0</v>
      </c>
      <c r="J911" s="4">
        <f t="shared" si="43"/>
        <v>125000000</v>
      </c>
      <c r="K911" s="2">
        <v>440</v>
      </c>
      <c r="L911" s="2">
        <v>49</v>
      </c>
      <c r="M911" s="1" t="s">
        <v>4421</v>
      </c>
      <c r="N911" s="1" t="s">
        <v>4767</v>
      </c>
      <c r="O911" s="1" t="s">
        <v>4388</v>
      </c>
      <c r="P911" s="1" t="s">
        <v>4389</v>
      </c>
      <c r="Q911" s="1" t="s">
        <v>4390</v>
      </c>
      <c r="R911" s="1" t="s">
        <v>4391</v>
      </c>
      <c r="S911" s="1" t="s">
        <v>4861</v>
      </c>
      <c r="T911" s="1" t="s">
        <v>4862</v>
      </c>
      <c r="U911" s="1" t="s">
        <v>4424</v>
      </c>
      <c r="V911" s="1" t="s">
        <v>4421</v>
      </c>
      <c r="W911" s="1" t="s">
        <v>2</v>
      </c>
      <c r="X911" s="1" t="s">
        <v>4768</v>
      </c>
      <c r="Y911" s="1" t="s">
        <v>4767</v>
      </c>
    </row>
    <row r="912" spans="1:25" hidden="1" x14ac:dyDescent="0.2">
      <c r="A912" s="2">
        <v>138532</v>
      </c>
      <c r="B912" s="2">
        <v>1196</v>
      </c>
      <c r="C912" s="2">
        <v>1027</v>
      </c>
      <c r="D912" s="34" t="s">
        <v>5196</v>
      </c>
      <c r="E912" s="26"/>
      <c r="F912" s="1" t="s">
        <v>35</v>
      </c>
      <c r="G912" s="1" t="s">
        <v>4874</v>
      </c>
      <c r="H912" s="4">
        <v>183000000</v>
      </c>
      <c r="I912" s="4">
        <v>0</v>
      </c>
      <c r="J912" s="4">
        <f t="shared" si="43"/>
        <v>183000000</v>
      </c>
      <c r="K912" s="2">
        <v>440</v>
      </c>
      <c r="L912" s="2">
        <v>49</v>
      </c>
      <c r="M912" s="1" t="s">
        <v>4421</v>
      </c>
      <c r="N912" s="1" t="s">
        <v>4767</v>
      </c>
      <c r="O912" s="1" t="s">
        <v>4388</v>
      </c>
      <c r="P912" s="1" t="s">
        <v>4389</v>
      </c>
      <c r="Q912" s="1" t="s">
        <v>4390</v>
      </c>
      <c r="R912" s="1" t="s">
        <v>4391</v>
      </c>
      <c r="S912" s="1" t="s">
        <v>4861</v>
      </c>
      <c r="T912" s="1" t="s">
        <v>4862</v>
      </c>
      <c r="U912" s="1" t="s">
        <v>4424</v>
      </c>
      <c r="V912" s="1" t="s">
        <v>4421</v>
      </c>
      <c r="W912" s="1" t="s">
        <v>2</v>
      </c>
      <c r="X912" s="1" t="s">
        <v>4768</v>
      </c>
      <c r="Y912" s="1" t="s">
        <v>4767</v>
      </c>
    </row>
    <row r="913" spans="1:25" hidden="1" x14ac:dyDescent="0.2">
      <c r="A913" s="2">
        <v>139172</v>
      </c>
      <c r="B913" s="2">
        <v>1212</v>
      </c>
      <c r="C913" s="2">
        <v>1048</v>
      </c>
      <c r="D913" s="34" t="s">
        <v>5196</v>
      </c>
      <c r="E913" s="26"/>
      <c r="F913" s="1" t="s">
        <v>1779</v>
      </c>
      <c r="G913" s="1" t="s">
        <v>4875</v>
      </c>
      <c r="H913" s="4">
        <v>140000000</v>
      </c>
      <c r="I913" s="4">
        <v>0</v>
      </c>
      <c r="J913" s="4">
        <f t="shared" si="43"/>
        <v>140000000</v>
      </c>
      <c r="K913" s="2">
        <v>440</v>
      </c>
      <c r="L913" s="2">
        <v>49</v>
      </c>
      <c r="M913" s="1" t="s">
        <v>4421</v>
      </c>
      <c r="N913" s="1" t="s">
        <v>4767</v>
      </c>
      <c r="O913" s="1" t="s">
        <v>4388</v>
      </c>
      <c r="P913" s="1" t="s">
        <v>4389</v>
      </c>
      <c r="Q913" s="1" t="s">
        <v>4390</v>
      </c>
      <c r="R913" s="1" t="s">
        <v>4391</v>
      </c>
      <c r="S913" s="1" t="s">
        <v>4861</v>
      </c>
      <c r="T913" s="1" t="s">
        <v>4862</v>
      </c>
      <c r="U913" s="1" t="s">
        <v>4424</v>
      </c>
      <c r="V913" s="1" t="s">
        <v>4421</v>
      </c>
      <c r="W913" s="1" t="s">
        <v>2</v>
      </c>
      <c r="X913" s="1" t="s">
        <v>4768</v>
      </c>
      <c r="Y913" s="1" t="s">
        <v>4767</v>
      </c>
    </row>
    <row r="914" spans="1:25" hidden="1" x14ac:dyDescent="0.2">
      <c r="A914" s="2">
        <v>139173</v>
      </c>
      <c r="B914" s="2">
        <v>1212</v>
      </c>
      <c r="C914" s="2">
        <v>1048</v>
      </c>
      <c r="D914" s="34" t="s">
        <v>5196</v>
      </c>
      <c r="E914" s="26"/>
      <c r="F914" s="1" t="s">
        <v>1779</v>
      </c>
      <c r="G914" s="1" t="s">
        <v>4876</v>
      </c>
      <c r="H914" s="4">
        <v>140000000</v>
      </c>
      <c r="I914" s="4">
        <v>0</v>
      </c>
      <c r="J914" s="4">
        <f t="shared" si="43"/>
        <v>140000000</v>
      </c>
      <c r="K914" s="2">
        <v>440</v>
      </c>
      <c r="L914" s="2">
        <v>49</v>
      </c>
      <c r="M914" s="1" t="s">
        <v>4421</v>
      </c>
      <c r="N914" s="1" t="s">
        <v>4767</v>
      </c>
      <c r="O914" s="1" t="s">
        <v>4388</v>
      </c>
      <c r="P914" s="1" t="s">
        <v>4389</v>
      </c>
      <c r="Q914" s="1" t="s">
        <v>4390</v>
      </c>
      <c r="R914" s="1" t="s">
        <v>4391</v>
      </c>
      <c r="S914" s="1" t="s">
        <v>4861</v>
      </c>
      <c r="T914" s="1" t="s">
        <v>4862</v>
      </c>
      <c r="U914" s="1" t="s">
        <v>4424</v>
      </c>
      <c r="V914" s="1" t="s">
        <v>4421</v>
      </c>
      <c r="W914" s="1" t="s">
        <v>2</v>
      </c>
      <c r="X914" s="1" t="s">
        <v>4768</v>
      </c>
      <c r="Y914" s="1" t="s">
        <v>4767</v>
      </c>
    </row>
    <row r="915" spans="1:25" hidden="1" x14ac:dyDescent="0.2">
      <c r="A915" s="2">
        <v>139174</v>
      </c>
      <c r="B915" s="2">
        <v>1212</v>
      </c>
      <c r="C915" s="2">
        <v>1048</v>
      </c>
      <c r="D915" s="34" t="s">
        <v>5196</v>
      </c>
      <c r="E915" s="26"/>
      <c r="F915" s="1" t="s">
        <v>1779</v>
      </c>
      <c r="G915" s="1" t="s">
        <v>4877</v>
      </c>
      <c r="H915" s="4">
        <v>175061800</v>
      </c>
      <c r="I915" s="4">
        <v>0</v>
      </c>
      <c r="J915" s="4">
        <f t="shared" si="43"/>
        <v>175061800</v>
      </c>
      <c r="K915" s="2">
        <v>440</v>
      </c>
      <c r="L915" s="2">
        <v>49</v>
      </c>
      <c r="M915" s="1" t="s">
        <v>4421</v>
      </c>
      <c r="N915" s="1" t="s">
        <v>4767</v>
      </c>
      <c r="O915" s="1" t="s">
        <v>4388</v>
      </c>
      <c r="P915" s="1" t="s">
        <v>4389</v>
      </c>
      <c r="Q915" s="1" t="s">
        <v>4390</v>
      </c>
      <c r="R915" s="1" t="s">
        <v>4391</v>
      </c>
      <c r="S915" s="1" t="s">
        <v>4861</v>
      </c>
      <c r="T915" s="1" t="s">
        <v>4862</v>
      </c>
      <c r="U915" s="1" t="s">
        <v>4424</v>
      </c>
      <c r="V915" s="1" t="s">
        <v>4421</v>
      </c>
      <c r="W915" s="1" t="s">
        <v>2</v>
      </c>
      <c r="X915" s="1" t="s">
        <v>4768</v>
      </c>
      <c r="Y915" s="1" t="s">
        <v>4767</v>
      </c>
    </row>
    <row r="916" spans="1:25" hidden="1" x14ac:dyDescent="0.2">
      <c r="A916" s="2">
        <v>139175</v>
      </c>
      <c r="B916" s="2">
        <v>1212</v>
      </c>
      <c r="C916" s="2">
        <v>1048</v>
      </c>
      <c r="D916" s="34" t="s">
        <v>5196</v>
      </c>
      <c r="E916" s="26"/>
      <c r="F916" s="1" t="s">
        <v>1779</v>
      </c>
      <c r="G916" s="1" t="s">
        <v>4878</v>
      </c>
      <c r="H916" s="4">
        <v>175061800</v>
      </c>
      <c r="I916" s="4">
        <v>0</v>
      </c>
      <c r="J916" s="4">
        <f t="shared" si="43"/>
        <v>175061800</v>
      </c>
      <c r="K916" s="2">
        <v>440</v>
      </c>
      <c r="L916" s="2">
        <v>49</v>
      </c>
      <c r="M916" s="1" t="s">
        <v>4421</v>
      </c>
      <c r="N916" s="1" t="s">
        <v>4767</v>
      </c>
      <c r="O916" s="1" t="s">
        <v>4388</v>
      </c>
      <c r="P916" s="1" t="s">
        <v>4389</v>
      </c>
      <c r="Q916" s="1" t="s">
        <v>4390</v>
      </c>
      <c r="R916" s="1" t="s">
        <v>4391</v>
      </c>
      <c r="S916" s="1" t="s">
        <v>4861</v>
      </c>
      <c r="T916" s="1" t="s">
        <v>4862</v>
      </c>
      <c r="U916" s="1" t="s">
        <v>4424</v>
      </c>
      <c r="V916" s="1" t="s">
        <v>4421</v>
      </c>
      <c r="W916" s="1" t="s">
        <v>2</v>
      </c>
      <c r="X916" s="1" t="s">
        <v>4768</v>
      </c>
      <c r="Y916" s="1" t="s">
        <v>4767</v>
      </c>
    </row>
    <row r="917" spans="1:25" hidden="1" x14ac:dyDescent="0.2">
      <c r="A917" s="2">
        <v>139176</v>
      </c>
      <c r="B917" s="2">
        <v>1212</v>
      </c>
      <c r="C917" s="2">
        <v>1048</v>
      </c>
      <c r="D917" s="34" t="s">
        <v>5196</v>
      </c>
      <c r="E917" s="26"/>
      <c r="F917" s="1" t="s">
        <v>1779</v>
      </c>
      <c r="G917" s="1" t="s">
        <v>4879</v>
      </c>
      <c r="H917" s="4">
        <v>175061800</v>
      </c>
      <c r="I917" s="4">
        <v>0</v>
      </c>
      <c r="J917" s="4">
        <f t="shared" si="43"/>
        <v>175061800</v>
      </c>
      <c r="K917" s="2">
        <v>440</v>
      </c>
      <c r="L917" s="2">
        <v>49</v>
      </c>
      <c r="M917" s="1" t="s">
        <v>4421</v>
      </c>
      <c r="N917" s="1" t="s">
        <v>4767</v>
      </c>
      <c r="O917" s="1" t="s">
        <v>4388</v>
      </c>
      <c r="P917" s="1" t="s">
        <v>4389</v>
      </c>
      <c r="Q917" s="1" t="s">
        <v>4390</v>
      </c>
      <c r="R917" s="1" t="s">
        <v>4391</v>
      </c>
      <c r="S917" s="1" t="s">
        <v>4861</v>
      </c>
      <c r="T917" s="1" t="s">
        <v>4862</v>
      </c>
      <c r="U917" s="1" t="s">
        <v>4424</v>
      </c>
      <c r="V917" s="1" t="s">
        <v>4421</v>
      </c>
      <c r="W917" s="1" t="s">
        <v>2</v>
      </c>
      <c r="X917" s="1" t="s">
        <v>4768</v>
      </c>
      <c r="Y917" s="1" t="s">
        <v>4767</v>
      </c>
    </row>
    <row r="918" spans="1:25" hidden="1" x14ac:dyDescent="0.2">
      <c r="A918" s="2">
        <v>140687</v>
      </c>
      <c r="B918" s="2">
        <v>1247</v>
      </c>
      <c r="C918" s="2">
        <v>1169</v>
      </c>
      <c r="D918" s="34" t="s">
        <v>5196</v>
      </c>
      <c r="E918" s="26"/>
      <c r="F918" s="1" t="s">
        <v>4020</v>
      </c>
      <c r="G918" s="1" t="s">
        <v>4880</v>
      </c>
      <c r="H918" s="4">
        <v>61000000</v>
      </c>
      <c r="I918" s="4">
        <v>0</v>
      </c>
      <c r="J918" s="4">
        <f t="shared" si="43"/>
        <v>61000000</v>
      </c>
      <c r="K918" s="2">
        <v>440</v>
      </c>
      <c r="L918" s="2">
        <v>49</v>
      </c>
      <c r="M918" s="1" t="s">
        <v>4421</v>
      </c>
      <c r="N918" s="1" t="s">
        <v>4767</v>
      </c>
      <c r="O918" s="1" t="s">
        <v>4388</v>
      </c>
      <c r="P918" s="1" t="s">
        <v>4389</v>
      </c>
      <c r="Q918" s="1" t="s">
        <v>4390</v>
      </c>
      <c r="R918" s="1" t="s">
        <v>4391</v>
      </c>
      <c r="S918" s="1" t="s">
        <v>4861</v>
      </c>
      <c r="T918" s="1" t="s">
        <v>4862</v>
      </c>
      <c r="U918" s="1" t="s">
        <v>4424</v>
      </c>
      <c r="V918" s="1" t="s">
        <v>4421</v>
      </c>
      <c r="W918" s="1" t="s">
        <v>2</v>
      </c>
      <c r="X918" s="1" t="s">
        <v>4768</v>
      </c>
      <c r="Y918" s="1" t="s">
        <v>4767</v>
      </c>
    </row>
    <row r="919" spans="1:25" hidden="1" x14ac:dyDescent="0.2">
      <c r="A919" s="2">
        <v>140688</v>
      </c>
      <c r="B919" s="2">
        <v>1247</v>
      </c>
      <c r="C919" s="2">
        <v>1169</v>
      </c>
      <c r="D919" s="34" t="s">
        <v>5196</v>
      </c>
      <c r="E919" s="26"/>
      <c r="F919" s="1" t="s">
        <v>4020</v>
      </c>
      <c r="G919" s="1" t="s">
        <v>4881</v>
      </c>
      <c r="H919" s="4">
        <v>61000000</v>
      </c>
      <c r="I919" s="4">
        <v>0</v>
      </c>
      <c r="J919" s="4">
        <f t="shared" si="43"/>
        <v>61000000</v>
      </c>
      <c r="K919" s="2">
        <v>440</v>
      </c>
      <c r="L919" s="2">
        <v>49</v>
      </c>
      <c r="M919" s="1" t="s">
        <v>4421</v>
      </c>
      <c r="N919" s="1" t="s">
        <v>4767</v>
      </c>
      <c r="O919" s="1" t="s">
        <v>4388</v>
      </c>
      <c r="P919" s="1" t="s">
        <v>4389</v>
      </c>
      <c r="Q919" s="1" t="s">
        <v>4390</v>
      </c>
      <c r="R919" s="1" t="s">
        <v>4391</v>
      </c>
      <c r="S919" s="1" t="s">
        <v>4861</v>
      </c>
      <c r="T919" s="1" t="s">
        <v>4862</v>
      </c>
      <c r="U919" s="1" t="s">
        <v>4424</v>
      </c>
      <c r="V919" s="1" t="s">
        <v>4421</v>
      </c>
      <c r="W919" s="1" t="s">
        <v>2</v>
      </c>
      <c r="X919" s="1" t="s">
        <v>4768</v>
      </c>
      <c r="Y919" s="1" t="s">
        <v>4767</v>
      </c>
    </row>
    <row r="920" spans="1:25" hidden="1" x14ac:dyDescent="0.2">
      <c r="A920" s="2">
        <v>140689</v>
      </c>
      <c r="B920" s="2">
        <v>1247</v>
      </c>
      <c r="C920" s="2">
        <v>1169</v>
      </c>
      <c r="D920" s="34" t="s">
        <v>5196</v>
      </c>
      <c r="E920" s="26"/>
      <c r="F920" s="1" t="s">
        <v>4020</v>
      </c>
      <c r="G920" s="1" t="s">
        <v>4882</v>
      </c>
      <c r="H920" s="4">
        <v>61000000</v>
      </c>
      <c r="I920" s="4">
        <v>0</v>
      </c>
      <c r="J920" s="4">
        <f t="shared" si="43"/>
        <v>61000000</v>
      </c>
      <c r="K920" s="2">
        <v>440</v>
      </c>
      <c r="L920" s="2">
        <v>49</v>
      </c>
      <c r="M920" s="1" t="s">
        <v>4421</v>
      </c>
      <c r="N920" s="1" t="s">
        <v>4767</v>
      </c>
      <c r="O920" s="1" t="s">
        <v>4388</v>
      </c>
      <c r="P920" s="1" t="s">
        <v>4389</v>
      </c>
      <c r="Q920" s="1" t="s">
        <v>4390</v>
      </c>
      <c r="R920" s="1" t="s">
        <v>4391</v>
      </c>
      <c r="S920" s="1" t="s">
        <v>4861</v>
      </c>
      <c r="T920" s="1" t="s">
        <v>4862</v>
      </c>
      <c r="U920" s="1" t="s">
        <v>4424</v>
      </c>
      <c r="V920" s="1" t="s">
        <v>4421</v>
      </c>
      <c r="W920" s="1" t="s">
        <v>2</v>
      </c>
      <c r="X920" s="1" t="s">
        <v>4768</v>
      </c>
      <c r="Y920" s="1" t="s">
        <v>4767</v>
      </c>
    </row>
    <row r="921" spans="1:25" hidden="1" x14ac:dyDescent="0.2">
      <c r="A921" s="2">
        <v>140690</v>
      </c>
      <c r="B921" s="2">
        <v>1247</v>
      </c>
      <c r="C921" s="2">
        <v>1169</v>
      </c>
      <c r="D921" s="34" t="s">
        <v>5196</v>
      </c>
      <c r="E921" s="26"/>
      <c r="F921" s="1" t="s">
        <v>4020</v>
      </c>
      <c r="G921" s="1" t="s">
        <v>4883</v>
      </c>
      <c r="H921" s="4">
        <v>61000000</v>
      </c>
      <c r="I921" s="4">
        <v>0</v>
      </c>
      <c r="J921" s="4">
        <f t="shared" si="43"/>
        <v>61000000</v>
      </c>
      <c r="K921" s="2">
        <v>440</v>
      </c>
      <c r="L921" s="2">
        <v>49</v>
      </c>
      <c r="M921" s="1" t="s">
        <v>4421</v>
      </c>
      <c r="N921" s="1" t="s">
        <v>4767</v>
      </c>
      <c r="O921" s="1" t="s">
        <v>4388</v>
      </c>
      <c r="P921" s="1" t="s">
        <v>4389</v>
      </c>
      <c r="Q921" s="1" t="s">
        <v>4390</v>
      </c>
      <c r="R921" s="1" t="s">
        <v>4391</v>
      </c>
      <c r="S921" s="1" t="s">
        <v>4861</v>
      </c>
      <c r="T921" s="1" t="s">
        <v>4862</v>
      </c>
      <c r="U921" s="1" t="s">
        <v>4424</v>
      </c>
      <c r="V921" s="1" t="s">
        <v>4421</v>
      </c>
      <c r="W921" s="1" t="s">
        <v>2</v>
      </c>
      <c r="X921" s="1" t="s">
        <v>4768</v>
      </c>
      <c r="Y921" s="1" t="s">
        <v>4767</v>
      </c>
    </row>
    <row r="922" spans="1:25" hidden="1" x14ac:dyDescent="0.2">
      <c r="A922" s="2">
        <v>140691</v>
      </c>
      <c r="B922" s="2">
        <v>1247</v>
      </c>
      <c r="C922" s="2">
        <v>1169</v>
      </c>
      <c r="D922" s="34" t="s">
        <v>5196</v>
      </c>
      <c r="E922" s="26"/>
      <c r="F922" s="1" t="s">
        <v>4020</v>
      </c>
      <c r="G922" s="1" t="s">
        <v>4884</v>
      </c>
      <c r="H922" s="4">
        <v>61000000</v>
      </c>
      <c r="I922" s="4">
        <v>0</v>
      </c>
      <c r="J922" s="4">
        <f t="shared" ref="J922:J981" si="44">H922-I922</f>
        <v>61000000</v>
      </c>
      <c r="K922" s="2">
        <v>440</v>
      </c>
      <c r="L922" s="2">
        <v>49</v>
      </c>
      <c r="M922" s="1" t="s">
        <v>4421</v>
      </c>
      <c r="N922" s="1" t="s">
        <v>4767</v>
      </c>
      <c r="O922" s="1" t="s">
        <v>4388</v>
      </c>
      <c r="P922" s="1" t="s">
        <v>4389</v>
      </c>
      <c r="Q922" s="1" t="s">
        <v>4390</v>
      </c>
      <c r="R922" s="1" t="s">
        <v>4391</v>
      </c>
      <c r="S922" s="1" t="s">
        <v>4861</v>
      </c>
      <c r="T922" s="1" t="s">
        <v>4862</v>
      </c>
      <c r="U922" s="1" t="s">
        <v>4424</v>
      </c>
      <c r="V922" s="1" t="s">
        <v>4421</v>
      </c>
      <c r="W922" s="1" t="s">
        <v>2</v>
      </c>
      <c r="X922" s="1" t="s">
        <v>4768</v>
      </c>
      <c r="Y922" s="1" t="s">
        <v>4767</v>
      </c>
    </row>
    <row r="923" spans="1:25" hidden="1" x14ac:dyDescent="0.2">
      <c r="A923" s="2">
        <v>140703</v>
      </c>
      <c r="B923" s="2">
        <v>1247</v>
      </c>
      <c r="C923" s="2">
        <v>1169</v>
      </c>
      <c r="D923" s="34" t="s">
        <v>5196</v>
      </c>
      <c r="E923" s="26"/>
      <c r="F923" s="1" t="s">
        <v>4020</v>
      </c>
      <c r="G923" s="1" t="s">
        <v>4885</v>
      </c>
      <c r="H923" s="4">
        <v>61000000</v>
      </c>
      <c r="I923" s="4">
        <v>0</v>
      </c>
      <c r="J923" s="4">
        <f t="shared" si="44"/>
        <v>61000000</v>
      </c>
      <c r="K923" s="2">
        <v>440</v>
      </c>
      <c r="L923" s="2">
        <v>49</v>
      </c>
      <c r="M923" s="1" t="s">
        <v>4421</v>
      </c>
      <c r="N923" s="1" t="s">
        <v>4767</v>
      </c>
      <c r="O923" s="1" t="s">
        <v>4388</v>
      </c>
      <c r="P923" s="1" t="s">
        <v>4389</v>
      </c>
      <c r="Q923" s="1" t="s">
        <v>4390</v>
      </c>
      <c r="R923" s="1" t="s">
        <v>4391</v>
      </c>
      <c r="S923" s="1" t="s">
        <v>4861</v>
      </c>
      <c r="T923" s="1" t="s">
        <v>4862</v>
      </c>
      <c r="U923" s="1" t="s">
        <v>4424</v>
      </c>
      <c r="V923" s="1" t="s">
        <v>4421</v>
      </c>
      <c r="W923" s="1" t="s">
        <v>2</v>
      </c>
      <c r="X923" s="1" t="s">
        <v>4768</v>
      </c>
      <c r="Y923" s="1" t="s">
        <v>4767</v>
      </c>
    </row>
    <row r="924" spans="1:25" hidden="1" x14ac:dyDescent="0.2">
      <c r="A924" s="2">
        <v>140704</v>
      </c>
      <c r="B924" s="2">
        <v>1247</v>
      </c>
      <c r="C924" s="2">
        <v>1169</v>
      </c>
      <c r="D924" s="34" t="s">
        <v>5196</v>
      </c>
      <c r="E924" s="26"/>
      <c r="F924" s="1" t="s">
        <v>4020</v>
      </c>
      <c r="G924" s="1" t="s">
        <v>4886</v>
      </c>
      <c r="H924" s="4">
        <v>70000000</v>
      </c>
      <c r="I924" s="4">
        <v>0</v>
      </c>
      <c r="J924" s="4">
        <f t="shared" si="44"/>
        <v>70000000</v>
      </c>
      <c r="K924" s="2">
        <v>440</v>
      </c>
      <c r="L924" s="2">
        <v>49</v>
      </c>
      <c r="M924" s="1" t="s">
        <v>4421</v>
      </c>
      <c r="N924" s="1" t="s">
        <v>4767</v>
      </c>
      <c r="O924" s="1" t="s">
        <v>4388</v>
      </c>
      <c r="P924" s="1" t="s">
        <v>4389</v>
      </c>
      <c r="Q924" s="1" t="s">
        <v>4390</v>
      </c>
      <c r="R924" s="1" t="s">
        <v>4391</v>
      </c>
      <c r="S924" s="1" t="s">
        <v>4861</v>
      </c>
      <c r="T924" s="1" t="s">
        <v>4862</v>
      </c>
      <c r="U924" s="1" t="s">
        <v>4424</v>
      </c>
      <c r="V924" s="1" t="s">
        <v>4421</v>
      </c>
      <c r="W924" s="1" t="s">
        <v>2</v>
      </c>
      <c r="X924" s="1" t="s">
        <v>4768</v>
      </c>
      <c r="Y924" s="1" t="s">
        <v>4767</v>
      </c>
    </row>
    <row r="925" spans="1:25" hidden="1" x14ac:dyDescent="0.2">
      <c r="A925" s="2">
        <v>140705</v>
      </c>
      <c r="B925" s="2">
        <v>1247</v>
      </c>
      <c r="C925" s="2">
        <v>1169</v>
      </c>
      <c r="D925" s="34" t="s">
        <v>5196</v>
      </c>
      <c r="E925" s="26"/>
      <c r="F925" s="1" t="s">
        <v>4020</v>
      </c>
      <c r="G925" s="1" t="s">
        <v>4887</v>
      </c>
      <c r="H925" s="4">
        <v>199000000</v>
      </c>
      <c r="I925" s="4">
        <v>0</v>
      </c>
      <c r="J925" s="4">
        <f t="shared" si="44"/>
        <v>199000000</v>
      </c>
      <c r="K925" s="2">
        <v>440</v>
      </c>
      <c r="L925" s="2">
        <v>49</v>
      </c>
      <c r="M925" s="1" t="s">
        <v>4421</v>
      </c>
      <c r="N925" s="1" t="s">
        <v>4767</v>
      </c>
      <c r="O925" s="1" t="s">
        <v>4388</v>
      </c>
      <c r="P925" s="1" t="s">
        <v>4389</v>
      </c>
      <c r="Q925" s="1" t="s">
        <v>4390</v>
      </c>
      <c r="R925" s="1" t="s">
        <v>4391</v>
      </c>
      <c r="S925" s="1" t="s">
        <v>4861</v>
      </c>
      <c r="T925" s="1" t="s">
        <v>4862</v>
      </c>
      <c r="U925" s="1" t="s">
        <v>4424</v>
      </c>
      <c r="V925" s="1" t="s">
        <v>4421</v>
      </c>
      <c r="W925" s="1" t="s">
        <v>2</v>
      </c>
      <c r="X925" s="1" t="s">
        <v>4768</v>
      </c>
      <c r="Y925" s="1" t="s">
        <v>4767</v>
      </c>
    </row>
    <row r="926" spans="1:25" hidden="1" x14ac:dyDescent="0.2">
      <c r="A926" s="2">
        <v>140706</v>
      </c>
      <c r="B926" s="2">
        <v>1247</v>
      </c>
      <c r="C926" s="2">
        <v>1169</v>
      </c>
      <c r="D926" s="34" t="s">
        <v>5196</v>
      </c>
      <c r="E926" s="26"/>
      <c r="F926" s="1" t="s">
        <v>4020</v>
      </c>
      <c r="G926" s="1" t="s">
        <v>4888</v>
      </c>
      <c r="H926" s="4">
        <v>175061800</v>
      </c>
      <c r="I926" s="4">
        <v>0</v>
      </c>
      <c r="J926" s="4">
        <f t="shared" si="44"/>
        <v>175061800</v>
      </c>
      <c r="K926" s="2">
        <v>440</v>
      </c>
      <c r="L926" s="2">
        <v>49</v>
      </c>
      <c r="M926" s="1" t="s">
        <v>4421</v>
      </c>
      <c r="N926" s="1" t="s">
        <v>4767</v>
      </c>
      <c r="O926" s="1" t="s">
        <v>4388</v>
      </c>
      <c r="P926" s="1" t="s">
        <v>4389</v>
      </c>
      <c r="Q926" s="1" t="s">
        <v>4390</v>
      </c>
      <c r="R926" s="1" t="s">
        <v>4391</v>
      </c>
      <c r="S926" s="1" t="s">
        <v>4861</v>
      </c>
      <c r="T926" s="1" t="s">
        <v>4862</v>
      </c>
      <c r="U926" s="1" t="s">
        <v>4424</v>
      </c>
      <c r="V926" s="1" t="s">
        <v>4421</v>
      </c>
      <c r="W926" s="1" t="s">
        <v>2</v>
      </c>
      <c r="X926" s="1" t="s">
        <v>4768</v>
      </c>
      <c r="Y926" s="1" t="s">
        <v>4767</v>
      </c>
    </row>
    <row r="927" spans="1:25" hidden="1" x14ac:dyDescent="0.2">
      <c r="A927" s="2">
        <v>140707</v>
      </c>
      <c r="B927" s="2">
        <v>1247</v>
      </c>
      <c r="C927" s="2">
        <v>1169</v>
      </c>
      <c r="D927" s="34" t="s">
        <v>5196</v>
      </c>
      <c r="E927" s="26"/>
      <c r="F927" s="1" t="s">
        <v>4020</v>
      </c>
      <c r="G927" s="1" t="s">
        <v>4889</v>
      </c>
      <c r="H927" s="4">
        <v>160000000</v>
      </c>
      <c r="I927" s="4">
        <v>0</v>
      </c>
      <c r="J927" s="4">
        <f t="shared" si="44"/>
        <v>160000000</v>
      </c>
      <c r="K927" s="2">
        <v>440</v>
      </c>
      <c r="L927" s="2">
        <v>49</v>
      </c>
      <c r="M927" s="1" t="s">
        <v>4421</v>
      </c>
      <c r="N927" s="1" t="s">
        <v>4767</v>
      </c>
      <c r="O927" s="1" t="s">
        <v>4388</v>
      </c>
      <c r="P927" s="1" t="s">
        <v>4389</v>
      </c>
      <c r="Q927" s="1" t="s">
        <v>4390</v>
      </c>
      <c r="R927" s="1" t="s">
        <v>4391</v>
      </c>
      <c r="S927" s="1" t="s">
        <v>4861</v>
      </c>
      <c r="T927" s="1" t="s">
        <v>4862</v>
      </c>
      <c r="U927" s="1" t="s">
        <v>4424</v>
      </c>
      <c r="V927" s="1" t="s">
        <v>4421</v>
      </c>
      <c r="W927" s="1" t="s">
        <v>2</v>
      </c>
      <c r="X927" s="1" t="s">
        <v>4768</v>
      </c>
      <c r="Y927" s="1" t="s">
        <v>4767</v>
      </c>
    </row>
    <row r="928" spans="1:25" hidden="1" x14ac:dyDescent="0.2">
      <c r="A928" s="2">
        <v>141783</v>
      </c>
      <c r="B928" s="2">
        <v>1263</v>
      </c>
      <c r="C928" s="2">
        <v>1257</v>
      </c>
      <c r="D928" s="34" t="s">
        <v>5196</v>
      </c>
      <c r="E928" s="26"/>
      <c r="F928" s="1" t="s">
        <v>75</v>
      </c>
      <c r="G928" s="1" t="s">
        <v>4894</v>
      </c>
      <c r="H928" s="4">
        <v>128000000</v>
      </c>
      <c r="I928" s="4">
        <v>0</v>
      </c>
      <c r="J928" s="4">
        <f t="shared" si="44"/>
        <v>128000000</v>
      </c>
      <c r="K928" s="2">
        <v>440</v>
      </c>
      <c r="L928" s="2">
        <v>49</v>
      </c>
      <c r="M928" s="1" t="s">
        <v>4421</v>
      </c>
      <c r="N928" s="1" t="s">
        <v>4767</v>
      </c>
      <c r="O928" s="1" t="s">
        <v>4388</v>
      </c>
      <c r="P928" s="1" t="s">
        <v>4389</v>
      </c>
      <c r="Q928" s="1" t="s">
        <v>4390</v>
      </c>
      <c r="R928" s="1" t="s">
        <v>4391</v>
      </c>
      <c r="S928" s="1" t="s">
        <v>4861</v>
      </c>
      <c r="T928" s="1" t="s">
        <v>4862</v>
      </c>
      <c r="U928" s="1" t="s">
        <v>4424</v>
      </c>
      <c r="V928" s="1" t="s">
        <v>4421</v>
      </c>
      <c r="W928" s="1" t="s">
        <v>2</v>
      </c>
      <c r="X928" s="1" t="s">
        <v>4768</v>
      </c>
      <c r="Y928" s="1" t="s">
        <v>4767</v>
      </c>
    </row>
    <row r="929" spans="1:25" hidden="1" x14ac:dyDescent="0.2">
      <c r="A929" s="2">
        <v>141784</v>
      </c>
      <c r="B929" s="2">
        <v>1263</v>
      </c>
      <c r="C929" s="2">
        <v>1257</v>
      </c>
      <c r="D929" s="34" t="s">
        <v>5196</v>
      </c>
      <c r="E929" s="26"/>
      <c r="F929" s="1" t="s">
        <v>75</v>
      </c>
      <c r="G929" s="1" t="s">
        <v>4895</v>
      </c>
      <c r="H929" s="4">
        <v>158000000</v>
      </c>
      <c r="I929" s="4">
        <v>0</v>
      </c>
      <c r="J929" s="4">
        <f t="shared" si="44"/>
        <v>158000000</v>
      </c>
      <c r="K929" s="2">
        <v>440</v>
      </c>
      <c r="L929" s="2">
        <v>49</v>
      </c>
      <c r="M929" s="1" t="s">
        <v>4421</v>
      </c>
      <c r="N929" s="1" t="s">
        <v>4767</v>
      </c>
      <c r="O929" s="1" t="s">
        <v>4388</v>
      </c>
      <c r="P929" s="1" t="s">
        <v>4389</v>
      </c>
      <c r="Q929" s="1" t="s">
        <v>4390</v>
      </c>
      <c r="R929" s="1" t="s">
        <v>4391</v>
      </c>
      <c r="S929" s="1" t="s">
        <v>4861</v>
      </c>
      <c r="T929" s="1" t="s">
        <v>4862</v>
      </c>
      <c r="U929" s="1" t="s">
        <v>4424</v>
      </c>
      <c r="V929" s="1" t="s">
        <v>4421</v>
      </c>
      <c r="W929" s="1" t="s">
        <v>2</v>
      </c>
      <c r="X929" s="1" t="s">
        <v>4768</v>
      </c>
      <c r="Y929" s="1" t="s">
        <v>4767</v>
      </c>
    </row>
    <row r="930" spans="1:25" hidden="1" x14ac:dyDescent="0.2">
      <c r="A930" s="2">
        <v>141789</v>
      </c>
      <c r="B930" s="2">
        <v>1263</v>
      </c>
      <c r="C930" s="2">
        <v>1257</v>
      </c>
      <c r="D930" s="34" t="s">
        <v>5196</v>
      </c>
      <c r="E930" s="26"/>
      <c r="F930" s="1" t="s">
        <v>75</v>
      </c>
      <c r="G930" s="1" t="s">
        <v>4896</v>
      </c>
      <c r="H930" s="4">
        <v>52000000</v>
      </c>
      <c r="I930" s="4">
        <v>0</v>
      </c>
      <c r="J930" s="4">
        <f t="shared" si="44"/>
        <v>52000000</v>
      </c>
      <c r="K930" s="2">
        <v>440</v>
      </c>
      <c r="L930" s="2">
        <v>49</v>
      </c>
      <c r="M930" s="1" t="s">
        <v>4421</v>
      </c>
      <c r="N930" s="1" t="s">
        <v>4767</v>
      </c>
      <c r="O930" s="1" t="s">
        <v>4388</v>
      </c>
      <c r="P930" s="1" t="s">
        <v>4389</v>
      </c>
      <c r="Q930" s="1" t="s">
        <v>4390</v>
      </c>
      <c r="R930" s="1" t="s">
        <v>4391</v>
      </c>
      <c r="S930" s="1" t="s">
        <v>4861</v>
      </c>
      <c r="T930" s="1" t="s">
        <v>4862</v>
      </c>
      <c r="U930" s="1" t="s">
        <v>4424</v>
      </c>
      <c r="V930" s="1" t="s">
        <v>4421</v>
      </c>
      <c r="W930" s="1" t="s">
        <v>2</v>
      </c>
      <c r="X930" s="1" t="s">
        <v>4768</v>
      </c>
      <c r="Y930" s="1" t="s">
        <v>4767</v>
      </c>
    </row>
    <row r="931" spans="1:25" hidden="1" x14ac:dyDescent="0.2">
      <c r="A931" s="2">
        <v>141790</v>
      </c>
      <c r="B931" s="2">
        <v>1263</v>
      </c>
      <c r="C931" s="2">
        <v>1257</v>
      </c>
      <c r="D931" s="34" t="s">
        <v>5196</v>
      </c>
      <c r="E931" s="26"/>
      <c r="F931" s="1" t="s">
        <v>75</v>
      </c>
      <c r="G931" s="1" t="s">
        <v>4897</v>
      </c>
      <c r="H931" s="4">
        <v>197265000</v>
      </c>
      <c r="I931" s="4">
        <v>0</v>
      </c>
      <c r="J931" s="4">
        <f t="shared" si="44"/>
        <v>197265000</v>
      </c>
      <c r="K931" s="2">
        <v>440</v>
      </c>
      <c r="L931" s="2">
        <v>49</v>
      </c>
      <c r="M931" s="1" t="s">
        <v>4421</v>
      </c>
      <c r="N931" s="1" t="s">
        <v>4767</v>
      </c>
      <c r="O931" s="1" t="s">
        <v>4388</v>
      </c>
      <c r="P931" s="1" t="s">
        <v>4389</v>
      </c>
      <c r="Q931" s="1" t="s">
        <v>4390</v>
      </c>
      <c r="R931" s="1" t="s">
        <v>4391</v>
      </c>
      <c r="S931" s="1" t="s">
        <v>4861</v>
      </c>
      <c r="T931" s="1" t="s">
        <v>4862</v>
      </c>
      <c r="U931" s="1" t="s">
        <v>4424</v>
      </c>
      <c r="V931" s="1" t="s">
        <v>4421</v>
      </c>
      <c r="W931" s="1" t="s">
        <v>2</v>
      </c>
      <c r="X931" s="1" t="s">
        <v>4768</v>
      </c>
      <c r="Y931" s="1" t="s">
        <v>4767</v>
      </c>
    </row>
    <row r="932" spans="1:25" hidden="1" x14ac:dyDescent="0.2">
      <c r="A932" s="2">
        <v>141791</v>
      </c>
      <c r="B932" s="2">
        <v>1263</v>
      </c>
      <c r="C932" s="2">
        <v>1257</v>
      </c>
      <c r="D932" s="34" t="s">
        <v>5196</v>
      </c>
      <c r="E932" s="26"/>
      <c r="F932" s="1" t="s">
        <v>75</v>
      </c>
      <c r="G932" s="1" t="s">
        <v>4898</v>
      </c>
      <c r="H932" s="4">
        <v>163000000</v>
      </c>
      <c r="I932" s="4">
        <v>0</v>
      </c>
      <c r="J932" s="4">
        <f t="shared" si="44"/>
        <v>163000000</v>
      </c>
      <c r="K932" s="2">
        <v>440</v>
      </c>
      <c r="L932" s="2">
        <v>49</v>
      </c>
      <c r="M932" s="1" t="s">
        <v>4421</v>
      </c>
      <c r="N932" s="1" t="s">
        <v>4767</v>
      </c>
      <c r="O932" s="1" t="s">
        <v>4388</v>
      </c>
      <c r="P932" s="1" t="s">
        <v>4389</v>
      </c>
      <c r="Q932" s="1" t="s">
        <v>4390</v>
      </c>
      <c r="R932" s="1" t="s">
        <v>4391</v>
      </c>
      <c r="S932" s="1" t="s">
        <v>4861</v>
      </c>
      <c r="T932" s="1" t="s">
        <v>4862</v>
      </c>
      <c r="U932" s="1" t="s">
        <v>4424</v>
      </c>
      <c r="V932" s="1" t="s">
        <v>4421</v>
      </c>
      <c r="W932" s="1" t="s">
        <v>2</v>
      </c>
      <c r="X932" s="1" t="s">
        <v>4768</v>
      </c>
      <c r="Y932" s="1" t="s">
        <v>4767</v>
      </c>
    </row>
    <row r="933" spans="1:25" hidden="1" x14ac:dyDescent="0.2">
      <c r="A933" s="2">
        <v>141792</v>
      </c>
      <c r="B933" s="2">
        <v>1263</v>
      </c>
      <c r="C933" s="2">
        <v>1257</v>
      </c>
      <c r="D933" s="34" t="s">
        <v>5196</v>
      </c>
      <c r="E933" s="26"/>
      <c r="F933" s="1" t="s">
        <v>75</v>
      </c>
      <c r="G933" s="1" t="s">
        <v>4899</v>
      </c>
      <c r="H933" s="4">
        <v>165000000</v>
      </c>
      <c r="I933" s="4">
        <v>0</v>
      </c>
      <c r="J933" s="4">
        <f t="shared" si="44"/>
        <v>165000000</v>
      </c>
      <c r="K933" s="2">
        <v>440</v>
      </c>
      <c r="L933" s="2">
        <v>49</v>
      </c>
      <c r="M933" s="1" t="s">
        <v>4421</v>
      </c>
      <c r="N933" s="1" t="s">
        <v>4767</v>
      </c>
      <c r="O933" s="1" t="s">
        <v>4388</v>
      </c>
      <c r="P933" s="1" t="s">
        <v>4389</v>
      </c>
      <c r="Q933" s="1" t="s">
        <v>4390</v>
      </c>
      <c r="R933" s="1" t="s">
        <v>4391</v>
      </c>
      <c r="S933" s="1" t="s">
        <v>4861</v>
      </c>
      <c r="T933" s="1" t="s">
        <v>4862</v>
      </c>
      <c r="U933" s="1" t="s">
        <v>4424</v>
      </c>
      <c r="V933" s="1" t="s">
        <v>4421</v>
      </c>
      <c r="W933" s="1" t="s">
        <v>2</v>
      </c>
      <c r="X933" s="1" t="s">
        <v>4768</v>
      </c>
      <c r="Y933" s="1" t="s">
        <v>4767</v>
      </c>
    </row>
    <row r="934" spans="1:25" hidden="1" x14ac:dyDescent="0.2">
      <c r="A934" s="2">
        <v>142046</v>
      </c>
      <c r="B934" s="2">
        <v>1282</v>
      </c>
      <c r="C934" s="2">
        <v>1274</v>
      </c>
      <c r="D934" s="34" t="s">
        <v>5196</v>
      </c>
      <c r="E934" s="26"/>
      <c r="F934" s="1" t="s">
        <v>4023</v>
      </c>
      <c r="G934" s="1" t="s">
        <v>4900</v>
      </c>
      <c r="H934" s="4">
        <v>125000000</v>
      </c>
      <c r="I934" s="4">
        <v>0</v>
      </c>
      <c r="J934" s="4">
        <f t="shared" si="44"/>
        <v>125000000</v>
      </c>
      <c r="K934" s="2">
        <v>440</v>
      </c>
      <c r="L934" s="2">
        <v>49</v>
      </c>
      <c r="M934" s="1" t="s">
        <v>4421</v>
      </c>
      <c r="N934" s="1" t="s">
        <v>4767</v>
      </c>
      <c r="O934" s="1" t="s">
        <v>4388</v>
      </c>
      <c r="P934" s="1" t="s">
        <v>4389</v>
      </c>
      <c r="Q934" s="1" t="s">
        <v>4390</v>
      </c>
      <c r="R934" s="1" t="s">
        <v>4391</v>
      </c>
      <c r="S934" s="1" t="s">
        <v>4861</v>
      </c>
      <c r="T934" s="1" t="s">
        <v>4862</v>
      </c>
      <c r="U934" s="1" t="s">
        <v>4424</v>
      </c>
      <c r="V934" s="1" t="s">
        <v>4421</v>
      </c>
      <c r="W934" s="1" t="s">
        <v>2</v>
      </c>
      <c r="X934" s="1" t="s">
        <v>4768</v>
      </c>
      <c r="Y934" s="1" t="s">
        <v>4767</v>
      </c>
    </row>
    <row r="935" spans="1:25" hidden="1" x14ac:dyDescent="0.2">
      <c r="A935" s="2">
        <v>142047</v>
      </c>
      <c r="B935" s="2">
        <v>1282</v>
      </c>
      <c r="C935" s="2">
        <v>1274</v>
      </c>
      <c r="D935" s="34" t="s">
        <v>5196</v>
      </c>
      <c r="E935" s="26"/>
      <c r="F935" s="1" t="s">
        <v>4023</v>
      </c>
      <c r="G935" s="1" t="s">
        <v>4901</v>
      </c>
      <c r="H935" s="4">
        <v>165510900</v>
      </c>
      <c r="I935" s="4">
        <v>0</v>
      </c>
      <c r="J935" s="4">
        <f t="shared" si="44"/>
        <v>165510900</v>
      </c>
      <c r="K935" s="2">
        <v>440</v>
      </c>
      <c r="L935" s="2">
        <v>49</v>
      </c>
      <c r="M935" s="1" t="s">
        <v>4421</v>
      </c>
      <c r="N935" s="1" t="s">
        <v>4767</v>
      </c>
      <c r="O935" s="1" t="s">
        <v>4388</v>
      </c>
      <c r="P935" s="1" t="s">
        <v>4389</v>
      </c>
      <c r="Q935" s="1" t="s">
        <v>4390</v>
      </c>
      <c r="R935" s="1" t="s">
        <v>4391</v>
      </c>
      <c r="S935" s="1" t="s">
        <v>4861</v>
      </c>
      <c r="T935" s="1" t="s">
        <v>4862</v>
      </c>
      <c r="U935" s="1" t="s">
        <v>4424</v>
      </c>
      <c r="V935" s="1" t="s">
        <v>4421</v>
      </c>
      <c r="W935" s="1" t="s">
        <v>2</v>
      </c>
      <c r="X935" s="1" t="s">
        <v>4768</v>
      </c>
      <c r="Y935" s="1" t="s">
        <v>4767</v>
      </c>
    </row>
    <row r="936" spans="1:25" hidden="1" x14ac:dyDescent="0.2">
      <c r="A936" s="2">
        <v>142048</v>
      </c>
      <c r="B936" s="2">
        <v>1282</v>
      </c>
      <c r="C936" s="2">
        <v>1274</v>
      </c>
      <c r="D936" s="34" t="s">
        <v>5196</v>
      </c>
      <c r="E936" s="26"/>
      <c r="F936" s="1" t="s">
        <v>4023</v>
      </c>
      <c r="G936" s="1" t="s">
        <v>4902</v>
      </c>
      <c r="H936" s="4">
        <v>129000000</v>
      </c>
      <c r="I936" s="4">
        <v>0</v>
      </c>
      <c r="J936" s="4">
        <f t="shared" si="44"/>
        <v>129000000</v>
      </c>
      <c r="K936" s="2">
        <v>440</v>
      </c>
      <c r="L936" s="2">
        <v>49</v>
      </c>
      <c r="M936" s="1" t="s">
        <v>4421</v>
      </c>
      <c r="N936" s="1" t="s">
        <v>4767</v>
      </c>
      <c r="O936" s="1" t="s">
        <v>4388</v>
      </c>
      <c r="P936" s="1" t="s">
        <v>4389</v>
      </c>
      <c r="Q936" s="1" t="s">
        <v>4390</v>
      </c>
      <c r="R936" s="1" t="s">
        <v>4391</v>
      </c>
      <c r="S936" s="1" t="s">
        <v>4861</v>
      </c>
      <c r="T936" s="1" t="s">
        <v>4862</v>
      </c>
      <c r="U936" s="1" t="s">
        <v>4424</v>
      </c>
      <c r="V936" s="1" t="s">
        <v>4421</v>
      </c>
      <c r="W936" s="1" t="s">
        <v>2</v>
      </c>
      <c r="X936" s="1" t="s">
        <v>4768</v>
      </c>
      <c r="Y936" s="1" t="s">
        <v>4767</v>
      </c>
    </row>
    <row r="937" spans="1:25" hidden="1" x14ac:dyDescent="0.2">
      <c r="A937" s="2">
        <v>142049</v>
      </c>
      <c r="B937" s="2">
        <v>1282</v>
      </c>
      <c r="C937" s="2">
        <v>1274</v>
      </c>
      <c r="D937" s="34" t="s">
        <v>5196</v>
      </c>
      <c r="E937" s="26"/>
      <c r="F937" s="1" t="s">
        <v>4023</v>
      </c>
      <c r="G937" s="1" t="s">
        <v>4903</v>
      </c>
      <c r="H937" s="4">
        <v>30000000</v>
      </c>
      <c r="I937" s="4">
        <v>0</v>
      </c>
      <c r="J937" s="4">
        <f t="shared" si="44"/>
        <v>30000000</v>
      </c>
      <c r="K937" s="2">
        <v>440</v>
      </c>
      <c r="L937" s="2">
        <v>49</v>
      </c>
      <c r="M937" s="1" t="s">
        <v>4421</v>
      </c>
      <c r="N937" s="1" t="s">
        <v>4767</v>
      </c>
      <c r="O937" s="1" t="s">
        <v>4388</v>
      </c>
      <c r="P937" s="1" t="s">
        <v>4389</v>
      </c>
      <c r="Q937" s="1" t="s">
        <v>4390</v>
      </c>
      <c r="R937" s="1" t="s">
        <v>4391</v>
      </c>
      <c r="S937" s="1" t="s">
        <v>4861</v>
      </c>
      <c r="T937" s="1" t="s">
        <v>4862</v>
      </c>
      <c r="U937" s="1" t="s">
        <v>4424</v>
      </c>
      <c r="V937" s="1" t="s">
        <v>4421</v>
      </c>
      <c r="W937" s="1" t="s">
        <v>2</v>
      </c>
      <c r="X937" s="1" t="s">
        <v>4768</v>
      </c>
      <c r="Y937" s="1" t="s">
        <v>4767</v>
      </c>
    </row>
    <row r="938" spans="1:25" hidden="1" x14ac:dyDescent="0.2">
      <c r="A938" s="2">
        <v>142050</v>
      </c>
      <c r="B938" s="2">
        <v>1282</v>
      </c>
      <c r="C938" s="2">
        <v>1274</v>
      </c>
      <c r="D938" s="34" t="s">
        <v>5196</v>
      </c>
      <c r="E938" s="26"/>
      <c r="F938" s="1" t="s">
        <v>4023</v>
      </c>
      <c r="G938" s="1" t="s">
        <v>4904</v>
      </c>
      <c r="H938" s="4">
        <v>128300000</v>
      </c>
      <c r="I938" s="4">
        <v>0</v>
      </c>
      <c r="J938" s="4">
        <f t="shared" si="44"/>
        <v>128300000</v>
      </c>
      <c r="K938" s="2">
        <v>440</v>
      </c>
      <c r="L938" s="2">
        <v>49</v>
      </c>
      <c r="M938" s="1" t="s">
        <v>4421</v>
      </c>
      <c r="N938" s="1" t="s">
        <v>4767</v>
      </c>
      <c r="O938" s="1" t="s">
        <v>4388</v>
      </c>
      <c r="P938" s="1" t="s">
        <v>4389</v>
      </c>
      <c r="Q938" s="1" t="s">
        <v>4390</v>
      </c>
      <c r="R938" s="1" t="s">
        <v>4391</v>
      </c>
      <c r="S938" s="1" t="s">
        <v>4861</v>
      </c>
      <c r="T938" s="1" t="s">
        <v>4862</v>
      </c>
      <c r="U938" s="1" t="s">
        <v>4424</v>
      </c>
      <c r="V938" s="1" t="s">
        <v>4421</v>
      </c>
      <c r="W938" s="1" t="s">
        <v>2</v>
      </c>
      <c r="X938" s="1" t="s">
        <v>4768</v>
      </c>
      <c r="Y938" s="1" t="s">
        <v>4767</v>
      </c>
    </row>
    <row r="939" spans="1:25" hidden="1" x14ac:dyDescent="0.2">
      <c r="A939" s="2">
        <v>142862</v>
      </c>
      <c r="B939" s="2">
        <v>1311</v>
      </c>
      <c r="C939" s="2">
        <v>1316</v>
      </c>
      <c r="D939" s="34" t="s">
        <v>5196</v>
      </c>
      <c r="E939" s="26"/>
      <c r="F939" s="1" t="s">
        <v>1951</v>
      </c>
      <c r="G939" s="1" t="s">
        <v>4905</v>
      </c>
      <c r="H939" s="4">
        <v>129000000</v>
      </c>
      <c r="I939" s="4">
        <v>0</v>
      </c>
      <c r="J939" s="4">
        <f t="shared" si="44"/>
        <v>129000000</v>
      </c>
      <c r="K939" s="2">
        <v>440</v>
      </c>
      <c r="L939" s="2">
        <v>49</v>
      </c>
      <c r="M939" s="1" t="s">
        <v>4421</v>
      </c>
      <c r="N939" s="1" t="s">
        <v>4767</v>
      </c>
      <c r="O939" s="1" t="s">
        <v>4388</v>
      </c>
      <c r="P939" s="1" t="s">
        <v>4389</v>
      </c>
      <c r="Q939" s="1" t="s">
        <v>4390</v>
      </c>
      <c r="R939" s="1" t="s">
        <v>4391</v>
      </c>
      <c r="S939" s="1" t="s">
        <v>4861</v>
      </c>
      <c r="T939" s="1" t="s">
        <v>4862</v>
      </c>
      <c r="U939" s="1" t="s">
        <v>4424</v>
      </c>
      <c r="V939" s="1" t="s">
        <v>4421</v>
      </c>
      <c r="W939" s="1" t="s">
        <v>2</v>
      </c>
      <c r="X939" s="1" t="s">
        <v>4768</v>
      </c>
      <c r="Y939" s="1" t="s">
        <v>4767</v>
      </c>
    </row>
    <row r="940" spans="1:25" hidden="1" x14ac:dyDescent="0.2">
      <c r="A940" s="2">
        <v>142863</v>
      </c>
      <c r="B940" s="2">
        <v>1311</v>
      </c>
      <c r="C940" s="2">
        <v>1316</v>
      </c>
      <c r="D940" s="34" t="s">
        <v>5196</v>
      </c>
      <c r="E940" s="26"/>
      <c r="F940" s="1" t="s">
        <v>1951</v>
      </c>
      <c r="G940" s="1" t="s">
        <v>4906</v>
      </c>
      <c r="H940" s="4">
        <v>139500000</v>
      </c>
      <c r="I940" s="4">
        <v>0</v>
      </c>
      <c r="J940" s="4">
        <f t="shared" si="44"/>
        <v>139500000</v>
      </c>
      <c r="K940" s="2">
        <v>440</v>
      </c>
      <c r="L940" s="2">
        <v>49</v>
      </c>
      <c r="M940" s="1" t="s">
        <v>4421</v>
      </c>
      <c r="N940" s="1" t="s">
        <v>4767</v>
      </c>
      <c r="O940" s="1" t="s">
        <v>4388</v>
      </c>
      <c r="P940" s="1" t="s">
        <v>4389</v>
      </c>
      <c r="Q940" s="1" t="s">
        <v>4390</v>
      </c>
      <c r="R940" s="1" t="s">
        <v>4391</v>
      </c>
      <c r="S940" s="1" t="s">
        <v>4861</v>
      </c>
      <c r="T940" s="1" t="s">
        <v>4862</v>
      </c>
      <c r="U940" s="1" t="s">
        <v>4424</v>
      </c>
      <c r="V940" s="1" t="s">
        <v>4421</v>
      </c>
      <c r="W940" s="1" t="s">
        <v>2</v>
      </c>
      <c r="X940" s="1" t="s">
        <v>4768</v>
      </c>
      <c r="Y940" s="1" t="s">
        <v>4767</v>
      </c>
    </row>
    <row r="941" spans="1:25" hidden="1" x14ac:dyDescent="0.2">
      <c r="A941" s="2">
        <v>143812</v>
      </c>
      <c r="B941" s="2">
        <v>1365</v>
      </c>
      <c r="C941" s="2">
        <v>1353</v>
      </c>
      <c r="D941" s="34" t="s">
        <v>5196</v>
      </c>
      <c r="E941" s="26"/>
      <c r="F941" s="1" t="s">
        <v>1091</v>
      </c>
      <c r="G941" s="1" t="s">
        <v>4907</v>
      </c>
      <c r="H941" s="4">
        <v>175000000</v>
      </c>
      <c r="I941" s="4">
        <v>0</v>
      </c>
      <c r="J941" s="4">
        <f t="shared" si="44"/>
        <v>175000000</v>
      </c>
      <c r="K941" s="2">
        <v>440</v>
      </c>
      <c r="L941" s="2">
        <v>49</v>
      </c>
      <c r="M941" s="1" t="s">
        <v>4421</v>
      </c>
      <c r="N941" s="1" t="s">
        <v>4767</v>
      </c>
      <c r="O941" s="1" t="s">
        <v>4388</v>
      </c>
      <c r="P941" s="1" t="s">
        <v>4389</v>
      </c>
      <c r="Q941" s="1" t="s">
        <v>4390</v>
      </c>
      <c r="R941" s="1" t="s">
        <v>4391</v>
      </c>
      <c r="S941" s="1" t="s">
        <v>4861</v>
      </c>
      <c r="T941" s="1" t="s">
        <v>4862</v>
      </c>
      <c r="U941" s="1" t="s">
        <v>4424</v>
      </c>
      <c r="V941" s="1" t="s">
        <v>4421</v>
      </c>
      <c r="W941" s="1" t="s">
        <v>2</v>
      </c>
      <c r="X941" s="1" t="s">
        <v>4768</v>
      </c>
      <c r="Y941" s="1" t="s">
        <v>4767</v>
      </c>
    </row>
    <row r="942" spans="1:25" hidden="1" x14ac:dyDescent="0.2">
      <c r="A942" s="2">
        <v>143813</v>
      </c>
      <c r="B942" s="2">
        <v>1365</v>
      </c>
      <c r="C942" s="2">
        <v>1353</v>
      </c>
      <c r="D942" s="34" t="s">
        <v>5196</v>
      </c>
      <c r="E942" s="26"/>
      <c r="F942" s="1" t="s">
        <v>1091</v>
      </c>
      <c r="G942" s="1" t="s">
        <v>4908</v>
      </c>
      <c r="H942" s="4">
        <v>175000000</v>
      </c>
      <c r="I942" s="4">
        <v>0</v>
      </c>
      <c r="J942" s="4">
        <f t="shared" si="44"/>
        <v>175000000</v>
      </c>
      <c r="K942" s="2">
        <v>440</v>
      </c>
      <c r="L942" s="2">
        <v>49</v>
      </c>
      <c r="M942" s="1" t="s">
        <v>4421</v>
      </c>
      <c r="N942" s="1" t="s">
        <v>4767</v>
      </c>
      <c r="O942" s="1" t="s">
        <v>4388</v>
      </c>
      <c r="P942" s="1" t="s">
        <v>4389</v>
      </c>
      <c r="Q942" s="1" t="s">
        <v>4390</v>
      </c>
      <c r="R942" s="1" t="s">
        <v>4391</v>
      </c>
      <c r="S942" s="1" t="s">
        <v>4861</v>
      </c>
      <c r="T942" s="1" t="s">
        <v>4862</v>
      </c>
      <c r="U942" s="1" t="s">
        <v>4424</v>
      </c>
      <c r="V942" s="1" t="s">
        <v>4421</v>
      </c>
      <c r="W942" s="1" t="s">
        <v>2</v>
      </c>
      <c r="X942" s="1" t="s">
        <v>4768</v>
      </c>
      <c r="Y942" s="1" t="s">
        <v>4767</v>
      </c>
    </row>
    <row r="943" spans="1:25" hidden="1" x14ac:dyDescent="0.2">
      <c r="A943" s="2">
        <v>143814</v>
      </c>
      <c r="B943" s="2">
        <v>1365</v>
      </c>
      <c r="C943" s="2">
        <v>1353</v>
      </c>
      <c r="D943" s="34" t="s">
        <v>5196</v>
      </c>
      <c r="E943" s="26"/>
      <c r="F943" s="1" t="s">
        <v>1091</v>
      </c>
      <c r="G943" s="1" t="s">
        <v>4909</v>
      </c>
      <c r="H943" s="4">
        <v>145000000</v>
      </c>
      <c r="I943" s="4">
        <v>0</v>
      </c>
      <c r="J943" s="4">
        <f t="shared" si="44"/>
        <v>145000000</v>
      </c>
      <c r="K943" s="2">
        <v>440</v>
      </c>
      <c r="L943" s="2">
        <v>49</v>
      </c>
      <c r="M943" s="1" t="s">
        <v>4421</v>
      </c>
      <c r="N943" s="1" t="s">
        <v>4767</v>
      </c>
      <c r="O943" s="1" t="s">
        <v>4388</v>
      </c>
      <c r="P943" s="1" t="s">
        <v>4389</v>
      </c>
      <c r="Q943" s="1" t="s">
        <v>4390</v>
      </c>
      <c r="R943" s="1" t="s">
        <v>4391</v>
      </c>
      <c r="S943" s="1" t="s">
        <v>4861</v>
      </c>
      <c r="T943" s="1" t="s">
        <v>4862</v>
      </c>
      <c r="U943" s="1" t="s">
        <v>4424</v>
      </c>
      <c r="V943" s="1" t="s">
        <v>4421</v>
      </c>
      <c r="W943" s="1" t="s">
        <v>2</v>
      </c>
      <c r="X943" s="1" t="s">
        <v>4768</v>
      </c>
      <c r="Y943" s="1" t="s">
        <v>4767</v>
      </c>
    </row>
    <row r="944" spans="1:25" hidden="1" x14ac:dyDescent="0.2">
      <c r="A944" s="2">
        <v>143815</v>
      </c>
      <c r="B944" s="2">
        <v>1365</v>
      </c>
      <c r="C944" s="2">
        <v>1353</v>
      </c>
      <c r="D944" s="34" t="s">
        <v>5196</v>
      </c>
      <c r="E944" s="26"/>
      <c r="F944" s="1" t="s">
        <v>1091</v>
      </c>
      <c r="G944" s="1" t="s">
        <v>4910</v>
      </c>
      <c r="H944" s="4">
        <v>128106000</v>
      </c>
      <c r="I944" s="4">
        <v>0</v>
      </c>
      <c r="J944" s="4">
        <f t="shared" si="44"/>
        <v>128106000</v>
      </c>
      <c r="K944" s="2">
        <v>440</v>
      </c>
      <c r="L944" s="2">
        <v>49</v>
      </c>
      <c r="M944" s="1" t="s">
        <v>4421</v>
      </c>
      <c r="N944" s="1" t="s">
        <v>4767</v>
      </c>
      <c r="O944" s="1" t="s">
        <v>4388</v>
      </c>
      <c r="P944" s="1" t="s">
        <v>4389</v>
      </c>
      <c r="Q944" s="1" t="s">
        <v>4390</v>
      </c>
      <c r="R944" s="1" t="s">
        <v>4391</v>
      </c>
      <c r="S944" s="1" t="s">
        <v>4861</v>
      </c>
      <c r="T944" s="1" t="s">
        <v>4862</v>
      </c>
      <c r="U944" s="1" t="s">
        <v>4424</v>
      </c>
      <c r="V944" s="1" t="s">
        <v>4421</v>
      </c>
      <c r="W944" s="1" t="s">
        <v>2</v>
      </c>
      <c r="X944" s="1" t="s">
        <v>4768</v>
      </c>
      <c r="Y944" s="1" t="s">
        <v>4767</v>
      </c>
    </row>
    <row r="945" spans="1:25" hidden="1" x14ac:dyDescent="0.2">
      <c r="A945" s="2">
        <v>143816</v>
      </c>
      <c r="B945" s="2">
        <v>1365</v>
      </c>
      <c r="C945" s="2">
        <v>1353</v>
      </c>
      <c r="D945" s="34" t="s">
        <v>5196</v>
      </c>
      <c r="E945" s="26"/>
      <c r="F945" s="1" t="s">
        <v>1091</v>
      </c>
      <c r="G945" s="1" t="s">
        <v>4911</v>
      </c>
      <c r="H945" s="4">
        <v>128106000</v>
      </c>
      <c r="I945" s="4">
        <v>0</v>
      </c>
      <c r="J945" s="4">
        <f t="shared" si="44"/>
        <v>128106000</v>
      </c>
      <c r="K945" s="2">
        <v>440</v>
      </c>
      <c r="L945" s="2">
        <v>49</v>
      </c>
      <c r="M945" s="1" t="s">
        <v>4421</v>
      </c>
      <c r="N945" s="1" t="s">
        <v>4767</v>
      </c>
      <c r="O945" s="1" t="s">
        <v>4388</v>
      </c>
      <c r="P945" s="1" t="s">
        <v>4389</v>
      </c>
      <c r="Q945" s="1" t="s">
        <v>4390</v>
      </c>
      <c r="R945" s="1" t="s">
        <v>4391</v>
      </c>
      <c r="S945" s="1" t="s">
        <v>4861</v>
      </c>
      <c r="T945" s="1" t="s">
        <v>4862</v>
      </c>
      <c r="U945" s="1" t="s">
        <v>4424</v>
      </c>
      <c r="V945" s="1" t="s">
        <v>4421</v>
      </c>
      <c r="W945" s="1" t="s">
        <v>2</v>
      </c>
      <c r="X945" s="1" t="s">
        <v>4768</v>
      </c>
      <c r="Y945" s="1" t="s">
        <v>4767</v>
      </c>
    </row>
    <row r="946" spans="1:25" hidden="1" x14ac:dyDescent="0.2">
      <c r="A946" s="2">
        <v>143818</v>
      </c>
      <c r="B946" s="2">
        <v>1365</v>
      </c>
      <c r="C946" s="2">
        <v>1353</v>
      </c>
      <c r="D946" s="34" t="s">
        <v>5196</v>
      </c>
      <c r="E946" s="26"/>
      <c r="F946" s="1" t="s">
        <v>1091</v>
      </c>
      <c r="G946" s="1" t="s">
        <v>4912</v>
      </c>
      <c r="H946" s="4">
        <v>128106000</v>
      </c>
      <c r="I946" s="4">
        <v>0</v>
      </c>
      <c r="J946" s="4">
        <f t="shared" si="44"/>
        <v>128106000</v>
      </c>
      <c r="K946" s="2">
        <v>440</v>
      </c>
      <c r="L946" s="2">
        <v>49</v>
      </c>
      <c r="M946" s="1" t="s">
        <v>4421</v>
      </c>
      <c r="N946" s="1" t="s">
        <v>4767</v>
      </c>
      <c r="O946" s="1" t="s">
        <v>4388</v>
      </c>
      <c r="P946" s="1" t="s">
        <v>4389</v>
      </c>
      <c r="Q946" s="1" t="s">
        <v>4390</v>
      </c>
      <c r="R946" s="1" t="s">
        <v>4391</v>
      </c>
      <c r="S946" s="1" t="s">
        <v>4861</v>
      </c>
      <c r="T946" s="1" t="s">
        <v>4862</v>
      </c>
      <c r="U946" s="1" t="s">
        <v>4424</v>
      </c>
      <c r="V946" s="1" t="s">
        <v>4421</v>
      </c>
      <c r="W946" s="1" t="s">
        <v>2</v>
      </c>
      <c r="X946" s="1" t="s">
        <v>4768</v>
      </c>
      <c r="Y946" s="1" t="s">
        <v>4767</v>
      </c>
    </row>
    <row r="947" spans="1:25" hidden="1" x14ac:dyDescent="0.2">
      <c r="A947" s="2">
        <v>145002</v>
      </c>
      <c r="B947" s="2">
        <v>1377</v>
      </c>
      <c r="C947" s="2">
        <v>1405</v>
      </c>
      <c r="D947" s="34" t="s">
        <v>5196</v>
      </c>
      <c r="E947" s="26"/>
      <c r="F947" s="1" t="s">
        <v>42</v>
      </c>
      <c r="G947" s="1" t="s">
        <v>4913</v>
      </c>
      <c r="H947" s="4">
        <v>32000000</v>
      </c>
      <c r="I947" s="4">
        <v>0</v>
      </c>
      <c r="J947" s="4">
        <f t="shared" si="44"/>
        <v>32000000</v>
      </c>
      <c r="K947" s="2">
        <v>440</v>
      </c>
      <c r="L947" s="2">
        <v>49</v>
      </c>
      <c r="M947" s="1" t="s">
        <v>4421</v>
      </c>
      <c r="N947" s="1" t="s">
        <v>4767</v>
      </c>
      <c r="O947" s="1" t="s">
        <v>4388</v>
      </c>
      <c r="P947" s="1" t="s">
        <v>4389</v>
      </c>
      <c r="Q947" s="1" t="s">
        <v>4390</v>
      </c>
      <c r="R947" s="1" t="s">
        <v>4391</v>
      </c>
      <c r="S947" s="1" t="s">
        <v>4861</v>
      </c>
      <c r="T947" s="1" t="s">
        <v>4862</v>
      </c>
      <c r="U947" s="1" t="s">
        <v>4424</v>
      </c>
      <c r="V947" s="1" t="s">
        <v>4421</v>
      </c>
      <c r="W947" s="1" t="s">
        <v>2</v>
      </c>
      <c r="X947" s="1" t="s">
        <v>4768</v>
      </c>
      <c r="Y947" s="1" t="s">
        <v>4767</v>
      </c>
    </row>
    <row r="948" spans="1:25" hidden="1" x14ac:dyDescent="0.2">
      <c r="A948" s="2">
        <v>145003</v>
      </c>
      <c r="B948" s="2">
        <v>1377</v>
      </c>
      <c r="C948" s="2">
        <v>1405</v>
      </c>
      <c r="D948" s="34" t="s">
        <v>5196</v>
      </c>
      <c r="E948" s="26"/>
      <c r="F948" s="1" t="s">
        <v>42</v>
      </c>
      <c r="G948" s="1" t="s">
        <v>4914</v>
      </c>
      <c r="H948" s="4">
        <v>128106000</v>
      </c>
      <c r="I948" s="4">
        <v>0</v>
      </c>
      <c r="J948" s="4">
        <f t="shared" si="44"/>
        <v>128106000</v>
      </c>
      <c r="K948" s="2">
        <v>440</v>
      </c>
      <c r="L948" s="2">
        <v>49</v>
      </c>
      <c r="M948" s="1" t="s">
        <v>4421</v>
      </c>
      <c r="N948" s="1" t="s">
        <v>4767</v>
      </c>
      <c r="O948" s="1" t="s">
        <v>4388</v>
      </c>
      <c r="P948" s="1" t="s">
        <v>4389</v>
      </c>
      <c r="Q948" s="1" t="s">
        <v>4390</v>
      </c>
      <c r="R948" s="1" t="s">
        <v>4391</v>
      </c>
      <c r="S948" s="1" t="s">
        <v>4861</v>
      </c>
      <c r="T948" s="1" t="s">
        <v>4862</v>
      </c>
      <c r="U948" s="1" t="s">
        <v>4424</v>
      </c>
      <c r="V948" s="1" t="s">
        <v>4421</v>
      </c>
      <c r="W948" s="1" t="s">
        <v>2</v>
      </c>
      <c r="X948" s="1" t="s">
        <v>4768</v>
      </c>
      <c r="Y948" s="1" t="s">
        <v>4767</v>
      </c>
    </row>
    <row r="949" spans="1:25" hidden="1" x14ac:dyDescent="0.2">
      <c r="A949" s="2">
        <v>145004</v>
      </c>
      <c r="B949" s="2">
        <v>1377</v>
      </c>
      <c r="C949" s="2">
        <v>1405</v>
      </c>
      <c r="D949" s="34" t="s">
        <v>5196</v>
      </c>
      <c r="E949" s="26"/>
      <c r="F949" s="1" t="s">
        <v>42</v>
      </c>
      <c r="G949" s="1" t="s">
        <v>4915</v>
      </c>
      <c r="H949" s="4">
        <v>128106000</v>
      </c>
      <c r="I949" s="4">
        <v>0</v>
      </c>
      <c r="J949" s="4">
        <f t="shared" si="44"/>
        <v>128106000</v>
      </c>
      <c r="K949" s="2">
        <v>440</v>
      </c>
      <c r="L949" s="2">
        <v>49</v>
      </c>
      <c r="M949" s="1" t="s">
        <v>4421</v>
      </c>
      <c r="N949" s="1" t="s">
        <v>4767</v>
      </c>
      <c r="O949" s="1" t="s">
        <v>4388</v>
      </c>
      <c r="P949" s="1" t="s">
        <v>4389</v>
      </c>
      <c r="Q949" s="1" t="s">
        <v>4390</v>
      </c>
      <c r="R949" s="1" t="s">
        <v>4391</v>
      </c>
      <c r="S949" s="1" t="s">
        <v>4861</v>
      </c>
      <c r="T949" s="1" t="s">
        <v>4862</v>
      </c>
      <c r="U949" s="1" t="s">
        <v>4424</v>
      </c>
      <c r="V949" s="1" t="s">
        <v>4421</v>
      </c>
      <c r="W949" s="1" t="s">
        <v>2</v>
      </c>
      <c r="X949" s="1" t="s">
        <v>4768</v>
      </c>
      <c r="Y949" s="1" t="s">
        <v>4767</v>
      </c>
    </row>
    <row r="950" spans="1:25" hidden="1" x14ac:dyDescent="0.2">
      <c r="A950" s="2">
        <v>145005</v>
      </c>
      <c r="B950" s="2">
        <v>1377</v>
      </c>
      <c r="C950" s="2">
        <v>1405</v>
      </c>
      <c r="D950" s="34" t="s">
        <v>5196</v>
      </c>
      <c r="E950" s="26"/>
      <c r="F950" s="1" t="s">
        <v>42</v>
      </c>
      <c r="G950" s="1" t="s">
        <v>4916</v>
      </c>
      <c r="H950" s="4">
        <v>128300000</v>
      </c>
      <c r="I950" s="4">
        <v>0</v>
      </c>
      <c r="J950" s="4">
        <f t="shared" si="44"/>
        <v>128300000</v>
      </c>
      <c r="K950" s="2">
        <v>440</v>
      </c>
      <c r="L950" s="2">
        <v>49</v>
      </c>
      <c r="M950" s="1" t="s">
        <v>4421</v>
      </c>
      <c r="N950" s="1" t="s">
        <v>4767</v>
      </c>
      <c r="O950" s="1" t="s">
        <v>4388</v>
      </c>
      <c r="P950" s="1" t="s">
        <v>4389</v>
      </c>
      <c r="Q950" s="1" t="s">
        <v>4390</v>
      </c>
      <c r="R950" s="1" t="s">
        <v>4391</v>
      </c>
      <c r="S950" s="1" t="s">
        <v>4861</v>
      </c>
      <c r="T950" s="1" t="s">
        <v>4862</v>
      </c>
      <c r="U950" s="1" t="s">
        <v>4424</v>
      </c>
      <c r="V950" s="1" t="s">
        <v>4421</v>
      </c>
      <c r="W950" s="1" t="s">
        <v>2</v>
      </c>
      <c r="X950" s="1" t="s">
        <v>4768</v>
      </c>
      <c r="Y950" s="1" t="s">
        <v>4767</v>
      </c>
    </row>
    <row r="951" spans="1:25" hidden="1" x14ac:dyDescent="0.2">
      <c r="A951" s="2">
        <v>146504</v>
      </c>
      <c r="B951" s="2">
        <v>1433</v>
      </c>
      <c r="C951" s="2">
        <v>1412</v>
      </c>
      <c r="D951" s="34" t="s">
        <v>5196</v>
      </c>
      <c r="E951" s="26"/>
      <c r="F951" s="1" t="s">
        <v>28</v>
      </c>
      <c r="G951" s="1" t="s">
        <v>4917</v>
      </c>
      <c r="H951" s="4">
        <v>128300000</v>
      </c>
      <c r="I951" s="4">
        <v>0</v>
      </c>
      <c r="J951" s="4">
        <f t="shared" si="44"/>
        <v>128300000</v>
      </c>
      <c r="K951" s="2">
        <v>440</v>
      </c>
      <c r="L951" s="2">
        <v>49</v>
      </c>
      <c r="M951" s="1" t="s">
        <v>4421</v>
      </c>
      <c r="N951" s="1" t="s">
        <v>4767</v>
      </c>
      <c r="O951" s="1" t="s">
        <v>4388</v>
      </c>
      <c r="P951" s="1" t="s">
        <v>4389</v>
      </c>
      <c r="Q951" s="1" t="s">
        <v>4390</v>
      </c>
      <c r="R951" s="1" t="s">
        <v>4391</v>
      </c>
      <c r="S951" s="1" t="s">
        <v>4861</v>
      </c>
      <c r="T951" s="1" t="s">
        <v>4862</v>
      </c>
      <c r="U951" s="1" t="s">
        <v>4424</v>
      </c>
      <c r="V951" s="1" t="s">
        <v>4421</v>
      </c>
      <c r="W951" s="1" t="s">
        <v>2</v>
      </c>
      <c r="X951" s="1" t="s">
        <v>4768</v>
      </c>
      <c r="Y951" s="1" t="s">
        <v>4767</v>
      </c>
    </row>
    <row r="952" spans="1:25" hidden="1" x14ac:dyDescent="0.2">
      <c r="A952" s="2">
        <v>146505</v>
      </c>
      <c r="B952" s="2">
        <v>1433</v>
      </c>
      <c r="C952" s="2">
        <v>1412</v>
      </c>
      <c r="D952" s="34" t="s">
        <v>5196</v>
      </c>
      <c r="E952" s="26"/>
      <c r="F952" s="1" t="s">
        <v>28</v>
      </c>
      <c r="G952" s="1" t="s">
        <v>4918</v>
      </c>
      <c r="H952" s="4">
        <v>133000000</v>
      </c>
      <c r="I952" s="4">
        <v>0</v>
      </c>
      <c r="J952" s="4">
        <f t="shared" si="44"/>
        <v>133000000</v>
      </c>
      <c r="K952" s="2">
        <v>440</v>
      </c>
      <c r="L952" s="2">
        <v>49</v>
      </c>
      <c r="M952" s="1" t="s">
        <v>4421</v>
      </c>
      <c r="N952" s="1" t="s">
        <v>4767</v>
      </c>
      <c r="O952" s="1" t="s">
        <v>4388</v>
      </c>
      <c r="P952" s="1" t="s">
        <v>4389</v>
      </c>
      <c r="Q952" s="1" t="s">
        <v>4390</v>
      </c>
      <c r="R952" s="1" t="s">
        <v>4391</v>
      </c>
      <c r="S952" s="1" t="s">
        <v>4861</v>
      </c>
      <c r="T952" s="1" t="s">
        <v>4862</v>
      </c>
      <c r="U952" s="1" t="s">
        <v>4424</v>
      </c>
      <c r="V952" s="1" t="s">
        <v>4421</v>
      </c>
      <c r="W952" s="1" t="s">
        <v>2</v>
      </c>
      <c r="X952" s="1" t="s">
        <v>4768</v>
      </c>
      <c r="Y952" s="1" t="s">
        <v>4767</v>
      </c>
    </row>
    <row r="953" spans="1:25" hidden="1" x14ac:dyDescent="0.2">
      <c r="A953" s="2">
        <v>146506</v>
      </c>
      <c r="B953" s="2">
        <v>1433</v>
      </c>
      <c r="C953" s="2">
        <v>1412</v>
      </c>
      <c r="D953" s="34" t="s">
        <v>5196</v>
      </c>
      <c r="E953" s="26"/>
      <c r="F953" s="1" t="s">
        <v>28</v>
      </c>
      <c r="G953" s="1" t="s">
        <v>4919</v>
      </c>
      <c r="H953" s="4">
        <v>145000000</v>
      </c>
      <c r="I953" s="4">
        <v>0</v>
      </c>
      <c r="J953" s="4">
        <f t="shared" si="44"/>
        <v>145000000</v>
      </c>
      <c r="K953" s="2">
        <v>440</v>
      </c>
      <c r="L953" s="2">
        <v>49</v>
      </c>
      <c r="M953" s="1" t="s">
        <v>4421</v>
      </c>
      <c r="N953" s="1" t="s">
        <v>4767</v>
      </c>
      <c r="O953" s="1" t="s">
        <v>4388</v>
      </c>
      <c r="P953" s="1" t="s">
        <v>4389</v>
      </c>
      <c r="Q953" s="1" t="s">
        <v>4390</v>
      </c>
      <c r="R953" s="1" t="s">
        <v>4391</v>
      </c>
      <c r="S953" s="1" t="s">
        <v>4861</v>
      </c>
      <c r="T953" s="1" t="s">
        <v>4862</v>
      </c>
      <c r="U953" s="1" t="s">
        <v>4424</v>
      </c>
      <c r="V953" s="1" t="s">
        <v>4421</v>
      </c>
      <c r="W953" s="1" t="s">
        <v>2</v>
      </c>
      <c r="X953" s="1" t="s">
        <v>4768</v>
      </c>
      <c r="Y953" s="1" t="s">
        <v>4767</v>
      </c>
    </row>
    <row r="954" spans="1:25" hidden="1" x14ac:dyDescent="0.2">
      <c r="A954" s="2">
        <v>146513</v>
      </c>
      <c r="B954" s="2">
        <v>1433</v>
      </c>
      <c r="C954" s="2">
        <v>1412</v>
      </c>
      <c r="D954" s="34" t="s">
        <v>5196</v>
      </c>
      <c r="E954" s="26"/>
      <c r="F954" s="1" t="s">
        <v>28</v>
      </c>
      <c r="G954" s="1" t="s">
        <v>4920</v>
      </c>
      <c r="H954" s="4">
        <v>128300000</v>
      </c>
      <c r="I954" s="4">
        <v>0</v>
      </c>
      <c r="J954" s="4">
        <f t="shared" si="44"/>
        <v>128300000</v>
      </c>
      <c r="K954" s="2">
        <v>440</v>
      </c>
      <c r="L954" s="2">
        <v>49</v>
      </c>
      <c r="M954" s="1" t="s">
        <v>4421</v>
      </c>
      <c r="N954" s="1" t="s">
        <v>4767</v>
      </c>
      <c r="O954" s="1" t="s">
        <v>4388</v>
      </c>
      <c r="P954" s="1" t="s">
        <v>4389</v>
      </c>
      <c r="Q954" s="1" t="s">
        <v>4390</v>
      </c>
      <c r="R954" s="1" t="s">
        <v>4391</v>
      </c>
      <c r="S954" s="1" t="s">
        <v>4861</v>
      </c>
      <c r="T954" s="1" t="s">
        <v>4862</v>
      </c>
      <c r="U954" s="1" t="s">
        <v>4424</v>
      </c>
      <c r="V954" s="1" t="s">
        <v>4421</v>
      </c>
      <c r="W954" s="1" t="s">
        <v>2</v>
      </c>
      <c r="X954" s="1" t="s">
        <v>4768</v>
      </c>
      <c r="Y954" s="1" t="s">
        <v>4767</v>
      </c>
    </row>
    <row r="955" spans="1:25" hidden="1" x14ac:dyDescent="0.2">
      <c r="A955" s="2">
        <v>146507</v>
      </c>
      <c r="B955" s="2">
        <v>1433</v>
      </c>
      <c r="C955" s="2">
        <v>1412</v>
      </c>
      <c r="D955" s="34" t="s">
        <v>5196</v>
      </c>
      <c r="E955" s="26"/>
      <c r="F955" s="1" t="s">
        <v>28</v>
      </c>
      <c r="G955" s="1" t="s">
        <v>4921</v>
      </c>
      <c r="H955" s="4">
        <v>190000000</v>
      </c>
      <c r="I955" s="4">
        <v>0</v>
      </c>
      <c r="J955" s="4">
        <f t="shared" si="44"/>
        <v>190000000</v>
      </c>
      <c r="K955" s="2">
        <v>440</v>
      </c>
      <c r="L955" s="2">
        <v>49</v>
      </c>
      <c r="M955" s="1" t="s">
        <v>4421</v>
      </c>
      <c r="N955" s="1" t="s">
        <v>4767</v>
      </c>
      <c r="O955" s="1" t="s">
        <v>4388</v>
      </c>
      <c r="P955" s="1" t="s">
        <v>4389</v>
      </c>
      <c r="Q955" s="1" t="s">
        <v>4390</v>
      </c>
      <c r="R955" s="1" t="s">
        <v>4391</v>
      </c>
      <c r="S955" s="1" t="s">
        <v>4861</v>
      </c>
      <c r="T955" s="1" t="s">
        <v>4862</v>
      </c>
      <c r="U955" s="1" t="s">
        <v>4424</v>
      </c>
      <c r="V955" s="1" t="s">
        <v>4421</v>
      </c>
      <c r="W955" s="1" t="s">
        <v>2</v>
      </c>
      <c r="X955" s="1" t="s">
        <v>4768</v>
      </c>
      <c r="Y955" s="1" t="s">
        <v>4767</v>
      </c>
    </row>
    <row r="956" spans="1:25" hidden="1" x14ac:dyDescent="0.2">
      <c r="A956" s="2">
        <v>146509</v>
      </c>
      <c r="B956" s="2">
        <v>1433</v>
      </c>
      <c r="C956" s="2">
        <v>1412</v>
      </c>
      <c r="D956" s="34" t="s">
        <v>5196</v>
      </c>
      <c r="E956" s="26"/>
      <c r="F956" s="1" t="s">
        <v>28</v>
      </c>
      <c r="G956" s="1" t="s">
        <v>4922</v>
      </c>
      <c r="H956" s="4">
        <v>128300000</v>
      </c>
      <c r="I956" s="4">
        <v>0</v>
      </c>
      <c r="J956" s="4">
        <f t="shared" si="44"/>
        <v>128300000</v>
      </c>
      <c r="K956" s="2">
        <v>440</v>
      </c>
      <c r="L956" s="2">
        <v>49</v>
      </c>
      <c r="M956" s="1" t="s">
        <v>4421</v>
      </c>
      <c r="N956" s="1" t="s">
        <v>4767</v>
      </c>
      <c r="O956" s="1" t="s">
        <v>4388</v>
      </c>
      <c r="P956" s="1" t="s">
        <v>4389</v>
      </c>
      <c r="Q956" s="1" t="s">
        <v>4390</v>
      </c>
      <c r="R956" s="1" t="s">
        <v>4391</v>
      </c>
      <c r="S956" s="1" t="s">
        <v>4861</v>
      </c>
      <c r="T956" s="1" t="s">
        <v>4862</v>
      </c>
      <c r="U956" s="1" t="s">
        <v>4424</v>
      </c>
      <c r="V956" s="1" t="s">
        <v>4421</v>
      </c>
      <c r="W956" s="1" t="s">
        <v>2</v>
      </c>
      <c r="X956" s="1" t="s">
        <v>4768</v>
      </c>
      <c r="Y956" s="1" t="s">
        <v>4767</v>
      </c>
    </row>
    <row r="957" spans="1:25" hidden="1" x14ac:dyDescent="0.2">
      <c r="A957" s="2">
        <v>146510</v>
      </c>
      <c r="B957" s="2">
        <v>1433</v>
      </c>
      <c r="C957" s="2">
        <v>1412</v>
      </c>
      <c r="D957" s="34" t="s">
        <v>5196</v>
      </c>
      <c r="E957" s="26"/>
      <c r="F957" s="1" t="s">
        <v>28</v>
      </c>
      <c r="G957" s="1" t="s">
        <v>4923</v>
      </c>
      <c r="H957" s="4">
        <v>128300000</v>
      </c>
      <c r="I957" s="4">
        <v>0</v>
      </c>
      <c r="J957" s="4">
        <f t="shared" si="44"/>
        <v>128300000</v>
      </c>
      <c r="K957" s="2">
        <v>440</v>
      </c>
      <c r="L957" s="2">
        <v>49</v>
      </c>
      <c r="M957" s="1" t="s">
        <v>4421</v>
      </c>
      <c r="N957" s="1" t="s">
        <v>4767</v>
      </c>
      <c r="O957" s="1" t="s">
        <v>4388</v>
      </c>
      <c r="P957" s="1" t="s">
        <v>4389</v>
      </c>
      <c r="Q957" s="1" t="s">
        <v>4390</v>
      </c>
      <c r="R957" s="1" t="s">
        <v>4391</v>
      </c>
      <c r="S957" s="1" t="s">
        <v>4861</v>
      </c>
      <c r="T957" s="1" t="s">
        <v>4862</v>
      </c>
      <c r="U957" s="1" t="s">
        <v>4424</v>
      </c>
      <c r="V957" s="1" t="s">
        <v>4421</v>
      </c>
      <c r="W957" s="1" t="s">
        <v>2</v>
      </c>
      <c r="X957" s="1" t="s">
        <v>4768</v>
      </c>
      <c r="Y957" s="1" t="s">
        <v>4767</v>
      </c>
    </row>
    <row r="958" spans="1:25" hidden="1" x14ac:dyDescent="0.2">
      <c r="A958" s="2">
        <v>146511</v>
      </c>
      <c r="B958" s="2">
        <v>1433</v>
      </c>
      <c r="C958" s="2">
        <v>1412</v>
      </c>
      <c r="D958" s="34" t="s">
        <v>5196</v>
      </c>
      <c r="E958" s="26"/>
      <c r="F958" s="1" t="s">
        <v>28</v>
      </c>
      <c r="G958" s="1" t="s">
        <v>4924</v>
      </c>
      <c r="H958" s="4">
        <v>125000000</v>
      </c>
      <c r="I958" s="4">
        <v>0</v>
      </c>
      <c r="J958" s="4">
        <f t="shared" si="44"/>
        <v>125000000</v>
      </c>
      <c r="K958" s="2">
        <v>440</v>
      </c>
      <c r="L958" s="2">
        <v>49</v>
      </c>
      <c r="M958" s="1" t="s">
        <v>4421</v>
      </c>
      <c r="N958" s="1" t="s">
        <v>4767</v>
      </c>
      <c r="O958" s="1" t="s">
        <v>4388</v>
      </c>
      <c r="P958" s="1" t="s">
        <v>4389</v>
      </c>
      <c r="Q958" s="1" t="s">
        <v>4390</v>
      </c>
      <c r="R958" s="1" t="s">
        <v>4391</v>
      </c>
      <c r="S958" s="1" t="s">
        <v>4861</v>
      </c>
      <c r="T958" s="1" t="s">
        <v>4862</v>
      </c>
      <c r="U958" s="1" t="s">
        <v>4424</v>
      </c>
      <c r="V958" s="1" t="s">
        <v>4421</v>
      </c>
      <c r="W958" s="1" t="s">
        <v>2</v>
      </c>
      <c r="X958" s="1" t="s">
        <v>4768</v>
      </c>
      <c r="Y958" s="1" t="s">
        <v>4767</v>
      </c>
    </row>
    <row r="959" spans="1:25" hidden="1" x14ac:dyDescent="0.2">
      <c r="A959" s="2">
        <v>146512</v>
      </c>
      <c r="B959" s="2">
        <v>1433</v>
      </c>
      <c r="C959" s="2">
        <v>1412</v>
      </c>
      <c r="D959" s="34" t="s">
        <v>5196</v>
      </c>
      <c r="E959" s="26"/>
      <c r="F959" s="1" t="s">
        <v>28</v>
      </c>
      <c r="G959" s="1" t="s">
        <v>4925</v>
      </c>
      <c r="H959" s="4">
        <v>128300000</v>
      </c>
      <c r="I959" s="4">
        <v>0</v>
      </c>
      <c r="J959" s="4">
        <f t="shared" si="44"/>
        <v>128300000</v>
      </c>
      <c r="K959" s="2">
        <v>440</v>
      </c>
      <c r="L959" s="2">
        <v>49</v>
      </c>
      <c r="M959" s="1" t="s">
        <v>4421</v>
      </c>
      <c r="N959" s="1" t="s">
        <v>4767</v>
      </c>
      <c r="O959" s="1" t="s">
        <v>4388</v>
      </c>
      <c r="P959" s="1" t="s">
        <v>4389</v>
      </c>
      <c r="Q959" s="1" t="s">
        <v>4390</v>
      </c>
      <c r="R959" s="1" t="s">
        <v>4391</v>
      </c>
      <c r="S959" s="1" t="s">
        <v>4861</v>
      </c>
      <c r="T959" s="1" t="s">
        <v>4862</v>
      </c>
      <c r="U959" s="1" t="s">
        <v>4424</v>
      </c>
      <c r="V959" s="1" t="s">
        <v>4421</v>
      </c>
      <c r="W959" s="1" t="s">
        <v>2</v>
      </c>
      <c r="X959" s="1" t="s">
        <v>4768</v>
      </c>
      <c r="Y959" s="1" t="s">
        <v>4767</v>
      </c>
    </row>
    <row r="960" spans="1:25" hidden="1" x14ac:dyDescent="0.2">
      <c r="A960" s="2">
        <v>147357</v>
      </c>
      <c r="B960" s="2">
        <v>1443</v>
      </c>
      <c r="C960" s="2">
        <v>1468</v>
      </c>
      <c r="D960" s="34" t="s">
        <v>5196</v>
      </c>
      <c r="E960" s="26"/>
      <c r="F960" s="1" t="s">
        <v>2002</v>
      </c>
      <c r="G960" s="1" t="s">
        <v>4926</v>
      </c>
      <c r="H960" s="4">
        <v>145000000</v>
      </c>
      <c r="I960" s="4">
        <v>0</v>
      </c>
      <c r="J960" s="4">
        <f t="shared" si="44"/>
        <v>145000000</v>
      </c>
      <c r="K960" s="2">
        <v>440</v>
      </c>
      <c r="L960" s="2">
        <v>49</v>
      </c>
      <c r="M960" s="1" t="s">
        <v>4421</v>
      </c>
      <c r="N960" s="1" t="s">
        <v>4767</v>
      </c>
      <c r="O960" s="1" t="s">
        <v>4388</v>
      </c>
      <c r="P960" s="1" t="s">
        <v>4389</v>
      </c>
      <c r="Q960" s="1" t="s">
        <v>4390</v>
      </c>
      <c r="R960" s="1" t="s">
        <v>4391</v>
      </c>
      <c r="S960" s="1" t="s">
        <v>4861</v>
      </c>
      <c r="T960" s="1" t="s">
        <v>4862</v>
      </c>
      <c r="U960" s="1" t="s">
        <v>4424</v>
      </c>
      <c r="V960" s="1" t="s">
        <v>4421</v>
      </c>
      <c r="W960" s="1" t="s">
        <v>2</v>
      </c>
      <c r="X960" s="1" t="s">
        <v>4768</v>
      </c>
      <c r="Y960" s="1" t="s">
        <v>4767</v>
      </c>
    </row>
    <row r="961" spans="1:25" hidden="1" x14ac:dyDescent="0.2">
      <c r="A961" s="2">
        <v>147358</v>
      </c>
      <c r="B961" s="2">
        <v>1443</v>
      </c>
      <c r="C961" s="2">
        <v>1468</v>
      </c>
      <c r="D961" s="34" t="s">
        <v>5196</v>
      </c>
      <c r="E961" s="26"/>
      <c r="F961" s="1" t="s">
        <v>2002</v>
      </c>
      <c r="G961" s="1" t="s">
        <v>4927</v>
      </c>
      <c r="H961" s="4">
        <v>20000000</v>
      </c>
      <c r="I961" s="4">
        <v>0</v>
      </c>
      <c r="J961" s="4">
        <f t="shared" si="44"/>
        <v>20000000</v>
      </c>
      <c r="K961" s="2">
        <v>440</v>
      </c>
      <c r="L961" s="2">
        <v>49</v>
      </c>
      <c r="M961" s="1" t="s">
        <v>4421</v>
      </c>
      <c r="N961" s="1" t="s">
        <v>4767</v>
      </c>
      <c r="O961" s="1" t="s">
        <v>4388</v>
      </c>
      <c r="P961" s="1" t="s">
        <v>4389</v>
      </c>
      <c r="Q961" s="1" t="s">
        <v>4390</v>
      </c>
      <c r="R961" s="1" t="s">
        <v>4391</v>
      </c>
      <c r="S961" s="1" t="s">
        <v>4861</v>
      </c>
      <c r="T961" s="1" t="s">
        <v>4862</v>
      </c>
      <c r="U961" s="1" t="s">
        <v>4424</v>
      </c>
      <c r="V961" s="1" t="s">
        <v>4421</v>
      </c>
      <c r="W961" s="1" t="s">
        <v>2</v>
      </c>
      <c r="X961" s="1" t="s">
        <v>4768</v>
      </c>
      <c r="Y961" s="1" t="s">
        <v>4767</v>
      </c>
    </row>
    <row r="962" spans="1:25" hidden="1" x14ac:dyDescent="0.2">
      <c r="A962" s="2">
        <v>147359</v>
      </c>
      <c r="B962" s="2">
        <v>1443</v>
      </c>
      <c r="C962" s="2">
        <v>1468</v>
      </c>
      <c r="D962" s="34" t="s">
        <v>5196</v>
      </c>
      <c r="E962" s="26"/>
      <c r="F962" s="1" t="s">
        <v>2002</v>
      </c>
      <c r="G962" s="1" t="s">
        <v>4928</v>
      </c>
      <c r="H962" s="4">
        <v>145000000</v>
      </c>
      <c r="I962" s="4">
        <v>0</v>
      </c>
      <c r="J962" s="4">
        <f t="shared" si="44"/>
        <v>145000000</v>
      </c>
      <c r="K962" s="2">
        <v>440</v>
      </c>
      <c r="L962" s="2">
        <v>49</v>
      </c>
      <c r="M962" s="1" t="s">
        <v>4421</v>
      </c>
      <c r="N962" s="1" t="s">
        <v>4767</v>
      </c>
      <c r="O962" s="1" t="s">
        <v>4388</v>
      </c>
      <c r="P962" s="1" t="s">
        <v>4389</v>
      </c>
      <c r="Q962" s="1" t="s">
        <v>4390</v>
      </c>
      <c r="R962" s="1" t="s">
        <v>4391</v>
      </c>
      <c r="S962" s="1" t="s">
        <v>4861</v>
      </c>
      <c r="T962" s="1" t="s">
        <v>4862</v>
      </c>
      <c r="U962" s="1" t="s">
        <v>4424</v>
      </c>
      <c r="V962" s="1" t="s">
        <v>4421</v>
      </c>
      <c r="W962" s="1" t="s">
        <v>2</v>
      </c>
      <c r="X962" s="1" t="s">
        <v>4768</v>
      </c>
      <c r="Y962" s="1" t="s">
        <v>4767</v>
      </c>
    </row>
    <row r="963" spans="1:25" hidden="1" x14ac:dyDescent="0.2">
      <c r="A963" s="2">
        <v>147363</v>
      </c>
      <c r="B963" s="2">
        <v>1443</v>
      </c>
      <c r="C963" s="2">
        <v>1468</v>
      </c>
      <c r="D963" s="34" t="s">
        <v>5196</v>
      </c>
      <c r="E963" s="26"/>
      <c r="F963" s="1" t="s">
        <v>2002</v>
      </c>
      <c r="G963" s="1" t="s">
        <v>4929</v>
      </c>
      <c r="H963" s="4">
        <v>145000000</v>
      </c>
      <c r="I963" s="4">
        <v>0</v>
      </c>
      <c r="J963" s="4">
        <f t="shared" si="44"/>
        <v>145000000</v>
      </c>
      <c r="K963" s="2">
        <v>440</v>
      </c>
      <c r="L963" s="2">
        <v>49</v>
      </c>
      <c r="M963" s="1" t="s">
        <v>4421</v>
      </c>
      <c r="N963" s="1" t="s">
        <v>4767</v>
      </c>
      <c r="O963" s="1" t="s">
        <v>4388</v>
      </c>
      <c r="P963" s="1" t="s">
        <v>4389</v>
      </c>
      <c r="Q963" s="1" t="s">
        <v>4390</v>
      </c>
      <c r="R963" s="1" t="s">
        <v>4391</v>
      </c>
      <c r="S963" s="1" t="s">
        <v>4861</v>
      </c>
      <c r="T963" s="1" t="s">
        <v>4862</v>
      </c>
      <c r="U963" s="1" t="s">
        <v>4424</v>
      </c>
      <c r="V963" s="1" t="s">
        <v>4421</v>
      </c>
      <c r="W963" s="1" t="s">
        <v>2</v>
      </c>
      <c r="X963" s="1" t="s">
        <v>4768</v>
      </c>
      <c r="Y963" s="1" t="s">
        <v>4767</v>
      </c>
    </row>
    <row r="964" spans="1:25" hidden="1" x14ac:dyDescent="0.2">
      <c r="A964" s="2">
        <v>147360</v>
      </c>
      <c r="B964" s="2">
        <v>1443</v>
      </c>
      <c r="C964" s="2">
        <v>1468</v>
      </c>
      <c r="D964" s="34" t="s">
        <v>5196</v>
      </c>
      <c r="E964" s="26"/>
      <c r="F964" s="1" t="s">
        <v>2002</v>
      </c>
      <c r="G964" s="1" t="s">
        <v>4930</v>
      </c>
      <c r="H964" s="4">
        <v>147000000</v>
      </c>
      <c r="I964" s="4">
        <v>0</v>
      </c>
      <c r="J964" s="4">
        <f t="shared" si="44"/>
        <v>147000000</v>
      </c>
      <c r="K964" s="2">
        <v>440</v>
      </c>
      <c r="L964" s="2">
        <v>49</v>
      </c>
      <c r="M964" s="1" t="s">
        <v>4421</v>
      </c>
      <c r="N964" s="1" t="s">
        <v>4767</v>
      </c>
      <c r="O964" s="1" t="s">
        <v>4388</v>
      </c>
      <c r="P964" s="1" t="s">
        <v>4389</v>
      </c>
      <c r="Q964" s="1" t="s">
        <v>4390</v>
      </c>
      <c r="R964" s="1" t="s">
        <v>4391</v>
      </c>
      <c r="S964" s="1" t="s">
        <v>4861</v>
      </c>
      <c r="T964" s="1" t="s">
        <v>4862</v>
      </c>
      <c r="U964" s="1" t="s">
        <v>4424</v>
      </c>
      <c r="V964" s="1" t="s">
        <v>4421</v>
      </c>
      <c r="W964" s="1" t="s">
        <v>2</v>
      </c>
      <c r="X964" s="1" t="s">
        <v>4768</v>
      </c>
      <c r="Y964" s="1" t="s">
        <v>4767</v>
      </c>
    </row>
    <row r="965" spans="1:25" hidden="1" x14ac:dyDescent="0.2">
      <c r="A965" s="2">
        <v>147361</v>
      </c>
      <c r="B965" s="2">
        <v>1443</v>
      </c>
      <c r="C965" s="2">
        <v>1468</v>
      </c>
      <c r="D965" s="34" t="s">
        <v>5196</v>
      </c>
      <c r="E965" s="26"/>
      <c r="F965" s="1" t="s">
        <v>2002</v>
      </c>
      <c r="G965" s="1" t="s">
        <v>4931</v>
      </c>
      <c r="H965" s="4">
        <v>61000000</v>
      </c>
      <c r="I965" s="4">
        <v>0</v>
      </c>
      <c r="J965" s="4">
        <f t="shared" si="44"/>
        <v>61000000</v>
      </c>
      <c r="K965" s="2">
        <v>440</v>
      </c>
      <c r="L965" s="2">
        <v>49</v>
      </c>
      <c r="M965" s="1" t="s">
        <v>4421</v>
      </c>
      <c r="N965" s="1" t="s">
        <v>4767</v>
      </c>
      <c r="O965" s="1" t="s">
        <v>4388</v>
      </c>
      <c r="P965" s="1" t="s">
        <v>4389</v>
      </c>
      <c r="Q965" s="1" t="s">
        <v>4390</v>
      </c>
      <c r="R965" s="1" t="s">
        <v>4391</v>
      </c>
      <c r="S965" s="1" t="s">
        <v>4861</v>
      </c>
      <c r="T965" s="1" t="s">
        <v>4862</v>
      </c>
      <c r="U965" s="1" t="s">
        <v>4424</v>
      </c>
      <c r="V965" s="1" t="s">
        <v>4421</v>
      </c>
      <c r="W965" s="1" t="s">
        <v>2</v>
      </c>
      <c r="X965" s="1" t="s">
        <v>4768</v>
      </c>
      <c r="Y965" s="1" t="s">
        <v>4767</v>
      </c>
    </row>
    <row r="966" spans="1:25" hidden="1" x14ac:dyDescent="0.2">
      <c r="A966" s="2">
        <v>147362</v>
      </c>
      <c r="B966" s="2">
        <v>1443</v>
      </c>
      <c r="C966" s="2">
        <v>1468</v>
      </c>
      <c r="D966" s="34" t="s">
        <v>5196</v>
      </c>
      <c r="E966" s="26"/>
      <c r="F966" s="1" t="s">
        <v>2002</v>
      </c>
      <c r="G966" s="1" t="s">
        <v>4932</v>
      </c>
      <c r="H966" s="4">
        <v>38500000</v>
      </c>
      <c r="I966" s="4">
        <v>0</v>
      </c>
      <c r="J966" s="4">
        <f t="shared" si="44"/>
        <v>38500000</v>
      </c>
      <c r="K966" s="2">
        <v>440</v>
      </c>
      <c r="L966" s="2">
        <v>49</v>
      </c>
      <c r="M966" s="1" t="s">
        <v>4421</v>
      </c>
      <c r="N966" s="1" t="s">
        <v>4767</v>
      </c>
      <c r="O966" s="1" t="s">
        <v>4388</v>
      </c>
      <c r="P966" s="1" t="s">
        <v>4389</v>
      </c>
      <c r="Q966" s="1" t="s">
        <v>4390</v>
      </c>
      <c r="R966" s="1" t="s">
        <v>4391</v>
      </c>
      <c r="S966" s="1" t="s">
        <v>4861</v>
      </c>
      <c r="T966" s="1" t="s">
        <v>4862</v>
      </c>
      <c r="U966" s="1" t="s">
        <v>4424</v>
      </c>
      <c r="V966" s="1" t="s">
        <v>4421</v>
      </c>
      <c r="W966" s="1" t="s">
        <v>2</v>
      </c>
      <c r="X966" s="1" t="s">
        <v>4768</v>
      </c>
      <c r="Y966" s="1" t="s">
        <v>4767</v>
      </c>
    </row>
    <row r="967" spans="1:25" hidden="1" x14ac:dyDescent="0.2">
      <c r="A967" s="2">
        <v>147366</v>
      </c>
      <c r="B967" s="2">
        <v>1459</v>
      </c>
      <c r="C967" s="2">
        <v>1469</v>
      </c>
      <c r="D967" s="34" t="s">
        <v>5196</v>
      </c>
      <c r="E967" s="26"/>
      <c r="F967" s="1" t="s">
        <v>103</v>
      </c>
      <c r="G967" s="1" t="s">
        <v>4933</v>
      </c>
      <c r="H967" s="4">
        <v>145000000</v>
      </c>
      <c r="I967" s="4">
        <v>0</v>
      </c>
      <c r="J967" s="4">
        <f t="shared" si="44"/>
        <v>145000000</v>
      </c>
      <c r="K967" s="2">
        <v>440</v>
      </c>
      <c r="L967" s="2">
        <v>49</v>
      </c>
      <c r="M967" s="1" t="s">
        <v>4421</v>
      </c>
      <c r="N967" s="1" t="s">
        <v>4767</v>
      </c>
      <c r="O967" s="1" t="s">
        <v>4388</v>
      </c>
      <c r="P967" s="1" t="s">
        <v>4389</v>
      </c>
      <c r="Q967" s="1" t="s">
        <v>4390</v>
      </c>
      <c r="R967" s="1" t="s">
        <v>4391</v>
      </c>
      <c r="S967" s="1" t="s">
        <v>4861</v>
      </c>
      <c r="T967" s="1" t="s">
        <v>4862</v>
      </c>
      <c r="U967" s="1" t="s">
        <v>4424</v>
      </c>
      <c r="V967" s="1" t="s">
        <v>4421</v>
      </c>
      <c r="W967" s="1" t="s">
        <v>2</v>
      </c>
      <c r="X967" s="1" t="s">
        <v>4768</v>
      </c>
      <c r="Y967" s="1" t="s">
        <v>4767</v>
      </c>
    </row>
    <row r="968" spans="1:25" hidden="1" x14ac:dyDescent="0.2">
      <c r="A968" s="2">
        <v>147367</v>
      </c>
      <c r="B968" s="2">
        <v>1459</v>
      </c>
      <c r="C968" s="2">
        <v>1469</v>
      </c>
      <c r="D968" s="34" t="s">
        <v>5196</v>
      </c>
      <c r="E968" s="26"/>
      <c r="F968" s="1" t="s">
        <v>103</v>
      </c>
      <c r="G968" s="1" t="s">
        <v>4934</v>
      </c>
      <c r="H968" s="4">
        <v>145000000</v>
      </c>
      <c r="I968" s="4">
        <v>0</v>
      </c>
      <c r="J968" s="4">
        <f t="shared" si="44"/>
        <v>145000000</v>
      </c>
      <c r="K968" s="2">
        <v>440</v>
      </c>
      <c r="L968" s="2">
        <v>49</v>
      </c>
      <c r="M968" s="1" t="s">
        <v>4421</v>
      </c>
      <c r="N968" s="1" t="s">
        <v>4767</v>
      </c>
      <c r="O968" s="1" t="s">
        <v>4388</v>
      </c>
      <c r="P968" s="1" t="s">
        <v>4389</v>
      </c>
      <c r="Q968" s="1" t="s">
        <v>4390</v>
      </c>
      <c r="R968" s="1" t="s">
        <v>4391</v>
      </c>
      <c r="S968" s="1" t="s">
        <v>4861</v>
      </c>
      <c r="T968" s="1" t="s">
        <v>4862</v>
      </c>
      <c r="U968" s="1" t="s">
        <v>4424</v>
      </c>
      <c r="V968" s="1" t="s">
        <v>4421</v>
      </c>
      <c r="W968" s="1" t="s">
        <v>2</v>
      </c>
      <c r="X968" s="1" t="s">
        <v>4768</v>
      </c>
      <c r="Y968" s="1" t="s">
        <v>4767</v>
      </c>
    </row>
    <row r="969" spans="1:25" hidden="1" x14ac:dyDescent="0.2">
      <c r="A969" s="2">
        <v>147368</v>
      </c>
      <c r="B969" s="2">
        <v>1459</v>
      </c>
      <c r="C969" s="2">
        <v>1469</v>
      </c>
      <c r="D969" s="34" t="s">
        <v>5196</v>
      </c>
      <c r="E969" s="26"/>
      <c r="F969" s="1" t="s">
        <v>103</v>
      </c>
      <c r="G969" s="1" t="s">
        <v>4935</v>
      </c>
      <c r="H969" s="4">
        <v>143000000</v>
      </c>
      <c r="I969" s="4">
        <v>0</v>
      </c>
      <c r="J969" s="4">
        <f t="shared" si="44"/>
        <v>143000000</v>
      </c>
      <c r="K969" s="2">
        <v>440</v>
      </c>
      <c r="L969" s="2">
        <v>49</v>
      </c>
      <c r="M969" s="1" t="s">
        <v>4421</v>
      </c>
      <c r="N969" s="1" t="s">
        <v>4767</v>
      </c>
      <c r="O969" s="1" t="s">
        <v>4388</v>
      </c>
      <c r="P969" s="1" t="s">
        <v>4389</v>
      </c>
      <c r="Q969" s="1" t="s">
        <v>4390</v>
      </c>
      <c r="R969" s="1" t="s">
        <v>4391</v>
      </c>
      <c r="S969" s="1" t="s">
        <v>4861</v>
      </c>
      <c r="T969" s="1" t="s">
        <v>4862</v>
      </c>
      <c r="U969" s="1" t="s">
        <v>4424</v>
      </c>
      <c r="V969" s="1" t="s">
        <v>4421</v>
      </c>
      <c r="W969" s="1" t="s">
        <v>2</v>
      </c>
      <c r="X969" s="1" t="s">
        <v>4768</v>
      </c>
      <c r="Y969" s="1" t="s">
        <v>4767</v>
      </c>
    </row>
    <row r="970" spans="1:25" hidden="1" x14ac:dyDescent="0.2">
      <c r="A970" s="2">
        <v>147369</v>
      </c>
      <c r="B970" s="2">
        <v>1459</v>
      </c>
      <c r="C970" s="2">
        <v>1469</v>
      </c>
      <c r="D970" s="34" t="s">
        <v>5196</v>
      </c>
      <c r="E970" s="26"/>
      <c r="F970" s="1" t="s">
        <v>103</v>
      </c>
      <c r="G970" s="1" t="s">
        <v>4936</v>
      </c>
      <c r="H970" s="4">
        <v>83000000</v>
      </c>
      <c r="I970" s="4">
        <v>0</v>
      </c>
      <c r="J970" s="4">
        <f t="shared" si="44"/>
        <v>83000000</v>
      </c>
      <c r="K970" s="2">
        <v>440</v>
      </c>
      <c r="L970" s="2">
        <v>49</v>
      </c>
      <c r="M970" s="1" t="s">
        <v>4421</v>
      </c>
      <c r="N970" s="1" t="s">
        <v>4767</v>
      </c>
      <c r="O970" s="1" t="s">
        <v>4388</v>
      </c>
      <c r="P970" s="1" t="s">
        <v>4389</v>
      </c>
      <c r="Q970" s="1" t="s">
        <v>4390</v>
      </c>
      <c r="R970" s="1" t="s">
        <v>4391</v>
      </c>
      <c r="S970" s="1" t="s">
        <v>4861</v>
      </c>
      <c r="T970" s="1" t="s">
        <v>4862</v>
      </c>
      <c r="U970" s="1" t="s">
        <v>4424</v>
      </c>
      <c r="V970" s="1" t="s">
        <v>4421</v>
      </c>
      <c r="W970" s="1" t="s">
        <v>2</v>
      </c>
      <c r="X970" s="1" t="s">
        <v>4768</v>
      </c>
      <c r="Y970" s="1" t="s">
        <v>4767</v>
      </c>
    </row>
    <row r="971" spans="1:25" hidden="1" x14ac:dyDescent="0.2">
      <c r="A971" s="2">
        <v>147370</v>
      </c>
      <c r="B971" s="2">
        <v>1459</v>
      </c>
      <c r="C971" s="2">
        <v>1469</v>
      </c>
      <c r="D971" s="34" t="s">
        <v>5196</v>
      </c>
      <c r="E971" s="26"/>
      <c r="F971" s="1" t="s">
        <v>103</v>
      </c>
      <c r="G971" s="1" t="s">
        <v>4937</v>
      </c>
      <c r="H971" s="4">
        <v>196853000</v>
      </c>
      <c r="I971" s="4">
        <v>0</v>
      </c>
      <c r="J971" s="4">
        <f t="shared" si="44"/>
        <v>196853000</v>
      </c>
      <c r="K971" s="2">
        <v>440</v>
      </c>
      <c r="L971" s="2">
        <v>49</v>
      </c>
      <c r="M971" s="1" t="s">
        <v>4421</v>
      </c>
      <c r="N971" s="1" t="s">
        <v>4767</v>
      </c>
      <c r="O971" s="1" t="s">
        <v>4388</v>
      </c>
      <c r="P971" s="1" t="s">
        <v>4389</v>
      </c>
      <c r="Q971" s="1" t="s">
        <v>4390</v>
      </c>
      <c r="R971" s="1" t="s">
        <v>4391</v>
      </c>
      <c r="S971" s="1" t="s">
        <v>4861</v>
      </c>
      <c r="T971" s="1" t="s">
        <v>4862</v>
      </c>
      <c r="U971" s="1" t="s">
        <v>4424</v>
      </c>
      <c r="V971" s="1" t="s">
        <v>4421</v>
      </c>
      <c r="W971" s="1" t="s">
        <v>2</v>
      </c>
      <c r="X971" s="1" t="s">
        <v>4768</v>
      </c>
      <c r="Y971" s="1" t="s">
        <v>4767</v>
      </c>
    </row>
    <row r="972" spans="1:25" hidden="1" x14ac:dyDescent="0.2">
      <c r="A972" s="2">
        <v>147371</v>
      </c>
      <c r="B972" s="2">
        <v>1459</v>
      </c>
      <c r="C972" s="2">
        <v>1469</v>
      </c>
      <c r="D972" s="34" t="s">
        <v>5196</v>
      </c>
      <c r="E972" s="26"/>
      <c r="F972" s="1" t="s">
        <v>103</v>
      </c>
      <c r="G972" s="1" t="s">
        <v>4938</v>
      </c>
      <c r="H972" s="4">
        <v>196853000</v>
      </c>
      <c r="I972" s="4">
        <v>0</v>
      </c>
      <c r="J972" s="4">
        <f t="shared" si="44"/>
        <v>196853000</v>
      </c>
      <c r="K972" s="2">
        <v>440</v>
      </c>
      <c r="L972" s="2">
        <v>49</v>
      </c>
      <c r="M972" s="1" t="s">
        <v>4421</v>
      </c>
      <c r="N972" s="1" t="s">
        <v>4767</v>
      </c>
      <c r="O972" s="1" t="s">
        <v>4388</v>
      </c>
      <c r="P972" s="1" t="s">
        <v>4389</v>
      </c>
      <c r="Q972" s="1" t="s">
        <v>4390</v>
      </c>
      <c r="R972" s="1" t="s">
        <v>4391</v>
      </c>
      <c r="S972" s="1" t="s">
        <v>4861</v>
      </c>
      <c r="T972" s="1" t="s">
        <v>4862</v>
      </c>
      <c r="U972" s="1" t="s">
        <v>4424</v>
      </c>
      <c r="V972" s="1" t="s">
        <v>4421</v>
      </c>
      <c r="W972" s="1" t="s">
        <v>2</v>
      </c>
      <c r="X972" s="1" t="s">
        <v>4768</v>
      </c>
      <c r="Y972" s="1" t="s">
        <v>4767</v>
      </c>
    </row>
    <row r="973" spans="1:25" hidden="1" x14ac:dyDescent="0.2">
      <c r="A973" s="2">
        <v>147372</v>
      </c>
      <c r="B973" s="2">
        <v>1459</v>
      </c>
      <c r="C973" s="2">
        <v>1469</v>
      </c>
      <c r="D973" s="34" t="s">
        <v>5196</v>
      </c>
      <c r="E973" s="26"/>
      <c r="F973" s="1" t="s">
        <v>103</v>
      </c>
      <c r="G973" s="1" t="s">
        <v>4939</v>
      </c>
      <c r="H973" s="4">
        <v>170000000</v>
      </c>
      <c r="I973" s="4">
        <v>0</v>
      </c>
      <c r="J973" s="4">
        <f t="shared" si="44"/>
        <v>170000000</v>
      </c>
      <c r="K973" s="2">
        <v>440</v>
      </c>
      <c r="L973" s="2">
        <v>49</v>
      </c>
      <c r="M973" s="1" t="s">
        <v>4421</v>
      </c>
      <c r="N973" s="1" t="s">
        <v>4767</v>
      </c>
      <c r="O973" s="1" t="s">
        <v>4388</v>
      </c>
      <c r="P973" s="1" t="s">
        <v>4389</v>
      </c>
      <c r="Q973" s="1" t="s">
        <v>4390</v>
      </c>
      <c r="R973" s="1" t="s">
        <v>4391</v>
      </c>
      <c r="S973" s="1" t="s">
        <v>4861</v>
      </c>
      <c r="T973" s="1" t="s">
        <v>4862</v>
      </c>
      <c r="U973" s="1" t="s">
        <v>4424</v>
      </c>
      <c r="V973" s="1" t="s">
        <v>4421</v>
      </c>
      <c r="W973" s="1" t="s">
        <v>2</v>
      </c>
      <c r="X973" s="1" t="s">
        <v>4768</v>
      </c>
      <c r="Y973" s="1" t="s">
        <v>4767</v>
      </c>
    </row>
    <row r="974" spans="1:25" hidden="1" x14ac:dyDescent="0.2">
      <c r="A974" s="2">
        <v>147373</v>
      </c>
      <c r="B974" s="2">
        <v>1459</v>
      </c>
      <c r="C974" s="2">
        <v>1469</v>
      </c>
      <c r="D974" s="34" t="s">
        <v>5196</v>
      </c>
      <c r="E974" s="26"/>
      <c r="F974" s="1" t="s">
        <v>103</v>
      </c>
      <c r="G974" s="1" t="s">
        <v>4940</v>
      </c>
      <c r="H974" s="4">
        <v>170000000</v>
      </c>
      <c r="I974" s="4">
        <v>0</v>
      </c>
      <c r="J974" s="4">
        <f t="shared" si="44"/>
        <v>170000000</v>
      </c>
      <c r="K974" s="2">
        <v>440</v>
      </c>
      <c r="L974" s="2">
        <v>49</v>
      </c>
      <c r="M974" s="1" t="s">
        <v>4421</v>
      </c>
      <c r="N974" s="1" t="s">
        <v>4767</v>
      </c>
      <c r="O974" s="1" t="s">
        <v>4388</v>
      </c>
      <c r="P974" s="1" t="s">
        <v>4389</v>
      </c>
      <c r="Q974" s="1" t="s">
        <v>4390</v>
      </c>
      <c r="R974" s="1" t="s">
        <v>4391</v>
      </c>
      <c r="S974" s="1" t="s">
        <v>4861</v>
      </c>
      <c r="T974" s="1" t="s">
        <v>4862</v>
      </c>
      <c r="U974" s="1" t="s">
        <v>4424</v>
      </c>
      <c r="V974" s="1" t="s">
        <v>4421</v>
      </c>
      <c r="W974" s="1" t="s">
        <v>2</v>
      </c>
      <c r="X974" s="1" t="s">
        <v>4768</v>
      </c>
      <c r="Y974" s="1" t="s">
        <v>4767</v>
      </c>
    </row>
    <row r="975" spans="1:25" hidden="1" x14ac:dyDescent="0.2">
      <c r="A975" s="42">
        <v>148153</v>
      </c>
      <c r="B975" s="42">
        <v>1481</v>
      </c>
      <c r="C975" s="42">
        <v>1528</v>
      </c>
      <c r="D975" s="43" t="s">
        <v>5197</v>
      </c>
      <c r="E975" s="43"/>
      <c r="F975" s="44" t="s">
        <v>108</v>
      </c>
      <c r="G975" s="44" t="s">
        <v>2865</v>
      </c>
      <c r="H975" s="45">
        <v>7000000</v>
      </c>
      <c r="I975" s="45">
        <v>0</v>
      </c>
      <c r="J975" s="45">
        <f t="shared" si="44"/>
        <v>7000000</v>
      </c>
      <c r="K975" s="2">
        <v>440</v>
      </c>
      <c r="L975" s="2">
        <v>49</v>
      </c>
      <c r="M975" s="1" t="s">
        <v>4421</v>
      </c>
      <c r="N975" s="1" t="s">
        <v>4767</v>
      </c>
      <c r="O975" s="44" t="s">
        <v>4388</v>
      </c>
      <c r="P975" s="44" t="s">
        <v>4389</v>
      </c>
      <c r="Q975" s="44" t="s">
        <v>4390</v>
      </c>
      <c r="R975" s="44" t="s">
        <v>4391</v>
      </c>
      <c r="S975" s="44" t="s">
        <v>4861</v>
      </c>
      <c r="T975" s="44" t="s">
        <v>4862</v>
      </c>
      <c r="U975" s="44" t="s">
        <v>4424</v>
      </c>
      <c r="V975" s="44" t="s">
        <v>4421</v>
      </c>
      <c r="W975" s="44" t="s">
        <v>2</v>
      </c>
      <c r="X975" s="44" t="s">
        <v>4768</v>
      </c>
      <c r="Y975" s="44" t="s">
        <v>4767</v>
      </c>
    </row>
    <row r="976" spans="1:25" hidden="1" x14ac:dyDescent="0.2">
      <c r="A976" s="42">
        <v>153769</v>
      </c>
      <c r="B976" s="42">
        <v>1481</v>
      </c>
      <c r="C976" s="42">
        <v>1528</v>
      </c>
      <c r="D976" s="43" t="s">
        <v>5197</v>
      </c>
      <c r="E976" s="42"/>
      <c r="F976" s="44" t="s">
        <v>108</v>
      </c>
      <c r="G976" s="44" t="s">
        <v>2872</v>
      </c>
      <c r="H976" s="45">
        <v>8000000</v>
      </c>
      <c r="I976" s="45">
        <v>0</v>
      </c>
      <c r="J976" s="45">
        <f t="shared" si="44"/>
        <v>8000000</v>
      </c>
      <c r="K976" s="2">
        <v>440</v>
      </c>
      <c r="L976" s="2">
        <v>49</v>
      </c>
      <c r="M976" s="1" t="s">
        <v>4421</v>
      </c>
      <c r="N976" s="1" t="s">
        <v>4767</v>
      </c>
      <c r="O976" s="44" t="s">
        <v>4388</v>
      </c>
      <c r="P976" s="44" t="s">
        <v>4389</v>
      </c>
      <c r="Q976" s="44" t="s">
        <v>4390</v>
      </c>
      <c r="R976" s="44" t="s">
        <v>4391</v>
      </c>
      <c r="S976" s="44" t="s">
        <v>4861</v>
      </c>
      <c r="T976" s="44" t="s">
        <v>4862</v>
      </c>
      <c r="U976" s="44" t="s">
        <v>4424</v>
      </c>
      <c r="V976" s="44" t="s">
        <v>4421</v>
      </c>
      <c r="W976" s="44" t="s">
        <v>2</v>
      </c>
      <c r="X976" s="44" t="s">
        <v>4768</v>
      </c>
      <c r="Y976" s="44" t="s">
        <v>4767</v>
      </c>
    </row>
    <row r="977" spans="1:25" hidden="1" x14ac:dyDescent="0.2">
      <c r="A977" s="2">
        <v>173270</v>
      </c>
      <c r="B977" s="2">
        <v>1482</v>
      </c>
      <c r="C977" s="2">
        <v>1551</v>
      </c>
      <c r="D977" s="34" t="s">
        <v>5196</v>
      </c>
      <c r="E977" s="26"/>
      <c r="F977" s="1" t="s">
        <v>108</v>
      </c>
      <c r="G977" s="1" t="s">
        <v>4941</v>
      </c>
      <c r="H977" s="4">
        <v>68000000</v>
      </c>
      <c r="I977" s="4">
        <v>0</v>
      </c>
      <c r="J977" s="4">
        <f t="shared" si="44"/>
        <v>68000000</v>
      </c>
      <c r="K977" s="2">
        <v>440</v>
      </c>
      <c r="L977" s="2">
        <v>49</v>
      </c>
      <c r="M977" s="1" t="s">
        <v>4421</v>
      </c>
      <c r="N977" s="1" t="s">
        <v>4767</v>
      </c>
      <c r="O977" s="1" t="s">
        <v>4388</v>
      </c>
      <c r="P977" s="1" t="s">
        <v>4389</v>
      </c>
      <c r="Q977" s="1" t="s">
        <v>4390</v>
      </c>
      <c r="R977" s="1" t="s">
        <v>4391</v>
      </c>
      <c r="S977" s="1" t="s">
        <v>4861</v>
      </c>
      <c r="T977" s="1" t="s">
        <v>4862</v>
      </c>
      <c r="U977" s="1" t="s">
        <v>4424</v>
      </c>
      <c r="V977" s="1" t="s">
        <v>4421</v>
      </c>
      <c r="W977" s="1" t="s">
        <v>2</v>
      </c>
      <c r="X977" s="1" t="s">
        <v>4768</v>
      </c>
      <c r="Y977" s="1" t="s">
        <v>4767</v>
      </c>
    </row>
    <row r="978" spans="1:25" hidden="1" x14ac:dyDescent="0.2">
      <c r="A978" s="2">
        <v>173271</v>
      </c>
      <c r="B978" s="2">
        <v>1482</v>
      </c>
      <c r="C978" s="2">
        <v>1551</v>
      </c>
      <c r="D978" s="34" t="s">
        <v>5196</v>
      </c>
      <c r="E978" s="26"/>
      <c r="F978" s="1" t="s">
        <v>108</v>
      </c>
      <c r="G978" s="1" t="s">
        <v>4942</v>
      </c>
      <c r="H978" s="4">
        <v>170000000</v>
      </c>
      <c r="I978" s="4">
        <v>0</v>
      </c>
      <c r="J978" s="4">
        <f t="shared" si="44"/>
        <v>170000000</v>
      </c>
      <c r="K978" s="2">
        <v>440</v>
      </c>
      <c r="L978" s="2">
        <v>49</v>
      </c>
      <c r="M978" s="1" t="s">
        <v>4421</v>
      </c>
      <c r="N978" s="1" t="s">
        <v>4767</v>
      </c>
      <c r="O978" s="1" t="s">
        <v>4388</v>
      </c>
      <c r="P978" s="1" t="s">
        <v>4389</v>
      </c>
      <c r="Q978" s="1" t="s">
        <v>4390</v>
      </c>
      <c r="R978" s="1" t="s">
        <v>4391</v>
      </c>
      <c r="S978" s="1" t="s">
        <v>4861</v>
      </c>
      <c r="T978" s="1" t="s">
        <v>4862</v>
      </c>
      <c r="U978" s="1" t="s">
        <v>4424</v>
      </c>
      <c r="V978" s="1" t="s">
        <v>4421</v>
      </c>
      <c r="W978" s="1" t="s">
        <v>2</v>
      </c>
      <c r="X978" s="1" t="s">
        <v>4768</v>
      </c>
      <c r="Y978" s="1" t="s">
        <v>4767</v>
      </c>
    </row>
    <row r="979" spans="1:25" hidden="1" x14ac:dyDescent="0.2">
      <c r="A979" s="2">
        <v>173272</v>
      </c>
      <c r="B979" s="2">
        <v>1482</v>
      </c>
      <c r="C979" s="2">
        <v>1551</v>
      </c>
      <c r="D979" s="34" t="s">
        <v>5196</v>
      </c>
      <c r="E979" s="26"/>
      <c r="F979" s="1" t="s">
        <v>108</v>
      </c>
      <c r="G979" s="1" t="s">
        <v>4943</v>
      </c>
      <c r="H979" s="4">
        <v>75000000</v>
      </c>
      <c r="I979" s="4">
        <v>0</v>
      </c>
      <c r="J979" s="4">
        <f t="shared" si="44"/>
        <v>75000000</v>
      </c>
      <c r="K979" s="2">
        <v>440</v>
      </c>
      <c r="L979" s="2">
        <v>49</v>
      </c>
      <c r="M979" s="1" t="s">
        <v>4421</v>
      </c>
      <c r="N979" s="1" t="s">
        <v>4767</v>
      </c>
      <c r="O979" s="1" t="s">
        <v>4388</v>
      </c>
      <c r="P979" s="1" t="s">
        <v>4389</v>
      </c>
      <c r="Q979" s="1" t="s">
        <v>4390</v>
      </c>
      <c r="R979" s="1" t="s">
        <v>4391</v>
      </c>
      <c r="S979" s="1" t="s">
        <v>4861</v>
      </c>
      <c r="T979" s="1" t="s">
        <v>4862</v>
      </c>
      <c r="U979" s="1" t="s">
        <v>4424</v>
      </c>
      <c r="V979" s="1" t="s">
        <v>4421</v>
      </c>
      <c r="W979" s="1" t="s">
        <v>2</v>
      </c>
      <c r="X979" s="1" t="s">
        <v>4768</v>
      </c>
      <c r="Y979" s="1" t="s">
        <v>4767</v>
      </c>
    </row>
    <row r="980" spans="1:25" hidden="1" x14ac:dyDescent="0.2">
      <c r="A980" s="2">
        <v>173273</v>
      </c>
      <c r="B980" s="2">
        <v>1482</v>
      </c>
      <c r="C980" s="2">
        <v>1551</v>
      </c>
      <c r="D980" s="34" t="s">
        <v>5196</v>
      </c>
      <c r="E980" s="26"/>
      <c r="F980" s="1" t="s">
        <v>108</v>
      </c>
      <c r="G980" s="1" t="s">
        <v>4944</v>
      </c>
      <c r="H980" s="4">
        <v>185000000</v>
      </c>
      <c r="I980" s="4">
        <v>0</v>
      </c>
      <c r="J980" s="4">
        <f t="shared" si="44"/>
        <v>185000000</v>
      </c>
      <c r="K980" s="2">
        <v>440</v>
      </c>
      <c r="L980" s="2">
        <v>49</v>
      </c>
      <c r="M980" s="1" t="s">
        <v>4421</v>
      </c>
      <c r="N980" s="1" t="s">
        <v>4767</v>
      </c>
      <c r="O980" s="1" t="s">
        <v>4388</v>
      </c>
      <c r="P980" s="1" t="s">
        <v>4389</v>
      </c>
      <c r="Q980" s="1" t="s">
        <v>4390</v>
      </c>
      <c r="R980" s="1" t="s">
        <v>4391</v>
      </c>
      <c r="S980" s="1" t="s">
        <v>4861</v>
      </c>
      <c r="T980" s="1" t="s">
        <v>4862</v>
      </c>
      <c r="U980" s="1" t="s">
        <v>4424</v>
      </c>
      <c r="V980" s="1" t="s">
        <v>4421</v>
      </c>
      <c r="W980" s="1" t="s">
        <v>2</v>
      </c>
      <c r="X980" s="1" t="s">
        <v>4768</v>
      </c>
      <c r="Y980" s="1" t="s">
        <v>4767</v>
      </c>
    </row>
    <row r="981" spans="1:25" hidden="1" x14ac:dyDescent="0.2">
      <c r="A981" s="2">
        <v>173274</v>
      </c>
      <c r="B981" s="2">
        <v>1482</v>
      </c>
      <c r="C981" s="2">
        <v>1551</v>
      </c>
      <c r="D981" s="34" t="s">
        <v>5196</v>
      </c>
      <c r="E981" s="26"/>
      <c r="F981" s="1" t="s">
        <v>108</v>
      </c>
      <c r="G981" s="1" t="s">
        <v>4945</v>
      </c>
      <c r="H981" s="4">
        <v>170000000</v>
      </c>
      <c r="I981" s="4">
        <v>0</v>
      </c>
      <c r="J981" s="4">
        <f t="shared" si="44"/>
        <v>170000000</v>
      </c>
      <c r="K981" s="2">
        <v>440</v>
      </c>
      <c r="L981" s="2">
        <v>49</v>
      </c>
      <c r="M981" s="1" t="s">
        <v>4421</v>
      </c>
      <c r="N981" s="1" t="s">
        <v>4767</v>
      </c>
      <c r="O981" s="1" t="s">
        <v>4388</v>
      </c>
      <c r="P981" s="1" t="s">
        <v>4389</v>
      </c>
      <c r="Q981" s="1" t="s">
        <v>4390</v>
      </c>
      <c r="R981" s="1" t="s">
        <v>4391</v>
      </c>
      <c r="S981" s="1" t="s">
        <v>4861</v>
      </c>
      <c r="T981" s="1" t="s">
        <v>4862</v>
      </c>
      <c r="U981" s="1" t="s">
        <v>4424</v>
      </c>
      <c r="V981" s="1" t="s">
        <v>4421</v>
      </c>
      <c r="W981" s="1" t="s">
        <v>2</v>
      </c>
      <c r="X981" s="1" t="s">
        <v>4768</v>
      </c>
      <c r="Y981" s="1" t="s">
        <v>4767</v>
      </c>
    </row>
    <row r="982" spans="1:25" hidden="1" x14ac:dyDescent="0.2">
      <c r="A982" s="2">
        <v>173275</v>
      </c>
      <c r="B982" s="2">
        <v>1482</v>
      </c>
      <c r="C982" s="2">
        <v>1551</v>
      </c>
      <c r="D982" s="34" t="s">
        <v>5196</v>
      </c>
      <c r="E982" s="26"/>
      <c r="F982" s="1" t="s">
        <v>108</v>
      </c>
      <c r="G982" s="1" t="s">
        <v>4946</v>
      </c>
      <c r="H982" s="4">
        <v>125000000</v>
      </c>
      <c r="I982" s="4">
        <v>0</v>
      </c>
      <c r="J982" s="4">
        <f t="shared" ref="J982:J1044" si="45">H982-I982</f>
        <v>125000000</v>
      </c>
      <c r="K982" s="2">
        <v>440</v>
      </c>
      <c r="L982" s="2">
        <v>49</v>
      </c>
      <c r="M982" s="1" t="s">
        <v>4421</v>
      </c>
      <c r="N982" s="1" t="s">
        <v>4767</v>
      </c>
      <c r="O982" s="1" t="s">
        <v>4388</v>
      </c>
      <c r="P982" s="1" t="s">
        <v>4389</v>
      </c>
      <c r="Q982" s="1" t="s">
        <v>4390</v>
      </c>
      <c r="R982" s="1" t="s">
        <v>4391</v>
      </c>
      <c r="S982" s="1" t="s">
        <v>4861</v>
      </c>
      <c r="T982" s="1" t="s">
        <v>4862</v>
      </c>
      <c r="U982" s="1" t="s">
        <v>4424</v>
      </c>
      <c r="V982" s="1" t="s">
        <v>4421</v>
      </c>
      <c r="W982" s="1" t="s">
        <v>2</v>
      </c>
      <c r="X982" s="1" t="s">
        <v>4768</v>
      </c>
      <c r="Y982" s="1" t="s">
        <v>4767</v>
      </c>
    </row>
    <row r="983" spans="1:25" hidden="1" x14ac:dyDescent="0.2">
      <c r="A983" s="2">
        <v>173276</v>
      </c>
      <c r="B983" s="2">
        <v>1482</v>
      </c>
      <c r="C983" s="2">
        <v>1551</v>
      </c>
      <c r="D983" s="34" t="s">
        <v>5196</v>
      </c>
      <c r="E983" s="26"/>
      <c r="F983" s="1" t="s">
        <v>108</v>
      </c>
      <c r="G983" s="1" t="s">
        <v>4947</v>
      </c>
      <c r="H983" s="4">
        <v>175000000</v>
      </c>
      <c r="I983" s="4">
        <v>0</v>
      </c>
      <c r="J983" s="4">
        <f t="shared" si="45"/>
        <v>175000000</v>
      </c>
      <c r="K983" s="2">
        <v>440</v>
      </c>
      <c r="L983" s="2">
        <v>49</v>
      </c>
      <c r="M983" s="1" t="s">
        <v>4421</v>
      </c>
      <c r="N983" s="1" t="s">
        <v>4767</v>
      </c>
      <c r="O983" s="1" t="s">
        <v>4388</v>
      </c>
      <c r="P983" s="1" t="s">
        <v>4389</v>
      </c>
      <c r="Q983" s="1" t="s">
        <v>4390</v>
      </c>
      <c r="R983" s="1" t="s">
        <v>4391</v>
      </c>
      <c r="S983" s="1" t="s">
        <v>4861</v>
      </c>
      <c r="T983" s="1" t="s">
        <v>4862</v>
      </c>
      <c r="U983" s="1" t="s">
        <v>4424</v>
      </c>
      <c r="V983" s="1" t="s">
        <v>4421</v>
      </c>
      <c r="W983" s="1" t="s">
        <v>2</v>
      </c>
      <c r="X983" s="1" t="s">
        <v>4768</v>
      </c>
      <c r="Y983" s="1" t="s">
        <v>4767</v>
      </c>
    </row>
    <row r="984" spans="1:25" hidden="1" x14ac:dyDescent="0.2">
      <c r="A984" s="2">
        <v>173277</v>
      </c>
      <c r="B984" s="2">
        <v>1482</v>
      </c>
      <c r="C984" s="2">
        <v>1551</v>
      </c>
      <c r="D984" s="34" t="s">
        <v>5196</v>
      </c>
      <c r="E984" s="26"/>
      <c r="F984" s="1" t="s">
        <v>108</v>
      </c>
      <c r="G984" s="1" t="s">
        <v>4948</v>
      </c>
      <c r="H984" s="4">
        <v>137879000</v>
      </c>
      <c r="I984" s="4">
        <v>0</v>
      </c>
      <c r="J984" s="4">
        <f t="shared" si="45"/>
        <v>137879000</v>
      </c>
      <c r="K984" s="2">
        <v>440</v>
      </c>
      <c r="L984" s="2">
        <v>49</v>
      </c>
      <c r="M984" s="1" t="s">
        <v>4421</v>
      </c>
      <c r="N984" s="1" t="s">
        <v>4767</v>
      </c>
      <c r="O984" s="1" t="s">
        <v>4388</v>
      </c>
      <c r="P984" s="1" t="s">
        <v>4389</v>
      </c>
      <c r="Q984" s="1" t="s">
        <v>4390</v>
      </c>
      <c r="R984" s="1" t="s">
        <v>4391</v>
      </c>
      <c r="S984" s="1" t="s">
        <v>4861</v>
      </c>
      <c r="T984" s="1" t="s">
        <v>4862</v>
      </c>
      <c r="U984" s="1" t="s">
        <v>4424</v>
      </c>
      <c r="V984" s="1" t="s">
        <v>4421</v>
      </c>
      <c r="W984" s="1" t="s">
        <v>2</v>
      </c>
      <c r="X984" s="1" t="s">
        <v>4768</v>
      </c>
      <c r="Y984" s="1" t="s">
        <v>4767</v>
      </c>
    </row>
    <row r="985" spans="1:25" hidden="1" x14ac:dyDescent="0.2">
      <c r="A985" s="2">
        <v>173278</v>
      </c>
      <c r="B985" s="2">
        <v>1482</v>
      </c>
      <c r="C985" s="2">
        <v>1551</v>
      </c>
      <c r="D985" s="34" t="s">
        <v>5196</v>
      </c>
      <c r="E985" s="26"/>
      <c r="F985" s="1" t="s">
        <v>108</v>
      </c>
      <c r="G985" s="1" t="s">
        <v>4949</v>
      </c>
      <c r="H985" s="4">
        <v>137879000</v>
      </c>
      <c r="I985" s="4">
        <v>0</v>
      </c>
      <c r="J985" s="4">
        <f t="shared" si="45"/>
        <v>137879000</v>
      </c>
      <c r="K985" s="2">
        <v>440</v>
      </c>
      <c r="L985" s="2">
        <v>49</v>
      </c>
      <c r="M985" s="1" t="s">
        <v>4421</v>
      </c>
      <c r="N985" s="1" t="s">
        <v>4767</v>
      </c>
      <c r="O985" s="1" t="s">
        <v>4388</v>
      </c>
      <c r="P985" s="1" t="s">
        <v>4389</v>
      </c>
      <c r="Q985" s="1" t="s">
        <v>4390</v>
      </c>
      <c r="R985" s="1" t="s">
        <v>4391</v>
      </c>
      <c r="S985" s="1" t="s">
        <v>4861</v>
      </c>
      <c r="T985" s="1" t="s">
        <v>4862</v>
      </c>
      <c r="U985" s="1" t="s">
        <v>4424</v>
      </c>
      <c r="V985" s="1" t="s">
        <v>4421</v>
      </c>
      <c r="W985" s="1" t="s">
        <v>2</v>
      </c>
      <c r="X985" s="1" t="s">
        <v>4768</v>
      </c>
      <c r="Y985" s="1" t="s">
        <v>4767</v>
      </c>
    </row>
    <row r="986" spans="1:25" hidden="1" x14ac:dyDescent="0.2">
      <c r="A986" s="2">
        <v>173279</v>
      </c>
      <c r="B986" s="2">
        <v>1482</v>
      </c>
      <c r="C986" s="2">
        <v>1551</v>
      </c>
      <c r="D986" s="34" t="s">
        <v>5196</v>
      </c>
      <c r="E986" s="26"/>
      <c r="F986" s="1" t="s">
        <v>108</v>
      </c>
      <c r="G986" s="1" t="s">
        <v>4950</v>
      </c>
      <c r="H986" s="4">
        <v>70000000</v>
      </c>
      <c r="I986" s="4">
        <v>0</v>
      </c>
      <c r="J986" s="4">
        <f t="shared" si="45"/>
        <v>70000000</v>
      </c>
      <c r="K986" s="2">
        <v>440</v>
      </c>
      <c r="L986" s="2">
        <v>49</v>
      </c>
      <c r="M986" s="1" t="s">
        <v>4421</v>
      </c>
      <c r="N986" s="1" t="s">
        <v>4767</v>
      </c>
      <c r="O986" s="1" t="s">
        <v>4388</v>
      </c>
      <c r="P986" s="1" t="s">
        <v>4389</v>
      </c>
      <c r="Q986" s="1" t="s">
        <v>4390</v>
      </c>
      <c r="R986" s="1" t="s">
        <v>4391</v>
      </c>
      <c r="S986" s="1" t="s">
        <v>4861</v>
      </c>
      <c r="T986" s="1" t="s">
        <v>4862</v>
      </c>
      <c r="U986" s="1" t="s">
        <v>4424</v>
      </c>
      <c r="V986" s="1" t="s">
        <v>4421</v>
      </c>
      <c r="W986" s="1" t="s">
        <v>2</v>
      </c>
      <c r="X986" s="1" t="s">
        <v>4768</v>
      </c>
      <c r="Y986" s="1" t="s">
        <v>4767</v>
      </c>
    </row>
    <row r="987" spans="1:25" hidden="1" x14ac:dyDescent="0.2">
      <c r="A987" s="2">
        <v>173280</v>
      </c>
      <c r="B987" s="2">
        <v>1482</v>
      </c>
      <c r="C987" s="2">
        <v>1551</v>
      </c>
      <c r="D987" s="34" t="s">
        <v>5196</v>
      </c>
      <c r="E987" s="26"/>
      <c r="F987" s="1" t="s">
        <v>108</v>
      </c>
      <c r="G987" s="1" t="s">
        <v>4951</v>
      </c>
      <c r="H987" s="4">
        <v>137879000</v>
      </c>
      <c r="I987" s="4">
        <v>0</v>
      </c>
      <c r="J987" s="4">
        <f t="shared" si="45"/>
        <v>137879000</v>
      </c>
      <c r="K987" s="2">
        <v>440</v>
      </c>
      <c r="L987" s="2">
        <v>49</v>
      </c>
      <c r="M987" s="1" t="s">
        <v>4421</v>
      </c>
      <c r="N987" s="1" t="s">
        <v>4767</v>
      </c>
      <c r="O987" s="1" t="s">
        <v>4388</v>
      </c>
      <c r="P987" s="1" t="s">
        <v>4389</v>
      </c>
      <c r="Q987" s="1" t="s">
        <v>4390</v>
      </c>
      <c r="R987" s="1" t="s">
        <v>4391</v>
      </c>
      <c r="S987" s="1" t="s">
        <v>4861</v>
      </c>
      <c r="T987" s="1" t="s">
        <v>4862</v>
      </c>
      <c r="U987" s="1" t="s">
        <v>4424</v>
      </c>
      <c r="V987" s="1" t="s">
        <v>4421</v>
      </c>
      <c r="W987" s="1" t="s">
        <v>2</v>
      </c>
      <c r="X987" s="1" t="s">
        <v>4768</v>
      </c>
      <c r="Y987" s="1" t="s">
        <v>4767</v>
      </c>
    </row>
    <row r="988" spans="1:25" hidden="1" x14ac:dyDescent="0.2">
      <c r="A988" s="2">
        <v>173530</v>
      </c>
      <c r="B988" s="2">
        <v>1503</v>
      </c>
      <c r="C988" s="2">
        <v>1571</v>
      </c>
      <c r="D988" s="34" t="s">
        <v>5196</v>
      </c>
      <c r="E988" s="26"/>
      <c r="F988" s="1" t="s">
        <v>1867</v>
      </c>
      <c r="G988" s="1" t="s">
        <v>4952</v>
      </c>
      <c r="H988" s="4">
        <v>55000000</v>
      </c>
      <c r="I988" s="4">
        <v>0</v>
      </c>
      <c r="J988" s="4">
        <f t="shared" si="45"/>
        <v>55000000</v>
      </c>
      <c r="K988" s="2">
        <v>440</v>
      </c>
      <c r="L988" s="2">
        <v>49</v>
      </c>
      <c r="M988" s="1" t="s">
        <v>4421</v>
      </c>
      <c r="N988" s="1" t="s">
        <v>4767</v>
      </c>
      <c r="O988" s="1" t="s">
        <v>4388</v>
      </c>
      <c r="P988" s="1" t="s">
        <v>4389</v>
      </c>
      <c r="Q988" s="1" t="s">
        <v>4390</v>
      </c>
      <c r="R988" s="1" t="s">
        <v>4391</v>
      </c>
      <c r="S988" s="1" t="s">
        <v>4861</v>
      </c>
      <c r="T988" s="1" t="s">
        <v>4862</v>
      </c>
      <c r="U988" s="1" t="s">
        <v>4424</v>
      </c>
      <c r="V988" s="1" t="s">
        <v>4421</v>
      </c>
      <c r="W988" s="1" t="s">
        <v>2</v>
      </c>
      <c r="X988" s="1" t="s">
        <v>4768</v>
      </c>
      <c r="Y988" s="1" t="s">
        <v>4767</v>
      </c>
    </row>
    <row r="989" spans="1:25" hidden="1" x14ac:dyDescent="0.2">
      <c r="A989" s="2">
        <v>173531</v>
      </c>
      <c r="B989" s="2">
        <v>1503</v>
      </c>
      <c r="C989" s="2">
        <v>1571</v>
      </c>
      <c r="D989" s="34" t="s">
        <v>5196</v>
      </c>
      <c r="E989" s="26"/>
      <c r="F989" s="1" t="s">
        <v>1867</v>
      </c>
      <c r="G989" s="1" t="s">
        <v>4953</v>
      </c>
      <c r="H989" s="4">
        <v>185000000</v>
      </c>
      <c r="I989" s="4">
        <v>0</v>
      </c>
      <c r="J989" s="4">
        <f t="shared" si="45"/>
        <v>185000000</v>
      </c>
      <c r="K989" s="2">
        <v>440</v>
      </c>
      <c r="L989" s="2">
        <v>49</v>
      </c>
      <c r="M989" s="1" t="s">
        <v>4421</v>
      </c>
      <c r="N989" s="1" t="s">
        <v>4767</v>
      </c>
      <c r="O989" s="1" t="s">
        <v>4388</v>
      </c>
      <c r="P989" s="1" t="s">
        <v>4389</v>
      </c>
      <c r="Q989" s="1" t="s">
        <v>4390</v>
      </c>
      <c r="R989" s="1" t="s">
        <v>4391</v>
      </c>
      <c r="S989" s="1" t="s">
        <v>4861</v>
      </c>
      <c r="T989" s="1" t="s">
        <v>4862</v>
      </c>
      <c r="U989" s="1" t="s">
        <v>4424</v>
      </c>
      <c r="V989" s="1" t="s">
        <v>4421</v>
      </c>
      <c r="W989" s="1" t="s">
        <v>2</v>
      </c>
      <c r="X989" s="1" t="s">
        <v>4768</v>
      </c>
      <c r="Y989" s="1" t="s">
        <v>4767</v>
      </c>
    </row>
    <row r="990" spans="1:25" hidden="1" x14ac:dyDescent="0.2">
      <c r="A990" s="2">
        <v>173532</v>
      </c>
      <c r="B990" s="2">
        <v>1503</v>
      </c>
      <c r="C990" s="2">
        <v>1571</v>
      </c>
      <c r="D990" s="34" t="s">
        <v>5196</v>
      </c>
      <c r="E990" s="26"/>
      <c r="F990" s="1" t="s">
        <v>1867</v>
      </c>
      <c r="G990" s="1" t="s">
        <v>4954</v>
      </c>
      <c r="H990" s="4">
        <v>190000000</v>
      </c>
      <c r="I990" s="4">
        <v>0</v>
      </c>
      <c r="J990" s="4">
        <f t="shared" si="45"/>
        <v>190000000</v>
      </c>
      <c r="K990" s="2">
        <v>440</v>
      </c>
      <c r="L990" s="2">
        <v>49</v>
      </c>
      <c r="M990" s="1" t="s">
        <v>4421</v>
      </c>
      <c r="N990" s="1" t="s">
        <v>4767</v>
      </c>
      <c r="O990" s="1" t="s">
        <v>4388</v>
      </c>
      <c r="P990" s="1" t="s">
        <v>4389</v>
      </c>
      <c r="Q990" s="1" t="s">
        <v>4390</v>
      </c>
      <c r="R990" s="1" t="s">
        <v>4391</v>
      </c>
      <c r="S990" s="1" t="s">
        <v>4861</v>
      </c>
      <c r="T990" s="1" t="s">
        <v>4862</v>
      </c>
      <c r="U990" s="1" t="s">
        <v>4424</v>
      </c>
      <c r="V990" s="1" t="s">
        <v>4421</v>
      </c>
      <c r="W990" s="1" t="s">
        <v>2</v>
      </c>
      <c r="X990" s="1" t="s">
        <v>4768</v>
      </c>
      <c r="Y990" s="1" t="s">
        <v>4767</v>
      </c>
    </row>
    <row r="991" spans="1:25" hidden="1" x14ac:dyDescent="0.2">
      <c r="A991" s="2">
        <v>173533</v>
      </c>
      <c r="B991" s="2">
        <v>1503</v>
      </c>
      <c r="C991" s="2">
        <v>1571</v>
      </c>
      <c r="D991" s="34" t="s">
        <v>5196</v>
      </c>
      <c r="E991" s="26"/>
      <c r="F991" s="1" t="s">
        <v>1867</v>
      </c>
      <c r="G991" s="1" t="s">
        <v>4955</v>
      </c>
      <c r="H991" s="4">
        <v>122500000</v>
      </c>
      <c r="I991" s="4">
        <v>0</v>
      </c>
      <c r="J991" s="4">
        <f t="shared" si="45"/>
        <v>122500000</v>
      </c>
      <c r="K991" s="2">
        <v>440</v>
      </c>
      <c r="L991" s="2">
        <v>49</v>
      </c>
      <c r="M991" s="1" t="s">
        <v>4421</v>
      </c>
      <c r="N991" s="1" t="s">
        <v>4767</v>
      </c>
      <c r="O991" s="1" t="s">
        <v>4388</v>
      </c>
      <c r="P991" s="1" t="s">
        <v>4389</v>
      </c>
      <c r="Q991" s="1" t="s">
        <v>4390</v>
      </c>
      <c r="R991" s="1" t="s">
        <v>4391</v>
      </c>
      <c r="S991" s="1" t="s">
        <v>4861</v>
      </c>
      <c r="T991" s="1" t="s">
        <v>4862</v>
      </c>
      <c r="U991" s="1" t="s">
        <v>4424</v>
      </c>
      <c r="V991" s="1" t="s">
        <v>4421</v>
      </c>
      <c r="W991" s="1" t="s">
        <v>2</v>
      </c>
      <c r="X991" s="1" t="s">
        <v>4768</v>
      </c>
      <c r="Y991" s="1" t="s">
        <v>4767</v>
      </c>
    </row>
    <row r="992" spans="1:25" hidden="1" x14ac:dyDescent="0.2">
      <c r="A992" s="2">
        <v>173534</v>
      </c>
      <c r="B992" s="2">
        <v>1503</v>
      </c>
      <c r="C992" s="2">
        <v>1571</v>
      </c>
      <c r="D992" s="34" t="s">
        <v>5196</v>
      </c>
      <c r="E992" s="26"/>
      <c r="F992" s="1" t="s">
        <v>1867</v>
      </c>
      <c r="G992" s="1" t="s">
        <v>4956</v>
      </c>
      <c r="H992" s="4">
        <v>68000000</v>
      </c>
      <c r="I992" s="4">
        <v>0</v>
      </c>
      <c r="J992" s="4">
        <f t="shared" si="45"/>
        <v>68000000</v>
      </c>
      <c r="K992" s="2">
        <v>440</v>
      </c>
      <c r="L992" s="2">
        <v>49</v>
      </c>
      <c r="M992" s="1" t="s">
        <v>4421</v>
      </c>
      <c r="N992" s="1" t="s">
        <v>4767</v>
      </c>
      <c r="O992" s="1" t="s">
        <v>4388</v>
      </c>
      <c r="P992" s="1" t="s">
        <v>4389</v>
      </c>
      <c r="Q992" s="1" t="s">
        <v>4390</v>
      </c>
      <c r="R992" s="1" t="s">
        <v>4391</v>
      </c>
      <c r="S992" s="1" t="s">
        <v>4861</v>
      </c>
      <c r="T992" s="1" t="s">
        <v>4862</v>
      </c>
      <c r="U992" s="1" t="s">
        <v>4424</v>
      </c>
      <c r="V992" s="1" t="s">
        <v>4421</v>
      </c>
      <c r="W992" s="1" t="s">
        <v>2</v>
      </c>
      <c r="X992" s="1" t="s">
        <v>4768</v>
      </c>
      <c r="Y992" s="1" t="s">
        <v>4767</v>
      </c>
    </row>
    <row r="993" spans="1:25" hidden="1" x14ac:dyDescent="0.2">
      <c r="A993" s="2">
        <v>173535</v>
      </c>
      <c r="B993" s="2">
        <v>1503</v>
      </c>
      <c r="C993" s="2">
        <v>1571</v>
      </c>
      <c r="D993" s="34" t="s">
        <v>5196</v>
      </c>
      <c r="E993" s="26"/>
      <c r="F993" s="1" t="s">
        <v>1867</v>
      </c>
      <c r="G993" s="1" t="s">
        <v>4957</v>
      </c>
      <c r="H993" s="4">
        <v>107702390</v>
      </c>
      <c r="I993" s="4">
        <v>0</v>
      </c>
      <c r="J993" s="4">
        <f t="shared" si="45"/>
        <v>107702390</v>
      </c>
      <c r="K993" s="2">
        <v>440</v>
      </c>
      <c r="L993" s="2">
        <v>49</v>
      </c>
      <c r="M993" s="1" t="s">
        <v>4421</v>
      </c>
      <c r="N993" s="1" t="s">
        <v>4767</v>
      </c>
      <c r="O993" s="1" t="s">
        <v>4388</v>
      </c>
      <c r="P993" s="1" t="s">
        <v>4389</v>
      </c>
      <c r="Q993" s="1" t="s">
        <v>4390</v>
      </c>
      <c r="R993" s="1" t="s">
        <v>4391</v>
      </c>
      <c r="S993" s="1" t="s">
        <v>4861</v>
      </c>
      <c r="T993" s="1" t="s">
        <v>4862</v>
      </c>
      <c r="U993" s="1" t="s">
        <v>4424</v>
      </c>
      <c r="V993" s="1" t="s">
        <v>4421</v>
      </c>
      <c r="W993" s="1" t="s">
        <v>2</v>
      </c>
      <c r="X993" s="1" t="s">
        <v>4768</v>
      </c>
      <c r="Y993" s="1" t="s">
        <v>4767</v>
      </c>
    </row>
    <row r="994" spans="1:25" hidden="1" x14ac:dyDescent="0.2">
      <c r="A994" s="2">
        <v>173536</v>
      </c>
      <c r="B994" s="2">
        <v>1503</v>
      </c>
      <c r="C994" s="2">
        <v>1571</v>
      </c>
      <c r="D994" s="34" t="s">
        <v>5196</v>
      </c>
      <c r="E994" s="26"/>
      <c r="F994" s="1" t="s">
        <v>1867</v>
      </c>
      <c r="G994" s="1" t="s">
        <v>4958</v>
      </c>
      <c r="H994" s="4">
        <v>185000000</v>
      </c>
      <c r="I994" s="4">
        <v>0</v>
      </c>
      <c r="J994" s="4">
        <f t="shared" si="45"/>
        <v>185000000</v>
      </c>
      <c r="K994" s="2">
        <v>440</v>
      </c>
      <c r="L994" s="2">
        <v>49</v>
      </c>
      <c r="M994" s="1" t="s">
        <v>4421</v>
      </c>
      <c r="N994" s="1" t="s">
        <v>4767</v>
      </c>
      <c r="O994" s="1" t="s">
        <v>4388</v>
      </c>
      <c r="P994" s="1" t="s">
        <v>4389</v>
      </c>
      <c r="Q994" s="1" t="s">
        <v>4390</v>
      </c>
      <c r="R994" s="1" t="s">
        <v>4391</v>
      </c>
      <c r="S994" s="1" t="s">
        <v>4861</v>
      </c>
      <c r="T994" s="1" t="s">
        <v>4862</v>
      </c>
      <c r="U994" s="1" t="s">
        <v>4424</v>
      </c>
      <c r="V994" s="1" t="s">
        <v>4421</v>
      </c>
      <c r="W994" s="1" t="s">
        <v>2</v>
      </c>
      <c r="X994" s="1" t="s">
        <v>4768</v>
      </c>
      <c r="Y994" s="1" t="s">
        <v>4767</v>
      </c>
    </row>
    <row r="995" spans="1:25" hidden="1" x14ac:dyDescent="0.2">
      <c r="A995" s="2">
        <v>173537</v>
      </c>
      <c r="B995" s="2">
        <v>1503</v>
      </c>
      <c r="C995" s="2">
        <v>1571</v>
      </c>
      <c r="D995" s="34" t="s">
        <v>5196</v>
      </c>
      <c r="E995" s="26"/>
      <c r="F995" s="1" t="s">
        <v>1867</v>
      </c>
      <c r="G995" s="1" t="s">
        <v>4959</v>
      </c>
      <c r="H995" s="4">
        <v>70000000</v>
      </c>
      <c r="I995" s="4">
        <v>0</v>
      </c>
      <c r="J995" s="4">
        <f t="shared" si="45"/>
        <v>70000000</v>
      </c>
      <c r="K995" s="2">
        <v>440</v>
      </c>
      <c r="L995" s="2">
        <v>49</v>
      </c>
      <c r="M995" s="1" t="s">
        <v>4421</v>
      </c>
      <c r="N995" s="1" t="s">
        <v>4767</v>
      </c>
      <c r="O995" s="1" t="s">
        <v>4388</v>
      </c>
      <c r="P995" s="1" t="s">
        <v>4389</v>
      </c>
      <c r="Q995" s="1" t="s">
        <v>4390</v>
      </c>
      <c r="R995" s="1" t="s">
        <v>4391</v>
      </c>
      <c r="S995" s="1" t="s">
        <v>4861</v>
      </c>
      <c r="T995" s="1" t="s">
        <v>4862</v>
      </c>
      <c r="U995" s="1" t="s">
        <v>4424</v>
      </c>
      <c r="V995" s="1" t="s">
        <v>4421</v>
      </c>
      <c r="W995" s="1" t="s">
        <v>2</v>
      </c>
      <c r="X995" s="1" t="s">
        <v>4768</v>
      </c>
      <c r="Y995" s="1" t="s">
        <v>4767</v>
      </c>
    </row>
    <row r="996" spans="1:25" hidden="1" x14ac:dyDescent="0.2">
      <c r="A996" s="2">
        <v>173538</v>
      </c>
      <c r="B996" s="2">
        <v>1503</v>
      </c>
      <c r="C996" s="2">
        <v>1571</v>
      </c>
      <c r="D996" s="34" t="s">
        <v>5196</v>
      </c>
      <c r="E996" s="26"/>
      <c r="F996" s="1" t="s">
        <v>1867</v>
      </c>
      <c r="G996" s="1" t="s">
        <v>4960</v>
      </c>
      <c r="H996" s="4">
        <v>186000000</v>
      </c>
      <c r="I996" s="4">
        <v>0</v>
      </c>
      <c r="J996" s="4">
        <f t="shared" si="45"/>
        <v>186000000</v>
      </c>
      <c r="K996" s="2">
        <v>440</v>
      </c>
      <c r="L996" s="2">
        <v>49</v>
      </c>
      <c r="M996" s="1" t="s">
        <v>4421</v>
      </c>
      <c r="N996" s="1" t="s">
        <v>4767</v>
      </c>
      <c r="O996" s="1" t="s">
        <v>4388</v>
      </c>
      <c r="P996" s="1" t="s">
        <v>4389</v>
      </c>
      <c r="Q996" s="1" t="s">
        <v>4390</v>
      </c>
      <c r="R996" s="1" t="s">
        <v>4391</v>
      </c>
      <c r="S996" s="1" t="s">
        <v>4861</v>
      </c>
      <c r="T996" s="1" t="s">
        <v>4862</v>
      </c>
      <c r="U996" s="1" t="s">
        <v>4424</v>
      </c>
      <c r="V996" s="1" t="s">
        <v>4421</v>
      </c>
      <c r="W996" s="1" t="s">
        <v>2</v>
      </c>
      <c r="X996" s="1" t="s">
        <v>4768</v>
      </c>
      <c r="Y996" s="1" t="s">
        <v>4767</v>
      </c>
    </row>
    <row r="997" spans="1:25" hidden="1" x14ac:dyDescent="0.2">
      <c r="A997" s="2">
        <v>173539</v>
      </c>
      <c r="B997" s="2">
        <v>1503</v>
      </c>
      <c r="C997" s="2">
        <v>1571</v>
      </c>
      <c r="D997" s="34" t="s">
        <v>5196</v>
      </c>
      <c r="E997" s="26"/>
      <c r="F997" s="1" t="s">
        <v>1867</v>
      </c>
      <c r="G997" s="1" t="s">
        <v>4961</v>
      </c>
      <c r="H997" s="4">
        <v>61000000</v>
      </c>
      <c r="I997" s="4">
        <v>0</v>
      </c>
      <c r="J997" s="4">
        <f t="shared" si="45"/>
        <v>61000000</v>
      </c>
      <c r="K997" s="2">
        <v>440</v>
      </c>
      <c r="L997" s="2">
        <v>49</v>
      </c>
      <c r="M997" s="1" t="s">
        <v>4421</v>
      </c>
      <c r="N997" s="1" t="s">
        <v>4767</v>
      </c>
      <c r="O997" s="1" t="s">
        <v>4388</v>
      </c>
      <c r="P997" s="1" t="s">
        <v>4389</v>
      </c>
      <c r="Q997" s="1" t="s">
        <v>4390</v>
      </c>
      <c r="R997" s="1" t="s">
        <v>4391</v>
      </c>
      <c r="S997" s="1" t="s">
        <v>4861</v>
      </c>
      <c r="T997" s="1" t="s">
        <v>4862</v>
      </c>
      <c r="U997" s="1" t="s">
        <v>4424</v>
      </c>
      <c r="V997" s="1" t="s">
        <v>4421</v>
      </c>
      <c r="W997" s="1" t="s">
        <v>2</v>
      </c>
      <c r="X997" s="1" t="s">
        <v>4768</v>
      </c>
      <c r="Y997" s="1" t="s">
        <v>4767</v>
      </c>
    </row>
    <row r="998" spans="1:25" hidden="1" x14ac:dyDescent="0.2">
      <c r="A998" s="2">
        <v>173540</v>
      </c>
      <c r="B998" s="2">
        <v>1503</v>
      </c>
      <c r="C998" s="2">
        <v>1571</v>
      </c>
      <c r="D998" s="34" t="s">
        <v>5196</v>
      </c>
      <c r="E998" s="26"/>
      <c r="F998" s="1" t="s">
        <v>1867</v>
      </c>
      <c r="G998" s="1" t="s">
        <v>4962</v>
      </c>
      <c r="H998" s="4">
        <v>61000000</v>
      </c>
      <c r="I998" s="4">
        <v>0</v>
      </c>
      <c r="J998" s="4">
        <f t="shared" si="45"/>
        <v>61000000</v>
      </c>
      <c r="K998" s="2">
        <v>440</v>
      </c>
      <c r="L998" s="2">
        <v>49</v>
      </c>
      <c r="M998" s="1" t="s">
        <v>4421</v>
      </c>
      <c r="N998" s="1" t="s">
        <v>4767</v>
      </c>
      <c r="O998" s="1" t="s">
        <v>4388</v>
      </c>
      <c r="P998" s="1" t="s">
        <v>4389</v>
      </c>
      <c r="Q998" s="1" t="s">
        <v>4390</v>
      </c>
      <c r="R998" s="1" t="s">
        <v>4391</v>
      </c>
      <c r="S998" s="1" t="s">
        <v>4861</v>
      </c>
      <c r="T998" s="1" t="s">
        <v>4862</v>
      </c>
      <c r="U998" s="1" t="s">
        <v>4424</v>
      </c>
      <c r="V998" s="1" t="s">
        <v>4421</v>
      </c>
      <c r="W998" s="1" t="s">
        <v>2</v>
      </c>
      <c r="X998" s="1" t="s">
        <v>4768</v>
      </c>
      <c r="Y998" s="1" t="s">
        <v>4767</v>
      </c>
    </row>
    <row r="999" spans="1:25" hidden="1" x14ac:dyDescent="0.2">
      <c r="A999" s="2">
        <v>173541</v>
      </c>
      <c r="B999" s="2">
        <v>1503</v>
      </c>
      <c r="C999" s="2">
        <v>1571</v>
      </c>
      <c r="D999" s="34" t="s">
        <v>5196</v>
      </c>
      <c r="E999" s="26"/>
      <c r="F999" s="1" t="s">
        <v>1867</v>
      </c>
      <c r="G999" s="1" t="s">
        <v>4963</v>
      </c>
      <c r="H999" s="4">
        <v>60000000</v>
      </c>
      <c r="I999" s="4">
        <v>0</v>
      </c>
      <c r="J999" s="4">
        <f t="shared" si="45"/>
        <v>60000000</v>
      </c>
      <c r="K999" s="2">
        <v>440</v>
      </c>
      <c r="L999" s="2">
        <v>49</v>
      </c>
      <c r="M999" s="1" t="s">
        <v>4421</v>
      </c>
      <c r="N999" s="1" t="s">
        <v>4767</v>
      </c>
      <c r="O999" s="1" t="s">
        <v>4388</v>
      </c>
      <c r="P999" s="1" t="s">
        <v>4389</v>
      </c>
      <c r="Q999" s="1" t="s">
        <v>4390</v>
      </c>
      <c r="R999" s="1" t="s">
        <v>4391</v>
      </c>
      <c r="S999" s="1" t="s">
        <v>4861</v>
      </c>
      <c r="T999" s="1" t="s">
        <v>4862</v>
      </c>
      <c r="U999" s="1" t="s">
        <v>4424</v>
      </c>
      <c r="V999" s="1" t="s">
        <v>4421</v>
      </c>
      <c r="W999" s="1" t="s">
        <v>2</v>
      </c>
      <c r="X999" s="1" t="s">
        <v>4768</v>
      </c>
      <c r="Y999" s="1" t="s">
        <v>4767</v>
      </c>
    </row>
    <row r="1000" spans="1:25" hidden="1" x14ac:dyDescent="0.2">
      <c r="A1000" s="2">
        <v>173542</v>
      </c>
      <c r="B1000" s="2">
        <v>1503</v>
      </c>
      <c r="C1000" s="2">
        <v>1571</v>
      </c>
      <c r="D1000" s="34" t="s">
        <v>5196</v>
      </c>
      <c r="E1000" s="26"/>
      <c r="F1000" s="1" t="s">
        <v>1867</v>
      </c>
      <c r="G1000" s="1" t="s">
        <v>4964</v>
      </c>
      <c r="H1000" s="4">
        <v>60000000</v>
      </c>
      <c r="I1000" s="4">
        <v>0</v>
      </c>
      <c r="J1000" s="4">
        <f t="shared" si="45"/>
        <v>60000000</v>
      </c>
      <c r="K1000" s="2">
        <v>440</v>
      </c>
      <c r="L1000" s="2">
        <v>49</v>
      </c>
      <c r="M1000" s="1" t="s">
        <v>4421</v>
      </c>
      <c r="N1000" s="1" t="s">
        <v>4767</v>
      </c>
      <c r="O1000" s="1" t="s">
        <v>4388</v>
      </c>
      <c r="P1000" s="1" t="s">
        <v>4389</v>
      </c>
      <c r="Q1000" s="1" t="s">
        <v>4390</v>
      </c>
      <c r="R1000" s="1" t="s">
        <v>4391</v>
      </c>
      <c r="S1000" s="1" t="s">
        <v>4861</v>
      </c>
      <c r="T1000" s="1" t="s">
        <v>4862</v>
      </c>
      <c r="U1000" s="1" t="s">
        <v>4424</v>
      </c>
      <c r="V1000" s="1" t="s">
        <v>4421</v>
      </c>
      <c r="W1000" s="1" t="s">
        <v>2</v>
      </c>
      <c r="X1000" s="1" t="s">
        <v>4768</v>
      </c>
      <c r="Y1000" s="1" t="s">
        <v>4767</v>
      </c>
    </row>
    <row r="1001" spans="1:25" hidden="1" x14ac:dyDescent="0.2">
      <c r="A1001" s="42">
        <v>174880</v>
      </c>
      <c r="B1001" s="42">
        <v>1602</v>
      </c>
      <c r="C1001" s="42">
        <v>1680</v>
      </c>
      <c r="D1001" s="43" t="s">
        <v>5197</v>
      </c>
      <c r="E1001" s="43"/>
      <c r="F1001" s="44" t="s">
        <v>218</v>
      </c>
      <c r="G1001" s="44" t="s">
        <v>5018</v>
      </c>
      <c r="H1001" s="45">
        <v>4000000</v>
      </c>
      <c r="I1001" s="45">
        <v>0</v>
      </c>
      <c r="J1001" s="45">
        <f t="shared" si="45"/>
        <v>4000000</v>
      </c>
      <c r="K1001" s="2">
        <v>461</v>
      </c>
      <c r="L1001" s="2">
        <v>45</v>
      </c>
      <c r="M1001" s="1" t="s">
        <v>4414</v>
      </c>
      <c r="N1001" s="1" t="s">
        <v>4767</v>
      </c>
      <c r="O1001" s="44" t="s">
        <v>4388</v>
      </c>
      <c r="P1001" s="44" t="s">
        <v>4389</v>
      </c>
      <c r="Q1001" s="44" t="s">
        <v>4427</v>
      </c>
      <c r="R1001" s="44" t="s">
        <v>4428</v>
      </c>
      <c r="S1001" s="44" t="s">
        <v>5000</v>
      </c>
      <c r="T1001" s="44" t="s">
        <v>5001</v>
      </c>
      <c r="U1001" s="44" t="s">
        <v>4417</v>
      </c>
      <c r="V1001" s="44" t="s">
        <v>4414</v>
      </c>
      <c r="W1001" s="44" t="s">
        <v>2</v>
      </c>
      <c r="X1001" s="44" t="s">
        <v>4768</v>
      </c>
      <c r="Y1001" s="44" t="s">
        <v>4767</v>
      </c>
    </row>
    <row r="1002" spans="1:25" hidden="1" x14ac:dyDescent="0.2">
      <c r="A1002" s="2">
        <v>173886</v>
      </c>
      <c r="B1002" s="2">
        <v>1542</v>
      </c>
      <c r="C1002" s="2">
        <v>1616</v>
      </c>
      <c r="D1002" s="34" t="s">
        <v>5196</v>
      </c>
      <c r="E1002" s="26"/>
      <c r="F1002" s="1" t="s">
        <v>17</v>
      </c>
      <c r="G1002" s="1" t="s">
        <v>4965</v>
      </c>
      <c r="H1002" s="4">
        <v>120000000</v>
      </c>
      <c r="I1002" s="4">
        <v>0</v>
      </c>
      <c r="J1002" s="4">
        <f t="shared" si="45"/>
        <v>120000000</v>
      </c>
      <c r="K1002" s="2">
        <v>440</v>
      </c>
      <c r="L1002" s="2">
        <v>49</v>
      </c>
      <c r="M1002" s="1" t="s">
        <v>4421</v>
      </c>
      <c r="N1002" s="1" t="s">
        <v>4767</v>
      </c>
      <c r="O1002" s="1" t="s">
        <v>4388</v>
      </c>
      <c r="P1002" s="1" t="s">
        <v>4389</v>
      </c>
      <c r="Q1002" s="1" t="s">
        <v>4390</v>
      </c>
      <c r="R1002" s="1" t="s">
        <v>4391</v>
      </c>
      <c r="S1002" s="1" t="s">
        <v>4861</v>
      </c>
      <c r="T1002" s="1" t="s">
        <v>4862</v>
      </c>
      <c r="U1002" s="1" t="s">
        <v>4424</v>
      </c>
      <c r="V1002" s="1" t="s">
        <v>4421</v>
      </c>
      <c r="W1002" s="1" t="s">
        <v>2</v>
      </c>
      <c r="X1002" s="1" t="s">
        <v>4768</v>
      </c>
      <c r="Y1002" s="1" t="s">
        <v>4767</v>
      </c>
    </row>
    <row r="1003" spans="1:25" hidden="1" x14ac:dyDescent="0.2">
      <c r="A1003" s="2">
        <v>173887</v>
      </c>
      <c r="B1003" s="2">
        <v>1542</v>
      </c>
      <c r="C1003" s="2">
        <v>1616</v>
      </c>
      <c r="D1003" s="34" t="s">
        <v>5196</v>
      </c>
      <c r="E1003" s="26"/>
      <c r="F1003" s="1" t="s">
        <v>17</v>
      </c>
      <c r="G1003" s="1" t="s">
        <v>4966</v>
      </c>
      <c r="H1003" s="4">
        <v>70000000</v>
      </c>
      <c r="I1003" s="4">
        <v>0</v>
      </c>
      <c r="J1003" s="4">
        <f t="shared" si="45"/>
        <v>70000000</v>
      </c>
      <c r="K1003" s="2">
        <v>440</v>
      </c>
      <c r="L1003" s="2">
        <v>49</v>
      </c>
      <c r="M1003" s="1" t="s">
        <v>4421</v>
      </c>
      <c r="N1003" s="1" t="s">
        <v>4767</v>
      </c>
      <c r="O1003" s="1" t="s">
        <v>4388</v>
      </c>
      <c r="P1003" s="1" t="s">
        <v>4389</v>
      </c>
      <c r="Q1003" s="1" t="s">
        <v>4390</v>
      </c>
      <c r="R1003" s="1" t="s">
        <v>4391</v>
      </c>
      <c r="S1003" s="1" t="s">
        <v>4861</v>
      </c>
      <c r="T1003" s="1" t="s">
        <v>4862</v>
      </c>
      <c r="U1003" s="1" t="s">
        <v>4424</v>
      </c>
      <c r="V1003" s="1" t="s">
        <v>4421</v>
      </c>
      <c r="W1003" s="1" t="s">
        <v>2</v>
      </c>
      <c r="X1003" s="1" t="s">
        <v>4768</v>
      </c>
      <c r="Y1003" s="1" t="s">
        <v>4767</v>
      </c>
    </row>
    <row r="1004" spans="1:25" hidden="1" x14ac:dyDescent="0.2">
      <c r="A1004" s="2">
        <v>173888</v>
      </c>
      <c r="B1004" s="2">
        <v>1542</v>
      </c>
      <c r="C1004" s="2">
        <v>1616</v>
      </c>
      <c r="D1004" s="34" t="s">
        <v>5196</v>
      </c>
      <c r="E1004" s="26"/>
      <c r="F1004" s="1" t="s">
        <v>17</v>
      </c>
      <c r="G1004" s="1" t="s">
        <v>4967</v>
      </c>
      <c r="H1004" s="4">
        <v>70000000</v>
      </c>
      <c r="I1004" s="4">
        <v>0</v>
      </c>
      <c r="J1004" s="4">
        <f t="shared" si="45"/>
        <v>70000000</v>
      </c>
      <c r="K1004" s="2">
        <v>440</v>
      </c>
      <c r="L1004" s="2">
        <v>49</v>
      </c>
      <c r="M1004" s="1" t="s">
        <v>4421</v>
      </c>
      <c r="N1004" s="1" t="s">
        <v>4767</v>
      </c>
      <c r="O1004" s="1" t="s">
        <v>4388</v>
      </c>
      <c r="P1004" s="1" t="s">
        <v>4389</v>
      </c>
      <c r="Q1004" s="1" t="s">
        <v>4390</v>
      </c>
      <c r="R1004" s="1" t="s">
        <v>4391</v>
      </c>
      <c r="S1004" s="1" t="s">
        <v>4861</v>
      </c>
      <c r="T1004" s="1" t="s">
        <v>4862</v>
      </c>
      <c r="U1004" s="1" t="s">
        <v>4424</v>
      </c>
      <c r="V1004" s="1" t="s">
        <v>4421</v>
      </c>
      <c r="W1004" s="1" t="s">
        <v>2</v>
      </c>
      <c r="X1004" s="1" t="s">
        <v>4768</v>
      </c>
      <c r="Y1004" s="1" t="s">
        <v>4767</v>
      </c>
    </row>
    <row r="1005" spans="1:25" hidden="1" x14ac:dyDescent="0.2">
      <c r="A1005" s="2">
        <v>173889</v>
      </c>
      <c r="B1005" s="2">
        <v>1542</v>
      </c>
      <c r="C1005" s="2">
        <v>1616</v>
      </c>
      <c r="D1005" s="34" t="s">
        <v>5196</v>
      </c>
      <c r="E1005" s="26"/>
      <c r="F1005" s="1" t="s">
        <v>17</v>
      </c>
      <c r="G1005" s="1" t="s">
        <v>4968</v>
      </c>
      <c r="H1005" s="4">
        <v>32000000</v>
      </c>
      <c r="I1005" s="4">
        <v>0</v>
      </c>
      <c r="J1005" s="4">
        <f t="shared" si="45"/>
        <v>32000000</v>
      </c>
      <c r="K1005" s="2">
        <v>440</v>
      </c>
      <c r="L1005" s="2">
        <v>49</v>
      </c>
      <c r="M1005" s="1" t="s">
        <v>4421</v>
      </c>
      <c r="N1005" s="1" t="s">
        <v>4767</v>
      </c>
      <c r="O1005" s="1" t="s">
        <v>4388</v>
      </c>
      <c r="P1005" s="1" t="s">
        <v>4389</v>
      </c>
      <c r="Q1005" s="1" t="s">
        <v>4390</v>
      </c>
      <c r="R1005" s="1" t="s">
        <v>4391</v>
      </c>
      <c r="S1005" s="1" t="s">
        <v>4861</v>
      </c>
      <c r="T1005" s="1" t="s">
        <v>4862</v>
      </c>
      <c r="U1005" s="1" t="s">
        <v>4424</v>
      </c>
      <c r="V1005" s="1" t="s">
        <v>4421</v>
      </c>
      <c r="W1005" s="1" t="s">
        <v>2</v>
      </c>
      <c r="X1005" s="1" t="s">
        <v>4768</v>
      </c>
      <c r="Y1005" s="1" t="s">
        <v>4767</v>
      </c>
    </row>
    <row r="1006" spans="1:25" hidden="1" x14ac:dyDescent="0.2">
      <c r="A1006" s="2">
        <v>173890</v>
      </c>
      <c r="B1006" s="2">
        <v>1542</v>
      </c>
      <c r="C1006" s="2">
        <v>1616</v>
      </c>
      <c r="D1006" s="34" t="s">
        <v>5196</v>
      </c>
      <c r="E1006" s="26"/>
      <c r="F1006" s="1" t="s">
        <v>17</v>
      </c>
      <c r="G1006" s="1" t="s">
        <v>4969</v>
      </c>
      <c r="H1006" s="4">
        <v>35000000</v>
      </c>
      <c r="I1006" s="4">
        <v>0</v>
      </c>
      <c r="J1006" s="4">
        <f t="shared" si="45"/>
        <v>35000000</v>
      </c>
      <c r="K1006" s="2">
        <v>440</v>
      </c>
      <c r="L1006" s="2">
        <v>49</v>
      </c>
      <c r="M1006" s="1" t="s">
        <v>4421</v>
      </c>
      <c r="N1006" s="1" t="s">
        <v>4767</v>
      </c>
      <c r="O1006" s="1" t="s">
        <v>4388</v>
      </c>
      <c r="P1006" s="1" t="s">
        <v>4389</v>
      </c>
      <c r="Q1006" s="1" t="s">
        <v>4390</v>
      </c>
      <c r="R1006" s="1" t="s">
        <v>4391</v>
      </c>
      <c r="S1006" s="1" t="s">
        <v>4861</v>
      </c>
      <c r="T1006" s="1" t="s">
        <v>4862</v>
      </c>
      <c r="U1006" s="1" t="s">
        <v>4424</v>
      </c>
      <c r="V1006" s="1" t="s">
        <v>4421</v>
      </c>
      <c r="W1006" s="1" t="s">
        <v>2</v>
      </c>
      <c r="X1006" s="1" t="s">
        <v>4768</v>
      </c>
      <c r="Y1006" s="1" t="s">
        <v>4767</v>
      </c>
    </row>
    <row r="1007" spans="1:25" hidden="1" x14ac:dyDescent="0.2">
      <c r="A1007" s="2">
        <v>174612</v>
      </c>
      <c r="B1007" s="2">
        <v>1589</v>
      </c>
      <c r="C1007" s="2">
        <v>1660</v>
      </c>
      <c r="D1007" s="34" t="s">
        <v>5196</v>
      </c>
      <c r="E1007" s="26"/>
      <c r="F1007" s="1" t="s">
        <v>1749</v>
      </c>
      <c r="G1007" s="1" t="s">
        <v>4970</v>
      </c>
      <c r="H1007" s="4">
        <v>70000000</v>
      </c>
      <c r="I1007" s="4">
        <v>0</v>
      </c>
      <c r="J1007" s="4">
        <f t="shared" si="45"/>
        <v>70000000</v>
      </c>
      <c r="K1007" s="2">
        <v>440</v>
      </c>
      <c r="L1007" s="2">
        <v>49</v>
      </c>
      <c r="M1007" s="1" t="s">
        <v>4421</v>
      </c>
      <c r="N1007" s="1" t="s">
        <v>4767</v>
      </c>
      <c r="O1007" s="1" t="s">
        <v>4388</v>
      </c>
      <c r="P1007" s="1" t="s">
        <v>4389</v>
      </c>
      <c r="Q1007" s="1" t="s">
        <v>4390</v>
      </c>
      <c r="R1007" s="1" t="s">
        <v>4391</v>
      </c>
      <c r="S1007" s="1" t="s">
        <v>4861</v>
      </c>
      <c r="T1007" s="1" t="s">
        <v>4862</v>
      </c>
      <c r="U1007" s="1" t="s">
        <v>4424</v>
      </c>
      <c r="V1007" s="1" t="s">
        <v>4421</v>
      </c>
      <c r="W1007" s="1" t="s">
        <v>2</v>
      </c>
      <c r="X1007" s="1" t="s">
        <v>4768</v>
      </c>
      <c r="Y1007" s="1" t="s">
        <v>4767</v>
      </c>
    </row>
    <row r="1008" spans="1:25" hidden="1" x14ac:dyDescent="0.2">
      <c r="A1008" s="2">
        <v>174613</v>
      </c>
      <c r="B1008" s="2">
        <v>1589</v>
      </c>
      <c r="C1008" s="2">
        <v>1660</v>
      </c>
      <c r="D1008" s="34" t="s">
        <v>5196</v>
      </c>
      <c r="E1008" s="26"/>
      <c r="F1008" s="1" t="s">
        <v>1749</v>
      </c>
      <c r="G1008" s="1" t="s">
        <v>4971</v>
      </c>
      <c r="H1008" s="4">
        <v>70000000</v>
      </c>
      <c r="I1008" s="4">
        <v>0</v>
      </c>
      <c r="J1008" s="4">
        <f t="shared" si="45"/>
        <v>70000000</v>
      </c>
      <c r="K1008" s="2">
        <v>440</v>
      </c>
      <c r="L1008" s="2">
        <v>49</v>
      </c>
      <c r="M1008" s="1" t="s">
        <v>4421</v>
      </c>
      <c r="N1008" s="1" t="s">
        <v>4767</v>
      </c>
      <c r="O1008" s="1" t="s">
        <v>4388</v>
      </c>
      <c r="P1008" s="1" t="s">
        <v>4389</v>
      </c>
      <c r="Q1008" s="1" t="s">
        <v>4390</v>
      </c>
      <c r="R1008" s="1" t="s">
        <v>4391</v>
      </c>
      <c r="S1008" s="1" t="s">
        <v>4861</v>
      </c>
      <c r="T1008" s="1" t="s">
        <v>4862</v>
      </c>
      <c r="U1008" s="1" t="s">
        <v>4424</v>
      </c>
      <c r="V1008" s="1" t="s">
        <v>4421</v>
      </c>
      <c r="W1008" s="1" t="s">
        <v>2</v>
      </c>
      <c r="X1008" s="1" t="s">
        <v>4768</v>
      </c>
      <c r="Y1008" s="1" t="s">
        <v>4767</v>
      </c>
    </row>
    <row r="1009" spans="1:25" hidden="1" x14ac:dyDescent="0.2">
      <c r="A1009" s="2">
        <v>174614</v>
      </c>
      <c r="B1009" s="2">
        <v>1589</v>
      </c>
      <c r="C1009" s="2">
        <v>1660</v>
      </c>
      <c r="D1009" s="34" t="s">
        <v>5196</v>
      </c>
      <c r="E1009" s="26"/>
      <c r="F1009" s="1" t="s">
        <v>1749</v>
      </c>
      <c r="G1009" s="1" t="s">
        <v>4972</v>
      </c>
      <c r="H1009" s="4">
        <v>83000000</v>
      </c>
      <c r="I1009" s="4">
        <v>0</v>
      </c>
      <c r="J1009" s="4">
        <f t="shared" si="45"/>
        <v>83000000</v>
      </c>
      <c r="K1009" s="2">
        <v>440</v>
      </c>
      <c r="L1009" s="2">
        <v>49</v>
      </c>
      <c r="M1009" s="1" t="s">
        <v>4421</v>
      </c>
      <c r="N1009" s="1" t="s">
        <v>4767</v>
      </c>
      <c r="O1009" s="1" t="s">
        <v>4388</v>
      </c>
      <c r="P1009" s="1" t="s">
        <v>4389</v>
      </c>
      <c r="Q1009" s="1" t="s">
        <v>4390</v>
      </c>
      <c r="R1009" s="1" t="s">
        <v>4391</v>
      </c>
      <c r="S1009" s="1" t="s">
        <v>4861</v>
      </c>
      <c r="T1009" s="1" t="s">
        <v>4862</v>
      </c>
      <c r="U1009" s="1" t="s">
        <v>4424</v>
      </c>
      <c r="V1009" s="1" t="s">
        <v>4421</v>
      </c>
      <c r="W1009" s="1" t="s">
        <v>2</v>
      </c>
      <c r="X1009" s="1" t="s">
        <v>4768</v>
      </c>
      <c r="Y1009" s="1" t="s">
        <v>4767</v>
      </c>
    </row>
    <row r="1010" spans="1:25" hidden="1" x14ac:dyDescent="0.2">
      <c r="A1010" s="2">
        <v>174615</v>
      </c>
      <c r="B1010" s="2">
        <v>1589</v>
      </c>
      <c r="C1010" s="2">
        <v>1660</v>
      </c>
      <c r="D1010" s="34" t="s">
        <v>5196</v>
      </c>
      <c r="E1010" s="26"/>
      <c r="F1010" s="1" t="s">
        <v>1749</v>
      </c>
      <c r="G1010" s="1" t="s">
        <v>4973</v>
      </c>
      <c r="H1010" s="4">
        <v>120000000</v>
      </c>
      <c r="I1010" s="4">
        <v>0</v>
      </c>
      <c r="J1010" s="4">
        <f t="shared" si="45"/>
        <v>120000000</v>
      </c>
      <c r="K1010" s="2">
        <v>440</v>
      </c>
      <c r="L1010" s="2">
        <v>49</v>
      </c>
      <c r="M1010" s="1" t="s">
        <v>4421</v>
      </c>
      <c r="N1010" s="1" t="s">
        <v>4767</v>
      </c>
      <c r="O1010" s="1" t="s">
        <v>4388</v>
      </c>
      <c r="P1010" s="1" t="s">
        <v>4389</v>
      </c>
      <c r="Q1010" s="1" t="s">
        <v>4390</v>
      </c>
      <c r="R1010" s="1" t="s">
        <v>4391</v>
      </c>
      <c r="S1010" s="1" t="s">
        <v>4861</v>
      </c>
      <c r="T1010" s="1" t="s">
        <v>4862</v>
      </c>
      <c r="U1010" s="1" t="s">
        <v>4424</v>
      </c>
      <c r="V1010" s="1" t="s">
        <v>4421</v>
      </c>
      <c r="W1010" s="1" t="s">
        <v>2</v>
      </c>
      <c r="X1010" s="1" t="s">
        <v>4768</v>
      </c>
      <c r="Y1010" s="1" t="s">
        <v>4767</v>
      </c>
    </row>
    <row r="1011" spans="1:25" hidden="1" x14ac:dyDescent="0.2">
      <c r="A1011" s="2">
        <v>174616</v>
      </c>
      <c r="B1011" s="2">
        <v>1589</v>
      </c>
      <c r="C1011" s="2">
        <v>1660</v>
      </c>
      <c r="D1011" s="34" t="s">
        <v>5196</v>
      </c>
      <c r="E1011" s="26"/>
      <c r="F1011" s="1" t="s">
        <v>1749</v>
      </c>
      <c r="G1011" s="1" t="s">
        <v>4974</v>
      </c>
      <c r="H1011" s="4">
        <v>155000000</v>
      </c>
      <c r="I1011" s="4">
        <v>0</v>
      </c>
      <c r="J1011" s="4">
        <f t="shared" si="45"/>
        <v>155000000</v>
      </c>
      <c r="K1011" s="2">
        <v>440</v>
      </c>
      <c r="L1011" s="2">
        <v>49</v>
      </c>
      <c r="M1011" s="1" t="s">
        <v>4421</v>
      </c>
      <c r="N1011" s="1" t="s">
        <v>4767</v>
      </c>
      <c r="O1011" s="1" t="s">
        <v>4388</v>
      </c>
      <c r="P1011" s="1" t="s">
        <v>4389</v>
      </c>
      <c r="Q1011" s="1" t="s">
        <v>4390</v>
      </c>
      <c r="R1011" s="1" t="s">
        <v>4391</v>
      </c>
      <c r="S1011" s="1" t="s">
        <v>4861</v>
      </c>
      <c r="T1011" s="1" t="s">
        <v>4862</v>
      </c>
      <c r="U1011" s="1" t="s">
        <v>4424</v>
      </c>
      <c r="V1011" s="1" t="s">
        <v>4421</v>
      </c>
      <c r="W1011" s="1" t="s">
        <v>2</v>
      </c>
      <c r="X1011" s="1" t="s">
        <v>4768</v>
      </c>
      <c r="Y1011" s="1" t="s">
        <v>4767</v>
      </c>
    </row>
    <row r="1012" spans="1:25" hidden="1" x14ac:dyDescent="0.2">
      <c r="A1012" s="2">
        <v>174617</v>
      </c>
      <c r="B1012" s="2">
        <v>1589</v>
      </c>
      <c r="C1012" s="2">
        <v>1660</v>
      </c>
      <c r="D1012" s="34" t="s">
        <v>5196</v>
      </c>
      <c r="E1012" s="26"/>
      <c r="F1012" s="1" t="s">
        <v>1749</v>
      </c>
      <c r="G1012" s="1" t="s">
        <v>4975</v>
      </c>
      <c r="H1012" s="4">
        <v>145509775</v>
      </c>
      <c r="I1012" s="4">
        <v>0</v>
      </c>
      <c r="J1012" s="4">
        <f t="shared" si="45"/>
        <v>145509775</v>
      </c>
      <c r="K1012" s="2">
        <v>440</v>
      </c>
      <c r="L1012" s="2">
        <v>49</v>
      </c>
      <c r="M1012" s="1" t="s">
        <v>4421</v>
      </c>
      <c r="N1012" s="1" t="s">
        <v>4767</v>
      </c>
      <c r="O1012" s="1" t="s">
        <v>4388</v>
      </c>
      <c r="P1012" s="1" t="s">
        <v>4389</v>
      </c>
      <c r="Q1012" s="1" t="s">
        <v>4390</v>
      </c>
      <c r="R1012" s="1" t="s">
        <v>4391</v>
      </c>
      <c r="S1012" s="1" t="s">
        <v>4861</v>
      </c>
      <c r="T1012" s="1" t="s">
        <v>4862</v>
      </c>
      <c r="U1012" s="1" t="s">
        <v>4424</v>
      </c>
      <c r="V1012" s="1" t="s">
        <v>4421</v>
      </c>
      <c r="W1012" s="1" t="s">
        <v>2</v>
      </c>
      <c r="X1012" s="1" t="s">
        <v>4768</v>
      </c>
      <c r="Y1012" s="1" t="s">
        <v>4767</v>
      </c>
    </row>
    <row r="1013" spans="1:25" hidden="1" x14ac:dyDescent="0.2">
      <c r="A1013" s="2">
        <v>174618</v>
      </c>
      <c r="B1013" s="2">
        <v>1589</v>
      </c>
      <c r="C1013" s="2">
        <v>1660</v>
      </c>
      <c r="D1013" s="34" t="s">
        <v>5196</v>
      </c>
      <c r="E1013" s="26"/>
      <c r="F1013" s="1" t="s">
        <v>1749</v>
      </c>
      <c r="G1013" s="1" t="s">
        <v>4976</v>
      </c>
      <c r="H1013" s="4">
        <v>80000000</v>
      </c>
      <c r="I1013" s="4">
        <v>0</v>
      </c>
      <c r="J1013" s="4">
        <f t="shared" si="45"/>
        <v>80000000</v>
      </c>
      <c r="K1013" s="2">
        <v>440</v>
      </c>
      <c r="L1013" s="2">
        <v>49</v>
      </c>
      <c r="M1013" s="1" t="s">
        <v>4421</v>
      </c>
      <c r="N1013" s="1" t="s">
        <v>4767</v>
      </c>
      <c r="O1013" s="1" t="s">
        <v>4388</v>
      </c>
      <c r="P1013" s="1" t="s">
        <v>4389</v>
      </c>
      <c r="Q1013" s="1" t="s">
        <v>4390</v>
      </c>
      <c r="R1013" s="1" t="s">
        <v>4391</v>
      </c>
      <c r="S1013" s="1" t="s">
        <v>4861</v>
      </c>
      <c r="T1013" s="1" t="s">
        <v>4862</v>
      </c>
      <c r="U1013" s="1" t="s">
        <v>4424</v>
      </c>
      <c r="V1013" s="1" t="s">
        <v>4421</v>
      </c>
      <c r="W1013" s="1" t="s">
        <v>2</v>
      </c>
      <c r="X1013" s="1" t="s">
        <v>4768</v>
      </c>
      <c r="Y1013" s="1" t="s">
        <v>4767</v>
      </c>
    </row>
    <row r="1014" spans="1:25" hidden="1" x14ac:dyDescent="0.2">
      <c r="A1014" s="2">
        <v>174619</v>
      </c>
      <c r="B1014" s="2">
        <v>1589</v>
      </c>
      <c r="C1014" s="2">
        <v>1660</v>
      </c>
      <c r="D1014" s="34" t="s">
        <v>5196</v>
      </c>
      <c r="E1014" s="26"/>
      <c r="F1014" s="1" t="s">
        <v>1749</v>
      </c>
      <c r="G1014" s="1" t="s">
        <v>4977</v>
      </c>
      <c r="H1014" s="4">
        <v>135000000</v>
      </c>
      <c r="I1014" s="4">
        <v>0</v>
      </c>
      <c r="J1014" s="4">
        <f t="shared" si="45"/>
        <v>135000000</v>
      </c>
      <c r="K1014" s="2">
        <v>440</v>
      </c>
      <c r="L1014" s="2">
        <v>49</v>
      </c>
      <c r="M1014" s="1" t="s">
        <v>4421</v>
      </c>
      <c r="N1014" s="1" t="s">
        <v>4767</v>
      </c>
      <c r="O1014" s="1" t="s">
        <v>4388</v>
      </c>
      <c r="P1014" s="1" t="s">
        <v>4389</v>
      </c>
      <c r="Q1014" s="1" t="s">
        <v>4390</v>
      </c>
      <c r="R1014" s="1" t="s">
        <v>4391</v>
      </c>
      <c r="S1014" s="1" t="s">
        <v>4861</v>
      </c>
      <c r="T1014" s="1" t="s">
        <v>4862</v>
      </c>
      <c r="U1014" s="1" t="s">
        <v>4424</v>
      </c>
      <c r="V1014" s="1" t="s">
        <v>4421</v>
      </c>
      <c r="W1014" s="1" t="s">
        <v>2</v>
      </c>
      <c r="X1014" s="1" t="s">
        <v>4768</v>
      </c>
      <c r="Y1014" s="1" t="s">
        <v>4767</v>
      </c>
    </row>
    <row r="1015" spans="1:25" hidden="1" x14ac:dyDescent="0.2">
      <c r="A1015" s="2">
        <v>174620</v>
      </c>
      <c r="B1015" s="2">
        <v>1589</v>
      </c>
      <c r="C1015" s="2">
        <v>1660</v>
      </c>
      <c r="D1015" s="34" t="s">
        <v>5196</v>
      </c>
      <c r="E1015" s="26"/>
      <c r="F1015" s="1" t="s">
        <v>1749</v>
      </c>
      <c r="G1015" s="1" t="s">
        <v>4978</v>
      </c>
      <c r="H1015" s="4">
        <v>138028000</v>
      </c>
      <c r="I1015" s="4">
        <v>0</v>
      </c>
      <c r="J1015" s="4">
        <f t="shared" si="45"/>
        <v>138028000</v>
      </c>
      <c r="K1015" s="2">
        <v>440</v>
      </c>
      <c r="L1015" s="2">
        <v>49</v>
      </c>
      <c r="M1015" s="1" t="s">
        <v>4421</v>
      </c>
      <c r="N1015" s="1" t="s">
        <v>4767</v>
      </c>
      <c r="O1015" s="1" t="s">
        <v>4388</v>
      </c>
      <c r="P1015" s="1" t="s">
        <v>4389</v>
      </c>
      <c r="Q1015" s="1" t="s">
        <v>4390</v>
      </c>
      <c r="R1015" s="1" t="s">
        <v>4391</v>
      </c>
      <c r="S1015" s="1" t="s">
        <v>4861</v>
      </c>
      <c r="T1015" s="1" t="s">
        <v>4862</v>
      </c>
      <c r="U1015" s="1" t="s">
        <v>4424</v>
      </c>
      <c r="V1015" s="1" t="s">
        <v>4421</v>
      </c>
      <c r="W1015" s="1" t="s">
        <v>2</v>
      </c>
      <c r="X1015" s="1" t="s">
        <v>4768</v>
      </c>
      <c r="Y1015" s="1" t="s">
        <v>4767</v>
      </c>
    </row>
    <row r="1016" spans="1:25" hidden="1" x14ac:dyDescent="0.2">
      <c r="A1016" s="2">
        <v>174621</v>
      </c>
      <c r="B1016" s="2">
        <v>1589</v>
      </c>
      <c r="C1016" s="2">
        <v>1660</v>
      </c>
      <c r="D1016" s="34" t="s">
        <v>5196</v>
      </c>
      <c r="E1016" s="26"/>
      <c r="F1016" s="1" t="s">
        <v>1749</v>
      </c>
      <c r="G1016" s="1" t="s">
        <v>4979</v>
      </c>
      <c r="H1016" s="4">
        <v>145000000</v>
      </c>
      <c r="I1016" s="4">
        <v>0</v>
      </c>
      <c r="J1016" s="4">
        <f t="shared" si="45"/>
        <v>145000000</v>
      </c>
      <c r="K1016" s="2">
        <v>440</v>
      </c>
      <c r="L1016" s="2">
        <v>49</v>
      </c>
      <c r="M1016" s="1" t="s">
        <v>4421</v>
      </c>
      <c r="N1016" s="1" t="s">
        <v>4767</v>
      </c>
      <c r="O1016" s="1" t="s">
        <v>4388</v>
      </c>
      <c r="P1016" s="1" t="s">
        <v>4389</v>
      </c>
      <c r="Q1016" s="1" t="s">
        <v>4390</v>
      </c>
      <c r="R1016" s="1" t="s">
        <v>4391</v>
      </c>
      <c r="S1016" s="1" t="s">
        <v>4861</v>
      </c>
      <c r="T1016" s="1" t="s">
        <v>4862</v>
      </c>
      <c r="U1016" s="1" t="s">
        <v>4424</v>
      </c>
      <c r="V1016" s="1" t="s">
        <v>4421</v>
      </c>
      <c r="W1016" s="1" t="s">
        <v>2</v>
      </c>
      <c r="X1016" s="1" t="s">
        <v>4768</v>
      </c>
      <c r="Y1016" s="1" t="s">
        <v>4767</v>
      </c>
    </row>
    <row r="1017" spans="1:25" hidden="1" x14ac:dyDescent="0.2">
      <c r="A1017" s="2">
        <v>174622</v>
      </c>
      <c r="B1017" s="2">
        <v>1589</v>
      </c>
      <c r="C1017" s="2">
        <v>1660</v>
      </c>
      <c r="D1017" s="34" t="s">
        <v>5196</v>
      </c>
      <c r="E1017" s="26"/>
      <c r="F1017" s="1" t="s">
        <v>1749</v>
      </c>
      <c r="G1017" s="1" t="s">
        <v>4980</v>
      </c>
      <c r="H1017" s="4">
        <v>146728907</v>
      </c>
      <c r="I1017" s="4">
        <v>0</v>
      </c>
      <c r="J1017" s="4">
        <f t="shared" si="45"/>
        <v>146728907</v>
      </c>
      <c r="K1017" s="2">
        <v>440</v>
      </c>
      <c r="L1017" s="2">
        <v>49</v>
      </c>
      <c r="M1017" s="1" t="s">
        <v>4421</v>
      </c>
      <c r="N1017" s="1" t="s">
        <v>4767</v>
      </c>
      <c r="O1017" s="1" t="s">
        <v>4388</v>
      </c>
      <c r="P1017" s="1" t="s">
        <v>4389</v>
      </c>
      <c r="Q1017" s="1" t="s">
        <v>4390</v>
      </c>
      <c r="R1017" s="1" t="s">
        <v>4391</v>
      </c>
      <c r="S1017" s="1" t="s">
        <v>4861</v>
      </c>
      <c r="T1017" s="1" t="s">
        <v>4862</v>
      </c>
      <c r="U1017" s="1" t="s">
        <v>4424</v>
      </c>
      <c r="V1017" s="1" t="s">
        <v>4421</v>
      </c>
      <c r="W1017" s="1" t="s">
        <v>2</v>
      </c>
      <c r="X1017" s="1" t="s">
        <v>4768</v>
      </c>
      <c r="Y1017" s="1" t="s">
        <v>4767</v>
      </c>
    </row>
    <row r="1018" spans="1:25" hidden="1" x14ac:dyDescent="0.2">
      <c r="A1018" s="2">
        <v>175242</v>
      </c>
      <c r="B1018" s="2">
        <v>1617</v>
      </c>
      <c r="C1018" s="2">
        <v>1705</v>
      </c>
      <c r="D1018" s="34" t="s">
        <v>5196</v>
      </c>
      <c r="E1018" s="26"/>
      <c r="F1018" s="1" t="s">
        <v>350</v>
      </c>
      <c r="G1018" s="1" t="s">
        <v>4981</v>
      </c>
      <c r="H1018" s="4">
        <v>122000000</v>
      </c>
      <c r="I1018" s="4">
        <v>0</v>
      </c>
      <c r="J1018" s="4">
        <f t="shared" si="45"/>
        <v>122000000</v>
      </c>
      <c r="K1018" s="2">
        <v>440</v>
      </c>
      <c r="L1018" s="2">
        <v>49</v>
      </c>
      <c r="M1018" s="1" t="s">
        <v>4421</v>
      </c>
      <c r="N1018" s="1" t="s">
        <v>4767</v>
      </c>
      <c r="O1018" s="1" t="s">
        <v>4388</v>
      </c>
      <c r="P1018" s="1" t="s">
        <v>4389</v>
      </c>
      <c r="Q1018" s="1" t="s">
        <v>4390</v>
      </c>
      <c r="R1018" s="1" t="s">
        <v>4391</v>
      </c>
      <c r="S1018" s="1" t="s">
        <v>4861</v>
      </c>
      <c r="T1018" s="1" t="s">
        <v>4862</v>
      </c>
      <c r="U1018" s="1" t="s">
        <v>4424</v>
      </c>
      <c r="V1018" s="1" t="s">
        <v>4421</v>
      </c>
      <c r="W1018" s="1" t="s">
        <v>2</v>
      </c>
      <c r="X1018" s="1" t="s">
        <v>4768</v>
      </c>
      <c r="Y1018" s="1" t="s">
        <v>4767</v>
      </c>
    </row>
    <row r="1019" spans="1:25" hidden="1" x14ac:dyDescent="0.2">
      <c r="A1019" s="2">
        <v>175243</v>
      </c>
      <c r="B1019" s="2">
        <v>1617</v>
      </c>
      <c r="C1019" s="2">
        <v>1705</v>
      </c>
      <c r="D1019" s="34" t="s">
        <v>5196</v>
      </c>
      <c r="E1019" s="26"/>
      <c r="F1019" s="1" t="s">
        <v>350</v>
      </c>
      <c r="G1019" s="1" t="s">
        <v>4982</v>
      </c>
      <c r="H1019" s="4">
        <v>160000000</v>
      </c>
      <c r="I1019" s="4">
        <v>0</v>
      </c>
      <c r="J1019" s="4">
        <f t="shared" si="45"/>
        <v>160000000</v>
      </c>
      <c r="K1019" s="2">
        <v>440</v>
      </c>
      <c r="L1019" s="2">
        <v>49</v>
      </c>
      <c r="M1019" s="1" t="s">
        <v>4421</v>
      </c>
      <c r="N1019" s="1" t="s">
        <v>4767</v>
      </c>
      <c r="O1019" s="1" t="s">
        <v>4388</v>
      </c>
      <c r="P1019" s="1" t="s">
        <v>4389</v>
      </c>
      <c r="Q1019" s="1" t="s">
        <v>4390</v>
      </c>
      <c r="R1019" s="1" t="s">
        <v>4391</v>
      </c>
      <c r="S1019" s="1" t="s">
        <v>4861</v>
      </c>
      <c r="T1019" s="1" t="s">
        <v>4862</v>
      </c>
      <c r="U1019" s="1" t="s">
        <v>4424</v>
      </c>
      <c r="V1019" s="1" t="s">
        <v>4421</v>
      </c>
      <c r="W1019" s="1" t="s">
        <v>2</v>
      </c>
      <c r="X1019" s="1" t="s">
        <v>4768</v>
      </c>
      <c r="Y1019" s="1" t="s">
        <v>4767</v>
      </c>
    </row>
    <row r="1020" spans="1:25" hidden="1" x14ac:dyDescent="0.2">
      <c r="A1020" s="2">
        <v>175244</v>
      </c>
      <c r="B1020" s="2">
        <v>1617</v>
      </c>
      <c r="C1020" s="2">
        <v>1705</v>
      </c>
      <c r="D1020" s="34" t="s">
        <v>5196</v>
      </c>
      <c r="E1020" s="26"/>
      <c r="F1020" s="1" t="s">
        <v>350</v>
      </c>
      <c r="G1020" s="1" t="s">
        <v>4983</v>
      </c>
      <c r="H1020" s="4">
        <v>122000000</v>
      </c>
      <c r="I1020" s="4">
        <v>0</v>
      </c>
      <c r="J1020" s="4">
        <f t="shared" si="45"/>
        <v>122000000</v>
      </c>
      <c r="K1020" s="2">
        <v>440</v>
      </c>
      <c r="L1020" s="2">
        <v>49</v>
      </c>
      <c r="M1020" s="1" t="s">
        <v>4421</v>
      </c>
      <c r="N1020" s="1" t="s">
        <v>4767</v>
      </c>
      <c r="O1020" s="1" t="s">
        <v>4388</v>
      </c>
      <c r="P1020" s="1" t="s">
        <v>4389</v>
      </c>
      <c r="Q1020" s="1" t="s">
        <v>4390</v>
      </c>
      <c r="R1020" s="1" t="s">
        <v>4391</v>
      </c>
      <c r="S1020" s="1" t="s">
        <v>4861</v>
      </c>
      <c r="T1020" s="1" t="s">
        <v>4862</v>
      </c>
      <c r="U1020" s="1" t="s">
        <v>4424</v>
      </c>
      <c r="V1020" s="1" t="s">
        <v>4421</v>
      </c>
      <c r="W1020" s="1" t="s">
        <v>2</v>
      </c>
      <c r="X1020" s="1" t="s">
        <v>4768</v>
      </c>
      <c r="Y1020" s="1" t="s">
        <v>4767</v>
      </c>
    </row>
    <row r="1021" spans="1:25" hidden="1" x14ac:dyDescent="0.2">
      <c r="A1021" s="2">
        <v>175245</v>
      </c>
      <c r="B1021" s="2">
        <v>1617</v>
      </c>
      <c r="C1021" s="2">
        <v>1705</v>
      </c>
      <c r="D1021" s="34" t="s">
        <v>5196</v>
      </c>
      <c r="E1021" s="26"/>
      <c r="F1021" s="1" t="s">
        <v>350</v>
      </c>
      <c r="G1021" s="1" t="s">
        <v>4984</v>
      </c>
      <c r="H1021" s="4">
        <v>143000000</v>
      </c>
      <c r="I1021" s="4">
        <v>0</v>
      </c>
      <c r="J1021" s="4">
        <f t="shared" si="45"/>
        <v>143000000</v>
      </c>
      <c r="K1021" s="2">
        <v>440</v>
      </c>
      <c r="L1021" s="2">
        <v>49</v>
      </c>
      <c r="M1021" s="1" t="s">
        <v>4421</v>
      </c>
      <c r="N1021" s="1" t="s">
        <v>4767</v>
      </c>
      <c r="O1021" s="1" t="s">
        <v>4388</v>
      </c>
      <c r="P1021" s="1" t="s">
        <v>4389</v>
      </c>
      <c r="Q1021" s="1" t="s">
        <v>4390</v>
      </c>
      <c r="R1021" s="1" t="s">
        <v>4391</v>
      </c>
      <c r="S1021" s="1" t="s">
        <v>4861</v>
      </c>
      <c r="T1021" s="1" t="s">
        <v>4862</v>
      </c>
      <c r="U1021" s="1" t="s">
        <v>4424</v>
      </c>
      <c r="V1021" s="1" t="s">
        <v>4421</v>
      </c>
      <c r="W1021" s="1" t="s">
        <v>2</v>
      </c>
      <c r="X1021" s="1" t="s">
        <v>4768</v>
      </c>
      <c r="Y1021" s="1" t="s">
        <v>4767</v>
      </c>
    </row>
    <row r="1022" spans="1:25" hidden="1" x14ac:dyDescent="0.2">
      <c r="A1022" s="2">
        <v>175246</v>
      </c>
      <c r="B1022" s="2">
        <v>1617</v>
      </c>
      <c r="C1022" s="2">
        <v>1705</v>
      </c>
      <c r="D1022" s="34" t="s">
        <v>5196</v>
      </c>
      <c r="E1022" s="26"/>
      <c r="F1022" s="1" t="s">
        <v>350</v>
      </c>
      <c r="G1022" s="1" t="s">
        <v>4985</v>
      </c>
      <c r="H1022" s="4">
        <v>128000000</v>
      </c>
      <c r="I1022" s="4">
        <v>0</v>
      </c>
      <c r="J1022" s="4">
        <f t="shared" si="45"/>
        <v>128000000</v>
      </c>
      <c r="K1022" s="2">
        <v>440</v>
      </c>
      <c r="L1022" s="2">
        <v>49</v>
      </c>
      <c r="M1022" s="1" t="s">
        <v>4421</v>
      </c>
      <c r="N1022" s="1" t="s">
        <v>4767</v>
      </c>
      <c r="O1022" s="1" t="s">
        <v>4388</v>
      </c>
      <c r="P1022" s="1" t="s">
        <v>4389</v>
      </c>
      <c r="Q1022" s="1" t="s">
        <v>4390</v>
      </c>
      <c r="R1022" s="1" t="s">
        <v>4391</v>
      </c>
      <c r="S1022" s="1" t="s">
        <v>4861</v>
      </c>
      <c r="T1022" s="1" t="s">
        <v>4862</v>
      </c>
      <c r="U1022" s="1" t="s">
        <v>4424</v>
      </c>
      <c r="V1022" s="1" t="s">
        <v>4421</v>
      </c>
      <c r="W1022" s="1" t="s">
        <v>2</v>
      </c>
      <c r="X1022" s="1" t="s">
        <v>4768</v>
      </c>
      <c r="Y1022" s="1" t="s">
        <v>4767</v>
      </c>
    </row>
    <row r="1023" spans="1:25" hidden="1" x14ac:dyDescent="0.2">
      <c r="A1023" s="2">
        <v>175247</v>
      </c>
      <c r="B1023" s="2">
        <v>1617</v>
      </c>
      <c r="C1023" s="2">
        <v>1705</v>
      </c>
      <c r="D1023" s="34" t="s">
        <v>5196</v>
      </c>
      <c r="E1023" s="26"/>
      <c r="F1023" s="1" t="s">
        <v>350</v>
      </c>
      <c r="G1023" s="1" t="s">
        <v>4986</v>
      </c>
      <c r="H1023" s="4">
        <v>70000000</v>
      </c>
      <c r="I1023" s="4">
        <v>0</v>
      </c>
      <c r="J1023" s="4">
        <f t="shared" si="45"/>
        <v>70000000</v>
      </c>
      <c r="K1023" s="2">
        <v>440</v>
      </c>
      <c r="L1023" s="2">
        <v>49</v>
      </c>
      <c r="M1023" s="1" t="s">
        <v>4421</v>
      </c>
      <c r="N1023" s="1" t="s">
        <v>4767</v>
      </c>
      <c r="O1023" s="1" t="s">
        <v>4388</v>
      </c>
      <c r="P1023" s="1" t="s">
        <v>4389</v>
      </c>
      <c r="Q1023" s="1" t="s">
        <v>4390</v>
      </c>
      <c r="R1023" s="1" t="s">
        <v>4391</v>
      </c>
      <c r="S1023" s="1" t="s">
        <v>4861</v>
      </c>
      <c r="T1023" s="1" t="s">
        <v>4862</v>
      </c>
      <c r="U1023" s="1" t="s">
        <v>4424</v>
      </c>
      <c r="V1023" s="1" t="s">
        <v>4421</v>
      </c>
      <c r="W1023" s="1" t="s">
        <v>2</v>
      </c>
      <c r="X1023" s="1" t="s">
        <v>4768</v>
      </c>
      <c r="Y1023" s="1" t="s">
        <v>4767</v>
      </c>
    </row>
    <row r="1024" spans="1:25" hidden="1" x14ac:dyDescent="0.2">
      <c r="A1024" s="2">
        <v>175248</v>
      </c>
      <c r="B1024" s="2">
        <v>1617</v>
      </c>
      <c r="C1024" s="2">
        <v>1705</v>
      </c>
      <c r="D1024" s="34" t="s">
        <v>5196</v>
      </c>
      <c r="E1024" s="26"/>
      <c r="F1024" s="1" t="s">
        <v>350</v>
      </c>
      <c r="G1024" s="1" t="s">
        <v>4987</v>
      </c>
      <c r="H1024" s="4">
        <v>87001000</v>
      </c>
      <c r="I1024" s="4">
        <v>0</v>
      </c>
      <c r="J1024" s="4">
        <f t="shared" si="45"/>
        <v>87001000</v>
      </c>
      <c r="K1024" s="2">
        <v>440</v>
      </c>
      <c r="L1024" s="2">
        <v>49</v>
      </c>
      <c r="M1024" s="1" t="s">
        <v>4421</v>
      </c>
      <c r="N1024" s="1" t="s">
        <v>4767</v>
      </c>
      <c r="O1024" s="1" t="s">
        <v>4388</v>
      </c>
      <c r="P1024" s="1" t="s">
        <v>4389</v>
      </c>
      <c r="Q1024" s="1" t="s">
        <v>4390</v>
      </c>
      <c r="R1024" s="1" t="s">
        <v>4391</v>
      </c>
      <c r="S1024" s="1" t="s">
        <v>4861</v>
      </c>
      <c r="T1024" s="1" t="s">
        <v>4862</v>
      </c>
      <c r="U1024" s="1" t="s">
        <v>4424</v>
      </c>
      <c r="V1024" s="1" t="s">
        <v>4421</v>
      </c>
      <c r="W1024" s="1" t="s">
        <v>2</v>
      </c>
      <c r="X1024" s="1" t="s">
        <v>4768</v>
      </c>
      <c r="Y1024" s="1" t="s">
        <v>4767</v>
      </c>
    </row>
    <row r="1025" spans="1:25" hidden="1" x14ac:dyDescent="0.2">
      <c r="A1025" s="2">
        <v>175249</v>
      </c>
      <c r="B1025" s="2">
        <v>1617</v>
      </c>
      <c r="C1025" s="2">
        <v>1705</v>
      </c>
      <c r="D1025" s="34" t="s">
        <v>5196</v>
      </c>
      <c r="E1025" s="26"/>
      <c r="F1025" s="1" t="s">
        <v>350</v>
      </c>
      <c r="G1025" s="1" t="s">
        <v>4988</v>
      </c>
      <c r="H1025" s="4">
        <v>122000000</v>
      </c>
      <c r="I1025" s="4">
        <v>0</v>
      </c>
      <c r="J1025" s="4">
        <f t="shared" si="45"/>
        <v>122000000</v>
      </c>
      <c r="K1025" s="2">
        <v>440</v>
      </c>
      <c r="L1025" s="2">
        <v>49</v>
      </c>
      <c r="M1025" s="1" t="s">
        <v>4421</v>
      </c>
      <c r="N1025" s="1" t="s">
        <v>4767</v>
      </c>
      <c r="O1025" s="1" t="s">
        <v>4388</v>
      </c>
      <c r="P1025" s="1" t="s">
        <v>4389</v>
      </c>
      <c r="Q1025" s="1" t="s">
        <v>4390</v>
      </c>
      <c r="R1025" s="1" t="s">
        <v>4391</v>
      </c>
      <c r="S1025" s="1" t="s">
        <v>4861</v>
      </c>
      <c r="T1025" s="1" t="s">
        <v>4862</v>
      </c>
      <c r="U1025" s="1" t="s">
        <v>4424</v>
      </c>
      <c r="V1025" s="1" t="s">
        <v>4421</v>
      </c>
      <c r="W1025" s="1" t="s">
        <v>2</v>
      </c>
      <c r="X1025" s="1" t="s">
        <v>4768</v>
      </c>
      <c r="Y1025" s="1" t="s">
        <v>4767</v>
      </c>
    </row>
    <row r="1026" spans="1:25" hidden="1" x14ac:dyDescent="0.2">
      <c r="A1026" s="2">
        <v>175250</v>
      </c>
      <c r="B1026" s="2">
        <v>1617</v>
      </c>
      <c r="C1026" s="2">
        <v>1705</v>
      </c>
      <c r="D1026" s="34" t="s">
        <v>5196</v>
      </c>
      <c r="E1026" s="26"/>
      <c r="F1026" s="1" t="s">
        <v>350</v>
      </c>
      <c r="G1026" s="1" t="s">
        <v>4989</v>
      </c>
      <c r="H1026" s="4">
        <v>145000000</v>
      </c>
      <c r="I1026" s="4">
        <v>0</v>
      </c>
      <c r="J1026" s="4">
        <f t="shared" si="45"/>
        <v>145000000</v>
      </c>
      <c r="K1026" s="2">
        <v>440</v>
      </c>
      <c r="L1026" s="2">
        <v>49</v>
      </c>
      <c r="M1026" s="1" t="s">
        <v>4421</v>
      </c>
      <c r="N1026" s="1" t="s">
        <v>4767</v>
      </c>
      <c r="O1026" s="1" t="s">
        <v>4388</v>
      </c>
      <c r="P1026" s="1" t="s">
        <v>4389</v>
      </c>
      <c r="Q1026" s="1" t="s">
        <v>4390</v>
      </c>
      <c r="R1026" s="1" t="s">
        <v>4391</v>
      </c>
      <c r="S1026" s="1" t="s">
        <v>4861</v>
      </c>
      <c r="T1026" s="1" t="s">
        <v>4862</v>
      </c>
      <c r="U1026" s="1" t="s">
        <v>4424</v>
      </c>
      <c r="V1026" s="1" t="s">
        <v>4421</v>
      </c>
      <c r="W1026" s="1" t="s">
        <v>2</v>
      </c>
      <c r="X1026" s="1" t="s">
        <v>4768</v>
      </c>
      <c r="Y1026" s="1" t="s">
        <v>4767</v>
      </c>
    </row>
    <row r="1027" spans="1:25" hidden="1" x14ac:dyDescent="0.2">
      <c r="A1027" s="2">
        <v>175251</v>
      </c>
      <c r="B1027" s="2">
        <v>1617</v>
      </c>
      <c r="C1027" s="2">
        <v>1705</v>
      </c>
      <c r="D1027" s="34" t="s">
        <v>5196</v>
      </c>
      <c r="E1027" s="26"/>
      <c r="F1027" s="1" t="s">
        <v>350</v>
      </c>
      <c r="G1027" s="1" t="s">
        <v>4990</v>
      </c>
      <c r="H1027" s="4">
        <v>76000000</v>
      </c>
      <c r="I1027" s="4">
        <v>0</v>
      </c>
      <c r="J1027" s="4">
        <f t="shared" si="45"/>
        <v>76000000</v>
      </c>
      <c r="K1027" s="2">
        <v>440</v>
      </c>
      <c r="L1027" s="2">
        <v>49</v>
      </c>
      <c r="M1027" s="1" t="s">
        <v>4421</v>
      </c>
      <c r="N1027" s="1" t="s">
        <v>4767</v>
      </c>
      <c r="O1027" s="1" t="s">
        <v>4388</v>
      </c>
      <c r="P1027" s="1" t="s">
        <v>4389</v>
      </c>
      <c r="Q1027" s="1" t="s">
        <v>4390</v>
      </c>
      <c r="R1027" s="1" t="s">
        <v>4391</v>
      </c>
      <c r="S1027" s="1" t="s">
        <v>4861</v>
      </c>
      <c r="T1027" s="1" t="s">
        <v>4862</v>
      </c>
      <c r="U1027" s="1" t="s">
        <v>4424</v>
      </c>
      <c r="V1027" s="1" t="s">
        <v>4421</v>
      </c>
      <c r="W1027" s="1" t="s">
        <v>2</v>
      </c>
      <c r="X1027" s="1" t="s">
        <v>4768</v>
      </c>
      <c r="Y1027" s="1" t="s">
        <v>4767</v>
      </c>
    </row>
    <row r="1028" spans="1:25" hidden="1" x14ac:dyDescent="0.2">
      <c r="A1028" s="2">
        <v>176560</v>
      </c>
      <c r="B1028" s="2">
        <v>1657</v>
      </c>
      <c r="C1028" s="2">
        <v>1814</v>
      </c>
      <c r="D1028" s="34" t="s">
        <v>5196</v>
      </c>
      <c r="E1028" s="26"/>
      <c r="F1028" s="1" t="s">
        <v>144</v>
      </c>
      <c r="G1028" s="1" t="s">
        <v>4991</v>
      </c>
      <c r="H1028" s="4">
        <v>70000000</v>
      </c>
      <c r="I1028" s="4">
        <v>0</v>
      </c>
      <c r="J1028" s="4">
        <f t="shared" si="45"/>
        <v>70000000</v>
      </c>
      <c r="K1028" s="2">
        <v>440</v>
      </c>
      <c r="L1028" s="2">
        <v>49</v>
      </c>
      <c r="M1028" s="1" t="s">
        <v>4421</v>
      </c>
      <c r="N1028" s="1" t="s">
        <v>4767</v>
      </c>
      <c r="O1028" s="1" t="s">
        <v>4388</v>
      </c>
      <c r="P1028" s="1" t="s">
        <v>4389</v>
      </c>
      <c r="Q1028" s="1" t="s">
        <v>4390</v>
      </c>
      <c r="R1028" s="1" t="s">
        <v>4391</v>
      </c>
      <c r="S1028" s="1" t="s">
        <v>4861</v>
      </c>
      <c r="T1028" s="1" t="s">
        <v>4862</v>
      </c>
      <c r="U1028" s="1" t="s">
        <v>4424</v>
      </c>
      <c r="V1028" s="1" t="s">
        <v>4421</v>
      </c>
      <c r="W1028" s="1" t="s">
        <v>2</v>
      </c>
      <c r="X1028" s="1" t="s">
        <v>4768</v>
      </c>
      <c r="Y1028" s="1" t="s">
        <v>4767</v>
      </c>
    </row>
    <row r="1029" spans="1:25" hidden="1" x14ac:dyDescent="0.2">
      <c r="A1029" s="2">
        <v>176561</v>
      </c>
      <c r="B1029" s="2">
        <v>1657</v>
      </c>
      <c r="C1029" s="2">
        <v>1814</v>
      </c>
      <c r="D1029" s="34" t="s">
        <v>5196</v>
      </c>
      <c r="E1029" s="26"/>
      <c r="F1029" s="1" t="s">
        <v>144</v>
      </c>
      <c r="G1029" s="1" t="s">
        <v>4992</v>
      </c>
      <c r="H1029" s="4">
        <v>122000000</v>
      </c>
      <c r="I1029" s="4">
        <v>0</v>
      </c>
      <c r="J1029" s="4">
        <f t="shared" si="45"/>
        <v>122000000</v>
      </c>
      <c r="K1029" s="2">
        <v>440</v>
      </c>
      <c r="L1029" s="2">
        <v>49</v>
      </c>
      <c r="M1029" s="1" t="s">
        <v>4421</v>
      </c>
      <c r="N1029" s="1" t="s">
        <v>4767</v>
      </c>
      <c r="O1029" s="1" t="s">
        <v>4388</v>
      </c>
      <c r="P1029" s="1" t="s">
        <v>4389</v>
      </c>
      <c r="Q1029" s="1" t="s">
        <v>4390</v>
      </c>
      <c r="R1029" s="1" t="s">
        <v>4391</v>
      </c>
      <c r="S1029" s="1" t="s">
        <v>4861</v>
      </c>
      <c r="T1029" s="1" t="s">
        <v>4862</v>
      </c>
      <c r="U1029" s="1" t="s">
        <v>4424</v>
      </c>
      <c r="V1029" s="1" t="s">
        <v>4421</v>
      </c>
      <c r="W1029" s="1" t="s">
        <v>2</v>
      </c>
      <c r="X1029" s="1" t="s">
        <v>4768</v>
      </c>
      <c r="Y1029" s="1" t="s">
        <v>4767</v>
      </c>
    </row>
    <row r="1030" spans="1:25" hidden="1" x14ac:dyDescent="0.2">
      <c r="A1030" s="2">
        <v>176562</v>
      </c>
      <c r="B1030" s="2">
        <v>1657</v>
      </c>
      <c r="C1030" s="2">
        <v>1814</v>
      </c>
      <c r="D1030" s="34" t="s">
        <v>5196</v>
      </c>
      <c r="E1030" s="26"/>
      <c r="F1030" s="1" t="s">
        <v>144</v>
      </c>
      <c r="G1030" s="1" t="s">
        <v>4993</v>
      </c>
      <c r="H1030" s="4">
        <v>35000000</v>
      </c>
      <c r="I1030" s="4">
        <v>0</v>
      </c>
      <c r="J1030" s="4">
        <f t="shared" si="45"/>
        <v>35000000</v>
      </c>
      <c r="K1030" s="2">
        <v>440</v>
      </c>
      <c r="L1030" s="2">
        <v>49</v>
      </c>
      <c r="M1030" s="1" t="s">
        <v>4421</v>
      </c>
      <c r="N1030" s="1" t="s">
        <v>4767</v>
      </c>
      <c r="O1030" s="1" t="s">
        <v>4388</v>
      </c>
      <c r="P1030" s="1" t="s">
        <v>4389</v>
      </c>
      <c r="Q1030" s="1" t="s">
        <v>4390</v>
      </c>
      <c r="R1030" s="1" t="s">
        <v>4391</v>
      </c>
      <c r="S1030" s="1" t="s">
        <v>4861</v>
      </c>
      <c r="T1030" s="1" t="s">
        <v>4862</v>
      </c>
      <c r="U1030" s="1" t="s">
        <v>4424</v>
      </c>
      <c r="V1030" s="1" t="s">
        <v>4421</v>
      </c>
      <c r="W1030" s="1" t="s">
        <v>2</v>
      </c>
      <c r="X1030" s="1" t="s">
        <v>4768</v>
      </c>
      <c r="Y1030" s="1" t="s">
        <v>4767</v>
      </c>
    </row>
    <row r="1031" spans="1:25" hidden="1" x14ac:dyDescent="0.2">
      <c r="A1031" s="2">
        <v>176563</v>
      </c>
      <c r="B1031" s="2">
        <v>1657</v>
      </c>
      <c r="C1031" s="2">
        <v>1814</v>
      </c>
      <c r="D1031" s="34" t="s">
        <v>5196</v>
      </c>
      <c r="E1031" s="26"/>
      <c r="F1031" s="1" t="s">
        <v>144</v>
      </c>
      <c r="G1031" s="1" t="s">
        <v>4994</v>
      </c>
      <c r="H1031" s="4">
        <v>255000000</v>
      </c>
      <c r="I1031" s="4">
        <v>0</v>
      </c>
      <c r="J1031" s="4">
        <f t="shared" si="45"/>
        <v>255000000</v>
      </c>
      <c r="K1031" s="2">
        <v>440</v>
      </c>
      <c r="L1031" s="2">
        <v>49</v>
      </c>
      <c r="M1031" s="1" t="s">
        <v>4421</v>
      </c>
      <c r="N1031" s="1" t="s">
        <v>4767</v>
      </c>
      <c r="O1031" s="1" t="s">
        <v>4388</v>
      </c>
      <c r="P1031" s="1" t="s">
        <v>4389</v>
      </c>
      <c r="Q1031" s="1" t="s">
        <v>4390</v>
      </c>
      <c r="R1031" s="1" t="s">
        <v>4391</v>
      </c>
      <c r="S1031" s="1" t="s">
        <v>4861</v>
      </c>
      <c r="T1031" s="1" t="s">
        <v>4862</v>
      </c>
      <c r="U1031" s="1" t="s">
        <v>4424</v>
      </c>
      <c r="V1031" s="1" t="s">
        <v>4421</v>
      </c>
      <c r="W1031" s="1" t="s">
        <v>2</v>
      </c>
      <c r="X1031" s="1" t="s">
        <v>4768</v>
      </c>
      <c r="Y1031" s="1" t="s">
        <v>4767</v>
      </c>
    </row>
    <row r="1032" spans="1:25" hidden="1" x14ac:dyDescent="0.2">
      <c r="A1032" s="2">
        <v>176564</v>
      </c>
      <c r="B1032" s="2">
        <v>1657</v>
      </c>
      <c r="C1032" s="2">
        <v>1814</v>
      </c>
      <c r="D1032" s="34" t="s">
        <v>5196</v>
      </c>
      <c r="E1032" s="26"/>
      <c r="F1032" s="1" t="s">
        <v>144</v>
      </c>
      <c r="G1032" s="1" t="s">
        <v>4995</v>
      </c>
      <c r="H1032" s="4">
        <v>210079000</v>
      </c>
      <c r="I1032" s="4">
        <v>0</v>
      </c>
      <c r="J1032" s="4">
        <f t="shared" si="45"/>
        <v>210079000</v>
      </c>
      <c r="K1032" s="2">
        <v>440</v>
      </c>
      <c r="L1032" s="2">
        <v>49</v>
      </c>
      <c r="M1032" s="1" t="s">
        <v>4421</v>
      </c>
      <c r="N1032" s="1" t="s">
        <v>4767</v>
      </c>
      <c r="O1032" s="1" t="s">
        <v>4388</v>
      </c>
      <c r="P1032" s="1" t="s">
        <v>4389</v>
      </c>
      <c r="Q1032" s="1" t="s">
        <v>4390</v>
      </c>
      <c r="R1032" s="1" t="s">
        <v>4391</v>
      </c>
      <c r="S1032" s="1" t="s">
        <v>4861</v>
      </c>
      <c r="T1032" s="1" t="s">
        <v>4862</v>
      </c>
      <c r="U1032" s="1" t="s">
        <v>4424</v>
      </c>
      <c r="V1032" s="1" t="s">
        <v>4421</v>
      </c>
      <c r="W1032" s="1" t="s">
        <v>2</v>
      </c>
      <c r="X1032" s="1" t="s">
        <v>4768</v>
      </c>
      <c r="Y1032" s="1" t="s">
        <v>4767</v>
      </c>
    </row>
    <row r="1033" spans="1:25" hidden="1" x14ac:dyDescent="0.2">
      <c r="A1033" s="2">
        <v>176565</v>
      </c>
      <c r="B1033" s="2">
        <v>1657</v>
      </c>
      <c r="C1033" s="2">
        <v>1814</v>
      </c>
      <c r="D1033" s="34" t="s">
        <v>5196</v>
      </c>
      <c r="E1033" s="26"/>
      <c r="F1033" s="1" t="s">
        <v>144</v>
      </c>
      <c r="G1033" s="1" t="s">
        <v>4996</v>
      </c>
      <c r="H1033" s="4">
        <v>73500000</v>
      </c>
      <c r="I1033" s="4">
        <v>0</v>
      </c>
      <c r="J1033" s="4">
        <f t="shared" si="45"/>
        <v>73500000</v>
      </c>
      <c r="K1033" s="2">
        <v>440</v>
      </c>
      <c r="L1033" s="2">
        <v>49</v>
      </c>
      <c r="M1033" s="1" t="s">
        <v>4421</v>
      </c>
      <c r="N1033" s="1" t="s">
        <v>4767</v>
      </c>
      <c r="O1033" s="1" t="s">
        <v>4388</v>
      </c>
      <c r="P1033" s="1" t="s">
        <v>4389</v>
      </c>
      <c r="Q1033" s="1" t="s">
        <v>4390</v>
      </c>
      <c r="R1033" s="1" t="s">
        <v>4391</v>
      </c>
      <c r="S1033" s="1" t="s">
        <v>4861</v>
      </c>
      <c r="T1033" s="1" t="s">
        <v>4862</v>
      </c>
      <c r="U1033" s="1" t="s">
        <v>4424</v>
      </c>
      <c r="V1033" s="1" t="s">
        <v>4421</v>
      </c>
      <c r="W1033" s="1" t="s">
        <v>2</v>
      </c>
      <c r="X1033" s="1" t="s">
        <v>4768</v>
      </c>
      <c r="Y1033" s="1" t="s">
        <v>4767</v>
      </c>
    </row>
    <row r="1034" spans="1:25" hidden="1" x14ac:dyDescent="0.2">
      <c r="A1034" s="2">
        <v>176566</v>
      </c>
      <c r="B1034" s="2">
        <v>1657</v>
      </c>
      <c r="C1034" s="2">
        <v>1814</v>
      </c>
      <c r="D1034" s="34" t="s">
        <v>5196</v>
      </c>
      <c r="E1034" s="26"/>
      <c r="F1034" s="1" t="s">
        <v>144</v>
      </c>
      <c r="G1034" s="1" t="s">
        <v>4997</v>
      </c>
      <c r="H1034" s="4">
        <v>70000000</v>
      </c>
      <c r="I1034" s="4">
        <v>0</v>
      </c>
      <c r="J1034" s="4">
        <f t="shared" si="45"/>
        <v>70000000</v>
      </c>
      <c r="K1034" s="2">
        <v>440</v>
      </c>
      <c r="L1034" s="2">
        <v>49</v>
      </c>
      <c r="M1034" s="1" t="s">
        <v>4421</v>
      </c>
      <c r="N1034" s="1" t="s">
        <v>4767</v>
      </c>
      <c r="O1034" s="1" t="s">
        <v>4388</v>
      </c>
      <c r="P1034" s="1" t="s">
        <v>4389</v>
      </c>
      <c r="Q1034" s="1" t="s">
        <v>4390</v>
      </c>
      <c r="R1034" s="1" t="s">
        <v>4391</v>
      </c>
      <c r="S1034" s="1" t="s">
        <v>4861</v>
      </c>
      <c r="T1034" s="1" t="s">
        <v>4862</v>
      </c>
      <c r="U1034" s="1" t="s">
        <v>4424</v>
      </c>
      <c r="V1034" s="1" t="s">
        <v>4421</v>
      </c>
      <c r="W1034" s="1" t="s">
        <v>2</v>
      </c>
      <c r="X1034" s="1" t="s">
        <v>4768</v>
      </c>
      <c r="Y1034" s="1" t="s">
        <v>4767</v>
      </c>
    </row>
    <row r="1035" spans="1:25" hidden="1" x14ac:dyDescent="0.2">
      <c r="A1035" s="2">
        <v>176567</v>
      </c>
      <c r="B1035" s="2">
        <v>1657</v>
      </c>
      <c r="C1035" s="2">
        <v>1814</v>
      </c>
      <c r="D1035" s="34" t="s">
        <v>5196</v>
      </c>
      <c r="E1035" s="26"/>
      <c r="F1035" s="1" t="s">
        <v>144</v>
      </c>
      <c r="G1035" s="1" t="s">
        <v>4998</v>
      </c>
      <c r="H1035" s="4">
        <v>127000000</v>
      </c>
      <c r="I1035" s="4">
        <v>0</v>
      </c>
      <c r="J1035" s="4">
        <f t="shared" si="45"/>
        <v>127000000</v>
      </c>
      <c r="K1035" s="2">
        <v>440</v>
      </c>
      <c r="L1035" s="2">
        <v>49</v>
      </c>
      <c r="M1035" s="1" t="s">
        <v>4421</v>
      </c>
      <c r="N1035" s="1" t="s">
        <v>4767</v>
      </c>
      <c r="O1035" s="1" t="s">
        <v>4388</v>
      </c>
      <c r="P1035" s="1" t="s">
        <v>4389</v>
      </c>
      <c r="Q1035" s="1" t="s">
        <v>4390</v>
      </c>
      <c r="R1035" s="1" t="s">
        <v>4391</v>
      </c>
      <c r="S1035" s="1" t="s">
        <v>4861</v>
      </c>
      <c r="T1035" s="1" t="s">
        <v>4862</v>
      </c>
      <c r="U1035" s="1" t="s">
        <v>4424</v>
      </c>
      <c r="V1035" s="1" t="s">
        <v>4421</v>
      </c>
      <c r="W1035" s="1" t="s">
        <v>2</v>
      </c>
      <c r="X1035" s="1" t="s">
        <v>4768</v>
      </c>
      <c r="Y1035" s="1" t="s">
        <v>4767</v>
      </c>
    </row>
    <row r="1036" spans="1:25" hidden="1" x14ac:dyDescent="0.2">
      <c r="A1036" s="2">
        <v>176568</v>
      </c>
      <c r="B1036" s="2">
        <v>1657</v>
      </c>
      <c r="C1036" s="2">
        <v>1814</v>
      </c>
      <c r="D1036" s="34" t="s">
        <v>5196</v>
      </c>
      <c r="E1036" s="26"/>
      <c r="F1036" s="1" t="s">
        <v>144</v>
      </c>
      <c r="G1036" s="1" t="s">
        <v>4999</v>
      </c>
      <c r="H1036" s="4">
        <v>84000000</v>
      </c>
      <c r="I1036" s="4">
        <v>0</v>
      </c>
      <c r="J1036" s="4">
        <f t="shared" si="45"/>
        <v>84000000</v>
      </c>
      <c r="K1036" s="2">
        <v>440</v>
      </c>
      <c r="L1036" s="2">
        <v>49</v>
      </c>
      <c r="M1036" s="1" t="s">
        <v>4421</v>
      </c>
      <c r="N1036" s="1" t="s">
        <v>4767</v>
      </c>
      <c r="O1036" s="1" t="s">
        <v>4388</v>
      </c>
      <c r="P1036" s="1" t="s">
        <v>4389</v>
      </c>
      <c r="Q1036" s="1" t="s">
        <v>4390</v>
      </c>
      <c r="R1036" s="1" t="s">
        <v>4391</v>
      </c>
      <c r="S1036" s="1" t="s">
        <v>4861</v>
      </c>
      <c r="T1036" s="1" t="s">
        <v>4862</v>
      </c>
      <c r="U1036" s="1" t="s">
        <v>4424</v>
      </c>
      <c r="V1036" s="1" t="s">
        <v>4421</v>
      </c>
      <c r="W1036" s="1" t="s">
        <v>2</v>
      </c>
      <c r="X1036" s="1" t="s">
        <v>4768</v>
      </c>
      <c r="Y1036" s="1" t="s">
        <v>4767</v>
      </c>
    </row>
    <row r="1037" spans="1:25" hidden="1" x14ac:dyDescent="0.2">
      <c r="A1037" s="42">
        <v>144818</v>
      </c>
      <c r="B1037" s="42">
        <v>1154</v>
      </c>
      <c r="C1037" s="42">
        <v>1393</v>
      </c>
      <c r="D1037" s="43" t="s">
        <v>5197</v>
      </c>
      <c r="E1037" s="42"/>
      <c r="F1037" s="44" t="s">
        <v>240</v>
      </c>
      <c r="G1037" s="44" t="s">
        <v>4045</v>
      </c>
      <c r="H1037" s="45">
        <v>69175000</v>
      </c>
      <c r="I1037" s="45">
        <v>0</v>
      </c>
      <c r="J1037" s="45">
        <f t="shared" si="45"/>
        <v>69175000</v>
      </c>
      <c r="K1037" s="2">
        <v>461</v>
      </c>
      <c r="L1037" s="2">
        <v>45</v>
      </c>
      <c r="M1037" s="1" t="s">
        <v>4414</v>
      </c>
      <c r="N1037" s="1" t="s">
        <v>4767</v>
      </c>
      <c r="O1037" s="44" t="s">
        <v>4388</v>
      </c>
      <c r="P1037" s="44" t="s">
        <v>4389</v>
      </c>
      <c r="Q1037" s="44" t="s">
        <v>4427</v>
      </c>
      <c r="R1037" s="44" t="s">
        <v>4428</v>
      </c>
      <c r="S1037" s="44" t="s">
        <v>5000</v>
      </c>
      <c r="T1037" s="44" t="s">
        <v>5001</v>
      </c>
      <c r="U1037" s="44" t="s">
        <v>4417</v>
      </c>
      <c r="V1037" s="44" t="s">
        <v>4414</v>
      </c>
      <c r="W1037" s="44" t="s">
        <v>2</v>
      </c>
      <c r="X1037" s="44" t="s">
        <v>4768</v>
      </c>
      <c r="Y1037" s="44" t="s">
        <v>4767</v>
      </c>
    </row>
    <row r="1038" spans="1:25" hidden="1" x14ac:dyDescent="0.2">
      <c r="A1038" s="42">
        <v>176394</v>
      </c>
      <c r="B1038" s="42">
        <v>1225</v>
      </c>
      <c r="C1038" s="42">
        <v>1228</v>
      </c>
      <c r="D1038" s="43" t="s">
        <v>5197</v>
      </c>
      <c r="E1038" s="43"/>
      <c r="F1038" s="44" t="s">
        <v>83</v>
      </c>
      <c r="G1038" s="44" t="s">
        <v>2805</v>
      </c>
      <c r="H1038" s="45">
        <v>28231000</v>
      </c>
      <c r="I1038" s="45">
        <v>0</v>
      </c>
      <c r="J1038" s="45">
        <f t="shared" si="45"/>
        <v>28231000</v>
      </c>
      <c r="K1038" s="2">
        <v>461</v>
      </c>
      <c r="L1038" s="2">
        <v>45</v>
      </c>
      <c r="M1038" s="1" t="s">
        <v>4414</v>
      </c>
      <c r="N1038" s="1" t="s">
        <v>4767</v>
      </c>
      <c r="O1038" s="44" t="s">
        <v>4388</v>
      </c>
      <c r="P1038" s="44" t="s">
        <v>4389</v>
      </c>
      <c r="Q1038" s="44" t="s">
        <v>4427</v>
      </c>
      <c r="R1038" s="44" t="s">
        <v>4428</v>
      </c>
      <c r="S1038" s="44" t="s">
        <v>5000</v>
      </c>
      <c r="T1038" s="44" t="s">
        <v>5001</v>
      </c>
      <c r="U1038" s="44" t="s">
        <v>4417</v>
      </c>
      <c r="V1038" s="44" t="s">
        <v>4414</v>
      </c>
      <c r="W1038" s="44" t="s">
        <v>2</v>
      </c>
      <c r="X1038" s="44" t="s">
        <v>4768</v>
      </c>
      <c r="Y1038" s="44" t="s">
        <v>4767</v>
      </c>
    </row>
    <row r="1039" spans="1:25" hidden="1" x14ac:dyDescent="0.2">
      <c r="A1039" s="42">
        <v>141653</v>
      </c>
      <c r="B1039" s="42">
        <v>1284</v>
      </c>
      <c r="C1039" s="42">
        <v>1241</v>
      </c>
      <c r="D1039" s="43" t="s">
        <v>5197</v>
      </c>
      <c r="E1039" s="43"/>
      <c r="F1039" s="44" t="s">
        <v>11</v>
      </c>
      <c r="G1039" s="44" t="s">
        <v>4377</v>
      </c>
      <c r="H1039" s="45">
        <v>73137000</v>
      </c>
      <c r="I1039" s="45">
        <v>0</v>
      </c>
      <c r="J1039" s="45">
        <f t="shared" si="45"/>
        <v>73137000</v>
      </c>
      <c r="K1039" s="2">
        <v>461</v>
      </c>
      <c r="L1039" s="2">
        <v>45</v>
      </c>
      <c r="M1039" s="1" t="s">
        <v>4414</v>
      </c>
      <c r="N1039" s="1" t="s">
        <v>4767</v>
      </c>
      <c r="O1039" s="44" t="s">
        <v>4388</v>
      </c>
      <c r="P1039" s="44" t="s">
        <v>4389</v>
      </c>
      <c r="Q1039" s="44" t="s">
        <v>4427</v>
      </c>
      <c r="R1039" s="44" t="s">
        <v>4428</v>
      </c>
      <c r="S1039" s="44" t="s">
        <v>5000</v>
      </c>
      <c r="T1039" s="44" t="s">
        <v>5001</v>
      </c>
      <c r="U1039" s="44" t="s">
        <v>4417</v>
      </c>
      <c r="V1039" s="44" t="s">
        <v>4414</v>
      </c>
      <c r="W1039" s="44" t="s">
        <v>2</v>
      </c>
      <c r="X1039" s="44" t="s">
        <v>4768</v>
      </c>
      <c r="Y1039" s="44" t="s">
        <v>4767</v>
      </c>
    </row>
    <row r="1040" spans="1:25" hidden="1" x14ac:dyDescent="0.2">
      <c r="A1040" s="42">
        <v>141669</v>
      </c>
      <c r="B1040" s="42">
        <v>1285</v>
      </c>
      <c r="C1040" s="42">
        <v>1246</v>
      </c>
      <c r="D1040" s="43" t="s">
        <v>5197</v>
      </c>
      <c r="E1040" s="43"/>
      <c r="F1040" s="44" t="s">
        <v>11</v>
      </c>
      <c r="G1040" s="44" t="s">
        <v>5002</v>
      </c>
      <c r="H1040" s="45">
        <v>10000000</v>
      </c>
      <c r="I1040" s="45">
        <v>0</v>
      </c>
      <c r="J1040" s="45">
        <f t="shared" si="45"/>
        <v>10000000</v>
      </c>
      <c r="K1040" s="2">
        <v>461</v>
      </c>
      <c r="L1040" s="2">
        <v>45</v>
      </c>
      <c r="M1040" s="1" t="s">
        <v>4414</v>
      </c>
      <c r="N1040" s="1" t="s">
        <v>4767</v>
      </c>
      <c r="O1040" s="44" t="s">
        <v>4388</v>
      </c>
      <c r="P1040" s="44" t="s">
        <v>4389</v>
      </c>
      <c r="Q1040" s="44" t="s">
        <v>4427</v>
      </c>
      <c r="R1040" s="44" t="s">
        <v>4428</v>
      </c>
      <c r="S1040" s="44" t="s">
        <v>5000</v>
      </c>
      <c r="T1040" s="44" t="s">
        <v>5001</v>
      </c>
      <c r="U1040" s="44" t="s">
        <v>4417</v>
      </c>
      <c r="V1040" s="44" t="s">
        <v>4414</v>
      </c>
      <c r="W1040" s="44" t="s">
        <v>2</v>
      </c>
      <c r="X1040" s="44" t="s">
        <v>4768</v>
      </c>
      <c r="Y1040" s="44" t="s">
        <v>4767</v>
      </c>
    </row>
    <row r="1041" spans="1:25" hidden="1" x14ac:dyDescent="0.2">
      <c r="A1041" s="42">
        <v>141670</v>
      </c>
      <c r="B1041" s="42">
        <v>1285</v>
      </c>
      <c r="C1041" s="42">
        <v>1246</v>
      </c>
      <c r="D1041" s="43" t="s">
        <v>5197</v>
      </c>
      <c r="E1041" s="43"/>
      <c r="F1041" s="44" t="s">
        <v>11</v>
      </c>
      <c r="G1041" s="44" t="s">
        <v>5003</v>
      </c>
      <c r="H1041" s="45">
        <v>106716000</v>
      </c>
      <c r="I1041" s="45">
        <v>0</v>
      </c>
      <c r="J1041" s="45">
        <f t="shared" si="45"/>
        <v>106716000</v>
      </c>
      <c r="K1041" s="2">
        <v>461</v>
      </c>
      <c r="L1041" s="2">
        <v>45</v>
      </c>
      <c r="M1041" s="1" t="s">
        <v>4414</v>
      </c>
      <c r="N1041" s="1" t="s">
        <v>4767</v>
      </c>
      <c r="O1041" s="44" t="s">
        <v>4388</v>
      </c>
      <c r="P1041" s="44" t="s">
        <v>4389</v>
      </c>
      <c r="Q1041" s="44" t="s">
        <v>4427</v>
      </c>
      <c r="R1041" s="44" t="s">
        <v>4428</v>
      </c>
      <c r="S1041" s="44" t="s">
        <v>5000</v>
      </c>
      <c r="T1041" s="44" t="s">
        <v>5001</v>
      </c>
      <c r="U1041" s="44" t="s">
        <v>4417</v>
      </c>
      <c r="V1041" s="44" t="s">
        <v>4414</v>
      </c>
      <c r="W1041" s="44" t="s">
        <v>2</v>
      </c>
      <c r="X1041" s="44" t="s">
        <v>4768</v>
      </c>
      <c r="Y1041" s="44" t="s">
        <v>4767</v>
      </c>
    </row>
    <row r="1042" spans="1:25" hidden="1" x14ac:dyDescent="0.2">
      <c r="A1042" s="42">
        <v>141671</v>
      </c>
      <c r="B1042" s="42">
        <v>1285</v>
      </c>
      <c r="C1042" s="42">
        <v>1246</v>
      </c>
      <c r="D1042" s="43" t="s">
        <v>5197</v>
      </c>
      <c r="E1042" s="43"/>
      <c r="F1042" s="44" t="s">
        <v>11</v>
      </c>
      <c r="G1042" s="44" t="s">
        <v>5004</v>
      </c>
      <c r="H1042" s="45">
        <v>91739000</v>
      </c>
      <c r="I1042" s="45">
        <v>0</v>
      </c>
      <c r="J1042" s="45">
        <f t="shared" si="45"/>
        <v>91739000</v>
      </c>
      <c r="K1042" s="2">
        <v>461</v>
      </c>
      <c r="L1042" s="2">
        <v>45</v>
      </c>
      <c r="M1042" s="1" t="s">
        <v>4414</v>
      </c>
      <c r="N1042" s="1" t="s">
        <v>4767</v>
      </c>
      <c r="O1042" s="44" t="s">
        <v>4388</v>
      </c>
      <c r="P1042" s="44" t="s">
        <v>4389</v>
      </c>
      <c r="Q1042" s="44" t="s">
        <v>4427</v>
      </c>
      <c r="R1042" s="44" t="s">
        <v>4428</v>
      </c>
      <c r="S1042" s="44" t="s">
        <v>5000</v>
      </c>
      <c r="T1042" s="44" t="s">
        <v>5001</v>
      </c>
      <c r="U1042" s="44" t="s">
        <v>4417</v>
      </c>
      <c r="V1042" s="44" t="s">
        <v>4414</v>
      </c>
      <c r="W1042" s="44" t="s">
        <v>2</v>
      </c>
      <c r="X1042" s="44" t="s">
        <v>4768</v>
      </c>
      <c r="Y1042" s="44" t="s">
        <v>4767</v>
      </c>
    </row>
    <row r="1043" spans="1:25" hidden="1" x14ac:dyDescent="0.2">
      <c r="A1043" s="42">
        <v>141672</v>
      </c>
      <c r="B1043" s="42">
        <v>1285</v>
      </c>
      <c r="C1043" s="42">
        <v>1246</v>
      </c>
      <c r="D1043" s="43" t="s">
        <v>5197</v>
      </c>
      <c r="E1043" s="43"/>
      <c r="F1043" s="44" t="s">
        <v>11</v>
      </c>
      <c r="G1043" s="44" t="s">
        <v>5005</v>
      </c>
      <c r="H1043" s="45">
        <v>6000000</v>
      </c>
      <c r="I1043" s="45">
        <v>0</v>
      </c>
      <c r="J1043" s="45">
        <f t="shared" si="45"/>
        <v>6000000</v>
      </c>
      <c r="K1043" s="2">
        <v>461</v>
      </c>
      <c r="L1043" s="2">
        <v>45</v>
      </c>
      <c r="M1043" s="1" t="s">
        <v>4414</v>
      </c>
      <c r="N1043" s="1" t="s">
        <v>4767</v>
      </c>
      <c r="O1043" s="44" t="s">
        <v>4388</v>
      </c>
      <c r="P1043" s="44" t="s">
        <v>4389</v>
      </c>
      <c r="Q1043" s="44" t="s">
        <v>4427</v>
      </c>
      <c r="R1043" s="44" t="s">
        <v>4428</v>
      </c>
      <c r="S1043" s="44" t="s">
        <v>5000</v>
      </c>
      <c r="T1043" s="44" t="s">
        <v>5001</v>
      </c>
      <c r="U1043" s="44" t="s">
        <v>4417</v>
      </c>
      <c r="V1043" s="44" t="s">
        <v>4414</v>
      </c>
      <c r="W1043" s="44" t="s">
        <v>2</v>
      </c>
      <c r="X1043" s="44" t="s">
        <v>4768</v>
      </c>
      <c r="Y1043" s="44" t="s">
        <v>4767</v>
      </c>
    </row>
    <row r="1044" spans="1:25" hidden="1" x14ac:dyDescent="0.2">
      <c r="A1044" s="42">
        <v>141673</v>
      </c>
      <c r="B1044" s="42">
        <v>1285</v>
      </c>
      <c r="C1044" s="42">
        <v>1246</v>
      </c>
      <c r="D1044" s="43" t="s">
        <v>5197</v>
      </c>
      <c r="E1044" s="43"/>
      <c r="F1044" s="44" t="s">
        <v>11</v>
      </c>
      <c r="G1044" s="44" t="s">
        <v>5006</v>
      </c>
      <c r="H1044" s="45">
        <v>28405000</v>
      </c>
      <c r="I1044" s="45">
        <v>0</v>
      </c>
      <c r="J1044" s="45">
        <f t="shared" si="45"/>
        <v>28405000</v>
      </c>
      <c r="K1044" s="2">
        <v>461</v>
      </c>
      <c r="L1044" s="2">
        <v>45</v>
      </c>
      <c r="M1044" s="1" t="s">
        <v>4414</v>
      </c>
      <c r="N1044" s="1" t="s">
        <v>4767</v>
      </c>
      <c r="O1044" s="44" t="s">
        <v>4388</v>
      </c>
      <c r="P1044" s="44" t="s">
        <v>4389</v>
      </c>
      <c r="Q1044" s="44" t="s">
        <v>4427</v>
      </c>
      <c r="R1044" s="44" t="s">
        <v>4428</v>
      </c>
      <c r="S1044" s="44" t="s">
        <v>5000</v>
      </c>
      <c r="T1044" s="44" t="s">
        <v>5001</v>
      </c>
      <c r="U1044" s="44" t="s">
        <v>4417</v>
      </c>
      <c r="V1044" s="44" t="s">
        <v>4414</v>
      </c>
      <c r="W1044" s="44" t="s">
        <v>2</v>
      </c>
      <c r="X1044" s="44" t="s">
        <v>4768</v>
      </c>
      <c r="Y1044" s="44" t="s">
        <v>4767</v>
      </c>
    </row>
    <row r="1045" spans="1:25" hidden="1" x14ac:dyDescent="0.2">
      <c r="A1045" s="42">
        <v>176306</v>
      </c>
      <c r="B1045" s="42">
        <v>1656</v>
      </c>
      <c r="C1045" s="42">
        <v>1789</v>
      </c>
      <c r="D1045" s="43" t="s">
        <v>5197</v>
      </c>
      <c r="E1045" s="42"/>
      <c r="F1045" s="44" t="s">
        <v>144</v>
      </c>
      <c r="G1045" s="44" t="s">
        <v>4737</v>
      </c>
      <c r="H1045" s="45">
        <v>71666667</v>
      </c>
      <c r="I1045" s="45">
        <v>0</v>
      </c>
      <c r="J1045" s="45">
        <f t="shared" ref="J1045:J1051" si="46">H1045-I1045</f>
        <v>71666667</v>
      </c>
      <c r="K1045" s="2">
        <v>426</v>
      </c>
      <c r="L1045" s="2">
        <v>49</v>
      </c>
      <c r="M1045" s="1" t="s">
        <v>4426</v>
      </c>
      <c r="N1045" s="1" t="s">
        <v>4387</v>
      </c>
      <c r="O1045" s="44" t="s">
        <v>4388</v>
      </c>
      <c r="P1045" s="44" t="s">
        <v>4389</v>
      </c>
      <c r="Q1045" s="44" t="s">
        <v>4390</v>
      </c>
      <c r="R1045" s="44" t="s">
        <v>4391</v>
      </c>
      <c r="S1045" s="44" t="s">
        <v>4422</v>
      </c>
      <c r="T1045" s="44" t="s">
        <v>4423</v>
      </c>
      <c r="U1045" s="44" t="s">
        <v>4431</v>
      </c>
      <c r="V1045" s="44" t="s">
        <v>4426</v>
      </c>
      <c r="W1045" s="44" t="s">
        <v>2</v>
      </c>
      <c r="X1045" s="44" t="s">
        <v>4395</v>
      </c>
      <c r="Y1045" s="44" t="s">
        <v>4387</v>
      </c>
    </row>
    <row r="1046" spans="1:25" hidden="1" x14ac:dyDescent="0.2">
      <c r="A1046" s="2">
        <v>173645</v>
      </c>
      <c r="B1046" s="2">
        <v>1525</v>
      </c>
      <c r="C1046" s="2">
        <v>1585</v>
      </c>
      <c r="D1046" s="29" t="str">
        <f>VLOOKUP(C1046,Piv.Analysis!A:AA,27,0)</f>
        <v>خرید خدمات</v>
      </c>
      <c r="E1046" s="2"/>
      <c r="F1046" s="1" t="s">
        <v>1661</v>
      </c>
      <c r="G1046" s="1" t="s">
        <v>2622</v>
      </c>
      <c r="H1046" s="4">
        <v>0</v>
      </c>
      <c r="I1046" s="4">
        <v>1093917600</v>
      </c>
      <c r="J1046" s="4">
        <f t="shared" si="46"/>
        <v>-1093917600</v>
      </c>
      <c r="K1046" s="2">
        <v>117</v>
      </c>
      <c r="L1046" s="2">
        <v>24</v>
      </c>
      <c r="M1046" s="1" t="s">
        <v>2602</v>
      </c>
      <c r="N1046" s="1" t="s">
        <v>2</v>
      </c>
      <c r="O1046" s="1" t="s">
        <v>4</v>
      </c>
      <c r="P1046" s="1" t="s">
        <v>5</v>
      </c>
      <c r="Q1046" s="1" t="s">
        <v>6</v>
      </c>
      <c r="R1046" s="1" t="s">
        <v>7</v>
      </c>
      <c r="S1046" s="1" t="s">
        <v>13</v>
      </c>
      <c r="T1046" s="1" t="s">
        <v>14</v>
      </c>
      <c r="U1046" s="1" t="s">
        <v>2603</v>
      </c>
      <c r="V1046" s="1" t="s">
        <v>2602</v>
      </c>
      <c r="W1046" s="1" t="s">
        <v>2604</v>
      </c>
      <c r="X1046" s="1" t="s">
        <v>2</v>
      </c>
      <c r="Y1046" s="1" t="s">
        <v>2</v>
      </c>
    </row>
    <row r="1047" spans="1:25" hidden="1" x14ac:dyDescent="0.2">
      <c r="A1047" s="2">
        <v>174762</v>
      </c>
      <c r="B1047" s="2">
        <v>1540</v>
      </c>
      <c r="C1047" s="2">
        <v>1674</v>
      </c>
      <c r="D1047" s="29" t="str">
        <f>VLOOKUP(C1047,Piv.Analysis!A:AA,27,0)</f>
        <v>خرید خدمات</v>
      </c>
      <c r="E1047" s="2"/>
      <c r="F1047" s="1" t="s">
        <v>135</v>
      </c>
      <c r="G1047" s="1" t="s">
        <v>143</v>
      </c>
      <c r="H1047" s="4">
        <v>0</v>
      </c>
      <c r="I1047" s="4">
        <v>185430000</v>
      </c>
      <c r="J1047" s="4">
        <f t="shared" si="46"/>
        <v>-185430000</v>
      </c>
      <c r="K1047" s="2">
        <v>117</v>
      </c>
      <c r="L1047" s="2">
        <v>24</v>
      </c>
      <c r="M1047" s="1" t="s">
        <v>137</v>
      </c>
      <c r="N1047" s="1" t="s">
        <v>2</v>
      </c>
      <c r="O1047" s="1" t="s">
        <v>4</v>
      </c>
      <c r="P1047" s="1" t="s">
        <v>5</v>
      </c>
      <c r="Q1047" s="1" t="s">
        <v>6</v>
      </c>
      <c r="R1047" s="1" t="s">
        <v>7</v>
      </c>
      <c r="S1047" s="1" t="s">
        <v>13</v>
      </c>
      <c r="T1047" s="1" t="s">
        <v>14</v>
      </c>
      <c r="U1047" s="1" t="s">
        <v>142</v>
      </c>
      <c r="V1047" s="1" t="s">
        <v>137</v>
      </c>
      <c r="W1047" s="1" t="s">
        <v>2</v>
      </c>
      <c r="X1047" s="1" t="s">
        <v>2</v>
      </c>
      <c r="Y1047" s="1" t="s">
        <v>2</v>
      </c>
    </row>
    <row r="1048" spans="1:25" hidden="1" x14ac:dyDescent="0.2">
      <c r="A1048" s="2">
        <v>174047</v>
      </c>
      <c r="B1048" s="2">
        <v>1543</v>
      </c>
      <c r="C1048" s="2">
        <v>1636</v>
      </c>
      <c r="D1048" s="29" t="str">
        <f>VLOOKUP(C1048,Piv.Analysis!A:AA,27,0)</f>
        <v>خرید خدمات</v>
      </c>
      <c r="E1048" s="2"/>
      <c r="F1048" s="1" t="s">
        <v>17</v>
      </c>
      <c r="G1048" s="1" t="s">
        <v>2888</v>
      </c>
      <c r="H1048" s="4">
        <v>0</v>
      </c>
      <c r="I1048" s="4">
        <v>21242000</v>
      </c>
      <c r="J1048" s="4">
        <f t="shared" si="46"/>
        <v>-21242000</v>
      </c>
      <c r="K1048" s="2">
        <v>117</v>
      </c>
      <c r="L1048" s="2">
        <v>24</v>
      </c>
      <c r="M1048" s="1" t="s">
        <v>2883</v>
      </c>
      <c r="N1048" s="1" t="s">
        <v>2</v>
      </c>
      <c r="O1048" s="1" t="s">
        <v>4</v>
      </c>
      <c r="P1048" s="1" t="s">
        <v>5</v>
      </c>
      <c r="Q1048" s="1" t="s">
        <v>6</v>
      </c>
      <c r="R1048" s="1" t="s">
        <v>7</v>
      </c>
      <c r="S1048" s="1" t="s">
        <v>13</v>
      </c>
      <c r="T1048" s="1" t="s">
        <v>14</v>
      </c>
      <c r="U1048" s="1" t="s">
        <v>2884</v>
      </c>
      <c r="V1048" s="1" t="s">
        <v>2883</v>
      </c>
      <c r="W1048" s="1" t="s">
        <v>2885</v>
      </c>
      <c r="X1048" s="1" t="s">
        <v>2</v>
      </c>
      <c r="Y1048" s="1" t="s">
        <v>2</v>
      </c>
    </row>
    <row r="1049" spans="1:25" hidden="1" x14ac:dyDescent="0.2">
      <c r="A1049" s="2">
        <v>174499</v>
      </c>
      <c r="B1049" s="2">
        <v>1571</v>
      </c>
      <c r="C1049" s="2">
        <v>1657</v>
      </c>
      <c r="D1049" s="29" t="str">
        <f>VLOOKUP(C1049,Piv.Analysis!A:AA,27,0)</f>
        <v>خرید خدمات</v>
      </c>
      <c r="E1049" s="2"/>
      <c r="F1049" s="1" t="s">
        <v>133</v>
      </c>
      <c r="G1049" s="1" t="s">
        <v>3155</v>
      </c>
      <c r="H1049" s="4">
        <v>0</v>
      </c>
      <c r="I1049" s="4">
        <v>3237486685</v>
      </c>
      <c r="J1049" s="4">
        <f t="shared" si="46"/>
        <v>-3237486685</v>
      </c>
      <c r="K1049" s="2">
        <v>117</v>
      </c>
      <c r="L1049" s="2">
        <v>24</v>
      </c>
      <c r="M1049" s="1" t="s">
        <v>3099</v>
      </c>
      <c r="N1049" s="1" t="s">
        <v>2</v>
      </c>
      <c r="O1049" s="1" t="s">
        <v>4</v>
      </c>
      <c r="P1049" s="1" t="s">
        <v>5</v>
      </c>
      <c r="Q1049" s="1" t="s">
        <v>6</v>
      </c>
      <c r="R1049" s="1" t="s">
        <v>7</v>
      </c>
      <c r="S1049" s="1" t="s">
        <v>13</v>
      </c>
      <c r="T1049" s="1" t="s">
        <v>14</v>
      </c>
      <c r="U1049" s="1" t="s">
        <v>3100</v>
      </c>
      <c r="V1049" s="1" t="s">
        <v>3099</v>
      </c>
      <c r="W1049" s="1" t="s">
        <v>2</v>
      </c>
      <c r="X1049" s="1" t="s">
        <v>2</v>
      </c>
      <c r="Y1049" s="1" t="s">
        <v>2</v>
      </c>
    </row>
    <row r="1050" spans="1:25" hidden="1" x14ac:dyDescent="0.2">
      <c r="A1050" s="2">
        <v>174508</v>
      </c>
      <c r="B1050" s="2">
        <v>1571</v>
      </c>
      <c r="C1050" s="2">
        <v>1657</v>
      </c>
      <c r="D1050" s="29" t="str">
        <f>VLOOKUP(C1050,Piv.Analysis!A:AA,27,0)</f>
        <v>خرید خدمات</v>
      </c>
      <c r="E1050" s="2"/>
      <c r="F1050" s="1" t="s">
        <v>133</v>
      </c>
      <c r="G1050" s="1" t="s">
        <v>3157</v>
      </c>
      <c r="H1050" s="4">
        <v>0</v>
      </c>
      <c r="I1050" s="4">
        <v>1136314122</v>
      </c>
      <c r="J1050" s="4">
        <f t="shared" si="46"/>
        <v>-1136314122</v>
      </c>
      <c r="K1050" s="2">
        <v>117</v>
      </c>
      <c r="L1050" s="2">
        <v>24</v>
      </c>
      <c r="M1050" s="1" t="s">
        <v>3099</v>
      </c>
      <c r="N1050" s="1" t="s">
        <v>2</v>
      </c>
      <c r="O1050" s="1" t="s">
        <v>4</v>
      </c>
      <c r="P1050" s="1" t="s">
        <v>5</v>
      </c>
      <c r="Q1050" s="1" t="s">
        <v>6</v>
      </c>
      <c r="R1050" s="1" t="s">
        <v>7</v>
      </c>
      <c r="S1050" s="1" t="s">
        <v>13</v>
      </c>
      <c r="T1050" s="1" t="s">
        <v>14</v>
      </c>
      <c r="U1050" s="1" t="s">
        <v>3100</v>
      </c>
      <c r="V1050" s="1" t="s">
        <v>3099</v>
      </c>
      <c r="W1050" s="1" t="s">
        <v>2</v>
      </c>
      <c r="X1050" s="1" t="s">
        <v>2</v>
      </c>
      <c r="Y1050" s="1" t="s">
        <v>2</v>
      </c>
    </row>
    <row r="1051" spans="1:25" hidden="1" x14ac:dyDescent="0.2">
      <c r="A1051" s="2">
        <v>174517</v>
      </c>
      <c r="B1051" s="2">
        <v>1571</v>
      </c>
      <c r="C1051" s="2">
        <v>1657</v>
      </c>
      <c r="D1051" s="29" t="str">
        <f>VLOOKUP(C1051,Piv.Analysis!A:AA,27,0)</f>
        <v>خرید خدمات</v>
      </c>
      <c r="E1051" s="2"/>
      <c r="F1051" s="1" t="s">
        <v>133</v>
      </c>
      <c r="G1051" s="1" t="s">
        <v>3159</v>
      </c>
      <c r="H1051" s="4">
        <v>0</v>
      </c>
      <c r="I1051" s="4">
        <v>1768346829</v>
      </c>
      <c r="J1051" s="4">
        <f t="shared" si="46"/>
        <v>-1768346829</v>
      </c>
      <c r="K1051" s="2">
        <v>117</v>
      </c>
      <c r="L1051" s="2">
        <v>24</v>
      </c>
      <c r="M1051" s="1" t="s">
        <v>3099</v>
      </c>
      <c r="N1051" s="1" t="s">
        <v>2</v>
      </c>
      <c r="O1051" s="1" t="s">
        <v>4</v>
      </c>
      <c r="P1051" s="1" t="s">
        <v>5</v>
      </c>
      <c r="Q1051" s="1" t="s">
        <v>6</v>
      </c>
      <c r="R1051" s="1" t="s">
        <v>7</v>
      </c>
      <c r="S1051" s="1" t="s">
        <v>13</v>
      </c>
      <c r="T1051" s="1" t="s">
        <v>14</v>
      </c>
      <c r="U1051" s="1" t="s">
        <v>3100</v>
      </c>
      <c r="V1051" s="1" t="s">
        <v>3099</v>
      </c>
      <c r="W1051" s="1" t="s">
        <v>2</v>
      </c>
      <c r="X1051" s="1" t="s">
        <v>2</v>
      </c>
      <c r="Y1051" s="1" t="s">
        <v>2</v>
      </c>
    </row>
    <row r="1052" spans="1:25" hidden="1" x14ac:dyDescent="0.2">
      <c r="A1052" s="2">
        <v>174526</v>
      </c>
      <c r="B1052" s="2">
        <v>1571</v>
      </c>
      <c r="C1052" s="2">
        <v>1657</v>
      </c>
      <c r="D1052" s="29" t="str">
        <f>VLOOKUP(C1052,Piv.Analysis!A:AA,27,0)</f>
        <v>خرید خدمات</v>
      </c>
      <c r="E1052" s="2"/>
      <c r="F1052" s="1" t="s">
        <v>133</v>
      </c>
      <c r="G1052" s="1" t="s">
        <v>3161</v>
      </c>
      <c r="H1052" s="4">
        <v>0</v>
      </c>
      <c r="I1052" s="4">
        <v>704313043</v>
      </c>
      <c r="J1052" s="4">
        <f t="shared" ref="J1052:J1058" si="47">H1052-I1052</f>
        <v>-704313043</v>
      </c>
      <c r="K1052" s="2">
        <v>117</v>
      </c>
      <c r="L1052" s="2">
        <v>24</v>
      </c>
      <c r="M1052" s="1" t="s">
        <v>3099</v>
      </c>
      <c r="N1052" s="1" t="s">
        <v>2</v>
      </c>
      <c r="O1052" s="1" t="s">
        <v>4</v>
      </c>
      <c r="P1052" s="1" t="s">
        <v>5</v>
      </c>
      <c r="Q1052" s="1" t="s">
        <v>6</v>
      </c>
      <c r="R1052" s="1" t="s">
        <v>7</v>
      </c>
      <c r="S1052" s="1" t="s">
        <v>13</v>
      </c>
      <c r="T1052" s="1" t="s">
        <v>14</v>
      </c>
      <c r="U1052" s="1" t="s">
        <v>3100</v>
      </c>
      <c r="V1052" s="1" t="s">
        <v>3099</v>
      </c>
      <c r="W1052" s="1" t="s">
        <v>2</v>
      </c>
      <c r="X1052" s="1" t="s">
        <v>2</v>
      </c>
      <c r="Y1052" s="1" t="s">
        <v>2</v>
      </c>
    </row>
    <row r="1053" spans="1:25" hidden="1" x14ac:dyDescent="0.2">
      <c r="A1053" s="2">
        <v>174535</v>
      </c>
      <c r="B1053" s="2">
        <v>1571</v>
      </c>
      <c r="C1053" s="2">
        <v>1657</v>
      </c>
      <c r="D1053" s="29" t="str">
        <f>VLOOKUP(C1053,Piv.Analysis!A:AA,27,0)</f>
        <v>خرید خدمات</v>
      </c>
      <c r="E1053" s="2"/>
      <c r="F1053" s="1" t="s">
        <v>133</v>
      </c>
      <c r="G1053" s="1" t="s">
        <v>3163</v>
      </c>
      <c r="H1053" s="4">
        <v>0</v>
      </c>
      <c r="I1053" s="4">
        <v>3563588666</v>
      </c>
      <c r="J1053" s="4">
        <f t="shared" si="47"/>
        <v>-3563588666</v>
      </c>
      <c r="K1053" s="2">
        <v>117</v>
      </c>
      <c r="L1053" s="2">
        <v>24</v>
      </c>
      <c r="M1053" s="1" t="s">
        <v>3099</v>
      </c>
      <c r="N1053" s="1" t="s">
        <v>2</v>
      </c>
      <c r="O1053" s="1" t="s">
        <v>4</v>
      </c>
      <c r="P1053" s="1" t="s">
        <v>5</v>
      </c>
      <c r="Q1053" s="1" t="s">
        <v>6</v>
      </c>
      <c r="R1053" s="1" t="s">
        <v>7</v>
      </c>
      <c r="S1053" s="1" t="s">
        <v>13</v>
      </c>
      <c r="T1053" s="1" t="s">
        <v>14</v>
      </c>
      <c r="U1053" s="1" t="s">
        <v>3100</v>
      </c>
      <c r="V1053" s="1" t="s">
        <v>3099</v>
      </c>
      <c r="W1053" s="1" t="s">
        <v>2</v>
      </c>
      <c r="X1053" s="1" t="s">
        <v>2</v>
      </c>
      <c r="Y1053" s="1" t="s">
        <v>2</v>
      </c>
    </row>
    <row r="1054" spans="1:25" hidden="1" x14ac:dyDescent="0.2">
      <c r="A1054" s="2">
        <v>174544</v>
      </c>
      <c r="B1054" s="2">
        <v>1571</v>
      </c>
      <c r="C1054" s="2">
        <v>1657</v>
      </c>
      <c r="D1054" s="29" t="str">
        <f>VLOOKUP(C1054,Piv.Analysis!A:AA,27,0)</f>
        <v>خرید خدمات</v>
      </c>
      <c r="E1054" s="2"/>
      <c r="F1054" s="1" t="s">
        <v>133</v>
      </c>
      <c r="G1054" s="1" t="s">
        <v>3165</v>
      </c>
      <c r="H1054" s="4">
        <v>0</v>
      </c>
      <c r="I1054" s="4">
        <v>51230000</v>
      </c>
      <c r="J1054" s="4">
        <f t="shared" si="47"/>
        <v>-51230000</v>
      </c>
      <c r="K1054" s="2">
        <v>117</v>
      </c>
      <c r="L1054" s="2">
        <v>24</v>
      </c>
      <c r="M1054" s="1" t="s">
        <v>3099</v>
      </c>
      <c r="N1054" s="1" t="s">
        <v>2</v>
      </c>
      <c r="O1054" s="1" t="s">
        <v>4</v>
      </c>
      <c r="P1054" s="1" t="s">
        <v>5</v>
      </c>
      <c r="Q1054" s="1" t="s">
        <v>6</v>
      </c>
      <c r="R1054" s="1" t="s">
        <v>7</v>
      </c>
      <c r="S1054" s="1" t="s">
        <v>13</v>
      </c>
      <c r="T1054" s="1" t="s">
        <v>14</v>
      </c>
      <c r="U1054" s="1" t="s">
        <v>3100</v>
      </c>
      <c r="V1054" s="1" t="s">
        <v>3099</v>
      </c>
      <c r="W1054" s="1" t="s">
        <v>2</v>
      </c>
      <c r="X1054" s="1" t="s">
        <v>2</v>
      </c>
      <c r="Y1054" s="1" t="s">
        <v>2</v>
      </c>
    </row>
    <row r="1055" spans="1:25" hidden="1" x14ac:dyDescent="0.2">
      <c r="A1055" s="2">
        <v>174553</v>
      </c>
      <c r="B1055" s="2">
        <v>1571</v>
      </c>
      <c r="C1055" s="2">
        <v>1657</v>
      </c>
      <c r="D1055" s="29" t="str">
        <f>VLOOKUP(C1055,Piv.Analysis!A:AA,27,0)</f>
        <v>خرید خدمات</v>
      </c>
      <c r="E1055" s="2"/>
      <c r="F1055" s="1" t="s">
        <v>133</v>
      </c>
      <c r="G1055" s="1" t="s">
        <v>3167</v>
      </c>
      <c r="H1055" s="4">
        <v>0</v>
      </c>
      <c r="I1055" s="4">
        <v>47960000</v>
      </c>
      <c r="J1055" s="4">
        <f t="shared" si="47"/>
        <v>-47960000</v>
      </c>
      <c r="K1055" s="2">
        <v>117</v>
      </c>
      <c r="L1055" s="2">
        <v>24</v>
      </c>
      <c r="M1055" s="1" t="s">
        <v>3099</v>
      </c>
      <c r="N1055" s="1" t="s">
        <v>2</v>
      </c>
      <c r="O1055" s="1" t="s">
        <v>4</v>
      </c>
      <c r="P1055" s="1" t="s">
        <v>5</v>
      </c>
      <c r="Q1055" s="1" t="s">
        <v>6</v>
      </c>
      <c r="R1055" s="1" t="s">
        <v>7</v>
      </c>
      <c r="S1055" s="1" t="s">
        <v>13</v>
      </c>
      <c r="T1055" s="1" t="s">
        <v>14</v>
      </c>
      <c r="U1055" s="1" t="s">
        <v>3100</v>
      </c>
      <c r="V1055" s="1" t="s">
        <v>3099</v>
      </c>
      <c r="W1055" s="1" t="s">
        <v>2</v>
      </c>
      <c r="X1055" s="1" t="s">
        <v>2</v>
      </c>
      <c r="Y1055" s="1" t="s">
        <v>2</v>
      </c>
    </row>
    <row r="1056" spans="1:25" hidden="1" x14ac:dyDescent="0.2">
      <c r="A1056" s="2">
        <v>174562</v>
      </c>
      <c r="B1056" s="2">
        <v>1571</v>
      </c>
      <c r="C1056" s="2">
        <v>1657</v>
      </c>
      <c r="D1056" s="29" t="str">
        <f>VLOOKUP(C1056,Piv.Analysis!A:AA,27,0)</f>
        <v>خرید خدمات</v>
      </c>
      <c r="E1056" s="2"/>
      <c r="F1056" s="1" t="s">
        <v>133</v>
      </c>
      <c r="G1056" s="1" t="s">
        <v>3169</v>
      </c>
      <c r="H1056" s="4">
        <v>0</v>
      </c>
      <c r="I1056" s="4">
        <v>50140000</v>
      </c>
      <c r="J1056" s="4">
        <f t="shared" si="47"/>
        <v>-50140000</v>
      </c>
      <c r="K1056" s="2">
        <v>117</v>
      </c>
      <c r="L1056" s="2">
        <v>24</v>
      </c>
      <c r="M1056" s="1" t="s">
        <v>3099</v>
      </c>
      <c r="N1056" s="1" t="s">
        <v>2</v>
      </c>
      <c r="O1056" s="1" t="s">
        <v>4</v>
      </c>
      <c r="P1056" s="1" t="s">
        <v>5</v>
      </c>
      <c r="Q1056" s="1" t="s">
        <v>6</v>
      </c>
      <c r="R1056" s="1" t="s">
        <v>7</v>
      </c>
      <c r="S1056" s="1" t="s">
        <v>13</v>
      </c>
      <c r="T1056" s="1" t="s">
        <v>14</v>
      </c>
      <c r="U1056" s="1" t="s">
        <v>3100</v>
      </c>
      <c r="V1056" s="1" t="s">
        <v>3099</v>
      </c>
      <c r="W1056" s="1" t="s">
        <v>2</v>
      </c>
      <c r="X1056" s="1" t="s">
        <v>2</v>
      </c>
      <c r="Y1056" s="1" t="s">
        <v>2</v>
      </c>
    </row>
    <row r="1057" spans="1:25" hidden="1" x14ac:dyDescent="0.2">
      <c r="A1057" s="2">
        <v>174571</v>
      </c>
      <c r="B1057" s="2">
        <v>1571</v>
      </c>
      <c r="C1057" s="2">
        <v>1657</v>
      </c>
      <c r="D1057" s="29" t="str">
        <f>VLOOKUP(C1057,Piv.Analysis!A:AA,27,0)</f>
        <v>خرید خدمات</v>
      </c>
      <c r="E1057" s="2"/>
      <c r="F1057" s="1" t="s">
        <v>133</v>
      </c>
      <c r="G1057" s="1" t="s">
        <v>3171</v>
      </c>
      <c r="H1057" s="4">
        <v>0</v>
      </c>
      <c r="I1057" s="4">
        <v>59950000</v>
      </c>
      <c r="J1057" s="4">
        <f t="shared" si="47"/>
        <v>-59950000</v>
      </c>
      <c r="K1057" s="2">
        <v>117</v>
      </c>
      <c r="L1057" s="2">
        <v>24</v>
      </c>
      <c r="M1057" s="1" t="s">
        <v>3099</v>
      </c>
      <c r="N1057" s="1" t="s">
        <v>2</v>
      </c>
      <c r="O1057" s="1" t="s">
        <v>4</v>
      </c>
      <c r="P1057" s="1" t="s">
        <v>5</v>
      </c>
      <c r="Q1057" s="1" t="s">
        <v>6</v>
      </c>
      <c r="R1057" s="1" t="s">
        <v>7</v>
      </c>
      <c r="S1057" s="1" t="s">
        <v>13</v>
      </c>
      <c r="T1057" s="1" t="s">
        <v>14</v>
      </c>
      <c r="U1057" s="1" t="s">
        <v>3100</v>
      </c>
      <c r="V1057" s="1" t="s">
        <v>3099</v>
      </c>
      <c r="W1057" s="1" t="s">
        <v>2</v>
      </c>
      <c r="X1057" s="1" t="s">
        <v>2</v>
      </c>
      <c r="Y1057" s="1" t="s">
        <v>2</v>
      </c>
    </row>
    <row r="1058" spans="1:25" hidden="1" x14ac:dyDescent="0.2">
      <c r="A1058" s="2">
        <v>174580</v>
      </c>
      <c r="B1058" s="2">
        <v>1571</v>
      </c>
      <c r="C1058" s="2">
        <v>1657</v>
      </c>
      <c r="D1058" s="29" t="str">
        <f>VLOOKUP(C1058,Piv.Analysis!A:AA,27,0)</f>
        <v>خرید خدمات</v>
      </c>
      <c r="E1058" s="2"/>
      <c r="F1058" s="1" t="s">
        <v>133</v>
      </c>
      <c r="G1058" s="1" t="s">
        <v>3173</v>
      </c>
      <c r="H1058" s="4">
        <v>0</v>
      </c>
      <c r="I1058" s="4">
        <v>23980000</v>
      </c>
      <c r="J1058" s="4">
        <f t="shared" si="47"/>
        <v>-23980000</v>
      </c>
      <c r="K1058" s="2">
        <v>117</v>
      </c>
      <c r="L1058" s="2">
        <v>24</v>
      </c>
      <c r="M1058" s="1" t="s">
        <v>3099</v>
      </c>
      <c r="N1058" s="1" t="s">
        <v>2</v>
      </c>
      <c r="O1058" s="1" t="s">
        <v>4</v>
      </c>
      <c r="P1058" s="1" t="s">
        <v>5</v>
      </c>
      <c r="Q1058" s="1" t="s">
        <v>6</v>
      </c>
      <c r="R1058" s="1" t="s">
        <v>7</v>
      </c>
      <c r="S1058" s="1" t="s">
        <v>13</v>
      </c>
      <c r="T1058" s="1" t="s">
        <v>14</v>
      </c>
      <c r="U1058" s="1" t="s">
        <v>3100</v>
      </c>
      <c r="V1058" s="1" t="s">
        <v>3099</v>
      </c>
      <c r="W1058" s="1" t="s">
        <v>2</v>
      </c>
      <c r="X1058" s="1" t="s">
        <v>2</v>
      </c>
      <c r="Y1058" s="1" t="s">
        <v>2</v>
      </c>
    </row>
    <row r="1059" spans="1:25" hidden="1" x14ac:dyDescent="0.2">
      <c r="A1059" s="2">
        <v>175692</v>
      </c>
      <c r="B1059" s="2">
        <v>1596</v>
      </c>
      <c r="C1059" s="2">
        <v>1730</v>
      </c>
      <c r="D1059" s="29" t="str">
        <f>VLOOKUP(C1059,Piv.Analysis!A:AA,27,0)</f>
        <v>خرید خدمات</v>
      </c>
      <c r="E1059" s="2"/>
      <c r="F1059" s="1" t="s">
        <v>1749</v>
      </c>
      <c r="G1059" s="1" t="s">
        <v>2888</v>
      </c>
      <c r="H1059" s="4">
        <v>0</v>
      </c>
      <c r="I1059" s="4">
        <v>71184000</v>
      </c>
      <c r="J1059" s="4">
        <f t="shared" ref="J1059:J1063" si="48">H1059-I1059</f>
        <v>-71184000</v>
      </c>
      <c r="K1059" s="2">
        <v>117</v>
      </c>
      <c r="L1059" s="2">
        <v>24</v>
      </c>
      <c r="M1059" s="1" t="s">
        <v>2883</v>
      </c>
      <c r="N1059" s="1" t="s">
        <v>2</v>
      </c>
      <c r="O1059" s="1" t="s">
        <v>4</v>
      </c>
      <c r="P1059" s="1" t="s">
        <v>5</v>
      </c>
      <c r="Q1059" s="1" t="s">
        <v>6</v>
      </c>
      <c r="R1059" s="1" t="s">
        <v>7</v>
      </c>
      <c r="S1059" s="1" t="s">
        <v>13</v>
      </c>
      <c r="T1059" s="1" t="s">
        <v>14</v>
      </c>
      <c r="U1059" s="1" t="s">
        <v>2884</v>
      </c>
      <c r="V1059" s="1" t="s">
        <v>2883</v>
      </c>
      <c r="W1059" s="1" t="s">
        <v>2885</v>
      </c>
      <c r="X1059" s="1" t="s">
        <v>2</v>
      </c>
      <c r="Y1059" s="1" t="s">
        <v>2</v>
      </c>
    </row>
    <row r="1060" spans="1:25" hidden="1" x14ac:dyDescent="0.2">
      <c r="A1060" s="2">
        <v>176164</v>
      </c>
      <c r="B1060" s="2">
        <v>1597</v>
      </c>
      <c r="C1060" s="2">
        <v>1776</v>
      </c>
      <c r="D1060" s="29" t="str">
        <f>VLOOKUP(C1060,Piv.Analysis!A:AA,27,0)</f>
        <v>خرید خدمات</v>
      </c>
      <c r="E1060" s="2"/>
      <c r="F1060" s="1" t="s">
        <v>1749</v>
      </c>
      <c r="G1060" s="1" t="s">
        <v>4246</v>
      </c>
      <c r="H1060" s="4">
        <v>0</v>
      </c>
      <c r="I1060" s="4">
        <v>956929560</v>
      </c>
      <c r="J1060" s="4">
        <f t="shared" si="48"/>
        <v>-956929560</v>
      </c>
      <c r="K1060" s="2">
        <v>117</v>
      </c>
      <c r="L1060" s="2">
        <v>24</v>
      </c>
      <c r="M1060" s="1" t="s">
        <v>4244</v>
      </c>
      <c r="N1060" s="1" t="s">
        <v>2</v>
      </c>
      <c r="O1060" s="1" t="s">
        <v>4</v>
      </c>
      <c r="P1060" s="1" t="s">
        <v>5</v>
      </c>
      <c r="Q1060" s="1" t="s">
        <v>6</v>
      </c>
      <c r="R1060" s="1" t="s">
        <v>7</v>
      </c>
      <c r="S1060" s="1" t="s">
        <v>13</v>
      </c>
      <c r="T1060" s="1" t="s">
        <v>14</v>
      </c>
      <c r="U1060" s="1" t="s">
        <v>4245</v>
      </c>
      <c r="V1060" s="1" t="s">
        <v>4244</v>
      </c>
      <c r="W1060" s="1" t="s">
        <v>2</v>
      </c>
      <c r="X1060" s="1" t="s">
        <v>2</v>
      </c>
      <c r="Y1060" s="1" t="s">
        <v>2</v>
      </c>
    </row>
    <row r="1061" spans="1:25" hidden="1" x14ac:dyDescent="0.2">
      <c r="A1061" s="2">
        <v>175788</v>
      </c>
      <c r="B1061" s="2">
        <v>1635</v>
      </c>
      <c r="C1061" s="2">
        <v>1744</v>
      </c>
      <c r="D1061" s="29" t="str">
        <f>VLOOKUP(C1061,Piv.Analysis!A:AA,27,0)</f>
        <v>خرید خدمات</v>
      </c>
      <c r="E1061" s="2"/>
      <c r="F1061" s="1" t="s">
        <v>723</v>
      </c>
      <c r="G1061" s="1" t="s">
        <v>2764</v>
      </c>
      <c r="H1061" s="4">
        <v>0</v>
      </c>
      <c r="I1061" s="4">
        <v>1090000000</v>
      </c>
      <c r="J1061" s="4">
        <f t="shared" si="48"/>
        <v>-1090000000</v>
      </c>
      <c r="K1061" s="2">
        <v>117</v>
      </c>
      <c r="L1061" s="2">
        <v>24</v>
      </c>
      <c r="M1061" s="1" t="s">
        <v>2761</v>
      </c>
      <c r="N1061" s="1" t="s">
        <v>2</v>
      </c>
      <c r="O1061" s="1" t="s">
        <v>4</v>
      </c>
      <c r="P1061" s="1" t="s">
        <v>5</v>
      </c>
      <c r="Q1061" s="1" t="s">
        <v>6</v>
      </c>
      <c r="R1061" s="1" t="s">
        <v>7</v>
      </c>
      <c r="S1061" s="1" t="s">
        <v>13</v>
      </c>
      <c r="T1061" s="1" t="s">
        <v>14</v>
      </c>
      <c r="U1061" s="1" t="s">
        <v>2762</v>
      </c>
      <c r="V1061" s="1" t="s">
        <v>2761</v>
      </c>
      <c r="W1061" s="1" t="s">
        <v>2763</v>
      </c>
      <c r="X1061" s="1" t="s">
        <v>2</v>
      </c>
      <c r="Y1061" s="1" t="s">
        <v>2</v>
      </c>
    </row>
    <row r="1062" spans="1:25" hidden="1" x14ac:dyDescent="0.2">
      <c r="A1062" s="2">
        <v>176092</v>
      </c>
      <c r="B1062" s="2">
        <v>1655</v>
      </c>
      <c r="C1062" s="2">
        <v>1770</v>
      </c>
      <c r="D1062" s="29" t="str">
        <f>VLOOKUP(C1062,Piv.Analysis!A:AA,27,0)</f>
        <v>خرید خدمات</v>
      </c>
      <c r="E1062" s="2"/>
      <c r="F1062" s="1" t="s">
        <v>144</v>
      </c>
      <c r="G1062" s="1" t="s">
        <v>2890</v>
      </c>
      <c r="H1062" s="4">
        <v>0</v>
      </c>
      <c r="I1062" s="4">
        <v>55613000</v>
      </c>
      <c r="J1062" s="4">
        <f t="shared" si="48"/>
        <v>-55613000</v>
      </c>
      <c r="K1062" s="2">
        <v>117</v>
      </c>
      <c r="L1062" s="2">
        <v>24</v>
      </c>
      <c r="M1062" s="1" t="s">
        <v>2883</v>
      </c>
      <c r="N1062" s="1" t="s">
        <v>2</v>
      </c>
      <c r="O1062" s="1" t="s">
        <v>4</v>
      </c>
      <c r="P1062" s="1" t="s">
        <v>5</v>
      </c>
      <c r="Q1062" s="1" t="s">
        <v>6</v>
      </c>
      <c r="R1062" s="1" t="s">
        <v>7</v>
      </c>
      <c r="S1062" s="1" t="s">
        <v>13</v>
      </c>
      <c r="T1062" s="1" t="s">
        <v>14</v>
      </c>
      <c r="U1062" s="1" t="s">
        <v>2884</v>
      </c>
      <c r="V1062" s="1" t="s">
        <v>2883</v>
      </c>
      <c r="W1062" s="1" t="s">
        <v>2885</v>
      </c>
      <c r="X1062" s="1" t="s">
        <v>2</v>
      </c>
      <c r="Y1062" s="1" t="s">
        <v>2</v>
      </c>
    </row>
    <row r="1063" spans="1:25" hidden="1" x14ac:dyDescent="0.2">
      <c r="A1063" s="2">
        <v>177950</v>
      </c>
      <c r="B1063" s="2">
        <v>1669</v>
      </c>
      <c r="C1063" s="2">
        <v>1866</v>
      </c>
      <c r="D1063" s="29" t="str">
        <f>VLOOKUP(C1063,Piv.Analysis!A:AA,27,0)</f>
        <v>خرید خدمات</v>
      </c>
      <c r="E1063" s="2"/>
      <c r="F1063" s="1" t="s">
        <v>0</v>
      </c>
      <c r="G1063" s="1" t="s">
        <v>2846</v>
      </c>
      <c r="H1063" s="4">
        <v>0</v>
      </c>
      <c r="I1063" s="4">
        <v>703701759245</v>
      </c>
      <c r="J1063" s="4">
        <f t="shared" si="48"/>
        <v>-703701759245</v>
      </c>
      <c r="K1063" s="2">
        <v>117</v>
      </c>
      <c r="L1063" s="2">
        <v>24</v>
      </c>
      <c r="M1063" s="1" t="s">
        <v>2841</v>
      </c>
      <c r="N1063" s="1" t="s">
        <v>2</v>
      </c>
      <c r="O1063" s="1" t="s">
        <v>4</v>
      </c>
      <c r="P1063" s="1" t="s">
        <v>5</v>
      </c>
      <c r="Q1063" s="1" t="s">
        <v>6</v>
      </c>
      <c r="R1063" s="1" t="s">
        <v>7</v>
      </c>
      <c r="S1063" s="1" t="s">
        <v>13</v>
      </c>
      <c r="T1063" s="1" t="s">
        <v>14</v>
      </c>
      <c r="U1063" s="1" t="s">
        <v>2842</v>
      </c>
      <c r="V1063" s="1" t="s">
        <v>2841</v>
      </c>
      <c r="W1063" s="1" t="s">
        <v>2843</v>
      </c>
      <c r="X1063" s="1" t="s">
        <v>2</v>
      </c>
      <c r="Y1063" s="1" t="s">
        <v>2</v>
      </c>
    </row>
    <row r="1064" spans="1:25" hidden="1" x14ac:dyDescent="0.2">
      <c r="A1064" s="2">
        <v>182059</v>
      </c>
      <c r="B1064" s="2">
        <v>1675</v>
      </c>
      <c r="C1064" s="2">
        <v>2018</v>
      </c>
      <c r="D1064" s="29" t="str">
        <f>VLOOKUP(C1064,Piv.Analysis!A:AA,27,0)</f>
        <v>خرید خدمات</v>
      </c>
      <c r="E1064" s="2"/>
      <c r="F1064" s="1" t="s">
        <v>0</v>
      </c>
      <c r="G1064" s="1" t="s">
        <v>2742</v>
      </c>
      <c r="H1064" s="4">
        <v>0</v>
      </c>
      <c r="I1064" s="4">
        <v>45803479</v>
      </c>
      <c r="J1064" s="4">
        <f t="shared" ref="J1064:J1077" si="49">H1064-I1064</f>
        <v>-45803479</v>
      </c>
      <c r="K1064" s="2">
        <v>117</v>
      </c>
      <c r="L1064" s="2">
        <v>24</v>
      </c>
      <c r="M1064" s="1" t="s">
        <v>2714</v>
      </c>
      <c r="N1064" s="1" t="s">
        <v>2</v>
      </c>
      <c r="O1064" s="1" t="s">
        <v>4</v>
      </c>
      <c r="P1064" s="1" t="s">
        <v>5</v>
      </c>
      <c r="Q1064" s="1" t="s">
        <v>6</v>
      </c>
      <c r="R1064" s="1" t="s">
        <v>7</v>
      </c>
      <c r="S1064" s="1" t="s">
        <v>13</v>
      </c>
      <c r="T1064" s="1" t="s">
        <v>14</v>
      </c>
      <c r="U1064" s="1" t="s">
        <v>2715</v>
      </c>
      <c r="V1064" s="1" t="s">
        <v>2714</v>
      </c>
      <c r="W1064" s="1" t="s">
        <v>2716</v>
      </c>
      <c r="X1064" s="1" t="s">
        <v>2</v>
      </c>
      <c r="Y1064" s="1" t="s">
        <v>2</v>
      </c>
    </row>
    <row r="1065" spans="1:25" hidden="1" x14ac:dyDescent="0.2">
      <c r="A1065" s="2">
        <v>181951</v>
      </c>
      <c r="B1065" s="2">
        <v>1675</v>
      </c>
      <c r="C1065" s="2">
        <v>2018</v>
      </c>
      <c r="D1065" s="29" t="str">
        <f>VLOOKUP(C1065,Piv.Analysis!A:AA,27,0)</f>
        <v>خرید خدمات</v>
      </c>
      <c r="E1065" s="2"/>
      <c r="F1065" s="1" t="s">
        <v>0</v>
      </c>
      <c r="G1065" s="1" t="s">
        <v>2635</v>
      </c>
      <c r="H1065" s="4">
        <v>0</v>
      </c>
      <c r="I1065" s="4">
        <v>2345999</v>
      </c>
      <c r="J1065" s="4">
        <f t="shared" si="49"/>
        <v>-2345999</v>
      </c>
      <c r="K1065" s="2">
        <v>117</v>
      </c>
      <c r="L1065" s="2">
        <v>24</v>
      </c>
      <c r="M1065" s="1" t="s">
        <v>2841</v>
      </c>
      <c r="N1065" s="1" t="s">
        <v>2</v>
      </c>
      <c r="O1065" s="1" t="s">
        <v>4</v>
      </c>
      <c r="P1065" s="1" t="s">
        <v>5</v>
      </c>
      <c r="Q1065" s="1" t="s">
        <v>6</v>
      </c>
      <c r="R1065" s="1" t="s">
        <v>7</v>
      </c>
      <c r="S1065" s="1" t="s">
        <v>13</v>
      </c>
      <c r="T1065" s="1" t="s">
        <v>14</v>
      </c>
      <c r="U1065" s="1" t="s">
        <v>2842</v>
      </c>
      <c r="V1065" s="1" t="s">
        <v>2841</v>
      </c>
      <c r="W1065" s="1" t="s">
        <v>2843</v>
      </c>
      <c r="X1065" s="1" t="s">
        <v>2</v>
      </c>
      <c r="Y1065" s="1" t="s">
        <v>2</v>
      </c>
    </row>
    <row r="1066" spans="1:25" hidden="1" x14ac:dyDescent="0.2">
      <c r="A1066" s="2">
        <v>181953</v>
      </c>
      <c r="B1066" s="2">
        <v>1675</v>
      </c>
      <c r="C1066" s="2">
        <v>2018</v>
      </c>
      <c r="D1066" s="29" t="str">
        <f>VLOOKUP(C1066,Piv.Analysis!A:AA,27,0)</f>
        <v>خرید خدمات</v>
      </c>
      <c r="E1066" s="2"/>
      <c r="F1066" s="1" t="s">
        <v>0</v>
      </c>
      <c r="G1066" s="1" t="s">
        <v>2636</v>
      </c>
      <c r="H1066" s="4">
        <v>0</v>
      </c>
      <c r="I1066" s="4">
        <v>220400</v>
      </c>
      <c r="J1066" s="4">
        <f t="shared" si="49"/>
        <v>-220400</v>
      </c>
      <c r="K1066" s="2">
        <v>117</v>
      </c>
      <c r="L1066" s="2">
        <v>24</v>
      </c>
      <c r="M1066" s="1" t="s">
        <v>2841</v>
      </c>
      <c r="N1066" s="1" t="s">
        <v>2</v>
      </c>
      <c r="O1066" s="1" t="s">
        <v>4</v>
      </c>
      <c r="P1066" s="1" t="s">
        <v>5</v>
      </c>
      <c r="Q1066" s="1" t="s">
        <v>6</v>
      </c>
      <c r="R1066" s="1" t="s">
        <v>7</v>
      </c>
      <c r="S1066" s="1" t="s">
        <v>13</v>
      </c>
      <c r="T1066" s="1" t="s">
        <v>14</v>
      </c>
      <c r="U1066" s="1" t="s">
        <v>2842</v>
      </c>
      <c r="V1066" s="1" t="s">
        <v>2841</v>
      </c>
      <c r="W1066" s="1" t="s">
        <v>2843</v>
      </c>
      <c r="X1066" s="1" t="s">
        <v>2</v>
      </c>
      <c r="Y1066" s="1" t="s">
        <v>2</v>
      </c>
    </row>
    <row r="1067" spans="1:25" hidden="1" x14ac:dyDescent="0.2">
      <c r="A1067" s="2">
        <v>181957</v>
      </c>
      <c r="B1067" s="2">
        <v>1675</v>
      </c>
      <c r="C1067" s="2">
        <v>2018</v>
      </c>
      <c r="D1067" s="29" t="str">
        <f>VLOOKUP(C1067,Piv.Analysis!A:AA,27,0)</f>
        <v>خرید خدمات</v>
      </c>
      <c r="E1067" s="2"/>
      <c r="F1067" s="1" t="s">
        <v>0</v>
      </c>
      <c r="G1067" s="1" t="s">
        <v>2742</v>
      </c>
      <c r="H1067" s="4">
        <v>0</v>
      </c>
      <c r="I1067" s="4">
        <v>45803479</v>
      </c>
      <c r="J1067" s="4">
        <f t="shared" si="49"/>
        <v>-45803479</v>
      </c>
      <c r="K1067" s="2">
        <v>117</v>
      </c>
      <c r="L1067" s="2">
        <v>24</v>
      </c>
      <c r="M1067" s="1" t="s">
        <v>2841</v>
      </c>
      <c r="N1067" s="1" t="s">
        <v>2</v>
      </c>
      <c r="O1067" s="1" t="s">
        <v>4</v>
      </c>
      <c r="P1067" s="1" t="s">
        <v>5</v>
      </c>
      <c r="Q1067" s="1" t="s">
        <v>6</v>
      </c>
      <c r="R1067" s="1" t="s">
        <v>7</v>
      </c>
      <c r="S1067" s="1" t="s">
        <v>13</v>
      </c>
      <c r="T1067" s="1" t="s">
        <v>14</v>
      </c>
      <c r="U1067" s="1" t="s">
        <v>2842</v>
      </c>
      <c r="V1067" s="1" t="s">
        <v>2841</v>
      </c>
      <c r="W1067" s="1" t="s">
        <v>2843</v>
      </c>
      <c r="X1067" s="1" t="s">
        <v>2</v>
      </c>
      <c r="Y1067" s="1" t="s">
        <v>2</v>
      </c>
    </row>
    <row r="1068" spans="1:25" hidden="1" x14ac:dyDescent="0.2">
      <c r="A1068" s="2">
        <v>182061</v>
      </c>
      <c r="B1068" s="2">
        <v>1675</v>
      </c>
      <c r="C1068" s="2">
        <v>2018</v>
      </c>
      <c r="D1068" s="29" t="str">
        <f>VLOOKUP(C1068,Piv.Analysis!A:AA,27,0)</f>
        <v>خرید خدمات</v>
      </c>
      <c r="E1068" s="2"/>
      <c r="F1068" s="1" t="s">
        <v>0</v>
      </c>
      <c r="G1068" s="1" t="s">
        <v>126</v>
      </c>
      <c r="H1068" s="4">
        <v>0</v>
      </c>
      <c r="I1068" s="4">
        <v>12000000</v>
      </c>
      <c r="J1068" s="4">
        <f t="shared" si="49"/>
        <v>-12000000</v>
      </c>
      <c r="K1068" s="2">
        <v>117</v>
      </c>
      <c r="L1068" s="2">
        <v>24</v>
      </c>
      <c r="M1068" s="1" t="s">
        <v>2841</v>
      </c>
      <c r="N1068" s="1" t="s">
        <v>2</v>
      </c>
      <c r="O1068" s="1" t="s">
        <v>4</v>
      </c>
      <c r="P1068" s="1" t="s">
        <v>5</v>
      </c>
      <c r="Q1068" s="1" t="s">
        <v>6</v>
      </c>
      <c r="R1068" s="1" t="s">
        <v>7</v>
      </c>
      <c r="S1068" s="1" t="s">
        <v>13</v>
      </c>
      <c r="T1068" s="1" t="s">
        <v>14</v>
      </c>
      <c r="U1068" s="1" t="s">
        <v>2842</v>
      </c>
      <c r="V1068" s="1" t="s">
        <v>2841</v>
      </c>
      <c r="W1068" s="1" t="s">
        <v>2843</v>
      </c>
      <c r="X1068" s="1" t="s">
        <v>2</v>
      </c>
      <c r="Y1068" s="1" t="s">
        <v>2</v>
      </c>
    </row>
    <row r="1069" spans="1:25" hidden="1" x14ac:dyDescent="0.2">
      <c r="A1069" s="2">
        <v>182063</v>
      </c>
      <c r="B1069" s="2">
        <v>1675</v>
      </c>
      <c r="C1069" s="2">
        <v>2018</v>
      </c>
      <c r="D1069" s="29" t="str">
        <f>VLOOKUP(C1069,Piv.Analysis!A:AA,27,0)</f>
        <v>خرید خدمات</v>
      </c>
      <c r="E1069" s="2"/>
      <c r="F1069" s="1" t="s">
        <v>0</v>
      </c>
      <c r="G1069" s="1" t="s">
        <v>127</v>
      </c>
      <c r="H1069" s="4">
        <v>0</v>
      </c>
      <c r="I1069" s="4">
        <v>2700000</v>
      </c>
      <c r="J1069" s="4">
        <f t="shared" si="49"/>
        <v>-2700000</v>
      </c>
      <c r="K1069" s="2">
        <v>117</v>
      </c>
      <c r="L1069" s="2">
        <v>24</v>
      </c>
      <c r="M1069" s="1" t="s">
        <v>2841</v>
      </c>
      <c r="N1069" s="1" t="s">
        <v>2</v>
      </c>
      <c r="O1069" s="1" t="s">
        <v>4</v>
      </c>
      <c r="P1069" s="1" t="s">
        <v>5</v>
      </c>
      <c r="Q1069" s="1" t="s">
        <v>6</v>
      </c>
      <c r="R1069" s="1" t="s">
        <v>7</v>
      </c>
      <c r="S1069" s="1" t="s">
        <v>13</v>
      </c>
      <c r="T1069" s="1" t="s">
        <v>14</v>
      </c>
      <c r="U1069" s="1" t="s">
        <v>2842</v>
      </c>
      <c r="V1069" s="1" t="s">
        <v>2841</v>
      </c>
      <c r="W1069" s="1" t="s">
        <v>2843</v>
      </c>
      <c r="X1069" s="1" t="s">
        <v>2</v>
      </c>
      <c r="Y1069" s="1" t="s">
        <v>2</v>
      </c>
    </row>
    <row r="1070" spans="1:25" hidden="1" x14ac:dyDescent="0.2">
      <c r="A1070" s="2">
        <v>181965</v>
      </c>
      <c r="B1070" s="2">
        <v>1675</v>
      </c>
      <c r="C1070" s="2">
        <v>2018</v>
      </c>
      <c r="D1070" s="29" t="str">
        <f>VLOOKUP(C1070,Piv.Analysis!A:AA,27,0)</f>
        <v>خرید خدمات</v>
      </c>
      <c r="E1070" s="2"/>
      <c r="F1070" s="1" t="s">
        <v>0</v>
      </c>
      <c r="G1070" s="1" t="s">
        <v>2849</v>
      </c>
      <c r="H1070" s="4">
        <v>0</v>
      </c>
      <c r="I1070" s="4">
        <v>89544000</v>
      </c>
      <c r="J1070" s="4">
        <f t="shared" si="49"/>
        <v>-89544000</v>
      </c>
      <c r="K1070" s="2">
        <v>117</v>
      </c>
      <c r="L1070" s="2">
        <v>24</v>
      </c>
      <c r="M1070" s="1" t="s">
        <v>2841</v>
      </c>
      <c r="N1070" s="1" t="s">
        <v>2</v>
      </c>
      <c r="O1070" s="1" t="s">
        <v>4</v>
      </c>
      <c r="P1070" s="1" t="s">
        <v>5</v>
      </c>
      <c r="Q1070" s="1" t="s">
        <v>6</v>
      </c>
      <c r="R1070" s="1" t="s">
        <v>7</v>
      </c>
      <c r="S1070" s="1" t="s">
        <v>13</v>
      </c>
      <c r="T1070" s="1" t="s">
        <v>14</v>
      </c>
      <c r="U1070" s="1" t="s">
        <v>2842</v>
      </c>
      <c r="V1070" s="1" t="s">
        <v>2841</v>
      </c>
      <c r="W1070" s="1" t="s">
        <v>2843</v>
      </c>
      <c r="X1070" s="1" t="s">
        <v>2</v>
      </c>
      <c r="Y1070" s="1" t="s">
        <v>2</v>
      </c>
    </row>
    <row r="1071" spans="1:25" hidden="1" x14ac:dyDescent="0.2">
      <c r="A1071" s="2">
        <v>182065</v>
      </c>
      <c r="B1071" s="2">
        <v>1675</v>
      </c>
      <c r="C1071" s="2">
        <v>2018</v>
      </c>
      <c r="D1071" s="29" t="str">
        <f>VLOOKUP(C1071,Piv.Analysis!A:AA,27,0)</f>
        <v>خرید خدمات</v>
      </c>
      <c r="E1071" s="2"/>
      <c r="F1071" s="1" t="s">
        <v>0</v>
      </c>
      <c r="G1071" s="1" t="s">
        <v>2850</v>
      </c>
      <c r="H1071" s="4">
        <v>0</v>
      </c>
      <c r="I1071" s="4">
        <v>95000000</v>
      </c>
      <c r="J1071" s="4">
        <f t="shared" si="49"/>
        <v>-95000000</v>
      </c>
      <c r="K1071" s="2">
        <v>117</v>
      </c>
      <c r="L1071" s="2">
        <v>24</v>
      </c>
      <c r="M1071" s="1" t="s">
        <v>2841</v>
      </c>
      <c r="N1071" s="1" t="s">
        <v>2</v>
      </c>
      <c r="O1071" s="1" t="s">
        <v>4</v>
      </c>
      <c r="P1071" s="1" t="s">
        <v>5</v>
      </c>
      <c r="Q1071" s="1" t="s">
        <v>6</v>
      </c>
      <c r="R1071" s="1" t="s">
        <v>7</v>
      </c>
      <c r="S1071" s="1" t="s">
        <v>13</v>
      </c>
      <c r="T1071" s="1" t="s">
        <v>14</v>
      </c>
      <c r="U1071" s="1" t="s">
        <v>2842</v>
      </c>
      <c r="V1071" s="1" t="s">
        <v>2841</v>
      </c>
      <c r="W1071" s="1" t="s">
        <v>2843</v>
      </c>
      <c r="X1071" s="1" t="s">
        <v>2</v>
      </c>
      <c r="Y1071" s="1" t="s">
        <v>2</v>
      </c>
    </row>
    <row r="1072" spans="1:25" hidden="1" x14ac:dyDescent="0.2">
      <c r="A1072" s="2">
        <v>181959</v>
      </c>
      <c r="B1072" s="2">
        <v>1675</v>
      </c>
      <c r="C1072" s="2">
        <v>2018</v>
      </c>
      <c r="D1072" s="29" t="str">
        <f>VLOOKUP(C1072,Piv.Analysis!A:AA,27,0)</f>
        <v>خرید خدمات</v>
      </c>
      <c r="E1072" s="2"/>
      <c r="F1072" s="1" t="s">
        <v>0</v>
      </c>
      <c r="G1072" s="1" t="s">
        <v>2851</v>
      </c>
      <c r="H1072" s="4">
        <v>0</v>
      </c>
      <c r="I1072" s="4">
        <v>70840000</v>
      </c>
      <c r="J1072" s="4">
        <f t="shared" si="49"/>
        <v>-70840000</v>
      </c>
      <c r="K1072" s="2">
        <v>117</v>
      </c>
      <c r="L1072" s="2">
        <v>24</v>
      </c>
      <c r="M1072" s="1" t="s">
        <v>2841</v>
      </c>
      <c r="N1072" s="1" t="s">
        <v>2</v>
      </c>
      <c r="O1072" s="1" t="s">
        <v>4</v>
      </c>
      <c r="P1072" s="1" t="s">
        <v>5</v>
      </c>
      <c r="Q1072" s="1" t="s">
        <v>6</v>
      </c>
      <c r="R1072" s="1" t="s">
        <v>7</v>
      </c>
      <c r="S1072" s="1" t="s">
        <v>13</v>
      </c>
      <c r="T1072" s="1" t="s">
        <v>14</v>
      </c>
      <c r="U1072" s="1" t="s">
        <v>2842</v>
      </c>
      <c r="V1072" s="1" t="s">
        <v>2841</v>
      </c>
      <c r="W1072" s="1" t="s">
        <v>2843</v>
      </c>
      <c r="X1072" s="1" t="s">
        <v>2</v>
      </c>
      <c r="Y1072" s="1" t="s">
        <v>2</v>
      </c>
    </row>
    <row r="1073" spans="1:25" hidden="1" x14ac:dyDescent="0.2">
      <c r="A1073" s="2">
        <v>181961</v>
      </c>
      <c r="B1073" s="2">
        <v>1675</v>
      </c>
      <c r="C1073" s="2">
        <v>2018</v>
      </c>
      <c r="D1073" s="29" t="str">
        <f>VLOOKUP(C1073,Piv.Analysis!A:AA,27,0)</f>
        <v>خرید خدمات</v>
      </c>
      <c r="E1073" s="2"/>
      <c r="F1073" s="1" t="s">
        <v>0</v>
      </c>
      <c r="G1073" s="1" t="s">
        <v>2852</v>
      </c>
      <c r="H1073" s="4">
        <v>0</v>
      </c>
      <c r="I1073" s="4">
        <v>10420000</v>
      </c>
      <c r="J1073" s="4">
        <f t="shared" si="49"/>
        <v>-10420000</v>
      </c>
      <c r="K1073" s="2">
        <v>117</v>
      </c>
      <c r="L1073" s="2">
        <v>24</v>
      </c>
      <c r="M1073" s="1" t="s">
        <v>2841</v>
      </c>
      <c r="N1073" s="1" t="s">
        <v>2</v>
      </c>
      <c r="O1073" s="1" t="s">
        <v>4</v>
      </c>
      <c r="P1073" s="1" t="s">
        <v>5</v>
      </c>
      <c r="Q1073" s="1" t="s">
        <v>6</v>
      </c>
      <c r="R1073" s="1" t="s">
        <v>7</v>
      </c>
      <c r="S1073" s="1" t="s">
        <v>13</v>
      </c>
      <c r="T1073" s="1" t="s">
        <v>14</v>
      </c>
      <c r="U1073" s="1" t="s">
        <v>2842</v>
      </c>
      <c r="V1073" s="1" t="s">
        <v>2841</v>
      </c>
      <c r="W1073" s="1" t="s">
        <v>2843</v>
      </c>
      <c r="X1073" s="1" t="s">
        <v>2</v>
      </c>
      <c r="Y1073" s="1" t="s">
        <v>2</v>
      </c>
    </row>
    <row r="1074" spans="1:25" hidden="1" x14ac:dyDescent="0.2">
      <c r="A1074" s="2">
        <v>182071</v>
      </c>
      <c r="B1074" s="2">
        <v>1675</v>
      </c>
      <c r="C1074" s="2">
        <v>2018</v>
      </c>
      <c r="D1074" s="29" t="str">
        <f>VLOOKUP(C1074,Piv.Analysis!A:AA,27,0)</f>
        <v>خرید خدمات</v>
      </c>
      <c r="E1074" s="2"/>
      <c r="F1074" s="1" t="s">
        <v>0</v>
      </c>
      <c r="G1074" s="1" t="s">
        <v>2853</v>
      </c>
      <c r="H1074" s="4">
        <v>0</v>
      </c>
      <c r="I1074" s="4">
        <v>5200000</v>
      </c>
      <c r="J1074" s="4">
        <f t="shared" si="49"/>
        <v>-5200000</v>
      </c>
      <c r="K1074" s="2">
        <v>117</v>
      </c>
      <c r="L1074" s="2">
        <v>24</v>
      </c>
      <c r="M1074" s="1" t="s">
        <v>2841</v>
      </c>
      <c r="N1074" s="1" t="s">
        <v>2</v>
      </c>
      <c r="O1074" s="1" t="s">
        <v>4</v>
      </c>
      <c r="P1074" s="1" t="s">
        <v>5</v>
      </c>
      <c r="Q1074" s="1" t="s">
        <v>6</v>
      </c>
      <c r="R1074" s="1" t="s">
        <v>7</v>
      </c>
      <c r="S1074" s="1" t="s">
        <v>13</v>
      </c>
      <c r="T1074" s="1" t="s">
        <v>14</v>
      </c>
      <c r="U1074" s="1" t="s">
        <v>2842</v>
      </c>
      <c r="V1074" s="1" t="s">
        <v>2841</v>
      </c>
      <c r="W1074" s="1" t="s">
        <v>2843</v>
      </c>
      <c r="X1074" s="1" t="s">
        <v>2</v>
      </c>
      <c r="Y1074" s="1" t="s">
        <v>2</v>
      </c>
    </row>
    <row r="1075" spans="1:25" hidden="1" x14ac:dyDescent="0.2">
      <c r="A1075" s="2">
        <v>182073</v>
      </c>
      <c r="B1075" s="2">
        <v>1675</v>
      </c>
      <c r="C1075" s="2">
        <v>2018</v>
      </c>
      <c r="D1075" s="29" t="str">
        <f>VLOOKUP(C1075,Piv.Analysis!A:AA,27,0)</f>
        <v>خرید خدمات</v>
      </c>
      <c r="E1075" s="2"/>
      <c r="F1075" s="1" t="s">
        <v>0</v>
      </c>
      <c r="G1075" s="1" t="s">
        <v>2854</v>
      </c>
      <c r="H1075" s="4">
        <v>0</v>
      </c>
      <c r="I1075" s="4">
        <v>1812000</v>
      </c>
      <c r="J1075" s="4">
        <f t="shared" si="49"/>
        <v>-1812000</v>
      </c>
      <c r="K1075" s="2">
        <v>117</v>
      </c>
      <c r="L1075" s="2">
        <v>24</v>
      </c>
      <c r="M1075" s="1" t="s">
        <v>2841</v>
      </c>
      <c r="N1075" s="1" t="s">
        <v>2</v>
      </c>
      <c r="O1075" s="1" t="s">
        <v>4</v>
      </c>
      <c r="P1075" s="1" t="s">
        <v>5</v>
      </c>
      <c r="Q1075" s="1" t="s">
        <v>6</v>
      </c>
      <c r="R1075" s="1" t="s">
        <v>7</v>
      </c>
      <c r="S1075" s="1" t="s">
        <v>13</v>
      </c>
      <c r="T1075" s="1" t="s">
        <v>14</v>
      </c>
      <c r="U1075" s="1" t="s">
        <v>2842</v>
      </c>
      <c r="V1075" s="1" t="s">
        <v>2841</v>
      </c>
      <c r="W1075" s="1" t="s">
        <v>2843</v>
      </c>
      <c r="X1075" s="1" t="s">
        <v>2</v>
      </c>
      <c r="Y1075" s="1" t="s">
        <v>2</v>
      </c>
    </row>
    <row r="1076" spans="1:25" hidden="1" x14ac:dyDescent="0.2">
      <c r="A1076" s="2">
        <v>182075</v>
      </c>
      <c r="B1076" s="2">
        <v>1675</v>
      </c>
      <c r="C1076" s="2">
        <v>2018</v>
      </c>
      <c r="D1076" s="29" t="str">
        <f>VLOOKUP(C1076,Piv.Analysis!A:AA,27,0)</f>
        <v>خرید خدمات</v>
      </c>
      <c r="E1076" s="2"/>
      <c r="F1076" s="1" t="s">
        <v>0</v>
      </c>
      <c r="G1076" s="1" t="s">
        <v>2855</v>
      </c>
      <c r="H1076" s="4">
        <v>0</v>
      </c>
      <c r="I1076" s="4">
        <v>38000000</v>
      </c>
      <c r="J1076" s="4">
        <f t="shared" si="49"/>
        <v>-38000000</v>
      </c>
      <c r="K1076" s="2">
        <v>117</v>
      </c>
      <c r="L1076" s="2">
        <v>24</v>
      </c>
      <c r="M1076" s="1" t="s">
        <v>2841</v>
      </c>
      <c r="N1076" s="1" t="s">
        <v>2</v>
      </c>
      <c r="O1076" s="1" t="s">
        <v>4</v>
      </c>
      <c r="P1076" s="1" t="s">
        <v>5</v>
      </c>
      <c r="Q1076" s="1" t="s">
        <v>6</v>
      </c>
      <c r="R1076" s="1" t="s">
        <v>7</v>
      </c>
      <c r="S1076" s="1" t="s">
        <v>13</v>
      </c>
      <c r="T1076" s="1" t="s">
        <v>14</v>
      </c>
      <c r="U1076" s="1" t="s">
        <v>2842</v>
      </c>
      <c r="V1076" s="1" t="s">
        <v>2841</v>
      </c>
      <c r="W1076" s="1" t="s">
        <v>2843</v>
      </c>
      <c r="X1076" s="1" t="s">
        <v>2</v>
      </c>
      <c r="Y1076" s="1" t="s">
        <v>2</v>
      </c>
    </row>
    <row r="1077" spans="1:25" hidden="1" x14ac:dyDescent="0.2">
      <c r="A1077" s="2">
        <v>182077</v>
      </c>
      <c r="B1077" s="2">
        <v>1675</v>
      </c>
      <c r="C1077" s="2">
        <v>2018</v>
      </c>
      <c r="D1077" s="29" t="str">
        <f>VLOOKUP(C1077,Piv.Analysis!A:AA,27,0)</f>
        <v>خرید خدمات</v>
      </c>
      <c r="E1077" s="2"/>
      <c r="F1077" s="1" t="s">
        <v>0</v>
      </c>
      <c r="G1077" s="1" t="s">
        <v>2856</v>
      </c>
      <c r="H1077" s="4">
        <v>0</v>
      </c>
      <c r="I1077" s="4">
        <v>19000000</v>
      </c>
      <c r="J1077" s="4">
        <f t="shared" si="49"/>
        <v>-19000000</v>
      </c>
      <c r="K1077" s="2">
        <v>117</v>
      </c>
      <c r="L1077" s="2">
        <v>24</v>
      </c>
      <c r="M1077" s="1" t="s">
        <v>2841</v>
      </c>
      <c r="N1077" s="1" t="s">
        <v>2</v>
      </c>
      <c r="O1077" s="1" t="s">
        <v>4</v>
      </c>
      <c r="P1077" s="1" t="s">
        <v>5</v>
      </c>
      <c r="Q1077" s="1" t="s">
        <v>6</v>
      </c>
      <c r="R1077" s="1" t="s">
        <v>7</v>
      </c>
      <c r="S1077" s="1" t="s">
        <v>13</v>
      </c>
      <c r="T1077" s="1" t="s">
        <v>14</v>
      </c>
      <c r="U1077" s="1" t="s">
        <v>2842</v>
      </c>
      <c r="V1077" s="1" t="s">
        <v>2841</v>
      </c>
      <c r="W1077" s="1" t="s">
        <v>2843</v>
      </c>
      <c r="X1077" s="1" t="s">
        <v>2</v>
      </c>
      <c r="Y1077" s="1" t="s">
        <v>2</v>
      </c>
    </row>
    <row r="1078" spans="1:25" hidden="1" x14ac:dyDescent="0.2">
      <c r="A1078" s="42">
        <v>184097</v>
      </c>
      <c r="B1078" s="42">
        <v>1670</v>
      </c>
      <c r="C1078" s="42">
        <v>1887</v>
      </c>
      <c r="D1078" s="43" t="s">
        <v>5197</v>
      </c>
      <c r="E1078" s="42"/>
      <c r="F1078" s="44" t="s">
        <v>0</v>
      </c>
      <c r="G1078" s="44" t="s">
        <v>5140</v>
      </c>
      <c r="H1078" s="45">
        <v>0</v>
      </c>
      <c r="I1078" s="45">
        <v>660000000</v>
      </c>
      <c r="J1078" s="45">
        <f t="shared" ref="J1078" si="50">H1078-I1078</f>
        <v>-660000000</v>
      </c>
      <c r="K1078" s="2">
        <v>284</v>
      </c>
      <c r="L1078" s="2">
        <v>48</v>
      </c>
      <c r="M1078" s="1" t="s">
        <v>4414</v>
      </c>
      <c r="N1078" s="1" t="s">
        <v>5141</v>
      </c>
      <c r="O1078" s="44" t="s">
        <v>4388</v>
      </c>
      <c r="P1078" s="44" t="s">
        <v>4389</v>
      </c>
      <c r="Q1078" s="44" t="s">
        <v>5142</v>
      </c>
      <c r="R1078" s="44" t="s">
        <v>5143</v>
      </c>
      <c r="S1078" s="44" t="s">
        <v>5144</v>
      </c>
      <c r="T1078" s="44" t="s">
        <v>5145</v>
      </c>
      <c r="U1078" s="44" t="s">
        <v>4417</v>
      </c>
      <c r="V1078" s="44" t="s">
        <v>4414</v>
      </c>
      <c r="W1078" s="44" t="s">
        <v>2</v>
      </c>
      <c r="X1078" s="44" t="s">
        <v>5146</v>
      </c>
      <c r="Y1078" s="44" t="s">
        <v>5141</v>
      </c>
    </row>
    <row r="1079" spans="1:25" hidden="1" x14ac:dyDescent="0.2">
      <c r="C1079" s="24"/>
    </row>
    <row r="1080" spans="1:25" hidden="1" x14ac:dyDescent="0.2">
      <c r="C1080" s="24"/>
    </row>
    <row r="1081" spans="1:25" x14ac:dyDescent="0.2">
      <c r="C1081" s="24"/>
    </row>
  </sheetData>
  <autoFilter ref="A2:AI1080" xr:uid="{00000000-0001-0000-0000-000000000000}">
    <filterColumn colId="2">
      <filters>
        <filter val="1410"/>
      </filters>
    </filterColumn>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B0C3C-E219-4239-AF44-6A71870F9DC8}">
  <dimension ref="A1:AA528"/>
  <sheetViews>
    <sheetView rightToLeft="1" workbookViewId="0">
      <selection activeCell="B3" sqref="B3"/>
    </sheetView>
  </sheetViews>
  <sheetFormatPr defaultRowHeight="12.75" x14ac:dyDescent="0.2"/>
  <cols>
    <col min="5" max="5" width="11" bestFit="1" customWidth="1"/>
    <col min="10" max="11" width="10.140625" bestFit="1" customWidth="1"/>
    <col min="12" max="13" width="11.85546875" bestFit="1" customWidth="1"/>
    <col min="21" max="21" width="11" bestFit="1" customWidth="1"/>
  </cols>
  <sheetData>
    <row r="1" spans="1:27" x14ac:dyDescent="0.2">
      <c r="A1" s="16"/>
      <c r="B1" s="17" t="s">
        <v>1758</v>
      </c>
      <c r="C1" s="17" t="s">
        <v>66</v>
      </c>
      <c r="D1" s="17" t="s">
        <v>3295</v>
      </c>
      <c r="E1" s="17" t="s">
        <v>158</v>
      </c>
      <c r="F1" s="17" t="s">
        <v>2567</v>
      </c>
      <c r="G1" s="17" t="s">
        <v>4106</v>
      </c>
      <c r="H1" s="17" t="s">
        <v>1679</v>
      </c>
      <c r="I1" s="17" t="s">
        <v>1698</v>
      </c>
      <c r="J1" s="17" t="s">
        <v>7</v>
      </c>
      <c r="K1" s="17" t="s">
        <v>139</v>
      </c>
      <c r="L1" s="17" t="s">
        <v>2536</v>
      </c>
      <c r="M1" s="17" t="s">
        <v>4293</v>
      </c>
      <c r="N1" s="17" t="s">
        <v>57</v>
      </c>
      <c r="O1" s="17" t="s">
        <v>2528</v>
      </c>
      <c r="P1" s="17" t="s">
        <v>1718</v>
      </c>
      <c r="Q1" s="17" t="s">
        <v>1713</v>
      </c>
      <c r="R1" s="17" t="s">
        <v>4405</v>
      </c>
      <c r="S1" s="17" t="s">
        <v>4428</v>
      </c>
      <c r="T1" s="17" t="s">
        <v>5143</v>
      </c>
      <c r="U1" s="17" t="s">
        <v>4391</v>
      </c>
      <c r="V1" s="17" t="s">
        <v>4397</v>
      </c>
      <c r="W1" s="17" t="s">
        <v>4812</v>
      </c>
      <c r="X1" s="17" t="s">
        <v>99</v>
      </c>
      <c r="Y1" s="17" t="s">
        <v>1933</v>
      </c>
      <c r="Z1" s="22" t="s">
        <v>5171</v>
      </c>
    </row>
    <row r="2" spans="1:27" ht="89.25" x14ac:dyDescent="0.2">
      <c r="A2" s="18" t="s">
        <v>5170</v>
      </c>
      <c r="B2" s="19" t="s">
        <v>1757</v>
      </c>
      <c r="C2" s="19" t="s">
        <v>65</v>
      </c>
      <c r="D2" s="19" t="s">
        <v>3294</v>
      </c>
      <c r="E2" s="19" t="s">
        <v>157</v>
      </c>
      <c r="F2" s="19" t="s">
        <v>2566</v>
      </c>
      <c r="G2" s="19" t="s">
        <v>4105</v>
      </c>
      <c r="H2" s="19" t="s">
        <v>1678</v>
      </c>
      <c r="I2" s="19" t="s">
        <v>1697</v>
      </c>
      <c r="J2" s="19" t="s">
        <v>6</v>
      </c>
      <c r="K2" s="19" t="s">
        <v>138</v>
      </c>
      <c r="L2" s="19" t="s">
        <v>2535</v>
      </c>
      <c r="M2" s="19" t="s">
        <v>4292</v>
      </c>
      <c r="N2" s="19" t="s">
        <v>56</v>
      </c>
      <c r="O2" s="19" t="s">
        <v>2527</v>
      </c>
      <c r="P2" s="19" t="s">
        <v>1717</v>
      </c>
      <c r="Q2" s="19" t="s">
        <v>1712</v>
      </c>
      <c r="R2" s="19" t="s">
        <v>4404</v>
      </c>
      <c r="S2" s="19" t="s">
        <v>4427</v>
      </c>
      <c r="T2" s="19" t="s">
        <v>5142</v>
      </c>
      <c r="U2" s="19" t="s">
        <v>4390</v>
      </c>
      <c r="V2" s="19" t="s">
        <v>4396</v>
      </c>
      <c r="W2" s="19" t="s">
        <v>4811</v>
      </c>
      <c r="X2" s="19" t="s">
        <v>98</v>
      </c>
      <c r="Y2" s="19" t="s">
        <v>1932</v>
      </c>
      <c r="Z2" s="23"/>
    </row>
    <row r="3" spans="1:27" x14ac:dyDescent="0.2">
      <c r="A3" s="11">
        <v>980</v>
      </c>
      <c r="B3" s="15">
        <v>-1085733900</v>
      </c>
      <c r="C3" s="15"/>
      <c r="D3" s="15"/>
      <c r="E3" s="15"/>
      <c r="F3" s="15"/>
      <c r="G3" s="15"/>
      <c r="H3" s="15"/>
      <c r="I3" s="15"/>
      <c r="J3" s="15"/>
      <c r="K3" s="15"/>
      <c r="L3" s="15"/>
      <c r="M3" s="15"/>
      <c r="N3" s="15"/>
      <c r="O3" s="15"/>
      <c r="P3" s="15"/>
      <c r="Q3" s="15"/>
      <c r="R3" s="15"/>
      <c r="S3" s="15"/>
      <c r="T3" s="15"/>
      <c r="U3" s="15">
        <v>1085733900</v>
      </c>
      <c r="V3" s="15"/>
      <c r="W3" s="15"/>
      <c r="X3" s="15"/>
      <c r="Y3" s="15"/>
      <c r="Z3" s="15">
        <v>0</v>
      </c>
      <c r="AA3" t="str">
        <f>VLOOKUP(A3,'[1]Piv. Analysis'!$B:$AB,27,0)</f>
        <v>تنخواه</v>
      </c>
    </row>
    <row r="4" spans="1:27" x14ac:dyDescent="0.2">
      <c r="A4" s="11">
        <v>998</v>
      </c>
      <c r="B4" s="15"/>
      <c r="C4" s="15"/>
      <c r="D4" s="15"/>
      <c r="E4" s="15"/>
      <c r="F4" s="15">
        <v>42797828274</v>
      </c>
      <c r="G4" s="15"/>
      <c r="H4" s="15"/>
      <c r="I4" s="15"/>
      <c r="J4" s="15">
        <v>-7284060274</v>
      </c>
      <c r="K4" s="15"/>
      <c r="L4" s="15">
        <v>-35513768000</v>
      </c>
      <c r="M4" s="15"/>
      <c r="N4" s="15"/>
      <c r="O4" s="15"/>
      <c r="P4" s="15"/>
      <c r="Q4" s="15"/>
      <c r="R4" s="15"/>
      <c r="S4" s="15"/>
      <c r="T4" s="15"/>
      <c r="U4" s="15"/>
      <c r="V4" s="15"/>
      <c r="W4" s="15"/>
      <c r="X4" s="15"/>
      <c r="Y4" s="15"/>
      <c r="Z4" s="15">
        <v>0</v>
      </c>
      <c r="AA4" t="str">
        <f>VLOOKUP(A4,'[1]Piv. Analysis'!$B:$AB,27,0)</f>
        <v>دریافت و پرداخت</v>
      </c>
    </row>
    <row r="5" spans="1:27" x14ac:dyDescent="0.2">
      <c r="A5" s="11">
        <v>999</v>
      </c>
      <c r="B5" s="15"/>
      <c r="C5" s="15"/>
      <c r="D5" s="15"/>
      <c r="E5" s="15"/>
      <c r="F5" s="15">
        <v>31864910000</v>
      </c>
      <c r="G5" s="15"/>
      <c r="H5" s="15"/>
      <c r="I5" s="15"/>
      <c r="J5" s="15">
        <v>-10805006716</v>
      </c>
      <c r="K5" s="15"/>
      <c r="L5" s="15">
        <v>-52726000000</v>
      </c>
      <c r="M5" s="15"/>
      <c r="N5" s="15"/>
      <c r="O5" s="15"/>
      <c r="P5" s="15"/>
      <c r="Q5" s="15"/>
      <c r="R5" s="15"/>
      <c r="S5" s="15"/>
      <c r="T5" s="15"/>
      <c r="U5" s="15">
        <v>31666096716</v>
      </c>
      <c r="V5" s="15"/>
      <c r="W5" s="15"/>
      <c r="X5" s="15"/>
      <c r="Y5" s="15"/>
      <c r="Z5" s="15">
        <v>0</v>
      </c>
      <c r="AA5" t="str">
        <f>VLOOKUP(A5,'[1]Piv. Analysis'!$B:$AB,27,0)</f>
        <v>خرید خدمات</v>
      </c>
    </row>
    <row r="6" spans="1:27" x14ac:dyDescent="0.2">
      <c r="A6" s="11">
        <v>1003</v>
      </c>
      <c r="B6" s="15"/>
      <c r="C6" s="15"/>
      <c r="D6" s="15"/>
      <c r="E6" s="15"/>
      <c r="F6" s="15">
        <v>0</v>
      </c>
      <c r="G6" s="15"/>
      <c r="H6" s="15"/>
      <c r="I6" s="15"/>
      <c r="J6" s="15">
        <v>-917802422</v>
      </c>
      <c r="K6" s="15"/>
      <c r="L6" s="15"/>
      <c r="M6" s="15"/>
      <c r="N6" s="15"/>
      <c r="O6" s="15"/>
      <c r="P6" s="15"/>
      <c r="Q6" s="15"/>
      <c r="R6" s="15"/>
      <c r="S6" s="15"/>
      <c r="T6" s="15"/>
      <c r="U6" s="15">
        <v>917802422</v>
      </c>
      <c r="V6" s="15"/>
      <c r="W6" s="15"/>
      <c r="X6" s="15"/>
      <c r="Y6" s="15"/>
      <c r="Z6" s="15">
        <v>0</v>
      </c>
      <c r="AA6" t="str">
        <f>VLOOKUP(A6,'[1]Piv. Analysis'!$B:$AB,27,0)</f>
        <v>خرید خدمات</v>
      </c>
    </row>
    <row r="7" spans="1:27" x14ac:dyDescent="0.2">
      <c r="A7" s="11">
        <v>1004</v>
      </c>
      <c r="B7" s="15"/>
      <c r="C7" s="15"/>
      <c r="D7" s="15"/>
      <c r="E7" s="15"/>
      <c r="F7" s="15">
        <v>0</v>
      </c>
      <c r="G7" s="15"/>
      <c r="H7" s="15"/>
      <c r="I7" s="15"/>
      <c r="J7" s="15">
        <v>-56089460</v>
      </c>
      <c r="K7" s="15"/>
      <c r="L7" s="15"/>
      <c r="M7" s="15"/>
      <c r="N7" s="15"/>
      <c r="O7" s="15"/>
      <c r="P7" s="15"/>
      <c r="Q7" s="15"/>
      <c r="R7" s="15"/>
      <c r="S7" s="15"/>
      <c r="T7" s="15"/>
      <c r="U7" s="15">
        <v>56089460</v>
      </c>
      <c r="V7" s="15"/>
      <c r="W7" s="15"/>
      <c r="X7" s="15"/>
      <c r="Y7" s="15"/>
      <c r="Z7" s="15">
        <v>0</v>
      </c>
      <c r="AA7" t="str">
        <f>VLOOKUP(A7,'[1]Piv. Analysis'!$B:$AB,27,0)</f>
        <v>خرید خدمات</v>
      </c>
    </row>
    <row r="8" spans="1:27" x14ac:dyDescent="0.2">
      <c r="A8" s="11">
        <v>1006</v>
      </c>
      <c r="B8" s="15"/>
      <c r="C8" s="15"/>
      <c r="D8" s="15"/>
      <c r="E8" s="15">
        <v>3624455000</v>
      </c>
      <c r="F8" s="15"/>
      <c r="G8" s="15"/>
      <c r="H8" s="15"/>
      <c r="I8" s="15"/>
      <c r="J8" s="15">
        <v>-3624455000</v>
      </c>
      <c r="K8" s="15"/>
      <c r="L8" s="15"/>
      <c r="M8" s="15"/>
      <c r="N8" s="15"/>
      <c r="O8" s="15"/>
      <c r="P8" s="15"/>
      <c r="Q8" s="15"/>
      <c r="R8" s="15"/>
      <c r="S8" s="15"/>
      <c r="T8" s="15"/>
      <c r="U8" s="15"/>
      <c r="V8" s="15"/>
      <c r="W8" s="15"/>
      <c r="X8" s="15"/>
      <c r="Y8" s="15"/>
      <c r="Z8" s="15">
        <v>0</v>
      </c>
      <c r="AA8" t="str">
        <f>VLOOKUP(A8,'[1]Piv. Analysis'!$B:$AB,27,0)</f>
        <v>خرید انباری</v>
      </c>
    </row>
    <row r="9" spans="1:27" x14ac:dyDescent="0.2">
      <c r="A9" s="11">
        <v>1011</v>
      </c>
      <c r="B9" s="15"/>
      <c r="C9" s="15"/>
      <c r="D9" s="15"/>
      <c r="E9" s="15"/>
      <c r="F9" s="15">
        <v>-3624455000</v>
      </c>
      <c r="G9" s="15"/>
      <c r="H9" s="15"/>
      <c r="I9" s="15"/>
      <c r="J9" s="15">
        <v>3624455000</v>
      </c>
      <c r="K9" s="15"/>
      <c r="L9" s="15"/>
      <c r="M9" s="15"/>
      <c r="N9" s="15"/>
      <c r="O9" s="15"/>
      <c r="P9" s="15"/>
      <c r="Q9" s="15"/>
      <c r="R9" s="15"/>
      <c r="S9" s="15"/>
      <c r="T9" s="15"/>
      <c r="U9" s="15"/>
      <c r="V9" s="15"/>
      <c r="W9" s="15"/>
      <c r="X9" s="15"/>
      <c r="Y9" s="15"/>
      <c r="Z9" s="15">
        <v>0</v>
      </c>
      <c r="AA9" t="str">
        <f>VLOOKUP(A9,'[1]Piv. Analysis'!$B:$AB,27,0)</f>
        <v>اصلاح و انتقال</v>
      </c>
    </row>
    <row r="10" spans="1:27" x14ac:dyDescent="0.2">
      <c r="A10" s="11">
        <v>1012</v>
      </c>
      <c r="B10" s="15"/>
      <c r="C10" s="15"/>
      <c r="D10" s="15"/>
      <c r="E10" s="15">
        <v>6489509796</v>
      </c>
      <c r="F10" s="15"/>
      <c r="G10" s="15"/>
      <c r="H10" s="15"/>
      <c r="I10" s="15"/>
      <c r="J10" s="15">
        <v>-6489509796</v>
      </c>
      <c r="K10" s="15"/>
      <c r="L10" s="15"/>
      <c r="M10" s="15"/>
      <c r="N10" s="15"/>
      <c r="O10" s="15"/>
      <c r="P10" s="15"/>
      <c r="Q10" s="15"/>
      <c r="R10" s="15"/>
      <c r="S10" s="15"/>
      <c r="T10" s="15"/>
      <c r="U10" s="15"/>
      <c r="V10" s="15"/>
      <c r="W10" s="15"/>
      <c r="X10" s="15"/>
      <c r="Y10" s="15"/>
      <c r="Z10" s="15">
        <v>0</v>
      </c>
      <c r="AA10" t="str">
        <f>VLOOKUP(A10,'[1]Piv. Analysis'!$B:$AB,27,0)</f>
        <v>خرید انباری</v>
      </c>
    </row>
    <row r="11" spans="1:27" x14ac:dyDescent="0.2">
      <c r="A11" s="11">
        <v>1020</v>
      </c>
      <c r="B11" s="15">
        <v>-55058153286</v>
      </c>
      <c r="C11" s="15"/>
      <c r="D11" s="15"/>
      <c r="E11" s="15"/>
      <c r="F11" s="15"/>
      <c r="G11" s="15"/>
      <c r="H11" s="15"/>
      <c r="I11" s="15"/>
      <c r="J11" s="15">
        <v>55058153286</v>
      </c>
      <c r="K11" s="15"/>
      <c r="L11" s="15"/>
      <c r="M11" s="15"/>
      <c r="N11" s="15"/>
      <c r="O11" s="15"/>
      <c r="P11" s="15"/>
      <c r="Q11" s="15"/>
      <c r="R11" s="15"/>
      <c r="S11" s="15"/>
      <c r="T11" s="15"/>
      <c r="U11" s="15"/>
      <c r="V11" s="15"/>
      <c r="W11" s="15"/>
      <c r="X11" s="15"/>
      <c r="Y11" s="15"/>
      <c r="Z11" s="15">
        <v>0</v>
      </c>
      <c r="AA11" t="str">
        <f>VLOOKUP(A11,'[1]Piv. Analysis'!$B:$AB,27,0)</f>
        <v>دریافت و پرداخت</v>
      </c>
    </row>
    <row r="12" spans="1:27" x14ac:dyDescent="0.2">
      <c r="A12" s="11">
        <v>1021</v>
      </c>
      <c r="B12" s="15">
        <v>-3814424502</v>
      </c>
      <c r="C12" s="15"/>
      <c r="D12" s="15"/>
      <c r="E12" s="15"/>
      <c r="F12" s="15">
        <v>314358856</v>
      </c>
      <c r="G12" s="15"/>
      <c r="H12" s="15"/>
      <c r="I12" s="15"/>
      <c r="J12" s="15">
        <v>3500065646</v>
      </c>
      <c r="K12" s="15"/>
      <c r="L12" s="15"/>
      <c r="M12" s="15"/>
      <c r="N12" s="15"/>
      <c r="O12" s="15"/>
      <c r="P12" s="15"/>
      <c r="Q12" s="15"/>
      <c r="R12" s="15"/>
      <c r="S12" s="15"/>
      <c r="T12" s="15"/>
      <c r="U12" s="15"/>
      <c r="V12" s="15"/>
      <c r="W12" s="15"/>
      <c r="X12" s="15"/>
      <c r="Y12" s="15"/>
      <c r="Z12" s="15">
        <v>0</v>
      </c>
      <c r="AA12" t="str">
        <f>VLOOKUP(A12,'[1]Piv. Analysis'!$B:$AB,27,0)</f>
        <v>دریافت و پرداخت</v>
      </c>
    </row>
    <row r="13" spans="1:27" x14ac:dyDescent="0.2">
      <c r="A13" s="11">
        <v>1022</v>
      </c>
      <c r="B13" s="15">
        <v>0</v>
      </c>
      <c r="C13" s="15"/>
      <c r="D13" s="15"/>
      <c r="E13" s="15"/>
      <c r="F13" s="15"/>
      <c r="G13" s="15"/>
      <c r="H13" s="15"/>
      <c r="I13" s="15"/>
      <c r="J13" s="15"/>
      <c r="K13" s="15"/>
      <c r="L13" s="15"/>
      <c r="M13" s="15"/>
      <c r="N13" s="15"/>
      <c r="O13" s="15"/>
      <c r="P13" s="15"/>
      <c r="Q13" s="15"/>
      <c r="R13" s="15"/>
      <c r="S13" s="15"/>
      <c r="T13" s="15"/>
      <c r="U13" s="15"/>
      <c r="V13" s="15"/>
      <c r="W13" s="15"/>
      <c r="X13" s="15"/>
      <c r="Y13" s="15"/>
      <c r="Z13" s="15">
        <v>0</v>
      </c>
      <c r="AA13" t="str">
        <f>VLOOKUP(A13,'[1]Piv. Analysis'!$B:$AB,27,0)</f>
        <v>اصلاح و انتقال</v>
      </c>
    </row>
    <row r="14" spans="1:27" x14ac:dyDescent="0.2">
      <c r="A14" s="11">
        <v>1024</v>
      </c>
      <c r="B14" s="15">
        <v>-19372265509</v>
      </c>
      <c r="C14" s="15">
        <v>50000000</v>
      </c>
      <c r="D14" s="15">
        <v>62726400</v>
      </c>
      <c r="E14" s="15"/>
      <c r="F14" s="15">
        <v>5800000000</v>
      </c>
      <c r="G14" s="15"/>
      <c r="H14" s="15"/>
      <c r="I14" s="15"/>
      <c r="J14" s="15">
        <v>13459539109</v>
      </c>
      <c r="K14" s="15"/>
      <c r="L14" s="15"/>
      <c r="M14" s="15"/>
      <c r="N14" s="15"/>
      <c r="O14" s="15"/>
      <c r="P14" s="15"/>
      <c r="Q14" s="15"/>
      <c r="R14" s="15"/>
      <c r="S14" s="15"/>
      <c r="T14" s="15"/>
      <c r="U14" s="15"/>
      <c r="V14" s="15"/>
      <c r="W14" s="15"/>
      <c r="X14" s="15"/>
      <c r="Y14" s="15">
        <v>0</v>
      </c>
      <c r="Z14" s="15">
        <v>0</v>
      </c>
      <c r="AA14" t="str">
        <f>VLOOKUP(A14,'[1]Piv. Analysis'!$B:$AB,27,0)</f>
        <v>دریافت و پرداخت</v>
      </c>
    </row>
    <row r="15" spans="1:27" x14ac:dyDescent="0.2">
      <c r="A15" s="11">
        <v>1025</v>
      </c>
      <c r="B15" s="15">
        <v>-27551312484</v>
      </c>
      <c r="C15" s="15"/>
      <c r="D15" s="15"/>
      <c r="E15" s="15"/>
      <c r="F15" s="15"/>
      <c r="G15" s="15"/>
      <c r="H15" s="15"/>
      <c r="I15" s="15"/>
      <c r="J15" s="15">
        <v>27551312484</v>
      </c>
      <c r="K15" s="15"/>
      <c r="L15" s="15"/>
      <c r="M15" s="15"/>
      <c r="N15" s="15"/>
      <c r="O15" s="15"/>
      <c r="P15" s="15"/>
      <c r="Q15" s="15"/>
      <c r="R15" s="15"/>
      <c r="S15" s="15"/>
      <c r="T15" s="15"/>
      <c r="U15" s="15"/>
      <c r="V15" s="15"/>
      <c r="W15" s="15"/>
      <c r="X15" s="15"/>
      <c r="Y15" s="15"/>
      <c r="Z15" s="15">
        <v>0</v>
      </c>
      <c r="AA15" t="str">
        <f>VLOOKUP(A15,'[1]Piv. Analysis'!$B:$AB,27,0)</f>
        <v>دریافت و پرداخت</v>
      </c>
    </row>
    <row r="16" spans="1:27" x14ac:dyDescent="0.2">
      <c r="A16" s="11">
        <v>1026</v>
      </c>
      <c r="B16" s="15">
        <v>-1353552741</v>
      </c>
      <c r="C16" s="15"/>
      <c r="D16" s="15"/>
      <c r="E16" s="15"/>
      <c r="F16" s="15"/>
      <c r="G16" s="15"/>
      <c r="H16" s="15"/>
      <c r="I16" s="15"/>
      <c r="J16" s="15">
        <v>1353552741</v>
      </c>
      <c r="K16" s="15"/>
      <c r="L16" s="15"/>
      <c r="M16" s="15"/>
      <c r="N16" s="15"/>
      <c r="O16" s="15"/>
      <c r="P16" s="15"/>
      <c r="Q16" s="15"/>
      <c r="R16" s="15"/>
      <c r="S16" s="15"/>
      <c r="T16" s="15"/>
      <c r="U16" s="15"/>
      <c r="V16" s="15"/>
      <c r="W16" s="15"/>
      <c r="X16" s="15"/>
      <c r="Y16" s="15"/>
      <c r="Z16" s="15">
        <v>0</v>
      </c>
      <c r="AA16" t="str">
        <f>VLOOKUP(A16,'[1]Piv. Analysis'!$B:$AB,27,0)</f>
        <v>دریافت و پرداخت</v>
      </c>
    </row>
    <row r="17" spans="1:27" x14ac:dyDescent="0.2">
      <c r="A17" s="11">
        <v>1027</v>
      </c>
      <c r="B17" s="15">
        <v>-868000000</v>
      </c>
      <c r="C17" s="15"/>
      <c r="D17" s="15"/>
      <c r="E17" s="15"/>
      <c r="F17" s="15"/>
      <c r="G17" s="15"/>
      <c r="H17" s="15"/>
      <c r="I17" s="15"/>
      <c r="J17" s="15"/>
      <c r="K17" s="15"/>
      <c r="L17" s="15"/>
      <c r="M17" s="15"/>
      <c r="N17" s="15"/>
      <c r="O17" s="15"/>
      <c r="P17" s="15"/>
      <c r="Q17" s="15"/>
      <c r="R17" s="15"/>
      <c r="S17" s="15"/>
      <c r="T17" s="15"/>
      <c r="U17" s="15">
        <v>868000000</v>
      </c>
      <c r="V17" s="15"/>
      <c r="W17" s="15"/>
      <c r="X17" s="15"/>
      <c r="Y17" s="15"/>
      <c r="Z17" s="15">
        <v>0</v>
      </c>
      <c r="AA17" t="str">
        <f>VLOOKUP(A17,'[1]Piv. Analysis'!$B:$AB,27,0)</f>
        <v>تنخواه</v>
      </c>
    </row>
    <row r="18" spans="1:27" x14ac:dyDescent="0.2">
      <c r="A18" s="11">
        <v>1028</v>
      </c>
      <c r="B18" s="15">
        <v>-356048541</v>
      </c>
      <c r="C18" s="15"/>
      <c r="D18" s="15"/>
      <c r="E18" s="15"/>
      <c r="F18" s="15"/>
      <c r="G18" s="15"/>
      <c r="H18" s="15"/>
      <c r="I18" s="15"/>
      <c r="J18" s="15">
        <v>356048541</v>
      </c>
      <c r="K18" s="15"/>
      <c r="L18" s="15"/>
      <c r="M18" s="15"/>
      <c r="N18" s="15"/>
      <c r="O18" s="15"/>
      <c r="P18" s="15"/>
      <c r="Q18" s="15"/>
      <c r="R18" s="15"/>
      <c r="S18" s="15"/>
      <c r="T18" s="15"/>
      <c r="U18" s="15"/>
      <c r="V18" s="15"/>
      <c r="W18" s="15"/>
      <c r="X18" s="15"/>
      <c r="Y18" s="15"/>
      <c r="Z18" s="15">
        <v>0</v>
      </c>
      <c r="AA18" t="str">
        <f>VLOOKUP(A18,'[1]Piv. Analysis'!$B:$AB,27,0)</f>
        <v>دریافت و پرداخت</v>
      </c>
    </row>
    <row r="19" spans="1:27" x14ac:dyDescent="0.2">
      <c r="A19" s="11">
        <v>1038</v>
      </c>
      <c r="B19" s="15"/>
      <c r="C19" s="15"/>
      <c r="D19" s="15"/>
      <c r="E19" s="15"/>
      <c r="F19" s="15">
        <v>0</v>
      </c>
      <c r="G19" s="15"/>
      <c r="H19" s="15"/>
      <c r="I19" s="15"/>
      <c r="J19" s="15">
        <v>-125140375</v>
      </c>
      <c r="K19" s="15"/>
      <c r="L19" s="15"/>
      <c r="M19" s="15"/>
      <c r="N19" s="15"/>
      <c r="O19" s="15"/>
      <c r="P19" s="15"/>
      <c r="Q19" s="15"/>
      <c r="R19" s="15"/>
      <c r="S19" s="15"/>
      <c r="T19" s="15"/>
      <c r="U19" s="15">
        <v>125140375</v>
      </c>
      <c r="V19" s="15"/>
      <c r="W19" s="15"/>
      <c r="X19" s="15"/>
      <c r="Y19" s="15"/>
      <c r="Z19" s="15">
        <v>0</v>
      </c>
      <c r="AA19" t="str">
        <f>VLOOKUP(A19,'[1]Piv. Analysis'!$B:$AB,27,0)</f>
        <v>خرید خدمات</v>
      </c>
    </row>
    <row r="20" spans="1:27" x14ac:dyDescent="0.2">
      <c r="A20" s="11">
        <v>1043</v>
      </c>
      <c r="B20" s="15"/>
      <c r="C20" s="15"/>
      <c r="D20" s="15"/>
      <c r="E20" s="15"/>
      <c r="F20" s="15">
        <v>0</v>
      </c>
      <c r="G20" s="15"/>
      <c r="H20" s="15"/>
      <c r="I20" s="15"/>
      <c r="J20" s="15">
        <v>-72820375</v>
      </c>
      <c r="K20" s="15"/>
      <c r="L20" s="15"/>
      <c r="M20" s="15"/>
      <c r="N20" s="15"/>
      <c r="O20" s="15"/>
      <c r="P20" s="15"/>
      <c r="Q20" s="15"/>
      <c r="R20" s="15"/>
      <c r="S20" s="15"/>
      <c r="T20" s="15"/>
      <c r="U20" s="15">
        <v>72820375</v>
      </c>
      <c r="V20" s="15"/>
      <c r="W20" s="15"/>
      <c r="X20" s="15"/>
      <c r="Y20" s="15"/>
      <c r="Z20" s="15">
        <v>0</v>
      </c>
      <c r="AA20" t="str">
        <f>VLOOKUP(A20,'[1]Piv. Analysis'!$B:$AB,27,0)</f>
        <v>خرید خدمات</v>
      </c>
    </row>
    <row r="21" spans="1:27" x14ac:dyDescent="0.2">
      <c r="A21" s="11">
        <v>1044</v>
      </c>
      <c r="B21" s="15"/>
      <c r="C21" s="15"/>
      <c r="D21" s="15"/>
      <c r="E21" s="15"/>
      <c r="F21" s="15">
        <v>0</v>
      </c>
      <c r="G21" s="15"/>
      <c r="H21" s="15"/>
      <c r="I21" s="15"/>
      <c r="J21" s="15">
        <v>-371253500</v>
      </c>
      <c r="K21" s="15"/>
      <c r="L21" s="15"/>
      <c r="M21" s="15"/>
      <c r="N21" s="15"/>
      <c r="O21" s="15"/>
      <c r="P21" s="15"/>
      <c r="Q21" s="15"/>
      <c r="R21" s="15"/>
      <c r="S21" s="15"/>
      <c r="T21" s="15"/>
      <c r="U21" s="15">
        <v>371253500</v>
      </c>
      <c r="V21" s="15"/>
      <c r="W21" s="15"/>
      <c r="X21" s="15"/>
      <c r="Y21" s="15"/>
      <c r="Z21" s="15">
        <v>0</v>
      </c>
      <c r="AA21" t="str">
        <f>VLOOKUP(A21,'[1]Piv. Analysis'!$B:$AB,27,0)</f>
        <v>خرید خدمات</v>
      </c>
    </row>
    <row r="22" spans="1:27" x14ac:dyDescent="0.2">
      <c r="A22" s="11">
        <v>1045</v>
      </c>
      <c r="B22" s="15"/>
      <c r="C22" s="15"/>
      <c r="D22" s="15"/>
      <c r="E22" s="15"/>
      <c r="F22" s="15">
        <v>0</v>
      </c>
      <c r="G22" s="15"/>
      <c r="H22" s="15"/>
      <c r="I22" s="15"/>
      <c r="J22" s="15">
        <v>-73133750</v>
      </c>
      <c r="K22" s="15"/>
      <c r="L22" s="15"/>
      <c r="M22" s="15"/>
      <c r="N22" s="15"/>
      <c r="O22" s="15"/>
      <c r="P22" s="15"/>
      <c r="Q22" s="15"/>
      <c r="R22" s="15"/>
      <c r="S22" s="15"/>
      <c r="T22" s="15"/>
      <c r="U22" s="15">
        <v>73133750</v>
      </c>
      <c r="V22" s="15"/>
      <c r="W22" s="15"/>
      <c r="X22" s="15"/>
      <c r="Y22" s="15"/>
      <c r="Z22" s="15">
        <v>0</v>
      </c>
      <c r="AA22" t="str">
        <f>VLOOKUP(A22,'[1]Piv. Analysis'!$B:$AB,27,0)</f>
        <v>خرید خدمات</v>
      </c>
    </row>
    <row r="23" spans="1:27" x14ac:dyDescent="0.2">
      <c r="A23" s="11">
        <v>1048</v>
      </c>
      <c r="B23" s="15">
        <v>-805185400</v>
      </c>
      <c r="C23" s="15"/>
      <c r="D23" s="15"/>
      <c r="E23" s="15"/>
      <c r="F23" s="15"/>
      <c r="G23" s="15"/>
      <c r="H23" s="15"/>
      <c r="I23" s="15"/>
      <c r="J23" s="15"/>
      <c r="K23" s="15"/>
      <c r="L23" s="15"/>
      <c r="M23" s="15"/>
      <c r="N23" s="15"/>
      <c r="O23" s="15"/>
      <c r="P23" s="15"/>
      <c r="Q23" s="15"/>
      <c r="R23" s="15"/>
      <c r="S23" s="15"/>
      <c r="T23" s="15"/>
      <c r="U23" s="15">
        <v>805185400</v>
      </c>
      <c r="V23" s="15"/>
      <c r="W23" s="15"/>
      <c r="X23" s="15"/>
      <c r="Y23" s="15"/>
      <c r="Z23" s="15">
        <v>0</v>
      </c>
      <c r="AA23" t="str">
        <f>VLOOKUP(A23,'[1]Piv. Analysis'!$B:$AB,27,0)</f>
        <v>تنخواه</v>
      </c>
    </row>
    <row r="24" spans="1:27" x14ac:dyDescent="0.2">
      <c r="A24" s="11">
        <v>1052</v>
      </c>
      <c r="B24" s="15"/>
      <c r="C24" s="15"/>
      <c r="D24" s="15"/>
      <c r="E24" s="15"/>
      <c r="F24" s="15">
        <v>0</v>
      </c>
      <c r="G24" s="15"/>
      <c r="H24" s="15"/>
      <c r="I24" s="15"/>
      <c r="J24" s="15">
        <v>-3822468744</v>
      </c>
      <c r="K24" s="15">
        <v>-609968412</v>
      </c>
      <c r="L24" s="15"/>
      <c r="M24" s="15"/>
      <c r="N24" s="15"/>
      <c r="O24" s="15"/>
      <c r="P24" s="15"/>
      <c r="Q24" s="15"/>
      <c r="R24" s="15"/>
      <c r="S24" s="15"/>
      <c r="T24" s="15"/>
      <c r="U24" s="15">
        <v>4432437156</v>
      </c>
      <c r="V24" s="15"/>
      <c r="W24" s="15"/>
      <c r="X24" s="15"/>
      <c r="Y24" s="15"/>
      <c r="Z24" s="15">
        <v>0</v>
      </c>
      <c r="AA24" t="str">
        <f>VLOOKUP(A24,'[1]Piv. Analysis'!$B:$AB,27,0)</f>
        <v>خرید خدمات</v>
      </c>
    </row>
    <row r="25" spans="1:27" x14ac:dyDescent="0.2">
      <c r="A25" s="11">
        <v>1057</v>
      </c>
      <c r="B25" s="15">
        <v>-65643620</v>
      </c>
      <c r="C25" s="15"/>
      <c r="D25" s="15"/>
      <c r="E25" s="15"/>
      <c r="F25" s="15"/>
      <c r="G25" s="15">
        <v>9400000</v>
      </c>
      <c r="H25" s="15"/>
      <c r="I25" s="15"/>
      <c r="J25" s="15"/>
      <c r="K25" s="15"/>
      <c r="L25" s="15"/>
      <c r="M25" s="15"/>
      <c r="N25" s="15"/>
      <c r="O25" s="15"/>
      <c r="P25" s="15"/>
      <c r="Q25" s="15"/>
      <c r="R25" s="15"/>
      <c r="S25" s="15">
        <v>56243620</v>
      </c>
      <c r="T25" s="15"/>
      <c r="U25" s="15"/>
      <c r="V25" s="15"/>
      <c r="W25" s="15"/>
      <c r="X25" s="15"/>
      <c r="Y25" s="15"/>
      <c r="Z25" s="15">
        <v>0</v>
      </c>
      <c r="AA25" t="str">
        <f>VLOOKUP(A25,'[1]Piv. Analysis'!$B:$AB,27,0)</f>
        <v>تنخواه</v>
      </c>
    </row>
    <row r="26" spans="1:27" x14ac:dyDescent="0.2">
      <c r="A26" s="11">
        <v>1063</v>
      </c>
      <c r="B26" s="15"/>
      <c r="C26" s="15">
        <v>-7730118</v>
      </c>
      <c r="D26" s="15"/>
      <c r="E26" s="15"/>
      <c r="F26" s="15"/>
      <c r="G26" s="15"/>
      <c r="H26" s="15"/>
      <c r="I26" s="15"/>
      <c r="J26" s="15">
        <v>-1014995500</v>
      </c>
      <c r="K26" s="15">
        <v>-180480992</v>
      </c>
      <c r="L26" s="15"/>
      <c r="M26" s="15"/>
      <c r="N26" s="15"/>
      <c r="O26" s="15"/>
      <c r="P26" s="15"/>
      <c r="Q26" s="15"/>
      <c r="R26" s="15"/>
      <c r="S26" s="15"/>
      <c r="T26" s="15"/>
      <c r="U26" s="15">
        <v>1203206610</v>
      </c>
      <c r="V26" s="15"/>
      <c r="W26" s="15"/>
      <c r="X26" s="15"/>
      <c r="Y26" s="15"/>
      <c r="Z26" s="15">
        <v>0</v>
      </c>
      <c r="AA26" t="str">
        <f>VLOOKUP(A26,'[1]Piv. Analysis'!$B:$AB,27,0)</f>
        <v>خرید خدمات</v>
      </c>
    </row>
    <row r="27" spans="1:27" x14ac:dyDescent="0.2">
      <c r="A27" s="11">
        <v>1064</v>
      </c>
      <c r="B27" s="15"/>
      <c r="C27" s="15"/>
      <c r="D27" s="15"/>
      <c r="E27" s="15"/>
      <c r="F27" s="15"/>
      <c r="G27" s="15"/>
      <c r="H27" s="15"/>
      <c r="I27" s="15"/>
      <c r="J27" s="15">
        <v>-266000000</v>
      </c>
      <c r="K27" s="15"/>
      <c r="L27" s="15"/>
      <c r="M27" s="15"/>
      <c r="N27" s="15"/>
      <c r="O27" s="15"/>
      <c r="P27" s="15"/>
      <c r="Q27" s="15"/>
      <c r="R27" s="15"/>
      <c r="S27" s="15"/>
      <c r="T27" s="15"/>
      <c r="U27" s="15">
        <v>266000000</v>
      </c>
      <c r="V27" s="15"/>
      <c r="W27" s="15"/>
      <c r="X27" s="15"/>
      <c r="Y27" s="15"/>
      <c r="Z27" s="15">
        <v>0</v>
      </c>
      <c r="AA27" t="str">
        <f>VLOOKUP(A27,'[1]Piv. Analysis'!$B:$AB,27,0)</f>
        <v>خرید خدمات</v>
      </c>
    </row>
    <row r="28" spans="1:27" x14ac:dyDescent="0.2">
      <c r="A28" s="11">
        <v>1065</v>
      </c>
      <c r="B28" s="15"/>
      <c r="C28" s="15"/>
      <c r="D28" s="15"/>
      <c r="E28" s="15">
        <v>686250000</v>
      </c>
      <c r="F28" s="15"/>
      <c r="G28" s="15"/>
      <c r="H28" s="15"/>
      <c r="I28" s="15"/>
      <c r="J28" s="15">
        <v>-686250000</v>
      </c>
      <c r="K28" s="15"/>
      <c r="L28" s="15"/>
      <c r="M28" s="15"/>
      <c r="N28" s="15"/>
      <c r="O28" s="15"/>
      <c r="P28" s="15"/>
      <c r="Q28" s="15"/>
      <c r="R28" s="15"/>
      <c r="S28" s="15"/>
      <c r="T28" s="15"/>
      <c r="U28" s="15"/>
      <c r="V28" s="15"/>
      <c r="W28" s="15"/>
      <c r="X28" s="15"/>
      <c r="Y28" s="15"/>
      <c r="Z28" s="15">
        <v>0</v>
      </c>
      <c r="AA28" t="str">
        <f>VLOOKUP(A28,'[1]Piv. Analysis'!$B:$AB,27,0)</f>
        <v>خرید انباری</v>
      </c>
    </row>
    <row r="29" spans="1:27" x14ac:dyDescent="0.2">
      <c r="A29" s="11">
        <v>1072</v>
      </c>
      <c r="B29" s="15"/>
      <c r="C29" s="15"/>
      <c r="D29" s="15"/>
      <c r="E29" s="15">
        <v>1139050000</v>
      </c>
      <c r="F29" s="15"/>
      <c r="G29" s="15"/>
      <c r="H29" s="15"/>
      <c r="I29" s="15"/>
      <c r="J29" s="15">
        <v>-1139050000</v>
      </c>
      <c r="K29" s="15"/>
      <c r="L29" s="15"/>
      <c r="M29" s="15"/>
      <c r="N29" s="15"/>
      <c r="O29" s="15"/>
      <c r="P29" s="15"/>
      <c r="Q29" s="15"/>
      <c r="R29" s="15"/>
      <c r="S29" s="15"/>
      <c r="T29" s="15"/>
      <c r="U29" s="15"/>
      <c r="V29" s="15"/>
      <c r="W29" s="15"/>
      <c r="X29" s="15"/>
      <c r="Y29" s="15"/>
      <c r="Z29" s="15">
        <v>0</v>
      </c>
      <c r="AA29" t="str">
        <f>VLOOKUP(A29,'[1]Piv. Analysis'!$B:$AB,27,0)</f>
        <v>خرید انباری</v>
      </c>
    </row>
    <row r="30" spans="1:27" x14ac:dyDescent="0.2">
      <c r="A30" s="11">
        <v>1073</v>
      </c>
      <c r="B30" s="15"/>
      <c r="C30" s="15"/>
      <c r="D30" s="15"/>
      <c r="E30" s="15">
        <v>439488000</v>
      </c>
      <c r="F30" s="15"/>
      <c r="G30" s="15"/>
      <c r="H30" s="15"/>
      <c r="I30" s="15"/>
      <c r="J30" s="15">
        <v>-439488000</v>
      </c>
      <c r="K30" s="15"/>
      <c r="L30" s="15"/>
      <c r="M30" s="15"/>
      <c r="N30" s="15"/>
      <c r="O30" s="15"/>
      <c r="P30" s="15"/>
      <c r="Q30" s="15"/>
      <c r="R30" s="15"/>
      <c r="S30" s="15"/>
      <c r="T30" s="15"/>
      <c r="U30" s="15"/>
      <c r="V30" s="15"/>
      <c r="W30" s="15"/>
      <c r="X30" s="15"/>
      <c r="Y30" s="15"/>
      <c r="Z30" s="15">
        <v>0</v>
      </c>
      <c r="AA30" t="str">
        <f>VLOOKUP(A30,'[1]Piv. Analysis'!$B:$AB,27,0)</f>
        <v>خرید انباری</v>
      </c>
    </row>
    <row r="31" spans="1:27" x14ac:dyDescent="0.2">
      <c r="A31" s="11">
        <v>1078</v>
      </c>
      <c r="B31" s="15"/>
      <c r="C31" s="15"/>
      <c r="D31" s="15"/>
      <c r="E31" s="15">
        <v>1793616800</v>
      </c>
      <c r="F31" s="15"/>
      <c r="G31" s="15"/>
      <c r="H31" s="15"/>
      <c r="I31" s="15"/>
      <c r="J31" s="15">
        <v>-1793616800</v>
      </c>
      <c r="K31" s="15"/>
      <c r="L31" s="15"/>
      <c r="M31" s="15"/>
      <c r="N31" s="15"/>
      <c r="O31" s="15"/>
      <c r="P31" s="15"/>
      <c r="Q31" s="15"/>
      <c r="R31" s="15"/>
      <c r="S31" s="15"/>
      <c r="T31" s="15"/>
      <c r="U31" s="15"/>
      <c r="V31" s="15"/>
      <c r="W31" s="15"/>
      <c r="X31" s="15"/>
      <c r="Y31" s="15"/>
      <c r="Z31" s="15">
        <v>0</v>
      </c>
      <c r="AA31" t="str">
        <f>VLOOKUP(A31,'[1]Piv. Analysis'!$B:$AB,27,0)</f>
        <v>خرید انباری</v>
      </c>
    </row>
    <row r="32" spans="1:27" x14ac:dyDescent="0.2">
      <c r="A32" s="11">
        <v>1087</v>
      </c>
      <c r="B32" s="15">
        <v>299999980000</v>
      </c>
      <c r="C32" s="15"/>
      <c r="D32" s="15"/>
      <c r="E32" s="15"/>
      <c r="F32" s="15"/>
      <c r="G32" s="15"/>
      <c r="H32" s="15"/>
      <c r="I32" s="15"/>
      <c r="J32" s="15">
        <v>-68000000</v>
      </c>
      <c r="K32" s="15"/>
      <c r="L32" s="15">
        <v>-300000000000</v>
      </c>
      <c r="M32" s="15"/>
      <c r="N32" s="15"/>
      <c r="O32" s="15"/>
      <c r="P32" s="15"/>
      <c r="Q32" s="15"/>
      <c r="R32" s="15"/>
      <c r="S32" s="15">
        <v>68000000</v>
      </c>
      <c r="T32" s="15"/>
      <c r="U32" s="15"/>
      <c r="V32" s="15">
        <v>20000</v>
      </c>
      <c r="W32" s="15"/>
      <c r="X32" s="15"/>
      <c r="Y32" s="15"/>
      <c r="Z32" s="15">
        <v>0</v>
      </c>
      <c r="AA32" t="str">
        <f>VLOOKUP(A32,'[1]Piv. Analysis'!$B:$AB,27,0)</f>
        <v>تنخواه</v>
      </c>
    </row>
    <row r="33" spans="1:27" x14ac:dyDescent="0.2">
      <c r="A33" s="11">
        <v>1121</v>
      </c>
      <c r="B33" s="15"/>
      <c r="C33" s="15"/>
      <c r="D33" s="15">
        <v>-120000000</v>
      </c>
      <c r="E33" s="15"/>
      <c r="F33" s="15">
        <v>0</v>
      </c>
      <c r="G33" s="15"/>
      <c r="H33" s="15"/>
      <c r="I33" s="15"/>
      <c r="J33" s="15">
        <v>-1003080</v>
      </c>
      <c r="K33" s="15"/>
      <c r="L33" s="15"/>
      <c r="M33" s="15"/>
      <c r="N33" s="15"/>
      <c r="O33" s="15"/>
      <c r="P33" s="15"/>
      <c r="Q33" s="15"/>
      <c r="R33" s="15"/>
      <c r="S33" s="15"/>
      <c r="T33" s="15"/>
      <c r="U33" s="15">
        <v>121003080</v>
      </c>
      <c r="V33" s="15"/>
      <c r="W33" s="15"/>
      <c r="X33" s="15"/>
      <c r="Y33" s="15"/>
      <c r="Z33" s="15">
        <v>0</v>
      </c>
      <c r="AA33" t="str">
        <f>VLOOKUP(A33,'[1]Piv. Analysis'!$B:$AB,27,0)</f>
        <v>خرید خدمات</v>
      </c>
    </row>
    <row r="34" spans="1:27" x14ac:dyDescent="0.2">
      <c r="A34" s="11">
        <v>1135</v>
      </c>
      <c r="B34" s="15"/>
      <c r="C34" s="15"/>
      <c r="D34" s="15"/>
      <c r="E34" s="15"/>
      <c r="F34" s="15">
        <v>0</v>
      </c>
      <c r="G34" s="15"/>
      <c r="H34" s="15"/>
      <c r="I34" s="15"/>
      <c r="J34" s="15">
        <v>-70942358</v>
      </c>
      <c r="K34" s="15"/>
      <c r="L34" s="15"/>
      <c r="M34" s="15"/>
      <c r="N34" s="15"/>
      <c r="O34" s="15"/>
      <c r="P34" s="15"/>
      <c r="Q34" s="15"/>
      <c r="R34" s="15"/>
      <c r="S34" s="15"/>
      <c r="T34" s="15"/>
      <c r="U34" s="15">
        <v>70942358</v>
      </c>
      <c r="V34" s="15"/>
      <c r="W34" s="15"/>
      <c r="X34" s="15"/>
      <c r="Y34" s="15"/>
      <c r="Z34" s="15">
        <v>0</v>
      </c>
      <c r="AA34" t="str">
        <f>VLOOKUP(A34,'[1]Piv. Analysis'!$B:$AB,27,0)</f>
        <v>خرید خدمات</v>
      </c>
    </row>
    <row r="35" spans="1:27" x14ac:dyDescent="0.2">
      <c r="A35" s="11">
        <v>1137</v>
      </c>
      <c r="B35" s="15"/>
      <c r="C35" s="15"/>
      <c r="D35" s="15"/>
      <c r="E35" s="15">
        <v>4363174080</v>
      </c>
      <c r="F35" s="15"/>
      <c r="G35" s="15"/>
      <c r="H35" s="15"/>
      <c r="I35" s="15"/>
      <c r="J35" s="15">
        <v>-4363174080</v>
      </c>
      <c r="K35" s="15"/>
      <c r="L35" s="15"/>
      <c r="M35" s="15"/>
      <c r="N35" s="15"/>
      <c r="O35" s="15"/>
      <c r="P35" s="15"/>
      <c r="Q35" s="15"/>
      <c r="R35" s="15"/>
      <c r="S35" s="15"/>
      <c r="T35" s="15"/>
      <c r="U35" s="15"/>
      <c r="V35" s="15"/>
      <c r="W35" s="15"/>
      <c r="X35" s="15"/>
      <c r="Y35" s="15"/>
      <c r="Z35" s="15">
        <v>0</v>
      </c>
      <c r="AA35" t="str">
        <f>VLOOKUP(A35,'[1]Piv. Analysis'!$B:$AB,27,0)</f>
        <v>خرید انباری</v>
      </c>
    </row>
    <row r="36" spans="1:27" x14ac:dyDescent="0.2">
      <c r="A36" s="11">
        <v>1138</v>
      </c>
      <c r="B36" s="15"/>
      <c r="C36" s="15"/>
      <c r="D36" s="15"/>
      <c r="E36" s="15"/>
      <c r="F36" s="15">
        <v>0</v>
      </c>
      <c r="G36" s="15"/>
      <c r="H36" s="15"/>
      <c r="I36" s="15"/>
      <c r="J36" s="15">
        <v>-456350300</v>
      </c>
      <c r="K36" s="15"/>
      <c r="L36" s="15"/>
      <c r="M36" s="15"/>
      <c r="N36" s="15"/>
      <c r="O36" s="15"/>
      <c r="P36" s="15"/>
      <c r="Q36" s="15"/>
      <c r="R36" s="15"/>
      <c r="S36" s="15"/>
      <c r="T36" s="15"/>
      <c r="U36" s="15">
        <v>456350300</v>
      </c>
      <c r="V36" s="15"/>
      <c r="W36" s="15"/>
      <c r="X36" s="15"/>
      <c r="Y36" s="15"/>
      <c r="Z36" s="15">
        <v>0</v>
      </c>
      <c r="AA36" t="str">
        <f>VLOOKUP(A36,'[1]Piv. Analysis'!$B:$AB,27,0)</f>
        <v>خرید خدمات</v>
      </c>
    </row>
    <row r="37" spans="1:27" x14ac:dyDescent="0.2">
      <c r="A37" s="11">
        <v>1150</v>
      </c>
      <c r="B37" s="15"/>
      <c r="C37" s="15"/>
      <c r="D37" s="15"/>
      <c r="E37" s="15"/>
      <c r="F37" s="15"/>
      <c r="G37" s="15"/>
      <c r="H37" s="15"/>
      <c r="I37" s="15"/>
      <c r="J37" s="15">
        <v>-584500000</v>
      </c>
      <c r="K37" s="15"/>
      <c r="L37" s="15"/>
      <c r="M37" s="15"/>
      <c r="N37" s="15"/>
      <c r="O37" s="15"/>
      <c r="P37" s="15"/>
      <c r="Q37" s="15"/>
      <c r="R37" s="15"/>
      <c r="S37" s="15"/>
      <c r="T37" s="15"/>
      <c r="U37" s="15">
        <v>584500000</v>
      </c>
      <c r="V37" s="15"/>
      <c r="W37" s="15"/>
      <c r="X37" s="15"/>
      <c r="Y37" s="15"/>
      <c r="Z37" s="15">
        <v>0</v>
      </c>
      <c r="AA37" t="str">
        <f>VLOOKUP(A37,'[1]Piv. Analysis'!$B:$AB,27,0)</f>
        <v>حقوق و دستمزد</v>
      </c>
    </row>
    <row r="38" spans="1:27" x14ac:dyDescent="0.2">
      <c r="A38" s="11">
        <v>1161</v>
      </c>
      <c r="B38" s="15"/>
      <c r="C38" s="15"/>
      <c r="D38" s="15"/>
      <c r="E38" s="15">
        <v>869078800</v>
      </c>
      <c r="F38" s="15"/>
      <c r="G38" s="15"/>
      <c r="H38" s="15"/>
      <c r="I38" s="15"/>
      <c r="J38" s="15">
        <v>-869078800</v>
      </c>
      <c r="K38" s="15"/>
      <c r="L38" s="15"/>
      <c r="M38" s="15"/>
      <c r="N38" s="15"/>
      <c r="O38" s="15"/>
      <c r="P38" s="15"/>
      <c r="Q38" s="15"/>
      <c r="R38" s="15"/>
      <c r="S38" s="15"/>
      <c r="T38" s="15"/>
      <c r="U38" s="15"/>
      <c r="V38" s="15"/>
      <c r="W38" s="15"/>
      <c r="X38" s="15"/>
      <c r="Y38" s="15"/>
      <c r="Z38" s="15">
        <v>0</v>
      </c>
      <c r="AA38" t="str">
        <f>VLOOKUP(A38,'[1]Piv. Analysis'!$B:$AB,27,0)</f>
        <v>خرید انباری</v>
      </c>
    </row>
    <row r="39" spans="1:27" x14ac:dyDescent="0.2">
      <c r="A39" s="11">
        <v>1169</v>
      </c>
      <c r="B39" s="15">
        <v>-970061800</v>
      </c>
      <c r="C39" s="15"/>
      <c r="D39" s="15"/>
      <c r="E39" s="15"/>
      <c r="F39" s="15"/>
      <c r="G39" s="15"/>
      <c r="H39" s="15"/>
      <c r="I39" s="15"/>
      <c r="J39" s="15"/>
      <c r="K39" s="15"/>
      <c r="L39" s="15"/>
      <c r="M39" s="15"/>
      <c r="N39" s="15"/>
      <c r="O39" s="15"/>
      <c r="P39" s="15"/>
      <c r="Q39" s="15"/>
      <c r="R39" s="15"/>
      <c r="S39" s="15"/>
      <c r="T39" s="15"/>
      <c r="U39" s="15">
        <v>970061800</v>
      </c>
      <c r="V39" s="15"/>
      <c r="W39" s="15"/>
      <c r="X39" s="15"/>
      <c r="Y39" s="15"/>
      <c r="Z39" s="15">
        <v>0</v>
      </c>
      <c r="AA39" t="str">
        <f>VLOOKUP(A39,'[1]Piv. Analysis'!$B:$AB,27,0)</f>
        <v>تنخواه</v>
      </c>
    </row>
    <row r="40" spans="1:27" x14ac:dyDescent="0.2">
      <c r="A40" s="11">
        <v>1187</v>
      </c>
      <c r="B40" s="15"/>
      <c r="C40" s="15"/>
      <c r="D40" s="15"/>
      <c r="E40" s="15"/>
      <c r="F40" s="15"/>
      <c r="G40" s="15"/>
      <c r="H40" s="15"/>
      <c r="I40" s="15"/>
      <c r="J40" s="15">
        <v>-2800000000</v>
      </c>
      <c r="K40" s="15"/>
      <c r="L40" s="15"/>
      <c r="M40" s="15"/>
      <c r="N40" s="15"/>
      <c r="O40" s="15"/>
      <c r="P40" s="15"/>
      <c r="Q40" s="15"/>
      <c r="R40" s="15"/>
      <c r="S40" s="15"/>
      <c r="T40" s="15"/>
      <c r="U40" s="15">
        <v>2800000000</v>
      </c>
      <c r="V40" s="15"/>
      <c r="W40" s="15"/>
      <c r="X40" s="15"/>
      <c r="Y40" s="15"/>
      <c r="Z40" s="15">
        <v>0</v>
      </c>
      <c r="AA40" t="str">
        <f>VLOOKUP(A40,'[1]Piv. Analysis'!$B:$AB,27,0)</f>
        <v>اجاره محل</v>
      </c>
    </row>
    <row r="41" spans="1:27" x14ac:dyDescent="0.2">
      <c r="A41" s="11">
        <v>1215</v>
      </c>
      <c r="B41" s="15">
        <v>99997350000</v>
      </c>
      <c r="C41" s="15"/>
      <c r="D41" s="15"/>
      <c r="E41" s="15"/>
      <c r="F41" s="15"/>
      <c r="G41" s="15"/>
      <c r="H41" s="15"/>
      <c r="I41" s="15"/>
      <c r="J41" s="15"/>
      <c r="K41" s="15"/>
      <c r="L41" s="15">
        <v>-100000000000</v>
      </c>
      <c r="M41" s="15"/>
      <c r="N41" s="15"/>
      <c r="O41" s="15"/>
      <c r="P41" s="15"/>
      <c r="Q41" s="15"/>
      <c r="R41" s="15"/>
      <c r="S41" s="15"/>
      <c r="T41" s="15"/>
      <c r="U41" s="15"/>
      <c r="V41" s="15">
        <v>2650000</v>
      </c>
      <c r="W41" s="15"/>
      <c r="X41" s="15"/>
      <c r="Y41" s="15"/>
      <c r="Z41" s="15">
        <v>0</v>
      </c>
      <c r="AA41" t="str">
        <f>VLOOKUP(A41,'[1]Piv. Analysis'!$B:$AB,27,0)</f>
        <v>دریافت و پرداخت</v>
      </c>
    </row>
    <row r="42" spans="1:27" x14ac:dyDescent="0.2">
      <c r="A42" s="11">
        <v>1216</v>
      </c>
      <c r="B42" s="15">
        <v>99999237940</v>
      </c>
      <c r="C42" s="15"/>
      <c r="D42" s="15"/>
      <c r="E42" s="15"/>
      <c r="F42" s="15"/>
      <c r="G42" s="15"/>
      <c r="H42" s="15"/>
      <c r="I42" s="15"/>
      <c r="J42" s="15"/>
      <c r="K42" s="15"/>
      <c r="L42" s="15">
        <v>-100000000000</v>
      </c>
      <c r="M42" s="15"/>
      <c r="N42" s="15"/>
      <c r="O42" s="15"/>
      <c r="P42" s="15"/>
      <c r="Q42" s="15"/>
      <c r="R42" s="15"/>
      <c r="S42" s="15"/>
      <c r="T42" s="15"/>
      <c r="U42" s="15"/>
      <c r="V42" s="15">
        <v>762060</v>
      </c>
      <c r="W42" s="15"/>
      <c r="X42" s="15"/>
      <c r="Y42" s="15"/>
      <c r="Z42" s="15">
        <v>0</v>
      </c>
      <c r="AA42" t="str">
        <f>VLOOKUP(A42,'[1]Piv. Analysis'!$B:$AB,27,0)</f>
        <v>دریافت و پرداخت</v>
      </c>
    </row>
    <row r="43" spans="1:27" x14ac:dyDescent="0.2">
      <c r="A43" s="11">
        <v>1217</v>
      </c>
      <c r="B43" s="15">
        <v>87499980000</v>
      </c>
      <c r="C43" s="15"/>
      <c r="D43" s="15"/>
      <c r="E43" s="15"/>
      <c r="F43" s="15"/>
      <c r="G43" s="15"/>
      <c r="H43" s="15"/>
      <c r="I43" s="15"/>
      <c r="J43" s="15"/>
      <c r="K43" s="15"/>
      <c r="L43" s="15">
        <v>-100000000000</v>
      </c>
      <c r="M43" s="15"/>
      <c r="N43" s="15"/>
      <c r="O43" s="15"/>
      <c r="P43" s="15"/>
      <c r="Q43" s="15"/>
      <c r="R43" s="15"/>
      <c r="S43" s="15"/>
      <c r="T43" s="15"/>
      <c r="U43" s="15"/>
      <c r="V43" s="15">
        <v>12500020000</v>
      </c>
      <c r="W43" s="15"/>
      <c r="X43" s="15"/>
      <c r="Y43" s="15"/>
      <c r="Z43" s="15">
        <v>0</v>
      </c>
      <c r="AA43" t="str">
        <f>VLOOKUP(A43,'[1]Piv. Analysis'!$B:$AB,27,0)</f>
        <v>کارمزد</v>
      </c>
    </row>
    <row r="44" spans="1:27" x14ac:dyDescent="0.2">
      <c r="A44" s="11">
        <v>1218</v>
      </c>
      <c r="B44" s="15">
        <v>-108327428380</v>
      </c>
      <c r="C44" s="15"/>
      <c r="D44" s="15"/>
      <c r="E44" s="15"/>
      <c r="F44" s="15">
        <v>23370000</v>
      </c>
      <c r="G44" s="15"/>
      <c r="H44" s="15"/>
      <c r="I44" s="15"/>
      <c r="J44" s="15">
        <v>108304058380</v>
      </c>
      <c r="K44" s="15"/>
      <c r="L44" s="15"/>
      <c r="M44" s="15"/>
      <c r="N44" s="15"/>
      <c r="O44" s="15"/>
      <c r="P44" s="15"/>
      <c r="Q44" s="15"/>
      <c r="R44" s="15"/>
      <c r="S44" s="15"/>
      <c r="T44" s="15"/>
      <c r="U44" s="15"/>
      <c r="V44" s="15"/>
      <c r="W44" s="15"/>
      <c r="X44" s="15"/>
      <c r="Y44" s="15"/>
      <c r="Z44" s="15">
        <v>0</v>
      </c>
      <c r="AA44" t="str">
        <f>VLOOKUP(A44,'[1]Piv. Analysis'!$B:$AB,27,0)</f>
        <v>دریافت و پرداخت</v>
      </c>
    </row>
    <row r="45" spans="1:27" x14ac:dyDescent="0.2">
      <c r="A45" s="11">
        <v>1219</v>
      </c>
      <c r="B45" s="15">
        <v>-1057485870</v>
      </c>
      <c r="C45" s="15"/>
      <c r="D45" s="15"/>
      <c r="E45" s="15"/>
      <c r="F45" s="15">
        <v>245516898</v>
      </c>
      <c r="G45" s="15"/>
      <c r="H45" s="15"/>
      <c r="I45" s="15"/>
      <c r="J45" s="15">
        <v>811968972</v>
      </c>
      <c r="K45" s="15"/>
      <c r="L45" s="15"/>
      <c r="M45" s="15"/>
      <c r="N45" s="15"/>
      <c r="O45" s="15"/>
      <c r="P45" s="15"/>
      <c r="Q45" s="15"/>
      <c r="R45" s="15"/>
      <c r="S45" s="15"/>
      <c r="T45" s="15"/>
      <c r="U45" s="15"/>
      <c r="V45" s="15"/>
      <c r="W45" s="15"/>
      <c r="X45" s="15"/>
      <c r="Y45" s="15"/>
      <c r="Z45" s="15">
        <v>0</v>
      </c>
      <c r="AA45" t="str">
        <f>VLOOKUP(A45,'[1]Piv. Analysis'!$B:$AB,27,0)</f>
        <v>دریافت و پرداخت</v>
      </c>
    </row>
    <row r="46" spans="1:27" x14ac:dyDescent="0.2">
      <c r="A46" s="11">
        <v>1220</v>
      </c>
      <c r="B46" s="15">
        <v>-78101645000</v>
      </c>
      <c r="C46" s="15"/>
      <c r="D46" s="15"/>
      <c r="E46" s="15"/>
      <c r="F46" s="15"/>
      <c r="G46" s="15"/>
      <c r="H46" s="15"/>
      <c r="I46" s="15"/>
      <c r="J46" s="15">
        <v>78101645000</v>
      </c>
      <c r="K46" s="15"/>
      <c r="L46" s="15"/>
      <c r="M46" s="15"/>
      <c r="N46" s="15"/>
      <c r="O46" s="15"/>
      <c r="P46" s="15"/>
      <c r="Q46" s="15"/>
      <c r="R46" s="15"/>
      <c r="S46" s="15"/>
      <c r="T46" s="15"/>
      <c r="U46" s="15"/>
      <c r="V46" s="15"/>
      <c r="W46" s="15"/>
      <c r="X46" s="15"/>
      <c r="Y46" s="15"/>
      <c r="Z46" s="15">
        <v>0</v>
      </c>
      <c r="AA46" t="str">
        <f>VLOOKUP(A46,'[1]Piv. Analysis'!$B:$AB,27,0)</f>
        <v>دریافت و پرداخت</v>
      </c>
    </row>
    <row r="47" spans="1:27" x14ac:dyDescent="0.2">
      <c r="A47" s="11">
        <v>1221</v>
      </c>
      <c r="B47" s="15">
        <v>-60756931031</v>
      </c>
      <c r="C47" s="15"/>
      <c r="D47" s="15"/>
      <c r="E47" s="15"/>
      <c r="F47" s="15"/>
      <c r="G47" s="15"/>
      <c r="H47" s="15"/>
      <c r="I47" s="15"/>
      <c r="J47" s="15">
        <v>60756931031</v>
      </c>
      <c r="K47" s="15"/>
      <c r="L47" s="15"/>
      <c r="M47" s="15"/>
      <c r="N47" s="15"/>
      <c r="O47" s="15"/>
      <c r="P47" s="15"/>
      <c r="Q47" s="15"/>
      <c r="R47" s="15"/>
      <c r="S47" s="15"/>
      <c r="T47" s="15"/>
      <c r="U47" s="15"/>
      <c r="V47" s="15"/>
      <c r="W47" s="15"/>
      <c r="X47" s="15"/>
      <c r="Y47" s="15"/>
      <c r="Z47" s="15">
        <v>0</v>
      </c>
      <c r="AA47" t="str">
        <f>VLOOKUP(A47,'[1]Piv. Analysis'!$B:$AB,27,0)</f>
        <v>دریافت و پرداخت</v>
      </c>
    </row>
    <row r="48" spans="1:27" x14ac:dyDescent="0.2">
      <c r="A48" s="11">
        <v>1223</v>
      </c>
      <c r="B48" s="15">
        <v>-62009938500</v>
      </c>
      <c r="C48" s="15"/>
      <c r="D48" s="15"/>
      <c r="E48" s="15"/>
      <c r="F48" s="15">
        <v>5000000000</v>
      </c>
      <c r="G48" s="15"/>
      <c r="H48" s="15"/>
      <c r="I48" s="15"/>
      <c r="J48" s="15">
        <v>57009938500</v>
      </c>
      <c r="K48" s="15"/>
      <c r="L48" s="15"/>
      <c r="M48" s="15"/>
      <c r="N48" s="15"/>
      <c r="O48" s="15"/>
      <c r="P48" s="15"/>
      <c r="Q48" s="15"/>
      <c r="R48" s="15"/>
      <c r="S48" s="15"/>
      <c r="T48" s="15"/>
      <c r="U48" s="15"/>
      <c r="V48" s="15"/>
      <c r="W48" s="15"/>
      <c r="X48" s="15"/>
      <c r="Y48" s="15"/>
      <c r="Z48" s="15">
        <v>0</v>
      </c>
      <c r="AA48" t="str">
        <f>VLOOKUP(A48,'[1]Piv. Analysis'!$B:$AB,27,0)</f>
        <v>دریافت و پرداخت</v>
      </c>
    </row>
    <row r="49" spans="1:27" x14ac:dyDescent="0.2">
      <c r="A49" s="11">
        <v>1224</v>
      </c>
      <c r="B49" s="15">
        <v>-30549097385</v>
      </c>
      <c r="C49" s="15"/>
      <c r="D49" s="15"/>
      <c r="E49" s="15"/>
      <c r="F49" s="15">
        <v>-666276622</v>
      </c>
      <c r="G49" s="15"/>
      <c r="H49" s="15"/>
      <c r="I49" s="15"/>
      <c r="J49" s="15">
        <v>31215374007</v>
      </c>
      <c r="K49" s="15"/>
      <c r="L49" s="15"/>
      <c r="M49" s="15"/>
      <c r="N49" s="15"/>
      <c r="O49" s="15"/>
      <c r="P49" s="15"/>
      <c r="Q49" s="15"/>
      <c r="R49" s="15"/>
      <c r="S49" s="15"/>
      <c r="T49" s="15"/>
      <c r="U49" s="15"/>
      <c r="V49" s="15"/>
      <c r="W49" s="15"/>
      <c r="X49" s="15"/>
      <c r="Y49" s="15"/>
      <c r="Z49" s="15">
        <v>0</v>
      </c>
      <c r="AA49" t="str">
        <f>VLOOKUP(A49,'[1]Piv. Analysis'!$B:$AB,27,0)</f>
        <v>دریافت و پرداخت</v>
      </c>
    </row>
    <row r="50" spans="1:27" x14ac:dyDescent="0.2">
      <c r="A50" s="11">
        <v>1226</v>
      </c>
      <c r="B50" s="15">
        <v>-96813436942</v>
      </c>
      <c r="C50" s="15"/>
      <c r="D50" s="15"/>
      <c r="E50" s="15"/>
      <c r="F50" s="15">
        <v>15250017442</v>
      </c>
      <c r="G50" s="15"/>
      <c r="H50" s="15"/>
      <c r="I50" s="15"/>
      <c r="J50" s="15">
        <v>81563419500</v>
      </c>
      <c r="K50" s="15"/>
      <c r="L50" s="15"/>
      <c r="M50" s="15"/>
      <c r="N50" s="15"/>
      <c r="O50" s="15"/>
      <c r="P50" s="15"/>
      <c r="Q50" s="15"/>
      <c r="R50" s="15"/>
      <c r="S50" s="15"/>
      <c r="T50" s="15"/>
      <c r="U50" s="15"/>
      <c r="V50" s="15"/>
      <c r="W50" s="15"/>
      <c r="X50" s="15"/>
      <c r="Y50" s="15"/>
      <c r="Z50" s="15">
        <v>0</v>
      </c>
      <c r="AA50" t="str">
        <f>VLOOKUP(A50,'[1]Piv. Analysis'!$B:$AB,27,0)</f>
        <v>دریافت و پرداخت</v>
      </c>
    </row>
    <row r="51" spans="1:27" x14ac:dyDescent="0.2">
      <c r="A51" s="11">
        <v>1227</v>
      </c>
      <c r="B51" s="15">
        <v>0</v>
      </c>
      <c r="C51" s="15"/>
      <c r="D51" s="15"/>
      <c r="E51" s="15"/>
      <c r="F51" s="15"/>
      <c r="G51" s="15"/>
      <c r="H51" s="15"/>
      <c r="I51" s="15"/>
      <c r="J51" s="15"/>
      <c r="K51" s="15"/>
      <c r="L51" s="15"/>
      <c r="M51" s="15"/>
      <c r="N51" s="15"/>
      <c r="O51" s="15"/>
      <c r="P51" s="15"/>
      <c r="Q51" s="15"/>
      <c r="R51" s="15"/>
      <c r="S51" s="15"/>
      <c r="T51" s="15"/>
      <c r="U51" s="15"/>
      <c r="V51" s="15"/>
      <c r="W51" s="15"/>
      <c r="X51" s="15"/>
      <c r="Y51" s="15">
        <v>0</v>
      </c>
      <c r="Z51" s="15">
        <v>0</v>
      </c>
      <c r="AA51" t="str">
        <f>VLOOKUP(A51,'[1]Piv. Analysis'!$B:$AB,27,0)</f>
        <v>اصلاح و انتقال</v>
      </c>
    </row>
    <row r="52" spans="1:27" x14ac:dyDescent="0.2">
      <c r="A52" s="11">
        <v>1228</v>
      </c>
      <c r="B52" s="15">
        <v>-11028231000</v>
      </c>
      <c r="C52" s="15"/>
      <c r="D52" s="15"/>
      <c r="E52" s="15"/>
      <c r="F52" s="15"/>
      <c r="G52" s="15"/>
      <c r="H52" s="15"/>
      <c r="I52" s="15"/>
      <c r="J52" s="15">
        <v>11000000000</v>
      </c>
      <c r="K52" s="15"/>
      <c r="L52" s="15"/>
      <c r="M52" s="15"/>
      <c r="N52" s="15"/>
      <c r="O52" s="15"/>
      <c r="P52" s="15"/>
      <c r="Q52" s="15"/>
      <c r="R52" s="15"/>
      <c r="S52" s="15">
        <v>28231000</v>
      </c>
      <c r="T52" s="15"/>
      <c r="U52" s="15"/>
      <c r="V52" s="15"/>
      <c r="W52" s="15"/>
      <c r="X52" s="15"/>
      <c r="Y52" s="15"/>
      <c r="Z52" s="15">
        <v>0</v>
      </c>
      <c r="AA52" t="str">
        <f>VLOOKUP(A52,'[1]Piv. Analysis'!$B:$AB,27,0)</f>
        <v>تنخواه</v>
      </c>
    </row>
    <row r="53" spans="1:27" x14ac:dyDescent="0.2">
      <c r="A53" s="11">
        <v>1231</v>
      </c>
      <c r="B53" s="15">
        <v>78080521473</v>
      </c>
      <c r="C53" s="15"/>
      <c r="D53" s="15">
        <v>-76946000000</v>
      </c>
      <c r="E53" s="15"/>
      <c r="F53" s="15"/>
      <c r="G53" s="15"/>
      <c r="H53" s="15"/>
      <c r="I53" s="15"/>
      <c r="J53" s="15">
        <v>-1134521473</v>
      </c>
      <c r="K53" s="15"/>
      <c r="L53" s="15"/>
      <c r="M53" s="15"/>
      <c r="N53" s="15"/>
      <c r="O53" s="15"/>
      <c r="P53" s="15"/>
      <c r="Q53" s="15"/>
      <c r="R53" s="15"/>
      <c r="S53" s="15"/>
      <c r="T53" s="15"/>
      <c r="U53" s="15"/>
      <c r="V53" s="15"/>
      <c r="W53" s="15"/>
      <c r="X53" s="15"/>
      <c r="Y53" s="15"/>
      <c r="Z53" s="15">
        <v>0</v>
      </c>
      <c r="AA53" t="str">
        <f>VLOOKUP(A53,'[1]Piv. Analysis'!$B:$AB,27,0)</f>
        <v>دریافت و پرداخت</v>
      </c>
    </row>
    <row r="54" spans="1:27" x14ac:dyDescent="0.2">
      <c r="A54" s="11">
        <v>1236</v>
      </c>
      <c r="B54" s="15"/>
      <c r="C54" s="15"/>
      <c r="D54" s="15"/>
      <c r="E54" s="15"/>
      <c r="F54" s="15">
        <v>-45780000</v>
      </c>
      <c r="G54" s="15"/>
      <c r="H54" s="15"/>
      <c r="I54" s="15">
        <v>45780000</v>
      </c>
      <c r="J54" s="15">
        <v>0</v>
      </c>
      <c r="K54" s="15"/>
      <c r="L54" s="15"/>
      <c r="M54" s="15"/>
      <c r="N54" s="15"/>
      <c r="O54" s="15"/>
      <c r="P54" s="15"/>
      <c r="Q54" s="15"/>
      <c r="R54" s="15"/>
      <c r="S54" s="15"/>
      <c r="T54" s="15"/>
      <c r="U54" s="15"/>
      <c r="V54" s="15"/>
      <c r="W54" s="15"/>
      <c r="X54" s="15"/>
      <c r="Y54" s="15"/>
      <c r="Z54" s="15">
        <v>0</v>
      </c>
      <c r="AA54" t="str">
        <f>VLOOKUP(A54,'[1]Piv. Analysis'!$B:$AB,27,0)</f>
        <v>خرید دارایی ثابت نامشهود</v>
      </c>
    </row>
    <row r="55" spans="1:27" x14ac:dyDescent="0.2">
      <c r="A55" s="11">
        <v>1238</v>
      </c>
      <c r="B55" s="15">
        <v>-7347356801</v>
      </c>
      <c r="C55" s="15"/>
      <c r="D55" s="15"/>
      <c r="E55" s="15"/>
      <c r="F55" s="15">
        <v>6656709800</v>
      </c>
      <c r="G55" s="15"/>
      <c r="H55" s="15"/>
      <c r="I55" s="15"/>
      <c r="J55" s="15">
        <v>526050000</v>
      </c>
      <c r="K55" s="15"/>
      <c r="L55" s="15"/>
      <c r="M55" s="15"/>
      <c r="N55" s="15"/>
      <c r="O55" s="15"/>
      <c r="P55" s="15"/>
      <c r="Q55" s="15">
        <v>-8123731</v>
      </c>
      <c r="R55" s="15"/>
      <c r="S55" s="15"/>
      <c r="T55" s="15"/>
      <c r="U55" s="15"/>
      <c r="V55" s="15">
        <v>172720732</v>
      </c>
      <c r="W55" s="15"/>
      <c r="X55" s="15"/>
      <c r="Y55" s="15"/>
      <c r="Z55" s="15">
        <v>0</v>
      </c>
      <c r="AA55" t="str">
        <f>VLOOKUP(A55,'[1]Piv. Analysis'!$B:$AB,27,0)</f>
        <v>کارمزد</v>
      </c>
    </row>
    <row r="56" spans="1:27" x14ac:dyDescent="0.2">
      <c r="A56" s="11">
        <v>1239</v>
      </c>
      <c r="B56" s="15">
        <v>-390778983</v>
      </c>
      <c r="C56" s="15"/>
      <c r="D56" s="15"/>
      <c r="E56" s="15"/>
      <c r="F56" s="15"/>
      <c r="G56" s="15"/>
      <c r="H56" s="15"/>
      <c r="I56" s="15"/>
      <c r="J56" s="15">
        <v>390778983</v>
      </c>
      <c r="K56" s="15"/>
      <c r="L56" s="15"/>
      <c r="M56" s="15"/>
      <c r="N56" s="15"/>
      <c r="O56" s="15"/>
      <c r="P56" s="15"/>
      <c r="Q56" s="15"/>
      <c r="R56" s="15"/>
      <c r="S56" s="15"/>
      <c r="T56" s="15"/>
      <c r="U56" s="15"/>
      <c r="V56" s="15"/>
      <c r="W56" s="15"/>
      <c r="X56" s="15"/>
      <c r="Y56" s="15"/>
      <c r="Z56" s="15">
        <v>0</v>
      </c>
      <c r="AA56" t="str">
        <f>VLOOKUP(A56,'[1]Piv. Analysis'!$B:$AB,27,0)</f>
        <v>دریافت و پرداخت</v>
      </c>
    </row>
    <row r="57" spans="1:27" x14ac:dyDescent="0.2">
      <c r="A57" s="11">
        <v>1240</v>
      </c>
      <c r="B57" s="15">
        <v>0</v>
      </c>
      <c r="C57" s="15"/>
      <c r="D57" s="15"/>
      <c r="E57" s="15"/>
      <c r="F57" s="15"/>
      <c r="G57" s="15"/>
      <c r="H57" s="15"/>
      <c r="I57" s="15"/>
      <c r="J57" s="15"/>
      <c r="K57" s="15"/>
      <c r="L57" s="15"/>
      <c r="M57" s="15"/>
      <c r="N57" s="15"/>
      <c r="O57" s="15"/>
      <c r="P57" s="15"/>
      <c r="Q57" s="15"/>
      <c r="R57" s="15"/>
      <c r="S57" s="15"/>
      <c r="T57" s="15"/>
      <c r="U57" s="15"/>
      <c r="V57" s="15"/>
      <c r="W57" s="15"/>
      <c r="X57" s="15"/>
      <c r="Y57" s="15"/>
      <c r="Z57" s="15">
        <v>0</v>
      </c>
      <c r="AA57" t="str">
        <f>VLOOKUP(A57,'[1]Piv. Analysis'!$B:$AB,27,0)</f>
        <v>اصلاح و انتقال</v>
      </c>
    </row>
    <row r="58" spans="1:27" x14ac:dyDescent="0.2">
      <c r="A58" s="11">
        <v>1241</v>
      </c>
      <c r="B58" s="15">
        <v>-73137000</v>
      </c>
      <c r="C58" s="15"/>
      <c r="D58" s="15"/>
      <c r="E58" s="15"/>
      <c r="F58" s="15"/>
      <c r="G58" s="15"/>
      <c r="H58" s="15"/>
      <c r="I58" s="15"/>
      <c r="J58" s="15"/>
      <c r="K58" s="15"/>
      <c r="L58" s="15"/>
      <c r="M58" s="15"/>
      <c r="N58" s="15"/>
      <c r="O58" s="15"/>
      <c r="P58" s="15"/>
      <c r="Q58" s="15"/>
      <c r="R58" s="15"/>
      <c r="S58" s="15">
        <v>73137000</v>
      </c>
      <c r="T58" s="15"/>
      <c r="U58" s="15"/>
      <c r="V58" s="15"/>
      <c r="W58" s="15"/>
      <c r="X58" s="15"/>
      <c r="Y58" s="15"/>
      <c r="Z58" s="15">
        <v>0</v>
      </c>
      <c r="AA58" t="str">
        <f>VLOOKUP(A58,'[1]Piv. Analysis'!$B:$AB,27,0)</f>
        <v>تنخواه</v>
      </c>
    </row>
    <row r="59" spans="1:27" x14ac:dyDescent="0.2">
      <c r="A59" s="11">
        <v>1242</v>
      </c>
      <c r="B59" s="15">
        <v>-150000000</v>
      </c>
      <c r="C59" s="15"/>
      <c r="D59" s="15"/>
      <c r="E59" s="15"/>
      <c r="F59" s="15">
        <v>150000000</v>
      </c>
      <c r="G59" s="15"/>
      <c r="H59" s="15"/>
      <c r="I59" s="15"/>
      <c r="J59" s="15"/>
      <c r="K59" s="15"/>
      <c r="L59" s="15"/>
      <c r="M59" s="15"/>
      <c r="N59" s="15"/>
      <c r="O59" s="15"/>
      <c r="P59" s="15"/>
      <c r="Q59" s="15"/>
      <c r="R59" s="15"/>
      <c r="S59" s="15"/>
      <c r="T59" s="15"/>
      <c r="U59" s="15"/>
      <c r="V59" s="15"/>
      <c r="W59" s="15"/>
      <c r="X59" s="15"/>
      <c r="Y59" s="15"/>
      <c r="Z59" s="15">
        <v>0</v>
      </c>
      <c r="AA59" t="str">
        <f>VLOOKUP(A59,'[1]Piv. Analysis'!$B:$AB,27,0)</f>
        <v>دریافت و پرداخت</v>
      </c>
    </row>
    <row r="60" spans="1:27" x14ac:dyDescent="0.2">
      <c r="A60" s="11">
        <v>1243</v>
      </c>
      <c r="B60" s="15">
        <v>-760637328</v>
      </c>
      <c r="C60" s="15"/>
      <c r="D60" s="15"/>
      <c r="E60" s="15"/>
      <c r="F60" s="15"/>
      <c r="G60" s="15"/>
      <c r="H60" s="15"/>
      <c r="I60" s="15"/>
      <c r="J60" s="15">
        <v>760637328</v>
      </c>
      <c r="K60" s="15"/>
      <c r="L60" s="15"/>
      <c r="M60" s="15"/>
      <c r="N60" s="15"/>
      <c r="O60" s="15"/>
      <c r="P60" s="15"/>
      <c r="Q60" s="15"/>
      <c r="R60" s="15"/>
      <c r="S60" s="15"/>
      <c r="T60" s="15"/>
      <c r="U60" s="15"/>
      <c r="V60" s="15"/>
      <c r="W60" s="15"/>
      <c r="X60" s="15"/>
      <c r="Y60" s="15"/>
      <c r="Z60" s="15">
        <v>0</v>
      </c>
      <c r="AA60" t="str">
        <f>VLOOKUP(A60,'[1]Piv. Analysis'!$B:$AB,27,0)</f>
        <v>دریافت و پرداخت</v>
      </c>
    </row>
    <row r="61" spans="1:27" x14ac:dyDescent="0.2">
      <c r="A61" s="11">
        <v>1244</v>
      </c>
      <c r="B61" s="15">
        <v>-100081376660</v>
      </c>
      <c r="C61" s="15"/>
      <c r="D61" s="15"/>
      <c r="E61" s="15"/>
      <c r="F61" s="15"/>
      <c r="G61" s="15"/>
      <c r="H61" s="15"/>
      <c r="I61" s="15"/>
      <c r="J61" s="15">
        <v>100081376660</v>
      </c>
      <c r="K61" s="15"/>
      <c r="L61" s="15"/>
      <c r="M61" s="15"/>
      <c r="N61" s="15"/>
      <c r="O61" s="15"/>
      <c r="P61" s="15"/>
      <c r="Q61" s="15"/>
      <c r="R61" s="15"/>
      <c r="S61" s="15"/>
      <c r="T61" s="15"/>
      <c r="U61" s="15"/>
      <c r="V61" s="15"/>
      <c r="W61" s="15"/>
      <c r="X61" s="15"/>
      <c r="Y61" s="15"/>
      <c r="Z61" s="15">
        <v>0</v>
      </c>
      <c r="AA61" t="str">
        <f>VLOOKUP(A61,'[1]Piv. Analysis'!$B:$AB,27,0)</f>
        <v>دریافت و پرداخت</v>
      </c>
    </row>
    <row r="62" spans="1:27" x14ac:dyDescent="0.2">
      <c r="A62" s="11">
        <v>1245</v>
      </c>
      <c r="B62" s="15">
        <v>99543649700</v>
      </c>
      <c r="C62" s="15"/>
      <c r="D62" s="15"/>
      <c r="E62" s="15"/>
      <c r="F62" s="15"/>
      <c r="G62" s="15"/>
      <c r="H62" s="15"/>
      <c r="I62" s="15"/>
      <c r="J62" s="15">
        <v>-99543649700</v>
      </c>
      <c r="K62" s="15"/>
      <c r="L62" s="15"/>
      <c r="M62" s="15"/>
      <c r="N62" s="15"/>
      <c r="O62" s="15"/>
      <c r="P62" s="15"/>
      <c r="Q62" s="15"/>
      <c r="R62" s="15"/>
      <c r="S62" s="15"/>
      <c r="T62" s="15"/>
      <c r="U62" s="15"/>
      <c r="V62" s="15"/>
      <c r="W62" s="15"/>
      <c r="X62" s="15"/>
      <c r="Y62" s="15"/>
      <c r="Z62" s="15">
        <v>0</v>
      </c>
      <c r="AA62" t="str">
        <f>VLOOKUP(A62,'[1]Piv. Analysis'!$B:$AB,27,0)</f>
        <v>دریافت و پرداخت</v>
      </c>
    </row>
    <row r="63" spans="1:27" x14ac:dyDescent="0.2">
      <c r="A63" s="11">
        <v>1246</v>
      </c>
      <c r="B63" s="15"/>
      <c r="C63" s="15"/>
      <c r="D63" s="15"/>
      <c r="E63" s="15"/>
      <c r="F63" s="15"/>
      <c r="G63" s="15"/>
      <c r="H63" s="15"/>
      <c r="I63" s="15"/>
      <c r="J63" s="15">
        <v>-242860000</v>
      </c>
      <c r="K63" s="15"/>
      <c r="L63" s="15"/>
      <c r="M63" s="15"/>
      <c r="N63" s="15"/>
      <c r="O63" s="15"/>
      <c r="P63" s="15"/>
      <c r="Q63" s="15"/>
      <c r="R63" s="15"/>
      <c r="S63" s="15">
        <v>242860000</v>
      </c>
      <c r="T63" s="15"/>
      <c r="U63" s="15"/>
      <c r="V63" s="15"/>
      <c r="W63" s="15"/>
      <c r="X63" s="15"/>
      <c r="Y63" s="15"/>
      <c r="Z63" s="15">
        <v>0</v>
      </c>
      <c r="AA63" t="str">
        <f>VLOOKUP(A63,'[1]Piv. Analysis'!$B:$AB,27,0)</f>
        <v>تنخواه</v>
      </c>
    </row>
    <row r="64" spans="1:27" x14ac:dyDescent="0.2">
      <c r="A64" s="11">
        <v>1247</v>
      </c>
      <c r="B64" s="15">
        <v>-100000275000</v>
      </c>
      <c r="C64" s="15"/>
      <c r="D64" s="15"/>
      <c r="E64" s="15"/>
      <c r="F64" s="15"/>
      <c r="G64" s="15"/>
      <c r="H64" s="15"/>
      <c r="I64" s="15"/>
      <c r="J64" s="15">
        <v>100000000000</v>
      </c>
      <c r="K64" s="15"/>
      <c r="L64" s="15"/>
      <c r="M64" s="15"/>
      <c r="N64" s="15"/>
      <c r="O64" s="15"/>
      <c r="P64" s="15"/>
      <c r="Q64" s="15"/>
      <c r="R64" s="15"/>
      <c r="S64" s="15"/>
      <c r="T64" s="15"/>
      <c r="U64" s="15"/>
      <c r="V64" s="15">
        <v>275000</v>
      </c>
      <c r="W64" s="15"/>
      <c r="X64" s="15"/>
      <c r="Y64" s="15">
        <v>0</v>
      </c>
      <c r="Z64" s="15">
        <v>0</v>
      </c>
      <c r="AA64" t="str">
        <f>VLOOKUP(A64,'[1]Piv. Analysis'!$B:$AB,27,0)</f>
        <v>شامل کارمزد (دریافت و پرداخت)</v>
      </c>
    </row>
    <row r="65" spans="1:27" x14ac:dyDescent="0.2">
      <c r="A65" s="11">
        <v>1250</v>
      </c>
      <c r="B65" s="15"/>
      <c r="C65" s="15"/>
      <c r="D65" s="15"/>
      <c r="E65" s="15">
        <v>13781210626</v>
      </c>
      <c r="F65" s="15"/>
      <c r="G65" s="15"/>
      <c r="H65" s="15"/>
      <c r="I65" s="15"/>
      <c r="J65" s="15">
        <v>-13781210626</v>
      </c>
      <c r="K65" s="15"/>
      <c r="L65" s="15"/>
      <c r="M65" s="15"/>
      <c r="N65" s="15"/>
      <c r="O65" s="15"/>
      <c r="P65" s="15"/>
      <c r="Q65" s="15"/>
      <c r="R65" s="15"/>
      <c r="S65" s="15"/>
      <c r="T65" s="15"/>
      <c r="U65" s="15"/>
      <c r="V65" s="15"/>
      <c r="W65" s="15"/>
      <c r="X65" s="15"/>
      <c r="Y65" s="15"/>
      <c r="Z65" s="15">
        <v>0</v>
      </c>
      <c r="AA65" t="str">
        <f>VLOOKUP(A65,'[1]Piv. Analysis'!$B:$AB,27,0)</f>
        <v>خرید انباری</v>
      </c>
    </row>
    <row r="66" spans="1:27" x14ac:dyDescent="0.2">
      <c r="A66" s="11">
        <v>1252</v>
      </c>
      <c r="B66" s="15"/>
      <c r="C66" s="15"/>
      <c r="D66" s="15"/>
      <c r="E66" s="15">
        <v>3473498640</v>
      </c>
      <c r="F66" s="15"/>
      <c r="G66" s="15"/>
      <c r="H66" s="15"/>
      <c r="I66" s="15"/>
      <c r="J66" s="15">
        <v>-3473498640</v>
      </c>
      <c r="K66" s="15"/>
      <c r="L66" s="15"/>
      <c r="M66" s="15"/>
      <c r="N66" s="15"/>
      <c r="O66" s="15"/>
      <c r="P66" s="15"/>
      <c r="Q66" s="15"/>
      <c r="R66" s="15"/>
      <c r="S66" s="15"/>
      <c r="T66" s="15"/>
      <c r="U66" s="15"/>
      <c r="V66" s="15"/>
      <c r="W66" s="15"/>
      <c r="X66" s="15"/>
      <c r="Y66" s="15"/>
      <c r="Z66" s="15">
        <v>0</v>
      </c>
      <c r="AA66" t="str">
        <f>VLOOKUP(A66,'[1]Piv. Analysis'!$B:$AB,27,0)</f>
        <v>خرید انباری</v>
      </c>
    </row>
    <row r="67" spans="1:27" x14ac:dyDescent="0.2">
      <c r="A67" s="11">
        <v>1254</v>
      </c>
      <c r="B67" s="15"/>
      <c r="C67" s="15"/>
      <c r="D67" s="15"/>
      <c r="E67" s="15"/>
      <c r="F67" s="15">
        <v>0</v>
      </c>
      <c r="G67" s="15"/>
      <c r="H67" s="15"/>
      <c r="I67" s="15"/>
      <c r="J67" s="15">
        <v>-28797390</v>
      </c>
      <c r="K67" s="15"/>
      <c r="L67" s="15"/>
      <c r="M67" s="15"/>
      <c r="N67" s="15"/>
      <c r="O67" s="15"/>
      <c r="P67" s="15"/>
      <c r="Q67" s="15"/>
      <c r="R67" s="15"/>
      <c r="S67" s="15"/>
      <c r="T67" s="15"/>
      <c r="U67" s="15">
        <v>28797390</v>
      </c>
      <c r="V67" s="15"/>
      <c r="W67" s="15"/>
      <c r="X67" s="15"/>
      <c r="Y67" s="15"/>
      <c r="Z67" s="15">
        <v>0</v>
      </c>
      <c r="AA67" t="str">
        <f>VLOOKUP(A67,'[1]Piv. Analysis'!$B:$AB,27,0)</f>
        <v>خرید خدمات</v>
      </c>
    </row>
    <row r="68" spans="1:27" x14ac:dyDescent="0.2">
      <c r="A68" s="11">
        <v>1255</v>
      </c>
      <c r="B68" s="15"/>
      <c r="C68" s="15"/>
      <c r="D68" s="15"/>
      <c r="E68" s="15">
        <v>2564493080</v>
      </c>
      <c r="F68" s="15"/>
      <c r="G68" s="15"/>
      <c r="H68" s="15"/>
      <c r="I68" s="15"/>
      <c r="J68" s="15">
        <v>-2564493080</v>
      </c>
      <c r="K68" s="15"/>
      <c r="L68" s="15"/>
      <c r="M68" s="15"/>
      <c r="N68" s="15"/>
      <c r="O68" s="15"/>
      <c r="P68" s="15"/>
      <c r="Q68" s="15"/>
      <c r="R68" s="15"/>
      <c r="S68" s="15"/>
      <c r="T68" s="15"/>
      <c r="U68" s="15"/>
      <c r="V68" s="15"/>
      <c r="W68" s="15"/>
      <c r="X68" s="15"/>
      <c r="Y68" s="15"/>
      <c r="Z68" s="15">
        <v>0</v>
      </c>
      <c r="AA68" t="str">
        <f>VLOOKUP(A68,'[1]Piv. Analysis'!$B:$AB,27,0)</f>
        <v>خرید انباری</v>
      </c>
    </row>
    <row r="69" spans="1:27" x14ac:dyDescent="0.2">
      <c r="A69" s="11">
        <v>1256</v>
      </c>
      <c r="B69" s="15"/>
      <c r="C69" s="15"/>
      <c r="D69" s="15"/>
      <c r="E69" s="15"/>
      <c r="F69" s="15"/>
      <c r="G69" s="15"/>
      <c r="H69" s="15"/>
      <c r="I69" s="15"/>
      <c r="J69" s="15">
        <v>-229980000</v>
      </c>
      <c r="K69" s="15"/>
      <c r="L69" s="15"/>
      <c r="M69" s="15"/>
      <c r="N69" s="15"/>
      <c r="O69" s="15"/>
      <c r="P69" s="15"/>
      <c r="Q69" s="15"/>
      <c r="R69" s="15"/>
      <c r="S69" s="15"/>
      <c r="T69" s="15"/>
      <c r="U69" s="15">
        <v>229980000</v>
      </c>
      <c r="V69" s="15"/>
      <c r="W69" s="15"/>
      <c r="X69" s="15"/>
      <c r="Y69" s="15"/>
      <c r="Z69" s="15">
        <v>0</v>
      </c>
      <c r="AA69" t="str">
        <f>VLOOKUP(A69,'[1]Piv. Analysis'!$B:$AB,27,0)</f>
        <v>خرید خدمات</v>
      </c>
    </row>
    <row r="70" spans="1:27" x14ac:dyDescent="0.2">
      <c r="A70" s="11">
        <v>1257</v>
      </c>
      <c r="B70" s="15">
        <v>-863265000</v>
      </c>
      <c r="C70" s="15"/>
      <c r="D70" s="15"/>
      <c r="E70" s="15"/>
      <c r="F70" s="15"/>
      <c r="G70" s="15"/>
      <c r="H70" s="15"/>
      <c r="I70" s="15"/>
      <c r="J70" s="15"/>
      <c r="K70" s="15"/>
      <c r="L70" s="15"/>
      <c r="M70" s="15"/>
      <c r="N70" s="15"/>
      <c r="O70" s="15"/>
      <c r="P70" s="15"/>
      <c r="Q70" s="15"/>
      <c r="R70" s="15"/>
      <c r="S70" s="15"/>
      <c r="T70" s="15"/>
      <c r="U70" s="15">
        <v>863265000</v>
      </c>
      <c r="V70" s="15"/>
      <c r="W70" s="15"/>
      <c r="X70" s="15"/>
      <c r="Y70" s="15"/>
      <c r="Z70" s="15">
        <v>0</v>
      </c>
      <c r="AA70" t="str">
        <f>VLOOKUP(A70,'[1]Piv. Analysis'!$B:$AB,27,0)</f>
        <v>تنخواه</v>
      </c>
    </row>
    <row r="71" spans="1:27" x14ac:dyDescent="0.2">
      <c r="A71" s="11">
        <v>1258</v>
      </c>
      <c r="B71" s="15">
        <v>11187</v>
      </c>
      <c r="C71" s="15">
        <v>790797038</v>
      </c>
      <c r="D71" s="15"/>
      <c r="E71" s="15"/>
      <c r="F71" s="15">
        <v>12576081200</v>
      </c>
      <c r="G71" s="15"/>
      <c r="H71" s="15"/>
      <c r="I71" s="15"/>
      <c r="J71" s="15">
        <v>-13366878238</v>
      </c>
      <c r="K71" s="15"/>
      <c r="L71" s="15"/>
      <c r="M71" s="15"/>
      <c r="N71" s="15"/>
      <c r="O71" s="15"/>
      <c r="P71" s="15"/>
      <c r="Q71" s="15">
        <v>-11187</v>
      </c>
      <c r="R71" s="15"/>
      <c r="S71" s="15"/>
      <c r="T71" s="15"/>
      <c r="U71" s="15"/>
      <c r="V71" s="15"/>
      <c r="W71" s="15"/>
      <c r="X71" s="15"/>
      <c r="Y71" s="15"/>
      <c r="Z71" s="15">
        <v>0</v>
      </c>
      <c r="AA71" t="str">
        <f>VLOOKUP(A71,'[1]Piv. Analysis'!$B:$AB,27,0)</f>
        <v>دریافت و پرداخت</v>
      </c>
    </row>
    <row r="72" spans="1:27" x14ac:dyDescent="0.2">
      <c r="A72" s="11">
        <v>1263</v>
      </c>
      <c r="B72" s="15">
        <v>-28746268800</v>
      </c>
      <c r="C72" s="15"/>
      <c r="D72" s="15"/>
      <c r="E72" s="15"/>
      <c r="F72" s="15"/>
      <c r="G72" s="15"/>
      <c r="H72" s="15"/>
      <c r="I72" s="15"/>
      <c r="J72" s="15">
        <v>28746268800</v>
      </c>
      <c r="K72" s="15"/>
      <c r="L72" s="15"/>
      <c r="M72" s="15"/>
      <c r="N72" s="15"/>
      <c r="O72" s="15"/>
      <c r="P72" s="15"/>
      <c r="Q72" s="15"/>
      <c r="R72" s="15"/>
      <c r="S72" s="15"/>
      <c r="T72" s="15"/>
      <c r="U72" s="15"/>
      <c r="V72" s="15"/>
      <c r="W72" s="15"/>
      <c r="X72" s="15"/>
      <c r="Y72" s="15"/>
      <c r="Z72" s="15">
        <v>0</v>
      </c>
      <c r="AA72" t="str">
        <f>VLOOKUP(A72,'[1]Piv. Analysis'!$B:$AB,27,0)</f>
        <v>دریافت و پرداخت</v>
      </c>
    </row>
    <row r="73" spans="1:27" x14ac:dyDescent="0.2">
      <c r="A73" s="11">
        <v>1264</v>
      </c>
      <c r="B73" s="15"/>
      <c r="C73" s="15"/>
      <c r="D73" s="15"/>
      <c r="E73" s="15">
        <v>344200000</v>
      </c>
      <c r="F73" s="15"/>
      <c r="G73" s="15"/>
      <c r="H73" s="15"/>
      <c r="I73" s="15"/>
      <c r="J73" s="15">
        <v>-344200000</v>
      </c>
      <c r="K73" s="15"/>
      <c r="L73" s="15"/>
      <c r="M73" s="15"/>
      <c r="N73" s="15"/>
      <c r="O73" s="15"/>
      <c r="P73" s="15"/>
      <c r="Q73" s="15"/>
      <c r="R73" s="15"/>
      <c r="S73" s="15"/>
      <c r="T73" s="15"/>
      <c r="U73" s="15"/>
      <c r="V73" s="15"/>
      <c r="W73" s="15"/>
      <c r="X73" s="15"/>
      <c r="Y73" s="15"/>
      <c r="Z73" s="15">
        <v>0</v>
      </c>
      <c r="AA73" t="str">
        <f>VLOOKUP(A73,'[1]Piv. Analysis'!$B:$AB,27,0)</f>
        <v>خرید انباری</v>
      </c>
    </row>
    <row r="74" spans="1:27" x14ac:dyDescent="0.2">
      <c r="A74" s="11">
        <v>1265</v>
      </c>
      <c r="B74" s="15">
        <v>-11335009</v>
      </c>
      <c r="C74" s="15"/>
      <c r="D74" s="15"/>
      <c r="E74" s="15"/>
      <c r="F74" s="15">
        <v>0</v>
      </c>
      <c r="G74" s="15"/>
      <c r="H74" s="15"/>
      <c r="I74" s="15"/>
      <c r="J74" s="15"/>
      <c r="K74" s="15"/>
      <c r="L74" s="15"/>
      <c r="M74" s="15"/>
      <c r="N74" s="15"/>
      <c r="O74" s="15"/>
      <c r="P74" s="15"/>
      <c r="Q74" s="15"/>
      <c r="R74" s="15"/>
      <c r="S74" s="15">
        <v>7961009</v>
      </c>
      <c r="T74" s="15"/>
      <c r="U74" s="15">
        <v>3374000</v>
      </c>
      <c r="V74" s="15"/>
      <c r="W74" s="15"/>
      <c r="X74" s="15"/>
      <c r="Y74" s="15"/>
      <c r="Z74" s="15">
        <v>0</v>
      </c>
      <c r="AA74" t="str">
        <f>VLOOKUP(A74,'[1]Piv. Analysis'!$B:$AB,27,0)</f>
        <v>تنخواه</v>
      </c>
    </row>
    <row r="75" spans="1:27" x14ac:dyDescent="0.2">
      <c r="A75" s="11">
        <v>1266</v>
      </c>
      <c r="B75" s="15">
        <v>-4576000</v>
      </c>
      <c r="C75" s="15"/>
      <c r="D75" s="15"/>
      <c r="E75" s="15"/>
      <c r="F75" s="15"/>
      <c r="G75" s="15"/>
      <c r="H75" s="15"/>
      <c r="I75" s="15"/>
      <c r="J75" s="15"/>
      <c r="K75" s="15"/>
      <c r="L75" s="15"/>
      <c r="M75" s="15"/>
      <c r="N75" s="15"/>
      <c r="O75" s="15"/>
      <c r="P75" s="15"/>
      <c r="Q75" s="15"/>
      <c r="R75" s="15"/>
      <c r="S75" s="15"/>
      <c r="T75" s="15"/>
      <c r="U75" s="15">
        <v>4576000</v>
      </c>
      <c r="V75" s="15"/>
      <c r="W75" s="15"/>
      <c r="X75" s="15"/>
      <c r="Y75" s="15"/>
      <c r="Z75" s="15">
        <v>0</v>
      </c>
      <c r="AA75" t="str">
        <f>VLOOKUP(A75,'[1]Piv. Analysis'!$B:$AB,27,0)</f>
        <v>تنخواه</v>
      </c>
    </row>
    <row r="76" spans="1:27" x14ac:dyDescent="0.2">
      <c r="A76" s="11">
        <v>1268</v>
      </c>
      <c r="B76" s="15">
        <v>-18014376</v>
      </c>
      <c r="C76" s="15"/>
      <c r="D76" s="15"/>
      <c r="E76" s="15"/>
      <c r="F76" s="15">
        <v>0</v>
      </c>
      <c r="G76" s="15"/>
      <c r="H76" s="15"/>
      <c r="I76" s="15"/>
      <c r="J76" s="15"/>
      <c r="K76" s="15"/>
      <c r="L76" s="15"/>
      <c r="M76" s="15"/>
      <c r="N76" s="15"/>
      <c r="O76" s="15"/>
      <c r="P76" s="15"/>
      <c r="Q76" s="15"/>
      <c r="R76" s="15"/>
      <c r="S76" s="15">
        <v>18014376</v>
      </c>
      <c r="T76" s="15"/>
      <c r="U76" s="15"/>
      <c r="V76" s="15"/>
      <c r="W76" s="15"/>
      <c r="X76" s="15"/>
      <c r="Y76" s="15"/>
      <c r="Z76" s="15">
        <v>0</v>
      </c>
      <c r="AA76" t="str">
        <f>VLOOKUP(A76,'[1]Piv. Analysis'!$B:$AB,27,0)</f>
        <v>تنخواه</v>
      </c>
    </row>
    <row r="77" spans="1:27" x14ac:dyDescent="0.2">
      <c r="A77" s="11">
        <v>1270</v>
      </c>
      <c r="B77" s="15">
        <v>-11160000</v>
      </c>
      <c r="C77" s="15"/>
      <c r="D77" s="15"/>
      <c r="E77" s="15"/>
      <c r="F77" s="15"/>
      <c r="G77" s="15"/>
      <c r="H77" s="15"/>
      <c r="I77" s="15"/>
      <c r="J77" s="15"/>
      <c r="K77" s="15"/>
      <c r="L77" s="15"/>
      <c r="M77" s="15"/>
      <c r="N77" s="15"/>
      <c r="O77" s="15"/>
      <c r="P77" s="15"/>
      <c r="Q77" s="15"/>
      <c r="R77" s="15"/>
      <c r="S77" s="15">
        <v>11160000</v>
      </c>
      <c r="T77" s="15"/>
      <c r="U77" s="15"/>
      <c r="V77" s="15"/>
      <c r="W77" s="15"/>
      <c r="X77" s="15"/>
      <c r="Y77" s="15"/>
      <c r="Z77" s="15">
        <v>0</v>
      </c>
      <c r="AA77" t="str">
        <f>VLOOKUP(A77,'[1]Piv. Analysis'!$B:$AB,27,0)</f>
        <v>تنخواه</v>
      </c>
    </row>
    <row r="78" spans="1:27" x14ac:dyDescent="0.2">
      <c r="A78" s="11">
        <v>1271</v>
      </c>
      <c r="B78" s="15">
        <v>-18297080</v>
      </c>
      <c r="C78" s="15"/>
      <c r="D78" s="15"/>
      <c r="E78" s="15"/>
      <c r="F78" s="15"/>
      <c r="G78" s="15"/>
      <c r="H78" s="15"/>
      <c r="I78" s="15"/>
      <c r="J78" s="15">
        <v>1003080</v>
      </c>
      <c r="K78" s="15"/>
      <c r="L78" s="15"/>
      <c r="M78" s="15"/>
      <c r="N78" s="15"/>
      <c r="O78" s="15"/>
      <c r="P78" s="15"/>
      <c r="Q78" s="15"/>
      <c r="R78" s="15"/>
      <c r="S78" s="15">
        <v>17294000</v>
      </c>
      <c r="T78" s="15"/>
      <c r="U78" s="15"/>
      <c r="V78" s="15"/>
      <c r="W78" s="15"/>
      <c r="X78" s="15"/>
      <c r="Y78" s="15"/>
      <c r="Z78" s="15">
        <v>0</v>
      </c>
      <c r="AA78" t="str">
        <f>VLOOKUP(A78,'[1]Piv. Analysis'!$B:$AB,27,0)</f>
        <v>تنخواه</v>
      </c>
    </row>
    <row r="79" spans="1:27" x14ac:dyDescent="0.2">
      <c r="A79" s="11">
        <v>1272</v>
      </c>
      <c r="B79" s="15">
        <v>-41678140</v>
      </c>
      <c r="C79" s="15"/>
      <c r="D79" s="15"/>
      <c r="E79" s="15"/>
      <c r="F79" s="15">
        <v>0</v>
      </c>
      <c r="G79" s="15"/>
      <c r="H79" s="15"/>
      <c r="I79" s="15"/>
      <c r="J79" s="15">
        <v>8500000</v>
      </c>
      <c r="K79" s="15"/>
      <c r="L79" s="15"/>
      <c r="M79" s="15"/>
      <c r="N79" s="15"/>
      <c r="O79" s="15"/>
      <c r="P79" s="15"/>
      <c r="Q79" s="15"/>
      <c r="R79" s="15"/>
      <c r="S79" s="15">
        <v>29560140</v>
      </c>
      <c r="T79" s="15"/>
      <c r="U79" s="15">
        <v>3618000</v>
      </c>
      <c r="V79" s="15"/>
      <c r="W79" s="15"/>
      <c r="X79" s="15"/>
      <c r="Y79" s="15"/>
      <c r="Z79" s="15">
        <v>0</v>
      </c>
      <c r="AA79" t="str">
        <f>VLOOKUP(A79,'[1]Piv. Analysis'!$B:$AB,27,0)</f>
        <v>تنخواه</v>
      </c>
    </row>
    <row r="80" spans="1:27" x14ac:dyDescent="0.2">
      <c r="A80" s="11">
        <v>1274</v>
      </c>
      <c r="B80" s="15">
        <v>-577810900</v>
      </c>
      <c r="C80" s="15"/>
      <c r="D80" s="15"/>
      <c r="E80" s="15"/>
      <c r="F80" s="15"/>
      <c r="G80" s="15"/>
      <c r="H80" s="15"/>
      <c r="I80" s="15"/>
      <c r="J80" s="15"/>
      <c r="K80" s="15"/>
      <c r="L80" s="15"/>
      <c r="M80" s="15"/>
      <c r="N80" s="15"/>
      <c r="O80" s="15"/>
      <c r="P80" s="15"/>
      <c r="Q80" s="15"/>
      <c r="R80" s="15"/>
      <c r="S80" s="15"/>
      <c r="T80" s="15"/>
      <c r="U80" s="15">
        <v>577810900</v>
      </c>
      <c r="V80" s="15"/>
      <c r="W80" s="15"/>
      <c r="X80" s="15"/>
      <c r="Y80" s="15"/>
      <c r="Z80" s="15">
        <v>0</v>
      </c>
      <c r="AA80" t="str">
        <f>VLOOKUP(A80,'[1]Piv. Analysis'!$B:$AB,27,0)</f>
        <v>تنخواه</v>
      </c>
    </row>
    <row r="81" spans="1:27" x14ac:dyDescent="0.2">
      <c r="A81" s="11">
        <v>1277</v>
      </c>
      <c r="B81" s="15">
        <v>-90394260</v>
      </c>
      <c r="C81" s="15"/>
      <c r="D81" s="15"/>
      <c r="E81" s="15"/>
      <c r="F81" s="15">
        <v>0</v>
      </c>
      <c r="G81" s="15"/>
      <c r="H81" s="15"/>
      <c r="I81" s="15"/>
      <c r="J81" s="15">
        <v>0</v>
      </c>
      <c r="K81" s="15"/>
      <c r="L81" s="15"/>
      <c r="M81" s="15"/>
      <c r="N81" s="15"/>
      <c r="O81" s="15"/>
      <c r="P81" s="15"/>
      <c r="Q81" s="15"/>
      <c r="R81" s="15"/>
      <c r="S81" s="15">
        <v>90394260</v>
      </c>
      <c r="T81" s="15"/>
      <c r="U81" s="15"/>
      <c r="V81" s="15"/>
      <c r="W81" s="15"/>
      <c r="X81" s="15"/>
      <c r="Y81" s="15"/>
      <c r="Z81" s="15">
        <v>0</v>
      </c>
      <c r="AA81" t="str">
        <f>VLOOKUP(A81,'[1]Piv. Analysis'!$B:$AB,27,0)</f>
        <v>تنخواه</v>
      </c>
    </row>
    <row r="82" spans="1:27" x14ac:dyDescent="0.2">
      <c r="A82" s="11">
        <v>1281</v>
      </c>
      <c r="B82" s="15"/>
      <c r="C82" s="15"/>
      <c r="D82" s="15"/>
      <c r="E82" s="15"/>
      <c r="F82" s="15">
        <v>0</v>
      </c>
      <c r="G82" s="15"/>
      <c r="H82" s="15"/>
      <c r="I82" s="15"/>
      <c r="J82" s="15">
        <v>-30591000</v>
      </c>
      <c r="K82" s="15">
        <v>-3090000</v>
      </c>
      <c r="L82" s="15"/>
      <c r="M82" s="15"/>
      <c r="N82" s="15"/>
      <c r="O82" s="15"/>
      <c r="P82" s="15"/>
      <c r="Q82" s="15"/>
      <c r="R82" s="15"/>
      <c r="S82" s="15">
        <v>33681000</v>
      </c>
      <c r="T82" s="15"/>
      <c r="U82" s="15"/>
      <c r="V82" s="15"/>
      <c r="W82" s="15"/>
      <c r="X82" s="15"/>
      <c r="Y82" s="15"/>
      <c r="Z82" s="15">
        <v>0</v>
      </c>
      <c r="AA82" t="str">
        <f>VLOOKUP(A82,'[1]Piv. Analysis'!$B:$AB,27,0)</f>
        <v>خرید خدمات</v>
      </c>
    </row>
    <row r="83" spans="1:27" x14ac:dyDescent="0.2">
      <c r="A83" s="11">
        <v>1287</v>
      </c>
      <c r="B83" s="15"/>
      <c r="C83" s="15"/>
      <c r="D83" s="15"/>
      <c r="E83" s="15"/>
      <c r="F83" s="15"/>
      <c r="G83" s="15"/>
      <c r="H83" s="15"/>
      <c r="I83" s="15"/>
      <c r="J83" s="15"/>
      <c r="K83" s="15"/>
      <c r="L83" s="15"/>
      <c r="M83" s="15"/>
      <c r="N83" s="15"/>
      <c r="O83" s="15">
        <v>0</v>
      </c>
      <c r="P83" s="15"/>
      <c r="Q83" s="15"/>
      <c r="R83" s="15"/>
      <c r="S83" s="15"/>
      <c r="T83" s="15"/>
      <c r="U83" s="15"/>
      <c r="V83" s="15"/>
      <c r="W83" s="15"/>
      <c r="X83" s="15"/>
      <c r="Y83" s="15"/>
      <c r="Z83" s="15">
        <v>0</v>
      </c>
      <c r="AA83" t="str">
        <f>VLOOKUP(A83,'[1]Piv. Analysis'!$B:$AB,27,0)</f>
        <v>اصلاح و انتقال</v>
      </c>
    </row>
    <row r="84" spans="1:27" x14ac:dyDescent="0.2">
      <c r="A84" s="11">
        <v>1292</v>
      </c>
      <c r="B84" s="15"/>
      <c r="C84" s="15"/>
      <c r="D84" s="15"/>
      <c r="E84" s="15">
        <v>1551222600</v>
      </c>
      <c r="F84" s="15"/>
      <c r="G84" s="15"/>
      <c r="H84" s="15"/>
      <c r="I84" s="15"/>
      <c r="J84" s="15">
        <v>-1551222600</v>
      </c>
      <c r="K84" s="15"/>
      <c r="L84" s="15"/>
      <c r="M84" s="15"/>
      <c r="N84" s="15"/>
      <c r="O84" s="15"/>
      <c r="P84" s="15"/>
      <c r="Q84" s="15"/>
      <c r="R84" s="15"/>
      <c r="S84" s="15"/>
      <c r="T84" s="15"/>
      <c r="U84" s="15"/>
      <c r="V84" s="15"/>
      <c r="W84" s="15"/>
      <c r="X84" s="15"/>
      <c r="Y84" s="15"/>
      <c r="Z84" s="15">
        <v>0</v>
      </c>
      <c r="AA84" t="str">
        <f>VLOOKUP(A84,'[1]Piv. Analysis'!$B:$AB,27,0)</f>
        <v>خرید انباری</v>
      </c>
    </row>
    <row r="85" spans="1:27" x14ac:dyDescent="0.2">
      <c r="A85" s="11">
        <v>1293</v>
      </c>
      <c r="B85" s="15"/>
      <c r="C85" s="15"/>
      <c r="D85" s="15"/>
      <c r="E85" s="15">
        <v>94830000</v>
      </c>
      <c r="F85" s="15"/>
      <c r="G85" s="15"/>
      <c r="H85" s="15"/>
      <c r="I85" s="15"/>
      <c r="J85" s="15">
        <v>-94830000</v>
      </c>
      <c r="K85" s="15"/>
      <c r="L85" s="15"/>
      <c r="M85" s="15"/>
      <c r="N85" s="15"/>
      <c r="O85" s="15"/>
      <c r="P85" s="15"/>
      <c r="Q85" s="15"/>
      <c r="R85" s="15"/>
      <c r="S85" s="15"/>
      <c r="T85" s="15"/>
      <c r="U85" s="15"/>
      <c r="V85" s="15"/>
      <c r="W85" s="15"/>
      <c r="X85" s="15"/>
      <c r="Y85" s="15"/>
      <c r="Z85" s="15">
        <v>0</v>
      </c>
      <c r="AA85" t="str">
        <f>VLOOKUP(A85,'[1]Piv. Analysis'!$B:$AB,27,0)</f>
        <v>خرید انباری</v>
      </c>
    </row>
    <row r="86" spans="1:27" x14ac:dyDescent="0.2">
      <c r="A86" s="11">
        <v>1295</v>
      </c>
      <c r="B86" s="15">
        <v>-130012633</v>
      </c>
      <c r="C86" s="15"/>
      <c r="D86" s="15"/>
      <c r="E86" s="15"/>
      <c r="F86" s="15"/>
      <c r="G86" s="15"/>
      <c r="H86" s="15"/>
      <c r="I86" s="15"/>
      <c r="J86" s="15"/>
      <c r="K86" s="15"/>
      <c r="L86" s="15"/>
      <c r="M86" s="15"/>
      <c r="N86" s="15"/>
      <c r="O86" s="15"/>
      <c r="P86" s="15"/>
      <c r="Q86" s="15">
        <v>-36111</v>
      </c>
      <c r="R86" s="15"/>
      <c r="S86" s="15"/>
      <c r="T86" s="15"/>
      <c r="U86" s="15"/>
      <c r="V86" s="15">
        <v>130048744</v>
      </c>
      <c r="W86" s="15"/>
      <c r="X86" s="15"/>
      <c r="Y86" s="15"/>
      <c r="Z86" s="15">
        <v>0</v>
      </c>
      <c r="AA86" t="str">
        <f>VLOOKUP(A86,'[1]Piv. Analysis'!$B:$AB,27,0)</f>
        <v>کارمزد</v>
      </c>
    </row>
    <row r="87" spans="1:27" x14ac:dyDescent="0.2">
      <c r="A87" s="11">
        <v>1296</v>
      </c>
      <c r="B87" s="15">
        <v>0</v>
      </c>
      <c r="C87" s="15"/>
      <c r="D87" s="15"/>
      <c r="E87" s="15"/>
      <c r="F87" s="15"/>
      <c r="G87" s="15"/>
      <c r="H87" s="15"/>
      <c r="I87" s="15"/>
      <c r="J87" s="15"/>
      <c r="K87" s="15"/>
      <c r="L87" s="15"/>
      <c r="M87" s="15"/>
      <c r="N87" s="15"/>
      <c r="O87" s="15"/>
      <c r="P87" s="15"/>
      <c r="Q87" s="15"/>
      <c r="R87" s="15"/>
      <c r="S87" s="15"/>
      <c r="T87" s="15"/>
      <c r="U87" s="15"/>
      <c r="V87" s="15"/>
      <c r="W87" s="15"/>
      <c r="X87" s="15"/>
      <c r="Y87" s="15"/>
      <c r="Z87" s="15">
        <v>0</v>
      </c>
      <c r="AA87" t="str">
        <f>VLOOKUP(A87,'[1]Piv. Analysis'!$B:$AB,27,0)</f>
        <v>اصلاح و انتقال</v>
      </c>
    </row>
    <row r="88" spans="1:27" x14ac:dyDescent="0.2">
      <c r="A88" s="11">
        <v>1299</v>
      </c>
      <c r="B88" s="15"/>
      <c r="C88" s="15"/>
      <c r="D88" s="15"/>
      <c r="E88" s="15">
        <v>3500065646</v>
      </c>
      <c r="F88" s="15"/>
      <c r="G88" s="15"/>
      <c r="H88" s="15"/>
      <c r="I88" s="15"/>
      <c r="J88" s="15">
        <v>-3500065646</v>
      </c>
      <c r="K88" s="15"/>
      <c r="L88" s="15"/>
      <c r="M88" s="15"/>
      <c r="N88" s="15"/>
      <c r="O88" s="15"/>
      <c r="P88" s="15"/>
      <c r="Q88" s="15"/>
      <c r="R88" s="15"/>
      <c r="S88" s="15"/>
      <c r="T88" s="15"/>
      <c r="U88" s="15"/>
      <c r="V88" s="15"/>
      <c r="W88" s="15"/>
      <c r="X88" s="15"/>
      <c r="Y88" s="15"/>
      <c r="Z88" s="15">
        <v>0</v>
      </c>
      <c r="AA88" t="str">
        <f>VLOOKUP(A88,'[1]Piv. Analysis'!$B:$AB,27,0)</f>
        <v>خرید انباری</v>
      </c>
    </row>
    <row r="89" spans="1:27" x14ac:dyDescent="0.2">
      <c r="A89" s="11">
        <v>1300</v>
      </c>
      <c r="B89" s="15"/>
      <c r="C89" s="15"/>
      <c r="D89" s="15"/>
      <c r="E89" s="15">
        <v>159997830</v>
      </c>
      <c r="F89" s="15"/>
      <c r="G89" s="15"/>
      <c r="H89" s="15"/>
      <c r="I89" s="15"/>
      <c r="J89" s="15">
        <v>-159997830</v>
      </c>
      <c r="K89" s="15"/>
      <c r="L89" s="15"/>
      <c r="M89" s="15"/>
      <c r="N89" s="15"/>
      <c r="O89" s="15"/>
      <c r="P89" s="15"/>
      <c r="Q89" s="15"/>
      <c r="R89" s="15"/>
      <c r="S89" s="15"/>
      <c r="T89" s="15"/>
      <c r="U89" s="15"/>
      <c r="V89" s="15"/>
      <c r="W89" s="15"/>
      <c r="X89" s="15"/>
      <c r="Y89" s="15"/>
      <c r="Z89" s="15">
        <v>0</v>
      </c>
      <c r="AA89" t="str">
        <f>VLOOKUP(A89,'[1]Piv. Analysis'!$B:$AB,27,0)</f>
        <v>خرید انباری</v>
      </c>
    </row>
    <row r="90" spans="1:27" x14ac:dyDescent="0.2">
      <c r="A90" s="11">
        <v>1301</v>
      </c>
      <c r="B90" s="15">
        <v>59361166</v>
      </c>
      <c r="C90" s="15"/>
      <c r="D90" s="15"/>
      <c r="E90" s="15"/>
      <c r="F90" s="15"/>
      <c r="G90" s="15"/>
      <c r="H90" s="15"/>
      <c r="I90" s="15"/>
      <c r="J90" s="15"/>
      <c r="K90" s="15"/>
      <c r="L90" s="15"/>
      <c r="M90" s="15"/>
      <c r="N90" s="15"/>
      <c r="O90" s="15"/>
      <c r="P90" s="15"/>
      <c r="Q90" s="15">
        <v>-59371166</v>
      </c>
      <c r="R90" s="15"/>
      <c r="S90" s="15"/>
      <c r="T90" s="15"/>
      <c r="U90" s="15"/>
      <c r="V90" s="15">
        <v>10000</v>
      </c>
      <c r="W90" s="15"/>
      <c r="X90" s="15"/>
      <c r="Y90" s="15"/>
      <c r="Z90" s="15">
        <v>0</v>
      </c>
      <c r="AA90" t="str">
        <f>VLOOKUP(A90,'[1]Piv. Analysis'!$B:$AB,27,0)</f>
        <v>کارمزد</v>
      </c>
    </row>
    <row r="91" spans="1:27" x14ac:dyDescent="0.2">
      <c r="A91" s="11">
        <v>1304</v>
      </c>
      <c r="B91" s="15">
        <v>48601848000</v>
      </c>
      <c r="C91" s="15"/>
      <c r="D91" s="15"/>
      <c r="E91" s="15"/>
      <c r="F91" s="15"/>
      <c r="G91" s="15"/>
      <c r="H91" s="15"/>
      <c r="I91" s="15"/>
      <c r="J91" s="15">
        <v>-48602208000</v>
      </c>
      <c r="K91" s="15"/>
      <c r="L91" s="15"/>
      <c r="M91" s="15"/>
      <c r="N91" s="15"/>
      <c r="O91" s="15"/>
      <c r="P91" s="15"/>
      <c r="Q91" s="15"/>
      <c r="R91" s="15"/>
      <c r="S91" s="15"/>
      <c r="T91" s="15"/>
      <c r="U91" s="15"/>
      <c r="V91" s="15">
        <v>360000</v>
      </c>
      <c r="W91" s="15"/>
      <c r="X91" s="15"/>
      <c r="Y91" s="15"/>
      <c r="Z91" s="15">
        <v>0</v>
      </c>
      <c r="AA91" t="str">
        <f>VLOOKUP(A91,'[1]Piv. Analysis'!$B:$AB,27,0)</f>
        <v>دریافت و پرداخت</v>
      </c>
    </row>
    <row r="92" spans="1:27" x14ac:dyDescent="0.2">
      <c r="A92" s="11">
        <v>1305</v>
      </c>
      <c r="B92" s="15">
        <v>-47974100</v>
      </c>
      <c r="C92" s="15"/>
      <c r="D92" s="15"/>
      <c r="E92" s="15"/>
      <c r="F92" s="15"/>
      <c r="G92" s="15"/>
      <c r="H92" s="15"/>
      <c r="I92" s="15"/>
      <c r="J92" s="15">
        <v>47960000</v>
      </c>
      <c r="K92" s="15"/>
      <c r="L92" s="15"/>
      <c r="M92" s="15"/>
      <c r="N92" s="15"/>
      <c r="O92" s="15"/>
      <c r="P92" s="15"/>
      <c r="Q92" s="15"/>
      <c r="R92" s="15"/>
      <c r="S92" s="15"/>
      <c r="T92" s="15"/>
      <c r="U92" s="15"/>
      <c r="V92" s="15">
        <v>14100</v>
      </c>
      <c r="W92" s="15"/>
      <c r="X92" s="15"/>
      <c r="Y92" s="15"/>
      <c r="Z92" s="15">
        <v>0</v>
      </c>
      <c r="AA92" t="str">
        <f>VLOOKUP(A92,'[1]Piv. Analysis'!$B:$AB,27,0)</f>
        <v>شامل کارمزد (دریافت و پرداخت)</v>
      </c>
    </row>
    <row r="93" spans="1:27" x14ac:dyDescent="0.2">
      <c r="A93" s="11">
        <v>1306</v>
      </c>
      <c r="B93" s="15">
        <v>-23490</v>
      </c>
      <c r="C93" s="15"/>
      <c r="D93" s="15"/>
      <c r="E93" s="15"/>
      <c r="F93" s="15"/>
      <c r="G93" s="15"/>
      <c r="H93" s="15"/>
      <c r="I93" s="15"/>
      <c r="J93" s="15"/>
      <c r="K93" s="15"/>
      <c r="L93" s="15"/>
      <c r="M93" s="15"/>
      <c r="N93" s="15"/>
      <c r="O93" s="15"/>
      <c r="P93" s="15"/>
      <c r="Q93" s="15"/>
      <c r="R93" s="15"/>
      <c r="S93" s="15"/>
      <c r="T93" s="15"/>
      <c r="U93" s="15"/>
      <c r="V93" s="15">
        <v>23490</v>
      </c>
      <c r="W93" s="15"/>
      <c r="X93" s="15"/>
      <c r="Y93" s="15"/>
      <c r="Z93" s="15">
        <v>0</v>
      </c>
      <c r="AA93" t="str">
        <f>VLOOKUP(A93,'[1]Piv. Analysis'!$B:$AB,27,0)</f>
        <v>کارمزد</v>
      </c>
    </row>
    <row r="94" spans="1:27" x14ac:dyDescent="0.2">
      <c r="A94" s="11">
        <v>1307</v>
      </c>
      <c r="B94" s="15">
        <v>-547934335</v>
      </c>
      <c r="C94" s="15"/>
      <c r="D94" s="15"/>
      <c r="E94" s="15"/>
      <c r="F94" s="15"/>
      <c r="G94" s="15"/>
      <c r="H94" s="15"/>
      <c r="I94" s="15"/>
      <c r="J94" s="15"/>
      <c r="K94" s="15"/>
      <c r="L94" s="15"/>
      <c r="M94" s="15"/>
      <c r="N94" s="15"/>
      <c r="O94" s="15"/>
      <c r="P94" s="15"/>
      <c r="Q94" s="15"/>
      <c r="R94" s="15"/>
      <c r="S94" s="15"/>
      <c r="T94" s="15"/>
      <c r="U94" s="15"/>
      <c r="V94" s="15">
        <v>547934335</v>
      </c>
      <c r="W94" s="15"/>
      <c r="X94" s="15"/>
      <c r="Y94" s="15"/>
      <c r="Z94" s="15">
        <v>0</v>
      </c>
      <c r="AA94" t="str">
        <f>VLOOKUP(A94,'[1]Piv. Analysis'!$B:$AB,27,0)</f>
        <v>کارمزد</v>
      </c>
    </row>
    <row r="95" spans="1:27" x14ac:dyDescent="0.2">
      <c r="A95" s="11">
        <v>1309</v>
      </c>
      <c r="B95" s="15">
        <v>-1032680</v>
      </c>
      <c r="C95" s="15"/>
      <c r="D95" s="15"/>
      <c r="E95" s="15"/>
      <c r="F95" s="15"/>
      <c r="G95" s="15"/>
      <c r="H95" s="15"/>
      <c r="I95" s="15"/>
      <c r="J95" s="15"/>
      <c r="K95" s="15"/>
      <c r="L95" s="15"/>
      <c r="M95" s="15"/>
      <c r="N95" s="15"/>
      <c r="O95" s="15"/>
      <c r="P95" s="15"/>
      <c r="Q95" s="15"/>
      <c r="R95" s="15"/>
      <c r="S95" s="15"/>
      <c r="T95" s="15"/>
      <c r="U95" s="15"/>
      <c r="V95" s="15">
        <v>1032680</v>
      </c>
      <c r="W95" s="15"/>
      <c r="X95" s="15"/>
      <c r="Y95" s="15"/>
      <c r="Z95" s="15">
        <v>0</v>
      </c>
      <c r="AA95" t="str">
        <f>VLOOKUP(A95,'[1]Piv. Analysis'!$B:$AB,27,0)</f>
        <v>کارمزد</v>
      </c>
    </row>
    <row r="96" spans="1:27" x14ac:dyDescent="0.2">
      <c r="A96" s="11">
        <v>1310</v>
      </c>
      <c r="B96" s="15">
        <v>50000000000</v>
      </c>
      <c r="C96" s="15"/>
      <c r="D96" s="15"/>
      <c r="E96" s="15"/>
      <c r="F96" s="15"/>
      <c r="G96" s="15"/>
      <c r="H96" s="15"/>
      <c r="I96" s="15"/>
      <c r="J96" s="15">
        <v>-50000000000</v>
      </c>
      <c r="K96" s="15"/>
      <c r="L96" s="15"/>
      <c r="M96" s="15"/>
      <c r="N96" s="15"/>
      <c r="O96" s="15"/>
      <c r="P96" s="15"/>
      <c r="Q96" s="15"/>
      <c r="R96" s="15"/>
      <c r="S96" s="15"/>
      <c r="T96" s="15"/>
      <c r="U96" s="15"/>
      <c r="V96" s="15"/>
      <c r="W96" s="15"/>
      <c r="X96" s="15"/>
      <c r="Y96" s="15"/>
      <c r="Z96" s="15">
        <v>0</v>
      </c>
      <c r="AA96" t="str">
        <f>VLOOKUP(A96,'[1]Piv. Analysis'!$B:$AB,27,0)</f>
        <v>دریافت و پرداخت</v>
      </c>
    </row>
    <row r="97" spans="1:27" x14ac:dyDescent="0.2">
      <c r="A97" s="11">
        <v>1312</v>
      </c>
      <c r="B97" s="15">
        <v>-235799</v>
      </c>
      <c r="C97" s="15"/>
      <c r="D97" s="15"/>
      <c r="E97" s="15"/>
      <c r="F97" s="15"/>
      <c r="G97" s="15"/>
      <c r="H97" s="15"/>
      <c r="I97" s="15"/>
      <c r="J97" s="15"/>
      <c r="K97" s="15"/>
      <c r="L97" s="15"/>
      <c r="M97" s="15"/>
      <c r="N97" s="15"/>
      <c r="O97" s="15"/>
      <c r="P97" s="15"/>
      <c r="Q97" s="15"/>
      <c r="R97" s="15"/>
      <c r="S97" s="15"/>
      <c r="T97" s="15"/>
      <c r="U97" s="15"/>
      <c r="V97" s="15">
        <v>235799</v>
      </c>
      <c r="W97" s="15"/>
      <c r="X97" s="15"/>
      <c r="Y97" s="15"/>
      <c r="Z97" s="15">
        <v>0</v>
      </c>
      <c r="AA97" t="str">
        <f>VLOOKUP(A97,'[1]Piv. Analysis'!$B:$AB,27,0)</f>
        <v>کارمزد</v>
      </c>
    </row>
    <row r="98" spans="1:27" x14ac:dyDescent="0.2">
      <c r="A98" s="11">
        <v>1314</v>
      </c>
      <c r="B98" s="15">
        <v>-33420351062</v>
      </c>
      <c r="C98" s="15"/>
      <c r="D98" s="15"/>
      <c r="E98" s="15"/>
      <c r="F98" s="15"/>
      <c r="G98" s="15"/>
      <c r="H98" s="15"/>
      <c r="I98" s="15"/>
      <c r="J98" s="15">
        <v>33420351062</v>
      </c>
      <c r="K98" s="15"/>
      <c r="L98" s="15"/>
      <c r="M98" s="15"/>
      <c r="N98" s="15"/>
      <c r="O98" s="15"/>
      <c r="P98" s="15"/>
      <c r="Q98" s="15"/>
      <c r="R98" s="15"/>
      <c r="S98" s="15"/>
      <c r="T98" s="15"/>
      <c r="U98" s="15"/>
      <c r="V98" s="15"/>
      <c r="W98" s="15"/>
      <c r="X98" s="15"/>
      <c r="Y98" s="15"/>
      <c r="Z98" s="15">
        <v>0</v>
      </c>
      <c r="AA98" t="str">
        <f>VLOOKUP(A98,'[1]Piv. Analysis'!$B:$AB,27,0)</f>
        <v>دریافت و پرداخت</v>
      </c>
    </row>
    <row r="99" spans="1:27" x14ac:dyDescent="0.2">
      <c r="A99" s="11">
        <v>1316</v>
      </c>
      <c r="B99" s="15">
        <v>-268500000</v>
      </c>
      <c r="C99" s="15"/>
      <c r="D99" s="15"/>
      <c r="E99" s="15"/>
      <c r="F99" s="15"/>
      <c r="G99" s="15"/>
      <c r="H99" s="15"/>
      <c r="I99" s="15"/>
      <c r="J99" s="15"/>
      <c r="K99" s="15"/>
      <c r="L99" s="15"/>
      <c r="M99" s="15"/>
      <c r="N99" s="15"/>
      <c r="O99" s="15"/>
      <c r="P99" s="15"/>
      <c r="Q99" s="15"/>
      <c r="R99" s="15"/>
      <c r="S99" s="15"/>
      <c r="T99" s="15"/>
      <c r="U99" s="15">
        <v>268500000</v>
      </c>
      <c r="V99" s="15"/>
      <c r="W99" s="15"/>
      <c r="X99" s="15"/>
      <c r="Y99" s="15"/>
      <c r="Z99" s="15">
        <v>0</v>
      </c>
      <c r="AA99" t="str">
        <f>VLOOKUP(A99,'[1]Piv. Analysis'!$B:$AB,27,0)</f>
        <v>تنخواه</v>
      </c>
    </row>
    <row r="100" spans="1:27" x14ac:dyDescent="0.2">
      <c r="A100" s="11">
        <v>1317</v>
      </c>
      <c r="B100" s="15"/>
      <c r="C100" s="15"/>
      <c r="D100" s="15"/>
      <c r="E100" s="15">
        <v>97882000</v>
      </c>
      <c r="F100" s="15"/>
      <c r="G100" s="15"/>
      <c r="H100" s="15"/>
      <c r="I100" s="15"/>
      <c r="J100" s="15">
        <v>-97882000</v>
      </c>
      <c r="K100" s="15"/>
      <c r="L100" s="15"/>
      <c r="M100" s="15"/>
      <c r="N100" s="15"/>
      <c r="O100" s="15"/>
      <c r="P100" s="15"/>
      <c r="Q100" s="15"/>
      <c r="R100" s="15"/>
      <c r="S100" s="15"/>
      <c r="T100" s="15"/>
      <c r="U100" s="15"/>
      <c r="V100" s="15"/>
      <c r="W100" s="15"/>
      <c r="X100" s="15"/>
      <c r="Y100" s="15"/>
      <c r="Z100" s="15">
        <v>0</v>
      </c>
      <c r="AA100" t="str">
        <f>VLOOKUP(A100,'[1]Piv. Analysis'!$B:$AB,27,0)</f>
        <v>خرید انباری</v>
      </c>
    </row>
    <row r="101" spans="1:27" x14ac:dyDescent="0.2">
      <c r="A101" s="11">
        <v>1318</v>
      </c>
      <c r="B101" s="15"/>
      <c r="C101" s="15"/>
      <c r="D101" s="15"/>
      <c r="E101" s="15">
        <v>86182000</v>
      </c>
      <c r="F101" s="15"/>
      <c r="G101" s="15"/>
      <c r="H101" s="15"/>
      <c r="I101" s="15"/>
      <c r="J101" s="15">
        <v>-86182000</v>
      </c>
      <c r="K101" s="15"/>
      <c r="L101" s="15"/>
      <c r="M101" s="15"/>
      <c r="N101" s="15"/>
      <c r="O101" s="15"/>
      <c r="P101" s="15"/>
      <c r="Q101" s="15"/>
      <c r="R101" s="15"/>
      <c r="S101" s="15"/>
      <c r="T101" s="15"/>
      <c r="U101" s="15"/>
      <c r="V101" s="15"/>
      <c r="W101" s="15"/>
      <c r="X101" s="15"/>
      <c r="Y101" s="15"/>
      <c r="Z101" s="15">
        <v>0</v>
      </c>
      <c r="AA101" t="str">
        <f>VLOOKUP(A101,'[1]Piv. Analysis'!$B:$AB,27,0)</f>
        <v>خرید انباری</v>
      </c>
    </row>
    <row r="102" spans="1:27" x14ac:dyDescent="0.2">
      <c r="A102" s="11">
        <v>1321</v>
      </c>
      <c r="B102" s="15">
        <v>0</v>
      </c>
      <c r="C102" s="15"/>
      <c r="D102" s="15"/>
      <c r="E102" s="15"/>
      <c r="F102" s="15"/>
      <c r="G102" s="15"/>
      <c r="H102" s="15"/>
      <c r="I102" s="15"/>
      <c r="J102" s="15">
        <v>0</v>
      </c>
      <c r="K102" s="15"/>
      <c r="L102" s="15"/>
      <c r="M102" s="15"/>
      <c r="N102" s="15"/>
      <c r="O102" s="15"/>
      <c r="P102" s="15"/>
      <c r="Q102" s="15"/>
      <c r="R102" s="15"/>
      <c r="S102" s="15"/>
      <c r="T102" s="15"/>
      <c r="U102" s="15"/>
      <c r="V102" s="15"/>
      <c r="W102" s="15"/>
      <c r="X102" s="15"/>
      <c r="Y102" s="15"/>
      <c r="Z102" s="15">
        <v>0</v>
      </c>
      <c r="AA102" t="str">
        <f>VLOOKUP(A102,'[1]Piv. Analysis'!$B:$AB,27,0)</f>
        <v>دریافت و پرداخت</v>
      </c>
    </row>
    <row r="103" spans="1:27" x14ac:dyDescent="0.2">
      <c r="A103" s="11">
        <v>1325</v>
      </c>
      <c r="B103" s="15">
        <v>55757117</v>
      </c>
      <c r="C103" s="15"/>
      <c r="D103" s="15"/>
      <c r="E103" s="15"/>
      <c r="F103" s="15"/>
      <c r="G103" s="15"/>
      <c r="H103" s="15"/>
      <c r="I103" s="15"/>
      <c r="J103" s="15"/>
      <c r="K103" s="15"/>
      <c r="L103" s="15"/>
      <c r="M103" s="15"/>
      <c r="N103" s="15"/>
      <c r="O103" s="15"/>
      <c r="P103" s="15"/>
      <c r="Q103" s="15">
        <v>-55757117</v>
      </c>
      <c r="R103" s="15"/>
      <c r="S103" s="15"/>
      <c r="T103" s="15"/>
      <c r="U103" s="15"/>
      <c r="V103" s="15"/>
      <c r="W103" s="15"/>
      <c r="X103" s="15"/>
      <c r="Y103" s="15"/>
      <c r="Z103" s="15">
        <v>0</v>
      </c>
      <c r="AA103" t="str">
        <f>VLOOKUP(A103,'[1]Piv. Analysis'!$B:$AB,27,0)</f>
        <v>دریافت و پرداخت</v>
      </c>
    </row>
    <row r="104" spans="1:27" x14ac:dyDescent="0.2">
      <c r="A104" s="11">
        <v>1326</v>
      </c>
      <c r="B104" s="15">
        <v>-32496064</v>
      </c>
      <c r="C104" s="15"/>
      <c r="D104" s="15"/>
      <c r="E104" s="15"/>
      <c r="F104" s="15"/>
      <c r="G104" s="15"/>
      <c r="H104" s="15"/>
      <c r="I104" s="15"/>
      <c r="J104" s="15"/>
      <c r="K104" s="15"/>
      <c r="L104" s="15"/>
      <c r="M104" s="15"/>
      <c r="N104" s="15"/>
      <c r="O104" s="15"/>
      <c r="P104" s="15"/>
      <c r="Q104" s="15"/>
      <c r="R104" s="15"/>
      <c r="S104" s="15"/>
      <c r="T104" s="15"/>
      <c r="U104" s="15"/>
      <c r="V104" s="15">
        <v>32496064</v>
      </c>
      <c r="W104" s="15"/>
      <c r="X104" s="15"/>
      <c r="Y104" s="15"/>
      <c r="Z104" s="15">
        <v>0</v>
      </c>
      <c r="AA104" t="str">
        <f>VLOOKUP(A104,'[1]Piv. Analysis'!$B:$AB,27,0)</f>
        <v>کارمزد</v>
      </c>
    </row>
    <row r="105" spans="1:27" x14ac:dyDescent="0.2">
      <c r="A105" s="11">
        <v>1331</v>
      </c>
      <c r="B105" s="15">
        <v>-50000</v>
      </c>
      <c r="C105" s="15"/>
      <c r="D105" s="15"/>
      <c r="E105" s="15"/>
      <c r="F105" s="15">
        <v>589611330</v>
      </c>
      <c r="G105" s="15"/>
      <c r="H105" s="15"/>
      <c r="I105" s="15"/>
      <c r="J105" s="15">
        <v>-589611330</v>
      </c>
      <c r="K105" s="15"/>
      <c r="L105" s="15"/>
      <c r="M105" s="15"/>
      <c r="N105" s="15"/>
      <c r="O105" s="15"/>
      <c r="P105" s="15"/>
      <c r="Q105" s="15"/>
      <c r="R105" s="15"/>
      <c r="S105" s="15"/>
      <c r="T105" s="15"/>
      <c r="U105" s="15"/>
      <c r="V105" s="15">
        <v>50000</v>
      </c>
      <c r="W105" s="15"/>
      <c r="X105" s="15"/>
      <c r="Y105" s="15"/>
      <c r="Z105" s="15">
        <v>0</v>
      </c>
      <c r="AA105" t="str">
        <f>VLOOKUP(A105,'[1]Piv. Analysis'!$B:$AB,27,0)</f>
        <v>کارمزد</v>
      </c>
    </row>
    <row r="106" spans="1:27" x14ac:dyDescent="0.2">
      <c r="A106" s="11">
        <v>1336</v>
      </c>
      <c r="B106" s="15"/>
      <c r="C106" s="15"/>
      <c r="D106" s="15"/>
      <c r="E106" s="15">
        <v>648680800</v>
      </c>
      <c r="F106" s="15"/>
      <c r="G106" s="15"/>
      <c r="H106" s="15"/>
      <c r="I106" s="15"/>
      <c r="J106" s="15">
        <v>-648680800</v>
      </c>
      <c r="K106" s="15"/>
      <c r="L106" s="15"/>
      <c r="M106" s="15"/>
      <c r="N106" s="15"/>
      <c r="O106" s="15"/>
      <c r="P106" s="15"/>
      <c r="Q106" s="15"/>
      <c r="R106" s="15"/>
      <c r="S106" s="15"/>
      <c r="T106" s="15"/>
      <c r="U106" s="15"/>
      <c r="V106" s="15"/>
      <c r="W106" s="15"/>
      <c r="X106" s="15"/>
      <c r="Y106" s="15"/>
      <c r="Z106" s="15">
        <v>0</v>
      </c>
      <c r="AA106" t="str">
        <f>VLOOKUP(A106,'[1]Piv. Analysis'!$B:$AB,27,0)</f>
        <v>خرید انباری</v>
      </c>
    </row>
    <row r="107" spans="1:27" x14ac:dyDescent="0.2">
      <c r="A107" s="11">
        <v>1337</v>
      </c>
      <c r="B107" s="15"/>
      <c r="C107" s="15"/>
      <c r="D107" s="15"/>
      <c r="E107" s="15"/>
      <c r="F107" s="15">
        <v>-601220000</v>
      </c>
      <c r="G107" s="15"/>
      <c r="H107" s="15"/>
      <c r="I107" s="15"/>
      <c r="J107" s="15">
        <v>601220000</v>
      </c>
      <c r="K107" s="15"/>
      <c r="L107" s="15"/>
      <c r="M107" s="15"/>
      <c r="N107" s="15"/>
      <c r="O107" s="15"/>
      <c r="P107" s="15"/>
      <c r="Q107" s="15"/>
      <c r="R107" s="15"/>
      <c r="S107" s="15"/>
      <c r="T107" s="15"/>
      <c r="U107" s="15"/>
      <c r="V107" s="15"/>
      <c r="W107" s="15"/>
      <c r="X107" s="15"/>
      <c r="Y107" s="15"/>
      <c r="Z107" s="15">
        <v>0</v>
      </c>
      <c r="AA107" t="str">
        <f>VLOOKUP(A107,'[1]Piv. Analysis'!$B:$AB,27,0)</f>
        <v>اصلاح و انتقال</v>
      </c>
    </row>
    <row r="108" spans="1:27" x14ac:dyDescent="0.2">
      <c r="A108" s="11">
        <v>1339</v>
      </c>
      <c r="B108" s="15"/>
      <c r="C108" s="15"/>
      <c r="D108" s="15"/>
      <c r="E108" s="15"/>
      <c r="F108" s="15"/>
      <c r="G108" s="15"/>
      <c r="H108" s="15"/>
      <c r="I108" s="15"/>
      <c r="J108" s="15"/>
      <c r="K108" s="15"/>
      <c r="L108" s="15"/>
      <c r="M108" s="15"/>
      <c r="N108" s="15"/>
      <c r="O108" s="15"/>
      <c r="P108" s="15"/>
      <c r="Q108" s="15"/>
      <c r="R108" s="15"/>
      <c r="S108" s="15"/>
      <c r="T108" s="15"/>
      <c r="U108" s="15"/>
      <c r="V108" s="15"/>
      <c r="W108" s="15"/>
      <c r="X108" s="15">
        <v>0</v>
      </c>
      <c r="Y108" s="15"/>
      <c r="Z108" s="15">
        <v>0</v>
      </c>
      <c r="AA108" t="str">
        <f>VLOOKUP(A108,'[1]Piv. Analysis'!$B:$AB,27,0)</f>
        <v>انتظامی</v>
      </c>
    </row>
    <row r="109" spans="1:27" x14ac:dyDescent="0.2">
      <c r="A109" s="11">
        <v>1341</v>
      </c>
      <c r="B109" s="15">
        <v>0</v>
      </c>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v>0</v>
      </c>
      <c r="AA109" t="str">
        <f>VLOOKUP(A109,'[1]Piv. Analysis'!$B:$AB,27,0)</f>
        <v>اصلاح و انتقال</v>
      </c>
    </row>
    <row r="110" spans="1:27" x14ac:dyDescent="0.2">
      <c r="A110" s="11">
        <v>1342</v>
      </c>
      <c r="B110" s="15">
        <v>-24960</v>
      </c>
      <c r="C110" s="15"/>
      <c r="D110" s="15"/>
      <c r="E110" s="15"/>
      <c r="F110" s="15"/>
      <c r="G110" s="15"/>
      <c r="H110" s="15"/>
      <c r="I110" s="15"/>
      <c r="J110" s="15"/>
      <c r="K110" s="15"/>
      <c r="L110" s="15"/>
      <c r="M110" s="15"/>
      <c r="N110" s="15"/>
      <c r="O110" s="15"/>
      <c r="P110" s="15"/>
      <c r="Q110" s="15"/>
      <c r="R110" s="15"/>
      <c r="S110" s="15"/>
      <c r="T110" s="15"/>
      <c r="U110" s="15"/>
      <c r="V110" s="15">
        <v>24960</v>
      </c>
      <c r="W110" s="15"/>
      <c r="X110" s="15"/>
      <c r="Y110" s="15"/>
      <c r="Z110" s="15">
        <v>0</v>
      </c>
      <c r="AA110" t="str">
        <f>VLOOKUP(A110,'[1]Piv. Analysis'!$B:$AB,27,0)</f>
        <v>کارمزد</v>
      </c>
    </row>
    <row r="111" spans="1:27" x14ac:dyDescent="0.2">
      <c r="A111" s="11">
        <v>1343</v>
      </c>
      <c r="B111" s="15">
        <v>0</v>
      </c>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v>0</v>
      </c>
      <c r="AA111" t="str">
        <f>VLOOKUP(A111,'[1]Piv. Analysis'!$B:$AB,27,0)</f>
        <v>اصلاح و انتقال</v>
      </c>
    </row>
    <row r="112" spans="1:27" x14ac:dyDescent="0.2">
      <c r="A112" s="11">
        <v>1344</v>
      </c>
      <c r="B112" s="15">
        <v>0</v>
      </c>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v>0</v>
      </c>
      <c r="AA112" t="str">
        <f>VLOOKUP(A112,'[1]Piv. Analysis'!$B:$AB,27,0)</f>
        <v>اصلاح و انتقال</v>
      </c>
    </row>
    <row r="113" spans="1:27" x14ac:dyDescent="0.2">
      <c r="A113" s="11">
        <v>1345</v>
      </c>
      <c r="B113" s="15">
        <v>0</v>
      </c>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v>0</v>
      </c>
      <c r="AA113" t="str">
        <f>VLOOKUP(A113,'[1]Piv. Analysis'!$B:$AB,27,0)</f>
        <v>اصلاح و انتقال</v>
      </c>
    </row>
    <row r="114" spans="1:27" x14ac:dyDescent="0.2">
      <c r="A114" s="11">
        <v>1346</v>
      </c>
      <c r="B114" s="15">
        <v>-372230</v>
      </c>
      <c r="C114" s="15"/>
      <c r="D114" s="15"/>
      <c r="E114" s="15"/>
      <c r="F114" s="15"/>
      <c r="G114" s="15"/>
      <c r="H114" s="15"/>
      <c r="I114" s="15"/>
      <c r="J114" s="15"/>
      <c r="K114" s="15"/>
      <c r="L114" s="15"/>
      <c r="M114" s="15"/>
      <c r="N114" s="15"/>
      <c r="O114" s="15"/>
      <c r="P114" s="15"/>
      <c r="Q114" s="15"/>
      <c r="R114" s="15"/>
      <c r="S114" s="15"/>
      <c r="T114" s="15"/>
      <c r="U114" s="15"/>
      <c r="V114" s="15">
        <v>372230</v>
      </c>
      <c r="W114" s="15"/>
      <c r="X114" s="15"/>
      <c r="Y114" s="15"/>
      <c r="Z114" s="15">
        <v>0</v>
      </c>
      <c r="AA114" t="str">
        <f>VLOOKUP(A114,'[1]Piv. Analysis'!$B:$AB,27,0)</f>
        <v>کارمزد</v>
      </c>
    </row>
    <row r="115" spans="1:27" x14ac:dyDescent="0.2">
      <c r="A115" s="11">
        <v>1348</v>
      </c>
      <c r="B115" s="15"/>
      <c r="C115" s="15"/>
      <c r="D115" s="15"/>
      <c r="E115" s="15">
        <v>304000000</v>
      </c>
      <c r="F115" s="15"/>
      <c r="G115" s="15"/>
      <c r="H115" s="15"/>
      <c r="I115" s="15"/>
      <c r="J115" s="15">
        <v>-304000000</v>
      </c>
      <c r="K115" s="15"/>
      <c r="L115" s="15"/>
      <c r="M115" s="15"/>
      <c r="N115" s="15"/>
      <c r="O115" s="15"/>
      <c r="P115" s="15"/>
      <c r="Q115" s="15"/>
      <c r="R115" s="15"/>
      <c r="S115" s="15"/>
      <c r="T115" s="15"/>
      <c r="U115" s="15"/>
      <c r="V115" s="15"/>
      <c r="W115" s="15"/>
      <c r="X115" s="15"/>
      <c r="Y115" s="15"/>
      <c r="Z115" s="15">
        <v>0</v>
      </c>
      <c r="AA115" t="str">
        <f>VLOOKUP(A115,'[1]Piv. Analysis'!$B:$AB,27,0)</f>
        <v>خرید انباری</v>
      </c>
    </row>
    <row r="116" spans="1:27" x14ac:dyDescent="0.2">
      <c r="A116" s="11">
        <v>1349</v>
      </c>
      <c r="B116" s="15"/>
      <c r="C116" s="15"/>
      <c r="D116" s="15"/>
      <c r="E116" s="15">
        <v>650625360</v>
      </c>
      <c r="F116" s="15"/>
      <c r="G116" s="15"/>
      <c r="H116" s="15"/>
      <c r="I116" s="15"/>
      <c r="J116" s="15">
        <v>-650625360</v>
      </c>
      <c r="K116" s="15"/>
      <c r="L116" s="15"/>
      <c r="M116" s="15"/>
      <c r="N116" s="15"/>
      <c r="O116" s="15"/>
      <c r="P116" s="15"/>
      <c r="Q116" s="15"/>
      <c r="R116" s="15"/>
      <c r="S116" s="15"/>
      <c r="T116" s="15"/>
      <c r="U116" s="15"/>
      <c r="V116" s="15"/>
      <c r="W116" s="15"/>
      <c r="X116" s="15"/>
      <c r="Y116" s="15"/>
      <c r="Z116" s="15">
        <v>0</v>
      </c>
      <c r="AA116" t="str">
        <f>VLOOKUP(A116,'[1]Piv. Analysis'!$B:$AB,27,0)</f>
        <v>خرید انباری</v>
      </c>
    </row>
    <row r="117" spans="1:27" x14ac:dyDescent="0.2">
      <c r="A117" s="11">
        <v>1350</v>
      </c>
      <c r="B117" s="15"/>
      <c r="C117" s="15"/>
      <c r="D117" s="15"/>
      <c r="E117" s="15">
        <v>99407947221</v>
      </c>
      <c r="F117" s="15"/>
      <c r="G117" s="15"/>
      <c r="H117" s="15"/>
      <c r="I117" s="15"/>
      <c r="J117" s="15">
        <v>-99407947221</v>
      </c>
      <c r="K117" s="15"/>
      <c r="L117" s="15"/>
      <c r="M117" s="15"/>
      <c r="N117" s="15"/>
      <c r="O117" s="15"/>
      <c r="P117" s="15"/>
      <c r="Q117" s="15"/>
      <c r="R117" s="15"/>
      <c r="S117" s="15"/>
      <c r="T117" s="15"/>
      <c r="U117" s="15"/>
      <c r="V117" s="15"/>
      <c r="W117" s="15"/>
      <c r="X117" s="15"/>
      <c r="Y117" s="15"/>
      <c r="Z117" s="15">
        <v>0</v>
      </c>
      <c r="AA117" t="str">
        <f>VLOOKUP(A117,'[1]Piv. Analysis'!$B:$AB,27,0)</f>
        <v>خرید انباری</v>
      </c>
    </row>
    <row r="118" spans="1:27" x14ac:dyDescent="0.2">
      <c r="A118" s="11">
        <v>1351</v>
      </c>
      <c r="B118" s="15"/>
      <c r="C118" s="15"/>
      <c r="D118" s="15"/>
      <c r="E118" s="15"/>
      <c r="F118" s="15">
        <v>-27872396157</v>
      </c>
      <c r="G118" s="15"/>
      <c r="H118" s="15"/>
      <c r="I118" s="15"/>
      <c r="J118" s="15">
        <v>25872396157</v>
      </c>
      <c r="K118" s="15"/>
      <c r="L118" s="15"/>
      <c r="M118" s="15"/>
      <c r="N118" s="15"/>
      <c r="O118" s="15"/>
      <c r="P118" s="15"/>
      <c r="Q118" s="15"/>
      <c r="R118" s="15"/>
      <c r="S118" s="15"/>
      <c r="T118" s="15"/>
      <c r="U118" s="15"/>
      <c r="V118" s="15">
        <v>2000000000</v>
      </c>
      <c r="W118" s="15"/>
      <c r="X118" s="15"/>
      <c r="Y118" s="15"/>
      <c r="Z118" s="15">
        <v>0</v>
      </c>
      <c r="AA118" t="str">
        <f>VLOOKUP(A118,'[1]Piv. Analysis'!$B:$AB,27,0)</f>
        <v>سایر هزینه ها</v>
      </c>
    </row>
    <row r="119" spans="1:27" x14ac:dyDescent="0.2">
      <c r="A119" s="11">
        <v>1353</v>
      </c>
      <c r="B119" s="15">
        <v>-879318000</v>
      </c>
      <c r="C119" s="15"/>
      <c r="D119" s="15"/>
      <c r="E119" s="15"/>
      <c r="F119" s="15"/>
      <c r="G119" s="15"/>
      <c r="H119" s="15"/>
      <c r="I119" s="15"/>
      <c r="J119" s="15"/>
      <c r="K119" s="15"/>
      <c r="L119" s="15"/>
      <c r="M119" s="15"/>
      <c r="N119" s="15"/>
      <c r="O119" s="15"/>
      <c r="P119" s="15"/>
      <c r="Q119" s="15"/>
      <c r="R119" s="15"/>
      <c r="S119" s="15"/>
      <c r="T119" s="15"/>
      <c r="U119" s="15">
        <v>879318000</v>
      </c>
      <c r="V119" s="15"/>
      <c r="W119" s="15"/>
      <c r="X119" s="15"/>
      <c r="Y119" s="15"/>
      <c r="Z119" s="15">
        <v>0</v>
      </c>
      <c r="AA119" t="str">
        <f>VLOOKUP(A119,'[1]Piv. Analysis'!$B:$AB,27,0)</f>
        <v>تنخواه</v>
      </c>
    </row>
    <row r="120" spans="1:27" x14ac:dyDescent="0.2">
      <c r="A120" s="11">
        <v>1355</v>
      </c>
      <c r="B120" s="15"/>
      <c r="C120" s="15"/>
      <c r="D120" s="15"/>
      <c r="E120" s="15"/>
      <c r="F120" s="15"/>
      <c r="G120" s="15"/>
      <c r="H120" s="15"/>
      <c r="I120" s="15"/>
      <c r="J120" s="15">
        <v>0</v>
      </c>
      <c r="K120" s="15"/>
      <c r="L120" s="15"/>
      <c r="M120" s="15"/>
      <c r="N120" s="15"/>
      <c r="O120" s="15"/>
      <c r="P120" s="15"/>
      <c r="Q120" s="15"/>
      <c r="R120" s="15"/>
      <c r="S120" s="15"/>
      <c r="T120" s="15"/>
      <c r="U120" s="15"/>
      <c r="V120" s="15"/>
      <c r="W120" s="15"/>
      <c r="X120" s="15"/>
      <c r="Y120" s="15"/>
      <c r="Z120" s="15">
        <v>0</v>
      </c>
      <c r="AA120" t="str">
        <f>VLOOKUP(A120,'[1]Piv. Analysis'!$B:$AB,27,0)</f>
        <v>دریافت و پرداخت</v>
      </c>
    </row>
    <row r="121" spans="1:27" x14ac:dyDescent="0.2">
      <c r="A121" s="11">
        <v>1356</v>
      </c>
      <c r="B121" s="15"/>
      <c r="C121" s="15"/>
      <c r="D121" s="15"/>
      <c r="E121" s="15"/>
      <c r="F121" s="15">
        <v>0</v>
      </c>
      <c r="G121" s="15"/>
      <c r="H121" s="15"/>
      <c r="I121" s="15"/>
      <c r="J121" s="15">
        <v>-1333243780</v>
      </c>
      <c r="K121" s="15">
        <v>-212751666</v>
      </c>
      <c r="L121" s="15"/>
      <c r="M121" s="15"/>
      <c r="N121" s="15"/>
      <c r="O121" s="15"/>
      <c r="P121" s="15"/>
      <c r="Q121" s="15"/>
      <c r="R121" s="15"/>
      <c r="S121" s="15"/>
      <c r="T121" s="15"/>
      <c r="U121" s="15">
        <v>1545995446</v>
      </c>
      <c r="V121" s="15"/>
      <c r="W121" s="15"/>
      <c r="X121" s="15"/>
      <c r="Y121" s="15"/>
      <c r="Z121" s="15">
        <v>0</v>
      </c>
      <c r="AA121" t="str">
        <f>VLOOKUP(A121,'[1]Piv. Analysis'!$B:$AB,27,0)</f>
        <v>خرید خدمات</v>
      </c>
    </row>
    <row r="122" spans="1:27" x14ac:dyDescent="0.2">
      <c r="A122" s="11">
        <v>1360</v>
      </c>
      <c r="B122" s="15">
        <v>0</v>
      </c>
      <c r="C122" s="15"/>
      <c r="D122" s="15"/>
      <c r="E122" s="15"/>
      <c r="F122" s="15"/>
      <c r="G122" s="15"/>
      <c r="H122" s="15"/>
      <c r="I122" s="15"/>
      <c r="J122" s="15">
        <v>0</v>
      </c>
      <c r="K122" s="15"/>
      <c r="L122" s="15"/>
      <c r="M122" s="15"/>
      <c r="N122" s="15"/>
      <c r="O122" s="15"/>
      <c r="P122" s="15"/>
      <c r="Q122" s="15"/>
      <c r="R122" s="15"/>
      <c r="S122" s="15"/>
      <c r="T122" s="15"/>
      <c r="U122" s="15"/>
      <c r="V122" s="15"/>
      <c r="W122" s="15"/>
      <c r="X122" s="15"/>
      <c r="Y122" s="15"/>
      <c r="Z122" s="15">
        <v>0</v>
      </c>
      <c r="AA122" t="str">
        <f>VLOOKUP(A122,'[1]Piv. Analysis'!$B:$AB,27,0)</f>
        <v>دریافت و پرداخت</v>
      </c>
    </row>
    <row r="123" spans="1:27" x14ac:dyDescent="0.2">
      <c r="A123" s="11">
        <v>1361</v>
      </c>
      <c r="B123" s="15">
        <v>-968820</v>
      </c>
      <c r="C123" s="15"/>
      <c r="D123" s="15"/>
      <c r="E123" s="15"/>
      <c r="F123" s="15"/>
      <c r="G123" s="15"/>
      <c r="H123" s="15"/>
      <c r="I123" s="15"/>
      <c r="J123" s="15"/>
      <c r="K123" s="15"/>
      <c r="L123" s="15"/>
      <c r="M123" s="15"/>
      <c r="N123" s="15"/>
      <c r="O123" s="15"/>
      <c r="P123" s="15"/>
      <c r="Q123" s="15"/>
      <c r="R123" s="15"/>
      <c r="S123" s="15"/>
      <c r="T123" s="15"/>
      <c r="U123" s="15"/>
      <c r="V123" s="15">
        <v>968820</v>
      </c>
      <c r="W123" s="15"/>
      <c r="X123" s="15"/>
      <c r="Y123" s="15"/>
      <c r="Z123" s="15">
        <v>0</v>
      </c>
      <c r="AA123" t="str">
        <f>VLOOKUP(A123,'[1]Piv. Analysis'!$B:$AB,27,0)</f>
        <v>کارمزد</v>
      </c>
    </row>
    <row r="124" spans="1:27" x14ac:dyDescent="0.2">
      <c r="A124" s="11">
        <v>1362</v>
      </c>
      <c r="B124" s="15">
        <v>-326950</v>
      </c>
      <c r="C124" s="15"/>
      <c r="D124" s="15"/>
      <c r="E124" s="15"/>
      <c r="F124" s="15"/>
      <c r="G124" s="15"/>
      <c r="H124" s="15"/>
      <c r="I124" s="15"/>
      <c r="J124" s="15"/>
      <c r="K124" s="15"/>
      <c r="L124" s="15"/>
      <c r="M124" s="15"/>
      <c r="N124" s="15"/>
      <c r="O124" s="15"/>
      <c r="P124" s="15"/>
      <c r="Q124" s="15"/>
      <c r="R124" s="15"/>
      <c r="S124" s="15"/>
      <c r="T124" s="15"/>
      <c r="U124" s="15"/>
      <c r="V124" s="15">
        <v>326950</v>
      </c>
      <c r="W124" s="15"/>
      <c r="X124" s="15"/>
      <c r="Y124" s="15"/>
      <c r="Z124" s="15">
        <v>0</v>
      </c>
      <c r="AA124" t="str">
        <f>VLOOKUP(A124,'[1]Piv. Analysis'!$B:$AB,27,0)</f>
        <v>کارمزد</v>
      </c>
    </row>
    <row r="125" spans="1:27" x14ac:dyDescent="0.2">
      <c r="A125" s="11">
        <v>1372</v>
      </c>
      <c r="B125" s="15">
        <v>0</v>
      </c>
      <c r="C125" s="15"/>
      <c r="D125" s="15"/>
      <c r="E125" s="15"/>
      <c r="F125" s="15"/>
      <c r="G125" s="15"/>
      <c r="H125" s="15"/>
      <c r="I125" s="15"/>
      <c r="J125" s="15">
        <v>0</v>
      </c>
      <c r="K125" s="15"/>
      <c r="L125" s="15"/>
      <c r="M125" s="15"/>
      <c r="N125" s="15"/>
      <c r="O125" s="15"/>
      <c r="P125" s="15"/>
      <c r="Q125" s="15"/>
      <c r="R125" s="15"/>
      <c r="S125" s="15"/>
      <c r="T125" s="15"/>
      <c r="U125" s="15"/>
      <c r="V125" s="15"/>
      <c r="W125" s="15"/>
      <c r="X125" s="15"/>
      <c r="Y125" s="15"/>
      <c r="Z125" s="15">
        <v>0</v>
      </c>
      <c r="AA125" t="str">
        <f>VLOOKUP(A125,'[1]Piv. Analysis'!$B:$AB,27,0)</f>
        <v>دریافت و پرداخت</v>
      </c>
    </row>
    <row r="126" spans="1:27" x14ac:dyDescent="0.2">
      <c r="A126" s="11">
        <v>1376</v>
      </c>
      <c r="B126" s="15"/>
      <c r="C126" s="15"/>
      <c r="D126" s="15"/>
      <c r="E126" s="15">
        <v>6421393711</v>
      </c>
      <c r="F126" s="15"/>
      <c r="G126" s="15"/>
      <c r="H126" s="15"/>
      <c r="I126" s="15"/>
      <c r="J126" s="15">
        <v>-6421393711</v>
      </c>
      <c r="K126" s="15"/>
      <c r="L126" s="15"/>
      <c r="M126" s="15"/>
      <c r="N126" s="15"/>
      <c r="O126" s="15"/>
      <c r="P126" s="15"/>
      <c r="Q126" s="15"/>
      <c r="R126" s="15"/>
      <c r="S126" s="15"/>
      <c r="T126" s="15"/>
      <c r="U126" s="15"/>
      <c r="V126" s="15"/>
      <c r="W126" s="15"/>
      <c r="X126" s="15"/>
      <c r="Y126" s="15"/>
      <c r="Z126" s="15">
        <v>0</v>
      </c>
      <c r="AA126" t="str">
        <f>VLOOKUP(A126,'[1]Piv. Analysis'!$B:$AB,27,0)</f>
        <v>خرید انباری</v>
      </c>
    </row>
    <row r="127" spans="1:27" x14ac:dyDescent="0.2">
      <c r="A127" s="11">
        <v>1377</v>
      </c>
      <c r="B127" s="15"/>
      <c r="C127" s="15"/>
      <c r="D127" s="15"/>
      <c r="E127" s="15"/>
      <c r="F127" s="15"/>
      <c r="G127" s="15"/>
      <c r="H127" s="15">
        <v>568000000</v>
      </c>
      <c r="I127" s="15"/>
      <c r="J127" s="15">
        <v>-568000000</v>
      </c>
      <c r="K127" s="15"/>
      <c r="L127" s="15"/>
      <c r="M127" s="15"/>
      <c r="N127" s="15"/>
      <c r="O127" s="15"/>
      <c r="P127" s="15"/>
      <c r="Q127" s="15"/>
      <c r="R127" s="15"/>
      <c r="S127" s="15"/>
      <c r="T127" s="15"/>
      <c r="U127" s="15"/>
      <c r="V127" s="15"/>
      <c r="W127" s="15"/>
      <c r="X127" s="15"/>
      <c r="Y127" s="15"/>
      <c r="Z127" s="15">
        <v>0</v>
      </c>
      <c r="AA127" t="str">
        <f>VLOOKUP(A127,'[1]Piv. Analysis'!$B:$AB,27,0)</f>
        <v>خرید دارایی ثابت</v>
      </c>
    </row>
    <row r="128" spans="1:27" x14ac:dyDescent="0.2">
      <c r="A128" s="11">
        <v>1378</v>
      </c>
      <c r="B128" s="15"/>
      <c r="C128" s="15"/>
      <c r="D128" s="15"/>
      <c r="E128" s="15"/>
      <c r="F128" s="15"/>
      <c r="G128" s="15"/>
      <c r="H128" s="15">
        <v>315000000</v>
      </c>
      <c r="I128" s="15"/>
      <c r="J128" s="15">
        <v>-315000000</v>
      </c>
      <c r="K128" s="15"/>
      <c r="L128" s="15"/>
      <c r="M128" s="15"/>
      <c r="N128" s="15"/>
      <c r="O128" s="15"/>
      <c r="P128" s="15"/>
      <c r="Q128" s="15"/>
      <c r="R128" s="15"/>
      <c r="S128" s="15"/>
      <c r="T128" s="15"/>
      <c r="U128" s="15"/>
      <c r="V128" s="15"/>
      <c r="W128" s="15"/>
      <c r="X128" s="15"/>
      <c r="Y128" s="15"/>
      <c r="Z128" s="15">
        <v>0</v>
      </c>
      <c r="AA128" t="str">
        <f>VLOOKUP(A128,'[1]Piv. Analysis'!$B:$AB,27,0)</f>
        <v>خرید دارایی ثابت</v>
      </c>
    </row>
    <row r="129" spans="1:27" x14ac:dyDescent="0.2">
      <c r="A129" s="11">
        <v>1379</v>
      </c>
      <c r="B129" s="15"/>
      <c r="C129" s="15"/>
      <c r="D129" s="15"/>
      <c r="E129" s="15"/>
      <c r="F129" s="15"/>
      <c r="G129" s="15"/>
      <c r="H129" s="15">
        <v>164000000</v>
      </c>
      <c r="I129" s="15"/>
      <c r="J129" s="15">
        <v>-164000000</v>
      </c>
      <c r="K129" s="15"/>
      <c r="L129" s="15"/>
      <c r="M129" s="15"/>
      <c r="N129" s="15"/>
      <c r="O129" s="15"/>
      <c r="P129" s="15"/>
      <c r="Q129" s="15"/>
      <c r="R129" s="15"/>
      <c r="S129" s="15"/>
      <c r="T129" s="15"/>
      <c r="U129" s="15"/>
      <c r="V129" s="15"/>
      <c r="W129" s="15"/>
      <c r="X129" s="15"/>
      <c r="Y129" s="15"/>
      <c r="Z129" s="15">
        <v>0</v>
      </c>
      <c r="AA129" t="str">
        <f>VLOOKUP(A129,'[1]Piv. Analysis'!$B:$AB,27,0)</f>
        <v>خرید دارایی ثابت</v>
      </c>
    </row>
    <row r="130" spans="1:27" x14ac:dyDescent="0.2">
      <c r="A130" s="11">
        <v>1386</v>
      </c>
      <c r="B130" s="15"/>
      <c r="C130" s="15"/>
      <c r="D130" s="15"/>
      <c r="E130" s="15"/>
      <c r="F130" s="15">
        <v>208270734</v>
      </c>
      <c r="G130" s="15"/>
      <c r="H130" s="15"/>
      <c r="I130" s="15"/>
      <c r="J130" s="15">
        <v>-780000000</v>
      </c>
      <c r="K130" s="15"/>
      <c r="L130" s="15"/>
      <c r="M130" s="15"/>
      <c r="N130" s="15"/>
      <c r="O130" s="15"/>
      <c r="P130" s="15"/>
      <c r="Q130" s="15"/>
      <c r="R130" s="15"/>
      <c r="S130" s="15">
        <v>571729266</v>
      </c>
      <c r="T130" s="15"/>
      <c r="U130" s="15"/>
      <c r="V130" s="15"/>
      <c r="W130" s="15"/>
      <c r="X130" s="15"/>
      <c r="Y130" s="15"/>
      <c r="Z130" s="15">
        <v>0</v>
      </c>
      <c r="AA130" t="str">
        <f>VLOOKUP(A130,'[1]Piv. Analysis'!$B:$AB,27,0)</f>
        <v>خرید خدمات</v>
      </c>
    </row>
    <row r="131" spans="1:27" x14ac:dyDescent="0.2">
      <c r="A131" s="11">
        <v>1393</v>
      </c>
      <c r="B131" s="15"/>
      <c r="C131" s="15"/>
      <c r="D131" s="15"/>
      <c r="E131" s="15"/>
      <c r="F131" s="15">
        <v>-24420405995</v>
      </c>
      <c r="G131" s="15"/>
      <c r="H131" s="15">
        <v>24351230995</v>
      </c>
      <c r="I131" s="15"/>
      <c r="J131" s="15"/>
      <c r="K131" s="15"/>
      <c r="L131" s="15"/>
      <c r="M131" s="15"/>
      <c r="N131" s="15"/>
      <c r="O131" s="15"/>
      <c r="P131" s="15"/>
      <c r="Q131" s="15"/>
      <c r="R131" s="15"/>
      <c r="S131" s="15">
        <v>69175000</v>
      </c>
      <c r="T131" s="15"/>
      <c r="U131" s="15"/>
      <c r="V131" s="15"/>
      <c r="W131" s="15"/>
      <c r="X131" s="15"/>
      <c r="Y131" s="15"/>
      <c r="Z131" s="15">
        <v>0</v>
      </c>
      <c r="AA131" t="str">
        <f>VLOOKUP(A131,'[1]Piv. Analysis'!$B:$AB,27,0)</f>
        <v>خرید دارایی ثابت</v>
      </c>
    </row>
    <row r="132" spans="1:27" x14ac:dyDescent="0.2">
      <c r="A132" s="11">
        <v>1395</v>
      </c>
      <c r="B132" s="15"/>
      <c r="C132" s="15"/>
      <c r="D132" s="15"/>
      <c r="E132" s="15"/>
      <c r="F132" s="15"/>
      <c r="G132" s="15"/>
      <c r="H132" s="15"/>
      <c r="I132" s="15"/>
      <c r="J132" s="15">
        <v>0</v>
      </c>
      <c r="K132" s="15"/>
      <c r="L132" s="15"/>
      <c r="M132" s="15"/>
      <c r="N132" s="15"/>
      <c r="O132" s="15"/>
      <c r="P132" s="15"/>
      <c r="Q132" s="15"/>
      <c r="R132" s="15"/>
      <c r="S132" s="15"/>
      <c r="T132" s="15"/>
      <c r="U132" s="15"/>
      <c r="V132" s="15"/>
      <c r="W132" s="15"/>
      <c r="X132" s="15"/>
      <c r="Y132" s="15"/>
      <c r="Z132" s="15">
        <v>0</v>
      </c>
      <c r="AA132" t="str">
        <f>VLOOKUP(A132,'[1]Piv. Analysis'!$B:$AB,27,0)</f>
        <v>دریافت و پرداخت</v>
      </c>
    </row>
    <row r="133" spans="1:27" x14ac:dyDescent="0.2">
      <c r="A133" s="11">
        <v>1396</v>
      </c>
      <c r="B133" s="15"/>
      <c r="C133" s="15"/>
      <c r="D133" s="15"/>
      <c r="E133" s="15"/>
      <c r="F133" s="15"/>
      <c r="G133" s="15"/>
      <c r="H133" s="15"/>
      <c r="I133" s="15"/>
      <c r="J133" s="15">
        <v>0</v>
      </c>
      <c r="K133" s="15"/>
      <c r="L133" s="15"/>
      <c r="M133" s="15"/>
      <c r="N133" s="15"/>
      <c r="O133" s="15"/>
      <c r="P133" s="15"/>
      <c r="Q133" s="15"/>
      <c r="R133" s="15"/>
      <c r="S133" s="15"/>
      <c r="T133" s="15"/>
      <c r="U133" s="15"/>
      <c r="V133" s="15"/>
      <c r="W133" s="15"/>
      <c r="X133" s="15"/>
      <c r="Y133" s="15"/>
      <c r="Z133" s="15">
        <v>0</v>
      </c>
      <c r="AA133" t="str">
        <f>VLOOKUP(A133,'[1]Piv. Analysis'!$B:$AB,27,0)</f>
        <v>دریافت و پرداخت</v>
      </c>
    </row>
    <row r="134" spans="1:27" x14ac:dyDescent="0.2">
      <c r="A134" s="11">
        <v>1400</v>
      </c>
      <c r="B134" s="15">
        <v>-7967050000</v>
      </c>
      <c r="C134" s="15"/>
      <c r="D134" s="15"/>
      <c r="E134" s="15"/>
      <c r="F134" s="15"/>
      <c r="G134" s="15"/>
      <c r="H134" s="15"/>
      <c r="I134" s="15"/>
      <c r="J134" s="15">
        <v>7967050000</v>
      </c>
      <c r="K134" s="15"/>
      <c r="L134" s="15"/>
      <c r="M134" s="15"/>
      <c r="N134" s="15"/>
      <c r="O134" s="15"/>
      <c r="P134" s="15"/>
      <c r="Q134" s="15"/>
      <c r="R134" s="15"/>
      <c r="S134" s="15"/>
      <c r="T134" s="15"/>
      <c r="U134" s="15"/>
      <c r="V134" s="15"/>
      <c r="W134" s="15"/>
      <c r="X134" s="15"/>
      <c r="Y134" s="15"/>
      <c r="Z134" s="15">
        <v>0</v>
      </c>
      <c r="AA134" t="str">
        <f>VLOOKUP(A134,'[1]Piv. Analysis'!$B:$AB,27,0)</f>
        <v>دریافت و پرداخت</v>
      </c>
    </row>
    <row r="135" spans="1:27" x14ac:dyDescent="0.2">
      <c r="A135" s="11">
        <v>1401</v>
      </c>
      <c r="B135" s="15"/>
      <c r="C135" s="15"/>
      <c r="D135" s="15"/>
      <c r="E135" s="15">
        <v>20171676250</v>
      </c>
      <c r="F135" s="15"/>
      <c r="G135" s="15"/>
      <c r="H135" s="15"/>
      <c r="I135" s="15"/>
      <c r="J135" s="15">
        <v>-20171676250</v>
      </c>
      <c r="K135" s="15"/>
      <c r="L135" s="15"/>
      <c r="M135" s="15"/>
      <c r="N135" s="15"/>
      <c r="O135" s="15"/>
      <c r="P135" s="15"/>
      <c r="Q135" s="15"/>
      <c r="R135" s="15"/>
      <c r="S135" s="15"/>
      <c r="T135" s="15"/>
      <c r="U135" s="15"/>
      <c r="V135" s="15"/>
      <c r="W135" s="15"/>
      <c r="X135" s="15"/>
      <c r="Y135" s="15"/>
      <c r="Z135" s="15">
        <v>0</v>
      </c>
      <c r="AA135" t="str">
        <f>VLOOKUP(A135,'[1]Piv. Analysis'!$B:$AB,27,0)</f>
        <v>خرید انباری</v>
      </c>
    </row>
    <row r="136" spans="1:27" x14ac:dyDescent="0.2">
      <c r="A136" s="11">
        <v>1402</v>
      </c>
      <c r="B136" s="15"/>
      <c r="C136" s="15"/>
      <c r="D136" s="15"/>
      <c r="E136" s="15"/>
      <c r="F136" s="15"/>
      <c r="G136" s="15"/>
      <c r="H136" s="15"/>
      <c r="I136" s="15"/>
      <c r="J136" s="15">
        <v>-240000000</v>
      </c>
      <c r="K136" s="15"/>
      <c r="L136" s="15"/>
      <c r="M136" s="15"/>
      <c r="N136" s="15"/>
      <c r="O136" s="15"/>
      <c r="P136" s="15"/>
      <c r="Q136" s="15"/>
      <c r="R136" s="15"/>
      <c r="S136" s="15"/>
      <c r="T136" s="15"/>
      <c r="U136" s="15">
        <v>240000000</v>
      </c>
      <c r="V136" s="15"/>
      <c r="W136" s="15"/>
      <c r="X136" s="15"/>
      <c r="Y136" s="15"/>
      <c r="Z136" s="15">
        <v>0</v>
      </c>
      <c r="AA136" t="str">
        <f>VLOOKUP(A136,'[1]Piv. Analysis'!$B:$AB,27,0)</f>
        <v>خرید خدمات</v>
      </c>
    </row>
    <row r="137" spans="1:27" x14ac:dyDescent="0.2">
      <c r="A137" s="11">
        <v>1403</v>
      </c>
      <c r="B137" s="15"/>
      <c r="C137" s="15"/>
      <c r="D137" s="15"/>
      <c r="E137" s="15">
        <v>7491112200</v>
      </c>
      <c r="F137" s="15"/>
      <c r="G137" s="15"/>
      <c r="H137" s="15"/>
      <c r="I137" s="15"/>
      <c r="J137" s="15">
        <v>-7491112200</v>
      </c>
      <c r="K137" s="15"/>
      <c r="L137" s="15"/>
      <c r="M137" s="15"/>
      <c r="N137" s="15"/>
      <c r="O137" s="15"/>
      <c r="P137" s="15"/>
      <c r="Q137" s="15"/>
      <c r="R137" s="15"/>
      <c r="S137" s="15"/>
      <c r="T137" s="15"/>
      <c r="U137" s="15"/>
      <c r="V137" s="15"/>
      <c r="W137" s="15"/>
      <c r="X137" s="15"/>
      <c r="Y137" s="15"/>
      <c r="Z137" s="15">
        <v>0</v>
      </c>
      <c r="AA137" t="str">
        <f>VLOOKUP(A137,'[1]Piv. Analysis'!$B:$AB,27,0)</f>
        <v>خرید انباری</v>
      </c>
    </row>
    <row r="138" spans="1:27" x14ac:dyDescent="0.2">
      <c r="A138" s="11">
        <v>1404</v>
      </c>
      <c r="B138" s="15"/>
      <c r="C138" s="15"/>
      <c r="D138" s="15"/>
      <c r="E138" s="15"/>
      <c r="F138" s="15">
        <v>-23370000</v>
      </c>
      <c r="G138" s="15"/>
      <c r="H138" s="15"/>
      <c r="I138" s="15"/>
      <c r="J138" s="15">
        <v>-1640000</v>
      </c>
      <c r="K138" s="15"/>
      <c r="L138" s="15"/>
      <c r="M138" s="15"/>
      <c r="N138" s="15"/>
      <c r="O138" s="15"/>
      <c r="P138" s="15"/>
      <c r="Q138" s="15"/>
      <c r="R138" s="15"/>
      <c r="S138" s="15"/>
      <c r="T138" s="15"/>
      <c r="U138" s="15">
        <v>25010000</v>
      </c>
      <c r="V138" s="15"/>
      <c r="W138" s="15"/>
      <c r="X138" s="15"/>
      <c r="Y138" s="15"/>
      <c r="Z138" s="15">
        <v>0</v>
      </c>
      <c r="AA138" t="str">
        <f>VLOOKUP(A138,'[1]Piv. Analysis'!$B:$AB,27,0)</f>
        <v>خرید خدمات</v>
      </c>
    </row>
    <row r="139" spans="1:27" x14ac:dyDescent="0.2">
      <c r="A139" s="11">
        <v>1405</v>
      </c>
      <c r="B139" s="15">
        <v>-416512000</v>
      </c>
      <c r="C139" s="15"/>
      <c r="D139" s="15"/>
      <c r="E139" s="15"/>
      <c r="F139" s="15"/>
      <c r="G139" s="15"/>
      <c r="H139" s="15"/>
      <c r="I139" s="15"/>
      <c r="J139" s="15"/>
      <c r="K139" s="15"/>
      <c r="L139" s="15"/>
      <c r="M139" s="15"/>
      <c r="N139" s="15"/>
      <c r="O139" s="15"/>
      <c r="P139" s="15"/>
      <c r="Q139" s="15"/>
      <c r="R139" s="15"/>
      <c r="S139" s="15"/>
      <c r="T139" s="15"/>
      <c r="U139" s="15">
        <v>416512000</v>
      </c>
      <c r="V139" s="15"/>
      <c r="W139" s="15"/>
      <c r="X139" s="15"/>
      <c r="Y139" s="15"/>
      <c r="Z139" s="15">
        <v>0</v>
      </c>
      <c r="AA139" t="str">
        <f>VLOOKUP(A139,'[1]Piv. Analysis'!$B:$AB,27,0)</f>
        <v>تنخواه</v>
      </c>
    </row>
    <row r="140" spans="1:27" x14ac:dyDescent="0.2">
      <c r="A140" s="11">
        <v>1406</v>
      </c>
      <c r="B140" s="15"/>
      <c r="C140" s="15"/>
      <c r="D140" s="15"/>
      <c r="E140" s="15"/>
      <c r="F140" s="15">
        <v>0</v>
      </c>
      <c r="G140" s="15"/>
      <c r="H140" s="15"/>
      <c r="I140" s="15"/>
      <c r="J140" s="15">
        <v>-91560000</v>
      </c>
      <c r="K140" s="15"/>
      <c r="L140" s="15"/>
      <c r="M140" s="15"/>
      <c r="N140" s="15"/>
      <c r="O140" s="15"/>
      <c r="P140" s="15"/>
      <c r="Q140" s="15"/>
      <c r="R140" s="15"/>
      <c r="S140" s="15"/>
      <c r="T140" s="15"/>
      <c r="U140" s="15">
        <v>91560000</v>
      </c>
      <c r="V140" s="15"/>
      <c r="W140" s="15"/>
      <c r="X140" s="15"/>
      <c r="Y140" s="15"/>
      <c r="Z140" s="15">
        <v>0</v>
      </c>
      <c r="AA140" t="str">
        <f>VLOOKUP(A140,'[1]Piv. Analysis'!$B:$AB,27,0)</f>
        <v>خرید خدمات</v>
      </c>
    </row>
    <row r="141" spans="1:27" x14ac:dyDescent="0.2">
      <c r="A141" s="11">
        <v>1407</v>
      </c>
      <c r="B141" s="15"/>
      <c r="C141" s="15"/>
      <c r="D141" s="15"/>
      <c r="E141" s="15"/>
      <c r="F141" s="15">
        <v>0</v>
      </c>
      <c r="G141" s="15"/>
      <c r="H141" s="15"/>
      <c r="I141" s="15"/>
      <c r="J141" s="15">
        <v>-29430000</v>
      </c>
      <c r="K141" s="15"/>
      <c r="L141" s="15"/>
      <c r="M141" s="15"/>
      <c r="N141" s="15"/>
      <c r="O141" s="15"/>
      <c r="P141" s="15"/>
      <c r="Q141" s="15"/>
      <c r="R141" s="15"/>
      <c r="S141" s="15"/>
      <c r="T141" s="15"/>
      <c r="U141" s="15">
        <v>29430000</v>
      </c>
      <c r="V141" s="15"/>
      <c r="W141" s="15"/>
      <c r="X141" s="15"/>
      <c r="Y141" s="15"/>
      <c r="Z141" s="15">
        <v>0</v>
      </c>
      <c r="AA141" t="str">
        <f>VLOOKUP(A141,'[1]Piv. Analysis'!$B:$AB,27,0)</f>
        <v>خرید خدمات</v>
      </c>
    </row>
    <row r="142" spans="1:27" x14ac:dyDescent="0.2">
      <c r="A142" s="11">
        <v>1409</v>
      </c>
      <c r="B142" s="15"/>
      <c r="C142" s="15"/>
      <c r="D142" s="15"/>
      <c r="E142" s="15"/>
      <c r="F142" s="15">
        <v>0</v>
      </c>
      <c r="G142" s="15"/>
      <c r="H142" s="15"/>
      <c r="I142" s="15"/>
      <c r="J142" s="15">
        <v>-212507000</v>
      </c>
      <c r="K142" s="15"/>
      <c r="L142" s="15"/>
      <c r="M142" s="15"/>
      <c r="N142" s="15"/>
      <c r="O142" s="15"/>
      <c r="P142" s="15"/>
      <c r="Q142" s="15"/>
      <c r="R142" s="15"/>
      <c r="S142" s="15"/>
      <c r="T142" s="15"/>
      <c r="U142" s="15">
        <v>212507000</v>
      </c>
      <c r="V142" s="15"/>
      <c r="W142" s="15"/>
      <c r="X142" s="15"/>
      <c r="Y142" s="15"/>
      <c r="Z142" s="15">
        <v>0</v>
      </c>
      <c r="AA142" t="str">
        <f>VLOOKUP(A142,'[1]Piv. Analysis'!$B:$AB,27,0)</f>
        <v>خرید خدمات</v>
      </c>
    </row>
    <row r="143" spans="1:27" x14ac:dyDescent="0.2">
      <c r="A143" s="11">
        <v>1410</v>
      </c>
      <c r="B143" s="15"/>
      <c r="C143" s="15"/>
      <c r="D143" s="15"/>
      <c r="E143" s="15"/>
      <c r="F143" s="15"/>
      <c r="G143" s="15"/>
      <c r="H143" s="15"/>
      <c r="I143" s="15"/>
      <c r="J143" s="15">
        <v>-139466250</v>
      </c>
      <c r="K143" s="15"/>
      <c r="L143" s="15"/>
      <c r="M143" s="15"/>
      <c r="N143" s="15"/>
      <c r="O143" s="15"/>
      <c r="P143" s="15"/>
      <c r="Q143" s="15"/>
      <c r="R143" s="15"/>
      <c r="S143" s="15"/>
      <c r="T143" s="15"/>
      <c r="U143" s="15">
        <v>139466250</v>
      </c>
      <c r="V143" s="15"/>
      <c r="W143" s="15"/>
      <c r="X143" s="15"/>
      <c r="Y143" s="15"/>
      <c r="Z143" s="15">
        <v>0</v>
      </c>
      <c r="AA143" t="str">
        <f>VLOOKUP(A143,'[1]Piv. Analysis'!$B:$AB,27,0)</f>
        <v>خرید خدمات</v>
      </c>
    </row>
    <row r="144" spans="1:27" x14ac:dyDescent="0.2">
      <c r="A144" s="11">
        <v>1411</v>
      </c>
      <c r="B144" s="15"/>
      <c r="C144" s="15"/>
      <c r="D144" s="15"/>
      <c r="E144" s="15"/>
      <c r="F144" s="15"/>
      <c r="G144" s="15"/>
      <c r="H144" s="15"/>
      <c r="I144" s="15"/>
      <c r="J144" s="15">
        <v>-19164750</v>
      </c>
      <c r="K144" s="15"/>
      <c r="L144" s="15"/>
      <c r="M144" s="15"/>
      <c r="N144" s="15"/>
      <c r="O144" s="15"/>
      <c r="P144" s="15"/>
      <c r="Q144" s="15"/>
      <c r="R144" s="15"/>
      <c r="S144" s="15"/>
      <c r="T144" s="15"/>
      <c r="U144" s="15">
        <v>19164750</v>
      </c>
      <c r="V144" s="15"/>
      <c r="W144" s="15"/>
      <c r="X144" s="15"/>
      <c r="Y144" s="15"/>
      <c r="Z144" s="15">
        <v>0</v>
      </c>
      <c r="AA144" t="str">
        <f>VLOOKUP(A144,'[1]Piv. Analysis'!$B:$AB,27,0)</f>
        <v>خرید خدمات</v>
      </c>
    </row>
    <row r="145" spans="1:27" x14ac:dyDescent="0.2">
      <c r="A145" s="11">
        <v>1412</v>
      </c>
      <c r="B145" s="15">
        <v>-1234500000</v>
      </c>
      <c r="C145" s="15"/>
      <c r="D145" s="15"/>
      <c r="E145" s="15"/>
      <c r="F145" s="15"/>
      <c r="G145" s="15"/>
      <c r="H145" s="15"/>
      <c r="I145" s="15"/>
      <c r="J145" s="15"/>
      <c r="K145" s="15"/>
      <c r="L145" s="15"/>
      <c r="M145" s="15"/>
      <c r="N145" s="15"/>
      <c r="O145" s="15"/>
      <c r="P145" s="15"/>
      <c r="Q145" s="15"/>
      <c r="R145" s="15"/>
      <c r="S145" s="15"/>
      <c r="T145" s="15"/>
      <c r="U145" s="15">
        <v>1234500000</v>
      </c>
      <c r="V145" s="15"/>
      <c r="W145" s="15"/>
      <c r="X145" s="15"/>
      <c r="Y145" s="15"/>
      <c r="Z145" s="15">
        <v>0</v>
      </c>
      <c r="AA145" t="str">
        <f>VLOOKUP(A145,'[1]Piv. Analysis'!$B:$AB,27,0)</f>
        <v>تنخواه</v>
      </c>
    </row>
    <row r="146" spans="1:27" x14ac:dyDescent="0.2">
      <c r="A146" s="11">
        <v>1413</v>
      </c>
      <c r="B146" s="15">
        <v>0</v>
      </c>
      <c r="C146" s="15">
        <v>100000000</v>
      </c>
      <c r="D146" s="15"/>
      <c r="E146" s="15"/>
      <c r="F146" s="15"/>
      <c r="G146" s="15"/>
      <c r="H146" s="15"/>
      <c r="I146" s="15"/>
      <c r="J146" s="15">
        <v>-100000000</v>
      </c>
      <c r="K146" s="15"/>
      <c r="L146" s="15"/>
      <c r="M146" s="15"/>
      <c r="N146" s="15"/>
      <c r="O146" s="15"/>
      <c r="P146" s="15"/>
      <c r="Q146" s="15"/>
      <c r="R146" s="15"/>
      <c r="S146" s="15"/>
      <c r="T146" s="15"/>
      <c r="U146" s="15"/>
      <c r="V146" s="15"/>
      <c r="W146" s="15"/>
      <c r="X146" s="15"/>
      <c r="Y146" s="15"/>
      <c r="Z146" s="15">
        <v>0</v>
      </c>
      <c r="AA146" t="str">
        <f>VLOOKUP(A146,'[1]Piv. Analysis'!$B:$AB,27,0)</f>
        <v>دریافت و پرداخت</v>
      </c>
    </row>
    <row r="147" spans="1:27" x14ac:dyDescent="0.2">
      <c r="A147" s="11">
        <v>1414</v>
      </c>
      <c r="B147" s="15"/>
      <c r="C147" s="15"/>
      <c r="D147" s="15"/>
      <c r="E147" s="15"/>
      <c r="F147" s="15">
        <v>0</v>
      </c>
      <c r="G147" s="15"/>
      <c r="H147" s="15"/>
      <c r="I147" s="15"/>
      <c r="J147" s="15">
        <v>-74637950</v>
      </c>
      <c r="K147" s="15"/>
      <c r="L147" s="15"/>
      <c r="M147" s="15"/>
      <c r="N147" s="15"/>
      <c r="O147" s="15"/>
      <c r="P147" s="15"/>
      <c r="Q147" s="15"/>
      <c r="R147" s="15"/>
      <c r="S147" s="15"/>
      <c r="T147" s="15"/>
      <c r="U147" s="15">
        <v>74637950</v>
      </c>
      <c r="V147" s="15"/>
      <c r="W147" s="15"/>
      <c r="X147" s="15"/>
      <c r="Y147" s="15"/>
      <c r="Z147" s="15">
        <v>0</v>
      </c>
      <c r="AA147" t="str">
        <f>VLOOKUP(A147,'[1]Piv. Analysis'!$B:$AB,27,0)</f>
        <v>خرید خدمات</v>
      </c>
    </row>
    <row r="148" spans="1:27" x14ac:dyDescent="0.2">
      <c r="A148" s="11">
        <v>1417</v>
      </c>
      <c r="B148" s="15"/>
      <c r="C148" s="15"/>
      <c r="D148" s="15"/>
      <c r="E148" s="15">
        <v>17229859646</v>
      </c>
      <c r="F148" s="15"/>
      <c r="G148" s="15"/>
      <c r="H148" s="15"/>
      <c r="I148" s="15"/>
      <c r="J148" s="15">
        <v>-17229859646</v>
      </c>
      <c r="K148" s="15"/>
      <c r="L148" s="15"/>
      <c r="M148" s="15"/>
      <c r="N148" s="15"/>
      <c r="O148" s="15"/>
      <c r="P148" s="15"/>
      <c r="Q148" s="15"/>
      <c r="R148" s="15"/>
      <c r="S148" s="15"/>
      <c r="T148" s="15"/>
      <c r="U148" s="15"/>
      <c r="V148" s="15"/>
      <c r="W148" s="15"/>
      <c r="X148" s="15"/>
      <c r="Y148" s="15"/>
      <c r="Z148" s="15">
        <v>0</v>
      </c>
      <c r="AA148" t="str">
        <f>VLOOKUP(A148,'[1]Piv. Analysis'!$B:$AB,27,0)</f>
        <v>خرید انباری</v>
      </c>
    </row>
    <row r="149" spans="1:27" x14ac:dyDescent="0.2">
      <c r="A149" s="11">
        <v>1418</v>
      </c>
      <c r="B149" s="15"/>
      <c r="C149" s="15"/>
      <c r="D149" s="15"/>
      <c r="E149" s="15"/>
      <c r="F149" s="15">
        <v>-1000000000</v>
      </c>
      <c r="G149" s="15"/>
      <c r="H149" s="15"/>
      <c r="I149" s="15"/>
      <c r="J149" s="15">
        <v>-10158044</v>
      </c>
      <c r="K149" s="15"/>
      <c r="L149" s="15"/>
      <c r="M149" s="15"/>
      <c r="N149" s="15"/>
      <c r="O149" s="15"/>
      <c r="P149" s="15"/>
      <c r="Q149" s="15"/>
      <c r="R149" s="15">
        <v>10158044</v>
      </c>
      <c r="S149" s="15"/>
      <c r="T149" s="15"/>
      <c r="U149" s="15"/>
      <c r="V149" s="15"/>
      <c r="W149" s="15">
        <v>1000000000</v>
      </c>
      <c r="X149" s="15"/>
      <c r="Y149" s="15"/>
      <c r="Z149" s="15">
        <v>0</v>
      </c>
      <c r="AA149" t="str">
        <f>VLOOKUP(A149,'[1]Piv. Analysis'!$B:$AB,27,0)</f>
        <v>حقوق و دستمزد</v>
      </c>
    </row>
    <row r="150" spans="1:27" x14ac:dyDescent="0.2">
      <c r="A150" s="11">
        <v>1419</v>
      </c>
      <c r="B150" s="15"/>
      <c r="C150" s="15"/>
      <c r="D150" s="15"/>
      <c r="E150" s="15"/>
      <c r="F150" s="15"/>
      <c r="G150" s="15"/>
      <c r="H150" s="15"/>
      <c r="I150" s="15"/>
      <c r="J150" s="15">
        <v>0</v>
      </c>
      <c r="K150" s="15"/>
      <c r="L150" s="15"/>
      <c r="M150" s="15"/>
      <c r="N150" s="15"/>
      <c r="O150" s="15"/>
      <c r="P150" s="15"/>
      <c r="Q150" s="15"/>
      <c r="R150" s="15"/>
      <c r="S150" s="15"/>
      <c r="T150" s="15"/>
      <c r="U150" s="15"/>
      <c r="V150" s="15"/>
      <c r="W150" s="15"/>
      <c r="X150" s="15"/>
      <c r="Y150" s="15"/>
      <c r="Z150" s="15">
        <v>0</v>
      </c>
      <c r="AA150" t="str">
        <f>VLOOKUP(A150,'[1]Piv. Analysis'!$B:$AB,27,0)</f>
        <v>دریافت و پرداخت</v>
      </c>
    </row>
    <row r="151" spans="1:27" x14ac:dyDescent="0.2">
      <c r="A151" s="11">
        <v>1422</v>
      </c>
      <c r="B151" s="15">
        <v>-242763000</v>
      </c>
      <c r="C151" s="15"/>
      <c r="D151" s="15"/>
      <c r="E151" s="15"/>
      <c r="F151" s="15">
        <v>0</v>
      </c>
      <c r="G151" s="15"/>
      <c r="H151" s="15"/>
      <c r="I151" s="15"/>
      <c r="J151" s="15"/>
      <c r="K151" s="15"/>
      <c r="L151" s="15"/>
      <c r="M151" s="15"/>
      <c r="N151" s="15"/>
      <c r="O151" s="15"/>
      <c r="P151" s="15"/>
      <c r="Q151" s="15"/>
      <c r="R151" s="15"/>
      <c r="S151" s="15"/>
      <c r="T151" s="15"/>
      <c r="U151" s="15">
        <v>242763000</v>
      </c>
      <c r="V151" s="15"/>
      <c r="W151" s="15"/>
      <c r="X151" s="15"/>
      <c r="Y151" s="15"/>
      <c r="Z151" s="15">
        <v>0</v>
      </c>
      <c r="AA151" t="str">
        <f>VLOOKUP(A151,'[1]Piv. Analysis'!$B:$AB,27,0)</f>
        <v>خرید خدمات</v>
      </c>
    </row>
    <row r="152" spans="1:27" x14ac:dyDescent="0.2">
      <c r="A152" s="11">
        <v>1423</v>
      </c>
      <c r="B152" s="15"/>
      <c r="C152" s="15"/>
      <c r="D152" s="15"/>
      <c r="E152" s="15"/>
      <c r="F152" s="15">
        <v>0</v>
      </c>
      <c r="G152" s="15"/>
      <c r="H152" s="15"/>
      <c r="I152" s="15"/>
      <c r="J152" s="15">
        <v>-163863312</v>
      </c>
      <c r="K152" s="15"/>
      <c r="L152" s="15"/>
      <c r="M152" s="15"/>
      <c r="N152" s="15"/>
      <c r="O152" s="15"/>
      <c r="P152" s="15"/>
      <c r="Q152" s="15"/>
      <c r="R152" s="15"/>
      <c r="S152" s="15"/>
      <c r="T152" s="15"/>
      <c r="U152" s="15">
        <v>163863312</v>
      </c>
      <c r="V152" s="15"/>
      <c r="W152" s="15"/>
      <c r="X152" s="15"/>
      <c r="Y152" s="15"/>
      <c r="Z152" s="15">
        <v>0</v>
      </c>
      <c r="AA152" t="str">
        <f>VLOOKUP(A152,'[1]Piv. Analysis'!$B:$AB,27,0)</f>
        <v>خرید خدمات</v>
      </c>
    </row>
    <row r="153" spans="1:27" x14ac:dyDescent="0.2">
      <c r="A153" s="11">
        <v>1427</v>
      </c>
      <c r="B153" s="15">
        <v>-3971000</v>
      </c>
      <c r="C153" s="15"/>
      <c r="D153" s="15"/>
      <c r="E153" s="15"/>
      <c r="F153" s="15">
        <v>0</v>
      </c>
      <c r="G153" s="15"/>
      <c r="H153" s="15"/>
      <c r="I153" s="15"/>
      <c r="J153" s="15"/>
      <c r="K153" s="15"/>
      <c r="L153" s="15"/>
      <c r="M153" s="15"/>
      <c r="N153" s="15"/>
      <c r="O153" s="15"/>
      <c r="P153" s="15"/>
      <c r="Q153" s="15"/>
      <c r="R153" s="15"/>
      <c r="S153" s="15"/>
      <c r="T153" s="15"/>
      <c r="U153" s="15">
        <v>3971000</v>
      </c>
      <c r="V153" s="15"/>
      <c r="W153" s="15"/>
      <c r="X153" s="15"/>
      <c r="Y153" s="15"/>
      <c r="Z153" s="15">
        <v>0</v>
      </c>
      <c r="AA153" t="str">
        <f>VLOOKUP(A153,'[1]Piv. Analysis'!$B:$AB,27,0)</f>
        <v>خرید خدمات</v>
      </c>
    </row>
    <row r="154" spans="1:27" x14ac:dyDescent="0.2">
      <c r="A154" s="11">
        <v>1428</v>
      </c>
      <c r="B154" s="15"/>
      <c r="C154" s="15">
        <v>-177250000</v>
      </c>
      <c r="D154" s="15"/>
      <c r="E154" s="15"/>
      <c r="F154" s="15"/>
      <c r="G154" s="15"/>
      <c r="H154" s="15"/>
      <c r="I154" s="15"/>
      <c r="J154" s="15">
        <v>-1908510273</v>
      </c>
      <c r="K154" s="15"/>
      <c r="L154" s="15"/>
      <c r="M154" s="15"/>
      <c r="N154" s="15"/>
      <c r="O154" s="15"/>
      <c r="P154" s="15"/>
      <c r="Q154" s="15"/>
      <c r="R154" s="15">
        <v>2085760273</v>
      </c>
      <c r="S154" s="15"/>
      <c r="T154" s="15"/>
      <c r="U154" s="15"/>
      <c r="V154" s="15"/>
      <c r="W154" s="15"/>
      <c r="X154" s="15"/>
      <c r="Y154" s="15"/>
      <c r="Z154" s="15">
        <v>0</v>
      </c>
      <c r="AA154" t="str">
        <f>VLOOKUP(A154,'[1]Piv. Analysis'!$B:$AB,27,0)</f>
        <v>حقوق و دستمزد</v>
      </c>
    </row>
    <row r="155" spans="1:27" x14ac:dyDescent="0.2">
      <c r="A155" s="11">
        <v>1429</v>
      </c>
      <c r="B155" s="15"/>
      <c r="C155" s="15"/>
      <c r="D155" s="15"/>
      <c r="E155" s="15"/>
      <c r="F155" s="15"/>
      <c r="G155" s="15"/>
      <c r="H155" s="15"/>
      <c r="I155" s="15"/>
      <c r="J155" s="15">
        <v>-364828933</v>
      </c>
      <c r="K155" s="15"/>
      <c r="L155" s="15"/>
      <c r="M155" s="15"/>
      <c r="N155" s="15"/>
      <c r="O155" s="15"/>
      <c r="P155" s="15"/>
      <c r="Q155" s="15"/>
      <c r="R155" s="15"/>
      <c r="S155" s="15"/>
      <c r="T155" s="15"/>
      <c r="U155" s="15">
        <v>364828933</v>
      </c>
      <c r="V155" s="15"/>
      <c r="W155" s="15"/>
      <c r="X155" s="15"/>
      <c r="Y155" s="15"/>
      <c r="Z155" s="15">
        <v>0</v>
      </c>
      <c r="AA155" t="str">
        <f>VLOOKUP(A155,'[1]Piv. Analysis'!$B:$AB,27,0)</f>
        <v>حقوق و دستمزد</v>
      </c>
    </row>
    <row r="156" spans="1:27" x14ac:dyDescent="0.2">
      <c r="A156" s="11">
        <v>1430</v>
      </c>
      <c r="B156" s="15"/>
      <c r="C156" s="15"/>
      <c r="D156" s="15"/>
      <c r="E156" s="15"/>
      <c r="F156" s="15"/>
      <c r="G156" s="15"/>
      <c r="H156" s="15"/>
      <c r="I156" s="15"/>
      <c r="J156" s="15">
        <v>-88109877</v>
      </c>
      <c r="K156" s="15"/>
      <c r="L156" s="15"/>
      <c r="M156" s="15"/>
      <c r="N156" s="15"/>
      <c r="O156" s="15"/>
      <c r="P156" s="15"/>
      <c r="Q156" s="15"/>
      <c r="R156" s="15">
        <v>88109877</v>
      </c>
      <c r="S156" s="15"/>
      <c r="T156" s="15"/>
      <c r="U156" s="15"/>
      <c r="V156" s="15"/>
      <c r="W156" s="15"/>
      <c r="X156" s="15"/>
      <c r="Y156" s="15"/>
      <c r="Z156" s="15">
        <v>0</v>
      </c>
      <c r="AA156" t="str">
        <f>VLOOKUP(A156,'[1]Piv. Analysis'!$B:$AB,27,0)</f>
        <v>حقوق و دستمزد</v>
      </c>
    </row>
    <row r="157" spans="1:27" x14ac:dyDescent="0.2">
      <c r="A157" s="11">
        <v>1431</v>
      </c>
      <c r="B157" s="15"/>
      <c r="C157" s="15"/>
      <c r="D157" s="15"/>
      <c r="E157" s="15"/>
      <c r="F157" s="15"/>
      <c r="G157" s="15"/>
      <c r="H157" s="15"/>
      <c r="I157" s="15"/>
      <c r="J157" s="15"/>
      <c r="K157" s="15"/>
      <c r="L157" s="15"/>
      <c r="M157" s="15"/>
      <c r="N157" s="15">
        <v>-97817192</v>
      </c>
      <c r="O157" s="15"/>
      <c r="P157" s="15"/>
      <c r="Q157" s="15"/>
      <c r="R157" s="15">
        <v>97817192</v>
      </c>
      <c r="S157" s="15"/>
      <c r="T157" s="15"/>
      <c r="U157" s="15"/>
      <c r="V157" s="15"/>
      <c r="W157" s="15"/>
      <c r="X157" s="15"/>
      <c r="Y157" s="15"/>
      <c r="Z157" s="15">
        <v>0</v>
      </c>
      <c r="AA157" t="str">
        <f>VLOOKUP(A157,'[1]Piv. Analysis'!$B:$AB,27,0)</f>
        <v>حقوق و دستمزد</v>
      </c>
    </row>
    <row r="158" spans="1:27" x14ac:dyDescent="0.2">
      <c r="A158" s="11">
        <v>1432</v>
      </c>
      <c r="B158" s="15"/>
      <c r="C158" s="15"/>
      <c r="D158" s="15"/>
      <c r="E158" s="15"/>
      <c r="F158" s="15"/>
      <c r="G158" s="15"/>
      <c r="H158" s="15"/>
      <c r="I158" s="15"/>
      <c r="J158" s="15">
        <v>-32253130</v>
      </c>
      <c r="K158" s="15"/>
      <c r="L158" s="15"/>
      <c r="M158" s="15"/>
      <c r="N158" s="15">
        <v>2862842</v>
      </c>
      <c r="O158" s="15"/>
      <c r="P158" s="15"/>
      <c r="Q158" s="15"/>
      <c r="R158" s="15">
        <v>29390288</v>
      </c>
      <c r="S158" s="15"/>
      <c r="T158" s="15"/>
      <c r="U158" s="15"/>
      <c r="V158" s="15"/>
      <c r="W158" s="15"/>
      <c r="X158" s="15"/>
      <c r="Y158" s="15"/>
      <c r="Z158" s="15">
        <v>0</v>
      </c>
      <c r="AA158" t="str">
        <f>VLOOKUP(A158,'[1]Piv. Analysis'!$B:$AB,27,0)</f>
        <v>حقوق و دستمزد</v>
      </c>
    </row>
    <row r="159" spans="1:27" x14ac:dyDescent="0.2">
      <c r="A159" s="11">
        <v>1435</v>
      </c>
      <c r="B159" s="15">
        <v>0</v>
      </c>
      <c r="C159" s="15"/>
      <c r="D159" s="15"/>
      <c r="E159" s="15"/>
      <c r="F159" s="15"/>
      <c r="G159" s="15"/>
      <c r="H159" s="15"/>
      <c r="I159" s="15"/>
      <c r="J159" s="15">
        <v>0</v>
      </c>
      <c r="K159" s="15"/>
      <c r="L159" s="15"/>
      <c r="M159" s="15"/>
      <c r="N159" s="15"/>
      <c r="O159" s="15"/>
      <c r="P159" s="15"/>
      <c r="Q159" s="15"/>
      <c r="R159" s="15"/>
      <c r="S159" s="15"/>
      <c r="T159" s="15"/>
      <c r="U159" s="15"/>
      <c r="V159" s="15"/>
      <c r="W159" s="15"/>
      <c r="X159" s="15"/>
      <c r="Y159" s="15"/>
      <c r="Z159" s="15">
        <v>0</v>
      </c>
      <c r="AA159" t="str">
        <f>VLOOKUP(A159,'[1]Piv. Analysis'!$B:$AB,27,0)</f>
        <v>دریافت و پرداخت</v>
      </c>
    </row>
    <row r="160" spans="1:27" x14ac:dyDescent="0.2">
      <c r="A160" s="11">
        <v>1437</v>
      </c>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v>0</v>
      </c>
      <c r="Z160" s="15">
        <v>0</v>
      </c>
      <c r="AA160" t="str">
        <f>VLOOKUP(A160,'[1]Piv. Analysis'!$B:$AB,27,0)</f>
        <v>اصلاح و انتقال</v>
      </c>
    </row>
    <row r="161" spans="1:27" x14ac:dyDescent="0.2">
      <c r="A161" s="11">
        <v>1440</v>
      </c>
      <c r="B161" s="15">
        <v>-515990</v>
      </c>
      <c r="C161" s="15"/>
      <c r="D161" s="15"/>
      <c r="E161" s="15"/>
      <c r="F161" s="15"/>
      <c r="G161" s="15"/>
      <c r="H161" s="15"/>
      <c r="I161" s="15"/>
      <c r="J161" s="15"/>
      <c r="K161" s="15"/>
      <c r="L161" s="15"/>
      <c r="M161" s="15"/>
      <c r="N161" s="15"/>
      <c r="O161" s="15"/>
      <c r="P161" s="15"/>
      <c r="Q161" s="15"/>
      <c r="R161" s="15"/>
      <c r="S161" s="15"/>
      <c r="T161" s="15"/>
      <c r="U161" s="15"/>
      <c r="V161" s="15">
        <v>515990</v>
      </c>
      <c r="W161" s="15"/>
      <c r="X161" s="15"/>
      <c r="Y161" s="15"/>
      <c r="Z161" s="15">
        <v>0</v>
      </c>
      <c r="AA161" t="str">
        <f>VLOOKUP(A161,'[1]Piv. Analysis'!$B:$AB,27,0)</f>
        <v>کارمزد</v>
      </c>
    </row>
    <row r="162" spans="1:27" x14ac:dyDescent="0.2">
      <c r="A162" s="11">
        <v>1441</v>
      </c>
      <c r="B162" s="15">
        <v>-124280</v>
      </c>
      <c r="C162" s="15"/>
      <c r="D162" s="15"/>
      <c r="E162" s="15"/>
      <c r="F162" s="15"/>
      <c r="G162" s="15"/>
      <c r="H162" s="15"/>
      <c r="I162" s="15"/>
      <c r="J162" s="15"/>
      <c r="K162" s="15"/>
      <c r="L162" s="15"/>
      <c r="M162" s="15"/>
      <c r="N162" s="15"/>
      <c r="O162" s="15"/>
      <c r="P162" s="15"/>
      <c r="Q162" s="15"/>
      <c r="R162" s="15"/>
      <c r="S162" s="15"/>
      <c r="T162" s="15"/>
      <c r="U162" s="15"/>
      <c r="V162" s="15">
        <v>124280</v>
      </c>
      <c r="W162" s="15"/>
      <c r="X162" s="15"/>
      <c r="Y162" s="15"/>
      <c r="Z162" s="15">
        <v>0</v>
      </c>
      <c r="AA162" t="str">
        <f>VLOOKUP(A162,'[1]Piv. Analysis'!$B:$AB,27,0)</f>
        <v>کارمزد</v>
      </c>
    </row>
    <row r="163" spans="1:27" x14ac:dyDescent="0.2">
      <c r="A163" s="11">
        <v>1443</v>
      </c>
      <c r="B163" s="15">
        <v>-195297390</v>
      </c>
      <c r="C163" s="15"/>
      <c r="D163" s="15"/>
      <c r="E163" s="15"/>
      <c r="F163" s="15"/>
      <c r="G163" s="15"/>
      <c r="H163" s="15"/>
      <c r="I163" s="15"/>
      <c r="J163" s="15">
        <v>195297390</v>
      </c>
      <c r="K163" s="15"/>
      <c r="L163" s="15"/>
      <c r="M163" s="15"/>
      <c r="N163" s="15"/>
      <c r="O163" s="15"/>
      <c r="P163" s="15"/>
      <c r="Q163" s="15"/>
      <c r="R163" s="15"/>
      <c r="S163" s="15"/>
      <c r="T163" s="15"/>
      <c r="U163" s="15"/>
      <c r="V163" s="15"/>
      <c r="W163" s="15"/>
      <c r="X163" s="15"/>
      <c r="Y163" s="15"/>
      <c r="Z163" s="15">
        <v>0</v>
      </c>
      <c r="AA163" t="str">
        <f>VLOOKUP(A163,'[1]Piv. Analysis'!$B:$AB,27,0)</f>
        <v>دریافت و پرداخت</v>
      </c>
    </row>
    <row r="164" spans="1:27" x14ac:dyDescent="0.2">
      <c r="A164" s="11">
        <v>1444</v>
      </c>
      <c r="B164" s="15">
        <v>-3154502330</v>
      </c>
      <c r="C164" s="15"/>
      <c r="D164" s="15"/>
      <c r="E164" s="15"/>
      <c r="F164" s="15"/>
      <c r="G164" s="15"/>
      <c r="H164" s="15"/>
      <c r="I164" s="15"/>
      <c r="J164" s="15">
        <v>3154104410</v>
      </c>
      <c r="K164" s="15"/>
      <c r="L164" s="15"/>
      <c r="M164" s="15"/>
      <c r="N164" s="15"/>
      <c r="O164" s="15"/>
      <c r="P164" s="15"/>
      <c r="Q164" s="15"/>
      <c r="R164" s="15"/>
      <c r="S164" s="15"/>
      <c r="T164" s="15"/>
      <c r="U164" s="15"/>
      <c r="V164" s="15">
        <v>397920</v>
      </c>
      <c r="W164" s="15"/>
      <c r="X164" s="15"/>
      <c r="Y164" s="15"/>
      <c r="Z164" s="15">
        <v>0</v>
      </c>
      <c r="AA164" t="str">
        <f>VLOOKUP(A164,'[1]Piv. Analysis'!$B:$AB,27,0)</f>
        <v>شامل کارمزد (دریافت و پرداخت)</v>
      </c>
    </row>
    <row r="165" spans="1:27" x14ac:dyDescent="0.2">
      <c r="A165" s="11">
        <v>1446</v>
      </c>
      <c r="B165" s="15">
        <v>0</v>
      </c>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v>0</v>
      </c>
      <c r="AA165" t="str">
        <f>VLOOKUP(A165,'[1]Piv. Analysis'!$B:$AB,27,0)</f>
        <v>اصلاح و انتقال</v>
      </c>
    </row>
    <row r="166" spans="1:27" x14ac:dyDescent="0.2">
      <c r="A166" s="11">
        <v>1450</v>
      </c>
      <c r="B166" s="15">
        <v>-264120</v>
      </c>
      <c r="C166" s="15"/>
      <c r="D166" s="15"/>
      <c r="E166" s="15"/>
      <c r="F166" s="15"/>
      <c r="G166" s="15"/>
      <c r="H166" s="15"/>
      <c r="I166" s="15"/>
      <c r="J166" s="15">
        <v>0</v>
      </c>
      <c r="K166" s="15"/>
      <c r="L166" s="15"/>
      <c r="M166" s="15"/>
      <c r="N166" s="15"/>
      <c r="O166" s="15"/>
      <c r="P166" s="15"/>
      <c r="Q166" s="15"/>
      <c r="R166" s="15"/>
      <c r="S166" s="15"/>
      <c r="T166" s="15"/>
      <c r="U166" s="15"/>
      <c r="V166" s="15">
        <v>264120</v>
      </c>
      <c r="W166" s="15"/>
      <c r="X166" s="15"/>
      <c r="Y166" s="15"/>
      <c r="Z166" s="15">
        <v>0</v>
      </c>
      <c r="AA166" t="str">
        <f>VLOOKUP(A166,'[1]Piv. Analysis'!$B:$AB,27,0)</f>
        <v>کارمزد</v>
      </c>
    </row>
    <row r="167" spans="1:27" x14ac:dyDescent="0.2">
      <c r="A167" s="11">
        <v>1451</v>
      </c>
      <c r="B167" s="15">
        <v>-1160292000</v>
      </c>
      <c r="C167" s="15"/>
      <c r="D167" s="15"/>
      <c r="E167" s="15"/>
      <c r="F167" s="15"/>
      <c r="G167" s="15"/>
      <c r="H167" s="15"/>
      <c r="I167" s="15"/>
      <c r="J167" s="15">
        <v>1160292000</v>
      </c>
      <c r="K167" s="15"/>
      <c r="L167" s="15"/>
      <c r="M167" s="15"/>
      <c r="N167" s="15"/>
      <c r="O167" s="15"/>
      <c r="P167" s="15"/>
      <c r="Q167" s="15"/>
      <c r="R167" s="15"/>
      <c r="S167" s="15"/>
      <c r="T167" s="15"/>
      <c r="U167" s="15"/>
      <c r="V167" s="15"/>
      <c r="W167" s="15"/>
      <c r="X167" s="15"/>
      <c r="Y167" s="15"/>
      <c r="Z167" s="15">
        <v>0</v>
      </c>
      <c r="AA167" t="str">
        <f>VLOOKUP(A167,'[1]Piv. Analysis'!$B:$AB,27,0)</f>
        <v>دریافت و پرداخت</v>
      </c>
    </row>
    <row r="168" spans="1:27" x14ac:dyDescent="0.2">
      <c r="A168" s="11">
        <v>1452</v>
      </c>
      <c r="B168" s="15">
        <v>-513800</v>
      </c>
      <c r="C168" s="15"/>
      <c r="D168" s="15"/>
      <c r="E168" s="15"/>
      <c r="F168" s="15"/>
      <c r="G168" s="15"/>
      <c r="H168" s="15"/>
      <c r="I168" s="15"/>
      <c r="J168" s="15"/>
      <c r="K168" s="15"/>
      <c r="L168" s="15"/>
      <c r="M168" s="15"/>
      <c r="N168" s="15"/>
      <c r="O168" s="15"/>
      <c r="P168" s="15"/>
      <c r="Q168" s="15"/>
      <c r="R168" s="15"/>
      <c r="S168" s="15"/>
      <c r="T168" s="15"/>
      <c r="U168" s="15"/>
      <c r="V168" s="15">
        <v>513800</v>
      </c>
      <c r="W168" s="15"/>
      <c r="X168" s="15"/>
      <c r="Y168" s="15"/>
      <c r="Z168" s="15">
        <v>0</v>
      </c>
      <c r="AA168" t="str">
        <f>VLOOKUP(A168,'[1]Piv. Analysis'!$B:$AB,27,0)</f>
        <v>کارمزد</v>
      </c>
    </row>
    <row r="169" spans="1:27" x14ac:dyDescent="0.2">
      <c r="A169" s="11">
        <v>1453</v>
      </c>
      <c r="B169" s="15">
        <v>0</v>
      </c>
      <c r="C169" s="15"/>
      <c r="D169" s="15"/>
      <c r="E169" s="15"/>
      <c r="F169" s="15"/>
      <c r="G169" s="15"/>
      <c r="H169" s="15"/>
      <c r="I169" s="15"/>
      <c r="J169" s="15">
        <v>0</v>
      </c>
      <c r="K169" s="15"/>
      <c r="L169" s="15"/>
      <c r="M169" s="15"/>
      <c r="N169" s="15"/>
      <c r="O169" s="15"/>
      <c r="P169" s="15"/>
      <c r="Q169" s="15"/>
      <c r="R169" s="15"/>
      <c r="S169" s="15"/>
      <c r="T169" s="15"/>
      <c r="U169" s="15"/>
      <c r="V169" s="15"/>
      <c r="W169" s="15"/>
      <c r="X169" s="15"/>
      <c r="Y169" s="15"/>
      <c r="Z169" s="15">
        <v>0</v>
      </c>
      <c r="AA169" t="str">
        <f>VLOOKUP(A169,'[1]Piv. Analysis'!$B:$AB,27,0)</f>
        <v>دریافت و پرداخت</v>
      </c>
    </row>
    <row r="170" spans="1:27" x14ac:dyDescent="0.2">
      <c r="A170" s="11">
        <v>1454</v>
      </c>
      <c r="B170" s="15">
        <v>-18429600</v>
      </c>
      <c r="C170" s="15"/>
      <c r="D170" s="15"/>
      <c r="E170" s="15"/>
      <c r="F170" s="15"/>
      <c r="G170" s="15"/>
      <c r="H170" s="15"/>
      <c r="I170" s="15"/>
      <c r="J170" s="15"/>
      <c r="K170" s="15"/>
      <c r="L170" s="15"/>
      <c r="M170" s="15"/>
      <c r="N170" s="15"/>
      <c r="O170" s="15"/>
      <c r="P170" s="15"/>
      <c r="Q170" s="15"/>
      <c r="R170" s="15"/>
      <c r="S170" s="15">
        <v>17629600</v>
      </c>
      <c r="T170" s="15"/>
      <c r="U170" s="15">
        <v>800000</v>
      </c>
      <c r="V170" s="15"/>
      <c r="W170" s="15"/>
      <c r="X170" s="15"/>
      <c r="Y170" s="15"/>
      <c r="Z170" s="15">
        <v>0</v>
      </c>
      <c r="AA170" t="str">
        <f>VLOOKUP(A170,'[1]Piv. Analysis'!$B:$AB,27,0)</f>
        <v>تنخواه</v>
      </c>
    </row>
    <row r="171" spans="1:27" x14ac:dyDescent="0.2">
      <c r="A171" s="11">
        <v>1457</v>
      </c>
      <c r="B171" s="15">
        <v>-26752000</v>
      </c>
      <c r="C171" s="15"/>
      <c r="D171" s="15"/>
      <c r="E171" s="15"/>
      <c r="F171" s="15">
        <v>0</v>
      </c>
      <c r="G171" s="15"/>
      <c r="H171" s="15"/>
      <c r="I171" s="15"/>
      <c r="J171" s="15"/>
      <c r="K171" s="15"/>
      <c r="L171" s="15"/>
      <c r="M171" s="15"/>
      <c r="N171" s="15"/>
      <c r="O171" s="15"/>
      <c r="P171" s="15"/>
      <c r="Q171" s="15"/>
      <c r="R171" s="15"/>
      <c r="S171" s="15">
        <v>24950000</v>
      </c>
      <c r="T171" s="15"/>
      <c r="U171" s="15">
        <v>1802000</v>
      </c>
      <c r="V171" s="15"/>
      <c r="W171" s="15"/>
      <c r="X171" s="15"/>
      <c r="Y171" s="15"/>
      <c r="Z171" s="15">
        <v>0</v>
      </c>
      <c r="AA171" t="str">
        <f>VLOOKUP(A171,'[1]Piv. Analysis'!$B:$AB,27,0)</f>
        <v>تنخواه</v>
      </c>
    </row>
    <row r="172" spans="1:27" x14ac:dyDescent="0.2">
      <c r="A172" s="11">
        <v>1458</v>
      </c>
      <c r="B172" s="15">
        <v>-158097120</v>
      </c>
      <c r="C172" s="15"/>
      <c r="D172" s="15"/>
      <c r="E172" s="15"/>
      <c r="F172" s="15"/>
      <c r="G172" s="15"/>
      <c r="H172" s="15"/>
      <c r="I172" s="15"/>
      <c r="J172" s="15"/>
      <c r="K172" s="15"/>
      <c r="L172" s="15"/>
      <c r="M172" s="15"/>
      <c r="N172" s="15"/>
      <c r="O172" s="15"/>
      <c r="P172" s="15"/>
      <c r="Q172" s="15"/>
      <c r="R172" s="15"/>
      <c r="S172" s="15">
        <v>83877120</v>
      </c>
      <c r="T172" s="15"/>
      <c r="U172" s="15">
        <v>74220000</v>
      </c>
      <c r="V172" s="15"/>
      <c r="W172" s="15"/>
      <c r="X172" s="15"/>
      <c r="Y172" s="15"/>
      <c r="Z172" s="15">
        <v>0</v>
      </c>
      <c r="AA172" t="str">
        <f>VLOOKUP(A172,'[1]Piv. Analysis'!$B:$AB,27,0)</f>
        <v>تنخواه</v>
      </c>
    </row>
    <row r="173" spans="1:27" x14ac:dyDescent="0.2">
      <c r="A173" s="11">
        <v>1460</v>
      </c>
      <c r="B173" s="15"/>
      <c r="C173" s="15"/>
      <c r="D173" s="15"/>
      <c r="E173" s="15"/>
      <c r="F173" s="15"/>
      <c r="G173" s="15"/>
      <c r="H173" s="15"/>
      <c r="I173" s="15"/>
      <c r="J173" s="15"/>
      <c r="K173" s="15"/>
      <c r="L173" s="15"/>
      <c r="M173" s="15"/>
      <c r="N173" s="15"/>
      <c r="O173" s="15"/>
      <c r="P173" s="15"/>
      <c r="Q173" s="15"/>
      <c r="R173" s="15">
        <v>0</v>
      </c>
      <c r="S173" s="15"/>
      <c r="T173" s="15"/>
      <c r="U173" s="15"/>
      <c r="V173" s="15"/>
      <c r="W173" s="15"/>
      <c r="X173" s="15"/>
      <c r="Y173" s="15"/>
      <c r="Z173" s="15">
        <v>0</v>
      </c>
      <c r="AA173" t="str">
        <f>VLOOKUP(A173,'[1]Piv. Analysis'!$B:$AB,27,0)</f>
        <v>حقوق و دستمزد</v>
      </c>
    </row>
    <row r="174" spans="1:27" x14ac:dyDescent="0.2">
      <c r="A174" s="11">
        <v>1461</v>
      </c>
      <c r="B174" s="15">
        <v>-10583000</v>
      </c>
      <c r="C174" s="15"/>
      <c r="D174" s="15"/>
      <c r="E174" s="15"/>
      <c r="F174" s="15"/>
      <c r="G174" s="15"/>
      <c r="H174" s="15"/>
      <c r="I174" s="15"/>
      <c r="J174" s="15"/>
      <c r="K174" s="15"/>
      <c r="L174" s="15"/>
      <c r="M174" s="15"/>
      <c r="N174" s="15"/>
      <c r="O174" s="15"/>
      <c r="P174" s="15"/>
      <c r="Q174" s="15"/>
      <c r="R174" s="15"/>
      <c r="S174" s="15">
        <v>10583000</v>
      </c>
      <c r="T174" s="15"/>
      <c r="U174" s="15"/>
      <c r="V174" s="15"/>
      <c r="W174" s="15"/>
      <c r="X174" s="15"/>
      <c r="Y174" s="15"/>
      <c r="Z174" s="15">
        <v>0</v>
      </c>
      <c r="AA174" t="str">
        <f>VLOOKUP(A174,'[1]Piv. Analysis'!$B:$AB,27,0)</f>
        <v>تنخواه</v>
      </c>
    </row>
    <row r="175" spans="1:27" x14ac:dyDescent="0.2">
      <c r="A175" s="11">
        <v>1462</v>
      </c>
      <c r="B175" s="15"/>
      <c r="C175" s="15">
        <v>-235600</v>
      </c>
      <c r="D175" s="15"/>
      <c r="E175" s="15"/>
      <c r="F175" s="15"/>
      <c r="G175" s="15"/>
      <c r="H175" s="15"/>
      <c r="I175" s="15"/>
      <c r="J175" s="15">
        <v>-1276636166</v>
      </c>
      <c r="K175" s="15">
        <v>24965766</v>
      </c>
      <c r="L175" s="15"/>
      <c r="M175" s="15"/>
      <c r="N175" s="15"/>
      <c r="O175" s="15"/>
      <c r="P175" s="15"/>
      <c r="Q175" s="15"/>
      <c r="R175" s="15"/>
      <c r="S175" s="15"/>
      <c r="T175" s="15"/>
      <c r="U175" s="15">
        <v>1251906000</v>
      </c>
      <c r="V175" s="15"/>
      <c r="W175" s="15"/>
      <c r="X175" s="15"/>
      <c r="Y175" s="15"/>
      <c r="Z175" s="15">
        <v>0</v>
      </c>
      <c r="AA175" t="str">
        <f>VLOOKUP(A175,'[1]Piv. Analysis'!$B:$AB,27,0)</f>
        <v>خرید خدمات</v>
      </c>
    </row>
    <row r="176" spans="1:27" x14ac:dyDescent="0.2">
      <c r="A176" s="11">
        <v>1463</v>
      </c>
      <c r="B176" s="15"/>
      <c r="C176" s="15"/>
      <c r="D176" s="15"/>
      <c r="E176" s="15">
        <v>10839635800</v>
      </c>
      <c r="F176" s="15"/>
      <c r="G176" s="15"/>
      <c r="H176" s="15"/>
      <c r="I176" s="15"/>
      <c r="J176" s="15">
        <v>-10839635800</v>
      </c>
      <c r="K176" s="15"/>
      <c r="L176" s="15"/>
      <c r="M176" s="15"/>
      <c r="N176" s="15"/>
      <c r="O176" s="15"/>
      <c r="P176" s="15"/>
      <c r="Q176" s="15"/>
      <c r="R176" s="15"/>
      <c r="S176" s="15"/>
      <c r="T176" s="15"/>
      <c r="U176" s="15"/>
      <c r="V176" s="15"/>
      <c r="W176" s="15"/>
      <c r="X176" s="15"/>
      <c r="Y176" s="15"/>
      <c r="Z176" s="15">
        <v>0</v>
      </c>
      <c r="AA176" t="str">
        <f>VLOOKUP(A176,'[1]Piv. Analysis'!$B:$AB,27,0)</f>
        <v>خرید انباری</v>
      </c>
    </row>
    <row r="177" spans="1:27" x14ac:dyDescent="0.2">
      <c r="A177" s="11">
        <v>1464</v>
      </c>
      <c r="B177" s="15"/>
      <c r="C177" s="15"/>
      <c r="D177" s="15"/>
      <c r="E177" s="15"/>
      <c r="F177" s="15"/>
      <c r="G177" s="15"/>
      <c r="H177" s="15"/>
      <c r="I177" s="15"/>
      <c r="J177" s="15">
        <v>0</v>
      </c>
      <c r="K177" s="15"/>
      <c r="L177" s="15"/>
      <c r="M177" s="15"/>
      <c r="N177" s="15"/>
      <c r="O177" s="15"/>
      <c r="P177" s="15"/>
      <c r="Q177" s="15"/>
      <c r="R177" s="15"/>
      <c r="S177" s="15"/>
      <c r="T177" s="15"/>
      <c r="U177" s="15"/>
      <c r="V177" s="15"/>
      <c r="W177" s="15"/>
      <c r="X177" s="15"/>
      <c r="Y177" s="15"/>
      <c r="Z177" s="15">
        <v>0</v>
      </c>
      <c r="AA177" t="str">
        <f>VLOOKUP(A177,'[1]Piv. Analysis'!$B:$AB,27,0)</f>
        <v>دریافت و پرداخت</v>
      </c>
    </row>
    <row r="178" spans="1:27" x14ac:dyDescent="0.2">
      <c r="A178" s="11">
        <v>1465</v>
      </c>
      <c r="B178" s="15"/>
      <c r="C178" s="15"/>
      <c r="D178" s="15"/>
      <c r="E178" s="15"/>
      <c r="F178" s="15">
        <v>0</v>
      </c>
      <c r="G178" s="15"/>
      <c r="H178" s="15"/>
      <c r="I178" s="15"/>
      <c r="J178" s="15">
        <v>-538075647</v>
      </c>
      <c r="K178" s="15"/>
      <c r="L178" s="15"/>
      <c r="M178" s="15"/>
      <c r="N178" s="15"/>
      <c r="O178" s="15"/>
      <c r="P178" s="15"/>
      <c r="Q178" s="15"/>
      <c r="R178" s="15"/>
      <c r="S178" s="15"/>
      <c r="T178" s="15"/>
      <c r="U178" s="15">
        <v>538075647</v>
      </c>
      <c r="V178" s="15"/>
      <c r="W178" s="15"/>
      <c r="X178" s="15"/>
      <c r="Y178" s="15"/>
      <c r="Z178" s="15">
        <v>0</v>
      </c>
      <c r="AA178" t="str">
        <f>VLOOKUP(A178,'[1]Piv. Analysis'!$B:$AB,27,0)</f>
        <v>خرید خدمات</v>
      </c>
    </row>
    <row r="179" spans="1:27" x14ac:dyDescent="0.2">
      <c r="A179" s="11">
        <v>1466</v>
      </c>
      <c r="B179" s="15"/>
      <c r="C179" s="15"/>
      <c r="D179" s="15"/>
      <c r="E179" s="15"/>
      <c r="F179" s="15">
        <v>-222447048</v>
      </c>
      <c r="G179" s="15"/>
      <c r="H179" s="15"/>
      <c r="I179" s="15"/>
      <c r="J179" s="15">
        <v>0</v>
      </c>
      <c r="K179" s="15"/>
      <c r="L179" s="15"/>
      <c r="M179" s="15"/>
      <c r="N179" s="15"/>
      <c r="O179" s="15"/>
      <c r="P179" s="15"/>
      <c r="Q179" s="15"/>
      <c r="R179" s="15"/>
      <c r="S179" s="15"/>
      <c r="T179" s="15"/>
      <c r="U179" s="15">
        <v>222447048</v>
      </c>
      <c r="V179" s="15"/>
      <c r="W179" s="15"/>
      <c r="X179" s="15"/>
      <c r="Y179" s="15"/>
      <c r="Z179" s="15">
        <v>0</v>
      </c>
      <c r="AA179" t="str">
        <f>VLOOKUP(A179,'[1]Piv. Analysis'!$B:$AB,27,0)</f>
        <v>خرید خدمات</v>
      </c>
    </row>
    <row r="180" spans="1:27" x14ac:dyDescent="0.2">
      <c r="A180" s="11">
        <v>1467</v>
      </c>
      <c r="B180" s="15"/>
      <c r="C180" s="15"/>
      <c r="D180" s="15"/>
      <c r="E180" s="15"/>
      <c r="F180" s="15">
        <v>0</v>
      </c>
      <c r="G180" s="15"/>
      <c r="H180" s="15"/>
      <c r="I180" s="15">
        <v>681250000</v>
      </c>
      <c r="J180" s="15">
        <v>-587500000</v>
      </c>
      <c r="K180" s="15">
        <v>-93750000</v>
      </c>
      <c r="L180" s="15"/>
      <c r="M180" s="15"/>
      <c r="N180" s="15"/>
      <c r="O180" s="15"/>
      <c r="P180" s="15"/>
      <c r="Q180" s="15"/>
      <c r="R180" s="15"/>
      <c r="S180" s="15"/>
      <c r="T180" s="15"/>
      <c r="U180" s="15"/>
      <c r="V180" s="15"/>
      <c r="W180" s="15"/>
      <c r="X180" s="15"/>
      <c r="Y180" s="15"/>
      <c r="Z180" s="15">
        <v>0</v>
      </c>
      <c r="AA180" t="str">
        <f>VLOOKUP(A180,'[1]Piv. Analysis'!$B:$AB,27,0)</f>
        <v>خرید دارایی ثابت نامشهود</v>
      </c>
    </row>
    <row r="181" spans="1:27" x14ac:dyDescent="0.2">
      <c r="A181" s="11">
        <v>1468</v>
      </c>
      <c r="B181" s="15">
        <v>-701500000</v>
      </c>
      <c r="C181" s="15"/>
      <c r="D181" s="15"/>
      <c r="E181" s="15"/>
      <c r="F181" s="15"/>
      <c r="G181" s="15"/>
      <c r="H181" s="15"/>
      <c r="I181" s="15"/>
      <c r="J181" s="15"/>
      <c r="K181" s="15"/>
      <c r="L181" s="15"/>
      <c r="M181" s="15"/>
      <c r="N181" s="15"/>
      <c r="O181" s="15"/>
      <c r="P181" s="15"/>
      <c r="Q181" s="15"/>
      <c r="R181" s="15"/>
      <c r="S181" s="15"/>
      <c r="T181" s="15"/>
      <c r="U181" s="15">
        <v>701500000</v>
      </c>
      <c r="V181" s="15"/>
      <c r="W181" s="15"/>
      <c r="X181" s="15"/>
      <c r="Y181" s="15"/>
      <c r="Z181" s="15">
        <v>0</v>
      </c>
      <c r="AA181" t="str">
        <f>VLOOKUP(A181,'[1]Piv. Analysis'!$B:$AB,27,0)</f>
        <v>تنخواه</v>
      </c>
    </row>
    <row r="182" spans="1:27" x14ac:dyDescent="0.2">
      <c r="A182" s="11">
        <v>1469</v>
      </c>
      <c r="B182" s="15">
        <v>-1249706000</v>
      </c>
      <c r="C182" s="15"/>
      <c r="D182" s="15"/>
      <c r="E182" s="15"/>
      <c r="F182" s="15"/>
      <c r="G182" s="15"/>
      <c r="H182" s="15"/>
      <c r="I182" s="15"/>
      <c r="J182" s="15"/>
      <c r="K182" s="15"/>
      <c r="L182" s="15"/>
      <c r="M182" s="15"/>
      <c r="N182" s="15"/>
      <c r="O182" s="15"/>
      <c r="P182" s="15"/>
      <c r="Q182" s="15"/>
      <c r="R182" s="15"/>
      <c r="S182" s="15"/>
      <c r="T182" s="15"/>
      <c r="U182" s="15">
        <v>1249706000</v>
      </c>
      <c r="V182" s="15"/>
      <c r="W182" s="15"/>
      <c r="X182" s="15"/>
      <c r="Y182" s="15"/>
      <c r="Z182" s="15">
        <v>0</v>
      </c>
      <c r="AA182" t="str">
        <f>VLOOKUP(A182,'[1]Piv. Analysis'!$B:$AB,27,0)</f>
        <v>تنخواه</v>
      </c>
    </row>
    <row r="183" spans="1:27" x14ac:dyDescent="0.2">
      <c r="A183" s="11">
        <v>1470</v>
      </c>
      <c r="B183" s="15"/>
      <c r="C183" s="15"/>
      <c r="D183" s="15"/>
      <c r="E183" s="15"/>
      <c r="F183" s="15">
        <v>0</v>
      </c>
      <c r="G183" s="15"/>
      <c r="H183" s="15"/>
      <c r="I183" s="15"/>
      <c r="J183" s="15">
        <v>-5887041146</v>
      </c>
      <c r="K183" s="15">
        <v>-939421460</v>
      </c>
      <c r="L183" s="15"/>
      <c r="M183" s="15"/>
      <c r="N183" s="15"/>
      <c r="O183" s="15"/>
      <c r="P183" s="15"/>
      <c r="Q183" s="15"/>
      <c r="R183" s="15"/>
      <c r="S183" s="15"/>
      <c r="T183" s="15"/>
      <c r="U183" s="15">
        <v>6826462606</v>
      </c>
      <c r="V183" s="15"/>
      <c r="W183" s="15"/>
      <c r="X183" s="15"/>
      <c r="Y183" s="15"/>
      <c r="Z183" s="15">
        <v>0</v>
      </c>
      <c r="AA183" t="str">
        <f>VLOOKUP(A183,'[1]Piv. Analysis'!$B:$AB,27,0)</f>
        <v>خرید خدمات</v>
      </c>
    </row>
    <row r="184" spans="1:27" x14ac:dyDescent="0.2">
      <c r="A184" s="11">
        <v>1471</v>
      </c>
      <c r="B184" s="15"/>
      <c r="C184" s="15"/>
      <c r="D184" s="15"/>
      <c r="E184" s="15"/>
      <c r="F184" s="15"/>
      <c r="G184" s="15"/>
      <c r="H184" s="15"/>
      <c r="I184" s="15"/>
      <c r="J184" s="15"/>
      <c r="K184" s="15"/>
      <c r="L184" s="15"/>
      <c r="M184" s="15"/>
      <c r="N184" s="15"/>
      <c r="O184" s="15"/>
      <c r="P184" s="15"/>
      <c r="Q184" s="15"/>
      <c r="R184" s="15"/>
      <c r="S184" s="15"/>
      <c r="T184" s="15"/>
      <c r="U184" s="15"/>
      <c r="V184" s="15"/>
      <c r="W184" s="15"/>
      <c r="X184" s="15">
        <v>0</v>
      </c>
      <c r="Y184" s="15"/>
      <c r="Z184" s="15">
        <v>0</v>
      </c>
      <c r="AA184" t="str">
        <f>VLOOKUP(A184,'[1]Piv. Analysis'!$B:$AB,27,0)</f>
        <v>انتظامی</v>
      </c>
    </row>
    <row r="185" spans="1:27" x14ac:dyDescent="0.2">
      <c r="A185" s="11">
        <v>1474</v>
      </c>
      <c r="B185" s="15"/>
      <c r="C185" s="15"/>
      <c r="D185" s="15"/>
      <c r="E185" s="15">
        <v>5631849172</v>
      </c>
      <c r="F185" s="15"/>
      <c r="G185" s="15"/>
      <c r="H185" s="15"/>
      <c r="I185" s="15"/>
      <c r="J185" s="15">
        <v>-5631849172</v>
      </c>
      <c r="K185" s="15"/>
      <c r="L185" s="15"/>
      <c r="M185" s="15"/>
      <c r="N185" s="15"/>
      <c r="O185" s="15"/>
      <c r="P185" s="15"/>
      <c r="Q185" s="15"/>
      <c r="R185" s="15"/>
      <c r="S185" s="15"/>
      <c r="T185" s="15"/>
      <c r="U185" s="15"/>
      <c r="V185" s="15"/>
      <c r="W185" s="15"/>
      <c r="X185" s="15"/>
      <c r="Y185" s="15"/>
      <c r="Z185" s="15">
        <v>0</v>
      </c>
      <c r="AA185" t="str">
        <f>VLOOKUP(A185,'[1]Piv. Analysis'!$B:$AB,27,0)</f>
        <v>خرید انباری</v>
      </c>
    </row>
    <row r="186" spans="1:27" x14ac:dyDescent="0.2">
      <c r="A186" s="11">
        <v>1475</v>
      </c>
      <c r="B186" s="15"/>
      <c r="C186" s="15"/>
      <c r="D186" s="15"/>
      <c r="E186" s="15">
        <v>189660000</v>
      </c>
      <c r="F186" s="15"/>
      <c r="G186" s="15"/>
      <c r="H186" s="15"/>
      <c r="I186" s="15"/>
      <c r="J186" s="15">
        <v>-189660000</v>
      </c>
      <c r="K186" s="15"/>
      <c r="L186" s="15"/>
      <c r="M186" s="15"/>
      <c r="N186" s="15"/>
      <c r="O186" s="15"/>
      <c r="P186" s="15"/>
      <c r="Q186" s="15"/>
      <c r="R186" s="15"/>
      <c r="S186" s="15"/>
      <c r="T186" s="15"/>
      <c r="U186" s="15"/>
      <c r="V186" s="15"/>
      <c r="W186" s="15"/>
      <c r="X186" s="15"/>
      <c r="Y186" s="15"/>
      <c r="Z186" s="15">
        <v>0</v>
      </c>
      <c r="AA186" t="str">
        <f>VLOOKUP(A186,'[1]Piv. Analysis'!$B:$AB,27,0)</f>
        <v>خرید انباری</v>
      </c>
    </row>
    <row r="187" spans="1:27" x14ac:dyDescent="0.2">
      <c r="A187" s="11">
        <v>1476</v>
      </c>
      <c r="B187" s="15"/>
      <c r="C187" s="15"/>
      <c r="D187" s="15"/>
      <c r="E187" s="15">
        <v>7096208470</v>
      </c>
      <c r="F187" s="15"/>
      <c r="G187" s="15"/>
      <c r="H187" s="15"/>
      <c r="I187" s="15"/>
      <c r="J187" s="15">
        <v>-7096208470</v>
      </c>
      <c r="K187" s="15"/>
      <c r="L187" s="15"/>
      <c r="M187" s="15"/>
      <c r="N187" s="15"/>
      <c r="O187" s="15"/>
      <c r="P187" s="15"/>
      <c r="Q187" s="15"/>
      <c r="R187" s="15"/>
      <c r="S187" s="15"/>
      <c r="T187" s="15"/>
      <c r="U187" s="15"/>
      <c r="V187" s="15"/>
      <c r="W187" s="15"/>
      <c r="X187" s="15"/>
      <c r="Y187" s="15"/>
      <c r="Z187" s="15">
        <v>0</v>
      </c>
      <c r="AA187" t="str">
        <f>VLOOKUP(A187,'[1]Piv. Analysis'!$B:$AB,27,0)</f>
        <v>خرید انباری</v>
      </c>
    </row>
    <row r="188" spans="1:27" x14ac:dyDescent="0.2">
      <c r="A188" s="11">
        <v>1478</v>
      </c>
      <c r="B188" s="15"/>
      <c r="C188" s="15"/>
      <c r="D188" s="15"/>
      <c r="E188" s="15">
        <v>665433773</v>
      </c>
      <c r="F188" s="15"/>
      <c r="G188" s="15"/>
      <c r="H188" s="15"/>
      <c r="I188" s="15"/>
      <c r="J188" s="15">
        <v>-665433773</v>
      </c>
      <c r="K188" s="15"/>
      <c r="L188" s="15"/>
      <c r="M188" s="15"/>
      <c r="N188" s="15"/>
      <c r="O188" s="15"/>
      <c r="P188" s="15"/>
      <c r="Q188" s="15"/>
      <c r="R188" s="15"/>
      <c r="S188" s="15"/>
      <c r="T188" s="15"/>
      <c r="U188" s="15"/>
      <c r="V188" s="15"/>
      <c r="W188" s="15"/>
      <c r="X188" s="15"/>
      <c r="Y188" s="15"/>
      <c r="Z188" s="15">
        <v>0</v>
      </c>
      <c r="AA188" t="str">
        <f>VLOOKUP(A188,'[1]Piv. Analysis'!$B:$AB,27,0)</f>
        <v>خرید انباری</v>
      </c>
    </row>
    <row r="189" spans="1:27" x14ac:dyDescent="0.2">
      <c r="A189" s="11">
        <v>1479</v>
      </c>
      <c r="B189" s="15"/>
      <c r="C189" s="15"/>
      <c r="D189" s="15"/>
      <c r="E189" s="15"/>
      <c r="F189" s="15"/>
      <c r="G189" s="15"/>
      <c r="H189" s="15"/>
      <c r="I189" s="15"/>
      <c r="J189" s="15">
        <v>-53460000</v>
      </c>
      <c r="K189" s="15"/>
      <c r="L189" s="15"/>
      <c r="M189" s="15"/>
      <c r="N189" s="15"/>
      <c r="O189" s="15"/>
      <c r="P189" s="15"/>
      <c r="Q189" s="15"/>
      <c r="R189" s="15"/>
      <c r="S189" s="15"/>
      <c r="T189" s="15"/>
      <c r="U189" s="15">
        <v>53460000</v>
      </c>
      <c r="V189" s="15"/>
      <c r="W189" s="15"/>
      <c r="X189" s="15"/>
      <c r="Y189" s="15"/>
      <c r="Z189" s="15">
        <v>0</v>
      </c>
      <c r="AA189" t="str">
        <f>VLOOKUP(A189,'[1]Piv. Analysis'!$B:$AB,27,0)</f>
        <v>خرید خدمات</v>
      </c>
    </row>
    <row r="190" spans="1:27" x14ac:dyDescent="0.2">
      <c r="A190" s="11">
        <v>1481</v>
      </c>
      <c r="B190" s="15"/>
      <c r="C190" s="15"/>
      <c r="D190" s="15"/>
      <c r="E190" s="15"/>
      <c r="F190" s="15"/>
      <c r="G190" s="15"/>
      <c r="H190" s="15"/>
      <c r="I190" s="15"/>
      <c r="J190" s="15"/>
      <c r="K190" s="15"/>
      <c r="L190" s="15"/>
      <c r="M190" s="15"/>
      <c r="N190" s="15"/>
      <c r="O190" s="15"/>
      <c r="P190" s="15"/>
      <c r="Q190" s="15"/>
      <c r="R190" s="15"/>
      <c r="S190" s="15"/>
      <c r="T190" s="15"/>
      <c r="U190" s="15"/>
      <c r="V190" s="15"/>
      <c r="W190" s="15"/>
      <c r="X190" s="15">
        <v>0</v>
      </c>
      <c r="Y190" s="15"/>
      <c r="Z190" s="15">
        <v>0</v>
      </c>
      <c r="AA190" t="str">
        <f>VLOOKUP(A190,'[1]Piv. Analysis'!$B:$AB,27,0)</f>
        <v>انتظامی</v>
      </c>
    </row>
    <row r="191" spans="1:27" x14ac:dyDescent="0.2">
      <c r="A191" s="11">
        <v>1483</v>
      </c>
      <c r="B191" s="15"/>
      <c r="C191" s="15">
        <v>702670354</v>
      </c>
      <c r="D191" s="15"/>
      <c r="E191" s="15"/>
      <c r="F191" s="15">
        <v>-17932530000</v>
      </c>
      <c r="G191" s="15"/>
      <c r="H191" s="15"/>
      <c r="I191" s="15"/>
      <c r="J191" s="15">
        <v>17229859646</v>
      </c>
      <c r="K191" s="15"/>
      <c r="L191" s="15"/>
      <c r="M191" s="15"/>
      <c r="N191" s="15"/>
      <c r="O191" s="15"/>
      <c r="P191" s="15"/>
      <c r="Q191" s="15"/>
      <c r="R191" s="15"/>
      <c r="S191" s="15"/>
      <c r="T191" s="15"/>
      <c r="U191" s="15"/>
      <c r="V191" s="15"/>
      <c r="W191" s="15"/>
      <c r="X191" s="15"/>
      <c r="Y191" s="15"/>
      <c r="Z191" s="15">
        <v>0</v>
      </c>
      <c r="AA191" t="str">
        <f>VLOOKUP(A191,'[1]Piv. Analysis'!$B:$AB,27,0)</f>
        <v>اصلاح و انتقال</v>
      </c>
    </row>
    <row r="192" spans="1:27" x14ac:dyDescent="0.2">
      <c r="A192" s="11">
        <v>1485</v>
      </c>
      <c r="B192" s="15">
        <v>0</v>
      </c>
      <c r="C192" s="15"/>
      <c r="D192" s="15">
        <v>75000000</v>
      </c>
      <c r="E192" s="15"/>
      <c r="F192" s="15"/>
      <c r="G192" s="15"/>
      <c r="H192" s="15"/>
      <c r="I192" s="15"/>
      <c r="J192" s="15">
        <v>-75000000</v>
      </c>
      <c r="K192" s="15"/>
      <c r="L192" s="15"/>
      <c r="M192" s="15"/>
      <c r="N192" s="15"/>
      <c r="O192" s="15"/>
      <c r="P192" s="15"/>
      <c r="Q192" s="15"/>
      <c r="R192" s="15"/>
      <c r="S192" s="15"/>
      <c r="T192" s="15"/>
      <c r="U192" s="15"/>
      <c r="V192" s="15"/>
      <c r="W192" s="15"/>
      <c r="X192" s="15"/>
      <c r="Y192" s="15">
        <v>0</v>
      </c>
      <c r="Z192" s="15">
        <v>0</v>
      </c>
      <c r="AA192" t="str">
        <f>VLOOKUP(A192,'[1]Piv. Analysis'!$B:$AB,27,0)</f>
        <v>دریافت و پرداخت</v>
      </c>
    </row>
    <row r="193" spans="1:27" x14ac:dyDescent="0.2">
      <c r="A193" s="11">
        <v>1487</v>
      </c>
      <c r="B193" s="15"/>
      <c r="C193" s="15"/>
      <c r="D193" s="15"/>
      <c r="E193" s="15"/>
      <c r="F193" s="15"/>
      <c r="G193" s="15"/>
      <c r="H193" s="15"/>
      <c r="I193" s="15"/>
      <c r="J193" s="15">
        <v>-517956855</v>
      </c>
      <c r="K193" s="15"/>
      <c r="L193" s="15"/>
      <c r="M193" s="15"/>
      <c r="N193" s="15"/>
      <c r="O193" s="15"/>
      <c r="P193" s="15"/>
      <c r="Q193" s="15"/>
      <c r="R193" s="15">
        <v>517956855</v>
      </c>
      <c r="S193" s="15"/>
      <c r="T193" s="15"/>
      <c r="U193" s="15"/>
      <c r="V193" s="15"/>
      <c r="W193" s="15"/>
      <c r="X193" s="15"/>
      <c r="Y193" s="15"/>
      <c r="Z193" s="15">
        <v>0</v>
      </c>
      <c r="AA193" t="str">
        <f>VLOOKUP(A193,'[1]Piv. Analysis'!$B:$AB,27,0)</f>
        <v>حقوق و دستمزد</v>
      </c>
    </row>
    <row r="194" spans="1:27" x14ac:dyDescent="0.2">
      <c r="A194" s="11">
        <v>1488</v>
      </c>
      <c r="B194" s="15"/>
      <c r="C194" s="15"/>
      <c r="D194" s="15"/>
      <c r="E194" s="15"/>
      <c r="F194" s="15"/>
      <c r="G194" s="15"/>
      <c r="H194" s="15"/>
      <c r="I194" s="15"/>
      <c r="J194" s="15">
        <v>-21056286</v>
      </c>
      <c r="K194" s="15"/>
      <c r="L194" s="15"/>
      <c r="M194" s="15"/>
      <c r="N194" s="15"/>
      <c r="O194" s="15"/>
      <c r="P194" s="15"/>
      <c r="Q194" s="15"/>
      <c r="R194" s="15">
        <v>21056286</v>
      </c>
      <c r="S194" s="15"/>
      <c r="T194" s="15"/>
      <c r="U194" s="15"/>
      <c r="V194" s="15"/>
      <c r="W194" s="15"/>
      <c r="X194" s="15"/>
      <c r="Y194" s="15"/>
      <c r="Z194" s="15">
        <v>0</v>
      </c>
      <c r="AA194" t="str">
        <f>VLOOKUP(A194,'[1]Piv. Analysis'!$B:$AB,27,0)</f>
        <v>حقوق و دستمزد</v>
      </c>
    </row>
    <row r="195" spans="1:27" x14ac:dyDescent="0.2">
      <c r="A195" s="11">
        <v>1489</v>
      </c>
      <c r="B195" s="15"/>
      <c r="C195" s="15"/>
      <c r="D195" s="15"/>
      <c r="E195" s="15">
        <v>270000000</v>
      </c>
      <c r="F195" s="15"/>
      <c r="G195" s="15"/>
      <c r="H195" s="15"/>
      <c r="I195" s="15"/>
      <c r="J195" s="15">
        <v>-270000000</v>
      </c>
      <c r="K195" s="15"/>
      <c r="L195" s="15"/>
      <c r="M195" s="15"/>
      <c r="N195" s="15"/>
      <c r="O195" s="15"/>
      <c r="P195" s="15"/>
      <c r="Q195" s="15"/>
      <c r="R195" s="15"/>
      <c r="S195" s="15"/>
      <c r="T195" s="15"/>
      <c r="U195" s="15"/>
      <c r="V195" s="15"/>
      <c r="W195" s="15"/>
      <c r="X195" s="15"/>
      <c r="Y195" s="15"/>
      <c r="Z195" s="15">
        <v>0</v>
      </c>
      <c r="AA195" t="str">
        <f>VLOOKUP(A195,'[1]Piv. Analysis'!$B:$AB,27,0)</f>
        <v>خرید انباری</v>
      </c>
    </row>
    <row r="196" spans="1:27" x14ac:dyDescent="0.2">
      <c r="A196" s="11">
        <v>1490</v>
      </c>
      <c r="B196" s="15"/>
      <c r="C196" s="15"/>
      <c r="D196" s="15"/>
      <c r="E196" s="15">
        <v>519000000</v>
      </c>
      <c r="F196" s="15"/>
      <c r="G196" s="15"/>
      <c r="H196" s="15"/>
      <c r="I196" s="15"/>
      <c r="J196" s="15">
        <v>-519000000</v>
      </c>
      <c r="K196" s="15"/>
      <c r="L196" s="15"/>
      <c r="M196" s="15"/>
      <c r="N196" s="15"/>
      <c r="O196" s="15"/>
      <c r="P196" s="15"/>
      <c r="Q196" s="15"/>
      <c r="R196" s="15"/>
      <c r="S196" s="15"/>
      <c r="T196" s="15"/>
      <c r="U196" s="15"/>
      <c r="V196" s="15"/>
      <c r="W196" s="15"/>
      <c r="X196" s="15"/>
      <c r="Y196" s="15"/>
      <c r="Z196" s="15">
        <v>0</v>
      </c>
      <c r="AA196" t="str">
        <f>VLOOKUP(A196,'[1]Piv. Analysis'!$B:$AB,27,0)</f>
        <v>خرید انباری</v>
      </c>
    </row>
    <row r="197" spans="1:27" x14ac:dyDescent="0.2">
      <c r="A197" s="11">
        <v>1491</v>
      </c>
      <c r="B197" s="15">
        <v>-21164264050</v>
      </c>
      <c r="C197" s="15"/>
      <c r="D197" s="15"/>
      <c r="E197" s="15"/>
      <c r="F197" s="15"/>
      <c r="G197" s="15"/>
      <c r="H197" s="15"/>
      <c r="I197" s="15"/>
      <c r="J197" s="15">
        <v>21163791000</v>
      </c>
      <c r="K197" s="15"/>
      <c r="L197" s="15"/>
      <c r="M197" s="15"/>
      <c r="N197" s="15"/>
      <c r="O197" s="15"/>
      <c r="P197" s="15"/>
      <c r="Q197" s="15"/>
      <c r="R197" s="15"/>
      <c r="S197" s="15"/>
      <c r="T197" s="15"/>
      <c r="U197" s="15"/>
      <c r="V197" s="15">
        <v>473050</v>
      </c>
      <c r="W197" s="15"/>
      <c r="X197" s="15"/>
      <c r="Y197" s="15"/>
      <c r="Z197" s="15">
        <v>0</v>
      </c>
      <c r="AA197" t="str">
        <f>VLOOKUP(A197,'[1]Piv. Analysis'!$B:$AB,27,0)</f>
        <v>شامل کارمزد (دریافت و پرداخت)</v>
      </c>
    </row>
    <row r="198" spans="1:27" x14ac:dyDescent="0.2">
      <c r="A198" s="11">
        <v>1492</v>
      </c>
      <c r="B198" s="15">
        <v>-10000000000</v>
      </c>
      <c r="C198" s="15"/>
      <c r="D198" s="15"/>
      <c r="E198" s="15"/>
      <c r="F198" s="15"/>
      <c r="G198" s="15"/>
      <c r="H198" s="15"/>
      <c r="I198" s="15"/>
      <c r="J198" s="15">
        <v>10000000000</v>
      </c>
      <c r="K198" s="15"/>
      <c r="L198" s="15"/>
      <c r="M198" s="15"/>
      <c r="N198" s="15"/>
      <c r="O198" s="15"/>
      <c r="P198" s="15"/>
      <c r="Q198" s="15"/>
      <c r="R198" s="15"/>
      <c r="S198" s="15"/>
      <c r="T198" s="15"/>
      <c r="U198" s="15"/>
      <c r="V198" s="15"/>
      <c r="W198" s="15"/>
      <c r="X198" s="15"/>
      <c r="Y198" s="15"/>
      <c r="Z198" s="15">
        <v>0</v>
      </c>
      <c r="AA198" t="str">
        <f>VLOOKUP(A198,'[1]Piv. Analysis'!$B:$AB,27,0)</f>
        <v>دریافت و پرداخت</v>
      </c>
    </row>
    <row r="199" spans="1:27" x14ac:dyDescent="0.2">
      <c r="A199" s="11">
        <v>1493</v>
      </c>
      <c r="B199" s="15">
        <v>199999987901</v>
      </c>
      <c r="C199" s="15"/>
      <c r="D199" s="15"/>
      <c r="E199" s="15"/>
      <c r="F199" s="15"/>
      <c r="G199" s="15"/>
      <c r="H199" s="15"/>
      <c r="I199" s="15"/>
      <c r="J199" s="15"/>
      <c r="K199" s="15"/>
      <c r="L199" s="15">
        <v>-200000000000</v>
      </c>
      <c r="M199" s="15"/>
      <c r="N199" s="15"/>
      <c r="O199" s="15"/>
      <c r="P199" s="15"/>
      <c r="Q199" s="15"/>
      <c r="R199" s="15"/>
      <c r="S199" s="15"/>
      <c r="T199" s="15"/>
      <c r="U199" s="15"/>
      <c r="V199" s="15">
        <v>12099</v>
      </c>
      <c r="W199" s="15"/>
      <c r="X199" s="15"/>
      <c r="Y199" s="15"/>
      <c r="Z199" s="15">
        <v>0</v>
      </c>
      <c r="AA199" t="str">
        <f>VLOOKUP(A199,'[1]Piv. Analysis'!$B:$AB,27,0)</f>
        <v>دریافت و پرداخت</v>
      </c>
    </row>
    <row r="200" spans="1:27" x14ac:dyDescent="0.2">
      <c r="A200" s="11">
        <v>1494</v>
      </c>
      <c r="B200" s="15">
        <v>200000000000</v>
      </c>
      <c r="C200" s="15"/>
      <c r="D200" s="15"/>
      <c r="E200" s="15"/>
      <c r="F200" s="15"/>
      <c r="G200" s="15"/>
      <c r="H200" s="15"/>
      <c r="I200" s="15"/>
      <c r="J200" s="15"/>
      <c r="K200" s="15"/>
      <c r="L200" s="15">
        <v>-200000000000</v>
      </c>
      <c r="M200" s="15"/>
      <c r="N200" s="15"/>
      <c r="O200" s="15"/>
      <c r="P200" s="15"/>
      <c r="Q200" s="15"/>
      <c r="R200" s="15"/>
      <c r="S200" s="15"/>
      <c r="T200" s="15"/>
      <c r="U200" s="15"/>
      <c r="V200" s="15"/>
      <c r="W200" s="15"/>
      <c r="X200" s="15"/>
      <c r="Y200" s="15"/>
      <c r="Z200" s="15">
        <v>0</v>
      </c>
      <c r="AA200" t="str">
        <f>VLOOKUP(A200,'[1]Piv. Analysis'!$B:$AB,27,0)</f>
        <v>دریافت و پرداخت</v>
      </c>
    </row>
    <row r="201" spans="1:27" x14ac:dyDescent="0.2">
      <c r="A201" s="11">
        <v>1495</v>
      </c>
      <c r="B201" s="15">
        <v>0</v>
      </c>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v>0</v>
      </c>
      <c r="AA201" t="str">
        <f>VLOOKUP(A201,'[1]Piv. Analysis'!$B:$AB,27,0)</f>
        <v>اصلاح و انتقال</v>
      </c>
    </row>
    <row r="202" spans="1:27" x14ac:dyDescent="0.2">
      <c r="A202" s="11">
        <v>1496</v>
      </c>
      <c r="B202" s="15">
        <v>100000000000</v>
      </c>
      <c r="C202" s="15"/>
      <c r="D202" s="15"/>
      <c r="E202" s="15"/>
      <c r="F202" s="15"/>
      <c r="G202" s="15"/>
      <c r="H202" s="15"/>
      <c r="I202" s="15"/>
      <c r="J202" s="15"/>
      <c r="K202" s="15"/>
      <c r="L202" s="15">
        <v>-100000000000</v>
      </c>
      <c r="M202" s="15"/>
      <c r="N202" s="15"/>
      <c r="O202" s="15"/>
      <c r="P202" s="15"/>
      <c r="Q202" s="15"/>
      <c r="R202" s="15"/>
      <c r="S202" s="15"/>
      <c r="T202" s="15"/>
      <c r="U202" s="15"/>
      <c r="V202" s="15"/>
      <c r="W202" s="15"/>
      <c r="X202" s="15"/>
      <c r="Y202" s="15"/>
      <c r="Z202" s="15">
        <v>0</v>
      </c>
      <c r="AA202" t="str">
        <f>VLOOKUP(A202,'[1]Piv. Analysis'!$B:$AB,27,0)</f>
        <v>دریافت و پرداخت</v>
      </c>
    </row>
    <row r="203" spans="1:27" x14ac:dyDescent="0.2">
      <c r="A203" s="11">
        <v>1497</v>
      </c>
      <c r="B203" s="15">
        <v>100000000000</v>
      </c>
      <c r="C203" s="15"/>
      <c r="D203" s="15"/>
      <c r="E203" s="15"/>
      <c r="F203" s="15"/>
      <c r="G203" s="15"/>
      <c r="H203" s="15"/>
      <c r="I203" s="15"/>
      <c r="J203" s="15"/>
      <c r="K203" s="15"/>
      <c r="L203" s="15">
        <v>-100000000000</v>
      </c>
      <c r="M203" s="15"/>
      <c r="N203" s="15"/>
      <c r="O203" s="15"/>
      <c r="P203" s="15"/>
      <c r="Q203" s="15"/>
      <c r="R203" s="15"/>
      <c r="S203" s="15"/>
      <c r="T203" s="15"/>
      <c r="U203" s="15"/>
      <c r="V203" s="15"/>
      <c r="W203" s="15"/>
      <c r="X203" s="15"/>
      <c r="Y203" s="15"/>
      <c r="Z203" s="15">
        <v>0</v>
      </c>
      <c r="AA203" t="str">
        <f>VLOOKUP(A203,'[1]Piv. Analysis'!$B:$AB,27,0)</f>
        <v>دریافت و پرداخت</v>
      </c>
    </row>
    <row r="204" spans="1:27" x14ac:dyDescent="0.2">
      <c r="A204" s="11">
        <v>1498</v>
      </c>
      <c r="B204" s="15">
        <v>789910480</v>
      </c>
      <c r="C204" s="15">
        <v>-790000000</v>
      </c>
      <c r="D204" s="15"/>
      <c r="E204" s="15"/>
      <c r="F204" s="15"/>
      <c r="G204" s="15"/>
      <c r="H204" s="15"/>
      <c r="I204" s="15"/>
      <c r="J204" s="15"/>
      <c r="K204" s="15"/>
      <c r="L204" s="15"/>
      <c r="M204" s="15"/>
      <c r="N204" s="15"/>
      <c r="O204" s="15"/>
      <c r="P204" s="15"/>
      <c r="Q204" s="15"/>
      <c r="R204" s="15"/>
      <c r="S204" s="15"/>
      <c r="T204" s="15"/>
      <c r="U204" s="15"/>
      <c r="V204" s="15">
        <v>89520</v>
      </c>
      <c r="W204" s="15"/>
      <c r="X204" s="15"/>
      <c r="Y204" s="15"/>
      <c r="Z204" s="15">
        <v>0</v>
      </c>
      <c r="AA204" t="str">
        <f>VLOOKUP(A204,'[1]Piv. Analysis'!$B:$AB,27,0)</f>
        <v>شامل کارمزد (دریافت و پرداخت)</v>
      </c>
    </row>
    <row r="205" spans="1:27" x14ac:dyDescent="0.2">
      <c r="A205" s="11">
        <v>1499</v>
      </c>
      <c r="B205" s="15"/>
      <c r="C205" s="15"/>
      <c r="D205" s="15"/>
      <c r="E205" s="15">
        <v>21868413850</v>
      </c>
      <c r="F205" s="15"/>
      <c r="G205" s="15"/>
      <c r="H205" s="15"/>
      <c r="I205" s="15"/>
      <c r="J205" s="15">
        <v>-21868413850</v>
      </c>
      <c r="K205" s="15"/>
      <c r="L205" s="15"/>
      <c r="M205" s="15"/>
      <c r="N205" s="15"/>
      <c r="O205" s="15"/>
      <c r="P205" s="15"/>
      <c r="Q205" s="15"/>
      <c r="R205" s="15"/>
      <c r="S205" s="15"/>
      <c r="T205" s="15"/>
      <c r="U205" s="15"/>
      <c r="V205" s="15"/>
      <c r="W205" s="15"/>
      <c r="X205" s="15"/>
      <c r="Y205" s="15"/>
      <c r="Z205" s="15">
        <v>0</v>
      </c>
      <c r="AA205" t="str">
        <f>VLOOKUP(A205,'[1]Piv. Analysis'!$B:$AB,27,0)</f>
        <v>خرید انباری</v>
      </c>
    </row>
    <row r="206" spans="1:27" x14ac:dyDescent="0.2">
      <c r="A206" s="11">
        <v>1500</v>
      </c>
      <c r="B206" s="15"/>
      <c r="C206" s="15"/>
      <c r="D206" s="15"/>
      <c r="E206" s="15">
        <v>21580910000</v>
      </c>
      <c r="F206" s="15"/>
      <c r="G206" s="15"/>
      <c r="H206" s="15"/>
      <c r="I206" s="15"/>
      <c r="J206" s="15">
        <v>-21580910000</v>
      </c>
      <c r="K206" s="15"/>
      <c r="L206" s="15"/>
      <c r="M206" s="15"/>
      <c r="N206" s="15"/>
      <c r="O206" s="15"/>
      <c r="P206" s="15"/>
      <c r="Q206" s="15"/>
      <c r="R206" s="15"/>
      <c r="S206" s="15"/>
      <c r="T206" s="15"/>
      <c r="U206" s="15"/>
      <c r="V206" s="15"/>
      <c r="W206" s="15"/>
      <c r="X206" s="15"/>
      <c r="Y206" s="15"/>
      <c r="Z206" s="15">
        <v>0</v>
      </c>
      <c r="AA206" t="str">
        <f>VLOOKUP(A206,'[1]Piv. Analysis'!$B:$AB,27,0)</f>
        <v>خرید انباری</v>
      </c>
    </row>
    <row r="207" spans="1:27" x14ac:dyDescent="0.2">
      <c r="A207" s="11">
        <v>1501</v>
      </c>
      <c r="B207" s="15">
        <v>-20000000000</v>
      </c>
      <c r="C207" s="15"/>
      <c r="D207" s="15"/>
      <c r="E207" s="15"/>
      <c r="F207" s="15"/>
      <c r="G207" s="15"/>
      <c r="H207" s="15"/>
      <c r="I207" s="15"/>
      <c r="J207" s="15">
        <v>20000000000</v>
      </c>
      <c r="K207" s="15"/>
      <c r="L207" s="15"/>
      <c r="M207" s="15"/>
      <c r="N207" s="15"/>
      <c r="O207" s="15"/>
      <c r="P207" s="15"/>
      <c r="Q207" s="15"/>
      <c r="R207" s="15"/>
      <c r="S207" s="15"/>
      <c r="T207" s="15"/>
      <c r="U207" s="15"/>
      <c r="V207" s="15"/>
      <c r="W207" s="15"/>
      <c r="X207" s="15"/>
      <c r="Y207" s="15"/>
      <c r="Z207" s="15">
        <v>0</v>
      </c>
      <c r="AA207" t="str">
        <f>VLOOKUP(A207,'[1]Piv. Analysis'!$B:$AB,27,0)</f>
        <v>دریافت و پرداخت</v>
      </c>
    </row>
    <row r="208" spans="1:27" x14ac:dyDescent="0.2">
      <c r="A208" s="11">
        <v>1502</v>
      </c>
      <c r="B208" s="15">
        <v>-3737340954</v>
      </c>
      <c r="C208" s="15"/>
      <c r="D208" s="15"/>
      <c r="E208" s="15"/>
      <c r="F208" s="15"/>
      <c r="G208" s="15"/>
      <c r="H208" s="15"/>
      <c r="I208" s="15"/>
      <c r="J208" s="15">
        <v>3784064000</v>
      </c>
      <c r="K208" s="15"/>
      <c r="L208" s="15"/>
      <c r="M208" s="15"/>
      <c r="N208" s="15"/>
      <c r="O208" s="15"/>
      <c r="P208" s="15"/>
      <c r="Q208" s="15">
        <v>-46991436</v>
      </c>
      <c r="R208" s="15"/>
      <c r="S208" s="15"/>
      <c r="T208" s="15"/>
      <c r="U208" s="15"/>
      <c r="V208" s="15">
        <v>268390</v>
      </c>
      <c r="W208" s="15"/>
      <c r="X208" s="15"/>
      <c r="Y208" s="15"/>
      <c r="Z208" s="15">
        <v>0</v>
      </c>
      <c r="AA208" t="str">
        <f>VLOOKUP(A208,'[1]Piv. Analysis'!$B:$AB,27,0)</f>
        <v>شامل کارمزد (دریافت و پرداخت)</v>
      </c>
    </row>
    <row r="209" spans="1:27" x14ac:dyDescent="0.2">
      <c r="A209" s="11">
        <v>1503</v>
      </c>
      <c r="B209" s="15">
        <v>-126637060075</v>
      </c>
      <c r="C209" s="15"/>
      <c r="D209" s="15"/>
      <c r="E209" s="15"/>
      <c r="F209" s="15"/>
      <c r="G209" s="15"/>
      <c r="H209" s="15"/>
      <c r="I209" s="15"/>
      <c r="J209" s="15">
        <v>126636786075</v>
      </c>
      <c r="K209" s="15"/>
      <c r="L209" s="15"/>
      <c r="M209" s="15"/>
      <c r="N209" s="15"/>
      <c r="O209" s="15"/>
      <c r="P209" s="15"/>
      <c r="Q209" s="15"/>
      <c r="R209" s="15"/>
      <c r="S209" s="15"/>
      <c r="T209" s="15"/>
      <c r="U209" s="15"/>
      <c r="V209" s="15">
        <v>274000</v>
      </c>
      <c r="W209" s="15"/>
      <c r="X209" s="15"/>
      <c r="Y209" s="15"/>
      <c r="Z209" s="15">
        <v>0</v>
      </c>
      <c r="AA209" t="str">
        <f>VLOOKUP(A209,'[1]Piv. Analysis'!$B:$AB,27,0)</f>
        <v>شامل کارمزد (دریافت و پرداخت)</v>
      </c>
    </row>
    <row r="210" spans="1:27" x14ac:dyDescent="0.2">
      <c r="A210" s="11">
        <v>1504</v>
      </c>
      <c r="B210" s="15">
        <v>-2000000000</v>
      </c>
      <c r="C210" s="15"/>
      <c r="D210" s="15"/>
      <c r="E210" s="15"/>
      <c r="F210" s="15"/>
      <c r="G210" s="15"/>
      <c r="H210" s="15"/>
      <c r="I210" s="15"/>
      <c r="J210" s="15">
        <v>2000000000</v>
      </c>
      <c r="K210" s="15"/>
      <c r="L210" s="15"/>
      <c r="M210" s="15"/>
      <c r="N210" s="15"/>
      <c r="O210" s="15"/>
      <c r="P210" s="15"/>
      <c r="Q210" s="15"/>
      <c r="R210" s="15"/>
      <c r="S210" s="15"/>
      <c r="T210" s="15"/>
      <c r="U210" s="15"/>
      <c r="V210" s="15"/>
      <c r="W210" s="15"/>
      <c r="X210" s="15"/>
      <c r="Y210" s="15"/>
      <c r="Z210" s="15">
        <v>0</v>
      </c>
      <c r="AA210" t="str">
        <f>VLOOKUP(A210,'[1]Piv. Analysis'!$B:$AB,27,0)</f>
        <v>دریافت و پرداخت</v>
      </c>
    </row>
    <row r="211" spans="1:27" x14ac:dyDescent="0.2">
      <c r="A211" s="11">
        <v>1505</v>
      </c>
      <c r="B211" s="15">
        <v>-2650875360</v>
      </c>
      <c r="C211" s="15"/>
      <c r="D211" s="15"/>
      <c r="E211" s="15"/>
      <c r="F211" s="15"/>
      <c r="G211" s="15"/>
      <c r="H211" s="15"/>
      <c r="I211" s="15"/>
      <c r="J211" s="15">
        <v>2650625360</v>
      </c>
      <c r="K211" s="15"/>
      <c r="L211" s="15"/>
      <c r="M211" s="15"/>
      <c r="N211" s="15"/>
      <c r="O211" s="15"/>
      <c r="P211" s="15"/>
      <c r="Q211" s="15"/>
      <c r="R211" s="15"/>
      <c r="S211" s="15"/>
      <c r="T211" s="15"/>
      <c r="U211" s="15"/>
      <c r="V211" s="15">
        <v>250000</v>
      </c>
      <c r="W211" s="15"/>
      <c r="X211" s="15"/>
      <c r="Y211" s="15"/>
      <c r="Z211" s="15">
        <v>0</v>
      </c>
      <c r="AA211" t="str">
        <f>VLOOKUP(A211,'[1]Piv. Analysis'!$B:$AB,27,0)</f>
        <v>شامل کارمزد (دریافت و پرداخت)</v>
      </c>
    </row>
    <row r="212" spans="1:27" x14ac:dyDescent="0.2">
      <c r="A212" s="11">
        <v>1506</v>
      </c>
      <c r="B212" s="15">
        <v>-30053715340</v>
      </c>
      <c r="C212" s="15"/>
      <c r="D212" s="15"/>
      <c r="E212" s="15"/>
      <c r="F212" s="15"/>
      <c r="G212" s="15"/>
      <c r="H212" s="15"/>
      <c r="I212" s="15"/>
      <c r="J212" s="15">
        <v>30053460000</v>
      </c>
      <c r="K212" s="15"/>
      <c r="L212" s="15"/>
      <c r="M212" s="15"/>
      <c r="N212" s="15"/>
      <c r="O212" s="15"/>
      <c r="P212" s="15"/>
      <c r="Q212" s="15"/>
      <c r="R212" s="15"/>
      <c r="S212" s="15"/>
      <c r="T212" s="15"/>
      <c r="U212" s="15"/>
      <c r="V212" s="15">
        <v>255340</v>
      </c>
      <c r="W212" s="15"/>
      <c r="X212" s="15"/>
      <c r="Y212" s="15"/>
      <c r="Z212" s="15">
        <v>0</v>
      </c>
      <c r="AA212" t="str">
        <f>VLOOKUP(A212,'[1]Piv. Analysis'!$B:$AB,27,0)</f>
        <v>شامل کارمزد (دریافت و پرداخت)</v>
      </c>
    </row>
    <row r="213" spans="1:27" x14ac:dyDescent="0.2">
      <c r="A213" s="11">
        <v>1507</v>
      </c>
      <c r="B213" s="15">
        <v>-1333243780</v>
      </c>
      <c r="C213" s="15"/>
      <c r="D213" s="15"/>
      <c r="E213" s="15"/>
      <c r="F213" s="15"/>
      <c r="G213" s="15"/>
      <c r="H213" s="15"/>
      <c r="I213" s="15"/>
      <c r="J213" s="15">
        <v>1333243780</v>
      </c>
      <c r="K213" s="15"/>
      <c r="L213" s="15"/>
      <c r="M213" s="15"/>
      <c r="N213" s="15"/>
      <c r="O213" s="15"/>
      <c r="P213" s="15"/>
      <c r="Q213" s="15"/>
      <c r="R213" s="15"/>
      <c r="S213" s="15"/>
      <c r="T213" s="15"/>
      <c r="U213" s="15"/>
      <c r="V213" s="15"/>
      <c r="W213" s="15"/>
      <c r="X213" s="15"/>
      <c r="Y213" s="15"/>
      <c r="Z213" s="15">
        <v>0</v>
      </c>
      <c r="AA213" t="str">
        <f>VLOOKUP(A213,'[1]Piv. Analysis'!$B:$AB,27,0)</f>
        <v>دریافت و پرداخت</v>
      </c>
    </row>
    <row r="214" spans="1:27" x14ac:dyDescent="0.2">
      <c r="A214" s="11">
        <v>1508</v>
      </c>
      <c r="B214" s="15">
        <v>-104831853499</v>
      </c>
      <c r="C214" s="15"/>
      <c r="D214" s="15"/>
      <c r="E214" s="15"/>
      <c r="F214" s="15"/>
      <c r="G214" s="15"/>
      <c r="H214" s="15"/>
      <c r="I214" s="15"/>
      <c r="J214" s="15">
        <v>104831238529</v>
      </c>
      <c r="K214" s="15"/>
      <c r="L214" s="15"/>
      <c r="M214" s="15"/>
      <c r="N214" s="15"/>
      <c r="O214" s="15"/>
      <c r="P214" s="15"/>
      <c r="Q214" s="15"/>
      <c r="R214" s="15"/>
      <c r="S214" s="15"/>
      <c r="T214" s="15"/>
      <c r="U214" s="15"/>
      <c r="V214" s="15">
        <v>614970</v>
      </c>
      <c r="W214" s="15"/>
      <c r="X214" s="15"/>
      <c r="Y214" s="15"/>
      <c r="Z214" s="15">
        <v>0</v>
      </c>
      <c r="AA214" t="str">
        <f>VLOOKUP(A214,'[1]Piv. Analysis'!$B:$AB,27,0)</f>
        <v>شامل کارمزد (دریافت و پرداخت)</v>
      </c>
    </row>
    <row r="215" spans="1:27" x14ac:dyDescent="0.2">
      <c r="A215" s="11">
        <v>1509</v>
      </c>
      <c r="B215" s="15">
        <v>-1701322179</v>
      </c>
      <c r="C215" s="15"/>
      <c r="D215" s="15"/>
      <c r="E215" s="15"/>
      <c r="F215" s="15"/>
      <c r="G215" s="15"/>
      <c r="H215" s="15"/>
      <c r="I215" s="15"/>
      <c r="J215" s="15">
        <v>1701302179</v>
      </c>
      <c r="K215" s="15"/>
      <c r="L215" s="15"/>
      <c r="M215" s="15"/>
      <c r="N215" s="15"/>
      <c r="O215" s="15"/>
      <c r="P215" s="15"/>
      <c r="Q215" s="15"/>
      <c r="R215" s="15"/>
      <c r="S215" s="15"/>
      <c r="T215" s="15"/>
      <c r="U215" s="15"/>
      <c r="V215" s="15">
        <v>20000</v>
      </c>
      <c r="W215" s="15"/>
      <c r="X215" s="15"/>
      <c r="Y215" s="15"/>
      <c r="Z215" s="15">
        <v>0</v>
      </c>
      <c r="AA215" t="str">
        <f>VLOOKUP(A215,'[1]Piv. Analysis'!$B:$AB,27,0)</f>
        <v>شامل کارمزد (دریافت و پرداخت)</v>
      </c>
    </row>
    <row r="216" spans="1:27" x14ac:dyDescent="0.2">
      <c r="A216" s="11">
        <v>1510</v>
      </c>
      <c r="B216" s="15">
        <v>-8766731012</v>
      </c>
      <c r="C216" s="15"/>
      <c r="D216" s="15"/>
      <c r="E216" s="15"/>
      <c r="F216" s="15"/>
      <c r="G216" s="15"/>
      <c r="H216" s="15"/>
      <c r="I216" s="15"/>
      <c r="J216" s="15">
        <v>8766413912</v>
      </c>
      <c r="K216" s="15"/>
      <c r="L216" s="15"/>
      <c r="M216" s="15"/>
      <c r="N216" s="15"/>
      <c r="O216" s="15"/>
      <c r="P216" s="15"/>
      <c r="Q216" s="15"/>
      <c r="R216" s="15"/>
      <c r="S216" s="15"/>
      <c r="T216" s="15"/>
      <c r="U216" s="15"/>
      <c r="V216" s="15">
        <v>317100</v>
      </c>
      <c r="W216" s="15"/>
      <c r="X216" s="15"/>
      <c r="Y216" s="15"/>
      <c r="Z216" s="15">
        <v>0</v>
      </c>
      <c r="AA216" t="str">
        <f>VLOOKUP(A216,'[1]Piv. Analysis'!$B:$AB,27,0)</f>
        <v>شامل کارمزد (دریافت و پرداخت)</v>
      </c>
    </row>
    <row r="217" spans="1:27" x14ac:dyDescent="0.2">
      <c r="A217" s="11">
        <v>1511</v>
      </c>
      <c r="B217" s="15">
        <v>-20171676250</v>
      </c>
      <c r="C217" s="15"/>
      <c r="D217" s="15"/>
      <c r="E217" s="15"/>
      <c r="F217" s="15"/>
      <c r="G217" s="15"/>
      <c r="H217" s="15"/>
      <c r="I217" s="15"/>
      <c r="J217" s="15">
        <v>20171676250</v>
      </c>
      <c r="K217" s="15"/>
      <c r="L217" s="15"/>
      <c r="M217" s="15"/>
      <c r="N217" s="15"/>
      <c r="O217" s="15"/>
      <c r="P217" s="15"/>
      <c r="Q217" s="15"/>
      <c r="R217" s="15"/>
      <c r="S217" s="15"/>
      <c r="T217" s="15"/>
      <c r="U217" s="15"/>
      <c r="V217" s="15"/>
      <c r="W217" s="15"/>
      <c r="X217" s="15"/>
      <c r="Y217" s="15"/>
      <c r="Z217" s="15">
        <v>0</v>
      </c>
      <c r="AA217" t="str">
        <f>VLOOKUP(A217,'[1]Piv. Analysis'!$B:$AB,27,0)</f>
        <v>دریافت و پرداخت</v>
      </c>
    </row>
    <row r="218" spans="1:27" x14ac:dyDescent="0.2">
      <c r="A218" s="11">
        <v>1513</v>
      </c>
      <c r="B218" s="15">
        <v>-90582369500</v>
      </c>
      <c r="C218" s="15"/>
      <c r="D218" s="15"/>
      <c r="E218" s="15"/>
      <c r="F218" s="15"/>
      <c r="G218" s="15"/>
      <c r="H218" s="15"/>
      <c r="I218" s="15"/>
      <c r="J218" s="15">
        <v>90581424990</v>
      </c>
      <c r="K218" s="15"/>
      <c r="L218" s="15"/>
      <c r="M218" s="15"/>
      <c r="N218" s="15"/>
      <c r="O218" s="15"/>
      <c r="P218" s="15"/>
      <c r="Q218" s="15"/>
      <c r="R218" s="15"/>
      <c r="S218" s="15"/>
      <c r="T218" s="15"/>
      <c r="U218" s="15"/>
      <c r="V218" s="15">
        <v>944510</v>
      </c>
      <c r="W218" s="15"/>
      <c r="X218" s="15"/>
      <c r="Y218" s="15"/>
      <c r="Z218" s="15">
        <v>0</v>
      </c>
      <c r="AA218" t="str">
        <f>VLOOKUP(A218,'[1]Piv. Analysis'!$B:$AB,27,0)</f>
        <v>شامل کارمزد (دریافت و پرداخت)</v>
      </c>
    </row>
    <row r="219" spans="1:27" x14ac:dyDescent="0.2">
      <c r="A219" s="11">
        <v>1514</v>
      </c>
      <c r="B219" s="15">
        <v>0</v>
      </c>
      <c r="C219" s="15"/>
      <c r="D219" s="15"/>
      <c r="E219" s="15"/>
      <c r="F219" s="15"/>
      <c r="G219" s="15"/>
      <c r="H219" s="15"/>
      <c r="I219" s="15"/>
      <c r="J219" s="15">
        <v>0</v>
      </c>
      <c r="K219" s="15"/>
      <c r="L219" s="15"/>
      <c r="M219" s="15"/>
      <c r="N219" s="15"/>
      <c r="O219" s="15"/>
      <c r="P219" s="15"/>
      <c r="Q219" s="15"/>
      <c r="R219" s="15"/>
      <c r="S219" s="15"/>
      <c r="T219" s="15"/>
      <c r="U219" s="15"/>
      <c r="V219" s="15"/>
      <c r="W219" s="15"/>
      <c r="X219" s="15"/>
      <c r="Y219" s="15"/>
      <c r="Z219" s="15">
        <v>0</v>
      </c>
      <c r="AA219" t="str">
        <f>VLOOKUP(A219,'[1]Piv. Analysis'!$B:$AB,27,0)</f>
        <v>دریافت و پرداخت</v>
      </c>
    </row>
    <row r="220" spans="1:27" x14ac:dyDescent="0.2">
      <c r="A220" s="11">
        <v>1515</v>
      </c>
      <c r="B220" s="15"/>
      <c r="C220" s="15"/>
      <c r="D220" s="15"/>
      <c r="E220" s="15"/>
      <c r="F220" s="15">
        <v>0</v>
      </c>
      <c r="G220" s="15"/>
      <c r="H220" s="15"/>
      <c r="I220" s="15"/>
      <c r="J220" s="15">
        <v>-562055546</v>
      </c>
      <c r="K220" s="15"/>
      <c r="L220" s="15"/>
      <c r="M220" s="15"/>
      <c r="N220" s="15"/>
      <c r="O220" s="15"/>
      <c r="P220" s="15"/>
      <c r="Q220" s="15"/>
      <c r="R220" s="15"/>
      <c r="S220" s="15"/>
      <c r="T220" s="15"/>
      <c r="U220" s="15">
        <v>562055546</v>
      </c>
      <c r="V220" s="15"/>
      <c r="W220" s="15"/>
      <c r="X220" s="15"/>
      <c r="Y220" s="15"/>
      <c r="Z220" s="15">
        <v>0</v>
      </c>
      <c r="AA220" t="str">
        <f>VLOOKUP(A220,'[1]Piv. Analysis'!$B:$AB,27,0)</f>
        <v>خرید خدمات</v>
      </c>
    </row>
    <row r="221" spans="1:27" x14ac:dyDescent="0.2">
      <c r="A221" s="11">
        <v>1516</v>
      </c>
      <c r="B221" s="15"/>
      <c r="C221" s="15"/>
      <c r="D221" s="15">
        <v>-1105699760</v>
      </c>
      <c r="E221" s="15"/>
      <c r="F221" s="15">
        <v>-3000000000</v>
      </c>
      <c r="G221" s="15"/>
      <c r="H221" s="15"/>
      <c r="I221" s="15"/>
      <c r="J221" s="15">
        <v>-16515318002</v>
      </c>
      <c r="K221" s="15"/>
      <c r="L221" s="15"/>
      <c r="M221" s="15"/>
      <c r="N221" s="15"/>
      <c r="O221" s="15"/>
      <c r="P221" s="15"/>
      <c r="Q221" s="15"/>
      <c r="R221" s="15"/>
      <c r="S221" s="15"/>
      <c r="T221" s="15"/>
      <c r="U221" s="15">
        <v>20621017762</v>
      </c>
      <c r="V221" s="15"/>
      <c r="W221" s="15"/>
      <c r="X221" s="15"/>
      <c r="Y221" s="15"/>
      <c r="Z221" s="15">
        <v>0</v>
      </c>
      <c r="AA221" t="str">
        <f>VLOOKUP(A221,'[1]Piv. Analysis'!$B:$AB,27,0)</f>
        <v>خرید خدمات</v>
      </c>
    </row>
    <row r="222" spans="1:27" x14ac:dyDescent="0.2">
      <c r="A222" s="11">
        <v>1517</v>
      </c>
      <c r="B222" s="15"/>
      <c r="C222" s="15"/>
      <c r="D222" s="15"/>
      <c r="E222" s="15"/>
      <c r="F222" s="15">
        <v>0</v>
      </c>
      <c r="G222" s="15"/>
      <c r="H222" s="15"/>
      <c r="I222" s="15"/>
      <c r="J222" s="15">
        <v>-2724706463</v>
      </c>
      <c r="K222" s="15"/>
      <c r="L222" s="15"/>
      <c r="M222" s="15"/>
      <c r="N222" s="15"/>
      <c r="O222" s="15"/>
      <c r="P222" s="15"/>
      <c r="Q222" s="15"/>
      <c r="R222" s="15"/>
      <c r="S222" s="15"/>
      <c r="T222" s="15"/>
      <c r="U222" s="15">
        <v>2724706463</v>
      </c>
      <c r="V222" s="15"/>
      <c r="W222" s="15"/>
      <c r="X222" s="15"/>
      <c r="Y222" s="15"/>
      <c r="Z222" s="15">
        <v>0</v>
      </c>
      <c r="AA222" t="str">
        <f>VLOOKUP(A222,'[1]Piv. Analysis'!$B:$AB,27,0)</f>
        <v>خرید خدمات</v>
      </c>
    </row>
    <row r="223" spans="1:27" x14ac:dyDescent="0.2">
      <c r="A223" s="11">
        <v>1518</v>
      </c>
      <c r="B223" s="15"/>
      <c r="C223" s="15"/>
      <c r="D223" s="15"/>
      <c r="E223" s="15"/>
      <c r="F223" s="15"/>
      <c r="G223" s="15"/>
      <c r="H223" s="15"/>
      <c r="I223" s="15"/>
      <c r="J223" s="15">
        <v>-23728000</v>
      </c>
      <c r="K223" s="15"/>
      <c r="L223" s="15"/>
      <c r="M223" s="15"/>
      <c r="N223" s="15"/>
      <c r="O223" s="15"/>
      <c r="P223" s="15"/>
      <c r="Q223" s="15"/>
      <c r="R223" s="15"/>
      <c r="S223" s="15">
        <v>23728000</v>
      </c>
      <c r="T223" s="15"/>
      <c r="U223" s="15"/>
      <c r="V223" s="15"/>
      <c r="W223" s="15"/>
      <c r="X223" s="15"/>
      <c r="Y223" s="15"/>
      <c r="Z223" s="15">
        <v>0</v>
      </c>
      <c r="AA223" t="str">
        <f>VLOOKUP(A223,'[1]Piv. Analysis'!$B:$AB,27,0)</f>
        <v>خرید خدمات</v>
      </c>
    </row>
    <row r="224" spans="1:27" x14ac:dyDescent="0.2">
      <c r="A224" s="11">
        <v>1519</v>
      </c>
      <c r="B224" s="15"/>
      <c r="C224" s="15"/>
      <c r="D224" s="15"/>
      <c r="E224" s="15"/>
      <c r="F224" s="15">
        <v>-224441551</v>
      </c>
      <c r="G224" s="15"/>
      <c r="H224" s="15"/>
      <c r="I224" s="15"/>
      <c r="J224" s="15">
        <v>0</v>
      </c>
      <c r="K224" s="15"/>
      <c r="L224" s="15"/>
      <c r="M224" s="15"/>
      <c r="N224" s="15"/>
      <c r="O224" s="15"/>
      <c r="P224" s="15"/>
      <c r="Q224" s="15"/>
      <c r="R224" s="15"/>
      <c r="S224" s="15"/>
      <c r="T224" s="15"/>
      <c r="U224" s="15">
        <v>224441551</v>
      </c>
      <c r="V224" s="15"/>
      <c r="W224" s="15"/>
      <c r="X224" s="15"/>
      <c r="Y224" s="15"/>
      <c r="Z224" s="15">
        <v>0</v>
      </c>
      <c r="AA224" t="str">
        <f>VLOOKUP(A224,'[1]Piv. Analysis'!$B:$AB,27,0)</f>
        <v>خرید خدمات</v>
      </c>
    </row>
    <row r="225" spans="1:27" x14ac:dyDescent="0.2">
      <c r="A225" s="11">
        <v>1520</v>
      </c>
      <c r="B225" s="15"/>
      <c r="C225" s="15"/>
      <c r="D225" s="15"/>
      <c r="E225" s="15"/>
      <c r="F225" s="15">
        <v>0</v>
      </c>
      <c r="G225" s="15"/>
      <c r="H225" s="15"/>
      <c r="I225" s="15"/>
      <c r="J225" s="15">
        <v>-190161790</v>
      </c>
      <c r="K225" s="15"/>
      <c r="L225" s="15"/>
      <c r="M225" s="15"/>
      <c r="N225" s="15"/>
      <c r="O225" s="15"/>
      <c r="P225" s="15"/>
      <c r="Q225" s="15"/>
      <c r="R225" s="15"/>
      <c r="S225" s="15"/>
      <c r="T225" s="15"/>
      <c r="U225" s="15">
        <v>190161790</v>
      </c>
      <c r="V225" s="15"/>
      <c r="W225" s="15"/>
      <c r="X225" s="15"/>
      <c r="Y225" s="15"/>
      <c r="Z225" s="15">
        <v>0</v>
      </c>
      <c r="AA225" t="str">
        <f>VLOOKUP(A225,'[1]Piv. Analysis'!$B:$AB,27,0)</f>
        <v>خرید خدمات</v>
      </c>
    </row>
    <row r="226" spans="1:27" x14ac:dyDescent="0.2">
      <c r="A226" s="11">
        <v>1521</v>
      </c>
      <c r="B226" s="15">
        <v>-386805645</v>
      </c>
      <c r="C226" s="15"/>
      <c r="D226" s="15"/>
      <c r="E226" s="15"/>
      <c r="F226" s="15"/>
      <c r="G226" s="15"/>
      <c r="H226" s="15"/>
      <c r="I226" s="15"/>
      <c r="J226" s="15">
        <v>386805645</v>
      </c>
      <c r="K226" s="15"/>
      <c r="L226" s="15"/>
      <c r="M226" s="15"/>
      <c r="N226" s="15"/>
      <c r="O226" s="15"/>
      <c r="P226" s="15"/>
      <c r="Q226" s="15"/>
      <c r="R226" s="15"/>
      <c r="S226" s="15"/>
      <c r="T226" s="15"/>
      <c r="U226" s="15"/>
      <c r="V226" s="15"/>
      <c r="W226" s="15"/>
      <c r="X226" s="15"/>
      <c r="Y226" s="15"/>
      <c r="Z226" s="15">
        <v>0</v>
      </c>
      <c r="AA226" t="str">
        <f>VLOOKUP(A226,'[1]Piv. Analysis'!$B:$AB,27,0)</f>
        <v>دریافت و پرداخت</v>
      </c>
    </row>
    <row r="227" spans="1:27" x14ac:dyDescent="0.2">
      <c r="A227" s="11">
        <v>1522</v>
      </c>
      <c r="B227" s="15"/>
      <c r="C227" s="15"/>
      <c r="D227" s="15"/>
      <c r="E227" s="15"/>
      <c r="F227" s="15"/>
      <c r="G227" s="15"/>
      <c r="H227" s="15"/>
      <c r="I227" s="15"/>
      <c r="J227" s="15">
        <v>0</v>
      </c>
      <c r="K227" s="15"/>
      <c r="L227" s="15"/>
      <c r="M227" s="15"/>
      <c r="N227" s="15"/>
      <c r="O227" s="15"/>
      <c r="P227" s="15"/>
      <c r="Q227" s="15"/>
      <c r="R227" s="15"/>
      <c r="S227" s="15"/>
      <c r="T227" s="15"/>
      <c r="U227" s="15"/>
      <c r="V227" s="15"/>
      <c r="W227" s="15"/>
      <c r="X227" s="15"/>
      <c r="Y227" s="15"/>
      <c r="Z227" s="15">
        <v>0</v>
      </c>
      <c r="AA227" t="str">
        <f>VLOOKUP(A227,'[1]Piv. Analysis'!$B:$AB,27,0)</f>
        <v>دریافت و پرداخت</v>
      </c>
    </row>
    <row r="228" spans="1:27" x14ac:dyDescent="0.2">
      <c r="A228" s="11">
        <v>1525</v>
      </c>
      <c r="B228" s="15"/>
      <c r="C228" s="15"/>
      <c r="D228" s="15"/>
      <c r="E228" s="15"/>
      <c r="F228" s="15">
        <v>-2000000000</v>
      </c>
      <c r="G228" s="15"/>
      <c r="H228" s="15"/>
      <c r="I228" s="15"/>
      <c r="J228" s="15">
        <v>2000000000</v>
      </c>
      <c r="K228" s="15"/>
      <c r="L228" s="15"/>
      <c r="M228" s="15"/>
      <c r="N228" s="15"/>
      <c r="O228" s="15"/>
      <c r="P228" s="15"/>
      <c r="Q228" s="15"/>
      <c r="R228" s="15"/>
      <c r="S228" s="15"/>
      <c r="T228" s="15"/>
      <c r="U228" s="15"/>
      <c r="V228" s="15"/>
      <c r="W228" s="15"/>
      <c r="X228" s="15"/>
      <c r="Y228" s="15"/>
      <c r="Z228" s="15">
        <v>0</v>
      </c>
      <c r="AA228" t="str">
        <f>VLOOKUP(A228,'[1]Piv. Analysis'!$B:$AB,27,0)</f>
        <v>اصلاح و انتقال</v>
      </c>
    </row>
    <row r="229" spans="1:27" x14ac:dyDescent="0.2">
      <c r="A229" s="11">
        <v>1527</v>
      </c>
      <c r="B229" s="15"/>
      <c r="C229" s="15"/>
      <c r="D229" s="15"/>
      <c r="E229" s="15">
        <v>75864000</v>
      </c>
      <c r="F229" s="15"/>
      <c r="G229" s="15"/>
      <c r="H229" s="15"/>
      <c r="I229" s="15"/>
      <c r="J229" s="15">
        <v>-75864000</v>
      </c>
      <c r="K229" s="15"/>
      <c r="L229" s="15"/>
      <c r="M229" s="15"/>
      <c r="N229" s="15"/>
      <c r="O229" s="15"/>
      <c r="P229" s="15"/>
      <c r="Q229" s="15"/>
      <c r="R229" s="15"/>
      <c r="S229" s="15"/>
      <c r="T229" s="15"/>
      <c r="U229" s="15"/>
      <c r="V229" s="15"/>
      <c r="W229" s="15"/>
      <c r="X229" s="15"/>
      <c r="Y229" s="15"/>
      <c r="Z229" s="15">
        <v>0</v>
      </c>
      <c r="AA229" t="str">
        <f>VLOOKUP(A229,'[1]Piv. Analysis'!$B:$AB,27,0)</f>
        <v>خرید انباری</v>
      </c>
    </row>
    <row r="230" spans="1:27" x14ac:dyDescent="0.2">
      <c r="A230" s="11">
        <v>1528</v>
      </c>
      <c r="B230" s="15"/>
      <c r="C230" s="15">
        <v>2749886</v>
      </c>
      <c r="D230" s="15"/>
      <c r="E230" s="15"/>
      <c r="F230" s="15">
        <v>0</v>
      </c>
      <c r="G230" s="15"/>
      <c r="H230" s="15"/>
      <c r="I230" s="15"/>
      <c r="J230" s="15">
        <v>-147792452</v>
      </c>
      <c r="K230" s="15"/>
      <c r="L230" s="15"/>
      <c r="M230" s="15"/>
      <c r="N230" s="15"/>
      <c r="O230" s="15"/>
      <c r="P230" s="15"/>
      <c r="Q230" s="15"/>
      <c r="R230" s="15"/>
      <c r="S230" s="15">
        <v>56757000</v>
      </c>
      <c r="T230" s="15"/>
      <c r="U230" s="15">
        <v>88285566</v>
      </c>
      <c r="V230" s="15"/>
      <c r="W230" s="15"/>
      <c r="X230" s="15"/>
      <c r="Y230" s="15"/>
      <c r="Z230" s="15">
        <v>0</v>
      </c>
      <c r="AA230" t="str">
        <f>VLOOKUP(A230,'[1]Piv. Analysis'!$B:$AB,27,0)</f>
        <v>خرید خدمات</v>
      </c>
    </row>
    <row r="231" spans="1:27" x14ac:dyDescent="0.2">
      <c r="A231" s="11">
        <v>1529</v>
      </c>
      <c r="B231" s="15">
        <v>100000000000</v>
      </c>
      <c r="C231" s="15"/>
      <c r="D231" s="15"/>
      <c r="E231" s="15"/>
      <c r="F231" s="15"/>
      <c r="G231" s="15"/>
      <c r="H231" s="15"/>
      <c r="I231" s="15"/>
      <c r="J231" s="15"/>
      <c r="K231" s="15"/>
      <c r="L231" s="15">
        <v>-100000000000</v>
      </c>
      <c r="M231" s="15"/>
      <c r="N231" s="15"/>
      <c r="O231" s="15"/>
      <c r="P231" s="15"/>
      <c r="Q231" s="15"/>
      <c r="R231" s="15"/>
      <c r="S231" s="15"/>
      <c r="T231" s="15"/>
      <c r="U231" s="15"/>
      <c r="V231" s="15"/>
      <c r="W231" s="15"/>
      <c r="X231" s="15"/>
      <c r="Y231" s="15"/>
      <c r="Z231" s="15">
        <v>0</v>
      </c>
      <c r="AA231" t="str">
        <f>VLOOKUP(A231,'[1]Piv. Analysis'!$B:$AB,27,0)</f>
        <v>دریافت و پرداخت</v>
      </c>
    </row>
    <row r="232" spans="1:27" x14ac:dyDescent="0.2">
      <c r="A232" s="11">
        <v>1530</v>
      </c>
      <c r="B232" s="15"/>
      <c r="C232" s="15"/>
      <c r="D232" s="15"/>
      <c r="E232" s="15">
        <v>34550000</v>
      </c>
      <c r="F232" s="15"/>
      <c r="G232" s="15"/>
      <c r="H232" s="15"/>
      <c r="I232" s="15"/>
      <c r="J232" s="15">
        <v>-34550000</v>
      </c>
      <c r="K232" s="15"/>
      <c r="L232" s="15"/>
      <c r="M232" s="15"/>
      <c r="N232" s="15"/>
      <c r="O232" s="15"/>
      <c r="P232" s="15"/>
      <c r="Q232" s="15"/>
      <c r="R232" s="15"/>
      <c r="S232" s="15"/>
      <c r="T232" s="15"/>
      <c r="U232" s="15"/>
      <c r="V232" s="15"/>
      <c r="W232" s="15"/>
      <c r="X232" s="15"/>
      <c r="Y232" s="15"/>
      <c r="Z232" s="15">
        <v>0</v>
      </c>
      <c r="AA232" t="str">
        <f>VLOOKUP(A232,'[1]Piv. Analysis'!$B:$AB,27,0)</f>
        <v>خرید انباری</v>
      </c>
    </row>
    <row r="233" spans="1:27" x14ac:dyDescent="0.2">
      <c r="A233" s="11">
        <v>1531</v>
      </c>
      <c r="B233" s="15"/>
      <c r="C233" s="15"/>
      <c r="D233" s="15"/>
      <c r="E233" s="15"/>
      <c r="F233" s="15">
        <v>-747656000</v>
      </c>
      <c r="G233" s="15"/>
      <c r="H233" s="15"/>
      <c r="I233" s="15"/>
      <c r="J233" s="15">
        <v>0</v>
      </c>
      <c r="K233" s="15"/>
      <c r="L233" s="15"/>
      <c r="M233" s="15"/>
      <c r="N233" s="15"/>
      <c r="O233" s="15"/>
      <c r="P233" s="15"/>
      <c r="Q233" s="15"/>
      <c r="R233" s="15"/>
      <c r="S233" s="15"/>
      <c r="T233" s="15"/>
      <c r="U233" s="15">
        <v>747656000</v>
      </c>
      <c r="V233" s="15"/>
      <c r="W233" s="15"/>
      <c r="X233" s="15"/>
      <c r="Y233" s="15"/>
      <c r="Z233" s="15">
        <v>0</v>
      </c>
      <c r="AA233" t="str">
        <f>VLOOKUP(A233,'[1]Piv. Analysis'!$B:$AB,27,0)</f>
        <v>خرید خدمات</v>
      </c>
    </row>
    <row r="234" spans="1:27" x14ac:dyDescent="0.2">
      <c r="A234" s="11">
        <v>1532</v>
      </c>
      <c r="B234" s="15"/>
      <c r="C234" s="15"/>
      <c r="D234" s="15"/>
      <c r="E234" s="15"/>
      <c r="F234" s="15">
        <v>0</v>
      </c>
      <c r="G234" s="15"/>
      <c r="H234" s="15"/>
      <c r="I234" s="15"/>
      <c r="J234" s="15">
        <v>-567813579688</v>
      </c>
      <c r="K234" s="15">
        <v>-32343712912</v>
      </c>
      <c r="L234" s="15"/>
      <c r="M234" s="15"/>
      <c r="N234" s="15"/>
      <c r="O234" s="15"/>
      <c r="P234" s="15"/>
      <c r="Q234" s="15"/>
      <c r="R234" s="15"/>
      <c r="S234" s="15"/>
      <c r="T234" s="15"/>
      <c r="U234" s="15">
        <v>600157292600</v>
      </c>
      <c r="V234" s="15"/>
      <c r="W234" s="15"/>
      <c r="X234" s="15"/>
      <c r="Y234" s="15"/>
      <c r="Z234" s="15">
        <v>0</v>
      </c>
      <c r="AA234" t="str">
        <f>VLOOKUP(A234,'[1]Piv. Analysis'!$B:$AB,27,0)</f>
        <v>خرید خدمات</v>
      </c>
    </row>
    <row r="235" spans="1:27" x14ac:dyDescent="0.2">
      <c r="A235" s="11">
        <v>1533</v>
      </c>
      <c r="B235" s="15"/>
      <c r="C235" s="15"/>
      <c r="D235" s="15"/>
      <c r="E235" s="15"/>
      <c r="F235" s="15">
        <v>0</v>
      </c>
      <c r="G235" s="15"/>
      <c r="H235" s="15"/>
      <c r="I235" s="15"/>
      <c r="J235" s="15">
        <v>-304689000</v>
      </c>
      <c r="K235" s="15">
        <v>-55011000</v>
      </c>
      <c r="L235" s="15"/>
      <c r="M235" s="15"/>
      <c r="N235" s="15"/>
      <c r="O235" s="15"/>
      <c r="P235" s="15"/>
      <c r="Q235" s="15"/>
      <c r="R235" s="15"/>
      <c r="S235" s="15"/>
      <c r="T235" s="15"/>
      <c r="U235" s="15">
        <v>359700000</v>
      </c>
      <c r="V235" s="15"/>
      <c r="W235" s="15"/>
      <c r="X235" s="15"/>
      <c r="Y235" s="15"/>
      <c r="Z235" s="15">
        <v>0</v>
      </c>
      <c r="AA235" t="str">
        <f>VLOOKUP(A235,'[1]Piv. Analysis'!$B:$AB,27,0)</f>
        <v>خرید خدمات</v>
      </c>
    </row>
    <row r="236" spans="1:27" x14ac:dyDescent="0.2">
      <c r="A236" s="11">
        <v>1534</v>
      </c>
      <c r="B236" s="15"/>
      <c r="C236" s="15"/>
      <c r="D236" s="15"/>
      <c r="E236" s="15"/>
      <c r="F236" s="15">
        <v>74679663388</v>
      </c>
      <c r="G236" s="15"/>
      <c r="H236" s="15"/>
      <c r="I236" s="15"/>
      <c r="J236" s="15">
        <v>-102276434006</v>
      </c>
      <c r="K236" s="15"/>
      <c r="L236" s="15"/>
      <c r="M236" s="15"/>
      <c r="N236" s="15"/>
      <c r="O236" s="15"/>
      <c r="P236" s="15"/>
      <c r="Q236" s="15"/>
      <c r="R236" s="15"/>
      <c r="S236" s="15"/>
      <c r="T236" s="15"/>
      <c r="U236" s="15">
        <v>27596770618</v>
      </c>
      <c r="V236" s="15"/>
      <c r="W236" s="15"/>
      <c r="X236" s="15"/>
      <c r="Y236" s="15"/>
      <c r="Z236" s="15">
        <v>0</v>
      </c>
      <c r="AA236" t="str">
        <f>VLOOKUP(A236,'[1]Piv. Analysis'!$B:$AB,27,0)</f>
        <v>خرید خدمات</v>
      </c>
    </row>
    <row r="237" spans="1:27" x14ac:dyDescent="0.2">
      <c r="A237" s="11">
        <v>1535</v>
      </c>
      <c r="B237" s="15"/>
      <c r="C237" s="15"/>
      <c r="D237" s="15"/>
      <c r="E237" s="15"/>
      <c r="F237" s="15"/>
      <c r="G237" s="15"/>
      <c r="H237" s="15"/>
      <c r="I237" s="15"/>
      <c r="J237" s="15">
        <v>-6415013200</v>
      </c>
      <c r="K237" s="15"/>
      <c r="L237" s="15"/>
      <c r="M237" s="15"/>
      <c r="N237" s="15"/>
      <c r="O237" s="15"/>
      <c r="P237" s="15"/>
      <c r="Q237" s="15"/>
      <c r="R237" s="15"/>
      <c r="S237" s="15"/>
      <c r="T237" s="15"/>
      <c r="U237" s="15">
        <v>6415013200</v>
      </c>
      <c r="V237" s="15"/>
      <c r="W237" s="15"/>
      <c r="X237" s="15"/>
      <c r="Y237" s="15"/>
      <c r="Z237" s="15">
        <v>0</v>
      </c>
      <c r="AA237" t="str">
        <f>VLOOKUP(A237,'[1]Piv. Analysis'!$B:$AB,27,0)</f>
        <v>خرید خدمات</v>
      </c>
    </row>
    <row r="238" spans="1:27" x14ac:dyDescent="0.2">
      <c r="A238" s="11">
        <v>1536</v>
      </c>
      <c r="B238" s="15"/>
      <c r="C238" s="15"/>
      <c r="D238" s="15"/>
      <c r="E238" s="15"/>
      <c r="F238" s="15"/>
      <c r="G238" s="15"/>
      <c r="H238" s="15"/>
      <c r="I238" s="15"/>
      <c r="J238" s="15">
        <v>0</v>
      </c>
      <c r="K238" s="15"/>
      <c r="L238" s="15"/>
      <c r="M238" s="15"/>
      <c r="N238" s="15"/>
      <c r="O238" s="15"/>
      <c r="P238" s="15"/>
      <c r="Q238" s="15"/>
      <c r="R238" s="15"/>
      <c r="S238" s="15"/>
      <c r="T238" s="15"/>
      <c r="U238" s="15"/>
      <c r="V238" s="15"/>
      <c r="W238" s="15"/>
      <c r="X238" s="15"/>
      <c r="Y238" s="15"/>
      <c r="Z238" s="15">
        <v>0</v>
      </c>
      <c r="AA238" t="str">
        <f>VLOOKUP(A238,'[1]Piv. Analysis'!$B:$AB,27,0)</f>
        <v>دریافت و پرداخت</v>
      </c>
    </row>
    <row r="239" spans="1:27" x14ac:dyDescent="0.2">
      <c r="A239" s="11">
        <v>1537</v>
      </c>
      <c r="B239" s="15"/>
      <c r="C239" s="15"/>
      <c r="D239" s="15"/>
      <c r="E239" s="15"/>
      <c r="F239" s="15"/>
      <c r="G239" s="15"/>
      <c r="H239" s="15"/>
      <c r="I239" s="15"/>
      <c r="J239" s="15">
        <v>-25000000</v>
      </c>
      <c r="K239" s="15"/>
      <c r="L239" s="15"/>
      <c r="M239" s="15"/>
      <c r="N239" s="15"/>
      <c r="O239" s="15"/>
      <c r="P239" s="15"/>
      <c r="Q239" s="15"/>
      <c r="R239" s="15"/>
      <c r="S239" s="15"/>
      <c r="T239" s="15"/>
      <c r="U239" s="15">
        <v>25000000</v>
      </c>
      <c r="V239" s="15"/>
      <c r="W239" s="15"/>
      <c r="X239" s="15"/>
      <c r="Y239" s="15"/>
      <c r="Z239" s="15">
        <v>0</v>
      </c>
      <c r="AA239" t="str">
        <f>VLOOKUP(A239,'[1]Piv. Analysis'!$B:$AB,27,0)</f>
        <v>خرید خدمات</v>
      </c>
    </row>
    <row r="240" spans="1:27" x14ac:dyDescent="0.2">
      <c r="A240" s="11">
        <v>1538</v>
      </c>
      <c r="B240" s="15"/>
      <c r="C240" s="15"/>
      <c r="D240" s="15"/>
      <c r="E240" s="15"/>
      <c r="F240" s="15"/>
      <c r="G240" s="15"/>
      <c r="H240" s="15"/>
      <c r="I240" s="15"/>
      <c r="J240" s="15">
        <v>-200000000</v>
      </c>
      <c r="K240" s="15"/>
      <c r="L240" s="15"/>
      <c r="M240" s="15"/>
      <c r="N240" s="15"/>
      <c r="O240" s="15"/>
      <c r="P240" s="15"/>
      <c r="Q240" s="15"/>
      <c r="R240" s="15"/>
      <c r="S240" s="15"/>
      <c r="T240" s="15"/>
      <c r="U240" s="15">
        <v>200000000</v>
      </c>
      <c r="V240" s="15"/>
      <c r="W240" s="15"/>
      <c r="X240" s="15"/>
      <c r="Y240" s="15"/>
      <c r="Z240" s="15">
        <v>0</v>
      </c>
      <c r="AA240" t="str">
        <f>VLOOKUP(A240,'[1]Piv. Analysis'!$B:$AB,27,0)</f>
        <v>خرید خدمات</v>
      </c>
    </row>
    <row r="241" spans="1:27" x14ac:dyDescent="0.2">
      <c r="A241" s="11">
        <v>1539</v>
      </c>
      <c r="B241" s="15"/>
      <c r="C241" s="15">
        <v>39775554</v>
      </c>
      <c r="D241" s="15">
        <v>-62726400</v>
      </c>
      <c r="E241" s="15"/>
      <c r="F241" s="15">
        <v>0</v>
      </c>
      <c r="G241" s="15"/>
      <c r="H241" s="15"/>
      <c r="I241" s="15"/>
      <c r="J241" s="15">
        <v>-94139281</v>
      </c>
      <c r="K241" s="15"/>
      <c r="L241" s="15"/>
      <c r="M241" s="15"/>
      <c r="N241" s="15"/>
      <c r="O241" s="15"/>
      <c r="P241" s="15"/>
      <c r="Q241" s="15"/>
      <c r="R241" s="15"/>
      <c r="S241" s="15"/>
      <c r="T241" s="15"/>
      <c r="U241" s="15">
        <v>117090127</v>
      </c>
      <c r="V241" s="15"/>
      <c r="W241" s="15"/>
      <c r="X241" s="15"/>
      <c r="Y241" s="15"/>
      <c r="Z241" s="15">
        <v>0</v>
      </c>
      <c r="AA241" t="str">
        <f>VLOOKUP(A241,'[1]Piv. Analysis'!$B:$AB,27,0)</f>
        <v>خرید خدمات</v>
      </c>
    </row>
    <row r="242" spans="1:27" x14ac:dyDescent="0.2">
      <c r="A242" s="11">
        <v>1540</v>
      </c>
      <c r="B242" s="15"/>
      <c r="C242" s="15"/>
      <c r="D242" s="15">
        <v>60000000</v>
      </c>
      <c r="E242" s="15"/>
      <c r="F242" s="15">
        <v>11727109506</v>
      </c>
      <c r="G242" s="15"/>
      <c r="H242" s="15"/>
      <c r="I242" s="15"/>
      <c r="J242" s="15">
        <v>-11787109506</v>
      </c>
      <c r="K242" s="15"/>
      <c r="L242" s="15"/>
      <c r="M242" s="15"/>
      <c r="N242" s="15"/>
      <c r="O242" s="15"/>
      <c r="P242" s="15"/>
      <c r="Q242" s="15"/>
      <c r="R242" s="15"/>
      <c r="S242" s="15"/>
      <c r="T242" s="15"/>
      <c r="U242" s="15"/>
      <c r="V242" s="15"/>
      <c r="W242" s="15"/>
      <c r="X242" s="15"/>
      <c r="Y242" s="15">
        <v>0</v>
      </c>
      <c r="Z242" s="15">
        <v>0</v>
      </c>
      <c r="AA242" t="str">
        <f>VLOOKUP(A242,'[1]Piv. Analysis'!$B:$AB,27,0)</f>
        <v>دریافت و پرداخت</v>
      </c>
    </row>
    <row r="243" spans="1:27" x14ac:dyDescent="0.2">
      <c r="A243" s="11">
        <v>1541</v>
      </c>
      <c r="B243" s="15"/>
      <c r="C243" s="15"/>
      <c r="D243" s="15"/>
      <c r="E243" s="15"/>
      <c r="F243" s="15"/>
      <c r="G243" s="15"/>
      <c r="H243" s="15"/>
      <c r="I243" s="15"/>
      <c r="J243" s="15">
        <v>-2800000000</v>
      </c>
      <c r="K243" s="15"/>
      <c r="L243" s="15"/>
      <c r="M243" s="15"/>
      <c r="N243" s="15"/>
      <c r="O243" s="15"/>
      <c r="P243" s="15"/>
      <c r="Q243" s="15"/>
      <c r="R243" s="15"/>
      <c r="S243" s="15"/>
      <c r="T243" s="15"/>
      <c r="U243" s="15">
        <v>2800000000</v>
      </c>
      <c r="V243" s="15"/>
      <c r="W243" s="15"/>
      <c r="X243" s="15"/>
      <c r="Y243" s="15"/>
      <c r="Z243" s="15">
        <v>0</v>
      </c>
      <c r="AA243" t="str">
        <f>VLOOKUP(A243,'[1]Piv. Analysis'!$B:$AB,27,0)</f>
        <v>اجاره محل</v>
      </c>
    </row>
    <row r="244" spans="1:27" x14ac:dyDescent="0.2">
      <c r="A244" s="11">
        <v>1544</v>
      </c>
      <c r="B244" s="15"/>
      <c r="C244" s="15"/>
      <c r="D244" s="15"/>
      <c r="E244" s="15"/>
      <c r="F244" s="15"/>
      <c r="G244" s="15"/>
      <c r="H244" s="15"/>
      <c r="I244" s="15"/>
      <c r="J244" s="15">
        <v>-11290000</v>
      </c>
      <c r="K244" s="15"/>
      <c r="L244" s="15"/>
      <c r="M244" s="15"/>
      <c r="N244" s="15"/>
      <c r="O244" s="15"/>
      <c r="P244" s="15"/>
      <c r="Q244" s="15"/>
      <c r="R244" s="15"/>
      <c r="S244" s="15"/>
      <c r="T244" s="15"/>
      <c r="U244" s="15">
        <v>11290000</v>
      </c>
      <c r="V244" s="15"/>
      <c r="W244" s="15"/>
      <c r="X244" s="15"/>
      <c r="Y244" s="15"/>
      <c r="Z244" s="15">
        <v>0</v>
      </c>
      <c r="AA244" t="str">
        <f>VLOOKUP(A244,'[1]Piv. Analysis'!$B:$AB,27,0)</f>
        <v>خرید خدمات</v>
      </c>
    </row>
    <row r="245" spans="1:27" x14ac:dyDescent="0.2">
      <c r="A245" s="11">
        <v>1546</v>
      </c>
      <c r="B245" s="15">
        <v>-13208000</v>
      </c>
      <c r="C245" s="15"/>
      <c r="D245" s="15"/>
      <c r="E245" s="15"/>
      <c r="F245" s="15"/>
      <c r="G245" s="15"/>
      <c r="H245" s="15"/>
      <c r="I245" s="15"/>
      <c r="J245" s="15"/>
      <c r="K245" s="15"/>
      <c r="L245" s="15"/>
      <c r="M245" s="15"/>
      <c r="N245" s="15"/>
      <c r="O245" s="15"/>
      <c r="P245" s="15"/>
      <c r="Q245" s="15"/>
      <c r="R245" s="15"/>
      <c r="S245" s="15">
        <v>13208000</v>
      </c>
      <c r="T245" s="15"/>
      <c r="U245" s="15"/>
      <c r="V245" s="15"/>
      <c r="W245" s="15"/>
      <c r="X245" s="15"/>
      <c r="Y245" s="15"/>
      <c r="Z245" s="15">
        <v>0</v>
      </c>
      <c r="AA245" t="str">
        <f>VLOOKUP(A245,'[1]Piv. Analysis'!$B:$AB,27,0)</f>
        <v>تنخواه</v>
      </c>
    </row>
    <row r="246" spans="1:27" x14ac:dyDescent="0.2">
      <c r="A246" s="11">
        <v>1551</v>
      </c>
      <c r="B246" s="15">
        <v>-1451637000</v>
      </c>
      <c r="C246" s="15"/>
      <c r="D246" s="15"/>
      <c r="E246" s="15"/>
      <c r="F246" s="15"/>
      <c r="G246" s="15"/>
      <c r="H246" s="15"/>
      <c r="I246" s="15"/>
      <c r="J246" s="15"/>
      <c r="K246" s="15"/>
      <c r="L246" s="15"/>
      <c r="M246" s="15"/>
      <c r="N246" s="15"/>
      <c r="O246" s="15"/>
      <c r="P246" s="15"/>
      <c r="Q246" s="15"/>
      <c r="R246" s="15"/>
      <c r="S246" s="15"/>
      <c r="T246" s="15"/>
      <c r="U246" s="15">
        <v>1451637000</v>
      </c>
      <c r="V246" s="15"/>
      <c r="W246" s="15"/>
      <c r="X246" s="15"/>
      <c r="Y246" s="15"/>
      <c r="Z246" s="15">
        <v>0</v>
      </c>
      <c r="AA246" t="str">
        <f>VLOOKUP(A246,'[1]Piv. Analysis'!$B:$AB,27,0)</f>
        <v>تنخواه</v>
      </c>
    </row>
    <row r="247" spans="1:27" x14ac:dyDescent="0.2">
      <c r="A247" s="11">
        <v>1552</v>
      </c>
      <c r="B247" s="15"/>
      <c r="C247" s="15"/>
      <c r="D247" s="15"/>
      <c r="E247" s="15">
        <v>45161929408</v>
      </c>
      <c r="F247" s="15"/>
      <c r="G247" s="15"/>
      <c r="H247" s="15"/>
      <c r="I247" s="15"/>
      <c r="J247" s="15">
        <v>-45161929408</v>
      </c>
      <c r="K247" s="15"/>
      <c r="L247" s="15"/>
      <c r="M247" s="15"/>
      <c r="N247" s="15"/>
      <c r="O247" s="15"/>
      <c r="P247" s="15"/>
      <c r="Q247" s="15"/>
      <c r="R247" s="15"/>
      <c r="S247" s="15"/>
      <c r="T247" s="15"/>
      <c r="U247" s="15"/>
      <c r="V247" s="15"/>
      <c r="W247" s="15"/>
      <c r="X247" s="15"/>
      <c r="Y247" s="15"/>
      <c r="Z247" s="15">
        <v>0</v>
      </c>
      <c r="AA247" t="str">
        <f>VLOOKUP(A247,'[1]Piv. Analysis'!$B:$AB,27,0)</f>
        <v>خرید انباری</v>
      </c>
    </row>
    <row r="248" spans="1:27" x14ac:dyDescent="0.2">
      <c r="A248" s="11">
        <v>1553</v>
      </c>
      <c r="B248" s="15">
        <v>0</v>
      </c>
      <c r="C248" s="15"/>
      <c r="D248" s="15"/>
      <c r="E248" s="15"/>
      <c r="F248" s="15"/>
      <c r="G248" s="15"/>
      <c r="H248" s="15"/>
      <c r="I248" s="15"/>
      <c r="J248" s="15">
        <v>0</v>
      </c>
      <c r="K248" s="15"/>
      <c r="L248" s="15"/>
      <c r="M248" s="15"/>
      <c r="N248" s="15"/>
      <c r="O248" s="15"/>
      <c r="P248" s="15"/>
      <c r="Q248" s="15"/>
      <c r="R248" s="15"/>
      <c r="S248" s="15"/>
      <c r="T248" s="15"/>
      <c r="U248" s="15"/>
      <c r="V248" s="15"/>
      <c r="W248" s="15"/>
      <c r="X248" s="15"/>
      <c r="Y248" s="15"/>
      <c r="Z248" s="15">
        <v>0</v>
      </c>
      <c r="AA248" t="str">
        <f>VLOOKUP(A248,'[1]Piv. Analysis'!$B:$AB,27,0)</f>
        <v>دریافت و پرداخت</v>
      </c>
    </row>
    <row r="249" spans="1:27" x14ac:dyDescent="0.2">
      <c r="A249" s="11">
        <v>1554</v>
      </c>
      <c r="B249" s="15"/>
      <c r="C249" s="15"/>
      <c r="D249" s="15"/>
      <c r="E249" s="15">
        <v>24041279800</v>
      </c>
      <c r="F249" s="15"/>
      <c r="G249" s="15"/>
      <c r="H249" s="15"/>
      <c r="I249" s="15"/>
      <c r="J249" s="15">
        <v>-24041279800</v>
      </c>
      <c r="K249" s="15"/>
      <c r="L249" s="15"/>
      <c r="M249" s="15"/>
      <c r="N249" s="15"/>
      <c r="O249" s="15"/>
      <c r="P249" s="15"/>
      <c r="Q249" s="15"/>
      <c r="R249" s="15"/>
      <c r="S249" s="15"/>
      <c r="T249" s="15"/>
      <c r="U249" s="15"/>
      <c r="V249" s="15"/>
      <c r="W249" s="15"/>
      <c r="X249" s="15"/>
      <c r="Y249" s="15"/>
      <c r="Z249" s="15">
        <v>0</v>
      </c>
      <c r="AA249" t="str">
        <f>VLOOKUP(A249,'[1]Piv. Analysis'!$B:$AB,27,0)</f>
        <v>خرید انباری</v>
      </c>
    </row>
    <row r="250" spans="1:27" x14ac:dyDescent="0.2">
      <c r="A250" s="11">
        <v>1556</v>
      </c>
      <c r="B250" s="15"/>
      <c r="C250" s="15">
        <v>-413600574179</v>
      </c>
      <c r="D250" s="15"/>
      <c r="E250" s="15"/>
      <c r="F250" s="15"/>
      <c r="G250" s="15"/>
      <c r="H250" s="15"/>
      <c r="I250" s="15"/>
      <c r="J250" s="15"/>
      <c r="K250" s="15"/>
      <c r="L250" s="15"/>
      <c r="M250" s="15"/>
      <c r="N250" s="15"/>
      <c r="O250" s="15"/>
      <c r="P250" s="15">
        <v>-25871591562</v>
      </c>
      <c r="Q250" s="15"/>
      <c r="R250" s="15"/>
      <c r="S250" s="15"/>
      <c r="T250" s="15"/>
      <c r="U250" s="15"/>
      <c r="V250" s="15">
        <v>439472165741</v>
      </c>
      <c r="W250" s="15"/>
      <c r="X250" s="15"/>
      <c r="Y250" s="15"/>
      <c r="Z250" s="15">
        <v>0</v>
      </c>
      <c r="AA250" t="str">
        <f>VLOOKUP(A250,'[1]Piv. Analysis'!$B:$AB,27,0)</f>
        <v>تسعیر ارز</v>
      </c>
    </row>
    <row r="251" spans="1:27" x14ac:dyDescent="0.2">
      <c r="A251" s="11">
        <v>1557</v>
      </c>
      <c r="B251" s="15"/>
      <c r="C251" s="15"/>
      <c r="D251" s="15"/>
      <c r="E251" s="15">
        <v>988621000</v>
      </c>
      <c r="F251" s="15"/>
      <c r="G251" s="15"/>
      <c r="H251" s="15"/>
      <c r="I251" s="15"/>
      <c r="J251" s="15">
        <v>-988621000</v>
      </c>
      <c r="K251" s="15"/>
      <c r="L251" s="15"/>
      <c r="M251" s="15"/>
      <c r="N251" s="15"/>
      <c r="O251" s="15"/>
      <c r="P251" s="15"/>
      <c r="Q251" s="15"/>
      <c r="R251" s="15"/>
      <c r="S251" s="15"/>
      <c r="T251" s="15"/>
      <c r="U251" s="15"/>
      <c r="V251" s="15"/>
      <c r="W251" s="15"/>
      <c r="X251" s="15"/>
      <c r="Y251" s="15"/>
      <c r="Z251" s="15">
        <v>0</v>
      </c>
      <c r="AA251" t="str">
        <f>VLOOKUP(A251,'[1]Piv. Analysis'!$B:$AB,27,0)</f>
        <v>خرید انباری</v>
      </c>
    </row>
    <row r="252" spans="1:27" x14ac:dyDescent="0.2">
      <c r="A252" s="11">
        <v>1558</v>
      </c>
      <c r="B252" s="15"/>
      <c r="C252" s="15"/>
      <c r="D252" s="15"/>
      <c r="E252" s="15">
        <v>8517605000</v>
      </c>
      <c r="F252" s="15"/>
      <c r="G252" s="15"/>
      <c r="H252" s="15"/>
      <c r="I252" s="15"/>
      <c r="J252" s="15">
        <v>-8517605000</v>
      </c>
      <c r="K252" s="15"/>
      <c r="L252" s="15"/>
      <c r="M252" s="15"/>
      <c r="N252" s="15"/>
      <c r="O252" s="15"/>
      <c r="P252" s="15"/>
      <c r="Q252" s="15"/>
      <c r="R252" s="15"/>
      <c r="S252" s="15"/>
      <c r="T252" s="15"/>
      <c r="U252" s="15"/>
      <c r="V252" s="15"/>
      <c r="W252" s="15"/>
      <c r="X252" s="15"/>
      <c r="Y252" s="15"/>
      <c r="Z252" s="15">
        <v>0</v>
      </c>
      <c r="AA252" t="str">
        <f>VLOOKUP(A252,'[1]Piv. Analysis'!$B:$AB,27,0)</f>
        <v>خرید انباری</v>
      </c>
    </row>
    <row r="253" spans="1:27" x14ac:dyDescent="0.2">
      <c r="A253" s="11">
        <v>1559</v>
      </c>
      <c r="B253" s="15"/>
      <c r="C253" s="15"/>
      <c r="D253" s="15"/>
      <c r="E253" s="15">
        <v>6752012000</v>
      </c>
      <c r="F253" s="15"/>
      <c r="G253" s="15"/>
      <c r="H253" s="15"/>
      <c r="I253" s="15"/>
      <c r="J253" s="15">
        <v>-6752012000</v>
      </c>
      <c r="K253" s="15"/>
      <c r="L253" s="15"/>
      <c r="M253" s="15"/>
      <c r="N253" s="15"/>
      <c r="O253" s="15"/>
      <c r="P253" s="15"/>
      <c r="Q253" s="15"/>
      <c r="R253" s="15"/>
      <c r="S253" s="15"/>
      <c r="T253" s="15"/>
      <c r="U253" s="15"/>
      <c r="V253" s="15"/>
      <c r="W253" s="15"/>
      <c r="X253" s="15"/>
      <c r="Y253" s="15"/>
      <c r="Z253" s="15">
        <v>0</v>
      </c>
      <c r="AA253" t="str">
        <f>VLOOKUP(A253,'[1]Piv. Analysis'!$B:$AB,27,0)</f>
        <v>خرید انباری</v>
      </c>
    </row>
    <row r="254" spans="1:27" x14ac:dyDescent="0.2">
      <c r="A254" s="11">
        <v>1560</v>
      </c>
      <c r="B254" s="15"/>
      <c r="C254" s="15"/>
      <c r="D254" s="15"/>
      <c r="E254" s="15"/>
      <c r="F254" s="15">
        <v>0</v>
      </c>
      <c r="G254" s="15"/>
      <c r="H254" s="15"/>
      <c r="I254" s="15"/>
      <c r="J254" s="15">
        <v>-22808913910</v>
      </c>
      <c r="K254" s="15"/>
      <c r="L254" s="15"/>
      <c r="M254" s="15"/>
      <c r="N254" s="15"/>
      <c r="O254" s="15"/>
      <c r="P254" s="15"/>
      <c r="Q254" s="15"/>
      <c r="R254" s="15"/>
      <c r="S254" s="15"/>
      <c r="T254" s="15"/>
      <c r="U254" s="15">
        <v>22808913910</v>
      </c>
      <c r="V254" s="15"/>
      <c r="W254" s="15"/>
      <c r="X254" s="15"/>
      <c r="Y254" s="15"/>
      <c r="Z254" s="15">
        <v>0</v>
      </c>
      <c r="AA254" t="str">
        <f>VLOOKUP(A254,'[1]Piv. Analysis'!$B:$AB,27,0)</f>
        <v>خرید خدمات</v>
      </c>
    </row>
    <row r="255" spans="1:27" x14ac:dyDescent="0.2">
      <c r="A255" s="11">
        <v>1561</v>
      </c>
      <c r="B255" s="15"/>
      <c r="C255" s="15"/>
      <c r="D255" s="15"/>
      <c r="E255" s="15">
        <v>4515491000</v>
      </c>
      <c r="F255" s="15"/>
      <c r="G255" s="15"/>
      <c r="H255" s="15"/>
      <c r="I255" s="15"/>
      <c r="J255" s="15">
        <v>-4515491000</v>
      </c>
      <c r="K255" s="15"/>
      <c r="L255" s="15"/>
      <c r="M255" s="15"/>
      <c r="N255" s="15"/>
      <c r="O255" s="15"/>
      <c r="P255" s="15"/>
      <c r="Q255" s="15"/>
      <c r="R255" s="15"/>
      <c r="S255" s="15"/>
      <c r="T255" s="15"/>
      <c r="U255" s="15"/>
      <c r="V255" s="15"/>
      <c r="W255" s="15"/>
      <c r="X255" s="15"/>
      <c r="Y255" s="15"/>
      <c r="Z255" s="15">
        <v>0</v>
      </c>
      <c r="AA255" t="str">
        <f>VLOOKUP(A255,'[1]Piv. Analysis'!$B:$AB,27,0)</f>
        <v>خرید انباری</v>
      </c>
    </row>
    <row r="256" spans="1:27" x14ac:dyDescent="0.2">
      <c r="A256" s="11">
        <v>1563</v>
      </c>
      <c r="B256" s="15"/>
      <c r="C256" s="15"/>
      <c r="D256" s="15"/>
      <c r="E256" s="15">
        <v>3479280000</v>
      </c>
      <c r="F256" s="15"/>
      <c r="G256" s="15"/>
      <c r="H256" s="15"/>
      <c r="I256" s="15"/>
      <c r="J256" s="15">
        <v>-3479280000</v>
      </c>
      <c r="K256" s="15"/>
      <c r="L256" s="15"/>
      <c r="M256" s="15"/>
      <c r="N256" s="15"/>
      <c r="O256" s="15"/>
      <c r="P256" s="15"/>
      <c r="Q256" s="15"/>
      <c r="R256" s="15"/>
      <c r="S256" s="15"/>
      <c r="T256" s="15"/>
      <c r="U256" s="15"/>
      <c r="V256" s="15"/>
      <c r="W256" s="15"/>
      <c r="X256" s="15"/>
      <c r="Y256" s="15"/>
      <c r="Z256" s="15">
        <v>0</v>
      </c>
      <c r="AA256" t="str">
        <f>VLOOKUP(A256,'[1]Piv. Analysis'!$B:$AB,27,0)</f>
        <v>خرید انباری</v>
      </c>
    </row>
    <row r="257" spans="1:27" x14ac:dyDescent="0.2">
      <c r="A257" s="11">
        <v>1564</v>
      </c>
      <c r="B257" s="15"/>
      <c r="C257" s="15"/>
      <c r="D257" s="15"/>
      <c r="E257" s="15">
        <v>76020960</v>
      </c>
      <c r="F257" s="15"/>
      <c r="G257" s="15"/>
      <c r="H257" s="15"/>
      <c r="I257" s="15"/>
      <c r="J257" s="15">
        <v>-76020960</v>
      </c>
      <c r="K257" s="15"/>
      <c r="L257" s="15"/>
      <c r="M257" s="15"/>
      <c r="N257" s="15"/>
      <c r="O257" s="15"/>
      <c r="P257" s="15"/>
      <c r="Q257" s="15"/>
      <c r="R257" s="15"/>
      <c r="S257" s="15"/>
      <c r="T257" s="15"/>
      <c r="U257" s="15"/>
      <c r="V257" s="15"/>
      <c r="W257" s="15"/>
      <c r="X257" s="15"/>
      <c r="Y257" s="15"/>
      <c r="Z257" s="15">
        <v>0</v>
      </c>
      <c r="AA257" t="str">
        <f>VLOOKUP(A257,'[1]Piv. Analysis'!$B:$AB,27,0)</f>
        <v>خرید انباری</v>
      </c>
    </row>
    <row r="258" spans="1:27" x14ac:dyDescent="0.2">
      <c r="A258" s="11">
        <v>1565</v>
      </c>
      <c r="B258" s="15">
        <v>-42361404</v>
      </c>
      <c r="C258" s="15"/>
      <c r="D258" s="15"/>
      <c r="E258" s="15"/>
      <c r="F258" s="15">
        <v>0</v>
      </c>
      <c r="G258" s="15"/>
      <c r="H258" s="15"/>
      <c r="I258" s="15"/>
      <c r="J258" s="15"/>
      <c r="K258" s="15"/>
      <c r="L258" s="15"/>
      <c r="M258" s="15"/>
      <c r="N258" s="15"/>
      <c r="O258" s="15"/>
      <c r="P258" s="15"/>
      <c r="Q258" s="15"/>
      <c r="R258" s="15"/>
      <c r="S258" s="15">
        <v>10995404</v>
      </c>
      <c r="T258" s="15"/>
      <c r="U258" s="15">
        <v>31366000</v>
      </c>
      <c r="V258" s="15"/>
      <c r="W258" s="15"/>
      <c r="X258" s="15"/>
      <c r="Y258" s="15"/>
      <c r="Z258" s="15">
        <v>0</v>
      </c>
      <c r="AA258" t="str">
        <f>VLOOKUP(A258,'[1]Piv. Analysis'!$B:$AB,27,0)</f>
        <v>تنخواه</v>
      </c>
    </row>
    <row r="259" spans="1:27" x14ac:dyDescent="0.2">
      <c r="A259" s="11">
        <v>1567</v>
      </c>
      <c r="B259" s="15">
        <v>-10032127000</v>
      </c>
      <c r="C259" s="15"/>
      <c r="D259" s="15"/>
      <c r="E259" s="15"/>
      <c r="F259" s="15"/>
      <c r="G259" s="15"/>
      <c r="H259" s="15"/>
      <c r="I259" s="15"/>
      <c r="J259" s="15">
        <v>7772792000</v>
      </c>
      <c r="K259" s="15"/>
      <c r="L259" s="15"/>
      <c r="M259" s="15"/>
      <c r="N259" s="15"/>
      <c r="O259" s="15"/>
      <c r="P259" s="15"/>
      <c r="Q259" s="15">
        <v>2259335000</v>
      </c>
      <c r="R259" s="15"/>
      <c r="S259" s="15"/>
      <c r="T259" s="15"/>
      <c r="U259" s="15"/>
      <c r="V259" s="15"/>
      <c r="W259" s="15"/>
      <c r="X259" s="15"/>
      <c r="Y259" s="15"/>
      <c r="Z259" s="15">
        <v>0</v>
      </c>
      <c r="AA259" t="str">
        <f>VLOOKUP(A259,'[1]Piv. Analysis'!$B:$AB,27,0)</f>
        <v>تسعیر ارز</v>
      </c>
    </row>
    <row r="260" spans="1:27" x14ac:dyDescent="0.2">
      <c r="A260" s="11">
        <v>1568</v>
      </c>
      <c r="B260" s="15"/>
      <c r="C260" s="15"/>
      <c r="D260" s="15"/>
      <c r="E260" s="15"/>
      <c r="F260" s="15">
        <v>-15269617000</v>
      </c>
      <c r="G260" s="15"/>
      <c r="H260" s="15"/>
      <c r="I260" s="15"/>
      <c r="J260" s="15">
        <v>15269617000</v>
      </c>
      <c r="K260" s="15"/>
      <c r="L260" s="15"/>
      <c r="M260" s="15"/>
      <c r="N260" s="15"/>
      <c r="O260" s="15"/>
      <c r="P260" s="15"/>
      <c r="Q260" s="15"/>
      <c r="R260" s="15"/>
      <c r="S260" s="15"/>
      <c r="T260" s="15"/>
      <c r="U260" s="15"/>
      <c r="V260" s="15"/>
      <c r="W260" s="15"/>
      <c r="X260" s="15"/>
      <c r="Y260" s="15"/>
      <c r="Z260" s="15">
        <v>0</v>
      </c>
      <c r="AA260" t="str">
        <f>VLOOKUP(A260,'[1]Piv. Analysis'!$B:$AB,27,0)</f>
        <v>اصلاح و انتقال</v>
      </c>
    </row>
    <row r="261" spans="1:27" x14ac:dyDescent="0.2">
      <c r="A261" s="11">
        <v>1569</v>
      </c>
      <c r="B261" s="15"/>
      <c r="C261" s="15"/>
      <c r="D261" s="15"/>
      <c r="E261" s="15"/>
      <c r="F261" s="15"/>
      <c r="G261" s="15"/>
      <c r="H261" s="15"/>
      <c r="I261" s="15"/>
      <c r="J261" s="15"/>
      <c r="K261" s="15"/>
      <c r="L261" s="15"/>
      <c r="M261" s="15"/>
      <c r="N261" s="15"/>
      <c r="O261" s="15"/>
      <c r="P261" s="15"/>
      <c r="Q261" s="15"/>
      <c r="R261" s="15"/>
      <c r="S261" s="15"/>
      <c r="T261" s="15"/>
      <c r="U261" s="15"/>
      <c r="V261" s="15"/>
      <c r="W261" s="15"/>
      <c r="X261" s="15">
        <v>0</v>
      </c>
      <c r="Y261" s="15"/>
      <c r="Z261" s="15">
        <v>0</v>
      </c>
      <c r="AA261" t="str">
        <f>VLOOKUP(A261,'[1]Piv. Analysis'!$B:$AB,27,0)</f>
        <v>انتظامی</v>
      </c>
    </row>
    <row r="262" spans="1:27" x14ac:dyDescent="0.2">
      <c r="A262" s="11">
        <v>1570</v>
      </c>
      <c r="B262" s="15"/>
      <c r="C262" s="15"/>
      <c r="D262" s="15"/>
      <c r="E262" s="15"/>
      <c r="F262" s="15"/>
      <c r="G262" s="15"/>
      <c r="H262" s="15"/>
      <c r="I262" s="15"/>
      <c r="J262" s="15"/>
      <c r="K262" s="15"/>
      <c r="L262" s="15"/>
      <c r="M262" s="15"/>
      <c r="N262" s="15"/>
      <c r="O262" s="15"/>
      <c r="P262" s="15"/>
      <c r="Q262" s="15"/>
      <c r="R262" s="15"/>
      <c r="S262" s="15"/>
      <c r="T262" s="15"/>
      <c r="U262" s="15"/>
      <c r="V262" s="15"/>
      <c r="W262" s="15"/>
      <c r="X262" s="15">
        <v>0</v>
      </c>
      <c r="Y262" s="15">
        <v>0</v>
      </c>
      <c r="Z262" s="15">
        <v>0</v>
      </c>
      <c r="AA262" t="str">
        <f>VLOOKUP(A262,'[1]Piv. Analysis'!$B:$AB,27,0)</f>
        <v>انتظامی</v>
      </c>
    </row>
    <row r="263" spans="1:27" x14ac:dyDescent="0.2">
      <c r="A263" s="11">
        <v>1571</v>
      </c>
      <c r="B263" s="15">
        <v>-1411202390</v>
      </c>
      <c r="C263" s="15"/>
      <c r="D263" s="15"/>
      <c r="E263" s="15"/>
      <c r="F263" s="15"/>
      <c r="G263" s="15"/>
      <c r="H263" s="15"/>
      <c r="I263" s="15"/>
      <c r="J263" s="15"/>
      <c r="K263" s="15"/>
      <c r="L263" s="15"/>
      <c r="M263" s="15"/>
      <c r="N263" s="15"/>
      <c r="O263" s="15"/>
      <c r="P263" s="15"/>
      <c r="Q263" s="15"/>
      <c r="R263" s="15"/>
      <c r="S263" s="15"/>
      <c r="T263" s="15"/>
      <c r="U263" s="15">
        <v>1411202390</v>
      </c>
      <c r="V263" s="15"/>
      <c r="W263" s="15"/>
      <c r="X263" s="15"/>
      <c r="Y263" s="15"/>
      <c r="Z263" s="15">
        <v>0</v>
      </c>
      <c r="AA263" t="str">
        <f>VLOOKUP(A263,'[1]Piv. Analysis'!$B:$AB,27,0)</f>
        <v>تنخواه</v>
      </c>
    </row>
    <row r="264" spans="1:27" x14ac:dyDescent="0.2">
      <c r="A264" s="11">
        <v>1575</v>
      </c>
      <c r="B264" s="15">
        <v>39775553</v>
      </c>
      <c r="C264" s="15">
        <v>-39775553</v>
      </c>
      <c r="D264" s="15"/>
      <c r="E264" s="15"/>
      <c r="F264" s="15"/>
      <c r="G264" s="15"/>
      <c r="H264" s="15"/>
      <c r="I264" s="15"/>
      <c r="J264" s="15"/>
      <c r="K264" s="15"/>
      <c r="L264" s="15"/>
      <c r="M264" s="15"/>
      <c r="N264" s="15"/>
      <c r="O264" s="15"/>
      <c r="P264" s="15"/>
      <c r="Q264" s="15"/>
      <c r="R264" s="15"/>
      <c r="S264" s="15"/>
      <c r="T264" s="15"/>
      <c r="U264" s="15"/>
      <c r="V264" s="15"/>
      <c r="W264" s="15"/>
      <c r="X264" s="15"/>
      <c r="Y264" s="15"/>
      <c r="Z264" s="15">
        <v>0</v>
      </c>
      <c r="AA264" t="str">
        <f>VLOOKUP(A264,'[1]Piv. Analysis'!$B:$AB,27,0)</f>
        <v>دریافت و پرداخت</v>
      </c>
    </row>
    <row r="265" spans="1:27" x14ac:dyDescent="0.2">
      <c r="A265" s="11">
        <v>1576</v>
      </c>
      <c r="B265" s="15"/>
      <c r="C265" s="15"/>
      <c r="D265" s="15"/>
      <c r="E265" s="15">
        <v>2773118123</v>
      </c>
      <c r="F265" s="15"/>
      <c r="G265" s="15"/>
      <c r="H265" s="15"/>
      <c r="I265" s="15"/>
      <c r="J265" s="15">
        <v>-2773118123</v>
      </c>
      <c r="K265" s="15"/>
      <c r="L265" s="15"/>
      <c r="M265" s="15"/>
      <c r="N265" s="15"/>
      <c r="O265" s="15"/>
      <c r="P265" s="15"/>
      <c r="Q265" s="15"/>
      <c r="R265" s="15"/>
      <c r="S265" s="15"/>
      <c r="T265" s="15"/>
      <c r="U265" s="15"/>
      <c r="V265" s="15"/>
      <c r="W265" s="15"/>
      <c r="X265" s="15"/>
      <c r="Y265" s="15"/>
      <c r="Z265" s="15">
        <v>0</v>
      </c>
      <c r="AA265" t="str">
        <f>VLOOKUP(A265,'[1]Piv. Analysis'!$B:$AB,27,0)</f>
        <v>خرید انباری</v>
      </c>
    </row>
    <row r="266" spans="1:27" x14ac:dyDescent="0.2">
      <c r="A266" s="11">
        <v>1578</v>
      </c>
      <c r="B266" s="15">
        <v>0</v>
      </c>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v>0</v>
      </c>
      <c r="AA266" t="str">
        <f>VLOOKUP(A266,'[1]Piv. Analysis'!$B:$AB,27,0)</f>
        <v>اصلاح و انتقال</v>
      </c>
    </row>
    <row r="267" spans="1:27" x14ac:dyDescent="0.2">
      <c r="A267" s="11">
        <v>1579</v>
      </c>
      <c r="B267" s="15">
        <v>0</v>
      </c>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v>0</v>
      </c>
      <c r="AA267" t="str">
        <f>VLOOKUP(A267,'[1]Piv. Analysis'!$B:$AB,27,0)</f>
        <v>اصلاح و انتقال</v>
      </c>
    </row>
    <row r="268" spans="1:27" x14ac:dyDescent="0.2">
      <c r="A268" s="11">
        <v>1580</v>
      </c>
      <c r="B268" s="15">
        <v>-587500000</v>
      </c>
      <c r="C268" s="15"/>
      <c r="D268" s="15"/>
      <c r="E268" s="15"/>
      <c r="F268" s="15"/>
      <c r="G268" s="15"/>
      <c r="H268" s="15"/>
      <c r="I268" s="15"/>
      <c r="J268" s="15">
        <v>587500000</v>
      </c>
      <c r="K268" s="15"/>
      <c r="L268" s="15"/>
      <c r="M268" s="15"/>
      <c r="N268" s="15"/>
      <c r="O268" s="15"/>
      <c r="P268" s="15"/>
      <c r="Q268" s="15"/>
      <c r="R268" s="15"/>
      <c r="S268" s="15"/>
      <c r="T268" s="15"/>
      <c r="U268" s="15"/>
      <c r="V268" s="15"/>
      <c r="W268" s="15"/>
      <c r="X268" s="15"/>
      <c r="Y268" s="15"/>
      <c r="Z268" s="15">
        <v>0</v>
      </c>
      <c r="AA268" t="str">
        <f>VLOOKUP(A268,'[1]Piv. Analysis'!$B:$AB,27,0)</f>
        <v>دریافت و پرداخت</v>
      </c>
    </row>
    <row r="269" spans="1:27" x14ac:dyDescent="0.2">
      <c r="A269" s="11">
        <v>1581</v>
      </c>
      <c r="B269" s="15">
        <v>-120990000</v>
      </c>
      <c r="C269" s="15"/>
      <c r="D269" s="15"/>
      <c r="E269" s="15"/>
      <c r="F269" s="15"/>
      <c r="G269" s="15"/>
      <c r="H269" s="15"/>
      <c r="I269" s="15"/>
      <c r="J269" s="15">
        <v>120990000</v>
      </c>
      <c r="K269" s="15"/>
      <c r="L269" s="15"/>
      <c r="M269" s="15"/>
      <c r="N269" s="15"/>
      <c r="O269" s="15"/>
      <c r="P269" s="15"/>
      <c r="Q269" s="15"/>
      <c r="R269" s="15"/>
      <c r="S269" s="15"/>
      <c r="T269" s="15"/>
      <c r="U269" s="15"/>
      <c r="V269" s="15"/>
      <c r="W269" s="15"/>
      <c r="X269" s="15"/>
      <c r="Y269" s="15"/>
      <c r="Z269" s="15">
        <v>0</v>
      </c>
      <c r="AA269" t="str">
        <f>VLOOKUP(A269,'[1]Piv. Analysis'!$B:$AB,27,0)</f>
        <v>دریافت و پرداخت</v>
      </c>
    </row>
    <row r="270" spans="1:27" x14ac:dyDescent="0.2">
      <c r="A270" s="11">
        <v>1582</v>
      </c>
      <c r="B270" s="15">
        <v>-100000000</v>
      </c>
      <c r="C270" s="15"/>
      <c r="D270" s="15"/>
      <c r="E270" s="15"/>
      <c r="F270" s="15"/>
      <c r="G270" s="15"/>
      <c r="H270" s="15"/>
      <c r="I270" s="15"/>
      <c r="J270" s="15">
        <v>100000000</v>
      </c>
      <c r="K270" s="15"/>
      <c r="L270" s="15"/>
      <c r="M270" s="15"/>
      <c r="N270" s="15"/>
      <c r="O270" s="15"/>
      <c r="P270" s="15"/>
      <c r="Q270" s="15"/>
      <c r="R270" s="15"/>
      <c r="S270" s="15"/>
      <c r="T270" s="15"/>
      <c r="U270" s="15"/>
      <c r="V270" s="15"/>
      <c r="W270" s="15"/>
      <c r="X270" s="15"/>
      <c r="Y270" s="15"/>
      <c r="Z270" s="15">
        <v>0</v>
      </c>
      <c r="AA270" t="str">
        <f>VLOOKUP(A270,'[1]Piv. Analysis'!$B:$AB,27,0)</f>
        <v>دریافت و پرداخت</v>
      </c>
    </row>
    <row r="271" spans="1:27" x14ac:dyDescent="0.2">
      <c r="A271" s="11">
        <v>1583</v>
      </c>
      <c r="B271" s="15">
        <v>-8597111705</v>
      </c>
      <c r="C271" s="15"/>
      <c r="D271" s="15"/>
      <c r="E271" s="15"/>
      <c r="F271" s="15"/>
      <c r="G271" s="15"/>
      <c r="H271" s="15"/>
      <c r="I271" s="15"/>
      <c r="J271" s="15">
        <v>8597111705</v>
      </c>
      <c r="K271" s="15"/>
      <c r="L271" s="15"/>
      <c r="M271" s="15"/>
      <c r="N271" s="15"/>
      <c r="O271" s="15"/>
      <c r="P271" s="15"/>
      <c r="Q271" s="15"/>
      <c r="R271" s="15"/>
      <c r="S271" s="15"/>
      <c r="T271" s="15"/>
      <c r="U271" s="15"/>
      <c r="V271" s="15"/>
      <c r="W271" s="15"/>
      <c r="X271" s="15"/>
      <c r="Y271" s="15"/>
      <c r="Z271" s="15">
        <v>0</v>
      </c>
      <c r="AA271" t="str">
        <f>VLOOKUP(A271,'[1]Piv. Analysis'!$B:$AB,27,0)</f>
        <v>دریافت و پرداخت</v>
      </c>
    </row>
    <row r="272" spans="1:27" x14ac:dyDescent="0.2">
      <c r="A272" s="11">
        <v>1584</v>
      </c>
      <c r="B272" s="15"/>
      <c r="C272" s="15"/>
      <c r="D272" s="15"/>
      <c r="E272" s="15"/>
      <c r="F272" s="15"/>
      <c r="G272" s="15"/>
      <c r="H272" s="15"/>
      <c r="I272" s="15"/>
      <c r="J272" s="15">
        <v>0</v>
      </c>
      <c r="K272" s="15"/>
      <c r="L272" s="15"/>
      <c r="M272" s="15"/>
      <c r="N272" s="15"/>
      <c r="O272" s="15"/>
      <c r="P272" s="15"/>
      <c r="Q272" s="15"/>
      <c r="R272" s="15"/>
      <c r="S272" s="15"/>
      <c r="T272" s="15"/>
      <c r="U272" s="15"/>
      <c r="V272" s="15"/>
      <c r="W272" s="15"/>
      <c r="X272" s="15"/>
      <c r="Y272" s="15"/>
      <c r="Z272" s="15">
        <v>0</v>
      </c>
      <c r="AA272" t="str">
        <f>VLOOKUP(A272,'[1]Piv. Analysis'!$B:$AB,27,0)</f>
        <v>دریافت و پرداخت</v>
      </c>
    </row>
    <row r="273" spans="1:27" x14ac:dyDescent="0.2">
      <c r="A273" s="11">
        <v>1585</v>
      </c>
      <c r="B273" s="15"/>
      <c r="C273" s="15">
        <v>-2440377</v>
      </c>
      <c r="D273" s="15"/>
      <c r="E273" s="15"/>
      <c r="F273" s="15"/>
      <c r="G273" s="15"/>
      <c r="H273" s="15"/>
      <c r="I273" s="15"/>
      <c r="J273" s="15">
        <v>-927389583</v>
      </c>
      <c r="K273" s="15">
        <v>-164087640</v>
      </c>
      <c r="L273" s="15"/>
      <c r="M273" s="15"/>
      <c r="N273" s="15"/>
      <c r="O273" s="15"/>
      <c r="P273" s="15"/>
      <c r="Q273" s="15"/>
      <c r="R273" s="15"/>
      <c r="S273" s="15"/>
      <c r="T273" s="15"/>
      <c r="U273" s="15">
        <v>1093917600</v>
      </c>
      <c r="V273" s="15"/>
      <c r="W273" s="15"/>
      <c r="X273" s="15"/>
      <c r="Y273" s="15"/>
      <c r="Z273" s="15">
        <v>0</v>
      </c>
      <c r="AA273" t="str">
        <f>VLOOKUP(A273,'[1]Piv. Analysis'!$B:$AB,27,0)</f>
        <v>خرید خدمات</v>
      </c>
    </row>
    <row r="274" spans="1:27" x14ac:dyDescent="0.2">
      <c r="A274" s="11">
        <v>1586</v>
      </c>
      <c r="B274" s="15"/>
      <c r="C274" s="15"/>
      <c r="D274" s="15"/>
      <c r="E274" s="15"/>
      <c r="F274" s="15"/>
      <c r="G274" s="15"/>
      <c r="H274" s="15">
        <v>302000000</v>
      </c>
      <c r="I274" s="15"/>
      <c r="J274" s="15">
        <v>-302000000</v>
      </c>
      <c r="K274" s="15"/>
      <c r="L274" s="15"/>
      <c r="M274" s="15"/>
      <c r="N274" s="15"/>
      <c r="O274" s="15"/>
      <c r="P274" s="15"/>
      <c r="Q274" s="15"/>
      <c r="R274" s="15"/>
      <c r="S274" s="15"/>
      <c r="T274" s="15"/>
      <c r="U274" s="15"/>
      <c r="V274" s="15"/>
      <c r="W274" s="15"/>
      <c r="X274" s="15"/>
      <c r="Y274" s="15"/>
      <c r="Z274" s="15">
        <v>0</v>
      </c>
      <c r="AA274" t="str">
        <f>VLOOKUP(A274,'[1]Piv. Analysis'!$B:$AB,27,0)</f>
        <v>خرید دارایی ثابت</v>
      </c>
    </row>
    <row r="275" spans="1:27" x14ac:dyDescent="0.2">
      <c r="A275" s="11">
        <v>1587</v>
      </c>
      <c r="B275" s="15"/>
      <c r="C275" s="15"/>
      <c r="D275" s="15"/>
      <c r="E275" s="15"/>
      <c r="F275" s="15"/>
      <c r="G275" s="15"/>
      <c r="H275" s="15"/>
      <c r="I275" s="15"/>
      <c r="J275" s="15">
        <v>-45000000</v>
      </c>
      <c r="K275" s="15"/>
      <c r="L275" s="15"/>
      <c r="M275" s="15"/>
      <c r="N275" s="15"/>
      <c r="O275" s="15"/>
      <c r="P275" s="15"/>
      <c r="Q275" s="15"/>
      <c r="R275" s="15"/>
      <c r="S275" s="15">
        <v>45000000</v>
      </c>
      <c r="T275" s="15"/>
      <c r="U275" s="15"/>
      <c r="V275" s="15"/>
      <c r="W275" s="15"/>
      <c r="X275" s="15"/>
      <c r="Y275" s="15"/>
      <c r="Z275" s="15">
        <v>0</v>
      </c>
      <c r="AA275" t="str">
        <f>VLOOKUP(A275,'[1]Piv. Analysis'!$B:$AB,27,0)</f>
        <v>خرید خدمات</v>
      </c>
    </row>
    <row r="276" spans="1:27" x14ac:dyDescent="0.2">
      <c r="A276" s="11">
        <v>1588</v>
      </c>
      <c r="B276" s="15">
        <v>-3900</v>
      </c>
      <c r="C276" s="15"/>
      <c r="D276" s="15"/>
      <c r="E276" s="15"/>
      <c r="F276" s="15"/>
      <c r="G276" s="15"/>
      <c r="H276" s="15"/>
      <c r="I276" s="15"/>
      <c r="J276" s="15"/>
      <c r="K276" s="15"/>
      <c r="L276" s="15"/>
      <c r="M276" s="15"/>
      <c r="N276" s="15"/>
      <c r="O276" s="15"/>
      <c r="P276" s="15"/>
      <c r="Q276" s="15"/>
      <c r="R276" s="15"/>
      <c r="S276" s="15"/>
      <c r="T276" s="15"/>
      <c r="U276" s="15"/>
      <c r="V276" s="15">
        <v>3900</v>
      </c>
      <c r="W276" s="15"/>
      <c r="X276" s="15"/>
      <c r="Y276" s="15"/>
      <c r="Z276" s="15">
        <v>0</v>
      </c>
      <c r="AA276" t="str">
        <f>VLOOKUP(A276,'[1]Piv. Analysis'!$B:$AB,27,0)</f>
        <v>کارمزد</v>
      </c>
    </row>
    <row r="277" spans="1:27" x14ac:dyDescent="0.2">
      <c r="A277" s="11">
        <v>1589</v>
      </c>
      <c r="B277" s="15">
        <v>7860738</v>
      </c>
      <c r="C277" s="15"/>
      <c r="D277" s="15"/>
      <c r="E277" s="15"/>
      <c r="F277" s="15"/>
      <c r="G277" s="15"/>
      <c r="H277" s="15"/>
      <c r="I277" s="15"/>
      <c r="J277" s="15"/>
      <c r="K277" s="15"/>
      <c r="L277" s="15"/>
      <c r="M277" s="15"/>
      <c r="N277" s="15"/>
      <c r="O277" s="15"/>
      <c r="P277" s="15"/>
      <c r="Q277" s="15">
        <v>-7914738</v>
      </c>
      <c r="R277" s="15"/>
      <c r="S277" s="15"/>
      <c r="T277" s="15"/>
      <c r="U277" s="15"/>
      <c r="V277" s="15">
        <v>54000</v>
      </c>
      <c r="W277" s="15"/>
      <c r="X277" s="15"/>
      <c r="Y277" s="15"/>
      <c r="Z277" s="15">
        <v>0</v>
      </c>
      <c r="AA277" t="str">
        <f>VLOOKUP(A277,'[1]Piv. Analysis'!$B:$AB,27,0)</f>
        <v>کارمزد</v>
      </c>
    </row>
    <row r="278" spans="1:27" x14ac:dyDescent="0.2">
      <c r="A278" s="11">
        <v>1590</v>
      </c>
      <c r="B278" s="15"/>
      <c r="C278" s="15"/>
      <c r="D278" s="15"/>
      <c r="E278" s="15">
        <v>3286241000</v>
      </c>
      <c r="F278" s="15"/>
      <c r="G278" s="15"/>
      <c r="H278" s="15"/>
      <c r="I278" s="15"/>
      <c r="J278" s="15">
        <v>-3286241000</v>
      </c>
      <c r="K278" s="15"/>
      <c r="L278" s="15"/>
      <c r="M278" s="15"/>
      <c r="N278" s="15"/>
      <c r="O278" s="15"/>
      <c r="P278" s="15"/>
      <c r="Q278" s="15"/>
      <c r="R278" s="15"/>
      <c r="S278" s="15"/>
      <c r="T278" s="15"/>
      <c r="U278" s="15"/>
      <c r="V278" s="15"/>
      <c r="W278" s="15"/>
      <c r="X278" s="15"/>
      <c r="Y278" s="15"/>
      <c r="Z278" s="15">
        <v>0</v>
      </c>
      <c r="AA278" t="str">
        <f>VLOOKUP(A278,'[1]Piv. Analysis'!$B:$AB,27,0)</f>
        <v>خرید انباری</v>
      </c>
    </row>
    <row r="279" spans="1:27" x14ac:dyDescent="0.2">
      <c r="A279" s="11">
        <v>1591</v>
      </c>
      <c r="B279" s="15">
        <v>35562206</v>
      </c>
      <c r="C279" s="15"/>
      <c r="D279" s="15"/>
      <c r="E279" s="15"/>
      <c r="F279" s="15"/>
      <c r="G279" s="15"/>
      <c r="H279" s="15"/>
      <c r="I279" s="15"/>
      <c r="J279" s="15"/>
      <c r="K279" s="15"/>
      <c r="L279" s="15"/>
      <c r="M279" s="15"/>
      <c r="N279" s="15"/>
      <c r="O279" s="15"/>
      <c r="P279" s="15"/>
      <c r="Q279" s="15">
        <v>-35562206</v>
      </c>
      <c r="R279" s="15"/>
      <c r="S279" s="15"/>
      <c r="T279" s="15"/>
      <c r="U279" s="15"/>
      <c r="V279" s="15"/>
      <c r="W279" s="15"/>
      <c r="X279" s="15"/>
      <c r="Y279" s="15"/>
      <c r="Z279" s="15">
        <v>0</v>
      </c>
      <c r="AA279" t="str">
        <f>VLOOKUP(A279,'[1]Piv. Analysis'!$B:$AB,27,0)</f>
        <v>دریافت و پرداخت</v>
      </c>
    </row>
    <row r="280" spans="1:27" x14ac:dyDescent="0.2">
      <c r="A280" s="11">
        <v>1592</v>
      </c>
      <c r="B280" s="15">
        <v>-2732480</v>
      </c>
      <c r="C280" s="15"/>
      <c r="D280" s="15"/>
      <c r="E280" s="15"/>
      <c r="F280" s="15"/>
      <c r="G280" s="15"/>
      <c r="H280" s="15"/>
      <c r="I280" s="15"/>
      <c r="J280" s="15"/>
      <c r="K280" s="15"/>
      <c r="L280" s="15"/>
      <c r="M280" s="15"/>
      <c r="N280" s="15"/>
      <c r="O280" s="15"/>
      <c r="P280" s="15"/>
      <c r="Q280" s="15"/>
      <c r="R280" s="15"/>
      <c r="S280" s="15"/>
      <c r="T280" s="15"/>
      <c r="U280" s="15"/>
      <c r="V280" s="15">
        <v>2732480</v>
      </c>
      <c r="W280" s="15"/>
      <c r="X280" s="15"/>
      <c r="Y280" s="15"/>
      <c r="Z280" s="15">
        <v>0</v>
      </c>
      <c r="AA280" t="str">
        <f>VLOOKUP(A280,'[1]Piv. Analysis'!$B:$AB,27,0)</f>
        <v>کارمزد</v>
      </c>
    </row>
    <row r="281" spans="1:27" x14ac:dyDescent="0.2">
      <c r="A281" s="11">
        <v>1593</v>
      </c>
      <c r="B281" s="15">
        <v>-110000</v>
      </c>
      <c r="C281" s="15"/>
      <c r="D281" s="15"/>
      <c r="E281" s="15"/>
      <c r="F281" s="15"/>
      <c r="G281" s="15"/>
      <c r="H281" s="15"/>
      <c r="I281" s="15"/>
      <c r="J281" s="15"/>
      <c r="K281" s="15"/>
      <c r="L281" s="15"/>
      <c r="M281" s="15"/>
      <c r="N281" s="15"/>
      <c r="O281" s="15"/>
      <c r="P281" s="15"/>
      <c r="Q281" s="15"/>
      <c r="R281" s="15"/>
      <c r="S281" s="15"/>
      <c r="T281" s="15"/>
      <c r="U281" s="15"/>
      <c r="V281" s="15">
        <v>110000</v>
      </c>
      <c r="W281" s="15"/>
      <c r="X281" s="15"/>
      <c r="Y281" s="15"/>
      <c r="Z281" s="15">
        <v>0</v>
      </c>
      <c r="AA281" t="str">
        <f>VLOOKUP(A281,'[1]Piv. Analysis'!$B:$AB,27,0)</f>
        <v>کارمزد</v>
      </c>
    </row>
    <row r="282" spans="1:27" x14ac:dyDescent="0.2">
      <c r="A282" s="11">
        <v>1594</v>
      </c>
      <c r="B282" s="15">
        <v>35562206</v>
      </c>
      <c r="C282" s="15"/>
      <c r="D282" s="15"/>
      <c r="E282" s="15"/>
      <c r="F282" s="15"/>
      <c r="G282" s="15"/>
      <c r="H282" s="15"/>
      <c r="I282" s="15"/>
      <c r="J282" s="15"/>
      <c r="K282" s="15"/>
      <c r="L282" s="15"/>
      <c r="M282" s="15"/>
      <c r="N282" s="15"/>
      <c r="O282" s="15"/>
      <c r="P282" s="15"/>
      <c r="Q282" s="15">
        <v>-35562206</v>
      </c>
      <c r="R282" s="15"/>
      <c r="S282" s="15"/>
      <c r="T282" s="15"/>
      <c r="U282" s="15"/>
      <c r="V282" s="15"/>
      <c r="W282" s="15"/>
      <c r="X282" s="15"/>
      <c r="Y282" s="15"/>
      <c r="Z282" s="15">
        <v>0</v>
      </c>
      <c r="AA282" t="str">
        <f>VLOOKUP(A282,'[1]Piv. Analysis'!$B:$AB,27,0)</f>
        <v>دریافت و پرداخت</v>
      </c>
    </row>
    <row r="283" spans="1:27" x14ac:dyDescent="0.2">
      <c r="A283" s="11">
        <v>1595</v>
      </c>
      <c r="B283" s="15">
        <v>-74217746</v>
      </c>
      <c r="C283" s="15"/>
      <c r="D283" s="15"/>
      <c r="E283" s="15"/>
      <c r="F283" s="15"/>
      <c r="G283" s="15"/>
      <c r="H283" s="15"/>
      <c r="I283" s="15"/>
      <c r="J283" s="15">
        <v>74217746</v>
      </c>
      <c r="K283" s="15"/>
      <c r="L283" s="15"/>
      <c r="M283" s="15"/>
      <c r="N283" s="15"/>
      <c r="O283" s="15"/>
      <c r="P283" s="15"/>
      <c r="Q283" s="15"/>
      <c r="R283" s="15"/>
      <c r="S283" s="15"/>
      <c r="T283" s="15"/>
      <c r="U283" s="15"/>
      <c r="V283" s="15"/>
      <c r="W283" s="15"/>
      <c r="X283" s="15"/>
      <c r="Y283" s="15"/>
      <c r="Z283" s="15">
        <v>0</v>
      </c>
      <c r="AA283" t="str">
        <f>VLOOKUP(A283,'[1]Piv. Analysis'!$B:$AB,27,0)</f>
        <v>دریافت و پرداخت</v>
      </c>
    </row>
    <row r="284" spans="1:27" x14ac:dyDescent="0.2">
      <c r="A284" s="11">
        <v>1596</v>
      </c>
      <c r="B284" s="15">
        <v>0</v>
      </c>
      <c r="C284" s="15"/>
      <c r="D284" s="15"/>
      <c r="E284" s="15"/>
      <c r="F284" s="15"/>
      <c r="G284" s="15"/>
      <c r="H284" s="15"/>
      <c r="I284" s="15"/>
      <c r="J284" s="15">
        <v>0</v>
      </c>
      <c r="K284" s="15"/>
      <c r="L284" s="15"/>
      <c r="M284" s="15"/>
      <c r="N284" s="15"/>
      <c r="O284" s="15"/>
      <c r="P284" s="15"/>
      <c r="Q284" s="15"/>
      <c r="R284" s="15"/>
      <c r="S284" s="15"/>
      <c r="T284" s="15"/>
      <c r="U284" s="15"/>
      <c r="V284" s="15"/>
      <c r="W284" s="15"/>
      <c r="X284" s="15"/>
      <c r="Y284" s="15"/>
      <c r="Z284" s="15">
        <v>0</v>
      </c>
      <c r="AA284" t="str">
        <f>VLOOKUP(A284,'[1]Piv. Analysis'!$B:$AB,27,0)</f>
        <v>دریافت و پرداخت</v>
      </c>
    </row>
    <row r="285" spans="1:27" x14ac:dyDescent="0.2">
      <c r="A285" s="11">
        <v>1598</v>
      </c>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v>0</v>
      </c>
      <c r="Z285" s="15">
        <v>0</v>
      </c>
      <c r="AA285" t="str">
        <f>VLOOKUP(A285,'[1]Piv. Analysis'!$B:$AB,27,0)</f>
        <v>اصلاح و انتقال</v>
      </c>
    </row>
    <row r="286" spans="1:27" x14ac:dyDescent="0.2">
      <c r="A286" s="11">
        <v>1599</v>
      </c>
      <c r="B286" s="15">
        <v>-63470218185</v>
      </c>
      <c r="C286" s="15"/>
      <c r="D286" s="15"/>
      <c r="E286" s="15"/>
      <c r="F286" s="15"/>
      <c r="G286" s="15"/>
      <c r="H286" s="15"/>
      <c r="I286" s="15"/>
      <c r="J286" s="15">
        <v>63470218185</v>
      </c>
      <c r="K286" s="15"/>
      <c r="L286" s="15"/>
      <c r="M286" s="15"/>
      <c r="N286" s="15"/>
      <c r="O286" s="15"/>
      <c r="P286" s="15"/>
      <c r="Q286" s="15"/>
      <c r="R286" s="15"/>
      <c r="S286" s="15"/>
      <c r="T286" s="15"/>
      <c r="U286" s="15"/>
      <c r="V286" s="15"/>
      <c r="W286" s="15"/>
      <c r="X286" s="15"/>
      <c r="Y286" s="15"/>
      <c r="Z286" s="15">
        <v>0</v>
      </c>
      <c r="AA286" t="str">
        <f>VLOOKUP(A286,'[1]Piv. Analysis'!$B:$AB,27,0)</f>
        <v>دریافت و پرداخت</v>
      </c>
    </row>
    <row r="287" spans="1:27" x14ac:dyDescent="0.2">
      <c r="A287" s="11">
        <v>1600</v>
      </c>
      <c r="B287" s="15">
        <v>-6372844636</v>
      </c>
      <c r="C287" s="15"/>
      <c r="D287" s="15"/>
      <c r="E287" s="15"/>
      <c r="F287" s="15"/>
      <c r="G287" s="15"/>
      <c r="H287" s="15"/>
      <c r="I287" s="15"/>
      <c r="J287" s="15">
        <v>6372844636</v>
      </c>
      <c r="K287" s="15"/>
      <c r="L287" s="15"/>
      <c r="M287" s="15"/>
      <c r="N287" s="15"/>
      <c r="O287" s="15"/>
      <c r="P287" s="15"/>
      <c r="Q287" s="15"/>
      <c r="R287" s="15"/>
      <c r="S287" s="15"/>
      <c r="T287" s="15"/>
      <c r="U287" s="15"/>
      <c r="V287" s="15"/>
      <c r="W287" s="15"/>
      <c r="X287" s="15"/>
      <c r="Y287" s="15"/>
      <c r="Z287" s="15">
        <v>0</v>
      </c>
      <c r="AA287" t="str">
        <f>VLOOKUP(A287,'[1]Piv. Analysis'!$B:$AB,27,0)</f>
        <v>دریافت و پرداخت</v>
      </c>
    </row>
    <row r="288" spans="1:27" x14ac:dyDescent="0.2">
      <c r="A288" s="11">
        <v>1601</v>
      </c>
      <c r="B288" s="15">
        <v>-32671005293</v>
      </c>
      <c r="C288" s="15"/>
      <c r="D288" s="15"/>
      <c r="E288" s="15"/>
      <c r="F288" s="15"/>
      <c r="G288" s="15"/>
      <c r="H288" s="15"/>
      <c r="I288" s="15"/>
      <c r="J288" s="15">
        <v>32671005293</v>
      </c>
      <c r="K288" s="15"/>
      <c r="L288" s="15"/>
      <c r="M288" s="15"/>
      <c r="N288" s="15"/>
      <c r="O288" s="15"/>
      <c r="P288" s="15"/>
      <c r="Q288" s="15"/>
      <c r="R288" s="15"/>
      <c r="S288" s="15"/>
      <c r="T288" s="15"/>
      <c r="U288" s="15"/>
      <c r="V288" s="15"/>
      <c r="W288" s="15"/>
      <c r="X288" s="15"/>
      <c r="Y288" s="15"/>
      <c r="Z288" s="15">
        <v>0</v>
      </c>
      <c r="AA288" t="str">
        <f>VLOOKUP(A288,'[1]Piv. Analysis'!$B:$AB,27,0)</f>
        <v>دریافت و پرداخت</v>
      </c>
    </row>
    <row r="289" spans="1:27" x14ac:dyDescent="0.2">
      <c r="A289" s="11">
        <v>1602</v>
      </c>
      <c r="B289" s="15">
        <v>-21580910000</v>
      </c>
      <c r="C289" s="15"/>
      <c r="D289" s="15"/>
      <c r="E289" s="15"/>
      <c r="F289" s="15"/>
      <c r="G289" s="15"/>
      <c r="H289" s="15"/>
      <c r="I289" s="15"/>
      <c r="J289" s="15">
        <v>21580910000</v>
      </c>
      <c r="K289" s="15"/>
      <c r="L289" s="15"/>
      <c r="M289" s="15"/>
      <c r="N289" s="15"/>
      <c r="O289" s="15"/>
      <c r="P289" s="15"/>
      <c r="Q289" s="15"/>
      <c r="R289" s="15"/>
      <c r="S289" s="15"/>
      <c r="T289" s="15"/>
      <c r="U289" s="15"/>
      <c r="V289" s="15"/>
      <c r="W289" s="15"/>
      <c r="X289" s="15"/>
      <c r="Y289" s="15"/>
      <c r="Z289" s="15">
        <v>0</v>
      </c>
      <c r="AA289" t="str">
        <f>VLOOKUP(A289,'[1]Piv. Analysis'!$B:$AB,27,0)</f>
        <v>دریافت و پرداخت</v>
      </c>
    </row>
    <row r="290" spans="1:27" x14ac:dyDescent="0.2">
      <c r="A290" s="11">
        <v>1604</v>
      </c>
      <c r="B290" s="15">
        <v>-4521518097</v>
      </c>
      <c r="C290" s="15"/>
      <c r="D290" s="15"/>
      <c r="E290" s="15"/>
      <c r="F290" s="15"/>
      <c r="G290" s="15"/>
      <c r="H290" s="15"/>
      <c r="I290" s="15"/>
      <c r="J290" s="15">
        <v>4521518097</v>
      </c>
      <c r="K290" s="15"/>
      <c r="L290" s="15"/>
      <c r="M290" s="15"/>
      <c r="N290" s="15"/>
      <c r="O290" s="15"/>
      <c r="P290" s="15"/>
      <c r="Q290" s="15"/>
      <c r="R290" s="15"/>
      <c r="S290" s="15"/>
      <c r="T290" s="15"/>
      <c r="U290" s="15"/>
      <c r="V290" s="15"/>
      <c r="W290" s="15"/>
      <c r="X290" s="15"/>
      <c r="Y290" s="15"/>
      <c r="Z290" s="15">
        <v>0</v>
      </c>
      <c r="AA290" t="str">
        <f>VLOOKUP(A290,'[1]Piv. Analysis'!$B:$AB,27,0)</f>
        <v>دریافت و پرداخت</v>
      </c>
    </row>
    <row r="291" spans="1:27" x14ac:dyDescent="0.2">
      <c r="A291" s="11">
        <v>1605</v>
      </c>
      <c r="B291" s="15">
        <v>-142465163000</v>
      </c>
      <c r="C291" s="15"/>
      <c r="D291" s="15"/>
      <c r="E291" s="15"/>
      <c r="F291" s="15"/>
      <c r="G291" s="15"/>
      <c r="H291" s="15"/>
      <c r="I291" s="15"/>
      <c r="J291" s="15">
        <v>142465163000</v>
      </c>
      <c r="K291" s="15"/>
      <c r="L291" s="15"/>
      <c r="M291" s="15"/>
      <c r="N291" s="15"/>
      <c r="O291" s="15"/>
      <c r="P291" s="15"/>
      <c r="Q291" s="15"/>
      <c r="R291" s="15"/>
      <c r="S291" s="15"/>
      <c r="T291" s="15"/>
      <c r="U291" s="15"/>
      <c r="V291" s="15"/>
      <c r="W291" s="15"/>
      <c r="X291" s="15"/>
      <c r="Y291" s="15"/>
      <c r="Z291" s="15">
        <v>0</v>
      </c>
      <c r="AA291" t="str">
        <f>VLOOKUP(A291,'[1]Piv. Analysis'!$B:$AB,27,0)</f>
        <v>دریافت و پرداخت</v>
      </c>
    </row>
    <row r="292" spans="1:27" x14ac:dyDescent="0.2">
      <c r="A292" s="11">
        <v>1606</v>
      </c>
      <c r="B292" s="15">
        <v>-389650</v>
      </c>
      <c r="C292" s="15"/>
      <c r="D292" s="15"/>
      <c r="E292" s="15"/>
      <c r="F292" s="15"/>
      <c r="G292" s="15"/>
      <c r="H292" s="15"/>
      <c r="I292" s="15"/>
      <c r="J292" s="15"/>
      <c r="K292" s="15"/>
      <c r="L292" s="15"/>
      <c r="M292" s="15"/>
      <c r="N292" s="15"/>
      <c r="O292" s="15"/>
      <c r="P292" s="15"/>
      <c r="Q292" s="15"/>
      <c r="R292" s="15"/>
      <c r="S292" s="15"/>
      <c r="T292" s="15"/>
      <c r="U292" s="15"/>
      <c r="V292" s="15">
        <v>389650</v>
      </c>
      <c r="W292" s="15"/>
      <c r="X292" s="15"/>
      <c r="Y292" s="15"/>
      <c r="Z292" s="15">
        <v>0</v>
      </c>
      <c r="AA292" t="str">
        <f>VLOOKUP(A292,'[1]Piv. Analysis'!$B:$AB,27,0)</f>
        <v>کارمزد</v>
      </c>
    </row>
    <row r="293" spans="1:27" x14ac:dyDescent="0.2">
      <c r="A293" s="11">
        <v>1607</v>
      </c>
      <c r="B293" s="15">
        <v>-265000</v>
      </c>
      <c r="C293" s="15"/>
      <c r="D293" s="15"/>
      <c r="E293" s="15"/>
      <c r="F293" s="15"/>
      <c r="G293" s="15"/>
      <c r="H293" s="15"/>
      <c r="I293" s="15"/>
      <c r="J293" s="15"/>
      <c r="K293" s="15"/>
      <c r="L293" s="15"/>
      <c r="M293" s="15"/>
      <c r="N293" s="15"/>
      <c r="O293" s="15"/>
      <c r="P293" s="15"/>
      <c r="Q293" s="15"/>
      <c r="R293" s="15"/>
      <c r="S293" s="15"/>
      <c r="T293" s="15"/>
      <c r="U293" s="15"/>
      <c r="V293" s="15">
        <v>265000</v>
      </c>
      <c r="W293" s="15"/>
      <c r="X293" s="15"/>
      <c r="Y293" s="15"/>
      <c r="Z293" s="15">
        <v>0</v>
      </c>
      <c r="AA293" t="str">
        <f>VLOOKUP(A293,'[1]Piv. Analysis'!$B:$AB,27,0)</f>
        <v>کارمزد</v>
      </c>
    </row>
    <row r="294" spans="1:27" x14ac:dyDescent="0.2">
      <c r="A294" s="11">
        <v>1608</v>
      </c>
      <c r="B294" s="15">
        <v>100000000000</v>
      </c>
      <c r="C294" s="15"/>
      <c r="D294" s="15"/>
      <c r="E294" s="15"/>
      <c r="F294" s="15"/>
      <c r="G294" s="15"/>
      <c r="H294" s="15"/>
      <c r="I294" s="15"/>
      <c r="J294" s="15"/>
      <c r="K294" s="15"/>
      <c r="L294" s="15">
        <v>-100000000000</v>
      </c>
      <c r="M294" s="15"/>
      <c r="N294" s="15"/>
      <c r="O294" s="15"/>
      <c r="P294" s="15"/>
      <c r="Q294" s="15"/>
      <c r="R294" s="15"/>
      <c r="S294" s="15"/>
      <c r="T294" s="15"/>
      <c r="U294" s="15"/>
      <c r="V294" s="15"/>
      <c r="W294" s="15"/>
      <c r="X294" s="15"/>
      <c r="Y294" s="15"/>
      <c r="Z294" s="15">
        <v>0</v>
      </c>
      <c r="AA294" t="str">
        <f>VLOOKUP(A294,'[1]Piv. Analysis'!$B:$AB,27,0)</f>
        <v>دریافت و پرداخت</v>
      </c>
    </row>
    <row r="295" spans="1:27" x14ac:dyDescent="0.2">
      <c r="A295" s="11">
        <v>1609</v>
      </c>
      <c r="B295" s="15">
        <v>-134012376</v>
      </c>
      <c r="C295" s="15"/>
      <c r="D295" s="15"/>
      <c r="E295" s="15"/>
      <c r="F295" s="15"/>
      <c r="G295" s="15"/>
      <c r="H295" s="15"/>
      <c r="I295" s="15"/>
      <c r="J295" s="15">
        <v>124287376</v>
      </c>
      <c r="K295" s="15"/>
      <c r="L295" s="15"/>
      <c r="M295" s="15"/>
      <c r="N295" s="15"/>
      <c r="O295" s="15"/>
      <c r="P295" s="15"/>
      <c r="Q295" s="15"/>
      <c r="R295" s="15"/>
      <c r="S295" s="15">
        <v>9725000</v>
      </c>
      <c r="T295" s="15"/>
      <c r="U295" s="15"/>
      <c r="V295" s="15"/>
      <c r="W295" s="15"/>
      <c r="X295" s="15"/>
      <c r="Y295" s="15"/>
      <c r="Z295" s="15">
        <v>0</v>
      </c>
      <c r="AA295" t="str">
        <f>VLOOKUP(A295,'[1]Piv. Analysis'!$B:$AB,27,0)</f>
        <v>تنخواه</v>
      </c>
    </row>
    <row r="296" spans="1:27" x14ac:dyDescent="0.2">
      <c r="A296" s="11">
        <v>1610</v>
      </c>
      <c r="B296" s="15">
        <v>-17741470</v>
      </c>
      <c r="C296" s="15"/>
      <c r="D296" s="15"/>
      <c r="E296" s="15"/>
      <c r="F296" s="15"/>
      <c r="G296" s="15"/>
      <c r="H296" s="15"/>
      <c r="I296" s="15"/>
      <c r="J296" s="15"/>
      <c r="K296" s="15"/>
      <c r="L296" s="15"/>
      <c r="M296" s="15"/>
      <c r="N296" s="15"/>
      <c r="O296" s="15"/>
      <c r="P296" s="15"/>
      <c r="Q296" s="15"/>
      <c r="R296" s="15"/>
      <c r="S296" s="15">
        <v>17741470</v>
      </c>
      <c r="T296" s="15"/>
      <c r="U296" s="15"/>
      <c r="V296" s="15"/>
      <c r="W296" s="15"/>
      <c r="X296" s="15"/>
      <c r="Y296" s="15"/>
      <c r="Z296" s="15">
        <v>0</v>
      </c>
      <c r="AA296" t="str">
        <f>VLOOKUP(A296,'[1]Piv. Analysis'!$B:$AB,27,0)</f>
        <v>تنخواه</v>
      </c>
    </row>
    <row r="297" spans="1:27" x14ac:dyDescent="0.2">
      <c r="A297" s="11">
        <v>1611</v>
      </c>
      <c r="B297" s="15">
        <v>-47733000</v>
      </c>
      <c r="C297" s="15"/>
      <c r="D297" s="15"/>
      <c r="E297" s="15"/>
      <c r="F297" s="15"/>
      <c r="G297" s="15"/>
      <c r="H297" s="15"/>
      <c r="I297" s="15"/>
      <c r="J297" s="15">
        <v>23728000</v>
      </c>
      <c r="K297" s="15"/>
      <c r="L297" s="15"/>
      <c r="M297" s="15"/>
      <c r="N297" s="15"/>
      <c r="O297" s="15"/>
      <c r="P297" s="15"/>
      <c r="Q297" s="15"/>
      <c r="R297" s="15"/>
      <c r="S297" s="15">
        <v>8405000</v>
      </c>
      <c r="T297" s="15"/>
      <c r="U297" s="15">
        <v>15600000</v>
      </c>
      <c r="V297" s="15"/>
      <c r="W297" s="15"/>
      <c r="X297" s="15"/>
      <c r="Y297" s="15"/>
      <c r="Z297" s="15">
        <v>0</v>
      </c>
      <c r="AA297" t="str">
        <f>VLOOKUP(A297,'[1]Piv. Analysis'!$B:$AB,27,0)</f>
        <v>تنخواه</v>
      </c>
    </row>
    <row r="298" spans="1:27" x14ac:dyDescent="0.2">
      <c r="A298" s="11">
        <v>1615</v>
      </c>
      <c r="B298" s="15"/>
      <c r="C298" s="15"/>
      <c r="D298" s="15"/>
      <c r="E298" s="15">
        <v>4243370000</v>
      </c>
      <c r="F298" s="15"/>
      <c r="G298" s="15"/>
      <c r="H298" s="15"/>
      <c r="I298" s="15"/>
      <c r="J298" s="15">
        <v>-4243370000</v>
      </c>
      <c r="K298" s="15"/>
      <c r="L298" s="15"/>
      <c r="M298" s="15"/>
      <c r="N298" s="15"/>
      <c r="O298" s="15"/>
      <c r="P298" s="15"/>
      <c r="Q298" s="15"/>
      <c r="R298" s="15"/>
      <c r="S298" s="15"/>
      <c r="T298" s="15"/>
      <c r="U298" s="15"/>
      <c r="V298" s="15"/>
      <c r="W298" s="15"/>
      <c r="X298" s="15"/>
      <c r="Y298" s="15"/>
      <c r="Z298" s="15">
        <v>0</v>
      </c>
      <c r="AA298" t="str">
        <f>VLOOKUP(A298,'[1]Piv. Analysis'!$B:$AB,27,0)</f>
        <v>خرید انباری</v>
      </c>
    </row>
    <row r="299" spans="1:27" x14ac:dyDescent="0.2">
      <c r="A299" s="11">
        <v>1616</v>
      </c>
      <c r="B299" s="15">
        <v>-327000000</v>
      </c>
      <c r="C299" s="15"/>
      <c r="D299" s="15"/>
      <c r="E299" s="15"/>
      <c r="F299" s="15"/>
      <c r="G299" s="15"/>
      <c r="H299" s="15"/>
      <c r="I299" s="15"/>
      <c r="J299" s="15"/>
      <c r="K299" s="15"/>
      <c r="L299" s="15"/>
      <c r="M299" s="15"/>
      <c r="N299" s="15"/>
      <c r="O299" s="15"/>
      <c r="P299" s="15"/>
      <c r="Q299" s="15"/>
      <c r="R299" s="15"/>
      <c r="S299" s="15"/>
      <c r="T299" s="15"/>
      <c r="U299" s="15">
        <v>327000000</v>
      </c>
      <c r="V299" s="15"/>
      <c r="W299" s="15"/>
      <c r="X299" s="15"/>
      <c r="Y299" s="15"/>
      <c r="Z299" s="15">
        <v>0</v>
      </c>
      <c r="AA299" t="str">
        <f>VLOOKUP(A299,'[1]Piv. Analysis'!$B:$AB,27,0)</f>
        <v>تنخواه</v>
      </c>
    </row>
    <row r="300" spans="1:27" x14ac:dyDescent="0.2">
      <c r="A300" s="11">
        <v>1618</v>
      </c>
      <c r="B300" s="15"/>
      <c r="C300" s="15"/>
      <c r="D300" s="15"/>
      <c r="E300" s="15"/>
      <c r="F300" s="15"/>
      <c r="G300" s="15"/>
      <c r="H300" s="15"/>
      <c r="I300" s="15"/>
      <c r="J300" s="15">
        <v>225000000</v>
      </c>
      <c r="K300" s="15">
        <v>-225000000</v>
      </c>
      <c r="L300" s="15"/>
      <c r="M300" s="15"/>
      <c r="N300" s="15"/>
      <c r="O300" s="15"/>
      <c r="P300" s="15"/>
      <c r="Q300" s="15"/>
      <c r="R300" s="15"/>
      <c r="S300" s="15"/>
      <c r="T300" s="15"/>
      <c r="U300" s="15"/>
      <c r="V300" s="15"/>
      <c r="W300" s="15"/>
      <c r="X300" s="15"/>
      <c r="Y300" s="15"/>
      <c r="Z300" s="15">
        <v>0</v>
      </c>
      <c r="AA300" t="str">
        <f>VLOOKUP(A300,'[1]Piv. Analysis'!$B:$AB,27,0)</f>
        <v>اصلاح و انتقال</v>
      </c>
    </row>
    <row r="301" spans="1:27" x14ac:dyDescent="0.2">
      <c r="A301" s="11">
        <v>1619</v>
      </c>
      <c r="B301" s="15"/>
      <c r="C301" s="15"/>
      <c r="D301" s="15"/>
      <c r="E301" s="15">
        <v>2095225724</v>
      </c>
      <c r="F301" s="15"/>
      <c r="G301" s="15"/>
      <c r="H301" s="15"/>
      <c r="I301" s="15"/>
      <c r="J301" s="15">
        <v>-2095225724</v>
      </c>
      <c r="K301" s="15"/>
      <c r="L301" s="15"/>
      <c r="M301" s="15"/>
      <c r="N301" s="15"/>
      <c r="O301" s="15"/>
      <c r="P301" s="15"/>
      <c r="Q301" s="15"/>
      <c r="R301" s="15"/>
      <c r="S301" s="15"/>
      <c r="T301" s="15"/>
      <c r="U301" s="15"/>
      <c r="V301" s="15"/>
      <c r="W301" s="15"/>
      <c r="X301" s="15"/>
      <c r="Y301" s="15"/>
      <c r="Z301" s="15">
        <v>0</v>
      </c>
      <c r="AA301" t="str">
        <f>VLOOKUP(A301,'[1]Piv. Analysis'!$B:$AB,27,0)</f>
        <v>خرید انباری</v>
      </c>
    </row>
    <row r="302" spans="1:27" x14ac:dyDescent="0.2">
      <c r="A302" s="11">
        <v>1621</v>
      </c>
      <c r="B302" s="15"/>
      <c r="C302" s="15"/>
      <c r="D302" s="15"/>
      <c r="E302" s="15">
        <v>16380411979</v>
      </c>
      <c r="F302" s="15"/>
      <c r="G302" s="15"/>
      <c r="H302" s="15"/>
      <c r="I302" s="15"/>
      <c r="J302" s="15">
        <v>-16380411979</v>
      </c>
      <c r="K302" s="15"/>
      <c r="L302" s="15"/>
      <c r="M302" s="15"/>
      <c r="N302" s="15"/>
      <c r="O302" s="15"/>
      <c r="P302" s="15"/>
      <c r="Q302" s="15"/>
      <c r="R302" s="15"/>
      <c r="S302" s="15"/>
      <c r="T302" s="15"/>
      <c r="U302" s="15"/>
      <c r="V302" s="15"/>
      <c r="W302" s="15"/>
      <c r="X302" s="15"/>
      <c r="Y302" s="15"/>
      <c r="Z302" s="15">
        <v>0</v>
      </c>
      <c r="AA302" t="str">
        <f>VLOOKUP(A302,'[1]Piv. Analysis'!$B:$AB,27,0)</f>
        <v>خرید انباری</v>
      </c>
    </row>
    <row r="303" spans="1:27" x14ac:dyDescent="0.2">
      <c r="A303" s="11">
        <v>1627</v>
      </c>
      <c r="B303" s="15"/>
      <c r="C303" s="15">
        <v>21800000</v>
      </c>
      <c r="D303" s="15"/>
      <c r="E303" s="15"/>
      <c r="F303" s="15">
        <v>-15033535550</v>
      </c>
      <c r="G303" s="15"/>
      <c r="H303" s="15"/>
      <c r="I303" s="15"/>
      <c r="J303" s="15">
        <v>15011735550</v>
      </c>
      <c r="K303" s="15"/>
      <c r="L303" s="15"/>
      <c r="M303" s="15"/>
      <c r="N303" s="15"/>
      <c r="O303" s="15"/>
      <c r="P303" s="15"/>
      <c r="Q303" s="15"/>
      <c r="R303" s="15"/>
      <c r="S303" s="15"/>
      <c r="T303" s="15"/>
      <c r="U303" s="15"/>
      <c r="V303" s="15"/>
      <c r="W303" s="15"/>
      <c r="X303" s="15"/>
      <c r="Y303" s="15"/>
      <c r="Z303" s="15">
        <v>0</v>
      </c>
      <c r="AA303" t="str">
        <f>VLOOKUP(A303,'[1]Piv. Analysis'!$B:$AB,27,0)</f>
        <v>اصلاح و انتقال</v>
      </c>
    </row>
    <row r="304" spans="1:27" x14ac:dyDescent="0.2">
      <c r="A304" s="11">
        <v>1628</v>
      </c>
      <c r="B304" s="15"/>
      <c r="C304" s="15"/>
      <c r="D304" s="15"/>
      <c r="E304" s="15"/>
      <c r="F304" s="15"/>
      <c r="G304" s="15"/>
      <c r="H304" s="15"/>
      <c r="I304" s="15"/>
      <c r="J304" s="15"/>
      <c r="K304" s="15"/>
      <c r="L304" s="15"/>
      <c r="M304" s="15"/>
      <c r="N304" s="15"/>
      <c r="O304" s="15"/>
      <c r="P304" s="15"/>
      <c r="Q304" s="15"/>
      <c r="R304" s="15"/>
      <c r="S304" s="15"/>
      <c r="T304" s="15"/>
      <c r="U304" s="15"/>
      <c r="V304" s="15"/>
      <c r="W304" s="15"/>
      <c r="X304" s="15">
        <v>0</v>
      </c>
      <c r="Y304" s="15"/>
      <c r="Z304" s="15">
        <v>0</v>
      </c>
      <c r="AA304" t="str">
        <f>VLOOKUP(A304,'[1]Piv. Analysis'!$B:$AB,27,0)</f>
        <v>انتظامی</v>
      </c>
    </row>
    <row r="305" spans="1:27" x14ac:dyDescent="0.2">
      <c r="A305" s="11">
        <v>1629</v>
      </c>
      <c r="B305" s="15"/>
      <c r="C305" s="15"/>
      <c r="D305" s="15"/>
      <c r="E305" s="15"/>
      <c r="F305" s="15"/>
      <c r="G305" s="15"/>
      <c r="H305" s="15"/>
      <c r="I305" s="15"/>
      <c r="J305" s="15"/>
      <c r="K305" s="15"/>
      <c r="L305" s="15"/>
      <c r="M305" s="15"/>
      <c r="N305" s="15"/>
      <c r="O305" s="15"/>
      <c r="P305" s="15"/>
      <c r="Q305" s="15"/>
      <c r="R305" s="15"/>
      <c r="S305" s="15"/>
      <c r="T305" s="15"/>
      <c r="U305" s="15"/>
      <c r="V305" s="15"/>
      <c r="W305" s="15"/>
      <c r="X305" s="15">
        <v>0</v>
      </c>
      <c r="Y305" s="15"/>
      <c r="Z305" s="15">
        <v>0</v>
      </c>
      <c r="AA305" t="str">
        <f>VLOOKUP(A305,'[1]Piv. Analysis'!$B:$AB,27,0)</f>
        <v>انتظامی</v>
      </c>
    </row>
    <row r="306" spans="1:27" x14ac:dyDescent="0.2">
      <c r="A306" s="11">
        <v>1630</v>
      </c>
      <c r="B306" s="15"/>
      <c r="C306" s="15"/>
      <c r="D306" s="15"/>
      <c r="E306" s="15"/>
      <c r="F306" s="15"/>
      <c r="G306" s="15"/>
      <c r="H306" s="15"/>
      <c r="I306" s="15"/>
      <c r="J306" s="15"/>
      <c r="K306" s="15"/>
      <c r="L306" s="15"/>
      <c r="M306" s="15"/>
      <c r="N306" s="15"/>
      <c r="O306" s="15"/>
      <c r="P306" s="15"/>
      <c r="Q306" s="15"/>
      <c r="R306" s="15"/>
      <c r="S306" s="15"/>
      <c r="T306" s="15"/>
      <c r="U306" s="15"/>
      <c r="V306" s="15"/>
      <c r="W306" s="15"/>
      <c r="X306" s="15">
        <v>0</v>
      </c>
      <c r="Y306" s="15"/>
      <c r="Z306" s="15">
        <v>0</v>
      </c>
      <c r="AA306" t="str">
        <f>VLOOKUP(A306,'[1]Piv. Analysis'!$B:$AB,27,0)</f>
        <v>انتظامی</v>
      </c>
    </row>
    <row r="307" spans="1:27" x14ac:dyDescent="0.2">
      <c r="A307" s="11">
        <v>1631</v>
      </c>
      <c r="B307" s="15"/>
      <c r="C307" s="15"/>
      <c r="D307" s="15"/>
      <c r="E307" s="15"/>
      <c r="F307" s="15"/>
      <c r="G307" s="15"/>
      <c r="H307" s="15"/>
      <c r="I307" s="15"/>
      <c r="J307" s="15"/>
      <c r="K307" s="15"/>
      <c r="L307" s="15"/>
      <c r="M307" s="15"/>
      <c r="N307" s="15"/>
      <c r="O307" s="15"/>
      <c r="P307" s="15"/>
      <c r="Q307" s="15"/>
      <c r="R307" s="15"/>
      <c r="S307" s="15"/>
      <c r="T307" s="15"/>
      <c r="U307" s="15"/>
      <c r="V307" s="15"/>
      <c r="W307" s="15"/>
      <c r="X307" s="15">
        <v>0</v>
      </c>
      <c r="Y307" s="15"/>
      <c r="Z307" s="15">
        <v>0</v>
      </c>
      <c r="AA307" t="str">
        <f>VLOOKUP(A307,'[1]Piv. Analysis'!$B:$AB,27,0)</f>
        <v>انتظامی</v>
      </c>
    </row>
    <row r="308" spans="1:27" x14ac:dyDescent="0.2">
      <c r="A308" s="11">
        <v>1632</v>
      </c>
      <c r="B308" s="15">
        <v>-23160000</v>
      </c>
      <c r="C308" s="15"/>
      <c r="D308" s="15"/>
      <c r="E308" s="15"/>
      <c r="F308" s="15"/>
      <c r="G308" s="15"/>
      <c r="H308" s="15"/>
      <c r="I308" s="15"/>
      <c r="J308" s="15"/>
      <c r="K308" s="15"/>
      <c r="L308" s="15"/>
      <c r="M308" s="15"/>
      <c r="N308" s="15"/>
      <c r="O308" s="15"/>
      <c r="P308" s="15"/>
      <c r="Q308" s="15"/>
      <c r="R308" s="15"/>
      <c r="S308" s="15">
        <v>23160000</v>
      </c>
      <c r="T308" s="15"/>
      <c r="U308" s="15"/>
      <c r="V308" s="15"/>
      <c r="W308" s="15"/>
      <c r="X308" s="15"/>
      <c r="Y308" s="15"/>
      <c r="Z308" s="15">
        <v>0</v>
      </c>
      <c r="AA308" t="str">
        <f>VLOOKUP(A308,'[1]Piv. Analysis'!$B:$AB,27,0)</f>
        <v>تنخواه</v>
      </c>
    </row>
    <row r="309" spans="1:27" x14ac:dyDescent="0.2">
      <c r="A309" s="11">
        <v>1634</v>
      </c>
      <c r="B309" s="15"/>
      <c r="C309" s="15"/>
      <c r="D309" s="15"/>
      <c r="E309" s="15"/>
      <c r="F309" s="15"/>
      <c r="G309" s="15"/>
      <c r="H309" s="15"/>
      <c r="I309" s="15"/>
      <c r="J309" s="15">
        <v>0</v>
      </c>
      <c r="K309" s="15"/>
      <c r="L309" s="15"/>
      <c r="M309" s="15"/>
      <c r="N309" s="15"/>
      <c r="O309" s="15"/>
      <c r="P309" s="15"/>
      <c r="Q309" s="15"/>
      <c r="R309" s="15"/>
      <c r="S309" s="15"/>
      <c r="T309" s="15"/>
      <c r="U309" s="15"/>
      <c r="V309" s="15"/>
      <c r="W309" s="15"/>
      <c r="X309" s="15"/>
      <c r="Y309" s="15"/>
      <c r="Z309" s="15">
        <v>0</v>
      </c>
      <c r="AA309" t="str">
        <f>VLOOKUP(A309,'[1]Piv. Analysis'!$B:$AB,27,0)</f>
        <v>دریافت و پرداخت</v>
      </c>
    </row>
    <row r="310" spans="1:27" x14ac:dyDescent="0.2">
      <c r="A310" s="11">
        <v>1635</v>
      </c>
      <c r="B310" s="15"/>
      <c r="C310" s="15"/>
      <c r="D310" s="15"/>
      <c r="E310" s="15"/>
      <c r="F310" s="15"/>
      <c r="G310" s="15"/>
      <c r="H310" s="15"/>
      <c r="I310" s="15"/>
      <c r="J310" s="15">
        <v>0</v>
      </c>
      <c r="K310" s="15"/>
      <c r="L310" s="15"/>
      <c r="M310" s="15"/>
      <c r="N310" s="15"/>
      <c r="O310" s="15"/>
      <c r="P310" s="15"/>
      <c r="Q310" s="15"/>
      <c r="R310" s="15"/>
      <c r="S310" s="15"/>
      <c r="T310" s="15"/>
      <c r="U310" s="15"/>
      <c r="V310" s="15"/>
      <c r="W310" s="15"/>
      <c r="X310" s="15"/>
      <c r="Y310" s="15"/>
      <c r="Z310" s="15">
        <v>0</v>
      </c>
      <c r="AA310" t="str">
        <f>VLOOKUP(A310,'[1]Piv. Analysis'!$B:$AB,27,0)</f>
        <v>دریافت و پرداخت</v>
      </c>
    </row>
    <row r="311" spans="1:27" x14ac:dyDescent="0.2">
      <c r="A311" s="11">
        <v>1636</v>
      </c>
      <c r="B311" s="15"/>
      <c r="C311" s="15"/>
      <c r="D311" s="15"/>
      <c r="E311" s="15"/>
      <c r="F311" s="15"/>
      <c r="G311" s="15"/>
      <c r="H311" s="15"/>
      <c r="I311" s="15"/>
      <c r="J311" s="15">
        <v>-21242000</v>
      </c>
      <c r="K311" s="15"/>
      <c r="L311" s="15"/>
      <c r="M311" s="15"/>
      <c r="N311" s="15"/>
      <c r="O311" s="15"/>
      <c r="P311" s="15"/>
      <c r="Q311" s="15"/>
      <c r="R311" s="15"/>
      <c r="S311" s="15">
        <v>21242000</v>
      </c>
      <c r="T311" s="15"/>
      <c r="U311" s="15"/>
      <c r="V311" s="15"/>
      <c r="W311" s="15"/>
      <c r="X311" s="15"/>
      <c r="Y311" s="15"/>
      <c r="Z311" s="15">
        <v>0</v>
      </c>
      <c r="AA311" t="str">
        <f>VLOOKUP(A311,'[1]Piv. Analysis'!$B:$AB,27,0)</f>
        <v>خرید خدمات</v>
      </c>
    </row>
    <row r="312" spans="1:27" x14ac:dyDescent="0.2">
      <c r="A312" s="11">
        <v>1637</v>
      </c>
      <c r="B312" s="15"/>
      <c r="C312" s="15"/>
      <c r="D312" s="15"/>
      <c r="E312" s="15">
        <v>5116408950</v>
      </c>
      <c r="F312" s="15"/>
      <c r="G312" s="15"/>
      <c r="H312" s="15"/>
      <c r="I312" s="15"/>
      <c r="J312" s="15">
        <v>-5116408950</v>
      </c>
      <c r="K312" s="15"/>
      <c r="L312" s="15"/>
      <c r="M312" s="15"/>
      <c r="N312" s="15"/>
      <c r="O312" s="15"/>
      <c r="P312" s="15"/>
      <c r="Q312" s="15"/>
      <c r="R312" s="15"/>
      <c r="S312" s="15"/>
      <c r="T312" s="15"/>
      <c r="U312" s="15"/>
      <c r="V312" s="15"/>
      <c r="W312" s="15"/>
      <c r="X312" s="15"/>
      <c r="Y312" s="15"/>
      <c r="Z312" s="15">
        <v>0</v>
      </c>
      <c r="AA312" t="str">
        <f>VLOOKUP(A312,'[1]Piv. Analysis'!$B:$AB,27,0)</f>
        <v>خرید انباری</v>
      </c>
    </row>
    <row r="313" spans="1:27" x14ac:dyDescent="0.2">
      <c r="A313" s="11">
        <v>1640</v>
      </c>
      <c r="B313" s="15">
        <v>-80309500</v>
      </c>
      <c r="C313" s="15"/>
      <c r="D313" s="15"/>
      <c r="E313" s="15"/>
      <c r="F313" s="15">
        <v>0</v>
      </c>
      <c r="G313" s="15"/>
      <c r="H313" s="15"/>
      <c r="I313" s="15"/>
      <c r="J313" s="15">
        <v>0</v>
      </c>
      <c r="K313" s="15"/>
      <c r="L313" s="15"/>
      <c r="M313" s="15"/>
      <c r="N313" s="15"/>
      <c r="O313" s="15"/>
      <c r="P313" s="15"/>
      <c r="Q313" s="15"/>
      <c r="R313" s="15"/>
      <c r="S313" s="15">
        <v>73985000</v>
      </c>
      <c r="T313" s="15"/>
      <c r="U313" s="15">
        <v>6304500</v>
      </c>
      <c r="V313" s="15">
        <v>20000</v>
      </c>
      <c r="W313" s="15"/>
      <c r="X313" s="15"/>
      <c r="Y313" s="15"/>
      <c r="Z313" s="15">
        <v>0</v>
      </c>
      <c r="AA313" t="str">
        <f>VLOOKUP(A313,'[1]Piv. Analysis'!$B:$AB,27,0)</f>
        <v>تنخواه</v>
      </c>
    </row>
    <row r="314" spans="1:27" x14ac:dyDescent="0.2">
      <c r="A314" s="11">
        <v>1644</v>
      </c>
      <c r="B314" s="15"/>
      <c r="C314" s="15"/>
      <c r="D314" s="15"/>
      <c r="E314" s="15"/>
      <c r="F314" s="15"/>
      <c r="G314" s="15"/>
      <c r="H314" s="15"/>
      <c r="I314" s="15"/>
      <c r="J314" s="15"/>
      <c r="K314" s="15"/>
      <c r="L314" s="15"/>
      <c r="M314" s="15"/>
      <c r="N314" s="15"/>
      <c r="O314" s="15"/>
      <c r="P314" s="15"/>
      <c r="Q314" s="15"/>
      <c r="R314" s="15"/>
      <c r="S314" s="15"/>
      <c r="T314" s="15"/>
      <c r="U314" s="15"/>
      <c r="V314" s="15"/>
      <c r="W314" s="15"/>
      <c r="X314" s="15">
        <v>0</v>
      </c>
      <c r="Y314" s="15"/>
      <c r="Z314" s="15">
        <v>0</v>
      </c>
      <c r="AA314" t="str">
        <f>VLOOKUP(A314,'[1]Piv. Analysis'!$B:$AB,27,0)</f>
        <v>انتظامی</v>
      </c>
    </row>
    <row r="315" spans="1:27" x14ac:dyDescent="0.2">
      <c r="A315" s="11">
        <v>1645</v>
      </c>
      <c r="B315" s="15"/>
      <c r="C315" s="15"/>
      <c r="D315" s="15"/>
      <c r="E315" s="15"/>
      <c r="F315" s="15"/>
      <c r="G315" s="15"/>
      <c r="H315" s="15"/>
      <c r="I315" s="15"/>
      <c r="J315" s="15"/>
      <c r="K315" s="15"/>
      <c r="L315" s="15"/>
      <c r="M315" s="15"/>
      <c r="N315" s="15"/>
      <c r="O315" s="15"/>
      <c r="P315" s="15"/>
      <c r="Q315" s="15"/>
      <c r="R315" s="15"/>
      <c r="S315" s="15"/>
      <c r="T315" s="15"/>
      <c r="U315" s="15"/>
      <c r="V315" s="15"/>
      <c r="W315" s="15"/>
      <c r="X315" s="15">
        <v>0</v>
      </c>
      <c r="Y315" s="15"/>
      <c r="Z315" s="15">
        <v>0</v>
      </c>
      <c r="AA315" t="str">
        <f>VLOOKUP(A315,'[1]Piv. Analysis'!$B:$AB,27,0)</f>
        <v>انتظامی</v>
      </c>
    </row>
    <row r="316" spans="1:27" x14ac:dyDescent="0.2">
      <c r="A316" s="11">
        <v>1647</v>
      </c>
      <c r="B316" s="15"/>
      <c r="C316" s="15"/>
      <c r="D316" s="15"/>
      <c r="E316" s="15"/>
      <c r="F316" s="15"/>
      <c r="G316" s="15"/>
      <c r="H316" s="15"/>
      <c r="I316" s="15"/>
      <c r="J316" s="15"/>
      <c r="K316" s="15"/>
      <c r="L316" s="15"/>
      <c r="M316" s="15"/>
      <c r="N316" s="15"/>
      <c r="O316" s="15"/>
      <c r="P316" s="15"/>
      <c r="Q316" s="15"/>
      <c r="R316" s="15"/>
      <c r="S316" s="15"/>
      <c r="T316" s="15"/>
      <c r="U316" s="15"/>
      <c r="V316" s="15"/>
      <c r="W316" s="15"/>
      <c r="X316" s="15">
        <v>0</v>
      </c>
      <c r="Y316" s="15"/>
      <c r="Z316" s="15">
        <v>0</v>
      </c>
      <c r="AA316" t="str">
        <f>VLOOKUP(A316,'[1]Piv. Analysis'!$B:$AB,27,0)</f>
        <v>انتظامی</v>
      </c>
    </row>
    <row r="317" spans="1:27" x14ac:dyDescent="0.2">
      <c r="A317" s="11">
        <v>1648</v>
      </c>
      <c r="B317" s="15"/>
      <c r="C317" s="15"/>
      <c r="D317" s="15"/>
      <c r="E317" s="15"/>
      <c r="F317" s="15">
        <v>0</v>
      </c>
      <c r="G317" s="15"/>
      <c r="H317" s="15"/>
      <c r="I317" s="15"/>
      <c r="J317" s="15">
        <v>31600000</v>
      </c>
      <c r="K317" s="15"/>
      <c r="L317" s="15"/>
      <c r="M317" s="15"/>
      <c r="N317" s="15"/>
      <c r="O317" s="15"/>
      <c r="P317" s="15"/>
      <c r="Q317" s="15"/>
      <c r="R317" s="15"/>
      <c r="S317" s="15"/>
      <c r="T317" s="15"/>
      <c r="U317" s="15">
        <v>-31600000</v>
      </c>
      <c r="V317" s="15"/>
      <c r="W317" s="15"/>
      <c r="X317" s="15"/>
      <c r="Y317" s="15"/>
      <c r="Z317" s="15">
        <v>0</v>
      </c>
      <c r="AA317" t="str">
        <f>VLOOKUP(A317,'[1]Piv. Analysis'!$B:$AB,27,0)</f>
        <v>برگشت از خرید</v>
      </c>
    </row>
    <row r="318" spans="1:27" x14ac:dyDescent="0.2">
      <c r="A318" s="11">
        <v>1649</v>
      </c>
      <c r="B318" s="15">
        <v>0</v>
      </c>
      <c r="C318" s="15"/>
      <c r="D318" s="15"/>
      <c r="E318" s="15"/>
      <c r="F318" s="15"/>
      <c r="G318" s="15"/>
      <c r="H318" s="15"/>
      <c r="I318" s="15"/>
      <c r="J318" s="15">
        <v>0</v>
      </c>
      <c r="K318" s="15"/>
      <c r="L318" s="15"/>
      <c r="M318" s="15"/>
      <c r="N318" s="15"/>
      <c r="O318" s="15"/>
      <c r="P318" s="15"/>
      <c r="Q318" s="15"/>
      <c r="R318" s="15"/>
      <c r="S318" s="15"/>
      <c r="T318" s="15"/>
      <c r="U318" s="15"/>
      <c r="V318" s="15"/>
      <c r="W318" s="15"/>
      <c r="X318" s="15"/>
      <c r="Y318" s="15"/>
      <c r="Z318" s="15">
        <v>0</v>
      </c>
      <c r="AA318" t="str">
        <f>VLOOKUP(A318,'[1]Piv. Analysis'!$B:$AB,27,0)</f>
        <v>دریافت و پرداخت</v>
      </c>
    </row>
    <row r="319" spans="1:27" x14ac:dyDescent="0.2">
      <c r="A319" s="11">
        <v>1651</v>
      </c>
      <c r="B319" s="15"/>
      <c r="C319" s="15"/>
      <c r="D319" s="15"/>
      <c r="E319" s="15"/>
      <c r="F319" s="15"/>
      <c r="G319" s="15"/>
      <c r="H319" s="15"/>
      <c r="I319" s="15"/>
      <c r="J319" s="15"/>
      <c r="K319" s="15"/>
      <c r="L319" s="15"/>
      <c r="M319" s="15"/>
      <c r="N319" s="15"/>
      <c r="O319" s="15"/>
      <c r="P319" s="15"/>
      <c r="Q319" s="15"/>
      <c r="R319" s="15"/>
      <c r="S319" s="15"/>
      <c r="T319" s="15"/>
      <c r="U319" s="15"/>
      <c r="V319" s="15"/>
      <c r="W319" s="15"/>
      <c r="X319" s="15">
        <v>0</v>
      </c>
      <c r="Y319" s="15"/>
      <c r="Z319" s="15">
        <v>0</v>
      </c>
      <c r="AA319" t="str">
        <f>VLOOKUP(A319,'[1]Piv. Analysis'!$B:$AB,27,0)</f>
        <v>انتظامی</v>
      </c>
    </row>
    <row r="320" spans="1:27" x14ac:dyDescent="0.2">
      <c r="A320" s="11">
        <v>1652</v>
      </c>
      <c r="B320" s="15"/>
      <c r="C320" s="15"/>
      <c r="D320" s="15"/>
      <c r="E320" s="15">
        <v>75988260000</v>
      </c>
      <c r="F320" s="15"/>
      <c r="G320" s="15"/>
      <c r="H320" s="15"/>
      <c r="I320" s="15"/>
      <c r="J320" s="15">
        <v>-75988260000</v>
      </c>
      <c r="K320" s="15"/>
      <c r="L320" s="15"/>
      <c r="M320" s="15"/>
      <c r="N320" s="15"/>
      <c r="O320" s="15"/>
      <c r="P320" s="15"/>
      <c r="Q320" s="15"/>
      <c r="R320" s="15"/>
      <c r="S320" s="15"/>
      <c r="T320" s="15"/>
      <c r="U320" s="15"/>
      <c r="V320" s="15"/>
      <c r="W320" s="15"/>
      <c r="X320" s="15"/>
      <c r="Y320" s="15"/>
      <c r="Z320" s="15">
        <v>0</v>
      </c>
      <c r="AA320" t="str">
        <f>VLOOKUP(A320,'[1]Piv. Analysis'!$B:$AB,27,0)</f>
        <v>خرید انباری</v>
      </c>
    </row>
    <row r="321" spans="1:27" x14ac:dyDescent="0.2">
      <c r="A321" s="11">
        <v>1653</v>
      </c>
      <c r="B321" s="15"/>
      <c r="C321" s="15"/>
      <c r="D321" s="15"/>
      <c r="E321" s="15"/>
      <c r="F321" s="15"/>
      <c r="G321" s="15"/>
      <c r="H321" s="15"/>
      <c r="I321" s="15"/>
      <c r="J321" s="15"/>
      <c r="K321" s="15"/>
      <c r="L321" s="15"/>
      <c r="M321" s="15"/>
      <c r="N321" s="15"/>
      <c r="O321" s="15"/>
      <c r="P321" s="15"/>
      <c r="Q321" s="15"/>
      <c r="R321" s="15"/>
      <c r="S321" s="15"/>
      <c r="T321" s="15"/>
      <c r="U321" s="15"/>
      <c r="V321" s="15"/>
      <c r="W321" s="15"/>
      <c r="X321" s="15">
        <v>0</v>
      </c>
      <c r="Y321" s="15"/>
      <c r="Z321" s="15">
        <v>0</v>
      </c>
      <c r="AA321" t="str">
        <f>VLOOKUP(A321,'[1]Piv. Analysis'!$B:$AB,27,0)</f>
        <v>انتظامی</v>
      </c>
    </row>
    <row r="322" spans="1:27" x14ac:dyDescent="0.2">
      <c r="A322" s="11">
        <v>1656</v>
      </c>
      <c r="B322" s="15"/>
      <c r="C322" s="15"/>
      <c r="D322" s="15"/>
      <c r="E322" s="15">
        <v>324000000</v>
      </c>
      <c r="F322" s="15"/>
      <c r="G322" s="15"/>
      <c r="H322" s="15"/>
      <c r="I322" s="15"/>
      <c r="J322" s="15">
        <v>-324000000</v>
      </c>
      <c r="K322" s="15"/>
      <c r="L322" s="15"/>
      <c r="M322" s="15"/>
      <c r="N322" s="15"/>
      <c r="O322" s="15"/>
      <c r="P322" s="15"/>
      <c r="Q322" s="15"/>
      <c r="R322" s="15"/>
      <c r="S322" s="15"/>
      <c r="T322" s="15"/>
      <c r="U322" s="15"/>
      <c r="V322" s="15"/>
      <c r="W322" s="15"/>
      <c r="X322" s="15"/>
      <c r="Y322" s="15"/>
      <c r="Z322" s="15">
        <v>0</v>
      </c>
      <c r="AA322" t="str">
        <f>VLOOKUP(A322,'[1]Piv. Analysis'!$B:$AB,27,0)</f>
        <v>خرید انباری</v>
      </c>
    </row>
    <row r="323" spans="1:27" x14ac:dyDescent="0.2">
      <c r="A323" s="11">
        <v>1657</v>
      </c>
      <c r="B323" s="15"/>
      <c r="C323" s="15"/>
      <c r="D323" s="15"/>
      <c r="E323" s="15"/>
      <c r="F323" s="15">
        <v>0</v>
      </c>
      <c r="G323" s="15"/>
      <c r="H323" s="15"/>
      <c r="I323" s="15"/>
      <c r="J323" s="15">
        <v>-9178633747</v>
      </c>
      <c r="K323" s="15">
        <v>-1464675598</v>
      </c>
      <c r="L323" s="15"/>
      <c r="M323" s="15"/>
      <c r="N323" s="15"/>
      <c r="O323" s="15"/>
      <c r="P323" s="15"/>
      <c r="Q323" s="15"/>
      <c r="R323" s="15"/>
      <c r="S323" s="15"/>
      <c r="T323" s="15"/>
      <c r="U323" s="15">
        <v>10643309345</v>
      </c>
      <c r="V323" s="15"/>
      <c r="W323" s="15"/>
      <c r="X323" s="15"/>
      <c r="Y323" s="15"/>
      <c r="Z323" s="15">
        <v>0</v>
      </c>
      <c r="AA323" t="str">
        <f>VLOOKUP(A323,'[1]Piv. Analysis'!$B:$AB,27,0)</f>
        <v>خرید خدمات</v>
      </c>
    </row>
    <row r="324" spans="1:27" x14ac:dyDescent="0.2">
      <c r="A324" s="11">
        <v>1659</v>
      </c>
      <c r="B324" s="15">
        <v>-68954250</v>
      </c>
      <c r="C324" s="15"/>
      <c r="D324" s="15"/>
      <c r="E324" s="15"/>
      <c r="F324" s="15"/>
      <c r="G324" s="15"/>
      <c r="H324" s="15"/>
      <c r="I324" s="15"/>
      <c r="J324" s="15">
        <v>21242000</v>
      </c>
      <c r="K324" s="15"/>
      <c r="L324" s="15"/>
      <c r="M324" s="15"/>
      <c r="N324" s="15"/>
      <c r="O324" s="15"/>
      <c r="P324" s="15"/>
      <c r="Q324" s="15"/>
      <c r="R324" s="15"/>
      <c r="S324" s="15">
        <v>47712250</v>
      </c>
      <c r="T324" s="15"/>
      <c r="U324" s="15"/>
      <c r="V324" s="15"/>
      <c r="W324" s="15"/>
      <c r="X324" s="15"/>
      <c r="Y324" s="15"/>
      <c r="Z324" s="15">
        <v>0</v>
      </c>
      <c r="AA324" t="str">
        <f>VLOOKUP(A324,'[1]Piv. Analysis'!$B:$AB,27,0)</f>
        <v>تنخواه</v>
      </c>
    </row>
    <row r="325" spans="1:27" x14ac:dyDescent="0.2">
      <c r="A325" s="11">
        <v>1660</v>
      </c>
      <c r="B325" s="15">
        <v>-1288266682</v>
      </c>
      <c r="C325" s="15"/>
      <c r="D325" s="15"/>
      <c r="E325" s="15"/>
      <c r="F325" s="15"/>
      <c r="G325" s="15"/>
      <c r="H325" s="15"/>
      <c r="I325" s="15"/>
      <c r="J325" s="15"/>
      <c r="K325" s="15"/>
      <c r="L325" s="15"/>
      <c r="M325" s="15"/>
      <c r="N325" s="15"/>
      <c r="O325" s="15"/>
      <c r="P325" s="15"/>
      <c r="Q325" s="15"/>
      <c r="R325" s="15"/>
      <c r="S325" s="15"/>
      <c r="T325" s="15"/>
      <c r="U325" s="15">
        <v>1288266682</v>
      </c>
      <c r="V325" s="15"/>
      <c r="W325" s="15"/>
      <c r="X325" s="15"/>
      <c r="Y325" s="15"/>
      <c r="Z325" s="15">
        <v>0</v>
      </c>
      <c r="AA325" t="str">
        <f>VLOOKUP(A325,'[1]Piv. Analysis'!$B:$AB,27,0)</f>
        <v>تنخواه</v>
      </c>
    </row>
    <row r="326" spans="1:27" x14ac:dyDescent="0.2">
      <c r="A326" s="11">
        <v>1661</v>
      </c>
      <c r="B326" s="15"/>
      <c r="C326" s="15"/>
      <c r="D326" s="15"/>
      <c r="E326" s="15"/>
      <c r="F326" s="15"/>
      <c r="G326" s="15"/>
      <c r="H326" s="15"/>
      <c r="I326" s="15"/>
      <c r="J326" s="15">
        <v>0</v>
      </c>
      <c r="K326" s="15"/>
      <c r="L326" s="15"/>
      <c r="M326" s="15"/>
      <c r="N326" s="15"/>
      <c r="O326" s="15"/>
      <c r="P326" s="15"/>
      <c r="Q326" s="15"/>
      <c r="R326" s="15"/>
      <c r="S326" s="15"/>
      <c r="T326" s="15"/>
      <c r="U326" s="15"/>
      <c r="V326" s="15"/>
      <c r="W326" s="15"/>
      <c r="X326" s="15"/>
      <c r="Y326" s="15"/>
      <c r="Z326" s="15">
        <v>0</v>
      </c>
      <c r="AA326" t="str">
        <f>VLOOKUP(A326,'[1]Piv. Analysis'!$B:$AB,27,0)</f>
        <v>دریافت و پرداخت</v>
      </c>
    </row>
    <row r="327" spans="1:27" x14ac:dyDescent="0.2">
      <c r="A327" s="11">
        <v>1665</v>
      </c>
      <c r="B327" s="15"/>
      <c r="C327" s="15"/>
      <c r="D327" s="15"/>
      <c r="E327" s="15"/>
      <c r="F327" s="15">
        <v>-150000000</v>
      </c>
      <c r="G327" s="15"/>
      <c r="H327" s="15"/>
      <c r="I327" s="15">
        <v>296807000</v>
      </c>
      <c r="J327" s="15">
        <v>-105962000</v>
      </c>
      <c r="K327" s="15">
        <v>-40845000</v>
      </c>
      <c r="L327" s="15"/>
      <c r="M327" s="15"/>
      <c r="N327" s="15"/>
      <c r="O327" s="15"/>
      <c r="P327" s="15"/>
      <c r="Q327" s="15"/>
      <c r="R327" s="15"/>
      <c r="S327" s="15"/>
      <c r="T327" s="15"/>
      <c r="U327" s="15"/>
      <c r="V327" s="15"/>
      <c r="W327" s="15"/>
      <c r="X327" s="15"/>
      <c r="Y327" s="15"/>
      <c r="Z327" s="15">
        <v>0</v>
      </c>
      <c r="AA327" t="str">
        <f>VLOOKUP(A327,'[1]Piv. Analysis'!$B:$AB,27,0)</f>
        <v>خرید دارایی ثابت نامشهود</v>
      </c>
    </row>
    <row r="328" spans="1:27" x14ac:dyDescent="0.2">
      <c r="A328" s="11">
        <v>1668</v>
      </c>
      <c r="B328" s="15">
        <v>-384000</v>
      </c>
      <c r="C328" s="15"/>
      <c r="D328" s="15"/>
      <c r="E328" s="15"/>
      <c r="F328" s="15"/>
      <c r="G328" s="15"/>
      <c r="H328" s="15"/>
      <c r="I328" s="15"/>
      <c r="J328" s="15"/>
      <c r="K328" s="15"/>
      <c r="L328" s="15"/>
      <c r="M328" s="15"/>
      <c r="N328" s="15"/>
      <c r="O328" s="15"/>
      <c r="P328" s="15"/>
      <c r="Q328" s="15"/>
      <c r="R328" s="15"/>
      <c r="S328" s="15"/>
      <c r="T328" s="15"/>
      <c r="U328" s="15"/>
      <c r="V328" s="15">
        <v>384000</v>
      </c>
      <c r="W328" s="15"/>
      <c r="X328" s="15"/>
      <c r="Y328" s="15"/>
      <c r="Z328" s="15">
        <v>0</v>
      </c>
      <c r="AA328" t="str">
        <f>VLOOKUP(A328,'[1]Piv. Analysis'!$B:$AB,27,0)</f>
        <v>کارمزد</v>
      </c>
    </row>
    <row r="329" spans="1:27" x14ac:dyDescent="0.2">
      <c r="A329" s="11">
        <v>1669</v>
      </c>
      <c r="B329" s="15">
        <v>-982580</v>
      </c>
      <c r="C329" s="15"/>
      <c r="D329" s="15"/>
      <c r="E329" s="15"/>
      <c r="F329" s="15"/>
      <c r="G329" s="15"/>
      <c r="H329" s="15"/>
      <c r="I329" s="15"/>
      <c r="J329" s="15"/>
      <c r="K329" s="15"/>
      <c r="L329" s="15"/>
      <c r="M329" s="15"/>
      <c r="N329" s="15"/>
      <c r="O329" s="15"/>
      <c r="P329" s="15"/>
      <c r="Q329" s="15"/>
      <c r="R329" s="15"/>
      <c r="S329" s="15"/>
      <c r="T329" s="15"/>
      <c r="U329" s="15"/>
      <c r="V329" s="15">
        <v>982580</v>
      </c>
      <c r="W329" s="15"/>
      <c r="X329" s="15"/>
      <c r="Y329" s="15"/>
      <c r="Z329" s="15">
        <v>0</v>
      </c>
      <c r="AA329" t="str">
        <f>VLOOKUP(A329,'[1]Piv. Analysis'!$B:$AB,27,0)</f>
        <v>کارمزد</v>
      </c>
    </row>
    <row r="330" spans="1:27" x14ac:dyDescent="0.2">
      <c r="A330" s="11">
        <v>1670</v>
      </c>
      <c r="B330" s="15">
        <v>-4261518083</v>
      </c>
      <c r="C330" s="15"/>
      <c r="D330" s="15"/>
      <c r="E330" s="15"/>
      <c r="F330" s="15"/>
      <c r="G330" s="15"/>
      <c r="H330" s="15"/>
      <c r="I330" s="15"/>
      <c r="J330" s="15">
        <v>4261518083</v>
      </c>
      <c r="K330" s="15"/>
      <c r="L330" s="15"/>
      <c r="M330" s="15"/>
      <c r="N330" s="15"/>
      <c r="O330" s="15"/>
      <c r="P330" s="15"/>
      <c r="Q330" s="15"/>
      <c r="R330" s="15"/>
      <c r="S330" s="15"/>
      <c r="T330" s="15"/>
      <c r="U330" s="15"/>
      <c r="V330" s="15"/>
      <c r="W330" s="15"/>
      <c r="X330" s="15"/>
      <c r="Y330" s="15"/>
      <c r="Z330" s="15">
        <v>0</v>
      </c>
      <c r="AA330" t="str">
        <f>VLOOKUP(A330,'[1]Piv. Analysis'!$B:$AB,27,0)</f>
        <v>دریافت و پرداخت</v>
      </c>
    </row>
    <row r="331" spans="1:27" x14ac:dyDescent="0.2">
      <c r="A331" s="11">
        <v>1671</v>
      </c>
      <c r="B331" s="15">
        <v>-10347250000</v>
      </c>
      <c r="C331" s="15"/>
      <c r="D331" s="15"/>
      <c r="E331" s="15"/>
      <c r="F331" s="15"/>
      <c r="G331" s="15"/>
      <c r="H331" s="15"/>
      <c r="I331" s="15"/>
      <c r="J331" s="15">
        <v>10347000000</v>
      </c>
      <c r="K331" s="15"/>
      <c r="L331" s="15"/>
      <c r="M331" s="15"/>
      <c r="N331" s="15"/>
      <c r="O331" s="15"/>
      <c r="P331" s="15"/>
      <c r="Q331" s="15"/>
      <c r="R331" s="15"/>
      <c r="S331" s="15"/>
      <c r="T331" s="15"/>
      <c r="U331" s="15"/>
      <c r="V331" s="15">
        <v>250000</v>
      </c>
      <c r="W331" s="15"/>
      <c r="X331" s="15"/>
      <c r="Y331" s="15"/>
      <c r="Z331" s="15">
        <v>0</v>
      </c>
      <c r="AA331" t="str">
        <f>VLOOKUP(A331,'[1]Piv. Analysis'!$B:$AB,27,0)</f>
        <v>شامل کارمزد (دریافت و پرداخت)</v>
      </c>
    </row>
    <row r="332" spans="1:27" x14ac:dyDescent="0.2">
      <c r="A332" s="11">
        <v>1672</v>
      </c>
      <c r="B332" s="15">
        <v>122482123</v>
      </c>
      <c r="C332" s="15"/>
      <c r="D332" s="15"/>
      <c r="E332" s="15"/>
      <c r="F332" s="15"/>
      <c r="G332" s="15"/>
      <c r="H332" s="15"/>
      <c r="I332" s="15"/>
      <c r="J332" s="15"/>
      <c r="K332" s="15"/>
      <c r="L332" s="15"/>
      <c r="M332" s="15"/>
      <c r="N332" s="15"/>
      <c r="O332" s="15"/>
      <c r="P332" s="15"/>
      <c r="Q332" s="15">
        <v>-122542123</v>
      </c>
      <c r="R332" s="15"/>
      <c r="S332" s="15"/>
      <c r="T332" s="15"/>
      <c r="U332" s="15"/>
      <c r="V332" s="15">
        <v>60000</v>
      </c>
      <c r="W332" s="15"/>
      <c r="X332" s="15"/>
      <c r="Y332" s="15"/>
      <c r="Z332" s="15">
        <v>0</v>
      </c>
      <c r="AA332" t="str">
        <f>VLOOKUP(A332,'[1]Piv. Analysis'!$B:$AB,27,0)</f>
        <v>کارمزد</v>
      </c>
    </row>
    <row r="333" spans="1:27" x14ac:dyDescent="0.2">
      <c r="A333" s="11">
        <v>1673</v>
      </c>
      <c r="B333" s="15">
        <v>100000000000</v>
      </c>
      <c r="C333" s="15"/>
      <c r="D333" s="15"/>
      <c r="E333" s="15"/>
      <c r="F333" s="15"/>
      <c r="G333" s="15"/>
      <c r="H333" s="15"/>
      <c r="I333" s="15"/>
      <c r="J333" s="15"/>
      <c r="K333" s="15"/>
      <c r="L333" s="15">
        <v>-100000000000</v>
      </c>
      <c r="M333" s="15"/>
      <c r="N333" s="15"/>
      <c r="O333" s="15"/>
      <c r="P333" s="15"/>
      <c r="Q333" s="15"/>
      <c r="R333" s="15"/>
      <c r="S333" s="15"/>
      <c r="T333" s="15"/>
      <c r="U333" s="15"/>
      <c r="V333" s="15"/>
      <c r="W333" s="15"/>
      <c r="X333" s="15"/>
      <c r="Y333" s="15"/>
      <c r="Z333" s="15">
        <v>0</v>
      </c>
      <c r="AA333" t="str">
        <f>VLOOKUP(A333,'[1]Piv. Analysis'!$B:$AB,27,0)</f>
        <v>دریافت و پرداخت</v>
      </c>
    </row>
    <row r="334" spans="1:27" x14ac:dyDescent="0.2">
      <c r="A334" s="11">
        <v>1674</v>
      </c>
      <c r="B334" s="15"/>
      <c r="C334" s="15"/>
      <c r="D334" s="15"/>
      <c r="E334" s="15"/>
      <c r="F334" s="15"/>
      <c r="G334" s="15"/>
      <c r="H334" s="15"/>
      <c r="I334" s="15"/>
      <c r="J334" s="15">
        <v>-171003546</v>
      </c>
      <c r="K334" s="15">
        <v>-14426454</v>
      </c>
      <c r="L334" s="15"/>
      <c r="M334" s="15"/>
      <c r="N334" s="15"/>
      <c r="O334" s="15"/>
      <c r="P334" s="15"/>
      <c r="Q334" s="15"/>
      <c r="R334" s="15"/>
      <c r="S334" s="15"/>
      <c r="T334" s="15"/>
      <c r="U334" s="15">
        <v>185430000</v>
      </c>
      <c r="V334" s="15"/>
      <c r="W334" s="15"/>
      <c r="X334" s="15"/>
      <c r="Y334" s="15"/>
      <c r="Z334" s="15">
        <v>0</v>
      </c>
      <c r="AA334" t="str">
        <f>VLOOKUP(A334,'[1]Piv. Analysis'!$B:$AB,27,0)</f>
        <v>خرید خدمات</v>
      </c>
    </row>
    <row r="335" spans="1:27" x14ac:dyDescent="0.2">
      <c r="A335" s="11">
        <v>1677</v>
      </c>
      <c r="B335" s="15">
        <v>0</v>
      </c>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v>0</v>
      </c>
      <c r="AA335" t="str">
        <f>VLOOKUP(A335,'[1]Piv. Analysis'!$B:$AB,27,0)</f>
        <v>اصلاح و انتقال</v>
      </c>
    </row>
    <row r="336" spans="1:27" x14ac:dyDescent="0.2">
      <c r="A336" s="11">
        <v>1678</v>
      </c>
      <c r="B336" s="15">
        <v>-112717000</v>
      </c>
      <c r="C336" s="15"/>
      <c r="D336" s="15"/>
      <c r="E336" s="15"/>
      <c r="F336" s="15">
        <v>0</v>
      </c>
      <c r="G336" s="15"/>
      <c r="H336" s="15"/>
      <c r="I336" s="15"/>
      <c r="J336" s="15">
        <v>0</v>
      </c>
      <c r="K336" s="15"/>
      <c r="L336" s="15"/>
      <c r="M336" s="15"/>
      <c r="N336" s="15"/>
      <c r="O336" s="15"/>
      <c r="P336" s="15"/>
      <c r="Q336" s="15"/>
      <c r="R336" s="15"/>
      <c r="S336" s="15"/>
      <c r="T336" s="15"/>
      <c r="U336" s="15">
        <v>112717000</v>
      </c>
      <c r="V336" s="15"/>
      <c r="W336" s="15"/>
      <c r="X336" s="15"/>
      <c r="Y336" s="15"/>
      <c r="Z336" s="15">
        <v>0</v>
      </c>
      <c r="AA336" t="str">
        <f>VLOOKUP(A336,'[1]Piv. Analysis'!$B:$AB,27,0)</f>
        <v>تنخواه</v>
      </c>
    </row>
    <row r="337" spans="1:27" x14ac:dyDescent="0.2">
      <c r="A337" s="11">
        <v>1679</v>
      </c>
      <c r="B337" s="15">
        <v>-85604000</v>
      </c>
      <c r="C337" s="15"/>
      <c r="D337" s="15"/>
      <c r="E337" s="15"/>
      <c r="F337" s="15">
        <v>0</v>
      </c>
      <c r="G337" s="15"/>
      <c r="H337" s="15"/>
      <c r="I337" s="15"/>
      <c r="J337" s="15">
        <v>0</v>
      </c>
      <c r="K337" s="15"/>
      <c r="L337" s="15"/>
      <c r="M337" s="15"/>
      <c r="N337" s="15"/>
      <c r="O337" s="15"/>
      <c r="P337" s="15"/>
      <c r="Q337" s="15"/>
      <c r="R337" s="15"/>
      <c r="S337" s="15"/>
      <c r="T337" s="15"/>
      <c r="U337" s="15">
        <v>85604000</v>
      </c>
      <c r="V337" s="15"/>
      <c r="W337" s="15"/>
      <c r="X337" s="15"/>
      <c r="Y337" s="15"/>
      <c r="Z337" s="15">
        <v>0</v>
      </c>
      <c r="AA337" t="str">
        <f>VLOOKUP(A337,'[1]Piv. Analysis'!$B:$AB,27,0)</f>
        <v>تنخواه</v>
      </c>
    </row>
    <row r="338" spans="1:27" x14ac:dyDescent="0.2">
      <c r="A338" s="11">
        <v>1680</v>
      </c>
      <c r="B338" s="15">
        <v>-47815790</v>
      </c>
      <c r="C338" s="15"/>
      <c r="D338" s="15"/>
      <c r="E338" s="15"/>
      <c r="F338" s="15">
        <v>0</v>
      </c>
      <c r="G338" s="15"/>
      <c r="H338" s="15"/>
      <c r="I338" s="15"/>
      <c r="J338" s="15">
        <v>25000000</v>
      </c>
      <c r="K338" s="15"/>
      <c r="L338" s="15"/>
      <c r="M338" s="15"/>
      <c r="N338" s="15"/>
      <c r="O338" s="15"/>
      <c r="P338" s="15"/>
      <c r="Q338" s="15"/>
      <c r="R338" s="15"/>
      <c r="S338" s="15">
        <v>21655790</v>
      </c>
      <c r="T338" s="15"/>
      <c r="U338" s="15">
        <v>1160000</v>
      </c>
      <c r="V338" s="15"/>
      <c r="W338" s="15"/>
      <c r="X338" s="15"/>
      <c r="Y338" s="15"/>
      <c r="Z338" s="15">
        <v>0</v>
      </c>
      <c r="AA338" t="str">
        <f>VLOOKUP(A338,'[1]Piv. Analysis'!$B:$AB,27,0)</f>
        <v>تنخواه</v>
      </c>
    </row>
    <row r="339" spans="1:27" x14ac:dyDescent="0.2">
      <c r="A339" s="11">
        <v>1681</v>
      </c>
      <c r="B339" s="15">
        <v>0</v>
      </c>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v>0</v>
      </c>
      <c r="AA339" t="str">
        <f>VLOOKUP(A339,'[1]Piv. Analysis'!$B:$AB,27,0)</f>
        <v>اصلاح و انتقال</v>
      </c>
    </row>
    <row r="340" spans="1:27" x14ac:dyDescent="0.2">
      <c r="A340" s="11">
        <v>1682</v>
      </c>
      <c r="B340" s="15">
        <v>-13800</v>
      </c>
      <c r="C340" s="15"/>
      <c r="D340" s="15"/>
      <c r="E340" s="15"/>
      <c r="F340" s="15"/>
      <c r="G340" s="15"/>
      <c r="H340" s="15"/>
      <c r="I340" s="15"/>
      <c r="J340" s="15"/>
      <c r="K340" s="15"/>
      <c r="L340" s="15"/>
      <c r="M340" s="15"/>
      <c r="N340" s="15"/>
      <c r="O340" s="15"/>
      <c r="P340" s="15"/>
      <c r="Q340" s="15"/>
      <c r="R340" s="15"/>
      <c r="S340" s="15"/>
      <c r="T340" s="15"/>
      <c r="U340" s="15"/>
      <c r="V340" s="15">
        <v>13800</v>
      </c>
      <c r="W340" s="15"/>
      <c r="X340" s="15"/>
      <c r="Y340" s="15"/>
      <c r="Z340" s="15">
        <v>0</v>
      </c>
      <c r="AA340" t="str">
        <f>VLOOKUP(A340,'[1]Piv. Analysis'!$B:$AB,27,0)</f>
        <v>کارمزد</v>
      </c>
    </row>
    <row r="341" spans="1:27" x14ac:dyDescent="0.2">
      <c r="A341" s="11">
        <v>1684</v>
      </c>
      <c r="B341" s="15">
        <v>-1011830</v>
      </c>
      <c r="C341" s="15"/>
      <c r="D341" s="15"/>
      <c r="E341" s="15"/>
      <c r="F341" s="15"/>
      <c r="G341" s="15"/>
      <c r="H341" s="15"/>
      <c r="I341" s="15"/>
      <c r="J341" s="15"/>
      <c r="K341" s="15"/>
      <c r="L341" s="15"/>
      <c r="M341" s="15"/>
      <c r="N341" s="15"/>
      <c r="O341" s="15"/>
      <c r="P341" s="15"/>
      <c r="Q341" s="15"/>
      <c r="R341" s="15"/>
      <c r="S341" s="15"/>
      <c r="T341" s="15"/>
      <c r="U341" s="15"/>
      <c r="V341" s="15">
        <v>1011830</v>
      </c>
      <c r="W341" s="15"/>
      <c r="X341" s="15"/>
      <c r="Y341" s="15"/>
      <c r="Z341" s="15">
        <v>0</v>
      </c>
      <c r="AA341" t="str">
        <f>VLOOKUP(A341,'[1]Piv. Analysis'!$B:$AB,27,0)</f>
        <v>کارمزد</v>
      </c>
    </row>
    <row r="342" spans="1:27" x14ac:dyDescent="0.2">
      <c r="A342" s="11">
        <v>1686</v>
      </c>
      <c r="B342" s="15">
        <v>-280850</v>
      </c>
      <c r="C342" s="15"/>
      <c r="D342" s="15"/>
      <c r="E342" s="15"/>
      <c r="F342" s="15"/>
      <c r="G342" s="15"/>
      <c r="H342" s="15"/>
      <c r="I342" s="15"/>
      <c r="J342" s="15"/>
      <c r="K342" s="15"/>
      <c r="L342" s="15"/>
      <c r="M342" s="15"/>
      <c r="N342" s="15"/>
      <c r="O342" s="15"/>
      <c r="P342" s="15"/>
      <c r="Q342" s="15"/>
      <c r="R342" s="15"/>
      <c r="S342" s="15"/>
      <c r="T342" s="15"/>
      <c r="U342" s="15"/>
      <c r="V342" s="15">
        <v>280850</v>
      </c>
      <c r="W342" s="15"/>
      <c r="X342" s="15"/>
      <c r="Y342" s="15"/>
      <c r="Z342" s="15">
        <v>0</v>
      </c>
      <c r="AA342" t="str">
        <f>VLOOKUP(A342,'[1]Piv. Analysis'!$B:$AB,27,0)</f>
        <v>کارمزد</v>
      </c>
    </row>
    <row r="343" spans="1:27" x14ac:dyDescent="0.2">
      <c r="A343" s="11">
        <v>1687</v>
      </c>
      <c r="B343" s="15">
        <v>-30694875524</v>
      </c>
      <c r="C343" s="15"/>
      <c r="D343" s="15"/>
      <c r="E343" s="15"/>
      <c r="F343" s="15"/>
      <c r="G343" s="15"/>
      <c r="H343" s="15"/>
      <c r="I343" s="15"/>
      <c r="J343" s="15">
        <v>30694875524</v>
      </c>
      <c r="K343" s="15"/>
      <c r="L343" s="15"/>
      <c r="M343" s="15"/>
      <c r="N343" s="15"/>
      <c r="O343" s="15"/>
      <c r="P343" s="15"/>
      <c r="Q343" s="15"/>
      <c r="R343" s="15"/>
      <c r="S343" s="15"/>
      <c r="T343" s="15"/>
      <c r="U343" s="15"/>
      <c r="V343" s="15"/>
      <c r="W343" s="15"/>
      <c r="X343" s="15"/>
      <c r="Y343" s="15"/>
      <c r="Z343" s="15">
        <v>0</v>
      </c>
      <c r="AA343" t="str">
        <f>VLOOKUP(A343,'[1]Piv. Analysis'!$B:$AB,27,0)</f>
        <v>دریافت و پرداخت</v>
      </c>
    </row>
    <row r="344" spans="1:27" x14ac:dyDescent="0.2">
      <c r="A344" s="11">
        <v>1690</v>
      </c>
      <c r="B344" s="15">
        <v>-6890</v>
      </c>
      <c r="C344" s="15"/>
      <c r="D344" s="15"/>
      <c r="E344" s="15"/>
      <c r="F344" s="15"/>
      <c r="G344" s="15"/>
      <c r="H344" s="15"/>
      <c r="I344" s="15"/>
      <c r="J344" s="15"/>
      <c r="K344" s="15"/>
      <c r="L344" s="15"/>
      <c r="M344" s="15"/>
      <c r="N344" s="15"/>
      <c r="O344" s="15"/>
      <c r="P344" s="15"/>
      <c r="Q344" s="15"/>
      <c r="R344" s="15"/>
      <c r="S344" s="15"/>
      <c r="T344" s="15"/>
      <c r="U344" s="15"/>
      <c r="V344" s="15">
        <v>6890</v>
      </c>
      <c r="W344" s="15"/>
      <c r="X344" s="15"/>
      <c r="Y344" s="15"/>
      <c r="Z344" s="15">
        <v>0</v>
      </c>
      <c r="AA344" t="str">
        <f>VLOOKUP(A344,'[1]Piv. Analysis'!$B:$AB,27,0)</f>
        <v>کارمزد</v>
      </c>
    </row>
    <row r="345" spans="1:27" x14ac:dyDescent="0.2">
      <c r="A345" s="11">
        <v>1691</v>
      </c>
      <c r="B345" s="15">
        <v>-3568241000</v>
      </c>
      <c r="C345" s="15"/>
      <c r="D345" s="15"/>
      <c r="E345" s="15"/>
      <c r="F345" s="15"/>
      <c r="G345" s="15"/>
      <c r="H345" s="15"/>
      <c r="I345" s="15"/>
      <c r="J345" s="15">
        <v>3568241000</v>
      </c>
      <c r="K345" s="15"/>
      <c r="L345" s="15"/>
      <c r="M345" s="15"/>
      <c r="N345" s="15"/>
      <c r="O345" s="15"/>
      <c r="P345" s="15"/>
      <c r="Q345" s="15"/>
      <c r="R345" s="15"/>
      <c r="S345" s="15"/>
      <c r="T345" s="15"/>
      <c r="U345" s="15"/>
      <c r="V345" s="15"/>
      <c r="W345" s="15"/>
      <c r="X345" s="15"/>
      <c r="Y345" s="15"/>
      <c r="Z345" s="15">
        <v>0</v>
      </c>
      <c r="AA345" t="str">
        <f>VLOOKUP(A345,'[1]Piv. Analysis'!$B:$AB,27,0)</f>
        <v>دریافت و پرداخت</v>
      </c>
    </row>
    <row r="346" spans="1:27" x14ac:dyDescent="0.2">
      <c r="A346" s="11">
        <v>1692</v>
      </c>
      <c r="B346" s="15">
        <v>-100000000</v>
      </c>
      <c r="C346" s="15"/>
      <c r="D346" s="15"/>
      <c r="E346" s="15"/>
      <c r="F346" s="15"/>
      <c r="G346" s="15"/>
      <c r="H346" s="15"/>
      <c r="I346" s="15"/>
      <c r="J346" s="15">
        <v>100000000</v>
      </c>
      <c r="K346" s="15"/>
      <c r="L346" s="15"/>
      <c r="M346" s="15"/>
      <c r="N346" s="15"/>
      <c r="O346" s="15"/>
      <c r="P346" s="15"/>
      <c r="Q346" s="15"/>
      <c r="R346" s="15"/>
      <c r="S346" s="15"/>
      <c r="T346" s="15"/>
      <c r="U346" s="15"/>
      <c r="V346" s="15"/>
      <c r="W346" s="15"/>
      <c r="X346" s="15"/>
      <c r="Y346" s="15"/>
      <c r="Z346" s="15">
        <v>0</v>
      </c>
      <c r="AA346" t="str">
        <f>VLOOKUP(A346,'[1]Piv. Analysis'!$B:$AB,27,0)</f>
        <v>دریافت و پرداخت</v>
      </c>
    </row>
    <row r="347" spans="1:27" x14ac:dyDescent="0.2">
      <c r="A347" s="11">
        <v>1694</v>
      </c>
      <c r="B347" s="15"/>
      <c r="C347" s="15"/>
      <c r="D347" s="15"/>
      <c r="E347" s="15">
        <v>14062362500</v>
      </c>
      <c r="F347" s="15"/>
      <c r="G347" s="15"/>
      <c r="H347" s="15"/>
      <c r="I347" s="15"/>
      <c r="J347" s="15">
        <v>-14062362500</v>
      </c>
      <c r="K347" s="15"/>
      <c r="L347" s="15"/>
      <c r="M347" s="15"/>
      <c r="N347" s="15"/>
      <c r="O347" s="15"/>
      <c r="P347" s="15"/>
      <c r="Q347" s="15"/>
      <c r="R347" s="15"/>
      <c r="S347" s="15"/>
      <c r="T347" s="15"/>
      <c r="U347" s="15"/>
      <c r="V347" s="15"/>
      <c r="W347" s="15"/>
      <c r="X347" s="15"/>
      <c r="Y347" s="15"/>
      <c r="Z347" s="15">
        <v>0</v>
      </c>
      <c r="AA347" t="str">
        <f>VLOOKUP(A347,'[1]Piv. Analysis'!$B:$AB,27,0)</f>
        <v>خرید انباری</v>
      </c>
    </row>
    <row r="348" spans="1:27" x14ac:dyDescent="0.2">
      <c r="A348" s="11">
        <v>1695</v>
      </c>
      <c r="B348" s="15"/>
      <c r="C348" s="15"/>
      <c r="D348" s="15"/>
      <c r="E348" s="15"/>
      <c r="F348" s="15"/>
      <c r="G348" s="15"/>
      <c r="H348" s="15"/>
      <c r="I348" s="15"/>
      <c r="J348" s="15"/>
      <c r="K348" s="15"/>
      <c r="L348" s="15"/>
      <c r="M348" s="15"/>
      <c r="N348" s="15"/>
      <c r="O348" s="15"/>
      <c r="P348" s="15"/>
      <c r="Q348" s="15"/>
      <c r="R348" s="15"/>
      <c r="S348" s="15"/>
      <c r="T348" s="15"/>
      <c r="U348" s="15"/>
      <c r="V348" s="15"/>
      <c r="W348" s="15"/>
      <c r="X348" s="15">
        <v>0</v>
      </c>
      <c r="Y348" s="15"/>
      <c r="Z348" s="15">
        <v>0</v>
      </c>
      <c r="AA348" t="str">
        <f>VLOOKUP(A348,'[1]Piv. Analysis'!$B:$AB,27,0)</f>
        <v>انتظامی</v>
      </c>
    </row>
    <row r="349" spans="1:27" x14ac:dyDescent="0.2">
      <c r="A349" s="11">
        <v>1699</v>
      </c>
      <c r="B349" s="15"/>
      <c r="C349" s="15"/>
      <c r="D349" s="15"/>
      <c r="E349" s="15"/>
      <c r="F349" s="15"/>
      <c r="G349" s="15"/>
      <c r="H349" s="15"/>
      <c r="I349" s="15"/>
      <c r="J349" s="15">
        <v>-359269492</v>
      </c>
      <c r="K349" s="15"/>
      <c r="L349" s="15"/>
      <c r="M349" s="15"/>
      <c r="N349" s="15"/>
      <c r="O349" s="15"/>
      <c r="P349" s="15"/>
      <c r="Q349" s="15"/>
      <c r="R349" s="15"/>
      <c r="S349" s="15"/>
      <c r="T349" s="15"/>
      <c r="U349" s="15">
        <v>359269492</v>
      </c>
      <c r="V349" s="15"/>
      <c r="W349" s="15"/>
      <c r="X349" s="15"/>
      <c r="Y349" s="15"/>
      <c r="Z349" s="15">
        <v>0</v>
      </c>
      <c r="AA349" t="str">
        <f>VLOOKUP(A349,'[1]Piv. Analysis'!$B:$AB,27,0)</f>
        <v>حقوق و دستمزد</v>
      </c>
    </row>
    <row r="350" spans="1:27" x14ac:dyDescent="0.2">
      <c r="A350" s="11">
        <v>1700</v>
      </c>
      <c r="B350" s="15"/>
      <c r="C350" s="15"/>
      <c r="D350" s="15"/>
      <c r="E350" s="15"/>
      <c r="F350" s="15"/>
      <c r="G350" s="15"/>
      <c r="H350" s="15"/>
      <c r="I350" s="15"/>
      <c r="J350" s="15">
        <v>-517956855</v>
      </c>
      <c r="K350" s="15"/>
      <c r="L350" s="15"/>
      <c r="M350" s="15"/>
      <c r="N350" s="15"/>
      <c r="O350" s="15"/>
      <c r="P350" s="15"/>
      <c r="Q350" s="15"/>
      <c r="R350" s="15">
        <v>517956855</v>
      </c>
      <c r="S350" s="15"/>
      <c r="T350" s="15"/>
      <c r="U350" s="15"/>
      <c r="V350" s="15"/>
      <c r="W350" s="15"/>
      <c r="X350" s="15"/>
      <c r="Y350" s="15"/>
      <c r="Z350" s="15">
        <v>0</v>
      </c>
      <c r="AA350" t="str">
        <f>VLOOKUP(A350,'[1]Piv. Analysis'!$B:$AB,27,0)</f>
        <v>حقوق و دستمزد</v>
      </c>
    </row>
    <row r="351" spans="1:27" x14ac:dyDescent="0.2">
      <c r="A351" s="11">
        <v>1701</v>
      </c>
      <c r="B351" s="15"/>
      <c r="C351" s="15"/>
      <c r="D351" s="15"/>
      <c r="E351" s="15"/>
      <c r="F351" s="15"/>
      <c r="G351" s="15"/>
      <c r="H351" s="15"/>
      <c r="I351" s="15"/>
      <c r="J351" s="15">
        <v>-21056286</v>
      </c>
      <c r="K351" s="15"/>
      <c r="L351" s="15"/>
      <c r="M351" s="15"/>
      <c r="N351" s="15"/>
      <c r="O351" s="15"/>
      <c r="P351" s="15"/>
      <c r="Q351" s="15"/>
      <c r="R351" s="15">
        <v>21056286</v>
      </c>
      <c r="S351" s="15"/>
      <c r="T351" s="15"/>
      <c r="U351" s="15"/>
      <c r="V351" s="15"/>
      <c r="W351" s="15"/>
      <c r="X351" s="15"/>
      <c r="Y351" s="15"/>
      <c r="Z351" s="15">
        <v>0</v>
      </c>
      <c r="AA351" t="str">
        <f>VLOOKUP(A351,'[1]Piv. Analysis'!$B:$AB,27,0)</f>
        <v>حقوق و دستمزد</v>
      </c>
    </row>
    <row r="352" spans="1:27" x14ac:dyDescent="0.2">
      <c r="A352" s="11">
        <v>1702</v>
      </c>
      <c r="B352" s="15"/>
      <c r="C352" s="15"/>
      <c r="D352" s="15"/>
      <c r="E352" s="15"/>
      <c r="F352" s="15"/>
      <c r="G352" s="15"/>
      <c r="H352" s="15">
        <v>282000000</v>
      </c>
      <c r="I352" s="15"/>
      <c r="J352" s="15">
        <v>-282000000</v>
      </c>
      <c r="K352" s="15"/>
      <c r="L352" s="15"/>
      <c r="M352" s="15"/>
      <c r="N352" s="15"/>
      <c r="O352" s="15"/>
      <c r="P352" s="15"/>
      <c r="Q352" s="15"/>
      <c r="R352" s="15"/>
      <c r="S352" s="15"/>
      <c r="T352" s="15"/>
      <c r="U352" s="15"/>
      <c r="V352" s="15"/>
      <c r="W352" s="15"/>
      <c r="X352" s="15"/>
      <c r="Y352" s="15"/>
      <c r="Z352" s="15">
        <v>0</v>
      </c>
      <c r="AA352" t="str">
        <f>VLOOKUP(A352,'[1]Piv. Analysis'!$B:$AB,27,0)</f>
        <v>خرید دارایی ثابت</v>
      </c>
    </row>
    <row r="353" spans="1:27" x14ac:dyDescent="0.2">
      <c r="A353" s="11">
        <v>1703</v>
      </c>
      <c r="B353" s="15"/>
      <c r="C353" s="15"/>
      <c r="D353" s="15"/>
      <c r="E353" s="15">
        <v>4359825000</v>
      </c>
      <c r="F353" s="15"/>
      <c r="G353" s="15"/>
      <c r="H353" s="15"/>
      <c r="I353" s="15"/>
      <c r="J353" s="15">
        <v>-4359825000</v>
      </c>
      <c r="K353" s="15"/>
      <c r="L353" s="15"/>
      <c r="M353" s="15"/>
      <c r="N353" s="15"/>
      <c r="O353" s="15"/>
      <c r="P353" s="15"/>
      <c r="Q353" s="15"/>
      <c r="R353" s="15"/>
      <c r="S353" s="15"/>
      <c r="T353" s="15"/>
      <c r="U353" s="15"/>
      <c r="V353" s="15"/>
      <c r="W353" s="15"/>
      <c r="X353" s="15"/>
      <c r="Y353" s="15"/>
      <c r="Z353" s="15">
        <v>0</v>
      </c>
      <c r="AA353" t="str">
        <f>VLOOKUP(A353,'[1]Piv. Analysis'!$B:$AB,27,0)</f>
        <v>خرید انباری</v>
      </c>
    </row>
    <row r="354" spans="1:27" x14ac:dyDescent="0.2">
      <c r="A354" s="11">
        <v>1704</v>
      </c>
      <c r="B354" s="15">
        <v>-8473325689</v>
      </c>
      <c r="C354" s="15"/>
      <c r="D354" s="15"/>
      <c r="E354" s="15"/>
      <c r="F354" s="15"/>
      <c r="G354" s="15"/>
      <c r="H354" s="15"/>
      <c r="I354" s="15"/>
      <c r="J354" s="15">
        <v>8473325689</v>
      </c>
      <c r="K354" s="15"/>
      <c r="L354" s="15"/>
      <c r="M354" s="15"/>
      <c r="N354" s="15"/>
      <c r="O354" s="15"/>
      <c r="P354" s="15"/>
      <c r="Q354" s="15"/>
      <c r="R354" s="15"/>
      <c r="S354" s="15"/>
      <c r="T354" s="15"/>
      <c r="U354" s="15"/>
      <c r="V354" s="15"/>
      <c r="W354" s="15"/>
      <c r="X354" s="15"/>
      <c r="Y354" s="15"/>
      <c r="Z354" s="15">
        <v>0</v>
      </c>
      <c r="AA354" t="str">
        <f>VLOOKUP(A354,'[1]Piv. Analysis'!$B:$AB,27,0)</f>
        <v>دریافت و پرداخت</v>
      </c>
    </row>
    <row r="355" spans="1:27" x14ac:dyDescent="0.2">
      <c r="A355" s="11">
        <v>1705</v>
      </c>
      <c r="B355" s="15">
        <v>-1175001000</v>
      </c>
      <c r="C355" s="15"/>
      <c r="D355" s="15"/>
      <c r="E355" s="15"/>
      <c r="F355" s="15"/>
      <c r="G355" s="15"/>
      <c r="H355" s="15"/>
      <c r="I355" s="15"/>
      <c r="J355" s="15"/>
      <c r="K355" s="15"/>
      <c r="L355" s="15"/>
      <c r="M355" s="15"/>
      <c r="N355" s="15"/>
      <c r="O355" s="15"/>
      <c r="P355" s="15"/>
      <c r="Q355" s="15"/>
      <c r="R355" s="15"/>
      <c r="S355" s="15"/>
      <c r="T355" s="15"/>
      <c r="U355" s="15">
        <v>1175001000</v>
      </c>
      <c r="V355" s="15"/>
      <c r="W355" s="15"/>
      <c r="X355" s="15"/>
      <c r="Y355" s="15"/>
      <c r="Z355" s="15">
        <v>0</v>
      </c>
      <c r="AA355" t="str">
        <f>VLOOKUP(A355,'[1]Piv. Analysis'!$B:$AB,27,0)</f>
        <v>تنخواه</v>
      </c>
    </row>
    <row r="356" spans="1:27" x14ac:dyDescent="0.2">
      <c r="A356" s="11">
        <v>1706</v>
      </c>
      <c r="B356" s="15">
        <v>200000000000</v>
      </c>
      <c r="C356" s="15"/>
      <c r="D356" s="15"/>
      <c r="E356" s="15"/>
      <c r="F356" s="15"/>
      <c r="G356" s="15"/>
      <c r="H356" s="15"/>
      <c r="I356" s="15"/>
      <c r="J356" s="15"/>
      <c r="K356" s="15"/>
      <c r="L356" s="15">
        <v>-200000000000</v>
      </c>
      <c r="M356" s="15"/>
      <c r="N356" s="15"/>
      <c r="O356" s="15"/>
      <c r="P356" s="15"/>
      <c r="Q356" s="15"/>
      <c r="R356" s="15"/>
      <c r="S356" s="15"/>
      <c r="T356" s="15"/>
      <c r="U356" s="15"/>
      <c r="V356" s="15"/>
      <c r="W356" s="15"/>
      <c r="X356" s="15"/>
      <c r="Y356" s="15"/>
      <c r="Z356" s="15">
        <v>0</v>
      </c>
      <c r="AA356" t="str">
        <f>VLOOKUP(A356,'[1]Piv. Analysis'!$B:$AB,27,0)</f>
        <v>دریافت و پرداخت</v>
      </c>
    </row>
    <row r="357" spans="1:27" x14ac:dyDescent="0.2">
      <c r="A357" s="11">
        <v>1707</v>
      </c>
      <c r="B357" s="15"/>
      <c r="C357" s="15">
        <v>-231750000</v>
      </c>
      <c r="D357" s="15"/>
      <c r="E357" s="15"/>
      <c r="F357" s="15"/>
      <c r="G357" s="15"/>
      <c r="H357" s="15"/>
      <c r="I357" s="15"/>
      <c r="J357" s="15">
        <v>-1817527234</v>
      </c>
      <c r="K357" s="15"/>
      <c r="L357" s="15"/>
      <c r="M357" s="15"/>
      <c r="N357" s="15"/>
      <c r="O357" s="15"/>
      <c r="P357" s="15"/>
      <c r="Q357" s="15"/>
      <c r="R357" s="15">
        <v>2049277234</v>
      </c>
      <c r="S357" s="15"/>
      <c r="T357" s="15"/>
      <c r="U357" s="15"/>
      <c r="V357" s="15"/>
      <c r="W357" s="15"/>
      <c r="X357" s="15"/>
      <c r="Y357" s="15"/>
      <c r="Z357" s="15">
        <v>0</v>
      </c>
      <c r="AA357" t="str">
        <f>VLOOKUP(A357,'[1]Piv. Analysis'!$B:$AB,27,0)</f>
        <v>حقوق و دستمزد</v>
      </c>
    </row>
    <row r="358" spans="1:27" x14ac:dyDescent="0.2">
      <c r="A358" s="11">
        <v>1708</v>
      </c>
      <c r="B358" s="15"/>
      <c r="C358" s="15"/>
      <c r="D358" s="15"/>
      <c r="E358" s="15"/>
      <c r="F358" s="15"/>
      <c r="G358" s="15"/>
      <c r="H358" s="15"/>
      <c r="I358" s="15"/>
      <c r="J358" s="15">
        <v>-87734817</v>
      </c>
      <c r="K358" s="15"/>
      <c r="L358" s="15"/>
      <c r="M358" s="15"/>
      <c r="N358" s="15"/>
      <c r="O358" s="15"/>
      <c r="P358" s="15"/>
      <c r="Q358" s="15"/>
      <c r="R358" s="15">
        <v>87734817</v>
      </c>
      <c r="S358" s="15"/>
      <c r="T358" s="15"/>
      <c r="U358" s="15"/>
      <c r="V358" s="15"/>
      <c r="W358" s="15"/>
      <c r="X358" s="15"/>
      <c r="Y358" s="15"/>
      <c r="Z358" s="15">
        <v>0</v>
      </c>
      <c r="AA358" t="str">
        <f>VLOOKUP(A358,'[1]Piv. Analysis'!$B:$AB,27,0)</f>
        <v>حقوق و دستمزد</v>
      </c>
    </row>
    <row r="359" spans="1:27" x14ac:dyDescent="0.2">
      <c r="A359" s="11">
        <v>1709</v>
      </c>
      <c r="B359" s="15"/>
      <c r="C359" s="15"/>
      <c r="D359" s="15"/>
      <c r="E359" s="15"/>
      <c r="F359" s="15"/>
      <c r="G359" s="15"/>
      <c r="H359" s="15"/>
      <c r="I359" s="15"/>
      <c r="J359" s="15"/>
      <c r="K359" s="15"/>
      <c r="L359" s="15"/>
      <c r="M359" s="15"/>
      <c r="N359" s="15">
        <v>-91905539</v>
      </c>
      <c r="O359" s="15"/>
      <c r="P359" s="15"/>
      <c r="Q359" s="15"/>
      <c r="R359" s="15">
        <v>91905539</v>
      </c>
      <c r="S359" s="15"/>
      <c r="T359" s="15"/>
      <c r="U359" s="15"/>
      <c r="V359" s="15"/>
      <c r="W359" s="15"/>
      <c r="X359" s="15"/>
      <c r="Y359" s="15"/>
      <c r="Z359" s="15">
        <v>0</v>
      </c>
      <c r="AA359" t="str">
        <f>VLOOKUP(A359,'[1]Piv. Analysis'!$B:$AB,27,0)</f>
        <v>حقوق و دستمزد</v>
      </c>
    </row>
    <row r="360" spans="1:27" x14ac:dyDescent="0.2">
      <c r="A360" s="11">
        <v>1710</v>
      </c>
      <c r="B360" s="15"/>
      <c r="C360" s="15"/>
      <c r="D360" s="15"/>
      <c r="E360" s="15"/>
      <c r="F360" s="15">
        <v>4850000000</v>
      </c>
      <c r="G360" s="15"/>
      <c r="H360" s="15"/>
      <c r="I360" s="15"/>
      <c r="J360" s="15">
        <v>-4850000000</v>
      </c>
      <c r="K360" s="15"/>
      <c r="L360" s="15"/>
      <c r="M360" s="15"/>
      <c r="N360" s="15"/>
      <c r="O360" s="15"/>
      <c r="P360" s="15"/>
      <c r="Q360" s="15"/>
      <c r="R360" s="15"/>
      <c r="S360" s="15"/>
      <c r="T360" s="15"/>
      <c r="U360" s="15"/>
      <c r="V360" s="15"/>
      <c r="W360" s="15"/>
      <c r="X360" s="15"/>
      <c r="Y360" s="15"/>
      <c r="Z360" s="15">
        <v>0</v>
      </c>
      <c r="AA360" t="str">
        <f>VLOOKUP(A360,'[1]Piv. Analysis'!$B:$AB,27,0)</f>
        <v>دریافت و پرداخت</v>
      </c>
    </row>
    <row r="361" spans="1:27" x14ac:dyDescent="0.2">
      <c r="A361" s="11">
        <v>1711</v>
      </c>
      <c r="B361" s="15"/>
      <c r="C361" s="15"/>
      <c r="D361" s="15"/>
      <c r="E361" s="15">
        <v>566800000</v>
      </c>
      <c r="F361" s="15"/>
      <c r="G361" s="15"/>
      <c r="H361" s="15"/>
      <c r="I361" s="15"/>
      <c r="J361" s="15">
        <v>-566800000</v>
      </c>
      <c r="K361" s="15"/>
      <c r="L361" s="15"/>
      <c r="M361" s="15"/>
      <c r="N361" s="15"/>
      <c r="O361" s="15"/>
      <c r="P361" s="15"/>
      <c r="Q361" s="15"/>
      <c r="R361" s="15"/>
      <c r="S361" s="15"/>
      <c r="T361" s="15"/>
      <c r="U361" s="15"/>
      <c r="V361" s="15"/>
      <c r="W361" s="15"/>
      <c r="X361" s="15"/>
      <c r="Y361" s="15"/>
      <c r="Z361" s="15">
        <v>0</v>
      </c>
      <c r="AA361" t="str">
        <f>VLOOKUP(A361,'[1]Piv. Analysis'!$B:$AB,27,0)</f>
        <v>خرید انباری</v>
      </c>
    </row>
    <row r="362" spans="1:27" x14ac:dyDescent="0.2">
      <c r="A362" s="11">
        <v>1712</v>
      </c>
      <c r="B362" s="15">
        <v>-159530796632</v>
      </c>
      <c r="C362" s="15"/>
      <c r="D362" s="15"/>
      <c r="E362" s="15"/>
      <c r="F362" s="15"/>
      <c r="G362" s="15"/>
      <c r="H362" s="15"/>
      <c r="I362" s="15"/>
      <c r="J362" s="15">
        <v>159530796632</v>
      </c>
      <c r="K362" s="15"/>
      <c r="L362" s="15"/>
      <c r="M362" s="15"/>
      <c r="N362" s="15"/>
      <c r="O362" s="15"/>
      <c r="P362" s="15"/>
      <c r="Q362" s="15"/>
      <c r="R362" s="15"/>
      <c r="S362" s="15"/>
      <c r="T362" s="15"/>
      <c r="U362" s="15"/>
      <c r="V362" s="15"/>
      <c r="W362" s="15"/>
      <c r="X362" s="15"/>
      <c r="Y362" s="15"/>
      <c r="Z362" s="15">
        <v>0</v>
      </c>
      <c r="AA362" t="str">
        <f>VLOOKUP(A362,'[1]Piv. Analysis'!$B:$AB,27,0)</f>
        <v>دریافت و پرداخت</v>
      </c>
    </row>
    <row r="363" spans="1:27" x14ac:dyDescent="0.2">
      <c r="A363" s="11">
        <v>1713</v>
      </c>
      <c r="B363" s="15"/>
      <c r="C363" s="15"/>
      <c r="D363" s="15"/>
      <c r="E363" s="15"/>
      <c r="F363" s="15">
        <v>0</v>
      </c>
      <c r="G363" s="15"/>
      <c r="H363" s="15"/>
      <c r="I363" s="15"/>
      <c r="J363" s="15">
        <v>-482568336591</v>
      </c>
      <c r="K363" s="15">
        <v>-27524998743</v>
      </c>
      <c r="L363" s="15"/>
      <c r="M363" s="15"/>
      <c r="N363" s="15"/>
      <c r="O363" s="15"/>
      <c r="P363" s="15"/>
      <c r="Q363" s="15"/>
      <c r="R363" s="15"/>
      <c r="S363" s="15"/>
      <c r="T363" s="15"/>
      <c r="U363" s="15">
        <v>510093335334</v>
      </c>
      <c r="V363" s="15"/>
      <c r="W363" s="15"/>
      <c r="X363" s="15"/>
      <c r="Y363" s="15"/>
      <c r="Z363" s="15">
        <v>0</v>
      </c>
      <c r="AA363" t="str">
        <f>VLOOKUP(A363,'[1]Piv. Analysis'!$B:$AB,27,0)</f>
        <v>خرید خدمات</v>
      </c>
    </row>
    <row r="364" spans="1:27" x14ac:dyDescent="0.2">
      <c r="A364" s="11">
        <v>1714</v>
      </c>
      <c r="B364" s="15">
        <v>-250000</v>
      </c>
      <c r="C364" s="15"/>
      <c r="D364" s="15"/>
      <c r="E364" s="15"/>
      <c r="F364" s="15"/>
      <c r="G364" s="15"/>
      <c r="H364" s="15"/>
      <c r="I364" s="15"/>
      <c r="J364" s="15"/>
      <c r="K364" s="15"/>
      <c r="L364" s="15"/>
      <c r="M364" s="15"/>
      <c r="N364" s="15"/>
      <c r="O364" s="15"/>
      <c r="P364" s="15"/>
      <c r="Q364" s="15"/>
      <c r="R364" s="15"/>
      <c r="S364" s="15"/>
      <c r="T364" s="15"/>
      <c r="U364" s="15"/>
      <c r="V364" s="15">
        <v>250000</v>
      </c>
      <c r="W364" s="15"/>
      <c r="X364" s="15"/>
      <c r="Y364" s="15"/>
      <c r="Z364" s="15">
        <v>0</v>
      </c>
      <c r="AA364" t="str">
        <f>VLOOKUP(A364,'[1]Piv. Analysis'!$B:$AB,27,0)</f>
        <v>کارمزد</v>
      </c>
    </row>
    <row r="365" spans="1:27" x14ac:dyDescent="0.2">
      <c r="A365" s="11">
        <v>1715</v>
      </c>
      <c r="B365" s="15">
        <v>0</v>
      </c>
      <c r="C365" s="15">
        <v>100000000</v>
      </c>
      <c r="D365" s="15"/>
      <c r="E365" s="15"/>
      <c r="F365" s="15"/>
      <c r="G365" s="15"/>
      <c r="H365" s="15"/>
      <c r="I365" s="15"/>
      <c r="J365" s="15">
        <v>-100000000</v>
      </c>
      <c r="K365" s="15"/>
      <c r="L365" s="15"/>
      <c r="M365" s="15"/>
      <c r="N365" s="15"/>
      <c r="O365" s="15"/>
      <c r="P365" s="15"/>
      <c r="Q365" s="15"/>
      <c r="R365" s="15"/>
      <c r="S365" s="15"/>
      <c r="T365" s="15"/>
      <c r="U365" s="15"/>
      <c r="V365" s="15"/>
      <c r="W365" s="15"/>
      <c r="X365" s="15"/>
      <c r="Y365" s="15"/>
      <c r="Z365" s="15">
        <v>0</v>
      </c>
      <c r="AA365" t="str">
        <f>VLOOKUP(A365,'[1]Piv. Analysis'!$B:$AB,27,0)</f>
        <v>دریافت و پرداخت</v>
      </c>
    </row>
    <row r="366" spans="1:27" x14ac:dyDescent="0.2">
      <c r="A366" s="11">
        <v>1716</v>
      </c>
      <c r="B366" s="15">
        <v>-20759009571</v>
      </c>
      <c r="C366" s="15"/>
      <c r="D366" s="15"/>
      <c r="E366" s="15"/>
      <c r="F366" s="15"/>
      <c r="G366" s="15"/>
      <c r="H366" s="15"/>
      <c r="I366" s="15"/>
      <c r="J366" s="15">
        <v>20759009571</v>
      </c>
      <c r="K366" s="15"/>
      <c r="L366" s="15"/>
      <c r="M366" s="15"/>
      <c r="N366" s="15"/>
      <c r="O366" s="15"/>
      <c r="P366" s="15"/>
      <c r="Q366" s="15"/>
      <c r="R366" s="15"/>
      <c r="S366" s="15"/>
      <c r="T366" s="15"/>
      <c r="U366" s="15"/>
      <c r="V366" s="15"/>
      <c r="W366" s="15"/>
      <c r="X366" s="15"/>
      <c r="Y366" s="15"/>
      <c r="Z366" s="15">
        <v>0</v>
      </c>
      <c r="AA366" t="str">
        <f>VLOOKUP(A366,'[1]Piv. Analysis'!$B:$AB,27,0)</f>
        <v>دریافت و پرداخت</v>
      </c>
    </row>
    <row r="367" spans="1:27" x14ac:dyDescent="0.2">
      <c r="A367" s="11">
        <v>1717</v>
      </c>
      <c r="B367" s="15"/>
      <c r="C367" s="15"/>
      <c r="D367" s="15"/>
      <c r="E367" s="15"/>
      <c r="F367" s="15"/>
      <c r="G367" s="15"/>
      <c r="H367" s="15"/>
      <c r="I367" s="15"/>
      <c r="J367" s="15"/>
      <c r="K367" s="15"/>
      <c r="L367" s="15"/>
      <c r="M367" s="15"/>
      <c r="N367" s="15"/>
      <c r="O367" s="15"/>
      <c r="P367" s="15"/>
      <c r="Q367" s="15"/>
      <c r="R367" s="15"/>
      <c r="S367" s="15"/>
      <c r="T367" s="15"/>
      <c r="U367" s="15"/>
      <c r="V367" s="15"/>
      <c r="W367" s="15"/>
      <c r="X367" s="15">
        <v>0</v>
      </c>
      <c r="Y367" s="15"/>
      <c r="Z367" s="15">
        <v>0</v>
      </c>
      <c r="AA367" t="str">
        <f>VLOOKUP(A367,'[1]Piv. Analysis'!$B:$AB,27,0)</f>
        <v>انتظامی</v>
      </c>
    </row>
    <row r="368" spans="1:27" x14ac:dyDescent="0.2">
      <c r="A368" s="11">
        <v>1719</v>
      </c>
      <c r="B368" s="15"/>
      <c r="C368" s="15"/>
      <c r="D368" s="15"/>
      <c r="E368" s="15"/>
      <c r="F368" s="15"/>
      <c r="G368" s="15"/>
      <c r="H368" s="15"/>
      <c r="I368" s="15"/>
      <c r="J368" s="15"/>
      <c r="K368" s="15"/>
      <c r="L368" s="15"/>
      <c r="M368" s="15"/>
      <c r="N368" s="15"/>
      <c r="O368" s="15"/>
      <c r="P368" s="15"/>
      <c r="Q368" s="15"/>
      <c r="R368" s="15"/>
      <c r="S368" s="15"/>
      <c r="T368" s="15"/>
      <c r="U368" s="15"/>
      <c r="V368" s="15"/>
      <c r="W368" s="15"/>
      <c r="X368" s="15">
        <v>0</v>
      </c>
      <c r="Y368" s="15"/>
      <c r="Z368" s="15">
        <v>0</v>
      </c>
      <c r="AA368" t="str">
        <f>VLOOKUP(A368,'[1]Piv. Analysis'!$B:$AB,27,0)</f>
        <v>انتظامی</v>
      </c>
    </row>
    <row r="369" spans="1:27" x14ac:dyDescent="0.2">
      <c r="A369" s="11">
        <v>1720</v>
      </c>
      <c r="B369" s="15"/>
      <c r="C369" s="15"/>
      <c r="D369" s="15"/>
      <c r="E369" s="15"/>
      <c r="F369" s="15"/>
      <c r="G369" s="15"/>
      <c r="H369" s="15"/>
      <c r="I369" s="15"/>
      <c r="J369" s="15"/>
      <c r="K369" s="15"/>
      <c r="L369" s="15"/>
      <c r="M369" s="15"/>
      <c r="N369" s="15"/>
      <c r="O369" s="15"/>
      <c r="P369" s="15"/>
      <c r="Q369" s="15"/>
      <c r="R369" s="15"/>
      <c r="S369" s="15"/>
      <c r="T369" s="15"/>
      <c r="U369" s="15"/>
      <c r="V369" s="15"/>
      <c r="W369" s="15"/>
      <c r="X369" s="15">
        <v>0</v>
      </c>
      <c r="Y369" s="15"/>
      <c r="Z369" s="15">
        <v>0</v>
      </c>
      <c r="AA369" t="str">
        <f>VLOOKUP(A369,'[1]Piv. Analysis'!$B:$AB,27,0)</f>
        <v>انتظامی</v>
      </c>
    </row>
    <row r="370" spans="1:27" x14ac:dyDescent="0.2">
      <c r="A370" s="11">
        <v>1722</v>
      </c>
      <c r="B370" s="15"/>
      <c r="C370" s="15"/>
      <c r="D370" s="15"/>
      <c r="E370" s="15"/>
      <c r="F370" s="15"/>
      <c r="G370" s="15"/>
      <c r="H370" s="15"/>
      <c r="I370" s="15"/>
      <c r="J370" s="15"/>
      <c r="K370" s="15"/>
      <c r="L370" s="15"/>
      <c r="M370" s="15"/>
      <c r="N370" s="15"/>
      <c r="O370" s="15"/>
      <c r="P370" s="15"/>
      <c r="Q370" s="15"/>
      <c r="R370" s="15"/>
      <c r="S370" s="15"/>
      <c r="T370" s="15"/>
      <c r="U370" s="15"/>
      <c r="V370" s="15"/>
      <c r="W370" s="15"/>
      <c r="X370" s="15">
        <v>0</v>
      </c>
      <c r="Y370" s="15"/>
      <c r="Z370" s="15">
        <v>0</v>
      </c>
      <c r="AA370" t="str">
        <f>VLOOKUP(A370,'[1]Piv. Analysis'!$B:$AB,27,0)</f>
        <v>انتظامی</v>
      </c>
    </row>
    <row r="371" spans="1:27" x14ac:dyDescent="0.2">
      <c r="A371" s="11">
        <v>1723</v>
      </c>
      <c r="B371" s="15"/>
      <c r="C371" s="15"/>
      <c r="D371" s="15"/>
      <c r="E371" s="15"/>
      <c r="F371" s="15"/>
      <c r="G371" s="15"/>
      <c r="H371" s="15"/>
      <c r="I371" s="15"/>
      <c r="J371" s="15"/>
      <c r="K371" s="15"/>
      <c r="L371" s="15"/>
      <c r="M371" s="15"/>
      <c r="N371" s="15"/>
      <c r="O371" s="15"/>
      <c r="P371" s="15"/>
      <c r="Q371" s="15"/>
      <c r="R371" s="15"/>
      <c r="S371" s="15"/>
      <c r="T371" s="15"/>
      <c r="U371" s="15"/>
      <c r="V371" s="15"/>
      <c r="W371" s="15"/>
      <c r="X371" s="15">
        <v>0</v>
      </c>
      <c r="Y371" s="15"/>
      <c r="Z371" s="15">
        <v>0</v>
      </c>
      <c r="AA371" t="str">
        <f>VLOOKUP(A371,'[1]Piv. Analysis'!$B:$AB,27,0)</f>
        <v>انتظامی</v>
      </c>
    </row>
    <row r="372" spans="1:27" x14ac:dyDescent="0.2">
      <c r="A372" s="11">
        <v>1724</v>
      </c>
      <c r="B372" s="15"/>
      <c r="C372" s="15"/>
      <c r="D372" s="15"/>
      <c r="E372" s="15"/>
      <c r="F372" s="15"/>
      <c r="G372" s="15"/>
      <c r="H372" s="15"/>
      <c r="I372" s="15"/>
      <c r="J372" s="15"/>
      <c r="K372" s="15"/>
      <c r="L372" s="15"/>
      <c r="M372" s="15"/>
      <c r="N372" s="15"/>
      <c r="O372" s="15"/>
      <c r="P372" s="15"/>
      <c r="Q372" s="15"/>
      <c r="R372" s="15"/>
      <c r="S372" s="15"/>
      <c r="T372" s="15"/>
      <c r="U372" s="15"/>
      <c r="V372" s="15"/>
      <c r="W372" s="15"/>
      <c r="X372" s="15">
        <v>0</v>
      </c>
      <c r="Y372" s="15"/>
      <c r="Z372" s="15">
        <v>0</v>
      </c>
      <c r="AA372" t="str">
        <f>VLOOKUP(A372,'[1]Piv. Analysis'!$B:$AB,27,0)</f>
        <v>انتظامی</v>
      </c>
    </row>
    <row r="373" spans="1:27" x14ac:dyDescent="0.2">
      <c r="A373" s="11">
        <v>1725</v>
      </c>
      <c r="B373" s="15"/>
      <c r="C373" s="15"/>
      <c r="D373" s="15"/>
      <c r="E373" s="15"/>
      <c r="F373" s="15">
        <v>19858885900</v>
      </c>
      <c r="G373" s="15"/>
      <c r="H373" s="15"/>
      <c r="I373" s="15"/>
      <c r="J373" s="15">
        <v>-19858885900</v>
      </c>
      <c r="K373" s="15"/>
      <c r="L373" s="15"/>
      <c r="M373" s="15"/>
      <c r="N373" s="15"/>
      <c r="O373" s="15"/>
      <c r="P373" s="15"/>
      <c r="Q373" s="15"/>
      <c r="R373" s="15"/>
      <c r="S373" s="15"/>
      <c r="T373" s="15"/>
      <c r="U373" s="15"/>
      <c r="V373" s="15"/>
      <c r="W373" s="15"/>
      <c r="X373" s="15"/>
      <c r="Y373" s="15"/>
      <c r="Z373" s="15">
        <v>0</v>
      </c>
      <c r="AA373" t="str">
        <f>VLOOKUP(A373,'[1]Piv. Analysis'!$B:$AB,27,0)</f>
        <v>دریافت و پرداخت</v>
      </c>
    </row>
    <row r="374" spans="1:27" x14ac:dyDescent="0.2">
      <c r="A374" s="11">
        <v>1726</v>
      </c>
      <c r="B374" s="15"/>
      <c r="C374" s="15"/>
      <c r="D374" s="15"/>
      <c r="E374" s="15">
        <v>34253543674</v>
      </c>
      <c r="F374" s="15"/>
      <c r="G374" s="15"/>
      <c r="H374" s="15"/>
      <c r="I374" s="15"/>
      <c r="J374" s="15">
        <v>-34253543674</v>
      </c>
      <c r="K374" s="15"/>
      <c r="L374" s="15"/>
      <c r="M374" s="15"/>
      <c r="N374" s="15"/>
      <c r="O374" s="15"/>
      <c r="P374" s="15"/>
      <c r="Q374" s="15"/>
      <c r="R374" s="15"/>
      <c r="S374" s="15"/>
      <c r="T374" s="15"/>
      <c r="U374" s="15"/>
      <c r="V374" s="15"/>
      <c r="W374" s="15"/>
      <c r="X374" s="15"/>
      <c r="Y374" s="15"/>
      <c r="Z374" s="15">
        <v>0</v>
      </c>
      <c r="AA374" t="str">
        <f>VLOOKUP(A374,'[1]Piv. Analysis'!$B:$AB,27,0)</f>
        <v>خرید انباری</v>
      </c>
    </row>
    <row r="375" spans="1:27" x14ac:dyDescent="0.2">
      <c r="A375" s="11">
        <v>1727</v>
      </c>
      <c r="B375" s="15"/>
      <c r="C375" s="15"/>
      <c r="D375" s="15"/>
      <c r="E375" s="15"/>
      <c r="F375" s="15"/>
      <c r="G375" s="15"/>
      <c r="H375" s="15"/>
      <c r="I375" s="15"/>
      <c r="J375" s="15"/>
      <c r="K375" s="15"/>
      <c r="L375" s="15"/>
      <c r="M375" s="15"/>
      <c r="N375" s="15"/>
      <c r="O375" s="15"/>
      <c r="P375" s="15"/>
      <c r="Q375" s="15"/>
      <c r="R375" s="15"/>
      <c r="S375" s="15"/>
      <c r="T375" s="15"/>
      <c r="U375" s="15"/>
      <c r="V375" s="15"/>
      <c r="W375" s="15"/>
      <c r="X375" s="15">
        <v>0</v>
      </c>
      <c r="Y375" s="15"/>
      <c r="Z375" s="15">
        <v>0</v>
      </c>
      <c r="AA375" t="str">
        <f>VLOOKUP(A375,'[1]Piv. Analysis'!$B:$AB,27,0)</f>
        <v>انتظامی</v>
      </c>
    </row>
    <row r="376" spans="1:27" x14ac:dyDescent="0.2">
      <c r="A376" s="11">
        <v>1728</v>
      </c>
      <c r="B376" s="15"/>
      <c r="C376" s="15"/>
      <c r="D376" s="15"/>
      <c r="E376" s="15"/>
      <c r="F376" s="15"/>
      <c r="G376" s="15"/>
      <c r="H376" s="15"/>
      <c r="I376" s="15"/>
      <c r="J376" s="15"/>
      <c r="K376" s="15"/>
      <c r="L376" s="15"/>
      <c r="M376" s="15"/>
      <c r="N376" s="15"/>
      <c r="O376" s="15"/>
      <c r="P376" s="15"/>
      <c r="Q376" s="15"/>
      <c r="R376" s="15"/>
      <c r="S376" s="15"/>
      <c r="T376" s="15"/>
      <c r="U376" s="15"/>
      <c r="V376" s="15"/>
      <c r="W376" s="15"/>
      <c r="X376" s="15">
        <v>0</v>
      </c>
      <c r="Y376" s="15"/>
      <c r="Z376" s="15">
        <v>0</v>
      </c>
      <c r="AA376" t="str">
        <f>VLOOKUP(A376,'[1]Piv. Analysis'!$B:$AB,27,0)</f>
        <v>انتظامی</v>
      </c>
    </row>
    <row r="377" spans="1:27" x14ac:dyDescent="0.2">
      <c r="A377" s="11">
        <v>1729</v>
      </c>
      <c r="B377" s="15"/>
      <c r="C377" s="15"/>
      <c r="D377" s="15"/>
      <c r="E377" s="15"/>
      <c r="F377" s="15">
        <v>-28282742000</v>
      </c>
      <c r="G377" s="15"/>
      <c r="H377" s="15"/>
      <c r="I377" s="15"/>
      <c r="J377" s="15">
        <v>31425269426</v>
      </c>
      <c r="K377" s="15">
        <v>-3142527426</v>
      </c>
      <c r="L377" s="15"/>
      <c r="M377" s="15"/>
      <c r="N377" s="15"/>
      <c r="O377" s="15"/>
      <c r="P377" s="15"/>
      <c r="Q377" s="15"/>
      <c r="R377" s="15"/>
      <c r="S377" s="15"/>
      <c r="T377" s="15"/>
      <c r="U377" s="15"/>
      <c r="V377" s="15"/>
      <c r="W377" s="15"/>
      <c r="X377" s="15"/>
      <c r="Y377" s="15"/>
      <c r="Z377" s="15">
        <v>0</v>
      </c>
      <c r="AA377" t="str">
        <f>VLOOKUP(A377,'[1]Piv. Analysis'!$B:$AB,27,0)</f>
        <v>اصلاح و انتقال</v>
      </c>
    </row>
    <row r="378" spans="1:27" x14ac:dyDescent="0.2">
      <c r="A378" s="11">
        <v>1730</v>
      </c>
      <c r="B378" s="15"/>
      <c r="C378" s="15"/>
      <c r="D378" s="15"/>
      <c r="E378" s="15"/>
      <c r="F378" s="15"/>
      <c r="G378" s="15"/>
      <c r="H378" s="15"/>
      <c r="I378" s="15"/>
      <c r="J378" s="15">
        <v>-71184000</v>
      </c>
      <c r="K378" s="15"/>
      <c r="L378" s="15"/>
      <c r="M378" s="15"/>
      <c r="N378" s="15"/>
      <c r="O378" s="15"/>
      <c r="P378" s="15"/>
      <c r="Q378" s="15"/>
      <c r="R378" s="15"/>
      <c r="S378" s="15">
        <v>71184000</v>
      </c>
      <c r="T378" s="15"/>
      <c r="U378" s="15"/>
      <c r="V378" s="15"/>
      <c r="W378" s="15"/>
      <c r="X378" s="15"/>
      <c r="Y378" s="15"/>
      <c r="Z378" s="15">
        <v>0</v>
      </c>
      <c r="AA378" t="str">
        <f>VLOOKUP(A378,'[1]Piv. Analysis'!$B:$AB,27,0)</f>
        <v>خرید خدمات</v>
      </c>
    </row>
    <row r="379" spans="1:27" x14ac:dyDescent="0.2">
      <c r="A379" s="11">
        <v>1731</v>
      </c>
      <c r="B379" s="15"/>
      <c r="C379" s="15"/>
      <c r="D379" s="15"/>
      <c r="E379" s="15"/>
      <c r="F379" s="15"/>
      <c r="G379" s="15"/>
      <c r="H379" s="15"/>
      <c r="I379" s="15"/>
      <c r="J379" s="15"/>
      <c r="K379" s="15"/>
      <c r="L379" s="15"/>
      <c r="M379" s="15"/>
      <c r="N379" s="15"/>
      <c r="O379" s="15"/>
      <c r="P379" s="15"/>
      <c r="Q379" s="15"/>
      <c r="R379" s="15"/>
      <c r="S379" s="15"/>
      <c r="T379" s="15"/>
      <c r="U379" s="15"/>
      <c r="V379" s="15"/>
      <c r="W379" s="15"/>
      <c r="X379" s="15">
        <v>0</v>
      </c>
      <c r="Y379" s="15"/>
      <c r="Z379" s="15">
        <v>0</v>
      </c>
      <c r="AA379" t="str">
        <f>VLOOKUP(A379,'[1]Piv. Analysis'!$B:$AB,27,0)</f>
        <v>انتظامی</v>
      </c>
    </row>
    <row r="380" spans="1:27" x14ac:dyDescent="0.2">
      <c r="A380" s="11">
        <v>1732</v>
      </c>
      <c r="B380" s="15"/>
      <c r="C380" s="15"/>
      <c r="D380" s="15"/>
      <c r="E380" s="15"/>
      <c r="F380" s="15"/>
      <c r="G380" s="15"/>
      <c r="H380" s="15"/>
      <c r="I380" s="15"/>
      <c r="J380" s="15">
        <v>0</v>
      </c>
      <c r="K380" s="15"/>
      <c r="L380" s="15"/>
      <c r="M380" s="15"/>
      <c r="N380" s="15"/>
      <c r="O380" s="15"/>
      <c r="P380" s="15"/>
      <c r="Q380" s="15"/>
      <c r="R380" s="15"/>
      <c r="S380" s="15"/>
      <c r="T380" s="15"/>
      <c r="U380" s="15"/>
      <c r="V380" s="15"/>
      <c r="W380" s="15"/>
      <c r="X380" s="15"/>
      <c r="Y380" s="15"/>
      <c r="Z380" s="15">
        <v>0</v>
      </c>
      <c r="AA380" t="str">
        <f>VLOOKUP(A380,'[1]Piv. Analysis'!$B:$AB,27,0)</f>
        <v>دریافت و پرداخت</v>
      </c>
    </row>
    <row r="381" spans="1:27" x14ac:dyDescent="0.2">
      <c r="A381" s="11">
        <v>1733</v>
      </c>
      <c r="B381" s="15"/>
      <c r="C381" s="15"/>
      <c r="D381" s="15"/>
      <c r="E381" s="15"/>
      <c r="F381" s="15"/>
      <c r="G381" s="15"/>
      <c r="H381" s="15"/>
      <c r="I381" s="15"/>
      <c r="J381" s="15"/>
      <c r="K381" s="15"/>
      <c r="L381" s="15"/>
      <c r="M381" s="15"/>
      <c r="N381" s="15"/>
      <c r="O381" s="15"/>
      <c r="P381" s="15"/>
      <c r="Q381" s="15"/>
      <c r="R381" s="15"/>
      <c r="S381" s="15"/>
      <c r="T381" s="15"/>
      <c r="U381" s="15"/>
      <c r="V381" s="15"/>
      <c r="W381" s="15"/>
      <c r="X381" s="15">
        <v>0</v>
      </c>
      <c r="Y381" s="15"/>
      <c r="Z381" s="15">
        <v>0</v>
      </c>
      <c r="AA381" t="str">
        <f>VLOOKUP(A381,'[1]Piv. Analysis'!$B:$AB,27,0)</f>
        <v>انتظامی</v>
      </c>
    </row>
    <row r="382" spans="1:27" x14ac:dyDescent="0.2">
      <c r="A382" s="11">
        <v>1734</v>
      </c>
      <c r="B382" s="15">
        <v>300000000000</v>
      </c>
      <c r="C382" s="15"/>
      <c r="D382" s="15"/>
      <c r="E382" s="15"/>
      <c r="F382" s="15"/>
      <c r="G382" s="15"/>
      <c r="H382" s="15"/>
      <c r="I382" s="15"/>
      <c r="J382" s="15"/>
      <c r="K382" s="15"/>
      <c r="L382" s="15">
        <v>-300000000000</v>
      </c>
      <c r="M382" s="15"/>
      <c r="N382" s="15"/>
      <c r="O382" s="15"/>
      <c r="P382" s="15"/>
      <c r="Q382" s="15"/>
      <c r="R382" s="15"/>
      <c r="S382" s="15"/>
      <c r="T382" s="15"/>
      <c r="U382" s="15"/>
      <c r="V382" s="15"/>
      <c r="W382" s="15"/>
      <c r="X382" s="15"/>
      <c r="Y382" s="15"/>
      <c r="Z382" s="15">
        <v>0</v>
      </c>
      <c r="AA382" t="str">
        <f>VLOOKUP(A382,'[1]Piv. Analysis'!$B:$AB,27,0)</f>
        <v>دریافت و پرداخت</v>
      </c>
    </row>
    <row r="383" spans="1:27" x14ac:dyDescent="0.2">
      <c r="A383" s="11">
        <v>1735</v>
      </c>
      <c r="B383" s="15"/>
      <c r="C383" s="15"/>
      <c r="D383" s="15"/>
      <c r="E383" s="15">
        <v>19431495836</v>
      </c>
      <c r="F383" s="15"/>
      <c r="G383" s="15"/>
      <c r="H383" s="15"/>
      <c r="I383" s="15"/>
      <c r="J383" s="15">
        <v>-19431495836</v>
      </c>
      <c r="K383" s="15"/>
      <c r="L383" s="15"/>
      <c r="M383" s="15"/>
      <c r="N383" s="15"/>
      <c r="O383" s="15"/>
      <c r="P383" s="15"/>
      <c r="Q383" s="15"/>
      <c r="R383" s="15"/>
      <c r="S383" s="15"/>
      <c r="T383" s="15"/>
      <c r="U383" s="15"/>
      <c r="V383" s="15"/>
      <c r="W383" s="15"/>
      <c r="X383" s="15"/>
      <c r="Y383" s="15"/>
      <c r="Z383" s="15">
        <v>0</v>
      </c>
      <c r="AA383" t="str">
        <f>VLOOKUP(A383,'[1]Piv. Analysis'!$B:$AB,27,0)</f>
        <v>خرید انباری</v>
      </c>
    </row>
    <row r="384" spans="1:27" x14ac:dyDescent="0.2">
      <c r="A384" s="11">
        <v>1736</v>
      </c>
      <c r="B384" s="15"/>
      <c r="C384" s="15"/>
      <c r="D384" s="15"/>
      <c r="E384" s="15">
        <v>1504636000</v>
      </c>
      <c r="F384" s="15"/>
      <c r="G384" s="15"/>
      <c r="H384" s="15"/>
      <c r="I384" s="15"/>
      <c r="J384" s="15">
        <v>-1504636000</v>
      </c>
      <c r="K384" s="15"/>
      <c r="L384" s="15"/>
      <c r="M384" s="15"/>
      <c r="N384" s="15"/>
      <c r="O384" s="15"/>
      <c r="P384" s="15"/>
      <c r="Q384" s="15"/>
      <c r="R384" s="15"/>
      <c r="S384" s="15"/>
      <c r="T384" s="15"/>
      <c r="U384" s="15"/>
      <c r="V384" s="15"/>
      <c r="W384" s="15"/>
      <c r="X384" s="15"/>
      <c r="Y384" s="15"/>
      <c r="Z384" s="15">
        <v>0</v>
      </c>
      <c r="AA384" t="str">
        <f>VLOOKUP(A384,'[1]Piv. Analysis'!$B:$AB,27,0)</f>
        <v>خرید انباری</v>
      </c>
    </row>
    <row r="385" spans="1:27" x14ac:dyDescent="0.2">
      <c r="A385" s="11">
        <v>1737</v>
      </c>
      <c r="B385" s="15"/>
      <c r="C385" s="15"/>
      <c r="D385" s="15"/>
      <c r="E385" s="15">
        <v>3311420000</v>
      </c>
      <c r="F385" s="15"/>
      <c r="G385" s="15"/>
      <c r="H385" s="15"/>
      <c r="I385" s="15"/>
      <c r="J385" s="15">
        <v>-3311420000</v>
      </c>
      <c r="K385" s="15"/>
      <c r="L385" s="15"/>
      <c r="M385" s="15"/>
      <c r="N385" s="15"/>
      <c r="O385" s="15"/>
      <c r="P385" s="15"/>
      <c r="Q385" s="15"/>
      <c r="R385" s="15"/>
      <c r="S385" s="15"/>
      <c r="T385" s="15"/>
      <c r="U385" s="15"/>
      <c r="V385" s="15"/>
      <c r="W385" s="15"/>
      <c r="X385" s="15"/>
      <c r="Y385" s="15"/>
      <c r="Z385" s="15">
        <v>0</v>
      </c>
      <c r="AA385" t="str">
        <f>VLOOKUP(A385,'[1]Piv. Analysis'!$B:$AB,27,0)</f>
        <v>خرید انباری</v>
      </c>
    </row>
    <row r="386" spans="1:27" x14ac:dyDescent="0.2">
      <c r="A386" s="11">
        <v>1738</v>
      </c>
      <c r="B386" s="15"/>
      <c r="C386" s="15"/>
      <c r="D386" s="15"/>
      <c r="E386" s="15">
        <v>78427680</v>
      </c>
      <c r="F386" s="15"/>
      <c r="G386" s="15"/>
      <c r="H386" s="15"/>
      <c r="I386" s="15"/>
      <c r="J386" s="15">
        <v>-78427680</v>
      </c>
      <c r="K386" s="15"/>
      <c r="L386" s="15"/>
      <c r="M386" s="15"/>
      <c r="N386" s="15"/>
      <c r="O386" s="15"/>
      <c r="P386" s="15"/>
      <c r="Q386" s="15"/>
      <c r="R386" s="15"/>
      <c r="S386" s="15"/>
      <c r="T386" s="15"/>
      <c r="U386" s="15"/>
      <c r="V386" s="15"/>
      <c r="W386" s="15"/>
      <c r="X386" s="15"/>
      <c r="Y386" s="15"/>
      <c r="Z386" s="15">
        <v>0</v>
      </c>
      <c r="AA386" t="str">
        <f>VLOOKUP(A386,'[1]Piv. Analysis'!$B:$AB,27,0)</f>
        <v>خرید انباری</v>
      </c>
    </row>
    <row r="387" spans="1:27" x14ac:dyDescent="0.2">
      <c r="A387" s="11">
        <v>1739</v>
      </c>
      <c r="B387" s="15"/>
      <c r="C387" s="15"/>
      <c r="D387" s="15"/>
      <c r="E387" s="15">
        <v>433994400</v>
      </c>
      <c r="F387" s="15"/>
      <c r="G387" s="15"/>
      <c r="H387" s="15"/>
      <c r="I387" s="15"/>
      <c r="J387" s="15">
        <v>-433994400</v>
      </c>
      <c r="K387" s="15"/>
      <c r="L387" s="15"/>
      <c r="M387" s="15"/>
      <c r="N387" s="15"/>
      <c r="O387" s="15"/>
      <c r="P387" s="15"/>
      <c r="Q387" s="15"/>
      <c r="R387" s="15"/>
      <c r="S387" s="15"/>
      <c r="T387" s="15"/>
      <c r="U387" s="15"/>
      <c r="V387" s="15"/>
      <c r="W387" s="15"/>
      <c r="X387" s="15"/>
      <c r="Y387" s="15"/>
      <c r="Z387" s="15">
        <v>0</v>
      </c>
      <c r="AA387" t="str">
        <f>VLOOKUP(A387,'[1]Piv. Analysis'!$B:$AB,27,0)</f>
        <v>خرید انباری</v>
      </c>
    </row>
    <row r="388" spans="1:27" x14ac:dyDescent="0.2">
      <c r="A388" s="11">
        <v>1740</v>
      </c>
      <c r="B388" s="15"/>
      <c r="C388" s="15"/>
      <c r="D388" s="15"/>
      <c r="E388" s="15">
        <v>6225208000</v>
      </c>
      <c r="F388" s="15"/>
      <c r="G388" s="15"/>
      <c r="H388" s="15"/>
      <c r="I388" s="15"/>
      <c r="J388" s="15">
        <v>-6225208000</v>
      </c>
      <c r="K388" s="15"/>
      <c r="L388" s="15"/>
      <c r="M388" s="15"/>
      <c r="N388" s="15"/>
      <c r="O388" s="15"/>
      <c r="P388" s="15"/>
      <c r="Q388" s="15"/>
      <c r="R388" s="15"/>
      <c r="S388" s="15"/>
      <c r="T388" s="15"/>
      <c r="U388" s="15"/>
      <c r="V388" s="15"/>
      <c r="W388" s="15"/>
      <c r="X388" s="15"/>
      <c r="Y388" s="15"/>
      <c r="Z388" s="15">
        <v>0</v>
      </c>
      <c r="AA388" t="str">
        <f>VLOOKUP(A388,'[1]Piv. Analysis'!$B:$AB,27,0)</f>
        <v>خرید انباری</v>
      </c>
    </row>
    <row r="389" spans="1:27" x14ac:dyDescent="0.2">
      <c r="A389" s="11">
        <v>1741</v>
      </c>
      <c r="B389" s="15"/>
      <c r="C389" s="15"/>
      <c r="D389" s="15"/>
      <c r="E389" s="15"/>
      <c r="F389" s="15"/>
      <c r="G389" s="15"/>
      <c r="H389" s="15"/>
      <c r="I389" s="15"/>
      <c r="J389" s="15">
        <v>0</v>
      </c>
      <c r="K389" s="15"/>
      <c r="L389" s="15"/>
      <c r="M389" s="15"/>
      <c r="N389" s="15"/>
      <c r="O389" s="15"/>
      <c r="P389" s="15"/>
      <c r="Q389" s="15"/>
      <c r="R389" s="15"/>
      <c r="S389" s="15"/>
      <c r="T389" s="15"/>
      <c r="U389" s="15"/>
      <c r="V389" s="15"/>
      <c r="W389" s="15"/>
      <c r="X389" s="15"/>
      <c r="Y389" s="15"/>
      <c r="Z389" s="15">
        <v>0</v>
      </c>
      <c r="AA389" t="str">
        <f>VLOOKUP(A389,'[1]Piv. Analysis'!$B:$AB,27,0)</f>
        <v>دریافت و پرداخت</v>
      </c>
    </row>
    <row r="390" spans="1:27" x14ac:dyDescent="0.2">
      <c r="A390" s="11">
        <v>1742</v>
      </c>
      <c r="B390" s="15">
        <v>0</v>
      </c>
      <c r="C390" s="15"/>
      <c r="D390" s="15"/>
      <c r="E390" s="15"/>
      <c r="F390" s="15"/>
      <c r="G390" s="15"/>
      <c r="H390" s="15"/>
      <c r="I390" s="15"/>
      <c r="J390" s="15">
        <v>0</v>
      </c>
      <c r="K390" s="15"/>
      <c r="L390" s="15"/>
      <c r="M390" s="15"/>
      <c r="N390" s="15"/>
      <c r="O390" s="15"/>
      <c r="P390" s="15"/>
      <c r="Q390" s="15"/>
      <c r="R390" s="15"/>
      <c r="S390" s="15"/>
      <c r="T390" s="15"/>
      <c r="U390" s="15"/>
      <c r="V390" s="15"/>
      <c r="W390" s="15"/>
      <c r="X390" s="15"/>
      <c r="Y390" s="15"/>
      <c r="Z390" s="15">
        <v>0</v>
      </c>
      <c r="AA390" t="str">
        <f>VLOOKUP(A390,'[1]Piv. Analysis'!$B:$AB,27,0)</f>
        <v>دریافت و پرداخت</v>
      </c>
    </row>
    <row r="391" spans="1:27" x14ac:dyDescent="0.2">
      <c r="A391" s="11">
        <v>1744</v>
      </c>
      <c r="B391" s="15"/>
      <c r="C391" s="15"/>
      <c r="D391" s="15"/>
      <c r="E391" s="15"/>
      <c r="F391" s="15">
        <v>0</v>
      </c>
      <c r="G391" s="15"/>
      <c r="H391" s="15"/>
      <c r="I391" s="15"/>
      <c r="J391" s="15">
        <v>-1040000000</v>
      </c>
      <c r="K391" s="15">
        <v>-50000000</v>
      </c>
      <c r="L391" s="15"/>
      <c r="M391" s="15"/>
      <c r="N391" s="15"/>
      <c r="O391" s="15"/>
      <c r="P391" s="15"/>
      <c r="Q391" s="15"/>
      <c r="R391" s="15"/>
      <c r="S391" s="15"/>
      <c r="T391" s="15"/>
      <c r="U391" s="15">
        <v>1090000000</v>
      </c>
      <c r="V391" s="15"/>
      <c r="W391" s="15"/>
      <c r="X391" s="15"/>
      <c r="Y391" s="15"/>
      <c r="Z391" s="15">
        <v>0</v>
      </c>
      <c r="AA391" t="str">
        <f>VLOOKUP(A391,'[1]Piv. Analysis'!$B:$AB,27,0)</f>
        <v>خرید خدمات</v>
      </c>
    </row>
    <row r="392" spans="1:27" x14ac:dyDescent="0.2">
      <c r="A392" s="11">
        <v>1746</v>
      </c>
      <c r="B392" s="15"/>
      <c r="C392" s="15"/>
      <c r="D392" s="15"/>
      <c r="E392" s="15"/>
      <c r="F392" s="15"/>
      <c r="G392" s="15"/>
      <c r="H392" s="15"/>
      <c r="I392" s="15">
        <v>8500000</v>
      </c>
      <c r="J392" s="15">
        <v>-8500000</v>
      </c>
      <c r="K392" s="15"/>
      <c r="L392" s="15"/>
      <c r="M392" s="15"/>
      <c r="N392" s="15"/>
      <c r="O392" s="15"/>
      <c r="P392" s="15"/>
      <c r="Q392" s="15"/>
      <c r="R392" s="15"/>
      <c r="S392" s="15"/>
      <c r="T392" s="15"/>
      <c r="U392" s="15"/>
      <c r="V392" s="15"/>
      <c r="W392" s="15"/>
      <c r="X392" s="15"/>
      <c r="Y392" s="15"/>
      <c r="Z392" s="15">
        <v>0</v>
      </c>
      <c r="AA392" t="str">
        <f>VLOOKUP(A392,'[1]Piv. Analysis'!$B:$AB,27,0)</f>
        <v>خرید دارایی ثابت نامشهود</v>
      </c>
    </row>
    <row r="393" spans="1:27" x14ac:dyDescent="0.2">
      <c r="A393" s="11">
        <v>1747</v>
      </c>
      <c r="B393" s="15"/>
      <c r="C393" s="15"/>
      <c r="D393" s="15"/>
      <c r="E393" s="15"/>
      <c r="F393" s="15">
        <v>-2087254214</v>
      </c>
      <c r="G393" s="15"/>
      <c r="H393" s="15"/>
      <c r="I393" s="15"/>
      <c r="J393" s="15">
        <v>2087254214</v>
      </c>
      <c r="K393" s="15"/>
      <c r="L393" s="15"/>
      <c r="M393" s="15"/>
      <c r="N393" s="15"/>
      <c r="O393" s="15"/>
      <c r="P393" s="15"/>
      <c r="Q393" s="15"/>
      <c r="R393" s="15"/>
      <c r="S393" s="15"/>
      <c r="T393" s="15"/>
      <c r="U393" s="15"/>
      <c r="V393" s="15"/>
      <c r="W393" s="15"/>
      <c r="X393" s="15"/>
      <c r="Y393" s="15"/>
      <c r="Z393" s="15">
        <v>0</v>
      </c>
      <c r="AA393" t="str">
        <f>VLOOKUP(A393,'[1]Piv. Analysis'!$B:$AB,27,0)</f>
        <v>اصلاح و انتقال</v>
      </c>
    </row>
    <row r="394" spans="1:27" x14ac:dyDescent="0.2">
      <c r="A394" s="11">
        <v>1748</v>
      </c>
      <c r="B394" s="15">
        <v>-386712519</v>
      </c>
      <c r="C394" s="15"/>
      <c r="D394" s="15"/>
      <c r="E394" s="15"/>
      <c r="F394" s="15"/>
      <c r="G394" s="15"/>
      <c r="H394" s="15"/>
      <c r="I394" s="15"/>
      <c r="J394" s="15">
        <v>386712519</v>
      </c>
      <c r="K394" s="15"/>
      <c r="L394" s="15"/>
      <c r="M394" s="15"/>
      <c r="N394" s="15"/>
      <c r="O394" s="15"/>
      <c r="P394" s="15"/>
      <c r="Q394" s="15"/>
      <c r="R394" s="15"/>
      <c r="S394" s="15"/>
      <c r="T394" s="15"/>
      <c r="U394" s="15"/>
      <c r="V394" s="15"/>
      <c r="W394" s="15"/>
      <c r="X394" s="15"/>
      <c r="Y394" s="15"/>
      <c r="Z394" s="15">
        <v>0</v>
      </c>
      <c r="AA394" t="str">
        <f>VLOOKUP(A394,'[1]Piv. Analysis'!$B:$AB,27,0)</f>
        <v>دریافت و پرداخت</v>
      </c>
    </row>
    <row r="395" spans="1:27" x14ac:dyDescent="0.2">
      <c r="A395" s="11">
        <v>1749</v>
      </c>
      <c r="B395" s="15"/>
      <c r="C395" s="15"/>
      <c r="D395" s="15"/>
      <c r="E395" s="15"/>
      <c r="F395" s="15">
        <v>7557924000</v>
      </c>
      <c r="G395" s="15"/>
      <c r="H395" s="15"/>
      <c r="I395" s="15"/>
      <c r="J395" s="15">
        <v>-7557924000</v>
      </c>
      <c r="K395" s="15"/>
      <c r="L395" s="15"/>
      <c r="M395" s="15"/>
      <c r="N395" s="15"/>
      <c r="O395" s="15"/>
      <c r="P395" s="15"/>
      <c r="Q395" s="15"/>
      <c r="R395" s="15"/>
      <c r="S395" s="15"/>
      <c r="T395" s="15"/>
      <c r="U395" s="15"/>
      <c r="V395" s="15"/>
      <c r="W395" s="15"/>
      <c r="X395" s="15"/>
      <c r="Y395" s="15"/>
      <c r="Z395" s="15">
        <v>0</v>
      </c>
      <c r="AA395" t="str">
        <f>VLOOKUP(A395,'[1]Piv. Analysis'!$B:$AB,27,0)</f>
        <v>دریافت و پرداخت</v>
      </c>
    </row>
    <row r="396" spans="1:27" x14ac:dyDescent="0.2">
      <c r="A396" s="11">
        <v>1750</v>
      </c>
      <c r="B396" s="15">
        <v>-25931000</v>
      </c>
      <c r="C396" s="15"/>
      <c r="D396" s="15"/>
      <c r="E396" s="15"/>
      <c r="F396" s="15"/>
      <c r="G396" s="15"/>
      <c r="H396" s="15"/>
      <c r="I396" s="15"/>
      <c r="J396" s="15"/>
      <c r="K396" s="15"/>
      <c r="L396" s="15"/>
      <c r="M396" s="15"/>
      <c r="N396" s="15"/>
      <c r="O396" s="15"/>
      <c r="P396" s="15"/>
      <c r="Q396" s="15"/>
      <c r="R396" s="15"/>
      <c r="S396" s="15">
        <v>25231000</v>
      </c>
      <c r="T396" s="15"/>
      <c r="U396" s="15">
        <v>700000</v>
      </c>
      <c r="V396" s="15"/>
      <c r="W396" s="15"/>
      <c r="X396" s="15"/>
      <c r="Y396" s="15"/>
      <c r="Z396" s="15">
        <v>0</v>
      </c>
      <c r="AA396" t="str">
        <f>VLOOKUP(A396,'[1]Piv. Analysis'!$B:$AB,27,0)</f>
        <v>تنخواه</v>
      </c>
    </row>
    <row r="397" spans="1:27" x14ac:dyDescent="0.2">
      <c r="A397" s="11">
        <v>1751</v>
      </c>
      <c r="B397" s="15">
        <v>-24883130</v>
      </c>
      <c r="C397" s="15"/>
      <c r="D397" s="15"/>
      <c r="E397" s="15"/>
      <c r="F397" s="15"/>
      <c r="G397" s="15"/>
      <c r="H397" s="15"/>
      <c r="I397" s="15"/>
      <c r="J397" s="15">
        <v>0</v>
      </c>
      <c r="K397" s="15"/>
      <c r="L397" s="15"/>
      <c r="M397" s="15"/>
      <c r="N397" s="15"/>
      <c r="O397" s="15"/>
      <c r="P397" s="15"/>
      <c r="Q397" s="15"/>
      <c r="R397" s="15"/>
      <c r="S397" s="15">
        <v>24883130</v>
      </c>
      <c r="T397" s="15"/>
      <c r="U397" s="15"/>
      <c r="V397" s="15"/>
      <c r="W397" s="15"/>
      <c r="X397" s="15"/>
      <c r="Y397" s="15"/>
      <c r="Z397" s="15">
        <v>0</v>
      </c>
      <c r="AA397" t="str">
        <f>VLOOKUP(A397,'[1]Piv. Analysis'!$B:$AB,27,0)</f>
        <v>تنخواه</v>
      </c>
    </row>
    <row r="398" spans="1:27" x14ac:dyDescent="0.2">
      <c r="A398" s="11">
        <v>1752</v>
      </c>
      <c r="B398" s="15">
        <v>-2827000</v>
      </c>
      <c r="C398" s="15"/>
      <c r="D398" s="15"/>
      <c r="E398" s="15"/>
      <c r="F398" s="15">
        <v>0</v>
      </c>
      <c r="G398" s="15"/>
      <c r="H398" s="15"/>
      <c r="I398" s="15"/>
      <c r="J398" s="15">
        <v>0</v>
      </c>
      <c r="K398" s="15"/>
      <c r="L398" s="15"/>
      <c r="M398" s="15"/>
      <c r="N398" s="15"/>
      <c r="O398" s="15"/>
      <c r="P398" s="15"/>
      <c r="Q398" s="15"/>
      <c r="R398" s="15"/>
      <c r="S398" s="15"/>
      <c r="T398" s="15"/>
      <c r="U398" s="15">
        <v>2827000</v>
      </c>
      <c r="V398" s="15"/>
      <c r="W398" s="15"/>
      <c r="X398" s="15"/>
      <c r="Y398" s="15"/>
      <c r="Z398" s="15">
        <v>0</v>
      </c>
      <c r="AA398" t="str">
        <f>VLOOKUP(A398,'[1]Piv. Analysis'!$B:$AB,27,0)</f>
        <v>تنخواه</v>
      </c>
    </row>
    <row r="399" spans="1:27" x14ac:dyDescent="0.2">
      <c r="A399" s="11">
        <v>1753</v>
      </c>
      <c r="B399" s="15"/>
      <c r="C399" s="15">
        <v>41187151</v>
      </c>
      <c r="D399" s="15"/>
      <c r="E399" s="15"/>
      <c r="F399" s="15"/>
      <c r="G399" s="15"/>
      <c r="H399" s="15"/>
      <c r="I399" s="15"/>
      <c r="J399" s="15">
        <v>-57187151</v>
      </c>
      <c r="K399" s="15"/>
      <c r="L399" s="15"/>
      <c r="M399" s="15"/>
      <c r="N399" s="15"/>
      <c r="O399" s="15"/>
      <c r="P399" s="15"/>
      <c r="Q399" s="15"/>
      <c r="R399" s="15"/>
      <c r="S399" s="15">
        <v>12000000</v>
      </c>
      <c r="T399" s="15"/>
      <c r="U399" s="15">
        <v>4000000</v>
      </c>
      <c r="V399" s="15"/>
      <c r="W399" s="15"/>
      <c r="X399" s="15"/>
      <c r="Y399" s="15"/>
      <c r="Z399" s="15">
        <v>0</v>
      </c>
      <c r="AA399" t="str">
        <f>VLOOKUP(A399,'[1]Piv. Analysis'!$B:$AB,27,0)</f>
        <v>خرید خدمات</v>
      </c>
    </row>
    <row r="400" spans="1:27" x14ac:dyDescent="0.2">
      <c r="A400" s="11">
        <v>1754</v>
      </c>
      <c r="B400" s="15"/>
      <c r="C400" s="15"/>
      <c r="D400" s="15"/>
      <c r="E400" s="15">
        <v>85444000</v>
      </c>
      <c r="F400" s="15"/>
      <c r="G400" s="15"/>
      <c r="H400" s="15"/>
      <c r="I400" s="15"/>
      <c r="J400" s="15">
        <v>-85444000</v>
      </c>
      <c r="K400" s="15"/>
      <c r="L400" s="15"/>
      <c r="M400" s="15"/>
      <c r="N400" s="15"/>
      <c r="O400" s="15"/>
      <c r="P400" s="15"/>
      <c r="Q400" s="15"/>
      <c r="R400" s="15"/>
      <c r="S400" s="15"/>
      <c r="T400" s="15"/>
      <c r="U400" s="15"/>
      <c r="V400" s="15"/>
      <c r="W400" s="15"/>
      <c r="X400" s="15"/>
      <c r="Y400" s="15"/>
      <c r="Z400" s="15">
        <v>0</v>
      </c>
      <c r="AA400" t="str">
        <f>VLOOKUP(A400,'[1]Piv. Analysis'!$B:$AB,27,0)</f>
        <v>خرید انباری</v>
      </c>
    </row>
    <row r="401" spans="1:27" x14ac:dyDescent="0.2">
      <c r="A401" s="11">
        <v>1755</v>
      </c>
      <c r="B401" s="15">
        <v>-220000</v>
      </c>
      <c r="C401" s="15"/>
      <c r="D401" s="15"/>
      <c r="E401" s="15"/>
      <c r="F401" s="15"/>
      <c r="G401" s="15"/>
      <c r="H401" s="15"/>
      <c r="I401" s="15"/>
      <c r="J401" s="15"/>
      <c r="K401" s="15"/>
      <c r="L401" s="15"/>
      <c r="M401" s="15"/>
      <c r="N401" s="15"/>
      <c r="O401" s="15"/>
      <c r="P401" s="15"/>
      <c r="Q401" s="15"/>
      <c r="R401" s="15"/>
      <c r="S401" s="15"/>
      <c r="T401" s="15"/>
      <c r="U401" s="15"/>
      <c r="V401" s="15">
        <v>220000</v>
      </c>
      <c r="W401" s="15"/>
      <c r="X401" s="15"/>
      <c r="Y401" s="15"/>
      <c r="Z401" s="15">
        <v>0</v>
      </c>
      <c r="AA401" t="str">
        <f>VLOOKUP(A401,'[1]Piv. Analysis'!$B:$AB,27,0)</f>
        <v>کارمزد</v>
      </c>
    </row>
    <row r="402" spans="1:27" x14ac:dyDescent="0.2">
      <c r="A402" s="11">
        <v>1756</v>
      </c>
      <c r="B402" s="15"/>
      <c r="C402" s="15"/>
      <c r="D402" s="15"/>
      <c r="E402" s="15">
        <v>5500000</v>
      </c>
      <c r="F402" s="15"/>
      <c r="G402" s="15"/>
      <c r="H402" s="15"/>
      <c r="I402" s="15"/>
      <c r="J402" s="15">
        <v>-5500000</v>
      </c>
      <c r="K402" s="15"/>
      <c r="L402" s="15"/>
      <c r="M402" s="15"/>
      <c r="N402" s="15"/>
      <c r="O402" s="15"/>
      <c r="P402" s="15"/>
      <c r="Q402" s="15"/>
      <c r="R402" s="15"/>
      <c r="S402" s="15"/>
      <c r="T402" s="15"/>
      <c r="U402" s="15"/>
      <c r="V402" s="15"/>
      <c r="W402" s="15"/>
      <c r="X402" s="15"/>
      <c r="Y402" s="15"/>
      <c r="Z402" s="15">
        <v>0</v>
      </c>
      <c r="AA402" t="str">
        <f>VLOOKUP(A402,'[1]Piv. Analysis'!$B:$AB,27,0)</f>
        <v>خرید انباری</v>
      </c>
    </row>
    <row r="403" spans="1:27" x14ac:dyDescent="0.2">
      <c r="A403" s="11">
        <v>1757</v>
      </c>
      <c r="B403" s="15">
        <v>-19830</v>
      </c>
      <c r="C403" s="15"/>
      <c r="D403" s="15"/>
      <c r="E403" s="15"/>
      <c r="F403" s="15"/>
      <c r="G403" s="15"/>
      <c r="H403" s="15"/>
      <c r="I403" s="15"/>
      <c r="J403" s="15"/>
      <c r="K403" s="15"/>
      <c r="L403" s="15"/>
      <c r="M403" s="15"/>
      <c r="N403" s="15"/>
      <c r="O403" s="15"/>
      <c r="P403" s="15"/>
      <c r="Q403" s="15"/>
      <c r="R403" s="15"/>
      <c r="S403" s="15"/>
      <c r="T403" s="15"/>
      <c r="U403" s="15"/>
      <c r="V403" s="15">
        <v>19830</v>
      </c>
      <c r="W403" s="15"/>
      <c r="X403" s="15"/>
      <c r="Y403" s="15"/>
      <c r="Z403" s="15">
        <v>0</v>
      </c>
      <c r="AA403" t="str">
        <f>VLOOKUP(A403,'[1]Piv. Analysis'!$B:$AB,27,0)</f>
        <v>کارمزد</v>
      </c>
    </row>
    <row r="404" spans="1:27" x14ac:dyDescent="0.2">
      <c r="A404" s="11">
        <v>1758</v>
      </c>
      <c r="B404" s="15"/>
      <c r="C404" s="15"/>
      <c r="D404" s="15"/>
      <c r="E404" s="15">
        <v>6000000</v>
      </c>
      <c r="F404" s="15"/>
      <c r="G404" s="15"/>
      <c r="H404" s="15"/>
      <c r="I404" s="15"/>
      <c r="J404" s="15">
        <v>-6000000</v>
      </c>
      <c r="K404" s="15"/>
      <c r="L404" s="15"/>
      <c r="M404" s="15"/>
      <c r="N404" s="15"/>
      <c r="O404" s="15"/>
      <c r="P404" s="15"/>
      <c r="Q404" s="15"/>
      <c r="R404" s="15"/>
      <c r="S404" s="15"/>
      <c r="T404" s="15"/>
      <c r="U404" s="15"/>
      <c r="V404" s="15"/>
      <c r="W404" s="15"/>
      <c r="X404" s="15"/>
      <c r="Y404" s="15"/>
      <c r="Z404" s="15">
        <v>0</v>
      </c>
      <c r="AA404" t="str">
        <f>VLOOKUP(A404,'[1]Piv. Analysis'!$B:$AB,27,0)</f>
        <v>خرید انباری</v>
      </c>
    </row>
    <row r="405" spans="1:27" x14ac:dyDescent="0.2">
      <c r="A405" s="11">
        <v>1759</v>
      </c>
      <c r="B405" s="15">
        <v>-139297329646</v>
      </c>
      <c r="C405" s="15">
        <v>-702670354</v>
      </c>
      <c r="D405" s="15"/>
      <c r="E405" s="15"/>
      <c r="F405" s="15"/>
      <c r="G405" s="15"/>
      <c r="H405" s="15"/>
      <c r="I405" s="15"/>
      <c r="J405" s="15">
        <v>140000000000</v>
      </c>
      <c r="K405" s="15"/>
      <c r="L405" s="15"/>
      <c r="M405" s="15"/>
      <c r="N405" s="15"/>
      <c r="O405" s="15"/>
      <c r="P405" s="15"/>
      <c r="Q405" s="15"/>
      <c r="R405" s="15"/>
      <c r="S405" s="15"/>
      <c r="T405" s="15"/>
      <c r="U405" s="15"/>
      <c r="V405" s="15"/>
      <c r="W405" s="15"/>
      <c r="X405" s="15"/>
      <c r="Y405" s="15"/>
      <c r="Z405" s="15">
        <v>0</v>
      </c>
      <c r="AA405" t="str">
        <f>VLOOKUP(A405,'[1]Piv. Analysis'!$B:$AB,27,0)</f>
        <v>دریافت و پرداخت</v>
      </c>
    </row>
    <row r="406" spans="1:27" x14ac:dyDescent="0.2">
      <c r="A406" s="11">
        <v>1760</v>
      </c>
      <c r="B406" s="15"/>
      <c r="C406" s="15"/>
      <c r="D406" s="15"/>
      <c r="E406" s="15">
        <v>30000000</v>
      </c>
      <c r="F406" s="15"/>
      <c r="G406" s="15"/>
      <c r="H406" s="15"/>
      <c r="I406" s="15"/>
      <c r="J406" s="15">
        <v>-30000000</v>
      </c>
      <c r="K406" s="15"/>
      <c r="L406" s="15"/>
      <c r="M406" s="15"/>
      <c r="N406" s="15"/>
      <c r="O406" s="15"/>
      <c r="P406" s="15"/>
      <c r="Q406" s="15"/>
      <c r="R406" s="15"/>
      <c r="S406" s="15"/>
      <c r="T406" s="15"/>
      <c r="U406" s="15"/>
      <c r="V406" s="15"/>
      <c r="W406" s="15"/>
      <c r="X406" s="15"/>
      <c r="Y406" s="15"/>
      <c r="Z406" s="15">
        <v>0</v>
      </c>
      <c r="AA406" t="str">
        <f>VLOOKUP(A406,'[1]Piv. Analysis'!$B:$AB,27,0)</f>
        <v>خرید انباری</v>
      </c>
    </row>
    <row r="407" spans="1:27" x14ac:dyDescent="0.2">
      <c r="A407" s="11">
        <v>1761</v>
      </c>
      <c r="B407" s="15">
        <v>-22698469750</v>
      </c>
      <c r="C407" s="15"/>
      <c r="D407" s="15"/>
      <c r="E407" s="15"/>
      <c r="F407" s="15"/>
      <c r="G407" s="15"/>
      <c r="H407" s="15"/>
      <c r="I407" s="15"/>
      <c r="J407" s="15">
        <v>22698194750</v>
      </c>
      <c r="K407" s="15"/>
      <c r="L407" s="15"/>
      <c r="M407" s="15"/>
      <c r="N407" s="15"/>
      <c r="O407" s="15"/>
      <c r="P407" s="15"/>
      <c r="Q407" s="15"/>
      <c r="R407" s="15"/>
      <c r="S407" s="15"/>
      <c r="T407" s="15"/>
      <c r="U407" s="15"/>
      <c r="V407" s="15">
        <v>275000</v>
      </c>
      <c r="W407" s="15"/>
      <c r="X407" s="15"/>
      <c r="Y407" s="15"/>
      <c r="Z407" s="15">
        <v>0</v>
      </c>
      <c r="AA407" t="str">
        <f>VLOOKUP(A407,'[1]Piv. Analysis'!$B:$AB,27,0)</f>
        <v>شامل کارمزد (دریافت و پرداخت)</v>
      </c>
    </row>
    <row r="408" spans="1:27" x14ac:dyDescent="0.2">
      <c r="A408" s="11">
        <v>1762</v>
      </c>
      <c r="B408" s="15">
        <v>-6486327083</v>
      </c>
      <c r="C408" s="15"/>
      <c r="D408" s="15"/>
      <c r="E408" s="15"/>
      <c r="F408" s="15"/>
      <c r="G408" s="15"/>
      <c r="H408" s="15"/>
      <c r="I408" s="15"/>
      <c r="J408" s="15">
        <v>6486327083</v>
      </c>
      <c r="K408" s="15"/>
      <c r="L408" s="15"/>
      <c r="M408" s="15"/>
      <c r="N408" s="15"/>
      <c r="O408" s="15"/>
      <c r="P408" s="15"/>
      <c r="Q408" s="15"/>
      <c r="R408" s="15"/>
      <c r="S408" s="15"/>
      <c r="T408" s="15"/>
      <c r="U408" s="15"/>
      <c r="V408" s="15"/>
      <c r="W408" s="15"/>
      <c r="X408" s="15"/>
      <c r="Y408" s="15"/>
      <c r="Z408" s="15">
        <v>0</v>
      </c>
      <c r="AA408" t="str">
        <f>VLOOKUP(A408,'[1]Piv. Analysis'!$B:$AB,27,0)</f>
        <v>دریافت و پرداخت</v>
      </c>
    </row>
    <row r="409" spans="1:27" x14ac:dyDescent="0.2">
      <c r="A409" s="11">
        <v>1763</v>
      </c>
      <c r="B409" s="15">
        <v>-22452802352</v>
      </c>
      <c r="C409" s="15"/>
      <c r="D409" s="15"/>
      <c r="E409" s="15"/>
      <c r="F409" s="15"/>
      <c r="G409" s="15"/>
      <c r="H409" s="15"/>
      <c r="I409" s="15"/>
      <c r="J409" s="15">
        <v>22452802352</v>
      </c>
      <c r="K409" s="15"/>
      <c r="L409" s="15"/>
      <c r="M409" s="15"/>
      <c r="N409" s="15"/>
      <c r="O409" s="15"/>
      <c r="P409" s="15"/>
      <c r="Q409" s="15"/>
      <c r="R409" s="15"/>
      <c r="S409" s="15"/>
      <c r="T409" s="15"/>
      <c r="U409" s="15"/>
      <c r="V409" s="15"/>
      <c r="W409" s="15"/>
      <c r="X409" s="15"/>
      <c r="Y409" s="15"/>
      <c r="Z409" s="15">
        <v>0</v>
      </c>
      <c r="AA409" t="str">
        <f>VLOOKUP(A409,'[1]Piv. Analysis'!$B:$AB,27,0)</f>
        <v>دریافت و پرداخت</v>
      </c>
    </row>
    <row r="410" spans="1:27" x14ac:dyDescent="0.2">
      <c r="A410" s="11">
        <v>1764</v>
      </c>
      <c r="B410" s="15">
        <v>-273250</v>
      </c>
      <c r="C410" s="15"/>
      <c r="D410" s="15"/>
      <c r="E410" s="15"/>
      <c r="F410" s="15"/>
      <c r="G410" s="15"/>
      <c r="H410" s="15"/>
      <c r="I410" s="15"/>
      <c r="J410" s="15"/>
      <c r="K410" s="15"/>
      <c r="L410" s="15"/>
      <c r="M410" s="15"/>
      <c r="N410" s="15"/>
      <c r="O410" s="15"/>
      <c r="P410" s="15"/>
      <c r="Q410" s="15"/>
      <c r="R410" s="15"/>
      <c r="S410" s="15"/>
      <c r="T410" s="15"/>
      <c r="U410" s="15"/>
      <c r="V410" s="15">
        <v>273250</v>
      </c>
      <c r="W410" s="15"/>
      <c r="X410" s="15"/>
      <c r="Y410" s="15"/>
      <c r="Z410" s="15">
        <v>0</v>
      </c>
      <c r="AA410" t="str">
        <f>VLOOKUP(A410,'[1]Piv. Analysis'!$B:$AB,27,0)</f>
        <v>کارمزد</v>
      </c>
    </row>
    <row r="411" spans="1:27" x14ac:dyDescent="0.2">
      <c r="A411" s="11">
        <v>1766</v>
      </c>
      <c r="B411" s="15"/>
      <c r="C411" s="15"/>
      <c r="D411" s="15"/>
      <c r="E411" s="15"/>
      <c r="F411" s="15"/>
      <c r="G411" s="15"/>
      <c r="H411" s="15"/>
      <c r="I411" s="15"/>
      <c r="J411" s="15">
        <v>0</v>
      </c>
      <c r="K411" s="15"/>
      <c r="L411" s="15"/>
      <c r="M411" s="15"/>
      <c r="N411" s="15"/>
      <c r="O411" s="15"/>
      <c r="P411" s="15"/>
      <c r="Q411" s="15"/>
      <c r="R411" s="15"/>
      <c r="S411" s="15"/>
      <c r="T411" s="15"/>
      <c r="U411" s="15"/>
      <c r="V411" s="15"/>
      <c r="W411" s="15"/>
      <c r="X411" s="15"/>
      <c r="Y411" s="15"/>
      <c r="Z411" s="15">
        <v>0</v>
      </c>
      <c r="AA411" t="str">
        <f>VLOOKUP(A411,'[1]Piv. Analysis'!$B:$AB,27,0)</f>
        <v>دریافت و پرداخت</v>
      </c>
    </row>
    <row r="412" spans="1:27" x14ac:dyDescent="0.2">
      <c r="A412" s="11">
        <v>1768</v>
      </c>
      <c r="B412" s="15">
        <v>-171768039778</v>
      </c>
      <c r="C412" s="15"/>
      <c r="D412" s="15"/>
      <c r="E412" s="15"/>
      <c r="F412" s="15"/>
      <c r="G412" s="15"/>
      <c r="H412" s="15"/>
      <c r="I412" s="15"/>
      <c r="J412" s="15">
        <v>171767789778</v>
      </c>
      <c r="K412" s="15"/>
      <c r="L412" s="15"/>
      <c r="M412" s="15"/>
      <c r="N412" s="15"/>
      <c r="O412" s="15"/>
      <c r="P412" s="15"/>
      <c r="Q412" s="15"/>
      <c r="R412" s="15"/>
      <c r="S412" s="15"/>
      <c r="T412" s="15"/>
      <c r="U412" s="15"/>
      <c r="V412" s="15">
        <v>250000</v>
      </c>
      <c r="W412" s="15"/>
      <c r="X412" s="15"/>
      <c r="Y412" s="15"/>
      <c r="Z412" s="15">
        <v>0</v>
      </c>
      <c r="AA412" t="str">
        <f>VLOOKUP(A412,'[1]Piv. Analysis'!$B:$AB,27,0)</f>
        <v>شامل کارمزد (دریافت و پرداخت)</v>
      </c>
    </row>
    <row r="413" spans="1:27" x14ac:dyDescent="0.2">
      <c r="A413" s="11">
        <v>1770</v>
      </c>
      <c r="B413" s="15"/>
      <c r="C413" s="15"/>
      <c r="D413" s="15"/>
      <c r="E413" s="15"/>
      <c r="F413" s="15"/>
      <c r="G413" s="15"/>
      <c r="H413" s="15"/>
      <c r="I413" s="15"/>
      <c r="J413" s="15">
        <v>-55613000</v>
      </c>
      <c r="K413" s="15"/>
      <c r="L413" s="15"/>
      <c r="M413" s="15"/>
      <c r="N413" s="15"/>
      <c r="O413" s="15"/>
      <c r="P413" s="15"/>
      <c r="Q413" s="15"/>
      <c r="R413" s="15"/>
      <c r="S413" s="15">
        <v>55613000</v>
      </c>
      <c r="T413" s="15"/>
      <c r="U413" s="15"/>
      <c r="V413" s="15"/>
      <c r="W413" s="15"/>
      <c r="X413" s="15"/>
      <c r="Y413" s="15"/>
      <c r="Z413" s="15">
        <v>0</v>
      </c>
      <c r="AA413" t="str">
        <f>VLOOKUP(A413,'[1]Piv. Analysis'!$B:$AB,27,0)</f>
        <v>خرید خدمات</v>
      </c>
    </row>
    <row r="414" spans="1:27" x14ac:dyDescent="0.2">
      <c r="A414" s="11">
        <v>1772</v>
      </c>
      <c r="B414" s="15">
        <v>-4369000</v>
      </c>
      <c r="C414" s="15"/>
      <c r="D414" s="15"/>
      <c r="E414" s="15"/>
      <c r="F414" s="15">
        <v>0</v>
      </c>
      <c r="G414" s="15"/>
      <c r="H414" s="15"/>
      <c r="I414" s="15"/>
      <c r="J414" s="15">
        <v>0</v>
      </c>
      <c r="K414" s="15"/>
      <c r="L414" s="15"/>
      <c r="M414" s="15"/>
      <c r="N414" s="15"/>
      <c r="O414" s="15"/>
      <c r="P414" s="15"/>
      <c r="Q414" s="15"/>
      <c r="R414" s="15"/>
      <c r="S414" s="15"/>
      <c r="T414" s="15"/>
      <c r="U414" s="15">
        <v>4369000</v>
      </c>
      <c r="V414" s="15"/>
      <c r="W414" s="15"/>
      <c r="X414" s="15"/>
      <c r="Y414" s="15"/>
      <c r="Z414" s="15">
        <v>0</v>
      </c>
      <c r="AA414" t="str">
        <f>VLOOKUP(A414,'[1]Piv. Analysis'!$B:$AB,27,0)</f>
        <v>تنخواه</v>
      </c>
    </row>
    <row r="415" spans="1:27" x14ac:dyDescent="0.2">
      <c r="A415" s="11">
        <v>1776</v>
      </c>
      <c r="B415" s="15"/>
      <c r="C415" s="15"/>
      <c r="D415" s="15"/>
      <c r="E415" s="15"/>
      <c r="F415" s="15"/>
      <c r="G415" s="15"/>
      <c r="H415" s="15"/>
      <c r="I415" s="15"/>
      <c r="J415" s="15">
        <v>-956929560</v>
      </c>
      <c r="K415" s="15"/>
      <c r="L415" s="15"/>
      <c r="M415" s="15"/>
      <c r="N415" s="15"/>
      <c r="O415" s="15"/>
      <c r="P415" s="15"/>
      <c r="Q415" s="15"/>
      <c r="R415" s="15"/>
      <c r="S415" s="15">
        <v>956929560</v>
      </c>
      <c r="T415" s="15"/>
      <c r="U415" s="15"/>
      <c r="V415" s="15"/>
      <c r="W415" s="15"/>
      <c r="X415" s="15"/>
      <c r="Y415" s="15"/>
      <c r="Z415" s="15">
        <v>0</v>
      </c>
      <c r="AA415" t="str">
        <f>VLOOKUP(A415,'[1]Piv. Analysis'!$B:$AB,27,0)</f>
        <v>خرید خدمات</v>
      </c>
    </row>
    <row r="416" spans="1:27" x14ac:dyDescent="0.2">
      <c r="A416" s="11">
        <v>1777</v>
      </c>
      <c r="B416" s="15"/>
      <c r="C416" s="15"/>
      <c r="D416" s="15"/>
      <c r="E416" s="15"/>
      <c r="F416" s="15"/>
      <c r="G416" s="15"/>
      <c r="H416" s="15"/>
      <c r="I416" s="15"/>
      <c r="J416" s="15"/>
      <c r="K416" s="15"/>
      <c r="L416" s="15"/>
      <c r="M416" s="15"/>
      <c r="N416" s="15"/>
      <c r="O416" s="15"/>
      <c r="P416" s="15"/>
      <c r="Q416" s="15"/>
      <c r="R416" s="15"/>
      <c r="S416" s="15"/>
      <c r="T416" s="15"/>
      <c r="U416" s="15"/>
      <c r="V416" s="15"/>
      <c r="W416" s="15"/>
      <c r="X416" s="15">
        <v>0</v>
      </c>
      <c r="Y416" s="15"/>
      <c r="Z416" s="15">
        <v>0</v>
      </c>
      <c r="AA416" t="str">
        <f>VLOOKUP(A416,'[1]Piv. Analysis'!$B:$AB,27,0)</f>
        <v>انتظامی</v>
      </c>
    </row>
    <row r="417" spans="1:27" x14ac:dyDescent="0.2">
      <c r="A417" s="11">
        <v>1780</v>
      </c>
      <c r="B417" s="15"/>
      <c r="C417" s="15"/>
      <c r="D417" s="15"/>
      <c r="E417" s="15"/>
      <c r="F417" s="15"/>
      <c r="G417" s="15"/>
      <c r="H417" s="15"/>
      <c r="I417" s="15"/>
      <c r="J417" s="15"/>
      <c r="K417" s="15"/>
      <c r="L417" s="15"/>
      <c r="M417" s="15"/>
      <c r="N417" s="15"/>
      <c r="O417" s="15"/>
      <c r="P417" s="15"/>
      <c r="Q417" s="15"/>
      <c r="R417" s="15"/>
      <c r="S417" s="15"/>
      <c r="T417" s="15"/>
      <c r="U417" s="15"/>
      <c r="V417" s="15"/>
      <c r="W417" s="15"/>
      <c r="X417" s="15">
        <v>0</v>
      </c>
      <c r="Y417" s="15"/>
      <c r="Z417" s="15">
        <v>0</v>
      </c>
      <c r="AA417" t="str">
        <f>VLOOKUP(A417,'[1]Piv. Analysis'!$B:$AB,27,0)</f>
        <v>انتظامی</v>
      </c>
    </row>
    <row r="418" spans="1:27" x14ac:dyDescent="0.2">
      <c r="A418" s="11">
        <v>1783</v>
      </c>
      <c r="B418" s="15">
        <v>-7757119080</v>
      </c>
      <c r="C418" s="15"/>
      <c r="D418" s="15"/>
      <c r="E418" s="15"/>
      <c r="F418" s="15"/>
      <c r="G418" s="15"/>
      <c r="H418" s="15"/>
      <c r="I418" s="15"/>
      <c r="J418" s="15">
        <v>7757119080</v>
      </c>
      <c r="K418" s="15"/>
      <c r="L418" s="15"/>
      <c r="M418" s="15"/>
      <c r="N418" s="15"/>
      <c r="O418" s="15"/>
      <c r="P418" s="15"/>
      <c r="Q418" s="15"/>
      <c r="R418" s="15"/>
      <c r="S418" s="15"/>
      <c r="T418" s="15"/>
      <c r="U418" s="15"/>
      <c r="V418" s="15"/>
      <c r="W418" s="15"/>
      <c r="X418" s="15"/>
      <c r="Y418" s="15"/>
      <c r="Z418" s="15">
        <v>0</v>
      </c>
      <c r="AA418" t="str">
        <f>VLOOKUP(A418,'[1]Piv. Analysis'!$B:$AB,27,0)</f>
        <v>دریافت و پرداخت</v>
      </c>
    </row>
    <row r="419" spans="1:27" x14ac:dyDescent="0.2">
      <c r="A419" s="11">
        <v>1784</v>
      </c>
      <c r="B419" s="15">
        <v>0</v>
      </c>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v>0</v>
      </c>
      <c r="AA419" t="str">
        <f>VLOOKUP(A419,'[1]Piv. Analysis'!$B:$AB,27,0)</f>
        <v>اصلاح و انتقال</v>
      </c>
    </row>
    <row r="420" spans="1:27" x14ac:dyDescent="0.2">
      <c r="A420" s="11">
        <v>1785</v>
      </c>
      <c r="B420" s="15">
        <v>-297580</v>
      </c>
      <c r="C420" s="15"/>
      <c r="D420" s="15"/>
      <c r="E420" s="15"/>
      <c r="F420" s="15"/>
      <c r="G420" s="15"/>
      <c r="H420" s="15"/>
      <c r="I420" s="15"/>
      <c r="J420" s="15"/>
      <c r="K420" s="15"/>
      <c r="L420" s="15"/>
      <c r="M420" s="15"/>
      <c r="N420" s="15"/>
      <c r="O420" s="15"/>
      <c r="P420" s="15"/>
      <c r="Q420" s="15"/>
      <c r="R420" s="15"/>
      <c r="S420" s="15"/>
      <c r="T420" s="15"/>
      <c r="U420" s="15"/>
      <c r="V420" s="15">
        <v>297580</v>
      </c>
      <c r="W420" s="15"/>
      <c r="X420" s="15"/>
      <c r="Y420" s="15"/>
      <c r="Z420" s="15">
        <v>0</v>
      </c>
      <c r="AA420" t="str">
        <f>VLOOKUP(A420,'[1]Piv. Analysis'!$B:$AB,27,0)</f>
        <v>کارمزد</v>
      </c>
    </row>
    <row r="421" spans="1:27" x14ac:dyDescent="0.2">
      <c r="A421" s="11">
        <v>1787</v>
      </c>
      <c r="B421" s="15">
        <v>0</v>
      </c>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v>0</v>
      </c>
      <c r="AA421" t="str">
        <f>VLOOKUP(A421,'[1]Piv. Analysis'!$B:$AB,27,0)</f>
        <v>اصلاح و انتقال</v>
      </c>
    </row>
    <row r="422" spans="1:27" x14ac:dyDescent="0.2">
      <c r="A422" s="11">
        <v>1788</v>
      </c>
      <c r="B422" s="15"/>
      <c r="C422" s="15"/>
      <c r="D422" s="15"/>
      <c r="E422" s="15"/>
      <c r="F422" s="15">
        <v>522110000</v>
      </c>
      <c r="G422" s="15"/>
      <c r="H422" s="15"/>
      <c r="I422" s="15"/>
      <c r="J422" s="15">
        <v>-522110000</v>
      </c>
      <c r="K422" s="15"/>
      <c r="L422" s="15"/>
      <c r="M422" s="15"/>
      <c r="N422" s="15"/>
      <c r="O422" s="15"/>
      <c r="P422" s="15"/>
      <c r="Q422" s="15"/>
      <c r="R422" s="15"/>
      <c r="S422" s="15"/>
      <c r="T422" s="15"/>
      <c r="U422" s="15"/>
      <c r="V422" s="15"/>
      <c r="W422" s="15"/>
      <c r="X422" s="15"/>
      <c r="Y422" s="15"/>
      <c r="Z422" s="15">
        <v>0</v>
      </c>
      <c r="AA422" t="str">
        <f>VLOOKUP(A422,'[1]Piv. Analysis'!$B:$AB,27,0)</f>
        <v>دریافت و پرداخت</v>
      </c>
    </row>
    <row r="423" spans="1:27" x14ac:dyDescent="0.2">
      <c r="A423" s="11">
        <v>1789</v>
      </c>
      <c r="B423" s="15"/>
      <c r="C423" s="15"/>
      <c r="D423" s="15"/>
      <c r="E423" s="15"/>
      <c r="F423" s="15"/>
      <c r="G423" s="15"/>
      <c r="H423" s="15"/>
      <c r="I423" s="15"/>
      <c r="J423" s="15">
        <v>-71666667</v>
      </c>
      <c r="K423" s="15"/>
      <c r="L423" s="15"/>
      <c r="M423" s="15"/>
      <c r="N423" s="15"/>
      <c r="O423" s="15"/>
      <c r="P423" s="15"/>
      <c r="Q423" s="15"/>
      <c r="R423" s="15"/>
      <c r="S423" s="15"/>
      <c r="T423" s="15"/>
      <c r="U423" s="15">
        <v>71666667</v>
      </c>
      <c r="V423" s="15"/>
      <c r="W423" s="15"/>
      <c r="X423" s="15"/>
      <c r="Y423" s="15"/>
      <c r="Z423" s="15">
        <v>0</v>
      </c>
      <c r="AA423" t="str">
        <f>VLOOKUP(A423,'[1]Piv. Analysis'!$B:$AB,27,0)</f>
        <v>سایر هزینه ها</v>
      </c>
    </row>
    <row r="424" spans="1:27" x14ac:dyDescent="0.2">
      <c r="A424" s="11">
        <v>1790</v>
      </c>
      <c r="B424" s="15">
        <v>0</v>
      </c>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v>0</v>
      </c>
      <c r="AA424" t="str">
        <f>VLOOKUP(A424,'[1]Piv. Analysis'!$B:$AB,27,0)</f>
        <v>اصلاح و انتقال</v>
      </c>
    </row>
    <row r="425" spans="1:27" x14ac:dyDescent="0.2">
      <c r="A425" s="11">
        <v>1791</v>
      </c>
      <c r="B425" s="15">
        <v>-71666667</v>
      </c>
      <c r="C425" s="15"/>
      <c r="D425" s="15"/>
      <c r="E425" s="15"/>
      <c r="F425" s="15"/>
      <c r="G425" s="15"/>
      <c r="H425" s="15"/>
      <c r="I425" s="15"/>
      <c r="J425" s="15">
        <v>71666667</v>
      </c>
      <c r="K425" s="15"/>
      <c r="L425" s="15"/>
      <c r="M425" s="15"/>
      <c r="N425" s="15"/>
      <c r="O425" s="15"/>
      <c r="P425" s="15"/>
      <c r="Q425" s="15"/>
      <c r="R425" s="15"/>
      <c r="S425" s="15"/>
      <c r="T425" s="15"/>
      <c r="U425" s="15"/>
      <c r="V425" s="15"/>
      <c r="W425" s="15"/>
      <c r="X425" s="15"/>
      <c r="Y425" s="15"/>
      <c r="Z425" s="15">
        <v>0</v>
      </c>
      <c r="AA425" t="str">
        <f>VLOOKUP(A425,'[1]Piv. Analysis'!$B:$AB,27,0)</f>
        <v>دریافت و پرداخت</v>
      </c>
    </row>
    <row r="426" spans="1:27" x14ac:dyDescent="0.2">
      <c r="A426" s="11">
        <v>1793</v>
      </c>
      <c r="B426" s="15">
        <v>0</v>
      </c>
      <c r="C426" s="15"/>
      <c r="D426" s="15"/>
      <c r="E426" s="15"/>
      <c r="F426" s="15"/>
      <c r="G426" s="15"/>
      <c r="H426" s="15"/>
      <c r="I426" s="15"/>
      <c r="J426" s="15">
        <v>0</v>
      </c>
      <c r="K426" s="15"/>
      <c r="L426" s="15"/>
      <c r="M426" s="15"/>
      <c r="N426" s="15"/>
      <c r="O426" s="15"/>
      <c r="P426" s="15"/>
      <c r="Q426" s="15"/>
      <c r="R426" s="15"/>
      <c r="S426" s="15"/>
      <c r="T426" s="15"/>
      <c r="U426" s="15"/>
      <c r="V426" s="15"/>
      <c r="W426" s="15"/>
      <c r="X426" s="15"/>
      <c r="Y426" s="15"/>
      <c r="Z426" s="15">
        <v>0</v>
      </c>
      <c r="AA426" t="str">
        <f>VLOOKUP(A426,'[1]Piv. Analysis'!$B:$AB,27,0)</f>
        <v>دریافت و پرداخت</v>
      </c>
    </row>
    <row r="427" spans="1:27" x14ac:dyDescent="0.2">
      <c r="A427" s="11">
        <v>1794</v>
      </c>
      <c r="B427" s="15">
        <v>-3900</v>
      </c>
      <c r="C427" s="15"/>
      <c r="D427" s="15"/>
      <c r="E427" s="15"/>
      <c r="F427" s="15"/>
      <c r="G427" s="15"/>
      <c r="H427" s="15"/>
      <c r="I427" s="15"/>
      <c r="J427" s="15"/>
      <c r="K427" s="15"/>
      <c r="L427" s="15"/>
      <c r="M427" s="15"/>
      <c r="N427" s="15"/>
      <c r="O427" s="15"/>
      <c r="P427" s="15"/>
      <c r="Q427" s="15"/>
      <c r="R427" s="15"/>
      <c r="S427" s="15"/>
      <c r="T427" s="15"/>
      <c r="U427" s="15"/>
      <c r="V427" s="15">
        <v>3900</v>
      </c>
      <c r="W427" s="15"/>
      <c r="X427" s="15"/>
      <c r="Y427" s="15"/>
      <c r="Z427" s="15">
        <v>0</v>
      </c>
      <c r="AA427" t="str">
        <f>VLOOKUP(A427,'[1]Piv. Analysis'!$B:$AB,27,0)</f>
        <v>کارمزد</v>
      </c>
    </row>
    <row r="428" spans="1:27" x14ac:dyDescent="0.2">
      <c r="A428" s="11">
        <v>1807</v>
      </c>
      <c r="B428" s="15"/>
      <c r="C428" s="15"/>
      <c r="D428" s="15"/>
      <c r="E428" s="15"/>
      <c r="F428" s="15"/>
      <c r="G428" s="15"/>
      <c r="H428" s="15"/>
      <c r="I428" s="15"/>
      <c r="J428" s="15"/>
      <c r="K428" s="15"/>
      <c r="L428" s="15"/>
      <c r="M428" s="15"/>
      <c r="N428" s="15"/>
      <c r="O428" s="15"/>
      <c r="P428" s="15"/>
      <c r="Q428" s="15"/>
      <c r="R428" s="15"/>
      <c r="S428" s="15"/>
      <c r="T428" s="15"/>
      <c r="U428" s="15"/>
      <c r="V428" s="15"/>
      <c r="W428" s="15"/>
      <c r="X428" s="15">
        <v>0</v>
      </c>
      <c r="Y428" s="15"/>
      <c r="Z428" s="15">
        <v>0</v>
      </c>
      <c r="AA428" t="str">
        <f>VLOOKUP(A428,'[1]Piv. Analysis'!$B:$AB,27,0)</f>
        <v>انتظامی</v>
      </c>
    </row>
    <row r="429" spans="1:27" x14ac:dyDescent="0.2">
      <c r="A429" s="11">
        <v>1809</v>
      </c>
      <c r="B429" s="15"/>
      <c r="C429" s="15"/>
      <c r="D429" s="15"/>
      <c r="E429" s="15">
        <v>1095270000</v>
      </c>
      <c r="F429" s="15"/>
      <c r="G429" s="15"/>
      <c r="H429" s="15"/>
      <c r="I429" s="15"/>
      <c r="J429" s="15">
        <v>-1095270000</v>
      </c>
      <c r="K429" s="15"/>
      <c r="L429" s="15"/>
      <c r="M429" s="15"/>
      <c r="N429" s="15"/>
      <c r="O429" s="15"/>
      <c r="P429" s="15"/>
      <c r="Q429" s="15"/>
      <c r="R429" s="15"/>
      <c r="S429" s="15"/>
      <c r="T429" s="15"/>
      <c r="U429" s="15"/>
      <c r="V429" s="15"/>
      <c r="W429" s="15"/>
      <c r="X429" s="15"/>
      <c r="Y429" s="15"/>
      <c r="Z429" s="15">
        <v>0</v>
      </c>
      <c r="AA429" t="str">
        <f>VLOOKUP(A429,'[1]Piv. Analysis'!$B:$AB,27,0)</f>
        <v>خرید انباری</v>
      </c>
    </row>
    <row r="430" spans="1:27" x14ac:dyDescent="0.2">
      <c r="A430" s="11">
        <v>1810</v>
      </c>
      <c r="B430" s="15"/>
      <c r="C430" s="15"/>
      <c r="D430" s="15"/>
      <c r="E430" s="15">
        <v>320430000</v>
      </c>
      <c r="F430" s="15"/>
      <c r="G430" s="15"/>
      <c r="H430" s="15"/>
      <c r="I430" s="15"/>
      <c r="J430" s="15">
        <v>-320430000</v>
      </c>
      <c r="K430" s="15"/>
      <c r="L430" s="15"/>
      <c r="M430" s="15"/>
      <c r="N430" s="15"/>
      <c r="O430" s="15"/>
      <c r="P430" s="15"/>
      <c r="Q430" s="15"/>
      <c r="R430" s="15"/>
      <c r="S430" s="15"/>
      <c r="T430" s="15"/>
      <c r="U430" s="15"/>
      <c r="V430" s="15"/>
      <c r="W430" s="15"/>
      <c r="X430" s="15"/>
      <c r="Y430" s="15"/>
      <c r="Z430" s="15">
        <v>0</v>
      </c>
      <c r="AA430" t="str">
        <f>VLOOKUP(A430,'[1]Piv. Analysis'!$B:$AB,27,0)</f>
        <v>خرید انباری</v>
      </c>
    </row>
    <row r="431" spans="1:27" x14ac:dyDescent="0.2">
      <c r="A431" s="11">
        <v>1811</v>
      </c>
      <c r="B431" s="15"/>
      <c r="C431" s="15"/>
      <c r="D431" s="15"/>
      <c r="E431" s="15">
        <v>5241511000</v>
      </c>
      <c r="F431" s="15"/>
      <c r="G431" s="15"/>
      <c r="H431" s="15"/>
      <c r="I431" s="15"/>
      <c r="J431" s="15">
        <v>-5241511000</v>
      </c>
      <c r="K431" s="15"/>
      <c r="L431" s="15"/>
      <c r="M431" s="15"/>
      <c r="N431" s="15"/>
      <c r="O431" s="15"/>
      <c r="P431" s="15"/>
      <c r="Q431" s="15"/>
      <c r="R431" s="15"/>
      <c r="S431" s="15"/>
      <c r="T431" s="15"/>
      <c r="U431" s="15"/>
      <c r="V431" s="15"/>
      <c r="W431" s="15"/>
      <c r="X431" s="15"/>
      <c r="Y431" s="15"/>
      <c r="Z431" s="15">
        <v>0</v>
      </c>
      <c r="AA431" t="str">
        <f>VLOOKUP(A431,'[1]Piv. Analysis'!$B:$AB,27,0)</f>
        <v>خرید انباری</v>
      </c>
    </row>
    <row r="432" spans="1:27" x14ac:dyDescent="0.2">
      <c r="A432" s="11">
        <v>1814</v>
      </c>
      <c r="B432" s="15">
        <v>-1046579000</v>
      </c>
      <c r="C432" s="15"/>
      <c r="D432" s="15"/>
      <c r="E432" s="15"/>
      <c r="F432" s="15"/>
      <c r="G432" s="15"/>
      <c r="H432" s="15"/>
      <c r="I432" s="15"/>
      <c r="J432" s="15"/>
      <c r="K432" s="15"/>
      <c r="L432" s="15"/>
      <c r="M432" s="15"/>
      <c r="N432" s="15"/>
      <c r="O432" s="15"/>
      <c r="P432" s="15"/>
      <c r="Q432" s="15"/>
      <c r="R432" s="15"/>
      <c r="S432" s="15"/>
      <c r="T432" s="15"/>
      <c r="U432" s="15">
        <v>1046579000</v>
      </c>
      <c r="V432" s="15"/>
      <c r="W432" s="15"/>
      <c r="X432" s="15"/>
      <c r="Y432" s="15"/>
      <c r="Z432" s="15">
        <v>0</v>
      </c>
      <c r="AA432" t="str">
        <f>VLOOKUP(A432,'[1]Piv. Analysis'!$B:$AB,27,0)</f>
        <v>تنخواه</v>
      </c>
    </row>
    <row r="433" spans="1:27" x14ac:dyDescent="0.2">
      <c r="A433" s="11">
        <v>1816</v>
      </c>
      <c r="B433" s="15"/>
      <c r="C433" s="15"/>
      <c r="D433" s="15"/>
      <c r="E433" s="15">
        <v>88150000</v>
      </c>
      <c r="F433" s="15"/>
      <c r="G433" s="15"/>
      <c r="H433" s="15"/>
      <c r="I433" s="15"/>
      <c r="J433" s="15">
        <v>-88150000</v>
      </c>
      <c r="K433" s="15"/>
      <c r="L433" s="15"/>
      <c r="M433" s="15"/>
      <c r="N433" s="15"/>
      <c r="O433" s="15"/>
      <c r="P433" s="15"/>
      <c r="Q433" s="15"/>
      <c r="R433" s="15"/>
      <c r="S433" s="15"/>
      <c r="T433" s="15"/>
      <c r="U433" s="15"/>
      <c r="V433" s="15"/>
      <c r="W433" s="15"/>
      <c r="X433" s="15"/>
      <c r="Y433" s="15"/>
      <c r="Z433" s="15">
        <v>0</v>
      </c>
      <c r="AA433" t="str">
        <f>VLOOKUP(A433,'[1]Piv. Analysis'!$B:$AB,27,0)</f>
        <v>خرید انباری</v>
      </c>
    </row>
    <row r="434" spans="1:27" x14ac:dyDescent="0.2">
      <c r="A434" s="11">
        <v>1820</v>
      </c>
      <c r="B434" s="15">
        <v>0</v>
      </c>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v>0</v>
      </c>
      <c r="AA434" t="str">
        <f>VLOOKUP(A434,'[1]Piv. Analysis'!$B:$AB,27,0)</f>
        <v>اصلاح و انتقال</v>
      </c>
    </row>
    <row r="435" spans="1:27" x14ac:dyDescent="0.2">
      <c r="A435" s="11">
        <v>1822</v>
      </c>
      <c r="B435" s="15">
        <v>7968154</v>
      </c>
      <c r="C435" s="15"/>
      <c r="D435" s="15"/>
      <c r="E435" s="15"/>
      <c r="F435" s="15"/>
      <c r="G435" s="15"/>
      <c r="H435" s="15"/>
      <c r="I435" s="15"/>
      <c r="J435" s="15"/>
      <c r="K435" s="15"/>
      <c r="L435" s="15"/>
      <c r="M435" s="15"/>
      <c r="N435" s="15"/>
      <c r="O435" s="15"/>
      <c r="P435" s="15"/>
      <c r="Q435" s="15">
        <v>-7968154</v>
      </c>
      <c r="R435" s="15"/>
      <c r="S435" s="15"/>
      <c r="T435" s="15"/>
      <c r="U435" s="15"/>
      <c r="V435" s="15"/>
      <c r="W435" s="15"/>
      <c r="X435" s="15"/>
      <c r="Y435" s="15"/>
      <c r="Z435" s="15">
        <v>0</v>
      </c>
      <c r="AA435" t="str">
        <f>VLOOKUP(A435,'[1]Piv. Analysis'!$B:$AB,27,0)</f>
        <v>دریافت و پرداخت</v>
      </c>
    </row>
    <row r="436" spans="1:27" x14ac:dyDescent="0.2">
      <c r="A436" s="11">
        <v>1823</v>
      </c>
      <c r="B436" s="15"/>
      <c r="C436" s="15"/>
      <c r="D436" s="15"/>
      <c r="E436" s="15">
        <v>1009800000</v>
      </c>
      <c r="F436" s="15"/>
      <c r="G436" s="15"/>
      <c r="H436" s="15"/>
      <c r="I436" s="15"/>
      <c r="J436" s="15">
        <v>-1009800000</v>
      </c>
      <c r="K436" s="15"/>
      <c r="L436" s="15"/>
      <c r="M436" s="15"/>
      <c r="N436" s="15"/>
      <c r="O436" s="15"/>
      <c r="P436" s="15"/>
      <c r="Q436" s="15"/>
      <c r="R436" s="15"/>
      <c r="S436" s="15"/>
      <c r="T436" s="15"/>
      <c r="U436" s="15"/>
      <c r="V436" s="15"/>
      <c r="W436" s="15"/>
      <c r="X436" s="15"/>
      <c r="Y436" s="15"/>
      <c r="Z436" s="15">
        <v>0</v>
      </c>
      <c r="AA436" t="str">
        <f>VLOOKUP(A436,'[1]Piv. Analysis'!$B:$AB,27,0)</f>
        <v>خرید انباری</v>
      </c>
    </row>
    <row r="437" spans="1:27" x14ac:dyDescent="0.2">
      <c r="A437" s="11">
        <v>1824</v>
      </c>
      <c r="B437" s="15">
        <v>-46747171</v>
      </c>
      <c r="C437" s="15"/>
      <c r="D437" s="15"/>
      <c r="E437" s="15"/>
      <c r="F437" s="15"/>
      <c r="G437" s="15"/>
      <c r="H437" s="15"/>
      <c r="I437" s="15"/>
      <c r="J437" s="15"/>
      <c r="K437" s="15"/>
      <c r="L437" s="15"/>
      <c r="M437" s="15"/>
      <c r="N437" s="15"/>
      <c r="O437" s="15"/>
      <c r="P437" s="15"/>
      <c r="Q437" s="15"/>
      <c r="R437" s="15"/>
      <c r="S437" s="15"/>
      <c r="T437" s="15"/>
      <c r="U437" s="15"/>
      <c r="V437" s="15">
        <v>46747171</v>
      </c>
      <c r="W437" s="15"/>
      <c r="X437" s="15"/>
      <c r="Y437" s="15"/>
      <c r="Z437" s="15">
        <v>0</v>
      </c>
      <c r="AA437" t="str">
        <f>VLOOKUP(A437,'[1]Piv. Analysis'!$B:$AB,27,0)</f>
        <v>کارمزد</v>
      </c>
    </row>
    <row r="438" spans="1:27" x14ac:dyDescent="0.2">
      <c r="A438" s="11">
        <v>1826</v>
      </c>
      <c r="B438" s="15">
        <v>-209614252</v>
      </c>
      <c r="C438" s="15"/>
      <c r="D438" s="15"/>
      <c r="E438" s="15"/>
      <c r="F438" s="15"/>
      <c r="G438" s="15"/>
      <c r="H438" s="15"/>
      <c r="I438" s="15"/>
      <c r="J438" s="15"/>
      <c r="K438" s="15"/>
      <c r="L438" s="15"/>
      <c r="M438" s="15"/>
      <c r="N438" s="15"/>
      <c r="O438" s="15"/>
      <c r="P438" s="15"/>
      <c r="Q438" s="15"/>
      <c r="R438" s="15"/>
      <c r="S438" s="15"/>
      <c r="T438" s="15"/>
      <c r="U438" s="15"/>
      <c r="V438" s="15">
        <v>209614252</v>
      </c>
      <c r="W438" s="15"/>
      <c r="X438" s="15"/>
      <c r="Y438" s="15"/>
      <c r="Z438" s="15">
        <v>0</v>
      </c>
      <c r="AA438" t="str">
        <f>VLOOKUP(A438,'[1]Piv. Analysis'!$B:$AB,27,0)</f>
        <v>کارمزد</v>
      </c>
    </row>
    <row r="439" spans="1:27" x14ac:dyDescent="0.2">
      <c r="A439" s="11">
        <v>1835</v>
      </c>
      <c r="B439" s="15">
        <v>-14987000</v>
      </c>
      <c r="C439" s="15"/>
      <c r="D439" s="15"/>
      <c r="E439" s="15"/>
      <c r="F439" s="15"/>
      <c r="G439" s="15"/>
      <c r="H439" s="15"/>
      <c r="I439" s="15"/>
      <c r="J439" s="15"/>
      <c r="K439" s="15"/>
      <c r="L439" s="15"/>
      <c r="M439" s="15"/>
      <c r="N439" s="15"/>
      <c r="O439" s="15"/>
      <c r="P439" s="15"/>
      <c r="Q439" s="15"/>
      <c r="R439" s="15"/>
      <c r="S439" s="15">
        <v>14987000</v>
      </c>
      <c r="T439" s="15"/>
      <c r="U439" s="15"/>
      <c r="V439" s="15"/>
      <c r="W439" s="15"/>
      <c r="X439" s="15"/>
      <c r="Y439" s="15"/>
      <c r="Z439" s="15">
        <v>0</v>
      </c>
      <c r="AA439" t="str">
        <f>VLOOKUP(A439,'[1]Piv. Analysis'!$B:$AB,27,0)</f>
        <v>تنخواه</v>
      </c>
    </row>
    <row r="440" spans="1:27" x14ac:dyDescent="0.2">
      <c r="A440" s="11">
        <v>1836</v>
      </c>
      <c r="B440" s="15">
        <v>-21680000</v>
      </c>
      <c r="C440" s="15"/>
      <c r="D440" s="15"/>
      <c r="E440" s="15"/>
      <c r="F440" s="15"/>
      <c r="G440" s="15"/>
      <c r="H440" s="15"/>
      <c r="I440" s="15"/>
      <c r="J440" s="15">
        <v>0</v>
      </c>
      <c r="K440" s="15"/>
      <c r="L440" s="15"/>
      <c r="M440" s="15"/>
      <c r="N440" s="15"/>
      <c r="O440" s="15"/>
      <c r="P440" s="15"/>
      <c r="Q440" s="15"/>
      <c r="R440" s="15"/>
      <c r="S440" s="15">
        <v>21680000</v>
      </c>
      <c r="T440" s="15"/>
      <c r="U440" s="15"/>
      <c r="V440" s="15"/>
      <c r="W440" s="15"/>
      <c r="X440" s="15"/>
      <c r="Y440" s="15"/>
      <c r="Z440" s="15">
        <v>0</v>
      </c>
      <c r="AA440" t="str">
        <f>VLOOKUP(A440,'[1]Piv. Analysis'!$B:$AB,27,0)</f>
        <v>تنخواه</v>
      </c>
    </row>
    <row r="441" spans="1:27" x14ac:dyDescent="0.2">
      <c r="A441" s="11">
        <v>1841</v>
      </c>
      <c r="B441" s="15"/>
      <c r="C441" s="15">
        <v>-106750000</v>
      </c>
      <c r="D441" s="15"/>
      <c r="E441" s="15"/>
      <c r="F441" s="15"/>
      <c r="G441" s="15"/>
      <c r="H441" s="15"/>
      <c r="I441" s="15"/>
      <c r="J441" s="15">
        <v>-1735839559</v>
      </c>
      <c r="K441" s="15"/>
      <c r="L441" s="15"/>
      <c r="M441" s="15"/>
      <c r="N441" s="15"/>
      <c r="O441" s="15"/>
      <c r="P441" s="15"/>
      <c r="Q441" s="15"/>
      <c r="R441" s="15">
        <v>1842589559</v>
      </c>
      <c r="S441" s="15"/>
      <c r="T441" s="15"/>
      <c r="U441" s="15"/>
      <c r="V441" s="15"/>
      <c r="W441" s="15"/>
      <c r="X441" s="15"/>
      <c r="Y441" s="15"/>
      <c r="Z441" s="15">
        <v>0</v>
      </c>
      <c r="AA441" t="str">
        <f>VLOOKUP(A441,'[1]Piv. Analysis'!$B:$AB,27,0)</f>
        <v>حقوق و دستمزد</v>
      </c>
    </row>
    <row r="442" spans="1:27" x14ac:dyDescent="0.2">
      <c r="A442" s="11">
        <v>1842</v>
      </c>
      <c r="B442" s="15"/>
      <c r="C442" s="15"/>
      <c r="D442" s="15"/>
      <c r="E442" s="15"/>
      <c r="F442" s="15"/>
      <c r="G442" s="15"/>
      <c r="H442" s="15"/>
      <c r="I442" s="15"/>
      <c r="J442" s="15"/>
      <c r="K442" s="15"/>
      <c r="L442" s="15"/>
      <c r="M442" s="15"/>
      <c r="N442" s="15">
        <v>-93493484</v>
      </c>
      <c r="O442" s="15"/>
      <c r="P442" s="15"/>
      <c r="Q442" s="15"/>
      <c r="R442" s="15">
        <v>93493484</v>
      </c>
      <c r="S442" s="15"/>
      <c r="T442" s="15"/>
      <c r="U442" s="15"/>
      <c r="V442" s="15"/>
      <c r="W442" s="15"/>
      <c r="X442" s="15"/>
      <c r="Y442" s="15"/>
      <c r="Z442" s="15">
        <v>0</v>
      </c>
      <c r="AA442" t="str">
        <f>VLOOKUP(A442,'[1]Piv. Analysis'!$B:$AB,27,0)</f>
        <v>حقوق و دستمزد</v>
      </c>
    </row>
    <row r="443" spans="1:27" x14ac:dyDescent="0.2">
      <c r="A443" s="11">
        <v>1843</v>
      </c>
      <c r="B443" s="15"/>
      <c r="C443" s="15"/>
      <c r="D443" s="15"/>
      <c r="E443" s="15"/>
      <c r="F443" s="15"/>
      <c r="G443" s="15"/>
      <c r="H443" s="15"/>
      <c r="I443" s="15"/>
      <c r="J443" s="15">
        <v>-87734811</v>
      </c>
      <c r="K443" s="15"/>
      <c r="L443" s="15"/>
      <c r="M443" s="15"/>
      <c r="N443" s="15"/>
      <c r="O443" s="15"/>
      <c r="P443" s="15"/>
      <c r="Q443" s="15"/>
      <c r="R443" s="15">
        <v>87734811</v>
      </c>
      <c r="S443" s="15"/>
      <c r="T443" s="15"/>
      <c r="U443" s="15"/>
      <c r="V443" s="15"/>
      <c r="W443" s="15"/>
      <c r="X443" s="15"/>
      <c r="Y443" s="15"/>
      <c r="Z443" s="15">
        <v>0</v>
      </c>
      <c r="AA443" t="str">
        <f>VLOOKUP(A443,'[1]Piv. Analysis'!$B:$AB,27,0)</f>
        <v>حقوق و دستمزد</v>
      </c>
    </row>
    <row r="444" spans="1:27" x14ac:dyDescent="0.2">
      <c r="A444" s="11">
        <v>1844</v>
      </c>
      <c r="B444" s="15"/>
      <c r="C444" s="15">
        <v>-100000000</v>
      </c>
      <c r="D444" s="15"/>
      <c r="E444" s="15"/>
      <c r="F444" s="15"/>
      <c r="G444" s="15"/>
      <c r="H444" s="15"/>
      <c r="I444" s="15"/>
      <c r="J444" s="15">
        <v>-62975849</v>
      </c>
      <c r="K444" s="15"/>
      <c r="L444" s="15"/>
      <c r="M444" s="15"/>
      <c r="N444" s="15">
        <v>78316128</v>
      </c>
      <c r="O444" s="15"/>
      <c r="P444" s="15"/>
      <c r="Q444" s="15"/>
      <c r="R444" s="15">
        <v>84659721</v>
      </c>
      <c r="S444" s="15"/>
      <c r="T444" s="15"/>
      <c r="U444" s="15"/>
      <c r="V444" s="15"/>
      <c r="W444" s="15"/>
      <c r="X444" s="15"/>
      <c r="Y444" s="15"/>
      <c r="Z444" s="15">
        <v>0</v>
      </c>
      <c r="AA444" t="str">
        <f>VLOOKUP(A444,'[1]Piv. Analysis'!$B:$AB,27,0)</f>
        <v>حقوق و دستمزد</v>
      </c>
    </row>
    <row r="445" spans="1:27" x14ac:dyDescent="0.2">
      <c r="A445" s="11">
        <v>1845</v>
      </c>
      <c r="B445" s="15"/>
      <c r="C445" s="15"/>
      <c r="D445" s="15"/>
      <c r="E445" s="15"/>
      <c r="F445" s="15"/>
      <c r="G445" s="15"/>
      <c r="H445" s="15"/>
      <c r="I445" s="15"/>
      <c r="J445" s="15">
        <v>-312999481</v>
      </c>
      <c r="K445" s="15"/>
      <c r="L445" s="15"/>
      <c r="M445" s="15"/>
      <c r="N445" s="15"/>
      <c r="O445" s="15"/>
      <c r="P445" s="15"/>
      <c r="Q445" s="15"/>
      <c r="R445" s="15"/>
      <c r="S445" s="15"/>
      <c r="T445" s="15"/>
      <c r="U445" s="15">
        <v>312999481</v>
      </c>
      <c r="V445" s="15"/>
      <c r="W445" s="15"/>
      <c r="X445" s="15"/>
      <c r="Y445" s="15"/>
      <c r="Z445" s="15">
        <v>0</v>
      </c>
      <c r="AA445" t="str">
        <f>VLOOKUP(A445,'[1]Piv. Analysis'!$B:$AB,27,0)</f>
        <v>حقوق و دستمزد</v>
      </c>
    </row>
    <row r="446" spans="1:27" x14ac:dyDescent="0.2">
      <c r="A446" s="11">
        <v>1847</v>
      </c>
      <c r="B446" s="15"/>
      <c r="C446" s="15"/>
      <c r="D446" s="15"/>
      <c r="E446" s="15">
        <v>2816129364</v>
      </c>
      <c r="F446" s="15"/>
      <c r="G446" s="15"/>
      <c r="H446" s="15"/>
      <c r="I446" s="15"/>
      <c r="J446" s="15">
        <v>-2816129364</v>
      </c>
      <c r="K446" s="15"/>
      <c r="L446" s="15"/>
      <c r="M446" s="15"/>
      <c r="N446" s="15"/>
      <c r="O446" s="15"/>
      <c r="P446" s="15"/>
      <c r="Q446" s="15"/>
      <c r="R446" s="15"/>
      <c r="S446" s="15"/>
      <c r="T446" s="15"/>
      <c r="U446" s="15"/>
      <c r="V446" s="15"/>
      <c r="W446" s="15"/>
      <c r="X446" s="15"/>
      <c r="Y446" s="15"/>
      <c r="Z446" s="15">
        <v>0</v>
      </c>
      <c r="AA446" t="str">
        <f>VLOOKUP(A446,'[1]Piv. Analysis'!$B:$AB,27,0)</f>
        <v>خرید انباری</v>
      </c>
    </row>
    <row r="447" spans="1:27" x14ac:dyDescent="0.2">
      <c r="A447" s="11">
        <v>1848</v>
      </c>
      <c r="B447" s="15"/>
      <c r="C447" s="15"/>
      <c r="D447" s="15"/>
      <c r="E447" s="15">
        <v>3405378000</v>
      </c>
      <c r="F447" s="15"/>
      <c r="G447" s="15"/>
      <c r="H447" s="15"/>
      <c r="I447" s="15"/>
      <c r="J447" s="15">
        <v>-3405378000</v>
      </c>
      <c r="K447" s="15"/>
      <c r="L447" s="15"/>
      <c r="M447" s="15"/>
      <c r="N447" s="15"/>
      <c r="O447" s="15"/>
      <c r="P447" s="15"/>
      <c r="Q447" s="15"/>
      <c r="R447" s="15"/>
      <c r="S447" s="15"/>
      <c r="T447" s="15"/>
      <c r="U447" s="15"/>
      <c r="V447" s="15"/>
      <c r="W447" s="15"/>
      <c r="X447" s="15"/>
      <c r="Y447" s="15"/>
      <c r="Z447" s="15">
        <v>0</v>
      </c>
      <c r="AA447" t="str">
        <f>VLOOKUP(A447,'[1]Piv. Analysis'!$B:$AB,27,0)</f>
        <v>خرید انباری</v>
      </c>
    </row>
    <row r="448" spans="1:27" x14ac:dyDescent="0.2">
      <c r="A448" s="11">
        <v>1849</v>
      </c>
      <c r="B448" s="15"/>
      <c r="C448" s="15"/>
      <c r="D448" s="15"/>
      <c r="E448" s="15">
        <v>3553312800</v>
      </c>
      <c r="F448" s="15"/>
      <c r="G448" s="15"/>
      <c r="H448" s="15"/>
      <c r="I448" s="15"/>
      <c r="J448" s="15">
        <v>-3553312800</v>
      </c>
      <c r="K448" s="15"/>
      <c r="L448" s="15"/>
      <c r="M448" s="15"/>
      <c r="N448" s="15"/>
      <c r="O448" s="15"/>
      <c r="P448" s="15"/>
      <c r="Q448" s="15"/>
      <c r="R448" s="15"/>
      <c r="S448" s="15"/>
      <c r="T448" s="15"/>
      <c r="U448" s="15"/>
      <c r="V448" s="15"/>
      <c r="W448" s="15"/>
      <c r="X448" s="15"/>
      <c r="Y448" s="15"/>
      <c r="Z448" s="15">
        <v>0</v>
      </c>
      <c r="AA448" t="str">
        <f>VLOOKUP(A448,'[1]Piv. Analysis'!$B:$AB,27,0)</f>
        <v>خرید انباری</v>
      </c>
    </row>
    <row r="449" spans="1:27" x14ac:dyDescent="0.2">
      <c r="A449" s="11">
        <v>1853</v>
      </c>
      <c r="B449" s="15"/>
      <c r="C449" s="15"/>
      <c r="D449" s="15"/>
      <c r="E449" s="15"/>
      <c r="F449" s="15">
        <v>9999272675</v>
      </c>
      <c r="G449" s="15"/>
      <c r="H449" s="15"/>
      <c r="I449" s="15"/>
      <c r="J449" s="15">
        <v>-9999272675</v>
      </c>
      <c r="K449" s="15"/>
      <c r="L449" s="15"/>
      <c r="M449" s="15"/>
      <c r="N449" s="15"/>
      <c r="O449" s="15"/>
      <c r="P449" s="15"/>
      <c r="Q449" s="15"/>
      <c r="R449" s="15"/>
      <c r="S449" s="15"/>
      <c r="T449" s="15"/>
      <c r="U449" s="15"/>
      <c r="V449" s="15"/>
      <c r="W449" s="15"/>
      <c r="X449" s="15"/>
      <c r="Y449" s="15">
        <v>0</v>
      </c>
      <c r="Z449" s="15">
        <v>0</v>
      </c>
      <c r="AA449" t="str">
        <f>VLOOKUP(A449,'[1]Piv. Analysis'!$B:$AB,27,0)</f>
        <v>دریافت و پرداخت</v>
      </c>
    </row>
    <row r="450" spans="1:27" x14ac:dyDescent="0.2">
      <c r="A450" s="11">
        <v>1854</v>
      </c>
      <c r="B450" s="15"/>
      <c r="C450" s="15"/>
      <c r="D450" s="15"/>
      <c r="E450" s="15"/>
      <c r="F450" s="15">
        <v>-4556016000</v>
      </c>
      <c r="G450" s="15"/>
      <c r="H450" s="15"/>
      <c r="I450" s="15"/>
      <c r="J450" s="15">
        <v>21457271364</v>
      </c>
      <c r="K450" s="15">
        <v>-2159630276</v>
      </c>
      <c r="L450" s="15"/>
      <c r="M450" s="15">
        <v>-14741625088</v>
      </c>
      <c r="N450" s="15"/>
      <c r="O450" s="15"/>
      <c r="P450" s="15"/>
      <c r="Q450" s="15"/>
      <c r="R450" s="15"/>
      <c r="S450" s="15"/>
      <c r="T450" s="15"/>
      <c r="U450" s="15"/>
      <c r="V450" s="15"/>
      <c r="W450" s="15"/>
      <c r="X450" s="15"/>
      <c r="Y450" s="15"/>
      <c r="Z450" s="15">
        <v>0</v>
      </c>
      <c r="AA450" t="str">
        <f>VLOOKUP(A450,'[1]Piv. Analysis'!$B:$AB,27,0)</f>
        <v>اصلاح و انتقال</v>
      </c>
    </row>
    <row r="451" spans="1:27" x14ac:dyDescent="0.2">
      <c r="A451" s="11">
        <v>1855</v>
      </c>
      <c r="B451" s="15"/>
      <c r="C451" s="15"/>
      <c r="D451" s="15"/>
      <c r="E451" s="15"/>
      <c r="F451" s="15">
        <v>-28033371001</v>
      </c>
      <c r="G451" s="15"/>
      <c r="H451" s="15"/>
      <c r="I451" s="15"/>
      <c r="J451" s="15">
        <v>154290922532</v>
      </c>
      <c r="K451" s="15">
        <v>-15463525572</v>
      </c>
      <c r="L451" s="15"/>
      <c r="M451" s="15">
        <v>-110794025959</v>
      </c>
      <c r="N451" s="15"/>
      <c r="O451" s="15"/>
      <c r="P451" s="15"/>
      <c r="Q451" s="15"/>
      <c r="R451" s="15"/>
      <c r="S451" s="15"/>
      <c r="T451" s="15"/>
      <c r="U451" s="15"/>
      <c r="V451" s="15"/>
      <c r="W451" s="15"/>
      <c r="X451" s="15"/>
      <c r="Y451" s="15"/>
      <c r="Z451" s="15">
        <v>0</v>
      </c>
      <c r="AA451" t="str">
        <f>VLOOKUP(A451,'[1]Piv. Analysis'!$B:$AB,27,0)</f>
        <v>اصلاح و انتقال</v>
      </c>
    </row>
    <row r="452" spans="1:27" x14ac:dyDescent="0.2">
      <c r="A452" s="11">
        <v>1864</v>
      </c>
      <c r="B452" s="15"/>
      <c r="C452" s="15"/>
      <c r="D452" s="15"/>
      <c r="E452" s="15">
        <v>6059241875</v>
      </c>
      <c r="F452" s="15"/>
      <c r="G452" s="15"/>
      <c r="H452" s="15"/>
      <c r="I452" s="15"/>
      <c r="J452" s="15">
        <v>-6059241875</v>
      </c>
      <c r="K452" s="15"/>
      <c r="L452" s="15"/>
      <c r="M452" s="15"/>
      <c r="N452" s="15"/>
      <c r="O452" s="15"/>
      <c r="P452" s="15"/>
      <c r="Q452" s="15"/>
      <c r="R452" s="15"/>
      <c r="S452" s="15"/>
      <c r="T452" s="15"/>
      <c r="U452" s="15"/>
      <c r="V452" s="15"/>
      <c r="W452" s="15"/>
      <c r="X452" s="15"/>
      <c r="Y452" s="15"/>
      <c r="Z452" s="15">
        <v>0</v>
      </c>
      <c r="AA452" t="str">
        <f>VLOOKUP(A452,'[1]Piv. Analysis'!$B:$AB,27,0)</f>
        <v>خرید انباری</v>
      </c>
    </row>
    <row r="453" spans="1:27" x14ac:dyDescent="0.2">
      <c r="A453" s="11">
        <v>1865</v>
      </c>
      <c r="B453" s="15"/>
      <c r="C453" s="15"/>
      <c r="D453" s="15"/>
      <c r="E453" s="15">
        <v>71809401887</v>
      </c>
      <c r="F453" s="15"/>
      <c r="G453" s="15"/>
      <c r="H453" s="15"/>
      <c r="I453" s="15"/>
      <c r="J453" s="15">
        <v>-71809401887</v>
      </c>
      <c r="K453" s="15"/>
      <c r="L453" s="15"/>
      <c r="M453" s="15"/>
      <c r="N453" s="15"/>
      <c r="O453" s="15"/>
      <c r="P453" s="15"/>
      <c r="Q453" s="15"/>
      <c r="R453" s="15"/>
      <c r="S453" s="15"/>
      <c r="T453" s="15"/>
      <c r="U453" s="15"/>
      <c r="V453" s="15"/>
      <c r="W453" s="15"/>
      <c r="X453" s="15"/>
      <c r="Y453" s="15"/>
      <c r="Z453" s="15">
        <v>0</v>
      </c>
      <c r="AA453" t="str">
        <f>VLOOKUP(A453,'[1]Piv. Analysis'!$B:$AB,27,0)</f>
        <v>خرید انباری</v>
      </c>
    </row>
    <row r="454" spans="1:27" x14ac:dyDescent="0.2">
      <c r="A454" s="11">
        <v>1866</v>
      </c>
      <c r="B454" s="15"/>
      <c r="C454" s="15"/>
      <c r="D454" s="15"/>
      <c r="E454" s="15"/>
      <c r="F454" s="15">
        <v>0</v>
      </c>
      <c r="G454" s="15"/>
      <c r="H454" s="15"/>
      <c r="I454" s="15"/>
      <c r="J454" s="15">
        <v>-665687910209</v>
      </c>
      <c r="K454" s="15">
        <v>-38013849036</v>
      </c>
      <c r="L454" s="15"/>
      <c r="M454" s="15"/>
      <c r="N454" s="15"/>
      <c r="O454" s="15"/>
      <c r="P454" s="15"/>
      <c r="Q454" s="15"/>
      <c r="R454" s="15"/>
      <c r="S454" s="15"/>
      <c r="T454" s="15"/>
      <c r="U454" s="15">
        <v>703701759245</v>
      </c>
      <c r="V454" s="15"/>
      <c r="W454" s="15"/>
      <c r="X454" s="15"/>
      <c r="Y454" s="15"/>
      <c r="Z454" s="15">
        <v>0</v>
      </c>
      <c r="AA454" t="str">
        <f>VLOOKUP(A454,'[1]Piv. Analysis'!$B:$AB,27,0)</f>
        <v>خرید خدمات</v>
      </c>
    </row>
    <row r="455" spans="1:27" x14ac:dyDescent="0.2">
      <c r="A455" s="11">
        <v>1867</v>
      </c>
      <c r="B455" s="15"/>
      <c r="C455" s="15"/>
      <c r="D455" s="15"/>
      <c r="E455" s="15">
        <v>102121559031</v>
      </c>
      <c r="F455" s="15"/>
      <c r="G455" s="15"/>
      <c r="H455" s="15"/>
      <c r="I455" s="15"/>
      <c r="J455" s="15">
        <v>-102121559031</v>
      </c>
      <c r="K455" s="15"/>
      <c r="L455" s="15"/>
      <c r="M455" s="15"/>
      <c r="N455" s="15"/>
      <c r="O455" s="15"/>
      <c r="P455" s="15"/>
      <c r="Q455" s="15"/>
      <c r="R455" s="15"/>
      <c r="S455" s="15"/>
      <c r="T455" s="15"/>
      <c r="U455" s="15"/>
      <c r="V455" s="15"/>
      <c r="W455" s="15"/>
      <c r="X455" s="15"/>
      <c r="Y455" s="15"/>
      <c r="Z455" s="15">
        <v>0</v>
      </c>
      <c r="AA455" t="str">
        <f>VLOOKUP(A455,'[1]Piv. Analysis'!$B:$AB,27,0)</f>
        <v>خرید انباری</v>
      </c>
    </row>
    <row r="456" spans="1:27" x14ac:dyDescent="0.2">
      <c r="A456" s="11">
        <v>1868</v>
      </c>
      <c r="B456" s="15"/>
      <c r="C456" s="15"/>
      <c r="D456" s="15"/>
      <c r="E456" s="15">
        <v>47017587902</v>
      </c>
      <c r="F456" s="15"/>
      <c r="G456" s="15"/>
      <c r="H456" s="15"/>
      <c r="I456" s="15"/>
      <c r="J456" s="15">
        <v>-47017587902</v>
      </c>
      <c r="K456" s="15"/>
      <c r="L456" s="15"/>
      <c r="M456" s="15"/>
      <c r="N456" s="15"/>
      <c r="O456" s="15"/>
      <c r="P456" s="15"/>
      <c r="Q456" s="15"/>
      <c r="R456" s="15"/>
      <c r="S456" s="15"/>
      <c r="T456" s="15"/>
      <c r="U456" s="15"/>
      <c r="V456" s="15"/>
      <c r="W456" s="15"/>
      <c r="X456" s="15"/>
      <c r="Y456" s="15"/>
      <c r="Z456" s="15">
        <v>0</v>
      </c>
      <c r="AA456" t="str">
        <f>VLOOKUP(A456,'[1]Piv. Analysis'!$B:$AB,27,0)</f>
        <v>خرید انباری</v>
      </c>
    </row>
    <row r="457" spans="1:27" x14ac:dyDescent="0.2">
      <c r="A457" s="11">
        <v>1869</v>
      </c>
      <c r="B457" s="15"/>
      <c r="C457" s="15"/>
      <c r="D457" s="15"/>
      <c r="E457" s="15">
        <v>117106220000</v>
      </c>
      <c r="F457" s="15"/>
      <c r="G457" s="15"/>
      <c r="H457" s="15"/>
      <c r="I457" s="15"/>
      <c r="J457" s="15">
        <v>-117106220000</v>
      </c>
      <c r="K457" s="15"/>
      <c r="L457" s="15"/>
      <c r="M457" s="15"/>
      <c r="N457" s="15"/>
      <c r="O457" s="15"/>
      <c r="P457" s="15"/>
      <c r="Q457" s="15"/>
      <c r="R457" s="15"/>
      <c r="S457" s="15"/>
      <c r="T457" s="15"/>
      <c r="U457" s="15"/>
      <c r="V457" s="15"/>
      <c r="W457" s="15"/>
      <c r="X457" s="15"/>
      <c r="Y457" s="15"/>
      <c r="Z457" s="15">
        <v>0</v>
      </c>
      <c r="AA457" t="str">
        <f>VLOOKUP(A457,'[1]Piv. Analysis'!$B:$AB,27,0)</f>
        <v>خرید انباری</v>
      </c>
    </row>
    <row r="458" spans="1:27" x14ac:dyDescent="0.2">
      <c r="A458" s="11">
        <v>1873</v>
      </c>
      <c r="B458" s="15"/>
      <c r="C458" s="15"/>
      <c r="D458" s="15"/>
      <c r="E458" s="15">
        <v>107273334630</v>
      </c>
      <c r="F458" s="15"/>
      <c r="G458" s="15"/>
      <c r="H458" s="15"/>
      <c r="I458" s="15"/>
      <c r="J458" s="15">
        <v>-107273334630</v>
      </c>
      <c r="K458" s="15"/>
      <c r="L458" s="15"/>
      <c r="M458" s="15"/>
      <c r="N458" s="15"/>
      <c r="O458" s="15"/>
      <c r="P458" s="15"/>
      <c r="Q458" s="15"/>
      <c r="R458" s="15"/>
      <c r="S458" s="15"/>
      <c r="T458" s="15"/>
      <c r="U458" s="15"/>
      <c r="V458" s="15"/>
      <c r="W458" s="15"/>
      <c r="X458" s="15"/>
      <c r="Y458" s="15"/>
      <c r="Z458" s="15">
        <v>0</v>
      </c>
      <c r="AA458" t="str">
        <f>VLOOKUP(A458,'[1]Piv. Analysis'!$B:$AB,27,0)</f>
        <v>خرید انباری</v>
      </c>
    </row>
    <row r="459" spans="1:27" x14ac:dyDescent="0.2">
      <c r="A459" s="11">
        <v>1876</v>
      </c>
      <c r="B459" s="15"/>
      <c r="C459" s="15"/>
      <c r="D459" s="15"/>
      <c r="E459" s="15">
        <v>1244800000</v>
      </c>
      <c r="F459" s="15"/>
      <c r="G459" s="15"/>
      <c r="H459" s="15"/>
      <c r="I459" s="15"/>
      <c r="J459" s="15">
        <v>-1244800000</v>
      </c>
      <c r="K459" s="15"/>
      <c r="L459" s="15"/>
      <c r="M459" s="15"/>
      <c r="N459" s="15"/>
      <c r="O459" s="15"/>
      <c r="P459" s="15"/>
      <c r="Q459" s="15"/>
      <c r="R459" s="15"/>
      <c r="S459" s="15"/>
      <c r="T459" s="15"/>
      <c r="U459" s="15"/>
      <c r="V459" s="15"/>
      <c r="W459" s="15"/>
      <c r="X459" s="15"/>
      <c r="Y459" s="15"/>
      <c r="Z459" s="15">
        <v>0</v>
      </c>
      <c r="AA459" t="str">
        <f>VLOOKUP(A459,'[1]Piv. Analysis'!$B:$AB,27,0)</f>
        <v>خرید انباری</v>
      </c>
    </row>
    <row r="460" spans="1:27" x14ac:dyDescent="0.2">
      <c r="A460" s="11">
        <v>1880</v>
      </c>
      <c r="B460" s="15"/>
      <c r="C460" s="15"/>
      <c r="D460" s="15"/>
      <c r="E460" s="15">
        <v>2816347000</v>
      </c>
      <c r="F460" s="15"/>
      <c r="G460" s="15"/>
      <c r="H460" s="15"/>
      <c r="I460" s="15"/>
      <c r="J460" s="15">
        <v>-2816347000</v>
      </c>
      <c r="K460" s="15"/>
      <c r="L460" s="15"/>
      <c r="M460" s="15"/>
      <c r="N460" s="15"/>
      <c r="O460" s="15"/>
      <c r="P460" s="15"/>
      <c r="Q460" s="15"/>
      <c r="R460" s="15"/>
      <c r="S460" s="15"/>
      <c r="T460" s="15"/>
      <c r="U460" s="15"/>
      <c r="V460" s="15"/>
      <c r="W460" s="15"/>
      <c r="X460" s="15"/>
      <c r="Y460" s="15"/>
      <c r="Z460" s="15">
        <v>0</v>
      </c>
      <c r="AA460" t="str">
        <f>VLOOKUP(A460,'[1]Piv. Analysis'!$B:$AB,27,0)</f>
        <v>خرید انباری</v>
      </c>
    </row>
    <row r="461" spans="1:27" x14ac:dyDescent="0.2">
      <c r="A461" s="11">
        <v>1887</v>
      </c>
      <c r="B461" s="15"/>
      <c r="C461" s="15">
        <v>-24489849556</v>
      </c>
      <c r="D461" s="15"/>
      <c r="E461" s="15"/>
      <c r="F461" s="15">
        <v>-25498354432</v>
      </c>
      <c r="G461" s="15"/>
      <c r="H461" s="15"/>
      <c r="I461" s="15"/>
      <c r="J461" s="15">
        <v>50648203988</v>
      </c>
      <c r="K461" s="15"/>
      <c r="L461" s="15"/>
      <c r="M461" s="15"/>
      <c r="N461" s="15"/>
      <c r="O461" s="15"/>
      <c r="P461" s="15"/>
      <c r="Q461" s="15"/>
      <c r="R461" s="15"/>
      <c r="S461" s="15"/>
      <c r="T461" s="15">
        <v>-660000000</v>
      </c>
      <c r="U461" s="15"/>
      <c r="V461" s="15"/>
      <c r="W461" s="15"/>
      <c r="X461" s="15"/>
      <c r="Y461" s="15"/>
      <c r="Z461" s="15">
        <v>0</v>
      </c>
      <c r="AA461" t="str">
        <f>VLOOKUP(A461,'[1]Piv. Analysis'!$B:$AB,27,0)</f>
        <v>اصلاح و انتقال</v>
      </c>
    </row>
    <row r="462" spans="1:27" x14ac:dyDescent="0.2">
      <c r="A462" s="11">
        <v>1893</v>
      </c>
      <c r="B462" s="15"/>
      <c r="C462" s="15"/>
      <c r="D462" s="15"/>
      <c r="E462" s="15"/>
      <c r="F462" s="15"/>
      <c r="G462" s="15"/>
      <c r="H462" s="15"/>
      <c r="I462" s="15"/>
      <c r="J462" s="15">
        <v>-8000000</v>
      </c>
      <c r="K462" s="15"/>
      <c r="L462" s="15"/>
      <c r="M462" s="15"/>
      <c r="N462" s="15"/>
      <c r="O462" s="15"/>
      <c r="P462" s="15"/>
      <c r="Q462" s="15"/>
      <c r="R462" s="15"/>
      <c r="S462" s="15"/>
      <c r="T462" s="15"/>
      <c r="U462" s="15">
        <v>8000000</v>
      </c>
      <c r="V462" s="15"/>
      <c r="W462" s="15"/>
      <c r="X462" s="15"/>
      <c r="Y462" s="15"/>
      <c r="Z462" s="15">
        <v>0</v>
      </c>
      <c r="AA462" t="str">
        <f>VLOOKUP(A462,'[1]Piv. Analysis'!$B:$AB,27,0)</f>
        <v>سایر هزینه ها</v>
      </c>
    </row>
    <row r="463" spans="1:27" x14ac:dyDescent="0.2">
      <c r="A463" s="11">
        <v>1894</v>
      </c>
      <c r="B463" s="15"/>
      <c r="C463" s="15"/>
      <c r="D463" s="15"/>
      <c r="E463" s="15"/>
      <c r="F463" s="15"/>
      <c r="G463" s="15"/>
      <c r="H463" s="15"/>
      <c r="I463" s="15"/>
      <c r="J463" s="15"/>
      <c r="K463" s="15"/>
      <c r="L463" s="15"/>
      <c r="M463" s="15"/>
      <c r="N463" s="15"/>
      <c r="O463" s="15"/>
      <c r="P463" s="15"/>
      <c r="Q463" s="15"/>
      <c r="R463" s="15"/>
      <c r="S463" s="15"/>
      <c r="T463" s="15"/>
      <c r="U463" s="15"/>
      <c r="V463" s="15"/>
      <c r="W463" s="15"/>
      <c r="X463" s="15">
        <v>0</v>
      </c>
      <c r="Y463" s="15"/>
      <c r="Z463" s="15">
        <v>0</v>
      </c>
      <c r="AA463" t="str">
        <f>VLOOKUP(A463,'[1]Piv. Analysis'!$B:$AB,27,0)</f>
        <v>انتظامی</v>
      </c>
    </row>
    <row r="464" spans="1:27" x14ac:dyDescent="0.2">
      <c r="A464" s="11">
        <v>1901</v>
      </c>
      <c r="B464" s="15"/>
      <c r="C464" s="15"/>
      <c r="D464" s="15"/>
      <c r="E464" s="15">
        <v>170213556181</v>
      </c>
      <c r="F464" s="15"/>
      <c r="G464" s="15"/>
      <c r="H464" s="15"/>
      <c r="I464" s="15"/>
      <c r="J464" s="15">
        <v>-170213556181</v>
      </c>
      <c r="K464" s="15"/>
      <c r="L464" s="15"/>
      <c r="M464" s="15"/>
      <c r="N464" s="15"/>
      <c r="O464" s="15"/>
      <c r="P464" s="15"/>
      <c r="Q464" s="15"/>
      <c r="R464" s="15"/>
      <c r="S464" s="15"/>
      <c r="T464" s="15"/>
      <c r="U464" s="15"/>
      <c r="V464" s="15"/>
      <c r="W464" s="15"/>
      <c r="X464" s="15"/>
      <c r="Y464" s="15"/>
      <c r="Z464" s="15">
        <v>0</v>
      </c>
      <c r="AA464" t="str">
        <f>VLOOKUP(A464,'[1]Piv. Analysis'!$B:$AB,27,0)</f>
        <v>خرید انباری</v>
      </c>
    </row>
    <row r="465" spans="1:27" x14ac:dyDescent="0.2">
      <c r="A465" s="11">
        <v>1902</v>
      </c>
      <c r="B465" s="15"/>
      <c r="C465" s="15"/>
      <c r="D465" s="15"/>
      <c r="E465" s="15"/>
      <c r="F465" s="15">
        <v>-45770133067</v>
      </c>
      <c r="G465" s="15"/>
      <c r="H465" s="15"/>
      <c r="I465" s="15"/>
      <c r="J465" s="15">
        <v>366151148397</v>
      </c>
      <c r="K465" s="15">
        <v>-36701898838</v>
      </c>
      <c r="L465" s="15"/>
      <c r="M465" s="15">
        <v>-283679116492</v>
      </c>
      <c r="N465" s="15"/>
      <c r="O465" s="15"/>
      <c r="P465" s="15"/>
      <c r="Q465" s="15"/>
      <c r="R465" s="15"/>
      <c r="S465" s="15"/>
      <c r="T465" s="15"/>
      <c r="U465" s="15"/>
      <c r="V465" s="15"/>
      <c r="W465" s="15"/>
      <c r="X465" s="15"/>
      <c r="Y465" s="15"/>
      <c r="Z465" s="15">
        <v>0</v>
      </c>
      <c r="AA465" t="str">
        <f>VLOOKUP(A465,'[1]Piv. Analysis'!$B:$AB,27,0)</f>
        <v>اصلاح و انتقال</v>
      </c>
    </row>
    <row r="466" spans="1:27" x14ac:dyDescent="0.2">
      <c r="A466" s="11">
        <v>1906</v>
      </c>
      <c r="B466" s="15"/>
      <c r="C466" s="15"/>
      <c r="D466" s="15"/>
      <c r="E466" s="15">
        <v>185684052216</v>
      </c>
      <c r="F466" s="15"/>
      <c r="G466" s="15"/>
      <c r="H466" s="15"/>
      <c r="I466" s="15"/>
      <c r="J466" s="15">
        <v>-185684052216</v>
      </c>
      <c r="K466" s="15"/>
      <c r="L466" s="15"/>
      <c r="M466" s="15"/>
      <c r="N466" s="15"/>
      <c r="O466" s="15"/>
      <c r="P466" s="15"/>
      <c r="Q466" s="15"/>
      <c r="R466" s="15"/>
      <c r="S466" s="15"/>
      <c r="T466" s="15"/>
      <c r="U466" s="15"/>
      <c r="V466" s="15"/>
      <c r="W466" s="15"/>
      <c r="X466" s="15"/>
      <c r="Y466" s="15"/>
      <c r="Z466" s="15">
        <v>0</v>
      </c>
      <c r="AA466" t="str">
        <f>VLOOKUP(A466,'[1]Piv. Analysis'!$B:$AB,27,0)</f>
        <v>خرید انباری</v>
      </c>
    </row>
    <row r="467" spans="1:27" x14ac:dyDescent="0.2">
      <c r="A467" s="11">
        <v>1908</v>
      </c>
      <c r="B467" s="15"/>
      <c r="C467" s="15"/>
      <c r="D467" s="15"/>
      <c r="E467" s="15">
        <v>26516463930</v>
      </c>
      <c r="F467" s="15"/>
      <c r="G467" s="15"/>
      <c r="H467" s="15"/>
      <c r="I467" s="15"/>
      <c r="J467" s="15">
        <v>-26516463930</v>
      </c>
      <c r="K467" s="15"/>
      <c r="L467" s="15"/>
      <c r="M467" s="15"/>
      <c r="N467" s="15"/>
      <c r="O467" s="15"/>
      <c r="P467" s="15"/>
      <c r="Q467" s="15"/>
      <c r="R467" s="15"/>
      <c r="S467" s="15"/>
      <c r="T467" s="15"/>
      <c r="U467" s="15"/>
      <c r="V467" s="15"/>
      <c r="W467" s="15"/>
      <c r="X467" s="15"/>
      <c r="Y467" s="15"/>
      <c r="Z467" s="15">
        <v>0</v>
      </c>
      <c r="AA467" t="str">
        <f>VLOOKUP(A467,'[1]Piv. Analysis'!$B:$AB,27,0)</f>
        <v>خرید انباری</v>
      </c>
    </row>
    <row r="468" spans="1:27" x14ac:dyDescent="0.2">
      <c r="A468" s="11">
        <v>1909</v>
      </c>
      <c r="B468" s="15"/>
      <c r="C468" s="15"/>
      <c r="D468" s="15"/>
      <c r="E468" s="15"/>
      <c r="F468" s="15"/>
      <c r="G468" s="15"/>
      <c r="H468" s="15"/>
      <c r="I468" s="15"/>
      <c r="J468" s="15">
        <v>103635197399</v>
      </c>
      <c r="K468" s="15">
        <v>-10363520010</v>
      </c>
      <c r="L468" s="15"/>
      <c r="M468" s="15">
        <v>-93271677389</v>
      </c>
      <c r="N468" s="15"/>
      <c r="O468" s="15"/>
      <c r="P468" s="15"/>
      <c r="Q468" s="15"/>
      <c r="R468" s="15"/>
      <c r="S468" s="15"/>
      <c r="T468" s="15"/>
      <c r="U468" s="15"/>
      <c r="V468" s="15"/>
      <c r="W468" s="15"/>
      <c r="X468" s="15"/>
      <c r="Y468" s="15"/>
      <c r="Z468" s="15">
        <v>0</v>
      </c>
      <c r="AA468" t="str">
        <f>VLOOKUP(A468,'[1]Piv. Analysis'!$B:$AB,27,0)</f>
        <v>اصلاح و انتقال</v>
      </c>
    </row>
    <row r="469" spans="1:27" x14ac:dyDescent="0.2">
      <c r="A469" s="11">
        <v>1911</v>
      </c>
      <c r="B469" s="15"/>
      <c r="C469" s="15"/>
      <c r="D469" s="15"/>
      <c r="E469" s="15">
        <v>53966000000</v>
      </c>
      <c r="F469" s="15"/>
      <c r="G469" s="15"/>
      <c r="H469" s="15"/>
      <c r="I469" s="15"/>
      <c r="J469" s="15">
        <v>-53966000000</v>
      </c>
      <c r="K469" s="15"/>
      <c r="L469" s="15"/>
      <c r="M469" s="15"/>
      <c r="N469" s="15"/>
      <c r="O469" s="15"/>
      <c r="P469" s="15"/>
      <c r="Q469" s="15"/>
      <c r="R469" s="15"/>
      <c r="S469" s="15"/>
      <c r="T469" s="15"/>
      <c r="U469" s="15"/>
      <c r="V469" s="15"/>
      <c r="W469" s="15"/>
      <c r="X469" s="15"/>
      <c r="Y469" s="15"/>
      <c r="Z469" s="15">
        <v>0</v>
      </c>
      <c r="AA469" t="str">
        <f>VLOOKUP(A469,'[1]Piv. Analysis'!$B:$AB,27,0)</f>
        <v>خرید انباری</v>
      </c>
    </row>
    <row r="470" spans="1:27" x14ac:dyDescent="0.2">
      <c r="A470" s="11">
        <v>1912</v>
      </c>
      <c r="B470" s="15"/>
      <c r="C470" s="15"/>
      <c r="D470" s="15"/>
      <c r="E470" s="15"/>
      <c r="F470" s="15"/>
      <c r="G470" s="15"/>
      <c r="H470" s="15"/>
      <c r="I470" s="15"/>
      <c r="J470" s="15"/>
      <c r="K470" s="15"/>
      <c r="L470" s="15"/>
      <c r="M470" s="15"/>
      <c r="N470" s="15"/>
      <c r="O470" s="15"/>
      <c r="P470" s="15"/>
      <c r="Q470" s="15"/>
      <c r="R470" s="15"/>
      <c r="S470" s="15"/>
      <c r="T470" s="15"/>
      <c r="U470" s="15"/>
      <c r="V470" s="15"/>
      <c r="W470" s="15"/>
      <c r="X470" s="15">
        <v>0</v>
      </c>
      <c r="Y470" s="15"/>
      <c r="Z470" s="15">
        <v>0</v>
      </c>
      <c r="AA470" t="str">
        <f>VLOOKUP(A470,'[1]Piv. Analysis'!$B:$AB,27,0)</f>
        <v>انتظامی</v>
      </c>
    </row>
    <row r="471" spans="1:27" x14ac:dyDescent="0.2">
      <c r="A471" s="11">
        <v>1913</v>
      </c>
      <c r="B471" s="15"/>
      <c r="C471" s="15"/>
      <c r="D471" s="15"/>
      <c r="E471" s="15">
        <v>23152733469</v>
      </c>
      <c r="F471" s="15"/>
      <c r="G471" s="15"/>
      <c r="H471" s="15"/>
      <c r="I471" s="15"/>
      <c r="J471" s="15">
        <v>-23152733469</v>
      </c>
      <c r="K471" s="15"/>
      <c r="L471" s="15"/>
      <c r="M471" s="15"/>
      <c r="N471" s="15"/>
      <c r="O471" s="15"/>
      <c r="P471" s="15"/>
      <c r="Q471" s="15"/>
      <c r="R471" s="15"/>
      <c r="S471" s="15"/>
      <c r="T471" s="15"/>
      <c r="U471" s="15"/>
      <c r="V471" s="15"/>
      <c r="W471" s="15"/>
      <c r="X471" s="15"/>
      <c r="Y471" s="15"/>
      <c r="Z471" s="15">
        <v>0</v>
      </c>
      <c r="AA471" t="str">
        <f>VLOOKUP(A471,'[1]Piv. Analysis'!$B:$AB,27,0)</f>
        <v>خرید انباری</v>
      </c>
    </row>
    <row r="472" spans="1:27" x14ac:dyDescent="0.2">
      <c r="A472" s="11">
        <v>1914</v>
      </c>
      <c r="B472" s="15"/>
      <c r="C472" s="15"/>
      <c r="D472" s="15"/>
      <c r="E472" s="15">
        <v>10253540000</v>
      </c>
      <c r="F472" s="15"/>
      <c r="G472" s="15"/>
      <c r="H472" s="15"/>
      <c r="I472" s="15"/>
      <c r="J472" s="15">
        <v>-10253540000</v>
      </c>
      <c r="K472" s="15"/>
      <c r="L472" s="15"/>
      <c r="M472" s="15"/>
      <c r="N472" s="15"/>
      <c r="O472" s="15"/>
      <c r="P472" s="15"/>
      <c r="Q472" s="15"/>
      <c r="R472" s="15"/>
      <c r="S472" s="15"/>
      <c r="T472" s="15"/>
      <c r="U472" s="15"/>
      <c r="V472" s="15"/>
      <c r="W472" s="15"/>
      <c r="X472" s="15"/>
      <c r="Y472" s="15"/>
      <c r="Z472" s="15">
        <v>0</v>
      </c>
      <c r="AA472" t="str">
        <f>VLOOKUP(A472,'[1]Piv. Analysis'!$B:$AB,27,0)</f>
        <v>خرید انباری</v>
      </c>
    </row>
    <row r="473" spans="1:27" x14ac:dyDescent="0.2">
      <c r="A473" s="11">
        <v>1919</v>
      </c>
      <c r="B473" s="15"/>
      <c r="C473" s="15"/>
      <c r="D473" s="15"/>
      <c r="E473" s="15">
        <v>58829895466</v>
      </c>
      <c r="F473" s="15"/>
      <c r="G473" s="15"/>
      <c r="H473" s="15"/>
      <c r="I473" s="15"/>
      <c r="J473" s="15">
        <v>-58829895466</v>
      </c>
      <c r="K473" s="15"/>
      <c r="L473" s="15"/>
      <c r="M473" s="15"/>
      <c r="N473" s="15"/>
      <c r="O473" s="15"/>
      <c r="P473" s="15"/>
      <c r="Q473" s="15"/>
      <c r="R473" s="15"/>
      <c r="S473" s="15"/>
      <c r="T473" s="15"/>
      <c r="U473" s="15"/>
      <c r="V473" s="15"/>
      <c r="W473" s="15"/>
      <c r="X473" s="15"/>
      <c r="Y473" s="15"/>
      <c r="Z473" s="15">
        <v>0</v>
      </c>
      <c r="AA473" t="str">
        <f>VLOOKUP(A473,'[1]Piv. Analysis'!$B:$AB,27,0)</f>
        <v>خرید انباری</v>
      </c>
    </row>
    <row r="474" spans="1:27" x14ac:dyDescent="0.2">
      <c r="A474" s="11">
        <v>1920</v>
      </c>
      <c r="B474" s="15"/>
      <c r="C474" s="15"/>
      <c r="D474" s="15"/>
      <c r="E474" s="15"/>
      <c r="F474" s="15">
        <v>-7090125659</v>
      </c>
      <c r="G474" s="15"/>
      <c r="H474" s="15"/>
      <c r="I474" s="15"/>
      <c r="J474" s="15">
        <v>122613779218</v>
      </c>
      <c r="K474" s="15">
        <v>-12437193241</v>
      </c>
      <c r="L474" s="15"/>
      <c r="M474" s="15">
        <v>-103086460318</v>
      </c>
      <c r="N474" s="15"/>
      <c r="O474" s="15"/>
      <c r="P474" s="15"/>
      <c r="Q474" s="15"/>
      <c r="R474" s="15"/>
      <c r="S474" s="15"/>
      <c r="T474" s="15"/>
      <c r="U474" s="15"/>
      <c r="V474" s="15"/>
      <c r="W474" s="15"/>
      <c r="X474" s="15"/>
      <c r="Y474" s="15"/>
      <c r="Z474" s="15">
        <v>0</v>
      </c>
      <c r="AA474" t="str">
        <f>VLOOKUP(A474,'[1]Piv. Analysis'!$B:$AB,27,0)</f>
        <v>اصلاح و انتقال</v>
      </c>
    </row>
    <row r="475" spans="1:27" x14ac:dyDescent="0.2">
      <c r="A475" s="11">
        <v>1921</v>
      </c>
      <c r="B475" s="15"/>
      <c r="C475" s="15"/>
      <c r="D475" s="15"/>
      <c r="E475" s="15">
        <v>53485972430</v>
      </c>
      <c r="F475" s="15"/>
      <c r="G475" s="15"/>
      <c r="H475" s="15"/>
      <c r="I475" s="15"/>
      <c r="J475" s="15">
        <v>-53485972430</v>
      </c>
      <c r="K475" s="15"/>
      <c r="L475" s="15"/>
      <c r="M475" s="15"/>
      <c r="N475" s="15"/>
      <c r="O475" s="15"/>
      <c r="P475" s="15"/>
      <c r="Q475" s="15"/>
      <c r="R475" s="15"/>
      <c r="S475" s="15"/>
      <c r="T475" s="15"/>
      <c r="U475" s="15"/>
      <c r="V475" s="15"/>
      <c r="W475" s="15"/>
      <c r="X475" s="15"/>
      <c r="Y475" s="15"/>
      <c r="Z475" s="15">
        <v>0</v>
      </c>
      <c r="AA475" t="str">
        <f>VLOOKUP(A475,'[1]Piv. Analysis'!$B:$AB,27,0)</f>
        <v>خرید انباری</v>
      </c>
    </row>
    <row r="476" spans="1:27" x14ac:dyDescent="0.2">
      <c r="A476" s="11">
        <v>1922</v>
      </c>
      <c r="B476" s="15"/>
      <c r="C476" s="15"/>
      <c r="D476" s="15"/>
      <c r="E476" s="15">
        <v>18641142000</v>
      </c>
      <c r="F476" s="15"/>
      <c r="G476" s="15"/>
      <c r="H476" s="15"/>
      <c r="I476" s="15"/>
      <c r="J476" s="15">
        <v>-18641142000</v>
      </c>
      <c r="K476" s="15"/>
      <c r="L476" s="15"/>
      <c r="M476" s="15"/>
      <c r="N476" s="15"/>
      <c r="O476" s="15"/>
      <c r="P476" s="15"/>
      <c r="Q476" s="15"/>
      <c r="R476" s="15"/>
      <c r="S476" s="15"/>
      <c r="T476" s="15"/>
      <c r="U476" s="15"/>
      <c r="V476" s="15"/>
      <c r="W476" s="15"/>
      <c r="X476" s="15"/>
      <c r="Y476" s="15"/>
      <c r="Z476" s="15">
        <v>0</v>
      </c>
      <c r="AA476" t="str">
        <f>VLOOKUP(A476,'[1]Piv. Analysis'!$B:$AB,27,0)</f>
        <v>خرید انباری</v>
      </c>
    </row>
    <row r="477" spans="1:27" x14ac:dyDescent="0.2">
      <c r="A477" s="11">
        <v>1925</v>
      </c>
      <c r="B477" s="15"/>
      <c r="C477" s="15"/>
      <c r="D477" s="15"/>
      <c r="E477" s="15">
        <v>350000000</v>
      </c>
      <c r="F477" s="15"/>
      <c r="G477" s="15"/>
      <c r="H477" s="15"/>
      <c r="I477" s="15"/>
      <c r="J477" s="15">
        <v>-350000000</v>
      </c>
      <c r="K477" s="15"/>
      <c r="L477" s="15"/>
      <c r="M477" s="15"/>
      <c r="N477" s="15"/>
      <c r="O477" s="15"/>
      <c r="P477" s="15"/>
      <c r="Q477" s="15"/>
      <c r="R477" s="15"/>
      <c r="S477" s="15"/>
      <c r="T477" s="15"/>
      <c r="U477" s="15"/>
      <c r="V477" s="15"/>
      <c r="W477" s="15"/>
      <c r="X477" s="15"/>
      <c r="Y477" s="15"/>
      <c r="Z477" s="15">
        <v>0</v>
      </c>
      <c r="AA477" t="str">
        <f>VLOOKUP(A477,'[1]Piv. Analysis'!$B:$AB,27,0)</f>
        <v>خرید انباری</v>
      </c>
    </row>
    <row r="478" spans="1:27" x14ac:dyDescent="0.2">
      <c r="A478" s="11">
        <v>1931</v>
      </c>
      <c r="B478" s="15"/>
      <c r="C478" s="15"/>
      <c r="D478" s="15"/>
      <c r="E478" s="15"/>
      <c r="F478" s="15"/>
      <c r="G478" s="15"/>
      <c r="H478" s="15"/>
      <c r="I478" s="15"/>
      <c r="J478" s="15"/>
      <c r="K478" s="15"/>
      <c r="L478" s="15"/>
      <c r="M478" s="15"/>
      <c r="N478" s="15"/>
      <c r="O478" s="15"/>
      <c r="P478" s="15"/>
      <c r="Q478" s="15"/>
      <c r="R478" s="15"/>
      <c r="S478" s="15"/>
      <c r="T478" s="15"/>
      <c r="U478" s="15"/>
      <c r="V478" s="15"/>
      <c r="W478" s="15"/>
      <c r="X478" s="15">
        <v>0</v>
      </c>
      <c r="Y478" s="15"/>
      <c r="Z478" s="15">
        <v>0</v>
      </c>
      <c r="AA478" t="str">
        <f>VLOOKUP(A478,'[1]Piv. Analysis'!$B:$AB,27,0)</f>
        <v>انتظامی</v>
      </c>
    </row>
    <row r="479" spans="1:27" x14ac:dyDescent="0.2">
      <c r="A479" s="11">
        <v>1936</v>
      </c>
      <c r="B479" s="15"/>
      <c r="C479" s="15"/>
      <c r="D479" s="15"/>
      <c r="E479" s="15"/>
      <c r="F479" s="15"/>
      <c r="G479" s="15"/>
      <c r="H479" s="15"/>
      <c r="I479" s="15"/>
      <c r="J479" s="15"/>
      <c r="K479" s="15"/>
      <c r="L479" s="15"/>
      <c r="M479" s="15"/>
      <c r="N479" s="15"/>
      <c r="O479" s="15"/>
      <c r="P479" s="15"/>
      <c r="Q479" s="15"/>
      <c r="R479" s="15"/>
      <c r="S479" s="15"/>
      <c r="T479" s="15"/>
      <c r="U479" s="15"/>
      <c r="V479" s="15"/>
      <c r="W479" s="15"/>
      <c r="X479" s="15">
        <v>0</v>
      </c>
      <c r="Y479" s="15"/>
      <c r="Z479" s="15">
        <v>0</v>
      </c>
      <c r="AA479" t="str">
        <f>VLOOKUP(A479,'[1]Piv. Analysis'!$B:$AB,27,0)</f>
        <v>انتظامی</v>
      </c>
    </row>
    <row r="480" spans="1:27" x14ac:dyDescent="0.2">
      <c r="A480" s="11">
        <v>1940</v>
      </c>
      <c r="B480" s="15"/>
      <c r="C480" s="15"/>
      <c r="D480" s="15"/>
      <c r="E480" s="15"/>
      <c r="F480" s="15"/>
      <c r="G480" s="15"/>
      <c r="H480" s="15"/>
      <c r="I480" s="15"/>
      <c r="J480" s="15">
        <v>-59000000</v>
      </c>
      <c r="K480" s="15"/>
      <c r="L480" s="15"/>
      <c r="M480" s="15"/>
      <c r="N480" s="15"/>
      <c r="O480" s="15"/>
      <c r="P480" s="15"/>
      <c r="Q480" s="15"/>
      <c r="R480" s="15"/>
      <c r="S480" s="15"/>
      <c r="T480" s="15"/>
      <c r="U480" s="15">
        <v>59000000</v>
      </c>
      <c r="V480" s="15"/>
      <c r="W480" s="15"/>
      <c r="X480" s="15"/>
      <c r="Y480" s="15"/>
      <c r="Z480" s="15">
        <v>0</v>
      </c>
      <c r="AA480" t="str">
        <f>VLOOKUP(A480,'[1]Piv. Analysis'!$B:$AB,27,0)</f>
        <v>خرید خدمات</v>
      </c>
    </row>
    <row r="481" spans="1:27" x14ac:dyDescent="0.2">
      <c r="A481" s="11">
        <v>1960</v>
      </c>
      <c r="B481" s="15"/>
      <c r="C481" s="15"/>
      <c r="D481" s="15"/>
      <c r="E481" s="15"/>
      <c r="F481" s="15"/>
      <c r="G481" s="15"/>
      <c r="H481" s="15"/>
      <c r="I481" s="15"/>
      <c r="J481" s="15">
        <v>-517956855</v>
      </c>
      <c r="K481" s="15"/>
      <c r="L481" s="15"/>
      <c r="M481" s="15"/>
      <c r="N481" s="15"/>
      <c r="O481" s="15"/>
      <c r="P481" s="15"/>
      <c r="Q481" s="15"/>
      <c r="R481" s="15">
        <v>517956855</v>
      </c>
      <c r="S481" s="15"/>
      <c r="T481" s="15"/>
      <c r="U481" s="15"/>
      <c r="V481" s="15"/>
      <c r="W481" s="15"/>
      <c r="X481" s="15"/>
      <c r="Y481" s="15"/>
      <c r="Z481" s="15">
        <v>0</v>
      </c>
      <c r="AA481" t="str">
        <f>VLOOKUP(A481,'[1]Piv. Analysis'!$B:$AB,27,0)</f>
        <v>حقوق و دستمزد</v>
      </c>
    </row>
    <row r="482" spans="1:27" x14ac:dyDescent="0.2">
      <c r="A482" s="11">
        <v>1961</v>
      </c>
      <c r="B482" s="15"/>
      <c r="C482" s="15"/>
      <c r="D482" s="15"/>
      <c r="E482" s="15"/>
      <c r="F482" s="15"/>
      <c r="G482" s="15"/>
      <c r="H482" s="15"/>
      <c r="I482" s="15"/>
      <c r="J482" s="15">
        <v>-21056286</v>
      </c>
      <c r="K482" s="15"/>
      <c r="L482" s="15"/>
      <c r="M482" s="15"/>
      <c r="N482" s="15"/>
      <c r="O482" s="15"/>
      <c r="P482" s="15"/>
      <c r="Q482" s="15"/>
      <c r="R482" s="15">
        <v>21056286</v>
      </c>
      <c r="S482" s="15"/>
      <c r="T482" s="15"/>
      <c r="U482" s="15"/>
      <c r="V482" s="15"/>
      <c r="W482" s="15"/>
      <c r="X482" s="15"/>
      <c r="Y482" s="15"/>
      <c r="Z482" s="15">
        <v>0</v>
      </c>
      <c r="AA482" t="str">
        <f>VLOOKUP(A482,'[1]Piv. Analysis'!$B:$AB,27,0)</f>
        <v>حقوق و دستمزد</v>
      </c>
    </row>
    <row r="483" spans="1:27" x14ac:dyDescent="0.2">
      <c r="A483" s="11">
        <v>1964</v>
      </c>
      <c r="B483" s="15"/>
      <c r="C483" s="15"/>
      <c r="D483" s="15"/>
      <c r="E483" s="15"/>
      <c r="F483" s="15"/>
      <c r="G483" s="15"/>
      <c r="H483" s="15"/>
      <c r="I483" s="15"/>
      <c r="J483" s="15"/>
      <c r="K483" s="15"/>
      <c r="L483" s="15"/>
      <c r="M483" s="15"/>
      <c r="N483" s="15"/>
      <c r="O483" s="15"/>
      <c r="P483" s="15"/>
      <c r="Q483" s="15"/>
      <c r="R483" s="15"/>
      <c r="S483" s="15"/>
      <c r="T483" s="15"/>
      <c r="U483" s="15"/>
      <c r="V483" s="15"/>
      <c r="W483" s="15"/>
      <c r="X483" s="15">
        <v>0</v>
      </c>
      <c r="Y483" s="15"/>
      <c r="Z483" s="15">
        <v>0</v>
      </c>
      <c r="AA483" t="str">
        <f>VLOOKUP(A483,'[1]Piv. Analysis'!$B:$AB,27,0)</f>
        <v>انتظامی</v>
      </c>
    </row>
    <row r="484" spans="1:27" x14ac:dyDescent="0.2">
      <c r="A484" s="11">
        <v>1979</v>
      </c>
      <c r="B484" s="15"/>
      <c r="C484" s="15"/>
      <c r="D484" s="15"/>
      <c r="E484" s="15"/>
      <c r="F484" s="15"/>
      <c r="G484" s="15"/>
      <c r="H484" s="15"/>
      <c r="I484" s="15"/>
      <c r="J484" s="15">
        <v>-2800000000</v>
      </c>
      <c r="K484" s="15"/>
      <c r="L484" s="15"/>
      <c r="M484" s="15"/>
      <c r="N484" s="15"/>
      <c r="O484" s="15"/>
      <c r="P484" s="15"/>
      <c r="Q484" s="15"/>
      <c r="R484" s="15"/>
      <c r="S484" s="15"/>
      <c r="T484" s="15"/>
      <c r="U484" s="15">
        <v>2800000000</v>
      </c>
      <c r="V484" s="15"/>
      <c r="W484" s="15"/>
      <c r="X484" s="15"/>
      <c r="Y484" s="15"/>
      <c r="Z484" s="15">
        <v>0</v>
      </c>
      <c r="AA484" t="str">
        <f>VLOOKUP(A484,'[1]Piv. Analysis'!$B:$AB,27,0)</f>
        <v>اجاره محل</v>
      </c>
    </row>
    <row r="485" spans="1:27" x14ac:dyDescent="0.2">
      <c r="A485" s="11">
        <v>1990</v>
      </c>
      <c r="B485" s="15"/>
      <c r="C485" s="15"/>
      <c r="D485" s="15"/>
      <c r="E485" s="15"/>
      <c r="F485" s="15"/>
      <c r="G485" s="15"/>
      <c r="H485" s="15"/>
      <c r="I485" s="15"/>
      <c r="J485" s="15"/>
      <c r="K485" s="15"/>
      <c r="L485" s="15"/>
      <c r="M485" s="15"/>
      <c r="N485" s="15"/>
      <c r="O485" s="15"/>
      <c r="P485" s="15"/>
      <c r="Q485" s="15"/>
      <c r="R485" s="15"/>
      <c r="S485" s="15"/>
      <c r="T485" s="15"/>
      <c r="U485" s="15"/>
      <c r="V485" s="15"/>
      <c r="W485" s="15"/>
      <c r="X485" s="15">
        <v>0</v>
      </c>
      <c r="Y485" s="15"/>
      <c r="Z485" s="15">
        <v>0</v>
      </c>
      <c r="AA485" t="str">
        <f>VLOOKUP(A485,'[1]Piv. Analysis'!$B:$AB,27,0)</f>
        <v>انتظامی</v>
      </c>
    </row>
    <row r="486" spans="1:27" x14ac:dyDescent="0.2">
      <c r="A486" s="11">
        <v>1998</v>
      </c>
      <c r="B486" s="15"/>
      <c r="C486" s="15"/>
      <c r="D486" s="15"/>
      <c r="E486" s="15">
        <v>26999729460</v>
      </c>
      <c r="F486" s="15"/>
      <c r="G486" s="15"/>
      <c r="H486" s="15"/>
      <c r="I486" s="15"/>
      <c r="J486" s="15">
        <v>-26999729460</v>
      </c>
      <c r="K486" s="15"/>
      <c r="L486" s="15"/>
      <c r="M486" s="15"/>
      <c r="N486" s="15"/>
      <c r="O486" s="15"/>
      <c r="P486" s="15"/>
      <c r="Q486" s="15"/>
      <c r="R486" s="15"/>
      <c r="S486" s="15"/>
      <c r="T486" s="15"/>
      <c r="U486" s="15"/>
      <c r="V486" s="15"/>
      <c r="W486" s="15"/>
      <c r="X486" s="15"/>
      <c r="Y486" s="15"/>
      <c r="Z486" s="15">
        <v>0</v>
      </c>
      <c r="AA486" t="str">
        <f>VLOOKUP(A486,'[1]Piv. Analysis'!$B:$AB,27,0)</f>
        <v>خرید انباری</v>
      </c>
    </row>
    <row r="487" spans="1:27" x14ac:dyDescent="0.2">
      <c r="A487" s="11">
        <v>1999</v>
      </c>
      <c r="B487" s="15"/>
      <c r="C487" s="15"/>
      <c r="D487" s="15"/>
      <c r="E487" s="15"/>
      <c r="F487" s="15"/>
      <c r="G487" s="15"/>
      <c r="H487" s="15"/>
      <c r="I487" s="15"/>
      <c r="J487" s="15">
        <v>242546425570</v>
      </c>
      <c r="K487" s="15">
        <v>-24254643636</v>
      </c>
      <c r="L487" s="15"/>
      <c r="M487" s="15">
        <v>-218291781934</v>
      </c>
      <c r="N487" s="15"/>
      <c r="O487" s="15"/>
      <c r="P487" s="15"/>
      <c r="Q487" s="15"/>
      <c r="R487" s="15"/>
      <c r="S487" s="15"/>
      <c r="T487" s="15"/>
      <c r="U487" s="15"/>
      <c r="V487" s="15"/>
      <c r="W487" s="15"/>
      <c r="X487" s="15"/>
      <c r="Y487" s="15"/>
      <c r="Z487" s="15">
        <v>0</v>
      </c>
      <c r="AA487" t="str">
        <f>VLOOKUP(A487,'[1]Piv. Analysis'!$B:$AB,27,0)</f>
        <v>اصلاح و انتقال</v>
      </c>
    </row>
    <row r="488" spans="1:27" x14ac:dyDescent="0.2">
      <c r="A488" s="11">
        <v>2000</v>
      </c>
      <c r="B488" s="15"/>
      <c r="C488" s="15"/>
      <c r="D488" s="15"/>
      <c r="E488" s="15">
        <v>210150096110</v>
      </c>
      <c r="F488" s="15"/>
      <c r="G488" s="15"/>
      <c r="H488" s="15"/>
      <c r="I488" s="15"/>
      <c r="J488" s="15">
        <v>-210150096110</v>
      </c>
      <c r="K488" s="15"/>
      <c r="L488" s="15"/>
      <c r="M488" s="15"/>
      <c r="N488" s="15"/>
      <c r="O488" s="15"/>
      <c r="P488" s="15"/>
      <c r="Q488" s="15"/>
      <c r="R488" s="15"/>
      <c r="S488" s="15"/>
      <c r="T488" s="15"/>
      <c r="U488" s="15"/>
      <c r="V488" s="15"/>
      <c r="W488" s="15"/>
      <c r="X488" s="15"/>
      <c r="Y488" s="15"/>
      <c r="Z488" s="15">
        <v>0</v>
      </c>
      <c r="AA488" t="str">
        <f>VLOOKUP(A488,'[1]Piv. Analysis'!$B:$AB,27,0)</f>
        <v>خرید انباری</v>
      </c>
    </row>
    <row r="489" spans="1:27" x14ac:dyDescent="0.2">
      <c r="A489" s="11">
        <v>2001</v>
      </c>
      <c r="B489" s="15"/>
      <c r="C489" s="15"/>
      <c r="D489" s="15"/>
      <c r="E489" s="15">
        <v>5396600000</v>
      </c>
      <c r="F489" s="15"/>
      <c r="G489" s="15"/>
      <c r="H489" s="15"/>
      <c r="I489" s="15"/>
      <c r="J489" s="15">
        <v>-5396600000</v>
      </c>
      <c r="K489" s="15"/>
      <c r="L489" s="15"/>
      <c r="M489" s="15"/>
      <c r="N489" s="15"/>
      <c r="O489" s="15"/>
      <c r="P489" s="15"/>
      <c r="Q489" s="15"/>
      <c r="R489" s="15"/>
      <c r="S489" s="15"/>
      <c r="T489" s="15"/>
      <c r="U489" s="15"/>
      <c r="V489" s="15"/>
      <c r="W489" s="15"/>
      <c r="X489" s="15"/>
      <c r="Y489" s="15"/>
      <c r="Z489" s="15">
        <v>0</v>
      </c>
      <c r="AA489" t="str">
        <f>VLOOKUP(A489,'[1]Piv. Analysis'!$B:$AB,27,0)</f>
        <v>خرید انباری</v>
      </c>
    </row>
    <row r="490" spans="1:27" x14ac:dyDescent="0.2">
      <c r="A490" s="11">
        <v>2003</v>
      </c>
      <c r="B490" s="15"/>
      <c r="C490" s="15"/>
      <c r="D490" s="15"/>
      <c r="E490" s="15">
        <v>9363640660</v>
      </c>
      <c r="F490" s="15"/>
      <c r="G490" s="15"/>
      <c r="H490" s="15"/>
      <c r="I490" s="15"/>
      <c r="J490" s="15">
        <v>-9363640660</v>
      </c>
      <c r="K490" s="15"/>
      <c r="L490" s="15"/>
      <c r="M490" s="15"/>
      <c r="N490" s="15"/>
      <c r="O490" s="15"/>
      <c r="P490" s="15"/>
      <c r="Q490" s="15"/>
      <c r="R490" s="15"/>
      <c r="S490" s="15"/>
      <c r="T490" s="15"/>
      <c r="U490" s="15"/>
      <c r="V490" s="15"/>
      <c r="W490" s="15"/>
      <c r="X490" s="15"/>
      <c r="Y490" s="15"/>
      <c r="Z490" s="15">
        <v>0</v>
      </c>
      <c r="AA490" t="str">
        <f>VLOOKUP(A490,'[1]Piv. Analysis'!$B:$AB,27,0)</f>
        <v>خرید انباری</v>
      </c>
    </row>
    <row r="491" spans="1:27" x14ac:dyDescent="0.2">
      <c r="A491" s="11">
        <v>2004</v>
      </c>
      <c r="B491" s="15"/>
      <c r="C491" s="15"/>
      <c r="D491" s="15"/>
      <c r="E491" s="15"/>
      <c r="F491" s="15"/>
      <c r="G491" s="15"/>
      <c r="H491" s="15"/>
      <c r="I491" s="15"/>
      <c r="J491" s="15">
        <v>300400821578</v>
      </c>
      <c r="K491" s="15">
        <v>-30040082158</v>
      </c>
      <c r="L491" s="15"/>
      <c r="M491" s="15">
        <v>-270360739420</v>
      </c>
      <c r="N491" s="15"/>
      <c r="O491" s="15"/>
      <c r="P491" s="15"/>
      <c r="Q491" s="15"/>
      <c r="R491" s="15"/>
      <c r="S491" s="15"/>
      <c r="T491" s="15"/>
      <c r="U491" s="15"/>
      <c r="V491" s="15"/>
      <c r="W491" s="15"/>
      <c r="X491" s="15"/>
      <c r="Y491" s="15"/>
      <c r="Z491" s="15">
        <v>0</v>
      </c>
      <c r="AA491" t="str">
        <f>VLOOKUP(A491,'[1]Piv. Analysis'!$B:$AB,27,0)</f>
        <v>اصلاح و انتقال</v>
      </c>
    </row>
    <row r="492" spans="1:27" x14ac:dyDescent="0.2">
      <c r="A492" s="11">
        <v>2009</v>
      </c>
      <c r="B492" s="15"/>
      <c r="C492" s="15"/>
      <c r="D492" s="15"/>
      <c r="E492" s="15">
        <v>10297911322</v>
      </c>
      <c r="F492" s="15"/>
      <c r="G492" s="15"/>
      <c r="H492" s="15"/>
      <c r="I492" s="15"/>
      <c r="J492" s="15">
        <v>-10297911322</v>
      </c>
      <c r="K492" s="15"/>
      <c r="L492" s="15"/>
      <c r="M492" s="15"/>
      <c r="N492" s="15"/>
      <c r="O492" s="15"/>
      <c r="P492" s="15"/>
      <c r="Q492" s="15"/>
      <c r="R492" s="15"/>
      <c r="S492" s="15"/>
      <c r="T492" s="15"/>
      <c r="U492" s="15"/>
      <c r="V492" s="15"/>
      <c r="W492" s="15"/>
      <c r="X492" s="15"/>
      <c r="Y492" s="15"/>
      <c r="Z492" s="15">
        <v>0</v>
      </c>
      <c r="AA492" t="str">
        <f>VLOOKUP(A492,'[1]Piv. Analysis'!$B:$AB,27,0)</f>
        <v>خرید انباری</v>
      </c>
    </row>
    <row r="493" spans="1:27" x14ac:dyDescent="0.2">
      <c r="A493" s="11">
        <v>2010</v>
      </c>
      <c r="B493" s="15"/>
      <c r="C493" s="15">
        <v>213965626814</v>
      </c>
      <c r="D493" s="15"/>
      <c r="E493" s="15"/>
      <c r="F493" s="15">
        <v>-23338780843</v>
      </c>
      <c r="G493" s="15"/>
      <c r="H493" s="15"/>
      <c r="I493" s="15"/>
      <c r="J493" s="15">
        <v>2698300000</v>
      </c>
      <c r="K493" s="15">
        <v>-21619829239</v>
      </c>
      <c r="L493" s="15"/>
      <c r="M493" s="15">
        <v>-171705316732</v>
      </c>
      <c r="N493" s="15"/>
      <c r="O493" s="15"/>
      <c r="P493" s="15"/>
      <c r="Q493" s="15"/>
      <c r="R493" s="15"/>
      <c r="S493" s="15"/>
      <c r="T493" s="15"/>
      <c r="U493" s="15"/>
      <c r="V493" s="15"/>
      <c r="W493" s="15"/>
      <c r="X493" s="15"/>
      <c r="Y493" s="15"/>
      <c r="Z493" s="15">
        <v>0</v>
      </c>
      <c r="AA493" t="str">
        <f>VLOOKUP(A493,'[1]Piv. Analysis'!$B:$AB,27,0)</f>
        <v>اصلاح و انتقال</v>
      </c>
    </row>
    <row r="494" spans="1:27" x14ac:dyDescent="0.2">
      <c r="A494" s="11">
        <v>2012</v>
      </c>
      <c r="B494" s="15"/>
      <c r="C494" s="15"/>
      <c r="D494" s="15"/>
      <c r="E494" s="15">
        <v>176736609000</v>
      </c>
      <c r="F494" s="15"/>
      <c r="G494" s="15"/>
      <c r="H494" s="15"/>
      <c r="I494" s="15"/>
      <c r="J494" s="15">
        <v>-176736609000</v>
      </c>
      <c r="K494" s="15"/>
      <c r="L494" s="15"/>
      <c r="M494" s="15"/>
      <c r="N494" s="15"/>
      <c r="O494" s="15"/>
      <c r="P494" s="15"/>
      <c r="Q494" s="15"/>
      <c r="R494" s="15"/>
      <c r="S494" s="15"/>
      <c r="T494" s="15"/>
      <c r="U494" s="15"/>
      <c r="V494" s="15"/>
      <c r="W494" s="15"/>
      <c r="X494" s="15"/>
      <c r="Y494" s="15"/>
      <c r="Z494" s="15">
        <v>0</v>
      </c>
      <c r="AA494" t="str">
        <f>VLOOKUP(A494,'[1]Piv. Analysis'!$B:$AB,27,0)</f>
        <v>خرید انباری</v>
      </c>
    </row>
    <row r="495" spans="1:27" x14ac:dyDescent="0.2">
      <c r="A495" s="11">
        <v>2018</v>
      </c>
      <c r="B495" s="15"/>
      <c r="C495" s="15">
        <v>2566399</v>
      </c>
      <c r="D495" s="15"/>
      <c r="E495" s="15"/>
      <c r="F495" s="15"/>
      <c r="G495" s="15"/>
      <c r="H495" s="15"/>
      <c r="I495" s="15"/>
      <c r="J495" s="15">
        <v>-48369878</v>
      </c>
      <c r="K495" s="15"/>
      <c r="L495" s="15"/>
      <c r="M495" s="15"/>
      <c r="N495" s="15"/>
      <c r="O495" s="15"/>
      <c r="P495" s="15"/>
      <c r="Q495" s="15"/>
      <c r="R495" s="15"/>
      <c r="S495" s="15"/>
      <c r="T495" s="15"/>
      <c r="U495" s="15">
        <v>45803479</v>
      </c>
      <c r="V495" s="15"/>
      <c r="W495" s="15"/>
      <c r="X495" s="15"/>
      <c r="Y495" s="15"/>
      <c r="Z495" s="15">
        <v>0</v>
      </c>
      <c r="AA495" t="str">
        <f>VLOOKUP(A495,'[1]Piv. Analysis'!$B:$AB,27,0)</f>
        <v>خرید خدمات</v>
      </c>
    </row>
    <row r="496" spans="1:27" x14ac:dyDescent="0.2">
      <c r="A496" s="11">
        <v>2023</v>
      </c>
      <c r="B496" s="15"/>
      <c r="C496" s="15"/>
      <c r="D496" s="15"/>
      <c r="E496" s="15">
        <v>38000000</v>
      </c>
      <c r="F496" s="15"/>
      <c r="G496" s="15"/>
      <c r="H496" s="15"/>
      <c r="I496" s="15"/>
      <c r="J496" s="15">
        <v>-38000000</v>
      </c>
      <c r="K496" s="15"/>
      <c r="L496" s="15"/>
      <c r="M496" s="15"/>
      <c r="N496" s="15"/>
      <c r="O496" s="15"/>
      <c r="P496" s="15"/>
      <c r="Q496" s="15"/>
      <c r="R496" s="15"/>
      <c r="S496" s="15"/>
      <c r="T496" s="15"/>
      <c r="U496" s="15"/>
      <c r="V496" s="15"/>
      <c r="W496" s="15"/>
      <c r="X496" s="15"/>
      <c r="Y496" s="15"/>
      <c r="Z496" s="15">
        <v>0</v>
      </c>
      <c r="AA496" t="str">
        <f>VLOOKUP(A496,'[1]Piv. Analysis'!$B:$AB,27,0)</f>
        <v>خرید انباری</v>
      </c>
    </row>
    <row r="497" spans="1:27" x14ac:dyDescent="0.2">
      <c r="A497" s="11">
        <v>2024</v>
      </c>
      <c r="B497" s="15"/>
      <c r="C497" s="15"/>
      <c r="D497" s="15"/>
      <c r="E497" s="15">
        <v>95000000</v>
      </c>
      <c r="F497" s="15"/>
      <c r="G497" s="15"/>
      <c r="H497" s="15"/>
      <c r="I497" s="15"/>
      <c r="J497" s="15">
        <v>-95000000</v>
      </c>
      <c r="K497" s="15"/>
      <c r="L497" s="15"/>
      <c r="M497" s="15"/>
      <c r="N497" s="15"/>
      <c r="O497" s="15"/>
      <c r="P497" s="15"/>
      <c r="Q497" s="15"/>
      <c r="R497" s="15"/>
      <c r="S497" s="15"/>
      <c r="T497" s="15"/>
      <c r="U497" s="15"/>
      <c r="V497" s="15"/>
      <c r="W497" s="15"/>
      <c r="X497" s="15"/>
      <c r="Y497" s="15"/>
      <c r="Z497" s="15">
        <v>0</v>
      </c>
      <c r="AA497" t="str">
        <f>VLOOKUP(A497,'[1]Piv. Analysis'!$B:$AB,27,0)</f>
        <v>خرید انباری</v>
      </c>
    </row>
    <row r="498" spans="1:27" x14ac:dyDescent="0.2">
      <c r="A498" s="11">
        <v>2025</v>
      </c>
      <c r="B498" s="15"/>
      <c r="C498" s="15"/>
      <c r="D498" s="15"/>
      <c r="E498" s="15">
        <v>89544000</v>
      </c>
      <c r="F498" s="15"/>
      <c r="G498" s="15"/>
      <c r="H498" s="15"/>
      <c r="I498" s="15"/>
      <c r="J498" s="15">
        <v>-89544000</v>
      </c>
      <c r="K498" s="15"/>
      <c r="L498" s="15"/>
      <c r="M498" s="15"/>
      <c r="N498" s="15"/>
      <c r="O498" s="15"/>
      <c r="P498" s="15"/>
      <c r="Q498" s="15"/>
      <c r="R498" s="15"/>
      <c r="S498" s="15"/>
      <c r="T498" s="15"/>
      <c r="U498" s="15"/>
      <c r="V498" s="15"/>
      <c r="W498" s="15"/>
      <c r="X498" s="15"/>
      <c r="Y498" s="15"/>
      <c r="Z498" s="15">
        <v>0</v>
      </c>
      <c r="AA498" t="str">
        <f>VLOOKUP(A498,'[1]Piv. Analysis'!$B:$AB,27,0)</f>
        <v>خرید انباری</v>
      </c>
    </row>
    <row r="499" spans="1:27" x14ac:dyDescent="0.2">
      <c r="A499" s="11">
        <v>2026</v>
      </c>
      <c r="B499" s="15"/>
      <c r="C499" s="15"/>
      <c r="D499" s="15"/>
      <c r="E499" s="15">
        <v>70840000</v>
      </c>
      <c r="F499" s="15"/>
      <c r="G499" s="15"/>
      <c r="H499" s="15"/>
      <c r="I499" s="15"/>
      <c r="J499" s="15">
        <v>-70840000</v>
      </c>
      <c r="K499" s="15"/>
      <c r="L499" s="15"/>
      <c r="M499" s="15"/>
      <c r="N499" s="15"/>
      <c r="O499" s="15"/>
      <c r="P499" s="15"/>
      <c r="Q499" s="15"/>
      <c r="R499" s="15"/>
      <c r="S499" s="15"/>
      <c r="T499" s="15"/>
      <c r="U499" s="15"/>
      <c r="V499" s="15"/>
      <c r="W499" s="15"/>
      <c r="X499" s="15"/>
      <c r="Y499" s="15"/>
      <c r="Z499" s="15">
        <v>0</v>
      </c>
      <c r="AA499" t="str">
        <f>VLOOKUP(A499,'[1]Piv. Analysis'!$B:$AB,27,0)</f>
        <v>خرید انباری</v>
      </c>
    </row>
    <row r="500" spans="1:27" x14ac:dyDescent="0.2">
      <c r="A500" s="11">
        <v>2027</v>
      </c>
      <c r="B500" s="15"/>
      <c r="C500" s="15"/>
      <c r="D500" s="15"/>
      <c r="E500" s="15">
        <v>12210000</v>
      </c>
      <c r="F500" s="15"/>
      <c r="G500" s="15"/>
      <c r="H500" s="15"/>
      <c r="I500" s="15"/>
      <c r="J500" s="15">
        <v>-12210000</v>
      </c>
      <c r="K500" s="15"/>
      <c r="L500" s="15"/>
      <c r="M500" s="15"/>
      <c r="N500" s="15"/>
      <c r="O500" s="15"/>
      <c r="P500" s="15"/>
      <c r="Q500" s="15"/>
      <c r="R500" s="15"/>
      <c r="S500" s="15"/>
      <c r="T500" s="15"/>
      <c r="U500" s="15"/>
      <c r="V500" s="15"/>
      <c r="W500" s="15"/>
      <c r="X500" s="15"/>
      <c r="Y500" s="15"/>
      <c r="Z500" s="15">
        <v>0</v>
      </c>
      <c r="AA500" t="str">
        <f>VLOOKUP(A500,'[1]Piv. Analysis'!$B:$AB,27,0)</f>
        <v>خرید انباری</v>
      </c>
    </row>
    <row r="501" spans="1:27" x14ac:dyDescent="0.2">
      <c r="A501" s="11">
        <v>2028</v>
      </c>
      <c r="B501" s="15"/>
      <c r="C501" s="15"/>
      <c r="D501" s="15"/>
      <c r="E501" s="15">
        <v>2700000</v>
      </c>
      <c r="F501" s="15"/>
      <c r="G501" s="15"/>
      <c r="H501" s="15"/>
      <c r="I501" s="15"/>
      <c r="J501" s="15">
        <v>-2700000</v>
      </c>
      <c r="K501" s="15"/>
      <c r="L501" s="15"/>
      <c r="M501" s="15"/>
      <c r="N501" s="15"/>
      <c r="O501" s="15"/>
      <c r="P501" s="15"/>
      <c r="Q501" s="15"/>
      <c r="R501" s="15"/>
      <c r="S501" s="15"/>
      <c r="T501" s="15"/>
      <c r="U501" s="15"/>
      <c r="V501" s="15"/>
      <c r="W501" s="15"/>
      <c r="X501" s="15"/>
      <c r="Y501" s="15"/>
      <c r="Z501" s="15">
        <v>0</v>
      </c>
      <c r="AA501" t="str">
        <f>VLOOKUP(A501,'[1]Piv. Analysis'!$B:$AB,27,0)</f>
        <v>خرید انباری</v>
      </c>
    </row>
    <row r="502" spans="1:27" x14ac:dyDescent="0.2">
      <c r="A502" s="11">
        <v>2029</v>
      </c>
      <c r="B502" s="15"/>
      <c r="C502" s="15"/>
      <c r="D502" s="15"/>
      <c r="E502" s="15">
        <v>15620000</v>
      </c>
      <c r="F502" s="15"/>
      <c r="G502" s="15"/>
      <c r="H502" s="15"/>
      <c r="I502" s="15"/>
      <c r="J502" s="15">
        <v>-15620000</v>
      </c>
      <c r="K502" s="15"/>
      <c r="L502" s="15"/>
      <c r="M502" s="15"/>
      <c r="N502" s="15"/>
      <c r="O502" s="15"/>
      <c r="P502" s="15"/>
      <c r="Q502" s="15"/>
      <c r="R502" s="15"/>
      <c r="S502" s="15"/>
      <c r="T502" s="15"/>
      <c r="U502" s="15"/>
      <c r="V502" s="15"/>
      <c r="W502" s="15"/>
      <c r="X502" s="15"/>
      <c r="Y502" s="15"/>
      <c r="Z502" s="15">
        <v>0</v>
      </c>
      <c r="AA502" t="str">
        <f>VLOOKUP(A502,'[1]Piv. Analysis'!$B:$AB,27,0)</f>
        <v>خرید انباری</v>
      </c>
    </row>
    <row r="503" spans="1:27" x14ac:dyDescent="0.2">
      <c r="A503" s="11">
        <v>2030</v>
      </c>
      <c r="B503" s="15"/>
      <c r="C503" s="15"/>
      <c r="D503" s="15"/>
      <c r="E503" s="15">
        <v>31600000</v>
      </c>
      <c r="F503" s="15"/>
      <c r="G503" s="15"/>
      <c r="H503" s="15"/>
      <c r="I503" s="15"/>
      <c r="J503" s="15">
        <v>-31600000</v>
      </c>
      <c r="K503" s="15"/>
      <c r="L503" s="15"/>
      <c r="M503" s="15"/>
      <c r="N503" s="15"/>
      <c r="O503" s="15"/>
      <c r="P503" s="15"/>
      <c r="Q503" s="15"/>
      <c r="R503" s="15"/>
      <c r="S503" s="15"/>
      <c r="T503" s="15"/>
      <c r="U503" s="15"/>
      <c r="V503" s="15"/>
      <c r="W503" s="15"/>
      <c r="X503" s="15"/>
      <c r="Y503" s="15"/>
      <c r="Z503" s="15">
        <v>0</v>
      </c>
      <c r="AA503" t="str">
        <f>VLOOKUP(A503,'[1]Piv. Analysis'!$B:$AB,27,0)</f>
        <v>خرید انباری</v>
      </c>
    </row>
    <row r="504" spans="1:27" x14ac:dyDescent="0.2">
      <c r="A504" s="11">
        <v>2031</v>
      </c>
      <c r="B504" s="15"/>
      <c r="C504" s="15"/>
      <c r="D504" s="15"/>
      <c r="E504" s="15">
        <v>19000000</v>
      </c>
      <c r="F504" s="15"/>
      <c r="G504" s="15"/>
      <c r="H504" s="15"/>
      <c r="I504" s="15"/>
      <c r="J504" s="15">
        <v>-19000000</v>
      </c>
      <c r="K504" s="15"/>
      <c r="L504" s="15"/>
      <c r="M504" s="15"/>
      <c r="N504" s="15"/>
      <c r="O504" s="15"/>
      <c r="P504" s="15"/>
      <c r="Q504" s="15"/>
      <c r="R504" s="15"/>
      <c r="S504" s="15"/>
      <c r="T504" s="15"/>
      <c r="U504" s="15"/>
      <c r="V504" s="15"/>
      <c r="W504" s="15"/>
      <c r="X504" s="15"/>
      <c r="Y504" s="15"/>
      <c r="Z504" s="15">
        <v>0</v>
      </c>
      <c r="AA504" t="str">
        <f>VLOOKUP(A504,'[1]Piv. Analysis'!$B:$AB,27,0)</f>
        <v>خرید انباری</v>
      </c>
    </row>
    <row r="505" spans="1:27" x14ac:dyDescent="0.2">
      <c r="A505" s="11">
        <v>2059</v>
      </c>
      <c r="B505" s="15"/>
      <c r="C505" s="15"/>
      <c r="D505" s="15"/>
      <c r="E505" s="15">
        <v>18566697240</v>
      </c>
      <c r="F505" s="15"/>
      <c r="G505" s="15"/>
      <c r="H505" s="15"/>
      <c r="I505" s="15"/>
      <c r="J505" s="15">
        <v>-18566697240</v>
      </c>
      <c r="K505" s="15"/>
      <c r="L505" s="15"/>
      <c r="M505" s="15"/>
      <c r="N505" s="15"/>
      <c r="O505" s="15"/>
      <c r="P505" s="15"/>
      <c r="Q505" s="15"/>
      <c r="R505" s="15"/>
      <c r="S505" s="15"/>
      <c r="T505" s="15"/>
      <c r="U505" s="15"/>
      <c r="V505" s="15"/>
      <c r="W505" s="15"/>
      <c r="X505" s="15"/>
      <c r="Y505" s="15"/>
      <c r="Z505" s="15">
        <v>0</v>
      </c>
      <c r="AA505" t="str">
        <f>VLOOKUP(A505,'[1]Piv. Analysis'!$B:$AB,27,0)</f>
        <v>خرید انباری</v>
      </c>
    </row>
    <row r="506" spans="1:27" x14ac:dyDescent="0.2">
      <c r="A506" s="11">
        <v>2060</v>
      </c>
      <c r="B506" s="15"/>
      <c r="C506" s="15"/>
      <c r="D506" s="15"/>
      <c r="E506" s="15">
        <v>4042356015</v>
      </c>
      <c r="F506" s="15"/>
      <c r="G506" s="15"/>
      <c r="H506" s="15"/>
      <c r="I506" s="15"/>
      <c r="J506" s="15">
        <v>-4042356015</v>
      </c>
      <c r="K506" s="15"/>
      <c r="L506" s="15"/>
      <c r="M506" s="15"/>
      <c r="N506" s="15"/>
      <c r="O506" s="15"/>
      <c r="P506" s="15"/>
      <c r="Q506" s="15"/>
      <c r="R506" s="15"/>
      <c r="S506" s="15"/>
      <c r="T506" s="15"/>
      <c r="U506" s="15"/>
      <c r="V506" s="15"/>
      <c r="W506" s="15"/>
      <c r="X506" s="15"/>
      <c r="Y506" s="15"/>
      <c r="Z506" s="15">
        <v>0</v>
      </c>
      <c r="AA506" t="str">
        <f>VLOOKUP(A506,'[1]Piv. Analysis'!$B:$AB,27,0)</f>
        <v>خرید انباری</v>
      </c>
    </row>
    <row r="507" spans="1:27" x14ac:dyDescent="0.2">
      <c r="A507" s="11">
        <v>2061</v>
      </c>
      <c r="B507" s="15"/>
      <c r="C507" s="15"/>
      <c r="D507" s="15"/>
      <c r="E507" s="15">
        <v>6213000000</v>
      </c>
      <c r="F507" s="15"/>
      <c r="G507" s="15"/>
      <c r="H507" s="15"/>
      <c r="I507" s="15"/>
      <c r="J507" s="15">
        <v>-6213000000</v>
      </c>
      <c r="K507" s="15"/>
      <c r="L507" s="15"/>
      <c r="M507" s="15"/>
      <c r="N507" s="15"/>
      <c r="O507" s="15"/>
      <c r="P507" s="15"/>
      <c r="Q507" s="15"/>
      <c r="R507" s="15"/>
      <c r="S507" s="15"/>
      <c r="T507" s="15"/>
      <c r="U507" s="15"/>
      <c r="V507" s="15"/>
      <c r="W507" s="15"/>
      <c r="X507" s="15"/>
      <c r="Y507" s="15"/>
      <c r="Z507" s="15">
        <v>0</v>
      </c>
      <c r="AA507" t="str">
        <f>VLOOKUP(A507,'[1]Piv. Analysis'!$B:$AB,27,0)</f>
        <v>خرید انباری</v>
      </c>
    </row>
    <row r="508" spans="1:27" x14ac:dyDescent="0.2">
      <c r="A508" s="11">
        <v>2086</v>
      </c>
      <c r="B508" s="15"/>
      <c r="C508" s="15"/>
      <c r="D508" s="15"/>
      <c r="E508" s="15"/>
      <c r="F508" s="15">
        <v>-53321462475</v>
      </c>
      <c r="G508" s="15"/>
      <c r="H508" s="15"/>
      <c r="I508" s="15"/>
      <c r="J508" s="15">
        <v>474081113510</v>
      </c>
      <c r="K508" s="15">
        <v>-47433405600</v>
      </c>
      <c r="L508" s="15"/>
      <c r="M508" s="15">
        <v>-373326245435</v>
      </c>
      <c r="N508" s="15"/>
      <c r="O508" s="15"/>
      <c r="P508" s="15"/>
      <c r="Q508" s="15"/>
      <c r="R508" s="15"/>
      <c r="S508" s="15"/>
      <c r="T508" s="15"/>
      <c r="U508" s="15"/>
      <c r="V508" s="15"/>
      <c r="W508" s="15"/>
      <c r="X508" s="15"/>
      <c r="Y508" s="15"/>
      <c r="Z508" s="15">
        <v>0</v>
      </c>
      <c r="AA508" t="str">
        <f>VLOOKUP(A508,'[1]Piv. Analysis'!$B:$AB,27,0)</f>
        <v>اصلاح و انتقال</v>
      </c>
    </row>
    <row r="509" spans="1:27" x14ac:dyDescent="0.2">
      <c r="A509" s="11">
        <v>2101</v>
      </c>
      <c r="B509" s="15"/>
      <c r="C509" s="15"/>
      <c r="D509" s="15"/>
      <c r="E509" s="15">
        <v>6137790000</v>
      </c>
      <c r="F509" s="15"/>
      <c r="G509" s="15"/>
      <c r="H509" s="15"/>
      <c r="I509" s="15"/>
      <c r="J509" s="15">
        <v>-6137790000</v>
      </c>
      <c r="K509" s="15"/>
      <c r="L509" s="15"/>
      <c r="M509" s="15"/>
      <c r="N509" s="15"/>
      <c r="O509" s="15"/>
      <c r="P509" s="15"/>
      <c r="Q509" s="15"/>
      <c r="R509" s="15"/>
      <c r="S509" s="15"/>
      <c r="T509" s="15"/>
      <c r="U509" s="15"/>
      <c r="V509" s="15"/>
      <c r="W509" s="15"/>
      <c r="X509" s="15"/>
      <c r="Y509" s="15"/>
      <c r="Z509" s="15">
        <v>0</v>
      </c>
      <c r="AA509" t="str">
        <f>VLOOKUP(A509,'[1]Piv. Analysis'!$B:$AB,27,0)</f>
        <v>خرید انباری</v>
      </c>
    </row>
    <row r="510" spans="1:27" x14ac:dyDescent="0.2">
      <c r="A510" s="11">
        <v>2103</v>
      </c>
      <c r="B510" s="15"/>
      <c r="C510" s="15"/>
      <c r="D510" s="15"/>
      <c r="E510" s="15"/>
      <c r="F510" s="15">
        <v>120157128447</v>
      </c>
      <c r="G510" s="15"/>
      <c r="H510" s="15"/>
      <c r="I510" s="15"/>
      <c r="J510" s="15"/>
      <c r="K510" s="15"/>
      <c r="L510" s="15"/>
      <c r="M510" s="15">
        <v>-120157128447</v>
      </c>
      <c r="N510" s="15"/>
      <c r="O510" s="15"/>
      <c r="P510" s="15"/>
      <c r="Q510" s="15"/>
      <c r="R510" s="15"/>
      <c r="S510" s="15"/>
      <c r="T510" s="15"/>
      <c r="U510" s="15"/>
      <c r="V510" s="15"/>
      <c r="W510" s="15"/>
      <c r="X510" s="15"/>
      <c r="Y510" s="15"/>
      <c r="Z510" s="15">
        <v>0</v>
      </c>
      <c r="AA510" t="str">
        <f>VLOOKUP(A510,'[1]Piv. Analysis'!$B:$AB,27,0)</f>
        <v>دریافت و پرداخت</v>
      </c>
    </row>
    <row r="511" spans="1:27" x14ac:dyDescent="0.2">
      <c r="A511" s="11">
        <v>2105</v>
      </c>
      <c r="B511" s="15"/>
      <c r="C511" s="15"/>
      <c r="D511" s="15"/>
      <c r="E511" s="15"/>
      <c r="F511" s="15">
        <v>17480668780</v>
      </c>
      <c r="G511" s="15"/>
      <c r="H511" s="15"/>
      <c r="I511" s="15"/>
      <c r="J511" s="15">
        <v>-17480668780</v>
      </c>
      <c r="K511" s="15"/>
      <c r="L511" s="15"/>
      <c r="M511" s="15"/>
      <c r="N511" s="15"/>
      <c r="O511" s="15"/>
      <c r="P511" s="15"/>
      <c r="Q511" s="15"/>
      <c r="R511" s="15"/>
      <c r="S511" s="15"/>
      <c r="T511" s="15"/>
      <c r="U511" s="15"/>
      <c r="V511" s="15"/>
      <c r="W511" s="15"/>
      <c r="X511" s="15"/>
      <c r="Y511" s="15"/>
      <c r="Z511" s="15">
        <v>0</v>
      </c>
      <c r="AA511" t="str">
        <f>VLOOKUP(A511,'[1]Piv. Analysis'!$B:$AB,27,0)</f>
        <v>دریافت و پرداخت</v>
      </c>
    </row>
    <row r="512" spans="1:27" x14ac:dyDescent="0.2">
      <c r="A512" s="11">
        <v>2106</v>
      </c>
      <c r="B512" s="15"/>
      <c r="C512" s="15"/>
      <c r="D512" s="15"/>
      <c r="E512" s="15">
        <v>123172376510</v>
      </c>
      <c r="F512" s="15"/>
      <c r="G512" s="15"/>
      <c r="H512" s="15"/>
      <c r="I512" s="15"/>
      <c r="J512" s="15">
        <v>-123172376510</v>
      </c>
      <c r="K512" s="15"/>
      <c r="L512" s="15"/>
      <c r="M512" s="15"/>
      <c r="N512" s="15"/>
      <c r="O512" s="15"/>
      <c r="P512" s="15"/>
      <c r="Q512" s="15"/>
      <c r="R512" s="15"/>
      <c r="S512" s="15"/>
      <c r="T512" s="15"/>
      <c r="U512" s="15"/>
      <c r="V512" s="15"/>
      <c r="W512" s="15"/>
      <c r="X512" s="15"/>
      <c r="Y512" s="15"/>
      <c r="Z512" s="15">
        <v>0</v>
      </c>
      <c r="AA512" t="str">
        <f>VLOOKUP(A512,'[1]Piv. Analysis'!$B:$AB,27,0)</f>
        <v>خرید انباری</v>
      </c>
    </row>
    <row r="513" spans="1:27" x14ac:dyDescent="0.2">
      <c r="A513" s="11">
        <v>2107</v>
      </c>
      <c r="B513" s="15"/>
      <c r="C513" s="15"/>
      <c r="D513" s="15"/>
      <c r="E513" s="15">
        <v>174172128000</v>
      </c>
      <c r="F513" s="15"/>
      <c r="G513" s="15"/>
      <c r="H513" s="15"/>
      <c r="I513" s="15"/>
      <c r="J513" s="15">
        <v>-174172128000</v>
      </c>
      <c r="K513" s="15"/>
      <c r="L513" s="15"/>
      <c r="M513" s="15"/>
      <c r="N513" s="15"/>
      <c r="O513" s="15"/>
      <c r="P513" s="15"/>
      <c r="Q513" s="15"/>
      <c r="R513" s="15"/>
      <c r="S513" s="15"/>
      <c r="T513" s="15"/>
      <c r="U513" s="15"/>
      <c r="V513" s="15"/>
      <c r="W513" s="15"/>
      <c r="X513" s="15"/>
      <c r="Y513" s="15"/>
      <c r="Z513" s="15">
        <v>0</v>
      </c>
      <c r="AA513" t="str">
        <f>VLOOKUP(A513,'[1]Piv. Analysis'!$B:$AB,27,0)</f>
        <v>خرید انباری</v>
      </c>
    </row>
    <row r="514" spans="1:27" x14ac:dyDescent="0.2">
      <c r="A514" s="11">
        <v>2108</v>
      </c>
      <c r="B514" s="15"/>
      <c r="C514" s="15"/>
      <c r="D514" s="15"/>
      <c r="E514" s="15">
        <v>24489849556</v>
      </c>
      <c r="F514" s="15"/>
      <c r="G514" s="15"/>
      <c r="H514" s="15"/>
      <c r="I514" s="15"/>
      <c r="J514" s="15">
        <v>-24489849556</v>
      </c>
      <c r="K514" s="15"/>
      <c r="L514" s="15"/>
      <c r="M514" s="15"/>
      <c r="N514" s="15"/>
      <c r="O514" s="15"/>
      <c r="P514" s="15"/>
      <c r="Q514" s="15"/>
      <c r="R514" s="15"/>
      <c r="S514" s="15"/>
      <c r="T514" s="15"/>
      <c r="U514" s="15"/>
      <c r="V514" s="15"/>
      <c r="W514" s="15"/>
      <c r="X514" s="15"/>
      <c r="Y514" s="15"/>
      <c r="Z514" s="15">
        <v>0</v>
      </c>
      <c r="AA514" t="str">
        <f>VLOOKUP(A514,'[1]Piv. Analysis'!$B:$AB,27,0)</f>
        <v>خرید انباری</v>
      </c>
    </row>
    <row r="515" spans="1:27" x14ac:dyDescent="0.2">
      <c r="A515" s="11">
        <v>2109</v>
      </c>
      <c r="B515" s="15"/>
      <c r="C515" s="15"/>
      <c r="D515" s="15"/>
      <c r="E515" s="15"/>
      <c r="F515" s="15"/>
      <c r="G515" s="15"/>
      <c r="H515" s="15"/>
      <c r="I515" s="15"/>
      <c r="J515" s="15">
        <v>20499169320</v>
      </c>
      <c r="K515" s="15">
        <v>-2049916932</v>
      </c>
      <c r="L515" s="15"/>
      <c r="M515" s="15">
        <v>-18449252388</v>
      </c>
      <c r="N515" s="15"/>
      <c r="O515" s="15"/>
      <c r="P515" s="15"/>
      <c r="Q515" s="15"/>
      <c r="R515" s="15"/>
      <c r="S515" s="15"/>
      <c r="T515" s="15"/>
      <c r="U515" s="15"/>
      <c r="V515" s="15"/>
      <c r="W515" s="15"/>
      <c r="X515" s="15"/>
      <c r="Y515" s="15"/>
      <c r="Z515" s="15">
        <v>0</v>
      </c>
      <c r="AA515" t="str">
        <f>VLOOKUP(A515,'[1]Piv. Analysis'!$B:$AB,27,0)</f>
        <v>اصلاح و انتقال</v>
      </c>
    </row>
    <row r="516" spans="1:27" x14ac:dyDescent="0.2">
      <c r="A516" s="11">
        <v>2110</v>
      </c>
      <c r="B516" s="15"/>
      <c r="C516" s="15">
        <v>1116835340566</v>
      </c>
      <c r="D516" s="15"/>
      <c r="E516" s="15"/>
      <c r="F516" s="15">
        <v>-8915128320</v>
      </c>
      <c r="G516" s="15"/>
      <c r="H516" s="15"/>
      <c r="I516" s="15"/>
      <c r="J516" s="15">
        <v>103170857580</v>
      </c>
      <c r="K516" s="15">
        <v>-122032182311</v>
      </c>
      <c r="L516" s="15"/>
      <c r="M516" s="15">
        <v>-1089058887515</v>
      </c>
      <c r="N516" s="15"/>
      <c r="O516" s="15"/>
      <c r="P516" s="15"/>
      <c r="Q516" s="15"/>
      <c r="R516" s="15"/>
      <c r="S516" s="15"/>
      <c r="T516" s="15"/>
      <c r="U516" s="15"/>
      <c r="V516" s="15"/>
      <c r="W516" s="15"/>
      <c r="X516" s="15"/>
      <c r="Y516" s="15"/>
      <c r="Z516" s="15">
        <v>0</v>
      </c>
      <c r="AA516" t="str">
        <f>VLOOKUP(A516,'[1]Piv. Analysis'!$B:$AB,27,0)</f>
        <v>اصلاح و انتقال</v>
      </c>
    </row>
    <row r="517" spans="1:27" x14ac:dyDescent="0.2">
      <c r="A517" s="11">
        <v>2111</v>
      </c>
      <c r="B517" s="15"/>
      <c r="C517" s="15"/>
      <c r="D517" s="15"/>
      <c r="E517" s="15"/>
      <c r="F517" s="15">
        <v>-36242818977</v>
      </c>
      <c r="G517" s="15"/>
      <c r="H517" s="15"/>
      <c r="I517" s="15"/>
      <c r="J517" s="15">
        <v>147032858337</v>
      </c>
      <c r="K517" s="15">
        <v>-14772005248</v>
      </c>
      <c r="L517" s="15"/>
      <c r="M517" s="15">
        <v>-96018034112</v>
      </c>
      <c r="N517" s="15"/>
      <c r="O517" s="15"/>
      <c r="P517" s="15"/>
      <c r="Q517" s="15"/>
      <c r="R517" s="15"/>
      <c r="S517" s="15"/>
      <c r="T517" s="15"/>
      <c r="U517" s="15"/>
      <c r="V517" s="15"/>
      <c r="W517" s="15"/>
      <c r="X517" s="15"/>
      <c r="Y517" s="15"/>
      <c r="Z517" s="15">
        <v>0</v>
      </c>
      <c r="AA517" t="str">
        <f>VLOOKUP(A517,'[1]Piv. Analysis'!$B:$AB,27,0)</f>
        <v>اصلاح و انتقال</v>
      </c>
    </row>
    <row r="518" spans="1:27" x14ac:dyDescent="0.2">
      <c r="A518" s="11">
        <v>2115</v>
      </c>
      <c r="B518" s="15"/>
      <c r="C518" s="15"/>
      <c r="D518" s="15"/>
      <c r="E518" s="15">
        <v>2626246000</v>
      </c>
      <c r="F518" s="15"/>
      <c r="G518" s="15"/>
      <c r="H518" s="15"/>
      <c r="I518" s="15"/>
      <c r="J518" s="15">
        <v>-2626246000</v>
      </c>
      <c r="K518" s="15"/>
      <c r="L518" s="15"/>
      <c r="M518" s="15"/>
      <c r="N518" s="15"/>
      <c r="O518" s="15"/>
      <c r="P518" s="15"/>
      <c r="Q518" s="15"/>
      <c r="R518" s="15"/>
      <c r="S518" s="15"/>
      <c r="T518" s="15"/>
      <c r="U518" s="15"/>
      <c r="V518" s="15"/>
      <c r="W518" s="15"/>
      <c r="X518" s="15"/>
      <c r="Y518" s="15"/>
      <c r="Z518" s="15">
        <v>0</v>
      </c>
      <c r="AA518" s="24" t="s">
        <v>5174</v>
      </c>
    </row>
    <row r="519" spans="1:27" x14ac:dyDescent="0.2">
      <c r="A519" s="11">
        <v>2121</v>
      </c>
      <c r="B519" s="15"/>
      <c r="C519" s="15"/>
      <c r="D519" s="15"/>
      <c r="E519" s="15">
        <v>36607388160</v>
      </c>
      <c r="F519" s="15"/>
      <c r="G519" s="15"/>
      <c r="H519" s="15"/>
      <c r="I519" s="15"/>
      <c r="J519" s="15">
        <v>-36607388160</v>
      </c>
      <c r="K519" s="15"/>
      <c r="L519" s="15"/>
      <c r="M519" s="15"/>
      <c r="N519" s="15"/>
      <c r="O519" s="15"/>
      <c r="P519" s="15"/>
      <c r="Q519" s="15"/>
      <c r="R519" s="15"/>
      <c r="S519" s="15"/>
      <c r="T519" s="15"/>
      <c r="U519" s="15"/>
      <c r="V519" s="15"/>
      <c r="W519" s="15"/>
      <c r="X519" s="15"/>
      <c r="Y519" s="15"/>
      <c r="Z519" s="15">
        <v>0</v>
      </c>
      <c r="AA519" s="24" t="s">
        <v>5174</v>
      </c>
    </row>
    <row r="520" spans="1:27" x14ac:dyDescent="0.2">
      <c r="A520" s="11">
        <v>2122</v>
      </c>
      <c r="B520" s="15"/>
      <c r="C520" s="15"/>
      <c r="D520" s="15"/>
      <c r="E520" s="15"/>
      <c r="F520" s="15"/>
      <c r="G520" s="15"/>
      <c r="H520" s="15"/>
      <c r="I520" s="15"/>
      <c r="J520" s="15"/>
      <c r="K520" s="15"/>
      <c r="L520" s="15"/>
      <c r="M520" s="15"/>
      <c r="N520" s="15"/>
      <c r="O520" s="15"/>
      <c r="P520" s="15"/>
      <c r="Q520" s="15"/>
      <c r="R520" s="15"/>
      <c r="S520" s="15"/>
      <c r="T520" s="15"/>
      <c r="U520" s="15"/>
      <c r="V520" s="15"/>
      <c r="W520" s="15"/>
      <c r="X520" s="15">
        <v>0</v>
      </c>
      <c r="Y520" s="15"/>
      <c r="Z520" s="15">
        <v>0</v>
      </c>
      <c r="AA520" s="24" t="s">
        <v>5177</v>
      </c>
    </row>
    <row r="521" spans="1:27" x14ac:dyDescent="0.2">
      <c r="A521" s="11">
        <v>2125</v>
      </c>
      <c r="B521" s="15"/>
      <c r="C521" s="15"/>
      <c r="D521" s="15"/>
      <c r="E521" s="15">
        <v>2698300000</v>
      </c>
      <c r="F521" s="15"/>
      <c r="G521" s="15"/>
      <c r="H521" s="15"/>
      <c r="I521" s="15"/>
      <c r="J521" s="15">
        <v>-2698300000</v>
      </c>
      <c r="K521" s="15"/>
      <c r="L521" s="15"/>
      <c r="M521" s="15"/>
      <c r="N521" s="15"/>
      <c r="O521" s="15"/>
      <c r="P521" s="15"/>
      <c r="Q521" s="15"/>
      <c r="R521" s="15"/>
      <c r="S521" s="15"/>
      <c r="T521" s="15"/>
      <c r="U521" s="15"/>
      <c r="V521" s="15"/>
      <c r="W521" s="15"/>
      <c r="X521" s="15"/>
      <c r="Y521" s="15"/>
      <c r="Z521" s="15">
        <v>0</v>
      </c>
      <c r="AA521" s="24" t="s">
        <v>5174</v>
      </c>
    </row>
    <row r="522" spans="1:27" x14ac:dyDescent="0.2">
      <c r="A522" s="11">
        <v>2129</v>
      </c>
      <c r="B522" s="15"/>
      <c r="C522" s="15"/>
      <c r="D522" s="15"/>
      <c r="E522" s="15">
        <v>66563469420</v>
      </c>
      <c r="F522" s="15"/>
      <c r="G522" s="15"/>
      <c r="H522" s="15"/>
      <c r="I522" s="15"/>
      <c r="J522" s="15">
        <v>-66563469420</v>
      </c>
      <c r="K522" s="15"/>
      <c r="L522" s="15"/>
      <c r="M522" s="15"/>
      <c r="N522" s="15"/>
      <c r="O522" s="15"/>
      <c r="P522" s="15"/>
      <c r="Q522" s="15"/>
      <c r="R522" s="15"/>
      <c r="S522" s="15"/>
      <c r="T522" s="15"/>
      <c r="U522" s="15"/>
      <c r="V522" s="15"/>
      <c r="W522" s="15"/>
      <c r="X522" s="15"/>
      <c r="Y522" s="15"/>
      <c r="Z522" s="15">
        <v>0</v>
      </c>
      <c r="AA522" s="24" t="s">
        <v>5174</v>
      </c>
    </row>
    <row r="523" spans="1:27" x14ac:dyDescent="0.2">
      <c r="A523" s="11">
        <v>2131</v>
      </c>
      <c r="B523" s="15"/>
      <c r="C523" s="15"/>
      <c r="D523" s="15"/>
      <c r="E523" s="15">
        <v>134177992400</v>
      </c>
      <c r="F523" s="15"/>
      <c r="G523" s="15"/>
      <c r="H523" s="15"/>
      <c r="I523" s="15"/>
      <c r="J523" s="15">
        <v>-134177992400</v>
      </c>
      <c r="K523" s="15"/>
      <c r="L523" s="15"/>
      <c r="M523" s="15"/>
      <c r="N523" s="15"/>
      <c r="O523" s="15"/>
      <c r="P523" s="15"/>
      <c r="Q523" s="15"/>
      <c r="R523" s="15"/>
      <c r="S523" s="15"/>
      <c r="T523" s="15"/>
      <c r="U523" s="15"/>
      <c r="V523" s="15"/>
      <c r="W523" s="15"/>
      <c r="X523" s="15"/>
      <c r="Y523" s="15"/>
      <c r="Z523" s="15">
        <v>0</v>
      </c>
      <c r="AA523" s="24" t="s">
        <v>5174</v>
      </c>
    </row>
    <row r="524" spans="1:27" x14ac:dyDescent="0.2">
      <c r="A524" s="11">
        <v>2133</v>
      </c>
      <c r="B524" s="15"/>
      <c r="C524" s="15"/>
      <c r="D524" s="15"/>
      <c r="E524" s="15">
        <v>1932472080</v>
      </c>
      <c r="F524" s="15"/>
      <c r="G524" s="15"/>
      <c r="H524" s="15"/>
      <c r="I524" s="15"/>
      <c r="J524" s="15">
        <v>-1932472080</v>
      </c>
      <c r="K524" s="15"/>
      <c r="L524" s="15"/>
      <c r="M524" s="15"/>
      <c r="N524" s="15"/>
      <c r="O524" s="15"/>
      <c r="P524" s="15"/>
      <c r="Q524" s="15"/>
      <c r="R524" s="15"/>
      <c r="S524" s="15"/>
      <c r="T524" s="15"/>
      <c r="U524" s="15"/>
      <c r="V524" s="15"/>
      <c r="W524" s="15"/>
      <c r="X524" s="15"/>
      <c r="Y524" s="15"/>
      <c r="Z524" s="15">
        <v>0</v>
      </c>
      <c r="AA524" s="24" t="s">
        <v>5174</v>
      </c>
    </row>
    <row r="525" spans="1:27" x14ac:dyDescent="0.2">
      <c r="A525" s="11">
        <v>2134</v>
      </c>
      <c r="B525" s="15"/>
      <c r="C525" s="15"/>
      <c r="D525" s="15"/>
      <c r="E525" s="15">
        <v>32486801761</v>
      </c>
      <c r="F525" s="15"/>
      <c r="G525" s="15"/>
      <c r="H525" s="15"/>
      <c r="I525" s="15"/>
      <c r="J525" s="15">
        <v>-32486801761</v>
      </c>
      <c r="K525" s="15"/>
      <c r="L525" s="15"/>
      <c r="M525" s="15"/>
      <c r="N525" s="15"/>
      <c r="O525" s="15"/>
      <c r="P525" s="15"/>
      <c r="Q525" s="15"/>
      <c r="R525" s="15"/>
      <c r="S525" s="15"/>
      <c r="T525" s="15"/>
      <c r="U525" s="15"/>
      <c r="V525" s="15"/>
      <c r="W525" s="15"/>
      <c r="X525" s="15"/>
      <c r="Y525" s="15"/>
      <c r="Z525" s="15">
        <v>0</v>
      </c>
      <c r="AA525" s="24" t="s">
        <v>5174</v>
      </c>
    </row>
    <row r="526" spans="1:27" x14ac:dyDescent="0.2">
      <c r="A526" s="11">
        <v>2138</v>
      </c>
      <c r="B526" s="15">
        <v>-18000000000</v>
      </c>
      <c r="C526" s="15"/>
      <c r="D526" s="15"/>
      <c r="E526" s="15"/>
      <c r="F526" s="15"/>
      <c r="G526" s="15"/>
      <c r="H526" s="15"/>
      <c r="I526" s="15"/>
      <c r="J526" s="15">
        <v>18000000000</v>
      </c>
      <c r="K526" s="15"/>
      <c r="L526" s="15"/>
      <c r="M526" s="15"/>
      <c r="N526" s="15"/>
      <c r="O526" s="15"/>
      <c r="P526" s="15"/>
      <c r="Q526" s="15"/>
      <c r="R526" s="15"/>
      <c r="S526" s="15"/>
      <c r="T526" s="15"/>
      <c r="U526" s="15"/>
      <c r="V526" s="15"/>
      <c r="W526" s="15"/>
      <c r="X526" s="15"/>
      <c r="Y526" s="15"/>
      <c r="Z526" s="15">
        <v>0</v>
      </c>
      <c r="AA526" s="24" t="s">
        <v>5175</v>
      </c>
    </row>
    <row r="527" spans="1:27" x14ac:dyDescent="0.2">
      <c r="A527" s="11">
        <v>2139</v>
      </c>
      <c r="B527" s="15"/>
      <c r="C527" s="15"/>
      <c r="D527" s="15"/>
      <c r="E527" s="15">
        <v>114546056576</v>
      </c>
      <c r="F527" s="15"/>
      <c r="G527" s="15"/>
      <c r="H527" s="15"/>
      <c r="I527" s="15"/>
      <c r="J527" s="15">
        <v>-114546056576</v>
      </c>
      <c r="K527" s="15"/>
      <c r="L527" s="15"/>
      <c r="M527" s="15"/>
      <c r="N527" s="15"/>
      <c r="O527" s="15"/>
      <c r="P527" s="15"/>
      <c r="Q527" s="15"/>
      <c r="R527" s="15"/>
      <c r="S527" s="15"/>
      <c r="T527" s="15"/>
      <c r="U527" s="15"/>
      <c r="V527" s="15"/>
      <c r="W527" s="15"/>
      <c r="X527" s="15"/>
      <c r="Y527" s="15"/>
      <c r="Z527" s="15">
        <v>0</v>
      </c>
      <c r="AA527" s="24" t="s">
        <v>5174</v>
      </c>
    </row>
    <row r="528" spans="1:27" x14ac:dyDescent="0.2">
      <c r="A528" s="20" t="s">
        <v>5171</v>
      </c>
      <c r="B528" s="21">
        <v>44878940328</v>
      </c>
      <c r="C528" s="21">
        <v>892403488025</v>
      </c>
      <c r="D528" s="21">
        <v>-78036699760</v>
      </c>
      <c r="E528" s="21">
        <v>2816072810636</v>
      </c>
      <c r="F528" s="21">
        <v>12339119319</v>
      </c>
      <c r="G528" s="21">
        <v>9400000</v>
      </c>
      <c r="H528" s="21">
        <v>25982230995</v>
      </c>
      <c r="I528" s="21">
        <v>1032337000</v>
      </c>
      <c r="J528" s="21">
        <v>-650250510494</v>
      </c>
      <c r="K528" s="21">
        <v>-444381463634</v>
      </c>
      <c r="L528" s="21">
        <v>-2088239768000</v>
      </c>
      <c r="M528" s="21">
        <v>-2962940291229</v>
      </c>
      <c r="N528" s="21">
        <v>-202037245</v>
      </c>
      <c r="O528" s="21">
        <v>0</v>
      </c>
      <c r="P528" s="21">
        <v>-25871591562</v>
      </c>
      <c r="Q528" s="21">
        <v>1879494825</v>
      </c>
      <c r="R528" s="21">
        <v>8265670262</v>
      </c>
      <c r="S528" s="21">
        <v>3010302995</v>
      </c>
      <c r="T528" s="21">
        <v>-660000000</v>
      </c>
      <c r="U528" s="21">
        <v>1988576204782</v>
      </c>
      <c r="V528" s="21">
        <v>455132362757</v>
      </c>
      <c r="W528" s="21">
        <v>1000000000</v>
      </c>
      <c r="X528" s="21">
        <v>0</v>
      </c>
      <c r="Y528" s="21">
        <v>0</v>
      </c>
      <c r="Z528" s="21">
        <v>0</v>
      </c>
    </row>
  </sheetData>
  <autoFilter ref="A2:AA528" xr:uid="{596B0C3C-E219-4239-AF44-6A71870F9DC8}"/>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8D397-5842-446E-968C-069E5221D2F1}">
  <dimension ref="A3:Z531"/>
  <sheetViews>
    <sheetView rightToLeft="1" topLeftCell="J3" workbookViewId="0">
      <selection activeCell="X5" sqref="X5"/>
    </sheetView>
  </sheetViews>
  <sheetFormatPr defaultRowHeight="12.75" x14ac:dyDescent="0.2"/>
  <cols>
    <col min="1" max="1" width="13.7109375" style="10" bestFit="1" customWidth="1"/>
    <col min="2" max="26" width="12.7109375" style="10" customWidth="1"/>
    <col min="27" max="27" width="9.5703125" style="10" bestFit="1" customWidth="1"/>
    <col min="28" max="28" width="7.5703125" style="10" bestFit="1" customWidth="1"/>
    <col min="29" max="29" width="9.5703125" style="10" bestFit="1" customWidth="1"/>
    <col min="30" max="30" width="32.85546875" style="10" bestFit="1" customWidth="1"/>
    <col min="31" max="31" width="9.5703125" style="10" bestFit="1" customWidth="1"/>
    <col min="32" max="32" width="37.140625" style="10" bestFit="1" customWidth="1"/>
    <col min="33" max="33" width="9.5703125" style="10" bestFit="1" customWidth="1"/>
    <col min="34" max="34" width="26" style="10" bestFit="1" customWidth="1"/>
    <col min="35" max="35" width="9.5703125" style="10" bestFit="1" customWidth="1"/>
    <col min="36" max="36" width="25.140625" style="10" bestFit="1" customWidth="1"/>
    <col min="37" max="37" width="9.5703125" style="10" bestFit="1" customWidth="1"/>
    <col min="38" max="38" width="48.7109375" style="10" bestFit="1" customWidth="1"/>
    <col min="39" max="39" width="9.5703125" style="10" bestFit="1" customWidth="1"/>
    <col min="40" max="40" width="18.42578125" style="10" bestFit="1" customWidth="1"/>
    <col min="41" max="41" width="9.5703125" style="10" bestFit="1" customWidth="1"/>
    <col min="42" max="42" width="15.42578125" style="10" bestFit="1" customWidth="1"/>
    <col min="43" max="43" width="9.5703125" style="10" bestFit="1" customWidth="1"/>
    <col min="44" max="44" width="31.85546875" style="10" bestFit="1" customWidth="1"/>
    <col min="45" max="45" width="9.5703125" style="10" bestFit="1" customWidth="1"/>
    <col min="46" max="46" width="27.42578125" style="10" bestFit="1" customWidth="1"/>
    <col min="47" max="47" width="9.5703125" style="10" bestFit="1" customWidth="1"/>
    <col min="48" max="48" width="29.140625" style="10" bestFit="1" customWidth="1"/>
    <col min="49" max="49" width="9.5703125" style="10" bestFit="1" customWidth="1"/>
    <col min="50" max="50" width="11.5703125" style="10" bestFit="1" customWidth="1"/>
    <col min="51" max="16384" width="9.140625" style="10"/>
  </cols>
  <sheetData>
    <row r="3" spans="1:26" x14ac:dyDescent="0.2">
      <c r="A3" s="9" t="s">
        <v>5173</v>
      </c>
      <c r="B3" s="9" t="s">
        <v>5172</v>
      </c>
    </row>
    <row r="4" spans="1:26" x14ac:dyDescent="0.2">
      <c r="B4" s="13" t="s">
        <v>1758</v>
      </c>
      <c r="C4" s="13" t="s">
        <v>66</v>
      </c>
      <c r="D4" s="13" t="s">
        <v>3295</v>
      </c>
      <c r="E4" s="13" t="s">
        <v>158</v>
      </c>
      <c r="F4" s="13" t="s">
        <v>2567</v>
      </c>
      <c r="G4" s="13" t="s">
        <v>4106</v>
      </c>
      <c r="H4" s="13" t="s">
        <v>1679</v>
      </c>
      <c r="I4" s="13" t="s">
        <v>1698</v>
      </c>
      <c r="J4" s="13" t="s">
        <v>7</v>
      </c>
      <c r="K4" s="13" t="s">
        <v>139</v>
      </c>
      <c r="L4" s="13" t="s">
        <v>2536</v>
      </c>
      <c r="M4" s="13" t="s">
        <v>4293</v>
      </c>
      <c r="N4" s="13" t="s">
        <v>57</v>
      </c>
      <c r="O4" s="13" t="s">
        <v>2528</v>
      </c>
      <c r="P4" s="13" t="s">
        <v>1718</v>
      </c>
      <c r="Q4" s="13" t="s">
        <v>1713</v>
      </c>
      <c r="R4" s="13" t="s">
        <v>4405</v>
      </c>
      <c r="S4" s="13" t="s">
        <v>4428</v>
      </c>
      <c r="T4" s="13" t="s">
        <v>5143</v>
      </c>
      <c r="U4" s="13" t="s">
        <v>4391</v>
      </c>
      <c r="V4" s="13" t="s">
        <v>4397</v>
      </c>
      <c r="W4" s="13" t="s">
        <v>4812</v>
      </c>
      <c r="X4" s="13" t="s">
        <v>99</v>
      </c>
      <c r="Y4" s="13" t="s">
        <v>1933</v>
      </c>
      <c r="Z4" s="13" t="s">
        <v>5171</v>
      </c>
    </row>
    <row r="5" spans="1:26" ht="68.25" customHeight="1" x14ac:dyDescent="0.2">
      <c r="A5" s="12" t="s">
        <v>5170</v>
      </c>
      <c r="B5" s="14" t="s">
        <v>1757</v>
      </c>
      <c r="C5" s="14" t="s">
        <v>65</v>
      </c>
      <c r="D5" s="14" t="s">
        <v>3294</v>
      </c>
      <c r="E5" s="14" t="s">
        <v>157</v>
      </c>
      <c r="F5" s="14" t="s">
        <v>2566</v>
      </c>
      <c r="G5" s="14" t="s">
        <v>4105</v>
      </c>
      <c r="H5" s="14" t="s">
        <v>1678</v>
      </c>
      <c r="I5" s="14" t="s">
        <v>1697</v>
      </c>
      <c r="J5" s="14" t="s">
        <v>6</v>
      </c>
      <c r="K5" s="14" t="s">
        <v>138</v>
      </c>
      <c r="L5" s="14" t="s">
        <v>2535</v>
      </c>
      <c r="M5" s="14" t="s">
        <v>4292</v>
      </c>
      <c r="N5" s="14" t="s">
        <v>56</v>
      </c>
      <c r="O5" s="14" t="s">
        <v>2527</v>
      </c>
      <c r="P5" s="14" t="s">
        <v>1717</v>
      </c>
      <c r="Q5" s="14" t="s">
        <v>1712</v>
      </c>
      <c r="R5" s="14" t="s">
        <v>4404</v>
      </c>
      <c r="S5" s="14" t="s">
        <v>4427</v>
      </c>
      <c r="T5" s="14" t="s">
        <v>5142</v>
      </c>
      <c r="U5" s="14" t="s">
        <v>4390</v>
      </c>
      <c r="V5" s="14" t="s">
        <v>4396</v>
      </c>
      <c r="W5" s="14" t="s">
        <v>4811</v>
      </c>
      <c r="X5" s="14" t="s">
        <v>98</v>
      </c>
      <c r="Y5" s="14" t="s">
        <v>1932</v>
      </c>
    </row>
    <row r="6" spans="1:26" x14ac:dyDescent="0.2">
      <c r="A6" s="11">
        <v>980</v>
      </c>
      <c r="B6" s="15">
        <v>-1085733900</v>
      </c>
      <c r="C6" s="15"/>
      <c r="D6" s="15"/>
      <c r="E6" s="15"/>
      <c r="F6" s="15"/>
      <c r="G6" s="15"/>
      <c r="H6" s="15"/>
      <c r="I6" s="15"/>
      <c r="J6" s="15"/>
      <c r="K6" s="15"/>
      <c r="L6" s="15"/>
      <c r="M6" s="15"/>
      <c r="N6" s="15"/>
      <c r="O6" s="15"/>
      <c r="P6" s="15"/>
      <c r="Q6" s="15"/>
      <c r="R6" s="15"/>
      <c r="S6" s="15"/>
      <c r="T6" s="15"/>
      <c r="U6" s="15">
        <v>1085733900</v>
      </c>
      <c r="V6" s="15"/>
      <c r="W6" s="15"/>
      <c r="X6" s="15"/>
      <c r="Y6" s="15"/>
      <c r="Z6" s="15">
        <v>0</v>
      </c>
    </row>
    <row r="7" spans="1:26" x14ac:dyDescent="0.2">
      <c r="A7" s="11">
        <v>998</v>
      </c>
      <c r="B7" s="15"/>
      <c r="C7" s="15"/>
      <c r="D7" s="15"/>
      <c r="E7" s="15"/>
      <c r="F7" s="15">
        <v>42797828274</v>
      </c>
      <c r="G7" s="15"/>
      <c r="H7" s="15"/>
      <c r="I7" s="15"/>
      <c r="J7" s="15">
        <v>-7284060274</v>
      </c>
      <c r="K7" s="15"/>
      <c r="L7" s="15">
        <v>-35513768000</v>
      </c>
      <c r="M7" s="15"/>
      <c r="N7" s="15"/>
      <c r="O7" s="15"/>
      <c r="P7" s="15"/>
      <c r="Q7" s="15"/>
      <c r="R7" s="15"/>
      <c r="S7" s="15"/>
      <c r="T7" s="15"/>
      <c r="U7" s="15"/>
      <c r="V7" s="15"/>
      <c r="W7" s="15"/>
      <c r="X7" s="15"/>
      <c r="Y7" s="15"/>
      <c r="Z7" s="15">
        <v>0</v>
      </c>
    </row>
    <row r="8" spans="1:26" x14ac:dyDescent="0.2">
      <c r="A8" s="11">
        <v>999</v>
      </c>
      <c r="B8" s="15"/>
      <c r="C8" s="15"/>
      <c r="D8" s="15"/>
      <c r="E8" s="15"/>
      <c r="F8" s="15">
        <v>31864910000</v>
      </c>
      <c r="G8" s="15"/>
      <c r="H8" s="15"/>
      <c r="I8" s="15"/>
      <c r="J8" s="15">
        <v>-10805006716</v>
      </c>
      <c r="K8" s="15"/>
      <c r="L8" s="15">
        <v>-52726000000</v>
      </c>
      <c r="M8" s="15"/>
      <c r="N8" s="15"/>
      <c r="O8" s="15"/>
      <c r="P8" s="15"/>
      <c r="Q8" s="15"/>
      <c r="R8" s="15"/>
      <c r="S8" s="15"/>
      <c r="T8" s="15"/>
      <c r="U8" s="15">
        <v>31666096716</v>
      </c>
      <c r="V8" s="15"/>
      <c r="W8" s="15"/>
      <c r="X8" s="15"/>
      <c r="Y8" s="15"/>
      <c r="Z8" s="15">
        <v>0</v>
      </c>
    </row>
    <row r="9" spans="1:26" x14ac:dyDescent="0.2">
      <c r="A9" s="11">
        <v>1003</v>
      </c>
      <c r="B9" s="15"/>
      <c r="C9" s="15"/>
      <c r="D9" s="15"/>
      <c r="E9" s="15"/>
      <c r="F9" s="15">
        <v>0</v>
      </c>
      <c r="G9" s="15"/>
      <c r="H9" s="15"/>
      <c r="I9" s="15"/>
      <c r="J9" s="15">
        <v>-917802422</v>
      </c>
      <c r="K9" s="15"/>
      <c r="L9" s="15"/>
      <c r="M9" s="15"/>
      <c r="N9" s="15"/>
      <c r="O9" s="15"/>
      <c r="P9" s="15"/>
      <c r="Q9" s="15"/>
      <c r="R9" s="15"/>
      <c r="S9" s="15"/>
      <c r="T9" s="15"/>
      <c r="U9" s="15">
        <v>917802422</v>
      </c>
      <c r="V9" s="15"/>
      <c r="W9" s="15"/>
      <c r="X9" s="15"/>
      <c r="Y9" s="15"/>
      <c r="Z9" s="15">
        <v>0</v>
      </c>
    </row>
    <row r="10" spans="1:26" x14ac:dyDescent="0.2">
      <c r="A10" s="11">
        <v>1004</v>
      </c>
      <c r="B10" s="15"/>
      <c r="C10" s="15"/>
      <c r="D10" s="15"/>
      <c r="E10" s="15"/>
      <c r="F10" s="15">
        <v>0</v>
      </c>
      <c r="G10" s="15"/>
      <c r="H10" s="15"/>
      <c r="I10" s="15"/>
      <c r="J10" s="15">
        <v>-56089460</v>
      </c>
      <c r="K10" s="15"/>
      <c r="L10" s="15"/>
      <c r="M10" s="15"/>
      <c r="N10" s="15"/>
      <c r="O10" s="15"/>
      <c r="P10" s="15"/>
      <c r="Q10" s="15"/>
      <c r="R10" s="15"/>
      <c r="S10" s="15"/>
      <c r="T10" s="15"/>
      <c r="U10" s="15">
        <v>56089460</v>
      </c>
      <c r="V10" s="15"/>
      <c r="W10" s="15"/>
      <c r="X10" s="15"/>
      <c r="Y10" s="15"/>
      <c r="Z10" s="15">
        <v>0</v>
      </c>
    </row>
    <row r="11" spans="1:26" x14ac:dyDescent="0.2">
      <c r="A11" s="11">
        <v>1006</v>
      </c>
      <c r="B11" s="15"/>
      <c r="C11" s="15"/>
      <c r="D11" s="15"/>
      <c r="E11" s="15">
        <v>3624455000</v>
      </c>
      <c r="F11" s="15"/>
      <c r="G11" s="15"/>
      <c r="H11" s="15"/>
      <c r="I11" s="15"/>
      <c r="J11" s="15">
        <v>-3624455000</v>
      </c>
      <c r="K11" s="15"/>
      <c r="L11" s="15"/>
      <c r="M11" s="15"/>
      <c r="N11" s="15"/>
      <c r="O11" s="15"/>
      <c r="P11" s="15"/>
      <c r="Q11" s="15"/>
      <c r="R11" s="15"/>
      <c r="S11" s="15"/>
      <c r="T11" s="15"/>
      <c r="U11" s="15"/>
      <c r="V11" s="15"/>
      <c r="W11" s="15"/>
      <c r="X11" s="15"/>
      <c r="Y11" s="15"/>
      <c r="Z11" s="15">
        <v>0</v>
      </c>
    </row>
    <row r="12" spans="1:26" x14ac:dyDescent="0.2">
      <c r="A12" s="11">
        <v>1011</v>
      </c>
      <c r="B12" s="15"/>
      <c r="C12" s="15"/>
      <c r="D12" s="15"/>
      <c r="E12" s="15"/>
      <c r="F12" s="15">
        <v>-3624455000</v>
      </c>
      <c r="G12" s="15"/>
      <c r="H12" s="15"/>
      <c r="I12" s="15"/>
      <c r="J12" s="15">
        <v>3624455000</v>
      </c>
      <c r="K12" s="15"/>
      <c r="L12" s="15"/>
      <c r="M12" s="15"/>
      <c r="N12" s="15"/>
      <c r="O12" s="15"/>
      <c r="P12" s="15"/>
      <c r="Q12" s="15"/>
      <c r="R12" s="15"/>
      <c r="S12" s="15"/>
      <c r="T12" s="15"/>
      <c r="U12" s="15"/>
      <c r="V12" s="15"/>
      <c r="W12" s="15"/>
      <c r="X12" s="15"/>
      <c r="Y12" s="15"/>
      <c r="Z12" s="15">
        <v>0</v>
      </c>
    </row>
    <row r="13" spans="1:26" x14ac:dyDescent="0.2">
      <c r="A13" s="11">
        <v>1012</v>
      </c>
      <c r="B13" s="15"/>
      <c r="C13" s="15"/>
      <c r="D13" s="15"/>
      <c r="E13" s="15">
        <v>6489509796</v>
      </c>
      <c r="F13" s="15"/>
      <c r="G13" s="15"/>
      <c r="H13" s="15"/>
      <c r="I13" s="15"/>
      <c r="J13" s="15">
        <v>-6489509796</v>
      </c>
      <c r="K13" s="15"/>
      <c r="L13" s="15"/>
      <c r="M13" s="15"/>
      <c r="N13" s="15"/>
      <c r="O13" s="15"/>
      <c r="P13" s="15"/>
      <c r="Q13" s="15"/>
      <c r="R13" s="15"/>
      <c r="S13" s="15"/>
      <c r="T13" s="15"/>
      <c r="U13" s="15"/>
      <c r="V13" s="15"/>
      <c r="W13" s="15"/>
      <c r="X13" s="15"/>
      <c r="Y13" s="15"/>
      <c r="Z13" s="15">
        <v>0</v>
      </c>
    </row>
    <row r="14" spans="1:26" x14ac:dyDescent="0.2">
      <c r="A14" s="11">
        <v>1020</v>
      </c>
      <c r="B14" s="15">
        <v>-55058153286</v>
      </c>
      <c r="C14" s="15"/>
      <c r="D14" s="15"/>
      <c r="E14" s="15"/>
      <c r="F14" s="15"/>
      <c r="G14" s="15"/>
      <c r="H14" s="15"/>
      <c r="I14" s="15"/>
      <c r="J14" s="15">
        <v>55058153286</v>
      </c>
      <c r="K14" s="15"/>
      <c r="L14" s="15"/>
      <c r="M14" s="15"/>
      <c r="N14" s="15"/>
      <c r="O14" s="15"/>
      <c r="P14" s="15"/>
      <c r="Q14" s="15"/>
      <c r="R14" s="15"/>
      <c r="S14" s="15"/>
      <c r="T14" s="15"/>
      <c r="U14" s="15"/>
      <c r="V14" s="15"/>
      <c r="W14" s="15"/>
      <c r="X14" s="15"/>
      <c r="Y14" s="15"/>
      <c r="Z14" s="15">
        <v>0</v>
      </c>
    </row>
    <row r="15" spans="1:26" x14ac:dyDescent="0.2">
      <c r="A15" s="11">
        <v>1021</v>
      </c>
      <c r="B15" s="15">
        <v>-3814424502</v>
      </c>
      <c r="C15" s="15"/>
      <c r="D15" s="15"/>
      <c r="E15" s="15"/>
      <c r="F15" s="15">
        <v>314358856</v>
      </c>
      <c r="G15" s="15"/>
      <c r="H15" s="15"/>
      <c r="I15" s="15"/>
      <c r="J15" s="15">
        <v>3500065646</v>
      </c>
      <c r="K15" s="15"/>
      <c r="L15" s="15"/>
      <c r="M15" s="15"/>
      <c r="N15" s="15"/>
      <c r="O15" s="15"/>
      <c r="P15" s="15"/>
      <c r="Q15" s="15"/>
      <c r="R15" s="15"/>
      <c r="S15" s="15"/>
      <c r="T15" s="15"/>
      <c r="U15" s="15"/>
      <c r="V15" s="15"/>
      <c r="W15" s="15"/>
      <c r="X15" s="15"/>
      <c r="Y15" s="15"/>
      <c r="Z15" s="15">
        <v>0</v>
      </c>
    </row>
    <row r="16" spans="1:26" x14ac:dyDescent="0.2">
      <c r="A16" s="11">
        <v>1022</v>
      </c>
      <c r="B16" s="15">
        <v>0</v>
      </c>
      <c r="C16" s="15"/>
      <c r="D16" s="15"/>
      <c r="E16" s="15"/>
      <c r="F16" s="15"/>
      <c r="G16" s="15"/>
      <c r="H16" s="15"/>
      <c r="I16" s="15"/>
      <c r="J16" s="15"/>
      <c r="K16" s="15"/>
      <c r="L16" s="15"/>
      <c r="M16" s="15"/>
      <c r="N16" s="15"/>
      <c r="O16" s="15"/>
      <c r="P16" s="15"/>
      <c r="Q16" s="15"/>
      <c r="R16" s="15"/>
      <c r="S16" s="15"/>
      <c r="T16" s="15"/>
      <c r="U16" s="15"/>
      <c r="V16" s="15"/>
      <c r="W16" s="15"/>
      <c r="X16" s="15"/>
      <c r="Y16" s="15"/>
      <c r="Z16" s="15">
        <v>0</v>
      </c>
    </row>
    <row r="17" spans="1:26" x14ac:dyDescent="0.2">
      <c r="A17" s="11">
        <v>1024</v>
      </c>
      <c r="B17" s="15">
        <v>-19372265509</v>
      </c>
      <c r="C17" s="15">
        <v>50000000</v>
      </c>
      <c r="D17" s="15">
        <v>62726400</v>
      </c>
      <c r="E17" s="15"/>
      <c r="F17" s="15">
        <v>5800000000</v>
      </c>
      <c r="G17" s="15"/>
      <c r="H17" s="15"/>
      <c r="I17" s="15"/>
      <c r="J17" s="15">
        <v>13459539109</v>
      </c>
      <c r="K17" s="15"/>
      <c r="L17" s="15"/>
      <c r="M17" s="15"/>
      <c r="N17" s="15"/>
      <c r="O17" s="15"/>
      <c r="P17" s="15"/>
      <c r="Q17" s="15"/>
      <c r="R17" s="15"/>
      <c r="S17" s="15"/>
      <c r="T17" s="15"/>
      <c r="U17" s="15"/>
      <c r="V17" s="15"/>
      <c r="W17" s="15"/>
      <c r="X17" s="15"/>
      <c r="Y17" s="15">
        <v>0</v>
      </c>
      <c r="Z17" s="15">
        <v>0</v>
      </c>
    </row>
    <row r="18" spans="1:26" x14ac:dyDescent="0.2">
      <c r="A18" s="11">
        <v>1025</v>
      </c>
      <c r="B18" s="15">
        <v>-27551312484</v>
      </c>
      <c r="C18" s="15"/>
      <c r="D18" s="15"/>
      <c r="E18" s="15"/>
      <c r="F18" s="15"/>
      <c r="G18" s="15"/>
      <c r="H18" s="15"/>
      <c r="I18" s="15"/>
      <c r="J18" s="15">
        <v>27551312484</v>
      </c>
      <c r="K18" s="15"/>
      <c r="L18" s="15"/>
      <c r="M18" s="15"/>
      <c r="N18" s="15"/>
      <c r="O18" s="15"/>
      <c r="P18" s="15"/>
      <c r="Q18" s="15"/>
      <c r="R18" s="15"/>
      <c r="S18" s="15"/>
      <c r="T18" s="15"/>
      <c r="U18" s="15"/>
      <c r="V18" s="15"/>
      <c r="W18" s="15"/>
      <c r="X18" s="15"/>
      <c r="Y18" s="15"/>
      <c r="Z18" s="15">
        <v>0</v>
      </c>
    </row>
    <row r="19" spans="1:26" x14ac:dyDescent="0.2">
      <c r="A19" s="11">
        <v>1026</v>
      </c>
      <c r="B19" s="15">
        <v>-1353552741</v>
      </c>
      <c r="C19" s="15"/>
      <c r="D19" s="15"/>
      <c r="E19" s="15"/>
      <c r="F19" s="15"/>
      <c r="G19" s="15"/>
      <c r="H19" s="15"/>
      <c r="I19" s="15"/>
      <c r="J19" s="15">
        <v>1353552741</v>
      </c>
      <c r="K19" s="15"/>
      <c r="L19" s="15"/>
      <c r="M19" s="15"/>
      <c r="N19" s="15"/>
      <c r="O19" s="15"/>
      <c r="P19" s="15"/>
      <c r="Q19" s="15"/>
      <c r="R19" s="15"/>
      <c r="S19" s="15"/>
      <c r="T19" s="15"/>
      <c r="U19" s="15"/>
      <c r="V19" s="15"/>
      <c r="W19" s="15"/>
      <c r="X19" s="15"/>
      <c r="Y19" s="15"/>
      <c r="Z19" s="15">
        <v>0</v>
      </c>
    </row>
    <row r="20" spans="1:26" x14ac:dyDescent="0.2">
      <c r="A20" s="11">
        <v>1027</v>
      </c>
      <c r="B20" s="15">
        <v>-868000000</v>
      </c>
      <c r="C20" s="15"/>
      <c r="D20" s="15"/>
      <c r="E20" s="15"/>
      <c r="F20" s="15"/>
      <c r="G20" s="15"/>
      <c r="H20" s="15"/>
      <c r="I20" s="15"/>
      <c r="J20" s="15"/>
      <c r="K20" s="15"/>
      <c r="L20" s="15"/>
      <c r="M20" s="15"/>
      <c r="N20" s="15"/>
      <c r="O20" s="15"/>
      <c r="P20" s="15"/>
      <c r="Q20" s="15"/>
      <c r="R20" s="15"/>
      <c r="S20" s="15"/>
      <c r="T20" s="15"/>
      <c r="U20" s="15">
        <v>868000000</v>
      </c>
      <c r="V20" s="15"/>
      <c r="W20" s="15"/>
      <c r="X20" s="15"/>
      <c r="Y20" s="15"/>
      <c r="Z20" s="15">
        <v>0</v>
      </c>
    </row>
    <row r="21" spans="1:26" x14ac:dyDescent="0.2">
      <c r="A21" s="11">
        <v>1028</v>
      </c>
      <c r="B21" s="15">
        <v>-356048541</v>
      </c>
      <c r="C21" s="15"/>
      <c r="D21" s="15"/>
      <c r="E21" s="15"/>
      <c r="F21" s="15"/>
      <c r="G21" s="15"/>
      <c r="H21" s="15"/>
      <c r="I21" s="15"/>
      <c r="J21" s="15">
        <v>356048541</v>
      </c>
      <c r="K21" s="15"/>
      <c r="L21" s="15"/>
      <c r="M21" s="15"/>
      <c r="N21" s="15"/>
      <c r="O21" s="15"/>
      <c r="P21" s="15"/>
      <c r="Q21" s="15"/>
      <c r="R21" s="15"/>
      <c r="S21" s="15"/>
      <c r="T21" s="15"/>
      <c r="U21" s="15"/>
      <c r="V21" s="15"/>
      <c r="W21" s="15"/>
      <c r="X21" s="15"/>
      <c r="Y21" s="15"/>
      <c r="Z21" s="15">
        <v>0</v>
      </c>
    </row>
    <row r="22" spans="1:26" x14ac:dyDescent="0.2">
      <c r="A22" s="11">
        <v>1038</v>
      </c>
      <c r="B22" s="15"/>
      <c r="C22" s="15"/>
      <c r="D22" s="15"/>
      <c r="E22" s="15"/>
      <c r="F22" s="15">
        <v>0</v>
      </c>
      <c r="G22" s="15"/>
      <c r="H22" s="15"/>
      <c r="I22" s="15"/>
      <c r="J22" s="15">
        <v>-125140375</v>
      </c>
      <c r="K22" s="15"/>
      <c r="L22" s="15"/>
      <c r="M22" s="15"/>
      <c r="N22" s="15"/>
      <c r="O22" s="15"/>
      <c r="P22" s="15"/>
      <c r="Q22" s="15"/>
      <c r="R22" s="15"/>
      <c r="S22" s="15"/>
      <c r="T22" s="15"/>
      <c r="U22" s="15">
        <v>125140375</v>
      </c>
      <c r="V22" s="15"/>
      <c r="W22" s="15"/>
      <c r="X22" s="15"/>
      <c r="Y22" s="15"/>
      <c r="Z22" s="15">
        <v>0</v>
      </c>
    </row>
    <row r="23" spans="1:26" x14ac:dyDescent="0.2">
      <c r="A23" s="11">
        <v>1043</v>
      </c>
      <c r="B23" s="15"/>
      <c r="C23" s="15"/>
      <c r="D23" s="15"/>
      <c r="E23" s="15"/>
      <c r="F23" s="15">
        <v>0</v>
      </c>
      <c r="G23" s="15"/>
      <c r="H23" s="15"/>
      <c r="I23" s="15"/>
      <c r="J23" s="15">
        <v>-72820375</v>
      </c>
      <c r="K23" s="15"/>
      <c r="L23" s="15"/>
      <c r="M23" s="15"/>
      <c r="N23" s="15"/>
      <c r="O23" s="15"/>
      <c r="P23" s="15"/>
      <c r="Q23" s="15"/>
      <c r="R23" s="15"/>
      <c r="S23" s="15"/>
      <c r="T23" s="15"/>
      <c r="U23" s="15">
        <v>72820375</v>
      </c>
      <c r="V23" s="15"/>
      <c r="W23" s="15"/>
      <c r="X23" s="15"/>
      <c r="Y23" s="15"/>
      <c r="Z23" s="15">
        <v>0</v>
      </c>
    </row>
    <row r="24" spans="1:26" x14ac:dyDescent="0.2">
      <c r="A24" s="11">
        <v>1044</v>
      </c>
      <c r="B24" s="15"/>
      <c r="C24" s="15"/>
      <c r="D24" s="15"/>
      <c r="E24" s="15"/>
      <c r="F24" s="15">
        <v>0</v>
      </c>
      <c r="G24" s="15"/>
      <c r="H24" s="15"/>
      <c r="I24" s="15"/>
      <c r="J24" s="15">
        <v>-371253500</v>
      </c>
      <c r="K24" s="15"/>
      <c r="L24" s="15"/>
      <c r="M24" s="15"/>
      <c r="N24" s="15"/>
      <c r="O24" s="15"/>
      <c r="P24" s="15"/>
      <c r="Q24" s="15"/>
      <c r="R24" s="15"/>
      <c r="S24" s="15"/>
      <c r="T24" s="15"/>
      <c r="U24" s="15">
        <v>371253500</v>
      </c>
      <c r="V24" s="15"/>
      <c r="W24" s="15"/>
      <c r="X24" s="15"/>
      <c r="Y24" s="15"/>
      <c r="Z24" s="15">
        <v>0</v>
      </c>
    </row>
    <row r="25" spans="1:26" x14ac:dyDescent="0.2">
      <c r="A25" s="11">
        <v>1045</v>
      </c>
      <c r="B25" s="15"/>
      <c r="C25" s="15"/>
      <c r="D25" s="15"/>
      <c r="E25" s="15"/>
      <c r="F25" s="15">
        <v>0</v>
      </c>
      <c r="G25" s="15"/>
      <c r="H25" s="15"/>
      <c r="I25" s="15"/>
      <c r="J25" s="15">
        <v>-73133750</v>
      </c>
      <c r="K25" s="15"/>
      <c r="L25" s="15"/>
      <c r="M25" s="15"/>
      <c r="N25" s="15"/>
      <c r="O25" s="15"/>
      <c r="P25" s="15"/>
      <c r="Q25" s="15"/>
      <c r="R25" s="15"/>
      <c r="S25" s="15"/>
      <c r="T25" s="15"/>
      <c r="U25" s="15">
        <v>73133750</v>
      </c>
      <c r="V25" s="15"/>
      <c r="W25" s="15"/>
      <c r="X25" s="15"/>
      <c r="Y25" s="15"/>
      <c r="Z25" s="15">
        <v>0</v>
      </c>
    </row>
    <row r="26" spans="1:26" x14ac:dyDescent="0.2">
      <c r="A26" s="11">
        <v>1048</v>
      </c>
      <c r="B26" s="15">
        <v>-805185400</v>
      </c>
      <c r="C26" s="15"/>
      <c r="D26" s="15"/>
      <c r="E26" s="15"/>
      <c r="F26" s="15"/>
      <c r="G26" s="15"/>
      <c r="H26" s="15"/>
      <c r="I26" s="15"/>
      <c r="J26" s="15"/>
      <c r="K26" s="15"/>
      <c r="L26" s="15"/>
      <c r="M26" s="15"/>
      <c r="N26" s="15"/>
      <c r="O26" s="15"/>
      <c r="P26" s="15"/>
      <c r="Q26" s="15"/>
      <c r="R26" s="15"/>
      <c r="S26" s="15"/>
      <c r="T26" s="15"/>
      <c r="U26" s="15">
        <v>805185400</v>
      </c>
      <c r="V26" s="15"/>
      <c r="W26" s="15"/>
      <c r="X26" s="15"/>
      <c r="Y26" s="15"/>
      <c r="Z26" s="15">
        <v>0</v>
      </c>
    </row>
    <row r="27" spans="1:26" x14ac:dyDescent="0.2">
      <c r="A27" s="11">
        <v>1052</v>
      </c>
      <c r="B27" s="15"/>
      <c r="C27" s="15"/>
      <c r="D27" s="15"/>
      <c r="E27" s="15"/>
      <c r="F27" s="15">
        <v>0</v>
      </c>
      <c r="G27" s="15"/>
      <c r="H27" s="15"/>
      <c r="I27" s="15"/>
      <c r="J27" s="15">
        <v>-3822468744</v>
      </c>
      <c r="K27" s="15">
        <v>-609968412</v>
      </c>
      <c r="L27" s="15"/>
      <c r="M27" s="15"/>
      <c r="N27" s="15"/>
      <c r="O27" s="15"/>
      <c r="P27" s="15"/>
      <c r="Q27" s="15"/>
      <c r="R27" s="15"/>
      <c r="S27" s="15"/>
      <c r="T27" s="15"/>
      <c r="U27" s="15">
        <v>4432437156</v>
      </c>
      <c r="V27" s="15"/>
      <c r="W27" s="15"/>
      <c r="X27" s="15"/>
      <c r="Y27" s="15"/>
      <c r="Z27" s="15">
        <v>0</v>
      </c>
    </row>
    <row r="28" spans="1:26" x14ac:dyDescent="0.2">
      <c r="A28" s="11">
        <v>1057</v>
      </c>
      <c r="B28" s="15">
        <v>-65643620</v>
      </c>
      <c r="C28" s="15"/>
      <c r="D28" s="15"/>
      <c r="E28" s="15"/>
      <c r="F28" s="15"/>
      <c r="G28" s="15">
        <v>9400000</v>
      </c>
      <c r="H28" s="15"/>
      <c r="I28" s="15"/>
      <c r="J28" s="15"/>
      <c r="K28" s="15"/>
      <c r="L28" s="15"/>
      <c r="M28" s="15"/>
      <c r="N28" s="15"/>
      <c r="O28" s="15"/>
      <c r="P28" s="15"/>
      <c r="Q28" s="15"/>
      <c r="R28" s="15"/>
      <c r="S28" s="15">
        <v>56243620</v>
      </c>
      <c r="T28" s="15"/>
      <c r="U28" s="15"/>
      <c r="V28" s="15"/>
      <c r="W28" s="15"/>
      <c r="X28" s="15"/>
      <c r="Y28" s="15"/>
      <c r="Z28" s="15">
        <v>0</v>
      </c>
    </row>
    <row r="29" spans="1:26" x14ac:dyDescent="0.2">
      <c r="A29" s="11">
        <v>1063</v>
      </c>
      <c r="B29" s="15"/>
      <c r="C29" s="15">
        <v>-7730118</v>
      </c>
      <c r="D29" s="15"/>
      <c r="E29" s="15"/>
      <c r="F29" s="15"/>
      <c r="G29" s="15"/>
      <c r="H29" s="15"/>
      <c r="I29" s="15"/>
      <c r="J29" s="15">
        <v>-1014995500</v>
      </c>
      <c r="K29" s="15">
        <v>-180480992</v>
      </c>
      <c r="L29" s="15"/>
      <c r="M29" s="15"/>
      <c r="N29" s="15"/>
      <c r="O29" s="15"/>
      <c r="P29" s="15"/>
      <c r="Q29" s="15"/>
      <c r="R29" s="15"/>
      <c r="S29" s="15"/>
      <c r="T29" s="15"/>
      <c r="U29" s="15">
        <v>1203206610</v>
      </c>
      <c r="V29" s="15"/>
      <c r="W29" s="15"/>
      <c r="X29" s="15"/>
      <c r="Y29" s="15"/>
      <c r="Z29" s="15">
        <v>0</v>
      </c>
    </row>
    <row r="30" spans="1:26" x14ac:dyDescent="0.2">
      <c r="A30" s="11">
        <v>1064</v>
      </c>
      <c r="B30" s="15"/>
      <c r="C30" s="15"/>
      <c r="D30" s="15"/>
      <c r="E30" s="15"/>
      <c r="F30" s="15"/>
      <c r="G30" s="15"/>
      <c r="H30" s="15"/>
      <c r="I30" s="15"/>
      <c r="J30" s="15">
        <v>-266000000</v>
      </c>
      <c r="K30" s="15"/>
      <c r="L30" s="15"/>
      <c r="M30" s="15"/>
      <c r="N30" s="15"/>
      <c r="O30" s="15"/>
      <c r="P30" s="15"/>
      <c r="Q30" s="15"/>
      <c r="R30" s="15"/>
      <c r="S30" s="15"/>
      <c r="T30" s="15"/>
      <c r="U30" s="15">
        <v>266000000</v>
      </c>
      <c r="V30" s="15"/>
      <c r="W30" s="15"/>
      <c r="X30" s="15"/>
      <c r="Y30" s="15"/>
      <c r="Z30" s="15">
        <v>0</v>
      </c>
    </row>
    <row r="31" spans="1:26" x14ac:dyDescent="0.2">
      <c r="A31" s="11">
        <v>1065</v>
      </c>
      <c r="B31" s="15"/>
      <c r="C31" s="15"/>
      <c r="D31" s="15"/>
      <c r="E31" s="15">
        <v>686250000</v>
      </c>
      <c r="F31" s="15"/>
      <c r="G31" s="15"/>
      <c r="H31" s="15"/>
      <c r="I31" s="15"/>
      <c r="J31" s="15">
        <v>-686250000</v>
      </c>
      <c r="K31" s="15"/>
      <c r="L31" s="15"/>
      <c r="M31" s="15"/>
      <c r="N31" s="15"/>
      <c r="O31" s="15"/>
      <c r="P31" s="15"/>
      <c r="Q31" s="15"/>
      <c r="R31" s="15"/>
      <c r="S31" s="15"/>
      <c r="T31" s="15"/>
      <c r="U31" s="15"/>
      <c r="V31" s="15"/>
      <c r="W31" s="15"/>
      <c r="X31" s="15"/>
      <c r="Y31" s="15"/>
      <c r="Z31" s="15">
        <v>0</v>
      </c>
    </row>
    <row r="32" spans="1:26" x14ac:dyDescent="0.2">
      <c r="A32" s="11">
        <v>1072</v>
      </c>
      <c r="B32" s="15"/>
      <c r="C32" s="15"/>
      <c r="D32" s="15"/>
      <c r="E32" s="15">
        <v>1139050000</v>
      </c>
      <c r="F32" s="15"/>
      <c r="G32" s="15"/>
      <c r="H32" s="15"/>
      <c r="I32" s="15"/>
      <c r="J32" s="15">
        <v>-1139050000</v>
      </c>
      <c r="K32" s="15"/>
      <c r="L32" s="15"/>
      <c r="M32" s="15"/>
      <c r="N32" s="15"/>
      <c r="O32" s="15"/>
      <c r="P32" s="15"/>
      <c r="Q32" s="15"/>
      <c r="R32" s="15"/>
      <c r="S32" s="15"/>
      <c r="T32" s="15"/>
      <c r="U32" s="15"/>
      <c r="V32" s="15"/>
      <c r="W32" s="15"/>
      <c r="X32" s="15"/>
      <c r="Y32" s="15"/>
      <c r="Z32" s="15">
        <v>0</v>
      </c>
    </row>
    <row r="33" spans="1:26" x14ac:dyDescent="0.2">
      <c r="A33" s="11">
        <v>1073</v>
      </c>
      <c r="B33" s="15"/>
      <c r="C33" s="15"/>
      <c r="D33" s="15"/>
      <c r="E33" s="15">
        <v>439488000</v>
      </c>
      <c r="F33" s="15"/>
      <c r="G33" s="15"/>
      <c r="H33" s="15"/>
      <c r="I33" s="15"/>
      <c r="J33" s="15">
        <v>-439488000</v>
      </c>
      <c r="K33" s="15"/>
      <c r="L33" s="15"/>
      <c r="M33" s="15"/>
      <c r="N33" s="15"/>
      <c r="O33" s="15"/>
      <c r="P33" s="15"/>
      <c r="Q33" s="15"/>
      <c r="R33" s="15"/>
      <c r="S33" s="15"/>
      <c r="T33" s="15"/>
      <c r="U33" s="15"/>
      <c r="V33" s="15"/>
      <c r="W33" s="15"/>
      <c r="X33" s="15"/>
      <c r="Y33" s="15"/>
      <c r="Z33" s="15">
        <v>0</v>
      </c>
    </row>
    <row r="34" spans="1:26" x14ac:dyDescent="0.2">
      <c r="A34" s="11">
        <v>1078</v>
      </c>
      <c r="B34" s="15"/>
      <c r="C34" s="15"/>
      <c r="D34" s="15"/>
      <c r="E34" s="15">
        <v>1793616800</v>
      </c>
      <c r="F34" s="15"/>
      <c r="G34" s="15"/>
      <c r="H34" s="15"/>
      <c r="I34" s="15"/>
      <c r="J34" s="15">
        <v>-1793616800</v>
      </c>
      <c r="K34" s="15"/>
      <c r="L34" s="15"/>
      <c r="M34" s="15"/>
      <c r="N34" s="15"/>
      <c r="O34" s="15"/>
      <c r="P34" s="15"/>
      <c r="Q34" s="15"/>
      <c r="R34" s="15"/>
      <c r="S34" s="15"/>
      <c r="T34" s="15"/>
      <c r="U34" s="15"/>
      <c r="V34" s="15"/>
      <c r="W34" s="15"/>
      <c r="X34" s="15"/>
      <c r="Y34" s="15"/>
      <c r="Z34" s="15">
        <v>0</v>
      </c>
    </row>
    <row r="35" spans="1:26" x14ac:dyDescent="0.2">
      <c r="A35" s="11">
        <v>1087</v>
      </c>
      <c r="B35" s="15">
        <v>299999980000</v>
      </c>
      <c r="C35" s="15"/>
      <c r="D35" s="15"/>
      <c r="E35" s="15"/>
      <c r="F35" s="15"/>
      <c r="G35" s="15"/>
      <c r="H35" s="15"/>
      <c r="I35" s="15"/>
      <c r="J35" s="15">
        <v>-68000000</v>
      </c>
      <c r="K35" s="15"/>
      <c r="L35" s="15">
        <v>-300000000000</v>
      </c>
      <c r="M35" s="15"/>
      <c r="N35" s="15"/>
      <c r="O35" s="15"/>
      <c r="P35" s="15"/>
      <c r="Q35" s="15"/>
      <c r="R35" s="15"/>
      <c r="S35" s="15">
        <v>68000000</v>
      </c>
      <c r="T35" s="15"/>
      <c r="U35" s="15"/>
      <c r="V35" s="15">
        <v>20000</v>
      </c>
      <c r="W35" s="15"/>
      <c r="X35" s="15"/>
      <c r="Y35" s="15"/>
      <c r="Z35" s="15">
        <v>0</v>
      </c>
    </row>
    <row r="36" spans="1:26" x14ac:dyDescent="0.2">
      <c r="A36" s="11">
        <v>1121</v>
      </c>
      <c r="B36" s="15"/>
      <c r="C36" s="15"/>
      <c r="D36" s="15">
        <v>-120000000</v>
      </c>
      <c r="E36" s="15"/>
      <c r="F36" s="15">
        <v>0</v>
      </c>
      <c r="G36" s="15"/>
      <c r="H36" s="15"/>
      <c r="I36" s="15"/>
      <c r="J36" s="15">
        <v>-1003080</v>
      </c>
      <c r="K36" s="15"/>
      <c r="L36" s="15"/>
      <c r="M36" s="15"/>
      <c r="N36" s="15"/>
      <c r="O36" s="15"/>
      <c r="P36" s="15"/>
      <c r="Q36" s="15"/>
      <c r="R36" s="15"/>
      <c r="S36" s="15"/>
      <c r="T36" s="15"/>
      <c r="U36" s="15">
        <v>121003080</v>
      </c>
      <c r="V36" s="15"/>
      <c r="W36" s="15"/>
      <c r="X36" s="15"/>
      <c r="Y36" s="15"/>
      <c r="Z36" s="15">
        <v>0</v>
      </c>
    </row>
    <row r="37" spans="1:26" x14ac:dyDescent="0.2">
      <c r="A37" s="11">
        <v>1135</v>
      </c>
      <c r="B37" s="15"/>
      <c r="C37" s="15"/>
      <c r="D37" s="15"/>
      <c r="E37" s="15"/>
      <c r="F37" s="15">
        <v>0</v>
      </c>
      <c r="G37" s="15"/>
      <c r="H37" s="15"/>
      <c r="I37" s="15"/>
      <c r="J37" s="15">
        <v>-70942358</v>
      </c>
      <c r="K37" s="15"/>
      <c r="L37" s="15"/>
      <c r="M37" s="15"/>
      <c r="N37" s="15"/>
      <c r="O37" s="15"/>
      <c r="P37" s="15"/>
      <c r="Q37" s="15"/>
      <c r="R37" s="15"/>
      <c r="S37" s="15"/>
      <c r="T37" s="15"/>
      <c r="U37" s="15">
        <v>70942358</v>
      </c>
      <c r="V37" s="15"/>
      <c r="W37" s="15"/>
      <c r="X37" s="15"/>
      <c r="Y37" s="15"/>
      <c r="Z37" s="15">
        <v>0</v>
      </c>
    </row>
    <row r="38" spans="1:26" x14ac:dyDescent="0.2">
      <c r="A38" s="11">
        <v>1137</v>
      </c>
      <c r="B38" s="15"/>
      <c r="C38" s="15"/>
      <c r="D38" s="15"/>
      <c r="E38" s="15">
        <v>4363174080</v>
      </c>
      <c r="F38" s="15"/>
      <c r="G38" s="15"/>
      <c r="H38" s="15"/>
      <c r="I38" s="15"/>
      <c r="J38" s="15">
        <v>-4363174080</v>
      </c>
      <c r="K38" s="15"/>
      <c r="L38" s="15"/>
      <c r="M38" s="15"/>
      <c r="N38" s="15"/>
      <c r="O38" s="15"/>
      <c r="P38" s="15"/>
      <c r="Q38" s="15"/>
      <c r="R38" s="15"/>
      <c r="S38" s="15"/>
      <c r="T38" s="15"/>
      <c r="U38" s="15"/>
      <c r="V38" s="15"/>
      <c r="W38" s="15"/>
      <c r="X38" s="15"/>
      <c r="Y38" s="15"/>
      <c r="Z38" s="15">
        <v>0</v>
      </c>
    </row>
    <row r="39" spans="1:26" x14ac:dyDescent="0.2">
      <c r="A39" s="11">
        <v>1138</v>
      </c>
      <c r="B39" s="15"/>
      <c r="C39" s="15"/>
      <c r="D39" s="15"/>
      <c r="E39" s="15"/>
      <c r="F39" s="15">
        <v>0</v>
      </c>
      <c r="G39" s="15"/>
      <c r="H39" s="15"/>
      <c r="I39" s="15"/>
      <c r="J39" s="15">
        <v>-456350300</v>
      </c>
      <c r="K39" s="15"/>
      <c r="L39" s="15"/>
      <c r="M39" s="15"/>
      <c r="N39" s="15"/>
      <c r="O39" s="15"/>
      <c r="P39" s="15"/>
      <c r="Q39" s="15"/>
      <c r="R39" s="15"/>
      <c r="S39" s="15"/>
      <c r="T39" s="15"/>
      <c r="U39" s="15">
        <v>456350300</v>
      </c>
      <c r="V39" s="15"/>
      <c r="W39" s="15"/>
      <c r="X39" s="15"/>
      <c r="Y39" s="15"/>
      <c r="Z39" s="15">
        <v>0</v>
      </c>
    </row>
    <row r="40" spans="1:26" x14ac:dyDescent="0.2">
      <c r="A40" s="11">
        <v>1150</v>
      </c>
      <c r="B40" s="15"/>
      <c r="C40" s="15"/>
      <c r="D40" s="15"/>
      <c r="E40" s="15"/>
      <c r="F40" s="15"/>
      <c r="G40" s="15"/>
      <c r="H40" s="15"/>
      <c r="I40" s="15"/>
      <c r="J40" s="15">
        <v>-584500000</v>
      </c>
      <c r="K40" s="15"/>
      <c r="L40" s="15"/>
      <c r="M40" s="15"/>
      <c r="N40" s="15"/>
      <c r="O40" s="15"/>
      <c r="P40" s="15"/>
      <c r="Q40" s="15"/>
      <c r="R40" s="15"/>
      <c r="S40" s="15"/>
      <c r="T40" s="15"/>
      <c r="U40" s="15">
        <v>584500000</v>
      </c>
      <c r="V40" s="15"/>
      <c r="W40" s="15"/>
      <c r="X40" s="15"/>
      <c r="Y40" s="15"/>
      <c r="Z40" s="15">
        <v>0</v>
      </c>
    </row>
    <row r="41" spans="1:26" x14ac:dyDescent="0.2">
      <c r="A41" s="11">
        <v>1161</v>
      </c>
      <c r="B41" s="15"/>
      <c r="C41" s="15"/>
      <c r="D41" s="15"/>
      <c r="E41" s="15">
        <v>869078800</v>
      </c>
      <c r="F41" s="15"/>
      <c r="G41" s="15"/>
      <c r="H41" s="15"/>
      <c r="I41" s="15"/>
      <c r="J41" s="15">
        <v>-869078800</v>
      </c>
      <c r="K41" s="15"/>
      <c r="L41" s="15"/>
      <c r="M41" s="15"/>
      <c r="N41" s="15"/>
      <c r="O41" s="15"/>
      <c r="P41" s="15"/>
      <c r="Q41" s="15"/>
      <c r="R41" s="15"/>
      <c r="S41" s="15"/>
      <c r="T41" s="15"/>
      <c r="U41" s="15"/>
      <c r="V41" s="15"/>
      <c r="W41" s="15"/>
      <c r="X41" s="15"/>
      <c r="Y41" s="15"/>
      <c r="Z41" s="15">
        <v>0</v>
      </c>
    </row>
    <row r="42" spans="1:26" x14ac:dyDescent="0.2">
      <c r="A42" s="11">
        <v>1169</v>
      </c>
      <c r="B42" s="15">
        <v>-970061800</v>
      </c>
      <c r="C42" s="15"/>
      <c r="D42" s="15"/>
      <c r="E42" s="15"/>
      <c r="F42" s="15"/>
      <c r="G42" s="15"/>
      <c r="H42" s="15"/>
      <c r="I42" s="15"/>
      <c r="J42" s="15"/>
      <c r="K42" s="15"/>
      <c r="L42" s="15"/>
      <c r="M42" s="15"/>
      <c r="N42" s="15"/>
      <c r="O42" s="15"/>
      <c r="P42" s="15"/>
      <c r="Q42" s="15"/>
      <c r="R42" s="15"/>
      <c r="S42" s="15"/>
      <c r="T42" s="15"/>
      <c r="U42" s="15">
        <v>970061800</v>
      </c>
      <c r="V42" s="15"/>
      <c r="W42" s="15"/>
      <c r="X42" s="15"/>
      <c r="Y42" s="15"/>
      <c r="Z42" s="15">
        <v>0</v>
      </c>
    </row>
    <row r="43" spans="1:26" x14ac:dyDescent="0.2">
      <c r="A43" s="11">
        <v>1187</v>
      </c>
      <c r="B43" s="15"/>
      <c r="C43" s="15"/>
      <c r="D43" s="15"/>
      <c r="E43" s="15"/>
      <c r="F43" s="15"/>
      <c r="G43" s="15"/>
      <c r="H43" s="15"/>
      <c r="I43" s="15"/>
      <c r="J43" s="15">
        <v>-2800000000</v>
      </c>
      <c r="K43" s="15"/>
      <c r="L43" s="15"/>
      <c r="M43" s="15"/>
      <c r="N43" s="15"/>
      <c r="O43" s="15"/>
      <c r="P43" s="15"/>
      <c r="Q43" s="15"/>
      <c r="R43" s="15"/>
      <c r="S43" s="15"/>
      <c r="T43" s="15"/>
      <c r="U43" s="15">
        <v>2800000000</v>
      </c>
      <c r="V43" s="15"/>
      <c r="W43" s="15"/>
      <c r="X43" s="15"/>
      <c r="Y43" s="15"/>
      <c r="Z43" s="15">
        <v>0</v>
      </c>
    </row>
    <row r="44" spans="1:26" x14ac:dyDescent="0.2">
      <c r="A44" s="11">
        <v>1215</v>
      </c>
      <c r="B44" s="15">
        <v>99997350000</v>
      </c>
      <c r="C44" s="15"/>
      <c r="D44" s="15"/>
      <c r="E44" s="15"/>
      <c r="F44" s="15"/>
      <c r="G44" s="15"/>
      <c r="H44" s="15"/>
      <c r="I44" s="15"/>
      <c r="J44" s="15"/>
      <c r="K44" s="15"/>
      <c r="L44" s="15">
        <v>-100000000000</v>
      </c>
      <c r="M44" s="15"/>
      <c r="N44" s="15"/>
      <c r="O44" s="15"/>
      <c r="P44" s="15"/>
      <c r="Q44" s="15"/>
      <c r="R44" s="15"/>
      <c r="S44" s="15"/>
      <c r="T44" s="15"/>
      <c r="U44" s="15"/>
      <c r="V44" s="15">
        <v>2650000</v>
      </c>
      <c r="W44" s="15"/>
      <c r="X44" s="15"/>
      <c r="Y44" s="15"/>
      <c r="Z44" s="15">
        <v>0</v>
      </c>
    </row>
    <row r="45" spans="1:26" x14ac:dyDescent="0.2">
      <c r="A45" s="11">
        <v>1216</v>
      </c>
      <c r="B45" s="15">
        <v>99999237940</v>
      </c>
      <c r="C45" s="15"/>
      <c r="D45" s="15"/>
      <c r="E45" s="15"/>
      <c r="F45" s="15"/>
      <c r="G45" s="15"/>
      <c r="H45" s="15"/>
      <c r="I45" s="15"/>
      <c r="J45" s="15"/>
      <c r="K45" s="15"/>
      <c r="L45" s="15">
        <v>-100000000000</v>
      </c>
      <c r="M45" s="15"/>
      <c r="N45" s="15"/>
      <c r="O45" s="15"/>
      <c r="P45" s="15"/>
      <c r="Q45" s="15"/>
      <c r="R45" s="15"/>
      <c r="S45" s="15"/>
      <c r="T45" s="15"/>
      <c r="U45" s="15"/>
      <c r="V45" s="15">
        <v>762060</v>
      </c>
      <c r="W45" s="15"/>
      <c r="X45" s="15"/>
      <c r="Y45" s="15"/>
      <c r="Z45" s="15">
        <v>0</v>
      </c>
    </row>
    <row r="46" spans="1:26" x14ac:dyDescent="0.2">
      <c r="A46" s="11">
        <v>1217</v>
      </c>
      <c r="B46" s="15">
        <v>87499980000</v>
      </c>
      <c r="C46" s="15"/>
      <c r="D46" s="15"/>
      <c r="E46" s="15"/>
      <c r="F46" s="15"/>
      <c r="G46" s="15"/>
      <c r="H46" s="15"/>
      <c r="I46" s="15"/>
      <c r="J46" s="15"/>
      <c r="K46" s="15"/>
      <c r="L46" s="15">
        <v>-100000000000</v>
      </c>
      <c r="M46" s="15"/>
      <c r="N46" s="15"/>
      <c r="O46" s="15"/>
      <c r="P46" s="15"/>
      <c r="Q46" s="15"/>
      <c r="R46" s="15"/>
      <c r="S46" s="15"/>
      <c r="T46" s="15"/>
      <c r="U46" s="15"/>
      <c r="V46" s="15">
        <v>12500020000</v>
      </c>
      <c r="W46" s="15"/>
      <c r="X46" s="15"/>
      <c r="Y46" s="15"/>
      <c r="Z46" s="15">
        <v>0</v>
      </c>
    </row>
    <row r="47" spans="1:26" x14ac:dyDescent="0.2">
      <c r="A47" s="11">
        <v>1218</v>
      </c>
      <c r="B47" s="15">
        <v>-108327428380</v>
      </c>
      <c r="C47" s="15"/>
      <c r="D47" s="15"/>
      <c r="E47" s="15"/>
      <c r="F47" s="15">
        <v>23370000</v>
      </c>
      <c r="G47" s="15"/>
      <c r="H47" s="15"/>
      <c r="I47" s="15"/>
      <c r="J47" s="15">
        <v>108304058380</v>
      </c>
      <c r="K47" s="15"/>
      <c r="L47" s="15"/>
      <c r="M47" s="15"/>
      <c r="N47" s="15"/>
      <c r="O47" s="15"/>
      <c r="P47" s="15"/>
      <c r="Q47" s="15"/>
      <c r="R47" s="15"/>
      <c r="S47" s="15"/>
      <c r="T47" s="15"/>
      <c r="U47" s="15"/>
      <c r="V47" s="15"/>
      <c r="W47" s="15"/>
      <c r="X47" s="15"/>
      <c r="Y47" s="15"/>
      <c r="Z47" s="15">
        <v>0</v>
      </c>
    </row>
    <row r="48" spans="1:26" x14ac:dyDescent="0.2">
      <c r="A48" s="11">
        <v>1219</v>
      </c>
      <c r="B48" s="15">
        <v>-1057485870</v>
      </c>
      <c r="C48" s="15"/>
      <c r="D48" s="15"/>
      <c r="E48" s="15"/>
      <c r="F48" s="15">
        <v>245516898</v>
      </c>
      <c r="G48" s="15"/>
      <c r="H48" s="15"/>
      <c r="I48" s="15"/>
      <c r="J48" s="15">
        <v>811968972</v>
      </c>
      <c r="K48" s="15"/>
      <c r="L48" s="15"/>
      <c r="M48" s="15"/>
      <c r="N48" s="15"/>
      <c r="O48" s="15"/>
      <c r="P48" s="15"/>
      <c r="Q48" s="15"/>
      <c r="R48" s="15"/>
      <c r="S48" s="15"/>
      <c r="T48" s="15"/>
      <c r="U48" s="15"/>
      <c r="V48" s="15"/>
      <c r="W48" s="15"/>
      <c r="X48" s="15"/>
      <c r="Y48" s="15"/>
      <c r="Z48" s="15">
        <v>0</v>
      </c>
    </row>
    <row r="49" spans="1:26" x14ac:dyDescent="0.2">
      <c r="A49" s="11">
        <v>1220</v>
      </c>
      <c r="B49" s="15">
        <v>-78101645000</v>
      </c>
      <c r="C49" s="15"/>
      <c r="D49" s="15"/>
      <c r="E49" s="15"/>
      <c r="F49" s="15"/>
      <c r="G49" s="15"/>
      <c r="H49" s="15"/>
      <c r="I49" s="15"/>
      <c r="J49" s="15">
        <v>78101645000</v>
      </c>
      <c r="K49" s="15"/>
      <c r="L49" s="15"/>
      <c r="M49" s="15"/>
      <c r="N49" s="15"/>
      <c r="O49" s="15"/>
      <c r="P49" s="15"/>
      <c r="Q49" s="15"/>
      <c r="R49" s="15"/>
      <c r="S49" s="15"/>
      <c r="T49" s="15"/>
      <c r="U49" s="15"/>
      <c r="V49" s="15"/>
      <c r="W49" s="15"/>
      <c r="X49" s="15"/>
      <c r="Y49" s="15"/>
      <c r="Z49" s="15">
        <v>0</v>
      </c>
    </row>
    <row r="50" spans="1:26" x14ac:dyDescent="0.2">
      <c r="A50" s="11">
        <v>1221</v>
      </c>
      <c r="B50" s="15">
        <v>-60756931031</v>
      </c>
      <c r="C50" s="15"/>
      <c r="D50" s="15"/>
      <c r="E50" s="15"/>
      <c r="F50" s="15"/>
      <c r="G50" s="15"/>
      <c r="H50" s="15"/>
      <c r="I50" s="15"/>
      <c r="J50" s="15">
        <v>60756931031</v>
      </c>
      <c r="K50" s="15"/>
      <c r="L50" s="15"/>
      <c r="M50" s="15"/>
      <c r="N50" s="15"/>
      <c r="O50" s="15"/>
      <c r="P50" s="15"/>
      <c r="Q50" s="15"/>
      <c r="R50" s="15"/>
      <c r="S50" s="15"/>
      <c r="T50" s="15"/>
      <c r="U50" s="15"/>
      <c r="V50" s="15"/>
      <c r="W50" s="15"/>
      <c r="X50" s="15"/>
      <c r="Y50" s="15"/>
      <c r="Z50" s="15">
        <v>0</v>
      </c>
    </row>
    <row r="51" spans="1:26" x14ac:dyDescent="0.2">
      <c r="A51" s="11">
        <v>1223</v>
      </c>
      <c r="B51" s="15">
        <v>-62009938500</v>
      </c>
      <c r="C51" s="15"/>
      <c r="D51" s="15"/>
      <c r="E51" s="15"/>
      <c r="F51" s="15">
        <v>5000000000</v>
      </c>
      <c r="G51" s="15"/>
      <c r="H51" s="15"/>
      <c r="I51" s="15"/>
      <c r="J51" s="15">
        <v>57009938500</v>
      </c>
      <c r="K51" s="15"/>
      <c r="L51" s="15"/>
      <c r="M51" s="15"/>
      <c r="N51" s="15"/>
      <c r="O51" s="15"/>
      <c r="P51" s="15"/>
      <c r="Q51" s="15"/>
      <c r="R51" s="15"/>
      <c r="S51" s="15"/>
      <c r="T51" s="15"/>
      <c r="U51" s="15"/>
      <c r="V51" s="15"/>
      <c r="W51" s="15"/>
      <c r="X51" s="15"/>
      <c r="Y51" s="15"/>
      <c r="Z51" s="15">
        <v>0</v>
      </c>
    </row>
    <row r="52" spans="1:26" x14ac:dyDescent="0.2">
      <c r="A52" s="11">
        <v>1224</v>
      </c>
      <c r="B52" s="15">
        <v>-30549097385</v>
      </c>
      <c r="C52" s="15"/>
      <c r="D52" s="15"/>
      <c r="E52" s="15"/>
      <c r="F52" s="15">
        <v>-666276622</v>
      </c>
      <c r="G52" s="15"/>
      <c r="H52" s="15"/>
      <c r="I52" s="15"/>
      <c r="J52" s="15">
        <v>31215374007</v>
      </c>
      <c r="K52" s="15"/>
      <c r="L52" s="15"/>
      <c r="M52" s="15"/>
      <c r="N52" s="15"/>
      <c r="O52" s="15"/>
      <c r="P52" s="15"/>
      <c r="Q52" s="15"/>
      <c r="R52" s="15"/>
      <c r="S52" s="15"/>
      <c r="T52" s="15"/>
      <c r="U52" s="15"/>
      <c r="V52" s="15"/>
      <c r="W52" s="15"/>
      <c r="X52" s="15"/>
      <c r="Y52" s="15"/>
      <c r="Z52" s="15">
        <v>0</v>
      </c>
    </row>
    <row r="53" spans="1:26" x14ac:dyDescent="0.2">
      <c r="A53" s="11">
        <v>1226</v>
      </c>
      <c r="B53" s="15">
        <v>-96813436942</v>
      </c>
      <c r="C53" s="15"/>
      <c r="D53" s="15"/>
      <c r="E53" s="15"/>
      <c r="F53" s="15">
        <v>15250017442</v>
      </c>
      <c r="G53" s="15"/>
      <c r="H53" s="15"/>
      <c r="I53" s="15"/>
      <c r="J53" s="15">
        <v>81563419500</v>
      </c>
      <c r="K53" s="15"/>
      <c r="L53" s="15"/>
      <c r="M53" s="15"/>
      <c r="N53" s="15"/>
      <c r="O53" s="15"/>
      <c r="P53" s="15"/>
      <c r="Q53" s="15"/>
      <c r="R53" s="15"/>
      <c r="S53" s="15"/>
      <c r="T53" s="15"/>
      <c r="U53" s="15"/>
      <c r="V53" s="15"/>
      <c r="W53" s="15"/>
      <c r="X53" s="15"/>
      <c r="Y53" s="15"/>
      <c r="Z53" s="15">
        <v>0</v>
      </c>
    </row>
    <row r="54" spans="1:26" x14ac:dyDescent="0.2">
      <c r="A54" s="11">
        <v>1227</v>
      </c>
      <c r="B54" s="15">
        <v>0</v>
      </c>
      <c r="C54" s="15"/>
      <c r="D54" s="15"/>
      <c r="E54" s="15"/>
      <c r="F54" s="15"/>
      <c r="G54" s="15"/>
      <c r="H54" s="15"/>
      <c r="I54" s="15"/>
      <c r="J54" s="15"/>
      <c r="K54" s="15"/>
      <c r="L54" s="15"/>
      <c r="M54" s="15"/>
      <c r="N54" s="15"/>
      <c r="O54" s="15"/>
      <c r="P54" s="15"/>
      <c r="Q54" s="15"/>
      <c r="R54" s="15"/>
      <c r="S54" s="15"/>
      <c r="T54" s="15"/>
      <c r="U54" s="15"/>
      <c r="V54" s="15"/>
      <c r="W54" s="15"/>
      <c r="X54" s="15"/>
      <c r="Y54" s="15">
        <v>0</v>
      </c>
      <c r="Z54" s="15">
        <v>0</v>
      </c>
    </row>
    <row r="55" spans="1:26" x14ac:dyDescent="0.2">
      <c r="A55" s="11">
        <v>1228</v>
      </c>
      <c r="B55" s="15">
        <v>-11028231000</v>
      </c>
      <c r="C55" s="15"/>
      <c r="D55" s="15"/>
      <c r="E55" s="15"/>
      <c r="F55" s="15"/>
      <c r="G55" s="15"/>
      <c r="H55" s="15"/>
      <c r="I55" s="15"/>
      <c r="J55" s="15">
        <v>11000000000</v>
      </c>
      <c r="K55" s="15"/>
      <c r="L55" s="15"/>
      <c r="M55" s="15"/>
      <c r="N55" s="15"/>
      <c r="O55" s="15"/>
      <c r="P55" s="15"/>
      <c r="Q55" s="15"/>
      <c r="R55" s="15"/>
      <c r="S55" s="15">
        <v>28231000</v>
      </c>
      <c r="T55" s="15"/>
      <c r="U55" s="15"/>
      <c r="V55" s="15"/>
      <c r="W55" s="15"/>
      <c r="X55" s="15"/>
      <c r="Y55" s="15"/>
      <c r="Z55" s="15">
        <v>0</v>
      </c>
    </row>
    <row r="56" spans="1:26" x14ac:dyDescent="0.2">
      <c r="A56" s="11">
        <v>1231</v>
      </c>
      <c r="B56" s="15">
        <v>78080521473</v>
      </c>
      <c r="C56" s="15"/>
      <c r="D56" s="15">
        <v>-76946000000</v>
      </c>
      <c r="E56" s="15"/>
      <c r="F56" s="15"/>
      <c r="G56" s="15"/>
      <c r="H56" s="15"/>
      <c r="I56" s="15"/>
      <c r="J56" s="15">
        <v>-1134521473</v>
      </c>
      <c r="K56" s="15"/>
      <c r="L56" s="15"/>
      <c r="M56" s="15"/>
      <c r="N56" s="15"/>
      <c r="O56" s="15"/>
      <c r="P56" s="15"/>
      <c r="Q56" s="15"/>
      <c r="R56" s="15"/>
      <c r="S56" s="15"/>
      <c r="T56" s="15"/>
      <c r="U56" s="15"/>
      <c r="V56" s="15"/>
      <c r="W56" s="15"/>
      <c r="X56" s="15"/>
      <c r="Y56" s="15"/>
      <c r="Z56" s="15">
        <v>0</v>
      </c>
    </row>
    <row r="57" spans="1:26" x14ac:dyDescent="0.2">
      <c r="A57" s="11">
        <v>1236</v>
      </c>
      <c r="B57" s="15"/>
      <c r="C57" s="15"/>
      <c r="D57" s="15"/>
      <c r="E57" s="15"/>
      <c r="F57" s="15">
        <v>-45780000</v>
      </c>
      <c r="G57" s="15"/>
      <c r="H57" s="15"/>
      <c r="I57" s="15">
        <v>45780000</v>
      </c>
      <c r="J57" s="15">
        <v>0</v>
      </c>
      <c r="K57" s="15"/>
      <c r="L57" s="15"/>
      <c r="M57" s="15"/>
      <c r="N57" s="15"/>
      <c r="O57" s="15"/>
      <c r="P57" s="15"/>
      <c r="Q57" s="15"/>
      <c r="R57" s="15"/>
      <c r="S57" s="15"/>
      <c r="T57" s="15"/>
      <c r="U57" s="15"/>
      <c r="V57" s="15"/>
      <c r="W57" s="15"/>
      <c r="X57" s="15"/>
      <c r="Y57" s="15"/>
      <c r="Z57" s="15">
        <v>0</v>
      </c>
    </row>
    <row r="58" spans="1:26" x14ac:dyDescent="0.2">
      <c r="A58" s="11">
        <v>1238</v>
      </c>
      <c r="B58" s="15">
        <v>-7347356801</v>
      </c>
      <c r="C58" s="15"/>
      <c r="D58" s="15"/>
      <c r="E58" s="15"/>
      <c r="F58" s="15">
        <v>6656709800</v>
      </c>
      <c r="G58" s="15"/>
      <c r="H58" s="15"/>
      <c r="I58" s="15"/>
      <c r="J58" s="15">
        <v>526050000</v>
      </c>
      <c r="K58" s="15"/>
      <c r="L58" s="15"/>
      <c r="M58" s="15"/>
      <c r="N58" s="15"/>
      <c r="O58" s="15"/>
      <c r="P58" s="15"/>
      <c r="Q58" s="15">
        <v>-8123731</v>
      </c>
      <c r="R58" s="15"/>
      <c r="S58" s="15"/>
      <c r="T58" s="15"/>
      <c r="U58" s="15"/>
      <c r="V58" s="15">
        <v>172720732</v>
      </c>
      <c r="W58" s="15"/>
      <c r="X58" s="15"/>
      <c r="Y58" s="15"/>
      <c r="Z58" s="15">
        <v>0</v>
      </c>
    </row>
    <row r="59" spans="1:26" x14ac:dyDescent="0.2">
      <c r="A59" s="11">
        <v>1239</v>
      </c>
      <c r="B59" s="15">
        <v>-390778983</v>
      </c>
      <c r="C59" s="15"/>
      <c r="D59" s="15"/>
      <c r="E59" s="15"/>
      <c r="F59" s="15"/>
      <c r="G59" s="15"/>
      <c r="H59" s="15"/>
      <c r="I59" s="15"/>
      <c r="J59" s="15">
        <v>390778983</v>
      </c>
      <c r="K59" s="15"/>
      <c r="L59" s="15"/>
      <c r="M59" s="15"/>
      <c r="N59" s="15"/>
      <c r="O59" s="15"/>
      <c r="P59" s="15"/>
      <c r="Q59" s="15"/>
      <c r="R59" s="15"/>
      <c r="S59" s="15"/>
      <c r="T59" s="15"/>
      <c r="U59" s="15"/>
      <c r="V59" s="15"/>
      <c r="W59" s="15"/>
      <c r="X59" s="15"/>
      <c r="Y59" s="15"/>
      <c r="Z59" s="15">
        <v>0</v>
      </c>
    </row>
    <row r="60" spans="1:26" x14ac:dyDescent="0.2">
      <c r="A60" s="11">
        <v>1240</v>
      </c>
      <c r="B60" s="15">
        <v>0</v>
      </c>
      <c r="C60" s="15"/>
      <c r="D60" s="15"/>
      <c r="E60" s="15"/>
      <c r="F60" s="15"/>
      <c r="G60" s="15"/>
      <c r="H60" s="15"/>
      <c r="I60" s="15"/>
      <c r="J60" s="15"/>
      <c r="K60" s="15"/>
      <c r="L60" s="15"/>
      <c r="M60" s="15"/>
      <c r="N60" s="15"/>
      <c r="O60" s="15"/>
      <c r="P60" s="15"/>
      <c r="Q60" s="15"/>
      <c r="R60" s="15"/>
      <c r="S60" s="15"/>
      <c r="T60" s="15"/>
      <c r="U60" s="15"/>
      <c r="V60" s="15"/>
      <c r="W60" s="15"/>
      <c r="X60" s="15"/>
      <c r="Y60" s="15"/>
      <c r="Z60" s="15">
        <v>0</v>
      </c>
    </row>
    <row r="61" spans="1:26" x14ac:dyDescent="0.2">
      <c r="A61" s="11">
        <v>1241</v>
      </c>
      <c r="B61" s="15">
        <v>-73137000</v>
      </c>
      <c r="C61" s="15"/>
      <c r="D61" s="15"/>
      <c r="E61" s="15"/>
      <c r="F61" s="15"/>
      <c r="G61" s="15"/>
      <c r="H61" s="15"/>
      <c r="I61" s="15"/>
      <c r="J61" s="15"/>
      <c r="K61" s="15"/>
      <c r="L61" s="15"/>
      <c r="M61" s="15"/>
      <c r="N61" s="15"/>
      <c r="O61" s="15"/>
      <c r="P61" s="15"/>
      <c r="Q61" s="15"/>
      <c r="R61" s="15"/>
      <c r="S61" s="15">
        <v>73137000</v>
      </c>
      <c r="T61" s="15"/>
      <c r="U61" s="15"/>
      <c r="V61" s="15"/>
      <c r="W61" s="15"/>
      <c r="X61" s="15"/>
      <c r="Y61" s="15"/>
      <c r="Z61" s="15">
        <v>0</v>
      </c>
    </row>
    <row r="62" spans="1:26" x14ac:dyDescent="0.2">
      <c r="A62" s="11">
        <v>1242</v>
      </c>
      <c r="B62" s="15">
        <v>-150000000</v>
      </c>
      <c r="C62" s="15"/>
      <c r="D62" s="15"/>
      <c r="E62" s="15"/>
      <c r="F62" s="15">
        <v>150000000</v>
      </c>
      <c r="G62" s="15"/>
      <c r="H62" s="15"/>
      <c r="I62" s="15"/>
      <c r="J62" s="15"/>
      <c r="K62" s="15"/>
      <c r="L62" s="15"/>
      <c r="M62" s="15"/>
      <c r="N62" s="15"/>
      <c r="O62" s="15"/>
      <c r="P62" s="15"/>
      <c r="Q62" s="15"/>
      <c r="R62" s="15"/>
      <c r="S62" s="15"/>
      <c r="T62" s="15"/>
      <c r="U62" s="15"/>
      <c r="V62" s="15"/>
      <c r="W62" s="15"/>
      <c r="X62" s="15"/>
      <c r="Y62" s="15"/>
      <c r="Z62" s="15">
        <v>0</v>
      </c>
    </row>
    <row r="63" spans="1:26" x14ac:dyDescent="0.2">
      <c r="A63" s="11">
        <v>1243</v>
      </c>
      <c r="B63" s="15">
        <v>-760637328</v>
      </c>
      <c r="C63" s="15"/>
      <c r="D63" s="15"/>
      <c r="E63" s="15"/>
      <c r="F63" s="15"/>
      <c r="G63" s="15"/>
      <c r="H63" s="15"/>
      <c r="I63" s="15"/>
      <c r="J63" s="15">
        <v>760637328</v>
      </c>
      <c r="K63" s="15"/>
      <c r="L63" s="15"/>
      <c r="M63" s="15"/>
      <c r="N63" s="15"/>
      <c r="O63" s="15"/>
      <c r="P63" s="15"/>
      <c r="Q63" s="15"/>
      <c r="R63" s="15"/>
      <c r="S63" s="15"/>
      <c r="T63" s="15"/>
      <c r="U63" s="15"/>
      <c r="V63" s="15"/>
      <c r="W63" s="15"/>
      <c r="X63" s="15"/>
      <c r="Y63" s="15"/>
      <c r="Z63" s="15">
        <v>0</v>
      </c>
    </row>
    <row r="64" spans="1:26" x14ac:dyDescent="0.2">
      <c r="A64" s="11">
        <v>1244</v>
      </c>
      <c r="B64" s="15">
        <v>-100081376660</v>
      </c>
      <c r="C64" s="15"/>
      <c r="D64" s="15"/>
      <c r="E64" s="15"/>
      <c r="F64" s="15"/>
      <c r="G64" s="15"/>
      <c r="H64" s="15"/>
      <c r="I64" s="15"/>
      <c r="J64" s="15">
        <v>100081376660</v>
      </c>
      <c r="K64" s="15"/>
      <c r="L64" s="15"/>
      <c r="M64" s="15"/>
      <c r="N64" s="15"/>
      <c r="O64" s="15"/>
      <c r="P64" s="15"/>
      <c r="Q64" s="15"/>
      <c r="R64" s="15"/>
      <c r="S64" s="15"/>
      <c r="T64" s="15"/>
      <c r="U64" s="15"/>
      <c r="V64" s="15"/>
      <c r="W64" s="15"/>
      <c r="X64" s="15"/>
      <c r="Y64" s="15"/>
      <c r="Z64" s="15">
        <v>0</v>
      </c>
    </row>
    <row r="65" spans="1:26" x14ac:dyDescent="0.2">
      <c r="A65" s="11">
        <v>1245</v>
      </c>
      <c r="B65" s="15">
        <v>99543649700</v>
      </c>
      <c r="C65" s="15"/>
      <c r="D65" s="15"/>
      <c r="E65" s="15"/>
      <c r="F65" s="15"/>
      <c r="G65" s="15"/>
      <c r="H65" s="15"/>
      <c r="I65" s="15"/>
      <c r="J65" s="15">
        <v>-99543649700</v>
      </c>
      <c r="K65" s="15"/>
      <c r="L65" s="15"/>
      <c r="M65" s="15"/>
      <c r="N65" s="15"/>
      <c r="O65" s="15"/>
      <c r="P65" s="15"/>
      <c r="Q65" s="15"/>
      <c r="R65" s="15"/>
      <c r="S65" s="15"/>
      <c r="T65" s="15"/>
      <c r="U65" s="15"/>
      <c r="V65" s="15"/>
      <c r="W65" s="15"/>
      <c r="X65" s="15"/>
      <c r="Y65" s="15"/>
      <c r="Z65" s="15">
        <v>0</v>
      </c>
    </row>
    <row r="66" spans="1:26" x14ac:dyDescent="0.2">
      <c r="A66" s="11">
        <v>1246</v>
      </c>
      <c r="B66" s="15"/>
      <c r="C66" s="15"/>
      <c r="D66" s="15"/>
      <c r="E66" s="15"/>
      <c r="F66" s="15"/>
      <c r="G66" s="15"/>
      <c r="H66" s="15"/>
      <c r="I66" s="15"/>
      <c r="J66" s="15">
        <v>-242860000</v>
      </c>
      <c r="K66" s="15"/>
      <c r="L66" s="15"/>
      <c r="M66" s="15"/>
      <c r="N66" s="15"/>
      <c r="O66" s="15"/>
      <c r="P66" s="15"/>
      <c r="Q66" s="15"/>
      <c r="R66" s="15"/>
      <c r="S66" s="15">
        <v>242860000</v>
      </c>
      <c r="T66" s="15"/>
      <c r="U66" s="15"/>
      <c r="V66" s="15"/>
      <c r="W66" s="15"/>
      <c r="X66" s="15"/>
      <c r="Y66" s="15"/>
      <c r="Z66" s="15">
        <v>0</v>
      </c>
    </row>
    <row r="67" spans="1:26" x14ac:dyDescent="0.2">
      <c r="A67" s="11">
        <v>1247</v>
      </c>
      <c r="B67" s="15">
        <v>-100000275000</v>
      </c>
      <c r="C67" s="15"/>
      <c r="D67" s="15"/>
      <c r="E67" s="15"/>
      <c r="F67" s="15"/>
      <c r="G67" s="15"/>
      <c r="H67" s="15"/>
      <c r="I67" s="15"/>
      <c r="J67" s="15">
        <v>100000000000</v>
      </c>
      <c r="K67" s="15"/>
      <c r="L67" s="15"/>
      <c r="M67" s="15"/>
      <c r="N67" s="15"/>
      <c r="O67" s="15"/>
      <c r="P67" s="15"/>
      <c r="Q67" s="15"/>
      <c r="R67" s="15"/>
      <c r="S67" s="15"/>
      <c r="T67" s="15"/>
      <c r="U67" s="15"/>
      <c r="V67" s="15">
        <v>275000</v>
      </c>
      <c r="W67" s="15"/>
      <c r="X67" s="15"/>
      <c r="Y67" s="15">
        <v>0</v>
      </c>
      <c r="Z67" s="15">
        <v>0</v>
      </c>
    </row>
    <row r="68" spans="1:26" x14ac:dyDescent="0.2">
      <c r="A68" s="11">
        <v>1250</v>
      </c>
      <c r="B68" s="15"/>
      <c r="C68" s="15"/>
      <c r="D68" s="15"/>
      <c r="E68" s="15">
        <v>13781210626</v>
      </c>
      <c r="F68" s="15"/>
      <c r="G68" s="15"/>
      <c r="H68" s="15"/>
      <c r="I68" s="15"/>
      <c r="J68" s="15">
        <v>-13781210626</v>
      </c>
      <c r="K68" s="15"/>
      <c r="L68" s="15"/>
      <c r="M68" s="15"/>
      <c r="N68" s="15"/>
      <c r="O68" s="15"/>
      <c r="P68" s="15"/>
      <c r="Q68" s="15"/>
      <c r="R68" s="15"/>
      <c r="S68" s="15"/>
      <c r="T68" s="15"/>
      <c r="U68" s="15"/>
      <c r="V68" s="15"/>
      <c r="W68" s="15"/>
      <c r="X68" s="15"/>
      <c r="Y68" s="15"/>
      <c r="Z68" s="15">
        <v>0</v>
      </c>
    </row>
    <row r="69" spans="1:26" x14ac:dyDescent="0.2">
      <c r="A69" s="11">
        <v>1252</v>
      </c>
      <c r="B69" s="15"/>
      <c r="C69" s="15"/>
      <c r="D69" s="15"/>
      <c r="E69" s="15">
        <v>3473498640</v>
      </c>
      <c r="F69" s="15"/>
      <c r="G69" s="15"/>
      <c r="H69" s="15"/>
      <c r="I69" s="15"/>
      <c r="J69" s="15">
        <v>-3473498640</v>
      </c>
      <c r="K69" s="15"/>
      <c r="L69" s="15"/>
      <c r="M69" s="15"/>
      <c r="N69" s="15"/>
      <c r="O69" s="15"/>
      <c r="P69" s="15"/>
      <c r="Q69" s="15"/>
      <c r="R69" s="15"/>
      <c r="S69" s="15"/>
      <c r="T69" s="15"/>
      <c r="U69" s="15"/>
      <c r="V69" s="15"/>
      <c r="W69" s="15"/>
      <c r="X69" s="15"/>
      <c r="Y69" s="15"/>
      <c r="Z69" s="15">
        <v>0</v>
      </c>
    </row>
    <row r="70" spans="1:26" x14ac:dyDescent="0.2">
      <c r="A70" s="11">
        <v>1254</v>
      </c>
      <c r="B70" s="15"/>
      <c r="C70" s="15"/>
      <c r="D70" s="15"/>
      <c r="E70" s="15"/>
      <c r="F70" s="15">
        <v>0</v>
      </c>
      <c r="G70" s="15"/>
      <c r="H70" s="15"/>
      <c r="I70" s="15"/>
      <c r="J70" s="15">
        <v>-28797390</v>
      </c>
      <c r="K70" s="15"/>
      <c r="L70" s="15"/>
      <c r="M70" s="15"/>
      <c r="N70" s="15"/>
      <c r="O70" s="15"/>
      <c r="P70" s="15"/>
      <c r="Q70" s="15"/>
      <c r="R70" s="15"/>
      <c r="S70" s="15"/>
      <c r="T70" s="15"/>
      <c r="U70" s="15">
        <v>28797390</v>
      </c>
      <c r="V70" s="15"/>
      <c r="W70" s="15"/>
      <c r="X70" s="15"/>
      <c r="Y70" s="15"/>
      <c r="Z70" s="15">
        <v>0</v>
      </c>
    </row>
    <row r="71" spans="1:26" x14ac:dyDescent="0.2">
      <c r="A71" s="11">
        <v>1255</v>
      </c>
      <c r="B71" s="15"/>
      <c r="C71" s="15"/>
      <c r="D71" s="15"/>
      <c r="E71" s="15">
        <v>2564493080</v>
      </c>
      <c r="F71" s="15"/>
      <c r="G71" s="15"/>
      <c r="H71" s="15"/>
      <c r="I71" s="15"/>
      <c r="J71" s="15">
        <v>-2564493080</v>
      </c>
      <c r="K71" s="15"/>
      <c r="L71" s="15"/>
      <c r="M71" s="15"/>
      <c r="N71" s="15"/>
      <c r="O71" s="15"/>
      <c r="P71" s="15"/>
      <c r="Q71" s="15"/>
      <c r="R71" s="15"/>
      <c r="S71" s="15"/>
      <c r="T71" s="15"/>
      <c r="U71" s="15"/>
      <c r="V71" s="15"/>
      <c r="W71" s="15"/>
      <c r="X71" s="15"/>
      <c r="Y71" s="15"/>
      <c r="Z71" s="15">
        <v>0</v>
      </c>
    </row>
    <row r="72" spans="1:26" x14ac:dyDescent="0.2">
      <c r="A72" s="11">
        <v>1256</v>
      </c>
      <c r="B72" s="15"/>
      <c r="C72" s="15"/>
      <c r="D72" s="15"/>
      <c r="E72" s="15"/>
      <c r="F72" s="15"/>
      <c r="G72" s="15"/>
      <c r="H72" s="15"/>
      <c r="I72" s="15"/>
      <c r="J72" s="15">
        <v>-229980000</v>
      </c>
      <c r="K72" s="15"/>
      <c r="L72" s="15"/>
      <c r="M72" s="15"/>
      <c r="N72" s="15"/>
      <c r="O72" s="15"/>
      <c r="P72" s="15"/>
      <c r="Q72" s="15"/>
      <c r="R72" s="15"/>
      <c r="S72" s="15"/>
      <c r="T72" s="15"/>
      <c r="U72" s="15">
        <v>229980000</v>
      </c>
      <c r="V72" s="15"/>
      <c r="W72" s="15"/>
      <c r="X72" s="15"/>
      <c r="Y72" s="15"/>
      <c r="Z72" s="15">
        <v>0</v>
      </c>
    </row>
    <row r="73" spans="1:26" x14ac:dyDescent="0.2">
      <c r="A73" s="11">
        <v>1257</v>
      </c>
      <c r="B73" s="15">
        <v>-863265000</v>
      </c>
      <c r="C73" s="15"/>
      <c r="D73" s="15"/>
      <c r="E73" s="15"/>
      <c r="F73" s="15"/>
      <c r="G73" s="15"/>
      <c r="H73" s="15"/>
      <c r="I73" s="15"/>
      <c r="J73" s="15"/>
      <c r="K73" s="15"/>
      <c r="L73" s="15"/>
      <c r="M73" s="15"/>
      <c r="N73" s="15"/>
      <c r="O73" s="15"/>
      <c r="P73" s="15"/>
      <c r="Q73" s="15"/>
      <c r="R73" s="15"/>
      <c r="S73" s="15"/>
      <c r="T73" s="15"/>
      <c r="U73" s="15">
        <v>863265000</v>
      </c>
      <c r="V73" s="15"/>
      <c r="W73" s="15"/>
      <c r="X73" s="15"/>
      <c r="Y73" s="15"/>
      <c r="Z73" s="15">
        <v>0</v>
      </c>
    </row>
    <row r="74" spans="1:26" x14ac:dyDescent="0.2">
      <c r="A74" s="11">
        <v>1258</v>
      </c>
      <c r="B74" s="15">
        <v>11187</v>
      </c>
      <c r="C74" s="15">
        <v>790797038</v>
      </c>
      <c r="D74" s="15"/>
      <c r="E74" s="15"/>
      <c r="F74" s="15">
        <v>12576081200</v>
      </c>
      <c r="G74" s="15"/>
      <c r="H74" s="15"/>
      <c r="I74" s="15"/>
      <c r="J74" s="15">
        <v>-13366878238</v>
      </c>
      <c r="K74" s="15"/>
      <c r="L74" s="15"/>
      <c r="M74" s="15"/>
      <c r="N74" s="15"/>
      <c r="O74" s="15"/>
      <c r="P74" s="15"/>
      <c r="Q74" s="15">
        <v>-11187</v>
      </c>
      <c r="R74" s="15"/>
      <c r="S74" s="15"/>
      <c r="T74" s="15"/>
      <c r="U74" s="15"/>
      <c r="V74" s="15"/>
      <c r="W74" s="15"/>
      <c r="X74" s="15"/>
      <c r="Y74" s="15"/>
      <c r="Z74" s="15">
        <v>0</v>
      </c>
    </row>
    <row r="75" spans="1:26" x14ac:dyDescent="0.2">
      <c r="A75" s="11">
        <v>1263</v>
      </c>
      <c r="B75" s="15">
        <v>-28746268800</v>
      </c>
      <c r="C75" s="15"/>
      <c r="D75" s="15"/>
      <c r="E75" s="15"/>
      <c r="F75" s="15"/>
      <c r="G75" s="15"/>
      <c r="H75" s="15"/>
      <c r="I75" s="15"/>
      <c r="J75" s="15">
        <v>28746268800</v>
      </c>
      <c r="K75" s="15"/>
      <c r="L75" s="15"/>
      <c r="M75" s="15"/>
      <c r="N75" s="15"/>
      <c r="O75" s="15"/>
      <c r="P75" s="15"/>
      <c r="Q75" s="15"/>
      <c r="R75" s="15"/>
      <c r="S75" s="15"/>
      <c r="T75" s="15"/>
      <c r="U75" s="15"/>
      <c r="V75" s="15"/>
      <c r="W75" s="15"/>
      <c r="X75" s="15"/>
      <c r="Y75" s="15"/>
      <c r="Z75" s="15">
        <v>0</v>
      </c>
    </row>
    <row r="76" spans="1:26" x14ac:dyDescent="0.2">
      <c r="A76" s="11">
        <v>1264</v>
      </c>
      <c r="B76" s="15"/>
      <c r="C76" s="15"/>
      <c r="D76" s="15"/>
      <c r="E76" s="15">
        <v>344200000</v>
      </c>
      <c r="F76" s="15"/>
      <c r="G76" s="15"/>
      <c r="H76" s="15"/>
      <c r="I76" s="15"/>
      <c r="J76" s="15">
        <v>-344200000</v>
      </c>
      <c r="K76" s="15"/>
      <c r="L76" s="15"/>
      <c r="M76" s="15"/>
      <c r="N76" s="15"/>
      <c r="O76" s="15"/>
      <c r="P76" s="15"/>
      <c r="Q76" s="15"/>
      <c r="R76" s="15"/>
      <c r="S76" s="15"/>
      <c r="T76" s="15"/>
      <c r="U76" s="15"/>
      <c r="V76" s="15"/>
      <c r="W76" s="15"/>
      <c r="X76" s="15"/>
      <c r="Y76" s="15"/>
      <c r="Z76" s="15">
        <v>0</v>
      </c>
    </row>
    <row r="77" spans="1:26" x14ac:dyDescent="0.2">
      <c r="A77" s="11">
        <v>1265</v>
      </c>
      <c r="B77" s="15">
        <v>-11335009</v>
      </c>
      <c r="C77" s="15"/>
      <c r="D77" s="15"/>
      <c r="E77" s="15"/>
      <c r="F77" s="15">
        <v>0</v>
      </c>
      <c r="G77" s="15"/>
      <c r="H77" s="15"/>
      <c r="I77" s="15"/>
      <c r="J77" s="15"/>
      <c r="K77" s="15"/>
      <c r="L77" s="15"/>
      <c r="M77" s="15"/>
      <c r="N77" s="15"/>
      <c r="O77" s="15"/>
      <c r="P77" s="15"/>
      <c r="Q77" s="15"/>
      <c r="R77" s="15"/>
      <c r="S77" s="15">
        <v>7961009</v>
      </c>
      <c r="T77" s="15"/>
      <c r="U77" s="15">
        <v>3374000</v>
      </c>
      <c r="V77" s="15"/>
      <c r="W77" s="15"/>
      <c r="X77" s="15"/>
      <c r="Y77" s="15"/>
      <c r="Z77" s="15">
        <v>0</v>
      </c>
    </row>
    <row r="78" spans="1:26" x14ac:dyDescent="0.2">
      <c r="A78" s="11">
        <v>1266</v>
      </c>
      <c r="B78" s="15">
        <v>-4576000</v>
      </c>
      <c r="C78" s="15"/>
      <c r="D78" s="15"/>
      <c r="E78" s="15"/>
      <c r="F78" s="15"/>
      <c r="G78" s="15"/>
      <c r="H78" s="15"/>
      <c r="I78" s="15"/>
      <c r="J78" s="15"/>
      <c r="K78" s="15"/>
      <c r="L78" s="15"/>
      <c r="M78" s="15"/>
      <c r="N78" s="15"/>
      <c r="O78" s="15"/>
      <c r="P78" s="15"/>
      <c r="Q78" s="15"/>
      <c r="R78" s="15"/>
      <c r="S78" s="15"/>
      <c r="T78" s="15"/>
      <c r="U78" s="15">
        <v>4576000</v>
      </c>
      <c r="V78" s="15"/>
      <c r="W78" s="15"/>
      <c r="X78" s="15"/>
      <c r="Y78" s="15"/>
      <c r="Z78" s="15">
        <v>0</v>
      </c>
    </row>
    <row r="79" spans="1:26" x14ac:dyDescent="0.2">
      <c r="A79" s="11">
        <v>1268</v>
      </c>
      <c r="B79" s="15">
        <v>-18014376</v>
      </c>
      <c r="C79" s="15"/>
      <c r="D79" s="15"/>
      <c r="E79" s="15"/>
      <c r="F79" s="15">
        <v>0</v>
      </c>
      <c r="G79" s="15"/>
      <c r="H79" s="15"/>
      <c r="I79" s="15"/>
      <c r="J79" s="15"/>
      <c r="K79" s="15"/>
      <c r="L79" s="15"/>
      <c r="M79" s="15"/>
      <c r="N79" s="15"/>
      <c r="O79" s="15"/>
      <c r="P79" s="15"/>
      <c r="Q79" s="15"/>
      <c r="R79" s="15"/>
      <c r="S79" s="15">
        <v>18014376</v>
      </c>
      <c r="T79" s="15"/>
      <c r="U79" s="15"/>
      <c r="V79" s="15"/>
      <c r="W79" s="15"/>
      <c r="X79" s="15"/>
      <c r="Y79" s="15"/>
      <c r="Z79" s="15">
        <v>0</v>
      </c>
    </row>
    <row r="80" spans="1:26" x14ac:dyDescent="0.2">
      <c r="A80" s="11">
        <v>1270</v>
      </c>
      <c r="B80" s="15">
        <v>-11160000</v>
      </c>
      <c r="C80" s="15"/>
      <c r="D80" s="15"/>
      <c r="E80" s="15"/>
      <c r="F80" s="15"/>
      <c r="G80" s="15"/>
      <c r="H80" s="15"/>
      <c r="I80" s="15"/>
      <c r="J80" s="15"/>
      <c r="K80" s="15"/>
      <c r="L80" s="15"/>
      <c r="M80" s="15"/>
      <c r="N80" s="15"/>
      <c r="O80" s="15"/>
      <c r="P80" s="15"/>
      <c r="Q80" s="15"/>
      <c r="R80" s="15"/>
      <c r="S80" s="15">
        <v>11160000</v>
      </c>
      <c r="T80" s="15"/>
      <c r="U80" s="15"/>
      <c r="V80" s="15"/>
      <c r="W80" s="15"/>
      <c r="X80" s="15"/>
      <c r="Y80" s="15"/>
      <c r="Z80" s="15">
        <v>0</v>
      </c>
    </row>
    <row r="81" spans="1:26" x14ac:dyDescent="0.2">
      <c r="A81" s="11">
        <v>1271</v>
      </c>
      <c r="B81" s="15">
        <v>-18297080</v>
      </c>
      <c r="C81" s="15"/>
      <c r="D81" s="15"/>
      <c r="E81" s="15"/>
      <c r="F81" s="15"/>
      <c r="G81" s="15"/>
      <c r="H81" s="15"/>
      <c r="I81" s="15"/>
      <c r="J81" s="15">
        <v>1003080</v>
      </c>
      <c r="K81" s="15"/>
      <c r="L81" s="15"/>
      <c r="M81" s="15"/>
      <c r="N81" s="15"/>
      <c r="O81" s="15"/>
      <c r="P81" s="15"/>
      <c r="Q81" s="15"/>
      <c r="R81" s="15"/>
      <c r="S81" s="15">
        <v>17294000</v>
      </c>
      <c r="T81" s="15"/>
      <c r="U81" s="15"/>
      <c r="V81" s="15"/>
      <c r="W81" s="15"/>
      <c r="X81" s="15"/>
      <c r="Y81" s="15"/>
      <c r="Z81" s="15">
        <v>0</v>
      </c>
    </row>
    <row r="82" spans="1:26" x14ac:dyDescent="0.2">
      <c r="A82" s="11">
        <v>1272</v>
      </c>
      <c r="B82" s="15">
        <v>-41678140</v>
      </c>
      <c r="C82" s="15"/>
      <c r="D82" s="15"/>
      <c r="E82" s="15"/>
      <c r="F82" s="15">
        <v>0</v>
      </c>
      <c r="G82" s="15"/>
      <c r="H82" s="15"/>
      <c r="I82" s="15"/>
      <c r="J82" s="15">
        <v>8500000</v>
      </c>
      <c r="K82" s="15"/>
      <c r="L82" s="15"/>
      <c r="M82" s="15"/>
      <c r="N82" s="15"/>
      <c r="O82" s="15"/>
      <c r="P82" s="15"/>
      <c r="Q82" s="15"/>
      <c r="R82" s="15"/>
      <c r="S82" s="15">
        <v>29560140</v>
      </c>
      <c r="T82" s="15"/>
      <c r="U82" s="15">
        <v>3618000</v>
      </c>
      <c r="V82" s="15"/>
      <c r="W82" s="15"/>
      <c r="X82" s="15"/>
      <c r="Y82" s="15"/>
      <c r="Z82" s="15">
        <v>0</v>
      </c>
    </row>
    <row r="83" spans="1:26" x14ac:dyDescent="0.2">
      <c r="A83" s="11">
        <v>1274</v>
      </c>
      <c r="B83" s="15">
        <v>-577810900</v>
      </c>
      <c r="C83" s="15"/>
      <c r="D83" s="15"/>
      <c r="E83" s="15"/>
      <c r="F83" s="15"/>
      <c r="G83" s="15"/>
      <c r="H83" s="15"/>
      <c r="I83" s="15"/>
      <c r="J83" s="15"/>
      <c r="K83" s="15"/>
      <c r="L83" s="15"/>
      <c r="M83" s="15"/>
      <c r="N83" s="15"/>
      <c r="O83" s="15"/>
      <c r="P83" s="15"/>
      <c r="Q83" s="15"/>
      <c r="R83" s="15"/>
      <c r="S83" s="15"/>
      <c r="T83" s="15"/>
      <c r="U83" s="15">
        <v>577810900</v>
      </c>
      <c r="V83" s="15"/>
      <c r="W83" s="15"/>
      <c r="X83" s="15"/>
      <c r="Y83" s="15"/>
      <c r="Z83" s="15">
        <v>0</v>
      </c>
    </row>
    <row r="84" spans="1:26" x14ac:dyDescent="0.2">
      <c r="A84" s="11">
        <v>1277</v>
      </c>
      <c r="B84" s="15">
        <v>-90394260</v>
      </c>
      <c r="C84" s="15"/>
      <c r="D84" s="15"/>
      <c r="E84" s="15"/>
      <c r="F84" s="15">
        <v>0</v>
      </c>
      <c r="G84" s="15"/>
      <c r="H84" s="15"/>
      <c r="I84" s="15"/>
      <c r="J84" s="15">
        <v>0</v>
      </c>
      <c r="K84" s="15"/>
      <c r="L84" s="15"/>
      <c r="M84" s="15"/>
      <c r="N84" s="15"/>
      <c r="O84" s="15"/>
      <c r="P84" s="15"/>
      <c r="Q84" s="15"/>
      <c r="R84" s="15"/>
      <c r="S84" s="15">
        <v>90394260</v>
      </c>
      <c r="T84" s="15"/>
      <c r="U84" s="15"/>
      <c r="V84" s="15"/>
      <c r="W84" s="15"/>
      <c r="X84" s="15"/>
      <c r="Y84" s="15"/>
      <c r="Z84" s="15">
        <v>0</v>
      </c>
    </row>
    <row r="85" spans="1:26" x14ac:dyDescent="0.2">
      <c r="A85" s="11">
        <v>1281</v>
      </c>
      <c r="B85" s="15"/>
      <c r="C85" s="15"/>
      <c r="D85" s="15"/>
      <c r="E85" s="15"/>
      <c r="F85" s="15">
        <v>0</v>
      </c>
      <c r="G85" s="15"/>
      <c r="H85" s="15"/>
      <c r="I85" s="15"/>
      <c r="J85" s="15">
        <v>-30591000</v>
      </c>
      <c r="K85" s="15">
        <v>-3090000</v>
      </c>
      <c r="L85" s="15"/>
      <c r="M85" s="15"/>
      <c r="N85" s="15"/>
      <c r="O85" s="15"/>
      <c r="P85" s="15"/>
      <c r="Q85" s="15"/>
      <c r="R85" s="15"/>
      <c r="S85" s="15">
        <v>33681000</v>
      </c>
      <c r="T85" s="15"/>
      <c r="U85" s="15"/>
      <c r="V85" s="15"/>
      <c r="W85" s="15"/>
      <c r="X85" s="15"/>
      <c r="Y85" s="15"/>
      <c r="Z85" s="15">
        <v>0</v>
      </c>
    </row>
    <row r="86" spans="1:26" x14ac:dyDescent="0.2">
      <c r="A86" s="11">
        <v>1287</v>
      </c>
      <c r="B86" s="15"/>
      <c r="C86" s="15"/>
      <c r="D86" s="15"/>
      <c r="E86" s="15"/>
      <c r="F86" s="15"/>
      <c r="G86" s="15"/>
      <c r="H86" s="15"/>
      <c r="I86" s="15"/>
      <c r="J86" s="15"/>
      <c r="K86" s="15"/>
      <c r="L86" s="15"/>
      <c r="M86" s="15"/>
      <c r="N86" s="15"/>
      <c r="O86" s="15">
        <v>0</v>
      </c>
      <c r="P86" s="15"/>
      <c r="Q86" s="15"/>
      <c r="R86" s="15"/>
      <c r="S86" s="15"/>
      <c r="T86" s="15"/>
      <c r="U86" s="15"/>
      <c r="V86" s="15"/>
      <c r="W86" s="15"/>
      <c r="X86" s="15"/>
      <c r="Y86" s="15"/>
      <c r="Z86" s="15">
        <v>0</v>
      </c>
    </row>
    <row r="87" spans="1:26" x14ac:dyDescent="0.2">
      <c r="A87" s="11">
        <v>1292</v>
      </c>
      <c r="B87" s="15"/>
      <c r="C87" s="15"/>
      <c r="D87" s="15"/>
      <c r="E87" s="15">
        <v>1551222600</v>
      </c>
      <c r="F87" s="15"/>
      <c r="G87" s="15"/>
      <c r="H87" s="15"/>
      <c r="I87" s="15"/>
      <c r="J87" s="15">
        <v>-1551222600</v>
      </c>
      <c r="K87" s="15"/>
      <c r="L87" s="15"/>
      <c r="M87" s="15"/>
      <c r="N87" s="15"/>
      <c r="O87" s="15"/>
      <c r="P87" s="15"/>
      <c r="Q87" s="15"/>
      <c r="R87" s="15"/>
      <c r="S87" s="15"/>
      <c r="T87" s="15"/>
      <c r="U87" s="15"/>
      <c r="V87" s="15"/>
      <c r="W87" s="15"/>
      <c r="X87" s="15"/>
      <c r="Y87" s="15"/>
      <c r="Z87" s="15">
        <v>0</v>
      </c>
    </row>
    <row r="88" spans="1:26" x14ac:dyDescent="0.2">
      <c r="A88" s="11">
        <v>1293</v>
      </c>
      <c r="B88" s="15"/>
      <c r="C88" s="15"/>
      <c r="D88" s="15"/>
      <c r="E88" s="15">
        <v>94830000</v>
      </c>
      <c r="F88" s="15"/>
      <c r="G88" s="15"/>
      <c r="H88" s="15"/>
      <c r="I88" s="15"/>
      <c r="J88" s="15">
        <v>-94830000</v>
      </c>
      <c r="K88" s="15"/>
      <c r="L88" s="15"/>
      <c r="M88" s="15"/>
      <c r="N88" s="15"/>
      <c r="O88" s="15"/>
      <c r="P88" s="15"/>
      <c r="Q88" s="15"/>
      <c r="R88" s="15"/>
      <c r="S88" s="15"/>
      <c r="T88" s="15"/>
      <c r="U88" s="15"/>
      <c r="V88" s="15"/>
      <c r="W88" s="15"/>
      <c r="X88" s="15"/>
      <c r="Y88" s="15"/>
      <c r="Z88" s="15">
        <v>0</v>
      </c>
    </row>
    <row r="89" spans="1:26" x14ac:dyDescent="0.2">
      <c r="A89" s="11">
        <v>1295</v>
      </c>
      <c r="B89" s="15">
        <v>-130012633</v>
      </c>
      <c r="C89" s="15"/>
      <c r="D89" s="15"/>
      <c r="E89" s="15"/>
      <c r="F89" s="15"/>
      <c r="G89" s="15"/>
      <c r="H89" s="15"/>
      <c r="I89" s="15"/>
      <c r="J89" s="15"/>
      <c r="K89" s="15"/>
      <c r="L89" s="15"/>
      <c r="M89" s="15"/>
      <c r="N89" s="15"/>
      <c r="O89" s="15"/>
      <c r="P89" s="15"/>
      <c r="Q89" s="15">
        <v>-36111</v>
      </c>
      <c r="R89" s="15"/>
      <c r="S89" s="15"/>
      <c r="T89" s="15"/>
      <c r="U89" s="15"/>
      <c r="V89" s="15">
        <v>130048744</v>
      </c>
      <c r="W89" s="15"/>
      <c r="X89" s="15"/>
      <c r="Y89" s="15"/>
      <c r="Z89" s="15">
        <v>0</v>
      </c>
    </row>
    <row r="90" spans="1:26" x14ac:dyDescent="0.2">
      <c r="A90" s="11">
        <v>1296</v>
      </c>
      <c r="B90" s="15">
        <v>0</v>
      </c>
      <c r="C90" s="15"/>
      <c r="D90" s="15"/>
      <c r="E90" s="15"/>
      <c r="F90" s="15"/>
      <c r="G90" s="15"/>
      <c r="H90" s="15"/>
      <c r="I90" s="15"/>
      <c r="J90" s="15"/>
      <c r="K90" s="15"/>
      <c r="L90" s="15"/>
      <c r="M90" s="15"/>
      <c r="N90" s="15"/>
      <c r="O90" s="15"/>
      <c r="P90" s="15"/>
      <c r="Q90" s="15"/>
      <c r="R90" s="15"/>
      <c r="S90" s="15"/>
      <c r="T90" s="15"/>
      <c r="U90" s="15"/>
      <c r="V90" s="15"/>
      <c r="W90" s="15"/>
      <c r="X90" s="15"/>
      <c r="Y90" s="15"/>
      <c r="Z90" s="15">
        <v>0</v>
      </c>
    </row>
    <row r="91" spans="1:26" x14ac:dyDescent="0.2">
      <c r="A91" s="11">
        <v>1299</v>
      </c>
      <c r="B91" s="15"/>
      <c r="C91" s="15"/>
      <c r="D91" s="15"/>
      <c r="E91" s="15">
        <v>3500065646</v>
      </c>
      <c r="F91" s="15"/>
      <c r="G91" s="15"/>
      <c r="H91" s="15"/>
      <c r="I91" s="15"/>
      <c r="J91" s="15">
        <v>-3500065646</v>
      </c>
      <c r="K91" s="15"/>
      <c r="L91" s="15"/>
      <c r="M91" s="15"/>
      <c r="N91" s="15"/>
      <c r="O91" s="15"/>
      <c r="P91" s="15"/>
      <c r="Q91" s="15"/>
      <c r="R91" s="15"/>
      <c r="S91" s="15"/>
      <c r="T91" s="15"/>
      <c r="U91" s="15"/>
      <c r="V91" s="15"/>
      <c r="W91" s="15"/>
      <c r="X91" s="15"/>
      <c r="Y91" s="15"/>
      <c r="Z91" s="15">
        <v>0</v>
      </c>
    </row>
    <row r="92" spans="1:26" x14ac:dyDescent="0.2">
      <c r="A92" s="11">
        <v>1300</v>
      </c>
      <c r="B92" s="15"/>
      <c r="C92" s="15"/>
      <c r="D92" s="15"/>
      <c r="E92" s="15">
        <v>159997830</v>
      </c>
      <c r="F92" s="15"/>
      <c r="G92" s="15"/>
      <c r="H92" s="15"/>
      <c r="I92" s="15"/>
      <c r="J92" s="15">
        <v>-159997830</v>
      </c>
      <c r="K92" s="15"/>
      <c r="L92" s="15"/>
      <c r="M92" s="15"/>
      <c r="N92" s="15"/>
      <c r="O92" s="15"/>
      <c r="P92" s="15"/>
      <c r="Q92" s="15"/>
      <c r="R92" s="15"/>
      <c r="S92" s="15"/>
      <c r="T92" s="15"/>
      <c r="U92" s="15"/>
      <c r="V92" s="15"/>
      <c r="W92" s="15"/>
      <c r="X92" s="15"/>
      <c r="Y92" s="15"/>
      <c r="Z92" s="15">
        <v>0</v>
      </c>
    </row>
    <row r="93" spans="1:26" x14ac:dyDescent="0.2">
      <c r="A93" s="11">
        <v>1301</v>
      </c>
      <c r="B93" s="15">
        <v>59361166</v>
      </c>
      <c r="C93" s="15"/>
      <c r="D93" s="15"/>
      <c r="E93" s="15"/>
      <c r="F93" s="15"/>
      <c r="G93" s="15"/>
      <c r="H93" s="15"/>
      <c r="I93" s="15"/>
      <c r="J93" s="15"/>
      <c r="K93" s="15"/>
      <c r="L93" s="15"/>
      <c r="M93" s="15"/>
      <c r="N93" s="15"/>
      <c r="O93" s="15"/>
      <c r="P93" s="15"/>
      <c r="Q93" s="15">
        <v>-59371166</v>
      </c>
      <c r="R93" s="15"/>
      <c r="S93" s="15"/>
      <c r="T93" s="15"/>
      <c r="U93" s="15"/>
      <c r="V93" s="15">
        <v>10000</v>
      </c>
      <c r="W93" s="15"/>
      <c r="X93" s="15"/>
      <c r="Y93" s="15"/>
      <c r="Z93" s="15">
        <v>0</v>
      </c>
    </row>
    <row r="94" spans="1:26" x14ac:dyDescent="0.2">
      <c r="A94" s="11">
        <v>1304</v>
      </c>
      <c r="B94" s="15">
        <v>48601848000</v>
      </c>
      <c r="C94" s="15"/>
      <c r="D94" s="15"/>
      <c r="E94" s="15"/>
      <c r="F94" s="15"/>
      <c r="G94" s="15"/>
      <c r="H94" s="15"/>
      <c r="I94" s="15"/>
      <c r="J94" s="15">
        <v>-48602208000</v>
      </c>
      <c r="K94" s="15"/>
      <c r="L94" s="15"/>
      <c r="M94" s="15"/>
      <c r="N94" s="15"/>
      <c r="O94" s="15"/>
      <c r="P94" s="15"/>
      <c r="Q94" s="15"/>
      <c r="R94" s="15"/>
      <c r="S94" s="15"/>
      <c r="T94" s="15"/>
      <c r="U94" s="15"/>
      <c r="V94" s="15">
        <v>360000</v>
      </c>
      <c r="W94" s="15"/>
      <c r="X94" s="15"/>
      <c r="Y94" s="15"/>
      <c r="Z94" s="15">
        <v>0</v>
      </c>
    </row>
    <row r="95" spans="1:26" x14ac:dyDescent="0.2">
      <c r="A95" s="11">
        <v>1305</v>
      </c>
      <c r="B95" s="15">
        <v>-47974100</v>
      </c>
      <c r="C95" s="15"/>
      <c r="D95" s="15"/>
      <c r="E95" s="15"/>
      <c r="F95" s="15"/>
      <c r="G95" s="15"/>
      <c r="H95" s="15"/>
      <c r="I95" s="15"/>
      <c r="J95" s="15">
        <v>47960000</v>
      </c>
      <c r="K95" s="15"/>
      <c r="L95" s="15"/>
      <c r="M95" s="15"/>
      <c r="N95" s="15"/>
      <c r="O95" s="15"/>
      <c r="P95" s="15"/>
      <c r="Q95" s="15"/>
      <c r="R95" s="15"/>
      <c r="S95" s="15"/>
      <c r="T95" s="15"/>
      <c r="U95" s="15"/>
      <c r="V95" s="15">
        <v>14100</v>
      </c>
      <c r="W95" s="15"/>
      <c r="X95" s="15"/>
      <c r="Y95" s="15"/>
      <c r="Z95" s="15">
        <v>0</v>
      </c>
    </row>
    <row r="96" spans="1:26" x14ac:dyDescent="0.2">
      <c r="A96" s="11">
        <v>1306</v>
      </c>
      <c r="B96" s="15">
        <v>-23490</v>
      </c>
      <c r="C96" s="15"/>
      <c r="D96" s="15"/>
      <c r="E96" s="15"/>
      <c r="F96" s="15"/>
      <c r="G96" s="15"/>
      <c r="H96" s="15"/>
      <c r="I96" s="15"/>
      <c r="J96" s="15"/>
      <c r="K96" s="15"/>
      <c r="L96" s="15"/>
      <c r="M96" s="15"/>
      <c r="N96" s="15"/>
      <c r="O96" s="15"/>
      <c r="P96" s="15"/>
      <c r="Q96" s="15"/>
      <c r="R96" s="15"/>
      <c r="S96" s="15"/>
      <c r="T96" s="15"/>
      <c r="U96" s="15"/>
      <c r="V96" s="15">
        <v>23490</v>
      </c>
      <c r="W96" s="15"/>
      <c r="X96" s="15"/>
      <c r="Y96" s="15"/>
      <c r="Z96" s="15">
        <v>0</v>
      </c>
    </row>
    <row r="97" spans="1:26" x14ac:dyDescent="0.2">
      <c r="A97" s="11">
        <v>1307</v>
      </c>
      <c r="B97" s="15">
        <v>-547934335</v>
      </c>
      <c r="C97" s="15"/>
      <c r="D97" s="15"/>
      <c r="E97" s="15"/>
      <c r="F97" s="15"/>
      <c r="G97" s="15"/>
      <c r="H97" s="15"/>
      <c r="I97" s="15"/>
      <c r="J97" s="15"/>
      <c r="K97" s="15"/>
      <c r="L97" s="15"/>
      <c r="M97" s="15"/>
      <c r="N97" s="15"/>
      <c r="O97" s="15"/>
      <c r="P97" s="15"/>
      <c r="Q97" s="15"/>
      <c r="R97" s="15"/>
      <c r="S97" s="15"/>
      <c r="T97" s="15"/>
      <c r="U97" s="15"/>
      <c r="V97" s="15">
        <v>547934335</v>
      </c>
      <c r="W97" s="15"/>
      <c r="X97" s="15"/>
      <c r="Y97" s="15"/>
      <c r="Z97" s="15">
        <v>0</v>
      </c>
    </row>
    <row r="98" spans="1:26" x14ac:dyDescent="0.2">
      <c r="A98" s="11">
        <v>1309</v>
      </c>
      <c r="B98" s="15">
        <v>-1032680</v>
      </c>
      <c r="C98" s="15"/>
      <c r="D98" s="15"/>
      <c r="E98" s="15"/>
      <c r="F98" s="15"/>
      <c r="G98" s="15"/>
      <c r="H98" s="15"/>
      <c r="I98" s="15"/>
      <c r="J98" s="15"/>
      <c r="K98" s="15"/>
      <c r="L98" s="15"/>
      <c r="M98" s="15"/>
      <c r="N98" s="15"/>
      <c r="O98" s="15"/>
      <c r="P98" s="15"/>
      <c r="Q98" s="15"/>
      <c r="R98" s="15"/>
      <c r="S98" s="15"/>
      <c r="T98" s="15"/>
      <c r="U98" s="15"/>
      <c r="V98" s="15">
        <v>1032680</v>
      </c>
      <c r="W98" s="15"/>
      <c r="X98" s="15"/>
      <c r="Y98" s="15"/>
      <c r="Z98" s="15">
        <v>0</v>
      </c>
    </row>
    <row r="99" spans="1:26" x14ac:dyDescent="0.2">
      <c r="A99" s="11">
        <v>1310</v>
      </c>
      <c r="B99" s="15">
        <v>50000000000</v>
      </c>
      <c r="C99" s="15"/>
      <c r="D99" s="15"/>
      <c r="E99" s="15"/>
      <c r="F99" s="15"/>
      <c r="G99" s="15"/>
      <c r="H99" s="15"/>
      <c r="I99" s="15"/>
      <c r="J99" s="15">
        <v>-50000000000</v>
      </c>
      <c r="K99" s="15"/>
      <c r="L99" s="15"/>
      <c r="M99" s="15"/>
      <c r="N99" s="15"/>
      <c r="O99" s="15"/>
      <c r="P99" s="15"/>
      <c r="Q99" s="15"/>
      <c r="R99" s="15"/>
      <c r="S99" s="15"/>
      <c r="T99" s="15"/>
      <c r="U99" s="15"/>
      <c r="V99" s="15"/>
      <c r="W99" s="15"/>
      <c r="X99" s="15"/>
      <c r="Y99" s="15"/>
      <c r="Z99" s="15">
        <v>0</v>
      </c>
    </row>
    <row r="100" spans="1:26" x14ac:dyDescent="0.2">
      <c r="A100" s="11">
        <v>1312</v>
      </c>
      <c r="B100" s="15">
        <v>-235799</v>
      </c>
      <c r="C100" s="15"/>
      <c r="D100" s="15"/>
      <c r="E100" s="15"/>
      <c r="F100" s="15"/>
      <c r="G100" s="15"/>
      <c r="H100" s="15"/>
      <c r="I100" s="15"/>
      <c r="J100" s="15"/>
      <c r="K100" s="15"/>
      <c r="L100" s="15"/>
      <c r="M100" s="15"/>
      <c r="N100" s="15"/>
      <c r="O100" s="15"/>
      <c r="P100" s="15"/>
      <c r="Q100" s="15"/>
      <c r="R100" s="15"/>
      <c r="S100" s="15"/>
      <c r="T100" s="15"/>
      <c r="U100" s="15"/>
      <c r="V100" s="15">
        <v>235799</v>
      </c>
      <c r="W100" s="15"/>
      <c r="X100" s="15"/>
      <c r="Y100" s="15"/>
      <c r="Z100" s="15">
        <v>0</v>
      </c>
    </row>
    <row r="101" spans="1:26" x14ac:dyDescent="0.2">
      <c r="A101" s="11">
        <v>1314</v>
      </c>
      <c r="B101" s="15">
        <v>-33420351062</v>
      </c>
      <c r="C101" s="15"/>
      <c r="D101" s="15"/>
      <c r="E101" s="15"/>
      <c r="F101" s="15"/>
      <c r="G101" s="15"/>
      <c r="H101" s="15"/>
      <c r="I101" s="15"/>
      <c r="J101" s="15">
        <v>33420351062</v>
      </c>
      <c r="K101" s="15"/>
      <c r="L101" s="15"/>
      <c r="M101" s="15"/>
      <c r="N101" s="15"/>
      <c r="O101" s="15"/>
      <c r="P101" s="15"/>
      <c r="Q101" s="15"/>
      <c r="R101" s="15"/>
      <c r="S101" s="15"/>
      <c r="T101" s="15"/>
      <c r="U101" s="15"/>
      <c r="V101" s="15"/>
      <c r="W101" s="15"/>
      <c r="X101" s="15"/>
      <c r="Y101" s="15"/>
      <c r="Z101" s="15">
        <v>0</v>
      </c>
    </row>
    <row r="102" spans="1:26" x14ac:dyDescent="0.2">
      <c r="A102" s="11">
        <v>1316</v>
      </c>
      <c r="B102" s="15">
        <v>-268500000</v>
      </c>
      <c r="C102" s="15"/>
      <c r="D102" s="15"/>
      <c r="E102" s="15"/>
      <c r="F102" s="15"/>
      <c r="G102" s="15"/>
      <c r="H102" s="15"/>
      <c r="I102" s="15"/>
      <c r="J102" s="15"/>
      <c r="K102" s="15"/>
      <c r="L102" s="15"/>
      <c r="M102" s="15"/>
      <c r="N102" s="15"/>
      <c r="O102" s="15"/>
      <c r="P102" s="15"/>
      <c r="Q102" s="15"/>
      <c r="R102" s="15"/>
      <c r="S102" s="15"/>
      <c r="T102" s="15"/>
      <c r="U102" s="15">
        <v>268500000</v>
      </c>
      <c r="V102" s="15"/>
      <c r="W102" s="15"/>
      <c r="X102" s="15"/>
      <c r="Y102" s="15"/>
      <c r="Z102" s="15">
        <v>0</v>
      </c>
    </row>
    <row r="103" spans="1:26" x14ac:dyDescent="0.2">
      <c r="A103" s="11">
        <v>1317</v>
      </c>
      <c r="B103" s="15"/>
      <c r="C103" s="15"/>
      <c r="D103" s="15"/>
      <c r="E103" s="15">
        <v>97882000</v>
      </c>
      <c r="F103" s="15"/>
      <c r="G103" s="15"/>
      <c r="H103" s="15"/>
      <c r="I103" s="15"/>
      <c r="J103" s="15">
        <v>-97882000</v>
      </c>
      <c r="K103" s="15"/>
      <c r="L103" s="15"/>
      <c r="M103" s="15"/>
      <c r="N103" s="15"/>
      <c r="O103" s="15"/>
      <c r="P103" s="15"/>
      <c r="Q103" s="15"/>
      <c r="R103" s="15"/>
      <c r="S103" s="15"/>
      <c r="T103" s="15"/>
      <c r="U103" s="15"/>
      <c r="V103" s="15"/>
      <c r="W103" s="15"/>
      <c r="X103" s="15"/>
      <c r="Y103" s="15"/>
      <c r="Z103" s="15">
        <v>0</v>
      </c>
    </row>
    <row r="104" spans="1:26" x14ac:dyDescent="0.2">
      <c r="A104" s="11">
        <v>1318</v>
      </c>
      <c r="B104" s="15"/>
      <c r="C104" s="15"/>
      <c r="D104" s="15"/>
      <c r="E104" s="15">
        <v>86182000</v>
      </c>
      <c r="F104" s="15"/>
      <c r="G104" s="15"/>
      <c r="H104" s="15"/>
      <c r="I104" s="15"/>
      <c r="J104" s="15">
        <v>-86182000</v>
      </c>
      <c r="K104" s="15"/>
      <c r="L104" s="15"/>
      <c r="M104" s="15"/>
      <c r="N104" s="15"/>
      <c r="O104" s="15"/>
      <c r="P104" s="15"/>
      <c r="Q104" s="15"/>
      <c r="R104" s="15"/>
      <c r="S104" s="15"/>
      <c r="T104" s="15"/>
      <c r="U104" s="15"/>
      <c r="V104" s="15"/>
      <c r="W104" s="15"/>
      <c r="X104" s="15"/>
      <c r="Y104" s="15"/>
      <c r="Z104" s="15">
        <v>0</v>
      </c>
    </row>
    <row r="105" spans="1:26" x14ac:dyDescent="0.2">
      <c r="A105" s="11">
        <v>1321</v>
      </c>
      <c r="B105" s="15">
        <v>0</v>
      </c>
      <c r="C105" s="15"/>
      <c r="D105" s="15"/>
      <c r="E105" s="15"/>
      <c r="F105" s="15"/>
      <c r="G105" s="15"/>
      <c r="H105" s="15"/>
      <c r="I105" s="15"/>
      <c r="J105" s="15">
        <v>0</v>
      </c>
      <c r="K105" s="15"/>
      <c r="L105" s="15"/>
      <c r="M105" s="15"/>
      <c r="N105" s="15"/>
      <c r="O105" s="15"/>
      <c r="P105" s="15"/>
      <c r="Q105" s="15"/>
      <c r="R105" s="15"/>
      <c r="S105" s="15"/>
      <c r="T105" s="15"/>
      <c r="U105" s="15"/>
      <c r="V105" s="15"/>
      <c r="W105" s="15"/>
      <c r="X105" s="15"/>
      <c r="Y105" s="15"/>
      <c r="Z105" s="15">
        <v>0</v>
      </c>
    </row>
    <row r="106" spans="1:26" x14ac:dyDescent="0.2">
      <c r="A106" s="11">
        <v>1325</v>
      </c>
      <c r="B106" s="15">
        <v>55757117</v>
      </c>
      <c r="C106" s="15"/>
      <c r="D106" s="15"/>
      <c r="E106" s="15"/>
      <c r="F106" s="15"/>
      <c r="G106" s="15"/>
      <c r="H106" s="15"/>
      <c r="I106" s="15"/>
      <c r="J106" s="15"/>
      <c r="K106" s="15"/>
      <c r="L106" s="15"/>
      <c r="M106" s="15"/>
      <c r="N106" s="15"/>
      <c r="O106" s="15"/>
      <c r="P106" s="15"/>
      <c r="Q106" s="15">
        <v>-55757117</v>
      </c>
      <c r="R106" s="15"/>
      <c r="S106" s="15"/>
      <c r="T106" s="15"/>
      <c r="U106" s="15"/>
      <c r="V106" s="15"/>
      <c r="W106" s="15"/>
      <c r="X106" s="15"/>
      <c r="Y106" s="15"/>
      <c r="Z106" s="15">
        <v>0</v>
      </c>
    </row>
    <row r="107" spans="1:26" x14ac:dyDescent="0.2">
      <c r="A107" s="11">
        <v>1326</v>
      </c>
      <c r="B107" s="15">
        <v>-32496064</v>
      </c>
      <c r="C107" s="15"/>
      <c r="D107" s="15"/>
      <c r="E107" s="15"/>
      <c r="F107" s="15"/>
      <c r="G107" s="15"/>
      <c r="H107" s="15"/>
      <c r="I107" s="15"/>
      <c r="J107" s="15"/>
      <c r="K107" s="15"/>
      <c r="L107" s="15"/>
      <c r="M107" s="15"/>
      <c r="N107" s="15"/>
      <c r="O107" s="15"/>
      <c r="P107" s="15"/>
      <c r="Q107" s="15"/>
      <c r="R107" s="15"/>
      <c r="S107" s="15"/>
      <c r="T107" s="15"/>
      <c r="U107" s="15"/>
      <c r="V107" s="15">
        <v>32496064</v>
      </c>
      <c r="W107" s="15"/>
      <c r="X107" s="15"/>
      <c r="Y107" s="15"/>
      <c r="Z107" s="15">
        <v>0</v>
      </c>
    </row>
    <row r="108" spans="1:26" x14ac:dyDescent="0.2">
      <c r="A108" s="11">
        <v>1331</v>
      </c>
      <c r="B108" s="15">
        <v>-50000</v>
      </c>
      <c r="C108" s="15"/>
      <c r="D108" s="15"/>
      <c r="E108" s="15"/>
      <c r="F108" s="15">
        <v>589611330</v>
      </c>
      <c r="G108" s="15"/>
      <c r="H108" s="15"/>
      <c r="I108" s="15"/>
      <c r="J108" s="15">
        <v>-589611330</v>
      </c>
      <c r="K108" s="15"/>
      <c r="L108" s="15"/>
      <c r="M108" s="15"/>
      <c r="N108" s="15"/>
      <c r="O108" s="15"/>
      <c r="P108" s="15"/>
      <c r="Q108" s="15"/>
      <c r="R108" s="15"/>
      <c r="S108" s="15"/>
      <c r="T108" s="15"/>
      <c r="U108" s="15"/>
      <c r="V108" s="15">
        <v>50000</v>
      </c>
      <c r="W108" s="15"/>
      <c r="X108" s="15"/>
      <c r="Y108" s="15"/>
      <c r="Z108" s="15">
        <v>0</v>
      </c>
    </row>
    <row r="109" spans="1:26" x14ac:dyDescent="0.2">
      <c r="A109" s="11">
        <v>1336</v>
      </c>
      <c r="B109" s="15"/>
      <c r="C109" s="15"/>
      <c r="D109" s="15"/>
      <c r="E109" s="15">
        <v>648680800</v>
      </c>
      <c r="F109" s="15"/>
      <c r="G109" s="15"/>
      <c r="H109" s="15"/>
      <c r="I109" s="15"/>
      <c r="J109" s="15">
        <v>-648680800</v>
      </c>
      <c r="K109" s="15"/>
      <c r="L109" s="15"/>
      <c r="M109" s="15"/>
      <c r="N109" s="15"/>
      <c r="O109" s="15"/>
      <c r="P109" s="15"/>
      <c r="Q109" s="15"/>
      <c r="R109" s="15"/>
      <c r="S109" s="15"/>
      <c r="T109" s="15"/>
      <c r="U109" s="15"/>
      <c r="V109" s="15"/>
      <c r="W109" s="15"/>
      <c r="X109" s="15"/>
      <c r="Y109" s="15"/>
      <c r="Z109" s="15">
        <v>0</v>
      </c>
    </row>
    <row r="110" spans="1:26" x14ac:dyDescent="0.2">
      <c r="A110" s="11">
        <v>1337</v>
      </c>
      <c r="B110" s="15"/>
      <c r="C110" s="15"/>
      <c r="D110" s="15"/>
      <c r="E110" s="15"/>
      <c r="F110" s="15">
        <v>-601220000</v>
      </c>
      <c r="G110" s="15"/>
      <c r="H110" s="15"/>
      <c r="I110" s="15"/>
      <c r="J110" s="15">
        <v>601220000</v>
      </c>
      <c r="K110" s="15"/>
      <c r="L110" s="15"/>
      <c r="M110" s="15"/>
      <c r="N110" s="15"/>
      <c r="O110" s="15"/>
      <c r="P110" s="15"/>
      <c r="Q110" s="15"/>
      <c r="R110" s="15"/>
      <c r="S110" s="15"/>
      <c r="T110" s="15"/>
      <c r="U110" s="15"/>
      <c r="V110" s="15"/>
      <c r="W110" s="15"/>
      <c r="X110" s="15"/>
      <c r="Y110" s="15"/>
      <c r="Z110" s="15">
        <v>0</v>
      </c>
    </row>
    <row r="111" spans="1:26" x14ac:dyDescent="0.2">
      <c r="A111" s="11">
        <v>1339</v>
      </c>
      <c r="B111" s="15"/>
      <c r="C111" s="15"/>
      <c r="D111" s="15"/>
      <c r="E111" s="15"/>
      <c r="F111" s="15"/>
      <c r="G111" s="15"/>
      <c r="H111" s="15"/>
      <c r="I111" s="15"/>
      <c r="J111" s="15"/>
      <c r="K111" s="15"/>
      <c r="L111" s="15"/>
      <c r="M111" s="15"/>
      <c r="N111" s="15"/>
      <c r="O111" s="15"/>
      <c r="P111" s="15"/>
      <c r="Q111" s="15"/>
      <c r="R111" s="15"/>
      <c r="S111" s="15"/>
      <c r="T111" s="15"/>
      <c r="U111" s="15"/>
      <c r="V111" s="15"/>
      <c r="W111" s="15"/>
      <c r="X111" s="15">
        <v>0</v>
      </c>
      <c r="Y111" s="15"/>
      <c r="Z111" s="15">
        <v>0</v>
      </c>
    </row>
    <row r="112" spans="1:26" x14ac:dyDescent="0.2">
      <c r="A112" s="11">
        <v>1341</v>
      </c>
      <c r="B112" s="15">
        <v>0</v>
      </c>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v>0</v>
      </c>
    </row>
    <row r="113" spans="1:26" x14ac:dyDescent="0.2">
      <c r="A113" s="11">
        <v>1342</v>
      </c>
      <c r="B113" s="15">
        <v>-24960</v>
      </c>
      <c r="C113" s="15"/>
      <c r="D113" s="15"/>
      <c r="E113" s="15"/>
      <c r="F113" s="15"/>
      <c r="G113" s="15"/>
      <c r="H113" s="15"/>
      <c r="I113" s="15"/>
      <c r="J113" s="15"/>
      <c r="K113" s="15"/>
      <c r="L113" s="15"/>
      <c r="M113" s="15"/>
      <c r="N113" s="15"/>
      <c r="O113" s="15"/>
      <c r="P113" s="15"/>
      <c r="Q113" s="15"/>
      <c r="R113" s="15"/>
      <c r="S113" s="15"/>
      <c r="T113" s="15"/>
      <c r="U113" s="15"/>
      <c r="V113" s="15">
        <v>24960</v>
      </c>
      <c r="W113" s="15"/>
      <c r="X113" s="15"/>
      <c r="Y113" s="15"/>
      <c r="Z113" s="15">
        <v>0</v>
      </c>
    </row>
    <row r="114" spans="1:26" x14ac:dyDescent="0.2">
      <c r="A114" s="11">
        <v>1343</v>
      </c>
      <c r="B114" s="15">
        <v>0</v>
      </c>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v>0</v>
      </c>
    </row>
    <row r="115" spans="1:26" x14ac:dyDescent="0.2">
      <c r="A115" s="11">
        <v>1344</v>
      </c>
      <c r="B115" s="15">
        <v>0</v>
      </c>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v>0</v>
      </c>
    </row>
    <row r="116" spans="1:26" x14ac:dyDescent="0.2">
      <c r="A116" s="11">
        <v>1345</v>
      </c>
      <c r="B116" s="15">
        <v>0</v>
      </c>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v>0</v>
      </c>
    </row>
    <row r="117" spans="1:26" x14ac:dyDescent="0.2">
      <c r="A117" s="11">
        <v>1346</v>
      </c>
      <c r="B117" s="15">
        <v>-372230</v>
      </c>
      <c r="C117" s="15"/>
      <c r="D117" s="15"/>
      <c r="E117" s="15"/>
      <c r="F117" s="15"/>
      <c r="G117" s="15"/>
      <c r="H117" s="15"/>
      <c r="I117" s="15"/>
      <c r="J117" s="15"/>
      <c r="K117" s="15"/>
      <c r="L117" s="15"/>
      <c r="M117" s="15"/>
      <c r="N117" s="15"/>
      <c r="O117" s="15"/>
      <c r="P117" s="15"/>
      <c r="Q117" s="15"/>
      <c r="R117" s="15"/>
      <c r="S117" s="15"/>
      <c r="T117" s="15"/>
      <c r="U117" s="15"/>
      <c r="V117" s="15">
        <v>372230</v>
      </c>
      <c r="W117" s="15"/>
      <c r="X117" s="15"/>
      <c r="Y117" s="15"/>
      <c r="Z117" s="15">
        <v>0</v>
      </c>
    </row>
    <row r="118" spans="1:26" x14ac:dyDescent="0.2">
      <c r="A118" s="11">
        <v>1348</v>
      </c>
      <c r="B118" s="15"/>
      <c r="C118" s="15"/>
      <c r="D118" s="15"/>
      <c r="E118" s="15">
        <v>304000000</v>
      </c>
      <c r="F118" s="15"/>
      <c r="G118" s="15"/>
      <c r="H118" s="15"/>
      <c r="I118" s="15"/>
      <c r="J118" s="15">
        <v>-304000000</v>
      </c>
      <c r="K118" s="15"/>
      <c r="L118" s="15"/>
      <c r="M118" s="15"/>
      <c r="N118" s="15"/>
      <c r="O118" s="15"/>
      <c r="P118" s="15"/>
      <c r="Q118" s="15"/>
      <c r="R118" s="15"/>
      <c r="S118" s="15"/>
      <c r="T118" s="15"/>
      <c r="U118" s="15"/>
      <c r="V118" s="15"/>
      <c r="W118" s="15"/>
      <c r="X118" s="15"/>
      <c r="Y118" s="15"/>
      <c r="Z118" s="15">
        <v>0</v>
      </c>
    </row>
    <row r="119" spans="1:26" x14ac:dyDescent="0.2">
      <c r="A119" s="11">
        <v>1349</v>
      </c>
      <c r="B119" s="15"/>
      <c r="C119" s="15"/>
      <c r="D119" s="15"/>
      <c r="E119" s="15">
        <v>650625360</v>
      </c>
      <c r="F119" s="15"/>
      <c r="G119" s="15"/>
      <c r="H119" s="15"/>
      <c r="I119" s="15"/>
      <c r="J119" s="15">
        <v>-650625360</v>
      </c>
      <c r="K119" s="15"/>
      <c r="L119" s="15"/>
      <c r="M119" s="15"/>
      <c r="N119" s="15"/>
      <c r="O119" s="15"/>
      <c r="P119" s="15"/>
      <c r="Q119" s="15"/>
      <c r="R119" s="15"/>
      <c r="S119" s="15"/>
      <c r="T119" s="15"/>
      <c r="U119" s="15"/>
      <c r="V119" s="15"/>
      <c r="W119" s="15"/>
      <c r="X119" s="15"/>
      <c r="Y119" s="15"/>
      <c r="Z119" s="15">
        <v>0</v>
      </c>
    </row>
    <row r="120" spans="1:26" x14ac:dyDescent="0.2">
      <c r="A120" s="11">
        <v>1350</v>
      </c>
      <c r="B120" s="15"/>
      <c r="C120" s="15"/>
      <c r="D120" s="15"/>
      <c r="E120" s="15">
        <v>99407947221</v>
      </c>
      <c r="F120" s="15"/>
      <c r="G120" s="15"/>
      <c r="H120" s="15"/>
      <c r="I120" s="15"/>
      <c r="J120" s="15">
        <v>-99407947221</v>
      </c>
      <c r="K120" s="15"/>
      <c r="L120" s="15"/>
      <c r="M120" s="15"/>
      <c r="N120" s="15"/>
      <c r="O120" s="15"/>
      <c r="P120" s="15"/>
      <c r="Q120" s="15"/>
      <c r="R120" s="15"/>
      <c r="S120" s="15"/>
      <c r="T120" s="15"/>
      <c r="U120" s="15"/>
      <c r="V120" s="15"/>
      <c r="W120" s="15"/>
      <c r="X120" s="15"/>
      <c r="Y120" s="15"/>
      <c r="Z120" s="15">
        <v>0</v>
      </c>
    </row>
    <row r="121" spans="1:26" x14ac:dyDescent="0.2">
      <c r="A121" s="11">
        <v>1351</v>
      </c>
      <c r="B121" s="15"/>
      <c r="C121" s="15"/>
      <c r="D121" s="15"/>
      <c r="E121" s="15"/>
      <c r="F121" s="15">
        <v>-27872396157</v>
      </c>
      <c r="G121" s="15"/>
      <c r="H121" s="15"/>
      <c r="I121" s="15"/>
      <c r="J121" s="15">
        <v>25872396157</v>
      </c>
      <c r="K121" s="15"/>
      <c r="L121" s="15"/>
      <c r="M121" s="15"/>
      <c r="N121" s="15"/>
      <c r="O121" s="15"/>
      <c r="P121" s="15"/>
      <c r="Q121" s="15"/>
      <c r="R121" s="15"/>
      <c r="S121" s="15"/>
      <c r="T121" s="15"/>
      <c r="U121" s="15"/>
      <c r="V121" s="15">
        <v>2000000000</v>
      </c>
      <c r="W121" s="15"/>
      <c r="X121" s="15"/>
      <c r="Y121" s="15"/>
      <c r="Z121" s="15">
        <v>0</v>
      </c>
    </row>
    <row r="122" spans="1:26" x14ac:dyDescent="0.2">
      <c r="A122" s="11">
        <v>1353</v>
      </c>
      <c r="B122" s="15">
        <v>-879318000</v>
      </c>
      <c r="C122" s="15"/>
      <c r="D122" s="15"/>
      <c r="E122" s="15"/>
      <c r="F122" s="15"/>
      <c r="G122" s="15"/>
      <c r="H122" s="15"/>
      <c r="I122" s="15"/>
      <c r="J122" s="15"/>
      <c r="K122" s="15"/>
      <c r="L122" s="15"/>
      <c r="M122" s="15"/>
      <c r="N122" s="15"/>
      <c r="O122" s="15"/>
      <c r="P122" s="15"/>
      <c r="Q122" s="15"/>
      <c r="R122" s="15"/>
      <c r="S122" s="15"/>
      <c r="T122" s="15"/>
      <c r="U122" s="15">
        <v>879318000</v>
      </c>
      <c r="V122" s="15"/>
      <c r="W122" s="15"/>
      <c r="X122" s="15"/>
      <c r="Y122" s="15"/>
      <c r="Z122" s="15">
        <v>0</v>
      </c>
    </row>
    <row r="123" spans="1:26" x14ac:dyDescent="0.2">
      <c r="A123" s="11">
        <v>1355</v>
      </c>
      <c r="B123" s="15"/>
      <c r="C123" s="15"/>
      <c r="D123" s="15"/>
      <c r="E123" s="15"/>
      <c r="F123" s="15"/>
      <c r="G123" s="15"/>
      <c r="H123" s="15"/>
      <c r="I123" s="15"/>
      <c r="J123" s="15">
        <v>0</v>
      </c>
      <c r="K123" s="15"/>
      <c r="L123" s="15"/>
      <c r="M123" s="15"/>
      <c r="N123" s="15"/>
      <c r="O123" s="15"/>
      <c r="P123" s="15"/>
      <c r="Q123" s="15"/>
      <c r="R123" s="15"/>
      <c r="S123" s="15"/>
      <c r="T123" s="15"/>
      <c r="U123" s="15"/>
      <c r="V123" s="15"/>
      <c r="W123" s="15"/>
      <c r="X123" s="15"/>
      <c r="Y123" s="15"/>
      <c r="Z123" s="15">
        <v>0</v>
      </c>
    </row>
    <row r="124" spans="1:26" x14ac:dyDescent="0.2">
      <c r="A124" s="11">
        <v>1356</v>
      </c>
      <c r="B124" s="15"/>
      <c r="C124" s="15"/>
      <c r="D124" s="15"/>
      <c r="E124" s="15"/>
      <c r="F124" s="15">
        <v>0</v>
      </c>
      <c r="G124" s="15"/>
      <c r="H124" s="15"/>
      <c r="I124" s="15"/>
      <c r="J124" s="15">
        <v>-1333243780</v>
      </c>
      <c r="K124" s="15">
        <v>-212751666</v>
      </c>
      <c r="L124" s="15"/>
      <c r="M124" s="15"/>
      <c r="N124" s="15"/>
      <c r="O124" s="15"/>
      <c r="P124" s="15"/>
      <c r="Q124" s="15"/>
      <c r="R124" s="15"/>
      <c r="S124" s="15"/>
      <c r="T124" s="15"/>
      <c r="U124" s="15">
        <v>1545995446</v>
      </c>
      <c r="V124" s="15"/>
      <c r="W124" s="15"/>
      <c r="X124" s="15"/>
      <c r="Y124" s="15"/>
      <c r="Z124" s="15">
        <v>0</v>
      </c>
    </row>
    <row r="125" spans="1:26" x14ac:dyDescent="0.2">
      <c r="A125" s="11">
        <v>1360</v>
      </c>
      <c r="B125" s="15">
        <v>0</v>
      </c>
      <c r="C125" s="15"/>
      <c r="D125" s="15"/>
      <c r="E125" s="15"/>
      <c r="F125" s="15"/>
      <c r="G125" s="15"/>
      <c r="H125" s="15"/>
      <c r="I125" s="15"/>
      <c r="J125" s="15">
        <v>0</v>
      </c>
      <c r="K125" s="15"/>
      <c r="L125" s="15"/>
      <c r="M125" s="15"/>
      <c r="N125" s="15"/>
      <c r="O125" s="15"/>
      <c r="P125" s="15"/>
      <c r="Q125" s="15"/>
      <c r="R125" s="15"/>
      <c r="S125" s="15"/>
      <c r="T125" s="15"/>
      <c r="U125" s="15"/>
      <c r="V125" s="15"/>
      <c r="W125" s="15"/>
      <c r="X125" s="15"/>
      <c r="Y125" s="15"/>
      <c r="Z125" s="15">
        <v>0</v>
      </c>
    </row>
    <row r="126" spans="1:26" x14ac:dyDescent="0.2">
      <c r="A126" s="11">
        <v>1361</v>
      </c>
      <c r="B126" s="15">
        <v>-968820</v>
      </c>
      <c r="C126" s="15"/>
      <c r="D126" s="15"/>
      <c r="E126" s="15"/>
      <c r="F126" s="15"/>
      <c r="G126" s="15"/>
      <c r="H126" s="15"/>
      <c r="I126" s="15"/>
      <c r="J126" s="15"/>
      <c r="K126" s="15"/>
      <c r="L126" s="15"/>
      <c r="M126" s="15"/>
      <c r="N126" s="15"/>
      <c r="O126" s="15"/>
      <c r="P126" s="15"/>
      <c r="Q126" s="15"/>
      <c r="R126" s="15"/>
      <c r="S126" s="15"/>
      <c r="T126" s="15"/>
      <c r="U126" s="15"/>
      <c r="V126" s="15">
        <v>968820</v>
      </c>
      <c r="W126" s="15"/>
      <c r="X126" s="15"/>
      <c r="Y126" s="15"/>
      <c r="Z126" s="15">
        <v>0</v>
      </c>
    </row>
    <row r="127" spans="1:26" x14ac:dyDescent="0.2">
      <c r="A127" s="11">
        <v>1362</v>
      </c>
      <c r="B127" s="15">
        <v>-326950</v>
      </c>
      <c r="C127" s="15"/>
      <c r="D127" s="15"/>
      <c r="E127" s="15"/>
      <c r="F127" s="15"/>
      <c r="G127" s="15"/>
      <c r="H127" s="15"/>
      <c r="I127" s="15"/>
      <c r="J127" s="15"/>
      <c r="K127" s="15"/>
      <c r="L127" s="15"/>
      <c r="M127" s="15"/>
      <c r="N127" s="15"/>
      <c r="O127" s="15"/>
      <c r="P127" s="15"/>
      <c r="Q127" s="15"/>
      <c r="R127" s="15"/>
      <c r="S127" s="15"/>
      <c r="T127" s="15"/>
      <c r="U127" s="15"/>
      <c r="V127" s="15">
        <v>326950</v>
      </c>
      <c r="W127" s="15"/>
      <c r="X127" s="15"/>
      <c r="Y127" s="15"/>
      <c r="Z127" s="15">
        <v>0</v>
      </c>
    </row>
    <row r="128" spans="1:26" x14ac:dyDescent="0.2">
      <c r="A128" s="11">
        <v>1372</v>
      </c>
      <c r="B128" s="15">
        <v>0</v>
      </c>
      <c r="C128" s="15"/>
      <c r="D128" s="15"/>
      <c r="E128" s="15"/>
      <c r="F128" s="15"/>
      <c r="G128" s="15"/>
      <c r="H128" s="15"/>
      <c r="I128" s="15"/>
      <c r="J128" s="15">
        <v>0</v>
      </c>
      <c r="K128" s="15"/>
      <c r="L128" s="15"/>
      <c r="M128" s="15"/>
      <c r="N128" s="15"/>
      <c r="O128" s="15"/>
      <c r="P128" s="15"/>
      <c r="Q128" s="15"/>
      <c r="R128" s="15"/>
      <c r="S128" s="15"/>
      <c r="T128" s="15"/>
      <c r="U128" s="15"/>
      <c r="V128" s="15"/>
      <c r="W128" s="15"/>
      <c r="X128" s="15"/>
      <c r="Y128" s="15"/>
      <c r="Z128" s="15">
        <v>0</v>
      </c>
    </row>
    <row r="129" spans="1:26" x14ac:dyDescent="0.2">
      <c r="A129" s="11">
        <v>1376</v>
      </c>
      <c r="B129" s="15"/>
      <c r="C129" s="15"/>
      <c r="D129" s="15"/>
      <c r="E129" s="15">
        <v>6421393711</v>
      </c>
      <c r="F129" s="15"/>
      <c r="G129" s="15"/>
      <c r="H129" s="15"/>
      <c r="I129" s="15"/>
      <c r="J129" s="15">
        <v>-6421393711</v>
      </c>
      <c r="K129" s="15"/>
      <c r="L129" s="15"/>
      <c r="M129" s="15"/>
      <c r="N129" s="15"/>
      <c r="O129" s="15"/>
      <c r="P129" s="15"/>
      <c r="Q129" s="15"/>
      <c r="R129" s="15"/>
      <c r="S129" s="15"/>
      <c r="T129" s="15"/>
      <c r="U129" s="15"/>
      <c r="V129" s="15"/>
      <c r="W129" s="15"/>
      <c r="X129" s="15"/>
      <c r="Y129" s="15"/>
      <c r="Z129" s="15">
        <v>0</v>
      </c>
    </row>
    <row r="130" spans="1:26" x14ac:dyDescent="0.2">
      <c r="A130" s="11">
        <v>1377</v>
      </c>
      <c r="B130" s="15"/>
      <c r="C130" s="15"/>
      <c r="D130" s="15"/>
      <c r="E130" s="15"/>
      <c r="F130" s="15"/>
      <c r="G130" s="15"/>
      <c r="H130" s="15">
        <v>568000000</v>
      </c>
      <c r="I130" s="15"/>
      <c r="J130" s="15">
        <v>-568000000</v>
      </c>
      <c r="K130" s="15"/>
      <c r="L130" s="15"/>
      <c r="M130" s="15"/>
      <c r="N130" s="15"/>
      <c r="O130" s="15"/>
      <c r="P130" s="15"/>
      <c r="Q130" s="15"/>
      <c r="R130" s="15"/>
      <c r="S130" s="15"/>
      <c r="T130" s="15"/>
      <c r="U130" s="15"/>
      <c r="V130" s="15"/>
      <c r="W130" s="15"/>
      <c r="X130" s="15"/>
      <c r="Y130" s="15"/>
      <c r="Z130" s="15">
        <v>0</v>
      </c>
    </row>
    <row r="131" spans="1:26" x14ac:dyDescent="0.2">
      <c r="A131" s="11">
        <v>1378</v>
      </c>
      <c r="B131" s="15"/>
      <c r="C131" s="15"/>
      <c r="D131" s="15"/>
      <c r="E131" s="15"/>
      <c r="F131" s="15"/>
      <c r="G131" s="15"/>
      <c r="H131" s="15">
        <v>315000000</v>
      </c>
      <c r="I131" s="15"/>
      <c r="J131" s="15">
        <v>-315000000</v>
      </c>
      <c r="K131" s="15"/>
      <c r="L131" s="15"/>
      <c r="M131" s="15"/>
      <c r="N131" s="15"/>
      <c r="O131" s="15"/>
      <c r="P131" s="15"/>
      <c r="Q131" s="15"/>
      <c r="R131" s="15"/>
      <c r="S131" s="15"/>
      <c r="T131" s="15"/>
      <c r="U131" s="15"/>
      <c r="V131" s="15"/>
      <c r="W131" s="15"/>
      <c r="X131" s="15"/>
      <c r="Y131" s="15"/>
      <c r="Z131" s="15">
        <v>0</v>
      </c>
    </row>
    <row r="132" spans="1:26" x14ac:dyDescent="0.2">
      <c r="A132" s="11">
        <v>1379</v>
      </c>
      <c r="B132" s="15"/>
      <c r="C132" s="15"/>
      <c r="D132" s="15"/>
      <c r="E132" s="15"/>
      <c r="F132" s="15"/>
      <c r="G132" s="15"/>
      <c r="H132" s="15">
        <v>164000000</v>
      </c>
      <c r="I132" s="15"/>
      <c r="J132" s="15">
        <v>-164000000</v>
      </c>
      <c r="K132" s="15"/>
      <c r="L132" s="15"/>
      <c r="M132" s="15"/>
      <c r="N132" s="15"/>
      <c r="O132" s="15"/>
      <c r="P132" s="15"/>
      <c r="Q132" s="15"/>
      <c r="R132" s="15"/>
      <c r="S132" s="15"/>
      <c r="T132" s="15"/>
      <c r="U132" s="15"/>
      <c r="V132" s="15"/>
      <c r="W132" s="15"/>
      <c r="X132" s="15"/>
      <c r="Y132" s="15"/>
      <c r="Z132" s="15">
        <v>0</v>
      </c>
    </row>
    <row r="133" spans="1:26" x14ac:dyDescent="0.2">
      <c r="A133" s="11">
        <v>1386</v>
      </c>
      <c r="B133" s="15"/>
      <c r="C133" s="15"/>
      <c r="D133" s="15"/>
      <c r="E133" s="15"/>
      <c r="F133" s="15">
        <v>208270734</v>
      </c>
      <c r="G133" s="15"/>
      <c r="H133" s="15"/>
      <c r="I133" s="15"/>
      <c r="J133" s="15">
        <v>-780000000</v>
      </c>
      <c r="K133" s="15"/>
      <c r="L133" s="15"/>
      <c r="M133" s="15"/>
      <c r="N133" s="15"/>
      <c r="O133" s="15"/>
      <c r="P133" s="15"/>
      <c r="Q133" s="15"/>
      <c r="R133" s="15"/>
      <c r="S133" s="15">
        <v>571729266</v>
      </c>
      <c r="T133" s="15"/>
      <c r="U133" s="15"/>
      <c r="V133" s="15"/>
      <c r="W133" s="15"/>
      <c r="X133" s="15"/>
      <c r="Y133" s="15"/>
      <c r="Z133" s="15">
        <v>0</v>
      </c>
    </row>
    <row r="134" spans="1:26" x14ac:dyDescent="0.2">
      <c r="A134" s="11">
        <v>1393</v>
      </c>
      <c r="B134" s="15"/>
      <c r="C134" s="15"/>
      <c r="D134" s="15"/>
      <c r="E134" s="15"/>
      <c r="F134" s="15">
        <v>-24420405995</v>
      </c>
      <c r="G134" s="15"/>
      <c r="H134" s="15">
        <v>24351230995</v>
      </c>
      <c r="I134" s="15"/>
      <c r="J134" s="15"/>
      <c r="K134" s="15"/>
      <c r="L134" s="15"/>
      <c r="M134" s="15"/>
      <c r="N134" s="15"/>
      <c r="O134" s="15"/>
      <c r="P134" s="15"/>
      <c r="Q134" s="15"/>
      <c r="R134" s="15"/>
      <c r="S134" s="15">
        <v>69175000</v>
      </c>
      <c r="T134" s="15"/>
      <c r="U134" s="15"/>
      <c r="V134" s="15"/>
      <c r="W134" s="15"/>
      <c r="X134" s="15"/>
      <c r="Y134" s="15"/>
      <c r="Z134" s="15">
        <v>0</v>
      </c>
    </row>
    <row r="135" spans="1:26" x14ac:dyDescent="0.2">
      <c r="A135" s="11">
        <v>1395</v>
      </c>
      <c r="B135" s="15"/>
      <c r="C135" s="15"/>
      <c r="D135" s="15"/>
      <c r="E135" s="15"/>
      <c r="F135" s="15"/>
      <c r="G135" s="15"/>
      <c r="H135" s="15"/>
      <c r="I135" s="15"/>
      <c r="J135" s="15">
        <v>0</v>
      </c>
      <c r="K135" s="15"/>
      <c r="L135" s="15"/>
      <c r="M135" s="15"/>
      <c r="N135" s="15"/>
      <c r="O135" s="15"/>
      <c r="P135" s="15"/>
      <c r="Q135" s="15"/>
      <c r="R135" s="15"/>
      <c r="S135" s="15"/>
      <c r="T135" s="15"/>
      <c r="U135" s="15"/>
      <c r="V135" s="15"/>
      <c r="W135" s="15"/>
      <c r="X135" s="15"/>
      <c r="Y135" s="15"/>
      <c r="Z135" s="15">
        <v>0</v>
      </c>
    </row>
    <row r="136" spans="1:26" x14ac:dyDescent="0.2">
      <c r="A136" s="11">
        <v>1396</v>
      </c>
      <c r="B136" s="15"/>
      <c r="C136" s="15"/>
      <c r="D136" s="15"/>
      <c r="E136" s="15"/>
      <c r="F136" s="15"/>
      <c r="G136" s="15"/>
      <c r="H136" s="15"/>
      <c r="I136" s="15"/>
      <c r="J136" s="15">
        <v>0</v>
      </c>
      <c r="K136" s="15"/>
      <c r="L136" s="15"/>
      <c r="M136" s="15"/>
      <c r="N136" s="15"/>
      <c r="O136" s="15"/>
      <c r="P136" s="15"/>
      <c r="Q136" s="15"/>
      <c r="R136" s="15"/>
      <c r="S136" s="15"/>
      <c r="T136" s="15"/>
      <c r="U136" s="15"/>
      <c r="V136" s="15"/>
      <c r="W136" s="15"/>
      <c r="X136" s="15"/>
      <c r="Y136" s="15"/>
      <c r="Z136" s="15">
        <v>0</v>
      </c>
    </row>
    <row r="137" spans="1:26" x14ac:dyDescent="0.2">
      <c r="A137" s="11">
        <v>1400</v>
      </c>
      <c r="B137" s="15">
        <v>-7967050000</v>
      </c>
      <c r="C137" s="15"/>
      <c r="D137" s="15"/>
      <c r="E137" s="15"/>
      <c r="F137" s="15"/>
      <c r="G137" s="15"/>
      <c r="H137" s="15"/>
      <c r="I137" s="15"/>
      <c r="J137" s="15">
        <v>7967050000</v>
      </c>
      <c r="K137" s="15"/>
      <c r="L137" s="15"/>
      <c r="M137" s="15"/>
      <c r="N137" s="15"/>
      <c r="O137" s="15"/>
      <c r="P137" s="15"/>
      <c r="Q137" s="15"/>
      <c r="R137" s="15"/>
      <c r="S137" s="15"/>
      <c r="T137" s="15"/>
      <c r="U137" s="15"/>
      <c r="V137" s="15"/>
      <c r="W137" s="15"/>
      <c r="X137" s="15"/>
      <c r="Y137" s="15"/>
      <c r="Z137" s="15">
        <v>0</v>
      </c>
    </row>
    <row r="138" spans="1:26" x14ac:dyDescent="0.2">
      <c r="A138" s="11">
        <v>1401</v>
      </c>
      <c r="B138" s="15"/>
      <c r="C138" s="15"/>
      <c r="D138" s="15"/>
      <c r="E138" s="15">
        <v>20171676250</v>
      </c>
      <c r="F138" s="15"/>
      <c r="G138" s="15"/>
      <c r="H138" s="15"/>
      <c r="I138" s="15"/>
      <c r="J138" s="15">
        <v>-20171676250</v>
      </c>
      <c r="K138" s="15"/>
      <c r="L138" s="15"/>
      <c r="M138" s="15"/>
      <c r="N138" s="15"/>
      <c r="O138" s="15"/>
      <c r="P138" s="15"/>
      <c r="Q138" s="15"/>
      <c r="R138" s="15"/>
      <c r="S138" s="15"/>
      <c r="T138" s="15"/>
      <c r="U138" s="15"/>
      <c r="V138" s="15"/>
      <c r="W138" s="15"/>
      <c r="X138" s="15"/>
      <c r="Y138" s="15"/>
      <c r="Z138" s="15">
        <v>0</v>
      </c>
    </row>
    <row r="139" spans="1:26" x14ac:dyDescent="0.2">
      <c r="A139" s="11">
        <v>1402</v>
      </c>
      <c r="B139" s="15"/>
      <c r="C139" s="15"/>
      <c r="D139" s="15"/>
      <c r="E139" s="15"/>
      <c r="F139" s="15"/>
      <c r="G139" s="15"/>
      <c r="H139" s="15"/>
      <c r="I139" s="15"/>
      <c r="J139" s="15">
        <v>-240000000</v>
      </c>
      <c r="K139" s="15"/>
      <c r="L139" s="15"/>
      <c r="M139" s="15"/>
      <c r="N139" s="15"/>
      <c r="O139" s="15"/>
      <c r="P139" s="15"/>
      <c r="Q139" s="15"/>
      <c r="R139" s="15"/>
      <c r="S139" s="15"/>
      <c r="T139" s="15"/>
      <c r="U139" s="15">
        <v>240000000</v>
      </c>
      <c r="V139" s="15"/>
      <c r="W139" s="15"/>
      <c r="X139" s="15"/>
      <c r="Y139" s="15"/>
      <c r="Z139" s="15">
        <v>0</v>
      </c>
    </row>
    <row r="140" spans="1:26" x14ac:dyDescent="0.2">
      <c r="A140" s="11">
        <v>1403</v>
      </c>
      <c r="B140" s="15"/>
      <c r="C140" s="15"/>
      <c r="D140" s="15"/>
      <c r="E140" s="15">
        <v>7491112200</v>
      </c>
      <c r="F140" s="15"/>
      <c r="G140" s="15"/>
      <c r="H140" s="15"/>
      <c r="I140" s="15"/>
      <c r="J140" s="15">
        <v>-7491112200</v>
      </c>
      <c r="K140" s="15"/>
      <c r="L140" s="15"/>
      <c r="M140" s="15"/>
      <c r="N140" s="15"/>
      <c r="O140" s="15"/>
      <c r="P140" s="15"/>
      <c r="Q140" s="15"/>
      <c r="R140" s="15"/>
      <c r="S140" s="15"/>
      <c r="T140" s="15"/>
      <c r="U140" s="15"/>
      <c r="V140" s="15"/>
      <c r="W140" s="15"/>
      <c r="X140" s="15"/>
      <c r="Y140" s="15"/>
      <c r="Z140" s="15">
        <v>0</v>
      </c>
    </row>
    <row r="141" spans="1:26" x14ac:dyDescent="0.2">
      <c r="A141" s="11">
        <v>1404</v>
      </c>
      <c r="B141" s="15"/>
      <c r="C141" s="15"/>
      <c r="D141" s="15"/>
      <c r="E141" s="15"/>
      <c r="F141" s="15">
        <v>-23370000</v>
      </c>
      <c r="G141" s="15"/>
      <c r="H141" s="15"/>
      <c r="I141" s="15"/>
      <c r="J141" s="15">
        <v>-1640000</v>
      </c>
      <c r="K141" s="15"/>
      <c r="L141" s="15"/>
      <c r="M141" s="15"/>
      <c r="N141" s="15"/>
      <c r="O141" s="15"/>
      <c r="P141" s="15"/>
      <c r="Q141" s="15"/>
      <c r="R141" s="15"/>
      <c r="S141" s="15"/>
      <c r="T141" s="15"/>
      <c r="U141" s="15">
        <v>25010000</v>
      </c>
      <c r="V141" s="15"/>
      <c r="W141" s="15"/>
      <c r="X141" s="15"/>
      <c r="Y141" s="15"/>
      <c r="Z141" s="15">
        <v>0</v>
      </c>
    </row>
    <row r="142" spans="1:26" x14ac:dyDescent="0.2">
      <c r="A142" s="11">
        <v>1405</v>
      </c>
      <c r="B142" s="15">
        <v>-416512000</v>
      </c>
      <c r="C142" s="15"/>
      <c r="D142" s="15"/>
      <c r="E142" s="15"/>
      <c r="F142" s="15"/>
      <c r="G142" s="15"/>
      <c r="H142" s="15"/>
      <c r="I142" s="15"/>
      <c r="J142" s="15"/>
      <c r="K142" s="15"/>
      <c r="L142" s="15"/>
      <c r="M142" s="15"/>
      <c r="N142" s="15"/>
      <c r="O142" s="15"/>
      <c r="P142" s="15"/>
      <c r="Q142" s="15"/>
      <c r="R142" s="15"/>
      <c r="S142" s="15"/>
      <c r="T142" s="15"/>
      <c r="U142" s="15">
        <v>416512000</v>
      </c>
      <c r="V142" s="15"/>
      <c r="W142" s="15"/>
      <c r="X142" s="15"/>
      <c r="Y142" s="15"/>
      <c r="Z142" s="15">
        <v>0</v>
      </c>
    </row>
    <row r="143" spans="1:26" x14ac:dyDescent="0.2">
      <c r="A143" s="11">
        <v>1406</v>
      </c>
      <c r="B143" s="15"/>
      <c r="C143" s="15"/>
      <c r="D143" s="15"/>
      <c r="E143" s="15"/>
      <c r="F143" s="15">
        <v>0</v>
      </c>
      <c r="G143" s="15"/>
      <c r="H143" s="15"/>
      <c r="I143" s="15"/>
      <c r="J143" s="15">
        <v>-91560000</v>
      </c>
      <c r="K143" s="15"/>
      <c r="L143" s="15"/>
      <c r="M143" s="15"/>
      <c r="N143" s="15"/>
      <c r="O143" s="15"/>
      <c r="P143" s="15"/>
      <c r="Q143" s="15"/>
      <c r="R143" s="15"/>
      <c r="S143" s="15"/>
      <c r="T143" s="15"/>
      <c r="U143" s="15">
        <v>91560000</v>
      </c>
      <c r="V143" s="15"/>
      <c r="W143" s="15"/>
      <c r="X143" s="15"/>
      <c r="Y143" s="15"/>
      <c r="Z143" s="15">
        <v>0</v>
      </c>
    </row>
    <row r="144" spans="1:26" x14ac:dyDescent="0.2">
      <c r="A144" s="11">
        <v>1407</v>
      </c>
      <c r="B144" s="15"/>
      <c r="C144" s="15"/>
      <c r="D144" s="15"/>
      <c r="E144" s="15"/>
      <c r="F144" s="15">
        <v>0</v>
      </c>
      <c r="G144" s="15"/>
      <c r="H144" s="15"/>
      <c r="I144" s="15"/>
      <c r="J144" s="15">
        <v>-29430000</v>
      </c>
      <c r="K144" s="15"/>
      <c r="L144" s="15"/>
      <c r="M144" s="15"/>
      <c r="N144" s="15"/>
      <c r="O144" s="15"/>
      <c r="P144" s="15"/>
      <c r="Q144" s="15"/>
      <c r="R144" s="15"/>
      <c r="S144" s="15"/>
      <c r="T144" s="15"/>
      <c r="U144" s="15">
        <v>29430000</v>
      </c>
      <c r="V144" s="15"/>
      <c r="W144" s="15"/>
      <c r="X144" s="15"/>
      <c r="Y144" s="15"/>
      <c r="Z144" s="15">
        <v>0</v>
      </c>
    </row>
    <row r="145" spans="1:26" x14ac:dyDescent="0.2">
      <c r="A145" s="11">
        <v>1409</v>
      </c>
      <c r="B145" s="15"/>
      <c r="C145" s="15"/>
      <c r="D145" s="15"/>
      <c r="E145" s="15"/>
      <c r="F145" s="15">
        <v>0</v>
      </c>
      <c r="G145" s="15"/>
      <c r="H145" s="15"/>
      <c r="I145" s="15"/>
      <c r="J145" s="15">
        <v>-212507000</v>
      </c>
      <c r="K145" s="15"/>
      <c r="L145" s="15"/>
      <c r="M145" s="15"/>
      <c r="N145" s="15"/>
      <c r="O145" s="15"/>
      <c r="P145" s="15"/>
      <c r="Q145" s="15"/>
      <c r="R145" s="15"/>
      <c r="S145" s="15"/>
      <c r="T145" s="15"/>
      <c r="U145" s="15">
        <v>212507000</v>
      </c>
      <c r="V145" s="15"/>
      <c r="W145" s="15"/>
      <c r="X145" s="15"/>
      <c r="Y145" s="15"/>
      <c r="Z145" s="15">
        <v>0</v>
      </c>
    </row>
    <row r="146" spans="1:26" x14ac:dyDescent="0.2">
      <c r="A146" s="11">
        <v>1410</v>
      </c>
      <c r="B146" s="15"/>
      <c r="C146" s="15"/>
      <c r="D146" s="15"/>
      <c r="E146" s="15"/>
      <c r="F146" s="15"/>
      <c r="G146" s="15"/>
      <c r="H146" s="15"/>
      <c r="I146" s="15"/>
      <c r="J146" s="15">
        <v>-139466250</v>
      </c>
      <c r="K146" s="15"/>
      <c r="L146" s="15"/>
      <c r="M146" s="15"/>
      <c r="N146" s="15"/>
      <c r="O146" s="15"/>
      <c r="P146" s="15"/>
      <c r="Q146" s="15"/>
      <c r="R146" s="15"/>
      <c r="S146" s="15"/>
      <c r="T146" s="15"/>
      <c r="U146" s="15">
        <v>139466250</v>
      </c>
      <c r="V146" s="15"/>
      <c r="W146" s="15"/>
      <c r="X146" s="15"/>
      <c r="Y146" s="15"/>
      <c r="Z146" s="15">
        <v>0</v>
      </c>
    </row>
    <row r="147" spans="1:26" x14ac:dyDescent="0.2">
      <c r="A147" s="11">
        <v>1411</v>
      </c>
      <c r="B147" s="15"/>
      <c r="C147" s="15"/>
      <c r="D147" s="15"/>
      <c r="E147" s="15"/>
      <c r="F147" s="15"/>
      <c r="G147" s="15"/>
      <c r="H147" s="15"/>
      <c r="I147" s="15"/>
      <c r="J147" s="15">
        <v>-19164750</v>
      </c>
      <c r="K147" s="15"/>
      <c r="L147" s="15"/>
      <c r="M147" s="15"/>
      <c r="N147" s="15"/>
      <c r="O147" s="15"/>
      <c r="P147" s="15"/>
      <c r="Q147" s="15"/>
      <c r="R147" s="15"/>
      <c r="S147" s="15"/>
      <c r="T147" s="15"/>
      <c r="U147" s="15">
        <v>19164750</v>
      </c>
      <c r="V147" s="15"/>
      <c r="W147" s="15"/>
      <c r="X147" s="15"/>
      <c r="Y147" s="15"/>
      <c r="Z147" s="15">
        <v>0</v>
      </c>
    </row>
    <row r="148" spans="1:26" x14ac:dyDescent="0.2">
      <c r="A148" s="11">
        <v>1412</v>
      </c>
      <c r="B148" s="15">
        <v>-1234500000</v>
      </c>
      <c r="C148" s="15"/>
      <c r="D148" s="15"/>
      <c r="E148" s="15"/>
      <c r="F148" s="15"/>
      <c r="G148" s="15"/>
      <c r="H148" s="15"/>
      <c r="I148" s="15"/>
      <c r="J148" s="15"/>
      <c r="K148" s="15"/>
      <c r="L148" s="15"/>
      <c r="M148" s="15"/>
      <c r="N148" s="15"/>
      <c r="O148" s="15"/>
      <c r="P148" s="15"/>
      <c r="Q148" s="15"/>
      <c r="R148" s="15"/>
      <c r="S148" s="15"/>
      <c r="T148" s="15"/>
      <c r="U148" s="15">
        <v>1234500000</v>
      </c>
      <c r="V148" s="15"/>
      <c r="W148" s="15"/>
      <c r="X148" s="15"/>
      <c r="Y148" s="15"/>
      <c r="Z148" s="15">
        <v>0</v>
      </c>
    </row>
    <row r="149" spans="1:26" x14ac:dyDescent="0.2">
      <c r="A149" s="11">
        <v>1413</v>
      </c>
      <c r="B149" s="15">
        <v>0</v>
      </c>
      <c r="C149" s="15">
        <v>100000000</v>
      </c>
      <c r="D149" s="15"/>
      <c r="E149" s="15"/>
      <c r="F149" s="15"/>
      <c r="G149" s="15"/>
      <c r="H149" s="15"/>
      <c r="I149" s="15"/>
      <c r="J149" s="15">
        <v>-100000000</v>
      </c>
      <c r="K149" s="15"/>
      <c r="L149" s="15"/>
      <c r="M149" s="15"/>
      <c r="N149" s="15"/>
      <c r="O149" s="15"/>
      <c r="P149" s="15"/>
      <c r="Q149" s="15"/>
      <c r="R149" s="15"/>
      <c r="S149" s="15"/>
      <c r="T149" s="15"/>
      <c r="U149" s="15"/>
      <c r="V149" s="15"/>
      <c r="W149" s="15"/>
      <c r="X149" s="15"/>
      <c r="Y149" s="15"/>
      <c r="Z149" s="15">
        <v>0</v>
      </c>
    </row>
    <row r="150" spans="1:26" x14ac:dyDescent="0.2">
      <c r="A150" s="11">
        <v>1414</v>
      </c>
      <c r="B150" s="15"/>
      <c r="C150" s="15"/>
      <c r="D150" s="15"/>
      <c r="E150" s="15"/>
      <c r="F150" s="15">
        <v>0</v>
      </c>
      <c r="G150" s="15"/>
      <c r="H150" s="15"/>
      <c r="I150" s="15"/>
      <c r="J150" s="15">
        <v>-74637950</v>
      </c>
      <c r="K150" s="15"/>
      <c r="L150" s="15"/>
      <c r="M150" s="15"/>
      <c r="N150" s="15"/>
      <c r="O150" s="15"/>
      <c r="P150" s="15"/>
      <c r="Q150" s="15"/>
      <c r="R150" s="15"/>
      <c r="S150" s="15"/>
      <c r="T150" s="15"/>
      <c r="U150" s="15">
        <v>74637950</v>
      </c>
      <c r="V150" s="15"/>
      <c r="W150" s="15"/>
      <c r="X150" s="15"/>
      <c r="Y150" s="15"/>
      <c r="Z150" s="15">
        <v>0</v>
      </c>
    </row>
    <row r="151" spans="1:26" x14ac:dyDescent="0.2">
      <c r="A151" s="11">
        <v>1417</v>
      </c>
      <c r="B151" s="15"/>
      <c r="C151" s="15"/>
      <c r="D151" s="15"/>
      <c r="E151" s="15">
        <v>17229859646</v>
      </c>
      <c r="F151" s="15"/>
      <c r="G151" s="15"/>
      <c r="H151" s="15"/>
      <c r="I151" s="15"/>
      <c r="J151" s="15">
        <v>-17229859646</v>
      </c>
      <c r="K151" s="15"/>
      <c r="L151" s="15"/>
      <c r="M151" s="15"/>
      <c r="N151" s="15"/>
      <c r="O151" s="15"/>
      <c r="P151" s="15"/>
      <c r="Q151" s="15"/>
      <c r="R151" s="15"/>
      <c r="S151" s="15"/>
      <c r="T151" s="15"/>
      <c r="U151" s="15"/>
      <c r="V151" s="15"/>
      <c r="W151" s="15"/>
      <c r="X151" s="15"/>
      <c r="Y151" s="15"/>
      <c r="Z151" s="15">
        <v>0</v>
      </c>
    </row>
    <row r="152" spans="1:26" x14ac:dyDescent="0.2">
      <c r="A152" s="11">
        <v>1418</v>
      </c>
      <c r="B152" s="15"/>
      <c r="C152" s="15"/>
      <c r="D152" s="15"/>
      <c r="E152" s="15"/>
      <c r="F152" s="15">
        <v>-1000000000</v>
      </c>
      <c r="G152" s="15"/>
      <c r="H152" s="15"/>
      <c r="I152" s="15"/>
      <c r="J152" s="15">
        <v>-10158044</v>
      </c>
      <c r="K152" s="15"/>
      <c r="L152" s="15"/>
      <c r="M152" s="15"/>
      <c r="N152" s="15"/>
      <c r="O152" s="15"/>
      <c r="P152" s="15"/>
      <c r="Q152" s="15"/>
      <c r="R152" s="15">
        <v>10158044</v>
      </c>
      <c r="S152" s="15"/>
      <c r="T152" s="15"/>
      <c r="U152" s="15"/>
      <c r="V152" s="15"/>
      <c r="W152" s="15">
        <v>1000000000</v>
      </c>
      <c r="X152" s="15"/>
      <c r="Y152" s="15"/>
      <c r="Z152" s="15">
        <v>0</v>
      </c>
    </row>
    <row r="153" spans="1:26" x14ac:dyDescent="0.2">
      <c r="A153" s="11">
        <v>1419</v>
      </c>
      <c r="B153" s="15"/>
      <c r="C153" s="15"/>
      <c r="D153" s="15"/>
      <c r="E153" s="15"/>
      <c r="F153" s="15"/>
      <c r="G153" s="15"/>
      <c r="H153" s="15"/>
      <c r="I153" s="15"/>
      <c r="J153" s="15">
        <v>0</v>
      </c>
      <c r="K153" s="15"/>
      <c r="L153" s="15"/>
      <c r="M153" s="15"/>
      <c r="N153" s="15"/>
      <c r="O153" s="15"/>
      <c r="P153" s="15"/>
      <c r="Q153" s="15"/>
      <c r="R153" s="15"/>
      <c r="S153" s="15"/>
      <c r="T153" s="15"/>
      <c r="U153" s="15"/>
      <c r="V153" s="15"/>
      <c r="W153" s="15"/>
      <c r="X153" s="15"/>
      <c r="Y153" s="15"/>
      <c r="Z153" s="15">
        <v>0</v>
      </c>
    </row>
    <row r="154" spans="1:26" x14ac:dyDescent="0.2">
      <c r="A154" s="11">
        <v>1422</v>
      </c>
      <c r="B154" s="15">
        <v>-242763000</v>
      </c>
      <c r="C154" s="15"/>
      <c r="D154" s="15"/>
      <c r="E154" s="15"/>
      <c r="F154" s="15">
        <v>0</v>
      </c>
      <c r="G154" s="15"/>
      <c r="H154" s="15"/>
      <c r="I154" s="15"/>
      <c r="J154" s="15"/>
      <c r="K154" s="15"/>
      <c r="L154" s="15"/>
      <c r="M154" s="15"/>
      <c r="N154" s="15"/>
      <c r="O154" s="15"/>
      <c r="P154" s="15"/>
      <c r="Q154" s="15"/>
      <c r="R154" s="15"/>
      <c r="S154" s="15"/>
      <c r="T154" s="15"/>
      <c r="U154" s="15">
        <v>242763000</v>
      </c>
      <c r="V154" s="15"/>
      <c r="W154" s="15"/>
      <c r="X154" s="15"/>
      <c r="Y154" s="15"/>
      <c r="Z154" s="15">
        <v>0</v>
      </c>
    </row>
    <row r="155" spans="1:26" x14ac:dyDescent="0.2">
      <c r="A155" s="11">
        <v>1423</v>
      </c>
      <c r="B155" s="15"/>
      <c r="C155" s="15"/>
      <c r="D155" s="15"/>
      <c r="E155" s="15"/>
      <c r="F155" s="15">
        <v>0</v>
      </c>
      <c r="G155" s="15"/>
      <c r="H155" s="15"/>
      <c r="I155" s="15"/>
      <c r="J155" s="15">
        <v>-163863312</v>
      </c>
      <c r="K155" s="15"/>
      <c r="L155" s="15"/>
      <c r="M155" s="15"/>
      <c r="N155" s="15"/>
      <c r="O155" s="15"/>
      <c r="P155" s="15"/>
      <c r="Q155" s="15"/>
      <c r="R155" s="15"/>
      <c r="S155" s="15"/>
      <c r="T155" s="15"/>
      <c r="U155" s="15">
        <v>163863312</v>
      </c>
      <c r="V155" s="15"/>
      <c r="W155" s="15"/>
      <c r="X155" s="15"/>
      <c r="Y155" s="15"/>
      <c r="Z155" s="15">
        <v>0</v>
      </c>
    </row>
    <row r="156" spans="1:26" x14ac:dyDescent="0.2">
      <c r="A156" s="11">
        <v>1427</v>
      </c>
      <c r="B156" s="15">
        <v>-3971000</v>
      </c>
      <c r="C156" s="15"/>
      <c r="D156" s="15"/>
      <c r="E156" s="15"/>
      <c r="F156" s="15">
        <v>0</v>
      </c>
      <c r="G156" s="15"/>
      <c r="H156" s="15"/>
      <c r="I156" s="15"/>
      <c r="J156" s="15"/>
      <c r="K156" s="15"/>
      <c r="L156" s="15"/>
      <c r="M156" s="15"/>
      <c r="N156" s="15"/>
      <c r="O156" s="15"/>
      <c r="P156" s="15"/>
      <c r="Q156" s="15"/>
      <c r="R156" s="15"/>
      <c r="S156" s="15"/>
      <c r="T156" s="15"/>
      <c r="U156" s="15">
        <v>3971000</v>
      </c>
      <c r="V156" s="15"/>
      <c r="W156" s="15"/>
      <c r="X156" s="15"/>
      <c r="Y156" s="15"/>
      <c r="Z156" s="15">
        <v>0</v>
      </c>
    </row>
    <row r="157" spans="1:26" x14ac:dyDescent="0.2">
      <c r="A157" s="11">
        <v>1428</v>
      </c>
      <c r="B157" s="15"/>
      <c r="C157" s="15">
        <v>-177250000</v>
      </c>
      <c r="D157" s="15"/>
      <c r="E157" s="15"/>
      <c r="F157" s="15"/>
      <c r="G157" s="15"/>
      <c r="H157" s="15"/>
      <c r="I157" s="15"/>
      <c r="J157" s="15">
        <v>-1908510273</v>
      </c>
      <c r="K157" s="15"/>
      <c r="L157" s="15"/>
      <c r="M157" s="15"/>
      <c r="N157" s="15"/>
      <c r="O157" s="15"/>
      <c r="P157" s="15"/>
      <c r="Q157" s="15"/>
      <c r="R157" s="15">
        <v>2085760273</v>
      </c>
      <c r="S157" s="15"/>
      <c r="T157" s="15"/>
      <c r="U157" s="15"/>
      <c r="V157" s="15"/>
      <c r="W157" s="15"/>
      <c r="X157" s="15"/>
      <c r="Y157" s="15"/>
      <c r="Z157" s="15">
        <v>0</v>
      </c>
    </row>
    <row r="158" spans="1:26" x14ac:dyDescent="0.2">
      <c r="A158" s="11">
        <v>1429</v>
      </c>
      <c r="B158" s="15"/>
      <c r="C158" s="15"/>
      <c r="D158" s="15"/>
      <c r="E158" s="15"/>
      <c r="F158" s="15"/>
      <c r="G158" s="15"/>
      <c r="H158" s="15"/>
      <c r="I158" s="15"/>
      <c r="J158" s="15">
        <v>-364828933</v>
      </c>
      <c r="K158" s="15"/>
      <c r="L158" s="15"/>
      <c r="M158" s="15"/>
      <c r="N158" s="15"/>
      <c r="O158" s="15"/>
      <c r="P158" s="15"/>
      <c r="Q158" s="15"/>
      <c r="R158" s="15"/>
      <c r="S158" s="15"/>
      <c r="T158" s="15"/>
      <c r="U158" s="15">
        <v>364828933</v>
      </c>
      <c r="V158" s="15"/>
      <c r="W158" s="15"/>
      <c r="X158" s="15"/>
      <c r="Y158" s="15"/>
      <c r="Z158" s="15">
        <v>0</v>
      </c>
    </row>
    <row r="159" spans="1:26" x14ac:dyDescent="0.2">
      <c r="A159" s="11">
        <v>1430</v>
      </c>
      <c r="B159" s="15"/>
      <c r="C159" s="15"/>
      <c r="D159" s="15"/>
      <c r="E159" s="15"/>
      <c r="F159" s="15"/>
      <c r="G159" s="15"/>
      <c r="H159" s="15"/>
      <c r="I159" s="15"/>
      <c r="J159" s="15">
        <v>-88109877</v>
      </c>
      <c r="K159" s="15"/>
      <c r="L159" s="15"/>
      <c r="M159" s="15"/>
      <c r="N159" s="15"/>
      <c r="O159" s="15"/>
      <c r="P159" s="15"/>
      <c r="Q159" s="15"/>
      <c r="R159" s="15">
        <v>88109877</v>
      </c>
      <c r="S159" s="15"/>
      <c r="T159" s="15"/>
      <c r="U159" s="15"/>
      <c r="V159" s="15"/>
      <c r="W159" s="15"/>
      <c r="X159" s="15"/>
      <c r="Y159" s="15"/>
      <c r="Z159" s="15">
        <v>0</v>
      </c>
    </row>
    <row r="160" spans="1:26" x14ac:dyDescent="0.2">
      <c r="A160" s="11">
        <v>1431</v>
      </c>
      <c r="B160" s="15"/>
      <c r="C160" s="15"/>
      <c r="D160" s="15"/>
      <c r="E160" s="15"/>
      <c r="F160" s="15"/>
      <c r="G160" s="15"/>
      <c r="H160" s="15"/>
      <c r="I160" s="15"/>
      <c r="J160" s="15"/>
      <c r="K160" s="15"/>
      <c r="L160" s="15"/>
      <c r="M160" s="15"/>
      <c r="N160" s="15">
        <v>-97817192</v>
      </c>
      <c r="O160" s="15"/>
      <c r="P160" s="15"/>
      <c r="Q160" s="15"/>
      <c r="R160" s="15">
        <v>97817192</v>
      </c>
      <c r="S160" s="15"/>
      <c r="T160" s="15"/>
      <c r="U160" s="15"/>
      <c r="V160" s="15"/>
      <c r="W160" s="15"/>
      <c r="X160" s="15"/>
      <c r="Y160" s="15"/>
      <c r="Z160" s="15">
        <v>0</v>
      </c>
    </row>
    <row r="161" spans="1:26" x14ac:dyDescent="0.2">
      <c r="A161" s="11">
        <v>1432</v>
      </c>
      <c r="B161" s="15"/>
      <c r="C161" s="15"/>
      <c r="D161" s="15"/>
      <c r="E161" s="15"/>
      <c r="F161" s="15"/>
      <c r="G161" s="15"/>
      <c r="H161" s="15"/>
      <c r="I161" s="15"/>
      <c r="J161" s="15">
        <v>-32253130</v>
      </c>
      <c r="K161" s="15"/>
      <c r="L161" s="15"/>
      <c r="M161" s="15"/>
      <c r="N161" s="15">
        <v>2862842</v>
      </c>
      <c r="O161" s="15"/>
      <c r="P161" s="15"/>
      <c r="Q161" s="15"/>
      <c r="R161" s="15">
        <v>29390288</v>
      </c>
      <c r="S161" s="15"/>
      <c r="T161" s="15"/>
      <c r="U161" s="15"/>
      <c r="V161" s="15"/>
      <c r="W161" s="15"/>
      <c r="X161" s="15"/>
      <c r="Y161" s="15"/>
      <c r="Z161" s="15">
        <v>0</v>
      </c>
    </row>
    <row r="162" spans="1:26" x14ac:dyDescent="0.2">
      <c r="A162" s="11">
        <v>1435</v>
      </c>
      <c r="B162" s="15">
        <v>0</v>
      </c>
      <c r="C162" s="15"/>
      <c r="D162" s="15"/>
      <c r="E162" s="15"/>
      <c r="F162" s="15"/>
      <c r="G162" s="15"/>
      <c r="H162" s="15"/>
      <c r="I162" s="15"/>
      <c r="J162" s="15">
        <v>0</v>
      </c>
      <c r="K162" s="15"/>
      <c r="L162" s="15"/>
      <c r="M162" s="15"/>
      <c r="N162" s="15"/>
      <c r="O162" s="15"/>
      <c r="P162" s="15"/>
      <c r="Q162" s="15"/>
      <c r="R162" s="15"/>
      <c r="S162" s="15"/>
      <c r="T162" s="15"/>
      <c r="U162" s="15"/>
      <c r="V162" s="15"/>
      <c r="W162" s="15"/>
      <c r="X162" s="15"/>
      <c r="Y162" s="15"/>
      <c r="Z162" s="15">
        <v>0</v>
      </c>
    </row>
    <row r="163" spans="1:26" x14ac:dyDescent="0.2">
      <c r="A163" s="11">
        <v>1437</v>
      </c>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v>0</v>
      </c>
      <c r="Z163" s="15">
        <v>0</v>
      </c>
    </row>
    <row r="164" spans="1:26" x14ac:dyDescent="0.2">
      <c r="A164" s="11">
        <v>1440</v>
      </c>
      <c r="B164" s="15">
        <v>-515990</v>
      </c>
      <c r="C164" s="15"/>
      <c r="D164" s="15"/>
      <c r="E164" s="15"/>
      <c r="F164" s="15"/>
      <c r="G164" s="15"/>
      <c r="H164" s="15"/>
      <c r="I164" s="15"/>
      <c r="J164" s="15"/>
      <c r="K164" s="15"/>
      <c r="L164" s="15"/>
      <c r="M164" s="15"/>
      <c r="N164" s="15"/>
      <c r="O164" s="15"/>
      <c r="P164" s="15"/>
      <c r="Q164" s="15"/>
      <c r="R164" s="15"/>
      <c r="S164" s="15"/>
      <c r="T164" s="15"/>
      <c r="U164" s="15"/>
      <c r="V164" s="15">
        <v>515990</v>
      </c>
      <c r="W164" s="15"/>
      <c r="X164" s="15"/>
      <c r="Y164" s="15"/>
      <c r="Z164" s="15">
        <v>0</v>
      </c>
    </row>
    <row r="165" spans="1:26" x14ac:dyDescent="0.2">
      <c r="A165" s="11">
        <v>1441</v>
      </c>
      <c r="B165" s="15">
        <v>-124280</v>
      </c>
      <c r="C165" s="15"/>
      <c r="D165" s="15"/>
      <c r="E165" s="15"/>
      <c r="F165" s="15"/>
      <c r="G165" s="15"/>
      <c r="H165" s="15"/>
      <c r="I165" s="15"/>
      <c r="J165" s="15"/>
      <c r="K165" s="15"/>
      <c r="L165" s="15"/>
      <c r="M165" s="15"/>
      <c r="N165" s="15"/>
      <c r="O165" s="15"/>
      <c r="P165" s="15"/>
      <c r="Q165" s="15"/>
      <c r="R165" s="15"/>
      <c r="S165" s="15"/>
      <c r="T165" s="15"/>
      <c r="U165" s="15"/>
      <c r="V165" s="15">
        <v>124280</v>
      </c>
      <c r="W165" s="15"/>
      <c r="X165" s="15"/>
      <c r="Y165" s="15"/>
      <c r="Z165" s="15">
        <v>0</v>
      </c>
    </row>
    <row r="166" spans="1:26" x14ac:dyDescent="0.2">
      <c r="A166" s="11">
        <v>1443</v>
      </c>
      <c r="B166" s="15">
        <v>-195297390</v>
      </c>
      <c r="C166" s="15"/>
      <c r="D166" s="15"/>
      <c r="E166" s="15"/>
      <c r="F166" s="15"/>
      <c r="G166" s="15"/>
      <c r="H166" s="15"/>
      <c r="I166" s="15"/>
      <c r="J166" s="15">
        <v>195297390</v>
      </c>
      <c r="K166" s="15"/>
      <c r="L166" s="15"/>
      <c r="M166" s="15"/>
      <c r="N166" s="15"/>
      <c r="O166" s="15"/>
      <c r="P166" s="15"/>
      <c r="Q166" s="15"/>
      <c r="R166" s="15"/>
      <c r="S166" s="15"/>
      <c r="T166" s="15"/>
      <c r="U166" s="15"/>
      <c r="V166" s="15"/>
      <c r="W166" s="15"/>
      <c r="X166" s="15"/>
      <c r="Y166" s="15"/>
      <c r="Z166" s="15">
        <v>0</v>
      </c>
    </row>
    <row r="167" spans="1:26" x14ac:dyDescent="0.2">
      <c r="A167" s="11">
        <v>1444</v>
      </c>
      <c r="B167" s="15">
        <v>-3154502330</v>
      </c>
      <c r="C167" s="15"/>
      <c r="D167" s="15"/>
      <c r="E167" s="15"/>
      <c r="F167" s="15"/>
      <c r="G167" s="15"/>
      <c r="H167" s="15"/>
      <c r="I167" s="15"/>
      <c r="J167" s="15">
        <v>3154104410</v>
      </c>
      <c r="K167" s="15"/>
      <c r="L167" s="15"/>
      <c r="M167" s="15"/>
      <c r="N167" s="15"/>
      <c r="O167" s="15"/>
      <c r="P167" s="15"/>
      <c r="Q167" s="15"/>
      <c r="R167" s="15"/>
      <c r="S167" s="15"/>
      <c r="T167" s="15"/>
      <c r="U167" s="15"/>
      <c r="V167" s="15">
        <v>397920</v>
      </c>
      <c r="W167" s="15"/>
      <c r="X167" s="15"/>
      <c r="Y167" s="15"/>
      <c r="Z167" s="15">
        <v>0</v>
      </c>
    </row>
    <row r="168" spans="1:26" x14ac:dyDescent="0.2">
      <c r="A168" s="11">
        <v>1446</v>
      </c>
      <c r="B168" s="15">
        <v>0</v>
      </c>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v>0</v>
      </c>
    </row>
    <row r="169" spans="1:26" x14ac:dyDescent="0.2">
      <c r="A169" s="11">
        <v>1450</v>
      </c>
      <c r="B169" s="15">
        <v>-264120</v>
      </c>
      <c r="C169" s="15"/>
      <c r="D169" s="15"/>
      <c r="E169" s="15"/>
      <c r="F169" s="15"/>
      <c r="G169" s="15"/>
      <c r="H169" s="15"/>
      <c r="I169" s="15"/>
      <c r="J169" s="15">
        <v>0</v>
      </c>
      <c r="K169" s="15"/>
      <c r="L169" s="15"/>
      <c r="M169" s="15"/>
      <c r="N169" s="15"/>
      <c r="O169" s="15"/>
      <c r="P169" s="15"/>
      <c r="Q169" s="15"/>
      <c r="R169" s="15"/>
      <c r="S169" s="15"/>
      <c r="T169" s="15"/>
      <c r="U169" s="15"/>
      <c r="V169" s="15">
        <v>264120</v>
      </c>
      <c r="W169" s="15"/>
      <c r="X169" s="15"/>
      <c r="Y169" s="15"/>
      <c r="Z169" s="15">
        <v>0</v>
      </c>
    </row>
    <row r="170" spans="1:26" x14ac:dyDescent="0.2">
      <c r="A170" s="11">
        <v>1451</v>
      </c>
      <c r="B170" s="15">
        <v>-1160292000</v>
      </c>
      <c r="C170" s="15"/>
      <c r="D170" s="15"/>
      <c r="E170" s="15"/>
      <c r="F170" s="15"/>
      <c r="G170" s="15"/>
      <c r="H170" s="15"/>
      <c r="I170" s="15"/>
      <c r="J170" s="15">
        <v>1160292000</v>
      </c>
      <c r="K170" s="15"/>
      <c r="L170" s="15"/>
      <c r="M170" s="15"/>
      <c r="N170" s="15"/>
      <c r="O170" s="15"/>
      <c r="P170" s="15"/>
      <c r="Q170" s="15"/>
      <c r="R170" s="15"/>
      <c r="S170" s="15"/>
      <c r="T170" s="15"/>
      <c r="U170" s="15"/>
      <c r="V170" s="15"/>
      <c r="W170" s="15"/>
      <c r="X170" s="15"/>
      <c r="Y170" s="15"/>
      <c r="Z170" s="15">
        <v>0</v>
      </c>
    </row>
    <row r="171" spans="1:26" x14ac:dyDescent="0.2">
      <c r="A171" s="11">
        <v>1452</v>
      </c>
      <c r="B171" s="15">
        <v>-513800</v>
      </c>
      <c r="C171" s="15"/>
      <c r="D171" s="15"/>
      <c r="E171" s="15"/>
      <c r="F171" s="15"/>
      <c r="G171" s="15"/>
      <c r="H171" s="15"/>
      <c r="I171" s="15"/>
      <c r="J171" s="15"/>
      <c r="K171" s="15"/>
      <c r="L171" s="15"/>
      <c r="M171" s="15"/>
      <c r="N171" s="15"/>
      <c r="O171" s="15"/>
      <c r="P171" s="15"/>
      <c r="Q171" s="15"/>
      <c r="R171" s="15"/>
      <c r="S171" s="15"/>
      <c r="T171" s="15"/>
      <c r="U171" s="15"/>
      <c r="V171" s="15">
        <v>513800</v>
      </c>
      <c r="W171" s="15"/>
      <c r="X171" s="15"/>
      <c r="Y171" s="15"/>
      <c r="Z171" s="15">
        <v>0</v>
      </c>
    </row>
    <row r="172" spans="1:26" x14ac:dyDescent="0.2">
      <c r="A172" s="11">
        <v>1453</v>
      </c>
      <c r="B172" s="15">
        <v>0</v>
      </c>
      <c r="C172" s="15"/>
      <c r="D172" s="15"/>
      <c r="E172" s="15"/>
      <c r="F172" s="15"/>
      <c r="G172" s="15"/>
      <c r="H172" s="15"/>
      <c r="I172" s="15"/>
      <c r="J172" s="15">
        <v>0</v>
      </c>
      <c r="K172" s="15"/>
      <c r="L172" s="15"/>
      <c r="M172" s="15"/>
      <c r="N172" s="15"/>
      <c r="O172" s="15"/>
      <c r="P172" s="15"/>
      <c r="Q172" s="15"/>
      <c r="R172" s="15"/>
      <c r="S172" s="15"/>
      <c r="T172" s="15"/>
      <c r="U172" s="15"/>
      <c r="V172" s="15"/>
      <c r="W172" s="15"/>
      <c r="X172" s="15"/>
      <c r="Y172" s="15"/>
      <c r="Z172" s="15">
        <v>0</v>
      </c>
    </row>
    <row r="173" spans="1:26" x14ac:dyDescent="0.2">
      <c r="A173" s="11">
        <v>1454</v>
      </c>
      <c r="B173" s="15">
        <v>-18429600</v>
      </c>
      <c r="C173" s="15"/>
      <c r="D173" s="15"/>
      <c r="E173" s="15"/>
      <c r="F173" s="15"/>
      <c r="G173" s="15"/>
      <c r="H173" s="15"/>
      <c r="I173" s="15"/>
      <c r="J173" s="15"/>
      <c r="K173" s="15"/>
      <c r="L173" s="15"/>
      <c r="M173" s="15"/>
      <c r="N173" s="15"/>
      <c r="O173" s="15"/>
      <c r="P173" s="15"/>
      <c r="Q173" s="15"/>
      <c r="R173" s="15"/>
      <c r="S173" s="15">
        <v>17629600</v>
      </c>
      <c r="T173" s="15"/>
      <c r="U173" s="15">
        <v>800000</v>
      </c>
      <c r="V173" s="15"/>
      <c r="W173" s="15"/>
      <c r="X173" s="15"/>
      <c r="Y173" s="15"/>
      <c r="Z173" s="15">
        <v>0</v>
      </c>
    </row>
    <row r="174" spans="1:26" x14ac:dyDescent="0.2">
      <c r="A174" s="11">
        <v>1457</v>
      </c>
      <c r="B174" s="15">
        <v>-26752000</v>
      </c>
      <c r="C174" s="15"/>
      <c r="D174" s="15"/>
      <c r="E174" s="15"/>
      <c r="F174" s="15">
        <v>0</v>
      </c>
      <c r="G174" s="15"/>
      <c r="H174" s="15"/>
      <c r="I174" s="15"/>
      <c r="J174" s="15"/>
      <c r="K174" s="15"/>
      <c r="L174" s="15"/>
      <c r="M174" s="15"/>
      <c r="N174" s="15"/>
      <c r="O174" s="15"/>
      <c r="P174" s="15"/>
      <c r="Q174" s="15"/>
      <c r="R174" s="15"/>
      <c r="S174" s="15">
        <v>24950000</v>
      </c>
      <c r="T174" s="15"/>
      <c r="U174" s="15">
        <v>1802000</v>
      </c>
      <c r="V174" s="15"/>
      <c r="W174" s="15"/>
      <c r="X174" s="15"/>
      <c r="Y174" s="15"/>
      <c r="Z174" s="15">
        <v>0</v>
      </c>
    </row>
    <row r="175" spans="1:26" x14ac:dyDescent="0.2">
      <c r="A175" s="11">
        <v>1458</v>
      </c>
      <c r="B175" s="15">
        <v>-158097120</v>
      </c>
      <c r="C175" s="15"/>
      <c r="D175" s="15"/>
      <c r="E175" s="15"/>
      <c r="F175" s="15"/>
      <c r="G175" s="15"/>
      <c r="H175" s="15"/>
      <c r="I175" s="15"/>
      <c r="J175" s="15"/>
      <c r="K175" s="15"/>
      <c r="L175" s="15"/>
      <c r="M175" s="15"/>
      <c r="N175" s="15"/>
      <c r="O175" s="15"/>
      <c r="P175" s="15"/>
      <c r="Q175" s="15"/>
      <c r="R175" s="15"/>
      <c r="S175" s="15">
        <v>83877120</v>
      </c>
      <c r="T175" s="15"/>
      <c r="U175" s="15">
        <v>74220000</v>
      </c>
      <c r="V175" s="15"/>
      <c r="W175" s="15"/>
      <c r="X175" s="15"/>
      <c r="Y175" s="15"/>
      <c r="Z175" s="15">
        <v>0</v>
      </c>
    </row>
    <row r="176" spans="1:26" x14ac:dyDescent="0.2">
      <c r="A176" s="11">
        <v>1460</v>
      </c>
      <c r="B176" s="15"/>
      <c r="C176" s="15"/>
      <c r="D176" s="15"/>
      <c r="E176" s="15"/>
      <c r="F176" s="15"/>
      <c r="G176" s="15"/>
      <c r="H176" s="15"/>
      <c r="I176" s="15"/>
      <c r="J176" s="15"/>
      <c r="K176" s="15"/>
      <c r="L176" s="15"/>
      <c r="M176" s="15"/>
      <c r="N176" s="15"/>
      <c r="O176" s="15"/>
      <c r="P176" s="15"/>
      <c r="Q176" s="15"/>
      <c r="R176" s="15">
        <v>0</v>
      </c>
      <c r="S176" s="15"/>
      <c r="T176" s="15"/>
      <c r="U176" s="15"/>
      <c r="V176" s="15"/>
      <c r="W176" s="15"/>
      <c r="X176" s="15"/>
      <c r="Y176" s="15"/>
      <c r="Z176" s="15">
        <v>0</v>
      </c>
    </row>
    <row r="177" spans="1:26" x14ac:dyDescent="0.2">
      <c r="A177" s="11">
        <v>1461</v>
      </c>
      <c r="B177" s="15">
        <v>-10583000</v>
      </c>
      <c r="C177" s="15"/>
      <c r="D177" s="15"/>
      <c r="E177" s="15"/>
      <c r="F177" s="15"/>
      <c r="G177" s="15"/>
      <c r="H177" s="15"/>
      <c r="I177" s="15"/>
      <c r="J177" s="15"/>
      <c r="K177" s="15"/>
      <c r="L177" s="15"/>
      <c r="M177" s="15"/>
      <c r="N177" s="15"/>
      <c r="O177" s="15"/>
      <c r="P177" s="15"/>
      <c r="Q177" s="15"/>
      <c r="R177" s="15"/>
      <c r="S177" s="15">
        <v>10583000</v>
      </c>
      <c r="T177" s="15"/>
      <c r="U177" s="15"/>
      <c r="V177" s="15"/>
      <c r="W177" s="15"/>
      <c r="X177" s="15"/>
      <c r="Y177" s="15"/>
      <c r="Z177" s="15">
        <v>0</v>
      </c>
    </row>
    <row r="178" spans="1:26" x14ac:dyDescent="0.2">
      <c r="A178" s="11">
        <v>1462</v>
      </c>
      <c r="B178" s="15"/>
      <c r="C178" s="15">
        <v>-235600</v>
      </c>
      <c r="D178" s="15"/>
      <c r="E178" s="15"/>
      <c r="F178" s="15"/>
      <c r="G178" s="15"/>
      <c r="H178" s="15"/>
      <c r="I178" s="15"/>
      <c r="J178" s="15">
        <v>-1276636166</v>
      </c>
      <c r="K178" s="15">
        <v>24965766</v>
      </c>
      <c r="L178" s="15"/>
      <c r="M178" s="15"/>
      <c r="N178" s="15"/>
      <c r="O178" s="15"/>
      <c r="P178" s="15"/>
      <c r="Q178" s="15"/>
      <c r="R178" s="15"/>
      <c r="S178" s="15"/>
      <c r="T178" s="15"/>
      <c r="U178" s="15">
        <v>1251906000</v>
      </c>
      <c r="V178" s="15"/>
      <c r="W178" s="15"/>
      <c r="X178" s="15"/>
      <c r="Y178" s="15"/>
      <c r="Z178" s="15">
        <v>0</v>
      </c>
    </row>
    <row r="179" spans="1:26" x14ac:dyDescent="0.2">
      <c r="A179" s="11">
        <v>1463</v>
      </c>
      <c r="B179" s="15"/>
      <c r="C179" s="15"/>
      <c r="D179" s="15"/>
      <c r="E179" s="15">
        <v>10839635800</v>
      </c>
      <c r="F179" s="15"/>
      <c r="G179" s="15"/>
      <c r="H179" s="15"/>
      <c r="I179" s="15"/>
      <c r="J179" s="15">
        <v>-10839635800</v>
      </c>
      <c r="K179" s="15"/>
      <c r="L179" s="15"/>
      <c r="M179" s="15"/>
      <c r="N179" s="15"/>
      <c r="O179" s="15"/>
      <c r="P179" s="15"/>
      <c r="Q179" s="15"/>
      <c r="R179" s="15"/>
      <c r="S179" s="15"/>
      <c r="T179" s="15"/>
      <c r="U179" s="15"/>
      <c r="V179" s="15"/>
      <c r="W179" s="15"/>
      <c r="X179" s="15"/>
      <c r="Y179" s="15"/>
      <c r="Z179" s="15">
        <v>0</v>
      </c>
    </row>
    <row r="180" spans="1:26" x14ac:dyDescent="0.2">
      <c r="A180" s="11">
        <v>1464</v>
      </c>
      <c r="B180" s="15"/>
      <c r="C180" s="15"/>
      <c r="D180" s="15"/>
      <c r="E180" s="15"/>
      <c r="F180" s="15"/>
      <c r="G180" s="15"/>
      <c r="H180" s="15"/>
      <c r="I180" s="15"/>
      <c r="J180" s="15">
        <v>0</v>
      </c>
      <c r="K180" s="15"/>
      <c r="L180" s="15"/>
      <c r="M180" s="15"/>
      <c r="N180" s="15"/>
      <c r="O180" s="15"/>
      <c r="P180" s="15"/>
      <c r="Q180" s="15"/>
      <c r="R180" s="15"/>
      <c r="S180" s="15"/>
      <c r="T180" s="15"/>
      <c r="U180" s="15"/>
      <c r="V180" s="15"/>
      <c r="W180" s="15"/>
      <c r="X180" s="15"/>
      <c r="Y180" s="15"/>
      <c r="Z180" s="15">
        <v>0</v>
      </c>
    </row>
    <row r="181" spans="1:26" x14ac:dyDescent="0.2">
      <c r="A181" s="11">
        <v>1465</v>
      </c>
      <c r="B181" s="15"/>
      <c r="C181" s="15"/>
      <c r="D181" s="15"/>
      <c r="E181" s="15"/>
      <c r="F181" s="15">
        <v>0</v>
      </c>
      <c r="G181" s="15"/>
      <c r="H181" s="15"/>
      <c r="I181" s="15"/>
      <c r="J181" s="15">
        <v>-538075647</v>
      </c>
      <c r="K181" s="15"/>
      <c r="L181" s="15"/>
      <c r="M181" s="15"/>
      <c r="N181" s="15"/>
      <c r="O181" s="15"/>
      <c r="P181" s="15"/>
      <c r="Q181" s="15"/>
      <c r="R181" s="15"/>
      <c r="S181" s="15"/>
      <c r="T181" s="15"/>
      <c r="U181" s="15">
        <v>538075647</v>
      </c>
      <c r="V181" s="15"/>
      <c r="W181" s="15"/>
      <c r="X181" s="15"/>
      <c r="Y181" s="15"/>
      <c r="Z181" s="15">
        <v>0</v>
      </c>
    </row>
    <row r="182" spans="1:26" x14ac:dyDescent="0.2">
      <c r="A182" s="11">
        <v>1466</v>
      </c>
      <c r="B182" s="15"/>
      <c r="C182" s="15"/>
      <c r="D182" s="15"/>
      <c r="E182" s="15"/>
      <c r="F182" s="15">
        <v>-222447048</v>
      </c>
      <c r="G182" s="15"/>
      <c r="H182" s="15"/>
      <c r="I182" s="15"/>
      <c r="J182" s="15">
        <v>0</v>
      </c>
      <c r="K182" s="15"/>
      <c r="L182" s="15"/>
      <c r="M182" s="15"/>
      <c r="N182" s="15"/>
      <c r="O182" s="15"/>
      <c r="P182" s="15"/>
      <c r="Q182" s="15"/>
      <c r="R182" s="15"/>
      <c r="S182" s="15"/>
      <c r="T182" s="15"/>
      <c r="U182" s="15">
        <v>222447048</v>
      </c>
      <c r="V182" s="15"/>
      <c r="W182" s="15"/>
      <c r="X182" s="15"/>
      <c r="Y182" s="15"/>
      <c r="Z182" s="15">
        <v>0</v>
      </c>
    </row>
    <row r="183" spans="1:26" x14ac:dyDescent="0.2">
      <c r="A183" s="11">
        <v>1467</v>
      </c>
      <c r="B183" s="15"/>
      <c r="C183" s="15"/>
      <c r="D183" s="15"/>
      <c r="E183" s="15"/>
      <c r="F183" s="15">
        <v>0</v>
      </c>
      <c r="G183" s="15"/>
      <c r="H183" s="15"/>
      <c r="I183" s="15">
        <v>681250000</v>
      </c>
      <c r="J183" s="15">
        <v>-587500000</v>
      </c>
      <c r="K183" s="15">
        <v>-93750000</v>
      </c>
      <c r="L183" s="15"/>
      <c r="M183" s="15"/>
      <c r="N183" s="15"/>
      <c r="O183" s="15"/>
      <c r="P183" s="15"/>
      <c r="Q183" s="15"/>
      <c r="R183" s="15"/>
      <c r="S183" s="15"/>
      <c r="T183" s="15"/>
      <c r="U183" s="15"/>
      <c r="V183" s="15"/>
      <c r="W183" s="15"/>
      <c r="X183" s="15"/>
      <c r="Y183" s="15"/>
      <c r="Z183" s="15">
        <v>0</v>
      </c>
    </row>
    <row r="184" spans="1:26" x14ac:dyDescent="0.2">
      <c r="A184" s="11">
        <v>1468</v>
      </c>
      <c r="B184" s="15">
        <v>-701500000</v>
      </c>
      <c r="C184" s="15"/>
      <c r="D184" s="15"/>
      <c r="E184" s="15"/>
      <c r="F184" s="15"/>
      <c r="G184" s="15"/>
      <c r="H184" s="15"/>
      <c r="I184" s="15"/>
      <c r="J184" s="15"/>
      <c r="K184" s="15"/>
      <c r="L184" s="15"/>
      <c r="M184" s="15"/>
      <c r="N184" s="15"/>
      <c r="O184" s="15"/>
      <c r="P184" s="15"/>
      <c r="Q184" s="15"/>
      <c r="R184" s="15"/>
      <c r="S184" s="15"/>
      <c r="T184" s="15"/>
      <c r="U184" s="15">
        <v>701500000</v>
      </c>
      <c r="V184" s="15"/>
      <c r="W184" s="15"/>
      <c r="X184" s="15"/>
      <c r="Y184" s="15"/>
      <c r="Z184" s="15">
        <v>0</v>
      </c>
    </row>
    <row r="185" spans="1:26" x14ac:dyDescent="0.2">
      <c r="A185" s="11">
        <v>1469</v>
      </c>
      <c r="B185" s="15">
        <v>-1249706000</v>
      </c>
      <c r="C185" s="15"/>
      <c r="D185" s="15"/>
      <c r="E185" s="15"/>
      <c r="F185" s="15"/>
      <c r="G185" s="15"/>
      <c r="H185" s="15"/>
      <c r="I185" s="15"/>
      <c r="J185" s="15"/>
      <c r="K185" s="15"/>
      <c r="L185" s="15"/>
      <c r="M185" s="15"/>
      <c r="N185" s="15"/>
      <c r="O185" s="15"/>
      <c r="P185" s="15"/>
      <c r="Q185" s="15"/>
      <c r="R185" s="15"/>
      <c r="S185" s="15"/>
      <c r="T185" s="15"/>
      <c r="U185" s="15">
        <v>1249706000</v>
      </c>
      <c r="V185" s="15"/>
      <c r="W185" s="15"/>
      <c r="X185" s="15"/>
      <c r="Y185" s="15"/>
      <c r="Z185" s="15">
        <v>0</v>
      </c>
    </row>
    <row r="186" spans="1:26" x14ac:dyDescent="0.2">
      <c r="A186" s="11">
        <v>1470</v>
      </c>
      <c r="B186" s="15"/>
      <c r="C186" s="15"/>
      <c r="D186" s="15"/>
      <c r="E186" s="15"/>
      <c r="F186" s="15">
        <v>0</v>
      </c>
      <c r="G186" s="15"/>
      <c r="H186" s="15"/>
      <c r="I186" s="15"/>
      <c r="J186" s="15">
        <v>-5887041146</v>
      </c>
      <c r="K186" s="15">
        <v>-939421460</v>
      </c>
      <c r="L186" s="15"/>
      <c r="M186" s="15"/>
      <c r="N186" s="15"/>
      <c r="O186" s="15"/>
      <c r="P186" s="15"/>
      <c r="Q186" s="15"/>
      <c r="R186" s="15"/>
      <c r="S186" s="15"/>
      <c r="T186" s="15"/>
      <c r="U186" s="15">
        <v>6826462606</v>
      </c>
      <c r="V186" s="15"/>
      <c r="W186" s="15"/>
      <c r="X186" s="15"/>
      <c r="Y186" s="15"/>
      <c r="Z186" s="15">
        <v>0</v>
      </c>
    </row>
    <row r="187" spans="1:26" x14ac:dyDescent="0.2">
      <c r="A187" s="11">
        <v>1471</v>
      </c>
      <c r="B187" s="15"/>
      <c r="C187" s="15"/>
      <c r="D187" s="15"/>
      <c r="E187" s="15"/>
      <c r="F187" s="15"/>
      <c r="G187" s="15"/>
      <c r="H187" s="15"/>
      <c r="I187" s="15"/>
      <c r="J187" s="15"/>
      <c r="K187" s="15"/>
      <c r="L187" s="15"/>
      <c r="M187" s="15"/>
      <c r="N187" s="15"/>
      <c r="O187" s="15"/>
      <c r="P187" s="15"/>
      <c r="Q187" s="15"/>
      <c r="R187" s="15"/>
      <c r="S187" s="15"/>
      <c r="T187" s="15"/>
      <c r="U187" s="15"/>
      <c r="V187" s="15"/>
      <c r="W187" s="15"/>
      <c r="X187" s="15">
        <v>0</v>
      </c>
      <c r="Y187" s="15"/>
      <c r="Z187" s="15">
        <v>0</v>
      </c>
    </row>
    <row r="188" spans="1:26" x14ac:dyDescent="0.2">
      <c r="A188" s="11">
        <v>1474</v>
      </c>
      <c r="B188" s="15"/>
      <c r="C188" s="15"/>
      <c r="D188" s="15"/>
      <c r="E188" s="15">
        <v>5631849172</v>
      </c>
      <c r="F188" s="15"/>
      <c r="G188" s="15"/>
      <c r="H188" s="15"/>
      <c r="I188" s="15"/>
      <c r="J188" s="15">
        <v>-5631849172</v>
      </c>
      <c r="K188" s="15"/>
      <c r="L188" s="15"/>
      <c r="M188" s="15"/>
      <c r="N188" s="15"/>
      <c r="O188" s="15"/>
      <c r="P188" s="15"/>
      <c r="Q188" s="15"/>
      <c r="R188" s="15"/>
      <c r="S188" s="15"/>
      <c r="T188" s="15"/>
      <c r="U188" s="15"/>
      <c r="V188" s="15"/>
      <c r="W188" s="15"/>
      <c r="X188" s="15"/>
      <c r="Y188" s="15"/>
      <c r="Z188" s="15">
        <v>0</v>
      </c>
    </row>
    <row r="189" spans="1:26" x14ac:dyDescent="0.2">
      <c r="A189" s="11">
        <v>1475</v>
      </c>
      <c r="B189" s="15"/>
      <c r="C189" s="15"/>
      <c r="D189" s="15"/>
      <c r="E189" s="15">
        <v>189660000</v>
      </c>
      <c r="F189" s="15"/>
      <c r="G189" s="15"/>
      <c r="H189" s="15"/>
      <c r="I189" s="15"/>
      <c r="J189" s="15">
        <v>-189660000</v>
      </c>
      <c r="K189" s="15"/>
      <c r="L189" s="15"/>
      <c r="M189" s="15"/>
      <c r="N189" s="15"/>
      <c r="O189" s="15"/>
      <c r="P189" s="15"/>
      <c r="Q189" s="15"/>
      <c r="R189" s="15"/>
      <c r="S189" s="15"/>
      <c r="T189" s="15"/>
      <c r="U189" s="15"/>
      <c r="V189" s="15"/>
      <c r="W189" s="15"/>
      <c r="X189" s="15"/>
      <c r="Y189" s="15"/>
      <c r="Z189" s="15">
        <v>0</v>
      </c>
    </row>
    <row r="190" spans="1:26" x14ac:dyDescent="0.2">
      <c r="A190" s="11">
        <v>1476</v>
      </c>
      <c r="B190" s="15"/>
      <c r="C190" s="15"/>
      <c r="D190" s="15"/>
      <c r="E190" s="15">
        <v>7096208470</v>
      </c>
      <c r="F190" s="15"/>
      <c r="G190" s="15"/>
      <c r="H190" s="15"/>
      <c r="I190" s="15"/>
      <c r="J190" s="15">
        <v>-7096208470</v>
      </c>
      <c r="K190" s="15"/>
      <c r="L190" s="15"/>
      <c r="M190" s="15"/>
      <c r="N190" s="15"/>
      <c r="O190" s="15"/>
      <c r="P190" s="15"/>
      <c r="Q190" s="15"/>
      <c r="R190" s="15"/>
      <c r="S190" s="15"/>
      <c r="T190" s="15"/>
      <c r="U190" s="15"/>
      <c r="V190" s="15"/>
      <c r="W190" s="15"/>
      <c r="X190" s="15"/>
      <c r="Y190" s="15"/>
      <c r="Z190" s="15">
        <v>0</v>
      </c>
    </row>
    <row r="191" spans="1:26" x14ac:dyDescent="0.2">
      <c r="A191" s="11">
        <v>1478</v>
      </c>
      <c r="B191" s="15"/>
      <c r="C191" s="15"/>
      <c r="D191" s="15"/>
      <c r="E191" s="15">
        <v>665433773</v>
      </c>
      <c r="F191" s="15"/>
      <c r="G191" s="15"/>
      <c r="H191" s="15"/>
      <c r="I191" s="15"/>
      <c r="J191" s="15">
        <v>-665433773</v>
      </c>
      <c r="K191" s="15"/>
      <c r="L191" s="15"/>
      <c r="M191" s="15"/>
      <c r="N191" s="15"/>
      <c r="O191" s="15"/>
      <c r="P191" s="15"/>
      <c r="Q191" s="15"/>
      <c r="R191" s="15"/>
      <c r="S191" s="15"/>
      <c r="T191" s="15"/>
      <c r="U191" s="15"/>
      <c r="V191" s="15"/>
      <c r="W191" s="15"/>
      <c r="X191" s="15"/>
      <c r="Y191" s="15"/>
      <c r="Z191" s="15">
        <v>0</v>
      </c>
    </row>
    <row r="192" spans="1:26" x14ac:dyDescent="0.2">
      <c r="A192" s="11">
        <v>1479</v>
      </c>
      <c r="B192" s="15"/>
      <c r="C192" s="15"/>
      <c r="D192" s="15"/>
      <c r="E192" s="15"/>
      <c r="F192" s="15"/>
      <c r="G192" s="15"/>
      <c r="H192" s="15"/>
      <c r="I192" s="15"/>
      <c r="J192" s="15">
        <v>-53460000</v>
      </c>
      <c r="K192" s="15"/>
      <c r="L192" s="15"/>
      <c r="M192" s="15"/>
      <c r="N192" s="15"/>
      <c r="O192" s="15"/>
      <c r="P192" s="15"/>
      <c r="Q192" s="15"/>
      <c r="R192" s="15"/>
      <c r="S192" s="15"/>
      <c r="T192" s="15"/>
      <c r="U192" s="15">
        <v>53460000</v>
      </c>
      <c r="V192" s="15"/>
      <c r="W192" s="15"/>
      <c r="X192" s="15"/>
      <c r="Y192" s="15"/>
      <c r="Z192" s="15">
        <v>0</v>
      </c>
    </row>
    <row r="193" spans="1:26" x14ac:dyDescent="0.2">
      <c r="A193" s="11">
        <v>1481</v>
      </c>
      <c r="B193" s="15"/>
      <c r="C193" s="15"/>
      <c r="D193" s="15"/>
      <c r="E193" s="15"/>
      <c r="F193" s="15"/>
      <c r="G193" s="15"/>
      <c r="H193" s="15"/>
      <c r="I193" s="15"/>
      <c r="J193" s="15"/>
      <c r="K193" s="15"/>
      <c r="L193" s="15"/>
      <c r="M193" s="15"/>
      <c r="N193" s="15"/>
      <c r="O193" s="15"/>
      <c r="P193" s="15"/>
      <c r="Q193" s="15"/>
      <c r="R193" s="15"/>
      <c r="S193" s="15"/>
      <c r="T193" s="15"/>
      <c r="U193" s="15"/>
      <c r="V193" s="15"/>
      <c r="W193" s="15"/>
      <c r="X193" s="15">
        <v>0</v>
      </c>
      <c r="Y193" s="15"/>
      <c r="Z193" s="15">
        <v>0</v>
      </c>
    </row>
    <row r="194" spans="1:26" x14ac:dyDescent="0.2">
      <c r="A194" s="11">
        <v>1483</v>
      </c>
      <c r="B194" s="15"/>
      <c r="C194" s="15">
        <v>702670354</v>
      </c>
      <c r="D194" s="15"/>
      <c r="E194" s="15"/>
      <c r="F194" s="15">
        <v>-17932530000</v>
      </c>
      <c r="G194" s="15"/>
      <c r="H194" s="15"/>
      <c r="I194" s="15"/>
      <c r="J194" s="15">
        <v>17229859646</v>
      </c>
      <c r="K194" s="15"/>
      <c r="L194" s="15"/>
      <c r="M194" s="15"/>
      <c r="N194" s="15"/>
      <c r="O194" s="15"/>
      <c r="P194" s="15"/>
      <c r="Q194" s="15"/>
      <c r="R194" s="15"/>
      <c r="S194" s="15"/>
      <c r="T194" s="15"/>
      <c r="U194" s="15"/>
      <c r="V194" s="15"/>
      <c r="W194" s="15"/>
      <c r="X194" s="15"/>
      <c r="Y194" s="15"/>
      <c r="Z194" s="15">
        <v>0</v>
      </c>
    </row>
    <row r="195" spans="1:26" x14ac:dyDescent="0.2">
      <c r="A195" s="11">
        <v>1485</v>
      </c>
      <c r="B195" s="15">
        <v>0</v>
      </c>
      <c r="C195" s="15"/>
      <c r="D195" s="15">
        <v>75000000</v>
      </c>
      <c r="E195" s="15"/>
      <c r="F195" s="15"/>
      <c r="G195" s="15"/>
      <c r="H195" s="15"/>
      <c r="I195" s="15"/>
      <c r="J195" s="15">
        <v>-75000000</v>
      </c>
      <c r="K195" s="15"/>
      <c r="L195" s="15"/>
      <c r="M195" s="15"/>
      <c r="N195" s="15"/>
      <c r="O195" s="15"/>
      <c r="P195" s="15"/>
      <c r="Q195" s="15"/>
      <c r="R195" s="15"/>
      <c r="S195" s="15"/>
      <c r="T195" s="15"/>
      <c r="U195" s="15"/>
      <c r="V195" s="15"/>
      <c r="W195" s="15"/>
      <c r="X195" s="15"/>
      <c r="Y195" s="15">
        <v>0</v>
      </c>
      <c r="Z195" s="15">
        <v>0</v>
      </c>
    </row>
    <row r="196" spans="1:26" x14ac:dyDescent="0.2">
      <c r="A196" s="11">
        <v>1487</v>
      </c>
      <c r="B196" s="15"/>
      <c r="C196" s="15"/>
      <c r="D196" s="15"/>
      <c r="E196" s="15"/>
      <c r="F196" s="15"/>
      <c r="G196" s="15"/>
      <c r="H196" s="15"/>
      <c r="I196" s="15"/>
      <c r="J196" s="15">
        <v>-517956855</v>
      </c>
      <c r="K196" s="15"/>
      <c r="L196" s="15"/>
      <c r="M196" s="15"/>
      <c r="N196" s="15"/>
      <c r="O196" s="15"/>
      <c r="P196" s="15"/>
      <c r="Q196" s="15"/>
      <c r="R196" s="15">
        <v>517956855</v>
      </c>
      <c r="S196" s="15"/>
      <c r="T196" s="15"/>
      <c r="U196" s="15"/>
      <c r="V196" s="15"/>
      <c r="W196" s="15"/>
      <c r="X196" s="15"/>
      <c r="Y196" s="15"/>
      <c r="Z196" s="15">
        <v>0</v>
      </c>
    </row>
    <row r="197" spans="1:26" x14ac:dyDescent="0.2">
      <c r="A197" s="11">
        <v>1488</v>
      </c>
      <c r="B197" s="15"/>
      <c r="C197" s="15"/>
      <c r="D197" s="15"/>
      <c r="E197" s="15"/>
      <c r="F197" s="15"/>
      <c r="G197" s="15"/>
      <c r="H197" s="15"/>
      <c r="I197" s="15"/>
      <c r="J197" s="15">
        <v>-21056286</v>
      </c>
      <c r="K197" s="15"/>
      <c r="L197" s="15"/>
      <c r="M197" s="15"/>
      <c r="N197" s="15"/>
      <c r="O197" s="15"/>
      <c r="P197" s="15"/>
      <c r="Q197" s="15"/>
      <c r="R197" s="15">
        <v>21056286</v>
      </c>
      <c r="S197" s="15"/>
      <c r="T197" s="15"/>
      <c r="U197" s="15"/>
      <c r="V197" s="15"/>
      <c r="W197" s="15"/>
      <c r="X197" s="15"/>
      <c r="Y197" s="15"/>
      <c r="Z197" s="15">
        <v>0</v>
      </c>
    </row>
    <row r="198" spans="1:26" x14ac:dyDescent="0.2">
      <c r="A198" s="11">
        <v>1489</v>
      </c>
      <c r="B198" s="15"/>
      <c r="C198" s="15"/>
      <c r="D198" s="15"/>
      <c r="E198" s="15">
        <v>270000000</v>
      </c>
      <c r="F198" s="15"/>
      <c r="G198" s="15"/>
      <c r="H198" s="15"/>
      <c r="I198" s="15"/>
      <c r="J198" s="15">
        <v>-270000000</v>
      </c>
      <c r="K198" s="15"/>
      <c r="L198" s="15"/>
      <c r="M198" s="15"/>
      <c r="N198" s="15"/>
      <c r="O198" s="15"/>
      <c r="P198" s="15"/>
      <c r="Q198" s="15"/>
      <c r="R198" s="15"/>
      <c r="S198" s="15"/>
      <c r="T198" s="15"/>
      <c r="U198" s="15"/>
      <c r="V198" s="15"/>
      <c r="W198" s="15"/>
      <c r="X198" s="15"/>
      <c r="Y198" s="15"/>
      <c r="Z198" s="15">
        <v>0</v>
      </c>
    </row>
    <row r="199" spans="1:26" x14ac:dyDescent="0.2">
      <c r="A199" s="11">
        <v>1490</v>
      </c>
      <c r="B199" s="15"/>
      <c r="C199" s="15"/>
      <c r="D199" s="15"/>
      <c r="E199" s="15">
        <v>519000000</v>
      </c>
      <c r="F199" s="15"/>
      <c r="G199" s="15"/>
      <c r="H199" s="15"/>
      <c r="I199" s="15"/>
      <c r="J199" s="15">
        <v>-519000000</v>
      </c>
      <c r="K199" s="15"/>
      <c r="L199" s="15"/>
      <c r="M199" s="15"/>
      <c r="N199" s="15"/>
      <c r="O199" s="15"/>
      <c r="P199" s="15"/>
      <c r="Q199" s="15"/>
      <c r="R199" s="15"/>
      <c r="S199" s="15"/>
      <c r="T199" s="15"/>
      <c r="U199" s="15"/>
      <c r="V199" s="15"/>
      <c r="W199" s="15"/>
      <c r="X199" s="15"/>
      <c r="Y199" s="15"/>
      <c r="Z199" s="15">
        <v>0</v>
      </c>
    </row>
    <row r="200" spans="1:26" x14ac:dyDescent="0.2">
      <c r="A200" s="11">
        <v>1491</v>
      </c>
      <c r="B200" s="15">
        <v>-21164264050</v>
      </c>
      <c r="C200" s="15"/>
      <c r="D200" s="15"/>
      <c r="E200" s="15"/>
      <c r="F200" s="15"/>
      <c r="G200" s="15"/>
      <c r="H200" s="15"/>
      <c r="I200" s="15"/>
      <c r="J200" s="15">
        <v>21163791000</v>
      </c>
      <c r="K200" s="15"/>
      <c r="L200" s="15"/>
      <c r="M200" s="15"/>
      <c r="N200" s="15"/>
      <c r="O200" s="15"/>
      <c r="P200" s="15"/>
      <c r="Q200" s="15"/>
      <c r="R200" s="15"/>
      <c r="S200" s="15"/>
      <c r="T200" s="15"/>
      <c r="U200" s="15"/>
      <c r="V200" s="15">
        <v>473050</v>
      </c>
      <c r="W200" s="15"/>
      <c r="X200" s="15"/>
      <c r="Y200" s="15"/>
      <c r="Z200" s="15">
        <v>0</v>
      </c>
    </row>
    <row r="201" spans="1:26" x14ac:dyDescent="0.2">
      <c r="A201" s="11">
        <v>1492</v>
      </c>
      <c r="B201" s="15">
        <v>-10000000000</v>
      </c>
      <c r="C201" s="15"/>
      <c r="D201" s="15"/>
      <c r="E201" s="15"/>
      <c r="F201" s="15"/>
      <c r="G201" s="15"/>
      <c r="H201" s="15"/>
      <c r="I201" s="15"/>
      <c r="J201" s="15">
        <v>10000000000</v>
      </c>
      <c r="K201" s="15"/>
      <c r="L201" s="15"/>
      <c r="M201" s="15"/>
      <c r="N201" s="15"/>
      <c r="O201" s="15"/>
      <c r="P201" s="15"/>
      <c r="Q201" s="15"/>
      <c r="R201" s="15"/>
      <c r="S201" s="15"/>
      <c r="T201" s="15"/>
      <c r="U201" s="15"/>
      <c r="V201" s="15"/>
      <c r="W201" s="15"/>
      <c r="X201" s="15"/>
      <c r="Y201" s="15"/>
      <c r="Z201" s="15">
        <v>0</v>
      </c>
    </row>
    <row r="202" spans="1:26" x14ac:dyDescent="0.2">
      <c r="A202" s="11">
        <v>1493</v>
      </c>
      <c r="B202" s="15">
        <v>199999987901</v>
      </c>
      <c r="C202" s="15"/>
      <c r="D202" s="15"/>
      <c r="E202" s="15"/>
      <c r="F202" s="15"/>
      <c r="G202" s="15"/>
      <c r="H202" s="15"/>
      <c r="I202" s="15"/>
      <c r="J202" s="15"/>
      <c r="K202" s="15"/>
      <c r="L202" s="15">
        <v>-200000000000</v>
      </c>
      <c r="M202" s="15"/>
      <c r="N202" s="15"/>
      <c r="O202" s="15"/>
      <c r="P202" s="15"/>
      <c r="Q202" s="15"/>
      <c r="R202" s="15"/>
      <c r="S202" s="15"/>
      <c r="T202" s="15"/>
      <c r="U202" s="15"/>
      <c r="V202" s="15">
        <v>12099</v>
      </c>
      <c r="W202" s="15"/>
      <c r="X202" s="15"/>
      <c r="Y202" s="15"/>
      <c r="Z202" s="15">
        <v>0</v>
      </c>
    </row>
    <row r="203" spans="1:26" x14ac:dyDescent="0.2">
      <c r="A203" s="11">
        <v>1494</v>
      </c>
      <c r="B203" s="15">
        <v>200000000000</v>
      </c>
      <c r="C203" s="15"/>
      <c r="D203" s="15"/>
      <c r="E203" s="15"/>
      <c r="F203" s="15"/>
      <c r="G203" s="15"/>
      <c r="H203" s="15"/>
      <c r="I203" s="15"/>
      <c r="J203" s="15"/>
      <c r="K203" s="15"/>
      <c r="L203" s="15">
        <v>-200000000000</v>
      </c>
      <c r="M203" s="15"/>
      <c r="N203" s="15"/>
      <c r="O203" s="15"/>
      <c r="P203" s="15"/>
      <c r="Q203" s="15"/>
      <c r="R203" s="15"/>
      <c r="S203" s="15"/>
      <c r="T203" s="15"/>
      <c r="U203" s="15"/>
      <c r="V203" s="15"/>
      <c r="W203" s="15"/>
      <c r="X203" s="15"/>
      <c r="Y203" s="15"/>
      <c r="Z203" s="15">
        <v>0</v>
      </c>
    </row>
    <row r="204" spans="1:26" x14ac:dyDescent="0.2">
      <c r="A204" s="11">
        <v>1495</v>
      </c>
      <c r="B204" s="15">
        <v>0</v>
      </c>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v>0</v>
      </c>
    </row>
    <row r="205" spans="1:26" x14ac:dyDescent="0.2">
      <c r="A205" s="11">
        <v>1496</v>
      </c>
      <c r="B205" s="15">
        <v>100000000000</v>
      </c>
      <c r="C205" s="15"/>
      <c r="D205" s="15"/>
      <c r="E205" s="15"/>
      <c r="F205" s="15"/>
      <c r="G205" s="15"/>
      <c r="H205" s="15"/>
      <c r="I205" s="15"/>
      <c r="J205" s="15"/>
      <c r="K205" s="15"/>
      <c r="L205" s="15">
        <v>-100000000000</v>
      </c>
      <c r="M205" s="15"/>
      <c r="N205" s="15"/>
      <c r="O205" s="15"/>
      <c r="P205" s="15"/>
      <c r="Q205" s="15"/>
      <c r="R205" s="15"/>
      <c r="S205" s="15"/>
      <c r="T205" s="15"/>
      <c r="U205" s="15"/>
      <c r="V205" s="15"/>
      <c r="W205" s="15"/>
      <c r="X205" s="15"/>
      <c r="Y205" s="15"/>
      <c r="Z205" s="15">
        <v>0</v>
      </c>
    </row>
    <row r="206" spans="1:26" x14ac:dyDescent="0.2">
      <c r="A206" s="11">
        <v>1497</v>
      </c>
      <c r="B206" s="15">
        <v>100000000000</v>
      </c>
      <c r="C206" s="15"/>
      <c r="D206" s="15"/>
      <c r="E206" s="15"/>
      <c r="F206" s="15"/>
      <c r="G206" s="15"/>
      <c r="H206" s="15"/>
      <c r="I206" s="15"/>
      <c r="J206" s="15"/>
      <c r="K206" s="15"/>
      <c r="L206" s="15">
        <v>-100000000000</v>
      </c>
      <c r="M206" s="15"/>
      <c r="N206" s="15"/>
      <c r="O206" s="15"/>
      <c r="P206" s="15"/>
      <c r="Q206" s="15"/>
      <c r="R206" s="15"/>
      <c r="S206" s="15"/>
      <c r="T206" s="15"/>
      <c r="U206" s="15"/>
      <c r="V206" s="15"/>
      <c r="W206" s="15"/>
      <c r="X206" s="15"/>
      <c r="Y206" s="15"/>
      <c r="Z206" s="15">
        <v>0</v>
      </c>
    </row>
    <row r="207" spans="1:26" x14ac:dyDescent="0.2">
      <c r="A207" s="11">
        <v>1498</v>
      </c>
      <c r="B207" s="15">
        <v>789910480</v>
      </c>
      <c r="C207" s="15">
        <v>-790000000</v>
      </c>
      <c r="D207" s="15"/>
      <c r="E207" s="15"/>
      <c r="F207" s="15"/>
      <c r="G207" s="15"/>
      <c r="H207" s="15"/>
      <c r="I207" s="15"/>
      <c r="J207" s="15"/>
      <c r="K207" s="15"/>
      <c r="L207" s="15"/>
      <c r="M207" s="15"/>
      <c r="N207" s="15"/>
      <c r="O207" s="15"/>
      <c r="P207" s="15"/>
      <c r="Q207" s="15"/>
      <c r="R207" s="15"/>
      <c r="S207" s="15"/>
      <c r="T207" s="15"/>
      <c r="U207" s="15"/>
      <c r="V207" s="15">
        <v>89520</v>
      </c>
      <c r="W207" s="15"/>
      <c r="X207" s="15"/>
      <c r="Y207" s="15"/>
      <c r="Z207" s="15">
        <v>0</v>
      </c>
    </row>
    <row r="208" spans="1:26" x14ac:dyDescent="0.2">
      <c r="A208" s="11">
        <v>1499</v>
      </c>
      <c r="B208" s="15"/>
      <c r="C208" s="15"/>
      <c r="D208" s="15"/>
      <c r="E208" s="15">
        <v>21868413850</v>
      </c>
      <c r="F208" s="15"/>
      <c r="G208" s="15"/>
      <c r="H208" s="15"/>
      <c r="I208" s="15"/>
      <c r="J208" s="15">
        <v>-21868413850</v>
      </c>
      <c r="K208" s="15"/>
      <c r="L208" s="15"/>
      <c r="M208" s="15"/>
      <c r="N208" s="15"/>
      <c r="O208" s="15"/>
      <c r="P208" s="15"/>
      <c r="Q208" s="15"/>
      <c r="R208" s="15"/>
      <c r="S208" s="15"/>
      <c r="T208" s="15"/>
      <c r="U208" s="15"/>
      <c r="V208" s="15"/>
      <c r="W208" s="15"/>
      <c r="X208" s="15"/>
      <c r="Y208" s="15"/>
      <c r="Z208" s="15">
        <v>0</v>
      </c>
    </row>
    <row r="209" spans="1:26" x14ac:dyDescent="0.2">
      <c r="A209" s="11">
        <v>1500</v>
      </c>
      <c r="B209" s="15"/>
      <c r="C209" s="15"/>
      <c r="D209" s="15"/>
      <c r="E209" s="15">
        <v>21580910000</v>
      </c>
      <c r="F209" s="15"/>
      <c r="G209" s="15"/>
      <c r="H209" s="15"/>
      <c r="I209" s="15"/>
      <c r="J209" s="15">
        <v>-21580910000</v>
      </c>
      <c r="K209" s="15"/>
      <c r="L209" s="15"/>
      <c r="M209" s="15"/>
      <c r="N209" s="15"/>
      <c r="O209" s="15"/>
      <c r="P209" s="15"/>
      <c r="Q209" s="15"/>
      <c r="R209" s="15"/>
      <c r="S209" s="15"/>
      <c r="T209" s="15"/>
      <c r="U209" s="15"/>
      <c r="V209" s="15"/>
      <c r="W209" s="15"/>
      <c r="X209" s="15"/>
      <c r="Y209" s="15"/>
      <c r="Z209" s="15">
        <v>0</v>
      </c>
    </row>
    <row r="210" spans="1:26" x14ac:dyDescent="0.2">
      <c r="A210" s="11">
        <v>1501</v>
      </c>
      <c r="B210" s="15">
        <v>-20000000000</v>
      </c>
      <c r="C210" s="15"/>
      <c r="D210" s="15"/>
      <c r="E210" s="15"/>
      <c r="F210" s="15"/>
      <c r="G210" s="15"/>
      <c r="H210" s="15"/>
      <c r="I210" s="15"/>
      <c r="J210" s="15">
        <v>20000000000</v>
      </c>
      <c r="K210" s="15"/>
      <c r="L210" s="15"/>
      <c r="M210" s="15"/>
      <c r="N210" s="15"/>
      <c r="O210" s="15"/>
      <c r="P210" s="15"/>
      <c r="Q210" s="15"/>
      <c r="R210" s="15"/>
      <c r="S210" s="15"/>
      <c r="T210" s="15"/>
      <c r="U210" s="15"/>
      <c r="V210" s="15"/>
      <c r="W210" s="15"/>
      <c r="X210" s="15"/>
      <c r="Y210" s="15"/>
      <c r="Z210" s="15">
        <v>0</v>
      </c>
    </row>
    <row r="211" spans="1:26" x14ac:dyDescent="0.2">
      <c r="A211" s="11">
        <v>1502</v>
      </c>
      <c r="B211" s="15">
        <v>-3737340954</v>
      </c>
      <c r="C211" s="15"/>
      <c r="D211" s="15"/>
      <c r="E211" s="15"/>
      <c r="F211" s="15"/>
      <c r="G211" s="15"/>
      <c r="H211" s="15"/>
      <c r="I211" s="15"/>
      <c r="J211" s="15">
        <v>3784064000</v>
      </c>
      <c r="K211" s="15"/>
      <c r="L211" s="15"/>
      <c r="M211" s="15"/>
      <c r="N211" s="15"/>
      <c r="O211" s="15"/>
      <c r="P211" s="15"/>
      <c r="Q211" s="15">
        <v>-46991436</v>
      </c>
      <c r="R211" s="15"/>
      <c r="S211" s="15"/>
      <c r="T211" s="15"/>
      <c r="U211" s="15"/>
      <c r="V211" s="15">
        <v>268390</v>
      </c>
      <c r="W211" s="15"/>
      <c r="X211" s="15"/>
      <c r="Y211" s="15"/>
      <c r="Z211" s="15">
        <v>0</v>
      </c>
    </row>
    <row r="212" spans="1:26" x14ac:dyDescent="0.2">
      <c r="A212" s="11">
        <v>1503</v>
      </c>
      <c r="B212" s="15">
        <v>-126637060075</v>
      </c>
      <c r="C212" s="15"/>
      <c r="D212" s="15"/>
      <c r="E212" s="15"/>
      <c r="F212" s="15"/>
      <c r="G212" s="15"/>
      <c r="H212" s="15"/>
      <c r="I212" s="15"/>
      <c r="J212" s="15">
        <v>126636786075</v>
      </c>
      <c r="K212" s="15"/>
      <c r="L212" s="15"/>
      <c r="M212" s="15"/>
      <c r="N212" s="15"/>
      <c r="O212" s="15"/>
      <c r="P212" s="15"/>
      <c r="Q212" s="15"/>
      <c r="R212" s="15"/>
      <c r="S212" s="15"/>
      <c r="T212" s="15"/>
      <c r="U212" s="15"/>
      <c r="V212" s="15">
        <v>274000</v>
      </c>
      <c r="W212" s="15"/>
      <c r="X212" s="15"/>
      <c r="Y212" s="15"/>
      <c r="Z212" s="15">
        <v>0</v>
      </c>
    </row>
    <row r="213" spans="1:26" x14ac:dyDescent="0.2">
      <c r="A213" s="11">
        <v>1504</v>
      </c>
      <c r="B213" s="15">
        <v>-2000000000</v>
      </c>
      <c r="C213" s="15"/>
      <c r="D213" s="15"/>
      <c r="E213" s="15"/>
      <c r="F213" s="15"/>
      <c r="G213" s="15"/>
      <c r="H213" s="15"/>
      <c r="I213" s="15"/>
      <c r="J213" s="15">
        <v>2000000000</v>
      </c>
      <c r="K213" s="15"/>
      <c r="L213" s="15"/>
      <c r="M213" s="15"/>
      <c r="N213" s="15"/>
      <c r="O213" s="15"/>
      <c r="P213" s="15"/>
      <c r="Q213" s="15"/>
      <c r="R213" s="15"/>
      <c r="S213" s="15"/>
      <c r="T213" s="15"/>
      <c r="U213" s="15"/>
      <c r="V213" s="15"/>
      <c r="W213" s="15"/>
      <c r="X213" s="15"/>
      <c r="Y213" s="15"/>
      <c r="Z213" s="15">
        <v>0</v>
      </c>
    </row>
    <row r="214" spans="1:26" x14ac:dyDescent="0.2">
      <c r="A214" s="11">
        <v>1505</v>
      </c>
      <c r="B214" s="15">
        <v>-2650875360</v>
      </c>
      <c r="C214" s="15"/>
      <c r="D214" s="15"/>
      <c r="E214" s="15"/>
      <c r="F214" s="15"/>
      <c r="G214" s="15"/>
      <c r="H214" s="15"/>
      <c r="I214" s="15"/>
      <c r="J214" s="15">
        <v>2650625360</v>
      </c>
      <c r="K214" s="15"/>
      <c r="L214" s="15"/>
      <c r="M214" s="15"/>
      <c r="N214" s="15"/>
      <c r="O214" s="15"/>
      <c r="P214" s="15"/>
      <c r="Q214" s="15"/>
      <c r="R214" s="15"/>
      <c r="S214" s="15"/>
      <c r="T214" s="15"/>
      <c r="U214" s="15"/>
      <c r="V214" s="15">
        <v>250000</v>
      </c>
      <c r="W214" s="15"/>
      <c r="X214" s="15"/>
      <c r="Y214" s="15"/>
      <c r="Z214" s="15">
        <v>0</v>
      </c>
    </row>
    <row r="215" spans="1:26" x14ac:dyDescent="0.2">
      <c r="A215" s="11">
        <v>1506</v>
      </c>
      <c r="B215" s="15">
        <v>-30053715340</v>
      </c>
      <c r="C215" s="15"/>
      <c r="D215" s="15"/>
      <c r="E215" s="15"/>
      <c r="F215" s="15"/>
      <c r="G215" s="15"/>
      <c r="H215" s="15"/>
      <c r="I215" s="15"/>
      <c r="J215" s="15">
        <v>30053460000</v>
      </c>
      <c r="K215" s="15"/>
      <c r="L215" s="15"/>
      <c r="M215" s="15"/>
      <c r="N215" s="15"/>
      <c r="O215" s="15"/>
      <c r="P215" s="15"/>
      <c r="Q215" s="15"/>
      <c r="R215" s="15"/>
      <c r="S215" s="15"/>
      <c r="T215" s="15"/>
      <c r="U215" s="15"/>
      <c r="V215" s="15">
        <v>255340</v>
      </c>
      <c r="W215" s="15"/>
      <c r="X215" s="15"/>
      <c r="Y215" s="15"/>
      <c r="Z215" s="15">
        <v>0</v>
      </c>
    </row>
    <row r="216" spans="1:26" x14ac:dyDescent="0.2">
      <c r="A216" s="11">
        <v>1507</v>
      </c>
      <c r="B216" s="15">
        <v>-1333243780</v>
      </c>
      <c r="C216" s="15"/>
      <c r="D216" s="15"/>
      <c r="E216" s="15"/>
      <c r="F216" s="15"/>
      <c r="G216" s="15"/>
      <c r="H216" s="15"/>
      <c r="I216" s="15"/>
      <c r="J216" s="15">
        <v>1333243780</v>
      </c>
      <c r="K216" s="15"/>
      <c r="L216" s="15"/>
      <c r="M216" s="15"/>
      <c r="N216" s="15"/>
      <c r="O216" s="15"/>
      <c r="P216" s="15"/>
      <c r="Q216" s="15"/>
      <c r="R216" s="15"/>
      <c r="S216" s="15"/>
      <c r="T216" s="15"/>
      <c r="U216" s="15"/>
      <c r="V216" s="15"/>
      <c r="W216" s="15"/>
      <c r="X216" s="15"/>
      <c r="Y216" s="15"/>
      <c r="Z216" s="15">
        <v>0</v>
      </c>
    </row>
    <row r="217" spans="1:26" x14ac:dyDescent="0.2">
      <c r="A217" s="11">
        <v>1508</v>
      </c>
      <c r="B217" s="15">
        <v>-104831853499</v>
      </c>
      <c r="C217" s="15"/>
      <c r="D217" s="15"/>
      <c r="E217" s="15"/>
      <c r="F217" s="15"/>
      <c r="G217" s="15"/>
      <c r="H217" s="15"/>
      <c r="I217" s="15"/>
      <c r="J217" s="15">
        <v>104831238529</v>
      </c>
      <c r="K217" s="15"/>
      <c r="L217" s="15"/>
      <c r="M217" s="15"/>
      <c r="N217" s="15"/>
      <c r="O217" s="15"/>
      <c r="P217" s="15"/>
      <c r="Q217" s="15"/>
      <c r="R217" s="15"/>
      <c r="S217" s="15"/>
      <c r="T217" s="15"/>
      <c r="U217" s="15"/>
      <c r="V217" s="15">
        <v>614970</v>
      </c>
      <c r="W217" s="15"/>
      <c r="X217" s="15"/>
      <c r="Y217" s="15"/>
      <c r="Z217" s="15">
        <v>0</v>
      </c>
    </row>
    <row r="218" spans="1:26" x14ac:dyDescent="0.2">
      <c r="A218" s="11">
        <v>1509</v>
      </c>
      <c r="B218" s="15">
        <v>-1701322179</v>
      </c>
      <c r="C218" s="15"/>
      <c r="D218" s="15"/>
      <c r="E218" s="15"/>
      <c r="F218" s="15"/>
      <c r="G218" s="15"/>
      <c r="H218" s="15"/>
      <c r="I218" s="15"/>
      <c r="J218" s="15">
        <v>1701302179</v>
      </c>
      <c r="K218" s="15"/>
      <c r="L218" s="15"/>
      <c r="M218" s="15"/>
      <c r="N218" s="15"/>
      <c r="O218" s="15"/>
      <c r="P218" s="15"/>
      <c r="Q218" s="15"/>
      <c r="R218" s="15"/>
      <c r="S218" s="15"/>
      <c r="T218" s="15"/>
      <c r="U218" s="15"/>
      <c r="V218" s="15">
        <v>20000</v>
      </c>
      <c r="W218" s="15"/>
      <c r="X218" s="15"/>
      <c r="Y218" s="15"/>
      <c r="Z218" s="15">
        <v>0</v>
      </c>
    </row>
    <row r="219" spans="1:26" x14ac:dyDescent="0.2">
      <c r="A219" s="11">
        <v>1510</v>
      </c>
      <c r="B219" s="15">
        <v>-8766731012</v>
      </c>
      <c r="C219" s="15"/>
      <c r="D219" s="15"/>
      <c r="E219" s="15"/>
      <c r="F219" s="15"/>
      <c r="G219" s="15"/>
      <c r="H219" s="15"/>
      <c r="I219" s="15"/>
      <c r="J219" s="15">
        <v>8766413912</v>
      </c>
      <c r="K219" s="15"/>
      <c r="L219" s="15"/>
      <c r="M219" s="15"/>
      <c r="N219" s="15"/>
      <c r="O219" s="15"/>
      <c r="P219" s="15"/>
      <c r="Q219" s="15"/>
      <c r="R219" s="15"/>
      <c r="S219" s="15"/>
      <c r="T219" s="15"/>
      <c r="U219" s="15"/>
      <c r="V219" s="15">
        <v>317100</v>
      </c>
      <c r="W219" s="15"/>
      <c r="X219" s="15"/>
      <c r="Y219" s="15"/>
      <c r="Z219" s="15">
        <v>0</v>
      </c>
    </row>
    <row r="220" spans="1:26" x14ac:dyDescent="0.2">
      <c r="A220" s="11">
        <v>1511</v>
      </c>
      <c r="B220" s="15">
        <v>-20171676250</v>
      </c>
      <c r="C220" s="15"/>
      <c r="D220" s="15"/>
      <c r="E220" s="15"/>
      <c r="F220" s="15"/>
      <c r="G220" s="15"/>
      <c r="H220" s="15"/>
      <c r="I220" s="15"/>
      <c r="J220" s="15">
        <v>20171676250</v>
      </c>
      <c r="K220" s="15"/>
      <c r="L220" s="15"/>
      <c r="M220" s="15"/>
      <c r="N220" s="15"/>
      <c r="O220" s="15"/>
      <c r="P220" s="15"/>
      <c r="Q220" s="15"/>
      <c r="R220" s="15"/>
      <c r="S220" s="15"/>
      <c r="T220" s="15"/>
      <c r="U220" s="15"/>
      <c r="V220" s="15"/>
      <c r="W220" s="15"/>
      <c r="X220" s="15"/>
      <c r="Y220" s="15"/>
      <c r="Z220" s="15">
        <v>0</v>
      </c>
    </row>
    <row r="221" spans="1:26" x14ac:dyDescent="0.2">
      <c r="A221" s="11">
        <v>1513</v>
      </c>
      <c r="B221" s="15">
        <v>-90582369500</v>
      </c>
      <c r="C221" s="15"/>
      <c r="D221" s="15"/>
      <c r="E221" s="15"/>
      <c r="F221" s="15"/>
      <c r="G221" s="15"/>
      <c r="H221" s="15"/>
      <c r="I221" s="15"/>
      <c r="J221" s="15">
        <v>90581424990</v>
      </c>
      <c r="K221" s="15"/>
      <c r="L221" s="15"/>
      <c r="M221" s="15"/>
      <c r="N221" s="15"/>
      <c r="O221" s="15"/>
      <c r="P221" s="15"/>
      <c r="Q221" s="15"/>
      <c r="R221" s="15"/>
      <c r="S221" s="15"/>
      <c r="T221" s="15"/>
      <c r="U221" s="15"/>
      <c r="V221" s="15">
        <v>944510</v>
      </c>
      <c r="W221" s="15"/>
      <c r="X221" s="15"/>
      <c r="Y221" s="15"/>
      <c r="Z221" s="15">
        <v>0</v>
      </c>
    </row>
    <row r="222" spans="1:26" x14ac:dyDescent="0.2">
      <c r="A222" s="11">
        <v>1514</v>
      </c>
      <c r="B222" s="15">
        <v>0</v>
      </c>
      <c r="C222" s="15"/>
      <c r="D222" s="15"/>
      <c r="E222" s="15"/>
      <c r="F222" s="15"/>
      <c r="G222" s="15"/>
      <c r="H222" s="15"/>
      <c r="I222" s="15"/>
      <c r="J222" s="15">
        <v>0</v>
      </c>
      <c r="K222" s="15"/>
      <c r="L222" s="15"/>
      <c r="M222" s="15"/>
      <c r="N222" s="15"/>
      <c r="O222" s="15"/>
      <c r="P222" s="15"/>
      <c r="Q222" s="15"/>
      <c r="R222" s="15"/>
      <c r="S222" s="15"/>
      <c r="T222" s="15"/>
      <c r="U222" s="15"/>
      <c r="V222" s="15"/>
      <c r="W222" s="15"/>
      <c r="X222" s="15"/>
      <c r="Y222" s="15"/>
      <c r="Z222" s="15">
        <v>0</v>
      </c>
    </row>
    <row r="223" spans="1:26" x14ac:dyDescent="0.2">
      <c r="A223" s="11">
        <v>1515</v>
      </c>
      <c r="B223" s="15"/>
      <c r="C223" s="15"/>
      <c r="D223" s="15"/>
      <c r="E223" s="15"/>
      <c r="F223" s="15">
        <v>0</v>
      </c>
      <c r="G223" s="15"/>
      <c r="H223" s="15"/>
      <c r="I223" s="15"/>
      <c r="J223" s="15">
        <v>-562055546</v>
      </c>
      <c r="K223" s="15"/>
      <c r="L223" s="15"/>
      <c r="M223" s="15"/>
      <c r="N223" s="15"/>
      <c r="O223" s="15"/>
      <c r="P223" s="15"/>
      <c r="Q223" s="15"/>
      <c r="R223" s="15"/>
      <c r="S223" s="15"/>
      <c r="T223" s="15"/>
      <c r="U223" s="15">
        <v>562055546</v>
      </c>
      <c r="V223" s="15"/>
      <c r="W223" s="15"/>
      <c r="X223" s="15"/>
      <c r="Y223" s="15"/>
      <c r="Z223" s="15">
        <v>0</v>
      </c>
    </row>
    <row r="224" spans="1:26" x14ac:dyDescent="0.2">
      <c r="A224" s="11">
        <v>1516</v>
      </c>
      <c r="B224" s="15"/>
      <c r="C224" s="15"/>
      <c r="D224" s="15">
        <v>-1105699760</v>
      </c>
      <c r="E224" s="15"/>
      <c r="F224" s="15">
        <v>-3000000000</v>
      </c>
      <c r="G224" s="15"/>
      <c r="H224" s="15"/>
      <c r="I224" s="15"/>
      <c r="J224" s="15">
        <v>-16515318002</v>
      </c>
      <c r="K224" s="15"/>
      <c r="L224" s="15"/>
      <c r="M224" s="15"/>
      <c r="N224" s="15"/>
      <c r="O224" s="15"/>
      <c r="P224" s="15"/>
      <c r="Q224" s="15"/>
      <c r="R224" s="15"/>
      <c r="S224" s="15"/>
      <c r="T224" s="15"/>
      <c r="U224" s="15">
        <v>20621017762</v>
      </c>
      <c r="V224" s="15"/>
      <c r="W224" s="15"/>
      <c r="X224" s="15"/>
      <c r="Y224" s="15"/>
      <c r="Z224" s="15">
        <v>0</v>
      </c>
    </row>
    <row r="225" spans="1:26" x14ac:dyDescent="0.2">
      <c r="A225" s="11">
        <v>1517</v>
      </c>
      <c r="B225" s="15"/>
      <c r="C225" s="15"/>
      <c r="D225" s="15"/>
      <c r="E225" s="15"/>
      <c r="F225" s="15">
        <v>0</v>
      </c>
      <c r="G225" s="15"/>
      <c r="H225" s="15"/>
      <c r="I225" s="15"/>
      <c r="J225" s="15">
        <v>-2724706463</v>
      </c>
      <c r="K225" s="15"/>
      <c r="L225" s="15"/>
      <c r="M225" s="15"/>
      <c r="N225" s="15"/>
      <c r="O225" s="15"/>
      <c r="P225" s="15"/>
      <c r="Q225" s="15"/>
      <c r="R225" s="15"/>
      <c r="S225" s="15"/>
      <c r="T225" s="15"/>
      <c r="U225" s="15">
        <v>2724706463</v>
      </c>
      <c r="V225" s="15"/>
      <c r="W225" s="15"/>
      <c r="X225" s="15"/>
      <c r="Y225" s="15"/>
      <c r="Z225" s="15">
        <v>0</v>
      </c>
    </row>
    <row r="226" spans="1:26" x14ac:dyDescent="0.2">
      <c r="A226" s="11">
        <v>1518</v>
      </c>
      <c r="B226" s="15"/>
      <c r="C226" s="15"/>
      <c r="D226" s="15"/>
      <c r="E226" s="15"/>
      <c r="F226" s="15"/>
      <c r="G226" s="15"/>
      <c r="H226" s="15"/>
      <c r="I226" s="15"/>
      <c r="J226" s="15">
        <v>-23728000</v>
      </c>
      <c r="K226" s="15"/>
      <c r="L226" s="15"/>
      <c r="M226" s="15"/>
      <c r="N226" s="15"/>
      <c r="O226" s="15"/>
      <c r="P226" s="15"/>
      <c r="Q226" s="15"/>
      <c r="R226" s="15"/>
      <c r="S226" s="15">
        <v>23728000</v>
      </c>
      <c r="T226" s="15"/>
      <c r="U226" s="15"/>
      <c r="V226" s="15"/>
      <c r="W226" s="15"/>
      <c r="X226" s="15"/>
      <c r="Y226" s="15"/>
      <c r="Z226" s="15">
        <v>0</v>
      </c>
    </row>
    <row r="227" spans="1:26" x14ac:dyDescent="0.2">
      <c r="A227" s="11">
        <v>1519</v>
      </c>
      <c r="B227" s="15"/>
      <c r="C227" s="15"/>
      <c r="D227" s="15"/>
      <c r="E227" s="15"/>
      <c r="F227" s="15">
        <v>-224441551</v>
      </c>
      <c r="G227" s="15"/>
      <c r="H227" s="15"/>
      <c r="I227" s="15"/>
      <c r="J227" s="15">
        <v>0</v>
      </c>
      <c r="K227" s="15"/>
      <c r="L227" s="15"/>
      <c r="M227" s="15"/>
      <c r="N227" s="15"/>
      <c r="O227" s="15"/>
      <c r="P227" s="15"/>
      <c r="Q227" s="15"/>
      <c r="R227" s="15"/>
      <c r="S227" s="15"/>
      <c r="T227" s="15"/>
      <c r="U227" s="15">
        <v>224441551</v>
      </c>
      <c r="V227" s="15"/>
      <c r="W227" s="15"/>
      <c r="X227" s="15"/>
      <c r="Y227" s="15"/>
      <c r="Z227" s="15">
        <v>0</v>
      </c>
    </row>
    <row r="228" spans="1:26" x14ac:dyDescent="0.2">
      <c r="A228" s="11">
        <v>1520</v>
      </c>
      <c r="B228" s="15"/>
      <c r="C228" s="15"/>
      <c r="D228" s="15"/>
      <c r="E228" s="15"/>
      <c r="F228" s="15">
        <v>0</v>
      </c>
      <c r="G228" s="15"/>
      <c r="H228" s="15"/>
      <c r="I228" s="15"/>
      <c r="J228" s="15">
        <v>-190161790</v>
      </c>
      <c r="K228" s="15"/>
      <c r="L228" s="15"/>
      <c r="M228" s="15"/>
      <c r="N228" s="15"/>
      <c r="O228" s="15"/>
      <c r="P228" s="15"/>
      <c r="Q228" s="15"/>
      <c r="R228" s="15"/>
      <c r="S228" s="15"/>
      <c r="T228" s="15"/>
      <c r="U228" s="15">
        <v>190161790</v>
      </c>
      <c r="V228" s="15"/>
      <c r="W228" s="15"/>
      <c r="X228" s="15"/>
      <c r="Y228" s="15"/>
      <c r="Z228" s="15">
        <v>0</v>
      </c>
    </row>
    <row r="229" spans="1:26" x14ac:dyDescent="0.2">
      <c r="A229" s="11">
        <v>1521</v>
      </c>
      <c r="B229" s="15">
        <v>-386805645</v>
      </c>
      <c r="C229" s="15"/>
      <c r="D229" s="15"/>
      <c r="E229" s="15"/>
      <c r="F229" s="15"/>
      <c r="G229" s="15"/>
      <c r="H229" s="15"/>
      <c r="I229" s="15"/>
      <c r="J229" s="15">
        <v>386805645</v>
      </c>
      <c r="K229" s="15"/>
      <c r="L229" s="15"/>
      <c r="M229" s="15"/>
      <c r="N229" s="15"/>
      <c r="O229" s="15"/>
      <c r="P229" s="15"/>
      <c r="Q229" s="15"/>
      <c r="R229" s="15"/>
      <c r="S229" s="15"/>
      <c r="T229" s="15"/>
      <c r="U229" s="15"/>
      <c r="V229" s="15"/>
      <c r="W229" s="15"/>
      <c r="X229" s="15"/>
      <c r="Y229" s="15"/>
      <c r="Z229" s="15">
        <v>0</v>
      </c>
    </row>
    <row r="230" spans="1:26" x14ac:dyDescent="0.2">
      <c r="A230" s="11">
        <v>1522</v>
      </c>
      <c r="B230" s="15"/>
      <c r="C230" s="15"/>
      <c r="D230" s="15"/>
      <c r="E230" s="15"/>
      <c r="F230" s="15"/>
      <c r="G230" s="15"/>
      <c r="H230" s="15"/>
      <c r="I230" s="15"/>
      <c r="J230" s="15">
        <v>0</v>
      </c>
      <c r="K230" s="15"/>
      <c r="L230" s="15"/>
      <c r="M230" s="15"/>
      <c r="N230" s="15"/>
      <c r="O230" s="15"/>
      <c r="P230" s="15"/>
      <c r="Q230" s="15"/>
      <c r="R230" s="15"/>
      <c r="S230" s="15"/>
      <c r="T230" s="15"/>
      <c r="U230" s="15"/>
      <c r="V230" s="15"/>
      <c r="W230" s="15"/>
      <c r="X230" s="15"/>
      <c r="Y230" s="15"/>
      <c r="Z230" s="15">
        <v>0</v>
      </c>
    </row>
    <row r="231" spans="1:26" x14ac:dyDescent="0.2">
      <c r="A231" s="11">
        <v>1525</v>
      </c>
      <c r="B231" s="15"/>
      <c r="C231" s="15"/>
      <c r="D231" s="15"/>
      <c r="E231" s="15"/>
      <c r="F231" s="15">
        <v>-2000000000</v>
      </c>
      <c r="G231" s="15"/>
      <c r="H231" s="15"/>
      <c r="I231" s="15"/>
      <c r="J231" s="15">
        <v>2000000000</v>
      </c>
      <c r="K231" s="15"/>
      <c r="L231" s="15"/>
      <c r="M231" s="15"/>
      <c r="N231" s="15"/>
      <c r="O231" s="15"/>
      <c r="P231" s="15"/>
      <c r="Q231" s="15"/>
      <c r="R231" s="15"/>
      <c r="S231" s="15"/>
      <c r="T231" s="15"/>
      <c r="U231" s="15"/>
      <c r="V231" s="15"/>
      <c r="W231" s="15"/>
      <c r="X231" s="15"/>
      <c r="Y231" s="15"/>
      <c r="Z231" s="15">
        <v>0</v>
      </c>
    </row>
    <row r="232" spans="1:26" x14ac:dyDescent="0.2">
      <c r="A232" s="11">
        <v>1527</v>
      </c>
      <c r="B232" s="15"/>
      <c r="C232" s="15"/>
      <c r="D232" s="15"/>
      <c r="E232" s="15">
        <v>75864000</v>
      </c>
      <c r="F232" s="15"/>
      <c r="G232" s="15"/>
      <c r="H232" s="15"/>
      <c r="I232" s="15"/>
      <c r="J232" s="15">
        <v>-75864000</v>
      </c>
      <c r="K232" s="15"/>
      <c r="L232" s="15"/>
      <c r="M232" s="15"/>
      <c r="N232" s="15"/>
      <c r="O232" s="15"/>
      <c r="P232" s="15"/>
      <c r="Q232" s="15"/>
      <c r="R232" s="15"/>
      <c r="S232" s="15"/>
      <c r="T232" s="15"/>
      <c r="U232" s="15"/>
      <c r="V232" s="15"/>
      <c r="W232" s="15"/>
      <c r="X232" s="15"/>
      <c r="Y232" s="15"/>
      <c r="Z232" s="15">
        <v>0</v>
      </c>
    </row>
    <row r="233" spans="1:26" x14ac:dyDescent="0.2">
      <c r="A233" s="11">
        <v>1528</v>
      </c>
      <c r="B233" s="15"/>
      <c r="C233" s="15">
        <v>2749886</v>
      </c>
      <c r="D233" s="15"/>
      <c r="E233" s="15"/>
      <c r="F233" s="15">
        <v>0</v>
      </c>
      <c r="G233" s="15"/>
      <c r="H233" s="15"/>
      <c r="I233" s="15"/>
      <c r="J233" s="15">
        <v>-147792452</v>
      </c>
      <c r="K233" s="15"/>
      <c r="L233" s="15"/>
      <c r="M233" s="15"/>
      <c r="N233" s="15"/>
      <c r="O233" s="15"/>
      <c r="P233" s="15"/>
      <c r="Q233" s="15"/>
      <c r="R233" s="15"/>
      <c r="S233" s="15">
        <v>56757000</v>
      </c>
      <c r="T233" s="15"/>
      <c r="U233" s="15">
        <v>88285566</v>
      </c>
      <c r="V233" s="15"/>
      <c r="W233" s="15"/>
      <c r="X233" s="15"/>
      <c r="Y233" s="15"/>
      <c r="Z233" s="15">
        <v>0</v>
      </c>
    </row>
    <row r="234" spans="1:26" x14ac:dyDescent="0.2">
      <c r="A234" s="11">
        <v>1529</v>
      </c>
      <c r="B234" s="15">
        <v>100000000000</v>
      </c>
      <c r="C234" s="15"/>
      <c r="D234" s="15"/>
      <c r="E234" s="15"/>
      <c r="F234" s="15"/>
      <c r="G234" s="15"/>
      <c r="H234" s="15"/>
      <c r="I234" s="15"/>
      <c r="J234" s="15"/>
      <c r="K234" s="15"/>
      <c r="L234" s="15">
        <v>-100000000000</v>
      </c>
      <c r="M234" s="15"/>
      <c r="N234" s="15"/>
      <c r="O234" s="15"/>
      <c r="P234" s="15"/>
      <c r="Q234" s="15"/>
      <c r="R234" s="15"/>
      <c r="S234" s="15"/>
      <c r="T234" s="15"/>
      <c r="U234" s="15"/>
      <c r="V234" s="15"/>
      <c r="W234" s="15"/>
      <c r="X234" s="15"/>
      <c r="Y234" s="15"/>
      <c r="Z234" s="15">
        <v>0</v>
      </c>
    </row>
    <row r="235" spans="1:26" x14ac:dyDescent="0.2">
      <c r="A235" s="11">
        <v>1530</v>
      </c>
      <c r="B235" s="15"/>
      <c r="C235" s="15"/>
      <c r="D235" s="15"/>
      <c r="E235" s="15">
        <v>34550000</v>
      </c>
      <c r="F235" s="15"/>
      <c r="G235" s="15"/>
      <c r="H235" s="15"/>
      <c r="I235" s="15"/>
      <c r="J235" s="15">
        <v>-34550000</v>
      </c>
      <c r="K235" s="15"/>
      <c r="L235" s="15"/>
      <c r="M235" s="15"/>
      <c r="N235" s="15"/>
      <c r="O235" s="15"/>
      <c r="P235" s="15"/>
      <c r="Q235" s="15"/>
      <c r="R235" s="15"/>
      <c r="S235" s="15"/>
      <c r="T235" s="15"/>
      <c r="U235" s="15"/>
      <c r="V235" s="15"/>
      <c r="W235" s="15"/>
      <c r="X235" s="15"/>
      <c r="Y235" s="15"/>
      <c r="Z235" s="15">
        <v>0</v>
      </c>
    </row>
    <row r="236" spans="1:26" x14ac:dyDescent="0.2">
      <c r="A236" s="11">
        <v>1531</v>
      </c>
      <c r="B236" s="15"/>
      <c r="C236" s="15"/>
      <c r="D236" s="15"/>
      <c r="E236" s="15"/>
      <c r="F236" s="15">
        <v>-747656000</v>
      </c>
      <c r="G236" s="15"/>
      <c r="H236" s="15"/>
      <c r="I236" s="15"/>
      <c r="J236" s="15">
        <v>0</v>
      </c>
      <c r="K236" s="15"/>
      <c r="L236" s="15"/>
      <c r="M236" s="15"/>
      <c r="N236" s="15"/>
      <c r="O236" s="15"/>
      <c r="P236" s="15"/>
      <c r="Q236" s="15"/>
      <c r="R236" s="15"/>
      <c r="S236" s="15"/>
      <c r="T236" s="15"/>
      <c r="U236" s="15">
        <v>747656000</v>
      </c>
      <c r="V236" s="15"/>
      <c r="W236" s="15"/>
      <c r="X236" s="15"/>
      <c r="Y236" s="15"/>
      <c r="Z236" s="15">
        <v>0</v>
      </c>
    </row>
    <row r="237" spans="1:26" x14ac:dyDescent="0.2">
      <c r="A237" s="11">
        <v>1532</v>
      </c>
      <c r="B237" s="15"/>
      <c r="C237" s="15"/>
      <c r="D237" s="15"/>
      <c r="E237" s="15"/>
      <c r="F237" s="15">
        <v>0</v>
      </c>
      <c r="G237" s="15"/>
      <c r="H237" s="15"/>
      <c r="I237" s="15"/>
      <c r="J237" s="15">
        <v>-567813579688</v>
      </c>
      <c r="K237" s="15">
        <v>-32343712912</v>
      </c>
      <c r="L237" s="15"/>
      <c r="M237" s="15"/>
      <c r="N237" s="15"/>
      <c r="O237" s="15"/>
      <c r="P237" s="15"/>
      <c r="Q237" s="15"/>
      <c r="R237" s="15"/>
      <c r="S237" s="15"/>
      <c r="T237" s="15"/>
      <c r="U237" s="15">
        <v>600157292600</v>
      </c>
      <c r="V237" s="15"/>
      <c r="W237" s="15"/>
      <c r="X237" s="15"/>
      <c r="Y237" s="15"/>
      <c r="Z237" s="15">
        <v>0</v>
      </c>
    </row>
    <row r="238" spans="1:26" x14ac:dyDescent="0.2">
      <c r="A238" s="11">
        <v>1533</v>
      </c>
      <c r="B238" s="15"/>
      <c r="C238" s="15"/>
      <c r="D238" s="15"/>
      <c r="E238" s="15"/>
      <c r="F238" s="15">
        <v>0</v>
      </c>
      <c r="G238" s="15"/>
      <c r="H238" s="15"/>
      <c r="I238" s="15"/>
      <c r="J238" s="15">
        <v>-304689000</v>
      </c>
      <c r="K238" s="15">
        <v>-55011000</v>
      </c>
      <c r="L238" s="15"/>
      <c r="M238" s="15"/>
      <c r="N238" s="15"/>
      <c r="O238" s="15"/>
      <c r="P238" s="15"/>
      <c r="Q238" s="15"/>
      <c r="R238" s="15"/>
      <c r="S238" s="15"/>
      <c r="T238" s="15"/>
      <c r="U238" s="15">
        <v>359700000</v>
      </c>
      <c r="V238" s="15"/>
      <c r="W238" s="15"/>
      <c r="X238" s="15"/>
      <c r="Y238" s="15"/>
      <c r="Z238" s="15">
        <v>0</v>
      </c>
    </row>
    <row r="239" spans="1:26" x14ac:dyDescent="0.2">
      <c r="A239" s="11">
        <v>1534</v>
      </c>
      <c r="B239" s="15"/>
      <c r="C239" s="15"/>
      <c r="D239" s="15"/>
      <c r="E239" s="15"/>
      <c r="F239" s="15">
        <v>74679663388</v>
      </c>
      <c r="G239" s="15"/>
      <c r="H239" s="15"/>
      <c r="I239" s="15"/>
      <c r="J239" s="15">
        <v>-102276434006</v>
      </c>
      <c r="K239" s="15"/>
      <c r="L239" s="15"/>
      <c r="M239" s="15"/>
      <c r="N239" s="15"/>
      <c r="O239" s="15"/>
      <c r="P239" s="15"/>
      <c r="Q239" s="15"/>
      <c r="R239" s="15"/>
      <c r="S239" s="15"/>
      <c r="T239" s="15"/>
      <c r="U239" s="15">
        <v>27596770618</v>
      </c>
      <c r="V239" s="15"/>
      <c r="W239" s="15"/>
      <c r="X239" s="15"/>
      <c r="Y239" s="15"/>
      <c r="Z239" s="15">
        <v>0</v>
      </c>
    </row>
    <row r="240" spans="1:26" x14ac:dyDescent="0.2">
      <c r="A240" s="11">
        <v>1535</v>
      </c>
      <c r="B240" s="15"/>
      <c r="C240" s="15"/>
      <c r="D240" s="15"/>
      <c r="E240" s="15"/>
      <c r="F240" s="15"/>
      <c r="G240" s="15"/>
      <c r="H240" s="15"/>
      <c r="I240" s="15"/>
      <c r="J240" s="15">
        <v>-6415013200</v>
      </c>
      <c r="K240" s="15"/>
      <c r="L240" s="15"/>
      <c r="M240" s="15"/>
      <c r="N240" s="15"/>
      <c r="O240" s="15"/>
      <c r="P240" s="15"/>
      <c r="Q240" s="15"/>
      <c r="R240" s="15"/>
      <c r="S240" s="15"/>
      <c r="T240" s="15"/>
      <c r="U240" s="15">
        <v>6415013200</v>
      </c>
      <c r="V240" s="15"/>
      <c r="W240" s="15"/>
      <c r="X240" s="15"/>
      <c r="Y240" s="15"/>
      <c r="Z240" s="15">
        <v>0</v>
      </c>
    </row>
    <row r="241" spans="1:26" x14ac:dyDescent="0.2">
      <c r="A241" s="11">
        <v>1536</v>
      </c>
      <c r="B241" s="15"/>
      <c r="C241" s="15"/>
      <c r="D241" s="15"/>
      <c r="E241" s="15"/>
      <c r="F241" s="15"/>
      <c r="G241" s="15"/>
      <c r="H241" s="15"/>
      <c r="I241" s="15"/>
      <c r="J241" s="15">
        <v>0</v>
      </c>
      <c r="K241" s="15"/>
      <c r="L241" s="15"/>
      <c r="M241" s="15"/>
      <c r="N241" s="15"/>
      <c r="O241" s="15"/>
      <c r="P241" s="15"/>
      <c r="Q241" s="15"/>
      <c r="R241" s="15"/>
      <c r="S241" s="15"/>
      <c r="T241" s="15"/>
      <c r="U241" s="15"/>
      <c r="V241" s="15"/>
      <c r="W241" s="15"/>
      <c r="X241" s="15"/>
      <c r="Y241" s="15"/>
      <c r="Z241" s="15">
        <v>0</v>
      </c>
    </row>
    <row r="242" spans="1:26" x14ac:dyDescent="0.2">
      <c r="A242" s="11">
        <v>1537</v>
      </c>
      <c r="B242" s="15"/>
      <c r="C242" s="15"/>
      <c r="D242" s="15"/>
      <c r="E242" s="15"/>
      <c r="F242" s="15"/>
      <c r="G242" s="15"/>
      <c r="H242" s="15"/>
      <c r="I242" s="15"/>
      <c r="J242" s="15">
        <v>-25000000</v>
      </c>
      <c r="K242" s="15"/>
      <c r="L242" s="15"/>
      <c r="M242" s="15"/>
      <c r="N242" s="15"/>
      <c r="O242" s="15"/>
      <c r="P242" s="15"/>
      <c r="Q242" s="15"/>
      <c r="R242" s="15"/>
      <c r="S242" s="15"/>
      <c r="T242" s="15"/>
      <c r="U242" s="15">
        <v>25000000</v>
      </c>
      <c r="V242" s="15"/>
      <c r="W242" s="15"/>
      <c r="X242" s="15"/>
      <c r="Y242" s="15"/>
      <c r="Z242" s="15">
        <v>0</v>
      </c>
    </row>
    <row r="243" spans="1:26" x14ac:dyDescent="0.2">
      <c r="A243" s="11">
        <v>1538</v>
      </c>
      <c r="B243" s="15"/>
      <c r="C243" s="15"/>
      <c r="D243" s="15"/>
      <c r="E243" s="15"/>
      <c r="F243" s="15"/>
      <c r="G243" s="15"/>
      <c r="H243" s="15"/>
      <c r="I243" s="15"/>
      <c r="J243" s="15">
        <v>-200000000</v>
      </c>
      <c r="K243" s="15"/>
      <c r="L243" s="15"/>
      <c r="M243" s="15"/>
      <c r="N243" s="15"/>
      <c r="O243" s="15"/>
      <c r="P243" s="15"/>
      <c r="Q243" s="15"/>
      <c r="R243" s="15"/>
      <c r="S243" s="15"/>
      <c r="T243" s="15"/>
      <c r="U243" s="15">
        <v>200000000</v>
      </c>
      <c r="V243" s="15"/>
      <c r="W243" s="15"/>
      <c r="X243" s="15"/>
      <c r="Y243" s="15"/>
      <c r="Z243" s="15">
        <v>0</v>
      </c>
    </row>
    <row r="244" spans="1:26" x14ac:dyDescent="0.2">
      <c r="A244" s="11">
        <v>1539</v>
      </c>
      <c r="B244" s="15"/>
      <c r="C244" s="15">
        <v>39775554</v>
      </c>
      <c r="D244" s="15">
        <v>-62726400</v>
      </c>
      <c r="E244" s="15"/>
      <c r="F244" s="15">
        <v>0</v>
      </c>
      <c r="G244" s="15"/>
      <c r="H244" s="15"/>
      <c r="I244" s="15"/>
      <c r="J244" s="15">
        <v>-94139281</v>
      </c>
      <c r="K244" s="15"/>
      <c r="L244" s="15"/>
      <c r="M244" s="15"/>
      <c r="N244" s="15"/>
      <c r="O244" s="15"/>
      <c r="P244" s="15"/>
      <c r="Q244" s="15"/>
      <c r="R244" s="15"/>
      <c r="S244" s="15"/>
      <c r="T244" s="15"/>
      <c r="U244" s="15">
        <v>117090127</v>
      </c>
      <c r="V244" s="15"/>
      <c r="W244" s="15"/>
      <c r="X244" s="15"/>
      <c r="Y244" s="15"/>
      <c r="Z244" s="15">
        <v>0</v>
      </c>
    </row>
    <row r="245" spans="1:26" x14ac:dyDescent="0.2">
      <c r="A245" s="11">
        <v>1540</v>
      </c>
      <c r="B245" s="15"/>
      <c r="C245" s="15"/>
      <c r="D245" s="15">
        <v>60000000</v>
      </c>
      <c r="E245" s="15"/>
      <c r="F245" s="15">
        <v>11727109506</v>
      </c>
      <c r="G245" s="15"/>
      <c r="H245" s="15"/>
      <c r="I245" s="15"/>
      <c r="J245" s="15">
        <v>-11787109506</v>
      </c>
      <c r="K245" s="15"/>
      <c r="L245" s="15"/>
      <c r="M245" s="15"/>
      <c r="N245" s="15"/>
      <c r="O245" s="15"/>
      <c r="P245" s="15"/>
      <c r="Q245" s="15"/>
      <c r="R245" s="15"/>
      <c r="S245" s="15"/>
      <c r="T245" s="15"/>
      <c r="U245" s="15"/>
      <c r="V245" s="15"/>
      <c r="W245" s="15"/>
      <c r="X245" s="15"/>
      <c r="Y245" s="15">
        <v>0</v>
      </c>
      <c r="Z245" s="15">
        <v>0</v>
      </c>
    </row>
    <row r="246" spans="1:26" x14ac:dyDescent="0.2">
      <c r="A246" s="11">
        <v>1541</v>
      </c>
      <c r="B246" s="15"/>
      <c r="C246" s="15"/>
      <c r="D246" s="15"/>
      <c r="E246" s="15"/>
      <c r="F246" s="15"/>
      <c r="G246" s="15"/>
      <c r="H246" s="15"/>
      <c r="I246" s="15"/>
      <c r="J246" s="15">
        <v>-2800000000</v>
      </c>
      <c r="K246" s="15"/>
      <c r="L246" s="15"/>
      <c r="M246" s="15"/>
      <c r="N246" s="15"/>
      <c r="O246" s="15"/>
      <c r="P246" s="15"/>
      <c r="Q246" s="15"/>
      <c r="R246" s="15"/>
      <c r="S246" s="15"/>
      <c r="T246" s="15"/>
      <c r="U246" s="15">
        <v>2800000000</v>
      </c>
      <c r="V246" s="15"/>
      <c r="W246" s="15"/>
      <c r="X246" s="15"/>
      <c r="Y246" s="15"/>
      <c r="Z246" s="15">
        <v>0</v>
      </c>
    </row>
    <row r="247" spans="1:26" x14ac:dyDescent="0.2">
      <c r="A247" s="11">
        <v>1544</v>
      </c>
      <c r="B247" s="15"/>
      <c r="C247" s="15"/>
      <c r="D247" s="15"/>
      <c r="E247" s="15"/>
      <c r="F247" s="15"/>
      <c r="G247" s="15"/>
      <c r="H247" s="15"/>
      <c r="I247" s="15"/>
      <c r="J247" s="15">
        <v>-11290000</v>
      </c>
      <c r="K247" s="15"/>
      <c r="L247" s="15"/>
      <c r="M247" s="15"/>
      <c r="N247" s="15"/>
      <c r="O247" s="15"/>
      <c r="P247" s="15"/>
      <c r="Q247" s="15"/>
      <c r="R247" s="15"/>
      <c r="S247" s="15"/>
      <c r="T247" s="15"/>
      <c r="U247" s="15">
        <v>11290000</v>
      </c>
      <c r="V247" s="15"/>
      <c r="W247" s="15"/>
      <c r="X247" s="15"/>
      <c r="Y247" s="15"/>
      <c r="Z247" s="15">
        <v>0</v>
      </c>
    </row>
    <row r="248" spans="1:26" x14ac:dyDescent="0.2">
      <c r="A248" s="11">
        <v>1546</v>
      </c>
      <c r="B248" s="15">
        <v>-13208000</v>
      </c>
      <c r="C248" s="15"/>
      <c r="D248" s="15"/>
      <c r="E248" s="15"/>
      <c r="F248" s="15"/>
      <c r="G248" s="15"/>
      <c r="H248" s="15"/>
      <c r="I248" s="15"/>
      <c r="J248" s="15"/>
      <c r="K248" s="15"/>
      <c r="L248" s="15"/>
      <c r="M248" s="15"/>
      <c r="N248" s="15"/>
      <c r="O248" s="15"/>
      <c r="P248" s="15"/>
      <c r="Q248" s="15"/>
      <c r="R248" s="15"/>
      <c r="S248" s="15">
        <v>13208000</v>
      </c>
      <c r="T248" s="15"/>
      <c r="U248" s="15"/>
      <c r="V248" s="15"/>
      <c r="W248" s="15"/>
      <c r="X248" s="15"/>
      <c r="Y248" s="15"/>
      <c r="Z248" s="15">
        <v>0</v>
      </c>
    </row>
    <row r="249" spans="1:26" x14ac:dyDescent="0.2">
      <c r="A249" s="11">
        <v>1551</v>
      </c>
      <c r="B249" s="15">
        <v>-1451637000</v>
      </c>
      <c r="C249" s="15"/>
      <c r="D249" s="15"/>
      <c r="E249" s="15"/>
      <c r="F249" s="15"/>
      <c r="G249" s="15"/>
      <c r="H249" s="15"/>
      <c r="I249" s="15"/>
      <c r="J249" s="15"/>
      <c r="K249" s="15"/>
      <c r="L249" s="15"/>
      <c r="M249" s="15"/>
      <c r="N249" s="15"/>
      <c r="O249" s="15"/>
      <c r="P249" s="15"/>
      <c r="Q249" s="15"/>
      <c r="R249" s="15"/>
      <c r="S249" s="15"/>
      <c r="T249" s="15"/>
      <c r="U249" s="15">
        <v>1451637000</v>
      </c>
      <c r="V249" s="15"/>
      <c r="W249" s="15"/>
      <c r="X249" s="15"/>
      <c r="Y249" s="15"/>
      <c r="Z249" s="15">
        <v>0</v>
      </c>
    </row>
    <row r="250" spans="1:26" x14ac:dyDescent="0.2">
      <c r="A250" s="11">
        <v>1552</v>
      </c>
      <c r="B250" s="15"/>
      <c r="C250" s="15"/>
      <c r="D250" s="15"/>
      <c r="E250" s="15">
        <v>45161929408</v>
      </c>
      <c r="F250" s="15"/>
      <c r="G250" s="15"/>
      <c r="H250" s="15"/>
      <c r="I250" s="15"/>
      <c r="J250" s="15">
        <v>-45161929408</v>
      </c>
      <c r="K250" s="15"/>
      <c r="L250" s="15"/>
      <c r="M250" s="15"/>
      <c r="N250" s="15"/>
      <c r="O250" s="15"/>
      <c r="P250" s="15"/>
      <c r="Q250" s="15"/>
      <c r="R250" s="15"/>
      <c r="S250" s="15"/>
      <c r="T250" s="15"/>
      <c r="U250" s="15"/>
      <c r="V250" s="15"/>
      <c r="W250" s="15"/>
      <c r="X250" s="15"/>
      <c r="Y250" s="15"/>
      <c r="Z250" s="15">
        <v>0</v>
      </c>
    </row>
    <row r="251" spans="1:26" x14ac:dyDescent="0.2">
      <c r="A251" s="11">
        <v>1553</v>
      </c>
      <c r="B251" s="15">
        <v>0</v>
      </c>
      <c r="C251" s="15"/>
      <c r="D251" s="15"/>
      <c r="E251" s="15"/>
      <c r="F251" s="15"/>
      <c r="G251" s="15"/>
      <c r="H251" s="15"/>
      <c r="I251" s="15"/>
      <c r="J251" s="15">
        <v>0</v>
      </c>
      <c r="K251" s="15"/>
      <c r="L251" s="15"/>
      <c r="M251" s="15"/>
      <c r="N251" s="15"/>
      <c r="O251" s="15"/>
      <c r="P251" s="15"/>
      <c r="Q251" s="15"/>
      <c r="R251" s="15"/>
      <c r="S251" s="15"/>
      <c r="T251" s="15"/>
      <c r="U251" s="15"/>
      <c r="V251" s="15"/>
      <c r="W251" s="15"/>
      <c r="X251" s="15"/>
      <c r="Y251" s="15"/>
      <c r="Z251" s="15">
        <v>0</v>
      </c>
    </row>
    <row r="252" spans="1:26" x14ac:dyDescent="0.2">
      <c r="A252" s="11">
        <v>1554</v>
      </c>
      <c r="B252" s="15"/>
      <c r="C252" s="15"/>
      <c r="D252" s="15"/>
      <c r="E252" s="15">
        <v>24041279800</v>
      </c>
      <c r="F252" s="15"/>
      <c r="G252" s="15"/>
      <c r="H252" s="15"/>
      <c r="I252" s="15"/>
      <c r="J252" s="15">
        <v>-24041279800</v>
      </c>
      <c r="K252" s="15"/>
      <c r="L252" s="15"/>
      <c r="M252" s="15"/>
      <c r="N252" s="15"/>
      <c r="O252" s="15"/>
      <c r="P252" s="15"/>
      <c r="Q252" s="15"/>
      <c r="R252" s="15"/>
      <c r="S252" s="15"/>
      <c r="T252" s="15"/>
      <c r="U252" s="15"/>
      <c r="V252" s="15"/>
      <c r="W252" s="15"/>
      <c r="X252" s="15"/>
      <c r="Y252" s="15"/>
      <c r="Z252" s="15">
        <v>0</v>
      </c>
    </row>
    <row r="253" spans="1:26" x14ac:dyDescent="0.2">
      <c r="A253" s="11">
        <v>1556</v>
      </c>
      <c r="B253" s="15"/>
      <c r="C253" s="15">
        <v>-413600574179</v>
      </c>
      <c r="D253" s="15"/>
      <c r="E253" s="15"/>
      <c r="F253" s="15"/>
      <c r="G253" s="15"/>
      <c r="H253" s="15"/>
      <c r="I253" s="15"/>
      <c r="J253" s="15"/>
      <c r="K253" s="15"/>
      <c r="L253" s="15"/>
      <c r="M253" s="15"/>
      <c r="N253" s="15"/>
      <c r="O253" s="15"/>
      <c r="P253" s="15">
        <v>-25871591562</v>
      </c>
      <c r="Q253" s="15"/>
      <c r="R253" s="15"/>
      <c r="S253" s="15"/>
      <c r="T253" s="15"/>
      <c r="U253" s="15"/>
      <c r="V253" s="15">
        <v>439472165741</v>
      </c>
      <c r="W253" s="15"/>
      <c r="X253" s="15"/>
      <c r="Y253" s="15"/>
      <c r="Z253" s="15">
        <v>0</v>
      </c>
    </row>
    <row r="254" spans="1:26" x14ac:dyDescent="0.2">
      <c r="A254" s="11">
        <v>1557</v>
      </c>
      <c r="B254" s="15"/>
      <c r="C254" s="15"/>
      <c r="D254" s="15"/>
      <c r="E254" s="15">
        <v>988621000</v>
      </c>
      <c r="F254" s="15"/>
      <c r="G254" s="15"/>
      <c r="H254" s="15"/>
      <c r="I254" s="15"/>
      <c r="J254" s="15">
        <v>-988621000</v>
      </c>
      <c r="K254" s="15"/>
      <c r="L254" s="15"/>
      <c r="M254" s="15"/>
      <c r="N254" s="15"/>
      <c r="O254" s="15"/>
      <c r="P254" s="15"/>
      <c r="Q254" s="15"/>
      <c r="R254" s="15"/>
      <c r="S254" s="15"/>
      <c r="T254" s="15"/>
      <c r="U254" s="15"/>
      <c r="V254" s="15"/>
      <c r="W254" s="15"/>
      <c r="X254" s="15"/>
      <c r="Y254" s="15"/>
      <c r="Z254" s="15">
        <v>0</v>
      </c>
    </row>
    <row r="255" spans="1:26" x14ac:dyDescent="0.2">
      <c r="A255" s="11">
        <v>1558</v>
      </c>
      <c r="B255" s="15"/>
      <c r="C255" s="15"/>
      <c r="D255" s="15"/>
      <c r="E255" s="15">
        <v>8517605000</v>
      </c>
      <c r="F255" s="15"/>
      <c r="G255" s="15"/>
      <c r="H255" s="15"/>
      <c r="I255" s="15"/>
      <c r="J255" s="15">
        <v>-8517605000</v>
      </c>
      <c r="K255" s="15"/>
      <c r="L255" s="15"/>
      <c r="M255" s="15"/>
      <c r="N255" s="15"/>
      <c r="O255" s="15"/>
      <c r="P255" s="15"/>
      <c r="Q255" s="15"/>
      <c r="R255" s="15"/>
      <c r="S255" s="15"/>
      <c r="T255" s="15"/>
      <c r="U255" s="15"/>
      <c r="V255" s="15"/>
      <c r="W255" s="15"/>
      <c r="X255" s="15"/>
      <c r="Y255" s="15"/>
      <c r="Z255" s="15">
        <v>0</v>
      </c>
    </row>
    <row r="256" spans="1:26" x14ac:dyDescent="0.2">
      <c r="A256" s="11">
        <v>1559</v>
      </c>
      <c r="B256" s="15"/>
      <c r="C256" s="15"/>
      <c r="D256" s="15"/>
      <c r="E256" s="15">
        <v>6752012000</v>
      </c>
      <c r="F256" s="15"/>
      <c r="G256" s="15"/>
      <c r="H256" s="15"/>
      <c r="I256" s="15"/>
      <c r="J256" s="15">
        <v>-6752012000</v>
      </c>
      <c r="K256" s="15"/>
      <c r="L256" s="15"/>
      <c r="M256" s="15"/>
      <c r="N256" s="15"/>
      <c r="O256" s="15"/>
      <c r="P256" s="15"/>
      <c r="Q256" s="15"/>
      <c r="R256" s="15"/>
      <c r="S256" s="15"/>
      <c r="T256" s="15"/>
      <c r="U256" s="15"/>
      <c r="V256" s="15"/>
      <c r="W256" s="15"/>
      <c r="X256" s="15"/>
      <c r="Y256" s="15"/>
      <c r="Z256" s="15">
        <v>0</v>
      </c>
    </row>
    <row r="257" spans="1:26" x14ac:dyDescent="0.2">
      <c r="A257" s="11">
        <v>1560</v>
      </c>
      <c r="B257" s="15"/>
      <c r="C257" s="15"/>
      <c r="D257" s="15"/>
      <c r="E257" s="15"/>
      <c r="F257" s="15">
        <v>0</v>
      </c>
      <c r="G257" s="15"/>
      <c r="H257" s="15"/>
      <c r="I257" s="15"/>
      <c r="J257" s="15">
        <v>-22808913910</v>
      </c>
      <c r="K257" s="15"/>
      <c r="L257" s="15"/>
      <c r="M257" s="15"/>
      <c r="N257" s="15"/>
      <c r="O257" s="15"/>
      <c r="P257" s="15"/>
      <c r="Q257" s="15"/>
      <c r="R257" s="15"/>
      <c r="S257" s="15"/>
      <c r="T257" s="15"/>
      <c r="U257" s="15">
        <v>22808913910</v>
      </c>
      <c r="V257" s="15"/>
      <c r="W257" s="15"/>
      <c r="X257" s="15"/>
      <c r="Y257" s="15"/>
      <c r="Z257" s="15">
        <v>0</v>
      </c>
    </row>
    <row r="258" spans="1:26" x14ac:dyDescent="0.2">
      <c r="A258" s="11">
        <v>1561</v>
      </c>
      <c r="B258" s="15"/>
      <c r="C258" s="15"/>
      <c r="D258" s="15"/>
      <c r="E258" s="15">
        <v>4515491000</v>
      </c>
      <c r="F258" s="15"/>
      <c r="G258" s="15"/>
      <c r="H258" s="15"/>
      <c r="I258" s="15"/>
      <c r="J258" s="15">
        <v>-4515491000</v>
      </c>
      <c r="K258" s="15"/>
      <c r="L258" s="15"/>
      <c r="M258" s="15"/>
      <c r="N258" s="15"/>
      <c r="O258" s="15"/>
      <c r="P258" s="15"/>
      <c r="Q258" s="15"/>
      <c r="R258" s="15"/>
      <c r="S258" s="15"/>
      <c r="T258" s="15"/>
      <c r="U258" s="15"/>
      <c r="V258" s="15"/>
      <c r="W258" s="15"/>
      <c r="X258" s="15"/>
      <c r="Y258" s="15"/>
      <c r="Z258" s="15">
        <v>0</v>
      </c>
    </row>
    <row r="259" spans="1:26" x14ac:dyDescent="0.2">
      <c r="A259" s="11">
        <v>1563</v>
      </c>
      <c r="B259" s="15"/>
      <c r="C259" s="15"/>
      <c r="D259" s="15"/>
      <c r="E259" s="15">
        <v>3479280000</v>
      </c>
      <c r="F259" s="15"/>
      <c r="G259" s="15"/>
      <c r="H259" s="15"/>
      <c r="I259" s="15"/>
      <c r="J259" s="15">
        <v>-3479280000</v>
      </c>
      <c r="K259" s="15"/>
      <c r="L259" s="15"/>
      <c r="M259" s="15"/>
      <c r="N259" s="15"/>
      <c r="O259" s="15"/>
      <c r="P259" s="15"/>
      <c r="Q259" s="15"/>
      <c r="R259" s="15"/>
      <c r="S259" s="15"/>
      <c r="T259" s="15"/>
      <c r="U259" s="15"/>
      <c r="V259" s="15"/>
      <c r="W259" s="15"/>
      <c r="X259" s="15"/>
      <c r="Y259" s="15"/>
      <c r="Z259" s="15">
        <v>0</v>
      </c>
    </row>
    <row r="260" spans="1:26" x14ac:dyDescent="0.2">
      <c r="A260" s="11">
        <v>1564</v>
      </c>
      <c r="B260" s="15"/>
      <c r="C260" s="15"/>
      <c r="D260" s="15"/>
      <c r="E260" s="15">
        <v>76020960</v>
      </c>
      <c r="F260" s="15"/>
      <c r="G260" s="15"/>
      <c r="H260" s="15"/>
      <c r="I260" s="15"/>
      <c r="J260" s="15">
        <v>-76020960</v>
      </c>
      <c r="K260" s="15"/>
      <c r="L260" s="15"/>
      <c r="M260" s="15"/>
      <c r="N260" s="15"/>
      <c r="O260" s="15"/>
      <c r="P260" s="15"/>
      <c r="Q260" s="15"/>
      <c r="R260" s="15"/>
      <c r="S260" s="15"/>
      <c r="T260" s="15"/>
      <c r="U260" s="15"/>
      <c r="V260" s="15"/>
      <c r="W260" s="15"/>
      <c r="X260" s="15"/>
      <c r="Y260" s="15"/>
      <c r="Z260" s="15">
        <v>0</v>
      </c>
    </row>
    <row r="261" spans="1:26" x14ac:dyDescent="0.2">
      <c r="A261" s="11">
        <v>1565</v>
      </c>
      <c r="B261" s="15">
        <v>-42361404</v>
      </c>
      <c r="C261" s="15"/>
      <c r="D261" s="15"/>
      <c r="E261" s="15"/>
      <c r="F261" s="15">
        <v>0</v>
      </c>
      <c r="G261" s="15"/>
      <c r="H261" s="15"/>
      <c r="I261" s="15"/>
      <c r="J261" s="15"/>
      <c r="K261" s="15"/>
      <c r="L261" s="15"/>
      <c r="M261" s="15"/>
      <c r="N261" s="15"/>
      <c r="O261" s="15"/>
      <c r="P261" s="15"/>
      <c r="Q261" s="15"/>
      <c r="R261" s="15"/>
      <c r="S261" s="15">
        <v>10995404</v>
      </c>
      <c r="T261" s="15"/>
      <c r="U261" s="15">
        <v>31366000</v>
      </c>
      <c r="V261" s="15"/>
      <c r="W261" s="15"/>
      <c r="X261" s="15"/>
      <c r="Y261" s="15"/>
      <c r="Z261" s="15">
        <v>0</v>
      </c>
    </row>
    <row r="262" spans="1:26" x14ac:dyDescent="0.2">
      <c r="A262" s="11">
        <v>1567</v>
      </c>
      <c r="B262" s="15">
        <v>-10032127000</v>
      </c>
      <c r="C262" s="15"/>
      <c r="D262" s="15"/>
      <c r="E262" s="15"/>
      <c r="F262" s="15"/>
      <c r="G262" s="15"/>
      <c r="H262" s="15"/>
      <c r="I262" s="15"/>
      <c r="J262" s="15">
        <v>7772792000</v>
      </c>
      <c r="K262" s="15"/>
      <c r="L262" s="15"/>
      <c r="M262" s="15"/>
      <c r="N262" s="15"/>
      <c r="O262" s="15"/>
      <c r="P262" s="15"/>
      <c r="Q262" s="15">
        <v>2259335000</v>
      </c>
      <c r="R262" s="15"/>
      <c r="S262" s="15"/>
      <c r="T262" s="15"/>
      <c r="U262" s="15"/>
      <c r="V262" s="15"/>
      <c r="W262" s="15"/>
      <c r="X262" s="15"/>
      <c r="Y262" s="15"/>
      <c r="Z262" s="15">
        <v>0</v>
      </c>
    </row>
    <row r="263" spans="1:26" x14ac:dyDescent="0.2">
      <c r="A263" s="11">
        <v>1568</v>
      </c>
      <c r="B263" s="15"/>
      <c r="C263" s="15"/>
      <c r="D263" s="15"/>
      <c r="E263" s="15"/>
      <c r="F263" s="15">
        <v>-15269617000</v>
      </c>
      <c r="G263" s="15"/>
      <c r="H263" s="15"/>
      <c r="I263" s="15"/>
      <c r="J263" s="15">
        <v>15269617000</v>
      </c>
      <c r="K263" s="15"/>
      <c r="L263" s="15"/>
      <c r="M263" s="15"/>
      <c r="N263" s="15"/>
      <c r="O263" s="15"/>
      <c r="P263" s="15"/>
      <c r="Q263" s="15"/>
      <c r="R263" s="15"/>
      <c r="S263" s="15"/>
      <c r="T263" s="15"/>
      <c r="U263" s="15"/>
      <c r="V263" s="15"/>
      <c r="W263" s="15"/>
      <c r="X263" s="15"/>
      <c r="Y263" s="15"/>
      <c r="Z263" s="15">
        <v>0</v>
      </c>
    </row>
    <row r="264" spans="1:26" x14ac:dyDescent="0.2">
      <c r="A264" s="11">
        <v>1569</v>
      </c>
      <c r="B264" s="15"/>
      <c r="C264" s="15"/>
      <c r="D264" s="15"/>
      <c r="E264" s="15"/>
      <c r="F264" s="15"/>
      <c r="G264" s="15"/>
      <c r="H264" s="15"/>
      <c r="I264" s="15"/>
      <c r="J264" s="15"/>
      <c r="K264" s="15"/>
      <c r="L264" s="15"/>
      <c r="M264" s="15"/>
      <c r="N264" s="15"/>
      <c r="O264" s="15"/>
      <c r="P264" s="15"/>
      <c r="Q264" s="15"/>
      <c r="R264" s="15"/>
      <c r="S264" s="15"/>
      <c r="T264" s="15"/>
      <c r="U264" s="15"/>
      <c r="V264" s="15"/>
      <c r="W264" s="15"/>
      <c r="X264" s="15">
        <v>0</v>
      </c>
      <c r="Y264" s="15"/>
      <c r="Z264" s="15">
        <v>0</v>
      </c>
    </row>
    <row r="265" spans="1:26" x14ac:dyDescent="0.2">
      <c r="A265" s="11">
        <v>1570</v>
      </c>
      <c r="B265" s="15"/>
      <c r="C265" s="15"/>
      <c r="D265" s="15"/>
      <c r="E265" s="15"/>
      <c r="F265" s="15"/>
      <c r="G265" s="15"/>
      <c r="H265" s="15"/>
      <c r="I265" s="15"/>
      <c r="J265" s="15"/>
      <c r="K265" s="15"/>
      <c r="L265" s="15"/>
      <c r="M265" s="15"/>
      <c r="N265" s="15"/>
      <c r="O265" s="15"/>
      <c r="P265" s="15"/>
      <c r="Q265" s="15"/>
      <c r="R265" s="15"/>
      <c r="S265" s="15"/>
      <c r="T265" s="15"/>
      <c r="U265" s="15"/>
      <c r="V265" s="15"/>
      <c r="W265" s="15"/>
      <c r="X265" s="15">
        <v>0</v>
      </c>
      <c r="Y265" s="15">
        <v>0</v>
      </c>
      <c r="Z265" s="15">
        <v>0</v>
      </c>
    </row>
    <row r="266" spans="1:26" x14ac:dyDescent="0.2">
      <c r="A266" s="11">
        <v>1571</v>
      </c>
      <c r="B266" s="15">
        <v>-1411202390</v>
      </c>
      <c r="C266" s="15"/>
      <c r="D266" s="15"/>
      <c r="E266" s="15"/>
      <c r="F266" s="15"/>
      <c r="G266" s="15"/>
      <c r="H266" s="15"/>
      <c r="I266" s="15"/>
      <c r="J266" s="15"/>
      <c r="K266" s="15"/>
      <c r="L266" s="15"/>
      <c r="M266" s="15"/>
      <c r="N266" s="15"/>
      <c r="O266" s="15"/>
      <c r="P266" s="15"/>
      <c r="Q266" s="15"/>
      <c r="R266" s="15"/>
      <c r="S266" s="15"/>
      <c r="T266" s="15"/>
      <c r="U266" s="15">
        <v>1411202390</v>
      </c>
      <c r="V266" s="15"/>
      <c r="W266" s="15"/>
      <c r="X266" s="15"/>
      <c r="Y266" s="15"/>
      <c r="Z266" s="15">
        <v>0</v>
      </c>
    </row>
    <row r="267" spans="1:26" x14ac:dyDescent="0.2">
      <c r="A267" s="11">
        <v>1575</v>
      </c>
      <c r="B267" s="15">
        <v>39775553</v>
      </c>
      <c r="C267" s="15">
        <v>-39775553</v>
      </c>
      <c r="D267" s="15"/>
      <c r="E267" s="15"/>
      <c r="F267" s="15"/>
      <c r="G267" s="15"/>
      <c r="H267" s="15"/>
      <c r="I267" s="15"/>
      <c r="J267" s="15"/>
      <c r="K267" s="15"/>
      <c r="L267" s="15"/>
      <c r="M267" s="15"/>
      <c r="N267" s="15"/>
      <c r="O267" s="15"/>
      <c r="P267" s="15"/>
      <c r="Q267" s="15"/>
      <c r="R267" s="15"/>
      <c r="S267" s="15"/>
      <c r="T267" s="15"/>
      <c r="U267" s="15"/>
      <c r="V267" s="15"/>
      <c r="W267" s="15"/>
      <c r="X267" s="15"/>
      <c r="Y267" s="15"/>
      <c r="Z267" s="15">
        <v>0</v>
      </c>
    </row>
    <row r="268" spans="1:26" x14ac:dyDescent="0.2">
      <c r="A268" s="11">
        <v>1576</v>
      </c>
      <c r="B268" s="15"/>
      <c r="C268" s="15"/>
      <c r="D268" s="15"/>
      <c r="E268" s="15">
        <v>2773118123</v>
      </c>
      <c r="F268" s="15"/>
      <c r="G268" s="15"/>
      <c r="H268" s="15"/>
      <c r="I268" s="15"/>
      <c r="J268" s="15">
        <v>-2773118123</v>
      </c>
      <c r="K268" s="15"/>
      <c r="L268" s="15"/>
      <c r="M268" s="15"/>
      <c r="N268" s="15"/>
      <c r="O268" s="15"/>
      <c r="P268" s="15"/>
      <c r="Q268" s="15"/>
      <c r="R268" s="15"/>
      <c r="S268" s="15"/>
      <c r="T268" s="15"/>
      <c r="U268" s="15"/>
      <c r="V268" s="15"/>
      <c r="W268" s="15"/>
      <c r="X268" s="15"/>
      <c r="Y268" s="15"/>
      <c r="Z268" s="15">
        <v>0</v>
      </c>
    </row>
    <row r="269" spans="1:26" x14ac:dyDescent="0.2">
      <c r="A269" s="11">
        <v>1578</v>
      </c>
      <c r="B269" s="15">
        <v>0</v>
      </c>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v>0</v>
      </c>
    </row>
    <row r="270" spans="1:26" x14ac:dyDescent="0.2">
      <c r="A270" s="11">
        <v>1579</v>
      </c>
      <c r="B270" s="15">
        <v>0</v>
      </c>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v>0</v>
      </c>
    </row>
    <row r="271" spans="1:26" x14ac:dyDescent="0.2">
      <c r="A271" s="11">
        <v>1580</v>
      </c>
      <c r="B271" s="15">
        <v>-587500000</v>
      </c>
      <c r="C271" s="15"/>
      <c r="D271" s="15"/>
      <c r="E271" s="15"/>
      <c r="F271" s="15"/>
      <c r="G271" s="15"/>
      <c r="H271" s="15"/>
      <c r="I271" s="15"/>
      <c r="J271" s="15">
        <v>587500000</v>
      </c>
      <c r="K271" s="15"/>
      <c r="L271" s="15"/>
      <c r="M271" s="15"/>
      <c r="N271" s="15"/>
      <c r="O271" s="15"/>
      <c r="P271" s="15"/>
      <c r="Q271" s="15"/>
      <c r="R271" s="15"/>
      <c r="S271" s="15"/>
      <c r="T271" s="15"/>
      <c r="U271" s="15"/>
      <c r="V271" s="15"/>
      <c r="W271" s="15"/>
      <c r="X271" s="15"/>
      <c r="Y271" s="15"/>
      <c r="Z271" s="15">
        <v>0</v>
      </c>
    </row>
    <row r="272" spans="1:26" x14ac:dyDescent="0.2">
      <c r="A272" s="11">
        <v>1581</v>
      </c>
      <c r="B272" s="15">
        <v>-120990000</v>
      </c>
      <c r="C272" s="15"/>
      <c r="D272" s="15"/>
      <c r="E272" s="15"/>
      <c r="F272" s="15"/>
      <c r="G272" s="15"/>
      <c r="H272" s="15"/>
      <c r="I272" s="15"/>
      <c r="J272" s="15">
        <v>120990000</v>
      </c>
      <c r="K272" s="15"/>
      <c r="L272" s="15"/>
      <c r="M272" s="15"/>
      <c r="N272" s="15"/>
      <c r="O272" s="15"/>
      <c r="P272" s="15"/>
      <c r="Q272" s="15"/>
      <c r="R272" s="15"/>
      <c r="S272" s="15"/>
      <c r="T272" s="15"/>
      <c r="U272" s="15"/>
      <c r="V272" s="15"/>
      <c r="W272" s="15"/>
      <c r="X272" s="15"/>
      <c r="Y272" s="15"/>
      <c r="Z272" s="15">
        <v>0</v>
      </c>
    </row>
    <row r="273" spans="1:26" x14ac:dyDescent="0.2">
      <c r="A273" s="11">
        <v>1582</v>
      </c>
      <c r="B273" s="15">
        <v>-100000000</v>
      </c>
      <c r="C273" s="15"/>
      <c r="D273" s="15"/>
      <c r="E273" s="15"/>
      <c r="F273" s="15"/>
      <c r="G273" s="15"/>
      <c r="H273" s="15"/>
      <c r="I273" s="15"/>
      <c r="J273" s="15">
        <v>100000000</v>
      </c>
      <c r="K273" s="15"/>
      <c r="L273" s="15"/>
      <c r="M273" s="15"/>
      <c r="N273" s="15"/>
      <c r="O273" s="15"/>
      <c r="P273" s="15"/>
      <c r="Q273" s="15"/>
      <c r="R273" s="15"/>
      <c r="S273" s="15"/>
      <c r="T273" s="15"/>
      <c r="U273" s="15"/>
      <c r="V273" s="15"/>
      <c r="W273" s="15"/>
      <c r="X273" s="15"/>
      <c r="Y273" s="15"/>
      <c r="Z273" s="15">
        <v>0</v>
      </c>
    </row>
    <row r="274" spans="1:26" x14ac:dyDescent="0.2">
      <c r="A274" s="11">
        <v>1583</v>
      </c>
      <c r="B274" s="15">
        <v>-8597111705</v>
      </c>
      <c r="C274" s="15"/>
      <c r="D274" s="15"/>
      <c r="E274" s="15"/>
      <c r="F274" s="15"/>
      <c r="G274" s="15"/>
      <c r="H274" s="15"/>
      <c r="I274" s="15"/>
      <c r="J274" s="15">
        <v>8597111705</v>
      </c>
      <c r="K274" s="15"/>
      <c r="L274" s="15"/>
      <c r="M274" s="15"/>
      <c r="N274" s="15"/>
      <c r="O274" s="15"/>
      <c r="P274" s="15"/>
      <c r="Q274" s="15"/>
      <c r="R274" s="15"/>
      <c r="S274" s="15"/>
      <c r="T274" s="15"/>
      <c r="U274" s="15"/>
      <c r="V274" s="15"/>
      <c r="W274" s="15"/>
      <c r="X274" s="15"/>
      <c r="Y274" s="15"/>
      <c r="Z274" s="15">
        <v>0</v>
      </c>
    </row>
    <row r="275" spans="1:26" x14ac:dyDescent="0.2">
      <c r="A275" s="11">
        <v>1584</v>
      </c>
      <c r="B275" s="15"/>
      <c r="C275" s="15"/>
      <c r="D275" s="15"/>
      <c r="E275" s="15"/>
      <c r="F275" s="15"/>
      <c r="G275" s="15"/>
      <c r="H275" s="15"/>
      <c r="I275" s="15"/>
      <c r="J275" s="15">
        <v>0</v>
      </c>
      <c r="K275" s="15"/>
      <c r="L275" s="15"/>
      <c r="M275" s="15"/>
      <c r="N275" s="15"/>
      <c r="O275" s="15"/>
      <c r="P275" s="15"/>
      <c r="Q275" s="15"/>
      <c r="R275" s="15"/>
      <c r="S275" s="15"/>
      <c r="T275" s="15"/>
      <c r="U275" s="15"/>
      <c r="V275" s="15"/>
      <c r="W275" s="15"/>
      <c r="X275" s="15"/>
      <c r="Y275" s="15"/>
      <c r="Z275" s="15">
        <v>0</v>
      </c>
    </row>
    <row r="276" spans="1:26" x14ac:dyDescent="0.2">
      <c r="A276" s="11">
        <v>1585</v>
      </c>
      <c r="B276" s="15"/>
      <c r="C276" s="15">
        <v>-2440377</v>
      </c>
      <c r="D276" s="15"/>
      <c r="E276" s="15"/>
      <c r="F276" s="15"/>
      <c r="G276" s="15"/>
      <c r="H276" s="15"/>
      <c r="I276" s="15"/>
      <c r="J276" s="15">
        <v>-927389583</v>
      </c>
      <c r="K276" s="15">
        <v>-164087640</v>
      </c>
      <c r="L276" s="15"/>
      <c r="M276" s="15"/>
      <c r="N276" s="15"/>
      <c r="O276" s="15"/>
      <c r="P276" s="15"/>
      <c r="Q276" s="15"/>
      <c r="R276" s="15"/>
      <c r="S276" s="15"/>
      <c r="T276" s="15"/>
      <c r="U276" s="15">
        <v>1093917600</v>
      </c>
      <c r="V276" s="15"/>
      <c r="W276" s="15"/>
      <c r="X276" s="15"/>
      <c r="Y276" s="15"/>
      <c r="Z276" s="15">
        <v>0</v>
      </c>
    </row>
    <row r="277" spans="1:26" x14ac:dyDescent="0.2">
      <c r="A277" s="11">
        <v>1586</v>
      </c>
      <c r="B277" s="15"/>
      <c r="C277" s="15"/>
      <c r="D277" s="15"/>
      <c r="E277" s="15"/>
      <c r="F277" s="15"/>
      <c r="G277" s="15"/>
      <c r="H277" s="15">
        <v>302000000</v>
      </c>
      <c r="I277" s="15"/>
      <c r="J277" s="15">
        <v>-302000000</v>
      </c>
      <c r="K277" s="15"/>
      <c r="L277" s="15"/>
      <c r="M277" s="15"/>
      <c r="N277" s="15"/>
      <c r="O277" s="15"/>
      <c r="P277" s="15"/>
      <c r="Q277" s="15"/>
      <c r="R277" s="15"/>
      <c r="S277" s="15"/>
      <c r="T277" s="15"/>
      <c r="U277" s="15"/>
      <c r="V277" s="15"/>
      <c r="W277" s="15"/>
      <c r="X277" s="15"/>
      <c r="Y277" s="15"/>
      <c r="Z277" s="15">
        <v>0</v>
      </c>
    </row>
    <row r="278" spans="1:26" x14ac:dyDescent="0.2">
      <c r="A278" s="11">
        <v>1587</v>
      </c>
      <c r="B278" s="15"/>
      <c r="C278" s="15"/>
      <c r="D278" s="15"/>
      <c r="E278" s="15"/>
      <c r="F278" s="15"/>
      <c r="G278" s="15"/>
      <c r="H278" s="15"/>
      <c r="I278" s="15"/>
      <c r="J278" s="15">
        <v>-45000000</v>
      </c>
      <c r="K278" s="15"/>
      <c r="L278" s="15"/>
      <c r="M278" s="15"/>
      <c r="N278" s="15"/>
      <c r="O278" s="15"/>
      <c r="P278" s="15"/>
      <c r="Q278" s="15"/>
      <c r="R278" s="15"/>
      <c r="S278" s="15">
        <v>45000000</v>
      </c>
      <c r="T278" s="15"/>
      <c r="U278" s="15"/>
      <c r="V278" s="15"/>
      <c r="W278" s="15"/>
      <c r="X278" s="15"/>
      <c r="Y278" s="15"/>
      <c r="Z278" s="15">
        <v>0</v>
      </c>
    </row>
    <row r="279" spans="1:26" x14ac:dyDescent="0.2">
      <c r="A279" s="11">
        <v>1588</v>
      </c>
      <c r="B279" s="15">
        <v>-3900</v>
      </c>
      <c r="C279" s="15"/>
      <c r="D279" s="15"/>
      <c r="E279" s="15"/>
      <c r="F279" s="15"/>
      <c r="G279" s="15"/>
      <c r="H279" s="15"/>
      <c r="I279" s="15"/>
      <c r="J279" s="15"/>
      <c r="K279" s="15"/>
      <c r="L279" s="15"/>
      <c r="M279" s="15"/>
      <c r="N279" s="15"/>
      <c r="O279" s="15"/>
      <c r="P279" s="15"/>
      <c r="Q279" s="15"/>
      <c r="R279" s="15"/>
      <c r="S279" s="15"/>
      <c r="T279" s="15"/>
      <c r="U279" s="15"/>
      <c r="V279" s="15">
        <v>3900</v>
      </c>
      <c r="W279" s="15"/>
      <c r="X279" s="15"/>
      <c r="Y279" s="15"/>
      <c r="Z279" s="15">
        <v>0</v>
      </c>
    </row>
    <row r="280" spans="1:26" x14ac:dyDescent="0.2">
      <c r="A280" s="11">
        <v>1589</v>
      </c>
      <c r="B280" s="15">
        <v>7860738</v>
      </c>
      <c r="C280" s="15"/>
      <c r="D280" s="15"/>
      <c r="E280" s="15"/>
      <c r="F280" s="15"/>
      <c r="G280" s="15"/>
      <c r="H280" s="15"/>
      <c r="I280" s="15"/>
      <c r="J280" s="15"/>
      <c r="K280" s="15"/>
      <c r="L280" s="15"/>
      <c r="M280" s="15"/>
      <c r="N280" s="15"/>
      <c r="O280" s="15"/>
      <c r="P280" s="15"/>
      <c r="Q280" s="15">
        <v>-7914738</v>
      </c>
      <c r="R280" s="15"/>
      <c r="S280" s="15"/>
      <c r="T280" s="15"/>
      <c r="U280" s="15"/>
      <c r="V280" s="15">
        <v>54000</v>
      </c>
      <c r="W280" s="15"/>
      <c r="X280" s="15"/>
      <c r="Y280" s="15"/>
      <c r="Z280" s="15">
        <v>0</v>
      </c>
    </row>
    <row r="281" spans="1:26" x14ac:dyDescent="0.2">
      <c r="A281" s="11">
        <v>1590</v>
      </c>
      <c r="B281" s="15"/>
      <c r="C281" s="15"/>
      <c r="D281" s="15"/>
      <c r="E281" s="15">
        <v>3286241000</v>
      </c>
      <c r="F281" s="15"/>
      <c r="G281" s="15"/>
      <c r="H281" s="15"/>
      <c r="I281" s="15"/>
      <c r="J281" s="15">
        <v>-3286241000</v>
      </c>
      <c r="K281" s="15"/>
      <c r="L281" s="15"/>
      <c r="M281" s="15"/>
      <c r="N281" s="15"/>
      <c r="O281" s="15"/>
      <c r="P281" s="15"/>
      <c r="Q281" s="15"/>
      <c r="R281" s="15"/>
      <c r="S281" s="15"/>
      <c r="T281" s="15"/>
      <c r="U281" s="15"/>
      <c r="V281" s="15"/>
      <c r="W281" s="15"/>
      <c r="X281" s="15"/>
      <c r="Y281" s="15"/>
      <c r="Z281" s="15">
        <v>0</v>
      </c>
    </row>
    <row r="282" spans="1:26" x14ac:dyDescent="0.2">
      <c r="A282" s="11">
        <v>1591</v>
      </c>
      <c r="B282" s="15">
        <v>35562206</v>
      </c>
      <c r="C282" s="15"/>
      <c r="D282" s="15"/>
      <c r="E282" s="15"/>
      <c r="F282" s="15"/>
      <c r="G282" s="15"/>
      <c r="H282" s="15"/>
      <c r="I282" s="15"/>
      <c r="J282" s="15"/>
      <c r="K282" s="15"/>
      <c r="L282" s="15"/>
      <c r="M282" s="15"/>
      <c r="N282" s="15"/>
      <c r="O282" s="15"/>
      <c r="P282" s="15"/>
      <c r="Q282" s="15">
        <v>-35562206</v>
      </c>
      <c r="R282" s="15"/>
      <c r="S282" s="15"/>
      <c r="T282" s="15"/>
      <c r="U282" s="15"/>
      <c r="V282" s="15"/>
      <c r="W282" s="15"/>
      <c r="X282" s="15"/>
      <c r="Y282" s="15"/>
      <c r="Z282" s="15">
        <v>0</v>
      </c>
    </row>
    <row r="283" spans="1:26" x14ac:dyDescent="0.2">
      <c r="A283" s="11">
        <v>1592</v>
      </c>
      <c r="B283" s="15">
        <v>-2732480</v>
      </c>
      <c r="C283" s="15"/>
      <c r="D283" s="15"/>
      <c r="E283" s="15"/>
      <c r="F283" s="15"/>
      <c r="G283" s="15"/>
      <c r="H283" s="15"/>
      <c r="I283" s="15"/>
      <c r="J283" s="15"/>
      <c r="K283" s="15"/>
      <c r="L283" s="15"/>
      <c r="M283" s="15"/>
      <c r="N283" s="15"/>
      <c r="O283" s="15"/>
      <c r="P283" s="15"/>
      <c r="Q283" s="15"/>
      <c r="R283" s="15"/>
      <c r="S283" s="15"/>
      <c r="T283" s="15"/>
      <c r="U283" s="15"/>
      <c r="V283" s="15">
        <v>2732480</v>
      </c>
      <c r="W283" s="15"/>
      <c r="X283" s="15"/>
      <c r="Y283" s="15"/>
      <c r="Z283" s="15">
        <v>0</v>
      </c>
    </row>
    <row r="284" spans="1:26" x14ac:dyDescent="0.2">
      <c r="A284" s="11">
        <v>1593</v>
      </c>
      <c r="B284" s="15">
        <v>-110000</v>
      </c>
      <c r="C284" s="15"/>
      <c r="D284" s="15"/>
      <c r="E284" s="15"/>
      <c r="F284" s="15"/>
      <c r="G284" s="15"/>
      <c r="H284" s="15"/>
      <c r="I284" s="15"/>
      <c r="J284" s="15"/>
      <c r="K284" s="15"/>
      <c r="L284" s="15"/>
      <c r="M284" s="15"/>
      <c r="N284" s="15"/>
      <c r="O284" s="15"/>
      <c r="P284" s="15"/>
      <c r="Q284" s="15"/>
      <c r="R284" s="15"/>
      <c r="S284" s="15"/>
      <c r="T284" s="15"/>
      <c r="U284" s="15"/>
      <c r="V284" s="15">
        <v>110000</v>
      </c>
      <c r="W284" s="15"/>
      <c r="X284" s="15"/>
      <c r="Y284" s="15"/>
      <c r="Z284" s="15">
        <v>0</v>
      </c>
    </row>
    <row r="285" spans="1:26" x14ac:dyDescent="0.2">
      <c r="A285" s="11">
        <v>1594</v>
      </c>
      <c r="B285" s="15">
        <v>35562206</v>
      </c>
      <c r="C285" s="15"/>
      <c r="D285" s="15"/>
      <c r="E285" s="15"/>
      <c r="F285" s="15"/>
      <c r="G285" s="15"/>
      <c r="H285" s="15"/>
      <c r="I285" s="15"/>
      <c r="J285" s="15"/>
      <c r="K285" s="15"/>
      <c r="L285" s="15"/>
      <c r="M285" s="15"/>
      <c r="N285" s="15"/>
      <c r="O285" s="15"/>
      <c r="P285" s="15"/>
      <c r="Q285" s="15">
        <v>-35562206</v>
      </c>
      <c r="R285" s="15"/>
      <c r="S285" s="15"/>
      <c r="T285" s="15"/>
      <c r="U285" s="15"/>
      <c r="V285" s="15"/>
      <c r="W285" s="15"/>
      <c r="X285" s="15"/>
      <c r="Y285" s="15"/>
      <c r="Z285" s="15">
        <v>0</v>
      </c>
    </row>
    <row r="286" spans="1:26" x14ac:dyDescent="0.2">
      <c r="A286" s="11">
        <v>1595</v>
      </c>
      <c r="B286" s="15">
        <v>-74217746</v>
      </c>
      <c r="C286" s="15"/>
      <c r="D286" s="15"/>
      <c r="E286" s="15"/>
      <c r="F286" s="15"/>
      <c r="G286" s="15"/>
      <c r="H286" s="15"/>
      <c r="I286" s="15"/>
      <c r="J286" s="15">
        <v>74217746</v>
      </c>
      <c r="K286" s="15"/>
      <c r="L286" s="15"/>
      <c r="M286" s="15"/>
      <c r="N286" s="15"/>
      <c r="O286" s="15"/>
      <c r="P286" s="15"/>
      <c r="Q286" s="15"/>
      <c r="R286" s="15"/>
      <c r="S286" s="15"/>
      <c r="T286" s="15"/>
      <c r="U286" s="15"/>
      <c r="V286" s="15"/>
      <c r="W286" s="15"/>
      <c r="X286" s="15"/>
      <c r="Y286" s="15"/>
      <c r="Z286" s="15">
        <v>0</v>
      </c>
    </row>
    <row r="287" spans="1:26" x14ac:dyDescent="0.2">
      <c r="A287" s="11">
        <v>1596</v>
      </c>
      <c r="B287" s="15">
        <v>0</v>
      </c>
      <c r="C287" s="15"/>
      <c r="D287" s="15"/>
      <c r="E287" s="15"/>
      <c r="F287" s="15"/>
      <c r="G287" s="15"/>
      <c r="H287" s="15"/>
      <c r="I287" s="15"/>
      <c r="J287" s="15">
        <v>0</v>
      </c>
      <c r="K287" s="15"/>
      <c r="L287" s="15"/>
      <c r="M287" s="15"/>
      <c r="N287" s="15"/>
      <c r="O287" s="15"/>
      <c r="P287" s="15"/>
      <c r="Q287" s="15"/>
      <c r="R287" s="15"/>
      <c r="S287" s="15"/>
      <c r="T287" s="15"/>
      <c r="U287" s="15"/>
      <c r="V287" s="15"/>
      <c r="W287" s="15"/>
      <c r="X287" s="15"/>
      <c r="Y287" s="15"/>
      <c r="Z287" s="15">
        <v>0</v>
      </c>
    </row>
    <row r="288" spans="1:26" x14ac:dyDescent="0.2">
      <c r="A288" s="11">
        <v>1598</v>
      </c>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v>0</v>
      </c>
      <c r="Z288" s="15">
        <v>0</v>
      </c>
    </row>
    <row r="289" spans="1:26" x14ac:dyDescent="0.2">
      <c r="A289" s="11">
        <v>1599</v>
      </c>
      <c r="B289" s="15">
        <v>-63470218185</v>
      </c>
      <c r="C289" s="15"/>
      <c r="D289" s="15"/>
      <c r="E289" s="15"/>
      <c r="F289" s="15"/>
      <c r="G289" s="15"/>
      <c r="H289" s="15"/>
      <c r="I289" s="15"/>
      <c r="J289" s="15">
        <v>63470218185</v>
      </c>
      <c r="K289" s="15"/>
      <c r="L289" s="15"/>
      <c r="M289" s="15"/>
      <c r="N289" s="15"/>
      <c r="O289" s="15"/>
      <c r="P289" s="15"/>
      <c r="Q289" s="15"/>
      <c r="R289" s="15"/>
      <c r="S289" s="15"/>
      <c r="T289" s="15"/>
      <c r="U289" s="15"/>
      <c r="V289" s="15"/>
      <c r="W289" s="15"/>
      <c r="X289" s="15"/>
      <c r="Y289" s="15"/>
      <c r="Z289" s="15">
        <v>0</v>
      </c>
    </row>
    <row r="290" spans="1:26" x14ac:dyDescent="0.2">
      <c r="A290" s="11">
        <v>1600</v>
      </c>
      <c r="B290" s="15">
        <v>-6372844636</v>
      </c>
      <c r="C290" s="15"/>
      <c r="D290" s="15"/>
      <c r="E290" s="15"/>
      <c r="F290" s="15"/>
      <c r="G290" s="15"/>
      <c r="H290" s="15"/>
      <c r="I290" s="15"/>
      <c r="J290" s="15">
        <v>6372844636</v>
      </c>
      <c r="K290" s="15"/>
      <c r="L290" s="15"/>
      <c r="M290" s="15"/>
      <c r="N290" s="15"/>
      <c r="O290" s="15"/>
      <c r="P290" s="15"/>
      <c r="Q290" s="15"/>
      <c r="R290" s="15"/>
      <c r="S290" s="15"/>
      <c r="T290" s="15"/>
      <c r="U290" s="15"/>
      <c r="V290" s="15"/>
      <c r="W290" s="15"/>
      <c r="X290" s="15"/>
      <c r="Y290" s="15"/>
      <c r="Z290" s="15">
        <v>0</v>
      </c>
    </row>
    <row r="291" spans="1:26" x14ac:dyDescent="0.2">
      <c r="A291" s="11">
        <v>1601</v>
      </c>
      <c r="B291" s="15">
        <v>-32671005293</v>
      </c>
      <c r="C291" s="15"/>
      <c r="D291" s="15"/>
      <c r="E291" s="15"/>
      <c r="F291" s="15"/>
      <c r="G291" s="15"/>
      <c r="H291" s="15"/>
      <c r="I291" s="15"/>
      <c r="J291" s="15">
        <v>32671005293</v>
      </c>
      <c r="K291" s="15"/>
      <c r="L291" s="15"/>
      <c r="M291" s="15"/>
      <c r="N291" s="15"/>
      <c r="O291" s="15"/>
      <c r="P291" s="15"/>
      <c r="Q291" s="15"/>
      <c r="R291" s="15"/>
      <c r="S291" s="15"/>
      <c r="T291" s="15"/>
      <c r="U291" s="15"/>
      <c r="V291" s="15"/>
      <c r="W291" s="15"/>
      <c r="X291" s="15"/>
      <c r="Y291" s="15"/>
      <c r="Z291" s="15">
        <v>0</v>
      </c>
    </row>
    <row r="292" spans="1:26" x14ac:dyDescent="0.2">
      <c r="A292" s="11">
        <v>1602</v>
      </c>
      <c r="B292" s="15">
        <v>-21580910000</v>
      </c>
      <c r="C292" s="15"/>
      <c r="D292" s="15"/>
      <c r="E292" s="15"/>
      <c r="F292" s="15"/>
      <c r="G292" s="15"/>
      <c r="H292" s="15"/>
      <c r="I292" s="15"/>
      <c r="J292" s="15">
        <v>21580910000</v>
      </c>
      <c r="K292" s="15"/>
      <c r="L292" s="15"/>
      <c r="M292" s="15"/>
      <c r="N292" s="15"/>
      <c r="O292" s="15"/>
      <c r="P292" s="15"/>
      <c r="Q292" s="15"/>
      <c r="R292" s="15"/>
      <c r="S292" s="15"/>
      <c r="T292" s="15"/>
      <c r="U292" s="15"/>
      <c r="V292" s="15"/>
      <c r="W292" s="15"/>
      <c r="X292" s="15"/>
      <c r="Y292" s="15"/>
      <c r="Z292" s="15">
        <v>0</v>
      </c>
    </row>
    <row r="293" spans="1:26" x14ac:dyDescent="0.2">
      <c r="A293" s="11">
        <v>1604</v>
      </c>
      <c r="B293" s="15">
        <v>-4521518097</v>
      </c>
      <c r="C293" s="15"/>
      <c r="D293" s="15"/>
      <c r="E293" s="15"/>
      <c r="F293" s="15"/>
      <c r="G293" s="15"/>
      <c r="H293" s="15"/>
      <c r="I293" s="15"/>
      <c r="J293" s="15">
        <v>4521518097</v>
      </c>
      <c r="K293" s="15"/>
      <c r="L293" s="15"/>
      <c r="M293" s="15"/>
      <c r="N293" s="15"/>
      <c r="O293" s="15"/>
      <c r="P293" s="15"/>
      <c r="Q293" s="15"/>
      <c r="R293" s="15"/>
      <c r="S293" s="15"/>
      <c r="T293" s="15"/>
      <c r="U293" s="15"/>
      <c r="V293" s="15"/>
      <c r="W293" s="15"/>
      <c r="X293" s="15"/>
      <c r="Y293" s="15"/>
      <c r="Z293" s="15">
        <v>0</v>
      </c>
    </row>
    <row r="294" spans="1:26" x14ac:dyDescent="0.2">
      <c r="A294" s="11">
        <v>1605</v>
      </c>
      <c r="B294" s="15">
        <v>-142465163000</v>
      </c>
      <c r="C294" s="15"/>
      <c r="D294" s="15"/>
      <c r="E294" s="15"/>
      <c r="F294" s="15"/>
      <c r="G294" s="15"/>
      <c r="H294" s="15"/>
      <c r="I294" s="15"/>
      <c r="J294" s="15">
        <v>142465163000</v>
      </c>
      <c r="K294" s="15"/>
      <c r="L294" s="15"/>
      <c r="M294" s="15"/>
      <c r="N294" s="15"/>
      <c r="O294" s="15"/>
      <c r="P294" s="15"/>
      <c r="Q294" s="15"/>
      <c r="R294" s="15"/>
      <c r="S294" s="15"/>
      <c r="T294" s="15"/>
      <c r="U294" s="15"/>
      <c r="V294" s="15"/>
      <c r="W294" s="15"/>
      <c r="X294" s="15"/>
      <c r="Y294" s="15"/>
      <c r="Z294" s="15">
        <v>0</v>
      </c>
    </row>
    <row r="295" spans="1:26" x14ac:dyDescent="0.2">
      <c r="A295" s="11">
        <v>1606</v>
      </c>
      <c r="B295" s="15">
        <v>-389650</v>
      </c>
      <c r="C295" s="15"/>
      <c r="D295" s="15"/>
      <c r="E295" s="15"/>
      <c r="F295" s="15"/>
      <c r="G295" s="15"/>
      <c r="H295" s="15"/>
      <c r="I295" s="15"/>
      <c r="J295" s="15"/>
      <c r="K295" s="15"/>
      <c r="L295" s="15"/>
      <c r="M295" s="15"/>
      <c r="N295" s="15"/>
      <c r="O295" s="15"/>
      <c r="P295" s="15"/>
      <c r="Q295" s="15"/>
      <c r="R295" s="15"/>
      <c r="S295" s="15"/>
      <c r="T295" s="15"/>
      <c r="U295" s="15"/>
      <c r="V295" s="15">
        <v>389650</v>
      </c>
      <c r="W295" s="15"/>
      <c r="X295" s="15"/>
      <c r="Y295" s="15"/>
      <c r="Z295" s="15">
        <v>0</v>
      </c>
    </row>
    <row r="296" spans="1:26" x14ac:dyDescent="0.2">
      <c r="A296" s="11">
        <v>1607</v>
      </c>
      <c r="B296" s="15">
        <v>-265000</v>
      </c>
      <c r="C296" s="15"/>
      <c r="D296" s="15"/>
      <c r="E296" s="15"/>
      <c r="F296" s="15"/>
      <c r="G296" s="15"/>
      <c r="H296" s="15"/>
      <c r="I296" s="15"/>
      <c r="J296" s="15"/>
      <c r="K296" s="15"/>
      <c r="L296" s="15"/>
      <c r="M296" s="15"/>
      <c r="N296" s="15"/>
      <c r="O296" s="15"/>
      <c r="P296" s="15"/>
      <c r="Q296" s="15"/>
      <c r="R296" s="15"/>
      <c r="S296" s="15"/>
      <c r="T296" s="15"/>
      <c r="U296" s="15"/>
      <c r="V296" s="15">
        <v>265000</v>
      </c>
      <c r="W296" s="15"/>
      <c r="X296" s="15"/>
      <c r="Y296" s="15"/>
      <c r="Z296" s="15">
        <v>0</v>
      </c>
    </row>
    <row r="297" spans="1:26" x14ac:dyDescent="0.2">
      <c r="A297" s="11">
        <v>1608</v>
      </c>
      <c r="B297" s="15">
        <v>100000000000</v>
      </c>
      <c r="C297" s="15"/>
      <c r="D297" s="15"/>
      <c r="E297" s="15"/>
      <c r="F297" s="15"/>
      <c r="G297" s="15"/>
      <c r="H297" s="15"/>
      <c r="I297" s="15"/>
      <c r="J297" s="15"/>
      <c r="K297" s="15"/>
      <c r="L297" s="15">
        <v>-100000000000</v>
      </c>
      <c r="M297" s="15"/>
      <c r="N297" s="15"/>
      <c r="O297" s="15"/>
      <c r="P297" s="15"/>
      <c r="Q297" s="15"/>
      <c r="R297" s="15"/>
      <c r="S297" s="15"/>
      <c r="T297" s="15"/>
      <c r="U297" s="15"/>
      <c r="V297" s="15"/>
      <c r="W297" s="15"/>
      <c r="X297" s="15"/>
      <c r="Y297" s="15"/>
      <c r="Z297" s="15">
        <v>0</v>
      </c>
    </row>
    <row r="298" spans="1:26" x14ac:dyDescent="0.2">
      <c r="A298" s="11">
        <v>1609</v>
      </c>
      <c r="B298" s="15">
        <v>-134012376</v>
      </c>
      <c r="C298" s="15"/>
      <c r="D298" s="15"/>
      <c r="E298" s="15"/>
      <c r="F298" s="15"/>
      <c r="G298" s="15"/>
      <c r="H298" s="15"/>
      <c r="I298" s="15"/>
      <c r="J298" s="15">
        <v>124287376</v>
      </c>
      <c r="K298" s="15"/>
      <c r="L298" s="15"/>
      <c r="M298" s="15"/>
      <c r="N298" s="15"/>
      <c r="O298" s="15"/>
      <c r="P298" s="15"/>
      <c r="Q298" s="15"/>
      <c r="R298" s="15"/>
      <c r="S298" s="15">
        <v>9725000</v>
      </c>
      <c r="T298" s="15"/>
      <c r="U298" s="15"/>
      <c r="V298" s="15"/>
      <c r="W298" s="15"/>
      <c r="X298" s="15"/>
      <c r="Y298" s="15"/>
      <c r="Z298" s="15">
        <v>0</v>
      </c>
    </row>
    <row r="299" spans="1:26" x14ac:dyDescent="0.2">
      <c r="A299" s="11">
        <v>1610</v>
      </c>
      <c r="B299" s="15">
        <v>-17741470</v>
      </c>
      <c r="C299" s="15"/>
      <c r="D299" s="15"/>
      <c r="E299" s="15"/>
      <c r="F299" s="15"/>
      <c r="G299" s="15"/>
      <c r="H299" s="15"/>
      <c r="I299" s="15"/>
      <c r="J299" s="15"/>
      <c r="K299" s="15"/>
      <c r="L299" s="15"/>
      <c r="M299" s="15"/>
      <c r="N299" s="15"/>
      <c r="O299" s="15"/>
      <c r="P299" s="15"/>
      <c r="Q299" s="15"/>
      <c r="R299" s="15"/>
      <c r="S299" s="15">
        <v>17741470</v>
      </c>
      <c r="T299" s="15"/>
      <c r="U299" s="15"/>
      <c r="V299" s="15"/>
      <c r="W299" s="15"/>
      <c r="X299" s="15"/>
      <c r="Y299" s="15"/>
      <c r="Z299" s="15">
        <v>0</v>
      </c>
    </row>
    <row r="300" spans="1:26" x14ac:dyDescent="0.2">
      <c r="A300" s="11">
        <v>1611</v>
      </c>
      <c r="B300" s="15">
        <v>-47733000</v>
      </c>
      <c r="C300" s="15"/>
      <c r="D300" s="15"/>
      <c r="E300" s="15"/>
      <c r="F300" s="15"/>
      <c r="G300" s="15"/>
      <c r="H300" s="15"/>
      <c r="I300" s="15"/>
      <c r="J300" s="15">
        <v>23728000</v>
      </c>
      <c r="K300" s="15"/>
      <c r="L300" s="15"/>
      <c r="M300" s="15"/>
      <c r="N300" s="15"/>
      <c r="O300" s="15"/>
      <c r="P300" s="15"/>
      <c r="Q300" s="15"/>
      <c r="R300" s="15"/>
      <c r="S300" s="15">
        <v>8405000</v>
      </c>
      <c r="T300" s="15"/>
      <c r="U300" s="15">
        <v>15600000</v>
      </c>
      <c r="V300" s="15"/>
      <c r="W300" s="15"/>
      <c r="X300" s="15"/>
      <c r="Y300" s="15"/>
      <c r="Z300" s="15">
        <v>0</v>
      </c>
    </row>
    <row r="301" spans="1:26" x14ac:dyDescent="0.2">
      <c r="A301" s="11">
        <v>1615</v>
      </c>
      <c r="B301" s="15"/>
      <c r="C301" s="15"/>
      <c r="D301" s="15"/>
      <c r="E301" s="15">
        <v>4243370000</v>
      </c>
      <c r="F301" s="15"/>
      <c r="G301" s="15"/>
      <c r="H301" s="15"/>
      <c r="I301" s="15"/>
      <c r="J301" s="15">
        <v>-4243370000</v>
      </c>
      <c r="K301" s="15"/>
      <c r="L301" s="15"/>
      <c r="M301" s="15"/>
      <c r="N301" s="15"/>
      <c r="O301" s="15"/>
      <c r="P301" s="15"/>
      <c r="Q301" s="15"/>
      <c r="R301" s="15"/>
      <c r="S301" s="15"/>
      <c r="T301" s="15"/>
      <c r="U301" s="15"/>
      <c r="V301" s="15"/>
      <c r="W301" s="15"/>
      <c r="X301" s="15"/>
      <c r="Y301" s="15"/>
      <c r="Z301" s="15">
        <v>0</v>
      </c>
    </row>
    <row r="302" spans="1:26" x14ac:dyDescent="0.2">
      <c r="A302" s="11">
        <v>1616</v>
      </c>
      <c r="B302" s="15">
        <v>-327000000</v>
      </c>
      <c r="C302" s="15"/>
      <c r="D302" s="15"/>
      <c r="E302" s="15"/>
      <c r="F302" s="15"/>
      <c r="G302" s="15"/>
      <c r="H302" s="15"/>
      <c r="I302" s="15"/>
      <c r="J302" s="15"/>
      <c r="K302" s="15"/>
      <c r="L302" s="15"/>
      <c r="M302" s="15"/>
      <c r="N302" s="15"/>
      <c r="O302" s="15"/>
      <c r="P302" s="15"/>
      <c r="Q302" s="15"/>
      <c r="R302" s="15"/>
      <c r="S302" s="15"/>
      <c r="T302" s="15"/>
      <c r="U302" s="15">
        <v>327000000</v>
      </c>
      <c r="V302" s="15"/>
      <c r="W302" s="15"/>
      <c r="X302" s="15"/>
      <c r="Y302" s="15"/>
      <c r="Z302" s="15">
        <v>0</v>
      </c>
    </row>
    <row r="303" spans="1:26" x14ac:dyDescent="0.2">
      <c r="A303" s="11">
        <v>1618</v>
      </c>
      <c r="B303" s="15"/>
      <c r="C303" s="15"/>
      <c r="D303" s="15"/>
      <c r="E303" s="15"/>
      <c r="F303" s="15"/>
      <c r="G303" s="15"/>
      <c r="H303" s="15"/>
      <c r="I303" s="15"/>
      <c r="J303" s="15">
        <v>225000000</v>
      </c>
      <c r="K303" s="15">
        <v>-225000000</v>
      </c>
      <c r="L303" s="15"/>
      <c r="M303" s="15"/>
      <c r="N303" s="15"/>
      <c r="O303" s="15"/>
      <c r="P303" s="15"/>
      <c r="Q303" s="15"/>
      <c r="R303" s="15"/>
      <c r="S303" s="15"/>
      <c r="T303" s="15"/>
      <c r="U303" s="15"/>
      <c r="V303" s="15"/>
      <c r="W303" s="15"/>
      <c r="X303" s="15"/>
      <c r="Y303" s="15"/>
      <c r="Z303" s="15">
        <v>0</v>
      </c>
    </row>
    <row r="304" spans="1:26" x14ac:dyDescent="0.2">
      <c r="A304" s="11">
        <v>1619</v>
      </c>
      <c r="B304" s="15"/>
      <c r="C304" s="15"/>
      <c r="D304" s="15"/>
      <c r="E304" s="15">
        <v>2095225724</v>
      </c>
      <c r="F304" s="15"/>
      <c r="G304" s="15"/>
      <c r="H304" s="15"/>
      <c r="I304" s="15"/>
      <c r="J304" s="15">
        <v>-2095225724</v>
      </c>
      <c r="K304" s="15"/>
      <c r="L304" s="15"/>
      <c r="M304" s="15"/>
      <c r="N304" s="15"/>
      <c r="O304" s="15"/>
      <c r="P304" s="15"/>
      <c r="Q304" s="15"/>
      <c r="R304" s="15"/>
      <c r="S304" s="15"/>
      <c r="T304" s="15"/>
      <c r="U304" s="15"/>
      <c r="V304" s="15"/>
      <c r="W304" s="15"/>
      <c r="X304" s="15"/>
      <c r="Y304" s="15"/>
      <c r="Z304" s="15">
        <v>0</v>
      </c>
    </row>
    <row r="305" spans="1:26" x14ac:dyDescent="0.2">
      <c r="A305" s="11">
        <v>1621</v>
      </c>
      <c r="B305" s="15"/>
      <c r="C305" s="15"/>
      <c r="D305" s="15"/>
      <c r="E305" s="15">
        <v>16380411979</v>
      </c>
      <c r="F305" s="15"/>
      <c r="G305" s="15"/>
      <c r="H305" s="15"/>
      <c r="I305" s="15"/>
      <c r="J305" s="15">
        <v>-16380411979</v>
      </c>
      <c r="K305" s="15"/>
      <c r="L305" s="15"/>
      <c r="M305" s="15"/>
      <c r="N305" s="15"/>
      <c r="O305" s="15"/>
      <c r="P305" s="15"/>
      <c r="Q305" s="15"/>
      <c r="R305" s="15"/>
      <c r="S305" s="15"/>
      <c r="T305" s="15"/>
      <c r="U305" s="15"/>
      <c r="V305" s="15"/>
      <c r="W305" s="15"/>
      <c r="X305" s="15"/>
      <c r="Y305" s="15"/>
      <c r="Z305" s="15">
        <v>0</v>
      </c>
    </row>
    <row r="306" spans="1:26" x14ac:dyDescent="0.2">
      <c r="A306" s="11">
        <v>1627</v>
      </c>
      <c r="B306" s="15"/>
      <c r="C306" s="15">
        <v>21800000</v>
      </c>
      <c r="D306" s="15"/>
      <c r="E306" s="15"/>
      <c r="F306" s="15">
        <v>-15033535550</v>
      </c>
      <c r="G306" s="15"/>
      <c r="H306" s="15"/>
      <c r="I306" s="15"/>
      <c r="J306" s="15">
        <v>15011735550</v>
      </c>
      <c r="K306" s="15"/>
      <c r="L306" s="15"/>
      <c r="M306" s="15"/>
      <c r="N306" s="15"/>
      <c r="O306" s="15"/>
      <c r="P306" s="15"/>
      <c r="Q306" s="15"/>
      <c r="R306" s="15"/>
      <c r="S306" s="15"/>
      <c r="T306" s="15"/>
      <c r="U306" s="15"/>
      <c r="V306" s="15"/>
      <c r="W306" s="15"/>
      <c r="X306" s="15"/>
      <c r="Y306" s="15"/>
      <c r="Z306" s="15">
        <v>0</v>
      </c>
    </row>
    <row r="307" spans="1:26" x14ac:dyDescent="0.2">
      <c r="A307" s="11">
        <v>1628</v>
      </c>
      <c r="B307" s="15"/>
      <c r="C307" s="15"/>
      <c r="D307" s="15"/>
      <c r="E307" s="15"/>
      <c r="F307" s="15"/>
      <c r="G307" s="15"/>
      <c r="H307" s="15"/>
      <c r="I307" s="15"/>
      <c r="J307" s="15"/>
      <c r="K307" s="15"/>
      <c r="L307" s="15"/>
      <c r="M307" s="15"/>
      <c r="N307" s="15"/>
      <c r="O307" s="15"/>
      <c r="P307" s="15"/>
      <c r="Q307" s="15"/>
      <c r="R307" s="15"/>
      <c r="S307" s="15"/>
      <c r="T307" s="15"/>
      <c r="U307" s="15"/>
      <c r="V307" s="15"/>
      <c r="W307" s="15"/>
      <c r="X307" s="15">
        <v>0</v>
      </c>
      <c r="Y307" s="15"/>
      <c r="Z307" s="15">
        <v>0</v>
      </c>
    </row>
    <row r="308" spans="1:26" x14ac:dyDescent="0.2">
      <c r="A308" s="11">
        <v>1629</v>
      </c>
      <c r="B308" s="15"/>
      <c r="C308" s="15"/>
      <c r="D308" s="15"/>
      <c r="E308" s="15"/>
      <c r="F308" s="15"/>
      <c r="G308" s="15"/>
      <c r="H308" s="15"/>
      <c r="I308" s="15"/>
      <c r="J308" s="15"/>
      <c r="K308" s="15"/>
      <c r="L308" s="15"/>
      <c r="M308" s="15"/>
      <c r="N308" s="15"/>
      <c r="O308" s="15"/>
      <c r="P308" s="15"/>
      <c r="Q308" s="15"/>
      <c r="R308" s="15"/>
      <c r="S308" s="15"/>
      <c r="T308" s="15"/>
      <c r="U308" s="15"/>
      <c r="V308" s="15"/>
      <c r="W308" s="15"/>
      <c r="X308" s="15">
        <v>0</v>
      </c>
      <c r="Y308" s="15"/>
      <c r="Z308" s="15">
        <v>0</v>
      </c>
    </row>
    <row r="309" spans="1:26" x14ac:dyDescent="0.2">
      <c r="A309" s="11">
        <v>1630</v>
      </c>
      <c r="B309" s="15"/>
      <c r="C309" s="15"/>
      <c r="D309" s="15"/>
      <c r="E309" s="15"/>
      <c r="F309" s="15"/>
      <c r="G309" s="15"/>
      <c r="H309" s="15"/>
      <c r="I309" s="15"/>
      <c r="J309" s="15"/>
      <c r="K309" s="15"/>
      <c r="L309" s="15"/>
      <c r="M309" s="15"/>
      <c r="N309" s="15"/>
      <c r="O309" s="15"/>
      <c r="P309" s="15"/>
      <c r="Q309" s="15"/>
      <c r="R309" s="15"/>
      <c r="S309" s="15"/>
      <c r="T309" s="15"/>
      <c r="U309" s="15"/>
      <c r="V309" s="15"/>
      <c r="W309" s="15"/>
      <c r="X309" s="15">
        <v>0</v>
      </c>
      <c r="Y309" s="15"/>
      <c r="Z309" s="15">
        <v>0</v>
      </c>
    </row>
    <row r="310" spans="1:26" x14ac:dyDescent="0.2">
      <c r="A310" s="11">
        <v>1631</v>
      </c>
      <c r="B310" s="15"/>
      <c r="C310" s="15"/>
      <c r="D310" s="15"/>
      <c r="E310" s="15"/>
      <c r="F310" s="15"/>
      <c r="G310" s="15"/>
      <c r="H310" s="15"/>
      <c r="I310" s="15"/>
      <c r="J310" s="15"/>
      <c r="K310" s="15"/>
      <c r="L310" s="15"/>
      <c r="M310" s="15"/>
      <c r="N310" s="15"/>
      <c r="O310" s="15"/>
      <c r="P310" s="15"/>
      <c r="Q310" s="15"/>
      <c r="R310" s="15"/>
      <c r="S310" s="15"/>
      <c r="T310" s="15"/>
      <c r="U310" s="15"/>
      <c r="V310" s="15"/>
      <c r="W310" s="15"/>
      <c r="X310" s="15">
        <v>0</v>
      </c>
      <c r="Y310" s="15"/>
      <c r="Z310" s="15">
        <v>0</v>
      </c>
    </row>
    <row r="311" spans="1:26" x14ac:dyDescent="0.2">
      <c r="A311" s="11">
        <v>1632</v>
      </c>
      <c r="B311" s="15">
        <v>-23160000</v>
      </c>
      <c r="C311" s="15"/>
      <c r="D311" s="15"/>
      <c r="E311" s="15"/>
      <c r="F311" s="15"/>
      <c r="G311" s="15"/>
      <c r="H311" s="15"/>
      <c r="I311" s="15"/>
      <c r="J311" s="15"/>
      <c r="K311" s="15"/>
      <c r="L311" s="15"/>
      <c r="M311" s="15"/>
      <c r="N311" s="15"/>
      <c r="O311" s="15"/>
      <c r="P311" s="15"/>
      <c r="Q311" s="15"/>
      <c r="R311" s="15"/>
      <c r="S311" s="15">
        <v>23160000</v>
      </c>
      <c r="T311" s="15"/>
      <c r="U311" s="15"/>
      <c r="V311" s="15"/>
      <c r="W311" s="15"/>
      <c r="X311" s="15"/>
      <c r="Y311" s="15"/>
      <c r="Z311" s="15">
        <v>0</v>
      </c>
    </row>
    <row r="312" spans="1:26" x14ac:dyDescent="0.2">
      <c r="A312" s="11">
        <v>1634</v>
      </c>
      <c r="B312" s="15"/>
      <c r="C312" s="15"/>
      <c r="D312" s="15"/>
      <c r="E312" s="15"/>
      <c r="F312" s="15"/>
      <c r="G312" s="15"/>
      <c r="H312" s="15"/>
      <c r="I312" s="15"/>
      <c r="J312" s="15">
        <v>0</v>
      </c>
      <c r="K312" s="15"/>
      <c r="L312" s="15"/>
      <c r="M312" s="15"/>
      <c r="N312" s="15"/>
      <c r="O312" s="15"/>
      <c r="P312" s="15"/>
      <c r="Q312" s="15"/>
      <c r="R312" s="15"/>
      <c r="S312" s="15"/>
      <c r="T312" s="15"/>
      <c r="U312" s="15"/>
      <c r="V312" s="15"/>
      <c r="W312" s="15"/>
      <c r="X312" s="15"/>
      <c r="Y312" s="15"/>
      <c r="Z312" s="15">
        <v>0</v>
      </c>
    </row>
    <row r="313" spans="1:26" x14ac:dyDescent="0.2">
      <c r="A313" s="11">
        <v>1635</v>
      </c>
      <c r="B313" s="15"/>
      <c r="C313" s="15"/>
      <c r="D313" s="15"/>
      <c r="E313" s="15"/>
      <c r="F313" s="15"/>
      <c r="G313" s="15"/>
      <c r="H313" s="15"/>
      <c r="I313" s="15"/>
      <c r="J313" s="15">
        <v>0</v>
      </c>
      <c r="K313" s="15"/>
      <c r="L313" s="15"/>
      <c r="M313" s="15"/>
      <c r="N313" s="15"/>
      <c r="O313" s="15"/>
      <c r="P313" s="15"/>
      <c r="Q313" s="15"/>
      <c r="R313" s="15"/>
      <c r="S313" s="15"/>
      <c r="T313" s="15"/>
      <c r="U313" s="15"/>
      <c r="V313" s="15"/>
      <c r="W313" s="15"/>
      <c r="X313" s="15"/>
      <c r="Y313" s="15"/>
      <c r="Z313" s="15">
        <v>0</v>
      </c>
    </row>
    <row r="314" spans="1:26" x14ac:dyDescent="0.2">
      <c r="A314" s="11">
        <v>1636</v>
      </c>
      <c r="B314" s="15"/>
      <c r="C314" s="15"/>
      <c r="D314" s="15"/>
      <c r="E314" s="15"/>
      <c r="F314" s="15"/>
      <c r="G314" s="15"/>
      <c r="H314" s="15"/>
      <c r="I314" s="15"/>
      <c r="J314" s="15">
        <v>-21242000</v>
      </c>
      <c r="K314" s="15"/>
      <c r="L314" s="15"/>
      <c r="M314" s="15"/>
      <c r="N314" s="15"/>
      <c r="O314" s="15"/>
      <c r="P314" s="15"/>
      <c r="Q314" s="15"/>
      <c r="R314" s="15"/>
      <c r="S314" s="15">
        <v>21242000</v>
      </c>
      <c r="T314" s="15"/>
      <c r="U314" s="15"/>
      <c r="V314" s="15"/>
      <c r="W314" s="15"/>
      <c r="X314" s="15"/>
      <c r="Y314" s="15"/>
      <c r="Z314" s="15">
        <v>0</v>
      </c>
    </row>
    <row r="315" spans="1:26" x14ac:dyDescent="0.2">
      <c r="A315" s="11">
        <v>1637</v>
      </c>
      <c r="B315" s="15"/>
      <c r="C315" s="15"/>
      <c r="D315" s="15"/>
      <c r="E315" s="15">
        <v>5116408950</v>
      </c>
      <c r="F315" s="15"/>
      <c r="G315" s="15"/>
      <c r="H315" s="15"/>
      <c r="I315" s="15"/>
      <c r="J315" s="15">
        <v>-5116408950</v>
      </c>
      <c r="K315" s="15"/>
      <c r="L315" s="15"/>
      <c r="M315" s="15"/>
      <c r="N315" s="15"/>
      <c r="O315" s="15"/>
      <c r="P315" s="15"/>
      <c r="Q315" s="15"/>
      <c r="R315" s="15"/>
      <c r="S315" s="15"/>
      <c r="T315" s="15"/>
      <c r="U315" s="15"/>
      <c r="V315" s="15"/>
      <c r="W315" s="15"/>
      <c r="X315" s="15"/>
      <c r="Y315" s="15"/>
      <c r="Z315" s="15">
        <v>0</v>
      </c>
    </row>
    <row r="316" spans="1:26" x14ac:dyDescent="0.2">
      <c r="A316" s="11">
        <v>1640</v>
      </c>
      <c r="B316" s="15">
        <v>-80309500</v>
      </c>
      <c r="C316" s="15"/>
      <c r="D316" s="15"/>
      <c r="E316" s="15"/>
      <c r="F316" s="15">
        <v>0</v>
      </c>
      <c r="G316" s="15"/>
      <c r="H316" s="15"/>
      <c r="I316" s="15"/>
      <c r="J316" s="15">
        <v>0</v>
      </c>
      <c r="K316" s="15"/>
      <c r="L316" s="15"/>
      <c r="M316" s="15"/>
      <c r="N316" s="15"/>
      <c r="O316" s="15"/>
      <c r="P316" s="15"/>
      <c r="Q316" s="15"/>
      <c r="R316" s="15"/>
      <c r="S316" s="15">
        <v>73985000</v>
      </c>
      <c r="T316" s="15"/>
      <c r="U316" s="15">
        <v>6304500</v>
      </c>
      <c r="V316" s="15">
        <v>20000</v>
      </c>
      <c r="W316" s="15"/>
      <c r="X316" s="15"/>
      <c r="Y316" s="15"/>
      <c r="Z316" s="15">
        <v>0</v>
      </c>
    </row>
    <row r="317" spans="1:26" x14ac:dyDescent="0.2">
      <c r="A317" s="11">
        <v>1644</v>
      </c>
      <c r="B317" s="15"/>
      <c r="C317" s="15"/>
      <c r="D317" s="15"/>
      <c r="E317" s="15"/>
      <c r="F317" s="15"/>
      <c r="G317" s="15"/>
      <c r="H317" s="15"/>
      <c r="I317" s="15"/>
      <c r="J317" s="15"/>
      <c r="K317" s="15"/>
      <c r="L317" s="15"/>
      <c r="M317" s="15"/>
      <c r="N317" s="15"/>
      <c r="O317" s="15"/>
      <c r="P317" s="15"/>
      <c r="Q317" s="15"/>
      <c r="R317" s="15"/>
      <c r="S317" s="15"/>
      <c r="T317" s="15"/>
      <c r="U317" s="15"/>
      <c r="V317" s="15"/>
      <c r="W317" s="15"/>
      <c r="X317" s="15">
        <v>0</v>
      </c>
      <c r="Y317" s="15"/>
      <c r="Z317" s="15">
        <v>0</v>
      </c>
    </row>
    <row r="318" spans="1:26" x14ac:dyDescent="0.2">
      <c r="A318" s="11">
        <v>1645</v>
      </c>
      <c r="B318" s="15"/>
      <c r="C318" s="15"/>
      <c r="D318" s="15"/>
      <c r="E318" s="15"/>
      <c r="F318" s="15"/>
      <c r="G318" s="15"/>
      <c r="H318" s="15"/>
      <c r="I318" s="15"/>
      <c r="J318" s="15"/>
      <c r="K318" s="15"/>
      <c r="L318" s="15"/>
      <c r="M318" s="15"/>
      <c r="N318" s="15"/>
      <c r="O318" s="15"/>
      <c r="P318" s="15"/>
      <c r="Q318" s="15"/>
      <c r="R318" s="15"/>
      <c r="S318" s="15"/>
      <c r="T318" s="15"/>
      <c r="U318" s="15"/>
      <c r="V318" s="15"/>
      <c r="W318" s="15"/>
      <c r="X318" s="15">
        <v>0</v>
      </c>
      <c r="Y318" s="15"/>
      <c r="Z318" s="15">
        <v>0</v>
      </c>
    </row>
    <row r="319" spans="1:26" x14ac:dyDescent="0.2">
      <c r="A319" s="11">
        <v>1647</v>
      </c>
      <c r="B319" s="15"/>
      <c r="C319" s="15"/>
      <c r="D319" s="15"/>
      <c r="E319" s="15"/>
      <c r="F319" s="15"/>
      <c r="G319" s="15"/>
      <c r="H319" s="15"/>
      <c r="I319" s="15"/>
      <c r="J319" s="15"/>
      <c r="K319" s="15"/>
      <c r="L319" s="15"/>
      <c r="M319" s="15"/>
      <c r="N319" s="15"/>
      <c r="O319" s="15"/>
      <c r="P319" s="15"/>
      <c r="Q319" s="15"/>
      <c r="R319" s="15"/>
      <c r="S319" s="15"/>
      <c r="T319" s="15"/>
      <c r="U319" s="15"/>
      <c r="V319" s="15"/>
      <c r="W319" s="15"/>
      <c r="X319" s="15">
        <v>0</v>
      </c>
      <c r="Y319" s="15"/>
      <c r="Z319" s="15">
        <v>0</v>
      </c>
    </row>
    <row r="320" spans="1:26" x14ac:dyDescent="0.2">
      <c r="A320" s="11">
        <v>1648</v>
      </c>
      <c r="B320" s="15"/>
      <c r="C320" s="15"/>
      <c r="D320" s="15"/>
      <c r="E320" s="15"/>
      <c r="F320" s="15">
        <v>0</v>
      </c>
      <c r="G320" s="15"/>
      <c r="H320" s="15"/>
      <c r="I320" s="15"/>
      <c r="J320" s="15">
        <v>31600000</v>
      </c>
      <c r="K320" s="15"/>
      <c r="L320" s="15"/>
      <c r="M320" s="15"/>
      <c r="N320" s="15"/>
      <c r="O320" s="15"/>
      <c r="P320" s="15"/>
      <c r="Q320" s="15"/>
      <c r="R320" s="15"/>
      <c r="S320" s="15"/>
      <c r="T320" s="15"/>
      <c r="U320" s="15">
        <v>-31600000</v>
      </c>
      <c r="V320" s="15"/>
      <c r="W320" s="15"/>
      <c r="X320" s="15"/>
      <c r="Y320" s="15"/>
      <c r="Z320" s="15">
        <v>0</v>
      </c>
    </row>
    <row r="321" spans="1:26" x14ac:dyDescent="0.2">
      <c r="A321" s="11">
        <v>1649</v>
      </c>
      <c r="B321" s="15">
        <v>0</v>
      </c>
      <c r="C321" s="15"/>
      <c r="D321" s="15"/>
      <c r="E321" s="15"/>
      <c r="F321" s="15"/>
      <c r="G321" s="15"/>
      <c r="H321" s="15"/>
      <c r="I321" s="15"/>
      <c r="J321" s="15">
        <v>0</v>
      </c>
      <c r="K321" s="15"/>
      <c r="L321" s="15"/>
      <c r="M321" s="15"/>
      <c r="N321" s="15"/>
      <c r="O321" s="15"/>
      <c r="P321" s="15"/>
      <c r="Q321" s="15"/>
      <c r="R321" s="15"/>
      <c r="S321" s="15"/>
      <c r="T321" s="15"/>
      <c r="U321" s="15"/>
      <c r="V321" s="15"/>
      <c r="W321" s="15"/>
      <c r="X321" s="15"/>
      <c r="Y321" s="15"/>
      <c r="Z321" s="15">
        <v>0</v>
      </c>
    </row>
    <row r="322" spans="1:26" x14ac:dyDescent="0.2">
      <c r="A322" s="11">
        <v>1651</v>
      </c>
      <c r="B322" s="15"/>
      <c r="C322" s="15"/>
      <c r="D322" s="15"/>
      <c r="E322" s="15"/>
      <c r="F322" s="15"/>
      <c r="G322" s="15"/>
      <c r="H322" s="15"/>
      <c r="I322" s="15"/>
      <c r="J322" s="15"/>
      <c r="K322" s="15"/>
      <c r="L322" s="15"/>
      <c r="M322" s="15"/>
      <c r="N322" s="15"/>
      <c r="O322" s="15"/>
      <c r="P322" s="15"/>
      <c r="Q322" s="15"/>
      <c r="R322" s="15"/>
      <c r="S322" s="15"/>
      <c r="T322" s="15"/>
      <c r="U322" s="15"/>
      <c r="V322" s="15"/>
      <c r="W322" s="15"/>
      <c r="X322" s="15">
        <v>0</v>
      </c>
      <c r="Y322" s="15"/>
      <c r="Z322" s="15">
        <v>0</v>
      </c>
    </row>
    <row r="323" spans="1:26" x14ac:dyDescent="0.2">
      <c r="A323" s="11">
        <v>1652</v>
      </c>
      <c r="B323" s="15"/>
      <c r="C323" s="15"/>
      <c r="D323" s="15"/>
      <c r="E323" s="15">
        <v>75988260000</v>
      </c>
      <c r="F323" s="15"/>
      <c r="G323" s="15"/>
      <c r="H323" s="15"/>
      <c r="I323" s="15"/>
      <c r="J323" s="15">
        <v>-75988260000</v>
      </c>
      <c r="K323" s="15"/>
      <c r="L323" s="15"/>
      <c r="M323" s="15"/>
      <c r="N323" s="15"/>
      <c r="O323" s="15"/>
      <c r="P323" s="15"/>
      <c r="Q323" s="15"/>
      <c r="R323" s="15"/>
      <c r="S323" s="15"/>
      <c r="T323" s="15"/>
      <c r="U323" s="15"/>
      <c r="V323" s="15"/>
      <c r="W323" s="15"/>
      <c r="X323" s="15"/>
      <c r="Y323" s="15"/>
      <c r="Z323" s="15">
        <v>0</v>
      </c>
    </row>
    <row r="324" spans="1:26" x14ac:dyDescent="0.2">
      <c r="A324" s="11">
        <v>1653</v>
      </c>
      <c r="B324" s="15"/>
      <c r="C324" s="15"/>
      <c r="D324" s="15"/>
      <c r="E324" s="15"/>
      <c r="F324" s="15"/>
      <c r="G324" s="15"/>
      <c r="H324" s="15"/>
      <c r="I324" s="15"/>
      <c r="J324" s="15"/>
      <c r="K324" s="15"/>
      <c r="L324" s="15"/>
      <c r="M324" s="15"/>
      <c r="N324" s="15"/>
      <c r="O324" s="15"/>
      <c r="P324" s="15"/>
      <c r="Q324" s="15"/>
      <c r="R324" s="15"/>
      <c r="S324" s="15"/>
      <c r="T324" s="15"/>
      <c r="U324" s="15"/>
      <c r="V324" s="15"/>
      <c r="W324" s="15"/>
      <c r="X324" s="15">
        <v>0</v>
      </c>
      <c r="Y324" s="15"/>
      <c r="Z324" s="15">
        <v>0</v>
      </c>
    </row>
    <row r="325" spans="1:26" x14ac:dyDescent="0.2">
      <c r="A325" s="11">
        <v>1656</v>
      </c>
      <c r="B325" s="15"/>
      <c r="C325" s="15"/>
      <c r="D325" s="15"/>
      <c r="E325" s="15">
        <v>324000000</v>
      </c>
      <c r="F325" s="15"/>
      <c r="G325" s="15"/>
      <c r="H325" s="15"/>
      <c r="I325" s="15"/>
      <c r="J325" s="15">
        <v>-324000000</v>
      </c>
      <c r="K325" s="15"/>
      <c r="L325" s="15"/>
      <c r="M325" s="15"/>
      <c r="N325" s="15"/>
      <c r="O325" s="15"/>
      <c r="P325" s="15"/>
      <c r="Q325" s="15"/>
      <c r="R325" s="15"/>
      <c r="S325" s="15"/>
      <c r="T325" s="15"/>
      <c r="U325" s="15"/>
      <c r="V325" s="15"/>
      <c r="W325" s="15"/>
      <c r="X325" s="15"/>
      <c r="Y325" s="15"/>
      <c r="Z325" s="15">
        <v>0</v>
      </c>
    </row>
    <row r="326" spans="1:26" x14ac:dyDescent="0.2">
      <c r="A326" s="11">
        <v>1657</v>
      </c>
      <c r="B326" s="15"/>
      <c r="C326" s="15"/>
      <c r="D326" s="15"/>
      <c r="E326" s="15"/>
      <c r="F326" s="15">
        <v>0</v>
      </c>
      <c r="G326" s="15"/>
      <c r="H326" s="15"/>
      <c r="I326" s="15"/>
      <c r="J326" s="15">
        <v>-9178633747</v>
      </c>
      <c r="K326" s="15">
        <v>-1464675598</v>
      </c>
      <c r="L326" s="15"/>
      <c r="M326" s="15"/>
      <c r="N326" s="15"/>
      <c r="O326" s="15"/>
      <c r="P326" s="15"/>
      <c r="Q326" s="15"/>
      <c r="R326" s="15"/>
      <c r="S326" s="15"/>
      <c r="T326" s="15"/>
      <c r="U326" s="15">
        <v>10643309345</v>
      </c>
      <c r="V326" s="15"/>
      <c r="W326" s="15"/>
      <c r="X326" s="15"/>
      <c r="Y326" s="15"/>
      <c r="Z326" s="15">
        <v>0</v>
      </c>
    </row>
    <row r="327" spans="1:26" x14ac:dyDescent="0.2">
      <c r="A327" s="11">
        <v>1659</v>
      </c>
      <c r="B327" s="15">
        <v>-68954250</v>
      </c>
      <c r="C327" s="15"/>
      <c r="D327" s="15"/>
      <c r="E327" s="15"/>
      <c r="F327" s="15"/>
      <c r="G327" s="15"/>
      <c r="H327" s="15"/>
      <c r="I327" s="15"/>
      <c r="J327" s="15">
        <v>21242000</v>
      </c>
      <c r="K327" s="15"/>
      <c r="L327" s="15"/>
      <c r="M327" s="15"/>
      <c r="N327" s="15"/>
      <c r="O327" s="15"/>
      <c r="P327" s="15"/>
      <c r="Q327" s="15"/>
      <c r="R327" s="15"/>
      <c r="S327" s="15">
        <v>47712250</v>
      </c>
      <c r="T327" s="15"/>
      <c r="U327" s="15"/>
      <c r="V327" s="15"/>
      <c r="W327" s="15"/>
      <c r="X327" s="15"/>
      <c r="Y327" s="15"/>
      <c r="Z327" s="15">
        <v>0</v>
      </c>
    </row>
    <row r="328" spans="1:26" x14ac:dyDescent="0.2">
      <c r="A328" s="11">
        <v>1660</v>
      </c>
      <c r="B328" s="15">
        <v>-1288266682</v>
      </c>
      <c r="C328" s="15"/>
      <c r="D328" s="15"/>
      <c r="E328" s="15"/>
      <c r="F328" s="15"/>
      <c r="G328" s="15"/>
      <c r="H328" s="15"/>
      <c r="I328" s="15"/>
      <c r="J328" s="15"/>
      <c r="K328" s="15"/>
      <c r="L328" s="15"/>
      <c r="M328" s="15"/>
      <c r="N328" s="15"/>
      <c r="O328" s="15"/>
      <c r="P328" s="15"/>
      <c r="Q328" s="15"/>
      <c r="R328" s="15"/>
      <c r="S328" s="15"/>
      <c r="T328" s="15"/>
      <c r="U328" s="15">
        <v>1288266682</v>
      </c>
      <c r="V328" s="15"/>
      <c r="W328" s="15"/>
      <c r="X328" s="15"/>
      <c r="Y328" s="15"/>
      <c r="Z328" s="15">
        <v>0</v>
      </c>
    </row>
    <row r="329" spans="1:26" x14ac:dyDescent="0.2">
      <c r="A329" s="11">
        <v>1661</v>
      </c>
      <c r="B329" s="15"/>
      <c r="C329" s="15"/>
      <c r="D329" s="15"/>
      <c r="E329" s="15"/>
      <c r="F329" s="15"/>
      <c r="G329" s="15"/>
      <c r="H329" s="15"/>
      <c r="I329" s="15"/>
      <c r="J329" s="15">
        <v>0</v>
      </c>
      <c r="K329" s="15"/>
      <c r="L329" s="15"/>
      <c r="M329" s="15"/>
      <c r="N329" s="15"/>
      <c r="O329" s="15"/>
      <c r="P329" s="15"/>
      <c r="Q329" s="15"/>
      <c r="R329" s="15"/>
      <c r="S329" s="15"/>
      <c r="T329" s="15"/>
      <c r="U329" s="15"/>
      <c r="V329" s="15"/>
      <c r="W329" s="15"/>
      <c r="X329" s="15"/>
      <c r="Y329" s="15"/>
      <c r="Z329" s="15">
        <v>0</v>
      </c>
    </row>
    <row r="330" spans="1:26" x14ac:dyDescent="0.2">
      <c r="A330" s="11">
        <v>1665</v>
      </c>
      <c r="B330" s="15"/>
      <c r="C330" s="15"/>
      <c r="D330" s="15"/>
      <c r="E330" s="15"/>
      <c r="F330" s="15">
        <v>-150000000</v>
      </c>
      <c r="G330" s="15"/>
      <c r="H330" s="15"/>
      <c r="I330" s="15">
        <v>296807000</v>
      </c>
      <c r="J330" s="15">
        <v>-105962000</v>
      </c>
      <c r="K330" s="15">
        <v>-40845000</v>
      </c>
      <c r="L330" s="15"/>
      <c r="M330" s="15"/>
      <c r="N330" s="15"/>
      <c r="O330" s="15"/>
      <c r="P330" s="15"/>
      <c r="Q330" s="15"/>
      <c r="R330" s="15"/>
      <c r="S330" s="15"/>
      <c r="T330" s="15"/>
      <c r="U330" s="15"/>
      <c r="V330" s="15"/>
      <c r="W330" s="15"/>
      <c r="X330" s="15"/>
      <c r="Y330" s="15"/>
      <c r="Z330" s="15">
        <v>0</v>
      </c>
    </row>
    <row r="331" spans="1:26" x14ac:dyDescent="0.2">
      <c r="A331" s="11">
        <v>1668</v>
      </c>
      <c r="B331" s="15">
        <v>-384000</v>
      </c>
      <c r="C331" s="15"/>
      <c r="D331" s="15"/>
      <c r="E331" s="15"/>
      <c r="F331" s="15"/>
      <c r="G331" s="15"/>
      <c r="H331" s="15"/>
      <c r="I331" s="15"/>
      <c r="J331" s="15"/>
      <c r="K331" s="15"/>
      <c r="L331" s="15"/>
      <c r="M331" s="15"/>
      <c r="N331" s="15"/>
      <c r="O331" s="15"/>
      <c r="P331" s="15"/>
      <c r="Q331" s="15"/>
      <c r="R331" s="15"/>
      <c r="S331" s="15"/>
      <c r="T331" s="15"/>
      <c r="U331" s="15"/>
      <c r="V331" s="15">
        <v>384000</v>
      </c>
      <c r="W331" s="15"/>
      <c r="X331" s="15"/>
      <c r="Y331" s="15"/>
      <c r="Z331" s="15">
        <v>0</v>
      </c>
    </row>
    <row r="332" spans="1:26" x14ac:dyDescent="0.2">
      <c r="A332" s="11">
        <v>1669</v>
      </c>
      <c r="B332" s="15">
        <v>-982580</v>
      </c>
      <c r="C332" s="15"/>
      <c r="D332" s="15"/>
      <c r="E332" s="15"/>
      <c r="F332" s="15"/>
      <c r="G332" s="15"/>
      <c r="H332" s="15"/>
      <c r="I332" s="15"/>
      <c r="J332" s="15"/>
      <c r="K332" s="15"/>
      <c r="L332" s="15"/>
      <c r="M332" s="15"/>
      <c r="N332" s="15"/>
      <c r="O332" s="15"/>
      <c r="P332" s="15"/>
      <c r="Q332" s="15"/>
      <c r="R332" s="15"/>
      <c r="S332" s="15"/>
      <c r="T332" s="15"/>
      <c r="U332" s="15"/>
      <c r="V332" s="15">
        <v>982580</v>
      </c>
      <c r="W332" s="15"/>
      <c r="X332" s="15"/>
      <c r="Y332" s="15"/>
      <c r="Z332" s="15">
        <v>0</v>
      </c>
    </row>
    <row r="333" spans="1:26" x14ac:dyDescent="0.2">
      <c r="A333" s="11">
        <v>1670</v>
      </c>
      <c r="B333" s="15">
        <v>-4261518083</v>
      </c>
      <c r="C333" s="15"/>
      <c r="D333" s="15"/>
      <c r="E333" s="15"/>
      <c r="F333" s="15"/>
      <c r="G333" s="15"/>
      <c r="H333" s="15"/>
      <c r="I333" s="15"/>
      <c r="J333" s="15">
        <v>4261518083</v>
      </c>
      <c r="K333" s="15"/>
      <c r="L333" s="15"/>
      <c r="M333" s="15"/>
      <c r="N333" s="15"/>
      <c r="O333" s="15"/>
      <c r="P333" s="15"/>
      <c r="Q333" s="15"/>
      <c r="R333" s="15"/>
      <c r="S333" s="15"/>
      <c r="T333" s="15"/>
      <c r="U333" s="15"/>
      <c r="V333" s="15"/>
      <c r="W333" s="15"/>
      <c r="X333" s="15"/>
      <c r="Y333" s="15"/>
      <c r="Z333" s="15">
        <v>0</v>
      </c>
    </row>
    <row r="334" spans="1:26" x14ac:dyDescent="0.2">
      <c r="A334" s="11">
        <v>1671</v>
      </c>
      <c r="B334" s="15">
        <v>-10347250000</v>
      </c>
      <c r="C334" s="15"/>
      <c r="D334" s="15"/>
      <c r="E334" s="15"/>
      <c r="F334" s="15"/>
      <c r="G334" s="15"/>
      <c r="H334" s="15"/>
      <c r="I334" s="15"/>
      <c r="J334" s="15">
        <v>10347000000</v>
      </c>
      <c r="K334" s="15"/>
      <c r="L334" s="15"/>
      <c r="M334" s="15"/>
      <c r="N334" s="15"/>
      <c r="O334" s="15"/>
      <c r="P334" s="15"/>
      <c r="Q334" s="15"/>
      <c r="R334" s="15"/>
      <c r="S334" s="15"/>
      <c r="T334" s="15"/>
      <c r="U334" s="15"/>
      <c r="V334" s="15">
        <v>250000</v>
      </c>
      <c r="W334" s="15"/>
      <c r="X334" s="15"/>
      <c r="Y334" s="15"/>
      <c r="Z334" s="15">
        <v>0</v>
      </c>
    </row>
    <row r="335" spans="1:26" x14ac:dyDescent="0.2">
      <c r="A335" s="11">
        <v>1672</v>
      </c>
      <c r="B335" s="15">
        <v>122482123</v>
      </c>
      <c r="C335" s="15"/>
      <c r="D335" s="15"/>
      <c r="E335" s="15"/>
      <c r="F335" s="15"/>
      <c r="G335" s="15"/>
      <c r="H335" s="15"/>
      <c r="I335" s="15"/>
      <c r="J335" s="15"/>
      <c r="K335" s="15"/>
      <c r="L335" s="15"/>
      <c r="M335" s="15"/>
      <c r="N335" s="15"/>
      <c r="O335" s="15"/>
      <c r="P335" s="15"/>
      <c r="Q335" s="15">
        <v>-122542123</v>
      </c>
      <c r="R335" s="15"/>
      <c r="S335" s="15"/>
      <c r="T335" s="15"/>
      <c r="U335" s="15"/>
      <c r="V335" s="15">
        <v>60000</v>
      </c>
      <c r="W335" s="15"/>
      <c r="X335" s="15"/>
      <c r="Y335" s="15"/>
      <c r="Z335" s="15">
        <v>0</v>
      </c>
    </row>
    <row r="336" spans="1:26" x14ac:dyDescent="0.2">
      <c r="A336" s="11">
        <v>1673</v>
      </c>
      <c r="B336" s="15">
        <v>100000000000</v>
      </c>
      <c r="C336" s="15"/>
      <c r="D336" s="15"/>
      <c r="E336" s="15"/>
      <c r="F336" s="15"/>
      <c r="G336" s="15"/>
      <c r="H336" s="15"/>
      <c r="I336" s="15"/>
      <c r="J336" s="15"/>
      <c r="K336" s="15"/>
      <c r="L336" s="15">
        <v>-100000000000</v>
      </c>
      <c r="M336" s="15"/>
      <c r="N336" s="15"/>
      <c r="O336" s="15"/>
      <c r="P336" s="15"/>
      <c r="Q336" s="15"/>
      <c r="R336" s="15"/>
      <c r="S336" s="15"/>
      <c r="T336" s="15"/>
      <c r="U336" s="15"/>
      <c r="V336" s="15"/>
      <c r="W336" s="15"/>
      <c r="X336" s="15"/>
      <c r="Y336" s="15"/>
      <c r="Z336" s="15">
        <v>0</v>
      </c>
    </row>
    <row r="337" spans="1:26" x14ac:dyDescent="0.2">
      <c r="A337" s="11">
        <v>1674</v>
      </c>
      <c r="B337" s="15"/>
      <c r="C337" s="15"/>
      <c r="D337" s="15"/>
      <c r="E337" s="15"/>
      <c r="F337" s="15"/>
      <c r="G337" s="15"/>
      <c r="H337" s="15"/>
      <c r="I337" s="15"/>
      <c r="J337" s="15">
        <v>-171003546</v>
      </c>
      <c r="K337" s="15">
        <v>-14426454</v>
      </c>
      <c r="L337" s="15"/>
      <c r="M337" s="15"/>
      <c r="N337" s="15"/>
      <c r="O337" s="15"/>
      <c r="P337" s="15"/>
      <c r="Q337" s="15"/>
      <c r="R337" s="15"/>
      <c r="S337" s="15"/>
      <c r="T337" s="15"/>
      <c r="U337" s="15">
        <v>185430000</v>
      </c>
      <c r="V337" s="15"/>
      <c r="W337" s="15"/>
      <c r="X337" s="15"/>
      <c r="Y337" s="15"/>
      <c r="Z337" s="15">
        <v>0</v>
      </c>
    </row>
    <row r="338" spans="1:26" x14ac:dyDescent="0.2">
      <c r="A338" s="11">
        <v>1677</v>
      </c>
      <c r="B338" s="15">
        <v>0</v>
      </c>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v>0</v>
      </c>
    </row>
    <row r="339" spans="1:26" x14ac:dyDescent="0.2">
      <c r="A339" s="11">
        <v>1678</v>
      </c>
      <c r="B339" s="15">
        <v>-112717000</v>
      </c>
      <c r="C339" s="15"/>
      <c r="D339" s="15"/>
      <c r="E339" s="15"/>
      <c r="F339" s="15">
        <v>0</v>
      </c>
      <c r="G339" s="15"/>
      <c r="H339" s="15"/>
      <c r="I339" s="15"/>
      <c r="J339" s="15">
        <v>0</v>
      </c>
      <c r="K339" s="15"/>
      <c r="L339" s="15"/>
      <c r="M339" s="15"/>
      <c r="N339" s="15"/>
      <c r="O339" s="15"/>
      <c r="P339" s="15"/>
      <c r="Q339" s="15"/>
      <c r="R339" s="15"/>
      <c r="S339" s="15"/>
      <c r="T339" s="15"/>
      <c r="U339" s="15">
        <v>112717000</v>
      </c>
      <c r="V339" s="15"/>
      <c r="W339" s="15"/>
      <c r="X339" s="15"/>
      <c r="Y339" s="15"/>
      <c r="Z339" s="15">
        <v>0</v>
      </c>
    </row>
    <row r="340" spans="1:26" x14ac:dyDescent="0.2">
      <c r="A340" s="11">
        <v>1679</v>
      </c>
      <c r="B340" s="15">
        <v>-85604000</v>
      </c>
      <c r="C340" s="15"/>
      <c r="D340" s="15"/>
      <c r="E340" s="15"/>
      <c r="F340" s="15">
        <v>0</v>
      </c>
      <c r="G340" s="15"/>
      <c r="H340" s="15"/>
      <c r="I340" s="15"/>
      <c r="J340" s="15">
        <v>0</v>
      </c>
      <c r="K340" s="15"/>
      <c r="L340" s="15"/>
      <c r="M340" s="15"/>
      <c r="N340" s="15"/>
      <c r="O340" s="15"/>
      <c r="P340" s="15"/>
      <c r="Q340" s="15"/>
      <c r="R340" s="15"/>
      <c r="S340" s="15"/>
      <c r="T340" s="15"/>
      <c r="U340" s="15">
        <v>85604000</v>
      </c>
      <c r="V340" s="15"/>
      <c r="W340" s="15"/>
      <c r="X340" s="15"/>
      <c r="Y340" s="15"/>
      <c r="Z340" s="15">
        <v>0</v>
      </c>
    </row>
    <row r="341" spans="1:26" x14ac:dyDescent="0.2">
      <c r="A341" s="11">
        <v>1680</v>
      </c>
      <c r="B341" s="15">
        <v>-47815790</v>
      </c>
      <c r="C341" s="15"/>
      <c r="D341" s="15"/>
      <c r="E341" s="15"/>
      <c r="F341" s="15">
        <v>0</v>
      </c>
      <c r="G341" s="15"/>
      <c r="H341" s="15"/>
      <c r="I341" s="15"/>
      <c r="J341" s="15">
        <v>25000000</v>
      </c>
      <c r="K341" s="15"/>
      <c r="L341" s="15"/>
      <c r="M341" s="15"/>
      <c r="N341" s="15"/>
      <c r="O341" s="15"/>
      <c r="P341" s="15"/>
      <c r="Q341" s="15"/>
      <c r="R341" s="15"/>
      <c r="S341" s="15">
        <v>21655790</v>
      </c>
      <c r="T341" s="15"/>
      <c r="U341" s="15">
        <v>1160000</v>
      </c>
      <c r="V341" s="15"/>
      <c r="W341" s="15"/>
      <c r="X341" s="15"/>
      <c r="Y341" s="15"/>
      <c r="Z341" s="15">
        <v>0</v>
      </c>
    </row>
    <row r="342" spans="1:26" x14ac:dyDescent="0.2">
      <c r="A342" s="11">
        <v>1681</v>
      </c>
      <c r="B342" s="15">
        <v>0</v>
      </c>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v>0</v>
      </c>
    </row>
    <row r="343" spans="1:26" x14ac:dyDescent="0.2">
      <c r="A343" s="11">
        <v>1682</v>
      </c>
      <c r="B343" s="15">
        <v>-13800</v>
      </c>
      <c r="C343" s="15"/>
      <c r="D343" s="15"/>
      <c r="E343" s="15"/>
      <c r="F343" s="15"/>
      <c r="G343" s="15"/>
      <c r="H343" s="15"/>
      <c r="I343" s="15"/>
      <c r="J343" s="15"/>
      <c r="K343" s="15"/>
      <c r="L343" s="15"/>
      <c r="M343" s="15"/>
      <c r="N343" s="15"/>
      <c r="O343" s="15"/>
      <c r="P343" s="15"/>
      <c r="Q343" s="15"/>
      <c r="R343" s="15"/>
      <c r="S343" s="15"/>
      <c r="T343" s="15"/>
      <c r="U343" s="15"/>
      <c r="V343" s="15">
        <v>13800</v>
      </c>
      <c r="W343" s="15"/>
      <c r="X343" s="15"/>
      <c r="Y343" s="15"/>
      <c r="Z343" s="15">
        <v>0</v>
      </c>
    </row>
    <row r="344" spans="1:26" x14ac:dyDescent="0.2">
      <c r="A344" s="11">
        <v>1684</v>
      </c>
      <c r="B344" s="15">
        <v>-1011830</v>
      </c>
      <c r="C344" s="15"/>
      <c r="D344" s="15"/>
      <c r="E344" s="15"/>
      <c r="F344" s="15"/>
      <c r="G344" s="15"/>
      <c r="H344" s="15"/>
      <c r="I344" s="15"/>
      <c r="J344" s="15"/>
      <c r="K344" s="15"/>
      <c r="L344" s="15"/>
      <c r="M344" s="15"/>
      <c r="N344" s="15"/>
      <c r="O344" s="15"/>
      <c r="P344" s="15"/>
      <c r="Q344" s="15"/>
      <c r="R344" s="15"/>
      <c r="S344" s="15"/>
      <c r="T344" s="15"/>
      <c r="U344" s="15"/>
      <c r="V344" s="15">
        <v>1011830</v>
      </c>
      <c r="W344" s="15"/>
      <c r="X344" s="15"/>
      <c r="Y344" s="15"/>
      <c r="Z344" s="15">
        <v>0</v>
      </c>
    </row>
    <row r="345" spans="1:26" x14ac:dyDescent="0.2">
      <c r="A345" s="11">
        <v>1686</v>
      </c>
      <c r="B345" s="15">
        <v>-280850</v>
      </c>
      <c r="C345" s="15"/>
      <c r="D345" s="15"/>
      <c r="E345" s="15"/>
      <c r="F345" s="15"/>
      <c r="G345" s="15"/>
      <c r="H345" s="15"/>
      <c r="I345" s="15"/>
      <c r="J345" s="15"/>
      <c r="K345" s="15"/>
      <c r="L345" s="15"/>
      <c r="M345" s="15"/>
      <c r="N345" s="15"/>
      <c r="O345" s="15"/>
      <c r="P345" s="15"/>
      <c r="Q345" s="15"/>
      <c r="R345" s="15"/>
      <c r="S345" s="15"/>
      <c r="T345" s="15"/>
      <c r="U345" s="15"/>
      <c r="V345" s="15">
        <v>280850</v>
      </c>
      <c r="W345" s="15"/>
      <c r="X345" s="15"/>
      <c r="Y345" s="15"/>
      <c r="Z345" s="15">
        <v>0</v>
      </c>
    </row>
    <row r="346" spans="1:26" x14ac:dyDescent="0.2">
      <c r="A346" s="11">
        <v>1687</v>
      </c>
      <c r="B346" s="15">
        <v>-30694875524</v>
      </c>
      <c r="C346" s="15"/>
      <c r="D346" s="15"/>
      <c r="E346" s="15"/>
      <c r="F346" s="15"/>
      <c r="G346" s="15"/>
      <c r="H346" s="15"/>
      <c r="I346" s="15"/>
      <c r="J346" s="15">
        <v>30694875524</v>
      </c>
      <c r="K346" s="15"/>
      <c r="L346" s="15"/>
      <c r="M346" s="15"/>
      <c r="N346" s="15"/>
      <c r="O346" s="15"/>
      <c r="P346" s="15"/>
      <c r="Q346" s="15"/>
      <c r="R346" s="15"/>
      <c r="S346" s="15"/>
      <c r="T346" s="15"/>
      <c r="U346" s="15"/>
      <c r="V346" s="15"/>
      <c r="W346" s="15"/>
      <c r="X346" s="15"/>
      <c r="Y346" s="15"/>
      <c r="Z346" s="15">
        <v>0</v>
      </c>
    </row>
    <row r="347" spans="1:26" x14ac:dyDescent="0.2">
      <c r="A347" s="11">
        <v>1690</v>
      </c>
      <c r="B347" s="15">
        <v>-6890</v>
      </c>
      <c r="C347" s="15"/>
      <c r="D347" s="15"/>
      <c r="E347" s="15"/>
      <c r="F347" s="15"/>
      <c r="G347" s="15"/>
      <c r="H347" s="15"/>
      <c r="I347" s="15"/>
      <c r="J347" s="15"/>
      <c r="K347" s="15"/>
      <c r="L347" s="15"/>
      <c r="M347" s="15"/>
      <c r="N347" s="15"/>
      <c r="O347" s="15"/>
      <c r="P347" s="15"/>
      <c r="Q347" s="15"/>
      <c r="R347" s="15"/>
      <c r="S347" s="15"/>
      <c r="T347" s="15"/>
      <c r="U347" s="15"/>
      <c r="V347" s="15">
        <v>6890</v>
      </c>
      <c r="W347" s="15"/>
      <c r="X347" s="15"/>
      <c r="Y347" s="15"/>
      <c r="Z347" s="15">
        <v>0</v>
      </c>
    </row>
    <row r="348" spans="1:26" x14ac:dyDescent="0.2">
      <c r="A348" s="11">
        <v>1691</v>
      </c>
      <c r="B348" s="15">
        <v>-3568241000</v>
      </c>
      <c r="C348" s="15"/>
      <c r="D348" s="15"/>
      <c r="E348" s="15"/>
      <c r="F348" s="15"/>
      <c r="G348" s="15"/>
      <c r="H348" s="15"/>
      <c r="I348" s="15"/>
      <c r="J348" s="15">
        <v>3568241000</v>
      </c>
      <c r="K348" s="15"/>
      <c r="L348" s="15"/>
      <c r="M348" s="15"/>
      <c r="N348" s="15"/>
      <c r="O348" s="15"/>
      <c r="P348" s="15"/>
      <c r="Q348" s="15"/>
      <c r="R348" s="15"/>
      <c r="S348" s="15"/>
      <c r="T348" s="15"/>
      <c r="U348" s="15"/>
      <c r="V348" s="15"/>
      <c r="W348" s="15"/>
      <c r="X348" s="15"/>
      <c r="Y348" s="15"/>
      <c r="Z348" s="15">
        <v>0</v>
      </c>
    </row>
    <row r="349" spans="1:26" x14ac:dyDescent="0.2">
      <c r="A349" s="11">
        <v>1692</v>
      </c>
      <c r="B349" s="15">
        <v>-100000000</v>
      </c>
      <c r="C349" s="15"/>
      <c r="D349" s="15"/>
      <c r="E349" s="15"/>
      <c r="F349" s="15"/>
      <c r="G349" s="15"/>
      <c r="H349" s="15"/>
      <c r="I349" s="15"/>
      <c r="J349" s="15">
        <v>100000000</v>
      </c>
      <c r="K349" s="15"/>
      <c r="L349" s="15"/>
      <c r="M349" s="15"/>
      <c r="N349" s="15"/>
      <c r="O349" s="15"/>
      <c r="P349" s="15"/>
      <c r="Q349" s="15"/>
      <c r="R349" s="15"/>
      <c r="S349" s="15"/>
      <c r="T349" s="15"/>
      <c r="U349" s="15"/>
      <c r="V349" s="15"/>
      <c r="W349" s="15"/>
      <c r="X349" s="15"/>
      <c r="Y349" s="15"/>
      <c r="Z349" s="15">
        <v>0</v>
      </c>
    </row>
    <row r="350" spans="1:26" x14ac:dyDescent="0.2">
      <c r="A350" s="11">
        <v>1694</v>
      </c>
      <c r="B350" s="15"/>
      <c r="C350" s="15"/>
      <c r="D350" s="15"/>
      <c r="E350" s="15">
        <v>14062362500</v>
      </c>
      <c r="F350" s="15"/>
      <c r="G350" s="15"/>
      <c r="H350" s="15"/>
      <c r="I350" s="15"/>
      <c r="J350" s="15">
        <v>-14062362500</v>
      </c>
      <c r="K350" s="15"/>
      <c r="L350" s="15"/>
      <c r="M350" s="15"/>
      <c r="N350" s="15"/>
      <c r="O350" s="15"/>
      <c r="P350" s="15"/>
      <c r="Q350" s="15"/>
      <c r="R350" s="15"/>
      <c r="S350" s="15"/>
      <c r="T350" s="15"/>
      <c r="U350" s="15"/>
      <c r="V350" s="15"/>
      <c r="W350" s="15"/>
      <c r="X350" s="15"/>
      <c r="Y350" s="15"/>
      <c r="Z350" s="15">
        <v>0</v>
      </c>
    </row>
    <row r="351" spans="1:26" x14ac:dyDescent="0.2">
      <c r="A351" s="11">
        <v>1695</v>
      </c>
      <c r="B351" s="15"/>
      <c r="C351" s="15"/>
      <c r="D351" s="15"/>
      <c r="E351" s="15"/>
      <c r="F351" s="15"/>
      <c r="G351" s="15"/>
      <c r="H351" s="15"/>
      <c r="I351" s="15"/>
      <c r="J351" s="15"/>
      <c r="K351" s="15"/>
      <c r="L351" s="15"/>
      <c r="M351" s="15"/>
      <c r="N351" s="15"/>
      <c r="O351" s="15"/>
      <c r="P351" s="15"/>
      <c r="Q351" s="15"/>
      <c r="R351" s="15"/>
      <c r="S351" s="15"/>
      <c r="T351" s="15"/>
      <c r="U351" s="15"/>
      <c r="V351" s="15"/>
      <c r="W351" s="15"/>
      <c r="X351" s="15">
        <v>0</v>
      </c>
      <c r="Y351" s="15"/>
      <c r="Z351" s="15">
        <v>0</v>
      </c>
    </row>
    <row r="352" spans="1:26" x14ac:dyDescent="0.2">
      <c r="A352" s="11">
        <v>1699</v>
      </c>
      <c r="B352" s="15"/>
      <c r="C352" s="15"/>
      <c r="D352" s="15"/>
      <c r="E352" s="15"/>
      <c r="F352" s="15"/>
      <c r="G352" s="15"/>
      <c r="H352" s="15"/>
      <c r="I352" s="15"/>
      <c r="J352" s="15">
        <v>-359269492</v>
      </c>
      <c r="K352" s="15"/>
      <c r="L352" s="15"/>
      <c r="M352" s="15"/>
      <c r="N352" s="15"/>
      <c r="O352" s="15"/>
      <c r="P352" s="15"/>
      <c r="Q352" s="15"/>
      <c r="R352" s="15"/>
      <c r="S352" s="15"/>
      <c r="T352" s="15"/>
      <c r="U352" s="15">
        <v>359269492</v>
      </c>
      <c r="V352" s="15"/>
      <c r="W352" s="15"/>
      <c r="X352" s="15"/>
      <c r="Y352" s="15"/>
      <c r="Z352" s="15">
        <v>0</v>
      </c>
    </row>
    <row r="353" spans="1:26" x14ac:dyDescent="0.2">
      <c r="A353" s="11">
        <v>1700</v>
      </c>
      <c r="B353" s="15"/>
      <c r="C353" s="15"/>
      <c r="D353" s="15"/>
      <c r="E353" s="15"/>
      <c r="F353" s="15"/>
      <c r="G353" s="15"/>
      <c r="H353" s="15"/>
      <c r="I353" s="15"/>
      <c r="J353" s="15">
        <v>-517956855</v>
      </c>
      <c r="K353" s="15"/>
      <c r="L353" s="15"/>
      <c r="M353" s="15"/>
      <c r="N353" s="15"/>
      <c r="O353" s="15"/>
      <c r="P353" s="15"/>
      <c r="Q353" s="15"/>
      <c r="R353" s="15">
        <v>517956855</v>
      </c>
      <c r="S353" s="15"/>
      <c r="T353" s="15"/>
      <c r="U353" s="15"/>
      <c r="V353" s="15"/>
      <c r="W353" s="15"/>
      <c r="X353" s="15"/>
      <c r="Y353" s="15"/>
      <c r="Z353" s="15">
        <v>0</v>
      </c>
    </row>
    <row r="354" spans="1:26" x14ac:dyDescent="0.2">
      <c r="A354" s="11">
        <v>1701</v>
      </c>
      <c r="B354" s="15"/>
      <c r="C354" s="15"/>
      <c r="D354" s="15"/>
      <c r="E354" s="15"/>
      <c r="F354" s="15"/>
      <c r="G354" s="15"/>
      <c r="H354" s="15"/>
      <c r="I354" s="15"/>
      <c r="J354" s="15">
        <v>-21056286</v>
      </c>
      <c r="K354" s="15"/>
      <c r="L354" s="15"/>
      <c r="M354" s="15"/>
      <c r="N354" s="15"/>
      <c r="O354" s="15"/>
      <c r="P354" s="15"/>
      <c r="Q354" s="15"/>
      <c r="R354" s="15">
        <v>21056286</v>
      </c>
      <c r="S354" s="15"/>
      <c r="T354" s="15"/>
      <c r="U354" s="15"/>
      <c r="V354" s="15"/>
      <c r="W354" s="15"/>
      <c r="X354" s="15"/>
      <c r="Y354" s="15"/>
      <c r="Z354" s="15">
        <v>0</v>
      </c>
    </row>
    <row r="355" spans="1:26" x14ac:dyDescent="0.2">
      <c r="A355" s="11">
        <v>1702</v>
      </c>
      <c r="B355" s="15"/>
      <c r="C355" s="15"/>
      <c r="D355" s="15"/>
      <c r="E355" s="15"/>
      <c r="F355" s="15"/>
      <c r="G355" s="15"/>
      <c r="H355" s="15">
        <v>282000000</v>
      </c>
      <c r="I355" s="15"/>
      <c r="J355" s="15">
        <v>-282000000</v>
      </c>
      <c r="K355" s="15"/>
      <c r="L355" s="15"/>
      <c r="M355" s="15"/>
      <c r="N355" s="15"/>
      <c r="O355" s="15"/>
      <c r="P355" s="15"/>
      <c r="Q355" s="15"/>
      <c r="R355" s="15"/>
      <c r="S355" s="15"/>
      <c r="T355" s="15"/>
      <c r="U355" s="15"/>
      <c r="V355" s="15"/>
      <c r="W355" s="15"/>
      <c r="X355" s="15"/>
      <c r="Y355" s="15"/>
      <c r="Z355" s="15">
        <v>0</v>
      </c>
    </row>
    <row r="356" spans="1:26" x14ac:dyDescent="0.2">
      <c r="A356" s="11">
        <v>1703</v>
      </c>
      <c r="B356" s="15"/>
      <c r="C356" s="15"/>
      <c r="D356" s="15"/>
      <c r="E356" s="15">
        <v>4359825000</v>
      </c>
      <c r="F356" s="15"/>
      <c r="G356" s="15"/>
      <c r="H356" s="15"/>
      <c r="I356" s="15"/>
      <c r="J356" s="15">
        <v>-4359825000</v>
      </c>
      <c r="K356" s="15"/>
      <c r="L356" s="15"/>
      <c r="M356" s="15"/>
      <c r="N356" s="15"/>
      <c r="O356" s="15"/>
      <c r="P356" s="15"/>
      <c r="Q356" s="15"/>
      <c r="R356" s="15"/>
      <c r="S356" s="15"/>
      <c r="T356" s="15"/>
      <c r="U356" s="15"/>
      <c r="V356" s="15"/>
      <c r="W356" s="15"/>
      <c r="X356" s="15"/>
      <c r="Y356" s="15"/>
      <c r="Z356" s="15">
        <v>0</v>
      </c>
    </row>
    <row r="357" spans="1:26" x14ac:dyDescent="0.2">
      <c r="A357" s="11">
        <v>1704</v>
      </c>
      <c r="B357" s="15">
        <v>-8473325689</v>
      </c>
      <c r="C357" s="15"/>
      <c r="D357" s="15"/>
      <c r="E357" s="15"/>
      <c r="F357" s="15"/>
      <c r="G357" s="15"/>
      <c r="H357" s="15"/>
      <c r="I357" s="15"/>
      <c r="J357" s="15">
        <v>8473325689</v>
      </c>
      <c r="K357" s="15"/>
      <c r="L357" s="15"/>
      <c r="M357" s="15"/>
      <c r="N357" s="15"/>
      <c r="O357" s="15"/>
      <c r="P357" s="15"/>
      <c r="Q357" s="15"/>
      <c r="R357" s="15"/>
      <c r="S357" s="15"/>
      <c r="T357" s="15"/>
      <c r="U357" s="15"/>
      <c r="V357" s="15"/>
      <c r="W357" s="15"/>
      <c r="X357" s="15"/>
      <c r="Y357" s="15"/>
      <c r="Z357" s="15">
        <v>0</v>
      </c>
    </row>
    <row r="358" spans="1:26" x14ac:dyDescent="0.2">
      <c r="A358" s="11">
        <v>1705</v>
      </c>
      <c r="B358" s="15">
        <v>-1175001000</v>
      </c>
      <c r="C358" s="15"/>
      <c r="D358" s="15"/>
      <c r="E358" s="15"/>
      <c r="F358" s="15"/>
      <c r="G358" s="15"/>
      <c r="H358" s="15"/>
      <c r="I358" s="15"/>
      <c r="J358" s="15"/>
      <c r="K358" s="15"/>
      <c r="L358" s="15"/>
      <c r="M358" s="15"/>
      <c r="N358" s="15"/>
      <c r="O358" s="15"/>
      <c r="P358" s="15"/>
      <c r="Q358" s="15"/>
      <c r="R358" s="15"/>
      <c r="S358" s="15"/>
      <c r="T358" s="15"/>
      <c r="U358" s="15">
        <v>1175001000</v>
      </c>
      <c r="V358" s="15"/>
      <c r="W358" s="15"/>
      <c r="X358" s="15"/>
      <c r="Y358" s="15"/>
      <c r="Z358" s="15">
        <v>0</v>
      </c>
    </row>
    <row r="359" spans="1:26" x14ac:dyDescent="0.2">
      <c r="A359" s="11">
        <v>1706</v>
      </c>
      <c r="B359" s="15">
        <v>200000000000</v>
      </c>
      <c r="C359" s="15"/>
      <c r="D359" s="15"/>
      <c r="E359" s="15"/>
      <c r="F359" s="15"/>
      <c r="G359" s="15"/>
      <c r="H359" s="15"/>
      <c r="I359" s="15"/>
      <c r="J359" s="15"/>
      <c r="K359" s="15"/>
      <c r="L359" s="15">
        <v>-200000000000</v>
      </c>
      <c r="M359" s="15"/>
      <c r="N359" s="15"/>
      <c r="O359" s="15"/>
      <c r="P359" s="15"/>
      <c r="Q359" s="15"/>
      <c r="R359" s="15"/>
      <c r="S359" s="15"/>
      <c r="T359" s="15"/>
      <c r="U359" s="15"/>
      <c r="V359" s="15"/>
      <c r="W359" s="15"/>
      <c r="X359" s="15"/>
      <c r="Y359" s="15"/>
      <c r="Z359" s="15">
        <v>0</v>
      </c>
    </row>
    <row r="360" spans="1:26" x14ac:dyDescent="0.2">
      <c r="A360" s="11">
        <v>1707</v>
      </c>
      <c r="B360" s="15"/>
      <c r="C360" s="15">
        <v>-231750000</v>
      </c>
      <c r="D360" s="15"/>
      <c r="E360" s="15"/>
      <c r="F360" s="15"/>
      <c r="G360" s="15"/>
      <c r="H360" s="15"/>
      <c r="I360" s="15"/>
      <c r="J360" s="15">
        <v>-1817527234</v>
      </c>
      <c r="K360" s="15"/>
      <c r="L360" s="15"/>
      <c r="M360" s="15"/>
      <c r="N360" s="15"/>
      <c r="O360" s="15"/>
      <c r="P360" s="15"/>
      <c r="Q360" s="15"/>
      <c r="R360" s="15">
        <v>2049277234</v>
      </c>
      <c r="S360" s="15"/>
      <c r="T360" s="15"/>
      <c r="U360" s="15"/>
      <c r="V360" s="15"/>
      <c r="W360" s="15"/>
      <c r="X360" s="15"/>
      <c r="Y360" s="15"/>
      <c r="Z360" s="15">
        <v>0</v>
      </c>
    </row>
    <row r="361" spans="1:26" x14ac:dyDescent="0.2">
      <c r="A361" s="11">
        <v>1708</v>
      </c>
      <c r="B361" s="15"/>
      <c r="C361" s="15"/>
      <c r="D361" s="15"/>
      <c r="E361" s="15"/>
      <c r="F361" s="15"/>
      <c r="G361" s="15"/>
      <c r="H361" s="15"/>
      <c r="I361" s="15"/>
      <c r="J361" s="15">
        <v>-87734817</v>
      </c>
      <c r="K361" s="15"/>
      <c r="L361" s="15"/>
      <c r="M361" s="15"/>
      <c r="N361" s="15"/>
      <c r="O361" s="15"/>
      <c r="P361" s="15"/>
      <c r="Q361" s="15"/>
      <c r="R361" s="15">
        <v>87734817</v>
      </c>
      <c r="S361" s="15"/>
      <c r="T361" s="15"/>
      <c r="U361" s="15"/>
      <c r="V361" s="15"/>
      <c r="W361" s="15"/>
      <c r="X361" s="15"/>
      <c r="Y361" s="15"/>
      <c r="Z361" s="15">
        <v>0</v>
      </c>
    </row>
    <row r="362" spans="1:26" x14ac:dyDescent="0.2">
      <c r="A362" s="11">
        <v>1709</v>
      </c>
      <c r="B362" s="15"/>
      <c r="C362" s="15"/>
      <c r="D362" s="15"/>
      <c r="E362" s="15"/>
      <c r="F362" s="15"/>
      <c r="G362" s="15"/>
      <c r="H362" s="15"/>
      <c r="I362" s="15"/>
      <c r="J362" s="15"/>
      <c r="K362" s="15"/>
      <c r="L362" s="15"/>
      <c r="M362" s="15"/>
      <c r="N362" s="15">
        <v>-91905539</v>
      </c>
      <c r="O362" s="15"/>
      <c r="P362" s="15"/>
      <c r="Q362" s="15"/>
      <c r="R362" s="15">
        <v>91905539</v>
      </c>
      <c r="S362" s="15"/>
      <c r="T362" s="15"/>
      <c r="U362" s="15"/>
      <c r="V362" s="15"/>
      <c r="W362" s="15"/>
      <c r="X362" s="15"/>
      <c r="Y362" s="15"/>
      <c r="Z362" s="15">
        <v>0</v>
      </c>
    </row>
    <row r="363" spans="1:26" x14ac:dyDescent="0.2">
      <c r="A363" s="11">
        <v>1710</v>
      </c>
      <c r="B363" s="15"/>
      <c r="C363" s="15"/>
      <c r="D363" s="15"/>
      <c r="E363" s="15"/>
      <c r="F363" s="15">
        <v>4850000000</v>
      </c>
      <c r="G363" s="15"/>
      <c r="H363" s="15"/>
      <c r="I363" s="15"/>
      <c r="J363" s="15">
        <v>-4850000000</v>
      </c>
      <c r="K363" s="15"/>
      <c r="L363" s="15"/>
      <c r="M363" s="15"/>
      <c r="N363" s="15"/>
      <c r="O363" s="15"/>
      <c r="P363" s="15"/>
      <c r="Q363" s="15"/>
      <c r="R363" s="15"/>
      <c r="S363" s="15"/>
      <c r="T363" s="15"/>
      <c r="U363" s="15"/>
      <c r="V363" s="15"/>
      <c r="W363" s="15"/>
      <c r="X363" s="15"/>
      <c r="Y363" s="15"/>
      <c r="Z363" s="15">
        <v>0</v>
      </c>
    </row>
    <row r="364" spans="1:26" x14ac:dyDescent="0.2">
      <c r="A364" s="11">
        <v>1711</v>
      </c>
      <c r="B364" s="15"/>
      <c r="C364" s="15"/>
      <c r="D364" s="15"/>
      <c r="E364" s="15">
        <v>566800000</v>
      </c>
      <c r="F364" s="15"/>
      <c r="G364" s="15"/>
      <c r="H364" s="15"/>
      <c r="I364" s="15"/>
      <c r="J364" s="15">
        <v>-566800000</v>
      </c>
      <c r="K364" s="15"/>
      <c r="L364" s="15"/>
      <c r="M364" s="15"/>
      <c r="N364" s="15"/>
      <c r="O364" s="15"/>
      <c r="P364" s="15"/>
      <c r="Q364" s="15"/>
      <c r="R364" s="15"/>
      <c r="S364" s="15"/>
      <c r="T364" s="15"/>
      <c r="U364" s="15"/>
      <c r="V364" s="15"/>
      <c r="W364" s="15"/>
      <c r="X364" s="15"/>
      <c r="Y364" s="15"/>
      <c r="Z364" s="15">
        <v>0</v>
      </c>
    </row>
    <row r="365" spans="1:26" x14ac:dyDescent="0.2">
      <c r="A365" s="11">
        <v>1712</v>
      </c>
      <c r="B365" s="15">
        <v>-159530796632</v>
      </c>
      <c r="C365" s="15"/>
      <c r="D365" s="15"/>
      <c r="E365" s="15"/>
      <c r="F365" s="15"/>
      <c r="G365" s="15"/>
      <c r="H365" s="15"/>
      <c r="I365" s="15"/>
      <c r="J365" s="15">
        <v>159530796632</v>
      </c>
      <c r="K365" s="15"/>
      <c r="L365" s="15"/>
      <c r="M365" s="15"/>
      <c r="N365" s="15"/>
      <c r="O365" s="15"/>
      <c r="P365" s="15"/>
      <c r="Q365" s="15"/>
      <c r="R365" s="15"/>
      <c r="S365" s="15"/>
      <c r="T365" s="15"/>
      <c r="U365" s="15"/>
      <c r="V365" s="15"/>
      <c r="W365" s="15"/>
      <c r="X365" s="15"/>
      <c r="Y365" s="15"/>
      <c r="Z365" s="15">
        <v>0</v>
      </c>
    </row>
    <row r="366" spans="1:26" x14ac:dyDescent="0.2">
      <c r="A366" s="11">
        <v>1713</v>
      </c>
      <c r="B366" s="15"/>
      <c r="C366" s="15"/>
      <c r="D366" s="15"/>
      <c r="E366" s="15"/>
      <c r="F366" s="15">
        <v>0</v>
      </c>
      <c r="G366" s="15"/>
      <c r="H366" s="15"/>
      <c r="I366" s="15"/>
      <c r="J366" s="15">
        <v>-482568336591</v>
      </c>
      <c r="K366" s="15">
        <v>-27524998743</v>
      </c>
      <c r="L366" s="15"/>
      <c r="M366" s="15"/>
      <c r="N366" s="15"/>
      <c r="O366" s="15"/>
      <c r="P366" s="15"/>
      <c r="Q366" s="15"/>
      <c r="R366" s="15"/>
      <c r="S366" s="15"/>
      <c r="T366" s="15"/>
      <c r="U366" s="15">
        <v>510093335334</v>
      </c>
      <c r="V366" s="15"/>
      <c r="W366" s="15"/>
      <c r="X366" s="15"/>
      <c r="Y366" s="15"/>
      <c r="Z366" s="15">
        <v>0</v>
      </c>
    </row>
    <row r="367" spans="1:26" x14ac:dyDescent="0.2">
      <c r="A367" s="11">
        <v>1714</v>
      </c>
      <c r="B367" s="15">
        <v>-250000</v>
      </c>
      <c r="C367" s="15"/>
      <c r="D367" s="15"/>
      <c r="E367" s="15"/>
      <c r="F367" s="15"/>
      <c r="G367" s="15"/>
      <c r="H367" s="15"/>
      <c r="I367" s="15"/>
      <c r="J367" s="15"/>
      <c r="K367" s="15"/>
      <c r="L367" s="15"/>
      <c r="M367" s="15"/>
      <c r="N367" s="15"/>
      <c r="O367" s="15"/>
      <c r="P367" s="15"/>
      <c r="Q367" s="15"/>
      <c r="R367" s="15"/>
      <c r="S367" s="15"/>
      <c r="T367" s="15"/>
      <c r="U367" s="15"/>
      <c r="V367" s="15">
        <v>250000</v>
      </c>
      <c r="W367" s="15"/>
      <c r="X367" s="15"/>
      <c r="Y367" s="15"/>
      <c r="Z367" s="15">
        <v>0</v>
      </c>
    </row>
    <row r="368" spans="1:26" x14ac:dyDescent="0.2">
      <c r="A368" s="11">
        <v>1715</v>
      </c>
      <c r="B368" s="15">
        <v>0</v>
      </c>
      <c r="C368" s="15">
        <v>100000000</v>
      </c>
      <c r="D368" s="15"/>
      <c r="E368" s="15"/>
      <c r="F368" s="15"/>
      <c r="G368" s="15"/>
      <c r="H368" s="15"/>
      <c r="I368" s="15"/>
      <c r="J368" s="15">
        <v>-100000000</v>
      </c>
      <c r="K368" s="15"/>
      <c r="L368" s="15"/>
      <c r="M368" s="15"/>
      <c r="N368" s="15"/>
      <c r="O368" s="15"/>
      <c r="P368" s="15"/>
      <c r="Q368" s="15"/>
      <c r="R368" s="15"/>
      <c r="S368" s="15"/>
      <c r="T368" s="15"/>
      <c r="U368" s="15"/>
      <c r="V368" s="15"/>
      <c r="W368" s="15"/>
      <c r="X368" s="15"/>
      <c r="Y368" s="15"/>
      <c r="Z368" s="15">
        <v>0</v>
      </c>
    </row>
    <row r="369" spans="1:26" x14ac:dyDescent="0.2">
      <c r="A369" s="11">
        <v>1716</v>
      </c>
      <c r="B369" s="15">
        <v>-20759009571</v>
      </c>
      <c r="C369" s="15"/>
      <c r="D369" s="15"/>
      <c r="E369" s="15"/>
      <c r="F369" s="15"/>
      <c r="G369" s="15"/>
      <c r="H369" s="15"/>
      <c r="I369" s="15"/>
      <c r="J369" s="15">
        <v>20759009571</v>
      </c>
      <c r="K369" s="15"/>
      <c r="L369" s="15"/>
      <c r="M369" s="15"/>
      <c r="N369" s="15"/>
      <c r="O369" s="15"/>
      <c r="P369" s="15"/>
      <c r="Q369" s="15"/>
      <c r="R369" s="15"/>
      <c r="S369" s="15"/>
      <c r="T369" s="15"/>
      <c r="U369" s="15"/>
      <c r="V369" s="15"/>
      <c r="W369" s="15"/>
      <c r="X369" s="15"/>
      <c r="Y369" s="15"/>
      <c r="Z369" s="15">
        <v>0</v>
      </c>
    </row>
    <row r="370" spans="1:26" x14ac:dyDescent="0.2">
      <c r="A370" s="11">
        <v>1717</v>
      </c>
      <c r="B370" s="15"/>
      <c r="C370" s="15"/>
      <c r="D370" s="15"/>
      <c r="E370" s="15"/>
      <c r="F370" s="15"/>
      <c r="G370" s="15"/>
      <c r="H370" s="15"/>
      <c r="I370" s="15"/>
      <c r="J370" s="15"/>
      <c r="K370" s="15"/>
      <c r="L370" s="15"/>
      <c r="M370" s="15"/>
      <c r="N370" s="15"/>
      <c r="O370" s="15"/>
      <c r="P370" s="15"/>
      <c r="Q370" s="15"/>
      <c r="R370" s="15"/>
      <c r="S370" s="15"/>
      <c r="T370" s="15"/>
      <c r="U370" s="15"/>
      <c r="V370" s="15"/>
      <c r="W370" s="15"/>
      <c r="X370" s="15">
        <v>0</v>
      </c>
      <c r="Y370" s="15"/>
      <c r="Z370" s="15">
        <v>0</v>
      </c>
    </row>
    <row r="371" spans="1:26" x14ac:dyDescent="0.2">
      <c r="A371" s="11">
        <v>1719</v>
      </c>
      <c r="B371" s="15"/>
      <c r="C371" s="15"/>
      <c r="D371" s="15"/>
      <c r="E371" s="15"/>
      <c r="F371" s="15"/>
      <c r="G371" s="15"/>
      <c r="H371" s="15"/>
      <c r="I371" s="15"/>
      <c r="J371" s="15"/>
      <c r="K371" s="15"/>
      <c r="L371" s="15"/>
      <c r="M371" s="15"/>
      <c r="N371" s="15"/>
      <c r="O371" s="15"/>
      <c r="P371" s="15"/>
      <c r="Q371" s="15"/>
      <c r="R371" s="15"/>
      <c r="S371" s="15"/>
      <c r="T371" s="15"/>
      <c r="U371" s="15"/>
      <c r="V371" s="15"/>
      <c r="W371" s="15"/>
      <c r="X371" s="15">
        <v>0</v>
      </c>
      <c r="Y371" s="15"/>
      <c r="Z371" s="15">
        <v>0</v>
      </c>
    </row>
    <row r="372" spans="1:26" x14ac:dyDescent="0.2">
      <c r="A372" s="11">
        <v>1720</v>
      </c>
      <c r="B372" s="15"/>
      <c r="C372" s="15"/>
      <c r="D372" s="15"/>
      <c r="E372" s="15"/>
      <c r="F372" s="15"/>
      <c r="G372" s="15"/>
      <c r="H372" s="15"/>
      <c r="I372" s="15"/>
      <c r="J372" s="15"/>
      <c r="K372" s="15"/>
      <c r="L372" s="15"/>
      <c r="M372" s="15"/>
      <c r="N372" s="15"/>
      <c r="O372" s="15"/>
      <c r="P372" s="15"/>
      <c r="Q372" s="15"/>
      <c r="R372" s="15"/>
      <c r="S372" s="15"/>
      <c r="T372" s="15"/>
      <c r="U372" s="15"/>
      <c r="V372" s="15"/>
      <c r="W372" s="15"/>
      <c r="X372" s="15">
        <v>0</v>
      </c>
      <c r="Y372" s="15"/>
      <c r="Z372" s="15">
        <v>0</v>
      </c>
    </row>
    <row r="373" spans="1:26" x14ac:dyDescent="0.2">
      <c r="A373" s="11">
        <v>1722</v>
      </c>
      <c r="B373" s="15"/>
      <c r="C373" s="15"/>
      <c r="D373" s="15"/>
      <c r="E373" s="15"/>
      <c r="F373" s="15"/>
      <c r="G373" s="15"/>
      <c r="H373" s="15"/>
      <c r="I373" s="15"/>
      <c r="J373" s="15"/>
      <c r="K373" s="15"/>
      <c r="L373" s="15"/>
      <c r="M373" s="15"/>
      <c r="N373" s="15"/>
      <c r="O373" s="15"/>
      <c r="P373" s="15"/>
      <c r="Q373" s="15"/>
      <c r="R373" s="15"/>
      <c r="S373" s="15"/>
      <c r="T373" s="15"/>
      <c r="U373" s="15"/>
      <c r="V373" s="15"/>
      <c r="W373" s="15"/>
      <c r="X373" s="15">
        <v>0</v>
      </c>
      <c r="Y373" s="15"/>
      <c r="Z373" s="15">
        <v>0</v>
      </c>
    </row>
    <row r="374" spans="1:26" x14ac:dyDescent="0.2">
      <c r="A374" s="11">
        <v>1723</v>
      </c>
      <c r="B374" s="15"/>
      <c r="C374" s="15"/>
      <c r="D374" s="15"/>
      <c r="E374" s="15"/>
      <c r="F374" s="15"/>
      <c r="G374" s="15"/>
      <c r="H374" s="15"/>
      <c r="I374" s="15"/>
      <c r="J374" s="15"/>
      <c r="K374" s="15"/>
      <c r="L374" s="15"/>
      <c r="M374" s="15"/>
      <c r="N374" s="15"/>
      <c r="O374" s="15"/>
      <c r="P374" s="15"/>
      <c r="Q374" s="15"/>
      <c r="R374" s="15"/>
      <c r="S374" s="15"/>
      <c r="T374" s="15"/>
      <c r="U374" s="15"/>
      <c r="V374" s="15"/>
      <c r="W374" s="15"/>
      <c r="X374" s="15">
        <v>0</v>
      </c>
      <c r="Y374" s="15"/>
      <c r="Z374" s="15">
        <v>0</v>
      </c>
    </row>
    <row r="375" spans="1:26" x14ac:dyDescent="0.2">
      <c r="A375" s="11">
        <v>1724</v>
      </c>
      <c r="B375" s="15"/>
      <c r="C375" s="15"/>
      <c r="D375" s="15"/>
      <c r="E375" s="15"/>
      <c r="F375" s="15"/>
      <c r="G375" s="15"/>
      <c r="H375" s="15"/>
      <c r="I375" s="15"/>
      <c r="J375" s="15"/>
      <c r="K375" s="15"/>
      <c r="L375" s="15"/>
      <c r="M375" s="15"/>
      <c r="N375" s="15"/>
      <c r="O375" s="15"/>
      <c r="P375" s="15"/>
      <c r="Q375" s="15"/>
      <c r="R375" s="15"/>
      <c r="S375" s="15"/>
      <c r="T375" s="15"/>
      <c r="U375" s="15"/>
      <c r="V375" s="15"/>
      <c r="W375" s="15"/>
      <c r="X375" s="15">
        <v>0</v>
      </c>
      <c r="Y375" s="15"/>
      <c r="Z375" s="15">
        <v>0</v>
      </c>
    </row>
    <row r="376" spans="1:26" x14ac:dyDescent="0.2">
      <c r="A376" s="11">
        <v>1725</v>
      </c>
      <c r="B376" s="15"/>
      <c r="C376" s="15"/>
      <c r="D376" s="15"/>
      <c r="E376" s="15"/>
      <c r="F376" s="15">
        <v>19858885900</v>
      </c>
      <c r="G376" s="15"/>
      <c r="H376" s="15"/>
      <c r="I376" s="15"/>
      <c r="J376" s="15">
        <v>-19858885900</v>
      </c>
      <c r="K376" s="15"/>
      <c r="L376" s="15"/>
      <c r="M376" s="15"/>
      <c r="N376" s="15"/>
      <c r="O376" s="15"/>
      <c r="P376" s="15"/>
      <c r="Q376" s="15"/>
      <c r="R376" s="15"/>
      <c r="S376" s="15"/>
      <c r="T376" s="15"/>
      <c r="U376" s="15"/>
      <c r="V376" s="15"/>
      <c r="W376" s="15"/>
      <c r="X376" s="15"/>
      <c r="Y376" s="15"/>
      <c r="Z376" s="15">
        <v>0</v>
      </c>
    </row>
    <row r="377" spans="1:26" x14ac:dyDescent="0.2">
      <c r="A377" s="11">
        <v>1726</v>
      </c>
      <c r="B377" s="15"/>
      <c r="C377" s="15"/>
      <c r="D377" s="15"/>
      <c r="E377" s="15">
        <v>34253543674</v>
      </c>
      <c r="F377" s="15"/>
      <c r="G377" s="15"/>
      <c r="H377" s="15"/>
      <c r="I377" s="15"/>
      <c r="J377" s="15">
        <v>-34253543674</v>
      </c>
      <c r="K377" s="15"/>
      <c r="L377" s="15"/>
      <c r="M377" s="15"/>
      <c r="N377" s="15"/>
      <c r="O377" s="15"/>
      <c r="P377" s="15"/>
      <c r="Q377" s="15"/>
      <c r="R377" s="15"/>
      <c r="S377" s="15"/>
      <c r="T377" s="15"/>
      <c r="U377" s="15"/>
      <c r="V377" s="15"/>
      <c r="W377" s="15"/>
      <c r="X377" s="15"/>
      <c r="Y377" s="15"/>
      <c r="Z377" s="15">
        <v>0</v>
      </c>
    </row>
    <row r="378" spans="1:26" x14ac:dyDescent="0.2">
      <c r="A378" s="11">
        <v>1727</v>
      </c>
      <c r="B378" s="15"/>
      <c r="C378" s="15"/>
      <c r="D378" s="15"/>
      <c r="E378" s="15"/>
      <c r="F378" s="15"/>
      <c r="G378" s="15"/>
      <c r="H378" s="15"/>
      <c r="I378" s="15"/>
      <c r="J378" s="15"/>
      <c r="K378" s="15"/>
      <c r="L378" s="15"/>
      <c r="M378" s="15"/>
      <c r="N378" s="15"/>
      <c r="O378" s="15"/>
      <c r="P378" s="15"/>
      <c r="Q378" s="15"/>
      <c r="R378" s="15"/>
      <c r="S378" s="15"/>
      <c r="T378" s="15"/>
      <c r="U378" s="15"/>
      <c r="V378" s="15"/>
      <c r="W378" s="15"/>
      <c r="X378" s="15">
        <v>0</v>
      </c>
      <c r="Y378" s="15"/>
      <c r="Z378" s="15">
        <v>0</v>
      </c>
    </row>
    <row r="379" spans="1:26" x14ac:dyDescent="0.2">
      <c r="A379" s="11">
        <v>1728</v>
      </c>
      <c r="B379" s="15"/>
      <c r="C379" s="15"/>
      <c r="D379" s="15"/>
      <c r="E379" s="15"/>
      <c r="F379" s="15"/>
      <c r="G379" s="15"/>
      <c r="H379" s="15"/>
      <c r="I379" s="15"/>
      <c r="J379" s="15"/>
      <c r="K379" s="15"/>
      <c r="L379" s="15"/>
      <c r="M379" s="15"/>
      <c r="N379" s="15"/>
      <c r="O379" s="15"/>
      <c r="P379" s="15"/>
      <c r="Q379" s="15"/>
      <c r="R379" s="15"/>
      <c r="S379" s="15"/>
      <c r="T379" s="15"/>
      <c r="U379" s="15"/>
      <c r="V379" s="15"/>
      <c r="W379" s="15"/>
      <c r="X379" s="15">
        <v>0</v>
      </c>
      <c r="Y379" s="15"/>
      <c r="Z379" s="15">
        <v>0</v>
      </c>
    </row>
    <row r="380" spans="1:26" x14ac:dyDescent="0.2">
      <c r="A380" s="11">
        <v>1729</v>
      </c>
      <c r="B380" s="15"/>
      <c r="C380" s="15"/>
      <c r="D380" s="15"/>
      <c r="E380" s="15"/>
      <c r="F380" s="15">
        <v>-28282742000</v>
      </c>
      <c r="G380" s="15"/>
      <c r="H380" s="15"/>
      <c r="I380" s="15"/>
      <c r="J380" s="15">
        <v>31425269426</v>
      </c>
      <c r="K380" s="15">
        <v>-3142527426</v>
      </c>
      <c r="L380" s="15"/>
      <c r="M380" s="15"/>
      <c r="N380" s="15"/>
      <c r="O380" s="15"/>
      <c r="P380" s="15"/>
      <c r="Q380" s="15"/>
      <c r="R380" s="15"/>
      <c r="S380" s="15"/>
      <c r="T380" s="15"/>
      <c r="U380" s="15"/>
      <c r="V380" s="15"/>
      <c r="W380" s="15"/>
      <c r="X380" s="15"/>
      <c r="Y380" s="15"/>
      <c r="Z380" s="15">
        <v>0</v>
      </c>
    </row>
    <row r="381" spans="1:26" x14ac:dyDescent="0.2">
      <c r="A381" s="11">
        <v>1730</v>
      </c>
      <c r="B381" s="15"/>
      <c r="C381" s="15"/>
      <c r="D381" s="15"/>
      <c r="E381" s="15"/>
      <c r="F381" s="15"/>
      <c r="G381" s="15"/>
      <c r="H381" s="15"/>
      <c r="I381" s="15"/>
      <c r="J381" s="15">
        <v>-71184000</v>
      </c>
      <c r="K381" s="15"/>
      <c r="L381" s="15"/>
      <c r="M381" s="15"/>
      <c r="N381" s="15"/>
      <c r="O381" s="15"/>
      <c r="P381" s="15"/>
      <c r="Q381" s="15"/>
      <c r="R381" s="15"/>
      <c r="S381" s="15">
        <v>71184000</v>
      </c>
      <c r="T381" s="15"/>
      <c r="U381" s="15"/>
      <c r="V381" s="15"/>
      <c r="W381" s="15"/>
      <c r="X381" s="15"/>
      <c r="Y381" s="15"/>
      <c r="Z381" s="15">
        <v>0</v>
      </c>
    </row>
    <row r="382" spans="1:26" x14ac:dyDescent="0.2">
      <c r="A382" s="11">
        <v>1731</v>
      </c>
      <c r="B382" s="15"/>
      <c r="C382" s="15"/>
      <c r="D382" s="15"/>
      <c r="E382" s="15"/>
      <c r="F382" s="15"/>
      <c r="G382" s="15"/>
      <c r="H382" s="15"/>
      <c r="I382" s="15"/>
      <c r="J382" s="15"/>
      <c r="K382" s="15"/>
      <c r="L382" s="15"/>
      <c r="M382" s="15"/>
      <c r="N382" s="15"/>
      <c r="O382" s="15"/>
      <c r="P382" s="15"/>
      <c r="Q382" s="15"/>
      <c r="R382" s="15"/>
      <c r="S382" s="15"/>
      <c r="T382" s="15"/>
      <c r="U382" s="15"/>
      <c r="V382" s="15"/>
      <c r="W382" s="15"/>
      <c r="X382" s="15">
        <v>0</v>
      </c>
      <c r="Y382" s="15"/>
      <c r="Z382" s="15">
        <v>0</v>
      </c>
    </row>
    <row r="383" spans="1:26" x14ac:dyDescent="0.2">
      <c r="A383" s="11">
        <v>1732</v>
      </c>
      <c r="B383" s="15"/>
      <c r="C383" s="15"/>
      <c r="D383" s="15"/>
      <c r="E383" s="15"/>
      <c r="F383" s="15"/>
      <c r="G383" s="15"/>
      <c r="H383" s="15"/>
      <c r="I383" s="15"/>
      <c r="J383" s="15">
        <v>0</v>
      </c>
      <c r="K383" s="15"/>
      <c r="L383" s="15"/>
      <c r="M383" s="15"/>
      <c r="N383" s="15"/>
      <c r="O383" s="15"/>
      <c r="P383" s="15"/>
      <c r="Q383" s="15"/>
      <c r="R383" s="15"/>
      <c r="S383" s="15"/>
      <c r="T383" s="15"/>
      <c r="U383" s="15"/>
      <c r="V383" s="15"/>
      <c r="W383" s="15"/>
      <c r="X383" s="15"/>
      <c r="Y383" s="15"/>
      <c r="Z383" s="15">
        <v>0</v>
      </c>
    </row>
    <row r="384" spans="1:26" x14ac:dyDescent="0.2">
      <c r="A384" s="11">
        <v>1733</v>
      </c>
      <c r="B384" s="15"/>
      <c r="C384" s="15"/>
      <c r="D384" s="15"/>
      <c r="E384" s="15"/>
      <c r="F384" s="15"/>
      <c r="G384" s="15"/>
      <c r="H384" s="15"/>
      <c r="I384" s="15"/>
      <c r="J384" s="15"/>
      <c r="K384" s="15"/>
      <c r="L384" s="15"/>
      <c r="M384" s="15"/>
      <c r="N384" s="15"/>
      <c r="O384" s="15"/>
      <c r="P384" s="15"/>
      <c r="Q384" s="15"/>
      <c r="R384" s="15"/>
      <c r="S384" s="15"/>
      <c r="T384" s="15"/>
      <c r="U384" s="15"/>
      <c r="V384" s="15"/>
      <c r="W384" s="15"/>
      <c r="X384" s="15">
        <v>0</v>
      </c>
      <c r="Y384" s="15"/>
      <c r="Z384" s="15">
        <v>0</v>
      </c>
    </row>
    <row r="385" spans="1:26" x14ac:dyDescent="0.2">
      <c r="A385" s="11">
        <v>1734</v>
      </c>
      <c r="B385" s="15">
        <v>300000000000</v>
      </c>
      <c r="C385" s="15"/>
      <c r="D385" s="15"/>
      <c r="E385" s="15"/>
      <c r="F385" s="15"/>
      <c r="G385" s="15"/>
      <c r="H385" s="15"/>
      <c r="I385" s="15"/>
      <c r="J385" s="15"/>
      <c r="K385" s="15"/>
      <c r="L385" s="15">
        <v>-300000000000</v>
      </c>
      <c r="M385" s="15"/>
      <c r="N385" s="15"/>
      <c r="O385" s="15"/>
      <c r="P385" s="15"/>
      <c r="Q385" s="15"/>
      <c r="R385" s="15"/>
      <c r="S385" s="15"/>
      <c r="T385" s="15"/>
      <c r="U385" s="15"/>
      <c r="V385" s="15"/>
      <c r="W385" s="15"/>
      <c r="X385" s="15"/>
      <c r="Y385" s="15"/>
      <c r="Z385" s="15">
        <v>0</v>
      </c>
    </row>
    <row r="386" spans="1:26" x14ac:dyDescent="0.2">
      <c r="A386" s="11">
        <v>1735</v>
      </c>
      <c r="B386" s="15"/>
      <c r="C386" s="15"/>
      <c r="D386" s="15"/>
      <c r="E386" s="15">
        <v>19431495836</v>
      </c>
      <c r="F386" s="15"/>
      <c r="G386" s="15"/>
      <c r="H386" s="15"/>
      <c r="I386" s="15"/>
      <c r="J386" s="15">
        <v>-19431495836</v>
      </c>
      <c r="K386" s="15"/>
      <c r="L386" s="15"/>
      <c r="M386" s="15"/>
      <c r="N386" s="15"/>
      <c r="O386" s="15"/>
      <c r="P386" s="15"/>
      <c r="Q386" s="15"/>
      <c r="R386" s="15"/>
      <c r="S386" s="15"/>
      <c r="T386" s="15"/>
      <c r="U386" s="15"/>
      <c r="V386" s="15"/>
      <c r="W386" s="15"/>
      <c r="X386" s="15"/>
      <c r="Y386" s="15"/>
      <c r="Z386" s="15">
        <v>0</v>
      </c>
    </row>
    <row r="387" spans="1:26" x14ac:dyDescent="0.2">
      <c r="A387" s="11">
        <v>1736</v>
      </c>
      <c r="B387" s="15"/>
      <c r="C387" s="15"/>
      <c r="D387" s="15"/>
      <c r="E387" s="15">
        <v>1504636000</v>
      </c>
      <c r="F387" s="15"/>
      <c r="G387" s="15"/>
      <c r="H387" s="15"/>
      <c r="I387" s="15"/>
      <c r="J387" s="15">
        <v>-1504636000</v>
      </c>
      <c r="K387" s="15"/>
      <c r="L387" s="15"/>
      <c r="M387" s="15"/>
      <c r="N387" s="15"/>
      <c r="O387" s="15"/>
      <c r="P387" s="15"/>
      <c r="Q387" s="15"/>
      <c r="R387" s="15"/>
      <c r="S387" s="15"/>
      <c r="T387" s="15"/>
      <c r="U387" s="15"/>
      <c r="V387" s="15"/>
      <c r="W387" s="15"/>
      <c r="X387" s="15"/>
      <c r="Y387" s="15"/>
      <c r="Z387" s="15">
        <v>0</v>
      </c>
    </row>
    <row r="388" spans="1:26" x14ac:dyDescent="0.2">
      <c r="A388" s="11">
        <v>1737</v>
      </c>
      <c r="B388" s="15"/>
      <c r="C388" s="15"/>
      <c r="D388" s="15"/>
      <c r="E388" s="15">
        <v>3311420000</v>
      </c>
      <c r="F388" s="15"/>
      <c r="G388" s="15"/>
      <c r="H388" s="15"/>
      <c r="I388" s="15"/>
      <c r="J388" s="15">
        <v>-3311420000</v>
      </c>
      <c r="K388" s="15"/>
      <c r="L388" s="15"/>
      <c r="M388" s="15"/>
      <c r="N388" s="15"/>
      <c r="O388" s="15"/>
      <c r="P388" s="15"/>
      <c r="Q388" s="15"/>
      <c r="R388" s="15"/>
      <c r="S388" s="15"/>
      <c r="T388" s="15"/>
      <c r="U388" s="15"/>
      <c r="V388" s="15"/>
      <c r="W388" s="15"/>
      <c r="X388" s="15"/>
      <c r="Y388" s="15"/>
      <c r="Z388" s="15">
        <v>0</v>
      </c>
    </row>
    <row r="389" spans="1:26" x14ac:dyDescent="0.2">
      <c r="A389" s="11">
        <v>1738</v>
      </c>
      <c r="B389" s="15"/>
      <c r="C389" s="15"/>
      <c r="D389" s="15"/>
      <c r="E389" s="15">
        <v>78427680</v>
      </c>
      <c r="F389" s="15"/>
      <c r="G389" s="15"/>
      <c r="H389" s="15"/>
      <c r="I389" s="15"/>
      <c r="J389" s="15">
        <v>-78427680</v>
      </c>
      <c r="K389" s="15"/>
      <c r="L389" s="15"/>
      <c r="M389" s="15"/>
      <c r="N389" s="15"/>
      <c r="O389" s="15"/>
      <c r="P389" s="15"/>
      <c r="Q389" s="15"/>
      <c r="R389" s="15"/>
      <c r="S389" s="15"/>
      <c r="T389" s="15"/>
      <c r="U389" s="15"/>
      <c r="V389" s="15"/>
      <c r="W389" s="15"/>
      <c r="X389" s="15"/>
      <c r="Y389" s="15"/>
      <c r="Z389" s="15">
        <v>0</v>
      </c>
    </row>
    <row r="390" spans="1:26" x14ac:dyDescent="0.2">
      <c r="A390" s="11">
        <v>1739</v>
      </c>
      <c r="B390" s="15"/>
      <c r="C390" s="15"/>
      <c r="D390" s="15"/>
      <c r="E390" s="15">
        <v>433994400</v>
      </c>
      <c r="F390" s="15"/>
      <c r="G390" s="15"/>
      <c r="H390" s="15"/>
      <c r="I390" s="15"/>
      <c r="J390" s="15">
        <v>-433994400</v>
      </c>
      <c r="K390" s="15"/>
      <c r="L390" s="15"/>
      <c r="M390" s="15"/>
      <c r="N390" s="15"/>
      <c r="O390" s="15"/>
      <c r="P390" s="15"/>
      <c r="Q390" s="15"/>
      <c r="R390" s="15"/>
      <c r="S390" s="15"/>
      <c r="T390" s="15"/>
      <c r="U390" s="15"/>
      <c r="V390" s="15"/>
      <c r="W390" s="15"/>
      <c r="X390" s="15"/>
      <c r="Y390" s="15"/>
      <c r="Z390" s="15">
        <v>0</v>
      </c>
    </row>
    <row r="391" spans="1:26" x14ac:dyDescent="0.2">
      <c r="A391" s="11">
        <v>1740</v>
      </c>
      <c r="B391" s="15"/>
      <c r="C391" s="15"/>
      <c r="D391" s="15"/>
      <c r="E391" s="15">
        <v>6225208000</v>
      </c>
      <c r="F391" s="15"/>
      <c r="G391" s="15"/>
      <c r="H391" s="15"/>
      <c r="I391" s="15"/>
      <c r="J391" s="15">
        <v>-6225208000</v>
      </c>
      <c r="K391" s="15"/>
      <c r="L391" s="15"/>
      <c r="M391" s="15"/>
      <c r="N391" s="15"/>
      <c r="O391" s="15"/>
      <c r="P391" s="15"/>
      <c r="Q391" s="15"/>
      <c r="R391" s="15"/>
      <c r="S391" s="15"/>
      <c r="T391" s="15"/>
      <c r="U391" s="15"/>
      <c r="V391" s="15"/>
      <c r="W391" s="15"/>
      <c r="X391" s="15"/>
      <c r="Y391" s="15"/>
      <c r="Z391" s="15">
        <v>0</v>
      </c>
    </row>
    <row r="392" spans="1:26" x14ac:dyDescent="0.2">
      <c r="A392" s="11">
        <v>1741</v>
      </c>
      <c r="B392" s="15"/>
      <c r="C392" s="15"/>
      <c r="D392" s="15"/>
      <c r="E392" s="15"/>
      <c r="F392" s="15"/>
      <c r="G392" s="15"/>
      <c r="H392" s="15"/>
      <c r="I392" s="15"/>
      <c r="J392" s="15">
        <v>0</v>
      </c>
      <c r="K392" s="15"/>
      <c r="L392" s="15"/>
      <c r="M392" s="15"/>
      <c r="N392" s="15"/>
      <c r="O392" s="15"/>
      <c r="P392" s="15"/>
      <c r="Q392" s="15"/>
      <c r="R392" s="15"/>
      <c r="S392" s="15"/>
      <c r="T392" s="15"/>
      <c r="U392" s="15"/>
      <c r="V392" s="15"/>
      <c r="W392" s="15"/>
      <c r="X392" s="15"/>
      <c r="Y392" s="15"/>
      <c r="Z392" s="15">
        <v>0</v>
      </c>
    </row>
    <row r="393" spans="1:26" x14ac:dyDescent="0.2">
      <c r="A393" s="11">
        <v>1742</v>
      </c>
      <c r="B393" s="15">
        <v>0</v>
      </c>
      <c r="C393" s="15"/>
      <c r="D393" s="15"/>
      <c r="E393" s="15"/>
      <c r="F393" s="15"/>
      <c r="G393" s="15"/>
      <c r="H393" s="15"/>
      <c r="I393" s="15"/>
      <c r="J393" s="15">
        <v>0</v>
      </c>
      <c r="K393" s="15"/>
      <c r="L393" s="15"/>
      <c r="M393" s="15"/>
      <c r="N393" s="15"/>
      <c r="O393" s="15"/>
      <c r="P393" s="15"/>
      <c r="Q393" s="15"/>
      <c r="R393" s="15"/>
      <c r="S393" s="15"/>
      <c r="T393" s="15"/>
      <c r="U393" s="15"/>
      <c r="V393" s="15"/>
      <c r="W393" s="15"/>
      <c r="X393" s="15"/>
      <c r="Y393" s="15"/>
      <c r="Z393" s="15">
        <v>0</v>
      </c>
    </row>
    <row r="394" spans="1:26" x14ac:dyDescent="0.2">
      <c r="A394" s="11">
        <v>1744</v>
      </c>
      <c r="B394" s="15"/>
      <c r="C394" s="15"/>
      <c r="D394" s="15"/>
      <c r="E394" s="15"/>
      <c r="F394" s="15">
        <v>0</v>
      </c>
      <c r="G394" s="15"/>
      <c r="H394" s="15"/>
      <c r="I394" s="15"/>
      <c r="J394" s="15">
        <v>-1040000000</v>
      </c>
      <c r="K394" s="15">
        <v>-50000000</v>
      </c>
      <c r="L394" s="15"/>
      <c r="M394" s="15"/>
      <c r="N394" s="15"/>
      <c r="O394" s="15"/>
      <c r="P394" s="15"/>
      <c r="Q394" s="15"/>
      <c r="R394" s="15"/>
      <c r="S394" s="15"/>
      <c r="T394" s="15"/>
      <c r="U394" s="15">
        <v>1090000000</v>
      </c>
      <c r="V394" s="15"/>
      <c r="W394" s="15"/>
      <c r="X394" s="15"/>
      <c r="Y394" s="15"/>
      <c r="Z394" s="15">
        <v>0</v>
      </c>
    </row>
    <row r="395" spans="1:26" x14ac:dyDescent="0.2">
      <c r="A395" s="11">
        <v>1746</v>
      </c>
      <c r="B395" s="15"/>
      <c r="C395" s="15"/>
      <c r="D395" s="15"/>
      <c r="E395" s="15"/>
      <c r="F395" s="15"/>
      <c r="G395" s="15"/>
      <c r="H395" s="15"/>
      <c r="I395" s="15">
        <v>8500000</v>
      </c>
      <c r="J395" s="15">
        <v>-8500000</v>
      </c>
      <c r="K395" s="15"/>
      <c r="L395" s="15"/>
      <c r="M395" s="15"/>
      <c r="N395" s="15"/>
      <c r="O395" s="15"/>
      <c r="P395" s="15"/>
      <c r="Q395" s="15"/>
      <c r="R395" s="15"/>
      <c r="S395" s="15"/>
      <c r="T395" s="15"/>
      <c r="U395" s="15"/>
      <c r="V395" s="15"/>
      <c r="W395" s="15"/>
      <c r="X395" s="15"/>
      <c r="Y395" s="15"/>
      <c r="Z395" s="15">
        <v>0</v>
      </c>
    </row>
    <row r="396" spans="1:26" x14ac:dyDescent="0.2">
      <c r="A396" s="11">
        <v>1747</v>
      </c>
      <c r="B396" s="15"/>
      <c r="C396" s="15"/>
      <c r="D396" s="15"/>
      <c r="E396" s="15"/>
      <c r="F396" s="15">
        <v>-2087254214</v>
      </c>
      <c r="G396" s="15"/>
      <c r="H396" s="15"/>
      <c r="I396" s="15"/>
      <c r="J396" s="15">
        <v>2087254214</v>
      </c>
      <c r="K396" s="15"/>
      <c r="L396" s="15"/>
      <c r="M396" s="15"/>
      <c r="N396" s="15"/>
      <c r="O396" s="15"/>
      <c r="P396" s="15"/>
      <c r="Q396" s="15"/>
      <c r="R396" s="15"/>
      <c r="S396" s="15"/>
      <c r="T396" s="15"/>
      <c r="U396" s="15"/>
      <c r="V396" s="15"/>
      <c r="W396" s="15"/>
      <c r="X396" s="15"/>
      <c r="Y396" s="15"/>
      <c r="Z396" s="15">
        <v>0</v>
      </c>
    </row>
    <row r="397" spans="1:26" x14ac:dyDescent="0.2">
      <c r="A397" s="11">
        <v>1748</v>
      </c>
      <c r="B397" s="15">
        <v>-386712519</v>
      </c>
      <c r="C397" s="15"/>
      <c r="D397" s="15"/>
      <c r="E397" s="15"/>
      <c r="F397" s="15"/>
      <c r="G397" s="15"/>
      <c r="H397" s="15"/>
      <c r="I397" s="15"/>
      <c r="J397" s="15">
        <v>386712519</v>
      </c>
      <c r="K397" s="15"/>
      <c r="L397" s="15"/>
      <c r="M397" s="15"/>
      <c r="N397" s="15"/>
      <c r="O397" s="15"/>
      <c r="P397" s="15"/>
      <c r="Q397" s="15"/>
      <c r="R397" s="15"/>
      <c r="S397" s="15"/>
      <c r="T397" s="15"/>
      <c r="U397" s="15"/>
      <c r="V397" s="15"/>
      <c r="W397" s="15"/>
      <c r="X397" s="15"/>
      <c r="Y397" s="15"/>
      <c r="Z397" s="15">
        <v>0</v>
      </c>
    </row>
    <row r="398" spans="1:26" x14ac:dyDescent="0.2">
      <c r="A398" s="11">
        <v>1749</v>
      </c>
      <c r="B398" s="15"/>
      <c r="C398" s="15"/>
      <c r="D398" s="15"/>
      <c r="E398" s="15"/>
      <c r="F398" s="15">
        <v>7557924000</v>
      </c>
      <c r="G398" s="15"/>
      <c r="H398" s="15"/>
      <c r="I398" s="15"/>
      <c r="J398" s="15">
        <v>-7557924000</v>
      </c>
      <c r="K398" s="15"/>
      <c r="L398" s="15"/>
      <c r="M398" s="15"/>
      <c r="N398" s="15"/>
      <c r="O398" s="15"/>
      <c r="P398" s="15"/>
      <c r="Q398" s="15"/>
      <c r="R398" s="15"/>
      <c r="S398" s="15"/>
      <c r="T398" s="15"/>
      <c r="U398" s="15"/>
      <c r="V398" s="15"/>
      <c r="W398" s="15"/>
      <c r="X398" s="15"/>
      <c r="Y398" s="15"/>
      <c r="Z398" s="15">
        <v>0</v>
      </c>
    </row>
    <row r="399" spans="1:26" x14ac:dyDescent="0.2">
      <c r="A399" s="11">
        <v>1750</v>
      </c>
      <c r="B399" s="15">
        <v>-25931000</v>
      </c>
      <c r="C399" s="15"/>
      <c r="D399" s="15"/>
      <c r="E399" s="15"/>
      <c r="F399" s="15"/>
      <c r="G399" s="15"/>
      <c r="H399" s="15"/>
      <c r="I399" s="15"/>
      <c r="J399" s="15"/>
      <c r="K399" s="15"/>
      <c r="L399" s="15"/>
      <c r="M399" s="15"/>
      <c r="N399" s="15"/>
      <c r="O399" s="15"/>
      <c r="P399" s="15"/>
      <c r="Q399" s="15"/>
      <c r="R399" s="15"/>
      <c r="S399" s="15">
        <v>25231000</v>
      </c>
      <c r="T399" s="15"/>
      <c r="U399" s="15">
        <v>700000</v>
      </c>
      <c r="V399" s="15"/>
      <c r="W399" s="15"/>
      <c r="X399" s="15"/>
      <c r="Y399" s="15"/>
      <c r="Z399" s="15">
        <v>0</v>
      </c>
    </row>
    <row r="400" spans="1:26" x14ac:dyDescent="0.2">
      <c r="A400" s="11">
        <v>1751</v>
      </c>
      <c r="B400" s="15">
        <v>-24883130</v>
      </c>
      <c r="C400" s="15"/>
      <c r="D400" s="15"/>
      <c r="E400" s="15"/>
      <c r="F400" s="15"/>
      <c r="G400" s="15"/>
      <c r="H400" s="15"/>
      <c r="I400" s="15"/>
      <c r="J400" s="15">
        <v>0</v>
      </c>
      <c r="K400" s="15"/>
      <c r="L400" s="15"/>
      <c r="M400" s="15"/>
      <c r="N400" s="15"/>
      <c r="O400" s="15"/>
      <c r="P400" s="15"/>
      <c r="Q400" s="15"/>
      <c r="R400" s="15"/>
      <c r="S400" s="15">
        <v>24883130</v>
      </c>
      <c r="T400" s="15"/>
      <c r="U400" s="15"/>
      <c r="V400" s="15"/>
      <c r="W400" s="15"/>
      <c r="X400" s="15"/>
      <c r="Y400" s="15"/>
      <c r="Z400" s="15">
        <v>0</v>
      </c>
    </row>
    <row r="401" spans="1:26" x14ac:dyDescent="0.2">
      <c r="A401" s="11">
        <v>1752</v>
      </c>
      <c r="B401" s="15">
        <v>-2827000</v>
      </c>
      <c r="C401" s="15"/>
      <c r="D401" s="15"/>
      <c r="E401" s="15"/>
      <c r="F401" s="15">
        <v>0</v>
      </c>
      <c r="G401" s="15"/>
      <c r="H401" s="15"/>
      <c r="I401" s="15"/>
      <c r="J401" s="15">
        <v>0</v>
      </c>
      <c r="K401" s="15"/>
      <c r="L401" s="15"/>
      <c r="M401" s="15"/>
      <c r="N401" s="15"/>
      <c r="O401" s="15"/>
      <c r="P401" s="15"/>
      <c r="Q401" s="15"/>
      <c r="R401" s="15"/>
      <c r="S401" s="15"/>
      <c r="T401" s="15"/>
      <c r="U401" s="15">
        <v>2827000</v>
      </c>
      <c r="V401" s="15"/>
      <c r="W401" s="15"/>
      <c r="X401" s="15"/>
      <c r="Y401" s="15"/>
      <c r="Z401" s="15">
        <v>0</v>
      </c>
    </row>
    <row r="402" spans="1:26" x14ac:dyDescent="0.2">
      <c r="A402" s="11">
        <v>1753</v>
      </c>
      <c r="B402" s="15"/>
      <c r="C402" s="15">
        <v>41187151</v>
      </c>
      <c r="D402" s="15"/>
      <c r="E402" s="15"/>
      <c r="F402" s="15"/>
      <c r="G402" s="15"/>
      <c r="H402" s="15"/>
      <c r="I402" s="15"/>
      <c r="J402" s="15">
        <v>-57187151</v>
      </c>
      <c r="K402" s="15"/>
      <c r="L402" s="15"/>
      <c r="M402" s="15"/>
      <c r="N402" s="15"/>
      <c r="O402" s="15"/>
      <c r="P402" s="15"/>
      <c r="Q402" s="15"/>
      <c r="R402" s="15"/>
      <c r="S402" s="15">
        <v>12000000</v>
      </c>
      <c r="T402" s="15"/>
      <c r="U402" s="15">
        <v>4000000</v>
      </c>
      <c r="V402" s="15"/>
      <c r="W402" s="15"/>
      <c r="X402" s="15"/>
      <c r="Y402" s="15"/>
      <c r="Z402" s="15">
        <v>0</v>
      </c>
    </row>
    <row r="403" spans="1:26" x14ac:dyDescent="0.2">
      <c r="A403" s="11">
        <v>1754</v>
      </c>
      <c r="B403" s="15"/>
      <c r="C403" s="15"/>
      <c r="D403" s="15"/>
      <c r="E403" s="15">
        <v>85444000</v>
      </c>
      <c r="F403" s="15"/>
      <c r="G403" s="15"/>
      <c r="H403" s="15"/>
      <c r="I403" s="15"/>
      <c r="J403" s="15">
        <v>-85444000</v>
      </c>
      <c r="K403" s="15"/>
      <c r="L403" s="15"/>
      <c r="M403" s="15"/>
      <c r="N403" s="15"/>
      <c r="O403" s="15"/>
      <c r="P403" s="15"/>
      <c r="Q403" s="15"/>
      <c r="R403" s="15"/>
      <c r="S403" s="15"/>
      <c r="T403" s="15"/>
      <c r="U403" s="15"/>
      <c r="V403" s="15"/>
      <c r="W403" s="15"/>
      <c r="X403" s="15"/>
      <c r="Y403" s="15"/>
      <c r="Z403" s="15">
        <v>0</v>
      </c>
    </row>
    <row r="404" spans="1:26" x14ac:dyDescent="0.2">
      <c r="A404" s="11">
        <v>1755</v>
      </c>
      <c r="B404" s="15">
        <v>-220000</v>
      </c>
      <c r="C404" s="15"/>
      <c r="D404" s="15"/>
      <c r="E404" s="15"/>
      <c r="F404" s="15"/>
      <c r="G404" s="15"/>
      <c r="H404" s="15"/>
      <c r="I404" s="15"/>
      <c r="J404" s="15"/>
      <c r="K404" s="15"/>
      <c r="L404" s="15"/>
      <c r="M404" s="15"/>
      <c r="N404" s="15"/>
      <c r="O404" s="15"/>
      <c r="P404" s="15"/>
      <c r="Q404" s="15"/>
      <c r="R404" s="15"/>
      <c r="S404" s="15"/>
      <c r="T404" s="15"/>
      <c r="U404" s="15"/>
      <c r="V404" s="15">
        <v>220000</v>
      </c>
      <c r="W404" s="15"/>
      <c r="X404" s="15"/>
      <c r="Y404" s="15"/>
      <c r="Z404" s="15">
        <v>0</v>
      </c>
    </row>
    <row r="405" spans="1:26" x14ac:dyDescent="0.2">
      <c r="A405" s="11">
        <v>1756</v>
      </c>
      <c r="B405" s="15"/>
      <c r="C405" s="15"/>
      <c r="D405" s="15"/>
      <c r="E405" s="15">
        <v>5500000</v>
      </c>
      <c r="F405" s="15"/>
      <c r="G405" s="15"/>
      <c r="H405" s="15"/>
      <c r="I405" s="15"/>
      <c r="J405" s="15">
        <v>-5500000</v>
      </c>
      <c r="K405" s="15"/>
      <c r="L405" s="15"/>
      <c r="M405" s="15"/>
      <c r="N405" s="15"/>
      <c r="O405" s="15"/>
      <c r="P405" s="15"/>
      <c r="Q405" s="15"/>
      <c r="R405" s="15"/>
      <c r="S405" s="15"/>
      <c r="T405" s="15"/>
      <c r="U405" s="15"/>
      <c r="V405" s="15"/>
      <c r="W405" s="15"/>
      <c r="X405" s="15"/>
      <c r="Y405" s="15"/>
      <c r="Z405" s="15">
        <v>0</v>
      </c>
    </row>
    <row r="406" spans="1:26" x14ac:dyDescent="0.2">
      <c r="A406" s="11">
        <v>1757</v>
      </c>
      <c r="B406" s="15">
        <v>-19830</v>
      </c>
      <c r="C406" s="15"/>
      <c r="D406" s="15"/>
      <c r="E406" s="15"/>
      <c r="F406" s="15"/>
      <c r="G406" s="15"/>
      <c r="H406" s="15"/>
      <c r="I406" s="15"/>
      <c r="J406" s="15"/>
      <c r="K406" s="15"/>
      <c r="L406" s="15"/>
      <c r="M406" s="15"/>
      <c r="N406" s="15"/>
      <c r="O406" s="15"/>
      <c r="P406" s="15"/>
      <c r="Q406" s="15"/>
      <c r="R406" s="15"/>
      <c r="S406" s="15"/>
      <c r="T406" s="15"/>
      <c r="U406" s="15"/>
      <c r="V406" s="15">
        <v>19830</v>
      </c>
      <c r="W406" s="15"/>
      <c r="X406" s="15"/>
      <c r="Y406" s="15"/>
      <c r="Z406" s="15">
        <v>0</v>
      </c>
    </row>
    <row r="407" spans="1:26" x14ac:dyDescent="0.2">
      <c r="A407" s="11">
        <v>1758</v>
      </c>
      <c r="B407" s="15"/>
      <c r="C407" s="15"/>
      <c r="D407" s="15"/>
      <c r="E407" s="15">
        <v>6000000</v>
      </c>
      <c r="F407" s="15"/>
      <c r="G407" s="15"/>
      <c r="H407" s="15"/>
      <c r="I407" s="15"/>
      <c r="J407" s="15">
        <v>-6000000</v>
      </c>
      <c r="K407" s="15"/>
      <c r="L407" s="15"/>
      <c r="M407" s="15"/>
      <c r="N407" s="15"/>
      <c r="O407" s="15"/>
      <c r="P407" s="15"/>
      <c r="Q407" s="15"/>
      <c r="R407" s="15"/>
      <c r="S407" s="15"/>
      <c r="T407" s="15"/>
      <c r="U407" s="15"/>
      <c r="V407" s="15"/>
      <c r="W407" s="15"/>
      <c r="X407" s="15"/>
      <c r="Y407" s="15"/>
      <c r="Z407" s="15">
        <v>0</v>
      </c>
    </row>
    <row r="408" spans="1:26" x14ac:dyDescent="0.2">
      <c r="A408" s="11">
        <v>1759</v>
      </c>
      <c r="B408" s="15">
        <v>-139297329646</v>
      </c>
      <c r="C408" s="15">
        <v>-702670354</v>
      </c>
      <c r="D408" s="15"/>
      <c r="E408" s="15"/>
      <c r="F408" s="15"/>
      <c r="G408" s="15"/>
      <c r="H408" s="15"/>
      <c r="I408" s="15"/>
      <c r="J408" s="15">
        <v>140000000000</v>
      </c>
      <c r="K408" s="15"/>
      <c r="L408" s="15"/>
      <c r="M408" s="15"/>
      <c r="N408" s="15"/>
      <c r="O408" s="15"/>
      <c r="P408" s="15"/>
      <c r="Q408" s="15"/>
      <c r="R408" s="15"/>
      <c r="S408" s="15"/>
      <c r="T408" s="15"/>
      <c r="U408" s="15"/>
      <c r="V408" s="15"/>
      <c r="W408" s="15"/>
      <c r="X408" s="15"/>
      <c r="Y408" s="15"/>
      <c r="Z408" s="15">
        <v>0</v>
      </c>
    </row>
    <row r="409" spans="1:26" x14ac:dyDescent="0.2">
      <c r="A409" s="11">
        <v>1760</v>
      </c>
      <c r="B409" s="15"/>
      <c r="C409" s="15"/>
      <c r="D409" s="15"/>
      <c r="E409" s="15">
        <v>30000000</v>
      </c>
      <c r="F409" s="15"/>
      <c r="G409" s="15"/>
      <c r="H409" s="15"/>
      <c r="I409" s="15"/>
      <c r="J409" s="15">
        <v>-30000000</v>
      </c>
      <c r="K409" s="15"/>
      <c r="L409" s="15"/>
      <c r="M409" s="15"/>
      <c r="N409" s="15"/>
      <c r="O409" s="15"/>
      <c r="P409" s="15"/>
      <c r="Q409" s="15"/>
      <c r="R409" s="15"/>
      <c r="S409" s="15"/>
      <c r="T409" s="15"/>
      <c r="U409" s="15"/>
      <c r="V409" s="15"/>
      <c r="W409" s="15"/>
      <c r="X409" s="15"/>
      <c r="Y409" s="15"/>
      <c r="Z409" s="15">
        <v>0</v>
      </c>
    </row>
    <row r="410" spans="1:26" x14ac:dyDescent="0.2">
      <c r="A410" s="11">
        <v>1761</v>
      </c>
      <c r="B410" s="15">
        <v>-22698469750</v>
      </c>
      <c r="C410" s="15"/>
      <c r="D410" s="15"/>
      <c r="E410" s="15"/>
      <c r="F410" s="15"/>
      <c r="G410" s="15"/>
      <c r="H410" s="15"/>
      <c r="I410" s="15"/>
      <c r="J410" s="15">
        <v>22698194750</v>
      </c>
      <c r="K410" s="15"/>
      <c r="L410" s="15"/>
      <c r="M410" s="15"/>
      <c r="N410" s="15"/>
      <c r="O410" s="15"/>
      <c r="P410" s="15"/>
      <c r="Q410" s="15"/>
      <c r="R410" s="15"/>
      <c r="S410" s="15"/>
      <c r="T410" s="15"/>
      <c r="U410" s="15"/>
      <c r="V410" s="15">
        <v>275000</v>
      </c>
      <c r="W410" s="15"/>
      <c r="X410" s="15"/>
      <c r="Y410" s="15"/>
      <c r="Z410" s="15">
        <v>0</v>
      </c>
    </row>
    <row r="411" spans="1:26" x14ac:dyDescent="0.2">
      <c r="A411" s="11">
        <v>1762</v>
      </c>
      <c r="B411" s="15">
        <v>-6486327083</v>
      </c>
      <c r="C411" s="15"/>
      <c r="D411" s="15"/>
      <c r="E411" s="15"/>
      <c r="F411" s="15"/>
      <c r="G411" s="15"/>
      <c r="H411" s="15"/>
      <c r="I411" s="15"/>
      <c r="J411" s="15">
        <v>6486327083</v>
      </c>
      <c r="K411" s="15"/>
      <c r="L411" s="15"/>
      <c r="M411" s="15"/>
      <c r="N411" s="15"/>
      <c r="O411" s="15"/>
      <c r="P411" s="15"/>
      <c r="Q411" s="15"/>
      <c r="R411" s="15"/>
      <c r="S411" s="15"/>
      <c r="T411" s="15"/>
      <c r="U411" s="15"/>
      <c r="V411" s="15"/>
      <c r="W411" s="15"/>
      <c r="X411" s="15"/>
      <c r="Y411" s="15"/>
      <c r="Z411" s="15">
        <v>0</v>
      </c>
    </row>
    <row r="412" spans="1:26" x14ac:dyDescent="0.2">
      <c r="A412" s="11">
        <v>1763</v>
      </c>
      <c r="B412" s="15">
        <v>-22452802352</v>
      </c>
      <c r="C412" s="15"/>
      <c r="D412" s="15"/>
      <c r="E412" s="15"/>
      <c r="F412" s="15"/>
      <c r="G412" s="15"/>
      <c r="H412" s="15"/>
      <c r="I412" s="15"/>
      <c r="J412" s="15">
        <v>22452802352</v>
      </c>
      <c r="K412" s="15"/>
      <c r="L412" s="15"/>
      <c r="M412" s="15"/>
      <c r="N412" s="15"/>
      <c r="O412" s="15"/>
      <c r="P412" s="15"/>
      <c r="Q412" s="15"/>
      <c r="R412" s="15"/>
      <c r="S412" s="15"/>
      <c r="T412" s="15"/>
      <c r="U412" s="15"/>
      <c r="V412" s="15"/>
      <c r="W412" s="15"/>
      <c r="X412" s="15"/>
      <c r="Y412" s="15"/>
      <c r="Z412" s="15">
        <v>0</v>
      </c>
    </row>
    <row r="413" spans="1:26" x14ac:dyDescent="0.2">
      <c r="A413" s="11">
        <v>1764</v>
      </c>
      <c r="B413" s="15">
        <v>-273250</v>
      </c>
      <c r="C413" s="15"/>
      <c r="D413" s="15"/>
      <c r="E413" s="15"/>
      <c r="F413" s="15"/>
      <c r="G413" s="15"/>
      <c r="H413" s="15"/>
      <c r="I413" s="15"/>
      <c r="J413" s="15"/>
      <c r="K413" s="15"/>
      <c r="L413" s="15"/>
      <c r="M413" s="15"/>
      <c r="N413" s="15"/>
      <c r="O413" s="15"/>
      <c r="P413" s="15"/>
      <c r="Q413" s="15"/>
      <c r="R413" s="15"/>
      <c r="S413" s="15"/>
      <c r="T413" s="15"/>
      <c r="U413" s="15"/>
      <c r="V413" s="15">
        <v>273250</v>
      </c>
      <c r="W413" s="15"/>
      <c r="X413" s="15"/>
      <c r="Y413" s="15"/>
      <c r="Z413" s="15">
        <v>0</v>
      </c>
    </row>
    <row r="414" spans="1:26" x14ac:dyDescent="0.2">
      <c r="A414" s="11">
        <v>1766</v>
      </c>
      <c r="B414" s="15"/>
      <c r="C414" s="15"/>
      <c r="D414" s="15"/>
      <c r="E414" s="15"/>
      <c r="F414" s="15"/>
      <c r="G414" s="15"/>
      <c r="H414" s="15"/>
      <c r="I414" s="15"/>
      <c r="J414" s="15">
        <v>0</v>
      </c>
      <c r="K414" s="15"/>
      <c r="L414" s="15"/>
      <c r="M414" s="15"/>
      <c r="N414" s="15"/>
      <c r="O414" s="15"/>
      <c r="P414" s="15"/>
      <c r="Q414" s="15"/>
      <c r="R414" s="15"/>
      <c r="S414" s="15"/>
      <c r="T414" s="15"/>
      <c r="U414" s="15"/>
      <c r="V414" s="15"/>
      <c r="W414" s="15"/>
      <c r="X414" s="15"/>
      <c r="Y414" s="15"/>
      <c r="Z414" s="15">
        <v>0</v>
      </c>
    </row>
    <row r="415" spans="1:26" x14ac:dyDescent="0.2">
      <c r="A415" s="11">
        <v>1768</v>
      </c>
      <c r="B415" s="15">
        <v>-171768039778</v>
      </c>
      <c r="C415" s="15"/>
      <c r="D415" s="15"/>
      <c r="E415" s="15"/>
      <c r="F415" s="15"/>
      <c r="G415" s="15"/>
      <c r="H415" s="15"/>
      <c r="I415" s="15"/>
      <c r="J415" s="15">
        <v>171767789778</v>
      </c>
      <c r="K415" s="15"/>
      <c r="L415" s="15"/>
      <c r="M415" s="15"/>
      <c r="N415" s="15"/>
      <c r="O415" s="15"/>
      <c r="P415" s="15"/>
      <c r="Q415" s="15"/>
      <c r="R415" s="15"/>
      <c r="S415" s="15"/>
      <c r="T415" s="15"/>
      <c r="U415" s="15"/>
      <c r="V415" s="15">
        <v>250000</v>
      </c>
      <c r="W415" s="15"/>
      <c r="X415" s="15"/>
      <c r="Y415" s="15"/>
      <c r="Z415" s="15">
        <v>0</v>
      </c>
    </row>
    <row r="416" spans="1:26" x14ac:dyDescent="0.2">
      <c r="A416" s="11">
        <v>1770</v>
      </c>
      <c r="B416" s="15"/>
      <c r="C416" s="15"/>
      <c r="D416" s="15"/>
      <c r="E416" s="15"/>
      <c r="F416" s="15"/>
      <c r="G416" s="15"/>
      <c r="H416" s="15"/>
      <c r="I416" s="15"/>
      <c r="J416" s="15">
        <v>-55613000</v>
      </c>
      <c r="K416" s="15"/>
      <c r="L416" s="15"/>
      <c r="M416" s="15"/>
      <c r="N416" s="15"/>
      <c r="O416" s="15"/>
      <c r="P416" s="15"/>
      <c r="Q416" s="15"/>
      <c r="R416" s="15"/>
      <c r="S416" s="15">
        <v>55613000</v>
      </c>
      <c r="T416" s="15"/>
      <c r="U416" s="15"/>
      <c r="V416" s="15"/>
      <c r="W416" s="15"/>
      <c r="X416" s="15"/>
      <c r="Y416" s="15"/>
      <c r="Z416" s="15">
        <v>0</v>
      </c>
    </row>
    <row r="417" spans="1:26" x14ac:dyDescent="0.2">
      <c r="A417" s="11">
        <v>1772</v>
      </c>
      <c r="B417" s="15">
        <v>-4369000</v>
      </c>
      <c r="C417" s="15"/>
      <c r="D417" s="15"/>
      <c r="E417" s="15"/>
      <c r="F417" s="15">
        <v>0</v>
      </c>
      <c r="G417" s="15"/>
      <c r="H417" s="15"/>
      <c r="I417" s="15"/>
      <c r="J417" s="15">
        <v>0</v>
      </c>
      <c r="K417" s="15"/>
      <c r="L417" s="15"/>
      <c r="M417" s="15"/>
      <c r="N417" s="15"/>
      <c r="O417" s="15"/>
      <c r="P417" s="15"/>
      <c r="Q417" s="15"/>
      <c r="R417" s="15"/>
      <c r="S417" s="15"/>
      <c r="T417" s="15"/>
      <c r="U417" s="15">
        <v>4369000</v>
      </c>
      <c r="V417" s="15"/>
      <c r="W417" s="15"/>
      <c r="X417" s="15"/>
      <c r="Y417" s="15"/>
      <c r="Z417" s="15">
        <v>0</v>
      </c>
    </row>
    <row r="418" spans="1:26" x14ac:dyDescent="0.2">
      <c r="A418" s="11">
        <v>1776</v>
      </c>
      <c r="B418" s="15"/>
      <c r="C418" s="15"/>
      <c r="D418" s="15"/>
      <c r="E418" s="15"/>
      <c r="F418" s="15"/>
      <c r="G418" s="15"/>
      <c r="H418" s="15"/>
      <c r="I418" s="15"/>
      <c r="J418" s="15">
        <v>-956929560</v>
      </c>
      <c r="K418" s="15"/>
      <c r="L418" s="15"/>
      <c r="M418" s="15"/>
      <c r="N418" s="15"/>
      <c r="O418" s="15"/>
      <c r="P418" s="15"/>
      <c r="Q418" s="15"/>
      <c r="R418" s="15"/>
      <c r="S418" s="15">
        <v>956929560</v>
      </c>
      <c r="T418" s="15"/>
      <c r="U418" s="15"/>
      <c r="V418" s="15"/>
      <c r="W418" s="15"/>
      <c r="X418" s="15"/>
      <c r="Y418" s="15"/>
      <c r="Z418" s="15">
        <v>0</v>
      </c>
    </row>
    <row r="419" spans="1:26" x14ac:dyDescent="0.2">
      <c r="A419" s="11">
        <v>1777</v>
      </c>
      <c r="B419" s="15"/>
      <c r="C419" s="15"/>
      <c r="D419" s="15"/>
      <c r="E419" s="15"/>
      <c r="F419" s="15"/>
      <c r="G419" s="15"/>
      <c r="H419" s="15"/>
      <c r="I419" s="15"/>
      <c r="J419" s="15"/>
      <c r="K419" s="15"/>
      <c r="L419" s="15"/>
      <c r="M419" s="15"/>
      <c r="N419" s="15"/>
      <c r="O419" s="15"/>
      <c r="P419" s="15"/>
      <c r="Q419" s="15"/>
      <c r="R419" s="15"/>
      <c r="S419" s="15"/>
      <c r="T419" s="15"/>
      <c r="U419" s="15"/>
      <c r="V419" s="15"/>
      <c r="W419" s="15"/>
      <c r="X419" s="15">
        <v>0</v>
      </c>
      <c r="Y419" s="15"/>
      <c r="Z419" s="15">
        <v>0</v>
      </c>
    </row>
    <row r="420" spans="1:26" x14ac:dyDescent="0.2">
      <c r="A420" s="11">
        <v>1780</v>
      </c>
      <c r="B420" s="15"/>
      <c r="C420" s="15"/>
      <c r="D420" s="15"/>
      <c r="E420" s="15"/>
      <c r="F420" s="15"/>
      <c r="G420" s="15"/>
      <c r="H420" s="15"/>
      <c r="I420" s="15"/>
      <c r="J420" s="15"/>
      <c r="K420" s="15"/>
      <c r="L420" s="15"/>
      <c r="M420" s="15"/>
      <c r="N420" s="15"/>
      <c r="O420" s="15"/>
      <c r="P420" s="15"/>
      <c r="Q420" s="15"/>
      <c r="R420" s="15"/>
      <c r="S420" s="15"/>
      <c r="T420" s="15"/>
      <c r="U420" s="15"/>
      <c r="V420" s="15"/>
      <c r="W420" s="15"/>
      <c r="X420" s="15">
        <v>0</v>
      </c>
      <c r="Y420" s="15"/>
      <c r="Z420" s="15">
        <v>0</v>
      </c>
    </row>
    <row r="421" spans="1:26" x14ac:dyDescent="0.2">
      <c r="A421" s="11">
        <v>1783</v>
      </c>
      <c r="B421" s="15">
        <v>-7757119080</v>
      </c>
      <c r="C421" s="15"/>
      <c r="D421" s="15"/>
      <c r="E421" s="15"/>
      <c r="F421" s="15"/>
      <c r="G421" s="15"/>
      <c r="H421" s="15"/>
      <c r="I421" s="15"/>
      <c r="J421" s="15">
        <v>7757119080</v>
      </c>
      <c r="K421" s="15"/>
      <c r="L421" s="15"/>
      <c r="M421" s="15"/>
      <c r="N421" s="15"/>
      <c r="O421" s="15"/>
      <c r="P421" s="15"/>
      <c r="Q421" s="15"/>
      <c r="R421" s="15"/>
      <c r="S421" s="15"/>
      <c r="T421" s="15"/>
      <c r="U421" s="15"/>
      <c r="V421" s="15"/>
      <c r="W421" s="15"/>
      <c r="X421" s="15"/>
      <c r="Y421" s="15"/>
      <c r="Z421" s="15">
        <v>0</v>
      </c>
    </row>
    <row r="422" spans="1:26" x14ac:dyDescent="0.2">
      <c r="A422" s="11">
        <v>1784</v>
      </c>
      <c r="B422" s="15">
        <v>0</v>
      </c>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v>0</v>
      </c>
    </row>
    <row r="423" spans="1:26" x14ac:dyDescent="0.2">
      <c r="A423" s="11">
        <v>1785</v>
      </c>
      <c r="B423" s="15">
        <v>-297580</v>
      </c>
      <c r="C423" s="15"/>
      <c r="D423" s="15"/>
      <c r="E423" s="15"/>
      <c r="F423" s="15"/>
      <c r="G423" s="15"/>
      <c r="H423" s="15"/>
      <c r="I423" s="15"/>
      <c r="J423" s="15"/>
      <c r="K423" s="15"/>
      <c r="L423" s="15"/>
      <c r="M423" s="15"/>
      <c r="N423" s="15"/>
      <c r="O423" s="15"/>
      <c r="P423" s="15"/>
      <c r="Q423" s="15"/>
      <c r="R423" s="15"/>
      <c r="S423" s="15"/>
      <c r="T423" s="15"/>
      <c r="U423" s="15"/>
      <c r="V423" s="15">
        <v>297580</v>
      </c>
      <c r="W423" s="15"/>
      <c r="X423" s="15"/>
      <c r="Y423" s="15"/>
      <c r="Z423" s="15">
        <v>0</v>
      </c>
    </row>
    <row r="424" spans="1:26" x14ac:dyDescent="0.2">
      <c r="A424" s="11">
        <v>1787</v>
      </c>
      <c r="B424" s="15">
        <v>0</v>
      </c>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v>0</v>
      </c>
    </row>
    <row r="425" spans="1:26" x14ac:dyDescent="0.2">
      <c r="A425" s="11">
        <v>1788</v>
      </c>
      <c r="B425" s="15"/>
      <c r="C425" s="15"/>
      <c r="D425" s="15"/>
      <c r="E425" s="15"/>
      <c r="F425" s="15">
        <v>522110000</v>
      </c>
      <c r="G425" s="15"/>
      <c r="H425" s="15"/>
      <c r="I425" s="15"/>
      <c r="J425" s="15">
        <v>-522110000</v>
      </c>
      <c r="K425" s="15"/>
      <c r="L425" s="15"/>
      <c r="M425" s="15"/>
      <c r="N425" s="15"/>
      <c r="O425" s="15"/>
      <c r="P425" s="15"/>
      <c r="Q425" s="15"/>
      <c r="R425" s="15"/>
      <c r="S425" s="15"/>
      <c r="T425" s="15"/>
      <c r="U425" s="15"/>
      <c r="V425" s="15"/>
      <c r="W425" s="15"/>
      <c r="X425" s="15"/>
      <c r="Y425" s="15"/>
      <c r="Z425" s="15">
        <v>0</v>
      </c>
    </row>
    <row r="426" spans="1:26" x14ac:dyDescent="0.2">
      <c r="A426" s="11">
        <v>1789</v>
      </c>
      <c r="B426" s="15"/>
      <c r="C426" s="15"/>
      <c r="D426" s="15"/>
      <c r="E426" s="15"/>
      <c r="F426" s="15"/>
      <c r="G426" s="15"/>
      <c r="H426" s="15"/>
      <c r="I426" s="15"/>
      <c r="J426" s="15">
        <v>-71666667</v>
      </c>
      <c r="K426" s="15"/>
      <c r="L426" s="15"/>
      <c r="M426" s="15"/>
      <c r="N426" s="15"/>
      <c r="O426" s="15"/>
      <c r="P426" s="15"/>
      <c r="Q426" s="15"/>
      <c r="R426" s="15"/>
      <c r="S426" s="15"/>
      <c r="T426" s="15"/>
      <c r="U426" s="15">
        <v>71666667</v>
      </c>
      <c r="V426" s="15"/>
      <c r="W426" s="15"/>
      <c r="X426" s="15"/>
      <c r="Y426" s="15"/>
      <c r="Z426" s="15">
        <v>0</v>
      </c>
    </row>
    <row r="427" spans="1:26" x14ac:dyDescent="0.2">
      <c r="A427" s="11">
        <v>1790</v>
      </c>
      <c r="B427" s="15">
        <v>0</v>
      </c>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v>0</v>
      </c>
    </row>
    <row r="428" spans="1:26" x14ac:dyDescent="0.2">
      <c r="A428" s="11">
        <v>1791</v>
      </c>
      <c r="B428" s="15">
        <v>-71666667</v>
      </c>
      <c r="C428" s="15"/>
      <c r="D428" s="15"/>
      <c r="E428" s="15"/>
      <c r="F428" s="15"/>
      <c r="G428" s="15"/>
      <c r="H428" s="15"/>
      <c r="I428" s="15"/>
      <c r="J428" s="15">
        <v>71666667</v>
      </c>
      <c r="K428" s="15"/>
      <c r="L428" s="15"/>
      <c r="M428" s="15"/>
      <c r="N428" s="15"/>
      <c r="O428" s="15"/>
      <c r="P428" s="15"/>
      <c r="Q428" s="15"/>
      <c r="R428" s="15"/>
      <c r="S428" s="15"/>
      <c r="T428" s="15"/>
      <c r="U428" s="15"/>
      <c r="V428" s="15"/>
      <c r="W428" s="15"/>
      <c r="X428" s="15"/>
      <c r="Y428" s="15"/>
      <c r="Z428" s="15">
        <v>0</v>
      </c>
    </row>
    <row r="429" spans="1:26" x14ac:dyDescent="0.2">
      <c r="A429" s="11">
        <v>1793</v>
      </c>
      <c r="B429" s="15">
        <v>0</v>
      </c>
      <c r="C429" s="15"/>
      <c r="D429" s="15"/>
      <c r="E429" s="15"/>
      <c r="F429" s="15"/>
      <c r="G429" s="15"/>
      <c r="H429" s="15"/>
      <c r="I429" s="15"/>
      <c r="J429" s="15">
        <v>0</v>
      </c>
      <c r="K429" s="15"/>
      <c r="L429" s="15"/>
      <c r="M429" s="15"/>
      <c r="N429" s="15"/>
      <c r="O429" s="15"/>
      <c r="P429" s="15"/>
      <c r="Q429" s="15"/>
      <c r="R429" s="15"/>
      <c r="S429" s="15"/>
      <c r="T429" s="15"/>
      <c r="U429" s="15"/>
      <c r="V429" s="15"/>
      <c r="W429" s="15"/>
      <c r="X429" s="15"/>
      <c r="Y429" s="15"/>
      <c r="Z429" s="15">
        <v>0</v>
      </c>
    </row>
    <row r="430" spans="1:26" x14ac:dyDescent="0.2">
      <c r="A430" s="11">
        <v>1794</v>
      </c>
      <c r="B430" s="15">
        <v>-3900</v>
      </c>
      <c r="C430" s="15"/>
      <c r="D430" s="15"/>
      <c r="E430" s="15"/>
      <c r="F430" s="15"/>
      <c r="G430" s="15"/>
      <c r="H430" s="15"/>
      <c r="I430" s="15"/>
      <c r="J430" s="15"/>
      <c r="K430" s="15"/>
      <c r="L430" s="15"/>
      <c r="M430" s="15"/>
      <c r="N430" s="15"/>
      <c r="O430" s="15"/>
      <c r="P430" s="15"/>
      <c r="Q430" s="15"/>
      <c r="R430" s="15"/>
      <c r="S430" s="15"/>
      <c r="T430" s="15"/>
      <c r="U430" s="15"/>
      <c r="V430" s="15">
        <v>3900</v>
      </c>
      <c r="W430" s="15"/>
      <c r="X430" s="15"/>
      <c r="Y430" s="15"/>
      <c r="Z430" s="15">
        <v>0</v>
      </c>
    </row>
    <row r="431" spans="1:26" x14ac:dyDescent="0.2">
      <c r="A431" s="11">
        <v>1807</v>
      </c>
      <c r="B431" s="15"/>
      <c r="C431" s="15"/>
      <c r="D431" s="15"/>
      <c r="E431" s="15"/>
      <c r="F431" s="15"/>
      <c r="G431" s="15"/>
      <c r="H431" s="15"/>
      <c r="I431" s="15"/>
      <c r="J431" s="15"/>
      <c r="K431" s="15"/>
      <c r="L431" s="15"/>
      <c r="M431" s="15"/>
      <c r="N431" s="15"/>
      <c r="O431" s="15"/>
      <c r="P431" s="15"/>
      <c r="Q431" s="15"/>
      <c r="R431" s="15"/>
      <c r="S431" s="15"/>
      <c r="T431" s="15"/>
      <c r="U431" s="15"/>
      <c r="V431" s="15"/>
      <c r="W431" s="15"/>
      <c r="X431" s="15">
        <v>0</v>
      </c>
      <c r="Y431" s="15"/>
      <c r="Z431" s="15">
        <v>0</v>
      </c>
    </row>
    <row r="432" spans="1:26" x14ac:dyDescent="0.2">
      <c r="A432" s="11">
        <v>1809</v>
      </c>
      <c r="B432" s="15"/>
      <c r="C432" s="15"/>
      <c r="D432" s="15"/>
      <c r="E432" s="15">
        <v>1095270000</v>
      </c>
      <c r="F432" s="15"/>
      <c r="G432" s="15"/>
      <c r="H432" s="15"/>
      <c r="I432" s="15"/>
      <c r="J432" s="15">
        <v>-1095270000</v>
      </c>
      <c r="K432" s="15"/>
      <c r="L432" s="15"/>
      <c r="M432" s="15"/>
      <c r="N432" s="15"/>
      <c r="O432" s="15"/>
      <c r="P432" s="15"/>
      <c r="Q432" s="15"/>
      <c r="R432" s="15"/>
      <c r="S432" s="15"/>
      <c r="T432" s="15"/>
      <c r="U432" s="15"/>
      <c r="V432" s="15"/>
      <c r="W432" s="15"/>
      <c r="X432" s="15"/>
      <c r="Y432" s="15"/>
      <c r="Z432" s="15">
        <v>0</v>
      </c>
    </row>
    <row r="433" spans="1:26" x14ac:dyDescent="0.2">
      <c r="A433" s="11">
        <v>1810</v>
      </c>
      <c r="B433" s="15"/>
      <c r="C433" s="15"/>
      <c r="D433" s="15"/>
      <c r="E433" s="15">
        <v>320430000</v>
      </c>
      <c r="F433" s="15"/>
      <c r="G433" s="15"/>
      <c r="H433" s="15"/>
      <c r="I433" s="15"/>
      <c r="J433" s="15">
        <v>-320430000</v>
      </c>
      <c r="K433" s="15"/>
      <c r="L433" s="15"/>
      <c r="M433" s="15"/>
      <c r="N433" s="15"/>
      <c r="O433" s="15"/>
      <c r="P433" s="15"/>
      <c r="Q433" s="15"/>
      <c r="R433" s="15"/>
      <c r="S433" s="15"/>
      <c r="T433" s="15"/>
      <c r="U433" s="15"/>
      <c r="V433" s="15"/>
      <c r="W433" s="15"/>
      <c r="X433" s="15"/>
      <c r="Y433" s="15"/>
      <c r="Z433" s="15">
        <v>0</v>
      </c>
    </row>
    <row r="434" spans="1:26" x14ac:dyDescent="0.2">
      <c r="A434" s="11">
        <v>1811</v>
      </c>
      <c r="B434" s="15"/>
      <c r="C434" s="15"/>
      <c r="D434" s="15"/>
      <c r="E434" s="15">
        <v>5241511000</v>
      </c>
      <c r="F434" s="15"/>
      <c r="G434" s="15"/>
      <c r="H434" s="15"/>
      <c r="I434" s="15"/>
      <c r="J434" s="15">
        <v>-5241511000</v>
      </c>
      <c r="K434" s="15"/>
      <c r="L434" s="15"/>
      <c r="M434" s="15"/>
      <c r="N434" s="15"/>
      <c r="O434" s="15"/>
      <c r="P434" s="15"/>
      <c r="Q434" s="15"/>
      <c r="R434" s="15"/>
      <c r="S434" s="15"/>
      <c r="T434" s="15"/>
      <c r="U434" s="15"/>
      <c r="V434" s="15"/>
      <c r="W434" s="15"/>
      <c r="X434" s="15"/>
      <c r="Y434" s="15"/>
      <c r="Z434" s="15">
        <v>0</v>
      </c>
    </row>
    <row r="435" spans="1:26" x14ac:dyDescent="0.2">
      <c r="A435" s="11">
        <v>1814</v>
      </c>
      <c r="B435" s="15">
        <v>-1046579000</v>
      </c>
      <c r="C435" s="15"/>
      <c r="D435" s="15"/>
      <c r="E435" s="15"/>
      <c r="F435" s="15"/>
      <c r="G435" s="15"/>
      <c r="H435" s="15"/>
      <c r="I435" s="15"/>
      <c r="J435" s="15"/>
      <c r="K435" s="15"/>
      <c r="L435" s="15"/>
      <c r="M435" s="15"/>
      <c r="N435" s="15"/>
      <c r="O435" s="15"/>
      <c r="P435" s="15"/>
      <c r="Q435" s="15"/>
      <c r="R435" s="15"/>
      <c r="S435" s="15"/>
      <c r="T435" s="15"/>
      <c r="U435" s="15">
        <v>1046579000</v>
      </c>
      <c r="V435" s="15"/>
      <c r="W435" s="15"/>
      <c r="X435" s="15"/>
      <c r="Y435" s="15"/>
      <c r="Z435" s="15">
        <v>0</v>
      </c>
    </row>
    <row r="436" spans="1:26" x14ac:dyDescent="0.2">
      <c r="A436" s="11">
        <v>1816</v>
      </c>
      <c r="B436" s="15"/>
      <c r="C436" s="15"/>
      <c r="D436" s="15"/>
      <c r="E436" s="15">
        <v>88150000</v>
      </c>
      <c r="F436" s="15"/>
      <c r="G436" s="15"/>
      <c r="H436" s="15"/>
      <c r="I436" s="15"/>
      <c r="J436" s="15">
        <v>-88150000</v>
      </c>
      <c r="K436" s="15"/>
      <c r="L436" s="15"/>
      <c r="M436" s="15"/>
      <c r="N436" s="15"/>
      <c r="O436" s="15"/>
      <c r="P436" s="15"/>
      <c r="Q436" s="15"/>
      <c r="R436" s="15"/>
      <c r="S436" s="15"/>
      <c r="T436" s="15"/>
      <c r="U436" s="15"/>
      <c r="V436" s="15"/>
      <c r="W436" s="15"/>
      <c r="X436" s="15"/>
      <c r="Y436" s="15"/>
      <c r="Z436" s="15">
        <v>0</v>
      </c>
    </row>
    <row r="437" spans="1:26" x14ac:dyDescent="0.2">
      <c r="A437" s="11">
        <v>1820</v>
      </c>
      <c r="B437" s="15">
        <v>0</v>
      </c>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v>0</v>
      </c>
    </row>
    <row r="438" spans="1:26" x14ac:dyDescent="0.2">
      <c r="A438" s="11">
        <v>1822</v>
      </c>
      <c r="B438" s="15">
        <v>7968154</v>
      </c>
      <c r="C438" s="15"/>
      <c r="D438" s="15"/>
      <c r="E438" s="15"/>
      <c r="F438" s="15"/>
      <c r="G438" s="15"/>
      <c r="H438" s="15"/>
      <c r="I438" s="15"/>
      <c r="J438" s="15"/>
      <c r="K438" s="15"/>
      <c r="L438" s="15"/>
      <c r="M438" s="15"/>
      <c r="N438" s="15"/>
      <c r="O438" s="15"/>
      <c r="P438" s="15"/>
      <c r="Q438" s="15">
        <v>-7968154</v>
      </c>
      <c r="R438" s="15"/>
      <c r="S438" s="15"/>
      <c r="T438" s="15"/>
      <c r="U438" s="15"/>
      <c r="V438" s="15"/>
      <c r="W438" s="15"/>
      <c r="X438" s="15"/>
      <c r="Y438" s="15"/>
      <c r="Z438" s="15">
        <v>0</v>
      </c>
    </row>
    <row r="439" spans="1:26" x14ac:dyDescent="0.2">
      <c r="A439" s="11">
        <v>1823</v>
      </c>
      <c r="B439" s="15"/>
      <c r="C439" s="15"/>
      <c r="D439" s="15"/>
      <c r="E439" s="15">
        <v>1009800000</v>
      </c>
      <c r="F439" s="15"/>
      <c r="G439" s="15"/>
      <c r="H439" s="15"/>
      <c r="I439" s="15"/>
      <c r="J439" s="15">
        <v>-1009800000</v>
      </c>
      <c r="K439" s="15"/>
      <c r="L439" s="15"/>
      <c r="M439" s="15"/>
      <c r="N439" s="15"/>
      <c r="O439" s="15"/>
      <c r="P439" s="15"/>
      <c r="Q439" s="15"/>
      <c r="R439" s="15"/>
      <c r="S439" s="15"/>
      <c r="T439" s="15"/>
      <c r="U439" s="15"/>
      <c r="V439" s="15"/>
      <c r="W439" s="15"/>
      <c r="X439" s="15"/>
      <c r="Y439" s="15"/>
      <c r="Z439" s="15">
        <v>0</v>
      </c>
    </row>
    <row r="440" spans="1:26" x14ac:dyDescent="0.2">
      <c r="A440" s="11">
        <v>1824</v>
      </c>
      <c r="B440" s="15">
        <v>-46747171</v>
      </c>
      <c r="C440" s="15"/>
      <c r="D440" s="15"/>
      <c r="E440" s="15"/>
      <c r="F440" s="15"/>
      <c r="G440" s="15"/>
      <c r="H440" s="15"/>
      <c r="I440" s="15"/>
      <c r="J440" s="15"/>
      <c r="K440" s="15"/>
      <c r="L440" s="15"/>
      <c r="M440" s="15"/>
      <c r="N440" s="15"/>
      <c r="O440" s="15"/>
      <c r="P440" s="15"/>
      <c r="Q440" s="15"/>
      <c r="R440" s="15"/>
      <c r="S440" s="15"/>
      <c r="T440" s="15"/>
      <c r="U440" s="15"/>
      <c r="V440" s="15">
        <v>46747171</v>
      </c>
      <c r="W440" s="15"/>
      <c r="X440" s="15"/>
      <c r="Y440" s="15"/>
      <c r="Z440" s="15">
        <v>0</v>
      </c>
    </row>
    <row r="441" spans="1:26" x14ac:dyDescent="0.2">
      <c r="A441" s="11">
        <v>1826</v>
      </c>
      <c r="B441" s="15">
        <v>-209614252</v>
      </c>
      <c r="C441" s="15"/>
      <c r="D441" s="15"/>
      <c r="E441" s="15"/>
      <c r="F441" s="15"/>
      <c r="G441" s="15"/>
      <c r="H441" s="15"/>
      <c r="I441" s="15"/>
      <c r="J441" s="15"/>
      <c r="K441" s="15"/>
      <c r="L441" s="15"/>
      <c r="M441" s="15"/>
      <c r="N441" s="15"/>
      <c r="O441" s="15"/>
      <c r="P441" s="15"/>
      <c r="Q441" s="15"/>
      <c r="R441" s="15"/>
      <c r="S441" s="15"/>
      <c r="T441" s="15"/>
      <c r="U441" s="15"/>
      <c r="V441" s="15">
        <v>209614252</v>
      </c>
      <c r="W441" s="15"/>
      <c r="X441" s="15"/>
      <c r="Y441" s="15"/>
      <c r="Z441" s="15">
        <v>0</v>
      </c>
    </row>
    <row r="442" spans="1:26" x14ac:dyDescent="0.2">
      <c r="A442" s="11">
        <v>1835</v>
      </c>
      <c r="B442" s="15">
        <v>-14987000</v>
      </c>
      <c r="C442" s="15"/>
      <c r="D442" s="15"/>
      <c r="E442" s="15"/>
      <c r="F442" s="15"/>
      <c r="G442" s="15"/>
      <c r="H442" s="15"/>
      <c r="I442" s="15"/>
      <c r="J442" s="15"/>
      <c r="K442" s="15"/>
      <c r="L442" s="15"/>
      <c r="M442" s="15"/>
      <c r="N442" s="15"/>
      <c r="O442" s="15"/>
      <c r="P442" s="15"/>
      <c r="Q442" s="15"/>
      <c r="R442" s="15"/>
      <c r="S442" s="15">
        <v>14987000</v>
      </c>
      <c r="T442" s="15"/>
      <c r="U442" s="15"/>
      <c r="V442" s="15"/>
      <c r="W442" s="15"/>
      <c r="X442" s="15"/>
      <c r="Y442" s="15"/>
      <c r="Z442" s="15">
        <v>0</v>
      </c>
    </row>
    <row r="443" spans="1:26" x14ac:dyDescent="0.2">
      <c r="A443" s="11">
        <v>1836</v>
      </c>
      <c r="B443" s="15">
        <v>-21680000</v>
      </c>
      <c r="C443" s="15"/>
      <c r="D443" s="15"/>
      <c r="E443" s="15"/>
      <c r="F443" s="15"/>
      <c r="G443" s="15"/>
      <c r="H443" s="15"/>
      <c r="I443" s="15"/>
      <c r="J443" s="15">
        <v>0</v>
      </c>
      <c r="K443" s="15"/>
      <c r="L443" s="15"/>
      <c r="M443" s="15"/>
      <c r="N443" s="15"/>
      <c r="O443" s="15"/>
      <c r="P443" s="15"/>
      <c r="Q443" s="15"/>
      <c r="R443" s="15"/>
      <c r="S443" s="15">
        <v>21680000</v>
      </c>
      <c r="T443" s="15"/>
      <c r="U443" s="15"/>
      <c r="V443" s="15"/>
      <c r="W443" s="15"/>
      <c r="X443" s="15"/>
      <c r="Y443" s="15"/>
      <c r="Z443" s="15">
        <v>0</v>
      </c>
    </row>
    <row r="444" spans="1:26" x14ac:dyDescent="0.2">
      <c r="A444" s="11">
        <v>1841</v>
      </c>
      <c r="B444" s="15"/>
      <c r="C444" s="15">
        <v>-106750000</v>
      </c>
      <c r="D444" s="15"/>
      <c r="E444" s="15"/>
      <c r="F444" s="15"/>
      <c r="G444" s="15"/>
      <c r="H444" s="15"/>
      <c r="I444" s="15"/>
      <c r="J444" s="15">
        <v>-1735839559</v>
      </c>
      <c r="K444" s="15"/>
      <c r="L444" s="15"/>
      <c r="M444" s="15"/>
      <c r="N444" s="15"/>
      <c r="O444" s="15"/>
      <c r="P444" s="15"/>
      <c r="Q444" s="15"/>
      <c r="R444" s="15">
        <v>1842589559</v>
      </c>
      <c r="S444" s="15"/>
      <c r="T444" s="15"/>
      <c r="U444" s="15"/>
      <c r="V444" s="15"/>
      <c r="W444" s="15"/>
      <c r="X444" s="15"/>
      <c r="Y444" s="15"/>
      <c r="Z444" s="15">
        <v>0</v>
      </c>
    </row>
    <row r="445" spans="1:26" x14ac:dyDescent="0.2">
      <c r="A445" s="11">
        <v>1842</v>
      </c>
      <c r="B445" s="15"/>
      <c r="C445" s="15"/>
      <c r="D445" s="15"/>
      <c r="E445" s="15"/>
      <c r="F445" s="15"/>
      <c r="G445" s="15"/>
      <c r="H445" s="15"/>
      <c r="I445" s="15"/>
      <c r="J445" s="15"/>
      <c r="K445" s="15"/>
      <c r="L445" s="15"/>
      <c r="M445" s="15"/>
      <c r="N445" s="15">
        <v>-93493484</v>
      </c>
      <c r="O445" s="15"/>
      <c r="P445" s="15"/>
      <c r="Q445" s="15"/>
      <c r="R445" s="15">
        <v>93493484</v>
      </c>
      <c r="S445" s="15"/>
      <c r="T445" s="15"/>
      <c r="U445" s="15"/>
      <c r="V445" s="15"/>
      <c r="W445" s="15"/>
      <c r="X445" s="15"/>
      <c r="Y445" s="15"/>
      <c r="Z445" s="15">
        <v>0</v>
      </c>
    </row>
    <row r="446" spans="1:26" x14ac:dyDescent="0.2">
      <c r="A446" s="11">
        <v>1843</v>
      </c>
      <c r="B446" s="15"/>
      <c r="C446" s="15"/>
      <c r="D446" s="15"/>
      <c r="E446" s="15"/>
      <c r="F446" s="15"/>
      <c r="G446" s="15"/>
      <c r="H446" s="15"/>
      <c r="I446" s="15"/>
      <c r="J446" s="15">
        <v>-87734811</v>
      </c>
      <c r="K446" s="15"/>
      <c r="L446" s="15"/>
      <c r="M446" s="15"/>
      <c r="N446" s="15"/>
      <c r="O446" s="15"/>
      <c r="P446" s="15"/>
      <c r="Q446" s="15"/>
      <c r="R446" s="15">
        <v>87734811</v>
      </c>
      <c r="S446" s="15"/>
      <c r="T446" s="15"/>
      <c r="U446" s="15"/>
      <c r="V446" s="15"/>
      <c r="W446" s="15"/>
      <c r="X446" s="15"/>
      <c r="Y446" s="15"/>
      <c r="Z446" s="15">
        <v>0</v>
      </c>
    </row>
    <row r="447" spans="1:26" x14ac:dyDescent="0.2">
      <c r="A447" s="11">
        <v>1844</v>
      </c>
      <c r="B447" s="15"/>
      <c r="C447" s="15">
        <v>-100000000</v>
      </c>
      <c r="D447" s="15"/>
      <c r="E447" s="15"/>
      <c r="F447" s="15"/>
      <c r="G447" s="15"/>
      <c r="H447" s="15"/>
      <c r="I447" s="15"/>
      <c r="J447" s="15">
        <v>-62975849</v>
      </c>
      <c r="K447" s="15"/>
      <c r="L447" s="15"/>
      <c r="M447" s="15"/>
      <c r="N447" s="15">
        <v>78316128</v>
      </c>
      <c r="O447" s="15"/>
      <c r="P447" s="15"/>
      <c r="Q447" s="15"/>
      <c r="R447" s="15">
        <v>84659721</v>
      </c>
      <c r="S447" s="15"/>
      <c r="T447" s="15"/>
      <c r="U447" s="15"/>
      <c r="V447" s="15"/>
      <c r="W447" s="15"/>
      <c r="X447" s="15"/>
      <c r="Y447" s="15"/>
      <c r="Z447" s="15">
        <v>0</v>
      </c>
    </row>
    <row r="448" spans="1:26" x14ac:dyDescent="0.2">
      <c r="A448" s="11">
        <v>1845</v>
      </c>
      <c r="B448" s="15"/>
      <c r="C448" s="15"/>
      <c r="D448" s="15"/>
      <c r="E448" s="15"/>
      <c r="F448" s="15"/>
      <c r="G448" s="15"/>
      <c r="H448" s="15"/>
      <c r="I448" s="15"/>
      <c r="J448" s="15">
        <v>-312999481</v>
      </c>
      <c r="K448" s="15"/>
      <c r="L448" s="15"/>
      <c r="M448" s="15"/>
      <c r="N448" s="15"/>
      <c r="O448" s="15"/>
      <c r="P448" s="15"/>
      <c r="Q448" s="15"/>
      <c r="R448" s="15"/>
      <c r="S448" s="15"/>
      <c r="T448" s="15"/>
      <c r="U448" s="15">
        <v>312999481</v>
      </c>
      <c r="V448" s="15"/>
      <c r="W448" s="15"/>
      <c r="X448" s="15"/>
      <c r="Y448" s="15"/>
      <c r="Z448" s="15">
        <v>0</v>
      </c>
    </row>
    <row r="449" spans="1:26" x14ac:dyDescent="0.2">
      <c r="A449" s="11">
        <v>1847</v>
      </c>
      <c r="B449" s="15"/>
      <c r="C449" s="15"/>
      <c r="D449" s="15"/>
      <c r="E449" s="15">
        <v>2816129364</v>
      </c>
      <c r="F449" s="15"/>
      <c r="G449" s="15"/>
      <c r="H449" s="15"/>
      <c r="I449" s="15"/>
      <c r="J449" s="15">
        <v>-2816129364</v>
      </c>
      <c r="K449" s="15"/>
      <c r="L449" s="15"/>
      <c r="M449" s="15"/>
      <c r="N449" s="15"/>
      <c r="O449" s="15"/>
      <c r="P449" s="15"/>
      <c r="Q449" s="15"/>
      <c r="R449" s="15"/>
      <c r="S449" s="15"/>
      <c r="T449" s="15"/>
      <c r="U449" s="15"/>
      <c r="V449" s="15"/>
      <c r="W449" s="15"/>
      <c r="X449" s="15"/>
      <c r="Y449" s="15"/>
      <c r="Z449" s="15">
        <v>0</v>
      </c>
    </row>
    <row r="450" spans="1:26" x14ac:dyDescent="0.2">
      <c r="A450" s="11">
        <v>1848</v>
      </c>
      <c r="B450" s="15"/>
      <c r="C450" s="15"/>
      <c r="D450" s="15"/>
      <c r="E450" s="15">
        <v>3405378000</v>
      </c>
      <c r="F450" s="15"/>
      <c r="G450" s="15"/>
      <c r="H450" s="15"/>
      <c r="I450" s="15"/>
      <c r="J450" s="15">
        <v>-3405378000</v>
      </c>
      <c r="K450" s="15"/>
      <c r="L450" s="15"/>
      <c r="M450" s="15"/>
      <c r="N450" s="15"/>
      <c r="O450" s="15"/>
      <c r="P450" s="15"/>
      <c r="Q450" s="15"/>
      <c r="R450" s="15"/>
      <c r="S450" s="15"/>
      <c r="T450" s="15"/>
      <c r="U450" s="15"/>
      <c r="V450" s="15"/>
      <c r="W450" s="15"/>
      <c r="X450" s="15"/>
      <c r="Y450" s="15"/>
      <c r="Z450" s="15">
        <v>0</v>
      </c>
    </row>
    <row r="451" spans="1:26" x14ac:dyDescent="0.2">
      <c r="A451" s="11">
        <v>1849</v>
      </c>
      <c r="B451" s="15"/>
      <c r="C451" s="15"/>
      <c r="D451" s="15"/>
      <c r="E451" s="15">
        <v>3553312800</v>
      </c>
      <c r="F451" s="15"/>
      <c r="G451" s="15"/>
      <c r="H451" s="15"/>
      <c r="I451" s="15"/>
      <c r="J451" s="15">
        <v>-3553312800</v>
      </c>
      <c r="K451" s="15"/>
      <c r="L451" s="15"/>
      <c r="M451" s="15"/>
      <c r="N451" s="15"/>
      <c r="O451" s="15"/>
      <c r="P451" s="15"/>
      <c r="Q451" s="15"/>
      <c r="R451" s="15"/>
      <c r="S451" s="15"/>
      <c r="T451" s="15"/>
      <c r="U451" s="15"/>
      <c r="V451" s="15"/>
      <c r="W451" s="15"/>
      <c r="X451" s="15"/>
      <c r="Y451" s="15"/>
      <c r="Z451" s="15">
        <v>0</v>
      </c>
    </row>
    <row r="452" spans="1:26" x14ac:dyDescent="0.2">
      <c r="A452" s="11">
        <v>1853</v>
      </c>
      <c r="B452" s="15"/>
      <c r="C452" s="15"/>
      <c r="D452" s="15"/>
      <c r="E452" s="15"/>
      <c r="F452" s="15">
        <v>9999272675</v>
      </c>
      <c r="G452" s="15"/>
      <c r="H452" s="15"/>
      <c r="I452" s="15"/>
      <c r="J452" s="15">
        <v>-9999272675</v>
      </c>
      <c r="K452" s="15"/>
      <c r="L452" s="15"/>
      <c r="M452" s="15"/>
      <c r="N452" s="15"/>
      <c r="O452" s="15"/>
      <c r="P452" s="15"/>
      <c r="Q452" s="15"/>
      <c r="R452" s="15"/>
      <c r="S452" s="15"/>
      <c r="T452" s="15"/>
      <c r="U452" s="15"/>
      <c r="V452" s="15"/>
      <c r="W452" s="15"/>
      <c r="X452" s="15"/>
      <c r="Y452" s="15">
        <v>0</v>
      </c>
      <c r="Z452" s="15">
        <v>0</v>
      </c>
    </row>
    <row r="453" spans="1:26" x14ac:dyDescent="0.2">
      <c r="A453" s="11">
        <v>1854</v>
      </c>
      <c r="B453" s="15"/>
      <c r="C453" s="15"/>
      <c r="D453" s="15"/>
      <c r="E453" s="15"/>
      <c r="F453" s="15">
        <v>-4556016000</v>
      </c>
      <c r="G453" s="15"/>
      <c r="H453" s="15"/>
      <c r="I453" s="15"/>
      <c r="J453" s="15">
        <v>21457271364</v>
      </c>
      <c r="K453" s="15">
        <v>-2159630276</v>
      </c>
      <c r="L453" s="15"/>
      <c r="M453" s="15">
        <v>-14741625088</v>
      </c>
      <c r="N453" s="15"/>
      <c r="O453" s="15"/>
      <c r="P453" s="15"/>
      <c r="Q453" s="15"/>
      <c r="R453" s="15"/>
      <c r="S453" s="15"/>
      <c r="T453" s="15"/>
      <c r="U453" s="15"/>
      <c r="V453" s="15"/>
      <c r="W453" s="15"/>
      <c r="X453" s="15"/>
      <c r="Y453" s="15"/>
      <c r="Z453" s="15">
        <v>0</v>
      </c>
    </row>
    <row r="454" spans="1:26" x14ac:dyDescent="0.2">
      <c r="A454" s="11">
        <v>1855</v>
      </c>
      <c r="B454" s="15"/>
      <c r="C454" s="15"/>
      <c r="D454" s="15"/>
      <c r="E454" s="15"/>
      <c r="F454" s="15">
        <v>-28033371001</v>
      </c>
      <c r="G454" s="15"/>
      <c r="H454" s="15"/>
      <c r="I454" s="15"/>
      <c r="J454" s="15">
        <v>154290922532</v>
      </c>
      <c r="K454" s="15">
        <v>-15463525572</v>
      </c>
      <c r="L454" s="15"/>
      <c r="M454" s="15">
        <v>-110794025959</v>
      </c>
      <c r="N454" s="15"/>
      <c r="O454" s="15"/>
      <c r="P454" s="15"/>
      <c r="Q454" s="15"/>
      <c r="R454" s="15"/>
      <c r="S454" s="15"/>
      <c r="T454" s="15"/>
      <c r="U454" s="15"/>
      <c r="V454" s="15"/>
      <c r="W454" s="15"/>
      <c r="X454" s="15"/>
      <c r="Y454" s="15"/>
      <c r="Z454" s="15">
        <v>0</v>
      </c>
    </row>
    <row r="455" spans="1:26" x14ac:dyDescent="0.2">
      <c r="A455" s="11">
        <v>1864</v>
      </c>
      <c r="B455" s="15"/>
      <c r="C455" s="15"/>
      <c r="D455" s="15"/>
      <c r="E455" s="15">
        <v>6059241875</v>
      </c>
      <c r="F455" s="15"/>
      <c r="G455" s="15"/>
      <c r="H455" s="15"/>
      <c r="I455" s="15"/>
      <c r="J455" s="15">
        <v>-6059241875</v>
      </c>
      <c r="K455" s="15"/>
      <c r="L455" s="15"/>
      <c r="M455" s="15"/>
      <c r="N455" s="15"/>
      <c r="O455" s="15"/>
      <c r="P455" s="15"/>
      <c r="Q455" s="15"/>
      <c r="R455" s="15"/>
      <c r="S455" s="15"/>
      <c r="T455" s="15"/>
      <c r="U455" s="15"/>
      <c r="V455" s="15"/>
      <c r="W455" s="15"/>
      <c r="X455" s="15"/>
      <c r="Y455" s="15"/>
      <c r="Z455" s="15">
        <v>0</v>
      </c>
    </row>
    <row r="456" spans="1:26" x14ac:dyDescent="0.2">
      <c r="A456" s="11">
        <v>1865</v>
      </c>
      <c r="B456" s="15"/>
      <c r="C456" s="15"/>
      <c r="D456" s="15"/>
      <c r="E456" s="15">
        <v>71809401887</v>
      </c>
      <c r="F456" s="15"/>
      <c r="G456" s="15"/>
      <c r="H456" s="15"/>
      <c r="I456" s="15"/>
      <c r="J456" s="15">
        <v>-71809401887</v>
      </c>
      <c r="K456" s="15"/>
      <c r="L456" s="15"/>
      <c r="M456" s="15"/>
      <c r="N456" s="15"/>
      <c r="O456" s="15"/>
      <c r="P456" s="15"/>
      <c r="Q456" s="15"/>
      <c r="R456" s="15"/>
      <c r="S456" s="15"/>
      <c r="T456" s="15"/>
      <c r="U456" s="15"/>
      <c r="V456" s="15"/>
      <c r="W456" s="15"/>
      <c r="X456" s="15"/>
      <c r="Y456" s="15"/>
      <c r="Z456" s="15">
        <v>0</v>
      </c>
    </row>
    <row r="457" spans="1:26" x14ac:dyDescent="0.2">
      <c r="A457" s="11">
        <v>1866</v>
      </c>
      <c r="B457" s="15"/>
      <c r="C457" s="15"/>
      <c r="D457" s="15"/>
      <c r="E457" s="15"/>
      <c r="F457" s="15">
        <v>0</v>
      </c>
      <c r="G457" s="15"/>
      <c r="H457" s="15"/>
      <c r="I457" s="15"/>
      <c r="J457" s="15">
        <v>-665687910209</v>
      </c>
      <c r="K457" s="15">
        <v>-38013849036</v>
      </c>
      <c r="L457" s="15"/>
      <c r="M457" s="15"/>
      <c r="N457" s="15"/>
      <c r="O457" s="15"/>
      <c r="P457" s="15"/>
      <c r="Q457" s="15"/>
      <c r="R457" s="15"/>
      <c r="S457" s="15"/>
      <c r="T457" s="15"/>
      <c r="U457" s="15">
        <v>703701759245</v>
      </c>
      <c r="V457" s="15"/>
      <c r="W457" s="15"/>
      <c r="X457" s="15"/>
      <c r="Y457" s="15"/>
      <c r="Z457" s="15">
        <v>0</v>
      </c>
    </row>
    <row r="458" spans="1:26" x14ac:dyDescent="0.2">
      <c r="A458" s="11">
        <v>1867</v>
      </c>
      <c r="B458" s="15"/>
      <c r="C458" s="15"/>
      <c r="D458" s="15"/>
      <c r="E458" s="15">
        <v>102121559031</v>
      </c>
      <c r="F458" s="15"/>
      <c r="G458" s="15"/>
      <c r="H458" s="15"/>
      <c r="I458" s="15"/>
      <c r="J458" s="15">
        <v>-102121559031</v>
      </c>
      <c r="K458" s="15"/>
      <c r="L458" s="15"/>
      <c r="M458" s="15"/>
      <c r="N458" s="15"/>
      <c r="O458" s="15"/>
      <c r="P458" s="15"/>
      <c r="Q458" s="15"/>
      <c r="R458" s="15"/>
      <c r="S458" s="15"/>
      <c r="T458" s="15"/>
      <c r="U458" s="15"/>
      <c r="V458" s="15"/>
      <c r="W458" s="15"/>
      <c r="X458" s="15"/>
      <c r="Y458" s="15"/>
      <c r="Z458" s="15">
        <v>0</v>
      </c>
    </row>
    <row r="459" spans="1:26" x14ac:dyDescent="0.2">
      <c r="A459" s="11">
        <v>1868</v>
      </c>
      <c r="B459" s="15"/>
      <c r="C459" s="15"/>
      <c r="D459" s="15"/>
      <c r="E459" s="15">
        <v>47017587902</v>
      </c>
      <c r="F459" s="15"/>
      <c r="G459" s="15"/>
      <c r="H459" s="15"/>
      <c r="I459" s="15"/>
      <c r="J459" s="15">
        <v>-47017587902</v>
      </c>
      <c r="K459" s="15"/>
      <c r="L459" s="15"/>
      <c r="M459" s="15"/>
      <c r="N459" s="15"/>
      <c r="O459" s="15"/>
      <c r="P459" s="15"/>
      <c r="Q459" s="15"/>
      <c r="R459" s="15"/>
      <c r="S459" s="15"/>
      <c r="T459" s="15"/>
      <c r="U459" s="15"/>
      <c r="V459" s="15"/>
      <c r="W459" s="15"/>
      <c r="X459" s="15"/>
      <c r="Y459" s="15"/>
      <c r="Z459" s="15">
        <v>0</v>
      </c>
    </row>
    <row r="460" spans="1:26" x14ac:dyDescent="0.2">
      <c r="A460" s="11">
        <v>1869</v>
      </c>
      <c r="B460" s="15"/>
      <c r="C460" s="15"/>
      <c r="D460" s="15"/>
      <c r="E460" s="15">
        <v>117106220000</v>
      </c>
      <c r="F460" s="15"/>
      <c r="G460" s="15"/>
      <c r="H460" s="15"/>
      <c r="I460" s="15"/>
      <c r="J460" s="15">
        <v>-117106220000</v>
      </c>
      <c r="K460" s="15"/>
      <c r="L460" s="15"/>
      <c r="M460" s="15"/>
      <c r="N460" s="15"/>
      <c r="O460" s="15"/>
      <c r="P460" s="15"/>
      <c r="Q460" s="15"/>
      <c r="R460" s="15"/>
      <c r="S460" s="15"/>
      <c r="T460" s="15"/>
      <c r="U460" s="15"/>
      <c r="V460" s="15"/>
      <c r="W460" s="15"/>
      <c r="X460" s="15"/>
      <c r="Y460" s="15"/>
      <c r="Z460" s="15">
        <v>0</v>
      </c>
    </row>
    <row r="461" spans="1:26" x14ac:dyDescent="0.2">
      <c r="A461" s="11">
        <v>1873</v>
      </c>
      <c r="B461" s="15"/>
      <c r="C461" s="15"/>
      <c r="D461" s="15"/>
      <c r="E461" s="15">
        <v>107273334630</v>
      </c>
      <c r="F461" s="15"/>
      <c r="G461" s="15"/>
      <c r="H461" s="15"/>
      <c r="I461" s="15"/>
      <c r="J461" s="15">
        <v>-107273334630</v>
      </c>
      <c r="K461" s="15"/>
      <c r="L461" s="15"/>
      <c r="M461" s="15"/>
      <c r="N461" s="15"/>
      <c r="O461" s="15"/>
      <c r="P461" s="15"/>
      <c r="Q461" s="15"/>
      <c r="R461" s="15"/>
      <c r="S461" s="15"/>
      <c r="T461" s="15"/>
      <c r="U461" s="15"/>
      <c r="V461" s="15"/>
      <c r="W461" s="15"/>
      <c r="X461" s="15"/>
      <c r="Y461" s="15"/>
      <c r="Z461" s="15">
        <v>0</v>
      </c>
    </row>
    <row r="462" spans="1:26" x14ac:dyDescent="0.2">
      <c r="A462" s="11">
        <v>1876</v>
      </c>
      <c r="B462" s="15"/>
      <c r="C462" s="15"/>
      <c r="D462" s="15"/>
      <c r="E462" s="15">
        <v>1244800000</v>
      </c>
      <c r="F462" s="15"/>
      <c r="G462" s="15"/>
      <c r="H462" s="15"/>
      <c r="I462" s="15"/>
      <c r="J462" s="15">
        <v>-1244800000</v>
      </c>
      <c r="K462" s="15"/>
      <c r="L462" s="15"/>
      <c r="M462" s="15"/>
      <c r="N462" s="15"/>
      <c r="O462" s="15"/>
      <c r="P462" s="15"/>
      <c r="Q462" s="15"/>
      <c r="R462" s="15"/>
      <c r="S462" s="15"/>
      <c r="T462" s="15"/>
      <c r="U462" s="15"/>
      <c r="V462" s="15"/>
      <c r="W462" s="15"/>
      <c r="X462" s="15"/>
      <c r="Y462" s="15"/>
      <c r="Z462" s="15">
        <v>0</v>
      </c>
    </row>
    <row r="463" spans="1:26" x14ac:dyDescent="0.2">
      <c r="A463" s="11">
        <v>1880</v>
      </c>
      <c r="B463" s="15"/>
      <c r="C463" s="15"/>
      <c r="D463" s="15"/>
      <c r="E463" s="15">
        <v>2816347000</v>
      </c>
      <c r="F463" s="15"/>
      <c r="G463" s="15"/>
      <c r="H463" s="15"/>
      <c r="I463" s="15"/>
      <c r="J463" s="15">
        <v>-2816347000</v>
      </c>
      <c r="K463" s="15"/>
      <c r="L463" s="15"/>
      <c r="M463" s="15"/>
      <c r="N463" s="15"/>
      <c r="O463" s="15"/>
      <c r="P463" s="15"/>
      <c r="Q463" s="15"/>
      <c r="R463" s="15"/>
      <c r="S463" s="15"/>
      <c r="T463" s="15"/>
      <c r="U463" s="15"/>
      <c r="V463" s="15"/>
      <c r="W463" s="15"/>
      <c r="X463" s="15"/>
      <c r="Y463" s="15"/>
      <c r="Z463" s="15">
        <v>0</v>
      </c>
    </row>
    <row r="464" spans="1:26" x14ac:dyDescent="0.2">
      <c r="A464" s="11">
        <v>1887</v>
      </c>
      <c r="B464" s="15"/>
      <c r="C464" s="15">
        <v>-24489849556</v>
      </c>
      <c r="D464" s="15"/>
      <c r="E464" s="15"/>
      <c r="F464" s="15">
        <v>-25498354432</v>
      </c>
      <c r="G464" s="15"/>
      <c r="H464" s="15"/>
      <c r="I464" s="15"/>
      <c r="J464" s="15">
        <v>50648203988</v>
      </c>
      <c r="K464" s="15"/>
      <c r="L464" s="15"/>
      <c r="M464" s="15"/>
      <c r="N464" s="15"/>
      <c r="O464" s="15"/>
      <c r="P464" s="15"/>
      <c r="Q464" s="15"/>
      <c r="R464" s="15"/>
      <c r="S464" s="15"/>
      <c r="T464" s="15">
        <v>-660000000</v>
      </c>
      <c r="U464" s="15"/>
      <c r="V464" s="15"/>
      <c r="W464" s="15"/>
      <c r="X464" s="15"/>
      <c r="Y464" s="15"/>
      <c r="Z464" s="15">
        <v>0</v>
      </c>
    </row>
    <row r="465" spans="1:26" x14ac:dyDescent="0.2">
      <c r="A465" s="11">
        <v>1893</v>
      </c>
      <c r="B465" s="15"/>
      <c r="C465" s="15"/>
      <c r="D465" s="15"/>
      <c r="E465" s="15"/>
      <c r="F465" s="15"/>
      <c r="G465" s="15"/>
      <c r="H465" s="15"/>
      <c r="I465" s="15"/>
      <c r="J465" s="15">
        <v>-8000000</v>
      </c>
      <c r="K465" s="15"/>
      <c r="L465" s="15"/>
      <c r="M465" s="15"/>
      <c r="N465" s="15"/>
      <c r="O465" s="15"/>
      <c r="P465" s="15"/>
      <c r="Q465" s="15"/>
      <c r="R465" s="15"/>
      <c r="S465" s="15"/>
      <c r="T465" s="15"/>
      <c r="U465" s="15">
        <v>8000000</v>
      </c>
      <c r="V465" s="15"/>
      <c r="W465" s="15"/>
      <c r="X465" s="15"/>
      <c r="Y465" s="15"/>
      <c r="Z465" s="15">
        <v>0</v>
      </c>
    </row>
    <row r="466" spans="1:26" x14ac:dyDescent="0.2">
      <c r="A466" s="11">
        <v>1894</v>
      </c>
      <c r="B466" s="15"/>
      <c r="C466" s="15"/>
      <c r="D466" s="15"/>
      <c r="E466" s="15"/>
      <c r="F466" s="15"/>
      <c r="G466" s="15"/>
      <c r="H466" s="15"/>
      <c r="I466" s="15"/>
      <c r="J466" s="15"/>
      <c r="K466" s="15"/>
      <c r="L466" s="15"/>
      <c r="M466" s="15"/>
      <c r="N466" s="15"/>
      <c r="O466" s="15"/>
      <c r="P466" s="15"/>
      <c r="Q466" s="15"/>
      <c r="R466" s="15"/>
      <c r="S466" s="15"/>
      <c r="T466" s="15"/>
      <c r="U466" s="15"/>
      <c r="V466" s="15"/>
      <c r="W466" s="15"/>
      <c r="X466" s="15">
        <v>0</v>
      </c>
      <c r="Y466" s="15"/>
      <c r="Z466" s="15">
        <v>0</v>
      </c>
    </row>
    <row r="467" spans="1:26" x14ac:dyDescent="0.2">
      <c r="A467" s="11">
        <v>1901</v>
      </c>
      <c r="B467" s="15"/>
      <c r="C467" s="15"/>
      <c r="D467" s="15"/>
      <c r="E467" s="15">
        <v>170213556181</v>
      </c>
      <c r="F467" s="15"/>
      <c r="G467" s="15"/>
      <c r="H467" s="15"/>
      <c r="I467" s="15"/>
      <c r="J467" s="15">
        <v>-170213556181</v>
      </c>
      <c r="K467" s="15"/>
      <c r="L467" s="15"/>
      <c r="M467" s="15"/>
      <c r="N467" s="15"/>
      <c r="O467" s="15"/>
      <c r="P467" s="15"/>
      <c r="Q467" s="15"/>
      <c r="R467" s="15"/>
      <c r="S467" s="15"/>
      <c r="T467" s="15"/>
      <c r="U467" s="15"/>
      <c r="V467" s="15"/>
      <c r="W467" s="15"/>
      <c r="X467" s="15"/>
      <c r="Y467" s="15"/>
      <c r="Z467" s="15">
        <v>0</v>
      </c>
    </row>
    <row r="468" spans="1:26" x14ac:dyDescent="0.2">
      <c r="A468" s="11">
        <v>1902</v>
      </c>
      <c r="B468" s="15"/>
      <c r="C468" s="15"/>
      <c r="D468" s="15"/>
      <c r="E468" s="15"/>
      <c r="F468" s="15">
        <v>-45770133067</v>
      </c>
      <c r="G468" s="15"/>
      <c r="H468" s="15"/>
      <c r="I468" s="15"/>
      <c r="J468" s="15">
        <v>366151148397</v>
      </c>
      <c r="K468" s="15">
        <v>-36701898838</v>
      </c>
      <c r="L468" s="15"/>
      <c r="M468" s="15">
        <v>-283679116492</v>
      </c>
      <c r="N468" s="15"/>
      <c r="O468" s="15"/>
      <c r="P468" s="15"/>
      <c r="Q468" s="15"/>
      <c r="R468" s="15"/>
      <c r="S468" s="15"/>
      <c r="T468" s="15"/>
      <c r="U468" s="15"/>
      <c r="V468" s="15"/>
      <c r="W468" s="15"/>
      <c r="X468" s="15"/>
      <c r="Y468" s="15"/>
      <c r="Z468" s="15">
        <v>0</v>
      </c>
    </row>
    <row r="469" spans="1:26" x14ac:dyDescent="0.2">
      <c r="A469" s="11">
        <v>1906</v>
      </c>
      <c r="B469" s="15"/>
      <c r="C469" s="15"/>
      <c r="D469" s="15"/>
      <c r="E469" s="15">
        <v>185684052216</v>
      </c>
      <c r="F469" s="15"/>
      <c r="G469" s="15"/>
      <c r="H469" s="15"/>
      <c r="I469" s="15"/>
      <c r="J469" s="15">
        <v>-185684052216</v>
      </c>
      <c r="K469" s="15"/>
      <c r="L469" s="15"/>
      <c r="M469" s="15"/>
      <c r="N469" s="15"/>
      <c r="O469" s="15"/>
      <c r="P469" s="15"/>
      <c r="Q469" s="15"/>
      <c r="R469" s="15"/>
      <c r="S469" s="15"/>
      <c r="T469" s="15"/>
      <c r="U469" s="15"/>
      <c r="V469" s="15"/>
      <c r="W469" s="15"/>
      <c r="X469" s="15"/>
      <c r="Y469" s="15"/>
      <c r="Z469" s="15">
        <v>0</v>
      </c>
    </row>
    <row r="470" spans="1:26" x14ac:dyDescent="0.2">
      <c r="A470" s="11">
        <v>1908</v>
      </c>
      <c r="B470" s="15"/>
      <c r="C470" s="15"/>
      <c r="D470" s="15"/>
      <c r="E470" s="15">
        <v>26516463930</v>
      </c>
      <c r="F470" s="15"/>
      <c r="G470" s="15"/>
      <c r="H470" s="15"/>
      <c r="I470" s="15"/>
      <c r="J470" s="15">
        <v>-26516463930</v>
      </c>
      <c r="K470" s="15"/>
      <c r="L470" s="15"/>
      <c r="M470" s="15"/>
      <c r="N470" s="15"/>
      <c r="O470" s="15"/>
      <c r="P470" s="15"/>
      <c r="Q470" s="15"/>
      <c r="R470" s="15"/>
      <c r="S470" s="15"/>
      <c r="T470" s="15"/>
      <c r="U470" s="15"/>
      <c r="V470" s="15"/>
      <c r="W470" s="15"/>
      <c r="X470" s="15"/>
      <c r="Y470" s="15"/>
      <c r="Z470" s="15">
        <v>0</v>
      </c>
    </row>
    <row r="471" spans="1:26" x14ac:dyDescent="0.2">
      <c r="A471" s="11">
        <v>1909</v>
      </c>
      <c r="B471" s="15"/>
      <c r="C471" s="15"/>
      <c r="D471" s="15"/>
      <c r="E471" s="15"/>
      <c r="F471" s="15"/>
      <c r="G471" s="15"/>
      <c r="H471" s="15"/>
      <c r="I471" s="15"/>
      <c r="J471" s="15">
        <v>103635197399</v>
      </c>
      <c r="K471" s="15">
        <v>-10363520010</v>
      </c>
      <c r="L471" s="15"/>
      <c r="M471" s="15">
        <v>-93271677389</v>
      </c>
      <c r="N471" s="15"/>
      <c r="O471" s="15"/>
      <c r="P471" s="15"/>
      <c r="Q471" s="15"/>
      <c r="R471" s="15"/>
      <c r="S471" s="15"/>
      <c r="T471" s="15"/>
      <c r="U471" s="15"/>
      <c r="V471" s="15"/>
      <c r="W471" s="15"/>
      <c r="X471" s="15"/>
      <c r="Y471" s="15"/>
      <c r="Z471" s="15">
        <v>0</v>
      </c>
    </row>
    <row r="472" spans="1:26" x14ac:dyDescent="0.2">
      <c r="A472" s="11">
        <v>1911</v>
      </c>
      <c r="B472" s="15"/>
      <c r="C472" s="15"/>
      <c r="D472" s="15"/>
      <c r="E472" s="15">
        <v>53966000000</v>
      </c>
      <c r="F472" s="15"/>
      <c r="G472" s="15"/>
      <c r="H472" s="15"/>
      <c r="I472" s="15"/>
      <c r="J472" s="15">
        <v>-53966000000</v>
      </c>
      <c r="K472" s="15"/>
      <c r="L472" s="15"/>
      <c r="M472" s="15"/>
      <c r="N472" s="15"/>
      <c r="O472" s="15"/>
      <c r="P472" s="15"/>
      <c r="Q472" s="15"/>
      <c r="R472" s="15"/>
      <c r="S472" s="15"/>
      <c r="T472" s="15"/>
      <c r="U472" s="15"/>
      <c r="V472" s="15"/>
      <c r="W472" s="15"/>
      <c r="X472" s="15"/>
      <c r="Y472" s="15"/>
      <c r="Z472" s="15">
        <v>0</v>
      </c>
    </row>
    <row r="473" spans="1:26" x14ac:dyDescent="0.2">
      <c r="A473" s="11">
        <v>1912</v>
      </c>
      <c r="B473" s="15"/>
      <c r="C473" s="15"/>
      <c r="D473" s="15"/>
      <c r="E473" s="15"/>
      <c r="F473" s="15"/>
      <c r="G473" s="15"/>
      <c r="H473" s="15"/>
      <c r="I473" s="15"/>
      <c r="J473" s="15"/>
      <c r="K473" s="15"/>
      <c r="L473" s="15"/>
      <c r="M473" s="15"/>
      <c r="N473" s="15"/>
      <c r="O473" s="15"/>
      <c r="P473" s="15"/>
      <c r="Q473" s="15"/>
      <c r="R473" s="15"/>
      <c r="S473" s="15"/>
      <c r="T473" s="15"/>
      <c r="U473" s="15"/>
      <c r="V473" s="15"/>
      <c r="W473" s="15"/>
      <c r="X473" s="15">
        <v>0</v>
      </c>
      <c r="Y473" s="15"/>
      <c r="Z473" s="15">
        <v>0</v>
      </c>
    </row>
    <row r="474" spans="1:26" x14ac:dyDescent="0.2">
      <c r="A474" s="11">
        <v>1913</v>
      </c>
      <c r="B474" s="15"/>
      <c r="C474" s="15"/>
      <c r="D474" s="15"/>
      <c r="E474" s="15">
        <v>23152733469</v>
      </c>
      <c r="F474" s="15"/>
      <c r="G474" s="15"/>
      <c r="H474" s="15"/>
      <c r="I474" s="15"/>
      <c r="J474" s="15">
        <v>-23152733469</v>
      </c>
      <c r="K474" s="15"/>
      <c r="L474" s="15"/>
      <c r="M474" s="15"/>
      <c r="N474" s="15"/>
      <c r="O474" s="15"/>
      <c r="P474" s="15"/>
      <c r="Q474" s="15"/>
      <c r="R474" s="15"/>
      <c r="S474" s="15"/>
      <c r="T474" s="15"/>
      <c r="U474" s="15"/>
      <c r="V474" s="15"/>
      <c r="W474" s="15"/>
      <c r="X474" s="15"/>
      <c r="Y474" s="15"/>
      <c r="Z474" s="15">
        <v>0</v>
      </c>
    </row>
    <row r="475" spans="1:26" x14ac:dyDescent="0.2">
      <c r="A475" s="11">
        <v>1914</v>
      </c>
      <c r="B475" s="15"/>
      <c r="C475" s="15"/>
      <c r="D475" s="15"/>
      <c r="E475" s="15">
        <v>10253540000</v>
      </c>
      <c r="F475" s="15"/>
      <c r="G475" s="15"/>
      <c r="H475" s="15"/>
      <c r="I475" s="15"/>
      <c r="J475" s="15">
        <v>-10253540000</v>
      </c>
      <c r="K475" s="15"/>
      <c r="L475" s="15"/>
      <c r="M475" s="15"/>
      <c r="N475" s="15"/>
      <c r="O475" s="15"/>
      <c r="P475" s="15"/>
      <c r="Q475" s="15"/>
      <c r="R475" s="15"/>
      <c r="S475" s="15"/>
      <c r="T475" s="15"/>
      <c r="U475" s="15"/>
      <c r="V475" s="15"/>
      <c r="W475" s="15"/>
      <c r="X475" s="15"/>
      <c r="Y475" s="15"/>
      <c r="Z475" s="15">
        <v>0</v>
      </c>
    </row>
    <row r="476" spans="1:26" x14ac:dyDescent="0.2">
      <c r="A476" s="11">
        <v>1919</v>
      </c>
      <c r="B476" s="15"/>
      <c r="C476" s="15"/>
      <c r="D476" s="15"/>
      <c r="E476" s="15">
        <v>58829895466</v>
      </c>
      <c r="F476" s="15"/>
      <c r="G476" s="15"/>
      <c r="H476" s="15"/>
      <c r="I476" s="15"/>
      <c r="J476" s="15">
        <v>-58829895466</v>
      </c>
      <c r="K476" s="15"/>
      <c r="L476" s="15"/>
      <c r="M476" s="15"/>
      <c r="N476" s="15"/>
      <c r="O476" s="15"/>
      <c r="P476" s="15"/>
      <c r="Q476" s="15"/>
      <c r="R476" s="15"/>
      <c r="S476" s="15"/>
      <c r="T476" s="15"/>
      <c r="U476" s="15"/>
      <c r="V476" s="15"/>
      <c r="W476" s="15"/>
      <c r="X476" s="15"/>
      <c r="Y476" s="15"/>
      <c r="Z476" s="15">
        <v>0</v>
      </c>
    </row>
    <row r="477" spans="1:26" x14ac:dyDescent="0.2">
      <c r="A477" s="11">
        <v>1920</v>
      </c>
      <c r="B477" s="15"/>
      <c r="C477" s="15"/>
      <c r="D477" s="15"/>
      <c r="E477" s="15"/>
      <c r="F477" s="15">
        <v>-7090125659</v>
      </c>
      <c r="G477" s="15"/>
      <c r="H477" s="15"/>
      <c r="I477" s="15"/>
      <c r="J477" s="15">
        <v>122613779218</v>
      </c>
      <c r="K477" s="15">
        <v>-12437193241</v>
      </c>
      <c r="L477" s="15"/>
      <c r="M477" s="15">
        <v>-103086460318</v>
      </c>
      <c r="N477" s="15"/>
      <c r="O477" s="15"/>
      <c r="P477" s="15"/>
      <c r="Q477" s="15"/>
      <c r="R477" s="15"/>
      <c r="S477" s="15"/>
      <c r="T477" s="15"/>
      <c r="U477" s="15"/>
      <c r="V477" s="15"/>
      <c r="W477" s="15"/>
      <c r="X477" s="15"/>
      <c r="Y477" s="15"/>
      <c r="Z477" s="15">
        <v>0</v>
      </c>
    </row>
    <row r="478" spans="1:26" x14ac:dyDescent="0.2">
      <c r="A478" s="11">
        <v>1921</v>
      </c>
      <c r="B478" s="15"/>
      <c r="C478" s="15"/>
      <c r="D478" s="15"/>
      <c r="E478" s="15">
        <v>53485972430</v>
      </c>
      <c r="F478" s="15"/>
      <c r="G478" s="15"/>
      <c r="H478" s="15"/>
      <c r="I478" s="15"/>
      <c r="J478" s="15">
        <v>-53485972430</v>
      </c>
      <c r="K478" s="15"/>
      <c r="L478" s="15"/>
      <c r="M478" s="15"/>
      <c r="N478" s="15"/>
      <c r="O478" s="15"/>
      <c r="P478" s="15"/>
      <c r="Q478" s="15"/>
      <c r="R478" s="15"/>
      <c r="S478" s="15"/>
      <c r="T478" s="15"/>
      <c r="U478" s="15"/>
      <c r="V478" s="15"/>
      <c r="W478" s="15"/>
      <c r="X478" s="15"/>
      <c r="Y478" s="15"/>
      <c r="Z478" s="15">
        <v>0</v>
      </c>
    </row>
    <row r="479" spans="1:26" x14ac:dyDescent="0.2">
      <c r="A479" s="11">
        <v>1922</v>
      </c>
      <c r="B479" s="15"/>
      <c r="C479" s="15"/>
      <c r="D479" s="15"/>
      <c r="E479" s="15">
        <v>18641142000</v>
      </c>
      <c r="F479" s="15"/>
      <c r="G479" s="15"/>
      <c r="H479" s="15"/>
      <c r="I479" s="15"/>
      <c r="J479" s="15">
        <v>-18641142000</v>
      </c>
      <c r="K479" s="15"/>
      <c r="L479" s="15"/>
      <c r="M479" s="15"/>
      <c r="N479" s="15"/>
      <c r="O479" s="15"/>
      <c r="P479" s="15"/>
      <c r="Q479" s="15"/>
      <c r="R479" s="15"/>
      <c r="S479" s="15"/>
      <c r="T479" s="15"/>
      <c r="U479" s="15"/>
      <c r="V479" s="15"/>
      <c r="W479" s="15"/>
      <c r="X479" s="15"/>
      <c r="Y479" s="15"/>
      <c r="Z479" s="15">
        <v>0</v>
      </c>
    </row>
    <row r="480" spans="1:26" x14ac:dyDescent="0.2">
      <c r="A480" s="11">
        <v>1925</v>
      </c>
      <c r="B480" s="15"/>
      <c r="C480" s="15"/>
      <c r="D480" s="15"/>
      <c r="E480" s="15">
        <v>350000000</v>
      </c>
      <c r="F480" s="15"/>
      <c r="G480" s="15"/>
      <c r="H480" s="15"/>
      <c r="I480" s="15"/>
      <c r="J480" s="15">
        <v>-350000000</v>
      </c>
      <c r="K480" s="15"/>
      <c r="L480" s="15"/>
      <c r="M480" s="15"/>
      <c r="N480" s="15"/>
      <c r="O480" s="15"/>
      <c r="P480" s="15"/>
      <c r="Q480" s="15"/>
      <c r="R480" s="15"/>
      <c r="S480" s="15"/>
      <c r="T480" s="15"/>
      <c r="U480" s="15"/>
      <c r="V480" s="15"/>
      <c r="W480" s="15"/>
      <c r="X480" s="15"/>
      <c r="Y480" s="15"/>
      <c r="Z480" s="15">
        <v>0</v>
      </c>
    </row>
    <row r="481" spans="1:26" x14ac:dyDescent="0.2">
      <c r="A481" s="11">
        <v>1931</v>
      </c>
      <c r="B481" s="15"/>
      <c r="C481" s="15"/>
      <c r="D481" s="15"/>
      <c r="E481" s="15"/>
      <c r="F481" s="15"/>
      <c r="G481" s="15"/>
      <c r="H481" s="15"/>
      <c r="I481" s="15"/>
      <c r="J481" s="15"/>
      <c r="K481" s="15"/>
      <c r="L481" s="15"/>
      <c r="M481" s="15"/>
      <c r="N481" s="15"/>
      <c r="O481" s="15"/>
      <c r="P481" s="15"/>
      <c r="Q481" s="15"/>
      <c r="R481" s="15"/>
      <c r="S481" s="15"/>
      <c r="T481" s="15"/>
      <c r="U481" s="15"/>
      <c r="V481" s="15"/>
      <c r="W481" s="15"/>
      <c r="X481" s="15">
        <v>0</v>
      </c>
      <c r="Y481" s="15"/>
      <c r="Z481" s="15">
        <v>0</v>
      </c>
    </row>
    <row r="482" spans="1:26" x14ac:dyDescent="0.2">
      <c r="A482" s="11">
        <v>1936</v>
      </c>
      <c r="B482" s="15"/>
      <c r="C482" s="15"/>
      <c r="D482" s="15"/>
      <c r="E482" s="15"/>
      <c r="F482" s="15"/>
      <c r="G482" s="15"/>
      <c r="H482" s="15"/>
      <c r="I482" s="15"/>
      <c r="J482" s="15"/>
      <c r="K482" s="15"/>
      <c r="L482" s="15"/>
      <c r="M482" s="15"/>
      <c r="N482" s="15"/>
      <c r="O482" s="15"/>
      <c r="P482" s="15"/>
      <c r="Q482" s="15"/>
      <c r="R482" s="15"/>
      <c r="S482" s="15"/>
      <c r="T482" s="15"/>
      <c r="U482" s="15"/>
      <c r="V482" s="15"/>
      <c r="W482" s="15"/>
      <c r="X482" s="15">
        <v>0</v>
      </c>
      <c r="Y482" s="15"/>
      <c r="Z482" s="15">
        <v>0</v>
      </c>
    </row>
    <row r="483" spans="1:26" x14ac:dyDescent="0.2">
      <c r="A483" s="11">
        <v>1940</v>
      </c>
      <c r="B483" s="15"/>
      <c r="C483" s="15"/>
      <c r="D483" s="15"/>
      <c r="E483" s="15"/>
      <c r="F483" s="15"/>
      <c r="G483" s="15"/>
      <c r="H483" s="15"/>
      <c r="I483" s="15"/>
      <c r="J483" s="15">
        <v>-59000000</v>
      </c>
      <c r="K483" s="15"/>
      <c r="L483" s="15"/>
      <c r="M483" s="15"/>
      <c r="N483" s="15"/>
      <c r="O483" s="15"/>
      <c r="P483" s="15"/>
      <c r="Q483" s="15"/>
      <c r="R483" s="15"/>
      <c r="S483" s="15"/>
      <c r="T483" s="15"/>
      <c r="U483" s="15">
        <v>59000000</v>
      </c>
      <c r="V483" s="15"/>
      <c r="W483" s="15"/>
      <c r="X483" s="15"/>
      <c r="Y483" s="15"/>
      <c r="Z483" s="15">
        <v>0</v>
      </c>
    </row>
    <row r="484" spans="1:26" x14ac:dyDescent="0.2">
      <c r="A484" s="11">
        <v>1960</v>
      </c>
      <c r="B484" s="15"/>
      <c r="C484" s="15"/>
      <c r="D484" s="15"/>
      <c r="E484" s="15"/>
      <c r="F484" s="15"/>
      <c r="G484" s="15"/>
      <c r="H484" s="15"/>
      <c r="I484" s="15"/>
      <c r="J484" s="15">
        <v>-517956855</v>
      </c>
      <c r="K484" s="15"/>
      <c r="L484" s="15"/>
      <c r="M484" s="15"/>
      <c r="N484" s="15"/>
      <c r="O484" s="15"/>
      <c r="P484" s="15"/>
      <c r="Q484" s="15"/>
      <c r="R484" s="15">
        <v>517956855</v>
      </c>
      <c r="S484" s="15"/>
      <c r="T484" s="15"/>
      <c r="U484" s="15"/>
      <c r="V484" s="15"/>
      <c r="W484" s="15"/>
      <c r="X484" s="15"/>
      <c r="Y484" s="15"/>
      <c r="Z484" s="15">
        <v>0</v>
      </c>
    </row>
    <row r="485" spans="1:26" x14ac:dyDescent="0.2">
      <c r="A485" s="11">
        <v>1961</v>
      </c>
      <c r="B485" s="15"/>
      <c r="C485" s="15"/>
      <c r="D485" s="15"/>
      <c r="E485" s="15"/>
      <c r="F485" s="15"/>
      <c r="G485" s="15"/>
      <c r="H485" s="15"/>
      <c r="I485" s="15"/>
      <c r="J485" s="15">
        <v>-21056286</v>
      </c>
      <c r="K485" s="15"/>
      <c r="L485" s="15"/>
      <c r="M485" s="15"/>
      <c r="N485" s="15"/>
      <c r="O485" s="15"/>
      <c r="P485" s="15"/>
      <c r="Q485" s="15"/>
      <c r="R485" s="15">
        <v>21056286</v>
      </c>
      <c r="S485" s="15"/>
      <c r="T485" s="15"/>
      <c r="U485" s="15"/>
      <c r="V485" s="15"/>
      <c r="W485" s="15"/>
      <c r="X485" s="15"/>
      <c r="Y485" s="15"/>
      <c r="Z485" s="15">
        <v>0</v>
      </c>
    </row>
    <row r="486" spans="1:26" x14ac:dyDescent="0.2">
      <c r="A486" s="11">
        <v>1964</v>
      </c>
      <c r="B486" s="15"/>
      <c r="C486" s="15"/>
      <c r="D486" s="15"/>
      <c r="E486" s="15"/>
      <c r="F486" s="15"/>
      <c r="G486" s="15"/>
      <c r="H486" s="15"/>
      <c r="I486" s="15"/>
      <c r="J486" s="15"/>
      <c r="K486" s="15"/>
      <c r="L486" s="15"/>
      <c r="M486" s="15"/>
      <c r="N486" s="15"/>
      <c r="O486" s="15"/>
      <c r="P486" s="15"/>
      <c r="Q486" s="15"/>
      <c r="R486" s="15"/>
      <c r="S486" s="15"/>
      <c r="T486" s="15"/>
      <c r="U486" s="15"/>
      <c r="V486" s="15"/>
      <c r="W486" s="15"/>
      <c r="X486" s="15">
        <v>0</v>
      </c>
      <c r="Y486" s="15"/>
      <c r="Z486" s="15">
        <v>0</v>
      </c>
    </row>
    <row r="487" spans="1:26" x14ac:dyDescent="0.2">
      <c r="A487" s="11">
        <v>1979</v>
      </c>
      <c r="B487" s="15"/>
      <c r="C487" s="15"/>
      <c r="D487" s="15"/>
      <c r="E487" s="15"/>
      <c r="F487" s="15"/>
      <c r="G487" s="15"/>
      <c r="H487" s="15"/>
      <c r="I487" s="15"/>
      <c r="J487" s="15">
        <v>-2800000000</v>
      </c>
      <c r="K487" s="15"/>
      <c r="L487" s="15"/>
      <c r="M487" s="15"/>
      <c r="N487" s="15"/>
      <c r="O487" s="15"/>
      <c r="P487" s="15"/>
      <c r="Q487" s="15"/>
      <c r="R487" s="15"/>
      <c r="S487" s="15"/>
      <c r="T487" s="15"/>
      <c r="U487" s="15">
        <v>2800000000</v>
      </c>
      <c r="V487" s="15"/>
      <c r="W487" s="15"/>
      <c r="X487" s="15"/>
      <c r="Y487" s="15"/>
      <c r="Z487" s="15">
        <v>0</v>
      </c>
    </row>
    <row r="488" spans="1:26" x14ac:dyDescent="0.2">
      <c r="A488" s="11">
        <v>1990</v>
      </c>
      <c r="B488" s="15"/>
      <c r="C488" s="15"/>
      <c r="D488" s="15"/>
      <c r="E488" s="15"/>
      <c r="F488" s="15"/>
      <c r="G488" s="15"/>
      <c r="H488" s="15"/>
      <c r="I488" s="15"/>
      <c r="J488" s="15"/>
      <c r="K488" s="15"/>
      <c r="L488" s="15"/>
      <c r="M488" s="15"/>
      <c r="N488" s="15"/>
      <c r="O488" s="15"/>
      <c r="P488" s="15"/>
      <c r="Q488" s="15"/>
      <c r="R488" s="15"/>
      <c r="S488" s="15"/>
      <c r="T488" s="15"/>
      <c r="U488" s="15"/>
      <c r="V488" s="15"/>
      <c r="W488" s="15"/>
      <c r="X488" s="15">
        <v>0</v>
      </c>
      <c r="Y488" s="15"/>
      <c r="Z488" s="15">
        <v>0</v>
      </c>
    </row>
    <row r="489" spans="1:26" x14ac:dyDescent="0.2">
      <c r="A489" s="11">
        <v>1998</v>
      </c>
      <c r="B489" s="15"/>
      <c r="C489" s="15"/>
      <c r="D489" s="15"/>
      <c r="E489" s="15">
        <v>26999729460</v>
      </c>
      <c r="F489" s="15"/>
      <c r="G489" s="15"/>
      <c r="H489" s="15"/>
      <c r="I489" s="15"/>
      <c r="J489" s="15">
        <v>-26999729460</v>
      </c>
      <c r="K489" s="15"/>
      <c r="L489" s="15"/>
      <c r="M489" s="15"/>
      <c r="N489" s="15"/>
      <c r="O489" s="15"/>
      <c r="P489" s="15"/>
      <c r="Q489" s="15"/>
      <c r="R489" s="15"/>
      <c r="S489" s="15"/>
      <c r="T489" s="15"/>
      <c r="U489" s="15"/>
      <c r="V489" s="15"/>
      <c r="W489" s="15"/>
      <c r="X489" s="15"/>
      <c r="Y489" s="15"/>
      <c r="Z489" s="15">
        <v>0</v>
      </c>
    </row>
    <row r="490" spans="1:26" x14ac:dyDescent="0.2">
      <c r="A490" s="11">
        <v>1999</v>
      </c>
      <c r="B490" s="15"/>
      <c r="C490" s="15"/>
      <c r="D490" s="15"/>
      <c r="E490" s="15"/>
      <c r="F490" s="15"/>
      <c r="G490" s="15"/>
      <c r="H490" s="15"/>
      <c r="I490" s="15"/>
      <c r="J490" s="15">
        <v>242546425570</v>
      </c>
      <c r="K490" s="15">
        <v>-24254643636</v>
      </c>
      <c r="L490" s="15"/>
      <c r="M490" s="15">
        <v>-218291781934</v>
      </c>
      <c r="N490" s="15"/>
      <c r="O490" s="15"/>
      <c r="P490" s="15"/>
      <c r="Q490" s="15"/>
      <c r="R490" s="15"/>
      <c r="S490" s="15"/>
      <c r="T490" s="15"/>
      <c r="U490" s="15"/>
      <c r="V490" s="15"/>
      <c r="W490" s="15"/>
      <c r="X490" s="15"/>
      <c r="Y490" s="15"/>
      <c r="Z490" s="15">
        <v>0</v>
      </c>
    </row>
    <row r="491" spans="1:26" x14ac:dyDescent="0.2">
      <c r="A491" s="11">
        <v>2000</v>
      </c>
      <c r="B491" s="15"/>
      <c r="C491" s="15"/>
      <c r="D491" s="15"/>
      <c r="E491" s="15">
        <v>210150096110</v>
      </c>
      <c r="F491" s="15"/>
      <c r="G491" s="15"/>
      <c r="H491" s="15"/>
      <c r="I491" s="15"/>
      <c r="J491" s="15">
        <v>-210150096110</v>
      </c>
      <c r="K491" s="15"/>
      <c r="L491" s="15"/>
      <c r="M491" s="15"/>
      <c r="N491" s="15"/>
      <c r="O491" s="15"/>
      <c r="P491" s="15"/>
      <c r="Q491" s="15"/>
      <c r="R491" s="15"/>
      <c r="S491" s="15"/>
      <c r="T491" s="15"/>
      <c r="U491" s="15"/>
      <c r="V491" s="15"/>
      <c r="W491" s="15"/>
      <c r="X491" s="15"/>
      <c r="Y491" s="15"/>
      <c r="Z491" s="15">
        <v>0</v>
      </c>
    </row>
    <row r="492" spans="1:26" x14ac:dyDescent="0.2">
      <c r="A492" s="11">
        <v>2001</v>
      </c>
      <c r="B492" s="15"/>
      <c r="C492" s="15"/>
      <c r="D492" s="15"/>
      <c r="E492" s="15">
        <v>5396600000</v>
      </c>
      <c r="F492" s="15"/>
      <c r="G492" s="15"/>
      <c r="H492" s="15"/>
      <c r="I492" s="15"/>
      <c r="J492" s="15">
        <v>-5396600000</v>
      </c>
      <c r="K492" s="15"/>
      <c r="L492" s="15"/>
      <c r="M492" s="15"/>
      <c r="N492" s="15"/>
      <c r="O492" s="15"/>
      <c r="P492" s="15"/>
      <c r="Q492" s="15"/>
      <c r="R492" s="15"/>
      <c r="S492" s="15"/>
      <c r="T492" s="15"/>
      <c r="U492" s="15"/>
      <c r="V492" s="15"/>
      <c r="W492" s="15"/>
      <c r="X492" s="15"/>
      <c r="Y492" s="15"/>
      <c r="Z492" s="15">
        <v>0</v>
      </c>
    </row>
    <row r="493" spans="1:26" x14ac:dyDescent="0.2">
      <c r="A493" s="11">
        <v>2003</v>
      </c>
      <c r="B493" s="15"/>
      <c r="C493" s="15"/>
      <c r="D493" s="15"/>
      <c r="E493" s="15">
        <v>9363640660</v>
      </c>
      <c r="F493" s="15"/>
      <c r="G493" s="15"/>
      <c r="H493" s="15"/>
      <c r="I493" s="15"/>
      <c r="J493" s="15">
        <v>-9363640660</v>
      </c>
      <c r="K493" s="15"/>
      <c r="L493" s="15"/>
      <c r="M493" s="15"/>
      <c r="N493" s="15"/>
      <c r="O493" s="15"/>
      <c r="P493" s="15"/>
      <c r="Q493" s="15"/>
      <c r="R493" s="15"/>
      <c r="S493" s="15"/>
      <c r="T493" s="15"/>
      <c r="U493" s="15"/>
      <c r="V493" s="15"/>
      <c r="W493" s="15"/>
      <c r="X493" s="15"/>
      <c r="Y493" s="15"/>
      <c r="Z493" s="15">
        <v>0</v>
      </c>
    </row>
    <row r="494" spans="1:26" x14ac:dyDescent="0.2">
      <c r="A494" s="11">
        <v>2004</v>
      </c>
      <c r="B494" s="15"/>
      <c r="C494" s="15"/>
      <c r="D494" s="15"/>
      <c r="E494" s="15"/>
      <c r="F494" s="15"/>
      <c r="G494" s="15"/>
      <c r="H494" s="15"/>
      <c r="I494" s="15"/>
      <c r="J494" s="15">
        <v>300400821578</v>
      </c>
      <c r="K494" s="15">
        <v>-30040082158</v>
      </c>
      <c r="L494" s="15"/>
      <c r="M494" s="15">
        <v>-270360739420</v>
      </c>
      <c r="N494" s="15"/>
      <c r="O494" s="15"/>
      <c r="P494" s="15"/>
      <c r="Q494" s="15"/>
      <c r="R494" s="15"/>
      <c r="S494" s="15"/>
      <c r="T494" s="15"/>
      <c r="U494" s="15"/>
      <c r="V494" s="15"/>
      <c r="W494" s="15"/>
      <c r="X494" s="15"/>
      <c r="Y494" s="15"/>
      <c r="Z494" s="15">
        <v>0</v>
      </c>
    </row>
    <row r="495" spans="1:26" x14ac:dyDescent="0.2">
      <c r="A495" s="11">
        <v>2009</v>
      </c>
      <c r="B495" s="15"/>
      <c r="C495" s="15"/>
      <c r="D495" s="15"/>
      <c r="E495" s="15">
        <v>10297911322</v>
      </c>
      <c r="F495" s="15"/>
      <c r="G495" s="15"/>
      <c r="H495" s="15"/>
      <c r="I495" s="15"/>
      <c r="J495" s="15">
        <v>-10297911322</v>
      </c>
      <c r="K495" s="15"/>
      <c r="L495" s="15"/>
      <c r="M495" s="15"/>
      <c r="N495" s="15"/>
      <c r="O495" s="15"/>
      <c r="P495" s="15"/>
      <c r="Q495" s="15"/>
      <c r="R495" s="15"/>
      <c r="S495" s="15"/>
      <c r="T495" s="15"/>
      <c r="U495" s="15"/>
      <c r="V495" s="15"/>
      <c r="W495" s="15"/>
      <c r="X495" s="15"/>
      <c r="Y495" s="15"/>
      <c r="Z495" s="15">
        <v>0</v>
      </c>
    </row>
    <row r="496" spans="1:26" x14ac:dyDescent="0.2">
      <c r="A496" s="11">
        <v>2010</v>
      </c>
      <c r="B496" s="15"/>
      <c r="C496" s="15">
        <v>213965626814</v>
      </c>
      <c r="D496" s="15"/>
      <c r="E496" s="15"/>
      <c r="F496" s="15">
        <v>-23338780843</v>
      </c>
      <c r="G496" s="15"/>
      <c r="H496" s="15"/>
      <c r="I496" s="15"/>
      <c r="J496" s="15">
        <v>2698300000</v>
      </c>
      <c r="K496" s="15">
        <v>-21619829239</v>
      </c>
      <c r="L496" s="15"/>
      <c r="M496" s="15">
        <v>-171705316732</v>
      </c>
      <c r="N496" s="15"/>
      <c r="O496" s="15"/>
      <c r="P496" s="15"/>
      <c r="Q496" s="15"/>
      <c r="R496" s="15"/>
      <c r="S496" s="15"/>
      <c r="T496" s="15"/>
      <c r="U496" s="15"/>
      <c r="V496" s="15"/>
      <c r="W496" s="15"/>
      <c r="X496" s="15"/>
      <c r="Y496" s="15"/>
      <c r="Z496" s="15">
        <v>0</v>
      </c>
    </row>
    <row r="497" spans="1:26" x14ac:dyDescent="0.2">
      <c r="A497" s="11">
        <v>2012</v>
      </c>
      <c r="B497" s="15"/>
      <c r="C497" s="15"/>
      <c r="D497" s="15"/>
      <c r="E497" s="15">
        <v>176736609000</v>
      </c>
      <c r="F497" s="15"/>
      <c r="G497" s="15"/>
      <c r="H497" s="15"/>
      <c r="I497" s="15"/>
      <c r="J497" s="15">
        <v>-176736609000</v>
      </c>
      <c r="K497" s="15"/>
      <c r="L497" s="15"/>
      <c r="M497" s="15"/>
      <c r="N497" s="15"/>
      <c r="O497" s="15"/>
      <c r="P497" s="15"/>
      <c r="Q497" s="15"/>
      <c r="R497" s="15"/>
      <c r="S497" s="15"/>
      <c r="T497" s="15"/>
      <c r="U497" s="15"/>
      <c r="V497" s="15"/>
      <c r="W497" s="15"/>
      <c r="X497" s="15"/>
      <c r="Y497" s="15"/>
      <c r="Z497" s="15">
        <v>0</v>
      </c>
    </row>
    <row r="498" spans="1:26" x14ac:dyDescent="0.2">
      <c r="A498" s="11">
        <v>2018</v>
      </c>
      <c r="B498" s="15"/>
      <c r="C498" s="15">
        <v>2566399</v>
      </c>
      <c r="D498" s="15"/>
      <c r="E498" s="15"/>
      <c r="F498" s="15"/>
      <c r="G498" s="15"/>
      <c r="H498" s="15"/>
      <c r="I498" s="15"/>
      <c r="J498" s="15">
        <v>-48369878</v>
      </c>
      <c r="K498" s="15"/>
      <c r="L498" s="15"/>
      <c r="M498" s="15"/>
      <c r="N498" s="15"/>
      <c r="O498" s="15"/>
      <c r="P498" s="15"/>
      <c r="Q498" s="15"/>
      <c r="R498" s="15"/>
      <c r="S498" s="15"/>
      <c r="T498" s="15"/>
      <c r="U498" s="15">
        <v>45803479</v>
      </c>
      <c r="V498" s="15"/>
      <c r="W498" s="15"/>
      <c r="X498" s="15"/>
      <c r="Y498" s="15"/>
      <c r="Z498" s="15">
        <v>0</v>
      </c>
    </row>
    <row r="499" spans="1:26" x14ac:dyDescent="0.2">
      <c r="A499" s="11">
        <v>2023</v>
      </c>
      <c r="B499" s="15"/>
      <c r="C499" s="15"/>
      <c r="D499" s="15"/>
      <c r="E499" s="15">
        <v>38000000</v>
      </c>
      <c r="F499" s="15"/>
      <c r="G499" s="15"/>
      <c r="H499" s="15"/>
      <c r="I499" s="15"/>
      <c r="J499" s="15">
        <v>-38000000</v>
      </c>
      <c r="K499" s="15"/>
      <c r="L499" s="15"/>
      <c r="M499" s="15"/>
      <c r="N499" s="15"/>
      <c r="O499" s="15"/>
      <c r="P499" s="15"/>
      <c r="Q499" s="15"/>
      <c r="R499" s="15"/>
      <c r="S499" s="15"/>
      <c r="T499" s="15"/>
      <c r="U499" s="15"/>
      <c r="V499" s="15"/>
      <c r="W499" s="15"/>
      <c r="X499" s="15"/>
      <c r="Y499" s="15"/>
      <c r="Z499" s="15">
        <v>0</v>
      </c>
    </row>
    <row r="500" spans="1:26" x14ac:dyDescent="0.2">
      <c r="A500" s="11">
        <v>2024</v>
      </c>
      <c r="B500" s="15"/>
      <c r="C500" s="15"/>
      <c r="D500" s="15"/>
      <c r="E500" s="15">
        <v>95000000</v>
      </c>
      <c r="F500" s="15"/>
      <c r="G500" s="15"/>
      <c r="H500" s="15"/>
      <c r="I500" s="15"/>
      <c r="J500" s="15">
        <v>-95000000</v>
      </c>
      <c r="K500" s="15"/>
      <c r="L500" s="15"/>
      <c r="M500" s="15"/>
      <c r="N500" s="15"/>
      <c r="O500" s="15"/>
      <c r="P500" s="15"/>
      <c r="Q500" s="15"/>
      <c r="R500" s="15"/>
      <c r="S500" s="15"/>
      <c r="T500" s="15"/>
      <c r="U500" s="15"/>
      <c r="V500" s="15"/>
      <c r="W500" s="15"/>
      <c r="X500" s="15"/>
      <c r="Y500" s="15"/>
      <c r="Z500" s="15">
        <v>0</v>
      </c>
    </row>
    <row r="501" spans="1:26" x14ac:dyDescent="0.2">
      <c r="A501" s="11">
        <v>2025</v>
      </c>
      <c r="B501" s="15"/>
      <c r="C501" s="15"/>
      <c r="D501" s="15"/>
      <c r="E501" s="15">
        <v>89544000</v>
      </c>
      <c r="F501" s="15"/>
      <c r="G501" s="15"/>
      <c r="H501" s="15"/>
      <c r="I501" s="15"/>
      <c r="J501" s="15">
        <v>-89544000</v>
      </c>
      <c r="K501" s="15"/>
      <c r="L501" s="15"/>
      <c r="M501" s="15"/>
      <c r="N501" s="15"/>
      <c r="O501" s="15"/>
      <c r="P501" s="15"/>
      <c r="Q501" s="15"/>
      <c r="R501" s="15"/>
      <c r="S501" s="15"/>
      <c r="T501" s="15"/>
      <c r="U501" s="15"/>
      <c r="V501" s="15"/>
      <c r="W501" s="15"/>
      <c r="X501" s="15"/>
      <c r="Y501" s="15"/>
      <c r="Z501" s="15">
        <v>0</v>
      </c>
    </row>
    <row r="502" spans="1:26" x14ac:dyDescent="0.2">
      <c r="A502" s="11">
        <v>2026</v>
      </c>
      <c r="B502" s="15"/>
      <c r="C502" s="15"/>
      <c r="D502" s="15"/>
      <c r="E502" s="15">
        <v>70840000</v>
      </c>
      <c r="F502" s="15"/>
      <c r="G502" s="15"/>
      <c r="H502" s="15"/>
      <c r="I502" s="15"/>
      <c r="J502" s="15">
        <v>-70840000</v>
      </c>
      <c r="K502" s="15"/>
      <c r="L502" s="15"/>
      <c r="M502" s="15"/>
      <c r="N502" s="15"/>
      <c r="O502" s="15"/>
      <c r="P502" s="15"/>
      <c r="Q502" s="15"/>
      <c r="R502" s="15"/>
      <c r="S502" s="15"/>
      <c r="T502" s="15"/>
      <c r="U502" s="15"/>
      <c r="V502" s="15"/>
      <c r="W502" s="15"/>
      <c r="X502" s="15"/>
      <c r="Y502" s="15"/>
      <c r="Z502" s="15">
        <v>0</v>
      </c>
    </row>
    <row r="503" spans="1:26" x14ac:dyDescent="0.2">
      <c r="A503" s="11">
        <v>2027</v>
      </c>
      <c r="B503" s="15"/>
      <c r="C503" s="15"/>
      <c r="D503" s="15"/>
      <c r="E503" s="15">
        <v>12210000</v>
      </c>
      <c r="F503" s="15"/>
      <c r="G503" s="15"/>
      <c r="H503" s="15"/>
      <c r="I503" s="15"/>
      <c r="J503" s="15">
        <v>-12210000</v>
      </c>
      <c r="K503" s="15"/>
      <c r="L503" s="15"/>
      <c r="M503" s="15"/>
      <c r="N503" s="15"/>
      <c r="O503" s="15"/>
      <c r="P503" s="15"/>
      <c r="Q503" s="15"/>
      <c r="R503" s="15"/>
      <c r="S503" s="15"/>
      <c r="T503" s="15"/>
      <c r="U503" s="15"/>
      <c r="V503" s="15"/>
      <c r="W503" s="15"/>
      <c r="X503" s="15"/>
      <c r="Y503" s="15"/>
      <c r="Z503" s="15">
        <v>0</v>
      </c>
    </row>
    <row r="504" spans="1:26" x14ac:dyDescent="0.2">
      <c r="A504" s="11">
        <v>2028</v>
      </c>
      <c r="B504" s="15"/>
      <c r="C504" s="15"/>
      <c r="D504" s="15"/>
      <c r="E504" s="15">
        <v>2700000</v>
      </c>
      <c r="F504" s="15"/>
      <c r="G504" s="15"/>
      <c r="H504" s="15"/>
      <c r="I504" s="15"/>
      <c r="J504" s="15">
        <v>-2700000</v>
      </c>
      <c r="K504" s="15"/>
      <c r="L504" s="15"/>
      <c r="M504" s="15"/>
      <c r="N504" s="15"/>
      <c r="O504" s="15"/>
      <c r="P504" s="15"/>
      <c r="Q504" s="15"/>
      <c r="R504" s="15"/>
      <c r="S504" s="15"/>
      <c r="T504" s="15"/>
      <c r="U504" s="15"/>
      <c r="V504" s="15"/>
      <c r="W504" s="15"/>
      <c r="X504" s="15"/>
      <c r="Y504" s="15"/>
      <c r="Z504" s="15">
        <v>0</v>
      </c>
    </row>
    <row r="505" spans="1:26" x14ac:dyDescent="0.2">
      <c r="A505" s="11">
        <v>2029</v>
      </c>
      <c r="B505" s="15"/>
      <c r="C505" s="15"/>
      <c r="D505" s="15"/>
      <c r="E505" s="15">
        <v>15620000</v>
      </c>
      <c r="F505" s="15"/>
      <c r="G505" s="15"/>
      <c r="H505" s="15"/>
      <c r="I505" s="15"/>
      <c r="J505" s="15">
        <v>-15620000</v>
      </c>
      <c r="K505" s="15"/>
      <c r="L505" s="15"/>
      <c r="M505" s="15"/>
      <c r="N505" s="15"/>
      <c r="O505" s="15"/>
      <c r="P505" s="15"/>
      <c r="Q505" s="15"/>
      <c r="R505" s="15"/>
      <c r="S505" s="15"/>
      <c r="T505" s="15"/>
      <c r="U505" s="15"/>
      <c r="V505" s="15"/>
      <c r="W505" s="15"/>
      <c r="X505" s="15"/>
      <c r="Y505" s="15"/>
      <c r="Z505" s="15">
        <v>0</v>
      </c>
    </row>
    <row r="506" spans="1:26" x14ac:dyDescent="0.2">
      <c r="A506" s="11">
        <v>2030</v>
      </c>
      <c r="B506" s="15"/>
      <c r="C506" s="15"/>
      <c r="D506" s="15"/>
      <c r="E506" s="15">
        <v>31600000</v>
      </c>
      <c r="F506" s="15"/>
      <c r="G506" s="15"/>
      <c r="H506" s="15"/>
      <c r="I506" s="15"/>
      <c r="J506" s="15">
        <v>-31600000</v>
      </c>
      <c r="K506" s="15"/>
      <c r="L506" s="15"/>
      <c r="M506" s="15"/>
      <c r="N506" s="15"/>
      <c r="O506" s="15"/>
      <c r="P506" s="15"/>
      <c r="Q506" s="15"/>
      <c r="R506" s="15"/>
      <c r="S506" s="15"/>
      <c r="T506" s="15"/>
      <c r="U506" s="15"/>
      <c r="V506" s="15"/>
      <c r="W506" s="15"/>
      <c r="X506" s="15"/>
      <c r="Y506" s="15"/>
      <c r="Z506" s="15">
        <v>0</v>
      </c>
    </row>
    <row r="507" spans="1:26" x14ac:dyDescent="0.2">
      <c r="A507" s="11">
        <v>2031</v>
      </c>
      <c r="B507" s="15"/>
      <c r="C507" s="15"/>
      <c r="D507" s="15"/>
      <c r="E507" s="15">
        <v>19000000</v>
      </c>
      <c r="F507" s="15"/>
      <c r="G507" s="15"/>
      <c r="H507" s="15"/>
      <c r="I507" s="15"/>
      <c r="J507" s="15">
        <v>-19000000</v>
      </c>
      <c r="K507" s="15"/>
      <c r="L507" s="15"/>
      <c r="M507" s="15"/>
      <c r="N507" s="15"/>
      <c r="O507" s="15"/>
      <c r="P507" s="15"/>
      <c r="Q507" s="15"/>
      <c r="R507" s="15"/>
      <c r="S507" s="15"/>
      <c r="T507" s="15"/>
      <c r="U507" s="15"/>
      <c r="V507" s="15"/>
      <c r="W507" s="15"/>
      <c r="X507" s="15"/>
      <c r="Y507" s="15"/>
      <c r="Z507" s="15">
        <v>0</v>
      </c>
    </row>
    <row r="508" spans="1:26" x14ac:dyDescent="0.2">
      <c r="A508" s="11">
        <v>2059</v>
      </c>
      <c r="B508" s="15"/>
      <c r="C508" s="15"/>
      <c r="D508" s="15"/>
      <c r="E508" s="15">
        <v>18566697240</v>
      </c>
      <c r="F508" s="15"/>
      <c r="G508" s="15"/>
      <c r="H508" s="15"/>
      <c r="I508" s="15"/>
      <c r="J508" s="15">
        <v>-18566697240</v>
      </c>
      <c r="K508" s="15"/>
      <c r="L508" s="15"/>
      <c r="M508" s="15"/>
      <c r="N508" s="15"/>
      <c r="O508" s="15"/>
      <c r="P508" s="15"/>
      <c r="Q508" s="15"/>
      <c r="R508" s="15"/>
      <c r="S508" s="15"/>
      <c r="T508" s="15"/>
      <c r="U508" s="15"/>
      <c r="V508" s="15"/>
      <c r="W508" s="15"/>
      <c r="X508" s="15"/>
      <c r="Y508" s="15"/>
      <c r="Z508" s="15">
        <v>0</v>
      </c>
    </row>
    <row r="509" spans="1:26" x14ac:dyDescent="0.2">
      <c r="A509" s="11">
        <v>2060</v>
      </c>
      <c r="B509" s="15"/>
      <c r="C509" s="15"/>
      <c r="D509" s="15"/>
      <c r="E509" s="15">
        <v>4042356015</v>
      </c>
      <c r="F509" s="15"/>
      <c r="G509" s="15"/>
      <c r="H509" s="15"/>
      <c r="I509" s="15"/>
      <c r="J509" s="15">
        <v>-4042356015</v>
      </c>
      <c r="K509" s="15"/>
      <c r="L509" s="15"/>
      <c r="M509" s="15"/>
      <c r="N509" s="15"/>
      <c r="O509" s="15"/>
      <c r="P509" s="15"/>
      <c r="Q509" s="15"/>
      <c r="R509" s="15"/>
      <c r="S509" s="15"/>
      <c r="T509" s="15"/>
      <c r="U509" s="15"/>
      <c r="V509" s="15"/>
      <c r="W509" s="15"/>
      <c r="X509" s="15"/>
      <c r="Y509" s="15"/>
      <c r="Z509" s="15">
        <v>0</v>
      </c>
    </row>
    <row r="510" spans="1:26" x14ac:dyDescent="0.2">
      <c r="A510" s="11">
        <v>2061</v>
      </c>
      <c r="B510" s="15"/>
      <c r="C510" s="15"/>
      <c r="D510" s="15"/>
      <c r="E510" s="15">
        <v>6213000000</v>
      </c>
      <c r="F510" s="15"/>
      <c r="G510" s="15"/>
      <c r="H510" s="15"/>
      <c r="I510" s="15"/>
      <c r="J510" s="15">
        <v>-6213000000</v>
      </c>
      <c r="K510" s="15"/>
      <c r="L510" s="15"/>
      <c r="M510" s="15"/>
      <c r="N510" s="15"/>
      <c r="O510" s="15"/>
      <c r="P510" s="15"/>
      <c r="Q510" s="15"/>
      <c r="R510" s="15"/>
      <c r="S510" s="15"/>
      <c r="T510" s="15"/>
      <c r="U510" s="15"/>
      <c r="V510" s="15"/>
      <c r="W510" s="15"/>
      <c r="X510" s="15"/>
      <c r="Y510" s="15"/>
      <c r="Z510" s="15">
        <v>0</v>
      </c>
    </row>
    <row r="511" spans="1:26" x14ac:dyDescent="0.2">
      <c r="A511" s="11">
        <v>2086</v>
      </c>
      <c r="B511" s="15"/>
      <c r="C511" s="15"/>
      <c r="D511" s="15"/>
      <c r="E511" s="15"/>
      <c r="F511" s="15">
        <v>-53321462475</v>
      </c>
      <c r="G511" s="15"/>
      <c r="H511" s="15"/>
      <c r="I511" s="15"/>
      <c r="J511" s="15">
        <v>474081113510</v>
      </c>
      <c r="K511" s="15">
        <v>-47433405600</v>
      </c>
      <c r="L511" s="15"/>
      <c r="M511" s="15">
        <v>-373326245435</v>
      </c>
      <c r="N511" s="15"/>
      <c r="O511" s="15"/>
      <c r="P511" s="15"/>
      <c r="Q511" s="15"/>
      <c r="R511" s="15"/>
      <c r="S511" s="15"/>
      <c r="T511" s="15"/>
      <c r="U511" s="15"/>
      <c r="V511" s="15"/>
      <c r="W511" s="15"/>
      <c r="X511" s="15"/>
      <c r="Y511" s="15"/>
      <c r="Z511" s="15">
        <v>0</v>
      </c>
    </row>
    <row r="512" spans="1:26" x14ac:dyDescent="0.2">
      <c r="A512" s="11">
        <v>2101</v>
      </c>
      <c r="B512" s="15"/>
      <c r="C512" s="15"/>
      <c r="D512" s="15"/>
      <c r="E512" s="15">
        <v>6137790000</v>
      </c>
      <c r="F512" s="15"/>
      <c r="G512" s="15"/>
      <c r="H512" s="15"/>
      <c r="I512" s="15"/>
      <c r="J512" s="15">
        <v>-6137790000</v>
      </c>
      <c r="K512" s="15"/>
      <c r="L512" s="15"/>
      <c r="M512" s="15"/>
      <c r="N512" s="15"/>
      <c r="O512" s="15"/>
      <c r="P512" s="15"/>
      <c r="Q512" s="15"/>
      <c r="R512" s="15"/>
      <c r="S512" s="15"/>
      <c r="T512" s="15"/>
      <c r="U512" s="15"/>
      <c r="V512" s="15"/>
      <c r="W512" s="15"/>
      <c r="X512" s="15"/>
      <c r="Y512" s="15"/>
      <c r="Z512" s="15">
        <v>0</v>
      </c>
    </row>
    <row r="513" spans="1:26" x14ac:dyDescent="0.2">
      <c r="A513" s="11">
        <v>2103</v>
      </c>
      <c r="B513" s="15"/>
      <c r="C513" s="15"/>
      <c r="D513" s="15"/>
      <c r="E513" s="15"/>
      <c r="F513" s="15">
        <v>120157128447</v>
      </c>
      <c r="G513" s="15"/>
      <c r="H513" s="15"/>
      <c r="I513" s="15"/>
      <c r="J513" s="15"/>
      <c r="K513" s="15"/>
      <c r="L513" s="15"/>
      <c r="M513" s="15">
        <v>-120157128447</v>
      </c>
      <c r="N513" s="15"/>
      <c r="O513" s="15"/>
      <c r="P513" s="15"/>
      <c r="Q513" s="15"/>
      <c r="R513" s="15"/>
      <c r="S513" s="15"/>
      <c r="T513" s="15"/>
      <c r="U513" s="15"/>
      <c r="V513" s="15"/>
      <c r="W513" s="15"/>
      <c r="X513" s="15"/>
      <c r="Y513" s="15"/>
      <c r="Z513" s="15">
        <v>0</v>
      </c>
    </row>
    <row r="514" spans="1:26" x14ac:dyDescent="0.2">
      <c r="A514" s="11">
        <v>2105</v>
      </c>
      <c r="B514" s="15"/>
      <c r="C514" s="15"/>
      <c r="D514" s="15"/>
      <c r="E514" s="15"/>
      <c r="F514" s="15">
        <v>17480668780</v>
      </c>
      <c r="G514" s="15"/>
      <c r="H514" s="15"/>
      <c r="I514" s="15"/>
      <c r="J514" s="15">
        <v>-17480668780</v>
      </c>
      <c r="K514" s="15"/>
      <c r="L514" s="15"/>
      <c r="M514" s="15"/>
      <c r="N514" s="15"/>
      <c r="O514" s="15"/>
      <c r="P514" s="15"/>
      <c r="Q514" s="15"/>
      <c r="R514" s="15"/>
      <c r="S514" s="15"/>
      <c r="T514" s="15"/>
      <c r="U514" s="15"/>
      <c r="V514" s="15"/>
      <c r="W514" s="15"/>
      <c r="X514" s="15"/>
      <c r="Y514" s="15"/>
      <c r="Z514" s="15">
        <v>0</v>
      </c>
    </row>
    <row r="515" spans="1:26" x14ac:dyDescent="0.2">
      <c r="A515" s="11">
        <v>2106</v>
      </c>
      <c r="B515" s="15"/>
      <c r="C515" s="15"/>
      <c r="D515" s="15"/>
      <c r="E515" s="15">
        <v>123172376510</v>
      </c>
      <c r="F515" s="15"/>
      <c r="G515" s="15"/>
      <c r="H515" s="15"/>
      <c r="I515" s="15"/>
      <c r="J515" s="15">
        <v>-123172376510</v>
      </c>
      <c r="K515" s="15"/>
      <c r="L515" s="15"/>
      <c r="M515" s="15"/>
      <c r="N515" s="15"/>
      <c r="O515" s="15"/>
      <c r="P515" s="15"/>
      <c r="Q515" s="15"/>
      <c r="R515" s="15"/>
      <c r="S515" s="15"/>
      <c r="T515" s="15"/>
      <c r="U515" s="15"/>
      <c r="V515" s="15"/>
      <c r="W515" s="15"/>
      <c r="X515" s="15"/>
      <c r="Y515" s="15"/>
      <c r="Z515" s="15">
        <v>0</v>
      </c>
    </row>
    <row r="516" spans="1:26" x14ac:dyDescent="0.2">
      <c r="A516" s="11">
        <v>2107</v>
      </c>
      <c r="B516" s="15"/>
      <c r="C516" s="15"/>
      <c r="D516" s="15"/>
      <c r="E516" s="15">
        <v>174172128000</v>
      </c>
      <c r="F516" s="15"/>
      <c r="G516" s="15"/>
      <c r="H516" s="15"/>
      <c r="I516" s="15"/>
      <c r="J516" s="15">
        <v>-174172128000</v>
      </c>
      <c r="K516" s="15"/>
      <c r="L516" s="15"/>
      <c r="M516" s="15"/>
      <c r="N516" s="15"/>
      <c r="O516" s="15"/>
      <c r="P516" s="15"/>
      <c r="Q516" s="15"/>
      <c r="R516" s="15"/>
      <c r="S516" s="15"/>
      <c r="T516" s="15"/>
      <c r="U516" s="15"/>
      <c r="V516" s="15"/>
      <c r="W516" s="15"/>
      <c r="X516" s="15"/>
      <c r="Y516" s="15"/>
      <c r="Z516" s="15">
        <v>0</v>
      </c>
    </row>
    <row r="517" spans="1:26" x14ac:dyDescent="0.2">
      <c r="A517" s="11">
        <v>2108</v>
      </c>
      <c r="B517" s="15"/>
      <c r="C517" s="15"/>
      <c r="D517" s="15"/>
      <c r="E517" s="15">
        <v>24489849556</v>
      </c>
      <c r="F517" s="15"/>
      <c r="G517" s="15"/>
      <c r="H517" s="15"/>
      <c r="I517" s="15"/>
      <c r="J517" s="15">
        <v>-24489849556</v>
      </c>
      <c r="K517" s="15"/>
      <c r="L517" s="15"/>
      <c r="M517" s="15"/>
      <c r="N517" s="15"/>
      <c r="O517" s="15"/>
      <c r="P517" s="15"/>
      <c r="Q517" s="15"/>
      <c r="R517" s="15"/>
      <c r="S517" s="15"/>
      <c r="T517" s="15"/>
      <c r="U517" s="15"/>
      <c r="V517" s="15"/>
      <c r="W517" s="15"/>
      <c r="X517" s="15"/>
      <c r="Y517" s="15"/>
      <c r="Z517" s="15">
        <v>0</v>
      </c>
    </row>
    <row r="518" spans="1:26" x14ac:dyDescent="0.2">
      <c r="A518" s="11">
        <v>2109</v>
      </c>
      <c r="B518" s="15"/>
      <c r="C518" s="15"/>
      <c r="D518" s="15"/>
      <c r="E518" s="15"/>
      <c r="F518" s="15"/>
      <c r="G518" s="15"/>
      <c r="H518" s="15"/>
      <c r="I518" s="15"/>
      <c r="J518" s="15">
        <v>20499169320</v>
      </c>
      <c r="K518" s="15">
        <v>-2049916932</v>
      </c>
      <c r="L518" s="15"/>
      <c r="M518" s="15">
        <v>-18449252388</v>
      </c>
      <c r="N518" s="15"/>
      <c r="O518" s="15"/>
      <c r="P518" s="15"/>
      <c r="Q518" s="15"/>
      <c r="R518" s="15"/>
      <c r="S518" s="15"/>
      <c r="T518" s="15"/>
      <c r="U518" s="15"/>
      <c r="V518" s="15"/>
      <c r="W518" s="15"/>
      <c r="X518" s="15"/>
      <c r="Y518" s="15"/>
      <c r="Z518" s="15">
        <v>0</v>
      </c>
    </row>
    <row r="519" spans="1:26" x14ac:dyDescent="0.2">
      <c r="A519" s="11">
        <v>2110</v>
      </c>
      <c r="B519" s="15"/>
      <c r="C519" s="15">
        <v>1116835340566</v>
      </c>
      <c r="D519" s="15"/>
      <c r="E519" s="15"/>
      <c r="F519" s="15">
        <v>-8915128320</v>
      </c>
      <c r="G519" s="15"/>
      <c r="H519" s="15"/>
      <c r="I519" s="15"/>
      <c r="J519" s="15">
        <v>103170857580</v>
      </c>
      <c r="K519" s="15">
        <v>-122032182311</v>
      </c>
      <c r="L519" s="15"/>
      <c r="M519" s="15">
        <v>-1089058887515</v>
      </c>
      <c r="N519" s="15"/>
      <c r="O519" s="15"/>
      <c r="P519" s="15"/>
      <c r="Q519" s="15"/>
      <c r="R519" s="15"/>
      <c r="S519" s="15"/>
      <c r="T519" s="15"/>
      <c r="U519" s="15"/>
      <c r="V519" s="15"/>
      <c r="W519" s="15"/>
      <c r="X519" s="15"/>
      <c r="Y519" s="15"/>
      <c r="Z519" s="15">
        <v>0</v>
      </c>
    </row>
    <row r="520" spans="1:26" x14ac:dyDescent="0.2">
      <c r="A520" s="11">
        <v>2111</v>
      </c>
      <c r="B520" s="15"/>
      <c r="C520" s="15"/>
      <c r="D520" s="15"/>
      <c r="E520" s="15"/>
      <c r="F520" s="15">
        <v>-36242818977</v>
      </c>
      <c r="G520" s="15"/>
      <c r="H520" s="15"/>
      <c r="I520" s="15"/>
      <c r="J520" s="15">
        <v>147032858337</v>
      </c>
      <c r="K520" s="15">
        <v>-14772005248</v>
      </c>
      <c r="L520" s="15"/>
      <c r="M520" s="15">
        <v>-96018034112</v>
      </c>
      <c r="N520" s="15"/>
      <c r="O520" s="15"/>
      <c r="P520" s="15"/>
      <c r="Q520" s="15"/>
      <c r="R520" s="15"/>
      <c r="S520" s="15"/>
      <c r="T520" s="15"/>
      <c r="U520" s="15"/>
      <c r="V520" s="15"/>
      <c r="W520" s="15"/>
      <c r="X520" s="15"/>
      <c r="Y520" s="15"/>
      <c r="Z520" s="15">
        <v>0</v>
      </c>
    </row>
    <row r="521" spans="1:26" x14ac:dyDescent="0.2">
      <c r="A521" s="11">
        <v>2115</v>
      </c>
      <c r="B521" s="15"/>
      <c r="C521" s="15"/>
      <c r="D521" s="15"/>
      <c r="E521" s="15">
        <v>2626246000</v>
      </c>
      <c r="F521" s="15"/>
      <c r="G521" s="15"/>
      <c r="H521" s="15"/>
      <c r="I521" s="15"/>
      <c r="J521" s="15">
        <v>-2626246000</v>
      </c>
      <c r="K521" s="15"/>
      <c r="L521" s="15"/>
      <c r="M521" s="15"/>
      <c r="N521" s="15"/>
      <c r="O521" s="15"/>
      <c r="P521" s="15"/>
      <c r="Q521" s="15"/>
      <c r="R521" s="15"/>
      <c r="S521" s="15"/>
      <c r="T521" s="15"/>
      <c r="U521" s="15"/>
      <c r="V521" s="15"/>
      <c r="W521" s="15"/>
      <c r="X521" s="15"/>
      <c r="Y521" s="15"/>
      <c r="Z521" s="15">
        <v>0</v>
      </c>
    </row>
    <row r="522" spans="1:26" x14ac:dyDescent="0.2">
      <c r="A522" s="11">
        <v>2121</v>
      </c>
      <c r="B522" s="15"/>
      <c r="C522" s="15"/>
      <c r="D522" s="15"/>
      <c r="E522" s="15">
        <v>36607388160</v>
      </c>
      <c r="F522" s="15"/>
      <c r="G522" s="15"/>
      <c r="H522" s="15"/>
      <c r="I522" s="15"/>
      <c r="J522" s="15">
        <v>-36607388160</v>
      </c>
      <c r="K522" s="15"/>
      <c r="L522" s="15"/>
      <c r="M522" s="15"/>
      <c r="N522" s="15"/>
      <c r="O522" s="15"/>
      <c r="P522" s="15"/>
      <c r="Q522" s="15"/>
      <c r="R522" s="15"/>
      <c r="S522" s="15"/>
      <c r="T522" s="15"/>
      <c r="U522" s="15"/>
      <c r="V522" s="15"/>
      <c r="W522" s="15"/>
      <c r="X522" s="15"/>
      <c r="Y522" s="15"/>
      <c r="Z522" s="15">
        <v>0</v>
      </c>
    </row>
    <row r="523" spans="1:26" x14ac:dyDescent="0.2">
      <c r="A523" s="11">
        <v>2122</v>
      </c>
      <c r="B523" s="15"/>
      <c r="C523" s="15"/>
      <c r="D523" s="15"/>
      <c r="E523" s="15"/>
      <c r="F523" s="15"/>
      <c r="G523" s="15"/>
      <c r="H523" s="15"/>
      <c r="I523" s="15"/>
      <c r="J523" s="15"/>
      <c r="K523" s="15"/>
      <c r="L523" s="15"/>
      <c r="M523" s="15"/>
      <c r="N523" s="15"/>
      <c r="O523" s="15"/>
      <c r="P523" s="15"/>
      <c r="Q523" s="15"/>
      <c r="R523" s="15"/>
      <c r="S523" s="15"/>
      <c r="T523" s="15"/>
      <c r="U523" s="15"/>
      <c r="V523" s="15"/>
      <c r="W523" s="15"/>
      <c r="X523" s="15">
        <v>0</v>
      </c>
      <c r="Y523" s="15"/>
      <c r="Z523" s="15">
        <v>0</v>
      </c>
    </row>
    <row r="524" spans="1:26" x14ac:dyDescent="0.2">
      <c r="A524" s="11">
        <v>2125</v>
      </c>
      <c r="B524" s="15"/>
      <c r="C524" s="15"/>
      <c r="D524" s="15"/>
      <c r="E524" s="15">
        <v>2698300000</v>
      </c>
      <c r="F524" s="15"/>
      <c r="G524" s="15"/>
      <c r="H524" s="15"/>
      <c r="I524" s="15"/>
      <c r="J524" s="15">
        <v>-2698300000</v>
      </c>
      <c r="K524" s="15"/>
      <c r="L524" s="15"/>
      <c r="M524" s="15"/>
      <c r="N524" s="15"/>
      <c r="O524" s="15"/>
      <c r="P524" s="15"/>
      <c r="Q524" s="15"/>
      <c r="R524" s="15"/>
      <c r="S524" s="15"/>
      <c r="T524" s="15"/>
      <c r="U524" s="15"/>
      <c r="V524" s="15"/>
      <c r="W524" s="15"/>
      <c r="X524" s="15"/>
      <c r="Y524" s="15"/>
      <c r="Z524" s="15">
        <v>0</v>
      </c>
    </row>
    <row r="525" spans="1:26" x14ac:dyDescent="0.2">
      <c r="A525" s="11">
        <v>2129</v>
      </c>
      <c r="B525" s="15"/>
      <c r="C525" s="15"/>
      <c r="D525" s="15"/>
      <c r="E525" s="15">
        <v>66563469420</v>
      </c>
      <c r="F525" s="15"/>
      <c r="G525" s="15"/>
      <c r="H525" s="15"/>
      <c r="I525" s="15"/>
      <c r="J525" s="15">
        <v>-66563469420</v>
      </c>
      <c r="K525" s="15"/>
      <c r="L525" s="15"/>
      <c r="M525" s="15"/>
      <c r="N525" s="15"/>
      <c r="O525" s="15"/>
      <c r="P525" s="15"/>
      <c r="Q525" s="15"/>
      <c r="R525" s="15"/>
      <c r="S525" s="15"/>
      <c r="T525" s="15"/>
      <c r="U525" s="15"/>
      <c r="V525" s="15"/>
      <c r="W525" s="15"/>
      <c r="X525" s="15"/>
      <c r="Y525" s="15"/>
      <c r="Z525" s="15">
        <v>0</v>
      </c>
    </row>
    <row r="526" spans="1:26" x14ac:dyDescent="0.2">
      <c r="A526" s="11">
        <v>2131</v>
      </c>
      <c r="B526" s="15"/>
      <c r="C526" s="15"/>
      <c r="D526" s="15"/>
      <c r="E526" s="15">
        <v>134177992400</v>
      </c>
      <c r="F526" s="15"/>
      <c r="G526" s="15"/>
      <c r="H526" s="15"/>
      <c r="I526" s="15"/>
      <c r="J526" s="15">
        <v>-134177992400</v>
      </c>
      <c r="K526" s="15"/>
      <c r="L526" s="15"/>
      <c r="M526" s="15"/>
      <c r="N526" s="15"/>
      <c r="O526" s="15"/>
      <c r="P526" s="15"/>
      <c r="Q526" s="15"/>
      <c r="R526" s="15"/>
      <c r="S526" s="15"/>
      <c r="T526" s="15"/>
      <c r="U526" s="15"/>
      <c r="V526" s="15"/>
      <c r="W526" s="15"/>
      <c r="X526" s="15"/>
      <c r="Y526" s="15"/>
      <c r="Z526" s="15">
        <v>0</v>
      </c>
    </row>
    <row r="527" spans="1:26" x14ac:dyDescent="0.2">
      <c r="A527" s="11">
        <v>2133</v>
      </c>
      <c r="B527" s="15"/>
      <c r="C527" s="15"/>
      <c r="D527" s="15"/>
      <c r="E527" s="15">
        <v>1932472080</v>
      </c>
      <c r="F527" s="15"/>
      <c r="G527" s="15"/>
      <c r="H527" s="15"/>
      <c r="I527" s="15"/>
      <c r="J527" s="15">
        <v>-1932472080</v>
      </c>
      <c r="K527" s="15"/>
      <c r="L527" s="15"/>
      <c r="M527" s="15"/>
      <c r="N527" s="15"/>
      <c r="O527" s="15"/>
      <c r="P527" s="15"/>
      <c r="Q527" s="15"/>
      <c r="R527" s="15"/>
      <c r="S527" s="15"/>
      <c r="T527" s="15"/>
      <c r="U527" s="15"/>
      <c r="V527" s="15"/>
      <c r="W527" s="15"/>
      <c r="X527" s="15"/>
      <c r="Y527" s="15"/>
      <c r="Z527" s="15">
        <v>0</v>
      </c>
    </row>
    <row r="528" spans="1:26" x14ac:dyDescent="0.2">
      <c r="A528" s="11">
        <v>2134</v>
      </c>
      <c r="B528" s="15"/>
      <c r="C528" s="15"/>
      <c r="D528" s="15"/>
      <c r="E528" s="15">
        <v>32486801761</v>
      </c>
      <c r="F528" s="15"/>
      <c r="G528" s="15"/>
      <c r="H528" s="15"/>
      <c r="I528" s="15"/>
      <c r="J528" s="15">
        <v>-32486801761</v>
      </c>
      <c r="K528" s="15"/>
      <c r="L528" s="15"/>
      <c r="M528" s="15"/>
      <c r="N528" s="15"/>
      <c r="O528" s="15"/>
      <c r="P528" s="15"/>
      <c r="Q528" s="15"/>
      <c r="R528" s="15"/>
      <c r="S528" s="15"/>
      <c r="T528" s="15"/>
      <c r="U528" s="15"/>
      <c r="V528" s="15"/>
      <c r="W528" s="15"/>
      <c r="X528" s="15"/>
      <c r="Y528" s="15"/>
      <c r="Z528" s="15">
        <v>0</v>
      </c>
    </row>
    <row r="529" spans="1:26" x14ac:dyDescent="0.2">
      <c r="A529" s="11">
        <v>2138</v>
      </c>
      <c r="B529" s="15">
        <v>-18000000000</v>
      </c>
      <c r="C529" s="15"/>
      <c r="D529" s="15"/>
      <c r="E529" s="15"/>
      <c r="F529" s="15"/>
      <c r="G529" s="15"/>
      <c r="H529" s="15"/>
      <c r="I529" s="15"/>
      <c r="J529" s="15">
        <v>18000000000</v>
      </c>
      <c r="K529" s="15"/>
      <c r="L529" s="15"/>
      <c r="M529" s="15"/>
      <c r="N529" s="15"/>
      <c r="O529" s="15"/>
      <c r="P529" s="15"/>
      <c r="Q529" s="15"/>
      <c r="R529" s="15"/>
      <c r="S529" s="15"/>
      <c r="T529" s="15"/>
      <c r="U529" s="15"/>
      <c r="V529" s="15"/>
      <c r="W529" s="15"/>
      <c r="X529" s="15"/>
      <c r="Y529" s="15"/>
      <c r="Z529" s="15">
        <v>0</v>
      </c>
    </row>
    <row r="530" spans="1:26" x14ac:dyDescent="0.2">
      <c r="A530" s="11">
        <v>2139</v>
      </c>
      <c r="B530" s="15"/>
      <c r="C530" s="15"/>
      <c r="D530" s="15"/>
      <c r="E530" s="15">
        <v>114546056576</v>
      </c>
      <c r="F530" s="15"/>
      <c r="G530" s="15"/>
      <c r="H530" s="15"/>
      <c r="I530" s="15"/>
      <c r="J530" s="15">
        <v>-114546056576</v>
      </c>
      <c r="K530" s="15"/>
      <c r="L530" s="15"/>
      <c r="M530" s="15"/>
      <c r="N530" s="15"/>
      <c r="O530" s="15"/>
      <c r="P530" s="15"/>
      <c r="Q530" s="15"/>
      <c r="R530" s="15"/>
      <c r="S530" s="15"/>
      <c r="T530" s="15"/>
      <c r="U530" s="15"/>
      <c r="V530" s="15"/>
      <c r="W530" s="15"/>
      <c r="X530" s="15"/>
      <c r="Y530" s="15"/>
      <c r="Z530" s="15">
        <v>0</v>
      </c>
    </row>
    <row r="531" spans="1:26" x14ac:dyDescent="0.2">
      <c r="A531" s="11" t="s">
        <v>5171</v>
      </c>
      <c r="B531" s="15">
        <v>44878940328</v>
      </c>
      <c r="C531" s="15">
        <v>892403488025</v>
      </c>
      <c r="D531" s="15">
        <v>-78036699760</v>
      </c>
      <c r="E531" s="15">
        <v>2816072810636</v>
      </c>
      <c r="F531" s="15">
        <v>12339119319</v>
      </c>
      <c r="G531" s="15">
        <v>9400000</v>
      </c>
      <c r="H531" s="15">
        <v>25982230995</v>
      </c>
      <c r="I531" s="15">
        <v>1032337000</v>
      </c>
      <c r="J531" s="15">
        <v>-650250510494</v>
      </c>
      <c r="K531" s="15">
        <v>-444381463634</v>
      </c>
      <c r="L531" s="15">
        <v>-2088239768000</v>
      </c>
      <c r="M531" s="15">
        <v>-2962940291229</v>
      </c>
      <c r="N531" s="15">
        <v>-202037245</v>
      </c>
      <c r="O531" s="15">
        <v>0</v>
      </c>
      <c r="P531" s="15">
        <v>-25871591562</v>
      </c>
      <c r="Q531" s="15">
        <v>1879494825</v>
      </c>
      <c r="R531" s="15">
        <v>8265670262</v>
      </c>
      <c r="S531" s="15">
        <v>3010302995</v>
      </c>
      <c r="T531" s="15">
        <v>-660000000</v>
      </c>
      <c r="U531" s="15">
        <v>1988576204782</v>
      </c>
      <c r="V531" s="15">
        <v>455132362757</v>
      </c>
      <c r="W531" s="15">
        <v>1000000000</v>
      </c>
      <c r="X531" s="15">
        <v>0</v>
      </c>
      <c r="Y531" s="15">
        <v>0</v>
      </c>
      <c r="Z531" s="15">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AB8631"/>
  <sheetViews>
    <sheetView rightToLeft="1" tabSelected="1" topLeftCell="A8382" workbookViewId="0">
      <selection activeCell="H1" sqref="H1:I1"/>
    </sheetView>
  </sheetViews>
  <sheetFormatPr defaultRowHeight="12.75" x14ac:dyDescent="0.2"/>
  <cols>
    <col min="1" max="1" width="16.28515625" customWidth="1"/>
    <col min="2" max="6" width="12.28515625" customWidth="1"/>
    <col min="7" max="7" width="98.140625" customWidth="1"/>
    <col min="8" max="11" width="20.7109375" style="3" customWidth="1"/>
    <col min="12" max="12" width="16.85546875" style="47" bestFit="1" customWidth="1"/>
    <col min="13" max="13" width="9.28515625" customWidth="1"/>
    <col min="14" max="14" width="8.28515625" customWidth="1"/>
    <col min="15" max="15" width="9.28515625" customWidth="1"/>
    <col min="16" max="16" width="8.28515625" customWidth="1"/>
    <col min="17" max="17" width="9.28515625" customWidth="1"/>
    <col min="18" max="18" width="8.28515625" customWidth="1"/>
    <col min="19" max="19" width="9.28515625" customWidth="1"/>
    <col min="20" max="20" width="8.28515625" customWidth="1"/>
    <col min="21" max="21" width="12.28515625" customWidth="1"/>
    <col min="22" max="22" width="9.28515625" customWidth="1"/>
    <col min="23" max="23" width="8.28515625" customWidth="1"/>
    <col min="24" max="24" width="12" bestFit="1" customWidth="1"/>
    <col min="25" max="25" width="13.140625" bestFit="1" customWidth="1"/>
    <col min="28" max="28" width="11" bestFit="1" customWidth="1"/>
  </cols>
  <sheetData>
    <row r="1" spans="1:28" x14ac:dyDescent="0.2">
      <c r="H1" s="5">
        <f>SUBTOTAL(9,H3:H8628)</f>
        <v>16619779072</v>
      </c>
      <c r="I1" s="5">
        <f>SUBTOTAL(9,I3:I8628)</f>
        <v>5316548282679</v>
      </c>
      <c r="J1" s="5">
        <f>SUBTOTAL(9,J3:J8628)</f>
        <v>-5312872982300</v>
      </c>
      <c r="K1" s="5">
        <f>SUBTOTAL(9,K3:K8628)</f>
        <v>2518782664799.4033</v>
      </c>
      <c r="L1" s="5">
        <f>SUBTOTAL(9,L3:L8628)</f>
        <v>50526428437.559639</v>
      </c>
    </row>
    <row r="2" spans="1:28" x14ac:dyDescent="0.2">
      <c r="A2" s="6" t="s">
        <v>5147</v>
      </c>
      <c r="B2" s="6" t="s">
        <v>5148</v>
      </c>
      <c r="C2" s="6" t="s">
        <v>5149</v>
      </c>
      <c r="D2" s="25" t="s">
        <v>5176</v>
      </c>
      <c r="E2" s="25" t="s">
        <v>5183</v>
      </c>
      <c r="F2" s="6" t="s">
        <v>5150</v>
      </c>
      <c r="G2" s="6" t="s">
        <v>5153</v>
      </c>
      <c r="H2" s="7" t="s">
        <v>5151</v>
      </c>
      <c r="I2" s="7" t="s">
        <v>5152</v>
      </c>
      <c r="J2" s="7" t="s">
        <v>5158</v>
      </c>
      <c r="K2" s="50" t="s">
        <v>5233</v>
      </c>
      <c r="L2" s="48" t="s">
        <v>5198</v>
      </c>
      <c r="M2" s="6" t="s">
        <v>5159</v>
      </c>
      <c r="N2" s="6" t="s">
        <v>5160</v>
      </c>
      <c r="O2" s="6" t="s">
        <v>5161</v>
      </c>
      <c r="P2" s="6" t="s">
        <v>5162</v>
      </c>
      <c r="Q2" s="6" t="s">
        <v>5163</v>
      </c>
      <c r="R2" s="6" t="s">
        <v>5164</v>
      </c>
      <c r="S2" s="6" t="s">
        <v>5165</v>
      </c>
      <c r="T2" s="6" t="s">
        <v>5166</v>
      </c>
      <c r="U2" s="25" t="s">
        <v>5234</v>
      </c>
      <c r="V2" s="6" t="s">
        <v>5168</v>
      </c>
      <c r="W2" s="6" t="s">
        <v>5169</v>
      </c>
      <c r="X2" s="59" t="s">
        <v>5235</v>
      </c>
      <c r="Y2" s="59" t="s">
        <v>5236</v>
      </c>
      <c r="Z2" s="59" t="s">
        <v>5237</v>
      </c>
      <c r="AA2" s="59" t="s">
        <v>5238</v>
      </c>
      <c r="AB2" s="59" t="s">
        <v>5239</v>
      </c>
    </row>
    <row r="3" spans="1:28" x14ac:dyDescent="0.2">
      <c r="A3" s="54">
        <v>181401</v>
      </c>
      <c r="B3" s="2">
        <v>1674</v>
      </c>
      <c r="C3" s="2">
        <v>1979</v>
      </c>
      <c r="D3" s="33" t="str">
        <f>VLOOKUP(C3,Piv.Analysis!A:AA,27,0)</f>
        <v>اجاره محل</v>
      </c>
      <c r="E3" s="2"/>
      <c r="F3" s="1" t="s">
        <v>0</v>
      </c>
      <c r="G3" s="1" t="s">
        <v>1</v>
      </c>
      <c r="H3" s="4">
        <v>0</v>
      </c>
      <c r="I3" s="4">
        <v>518750000</v>
      </c>
      <c r="J3" s="4">
        <f>H3-I3</f>
        <v>-518750000</v>
      </c>
      <c r="K3" s="4"/>
      <c r="L3" s="49"/>
      <c r="M3" s="1" t="s">
        <v>4</v>
      </c>
      <c r="N3" s="1" t="s">
        <v>5</v>
      </c>
      <c r="O3" s="1" t="s">
        <v>6</v>
      </c>
      <c r="P3" s="1" t="s">
        <v>7</v>
      </c>
      <c r="Q3" s="1" t="s">
        <v>8</v>
      </c>
      <c r="R3" s="1" t="s">
        <v>9</v>
      </c>
      <c r="S3" s="1" t="s">
        <v>10</v>
      </c>
      <c r="T3" s="1" t="s">
        <v>3</v>
      </c>
      <c r="U3" s="1" t="e">
        <f>VLOOKUP(T3,[2]VAT!$A:$D,1,0)</f>
        <v>#N/A</v>
      </c>
      <c r="V3" s="1" t="s">
        <v>2</v>
      </c>
      <c r="W3" s="1" t="s">
        <v>2</v>
      </c>
      <c r="X3" t="str">
        <f>VLOOKUP(T3,[3]رکوردها!$A:$B,2,0)</f>
        <v>0450079643</v>
      </c>
      <c r="Y3" t="str">
        <f>VLOOKUP(T3,[3]رکوردها!$A:$D,4,0)</f>
        <v/>
      </c>
      <c r="Z3" t="str">
        <f>VLOOKUP(T3,[3]رکوردها!$A:$C,3,0)</f>
        <v/>
      </c>
      <c r="AA3" t="str">
        <f>VLOOKUP(T3,[3]رکوردها!$A:$F,6,0)</f>
        <v/>
      </c>
      <c r="AB3" t="str">
        <f>VLOOKUP(T3,[3]رکوردها!$A:$E,5,0)</f>
        <v/>
      </c>
    </row>
    <row r="4" spans="1:28" x14ac:dyDescent="0.2">
      <c r="A4" s="54">
        <v>141125</v>
      </c>
      <c r="B4" s="2">
        <v>1283</v>
      </c>
      <c r="C4" s="2">
        <v>1187</v>
      </c>
      <c r="D4" s="33" t="str">
        <f>VLOOKUP(C4,Piv.Analysis!A:AA,27,0)</f>
        <v>اجاره محل</v>
      </c>
      <c r="E4" s="2"/>
      <c r="F4" s="1" t="s">
        <v>11</v>
      </c>
      <c r="G4" s="1" t="s">
        <v>12</v>
      </c>
      <c r="H4" s="4">
        <v>0</v>
      </c>
      <c r="I4" s="4">
        <v>2281250000</v>
      </c>
      <c r="J4" s="4">
        <f t="shared" ref="J4:J10" si="0">H4-I4</f>
        <v>-2281250000</v>
      </c>
      <c r="K4" s="4"/>
      <c r="L4" s="49"/>
      <c r="M4" s="1" t="s">
        <v>4</v>
      </c>
      <c r="N4" s="1" t="s">
        <v>5</v>
      </c>
      <c r="O4" s="1" t="s">
        <v>6</v>
      </c>
      <c r="P4" s="1" t="s">
        <v>7</v>
      </c>
      <c r="Q4" s="1" t="s">
        <v>13</v>
      </c>
      <c r="R4" s="1" t="s">
        <v>14</v>
      </c>
      <c r="S4" s="1" t="s">
        <v>10</v>
      </c>
      <c r="T4" s="1" t="s">
        <v>3</v>
      </c>
      <c r="U4" s="1" t="e">
        <f>VLOOKUP(T4,[2]VAT!$A:$D,1,0)</f>
        <v>#N/A</v>
      </c>
      <c r="V4" s="1" t="s">
        <v>2</v>
      </c>
      <c r="W4" s="1" t="s">
        <v>2</v>
      </c>
      <c r="X4" t="str">
        <f>VLOOKUP(T4,[3]رکوردها!$A:$B,2,0)</f>
        <v>0450079643</v>
      </c>
      <c r="Y4" t="str">
        <f>VLOOKUP(T4,[3]رکوردها!$A:$D,4,0)</f>
        <v/>
      </c>
      <c r="Z4" t="str">
        <f>VLOOKUP(T4,[3]رکوردها!$A:$C,3,0)</f>
        <v/>
      </c>
      <c r="AA4" t="str">
        <f>VLOOKUP(T4,[3]رکوردها!$A:$F,6,0)</f>
        <v/>
      </c>
      <c r="AB4" t="str">
        <f>VLOOKUP(T4,[3]رکوردها!$A:$E,5,0)</f>
        <v/>
      </c>
    </row>
    <row r="5" spans="1:28" x14ac:dyDescent="0.2">
      <c r="A5" s="54">
        <v>162521</v>
      </c>
      <c r="B5" s="2">
        <v>1509</v>
      </c>
      <c r="C5" s="2">
        <v>1541</v>
      </c>
      <c r="D5" s="33" t="str">
        <f>VLOOKUP(C5,Piv.Analysis!A:AA,27,0)</f>
        <v>اجاره محل</v>
      </c>
      <c r="E5" s="2"/>
      <c r="F5" s="1" t="s">
        <v>15</v>
      </c>
      <c r="G5" s="1" t="s">
        <v>16</v>
      </c>
      <c r="H5" s="4">
        <v>0</v>
      </c>
      <c r="I5" s="4">
        <v>2281250000</v>
      </c>
      <c r="J5" s="4">
        <f t="shared" si="0"/>
        <v>-2281250000</v>
      </c>
      <c r="K5" s="4"/>
      <c r="L5" s="49"/>
      <c r="M5" s="1" t="s">
        <v>4</v>
      </c>
      <c r="N5" s="1" t="s">
        <v>5</v>
      </c>
      <c r="O5" s="1" t="s">
        <v>6</v>
      </c>
      <c r="P5" s="1" t="s">
        <v>7</v>
      </c>
      <c r="Q5" s="1" t="s">
        <v>13</v>
      </c>
      <c r="R5" s="1" t="s">
        <v>14</v>
      </c>
      <c r="S5" s="1" t="s">
        <v>10</v>
      </c>
      <c r="T5" s="1" t="s">
        <v>3</v>
      </c>
      <c r="U5" s="1" t="e">
        <f>VLOOKUP(T5,[2]VAT!$A:$D,1,0)</f>
        <v>#N/A</v>
      </c>
      <c r="V5" s="1" t="s">
        <v>2</v>
      </c>
      <c r="W5" s="1" t="s">
        <v>2</v>
      </c>
      <c r="X5" t="str">
        <f>VLOOKUP(T5,[3]رکوردها!$A:$B,2,0)</f>
        <v>0450079643</v>
      </c>
      <c r="Y5" t="str">
        <f>VLOOKUP(T5,[3]رکوردها!$A:$D,4,0)</f>
        <v/>
      </c>
      <c r="Z5" t="str">
        <f>VLOOKUP(T5,[3]رکوردها!$A:$C,3,0)</f>
        <v/>
      </c>
      <c r="AA5" t="str">
        <f>VLOOKUP(T5,[3]رکوردها!$A:$F,6,0)</f>
        <v/>
      </c>
      <c r="AB5" t="str">
        <f>VLOOKUP(T5,[3]رکوردها!$A:$E,5,0)</f>
        <v/>
      </c>
    </row>
    <row r="6" spans="1:28" s="41" customFormat="1" hidden="1" x14ac:dyDescent="0.2">
      <c r="A6" s="36">
        <v>176293</v>
      </c>
      <c r="B6" s="36">
        <v>1547</v>
      </c>
      <c r="C6" s="36">
        <v>1788</v>
      </c>
      <c r="D6" s="36" t="str">
        <f>VLOOKUP(C6,Piv.Analysis!A:AA,27,0)</f>
        <v>دریافت و پرداخت</v>
      </c>
      <c r="E6" s="36"/>
      <c r="F6" s="37" t="s">
        <v>17</v>
      </c>
      <c r="G6" s="37" t="s">
        <v>18</v>
      </c>
      <c r="H6" s="38">
        <v>4562500000</v>
      </c>
      <c r="I6" s="38">
        <v>0</v>
      </c>
      <c r="J6" s="38">
        <f t="shared" si="0"/>
        <v>4562500000</v>
      </c>
      <c r="K6" s="38"/>
      <c r="L6" s="49"/>
      <c r="M6" s="37" t="s">
        <v>4</v>
      </c>
      <c r="N6" s="37" t="s">
        <v>5</v>
      </c>
      <c r="O6" s="37" t="s">
        <v>6</v>
      </c>
      <c r="P6" s="37" t="s">
        <v>7</v>
      </c>
      <c r="Q6" s="37" t="s">
        <v>13</v>
      </c>
      <c r="R6" s="37" t="s">
        <v>14</v>
      </c>
      <c r="S6" s="37" t="s">
        <v>10</v>
      </c>
      <c r="T6" s="37" t="s">
        <v>3</v>
      </c>
      <c r="U6" s="1" t="e">
        <f>VLOOKUP(T6,[2]VAT!$A:$D,1,0)</f>
        <v>#N/A</v>
      </c>
      <c r="V6" s="37" t="s">
        <v>2</v>
      </c>
      <c r="W6" s="37" t="s">
        <v>2</v>
      </c>
      <c r="X6" t="str">
        <f>VLOOKUP(T6,[3]رکوردها!$A:$B,2,0)</f>
        <v>0450079643</v>
      </c>
      <c r="Y6" t="str">
        <f>VLOOKUP(T6,[3]رکوردها!$A:$D,4,0)</f>
        <v/>
      </c>
      <c r="Z6" t="str">
        <f>VLOOKUP(T6,[3]رکوردها!$A:$C,3,0)</f>
        <v/>
      </c>
      <c r="AA6" t="str">
        <f>VLOOKUP(T6,[3]رکوردها!$A:$F,6,0)</f>
        <v/>
      </c>
      <c r="AB6" t="str">
        <f>VLOOKUP(T6,[3]رکوردها!$A:$E,5,0)</f>
        <v/>
      </c>
    </row>
    <row r="7" spans="1:28" x14ac:dyDescent="0.2">
      <c r="A7" s="54">
        <v>181402</v>
      </c>
      <c r="B7" s="2">
        <v>1674</v>
      </c>
      <c r="C7" s="2">
        <v>1979</v>
      </c>
      <c r="D7" s="33" t="str">
        <f>VLOOKUP(C7,Piv.Analysis!A:AA,27,0)</f>
        <v>اجاره محل</v>
      </c>
      <c r="E7" s="2"/>
      <c r="F7" s="1" t="s">
        <v>0</v>
      </c>
      <c r="G7" s="1" t="s">
        <v>19</v>
      </c>
      <c r="H7" s="4">
        <v>0</v>
      </c>
      <c r="I7" s="4">
        <v>2281250000</v>
      </c>
      <c r="J7" s="4">
        <f t="shared" si="0"/>
        <v>-2281250000</v>
      </c>
      <c r="K7" s="4"/>
      <c r="L7" s="49"/>
      <c r="M7" s="1" t="s">
        <v>4</v>
      </c>
      <c r="N7" s="1" t="s">
        <v>5</v>
      </c>
      <c r="O7" s="1" t="s">
        <v>6</v>
      </c>
      <c r="P7" s="1" t="s">
        <v>7</v>
      </c>
      <c r="Q7" s="1" t="s">
        <v>13</v>
      </c>
      <c r="R7" s="1" t="s">
        <v>14</v>
      </c>
      <c r="S7" s="1" t="s">
        <v>10</v>
      </c>
      <c r="T7" s="1" t="s">
        <v>3</v>
      </c>
      <c r="U7" s="1" t="e">
        <f>VLOOKUP(T7,[2]VAT!$A:$D,1,0)</f>
        <v>#N/A</v>
      </c>
      <c r="V7" s="1" t="s">
        <v>2</v>
      </c>
      <c r="W7" s="1" t="s">
        <v>2</v>
      </c>
      <c r="X7" t="str">
        <f>VLOOKUP(T7,[3]رکوردها!$A:$B,2,0)</f>
        <v>0450079643</v>
      </c>
      <c r="Y7" t="str">
        <f>VLOOKUP(T7,[3]رکوردها!$A:$D,4,0)</f>
        <v/>
      </c>
      <c r="Z7" t="str">
        <f>VLOOKUP(T7,[3]رکوردها!$A:$C,3,0)</f>
        <v/>
      </c>
      <c r="AA7" t="str">
        <f>VLOOKUP(T7,[3]رکوردها!$A:$F,6,0)</f>
        <v/>
      </c>
      <c r="AB7" t="str">
        <f>VLOOKUP(T7,[3]رکوردها!$A:$E,5,0)</f>
        <v/>
      </c>
    </row>
    <row r="8" spans="1:28" x14ac:dyDescent="0.2">
      <c r="A8" s="54">
        <v>141124</v>
      </c>
      <c r="B8" s="2">
        <v>1283</v>
      </c>
      <c r="C8" s="2">
        <v>1187</v>
      </c>
      <c r="D8" s="33" t="str">
        <f>VLOOKUP(C8,Piv.Analysis!A:AA,27,0)</f>
        <v>اجاره محل</v>
      </c>
      <c r="E8" s="2"/>
      <c r="F8" s="1" t="s">
        <v>11</v>
      </c>
      <c r="G8" s="1" t="s">
        <v>20</v>
      </c>
      <c r="H8" s="4">
        <v>0</v>
      </c>
      <c r="I8" s="4">
        <v>518750000</v>
      </c>
      <c r="J8" s="4">
        <f t="shared" si="0"/>
        <v>-518750000</v>
      </c>
      <c r="K8" s="4"/>
      <c r="L8" s="49"/>
      <c r="M8" s="1" t="s">
        <v>4</v>
      </c>
      <c r="N8" s="1" t="s">
        <v>5</v>
      </c>
      <c r="O8" s="1" t="s">
        <v>6</v>
      </c>
      <c r="P8" s="1" t="s">
        <v>7</v>
      </c>
      <c r="Q8" s="1" t="s">
        <v>8</v>
      </c>
      <c r="R8" s="1" t="s">
        <v>9</v>
      </c>
      <c r="S8" s="1" t="s">
        <v>10</v>
      </c>
      <c r="T8" s="1" t="s">
        <v>3</v>
      </c>
      <c r="U8" s="1" t="e">
        <f>VLOOKUP(T8,[2]VAT!$A:$D,1,0)</f>
        <v>#N/A</v>
      </c>
      <c r="V8" s="1" t="s">
        <v>2</v>
      </c>
      <c r="W8" s="1" t="s">
        <v>2</v>
      </c>
      <c r="X8" t="str">
        <f>VLOOKUP(T8,[3]رکوردها!$A:$B,2,0)</f>
        <v>0450079643</v>
      </c>
      <c r="Y8" t="str">
        <f>VLOOKUP(T8,[3]رکوردها!$A:$D,4,0)</f>
        <v/>
      </c>
      <c r="Z8" t="str">
        <f>VLOOKUP(T8,[3]رکوردها!$A:$C,3,0)</f>
        <v/>
      </c>
      <c r="AA8" t="str">
        <f>VLOOKUP(T8,[3]رکوردها!$A:$F,6,0)</f>
        <v/>
      </c>
      <c r="AB8" t="str">
        <f>VLOOKUP(T8,[3]رکوردها!$A:$E,5,0)</f>
        <v/>
      </c>
    </row>
    <row r="9" spans="1:28" x14ac:dyDescent="0.2">
      <c r="A9" s="54">
        <v>162520</v>
      </c>
      <c r="B9" s="2">
        <v>1509</v>
      </c>
      <c r="C9" s="2">
        <v>1541</v>
      </c>
      <c r="D9" s="33" t="str">
        <f>VLOOKUP(C9,Piv.Analysis!A:AA,27,0)</f>
        <v>اجاره محل</v>
      </c>
      <c r="E9" s="2"/>
      <c r="F9" s="1" t="s">
        <v>15</v>
      </c>
      <c r="G9" s="1" t="s">
        <v>16</v>
      </c>
      <c r="H9" s="4">
        <v>0</v>
      </c>
      <c r="I9" s="4">
        <v>518750000</v>
      </c>
      <c r="J9" s="4">
        <f t="shared" si="0"/>
        <v>-518750000</v>
      </c>
      <c r="K9" s="4"/>
      <c r="L9" s="49"/>
      <c r="M9" s="1" t="s">
        <v>4</v>
      </c>
      <c r="N9" s="1" t="s">
        <v>5</v>
      </c>
      <c r="O9" s="1" t="s">
        <v>6</v>
      </c>
      <c r="P9" s="1" t="s">
        <v>7</v>
      </c>
      <c r="Q9" s="1" t="s">
        <v>8</v>
      </c>
      <c r="R9" s="1" t="s">
        <v>9</v>
      </c>
      <c r="S9" s="1" t="s">
        <v>10</v>
      </c>
      <c r="T9" s="1" t="s">
        <v>3</v>
      </c>
      <c r="U9" s="1" t="e">
        <f>VLOOKUP(T9,[2]VAT!$A:$D,1,0)</f>
        <v>#N/A</v>
      </c>
      <c r="V9" s="1" t="s">
        <v>2</v>
      </c>
      <c r="W9" s="1" t="s">
        <v>2</v>
      </c>
      <c r="X9" t="str">
        <f>VLOOKUP(T9,[3]رکوردها!$A:$B,2,0)</f>
        <v>0450079643</v>
      </c>
      <c r="Y9" t="str">
        <f>VLOOKUP(T9,[3]رکوردها!$A:$D,4,0)</f>
        <v/>
      </c>
      <c r="Z9" t="str">
        <f>VLOOKUP(T9,[3]رکوردها!$A:$C,3,0)</f>
        <v/>
      </c>
      <c r="AA9" t="str">
        <f>VLOOKUP(T9,[3]رکوردها!$A:$F,6,0)</f>
        <v/>
      </c>
      <c r="AB9" t="str">
        <f>VLOOKUP(T9,[3]رکوردها!$A:$E,5,0)</f>
        <v/>
      </c>
    </row>
    <row r="10" spans="1:28" s="41" customFormat="1" hidden="1" x14ac:dyDescent="0.2">
      <c r="A10" s="36">
        <v>176294</v>
      </c>
      <c r="B10" s="36">
        <v>1547</v>
      </c>
      <c r="C10" s="36">
        <v>1788</v>
      </c>
      <c r="D10" s="36" t="str">
        <f>VLOOKUP(C10,Piv.Analysis!A:AA,27,0)</f>
        <v>دریافت و پرداخت</v>
      </c>
      <c r="E10" s="36"/>
      <c r="F10" s="37" t="s">
        <v>17</v>
      </c>
      <c r="G10" s="37" t="s">
        <v>21</v>
      </c>
      <c r="H10" s="38">
        <v>1000000000</v>
      </c>
      <c r="I10" s="38">
        <v>0</v>
      </c>
      <c r="J10" s="38">
        <f t="shared" si="0"/>
        <v>1000000000</v>
      </c>
      <c r="K10" s="38"/>
      <c r="L10" s="49"/>
      <c r="M10" s="37" t="s">
        <v>4</v>
      </c>
      <c r="N10" s="37" t="s">
        <v>5</v>
      </c>
      <c r="O10" s="37" t="s">
        <v>6</v>
      </c>
      <c r="P10" s="37" t="s">
        <v>7</v>
      </c>
      <c r="Q10" s="37" t="s">
        <v>8</v>
      </c>
      <c r="R10" s="37" t="s">
        <v>9</v>
      </c>
      <c r="S10" s="37" t="s">
        <v>10</v>
      </c>
      <c r="T10" s="37" t="s">
        <v>3</v>
      </c>
      <c r="U10" s="1" t="e">
        <f>VLOOKUP(T10,[2]VAT!$A:$D,1,0)</f>
        <v>#N/A</v>
      </c>
      <c r="V10" s="37" t="s">
        <v>2</v>
      </c>
      <c r="W10" s="37" t="s">
        <v>2</v>
      </c>
      <c r="X10" t="str">
        <f>VLOOKUP(T10,[3]رکوردها!$A:$B,2,0)</f>
        <v>0450079643</v>
      </c>
      <c r="Y10" t="str">
        <f>VLOOKUP(T10,[3]رکوردها!$A:$D,4,0)</f>
        <v/>
      </c>
      <c r="Z10" t="str">
        <f>VLOOKUP(T10,[3]رکوردها!$A:$C,3,0)</f>
        <v/>
      </c>
      <c r="AA10" t="str">
        <f>VLOOKUP(T10,[3]رکوردها!$A:$F,6,0)</f>
        <v/>
      </c>
      <c r="AB10" t="str">
        <f>VLOOKUP(T10,[3]رکوردها!$A:$E,5,0)</f>
        <v/>
      </c>
    </row>
    <row r="11" spans="1:28" x14ac:dyDescent="0.2">
      <c r="A11" s="54">
        <v>175492</v>
      </c>
      <c r="B11" s="2">
        <v>1157</v>
      </c>
      <c r="C11" s="2">
        <v>1711</v>
      </c>
      <c r="D11" s="54" t="str">
        <f>VLOOKUP(C11,Piv.Analysis!A:AA,27,0)</f>
        <v>خرید انباری</v>
      </c>
      <c r="E11" s="2"/>
      <c r="F11" s="1" t="s">
        <v>240</v>
      </c>
      <c r="G11" s="28" t="s">
        <v>2994</v>
      </c>
      <c r="H11" s="4">
        <v>0</v>
      </c>
      <c r="I11" s="4">
        <v>566800000</v>
      </c>
      <c r="J11" s="4">
        <f t="shared" ref="J11:J74" si="1">H11-I11</f>
        <v>-566800000</v>
      </c>
      <c r="K11" s="46">
        <f>I11/109%</f>
        <v>519999999.99999994</v>
      </c>
      <c r="L11" s="46">
        <f>K11*9%</f>
        <v>46799999.999999993</v>
      </c>
      <c r="M11" s="1" t="s">
        <v>4</v>
      </c>
      <c r="N11" s="1" t="s">
        <v>5</v>
      </c>
      <c r="O11" s="1" t="s">
        <v>6</v>
      </c>
      <c r="P11" s="1" t="s">
        <v>7</v>
      </c>
      <c r="Q11" s="1" t="s">
        <v>13</v>
      </c>
      <c r="R11" s="1" t="s">
        <v>14</v>
      </c>
      <c r="S11" s="1" t="s">
        <v>2996</v>
      </c>
      <c r="T11" s="1" t="s">
        <v>2995</v>
      </c>
      <c r="U11" s="1" t="str">
        <f>VLOOKUP(T11,[2]VAT!$A:$D,1,0)</f>
        <v>400136</v>
      </c>
      <c r="V11" s="1" t="s">
        <v>2</v>
      </c>
      <c r="W11" s="1" t="s">
        <v>2</v>
      </c>
      <c r="X11" t="str">
        <f>VLOOKUP(T11,[3]رکوردها!$A:$B,2,0)</f>
        <v>10320828466</v>
      </c>
      <c r="Y11" t="str">
        <f>VLOOKUP(T11,[3]رکوردها!$A:$D,4,0)</f>
        <v>411418964177</v>
      </c>
      <c r="Z11" t="str">
        <f>VLOOKUP(T11,[3]رکوردها!$A:$C,3,0)</f>
        <v>تهران</v>
      </c>
      <c r="AA11" t="str">
        <f>VLOOKUP(T11,[3]رکوردها!$A:$F,6,0)</f>
        <v>استان تهران ـ شهر تهران خیابان کریم‌خان، خیابان ملایی، پلاک 7 واحد 7 ـ کدپستی</v>
      </c>
      <c r="AB11" t="str">
        <f>VLOOKUP(T11,[3]رکوردها!$A:$E,5,0)</f>
        <v>1594645719</v>
      </c>
    </row>
    <row r="12" spans="1:28" s="41" customFormat="1" hidden="1" x14ac:dyDescent="0.2">
      <c r="A12" s="36">
        <v>177175</v>
      </c>
      <c r="B12" s="36">
        <v>1391</v>
      </c>
      <c r="C12" s="36">
        <v>1853</v>
      </c>
      <c r="D12" s="36" t="str">
        <f>VLOOKUP(C12,Piv.Analysis!A:AA,27,0)</f>
        <v>دریافت و پرداخت</v>
      </c>
      <c r="E12" s="36"/>
      <c r="F12" s="37" t="s">
        <v>26</v>
      </c>
      <c r="G12" s="37" t="s">
        <v>27</v>
      </c>
      <c r="H12" s="38">
        <v>97882000</v>
      </c>
      <c r="I12" s="38">
        <v>0</v>
      </c>
      <c r="J12" s="38">
        <f t="shared" si="1"/>
        <v>97882000</v>
      </c>
      <c r="K12" s="38"/>
      <c r="L12" s="49"/>
      <c r="M12" s="37" t="s">
        <v>4</v>
      </c>
      <c r="N12" s="37" t="s">
        <v>5</v>
      </c>
      <c r="O12" s="37" t="s">
        <v>6</v>
      </c>
      <c r="P12" s="37" t="s">
        <v>7</v>
      </c>
      <c r="Q12" s="37" t="s">
        <v>13</v>
      </c>
      <c r="R12" s="37" t="s">
        <v>14</v>
      </c>
      <c r="S12" s="37" t="s">
        <v>25</v>
      </c>
      <c r="T12" s="37" t="s">
        <v>24</v>
      </c>
      <c r="U12" s="1" t="e">
        <f>VLOOKUP(T12,[2]VAT!$A:$D,1,0)</f>
        <v>#N/A</v>
      </c>
      <c r="V12" s="37" t="s">
        <v>2</v>
      </c>
      <c r="W12" s="37" t="s">
        <v>2</v>
      </c>
      <c r="X12" t="str">
        <f>VLOOKUP(T12,[3]رکوردها!$A:$B,2,0)</f>
        <v>5159156623</v>
      </c>
      <c r="Y12" t="str">
        <f>VLOOKUP(T12,[3]رکوردها!$A:$D,4,0)</f>
        <v/>
      </c>
      <c r="Z12" t="str">
        <f>VLOOKUP(T12,[3]رکوردها!$A:$C,3,0)</f>
        <v/>
      </c>
      <c r="AA12" t="str">
        <f>VLOOKUP(T12,[3]رکوردها!$A:$F,6,0)</f>
        <v/>
      </c>
      <c r="AB12" t="str">
        <f>VLOOKUP(T12,[3]رکوردها!$A:$E,5,0)</f>
        <v/>
      </c>
    </row>
    <row r="13" spans="1:28" x14ac:dyDescent="0.2">
      <c r="A13" s="54">
        <v>182100</v>
      </c>
      <c r="B13" s="2">
        <v>1158</v>
      </c>
      <c r="C13" s="2">
        <v>2030</v>
      </c>
      <c r="D13" s="54" t="str">
        <f>VLOOKUP(C13,Piv.Analysis!A:AA,27,0)</f>
        <v>خرید انباری</v>
      </c>
      <c r="E13" s="2"/>
      <c r="F13" s="1" t="s">
        <v>240</v>
      </c>
      <c r="G13" s="1" t="s">
        <v>3565</v>
      </c>
      <c r="H13" s="4">
        <v>0</v>
      </c>
      <c r="I13" s="4">
        <v>31600000</v>
      </c>
      <c r="J13" s="4">
        <f t="shared" si="1"/>
        <v>-31600000</v>
      </c>
      <c r="K13" s="4"/>
      <c r="L13" s="49">
        <v>0</v>
      </c>
      <c r="M13" s="1" t="s">
        <v>4</v>
      </c>
      <c r="N13" s="1" t="s">
        <v>5</v>
      </c>
      <c r="O13" s="1" t="s">
        <v>6</v>
      </c>
      <c r="P13" s="1" t="s">
        <v>7</v>
      </c>
      <c r="Q13" s="1" t="s">
        <v>13</v>
      </c>
      <c r="R13" s="1" t="s">
        <v>14</v>
      </c>
      <c r="S13" s="1" t="s">
        <v>3567</v>
      </c>
      <c r="T13" s="1" t="s">
        <v>3566</v>
      </c>
      <c r="U13" s="1" t="e">
        <f>VLOOKUP(T13,[2]VAT!$A:$D,1,0)</f>
        <v>#N/A</v>
      </c>
      <c r="V13" s="1" t="s">
        <v>2</v>
      </c>
      <c r="W13" s="1" t="s">
        <v>2</v>
      </c>
      <c r="X13" t="str">
        <f>VLOOKUP(T13,[3]رکوردها!$A:$B,2,0)</f>
        <v/>
      </c>
      <c r="Y13" t="str">
        <f>VLOOKUP(T13,[3]رکوردها!$A:$D,4,0)</f>
        <v/>
      </c>
      <c r="Z13" t="str">
        <f>VLOOKUP(T13,[3]رکوردها!$A:$C,3,0)</f>
        <v>عسلویه</v>
      </c>
      <c r="AA13" t="str">
        <f>VLOOKUP(T13,[3]رکوردها!$A:$F,6,0)</f>
        <v>عسلویه - بلوار وحدت مابین میدان محمد رسول الله و میدان لنج</v>
      </c>
      <c r="AB13" t="str">
        <f>VLOOKUP(T13,[3]رکوردها!$A:$E,5,0)</f>
        <v>6351866389</v>
      </c>
    </row>
    <row r="14" spans="1:28" x14ac:dyDescent="0.2">
      <c r="A14" s="54">
        <v>183138</v>
      </c>
      <c r="B14" s="2">
        <v>1159</v>
      </c>
      <c r="C14" s="2">
        <v>2108</v>
      </c>
      <c r="D14" s="54" t="str">
        <f>VLOOKUP(C14,Piv.Analysis!A:AA,27,0)</f>
        <v>خرید انباری</v>
      </c>
      <c r="E14" s="2"/>
      <c r="F14" s="1" t="s">
        <v>240</v>
      </c>
      <c r="G14" s="28" t="s">
        <v>5203</v>
      </c>
      <c r="H14" s="4">
        <v>0</v>
      </c>
      <c r="I14" s="4">
        <v>24489849556</v>
      </c>
      <c r="J14" s="4">
        <f t="shared" si="1"/>
        <v>-24489849556</v>
      </c>
      <c r="K14" s="4"/>
      <c r="L14" s="49">
        <v>0</v>
      </c>
      <c r="M14" s="1" t="s">
        <v>4</v>
      </c>
      <c r="N14" s="1" t="s">
        <v>5</v>
      </c>
      <c r="O14" s="1" t="s">
        <v>6</v>
      </c>
      <c r="P14" s="1" t="s">
        <v>7</v>
      </c>
      <c r="Q14" s="1" t="s">
        <v>13</v>
      </c>
      <c r="R14" s="1" t="s">
        <v>14</v>
      </c>
      <c r="S14" s="1" t="s">
        <v>3019</v>
      </c>
      <c r="T14" s="1" t="s">
        <v>3018</v>
      </c>
      <c r="U14" s="1" t="e">
        <f>VLOOKUP(T14,[2]VAT!$A:$D,1,0)</f>
        <v>#N/A</v>
      </c>
      <c r="V14" s="1" t="s">
        <v>2</v>
      </c>
      <c r="W14" s="1" t="s">
        <v>2</v>
      </c>
      <c r="X14" t="str">
        <f>VLOOKUP(T14,[3]رکوردها!$A:$B,2,0)</f>
        <v>10100878901</v>
      </c>
      <c r="Y14" t="str">
        <f>VLOOKUP(T14,[3]رکوردها!$A:$D,4,0)</f>
        <v>411314659394</v>
      </c>
      <c r="Z14" t="str">
        <f>VLOOKUP(T14,[3]رکوردها!$A:$C,3,0)</f>
        <v>تهران</v>
      </c>
      <c r="AA14" t="str">
        <f>VLOOKUP(T14,[3]رکوردها!$A:$F,6,0)</f>
        <v>تهران خ بهشتی خ سرافراز مجتمع دریای نور ط13 واحد1302</v>
      </c>
      <c r="AB14" t="str">
        <f>VLOOKUP(T14,[3]رکوردها!$A:$E,5,0)</f>
        <v>1587698403</v>
      </c>
    </row>
    <row r="15" spans="1:28" s="41" customFormat="1" hidden="1" x14ac:dyDescent="0.2">
      <c r="A15" s="36">
        <v>175637</v>
      </c>
      <c r="B15" s="36">
        <v>1624</v>
      </c>
      <c r="C15" s="36">
        <v>1725</v>
      </c>
      <c r="D15" s="36" t="str">
        <f>VLOOKUP(C15,Piv.Analysis!A:AA,27,0)</f>
        <v>دریافت و پرداخت</v>
      </c>
      <c r="E15" s="36"/>
      <c r="F15" s="37" t="s">
        <v>33</v>
      </c>
      <c r="G15" s="37" t="s">
        <v>34</v>
      </c>
      <c r="H15" s="38">
        <v>324000000</v>
      </c>
      <c r="I15" s="38">
        <v>0</v>
      </c>
      <c r="J15" s="38">
        <f t="shared" si="1"/>
        <v>324000000</v>
      </c>
      <c r="K15" s="38"/>
      <c r="L15" s="49"/>
      <c r="M15" s="37" t="s">
        <v>4</v>
      </c>
      <c r="N15" s="37" t="s">
        <v>5</v>
      </c>
      <c r="O15" s="37" t="s">
        <v>6</v>
      </c>
      <c r="P15" s="37" t="s">
        <v>7</v>
      </c>
      <c r="Q15" s="37" t="s">
        <v>13</v>
      </c>
      <c r="R15" s="37" t="s">
        <v>14</v>
      </c>
      <c r="S15" s="37" t="s">
        <v>31</v>
      </c>
      <c r="T15" s="37" t="s">
        <v>30</v>
      </c>
      <c r="U15" s="1" t="e">
        <f>VLOOKUP(T15,[2]VAT!$A:$D,1,0)</f>
        <v>#N/A</v>
      </c>
      <c r="V15" s="37" t="s">
        <v>2</v>
      </c>
      <c r="W15" s="37" t="s">
        <v>2</v>
      </c>
      <c r="X15" t="str">
        <f>VLOOKUP(T15,[3]رکوردها!$A:$B,2,0)</f>
        <v>6579964685</v>
      </c>
      <c r="Y15" t="str">
        <f>VLOOKUP(T15,[3]رکوردها!$A:$D,4,0)</f>
        <v/>
      </c>
      <c r="Z15" t="str">
        <f>VLOOKUP(T15,[3]رکوردها!$A:$C,3,0)</f>
        <v>کنگان</v>
      </c>
      <c r="AA15" t="str">
        <f>VLOOKUP(T15,[3]رکوردها!$A:$F,6,0)</f>
        <v>کنگان روبروی پمپ بنزین صفایی</v>
      </c>
      <c r="AB15" t="str">
        <f>VLOOKUP(T15,[3]رکوردها!$A:$E,5,0)</f>
        <v>7557164767</v>
      </c>
    </row>
    <row r="16" spans="1:28" s="41" customFormat="1" hidden="1" x14ac:dyDescent="0.2">
      <c r="A16" s="36">
        <v>138526</v>
      </c>
      <c r="B16" s="36">
        <v>1197</v>
      </c>
      <c r="C16" s="36">
        <v>1026</v>
      </c>
      <c r="D16" s="36" t="str">
        <f>VLOOKUP(C16,Piv.Analysis!A:AA,27,0)</f>
        <v>دریافت و پرداخت</v>
      </c>
      <c r="E16" s="36"/>
      <c r="F16" s="37" t="s">
        <v>35</v>
      </c>
      <c r="G16" s="37" t="s">
        <v>36</v>
      </c>
      <c r="H16" s="38">
        <v>214340959</v>
      </c>
      <c r="I16" s="38">
        <v>0</v>
      </c>
      <c r="J16" s="38">
        <f t="shared" si="1"/>
        <v>214340959</v>
      </c>
      <c r="K16" s="38"/>
      <c r="L16" s="49"/>
      <c r="M16" s="37" t="s">
        <v>4</v>
      </c>
      <c r="N16" s="37" t="s">
        <v>5</v>
      </c>
      <c r="O16" s="37" t="s">
        <v>6</v>
      </c>
      <c r="P16" s="37" t="s">
        <v>7</v>
      </c>
      <c r="Q16" s="37" t="s">
        <v>38</v>
      </c>
      <c r="R16" s="37" t="s">
        <v>39</v>
      </c>
      <c r="S16" s="37" t="s">
        <v>40</v>
      </c>
      <c r="T16" s="37" t="s">
        <v>37</v>
      </c>
      <c r="U16" s="1" t="e">
        <f>VLOOKUP(T16,[2]VAT!$A:$D,1,0)</f>
        <v>#N/A</v>
      </c>
      <c r="V16" s="37" t="s">
        <v>2</v>
      </c>
      <c r="W16" s="37" t="s">
        <v>2</v>
      </c>
      <c r="X16" t="str">
        <f>VLOOKUP(T16,[3]رکوردها!$A:$B,2,0)</f>
        <v>2162662604</v>
      </c>
      <c r="Y16" t="str">
        <f>VLOOKUP(T16,[3]رکوردها!$A:$D,4,0)</f>
        <v/>
      </c>
      <c r="Z16" t="str">
        <f>VLOOKUP(T16,[3]رکوردها!$A:$C,3,0)</f>
        <v>تهران</v>
      </c>
      <c r="AA16" t="str">
        <f>VLOOKUP(T16,[3]رکوردها!$A:$F,6,0)</f>
        <v>تهران-پونک-شاهین شمالی-خ بصارتی-بن بست معادن-پلاک5-واحد2</v>
      </c>
      <c r="AB16" t="str">
        <f>VLOOKUP(T16,[3]رکوردها!$A:$E,5,0)</f>
        <v/>
      </c>
    </row>
    <row r="17" spans="1:28" s="41" customFormat="1" hidden="1" x14ac:dyDescent="0.2">
      <c r="A17" s="36">
        <v>146760</v>
      </c>
      <c r="B17" s="36">
        <v>1289</v>
      </c>
      <c r="C17" s="36">
        <v>1428</v>
      </c>
      <c r="D17" s="36" t="str">
        <f>VLOOKUP(C17,Piv.Analysis!A:AA,27,0)</f>
        <v>حقوق و دستمزد</v>
      </c>
      <c r="E17" s="36"/>
      <c r="F17" s="37" t="s">
        <v>11</v>
      </c>
      <c r="G17" s="37" t="s">
        <v>41</v>
      </c>
      <c r="H17" s="38">
        <v>0</v>
      </c>
      <c r="I17" s="38">
        <v>231483608</v>
      </c>
      <c r="J17" s="38">
        <f t="shared" si="1"/>
        <v>-231483608</v>
      </c>
      <c r="K17" s="38"/>
      <c r="L17" s="49"/>
      <c r="M17" s="37" t="s">
        <v>4</v>
      </c>
      <c r="N17" s="37" t="s">
        <v>5</v>
      </c>
      <c r="O17" s="37" t="s">
        <v>6</v>
      </c>
      <c r="P17" s="37" t="s">
        <v>7</v>
      </c>
      <c r="Q17" s="37" t="s">
        <v>38</v>
      </c>
      <c r="R17" s="37" t="s">
        <v>39</v>
      </c>
      <c r="S17" s="37" t="s">
        <v>40</v>
      </c>
      <c r="T17" s="37" t="s">
        <v>37</v>
      </c>
      <c r="U17" s="1" t="e">
        <f>VLOOKUP(T17,[2]VAT!$A:$D,1,0)</f>
        <v>#N/A</v>
      </c>
      <c r="V17" s="37" t="s">
        <v>2</v>
      </c>
      <c r="W17" s="37" t="s">
        <v>2</v>
      </c>
      <c r="X17" t="str">
        <f>VLOOKUP(T17,[3]رکوردها!$A:$B,2,0)</f>
        <v>2162662604</v>
      </c>
      <c r="Y17" t="str">
        <f>VLOOKUP(T17,[3]رکوردها!$A:$D,4,0)</f>
        <v/>
      </c>
      <c r="Z17" t="str">
        <f>VLOOKUP(T17,[3]رکوردها!$A:$C,3,0)</f>
        <v>تهران</v>
      </c>
      <c r="AA17" t="str">
        <f>VLOOKUP(T17,[3]رکوردها!$A:$F,6,0)</f>
        <v>تهران-پونک-شاهین شمالی-خ بصارتی-بن بست معادن-پلاک5-واحد2</v>
      </c>
      <c r="AB17" t="str">
        <f>VLOOKUP(T17,[3]رکوردها!$A:$E,5,0)</f>
        <v/>
      </c>
    </row>
    <row r="18" spans="1:28" s="41" customFormat="1" hidden="1" x14ac:dyDescent="0.2">
      <c r="A18" s="36">
        <v>159485</v>
      </c>
      <c r="B18" s="36">
        <v>1384</v>
      </c>
      <c r="C18" s="36">
        <v>1536</v>
      </c>
      <c r="D18" s="36" t="str">
        <f>VLOOKUP(C18,Piv.Analysis!A:AA,27,0)</f>
        <v>دریافت و پرداخت</v>
      </c>
      <c r="E18" s="36"/>
      <c r="F18" s="37" t="s">
        <v>42</v>
      </c>
      <c r="G18" s="37" t="s">
        <v>43</v>
      </c>
      <c r="H18" s="38">
        <v>231483608</v>
      </c>
      <c r="I18" s="38">
        <v>0</v>
      </c>
      <c r="J18" s="38">
        <f t="shared" si="1"/>
        <v>231483608</v>
      </c>
      <c r="K18" s="38"/>
      <c r="L18" s="49"/>
      <c r="M18" s="37" t="s">
        <v>4</v>
      </c>
      <c r="N18" s="37" t="s">
        <v>5</v>
      </c>
      <c r="O18" s="37" t="s">
        <v>6</v>
      </c>
      <c r="P18" s="37" t="s">
        <v>7</v>
      </c>
      <c r="Q18" s="37" t="s">
        <v>38</v>
      </c>
      <c r="R18" s="37" t="s">
        <v>39</v>
      </c>
      <c r="S18" s="37" t="s">
        <v>40</v>
      </c>
      <c r="T18" s="37" t="s">
        <v>37</v>
      </c>
      <c r="U18" s="1" t="e">
        <f>VLOOKUP(T18,[2]VAT!$A:$D,1,0)</f>
        <v>#N/A</v>
      </c>
      <c r="V18" s="37" t="s">
        <v>2</v>
      </c>
      <c r="W18" s="37" t="s">
        <v>2</v>
      </c>
      <c r="X18" t="str">
        <f>VLOOKUP(T18,[3]رکوردها!$A:$B,2,0)</f>
        <v>2162662604</v>
      </c>
      <c r="Y18" t="str">
        <f>VLOOKUP(T18,[3]رکوردها!$A:$D,4,0)</f>
        <v/>
      </c>
      <c r="Z18" t="str">
        <f>VLOOKUP(T18,[3]رکوردها!$A:$C,3,0)</f>
        <v>تهران</v>
      </c>
      <c r="AA18" t="str">
        <f>VLOOKUP(T18,[3]رکوردها!$A:$F,6,0)</f>
        <v>تهران-پونک-شاهین شمالی-خ بصارتی-بن بست معادن-پلاک5-واحد2</v>
      </c>
      <c r="AB18" t="str">
        <f>VLOOKUP(T18,[3]رکوردها!$A:$E,5,0)</f>
        <v/>
      </c>
    </row>
    <row r="19" spans="1:28" s="41" customFormat="1" hidden="1" x14ac:dyDescent="0.2">
      <c r="A19" s="36">
        <v>175423</v>
      </c>
      <c r="B19" s="36">
        <v>1516</v>
      </c>
      <c r="C19" s="36">
        <v>1707</v>
      </c>
      <c r="D19" s="36" t="str">
        <f>VLOOKUP(C19,Piv.Analysis!A:AA,27,0)</f>
        <v>حقوق و دستمزد</v>
      </c>
      <c r="E19" s="36"/>
      <c r="F19" s="37" t="s">
        <v>15</v>
      </c>
      <c r="G19" s="37" t="s">
        <v>44</v>
      </c>
      <c r="H19" s="38">
        <v>0</v>
      </c>
      <c r="I19" s="38">
        <v>213698991</v>
      </c>
      <c r="J19" s="38">
        <f t="shared" si="1"/>
        <v>-213698991</v>
      </c>
      <c r="K19" s="38"/>
      <c r="L19" s="49"/>
      <c r="M19" s="37" t="s">
        <v>4</v>
      </c>
      <c r="N19" s="37" t="s">
        <v>5</v>
      </c>
      <c r="O19" s="37" t="s">
        <v>6</v>
      </c>
      <c r="P19" s="37" t="s">
        <v>7</v>
      </c>
      <c r="Q19" s="37" t="s">
        <v>38</v>
      </c>
      <c r="R19" s="37" t="s">
        <v>39</v>
      </c>
      <c r="S19" s="37" t="s">
        <v>40</v>
      </c>
      <c r="T19" s="37" t="s">
        <v>37</v>
      </c>
      <c r="U19" s="1" t="e">
        <f>VLOOKUP(T19,[2]VAT!$A:$D,1,0)</f>
        <v>#N/A</v>
      </c>
      <c r="V19" s="37" t="s">
        <v>2</v>
      </c>
      <c r="W19" s="37" t="s">
        <v>2</v>
      </c>
      <c r="X19" t="str">
        <f>VLOOKUP(T19,[3]رکوردها!$A:$B,2,0)</f>
        <v>2162662604</v>
      </c>
      <c r="Y19" t="str">
        <f>VLOOKUP(T19,[3]رکوردها!$A:$D,4,0)</f>
        <v/>
      </c>
      <c r="Z19" t="str">
        <f>VLOOKUP(T19,[3]رکوردها!$A:$C,3,0)</f>
        <v>تهران</v>
      </c>
      <c r="AA19" t="str">
        <f>VLOOKUP(T19,[3]رکوردها!$A:$F,6,0)</f>
        <v>تهران-پونک-شاهین شمالی-خ بصارتی-بن بست معادن-پلاک5-واحد2</v>
      </c>
      <c r="AB19" t="str">
        <f>VLOOKUP(T19,[3]رکوردها!$A:$E,5,0)</f>
        <v/>
      </c>
    </row>
    <row r="20" spans="1:28" s="41" customFormat="1" hidden="1" x14ac:dyDescent="0.2">
      <c r="A20" s="36">
        <v>174025</v>
      </c>
      <c r="B20" s="36">
        <v>1563</v>
      </c>
      <c r="C20" s="36">
        <v>1634</v>
      </c>
      <c r="D20" s="36" t="str">
        <f>VLOOKUP(C20,Piv.Analysis!A:AA,27,0)</f>
        <v>دریافت و پرداخت</v>
      </c>
      <c r="E20" s="36"/>
      <c r="F20" s="37" t="s">
        <v>45</v>
      </c>
      <c r="G20" s="37" t="s">
        <v>46</v>
      </c>
      <c r="H20" s="38">
        <v>213698991</v>
      </c>
      <c r="I20" s="38">
        <v>0</v>
      </c>
      <c r="J20" s="38">
        <f t="shared" si="1"/>
        <v>213698991</v>
      </c>
      <c r="K20" s="38"/>
      <c r="L20" s="49"/>
      <c r="M20" s="37" t="s">
        <v>4</v>
      </c>
      <c r="N20" s="37" t="s">
        <v>5</v>
      </c>
      <c r="O20" s="37" t="s">
        <v>6</v>
      </c>
      <c r="P20" s="37" t="s">
        <v>7</v>
      </c>
      <c r="Q20" s="37" t="s">
        <v>38</v>
      </c>
      <c r="R20" s="37" t="s">
        <v>39</v>
      </c>
      <c r="S20" s="37" t="s">
        <v>40</v>
      </c>
      <c r="T20" s="37" t="s">
        <v>37</v>
      </c>
      <c r="U20" s="1" t="e">
        <f>VLOOKUP(T20,[2]VAT!$A:$D,1,0)</f>
        <v>#N/A</v>
      </c>
      <c r="V20" s="37" t="s">
        <v>2</v>
      </c>
      <c r="W20" s="37" t="s">
        <v>2</v>
      </c>
      <c r="X20" t="str">
        <f>VLOOKUP(T20,[3]رکوردها!$A:$B,2,0)</f>
        <v>2162662604</v>
      </c>
      <c r="Y20" t="str">
        <f>VLOOKUP(T20,[3]رکوردها!$A:$D,4,0)</f>
        <v/>
      </c>
      <c r="Z20" t="str">
        <f>VLOOKUP(T20,[3]رکوردها!$A:$C,3,0)</f>
        <v>تهران</v>
      </c>
      <c r="AA20" t="str">
        <f>VLOOKUP(T20,[3]رکوردها!$A:$F,6,0)</f>
        <v>تهران-پونک-شاهین شمالی-خ بصارتی-بن بست معادن-پلاک5-واحد2</v>
      </c>
      <c r="AB20" t="str">
        <f>VLOOKUP(T20,[3]رکوردها!$A:$E,5,0)</f>
        <v/>
      </c>
    </row>
    <row r="21" spans="1:28" s="41" customFormat="1" hidden="1" x14ac:dyDescent="0.2">
      <c r="A21" s="36">
        <v>177020</v>
      </c>
      <c r="B21" s="36">
        <v>1665</v>
      </c>
      <c r="C21" s="36">
        <v>1841</v>
      </c>
      <c r="D21" s="36" t="str">
        <f>VLOOKUP(C21,Piv.Analysis!A:AA,27,0)</f>
        <v>حقوق و دستمزد</v>
      </c>
      <c r="E21" s="36"/>
      <c r="F21" s="37" t="s">
        <v>0</v>
      </c>
      <c r="G21" s="37" t="s">
        <v>47</v>
      </c>
      <c r="H21" s="38">
        <v>0</v>
      </c>
      <c r="I21" s="38">
        <v>188003745</v>
      </c>
      <c r="J21" s="38">
        <f t="shared" si="1"/>
        <v>-188003745</v>
      </c>
      <c r="K21" s="38"/>
      <c r="L21" s="49"/>
      <c r="M21" s="37" t="s">
        <v>4</v>
      </c>
      <c r="N21" s="37" t="s">
        <v>5</v>
      </c>
      <c r="O21" s="37" t="s">
        <v>6</v>
      </c>
      <c r="P21" s="37" t="s">
        <v>7</v>
      </c>
      <c r="Q21" s="37" t="s">
        <v>38</v>
      </c>
      <c r="R21" s="37" t="s">
        <v>39</v>
      </c>
      <c r="S21" s="37" t="s">
        <v>40</v>
      </c>
      <c r="T21" s="37" t="s">
        <v>37</v>
      </c>
      <c r="U21" s="1" t="e">
        <f>VLOOKUP(T21,[2]VAT!$A:$D,1,0)</f>
        <v>#N/A</v>
      </c>
      <c r="V21" s="37" t="s">
        <v>2</v>
      </c>
      <c r="W21" s="37" t="s">
        <v>2</v>
      </c>
      <c r="X21" t="str">
        <f>VLOOKUP(T21,[3]رکوردها!$A:$B,2,0)</f>
        <v>2162662604</v>
      </c>
      <c r="Y21" t="str">
        <f>VLOOKUP(T21,[3]رکوردها!$A:$D,4,0)</f>
        <v/>
      </c>
      <c r="Z21" t="str">
        <f>VLOOKUP(T21,[3]رکوردها!$A:$C,3,0)</f>
        <v>تهران</v>
      </c>
      <c r="AA21" t="str">
        <f>VLOOKUP(T21,[3]رکوردها!$A:$F,6,0)</f>
        <v>تهران-پونک-شاهین شمالی-خ بصارتی-بن بست معادن-پلاک5-واحد2</v>
      </c>
      <c r="AB21" t="str">
        <f>VLOOKUP(T21,[3]رکوردها!$A:$E,5,0)</f>
        <v/>
      </c>
    </row>
    <row r="22" spans="1:28" s="41" customFormat="1" hidden="1" x14ac:dyDescent="0.2">
      <c r="A22" s="36">
        <v>146821</v>
      </c>
      <c r="B22" s="36">
        <v>1291</v>
      </c>
      <c r="C22" s="36">
        <v>1430</v>
      </c>
      <c r="D22" s="36" t="str">
        <f>VLOOKUP(C22,Piv.Analysis!A:AA,27,0)</f>
        <v>حقوق و دستمزد</v>
      </c>
      <c r="E22" s="36"/>
      <c r="F22" s="37" t="s">
        <v>11</v>
      </c>
      <c r="G22" s="37" t="s">
        <v>48</v>
      </c>
      <c r="H22" s="38">
        <v>0</v>
      </c>
      <c r="I22" s="38">
        <v>10306233</v>
      </c>
      <c r="J22" s="38">
        <f t="shared" si="1"/>
        <v>-10306233</v>
      </c>
      <c r="K22" s="38"/>
      <c r="L22" s="49"/>
      <c r="M22" s="37" t="s">
        <v>4</v>
      </c>
      <c r="N22" s="37" t="s">
        <v>5</v>
      </c>
      <c r="O22" s="37" t="s">
        <v>6</v>
      </c>
      <c r="P22" s="37" t="s">
        <v>7</v>
      </c>
      <c r="Q22" s="37" t="s">
        <v>49</v>
      </c>
      <c r="R22" s="37" t="s">
        <v>50</v>
      </c>
      <c r="S22" s="37" t="s">
        <v>40</v>
      </c>
      <c r="T22" s="37" t="s">
        <v>37</v>
      </c>
      <c r="U22" s="1" t="e">
        <f>VLOOKUP(T22,[2]VAT!$A:$D,1,0)</f>
        <v>#N/A</v>
      </c>
      <c r="V22" s="37" t="s">
        <v>2</v>
      </c>
      <c r="W22" s="37" t="s">
        <v>2</v>
      </c>
      <c r="X22" t="str">
        <f>VLOOKUP(T22,[3]رکوردها!$A:$B,2,0)</f>
        <v>2162662604</v>
      </c>
      <c r="Y22" t="str">
        <f>VLOOKUP(T22,[3]رکوردها!$A:$D,4,0)</f>
        <v/>
      </c>
      <c r="Z22" t="str">
        <f>VLOOKUP(T22,[3]رکوردها!$A:$C,3,0)</f>
        <v>تهران</v>
      </c>
      <c r="AA22" t="str">
        <f>VLOOKUP(T22,[3]رکوردها!$A:$F,6,0)</f>
        <v>تهران-پونک-شاهین شمالی-خ بصارتی-بن بست معادن-پلاک5-واحد2</v>
      </c>
      <c r="AB22" t="str">
        <f>VLOOKUP(T22,[3]رکوردها!$A:$E,5,0)</f>
        <v/>
      </c>
    </row>
    <row r="23" spans="1:28" s="41" customFormat="1" hidden="1" x14ac:dyDescent="0.2">
      <c r="A23" s="36">
        <v>175444</v>
      </c>
      <c r="B23" s="36">
        <v>1517</v>
      </c>
      <c r="C23" s="36">
        <v>1708</v>
      </c>
      <c r="D23" s="36" t="str">
        <f>VLOOKUP(C23,Piv.Analysis!A:AA,27,0)</f>
        <v>حقوق و دستمزد</v>
      </c>
      <c r="E23" s="36"/>
      <c r="F23" s="37" t="s">
        <v>15</v>
      </c>
      <c r="G23" s="37" t="s">
        <v>51</v>
      </c>
      <c r="H23" s="38">
        <v>0</v>
      </c>
      <c r="I23" s="38">
        <v>10306233</v>
      </c>
      <c r="J23" s="38">
        <f t="shared" si="1"/>
        <v>-10306233</v>
      </c>
      <c r="K23" s="38"/>
      <c r="L23" s="49"/>
      <c r="M23" s="37" t="s">
        <v>4</v>
      </c>
      <c r="N23" s="37" t="s">
        <v>5</v>
      </c>
      <c r="O23" s="37" t="s">
        <v>6</v>
      </c>
      <c r="P23" s="37" t="s">
        <v>7</v>
      </c>
      <c r="Q23" s="37" t="s">
        <v>49</v>
      </c>
      <c r="R23" s="37" t="s">
        <v>50</v>
      </c>
      <c r="S23" s="37" t="s">
        <v>40</v>
      </c>
      <c r="T23" s="37" t="s">
        <v>37</v>
      </c>
      <c r="U23" s="1" t="e">
        <f>VLOOKUP(T23,[2]VAT!$A:$D,1,0)</f>
        <v>#N/A</v>
      </c>
      <c r="V23" s="37" t="s">
        <v>2</v>
      </c>
      <c r="W23" s="37" t="s">
        <v>2</v>
      </c>
      <c r="X23" t="str">
        <f>VLOOKUP(T23,[3]رکوردها!$A:$B,2,0)</f>
        <v>2162662604</v>
      </c>
      <c r="Y23" t="str">
        <f>VLOOKUP(T23,[3]رکوردها!$A:$D,4,0)</f>
        <v/>
      </c>
      <c r="Z23" t="str">
        <f>VLOOKUP(T23,[3]رکوردها!$A:$C,3,0)</f>
        <v>تهران</v>
      </c>
      <c r="AA23" t="str">
        <f>VLOOKUP(T23,[3]رکوردها!$A:$F,6,0)</f>
        <v>تهران-پونک-شاهین شمالی-خ بصارتی-بن بست معادن-پلاک5-واحد2</v>
      </c>
      <c r="AB23" t="str">
        <f>VLOOKUP(T23,[3]رکوردها!$A:$E,5,0)</f>
        <v/>
      </c>
    </row>
    <row r="24" spans="1:28" s="41" customFormat="1" hidden="1" x14ac:dyDescent="0.2">
      <c r="A24" s="36">
        <v>177054</v>
      </c>
      <c r="B24" s="36">
        <v>1667</v>
      </c>
      <c r="C24" s="36">
        <v>1843</v>
      </c>
      <c r="D24" s="36" t="str">
        <f>VLOOKUP(C24,Piv.Analysis!A:AA,27,0)</f>
        <v>حقوق و دستمزد</v>
      </c>
      <c r="E24" s="36"/>
      <c r="F24" s="37" t="s">
        <v>0</v>
      </c>
      <c r="G24" s="37" t="s">
        <v>52</v>
      </c>
      <c r="H24" s="38">
        <v>0</v>
      </c>
      <c r="I24" s="38">
        <v>10306233</v>
      </c>
      <c r="J24" s="38">
        <f t="shared" si="1"/>
        <v>-10306233</v>
      </c>
      <c r="K24" s="38"/>
      <c r="L24" s="49"/>
      <c r="M24" s="37" t="s">
        <v>4</v>
      </c>
      <c r="N24" s="37" t="s">
        <v>5</v>
      </c>
      <c r="O24" s="37" t="s">
        <v>6</v>
      </c>
      <c r="P24" s="37" t="s">
        <v>7</v>
      </c>
      <c r="Q24" s="37" t="s">
        <v>49</v>
      </c>
      <c r="R24" s="37" t="s">
        <v>50</v>
      </c>
      <c r="S24" s="37" t="s">
        <v>40</v>
      </c>
      <c r="T24" s="37" t="s">
        <v>37</v>
      </c>
      <c r="U24" s="1" t="e">
        <f>VLOOKUP(T24,[2]VAT!$A:$D,1,0)</f>
        <v>#N/A</v>
      </c>
      <c r="V24" s="37" t="s">
        <v>2</v>
      </c>
      <c r="W24" s="37" t="s">
        <v>2</v>
      </c>
      <c r="X24" t="str">
        <f>VLOOKUP(T24,[3]رکوردها!$A:$B,2,0)</f>
        <v>2162662604</v>
      </c>
      <c r="Y24" t="str">
        <f>VLOOKUP(T24,[3]رکوردها!$A:$D,4,0)</f>
        <v/>
      </c>
      <c r="Z24" t="str">
        <f>VLOOKUP(T24,[3]رکوردها!$A:$C,3,0)</f>
        <v>تهران</v>
      </c>
      <c r="AA24" t="str">
        <f>VLOOKUP(T24,[3]رکوردها!$A:$F,6,0)</f>
        <v>تهران-پونک-شاهین شمالی-خ بصارتی-بن بست معادن-پلاک5-واحد2</v>
      </c>
      <c r="AB24" t="str">
        <f>VLOOKUP(T24,[3]رکوردها!$A:$E,5,0)</f>
        <v/>
      </c>
    </row>
    <row r="25" spans="1:28" s="41" customFormat="1" hidden="1" x14ac:dyDescent="0.2">
      <c r="A25" s="36">
        <v>146834</v>
      </c>
      <c r="B25" s="36">
        <v>1292</v>
      </c>
      <c r="C25" s="36">
        <v>1431</v>
      </c>
      <c r="D25" s="36" t="str">
        <f>VLOOKUP(C25,Piv.Analysis!A:AA,27,0)</f>
        <v>حقوق و دستمزد</v>
      </c>
      <c r="E25" s="36"/>
      <c r="F25" s="37" t="s">
        <v>11</v>
      </c>
      <c r="G25" s="37" t="s">
        <v>53</v>
      </c>
      <c r="H25" s="38">
        <v>0</v>
      </c>
      <c r="I25" s="38">
        <v>13742432</v>
      </c>
      <c r="J25" s="38">
        <f t="shared" si="1"/>
        <v>-13742432</v>
      </c>
      <c r="K25" s="38"/>
      <c r="L25" s="49"/>
      <c r="M25" s="37" t="s">
        <v>54</v>
      </c>
      <c r="N25" s="37" t="s">
        <v>55</v>
      </c>
      <c r="O25" s="37" t="s">
        <v>56</v>
      </c>
      <c r="P25" s="37" t="s">
        <v>57</v>
      </c>
      <c r="Q25" s="37" t="s">
        <v>58</v>
      </c>
      <c r="R25" s="37" t="s">
        <v>59</v>
      </c>
      <c r="S25" s="37" t="s">
        <v>40</v>
      </c>
      <c r="T25" s="37" t="s">
        <v>37</v>
      </c>
      <c r="U25" s="1" t="e">
        <f>VLOOKUP(T25,[2]VAT!$A:$D,1,0)</f>
        <v>#N/A</v>
      </c>
      <c r="V25" s="37" t="s">
        <v>2</v>
      </c>
      <c r="W25" s="37" t="s">
        <v>2</v>
      </c>
      <c r="X25" t="str">
        <f>VLOOKUP(T25,[3]رکوردها!$A:$B,2,0)</f>
        <v>2162662604</v>
      </c>
      <c r="Y25" t="str">
        <f>VLOOKUP(T25,[3]رکوردها!$A:$D,4,0)</f>
        <v/>
      </c>
      <c r="Z25" t="str">
        <f>VLOOKUP(T25,[3]رکوردها!$A:$C,3,0)</f>
        <v>تهران</v>
      </c>
      <c r="AA25" t="str">
        <f>VLOOKUP(T25,[3]رکوردها!$A:$F,6,0)</f>
        <v>تهران-پونک-شاهین شمالی-خ بصارتی-بن بست معادن-پلاک5-واحد2</v>
      </c>
      <c r="AB25" t="str">
        <f>VLOOKUP(T25,[3]رکوردها!$A:$E,5,0)</f>
        <v/>
      </c>
    </row>
    <row r="26" spans="1:28" s="41" customFormat="1" hidden="1" x14ac:dyDescent="0.2">
      <c r="A26" s="36">
        <v>175457</v>
      </c>
      <c r="B26" s="36">
        <v>1518</v>
      </c>
      <c r="C26" s="36">
        <v>1709</v>
      </c>
      <c r="D26" s="36" t="str">
        <f>VLOOKUP(C26,Piv.Analysis!A:AA,27,0)</f>
        <v>حقوق و دستمزد</v>
      </c>
      <c r="E26" s="36"/>
      <c r="F26" s="37" t="s">
        <v>15</v>
      </c>
      <c r="G26" s="37" t="s">
        <v>60</v>
      </c>
      <c r="H26" s="38">
        <v>0</v>
      </c>
      <c r="I26" s="38">
        <v>13742432</v>
      </c>
      <c r="J26" s="38">
        <f t="shared" si="1"/>
        <v>-13742432</v>
      </c>
      <c r="K26" s="38"/>
      <c r="L26" s="49"/>
      <c r="M26" s="37" t="s">
        <v>54</v>
      </c>
      <c r="N26" s="37" t="s">
        <v>55</v>
      </c>
      <c r="O26" s="37" t="s">
        <v>56</v>
      </c>
      <c r="P26" s="37" t="s">
        <v>57</v>
      </c>
      <c r="Q26" s="37" t="s">
        <v>58</v>
      </c>
      <c r="R26" s="37" t="s">
        <v>59</v>
      </c>
      <c r="S26" s="37" t="s">
        <v>40</v>
      </c>
      <c r="T26" s="37" t="s">
        <v>37</v>
      </c>
      <c r="U26" s="1" t="e">
        <f>VLOOKUP(T26,[2]VAT!$A:$D,1,0)</f>
        <v>#N/A</v>
      </c>
      <c r="V26" s="37" t="s">
        <v>2</v>
      </c>
      <c r="W26" s="37" t="s">
        <v>2</v>
      </c>
      <c r="X26" t="str">
        <f>VLOOKUP(T26,[3]رکوردها!$A:$B,2,0)</f>
        <v>2162662604</v>
      </c>
      <c r="Y26" t="str">
        <f>VLOOKUP(T26,[3]رکوردها!$A:$D,4,0)</f>
        <v/>
      </c>
      <c r="Z26" t="str">
        <f>VLOOKUP(T26,[3]رکوردها!$A:$C,3,0)</f>
        <v>تهران</v>
      </c>
      <c r="AA26" t="str">
        <f>VLOOKUP(T26,[3]رکوردها!$A:$F,6,0)</f>
        <v>تهران-پونک-شاهین شمالی-خ بصارتی-بن بست معادن-پلاک5-واحد2</v>
      </c>
      <c r="AB26" t="str">
        <f>VLOOKUP(T26,[3]رکوردها!$A:$E,5,0)</f>
        <v/>
      </c>
    </row>
    <row r="27" spans="1:28" s="41" customFormat="1" hidden="1" x14ac:dyDescent="0.2">
      <c r="A27" s="36">
        <v>177041</v>
      </c>
      <c r="B27" s="36">
        <v>1666</v>
      </c>
      <c r="C27" s="36">
        <v>1842</v>
      </c>
      <c r="D27" s="36" t="str">
        <f>VLOOKUP(C27,Piv.Analysis!A:AA,27,0)</f>
        <v>حقوق و دستمزد</v>
      </c>
      <c r="E27" s="36"/>
      <c r="F27" s="37" t="s">
        <v>0</v>
      </c>
      <c r="G27" s="37" t="s">
        <v>61</v>
      </c>
      <c r="H27" s="38">
        <v>0</v>
      </c>
      <c r="I27" s="38">
        <v>13742432</v>
      </c>
      <c r="J27" s="38">
        <f t="shared" si="1"/>
        <v>-13742432</v>
      </c>
      <c r="K27" s="38"/>
      <c r="L27" s="49"/>
      <c r="M27" s="37" t="s">
        <v>54</v>
      </c>
      <c r="N27" s="37" t="s">
        <v>55</v>
      </c>
      <c r="O27" s="37" t="s">
        <v>56</v>
      </c>
      <c r="P27" s="37" t="s">
        <v>57</v>
      </c>
      <c r="Q27" s="37" t="s">
        <v>58</v>
      </c>
      <c r="R27" s="37" t="s">
        <v>59</v>
      </c>
      <c r="S27" s="37" t="s">
        <v>40</v>
      </c>
      <c r="T27" s="37" t="s">
        <v>37</v>
      </c>
      <c r="U27" s="1" t="e">
        <f>VLOOKUP(T27,[2]VAT!$A:$D,1,0)</f>
        <v>#N/A</v>
      </c>
      <c r="V27" s="37" t="s">
        <v>2</v>
      </c>
      <c r="W27" s="37" t="s">
        <v>2</v>
      </c>
      <c r="X27" t="str">
        <f>VLOOKUP(T27,[3]رکوردها!$A:$B,2,0)</f>
        <v>2162662604</v>
      </c>
      <c r="Y27" t="str">
        <f>VLOOKUP(T27,[3]رکوردها!$A:$D,4,0)</f>
        <v/>
      </c>
      <c r="Z27" t="str">
        <f>VLOOKUP(T27,[3]رکوردها!$A:$C,3,0)</f>
        <v>تهران</v>
      </c>
      <c r="AA27" t="str">
        <f>VLOOKUP(T27,[3]رکوردها!$A:$F,6,0)</f>
        <v>تهران-پونک-شاهین شمالی-خ بصارتی-بن بست معادن-پلاک5-واحد2</v>
      </c>
      <c r="AB27" t="str">
        <f>VLOOKUP(T27,[3]رکوردها!$A:$E,5,0)</f>
        <v/>
      </c>
    </row>
    <row r="28" spans="1:28" s="41" customFormat="1" hidden="1" x14ac:dyDescent="0.2">
      <c r="A28" s="36">
        <v>175411</v>
      </c>
      <c r="B28" s="36">
        <v>1516</v>
      </c>
      <c r="C28" s="36">
        <v>1707</v>
      </c>
      <c r="D28" s="36" t="str">
        <f>VLOOKUP(C28,Piv.Analysis!A:AA,27,0)</f>
        <v>حقوق و دستمزد</v>
      </c>
      <c r="E28" s="36"/>
      <c r="F28" s="37" t="s">
        <v>15</v>
      </c>
      <c r="G28" s="37" t="s">
        <v>62</v>
      </c>
      <c r="H28" s="38">
        <v>0</v>
      </c>
      <c r="I28" s="38">
        <v>4500000</v>
      </c>
      <c r="J28" s="38">
        <f t="shared" si="1"/>
        <v>-4500000</v>
      </c>
      <c r="K28" s="38"/>
      <c r="L28" s="49"/>
      <c r="M28" s="37" t="s">
        <v>63</v>
      </c>
      <c r="N28" s="37" t="s">
        <v>64</v>
      </c>
      <c r="O28" s="37" t="s">
        <v>65</v>
      </c>
      <c r="P28" s="37" t="s">
        <v>66</v>
      </c>
      <c r="Q28" s="37" t="s">
        <v>67</v>
      </c>
      <c r="R28" s="37" t="s">
        <v>68</v>
      </c>
      <c r="S28" s="37" t="s">
        <v>40</v>
      </c>
      <c r="T28" s="37" t="s">
        <v>37</v>
      </c>
      <c r="U28" s="1" t="e">
        <f>VLOOKUP(T28,[2]VAT!$A:$D,1,0)</f>
        <v>#N/A</v>
      </c>
      <c r="V28" s="37" t="s">
        <v>2</v>
      </c>
      <c r="W28" s="37" t="s">
        <v>2</v>
      </c>
      <c r="X28" t="str">
        <f>VLOOKUP(T28,[3]رکوردها!$A:$B,2,0)</f>
        <v>2162662604</v>
      </c>
      <c r="Y28" t="str">
        <f>VLOOKUP(T28,[3]رکوردها!$A:$D,4,0)</f>
        <v/>
      </c>
      <c r="Z28" t="str">
        <f>VLOOKUP(T28,[3]رکوردها!$A:$C,3,0)</f>
        <v>تهران</v>
      </c>
      <c r="AA28" t="str">
        <f>VLOOKUP(T28,[3]رکوردها!$A:$F,6,0)</f>
        <v>تهران-پونک-شاهین شمالی-خ بصارتی-بن بست معادن-پلاک5-واحد2</v>
      </c>
      <c r="AB28" t="str">
        <f>VLOOKUP(T28,[3]رکوردها!$A:$E,5,0)</f>
        <v/>
      </c>
    </row>
    <row r="29" spans="1:28" s="41" customFormat="1" hidden="1" x14ac:dyDescent="0.2">
      <c r="A29" s="36">
        <v>176030</v>
      </c>
      <c r="B29" s="36">
        <v>1520</v>
      </c>
      <c r="C29" s="36">
        <v>1753</v>
      </c>
      <c r="D29" s="39" t="s">
        <v>5178</v>
      </c>
      <c r="E29" s="39"/>
      <c r="F29" s="37" t="s">
        <v>15</v>
      </c>
      <c r="G29" s="37" t="s">
        <v>69</v>
      </c>
      <c r="H29" s="38">
        <v>36000000</v>
      </c>
      <c r="I29" s="38">
        <v>0</v>
      </c>
      <c r="J29" s="38">
        <f t="shared" si="1"/>
        <v>36000000</v>
      </c>
      <c r="K29" s="38"/>
      <c r="L29" s="49"/>
      <c r="M29" s="37" t="s">
        <v>63</v>
      </c>
      <c r="N29" s="37" t="s">
        <v>64</v>
      </c>
      <c r="O29" s="37" t="s">
        <v>65</v>
      </c>
      <c r="P29" s="37" t="s">
        <v>66</v>
      </c>
      <c r="Q29" s="37" t="s">
        <v>67</v>
      </c>
      <c r="R29" s="37" t="s">
        <v>68</v>
      </c>
      <c r="S29" s="37" t="s">
        <v>40</v>
      </c>
      <c r="T29" s="37" t="s">
        <v>37</v>
      </c>
      <c r="U29" s="1" t="e">
        <f>VLOOKUP(T29,[2]VAT!$A:$D,1,0)</f>
        <v>#N/A</v>
      </c>
      <c r="V29" s="37" t="s">
        <v>2</v>
      </c>
      <c r="W29" s="37" t="s">
        <v>2</v>
      </c>
      <c r="X29" t="str">
        <f>VLOOKUP(T29,[3]رکوردها!$A:$B,2,0)</f>
        <v>2162662604</v>
      </c>
      <c r="Y29" t="str">
        <f>VLOOKUP(T29,[3]رکوردها!$A:$D,4,0)</f>
        <v/>
      </c>
      <c r="Z29" t="str">
        <f>VLOOKUP(T29,[3]رکوردها!$A:$C,3,0)</f>
        <v>تهران</v>
      </c>
      <c r="AA29" t="str">
        <f>VLOOKUP(T29,[3]رکوردها!$A:$F,6,0)</f>
        <v>تهران-پونک-شاهین شمالی-خ بصارتی-بن بست معادن-پلاک5-واحد2</v>
      </c>
      <c r="AB29" t="str">
        <f>VLOOKUP(T29,[3]رکوردها!$A:$E,5,0)</f>
        <v/>
      </c>
    </row>
    <row r="30" spans="1:28" s="41" customFormat="1" hidden="1" x14ac:dyDescent="0.2">
      <c r="A30" s="36">
        <v>177010</v>
      </c>
      <c r="B30" s="36">
        <v>1665</v>
      </c>
      <c r="C30" s="36">
        <v>1841</v>
      </c>
      <c r="D30" s="36" t="str">
        <f>VLOOKUP(C30,Piv.Analysis!A:AA,27,0)</f>
        <v>حقوق و دستمزد</v>
      </c>
      <c r="E30" s="36"/>
      <c r="F30" s="37" t="s">
        <v>0</v>
      </c>
      <c r="G30" s="37" t="s">
        <v>70</v>
      </c>
      <c r="H30" s="38">
        <v>0</v>
      </c>
      <c r="I30" s="38">
        <v>4500000</v>
      </c>
      <c r="J30" s="38">
        <f t="shared" si="1"/>
        <v>-4500000</v>
      </c>
      <c r="K30" s="38"/>
      <c r="L30" s="49"/>
      <c r="M30" s="37" t="s">
        <v>63</v>
      </c>
      <c r="N30" s="37" t="s">
        <v>64</v>
      </c>
      <c r="O30" s="37" t="s">
        <v>65</v>
      </c>
      <c r="P30" s="37" t="s">
        <v>66</v>
      </c>
      <c r="Q30" s="37" t="s">
        <v>67</v>
      </c>
      <c r="R30" s="37" t="s">
        <v>68</v>
      </c>
      <c r="S30" s="37" t="s">
        <v>40</v>
      </c>
      <c r="T30" s="37" t="s">
        <v>37</v>
      </c>
      <c r="U30" s="1" t="e">
        <f>VLOOKUP(T30,[2]VAT!$A:$D,1,0)</f>
        <v>#N/A</v>
      </c>
      <c r="V30" s="37" t="s">
        <v>2</v>
      </c>
      <c r="W30" s="37" t="s">
        <v>2</v>
      </c>
      <c r="X30" t="str">
        <f>VLOOKUP(T30,[3]رکوردها!$A:$B,2,0)</f>
        <v>2162662604</v>
      </c>
      <c r="Y30" t="str">
        <f>VLOOKUP(T30,[3]رکوردها!$A:$D,4,0)</f>
        <v/>
      </c>
      <c r="Z30" t="str">
        <f>VLOOKUP(T30,[3]رکوردها!$A:$C,3,0)</f>
        <v>تهران</v>
      </c>
      <c r="AA30" t="str">
        <f>VLOOKUP(T30,[3]رکوردها!$A:$F,6,0)</f>
        <v>تهران-پونک-شاهین شمالی-خ بصارتی-بن بست معادن-پلاک5-واحد2</v>
      </c>
      <c r="AB30" t="str">
        <f>VLOOKUP(T30,[3]رکوردها!$A:$E,5,0)</f>
        <v/>
      </c>
    </row>
    <row r="31" spans="1:28" x14ac:dyDescent="0.2">
      <c r="A31" s="54">
        <v>144525</v>
      </c>
      <c r="B31" s="2">
        <v>1192</v>
      </c>
      <c r="C31" s="2">
        <v>1378</v>
      </c>
      <c r="D31" s="33" t="str">
        <f>VLOOKUP(C31,Piv.Analysis!A:AA,27,0)</f>
        <v>خرید دارایی ثابت</v>
      </c>
      <c r="E31" s="2" t="str">
        <f>D31</f>
        <v>خرید دارایی ثابت</v>
      </c>
      <c r="F31" s="1" t="s">
        <v>71</v>
      </c>
      <c r="G31" s="1" t="s">
        <v>72</v>
      </c>
      <c r="H31" s="4">
        <v>0</v>
      </c>
      <c r="I31" s="4">
        <v>315000000</v>
      </c>
      <c r="J31" s="4">
        <f t="shared" si="1"/>
        <v>-315000000</v>
      </c>
      <c r="K31" s="4">
        <f>I31</f>
        <v>315000000</v>
      </c>
      <c r="L31" s="49">
        <v>0</v>
      </c>
      <c r="M31" s="1" t="s">
        <v>4</v>
      </c>
      <c r="N31" s="1" t="s">
        <v>5</v>
      </c>
      <c r="O31" s="1" t="s">
        <v>6</v>
      </c>
      <c r="P31" s="1" t="s">
        <v>7</v>
      </c>
      <c r="Q31" s="1" t="s">
        <v>13</v>
      </c>
      <c r="R31" s="1" t="s">
        <v>14</v>
      </c>
      <c r="S31" s="1" t="s">
        <v>74</v>
      </c>
      <c r="T31" s="1" t="s">
        <v>73</v>
      </c>
      <c r="U31" s="1" t="e">
        <f>VLOOKUP(T31,[2]VAT!$A:$D,1,0)</f>
        <v>#N/A</v>
      </c>
      <c r="V31" s="1" t="s">
        <v>2</v>
      </c>
      <c r="W31" s="1" t="s">
        <v>2</v>
      </c>
      <c r="X31" t="str">
        <f>VLOOKUP(T31,[3]رکوردها!$A:$B,2,0)</f>
        <v>6579681217</v>
      </c>
      <c r="Y31" t="str">
        <f>VLOOKUP(T31,[3]رکوردها!$A:$D,4,0)</f>
        <v/>
      </c>
      <c r="Z31" t="str">
        <f>VLOOKUP(T31,[3]رکوردها!$A:$C,3,0)</f>
        <v>کنگان</v>
      </c>
      <c r="AA31" t="str">
        <f>VLOOKUP(T31,[3]رکوردها!$A:$F,6,0)</f>
        <v>کنگان بلوار امام جنب فروشگاه رفاه</v>
      </c>
      <c r="AB31" t="str">
        <f>VLOOKUP(T31,[3]رکوردها!$A:$E,5,0)</f>
        <v>7557164938</v>
      </c>
    </row>
    <row r="32" spans="1:28" s="41" customFormat="1" hidden="1" x14ac:dyDescent="0.2">
      <c r="A32" s="36">
        <v>141419</v>
      </c>
      <c r="B32" s="36">
        <v>1260</v>
      </c>
      <c r="C32" s="36">
        <v>1219</v>
      </c>
      <c r="D32" s="36" t="str">
        <f>VLOOKUP(C32,Piv.Analysis!A:AA,27,0)</f>
        <v>دریافت و پرداخت</v>
      </c>
      <c r="E32" s="36"/>
      <c r="F32" s="37" t="s">
        <v>75</v>
      </c>
      <c r="G32" s="37" t="s">
        <v>76</v>
      </c>
      <c r="H32" s="38">
        <v>315000000</v>
      </c>
      <c r="I32" s="38">
        <v>0</v>
      </c>
      <c r="J32" s="38">
        <f t="shared" si="1"/>
        <v>315000000</v>
      </c>
      <c r="K32" s="38"/>
      <c r="L32" s="49"/>
      <c r="M32" s="37" t="s">
        <v>4</v>
      </c>
      <c r="N32" s="37" t="s">
        <v>5</v>
      </c>
      <c r="O32" s="37" t="s">
        <v>6</v>
      </c>
      <c r="P32" s="37" t="s">
        <v>7</v>
      </c>
      <c r="Q32" s="37" t="s">
        <v>13</v>
      </c>
      <c r="R32" s="37" t="s">
        <v>14</v>
      </c>
      <c r="S32" s="37" t="s">
        <v>74</v>
      </c>
      <c r="T32" s="37" t="s">
        <v>73</v>
      </c>
      <c r="U32" s="1" t="e">
        <f>VLOOKUP(T32,[2]VAT!$A:$D,1,0)</f>
        <v>#N/A</v>
      </c>
      <c r="V32" s="37" t="s">
        <v>2</v>
      </c>
      <c r="W32" s="37" t="s">
        <v>2</v>
      </c>
      <c r="X32" t="str">
        <f>VLOOKUP(T32,[3]رکوردها!$A:$B,2,0)</f>
        <v>6579681217</v>
      </c>
      <c r="Y32" t="str">
        <f>VLOOKUP(T32,[3]رکوردها!$A:$D,4,0)</f>
        <v/>
      </c>
      <c r="Z32" t="str">
        <f>VLOOKUP(T32,[3]رکوردها!$A:$C,3,0)</f>
        <v>کنگان</v>
      </c>
      <c r="AA32" t="str">
        <f>VLOOKUP(T32,[3]رکوردها!$A:$F,6,0)</f>
        <v>کنگان بلوار امام جنب فروشگاه رفاه</v>
      </c>
      <c r="AB32" t="str">
        <f>VLOOKUP(T32,[3]رکوردها!$A:$E,5,0)</f>
        <v>7557164938</v>
      </c>
    </row>
    <row r="33" spans="1:28" x14ac:dyDescent="0.2">
      <c r="A33" s="54">
        <v>144523</v>
      </c>
      <c r="B33" s="2">
        <v>1166</v>
      </c>
      <c r="C33" s="2">
        <v>1377</v>
      </c>
      <c r="D33" s="33" t="str">
        <f>VLOOKUP(C33,Piv.Analysis!A:AA,27,0)</f>
        <v>خرید دارایی ثابت</v>
      </c>
      <c r="E33" s="2" t="s">
        <v>5185</v>
      </c>
      <c r="F33" s="1" t="s">
        <v>77</v>
      </c>
      <c r="G33" s="1" t="s">
        <v>78</v>
      </c>
      <c r="H33" s="4">
        <v>0</v>
      </c>
      <c r="I33" s="4">
        <v>568000000</v>
      </c>
      <c r="J33" s="4">
        <f t="shared" si="1"/>
        <v>-568000000</v>
      </c>
      <c r="K33" s="4">
        <f>I33</f>
        <v>568000000</v>
      </c>
      <c r="L33" s="49">
        <v>0</v>
      </c>
      <c r="M33" s="1" t="s">
        <v>4</v>
      </c>
      <c r="N33" s="1" t="s">
        <v>5</v>
      </c>
      <c r="O33" s="1" t="s">
        <v>6</v>
      </c>
      <c r="P33" s="1" t="s">
        <v>7</v>
      </c>
      <c r="Q33" s="1" t="s">
        <v>13</v>
      </c>
      <c r="R33" s="1" t="s">
        <v>14</v>
      </c>
      <c r="S33" s="1" t="s">
        <v>80</v>
      </c>
      <c r="T33" s="1" t="s">
        <v>79</v>
      </c>
      <c r="U33" s="1" t="e">
        <f>VLOOKUP(T33,[2]VAT!$A:$D,1,0)</f>
        <v>#N/A</v>
      </c>
      <c r="V33" s="1" t="s">
        <v>2</v>
      </c>
      <c r="W33" s="1" t="s">
        <v>2</v>
      </c>
      <c r="X33" t="str">
        <f>VLOOKUP(T33,[3]رکوردها!$A:$B,2,0)</f>
        <v>4870140284</v>
      </c>
      <c r="Y33" t="str">
        <f>VLOOKUP(T33,[3]رکوردها!$A:$D,4,0)</f>
        <v/>
      </c>
      <c r="Z33" t="str">
        <f>VLOOKUP(T33,[3]رکوردها!$A:$C,3,0)</f>
        <v>کنگان</v>
      </c>
      <c r="AA33" t="str">
        <f>VLOOKUP(T33,[3]رکوردها!$A:$F,6,0)</f>
        <v>کنگان خیابان استقلال لوازم خانگی گلسرخ</v>
      </c>
      <c r="AB33" t="str">
        <f>VLOOKUP(T33,[3]رکوردها!$A:$E,5,0)</f>
        <v>7557157453</v>
      </c>
    </row>
    <row r="34" spans="1:28" s="41" customFormat="1" hidden="1" x14ac:dyDescent="0.2">
      <c r="A34" s="36">
        <v>141435</v>
      </c>
      <c r="B34" s="36">
        <v>1250</v>
      </c>
      <c r="C34" s="36">
        <v>1220</v>
      </c>
      <c r="D34" s="36" t="str">
        <f>VLOOKUP(C34,Piv.Analysis!A:AA,27,0)</f>
        <v>دریافت و پرداخت</v>
      </c>
      <c r="E34" s="36"/>
      <c r="F34" s="37" t="s">
        <v>81</v>
      </c>
      <c r="G34" s="37" t="s">
        <v>82</v>
      </c>
      <c r="H34" s="38">
        <v>568000000</v>
      </c>
      <c r="I34" s="38">
        <v>0</v>
      </c>
      <c r="J34" s="38">
        <f t="shared" si="1"/>
        <v>568000000</v>
      </c>
      <c r="K34" s="38"/>
      <c r="L34" s="49"/>
      <c r="M34" s="37" t="s">
        <v>4</v>
      </c>
      <c r="N34" s="37" t="s">
        <v>5</v>
      </c>
      <c r="O34" s="37" t="s">
        <v>6</v>
      </c>
      <c r="P34" s="37" t="s">
        <v>7</v>
      </c>
      <c r="Q34" s="37" t="s">
        <v>13</v>
      </c>
      <c r="R34" s="37" t="s">
        <v>14</v>
      </c>
      <c r="S34" s="37" t="s">
        <v>80</v>
      </c>
      <c r="T34" s="37" t="s">
        <v>79</v>
      </c>
      <c r="U34" s="1" t="e">
        <f>VLOOKUP(T34,[2]VAT!$A:$D,1,0)</f>
        <v>#N/A</v>
      </c>
      <c r="V34" s="37" t="s">
        <v>2</v>
      </c>
      <c r="W34" s="37" t="s">
        <v>2</v>
      </c>
      <c r="X34" t="str">
        <f>VLOOKUP(T34,[3]رکوردها!$A:$B,2,0)</f>
        <v>4870140284</v>
      </c>
      <c r="Y34" t="str">
        <f>VLOOKUP(T34,[3]رکوردها!$A:$D,4,0)</f>
        <v/>
      </c>
      <c r="Z34" t="str">
        <f>VLOOKUP(T34,[3]رکوردها!$A:$C,3,0)</f>
        <v>کنگان</v>
      </c>
      <c r="AA34" t="str">
        <f>VLOOKUP(T34,[3]رکوردها!$A:$F,6,0)</f>
        <v>کنگان خیابان استقلال لوازم خانگی گلسرخ</v>
      </c>
      <c r="AB34" t="str">
        <f>VLOOKUP(T34,[3]رکوردها!$A:$E,5,0)</f>
        <v>7557157453</v>
      </c>
    </row>
    <row r="35" spans="1:28" x14ac:dyDescent="0.2">
      <c r="A35" s="54">
        <v>141547</v>
      </c>
      <c r="B35" s="2">
        <v>1221</v>
      </c>
      <c r="C35" s="2">
        <v>1087</v>
      </c>
      <c r="D35" s="35" t="s">
        <v>5180</v>
      </c>
      <c r="E35" s="26"/>
      <c r="F35" s="1" t="s">
        <v>83</v>
      </c>
      <c r="G35" s="1" t="s">
        <v>84</v>
      </c>
      <c r="H35" s="4">
        <v>0</v>
      </c>
      <c r="I35" s="4">
        <v>68000000</v>
      </c>
      <c r="J35" s="4">
        <f t="shared" si="1"/>
        <v>-68000000</v>
      </c>
      <c r="K35" s="4">
        <f>I35</f>
        <v>68000000</v>
      </c>
      <c r="L35" s="49">
        <v>0</v>
      </c>
      <c r="M35" s="1" t="s">
        <v>4</v>
      </c>
      <c r="N35" s="1" t="s">
        <v>5</v>
      </c>
      <c r="O35" s="1" t="s">
        <v>6</v>
      </c>
      <c r="P35" s="1" t="s">
        <v>7</v>
      </c>
      <c r="Q35" s="1" t="s">
        <v>13</v>
      </c>
      <c r="R35" s="1" t="s">
        <v>14</v>
      </c>
      <c r="S35" s="1" t="s">
        <v>86</v>
      </c>
      <c r="T35" s="1" t="s">
        <v>85</v>
      </c>
      <c r="U35" s="1" t="e">
        <f>VLOOKUP(T35,[2]VAT!$A:$D,1,0)</f>
        <v>#N/A</v>
      </c>
      <c r="V35" s="1" t="s">
        <v>2</v>
      </c>
      <c r="W35" s="1" t="s">
        <v>2</v>
      </c>
      <c r="X35" t="str">
        <f>VLOOKUP(T35,[3]رکوردها!$A:$B,2,0)</f>
        <v>1220014346</v>
      </c>
      <c r="Y35" t="str">
        <f>VLOOKUP(T35,[3]رکوردها!$A:$D,4,0)</f>
        <v/>
      </c>
      <c r="Z35" t="str">
        <f>VLOOKUP(T35,[3]رکوردها!$A:$C,3,0)</f>
        <v/>
      </c>
      <c r="AA35" t="str">
        <f>VLOOKUP(T35,[3]رکوردها!$A:$F,6,0)</f>
        <v/>
      </c>
      <c r="AB35" t="str">
        <f>VLOOKUP(T35,[3]رکوردها!$A:$E,5,0)</f>
        <v/>
      </c>
    </row>
    <row r="36" spans="1:28" s="41" customFormat="1" hidden="1" x14ac:dyDescent="0.2">
      <c r="A36" s="36">
        <v>141427</v>
      </c>
      <c r="B36" s="36">
        <v>1260</v>
      </c>
      <c r="C36" s="36">
        <v>1219</v>
      </c>
      <c r="D36" s="36" t="str">
        <f>VLOOKUP(C36,Piv.Analysis!A:AA,27,0)</f>
        <v>دریافت و پرداخت</v>
      </c>
      <c r="E36" s="36"/>
      <c r="F36" s="37" t="s">
        <v>75</v>
      </c>
      <c r="G36" s="37" t="s">
        <v>87</v>
      </c>
      <c r="H36" s="38">
        <v>68000000</v>
      </c>
      <c r="I36" s="38">
        <v>0</v>
      </c>
      <c r="J36" s="38">
        <f t="shared" si="1"/>
        <v>68000000</v>
      </c>
      <c r="K36" s="38"/>
      <c r="L36" s="49"/>
      <c r="M36" s="37" t="s">
        <v>4</v>
      </c>
      <c r="N36" s="37" t="s">
        <v>5</v>
      </c>
      <c r="O36" s="37" t="s">
        <v>6</v>
      </c>
      <c r="P36" s="37" t="s">
        <v>7</v>
      </c>
      <c r="Q36" s="37" t="s">
        <v>13</v>
      </c>
      <c r="R36" s="37" t="s">
        <v>14</v>
      </c>
      <c r="S36" s="37" t="s">
        <v>86</v>
      </c>
      <c r="T36" s="37" t="s">
        <v>85</v>
      </c>
      <c r="U36" s="1" t="e">
        <f>VLOOKUP(T36,[2]VAT!$A:$D,1,0)</f>
        <v>#N/A</v>
      </c>
      <c r="V36" s="37" t="s">
        <v>2</v>
      </c>
      <c r="W36" s="37" t="s">
        <v>2</v>
      </c>
      <c r="X36" t="str">
        <f>VLOOKUP(T36,[3]رکوردها!$A:$B,2,0)</f>
        <v>1220014346</v>
      </c>
      <c r="Y36" t="str">
        <f>VLOOKUP(T36,[3]رکوردها!$A:$D,4,0)</f>
        <v/>
      </c>
      <c r="Z36" t="str">
        <f>VLOOKUP(T36,[3]رکوردها!$A:$C,3,0)</f>
        <v/>
      </c>
      <c r="AA36" t="str">
        <f>VLOOKUP(T36,[3]رکوردها!$A:$F,6,0)</f>
        <v/>
      </c>
      <c r="AB36" t="str">
        <f>VLOOKUP(T36,[3]رکوردها!$A:$E,5,0)</f>
        <v/>
      </c>
    </row>
    <row r="37" spans="1:28" s="41" customFormat="1" hidden="1" x14ac:dyDescent="0.2">
      <c r="A37" s="36">
        <v>140476</v>
      </c>
      <c r="B37" s="36">
        <v>1226</v>
      </c>
      <c r="C37" s="36">
        <v>1150</v>
      </c>
      <c r="D37" s="39" t="s">
        <v>5189</v>
      </c>
      <c r="E37" s="36"/>
      <c r="F37" s="37" t="s">
        <v>88</v>
      </c>
      <c r="G37" s="37" t="s">
        <v>89</v>
      </c>
      <c r="H37" s="38">
        <v>0</v>
      </c>
      <c r="I37" s="38">
        <v>526050000</v>
      </c>
      <c r="J37" s="38">
        <f t="shared" si="1"/>
        <v>-526050000</v>
      </c>
      <c r="K37" s="38"/>
      <c r="L37" s="49"/>
      <c r="M37" s="37" t="s">
        <v>4</v>
      </c>
      <c r="N37" s="37" t="s">
        <v>5</v>
      </c>
      <c r="O37" s="37" t="s">
        <v>6</v>
      </c>
      <c r="P37" s="37" t="s">
        <v>7</v>
      </c>
      <c r="Q37" s="37" t="s">
        <v>13</v>
      </c>
      <c r="R37" s="37" t="s">
        <v>14</v>
      </c>
      <c r="S37" s="37" t="s">
        <v>91</v>
      </c>
      <c r="T37" s="37" t="s">
        <v>90</v>
      </c>
      <c r="U37" s="1" t="e">
        <f>VLOOKUP(T37,[2]VAT!$A:$D,1,0)</f>
        <v>#N/A</v>
      </c>
      <c r="V37" s="37" t="s">
        <v>2</v>
      </c>
      <c r="W37" s="37" t="s">
        <v>2</v>
      </c>
      <c r="X37" t="str">
        <f>VLOOKUP(T37,[3]رکوردها!$A:$B,2,0)</f>
        <v>0082753611</v>
      </c>
      <c r="Y37" t="str">
        <f>VLOOKUP(T37,[3]رکوردها!$A:$D,4,0)</f>
        <v/>
      </c>
      <c r="Z37" t="str">
        <f>VLOOKUP(T37,[3]رکوردها!$A:$C,3,0)</f>
        <v/>
      </c>
      <c r="AA37" t="str">
        <f>VLOOKUP(T37,[3]رکوردها!$A:$F,6,0)</f>
        <v/>
      </c>
      <c r="AB37" t="str">
        <f>VLOOKUP(T37,[3]رکوردها!$A:$E,5,0)</f>
        <v/>
      </c>
    </row>
    <row r="38" spans="1:28" s="41" customFormat="1" hidden="1" x14ac:dyDescent="0.2">
      <c r="A38" s="36">
        <v>141639</v>
      </c>
      <c r="B38" s="36">
        <v>1262</v>
      </c>
      <c r="C38" s="36">
        <v>1238</v>
      </c>
      <c r="D38" s="39" t="s">
        <v>5175</v>
      </c>
      <c r="E38" s="36"/>
      <c r="F38" s="37" t="s">
        <v>75</v>
      </c>
      <c r="G38" s="37" t="s">
        <v>92</v>
      </c>
      <c r="H38" s="38">
        <v>526050000</v>
      </c>
      <c r="I38" s="38">
        <v>0</v>
      </c>
      <c r="J38" s="38">
        <f t="shared" si="1"/>
        <v>526050000</v>
      </c>
      <c r="K38" s="38"/>
      <c r="L38" s="49"/>
      <c r="M38" s="37" t="s">
        <v>4</v>
      </c>
      <c r="N38" s="37" t="s">
        <v>5</v>
      </c>
      <c r="O38" s="37" t="s">
        <v>6</v>
      </c>
      <c r="P38" s="37" t="s">
        <v>7</v>
      </c>
      <c r="Q38" s="37" t="s">
        <v>13</v>
      </c>
      <c r="R38" s="37" t="s">
        <v>14</v>
      </c>
      <c r="S38" s="37" t="s">
        <v>91</v>
      </c>
      <c r="T38" s="37" t="s">
        <v>90</v>
      </c>
      <c r="U38" s="1" t="e">
        <f>VLOOKUP(T38,[2]VAT!$A:$D,1,0)</f>
        <v>#N/A</v>
      </c>
      <c r="V38" s="37" t="s">
        <v>2</v>
      </c>
      <c r="W38" s="37" t="s">
        <v>2</v>
      </c>
      <c r="X38" t="str">
        <f>VLOOKUP(T38,[3]رکوردها!$A:$B,2,0)</f>
        <v>0082753611</v>
      </c>
      <c r="Y38" t="str">
        <f>VLOOKUP(T38,[3]رکوردها!$A:$D,4,0)</f>
        <v/>
      </c>
      <c r="Z38" t="str">
        <f>VLOOKUP(T38,[3]رکوردها!$A:$C,3,0)</f>
        <v/>
      </c>
      <c r="AA38" t="str">
        <f>VLOOKUP(T38,[3]رکوردها!$A:$F,6,0)</f>
        <v/>
      </c>
      <c r="AB38" t="str">
        <f>VLOOKUP(T38,[3]رکوردها!$A:$E,5,0)</f>
        <v/>
      </c>
    </row>
    <row r="39" spans="1:28" s="41" customFormat="1" hidden="1" x14ac:dyDescent="0.2">
      <c r="A39" s="36">
        <v>173547</v>
      </c>
      <c r="B39" s="36">
        <v>1470</v>
      </c>
      <c r="C39" s="36">
        <v>1570</v>
      </c>
      <c r="D39" s="36" t="str">
        <f>VLOOKUP(C39,Piv.Analysis!A:AA,27,0)</f>
        <v>انتظامی</v>
      </c>
      <c r="E39" s="36"/>
      <c r="F39" s="37" t="s">
        <v>93</v>
      </c>
      <c r="G39" s="37" t="s">
        <v>94</v>
      </c>
      <c r="H39" s="38">
        <v>5000000000</v>
      </c>
      <c r="I39" s="38">
        <v>0</v>
      </c>
      <c r="J39" s="38">
        <f t="shared" si="1"/>
        <v>5000000000</v>
      </c>
      <c r="K39" s="38"/>
      <c r="L39" s="49"/>
      <c r="M39" s="37" t="s">
        <v>96</v>
      </c>
      <c r="N39" s="37" t="s">
        <v>97</v>
      </c>
      <c r="O39" s="37" t="s">
        <v>98</v>
      </c>
      <c r="P39" s="37" t="s">
        <v>99</v>
      </c>
      <c r="Q39" s="37" t="s">
        <v>100</v>
      </c>
      <c r="R39" s="37" t="s">
        <v>101</v>
      </c>
      <c r="S39" s="37" t="s">
        <v>102</v>
      </c>
      <c r="T39" s="37" t="s">
        <v>95</v>
      </c>
      <c r="U39" s="1" t="e">
        <f>VLOOKUP(T39,[2]VAT!$A:$D,1,0)</f>
        <v>#N/A</v>
      </c>
      <c r="V39" s="37" t="s">
        <v>2</v>
      </c>
      <c r="W39" s="37" t="s">
        <v>2</v>
      </c>
      <c r="X39" t="str">
        <f>VLOOKUP(T39,[3]رکوردها!$A:$B,2,0)</f>
        <v>3369433044</v>
      </c>
      <c r="Y39" t="str">
        <f>VLOOKUP(T39,[3]رکوردها!$A:$D,4,0)</f>
        <v/>
      </c>
      <c r="Z39" t="str">
        <f>VLOOKUP(T39,[3]رکوردها!$A:$C,3,0)</f>
        <v>کرج</v>
      </c>
      <c r="AA39" t="str">
        <f>VLOOKUP(T39,[3]رکوردها!$A:$F,6,0)</f>
        <v>کرج-جاده ملارد-گلستان یکم-ساختمان24واحدی-نیلگون-پلاک79</v>
      </c>
      <c r="AB39" t="str">
        <f>VLOOKUP(T39,[3]رکوردها!$A:$E,5,0)</f>
        <v/>
      </c>
    </row>
    <row r="40" spans="1:28" s="41" customFormat="1" hidden="1" x14ac:dyDescent="0.2">
      <c r="A40" s="36">
        <v>146835</v>
      </c>
      <c r="B40" s="36">
        <v>1457</v>
      </c>
      <c r="C40" s="36">
        <v>1432</v>
      </c>
      <c r="D40" s="36" t="str">
        <f>VLOOKUP(C40,Piv.Analysis!A:AA,27,0)</f>
        <v>حقوق و دستمزد</v>
      </c>
      <c r="E40" s="36"/>
      <c r="F40" s="37" t="s">
        <v>103</v>
      </c>
      <c r="G40" s="37" t="s">
        <v>104</v>
      </c>
      <c r="H40" s="38">
        <v>5725685</v>
      </c>
      <c r="I40" s="38">
        <v>0</v>
      </c>
      <c r="J40" s="38">
        <f t="shared" si="1"/>
        <v>5725685</v>
      </c>
      <c r="K40" s="38"/>
      <c r="L40" s="49"/>
      <c r="M40" s="37" t="s">
        <v>4</v>
      </c>
      <c r="N40" s="37" t="s">
        <v>5</v>
      </c>
      <c r="O40" s="37" t="s">
        <v>6</v>
      </c>
      <c r="P40" s="37" t="s">
        <v>7</v>
      </c>
      <c r="Q40" s="37" t="s">
        <v>49</v>
      </c>
      <c r="R40" s="37" t="s">
        <v>50</v>
      </c>
      <c r="S40" s="37" t="s">
        <v>102</v>
      </c>
      <c r="T40" s="37" t="s">
        <v>95</v>
      </c>
      <c r="U40" s="1" t="e">
        <f>VLOOKUP(T40,[2]VAT!$A:$D,1,0)</f>
        <v>#N/A</v>
      </c>
      <c r="V40" s="37" t="s">
        <v>2</v>
      </c>
      <c r="W40" s="37" t="s">
        <v>2</v>
      </c>
      <c r="X40" t="str">
        <f>VLOOKUP(T40,[3]رکوردها!$A:$B,2,0)</f>
        <v>3369433044</v>
      </c>
      <c r="Y40" t="str">
        <f>VLOOKUP(T40,[3]رکوردها!$A:$D,4,0)</f>
        <v/>
      </c>
      <c r="Z40" t="str">
        <f>VLOOKUP(T40,[3]رکوردها!$A:$C,3,0)</f>
        <v>کرج</v>
      </c>
      <c r="AA40" t="str">
        <f>VLOOKUP(T40,[3]رکوردها!$A:$F,6,0)</f>
        <v>کرج-جاده ملارد-گلستان یکم-ساختمان24واحدی-نیلگون-پلاک79</v>
      </c>
      <c r="AB40" t="str">
        <f>VLOOKUP(T40,[3]رکوردها!$A:$E,5,0)</f>
        <v/>
      </c>
    </row>
    <row r="41" spans="1:28" s="41" customFormat="1" hidden="1" x14ac:dyDescent="0.2">
      <c r="A41" s="36">
        <v>141663</v>
      </c>
      <c r="B41" s="36">
        <v>1268</v>
      </c>
      <c r="C41" s="36">
        <v>1244</v>
      </c>
      <c r="D41" s="36" t="str">
        <f>VLOOKUP(C41,Piv.Analysis!A:AA,27,0)</f>
        <v>دریافت و پرداخت</v>
      </c>
      <c r="E41" s="36"/>
      <c r="F41" s="37" t="s">
        <v>105</v>
      </c>
      <c r="G41" s="37" t="s">
        <v>106</v>
      </c>
      <c r="H41" s="38">
        <v>81376660</v>
      </c>
      <c r="I41" s="38">
        <v>0</v>
      </c>
      <c r="J41" s="38">
        <f t="shared" si="1"/>
        <v>81376660</v>
      </c>
      <c r="K41" s="38"/>
      <c r="L41" s="49"/>
      <c r="M41" s="37" t="s">
        <v>4</v>
      </c>
      <c r="N41" s="37" t="s">
        <v>5</v>
      </c>
      <c r="O41" s="37" t="s">
        <v>6</v>
      </c>
      <c r="P41" s="37" t="s">
        <v>7</v>
      </c>
      <c r="Q41" s="37" t="s">
        <v>38</v>
      </c>
      <c r="R41" s="37" t="s">
        <v>39</v>
      </c>
      <c r="S41" s="37" t="s">
        <v>102</v>
      </c>
      <c r="T41" s="37" t="s">
        <v>95</v>
      </c>
      <c r="U41" s="1" t="e">
        <f>VLOOKUP(T41,[2]VAT!$A:$D,1,0)</f>
        <v>#N/A</v>
      </c>
      <c r="V41" s="37" t="s">
        <v>2</v>
      </c>
      <c r="W41" s="37" t="s">
        <v>2</v>
      </c>
      <c r="X41" t="str">
        <f>VLOOKUP(T41,[3]رکوردها!$A:$B,2,0)</f>
        <v>3369433044</v>
      </c>
      <c r="Y41" t="str">
        <f>VLOOKUP(T41,[3]رکوردها!$A:$D,4,0)</f>
        <v/>
      </c>
      <c r="Z41" t="str">
        <f>VLOOKUP(T41,[3]رکوردها!$A:$C,3,0)</f>
        <v>کرج</v>
      </c>
      <c r="AA41" t="str">
        <f>VLOOKUP(T41,[3]رکوردها!$A:$F,6,0)</f>
        <v>کرج-جاده ملارد-گلستان یکم-ساختمان24واحدی-نیلگون-پلاک79</v>
      </c>
      <c r="AB41" t="str">
        <f>VLOOKUP(T41,[3]رکوردها!$A:$E,5,0)</f>
        <v/>
      </c>
    </row>
    <row r="42" spans="1:28" s="41" customFormat="1" hidden="1" x14ac:dyDescent="0.2">
      <c r="A42" s="36">
        <v>146761</v>
      </c>
      <c r="B42" s="36">
        <v>1289</v>
      </c>
      <c r="C42" s="36">
        <v>1428</v>
      </c>
      <c r="D42" s="36" t="str">
        <f>VLOOKUP(C42,Piv.Analysis!A:AA,27,0)</f>
        <v>حقوق و دستمزد</v>
      </c>
      <c r="E42" s="36"/>
      <c r="F42" s="37" t="s">
        <v>11</v>
      </c>
      <c r="G42" s="37" t="s">
        <v>41</v>
      </c>
      <c r="H42" s="38">
        <v>0</v>
      </c>
      <c r="I42" s="38">
        <v>86629873</v>
      </c>
      <c r="J42" s="38">
        <f t="shared" si="1"/>
        <v>-86629873</v>
      </c>
      <c r="K42" s="38"/>
      <c r="L42" s="49"/>
      <c r="M42" s="37" t="s">
        <v>4</v>
      </c>
      <c r="N42" s="37" t="s">
        <v>5</v>
      </c>
      <c r="O42" s="37" t="s">
        <v>6</v>
      </c>
      <c r="P42" s="37" t="s">
        <v>7</v>
      </c>
      <c r="Q42" s="37" t="s">
        <v>38</v>
      </c>
      <c r="R42" s="37" t="s">
        <v>39</v>
      </c>
      <c r="S42" s="37" t="s">
        <v>102</v>
      </c>
      <c r="T42" s="37" t="s">
        <v>95</v>
      </c>
      <c r="U42" s="1" t="e">
        <f>VLOOKUP(T42,[2]VAT!$A:$D,1,0)</f>
        <v>#N/A</v>
      </c>
      <c r="V42" s="37" t="s">
        <v>2</v>
      </c>
      <c r="W42" s="37" t="s">
        <v>2</v>
      </c>
      <c r="X42" t="str">
        <f>VLOOKUP(T42,[3]رکوردها!$A:$B,2,0)</f>
        <v>3369433044</v>
      </c>
      <c r="Y42" t="str">
        <f>VLOOKUP(T42,[3]رکوردها!$A:$D,4,0)</f>
        <v/>
      </c>
      <c r="Z42" t="str">
        <f>VLOOKUP(T42,[3]رکوردها!$A:$C,3,0)</f>
        <v>کرج</v>
      </c>
      <c r="AA42" t="str">
        <f>VLOOKUP(T42,[3]رکوردها!$A:$F,6,0)</f>
        <v>کرج-جاده ملارد-گلستان یکم-ساختمان24واحدی-نیلگون-پلاک79</v>
      </c>
      <c r="AB42" t="str">
        <f>VLOOKUP(T42,[3]رکوردها!$A:$E,5,0)</f>
        <v/>
      </c>
    </row>
    <row r="43" spans="1:28" s="41" customFormat="1" hidden="1" x14ac:dyDescent="0.2">
      <c r="A43" s="36">
        <v>146840</v>
      </c>
      <c r="B43" s="36">
        <v>1457</v>
      </c>
      <c r="C43" s="36">
        <v>1432</v>
      </c>
      <c r="D43" s="36" t="str">
        <f>VLOOKUP(C43,Piv.Analysis!A:AA,27,0)</f>
        <v>حقوق و دستمزد</v>
      </c>
      <c r="E43" s="36"/>
      <c r="F43" s="37" t="s">
        <v>103</v>
      </c>
      <c r="G43" s="37" t="s">
        <v>41</v>
      </c>
      <c r="H43" s="38">
        <v>86629873</v>
      </c>
      <c r="I43" s="38">
        <v>0</v>
      </c>
      <c r="J43" s="38">
        <f t="shared" si="1"/>
        <v>86629873</v>
      </c>
      <c r="K43" s="38"/>
      <c r="L43" s="49"/>
      <c r="M43" s="37" t="s">
        <v>4</v>
      </c>
      <c r="N43" s="37" t="s">
        <v>5</v>
      </c>
      <c r="O43" s="37" t="s">
        <v>6</v>
      </c>
      <c r="P43" s="37" t="s">
        <v>7</v>
      </c>
      <c r="Q43" s="37" t="s">
        <v>38</v>
      </c>
      <c r="R43" s="37" t="s">
        <v>39</v>
      </c>
      <c r="S43" s="37" t="s">
        <v>102</v>
      </c>
      <c r="T43" s="37" t="s">
        <v>95</v>
      </c>
      <c r="U43" s="1" t="e">
        <f>VLOOKUP(T43,[2]VAT!$A:$D,1,0)</f>
        <v>#N/A</v>
      </c>
      <c r="V43" s="37" t="s">
        <v>2</v>
      </c>
      <c r="W43" s="37" t="s">
        <v>2</v>
      </c>
      <c r="X43" t="str">
        <f>VLOOKUP(T43,[3]رکوردها!$A:$B,2,0)</f>
        <v>3369433044</v>
      </c>
      <c r="Y43" t="str">
        <f>VLOOKUP(T43,[3]رکوردها!$A:$D,4,0)</f>
        <v/>
      </c>
      <c r="Z43" t="str">
        <f>VLOOKUP(T43,[3]رکوردها!$A:$C,3,0)</f>
        <v>کرج</v>
      </c>
      <c r="AA43" t="str">
        <f>VLOOKUP(T43,[3]رکوردها!$A:$F,6,0)</f>
        <v>کرج-جاده ملارد-گلستان یکم-ساختمان24واحدی-نیلگون-پلاک79</v>
      </c>
      <c r="AB43" t="str">
        <f>VLOOKUP(T43,[3]رکوردها!$A:$E,5,0)</f>
        <v/>
      </c>
    </row>
    <row r="44" spans="1:28" s="41" customFormat="1" hidden="1" x14ac:dyDescent="0.2">
      <c r="A44" s="36">
        <v>146842</v>
      </c>
      <c r="B44" s="36">
        <v>1457</v>
      </c>
      <c r="C44" s="36">
        <v>1432</v>
      </c>
      <c r="D44" s="36" t="str">
        <f>VLOOKUP(C44,Piv.Analysis!A:AA,27,0)</f>
        <v>حقوق و دستمزد</v>
      </c>
      <c r="E44" s="36"/>
      <c r="F44" s="37" t="s">
        <v>103</v>
      </c>
      <c r="G44" s="37" t="s">
        <v>107</v>
      </c>
      <c r="H44" s="38">
        <v>0</v>
      </c>
      <c r="I44" s="38">
        <v>124287376</v>
      </c>
      <c r="J44" s="38">
        <f t="shared" si="1"/>
        <v>-124287376</v>
      </c>
      <c r="K44" s="38"/>
      <c r="L44" s="49"/>
      <c r="M44" s="37" t="s">
        <v>4</v>
      </c>
      <c r="N44" s="37" t="s">
        <v>5</v>
      </c>
      <c r="O44" s="37" t="s">
        <v>6</v>
      </c>
      <c r="P44" s="37" t="s">
        <v>7</v>
      </c>
      <c r="Q44" s="37" t="s">
        <v>38</v>
      </c>
      <c r="R44" s="37" t="s">
        <v>39</v>
      </c>
      <c r="S44" s="37" t="s">
        <v>102</v>
      </c>
      <c r="T44" s="37" t="s">
        <v>95</v>
      </c>
      <c r="U44" s="1" t="e">
        <f>VLOOKUP(T44,[2]VAT!$A:$D,1,0)</f>
        <v>#N/A</v>
      </c>
      <c r="V44" s="37" t="s">
        <v>2</v>
      </c>
      <c r="W44" s="37" t="s">
        <v>2</v>
      </c>
      <c r="X44" t="str">
        <f>VLOOKUP(T44,[3]رکوردها!$A:$B,2,0)</f>
        <v>3369433044</v>
      </c>
      <c r="Y44" t="str">
        <f>VLOOKUP(T44,[3]رکوردها!$A:$D,4,0)</f>
        <v/>
      </c>
      <c r="Z44" t="str">
        <f>VLOOKUP(T44,[3]رکوردها!$A:$C,3,0)</f>
        <v>کرج</v>
      </c>
      <c r="AA44" t="str">
        <f>VLOOKUP(T44,[3]رکوردها!$A:$F,6,0)</f>
        <v>کرج-جاده ملارد-گلستان یکم-ساختمان24واحدی-نیلگون-پلاک79</v>
      </c>
      <c r="AB44" t="str">
        <f>VLOOKUP(T44,[3]رکوردها!$A:$E,5,0)</f>
        <v/>
      </c>
    </row>
    <row r="45" spans="1:28" s="41" customFormat="1" hidden="1" x14ac:dyDescent="0.2">
      <c r="A45" s="36">
        <v>173833</v>
      </c>
      <c r="B45" s="36">
        <v>1484</v>
      </c>
      <c r="C45" s="36">
        <v>1609</v>
      </c>
      <c r="D45" s="39" t="s">
        <v>5178</v>
      </c>
      <c r="E45" s="39"/>
      <c r="F45" s="37" t="s">
        <v>108</v>
      </c>
      <c r="G45" s="37" t="s">
        <v>109</v>
      </c>
      <c r="H45" s="38">
        <v>124287376</v>
      </c>
      <c r="I45" s="38">
        <v>0</v>
      </c>
      <c r="J45" s="38">
        <f t="shared" si="1"/>
        <v>124287376</v>
      </c>
      <c r="K45" s="38"/>
      <c r="L45" s="49"/>
      <c r="M45" s="37" t="s">
        <v>4</v>
      </c>
      <c r="N45" s="37" t="s">
        <v>5</v>
      </c>
      <c r="O45" s="37" t="s">
        <v>6</v>
      </c>
      <c r="P45" s="37" t="s">
        <v>7</v>
      </c>
      <c r="Q45" s="37" t="s">
        <v>38</v>
      </c>
      <c r="R45" s="37" t="s">
        <v>39</v>
      </c>
      <c r="S45" s="37" t="s">
        <v>102</v>
      </c>
      <c r="T45" s="37" t="s">
        <v>95</v>
      </c>
      <c r="U45" s="1" t="e">
        <f>VLOOKUP(T45,[2]VAT!$A:$D,1,0)</f>
        <v>#N/A</v>
      </c>
      <c r="V45" s="37" t="s">
        <v>2</v>
      </c>
      <c r="W45" s="37" t="s">
        <v>2</v>
      </c>
      <c r="X45" t="str">
        <f>VLOOKUP(T45,[3]رکوردها!$A:$B,2,0)</f>
        <v>3369433044</v>
      </c>
      <c r="Y45" t="str">
        <f>VLOOKUP(T45,[3]رکوردها!$A:$D,4,0)</f>
        <v/>
      </c>
      <c r="Z45" t="str">
        <f>VLOOKUP(T45,[3]رکوردها!$A:$C,3,0)</f>
        <v>کرج</v>
      </c>
      <c r="AA45" t="str">
        <f>VLOOKUP(T45,[3]رکوردها!$A:$F,6,0)</f>
        <v>کرج-جاده ملارد-گلستان یکم-ساختمان24واحدی-نیلگون-پلاک79</v>
      </c>
      <c r="AB45" t="str">
        <f>VLOOKUP(T45,[3]رکوردها!$A:$E,5,0)</f>
        <v/>
      </c>
    </row>
    <row r="46" spans="1:28" s="41" customFormat="1" hidden="1" x14ac:dyDescent="0.2">
      <c r="A46" s="36">
        <v>146837</v>
      </c>
      <c r="B46" s="36">
        <v>1457</v>
      </c>
      <c r="C46" s="36">
        <v>1432</v>
      </c>
      <c r="D46" s="36" t="str">
        <f>VLOOKUP(C46,Piv.Analysis!A:AA,27,0)</f>
        <v>حقوق و دستمزد</v>
      </c>
      <c r="E46" s="36"/>
      <c r="F46" s="37" t="s">
        <v>103</v>
      </c>
      <c r="G46" s="37" t="s">
        <v>110</v>
      </c>
      <c r="H46" s="38">
        <v>2862842</v>
      </c>
      <c r="I46" s="38">
        <v>0</v>
      </c>
      <c r="J46" s="38">
        <f t="shared" si="1"/>
        <v>2862842</v>
      </c>
      <c r="K46" s="38"/>
      <c r="L46" s="49"/>
      <c r="M46" s="37" t="s">
        <v>54</v>
      </c>
      <c r="N46" s="37" t="s">
        <v>55</v>
      </c>
      <c r="O46" s="37" t="s">
        <v>56</v>
      </c>
      <c r="P46" s="37" t="s">
        <v>57</v>
      </c>
      <c r="Q46" s="37" t="s">
        <v>58</v>
      </c>
      <c r="R46" s="37" t="s">
        <v>59</v>
      </c>
      <c r="S46" s="37" t="s">
        <v>102</v>
      </c>
      <c r="T46" s="37" t="s">
        <v>95</v>
      </c>
      <c r="U46" s="1" t="e">
        <f>VLOOKUP(T46,[2]VAT!$A:$D,1,0)</f>
        <v>#N/A</v>
      </c>
      <c r="V46" s="37" t="s">
        <v>2</v>
      </c>
      <c r="W46" s="37" t="s">
        <v>2</v>
      </c>
      <c r="X46" t="str">
        <f>VLOOKUP(T46,[3]رکوردها!$A:$B,2,0)</f>
        <v>3369433044</v>
      </c>
      <c r="Y46" t="str">
        <f>VLOOKUP(T46,[3]رکوردها!$A:$D,4,0)</f>
        <v/>
      </c>
      <c r="Z46" t="str">
        <f>VLOOKUP(T46,[3]رکوردها!$A:$C,3,0)</f>
        <v>کرج</v>
      </c>
      <c r="AA46" t="str">
        <f>VLOOKUP(T46,[3]رکوردها!$A:$F,6,0)</f>
        <v>کرج-جاده ملارد-گلستان یکم-ساختمان24واحدی-نیلگون-پلاک79</v>
      </c>
      <c r="AB46" t="str">
        <f>VLOOKUP(T46,[3]رکوردها!$A:$E,5,0)</f>
        <v/>
      </c>
    </row>
    <row r="47" spans="1:28" s="41" customFormat="1" hidden="1" x14ac:dyDescent="0.2">
      <c r="A47" s="36">
        <v>173546</v>
      </c>
      <c r="B47" s="36">
        <v>1470</v>
      </c>
      <c r="C47" s="36">
        <v>1570</v>
      </c>
      <c r="D47" s="36" t="str">
        <f>VLOOKUP(C47,Piv.Analysis!A:AA,27,0)</f>
        <v>انتظامی</v>
      </c>
      <c r="E47" s="36"/>
      <c r="F47" s="37" t="s">
        <v>93</v>
      </c>
      <c r="G47" s="37" t="s">
        <v>94</v>
      </c>
      <c r="H47" s="38">
        <v>0</v>
      </c>
      <c r="I47" s="38">
        <v>5000000000</v>
      </c>
      <c r="J47" s="38">
        <f t="shared" si="1"/>
        <v>-5000000000</v>
      </c>
      <c r="K47" s="38"/>
      <c r="L47" s="49"/>
      <c r="M47" s="37" t="s">
        <v>96</v>
      </c>
      <c r="N47" s="37" t="s">
        <v>97</v>
      </c>
      <c r="O47" s="37" t="s">
        <v>98</v>
      </c>
      <c r="P47" s="37" t="s">
        <v>99</v>
      </c>
      <c r="Q47" s="37" t="s">
        <v>111</v>
      </c>
      <c r="R47" s="37" t="s">
        <v>112</v>
      </c>
      <c r="S47" s="37" t="s">
        <v>102</v>
      </c>
      <c r="T47" s="37" t="s">
        <v>95</v>
      </c>
      <c r="U47" s="1" t="e">
        <f>VLOOKUP(T47,[2]VAT!$A:$D,1,0)</f>
        <v>#N/A</v>
      </c>
      <c r="V47" s="37" t="s">
        <v>2</v>
      </c>
      <c r="W47" s="37" t="s">
        <v>2</v>
      </c>
      <c r="X47" t="str">
        <f>VLOOKUP(T47,[3]رکوردها!$A:$B,2,0)</f>
        <v>3369433044</v>
      </c>
      <c r="Y47" t="str">
        <f>VLOOKUP(T47,[3]رکوردها!$A:$D,4,0)</f>
        <v/>
      </c>
      <c r="Z47" t="str">
        <f>VLOOKUP(T47,[3]رکوردها!$A:$C,3,0)</f>
        <v>کرج</v>
      </c>
      <c r="AA47" t="str">
        <f>VLOOKUP(T47,[3]رکوردها!$A:$F,6,0)</f>
        <v>کرج-جاده ملارد-گلستان یکم-ساختمان24واحدی-نیلگون-پلاک79</v>
      </c>
      <c r="AB47" t="str">
        <f>VLOOKUP(T47,[3]رکوردها!$A:$E,5,0)</f>
        <v/>
      </c>
    </row>
    <row r="48" spans="1:28" s="41" customFormat="1" hidden="1" x14ac:dyDescent="0.2">
      <c r="A48" s="36">
        <v>146914</v>
      </c>
      <c r="B48" s="36">
        <v>1449</v>
      </c>
      <c r="C48" s="36">
        <v>1435</v>
      </c>
      <c r="D48" s="36" t="str">
        <f>VLOOKUP(C48,Piv.Analysis!A:AA,27,0)</f>
        <v>دریافت و پرداخت</v>
      </c>
      <c r="E48" s="36"/>
      <c r="F48" s="37" t="s">
        <v>113</v>
      </c>
      <c r="G48" s="37" t="s">
        <v>114</v>
      </c>
      <c r="H48" s="38">
        <v>200000000</v>
      </c>
      <c r="I48" s="38">
        <v>0</v>
      </c>
      <c r="J48" s="38">
        <f t="shared" si="1"/>
        <v>200000000</v>
      </c>
      <c r="K48" s="38"/>
      <c r="L48" s="49"/>
      <c r="M48" s="37" t="s">
        <v>4</v>
      </c>
      <c r="N48" s="37" t="s">
        <v>5</v>
      </c>
      <c r="O48" s="37" t="s">
        <v>6</v>
      </c>
      <c r="P48" s="37" t="s">
        <v>7</v>
      </c>
      <c r="Q48" s="37" t="s">
        <v>13</v>
      </c>
      <c r="R48" s="37" t="s">
        <v>14</v>
      </c>
      <c r="S48" s="37" t="s">
        <v>116</v>
      </c>
      <c r="T48" s="37" t="s">
        <v>115</v>
      </c>
      <c r="U48" s="1" t="e">
        <f>VLOOKUP(T48,[2]VAT!$A:$D,1,0)</f>
        <v>#N/A</v>
      </c>
      <c r="V48" s="37" t="s">
        <v>2</v>
      </c>
      <c r="W48" s="37" t="s">
        <v>2</v>
      </c>
      <c r="X48" t="str">
        <f>VLOOKUP(T48,[3]رکوردها!$A:$B,2,0)</f>
        <v/>
      </c>
      <c r="Y48" t="str">
        <f>VLOOKUP(T48,[3]رکوردها!$A:$D,4,0)</f>
        <v/>
      </c>
      <c r="Z48" t="str">
        <f>VLOOKUP(T48,[3]رکوردها!$A:$C,3,0)</f>
        <v/>
      </c>
      <c r="AA48" t="str">
        <f>VLOOKUP(T48,[3]رکوردها!$A:$F,6,0)</f>
        <v/>
      </c>
      <c r="AB48" t="str">
        <f>VLOOKUP(T48,[3]رکوردها!$A:$E,5,0)</f>
        <v/>
      </c>
    </row>
    <row r="49" spans="1:28" x14ac:dyDescent="0.2">
      <c r="A49" s="54">
        <v>139471</v>
      </c>
      <c r="B49" s="2">
        <v>1164</v>
      </c>
      <c r="C49" s="2">
        <v>1063</v>
      </c>
      <c r="D49" s="29" t="str">
        <f>VLOOKUP(C49,Piv.Analysis!A:AA,27,0)</f>
        <v>خرید خدمات</v>
      </c>
      <c r="E49" s="2"/>
      <c r="F49" s="1" t="s">
        <v>77</v>
      </c>
      <c r="G49" s="1" t="s">
        <v>2601</v>
      </c>
      <c r="H49" s="4">
        <v>0</v>
      </c>
      <c r="I49" s="4">
        <v>1203206610</v>
      </c>
      <c r="J49" s="4">
        <f t="shared" si="1"/>
        <v>-1203206610</v>
      </c>
      <c r="K49" s="46">
        <f>I49</f>
        <v>1203206610</v>
      </c>
      <c r="L49" s="46">
        <v>0</v>
      </c>
      <c r="M49" s="1" t="s">
        <v>4</v>
      </c>
      <c r="N49" s="1" t="s">
        <v>5</v>
      </c>
      <c r="O49" s="1" t="s">
        <v>6</v>
      </c>
      <c r="P49" s="1" t="s">
        <v>7</v>
      </c>
      <c r="Q49" s="1" t="s">
        <v>13</v>
      </c>
      <c r="R49" s="1" t="s">
        <v>14</v>
      </c>
      <c r="S49" s="1" t="s">
        <v>2603</v>
      </c>
      <c r="T49" s="1" t="s">
        <v>2602</v>
      </c>
      <c r="U49" s="1" t="str">
        <f>VLOOKUP(T49,[2]VAT!$A:$D,1,0)</f>
        <v>400050</v>
      </c>
      <c r="V49" s="1" t="s">
        <v>2</v>
      </c>
      <c r="W49" s="1" t="s">
        <v>2</v>
      </c>
      <c r="X49" t="str">
        <f>VLOOKUP(T49,[3]رکوردها!$A:$B,2,0)</f>
        <v>10100653470</v>
      </c>
      <c r="Y49" t="str">
        <f>VLOOKUP(T49,[3]رکوردها!$A:$D,4,0)</f>
        <v>411131994395</v>
      </c>
      <c r="Z49" t="str">
        <f>VLOOKUP(T49,[3]رکوردها!$A:$C,3,0)</f>
        <v>تهران</v>
      </c>
      <c r="AA49" t="str">
        <f>VLOOKUP(T49,[3]رکوردها!$A:$F,6,0)</f>
        <v>تهران خیابان دکتر شریعتی ابتدای خ بهار شیراز رو به روی داروخانه متولی پ 2</v>
      </c>
      <c r="AB49" t="str">
        <f>VLOOKUP(T49,[3]رکوردها!$A:$E,5,0)</f>
        <v>1564965941</v>
      </c>
    </row>
    <row r="50" spans="1:28" s="41" customFormat="1" hidden="1" x14ac:dyDescent="0.2">
      <c r="A50" s="36">
        <v>153775</v>
      </c>
      <c r="B50" s="36">
        <v>1481</v>
      </c>
      <c r="C50" s="36">
        <v>1528</v>
      </c>
      <c r="D50" s="39" t="s">
        <v>5178</v>
      </c>
      <c r="E50" s="36"/>
      <c r="F50" s="37" t="s">
        <v>108</v>
      </c>
      <c r="G50" s="37" t="s">
        <v>122</v>
      </c>
      <c r="H50" s="38">
        <v>28800000</v>
      </c>
      <c r="I50" s="38">
        <v>0</v>
      </c>
      <c r="J50" s="38">
        <f t="shared" si="1"/>
        <v>28800000</v>
      </c>
      <c r="K50" s="38"/>
      <c r="L50" s="49"/>
      <c r="M50" s="37" t="s">
        <v>4</v>
      </c>
      <c r="N50" s="37" t="s">
        <v>5</v>
      </c>
      <c r="O50" s="37" t="s">
        <v>6</v>
      </c>
      <c r="P50" s="37" t="s">
        <v>7</v>
      </c>
      <c r="Q50" s="37" t="s">
        <v>13</v>
      </c>
      <c r="R50" s="37" t="s">
        <v>14</v>
      </c>
      <c r="S50" s="37" t="s">
        <v>121</v>
      </c>
      <c r="T50" s="37" t="s">
        <v>120</v>
      </c>
      <c r="U50" s="1" t="e">
        <f>VLOOKUP(T50,[2]VAT!$A:$D,1,0)</f>
        <v>#N/A</v>
      </c>
      <c r="V50" s="37" t="s">
        <v>2</v>
      </c>
      <c r="W50" s="37" t="s">
        <v>2</v>
      </c>
      <c r="X50" t="str">
        <f>VLOOKUP(T50,[3]رکوردها!$A:$B,2,0)</f>
        <v>1950496376</v>
      </c>
      <c r="Y50" t="str">
        <f>VLOOKUP(T50,[3]رکوردها!$A:$D,4,0)</f>
        <v/>
      </c>
      <c r="Z50" t="str">
        <f>VLOOKUP(T50,[3]رکوردها!$A:$C,3,0)</f>
        <v>کنگان</v>
      </c>
      <c r="AA50" t="str">
        <f>VLOOKUP(T50,[3]رکوردها!$A:$F,6,0)</f>
        <v>کنگان مابین تمبک جدید و پمپ بنزین صفایی</v>
      </c>
      <c r="AB50" t="str">
        <f>VLOOKUP(T50,[3]رکوردها!$A:$E,5,0)</f>
        <v>37233024</v>
      </c>
    </row>
    <row r="51" spans="1:28" s="41" customFormat="1" hidden="1" x14ac:dyDescent="0.2">
      <c r="A51" s="36">
        <v>139472</v>
      </c>
      <c r="B51" s="36">
        <v>1164</v>
      </c>
      <c r="C51" s="36">
        <v>1063</v>
      </c>
      <c r="D51" s="39" t="s">
        <v>5178</v>
      </c>
      <c r="E51" s="39" t="s">
        <v>5188</v>
      </c>
      <c r="F51" s="37" t="s">
        <v>77</v>
      </c>
      <c r="G51" s="37" t="s">
        <v>2605</v>
      </c>
      <c r="H51" s="38">
        <v>120320661</v>
      </c>
      <c r="I51" s="38">
        <v>0</v>
      </c>
      <c r="J51" s="38">
        <f t="shared" si="1"/>
        <v>120320661</v>
      </c>
      <c r="K51" s="38"/>
      <c r="L51" s="49"/>
      <c r="M51" s="37" t="s">
        <v>4</v>
      </c>
      <c r="N51" s="37" t="s">
        <v>5</v>
      </c>
      <c r="O51" s="37" t="s">
        <v>6</v>
      </c>
      <c r="P51" s="37" t="s">
        <v>7</v>
      </c>
      <c r="Q51" s="37" t="s">
        <v>13</v>
      </c>
      <c r="R51" s="37" t="s">
        <v>14</v>
      </c>
      <c r="S51" s="37" t="s">
        <v>2603</v>
      </c>
      <c r="T51" s="37" t="s">
        <v>2602</v>
      </c>
      <c r="U51" s="1" t="str">
        <f>VLOOKUP(T51,[2]VAT!$A:$D,1,0)</f>
        <v>400050</v>
      </c>
      <c r="V51" s="37" t="s">
        <v>2</v>
      </c>
      <c r="W51" s="37" t="s">
        <v>2</v>
      </c>
      <c r="X51" t="str">
        <f>VLOOKUP(T51,[3]رکوردها!$A:$B,2,0)</f>
        <v>10100653470</v>
      </c>
      <c r="Y51" t="str">
        <f>VLOOKUP(T51,[3]رکوردها!$A:$D,4,0)</f>
        <v>411131994395</v>
      </c>
      <c r="Z51" t="str">
        <f>VLOOKUP(T51,[3]رکوردها!$A:$C,3,0)</f>
        <v>تهران</v>
      </c>
      <c r="AA51" t="str">
        <f>VLOOKUP(T51,[3]رکوردها!$A:$F,6,0)</f>
        <v>تهران خیابان دکتر شریعتی ابتدای خ بهار شیراز رو به روی داروخانه متولی پ 2</v>
      </c>
      <c r="AB51" t="str">
        <f>VLOOKUP(T51,[3]رکوردها!$A:$E,5,0)</f>
        <v>1564965941</v>
      </c>
    </row>
    <row r="52" spans="1:28" s="41" customFormat="1" hidden="1" x14ac:dyDescent="0.2">
      <c r="A52" s="36">
        <v>139474</v>
      </c>
      <c r="B52" s="36">
        <v>1164</v>
      </c>
      <c r="C52" s="36">
        <v>1063</v>
      </c>
      <c r="D52" s="39" t="s">
        <v>5178</v>
      </c>
      <c r="E52" s="39" t="s">
        <v>5188</v>
      </c>
      <c r="F52" s="37" t="s">
        <v>77</v>
      </c>
      <c r="G52" s="37" t="s">
        <v>2606</v>
      </c>
      <c r="H52" s="38">
        <v>60160331</v>
      </c>
      <c r="I52" s="38">
        <v>0</v>
      </c>
      <c r="J52" s="38">
        <f t="shared" si="1"/>
        <v>60160331</v>
      </c>
      <c r="K52" s="38"/>
      <c r="L52" s="49"/>
      <c r="M52" s="37" t="s">
        <v>4</v>
      </c>
      <c r="N52" s="37" t="s">
        <v>5</v>
      </c>
      <c r="O52" s="37" t="s">
        <v>6</v>
      </c>
      <c r="P52" s="37" t="s">
        <v>7</v>
      </c>
      <c r="Q52" s="37" t="s">
        <v>13</v>
      </c>
      <c r="R52" s="37" t="s">
        <v>14</v>
      </c>
      <c r="S52" s="37" t="s">
        <v>2603</v>
      </c>
      <c r="T52" s="37" t="s">
        <v>2602</v>
      </c>
      <c r="U52" s="1" t="str">
        <f>VLOOKUP(T52,[2]VAT!$A:$D,1,0)</f>
        <v>400050</v>
      </c>
      <c r="V52" s="37" t="s">
        <v>2</v>
      </c>
      <c r="W52" s="37" t="s">
        <v>2</v>
      </c>
      <c r="X52" t="str">
        <f>VLOOKUP(T52,[3]رکوردها!$A:$B,2,0)</f>
        <v>10100653470</v>
      </c>
      <c r="Y52" t="str">
        <f>VLOOKUP(T52,[3]رکوردها!$A:$D,4,0)</f>
        <v>411131994395</v>
      </c>
      <c r="Z52" t="str">
        <f>VLOOKUP(T52,[3]رکوردها!$A:$C,3,0)</f>
        <v>تهران</v>
      </c>
      <c r="AA52" t="str">
        <f>VLOOKUP(T52,[3]رکوردها!$A:$F,6,0)</f>
        <v>تهران خیابان دکتر شریعتی ابتدای خ بهار شیراز رو به روی داروخانه متولی پ 2</v>
      </c>
      <c r="AB52" t="str">
        <f>VLOOKUP(T52,[3]رکوردها!$A:$E,5,0)</f>
        <v>1564965941</v>
      </c>
    </row>
    <row r="53" spans="1:28" s="41" customFormat="1" hidden="1" x14ac:dyDescent="0.2">
      <c r="A53" s="36">
        <v>175704</v>
      </c>
      <c r="B53" s="36">
        <v>1460</v>
      </c>
      <c r="C53" s="36">
        <v>1731</v>
      </c>
      <c r="D53" s="36" t="str">
        <f>VLOOKUP(C53,Piv.Analysis!A:AA,27,0)</f>
        <v>انتظامی</v>
      </c>
      <c r="E53" s="36"/>
      <c r="F53" s="37" t="s">
        <v>103</v>
      </c>
      <c r="G53" s="37" t="s">
        <v>128</v>
      </c>
      <c r="H53" s="38">
        <v>0</v>
      </c>
      <c r="I53" s="38">
        <v>1000000000</v>
      </c>
      <c r="J53" s="38">
        <f t="shared" si="1"/>
        <v>-1000000000</v>
      </c>
      <c r="K53" s="38"/>
      <c r="L53" s="49"/>
      <c r="M53" s="37" t="s">
        <v>96</v>
      </c>
      <c r="N53" s="37" t="s">
        <v>97</v>
      </c>
      <c r="O53" s="37" t="s">
        <v>98</v>
      </c>
      <c r="P53" s="37" t="s">
        <v>99</v>
      </c>
      <c r="Q53" s="37" t="s">
        <v>100</v>
      </c>
      <c r="R53" s="37" t="s">
        <v>101</v>
      </c>
      <c r="S53" s="37" t="s">
        <v>130</v>
      </c>
      <c r="T53" s="37" t="s">
        <v>129</v>
      </c>
      <c r="U53" s="1" t="e">
        <f>VLOOKUP(T53,[2]VAT!$A:$D,1,0)</f>
        <v>#N/A</v>
      </c>
      <c r="V53" s="37" t="s">
        <v>2</v>
      </c>
      <c r="W53" s="37" t="s">
        <v>2</v>
      </c>
      <c r="X53" t="str">
        <f>VLOOKUP(T53,[3]رکوردها!$A:$B,2,0)</f>
        <v>0919328245</v>
      </c>
      <c r="Y53" t="str">
        <f>VLOOKUP(T53,[3]رکوردها!$A:$D,4,0)</f>
        <v/>
      </c>
      <c r="Z53" t="str">
        <f>VLOOKUP(T53,[3]رکوردها!$A:$C,3,0)</f>
        <v>تهران</v>
      </c>
      <c r="AA53" t="str">
        <f>VLOOKUP(T53,[3]رکوردها!$A:$F,6,0)</f>
        <v>کن-سرآسیاب-کوچه بیگی-کوچه سیدعلی-پلاک18</v>
      </c>
      <c r="AB53" t="str">
        <f>VLOOKUP(T53,[3]رکوردها!$A:$E,5,0)</f>
        <v/>
      </c>
    </row>
    <row r="54" spans="1:28" s="41" customFormat="1" hidden="1" x14ac:dyDescent="0.2">
      <c r="A54" s="36">
        <v>175706</v>
      </c>
      <c r="B54" s="36">
        <v>1460</v>
      </c>
      <c r="C54" s="36">
        <v>1731</v>
      </c>
      <c r="D54" s="36" t="str">
        <f>VLOOKUP(C54,Piv.Analysis!A:AA,27,0)</f>
        <v>انتظامی</v>
      </c>
      <c r="E54" s="36"/>
      <c r="F54" s="37" t="s">
        <v>103</v>
      </c>
      <c r="G54" s="37" t="s">
        <v>131</v>
      </c>
      <c r="H54" s="38">
        <v>0</v>
      </c>
      <c r="I54" s="38">
        <v>1000000000</v>
      </c>
      <c r="J54" s="38">
        <f t="shared" si="1"/>
        <v>-1000000000</v>
      </c>
      <c r="K54" s="38"/>
      <c r="L54" s="49"/>
      <c r="M54" s="37" t="s">
        <v>96</v>
      </c>
      <c r="N54" s="37" t="s">
        <v>97</v>
      </c>
      <c r="O54" s="37" t="s">
        <v>98</v>
      </c>
      <c r="P54" s="37" t="s">
        <v>99</v>
      </c>
      <c r="Q54" s="37" t="s">
        <v>100</v>
      </c>
      <c r="R54" s="37" t="s">
        <v>101</v>
      </c>
      <c r="S54" s="37" t="s">
        <v>130</v>
      </c>
      <c r="T54" s="37" t="s">
        <v>129</v>
      </c>
      <c r="U54" s="1" t="e">
        <f>VLOOKUP(T54,[2]VAT!$A:$D,1,0)</f>
        <v>#N/A</v>
      </c>
      <c r="V54" s="37" t="s">
        <v>2</v>
      </c>
      <c r="W54" s="37" t="s">
        <v>2</v>
      </c>
      <c r="X54" t="str">
        <f>VLOOKUP(T54,[3]رکوردها!$A:$B,2,0)</f>
        <v>0919328245</v>
      </c>
      <c r="Y54" t="str">
        <f>VLOOKUP(T54,[3]رکوردها!$A:$D,4,0)</f>
        <v/>
      </c>
      <c r="Z54" t="str">
        <f>VLOOKUP(T54,[3]رکوردها!$A:$C,3,0)</f>
        <v>تهران</v>
      </c>
      <c r="AA54" t="str">
        <f>VLOOKUP(T54,[3]رکوردها!$A:$F,6,0)</f>
        <v>کن-سرآسیاب-کوچه بیگی-کوچه سیدعلی-پلاک18</v>
      </c>
      <c r="AB54" t="str">
        <f>VLOOKUP(T54,[3]رکوردها!$A:$E,5,0)</f>
        <v/>
      </c>
    </row>
    <row r="55" spans="1:28" s="41" customFormat="1" hidden="1" x14ac:dyDescent="0.2">
      <c r="A55" s="36">
        <v>175708</v>
      </c>
      <c r="B55" s="36">
        <v>1460</v>
      </c>
      <c r="C55" s="36">
        <v>1731</v>
      </c>
      <c r="D55" s="36" t="str">
        <f>VLOOKUP(C55,Piv.Analysis!A:AA,27,0)</f>
        <v>انتظامی</v>
      </c>
      <c r="E55" s="36"/>
      <c r="F55" s="37" t="s">
        <v>103</v>
      </c>
      <c r="G55" s="37" t="s">
        <v>132</v>
      </c>
      <c r="H55" s="38">
        <v>0</v>
      </c>
      <c r="I55" s="38">
        <v>1000000000</v>
      </c>
      <c r="J55" s="38">
        <f t="shared" si="1"/>
        <v>-1000000000</v>
      </c>
      <c r="K55" s="38"/>
      <c r="L55" s="49"/>
      <c r="M55" s="37" t="s">
        <v>96</v>
      </c>
      <c r="N55" s="37" t="s">
        <v>97</v>
      </c>
      <c r="O55" s="37" t="s">
        <v>98</v>
      </c>
      <c r="P55" s="37" t="s">
        <v>99</v>
      </c>
      <c r="Q55" s="37" t="s">
        <v>100</v>
      </c>
      <c r="R55" s="37" t="s">
        <v>101</v>
      </c>
      <c r="S55" s="37" t="s">
        <v>130</v>
      </c>
      <c r="T55" s="37" t="s">
        <v>129</v>
      </c>
      <c r="U55" s="1" t="e">
        <f>VLOOKUP(T55,[2]VAT!$A:$D,1,0)</f>
        <v>#N/A</v>
      </c>
      <c r="V55" s="37" t="s">
        <v>2</v>
      </c>
      <c r="W55" s="37" t="s">
        <v>2</v>
      </c>
      <c r="X55" t="str">
        <f>VLOOKUP(T55,[3]رکوردها!$A:$B,2,0)</f>
        <v>0919328245</v>
      </c>
      <c r="Y55" t="str">
        <f>VLOOKUP(T55,[3]رکوردها!$A:$D,4,0)</f>
        <v/>
      </c>
      <c r="Z55" t="str">
        <f>VLOOKUP(T55,[3]رکوردها!$A:$C,3,0)</f>
        <v>تهران</v>
      </c>
      <c r="AA55" t="str">
        <f>VLOOKUP(T55,[3]رکوردها!$A:$F,6,0)</f>
        <v>کن-سرآسیاب-کوچه بیگی-کوچه سیدعلی-پلاک18</v>
      </c>
      <c r="AB55" t="str">
        <f>VLOOKUP(T55,[3]رکوردها!$A:$E,5,0)</f>
        <v/>
      </c>
    </row>
    <row r="56" spans="1:28" s="41" customFormat="1" hidden="1" x14ac:dyDescent="0.2">
      <c r="A56" s="36">
        <v>175424</v>
      </c>
      <c r="B56" s="36">
        <v>1516</v>
      </c>
      <c r="C56" s="36">
        <v>1707</v>
      </c>
      <c r="D56" s="36" t="str">
        <f>VLOOKUP(C56,Piv.Analysis!A:AA,27,0)</f>
        <v>حقوق و دستمزد</v>
      </c>
      <c r="E56" s="36"/>
      <c r="F56" s="37" t="s">
        <v>15</v>
      </c>
      <c r="G56" s="37" t="s">
        <v>44</v>
      </c>
      <c r="H56" s="38">
        <v>0</v>
      </c>
      <c r="I56" s="38">
        <v>118377549</v>
      </c>
      <c r="J56" s="38">
        <f t="shared" si="1"/>
        <v>-118377549</v>
      </c>
      <c r="K56" s="38"/>
      <c r="L56" s="49"/>
      <c r="M56" s="37" t="s">
        <v>4</v>
      </c>
      <c r="N56" s="37" t="s">
        <v>5</v>
      </c>
      <c r="O56" s="37" t="s">
        <v>6</v>
      </c>
      <c r="P56" s="37" t="s">
        <v>7</v>
      </c>
      <c r="Q56" s="37" t="s">
        <v>38</v>
      </c>
      <c r="R56" s="37" t="s">
        <v>39</v>
      </c>
      <c r="S56" s="37" t="s">
        <v>130</v>
      </c>
      <c r="T56" s="37" t="s">
        <v>129</v>
      </c>
      <c r="U56" s="1" t="e">
        <f>VLOOKUP(T56,[2]VAT!$A:$D,1,0)</f>
        <v>#N/A</v>
      </c>
      <c r="V56" s="37" t="s">
        <v>2</v>
      </c>
      <c r="W56" s="37" t="s">
        <v>2</v>
      </c>
      <c r="X56" t="str">
        <f>VLOOKUP(T56,[3]رکوردها!$A:$B,2,0)</f>
        <v>0919328245</v>
      </c>
      <c r="Y56" t="str">
        <f>VLOOKUP(T56,[3]رکوردها!$A:$D,4,0)</f>
        <v/>
      </c>
      <c r="Z56" t="str">
        <f>VLOOKUP(T56,[3]رکوردها!$A:$C,3,0)</f>
        <v>تهران</v>
      </c>
      <c r="AA56" t="str">
        <f>VLOOKUP(T56,[3]رکوردها!$A:$F,6,0)</f>
        <v>کن-سرآسیاب-کوچه بیگی-کوچه سیدعلی-پلاک18</v>
      </c>
      <c r="AB56" t="str">
        <f>VLOOKUP(T56,[3]رکوردها!$A:$E,5,0)</f>
        <v/>
      </c>
    </row>
    <row r="57" spans="1:28" s="41" customFormat="1" hidden="1" x14ac:dyDescent="0.2">
      <c r="A57" s="36">
        <v>175468</v>
      </c>
      <c r="B57" s="36">
        <v>1574</v>
      </c>
      <c r="C57" s="36">
        <v>1710</v>
      </c>
      <c r="D57" s="36" t="str">
        <f>VLOOKUP(C57,Piv.Analysis!A:AA,27,0)</f>
        <v>دریافت و پرداخت</v>
      </c>
      <c r="E57" s="36"/>
      <c r="F57" s="37" t="s">
        <v>133</v>
      </c>
      <c r="G57" s="37" t="s">
        <v>134</v>
      </c>
      <c r="H57" s="38">
        <v>118377549</v>
      </c>
      <c r="I57" s="38">
        <v>0</v>
      </c>
      <c r="J57" s="38">
        <f t="shared" si="1"/>
        <v>118377549</v>
      </c>
      <c r="K57" s="38"/>
      <c r="L57" s="49"/>
      <c r="M57" s="37" t="s">
        <v>4</v>
      </c>
      <c r="N57" s="37" t="s">
        <v>5</v>
      </c>
      <c r="O57" s="37" t="s">
        <v>6</v>
      </c>
      <c r="P57" s="37" t="s">
        <v>7</v>
      </c>
      <c r="Q57" s="37" t="s">
        <v>38</v>
      </c>
      <c r="R57" s="37" t="s">
        <v>39</v>
      </c>
      <c r="S57" s="37" t="s">
        <v>130</v>
      </c>
      <c r="T57" s="37" t="s">
        <v>129</v>
      </c>
      <c r="U57" s="1" t="e">
        <f>VLOOKUP(T57,[2]VAT!$A:$D,1,0)</f>
        <v>#N/A</v>
      </c>
      <c r="V57" s="37" t="s">
        <v>2</v>
      </c>
      <c r="W57" s="37" t="s">
        <v>2</v>
      </c>
      <c r="X57" t="str">
        <f>VLOOKUP(T57,[3]رکوردها!$A:$B,2,0)</f>
        <v>0919328245</v>
      </c>
      <c r="Y57" t="str">
        <f>VLOOKUP(T57,[3]رکوردها!$A:$D,4,0)</f>
        <v/>
      </c>
      <c r="Z57" t="str">
        <f>VLOOKUP(T57,[3]رکوردها!$A:$C,3,0)</f>
        <v>تهران</v>
      </c>
      <c r="AA57" t="str">
        <f>VLOOKUP(T57,[3]رکوردها!$A:$F,6,0)</f>
        <v>کن-سرآسیاب-کوچه بیگی-کوچه سیدعلی-پلاک18</v>
      </c>
      <c r="AB57" t="str">
        <f>VLOOKUP(T57,[3]رکوردها!$A:$E,5,0)</f>
        <v/>
      </c>
    </row>
    <row r="58" spans="1:28" s="41" customFormat="1" hidden="1" x14ac:dyDescent="0.2">
      <c r="A58" s="36">
        <v>177021</v>
      </c>
      <c r="B58" s="36">
        <v>1665</v>
      </c>
      <c r="C58" s="36">
        <v>1841</v>
      </c>
      <c r="D58" s="36" t="str">
        <f>VLOOKUP(C58,Piv.Analysis!A:AA,27,0)</f>
        <v>حقوق و دستمزد</v>
      </c>
      <c r="E58" s="36"/>
      <c r="F58" s="37" t="s">
        <v>0</v>
      </c>
      <c r="G58" s="37" t="s">
        <v>47</v>
      </c>
      <c r="H58" s="38">
        <v>0</v>
      </c>
      <c r="I58" s="38">
        <v>129469817</v>
      </c>
      <c r="J58" s="38">
        <f t="shared" si="1"/>
        <v>-129469817</v>
      </c>
      <c r="K58" s="38"/>
      <c r="L58" s="49"/>
      <c r="M58" s="37" t="s">
        <v>4</v>
      </c>
      <c r="N58" s="37" t="s">
        <v>5</v>
      </c>
      <c r="O58" s="37" t="s">
        <v>6</v>
      </c>
      <c r="P58" s="37" t="s">
        <v>7</v>
      </c>
      <c r="Q58" s="37" t="s">
        <v>38</v>
      </c>
      <c r="R58" s="37" t="s">
        <v>39</v>
      </c>
      <c r="S58" s="37" t="s">
        <v>130</v>
      </c>
      <c r="T58" s="37" t="s">
        <v>129</v>
      </c>
      <c r="U58" s="1" t="e">
        <f>VLOOKUP(T58,[2]VAT!$A:$D,1,0)</f>
        <v>#N/A</v>
      </c>
      <c r="V58" s="37" t="s">
        <v>2</v>
      </c>
      <c r="W58" s="37" t="s">
        <v>2</v>
      </c>
      <c r="X58" t="str">
        <f>VLOOKUP(T58,[3]رکوردها!$A:$B,2,0)</f>
        <v>0919328245</v>
      </c>
      <c r="Y58" t="str">
        <f>VLOOKUP(T58,[3]رکوردها!$A:$D,4,0)</f>
        <v/>
      </c>
      <c r="Z58" t="str">
        <f>VLOOKUP(T58,[3]رکوردها!$A:$C,3,0)</f>
        <v>تهران</v>
      </c>
      <c r="AA58" t="str">
        <f>VLOOKUP(T58,[3]رکوردها!$A:$F,6,0)</f>
        <v>کن-سرآسیاب-کوچه بیگی-کوچه سیدعلی-پلاک18</v>
      </c>
      <c r="AB58" t="str">
        <f>VLOOKUP(T58,[3]رکوردها!$A:$E,5,0)</f>
        <v/>
      </c>
    </row>
    <row r="59" spans="1:28" s="41" customFormat="1" hidden="1" x14ac:dyDescent="0.2">
      <c r="A59" s="36">
        <v>175445</v>
      </c>
      <c r="B59" s="36">
        <v>1517</v>
      </c>
      <c r="C59" s="36">
        <v>1708</v>
      </c>
      <c r="D59" s="36" t="str">
        <f>VLOOKUP(C59,Piv.Analysis!A:AA,27,0)</f>
        <v>حقوق و دستمزد</v>
      </c>
      <c r="E59" s="36"/>
      <c r="F59" s="37" t="s">
        <v>15</v>
      </c>
      <c r="G59" s="37" t="s">
        <v>51</v>
      </c>
      <c r="H59" s="38">
        <v>0</v>
      </c>
      <c r="I59" s="38">
        <v>9931172</v>
      </c>
      <c r="J59" s="38">
        <f t="shared" si="1"/>
        <v>-9931172</v>
      </c>
      <c r="K59" s="38"/>
      <c r="L59" s="49"/>
      <c r="M59" s="37" t="s">
        <v>4</v>
      </c>
      <c r="N59" s="37" t="s">
        <v>5</v>
      </c>
      <c r="O59" s="37" t="s">
        <v>6</v>
      </c>
      <c r="P59" s="37" t="s">
        <v>7</v>
      </c>
      <c r="Q59" s="37" t="s">
        <v>49</v>
      </c>
      <c r="R59" s="37" t="s">
        <v>50</v>
      </c>
      <c r="S59" s="37" t="s">
        <v>130</v>
      </c>
      <c r="T59" s="37" t="s">
        <v>129</v>
      </c>
      <c r="U59" s="1" t="e">
        <f>VLOOKUP(T59,[2]VAT!$A:$D,1,0)</f>
        <v>#N/A</v>
      </c>
      <c r="V59" s="37" t="s">
        <v>2</v>
      </c>
      <c r="W59" s="37" t="s">
        <v>2</v>
      </c>
      <c r="X59" t="str">
        <f>VLOOKUP(T59,[3]رکوردها!$A:$B,2,0)</f>
        <v>0919328245</v>
      </c>
      <c r="Y59" t="str">
        <f>VLOOKUP(T59,[3]رکوردها!$A:$D,4,0)</f>
        <v/>
      </c>
      <c r="Z59" t="str">
        <f>VLOOKUP(T59,[3]رکوردها!$A:$C,3,0)</f>
        <v>تهران</v>
      </c>
      <c r="AA59" t="str">
        <f>VLOOKUP(T59,[3]رکوردها!$A:$F,6,0)</f>
        <v>کن-سرآسیاب-کوچه بیگی-کوچه سیدعلی-پلاک18</v>
      </c>
      <c r="AB59" t="str">
        <f>VLOOKUP(T59,[3]رکوردها!$A:$E,5,0)</f>
        <v/>
      </c>
    </row>
    <row r="60" spans="1:28" s="41" customFormat="1" hidden="1" x14ac:dyDescent="0.2">
      <c r="A60" s="36">
        <v>177055</v>
      </c>
      <c r="B60" s="36">
        <v>1667</v>
      </c>
      <c r="C60" s="36">
        <v>1843</v>
      </c>
      <c r="D60" s="36" t="str">
        <f>VLOOKUP(C60,Piv.Analysis!A:AA,27,0)</f>
        <v>حقوق و دستمزد</v>
      </c>
      <c r="E60" s="36"/>
      <c r="F60" s="37" t="s">
        <v>0</v>
      </c>
      <c r="G60" s="37" t="s">
        <v>52</v>
      </c>
      <c r="H60" s="38">
        <v>0</v>
      </c>
      <c r="I60" s="38">
        <v>9931172</v>
      </c>
      <c r="J60" s="38">
        <f t="shared" si="1"/>
        <v>-9931172</v>
      </c>
      <c r="K60" s="38"/>
      <c r="L60" s="49"/>
      <c r="M60" s="37" t="s">
        <v>4</v>
      </c>
      <c r="N60" s="37" t="s">
        <v>5</v>
      </c>
      <c r="O60" s="37" t="s">
        <v>6</v>
      </c>
      <c r="P60" s="37" t="s">
        <v>7</v>
      </c>
      <c r="Q60" s="37" t="s">
        <v>49</v>
      </c>
      <c r="R60" s="37" t="s">
        <v>50</v>
      </c>
      <c r="S60" s="37" t="s">
        <v>130</v>
      </c>
      <c r="T60" s="37" t="s">
        <v>129</v>
      </c>
      <c r="U60" s="1" t="e">
        <f>VLOOKUP(T60,[2]VAT!$A:$D,1,0)</f>
        <v>#N/A</v>
      </c>
      <c r="V60" s="37" t="s">
        <v>2</v>
      </c>
      <c r="W60" s="37" t="s">
        <v>2</v>
      </c>
      <c r="X60" t="str">
        <f>VLOOKUP(T60,[3]رکوردها!$A:$B,2,0)</f>
        <v>0919328245</v>
      </c>
      <c r="Y60" t="str">
        <f>VLOOKUP(T60,[3]رکوردها!$A:$D,4,0)</f>
        <v/>
      </c>
      <c r="Z60" t="str">
        <f>VLOOKUP(T60,[3]رکوردها!$A:$C,3,0)</f>
        <v>تهران</v>
      </c>
      <c r="AA60" t="str">
        <f>VLOOKUP(T60,[3]رکوردها!$A:$F,6,0)</f>
        <v>کن-سرآسیاب-کوچه بیگی-کوچه سیدعلی-پلاک18</v>
      </c>
      <c r="AB60" t="str">
        <f>VLOOKUP(T60,[3]رکوردها!$A:$E,5,0)</f>
        <v/>
      </c>
    </row>
    <row r="61" spans="1:28" s="41" customFormat="1" hidden="1" x14ac:dyDescent="0.2">
      <c r="A61" s="36">
        <v>175703</v>
      </c>
      <c r="B61" s="36">
        <v>1460</v>
      </c>
      <c r="C61" s="36">
        <v>1731</v>
      </c>
      <c r="D61" s="36" t="str">
        <f>VLOOKUP(C61,Piv.Analysis!A:AA,27,0)</f>
        <v>انتظامی</v>
      </c>
      <c r="E61" s="36"/>
      <c r="F61" s="37" t="s">
        <v>103</v>
      </c>
      <c r="G61" s="37" t="s">
        <v>128</v>
      </c>
      <c r="H61" s="38">
        <v>1000000000</v>
      </c>
      <c r="I61" s="38">
        <v>0</v>
      </c>
      <c r="J61" s="38">
        <f t="shared" si="1"/>
        <v>1000000000</v>
      </c>
      <c r="K61" s="38"/>
      <c r="L61" s="49"/>
      <c r="M61" s="37" t="s">
        <v>96</v>
      </c>
      <c r="N61" s="37" t="s">
        <v>97</v>
      </c>
      <c r="O61" s="37" t="s">
        <v>98</v>
      </c>
      <c r="P61" s="37" t="s">
        <v>99</v>
      </c>
      <c r="Q61" s="37" t="s">
        <v>111</v>
      </c>
      <c r="R61" s="37" t="s">
        <v>112</v>
      </c>
      <c r="S61" s="37" t="s">
        <v>130</v>
      </c>
      <c r="T61" s="37" t="s">
        <v>129</v>
      </c>
      <c r="U61" s="1" t="e">
        <f>VLOOKUP(T61,[2]VAT!$A:$D,1,0)</f>
        <v>#N/A</v>
      </c>
      <c r="V61" s="37" t="s">
        <v>2</v>
      </c>
      <c r="W61" s="37" t="s">
        <v>2</v>
      </c>
      <c r="X61" t="str">
        <f>VLOOKUP(T61,[3]رکوردها!$A:$B,2,0)</f>
        <v>0919328245</v>
      </c>
      <c r="Y61" t="str">
        <f>VLOOKUP(T61,[3]رکوردها!$A:$D,4,0)</f>
        <v/>
      </c>
      <c r="Z61" t="str">
        <f>VLOOKUP(T61,[3]رکوردها!$A:$C,3,0)</f>
        <v>تهران</v>
      </c>
      <c r="AA61" t="str">
        <f>VLOOKUP(T61,[3]رکوردها!$A:$F,6,0)</f>
        <v>کن-سرآسیاب-کوچه بیگی-کوچه سیدعلی-پلاک18</v>
      </c>
      <c r="AB61" t="str">
        <f>VLOOKUP(T61,[3]رکوردها!$A:$E,5,0)</f>
        <v/>
      </c>
    </row>
    <row r="62" spans="1:28" s="41" customFormat="1" hidden="1" x14ac:dyDescent="0.2">
      <c r="A62" s="36">
        <v>175705</v>
      </c>
      <c r="B62" s="36">
        <v>1460</v>
      </c>
      <c r="C62" s="36">
        <v>1731</v>
      </c>
      <c r="D62" s="36" t="str">
        <f>VLOOKUP(C62,Piv.Analysis!A:AA,27,0)</f>
        <v>انتظامی</v>
      </c>
      <c r="E62" s="36"/>
      <c r="F62" s="37" t="s">
        <v>103</v>
      </c>
      <c r="G62" s="37" t="s">
        <v>131</v>
      </c>
      <c r="H62" s="38">
        <v>1000000000</v>
      </c>
      <c r="I62" s="38">
        <v>0</v>
      </c>
      <c r="J62" s="38">
        <f t="shared" si="1"/>
        <v>1000000000</v>
      </c>
      <c r="K62" s="38"/>
      <c r="L62" s="49"/>
      <c r="M62" s="37" t="s">
        <v>96</v>
      </c>
      <c r="N62" s="37" t="s">
        <v>97</v>
      </c>
      <c r="O62" s="37" t="s">
        <v>98</v>
      </c>
      <c r="P62" s="37" t="s">
        <v>99</v>
      </c>
      <c r="Q62" s="37" t="s">
        <v>111</v>
      </c>
      <c r="R62" s="37" t="s">
        <v>112</v>
      </c>
      <c r="S62" s="37" t="s">
        <v>130</v>
      </c>
      <c r="T62" s="37" t="s">
        <v>129</v>
      </c>
      <c r="U62" s="1" t="e">
        <f>VLOOKUP(T62,[2]VAT!$A:$D,1,0)</f>
        <v>#N/A</v>
      </c>
      <c r="V62" s="37" t="s">
        <v>2</v>
      </c>
      <c r="W62" s="37" t="s">
        <v>2</v>
      </c>
      <c r="X62" t="str">
        <f>VLOOKUP(T62,[3]رکوردها!$A:$B,2,0)</f>
        <v>0919328245</v>
      </c>
      <c r="Y62" t="str">
        <f>VLOOKUP(T62,[3]رکوردها!$A:$D,4,0)</f>
        <v/>
      </c>
      <c r="Z62" t="str">
        <f>VLOOKUP(T62,[3]رکوردها!$A:$C,3,0)</f>
        <v>تهران</v>
      </c>
      <c r="AA62" t="str">
        <f>VLOOKUP(T62,[3]رکوردها!$A:$F,6,0)</f>
        <v>کن-سرآسیاب-کوچه بیگی-کوچه سیدعلی-پلاک18</v>
      </c>
      <c r="AB62" t="str">
        <f>VLOOKUP(T62,[3]رکوردها!$A:$E,5,0)</f>
        <v/>
      </c>
    </row>
    <row r="63" spans="1:28" s="41" customFormat="1" hidden="1" x14ac:dyDescent="0.2">
      <c r="A63" s="36">
        <v>175707</v>
      </c>
      <c r="B63" s="36">
        <v>1460</v>
      </c>
      <c r="C63" s="36">
        <v>1731</v>
      </c>
      <c r="D63" s="36" t="str">
        <f>VLOOKUP(C63,Piv.Analysis!A:AA,27,0)</f>
        <v>انتظامی</v>
      </c>
      <c r="E63" s="36"/>
      <c r="F63" s="37" t="s">
        <v>103</v>
      </c>
      <c r="G63" s="37" t="s">
        <v>132</v>
      </c>
      <c r="H63" s="38">
        <v>1000000000</v>
      </c>
      <c r="I63" s="38">
        <v>0</v>
      </c>
      <c r="J63" s="38">
        <f t="shared" si="1"/>
        <v>1000000000</v>
      </c>
      <c r="K63" s="38"/>
      <c r="L63" s="49"/>
      <c r="M63" s="37" t="s">
        <v>96</v>
      </c>
      <c r="N63" s="37" t="s">
        <v>97</v>
      </c>
      <c r="O63" s="37" t="s">
        <v>98</v>
      </c>
      <c r="P63" s="37" t="s">
        <v>99</v>
      </c>
      <c r="Q63" s="37" t="s">
        <v>111</v>
      </c>
      <c r="R63" s="37" t="s">
        <v>112</v>
      </c>
      <c r="S63" s="37" t="s">
        <v>130</v>
      </c>
      <c r="T63" s="37" t="s">
        <v>129</v>
      </c>
      <c r="U63" s="1" t="e">
        <f>VLOOKUP(T63,[2]VAT!$A:$D,1,0)</f>
        <v>#N/A</v>
      </c>
      <c r="V63" s="37" t="s">
        <v>2</v>
      </c>
      <c r="W63" s="37" t="s">
        <v>2</v>
      </c>
      <c r="X63" t="str">
        <f>VLOOKUP(T63,[3]رکوردها!$A:$B,2,0)</f>
        <v>0919328245</v>
      </c>
      <c r="Y63" t="str">
        <f>VLOOKUP(T63,[3]رکوردها!$A:$D,4,0)</f>
        <v/>
      </c>
      <c r="Z63" t="str">
        <f>VLOOKUP(T63,[3]رکوردها!$A:$C,3,0)</f>
        <v>تهران</v>
      </c>
      <c r="AA63" t="str">
        <f>VLOOKUP(T63,[3]رکوردها!$A:$F,6,0)</f>
        <v>کن-سرآسیاب-کوچه بیگی-کوچه سیدعلی-پلاک18</v>
      </c>
      <c r="AB63" t="str">
        <f>VLOOKUP(T63,[3]رکوردها!$A:$E,5,0)</f>
        <v/>
      </c>
    </row>
    <row r="64" spans="1:28" s="41" customFormat="1" hidden="1" x14ac:dyDescent="0.2">
      <c r="A64" s="36">
        <v>175458</v>
      </c>
      <c r="B64" s="36">
        <v>1518</v>
      </c>
      <c r="C64" s="36">
        <v>1709</v>
      </c>
      <c r="D64" s="36" t="str">
        <f>VLOOKUP(C64,Piv.Analysis!A:AA,27,0)</f>
        <v>حقوق و دستمزد</v>
      </c>
      <c r="E64" s="36"/>
      <c r="F64" s="37" t="s">
        <v>15</v>
      </c>
      <c r="G64" s="37" t="s">
        <v>60</v>
      </c>
      <c r="H64" s="38">
        <v>0</v>
      </c>
      <c r="I64" s="38">
        <v>4965586</v>
      </c>
      <c r="J64" s="38">
        <f t="shared" si="1"/>
        <v>-4965586</v>
      </c>
      <c r="K64" s="38"/>
      <c r="L64" s="49"/>
      <c r="M64" s="37" t="s">
        <v>54</v>
      </c>
      <c r="N64" s="37" t="s">
        <v>55</v>
      </c>
      <c r="O64" s="37" t="s">
        <v>56</v>
      </c>
      <c r="P64" s="37" t="s">
        <v>57</v>
      </c>
      <c r="Q64" s="37" t="s">
        <v>58</v>
      </c>
      <c r="R64" s="37" t="s">
        <v>59</v>
      </c>
      <c r="S64" s="37" t="s">
        <v>130</v>
      </c>
      <c r="T64" s="37" t="s">
        <v>129</v>
      </c>
      <c r="U64" s="1" t="e">
        <f>VLOOKUP(T64,[2]VAT!$A:$D,1,0)</f>
        <v>#N/A</v>
      </c>
      <c r="V64" s="37" t="s">
        <v>2</v>
      </c>
      <c r="W64" s="37" t="s">
        <v>2</v>
      </c>
      <c r="X64" t="str">
        <f>VLOOKUP(T64,[3]رکوردها!$A:$B,2,0)</f>
        <v>0919328245</v>
      </c>
      <c r="Y64" t="str">
        <f>VLOOKUP(T64,[3]رکوردها!$A:$D,4,0)</f>
        <v/>
      </c>
      <c r="Z64" t="str">
        <f>VLOOKUP(T64,[3]رکوردها!$A:$C,3,0)</f>
        <v>تهران</v>
      </c>
      <c r="AA64" t="str">
        <f>VLOOKUP(T64,[3]رکوردها!$A:$F,6,0)</f>
        <v>کن-سرآسیاب-کوچه بیگی-کوچه سیدعلی-پلاک18</v>
      </c>
      <c r="AB64" t="str">
        <f>VLOOKUP(T64,[3]رکوردها!$A:$E,5,0)</f>
        <v/>
      </c>
    </row>
    <row r="65" spans="1:28" s="41" customFormat="1" hidden="1" x14ac:dyDescent="0.2">
      <c r="A65" s="36">
        <v>177042</v>
      </c>
      <c r="B65" s="36">
        <v>1666</v>
      </c>
      <c r="C65" s="36">
        <v>1842</v>
      </c>
      <c r="D65" s="36" t="str">
        <f>VLOOKUP(C65,Piv.Analysis!A:AA,27,0)</f>
        <v>حقوق و دستمزد</v>
      </c>
      <c r="E65" s="36"/>
      <c r="F65" s="37" t="s">
        <v>0</v>
      </c>
      <c r="G65" s="37" t="s">
        <v>61</v>
      </c>
      <c r="H65" s="38">
        <v>0</v>
      </c>
      <c r="I65" s="38">
        <v>4965586</v>
      </c>
      <c r="J65" s="38">
        <f t="shared" si="1"/>
        <v>-4965586</v>
      </c>
      <c r="K65" s="38"/>
      <c r="L65" s="49"/>
      <c r="M65" s="37" t="s">
        <v>54</v>
      </c>
      <c r="N65" s="37" t="s">
        <v>55</v>
      </c>
      <c r="O65" s="37" t="s">
        <v>56</v>
      </c>
      <c r="P65" s="37" t="s">
        <v>57</v>
      </c>
      <c r="Q65" s="37" t="s">
        <v>58</v>
      </c>
      <c r="R65" s="37" t="s">
        <v>59</v>
      </c>
      <c r="S65" s="37" t="s">
        <v>130</v>
      </c>
      <c r="T65" s="37" t="s">
        <v>129</v>
      </c>
      <c r="U65" s="1" t="e">
        <f>VLOOKUP(T65,[2]VAT!$A:$D,1,0)</f>
        <v>#N/A</v>
      </c>
      <c r="V65" s="37" t="s">
        <v>2</v>
      </c>
      <c r="W65" s="37" t="s">
        <v>2</v>
      </c>
      <c r="X65" t="str">
        <f>VLOOKUP(T65,[3]رکوردها!$A:$B,2,0)</f>
        <v>0919328245</v>
      </c>
      <c r="Y65" t="str">
        <f>VLOOKUP(T65,[3]رکوردها!$A:$D,4,0)</f>
        <v/>
      </c>
      <c r="Z65" t="str">
        <f>VLOOKUP(T65,[3]رکوردها!$A:$C,3,0)</f>
        <v>تهران</v>
      </c>
      <c r="AA65" t="str">
        <f>VLOOKUP(T65,[3]رکوردها!$A:$F,6,0)</f>
        <v>کن-سرآسیاب-کوچه بیگی-کوچه سیدعلی-پلاک18</v>
      </c>
      <c r="AB65" t="str">
        <f>VLOOKUP(T65,[3]رکوردها!$A:$E,5,0)</f>
        <v/>
      </c>
    </row>
    <row r="66" spans="1:28" s="41" customFormat="1" hidden="1" x14ac:dyDescent="0.2">
      <c r="A66" s="36">
        <v>139479</v>
      </c>
      <c r="B66" s="36">
        <v>1164</v>
      </c>
      <c r="C66" s="36">
        <v>1063</v>
      </c>
      <c r="D66" s="39" t="s">
        <v>5178</v>
      </c>
      <c r="E66" s="36"/>
      <c r="F66" s="37" t="s">
        <v>77</v>
      </c>
      <c r="G66" s="37" t="s">
        <v>2607</v>
      </c>
      <c r="H66" s="38">
        <v>0</v>
      </c>
      <c r="I66" s="38">
        <v>1314000</v>
      </c>
      <c r="J66" s="38">
        <f t="shared" si="1"/>
        <v>-1314000</v>
      </c>
      <c r="K66" s="38"/>
      <c r="L66" s="49"/>
      <c r="M66" s="37" t="s">
        <v>4</v>
      </c>
      <c r="N66" s="37" t="s">
        <v>5</v>
      </c>
      <c r="O66" s="37" t="s">
        <v>6</v>
      </c>
      <c r="P66" s="37" t="s">
        <v>7</v>
      </c>
      <c r="Q66" s="37" t="s">
        <v>13</v>
      </c>
      <c r="R66" s="37" t="s">
        <v>14</v>
      </c>
      <c r="S66" s="37" t="s">
        <v>2603</v>
      </c>
      <c r="T66" s="37" t="s">
        <v>2602</v>
      </c>
      <c r="U66" s="1" t="str">
        <f>VLOOKUP(T66,[2]VAT!$A:$D,1,0)</f>
        <v>400050</v>
      </c>
      <c r="V66" s="37" t="s">
        <v>2</v>
      </c>
      <c r="W66" s="37" t="s">
        <v>2</v>
      </c>
      <c r="X66" t="str">
        <f>VLOOKUP(T66,[3]رکوردها!$A:$B,2,0)</f>
        <v>10100653470</v>
      </c>
      <c r="Y66" t="str">
        <f>VLOOKUP(T66,[3]رکوردها!$A:$D,4,0)</f>
        <v>411131994395</v>
      </c>
      <c r="Z66" t="str">
        <f>VLOOKUP(T66,[3]رکوردها!$A:$C,3,0)</f>
        <v>تهران</v>
      </c>
      <c r="AA66" t="str">
        <f>VLOOKUP(T66,[3]رکوردها!$A:$F,6,0)</f>
        <v>تهران خیابان دکتر شریعتی ابتدای خ بهار شیراز رو به روی داروخانه متولی پ 2</v>
      </c>
      <c r="AB66" t="str">
        <f>VLOOKUP(T66,[3]رکوردها!$A:$E,5,0)</f>
        <v>1564965941</v>
      </c>
    </row>
    <row r="67" spans="1:28" s="41" customFormat="1" hidden="1" x14ac:dyDescent="0.2">
      <c r="A67" s="36">
        <v>139480</v>
      </c>
      <c r="B67" s="36">
        <v>1164</v>
      </c>
      <c r="C67" s="36">
        <v>1063</v>
      </c>
      <c r="D67" s="39" t="s">
        <v>5178</v>
      </c>
      <c r="E67" s="39" t="s">
        <v>5188</v>
      </c>
      <c r="F67" s="37" t="s">
        <v>77</v>
      </c>
      <c r="G67" s="37" t="s">
        <v>2608</v>
      </c>
      <c r="H67" s="38">
        <v>1162800</v>
      </c>
      <c r="I67" s="38">
        <v>0</v>
      </c>
      <c r="J67" s="38">
        <f t="shared" si="1"/>
        <v>1162800</v>
      </c>
      <c r="K67" s="38"/>
      <c r="L67" s="49"/>
      <c r="M67" s="37" t="s">
        <v>4</v>
      </c>
      <c r="N67" s="37" t="s">
        <v>5</v>
      </c>
      <c r="O67" s="37" t="s">
        <v>6</v>
      </c>
      <c r="P67" s="37" t="s">
        <v>7</v>
      </c>
      <c r="Q67" s="37" t="s">
        <v>13</v>
      </c>
      <c r="R67" s="37" t="s">
        <v>14</v>
      </c>
      <c r="S67" s="37" t="s">
        <v>2603</v>
      </c>
      <c r="T67" s="37" t="s">
        <v>2602</v>
      </c>
      <c r="U67" s="1" t="str">
        <f>VLOOKUP(T67,[2]VAT!$A:$D,1,0)</f>
        <v>400050</v>
      </c>
      <c r="V67" s="37" t="s">
        <v>2</v>
      </c>
      <c r="W67" s="37" t="s">
        <v>2</v>
      </c>
      <c r="X67" t="str">
        <f>VLOOKUP(T67,[3]رکوردها!$A:$B,2,0)</f>
        <v>10100653470</v>
      </c>
      <c r="Y67" t="str">
        <f>VLOOKUP(T67,[3]رکوردها!$A:$D,4,0)</f>
        <v>411131994395</v>
      </c>
      <c r="Z67" t="str">
        <f>VLOOKUP(T67,[3]رکوردها!$A:$C,3,0)</f>
        <v>تهران</v>
      </c>
      <c r="AA67" t="str">
        <f>VLOOKUP(T67,[3]رکوردها!$A:$F,6,0)</f>
        <v>تهران خیابان دکتر شریعتی ابتدای خ بهار شیراز رو به روی داروخانه متولی پ 2</v>
      </c>
      <c r="AB67" t="str">
        <f>VLOOKUP(T67,[3]رکوردها!$A:$E,5,0)</f>
        <v>1564965941</v>
      </c>
    </row>
    <row r="68" spans="1:28" s="41" customFormat="1" hidden="1" x14ac:dyDescent="0.2">
      <c r="A68" s="36">
        <v>139488</v>
      </c>
      <c r="B68" s="36">
        <v>1164</v>
      </c>
      <c r="C68" s="36">
        <v>1063</v>
      </c>
      <c r="D68" s="39" t="s">
        <v>5178</v>
      </c>
      <c r="E68" s="39" t="s">
        <v>5188</v>
      </c>
      <c r="F68" s="37" t="s">
        <v>77</v>
      </c>
      <c r="G68" s="37" t="s">
        <v>2609</v>
      </c>
      <c r="H68" s="38">
        <v>220400</v>
      </c>
      <c r="I68" s="38">
        <v>0</v>
      </c>
      <c r="J68" s="38">
        <f t="shared" si="1"/>
        <v>220400</v>
      </c>
      <c r="K68" s="38"/>
      <c r="L68" s="49"/>
      <c r="M68" s="37" t="s">
        <v>4</v>
      </c>
      <c r="N68" s="37" t="s">
        <v>5</v>
      </c>
      <c r="O68" s="37" t="s">
        <v>6</v>
      </c>
      <c r="P68" s="37" t="s">
        <v>7</v>
      </c>
      <c r="Q68" s="37" t="s">
        <v>13</v>
      </c>
      <c r="R68" s="37" t="s">
        <v>14</v>
      </c>
      <c r="S68" s="37" t="s">
        <v>2603</v>
      </c>
      <c r="T68" s="37" t="s">
        <v>2602</v>
      </c>
      <c r="U68" s="1" t="str">
        <f>VLOOKUP(T68,[2]VAT!$A:$D,1,0)</f>
        <v>400050</v>
      </c>
      <c r="V68" s="37" t="s">
        <v>2</v>
      </c>
      <c r="W68" s="37" t="s">
        <v>2</v>
      </c>
      <c r="X68" t="str">
        <f>VLOOKUP(T68,[3]رکوردها!$A:$B,2,0)</f>
        <v>10100653470</v>
      </c>
      <c r="Y68" t="str">
        <f>VLOOKUP(T68,[3]رکوردها!$A:$D,4,0)</f>
        <v>411131994395</v>
      </c>
      <c r="Z68" t="str">
        <f>VLOOKUP(T68,[3]رکوردها!$A:$C,3,0)</f>
        <v>تهران</v>
      </c>
      <c r="AA68" t="str">
        <f>VLOOKUP(T68,[3]رکوردها!$A:$F,6,0)</f>
        <v>تهران خیابان دکتر شریعتی ابتدای خ بهار شیراز رو به روی داروخانه متولی پ 2</v>
      </c>
      <c r="AB68" t="str">
        <f>VLOOKUP(T68,[3]رکوردها!$A:$E,5,0)</f>
        <v>1564965941</v>
      </c>
    </row>
    <row r="69" spans="1:28" s="41" customFormat="1" hidden="1" x14ac:dyDescent="0.2">
      <c r="A69" s="36">
        <v>176051</v>
      </c>
      <c r="B69" s="36">
        <v>1653</v>
      </c>
      <c r="C69" s="36">
        <v>1766</v>
      </c>
      <c r="D69" s="36" t="str">
        <f>VLOOKUP(C69,Piv.Analysis!A:AA,27,0)</f>
        <v>دریافت و پرداخت</v>
      </c>
      <c r="E69" s="36"/>
      <c r="F69" s="37" t="s">
        <v>144</v>
      </c>
      <c r="G69" s="37" t="s">
        <v>145</v>
      </c>
      <c r="H69" s="38">
        <v>166887000</v>
      </c>
      <c r="I69" s="38">
        <v>0</v>
      </c>
      <c r="J69" s="38">
        <f t="shared" si="1"/>
        <v>166887000</v>
      </c>
      <c r="K69" s="38"/>
      <c r="L69" s="49"/>
      <c r="M69" s="37" t="s">
        <v>4</v>
      </c>
      <c r="N69" s="37" t="s">
        <v>5</v>
      </c>
      <c r="O69" s="37" t="s">
        <v>6</v>
      </c>
      <c r="P69" s="37" t="s">
        <v>7</v>
      </c>
      <c r="Q69" s="37" t="s">
        <v>13</v>
      </c>
      <c r="R69" s="37" t="s">
        <v>14</v>
      </c>
      <c r="S69" s="37" t="s">
        <v>142</v>
      </c>
      <c r="T69" s="37" t="s">
        <v>137</v>
      </c>
      <c r="U69" s="1" t="e">
        <f>VLOOKUP(T69,[2]VAT!$A:$D,1,0)</f>
        <v>#N/A</v>
      </c>
      <c r="V69" s="37" t="s">
        <v>2</v>
      </c>
      <c r="W69" s="37" t="s">
        <v>2</v>
      </c>
      <c r="X69" t="str">
        <f>VLOOKUP(T69,[3]رکوردها!$A:$B,2,0)</f>
        <v>2062836406</v>
      </c>
      <c r="Y69" t="str">
        <f>VLOOKUP(T69,[3]رکوردها!$A:$D,4,0)</f>
        <v/>
      </c>
      <c r="Z69" t="str">
        <f>VLOOKUP(T69,[3]رکوردها!$A:$C,3,0)</f>
        <v>کنگان</v>
      </c>
      <c r="AA69" t="str">
        <f>VLOOKUP(T69,[3]رکوردها!$A:$F,6,0)</f>
        <v>کنگان -تمبک جدید ابتدای نخل غانم</v>
      </c>
      <c r="AB69" t="str">
        <f>VLOOKUP(T69,[3]رکوردها!$A:$E,5,0)</f>
        <v>7539187819</v>
      </c>
    </row>
    <row r="70" spans="1:28" s="41" customFormat="1" hidden="1" x14ac:dyDescent="0.2">
      <c r="A70" s="36">
        <v>176052</v>
      </c>
      <c r="B70" s="36">
        <v>1653</v>
      </c>
      <c r="C70" s="36">
        <v>1766</v>
      </c>
      <c r="D70" s="36" t="str">
        <f>VLOOKUP(C70,Piv.Analysis!A:AA,27,0)</f>
        <v>دریافت و پرداخت</v>
      </c>
      <c r="E70" s="36"/>
      <c r="F70" s="37" t="s">
        <v>144</v>
      </c>
      <c r="G70" s="37" t="s">
        <v>146</v>
      </c>
      <c r="H70" s="38">
        <v>59000000</v>
      </c>
      <c r="I70" s="38">
        <v>0</v>
      </c>
      <c r="J70" s="38">
        <f t="shared" si="1"/>
        <v>59000000</v>
      </c>
      <c r="K70" s="38"/>
      <c r="L70" s="49"/>
      <c r="M70" s="37" t="s">
        <v>4</v>
      </c>
      <c r="N70" s="37" t="s">
        <v>5</v>
      </c>
      <c r="O70" s="37" t="s">
        <v>6</v>
      </c>
      <c r="P70" s="37" t="s">
        <v>7</v>
      </c>
      <c r="Q70" s="37" t="s">
        <v>13</v>
      </c>
      <c r="R70" s="37" t="s">
        <v>14</v>
      </c>
      <c r="S70" s="37" t="s">
        <v>148</v>
      </c>
      <c r="T70" s="37" t="s">
        <v>147</v>
      </c>
      <c r="U70" s="1" t="e">
        <f>VLOOKUP(T70,[2]VAT!$A:$D,1,0)</f>
        <v>#N/A</v>
      </c>
      <c r="V70" s="37" t="s">
        <v>2</v>
      </c>
      <c r="W70" s="37" t="s">
        <v>2</v>
      </c>
      <c r="X70" t="str">
        <f>VLOOKUP(T70,[3]رکوردها!$A:$B,2,0)</f>
        <v/>
      </c>
      <c r="Y70" t="str">
        <f>VLOOKUP(T70,[3]رکوردها!$A:$D,4,0)</f>
        <v/>
      </c>
      <c r="Z70" t="str">
        <f>VLOOKUP(T70,[3]رکوردها!$A:$C,3,0)</f>
        <v>تهران</v>
      </c>
      <c r="AA70" t="str">
        <f>VLOOKUP(T70,[3]رکوردها!$A:$F,6,0)</f>
        <v>شهرک غرب بلوار دریا ،بین بلوار پاکنژاد و فرحزادی ،پلاک 235 طبقه 2</v>
      </c>
      <c r="AB70" t="str">
        <f>VLOOKUP(T70,[3]رکوردها!$A:$E,5,0)</f>
        <v/>
      </c>
    </row>
    <row r="71" spans="1:28" s="41" customFormat="1" hidden="1" x14ac:dyDescent="0.2">
      <c r="A71" s="36">
        <v>175955</v>
      </c>
      <c r="B71" s="36">
        <v>1520</v>
      </c>
      <c r="C71" s="36">
        <v>1753</v>
      </c>
      <c r="D71" s="39" t="s">
        <v>5178</v>
      </c>
      <c r="E71" s="39"/>
      <c r="F71" s="37" t="s">
        <v>15</v>
      </c>
      <c r="G71" s="37" t="s">
        <v>153</v>
      </c>
      <c r="H71" s="38">
        <v>30000000</v>
      </c>
      <c r="I71" s="38">
        <v>0</v>
      </c>
      <c r="J71" s="38">
        <f t="shared" si="1"/>
        <v>30000000</v>
      </c>
      <c r="K71" s="38"/>
      <c r="L71" s="49"/>
      <c r="M71" s="37" t="s">
        <v>4</v>
      </c>
      <c r="N71" s="37" t="s">
        <v>5</v>
      </c>
      <c r="O71" s="37" t="s">
        <v>6</v>
      </c>
      <c r="P71" s="37" t="s">
        <v>7</v>
      </c>
      <c r="Q71" s="37" t="s">
        <v>13</v>
      </c>
      <c r="R71" s="37" t="s">
        <v>14</v>
      </c>
      <c r="S71" s="37" t="s">
        <v>152</v>
      </c>
      <c r="T71" s="37" t="s">
        <v>151</v>
      </c>
      <c r="U71" s="1" t="e">
        <f>VLOOKUP(T71,[2]VAT!$A:$D,1,0)</f>
        <v>#N/A</v>
      </c>
      <c r="V71" s="37" t="s">
        <v>2</v>
      </c>
      <c r="W71" s="37" t="s">
        <v>2</v>
      </c>
      <c r="X71" t="str">
        <f>VLOOKUP(T71,[3]رکوردها!$A:$B,2,0)</f>
        <v>4269852208</v>
      </c>
      <c r="Y71" t="str">
        <f>VLOOKUP(T71,[3]رکوردها!$A:$D,4,0)</f>
        <v/>
      </c>
      <c r="Z71" t="str">
        <f>VLOOKUP(T71,[3]رکوردها!$A:$C,3,0)</f>
        <v>عسلویه</v>
      </c>
      <c r="AA71" t="str">
        <f>VLOOKUP(T71,[3]رکوردها!$A:$F,6,0)</f>
        <v>سه راه عسلویه</v>
      </c>
      <c r="AB71" t="str">
        <f>VLOOKUP(T71,[3]رکوردها!$A:$E,5,0)</f>
        <v/>
      </c>
    </row>
    <row r="72" spans="1:28" s="41" customFormat="1" hidden="1" x14ac:dyDescent="0.2">
      <c r="A72" s="36">
        <v>147597</v>
      </c>
      <c r="B72" s="36">
        <v>1244</v>
      </c>
      <c r="C72" s="36">
        <v>1478</v>
      </c>
      <c r="D72" s="39" t="s">
        <v>5178</v>
      </c>
      <c r="E72" s="39"/>
      <c r="F72" s="37" t="s">
        <v>154</v>
      </c>
      <c r="G72" s="37" t="s">
        <v>155</v>
      </c>
      <c r="H72" s="38">
        <v>335720000</v>
      </c>
      <c r="I72" s="38">
        <v>0</v>
      </c>
      <c r="J72" s="38">
        <f t="shared" si="1"/>
        <v>335720000</v>
      </c>
      <c r="K72" s="38"/>
      <c r="L72" s="49"/>
      <c r="M72" s="37" t="s">
        <v>63</v>
      </c>
      <c r="N72" s="37" t="s">
        <v>64</v>
      </c>
      <c r="O72" s="37" t="s">
        <v>157</v>
      </c>
      <c r="P72" s="37" t="s">
        <v>158</v>
      </c>
      <c r="Q72" s="37" t="s">
        <v>159</v>
      </c>
      <c r="R72" s="37" t="s">
        <v>160</v>
      </c>
      <c r="S72" s="37" t="s">
        <v>161</v>
      </c>
      <c r="T72" s="37" t="s">
        <v>156</v>
      </c>
      <c r="U72" s="1" t="e">
        <f>VLOOKUP(T72,[2]VAT!$A:$D,1,0)</f>
        <v>#N/A</v>
      </c>
      <c r="V72" s="37" t="s">
        <v>2</v>
      </c>
      <c r="W72" s="37" t="s">
        <v>2</v>
      </c>
      <c r="X72" t="e">
        <f>VLOOKUP(T72,[3]رکوردها!$A:$B,2,0)</f>
        <v>#N/A</v>
      </c>
      <c r="Y72" t="e">
        <f>VLOOKUP(T72,[3]رکوردها!$A:$D,4,0)</f>
        <v>#N/A</v>
      </c>
      <c r="Z72" t="e">
        <f>VLOOKUP(T72,[3]رکوردها!$A:$C,3,0)</f>
        <v>#N/A</v>
      </c>
      <c r="AA72" t="e">
        <f>VLOOKUP(T72,[3]رکوردها!$A:$F,6,0)</f>
        <v>#N/A</v>
      </c>
      <c r="AB72" t="e">
        <f>VLOOKUP(T72,[3]رکوردها!$A:$E,5,0)</f>
        <v>#N/A</v>
      </c>
    </row>
    <row r="73" spans="1:28" s="41" customFormat="1" hidden="1" x14ac:dyDescent="0.2">
      <c r="A73" s="36">
        <v>147598</v>
      </c>
      <c r="B73" s="36">
        <v>1244</v>
      </c>
      <c r="C73" s="36">
        <v>1478</v>
      </c>
      <c r="D73" s="39" t="s">
        <v>5178</v>
      </c>
      <c r="E73" s="39"/>
      <c r="F73" s="37" t="s">
        <v>154</v>
      </c>
      <c r="G73" s="37" t="s">
        <v>162</v>
      </c>
      <c r="H73" s="38">
        <v>202799405</v>
      </c>
      <c r="I73" s="38">
        <v>0</v>
      </c>
      <c r="J73" s="38">
        <f t="shared" si="1"/>
        <v>202799405</v>
      </c>
      <c r="K73" s="38"/>
      <c r="L73" s="49"/>
      <c r="M73" s="37" t="s">
        <v>63</v>
      </c>
      <c r="N73" s="37" t="s">
        <v>64</v>
      </c>
      <c r="O73" s="37" t="s">
        <v>157</v>
      </c>
      <c r="P73" s="37" t="s">
        <v>158</v>
      </c>
      <c r="Q73" s="37" t="s">
        <v>159</v>
      </c>
      <c r="R73" s="37" t="s">
        <v>160</v>
      </c>
      <c r="S73" s="37" t="s">
        <v>161</v>
      </c>
      <c r="T73" s="37" t="s">
        <v>156</v>
      </c>
      <c r="U73" s="1" t="e">
        <f>VLOOKUP(T73,[2]VAT!$A:$D,1,0)</f>
        <v>#N/A</v>
      </c>
      <c r="V73" s="37" t="s">
        <v>2</v>
      </c>
      <c r="W73" s="37" t="s">
        <v>2</v>
      </c>
      <c r="X73" t="e">
        <f>VLOOKUP(T73,[3]رکوردها!$A:$B,2,0)</f>
        <v>#N/A</v>
      </c>
      <c r="Y73" t="e">
        <f>VLOOKUP(T73,[3]رکوردها!$A:$D,4,0)</f>
        <v>#N/A</v>
      </c>
      <c r="Z73" t="e">
        <f>VLOOKUP(T73,[3]رکوردها!$A:$C,3,0)</f>
        <v>#N/A</v>
      </c>
      <c r="AA73" t="e">
        <f>VLOOKUP(T73,[3]رکوردها!$A:$F,6,0)</f>
        <v>#N/A</v>
      </c>
      <c r="AB73" t="e">
        <f>VLOOKUP(T73,[3]رکوردها!$A:$E,5,0)</f>
        <v>#N/A</v>
      </c>
    </row>
    <row r="74" spans="1:28" s="41" customFormat="1" hidden="1" x14ac:dyDescent="0.2">
      <c r="A74" s="36">
        <v>147599</v>
      </c>
      <c r="B74" s="36">
        <v>1244</v>
      </c>
      <c r="C74" s="36">
        <v>1478</v>
      </c>
      <c r="D74" s="39" t="s">
        <v>5178</v>
      </c>
      <c r="E74" s="39"/>
      <c r="F74" s="37" t="s">
        <v>154</v>
      </c>
      <c r="G74" s="37" t="s">
        <v>163</v>
      </c>
      <c r="H74" s="38">
        <v>126914368</v>
      </c>
      <c r="I74" s="38">
        <v>0</v>
      </c>
      <c r="J74" s="38">
        <f t="shared" si="1"/>
        <v>126914368</v>
      </c>
      <c r="K74" s="38"/>
      <c r="L74" s="49"/>
      <c r="M74" s="37" t="s">
        <v>63</v>
      </c>
      <c r="N74" s="37" t="s">
        <v>64</v>
      </c>
      <c r="O74" s="37" t="s">
        <v>157</v>
      </c>
      <c r="P74" s="37" t="s">
        <v>158</v>
      </c>
      <c r="Q74" s="37" t="s">
        <v>159</v>
      </c>
      <c r="R74" s="37" t="s">
        <v>160</v>
      </c>
      <c r="S74" s="37" t="s">
        <v>161</v>
      </c>
      <c r="T74" s="37" t="s">
        <v>156</v>
      </c>
      <c r="U74" s="1" t="e">
        <f>VLOOKUP(T74,[2]VAT!$A:$D,1,0)</f>
        <v>#N/A</v>
      </c>
      <c r="V74" s="37" t="s">
        <v>2</v>
      </c>
      <c r="W74" s="37" t="s">
        <v>2</v>
      </c>
      <c r="X74" t="e">
        <f>VLOOKUP(T74,[3]رکوردها!$A:$B,2,0)</f>
        <v>#N/A</v>
      </c>
      <c r="Y74" t="e">
        <f>VLOOKUP(T74,[3]رکوردها!$A:$D,4,0)</f>
        <v>#N/A</v>
      </c>
      <c r="Z74" t="e">
        <f>VLOOKUP(T74,[3]رکوردها!$A:$C,3,0)</f>
        <v>#N/A</v>
      </c>
      <c r="AA74" t="e">
        <f>VLOOKUP(T74,[3]رکوردها!$A:$F,6,0)</f>
        <v>#N/A</v>
      </c>
      <c r="AB74" t="e">
        <f>VLOOKUP(T74,[3]رکوردها!$A:$E,5,0)</f>
        <v>#N/A</v>
      </c>
    </row>
    <row r="75" spans="1:28" s="41" customFormat="1" hidden="1" x14ac:dyDescent="0.2">
      <c r="A75" s="36">
        <v>147745</v>
      </c>
      <c r="B75" s="36">
        <v>1246</v>
      </c>
      <c r="C75" s="36">
        <v>1499</v>
      </c>
      <c r="D75" s="39" t="s">
        <v>5178</v>
      </c>
      <c r="E75" s="39"/>
      <c r="F75" s="37" t="s">
        <v>154</v>
      </c>
      <c r="G75" s="37" t="s">
        <v>164</v>
      </c>
      <c r="H75" s="38">
        <v>8258712000</v>
      </c>
      <c r="I75" s="38">
        <v>0</v>
      </c>
      <c r="J75" s="38">
        <f t="shared" ref="J75:J138" si="2">H75-I75</f>
        <v>8258712000</v>
      </c>
      <c r="K75" s="38"/>
      <c r="L75" s="49"/>
      <c r="M75" s="37" t="s">
        <v>63</v>
      </c>
      <c r="N75" s="37" t="s">
        <v>64</v>
      </c>
      <c r="O75" s="37" t="s">
        <v>157</v>
      </c>
      <c r="P75" s="37" t="s">
        <v>158</v>
      </c>
      <c r="Q75" s="37" t="s">
        <v>159</v>
      </c>
      <c r="R75" s="37" t="s">
        <v>160</v>
      </c>
      <c r="S75" s="37" t="s">
        <v>161</v>
      </c>
      <c r="T75" s="37" t="s">
        <v>156</v>
      </c>
      <c r="U75" s="1" t="e">
        <f>VLOOKUP(T75,[2]VAT!$A:$D,1,0)</f>
        <v>#N/A</v>
      </c>
      <c r="V75" s="37" t="s">
        <v>2</v>
      </c>
      <c r="W75" s="37" t="s">
        <v>2</v>
      </c>
      <c r="X75" t="e">
        <f>VLOOKUP(T75,[3]رکوردها!$A:$B,2,0)</f>
        <v>#N/A</v>
      </c>
      <c r="Y75" t="e">
        <f>VLOOKUP(T75,[3]رکوردها!$A:$D,4,0)</f>
        <v>#N/A</v>
      </c>
      <c r="Z75" t="e">
        <f>VLOOKUP(T75,[3]رکوردها!$A:$C,3,0)</f>
        <v>#N/A</v>
      </c>
      <c r="AA75" t="e">
        <f>VLOOKUP(T75,[3]رکوردها!$A:$F,6,0)</f>
        <v>#N/A</v>
      </c>
      <c r="AB75" t="e">
        <f>VLOOKUP(T75,[3]رکوردها!$A:$E,5,0)</f>
        <v>#N/A</v>
      </c>
    </row>
    <row r="76" spans="1:28" s="41" customFormat="1" hidden="1" x14ac:dyDescent="0.2">
      <c r="A76" s="36">
        <v>147746</v>
      </c>
      <c r="B76" s="36">
        <v>1246</v>
      </c>
      <c r="C76" s="36">
        <v>1499</v>
      </c>
      <c r="D76" s="39" t="s">
        <v>5178</v>
      </c>
      <c r="E76" s="39"/>
      <c r="F76" s="37" t="s">
        <v>154</v>
      </c>
      <c r="G76" s="37" t="s">
        <v>165</v>
      </c>
      <c r="H76" s="38">
        <v>4306197600</v>
      </c>
      <c r="I76" s="38">
        <v>0</v>
      </c>
      <c r="J76" s="38">
        <f t="shared" si="2"/>
        <v>4306197600</v>
      </c>
      <c r="K76" s="38"/>
      <c r="L76" s="49"/>
      <c r="M76" s="37" t="s">
        <v>63</v>
      </c>
      <c r="N76" s="37" t="s">
        <v>64</v>
      </c>
      <c r="O76" s="37" t="s">
        <v>157</v>
      </c>
      <c r="P76" s="37" t="s">
        <v>158</v>
      </c>
      <c r="Q76" s="37" t="s">
        <v>159</v>
      </c>
      <c r="R76" s="37" t="s">
        <v>160</v>
      </c>
      <c r="S76" s="37" t="s">
        <v>161</v>
      </c>
      <c r="T76" s="37" t="s">
        <v>156</v>
      </c>
      <c r="U76" s="1" t="e">
        <f>VLOOKUP(T76,[2]VAT!$A:$D,1,0)</f>
        <v>#N/A</v>
      </c>
      <c r="V76" s="37" t="s">
        <v>2</v>
      </c>
      <c r="W76" s="37" t="s">
        <v>2</v>
      </c>
      <c r="X76" t="e">
        <f>VLOOKUP(T76,[3]رکوردها!$A:$B,2,0)</f>
        <v>#N/A</v>
      </c>
      <c r="Y76" t="e">
        <f>VLOOKUP(T76,[3]رکوردها!$A:$D,4,0)</f>
        <v>#N/A</v>
      </c>
      <c r="Z76" t="e">
        <f>VLOOKUP(T76,[3]رکوردها!$A:$C,3,0)</f>
        <v>#N/A</v>
      </c>
      <c r="AA76" t="e">
        <f>VLOOKUP(T76,[3]رکوردها!$A:$F,6,0)</f>
        <v>#N/A</v>
      </c>
      <c r="AB76" t="e">
        <f>VLOOKUP(T76,[3]رکوردها!$A:$E,5,0)</f>
        <v>#N/A</v>
      </c>
    </row>
    <row r="77" spans="1:28" s="41" customFormat="1" hidden="1" x14ac:dyDescent="0.2">
      <c r="A77" s="36">
        <v>147747</v>
      </c>
      <c r="B77" s="36">
        <v>1246</v>
      </c>
      <c r="C77" s="36">
        <v>1499</v>
      </c>
      <c r="D77" s="39" t="s">
        <v>5178</v>
      </c>
      <c r="E77" s="39"/>
      <c r="F77" s="37" t="s">
        <v>154</v>
      </c>
      <c r="G77" s="37" t="s">
        <v>166</v>
      </c>
      <c r="H77" s="38">
        <v>4288605000</v>
      </c>
      <c r="I77" s="38">
        <v>0</v>
      </c>
      <c r="J77" s="38">
        <f t="shared" si="2"/>
        <v>4288605000</v>
      </c>
      <c r="K77" s="38"/>
      <c r="L77" s="49"/>
      <c r="M77" s="37" t="s">
        <v>63</v>
      </c>
      <c r="N77" s="37" t="s">
        <v>64</v>
      </c>
      <c r="O77" s="37" t="s">
        <v>157</v>
      </c>
      <c r="P77" s="37" t="s">
        <v>158</v>
      </c>
      <c r="Q77" s="37" t="s">
        <v>159</v>
      </c>
      <c r="R77" s="37" t="s">
        <v>160</v>
      </c>
      <c r="S77" s="37" t="s">
        <v>161</v>
      </c>
      <c r="T77" s="37" t="s">
        <v>156</v>
      </c>
      <c r="U77" s="1" t="e">
        <f>VLOOKUP(T77,[2]VAT!$A:$D,1,0)</f>
        <v>#N/A</v>
      </c>
      <c r="V77" s="37" t="s">
        <v>2</v>
      </c>
      <c r="W77" s="37" t="s">
        <v>2</v>
      </c>
      <c r="X77" t="e">
        <f>VLOOKUP(T77,[3]رکوردها!$A:$B,2,0)</f>
        <v>#N/A</v>
      </c>
      <c r="Y77" t="e">
        <f>VLOOKUP(T77,[3]رکوردها!$A:$D,4,0)</f>
        <v>#N/A</v>
      </c>
      <c r="Z77" t="e">
        <f>VLOOKUP(T77,[3]رکوردها!$A:$C,3,0)</f>
        <v>#N/A</v>
      </c>
      <c r="AA77" t="e">
        <f>VLOOKUP(T77,[3]رکوردها!$A:$F,6,0)</f>
        <v>#N/A</v>
      </c>
      <c r="AB77" t="e">
        <f>VLOOKUP(T77,[3]رکوردها!$A:$E,5,0)</f>
        <v>#N/A</v>
      </c>
    </row>
    <row r="78" spans="1:28" s="41" customFormat="1" hidden="1" x14ac:dyDescent="0.2">
      <c r="A78" s="36">
        <v>147748</v>
      </c>
      <c r="B78" s="36">
        <v>1246</v>
      </c>
      <c r="C78" s="36">
        <v>1499</v>
      </c>
      <c r="D78" s="39" t="s">
        <v>5178</v>
      </c>
      <c r="E78" s="39"/>
      <c r="F78" s="37" t="s">
        <v>154</v>
      </c>
      <c r="G78" s="37" t="s">
        <v>167</v>
      </c>
      <c r="H78" s="38">
        <v>3818815000</v>
      </c>
      <c r="I78" s="38">
        <v>0</v>
      </c>
      <c r="J78" s="38">
        <f t="shared" si="2"/>
        <v>3818815000</v>
      </c>
      <c r="K78" s="38"/>
      <c r="L78" s="49"/>
      <c r="M78" s="37" t="s">
        <v>63</v>
      </c>
      <c r="N78" s="37" t="s">
        <v>64</v>
      </c>
      <c r="O78" s="37" t="s">
        <v>157</v>
      </c>
      <c r="P78" s="37" t="s">
        <v>158</v>
      </c>
      <c r="Q78" s="37" t="s">
        <v>159</v>
      </c>
      <c r="R78" s="37" t="s">
        <v>160</v>
      </c>
      <c r="S78" s="37" t="s">
        <v>161</v>
      </c>
      <c r="T78" s="37" t="s">
        <v>156</v>
      </c>
      <c r="U78" s="1" t="e">
        <f>VLOOKUP(T78,[2]VAT!$A:$D,1,0)</f>
        <v>#N/A</v>
      </c>
      <c r="V78" s="37" t="s">
        <v>2</v>
      </c>
      <c r="W78" s="37" t="s">
        <v>2</v>
      </c>
      <c r="X78" t="e">
        <f>VLOOKUP(T78,[3]رکوردها!$A:$B,2,0)</f>
        <v>#N/A</v>
      </c>
      <c r="Y78" t="e">
        <f>VLOOKUP(T78,[3]رکوردها!$A:$D,4,0)</f>
        <v>#N/A</v>
      </c>
      <c r="Z78" t="e">
        <f>VLOOKUP(T78,[3]رکوردها!$A:$C,3,0)</f>
        <v>#N/A</v>
      </c>
      <c r="AA78" t="e">
        <f>VLOOKUP(T78,[3]رکوردها!$A:$F,6,0)</f>
        <v>#N/A</v>
      </c>
      <c r="AB78" t="e">
        <f>VLOOKUP(T78,[3]رکوردها!$A:$E,5,0)</f>
        <v>#N/A</v>
      </c>
    </row>
    <row r="79" spans="1:28" s="41" customFormat="1" hidden="1" x14ac:dyDescent="0.2">
      <c r="A79" s="36">
        <v>147749</v>
      </c>
      <c r="B79" s="36">
        <v>1246</v>
      </c>
      <c r="C79" s="36">
        <v>1499</v>
      </c>
      <c r="D79" s="39" t="s">
        <v>5178</v>
      </c>
      <c r="E79" s="39"/>
      <c r="F79" s="37" t="s">
        <v>154</v>
      </c>
      <c r="G79" s="37" t="s">
        <v>168</v>
      </c>
      <c r="H79" s="38">
        <v>734115000</v>
      </c>
      <c r="I79" s="38">
        <v>0</v>
      </c>
      <c r="J79" s="38">
        <f t="shared" si="2"/>
        <v>734115000</v>
      </c>
      <c r="K79" s="38"/>
      <c r="L79" s="49"/>
      <c r="M79" s="37" t="s">
        <v>63</v>
      </c>
      <c r="N79" s="37" t="s">
        <v>64</v>
      </c>
      <c r="O79" s="37" t="s">
        <v>157</v>
      </c>
      <c r="P79" s="37" t="s">
        <v>158</v>
      </c>
      <c r="Q79" s="37" t="s">
        <v>159</v>
      </c>
      <c r="R79" s="37" t="s">
        <v>160</v>
      </c>
      <c r="S79" s="37" t="s">
        <v>161</v>
      </c>
      <c r="T79" s="37" t="s">
        <v>156</v>
      </c>
      <c r="U79" s="1" t="e">
        <f>VLOOKUP(T79,[2]VAT!$A:$D,1,0)</f>
        <v>#N/A</v>
      </c>
      <c r="V79" s="37" t="s">
        <v>2</v>
      </c>
      <c r="W79" s="37" t="s">
        <v>2</v>
      </c>
      <c r="X79" t="e">
        <f>VLOOKUP(T79,[3]رکوردها!$A:$B,2,0)</f>
        <v>#N/A</v>
      </c>
      <c r="Y79" t="e">
        <f>VLOOKUP(T79,[3]رکوردها!$A:$D,4,0)</f>
        <v>#N/A</v>
      </c>
      <c r="Z79" t="e">
        <f>VLOOKUP(T79,[3]رکوردها!$A:$C,3,0)</f>
        <v>#N/A</v>
      </c>
      <c r="AA79" t="e">
        <f>VLOOKUP(T79,[3]رکوردها!$A:$F,6,0)</f>
        <v>#N/A</v>
      </c>
      <c r="AB79" t="e">
        <f>VLOOKUP(T79,[3]رکوردها!$A:$E,5,0)</f>
        <v>#N/A</v>
      </c>
    </row>
    <row r="80" spans="1:28" s="41" customFormat="1" hidden="1" x14ac:dyDescent="0.2">
      <c r="A80" s="36">
        <v>147750</v>
      </c>
      <c r="B80" s="36">
        <v>1246</v>
      </c>
      <c r="C80" s="36">
        <v>1499</v>
      </c>
      <c r="D80" s="39" t="s">
        <v>5178</v>
      </c>
      <c r="E80" s="39"/>
      <c r="F80" s="37" t="s">
        <v>154</v>
      </c>
      <c r="G80" s="37" t="s">
        <v>169</v>
      </c>
      <c r="H80" s="38">
        <v>434092500</v>
      </c>
      <c r="I80" s="38">
        <v>0</v>
      </c>
      <c r="J80" s="38">
        <f t="shared" si="2"/>
        <v>434092500</v>
      </c>
      <c r="K80" s="38"/>
      <c r="L80" s="49"/>
      <c r="M80" s="37" t="s">
        <v>63</v>
      </c>
      <c r="N80" s="37" t="s">
        <v>64</v>
      </c>
      <c r="O80" s="37" t="s">
        <v>157</v>
      </c>
      <c r="P80" s="37" t="s">
        <v>158</v>
      </c>
      <c r="Q80" s="37" t="s">
        <v>159</v>
      </c>
      <c r="R80" s="37" t="s">
        <v>160</v>
      </c>
      <c r="S80" s="37" t="s">
        <v>161</v>
      </c>
      <c r="T80" s="37" t="s">
        <v>156</v>
      </c>
      <c r="U80" s="1" t="e">
        <f>VLOOKUP(T80,[2]VAT!$A:$D,1,0)</f>
        <v>#N/A</v>
      </c>
      <c r="V80" s="37" t="s">
        <v>2</v>
      </c>
      <c r="W80" s="37" t="s">
        <v>2</v>
      </c>
      <c r="X80" t="e">
        <f>VLOOKUP(T80,[3]رکوردها!$A:$B,2,0)</f>
        <v>#N/A</v>
      </c>
      <c r="Y80" t="e">
        <f>VLOOKUP(T80,[3]رکوردها!$A:$D,4,0)</f>
        <v>#N/A</v>
      </c>
      <c r="Z80" t="e">
        <f>VLOOKUP(T80,[3]رکوردها!$A:$C,3,0)</f>
        <v>#N/A</v>
      </c>
      <c r="AA80" t="e">
        <f>VLOOKUP(T80,[3]رکوردها!$A:$F,6,0)</f>
        <v>#N/A</v>
      </c>
      <c r="AB80" t="e">
        <f>VLOOKUP(T80,[3]رکوردها!$A:$E,5,0)</f>
        <v>#N/A</v>
      </c>
    </row>
    <row r="81" spans="1:28" s="41" customFormat="1" hidden="1" x14ac:dyDescent="0.2">
      <c r="A81" s="36">
        <v>147751</v>
      </c>
      <c r="B81" s="36">
        <v>1246</v>
      </c>
      <c r="C81" s="36">
        <v>1499</v>
      </c>
      <c r="D81" s="39" t="s">
        <v>5178</v>
      </c>
      <c r="E81" s="39"/>
      <c r="F81" s="37" t="s">
        <v>154</v>
      </c>
      <c r="G81" s="37" t="s">
        <v>170</v>
      </c>
      <c r="H81" s="38">
        <v>27876750</v>
      </c>
      <c r="I81" s="38">
        <v>0</v>
      </c>
      <c r="J81" s="38">
        <f t="shared" si="2"/>
        <v>27876750</v>
      </c>
      <c r="K81" s="38"/>
      <c r="L81" s="49"/>
      <c r="M81" s="37" t="s">
        <v>63</v>
      </c>
      <c r="N81" s="37" t="s">
        <v>64</v>
      </c>
      <c r="O81" s="37" t="s">
        <v>157</v>
      </c>
      <c r="P81" s="37" t="s">
        <v>158</v>
      </c>
      <c r="Q81" s="37" t="s">
        <v>159</v>
      </c>
      <c r="R81" s="37" t="s">
        <v>160</v>
      </c>
      <c r="S81" s="37" t="s">
        <v>161</v>
      </c>
      <c r="T81" s="37" t="s">
        <v>156</v>
      </c>
      <c r="U81" s="1" t="e">
        <f>VLOOKUP(T81,[2]VAT!$A:$D,1,0)</f>
        <v>#N/A</v>
      </c>
      <c r="V81" s="37" t="s">
        <v>2</v>
      </c>
      <c r="W81" s="37" t="s">
        <v>2</v>
      </c>
      <c r="X81" t="e">
        <f>VLOOKUP(T81,[3]رکوردها!$A:$B,2,0)</f>
        <v>#N/A</v>
      </c>
      <c r="Y81" t="e">
        <f>VLOOKUP(T81,[3]رکوردها!$A:$D,4,0)</f>
        <v>#N/A</v>
      </c>
      <c r="Z81" t="e">
        <f>VLOOKUP(T81,[3]رکوردها!$A:$C,3,0)</f>
        <v>#N/A</v>
      </c>
      <c r="AA81" t="e">
        <f>VLOOKUP(T81,[3]رکوردها!$A:$F,6,0)</f>
        <v>#N/A</v>
      </c>
      <c r="AB81" t="e">
        <f>VLOOKUP(T81,[3]رکوردها!$A:$E,5,0)</f>
        <v>#N/A</v>
      </c>
    </row>
    <row r="82" spans="1:28" s="41" customFormat="1" hidden="1" x14ac:dyDescent="0.2">
      <c r="A82" s="36">
        <v>177118</v>
      </c>
      <c r="B82" s="36">
        <v>1324</v>
      </c>
      <c r="C82" s="36">
        <v>1847</v>
      </c>
      <c r="D82" s="39" t="s">
        <v>5178</v>
      </c>
      <c r="E82" s="39"/>
      <c r="F82" s="37" t="s">
        <v>171</v>
      </c>
      <c r="G82" s="37" t="s">
        <v>172</v>
      </c>
      <c r="H82" s="38">
        <v>2816129364</v>
      </c>
      <c r="I82" s="38">
        <v>0</v>
      </c>
      <c r="J82" s="38">
        <f t="shared" si="2"/>
        <v>2816129364</v>
      </c>
      <c r="K82" s="38"/>
      <c r="L82" s="49"/>
      <c r="M82" s="37" t="s">
        <v>63</v>
      </c>
      <c r="N82" s="37" t="s">
        <v>64</v>
      </c>
      <c r="O82" s="37" t="s">
        <v>157</v>
      </c>
      <c r="P82" s="37" t="s">
        <v>158</v>
      </c>
      <c r="Q82" s="37" t="s">
        <v>159</v>
      </c>
      <c r="R82" s="37" t="s">
        <v>160</v>
      </c>
      <c r="S82" s="37" t="s">
        <v>161</v>
      </c>
      <c r="T82" s="37" t="s">
        <v>156</v>
      </c>
      <c r="U82" s="1" t="e">
        <f>VLOOKUP(T82,[2]VAT!$A:$D,1,0)</f>
        <v>#N/A</v>
      </c>
      <c r="V82" s="37" t="s">
        <v>2</v>
      </c>
      <c r="W82" s="37" t="s">
        <v>2</v>
      </c>
      <c r="X82" t="e">
        <f>VLOOKUP(T82,[3]رکوردها!$A:$B,2,0)</f>
        <v>#N/A</v>
      </c>
      <c r="Y82" t="e">
        <f>VLOOKUP(T82,[3]رکوردها!$A:$D,4,0)</f>
        <v>#N/A</v>
      </c>
      <c r="Z82" t="e">
        <f>VLOOKUP(T82,[3]رکوردها!$A:$C,3,0)</f>
        <v>#N/A</v>
      </c>
      <c r="AA82" t="e">
        <f>VLOOKUP(T82,[3]رکوردها!$A:$F,6,0)</f>
        <v>#N/A</v>
      </c>
      <c r="AB82" t="e">
        <f>VLOOKUP(T82,[3]رکوردها!$A:$E,5,0)</f>
        <v>#N/A</v>
      </c>
    </row>
    <row r="83" spans="1:28" s="41" customFormat="1" hidden="1" x14ac:dyDescent="0.2">
      <c r="A83" s="36">
        <v>183300</v>
      </c>
      <c r="B83" s="36">
        <v>1420</v>
      </c>
      <c r="C83" s="36">
        <v>2121</v>
      </c>
      <c r="D83" s="39" t="s">
        <v>5178</v>
      </c>
      <c r="E83" s="39"/>
      <c r="F83" s="37" t="s">
        <v>173</v>
      </c>
      <c r="G83" s="37" t="s">
        <v>174</v>
      </c>
      <c r="H83" s="38">
        <v>2287961760</v>
      </c>
      <c r="I83" s="38">
        <v>0</v>
      </c>
      <c r="J83" s="38">
        <f t="shared" si="2"/>
        <v>2287961760</v>
      </c>
      <c r="K83" s="38"/>
      <c r="L83" s="49"/>
      <c r="M83" s="37" t="s">
        <v>63</v>
      </c>
      <c r="N83" s="37" t="s">
        <v>64</v>
      </c>
      <c r="O83" s="37" t="s">
        <v>157</v>
      </c>
      <c r="P83" s="37" t="s">
        <v>158</v>
      </c>
      <c r="Q83" s="37" t="s">
        <v>159</v>
      </c>
      <c r="R83" s="37" t="s">
        <v>160</v>
      </c>
      <c r="S83" s="37" t="s">
        <v>161</v>
      </c>
      <c r="T83" s="37" t="s">
        <v>156</v>
      </c>
      <c r="U83" s="1" t="e">
        <f>VLOOKUP(T83,[2]VAT!$A:$D,1,0)</f>
        <v>#N/A</v>
      </c>
      <c r="V83" s="37" t="s">
        <v>2</v>
      </c>
      <c r="W83" s="37" t="s">
        <v>2</v>
      </c>
      <c r="X83" t="e">
        <f>VLOOKUP(T83,[3]رکوردها!$A:$B,2,0)</f>
        <v>#N/A</v>
      </c>
      <c r="Y83" t="e">
        <f>VLOOKUP(T83,[3]رکوردها!$A:$D,4,0)</f>
        <v>#N/A</v>
      </c>
      <c r="Z83" t="e">
        <f>VLOOKUP(T83,[3]رکوردها!$A:$C,3,0)</f>
        <v>#N/A</v>
      </c>
      <c r="AA83" t="e">
        <f>VLOOKUP(T83,[3]رکوردها!$A:$F,6,0)</f>
        <v>#N/A</v>
      </c>
      <c r="AB83" t="e">
        <f>VLOOKUP(T83,[3]رکوردها!$A:$E,5,0)</f>
        <v>#N/A</v>
      </c>
    </row>
    <row r="84" spans="1:28" s="41" customFormat="1" hidden="1" x14ac:dyDescent="0.2">
      <c r="A84" s="36">
        <v>183301</v>
      </c>
      <c r="B84" s="36">
        <v>1420</v>
      </c>
      <c r="C84" s="36">
        <v>2121</v>
      </c>
      <c r="D84" s="39" t="s">
        <v>5178</v>
      </c>
      <c r="E84" s="39"/>
      <c r="F84" s="37" t="s">
        <v>173</v>
      </c>
      <c r="G84" s="37" t="s">
        <v>175</v>
      </c>
      <c r="H84" s="38">
        <v>2287961760</v>
      </c>
      <c r="I84" s="38">
        <v>0</v>
      </c>
      <c r="J84" s="38">
        <f t="shared" si="2"/>
        <v>2287961760</v>
      </c>
      <c r="K84" s="38"/>
      <c r="L84" s="49"/>
      <c r="M84" s="37" t="s">
        <v>63</v>
      </c>
      <c r="N84" s="37" t="s">
        <v>64</v>
      </c>
      <c r="O84" s="37" t="s">
        <v>157</v>
      </c>
      <c r="P84" s="37" t="s">
        <v>158</v>
      </c>
      <c r="Q84" s="37" t="s">
        <v>159</v>
      </c>
      <c r="R84" s="37" t="s">
        <v>160</v>
      </c>
      <c r="S84" s="37" t="s">
        <v>161</v>
      </c>
      <c r="T84" s="37" t="s">
        <v>156</v>
      </c>
      <c r="U84" s="1" t="e">
        <f>VLOOKUP(T84,[2]VAT!$A:$D,1,0)</f>
        <v>#N/A</v>
      </c>
      <c r="V84" s="37" t="s">
        <v>2</v>
      </c>
      <c r="W84" s="37" t="s">
        <v>2</v>
      </c>
      <c r="X84" t="e">
        <f>VLOOKUP(T84,[3]رکوردها!$A:$B,2,0)</f>
        <v>#N/A</v>
      </c>
      <c r="Y84" t="e">
        <f>VLOOKUP(T84,[3]رکوردها!$A:$D,4,0)</f>
        <v>#N/A</v>
      </c>
      <c r="Z84" t="e">
        <f>VLOOKUP(T84,[3]رکوردها!$A:$C,3,0)</f>
        <v>#N/A</v>
      </c>
      <c r="AA84" t="e">
        <f>VLOOKUP(T84,[3]رکوردها!$A:$F,6,0)</f>
        <v>#N/A</v>
      </c>
      <c r="AB84" t="e">
        <f>VLOOKUP(T84,[3]رکوردها!$A:$E,5,0)</f>
        <v>#N/A</v>
      </c>
    </row>
    <row r="85" spans="1:28" s="41" customFormat="1" hidden="1" x14ac:dyDescent="0.2">
      <c r="A85" s="36">
        <v>183302</v>
      </c>
      <c r="B85" s="36">
        <v>1420</v>
      </c>
      <c r="C85" s="36">
        <v>2121</v>
      </c>
      <c r="D85" s="39" t="s">
        <v>5178</v>
      </c>
      <c r="E85" s="39"/>
      <c r="F85" s="37" t="s">
        <v>173</v>
      </c>
      <c r="G85" s="37" t="s">
        <v>176</v>
      </c>
      <c r="H85" s="38">
        <v>2287961760</v>
      </c>
      <c r="I85" s="38">
        <v>0</v>
      </c>
      <c r="J85" s="38">
        <f t="shared" si="2"/>
        <v>2287961760</v>
      </c>
      <c r="K85" s="38"/>
      <c r="L85" s="49"/>
      <c r="M85" s="37" t="s">
        <v>63</v>
      </c>
      <c r="N85" s="37" t="s">
        <v>64</v>
      </c>
      <c r="O85" s="37" t="s">
        <v>157</v>
      </c>
      <c r="P85" s="37" t="s">
        <v>158</v>
      </c>
      <c r="Q85" s="37" t="s">
        <v>159</v>
      </c>
      <c r="R85" s="37" t="s">
        <v>160</v>
      </c>
      <c r="S85" s="37" t="s">
        <v>161</v>
      </c>
      <c r="T85" s="37" t="s">
        <v>156</v>
      </c>
      <c r="U85" s="1" t="e">
        <f>VLOOKUP(T85,[2]VAT!$A:$D,1,0)</f>
        <v>#N/A</v>
      </c>
      <c r="V85" s="37" t="s">
        <v>2</v>
      </c>
      <c r="W85" s="37" t="s">
        <v>2</v>
      </c>
      <c r="X85" t="e">
        <f>VLOOKUP(T85,[3]رکوردها!$A:$B,2,0)</f>
        <v>#N/A</v>
      </c>
      <c r="Y85" t="e">
        <f>VLOOKUP(T85,[3]رکوردها!$A:$D,4,0)</f>
        <v>#N/A</v>
      </c>
      <c r="Z85" t="e">
        <f>VLOOKUP(T85,[3]رکوردها!$A:$C,3,0)</f>
        <v>#N/A</v>
      </c>
      <c r="AA85" t="e">
        <f>VLOOKUP(T85,[3]رکوردها!$A:$F,6,0)</f>
        <v>#N/A</v>
      </c>
      <c r="AB85" t="e">
        <f>VLOOKUP(T85,[3]رکوردها!$A:$E,5,0)</f>
        <v>#N/A</v>
      </c>
    </row>
    <row r="86" spans="1:28" s="41" customFormat="1" hidden="1" x14ac:dyDescent="0.2">
      <c r="A86" s="36">
        <v>183303</v>
      </c>
      <c r="B86" s="36">
        <v>1420</v>
      </c>
      <c r="C86" s="36">
        <v>2121</v>
      </c>
      <c r="D86" s="39" t="s">
        <v>5178</v>
      </c>
      <c r="E86" s="39"/>
      <c r="F86" s="37" t="s">
        <v>173</v>
      </c>
      <c r="G86" s="37" t="s">
        <v>177</v>
      </c>
      <c r="H86" s="38">
        <v>2287961760</v>
      </c>
      <c r="I86" s="38">
        <v>0</v>
      </c>
      <c r="J86" s="38">
        <f t="shared" si="2"/>
        <v>2287961760</v>
      </c>
      <c r="K86" s="38"/>
      <c r="L86" s="49"/>
      <c r="M86" s="37" t="s">
        <v>63</v>
      </c>
      <c r="N86" s="37" t="s">
        <v>64</v>
      </c>
      <c r="O86" s="37" t="s">
        <v>157</v>
      </c>
      <c r="P86" s="37" t="s">
        <v>158</v>
      </c>
      <c r="Q86" s="37" t="s">
        <v>159</v>
      </c>
      <c r="R86" s="37" t="s">
        <v>160</v>
      </c>
      <c r="S86" s="37" t="s">
        <v>161</v>
      </c>
      <c r="T86" s="37" t="s">
        <v>156</v>
      </c>
      <c r="U86" s="1" t="e">
        <f>VLOOKUP(T86,[2]VAT!$A:$D,1,0)</f>
        <v>#N/A</v>
      </c>
      <c r="V86" s="37" t="s">
        <v>2</v>
      </c>
      <c r="W86" s="37" t="s">
        <v>2</v>
      </c>
      <c r="X86" t="e">
        <f>VLOOKUP(T86,[3]رکوردها!$A:$B,2,0)</f>
        <v>#N/A</v>
      </c>
      <c r="Y86" t="e">
        <f>VLOOKUP(T86,[3]رکوردها!$A:$D,4,0)</f>
        <v>#N/A</v>
      </c>
      <c r="Z86" t="e">
        <f>VLOOKUP(T86,[3]رکوردها!$A:$C,3,0)</f>
        <v>#N/A</v>
      </c>
      <c r="AA86" t="e">
        <f>VLOOKUP(T86,[3]رکوردها!$A:$F,6,0)</f>
        <v>#N/A</v>
      </c>
      <c r="AB86" t="e">
        <f>VLOOKUP(T86,[3]رکوردها!$A:$E,5,0)</f>
        <v>#N/A</v>
      </c>
    </row>
    <row r="87" spans="1:28" s="41" customFormat="1" hidden="1" x14ac:dyDescent="0.2">
      <c r="A87" s="36">
        <v>183304</v>
      </c>
      <c r="B87" s="36">
        <v>1420</v>
      </c>
      <c r="C87" s="36">
        <v>2121</v>
      </c>
      <c r="D87" s="39" t="s">
        <v>5178</v>
      </c>
      <c r="E87" s="39"/>
      <c r="F87" s="37" t="s">
        <v>173</v>
      </c>
      <c r="G87" s="37" t="s">
        <v>178</v>
      </c>
      <c r="H87" s="38">
        <v>2287961760</v>
      </c>
      <c r="I87" s="38">
        <v>0</v>
      </c>
      <c r="J87" s="38">
        <f t="shared" si="2"/>
        <v>2287961760</v>
      </c>
      <c r="K87" s="38"/>
      <c r="L87" s="49"/>
      <c r="M87" s="37" t="s">
        <v>63</v>
      </c>
      <c r="N87" s="37" t="s">
        <v>64</v>
      </c>
      <c r="O87" s="37" t="s">
        <v>157</v>
      </c>
      <c r="P87" s="37" t="s">
        <v>158</v>
      </c>
      <c r="Q87" s="37" t="s">
        <v>159</v>
      </c>
      <c r="R87" s="37" t="s">
        <v>160</v>
      </c>
      <c r="S87" s="37" t="s">
        <v>161</v>
      </c>
      <c r="T87" s="37" t="s">
        <v>156</v>
      </c>
      <c r="U87" s="1" t="e">
        <f>VLOOKUP(T87,[2]VAT!$A:$D,1,0)</f>
        <v>#N/A</v>
      </c>
      <c r="V87" s="37" t="s">
        <v>2</v>
      </c>
      <c r="W87" s="37" t="s">
        <v>2</v>
      </c>
      <c r="X87" t="e">
        <f>VLOOKUP(T87,[3]رکوردها!$A:$B,2,0)</f>
        <v>#N/A</v>
      </c>
      <c r="Y87" t="e">
        <f>VLOOKUP(T87,[3]رکوردها!$A:$D,4,0)</f>
        <v>#N/A</v>
      </c>
      <c r="Z87" t="e">
        <f>VLOOKUP(T87,[3]رکوردها!$A:$C,3,0)</f>
        <v>#N/A</v>
      </c>
      <c r="AA87" t="e">
        <f>VLOOKUP(T87,[3]رکوردها!$A:$F,6,0)</f>
        <v>#N/A</v>
      </c>
      <c r="AB87" t="e">
        <f>VLOOKUP(T87,[3]رکوردها!$A:$E,5,0)</f>
        <v>#N/A</v>
      </c>
    </row>
    <row r="88" spans="1:28" s="41" customFormat="1" hidden="1" x14ac:dyDescent="0.2">
      <c r="A88" s="36">
        <v>183305</v>
      </c>
      <c r="B88" s="36">
        <v>1420</v>
      </c>
      <c r="C88" s="36">
        <v>2121</v>
      </c>
      <c r="D88" s="39" t="s">
        <v>5178</v>
      </c>
      <c r="E88" s="39"/>
      <c r="F88" s="37" t="s">
        <v>173</v>
      </c>
      <c r="G88" s="37" t="s">
        <v>178</v>
      </c>
      <c r="H88" s="38">
        <v>2287961760</v>
      </c>
      <c r="I88" s="38">
        <v>0</v>
      </c>
      <c r="J88" s="38">
        <f t="shared" si="2"/>
        <v>2287961760</v>
      </c>
      <c r="K88" s="38"/>
      <c r="L88" s="49"/>
      <c r="M88" s="37" t="s">
        <v>63</v>
      </c>
      <c r="N88" s="37" t="s">
        <v>64</v>
      </c>
      <c r="O88" s="37" t="s">
        <v>157</v>
      </c>
      <c r="P88" s="37" t="s">
        <v>158</v>
      </c>
      <c r="Q88" s="37" t="s">
        <v>159</v>
      </c>
      <c r="R88" s="37" t="s">
        <v>160</v>
      </c>
      <c r="S88" s="37" t="s">
        <v>161</v>
      </c>
      <c r="T88" s="37" t="s">
        <v>156</v>
      </c>
      <c r="U88" s="1" t="e">
        <f>VLOOKUP(T88,[2]VAT!$A:$D,1,0)</f>
        <v>#N/A</v>
      </c>
      <c r="V88" s="37" t="s">
        <v>2</v>
      </c>
      <c r="W88" s="37" t="s">
        <v>2</v>
      </c>
      <c r="X88" t="e">
        <f>VLOOKUP(T88,[3]رکوردها!$A:$B,2,0)</f>
        <v>#N/A</v>
      </c>
      <c r="Y88" t="e">
        <f>VLOOKUP(T88,[3]رکوردها!$A:$D,4,0)</f>
        <v>#N/A</v>
      </c>
      <c r="Z88" t="e">
        <f>VLOOKUP(T88,[3]رکوردها!$A:$C,3,0)</f>
        <v>#N/A</v>
      </c>
      <c r="AA88" t="e">
        <f>VLOOKUP(T88,[3]رکوردها!$A:$F,6,0)</f>
        <v>#N/A</v>
      </c>
      <c r="AB88" t="e">
        <f>VLOOKUP(T88,[3]رکوردها!$A:$E,5,0)</f>
        <v>#N/A</v>
      </c>
    </row>
    <row r="89" spans="1:28" s="41" customFormat="1" hidden="1" x14ac:dyDescent="0.2">
      <c r="A89" s="36">
        <v>183306</v>
      </c>
      <c r="B89" s="36">
        <v>1420</v>
      </c>
      <c r="C89" s="36">
        <v>2121</v>
      </c>
      <c r="D89" s="39" t="s">
        <v>5178</v>
      </c>
      <c r="E89" s="39"/>
      <c r="F89" s="37" t="s">
        <v>173</v>
      </c>
      <c r="G89" s="37" t="s">
        <v>179</v>
      </c>
      <c r="H89" s="38">
        <v>2287961760</v>
      </c>
      <c r="I89" s="38">
        <v>0</v>
      </c>
      <c r="J89" s="38">
        <f t="shared" si="2"/>
        <v>2287961760</v>
      </c>
      <c r="K89" s="38"/>
      <c r="L89" s="49"/>
      <c r="M89" s="37" t="s">
        <v>63</v>
      </c>
      <c r="N89" s="37" t="s">
        <v>64</v>
      </c>
      <c r="O89" s="37" t="s">
        <v>157</v>
      </c>
      <c r="P89" s="37" t="s">
        <v>158</v>
      </c>
      <c r="Q89" s="37" t="s">
        <v>159</v>
      </c>
      <c r="R89" s="37" t="s">
        <v>160</v>
      </c>
      <c r="S89" s="37" t="s">
        <v>161</v>
      </c>
      <c r="T89" s="37" t="s">
        <v>156</v>
      </c>
      <c r="U89" s="1" t="e">
        <f>VLOOKUP(T89,[2]VAT!$A:$D,1,0)</f>
        <v>#N/A</v>
      </c>
      <c r="V89" s="37" t="s">
        <v>2</v>
      </c>
      <c r="W89" s="37" t="s">
        <v>2</v>
      </c>
      <c r="X89" t="e">
        <f>VLOOKUP(T89,[3]رکوردها!$A:$B,2,0)</f>
        <v>#N/A</v>
      </c>
      <c r="Y89" t="e">
        <f>VLOOKUP(T89,[3]رکوردها!$A:$D,4,0)</f>
        <v>#N/A</v>
      </c>
      <c r="Z89" t="e">
        <f>VLOOKUP(T89,[3]رکوردها!$A:$C,3,0)</f>
        <v>#N/A</v>
      </c>
      <c r="AA89" t="e">
        <f>VLOOKUP(T89,[3]رکوردها!$A:$F,6,0)</f>
        <v>#N/A</v>
      </c>
      <c r="AB89" t="e">
        <f>VLOOKUP(T89,[3]رکوردها!$A:$E,5,0)</f>
        <v>#N/A</v>
      </c>
    </row>
    <row r="90" spans="1:28" s="41" customFormat="1" hidden="1" x14ac:dyDescent="0.2">
      <c r="A90" s="36">
        <v>183307</v>
      </c>
      <c r="B90" s="36">
        <v>1420</v>
      </c>
      <c r="C90" s="36">
        <v>2121</v>
      </c>
      <c r="D90" s="39" t="s">
        <v>5178</v>
      </c>
      <c r="E90" s="39"/>
      <c r="F90" s="37" t="s">
        <v>173</v>
      </c>
      <c r="G90" s="37" t="s">
        <v>180</v>
      </c>
      <c r="H90" s="38">
        <v>2287961760</v>
      </c>
      <c r="I90" s="38">
        <v>0</v>
      </c>
      <c r="J90" s="38">
        <f t="shared" si="2"/>
        <v>2287961760</v>
      </c>
      <c r="K90" s="38"/>
      <c r="L90" s="49"/>
      <c r="M90" s="37" t="s">
        <v>63</v>
      </c>
      <c r="N90" s="37" t="s">
        <v>64</v>
      </c>
      <c r="O90" s="37" t="s">
        <v>157</v>
      </c>
      <c r="P90" s="37" t="s">
        <v>158</v>
      </c>
      <c r="Q90" s="37" t="s">
        <v>159</v>
      </c>
      <c r="R90" s="37" t="s">
        <v>160</v>
      </c>
      <c r="S90" s="37" t="s">
        <v>161</v>
      </c>
      <c r="T90" s="37" t="s">
        <v>156</v>
      </c>
      <c r="U90" s="1" t="e">
        <f>VLOOKUP(T90,[2]VAT!$A:$D,1,0)</f>
        <v>#N/A</v>
      </c>
      <c r="V90" s="37" t="s">
        <v>2</v>
      </c>
      <c r="W90" s="37" t="s">
        <v>2</v>
      </c>
      <c r="X90" t="e">
        <f>VLOOKUP(T90,[3]رکوردها!$A:$B,2,0)</f>
        <v>#N/A</v>
      </c>
      <c r="Y90" t="e">
        <f>VLOOKUP(T90,[3]رکوردها!$A:$D,4,0)</f>
        <v>#N/A</v>
      </c>
      <c r="Z90" t="e">
        <f>VLOOKUP(T90,[3]رکوردها!$A:$C,3,0)</f>
        <v>#N/A</v>
      </c>
      <c r="AA90" t="e">
        <f>VLOOKUP(T90,[3]رکوردها!$A:$F,6,0)</f>
        <v>#N/A</v>
      </c>
      <c r="AB90" t="e">
        <f>VLOOKUP(T90,[3]رکوردها!$A:$E,5,0)</f>
        <v>#N/A</v>
      </c>
    </row>
    <row r="91" spans="1:28" s="41" customFormat="1" hidden="1" x14ac:dyDescent="0.2">
      <c r="A91" s="36">
        <v>183308</v>
      </c>
      <c r="B91" s="36">
        <v>1420</v>
      </c>
      <c r="C91" s="36">
        <v>2121</v>
      </c>
      <c r="D91" s="39" t="s">
        <v>5178</v>
      </c>
      <c r="E91" s="39"/>
      <c r="F91" s="37" t="s">
        <v>173</v>
      </c>
      <c r="G91" s="37" t="s">
        <v>181</v>
      </c>
      <c r="H91" s="38">
        <v>2287961760</v>
      </c>
      <c r="I91" s="38">
        <v>0</v>
      </c>
      <c r="J91" s="38">
        <f t="shared" si="2"/>
        <v>2287961760</v>
      </c>
      <c r="K91" s="38"/>
      <c r="L91" s="49"/>
      <c r="M91" s="37" t="s">
        <v>63</v>
      </c>
      <c r="N91" s="37" t="s">
        <v>64</v>
      </c>
      <c r="O91" s="37" t="s">
        <v>157</v>
      </c>
      <c r="P91" s="37" t="s">
        <v>158</v>
      </c>
      <c r="Q91" s="37" t="s">
        <v>159</v>
      </c>
      <c r="R91" s="37" t="s">
        <v>160</v>
      </c>
      <c r="S91" s="37" t="s">
        <v>161</v>
      </c>
      <c r="T91" s="37" t="s">
        <v>156</v>
      </c>
      <c r="U91" s="1" t="e">
        <f>VLOOKUP(T91,[2]VAT!$A:$D,1,0)</f>
        <v>#N/A</v>
      </c>
      <c r="V91" s="37" t="s">
        <v>2</v>
      </c>
      <c r="W91" s="37" t="s">
        <v>2</v>
      </c>
      <c r="X91" t="e">
        <f>VLOOKUP(T91,[3]رکوردها!$A:$B,2,0)</f>
        <v>#N/A</v>
      </c>
      <c r="Y91" t="e">
        <f>VLOOKUP(T91,[3]رکوردها!$A:$D,4,0)</f>
        <v>#N/A</v>
      </c>
      <c r="Z91" t="e">
        <f>VLOOKUP(T91,[3]رکوردها!$A:$C,3,0)</f>
        <v>#N/A</v>
      </c>
      <c r="AA91" t="e">
        <f>VLOOKUP(T91,[3]رکوردها!$A:$F,6,0)</f>
        <v>#N/A</v>
      </c>
      <c r="AB91" t="e">
        <f>VLOOKUP(T91,[3]رکوردها!$A:$E,5,0)</f>
        <v>#N/A</v>
      </c>
    </row>
    <row r="92" spans="1:28" s="41" customFormat="1" hidden="1" x14ac:dyDescent="0.2">
      <c r="A92" s="36">
        <v>183309</v>
      </c>
      <c r="B92" s="36">
        <v>1420</v>
      </c>
      <c r="C92" s="36">
        <v>2121</v>
      </c>
      <c r="D92" s="39" t="s">
        <v>5178</v>
      </c>
      <c r="E92" s="39"/>
      <c r="F92" s="37" t="s">
        <v>173</v>
      </c>
      <c r="G92" s="37" t="s">
        <v>181</v>
      </c>
      <c r="H92" s="38">
        <v>2287961760</v>
      </c>
      <c r="I92" s="38">
        <v>0</v>
      </c>
      <c r="J92" s="38">
        <f t="shared" si="2"/>
        <v>2287961760</v>
      </c>
      <c r="K92" s="38"/>
      <c r="L92" s="49"/>
      <c r="M92" s="37" t="s">
        <v>63</v>
      </c>
      <c r="N92" s="37" t="s">
        <v>64</v>
      </c>
      <c r="O92" s="37" t="s">
        <v>157</v>
      </c>
      <c r="P92" s="37" t="s">
        <v>158</v>
      </c>
      <c r="Q92" s="37" t="s">
        <v>159</v>
      </c>
      <c r="R92" s="37" t="s">
        <v>160</v>
      </c>
      <c r="S92" s="37" t="s">
        <v>161</v>
      </c>
      <c r="T92" s="37" t="s">
        <v>156</v>
      </c>
      <c r="U92" s="1" t="e">
        <f>VLOOKUP(T92,[2]VAT!$A:$D,1,0)</f>
        <v>#N/A</v>
      </c>
      <c r="V92" s="37" t="s">
        <v>2</v>
      </c>
      <c r="W92" s="37" t="s">
        <v>2</v>
      </c>
      <c r="X92" t="e">
        <f>VLOOKUP(T92,[3]رکوردها!$A:$B,2,0)</f>
        <v>#N/A</v>
      </c>
      <c r="Y92" t="e">
        <f>VLOOKUP(T92,[3]رکوردها!$A:$D,4,0)</f>
        <v>#N/A</v>
      </c>
      <c r="Z92" t="e">
        <f>VLOOKUP(T92,[3]رکوردها!$A:$C,3,0)</f>
        <v>#N/A</v>
      </c>
      <c r="AA92" t="e">
        <f>VLOOKUP(T92,[3]رکوردها!$A:$F,6,0)</f>
        <v>#N/A</v>
      </c>
      <c r="AB92" t="e">
        <f>VLOOKUP(T92,[3]رکوردها!$A:$E,5,0)</f>
        <v>#N/A</v>
      </c>
    </row>
    <row r="93" spans="1:28" s="41" customFormat="1" hidden="1" x14ac:dyDescent="0.2">
      <c r="A93" s="36">
        <v>183310</v>
      </c>
      <c r="B93" s="36">
        <v>1420</v>
      </c>
      <c r="C93" s="36">
        <v>2121</v>
      </c>
      <c r="D93" s="39" t="s">
        <v>5178</v>
      </c>
      <c r="E93" s="39"/>
      <c r="F93" s="37" t="s">
        <v>173</v>
      </c>
      <c r="G93" s="37" t="s">
        <v>181</v>
      </c>
      <c r="H93" s="38">
        <v>2287961760</v>
      </c>
      <c r="I93" s="38">
        <v>0</v>
      </c>
      <c r="J93" s="38">
        <f t="shared" si="2"/>
        <v>2287961760</v>
      </c>
      <c r="K93" s="38"/>
      <c r="L93" s="49"/>
      <c r="M93" s="37" t="s">
        <v>63</v>
      </c>
      <c r="N93" s="37" t="s">
        <v>64</v>
      </c>
      <c r="O93" s="37" t="s">
        <v>157</v>
      </c>
      <c r="P93" s="37" t="s">
        <v>158</v>
      </c>
      <c r="Q93" s="37" t="s">
        <v>159</v>
      </c>
      <c r="R93" s="37" t="s">
        <v>160</v>
      </c>
      <c r="S93" s="37" t="s">
        <v>161</v>
      </c>
      <c r="T93" s="37" t="s">
        <v>156</v>
      </c>
      <c r="U93" s="1" t="e">
        <f>VLOOKUP(T93,[2]VAT!$A:$D,1,0)</f>
        <v>#N/A</v>
      </c>
      <c r="V93" s="37" t="s">
        <v>2</v>
      </c>
      <c r="W93" s="37" t="s">
        <v>2</v>
      </c>
      <c r="X93" t="e">
        <f>VLOOKUP(T93,[3]رکوردها!$A:$B,2,0)</f>
        <v>#N/A</v>
      </c>
      <c r="Y93" t="e">
        <f>VLOOKUP(T93,[3]رکوردها!$A:$D,4,0)</f>
        <v>#N/A</v>
      </c>
      <c r="Z93" t="e">
        <f>VLOOKUP(T93,[3]رکوردها!$A:$C,3,0)</f>
        <v>#N/A</v>
      </c>
      <c r="AA93" t="e">
        <f>VLOOKUP(T93,[3]رکوردها!$A:$F,6,0)</f>
        <v>#N/A</v>
      </c>
      <c r="AB93" t="e">
        <f>VLOOKUP(T93,[3]رکوردها!$A:$E,5,0)</f>
        <v>#N/A</v>
      </c>
    </row>
    <row r="94" spans="1:28" s="41" customFormat="1" hidden="1" x14ac:dyDescent="0.2">
      <c r="A94" s="36">
        <v>183311</v>
      </c>
      <c r="B94" s="36">
        <v>1420</v>
      </c>
      <c r="C94" s="36">
        <v>2121</v>
      </c>
      <c r="D94" s="39" t="s">
        <v>5178</v>
      </c>
      <c r="E94" s="39"/>
      <c r="F94" s="37" t="s">
        <v>173</v>
      </c>
      <c r="G94" s="37" t="s">
        <v>181</v>
      </c>
      <c r="H94" s="38">
        <v>2287961760</v>
      </c>
      <c r="I94" s="38">
        <v>0</v>
      </c>
      <c r="J94" s="38">
        <f t="shared" si="2"/>
        <v>2287961760</v>
      </c>
      <c r="K94" s="38"/>
      <c r="L94" s="49"/>
      <c r="M94" s="37" t="s">
        <v>63</v>
      </c>
      <c r="N94" s="37" t="s">
        <v>64</v>
      </c>
      <c r="O94" s="37" t="s">
        <v>157</v>
      </c>
      <c r="P94" s="37" t="s">
        <v>158</v>
      </c>
      <c r="Q94" s="37" t="s">
        <v>159</v>
      </c>
      <c r="R94" s="37" t="s">
        <v>160</v>
      </c>
      <c r="S94" s="37" t="s">
        <v>161</v>
      </c>
      <c r="T94" s="37" t="s">
        <v>156</v>
      </c>
      <c r="U94" s="1" t="e">
        <f>VLOOKUP(T94,[2]VAT!$A:$D,1,0)</f>
        <v>#N/A</v>
      </c>
      <c r="V94" s="37" t="s">
        <v>2</v>
      </c>
      <c r="W94" s="37" t="s">
        <v>2</v>
      </c>
      <c r="X94" t="e">
        <f>VLOOKUP(T94,[3]رکوردها!$A:$B,2,0)</f>
        <v>#N/A</v>
      </c>
      <c r="Y94" t="e">
        <f>VLOOKUP(T94,[3]رکوردها!$A:$D,4,0)</f>
        <v>#N/A</v>
      </c>
      <c r="Z94" t="e">
        <f>VLOOKUP(T94,[3]رکوردها!$A:$C,3,0)</f>
        <v>#N/A</v>
      </c>
      <c r="AA94" t="e">
        <f>VLOOKUP(T94,[3]رکوردها!$A:$F,6,0)</f>
        <v>#N/A</v>
      </c>
      <c r="AB94" t="e">
        <f>VLOOKUP(T94,[3]رکوردها!$A:$E,5,0)</f>
        <v>#N/A</v>
      </c>
    </row>
    <row r="95" spans="1:28" s="41" customFormat="1" hidden="1" x14ac:dyDescent="0.2">
      <c r="A95" s="36">
        <v>183312</v>
      </c>
      <c r="B95" s="36">
        <v>1420</v>
      </c>
      <c r="C95" s="36">
        <v>2121</v>
      </c>
      <c r="D95" s="39" t="s">
        <v>5178</v>
      </c>
      <c r="E95" s="39"/>
      <c r="F95" s="37" t="s">
        <v>173</v>
      </c>
      <c r="G95" s="37" t="s">
        <v>181</v>
      </c>
      <c r="H95" s="38">
        <v>2287961760</v>
      </c>
      <c r="I95" s="38">
        <v>0</v>
      </c>
      <c r="J95" s="38">
        <f t="shared" si="2"/>
        <v>2287961760</v>
      </c>
      <c r="K95" s="38"/>
      <c r="L95" s="49"/>
      <c r="M95" s="37" t="s">
        <v>63</v>
      </c>
      <c r="N95" s="37" t="s">
        <v>64</v>
      </c>
      <c r="O95" s="37" t="s">
        <v>157</v>
      </c>
      <c r="P95" s="37" t="s">
        <v>158</v>
      </c>
      <c r="Q95" s="37" t="s">
        <v>159</v>
      </c>
      <c r="R95" s="37" t="s">
        <v>160</v>
      </c>
      <c r="S95" s="37" t="s">
        <v>161</v>
      </c>
      <c r="T95" s="37" t="s">
        <v>156</v>
      </c>
      <c r="U95" s="1" t="e">
        <f>VLOOKUP(T95,[2]VAT!$A:$D,1,0)</f>
        <v>#N/A</v>
      </c>
      <c r="V95" s="37" t="s">
        <v>2</v>
      </c>
      <c r="W95" s="37" t="s">
        <v>2</v>
      </c>
      <c r="X95" t="e">
        <f>VLOOKUP(T95,[3]رکوردها!$A:$B,2,0)</f>
        <v>#N/A</v>
      </c>
      <c r="Y95" t="e">
        <f>VLOOKUP(T95,[3]رکوردها!$A:$D,4,0)</f>
        <v>#N/A</v>
      </c>
      <c r="Z95" t="e">
        <f>VLOOKUP(T95,[3]رکوردها!$A:$C,3,0)</f>
        <v>#N/A</v>
      </c>
      <c r="AA95" t="e">
        <f>VLOOKUP(T95,[3]رکوردها!$A:$F,6,0)</f>
        <v>#N/A</v>
      </c>
      <c r="AB95" t="e">
        <f>VLOOKUP(T95,[3]رکوردها!$A:$E,5,0)</f>
        <v>#N/A</v>
      </c>
    </row>
    <row r="96" spans="1:28" s="41" customFormat="1" hidden="1" x14ac:dyDescent="0.2">
      <c r="A96" s="36">
        <v>183313</v>
      </c>
      <c r="B96" s="36">
        <v>1420</v>
      </c>
      <c r="C96" s="36">
        <v>2121</v>
      </c>
      <c r="D96" s="39" t="s">
        <v>5178</v>
      </c>
      <c r="E96" s="39"/>
      <c r="F96" s="37" t="s">
        <v>173</v>
      </c>
      <c r="G96" s="37" t="s">
        <v>181</v>
      </c>
      <c r="H96" s="38">
        <v>2287961760</v>
      </c>
      <c r="I96" s="38">
        <v>0</v>
      </c>
      <c r="J96" s="38">
        <f t="shared" si="2"/>
        <v>2287961760</v>
      </c>
      <c r="K96" s="38"/>
      <c r="L96" s="49"/>
      <c r="M96" s="37" t="s">
        <v>63</v>
      </c>
      <c r="N96" s="37" t="s">
        <v>64</v>
      </c>
      <c r="O96" s="37" t="s">
        <v>157</v>
      </c>
      <c r="P96" s="37" t="s">
        <v>158</v>
      </c>
      <c r="Q96" s="37" t="s">
        <v>159</v>
      </c>
      <c r="R96" s="37" t="s">
        <v>160</v>
      </c>
      <c r="S96" s="37" t="s">
        <v>161</v>
      </c>
      <c r="T96" s="37" t="s">
        <v>156</v>
      </c>
      <c r="U96" s="1" t="e">
        <f>VLOOKUP(T96,[2]VAT!$A:$D,1,0)</f>
        <v>#N/A</v>
      </c>
      <c r="V96" s="37" t="s">
        <v>2</v>
      </c>
      <c r="W96" s="37" t="s">
        <v>2</v>
      </c>
      <c r="X96" t="e">
        <f>VLOOKUP(T96,[3]رکوردها!$A:$B,2,0)</f>
        <v>#N/A</v>
      </c>
      <c r="Y96" t="e">
        <f>VLOOKUP(T96,[3]رکوردها!$A:$D,4,0)</f>
        <v>#N/A</v>
      </c>
      <c r="Z96" t="e">
        <f>VLOOKUP(T96,[3]رکوردها!$A:$C,3,0)</f>
        <v>#N/A</v>
      </c>
      <c r="AA96" t="e">
        <f>VLOOKUP(T96,[3]رکوردها!$A:$F,6,0)</f>
        <v>#N/A</v>
      </c>
      <c r="AB96" t="e">
        <f>VLOOKUP(T96,[3]رکوردها!$A:$E,5,0)</f>
        <v>#N/A</v>
      </c>
    </row>
    <row r="97" spans="1:28" s="41" customFormat="1" hidden="1" x14ac:dyDescent="0.2">
      <c r="A97" s="36">
        <v>183314</v>
      </c>
      <c r="B97" s="36">
        <v>1420</v>
      </c>
      <c r="C97" s="36">
        <v>2121</v>
      </c>
      <c r="D97" s="39" t="s">
        <v>5178</v>
      </c>
      <c r="E97" s="39"/>
      <c r="F97" s="37" t="s">
        <v>173</v>
      </c>
      <c r="G97" s="37" t="s">
        <v>182</v>
      </c>
      <c r="H97" s="38">
        <v>2287961760</v>
      </c>
      <c r="I97" s="38">
        <v>0</v>
      </c>
      <c r="J97" s="38">
        <f t="shared" si="2"/>
        <v>2287961760</v>
      </c>
      <c r="K97" s="38"/>
      <c r="L97" s="49"/>
      <c r="M97" s="37" t="s">
        <v>63</v>
      </c>
      <c r="N97" s="37" t="s">
        <v>64</v>
      </c>
      <c r="O97" s="37" t="s">
        <v>157</v>
      </c>
      <c r="P97" s="37" t="s">
        <v>158</v>
      </c>
      <c r="Q97" s="37" t="s">
        <v>159</v>
      </c>
      <c r="R97" s="37" t="s">
        <v>160</v>
      </c>
      <c r="S97" s="37" t="s">
        <v>161</v>
      </c>
      <c r="T97" s="37" t="s">
        <v>156</v>
      </c>
      <c r="U97" s="1" t="e">
        <f>VLOOKUP(T97,[2]VAT!$A:$D,1,0)</f>
        <v>#N/A</v>
      </c>
      <c r="V97" s="37" t="s">
        <v>2</v>
      </c>
      <c r="W97" s="37" t="s">
        <v>2</v>
      </c>
      <c r="X97" t="e">
        <f>VLOOKUP(T97,[3]رکوردها!$A:$B,2,0)</f>
        <v>#N/A</v>
      </c>
      <c r="Y97" t="e">
        <f>VLOOKUP(T97,[3]رکوردها!$A:$D,4,0)</f>
        <v>#N/A</v>
      </c>
      <c r="Z97" t="e">
        <f>VLOOKUP(T97,[3]رکوردها!$A:$C,3,0)</f>
        <v>#N/A</v>
      </c>
      <c r="AA97" t="e">
        <f>VLOOKUP(T97,[3]رکوردها!$A:$F,6,0)</f>
        <v>#N/A</v>
      </c>
      <c r="AB97" t="e">
        <f>VLOOKUP(T97,[3]رکوردها!$A:$E,5,0)</f>
        <v>#N/A</v>
      </c>
    </row>
    <row r="98" spans="1:28" s="41" customFormat="1" hidden="1" x14ac:dyDescent="0.2">
      <c r="A98" s="36">
        <v>183315</v>
      </c>
      <c r="B98" s="36">
        <v>1420</v>
      </c>
      <c r="C98" s="36">
        <v>2121</v>
      </c>
      <c r="D98" s="39" t="s">
        <v>5178</v>
      </c>
      <c r="E98" s="39"/>
      <c r="F98" s="37" t="s">
        <v>173</v>
      </c>
      <c r="G98" s="37" t="s">
        <v>182</v>
      </c>
      <c r="H98" s="38">
        <v>2287961760</v>
      </c>
      <c r="I98" s="38">
        <v>0</v>
      </c>
      <c r="J98" s="38">
        <f t="shared" si="2"/>
        <v>2287961760</v>
      </c>
      <c r="K98" s="38"/>
      <c r="L98" s="49"/>
      <c r="M98" s="37" t="s">
        <v>63</v>
      </c>
      <c r="N98" s="37" t="s">
        <v>64</v>
      </c>
      <c r="O98" s="37" t="s">
        <v>157</v>
      </c>
      <c r="P98" s="37" t="s">
        <v>158</v>
      </c>
      <c r="Q98" s="37" t="s">
        <v>159</v>
      </c>
      <c r="R98" s="37" t="s">
        <v>160</v>
      </c>
      <c r="S98" s="37" t="s">
        <v>161</v>
      </c>
      <c r="T98" s="37" t="s">
        <v>156</v>
      </c>
      <c r="U98" s="1" t="e">
        <f>VLOOKUP(T98,[2]VAT!$A:$D,1,0)</f>
        <v>#N/A</v>
      </c>
      <c r="V98" s="37" t="s">
        <v>2</v>
      </c>
      <c r="W98" s="37" t="s">
        <v>2</v>
      </c>
      <c r="X98" t="e">
        <f>VLOOKUP(T98,[3]رکوردها!$A:$B,2,0)</f>
        <v>#N/A</v>
      </c>
      <c r="Y98" t="e">
        <f>VLOOKUP(T98,[3]رکوردها!$A:$D,4,0)</f>
        <v>#N/A</v>
      </c>
      <c r="Z98" t="e">
        <f>VLOOKUP(T98,[3]رکوردها!$A:$C,3,0)</f>
        <v>#N/A</v>
      </c>
      <c r="AA98" t="e">
        <f>VLOOKUP(T98,[3]رکوردها!$A:$F,6,0)</f>
        <v>#N/A</v>
      </c>
      <c r="AB98" t="e">
        <f>VLOOKUP(T98,[3]رکوردها!$A:$E,5,0)</f>
        <v>#N/A</v>
      </c>
    </row>
    <row r="99" spans="1:28" s="41" customFormat="1" hidden="1" x14ac:dyDescent="0.2">
      <c r="A99" s="36">
        <v>147489</v>
      </c>
      <c r="B99" s="36">
        <v>1437</v>
      </c>
      <c r="C99" s="36">
        <v>1474</v>
      </c>
      <c r="D99" s="39" t="s">
        <v>5178</v>
      </c>
      <c r="E99" s="39"/>
      <c r="F99" s="37" t="s">
        <v>28</v>
      </c>
      <c r="G99" s="37" t="s">
        <v>183</v>
      </c>
      <c r="H99" s="38">
        <v>2753099883</v>
      </c>
      <c r="I99" s="38">
        <v>0</v>
      </c>
      <c r="J99" s="38">
        <f t="shared" si="2"/>
        <v>2753099883</v>
      </c>
      <c r="K99" s="38"/>
      <c r="L99" s="49"/>
      <c r="M99" s="37" t="s">
        <v>63</v>
      </c>
      <c r="N99" s="37" t="s">
        <v>64</v>
      </c>
      <c r="O99" s="37" t="s">
        <v>157</v>
      </c>
      <c r="P99" s="37" t="s">
        <v>158</v>
      </c>
      <c r="Q99" s="37" t="s">
        <v>159</v>
      </c>
      <c r="R99" s="37" t="s">
        <v>160</v>
      </c>
      <c r="S99" s="37" t="s">
        <v>161</v>
      </c>
      <c r="T99" s="37" t="s">
        <v>156</v>
      </c>
      <c r="U99" s="1" t="e">
        <f>VLOOKUP(T99,[2]VAT!$A:$D,1,0)</f>
        <v>#N/A</v>
      </c>
      <c r="V99" s="37" t="s">
        <v>2</v>
      </c>
      <c r="W99" s="37" t="s">
        <v>2</v>
      </c>
      <c r="X99" t="e">
        <f>VLOOKUP(T99,[3]رکوردها!$A:$B,2,0)</f>
        <v>#N/A</v>
      </c>
      <c r="Y99" t="e">
        <f>VLOOKUP(T99,[3]رکوردها!$A:$D,4,0)</f>
        <v>#N/A</v>
      </c>
      <c r="Z99" t="e">
        <f>VLOOKUP(T99,[3]رکوردها!$A:$C,3,0)</f>
        <v>#N/A</v>
      </c>
      <c r="AA99" t="e">
        <f>VLOOKUP(T99,[3]رکوردها!$A:$F,6,0)</f>
        <v>#N/A</v>
      </c>
      <c r="AB99" t="e">
        <f>VLOOKUP(T99,[3]رکوردها!$A:$E,5,0)</f>
        <v>#N/A</v>
      </c>
    </row>
    <row r="100" spans="1:28" s="41" customFormat="1" hidden="1" x14ac:dyDescent="0.2">
      <c r="A100" s="36">
        <v>147490</v>
      </c>
      <c r="B100" s="36">
        <v>1437</v>
      </c>
      <c r="C100" s="36">
        <v>1474</v>
      </c>
      <c r="D100" s="39" t="s">
        <v>5178</v>
      </c>
      <c r="E100" s="39"/>
      <c r="F100" s="37" t="s">
        <v>28</v>
      </c>
      <c r="G100" s="37" t="s">
        <v>184</v>
      </c>
      <c r="H100" s="38">
        <v>1185534453</v>
      </c>
      <c r="I100" s="38">
        <v>0</v>
      </c>
      <c r="J100" s="38">
        <f t="shared" si="2"/>
        <v>1185534453</v>
      </c>
      <c r="K100" s="38"/>
      <c r="L100" s="49"/>
      <c r="M100" s="37" t="s">
        <v>63</v>
      </c>
      <c r="N100" s="37" t="s">
        <v>64</v>
      </c>
      <c r="O100" s="37" t="s">
        <v>157</v>
      </c>
      <c r="P100" s="37" t="s">
        <v>158</v>
      </c>
      <c r="Q100" s="37" t="s">
        <v>159</v>
      </c>
      <c r="R100" s="37" t="s">
        <v>160</v>
      </c>
      <c r="S100" s="37" t="s">
        <v>161</v>
      </c>
      <c r="T100" s="37" t="s">
        <v>156</v>
      </c>
      <c r="U100" s="1" t="e">
        <f>VLOOKUP(T100,[2]VAT!$A:$D,1,0)</f>
        <v>#N/A</v>
      </c>
      <c r="V100" s="37" t="s">
        <v>2</v>
      </c>
      <c r="W100" s="37" t="s">
        <v>2</v>
      </c>
      <c r="X100" t="e">
        <f>VLOOKUP(T100,[3]رکوردها!$A:$B,2,0)</f>
        <v>#N/A</v>
      </c>
      <c r="Y100" t="e">
        <f>VLOOKUP(T100,[3]رکوردها!$A:$D,4,0)</f>
        <v>#N/A</v>
      </c>
      <c r="Z100" t="e">
        <f>VLOOKUP(T100,[3]رکوردها!$A:$C,3,0)</f>
        <v>#N/A</v>
      </c>
      <c r="AA100" t="e">
        <f>VLOOKUP(T100,[3]رکوردها!$A:$F,6,0)</f>
        <v>#N/A</v>
      </c>
      <c r="AB100" t="e">
        <f>VLOOKUP(T100,[3]رکوردها!$A:$E,5,0)</f>
        <v>#N/A</v>
      </c>
    </row>
    <row r="101" spans="1:28" s="41" customFormat="1" hidden="1" x14ac:dyDescent="0.2">
      <c r="A101" s="36">
        <v>147491</v>
      </c>
      <c r="B101" s="36">
        <v>1437</v>
      </c>
      <c r="C101" s="36">
        <v>1474</v>
      </c>
      <c r="D101" s="39" t="s">
        <v>5178</v>
      </c>
      <c r="E101" s="39"/>
      <c r="F101" s="37" t="s">
        <v>28</v>
      </c>
      <c r="G101" s="37" t="s">
        <v>185</v>
      </c>
      <c r="H101" s="38">
        <v>896788998</v>
      </c>
      <c r="I101" s="38">
        <v>0</v>
      </c>
      <c r="J101" s="38">
        <f t="shared" si="2"/>
        <v>896788998</v>
      </c>
      <c r="K101" s="38"/>
      <c r="L101" s="49"/>
      <c r="M101" s="37" t="s">
        <v>63</v>
      </c>
      <c r="N101" s="37" t="s">
        <v>64</v>
      </c>
      <c r="O101" s="37" t="s">
        <v>157</v>
      </c>
      <c r="P101" s="37" t="s">
        <v>158</v>
      </c>
      <c r="Q101" s="37" t="s">
        <v>159</v>
      </c>
      <c r="R101" s="37" t="s">
        <v>160</v>
      </c>
      <c r="S101" s="37" t="s">
        <v>161</v>
      </c>
      <c r="T101" s="37" t="s">
        <v>156</v>
      </c>
      <c r="U101" s="1" t="e">
        <f>VLOOKUP(T101,[2]VAT!$A:$D,1,0)</f>
        <v>#N/A</v>
      </c>
      <c r="V101" s="37" t="s">
        <v>2</v>
      </c>
      <c r="W101" s="37" t="s">
        <v>2</v>
      </c>
      <c r="X101" t="e">
        <f>VLOOKUP(T101,[3]رکوردها!$A:$B,2,0)</f>
        <v>#N/A</v>
      </c>
      <c r="Y101" t="e">
        <f>VLOOKUP(T101,[3]رکوردها!$A:$D,4,0)</f>
        <v>#N/A</v>
      </c>
      <c r="Z101" t="e">
        <f>VLOOKUP(T101,[3]رکوردها!$A:$C,3,0)</f>
        <v>#N/A</v>
      </c>
      <c r="AA101" t="e">
        <f>VLOOKUP(T101,[3]رکوردها!$A:$F,6,0)</f>
        <v>#N/A</v>
      </c>
      <c r="AB101" t="e">
        <f>VLOOKUP(T101,[3]رکوردها!$A:$E,5,0)</f>
        <v>#N/A</v>
      </c>
    </row>
    <row r="102" spans="1:28" s="41" customFormat="1" hidden="1" x14ac:dyDescent="0.2">
      <c r="A102" s="36">
        <v>147492</v>
      </c>
      <c r="B102" s="36">
        <v>1437</v>
      </c>
      <c r="C102" s="36">
        <v>1474</v>
      </c>
      <c r="D102" s="39" t="s">
        <v>5178</v>
      </c>
      <c r="E102" s="39"/>
      <c r="F102" s="37" t="s">
        <v>28</v>
      </c>
      <c r="G102" s="37" t="s">
        <v>186</v>
      </c>
      <c r="H102" s="38">
        <v>339566649</v>
      </c>
      <c r="I102" s="38">
        <v>0</v>
      </c>
      <c r="J102" s="38">
        <f t="shared" si="2"/>
        <v>339566649</v>
      </c>
      <c r="K102" s="38"/>
      <c r="L102" s="49"/>
      <c r="M102" s="37" t="s">
        <v>63</v>
      </c>
      <c r="N102" s="37" t="s">
        <v>64</v>
      </c>
      <c r="O102" s="37" t="s">
        <v>157</v>
      </c>
      <c r="P102" s="37" t="s">
        <v>158</v>
      </c>
      <c r="Q102" s="37" t="s">
        <v>159</v>
      </c>
      <c r="R102" s="37" t="s">
        <v>160</v>
      </c>
      <c r="S102" s="37" t="s">
        <v>161</v>
      </c>
      <c r="T102" s="37" t="s">
        <v>156</v>
      </c>
      <c r="U102" s="1" t="e">
        <f>VLOOKUP(T102,[2]VAT!$A:$D,1,0)</f>
        <v>#N/A</v>
      </c>
      <c r="V102" s="37" t="s">
        <v>2</v>
      </c>
      <c r="W102" s="37" t="s">
        <v>2</v>
      </c>
      <c r="X102" t="e">
        <f>VLOOKUP(T102,[3]رکوردها!$A:$B,2,0)</f>
        <v>#N/A</v>
      </c>
      <c r="Y102" t="e">
        <f>VLOOKUP(T102,[3]رکوردها!$A:$D,4,0)</f>
        <v>#N/A</v>
      </c>
      <c r="Z102" t="e">
        <f>VLOOKUP(T102,[3]رکوردها!$A:$C,3,0)</f>
        <v>#N/A</v>
      </c>
      <c r="AA102" t="e">
        <f>VLOOKUP(T102,[3]رکوردها!$A:$F,6,0)</f>
        <v>#N/A</v>
      </c>
      <c r="AB102" t="e">
        <f>VLOOKUP(T102,[3]رکوردها!$A:$E,5,0)</f>
        <v>#N/A</v>
      </c>
    </row>
    <row r="103" spans="1:28" s="41" customFormat="1" hidden="1" x14ac:dyDescent="0.2">
      <c r="A103" s="36">
        <v>147493</v>
      </c>
      <c r="B103" s="36">
        <v>1437</v>
      </c>
      <c r="C103" s="36">
        <v>1474</v>
      </c>
      <c r="D103" s="39" t="s">
        <v>5178</v>
      </c>
      <c r="E103" s="39"/>
      <c r="F103" s="37" t="s">
        <v>28</v>
      </c>
      <c r="G103" s="37" t="s">
        <v>186</v>
      </c>
      <c r="H103" s="38">
        <v>209880781</v>
      </c>
      <c r="I103" s="38">
        <v>0</v>
      </c>
      <c r="J103" s="38">
        <f t="shared" si="2"/>
        <v>209880781</v>
      </c>
      <c r="K103" s="38"/>
      <c r="L103" s="49"/>
      <c r="M103" s="37" t="s">
        <v>63</v>
      </c>
      <c r="N103" s="37" t="s">
        <v>64</v>
      </c>
      <c r="O103" s="37" t="s">
        <v>157</v>
      </c>
      <c r="P103" s="37" t="s">
        <v>158</v>
      </c>
      <c r="Q103" s="37" t="s">
        <v>159</v>
      </c>
      <c r="R103" s="37" t="s">
        <v>160</v>
      </c>
      <c r="S103" s="37" t="s">
        <v>161</v>
      </c>
      <c r="T103" s="37" t="s">
        <v>156</v>
      </c>
      <c r="U103" s="1" t="e">
        <f>VLOOKUP(T103,[2]VAT!$A:$D,1,0)</f>
        <v>#N/A</v>
      </c>
      <c r="V103" s="37" t="s">
        <v>2</v>
      </c>
      <c r="W103" s="37" t="s">
        <v>2</v>
      </c>
      <c r="X103" t="e">
        <f>VLOOKUP(T103,[3]رکوردها!$A:$B,2,0)</f>
        <v>#N/A</v>
      </c>
      <c r="Y103" t="e">
        <f>VLOOKUP(T103,[3]رکوردها!$A:$D,4,0)</f>
        <v>#N/A</v>
      </c>
      <c r="Z103" t="e">
        <f>VLOOKUP(T103,[3]رکوردها!$A:$C,3,0)</f>
        <v>#N/A</v>
      </c>
      <c r="AA103" t="e">
        <f>VLOOKUP(T103,[3]رکوردها!$A:$F,6,0)</f>
        <v>#N/A</v>
      </c>
      <c r="AB103" t="e">
        <f>VLOOKUP(T103,[3]رکوردها!$A:$E,5,0)</f>
        <v>#N/A</v>
      </c>
    </row>
    <row r="104" spans="1:28" s="41" customFormat="1" hidden="1" x14ac:dyDescent="0.2">
      <c r="A104" s="36">
        <v>147494</v>
      </c>
      <c r="B104" s="36">
        <v>1437</v>
      </c>
      <c r="C104" s="36">
        <v>1474</v>
      </c>
      <c r="D104" s="39" t="s">
        <v>5178</v>
      </c>
      <c r="E104" s="39"/>
      <c r="F104" s="37" t="s">
        <v>28</v>
      </c>
      <c r="G104" s="37" t="s">
        <v>185</v>
      </c>
      <c r="H104" s="38">
        <v>140784504</v>
      </c>
      <c r="I104" s="38">
        <v>0</v>
      </c>
      <c r="J104" s="38">
        <f t="shared" si="2"/>
        <v>140784504</v>
      </c>
      <c r="K104" s="38"/>
      <c r="L104" s="49"/>
      <c r="M104" s="37" t="s">
        <v>63</v>
      </c>
      <c r="N104" s="37" t="s">
        <v>64</v>
      </c>
      <c r="O104" s="37" t="s">
        <v>157</v>
      </c>
      <c r="P104" s="37" t="s">
        <v>158</v>
      </c>
      <c r="Q104" s="37" t="s">
        <v>159</v>
      </c>
      <c r="R104" s="37" t="s">
        <v>160</v>
      </c>
      <c r="S104" s="37" t="s">
        <v>161</v>
      </c>
      <c r="T104" s="37" t="s">
        <v>156</v>
      </c>
      <c r="U104" s="1" t="e">
        <f>VLOOKUP(T104,[2]VAT!$A:$D,1,0)</f>
        <v>#N/A</v>
      </c>
      <c r="V104" s="37" t="s">
        <v>2</v>
      </c>
      <c r="W104" s="37" t="s">
        <v>2</v>
      </c>
      <c r="X104" t="e">
        <f>VLOOKUP(T104,[3]رکوردها!$A:$B,2,0)</f>
        <v>#N/A</v>
      </c>
      <c r="Y104" t="e">
        <f>VLOOKUP(T104,[3]رکوردها!$A:$D,4,0)</f>
        <v>#N/A</v>
      </c>
      <c r="Z104" t="e">
        <f>VLOOKUP(T104,[3]رکوردها!$A:$C,3,0)</f>
        <v>#N/A</v>
      </c>
      <c r="AA104" t="e">
        <f>VLOOKUP(T104,[3]رکوردها!$A:$F,6,0)</f>
        <v>#N/A</v>
      </c>
      <c r="AB104" t="e">
        <f>VLOOKUP(T104,[3]رکوردها!$A:$E,5,0)</f>
        <v>#N/A</v>
      </c>
    </row>
    <row r="105" spans="1:28" s="41" customFormat="1" hidden="1" x14ac:dyDescent="0.2">
      <c r="A105" s="36">
        <v>147495</v>
      </c>
      <c r="B105" s="36">
        <v>1437</v>
      </c>
      <c r="C105" s="36">
        <v>1474</v>
      </c>
      <c r="D105" s="39" t="s">
        <v>5178</v>
      </c>
      <c r="E105" s="39"/>
      <c r="F105" s="37" t="s">
        <v>28</v>
      </c>
      <c r="G105" s="37" t="s">
        <v>187</v>
      </c>
      <c r="H105" s="38">
        <v>106193904</v>
      </c>
      <c r="I105" s="38">
        <v>0</v>
      </c>
      <c r="J105" s="38">
        <f t="shared" si="2"/>
        <v>106193904</v>
      </c>
      <c r="K105" s="38"/>
      <c r="L105" s="49"/>
      <c r="M105" s="37" t="s">
        <v>63</v>
      </c>
      <c r="N105" s="37" t="s">
        <v>64</v>
      </c>
      <c r="O105" s="37" t="s">
        <v>157</v>
      </c>
      <c r="P105" s="37" t="s">
        <v>158</v>
      </c>
      <c r="Q105" s="37" t="s">
        <v>159</v>
      </c>
      <c r="R105" s="37" t="s">
        <v>160</v>
      </c>
      <c r="S105" s="37" t="s">
        <v>161</v>
      </c>
      <c r="T105" s="37" t="s">
        <v>156</v>
      </c>
      <c r="U105" s="1" t="e">
        <f>VLOOKUP(T105,[2]VAT!$A:$D,1,0)</f>
        <v>#N/A</v>
      </c>
      <c r="V105" s="37" t="s">
        <v>2</v>
      </c>
      <c r="W105" s="37" t="s">
        <v>2</v>
      </c>
      <c r="X105" t="e">
        <f>VLOOKUP(T105,[3]رکوردها!$A:$B,2,0)</f>
        <v>#N/A</v>
      </c>
      <c r="Y105" t="e">
        <f>VLOOKUP(T105,[3]رکوردها!$A:$D,4,0)</f>
        <v>#N/A</v>
      </c>
      <c r="Z105" t="e">
        <f>VLOOKUP(T105,[3]رکوردها!$A:$C,3,0)</f>
        <v>#N/A</v>
      </c>
      <c r="AA105" t="e">
        <f>VLOOKUP(T105,[3]رکوردها!$A:$F,6,0)</f>
        <v>#N/A</v>
      </c>
      <c r="AB105" t="e">
        <f>VLOOKUP(T105,[3]رکوردها!$A:$E,5,0)</f>
        <v>#N/A</v>
      </c>
    </row>
    <row r="106" spans="1:28" s="41" customFormat="1" hidden="1" x14ac:dyDescent="0.2">
      <c r="A106" s="36">
        <v>182858</v>
      </c>
      <c r="B106" s="36">
        <v>1676</v>
      </c>
      <c r="C106" s="36">
        <v>2101</v>
      </c>
      <c r="D106" s="39" t="s">
        <v>5178</v>
      </c>
      <c r="E106" s="39"/>
      <c r="F106" s="37" t="s">
        <v>0</v>
      </c>
      <c r="G106" s="37" t="s">
        <v>188</v>
      </c>
      <c r="H106" s="38">
        <v>6137790000</v>
      </c>
      <c r="I106" s="38">
        <v>0</v>
      </c>
      <c r="J106" s="38">
        <f t="shared" si="2"/>
        <v>6137790000</v>
      </c>
      <c r="K106" s="38"/>
      <c r="L106" s="49"/>
      <c r="M106" s="37" t="s">
        <v>63</v>
      </c>
      <c r="N106" s="37" t="s">
        <v>64</v>
      </c>
      <c r="O106" s="37" t="s">
        <v>157</v>
      </c>
      <c r="P106" s="37" t="s">
        <v>158</v>
      </c>
      <c r="Q106" s="37" t="s">
        <v>159</v>
      </c>
      <c r="R106" s="37" t="s">
        <v>160</v>
      </c>
      <c r="S106" s="37" t="s">
        <v>161</v>
      </c>
      <c r="T106" s="37" t="s">
        <v>156</v>
      </c>
      <c r="U106" s="1" t="e">
        <f>VLOOKUP(T106,[2]VAT!$A:$D,1,0)</f>
        <v>#N/A</v>
      </c>
      <c r="V106" s="37" t="s">
        <v>2</v>
      </c>
      <c r="W106" s="37" t="s">
        <v>2</v>
      </c>
      <c r="X106" t="e">
        <f>VLOOKUP(T106,[3]رکوردها!$A:$B,2,0)</f>
        <v>#N/A</v>
      </c>
      <c r="Y106" t="e">
        <f>VLOOKUP(T106,[3]رکوردها!$A:$D,4,0)</f>
        <v>#N/A</v>
      </c>
      <c r="Z106" t="e">
        <f>VLOOKUP(T106,[3]رکوردها!$A:$C,3,0)</f>
        <v>#N/A</v>
      </c>
      <c r="AA106" t="e">
        <f>VLOOKUP(T106,[3]رکوردها!$A:$F,6,0)</f>
        <v>#N/A</v>
      </c>
      <c r="AB106" t="e">
        <f>VLOOKUP(T106,[3]رکوردها!$A:$E,5,0)</f>
        <v>#N/A</v>
      </c>
    </row>
    <row r="107" spans="1:28" s="41" customFormat="1" hidden="1" x14ac:dyDescent="0.2">
      <c r="A107" s="36">
        <v>143336</v>
      </c>
      <c r="B107" s="36">
        <v>1170</v>
      </c>
      <c r="C107" s="36">
        <v>1336</v>
      </c>
      <c r="D107" s="39" t="s">
        <v>5178</v>
      </c>
      <c r="E107" s="39"/>
      <c r="F107" s="37" t="s">
        <v>189</v>
      </c>
      <c r="G107" s="37" t="s">
        <v>190</v>
      </c>
      <c r="H107" s="38">
        <v>648680800</v>
      </c>
      <c r="I107" s="38">
        <v>0</v>
      </c>
      <c r="J107" s="38">
        <f t="shared" si="2"/>
        <v>648680800</v>
      </c>
      <c r="K107" s="38"/>
      <c r="L107" s="49"/>
      <c r="M107" s="37" t="s">
        <v>63</v>
      </c>
      <c r="N107" s="37" t="s">
        <v>64</v>
      </c>
      <c r="O107" s="37" t="s">
        <v>157</v>
      </c>
      <c r="P107" s="37" t="s">
        <v>158</v>
      </c>
      <c r="Q107" s="37" t="s">
        <v>159</v>
      </c>
      <c r="R107" s="37" t="s">
        <v>160</v>
      </c>
      <c r="S107" s="37" t="s">
        <v>192</v>
      </c>
      <c r="T107" s="37" t="s">
        <v>191</v>
      </c>
      <c r="U107" s="1" t="e">
        <f>VLOOKUP(T107,[2]VAT!$A:$D,1,0)</f>
        <v>#N/A</v>
      </c>
      <c r="V107" s="37" t="s">
        <v>2</v>
      </c>
      <c r="W107" s="37" t="s">
        <v>2</v>
      </c>
      <c r="X107" t="e">
        <f>VLOOKUP(T107,[3]رکوردها!$A:$B,2,0)</f>
        <v>#N/A</v>
      </c>
      <c r="Y107" t="e">
        <f>VLOOKUP(T107,[3]رکوردها!$A:$D,4,0)</f>
        <v>#N/A</v>
      </c>
      <c r="Z107" t="e">
        <f>VLOOKUP(T107,[3]رکوردها!$A:$C,3,0)</f>
        <v>#N/A</v>
      </c>
      <c r="AA107" t="e">
        <f>VLOOKUP(T107,[3]رکوردها!$A:$F,6,0)</f>
        <v>#N/A</v>
      </c>
      <c r="AB107" t="e">
        <f>VLOOKUP(T107,[3]رکوردها!$A:$E,5,0)</f>
        <v>#N/A</v>
      </c>
    </row>
    <row r="108" spans="1:28" s="41" customFormat="1" hidden="1" x14ac:dyDescent="0.2">
      <c r="A108" s="36">
        <v>139539</v>
      </c>
      <c r="B108" s="36">
        <v>1199</v>
      </c>
      <c r="C108" s="36">
        <v>1073</v>
      </c>
      <c r="D108" s="39" t="s">
        <v>5178</v>
      </c>
      <c r="E108" s="39"/>
      <c r="F108" s="37" t="s">
        <v>35</v>
      </c>
      <c r="G108" s="37" t="s">
        <v>193</v>
      </c>
      <c r="H108" s="38">
        <v>376704000</v>
      </c>
      <c r="I108" s="38">
        <v>0</v>
      </c>
      <c r="J108" s="38">
        <f t="shared" si="2"/>
        <v>376704000</v>
      </c>
      <c r="K108" s="38"/>
      <c r="L108" s="49"/>
      <c r="M108" s="37" t="s">
        <v>63</v>
      </c>
      <c r="N108" s="37" t="s">
        <v>64</v>
      </c>
      <c r="O108" s="37" t="s">
        <v>157</v>
      </c>
      <c r="P108" s="37" t="s">
        <v>158</v>
      </c>
      <c r="Q108" s="37" t="s">
        <v>159</v>
      </c>
      <c r="R108" s="37" t="s">
        <v>160</v>
      </c>
      <c r="S108" s="37" t="s">
        <v>192</v>
      </c>
      <c r="T108" s="37" t="s">
        <v>191</v>
      </c>
      <c r="U108" s="1" t="e">
        <f>VLOOKUP(T108,[2]VAT!$A:$D,1,0)</f>
        <v>#N/A</v>
      </c>
      <c r="V108" s="37" t="s">
        <v>2</v>
      </c>
      <c r="W108" s="37" t="s">
        <v>2</v>
      </c>
      <c r="X108" t="e">
        <f>VLOOKUP(T108,[3]رکوردها!$A:$B,2,0)</f>
        <v>#N/A</v>
      </c>
      <c r="Y108" t="e">
        <f>VLOOKUP(T108,[3]رکوردها!$A:$D,4,0)</f>
        <v>#N/A</v>
      </c>
      <c r="Z108" t="e">
        <f>VLOOKUP(T108,[3]رکوردها!$A:$C,3,0)</f>
        <v>#N/A</v>
      </c>
      <c r="AA108" t="e">
        <f>VLOOKUP(T108,[3]رکوردها!$A:$F,6,0)</f>
        <v>#N/A</v>
      </c>
      <c r="AB108" t="e">
        <f>VLOOKUP(T108,[3]رکوردها!$A:$E,5,0)</f>
        <v>#N/A</v>
      </c>
    </row>
    <row r="109" spans="1:28" s="41" customFormat="1" hidden="1" x14ac:dyDescent="0.2">
      <c r="A109" s="36">
        <v>139540</v>
      </c>
      <c r="B109" s="36">
        <v>1199</v>
      </c>
      <c r="C109" s="36">
        <v>1073</v>
      </c>
      <c r="D109" s="39" t="s">
        <v>5178</v>
      </c>
      <c r="E109" s="39"/>
      <c r="F109" s="37" t="s">
        <v>35</v>
      </c>
      <c r="G109" s="37" t="s">
        <v>194</v>
      </c>
      <c r="H109" s="38">
        <v>62784000</v>
      </c>
      <c r="I109" s="38">
        <v>0</v>
      </c>
      <c r="J109" s="38">
        <f t="shared" si="2"/>
        <v>62784000</v>
      </c>
      <c r="K109" s="38"/>
      <c r="L109" s="49"/>
      <c r="M109" s="37" t="s">
        <v>63</v>
      </c>
      <c r="N109" s="37" t="s">
        <v>64</v>
      </c>
      <c r="O109" s="37" t="s">
        <v>157</v>
      </c>
      <c r="P109" s="37" t="s">
        <v>158</v>
      </c>
      <c r="Q109" s="37" t="s">
        <v>159</v>
      </c>
      <c r="R109" s="37" t="s">
        <v>160</v>
      </c>
      <c r="S109" s="37" t="s">
        <v>192</v>
      </c>
      <c r="T109" s="37" t="s">
        <v>191</v>
      </c>
      <c r="U109" s="1" t="e">
        <f>VLOOKUP(T109,[2]VAT!$A:$D,1,0)</f>
        <v>#N/A</v>
      </c>
      <c r="V109" s="37" t="s">
        <v>2</v>
      </c>
      <c r="W109" s="37" t="s">
        <v>2</v>
      </c>
      <c r="X109" t="e">
        <f>VLOOKUP(T109,[3]رکوردها!$A:$B,2,0)</f>
        <v>#N/A</v>
      </c>
      <c r="Y109" t="e">
        <f>VLOOKUP(T109,[3]رکوردها!$A:$D,4,0)</f>
        <v>#N/A</v>
      </c>
      <c r="Z109" t="e">
        <f>VLOOKUP(T109,[3]رکوردها!$A:$C,3,0)</f>
        <v>#N/A</v>
      </c>
      <c r="AA109" t="e">
        <f>VLOOKUP(T109,[3]رکوردها!$A:$F,6,0)</f>
        <v>#N/A</v>
      </c>
      <c r="AB109" t="e">
        <f>VLOOKUP(T109,[3]رکوردها!$A:$E,5,0)</f>
        <v>#N/A</v>
      </c>
    </row>
    <row r="110" spans="1:28" s="41" customFormat="1" hidden="1" x14ac:dyDescent="0.2">
      <c r="A110" s="36">
        <v>139588</v>
      </c>
      <c r="B110" s="36">
        <v>1200</v>
      </c>
      <c r="C110" s="36">
        <v>1078</v>
      </c>
      <c r="D110" s="39" t="s">
        <v>5178</v>
      </c>
      <c r="E110" s="39"/>
      <c r="F110" s="37" t="s">
        <v>35</v>
      </c>
      <c r="G110" s="37" t="s">
        <v>195</v>
      </c>
      <c r="H110" s="38">
        <v>1228430000</v>
      </c>
      <c r="I110" s="38">
        <v>0</v>
      </c>
      <c r="J110" s="38">
        <f t="shared" si="2"/>
        <v>1228430000</v>
      </c>
      <c r="K110" s="38"/>
      <c r="L110" s="49"/>
      <c r="M110" s="37" t="s">
        <v>63</v>
      </c>
      <c r="N110" s="37" t="s">
        <v>64</v>
      </c>
      <c r="O110" s="37" t="s">
        <v>157</v>
      </c>
      <c r="P110" s="37" t="s">
        <v>158</v>
      </c>
      <c r="Q110" s="37" t="s">
        <v>159</v>
      </c>
      <c r="R110" s="37" t="s">
        <v>160</v>
      </c>
      <c r="S110" s="37" t="s">
        <v>192</v>
      </c>
      <c r="T110" s="37" t="s">
        <v>191</v>
      </c>
      <c r="U110" s="1" t="e">
        <f>VLOOKUP(T110,[2]VAT!$A:$D,1,0)</f>
        <v>#N/A</v>
      </c>
      <c r="V110" s="37" t="s">
        <v>2</v>
      </c>
      <c r="W110" s="37" t="s">
        <v>2</v>
      </c>
      <c r="X110" t="e">
        <f>VLOOKUP(T110,[3]رکوردها!$A:$B,2,0)</f>
        <v>#N/A</v>
      </c>
      <c r="Y110" t="e">
        <f>VLOOKUP(T110,[3]رکوردها!$A:$D,4,0)</f>
        <v>#N/A</v>
      </c>
      <c r="Z110" t="e">
        <f>VLOOKUP(T110,[3]رکوردها!$A:$C,3,0)</f>
        <v>#N/A</v>
      </c>
      <c r="AA110" t="e">
        <f>VLOOKUP(T110,[3]رکوردها!$A:$F,6,0)</f>
        <v>#N/A</v>
      </c>
      <c r="AB110" t="e">
        <f>VLOOKUP(T110,[3]رکوردها!$A:$E,5,0)</f>
        <v>#N/A</v>
      </c>
    </row>
    <row r="111" spans="1:28" s="41" customFormat="1" hidden="1" x14ac:dyDescent="0.2">
      <c r="A111" s="36">
        <v>139589</v>
      </c>
      <c r="B111" s="36">
        <v>1200</v>
      </c>
      <c r="C111" s="36">
        <v>1078</v>
      </c>
      <c r="D111" s="39" t="s">
        <v>5178</v>
      </c>
      <c r="E111" s="39"/>
      <c r="F111" s="37" t="s">
        <v>35</v>
      </c>
      <c r="G111" s="37" t="s">
        <v>196</v>
      </c>
      <c r="H111" s="38">
        <v>197562500</v>
      </c>
      <c r="I111" s="38">
        <v>0</v>
      </c>
      <c r="J111" s="38">
        <f t="shared" si="2"/>
        <v>197562500</v>
      </c>
      <c r="K111" s="38"/>
      <c r="L111" s="49"/>
      <c r="M111" s="37" t="s">
        <v>63</v>
      </c>
      <c r="N111" s="37" t="s">
        <v>64</v>
      </c>
      <c r="O111" s="37" t="s">
        <v>157</v>
      </c>
      <c r="P111" s="37" t="s">
        <v>158</v>
      </c>
      <c r="Q111" s="37" t="s">
        <v>159</v>
      </c>
      <c r="R111" s="37" t="s">
        <v>160</v>
      </c>
      <c r="S111" s="37" t="s">
        <v>192</v>
      </c>
      <c r="T111" s="37" t="s">
        <v>191</v>
      </c>
      <c r="U111" s="1" t="e">
        <f>VLOOKUP(T111,[2]VAT!$A:$D,1,0)</f>
        <v>#N/A</v>
      </c>
      <c r="V111" s="37" t="s">
        <v>2</v>
      </c>
      <c r="W111" s="37" t="s">
        <v>2</v>
      </c>
      <c r="X111" t="e">
        <f>VLOOKUP(T111,[3]رکوردها!$A:$B,2,0)</f>
        <v>#N/A</v>
      </c>
      <c r="Y111" t="e">
        <f>VLOOKUP(T111,[3]رکوردها!$A:$D,4,0)</f>
        <v>#N/A</v>
      </c>
      <c r="Z111" t="e">
        <f>VLOOKUP(T111,[3]رکوردها!$A:$C,3,0)</f>
        <v>#N/A</v>
      </c>
      <c r="AA111" t="e">
        <f>VLOOKUP(T111,[3]رکوردها!$A:$F,6,0)</f>
        <v>#N/A</v>
      </c>
      <c r="AB111" t="e">
        <f>VLOOKUP(T111,[3]رکوردها!$A:$E,5,0)</f>
        <v>#N/A</v>
      </c>
    </row>
    <row r="112" spans="1:28" s="41" customFormat="1" hidden="1" x14ac:dyDescent="0.2">
      <c r="A112" s="36">
        <v>139590</v>
      </c>
      <c r="B112" s="36">
        <v>1200</v>
      </c>
      <c r="C112" s="36">
        <v>1078</v>
      </c>
      <c r="D112" s="39" t="s">
        <v>5178</v>
      </c>
      <c r="E112" s="39"/>
      <c r="F112" s="37" t="s">
        <v>35</v>
      </c>
      <c r="G112" s="37" t="s">
        <v>197</v>
      </c>
      <c r="H112" s="38">
        <v>116542800</v>
      </c>
      <c r="I112" s="38">
        <v>0</v>
      </c>
      <c r="J112" s="38">
        <f t="shared" si="2"/>
        <v>116542800</v>
      </c>
      <c r="K112" s="38"/>
      <c r="L112" s="49"/>
      <c r="M112" s="37" t="s">
        <v>63</v>
      </c>
      <c r="N112" s="37" t="s">
        <v>64</v>
      </c>
      <c r="O112" s="37" t="s">
        <v>157</v>
      </c>
      <c r="P112" s="37" t="s">
        <v>158</v>
      </c>
      <c r="Q112" s="37" t="s">
        <v>159</v>
      </c>
      <c r="R112" s="37" t="s">
        <v>160</v>
      </c>
      <c r="S112" s="37" t="s">
        <v>192</v>
      </c>
      <c r="T112" s="37" t="s">
        <v>191</v>
      </c>
      <c r="U112" s="1" t="e">
        <f>VLOOKUP(T112,[2]VAT!$A:$D,1,0)</f>
        <v>#N/A</v>
      </c>
      <c r="V112" s="37" t="s">
        <v>2</v>
      </c>
      <c r="W112" s="37" t="s">
        <v>2</v>
      </c>
      <c r="X112" t="e">
        <f>VLOOKUP(T112,[3]رکوردها!$A:$B,2,0)</f>
        <v>#N/A</v>
      </c>
      <c r="Y112" t="e">
        <f>VLOOKUP(T112,[3]رکوردها!$A:$D,4,0)</f>
        <v>#N/A</v>
      </c>
      <c r="Z112" t="e">
        <f>VLOOKUP(T112,[3]رکوردها!$A:$C,3,0)</f>
        <v>#N/A</v>
      </c>
      <c r="AA112" t="e">
        <f>VLOOKUP(T112,[3]رکوردها!$A:$F,6,0)</f>
        <v>#N/A</v>
      </c>
      <c r="AB112" t="e">
        <f>VLOOKUP(T112,[3]رکوردها!$A:$E,5,0)</f>
        <v>#N/A</v>
      </c>
    </row>
    <row r="113" spans="1:28" s="41" customFormat="1" hidden="1" x14ac:dyDescent="0.2">
      <c r="A113" s="36">
        <v>139591</v>
      </c>
      <c r="B113" s="36">
        <v>1200</v>
      </c>
      <c r="C113" s="36">
        <v>1078</v>
      </c>
      <c r="D113" s="39" t="s">
        <v>5178</v>
      </c>
      <c r="E113" s="39"/>
      <c r="F113" s="37" t="s">
        <v>35</v>
      </c>
      <c r="G113" s="37" t="s">
        <v>198</v>
      </c>
      <c r="H113" s="38">
        <v>111834000</v>
      </c>
      <c r="I113" s="38">
        <v>0</v>
      </c>
      <c r="J113" s="38">
        <f t="shared" si="2"/>
        <v>111834000</v>
      </c>
      <c r="K113" s="38"/>
      <c r="L113" s="49"/>
      <c r="M113" s="37" t="s">
        <v>63</v>
      </c>
      <c r="N113" s="37" t="s">
        <v>64</v>
      </c>
      <c r="O113" s="37" t="s">
        <v>157</v>
      </c>
      <c r="P113" s="37" t="s">
        <v>158</v>
      </c>
      <c r="Q113" s="37" t="s">
        <v>159</v>
      </c>
      <c r="R113" s="37" t="s">
        <v>160</v>
      </c>
      <c r="S113" s="37" t="s">
        <v>192</v>
      </c>
      <c r="T113" s="37" t="s">
        <v>191</v>
      </c>
      <c r="U113" s="1" t="e">
        <f>VLOOKUP(T113,[2]VAT!$A:$D,1,0)</f>
        <v>#N/A</v>
      </c>
      <c r="V113" s="37" t="s">
        <v>2</v>
      </c>
      <c r="W113" s="37" t="s">
        <v>2</v>
      </c>
      <c r="X113" t="e">
        <f>VLOOKUP(T113,[3]رکوردها!$A:$B,2,0)</f>
        <v>#N/A</v>
      </c>
      <c r="Y113" t="e">
        <f>VLOOKUP(T113,[3]رکوردها!$A:$D,4,0)</f>
        <v>#N/A</v>
      </c>
      <c r="Z113" t="e">
        <f>VLOOKUP(T113,[3]رکوردها!$A:$C,3,0)</f>
        <v>#N/A</v>
      </c>
      <c r="AA113" t="e">
        <f>VLOOKUP(T113,[3]رکوردها!$A:$F,6,0)</f>
        <v>#N/A</v>
      </c>
      <c r="AB113" t="e">
        <f>VLOOKUP(T113,[3]رکوردها!$A:$E,5,0)</f>
        <v>#N/A</v>
      </c>
    </row>
    <row r="114" spans="1:28" s="41" customFormat="1" hidden="1" x14ac:dyDescent="0.2">
      <c r="A114" s="36">
        <v>139592</v>
      </c>
      <c r="B114" s="36">
        <v>1200</v>
      </c>
      <c r="C114" s="36">
        <v>1078</v>
      </c>
      <c r="D114" s="39" t="s">
        <v>5178</v>
      </c>
      <c r="E114" s="39"/>
      <c r="F114" s="37" t="s">
        <v>35</v>
      </c>
      <c r="G114" s="37" t="s">
        <v>199</v>
      </c>
      <c r="H114" s="38">
        <v>87745000</v>
      </c>
      <c r="I114" s="38">
        <v>0</v>
      </c>
      <c r="J114" s="38">
        <f t="shared" si="2"/>
        <v>87745000</v>
      </c>
      <c r="K114" s="38"/>
      <c r="L114" s="49"/>
      <c r="M114" s="37" t="s">
        <v>63</v>
      </c>
      <c r="N114" s="37" t="s">
        <v>64</v>
      </c>
      <c r="O114" s="37" t="s">
        <v>157</v>
      </c>
      <c r="P114" s="37" t="s">
        <v>158</v>
      </c>
      <c r="Q114" s="37" t="s">
        <v>159</v>
      </c>
      <c r="R114" s="37" t="s">
        <v>160</v>
      </c>
      <c r="S114" s="37" t="s">
        <v>192</v>
      </c>
      <c r="T114" s="37" t="s">
        <v>191</v>
      </c>
      <c r="U114" s="1" t="e">
        <f>VLOOKUP(T114,[2]VAT!$A:$D,1,0)</f>
        <v>#N/A</v>
      </c>
      <c r="V114" s="37" t="s">
        <v>2</v>
      </c>
      <c r="W114" s="37" t="s">
        <v>2</v>
      </c>
      <c r="X114" t="e">
        <f>VLOOKUP(T114,[3]رکوردها!$A:$B,2,0)</f>
        <v>#N/A</v>
      </c>
      <c r="Y114" t="e">
        <f>VLOOKUP(T114,[3]رکوردها!$A:$D,4,0)</f>
        <v>#N/A</v>
      </c>
      <c r="Z114" t="e">
        <f>VLOOKUP(T114,[3]رکوردها!$A:$C,3,0)</f>
        <v>#N/A</v>
      </c>
      <c r="AA114" t="e">
        <f>VLOOKUP(T114,[3]رکوردها!$A:$F,6,0)</f>
        <v>#N/A</v>
      </c>
      <c r="AB114" t="e">
        <f>VLOOKUP(T114,[3]رکوردها!$A:$E,5,0)</f>
        <v>#N/A</v>
      </c>
    </row>
    <row r="115" spans="1:28" s="41" customFormat="1" hidden="1" x14ac:dyDescent="0.2">
      <c r="A115" s="36">
        <v>139593</v>
      </c>
      <c r="B115" s="36">
        <v>1200</v>
      </c>
      <c r="C115" s="36">
        <v>1078</v>
      </c>
      <c r="D115" s="39" t="s">
        <v>5178</v>
      </c>
      <c r="E115" s="39"/>
      <c r="F115" s="37" t="s">
        <v>35</v>
      </c>
      <c r="G115" s="37" t="s">
        <v>200</v>
      </c>
      <c r="H115" s="38">
        <v>39512500</v>
      </c>
      <c r="I115" s="38">
        <v>0</v>
      </c>
      <c r="J115" s="38">
        <f t="shared" si="2"/>
        <v>39512500</v>
      </c>
      <c r="K115" s="38"/>
      <c r="L115" s="49"/>
      <c r="M115" s="37" t="s">
        <v>63</v>
      </c>
      <c r="N115" s="37" t="s">
        <v>64</v>
      </c>
      <c r="O115" s="37" t="s">
        <v>157</v>
      </c>
      <c r="P115" s="37" t="s">
        <v>158</v>
      </c>
      <c r="Q115" s="37" t="s">
        <v>159</v>
      </c>
      <c r="R115" s="37" t="s">
        <v>160</v>
      </c>
      <c r="S115" s="37" t="s">
        <v>192</v>
      </c>
      <c r="T115" s="37" t="s">
        <v>191</v>
      </c>
      <c r="U115" s="1" t="e">
        <f>VLOOKUP(T115,[2]VAT!$A:$D,1,0)</f>
        <v>#N/A</v>
      </c>
      <c r="V115" s="37" t="s">
        <v>2</v>
      </c>
      <c r="W115" s="37" t="s">
        <v>2</v>
      </c>
      <c r="X115" t="e">
        <f>VLOOKUP(T115,[3]رکوردها!$A:$B,2,0)</f>
        <v>#N/A</v>
      </c>
      <c r="Y115" t="e">
        <f>VLOOKUP(T115,[3]رکوردها!$A:$D,4,0)</f>
        <v>#N/A</v>
      </c>
      <c r="Z115" t="e">
        <f>VLOOKUP(T115,[3]رکوردها!$A:$C,3,0)</f>
        <v>#N/A</v>
      </c>
      <c r="AA115" t="e">
        <f>VLOOKUP(T115,[3]رکوردها!$A:$F,6,0)</f>
        <v>#N/A</v>
      </c>
      <c r="AB115" t="e">
        <f>VLOOKUP(T115,[3]رکوردها!$A:$E,5,0)</f>
        <v>#N/A</v>
      </c>
    </row>
    <row r="116" spans="1:28" s="41" customFormat="1" hidden="1" x14ac:dyDescent="0.2">
      <c r="A116" s="36">
        <v>139594</v>
      </c>
      <c r="B116" s="36">
        <v>1200</v>
      </c>
      <c r="C116" s="36">
        <v>1078</v>
      </c>
      <c r="D116" s="39" t="s">
        <v>5178</v>
      </c>
      <c r="E116" s="39"/>
      <c r="F116" s="37" t="s">
        <v>35</v>
      </c>
      <c r="G116" s="37" t="s">
        <v>201</v>
      </c>
      <c r="H116" s="38">
        <v>11990000</v>
      </c>
      <c r="I116" s="38">
        <v>0</v>
      </c>
      <c r="J116" s="38">
        <f t="shared" si="2"/>
        <v>11990000</v>
      </c>
      <c r="K116" s="38"/>
      <c r="L116" s="49"/>
      <c r="M116" s="37" t="s">
        <v>63</v>
      </c>
      <c r="N116" s="37" t="s">
        <v>64</v>
      </c>
      <c r="O116" s="37" t="s">
        <v>157</v>
      </c>
      <c r="P116" s="37" t="s">
        <v>158</v>
      </c>
      <c r="Q116" s="37" t="s">
        <v>159</v>
      </c>
      <c r="R116" s="37" t="s">
        <v>160</v>
      </c>
      <c r="S116" s="37" t="s">
        <v>192</v>
      </c>
      <c r="T116" s="37" t="s">
        <v>191</v>
      </c>
      <c r="U116" s="1" t="e">
        <f>VLOOKUP(T116,[2]VAT!$A:$D,1,0)</f>
        <v>#N/A</v>
      </c>
      <c r="V116" s="37" t="s">
        <v>2</v>
      </c>
      <c r="W116" s="37" t="s">
        <v>2</v>
      </c>
      <c r="X116" t="e">
        <f>VLOOKUP(T116,[3]رکوردها!$A:$B,2,0)</f>
        <v>#N/A</v>
      </c>
      <c r="Y116" t="e">
        <f>VLOOKUP(T116,[3]رکوردها!$A:$D,4,0)</f>
        <v>#N/A</v>
      </c>
      <c r="Z116" t="e">
        <f>VLOOKUP(T116,[3]رکوردها!$A:$C,3,0)</f>
        <v>#N/A</v>
      </c>
      <c r="AA116" t="e">
        <f>VLOOKUP(T116,[3]رکوردها!$A:$F,6,0)</f>
        <v>#N/A</v>
      </c>
      <c r="AB116" t="e">
        <f>VLOOKUP(T116,[3]رکوردها!$A:$E,5,0)</f>
        <v>#N/A</v>
      </c>
    </row>
    <row r="117" spans="1:28" s="41" customFormat="1" hidden="1" x14ac:dyDescent="0.2">
      <c r="A117" s="36">
        <v>141842</v>
      </c>
      <c r="B117" s="36">
        <v>1238</v>
      </c>
      <c r="C117" s="36">
        <v>1264</v>
      </c>
      <c r="D117" s="39" t="s">
        <v>5178</v>
      </c>
      <c r="E117" s="39"/>
      <c r="F117" s="37" t="s">
        <v>202</v>
      </c>
      <c r="G117" s="37" t="s">
        <v>203</v>
      </c>
      <c r="H117" s="38">
        <v>138000000</v>
      </c>
      <c r="I117" s="38">
        <v>0</v>
      </c>
      <c r="J117" s="38">
        <f t="shared" si="2"/>
        <v>138000000</v>
      </c>
      <c r="K117" s="38"/>
      <c r="L117" s="49"/>
      <c r="M117" s="37" t="s">
        <v>63</v>
      </c>
      <c r="N117" s="37" t="s">
        <v>64</v>
      </c>
      <c r="O117" s="37" t="s">
        <v>157</v>
      </c>
      <c r="P117" s="37" t="s">
        <v>158</v>
      </c>
      <c r="Q117" s="37" t="s">
        <v>159</v>
      </c>
      <c r="R117" s="37" t="s">
        <v>160</v>
      </c>
      <c r="S117" s="37" t="s">
        <v>192</v>
      </c>
      <c r="T117" s="37" t="s">
        <v>191</v>
      </c>
      <c r="U117" s="1" t="e">
        <f>VLOOKUP(T117,[2]VAT!$A:$D,1,0)</f>
        <v>#N/A</v>
      </c>
      <c r="V117" s="37" t="s">
        <v>2</v>
      </c>
      <c r="W117" s="37" t="s">
        <v>2</v>
      </c>
      <c r="X117" t="e">
        <f>VLOOKUP(T117,[3]رکوردها!$A:$B,2,0)</f>
        <v>#N/A</v>
      </c>
      <c r="Y117" t="e">
        <f>VLOOKUP(T117,[3]رکوردها!$A:$D,4,0)</f>
        <v>#N/A</v>
      </c>
      <c r="Z117" t="e">
        <f>VLOOKUP(T117,[3]رکوردها!$A:$C,3,0)</f>
        <v>#N/A</v>
      </c>
      <c r="AA117" t="e">
        <f>VLOOKUP(T117,[3]رکوردها!$A:$F,6,0)</f>
        <v>#N/A</v>
      </c>
      <c r="AB117" t="e">
        <f>VLOOKUP(T117,[3]رکوردها!$A:$E,5,0)</f>
        <v>#N/A</v>
      </c>
    </row>
    <row r="118" spans="1:28" s="41" customFormat="1" hidden="1" x14ac:dyDescent="0.2">
      <c r="A118" s="36">
        <v>141843</v>
      </c>
      <c r="B118" s="36">
        <v>1238</v>
      </c>
      <c r="C118" s="36">
        <v>1264</v>
      </c>
      <c r="D118" s="39" t="s">
        <v>5178</v>
      </c>
      <c r="E118" s="39"/>
      <c r="F118" s="37" t="s">
        <v>202</v>
      </c>
      <c r="G118" s="37" t="s">
        <v>204</v>
      </c>
      <c r="H118" s="38">
        <v>138000000</v>
      </c>
      <c r="I118" s="38">
        <v>0</v>
      </c>
      <c r="J118" s="38">
        <f t="shared" si="2"/>
        <v>138000000</v>
      </c>
      <c r="K118" s="38"/>
      <c r="L118" s="49"/>
      <c r="M118" s="37" t="s">
        <v>63</v>
      </c>
      <c r="N118" s="37" t="s">
        <v>64</v>
      </c>
      <c r="O118" s="37" t="s">
        <v>157</v>
      </c>
      <c r="P118" s="37" t="s">
        <v>158</v>
      </c>
      <c r="Q118" s="37" t="s">
        <v>159</v>
      </c>
      <c r="R118" s="37" t="s">
        <v>160</v>
      </c>
      <c r="S118" s="37" t="s">
        <v>192</v>
      </c>
      <c r="T118" s="37" t="s">
        <v>191</v>
      </c>
      <c r="U118" s="1" t="e">
        <f>VLOOKUP(T118,[2]VAT!$A:$D,1,0)</f>
        <v>#N/A</v>
      </c>
      <c r="V118" s="37" t="s">
        <v>2</v>
      </c>
      <c r="W118" s="37" t="s">
        <v>2</v>
      </c>
      <c r="X118" t="e">
        <f>VLOOKUP(T118,[3]رکوردها!$A:$B,2,0)</f>
        <v>#N/A</v>
      </c>
      <c r="Y118" t="e">
        <f>VLOOKUP(T118,[3]رکوردها!$A:$D,4,0)</f>
        <v>#N/A</v>
      </c>
      <c r="Z118" t="e">
        <f>VLOOKUP(T118,[3]رکوردها!$A:$C,3,0)</f>
        <v>#N/A</v>
      </c>
      <c r="AA118" t="e">
        <f>VLOOKUP(T118,[3]رکوردها!$A:$F,6,0)</f>
        <v>#N/A</v>
      </c>
      <c r="AB118" t="e">
        <f>VLOOKUP(T118,[3]رکوردها!$A:$E,5,0)</f>
        <v>#N/A</v>
      </c>
    </row>
    <row r="119" spans="1:28" s="41" customFormat="1" hidden="1" x14ac:dyDescent="0.2">
      <c r="A119" s="36">
        <v>141844</v>
      </c>
      <c r="B119" s="36">
        <v>1238</v>
      </c>
      <c r="C119" s="36">
        <v>1264</v>
      </c>
      <c r="D119" s="39" t="s">
        <v>5178</v>
      </c>
      <c r="E119" s="39"/>
      <c r="F119" s="37" t="s">
        <v>202</v>
      </c>
      <c r="G119" s="37" t="s">
        <v>205</v>
      </c>
      <c r="H119" s="38">
        <v>55200000</v>
      </c>
      <c r="I119" s="38">
        <v>0</v>
      </c>
      <c r="J119" s="38">
        <f t="shared" si="2"/>
        <v>55200000</v>
      </c>
      <c r="K119" s="38"/>
      <c r="L119" s="49"/>
      <c r="M119" s="37" t="s">
        <v>63</v>
      </c>
      <c r="N119" s="37" t="s">
        <v>64</v>
      </c>
      <c r="O119" s="37" t="s">
        <v>157</v>
      </c>
      <c r="P119" s="37" t="s">
        <v>158</v>
      </c>
      <c r="Q119" s="37" t="s">
        <v>159</v>
      </c>
      <c r="R119" s="37" t="s">
        <v>160</v>
      </c>
      <c r="S119" s="37" t="s">
        <v>192</v>
      </c>
      <c r="T119" s="37" t="s">
        <v>191</v>
      </c>
      <c r="U119" s="1" t="e">
        <f>VLOOKUP(T119,[2]VAT!$A:$D,1,0)</f>
        <v>#N/A</v>
      </c>
      <c r="V119" s="37" t="s">
        <v>2</v>
      </c>
      <c r="W119" s="37" t="s">
        <v>2</v>
      </c>
      <c r="X119" t="e">
        <f>VLOOKUP(T119,[3]رکوردها!$A:$B,2,0)</f>
        <v>#N/A</v>
      </c>
      <c r="Y119" t="e">
        <f>VLOOKUP(T119,[3]رکوردها!$A:$D,4,0)</f>
        <v>#N/A</v>
      </c>
      <c r="Z119" t="e">
        <f>VLOOKUP(T119,[3]رکوردها!$A:$C,3,0)</f>
        <v>#N/A</v>
      </c>
      <c r="AA119" t="e">
        <f>VLOOKUP(T119,[3]رکوردها!$A:$F,6,0)</f>
        <v>#N/A</v>
      </c>
      <c r="AB119" t="e">
        <f>VLOOKUP(T119,[3]رکوردها!$A:$E,5,0)</f>
        <v>#N/A</v>
      </c>
    </row>
    <row r="120" spans="1:28" s="41" customFormat="1" hidden="1" x14ac:dyDescent="0.2">
      <c r="A120" s="36">
        <v>141845</v>
      </c>
      <c r="B120" s="36">
        <v>1238</v>
      </c>
      <c r="C120" s="36">
        <v>1264</v>
      </c>
      <c r="D120" s="39" t="s">
        <v>5178</v>
      </c>
      <c r="E120" s="39"/>
      <c r="F120" s="37" t="s">
        <v>202</v>
      </c>
      <c r="G120" s="37" t="s">
        <v>206</v>
      </c>
      <c r="H120" s="38">
        <v>13000000</v>
      </c>
      <c r="I120" s="38">
        <v>0</v>
      </c>
      <c r="J120" s="38">
        <f t="shared" si="2"/>
        <v>13000000</v>
      </c>
      <c r="K120" s="38"/>
      <c r="L120" s="49"/>
      <c r="M120" s="37" t="s">
        <v>63</v>
      </c>
      <c r="N120" s="37" t="s">
        <v>64</v>
      </c>
      <c r="O120" s="37" t="s">
        <v>157</v>
      </c>
      <c r="P120" s="37" t="s">
        <v>158</v>
      </c>
      <c r="Q120" s="37" t="s">
        <v>159</v>
      </c>
      <c r="R120" s="37" t="s">
        <v>160</v>
      </c>
      <c r="S120" s="37" t="s">
        <v>192</v>
      </c>
      <c r="T120" s="37" t="s">
        <v>191</v>
      </c>
      <c r="U120" s="1" t="e">
        <f>VLOOKUP(T120,[2]VAT!$A:$D,1,0)</f>
        <v>#N/A</v>
      </c>
      <c r="V120" s="37" t="s">
        <v>2</v>
      </c>
      <c r="W120" s="37" t="s">
        <v>2</v>
      </c>
      <c r="X120" t="e">
        <f>VLOOKUP(T120,[3]رکوردها!$A:$B,2,0)</f>
        <v>#N/A</v>
      </c>
      <c r="Y120" t="e">
        <f>VLOOKUP(T120,[3]رکوردها!$A:$D,4,0)</f>
        <v>#N/A</v>
      </c>
      <c r="Z120" t="e">
        <f>VLOOKUP(T120,[3]رکوردها!$A:$C,3,0)</f>
        <v>#N/A</v>
      </c>
      <c r="AA120" t="e">
        <f>VLOOKUP(T120,[3]رکوردها!$A:$F,6,0)</f>
        <v>#N/A</v>
      </c>
      <c r="AB120" t="e">
        <f>VLOOKUP(T120,[3]رکوردها!$A:$E,5,0)</f>
        <v>#N/A</v>
      </c>
    </row>
    <row r="121" spans="1:28" s="41" customFormat="1" hidden="1" x14ac:dyDescent="0.2">
      <c r="A121" s="36">
        <v>142484</v>
      </c>
      <c r="B121" s="36">
        <v>1264</v>
      </c>
      <c r="C121" s="36">
        <v>1293</v>
      </c>
      <c r="D121" s="39" t="s">
        <v>5178</v>
      </c>
      <c r="E121" s="39"/>
      <c r="F121" s="37" t="s">
        <v>75</v>
      </c>
      <c r="G121" s="37" t="s">
        <v>207</v>
      </c>
      <c r="H121" s="38">
        <v>79025000</v>
      </c>
      <c r="I121" s="38">
        <v>0</v>
      </c>
      <c r="J121" s="38">
        <f t="shared" si="2"/>
        <v>79025000</v>
      </c>
      <c r="K121" s="38"/>
      <c r="L121" s="49"/>
      <c r="M121" s="37" t="s">
        <v>63</v>
      </c>
      <c r="N121" s="37" t="s">
        <v>64</v>
      </c>
      <c r="O121" s="37" t="s">
        <v>157</v>
      </c>
      <c r="P121" s="37" t="s">
        <v>158</v>
      </c>
      <c r="Q121" s="37" t="s">
        <v>159</v>
      </c>
      <c r="R121" s="37" t="s">
        <v>160</v>
      </c>
      <c r="S121" s="37" t="s">
        <v>192</v>
      </c>
      <c r="T121" s="37" t="s">
        <v>191</v>
      </c>
      <c r="U121" s="1" t="e">
        <f>VLOOKUP(T121,[2]VAT!$A:$D,1,0)</f>
        <v>#N/A</v>
      </c>
      <c r="V121" s="37" t="s">
        <v>2</v>
      </c>
      <c r="W121" s="37" t="s">
        <v>2</v>
      </c>
      <c r="X121" t="e">
        <f>VLOOKUP(T121,[3]رکوردها!$A:$B,2,0)</f>
        <v>#N/A</v>
      </c>
      <c r="Y121" t="e">
        <f>VLOOKUP(T121,[3]رکوردها!$A:$D,4,0)</f>
        <v>#N/A</v>
      </c>
      <c r="Z121" t="e">
        <f>VLOOKUP(T121,[3]رکوردها!$A:$C,3,0)</f>
        <v>#N/A</v>
      </c>
      <c r="AA121" t="e">
        <f>VLOOKUP(T121,[3]رکوردها!$A:$F,6,0)</f>
        <v>#N/A</v>
      </c>
      <c r="AB121" t="e">
        <f>VLOOKUP(T121,[3]رکوردها!$A:$E,5,0)</f>
        <v>#N/A</v>
      </c>
    </row>
    <row r="122" spans="1:28" s="41" customFormat="1" hidden="1" x14ac:dyDescent="0.2">
      <c r="A122" s="36">
        <v>142485</v>
      </c>
      <c r="B122" s="36">
        <v>1264</v>
      </c>
      <c r="C122" s="36">
        <v>1293</v>
      </c>
      <c r="D122" s="39" t="s">
        <v>5178</v>
      </c>
      <c r="E122" s="39"/>
      <c r="F122" s="37" t="s">
        <v>75</v>
      </c>
      <c r="G122" s="37" t="s">
        <v>208</v>
      </c>
      <c r="H122" s="38">
        <v>15805000</v>
      </c>
      <c r="I122" s="38">
        <v>0</v>
      </c>
      <c r="J122" s="38">
        <f t="shared" si="2"/>
        <v>15805000</v>
      </c>
      <c r="K122" s="38"/>
      <c r="L122" s="49"/>
      <c r="M122" s="37" t="s">
        <v>63</v>
      </c>
      <c r="N122" s="37" t="s">
        <v>64</v>
      </c>
      <c r="O122" s="37" t="s">
        <v>157</v>
      </c>
      <c r="P122" s="37" t="s">
        <v>158</v>
      </c>
      <c r="Q122" s="37" t="s">
        <v>159</v>
      </c>
      <c r="R122" s="37" t="s">
        <v>160</v>
      </c>
      <c r="S122" s="37" t="s">
        <v>192</v>
      </c>
      <c r="T122" s="37" t="s">
        <v>191</v>
      </c>
      <c r="U122" s="1" t="e">
        <f>VLOOKUP(T122,[2]VAT!$A:$D,1,0)</f>
        <v>#N/A</v>
      </c>
      <c r="V122" s="37" t="s">
        <v>2</v>
      </c>
      <c r="W122" s="37" t="s">
        <v>2</v>
      </c>
      <c r="X122" t="e">
        <f>VLOOKUP(T122,[3]رکوردها!$A:$B,2,0)</f>
        <v>#N/A</v>
      </c>
      <c r="Y122" t="e">
        <f>VLOOKUP(T122,[3]رکوردها!$A:$D,4,0)</f>
        <v>#N/A</v>
      </c>
      <c r="Z122" t="e">
        <f>VLOOKUP(T122,[3]رکوردها!$A:$C,3,0)</f>
        <v>#N/A</v>
      </c>
      <c r="AA122" t="e">
        <f>VLOOKUP(T122,[3]رکوردها!$A:$F,6,0)</f>
        <v>#N/A</v>
      </c>
      <c r="AB122" t="e">
        <f>VLOOKUP(T122,[3]رکوردها!$A:$E,5,0)</f>
        <v>#N/A</v>
      </c>
    </row>
    <row r="123" spans="1:28" s="41" customFormat="1" hidden="1" x14ac:dyDescent="0.2">
      <c r="A123" s="36">
        <v>143725</v>
      </c>
      <c r="B123" s="36">
        <v>1301</v>
      </c>
      <c r="C123" s="36">
        <v>1348</v>
      </c>
      <c r="D123" s="39" t="s">
        <v>5178</v>
      </c>
      <c r="E123" s="39"/>
      <c r="F123" s="37" t="s">
        <v>209</v>
      </c>
      <c r="G123" s="37" t="s">
        <v>210</v>
      </c>
      <c r="H123" s="38">
        <v>304000000</v>
      </c>
      <c r="I123" s="38">
        <v>0</v>
      </c>
      <c r="J123" s="38">
        <f t="shared" si="2"/>
        <v>304000000</v>
      </c>
      <c r="K123" s="38"/>
      <c r="L123" s="49"/>
      <c r="M123" s="37" t="s">
        <v>63</v>
      </c>
      <c r="N123" s="37" t="s">
        <v>64</v>
      </c>
      <c r="O123" s="37" t="s">
        <v>157</v>
      </c>
      <c r="P123" s="37" t="s">
        <v>158</v>
      </c>
      <c r="Q123" s="37" t="s">
        <v>159</v>
      </c>
      <c r="R123" s="37" t="s">
        <v>160</v>
      </c>
      <c r="S123" s="37" t="s">
        <v>192</v>
      </c>
      <c r="T123" s="37" t="s">
        <v>191</v>
      </c>
      <c r="U123" s="1" t="e">
        <f>VLOOKUP(T123,[2]VAT!$A:$D,1,0)</f>
        <v>#N/A</v>
      </c>
      <c r="V123" s="37" t="s">
        <v>2</v>
      </c>
      <c r="W123" s="37" t="s">
        <v>2</v>
      </c>
      <c r="X123" t="e">
        <f>VLOOKUP(T123,[3]رکوردها!$A:$B,2,0)</f>
        <v>#N/A</v>
      </c>
      <c r="Y123" t="e">
        <f>VLOOKUP(T123,[3]رکوردها!$A:$D,4,0)</f>
        <v>#N/A</v>
      </c>
      <c r="Z123" t="e">
        <f>VLOOKUP(T123,[3]رکوردها!$A:$C,3,0)</f>
        <v>#N/A</v>
      </c>
      <c r="AA123" t="e">
        <f>VLOOKUP(T123,[3]رکوردها!$A:$F,6,0)</f>
        <v>#N/A</v>
      </c>
      <c r="AB123" t="e">
        <f>VLOOKUP(T123,[3]رکوردها!$A:$E,5,0)</f>
        <v>#N/A</v>
      </c>
    </row>
    <row r="124" spans="1:28" s="41" customFormat="1" hidden="1" x14ac:dyDescent="0.2">
      <c r="A124" s="36">
        <v>177120</v>
      </c>
      <c r="B124" s="36">
        <v>1586</v>
      </c>
      <c r="C124" s="36">
        <v>1848</v>
      </c>
      <c r="D124" s="39" t="s">
        <v>5178</v>
      </c>
      <c r="E124" s="39"/>
      <c r="F124" s="37" t="s">
        <v>211</v>
      </c>
      <c r="G124" s="37" t="s">
        <v>212</v>
      </c>
      <c r="H124" s="38">
        <v>2550600000</v>
      </c>
      <c r="I124" s="38">
        <v>0</v>
      </c>
      <c r="J124" s="38">
        <f t="shared" si="2"/>
        <v>2550600000</v>
      </c>
      <c r="K124" s="38"/>
      <c r="L124" s="49"/>
      <c r="M124" s="37" t="s">
        <v>63</v>
      </c>
      <c r="N124" s="37" t="s">
        <v>64</v>
      </c>
      <c r="O124" s="37" t="s">
        <v>157</v>
      </c>
      <c r="P124" s="37" t="s">
        <v>158</v>
      </c>
      <c r="Q124" s="37" t="s">
        <v>159</v>
      </c>
      <c r="R124" s="37" t="s">
        <v>160</v>
      </c>
      <c r="S124" s="37" t="s">
        <v>192</v>
      </c>
      <c r="T124" s="37" t="s">
        <v>191</v>
      </c>
      <c r="U124" s="1" t="e">
        <f>VLOOKUP(T124,[2]VAT!$A:$D,1,0)</f>
        <v>#N/A</v>
      </c>
      <c r="V124" s="37" t="s">
        <v>2</v>
      </c>
      <c r="W124" s="37" t="s">
        <v>2</v>
      </c>
      <c r="X124" t="e">
        <f>VLOOKUP(T124,[3]رکوردها!$A:$B,2,0)</f>
        <v>#N/A</v>
      </c>
      <c r="Y124" t="e">
        <f>VLOOKUP(T124,[3]رکوردها!$A:$D,4,0)</f>
        <v>#N/A</v>
      </c>
      <c r="Z124" t="e">
        <f>VLOOKUP(T124,[3]رکوردها!$A:$C,3,0)</f>
        <v>#N/A</v>
      </c>
      <c r="AA124" t="e">
        <f>VLOOKUP(T124,[3]رکوردها!$A:$F,6,0)</f>
        <v>#N/A</v>
      </c>
      <c r="AB124" t="e">
        <f>VLOOKUP(T124,[3]رکوردها!$A:$E,5,0)</f>
        <v>#N/A</v>
      </c>
    </row>
    <row r="125" spans="1:28" s="41" customFormat="1" hidden="1" x14ac:dyDescent="0.2">
      <c r="A125" s="36">
        <v>177121</v>
      </c>
      <c r="B125" s="36">
        <v>1586</v>
      </c>
      <c r="C125" s="36">
        <v>1848</v>
      </c>
      <c r="D125" s="39" t="s">
        <v>5178</v>
      </c>
      <c r="E125" s="39"/>
      <c r="F125" s="37" t="s">
        <v>211</v>
      </c>
      <c r="G125" s="37" t="s">
        <v>213</v>
      </c>
      <c r="H125" s="38">
        <v>510120000</v>
      </c>
      <c r="I125" s="38">
        <v>0</v>
      </c>
      <c r="J125" s="38">
        <f t="shared" si="2"/>
        <v>510120000</v>
      </c>
      <c r="K125" s="38"/>
      <c r="L125" s="49"/>
      <c r="M125" s="37" t="s">
        <v>63</v>
      </c>
      <c r="N125" s="37" t="s">
        <v>64</v>
      </c>
      <c r="O125" s="37" t="s">
        <v>157</v>
      </c>
      <c r="P125" s="37" t="s">
        <v>158</v>
      </c>
      <c r="Q125" s="37" t="s">
        <v>159</v>
      </c>
      <c r="R125" s="37" t="s">
        <v>160</v>
      </c>
      <c r="S125" s="37" t="s">
        <v>192</v>
      </c>
      <c r="T125" s="37" t="s">
        <v>191</v>
      </c>
      <c r="U125" s="1" t="e">
        <f>VLOOKUP(T125,[2]VAT!$A:$D,1,0)</f>
        <v>#N/A</v>
      </c>
      <c r="V125" s="37" t="s">
        <v>2</v>
      </c>
      <c r="W125" s="37" t="s">
        <v>2</v>
      </c>
      <c r="X125" t="e">
        <f>VLOOKUP(T125,[3]رکوردها!$A:$B,2,0)</f>
        <v>#N/A</v>
      </c>
      <c r="Y125" t="e">
        <f>VLOOKUP(T125,[3]رکوردها!$A:$D,4,0)</f>
        <v>#N/A</v>
      </c>
      <c r="Z125" t="e">
        <f>VLOOKUP(T125,[3]رکوردها!$A:$C,3,0)</f>
        <v>#N/A</v>
      </c>
      <c r="AA125" t="e">
        <f>VLOOKUP(T125,[3]رکوردها!$A:$F,6,0)</f>
        <v>#N/A</v>
      </c>
      <c r="AB125" t="e">
        <f>VLOOKUP(T125,[3]رکوردها!$A:$E,5,0)</f>
        <v>#N/A</v>
      </c>
    </row>
    <row r="126" spans="1:28" s="41" customFormat="1" hidden="1" x14ac:dyDescent="0.2">
      <c r="A126" s="36">
        <v>177122</v>
      </c>
      <c r="B126" s="36">
        <v>1586</v>
      </c>
      <c r="C126" s="36">
        <v>1848</v>
      </c>
      <c r="D126" s="39" t="s">
        <v>5178</v>
      </c>
      <c r="E126" s="39"/>
      <c r="F126" s="37" t="s">
        <v>211</v>
      </c>
      <c r="G126" s="37" t="s">
        <v>214</v>
      </c>
      <c r="H126" s="38">
        <v>306072000</v>
      </c>
      <c r="I126" s="38">
        <v>0</v>
      </c>
      <c r="J126" s="38">
        <f t="shared" si="2"/>
        <v>306072000</v>
      </c>
      <c r="K126" s="38"/>
      <c r="L126" s="49"/>
      <c r="M126" s="37" t="s">
        <v>63</v>
      </c>
      <c r="N126" s="37" t="s">
        <v>64</v>
      </c>
      <c r="O126" s="37" t="s">
        <v>157</v>
      </c>
      <c r="P126" s="37" t="s">
        <v>158</v>
      </c>
      <c r="Q126" s="37" t="s">
        <v>159</v>
      </c>
      <c r="R126" s="37" t="s">
        <v>160</v>
      </c>
      <c r="S126" s="37" t="s">
        <v>192</v>
      </c>
      <c r="T126" s="37" t="s">
        <v>191</v>
      </c>
      <c r="U126" s="1" t="e">
        <f>VLOOKUP(T126,[2]VAT!$A:$D,1,0)</f>
        <v>#N/A</v>
      </c>
      <c r="V126" s="37" t="s">
        <v>2</v>
      </c>
      <c r="W126" s="37" t="s">
        <v>2</v>
      </c>
      <c r="X126" t="e">
        <f>VLOOKUP(T126,[3]رکوردها!$A:$B,2,0)</f>
        <v>#N/A</v>
      </c>
      <c r="Y126" t="e">
        <f>VLOOKUP(T126,[3]رکوردها!$A:$D,4,0)</f>
        <v>#N/A</v>
      </c>
      <c r="Z126" t="e">
        <f>VLOOKUP(T126,[3]رکوردها!$A:$C,3,0)</f>
        <v>#N/A</v>
      </c>
      <c r="AA126" t="e">
        <f>VLOOKUP(T126,[3]رکوردها!$A:$F,6,0)</f>
        <v>#N/A</v>
      </c>
      <c r="AB126" t="e">
        <f>VLOOKUP(T126,[3]رکوردها!$A:$E,5,0)</f>
        <v>#N/A</v>
      </c>
    </row>
    <row r="127" spans="1:28" s="41" customFormat="1" hidden="1" x14ac:dyDescent="0.2">
      <c r="A127" s="36">
        <v>177123</v>
      </c>
      <c r="B127" s="36">
        <v>1586</v>
      </c>
      <c r="C127" s="36">
        <v>1848</v>
      </c>
      <c r="D127" s="39" t="s">
        <v>5178</v>
      </c>
      <c r="E127" s="39"/>
      <c r="F127" s="37" t="s">
        <v>211</v>
      </c>
      <c r="G127" s="37" t="s">
        <v>215</v>
      </c>
      <c r="H127" s="38">
        <v>38586000</v>
      </c>
      <c r="I127" s="38">
        <v>0</v>
      </c>
      <c r="J127" s="38">
        <f t="shared" si="2"/>
        <v>38586000</v>
      </c>
      <c r="K127" s="38"/>
      <c r="L127" s="49"/>
      <c r="M127" s="37" t="s">
        <v>63</v>
      </c>
      <c r="N127" s="37" t="s">
        <v>64</v>
      </c>
      <c r="O127" s="37" t="s">
        <v>157</v>
      </c>
      <c r="P127" s="37" t="s">
        <v>158</v>
      </c>
      <c r="Q127" s="37" t="s">
        <v>159</v>
      </c>
      <c r="R127" s="37" t="s">
        <v>160</v>
      </c>
      <c r="S127" s="37" t="s">
        <v>192</v>
      </c>
      <c r="T127" s="37" t="s">
        <v>191</v>
      </c>
      <c r="U127" s="1" t="e">
        <f>VLOOKUP(T127,[2]VAT!$A:$D,1,0)</f>
        <v>#N/A</v>
      </c>
      <c r="V127" s="37" t="s">
        <v>2</v>
      </c>
      <c r="W127" s="37" t="s">
        <v>2</v>
      </c>
      <c r="X127" t="e">
        <f>VLOOKUP(T127,[3]رکوردها!$A:$B,2,0)</f>
        <v>#N/A</v>
      </c>
      <c r="Y127" t="e">
        <f>VLOOKUP(T127,[3]رکوردها!$A:$D,4,0)</f>
        <v>#N/A</v>
      </c>
      <c r="Z127" t="e">
        <f>VLOOKUP(T127,[3]رکوردها!$A:$C,3,0)</f>
        <v>#N/A</v>
      </c>
      <c r="AA127" t="e">
        <f>VLOOKUP(T127,[3]رکوردها!$A:$F,6,0)</f>
        <v>#N/A</v>
      </c>
      <c r="AB127" t="e">
        <f>VLOOKUP(T127,[3]رکوردها!$A:$E,5,0)</f>
        <v>#N/A</v>
      </c>
    </row>
    <row r="128" spans="1:28" s="41" customFormat="1" hidden="1" x14ac:dyDescent="0.2">
      <c r="A128" s="36">
        <v>176784</v>
      </c>
      <c r="B128" s="36">
        <v>1601</v>
      </c>
      <c r="C128" s="36">
        <v>1823</v>
      </c>
      <c r="D128" s="39" t="s">
        <v>5178</v>
      </c>
      <c r="E128" s="39"/>
      <c r="F128" s="37" t="s">
        <v>216</v>
      </c>
      <c r="G128" s="37" t="s">
        <v>217</v>
      </c>
      <c r="H128" s="38">
        <v>1009800000</v>
      </c>
      <c r="I128" s="38">
        <v>0</v>
      </c>
      <c r="J128" s="38">
        <f t="shared" si="2"/>
        <v>1009800000</v>
      </c>
      <c r="K128" s="38"/>
      <c r="L128" s="49"/>
      <c r="M128" s="37" t="s">
        <v>63</v>
      </c>
      <c r="N128" s="37" t="s">
        <v>64</v>
      </c>
      <c r="O128" s="37" t="s">
        <v>157</v>
      </c>
      <c r="P128" s="37" t="s">
        <v>158</v>
      </c>
      <c r="Q128" s="37" t="s">
        <v>159</v>
      </c>
      <c r="R128" s="37" t="s">
        <v>160</v>
      </c>
      <c r="S128" s="37" t="s">
        <v>192</v>
      </c>
      <c r="T128" s="37" t="s">
        <v>191</v>
      </c>
      <c r="U128" s="1" t="e">
        <f>VLOOKUP(T128,[2]VAT!$A:$D,1,0)</f>
        <v>#N/A</v>
      </c>
      <c r="V128" s="37" t="s">
        <v>2</v>
      </c>
      <c r="W128" s="37" t="s">
        <v>2</v>
      </c>
      <c r="X128" t="e">
        <f>VLOOKUP(T128,[3]رکوردها!$A:$B,2,0)</f>
        <v>#N/A</v>
      </c>
      <c r="Y128" t="e">
        <f>VLOOKUP(T128,[3]رکوردها!$A:$D,4,0)</f>
        <v>#N/A</v>
      </c>
      <c r="Z128" t="e">
        <f>VLOOKUP(T128,[3]رکوردها!$A:$C,3,0)</f>
        <v>#N/A</v>
      </c>
      <c r="AA128" t="e">
        <f>VLOOKUP(T128,[3]رکوردها!$A:$F,6,0)</f>
        <v>#N/A</v>
      </c>
      <c r="AB128" t="e">
        <f>VLOOKUP(T128,[3]رکوردها!$A:$E,5,0)</f>
        <v>#N/A</v>
      </c>
    </row>
    <row r="129" spans="1:28" s="41" customFormat="1" hidden="1" x14ac:dyDescent="0.2">
      <c r="A129" s="36">
        <v>176398</v>
      </c>
      <c r="B129" s="36">
        <v>1603</v>
      </c>
      <c r="C129" s="36">
        <v>1809</v>
      </c>
      <c r="D129" s="39" t="s">
        <v>5178</v>
      </c>
      <c r="E129" s="39"/>
      <c r="F129" s="37" t="s">
        <v>218</v>
      </c>
      <c r="G129" s="37" t="s">
        <v>219</v>
      </c>
      <c r="H129" s="38">
        <v>1095270000</v>
      </c>
      <c r="I129" s="38">
        <v>0</v>
      </c>
      <c r="J129" s="38">
        <f t="shared" si="2"/>
        <v>1095270000</v>
      </c>
      <c r="K129" s="38"/>
      <c r="L129" s="49"/>
      <c r="M129" s="37" t="s">
        <v>63</v>
      </c>
      <c r="N129" s="37" t="s">
        <v>64</v>
      </c>
      <c r="O129" s="37" t="s">
        <v>157</v>
      </c>
      <c r="P129" s="37" t="s">
        <v>158</v>
      </c>
      <c r="Q129" s="37" t="s">
        <v>159</v>
      </c>
      <c r="R129" s="37" t="s">
        <v>160</v>
      </c>
      <c r="S129" s="37" t="s">
        <v>192</v>
      </c>
      <c r="T129" s="37" t="s">
        <v>191</v>
      </c>
      <c r="U129" s="1" t="e">
        <f>VLOOKUP(T129,[2]VAT!$A:$D,1,0)</f>
        <v>#N/A</v>
      </c>
      <c r="V129" s="37" t="s">
        <v>2</v>
      </c>
      <c r="W129" s="37" t="s">
        <v>2</v>
      </c>
      <c r="X129" t="e">
        <f>VLOOKUP(T129,[3]رکوردها!$A:$B,2,0)</f>
        <v>#N/A</v>
      </c>
      <c r="Y129" t="e">
        <f>VLOOKUP(T129,[3]رکوردها!$A:$D,4,0)</f>
        <v>#N/A</v>
      </c>
      <c r="Z129" t="e">
        <f>VLOOKUP(T129,[3]رکوردها!$A:$C,3,0)</f>
        <v>#N/A</v>
      </c>
      <c r="AA129" t="e">
        <f>VLOOKUP(T129,[3]رکوردها!$A:$F,6,0)</f>
        <v>#N/A</v>
      </c>
      <c r="AB129" t="e">
        <f>VLOOKUP(T129,[3]رکوردها!$A:$E,5,0)</f>
        <v>#N/A</v>
      </c>
    </row>
    <row r="130" spans="1:28" s="41" customFormat="1" hidden="1" x14ac:dyDescent="0.2">
      <c r="A130" s="36">
        <v>176400</v>
      </c>
      <c r="B130" s="36">
        <v>1612</v>
      </c>
      <c r="C130" s="36">
        <v>1810</v>
      </c>
      <c r="D130" s="39" t="s">
        <v>5178</v>
      </c>
      <c r="E130" s="39"/>
      <c r="F130" s="37" t="s">
        <v>220</v>
      </c>
      <c r="G130" s="37" t="s">
        <v>221</v>
      </c>
      <c r="H130" s="38">
        <v>320430000</v>
      </c>
      <c r="I130" s="38">
        <v>0</v>
      </c>
      <c r="J130" s="38">
        <f t="shared" si="2"/>
        <v>320430000</v>
      </c>
      <c r="K130" s="38"/>
      <c r="L130" s="49"/>
      <c r="M130" s="37" t="s">
        <v>63</v>
      </c>
      <c r="N130" s="37" t="s">
        <v>64</v>
      </c>
      <c r="O130" s="37" t="s">
        <v>157</v>
      </c>
      <c r="P130" s="37" t="s">
        <v>158</v>
      </c>
      <c r="Q130" s="37" t="s">
        <v>159</v>
      </c>
      <c r="R130" s="37" t="s">
        <v>160</v>
      </c>
      <c r="S130" s="37" t="s">
        <v>192</v>
      </c>
      <c r="T130" s="37" t="s">
        <v>191</v>
      </c>
      <c r="U130" s="1" t="e">
        <f>VLOOKUP(T130,[2]VAT!$A:$D,1,0)</f>
        <v>#N/A</v>
      </c>
      <c r="V130" s="37" t="s">
        <v>2</v>
      </c>
      <c r="W130" s="37" t="s">
        <v>2</v>
      </c>
      <c r="X130" t="e">
        <f>VLOOKUP(T130,[3]رکوردها!$A:$B,2,0)</f>
        <v>#N/A</v>
      </c>
      <c r="Y130" t="e">
        <f>VLOOKUP(T130,[3]رکوردها!$A:$D,4,0)</f>
        <v>#N/A</v>
      </c>
      <c r="Z130" t="e">
        <f>VLOOKUP(T130,[3]رکوردها!$A:$C,3,0)</f>
        <v>#N/A</v>
      </c>
      <c r="AA130" t="e">
        <f>VLOOKUP(T130,[3]رکوردها!$A:$F,6,0)</f>
        <v>#N/A</v>
      </c>
      <c r="AB130" t="e">
        <f>VLOOKUP(T130,[3]رکوردها!$A:$E,5,0)</f>
        <v>#N/A</v>
      </c>
    </row>
    <row r="131" spans="1:28" s="41" customFormat="1" hidden="1" x14ac:dyDescent="0.2">
      <c r="A131" s="36">
        <v>177125</v>
      </c>
      <c r="B131" s="36">
        <v>1643</v>
      </c>
      <c r="C131" s="36">
        <v>1849</v>
      </c>
      <c r="D131" s="39" t="s">
        <v>5178</v>
      </c>
      <c r="E131" s="39"/>
      <c r="F131" s="37" t="s">
        <v>222</v>
      </c>
      <c r="G131" s="37" t="s">
        <v>223</v>
      </c>
      <c r="H131" s="38">
        <v>1657890000</v>
      </c>
      <c r="I131" s="38">
        <v>0</v>
      </c>
      <c r="J131" s="38">
        <f t="shared" si="2"/>
        <v>1657890000</v>
      </c>
      <c r="K131" s="38"/>
      <c r="L131" s="49"/>
      <c r="M131" s="37" t="s">
        <v>63</v>
      </c>
      <c r="N131" s="37" t="s">
        <v>64</v>
      </c>
      <c r="O131" s="37" t="s">
        <v>157</v>
      </c>
      <c r="P131" s="37" t="s">
        <v>158</v>
      </c>
      <c r="Q131" s="37" t="s">
        <v>159</v>
      </c>
      <c r="R131" s="37" t="s">
        <v>160</v>
      </c>
      <c r="S131" s="37" t="s">
        <v>192</v>
      </c>
      <c r="T131" s="37" t="s">
        <v>191</v>
      </c>
      <c r="U131" s="1" t="e">
        <f>VLOOKUP(T131,[2]VAT!$A:$D,1,0)</f>
        <v>#N/A</v>
      </c>
      <c r="V131" s="37" t="s">
        <v>2</v>
      </c>
      <c r="W131" s="37" t="s">
        <v>2</v>
      </c>
      <c r="X131" t="e">
        <f>VLOOKUP(T131,[3]رکوردها!$A:$B,2,0)</f>
        <v>#N/A</v>
      </c>
      <c r="Y131" t="e">
        <f>VLOOKUP(T131,[3]رکوردها!$A:$D,4,0)</f>
        <v>#N/A</v>
      </c>
      <c r="Z131" t="e">
        <f>VLOOKUP(T131,[3]رکوردها!$A:$C,3,0)</f>
        <v>#N/A</v>
      </c>
      <c r="AA131" t="e">
        <f>VLOOKUP(T131,[3]رکوردها!$A:$F,6,0)</f>
        <v>#N/A</v>
      </c>
      <c r="AB131" t="e">
        <f>VLOOKUP(T131,[3]رکوردها!$A:$E,5,0)</f>
        <v>#N/A</v>
      </c>
    </row>
    <row r="132" spans="1:28" s="41" customFormat="1" hidden="1" x14ac:dyDescent="0.2">
      <c r="A132" s="36">
        <v>177126</v>
      </c>
      <c r="B132" s="36">
        <v>1643</v>
      </c>
      <c r="C132" s="36">
        <v>1849</v>
      </c>
      <c r="D132" s="39" t="s">
        <v>5178</v>
      </c>
      <c r="E132" s="39"/>
      <c r="F132" s="37" t="s">
        <v>222</v>
      </c>
      <c r="G132" s="37" t="s">
        <v>224</v>
      </c>
      <c r="H132" s="38">
        <v>474150000</v>
      </c>
      <c r="I132" s="38">
        <v>0</v>
      </c>
      <c r="J132" s="38">
        <f t="shared" si="2"/>
        <v>474150000</v>
      </c>
      <c r="K132" s="38"/>
      <c r="L132" s="49"/>
      <c r="M132" s="37" t="s">
        <v>63</v>
      </c>
      <c r="N132" s="37" t="s">
        <v>64</v>
      </c>
      <c r="O132" s="37" t="s">
        <v>157</v>
      </c>
      <c r="P132" s="37" t="s">
        <v>158</v>
      </c>
      <c r="Q132" s="37" t="s">
        <v>159</v>
      </c>
      <c r="R132" s="37" t="s">
        <v>160</v>
      </c>
      <c r="S132" s="37" t="s">
        <v>192</v>
      </c>
      <c r="T132" s="37" t="s">
        <v>191</v>
      </c>
      <c r="U132" s="1" t="e">
        <f>VLOOKUP(T132,[2]VAT!$A:$D,1,0)</f>
        <v>#N/A</v>
      </c>
      <c r="V132" s="37" t="s">
        <v>2</v>
      </c>
      <c r="W132" s="37" t="s">
        <v>2</v>
      </c>
      <c r="X132" t="e">
        <f>VLOOKUP(T132,[3]رکوردها!$A:$B,2,0)</f>
        <v>#N/A</v>
      </c>
      <c r="Y132" t="e">
        <f>VLOOKUP(T132,[3]رکوردها!$A:$D,4,0)</f>
        <v>#N/A</v>
      </c>
      <c r="Z132" t="e">
        <f>VLOOKUP(T132,[3]رکوردها!$A:$C,3,0)</f>
        <v>#N/A</v>
      </c>
      <c r="AA132" t="e">
        <f>VLOOKUP(T132,[3]رکوردها!$A:$F,6,0)</f>
        <v>#N/A</v>
      </c>
      <c r="AB132" t="e">
        <f>VLOOKUP(T132,[3]رکوردها!$A:$E,5,0)</f>
        <v>#N/A</v>
      </c>
    </row>
    <row r="133" spans="1:28" s="41" customFormat="1" hidden="1" x14ac:dyDescent="0.2">
      <c r="A133" s="36">
        <v>177127</v>
      </c>
      <c r="B133" s="36">
        <v>1643</v>
      </c>
      <c r="C133" s="36">
        <v>1849</v>
      </c>
      <c r="D133" s="39" t="s">
        <v>5178</v>
      </c>
      <c r="E133" s="39"/>
      <c r="F133" s="37" t="s">
        <v>222</v>
      </c>
      <c r="G133" s="37" t="s">
        <v>225</v>
      </c>
      <c r="H133" s="38">
        <v>323076000</v>
      </c>
      <c r="I133" s="38">
        <v>0</v>
      </c>
      <c r="J133" s="38">
        <f t="shared" si="2"/>
        <v>323076000</v>
      </c>
      <c r="K133" s="38"/>
      <c r="L133" s="49"/>
      <c r="M133" s="37" t="s">
        <v>63</v>
      </c>
      <c r="N133" s="37" t="s">
        <v>64</v>
      </c>
      <c r="O133" s="37" t="s">
        <v>157</v>
      </c>
      <c r="P133" s="37" t="s">
        <v>158</v>
      </c>
      <c r="Q133" s="37" t="s">
        <v>159</v>
      </c>
      <c r="R133" s="37" t="s">
        <v>160</v>
      </c>
      <c r="S133" s="37" t="s">
        <v>192</v>
      </c>
      <c r="T133" s="37" t="s">
        <v>191</v>
      </c>
      <c r="U133" s="1" t="e">
        <f>VLOOKUP(T133,[2]VAT!$A:$D,1,0)</f>
        <v>#N/A</v>
      </c>
      <c r="V133" s="37" t="s">
        <v>2</v>
      </c>
      <c r="W133" s="37" t="s">
        <v>2</v>
      </c>
      <c r="X133" t="e">
        <f>VLOOKUP(T133,[3]رکوردها!$A:$B,2,0)</f>
        <v>#N/A</v>
      </c>
      <c r="Y133" t="e">
        <f>VLOOKUP(T133,[3]رکوردها!$A:$D,4,0)</f>
        <v>#N/A</v>
      </c>
      <c r="Z133" t="e">
        <f>VLOOKUP(T133,[3]رکوردها!$A:$C,3,0)</f>
        <v>#N/A</v>
      </c>
      <c r="AA133" t="e">
        <f>VLOOKUP(T133,[3]رکوردها!$A:$F,6,0)</f>
        <v>#N/A</v>
      </c>
      <c r="AB133" t="e">
        <f>VLOOKUP(T133,[3]رکوردها!$A:$E,5,0)</f>
        <v>#N/A</v>
      </c>
    </row>
    <row r="134" spans="1:28" s="41" customFormat="1" hidden="1" x14ac:dyDescent="0.2">
      <c r="A134" s="36">
        <v>177128</v>
      </c>
      <c r="B134" s="36">
        <v>1643</v>
      </c>
      <c r="C134" s="36">
        <v>1849</v>
      </c>
      <c r="D134" s="39" t="s">
        <v>5178</v>
      </c>
      <c r="E134" s="39"/>
      <c r="F134" s="37" t="s">
        <v>222</v>
      </c>
      <c r="G134" s="37" t="s">
        <v>226</v>
      </c>
      <c r="H134" s="38">
        <v>249566400</v>
      </c>
      <c r="I134" s="38">
        <v>0</v>
      </c>
      <c r="J134" s="38">
        <f t="shared" si="2"/>
        <v>249566400</v>
      </c>
      <c r="K134" s="38"/>
      <c r="L134" s="49"/>
      <c r="M134" s="37" t="s">
        <v>63</v>
      </c>
      <c r="N134" s="37" t="s">
        <v>64</v>
      </c>
      <c r="O134" s="37" t="s">
        <v>157</v>
      </c>
      <c r="P134" s="37" t="s">
        <v>158</v>
      </c>
      <c r="Q134" s="37" t="s">
        <v>159</v>
      </c>
      <c r="R134" s="37" t="s">
        <v>160</v>
      </c>
      <c r="S134" s="37" t="s">
        <v>192</v>
      </c>
      <c r="T134" s="37" t="s">
        <v>191</v>
      </c>
      <c r="U134" s="1" t="e">
        <f>VLOOKUP(T134,[2]VAT!$A:$D,1,0)</f>
        <v>#N/A</v>
      </c>
      <c r="V134" s="37" t="s">
        <v>2</v>
      </c>
      <c r="W134" s="37" t="s">
        <v>2</v>
      </c>
      <c r="X134" t="e">
        <f>VLOOKUP(T134,[3]رکوردها!$A:$B,2,0)</f>
        <v>#N/A</v>
      </c>
      <c r="Y134" t="e">
        <f>VLOOKUP(T134,[3]رکوردها!$A:$D,4,0)</f>
        <v>#N/A</v>
      </c>
      <c r="Z134" t="e">
        <f>VLOOKUP(T134,[3]رکوردها!$A:$C,3,0)</f>
        <v>#N/A</v>
      </c>
      <c r="AA134" t="e">
        <f>VLOOKUP(T134,[3]رکوردها!$A:$F,6,0)</f>
        <v>#N/A</v>
      </c>
      <c r="AB134" t="e">
        <f>VLOOKUP(T134,[3]رکوردها!$A:$E,5,0)</f>
        <v>#N/A</v>
      </c>
    </row>
    <row r="135" spans="1:28" s="41" customFormat="1" hidden="1" x14ac:dyDescent="0.2">
      <c r="A135" s="36">
        <v>177129</v>
      </c>
      <c r="B135" s="36">
        <v>1643</v>
      </c>
      <c r="C135" s="36">
        <v>1849</v>
      </c>
      <c r="D135" s="39" t="s">
        <v>5178</v>
      </c>
      <c r="E135" s="39"/>
      <c r="F135" s="37" t="s">
        <v>222</v>
      </c>
      <c r="G135" s="37" t="s">
        <v>227</v>
      </c>
      <c r="H135" s="38">
        <v>237075000</v>
      </c>
      <c r="I135" s="38">
        <v>0</v>
      </c>
      <c r="J135" s="38">
        <f t="shared" si="2"/>
        <v>237075000</v>
      </c>
      <c r="K135" s="38"/>
      <c r="L135" s="49"/>
      <c r="M135" s="37" t="s">
        <v>63</v>
      </c>
      <c r="N135" s="37" t="s">
        <v>64</v>
      </c>
      <c r="O135" s="37" t="s">
        <v>157</v>
      </c>
      <c r="P135" s="37" t="s">
        <v>158</v>
      </c>
      <c r="Q135" s="37" t="s">
        <v>159</v>
      </c>
      <c r="R135" s="37" t="s">
        <v>160</v>
      </c>
      <c r="S135" s="37" t="s">
        <v>192</v>
      </c>
      <c r="T135" s="37" t="s">
        <v>191</v>
      </c>
      <c r="U135" s="1" t="e">
        <f>VLOOKUP(T135,[2]VAT!$A:$D,1,0)</f>
        <v>#N/A</v>
      </c>
      <c r="V135" s="37" t="s">
        <v>2</v>
      </c>
      <c r="W135" s="37" t="s">
        <v>2</v>
      </c>
      <c r="X135" t="e">
        <f>VLOOKUP(T135,[3]رکوردها!$A:$B,2,0)</f>
        <v>#N/A</v>
      </c>
      <c r="Y135" t="e">
        <f>VLOOKUP(T135,[3]رکوردها!$A:$D,4,0)</f>
        <v>#N/A</v>
      </c>
      <c r="Z135" t="e">
        <f>VLOOKUP(T135,[3]رکوردها!$A:$C,3,0)</f>
        <v>#N/A</v>
      </c>
      <c r="AA135" t="e">
        <f>VLOOKUP(T135,[3]رکوردها!$A:$F,6,0)</f>
        <v>#N/A</v>
      </c>
      <c r="AB135" t="e">
        <f>VLOOKUP(T135,[3]رکوردها!$A:$E,5,0)</f>
        <v>#N/A</v>
      </c>
    </row>
    <row r="136" spans="1:28" s="41" customFormat="1" hidden="1" x14ac:dyDescent="0.2">
      <c r="A136" s="36">
        <v>177130</v>
      </c>
      <c r="B136" s="36">
        <v>1643</v>
      </c>
      <c r="C136" s="36">
        <v>1849</v>
      </c>
      <c r="D136" s="39" t="s">
        <v>5178</v>
      </c>
      <c r="E136" s="39"/>
      <c r="F136" s="37" t="s">
        <v>222</v>
      </c>
      <c r="G136" s="37" t="s">
        <v>228</v>
      </c>
      <c r="H136" s="38">
        <v>136032000</v>
      </c>
      <c r="I136" s="38">
        <v>0</v>
      </c>
      <c r="J136" s="38">
        <f t="shared" si="2"/>
        <v>136032000</v>
      </c>
      <c r="K136" s="38"/>
      <c r="L136" s="49"/>
      <c r="M136" s="37" t="s">
        <v>63</v>
      </c>
      <c r="N136" s="37" t="s">
        <v>64</v>
      </c>
      <c r="O136" s="37" t="s">
        <v>157</v>
      </c>
      <c r="P136" s="37" t="s">
        <v>158</v>
      </c>
      <c r="Q136" s="37" t="s">
        <v>159</v>
      </c>
      <c r="R136" s="37" t="s">
        <v>160</v>
      </c>
      <c r="S136" s="37" t="s">
        <v>192</v>
      </c>
      <c r="T136" s="37" t="s">
        <v>191</v>
      </c>
      <c r="U136" s="1" t="e">
        <f>VLOOKUP(T136,[2]VAT!$A:$D,1,0)</f>
        <v>#N/A</v>
      </c>
      <c r="V136" s="37" t="s">
        <v>2</v>
      </c>
      <c r="W136" s="37" t="s">
        <v>2</v>
      </c>
      <c r="X136" t="e">
        <f>VLOOKUP(T136,[3]رکوردها!$A:$B,2,0)</f>
        <v>#N/A</v>
      </c>
      <c r="Y136" t="e">
        <f>VLOOKUP(T136,[3]رکوردها!$A:$D,4,0)</f>
        <v>#N/A</v>
      </c>
      <c r="Z136" t="e">
        <f>VLOOKUP(T136,[3]رکوردها!$A:$C,3,0)</f>
        <v>#N/A</v>
      </c>
      <c r="AA136" t="e">
        <f>VLOOKUP(T136,[3]رکوردها!$A:$F,6,0)</f>
        <v>#N/A</v>
      </c>
      <c r="AB136" t="e">
        <f>VLOOKUP(T136,[3]رکوردها!$A:$E,5,0)</f>
        <v>#N/A</v>
      </c>
    </row>
    <row r="137" spans="1:28" s="41" customFormat="1" hidden="1" x14ac:dyDescent="0.2">
      <c r="A137" s="36">
        <v>177131</v>
      </c>
      <c r="B137" s="36">
        <v>1643</v>
      </c>
      <c r="C137" s="36">
        <v>1849</v>
      </c>
      <c r="D137" s="39" t="s">
        <v>5178</v>
      </c>
      <c r="E137" s="39"/>
      <c r="F137" s="37" t="s">
        <v>222</v>
      </c>
      <c r="G137" s="37" t="s">
        <v>229</v>
      </c>
      <c r="H137" s="38">
        <v>115540000</v>
      </c>
      <c r="I137" s="38">
        <v>0</v>
      </c>
      <c r="J137" s="38">
        <f t="shared" si="2"/>
        <v>115540000</v>
      </c>
      <c r="K137" s="38"/>
      <c r="L137" s="49"/>
      <c r="M137" s="37" t="s">
        <v>63</v>
      </c>
      <c r="N137" s="37" t="s">
        <v>64</v>
      </c>
      <c r="O137" s="37" t="s">
        <v>157</v>
      </c>
      <c r="P137" s="37" t="s">
        <v>158</v>
      </c>
      <c r="Q137" s="37" t="s">
        <v>159</v>
      </c>
      <c r="R137" s="37" t="s">
        <v>160</v>
      </c>
      <c r="S137" s="37" t="s">
        <v>192</v>
      </c>
      <c r="T137" s="37" t="s">
        <v>191</v>
      </c>
      <c r="U137" s="1" t="e">
        <f>VLOOKUP(T137,[2]VAT!$A:$D,1,0)</f>
        <v>#N/A</v>
      </c>
      <c r="V137" s="37" t="s">
        <v>2</v>
      </c>
      <c r="W137" s="37" t="s">
        <v>2</v>
      </c>
      <c r="X137" t="e">
        <f>VLOOKUP(T137,[3]رکوردها!$A:$B,2,0)</f>
        <v>#N/A</v>
      </c>
      <c r="Y137" t="e">
        <f>VLOOKUP(T137,[3]رکوردها!$A:$D,4,0)</f>
        <v>#N/A</v>
      </c>
      <c r="Z137" t="e">
        <f>VLOOKUP(T137,[3]رکوردها!$A:$C,3,0)</f>
        <v>#N/A</v>
      </c>
      <c r="AA137" t="e">
        <f>VLOOKUP(T137,[3]رکوردها!$A:$F,6,0)</f>
        <v>#N/A</v>
      </c>
      <c r="AB137" t="e">
        <f>VLOOKUP(T137,[3]رکوردها!$A:$E,5,0)</f>
        <v>#N/A</v>
      </c>
    </row>
    <row r="138" spans="1:28" s="41" customFormat="1" hidden="1" x14ac:dyDescent="0.2">
      <c r="A138" s="36">
        <v>177132</v>
      </c>
      <c r="B138" s="36">
        <v>1643</v>
      </c>
      <c r="C138" s="36">
        <v>1849</v>
      </c>
      <c r="D138" s="39" t="s">
        <v>5178</v>
      </c>
      <c r="E138" s="39"/>
      <c r="F138" s="37" t="s">
        <v>222</v>
      </c>
      <c r="G138" s="37" t="s">
        <v>230</v>
      </c>
      <c r="H138" s="38">
        <v>94830000</v>
      </c>
      <c r="I138" s="38">
        <v>0</v>
      </c>
      <c r="J138" s="38">
        <f t="shared" si="2"/>
        <v>94830000</v>
      </c>
      <c r="K138" s="38"/>
      <c r="L138" s="49"/>
      <c r="M138" s="37" t="s">
        <v>63</v>
      </c>
      <c r="N138" s="37" t="s">
        <v>64</v>
      </c>
      <c r="O138" s="37" t="s">
        <v>157</v>
      </c>
      <c r="P138" s="37" t="s">
        <v>158</v>
      </c>
      <c r="Q138" s="37" t="s">
        <v>159</v>
      </c>
      <c r="R138" s="37" t="s">
        <v>160</v>
      </c>
      <c r="S138" s="37" t="s">
        <v>192</v>
      </c>
      <c r="T138" s="37" t="s">
        <v>191</v>
      </c>
      <c r="U138" s="1" t="e">
        <f>VLOOKUP(T138,[2]VAT!$A:$D,1,0)</f>
        <v>#N/A</v>
      </c>
      <c r="V138" s="37" t="s">
        <v>2</v>
      </c>
      <c r="W138" s="37" t="s">
        <v>2</v>
      </c>
      <c r="X138" t="e">
        <f>VLOOKUP(T138,[3]رکوردها!$A:$B,2,0)</f>
        <v>#N/A</v>
      </c>
      <c r="Y138" t="e">
        <f>VLOOKUP(T138,[3]رکوردها!$A:$D,4,0)</f>
        <v>#N/A</v>
      </c>
      <c r="Z138" t="e">
        <f>VLOOKUP(T138,[3]رکوردها!$A:$C,3,0)</f>
        <v>#N/A</v>
      </c>
      <c r="AA138" t="e">
        <f>VLOOKUP(T138,[3]رکوردها!$A:$F,6,0)</f>
        <v>#N/A</v>
      </c>
      <c r="AB138" t="e">
        <f>VLOOKUP(T138,[3]رکوردها!$A:$E,5,0)</f>
        <v>#N/A</v>
      </c>
    </row>
    <row r="139" spans="1:28" s="41" customFormat="1" hidden="1" x14ac:dyDescent="0.2">
      <c r="A139" s="36">
        <v>177133</v>
      </c>
      <c r="B139" s="36">
        <v>1643</v>
      </c>
      <c r="C139" s="36">
        <v>1849</v>
      </c>
      <c r="D139" s="39" t="s">
        <v>5178</v>
      </c>
      <c r="E139" s="39"/>
      <c r="F139" s="37" t="s">
        <v>222</v>
      </c>
      <c r="G139" s="37" t="s">
        <v>231</v>
      </c>
      <c r="H139" s="38">
        <v>51448000</v>
      </c>
      <c r="I139" s="38">
        <v>0</v>
      </c>
      <c r="J139" s="38">
        <f t="shared" ref="J139:J202" si="3">H139-I139</f>
        <v>51448000</v>
      </c>
      <c r="K139" s="38"/>
      <c r="L139" s="49"/>
      <c r="M139" s="37" t="s">
        <v>63</v>
      </c>
      <c r="N139" s="37" t="s">
        <v>64</v>
      </c>
      <c r="O139" s="37" t="s">
        <v>157</v>
      </c>
      <c r="P139" s="37" t="s">
        <v>158</v>
      </c>
      <c r="Q139" s="37" t="s">
        <v>159</v>
      </c>
      <c r="R139" s="37" t="s">
        <v>160</v>
      </c>
      <c r="S139" s="37" t="s">
        <v>192</v>
      </c>
      <c r="T139" s="37" t="s">
        <v>191</v>
      </c>
      <c r="U139" s="1" t="e">
        <f>VLOOKUP(T139,[2]VAT!$A:$D,1,0)</f>
        <v>#N/A</v>
      </c>
      <c r="V139" s="37" t="s">
        <v>2</v>
      </c>
      <c r="W139" s="37" t="s">
        <v>2</v>
      </c>
      <c r="X139" t="e">
        <f>VLOOKUP(T139,[3]رکوردها!$A:$B,2,0)</f>
        <v>#N/A</v>
      </c>
      <c r="Y139" t="e">
        <f>VLOOKUP(T139,[3]رکوردها!$A:$D,4,0)</f>
        <v>#N/A</v>
      </c>
      <c r="Z139" t="e">
        <f>VLOOKUP(T139,[3]رکوردها!$A:$C,3,0)</f>
        <v>#N/A</v>
      </c>
      <c r="AA139" t="e">
        <f>VLOOKUP(T139,[3]رکوردها!$A:$F,6,0)</f>
        <v>#N/A</v>
      </c>
      <c r="AB139" t="e">
        <f>VLOOKUP(T139,[3]رکوردها!$A:$E,5,0)</f>
        <v>#N/A</v>
      </c>
    </row>
    <row r="140" spans="1:28" s="41" customFormat="1" hidden="1" x14ac:dyDescent="0.2">
      <c r="A140" s="36">
        <v>177134</v>
      </c>
      <c r="B140" s="36">
        <v>1643</v>
      </c>
      <c r="C140" s="36">
        <v>1849</v>
      </c>
      <c r="D140" s="39" t="s">
        <v>5178</v>
      </c>
      <c r="E140" s="39"/>
      <c r="F140" s="37" t="s">
        <v>222</v>
      </c>
      <c r="G140" s="37" t="s">
        <v>232</v>
      </c>
      <c r="H140" s="38">
        <v>47415000</v>
      </c>
      <c r="I140" s="38">
        <v>0</v>
      </c>
      <c r="J140" s="38">
        <f t="shared" si="3"/>
        <v>47415000</v>
      </c>
      <c r="K140" s="38"/>
      <c r="L140" s="49"/>
      <c r="M140" s="37" t="s">
        <v>63</v>
      </c>
      <c r="N140" s="37" t="s">
        <v>64</v>
      </c>
      <c r="O140" s="37" t="s">
        <v>157</v>
      </c>
      <c r="P140" s="37" t="s">
        <v>158</v>
      </c>
      <c r="Q140" s="37" t="s">
        <v>159</v>
      </c>
      <c r="R140" s="37" t="s">
        <v>160</v>
      </c>
      <c r="S140" s="37" t="s">
        <v>192</v>
      </c>
      <c r="T140" s="37" t="s">
        <v>191</v>
      </c>
      <c r="U140" s="1" t="e">
        <f>VLOOKUP(T140,[2]VAT!$A:$D,1,0)</f>
        <v>#N/A</v>
      </c>
      <c r="V140" s="37" t="s">
        <v>2</v>
      </c>
      <c r="W140" s="37" t="s">
        <v>2</v>
      </c>
      <c r="X140" t="e">
        <f>VLOOKUP(T140,[3]رکوردها!$A:$B,2,0)</f>
        <v>#N/A</v>
      </c>
      <c r="Y140" t="e">
        <f>VLOOKUP(T140,[3]رکوردها!$A:$D,4,0)</f>
        <v>#N/A</v>
      </c>
      <c r="Z140" t="e">
        <f>VLOOKUP(T140,[3]رکوردها!$A:$C,3,0)</f>
        <v>#N/A</v>
      </c>
      <c r="AA140" t="e">
        <f>VLOOKUP(T140,[3]رکوردها!$A:$F,6,0)</f>
        <v>#N/A</v>
      </c>
      <c r="AB140" t="e">
        <f>VLOOKUP(T140,[3]رکوردها!$A:$E,5,0)</f>
        <v>#N/A</v>
      </c>
    </row>
    <row r="141" spans="1:28" s="41" customFormat="1" hidden="1" x14ac:dyDescent="0.2">
      <c r="A141" s="36">
        <v>177135</v>
      </c>
      <c r="B141" s="36">
        <v>1643</v>
      </c>
      <c r="C141" s="36">
        <v>1849</v>
      </c>
      <c r="D141" s="39" t="s">
        <v>5178</v>
      </c>
      <c r="E141" s="39"/>
      <c r="F141" s="37" t="s">
        <v>222</v>
      </c>
      <c r="G141" s="37" t="s">
        <v>233</v>
      </c>
      <c r="H141" s="38">
        <v>41594400</v>
      </c>
      <c r="I141" s="38">
        <v>0</v>
      </c>
      <c r="J141" s="38">
        <f t="shared" si="3"/>
        <v>41594400</v>
      </c>
      <c r="K141" s="38"/>
      <c r="L141" s="49"/>
      <c r="M141" s="37" t="s">
        <v>63</v>
      </c>
      <c r="N141" s="37" t="s">
        <v>64</v>
      </c>
      <c r="O141" s="37" t="s">
        <v>157</v>
      </c>
      <c r="P141" s="37" t="s">
        <v>158</v>
      </c>
      <c r="Q141" s="37" t="s">
        <v>159</v>
      </c>
      <c r="R141" s="37" t="s">
        <v>160</v>
      </c>
      <c r="S141" s="37" t="s">
        <v>192</v>
      </c>
      <c r="T141" s="37" t="s">
        <v>191</v>
      </c>
      <c r="U141" s="1" t="e">
        <f>VLOOKUP(T141,[2]VAT!$A:$D,1,0)</f>
        <v>#N/A</v>
      </c>
      <c r="V141" s="37" t="s">
        <v>2</v>
      </c>
      <c r="W141" s="37" t="s">
        <v>2</v>
      </c>
      <c r="X141" t="e">
        <f>VLOOKUP(T141,[3]رکوردها!$A:$B,2,0)</f>
        <v>#N/A</v>
      </c>
      <c r="Y141" t="e">
        <f>VLOOKUP(T141,[3]رکوردها!$A:$D,4,0)</f>
        <v>#N/A</v>
      </c>
      <c r="Z141" t="e">
        <f>VLOOKUP(T141,[3]رکوردها!$A:$C,3,0)</f>
        <v>#N/A</v>
      </c>
      <c r="AA141" t="e">
        <f>VLOOKUP(T141,[3]رکوردها!$A:$F,6,0)</f>
        <v>#N/A</v>
      </c>
      <c r="AB141" t="e">
        <f>VLOOKUP(T141,[3]رکوردها!$A:$E,5,0)</f>
        <v>#N/A</v>
      </c>
    </row>
    <row r="142" spans="1:28" s="41" customFormat="1" hidden="1" x14ac:dyDescent="0.2">
      <c r="A142" s="36">
        <v>177136</v>
      </c>
      <c r="B142" s="36">
        <v>1643</v>
      </c>
      <c r="C142" s="36">
        <v>1849</v>
      </c>
      <c r="D142" s="39" t="s">
        <v>5178</v>
      </c>
      <c r="E142" s="39"/>
      <c r="F142" s="37" t="s">
        <v>222</v>
      </c>
      <c r="G142" s="37" t="s">
        <v>234</v>
      </c>
      <c r="H142" s="38">
        <v>31392000</v>
      </c>
      <c r="I142" s="38">
        <v>0</v>
      </c>
      <c r="J142" s="38">
        <f t="shared" si="3"/>
        <v>31392000</v>
      </c>
      <c r="K142" s="38"/>
      <c r="L142" s="49"/>
      <c r="M142" s="37" t="s">
        <v>63</v>
      </c>
      <c r="N142" s="37" t="s">
        <v>64</v>
      </c>
      <c r="O142" s="37" t="s">
        <v>157</v>
      </c>
      <c r="P142" s="37" t="s">
        <v>158</v>
      </c>
      <c r="Q142" s="37" t="s">
        <v>159</v>
      </c>
      <c r="R142" s="37" t="s">
        <v>160</v>
      </c>
      <c r="S142" s="37" t="s">
        <v>192</v>
      </c>
      <c r="T142" s="37" t="s">
        <v>191</v>
      </c>
      <c r="U142" s="1" t="e">
        <f>VLOOKUP(T142,[2]VAT!$A:$D,1,0)</f>
        <v>#N/A</v>
      </c>
      <c r="V142" s="37" t="s">
        <v>2</v>
      </c>
      <c r="W142" s="37" t="s">
        <v>2</v>
      </c>
      <c r="X142" t="e">
        <f>VLOOKUP(T142,[3]رکوردها!$A:$B,2,0)</f>
        <v>#N/A</v>
      </c>
      <c r="Y142" t="e">
        <f>VLOOKUP(T142,[3]رکوردها!$A:$D,4,0)</f>
        <v>#N/A</v>
      </c>
      <c r="Z142" t="e">
        <f>VLOOKUP(T142,[3]رکوردها!$A:$C,3,0)</f>
        <v>#N/A</v>
      </c>
      <c r="AA142" t="e">
        <f>VLOOKUP(T142,[3]رکوردها!$A:$F,6,0)</f>
        <v>#N/A</v>
      </c>
      <c r="AB142" t="e">
        <f>VLOOKUP(T142,[3]رکوردها!$A:$E,5,0)</f>
        <v>#N/A</v>
      </c>
    </row>
    <row r="143" spans="1:28" s="41" customFormat="1" hidden="1" x14ac:dyDescent="0.2">
      <c r="A143" s="36">
        <v>177137</v>
      </c>
      <c r="B143" s="36">
        <v>1643</v>
      </c>
      <c r="C143" s="36">
        <v>1849</v>
      </c>
      <c r="D143" s="39" t="s">
        <v>5178</v>
      </c>
      <c r="E143" s="39"/>
      <c r="F143" s="37" t="s">
        <v>222</v>
      </c>
      <c r="G143" s="37" t="s">
        <v>235</v>
      </c>
      <c r="H143" s="38">
        <v>31392000</v>
      </c>
      <c r="I143" s="38">
        <v>0</v>
      </c>
      <c r="J143" s="38">
        <f t="shared" si="3"/>
        <v>31392000</v>
      </c>
      <c r="K143" s="38"/>
      <c r="L143" s="49"/>
      <c r="M143" s="37" t="s">
        <v>63</v>
      </c>
      <c r="N143" s="37" t="s">
        <v>64</v>
      </c>
      <c r="O143" s="37" t="s">
        <v>157</v>
      </c>
      <c r="P143" s="37" t="s">
        <v>158</v>
      </c>
      <c r="Q143" s="37" t="s">
        <v>159</v>
      </c>
      <c r="R143" s="37" t="s">
        <v>160</v>
      </c>
      <c r="S143" s="37" t="s">
        <v>192</v>
      </c>
      <c r="T143" s="37" t="s">
        <v>191</v>
      </c>
      <c r="U143" s="1" t="e">
        <f>VLOOKUP(T143,[2]VAT!$A:$D,1,0)</f>
        <v>#N/A</v>
      </c>
      <c r="V143" s="37" t="s">
        <v>2</v>
      </c>
      <c r="W143" s="37" t="s">
        <v>2</v>
      </c>
      <c r="X143" t="e">
        <f>VLOOKUP(T143,[3]رکوردها!$A:$B,2,0)</f>
        <v>#N/A</v>
      </c>
      <c r="Y143" t="e">
        <f>VLOOKUP(T143,[3]رکوردها!$A:$D,4,0)</f>
        <v>#N/A</v>
      </c>
      <c r="Z143" t="e">
        <f>VLOOKUP(T143,[3]رکوردها!$A:$C,3,0)</f>
        <v>#N/A</v>
      </c>
      <c r="AA143" t="e">
        <f>VLOOKUP(T143,[3]رکوردها!$A:$F,6,0)</f>
        <v>#N/A</v>
      </c>
      <c r="AB143" t="e">
        <f>VLOOKUP(T143,[3]رکوردها!$A:$E,5,0)</f>
        <v>#N/A</v>
      </c>
    </row>
    <row r="144" spans="1:28" s="41" customFormat="1" hidden="1" x14ac:dyDescent="0.2">
      <c r="A144" s="36">
        <v>177138</v>
      </c>
      <c r="B144" s="36">
        <v>1643</v>
      </c>
      <c r="C144" s="36">
        <v>1849</v>
      </c>
      <c r="D144" s="39" t="s">
        <v>5178</v>
      </c>
      <c r="E144" s="39"/>
      <c r="F144" s="37" t="s">
        <v>222</v>
      </c>
      <c r="G144" s="37" t="s">
        <v>236</v>
      </c>
      <c r="H144" s="38">
        <v>25724000</v>
      </c>
      <c r="I144" s="38">
        <v>0</v>
      </c>
      <c r="J144" s="38">
        <f t="shared" si="3"/>
        <v>25724000</v>
      </c>
      <c r="K144" s="38"/>
      <c r="L144" s="49"/>
      <c r="M144" s="37" t="s">
        <v>63</v>
      </c>
      <c r="N144" s="37" t="s">
        <v>64</v>
      </c>
      <c r="O144" s="37" t="s">
        <v>157</v>
      </c>
      <c r="P144" s="37" t="s">
        <v>158</v>
      </c>
      <c r="Q144" s="37" t="s">
        <v>159</v>
      </c>
      <c r="R144" s="37" t="s">
        <v>160</v>
      </c>
      <c r="S144" s="37" t="s">
        <v>192</v>
      </c>
      <c r="T144" s="37" t="s">
        <v>191</v>
      </c>
      <c r="U144" s="1" t="e">
        <f>VLOOKUP(T144,[2]VAT!$A:$D,1,0)</f>
        <v>#N/A</v>
      </c>
      <c r="V144" s="37" t="s">
        <v>2</v>
      </c>
      <c r="W144" s="37" t="s">
        <v>2</v>
      </c>
      <c r="X144" t="e">
        <f>VLOOKUP(T144,[3]رکوردها!$A:$B,2,0)</f>
        <v>#N/A</v>
      </c>
      <c r="Y144" t="e">
        <f>VLOOKUP(T144,[3]رکوردها!$A:$D,4,0)</f>
        <v>#N/A</v>
      </c>
      <c r="Z144" t="e">
        <f>VLOOKUP(T144,[3]رکوردها!$A:$C,3,0)</f>
        <v>#N/A</v>
      </c>
      <c r="AA144" t="e">
        <f>VLOOKUP(T144,[3]رکوردها!$A:$F,6,0)</f>
        <v>#N/A</v>
      </c>
      <c r="AB144" t="e">
        <f>VLOOKUP(T144,[3]رکوردها!$A:$E,5,0)</f>
        <v>#N/A</v>
      </c>
    </row>
    <row r="145" spans="1:28" s="41" customFormat="1" hidden="1" x14ac:dyDescent="0.2">
      <c r="A145" s="36">
        <v>177139</v>
      </c>
      <c r="B145" s="36">
        <v>1643</v>
      </c>
      <c r="C145" s="36">
        <v>1849</v>
      </c>
      <c r="D145" s="39" t="s">
        <v>5178</v>
      </c>
      <c r="E145" s="39"/>
      <c r="F145" s="37" t="s">
        <v>222</v>
      </c>
      <c r="G145" s="37" t="s">
        <v>237</v>
      </c>
      <c r="H145" s="38">
        <v>25724000</v>
      </c>
      <c r="I145" s="38">
        <v>0</v>
      </c>
      <c r="J145" s="38">
        <f t="shared" si="3"/>
        <v>25724000</v>
      </c>
      <c r="K145" s="38"/>
      <c r="L145" s="49"/>
      <c r="M145" s="37" t="s">
        <v>63</v>
      </c>
      <c r="N145" s="37" t="s">
        <v>64</v>
      </c>
      <c r="O145" s="37" t="s">
        <v>157</v>
      </c>
      <c r="P145" s="37" t="s">
        <v>158</v>
      </c>
      <c r="Q145" s="37" t="s">
        <v>159</v>
      </c>
      <c r="R145" s="37" t="s">
        <v>160</v>
      </c>
      <c r="S145" s="37" t="s">
        <v>192</v>
      </c>
      <c r="T145" s="37" t="s">
        <v>191</v>
      </c>
      <c r="U145" s="1" t="e">
        <f>VLOOKUP(T145,[2]VAT!$A:$D,1,0)</f>
        <v>#N/A</v>
      </c>
      <c r="V145" s="37" t="s">
        <v>2</v>
      </c>
      <c r="W145" s="37" t="s">
        <v>2</v>
      </c>
      <c r="X145" t="e">
        <f>VLOOKUP(T145,[3]رکوردها!$A:$B,2,0)</f>
        <v>#N/A</v>
      </c>
      <c r="Y145" t="e">
        <f>VLOOKUP(T145,[3]رکوردها!$A:$D,4,0)</f>
        <v>#N/A</v>
      </c>
      <c r="Z145" t="e">
        <f>VLOOKUP(T145,[3]رکوردها!$A:$C,3,0)</f>
        <v>#N/A</v>
      </c>
      <c r="AA145" t="e">
        <f>VLOOKUP(T145,[3]رکوردها!$A:$F,6,0)</f>
        <v>#N/A</v>
      </c>
      <c r="AB145" t="e">
        <f>VLOOKUP(T145,[3]رکوردها!$A:$E,5,0)</f>
        <v>#N/A</v>
      </c>
    </row>
    <row r="146" spans="1:28" s="41" customFormat="1" hidden="1" x14ac:dyDescent="0.2">
      <c r="A146" s="36">
        <v>177140</v>
      </c>
      <c r="B146" s="36">
        <v>1643</v>
      </c>
      <c r="C146" s="36">
        <v>1849</v>
      </c>
      <c r="D146" s="39" t="s">
        <v>5178</v>
      </c>
      <c r="E146" s="39"/>
      <c r="F146" s="37" t="s">
        <v>222</v>
      </c>
      <c r="G146" s="37" t="s">
        <v>238</v>
      </c>
      <c r="H146" s="38">
        <v>5232000</v>
      </c>
      <c r="I146" s="38">
        <v>0</v>
      </c>
      <c r="J146" s="38">
        <f t="shared" si="3"/>
        <v>5232000</v>
      </c>
      <c r="K146" s="38"/>
      <c r="L146" s="49"/>
      <c r="M146" s="37" t="s">
        <v>63</v>
      </c>
      <c r="N146" s="37" t="s">
        <v>64</v>
      </c>
      <c r="O146" s="37" t="s">
        <v>157</v>
      </c>
      <c r="P146" s="37" t="s">
        <v>158</v>
      </c>
      <c r="Q146" s="37" t="s">
        <v>159</v>
      </c>
      <c r="R146" s="37" t="s">
        <v>160</v>
      </c>
      <c r="S146" s="37" t="s">
        <v>192</v>
      </c>
      <c r="T146" s="37" t="s">
        <v>191</v>
      </c>
      <c r="U146" s="1" t="e">
        <f>VLOOKUP(T146,[2]VAT!$A:$D,1,0)</f>
        <v>#N/A</v>
      </c>
      <c r="V146" s="37" t="s">
        <v>2</v>
      </c>
      <c r="W146" s="37" t="s">
        <v>2</v>
      </c>
      <c r="X146" t="e">
        <f>VLOOKUP(T146,[3]رکوردها!$A:$B,2,0)</f>
        <v>#N/A</v>
      </c>
      <c r="Y146" t="e">
        <f>VLOOKUP(T146,[3]رکوردها!$A:$D,4,0)</f>
        <v>#N/A</v>
      </c>
      <c r="Z146" t="e">
        <f>VLOOKUP(T146,[3]رکوردها!$A:$C,3,0)</f>
        <v>#N/A</v>
      </c>
      <c r="AA146" t="e">
        <f>VLOOKUP(T146,[3]رکوردها!$A:$F,6,0)</f>
        <v>#N/A</v>
      </c>
      <c r="AB146" t="e">
        <f>VLOOKUP(T146,[3]رکوردها!$A:$E,5,0)</f>
        <v>#N/A</v>
      </c>
    </row>
    <row r="147" spans="1:28" s="41" customFormat="1" hidden="1" x14ac:dyDescent="0.2">
      <c r="A147" s="36">
        <v>177141</v>
      </c>
      <c r="B147" s="36">
        <v>1643</v>
      </c>
      <c r="C147" s="36">
        <v>1849</v>
      </c>
      <c r="D147" s="39" t="s">
        <v>5178</v>
      </c>
      <c r="E147" s="39"/>
      <c r="F147" s="37" t="s">
        <v>222</v>
      </c>
      <c r="G147" s="37" t="s">
        <v>239</v>
      </c>
      <c r="H147" s="38">
        <v>5232000</v>
      </c>
      <c r="I147" s="38">
        <v>0</v>
      </c>
      <c r="J147" s="38">
        <f t="shared" si="3"/>
        <v>5232000</v>
      </c>
      <c r="K147" s="38"/>
      <c r="L147" s="49"/>
      <c r="M147" s="37" t="s">
        <v>63</v>
      </c>
      <c r="N147" s="37" t="s">
        <v>64</v>
      </c>
      <c r="O147" s="37" t="s">
        <v>157</v>
      </c>
      <c r="P147" s="37" t="s">
        <v>158</v>
      </c>
      <c r="Q147" s="37" t="s">
        <v>159</v>
      </c>
      <c r="R147" s="37" t="s">
        <v>160</v>
      </c>
      <c r="S147" s="37" t="s">
        <v>192</v>
      </c>
      <c r="T147" s="37" t="s">
        <v>191</v>
      </c>
      <c r="U147" s="1" t="e">
        <f>VLOOKUP(T147,[2]VAT!$A:$D,1,0)</f>
        <v>#N/A</v>
      </c>
      <c r="V147" s="37" t="s">
        <v>2</v>
      </c>
      <c r="W147" s="37" t="s">
        <v>2</v>
      </c>
      <c r="X147" t="e">
        <f>VLOOKUP(T147,[3]رکوردها!$A:$B,2,0)</f>
        <v>#N/A</v>
      </c>
      <c r="Y147" t="e">
        <f>VLOOKUP(T147,[3]رکوردها!$A:$D,4,0)</f>
        <v>#N/A</v>
      </c>
      <c r="Z147" t="e">
        <f>VLOOKUP(T147,[3]رکوردها!$A:$C,3,0)</f>
        <v>#N/A</v>
      </c>
      <c r="AA147" t="e">
        <f>VLOOKUP(T147,[3]رکوردها!$A:$F,6,0)</f>
        <v>#N/A</v>
      </c>
      <c r="AB147" t="e">
        <f>VLOOKUP(T147,[3]رکوردها!$A:$E,5,0)</f>
        <v>#N/A</v>
      </c>
    </row>
    <row r="148" spans="1:28" s="41" customFormat="1" hidden="1" x14ac:dyDescent="0.2">
      <c r="A148" s="36">
        <v>175491</v>
      </c>
      <c r="B148" s="36">
        <v>1157</v>
      </c>
      <c r="C148" s="36">
        <v>1711</v>
      </c>
      <c r="D148" s="39" t="s">
        <v>5178</v>
      </c>
      <c r="E148" s="39"/>
      <c r="F148" s="37" t="s">
        <v>240</v>
      </c>
      <c r="G148" s="37" t="s">
        <v>241</v>
      </c>
      <c r="H148" s="38">
        <v>566800000</v>
      </c>
      <c r="I148" s="38">
        <v>0</v>
      </c>
      <c r="J148" s="38">
        <f t="shared" si="3"/>
        <v>566800000</v>
      </c>
      <c r="K148" s="38"/>
      <c r="L148" s="49"/>
      <c r="M148" s="37" t="s">
        <v>63</v>
      </c>
      <c r="N148" s="37" t="s">
        <v>64</v>
      </c>
      <c r="O148" s="37" t="s">
        <v>157</v>
      </c>
      <c r="P148" s="37" t="s">
        <v>158</v>
      </c>
      <c r="Q148" s="37" t="s">
        <v>159</v>
      </c>
      <c r="R148" s="37" t="s">
        <v>160</v>
      </c>
      <c r="S148" s="37" t="s">
        <v>243</v>
      </c>
      <c r="T148" s="37" t="s">
        <v>242</v>
      </c>
      <c r="U148" s="1" t="e">
        <f>VLOOKUP(T148,[2]VAT!$A:$D,1,0)</f>
        <v>#N/A</v>
      </c>
      <c r="V148" s="37" t="s">
        <v>2</v>
      </c>
      <c r="W148" s="37" t="s">
        <v>2</v>
      </c>
      <c r="X148" t="e">
        <f>VLOOKUP(T148,[3]رکوردها!$A:$B,2,0)</f>
        <v>#N/A</v>
      </c>
      <c r="Y148" t="e">
        <f>VLOOKUP(T148,[3]رکوردها!$A:$D,4,0)</f>
        <v>#N/A</v>
      </c>
      <c r="Z148" t="e">
        <f>VLOOKUP(T148,[3]رکوردها!$A:$C,3,0)</f>
        <v>#N/A</v>
      </c>
      <c r="AA148" t="e">
        <f>VLOOKUP(T148,[3]رکوردها!$A:$F,6,0)</f>
        <v>#N/A</v>
      </c>
      <c r="AB148" t="e">
        <f>VLOOKUP(T148,[3]رکوردها!$A:$E,5,0)</f>
        <v>#N/A</v>
      </c>
    </row>
    <row r="149" spans="1:28" s="41" customFormat="1" hidden="1" x14ac:dyDescent="0.2">
      <c r="A149" s="36">
        <v>182099</v>
      </c>
      <c r="B149" s="36">
        <v>1158</v>
      </c>
      <c r="C149" s="36">
        <v>2030</v>
      </c>
      <c r="D149" s="39" t="s">
        <v>5178</v>
      </c>
      <c r="E149" s="39"/>
      <c r="F149" s="37" t="s">
        <v>240</v>
      </c>
      <c r="G149" s="37" t="s">
        <v>244</v>
      </c>
      <c r="H149" s="38">
        <v>31600000</v>
      </c>
      <c r="I149" s="38">
        <v>0</v>
      </c>
      <c r="J149" s="38">
        <f t="shared" si="3"/>
        <v>31600000</v>
      </c>
      <c r="K149" s="38"/>
      <c r="L149" s="49"/>
      <c r="M149" s="37" t="s">
        <v>63</v>
      </c>
      <c r="N149" s="37" t="s">
        <v>64</v>
      </c>
      <c r="O149" s="37" t="s">
        <v>157</v>
      </c>
      <c r="P149" s="37" t="s">
        <v>158</v>
      </c>
      <c r="Q149" s="37" t="s">
        <v>159</v>
      </c>
      <c r="R149" s="37" t="s">
        <v>160</v>
      </c>
      <c r="S149" s="37" t="s">
        <v>243</v>
      </c>
      <c r="T149" s="37" t="s">
        <v>242</v>
      </c>
      <c r="U149" s="1" t="e">
        <f>VLOOKUP(T149,[2]VAT!$A:$D,1,0)</f>
        <v>#N/A</v>
      </c>
      <c r="V149" s="37" t="s">
        <v>2</v>
      </c>
      <c r="W149" s="37" t="s">
        <v>2</v>
      </c>
      <c r="X149" t="e">
        <f>VLOOKUP(T149,[3]رکوردها!$A:$B,2,0)</f>
        <v>#N/A</v>
      </c>
      <c r="Y149" t="e">
        <f>VLOOKUP(T149,[3]رکوردها!$A:$D,4,0)</f>
        <v>#N/A</v>
      </c>
      <c r="Z149" t="e">
        <f>VLOOKUP(T149,[3]رکوردها!$A:$C,3,0)</f>
        <v>#N/A</v>
      </c>
      <c r="AA149" t="e">
        <f>VLOOKUP(T149,[3]رکوردها!$A:$F,6,0)</f>
        <v>#N/A</v>
      </c>
      <c r="AB149" t="e">
        <f>VLOOKUP(T149,[3]رکوردها!$A:$E,5,0)</f>
        <v>#N/A</v>
      </c>
    </row>
    <row r="150" spans="1:28" s="41" customFormat="1" hidden="1" x14ac:dyDescent="0.2">
      <c r="A150" s="36">
        <v>147671</v>
      </c>
      <c r="B150" s="36">
        <v>1194</v>
      </c>
      <c r="C150" s="36">
        <v>1489</v>
      </c>
      <c r="D150" s="39" t="s">
        <v>5178</v>
      </c>
      <c r="E150" s="39"/>
      <c r="F150" s="37" t="s">
        <v>71</v>
      </c>
      <c r="G150" s="37" t="s">
        <v>245</v>
      </c>
      <c r="H150" s="38">
        <v>105000000</v>
      </c>
      <c r="I150" s="38">
        <v>0</v>
      </c>
      <c r="J150" s="38">
        <f t="shared" si="3"/>
        <v>105000000</v>
      </c>
      <c r="K150" s="38"/>
      <c r="L150" s="49"/>
      <c r="M150" s="37" t="s">
        <v>63</v>
      </c>
      <c r="N150" s="37" t="s">
        <v>64</v>
      </c>
      <c r="O150" s="37" t="s">
        <v>157</v>
      </c>
      <c r="P150" s="37" t="s">
        <v>158</v>
      </c>
      <c r="Q150" s="37" t="s">
        <v>159</v>
      </c>
      <c r="R150" s="37" t="s">
        <v>160</v>
      </c>
      <c r="S150" s="37" t="s">
        <v>243</v>
      </c>
      <c r="T150" s="37" t="s">
        <v>242</v>
      </c>
      <c r="U150" s="1" t="e">
        <f>VLOOKUP(T150,[2]VAT!$A:$D,1,0)</f>
        <v>#N/A</v>
      </c>
      <c r="V150" s="37" t="s">
        <v>2</v>
      </c>
      <c r="W150" s="37" t="s">
        <v>2</v>
      </c>
      <c r="X150" t="e">
        <f>VLOOKUP(T150,[3]رکوردها!$A:$B,2,0)</f>
        <v>#N/A</v>
      </c>
      <c r="Y150" t="e">
        <f>VLOOKUP(T150,[3]رکوردها!$A:$D,4,0)</f>
        <v>#N/A</v>
      </c>
      <c r="Z150" t="e">
        <f>VLOOKUP(T150,[3]رکوردها!$A:$C,3,0)</f>
        <v>#N/A</v>
      </c>
      <c r="AA150" t="e">
        <f>VLOOKUP(T150,[3]رکوردها!$A:$F,6,0)</f>
        <v>#N/A</v>
      </c>
      <c r="AB150" t="e">
        <f>VLOOKUP(T150,[3]رکوردها!$A:$E,5,0)</f>
        <v>#N/A</v>
      </c>
    </row>
    <row r="151" spans="1:28" s="41" customFormat="1" hidden="1" x14ac:dyDescent="0.2">
      <c r="A151" s="36">
        <v>147672</v>
      </c>
      <c r="B151" s="36">
        <v>1194</v>
      </c>
      <c r="C151" s="36">
        <v>1489</v>
      </c>
      <c r="D151" s="39" t="s">
        <v>5178</v>
      </c>
      <c r="E151" s="39"/>
      <c r="F151" s="37" t="s">
        <v>71</v>
      </c>
      <c r="G151" s="37" t="s">
        <v>246</v>
      </c>
      <c r="H151" s="38">
        <v>105000000</v>
      </c>
      <c r="I151" s="38">
        <v>0</v>
      </c>
      <c r="J151" s="38">
        <f t="shared" si="3"/>
        <v>105000000</v>
      </c>
      <c r="K151" s="38"/>
      <c r="L151" s="49"/>
      <c r="M151" s="37" t="s">
        <v>63</v>
      </c>
      <c r="N151" s="37" t="s">
        <v>64</v>
      </c>
      <c r="O151" s="37" t="s">
        <v>157</v>
      </c>
      <c r="P151" s="37" t="s">
        <v>158</v>
      </c>
      <c r="Q151" s="37" t="s">
        <v>159</v>
      </c>
      <c r="R151" s="37" t="s">
        <v>160</v>
      </c>
      <c r="S151" s="37" t="s">
        <v>243</v>
      </c>
      <c r="T151" s="37" t="s">
        <v>242</v>
      </c>
      <c r="U151" s="1" t="e">
        <f>VLOOKUP(T151,[2]VAT!$A:$D,1,0)</f>
        <v>#N/A</v>
      </c>
      <c r="V151" s="37" t="s">
        <v>2</v>
      </c>
      <c r="W151" s="37" t="s">
        <v>2</v>
      </c>
      <c r="X151" t="e">
        <f>VLOOKUP(T151,[3]رکوردها!$A:$B,2,0)</f>
        <v>#N/A</v>
      </c>
      <c r="Y151" t="e">
        <f>VLOOKUP(T151,[3]رکوردها!$A:$D,4,0)</f>
        <v>#N/A</v>
      </c>
      <c r="Z151" t="e">
        <f>VLOOKUP(T151,[3]رکوردها!$A:$C,3,0)</f>
        <v>#N/A</v>
      </c>
      <c r="AA151" t="e">
        <f>VLOOKUP(T151,[3]رکوردها!$A:$F,6,0)</f>
        <v>#N/A</v>
      </c>
      <c r="AB151" t="e">
        <f>VLOOKUP(T151,[3]رکوردها!$A:$E,5,0)</f>
        <v>#N/A</v>
      </c>
    </row>
    <row r="152" spans="1:28" s="41" customFormat="1" hidden="1" x14ac:dyDescent="0.2">
      <c r="A152" s="36">
        <v>147673</v>
      </c>
      <c r="B152" s="36">
        <v>1194</v>
      </c>
      <c r="C152" s="36">
        <v>1489</v>
      </c>
      <c r="D152" s="39" t="s">
        <v>5178</v>
      </c>
      <c r="E152" s="39"/>
      <c r="F152" s="37" t="s">
        <v>71</v>
      </c>
      <c r="G152" s="37" t="s">
        <v>247</v>
      </c>
      <c r="H152" s="38">
        <v>33000000</v>
      </c>
      <c r="I152" s="38">
        <v>0</v>
      </c>
      <c r="J152" s="38">
        <f t="shared" si="3"/>
        <v>33000000</v>
      </c>
      <c r="K152" s="38"/>
      <c r="L152" s="49"/>
      <c r="M152" s="37" t="s">
        <v>63</v>
      </c>
      <c r="N152" s="37" t="s">
        <v>64</v>
      </c>
      <c r="O152" s="37" t="s">
        <v>157</v>
      </c>
      <c r="P152" s="37" t="s">
        <v>158</v>
      </c>
      <c r="Q152" s="37" t="s">
        <v>159</v>
      </c>
      <c r="R152" s="37" t="s">
        <v>160</v>
      </c>
      <c r="S152" s="37" t="s">
        <v>243</v>
      </c>
      <c r="T152" s="37" t="s">
        <v>242</v>
      </c>
      <c r="U152" s="1" t="e">
        <f>VLOOKUP(T152,[2]VAT!$A:$D,1,0)</f>
        <v>#N/A</v>
      </c>
      <c r="V152" s="37" t="s">
        <v>2</v>
      </c>
      <c r="W152" s="37" t="s">
        <v>2</v>
      </c>
      <c r="X152" t="e">
        <f>VLOOKUP(T152,[3]رکوردها!$A:$B,2,0)</f>
        <v>#N/A</v>
      </c>
      <c r="Y152" t="e">
        <f>VLOOKUP(T152,[3]رکوردها!$A:$D,4,0)</f>
        <v>#N/A</v>
      </c>
      <c r="Z152" t="e">
        <f>VLOOKUP(T152,[3]رکوردها!$A:$C,3,0)</f>
        <v>#N/A</v>
      </c>
      <c r="AA152" t="e">
        <f>VLOOKUP(T152,[3]رکوردها!$A:$F,6,0)</f>
        <v>#N/A</v>
      </c>
      <c r="AB152" t="e">
        <f>VLOOKUP(T152,[3]رکوردها!$A:$E,5,0)</f>
        <v>#N/A</v>
      </c>
    </row>
    <row r="153" spans="1:28" s="41" customFormat="1" hidden="1" x14ac:dyDescent="0.2">
      <c r="A153" s="36">
        <v>147674</v>
      </c>
      <c r="B153" s="36">
        <v>1194</v>
      </c>
      <c r="C153" s="36">
        <v>1489</v>
      </c>
      <c r="D153" s="39" t="s">
        <v>5178</v>
      </c>
      <c r="E153" s="39"/>
      <c r="F153" s="37" t="s">
        <v>71</v>
      </c>
      <c r="G153" s="37" t="s">
        <v>248</v>
      </c>
      <c r="H153" s="38">
        <v>27000000</v>
      </c>
      <c r="I153" s="38">
        <v>0</v>
      </c>
      <c r="J153" s="38">
        <f t="shared" si="3"/>
        <v>27000000</v>
      </c>
      <c r="K153" s="38"/>
      <c r="L153" s="49"/>
      <c r="M153" s="37" t="s">
        <v>63</v>
      </c>
      <c r="N153" s="37" t="s">
        <v>64</v>
      </c>
      <c r="O153" s="37" t="s">
        <v>157</v>
      </c>
      <c r="P153" s="37" t="s">
        <v>158</v>
      </c>
      <c r="Q153" s="37" t="s">
        <v>159</v>
      </c>
      <c r="R153" s="37" t="s">
        <v>160</v>
      </c>
      <c r="S153" s="37" t="s">
        <v>243</v>
      </c>
      <c r="T153" s="37" t="s">
        <v>242</v>
      </c>
      <c r="U153" s="1" t="e">
        <f>VLOOKUP(T153,[2]VAT!$A:$D,1,0)</f>
        <v>#N/A</v>
      </c>
      <c r="V153" s="37" t="s">
        <v>2</v>
      </c>
      <c r="W153" s="37" t="s">
        <v>2</v>
      </c>
      <c r="X153" t="e">
        <f>VLOOKUP(T153,[3]رکوردها!$A:$B,2,0)</f>
        <v>#N/A</v>
      </c>
      <c r="Y153" t="e">
        <f>VLOOKUP(T153,[3]رکوردها!$A:$D,4,0)</f>
        <v>#N/A</v>
      </c>
      <c r="Z153" t="e">
        <f>VLOOKUP(T153,[3]رکوردها!$A:$C,3,0)</f>
        <v>#N/A</v>
      </c>
      <c r="AA153" t="e">
        <f>VLOOKUP(T153,[3]رکوردها!$A:$F,6,0)</f>
        <v>#N/A</v>
      </c>
      <c r="AB153" t="e">
        <f>VLOOKUP(T153,[3]رکوردها!$A:$E,5,0)</f>
        <v>#N/A</v>
      </c>
    </row>
    <row r="154" spans="1:28" s="41" customFormat="1" hidden="1" x14ac:dyDescent="0.2">
      <c r="A154" s="36">
        <v>141747</v>
      </c>
      <c r="B154" s="36">
        <v>1203</v>
      </c>
      <c r="C154" s="36">
        <v>1252</v>
      </c>
      <c r="D154" s="39" t="s">
        <v>5178</v>
      </c>
      <c r="E154" s="39"/>
      <c r="F154" s="37" t="s">
        <v>35</v>
      </c>
      <c r="G154" s="37" t="s">
        <v>249</v>
      </c>
      <c r="H154" s="38">
        <v>1402830000</v>
      </c>
      <c r="I154" s="38">
        <v>0</v>
      </c>
      <c r="J154" s="38">
        <f t="shared" si="3"/>
        <v>1402830000</v>
      </c>
      <c r="K154" s="38"/>
      <c r="L154" s="49"/>
      <c r="M154" s="37" t="s">
        <v>63</v>
      </c>
      <c r="N154" s="37" t="s">
        <v>64</v>
      </c>
      <c r="O154" s="37" t="s">
        <v>157</v>
      </c>
      <c r="P154" s="37" t="s">
        <v>158</v>
      </c>
      <c r="Q154" s="37" t="s">
        <v>159</v>
      </c>
      <c r="R154" s="37" t="s">
        <v>160</v>
      </c>
      <c r="S154" s="37" t="s">
        <v>243</v>
      </c>
      <c r="T154" s="37" t="s">
        <v>242</v>
      </c>
      <c r="U154" s="1" t="e">
        <f>VLOOKUP(T154,[2]VAT!$A:$D,1,0)</f>
        <v>#N/A</v>
      </c>
      <c r="V154" s="37" t="s">
        <v>2</v>
      </c>
      <c r="W154" s="37" t="s">
        <v>2</v>
      </c>
      <c r="X154" t="e">
        <f>VLOOKUP(T154,[3]رکوردها!$A:$B,2,0)</f>
        <v>#N/A</v>
      </c>
      <c r="Y154" t="e">
        <f>VLOOKUP(T154,[3]رکوردها!$A:$D,4,0)</f>
        <v>#N/A</v>
      </c>
      <c r="Z154" t="e">
        <f>VLOOKUP(T154,[3]رکوردها!$A:$C,3,0)</f>
        <v>#N/A</v>
      </c>
      <c r="AA154" t="e">
        <f>VLOOKUP(T154,[3]رکوردها!$A:$F,6,0)</f>
        <v>#N/A</v>
      </c>
      <c r="AB154" t="e">
        <f>VLOOKUP(T154,[3]رکوردها!$A:$E,5,0)</f>
        <v>#N/A</v>
      </c>
    </row>
    <row r="155" spans="1:28" s="41" customFormat="1" hidden="1" x14ac:dyDescent="0.2">
      <c r="A155" s="36">
        <v>141748</v>
      </c>
      <c r="B155" s="36">
        <v>1203</v>
      </c>
      <c r="C155" s="36">
        <v>1252</v>
      </c>
      <c r="D155" s="39" t="s">
        <v>5178</v>
      </c>
      <c r="E155" s="39"/>
      <c r="F155" s="37" t="s">
        <v>35</v>
      </c>
      <c r="G155" s="37" t="s">
        <v>250</v>
      </c>
      <c r="H155" s="38">
        <v>749327040</v>
      </c>
      <c r="I155" s="38">
        <v>0</v>
      </c>
      <c r="J155" s="38">
        <f t="shared" si="3"/>
        <v>749327040</v>
      </c>
      <c r="K155" s="38"/>
      <c r="L155" s="49"/>
      <c r="M155" s="37" t="s">
        <v>63</v>
      </c>
      <c r="N155" s="37" t="s">
        <v>64</v>
      </c>
      <c r="O155" s="37" t="s">
        <v>157</v>
      </c>
      <c r="P155" s="37" t="s">
        <v>158</v>
      </c>
      <c r="Q155" s="37" t="s">
        <v>159</v>
      </c>
      <c r="R155" s="37" t="s">
        <v>160</v>
      </c>
      <c r="S155" s="37" t="s">
        <v>243</v>
      </c>
      <c r="T155" s="37" t="s">
        <v>242</v>
      </c>
      <c r="U155" s="1" t="e">
        <f>VLOOKUP(T155,[2]VAT!$A:$D,1,0)</f>
        <v>#N/A</v>
      </c>
      <c r="V155" s="37" t="s">
        <v>2</v>
      </c>
      <c r="W155" s="37" t="s">
        <v>2</v>
      </c>
      <c r="X155" t="e">
        <f>VLOOKUP(T155,[3]رکوردها!$A:$B,2,0)</f>
        <v>#N/A</v>
      </c>
      <c r="Y155" t="e">
        <f>VLOOKUP(T155,[3]رکوردها!$A:$D,4,0)</f>
        <v>#N/A</v>
      </c>
      <c r="Z155" t="e">
        <f>VLOOKUP(T155,[3]رکوردها!$A:$C,3,0)</f>
        <v>#N/A</v>
      </c>
      <c r="AA155" t="e">
        <f>VLOOKUP(T155,[3]رکوردها!$A:$F,6,0)</f>
        <v>#N/A</v>
      </c>
      <c r="AB155" t="e">
        <f>VLOOKUP(T155,[3]رکوردها!$A:$E,5,0)</f>
        <v>#N/A</v>
      </c>
    </row>
    <row r="156" spans="1:28" s="41" customFormat="1" hidden="1" x14ac:dyDescent="0.2">
      <c r="A156" s="36">
        <v>141749</v>
      </c>
      <c r="B156" s="36">
        <v>1203</v>
      </c>
      <c r="C156" s="36">
        <v>1252</v>
      </c>
      <c r="D156" s="39" t="s">
        <v>5178</v>
      </c>
      <c r="E156" s="39"/>
      <c r="F156" s="37" t="s">
        <v>35</v>
      </c>
      <c r="G156" s="37" t="s">
        <v>251</v>
      </c>
      <c r="H156" s="38">
        <v>526061250</v>
      </c>
      <c r="I156" s="38">
        <v>0</v>
      </c>
      <c r="J156" s="38">
        <f t="shared" si="3"/>
        <v>526061250</v>
      </c>
      <c r="K156" s="38"/>
      <c r="L156" s="49"/>
      <c r="M156" s="37" t="s">
        <v>63</v>
      </c>
      <c r="N156" s="37" t="s">
        <v>64</v>
      </c>
      <c r="O156" s="37" t="s">
        <v>157</v>
      </c>
      <c r="P156" s="37" t="s">
        <v>158</v>
      </c>
      <c r="Q156" s="37" t="s">
        <v>159</v>
      </c>
      <c r="R156" s="37" t="s">
        <v>160</v>
      </c>
      <c r="S156" s="37" t="s">
        <v>243</v>
      </c>
      <c r="T156" s="37" t="s">
        <v>242</v>
      </c>
      <c r="U156" s="1" t="e">
        <f>VLOOKUP(T156,[2]VAT!$A:$D,1,0)</f>
        <v>#N/A</v>
      </c>
      <c r="V156" s="37" t="s">
        <v>2</v>
      </c>
      <c r="W156" s="37" t="s">
        <v>2</v>
      </c>
      <c r="X156" t="e">
        <f>VLOOKUP(T156,[3]رکوردها!$A:$B,2,0)</f>
        <v>#N/A</v>
      </c>
      <c r="Y156" t="e">
        <f>VLOOKUP(T156,[3]رکوردها!$A:$D,4,0)</f>
        <v>#N/A</v>
      </c>
      <c r="Z156" t="e">
        <f>VLOOKUP(T156,[3]رکوردها!$A:$C,3,0)</f>
        <v>#N/A</v>
      </c>
      <c r="AA156" t="e">
        <f>VLOOKUP(T156,[3]رکوردها!$A:$F,6,0)</f>
        <v>#N/A</v>
      </c>
      <c r="AB156" t="e">
        <f>VLOOKUP(T156,[3]رکوردها!$A:$E,5,0)</f>
        <v>#N/A</v>
      </c>
    </row>
    <row r="157" spans="1:28" s="41" customFormat="1" hidden="1" x14ac:dyDescent="0.2">
      <c r="A157" s="36">
        <v>141750</v>
      </c>
      <c r="B157" s="36">
        <v>1203</v>
      </c>
      <c r="C157" s="36">
        <v>1252</v>
      </c>
      <c r="D157" s="39" t="s">
        <v>5178</v>
      </c>
      <c r="E157" s="39"/>
      <c r="F157" s="37" t="s">
        <v>35</v>
      </c>
      <c r="G157" s="37" t="s">
        <v>252</v>
      </c>
      <c r="H157" s="38">
        <v>397632000</v>
      </c>
      <c r="I157" s="38">
        <v>0</v>
      </c>
      <c r="J157" s="38">
        <f t="shared" si="3"/>
        <v>397632000</v>
      </c>
      <c r="K157" s="38"/>
      <c r="L157" s="49"/>
      <c r="M157" s="37" t="s">
        <v>63</v>
      </c>
      <c r="N157" s="37" t="s">
        <v>64</v>
      </c>
      <c r="O157" s="37" t="s">
        <v>157</v>
      </c>
      <c r="P157" s="37" t="s">
        <v>158</v>
      </c>
      <c r="Q157" s="37" t="s">
        <v>159</v>
      </c>
      <c r="R157" s="37" t="s">
        <v>160</v>
      </c>
      <c r="S157" s="37" t="s">
        <v>243</v>
      </c>
      <c r="T157" s="37" t="s">
        <v>242</v>
      </c>
      <c r="U157" s="1" t="e">
        <f>VLOOKUP(T157,[2]VAT!$A:$D,1,0)</f>
        <v>#N/A</v>
      </c>
      <c r="V157" s="37" t="s">
        <v>2</v>
      </c>
      <c r="W157" s="37" t="s">
        <v>2</v>
      </c>
      <c r="X157" t="e">
        <f>VLOOKUP(T157,[3]رکوردها!$A:$B,2,0)</f>
        <v>#N/A</v>
      </c>
      <c r="Y157" t="e">
        <f>VLOOKUP(T157,[3]رکوردها!$A:$D,4,0)</f>
        <v>#N/A</v>
      </c>
      <c r="Z157" t="e">
        <f>VLOOKUP(T157,[3]رکوردها!$A:$C,3,0)</f>
        <v>#N/A</v>
      </c>
      <c r="AA157" t="e">
        <f>VLOOKUP(T157,[3]رکوردها!$A:$F,6,0)</f>
        <v>#N/A</v>
      </c>
      <c r="AB157" t="e">
        <f>VLOOKUP(T157,[3]رکوردها!$A:$E,5,0)</f>
        <v>#N/A</v>
      </c>
    </row>
    <row r="158" spans="1:28" s="41" customFormat="1" hidden="1" x14ac:dyDescent="0.2">
      <c r="A158" s="36">
        <v>141751</v>
      </c>
      <c r="B158" s="36">
        <v>1203</v>
      </c>
      <c r="C158" s="36">
        <v>1252</v>
      </c>
      <c r="D158" s="39" t="s">
        <v>5178</v>
      </c>
      <c r="E158" s="39"/>
      <c r="F158" s="37" t="s">
        <v>35</v>
      </c>
      <c r="G158" s="37" t="s">
        <v>253</v>
      </c>
      <c r="H158" s="38">
        <v>334521000</v>
      </c>
      <c r="I158" s="38">
        <v>0</v>
      </c>
      <c r="J158" s="38">
        <f t="shared" si="3"/>
        <v>334521000</v>
      </c>
      <c r="K158" s="38"/>
      <c r="L158" s="49"/>
      <c r="M158" s="37" t="s">
        <v>63</v>
      </c>
      <c r="N158" s="37" t="s">
        <v>64</v>
      </c>
      <c r="O158" s="37" t="s">
        <v>157</v>
      </c>
      <c r="P158" s="37" t="s">
        <v>158</v>
      </c>
      <c r="Q158" s="37" t="s">
        <v>159</v>
      </c>
      <c r="R158" s="37" t="s">
        <v>160</v>
      </c>
      <c r="S158" s="37" t="s">
        <v>243</v>
      </c>
      <c r="T158" s="37" t="s">
        <v>242</v>
      </c>
      <c r="U158" s="1" t="e">
        <f>VLOOKUP(T158,[2]VAT!$A:$D,1,0)</f>
        <v>#N/A</v>
      </c>
      <c r="V158" s="37" t="s">
        <v>2</v>
      </c>
      <c r="W158" s="37" t="s">
        <v>2</v>
      </c>
      <c r="X158" t="e">
        <f>VLOOKUP(T158,[3]رکوردها!$A:$B,2,0)</f>
        <v>#N/A</v>
      </c>
      <c r="Y158" t="e">
        <f>VLOOKUP(T158,[3]رکوردها!$A:$D,4,0)</f>
        <v>#N/A</v>
      </c>
      <c r="Z158" t="e">
        <f>VLOOKUP(T158,[3]رکوردها!$A:$C,3,0)</f>
        <v>#N/A</v>
      </c>
      <c r="AA158" t="e">
        <f>VLOOKUP(T158,[3]رکوردها!$A:$F,6,0)</f>
        <v>#N/A</v>
      </c>
      <c r="AB158" t="e">
        <f>VLOOKUP(T158,[3]رکوردها!$A:$E,5,0)</f>
        <v>#N/A</v>
      </c>
    </row>
    <row r="159" spans="1:28" s="41" customFormat="1" hidden="1" x14ac:dyDescent="0.2">
      <c r="A159" s="36">
        <v>141752</v>
      </c>
      <c r="B159" s="36">
        <v>1203</v>
      </c>
      <c r="C159" s="36">
        <v>1252</v>
      </c>
      <c r="D159" s="39" t="s">
        <v>5178</v>
      </c>
      <c r="E159" s="39"/>
      <c r="F159" s="37" t="s">
        <v>35</v>
      </c>
      <c r="G159" s="37" t="s">
        <v>254</v>
      </c>
      <c r="H159" s="38">
        <v>63127350</v>
      </c>
      <c r="I159" s="38">
        <v>0</v>
      </c>
      <c r="J159" s="38">
        <f t="shared" si="3"/>
        <v>63127350</v>
      </c>
      <c r="K159" s="38"/>
      <c r="L159" s="49"/>
      <c r="M159" s="37" t="s">
        <v>63</v>
      </c>
      <c r="N159" s="37" t="s">
        <v>64</v>
      </c>
      <c r="O159" s="37" t="s">
        <v>157</v>
      </c>
      <c r="P159" s="37" t="s">
        <v>158</v>
      </c>
      <c r="Q159" s="37" t="s">
        <v>159</v>
      </c>
      <c r="R159" s="37" t="s">
        <v>160</v>
      </c>
      <c r="S159" s="37" t="s">
        <v>243</v>
      </c>
      <c r="T159" s="37" t="s">
        <v>242</v>
      </c>
      <c r="U159" s="1" t="e">
        <f>VLOOKUP(T159,[2]VAT!$A:$D,1,0)</f>
        <v>#N/A</v>
      </c>
      <c r="V159" s="37" t="s">
        <v>2</v>
      </c>
      <c r="W159" s="37" t="s">
        <v>2</v>
      </c>
      <c r="X159" t="e">
        <f>VLOOKUP(T159,[3]رکوردها!$A:$B,2,0)</f>
        <v>#N/A</v>
      </c>
      <c r="Y159" t="e">
        <f>VLOOKUP(T159,[3]رکوردها!$A:$D,4,0)</f>
        <v>#N/A</v>
      </c>
      <c r="Z159" t="e">
        <f>VLOOKUP(T159,[3]رکوردها!$A:$C,3,0)</f>
        <v>#N/A</v>
      </c>
      <c r="AA159" t="e">
        <f>VLOOKUP(T159,[3]رکوردها!$A:$F,6,0)</f>
        <v>#N/A</v>
      </c>
      <c r="AB159" t="e">
        <f>VLOOKUP(T159,[3]رکوردها!$A:$E,5,0)</f>
        <v>#N/A</v>
      </c>
    </row>
    <row r="160" spans="1:28" s="41" customFormat="1" hidden="1" x14ac:dyDescent="0.2">
      <c r="A160" s="36">
        <v>139530</v>
      </c>
      <c r="B160" s="36">
        <v>1220</v>
      </c>
      <c r="C160" s="36">
        <v>1072</v>
      </c>
      <c r="D160" s="39" t="s">
        <v>5178</v>
      </c>
      <c r="E160" s="39"/>
      <c r="F160" s="37" t="s">
        <v>83</v>
      </c>
      <c r="G160" s="37" t="s">
        <v>255</v>
      </c>
      <c r="H160" s="38">
        <v>697600000</v>
      </c>
      <c r="I160" s="38">
        <v>0</v>
      </c>
      <c r="J160" s="38">
        <f t="shared" si="3"/>
        <v>697600000</v>
      </c>
      <c r="K160" s="38"/>
      <c r="L160" s="49"/>
      <c r="M160" s="37" t="s">
        <v>63</v>
      </c>
      <c r="N160" s="37" t="s">
        <v>64</v>
      </c>
      <c r="O160" s="37" t="s">
        <v>157</v>
      </c>
      <c r="P160" s="37" t="s">
        <v>158</v>
      </c>
      <c r="Q160" s="37" t="s">
        <v>159</v>
      </c>
      <c r="R160" s="37" t="s">
        <v>160</v>
      </c>
      <c r="S160" s="37" t="s">
        <v>243</v>
      </c>
      <c r="T160" s="37" t="s">
        <v>242</v>
      </c>
      <c r="U160" s="1" t="e">
        <f>VLOOKUP(T160,[2]VAT!$A:$D,1,0)</f>
        <v>#N/A</v>
      </c>
      <c r="V160" s="37" t="s">
        <v>2</v>
      </c>
      <c r="W160" s="37" t="s">
        <v>2</v>
      </c>
      <c r="X160" t="e">
        <f>VLOOKUP(T160,[3]رکوردها!$A:$B,2,0)</f>
        <v>#N/A</v>
      </c>
      <c r="Y160" t="e">
        <f>VLOOKUP(T160,[3]رکوردها!$A:$D,4,0)</f>
        <v>#N/A</v>
      </c>
      <c r="Z160" t="e">
        <f>VLOOKUP(T160,[3]رکوردها!$A:$C,3,0)</f>
        <v>#N/A</v>
      </c>
      <c r="AA160" t="e">
        <f>VLOOKUP(T160,[3]رکوردها!$A:$F,6,0)</f>
        <v>#N/A</v>
      </c>
      <c r="AB160" t="e">
        <f>VLOOKUP(T160,[3]رکوردها!$A:$E,5,0)</f>
        <v>#N/A</v>
      </c>
    </row>
    <row r="161" spans="1:28" s="41" customFormat="1" hidden="1" x14ac:dyDescent="0.2">
      <c r="A161" s="36">
        <v>139531</v>
      </c>
      <c r="B161" s="36">
        <v>1220</v>
      </c>
      <c r="C161" s="36">
        <v>1072</v>
      </c>
      <c r="D161" s="39" t="s">
        <v>5178</v>
      </c>
      <c r="E161" s="39"/>
      <c r="F161" s="37" t="s">
        <v>83</v>
      </c>
      <c r="G161" s="37" t="s">
        <v>256</v>
      </c>
      <c r="H161" s="38">
        <v>403300000</v>
      </c>
      <c r="I161" s="38">
        <v>0</v>
      </c>
      <c r="J161" s="38">
        <f t="shared" si="3"/>
        <v>403300000</v>
      </c>
      <c r="K161" s="38"/>
      <c r="L161" s="49"/>
      <c r="M161" s="37" t="s">
        <v>63</v>
      </c>
      <c r="N161" s="37" t="s">
        <v>64</v>
      </c>
      <c r="O161" s="37" t="s">
        <v>157</v>
      </c>
      <c r="P161" s="37" t="s">
        <v>158</v>
      </c>
      <c r="Q161" s="37" t="s">
        <v>159</v>
      </c>
      <c r="R161" s="37" t="s">
        <v>160</v>
      </c>
      <c r="S161" s="37" t="s">
        <v>243</v>
      </c>
      <c r="T161" s="37" t="s">
        <v>242</v>
      </c>
      <c r="U161" s="1" t="e">
        <f>VLOOKUP(T161,[2]VAT!$A:$D,1,0)</f>
        <v>#N/A</v>
      </c>
      <c r="V161" s="37" t="s">
        <v>2</v>
      </c>
      <c r="W161" s="37" t="s">
        <v>2</v>
      </c>
      <c r="X161" t="e">
        <f>VLOOKUP(T161,[3]رکوردها!$A:$B,2,0)</f>
        <v>#N/A</v>
      </c>
      <c r="Y161" t="e">
        <f>VLOOKUP(T161,[3]رکوردها!$A:$D,4,0)</f>
        <v>#N/A</v>
      </c>
      <c r="Z161" t="e">
        <f>VLOOKUP(T161,[3]رکوردها!$A:$C,3,0)</f>
        <v>#N/A</v>
      </c>
      <c r="AA161" t="e">
        <f>VLOOKUP(T161,[3]رکوردها!$A:$F,6,0)</f>
        <v>#N/A</v>
      </c>
      <c r="AB161" t="e">
        <f>VLOOKUP(T161,[3]رکوردها!$A:$E,5,0)</f>
        <v>#N/A</v>
      </c>
    </row>
    <row r="162" spans="1:28" s="41" customFormat="1" hidden="1" x14ac:dyDescent="0.2">
      <c r="A162" s="36">
        <v>139532</v>
      </c>
      <c r="B162" s="36">
        <v>1220</v>
      </c>
      <c r="C162" s="36">
        <v>1072</v>
      </c>
      <c r="D162" s="39" t="s">
        <v>5178</v>
      </c>
      <c r="E162" s="39"/>
      <c r="F162" s="37" t="s">
        <v>83</v>
      </c>
      <c r="G162" s="37" t="s">
        <v>257</v>
      </c>
      <c r="H162" s="38">
        <v>38150000</v>
      </c>
      <c r="I162" s="38">
        <v>0</v>
      </c>
      <c r="J162" s="38">
        <f t="shared" si="3"/>
        <v>38150000</v>
      </c>
      <c r="K162" s="38"/>
      <c r="L162" s="49"/>
      <c r="M162" s="37" t="s">
        <v>63</v>
      </c>
      <c r="N162" s="37" t="s">
        <v>64</v>
      </c>
      <c r="O162" s="37" t="s">
        <v>157</v>
      </c>
      <c r="P162" s="37" t="s">
        <v>158</v>
      </c>
      <c r="Q162" s="37" t="s">
        <v>159</v>
      </c>
      <c r="R162" s="37" t="s">
        <v>160</v>
      </c>
      <c r="S162" s="37" t="s">
        <v>243</v>
      </c>
      <c r="T162" s="37" t="s">
        <v>242</v>
      </c>
      <c r="U162" s="1" t="e">
        <f>VLOOKUP(T162,[2]VAT!$A:$D,1,0)</f>
        <v>#N/A</v>
      </c>
      <c r="V162" s="37" t="s">
        <v>2</v>
      </c>
      <c r="W162" s="37" t="s">
        <v>2</v>
      </c>
      <c r="X162" t="e">
        <f>VLOOKUP(T162,[3]رکوردها!$A:$B,2,0)</f>
        <v>#N/A</v>
      </c>
      <c r="Y162" t="e">
        <f>VLOOKUP(T162,[3]رکوردها!$A:$D,4,0)</f>
        <v>#N/A</v>
      </c>
      <c r="Z162" t="e">
        <f>VLOOKUP(T162,[3]رکوردها!$A:$C,3,0)</f>
        <v>#N/A</v>
      </c>
      <c r="AA162" t="e">
        <f>VLOOKUP(T162,[3]رکوردها!$A:$F,6,0)</f>
        <v>#N/A</v>
      </c>
      <c r="AB162" t="e">
        <f>VLOOKUP(T162,[3]رکوردها!$A:$E,5,0)</f>
        <v>#N/A</v>
      </c>
    </row>
    <row r="163" spans="1:28" s="41" customFormat="1" hidden="1" x14ac:dyDescent="0.2">
      <c r="A163" s="36">
        <v>147676</v>
      </c>
      <c r="B163" s="36">
        <v>1245</v>
      </c>
      <c r="C163" s="36">
        <v>1490</v>
      </c>
      <c r="D163" s="39" t="s">
        <v>5178</v>
      </c>
      <c r="E163" s="39"/>
      <c r="F163" s="37" t="s">
        <v>154</v>
      </c>
      <c r="G163" s="37" t="s">
        <v>258</v>
      </c>
      <c r="H163" s="38">
        <v>210000000</v>
      </c>
      <c r="I163" s="38">
        <v>0</v>
      </c>
      <c r="J163" s="38">
        <f t="shared" si="3"/>
        <v>210000000</v>
      </c>
      <c r="K163" s="38"/>
      <c r="L163" s="49"/>
      <c r="M163" s="37" t="s">
        <v>63</v>
      </c>
      <c r="N163" s="37" t="s">
        <v>64</v>
      </c>
      <c r="O163" s="37" t="s">
        <v>157</v>
      </c>
      <c r="P163" s="37" t="s">
        <v>158</v>
      </c>
      <c r="Q163" s="37" t="s">
        <v>159</v>
      </c>
      <c r="R163" s="37" t="s">
        <v>160</v>
      </c>
      <c r="S163" s="37" t="s">
        <v>243</v>
      </c>
      <c r="T163" s="37" t="s">
        <v>242</v>
      </c>
      <c r="U163" s="1" t="e">
        <f>VLOOKUP(T163,[2]VAT!$A:$D,1,0)</f>
        <v>#N/A</v>
      </c>
      <c r="V163" s="37" t="s">
        <v>2</v>
      </c>
      <c r="W163" s="37" t="s">
        <v>2</v>
      </c>
      <c r="X163" t="e">
        <f>VLOOKUP(T163,[3]رکوردها!$A:$B,2,0)</f>
        <v>#N/A</v>
      </c>
      <c r="Y163" t="e">
        <f>VLOOKUP(T163,[3]رکوردها!$A:$D,4,0)</f>
        <v>#N/A</v>
      </c>
      <c r="Z163" t="e">
        <f>VLOOKUP(T163,[3]رکوردها!$A:$C,3,0)</f>
        <v>#N/A</v>
      </c>
      <c r="AA163" t="e">
        <f>VLOOKUP(T163,[3]رکوردها!$A:$F,6,0)</f>
        <v>#N/A</v>
      </c>
      <c r="AB163" t="e">
        <f>VLOOKUP(T163,[3]رکوردها!$A:$E,5,0)</f>
        <v>#N/A</v>
      </c>
    </row>
    <row r="164" spans="1:28" s="41" customFormat="1" hidden="1" x14ac:dyDescent="0.2">
      <c r="A164" s="36">
        <v>147677</v>
      </c>
      <c r="B164" s="36">
        <v>1245</v>
      </c>
      <c r="C164" s="36">
        <v>1490</v>
      </c>
      <c r="D164" s="39" t="s">
        <v>5178</v>
      </c>
      <c r="E164" s="39"/>
      <c r="F164" s="37" t="s">
        <v>154</v>
      </c>
      <c r="G164" s="37" t="s">
        <v>259</v>
      </c>
      <c r="H164" s="38">
        <v>162000000</v>
      </c>
      <c r="I164" s="38">
        <v>0</v>
      </c>
      <c r="J164" s="38">
        <f t="shared" si="3"/>
        <v>162000000</v>
      </c>
      <c r="K164" s="38"/>
      <c r="L164" s="49"/>
      <c r="M164" s="37" t="s">
        <v>63</v>
      </c>
      <c r="N164" s="37" t="s">
        <v>64</v>
      </c>
      <c r="O164" s="37" t="s">
        <v>157</v>
      </c>
      <c r="P164" s="37" t="s">
        <v>158</v>
      </c>
      <c r="Q164" s="37" t="s">
        <v>159</v>
      </c>
      <c r="R164" s="37" t="s">
        <v>160</v>
      </c>
      <c r="S164" s="37" t="s">
        <v>243</v>
      </c>
      <c r="T164" s="37" t="s">
        <v>242</v>
      </c>
      <c r="U164" s="1" t="e">
        <f>VLOOKUP(T164,[2]VAT!$A:$D,1,0)</f>
        <v>#N/A</v>
      </c>
      <c r="V164" s="37" t="s">
        <v>2</v>
      </c>
      <c r="W164" s="37" t="s">
        <v>2</v>
      </c>
      <c r="X164" t="e">
        <f>VLOOKUP(T164,[3]رکوردها!$A:$B,2,0)</f>
        <v>#N/A</v>
      </c>
      <c r="Y164" t="e">
        <f>VLOOKUP(T164,[3]رکوردها!$A:$D,4,0)</f>
        <v>#N/A</v>
      </c>
      <c r="Z164" t="e">
        <f>VLOOKUP(T164,[3]رکوردها!$A:$C,3,0)</f>
        <v>#N/A</v>
      </c>
      <c r="AA164" t="e">
        <f>VLOOKUP(T164,[3]رکوردها!$A:$F,6,0)</f>
        <v>#N/A</v>
      </c>
      <c r="AB164" t="e">
        <f>VLOOKUP(T164,[3]رکوردها!$A:$E,5,0)</f>
        <v>#N/A</v>
      </c>
    </row>
    <row r="165" spans="1:28" s="41" customFormat="1" hidden="1" x14ac:dyDescent="0.2">
      <c r="A165" s="36">
        <v>147678</v>
      </c>
      <c r="B165" s="36">
        <v>1245</v>
      </c>
      <c r="C165" s="36">
        <v>1490</v>
      </c>
      <c r="D165" s="39" t="s">
        <v>5178</v>
      </c>
      <c r="E165" s="39"/>
      <c r="F165" s="37" t="s">
        <v>154</v>
      </c>
      <c r="G165" s="37" t="s">
        <v>260</v>
      </c>
      <c r="H165" s="38">
        <v>82500000</v>
      </c>
      <c r="I165" s="38">
        <v>0</v>
      </c>
      <c r="J165" s="38">
        <f t="shared" si="3"/>
        <v>82500000</v>
      </c>
      <c r="K165" s="38"/>
      <c r="L165" s="49"/>
      <c r="M165" s="37" t="s">
        <v>63</v>
      </c>
      <c r="N165" s="37" t="s">
        <v>64</v>
      </c>
      <c r="O165" s="37" t="s">
        <v>157</v>
      </c>
      <c r="P165" s="37" t="s">
        <v>158</v>
      </c>
      <c r="Q165" s="37" t="s">
        <v>159</v>
      </c>
      <c r="R165" s="37" t="s">
        <v>160</v>
      </c>
      <c r="S165" s="37" t="s">
        <v>243</v>
      </c>
      <c r="T165" s="37" t="s">
        <v>242</v>
      </c>
      <c r="U165" s="1" t="e">
        <f>VLOOKUP(T165,[2]VAT!$A:$D,1,0)</f>
        <v>#N/A</v>
      </c>
      <c r="V165" s="37" t="s">
        <v>2</v>
      </c>
      <c r="W165" s="37" t="s">
        <v>2</v>
      </c>
      <c r="X165" t="e">
        <f>VLOOKUP(T165,[3]رکوردها!$A:$B,2,0)</f>
        <v>#N/A</v>
      </c>
      <c r="Y165" t="e">
        <f>VLOOKUP(T165,[3]رکوردها!$A:$D,4,0)</f>
        <v>#N/A</v>
      </c>
      <c r="Z165" t="e">
        <f>VLOOKUP(T165,[3]رکوردها!$A:$C,3,0)</f>
        <v>#N/A</v>
      </c>
      <c r="AA165" t="e">
        <f>VLOOKUP(T165,[3]رکوردها!$A:$F,6,0)</f>
        <v>#N/A</v>
      </c>
      <c r="AB165" t="e">
        <f>VLOOKUP(T165,[3]رکوردها!$A:$E,5,0)</f>
        <v>#N/A</v>
      </c>
    </row>
    <row r="166" spans="1:28" s="41" customFormat="1" hidden="1" x14ac:dyDescent="0.2">
      <c r="A166" s="36">
        <v>147679</v>
      </c>
      <c r="B166" s="36">
        <v>1245</v>
      </c>
      <c r="C166" s="36">
        <v>1490</v>
      </c>
      <c r="D166" s="39" t="s">
        <v>5178</v>
      </c>
      <c r="E166" s="39"/>
      <c r="F166" s="37" t="s">
        <v>154</v>
      </c>
      <c r="G166" s="37" t="s">
        <v>261</v>
      </c>
      <c r="H166" s="38">
        <v>37500000</v>
      </c>
      <c r="I166" s="38">
        <v>0</v>
      </c>
      <c r="J166" s="38">
        <f t="shared" si="3"/>
        <v>37500000</v>
      </c>
      <c r="K166" s="38"/>
      <c r="L166" s="49"/>
      <c r="M166" s="37" t="s">
        <v>63</v>
      </c>
      <c r="N166" s="37" t="s">
        <v>64</v>
      </c>
      <c r="O166" s="37" t="s">
        <v>157</v>
      </c>
      <c r="P166" s="37" t="s">
        <v>158</v>
      </c>
      <c r="Q166" s="37" t="s">
        <v>159</v>
      </c>
      <c r="R166" s="37" t="s">
        <v>160</v>
      </c>
      <c r="S166" s="37" t="s">
        <v>243</v>
      </c>
      <c r="T166" s="37" t="s">
        <v>242</v>
      </c>
      <c r="U166" s="1" t="e">
        <f>VLOOKUP(T166,[2]VAT!$A:$D,1,0)</f>
        <v>#N/A</v>
      </c>
      <c r="V166" s="37" t="s">
        <v>2</v>
      </c>
      <c r="W166" s="37" t="s">
        <v>2</v>
      </c>
      <c r="X166" t="e">
        <f>VLOOKUP(T166,[3]رکوردها!$A:$B,2,0)</f>
        <v>#N/A</v>
      </c>
      <c r="Y166" t="e">
        <f>VLOOKUP(T166,[3]رکوردها!$A:$D,4,0)</f>
        <v>#N/A</v>
      </c>
      <c r="Z166" t="e">
        <f>VLOOKUP(T166,[3]رکوردها!$A:$C,3,0)</f>
        <v>#N/A</v>
      </c>
      <c r="AA166" t="e">
        <f>VLOOKUP(T166,[3]رکوردها!$A:$F,6,0)</f>
        <v>#N/A</v>
      </c>
      <c r="AB166" t="e">
        <f>VLOOKUP(T166,[3]رکوردها!$A:$E,5,0)</f>
        <v>#N/A</v>
      </c>
    </row>
    <row r="167" spans="1:28" s="41" customFormat="1" hidden="1" x14ac:dyDescent="0.2">
      <c r="A167" s="36">
        <v>147680</v>
      </c>
      <c r="B167" s="36">
        <v>1245</v>
      </c>
      <c r="C167" s="36">
        <v>1490</v>
      </c>
      <c r="D167" s="39" t="s">
        <v>5178</v>
      </c>
      <c r="E167" s="39"/>
      <c r="F167" s="37" t="s">
        <v>154</v>
      </c>
      <c r="G167" s="37" t="s">
        <v>262</v>
      </c>
      <c r="H167" s="38">
        <v>27000000</v>
      </c>
      <c r="I167" s="38">
        <v>0</v>
      </c>
      <c r="J167" s="38">
        <f t="shared" si="3"/>
        <v>27000000</v>
      </c>
      <c r="K167" s="38"/>
      <c r="L167" s="49"/>
      <c r="M167" s="37" t="s">
        <v>63</v>
      </c>
      <c r="N167" s="37" t="s">
        <v>64</v>
      </c>
      <c r="O167" s="37" t="s">
        <v>157</v>
      </c>
      <c r="P167" s="37" t="s">
        <v>158</v>
      </c>
      <c r="Q167" s="37" t="s">
        <v>159</v>
      </c>
      <c r="R167" s="37" t="s">
        <v>160</v>
      </c>
      <c r="S167" s="37" t="s">
        <v>243</v>
      </c>
      <c r="T167" s="37" t="s">
        <v>242</v>
      </c>
      <c r="U167" s="1" t="e">
        <f>VLOOKUP(T167,[2]VAT!$A:$D,1,0)</f>
        <v>#N/A</v>
      </c>
      <c r="V167" s="37" t="s">
        <v>2</v>
      </c>
      <c r="W167" s="37" t="s">
        <v>2</v>
      </c>
      <c r="X167" t="e">
        <f>VLOOKUP(T167,[3]رکوردها!$A:$B,2,0)</f>
        <v>#N/A</v>
      </c>
      <c r="Y167" t="e">
        <f>VLOOKUP(T167,[3]رکوردها!$A:$D,4,0)</f>
        <v>#N/A</v>
      </c>
      <c r="Z167" t="e">
        <f>VLOOKUP(T167,[3]رکوردها!$A:$C,3,0)</f>
        <v>#N/A</v>
      </c>
      <c r="AA167" t="e">
        <f>VLOOKUP(T167,[3]رکوردها!$A:$F,6,0)</f>
        <v>#N/A</v>
      </c>
      <c r="AB167" t="e">
        <f>VLOOKUP(T167,[3]رکوردها!$A:$E,5,0)</f>
        <v>#N/A</v>
      </c>
    </row>
    <row r="168" spans="1:28" s="41" customFormat="1" hidden="1" x14ac:dyDescent="0.2">
      <c r="A168" s="36">
        <v>142471</v>
      </c>
      <c r="B168" s="36">
        <v>1256</v>
      </c>
      <c r="C168" s="36">
        <v>1292</v>
      </c>
      <c r="D168" s="39" t="s">
        <v>5178</v>
      </c>
      <c r="E168" s="39"/>
      <c r="F168" s="37" t="s">
        <v>22</v>
      </c>
      <c r="G168" s="37" t="s">
        <v>263</v>
      </c>
      <c r="H168" s="38">
        <v>603424000</v>
      </c>
      <c r="I168" s="38">
        <v>0</v>
      </c>
      <c r="J168" s="38">
        <f t="shared" si="3"/>
        <v>603424000</v>
      </c>
      <c r="K168" s="38"/>
      <c r="L168" s="49"/>
      <c r="M168" s="37" t="s">
        <v>63</v>
      </c>
      <c r="N168" s="37" t="s">
        <v>64</v>
      </c>
      <c r="O168" s="37" t="s">
        <v>157</v>
      </c>
      <c r="P168" s="37" t="s">
        <v>158</v>
      </c>
      <c r="Q168" s="37" t="s">
        <v>159</v>
      </c>
      <c r="R168" s="37" t="s">
        <v>160</v>
      </c>
      <c r="S168" s="37" t="s">
        <v>243</v>
      </c>
      <c r="T168" s="37" t="s">
        <v>242</v>
      </c>
      <c r="U168" s="1" t="e">
        <f>VLOOKUP(T168,[2]VAT!$A:$D,1,0)</f>
        <v>#N/A</v>
      </c>
      <c r="V168" s="37" t="s">
        <v>2</v>
      </c>
      <c r="W168" s="37" t="s">
        <v>2</v>
      </c>
      <c r="X168" t="e">
        <f>VLOOKUP(T168,[3]رکوردها!$A:$B,2,0)</f>
        <v>#N/A</v>
      </c>
      <c r="Y168" t="e">
        <f>VLOOKUP(T168,[3]رکوردها!$A:$D,4,0)</f>
        <v>#N/A</v>
      </c>
      <c r="Z168" t="e">
        <f>VLOOKUP(T168,[3]رکوردها!$A:$C,3,0)</f>
        <v>#N/A</v>
      </c>
      <c r="AA168" t="e">
        <f>VLOOKUP(T168,[3]رکوردها!$A:$F,6,0)</f>
        <v>#N/A</v>
      </c>
      <c r="AB168" t="e">
        <f>VLOOKUP(T168,[3]رکوردها!$A:$E,5,0)</f>
        <v>#N/A</v>
      </c>
    </row>
    <row r="169" spans="1:28" s="41" customFormat="1" hidden="1" x14ac:dyDescent="0.2">
      <c r="A169" s="36">
        <v>142472</v>
      </c>
      <c r="B169" s="36">
        <v>1256</v>
      </c>
      <c r="C169" s="36">
        <v>1292</v>
      </c>
      <c r="D169" s="39" t="s">
        <v>5178</v>
      </c>
      <c r="E169" s="39"/>
      <c r="F169" s="37" t="s">
        <v>22</v>
      </c>
      <c r="G169" s="37" t="s">
        <v>264</v>
      </c>
      <c r="H169" s="38">
        <v>263998000</v>
      </c>
      <c r="I169" s="38">
        <v>0</v>
      </c>
      <c r="J169" s="38">
        <f t="shared" si="3"/>
        <v>263998000</v>
      </c>
      <c r="K169" s="38"/>
      <c r="L169" s="49"/>
      <c r="M169" s="37" t="s">
        <v>63</v>
      </c>
      <c r="N169" s="37" t="s">
        <v>64</v>
      </c>
      <c r="O169" s="37" t="s">
        <v>157</v>
      </c>
      <c r="P169" s="37" t="s">
        <v>158</v>
      </c>
      <c r="Q169" s="37" t="s">
        <v>159</v>
      </c>
      <c r="R169" s="37" t="s">
        <v>160</v>
      </c>
      <c r="S169" s="37" t="s">
        <v>243</v>
      </c>
      <c r="T169" s="37" t="s">
        <v>242</v>
      </c>
      <c r="U169" s="1" t="e">
        <f>VLOOKUP(T169,[2]VAT!$A:$D,1,0)</f>
        <v>#N/A</v>
      </c>
      <c r="V169" s="37" t="s">
        <v>2</v>
      </c>
      <c r="W169" s="37" t="s">
        <v>2</v>
      </c>
      <c r="X169" t="e">
        <f>VLOOKUP(T169,[3]رکوردها!$A:$B,2,0)</f>
        <v>#N/A</v>
      </c>
      <c r="Y169" t="e">
        <f>VLOOKUP(T169,[3]رکوردها!$A:$D,4,0)</f>
        <v>#N/A</v>
      </c>
      <c r="Z169" t="e">
        <f>VLOOKUP(T169,[3]رکوردها!$A:$C,3,0)</f>
        <v>#N/A</v>
      </c>
      <c r="AA169" t="e">
        <f>VLOOKUP(T169,[3]رکوردها!$A:$F,6,0)</f>
        <v>#N/A</v>
      </c>
      <c r="AB169" t="e">
        <f>VLOOKUP(T169,[3]رکوردها!$A:$E,5,0)</f>
        <v>#N/A</v>
      </c>
    </row>
    <row r="170" spans="1:28" s="41" customFormat="1" hidden="1" x14ac:dyDescent="0.2">
      <c r="A170" s="36">
        <v>142473</v>
      </c>
      <c r="B170" s="36">
        <v>1256</v>
      </c>
      <c r="C170" s="36">
        <v>1292</v>
      </c>
      <c r="D170" s="39" t="s">
        <v>5178</v>
      </c>
      <c r="E170" s="39"/>
      <c r="F170" s="37" t="s">
        <v>22</v>
      </c>
      <c r="G170" s="37" t="s">
        <v>265</v>
      </c>
      <c r="H170" s="38">
        <v>173484400</v>
      </c>
      <c r="I170" s="38">
        <v>0</v>
      </c>
      <c r="J170" s="38">
        <f t="shared" si="3"/>
        <v>173484400</v>
      </c>
      <c r="K170" s="38"/>
      <c r="L170" s="49"/>
      <c r="M170" s="37" t="s">
        <v>63</v>
      </c>
      <c r="N170" s="37" t="s">
        <v>64</v>
      </c>
      <c r="O170" s="37" t="s">
        <v>157</v>
      </c>
      <c r="P170" s="37" t="s">
        <v>158</v>
      </c>
      <c r="Q170" s="37" t="s">
        <v>159</v>
      </c>
      <c r="R170" s="37" t="s">
        <v>160</v>
      </c>
      <c r="S170" s="37" t="s">
        <v>243</v>
      </c>
      <c r="T170" s="37" t="s">
        <v>242</v>
      </c>
      <c r="U170" s="1" t="e">
        <f>VLOOKUP(T170,[2]VAT!$A:$D,1,0)</f>
        <v>#N/A</v>
      </c>
      <c r="V170" s="37" t="s">
        <v>2</v>
      </c>
      <c r="W170" s="37" t="s">
        <v>2</v>
      </c>
      <c r="X170" t="e">
        <f>VLOOKUP(T170,[3]رکوردها!$A:$B,2,0)</f>
        <v>#N/A</v>
      </c>
      <c r="Y170" t="e">
        <f>VLOOKUP(T170,[3]رکوردها!$A:$D,4,0)</f>
        <v>#N/A</v>
      </c>
      <c r="Z170" t="e">
        <f>VLOOKUP(T170,[3]رکوردها!$A:$C,3,0)</f>
        <v>#N/A</v>
      </c>
      <c r="AA170" t="e">
        <f>VLOOKUP(T170,[3]رکوردها!$A:$F,6,0)</f>
        <v>#N/A</v>
      </c>
      <c r="AB170" t="e">
        <f>VLOOKUP(T170,[3]رکوردها!$A:$E,5,0)</f>
        <v>#N/A</v>
      </c>
    </row>
    <row r="171" spans="1:28" s="41" customFormat="1" hidden="1" x14ac:dyDescent="0.2">
      <c r="A171" s="36">
        <v>142474</v>
      </c>
      <c r="B171" s="36">
        <v>1256</v>
      </c>
      <c r="C171" s="36">
        <v>1292</v>
      </c>
      <c r="D171" s="39" t="s">
        <v>5178</v>
      </c>
      <c r="E171" s="39"/>
      <c r="F171" s="37" t="s">
        <v>22</v>
      </c>
      <c r="G171" s="37" t="s">
        <v>266</v>
      </c>
      <c r="H171" s="38">
        <v>150856000</v>
      </c>
      <c r="I171" s="38">
        <v>0</v>
      </c>
      <c r="J171" s="38">
        <f t="shared" si="3"/>
        <v>150856000</v>
      </c>
      <c r="K171" s="38"/>
      <c r="L171" s="49"/>
      <c r="M171" s="37" t="s">
        <v>63</v>
      </c>
      <c r="N171" s="37" t="s">
        <v>64</v>
      </c>
      <c r="O171" s="37" t="s">
        <v>157</v>
      </c>
      <c r="P171" s="37" t="s">
        <v>158</v>
      </c>
      <c r="Q171" s="37" t="s">
        <v>159</v>
      </c>
      <c r="R171" s="37" t="s">
        <v>160</v>
      </c>
      <c r="S171" s="37" t="s">
        <v>243</v>
      </c>
      <c r="T171" s="37" t="s">
        <v>242</v>
      </c>
      <c r="U171" s="1" t="e">
        <f>VLOOKUP(T171,[2]VAT!$A:$D,1,0)</f>
        <v>#N/A</v>
      </c>
      <c r="V171" s="37" t="s">
        <v>2</v>
      </c>
      <c r="W171" s="37" t="s">
        <v>2</v>
      </c>
      <c r="X171" t="e">
        <f>VLOOKUP(T171,[3]رکوردها!$A:$B,2,0)</f>
        <v>#N/A</v>
      </c>
      <c r="Y171" t="e">
        <f>VLOOKUP(T171,[3]رکوردها!$A:$D,4,0)</f>
        <v>#N/A</v>
      </c>
      <c r="Z171" t="e">
        <f>VLOOKUP(T171,[3]رکوردها!$A:$C,3,0)</f>
        <v>#N/A</v>
      </c>
      <c r="AA171" t="e">
        <f>VLOOKUP(T171,[3]رکوردها!$A:$F,6,0)</f>
        <v>#N/A</v>
      </c>
      <c r="AB171" t="e">
        <f>VLOOKUP(T171,[3]رکوردها!$A:$E,5,0)</f>
        <v>#N/A</v>
      </c>
    </row>
    <row r="172" spans="1:28" s="41" customFormat="1" hidden="1" x14ac:dyDescent="0.2">
      <c r="A172" s="36">
        <v>142475</v>
      </c>
      <c r="B172" s="36">
        <v>1256</v>
      </c>
      <c r="C172" s="36">
        <v>1292</v>
      </c>
      <c r="D172" s="39" t="s">
        <v>5178</v>
      </c>
      <c r="E172" s="39"/>
      <c r="F172" s="37" t="s">
        <v>22</v>
      </c>
      <c r="G172" s="37" t="s">
        <v>267</v>
      </c>
      <c r="H172" s="38">
        <v>143880000</v>
      </c>
      <c r="I172" s="38">
        <v>0</v>
      </c>
      <c r="J172" s="38">
        <f t="shared" si="3"/>
        <v>143880000</v>
      </c>
      <c r="K172" s="38"/>
      <c r="L172" s="49"/>
      <c r="M172" s="37" t="s">
        <v>63</v>
      </c>
      <c r="N172" s="37" t="s">
        <v>64</v>
      </c>
      <c r="O172" s="37" t="s">
        <v>157</v>
      </c>
      <c r="P172" s="37" t="s">
        <v>158</v>
      </c>
      <c r="Q172" s="37" t="s">
        <v>159</v>
      </c>
      <c r="R172" s="37" t="s">
        <v>160</v>
      </c>
      <c r="S172" s="37" t="s">
        <v>243</v>
      </c>
      <c r="T172" s="37" t="s">
        <v>242</v>
      </c>
      <c r="U172" s="1" t="e">
        <f>VLOOKUP(T172,[2]VAT!$A:$D,1,0)</f>
        <v>#N/A</v>
      </c>
      <c r="V172" s="37" t="s">
        <v>2</v>
      </c>
      <c r="W172" s="37" t="s">
        <v>2</v>
      </c>
      <c r="X172" t="e">
        <f>VLOOKUP(T172,[3]رکوردها!$A:$B,2,0)</f>
        <v>#N/A</v>
      </c>
      <c r="Y172" t="e">
        <f>VLOOKUP(T172,[3]رکوردها!$A:$D,4,0)</f>
        <v>#N/A</v>
      </c>
      <c r="Z172" t="e">
        <f>VLOOKUP(T172,[3]رکوردها!$A:$C,3,0)</f>
        <v>#N/A</v>
      </c>
      <c r="AA172" t="e">
        <f>VLOOKUP(T172,[3]رکوردها!$A:$F,6,0)</f>
        <v>#N/A</v>
      </c>
      <c r="AB172" t="e">
        <f>VLOOKUP(T172,[3]رکوردها!$A:$E,5,0)</f>
        <v>#N/A</v>
      </c>
    </row>
    <row r="173" spans="1:28" s="41" customFormat="1" hidden="1" x14ac:dyDescent="0.2">
      <c r="A173" s="36">
        <v>142476</v>
      </c>
      <c r="B173" s="36">
        <v>1256</v>
      </c>
      <c r="C173" s="36">
        <v>1292</v>
      </c>
      <c r="D173" s="39" t="s">
        <v>5178</v>
      </c>
      <c r="E173" s="39"/>
      <c r="F173" s="37" t="s">
        <v>22</v>
      </c>
      <c r="G173" s="37" t="s">
        <v>268</v>
      </c>
      <c r="H173" s="38">
        <v>77499000</v>
      </c>
      <c r="I173" s="38">
        <v>0</v>
      </c>
      <c r="J173" s="38">
        <f t="shared" si="3"/>
        <v>77499000</v>
      </c>
      <c r="K173" s="38"/>
      <c r="L173" s="49"/>
      <c r="M173" s="37" t="s">
        <v>63</v>
      </c>
      <c r="N173" s="37" t="s">
        <v>64</v>
      </c>
      <c r="O173" s="37" t="s">
        <v>157</v>
      </c>
      <c r="P173" s="37" t="s">
        <v>158</v>
      </c>
      <c r="Q173" s="37" t="s">
        <v>159</v>
      </c>
      <c r="R173" s="37" t="s">
        <v>160</v>
      </c>
      <c r="S173" s="37" t="s">
        <v>243</v>
      </c>
      <c r="T173" s="37" t="s">
        <v>242</v>
      </c>
      <c r="U173" s="1" t="e">
        <f>VLOOKUP(T173,[2]VAT!$A:$D,1,0)</f>
        <v>#N/A</v>
      </c>
      <c r="V173" s="37" t="s">
        <v>2</v>
      </c>
      <c r="W173" s="37" t="s">
        <v>2</v>
      </c>
      <c r="X173" t="e">
        <f>VLOOKUP(T173,[3]رکوردها!$A:$B,2,0)</f>
        <v>#N/A</v>
      </c>
      <c r="Y173" t="e">
        <f>VLOOKUP(T173,[3]رکوردها!$A:$D,4,0)</f>
        <v>#N/A</v>
      </c>
      <c r="Z173" t="e">
        <f>VLOOKUP(T173,[3]رکوردها!$A:$C,3,0)</f>
        <v>#N/A</v>
      </c>
      <c r="AA173" t="e">
        <f>VLOOKUP(T173,[3]رکوردها!$A:$F,6,0)</f>
        <v>#N/A</v>
      </c>
      <c r="AB173" t="e">
        <f>VLOOKUP(T173,[3]رکوردها!$A:$E,5,0)</f>
        <v>#N/A</v>
      </c>
    </row>
    <row r="174" spans="1:28" s="41" customFormat="1" hidden="1" x14ac:dyDescent="0.2">
      <c r="A174" s="36">
        <v>142477</v>
      </c>
      <c r="B174" s="36">
        <v>1256</v>
      </c>
      <c r="C174" s="36">
        <v>1292</v>
      </c>
      <c r="D174" s="39" t="s">
        <v>5178</v>
      </c>
      <c r="E174" s="39"/>
      <c r="F174" s="37" t="s">
        <v>22</v>
      </c>
      <c r="G174" s="37" t="s">
        <v>269</v>
      </c>
      <c r="H174" s="38">
        <v>71940000</v>
      </c>
      <c r="I174" s="38">
        <v>0</v>
      </c>
      <c r="J174" s="38">
        <f t="shared" si="3"/>
        <v>71940000</v>
      </c>
      <c r="K174" s="38"/>
      <c r="L174" s="49"/>
      <c r="M174" s="37" t="s">
        <v>63</v>
      </c>
      <c r="N174" s="37" t="s">
        <v>64</v>
      </c>
      <c r="O174" s="37" t="s">
        <v>157</v>
      </c>
      <c r="P174" s="37" t="s">
        <v>158</v>
      </c>
      <c r="Q174" s="37" t="s">
        <v>159</v>
      </c>
      <c r="R174" s="37" t="s">
        <v>160</v>
      </c>
      <c r="S174" s="37" t="s">
        <v>243</v>
      </c>
      <c r="T174" s="37" t="s">
        <v>242</v>
      </c>
      <c r="U174" s="1" t="e">
        <f>VLOOKUP(T174,[2]VAT!$A:$D,1,0)</f>
        <v>#N/A</v>
      </c>
      <c r="V174" s="37" t="s">
        <v>2</v>
      </c>
      <c r="W174" s="37" t="s">
        <v>2</v>
      </c>
      <c r="X174" t="e">
        <f>VLOOKUP(T174,[3]رکوردها!$A:$B,2,0)</f>
        <v>#N/A</v>
      </c>
      <c r="Y174" t="e">
        <f>VLOOKUP(T174,[3]رکوردها!$A:$D,4,0)</f>
        <v>#N/A</v>
      </c>
      <c r="Z174" t="e">
        <f>VLOOKUP(T174,[3]رکوردها!$A:$C,3,0)</f>
        <v>#N/A</v>
      </c>
      <c r="AA174" t="e">
        <f>VLOOKUP(T174,[3]رکوردها!$A:$F,6,0)</f>
        <v>#N/A</v>
      </c>
      <c r="AB174" t="e">
        <f>VLOOKUP(T174,[3]رکوردها!$A:$E,5,0)</f>
        <v>#N/A</v>
      </c>
    </row>
    <row r="175" spans="1:28" s="41" customFormat="1" hidden="1" x14ac:dyDescent="0.2">
      <c r="A175" s="36">
        <v>142478</v>
      </c>
      <c r="B175" s="36">
        <v>1256</v>
      </c>
      <c r="C175" s="36">
        <v>1292</v>
      </c>
      <c r="D175" s="39" t="s">
        <v>5178</v>
      </c>
      <c r="E175" s="39"/>
      <c r="F175" s="37" t="s">
        <v>22</v>
      </c>
      <c r="G175" s="37" t="s">
        <v>270</v>
      </c>
      <c r="H175" s="38">
        <v>35970000</v>
      </c>
      <c r="I175" s="38">
        <v>0</v>
      </c>
      <c r="J175" s="38">
        <f t="shared" si="3"/>
        <v>35970000</v>
      </c>
      <c r="K175" s="38"/>
      <c r="L175" s="49"/>
      <c r="M175" s="37" t="s">
        <v>63</v>
      </c>
      <c r="N175" s="37" t="s">
        <v>64</v>
      </c>
      <c r="O175" s="37" t="s">
        <v>157</v>
      </c>
      <c r="P175" s="37" t="s">
        <v>158</v>
      </c>
      <c r="Q175" s="37" t="s">
        <v>159</v>
      </c>
      <c r="R175" s="37" t="s">
        <v>160</v>
      </c>
      <c r="S175" s="37" t="s">
        <v>243</v>
      </c>
      <c r="T175" s="37" t="s">
        <v>242</v>
      </c>
      <c r="U175" s="1" t="e">
        <f>VLOOKUP(T175,[2]VAT!$A:$D,1,0)</f>
        <v>#N/A</v>
      </c>
      <c r="V175" s="37" t="s">
        <v>2</v>
      </c>
      <c r="W175" s="37" t="s">
        <v>2</v>
      </c>
      <c r="X175" t="e">
        <f>VLOOKUP(T175,[3]رکوردها!$A:$B,2,0)</f>
        <v>#N/A</v>
      </c>
      <c r="Y175" t="e">
        <f>VLOOKUP(T175,[3]رکوردها!$A:$D,4,0)</f>
        <v>#N/A</v>
      </c>
      <c r="Z175" t="e">
        <f>VLOOKUP(T175,[3]رکوردها!$A:$C,3,0)</f>
        <v>#N/A</v>
      </c>
      <c r="AA175" t="e">
        <f>VLOOKUP(T175,[3]رکوردها!$A:$F,6,0)</f>
        <v>#N/A</v>
      </c>
      <c r="AB175" t="e">
        <f>VLOOKUP(T175,[3]رکوردها!$A:$E,5,0)</f>
        <v>#N/A</v>
      </c>
    </row>
    <row r="176" spans="1:28" s="41" customFormat="1" hidden="1" x14ac:dyDescent="0.2">
      <c r="A176" s="36">
        <v>142479</v>
      </c>
      <c r="B176" s="36">
        <v>1256</v>
      </c>
      <c r="C176" s="36">
        <v>1292</v>
      </c>
      <c r="D176" s="39" t="s">
        <v>5178</v>
      </c>
      <c r="E176" s="39"/>
      <c r="F176" s="37" t="s">
        <v>22</v>
      </c>
      <c r="G176" s="37" t="s">
        <v>271</v>
      </c>
      <c r="H176" s="38">
        <v>30171200</v>
      </c>
      <c r="I176" s="38">
        <v>0</v>
      </c>
      <c r="J176" s="38">
        <f t="shared" si="3"/>
        <v>30171200</v>
      </c>
      <c r="K176" s="38"/>
      <c r="L176" s="49"/>
      <c r="M176" s="37" t="s">
        <v>63</v>
      </c>
      <c r="N176" s="37" t="s">
        <v>64</v>
      </c>
      <c r="O176" s="37" t="s">
        <v>157</v>
      </c>
      <c r="P176" s="37" t="s">
        <v>158</v>
      </c>
      <c r="Q176" s="37" t="s">
        <v>159</v>
      </c>
      <c r="R176" s="37" t="s">
        <v>160</v>
      </c>
      <c r="S176" s="37" t="s">
        <v>243</v>
      </c>
      <c r="T176" s="37" t="s">
        <v>242</v>
      </c>
      <c r="U176" s="1" t="e">
        <f>VLOOKUP(T176,[2]VAT!$A:$D,1,0)</f>
        <v>#N/A</v>
      </c>
      <c r="V176" s="37" t="s">
        <v>2</v>
      </c>
      <c r="W176" s="37" t="s">
        <v>2</v>
      </c>
      <c r="X176" t="e">
        <f>VLOOKUP(T176,[3]رکوردها!$A:$B,2,0)</f>
        <v>#N/A</v>
      </c>
      <c r="Y176" t="e">
        <f>VLOOKUP(T176,[3]رکوردها!$A:$D,4,0)</f>
        <v>#N/A</v>
      </c>
      <c r="Z176" t="e">
        <f>VLOOKUP(T176,[3]رکوردها!$A:$C,3,0)</f>
        <v>#N/A</v>
      </c>
      <c r="AA176" t="e">
        <f>VLOOKUP(T176,[3]رکوردها!$A:$F,6,0)</f>
        <v>#N/A</v>
      </c>
      <c r="AB176" t="e">
        <f>VLOOKUP(T176,[3]رکوردها!$A:$E,5,0)</f>
        <v>#N/A</v>
      </c>
    </row>
    <row r="177" spans="1:28" s="41" customFormat="1" hidden="1" x14ac:dyDescent="0.2">
      <c r="A177" s="36">
        <v>153745</v>
      </c>
      <c r="B177" s="36">
        <v>1272</v>
      </c>
      <c r="C177" s="36">
        <v>1530</v>
      </c>
      <c r="D177" s="39" t="s">
        <v>5178</v>
      </c>
      <c r="E177" s="39"/>
      <c r="F177" s="37" t="s">
        <v>105</v>
      </c>
      <c r="G177" s="37" t="s">
        <v>272</v>
      </c>
      <c r="H177" s="38">
        <v>3250000</v>
      </c>
      <c r="I177" s="38">
        <v>0</v>
      </c>
      <c r="J177" s="38">
        <f t="shared" si="3"/>
        <v>3250000</v>
      </c>
      <c r="K177" s="38"/>
      <c r="L177" s="49"/>
      <c r="M177" s="37" t="s">
        <v>63</v>
      </c>
      <c r="N177" s="37" t="s">
        <v>64</v>
      </c>
      <c r="O177" s="37" t="s">
        <v>157</v>
      </c>
      <c r="P177" s="37" t="s">
        <v>158</v>
      </c>
      <c r="Q177" s="37" t="s">
        <v>159</v>
      </c>
      <c r="R177" s="37" t="s">
        <v>160</v>
      </c>
      <c r="S177" s="37" t="s">
        <v>243</v>
      </c>
      <c r="T177" s="37" t="s">
        <v>242</v>
      </c>
      <c r="U177" s="1" t="e">
        <f>VLOOKUP(T177,[2]VAT!$A:$D,1,0)</f>
        <v>#N/A</v>
      </c>
      <c r="V177" s="37" t="s">
        <v>2</v>
      </c>
      <c r="W177" s="37" t="s">
        <v>2</v>
      </c>
      <c r="X177" t="e">
        <f>VLOOKUP(T177,[3]رکوردها!$A:$B,2,0)</f>
        <v>#N/A</v>
      </c>
      <c r="Y177" t="e">
        <f>VLOOKUP(T177,[3]رکوردها!$A:$D,4,0)</f>
        <v>#N/A</v>
      </c>
      <c r="Z177" t="e">
        <f>VLOOKUP(T177,[3]رکوردها!$A:$C,3,0)</f>
        <v>#N/A</v>
      </c>
      <c r="AA177" t="e">
        <f>VLOOKUP(T177,[3]رکوردها!$A:$F,6,0)</f>
        <v>#N/A</v>
      </c>
      <c r="AB177" t="e">
        <f>VLOOKUP(T177,[3]رکوردها!$A:$E,5,0)</f>
        <v>#N/A</v>
      </c>
    </row>
    <row r="178" spans="1:28" s="41" customFormat="1" hidden="1" x14ac:dyDescent="0.2">
      <c r="A178" s="36">
        <v>153746</v>
      </c>
      <c r="B178" s="36">
        <v>1272</v>
      </c>
      <c r="C178" s="36">
        <v>1530</v>
      </c>
      <c r="D178" s="39" t="s">
        <v>5178</v>
      </c>
      <c r="E178" s="39"/>
      <c r="F178" s="37" t="s">
        <v>105</v>
      </c>
      <c r="G178" s="37" t="s">
        <v>273</v>
      </c>
      <c r="H178" s="38">
        <v>2500000</v>
      </c>
      <c r="I178" s="38">
        <v>0</v>
      </c>
      <c r="J178" s="38">
        <f t="shared" si="3"/>
        <v>2500000</v>
      </c>
      <c r="K178" s="38"/>
      <c r="L178" s="49"/>
      <c r="M178" s="37" t="s">
        <v>63</v>
      </c>
      <c r="N178" s="37" t="s">
        <v>64</v>
      </c>
      <c r="O178" s="37" t="s">
        <v>157</v>
      </c>
      <c r="P178" s="37" t="s">
        <v>158</v>
      </c>
      <c r="Q178" s="37" t="s">
        <v>159</v>
      </c>
      <c r="R178" s="37" t="s">
        <v>160</v>
      </c>
      <c r="S178" s="37" t="s">
        <v>243</v>
      </c>
      <c r="T178" s="37" t="s">
        <v>242</v>
      </c>
      <c r="U178" s="1" t="e">
        <f>VLOOKUP(T178,[2]VAT!$A:$D,1,0)</f>
        <v>#N/A</v>
      </c>
      <c r="V178" s="37" t="s">
        <v>2</v>
      </c>
      <c r="W178" s="37" t="s">
        <v>2</v>
      </c>
      <c r="X178" t="e">
        <f>VLOOKUP(T178,[3]رکوردها!$A:$B,2,0)</f>
        <v>#N/A</v>
      </c>
      <c r="Y178" t="e">
        <f>VLOOKUP(T178,[3]رکوردها!$A:$D,4,0)</f>
        <v>#N/A</v>
      </c>
      <c r="Z178" t="e">
        <f>VLOOKUP(T178,[3]رکوردها!$A:$C,3,0)</f>
        <v>#N/A</v>
      </c>
      <c r="AA178" t="e">
        <f>VLOOKUP(T178,[3]رکوردها!$A:$F,6,0)</f>
        <v>#N/A</v>
      </c>
      <c r="AB178" t="e">
        <f>VLOOKUP(T178,[3]رکوردها!$A:$E,5,0)</f>
        <v>#N/A</v>
      </c>
    </row>
    <row r="179" spans="1:28" s="41" customFormat="1" hidden="1" x14ac:dyDescent="0.2">
      <c r="A179" s="36">
        <v>143748</v>
      </c>
      <c r="B179" s="36">
        <v>1316</v>
      </c>
      <c r="C179" s="36">
        <v>1350</v>
      </c>
      <c r="D179" s="39" t="s">
        <v>5178</v>
      </c>
      <c r="E179" s="39"/>
      <c r="F179" s="37" t="s">
        <v>171</v>
      </c>
      <c r="G179" s="37" t="s">
        <v>274</v>
      </c>
      <c r="H179" s="38">
        <v>20841521180</v>
      </c>
      <c r="I179" s="38">
        <v>0</v>
      </c>
      <c r="J179" s="38">
        <f t="shared" si="3"/>
        <v>20841521180</v>
      </c>
      <c r="K179" s="38"/>
      <c r="L179" s="49"/>
      <c r="M179" s="37" t="s">
        <v>63</v>
      </c>
      <c r="N179" s="37" t="s">
        <v>64</v>
      </c>
      <c r="O179" s="37" t="s">
        <v>157</v>
      </c>
      <c r="P179" s="37" t="s">
        <v>158</v>
      </c>
      <c r="Q179" s="37" t="s">
        <v>159</v>
      </c>
      <c r="R179" s="37" t="s">
        <v>160</v>
      </c>
      <c r="S179" s="37" t="s">
        <v>243</v>
      </c>
      <c r="T179" s="37" t="s">
        <v>242</v>
      </c>
      <c r="U179" s="1" t="e">
        <f>VLOOKUP(T179,[2]VAT!$A:$D,1,0)</f>
        <v>#N/A</v>
      </c>
      <c r="V179" s="37" t="s">
        <v>2</v>
      </c>
      <c r="W179" s="37" t="s">
        <v>2</v>
      </c>
      <c r="X179" t="e">
        <f>VLOOKUP(T179,[3]رکوردها!$A:$B,2,0)</f>
        <v>#N/A</v>
      </c>
      <c r="Y179" t="e">
        <f>VLOOKUP(T179,[3]رکوردها!$A:$D,4,0)</f>
        <v>#N/A</v>
      </c>
      <c r="Z179" t="e">
        <f>VLOOKUP(T179,[3]رکوردها!$A:$C,3,0)</f>
        <v>#N/A</v>
      </c>
      <c r="AA179" t="e">
        <f>VLOOKUP(T179,[3]رکوردها!$A:$F,6,0)</f>
        <v>#N/A</v>
      </c>
      <c r="AB179" t="e">
        <f>VLOOKUP(T179,[3]رکوردها!$A:$E,5,0)</f>
        <v>#N/A</v>
      </c>
    </row>
    <row r="180" spans="1:28" s="41" customFormat="1" hidden="1" x14ac:dyDescent="0.2">
      <c r="A180" s="36">
        <v>143749</v>
      </c>
      <c r="B180" s="36">
        <v>1316</v>
      </c>
      <c r="C180" s="36">
        <v>1350</v>
      </c>
      <c r="D180" s="39" t="s">
        <v>5178</v>
      </c>
      <c r="E180" s="39"/>
      <c r="F180" s="37" t="s">
        <v>171</v>
      </c>
      <c r="G180" s="37" t="s">
        <v>275</v>
      </c>
      <c r="H180" s="38">
        <v>20623245894</v>
      </c>
      <c r="I180" s="38">
        <v>0</v>
      </c>
      <c r="J180" s="38">
        <f t="shared" si="3"/>
        <v>20623245894</v>
      </c>
      <c r="K180" s="38"/>
      <c r="L180" s="49"/>
      <c r="M180" s="37" t="s">
        <v>63</v>
      </c>
      <c r="N180" s="37" t="s">
        <v>64</v>
      </c>
      <c r="O180" s="37" t="s">
        <v>157</v>
      </c>
      <c r="P180" s="37" t="s">
        <v>158</v>
      </c>
      <c r="Q180" s="37" t="s">
        <v>159</v>
      </c>
      <c r="R180" s="37" t="s">
        <v>160</v>
      </c>
      <c r="S180" s="37" t="s">
        <v>243</v>
      </c>
      <c r="T180" s="37" t="s">
        <v>242</v>
      </c>
      <c r="U180" s="1" t="e">
        <f>VLOOKUP(T180,[2]VAT!$A:$D,1,0)</f>
        <v>#N/A</v>
      </c>
      <c r="V180" s="37" t="s">
        <v>2</v>
      </c>
      <c r="W180" s="37" t="s">
        <v>2</v>
      </c>
      <c r="X180" t="e">
        <f>VLOOKUP(T180,[3]رکوردها!$A:$B,2,0)</f>
        <v>#N/A</v>
      </c>
      <c r="Y180" t="e">
        <f>VLOOKUP(T180,[3]رکوردها!$A:$D,4,0)</f>
        <v>#N/A</v>
      </c>
      <c r="Z180" t="e">
        <f>VLOOKUP(T180,[3]رکوردها!$A:$C,3,0)</f>
        <v>#N/A</v>
      </c>
      <c r="AA180" t="e">
        <f>VLOOKUP(T180,[3]رکوردها!$A:$F,6,0)</f>
        <v>#N/A</v>
      </c>
      <c r="AB180" t="e">
        <f>VLOOKUP(T180,[3]رکوردها!$A:$E,5,0)</f>
        <v>#N/A</v>
      </c>
    </row>
    <row r="181" spans="1:28" s="41" customFormat="1" hidden="1" x14ac:dyDescent="0.2">
      <c r="A181" s="36">
        <v>143750</v>
      </c>
      <c r="B181" s="36">
        <v>1316</v>
      </c>
      <c r="C181" s="36">
        <v>1350</v>
      </c>
      <c r="D181" s="39" t="s">
        <v>5178</v>
      </c>
      <c r="E181" s="39"/>
      <c r="F181" s="37" t="s">
        <v>171</v>
      </c>
      <c r="G181" s="37" t="s">
        <v>276</v>
      </c>
      <c r="H181" s="38">
        <v>11557183235</v>
      </c>
      <c r="I181" s="38">
        <v>0</v>
      </c>
      <c r="J181" s="38">
        <f t="shared" si="3"/>
        <v>11557183235</v>
      </c>
      <c r="K181" s="38"/>
      <c r="L181" s="49"/>
      <c r="M181" s="37" t="s">
        <v>63</v>
      </c>
      <c r="N181" s="37" t="s">
        <v>64</v>
      </c>
      <c r="O181" s="37" t="s">
        <v>157</v>
      </c>
      <c r="P181" s="37" t="s">
        <v>158</v>
      </c>
      <c r="Q181" s="37" t="s">
        <v>159</v>
      </c>
      <c r="R181" s="37" t="s">
        <v>160</v>
      </c>
      <c r="S181" s="37" t="s">
        <v>243</v>
      </c>
      <c r="T181" s="37" t="s">
        <v>242</v>
      </c>
      <c r="U181" s="1" t="e">
        <f>VLOOKUP(T181,[2]VAT!$A:$D,1,0)</f>
        <v>#N/A</v>
      </c>
      <c r="V181" s="37" t="s">
        <v>2</v>
      </c>
      <c r="W181" s="37" t="s">
        <v>2</v>
      </c>
      <c r="X181" t="e">
        <f>VLOOKUP(T181,[3]رکوردها!$A:$B,2,0)</f>
        <v>#N/A</v>
      </c>
      <c r="Y181" t="e">
        <f>VLOOKUP(T181,[3]رکوردها!$A:$D,4,0)</f>
        <v>#N/A</v>
      </c>
      <c r="Z181" t="e">
        <f>VLOOKUP(T181,[3]رکوردها!$A:$C,3,0)</f>
        <v>#N/A</v>
      </c>
      <c r="AA181" t="e">
        <f>VLOOKUP(T181,[3]رکوردها!$A:$F,6,0)</f>
        <v>#N/A</v>
      </c>
      <c r="AB181" t="e">
        <f>VLOOKUP(T181,[3]رکوردها!$A:$E,5,0)</f>
        <v>#N/A</v>
      </c>
    </row>
    <row r="182" spans="1:28" s="41" customFormat="1" hidden="1" x14ac:dyDescent="0.2">
      <c r="A182" s="36">
        <v>143751</v>
      </c>
      <c r="B182" s="36">
        <v>1316</v>
      </c>
      <c r="C182" s="36">
        <v>1350</v>
      </c>
      <c r="D182" s="39" t="s">
        <v>5178</v>
      </c>
      <c r="E182" s="39"/>
      <c r="F182" s="37" t="s">
        <v>171</v>
      </c>
      <c r="G182" s="37" t="s">
        <v>277</v>
      </c>
      <c r="H182" s="38">
        <v>11516074475</v>
      </c>
      <c r="I182" s="38">
        <v>0</v>
      </c>
      <c r="J182" s="38">
        <f t="shared" si="3"/>
        <v>11516074475</v>
      </c>
      <c r="K182" s="38"/>
      <c r="L182" s="49"/>
      <c r="M182" s="37" t="s">
        <v>63</v>
      </c>
      <c r="N182" s="37" t="s">
        <v>64</v>
      </c>
      <c r="O182" s="37" t="s">
        <v>157</v>
      </c>
      <c r="P182" s="37" t="s">
        <v>158</v>
      </c>
      <c r="Q182" s="37" t="s">
        <v>159</v>
      </c>
      <c r="R182" s="37" t="s">
        <v>160</v>
      </c>
      <c r="S182" s="37" t="s">
        <v>243</v>
      </c>
      <c r="T182" s="37" t="s">
        <v>242</v>
      </c>
      <c r="U182" s="1" t="e">
        <f>VLOOKUP(T182,[2]VAT!$A:$D,1,0)</f>
        <v>#N/A</v>
      </c>
      <c r="V182" s="37" t="s">
        <v>2</v>
      </c>
      <c r="W182" s="37" t="s">
        <v>2</v>
      </c>
      <c r="X182" t="e">
        <f>VLOOKUP(T182,[3]رکوردها!$A:$B,2,0)</f>
        <v>#N/A</v>
      </c>
      <c r="Y182" t="e">
        <f>VLOOKUP(T182,[3]رکوردها!$A:$D,4,0)</f>
        <v>#N/A</v>
      </c>
      <c r="Z182" t="e">
        <f>VLOOKUP(T182,[3]رکوردها!$A:$C,3,0)</f>
        <v>#N/A</v>
      </c>
      <c r="AA182" t="e">
        <f>VLOOKUP(T182,[3]رکوردها!$A:$F,6,0)</f>
        <v>#N/A</v>
      </c>
      <c r="AB182" t="e">
        <f>VLOOKUP(T182,[3]رکوردها!$A:$E,5,0)</f>
        <v>#N/A</v>
      </c>
    </row>
    <row r="183" spans="1:28" s="41" customFormat="1" hidden="1" x14ac:dyDescent="0.2">
      <c r="A183" s="36">
        <v>143752</v>
      </c>
      <c r="B183" s="36">
        <v>1316</v>
      </c>
      <c r="C183" s="36">
        <v>1350</v>
      </c>
      <c r="D183" s="39" t="s">
        <v>5178</v>
      </c>
      <c r="E183" s="39"/>
      <c r="F183" s="37" t="s">
        <v>171</v>
      </c>
      <c r="G183" s="37" t="s">
        <v>278</v>
      </c>
      <c r="H183" s="38">
        <v>8241153735</v>
      </c>
      <c r="I183" s="38">
        <v>0</v>
      </c>
      <c r="J183" s="38">
        <f t="shared" si="3"/>
        <v>8241153735</v>
      </c>
      <c r="K183" s="38"/>
      <c r="L183" s="49"/>
      <c r="M183" s="37" t="s">
        <v>63</v>
      </c>
      <c r="N183" s="37" t="s">
        <v>64</v>
      </c>
      <c r="O183" s="37" t="s">
        <v>157</v>
      </c>
      <c r="P183" s="37" t="s">
        <v>158</v>
      </c>
      <c r="Q183" s="37" t="s">
        <v>159</v>
      </c>
      <c r="R183" s="37" t="s">
        <v>160</v>
      </c>
      <c r="S183" s="37" t="s">
        <v>243</v>
      </c>
      <c r="T183" s="37" t="s">
        <v>242</v>
      </c>
      <c r="U183" s="1" t="e">
        <f>VLOOKUP(T183,[2]VAT!$A:$D,1,0)</f>
        <v>#N/A</v>
      </c>
      <c r="V183" s="37" t="s">
        <v>2</v>
      </c>
      <c r="W183" s="37" t="s">
        <v>2</v>
      </c>
      <c r="X183" t="e">
        <f>VLOOKUP(T183,[3]رکوردها!$A:$B,2,0)</f>
        <v>#N/A</v>
      </c>
      <c r="Y183" t="e">
        <f>VLOOKUP(T183,[3]رکوردها!$A:$D,4,0)</f>
        <v>#N/A</v>
      </c>
      <c r="Z183" t="e">
        <f>VLOOKUP(T183,[3]رکوردها!$A:$C,3,0)</f>
        <v>#N/A</v>
      </c>
      <c r="AA183" t="e">
        <f>VLOOKUP(T183,[3]رکوردها!$A:$F,6,0)</f>
        <v>#N/A</v>
      </c>
      <c r="AB183" t="e">
        <f>VLOOKUP(T183,[3]رکوردها!$A:$E,5,0)</f>
        <v>#N/A</v>
      </c>
    </row>
    <row r="184" spans="1:28" s="41" customFormat="1" hidden="1" x14ac:dyDescent="0.2">
      <c r="A184" s="36">
        <v>143753</v>
      </c>
      <c r="B184" s="36">
        <v>1316</v>
      </c>
      <c r="C184" s="36">
        <v>1350</v>
      </c>
      <c r="D184" s="39" t="s">
        <v>5178</v>
      </c>
      <c r="E184" s="39"/>
      <c r="F184" s="37" t="s">
        <v>171</v>
      </c>
      <c r="G184" s="37" t="s">
        <v>279</v>
      </c>
      <c r="H184" s="38">
        <v>6913451000</v>
      </c>
      <c r="I184" s="38">
        <v>0</v>
      </c>
      <c r="J184" s="38">
        <f t="shared" si="3"/>
        <v>6913451000</v>
      </c>
      <c r="K184" s="38"/>
      <c r="L184" s="49"/>
      <c r="M184" s="37" t="s">
        <v>63</v>
      </c>
      <c r="N184" s="37" t="s">
        <v>64</v>
      </c>
      <c r="O184" s="37" t="s">
        <v>157</v>
      </c>
      <c r="P184" s="37" t="s">
        <v>158</v>
      </c>
      <c r="Q184" s="37" t="s">
        <v>159</v>
      </c>
      <c r="R184" s="37" t="s">
        <v>160</v>
      </c>
      <c r="S184" s="37" t="s">
        <v>243</v>
      </c>
      <c r="T184" s="37" t="s">
        <v>242</v>
      </c>
      <c r="U184" s="1" t="e">
        <f>VLOOKUP(T184,[2]VAT!$A:$D,1,0)</f>
        <v>#N/A</v>
      </c>
      <c r="V184" s="37" t="s">
        <v>2</v>
      </c>
      <c r="W184" s="37" t="s">
        <v>2</v>
      </c>
      <c r="X184" t="e">
        <f>VLOOKUP(T184,[3]رکوردها!$A:$B,2,0)</f>
        <v>#N/A</v>
      </c>
      <c r="Y184" t="e">
        <f>VLOOKUP(T184,[3]رکوردها!$A:$D,4,0)</f>
        <v>#N/A</v>
      </c>
      <c r="Z184" t="e">
        <f>VLOOKUP(T184,[3]رکوردها!$A:$C,3,0)</f>
        <v>#N/A</v>
      </c>
      <c r="AA184" t="e">
        <f>VLOOKUP(T184,[3]رکوردها!$A:$F,6,0)</f>
        <v>#N/A</v>
      </c>
      <c r="AB184" t="e">
        <f>VLOOKUP(T184,[3]رکوردها!$A:$E,5,0)</f>
        <v>#N/A</v>
      </c>
    </row>
    <row r="185" spans="1:28" s="41" customFormat="1" hidden="1" x14ac:dyDescent="0.2">
      <c r="A185" s="36">
        <v>143754</v>
      </c>
      <c r="B185" s="36">
        <v>1316</v>
      </c>
      <c r="C185" s="36">
        <v>1350</v>
      </c>
      <c r="D185" s="39" t="s">
        <v>5178</v>
      </c>
      <c r="E185" s="39"/>
      <c r="F185" s="37" t="s">
        <v>171</v>
      </c>
      <c r="G185" s="37" t="s">
        <v>280</v>
      </c>
      <c r="H185" s="38">
        <v>4037514780</v>
      </c>
      <c r="I185" s="38">
        <v>0</v>
      </c>
      <c r="J185" s="38">
        <f t="shared" si="3"/>
        <v>4037514780</v>
      </c>
      <c r="K185" s="38"/>
      <c r="L185" s="49"/>
      <c r="M185" s="37" t="s">
        <v>63</v>
      </c>
      <c r="N185" s="37" t="s">
        <v>64</v>
      </c>
      <c r="O185" s="37" t="s">
        <v>157</v>
      </c>
      <c r="P185" s="37" t="s">
        <v>158</v>
      </c>
      <c r="Q185" s="37" t="s">
        <v>159</v>
      </c>
      <c r="R185" s="37" t="s">
        <v>160</v>
      </c>
      <c r="S185" s="37" t="s">
        <v>243</v>
      </c>
      <c r="T185" s="37" t="s">
        <v>242</v>
      </c>
      <c r="U185" s="1" t="e">
        <f>VLOOKUP(T185,[2]VAT!$A:$D,1,0)</f>
        <v>#N/A</v>
      </c>
      <c r="V185" s="37" t="s">
        <v>2</v>
      </c>
      <c r="W185" s="37" t="s">
        <v>2</v>
      </c>
      <c r="X185" t="e">
        <f>VLOOKUP(T185,[3]رکوردها!$A:$B,2,0)</f>
        <v>#N/A</v>
      </c>
      <c r="Y185" t="e">
        <f>VLOOKUP(T185,[3]رکوردها!$A:$D,4,0)</f>
        <v>#N/A</v>
      </c>
      <c r="Z185" t="e">
        <f>VLOOKUP(T185,[3]رکوردها!$A:$C,3,0)</f>
        <v>#N/A</v>
      </c>
      <c r="AA185" t="e">
        <f>VLOOKUP(T185,[3]رکوردها!$A:$F,6,0)</f>
        <v>#N/A</v>
      </c>
      <c r="AB185" t="e">
        <f>VLOOKUP(T185,[3]رکوردها!$A:$E,5,0)</f>
        <v>#N/A</v>
      </c>
    </row>
    <row r="186" spans="1:28" s="41" customFormat="1" hidden="1" x14ac:dyDescent="0.2">
      <c r="A186" s="36">
        <v>143755</v>
      </c>
      <c r="B186" s="36">
        <v>1316</v>
      </c>
      <c r="C186" s="36">
        <v>1350</v>
      </c>
      <c r="D186" s="39" t="s">
        <v>5178</v>
      </c>
      <c r="E186" s="39"/>
      <c r="F186" s="37" t="s">
        <v>171</v>
      </c>
      <c r="G186" s="37" t="s">
        <v>281</v>
      </c>
      <c r="H186" s="38">
        <v>2459694000</v>
      </c>
      <c r="I186" s="38">
        <v>0</v>
      </c>
      <c r="J186" s="38">
        <f t="shared" si="3"/>
        <v>2459694000</v>
      </c>
      <c r="K186" s="38"/>
      <c r="L186" s="49"/>
      <c r="M186" s="37" t="s">
        <v>63</v>
      </c>
      <c r="N186" s="37" t="s">
        <v>64</v>
      </c>
      <c r="O186" s="37" t="s">
        <v>157</v>
      </c>
      <c r="P186" s="37" t="s">
        <v>158</v>
      </c>
      <c r="Q186" s="37" t="s">
        <v>159</v>
      </c>
      <c r="R186" s="37" t="s">
        <v>160</v>
      </c>
      <c r="S186" s="37" t="s">
        <v>243</v>
      </c>
      <c r="T186" s="37" t="s">
        <v>242</v>
      </c>
      <c r="U186" s="1" t="e">
        <f>VLOOKUP(T186,[2]VAT!$A:$D,1,0)</f>
        <v>#N/A</v>
      </c>
      <c r="V186" s="37" t="s">
        <v>2</v>
      </c>
      <c r="W186" s="37" t="s">
        <v>2</v>
      </c>
      <c r="X186" t="e">
        <f>VLOOKUP(T186,[3]رکوردها!$A:$B,2,0)</f>
        <v>#N/A</v>
      </c>
      <c r="Y186" t="e">
        <f>VLOOKUP(T186,[3]رکوردها!$A:$D,4,0)</f>
        <v>#N/A</v>
      </c>
      <c r="Z186" t="e">
        <f>VLOOKUP(T186,[3]رکوردها!$A:$C,3,0)</f>
        <v>#N/A</v>
      </c>
      <c r="AA186" t="e">
        <f>VLOOKUP(T186,[3]رکوردها!$A:$F,6,0)</f>
        <v>#N/A</v>
      </c>
      <c r="AB186" t="e">
        <f>VLOOKUP(T186,[3]رکوردها!$A:$E,5,0)</f>
        <v>#N/A</v>
      </c>
    </row>
    <row r="187" spans="1:28" s="41" customFormat="1" hidden="1" x14ac:dyDescent="0.2">
      <c r="A187" s="36">
        <v>143756</v>
      </c>
      <c r="B187" s="36">
        <v>1316</v>
      </c>
      <c r="C187" s="36">
        <v>1350</v>
      </c>
      <c r="D187" s="39" t="s">
        <v>5178</v>
      </c>
      <c r="E187" s="39"/>
      <c r="F187" s="37" t="s">
        <v>171</v>
      </c>
      <c r="G187" s="37" t="s">
        <v>282</v>
      </c>
      <c r="H187" s="38">
        <v>1788873120</v>
      </c>
      <c r="I187" s="38">
        <v>0</v>
      </c>
      <c r="J187" s="38">
        <f t="shared" si="3"/>
        <v>1788873120</v>
      </c>
      <c r="K187" s="38"/>
      <c r="L187" s="49"/>
      <c r="M187" s="37" t="s">
        <v>63</v>
      </c>
      <c r="N187" s="37" t="s">
        <v>64</v>
      </c>
      <c r="O187" s="37" t="s">
        <v>157</v>
      </c>
      <c r="P187" s="37" t="s">
        <v>158</v>
      </c>
      <c r="Q187" s="37" t="s">
        <v>159</v>
      </c>
      <c r="R187" s="37" t="s">
        <v>160</v>
      </c>
      <c r="S187" s="37" t="s">
        <v>243</v>
      </c>
      <c r="T187" s="37" t="s">
        <v>242</v>
      </c>
      <c r="U187" s="1" t="e">
        <f>VLOOKUP(T187,[2]VAT!$A:$D,1,0)</f>
        <v>#N/A</v>
      </c>
      <c r="V187" s="37" t="s">
        <v>2</v>
      </c>
      <c r="W187" s="37" t="s">
        <v>2</v>
      </c>
      <c r="X187" t="e">
        <f>VLOOKUP(T187,[3]رکوردها!$A:$B,2,0)</f>
        <v>#N/A</v>
      </c>
      <c r="Y187" t="e">
        <f>VLOOKUP(T187,[3]رکوردها!$A:$D,4,0)</f>
        <v>#N/A</v>
      </c>
      <c r="Z187" t="e">
        <f>VLOOKUP(T187,[3]رکوردها!$A:$C,3,0)</f>
        <v>#N/A</v>
      </c>
      <c r="AA187" t="e">
        <f>VLOOKUP(T187,[3]رکوردها!$A:$F,6,0)</f>
        <v>#N/A</v>
      </c>
      <c r="AB187" t="e">
        <f>VLOOKUP(T187,[3]رکوردها!$A:$E,5,0)</f>
        <v>#N/A</v>
      </c>
    </row>
    <row r="188" spans="1:28" s="41" customFormat="1" hidden="1" x14ac:dyDescent="0.2">
      <c r="A188" s="36">
        <v>143757</v>
      </c>
      <c r="B188" s="36">
        <v>1316</v>
      </c>
      <c r="C188" s="36">
        <v>1350</v>
      </c>
      <c r="D188" s="39" t="s">
        <v>5178</v>
      </c>
      <c r="E188" s="39"/>
      <c r="F188" s="37" t="s">
        <v>171</v>
      </c>
      <c r="G188" s="37" t="s">
        <v>283</v>
      </c>
      <c r="H188" s="38">
        <v>1707790881</v>
      </c>
      <c r="I188" s="38">
        <v>0</v>
      </c>
      <c r="J188" s="38">
        <f t="shared" si="3"/>
        <v>1707790881</v>
      </c>
      <c r="K188" s="38"/>
      <c r="L188" s="49"/>
      <c r="M188" s="37" t="s">
        <v>63</v>
      </c>
      <c r="N188" s="37" t="s">
        <v>64</v>
      </c>
      <c r="O188" s="37" t="s">
        <v>157</v>
      </c>
      <c r="P188" s="37" t="s">
        <v>158</v>
      </c>
      <c r="Q188" s="37" t="s">
        <v>159</v>
      </c>
      <c r="R188" s="37" t="s">
        <v>160</v>
      </c>
      <c r="S188" s="37" t="s">
        <v>243</v>
      </c>
      <c r="T188" s="37" t="s">
        <v>242</v>
      </c>
      <c r="U188" s="1" t="e">
        <f>VLOOKUP(T188,[2]VAT!$A:$D,1,0)</f>
        <v>#N/A</v>
      </c>
      <c r="V188" s="37" t="s">
        <v>2</v>
      </c>
      <c r="W188" s="37" t="s">
        <v>2</v>
      </c>
      <c r="X188" t="e">
        <f>VLOOKUP(T188,[3]رکوردها!$A:$B,2,0)</f>
        <v>#N/A</v>
      </c>
      <c r="Y188" t="e">
        <f>VLOOKUP(T188,[3]رکوردها!$A:$D,4,0)</f>
        <v>#N/A</v>
      </c>
      <c r="Z188" t="e">
        <f>VLOOKUP(T188,[3]رکوردها!$A:$C,3,0)</f>
        <v>#N/A</v>
      </c>
      <c r="AA188" t="e">
        <f>VLOOKUP(T188,[3]رکوردها!$A:$F,6,0)</f>
        <v>#N/A</v>
      </c>
      <c r="AB188" t="e">
        <f>VLOOKUP(T188,[3]رکوردها!$A:$E,5,0)</f>
        <v>#N/A</v>
      </c>
    </row>
    <row r="189" spans="1:28" s="41" customFormat="1" hidden="1" x14ac:dyDescent="0.2">
      <c r="A189" s="36">
        <v>143758</v>
      </c>
      <c r="B189" s="36">
        <v>1316</v>
      </c>
      <c r="C189" s="36">
        <v>1350</v>
      </c>
      <c r="D189" s="39" t="s">
        <v>5178</v>
      </c>
      <c r="E189" s="39"/>
      <c r="F189" s="37" t="s">
        <v>171</v>
      </c>
      <c r="G189" s="37" t="s">
        <v>284</v>
      </c>
      <c r="H189" s="38">
        <v>1416215200</v>
      </c>
      <c r="I189" s="38">
        <v>0</v>
      </c>
      <c r="J189" s="38">
        <f t="shared" si="3"/>
        <v>1416215200</v>
      </c>
      <c r="K189" s="38"/>
      <c r="L189" s="49"/>
      <c r="M189" s="37" t="s">
        <v>63</v>
      </c>
      <c r="N189" s="37" t="s">
        <v>64</v>
      </c>
      <c r="O189" s="37" t="s">
        <v>157</v>
      </c>
      <c r="P189" s="37" t="s">
        <v>158</v>
      </c>
      <c r="Q189" s="37" t="s">
        <v>159</v>
      </c>
      <c r="R189" s="37" t="s">
        <v>160</v>
      </c>
      <c r="S189" s="37" t="s">
        <v>243</v>
      </c>
      <c r="T189" s="37" t="s">
        <v>242</v>
      </c>
      <c r="U189" s="1" t="e">
        <f>VLOOKUP(T189,[2]VAT!$A:$D,1,0)</f>
        <v>#N/A</v>
      </c>
      <c r="V189" s="37" t="s">
        <v>2</v>
      </c>
      <c r="W189" s="37" t="s">
        <v>2</v>
      </c>
      <c r="X189" t="e">
        <f>VLOOKUP(T189,[3]رکوردها!$A:$B,2,0)</f>
        <v>#N/A</v>
      </c>
      <c r="Y189" t="e">
        <f>VLOOKUP(T189,[3]رکوردها!$A:$D,4,0)</f>
        <v>#N/A</v>
      </c>
      <c r="Z189" t="e">
        <f>VLOOKUP(T189,[3]رکوردها!$A:$C,3,0)</f>
        <v>#N/A</v>
      </c>
      <c r="AA189" t="e">
        <f>VLOOKUP(T189,[3]رکوردها!$A:$F,6,0)</f>
        <v>#N/A</v>
      </c>
      <c r="AB189" t="e">
        <f>VLOOKUP(T189,[3]رکوردها!$A:$E,5,0)</f>
        <v>#N/A</v>
      </c>
    </row>
    <row r="190" spans="1:28" s="41" customFormat="1" hidden="1" x14ac:dyDescent="0.2">
      <c r="A190" s="36">
        <v>143759</v>
      </c>
      <c r="B190" s="36">
        <v>1316</v>
      </c>
      <c r="C190" s="36">
        <v>1350</v>
      </c>
      <c r="D190" s="39" t="s">
        <v>5178</v>
      </c>
      <c r="E190" s="39"/>
      <c r="F190" s="37" t="s">
        <v>171</v>
      </c>
      <c r="G190" s="37" t="s">
        <v>285</v>
      </c>
      <c r="H190" s="38">
        <v>1313049458</v>
      </c>
      <c r="I190" s="38">
        <v>0</v>
      </c>
      <c r="J190" s="38">
        <f t="shared" si="3"/>
        <v>1313049458</v>
      </c>
      <c r="K190" s="38"/>
      <c r="L190" s="49"/>
      <c r="M190" s="37" t="s">
        <v>63</v>
      </c>
      <c r="N190" s="37" t="s">
        <v>64</v>
      </c>
      <c r="O190" s="37" t="s">
        <v>157</v>
      </c>
      <c r="P190" s="37" t="s">
        <v>158</v>
      </c>
      <c r="Q190" s="37" t="s">
        <v>159</v>
      </c>
      <c r="R190" s="37" t="s">
        <v>160</v>
      </c>
      <c r="S190" s="37" t="s">
        <v>243</v>
      </c>
      <c r="T190" s="37" t="s">
        <v>242</v>
      </c>
      <c r="U190" s="1" t="e">
        <f>VLOOKUP(T190,[2]VAT!$A:$D,1,0)</f>
        <v>#N/A</v>
      </c>
      <c r="V190" s="37" t="s">
        <v>2</v>
      </c>
      <c r="W190" s="37" t="s">
        <v>2</v>
      </c>
      <c r="X190" t="e">
        <f>VLOOKUP(T190,[3]رکوردها!$A:$B,2,0)</f>
        <v>#N/A</v>
      </c>
      <c r="Y190" t="e">
        <f>VLOOKUP(T190,[3]رکوردها!$A:$D,4,0)</f>
        <v>#N/A</v>
      </c>
      <c r="Z190" t="e">
        <f>VLOOKUP(T190,[3]رکوردها!$A:$C,3,0)</f>
        <v>#N/A</v>
      </c>
      <c r="AA190" t="e">
        <f>VLOOKUP(T190,[3]رکوردها!$A:$F,6,0)</f>
        <v>#N/A</v>
      </c>
      <c r="AB190" t="e">
        <f>VLOOKUP(T190,[3]رکوردها!$A:$E,5,0)</f>
        <v>#N/A</v>
      </c>
    </row>
    <row r="191" spans="1:28" s="41" customFormat="1" hidden="1" x14ac:dyDescent="0.2">
      <c r="A191" s="36">
        <v>143760</v>
      </c>
      <c r="B191" s="36">
        <v>1316</v>
      </c>
      <c r="C191" s="36">
        <v>1350</v>
      </c>
      <c r="D191" s="39" t="s">
        <v>5178</v>
      </c>
      <c r="E191" s="39"/>
      <c r="F191" s="37" t="s">
        <v>171</v>
      </c>
      <c r="G191" s="37" t="s">
        <v>286</v>
      </c>
      <c r="H191" s="38">
        <v>1068242162</v>
      </c>
      <c r="I191" s="38">
        <v>0</v>
      </c>
      <c r="J191" s="38">
        <f t="shared" si="3"/>
        <v>1068242162</v>
      </c>
      <c r="K191" s="38"/>
      <c r="L191" s="49"/>
      <c r="M191" s="37" t="s">
        <v>63</v>
      </c>
      <c r="N191" s="37" t="s">
        <v>64</v>
      </c>
      <c r="O191" s="37" t="s">
        <v>157</v>
      </c>
      <c r="P191" s="37" t="s">
        <v>158</v>
      </c>
      <c r="Q191" s="37" t="s">
        <v>159</v>
      </c>
      <c r="R191" s="37" t="s">
        <v>160</v>
      </c>
      <c r="S191" s="37" t="s">
        <v>243</v>
      </c>
      <c r="T191" s="37" t="s">
        <v>242</v>
      </c>
      <c r="U191" s="1" t="e">
        <f>VLOOKUP(T191,[2]VAT!$A:$D,1,0)</f>
        <v>#N/A</v>
      </c>
      <c r="V191" s="37" t="s">
        <v>2</v>
      </c>
      <c r="W191" s="37" t="s">
        <v>2</v>
      </c>
      <c r="X191" t="e">
        <f>VLOOKUP(T191,[3]رکوردها!$A:$B,2,0)</f>
        <v>#N/A</v>
      </c>
      <c r="Y191" t="e">
        <f>VLOOKUP(T191,[3]رکوردها!$A:$D,4,0)</f>
        <v>#N/A</v>
      </c>
      <c r="Z191" t="e">
        <f>VLOOKUP(T191,[3]رکوردها!$A:$C,3,0)</f>
        <v>#N/A</v>
      </c>
      <c r="AA191" t="e">
        <f>VLOOKUP(T191,[3]رکوردها!$A:$F,6,0)</f>
        <v>#N/A</v>
      </c>
      <c r="AB191" t="e">
        <f>VLOOKUP(T191,[3]رکوردها!$A:$E,5,0)</f>
        <v>#N/A</v>
      </c>
    </row>
    <row r="192" spans="1:28" s="41" customFormat="1" hidden="1" x14ac:dyDescent="0.2">
      <c r="A192" s="36">
        <v>143761</v>
      </c>
      <c r="B192" s="36">
        <v>1316</v>
      </c>
      <c r="C192" s="36">
        <v>1350</v>
      </c>
      <c r="D192" s="39" t="s">
        <v>5178</v>
      </c>
      <c r="E192" s="39"/>
      <c r="F192" s="37" t="s">
        <v>171</v>
      </c>
      <c r="G192" s="37" t="s">
        <v>287</v>
      </c>
      <c r="H192" s="38">
        <v>914634956</v>
      </c>
      <c r="I192" s="38">
        <v>0</v>
      </c>
      <c r="J192" s="38">
        <f t="shared" si="3"/>
        <v>914634956</v>
      </c>
      <c r="K192" s="38"/>
      <c r="L192" s="49"/>
      <c r="M192" s="37" t="s">
        <v>63</v>
      </c>
      <c r="N192" s="37" t="s">
        <v>64</v>
      </c>
      <c r="O192" s="37" t="s">
        <v>157</v>
      </c>
      <c r="P192" s="37" t="s">
        <v>158</v>
      </c>
      <c r="Q192" s="37" t="s">
        <v>159</v>
      </c>
      <c r="R192" s="37" t="s">
        <v>160</v>
      </c>
      <c r="S192" s="37" t="s">
        <v>243</v>
      </c>
      <c r="T192" s="37" t="s">
        <v>242</v>
      </c>
      <c r="U192" s="1" t="e">
        <f>VLOOKUP(T192,[2]VAT!$A:$D,1,0)</f>
        <v>#N/A</v>
      </c>
      <c r="V192" s="37" t="s">
        <v>2</v>
      </c>
      <c r="W192" s="37" t="s">
        <v>2</v>
      </c>
      <c r="X192" t="e">
        <f>VLOOKUP(T192,[3]رکوردها!$A:$B,2,0)</f>
        <v>#N/A</v>
      </c>
      <c r="Y192" t="e">
        <f>VLOOKUP(T192,[3]رکوردها!$A:$D,4,0)</f>
        <v>#N/A</v>
      </c>
      <c r="Z192" t="e">
        <f>VLOOKUP(T192,[3]رکوردها!$A:$C,3,0)</f>
        <v>#N/A</v>
      </c>
      <c r="AA192" t="e">
        <f>VLOOKUP(T192,[3]رکوردها!$A:$F,6,0)</f>
        <v>#N/A</v>
      </c>
      <c r="AB192" t="e">
        <f>VLOOKUP(T192,[3]رکوردها!$A:$E,5,0)</f>
        <v>#N/A</v>
      </c>
    </row>
    <row r="193" spans="1:28" s="41" customFormat="1" hidden="1" x14ac:dyDescent="0.2">
      <c r="A193" s="36">
        <v>143762</v>
      </c>
      <c r="B193" s="36">
        <v>1316</v>
      </c>
      <c r="C193" s="36">
        <v>1350</v>
      </c>
      <c r="D193" s="39" t="s">
        <v>5178</v>
      </c>
      <c r="E193" s="39"/>
      <c r="F193" s="37" t="s">
        <v>171</v>
      </c>
      <c r="G193" s="37" t="s">
        <v>288</v>
      </c>
      <c r="H193" s="38">
        <v>901285426</v>
      </c>
      <c r="I193" s="38">
        <v>0</v>
      </c>
      <c r="J193" s="38">
        <f t="shared" si="3"/>
        <v>901285426</v>
      </c>
      <c r="K193" s="38"/>
      <c r="L193" s="49"/>
      <c r="M193" s="37" t="s">
        <v>63</v>
      </c>
      <c r="N193" s="37" t="s">
        <v>64</v>
      </c>
      <c r="O193" s="37" t="s">
        <v>157</v>
      </c>
      <c r="P193" s="37" t="s">
        <v>158</v>
      </c>
      <c r="Q193" s="37" t="s">
        <v>159</v>
      </c>
      <c r="R193" s="37" t="s">
        <v>160</v>
      </c>
      <c r="S193" s="37" t="s">
        <v>243</v>
      </c>
      <c r="T193" s="37" t="s">
        <v>242</v>
      </c>
      <c r="U193" s="1" t="e">
        <f>VLOOKUP(T193,[2]VAT!$A:$D,1,0)</f>
        <v>#N/A</v>
      </c>
      <c r="V193" s="37" t="s">
        <v>2</v>
      </c>
      <c r="W193" s="37" t="s">
        <v>2</v>
      </c>
      <c r="X193" t="e">
        <f>VLOOKUP(T193,[3]رکوردها!$A:$B,2,0)</f>
        <v>#N/A</v>
      </c>
      <c r="Y193" t="e">
        <f>VLOOKUP(T193,[3]رکوردها!$A:$D,4,0)</f>
        <v>#N/A</v>
      </c>
      <c r="Z193" t="e">
        <f>VLOOKUP(T193,[3]رکوردها!$A:$C,3,0)</f>
        <v>#N/A</v>
      </c>
      <c r="AA193" t="e">
        <f>VLOOKUP(T193,[3]رکوردها!$A:$F,6,0)</f>
        <v>#N/A</v>
      </c>
      <c r="AB193" t="e">
        <f>VLOOKUP(T193,[3]رکوردها!$A:$E,5,0)</f>
        <v>#N/A</v>
      </c>
    </row>
    <row r="194" spans="1:28" s="41" customFormat="1" hidden="1" x14ac:dyDescent="0.2">
      <c r="A194" s="36">
        <v>143763</v>
      </c>
      <c r="B194" s="36">
        <v>1316</v>
      </c>
      <c r="C194" s="36">
        <v>1350</v>
      </c>
      <c r="D194" s="39" t="s">
        <v>5178</v>
      </c>
      <c r="E194" s="39"/>
      <c r="F194" s="37" t="s">
        <v>171</v>
      </c>
      <c r="G194" s="37" t="s">
        <v>289</v>
      </c>
      <c r="H194" s="38">
        <v>593664903</v>
      </c>
      <c r="I194" s="38">
        <v>0</v>
      </c>
      <c r="J194" s="38">
        <f t="shared" si="3"/>
        <v>593664903</v>
      </c>
      <c r="K194" s="38"/>
      <c r="L194" s="49"/>
      <c r="M194" s="37" t="s">
        <v>63</v>
      </c>
      <c r="N194" s="37" t="s">
        <v>64</v>
      </c>
      <c r="O194" s="37" t="s">
        <v>157</v>
      </c>
      <c r="P194" s="37" t="s">
        <v>158</v>
      </c>
      <c r="Q194" s="37" t="s">
        <v>159</v>
      </c>
      <c r="R194" s="37" t="s">
        <v>160</v>
      </c>
      <c r="S194" s="37" t="s">
        <v>243</v>
      </c>
      <c r="T194" s="37" t="s">
        <v>242</v>
      </c>
      <c r="U194" s="1" t="e">
        <f>VLOOKUP(T194,[2]VAT!$A:$D,1,0)</f>
        <v>#N/A</v>
      </c>
      <c r="V194" s="37" t="s">
        <v>2</v>
      </c>
      <c r="W194" s="37" t="s">
        <v>2</v>
      </c>
      <c r="X194" t="e">
        <f>VLOOKUP(T194,[3]رکوردها!$A:$B,2,0)</f>
        <v>#N/A</v>
      </c>
      <c r="Y194" t="e">
        <f>VLOOKUP(T194,[3]رکوردها!$A:$D,4,0)</f>
        <v>#N/A</v>
      </c>
      <c r="Z194" t="e">
        <f>VLOOKUP(T194,[3]رکوردها!$A:$C,3,0)</f>
        <v>#N/A</v>
      </c>
      <c r="AA194" t="e">
        <f>VLOOKUP(T194,[3]رکوردها!$A:$F,6,0)</f>
        <v>#N/A</v>
      </c>
      <c r="AB194" t="e">
        <f>VLOOKUP(T194,[3]رکوردها!$A:$E,5,0)</f>
        <v>#N/A</v>
      </c>
    </row>
    <row r="195" spans="1:28" s="41" customFormat="1" hidden="1" x14ac:dyDescent="0.2">
      <c r="A195" s="36">
        <v>143764</v>
      </c>
      <c r="B195" s="36">
        <v>1316</v>
      </c>
      <c r="C195" s="36">
        <v>1350</v>
      </c>
      <c r="D195" s="39" t="s">
        <v>5178</v>
      </c>
      <c r="E195" s="39"/>
      <c r="F195" s="37" t="s">
        <v>171</v>
      </c>
      <c r="G195" s="37" t="s">
        <v>290</v>
      </c>
      <c r="H195" s="38">
        <v>555978547</v>
      </c>
      <c r="I195" s="38">
        <v>0</v>
      </c>
      <c r="J195" s="38">
        <f t="shared" si="3"/>
        <v>555978547</v>
      </c>
      <c r="K195" s="38"/>
      <c r="L195" s="49"/>
      <c r="M195" s="37" t="s">
        <v>63</v>
      </c>
      <c r="N195" s="37" t="s">
        <v>64</v>
      </c>
      <c r="O195" s="37" t="s">
        <v>157</v>
      </c>
      <c r="P195" s="37" t="s">
        <v>158</v>
      </c>
      <c r="Q195" s="37" t="s">
        <v>159</v>
      </c>
      <c r="R195" s="37" t="s">
        <v>160</v>
      </c>
      <c r="S195" s="37" t="s">
        <v>243</v>
      </c>
      <c r="T195" s="37" t="s">
        <v>242</v>
      </c>
      <c r="U195" s="1" t="e">
        <f>VLOOKUP(T195,[2]VAT!$A:$D,1,0)</f>
        <v>#N/A</v>
      </c>
      <c r="V195" s="37" t="s">
        <v>2</v>
      </c>
      <c r="W195" s="37" t="s">
        <v>2</v>
      </c>
      <c r="X195" t="e">
        <f>VLOOKUP(T195,[3]رکوردها!$A:$B,2,0)</f>
        <v>#N/A</v>
      </c>
      <c r="Y195" t="e">
        <f>VLOOKUP(T195,[3]رکوردها!$A:$D,4,0)</f>
        <v>#N/A</v>
      </c>
      <c r="Z195" t="e">
        <f>VLOOKUP(T195,[3]رکوردها!$A:$C,3,0)</f>
        <v>#N/A</v>
      </c>
      <c r="AA195" t="e">
        <f>VLOOKUP(T195,[3]رکوردها!$A:$F,6,0)</f>
        <v>#N/A</v>
      </c>
      <c r="AB195" t="e">
        <f>VLOOKUP(T195,[3]رکوردها!$A:$E,5,0)</f>
        <v>#N/A</v>
      </c>
    </row>
    <row r="196" spans="1:28" s="41" customFormat="1" hidden="1" x14ac:dyDescent="0.2">
      <c r="A196" s="36">
        <v>143765</v>
      </c>
      <c r="B196" s="36">
        <v>1316</v>
      </c>
      <c r="C196" s="36">
        <v>1350</v>
      </c>
      <c r="D196" s="39" t="s">
        <v>5178</v>
      </c>
      <c r="E196" s="39"/>
      <c r="F196" s="37" t="s">
        <v>171</v>
      </c>
      <c r="G196" s="37" t="s">
        <v>291</v>
      </c>
      <c r="H196" s="38">
        <v>512453799</v>
      </c>
      <c r="I196" s="38">
        <v>0</v>
      </c>
      <c r="J196" s="38">
        <f t="shared" si="3"/>
        <v>512453799</v>
      </c>
      <c r="K196" s="38"/>
      <c r="L196" s="49"/>
      <c r="M196" s="37" t="s">
        <v>63</v>
      </c>
      <c r="N196" s="37" t="s">
        <v>64</v>
      </c>
      <c r="O196" s="37" t="s">
        <v>157</v>
      </c>
      <c r="P196" s="37" t="s">
        <v>158</v>
      </c>
      <c r="Q196" s="37" t="s">
        <v>159</v>
      </c>
      <c r="R196" s="37" t="s">
        <v>160</v>
      </c>
      <c r="S196" s="37" t="s">
        <v>243</v>
      </c>
      <c r="T196" s="37" t="s">
        <v>242</v>
      </c>
      <c r="U196" s="1" t="e">
        <f>VLOOKUP(T196,[2]VAT!$A:$D,1,0)</f>
        <v>#N/A</v>
      </c>
      <c r="V196" s="37" t="s">
        <v>2</v>
      </c>
      <c r="W196" s="37" t="s">
        <v>2</v>
      </c>
      <c r="X196" t="e">
        <f>VLOOKUP(T196,[3]رکوردها!$A:$B,2,0)</f>
        <v>#N/A</v>
      </c>
      <c r="Y196" t="e">
        <f>VLOOKUP(T196,[3]رکوردها!$A:$D,4,0)</f>
        <v>#N/A</v>
      </c>
      <c r="Z196" t="e">
        <f>VLOOKUP(T196,[3]رکوردها!$A:$C,3,0)</f>
        <v>#N/A</v>
      </c>
      <c r="AA196" t="e">
        <f>VLOOKUP(T196,[3]رکوردها!$A:$F,6,0)</f>
        <v>#N/A</v>
      </c>
      <c r="AB196" t="e">
        <f>VLOOKUP(T196,[3]رکوردها!$A:$E,5,0)</f>
        <v>#N/A</v>
      </c>
    </row>
    <row r="197" spans="1:28" s="41" customFormat="1" hidden="1" x14ac:dyDescent="0.2">
      <c r="A197" s="36">
        <v>181014</v>
      </c>
      <c r="B197" s="36">
        <v>1440</v>
      </c>
      <c r="C197" s="36">
        <v>1925</v>
      </c>
      <c r="D197" s="39" t="s">
        <v>5178</v>
      </c>
      <c r="E197" s="39"/>
      <c r="F197" s="37" t="s">
        <v>28</v>
      </c>
      <c r="G197" s="37" t="s">
        <v>292</v>
      </c>
      <c r="H197" s="38">
        <v>185600000</v>
      </c>
      <c r="I197" s="38">
        <v>0</v>
      </c>
      <c r="J197" s="38">
        <f t="shared" si="3"/>
        <v>185600000</v>
      </c>
      <c r="K197" s="38"/>
      <c r="L197" s="49"/>
      <c r="M197" s="37" t="s">
        <v>63</v>
      </c>
      <c r="N197" s="37" t="s">
        <v>64</v>
      </c>
      <c r="O197" s="37" t="s">
        <v>157</v>
      </c>
      <c r="P197" s="37" t="s">
        <v>158</v>
      </c>
      <c r="Q197" s="37" t="s">
        <v>159</v>
      </c>
      <c r="R197" s="37" t="s">
        <v>160</v>
      </c>
      <c r="S197" s="37" t="s">
        <v>243</v>
      </c>
      <c r="T197" s="37" t="s">
        <v>242</v>
      </c>
      <c r="U197" s="1" t="e">
        <f>VLOOKUP(T197,[2]VAT!$A:$D,1,0)</f>
        <v>#N/A</v>
      </c>
      <c r="V197" s="37" t="s">
        <v>2</v>
      </c>
      <c r="W197" s="37" t="s">
        <v>2</v>
      </c>
      <c r="X197" t="e">
        <f>VLOOKUP(T197,[3]رکوردها!$A:$B,2,0)</f>
        <v>#N/A</v>
      </c>
      <c r="Y197" t="e">
        <f>VLOOKUP(T197,[3]رکوردها!$A:$D,4,0)</f>
        <v>#N/A</v>
      </c>
      <c r="Z197" t="e">
        <f>VLOOKUP(T197,[3]رکوردها!$A:$C,3,0)</f>
        <v>#N/A</v>
      </c>
      <c r="AA197" t="e">
        <f>VLOOKUP(T197,[3]رکوردها!$A:$F,6,0)</f>
        <v>#N/A</v>
      </c>
      <c r="AB197" t="e">
        <f>VLOOKUP(T197,[3]رکوردها!$A:$E,5,0)</f>
        <v>#N/A</v>
      </c>
    </row>
    <row r="198" spans="1:28" s="41" customFormat="1" hidden="1" x14ac:dyDescent="0.2">
      <c r="A198" s="36">
        <v>181015</v>
      </c>
      <c r="B198" s="36">
        <v>1440</v>
      </c>
      <c r="C198" s="36">
        <v>1925</v>
      </c>
      <c r="D198" s="39" t="s">
        <v>5178</v>
      </c>
      <c r="E198" s="39"/>
      <c r="F198" s="37" t="s">
        <v>28</v>
      </c>
      <c r="G198" s="37" t="s">
        <v>293</v>
      </c>
      <c r="H198" s="38">
        <v>164400000</v>
      </c>
      <c r="I198" s="38">
        <v>0</v>
      </c>
      <c r="J198" s="38">
        <f t="shared" si="3"/>
        <v>164400000</v>
      </c>
      <c r="K198" s="38"/>
      <c r="L198" s="49"/>
      <c r="M198" s="37" t="s">
        <v>63</v>
      </c>
      <c r="N198" s="37" t="s">
        <v>64</v>
      </c>
      <c r="O198" s="37" t="s">
        <v>157</v>
      </c>
      <c r="P198" s="37" t="s">
        <v>158</v>
      </c>
      <c r="Q198" s="37" t="s">
        <v>159</v>
      </c>
      <c r="R198" s="37" t="s">
        <v>160</v>
      </c>
      <c r="S198" s="37" t="s">
        <v>243</v>
      </c>
      <c r="T198" s="37" t="s">
        <v>242</v>
      </c>
      <c r="U198" s="1" t="e">
        <f>VLOOKUP(T198,[2]VAT!$A:$D,1,0)</f>
        <v>#N/A</v>
      </c>
      <c r="V198" s="37" t="s">
        <v>2</v>
      </c>
      <c r="W198" s="37" t="s">
        <v>2</v>
      </c>
      <c r="X198" t="e">
        <f>VLOOKUP(T198,[3]رکوردها!$A:$B,2,0)</f>
        <v>#N/A</v>
      </c>
      <c r="Y198" t="e">
        <f>VLOOKUP(T198,[3]رکوردها!$A:$D,4,0)</f>
        <v>#N/A</v>
      </c>
      <c r="Z198" t="e">
        <f>VLOOKUP(T198,[3]رکوردها!$A:$C,3,0)</f>
        <v>#N/A</v>
      </c>
      <c r="AA198" t="e">
        <f>VLOOKUP(T198,[3]رکوردها!$A:$F,6,0)</f>
        <v>#N/A</v>
      </c>
      <c r="AB198" t="e">
        <f>VLOOKUP(T198,[3]رکوردها!$A:$E,5,0)</f>
        <v>#N/A</v>
      </c>
    </row>
    <row r="199" spans="1:28" s="41" customFormat="1" hidden="1" x14ac:dyDescent="0.2">
      <c r="A199" s="36">
        <v>174992</v>
      </c>
      <c r="B199" s="36">
        <v>1471</v>
      </c>
      <c r="C199" s="36">
        <v>1694</v>
      </c>
      <c r="D199" s="39" t="s">
        <v>5178</v>
      </c>
      <c r="E199" s="39"/>
      <c r="F199" s="37" t="s">
        <v>93</v>
      </c>
      <c r="G199" s="37" t="s">
        <v>294</v>
      </c>
      <c r="H199" s="38">
        <v>6989472400</v>
      </c>
      <c r="I199" s="38">
        <v>0</v>
      </c>
      <c r="J199" s="38">
        <f t="shared" si="3"/>
        <v>6989472400</v>
      </c>
      <c r="K199" s="38"/>
      <c r="L199" s="49"/>
      <c r="M199" s="37" t="s">
        <v>63</v>
      </c>
      <c r="N199" s="37" t="s">
        <v>64</v>
      </c>
      <c r="O199" s="37" t="s">
        <v>157</v>
      </c>
      <c r="P199" s="37" t="s">
        <v>158</v>
      </c>
      <c r="Q199" s="37" t="s">
        <v>159</v>
      </c>
      <c r="R199" s="37" t="s">
        <v>160</v>
      </c>
      <c r="S199" s="37" t="s">
        <v>243</v>
      </c>
      <c r="T199" s="37" t="s">
        <v>242</v>
      </c>
      <c r="U199" s="1" t="e">
        <f>VLOOKUP(T199,[2]VAT!$A:$D,1,0)</f>
        <v>#N/A</v>
      </c>
      <c r="V199" s="37" t="s">
        <v>2</v>
      </c>
      <c r="W199" s="37" t="s">
        <v>2</v>
      </c>
      <c r="X199" t="e">
        <f>VLOOKUP(T199,[3]رکوردها!$A:$B,2,0)</f>
        <v>#N/A</v>
      </c>
      <c r="Y199" t="e">
        <f>VLOOKUP(T199,[3]رکوردها!$A:$D,4,0)</f>
        <v>#N/A</v>
      </c>
      <c r="Z199" t="e">
        <f>VLOOKUP(T199,[3]رکوردها!$A:$C,3,0)</f>
        <v>#N/A</v>
      </c>
      <c r="AA199" t="e">
        <f>VLOOKUP(T199,[3]رکوردها!$A:$F,6,0)</f>
        <v>#N/A</v>
      </c>
      <c r="AB199" t="e">
        <f>VLOOKUP(T199,[3]رکوردها!$A:$E,5,0)</f>
        <v>#N/A</v>
      </c>
    </row>
    <row r="200" spans="1:28" s="41" customFormat="1" hidden="1" x14ac:dyDescent="0.2">
      <c r="A200" s="36">
        <v>174993</v>
      </c>
      <c r="B200" s="36">
        <v>1471</v>
      </c>
      <c r="C200" s="36">
        <v>1694</v>
      </c>
      <c r="D200" s="39" t="s">
        <v>5178</v>
      </c>
      <c r="E200" s="39"/>
      <c r="F200" s="37" t="s">
        <v>93</v>
      </c>
      <c r="G200" s="37" t="s">
        <v>295</v>
      </c>
      <c r="H200" s="38">
        <v>3539731400</v>
      </c>
      <c r="I200" s="38">
        <v>0</v>
      </c>
      <c r="J200" s="38">
        <f t="shared" si="3"/>
        <v>3539731400</v>
      </c>
      <c r="K200" s="38"/>
      <c r="L200" s="49"/>
      <c r="M200" s="37" t="s">
        <v>63</v>
      </c>
      <c r="N200" s="37" t="s">
        <v>64</v>
      </c>
      <c r="O200" s="37" t="s">
        <v>157</v>
      </c>
      <c r="P200" s="37" t="s">
        <v>158</v>
      </c>
      <c r="Q200" s="37" t="s">
        <v>159</v>
      </c>
      <c r="R200" s="37" t="s">
        <v>160</v>
      </c>
      <c r="S200" s="37" t="s">
        <v>243</v>
      </c>
      <c r="T200" s="37" t="s">
        <v>242</v>
      </c>
      <c r="U200" s="1" t="e">
        <f>VLOOKUP(T200,[2]VAT!$A:$D,1,0)</f>
        <v>#N/A</v>
      </c>
      <c r="V200" s="37" t="s">
        <v>2</v>
      </c>
      <c r="W200" s="37" t="s">
        <v>2</v>
      </c>
      <c r="X200" t="e">
        <f>VLOOKUP(T200,[3]رکوردها!$A:$B,2,0)</f>
        <v>#N/A</v>
      </c>
      <c r="Y200" t="e">
        <f>VLOOKUP(T200,[3]رکوردها!$A:$D,4,0)</f>
        <v>#N/A</v>
      </c>
      <c r="Z200" t="e">
        <f>VLOOKUP(T200,[3]رکوردها!$A:$C,3,0)</f>
        <v>#N/A</v>
      </c>
      <c r="AA200" t="e">
        <f>VLOOKUP(T200,[3]رکوردها!$A:$F,6,0)</f>
        <v>#N/A</v>
      </c>
      <c r="AB200" t="e">
        <f>VLOOKUP(T200,[3]رکوردها!$A:$E,5,0)</f>
        <v>#N/A</v>
      </c>
    </row>
    <row r="201" spans="1:28" s="41" customFormat="1" hidden="1" x14ac:dyDescent="0.2">
      <c r="A201" s="36">
        <v>174994</v>
      </c>
      <c r="B201" s="36">
        <v>1471</v>
      </c>
      <c r="C201" s="36">
        <v>1694</v>
      </c>
      <c r="D201" s="39" t="s">
        <v>5178</v>
      </c>
      <c r="E201" s="39"/>
      <c r="F201" s="37" t="s">
        <v>93</v>
      </c>
      <c r="G201" s="37" t="s">
        <v>296</v>
      </c>
      <c r="H201" s="38">
        <v>3533158700</v>
      </c>
      <c r="I201" s="38">
        <v>0</v>
      </c>
      <c r="J201" s="38">
        <f t="shared" si="3"/>
        <v>3533158700</v>
      </c>
      <c r="K201" s="38"/>
      <c r="L201" s="49"/>
      <c r="M201" s="37" t="s">
        <v>63</v>
      </c>
      <c r="N201" s="37" t="s">
        <v>64</v>
      </c>
      <c r="O201" s="37" t="s">
        <v>157</v>
      </c>
      <c r="P201" s="37" t="s">
        <v>158</v>
      </c>
      <c r="Q201" s="37" t="s">
        <v>159</v>
      </c>
      <c r="R201" s="37" t="s">
        <v>160</v>
      </c>
      <c r="S201" s="37" t="s">
        <v>243</v>
      </c>
      <c r="T201" s="37" t="s">
        <v>242</v>
      </c>
      <c r="U201" s="1" t="e">
        <f>VLOOKUP(T201,[2]VAT!$A:$D,1,0)</f>
        <v>#N/A</v>
      </c>
      <c r="V201" s="37" t="s">
        <v>2</v>
      </c>
      <c r="W201" s="37" t="s">
        <v>2</v>
      </c>
      <c r="X201" t="e">
        <f>VLOOKUP(T201,[3]رکوردها!$A:$B,2,0)</f>
        <v>#N/A</v>
      </c>
      <c r="Y201" t="e">
        <f>VLOOKUP(T201,[3]رکوردها!$A:$D,4,0)</f>
        <v>#N/A</v>
      </c>
      <c r="Z201" t="e">
        <f>VLOOKUP(T201,[3]رکوردها!$A:$C,3,0)</f>
        <v>#N/A</v>
      </c>
      <c r="AA201" t="e">
        <f>VLOOKUP(T201,[3]رکوردها!$A:$F,6,0)</f>
        <v>#N/A</v>
      </c>
      <c r="AB201" t="e">
        <f>VLOOKUP(T201,[3]رکوردها!$A:$E,5,0)</f>
        <v>#N/A</v>
      </c>
    </row>
    <row r="202" spans="1:28" s="41" customFormat="1" hidden="1" x14ac:dyDescent="0.2">
      <c r="A202" s="36">
        <v>173668</v>
      </c>
      <c r="B202" s="36">
        <v>1498</v>
      </c>
      <c r="C202" s="36">
        <v>1590</v>
      </c>
      <c r="D202" s="39" t="s">
        <v>5178</v>
      </c>
      <c r="E202" s="39"/>
      <c r="F202" s="37" t="s">
        <v>297</v>
      </c>
      <c r="G202" s="37" t="s">
        <v>298</v>
      </c>
      <c r="H202" s="38">
        <v>1205540000</v>
      </c>
      <c r="I202" s="38">
        <v>0</v>
      </c>
      <c r="J202" s="38">
        <f t="shared" si="3"/>
        <v>1205540000</v>
      </c>
      <c r="K202" s="38"/>
      <c r="L202" s="49"/>
      <c r="M202" s="37" t="s">
        <v>63</v>
      </c>
      <c r="N202" s="37" t="s">
        <v>64</v>
      </c>
      <c r="O202" s="37" t="s">
        <v>157</v>
      </c>
      <c r="P202" s="37" t="s">
        <v>158</v>
      </c>
      <c r="Q202" s="37" t="s">
        <v>159</v>
      </c>
      <c r="R202" s="37" t="s">
        <v>160</v>
      </c>
      <c r="S202" s="37" t="s">
        <v>243</v>
      </c>
      <c r="T202" s="37" t="s">
        <v>242</v>
      </c>
      <c r="U202" s="1" t="e">
        <f>VLOOKUP(T202,[2]VAT!$A:$D,1,0)</f>
        <v>#N/A</v>
      </c>
      <c r="V202" s="37" t="s">
        <v>2</v>
      </c>
      <c r="W202" s="37" t="s">
        <v>2</v>
      </c>
      <c r="X202" t="e">
        <f>VLOOKUP(T202,[3]رکوردها!$A:$B,2,0)</f>
        <v>#N/A</v>
      </c>
      <c r="Y202" t="e">
        <f>VLOOKUP(T202,[3]رکوردها!$A:$D,4,0)</f>
        <v>#N/A</v>
      </c>
      <c r="Z202" t="e">
        <f>VLOOKUP(T202,[3]رکوردها!$A:$C,3,0)</f>
        <v>#N/A</v>
      </c>
      <c r="AA202" t="e">
        <f>VLOOKUP(T202,[3]رکوردها!$A:$F,6,0)</f>
        <v>#N/A</v>
      </c>
      <c r="AB202" t="e">
        <f>VLOOKUP(T202,[3]رکوردها!$A:$E,5,0)</f>
        <v>#N/A</v>
      </c>
    </row>
    <row r="203" spans="1:28" s="41" customFormat="1" hidden="1" x14ac:dyDescent="0.2">
      <c r="A203" s="36">
        <v>173669</v>
      </c>
      <c r="B203" s="36">
        <v>1498</v>
      </c>
      <c r="C203" s="36">
        <v>1590</v>
      </c>
      <c r="D203" s="39" t="s">
        <v>5178</v>
      </c>
      <c r="E203" s="39"/>
      <c r="F203" s="37" t="s">
        <v>297</v>
      </c>
      <c r="G203" s="37" t="s">
        <v>299</v>
      </c>
      <c r="H203" s="38">
        <v>1055992000</v>
      </c>
      <c r="I203" s="38">
        <v>0</v>
      </c>
      <c r="J203" s="38">
        <f t="shared" ref="J203:J266" si="4">H203-I203</f>
        <v>1055992000</v>
      </c>
      <c r="K203" s="38"/>
      <c r="L203" s="49"/>
      <c r="M203" s="37" t="s">
        <v>63</v>
      </c>
      <c r="N203" s="37" t="s">
        <v>64</v>
      </c>
      <c r="O203" s="37" t="s">
        <v>157</v>
      </c>
      <c r="P203" s="37" t="s">
        <v>158</v>
      </c>
      <c r="Q203" s="37" t="s">
        <v>159</v>
      </c>
      <c r="R203" s="37" t="s">
        <v>160</v>
      </c>
      <c r="S203" s="37" t="s">
        <v>243</v>
      </c>
      <c r="T203" s="37" t="s">
        <v>242</v>
      </c>
      <c r="U203" s="1" t="e">
        <f>VLOOKUP(T203,[2]VAT!$A:$D,1,0)</f>
        <v>#N/A</v>
      </c>
      <c r="V203" s="37" t="s">
        <v>2</v>
      </c>
      <c r="W203" s="37" t="s">
        <v>2</v>
      </c>
      <c r="X203" t="e">
        <f>VLOOKUP(T203,[3]رکوردها!$A:$B,2,0)</f>
        <v>#N/A</v>
      </c>
      <c r="Y203" t="e">
        <f>VLOOKUP(T203,[3]رکوردها!$A:$D,4,0)</f>
        <v>#N/A</v>
      </c>
      <c r="Z203" t="e">
        <f>VLOOKUP(T203,[3]رکوردها!$A:$C,3,0)</f>
        <v>#N/A</v>
      </c>
      <c r="AA203" t="e">
        <f>VLOOKUP(T203,[3]رکوردها!$A:$F,6,0)</f>
        <v>#N/A</v>
      </c>
      <c r="AB203" t="e">
        <f>VLOOKUP(T203,[3]رکوردها!$A:$E,5,0)</f>
        <v>#N/A</v>
      </c>
    </row>
    <row r="204" spans="1:28" s="41" customFormat="1" hidden="1" x14ac:dyDescent="0.2">
      <c r="A204" s="36">
        <v>173670</v>
      </c>
      <c r="B204" s="36">
        <v>1498</v>
      </c>
      <c r="C204" s="36">
        <v>1590</v>
      </c>
      <c r="D204" s="39" t="s">
        <v>5178</v>
      </c>
      <c r="E204" s="39"/>
      <c r="F204" s="37" t="s">
        <v>297</v>
      </c>
      <c r="G204" s="37" t="s">
        <v>300</v>
      </c>
      <c r="H204" s="38">
        <v>503580000</v>
      </c>
      <c r="I204" s="38">
        <v>0</v>
      </c>
      <c r="J204" s="38">
        <f t="shared" si="4"/>
        <v>503580000</v>
      </c>
      <c r="K204" s="38"/>
      <c r="L204" s="49"/>
      <c r="M204" s="37" t="s">
        <v>63</v>
      </c>
      <c r="N204" s="37" t="s">
        <v>64</v>
      </c>
      <c r="O204" s="37" t="s">
        <v>157</v>
      </c>
      <c r="P204" s="37" t="s">
        <v>158</v>
      </c>
      <c r="Q204" s="37" t="s">
        <v>159</v>
      </c>
      <c r="R204" s="37" t="s">
        <v>160</v>
      </c>
      <c r="S204" s="37" t="s">
        <v>243</v>
      </c>
      <c r="T204" s="37" t="s">
        <v>242</v>
      </c>
      <c r="U204" s="1" t="e">
        <f>VLOOKUP(T204,[2]VAT!$A:$D,1,0)</f>
        <v>#N/A</v>
      </c>
      <c r="V204" s="37" t="s">
        <v>2</v>
      </c>
      <c r="W204" s="37" t="s">
        <v>2</v>
      </c>
      <c r="X204" t="e">
        <f>VLOOKUP(T204,[3]رکوردها!$A:$B,2,0)</f>
        <v>#N/A</v>
      </c>
      <c r="Y204" t="e">
        <f>VLOOKUP(T204,[3]رکوردها!$A:$D,4,0)</f>
        <v>#N/A</v>
      </c>
      <c r="Z204" t="e">
        <f>VLOOKUP(T204,[3]رکوردها!$A:$C,3,0)</f>
        <v>#N/A</v>
      </c>
      <c r="AA204" t="e">
        <f>VLOOKUP(T204,[3]رکوردها!$A:$F,6,0)</f>
        <v>#N/A</v>
      </c>
      <c r="AB204" t="e">
        <f>VLOOKUP(T204,[3]رکوردها!$A:$E,5,0)</f>
        <v>#N/A</v>
      </c>
    </row>
    <row r="205" spans="1:28" s="41" customFormat="1" hidden="1" x14ac:dyDescent="0.2">
      <c r="A205" s="36">
        <v>173671</v>
      </c>
      <c r="B205" s="36">
        <v>1498</v>
      </c>
      <c r="C205" s="36">
        <v>1590</v>
      </c>
      <c r="D205" s="39" t="s">
        <v>5178</v>
      </c>
      <c r="E205" s="39"/>
      <c r="F205" s="37" t="s">
        <v>297</v>
      </c>
      <c r="G205" s="37" t="s">
        <v>301</v>
      </c>
      <c r="H205" s="38">
        <v>211198400</v>
      </c>
      <c r="I205" s="38">
        <v>0</v>
      </c>
      <c r="J205" s="38">
        <f t="shared" si="4"/>
        <v>211198400</v>
      </c>
      <c r="K205" s="38"/>
      <c r="L205" s="49"/>
      <c r="M205" s="37" t="s">
        <v>63</v>
      </c>
      <c r="N205" s="37" t="s">
        <v>64</v>
      </c>
      <c r="O205" s="37" t="s">
        <v>157</v>
      </c>
      <c r="P205" s="37" t="s">
        <v>158</v>
      </c>
      <c r="Q205" s="37" t="s">
        <v>159</v>
      </c>
      <c r="R205" s="37" t="s">
        <v>160</v>
      </c>
      <c r="S205" s="37" t="s">
        <v>243</v>
      </c>
      <c r="T205" s="37" t="s">
        <v>242</v>
      </c>
      <c r="U205" s="1" t="e">
        <f>VLOOKUP(T205,[2]VAT!$A:$D,1,0)</f>
        <v>#N/A</v>
      </c>
      <c r="V205" s="37" t="s">
        <v>2</v>
      </c>
      <c r="W205" s="37" t="s">
        <v>2</v>
      </c>
      <c r="X205" t="e">
        <f>VLOOKUP(T205,[3]رکوردها!$A:$B,2,0)</f>
        <v>#N/A</v>
      </c>
      <c r="Y205" t="e">
        <f>VLOOKUP(T205,[3]رکوردها!$A:$D,4,0)</f>
        <v>#N/A</v>
      </c>
      <c r="Z205" t="e">
        <f>VLOOKUP(T205,[3]رکوردها!$A:$C,3,0)</f>
        <v>#N/A</v>
      </c>
      <c r="AA205" t="e">
        <f>VLOOKUP(T205,[3]رکوردها!$A:$F,6,0)</f>
        <v>#N/A</v>
      </c>
      <c r="AB205" t="e">
        <f>VLOOKUP(T205,[3]رکوردها!$A:$E,5,0)</f>
        <v>#N/A</v>
      </c>
    </row>
    <row r="206" spans="1:28" s="41" customFormat="1" hidden="1" x14ac:dyDescent="0.2">
      <c r="A206" s="36">
        <v>173672</v>
      </c>
      <c r="B206" s="36">
        <v>1498</v>
      </c>
      <c r="C206" s="36">
        <v>1590</v>
      </c>
      <c r="D206" s="39" t="s">
        <v>5178</v>
      </c>
      <c r="E206" s="39"/>
      <c r="F206" s="37" t="s">
        <v>297</v>
      </c>
      <c r="G206" s="37" t="s">
        <v>302</v>
      </c>
      <c r="H206" s="38">
        <v>125895000</v>
      </c>
      <c r="I206" s="38">
        <v>0</v>
      </c>
      <c r="J206" s="38">
        <f t="shared" si="4"/>
        <v>125895000</v>
      </c>
      <c r="K206" s="38"/>
      <c r="L206" s="49"/>
      <c r="M206" s="37" t="s">
        <v>63</v>
      </c>
      <c r="N206" s="37" t="s">
        <v>64</v>
      </c>
      <c r="O206" s="37" t="s">
        <v>157</v>
      </c>
      <c r="P206" s="37" t="s">
        <v>158</v>
      </c>
      <c r="Q206" s="37" t="s">
        <v>159</v>
      </c>
      <c r="R206" s="37" t="s">
        <v>160</v>
      </c>
      <c r="S206" s="37" t="s">
        <v>243</v>
      </c>
      <c r="T206" s="37" t="s">
        <v>242</v>
      </c>
      <c r="U206" s="1" t="e">
        <f>VLOOKUP(T206,[2]VAT!$A:$D,1,0)</f>
        <v>#N/A</v>
      </c>
      <c r="V206" s="37" t="s">
        <v>2</v>
      </c>
      <c r="W206" s="37" t="s">
        <v>2</v>
      </c>
      <c r="X206" t="e">
        <f>VLOOKUP(T206,[3]رکوردها!$A:$B,2,0)</f>
        <v>#N/A</v>
      </c>
      <c r="Y206" t="e">
        <f>VLOOKUP(T206,[3]رکوردها!$A:$D,4,0)</f>
        <v>#N/A</v>
      </c>
      <c r="Z206" t="e">
        <f>VLOOKUP(T206,[3]رکوردها!$A:$C,3,0)</f>
        <v>#N/A</v>
      </c>
      <c r="AA206" t="e">
        <f>VLOOKUP(T206,[3]رکوردها!$A:$F,6,0)</f>
        <v>#N/A</v>
      </c>
      <c r="AB206" t="e">
        <f>VLOOKUP(T206,[3]رکوردها!$A:$E,5,0)</f>
        <v>#N/A</v>
      </c>
    </row>
    <row r="207" spans="1:28" s="41" customFormat="1" hidden="1" x14ac:dyDescent="0.2">
      <c r="A207" s="36">
        <v>173673</v>
      </c>
      <c r="B207" s="36">
        <v>1498</v>
      </c>
      <c r="C207" s="36">
        <v>1590</v>
      </c>
      <c r="D207" s="39" t="s">
        <v>5178</v>
      </c>
      <c r="E207" s="39"/>
      <c r="F207" s="37" t="s">
        <v>297</v>
      </c>
      <c r="G207" s="37" t="s">
        <v>303</v>
      </c>
      <c r="H207" s="38">
        <v>71940000</v>
      </c>
      <c r="I207" s="38">
        <v>0</v>
      </c>
      <c r="J207" s="38">
        <f t="shared" si="4"/>
        <v>71940000</v>
      </c>
      <c r="K207" s="38"/>
      <c r="L207" s="49"/>
      <c r="M207" s="37" t="s">
        <v>63</v>
      </c>
      <c r="N207" s="37" t="s">
        <v>64</v>
      </c>
      <c r="O207" s="37" t="s">
        <v>157</v>
      </c>
      <c r="P207" s="37" t="s">
        <v>158</v>
      </c>
      <c r="Q207" s="37" t="s">
        <v>159</v>
      </c>
      <c r="R207" s="37" t="s">
        <v>160</v>
      </c>
      <c r="S207" s="37" t="s">
        <v>243</v>
      </c>
      <c r="T207" s="37" t="s">
        <v>242</v>
      </c>
      <c r="U207" s="1" t="e">
        <f>VLOOKUP(T207,[2]VAT!$A:$D,1,0)</f>
        <v>#N/A</v>
      </c>
      <c r="V207" s="37" t="s">
        <v>2</v>
      </c>
      <c r="W207" s="37" t="s">
        <v>2</v>
      </c>
      <c r="X207" t="e">
        <f>VLOOKUP(T207,[3]رکوردها!$A:$B,2,0)</f>
        <v>#N/A</v>
      </c>
      <c r="Y207" t="e">
        <f>VLOOKUP(T207,[3]رکوردها!$A:$D,4,0)</f>
        <v>#N/A</v>
      </c>
      <c r="Z207" t="e">
        <f>VLOOKUP(T207,[3]رکوردها!$A:$C,3,0)</f>
        <v>#N/A</v>
      </c>
      <c r="AA207" t="e">
        <f>VLOOKUP(T207,[3]رکوردها!$A:$F,6,0)</f>
        <v>#N/A</v>
      </c>
      <c r="AB207" t="e">
        <f>VLOOKUP(T207,[3]رکوردها!$A:$E,5,0)</f>
        <v>#N/A</v>
      </c>
    </row>
    <row r="208" spans="1:28" s="41" customFormat="1" hidden="1" x14ac:dyDescent="0.2">
      <c r="A208" s="36">
        <v>173674</v>
      </c>
      <c r="B208" s="36">
        <v>1498</v>
      </c>
      <c r="C208" s="36">
        <v>1590</v>
      </c>
      <c r="D208" s="39" t="s">
        <v>5178</v>
      </c>
      <c r="E208" s="39"/>
      <c r="F208" s="37" t="s">
        <v>297</v>
      </c>
      <c r="G208" s="37" t="s">
        <v>304</v>
      </c>
      <c r="H208" s="38">
        <v>38847600</v>
      </c>
      <c r="I208" s="38">
        <v>0</v>
      </c>
      <c r="J208" s="38">
        <f t="shared" si="4"/>
        <v>38847600</v>
      </c>
      <c r="K208" s="38"/>
      <c r="L208" s="49"/>
      <c r="M208" s="37" t="s">
        <v>63</v>
      </c>
      <c r="N208" s="37" t="s">
        <v>64</v>
      </c>
      <c r="O208" s="37" t="s">
        <v>157</v>
      </c>
      <c r="P208" s="37" t="s">
        <v>158</v>
      </c>
      <c r="Q208" s="37" t="s">
        <v>159</v>
      </c>
      <c r="R208" s="37" t="s">
        <v>160</v>
      </c>
      <c r="S208" s="37" t="s">
        <v>243</v>
      </c>
      <c r="T208" s="37" t="s">
        <v>242</v>
      </c>
      <c r="U208" s="1" t="e">
        <f>VLOOKUP(T208,[2]VAT!$A:$D,1,0)</f>
        <v>#N/A</v>
      </c>
      <c r="V208" s="37" t="s">
        <v>2</v>
      </c>
      <c r="W208" s="37" t="s">
        <v>2</v>
      </c>
      <c r="X208" t="e">
        <f>VLOOKUP(T208,[3]رکوردها!$A:$B,2,0)</f>
        <v>#N/A</v>
      </c>
      <c r="Y208" t="e">
        <f>VLOOKUP(T208,[3]رکوردها!$A:$D,4,0)</f>
        <v>#N/A</v>
      </c>
      <c r="Z208" t="e">
        <f>VLOOKUP(T208,[3]رکوردها!$A:$C,3,0)</f>
        <v>#N/A</v>
      </c>
      <c r="AA208" t="e">
        <f>VLOOKUP(T208,[3]رکوردها!$A:$F,6,0)</f>
        <v>#N/A</v>
      </c>
      <c r="AB208" t="e">
        <f>VLOOKUP(T208,[3]رکوردها!$A:$E,5,0)</f>
        <v>#N/A</v>
      </c>
    </row>
    <row r="209" spans="1:28" s="41" customFormat="1" hidden="1" x14ac:dyDescent="0.2">
      <c r="A209" s="36">
        <v>173675</v>
      </c>
      <c r="B209" s="36">
        <v>1498</v>
      </c>
      <c r="C209" s="36">
        <v>1590</v>
      </c>
      <c r="D209" s="39" t="s">
        <v>5178</v>
      </c>
      <c r="E209" s="39"/>
      <c r="F209" s="37" t="s">
        <v>297</v>
      </c>
      <c r="G209" s="37" t="s">
        <v>305</v>
      </c>
      <c r="H209" s="38">
        <v>37278000</v>
      </c>
      <c r="I209" s="38">
        <v>0</v>
      </c>
      <c r="J209" s="38">
        <f t="shared" si="4"/>
        <v>37278000</v>
      </c>
      <c r="K209" s="38"/>
      <c r="L209" s="49"/>
      <c r="M209" s="37" t="s">
        <v>63</v>
      </c>
      <c r="N209" s="37" t="s">
        <v>64</v>
      </c>
      <c r="O209" s="37" t="s">
        <v>157</v>
      </c>
      <c r="P209" s="37" t="s">
        <v>158</v>
      </c>
      <c r="Q209" s="37" t="s">
        <v>159</v>
      </c>
      <c r="R209" s="37" t="s">
        <v>160</v>
      </c>
      <c r="S209" s="37" t="s">
        <v>243</v>
      </c>
      <c r="T209" s="37" t="s">
        <v>242</v>
      </c>
      <c r="U209" s="1" t="e">
        <f>VLOOKUP(T209,[2]VAT!$A:$D,1,0)</f>
        <v>#N/A</v>
      </c>
      <c r="V209" s="37" t="s">
        <v>2</v>
      </c>
      <c r="W209" s="37" t="s">
        <v>2</v>
      </c>
      <c r="X209" t="e">
        <f>VLOOKUP(T209,[3]رکوردها!$A:$B,2,0)</f>
        <v>#N/A</v>
      </c>
      <c r="Y209" t="e">
        <f>VLOOKUP(T209,[3]رکوردها!$A:$D,4,0)</f>
        <v>#N/A</v>
      </c>
      <c r="Z209" t="e">
        <f>VLOOKUP(T209,[3]رکوردها!$A:$C,3,0)</f>
        <v>#N/A</v>
      </c>
      <c r="AA209" t="e">
        <f>VLOOKUP(T209,[3]رکوردها!$A:$F,6,0)</f>
        <v>#N/A</v>
      </c>
      <c r="AB209" t="e">
        <f>VLOOKUP(T209,[3]رکوردها!$A:$E,5,0)</f>
        <v>#N/A</v>
      </c>
    </row>
    <row r="210" spans="1:28" s="41" customFormat="1" hidden="1" x14ac:dyDescent="0.2">
      <c r="A210" s="36">
        <v>173676</v>
      </c>
      <c r="B210" s="36">
        <v>1498</v>
      </c>
      <c r="C210" s="36">
        <v>1590</v>
      </c>
      <c r="D210" s="39" t="s">
        <v>5178</v>
      </c>
      <c r="E210" s="39"/>
      <c r="F210" s="37" t="s">
        <v>297</v>
      </c>
      <c r="G210" s="37" t="s">
        <v>306</v>
      </c>
      <c r="H210" s="38">
        <v>35970000</v>
      </c>
      <c r="I210" s="38">
        <v>0</v>
      </c>
      <c r="J210" s="38">
        <f t="shared" si="4"/>
        <v>35970000</v>
      </c>
      <c r="K210" s="38"/>
      <c r="L210" s="49"/>
      <c r="M210" s="37" t="s">
        <v>63</v>
      </c>
      <c r="N210" s="37" t="s">
        <v>64</v>
      </c>
      <c r="O210" s="37" t="s">
        <v>157</v>
      </c>
      <c r="P210" s="37" t="s">
        <v>158</v>
      </c>
      <c r="Q210" s="37" t="s">
        <v>159</v>
      </c>
      <c r="R210" s="37" t="s">
        <v>160</v>
      </c>
      <c r="S210" s="37" t="s">
        <v>243</v>
      </c>
      <c r="T210" s="37" t="s">
        <v>242</v>
      </c>
      <c r="U210" s="1" t="e">
        <f>VLOOKUP(T210,[2]VAT!$A:$D,1,0)</f>
        <v>#N/A</v>
      </c>
      <c r="V210" s="37" t="s">
        <v>2</v>
      </c>
      <c r="W210" s="37" t="s">
        <v>2</v>
      </c>
      <c r="X210" t="e">
        <f>VLOOKUP(T210,[3]رکوردها!$A:$B,2,0)</f>
        <v>#N/A</v>
      </c>
      <c r="Y210" t="e">
        <f>VLOOKUP(T210,[3]رکوردها!$A:$D,4,0)</f>
        <v>#N/A</v>
      </c>
      <c r="Z210" t="e">
        <f>VLOOKUP(T210,[3]رکوردها!$A:$C,3,0)</f>
        <v>#N/A</v>
      </c>
      <c r="AA210" t="e">
        <f>VLOOKUP(T210,[3]رکوردها!$A:$F,6,0)</f>
        <v>#N/A</v>
      </c>
      <c r="AB210" t="e">
        <f>VLOOKUP(T210,[3]رکوردها!$A:$E,5,0)</f>
        <v>#N/A</v>
      </c>
    </row>
    <row r="211" spans="1:28" s="41" customFormat="1" hidden="1" x14ac:dyDescent="0.2">
      <c r="A211" s="36">
        <v>182088</v>
      </c>
      <c r="B211" s="36">
        <v>1522</v>
      </c>
      <c r="C211" s="36">
        <v>2028</v>
      </c>
      <c r="D211" s="39" t="s">
        <v>5178</v>
      </c>
      <c r="E211" s="39"/>
      <c r="F211" s="37" t="s">
        <v>15</v>
      </c>
      <c r="G211" s="37" t="s">
        <v>307</v>
      </c>
      <c r="H211" s="38">
        <v>2700000</v>
      </c>
      <c r="I211" s="38">
        <v>0</v>
      </c>
      <c r="J211" s="38">
        <f t="shared" si="4"/>
        <v>2700000</v>
      </c>
      <c r="K211" s="38"/>
      <c r="L211" s="49"/>
      <c r="M211" s="37" t="s">
        <v>63</v>
      </c>
      <c r="N211" s="37" t="s">
        <v>64</v>
      </c>
      <c r="O211" s="37" t="s">
        <v>157</v>
      </c>
      <c r="P211" s="37" t="s">
        <v>158</v>
      </c>
      <c r="Q211" s="37" t="s">
        <v>159</v>
      </c>
      <c r="R211" s="37" t="s">
        <v>160</v>
      </c>
      <c r="S211" s="37" t="s">
        <v>243</v>
      </c>
      <c r="T211" s="37" t="s">
        <v>242</v>
      </c>
      <c r="U211" s="1" t="e">
        <f>VLOOKUP(T211,[2]VAT!$A:$D,1,0)</f>
        <v>#N/A</v>
      </c>
      <c r="V211" s="37" t="s">
        <v>2</v>
      </c>
      <c r="W211" s="37" t="s">
        <v>2</v>
      </c>
      <c r="X211" t="e">
        <f>VLOOKUP(T211,[3]رکوردها!$A:$B,2,0)</f>
        <v>#N/A</v>
      </c>
      <c r="Y211" t="e">
        <f>VLOOKUP(T211,[3]رکوردها!$A:$D,4,0)</f>
        <v>#N/A</v>
      </c>
      <c r="Z211" t="e">
        <f>VLOOKUP(T211,[3]رکوردها!$A:$C,3,0)</f>
        <v>#N/A</v>
      </c>
      <c r="AA211" t="e">
        <f>VLOOKUP(T211,[3]رکوردها!$A:$F,6,0)</f>
        <v>#N/A</v>
      </c>
      <c r="AB211" t="e">
        <f>VLOOKUP(T211,[3]رکوردها!$A:$E,5,0)</f>
        <v>#N/A</v>
      </c>
    </row>
    <row r="212" spans="1:28" s="41" customFormat="1" hidden="1" x14ac:dyDescent="0.2">
      <c r="A212" s="36">
        <v>182086</v>
      </c>
      <c r="B212" s="36">
        <v>1534</v>
      </c>
      <c r="C212" s="36">
        <v>2027</v>
      </c>
      <c r="D212" s="39" t="s">
        <v>5178</v>
      </c>
      <c r="E212" s="39"/>
      <c r="F212" s="37" t="s">
        <v>124</v>
      </c>
      <c r="G212" s="37" t="s">
        <v>308</v>
      </c>
      <c r="H212" s="38">
        <v>12210000</v>
      </c>
      <c r="I212" s="38">
        <v>0</v>
      </c>
      <c r="J212" s="38">
        <f t="shared" si="4"/>
        <v>12210000</v>
      </c>
      <c r="K212" s="38"/>
      <c r="L212" s="49"/>
      <c r="M212" s="37" t="s">
        <v>63</v>
      </c>
      <c r="N212" s="37" t="s">
        <v>64</v>
      </c>
      <c r="O212" s="37" t="s">
        <v>157</v>
      </c>
      <c r="P212" s="37" t="s">
        <v>158</v>
      </c>
      <c r="Q212" s="37" t="s">
        <v>159</v>
      </c>
      <c r="R212" s="37" t="s">
        <v>160</v>
      </c>
      <c r="S212" s="37" t="s">
        <v>243</v>
      </c>
      <c r="T212" s="37" t="s">
        <v>242</v>
      </c>
      <c r="U212" s="1" t="e">
        <f>VLOOKUP(T212,[2]VAT!$A:$D,1,0)</f>
        <v>#N/A</v>
      </c>
      <c r="V212" s="37" t="s">
        <v>2</v>
      </c>
      <c r="W212" s="37" t="s">
        <v>2</v>
      </c>
      <c r="X212" t="e">
        <f>VLOOKUP(T212,[3]رکوردها!$A:$B,2,0)</f>
        <v>#N/A</v>
      </c>
      <c r="Y212" t="e">
        <f>VLOOKUP(T212,[3]رکوردها!$A:$D,4,0)</f>
        <v>#N/A</v>
      </c>
      <c r="Z212" t="e">
        <f>VLOOKUP(T212,[3]رکوردها!$A:$C,3,0)</f>
        <v>#N/A</v>
      </c>
      <c r="AA212" t="e">
        <f>VLOOKUP(T212,[3]رکوردها!$A:$F,6,0)</f>
        <v>#N/A</v>
      </c>
      <c r="AB212" t="e">
        <f>VLOOKUP(T212,[3]رکوردها!$A:$E,5,0)</f>
        <v>#N/A</v>
      </c>
    </row>
    <row r="213" spans="1:28" s="41" customFormat="1" hidden="1" x14ac:dyDescent="0.2">
      <c r="A213" s="36">
        <v>173282</v>
      </c>
      <c r="B213" s="36">
        <v>1536</v>
      </c>
      <c r="C213" s="36">
        <v>1552</v>
      </c>
      <c r="D213" s="39" t="s">
        <v>5178</v>
      </c>
      <c r="E213" s="39"/>
      <c r="F213" s="37" t="s">
        <v>135</v>
      </c>
      <c r="G213" s="37" t="s">
        <v>309</v>
      </c>
      <c r="H213" s="38">
        <v>8858472422</v>
      </c>
      <c r="I213" s="38">
        <v>0</v>
      </c>
      <c r="J213" s="38">
        <f t="shared" si="4"/>
        <v>8858472422</v>
      </c>
      <c r="K213" s="38"/>
      <c r="L213" s="49"/>
      <c r="M213" s="37" t="s">
        <v>63</v>
      </c>
      <c r="N213" s="37" t="s">
        <v>64</v>
      </c>
      <c r="O213" s="37" t="s">
        <v>157</v>
      </c>
      <c r="P213" s="37" t="s">
        <v>158</v>
      </c>
      <c r="Q213" s="37" t="s">
        <v>159</v>
      </c>
      <c r="R213" s="37" t="s">
        <v>160</v>
      </c>
      <c r="S213" s="37" t="s">
        <v>243</v>
      </c>
      <c r="T213" s="37" t="s">
        <v>242</v>
      </c>
      <c r="U213" s="1" t="e">
        <f>VLOOKUP(T213,[2]VAT!$A:$D,1,0)</f>
        <v>#N/A</v>
      </c>
      <c r="V213" s="37" t="s">
        <v>2</v>
      </c>
      <c r="W213" s="37" t="s">
        <v>2</v>
      </c>
      <c r="X213" t="e">
        <f>VLOOKUP(T213,[3]رکوردها!$A:$B,2,0)</f>
        <v>#N/A</v>
      </c>
      <c r="Y213" t="e">
        <f>VLOOKUP(T213,[3]رکوردها!$A:$D,4,0)</f>
        <v>#N/A</v>
      </c>
      <c r="Z213" t="e">
        <f>VLOOKUP(T213,[3]رکوردها!$A:$C,3,0)</f>
        <v>#N/A</v>
      </c>
      <c r="AA213" t="e">
        <f>VLOOKUP(T213,[3]رکوردها!$A:$F,6,0)</f>
        <v>#N/A</v>
      </c>
      <c r="AB213" t="e">
        <f>VLOOKUP(T213,[3]رکوردها!$A:$E,5,0)</f>
        <v>#N/A</v>
      </c>
    </row>
    <row r="214" spans="1:28" s="41" customFormat="1" hidden="1" x14ac:dyDescent="0.2">
      <c r="A214" s="36">
        <v>173283</v>
      </c>
      <c r="B214" s="36">
        <v>1536</v>
      </c>
      <c r="C214" s="36">
        <v>1552</v>
      </c>
      <c r="D214" s="39" t="s">
        <v>5178</v>
      </c>
      <c r="E214" s="39"/>
      <c r="F214" s="37" t="s">
        <v>135</v>
      </c>
      <c r="G214" s="37" t="s">
        <v>310</v>
      </c>
      <c r="H214" s="38">
        <v>7465473252</v>
      </c>
      <c r="I214" s="38">
        <v>0</v>
      </c>
      <c r="J214" s="38">
        <f t="shared" si="4"/>
        <v>7465473252</v>
      </c>
      <c r="K214" s="38"/>
      <c r="L214" s="49"/>
      <c r="M214" s="37" t="s">
        <v>63</v>
      </c>
      <c r="N214" s="37" t="s">
        <v>64</v>
      </c>
      <c r="O214" s="37" t="s">
        <v>157</v>
      </c>
      <c r="P214" s="37" t="s">
        <v>158</v>
      </c>
      <c r="Q214" s="37" t="s">
        <v>159</v>
      </c>
      <c r="R214" s="37" t="s">
        <v>160</v>
      </c>
      <c r="S214" s="37" t="s">
        <v>243</v>
      </c>
      <c r="T214" s="37" t="s">
        <v>242</v>
      </c>
      <c r="U214" s="1" t="e">
        <f>VLOOKUP(T214,[2]VAT!$A:$D,1,0)</f>
        <v>#N/A</v>
      </c>
      <c r="V214" s="37" t="s">
        <v>2</v>
      </c>
      <c r="W214" s="37" t="s">
        <v>2</v>
      </c>
      <c r="X214" t="e">
        <f>VLOOKUP(T214,[3]رکوردها!$A:$B,2,0)</f>
        <v>#N/A</v>
      </c>
      <c r="Y214" t="e">
        <f>VLOOKUP(T214,[3]رکوردها!$A:$D,4,0)</f>
        <v>#N/A</v>
      </c>
      <c r="Z214" t="e">
        <f>VLOOKUP(T214,[3]رکوردها!$A:$C,3,0)</f>
        <v>#N/A</v>
      </c>
      <c r="AA214" t="e">
        <f>VLOOKUP(T214,[3]رکوردها!$A:$F,6,0)</f>
        <v>#N/A</v>
      </c>
      <c r="AB214" t="e">
        <f>VLOOKUP(T214,[3]رکوردها!$A:$E,5,0)</f>
        <v>#N/A</v>
      </c>
    </row>
    <row r="215" spans="1:28" s="41" customFormat="1" hidden="1" x14ac:dyDescent="0.2">
      <c r="A215" s="36">
        <v>173284</v>
      </c>
      <c r="B215" s="36">
        <v>1536</v>
      </c>
      <c r="C215" s="36">
        <v>1552</v>
      </c>
      <c r="D215" s="39" t="s">
        <v>5178</v>
      </c>
      <c r="E215" s="39"/>
      <c r="F215" s="37" t="s">
        <v>135</v>
      </c>
      <c r="G215" s="37" t="s">
        <v>311</v>
      </c>
      <c r="H215" s="38">
        <v>6804390496</v>
      </c>
      <c r="I215" s="38">
        <v>0</v>
      </c>
      <c r="J215" s="38">
        <f t="shared" si="4"/>
        <v>6804390496</v>
      </c>
      <c r="K215" s="38"/>
      <c r="L215" s="49"/>
      <c r="M215" s="37" t="s">
        <v>63</v>
      </c>
      <c r="N215" s="37" t="s">
        <v>64</v>
      </c>
      <c r="O215" s="37" t="s">
        <v>157</v>
      </c>
      <c r="P215" s="37" t="s">
        <v>158</v>
      </c>
      <c r="Q215" s="37" t="s">
        <v>159</v>
      </c>
      <c r="R215" s="37" t="s">
        <v>160</v>
      </c>
      <c r="S215" s="37" t="s">
        <v>243</v>
      </c>
      <c r="T215" s="37" t="s">
        <v>242</v>
      </c>
      <c r="U215" s="1" t="e">
        <f>VLOOKUP(T215,[2]VAT!$A:$D,1,0)</f>
        <v>#N/A</v>
      </c>
      <c r="V215" s="37" t="s">
        <v>2</v>
      </c>
      <c r="W215" s="37" t="s">
        <v>2</v>
      </c>
      <c r="X215" t="e">
        <f>VLOOKUP(T215,[3]رکوردها!$A:$B,2,0)</f>
        <v>#N/A</v>
      </c>
      <c r="Y215" t="e">
        <f>VLOOKUP(T215,[3]رکوردها!$A:$D,4,0)</f>
        <v>#N/A</v>
      </c>
      <c r="Z215" t="e">
        <f>VLOOKUP(T215,[3]رکوردها!$A:$C,3,0)</f>
        <v>#N/A</v>
      </c>
      <c r="AA215" t="e">
        <f>VLOOKUP(T215,[3]رکوردها!$A:$F,6,0)</f>
        <v>#N/A</v>
      </c>
      <c r="AB215" t="e">
        <f>VLOOKUP(T215,[3]رکوردها!$A:$E,5,0)</f>
        <v>#N/A</v>
      </c>
    </row>
    <row r="216" spans="1:28" s="41" customFormat="1" hidden="1" x14ac:dyDescent="0.2">
      <c r="A216" s="36">
        <v>173285</v>
      </c>
      <c r="B216" s="36">
        <v>1536</v>
      </c>
      <c r="C216" s="36">
        <v>1552</v>
      </c>
      <c r="D216" s="39" t="s">
        <v>5178</v>
      </c>
      <c r="E216" s="39"/>
      <c r="F216" s="37" t="s">
        <v>135</v>
      </c>
      <c r="G216" s="37" t="s">
        <v>312</v>
      </c>
      <c r="H216" s="38">
        <v>5359330154</v>
      </c>
      <c r="I216" s="38">
        <v>0</v>
      </c>
      <c r="J216" s="38">
        <f t="shared" si="4"/>
        <v>5359330154</v>
      </c>
      <c r="K216" s="38"/>
      <c r="L216" s="49"/>
      <c r="M216" s="37" t="s">
        <v>63</v>
      </c>
      <c r="N216" s="37" t="s">
        <v>64</v>
      </c>
      <c r="O216" s="37" t="s">
        <v>157</v>
      </c>
      <c r="P216" s="37" t="s">
        <v>158</v>
      </c>
      <c r="Q216" s="37" t="s">
        <v>159</v>
      </c>
      <c r="R216" s="37" t="s">
        <v>160</v>
      </c>
      <c r="S216" s="37" t="s">
        <v>243</v>
      </c>
      <c r="T216" s="37" t="s">
        <v>242</v>
      </c>
      <c r="U216" s="1" t="e">
        <f>VLOOKUP(T216,[2]VAT!$A:$D,1,0)</f>
        <v>#N/A</v>
      </c>
      <c r="V216" s="37" t="s">
        <v>2</v>
      </c>
      <c r="W216" s="37" t="s">
        <v>2</v>
      </c>
      <c r="X216" t="e">
        <f>VLOOKUP(T216,[3]رکوردها!$A:$B,2,0)</f>
        <v>#N/A</v>
      </c>
      <c r="Y216" t="e">
        <f>VLOOKUP(T216,[3]رکوردها!$A:$D,4,0)</f>
        <v>#N/A</v>
      </c>
      <c r="Z216" t="e">
        <f>VLOOKUP(T216,[3]رکوردها!$A:$C,3,0)</f>
        <v>#N/A</v>
      </c>
      <c r="AA216" t="e">
        <f>VLOOKUP(T216,[3]رکوردها!$A:$F,6,0)</f>
        <v>#N/A</v>
      </c>
      <c r="AB216" t="e">
        <f>VLOOKUP(T216,[3]رکوردها!$A:$E,5,0)</f>
        <v>#N/A</v>
      </c>
    </row>
    <row r="217" spans="1:28" s="41" customFormat="1" hidden="1" x14ac:dyDescent="0.2">
      <c r="A217" s="36">
        <v>173286</v>
      </c>
      <c r="B217" s="36">
        <v>1536</v>
      </c>
      <c r="C217" s="36">
        <v>1552</v>
      </c>
      <c r="D217" s="39" t="s">
        <v>5178</v>
      </c>
      <c r="E217" s="39"/>
      <c r="F217" s="37" t="s">
        <v>135</v>
      </c>
      <c r="G217" s="37" t="s">
        <v>313</v>
      </c>
      <c r="H217" s="38">
        <v>3846975645</v>
      </c>
      <c r="I217" s="38">
        <v>0</v>
      </c>
      <c r="J217" s="38">
        <f t="shared" si="4"/>
        <v>3846975645</v>
      </c>
      <c r="K217" s="38"/>
      <c r="L217" s="49"/>
      <c r="M217" s="37" t="s">
        <v>63</v>
      </c>
      <c r="N217" s="37" t="s">
        <v>64</v>
      </c>
      <c r="O217" s="37" t="s">
        <v>157</v>
      </c>
      <c r="P217" s="37" t="s">
        <v>158</v>
      </c>
      <c r="Q217" s="37" t="s">
        <v>159</v>
      </c>
      <c r="R217" s="37" t="s">
        <v>160</v>
      </c>
      <c r="S217" s="37" t="s">
        <v>243</v>
      </c>
      <c r="T217" s="37" t="s">
        <v>242</v>
      </c>
      <c r="U217" s="1" t="e">
        <f>VLOOKUP(T217,[2]VAT!$A:$D,1,0)</f>
        <v>#N/A</v>
      </c>
      <c r="V217" s="37" t="s">
        <v>2</v>
      </c>
      <c r="W217" s="37" t="s">
        <v>2</v>
      </c>
      <c r="X217" t="e">
        <f>VLOOKUP(T217,[3]رکوردها!$A:$B,2,0)</f>
        <v>#N/A</v>
      </c>
      <c r="Y217" t="e">
        <f>VLOOKUP(T217,[3]رکوردها!$A:$D,4,0)</f>
        <v>#N/A</v>
      </c>
      <c r="Z217" t="e">
        <f>VLOOKUP(T217,[3]رکوردها!$A:$C,3,0)</f>
        <v>#N/A</v>
      </c>
      <c r="AA217" t="e">
        <f>VLOOKUP(T217,[3]رکوردها!$A:$F,6,0)</f>
        <v>#N/A</v>
      </c>
      <c r="AB217" t="e">
        <f>VLOOKUP(T217,[3]رکوردها!$A:$E,5,0)</f>
        <v>#N/A</v>
      </c>
    </row>
    <row r="218" spans="1:28" s="41" customFormat="1" hidden="1" x14ac:dyDescent="0.2">
      <c r="A218" s="36">
        <v>173287</v>
      </c>
      <c r="B218" s="36">
        <v>1536</v>
      </c>
      <c r="C218" s="36">
        <v>1552</v>
      </c>
      <c r="D218" s="39" t="s">
        <v>5178</v>
      </c>
      <c r="E218" s="39"/>
      <c r="F218" s="37" t="s">
        <v>135</v>
      </c>
      <c r="G218" s="37" t="s">
        <v>314</v>
      </c>
      <c r="H218" s="38">
        <v>3165119431</v>
      </c>
      <c r="I218" s="38">
        <v>0</v>
      </c>
      <c r="J218" s="38">
        <f t="shared" si="4"/>
        <v>3165119431</v>
      </c>
      <c r="K218" s="38"/>
      <c r="L218" s="49"/>
      <c r="M218" s="37" t="s">
        <v>63</v>
      </c>
      <c r="N218" s="37" t="s">
        <v>64</v>
      </c>
      <c r="O218" s="37" t="s">
        <v>157</v>
      </c>
      <c r="P218" s="37" t="s">
        <v>158</v>
      </c>
      <c r="Q218" s="37" t="s">
        <v>159</v>
      </c>
      <c r="R218" s="37" t="s">
        <v>160</v>
      </c>
      <c r="S218" s="37" t="s">
        <v>243</v>
      </c>
      <c r="T218" s="37" t="s">
        <v>242</v>
      </c>
      <c r="U218" s="1" t="e">
        <f>VLOOKUP(T218,[2]VAT!$A:$D,1,0)</f>
        <v>#N/A</v>
      </c>
      <c r="V218" s="37" t="s">
        <v>2</v>
      </c>
      <c r="W218" s="37" t="s">
        <v>2</v>
      </c>
      <c r="X218" t="e">
        <f>VLOOKUP(T218,[3]رکوردها!$A:$B,2,0)</f>
        <v>#N/A</v>
      </c>
      <c r="Y218" t="e">
        <f>VLOOKUP(T218,[3]رکوردها!$A:$D,4,0)</f>
        <v>#N/A</v>
      </c>
      <c r="Z218" t="e">
        <f>VLOOKUP(T218,[3]رکوردها!$A:$C,3,0)</f>
        <v>#N/A</v>
      </c>
      <c r="AA218" t="e">
        <f>VLOOKUP(T218,[3]رکوردها!$A:$F,6,0)</f>
        <v>#N/A</v>
      </c>
      <c r="AB218" t="e">
        <f>VLOOKUP(T218,[3]رکوردها!$A:$E,5,0)</f>
        <v>#N/A</v>
      </c>
    </row>
    <row r="219" spans="1:28" s="41" customFormat="1" hidden="1" x14ac:dyDescent="0.2">
      <c r="A219" s="36">
        <v>173288</v>
      </c>
      <c r="B219" s="36">
        <v>1536</v>
      </c>
      <c r="C219" s="36">
        <v>1552</v>
      </c>
      <c r="D219" s="39" t="s">
        <v>5178</v>
      </c>
      <c r="E219" s="39"/>
      <c r="F219" s="37" t="s">
        <v>135</v>
      </c>
      <c r="G219" s="37" t="s">
        <v>315</v>
      </c>
      <c r="H219" s="38">
        <v>2527069036</v>
      </c>
      <c r="I219" s="38">
        <v>0</v>
      </c>
      <c r="J219" s="38">
        <f t="shared" si="4"/>
        <v>2527069036</v>
      </c>
      <c r="K219" s="38"/>
      <c r="L219" s="49"/>
      <c r="M219" s="37" t="s">
        <v>63</v>
      </c>
      <c r="N219" s="37" t="s">
        <v>64</v>
      </c>
      <c r="O219" s="37" t="s">
        <v>157</v>
      </c>
      <c r="P219" s="37" t="s">
        <v>158</v>
      </c>
      <c r="Q219" s="37" t="s">
        <v>159</v>
      </c>
      <c r="R219" s="37" t="s">
        <v>160</v>
      </c>
      <c r="S219" s="37" t="s">
        <v>243</v>
      </c>
      <c r="T219" s="37" t="s">
        <v>242</v>
      </c>
      <c r="U219" s="1" t="e">
        <f>VLOOKUP(T219,[2]VAT!$A:$D,1,0)</f>
        <v>#N/A</v>
      </c>
      <c r="V219" s="37" t="s">
        <v>2</v>
      </c>
      <c r="W219" s="37" t="s">
        <v>2</v>
      </c>
      <c r="X219" t="e">
        <f>VLOOKUP(T219,[3]رکوردها!$A:$B,2,0)</f>
        <v>#N/A</v>
      </c>
      <c r="Y219" t="e">
        <f>VLOOKUP(T219,[3]رکوردها!$A:$D,4,0)</f>
        <v>#N/A</v>
      </c>
      <c r="Z219" t="e">
        <f>VLOOKUP(T219,[3]رکوردها!$A:$C,3,0)</f>
        <v>#N/A</v>
      </c>
      <c r="AA219" t="e">
        <f>VLOOKUP(T219,[3]رکوردها!$A:$F,6,0)</f>
        <v>#N/A</v>
      </c>
      <c r="AB219" t="e">
        <f>VLOOKUP(T219,[3]رکوردها!$A:$E,5,0)</f>
        <v>#N/A</v>
      </c>
    </row>
    <row r="220" spans="1:28" s="41" customFormat="1" hidden="1" x14ac:dyDescent="0.2">
      <c r="A220" s="36">
        <v>173289</v>
      </c>
      <c r="B220" s="36">
        <v>1536</v>
      </c>
      <c r="C220" s="36">
        <v>1552</v>
      </c>
      <c r="D220" s="39" t="s">
        <v>5178</v>
      </c>
      <c r="E220" s="39"/>
      <c r="F220" s="37" t="s">
        <v>135</v>
      </c>
      <c r="G220" s="37" t="s">
        <v>316</v>
      </c>
      <c r="H220" s="38">
        <v>2207476576</v>
      </c>
      <c r="I220" s="38">
        <v>0</v>
      </c>
      <c r="J220" s="38">
        <f t="shared" si="4"/>
        <v>2207476576</v>
      </c>
      <c r="K220" s="38"/>
      <c r="L220" s="49"/>
      <c r="M220" s="37" t="s">
        <v>63</v>
      </c>
      <c r="N220" s="37" t="s">
        <v>64</v>
      </c>
      <c r="O220" s="37" t="s">
        <v>157</v>
      </c>
      <c r="P220" s="37" t="s">
        <v>158</v>
      </c>
      <c r="Q220" s="37" t="s">
        <v>159</v>
      </c>
      <c r="R220" s="37" t="s">
        <v>160</v>
      </c>
      <c r="S220" s="37" t="s">
        <v>243</v>
      </c>
      <c r="T220" s="37" t="s">
        <v>242</v>
      </c>
      <c r="U220" s="1" t="e">
        <f>VLOOKUP(T220,[2]VAT!$A:$D,1,0)</f>
        <v>#N/A</v>
      </c>
      <c r="V220" s="37" t="s">
        <v>2</v>
      </c>
      <c r="W220" s="37" t="s">
        <v>2</v>
      </c>
      <c r="X220" t="e">
        <f>VLOOKUP(T220,[3]رکوردها!$A:$B,2,0)</f>
        <v>#N/A</v>
      </c>
      <c r="Y220" t="e">
        <f>VLOOKUP(T220,[3]رکوردها!$A:$D,4,0)</f>
        <v>#N/A</v>
      </c>
      <c r="Z220" t="e">
        <f>VLOOKUP(T220,[3]رکوردها!$A:$C,3,0)</f>
        <v>#N/A</v>
      </c>
      <c r="AA220" t="e">
        <f>VLOOKUP(T220,[3]رکوردها!$A:$F,6,0)</f>
        <v>#N/A</v>
      </c>
      <c r="AB220" t="e">
        <f>VLOOKUP(T220,[3]رکوردها!$A:$E,5,0)</f>
        <v>#N/A</v>
      </c>
    </row>
    <row r="221" spans="1:28" s="41" customFormat="1" hidden="1" x14ac:dyDescent="0.2">
      <c r="A221" s="36">
        <v>173290</v>
      </c>
      <c r="B221" s="36">
        <v>1536</v>
      </c>
      <c r="C221" s="36">
        <v>1552</v>
      </c>
      <c r="D221" s="39" t="s">
        <v>5178</v>
      </c>
      <c r="E221" s="39"/>
      <c r="F221" s="37" t="s">
        <v>135</v>
      </c>
      <c r="G221" s="37" t="s">
        <v>317</v>
      </c>
      <c r="H221" s="38">
        <v>1326919200</v>
      </c>
      <c r="I221" s="38">
        <v>0</v>
      </c>
      <c r="J221" s="38">
        <f t="shared" si="4"/>
        <v>1326919200</v>
      </c>
      <c r="K221" s="38"/>
      <c r="L221" s="49"/>
      <c r="M221" s="37" t="s">
        <v>63</v>
      </c>
      <c r="N221" s="37" t="s">
        <v>64</v>
      </c>
      <c r="O221" s="37" t="s">
        <v>157</v>
      </c>
      <c r="P221" s="37" t="s">
        <v>158</v>
      </c>
      <c r="Q221" s="37" t="s">
        <v>159</v>
      </c>
      <c r="R221" s="37" t="s">
        <v>160</v>
      </c>
      <c r="S221" s="37" t="s">
        <v>243</v>
      </c>
      <c r="T221" s="37" t="s">
        <v>242</v>
      </c>
      <c r="U221" s="1" t="e">
        <f>VLOOKUP(T221,[2]VAT!$A:$D,1,0)</f>
        <v>#N/A</v>
      </c>
      <c r="V221" s="37" t="s">
        <v>2</v>
      </c>
      <c r="W221" s="37" t="s">
        <v>2</v>
      </c>
      <c r="X221" t="e">
        <f>VLOOKUP(T221,[3]رکوردها!$A:$B,2,0)</f>
        <v>#N/A</v>
      </c>
      <c r="Y221" t="e">
        <f>VLOOKUP(T221,[3]رکوردها!$A:$D,4,0)</f>
        <v>#N/A</v>
      </c>
      <c r="Z221" t="e">
        <f>VLOOKUP(T221,[3]رکوردها!$A:$C,3,0)</f>
        <v>#N/A</v>
      </c>
      <c r="AA221" t="e">
        <f>VLOOKUP(T221,[3]رکوردها!$A:$F,6,0)</f>
        <v>#N/A</v>
      </c>
      <c r="AB221" t="e">
        <f>VLOOKUP(T221,[3]رکوردها!$A:$E,5,0)</f>
        <v>#N/A</v>
      </c>
    </row>
    <row r="222" spans="1:28" s="41" customFormat="1" hidden="1" x14ac:dyDescent="0.2">
      <c r="A222" s="36">
        <v>173291</v>
      </c>
      <c r="B222" s="36">
        <v>1536</v>
      </c>
      <c r="C222" s="36">
        <v>1552</v>
      </c>
      <c r="D222" s="39" t="s">
        <v>5178</v>
      </c>
      <c r="E222" s="39"/>
      <c r="F222" s="37" t="s">
        <v>135</v>
      </c>
      <c r="G222" s="37" t="s">
        <v>318</v>
      </c>
      <c r="H222" s="38">
        <v>889279615</v>
      </c>
      <c r="I222" s="38">
        <v>0</v>
      </c>
      <c r="J222" s="38">
        <f t="shared" si="4"/>
        <v>889279615</v>
      </c>
      <c r="K222" s="38"/>
      <c r="L222" s="49"/>
      <c r="M222" s="37" t="s">
        <v>63</v>
      </c>
      <c r="N222" s="37" t="s">
        <v>64</v>
      </c>
      <c r="O222" s="37" t="s">
        <v>157</v>
      </c>
      <c r="P222" s="37" t="s">
        <v>158</v>
      </c>
      <c r="Q222" s="37" t="s">
        <v>159</v>
      </c>
      <c r="R222" s="37" t="s">
        <v>160</v>
      </c>
      <c r="S222" s="37" t="s">
        <v>243</v>
      </c>
      <c r="T222" s="37" t="s">
        <v>242</v>
      </c>
      <c r="U222" s="1" t="e">
        <f>VLOOKUP(T222,[2]VAT!$A:$D,1,0)</f>
        <v>#N/A</v>
      </c>
      <c r="V222" s="37" t="s">
        <v>2</v>
      </c>
      <c r="W222" s="37" t="s">
        <v>2</v>
      </c>
      <c r="X222" t="e">
        <f>VLOOKUP(T222,[3]رکوردها!$A:$B,2,0)</f>
        <v>#N/A</v>
      </c>
      <c r="Y222" t="e">
        <f>VLOOKUP(T222,[3]رکوردها!$A:$D,4,0)</f>
        <v>#N/A</v>
      </c>
      <c r="Z222" t="e">
        <f>VLOOKUP(T222,[3]رکوردها!$A:$C,3,0)</f>
        <v>#N/A</v>
      </c>
      <c r="AA222" t="e">
        <f>VLOOKUP(T222,[3]رکوردها!$A:$F,6,0)</f>
        <v>#N/A</v>
      </c>
      <c r="AB222" t="e">
        <f>VLOOKUP(T222,[3]رکوردها!$A:$E,5,0)</f>
        <v>#N/A</v>
      </c>
    </row>
    <row r="223" spans="1:28" s="41" customFormat="1" hidden="1" x14ac:dyDescent="0.2">
      <c r="A223" s="36">
        <v>173292</v>
      </c>
      <c r="B223" s="36">
        <v>1536</v>
      </c>
      <c r="C223" s="36">
        <v>1552</v>
      </c>
      <c r="D223" s="39" t="s">
        <v>5178</v>
      </c>
      <c r="E223" s="39"/>
      <c r="F223" s="37" t="s">
        <v>135</v>
      </c>
      <c r="G223" s="37" t="s">
        <v>319</v>
      </c>
      <c r="H223" s="38">
        <v>569180878</v>
      </c>
      <c r="I223" s="38">
        <v>0</v>
      </c>
      <c r="J223" s="38">
        <f t="shared" si="4"/>
        <v>569180878</v>
      </c>
      <c r="K223" s="38"/>
      <c r="L223" s="49"/>
      <c r="M223" s="37" t="s">
        <v>63</v>
      </c>
      <c r="N223" s="37" t="s">
        <v>64</v>
      </c>
      <c r="O223" s="37" t="s">
        <v>157</v>
      </c>
      <c r="P223" s="37" t="s">
        <v>158</v>
      </c>
      <c r="Q223" s="37" t="s">
        <v>159</v>
      </c>
      <c r="R223" s="37" t="s">
        <v>160</v>
      </c>
      <c r="S223" s="37" t="s">
        <v>243</v>
      </c>
      <c r="T223" s="37" t="s">
        <v>242</v>
      </c>
      <c r="U223" s="1" t="e">
        <f>VLOOKUP(T223,[2]VAT!$A:$D,1,0)</f>
        <v>#N/A</v>
      </c>
      <c r="V223" s="37" t="s">
        <v>2</v>
      </c>
      <c r="W223" s="37" t="s">
        <v>2</v>
      </c>
      <c r="X223" t="e">
        <f>VLOOKUP(T223,[3]رکوردها!$A:$B,2,0)</f>
        <v>#N/A</v>
      </c>
      <c r="Y223" t="e">
        <f>VLOOKUP(T223,[3]رکوردها!$A:$D,4,0)</f>
        <v>#N/A</v>
      </c>
      <c r="Z223" t="e">
        <f>VLOOKUP(T223,[3]رکوردها!$A:$C,3,0)</f>
        <v>#N/A</v>
      </c>
      <c r="AA223" t="e">
        <f>VLOOKUP(T223,[3]رکوردها!$A:$F,6,0)</f>
        <v>#N/A</v>
      </c>
      <c r="AB223" t="e">
        <f>VLOOKUP(T223,[3]رکوردها!$A:$E,5,0)</f>
        <v>#N/A</v>
      </c>
    </row>
    <row r="224" spans="1:28" s="41" customFormat="1" hidden="1" x14ac:dyDescent="0.2">
      <c r="A224" s="36">
        <v>173293</v>
      </c>
      <c r="B224" s="36">
        <v>1536</v>
      </c>
      <c r="C224" s="36">
        <v>1552</v>
      </c>
      <c r="D224" s="39" t="s">
        <v>5178</v>
      </c>
      <c r="E224" s="39"/>
      <c r="F224" s="37" t="s">
        <v>135</v>
      </c>
      <c r="G224" s="37" t="s">
        <v>320</v>
      </c>
      <c r="H224" s="38">
        <v>555668517</v>
      </c>
      <c r="I224" s="38">
        <v>0</v>
      </c>
      <c r="J224" s="38">
        <f t="shared" si="4"/>
        <v>555668517</v>
      </c>
      <c r="K224" s="38"/>
      <c r="L224" s="49"/>
      <c r="M224" s="37" t="s">
        <v>63</v>
      </c>
      <c r="N224" s="37" t="s">
        <v>64</v>
      </c>
      <c r="O224" s="37" t="s">
        <v>157</v>
      </c>
      <c r="P224" s="37" t="s">
        <v>158</v>
      </c>
      <c r="Q224" s="37" t="s">
        <v>159</v>
      </c>
      <c r="R224" s="37" t="s">
        <v>160</v>
      </c>
      <c r="S224" s="37" t="s">
        <v>243</v>
      </c>
      <c r="T224" s="37" t="s">
        <v>242</v>
      </c>
      <c r="U224" s="1" t="e">
        <f>VLOOKUP(T224,[2]VAT!$A:$D,1,0)</f>
        <v>#N/A</v>
      </c>
      <c r="V224" s="37" t="s">
        <v>2</v>
      </c>
      <c r="W224" s="37" t="s">
        <v>2</v>
      </c>
      <c r="X224" t="e">
        <f>VLOOKUP(T224,[3]رکوردها!$A:$B,2,0)</f>
        <v>#N/A</v>
      </c>
      <c r="Y224" t="e">
        <f>VLOOKUP(T224,[3]رکوردها!$A:$D,4,0)</f>
        <v>#N/A</v>
      </c>
      <c r="Z224" t="e">
        <f>VLOOKUP(T224,[3]رکوردها!$A:$C,3,0)</f>
        <v>#N/A</v>
      </c>
      <c r="AA224" t="e">
        <f>VLOOKUP(T224,[3]رکوردها!$A:$F,6,0)</f>
        <v>#N/A</v>
      </c>
      <c r="AB224" t="e">
        <f>VLOOKUP(T224,[3]رکوردها!$A:$E,5,0)</f>
        <v>#N/A</v>
      </c>
    </row>
    <row r="225" spans="1:28" s="41" customFormat="1" hidden="1" x14ac:dyDescent="0.2">
      <c r="A225" s="36">
        <v>173294</v>
      </c>
      <c r="B225" s="36">
        <v>1536</v>
      </c>
      <c r="C225" s="36">
        <v>1552</v>
      </c>
      <c r="D225" s="39" t="s">
        <v>5178</v>
      </c>
      <c r="E225" s="39"/>
      <c r="F225" s="37" t="s">
        <v>135</v>
      </c>
      <c r="G225" s="37" t="s">
        <v>321</v>
      </c>
      <c r="H225" s="38">
        <v>548463061</v>
      </c>
      <c r="I225" s="38">
        <v>0</v>
      </c>
      <c r="J225" s="38">
        <f t="shared" si="4"/>
        <v>548463061</v>
      </c>
      <c r="K225" s="38"/>
      <c r="L225" s="49"/>
      <c r="M225" s="37" t="s">
        <v>63</v>
      </c>
      <c r="N225" s="37" t="s">
        <v>64</v>
      </c>
      <c r="O225" s="37" t="s">
        <v>157</v>
      </c>
      <c r="P225" s="37" t="s">
        <v>158</v>
      </c>
      <c r="Q225" s="37" t="s">
        <v>159</v>
      </c>
      <c r="R225" s="37" t="s">
        <v>160</v>
      </c>
      <c r="S225" s="37" t="s">
        <v>243</v>
      </c>
      <c r="T225" s="37" t="s">
        <v>242</v>
      </c>
      <c r="U225" s="1" t="e">
        <f>VLOOKUP(T225,[2]VAT!$A:$D,1,0)</f>
        <v>#N/A</v>
      </c>
      <c r="V225" s="37" t="s">
        <v>2</v>
      </c>
      <c r="W225" s="37" t="s">
        <v>2</v>
      </c>
      <c r="X225" t="e">
        <f>VLOOKUP(T225,[3]رکوردها!$A:$B,2,0)</f>
        <v>#N/A</v>
      </c>
      <c r="Y225" t="e">
        <f>VLOOKUP(T225,[3]رکوردها!$A:$D,4,0)</f>
        <v>#N/A</v>
      </c>
      <c r="Z225" t="e">
        <f>VLOOKUP(T225,[3]رکوردها!$A:$C,3,0)</f>
        <v>#N/A</v>
      </c>
      <c r="AA225" t="e">
        <f>VLOOKUP(T225,[3]رکوردها!$A:$F,6,0)</f>
        <v>#N/A</v>
      </c>
      <c r="AB225" t="e">
        <f>VLOOKUP(T225,[3]رکوردها!$A:$E,5,0)</f>
        <v>#N/A</v>
      </c>
    </row>
    <row r="226" spans="1:28" s="41" customFormat="1" hidden="1" x14ac:dyDescent="0.2">
      <c r="A226" s="36">
        <v>173295</v>
      </c>
      <c r="B226" s="36">
        <v>1536</v>
      </c>
      <c r="C226" s="36">
        <v>1552</v>
      </c>
      <c r="D226" s="39" t="s">
        <v>5178</v>
      </c>
      <c r="E226" s="39"/>
      <c r="F226" s="37" t="s">
        <v>135</v>
      </c>
      <c r="G226" s="37" t="s">
        <v>322</v>
      </c>
      <c r="H226" s="38">
        <v>405211229</v>
      </c>
      <c r="I226" s="38">
        <v>0</v>
      </c>
      <c r="J226" s="38">
        <f t="shared" si="4"/>
        <v>405211229</v>
      </c>
      <c r="K226" s="38"/>
      <c r="L226" s="49"/>
      <c r="M226" s="37" t="s">
        <v>63</v>
      </c>
      <c r="N226" s="37" t="s">
        <v>64</v>
      </c>
      <c r="O226" s="37" t="s">
        <v>157</v>
      </c>
      <c r="P226" s="37" t="s">
        <v>158</v>
      </c>
      <c r="Q226" s="37" t="s">
        <v>159</v>
      </c>
      <c r="R226" s="37" t="s">
        <v>160</v>
      </c>
      <c r="S226" s="37" t="s">
        <v>243</v>
      </c>
      <c r="T226" s="37" t="s">
        <v>242</v>
      </c>
      <c r="U226" s="1" t="e">
        <f>VLOOKUP(T226,[2]VAT!$A:$D,1,0)</f>
        <v>#N/A</v>
      </c>
      <c r="V226" s="37" t="s">
        <v>2</v>
      </c>
      <c r="W226" s="37" t="s">
        <v>2</v>
      </c>
      <c r="X226" t="e">
        <f>VLOOKUP(T226,[3]رکوردها!$A:$B,2,0)</f>
        <v>#N/A</v>
      </c>
      <c r="Y226" t="e">
        <f>VLOOKUP(T226,[3]رکوردها!$A:$D,4,0)</f>
        <v>#N/A</v>
      </c>
      <c r="Z226" t="e">
        <f>VLOOKUP(T226,[3]رکوردها!$A:$C,3,0)</f>
        <v>#N/A</v>
      </c>
      <c r="AA226" t="e">
        <f>VLOOKUP(T226,[3]رکوردها!$A:$F,6,0)</f>
        <v>#N/A</v>
      </c>
      <c r="AB226" t="e">
        <f>VLOOKUP(T226,[3]رکوردها!$A:$E,5,0)</f>
        <v>#N/A</v>
      </c>
    </row>
    <row r="227" spans="1:28" s="41" customFormat="1" hidden="1" x14ac:dyDescent="0.2">
      <c r="A227" s="36">
        <v>173296</v>
      </c>
      <c r="B227" s="36">
        <v>1536</v>
      </c>
      <c r="C227" s="36">
        <v>1552</v>
      </c>
      <c r="D227" s="39" t="s">
        <v>5178</v>
      </c>
      <c r="E227" s="39"/>
      <c r="F227" s="37" t="s">
        <v>135</v>
      </c>
      <c r="G227" s="37" t="s">
        <v>323</v>
      </c>
      <c r="H227" s="38">
        <v>269703468</v>
      </c>
      <c r="I227" s="38">
        <v>0</v>
      </c>
      <c r="J227" s="38">
        <f t="shared" si="4"/>
        <v>269703468</v>
      </c>
      <c r="K227" s="38"/>
      <c r="L227" s="49"/>
      <c r="M227" s="37" t="s">
        <v>63</v>
      </c>
      <c r="N227" s="37" t="s">
        <v>64</v>
      </c>
      <c r="O227" s="37" t="s">
        <v>157</v>
      </c>
      <c r="P227" s="37" t="s">
        <v>158</v>
      </c>
      <c r="Q227" s="37" t="s">
        <v>159</v>
      </c>
      <c r="R227" s="37" t="s">
        <v>160</v>
      </c>
      <c r="S227" s="37" t="s">
        <v>243</v>
      </c>
      <c r="T227" s="37" t="s">
        <v>242</v>
      </c>
      <c r="U227" s="1" t="e">
        <f>VLOOKUP(T227,[2]VAT!$A:$D,1,0)</f>
        <v>#N/A</v>
      </c>
      <c r="V227" s="37" t="s">
        <v>2</v>
      </c>
      <c r="W227" s="37" t="s">
        <v>2</v>
      </c>
      <c r="X227" t="e">
        <f>VLOOKUP(T227,[3]رکوردها!$A:$B,2,0)</f>
        <v>#N/A</v>
      </c>
      <c r="Y227" t="e">
        <f>VLOOKUP(T227,[3]رکوردها!$A:$D,4,0)</f>
        <v>#N/A</v>
      </c>
      <c r="Z227" t="e">
        <f>VLOOKUP(T227,[3]رکوردها!$A:$C,3,0)</f>
        <v>#N/A</v>
      </c>
      <c r="AA227" t="e">
        <f>VLOOKUP(T227,[3]رکوردها!$A:$F,6,0)</f>
        <v>#N/A</v>
      </c>
      <c r="AB227" t="e">
        <f>VLOOKUP(T227,[3]رکوردها!$A:$E,5,0)</f>
        <v>#N/A</v>
      </c>
    </row>
    <row r="228" spans="1:28" s="41" customFormat="1" hidden="1" x14ac:dyDescent="0.2">
      <c r="A228" s="36">
        <v>173297</v>
      </c>
      <c r="B228" s="36">
        <v>1536</v>
      </c>
      <c r="C228" s="36">
        <v>1552</v>
      </c>
      <c r="D228" s="39" t="s">
        <v>5178</v>
      </c>
      <c r="E228" s="39"/>
      <c r="F228" s="37" t="s">
        <v>135</v>
      </c>
      <c r="G228" s="37" t="s">
        <v>324</v>
      </c>
      <c r="H228" s="38">
        <v>177845620</v>
      </c>
      <c r="I228" s="38">
        <v>0</v>
      </c>
      <c r="J228" s="38">
        <f t="shared" si="4"/>
        <v>177845620</v>
      </c>
      <c r="K228" s="38"/>
      <c r="L228" s="49"/>
      <c r="M228" s="37" t="s">
        <v>63</v>
      </c>
      <c r="N228" s="37" t="s">
        <v>64</v>
      </c>
      <c r="O228" s="37" t="s">
        <v>157</v>
      </c>
      <c r="P228" s="37" t="s">
        <v>158</v>
      </c>
      <c r="Q228" s="37" t="s">
        <v>159</v>
      </c>
      <c r="R228" s="37" t="s">
        <v>160</v>
      </c>
      <c r="S228" s="37" t="s">
        <v>243</v>
      </c>
      <c r="T228" s="37" t="s">
        <v>242</v>
      </c>
      <c r="U228" s="1" t="e">
        <f>VLOOKUP(T228,[2]VAT!$A:$D,1,0)</f>
        <v>#N/A</v>
      </c>
      <c r="V228" s="37" t="s">
        <v>2</v>
      </c>
      <c r="W228" s="37" t="s">
        <v>2</v>
      </c>
      <c r="X228" t="e">
        <f>VLOOKUP(T228,[3]رکوردها!$A:$B,2,0)</f>
        <v>#N/A</v>
      </c>
      <c r="Y228" t="e">
        <f>VLOOKUP(T228,[3]رکوردها!$A:$D,4,0)</f>
        <v>#N/A</v>
      </c>
      <c r="Z228" t="e">
        <f>VLOOKUP(T228,[3]رکوردها!$A:$C,3,0)</f>
        <v>#N/A</v>
      </c>
      <c r="AA228" t="e">
        <f>VLOOKUP(T228,[3]رکوردها!$A:$F,6,0)</f>
        <v>#N/A</v>
      </c>
      <c r="AB228" t="e">
        <f>VLOOKUP(T228,[3]رکوردها!$A:$E,5,0)</f>
        <v>#N/A</v>
      </c>
    </row>
    <row r="229" spans="1:28" s="41" customFormat="1" hidden="1" x14ac:dyDescent="0.2">
      <c r="A229" s="36">
        <v>173298</v>
      </c>
      <c r="B229" s="36">
        <v>1536</v>
      </c>
      <c r="C229" s="36">
        <v>1552</v>
      </c>
      <c r="D229" s="39" t="s">
        <v>5178</v>
      </c>
      <c r="E229" s="39"/>
      <c r="F229" s="37" t="s">
        <v>135</v>
      </c>
      <c r="G229" s="37" t="s">
        <v>325</v>
      </c>
      <c r="H229" s="38">
        <v>80395343</v>
      </c>
      <c r="I229" s="38">
        <v>0</v>
      </c>
      <c r="J229" s="38">
        <f t="shared" si="4"/>
        <v>80395343</v>
      </c>
      <c r="K229" s="38"/>
      <c r="L229" s="49"/>
      <c r="M229" s="37" t="s">
        <v>63</v>
      </c>
      <c r="N229" s="37" t="s">
        <v>64</v>
      </c>
      <c r="O229" s="37" t="s">
        <v>157</v>
      </c>
      <c r="P229" s="37" t="s">
        <v>158</v>
      </c>
      <c r="Q229" s="37" t="s">
        <v>159</v>
      </c>
      <c r="R229" s="37" t="s">
        <v>160</v>
      </c>
      <c r="S229" s="37" t="s">
        <v>243</v>
      </c>
      <c r="T229" s="37" t="s">
        <v>242</v>
      </c>
      <c r="U229" s="1" t="e">
        <f>VLOOKUP(T229,[2]VAT!$A:$D,1,0)</f>
        <v>#N/A</v>
      </c>
      <c r="V229" s="37" t="s">
        <v>2</v>
      </c>
      <c r="W229" s="37" t="s">
        <v>2</v>
      </c>
      <c r="X229" t="e">
        <f>VLOOKUP(T229,[3]رکوردها!$A:$B,2,0)</f>
        <v>#N/A</v>
      </c>
      <c r="Y229" t="e">
        <f>VLOOKUP(T229,[3]رکوردها!$A:$D,4,0)</f>
        <v>#N/A</v>
      </c>
      <c r="Z229" t="e">
        <f>VLOOKUP(T229,[3]رکوردها!$A:$C,3,0)</f>
        <v>#N/A</v>
      </c>
      <c r="AA229" t="e">
        <f>VLOOKUP(T229,[3]رکوردها!$A:$F,6,0)</f>
        <v>#N/A</v>
      </c>
      <c r="AB229" t="e">
        <f>VLOOKUP(T229,[3]رکوردها!$A:$E,5,0)</f>
        <v>#N/A</v>
      </c>
    </row>
    <row r="230" spans="1:28" s="41" customFormat="1" hidden="1" x14ac:dyDescent="0.2">
      <c r="A230" s="36">
        <v>173299</v>
      </c>
      <c r="B230" s="36">
        <v>1536</v>
      </c>
      <c r="C230" s="36">
        <v>1552</v>
      </c>
      <c r="D230" s="39" t="s">
        <v>5178</v>
      </c>
      <c r="E230" s="39"/>
      <c r="F230" s="37" t="s">
        <v>135</v>
      </c>
      <c r="G230" s="37" t="s">
        <v>326</v>
      </c>
      <c r="H230" s="38">
        <v>45618246</v>
      </c>
      <c r="I230" s="38">
        <v>0</v>
      </c>
      <c r="J230" s="38">
        <f t="shared" si="4"/>
        <v>45618246</v>
      </c>
      <c r="K230" s="38"/>
      <c r="L230" s="49"/>
      <c r="M230" s="37" t="s">
        <v>63</v>
      </c>
      <c r="N230" s="37" t="s">
        <v>64</v>
      </c>
      <c r="O230" s="37" t="s">
        <v>157</v>
      </c>
      <c r="P230" s="37" t="s">
        <v>158</v>
      </c>
      <c r="Q230" s="37" t="s">
        <v>159</v>
      </c>
      <c r="R230" s="37" t="s">
        <v>160</v>
      </c>
      <c r="S230" s="37" t="s">
        <v>243</v>
      </c>
      <c r="T230" s="37" t="s">
        <v>242</v>
      </c>
      <c r="U230" s="1" t="e">
        <f>VLOOKUP(T230,[2]VAT!$A:$D,1,0)</f>
        <v>#N/A</v>
      </c>
      <c r="V230" s="37" t="s">
        <v>2</v>
      </c>
      <c r="W230" s="37" t="s">
        <v>2</v>
      </c>
      <c r="X230" t="e">
        <f>VLOOKUP(T230,[3]رکوردها!$A:$B,2,0)</f>
        <v>#N/A</v>
      </c>
      <c r="Y230" t="e">
        <f>VLOOKUP(T230,[3]رکوردها!$A:$D,4,0)</f>
        <v>#N/A</v>
      </c>
      <c r="Z230" t="e">
        <f>VLOOKUP(T230,[3]رکوردها!$A:$C,3,0)</f>
        <v>#N/A</v>
      </c>
      <c r="AA230" t="e">
        <f>VLOOKUP(T230,[3]رکوردها!$A:$F,6,0)</f>
        <v>#N/A</v>
      </c>
      <c r="AB230" t="e">
        <f>VLOOKUP(T230,[3]رکوردها!$A:$E,5,0)</f>
        <v>#N/A</v>
      </c>
    </row>
    <row r="231" spans="1:28" s="41" customFormat="1" hidden="1" x14ac:dyDescent="0.2">
      <c r="A231" s="36">
        <v>173300</v>
      </c>
      <c r="B231" s="36">
        <v>1536</v>
      </c>
      <c r="C231" s="36">
        <v>1552</v>
      </c>
      <c r="D231" s="39" t="s">
        <v>5178</v>
      </c>
      <c r="E231" s="39"/>
      <c r="F231" s="37" t="s">
        <v>135</v>
      </c>
      <c r="G231" s="37" t="s">
        <v>327</v>
      </c>
      <c r="H231" s="38">
        <v>26606088</v>
      </c>
      <c r="I231" s="38">
        <v>0</v>
      </c>
      <c r="J231" s="38">
        <f t="shared" si="4"/>
        <v>26606088</v>
      </c>
      <c r="K231" s="38"/>
      <c r="L231" s="49"/>
      <c r="M231" s="37" t="s">
        <v>63</v>
      </c>
      <c r="N231" s="37" t="s">
        <v>64</v>
      </c>
      <c r="O231" s="37" t="s">
        <v>157</v>
      </c>
      <c r="P231" s="37" t="s">
        <v>158</v>
      </c>
      <c r="Q231" s="37" t="s">
        <v>159</v>
      </c>
      <c r="R231" s="37" t="s">
        <v>160</v>
      </c>
      <c r="S231" s="37" t="s">
        <v>243</v>
      </c>
      <c r="T231" s="37" t="s">
        <v>242</v>
      </c>
      <c r="U231" s="1" t="e">
        <f>VLOOKUP(T231,[2]VAT!$A:$D,1,0)</f>
        <v>#N/A</v>
      </c>
      <c r="V231" s="37" t="s">
        <v>2</v>
      </c>
      <c r="W231" s="37" t="s">
        <v>2</v>
      </c>
      <c r="X231" t="e">
        <f>VLOOKUP(T231,[3]رکوردها!$A:$B,2,0)</f>
        <v>#N/A</v>
      </c>
      <c r="Y231" t="e">
        <f>VLOOKUP(T231,[3]رکوردها!$A:$D,4,0)</f>
        <v>#N/A</v>
      </c>
      <c r="Z231" t="e">
        <f>VLOOKUP(T231,[3]رکوردها!$A:$C,3,0)</f>
        <v>#N/A</v>
      </c>
      <c r="AA231" t="e">
        <f>VLOOKUP(T231,[3]رکوردها!$A:$F,6,0)</f>
        <v>#N/A</v>
      </c>
      <c r="AB231" t="e">
        <f>VLOOKUP(T231,[3]رکوردها!$A:$E,5,0)</f>
        <v>#N/A</v>
      </c>
    </row>
    <row r="232" spans="1:28" s="41" customFormat="1" hidden="1" x14ac:dyDescent="0.2">
      <c r="A232" s="36">
        <v>173301</v>
      </c>
      <c r="B232" s="36">
        <v>1536</v>
      </c>
      <c r="C232" s="36">
        <v>1552</v>
      </c>
      <c r="D232" s="39" t="s">
        <v>5178</v>
      </c>
      <c r="E232" s="39"/>
      <c r="F232" s="37" t="s">
        <v>135</v>
      </c>
      <c r="G232" s="37" t="s">
        <v>328</v>
      </c>
      <c r="H232" s="38">
        <v>13474740</v>
      </c>
      <c r="I232" s="38">
        <v>0</v>
      </c>
      <c r="J232" s="38">
        <f t="shared" si="4"/>
        <v>13474740</v>
      </c>
      <c r="K232" s="38"/>
      <c r="L232" s="49"/>
      <c r="M232" s="37" t="s">
        <v>63</v>
      </c>
      <c r="N232" s="37" t="s">
        <v>64</v>
      </c>
      <c r="O232" s="37" t="s">
        <v>157</v>
      </c>
      <c r="P232" s="37" t="s">
        <v>158</v>
      </c>
      <c r="Q232" s="37" t="s">
        <v>159</v>
      </c>
      <c r="R232" s="37" t="s">
        <v>160</v>
      </c>
      <c r="S232" s="37" t="s">
        <v>243</v>
      </c>
      <c r="T232" s="37" t="s">
        <v>242</v>
      </c>
      <c r="U232" s="1" t="e">
        <f>VLOOKUP(T232,[2]VAT!$A:$D,1,0)</f>
        <v>#N/A</v>
      </c>
      <c r="V232" s="37" t="s">
        <v>2</v>
      </c>
      <c r="W232" s="37" t="s">
        <v>2</v>
      </c>
      <c r="X232" t="e">
        <f>VLOOKUP(T232,[3]رکوردها!$A:$B,2,0)</f>
        <v>#N/A</v>
      </c>
      <c r="Y232" t="e">
        <f>VLOOKUP(T232,[3]رکوردها!$A:$D,4,0)</f>
        <v>#N/A</v>
      </c>
      <c r="Z232" t="e">
        <f>VLOOKUP(T232,[3]رکوردها!$A:$C,3,0)</f>
        <v>#N/A</v>
      </c>
      <c r="AA232" t="e">
        <f>VLOOKUP(T232,[3]رکوردها!$A:$F,6,0)</f>
        <v>#N/A</v>
      </c>
      <c r="AB232" t="e">
        <f>VLOOKUP(T232,[3]رکوردها!$A:$E,5,0)</f>
        <v>#N/A</v>
      </c>
    </row>
    <row r="233" spans="1:28" s="41" customFormat="1" hidden="1" x14ac:dyDescent="0.2">
      <c r="A233" s="36">
        <v>173302</v>
      </c>
      <c r="B233" s="36">
        <v>1536</v>
      </c>
      <c r="C233" s="36">
        <v>1552</v>
      </c>
      <c r="D233" s="39" t="s">
        <v>5178</v>
      </c>
      <c r="E233" s="39"/>
      <c r="F233" s="37" t="s">
        <v>135</v>
      </c>
      <c r="G233" s="37" t="s">
        <v>329</v>
      </c>
      <c r="H233" s="38">
        <v>8307668</v>
      </c>
      <c r="I233" s="38">
        <v>0</v>
      </c>
      <c r="J233" s="38">
        <f t="shared" si="4"/>
        <v>8307668</v>
      </c>
      <c r="K233" s="38"/>
      <c r="L233" s="49"/>
      <c r="M233" s="37" t="s">
        <v>63</v>
      </c>
      <c r="N233" s="37" t="s">
        <v>64</v>
      </c>
      <c r="O233" s="37" t="s">
        <v>157</v>
      </c>
      <c r="P233" s="37" t="s">
        <v>158</v>
      </c>
      <c r="Q233" s="37" t="s">
        <v>159</v>
      </c>
      <c r="R233" s="37" t="s">
        <v>160</v>
      </c>
      <c r="S233" s="37" t="s">
        <v>243</v>
      </c>
      <c r="T233" s="37" t="s">
        <v>242</v>
      </c>
      <c r="U233" s="1" t="e">
        <f>VLOOKUP(T233,[2]VAT!$A:$D,1,0)</f>
        <v>#N/A</v>
      </c>
      <c r="V233" s="37" t="s">
        <v>2</v>
      </c>
      <c r="W233" s="37" t="s">
        <v>2</v>
      </c>
      <c r="X233" t="e">
        <f>VLOOKUP(T233,[3]رکوردها!$A:$B,2,0)</f>
        <v>#N/A</v>
      </c>
      <c r="Y233" t="e">
        <f>VLOOKUP(T233,[3]رکوردها!$A:$D,4,0)</f>
        <v>#N/A</v>
      </c>
      <c r="Z233" t="e">
        <f>VLOOKUP(T233,[3]رکوردها!$A:$C,3,0)</f>
        <v>#N/A</v>
      </c>
      <c r="AA233" t="e">
        <f>VLOOKUP(T233,[3]رکوردها!$A:$F,6,0)</f>
        <v>#N/A</v>
      </c>
      <c r="AB233" t="e">
        <f>VLOOKUP(T233,[3]رکوردها!$A:$E,5,0)</f>
        <v>#N/A</v>
      </c>
    </row>
    <row r="234" spans="1:28" s="41" customFormat="1" hidden="1" x14ac:dyDescent="0.2">
      <c r="A234" s="36">
        <v>173303</v>
      </c>
      <c r="B234" s="36">
        <v>1536</v>
      </c>
      <c r="C234" s="36">
        <v>1552</v>
      </c>
      <c r="D234" s="39" t="s">
        <v>5178</v>
      </c>
      <c r="E234" s="39"/>
      <c r="F234" s="37" t="s">
        <v>135</v>
      </c>
      <c r="G234" s="37" t="s">
        <v>330</v>
      </c>
      <c r="H234" s="38">
        <v>4996760</v>
      </c>
      <c r="I234" s="38">
        <v>0</v>
      </c>
      <c r="J234" s="38">
        <f t="shared" si="4"/>
        <v>4996760</v>
      </c>
      <c r="K234" s="38"/>
      <c r="L234" s="49"/>
      <c r="M234" s="37" t="s">
        <v>63</v>
      </c>
      <c r="N234" s="37" t="s">
        <v>64</v>
      </c>
      <c r="O234" s="37" t="s">
        <v>157</v>
      </c>
      <c r="P234" s="37" t="s">
        <v>158</v>
      </c>
      <c r="Q234" s="37" t="s">
        <v>159</v>
      </c>
      <c r="R234" s="37" t="s">
        <v>160</v>
      </c>
      <c r="S234" s="37" t="s">
        <v>243</v>
      </c>
      <c r="T234" s="37" t="s">
        <v>242</v>
      </c>
      <c r="U234" s="1" t="e">
        <f>VLOOKUP(T234,[2]VAT!$A:$D,1,0)</f>
        <v>#N/A</v>
      </c>
      <c r="V234" s="37" t="s">
        <v>2</v>
      </c>
      <c r="W234" s="37" t="s">
        <v>2</v>
      </c>
      <c r="X234" t="e">
        <f>VLOOKUP(T234,[3]رکوردها!$A:$B,2,0)</f>
        <v>#N/A</v>
      </c>
      <c r="Y234" t="e">
        <f>VLOOKUP(T234,[3]رکوردها!$A:$D,4,0)</f>
        <v>#N/A</v>
      </c>
      <c r="Z234" t="e">
        <f>VLOOKUP(T234,[3]رکوردها!$A:$C,3,0)</f>
        <v>#N/A</v>
      </c>
      <c r="AA234" t="e">
        <f>VLOOKUP(T234,[3]رکوردها!$A:$F,6,0)</f>
        <v>#N/A</v>
      </c>
      <c r="AB234" t="e">
        <f>VLOOKUP(T234,[3]رکوردها!$A:$E,5,0)</f>
        <v>#N/A</v>
      </c>
    </row>
    <row r="235" spans="1:28" s="41" customFormat="1" hidden="1" x14ac:dyDescent="0.2">
      <c r="A235" s="36">
        <v>173304</v>
      </c>
      <c r="B235" s="36">
        <v>1536</v>
      </c>
      <c r="C235" s="36">
        <v>1552</v>
      </c>
      <c r="D235" s="39" t="s">
        <v>5178</v>
      </c>
      <c r="E235" s="39"/>
      <c r="F235" s="37" t="s">
        <v>135</v>
      </c>
      <c r="G235" s="37" t="s">
        <v>331</v>
      </c>
      <c r="H235" s="38">
        <v>3761390</v>
      </c>
      <c r="I235" s="38">
        <v>0</v>
      </c>
      <c r="J235" s="38">
        <f t="shared" si="4"/>
        <v>3761390</v>
      </c>
      <c r="K235" s="38"/>
      <c r="L235" s="49"/>
      <c r="M235" s="37" t="s">
        <v>63</v>
      </c>
      <c r="N235" s="37" t="s">
        <v>64</v>
      </c>
      <c r="O235" s="37" t="s">
        <v>157</v>
      </c>
      <c r="P235" s="37" t="s">
        <v>158</v>
      </c>
      <c r="Q235" s="37" t="s">
        <v>159</v>
      </c>
      <c r="R235" s="37" t="s">
        <v>160</v>
      </c>
      <c r="S235" s="37" t="s">
        <v>243</v>
      </c>
      <c r="T235" s="37" t="s">
        <v>242</v>
      </c>
      <c r="U235" s="1" t="e">
        <f>VLOOKUP(T235,[2]VAT!$A:$D,1,0)</f>
        <v>#N/A</v>
      </c>
      <c r="V235" s="37" t="s">
        <v>2</v>
      </c>
      <c r="W235" s="37" t="s">
        <v>2</v>
      </c>
      <c r="X235" t="e">
        <f>VLOOKUP(T235,[3]رکوردها!$A:$B,2,0)</f>
        <v>#N/A</v>
      </c>
      <c r="Y235" t="e">
        <f>VLOOKUP(T235,[3]رکوردها!$A:$D,4,0)</f>
        <v>#N/A</v>
      </c>
      <c r="Z235" t="e">
        <f>VLOOKUP(T235,[3]رکوردها!$A:$C,3,0)</f>
        <v>#N/A</v>
      </c>
      <c r="AA235" t="e">
        <f>VLOOKUP(T235,[3]رکوردها!$A:$F,6,0)</f>
        <v>#N/A</v>
      </c>
      <c r="AB235" t="e">
        <f>VLOOKUP(T235,[3]رکوردها!$A:$E,5,0)</f>
        <v>#N/A</v>
      </c>
    </row>
    <row r="236" spans="1:28" s="41" customFormat="1" hidden="1" x14ac:dyDescent="0.2">
      <c r="A236" s="36">
        <v>173305</v>
      </c>
      <c r="B236" s="36">
        <v>1536</v>
      </c>
      <c r="C236" s="36">
        <v>1552</v>
      </c>
      <c r="D236" s="39" t="s">
        <v>5178</v>
      </c>
      <c r="E236" s="39"/>
      <c r="F236" s="37" t="s">
        <v>135</v>
      </c>
      <c r="G236" s="37" t="s">
        <v>332</v>
      </c>
      <c r="H236" s="38">
        <v>2190573</v>
      </c>
      <c r="I236" s="38">
        <v>0</v>
      </c>
      <c r="J236" s="38">
        <f t="shared" si="4"/>
        <v>2190573</v>
      </c>
      <c r="K236" s="38"/>
      <c r="L236" s="49"/>
      <c r="M236" s="37" t="s">
        <v>63</v>
      </c>
      <c r="N236" s="37" t="s">
        <v>64</v>
      </c>
      <c r="O236" s="37" t="s">
        <v>157</v>
      </c>
      <c r="P236" s="37" t="s">
        <v>158</v>
      </c>
      <c r="Q236" s="37" t="s">
        <v>159</v>
      </c>
      <c r="R236" s="37" t="s">
        <v>160</v>
      </c>
      <c r="S236" s="37" t="s">
        <v>243</v>
      </c>
      <c r="T236" s="37" t="s">
        <v>242</v>
      </c>
      <c r="U236" s="1" t="e">
        <f>VLOOKUP(T236,[2]VAT!$A:$D,1,0)</f>
        <v>#N/A</v>
      </c>
      <c r="V236" s="37" t="s">
        <v>2</v>
      </c>
      <c r="W236" s="37" t="s">
        <v>2</v>
      </c>
      <c r="X236" t="e">
        <f>VLOOKUP(T236,[3]رکوردها!$A:$B,2,0)</f>
        <v>#N/A</v>
      </c>
      <c r="Y236" t="e">
        <f>VLOOKUP(T236,[3]رکوردها!$A:$D,4,0)</f>
        <v>#N/A</v>
      </c>
      <c r="Z236" t="e">
        <f>VLOOKUP(T236,[3]رکوردها!$A:$C,3,0)</f>
        <v>#N/A</v>
      </c>
      <c r="AA236" t="e">
        <f>VLOOKUP(T236,[3]رکوردها!$A:$F,6,0)</f>
        <v>#N/A</v>
      </c>
      <c r="AB236" t="e">
        <f>VLOOKUP(T236,[3]رکوردها!$A:$E,5,0)</f>
        <v>#N/A</v>
      </c>
    </row>
    <row r="237" spans="1:28" s="41" customFormat="1" hidden="1" x14ac:dyDescent="0.2">
      <c r="A237" s="36">
        <v>174492</v>
      </c>
      <c r="B237" s="36">
        <v>1545</v>
      </c>
      <c r="C237" s="36">
        <v>1656</v>
      </c>
      <c r="D237" s="39" t="s">
        <v>5178</v>
      </c>
      <c r="E237" s="39"/>
      <c r="F237" s="37" t="s">
        <v>17</v>
      </c>
      <c r="G237" s="37" t="s">
        <v>333</v>
      </c>
      <c r="H237" s="38">
        <v>190800000</v>
      </c>
      <c r="I237" s="38">
        <v>0</v>
      </c>
      <c r="J237" s="38">
        <f t="shared" si="4"/>
        <v>190800000</v>
      </c>
      <c r="K237" s="38"/>
      <c r="L237" s="49"/>
      <c r="M237" s="37" t="s">
        <v>63</v>
      </c>
      <c r="N237" s="37" t="s">
        <v>64</v>
      </c>
      <c r="O237" s="37" t="s">
        <v>157</v>
      </c>
      <c r="P237" s="37" t="s">
        <v>158</v>
      </c>
      <c r="Q237" s="37" t="s">
        <v>159</v>
      </c>
      <c r="R237" s="37" t="s">
        <v>160</v>
      </c>
      <c r="S237" s="37" t="s">
        <v>243</v>
      </c>
      <c r="T237" s="37" t="s">
        <v>242</v>
      </c>
      <c r="U237" s="1" t="e">
        <f>VLOOKUP(T237,[2]VAT!$A:$D,1,0)</f>
        <v>#N/A</v>
      </c>
      <c r="V237" s="37" t="s">
        <v>2</v>
      </c>
      <c r="W237" s="37" t="s">
        <v>2</v>
      </c>
      <c r="X237" t="e">
        <f>VLOOKUP(T237,[3]رکوردها!$A:$B,2,0)</f>
        <v>#N/A</v>
      </c>
      <c r="Y237" t="e">
        <f>VLOOKUP(T237,[3]رکوردها!$A:$D,4,0)</f>
        <v>#N/A</v>
      </c>
      <c r="Z237" t="e">
        <f>VLOOKUP(T237,[3]رکوردها!$A:$C,3,0)</f>
        <v>#N/A</v>
      </c>
      <c r="AA237" t="e">
        <f>VLOOKUP(T237,[3]رکوردها!$A:$F,6,0)</f>
        <v>#N/A</v>
      </c>
      <c r="AB237" t="e">
        <f>VLOOKUP(T237,[3]رکوردها!$A:$E,5,0)</f>
        <v>#N/A</v>
      </c>
    </row>
    <row r="238" spans="1:28" s="41" customFormat="1" hidden="1" x14ac:dyDescent="0.2">
      <c r="A238" s="36">
        <v>174493</v>
      </c>
      <c r="B238" s="36">
        <v>1545</v>
      </c>
      <c r="C238" s="36">
        <v>1656</v>
      </c>
      <c r="D238" s="39" t="s">
        <v>5178</v>
      </c>
      <c r="E238" s="39"/>
      <c r="F238" s="37" t="s">
        <v>17</v>
      </c>
      <c r="G238" s="37" t="s">
        <v>334</v>
      </c>
      <c r="H238" s="38">
        <v>133200000</v>
      </c>
      <c r="I238" s="38">
        <v>0</v>
      </c>
      <c r="J238" s="38">
        <f t="shared" si="4"/>
        <v>133200000</v>
      </c>
      <c r="K238" s="38"/>
      <c r="L238" s="49"/>
      <c r="M238" s="37" t="s">
        <v>63</v>
      </c>
      <c r="N238" s="37" t="s">
        <v>64</v>
      </c>
      <c r="O238" s="37" t="s">
        <v>157</v>
      </c>
      <c r="P238" s="37" t="s">
        <v>158</v>
      </c>
      <c r="Q238" s="37" t="s">
        <v>159</v>
      </c>
      <c r="R238" s="37" t="s">
        <v>160</v>
      </c>
      <c r="S238" s="37" t="s">
        <v>243</v>
      </c>
      <c r="T238" s="37" t="s">
        <v>242</v>
      </c>
      <c r="U238" s="1" t="e">
        <f>VLOOKUP(T238,[2]VAT!$A:$D,1,0)</f>
        <v>#N/A</v>
      </c>
      <c r="V238" s="37" t="s">
        <v>2</v>
      </c>
      <c r="W238" s="37" t="s">
        <v>2</v>
      </c>
      <c r="X238" t="e">
        <f>VLOOKUP(T238,[3]رکوردها!$A:$B,2,0)</f>
        <v>#N/A</v>
      </c>
      <c r="Y238" t="e">
        <f>VLOOKUP(T238,[3]رکوردها!$A:$D,4,0)</f>
        <v>#N/A</v>
      </c>
      <c r="Z238" t="e">
        <f>VLOOKUP(T238,[3]رکوردها!$A:$C,3,0)</f>
        <v>#N/A</v>
      </c>
      <c r="AA238" t="e">
        <f>VLOOKUP(T238,[3]رکوردها!$A:$F,6,0)</f>
        <v>#N/A</v>
      </c>
      <c r="AB238" t="e">
        <f>VLOOKUP(T238,[3]رکوردها!$A:$E,5,0)</f>
        <v>#N/A</v>
      </c>
    </row>
    <row r="239" spans="1:28" s="41" customFormat="1" hidden="1" x14ac:dyDescent="0.2">
      <c r="A239" s="36">
        <v>174315</v>
      </c>
      <c r="B239" s="36">
        <v>1557</v>
      </c>
      <c r="C239" s="36">
        <v>1652</v>
      </c>
      <c r="D239" s="39" t="s">
        <v>5178</v>
      </c>
      <c r="E239" s="39"/>
      <c r="F239" s="37" t="s">
        <v>335</v>
      </c>
      <c r="G239" s="37" t="s">
        <v>336</v>
      </c>
      <c r="H239" s="38">
        <v>7504650000</v>
      </c>
      <c r="I239" s="38">
        <v>0</v>
      </c>
      <c r="J239" s="38">
        <f t="shared" si="4"/>
        <v>7504650000</v>
      </c>
      <c r="K239" s="38"/>
      <c r="L239" s="49"/>
      <c r="M239" s="37" t="s">
        <v>63</v>
      </c>
      <c r="N239" s="37" t="s">
        <v>64</v>
      </c>
      <c r="O239" s="37" t="s">
        <v>157</v>
      </c>
      <c r="P239" s="37" t="s">
        <v>158</v>
      </c>
      <c r="Q239" s="37" t="s">
        <v>159</v>
      </c>
      <c r="R239" s="37" t="s">
        <v>160</v>
      </c>
      <c r="S239" s="37" t="s">
        <v>243</v>
      </c>
      <c r="T239" s="37" t="s">
        <v>242</v>
      </c>
      <c r="U239" s="1" t="e">
        <f>VLOOKUP(T239,[2]VAT!$A:$D,1,0)</f>
        <v>#N/A</v>
      </c>
      <c r="V239" s="37" t="s">
        <v>2</v>
      </c>
      <c r="W239" s="37" t="s">
        <v>2</v>
      </c>
      <c r="X239" t="e">
        <f>VLOOKUP(T239,[3]رکوردها!$A:$B,2,0)</f>
        <v>#N/A</v>
      </c>
      <c r="Y239" t="e">
        <f>VLOOKUP(T239,[3]رکوردها!$A:$D,4,0)</f>
        <v>#N/A</v>
      </c>
      <c r="Z239" t="e">
        <f>VLOOKUP(T239,[3]رکوردها!$A:$C,3,0)</f>
        <v>#N/A</v>
      </c>
      <c r="AA239" t="e">
        <f>VLOOKUP(T239,[3]رکوردها!$A:$F,6,0)</f>
        <v>#N/A</v>
      </c>
      <c r="AB239" t="e">
        <f>VLOOKUP(T239,[3]رکوردها!$A:$E,5,0)</f>
        <v>#N/A</v>
      </c>
    </row>
    <row r="240" spans="1:28" s="41" customFormat="1" hidden="1" x14ac:dyDescent="0.2">
      <c r="A240" s="36">
        <v>174317</v>
      </c>
      <c r="B240" s="36">
        <v>1557</v>
      </c>
      <c r="C240" s="36">
        <v>1652</v>
      </c>
      <c r="D240" s="39" t="s">
        <v>5178</v>
      </c>
      <c r="E240" s="39"/>
      <c r="F240" s="37" t="s">
        <v>335</v>
      </c>
      <c r="G240" s="37" t="s">
        <v>337</v>
      </c>
      <c r="H240" s="38">
        <v>2517900000</v>
      </c>
      <c r="I240" s="38">
        <v>0</v>
      </c>
      <c r="J240" s="38">
        <f t="shared" si="4"/>
        <v>2517900000</v>
      </c>
      <c r="K240" s="38"/>
      <c r="L240" s="49"/>
      <c r="M240" s="37" t="s">
        <v>63</v>
      </c>
      <c r="N240" s="37" t="s">
        <v>64</v>
      </c>
      <c r="O240" s="37" t="s">
        <v>157</v>
      </c>
      <c r="P240" s="37" t="s">
        <v>158</v>
      </c>
      <c r="Q240" s="37" t="s">
        <v>159</v>
      </c>
      <c r="R240" s="37" t="s">
        <v>160</v>
      </c>
      <c r="S240" s="37" t="s">
        <v>243</v>
      </c>
      <c r="T240" s="37" t="s">
        <v>242</v>
      </c>
      <c r="U240" s="1" t="e">
        <f>VLOOKUP(T240,[2]VAT!$A:$D,1,0)</f>
        <v>#N/A</v>
      </c>
      <c r="V240" s="37" t="s">
        <v>2</v>
      </c>
      <c r="W240" s="37" t="s">
        <v>2</v>
      </c>
      <c r="X240" t="e">
        <f>VLOOKUP(T240,[3]رکوردها!$A:$B,2,0)</f>
        <v>#N/A</v>
      </c>
      <c r="Y240" t="e">
        <f>VLOOKUP(T240,[3]رکوردها!$A:$D,4,0)</f>
        <v>#N/A</v>
      </c>
      <c r="Z240" t="e">
        <f>VLOOKUP(T240,[3]رکوردها!$A:$C,3,0)</f>
        <v>#N/A</v>
      </c>
      <c r="AA240" t="e">
        <f>VLOOKUP(T240,[3]رکوردها!$A:$F,6,0)</f>
        <v>#N/A</v>
      </c>
      <c r="AB240" t="e">
        <f>VLOOKUP(T240,[3]رکوردها!$A:$E,5,0)</f>
        <v>#N/A</v>
      </c>
    </row>
    <row r="241" spans="1:28" s="41" customFormat="1" hidden="1" x14ac:dyDescent="0.2">
      <c r="A241" s="36">
        <v>174318</v>
      </c>
      <c r="B241" s="36">
        <v>1557</v>
      </c>
      <c r="C241" s="36">
        <v>1652</v>
      </c>
      <c r="D241" s="39" t="s">
        <v>5178</v>
      </c>
      <c r="E241" s="39"/>
      <c r="F241" s="37" t="s">
        <v>335</v>
      </c>
      <c r="G241" s="37" t="s">
        <v>338</v>
      </c>
      <c r="H241" s="38">
        <v>2344045000</v>
      </c>
      <c r="I241" s="38">
        <v>0</v>
      </c>
      <c r="J241" s="38">
        <f t="shared" si="4"/>
        <v>2344045000</v>
      </c>
      <c r="K241" s="38"/>
      <c r="L241" s="49"/>
      <c r="M241" s="37" t="s">
        <v>63</v>
      </c>
      <c r="N241" s="37" t="s">
        <v>64</v>
      </c>
      <c r="O241" s="37" t="s">
        <v>157</v>
      </c>
      <c r="P241" s="37" t="s">
        <v>158</v>
      </c>
      <c r="Q241" s="37" t="s">
        <v>159</v>
      </c>
      <c r="R241" s="37" t="s">
        <v>160</v>
      </c>
      <c r="S241" s="37" t="s">
        <v>243</v>
      </c>
      <c r="T241" s="37" t="s">
        <v>242</v>
      </c>
      <c r="U241" s="1" t="e">
        <f>VLOOKUP(T241,[2]VAT!$A:$D,1,0)</f>
        <v>#N/A</v>
      </c>
      <c r="V241" s="37" t="s">
        <v>2</v>
      </c>
      <c r="W241" s="37" t="s">
        <v>2</v>
      </c>
      <c r="X241" t="e">
        <f>VLOOKUP(T241,[3]رکوردها!$A:$B,2,0)</f>
        <v>#N/A</v>
      </c>
      <c r="Y241" t="e">
        <f>VLOOKUP(T241,[3]رکوردها!$A:$D,4,0)</f>
        <v>#N/A</v>
      </c>
      <c r="Z241" t="e">
        <f>VLOOKUP(T241,[3]رکوردها!$A:$C,3,0)</f>
        <v>#N/A</v>
      </c>
      <c r="AA241" t="e">
        <f>VLOOKUP(T241,[3]رکوردها!$A:$F,6,0)</f>
        <v>#N/A</v>
      </c>
      <c r="AB241" t="e">
        <f>VLOOKUP(T241,[3]رکوردها!$A:$E,5,0)</f>
        <v>#N/A</v>
      </c>
    </row>
    <row r="242" spans="1:28" s="41" customFormat="1" hidden="1" x14ac:dyDescent="0.2">
      <c r="A242" s="36">
        <v>174319</v>
      </c>
      <c r="B242" s="36">
        <v>1557</v>
      </c>
      <c r="C242" s="36">
        <v>1652</v>
      </c>
      <c r="D242" s="39" t="s">
        <v>5178</v>
      </c>
      <c r="E242" s="39"/>
      <c r="F242" s="37" t="s">
        <v>335</v>
      </c>
      <c r="G242" s="37" t="s">
        <v>339</v>
      </c>
      <c r="H242" s="38">
        <v>2295540000</v>
      </c>
      <c r="I242" s="38">
        <v>0</v>
      </c>
      <c r="J242" s="38">
        <f t="shared" si="4"/>
        <v>2295540000</v>
      </c>
      <c r="K242" s="38"/>
      <c r="L242" s="49"/>
      <c r="M242" s="37" t="s">
        <v>63</v>
      </c>
      <c r="N242" s="37" t="s">
        <v>64</v>
      </c>
      <c r="O242" s="37" t="s">
        <v>157</v>
      </c>
      <c r="P242" s="37" t="s">
        <v>158</v>
      </c>
      <c r="Q242" s="37" t="s">
        <v>159</v>
      </c>
      <c r="R242" s="37" t="s">
        <v>160</v>
      </c>
      <c r="S242" s="37" t="s">
        <v>243</v>
      </c>
      <c r="T242" s="37" t="s">
        <v>242</v>
      </c>
      <c r="U242" s="1" t="e">
        <f>VLOOKUP(T242,[2]VAT!$A:$D,1,0)</f>
        <v>#N/A</v>
      </c>
      <c r="V242" s="37" t="s">
        <v>2</v>
      </c>
      <c r="W242" s="37" t="s">
        <v>2</v>
      </c>
      <c r="X242" t="e">
        <f>VLOOKUP(T242,[3]رکوردها!$A:$B,2,0)</f>
        <v>#N/A</v>
      </c>
      <c r="Y242" t="e">
        <f>VLOOKUP(T242,[3]رکوردها!$A:$D,4,0)</f>
        <v>#N/A</v>
      </c>
      <c r="Z242" t="e">
        <f>VLOOKUP(T242,[3]رکوردها!$A:$C,3,0)</f>
        <v>#N/A</v>
      </c>
      <c r="AA242" t="e">
        <f>VLOOKUP(T242,[3]رکوردها!$A:$F,6,0)</f>
        <v>#N/A</v>
      </c>
      <c r="AB242" t="e">
        <f>VLOOKUP(T242,[3]رکوردها!$A:$E,5,0)</f>
        <v>#N/A</v>
      </c>
    </row>
    <row r="243" spans="1:28" s="41" customFormat="1" hidden="1" x14ac:dyDescent="0.2">
      <c r="A243" s="36">
        <v>174324</v>
      </c>
      <c r="B243" s="36">
        <v>1557</v>
      </c>
      <c r="C243" s="36">
        <v>1652</v>
      </c>
      <c r="D243" s="39" t="s">
        <v>5178</v>
      </c>
      <c r="E243" s="39"/>
      <c r="F243" s="37" t="s">
        <v>335</v>
      </c>
      <c r="G243" s="37" t="s">
        <v>340</v>
      </c>
      <c r="H243" s="38">
        <v>610400000</v>
      </c>
      <c r="I243" s="38">
        <v>0</v>
      </c>
      <c r="J243" s="38">
        <f t="shared" si="4"/>
        <v>610400000</v>
      </c>
      <c r="K243" s="38"/>
      <c r="L243" s="49"/>
      <c r="M243" s="37" t="s">
        <v>63</v>
      </c>
      <c r="N243" s="37" t="s">
        <v>64</v>
      </c>
      <c r="O243" s="37" t="s">
        <v>157</v>
      </c>
      <c r="P243" s="37" t="s">
        <v>158</v>
      </c>
      <c r="Q243" s="37" t="s">
        <v>159</v>
      </c>
      <c r="R243" s="37" t="s">
        <v>160</v>
      </c>
      <c r="S243" s="37" t="s">
        <v>243</v>
      </c>
      <c r="T243" s="37" t="s">
        <v>242</v>
      </c>
      <c r="U243" s="1" t="e">
        <f>VLOOKUP(T243,[2]VAT!$A:$D,1,0)</f>
        <v>#N/A</v>
      </c>
      <c r="V243" s="37" t="s">
        <v>2</v>
      </c>
      <c r="W243" s="37" t="s">
        <v>2</v>
      </c>
      <c r="X243" t="e">
        <f>VLOOKUP(T243,[3]رکوردها!$A:$B,2,0)</f>
        <v>#N/A</v>
      </c>
      <c r="Y243" t="e">
        <f>VLOOKUP(T243,[3]رکوردها!$A:$D,4,0)</f>
        <v>#N/A</v>
      </c>
      <c r="Z243" t="e">
        <f>VLOOKUP(T243,[3]رکوردها!$A:$C,3,0)</f>
        <v>#N/A</v>
      </c>
      <c r="AA243" t="e">
        <f>VLOOKUP(T243,[3]رکوردها!$A:$F,6,0)</f>
        <v>#N/A</v>
      </c>
      <c r="AB243" t="e">
        <f>VLOOKUP(T243,[3]رکوردها!$A:$E,5,0)</f>
        <v>#N/A</v>
      </c>
    </row>
    <row r="244" spans="1:28" s="41" customFormat="1" hidden="1" x14ac:dyDescent="0.2">
      <c r="A244" s="36">
        <v>174325</v>
      </c>
      <c r="B244" s="36">
        <v>1557</v>
      </c>
      <c r="C244" s="36">
        <v>1652</v>
      </c>
      <c r="D244" s="39" t="s">
        <v>5178</v>
      </c>
      <c r="E244" s="39"/>
      <c r="F244" s="37" t="s">
        <v>335</v>
      </c>
      <c r="G244" s="37" t="s">
        <v>341</v>
      </c>
      <c r="H244" s="38">
        <v>554592000</v>
      </c>
      <c r="I244" s="38">
        <v>0</v>
      </c>
      <c r="J244" s="38">
        <f t="shared" si="4"/>
        <v>554592000</v>
      </c>
      <c r="K244" s="38"/>
      <c r="L244" s="49"/>
      <c r="M244" s="37" t="s">
        <v>63</v>
      </c>
      <c r="N244" s="37" t="s">
        <v>64</v>
      </c>
      <c r="O244" s="37" t="s">
        <v>157</v>
      </c>
      <c r="P244" s="37" t="s">
        <v>158</v>
      </c>
      <c r="Q244" s="37" t="s">
        <v>159</v>
      </c>
      <c r="R244" s="37" t="s">
        <v>160</v>
      </c>
      <c r="S244" s="37" t="s">
        <v>243</v>
      </c>
      <c r="T244" s="37" t="s">
        <v>242</v>
      </c>
      <c r="U244" s="1" t="e">
        <f>VLOOKUP(T244,[2]VAT!$A:$D,1,0)</f>
        <v>#N/A</v>
      </c>
      <c r="V244" s="37" t="s">
        <v>2</v>
      </c>
      <c r="W244" s="37" t="s">
        <v>2</v>
      </c>
      <c r="X244" t="e">
        <f>VLOOKUP(T244,[3]رکوردها!$A:$B,2,0)</f>
        <v>#N/A</v>
      </c>
      <c r="Y244" t="e">
        <f>VLOOKUP(T244,[3]رکوردها!$A:$D,4,0)</f>
        <v>#N/A</v>
      </c>
      <c r="Z244" t="e">
        <f>VLOOKUP(T244,[3]رکوردها!$A:$C,3,0)</f>
        <v>#N/A</v>
      </c>
      <c r="AA244" t="e">
        <f>VLOOKUP(T244,[3]رکوردها!$A:$F,6,0)</f>
        <v>#N/A</v>
      </c>
      <c r="AB244" t="e">
        <f>VLOOKUP(T244,[3]رکوردها!$A:$E,5,0)</f>
        <v>#N/A</v>
      </c>
    </row>
    <row r="245" spans="1:28" s="41" customFormat="1" hidden="1" x14ac:dyDescent="0.2">
      <c r="A245" s="36">
        <v>174326</v>
      </c>
      <c r="B245" s="36">
        <v>1557</v>
      </c>
      <c r="C245" s="36">
        <v>1652</v>
      </c>
      <c r="D245" s="39" t="s">
        <v>5178</v>
      </c>
      <c r="E245" s="39"/>
      <c r="F245" s="37" t="s">
        <v>335</v>
      </c>
      <c r="G245" s="37" t="s">
        <v>342</v>
      </c>
      <c r="H245" s="38">
        <v>455620000</v>
      </c>
      <c r="I245" s="38">
        <v>0</v>
      </c>
      <c r="J245" s="38">
        <f t="shared" si="4"/>
        <v>455620000</v>
      </c>
      <c r="K245" s="38"/>
      <c r="L245" s="49"/>
      <c r="M245" s="37" t="s">
        <v>63</v>
      </c>
      <c r="N245" s="37" t="s">
        <v>64</v>
      </c>
      <c r="O245" s="37" t="s">
        <v>157</v>
      </c>
      <c r="P245" s="37" t="s">
        <v>158</v>
      </c>
      <c r="Q245" s="37" t="s">
        <v>159</v>
      </c>
      <c r="R245" s="37" t="s">
        <v>160</v>
      </c>
      <c r="S245" s="37" t="s">
        <v>243</v>
      </c>
      <c r="T245" s="37" t="s">
        <v>242</v>
      </c>
      <c r="U245" s="1" t="e">
        <f>VLOOKUP(T245,[2]VAT!$A:$D,1,0)</f>
        <v>#N/A</v>
      </c>
      <c r="V245" s="37" t="s">
        <v>2</v>
      </c>
      <c r="W245" s="37" t="s">
        <v>2</v>
      </c>
      <c r="X245" t="e">
        <f>VLOOKUP(T245,[3]رکوردها!$A:$B,2,0)</f>
        <v>#N/A</v>
      </c>
      <c r="Y245" t="e">
        <f>VLOOKUP(T245,[3]رکوردها!$A:$D,4,0)</f>
        <v>#N/A</v>
      </c>
      <c r="Z245" t="e">
        <f>VLOOKUP(T245,[3]رکوردها!$A:$C,3,0)</f>
        <v>#N/A</v>
      </c>
      <c r="AA245" t="e">
        <f>VLOOKUP(T245,[3]رکوردها!$A:$F,6,0)</f>
        <v>#N/A</v>
      </c>
      <c r="AB245" t="e">
        <f>VLOOKUP(T245,[3]رکوردها!$A:$E,5,0)</f>
        <v>#N/A</v>
      </c>
    </row>
    <row r="246" spans="1:28" s="41" customFormat="1" hidden="1" x14ac:dyDescent="0.2">
      <c r="A246" s="36">
        <v>174327</v>
      </c>
      <c r="B246" s="36">
        <v>1557</v>
      </c>
      <c r="C246" s="36">
        <v>1652</v>
      </c>
      <c r="D246" s="39" t="s">
        <v>5178</v>
      </c>
      <c r="E246" s="39"/>
      <c r="F246" s="37" t="s">
        <v>335</v>
      </c>
      <c r="G246" s="37" t="s">
        <v>343</v>
      </c>
      <c r="H246" s="38">
        <v>45780000</v>
      </c>
      <c r="I246" s="38">
        <v>0</v>
      </c>
      <c r="J246" s="38">
        <f t="shared" si="4"/>
        <v>45780000</v>
      </c>
      <c r="K246" s="38"/>
      <c r="L246" s="49"/>
      <c r="M246" s="37" t="s">
        <v>63</v>
      </c>
      <c r="N246" s="37" t="s">
        <v>64</v>
      </c>
      <c r="O246" s="37" t="s">
        <v>157</v>
      </c>
      <c r="P246" s="37" t="s">
        <v>158</v>
      </c>
      <c r="Q246" s="37" t="s">
        <v>159</v>
      </c>
      <c r="R246" s="37" t="s">
        <v>160</v>
      </c>
      <c r="S246" s="37" t="s">
        <v>243</v>
      </c>
      <c r="T246" s="37" t="s">
        <v>242</v>
      </c>
      <c r="U246" s="1" t="e">
        <f>VLOOKUP(T246,[2]VAT!$A:$D,1,0)</f>
        <v>#N/A</v>
      </c>
      <c r="V246" s="37" t="s">
        <v>2</v>
      </c>
      <c r="W246" s="37" t="s">
        <v>2</v>
      </c>
      <c r="X246" t="e">
        <f>VLOOKUP(T246,[3]رکوردها!$A:$B,2,0)</f>
        <v>#N/A</v>
      </c>
      <c r="Y246" t="e">
        <f>VLOOKUP(T246,[3]رکوردها!$A:$D,4,0)</f>
        <v>#N/A</v>
      </c>
      <c r="Z246" t="e">
        <f>VLOOKUP(T246,[3]رکوردها!$A:$C,3,0)</f>
        <v>#N/A</v>
      </c>
      <c r="AA246" t="e">
        <f>VLOOKUP(T246,[3]رکوردها!$A:$F,6,0)</f>
        <v>#N/A</v>
      </c>
      <c r="AB246" t="e">
        <f>VLOOKUP(T246,[3]رکوردها!$A:$E,5,0)</f>
        <v>#N/A</v>
      </c>
    </row>
    <row r="247" spans="1:28" s="41" customFormat="1" hidden="1" x14ac:dyDescent="0.2">
      <c r="A247" s="36">
        <v>182090</v>
      </c>
      <c r="B247" s="36">
        <v>1575</v>
      </c>
      <c r="C247" s="36">
        <v>2029</v>
      </c>
      <c r="D247" s="39" t="s">
        <v>5178</v>
      </c>
      <c r="E247" s="39"/>
      <c r="F247" s="37" t="s">
        <v>133</v>
      </c>
      <c r="G247" s="37" t="s">
        <v>344</v>
      </c>
      <c r="H247" s="38">
        <v>6500000</v>
      </c>
      <c r="I247" s="38">
        <v>0</v>
      </c>
      <c r="J247" s="38">
        <f t="shared" si="4"/>
        <v>6500000</v>
      </c>
      <c r="K247" s="38"/>
      <c r="L247" s="49"/>
      <c r="M247" s="37" t="s">
        <v>63</v>
      </c>
      <c r="N247" s="37" t="s">
        <v>64</v>
      </c>
      <c r="O247" s="37" t="s">
        <v>157</v>
      </c>
      <c r="P247" s="37" t="s">
        <v>158</v>
      </c>
      <c r="Q247" s="37" t="s">
        <v>159</v>
      </c>
      <c r="R247" s="37" t="s">
        <v>160</v>
      </c>
      <c r="S247" s="37" t="s">
        <v>243</v>
      </c>
      <c r="T247" s="37" t="s">
        <v>242</v>
      </c>
      <c r="U247" s="1" t="e">
        <f>VLOOKUP(T247,[2]VAT!$A:$D,1,0)</f>
        <v>#N/A</v>
      </c>
      <c r="V247" s="37" t="s">
        <v>2</v>
      </c>
      <c r="W247" s="37" t="s">
        <v>2</v>
      </c>
      <c r="X247" t="e">
        <f>VLOOKUP(T247,[3]رکوردها!$A:$B,2,0)</f>
        <v>#N/A</v>
      </c>
      <c r="Y247" t="e">
        <f>VLOOKUP(T247,[3]رکوردها!$A:$D,4,0)</f>
        <v>#N/A</v>
      </c>
      <c r="Z247" t="e">
        <f>VLOOKUP(T247,[3]رکوردها!$A:$C,3,0)</f>
        <v>#N/A</v>
      </c>
      <c r="AA247" t="e">
        <f>VLOOKUP(T247,[3]رکوردها!$A:$F,6,0)</f>
        <v>#N/A</v>
      </c>
      <c r="AB247" t="e">
        <f>VLOOKUP(T247,[3]رکوردها!$A:$E,5,0)</f>
        <v>#N/A</v>
      </c>
    </row>
    <row r="248" spans="1:28" s="41" customFormat="1" hidden="1" x14ac:dyDescent="0.2">
      <c r="A248" s="36">
        <v>182091</v>
      </c>
      <c r="B248" s="36">
        <v>1575</v>
      </c>
      <c r="C248" s="36">
        <v>2029</v>
      </c>
      <c r="D248" s="39" t="s">
        <v>5178</v>
      </c>
      <c r="E248" s="39"/>
      <c r="F248" s="37" t="s">
        <v>133</v>
      </c>
      <c r="G248" s="37" t="s">
        <v>345</v>
      </c>
      <c r="H248" s="38">
        <v>5200000</v>
      </c>
      <c r="I248" s="38">
        <v>0</v>
      </c>
      <c r="J248" s="38">
        <f t="shared" si="4"/>
        <v>5200000</v>
      </c>
      <c r="K248" s="38"/>
      <c r="L248" s="49"/>
      <c r="M248" s="37" t="s">
        <v>63</v>
      </c>
      <c r="N248" s="37" t="s">
        <v>64</v>
      </c>
      <c r="O248" s="37" t="s">
        <v>157</v>
      </c>
      <c r="P248" s="37" t="s">
        <v>158</v>
      </c>
      <c r="Q248" s="37" t="s">
        <v>159</v>
      </c>
      <c r="R248" s="37" t="s">
        <v>160</v>
      </c>
      <c r="S248" s="37" t="s">
        <v>243</v>
      </c>
      <c r="T248" s="37" t="s">
        <v>242</v>
      </c>
      <c r="U248" s="1" t="e">
        <f>VLOOKUP(T248,[2]VAT!$A:$D,1,0)</f>
        <v>#N/A</v>
      </c>
      <c r="V248" s="37" t="s">
        <v>2</v>
      </c>
      <c r="W248" s="37" t="s">
        <v>2</v>
      </c>
      <c r="X248" t="e">
        <f>VLOOKUP(T248,[3]رکوردها!$A:$B,2,0)</f>
        <v>#N/A</v>
      </c>
      <c r="Y248" t="e">
        <f>VLOOKUP(T248,[3]رکوردها!$A:$D,4,0)</f>
        <v>#N/A</v>
      </c>
      <c r="Z248" t="e">
        <f>VLOOKUP(T248,[3]رکوردها!$A:$C,3,0)</f>
        <v>#N/A</v>
      </c>
      <c r="AA248" t="e">
        <f>VLOOKUP(T248,[3]رکوردها!$A:$F,6,0)</f>
        <v>#N/A</v>
      </c>
      <c r="AB248" t="e">
        <f>VLOOKUP(T248,[3]رکوردها!$A:$E,5,0)</f>
        <v>#N/A</v>
      </c>
    </row>
    <row r="249" spans="1:28" s="41" customFormat="1" hidden="1" x14ac:dyDescent="0.2">
      <c r="A249" s="36">
        <v>182092</v>
      </c>
      <c r="B249" s="36">
        <v>1575</v>
      </c>
      <c r="C249" s="36">
        <v>2029</v>
      </c>
      <c r="D249" s="39" t="s">
        <v>5178</v>
      </c>
      <c r="E249" s="39"/>
      <c r="F249" s="37" t="s">
        <v>133</v>
      </c>
      <c r="G249" s="37" t="s">
        <v>346</v>
      </c>
      <c r="H249" s="38">
        <v>3920000</v>
      </c>
      <c r="I249" s="38">
        <v>0</v>
      </c>
      <c r="J249" s="38">
        <f t="shared" si="4"/>
        <v>3920000</v>
      </c>
      <c r="K249" s="38"/>
      <c r="L249" s="49"/>
      <c r="M249" s="37" t="s">
        <v>63</v>
      </c>
      <c r="N249" s="37" t="s">
        <v>64</v>
      </c>
      <c r="O249" s="37" t="s">
        <v>157</v>
      </c>
      <c r="P249" s="37" t="s">
        <v>158</v>
      </c>
      <c r="Q249" s="37" t="s">
        <v>159</v>
      </c>
      <c r="R249" s="37" t="s">
        <v>160</v>
      </c>
      <c r="S249" s="37" t="s">
        <v>243</v>
      </c>
      <c r="T249" s="37" t="s">
        <v>242</v>
      </c>
      <c r="U249" s="1" t="e">
        <f>VLOOKUP(T249,[2]VAT!$A:$D,1,0)</f>
        <v>#N/A</v>
      </c>
      <c r="V249" s="37" t="s">
        <v>2</v>
      </c>
      <c r="W249" s="37" t="s">
        <v>2</v>
      </c>
      <c r="X249" t="e">
        <f>VLOOKUP(T249,[3]رکوردها!$A:$B,2,0)</f>
        <v>#N/A</v>
      </c>
      <c r="Y249" t="e">
        <f>VLOOKUP(T249,[3]رکوردها!$A:$D,4,0)</f>
        <v>#N/A</v>
      </c>
      <c r="Z249" t="e">
        <f>VLOOKUP(T249,[3]رکوردها!$A:$C,3,0)</f>
        <v>#N/A</v>
      </c>
      <c r="AA249" t="e">
        <f>VLOOKUP(T249,[3]رکوردها!$A:$F,6,0)</f>
        <v>#N/A</v>
      </c>
      <c r="AB249" t="e">
        <f>VLOOKUP(T249,[3]رکوردها!$A:$E,5,0)</f>
        <v>#N/A</v>
      </c>
    </row>
    <row r="250" spans="1:28" s="41" customFormat="1" hidden="1" x14ac:dyDescent="0.2">
      <c r="A250" s="36">
        <v>175728</v>
      </c>
      <c r="B250" s="36">
        <v>1580</v>
      </c>
      <c r="C250" s="36">
        <v>1736</v>
      </c>
      <c r="D250" s="39" t="s">
        <v>5178</v>
      </c>
      <c r="E250" s="39"/>
      <c r="F250" s="37" t="s">
        <v>347</v>
      </c>
      <c r="G250" s="37" t="s">
        <v>348</v>
      </c>
      <c r="H250" s="38">
        <v>1504636000</v>
      </c>
      <c r="I250" s="38">
        <v>0</v>
      </c>
      <c r="J250" s="38">
        <f t="shared" si="4"/>
        <v>1504636000</v>
      </c>
      <c r="K250" s="38"/>
      <c r="L250" s="49"/>
      <c r="M250" s="37" t="s">
        <v>63</v>
      </c>
      <c r="N250" s="37" t="s">
        <v>64</v>
      </c>
      <c r="O250" s="37" t="s">
        <v>157</v>
      </c>
      <c r="P250" s="37" t="s">
        <v>158</v>
      </c>
      <c r="Q250" s="37" t="s">
        <v>159</v>
      </c>
      <c r="R250" s="37" t="s">
        <v>160</v>
      </c>
      <c r="S250" s="37" t="s">
        <v>243</v>
      </c>
      <c r="T250" s="37" t="s">
        <v>242</v>
      </c>
      <c r="U250" s="1" t="e">
        <f>VLOOKUP(T250,[2]VAT!$A:$D,1,0)</f>
        <v>#N/A</v>
      </c>
      <c r="V250" s="37" t="s">
        <v>2</v>
      </c>
      <c r="W250" s="37" t="s">
        <v>2</v>
      </c>
      <c r="X250" t="e">
        <f>VLOOKUP(T250,[3]رکوردها!$A:$B,2,0)</f>
        <v>#N/A</v>
      </c>
      <c r="Y250" t="e">
        <f>VLOOKUP(T250,[3]رکوردها!$A:$D,4,0)</f>
        <v>#N/A</v>
      </c>
      <c r="Z250" t="e">
        <f>VLOOKUP(T250,[3]رکوردها!$A:$C,3,0)</f>
        <v>#N/A</v>
      </c>
      <c r="AA250" t="e">
        <f>VLOOKUP(T250,[3]رکوردها!$A:$F,6,0)</f>
        <v>#N/A</v>
      </c>
      <c r="AB250" t="e">
        <f>VLOOKUP(T250,[3]رکوردها!$A:$E,5,0)</f>
        <v>#N/A</v>
      </c>
    </row>
    <row r="251" spans="1:28" s="41" customFormat="1" hidden="1" x14ac:dyDescent="0.2">
      <c r="A251" s="36">
        <v>182084</v>
      </c>
      <c r="B251" s="36">
        <v>1581</v>
      </c>
      <c r="C251" s="36">
        <v>2026</v>
      </c>
      <c r="D251" s="39" t="s">
        <v>5178</v>
      </c>
      <c r="E251" s="39"/>
      <c r="F251" s="37" t="s">
        <v>347</v>
      </c>
      <c r="G251" s="37" t="s">
        <v>349</v>
      </c>
      <c r="H251" s="38">
        <v>70840000</v>
      </c>
      <c r="I251" s="38">
        <v>0</v>
      </c>
      <c r="J251" s="38">
        <f t="shared" si="4"/>
        <v>70840000</v>
      </c>
      <c r="K251" s="38"/>
      <c r="L251" s="49"/>
      <c r="M251" s="37" t="s">
        <v>63</v>
      </c>
      <c r="N251" s="37" t="s">
        <v>64</v>
      </c>
      <c r="O251" s="37" t="s">
        <v>157</v>
      </c>
      <c r="P251" s="37" t="s">
        <v>158</v>
      </c>
      <c r="Q251" s="37" t="s">
        <v>159</v>
      </c>
      <c r="R251" s="37" t="s">
        <v>160</v>
      </c>
      <c r="S251" s="37" t="s">
        <v>243</v>
      </c>
      <c r="T251" s="37" t="s">
        <v>242</v>
      </c>
      <c r="U251" s="1" t="e">
        <f>VLOOKUP(T251,[2]VAT!$A:$D,1,0)</f>
        <v>#N/A</v>
      </c>
      <c r="V251" s="37" t="s">
        <v>2</v>
      </c>
      <c r="W251" s="37" t="s">
        <v>2</v>
      </c>
      <c r="X251" t="e">
        <f>VLOOKUP(T251,[3]رکوردها!$A:$B,2,0)</f>
        <v>#N/A</v>
      </c>
      <c r="Y251" t="e">
        <f>VLOOKUP(T251,[3]رکوردها!$A:$D,4,0)</f>
        <v>#N/A</v>
      </c>
      <c r="Z251" t="e">
        <f>VLOOKUP(T251,[3]رکوردها!$A:$C,3,0)</f>
        <v>#N/A</v>
      </c>
      <c r="AA251" t="e">
        <f>VLOOKUP(T251,[3]رکوردها!$A:$F,6,0)</f>
        <v>#N/A</v>
      </c>
      <c r="AB251" t="e">
        <f>VLOOKUP(T251,[3]رکوردها!$A:$E,5,0)</f>
        <v>#N/A</v>
      </c>
    </row>
    <row r="252" spans="1:28" s="41" customFormat="1" hidden="1" x14ac:dyDescent="0.2">
      <c r="A252" s="36">
        <v>175734</v>
      </c>
      <c r="B252" s="36">
        <v>1618</v>
      </c>
      <c r="C252" s="36">
        <v>1739</v>
      </c>
      <c r="D252" s="39" t="s">
        <v>5178</v>
      </c>
      <c r="E252" s="39"/>
      <c r="F252" s="37" t="s">
        <v>350</v>
      </c>
      <c r="G252" s="37" t="s">
        <v>351</v>
      </c>
      <c r="H252" s="38">
        <v>433994400</v>
      </c>
      <c r="I252" s="38">
        <v>0</v>
      </c>
      <c r="J252" s="38">
        <f t="shared" si="4"/>
        <v>433994400</v>
      </c>
      <c r="K252" s="38"/>
      <c r="L252" s="49"/>
      <c r="M252" s="37" t="s">
        <v>63</v>
      </c>
      <c r="N252" s="37" t="s">
        <v>64</v>
      </c>
      <c r="O252" s="37" t="s">
        <v>157</v>
      </c>
      <c r="P252" s="37" t="s">
        <v>158</v>
      </c>
      <c r="Q252" s="37" t="s">
        <v>159</v>
      </c>
      <c r="R252" s="37" t="s">
        <v>160</v>
      </c>
      <c r="S252" s="37" t="s">
        <v>243</v>
      </c>
      <c r="T252" s="37" t="s">
        <v>242</v>
      </c>
      <c r="U252" s="1" t="e">
        <f>VLOOKUP(T252,[2]VAT!$A:$D,1,0)</f>
        <v>#N/A</v>
      </c>
      <c r="V252" s="37" t="s">
        <v>2</v>
      </c>
      <c r="W252" s="37" t="s">
        <v>2</v>
      </c>
      <c r="X252" t="e">
        <f>VLOOKUP(T252,[3]رکوردها!$A:$B,2,0)</f>
        <v>#N/A</v>
      </c>
      <c r="Y252" t="e">
        <f>VLOOKUP(T252,[3]رکوردها!$A:$D,4,0)</f>
        <v>#N/A</v>
      </c>
      <c r="Z252" t="e">
        <f>VLOOKUP(T252,[3]رکوردها!$A:$C,3,0)</f>
        <v>#N/A</v>
      </c>
      <c r="AA252" t="e">
        <f>VLOOKUP(T252,[3]رکوردها!$A:$F,6,0)</f>
        <v>#N/A</v>
      </c>
      <c r="AB252" t="e">
        <f>VLOOKUP(T252,[3]رکوردها!$A:$E,5,0)</f>
        <v>#N/A</v>
      </c>
    </row>
    <row r="253" spans="1:28" s="41" customFormat="1" hidden="1" x14ac:dyDescent="0.2">
      <c r="A253" s="36">
        <v>177303</v>
      </c>
      <c r="B253" s="36">
        <v>1622</v>
      </c>
      <c r="C253" s="36">
        <v>1864</v>
      </c>
      <c r="D253" s="39" t="s">
        <v>5178</v>
      </c>
      <c r="E253" s="39"/>
      <c r="F253" s="37" t="s">
        <v>352</v>
      </c>
      <c r="G253" s="37" t="s">
        <v>353</v>
      </c>
      <c r="H253" s="38">
        <v>3727800000</v>
      </c>
      <c r="I253" s="38">
        <v>0</v>
      </c>
      <c r="J253" s="38">
        <f t="shared" si="4"/>
        <v>3727800000</v>
      </c>
      <c r="K253" s="38"/>
      <c r="L253" s="49"/>
      <c r="M253" s="37" t="s">
        <v>63</v>
      </c>
      <c r="N253" s="37" t="s">
        <v>64</v>
      </c>
      <c r="O253" s="37" t="s">
        <v>157</v>
      </c>
      <c r="P253" s="37" t="s">
        <v>158</v>
      </c>
      <c r="Q253" s="37" t="s">
        <v>159</v>
      </c>
      <c r="R253" s="37" t="s">
        <v>160</v>
      </c>
      <c r="S253" s="37" t="s">
        <v>243</v>
      </c>
      <c r="T253" s="37" t="s">
        <v>242</v>
      </c>
      <c r="U253" s="1" t="e">
        <f>VLOOKUP(T253,[2]VAT!$A:$D,1,0)</f>
        <v>#N/A</v>
      </c>
      <c r="V253" s="37" t="s">
        <v>2</v>
      </c>
      <c r="W253" s="37" t="s">
        <v>2</v>
      </c>
      <c r="X253" t="e">
        <f>VLOOKUP(T253,[3]رکوردها!$A:$B,2,0)</f>
        <v>#N/A</v>
      </c>
      <c r="Y253" t="e">
        <f>VLOOKUP(T253,[3]رکوردها!$A:$D,4,0)</f>
        <v>#N/A</v>
      </c>
      <c r="Z253" t="e">
        <f>VLOOKUP(T253,[3]رکوردها!$A:$C,3,0)</f>
        <v>#N/A</v>
      </c>
      <c r="AA253" t="e">
        <f>VLOOKUP(T253,[3]رکوردها!$A:$F,6,0)</f>
        <v>#N/A</v>
      </c>
      <c r="AB253" t="e">
        <f>VLOOKUP(T253,[3]رکوردها!$A:$E,5,0)</f>
        <v>#N/A</v>
      </c>
    </row>
    <row r="254" spans="1:28" s="41" customFormat="1" hidden="1" x14ac:dyDescent="0.2">
      <c r="A254" s="36">
        <v>177304</v>
      </c>
      <c r="B254" s="36">
        <v>1622</v>
      </c>
      <c r="C254" s="36">
        <v>1864</v>
      </c>
      <c r="D254" s="39" t="s">
        <v>5178</v>
      </c>
      <c r="E254" s="39"/>
      <c r="F254" s="37" t="s">
        <v>352</v>
      </c>
      <c r="G254" s="37" t="s">
        <v>354</v>
      </c>
      <c r="H254" s="38">
        <v>972825000</v>
      </c>
      <c r="I254" s="38">
        <v>0</v>
      </c>
      <c r="J254" s="38">
        <f t="shared" si="4"/>
        <v>972825000</v>
      </c>
      <c r="K254" s="38"/>
      <c r="L254" s="49"/>
      <c r="M254" s="37" t="s">
        <v>63</v>
      </c>
      <c r="N254" s="37" t="s">
        <v>64</v>
      </c>
      <c r="O254" s="37" t="s">
        <v>157</v>
      </c>
      <c r="P254" s="37" t="s">
        <v>158</v>
      </c>
      <c r="Q254" s="37" t="s">
        <v>159</v>
      </c>
      <c r="R254" s="37" t="s">
        <v>160</v>
      </c>
      <c r="S254" s="37" t="s">
        <v>243</v>
      </c>
      <c r="T254" s="37" t="s">
        <v>242</v>
      </c>
      <c r="U254" s="1" t="e">
        <f>VLOOKUP(T254,[2]VAT!$A:$D,1,0)</f>
        <v>#N/A</v>
      </c>
      <c r="V254" s="37" t="s">
        <v>2</v>
      </c>
      <c r="W254" s="37" t="s">
        <v>2</v>
      </c>
      <c r="X254" t="e">
        <f>VLOOKUP(T254,[3]رکوردها!$A:$B,2,0)</f>
        <v>#N/A</v>
      </c>
      <c r="Y254" t="e">
        <f>VLOOKUP(T254,[3]رکوردها!$A:$D,4,0)</f>
        <v>#N/A</v>
      </c>
      <c r="Z254" t="e">
        <f>VLOOKUP(T254,[3]رکوردها!$A:$C,3,0)</f>
        <v>#N/A</v>
      </c>
      <c r="AA254" t="e">
        <f>VLOOKUP(T254,[3]رکوردها!$A:$F,6,0)</f>
        <v>#N/A</v>
      </c>
      <c r="AB254" t="e">
        <f>VLOOKUP(T254,[3]رکوردها!$A:$E,5,0)</f>
        <v>#N/A</v>
      </c>
    </row>
    <row r="255" spans="1:28" s="41" customFormat="1" hidden="1" x14ac:dyDescent="0.2">
      <c r="A255" s="36">
        <v>177305</v>
      </c>
      <c r="B255" s="36">
        <v>1622</v>
      </c>
      <c r="C255" s="36">
        <v>1864</v>
      </c>
      <c r="D255" s="39" t="s">
        <v>5178</v>
      </c>
      <c r="E255" s="39"/>
      <c r="F255" s="37" t="s">
        <v>352</v>
      </c>
      <c r="G255" s="37" t="s">
        <v>355</v>
      </c>
      <c r="H255" s="38">
        <v>458617500</v>
      </c>
      <c r="I255" s="38">
        <v>0</v>
      </c>
      <c r="J255" s="38">
        <f t="shared" si="4"/>
        <v>458617500</v>
      </c>
      <c r="K255" s="38"/>
      <c r="L255" s="49"/>
      <c r="M255" s="37" t="s">
        <v>63</v>
      </c>
      <c r="N255" s="37" t="s">
        <v>64</v>
      </c>
      <c r="O255" s="37" t="s">
        <v>157</v>
      </c>
      <c r="P255" s="37" t="s">
        <v>158</v>
      </c>
      <c r="Q255" s="37" t="s">
        <v>159</v>
      </c>
      <c r="R255" s="37" t="s">
        <v>160</v>
      </c>
      <c r="S255" s="37" t="s">
        <v>243</v>
      </c>
      <c r="T255" s="37" t="s">
        <v>242</v>
      </c>
      <c r="U255" s="1" t="e">
        <f>VLOOKUP(T255,[2]VAT!$A:$D,1,0)</f>
        <v>#N/A</v>
      </c>
      <c r="V255" s="37" t="s">
        <v>2</v>
      </c>
      <c r="W255" s="37" t="s">
        <v>2</v>
      </c>
      <c r="X255" t="e">
        <f>VLOOKUP(T255,[3]رکوردها!$A:$B,2,0)</f>
        <v>#N/A</v>
      </c>
      <c r="Y255" t="e">
        <f>VLOOKUP(T255,[3]رکوردها!$A:$D,4,0)</f>
        <v>#N/A</v>
      </c>
      <c r="Z255" t="e">
        <f>VLOOKUP(T255,[3]رکوردها!$A:$C,3,0)</f>
        <v>#N/A</v>
      </c>
      <c r="AA255" t="e">
        <f>VLOOKUP(T255,[3]رکوردها!$A:$F,6,0)</f>
        <v>#N/A</v>
      </c>
      <c r="AB255" t="e">
        <f>VLOOKUP(T255,[3]رکوردها!$A:$E,5,0)</f>
        <v>#N/A</v>
      </c>
    </row>
    <row r="256" spans="1:28" s="41" customFormat="1" hidden="1" x14ac:dyDescent="0.2">
      <c r="A256" s="36">
        <v>177306</v>
      </c>
      <c r="B256" s="36">
        <v>1622</v>
      </c>
      <c r="C256" s="36">
        <v>1864</v>
      </c>
      <c r="D256" s="39" t="s">
        <v>5178</v>
      </c>
      <c r="E256" s="39"/>
      <c r="F256" s="37" t="s">
        <v>352</v>
      </c>
      <c r="G256" s="37" t="s">
        <v>356</v>
      </c>
      <c r="H256" s="38">
        <v>327000000</v>
      </c>
      <c r="I256" s="38">
        <v>0</v>
      </c>
      <c r="J256" s="38">
        <f t="shared" si="4"/>
        <v>327000000</v>
      </c>
      <c r="K256" s="38"/>
      <c r="L256" s="49"/>
      <c r="M256" s="37" t="s">
        <v>63</v>
      </c>
      <c r="N256" s="37" t="s">
        <v>64</v>
      </c>
      <c r="O256" s="37" t="s">
        <v>157</v>
      </c>
      <c r="P256" s="37" t="s">
        <v>158</v>
      </c>
      <c r="Q256" s="37" t="s">
        <v>159</v>
      </c>
      <c r="R256" s="37" t="s">
        <v>160</v>
      </c>
      <c r="S256" s="37" t="s">
        <v>243</v>
      </c>
      <c r="T256" s="37" t="s">
        <v>242</v>
      </c>
      <c r="U256" s="1" t="e">
        <f>VLOOKUP(T256,[2]VAT!$A:$D,1,0)</f>
        <v>#N/A</v>
      </c>
      <c r="V256" s="37" t="s">
        <v>2</v>
      </c>
      <c r="W256" s="37" t="s">
        <v>2</v>
      </c>
      <c r="X256" t="e">
        <f>VLOOKUP(T256,[3]رکوردها!$A:$B,2,0)</f>
        <v>#N/A</v>
      </c>
      <c r="Y256" t="e">
        <f>VLOOKUP(T256,[3]رکوردها!$A:$D,4,0)</f>
        <v>#N/A</v>
      </c>
      <c r="Z256" t="e">
        <f>VLOOKUP(T256,[3]رکوردها!$A:$C,3,0)</f>
        <v>#N/A</v>
      </c>
      <c r="AA256" t="e">
        <f>VLOOKUP(T256,[3]رکوردها!$A:$F,6,0)</f>
        <v>#N/A</v>
      </c>
      <c r="AB256" t="e">
        <f>VLOOKUP(T256,[3]رکوردها!$A:$E,5,0)</f>
        <v>#N/A</v>
      </c>
    </row>
    <row r="257" spans="1:28" s="41" customFormat="1" hidden="1" x14ac:dyDescent="0.2">
      <c r="A257" s="36">
        <v>177307</v>
      </c>
      <c r="B257" s="36">
        <v>1622</v>
      </c>
      <c r="C257" s="36">
        <v>1864</v>
      </c>
      <c r="D257" s="39" t="s">
        <v>5178</v>
      </c>
      <c r="E257" s="39"/>
      <c r="F257" s="37" t="s">
        <v>352</v>
      </c>
      <c r="G257" s="37" t="s">
        <v>357</v>
      </c>
      <c r="H257" s="38">
        <v>195709500</v>
      </c>
      <c r="I257" s="38">
        <v>0</v>
      </c>
      <c r="J257" s="38">
        <f t="shared" si="4"/>
        <v>195709500</v>
      </c>
      <c r="K257" s="38"/>
      <c r="L257" s="49"/>
      <c r="M257" s="37" t="s">
        <v>63</v>
      </c>
      <c r="N257" s="37" t="s">
        <v>64</v>
      </c>
      <c r="O257" s="37" t="s">
        <v>157</v>
      </c>
      <c r="P257" s="37" t="s">
        <v>158</v>
      </c>
      <c r="Q257" s="37" t="s">
        <v>159</v>
      </c>
      <c r="R257" s="37" t="s">
        <v>160</v>
      </c>
      <c r="S257" s="37" t="s">
        <v>243</v>
      </c>
      <c r="T257" s="37" t="s">
        <v>242</v>
      </c>
      <c r="U257" s="1" t="e">
        <f>VLOOKUP(T257,[2]VAT!$A:$D,1,0)</f>
        <v>#N/A</v>
      </c>
      <c r="V257" s="37" t="s">
        <v>2</v>
      </c>
      <c r="W257" s="37" t="s">
        <v>2</v>
      </c>
      <c r="X257" t="e">
        <f>VLOOKUP(T257,[3]رکوردها!$A:$B,2,0)</f>
        <v>#N/A</v>
      </c>
      <c r="Y257" t="e">
        <f>VLOOKUP(T257,[3]رکوردها!$A:$D,4,0)</f>
        <v>#N/A</v>
      </c>
      <c r="Z257" t="e">
        <f>VLOOKUP(T257,[3]رکوردها!$A:$C,3,0)</f>
        <v>#N/A</v>
      </c>
      <c r="AA257" t="e">
        <f>VLOOKUP(T257,[3]رکوردها!$A:$F,6,0)</f>
        <v>#N/A</v>
      </c>
      <c r="AB257" t="e">
        <f>VLOOKUP(T257,[3]رکوردها!$A:$E,5,0)</f>
        <v>#N/A</v>
      </c>
    </row>
    <row r="258" spans="1:28" s="41" customFormat="1" hidden="1" x14ac:dyDescent="0.2">
      <c r="A258" s="36">
        <v>177308</v>
      </c>
      <c r="B258" s="36">
        <v>1622</v>
      </c>
      <c r="C258" s="36">
        <v>1864</v>
      </c>
      <c r="D258" s="39" t="s">
        <v>5178</v>
      </c>
      <c r="E258" s="39"/>
      <c r="F258" s="37" t="s">
        <v>352</v>
      </c>
      <c r="G258" s="37" t="s">
        <v>358</v>
      </c>
      <c r="H258" s="38">
        <v>188719875</v>
      </c>
      <c r="I258" s="38">
        <v>0</v>
      </c>
      <c r="J258" s="38">
        <f t="shared" si="4"/>
        <v>188719875</v>
      </c>
      <c r="K258" s="38"/>
      <c r="L258" s="49"/>
      <c r="M258" s="37" t="s">
        <v>63</v>
      </c>
      <c r="N258" s="37" t="s">
        <v>64</v>
      </c>
      <c r="O258" s="37" t="s">
        <v>157</v>
      </c>
      <c r="P258" s="37" t="s">
        <v>158</v>
      </c>
      <c r="Q258" s="37" t="s">
        <v>159</v>
      </c>
      <c r="R258" s="37" t="s">
        <v>160</v>
      </c>
      <c r="S258" s="37" t="s">
        <v>243</v>
      </c>
      <c r="T258" s="37" t="s">
        <v>242</v>
      </c>
      <c r="U258" s="1" t="e">
        <f>VLOOKUP(T258,[2]VAT!$A:$D,1,0)</f>
        <v>#N/A</v>
      </c>
      <c r="V258" s="37" t="s">
        <v>2</v>
      </c>
      <c r="W258" s="37" t="s">
        <v>2</v>
      </c>
      <c r="X258" t="e">
        <f>VLOOKUP(T258,[3]رکوردها!$A:$B,2,0)</f>
        <v>#N/A</v>
      </c>
      <c r="Y258" t="e">
        <f>VLOOKUP(T258,[3]رکوردها!$A:$D,4,0)</f>
        <v>#N/A</v>
      </c>
      <c r="Z258" t="e">
        <f>VLOOKUP(T258,[3]رکوردها!$A:$C,3,0)</f>
        <v>#N/A</v>
      </c>
      <c r="AA258" t="e">
        <f>VLOOKUP(T258,[3]رکوردها!$A:$F,6,0)</f>
        <v>#N/A</v>
      </c>
      <c r="AB258" t="e">
        <f>VLOOKUP(T258,[3]رکوردها!$A:$E,5,0)</f>
        <v>#N/A</v>
      </c>
    </row>
    <row r="259" spans="1:28" s="41" customFormat="1" hidden="1" x14ac:dyDescent="0.2">
      <c r="A259" s="36">
        <v>177309</v>
      </c>
      <c r="B259" s="36">
        <v>1622</v>
      </c>
      <c r="C259" s="36">
        <v>1864</v>
      </c>
      <c r="D259" s="39" t="s">
        <v>5178</v>
      </c>
      <c r="E259" s="39"/>
      <c r="F259" s="37" t="s">
        <v>352</v>
      </c>
      <c r="G259" s="37" t="s">
        <v>359</v>
      </c>
      <c r="H259" s="38">
        <v>188570000</v>
      </c>
      <c r="I259" s="38">
        <v>0</v>
      </c>
      <c r="J259" s="38">
        <f t="shared" si="4"/>
        <v>188570000</v>
      </c>
      <c r="K259" s="38"/>
      <c r="L259" s="49"/>
      <c r="M259" s="37" t="s">
        <v>63</v>
      </c>
      <c r="N259" s="37" t="s">
        <v>64</v>
      </c>
      <c r="O259" s="37" t="s">
        <v>157</v>
      </c>
      <c r="P259" s="37" t="s">
        <v>158</v>
      </c>
      <c r="Q259" s="37" t="s">
        <v>159</v>
      </c>
      <c r="R259" s="37" t="s">
        <v>160</v>
      </c>
      <c r="S259" s="37" t="s">
        <v>243</v>
      </c>
      <c r="T259" s="37" t="s">
        <v>242</v>
      </c>
      <c r="U259" s="1" t="e">
        <f>VLOOKUP(T259,[2]VAT!$A:$D,1,0)</f>
        <v>#N/A</v>
      </c>
      <c r="V259" s="37" t="s">
        <v>2</v>
      </c>
      <c r="W259" s="37" t="s">
        <v>2</v>
      </c>
      <c r="X259" t="e">
        <f>VLOOKUP(T259,[3]رکوردها!$A:$B,2,0)</f>
        <v>#N/A</v>
      </c>
      <c r="Y259" t="e">
        <f>VLOOKUP(T259,[3]رکوردها!$A:$D,4,0)</f>
        <v>#N/A</v>
      </c>
      <c r="Z259" t="e">
        <f>VLOOKUP(T259,[3]رکوردها!$A:$C,3,0)</f>
        <v>#N/A</v>
      </c>
      <c r="AA259" t="e">
        <f>VLOOKUP(T259,[3]رکوردها!$A:$F,6,0)</f>
        <v>#N/A</v>
      </c>
      <c r="AB259" t="e">
        <f>VLOOKUP(T259,[3]رکوردها!$A:$E,5,0)</f>
        <v>#N/A</v>
      </c>
    </row>
    <row r="260" spans="1:28" s="41" customFormat="1" hidden="1" x14ac:dyDescent="0.2">
      <c r="A260" s="36">
        <v>143766</v>
      </c>
      <c r="B260" s="36">
        <v>1316</v>
      </c>
      <c r="C260" s="36">
        <v>1350</v>
      </c>
      <c r="D260" s="39" t="s">
        <v>5178</v>
      </c>
      <c r="E260" s="39"/>
      <c r="F260" s="37" t="s">
        <v>171</v>
      </c>
      <c r="G260" s="37" t="s">
        <v>360</v>
      </c>
      <c r="H260" s="38">
        <v>399191734</v>
      </c>
      <c r="I260" s="38">
        <v>0</v>
      </c>
      <c r="J260" s="38">
        <f t="shared" si="4"/>
        <v>399191734</v>
      </c>
      <c r="K260" s="38"/>
      <c r="L260" s="49"/>
      <c r="M260" s="37" t="s">
        <v>63</v>
      </c>
      <c r="N260" s="37" t="s">
        <v>64</v>
      </c>
      <c r="O260" s="37" t="s">
        <v>157</v>
      </c>
      <c r="P260" s="37" t="s">
        <v>158</v>
      </c>
      <c r="Q260" s="37" t="s">
        <v>159</v>
      </c>
      <c r="R260" s="37" t="s">
        <v>160</v>
      </c>
      <c r="S260" s="37" t="s">
        <v>243</v>
      </c>
      <c r="T260" s="37" t="s">
        <v>242</v>
      </c>
      <c r="U260" s="1" t="e">
        <f>VLOOKUP(T260,[2]VAT!$A:$D,1,0)</f>
        <v>#N/A</v>
      </c>
      <c r="V260" s="37" t="s">
        <v>2</v>
      </c>
      <c r="W260" s="37" t="s">
        <v>2</v>
      </c>
      <c r="X260" t="e">
        <f>VLOOKUP(T260,[3]رکوردها!$A:$B,2,0)</f>
        <v>#N/A</v>
      </c>
      <c r="Y260" t="e">
        <f>VLOOKUP(T260,[3]رکوردها!$A:$D,4,0)</f>
        <v>#N/A</v>
      </c>
      <c r="Z260" t="e">
        <f>VLOOKUP(T260,[3]رکوردها!$A:$C,3,0)</f>
        <v>#N/A</v>
      </c>
      <c r="AA260" t="e">
        <f>VLOOKUP(T260,[3]رکوردها!$A:$F,6,0)</f>
        <v>#N/A</v>
      </c>
      <c r="AB260" t="e">
        <f>VLOOKUP(T260,[3]رکوردها!$A:$E,5,0)</f>
        <v>#N/A</v>
      </c>
    </row>
    <row r="261" spans="1:28" s="41" customFormat="1" hidden="1" x14ac:dyDescent="0.2">
      <c r="A261" s="36">
        <v>143767</v>
      </c>
      <c r="B261" s="36">
        <v>1316</v>
      </c>
      <c r="C261" s="36">
        <v>1350</v>
      </c>
      <c r="D261" s="39" t="s">
        <v>5178</v>
      </c>
      <c r="E261" s="39"/>
      <c r="F261" s="37" t="s">
        <v>171</v>
      </c>
      <c r="G261" s="37" t="s">
        <v>361</v>
      </c>
      <c r="H261" s="38">
        <v>384665932</v>
      </c>
      <c r="I261" s="38">
        <v>0</v>
      </c>
      <c r="J261" s="38">
        <f t="shared" si="4"/>
        <v>384665932</v>
      </c>
      <c r="K261" s="38"/>
      <c r="L261" s="49"/>
      <c r="M261" s="37" t="s">
        <v>63</v>
      </c>
      <c r="N261" s="37" t="s">
        <v>64</v>
      </c>
      <c r="O261" s="37" t="s">
        <v>157</v>
      </c>
      <c r="P261" s="37" t="s">
        <v>158</v>
      </c>
      <c r="Q261" s="37" t="s">
        <v>159</v>
      </c>
      <c r="R261" s="37" t="s">
        <v>160</v>
      </c>
      <c r="S261" s="37" t="s">
        <v>243</v>
      </c>
      <c r="T261" s="37" t="s">
        <v>242</v>
      </c>
      <c r="U261" s="1" t="e">
        <f>VLOOKUP(T261,[2]VAT!$A:$D,1,0)</f>
        <v>#N/A</v>
      </c>
      <c r="V261" s="37" t="s">
        <v>2</v>
      </c>
      <c r="W261" s="37" t="s">
        <v>2</v>
      </c>
      <c r="X261" t="e">
        <f>VLOOKUP(T261,[3]رکوردها!$A:$B,2,0)</f>
        <v>#N/A</v>
      </c>
      <c r="Y261" t="e">
        <f>VLOOKUP(T261,[3]رکوردها!$A:$D,4,0)</f>
        <v>#N/A</v>
      </c>
      <c r="Z261" t="e">
        <f>VLOOKUP(T261,[3]رکوردها!$A:$C,3,0)</f>
        <v>#N/A</v>
      </c>
      <c r="AA261" t="e">
        <f>VLOOKUP(T261,[3]رکوردها!$A:$F,6,0)</f>
        <v>#N/A</v>
      </c>
      <c r="AB261" t="e">
        <f>VLOOKUP(T261,[3]رکوردها!$A:$E,5,0)</f>
        <v>#N/A</v>
      </c>
    </row>
    <row r="262" spans="1:28" s="41" customFormat="1" hidden="1" x14ac:dyDescent="0.2">
      <c r="A262" s="36">
        <v>143768</v>
      </c>
      <c r="B262" s="36">
        <v>1316</v>
      </c>
      <c r="C262" s="36">
        <v>1350</v>
      </c>
      <c r="D262" s="39" t="s">
        <v>5178</v>
      </c>
      <c r="E262" s="39"/>
      <c r="F262" s="37" t="s">
        <v>171</v>
      </c>
      <c r="G262" s="37" t="s">
        <v>362</v>
      </c>
      <c r="H262" s="38">
        <v>371528980</v>
      </c>
      <c r="I262" s="38">
        <v>0</v>
      </c>
      <c r="J262" s="38">
        <f t="shared" si="4"/>
        <v>371528980</v>
      </c>
      <c r="K262" s="38"/>
      <c r="L262" s="49"/>
      <c r="M262" s="37" t="s">
        <v>63</v>
      </c>
      <c r="N262" s="37" t="s">
        <v>64</v>
      </c>
      <c r="O262" s="37" t="s">
        <v>157</v>
      </c>
      <c r="P262" s="37" t="s">
        <v>158</v>
      </c>
      <c r="Q262" s="37" t="s">
        <v>159</v>
      </c>
      <c r="R262" s="37" t="s">
        <v>160</v>
      </c>
      <c r="S262" s="37" t="s">
        <v>243</v>
      </c>
      <c r="T262" s="37" t="s">
        <v>242</v>
      </c>
      <c r="U262" s="1" t="e">
        <f>VLOOKUP(T262,[2]VAT!$A:$D,1,0)</f>
        <v>#N/A</v>
      </c>
      <c r="V262" s="37" t="s">
        <v>2</v>
      </c>
      <c r="W262" s="37" t="s">
        <v>2</v>
      </c>
      <c r="X262" t="e">
        <f>VLOOKUP(T262,[3]رکوردها!$A:$B,2,0)</f>
        <v>#N/A</v>
      </c>
      <c r="Y262" t="e">
        <f>VLOOKUP(T262,[3]رکوردها!$A:$D,4,0)</f>
        <v>#N/A</v>
      </c>
      <c r="Z262" t="e">
        <f>VLOOKUP(T262,[3]رکوردها!$A:$C,3,0)</f>
        <v>#N/A</v>
      </c>
      <c r="AA262" t="e">
        <f>VLOOKUP(T262,[3]رکوردها!$A:$F,6,0)</f>
        <v>#N/A</v>
      </c>
      <c r="AB262" t="e">
        <f>VLOOKUP(T262,[3]رکوردها!$A:$E,5,0)</f>
        <v>#N/A</v>
      </c>
    </row>
    <row r="263" spans="1:28" s="41" customFormat="1" hidden="1" x14ac:dyDescent="0.2">
      <c r="A263" s="36">
        <v>143769</v>
      </c>
      <c r="B263" s="36">
        <v>1316</v>
      </c>
      <c r="C263" s="36">
        <v>1350</v>
      </c>
      <c r="D263" s="39" t="s">
        <v>5178</v>
      </c>
      <c r="E263" s="39"/>
      <c r="F263" s="37" t="s">
        <v>171</v>
      </c>
      <c r="G263" s="37" t="s">
        <v>363</v>
      </c>
      <c r="H263" s="38">
        <v>302813434</v>
      </c>
      <c r="I263" s="38">
        <v>0</v>
      </c>
      <c r="J263" s="38">
        <f t="shared" si="4"/>
        <v>302813434</v>
      </c>
      <c r="K263" s="38"/>
      <c r="L263" s="49"/>
      <c r="M263" s="37" t="s">
        <v>63</v>
      </c>
      <c r="N263" s="37" t="s">
        <v>64</v>
      </c>
      <c r="O263" s="37" t="s">
        <v>157</v>
      </c>
      <c r="P263" s="37" t="s">
        <v>158</v>
      </c>
      <c r="Q263" s="37" t="s">
        <v>159</v>
      </c>
      <c r="R263" s="37" t="s">
        <v>160</v>
      </c>
      <c r="S263" s="37" t="s">
        <v>243</v>
      </c>
      <c r="T263" s="37" t="s">
        <v>242</v>
      </c>
      <c r="U263" s="1" t="e">
        <f>VLOOKUP(T263,[2]VAT!$A:$D,1,0)</f>
        <v>#N/A</v>
      </c>
      <c r="V263" s="37" t="s">
        <v>2</v>
      </c>
      <c r="W263" s="37" t="s">
        <v>2</v>
      </c>
      <c r="X263" t="e">
        <f>VLOOKUP(T263,[3]رکوردها!$A:$B,2,0)</f>
        <v>#N/A</v>
      </c>
      <c r="Y263" t="e">
        <f>VLOOKUP(T263,[3]رکوردها!$A:$D,4,0)</f>
        <v>#N/A</v>
      </c>
      <c r="Z263" t="e">
        <f>VLOOKUP(T263,[3]رکوردها!$A:$C,3,0)</f>
        <v>#N/A</v>
      </c>
      <c r="AA263" t="e">
        <f>VLOOKUP(T263,[3]رکوردها!$A:$F,6,0)</f>
        <v>#N/A</v>
      </c>
      <c r="AB263" t="e">
        <f>VLOOKUP(T263,[3]رکوردها!$A:$E,5,0)</f>
        <v>#N/A</v>
      </c>
    </row>
    <row r="264" spans="1:28" s="41" customFormat="1" hidden="1" x14ac:dyDescent="0.2">
      <c r="A264" s="36">
        <v>143770</v>
      </c>
      <c r="B264" s="36">
        <v>1316</v>
      </c>
      <c r="C264" s="36">
        <v>1350</v>
      </c>
      <c r="D264" s="39" t="s">
        <v>5178</v>
      </c>
      <c r="E264" s="39"/>
      <c r="F264" s="37" t="s">
        <v>171</v>
      </c>
      <c r="G264" s="37" t="s">
        <v>364</v>
      </c>
      <c r="H264" s="38">
        <v>202212366</v>
      </c>
      <c r="I264" s="38">
        <v>0</v>
      </c>
      <c r="J264" s="38">
        <f t="shared" si="4"/>
        <v>202212366</v>
      </c>
      <c r="K264" s="38"/>
      <c r="L264" s="49"/>
      <c r="M264" s="37" t="s">
        <v>63</v>
      </c>
      <c r="N264" s="37" t="s">
        <v>64</v>
      </c>
      <c r="O264" s="37" t="s">
        <v>157</v>
      </c>
      <c r="P264" s="37" t="s">
        <v>158</v>
      </c>
      <c r="Q264" s="37" t="s">
        <v>159</v>
      </c>
      <c r="R264" s="37" t="s">
        <v>160</v>
      </c>
      <c r="S264" s="37" t="s">
        <v>243</v>
      </c>
      <c r="T264" s="37" t="s">
        <v>242</v>
      </c>
      <c r="U264" s="1" t="e">
        <f>VLOOKUP(T264,[2]VAT!$A:$D,1,0)</f>
        <v>#N/A</v>
      </c>
      <c r="V264" s="37" t="s">
        <v>2</v>
      </c>
      <c r="W264" s="37" t="s">
        <v>2</v>
      </c>
      <c r="X264" t="e">
        <f>VLOOKUP(T264,[3]رکوردها!$A:$B,2,0)</f>
        <v>#N/A</v>
      </c>
      <c r="Y264" t="e">
        <f>VLOOKUP(T264,[3]رکوردها!$A:$D,4,0)</f>
        <v>#N/A</v>
      </c>
      <c r="Z264" t="e">
        <f>VLOOKUP(T264,[3]رکوردها!$A:$C,3,0)</f>
        <v>#N/A</v>
      </c>
      <c r="AA264" t="e">
        <f>VLOOKUP(T264,[3]رکوردها!$A:$F,6,0)</f>
        <v>#N/A</v>
      </c>
      <c r="AB264" t="e">
        <f>VLOOKUP(T264,[3]رکوردها!$A:$E,5,0)</f>
        <v>#N/A</v>
      </c>
    </row>
    <row r="265" spans="1:28" s="41" customFormat="1" hidden="1" x14ac:dyDescent="0.2">
      <c r="A265" s="36">
        <v>143771</v>
      </c>
      <c r="B265" s="36">
        <v>1316</v>
      </c>
      <c r="C265" s="36">
        <v>1350</v>
      </c>
      <c r="D265" s="39" t="s">
        <v>5178</v>
      </c>
      <c r="E265" s="39"/>
      <c r="F265" s="37" t="s">
        <v>171</v>
      </c>
      <c r="G265" s="37" t="s">
        <v>365</v>
      </c>
      <c r="H265" s="38">
        <v>195522481</v>
      </c>
      <c r="I265" s="38">
        <v>0</v>
      </c>
      <c r="J265" s="38">
        <f t="shared" si="4"/>
        <v>195522481</v>
      </c>
      <c r="K265" s="38"/>
      <c r="L265" s="49"/>
      <c r="M265" s="37" t="s">
        <v>63</v>
      </c>
      <c r="N265" s="37" t="s">
        <v>64</v>
      </c>
      <c r="O265" s="37" t="s">
        <v>157</v>
      </c>
      <c r="P265" s="37" t="s">
        <v>158</v>
      </c>
      <c r="Q265" s="37" t="s">
        <v>159</v>
      </c>
      <c r="R265" s="37" t="s">
        <v>160</v>
      </c>
      <c r="S265" s="37" t="s">
        <v>243</v>
      </c>
      <c r="T265" s="37" t="s">
        <v>242</v>
      </c>
      <c r="U265" s="1" t="e">
        <f>VLOOKUP(T265,[2]VAT!$A:$D,1,0)</f>
        <v>#N/A</v>
      </c>
      <c r="V265" s="37" t="s">
        <v>2</v>
      </c>
      <c r="W265" s="37" t="s">
        <v>2</v>
      </c>
      <c r="X265" t="e">
        <f>VLOOKUP(T265,[3]رکوردها!$A:$B,2,0)</f>
        <v>#N/A</v>
      </c>
      <c r="Y265" t="e">
        <f>VLOOKUP(T265,[3]رکوردها!$A:$D,4,0)</f>
        <v>#N/A</v>
      </c>
      <c r="Z265" t="e">
        <f>VLOOKUP(T265,[3]رکوردها!$A:$C,3,0)</f>
        <v>#N/A</v>
      </c>
      <c r="AA265" t="e">
        <f>VLOOKUP(T265,[3]رکوردها!$A:$F,6,0)</f>
        <v>#N/A</v>
      </c>
      <c r="AB265" t="e">
        <f>VLOOKUP(T265,[3]رکوردها!$A:$E,5,0)</f>
        <v>#N/A</v>
      </c>
    </row>
    <row r="266" spans="1:28" s="41" customFormat="1" hidden="1" x14ac:dyDescent="0.2">
      <c r="A266" s="36">
        <v>143772</v>
      </c>
      <c r="B266" s="36">
        <v>1316</v>
      </c>
      <c r="C266" s="36">
        <v>1350</v>
      </c>
      <c r="D266" s="39" t="s">
        <v>5178</v>
      </c>
      <c r="E266" s="39"/>
      <c r="F266" s="37" t="s">
        <v>171</v>
      </c>
      <c r="G266" s="37" t="s">
        <v>366</v>
      </c>
      <c r="H266" s="38">
        <v>142831115</v>
      </c>
      <c r="I266" s="38">
        <v>0</v>
      </c>
      <c r="J266" s="38">
        <f t="shared" si="4"/>
        <v>142831115</v>
      </c>
      <c r="K266" s="38"/>
      <c r="L266" s="49"/>
      <c r="M266" s="37" t="s">
        <v>63</v>
      </c>
      <c r="N266" s="37" t="s">
        <v>64</v>
      </c>
      <c r="O266" s="37" t="s">
        <v>157</v>
      </c>
      <c r="P266" s="37" t="s">
        <v>158</v>
      </c>
      <c r="Q266" s="37" t="s">
        <v>159</v>
      </c>
      <c r="R266" s="37" t="s">
        <v>160</v>
      </c>
      <c r="S266" s="37" t="s">
        <v>243</v>
      </c>
      <c r="T266" s="37" t="s">
        <v>242</v>
      </c>
      <c r="U266" s="1" t="e">
        <f>VLOOKUP(T266,[2]VAT!$A:$D,1,0)</f>
        <v>#N/A</v>
      </c>
      <c r="V266" s="37" t="s">
        <v>2</v>
      </c>
      <c r="W266" s="37" t="s">
        <v>2</v>
      </c>
      <c r="X266" t="e">
        <f>VLOOKUP(T266,[3]رکوردها!$A:$B,2,0)</f>
        <v>#N/A</v>
      </c>
      <c r="Y266" t="e">
        <f>VLOOKUP(T266,[3]رکوردها!$A:$D,4,0)</f>
        <v>#N/A</v>
      </c>
      <c r="Z266" t="e">
        <f>VLOOKUP(T266,[3]رکوردها!$A:$C,3,0)</f>
        <v>#N/A</v>
      </c>
      <c r="AA266" t="e">
        <f>VLOOKUP(T266,[3]رکوردها!$A:$F,6,0)</f>
        <v>#N/A</v>
      </c>
      <c r="AB266" t="e">
        <f>VLOOKUP(T266,[3]رکوردها!$A:$E,5,0)</f>
        <v>#N/A</v>
      </c>
    </row>
    <row r="267" spans="1:28" s="41" customFormat="1" hidden="1" x14ac:dyDescent="0.2">
      <c r="A267" s="36">
        <v>143773</v>
      </c>
      <c r="B267" s="36">
        <v>1316</v>
      </c>
      <c r="C267" s="36">
        <v>1350</v>
      </c>
      <c r="D267" s="39" t="s">
        <v>5178</v>
      </c>
      <c r="E267" s="39"/>
      <c r="F267" s="37" t="s">
        <v>171</v>
      </c>
      <c r="G267" s="37" t="s">
        <v>367</v>
      </c>
      <c r="H267" s="38">
        <v>95123061</v>
      </c>
      <c r="I267" s="38">
        <v>0</v>
      </c>
      <c r="J267" s="38">
        <f t="shared" ref="J267:J330" si="5">H267-I267</f>
        <v>95123061</v>
      </c>
      <c r="K267" s="38"/>
      <c r="L267" s="49"/>
      <c r="M267" s="37" t="s">
        <v>63</v>
      </c>
      <c r="N267" s="37" t="s">
        <v>64</v>
      </c>
      <c r="O267" s="37" t="s">
        <v>157</v>
      </c>
      <c r="P267" s="37" t="s">
        <v>158</v>
      </c>
      <c r="Q267" s="37" t="s">
        <v>159</v>
      </c>
      <c r="R267" s="37" t="s">
        <v>160</v>
      </c>
      <c r="S267" s="37" t="s">
        <v>243</v>
      </c>
      <c r="T267" s="37" t="s">
        <v>242</v>
      </c>
      <c r="U267" s="1" t="e">
        <f>VLOOKUP(T267,[2]VAT!$A:$D,1,0)</f>
        <v>#N/A</v>
      </c>
      <c r="V267" s="37" t="s">
        <v>2</v>
      </c>
      <c r="W267" s="37" t="s">
        <v>2</v>
      </c>
      <c r="X267" t="e">
        <f>VLOOKUP(T267,[3]رکوردها!$A:$B,2,0)</f>
        <v>#N/A</v>
      </c>
      <c r="Y267" t="e">
        <f>VLOOKUP(T267,[3]رکوردها!$A:$D,4,0)</f>
        <v>#N/A</v>
      </c>
      <c r="Z267" t="e">
        <f>VLOOKUP(T267,[3]رکوردها!$A:$C,3,0)</f>
        <v>#N/A</v>
      </c>
      <c r="AA267" t="e">
        <f>VLOOKUP(T267,[3]رکوردها!$A:$F,6,0)</f>
        <v>#N/A</v>
      </c>
      <c r="AB267" t="e">
        <f>VLOOKUP(T267,[3]رکوردها!$A:$E,5,0)</f>
        <v>#N/A</v>
      </c>
    </row>
    <row r="268" spans="1:28" s="41" customFormat="1" hidden="1" x14ac:dyDescent="0.2">
      <c r="A268" s="36">
        <v>143774</v>
      </c>
      <c r="B268" s="36">
        <v>1316</v>
      </c>
      <c r="C268" s="36">
        <v>1350</v>
      </c>
      <c r="D268" s="39" t="s">
        <v>5178</v>
      </c>
      <c r="E268" s="39"/>
      <c r="F268" s="37" t="s">
        <v>171</v>
      </c>
      <c r="G268" s="37" t="s">
        <v>368</v>
      </c>
      <c r="H268" s="38">
        <v>89446727</v>
      </c>
      <c r="I268" s="38">
        <v>0</v>
      </c>
      <c r="J268" s="38">
        <f t="shared" si="5"/>
        <v>89446727</v>
      </c>
      <c r="K268" s="38"/>
      <c r="L268" s="49"/>
      <c r="M268" s="37" t="s">
        <v>63</v>
      </c>
      <c r="N268" s="37" t="s">
        <v>64</v>
      </c>
      <c r="O268" s="37" t="s">
        <v>157</v>
      </c>
      <c r="P268" s="37" t="s">
        <v>158</v>
      </c>
      <c r="Q268" s="37" t="s">
        <v>159</v>
      </c>
      <c r="R268" s="37" t="s">
        <v>160</v>
      </c>
      <c r="S268" s="37" t="s">
        <v>243</v>
      </c>
      <c r="T268" s="37" t="s">
        <v>242</v>
      </c>
      <c r="U268" s="1" t="e">
        <f>VLOOKUP(T268,[2]VAT!$A:$D,1,0)</f>
        <v>#N/A</v>
      </c>
      <c r="V268" s="37" t="s">
        <v>2</v>
      </c>
      <c r="W268" s="37" t="s">
        <v>2</v>
      </c>
      <c r="X268" t="e">
        <f>VLOOKUP(T268,[3]رکوردها!$A:$B,2,0)</f>
        <v>#N/A</v>
      </c>
      <c r="Y268" t="e">
        <f>VLOOKUP(T268,[3]رکوردها!$A:$D,4,0)</f>
        <v>#N/A</v>
      </c>
      <c r="Z268" t="e">
        <f>VLOOKUP(T268,[3]رکوردها!$A:$C,3,0)</f>
        <v>#N/A</v>
      </c>
      <c r="AA268" t="e">
        <f>VLOOKUP(T268,[3]رکوردها!$A:$F,6,0)</f>
        <v>#N/A</v>
      </c>
      <c r="AB268" t="e">
        <f>VLOOKUP(T268,[3]رکوردها!$A:$E,5,0)</f>
        <v>#N/A</v>
      </c>
    </row>
    <row r="269" spans="1:28" s="41" customFormat="1" hidden="1" x14ac:dyDescent="0.2">
      <c r="A269" s="36">
        <v>143775</v>
      </c>
      <c r="B269" s="36">
        <v>1316</v>
      </c>
      <c r="C269" s="36">
        <v>1350</v>
      </c>
      <c r="D269" s="39" t="s">
        <v>5178</v>
      </c>
      <c r="E269" s="39"/>
      <c r="F269" s="37" t="s">
        <v>171</v>
      </c>
      <c r="G269" s="37" t="s">
        <v>369</v>
      </c>
      <c r="H269" s="38">
        <v>86959110</v>
      </c>
      <c r="I269" s="38">
        <v>0</v>
      </c>
      <c r="J269" s="38">
        <f t="shared" si="5"/>
        <v>86959110</v>
      </c>
      <c r="K269" s="38"/>
      <c r="L269" s="49"/>
      <c r="M269" s="37" t="s">
        <v>63</v>
      </c>
      <c r="N269" s="37" t="s">
        <v>64</v>
      </c>
      <c r="O269" s="37" t="s">
        <v>157</v>
      </c>
      <c r="P269" s="37" t="s">
        <v>158</v>
      </c>
      <c r="Q269" s="37" t="s">
        <v>159</v>
      </c>
      <c r="R269" s="37" t="s">
        <v>160</v>
      </c>
      <c r="S269" s="37" t="s">
        <v>243</v>
      </c>
      <c r="T269" s="37" t="s">
        <v>242</v>
      </c>
      <c r="U269" s="1" t="e">
        <f>VLOOKUP(T269,[2]VAT!$A:$D,1,0)</f>
        <v>#N/A</v>
      </c>
      <c r="V269" s="37" t="s">
        <v>2</v>
      </c>
      <c r="W269" s="37" t="s">
        <v>2</v>
      </c>
      <c r="X269" t="e">
        <f>VLOOKUP(T269,[3]رکوردها!$A:$B,2,0)</f>
        <v>#N/A</v>
      </c>
      <c r="Y269" t="e">
        <f>VLOOKUP(T269,[3]رکوردها!$A:$D,4,0)</f>
        <v>#N/A</v>
      </c>
      <c r="Z269" t="e">
        <f>VLOOKUP(T269,[3]رکوردها!$A:$C,3,0)</f>
        <v>#N/A</v>
      </c>
      <c r="AA269" t="e">
        <f>VLOOKUP(T269,[3]رکوردها!$A:$F,6,0)</f>
        <v>#N/A</v>
      </c>
      <c r="AB269" t="e">
        <f>VLOOKUP(T269,[3]رکوردها!$A:$E,5,0)</f>
        <v>#N/A</v>
      </c>
    </row>
    <row r="270" spans="1:28" s="41" customFormat="1" hidden="1" x14ac:dyDescent="0.2">
      <c r="A270" s="36">
        <v>143776</v>
      </c>
      <c r="B270" s="36">
        <v>1316</v>
      </c>
      <c r="C270" s="36">
        <v>1350</v>
      </c>
      <c r="D270" s="39" t="s">
        <v>5178</v>
      </c>
      <c r="E270" s="39"/>
      <c r="F270" s="37" t="s">
        <v>171</v>
      </c>
      <c r="G270" s="37" t="s">
        <v>370</v>
      </c>
      <c r="H270" s="38">
        <v>65552898</v>
      </c>
      <c r="I270" s="38">
        <v>0</v>
      </c>
      <c r="J270" s="38">
        <f t="shared" si="5"/>
        <v>65552898</v>
      </c>
      <c r="K270" s="38"/>
      <c r="L270" s="49"/>
      <c r="M270" s="37" t="s">
        <v>63</v>
      </c>
      <c r="N270" s="37" t="s">
        <v>64</v>
      </c>
      <c r="O270" s="37" t="s">
        <v>157</v>
      </c>
      <c r="P270" s="37" t="s">
        <v>158</v>
      </c>
      <c r="Q270" s="37" t="s">
        <v>159</v>
      </c>
      <c r="R270" s="37" t="s">
        <v>160</v>
      </c>
      <c r="S270" s="37" t="s">
        <v>243</v>
      </c>
      <c r="T270" s="37" t="s">
        <v>242</v>
      </c>
      <c r="U270" s="1" t="e">
        <f>VLOOKUP(T270,[2]VAT!$A:$D,1,0)</f>
        <v>#N/A</v>
      </c>
      <c r="V270" s="37" t="s">
        <v>2</v>
      </c>
      <c r="W270" s="37" t="s">
        <v>2</v>
      </c>
      <c r="X270" t="e">
        <f>VLOOKUP(T270,[3]رکوردها!$A:$B,2,0)</f>
        <v>#N/A</v>
      </c>
      <c r="Y270" t="e">
        <f>VLOOKUP(T270,[3]رکوردها!$A:$D,4,0)</f>
        <v>#N/A</v>
      </c>
      <c r="Z270" t="e">
        <f>VLOOKUP(T270,[3]رکوردها!$A:$C,3,0)</f>
        <v>#N/A</v>
      </c>
      <c r="AA270" t="e">
        <f>VLOOKUP(T270,[3]رکوردها!$A:$F,6,0)</f>
        <v>#N/A</v>
      </c>
      <c r="AB270" t="e">
        <f>VLOOKUP(T270,[3]رکوردها!$A:$E,5,0)</f>
        <v>#N/A</v>
      </c>
    </row>
    <row r="271" spans="1:28" s="41" customFormat="1" hidden="1" x14ac:dyDescent="0.2">
      <c r="A271" s="36">
        <v>143777</v>
      </c>
      <c r="B271" s="36">
        <v>1316</v>
      </c>
      <c r="C271" s="36">
        <v>1350</v>
      </c>
      <c r="D271" s="39" t="s">
        <v>5178</v>
      </c>
      <c r="E271" s="39"/>
      <c r="F271" s="37" t="s">
        <v>171</v>
      </c>
      <c r="G271" s="37" t="s">
        <v>371</v>
      </c>
      <c r="H271" s="38">
        <v>53944209</v>
      </c>
      <c r="I271" s="38">
        <v>0</v>
      </c>
      <c r="J271" s="38">
        <f t="shared" si="5"/>
        <v>53944209</v>
      </c>
      <c r="K271" s="38"/>
      <c r="L271" s="49"/>
      <c r="M271" s="37" t="s">
        <v>63</v>
      </c>
      <c r="N271" s="37" t="s">
        <v>64</v>
      </c>
      <c r="O271" s="37" t="s">
        <v>157</v>
      </c>
      <c r="P271" s="37" t="s">
        <v>158</v>
      </c>
      <c r="Q271" s="37" t="s">
        <v>159</v>
      </c>
      <c r="R271" s="37" t="s">
        <v>160</v>
      </c>
      <c r="S271" s="37" t="s">
        <v>243</v>
      </c>
      <c r="T271" s="37" t="s">
        <v>242</v>
      </c>
      <c r="U271" s="1" t="e">
        <f>VLOOKUP(T271,[2]VAT!$A:$D,1,0)</f>
        <v>#N/A</v>
      </c>
      <c r="V271" s="37" t="s">
        <v>2</v>
      </c>
      <c r="W271" s="37" t="s">
        <v>2</v>
      </c>
      <c r="X271" t="e">
        <f>VLOOKUP(T271,[3]رکوردها!$A:$B,2,0)</f>
        <v>#N/A</v>
      </c>
      <c r="Y271" t="e">
        <f>VLOOKUP(T271,[3]رکوردها!$A:$D,4,0)</f>
        <v>#N/A</v>
      </c>
      <c r="Z271" t="e">
        <f>VLOOKUP(T271,[3]رکوردها!$A:$C,3,0)</f>
        <v>#N/A</v>
      </c>
      <c r="AA271" t="e">
        <f>VLOOKUP(T271,[3]رکوردها!$A:$F,6,0)</f>
        <v>#N/A</v>
      </c>
      <c r="AB271" t="e">
        <f>VLOOKUP(T271,[3]رکوردها!$A:$E,5,0)</f>
        <v>#N/A</v>
      </c>
    </row>
    <row r="272" spans="1:28" s="41" customFormat="1" hidden="1" x14ac:dyDescent="0.2">
      <c r="A272" s="36">
        <v>143778</v>
      </c>
      <c r="B272" s="36">
        <v>1316</v>
      </c>
      <c r="C272" s="36">
        <v>1350</v>
      </c>
      <c r="D272" s="39" t="s">
        <v>5178</v>
      </c>
      <c r="E272" s="39"/>
      <c r="F272" s="37" t="s">
        <v>171</v>
      </c>
      <c r="G272" s="37" t="s">
        <v>372</v>
      </c>
      <c r="H272" s="38">
        <v>38457326</v>
      </c>
      <c r="I272" s="38">
        <v>0</v>
      </c>
      <c r="J272" s="38">
        <f t="shared" si="5"/>
        <v>38457326</v>
      </c>
      <c r="K272" s="38"/>
      <c r="L272" s="49"/>
      <c r="M272" s="37" t="s">
        <v>63</v>
      </c>
      <c r="N272" s="37" t="s">
        <v>64</v>
      </c>
      <c r="O272" s="37" t="s">
        <v>157</v>
      </c>
      <c r="P272" s="37" t="s">
        <v>158</v>
      </c>
      <c r="Q272" s="37" t="s">
        <v>159</v>
      </c>
      <c r="R272" s="37" t="s">
        <v>160</v>
      </c>
      <c r="S272" s="37" t="s">
        <v>243</v>
      </c>
      <c r="T272" s="37" t="s">
        <v>242</v>
      </c>
      <c r="U272" s="1" t="e">
        <f>VLOOKUP(T272,[2]VAT!$A:$D,1,0)</f>
        <v>#N/A</v>
      </c>
      <c r="V272" s="37" t="s">
        <v>2</v>
      </c>
      <c r="W272" s="37" t="s">
        <v>2</v>
      </c>
      <c r="X272" t="e">
        <f>VLOOKUP(T272,[3]رکوردها!$A:$B,2,0)</f>
        <v>#N/A</v>
      </c>
      <c r="Y272" t="e">
        <f>VLOOKUP(T272,[3]رکوردها!$A:$D,4,0)</f>
        <v>#N/A</v>
      </c>
      <c r="Z272" t="e">
        <f>VLOOKUP(T272,[3]رکوردها!$A:$C,3,0)</f>
        <v>#N/A</v>
      </c>
      <c r="AA272" t="e">
        <f>VLOOKUP(T272,[3]رکوردها!$A:$F,6,0)</f>
        <v>#N/A</v>
      </c>
      <c r="AB272" t="e">
        <f>VLOOKUP(T272,[3]رکوردها!$A:$E,5,0)</f>
        <v>#N/A</v>
      </c>
    </row>
    <row r="273" spans="1:28" s="41" customFormat="1" hidden="1" x14ac:dyDescent="0.2">
      <c r="A273" s="36">
        <v>143779</v>
      </c>
      <c r="B273" s="36">
        <v>1316</v>
      </c>
      <c r="C273" s="36">
        <v>1350</v>
      </c>
      <c r="D273" s="39" t="s">
        <v>5178</v>
      </c>
      <c r="E273" s="39"/>
      <c r="F273" s="37" t="s">
        <v>171</v>
      </c>
      <c r="G273" s="37" t="s">
        <v>373</v>
      </c>
      <c r="H273" s="38">
        <v>10303726</v>
      </c>
      <c r="I273" s="38">
        <v>0</v>
      </c>
      <c r="J273" s="38">
        <f t="shared" si="5"/>
        <v>10303726</v>
      </c>
      <c r="K273" s="38"/>
      <c r="L273" s="49"/>
      <c r="M273" s="37" t="s">
        <v>63</v>
      </c>
      <c r="N273" s="37" t="s">
        <v>64</v>
      </c>
      <c r="O273" s="37" t="s">
        <v>157</v>
      </c>
      <c r="P273" s="37" t="s">
        <v>158</v>
      </c>
      <c r="Q273" s="37" t="s">
        <v>159</v>
      </c>
      <c r="R273" s="37" t="s">
        <v>160</v>
      </c>
      <c r="S273" s="37" t="s">
        <v>243</v>
      </c>
      <c r="T273" s="37" t="s">
        <v>242</v>
      </c>
      <c r="U273" s="1" t="e">
        <f>VLOOKUP(T273,[2]VAT!$A:$D,1,0)</f>
        <v>#N/A</v>
      </c>
      <c r="V273" s="37" t="s">
        <v>2</v>
      </c>
      <c r="W273" s="37" t="s">
        <v>2</v>
      </c>
      <c r="X273" t="e">
        <f>VLOOKUP(T273,[3]رکوردها!$A:$B,2,0)</f>
        <v>#N/A</v>
      </c>
      <c r="Y273" t="e">
        <f>VLOOKUP(T273,[3]رکوردها!$A:$D,4,0)</f>
        <v>#N/A</v>
      </c>
      <c r="Z273" t="e">
        <f>VLOOKUP(T273,[3]رکوردها!$A:$C,3,0)</f>
        <v>#N/A</v>
      </c>
      <c r="AA273" t="e">
        <f>VLOOKUP(T273,[3]رکوردها!$A:$F,6,0)</f>
        <v>#N/A</v>
      </c>
      <c r="AB273" t="e">
        <f>VLOOKUP(T273,[3]رکوردها!$A:$E,5,0)</f>
        <v>#N/A</v>
      </c>
    </row>
    <row r="274" spans="1:28" s="41" customFormat="1" hidden="1" x14ac:dyDescent="0.2">
      <c r="A274" s="36">
        <v>143780</v>
      </c>
      <c r="B274" s="36">
        <v>1316</v>
      </c>
      <c r="C274" s="36">
        <v>1350</v>
      </c>
      <c r="D274" s="39" t="s">
        <v>5178</v>
      </c>
      <c r="E274" s="39"/>
      <c r="F274" s="37" t="s">
        <v>171</v>
      </c>
      <c r="G274" s="37" t="s">
        <v>374</v>
      </c>
      <c r="H274" s="38">
        <v>3410143</v>
      </c>
      <c r="I274" s="38">
        <v>0</v>
      </c>
      <c r="J274" s="38">
        <f t="shared" si="5"/>
        <v>3410143</v>
      </c>
      <c r="K274" s="38"/>
      <c r="L274" s="49"/>
      <c r="M274" s="37" t="s">
        <v>63</v>
      </c>
      <c r="N274" s="37" t="s">
        <v>64</v>
      </c>
      <c r="O274" s="37" t="s">
        <v>157</v>
      </c>
      <c r="P274" s="37" t="s">
        <v>158</v>
      </c>
      <c r="Q274" s="37" t="s">
        <v>159</v>
      </c>
      <c r="R274" s="37" t="s">
        <v>160</v>
      </c>
      <c r="S274" s="37" t="s">
        <v>243</v>
      </c>
      <c r="T274" s="37" t="s">
        <v>242</v>
      </c>
      <c r="U274" s="1" t="e">
        <f>VLOOKUP(T274,[2]VAT!$A:$D,1,0)</f>
        <v>#N/A</v>
      </c>
      <c r="V274" s="37" t="s">
        <v>2</v>
      </c>
      <c r="W274" s="37" t="s">
        <v>2</v>
      </c>
      <c r="X274" t="e">
        <f>VLOOKUP(T274,[3]رکوردها!$A:$B,2,0)</f>
        <v>#N/A</v>
      </c>
      <c r="Y274" t="e">
        <f>VLOOKUP(T274,[3]رکوردها!$A:$D,4,0)</f>
        <v>#N/A</v>
      </c>
      <c r="Z274" t="e">
        <f>VLOOKUP(T274,[3]رکوردها!$A:$C,3,0)</f>
        <v>#N/A</v>
      </c>
      <c r="AA274" t="e">
        <f>VLOOKUP(T274,[3]رکوردها!$A:$F,6,0)</f>
        <v>#N/A</v>
      </c>
      <c r="AB274" t="e">
        <f>VLOOKUP(T274,[3]رکوردها!$A:$E,5,0)</f>
        <v>#N/A</v>
      </c>
    </row>
    <row r="275" spans="1:28" s="41" customFormat="1" hidden="1" x14ac:dyDescent="0.2">
      <c r="A275" s="36">
        <v>143781</v>
      </c>
      <c r="B275" s="36">
        <v>1316</v>
      </c>
      <c r="C275" s="36">
        <v>1350</v>
      </c>
      <c r="D275" s="39" t="s">
        <v>5178</v>
      </c>
      <c r="E275" s="39"/>
      <c r="F275" s="37" t="s">
        <v>171</v>
      </c>
      <c r="G275" s="37" t="s">
        <v>375</v>
      </c>
      <c r="H275" s="38">
        <v>2887131</v>
      </c>
      <c r="I275" s="38">
        <v>0</v>
      </c>
      <c r="J275" s="38">
        <f t="shared" si="5"/>
        <v>2887131</v>
      </c>
      <c r="K275" s="38"/>
      <c r="L275" s="49"/>
      <c r="M275" s="37" t="s">
        <v>63</v>
      </c>
      <c r="N275" s="37" t="s">
        <v>64</v>
      </c>
      <c r="O275" s="37" t="s">
        <v>157</v>
      </c>
      <c r="P275" s="37" t="s">
        <v>158</v>
      </c>
      <c r="Q275" s="37" t="s">
        <v>159</v>
      </c>
      <c r="R275" s="37" t="s">
        <v>160</v>
      </c>
      <c r="S275" s="37" t="s">
        <v>243</v>
      </c>
      <c r="T275" s="37" t="s">
        <v>242</v>
      </c>
      <c r="U275" s="1" t="e">
        <f>VLOOKUP(T275,[2]VAT!$A:$D,1,0)</f>
        <v>#N/A</v>
      </c>
      <c r="V275" s="37" t="s">
        <v>2</v>
      </c>
      <c r="W275" s="37" t="s">
        <v>2</v>
      </c>
      <c r="X275" t="e">
        <f>VLOOKUP(T275,[3]رکوردها!$A:$B,2,0)</f>
        <v>#N/A</v>
      </c>
      <c r="Y275" t="e">
        <f>VLOOKUP(T275,[3]رکوردها!$A:$D,4,0)</f>
        <v>#N/A</v>
      </c>
      <c r="Z275" t="e">
        <f>VLOOKUP(T275,[3]رکوردها!$A:$C,3,0)</f>
        <v>#N/A</v>
      </c>
      <c r="AA275" t="e">
        <f>VLOOKUP(T275,[3]رکوردها!$A:$F,6,0)</f>
        <v>#N/A</v>
      </c>
      <c r="AB275" t="e">
        <f>VLOOKUP(T275,[3]رکوردها!$A:$E,5,0)</f>
        <v>#N/A</v>
      </c>
    </row>
    <row r="276" spans="1:28" s="41" customFormat="1" hidden="1" x14ac:dyDescent="0.2">
      <c r="A276" s="36">
        <v>143782</v>
      </c>
      <c r="B276" s="36">
        <v>1316</v>
      </c>
      <c r="C276" s="36">
        <v>1350</v>
      </c>
      <c r="D276" s="39" t="s">
        <v>5178</v>
      </c>
      <c r="E276" s="39"/>
      <c r="F276" s="37" t="s">
        <v>171</v>
      </c>
      <c r="G276" s="37" t="s">
        <v>376</v>
      </c>
      <c r="H276" s="38">
        <v>1070097</v>
      </c>
      <c r="I276" s="38">
        <v>0</v>
      </c>
      <c r="J276" s="38">
        <f t="shared" si="5"/>
        <v>1070097</v>
      </c>
      <c r="K276" s="38"/>
      <c r="L276" s="49"/>
      <c r="M276" s="37" t="s">
        <v>63</v>
      </c>
      <c r="N276" s="37" t="s">
        <v>64</v>
      </c>
      <c r="O276" s="37" t="s">
        <v>157</v>
      </c>
      <c r="P276" s="37" t="s">
        <v>158</v>
      </c>
      <c r="Q276" s="37" t="s">
        <v>159</v>
      </c>
      <c r="R276" s="37" t="s">
        <v>160</v>
      </c>
      <c r="S276" s="37" t="s">
        <v>243</v>
      </c>
      <c r="T276" s="37" t="s">
        <v>242</v>
      </c>
      <c r="U276" s="1" t="e">
        <f>VLOOKUP(T276,[2]VAT!$A:$D,1,0)</f>
        <v>#N/A</v>
      </c>
      <c r="V276" s="37" t="s">
        <v>2</v>
      </c>
      <c r="W276" s="37" t="s">
        <v>2</v>
      </c>
      <c r="X276" t="e">
        <f>VLOOKUP(T276,[3]رکوردها!$A:$B,2,0)</f>
        <v>#N/A</v>
      </c>
      <c r="Y276" t="e">
        <f>VLOOKUP(T276,[3]رکوردها!$A:$D,4,0)</f>
        <v>#N/A</v>
      </c>
      <c r="Z276" t="e">
        <f>VLOOKUP(T276,[3]رکوردها!$A:$C,3,0)</f>
        <v>#N/A</v>
      </c>
      <c r="AA276" t="e">
        <f>VLOOKUP(T276,[3]رکوردها!$A:$F,6,0)</f>
        <v>#N/A</v>
      </c>
      <c r="AB276" t="e">
        <f>VLOOKUP(T276,[3]رکوردها!$A:$E,5,0)</f>
        <v>#N/A</v>
      </c>
    </row>
    <row r="277" spans="1:28" s="41" customFormat="1" hidden="1" x14ac:dyDescent="0.2">
      <c r="A277" s="36">
        <v>147501</v>
      </c>
      <c r="B277" s="36">
        <v>1321</v>
      </c>
      <c r="C277" s="36">
        <v>1476</v>
      </c>
      <c r="D277" s="39" t="s">
        <v>5178</v>
      </c>
      <c r="E277" s="39"/>
      <c r="F277" s="37" t="s">
        <v>171</v>
      </c>
      <c r="G277" s="37" t="s">
        <v>377</v>
      </c>
      <c r="H277" s="38">
        <v>1175892000</v>
      </c>
      <c r="I277" s="38">
        <v>0</v>
      </c>
      <c r="J277" s="38">
        <f t="shared" si="5"/>
        <v>1175892000</v>
      </c>
      <c r="K277" s="38"/>
      <c r="L277" s="49"/>
      <c r="M277" s="37" t="s">
        <v>63</v>
      </c>
      <c r="N277" s="37" t="s">
        <v>64</v>
      </c>
      <c r="O277" s="37" t="s">
        <v>157</v>
      </c>
      <c r="P277" s="37" t="s">
        <v>158</v>
      </c>
      <c r="Q277" s="37" t="s">
        <v>159</v>
      </c>
      <c r="R277" s="37" t="s">
        <v>160</v>
      </c>
      <c r="S277" s="37" t="s">
        <v>243</v>
      </c>
      <c r="T277" s="37" t="s">
        <v>242</v>
      </c>
      <c r="U277" s="1" t="e">
        <f>VLOOKUP(T277,[2]VAT!$A:$D,1,0)</f>
        <v>#N/A</v>
      </c>
      <c r="V277" s="37" t="s">
        <v>2</v>
      </c>
      <c r="W277" s="37" t="s">
        <v>2</v>
      </c>
      <c r="X277" t="e">
        <f>VLOOKUP(T277,[3]رکوردها!$A:$B,2,0)</f>
        <v>#N/A</v>
      </c>
      <c r="Y277" t="e">
        <f>VLOOKUP(T277,[3]رکوردها!$A:$D,4,0)</f>
        <v>#N/A</v>
      </c>
      <c r="Z277" t="e">
        <f>VLOOKUP(T277,[3]رکوردها!$A:$C,3,0)</f>
        <v>#N/A</v>
      </c>
      <c r="AA277" t="e">
        <f>VLOOKUP(T277,[3]رکوردها!$A:$F,6,0)</f>
        <v>#N/A</v>
      </c>
      <c r="AB277" t="e">
        <f>VLOOKUP(T277,[3]رکوردها!$A:$E,5,0)</f>
        <v>#N/A</v>
      </c>
    </row>
    <row r="278" spans="1:28" s="41" customFormat="1" hidden="1" x14ac:dyDescent="0.2">
      <c r="A278" s="36">
        <v>147502</v>
      </c>
      <c r="B278" s="36">
        <v>1321</v>
      </c>
      <c r="C278" s="36">
        <v>1476</v>
      </c>
      <c r="D278" s="39" t="s">
        <v>5178</v>
      </c>
      <c r="E278" s="39"/>
      <c r="F278" s="37" t="s">
        <v>171</v>
      </c>
      <c r="G278" s="37" t="s">
        <v>378</v>
      </c>
      <c r="H278" s="38">
        <v>1175892000</v>
      </c>
      <c r="I278" s="38">
        <v>0</v>
      </c>
      <c r="J278" s="38">
        <f t="shared" si="5"/>
        <v>1175892000</v>
      </c>
      <c r="K278" s="38"/>
      <c r="L278" s="49"/>
      <c r="M278" s="37" t="s">
        <v>63</v>
      </c>
      <c r="N278" s="37" t="s">
        <v>64</v>
      </c>
      <c r="O278" s="37" t="s">
        <v>157</v>
      </c>
      <c r="P278" s="37" t="s">
        <v>158</v>
      </c>
      <c r="Q278" s="37" t="s">
        <v>159</v>
      </c>
      <c r="R278" s="37" t="s">
        <v>160</v>
      </c>
      <c r="S278" s="37" t="s">
        <v>243</v>
      </c>
      <c r="T278" s="37" t="s">
        <v>242</v>
      </c>
      <c r="U278" s="1" t="e">
        <f>VLOOKUP(T278,[2]VAT!$A:$D,1,0)</f>
        <v>#N/A</v>
      </c>
      <c r="V278" s="37" t="s">
        <v>2</v>
      </c>
      <c r="W278" s="37" t="s">
        <v>2</v>
      </c>
      <c r="X278" t="e">
        <f>VLOOKUP(T278,[3]رکوردها!$A:$B,2,0)</f>
        <v>#N/A</v>
      </c>
      <c r="Y278" t="e">
        <f>VLOOKUP(T278,[3]رکوردها!$A:$D,4,0)</f>
        <v>#N/A</v>
      </c>
      <c r="Z278" t="e">
        <f>VLOOKUP(T278,[3]رکوردها!$A:$C,3,0)</f>
        <v>#N/A</v>
      </c>
      <c r="AA278" t="e">
        <f>VLOOKUP(T278,[3]رکوردها!$A:$F,6,0)</f>
        <v>#N/A</v>
      </c>
      <c r="AB278" t="e">
        <f>VLOOKUP(T278,[3]رکوردها!$A:$E,5,0)</f>
        <v>#N/A</v>
      </c>
    </row>
    <row r="279" spans="1:28" s="41" customFormat="1" hidden="1" x14ac:dyDescent="0.2">
      <c r="A279" s="36">
        <v>147503</v>
      </c>
      <c r="B279" s="36">
        <v>1321</v>
      </c>
      <c r="C279" s="36">
        <v>1476</v>
      </c>
      <c r="D279" s="39" t="s">
        <v>5178</v>
      </c>
      <c r="E279" s="39"/>
      <c r="F279" s="37" t="s">
        <v>171</v>
      </c>
      <c r="G279" s="37" t="s">
        <v>379</v>
      </c>
      <c r="H279" s="38">
        <v>705535200</v>
      </c>
      <c r="I279" s="38">
        <v>0</v>
      </c>
      <c r="J279" s="38">
        <f t="shared" si="5"/>
        <v>705535200</v>
      </c>
      <c r="K279" s="38"/>
      <c r="L279" s="49"/>
      <c r="M279" s="37" t="s">
        <v>63</v>
      </c>
      <c r="N279" s="37" t="s">
        <v>64</v>
      </c>
      <c r="O279" s="37" t="s">
        <v>157</v>
      </c>
      <c r="P279" s="37" t="s">
        <v>158</v>
      </c>
      <c r="Q279" s="37" t="s">
        <v>159</v>
      </c>
      <c r="R279" s="37" t="s">
        <v>160</v>
      </c>
      <c r="S279" s="37" t="s">
        <v>243</v>
      </c>
      <c r="T279" s="37" t="s">
        <v>242</v>
      </c>
      <c r="U279" s="1" t="e">
        <f>VLOOKUP(T279,[2]VAT!$A:$D,1,0)</f>
        <v>#N/A</v>
      </c>
      <c r="V279" s="37" t="s">
        <v>2</v>
      </c>
      <c r="W279" s="37" t="s">
        <v>2</v>
      </c>
      <c r="X279" t="e">
        <f>VLOOKUP(T279,[3]رکوردها!$A:$B,2,0)</f>
        <v>#N/A</v>
      </c>
      <c r="Y279" t="e">
        <f>VLOOKUP(T279,[3]رکوردها!$A:$D,4,0)</f>
        <v>#N/A</v>
      </c>
      <c r="Z279" t="e">
        <f>VLOOKUP(T279,[3]رکوردها!$A:$C,3,0)</f>
        <v>#N/A</v>
      </c>
      <c r="AA279" t="e">
        <f>VLOOKUP(T279,[3]رکوردها!$A:$F,6,0)</f>
        <v>#N/A</v>
      </c>
      <c r="AB279" t="e">
        <f>VLOOKUP(T279,[3]رکوردها!$A:$E,5,0)</f>
        <v>#N/A</v>
      </c>
    </row>
    <row r="280" spans="1:28" s="41" customFormat="1" hidden="1" x14ac:dyDescent="0.2">
      <c r="A280" s="36">
        <v>147504</v>
      </c>
      <c r="B280" s="36">
        <v>1321</v>
      </c>
      <c r="C280" s="36">
        <v>1476</v>
      </c>
      <c r="D280" s="39" t="s">
        <v>5178</v>
      </c>
      <c r="E280" s="39"/>
      <c r="F280" s="37" t="s">
        <v>171</v>
      </c>
      <c r="G280" s="37" t="s">
        <v>380</v>
      </c>
      <c r="H280" s="38">
        <v>499656000</v>
      </c>
      <c r="I280" s="38">
        <v>0</v>
      </c>
      <c r="J280" s="38">
        <f t="shared" si="5"/>
        <v>499656000</v>
      </c>
      <c r="K280" s="38"/>
      <c r="L280" s="49"/>
      <c r="M280" s="37" t="s">
        <v>63</v>
      </c>
      <c r="N280" s="37" t="s">
        <v>64</v>
      </c>
      <c r="O280" s="37" t="s">
        <v>157</v>
      </c>
      <c r="P280" s="37" t="s">
        <v>158</v>
      </c>
      <c r="Q280" s="37" t="s">
        <v>159</v>
      </c>
      <c r="R280" s="37" t="s">
        <v>160</v>
      </c>
      <c r="S280" s="37" t="s">
        <v>243</v>
      </c>
      <c r="T280" s="37" t="s">
        <v>242</v>
      </c>
      <c r="U280" s="1" t="e">
        <f>VLOOKUP(T280,[2]VAT!$A:$D,1,0)</f>
        <v>#N/A</v>
      </c>
      <c r="V280" s="37" t="s">
        <v>2</v>
      </c>
      <c r="W280" s="37" t="s">
        <v>2</v>
      </c>
      <c r="X280" t="e">
        <f>VLOOKUP(T280,[3]رکوردها!$A:$B,2,0)</f>
        <v>#N/A</v>
      </c>
      <c r="Y280" t="e">
        <f>VLOOKUP(T280,[3]رکوردها!$A:$D,4,0)</f>
        <v>#N/A</v>
      </c>
      <c r="Z280" t="e">
        <f>VLOOKUP(T280,[3]رکوردها!$A:$C,3,0)</f>
        <v>#N/A</v>
      </c>
      <c r="AA280" t="e">
        <f>VLOOKUP(T280,[3]رکوردها!$A:$F,6,0)</f>
        <v>#N/A</v>
      </c>
      <c r="AB280" t="e">
        <f>VLOOKUP(T280,[3]رکوردها!$A:$E,5,0)</f>
        <v>#N/A</v>
      </c>
    </row>
    <row r="281" spans="1:28" s="41" customFormat="1" hidden="1" x14ac:dyDescent="0.2">
      <c r="A281" s="36">
        <v>147505</v>
      </c>
      <c r="B281" s="36">
        <v>1321</v>
      </c>
      <c r="C281" s="36">
        <v>1476</v>
      </c>
      <c r="D281" s="39" t="s">
        <v>5178</v>
      </c>
      <c r="E281" s="39"/>
      <c r="F281" s="37" t="s">
        <v>171</v>
      </c>
      <c r="G281" s="37" t="s">
        <v>381</v>
      </c>
      <c r="H281" s="38">
        <v>499656000</v>
      </c>
      <c r="I281" s="38">
        <v>0</v>
      </c>
      <c r="J281" s="38">
        <f t="shared" si="5"/>
        <v>499656000</v>
      </c>
      <c r="K281" s="38"/>
      <c r="L281" s="49"/>
      <c r="M281" s="37" t="s">
        <v>63</v>
      </c>
      <c r="N281" s="37" t="s">
        <v>64</v>
      </c>
      <c r="O281" s="37" t="s">
        <v>157</v>
      </c>
      <c r="P281" s="37" t="s">
        <v>158</v>
      </c>
      <c r="Q281" s="37" t="s">
        <v>159</v>
      </c>
      <c r="R281" s="37" t="s">
        <v>160</v>
      </c>
      <c r="S281" s="37" t="s">
        <v>243</v>
      </c>
      <c r="T281" s="37" t="s">
        <v>242</v>
      </c>
      <c r="U281" s="1" t="e">
        <f>VLOOKUP(T281,[2]VAT!$A:$D,1,0)</f>
        <v>#N/A</v>
      </c>
      <c r="V281" s="37" t="s">
        <v>2</v>
      </c>
      <c r="W281" s="37" t="s">
        <v>2</v>
      </c>
      <c r="X281" t="e">
        <f>VLOOKUP(T281,[3]رکوردها!$A:$B,2,0)</f>
        <v>#N/A</v>
      </c>
      <c r="Y281" t="e">
        <f>VLOOKUP(T281,[3]رکوردها!$A:$D,4,0)</f>
        <v>#N/A</v>
      </c>
      <c r="Z281" t="e">
        <f>VLOOKUP(T281,[3]رکوردها!$A:$C,3,0)</f>
        <v>#N/A</v>
      </c>
      <c r="AA281" t="e">
        <f>VLOOKUP(T281,[3]رکوردها!$A:$F,6,0)</f>
        <v>#N/A</v>
      </c>
      <c r="AB281" t="e">
        <f>VLOOKUP(T281,[3]رکوردها!$A:$E,5,0)</f>
        <v>#N/A</v>
      </c>
    </row>
    <row r="282" spans="1:28" s="41" customFormat="1" hidden="1" x14ac:dyDescent="0.2">
      <c r="A282" s="36">
        <v>147506</v>
      </c>
      <c r="B282" s="36">
        <v>1321</v>
      </c>
      <c r="C282" s="36">
        <v>1476</v>
      </c>
      <c r="D282" s="39" t="s">
        <v>5178</v>
      </c>
      <c r="E282" s="39"/>
      <c r="F282" s="37" t="s">
        <v>171</v>
      </c>
      <c r="G282" s="37" t="s">
        <v>382</v>
      </c>
      <c r="H282" s="38">
        <v>444720000</v>
      </c>
      <c r="I282" s="38">
        <v>0</v>
      </c>
      <c r="J282" s="38">
        <f t="shared" si="5"/>
        <v>444720000</v>
      </c>
      <c r="K282" s="38"/>
      <c r="L282" s="49"/>
      <c r="M282" s="37" t="s">
        <v>63</v>
      </c>
      <c r="N282" s="37" t="s">
        <v>64</v>
      </c>
      <c r="O282" s="37" t="s">
        <v>157</v>
      </c>
      <c r="P282" s="37" t="s">
        <v>158</v>
      </c>
      <c r="Q282" s="37" t="s">
        <v>159</v>
      </c>
      <c r="R282" s="37" t="s">
        <v>160</v>
      </c>
      <c r="S282" s="37" t="s">
        <v>243</v>
      </c>
      <c r="T282" s="37" t="s">
        <v>242</v>
      </c>
      <c r="U282" s="1" t="e">
        <f>VLOOKUP(T282,[2]VAT!$A:$D,1,0)</f>
        <v>#N/A</v>
      </c>
      <c r="V282" s="37" t="s">
        <v>2</v>
      </c>
      <c r="W282" s="37" t="s">
        <v>2</v>
      </c>
      <c r="X282" t="e">
        <f>VLOOKUP(T282,[3]رکوردها!$A:$B,2,0)</f>
        <v>#N/A</v>
      </c>
      <c r="Y282" t="e">
        <f>VLOOKUP(T282,[3]رکوردها!$A:$D,4,0)</f>
        <v>#N/A</v>
      </c>
      <c r="Z282" t="e">
        <f>VLOOKUP(T282,[3]رکوردها!$A:$C,3,0)</f>
        <v>#N/A</v>
      </c>
      <c r="AA282" t="e">
        <f>VLOOKUP(T282,[3]رکوردها!$A:$F,6,0)</f>
        <v>#N/A</v>
      </c>
      <c r="AB282" t="e">
        <f>VLOOKUP(T282,[3]رکوردها!$A:$E,5,0)</f>
        <v>#N/A</v>
      </c>
    </row>
    <row r="283" spans="1:28" s="41" customFormat="1" hidden="1" x14ac:dyDescent="0.2">
      <c r="A283" s="36">
        <v>147507</v>
      </c>
      <c r="B283" s="36">
        <v>1321</v>
      </c>
      <c r="C283" s="36">
        <v>1476</v>
      </c>
      <c r="D283" s="39" t="s">
        <v>5178</v>
      </c>
      <c r="E283" s="39"/>
      <c r="F283" s="37" t="s">
        <v>171</v>
      </c>
      <c r="G283" s="37" t="s">
        <v>383</v>
      </c>
      <c r="H283" s="38">
        <v>444720000</v>
      </c>
      <c r="I283" s="38">
        <v>0</v>
      </c>
      <c r="J283" s="38">
        <f t="shared" si="5"/>
        <v>444720000</v>
      </c>
      <c r="K283" s="38"/>
      <c r="L283" s="49"/>
      <c r="M283" s="37" t="s">
        <v>63</v>
      </c>
      <c r="N283" s="37" t="s">
        <v>64</v>
      </c>
      <c r="O283" s="37" t="s">
        <v>157</v>
      </c>
      <c r="P283" s="37" t="s">
        <v>158</v>
      </c>
      <c r="Q283" s="37" t="s">
        <v>159</v>
      </c>
      <c r="R283" s="37" t="s">
        <v>160</v>
      </c>
      <c r="S283" s="37" t="s">
        <v>243</v>
      </c>
      <c r="T283" s="37" t="s">
        <v>242</v>
      </c>
      <c r="U283" s="1" t="e">
        <f>VLOOKUP(T283,[2]VAT!$A:$D,1,0)</f>
        <v>#N/A</v>
      </c>
      <c r="V283" s="37" t="s">
        <v>2</v>
      </c>
      <c r="W283" s="37" t="s">
        <v>2</v>
      </c>
      <c r="X283" t="e">
        <f>VLOOKUP(T283,[3]رکوردها!$A:$B,2,0)</f>
        <v>#N/A</v>
      </c>
      <c r="Y283" t="e">
        <f>VLOOKUP(T283,[3]رکوردها!$A:$D,4,0)</f>
        <v>#N/A</v>
      </c>
      <c r="Z283" t="e">
        <f>VLOOKUP(T283,[3]رکوردها!$A:$C,3,0)</f>
        <v>#N/A</v>
      </c>
      <c r="AA283" t="e">
        <f>VLOOKUP(T283,[3]رکوردها!$A:$F,6,0)</f>
        <v>#N/A</v>
      </c>
      <c r="AB283" t="e">
        <f>VLOOKUP(T283,[3]رکوردها!$A:$E,5,0)</f>
        <v>#N/A</v>
      </c>
    </row>
    <row r="284" spans="1:28" s="41" customFormat="1" hidden="1" x14ac:dyDescent="0.2">
      <c r="A284" s="36">
        <v>147508</v>
      </c>
      <c r="B284" s="36">
        <v>1321</v>
      </c>
      <c r="C284" s="36">
        <v>1476</v>
      </c>
      <c r="D284" s="39" t="s">
        <v>5178</v>
      </c>
      <c r="E284" s="39"/>
      <c r="F284" s="37" t="s">
        <v>171</v>
      </c>
      <c r="G284" s="37" t="s">
        <v>384</v>
      </c>
      <c r="H284" s="38">
        <v>399724800</v>
      </c>
      <c r="I284" s="38">
        <v>0</v>
      </c>
      <c r="J284" s="38">
        <f t="shared" si="5"/>
        <v>399724800</v>
      </c>
      <c r="K284" s="38"/>
      <c r="L284" s="49"/>
      <c r="M284" s="37" t="s">
        <v>63</v>
      </c>
      <c r="N284" s="37" t="s">
        <v>64</v>
      </c>
      <c r="O284" s="37" t="s">
        <v>157</v>
      </c>
      <c r="P284" s="37" t="s">
        <v>158</v>
      </c>
      <c r="Q284" s="37" t="s">
        <v>159</v>
      </c>
      <c r="R284" s="37" t="s">
        <v>160</v>
      </c>
      <c r="S284" s="37" t="s">
        <v>243</v>
      </c>
      <c r="T284" s="37" t="s">
        <v>242</v>
      </c>
      <c r="U284" s="1" t="e">
        <f>VLOOKUP(T284,[2]VAT!$A:$D,1,0)</f>
        <v>#N/A</v>
      </c>
      <c r="V284" s="37" t="s">
        <v>2</v>
      </c>
      <c r="W284" s="37" t="s">
        <v>2</v>
      </c>
      <c r="X284" t="e">
        <f>VLOOKUP(T284,[3]رکوردها!$A:$B,2,0)</f>
        <v>#N/A</v>
      </c>
      <c r="Y284" t="e">
        <f>VLOOKUP(T284,[3]رکوردها!$A:$D,4,0)</f>
        <v>#N/A</v>
      </c>
      <c r="Z284" t="e">
        <f>VLOOKUP(T284,[3]رکوردها!$A:$C,3,0)</f>
        <v>#N/A</v>
      </c>
      <c r="AA284" t="e">
        <f>VLOOKUP(T284,[3]رکوردها!$A:$F,6,0)</f>
        <v>#N/A</v>
      </c>
      <c r="AB284" t="e">
        <f>VLOOKUP(T284,[3]رکوردها!$A:$E,5,0)</f>
        <v>#N/A</v>
      </c>
    </row>
    <row r="285" spans="1:28" s="41" customFormat="1" hidden="1" x14ac:dyDescent="0.2">
      <c r="A285" s="36">
        <v>147509</v>
      </c>
      <c r="B285" s="36">
        <v>1321</v>
      </c>
      <c r="C285" s="36">
        <v>1476</v>
      </c>
      <c r="D285" s="39" t="s">
        <v>5178</v>
      </c>
      <c r="E285" s="39"/>
      <c r="F285" s="37" t="s">
        <v>171</v>
      </c>
      <c r="G285" s="37" t="s">
        <v>385</v>
      </c>
      <c r="H285" s="38">
        <v>148240000</v>
      </c>
      <c r="I285" s="38">
        <v>0</v>
      </c>
      <c r="J285" s="38">
        <f t="shared" si="5"/>
        <v>148240000</v>
      </c>
      <c r="K285" s="38"/>
      <c r="L285" s="49"/>
      <c r="M285" s="37" t="s">
        <v>63</v>
      </c>
      <c r="N285" s="37" t="s">
        <v>64</v>
      </c>
      <c r="O285" s="37" t="s">
        <v>157</v>
      </c>
      <c r="P285" s="37" t="s">
        <v>158</v>
      </c>
      <c r="Q285" s="37" t="s">
        <v>159</v>
      </c>
      <c r="R285" s="37" t="s">
        <v>160</v>
      </c>
      <c r="S285" s="37" t="s">
        <v>243</v>
      </c>
      <c r="T285" s="37" t="s">
        <v>242</v>
      </c>
      <c r="U285" s="1" t="e">
        <f>VLOOKUP(T285,[2]VAT!$A:$D,1,0)</f>
        <v>#N/A</v>
      </c>
      <c r="V285" s="37" t="s">
        <v>2</v>
      </c>
      <c r="W285" s="37" t="s">
        <v>2</v>
      </c>
      <c r="X285" t="e">
        <f>VLOOKUP(T285,[3]رکوردها!$A:$B,2,0)</f>
        <v>#N/A</v>
      </c>
      <c r="Y285" t="e">
        <f>VLOOKUP(T285,[3]رکوردها!$A:$D,4,0)</f>
        <v>#N/A</v>
      </c>
      <c r="Z285" t="e">
        <f>VLOOKUP(T285,[3]رکوردها!$A:$C,3,0)</f>
        <v>#N/A</v>
      </c>
      <c r="AA285" t="e">
        <f>VLOOKUP(T285,[3]رکوردها!$A:$F,6,0)</f>
        <v>#N/A</v>
      </c>
      <c r="AB285" t="e">
        <f>VLOOKUP(T285,[3]رکوردها!$A:$E,5,0)</f>
        <v>#N/A</v>
      </c>
    </row>
    <row r="286" spans="1:28" s="41" customFormat="1" hidden="1" x14ac:dyDescent="0.2">
      <c r="A286" s="36">
        <v>147510</v>
      </c>
      <c r="B286" s="36">
        <v>1321</v>
      </c>
      <c r="C286" s="36">
        <v>1476</v>
      </c>
      <c r="D286" s="39" t="s">
        <v>5178</v>
      </c>
      <c r="E286" s="39"/>
      <c r="F286" s="37" t="s">
        <v>171</v>
      </c>
      <c r="G286" s="37" t="s">
        <v>386</v>
      </c>
      <c r="H286" s="38">
        <v>125132000</v>
      </c>
      <c r="I286" s="38">
        <v>0</v>
      </c>
      <c r="J286" s="38">
        <f t="shared" si="5"/>
        <v>125132000</v>
      </c>
      <c r="K286" s="38"/>
      <c r="L286" s="49"/>
      <c r="M286" s="37" t="s">
        <v>63</v>
      </c>
      <c r="N286" s="37" t="s">
        <v>64</v>
      </c>
      <c r="O286" s="37" t="s">
        <v>157</v>
      </c>
      <c r="P286" s="37" t="s">
        <v>158</v>
      </c>
      <c r="Q286" s="37" t="s">
        <v>159</v>
      </c>
      <c r="R286" s="37" t="s">
        <v>160</v>
      </c>
      <c r="S286" s="37" t="s">
        <v>243</v>
      </c>
      <c r="T286" s="37" t="s">
        <v>242</v>
      </c>
      <c r="U286" s="1" t="e">
        <f>VLOOKUP(T286,[2]VAT!$A:$D,1,0)</f>
        <v>#N/A</v>
      </c>
      <c r="V286" s="37" t="s">
        <v>2</v>
      </c>
      <c r="W286" s="37" t="s">
        <v>2</v>
      </c>
      <c r="X286" t="e">
        <f>VLOOKUP(T286,[3]رکوردها!$A:$B,2,0)</f>
        <v>#N/A</v>
      </c>
      <c r="Y286" t="e">
        <f>VLOOKUP(T286,[3]رکوردها!$A:$D,4,0)</f>
        <v>#N/A</v>
      </c>
      <c r="Z286" t="e">
        <f>VLOOKUP(T286,[3]رکوردها!$A:$C,3,0)</f>
        <v>#N/A</v>
      </c>
      <c r="AA286" t="e">
        <f>VLOOKUP(T286,[3]رکوردها!$A:$F,6,0)</f>
        <v>#N/A</v>
      </c>
      <c r="AB286" t="e">
        <f>VLOOKUP(T286,[3]رکوردها!$A:$E,5,0)</f>
        <v>#N/A</v>
      </c>
    </row>
    <row r="287" spans="1:28" s="41" customFormat="1" hidden="1" x14ac:dyDescent="0.2">
      <c r="A287" s="36">
        <v>147511</v>
      </c>
      <c r="B287" s="36">
        <v>1321</v>
      </c>
      <c r="C287" s="36">
        <v>1476</v>
      </c>
      <c r="D287" s="39" t="s">
        <v>5178</v>
      </c>
      <c r="E287" s="39"/>
      <c r="F287" s="37" t="s">
        <v>171</v>
      </c>
      <c r="G287" s="37" t="s">
        <v>387</v>
      </c>
      <c r="H287" s="38">
        <v>125132000</v>
      </c>
      <c r="I287" s="38">
        <v>0</v>
      </c>
      <c r="J287" s="38">
        <f t="shared" si="5"/>
        <v>125132000</v>
      </c>
      <c r="K287" s="38"/>
      <c r="L287" s="49"/>
      <c r="M287" s="37" t="s">
        <v>63</v>
      </c>
      <c r="N287" s="37" t="s">
        <v>64</v>
      </c>
      <c r="O287" s="37" t="s">
        <v>157</v>
      </c>
      <c r="P287" s="37" t="s">
        <v>158</v>
      </c>
      <c r="Q287" s="37" t="s">
        <v>159</v>
      </c>
      <c r="R287" s="37" t="s">
        <v>160</v>
      </c>
      <c r="S287" s="37" t="s">
        <v>243</v>
      </c>
      <c r="T287" s="37" t="s">
        <v>242</v>
      </c>
      <c r="U287" s="1" t="e">
        <f>VLOOKUP(T287,[2]VAT!$A:$D,1,0)</f>
        <v>#N/A</v>
      </c>
      <c r="V287" s="37" t="s">
        <v>2</v>
      </c>
      <c r="W287" s="37" t="s">
        <v>2</v>
      </c>
      <c r="X287" t="e">
        <f>VLOOKUP(T287,[3]رکوردها!$A:$B,2,0)</f>
        <v>#N/A</v>
      </c>
      <c r="Y287" t="e">
        <f>VLOOKUP(T287,[3]رکوردها!$A:$D,4,0)</f>
        <v>#N/A</v>
      </c>
      <c r="Z287" t="e">
        <f>VLOOKUP(T287,[3]رکوردها!$A:$C,3,0)</f>
        <v>#N/A</v>
      </c>
      <c r="AA287" t="e">
        <f>VLOOKUP(T287,[3]رکوردها!$A:$F,6,0)</f>
        <v>#N/A</v>
      </c>
      <c r="AB287" t="e">
        <f>VLOOKUP(T287,[3]رکوردها!$A:$E,5,0)</f>
        <v>#N/A</v>
      </c>
    </row>
    <row r="288" spans="1:28" s="41" customFormat="1" hidden="1" x14ac:dyDescent="0.2">
      <c r="A288" s="36">
        <v>147512</v>
      </c>
      <c r="B288" s="36">
        <v>1321</v>
      </c>
      <c r="C288" s="36">
        <v>1476</v>
      </c>
      <c r="D288" s="39" t="s">
        <v>5178</v>
      </c>
      <c r="E288" s="39"/>
      <c r="F288" s="37" t="s">
        <v>171</v>
      </c>
      <c r="G288" s="37" t="s">
        <v>388</v>
      </c>
      <c r="H288" s="38">
        <v>119900000</v>
      </c>
      <c r="I288" s="38">
        <v>0</v>
      </c>
      <c r="J288" s="38">
        <f t="shared" si="5"/>
        <v>119900000</v>
      </c>
      <c r="K288" s="38"/>
      <c r="L288" s="49"/>
      <c r="M288" s="37" t="s">
        <v>63</v>
      </c>
      <c r="N288" s="37" t="s">
        <v>64</v>
      </c>
      <c r="O288" s="37" t="s">
        <v>157</v>
      </c>
      <c r="P288" s="37" t="s">
        <v>158</v>
      </c>
      <c r="Q288" s="37" t="s">
        <v>159</v>
      </c>
      <c r="R288" s="37" t="s">
        <v>160</v>
      </c>
      <c r="S288" s="37" t="s">
        <v>243</v>
      </c>
      <c r="T288" s="37" t="s">
        <v>242</v>
      </c>
      <c r="U288" s="1" t="e">
        <f>VLOOKUP(T288,[2]VAT!$A:$D,1,0)</f>
        <v>#N/A</v>
      </c>
      <c r="V288" s="37" t="s">
        <v>2</v>
      </c>
      <c r="W288" s="37" t="s">
        <v>2</v>
      </c>
      <c r="X288" t="e">
        <f>VLOOKUP(T288,[3]رکوردها!$A:$B,2,0)</f>
        <v>#N/A</v>
      </c>
      <c r="Y288" t="e">
        <f>VLOOKUP(T288,[3]رکوردها!$A:$D,4,0)</f>
        <v>#N/A</v>
      </c>
      <c r="Z288" t="e">
        <f>VLOOKUP(T288,[3]رکوردها!$A:$C,3,0)</f>
        <v>#N/A</v>
      </c>
      <c r="AA288" t="e">
        <f>VLOOKUP(T288,[3]رکوردها!$A:$F,6,0)</f>
        <v>#N/A</v>
      </c>
      <c r="AB288" t="e">
        <f>VLOOKUP(T288,[3]رکوردها!$A:$E,5,0)</f>
        <v>#N/A</v>
      </c>
    </row>
    <row r="289" spans="1:28" s="41" customFormat="1" hidden="1" x14ac:dyDescent="0.2">
      <c r="A289" s="36">
        <v>147513</v>
      </c>
      <c r="B289" s="36">
        <v>1321</v>
      </c>
      <c r="C289" s="36">
        <v>1476</v>
      </c>
      <c r="D289" s="39" t="s">
        <v>5178</v>
      </c>
      <c r="E289" s="39"/>
      <c r="F289" s="37" t="s">
        <v>171</v>
      </c>
      <c r="G289" s="37" t="s">
        <v>389</v>
      </c>
      <c r="H289" s="38">
        <v>119900000</v>
      </c>
      <c r="I289" s="38">
        <v>0</v>
      </c>
      <c r="J289" s="38">
        <f t="shared" si="5"/>
        <v>119900000</v>
      </c>
      <c r="K289" s="38"/>
      <c r="L289" s="49"/>
      <c r="M289" s="37" t="s">
        <v>63</v>
      </c>
      <c r="N289" s="37" t="s">
        <v>64</v>
      </c>
      <c r="O289" s="37" t="s">
        <v>157</v>
      </c>
      <c r="P289" s="37" t="s">
        <v>158</v>
      </c>
      <c r="Q289" s="37" t="s">
        <v>159</v>
      </c>
      <c r="R289" s="37" t="s">
        <v>160</v>
      </c>
      <c r="S289" s="37" t="s">
        <v>243</v>
      </c>
      <c r="T289" s="37" t="s">
        <v>242</v>
      </c>
      <c r="U289" s="1" t="e">
        <f>VLOOKUP(T289,[2]VAT!$A:$D,1,0)</f>
        <v>#N/A</v>
      </c>
      <c r="V289" s="37" t="s">
        <v>2</v>
      </c>
      <c r="W289" s="37" t="s">
        <v>2</v>
      </c>
      <c r="X289" t="e">
        <f>VLOOKUP(T289,[3]رکوردها!$A:$B,2,0)</f>
        <v>#N/A</v>
      </c>
      <c r="Y289" t="e">
        <f>VLOOKUP(T289,[3]رکوردها!$A:$D,4,0)</f>
        <v>#N/A</v>
      </c>
      <c r="Z289" t="e">
        <f>VLOOKUP(T289,[3]رکوردها!$A:$C,3,0)</f>
        <v>#N/A</v>
      </c>
      <c r="AA289" t="e">
        <f>VLOOKUP(T289,[3]رکوردها!$A:$F,6,0)</f>
        <v>#N/A</v>
      </c>
      <c r="AB289" t="e">
        <f>VLOOKUP(T289,[3]رکوردها!$A:$E,5,0)</f>
        <v>#N/A</v>
      </c>
    </row>
    <row r="290" spans="1:28" s="41" customFormat="1" hidden="1" x14ac:dyDescent="0.2">
      <c r="A290" s="36">
        <v>147514</v>
      </c>
      <c r="B290" s="36">
        <v>1321</v>
      </c>
      <c r="C290" s="36">
        <v>1476</v>
      </c>
      <c r="D290" s="39" t="s">
        <v>5178</v>
      </c>
      <c r="E290" s="39"/>
      <c r="F290" s="37" t="s">
        <v>171</v>
      </c>
      <c r="G290" s="37" t="s">
        <v>390</v>
      </c>
      <c r="H290" s="38">
        <v>95920000</v>
      </c>
      <c r="I290" s="38">
        <v>0</v>
      </c>
      <c r="J290" s="38">
        <f t="shared" si="5"/>
        <v>95920000</v>
      </c>
      <c r="K290" s="38"/>
      <c r="L290" s="49"/>
      <c r="M290" s="37" t="s">
        <v>63</v>
      </c>
      <c r="N290" s="37" t="s">
        <v>64</v>
      </c>
      <c r="O290" s="37" t="s">
        <v>157</v>
      </c>
      <c r="P290" s="37" t="s">
        <v>158</v>
      </c>
      <c r="Q290" s="37" t="s">
        <v>159</v>
      </c>
      <c r="R290" s="37" t="s">
        <v>160</v>
      </c>
      <c r="S290" s="37" t="s">
        <v>243</v>
      </c>
      <c r="T290" s="37" t="s">
        <v>242</v>
      </c>
      <c r="U290" s="1" t="e">
        <f>VLOOKUP(T290,[2]VAT!$A:$D,1,0)</f>
        <v>#N/A</v>
      </c>
      <c r="V290" s="37" t="s">
        <v>2</v>
      </c>
      <c r="W290" s="37" t="s">
        <v>2</v>
      </c>
      <c r="X290" t="e">
        <f>VLOOKUP(T290,[3]رکوردها!$A:$B,2,0)</f>
        <v>#N/A</v>
      </c>
      <c r="Y290" t="e">
        <f>VLOOKUP(T290,[3]رکوردها!$A:$D,4,0)</f>
        <v>#N/A</v>
      </c>
      <c r="Z290" t="e">
        <f>VLOOKUP(T290,[3]رکوردها!$A:$C,3,0)</f>
        <v>#N/A</v>
      </c>
      <c r="AA290" t="e">
        <f>VLOOKUP(T290,[3]رکوردها!$A:$F,6,0)</f>
        <v>#N/A</v>
      </c>
      <c r="AB290" t="e">
        <f>VLOOKUP(T290,[3]رکوردها!$A:$E,5,0)</f>
        <v>#N/A</v>
      </c>
    </row>
    <row r="291" spans="1:28" s="41" customFormat="1" hidden="1" x14ac:dyDescent="0.2">
      <c r="A291" s="36">
        <v>147515</v>
      </c>
      <c r="B291" s="36">
        <v>1321</v>
      </c>
      <c r="C291" s="36">
        <v>1476</v>
      </c>
      <c r="D291" s="39" t="s">
        <v>5178</v>
      </c>
      <c r="E291" s="39"/>
      <c r="F291" s="37" t="s">
        <v>171</v>
      </c>
      <c r="G291" s="37" t="s">
        <v>391</v>
      </c>
      <c r="H291" s="38">
        <v>94176000</v>
      </c>
      <c r="I291" s="38">
        <v>0</v>
      </c>
      <c r="J291" s="38">
        <f t="shared" si="5"/>
        <v>94176000</v>
      </c>
      <c r="K291" s="38"/>
      <c r="L291" s="49"/>
      <c r="M291" s="37" t="s">
        <v>63</v>
      </c>
      <c r="N291" s="37" t="s">
        <v>64</v>
      </c>
      <c r="O291" s="37" t="s">
        <v>157</v>
      </c>
      <c r="P291" s="37" t="s">
        <v>158</v>
      </c>
      <c r="Q291" s="37" t="s">
        <v>159</v>
      </c>
      <c r="R291" s="37" t="s">
        <v>160</v>
      </c>
      <c r="S291" s="37" t="s">
        <v>243</v>
      </c>
      <c r="T291" s="37" t="s">
        <v>242</v>
      </c>
      <c r="U291" s="1" t="e">
        <f>VLOOKUP(T291,[2]VAT!$A:$D,1,0)</f>
        <v>#N/A</v>
      </c>
      <c r="V291" s="37" t="s">
        <v>2</v>
      </c>
      <c r="W291" s="37" t="s">
        <v>2</v>
      </c>
      <c r="X291" t="e">
        <f>VLOOKUP(T291,[3]رکوردها!$A:$B,2,0)</f>
        <v>#N/A</v>
      </c>
      <c r="Y291" t="e">
        <f>VLOOKUP(T291,[3]رکوردها!$A:$D,4,0)</f>
        <v>#N/A</v>
      </c>
      <c r="Z291" t="e">
        <f>VLOOKUP(T291,[3]رکوردها!$A:$C,3,0)</f>
        <v>#N/A</v>
      </c>
      <c r="AA291" t="e">
        <f>VLOOKUP(T291,[3]رکوردها!$A:$F,6,0)</f>
        <v>#N/A</v>
      </c>
      <c r="AB291" t="e">
        <f>VLOOKUP(T291,[3]رکوردها!$A:$E,5,0)</f>
        <v>#N/A</v>
      </c>
    </row>
    <row r="292" spans="1:28" s="41" customFormat="1" hidden="1" x14ac:dyDescent="0.2">
      <c r="A292" s="36">
        <v>147516</v>
      </c>
      <c r="B292" s="36">
        <v>1321</v>
      </c>
      <c r="C292" s="36">
        <v>1476</v>
      </c>
      <c r="D292" s="39" t="s">
        <v>5178</v>
      </c>
      <c r="E292" s="39"/>
      <c r="F292" s="37" t="s">
        <v>171</v>
      </c>
      <c r="G292" s="37" t="s">
        <v>392</v>
      </c>
      <c r="H292" s="38">
        <v>93705120</v>
      </c>
      <c r="I292" s="38">
        <v>0</v>
      </c>
      <c r="J292" s="38">
        <f t="shared" si="5"/>
        <v>93705120</v>
      </c>
      <c r="K292" s="38"/>
      <c r="L292" s="49"/>
      <c r="M292" s="37" t="s">
        <v>63</v>
      </c>
      <c r="N292" s="37" t="s">
        <v>64</v>
      </c>
      <c r="O292" s="37" t="s">
        <v>157</v>
      </c>
      <c r="P292" s="37" t="s">
        <v>158</v>
      </c>
      <c r="Q292" s="37" t="s">
        <v>159</v>
      </c>
      <c r="R292" s="37" t="s">
        <v>160</v>
      </c>
      <c r="S292" s="37" t="s">
        <v>243</v>
      </c>
      <c r="T292" s="37" t="s">
        <v>242</v>
      </c>
      <c r="U292" s="1" t="e">
        <f>VLOOKUP(T292,[2]VAT!$A:$D,1,0)</f>
        <v>#N/A</v>
      </c>
      <c r="V292" s="37" t="s">
        <v>2</v>
      </c>
      <c r="W292" s="37" t="s">
        <v>2</v>
      </c>
      <c r="X292" t="e">
        <f>VLOOKUP(T292,[3]رکوردها!$A:$B,2,0)</f>
        <v>#N/A</v>
      </c>
      <c r="Y292" t="e">
        <f>VLOOKUP(T292,[3]رکوردها!$A:$D,4,0)</f>
        <v>#N/A</v>
      </c>
      <c r="Z292" t="e">
        <f>VLOOKUP(T292,[3]رکوردها!$A:$C,3,0)</f>
        <v>#N/A</v>
      </c>
      <c r="AA292" t="e">
        <f>VLOOKUP(T292,[3]رکوردها!$A:$F,6,0)</f>
        <v>#N/A</v>
      </c>
      <c r="AB292" t="e">
        <f>VLOOKUP(T292,[3]رکوردها!$A:$E,5,0)</f>
        <v>#N/A</v>
      </c>
    </row>
    <row r="293" spans="1:28" s="41" customFormat="1" hidden="1" x14ac:dyDescent="0.2">
      <c r="A293" s="36">
        <v>147517</v>
      </c>
      <c r="B293" s="36">
        <v>1321</v>
      </c>
      <c r="C293" s="36">
        <v>1476</v>
      </c>
      <c r="D293" s="39" t="s">
        <v>5178</v>
      </c>
      <c r="E293" s="39"/>
      <c r="F293" s="37" t="s">
        <v>171</v>
      </c>
      <c r="G293" s="37" t="s">
        <v>393</v>
      </c>
      <c r="H293" s="38">
        <v>80660000</v>
      </c>
      <c r="I293" s="38">
        <v>0</v>
      </c>
      <c r="J293" s="38">
        <f t="shared" si="5"/>
        <v>80660000</v>
      </c>
      <c r="K293" s="38"/>
      <c r="L293" s="49"/>
      <c r="M293" s="37" t="s">
        <v>63</v>
      </c>
      <c r="N293" s="37" t="s">
        <v>64</v>
      </c>
      <c r="O293" s="37" t="s">
        <v>157</v>
      </c>
      <c r="P293" s="37" t="s">
        <v>158</v>
      </c>
      <c r="Q293" s="37" t="s">
        <v>159</v>
      </c>
      <c r="R293" s="37" t="s">
        <v>160</v>
      </c>
      <c r="S293" s="37" t="s">
        <v>243</v>
      </c>
      <c r="T293" s="37" t="s">
        <v>242</v>
      </c>
      <c r="U293" s="1" t="e">
        <f>VLOOKUP(T293,[2]VAT!$A:$D,1,0)</f>
        <v>#N/A</v>
      </c>
      <c r="V293" s="37" t="s">
        <v>2</v>
      </c>
      <c r="W293" s="37" t="s">
        <v>2</v>
      </c>
      <c r="X293" t="e">
        <f>VLOOKUP(T293,[3]رکوردها!$A:$B,2,0)</f>
        <v>#N/A</v>
      </c>
      <c r="Y293" t="e">
        <f>VLOOKUP(T293,[3]رکوردها!$A:$D,4,0)</f>
        <v>#N/A</v>
      </c>
      <c r="Z293" t="e">
        <f>VLOOKUP(T293,[3]رکوردها!$A:$C,3,0)</f>
        <v>#N/A</v>
      </c>
      <c r="AA293" t="e">
        <f>VLOOKUP(T293,[3]رکوردها!$A:$F,6,0)</f>
        <v>#N/A</v>
      </c>
      <c r="AB293" t="e">
        <f>VLOOKUP(T293,[3]رکوردها!$A:$E,5,0)</f>
        <v>#N/A</v>
      </c>
    </row>
    <row r="294" spans="1:28" s="41" customFormat="1" hidden="1" x14ac:dyDescent="0.2">
      <c r="A294" s="36">
        <v>147518</v>
      </c>
      <c r="B294" s="36">
        <v>1321</v>
      </c>
      <c r="C294" s="36">
        <v>1476</v>
      </c>
      <c r="D294" s="39" t="s">
        <v>5178</v>
      </c>
      <c r="E294" s="39"/>
      <c r="F294" s="37" t="s">
        <v>171</v>
      </c>
      <c r="G294" s="37" t="s">
        <v>394</v>
      </c>
      <c r="H294" s="38">
        <v>80660000</v>
      </c>
      <c r="I294" s="38">
        <v>0</v>
      </c>
      <c r="J294" s="38">
        <f t="shared" si="5"/>
        <v>80660000</v>
      </c>
      <c r="K294" s="38"/>
      <c r="L294" s="49"/>
      <c r="M294" s="37" t="s">
        <v>63</v>
      </c>
      <c r="N294" s="37" t="s">
        <v>64</v>
      </c>
      <c r="O294" s="37" t="s">
        <v>157</v>
      </c>
      <c r="P294" s="37" t="s">
        <v>158</v>
      </c>
      <c r="Q294" s="37" t="s">
        <v>159</v>
      </c>
      <c r="R294" s="37" t="s">
        <v>160</v>
      </c>
      <c r="S294" s="37" t="s">
        <v>243</v>
      </c>
      <c r="T294" s="37" t="s">
        <v>242</v>
      </c>
      <c r="U294" s="1" t="e">
        <f>VLOOKUP(T294,[2]VAT!$A:$D,1,0)</f>
        <v>#N/A</v>
      </c>
      <c r="V294" s="37" t="s">
        <v>2</v>
      </c>
      <c r="W294" s="37" t="s">
        <v>2</v>
      </c>
      <c r="X294" t="e">
        <f>VLOOKUP(T294,[3]رکوردها!$A:$B,2,0)</f>
        <v>#N/A</v>
      </c>
      <c r="Y294" t="e">
        <f>VLOOKUP(T294,[3]رکوردها!$A:$D,4,0)</f>
        <v>#N/A</v>
      </c>
      <c r="Z294" t="e">
        <f>VLOOKUP(T294,[3]رکوردها!$A:$C,3,0)</f>
        <v>#N/A</v>
      </c>
      <c r="AA294" t="e">
        <f>VLOOKUP(T294,[3]رکوردها!$A:$F,6,0)</f>
        <v>#N/A</v>
      </c>
      <c r="AB294" t="e">
        <f>VLOOKUP(T294,[3]رکوردها!$A:$E,5,0)</f>
        <v>#N/A</v>
      </c>
    </row>
    <row r="295" spans="1:28" s="41" customFormat="1" hidden="1" x14ac:dyDescent="0.2">
      <c r="A295" s="36">
        <v>147519</v>
      </c>
      <c r="B295" s="36">
        <v>1321</v>
      </c>
      <c r="C295" s="36">
        <v>1476</v>
      </c>
      <c r="D295" s="39" t="s">
        <v>5178</v>
      </c>
      <c r="E295" s="39"/>
      <c r="F295" s="37" t="s">
        <v>171</v>
      </c>
      <c r="G295" s="37" t="s">
        <v>395</v>
      </c>
      <c r="H295" s="38">
        <v>53181100</v>
      </c>
      <c r="I295" s="38">
        <v>0</v>
      </c>
      <c r="J295" s="38">
        <f t="shared" si="5"/>
        <v>53181100</v>
      </c>
      <c r="K295" s="38"/>
      <c r="L295" s="49"/>
      <c r="M295" s="37" t="s">
        <v>63</v>
      </c>
      <c r="N295" s="37" t="s">
        <v>64</v>
      </c>
      <c r="O295" s="37" t="s">
        <v>157</v>
      </c>
      <c r="P295" s="37" t="s">
        <v>158</v>
      </c>
      <c r="Q295" s="37" t="s">
        <v>159</v>
      </c>
      <c r="R295" s="37" t="s">
        <v>160</v>
      </c>
      <c r="S295" s="37" t="s">
        <v>243</v>
      </c>
      <c r="T295" s="37" t="s">
        <v>242</v>
      </c>
      <c r="U295" s="1" t="e">
        <f>VLOOKUP(T295,[2]VAT!$A:$D,1,0)</f>
        <v>#N/A</v>
      </c>
      <c r="V295" s="37" t="s">
        <v>2</v>
      </c>
      <c r="W295" s="37" t="s">
        <v>2</v>
      </c>
      <c r="X295" t="e">
        <f>VLOOKUP(T295,[3]رکوردها!$A:$B,2,0)</f>
        <v>#N/A</v>
      </c>
      <c r="Y295" t="e">
        <f>VLOOKUP(T295,[3]رکوردها!$A:$D,4,0)</f>
        <v>#N/A</v>
      </c>
      <c r="Z295" t="e">
        <f>VLOOKUP(T295,[3]رکوردها!$A:$C,3,0)</f>
        <v>#N/A</v>
      </c>
      <c r="AA295" t="e">
        <f>VLOOKUP(T295,[3]رکوردها!$A:$F,6,0)</f>
        <v>#N/A</v>
      </c>
      <c r="AB295" t="e">
        <f>VLOOKUP(T295,[3]رکوردها!$A:$E,5,0)</f>
        <v>#N/A</v>
      </c>
    </row>
    <row r="296" spans="1:28" s="41" customFormat="1" hidden="1" x14ac:dyDescent="0.2">
      <c r="A296" s="36">
        <v>147520</v>
      </c>
      <c r="B296" s="36">
        <v>1321</v>
      </c>
      <c r="C296" s="36">
        <v>1476</v>
      </c>
      <c r="D296" s="39" t="s">
        <v>5178</v>
      </c>
      <c r="E296" s="39"/>
      <c r="F296" s="37" t="s">
        <v>171</v>
      </c>
      <c r="G296" s="37" t="s">
        <v>396</v>
      </c>
      <c r="H296" s="38">
        <v>52974000</v>
      </c>
      <c r="I296" s="38">
        <v>0</v>
      </c>
      <c r="J296" s="38">
        <f t="shared" si="5"/>
        <v>52974000</v>
      </c>
      <c r="K296" s="38"/>
      <c r="L296" s="49"/>
      <c r="M296" s="37" t="s">
        <v>63</v>
      </c>
      <c r="N296" s="37" t="s">
        <v>64</v>
      </c>
      <c r="O296" s="37" t="s">
        <v>157</v>
      </c>
      <c r="P296" s="37" t="s">
        <v>158</v>
      </c>
      <c r="Q296" s="37" t="s">
        <v>159</v>
      </c>
      <c r="R296" s="37" t="s">
        <v>160</v>
      </c>
      <c r="S296" s="37" t="s">
        <v>243</v>
      </c>
      <c r="T296" s="37" t="s">
        <v>242</v>
      </c>
      <c r="U296" s="1" t="e">
        <f>VLOOKUP(T296,[2]VAT!$A:$D,1,0)</f>
        <v>#N/A</v>
      </c>
      <c r="V296" s="37" t="s">
        <v>2</v>
      </c>
      <c r="W296" s="37" t="s">
        <v>2</v>
      </c>
      <c r="X296" t="e">
        <f>VLOOKUP(T296,[3]رکوردها!$A:$B,2,0)</f>
        <v>#N/A</v>
      </c>
      <c r="Y296" t="e">
        <f>VLOOKUP(T296,[3]رکوردها!$A:$D,4,0)</f>
        <v>#N/A</v>
      </c>
      <c r="Z296" t="e">
        <f>VLOOKUP(T296,[3]رکوردها!$A:$C,3,0)</f>
        <v>#N/A</v>
      </c>
      <c r="AA296" t="e">
        <f>VLOOKUP(T296,[3]رکوردها!$A:$F,6,0)</f>
        <v>#N/A</v>
      </c>
      <c r="AB296" t="e">
        <f>VLOOKUP(T296,[3]رکوردها!$A:$E,5,0)</f>
        <v>#N/A</v>
      </c>
    </row>
    <row r="297" spans="1:28" s="41" customFormat="1" hidden="1" x14ac:dyDescent="0.2">
      <c r="A297" s="36">
        <v>147521</v>
      </c>
      <c r="B297" s="36">
        <v>1321</v>
      </c>
      <c r="C297" s="36">
        <v>1476</v>
      </c>
      <c r="D297" s="39" t="s">
        <v>5178</v>
      </c>
      <c r="E297" s="39"/>
      <c r="F297" s="37" t="s">
        <v>171</v>
      </c>
      <c r="G297" s="37" t="s">
        <v>397</v>
      </c>
      <c r="H297" s="38">
        <v>52974000</v>
      </c>
      <c r="I297" s="38">
        <v>0</v>
      </c>
      <c r="J297" s="38">
        <f t="shared" si="5"/>
        <v>52974000</v>
      </c>
      <c r="K297" s="38"/>
      <c r="L297" s="49"/>
      <c r="M297" s="37" t="s">
        <v>63</v>
      </c>
      <c r="N297" s="37" t="s">
        <v>64</v>
      </c>
      <c r="O297" s="37" t="s">
        <v>157</v>
      </c>
      <c r="P297" s="37" t="s">
        <v>158</v>
      </c>
      <c r="Q297" s="37" t="s">
        <v>159</v>
      </c>
      <c r="R297" s="37" t="s">
        <v>160</v>
      </c>
      <c r="S297" s="37" t="s">
        <v>243</v>
      </c>
      <c r="T297" s="37" t="s">
        <v>242</v>
      </c>
      <c r="U297" s="1" t="e">
        <f>VLOOKUP(T297,[2]VAT!$A:$D,1,0)</f>
        <v>#N/A</v>
      </c>
      <c r="V297" s="37" t="s">
        <v>2</v>
      </c>
      <c r="W297" s="37" t="s">
        <v>2</v>
      </c>
      <c r="X297" t="e">
        <f>VLOOKUP(T297,[3]رکوردها!$A:$B,2,0)</f>
        <v>#N/A</v>
      </c>
      <c r="Y297" t="e">
        <f>VLOOKUP(T297,[3]رکوردها!$A:$D,4,0)</f>
        <v>#N/A</v>
      </c>
      <c r="Z297" t="e">
        <f>VLOOKUP(T297,[3]رکوردها!$A:$C,3,0)</f>
        <v>#N/A</v>
      </c>
      <c r="AA297" t="e">
        <f>VLOOKUP(T297,[3]رکوردها!$A:$F,6,0)</f>
        <v>#N/A</v>
      </c>
      <c r="AB297" t="e">
        <f>VLOOKUP(T297,[3]رکوردها!$A:$E,5,0)</f>
        <v>#N/A</v>
      </c>
    </row>
    <row r="298" spans="1:28" s="41" customFormat="1" hidden="1" x14ac:dyDescent="0.2">
      <c r="A298" s="36">
        <v>147522</v>
      </c>
      <c r="B298" s="36">
        <v>1321</v>
      </c>
      <c r="C298" s="36">
        <v>1476</v>
      </c>
      <c r="D298" s="39" t="s">
        <v>5178</v>
      </c>
      <c r="E298" s="39"/>
      <c r="F298" s="37" t="s">
        <v>171</v>
      </c>
      <c r="G298" s="37" t="s">
        <v>398</v>
      </c>
      <c r="H298" s="38">
        <v>39240000</v>
      </c>
      <c r="I298" s="38">
        <v>0</v>
      </c>
      <c r="J298" s="38">
        <f t="shared" si="5"/>
        <v>39240000</v>
      </c>
      <c r="K298" s="38"/>
      <c r="L298" s="49"/>
      <c r="M298" s="37" t="s">
        <v>63</v>
      </c>
      <c r="N298" s="37" t="s">
        <v>64</v>
      </c>
      <c r="O298" s="37" t="s">
        <v>157</v>
      </c>
      <c r="P298" s="37" t="s">
        <v>158</v>
      </c>
      <c r="Q298" s="37" t="s">
        <v>159</v>
      </c>
      <c r="R298" s="37" t="s">
        <v>160</v>
      </c>
      <c r="S298" s="37" t="s">
        <v>243</v>
      </c>
      <c r="T298" s="37" t="s">
        <v>242</v>
      </c>
      <c r="U298" s="1" t="e">
        <f>VLOOKUP(T298,[2]VAT!$A:$D,1,0)</f>
        <v>#N/A</v>
      </c>
      <c r="V298" s="37" t="s">
        <v>2</v>
      </c>
      <c r="W298" s="37" t="s">
        <v>2</v>
      </c>
      <c r="X298" t="e">
        <f>VLOOKUP(T298,[3]رکوردها!$A:$B,2,0)</f>
        <v>#N/A</v>
      </c>
      <c r="Y298" t="e">
        <f>VLOOKUP(T298,[3]رکوردها!$A:$D,4,0)</f>
        <v>#N/A</v>
      </c>
      <c r="Z298" t="e">
        <f>VLOOKUP(T298,[3]رکوردها!$A:$C,3,0)</f>
        <v>#N/A</v>
      </c>
      <c r="AA298" t="e">
        <f>VLOOKUP(T298,[3]رکوردها!$A:$F,6,0)</f>
        <v>#N/A</v>
      </c>
      <c r="AB298" t="e">
        <f>VLOOKUP(T298,[3]رکوردها!$A:$E,5,0)</f>
        <v>#N/A</v>
      </c>
    </row>
    <row r="299" spans="1:28" s="41" customFormat="1" hidden="1" x14ac:dyDescent="0.2">
      <c r="A299" s="36">
        <v>147523</v>
      </c>
      <c r="B299" s="36">
        <v>1321</v>
      </c>
      <c r="C299" s="36">
        <v>1476</v>
      </c>
      <c r="D299" s="39" t="s">
        <v>5178</v>
      </c>
      <c r="E299" s="39"/>
      <c r="F299" s="37" t="s">
        <v>171</v>
      </c>
      <c r="G299" s="37" t="s">
        <v>399</v>
      </c>
      <c r="H299" s="38">
        <v>39240000</v>
      </c>
      <c r="I299" s="38">
        <v>0</v>
      </c>
      <c r="J299" s="38">
        <f t="shared" si="5"/>
        <v>39240000</v>
      </c>
      <c r="K299" s="38"/>
      <c r="L299" s="49"/>
      <c r="M299" s="37" t="s">
        <v>63</v>
      </c>
      <c r="N299" s="37" t="s">
        <v>64</v>
      </c>
      <c r="O299" s="37" t="s">
        <v>157</v>
      </c>
      <c r="P299" s="37" t="s">
        <v>158</v>
      </c>
      <c r="Q299" s="37" t="s">
        <v>159</v>
      </c>
      <c r="R299" s="37" t="s">
        <v>160</v>
      </c>
      <c r="S299" s="37" t="s">
        <v>243</v>
      </c>
      <c r="T299" s="37" t="s">
        <v>242</v>
      </c>
      <c r="U299" s="1" t="e">
        <f>VLOOKUP(T299,[2]VAT!$A:$D,1,0)</f>
        <v>#N/A</v>
      </c>
      <c r="V299" s="37" t="s">
        <v>2</v>
      </c>
      <c r="W299" s="37" t="s">
        <v>2</v>
      </c>
      <c r="X299" t="e">
        <f>VLOOKUP(T299,[3]رکوردها!$A:$B,2,0)</f>
        <v>#N/A</v>
      </c>
      <c r="Y299" t="e">
        <f>VLOOKUP(T299,[3]رکوردها!$A:$D,4,0)</f>
        <v>#N/A</v>
      </c>
      <c r="Z299" t="e">
        <f>VLOOKUP(T299,[3]رکوردها!$A:$C,3,0)</f>
        <v>#N/A</v>
      </c>
      <c r="AA299" t="e">
        <f>VLOOKUP(T299,[3]رکوردها!$A:$F,6,0)</f>
        <v>#N/A</v>
      </c>
      <c r="AB299" t="e">
        <f>VLOOKUP(T299,[3]رکوردها!$A:$E,5,0)</f>
        <v>#N/A</v>
      </c>
    </row>
    <row r="300" spans="1:28" s="41" customFormat="1" hidden="1" x14ac:dyDescent="0.2">
      <c r="A300" s="36">
        <v>147524</v>
      </c>
      <c r="B300" s="36">
        <v>1321</v>
      </c>
      <c r="C300" s="36">
        <v>1476</v>
      </c>
      <c r="D300" s="39" t="s">
        <v>5178</v>
      </c>
      <c r="E300" s="39"/>
      <c r="F300" s="37" t="s">
        <v>171</v>
      </c>
      <c r="G300" s="37" t="s">
        <v>400</v>
      </c>
      <c r="H300" s="38">
        <v>35970000</v>
      </c>
      <c r="I300" s="38">
        <v>0</v>
      </c>
      <c r="J300" s="38">
        <f t="shared" si="5"/>
        <v>35970000</v>
      </c>
      <c r="K300" s="38"/>
      <c r="L300" s="49"/>
      <c r="M300" s="37" t="s">
        <v>63</v>
      </c>
      <c r="N300" s="37" t="s">
        <v>64</v>
      </c>
      <c r="O300" s="37" t="s">
        <v>157</v>
      </c>
      <c r="P300" s="37" t="s">
        <v>158</v>
      </c>
      <c r="Q300" s="37" t="s">
        <v>159</v>
      </c>
      <c r="R300" s="37" t="s">
        <v>160</v>
      </c>
      <c r="S300" s="37" t="s">
        <v>243</v>
      </c>
      <c r="T300" s="37" t="s">
        <v>242</v>
      </c>
      <c r="U300" s="1" t="e">
        <f>VLOOKUP(T300,[2]VAT!$A:$D,1,0)</f>
        <v>#N/A</v>
      </c>
      <c r="V300" s="37" t="s">
        <v>2</v>
      </c>
      <c r="W300" s="37" t="s">
        <v>2</v>
      </c>
      <c r="X300" t="e">
        <f>VLOOKUP(T300,[3]رکوردها!$A:$B,2,0)</f>
        <v>#N/A</v>
      </c>
      <c r="Y300" t="e">
        <f>VLOOKUP(T300,[3]رکوردها!$A:$D,4,0)</f>
        <v>#N/A</v>
      </c>
      <c r="Z300" t="e">
        <f>VLOOKUP(T300,[3]رکوردها!$A:$C,3,0)</f>
        <v>#N/A</v>
      </c>
      <c r="AA300" t="e">
        <f>VLOOKUP(T300,[3]رکوردها!$A:$F,6,0)</f>
        <v>#N/A</v>
      </c>
      <c r="AB300" t="e">
        <f>VLOOKUP(T300,[3]رکوردها!$A:$E,5,0)</f>
        <v>#N/A</v>
      </c>
    </row>
    <row r="301" spans="1:28" s="41" customFormat="1" hidden="1" x14ac:dyDescent="0.2">
      <c r="A301" s="36">
        <v>147525</v>
      </c>
      <c r="B301" s="36">
        <v>1321</v>
      </c>
      <c r="C301" s="36">
        <v>1476</v>
      </c>
      <c r="D301" s="39" t="s">
        <v>5178</v>
      </c>
      <c r="E301" s="39"/>
      <c r="F301" s="37" t="s">
        <v>171</v>
      </c>
      <c r="G301" s="37" t="s">
        <v>401</v>
      </c>
      <c r="H301" s="38">
        <v>32264000</v>
      </c>
      <c r="I301" s="38">
        <v>0</v>
      </c>
      <c r="J301" s="38">
        <f t="shared" si="5"/>
        <v>32264000</v>
      </c>
      <c r="K301" s="38"/>
      <c r="L301" s="49"/>
      <c r="M301" s="37" t="s">
        <v>63</v>
      </c>
      <c r="N301" s="37" t="s">
        <v>64</v>
      </c>
      <c r="O301" s="37" t="s">
        <v>157</v>
      </c>
      <c r="P301" s="37" t="s">
        <v>158</v>
      </c>
      <c r="Q301" s="37" t="s">
        <v>159</v>
      </c>
      <c r="R301" s="37" t="s">
        <v>160</v>
      </c>
      <c r="S301" s="37" t="s">
        <v>243</v>
      </c>
      <c r="T301" s="37" t="s">
        <v>242</v>
      </c>
      <c r="U301" s="1" t="e">
        <f>VLOOKUP(T301,[2]VAT!$A:$D,1,0)</f>
        <v>#N/A</v>
      </c>
      <c r="V301" s="37" t="s">
        <v>2</v>
      </c>
      <c r="W301" s="37" t="s">
        <v>2</v>
      </c>
      <c r="X301" t="e">
        <f>VLOOKUP(T301,[3]رکوردها!$A:$B,2,0)</f>
        <v>#N/A</v>
      </c>
      <c r="Y301" t="e">
        <f>VLOOKUP(T301,[3]رکوردها!$A:$D,4,0)</f>
        <v>#N/A</v>
      </c>
      <c r="Z301" t="e">
        <f>VLOOKUP(T301,[3]رکوردها!$A:$C,3,0)</f>
        <v>#N/A</v>
      </c>
      <c r="AA301" t="e">
        <f>VLOOKUP(T301,[3]رکوردها!$A:$F,6,0)</f>
        <v>#N/A</v>
      </c>
      <c r="AB301" t="e">
        <f>VLOOKUP(T301,[3]رکوردها!$A:$E,5,0)</f>
        <v>#N/A</v>
      </c>
    </row>
    <row r="302" spans="1:28" s="41" customFormat="1" hidden="1" x14ac:dyDescent="0.2">
      <c r="A302" s="36">
        <v>147526</v>
      </c>
      <c r="B302" s="36">
        <v>1321</v>
      </c>
      <c r="C302" s="36">
        <v>1476</v>
      </c>
      <c r="D302" s="39" t="s">
        <v>5178</v>
      </c>
      <c r="E302" s="39"/>
      <c r="F302" s="37" t="s">
        <v>171</v>
      </c>
      <c r="G302" s="37" t="s">
        <v>402</v>
      </c>
      <c r="H302" s="38">
        <v>22454000</v>
      </c>
      <c r="I302" s="38">
        <v>0</v>
      </c>
      <c r="J302" s="38">
        <f t="shared" si="5"/>
        <v>22454000</v>
      </c>
      <c r="K302" s="38"/>
      <c r="L302" s="49"/>
      <c r="M302" s="37" t="s">
        <v>63</v>
      </c>
      <c r="N302" s="37" t="s">
        <v>64</v>
      </c>
      <c r="O302" s="37" t="s">
        <v>157</v>
      </c>
      <c r="P302" s="37" t="s">
        <v>158</v>
      </c>
      <c r="Q302" s="37" t="s">
        <v>159</v>
      </c>
      <c r="R302" s="37" t="s">
        <v>160</v>
      </c>
      <c r="S302" s="37" t="s">
        <v>243</v>
      </c>
      <c r="T302" s="37" t="s">
        <v>242</v>
      </c>
      <c r="U302" s="1" t="e">
        <f>VLOOKUP(T302,[2]VAT!$A:$D,1,0)</f>
        <v>#N/A</v>
      </c>
      <c r="V302" s="37" t="s">
        <v>2</v>
      </c>
      <c r="W302" s="37" t="s">
        <v>2</v>
      </c>
      <c r="X302" t="e">
        <f>VLOOKUP(T302,[3]رکوردها!$A:$B,2,0)</f>
        <v>#N/A</v>
      </c>
      <c r="Y302" t="e">
        <f>VLOOKUP(T302,[3]رکوردها!$A:$D,4,0)</f>
        <v>#N/A</v>
      </c>
      <c r="Z302" t="e">
        <f>VLOOKUP(T302,[3]رکوردها!$A:$C,3,0)</f>
        <v>#N/A</v>
      </c>
      <c r="AA302" t="e">
        <f>VLOOKUP(T302,[3]رکوردها!$A:$F,6,0)</f>
        <v>#N/A</v>
      </c>
      <c r="AB302" t="e">
        <f>VLOOKUP(T302,[3]رکوردها!$A:$E,5,0)</f>
        <v>#N/A</v>
      </c>
    </row>
    <row r="303" spans="1:28" s="41" customFormat="1" hidden="1" x14ac:dyDescent="0.2">
      <c r="A303" s="36">
        <v>147527</v>
      </c>
      <c r="B303" s="36">
        <v>1321</v>
      </c>
      <c r="C303" s="36">
        <v>1476</v>
      </c>
      <c r="D303" s="39" t="s">
        <v>5178</v>
      </c>
      <c r="E303" s="39"/>
      <c r="F303" s="37" t="s">
        <v>171</v>
      </c>
      <c r="G303" s="37" t="s">
        <v>403</v>
      </c>
      <c r="H303" s="38">
        <v>22454000</v>
      </c>
      <c r="I303" s="38">
        <v>0</v>
      </c>
      <c r="J303" s="38">
        <f t="shared" si="5"/>
        <v>22454000</v>
      </c>
      <c r="K303" s="38"/>
      <c r="L303" s="49"/>
      <c r="M303" s="37" t="s">
        <v>63</v>
      </c>
      <c r="N303" s="37" t="s">
        <v>64</v>
      </c>
      <c r="O303" s="37" t="s">
        <v>157</v>
      </c>
      <c r="P303" s="37" t="s">
        <v>158</v>
      </c>
      <c r="Q303" s="37" t="s">
        <v>159</v>
      </c>
      <c r="R303" s="37" t="s">
        <v>160</v>
      </c>
      <c r="S303" s="37" t="s">
        <v>243</v>
      </c>
      <c r="T303" s="37" t="s">
        <v>242</v>
      </c>
      <c r="U303" s="1" t="e">
        <f>VLOOKUP(T303,[2]VAT!$A:$D,1,0)</f>
        <v>#N/A</v>
      </c>
      <c r="V303" s="37" t="s">
        <v>2</v>
      </c>
      <c r="W303" s="37" t="s">
        <v>2</v>
      </c>
      <c r="X303" t="e">
        <f>VLOOKUP(T303,[3]رکوردها!$A:$B,2,0)</f>
        <v>#N/A</v>
      </c>
      <c r="Y303" t="e">
        <f>VLOOKUP(T303,[3]رکوردها!$A:$D,4,0)</f>
        <v>#N/A</v>
      </c>
      <c r="Z303" t="e">
        <f>VLOOKUP(T303,[3]رکوردها!$A:$C,3,0)</f>
        <v>#N/A</v>
      </c>
      <c r="AA303" t="e">
        <f>VLOOKUP(T303,[3]رکوردها!$A:$F,6,0)</f>
        <v>#N/A</v>
      </c>
      <c r="AB303" t="e">
        <f>VLOOKUP(T303,[3]رکوردها!$A:$E,5,0)</f>
        <v>#N/A</v>
      </c>
    </row>
    <row r="304" spans="1:28" s="41" customFormat="1" hidden="1" x14ac:dyDescent="0.2">
      <c r="A304" s="36">
        <v>147528</v>
      </c>
      <c r="B304" s="36">
        <v>1321</v>
      </c>
      <c r="C304" s="36">
        <v>1476</v>
      </c>
      <c r="D304" s="39" t="s">
        <v>5178</v>
      </c>
      <c r="E304" s="39"/>
      <c r="F304" s="37" t="s">
        <v>171</v>
      </c>
      <c r="G304" s="37" t="s">
        <v>404</v>
      </c>
      <c r="H304" s="38">
        <v>17658000</v>
      </c>
      <c r="I304" s="38">
        <v>0</v>
      </c>
      <c r="J304" s="38">
        <f t="shared" si="5"/>
        <v>17658000</v>
      </c>
      <c r="K304" s="38"/>
      <c r="L304" s="49"/>
      <c r="M304" s="37" t="s">
        <v>63</v>
      </c>
      <c r="N304" s="37" t="s">
        <v>64</v>
      </c>
      <c r="O304" s="37" t="s">
        <v>157</v>
      </c>
      <c r="P304" s="37" t="s">
        <v>158</v>
      </c>
      <c r="Q304" s="37" t="s">
        <v>159</v>
      </c>
      <c r="R304" s="37" t="s">
        <v>160</v>
      </c>
      <c r="S304" s="37" t="s">
        <v>243</v>
      </c>
      <c r="T304" s="37" t="s">
        <v>242</v>
      </c>
      <c r="U304" s="1" t="e">
        <f>VLOOKUP(T304,[2]VAT!$A:$D,1,0)</f>
        <v>#N/A</v>
      </c>
      <c r="V304" s="37" t="s">
        <v>2</v>
      </c>
      <c r="W304" s="37" t="s">
        <v>2</v>
      </c>
      <c r="X304" t="e">
        <f>VLOOKUP(T304,[3]رکوردها!$A:$B,2,0)</f>
        <v>#N/A</v>
      </c>
      <c r="Y304" t="e">
        <f>VLOOKUP(T304,[3]رکوردها!$A:$D,4,0)</f>
        <v>#N/A</v>
      </c>
      <c r="Z304" t="e">
        <f>VLOOKUP(T304,[3]رکوردها!$A:$C,3,0)</f>
        <v>#N/A</v>
      </c>
      <c r="AA304" t="e">
        <f>VLOOKUP(T304,[3]رکوردها!$A:$F,6,0)</f>
        <v>#N/A</v>
      </c>
      <c r="AB304" t="e">
        <f>VLOOKUP(T304,[3]رکوردها!$A:$E,5,0)</f>
        <v>#N/A</v>
      </c>
    </row>
    <row r="305" spans="1:28" s="41" customFormat="1" hidden="1" x14ac:dyDescent="0.2">
      <c r="A305" s="36">
        <v>147529</v>
      </c>
      <c r="B305" s="36">
        <v>1321</v>
      </c>
      <c r="C305" s="36">
        <v>1476</v>
      </c>
      <c r="D305" s="39" t="s">
        <v>5178</v>
      </c>
      <c r="E305" s="39"/>
      <c r="F305" s="37" t="s">
        <v>171</v>
      </c>
      <c r="G305" s="37" t="s">
        <v>405</v>
      </c>
      <c r="H305" s="38">
        <v>14033750</v>
      </c>
      <c r="I305" s="38">
        <v>0</v>
      </c>
      <c r="J305" s="38">
        <f t="shared" si="5"/>
        <v>14033750</v>
      </c>
      <c r="K305" s="38"/>
      <c r="L305" s="49"/>
      <c r="M305" s="37" t="s">
        <v>63</v>
      </c>
      <c r="N305" s="37" t="s">
        <v>64</v>
      </c>
      <c r="O305" s="37" t="s">
        <v>157</v>
      </c>
      <c r="P305" s="37" t="s">
        <v>158</v>
      </c>
      <c r="Q305" s="37" t="s">
        <v>159</v>
      </c>
      <c r="R305" s="37" t="s">
        <v>160</v>
      </c>
      <c r="S305" s="37" t="s">
        <v>243</v>
      </c>
      <c r="T305" s="37" t="s">
        <v>242</v>
      </c>
      <c r="U305" s="1" t="e">
        <f>VLOOKUP(T305,[2]VAT!$A:$D,1,0)</f>
        <v>#N/A</v>
      </c>
      <c r="V305" s="37" t="s">
        <v>2</v>
      </c>
      <c r="W305" s="37" t="s">
        <v>2</v>
      </c>
      <c r="X305" t="e">
        <f>VLOOKUP(T305,[3]رکوردها!$A:$B,2,0)</f>
        <v>#N/A</v>
      </c>
      <c r="Y305" t="e">
        <f>VLOOKUP(T305,[3]رکوردها!$A:$D,4,0)</f>
        <v>#N/A</v>
      </c>
      <c r="Z305" t="e">
        <f>VLOOKUP(T305,[3]رکوردها!$A:$C,3,0)</f>
        <v>#N/A</v>
      </c>
      <c r="AA305" t="e">
        <f>VLOOKUP(T305,[3]رکوردها!$A:$F,6,0)</f>
        <v>#N/A</v>
      </c>
      <c r="AB305" t="e">
        <f>VLOOKUP(T305,[3]رکوردها!$A:$E,5,0)</f>
        <v>#N/A</v>
      </c>
    </row>
    <row r="306" spans="1:28" s="41" customFormat="1" hidden="1" x14ac:dyDescent="0.2">
      <c r="A306" s="36">
        <v>147530</v>
      </c>
      <c r="B306" s="36">
        <v>1321</v>
      </c>
      <c r="C306" s="36">
        <v>1476</v>
      </c>
      <c r="D306" s="39" t="s">
        <v>5178</v>
      </c>
      <c r="E306" s="39"/>
      <c r="F306" s="37" t="s">
        <v>171</v>
      </c>
      <c r="G306" s="37" t="s">
        <v>406</v>
      </c>
      <c r="H306" s="38">
        <v>13952000</v>
      </c>
      <c r="I306" s="38">
        <v>0</v>
      </c>
      <c r="J306" s="38">
        <f t="shared" si="5"/>
        <v>13952000</v>
      </c>
      <c r="K306" s="38"/>
      <c r="L306" s="49"/>
      <c r="M306" s="37" t="s">
        <v>63</v>
      </c>
      <c r="N306" s="37" t="s">
        <v>64</v>
      </c>
      <c r="O306" s="37" t="s">
        <v>157</v>
      </c>
      <c r="P306" s="37" t="s">
        <v>158</v>
      </c>
      <c r="Q306" s="37" t="s">
        <v>159</v>
      </c>
      <c r="R306" s="37" t="s">
        <v>160</v>
      </c>
      <c r="S306" s="37" t="s">
        <v>243</v>
      </c>
      <c r="T306" s="37" t="s">
        <v>242</v>
      </c>
      <c r="U306" s="1" t="e">
        <f>VLOOKUP(T306,[2]VAT!$A:$D,1,0)</f>
        <v>#N/A</v>
      </c>
      <c r="V306" s="37" t="s">
        <v>2</v>
      </c>
      <c r="W306" s="37" t="s">
        <v>2</v>
      </c>
      <c r="X306" t="e">
        <f>VLOOKUP(T306,[3]رکوردها!$A:$B,2,0)</f>
        <v>#N/A</v>
      </c>
      <c r="Y306" t="e">
        <f>VLOOKUP(T306,[3]رکوردها!$A:$D,4,0)</f>
        <v>#N/A</v>
      </c>
      <c r="Z306" t="e">
        <f>VLOOKUP(T306,[3]رکوردها!$A:$C,3,0)</f>
        <v>#N/A</v>
      </c>
      <c r="AA306" t="e">
        <f>VLOOKUP(T306,[3]رکوردها!$A:$F,6,0)</f>
        <v>#N/A</v>
      </c>
      <c r="AB306" t="e">
        <f>VLOOKUP(T306,[3]رکوردها!$A:$E,5,0)</f>
        <v>#N/A</v>
      </c>
    </row>
    <row r="307" spans="1:28" s="41" customFormat="1" hidden="1" x14ac:dyDescent="0.2">
      <c r="A307" s="36">
        <v>147531</v>
      </c>
      <c r="B307" s="36">
        <v>1321</v>
      </c>
      <c r="C307" s="36">
        <v>1476</v>
      </c>
      <c r="D307" s="39" t="s">
        <v>5178</v>
      </c>
      <c r="E307" s="39"/>
      <c r="F307" s="37" t="s">
        <v>171</v>
      </c>
      <c r="G307" s="37" t="s">
        <v>407</v>
      </c>
      <c r="H307" s="38">
        <v>13952000</v>
      </c>
      <c r="I307" s="38">
        <v>0</v>
      </c>
      <c r="J307" s="38">
        <f t="shared" si="5"/>
        <v>13952000</v>
      </c>
      <c r="K307" s="38"/>
      <c r="L307" s="49"/>
      <c r="M307" s="37" t="s">
        <v>63</v>
      </c>
      <c r="N307" s="37" t="s">
        <v>64</v>
      </c>
      <c r="O307" s="37" t="s">
        <v>157</v>
      </c>
      <c r="P307" s="37" t="s">
        <v>158</v>
      </c>
      <c r="Q307" s="37" t="s">
        <v>159</v>
      </c>
      <c r="R307" s="37" t="s">
        <v>160</v>
      </c>
      <c r="S307" s="37" t="s">
        <v>243</v>
      </c>
      <c r="T307" s="37" t="s">
        <v>242</v>
      </c>
      <c r="U307" s="1" t="e">
        <f>VLOOKUP(T307,[2]VAT!$A:$D,1,0)</f>
        <v>#N/A</v>
      </c>
      <c r="V307" s="37" t="s">
        <v>2</v>
      </c>
      <c r="W307" s="37" t="s">
        <v>2</v>
      </c>
      <c r="X307" t="e">
        <f>VLOOKUP(T307,[3]رکوردها!$A:$B,2,0)</f>
        <v>#N/A</v>
      </c>
      <c r="Y307" t="e">
        <f>VLOOKUP(T307,[3]رکوردها!$A:$D,4,0)</f>
        <v>#N/A</v>
      </c>
      <c r="Z307" t="e">
        <f>VLOOKUP(T307,[3]رکوردها!$A:$C,3,0)</f>
        <v>#N/A</v>
      </c>
      <c r="AA307" t="e">
        <f>VLOOKUP(T307,[3]رکوردها!$A:$F,6,0)</f>
        <v>#N/A</v>
      </c>
      <c r="AB307" t="e">
        <f>VLOOKUP(T307,[3]رکوردها!$A:$E,5,0)</f>
        <v>#N/A</v>
      </c>
    </row>
    <row r="308" spans="1:28" s="41" customFormat="1" hidden="1" x14ac:dyDescent="0.2">
      <c r="A308" s="36">
        <v>147532</v>
      </c>
      <c r="B308" s="36">
        <v>1321</v>
      </c>
      <c r="C308" s="36">
        <v>1476</v>
      </c>
      <c r="D308" s="39" t="s">
        <v>5178</v>
      </c>
      <c r="E308" s="39"/>
      <c r="F308" s="37" t="s">
        <v>171</v>
      </c>
      <c r="G308" s="37" t="s">
        <v>408</v>
      </c>
      <c r="H308" s="38">
        <v>13952000</v>
      </c>
      <c r="I308" s="38">
        <v>0</v>
      </c>
      <c r="J308" s="38">
        <f t="shared" si="5"/>
        <v>13952000</v>
      </c>
      <c r="K308" s="38"/>
      <c r="L308" s="49"/>
      <c r="M308" s="37" t="s">
        <v>63</v>
      </c>
      <c r="N308" s="37" t="s">
        <v>64</v>
      </c>
      <c r="O308" s="37" t="s">
        <v>157</v>
      </c>
      <c r="P308" s="37" t="s">
        <v>158</v>
      </c>
      <c r="Q308" s="37" t="s">
        <v>159</v>
      </c>
      <c r="R308" s="37" t="s">
        <v>160</v>
      </c>
      <c r="S308" s="37" t="s">
        <v>243</v>
      </c>
      <c r="T308" s="37" t="s">
        <v>242</v>
      </c>
      <c r="U308" s="1" t="e">
        <f>VLOOKUP(T308,[2]VAT!$A:$D,1,0)</f>
        <v>#N/A</v>
      </c>
      <c r="V308" s="37" t="s">
        <v>2</v>
      </c>
      <c r="W308" s="37" t="s">
        <v>2</v>
      </c>
      <c r="X308" t="e">
        <f>VLOOKUP(T308,[3]رکوردها!$A:$B,2,0)</f>
        <v>#N/A</v>
      </c>
      <c r="Y308" t="e">
        <f>VLOOKUP(T308,[3]رکوردها!$A:$D,4,0)</f>
        <v>#N/A</v>
      </c>
      <c r="Z308" t="e">
        <f>VLOOKUP(T308,[3]رکوردها!$A:$C,3,0)</f>
        <v>#N/A</v>
      </c>
      <c r="AA308" t="e">
        <f>VLOOKUP(T308,[3]رکوردها!$A:$F,6,0)</f>
        <v>#N/A</v>
      </c>
      <c r="AB308" t="e">
        <f>VLOOKUP(T308,[3]رکوردها!$A:$E,5,0)</f>
        <v>#N/A</v>
      </c>
    </row>
    <row r="309" spans="1:28" s="41" customFormat="1" hidden="1" x14ac:dyDescent="0.2">
      <c r="A309" s="36">
        <v>147533</v>
      </c>
      <c r="B309" s="36">
        <v>1321</v>
      </c>
      <c r="C309" s="36">
        <v>1476</v>
      </c>
      <c r="D309" s="39" t="s">
        <v>5178</v>
      </c>
      <c r="E309" s="39"/>
      <c r="F309" s="37" t="s">
        <v>171</v>
      </c>
      <c r="G309" s="37" t="s">
        <v>409</v>
      </c>
      <c r="H309" s="38">
        <v>13952000</v>
      </c>
      <c r="I309" s="38">
        <v>0</v>
      </c>
      <c r="J309" s="38">
        <f t="shared" si="5"/>
        <v>13952000</v>
      </c>
      <c r="K309" s="38"/>
      <c r="L309" s="49"/>
      <c r="M309" s="37" t="s">
        <v>63</v>
      </c>
      <c r="N309" s="37" t="s">
        <v>64</v>
      </c>
      <c r="O309" s="37" t="s">
        <v>157</v>
      </c>
      <c r="P309" s="37" t="s">
        <v>158</v>
      </c>
      <c r="Q309" s="37" t="s">
        <v>159</v>
      </c>
      <c r="R309" s="37" t="s">
        <v>160</v>
      </c>
      <c r="S309" s="37" t="s">
        <v>243</v>
      </c>
      <c r="T309" s="37" t="s">
        <v>242</v>
      </c>
      <c r="U309" s="1" t="e">
        <f>VLOOKUP(T309,[2]VAT!$A:$D,1,0)</f>
        <v>#N/A</v>
      </c>
      <c r="V309" s="37" t="s">
        <v>2</v>
      </c>
      <c r="W309" s="37" t="s">
        <v>2</v>
      </c>
      <c r="X309" t="e">
        <f>VLOOKUP(T309,[3]رکوردها!$A:$B,2,0)</f>
        <v>#N/A</v>
      </c>
      <c r="Y309" t="e">
        <f>VLOOKUP(T309,[3]رکوردها!$A:$D,4,0)</f>
        <v>#N/A</v>
      </c>
      <c r="Z309" t="e">
        <f>VLOOKUP(T309,[3]رکوردها!$A:$C,3,0)</f>
        <v>#N/A</v>
      </c>
      <c r="AA309" t="e">
        <f>VLOOKUP(T309,[3]رکوردها!$A:$F,6,0)</f>
        <v>#N/A</v>
      </c>
      <c r="AB309" t="e">
        <f>VLOOKUP(T309,[3]رکوردها!$A:$E,5,0)</f>
        <v>#N/A</v>
      </c>
    </row>
    <row r="310" spans="1:28" s="41" customFormat="1" hidden="1" x14ac:dyDescent="0.2">
      <c r="A310" s="36">
        <v>147534</v>
      </c>
      <c r="B310" s="36">
        <v>1321</v>
      </c>
      <c r="C310" s="36">
        <v>1476</v>
      </c>
      <c r="D310" s="39" t="s">
        <v>5178</v>
      </c>
      <c r="E310" s="39"/>
      <c r="F310" s="37" t="s">
        <v>171</v>
      </c>
      <c r="G310" s="37" t="s">
        <v>410</v>
      </c>
      <c r="H310" s="38">
        <v>13407000</v>
      </c>
      <c r="I310" s="38">
        <v>0</v>
      </c>
      <c r="J310" s="38">
        <f t="shared" si="5"/>
        <v>13407000</v>
      </c>
      <c r="K310" s="38"/>
      <c r="L310" s="49"/>
      <c r="M310" s="37" t="s">
        <v>63</v>
      </c>
      <c r="N310" s="37" t="s">
        <v>64</v>
      </c>
      <c r="O310" s="37" t="s">
        <v>157</v>
      </c>
      <c r="P310" s="37" t="s">
        <v>158</v>
      </c>
      <c r="Q310" s="37" t="s">
        <v>159</v>
      </c>
      <c r="R310" s="37" t="s">
        <v>160</v>
      </c>
      <c r="S310" s="37" t="s">
        <v>243</v>
      </c>
      <c r="T310" s="37" t="s">
        <v>242</v>
      </c>
      <c r="U310" s="1" t="e">
        <f>VLOOKUP(T310,[2]VAT!$A:$D,1,0)</f>
        <v>#N/A</v>
      </c>
      <c r="V310" s="37" t="s">
        <v>2</v>
      </c>
      <c r="W310" s="37" t="s">
        <v>2</v>
      </c>
      <c r="X310" t="e">
        <f>VLOOKUP(T310,[3]رکوردها!$A:$B,2,0)</f>
        <v>#N/A</v>
      </c>
      <c r="Y310" t="e">
        <f>VLOOKUP(T310,[3]رکوردها!$A:$D,4,0)</f>
        <v>#N/A</v>
      </c>
      <c r="Z310" t="e">
        <f>VLOOKUP(T310,[3]رکوردها!$A:$C,3,0)</f>
        <v>#N/A</v>
      </c>
      <c r="AA310" t="e">
        <f>VLOOKUP(T310,[3]رکوردها!$A:$F,6,0)</f>
        <v>#N/A</v>
      </c>
      <c r="AB310" t="e">
        <f>VLOOKUP(T310,[3]رکوردها!$A:$E,5,0)</f>
        <v>#N/A</v>
      </c>
    </row>
    <row r="311" spans="1:28" s="41" customFormat="1" hidden="1" x14ac:dyDescent="0.2">
      <c r="A311" s="36">
        <v>147535</v>
      </c>
      <c r="B311" s="36">
        <v>1321</v>
      </c>
      <c r="C311" s="36">
        <v>1476</v>
      </c>
      <c r="D311" s="39" t="s">
        <v>5178</v>
      </c>
      <c r="E311" s="39"/>
      <c r="F311" s="37" t="s">
        <v>171</v>
      </c>
      <c r="G311" s="37" t="s">
        <v>411</v>
      </c>
      <c r="H311" s="38">
        <v>11510400</v>
      </c>
      <c r="I311" s="38">
        <v>0</v>
      </c>
      <c r="J311" s="38">
        <f t="shared" si="5"/>
        <v>11510400</v>
      </c>
      <c r="K311" s="38"/>
      <c r="L311" s="49"/>
      <c r="M311" s="37" t="s">
        <v>63</v>
      </c>
      <c r="N311" s="37" t="s">
        <v>64</v>
      </c>
      <c r="O311" s="37" t="s">
        <v>157</v>
      </c>
      <c r="P311" s="37" t="s">
        <v>158</v>
      </c>
      <c r="Q311" s="37" t="s">
        <v>159</v>
      </c>
      <c r="R311" s="37" t="s">
        <v>160</v>
      </c>
      <c r="S311" s="37" t="s">
        <v>243</v>
      </c>
      <c r="T311" s="37" t="s">
        <v>242</v>
      </c>
      <c r="U311" s="1" t="e">
        <f>VLOOKUP(T311,[2]VAT!$A:$D,1,0)</f>
        <v>#N/A</v>
      </c>
      <c r="V311" s="37" t="s">
        <v>2</v>
      </c>
      <c r="W311" s="37" t="s">
        <v>2</v>
      </c>
      <c r="X311" t="e">
        <f>VLOOKUP(T311,[3]رکوردها!$A:$B,2,0)</f>
        <v>#N/A</v>
      </c>
      <c r="Y311" t="e">
        <f>VLOOKUP(T311,[3]رکوردها!$A:$D,4,0)</f>
        <v>#N/A</v>
      </c>
      <c r="Z311" t="e">
        <f>VLOOKUP(T311,[3]رکوردها!$A:$C,3,0)</f>
        <v>#N/A</v>
      </c>
      <c r="AA311" t="e">
        <f>VLOOKUP(T311,[3]رکوردها!$A:$F,6,0)</f>
        <v>#N/A</v>
      </c>
      <c r="AB311" t="e">
        <f>VLOOKUP(T311,[3]رکوردها!$A:$E,5,0)</f>
        <v>#N/A</v>
      </c>
    </row>
    <row r="312" spans="1:28" s="41" customFormat="1" hidden="1" x14ac:dyDescent="0.2">
      <c r="A312" s="36">
        <v>147536</v>
      </c>
      <c r="B312" s="36">
        <v>1321</v>
      </c>
      <c r="C312" s="36">
        <v>1476</v>
      </c>
      <c r="D312" s="39" t="s">
        <v>5178</v>
      </c>
      <c r="E312" s="39"/>
      <c r="F312" s="37" t="s">
        <v>171</v>
      </c>
      <c r="G312" s="37" t="s">
        <v>412</v>
      </c>
      <c r="H312" s="38">
        <v>11510400</v>
      </c>
      <c r="I312" s="38">
        <v>0</v>
      </c>
      <c r="J312" s="38">
        <f t="shared" si="5"/>
        <v>11510400</v>
      </c>
      <c r="K312" s="38"/>
      <c r="L312" s="49"/>
      <c r="M312" s="37" t="s">
        <v>63</v>
      </c>
      <c r="N312" s="37" t="s">
        <v>64</v>
      </c>
      <c r="O312" s="37" t="s">
        <v>157</v>
      </c>
      <c r="P312" s="37" t="s">
        <v>158</v>
      </c>
      <c r="Q312" s="37" t="s">
        <v>159</v>
      </c>
      <c r="R312" s="37" t="s">
        <v>160</v>
      </c>
      <c r="S312" s="37" t="s">
        <v>243</v>
      </c>
      <c r="T312" s="37" t="s">
        <v>242</v>
      </c>
      <c r="U312" s="1" t="e">
        <f>VLOOKUP(T312,[2]VAT!$A:$D,1,0)</f>
        <v>#N/A</v>
      </c>
      <c r="V312" s="37" t="s">
        <v>2</v>
      </c>
      <c r="W312" s="37" t="s">
        <v>2</v>
      </c>
      <c r="X312" t="e">
        <f>VLOOKUP(T312,[3]رکوردها!$A:$B,2,0)</f>
        <v>#N/A</v>
      </c>
      <c r="Y312" t="e">
        <f>VLOOKUP(T312,[3]رکوردها!$A:$D,4,0)</f>
        <v>#N/A</v>
      </c>
      <c r="Z312" t="e">
        <f>VLOOKUP(T312,[3]رکوردها!$A:$C,3,0)</f>
        <v>#N/A</v>
      </c>
      <c r="AA312" t="e">
        <f>VLOOKUP(T312,[3]رکوردها!$A:$F,6,0)</f>
        <v>#N/A</v>
      </c>
      <c r="AB312" t="e">
        <f>VLOOKUP(T312,[3]رکوردها!$A:$E,5,0)</f>
        <v>#N/A</v>
      </c>
    </row>
    <row r="313" spans="1:28" s="41" customFormat="1" hidden="1" x14ac:dyDescent="0.2">
      <c r="A313" s="36">
        <v>147537</v>
      </c>
      <c r="B313" s="36">
        <v>1321</v>
      </c>
      <c r="C313" s="36">
        <v>1476</v>
      </c>
      <c r="D313" s="39" t="s">
        <v>5178</v>
      </c>
      <c r="E313" s="39"/>
      <c r="F313" s="37" t="s">
        <v>171</v>
      </c>
      <c r="G313" s="37" t="s">
        <v>413</v>
      </c>
      <c r="H313" s="38">
        <v>9810000</v>
      </c>
      <c r="I313" s="38">
        <v>0</v>
      </c>
      <c r="J313" s="38">
        <f t="shared" si="5"/>
        <v>9810000</v>
      </c>
      <c r="K313" s="38"/>
      <c r="L313" s="49"/>
      <c r="M313" s="37" t="s">
        <v>63</v>
      </c>
      <c r="N313" s="37" t="s">
        <v>64</v>
      </c>
      <c r="O313" s="37" t="s">
        <v>157</v>
      </c>
      <c r="P313" s="37" t="s">
        <v>158</v>
      </c>
      <c r="Q313" s="37" t="s">
        <v>159</v>
      </c>
      <c r="R313" s="37" t="s">
        <v>160</v>
      </c>
      <c r="S313" s="37" t="s">
        <v>243</v>
      </c>
      <c r="T313" s="37" t="s">
        <v>242</v>
      </c>
      <c r="U313" s="1" t="e">
        <f>VLOOKUP(T313,[2]VAT!$A:$D,1,0)</f>
        <v>#N/A</v>
      </c>
      <c r="V313" s="37" t="s">
        <v>2</v>
      </c>
      <c r="W313" s="37" t="s">
        <v>2</v>
      </c>
      <c r="X313" t="e">
        <f>VLOOKUP(T313,[3]رکوردها!$A:$B,2,0)</f>
        <v>#N/A</v>
      </c>
      <c r="Y313" t="e">
        <f>VLOOKUP(T313,[3]رکوردها!$A:$D,4,0)</f>
        <v>#N/A</v>
      </c>
      <c r="Z313" t="e">
        <f>VLOOKUP(T313,[3]رکوردها!$A:$C,3,0)</f>
        <v>#N/A</v>
      </c>
      <c r="AA313" t="e">
        <f>VLOOKUP(T313,[3]رکوردها!$A:$F,6,0)</f>
        <v>#N/A</v>
      </c>
      <c r="AB313" t="e">
        <f>VLOOKUP(T313,[3]رکوردها!$A:$E,5,0)</f>
        <v>#N/A</v>
      </c>
    </row>
    <row r="314" spans="1:28" s="41" customFormat="1" hidden="1" x14ac:dyDescent="0.2">
      <c r="A314" s="36">
        <v>147538</v>
      </c>
      <c r="B314" s="36">
        <v>1321</v>
      </c>
      <c r="C314" s="36">
        <v>1476</v>
      </c>
      <c r="D314" s="39" t="s">
        <v>5178</v>
      </c>
      <c r="E314" s="39"/>
      <c r="F314" s="37" t="s">
        <v>171</v>
      </c>
      <c r="G314" s="37" t="s">
        <v>414</v>
      </c>
      <c r="H314" s="38">
        <v>9156000</v>
      </c>
      <c r="I314" s="38">
        <v>0</v>
      </c>
      <c r="J314" s="38">
        <f t="shared" si="5"/>
        <v>9156000</v>
      </c>
      <c r="K314" s="38"/>
      <c r="L314" s="49"/>
      <c r="M314" s="37" t="s">
        <v>63</v>
      </c>
      <c r="N314" s="37" t="s">
        <v>64</v>
      </c>
      <c r="O314" s="37" t="s">
        <v>157</v>
      </c>
      <c r="P314" s="37" t="s">
        <v>158</v>
      </c>
      <c r="Q314" s="37" t="s">
        <v>159</v>
      </c>
      <c r="R314" s="37" t="s">
        <v>160</v>
      </c>
      <c r="S314" s="37" t="s">
        <v>243</v>
      </c>
      <c r="T314" s="37" t="s">
        <v>242</v>
      </c>
      <c r="U314" s="1" t="e">
        <f>VLOOKUP(T314,[2]VAT!$A:$D,1,0)</f>
        <v>#N/A</v>
      </c>
      <c r="V314" s="37" t="s">
        <v>2</v>
      </c>
      <c r="W314" s="37" t="s">
        <v>2</v>
      </c>
      <c r="X314" t="e">
        <f>VLOOKUP(T314,[3]رکوردها!$A:$B,2,0)</f>
        <v>#N/A</v>
      </c>
      <c r="Y314" t="e">
        <f>VLOOKUP(T314,[3]رکوردها!$A:$D,4,0)</f>
        <v>#N/A</v>
      </c>
      <c r="Z314" t="e">
        <f>VLOOKUP(T314,[3]رکوردها!$A:$C,3,0)</f>
        <v>#N/A</v>
      </c>
      <c r="AA314" t="e">
        <f>VLOOKUP(T314,[3]رکوردها!$A:$F,6,0)</f>
        <v>#N/A</v>
      </c>
      <c r="AB314" t="e">
        <f>VLOOKUP(T314,[3]رکوردها!$A:$E,5,0)</f>
        <v>#N/A</v>
      </c>
    </row>
    <row r="315" spans="1:28" s="41" customFormat="1" hidden="1" x14ac:dyDescent="0.2">
      <c r="A315" s="36">
        <v>147539</v>
      </c>
      <c r="B315" s="36">
        <v>1321</v>
      </c>
      <c r="C315" s="36">
        <v>1476</v>
      </c>
      <c r="D315" s="39" t="s">
        <v>5178</v>
      </c>
      <c r="E315" s="39"/>
      <c r="F315" s="37" t="s">
        <v>171</v>
      </c>
      <c r="G315" s="37" t="s">
        <v>415</v>
      </c>
      <c r="H315" s="38">
        <v>9156000</v>
      </c>
      <c r="I315" s="38">
        <v>0</v>
      </c>
      <c r="J315" s="38">
        <f t="shared" si="5"/>
        <v>9156000</v>
      </c>
      <c r="K315" s="38"/>
      <c r="L315" s="49"/>
      <c r="M315" s="37" t="s">
        <v>63</v>
      </c>
      <c r="N315" s="37" t="s">
        <v>64</v>
      </c>
      <c r="O315" s="37" t="s">
        <v>157</v>
      </c>
      <c r="P315" s="37" t="s">
        <v>158</v>
      </c>
      <c r="Q315" s="37" t="s">
        <v>159</v>
      </c>
      <c r="R315" s="37" t="s">
        <v>160</v>
      </c>
      <c r="S315" s="37" t="s">
        <v>243</v>
      </c>
      <c r="T315" s="37" t="s">
        <v>242</v>
      </c>
      <c r="U315" s="1" t="e">
        <f>VLOOKUP(T315,[2]VAT!$A:$D,1,0)</f>
        <v>#N/A</v>
      </c>
      <c r="V315" s="37" t="s">
        <v>2</v>
      </c>
      <c r="W315" s="37" t="s">
        <v>2</v>
      </c>
      <c r="X315" t="e">
        <f>VLOOKUP(T315,[3]رکوردها!$A:$B,2,0)</f>
        <v>#N/A</v>
      </c>
      <c r="Y315" t="e">
        <f>VLOOKUP(T315,[3]رکوردها!$A:$D,4,0)</f>
        <v>#N/A</v>
      </c>
      <c r="Z315" t="e">
        <f>VLOOKUP(T315,[3]رکوردها!$A:$C,3,0)</f>
        <v>#N/A</v>
      </c>
      <c r="AA315" t="e">
        <f>VLOOKUP(T315,[3]رکوردها!$A:$F,6,0)</f>
        <v>#N/A</v>
      </c>
      <c r="AB315" t="e">
        <f>VLOOKUP(T315,[3]رکوردها!$A:$E,5,0)</f>
        <v>#N/A</v>
      </c>
    </row>
    <row r="316" spans="1:28" s="41" customFormat="1" hidden="1" x14ac:dyDescent="0.2">
      <c r="A316" s="36">
        <v>147540</v>
      </c>
      <c r="B316" s="36">
        <v>1321</v>
      </c>
      <c r="C316" s="36">
        <v>1476</v>
      </c>
      <c r="D316" s="39" t="s">
        <v>5178</v>
      </c>
      <c r="E316" s="39"/>
      <c r="F316" s="37" t="s">
        <v>171</v>
      </c>
      <c r="G316" s="37" t="s">
        <v>416</v>
      </c>
      <c r="H316" s="38">
        <v>8720000</v>
      </c>
      <c r="I316" s="38">
        <v>0</v>
      </c>
      <c r="J316" s="38">
        <f t="shared" si="5"/>
        <v>8720000</v>
      </c>
      <c r="K316" s="38"/>
      <c r="L316" s="49"/>
      <c r="M316" s="37" t="s">
        <v>63</v>
      </c>
      <c r="N316" s="37" t="s">
        <v>64</v>
      </c>
      <c r="O316" s="37" t="s">
        <v>157</v>
      </c>
      <c r="P316" s="37" t="s">
        <v>158</v>
      </c>
      <c r="Q316" s="37" t="s">
        <v>159</v>
      </c>
      <c r="R316" s="37" t="s">
        <v>160</v>
      </c>
      <c r="S316" s="37" t="s">
        <v>243</v>
      </c>
      <c r="T316" s="37" t="s">
        <v>242</v>
      </c>
      <c r="U316" s="1" t="e">
        <f>VLOOKUP(T316,[2]VAT!$A:$D,1,0)</f>
        <v>#N/A</v>
      </c>
      <c r="V316" s="37" t="s">
        <v>2</v>
      </c>
      <c r="W316" s="37" t="s">
        <v>2</v>
      </c>
      <c r="X316" t="e">
        <f>VLOOKUP(T316,[3]رکوردها!$A:$B,2,0)</f>
        <v>#N/A</v>
      </c>
      <c r="Y316" t="e">
        <f>VLOOKUP(T316,[3]رکوردها!$A:$D,4,0)</f>
        <v>#N/A</v>
      </c>
      <c r="Z316" t="e">
        <f>VLOOKUP(T316,[3]رکوردها!$A:$C,3,0)</f>
        <v>#N/A</v>
      </c>
      <c r="AA316" t="e">
        <f>VLOOKUP(T316,[3]رکوردها!$A:$F,6,0)</f>
        <v>#N/A</v>
      </c>
      <c r="AB316" t="e">
        <f>VLOOKUP(T316,[3]رکوردها!$A:$E,5,0)</f>
        <v>#N/A</v>
      </c>
    </row>
    <row r="317" spans="1:28" s="41" customFormat="1" hidden="1" x14ac:dyDescent="0.2">
      <c r="A317" s="36">
        <v>147541</v>
      </c>
      <c r="B317" s="36">
        <v>1321</v>
      </c>
      <c r="C317" s="36">
        <v>1476</v>
      </c>
      <c r="D317" s="39" t="s">
        <v>5178</v>
      </c>
      <c r="E317" s="39"/>
      <c r="F317" s="37" t="s">
        <v>171</v>
      </c>
      <c r="G317" s="37" t="s">
        <v>417</v>
      </c>
      <c r="H317" s="38">
        <v>8720000</v>
      </c>
      <c r="I317" s="38">
        <v>0</v>
      </c>
      <c r="J317" s="38">
        <f t="shared" si="5"/>
        <v>8720000</v>
      </c>
      <c r="K317" s="38"/>
      <c r="L317" s="49"/>
      <c r="M317" s="37" t="s">
        <v>63</v>
      </c>
      <c r="N317" s="37" t="s">
        <v>64</v>
      </c>
      <c r="O317" s="37" t="s">
        <v>157</v>
      </c>
      <c r="P317" s="37" t="s">
        <v>158</v>
      </c>
      <c r="Q317" s="37" t="s">
        <v>159</v>
      </c>
      <c r="R317" s="37" t="s">
        <v>160</v>
      </c>
      <c r="S317" s="37" t="s">
        <v>243</v>
      </c>
      <c r="T317" s="37" t="s">
        <v>242</v>
      </c>
      <c r="U317" s="1" t="e">
        <f>VLOOKUP(T317,[2]VAT!$A:$D,1,0)</f>
        <v>#N/A</v>
      </c>
      <c r="V317" s="37" t="s">
        <v>2</v>
      </c>
      <c r="W317" s="37" t="s">
        <v>2</v>
      </c>
      <c r="X317" t="e">
        <f>VLOOKUP(T317,[3]رکوردها!$A:$B,2,0)</f>
        <v>#N/A</v>
      </c>
      <c r="Y317" t="e">
        <f>VLOOKUP(T317,[3]رکوردها!$A:$D,4,0)</f>
        <v>#N/A</v>
      </c>
      <c r="Z317" t="e">
        <f>VLOOKUP(T317,[3]رکوردها!$A:$C,3,0)</f>
        <v>#N/A</v>
      </c>
      <c r="AA317" t="e">
        <f>VLOOKUP(T317,[3]رکوردها!$A:$F,6,0)</f>
        <v>#N/A</v>
      </c>
      <c r="AB317" t="e">
        <f>VLOOKUP(T317,[3]رکوردها!$A:$E,5,0)</f>
        <v>#N/A</v>
      </c>
    </row>
    <row r="318" spans="1:28" s="41" customFormat="1" hidden="1" x14ac:dyDescent="0.2">
      <c r="A318" s="36">
        <v>147542</v>
      </c>
      <c r="B318" s="36">
        <v>1321</v>
      </c>
      <c r="C318" s="36">
        <v>1476</v>
      </c>
      <c r="D318" s="39" t="s">
        <v>5178</v>
      </c>
      <c r="E318" s="39"/>
      <c r="F318" s="37" t="s">
        <v>171</v>
      </c>
      <c r="G318" s="37" t="s">
        <v>418</v>
      </c>
      <c r="H318" s="38">
        <v>8066000</v>
      </c>
      <c r="I318" s="38">
        <v>0</v>
      </c>
      <c r="J318" s="38">
        <f t="shared" si="5"/>
        <v>8066000</v>
      </c>
      <c r="K318" s="38"/>
      <c r="L318" s="49"/>
      <c r="M318" s="37" t="s">
        <v>63</v>
      </c>
      <c r="N318" s="37" t="s">
        <v>64</v>
      </c>
      <c r="O318" s="37" t="s">
        <v>157</v>
      </c>
      <c r="P318" s="37" t="s">
        <v>158</v>
      </c>
      <c r="Q318" s="37" t="s">
        <v>159</v>
      </c>
      <c r="R318" s="37" t="s">
        <v>160</v>
      </c>
      <c r="S318" s="37" t="s">
        <v>243</v>
      </c>
      <c r="T318" s="37" t="s">
        <v>242</v>
      </c>
      <c r="U318" s="1" t="e">
        <f>VLOOKUP(T318,[2]VAT!$A:$D,1,0)</f>
        <v>#N/A</v>
      </c>
      <c r="V318" s="37" t="s">
        <v>2</v>
      </c>
      <c r="W318" s="37" t="s">
        <v>2</v>
      </c>
      <c r="X318" t="e">
        <f>VLOOKUP(T318,[3]رکوردها!$A:$B,2,0)</f>
        <v>#N/A</v>
      </c>
      <c r="Y318" t="e">
        <f>VLOOKUP(T318,[3]رکوردها!$A:$D,4,0)</f>
        <v>#N/A</v>
      </c>
      <c r="Z318" t="e">
        <f>VLOOKUP(T318,[3]رکوردها!$A:$C,3,0)</f>
        <v>#N/A</v>
      </c>
      <c r="AA318" t="e">
        <f>VLOOKUP(T318,[3]رکوردها!$A:$F,6,0)</f>
        <v>#N/A</v>
      </c>
      <c r="AB318" t="e">
        <f>VLOOKUP(T318,[3]رکوردها!$A:$E,5,0)</f>
        <v>#N/A</v>
      </c>
    </row>
    <row r="319" spans="1:28" s="41" customFormat="1" hidden="1" x14ac:dyDescent="0.2">
      <c r="A319" s="36">
        <v>147543</v>
      </c>
      <c r="B319" s="36">
        <v>1321</v>
      </c>
      <c r="C319" s="36">
        <v>1476</v>
      </c>
      <c r="D319" s="39" t="s">
        <v>5178</v>
      </c>
      <c r="E319" s="39"/>
      <c r="F319" s="37" t="s">
        <v>171</v>
      </c>
      <c r="G319" s="37" t="s">
        <v>419</v>
      </c>
      <c r="H319" s="38">
        <v>8066000</v>
      </c>
      <c r="I319" s="38">
        <v>0</v>
      </c>
      <c r="J319" s="38">
        <f t="shared" si="5"/>
        <v>8066000</v>
      </c>
      <c r="K319" s="38"/>
      <c r="L319" s="49"/>
      <c r="M319" s="37" t="s">
        <v>63</v>
      </c>
      <c r="N319" s="37" t="s">
        <v>64</v>
      </c>
      <c r="O319" s="37" t="s">
        <v>157</v>
      </c>
      <c r="P319" s="37" t="s">
        <v>158</v>
      </c>
      <c r="Q319" s="37" t="s">
        <v>159</v>
      </c>
      <c r="R319" s="37" t="s">
        <v>160</v>
      </c>
      <c r="S319" s="37" t="s">
        <v>243</v>
      </c>
      <c r="T319" s="37" t="s">
        <v>242</v>
      </c>
      <c r="U319" s="1" t="e">
        <f>VLOOKUP(T319,[2]VAT!$A:$D,1,0)</f>
        <v>#N/A</v>
      </c>
      <c r="V319" s="37" t="s">
        <v>2</v>
      </c>
      <c r="W319" s="37" t="s">
        <v>2</v>
      </c>
      <c r="X319" t="e">
        <f>VLOOKUP(T319,[3]رکوردها!$A:$B,2,0)</f>
        <v>#N/A</v>
      </c>
      <c r="Y319" t="e">
        <f>VLOOKUP(T319,[3]رکوردها!$A:$D,4,0)</f>
        <v>#N/A</v>
      </c>
      <c r="Z319" t="e">
        <f>VLOOKUP(T319,[3]رکوردها!$A:$C,3,0)</f>
        <v>#N/A</v>
      </c>
      <c r="AA319" t="e">
        <f>VLOOKUP(T319,[3]رکوردها!$A:$F,6,0)</f>
        <v>#N/A</v>
      </c>
      <c r="AB319" t="e">
        <f>VLOOKUP(T319,[3]رکوردها!$A:$E,5,0)</f>
        <v>#N/A</v>
      </c>
    </row>
    <row r="320" spans="1:28" s="41" customFormat="1" hidden="1" x14ac:dyDescent="0.2">
      <c r="A320" s="36">
        <v>147544</v>
      </c>
      <c r="B320" s="36">
        <v>1321</v>
      </c>
      <c r="C320" s="36">
        <v>1476</v>
      </c>
      <c r="D320" s="39" t="s">
        <v>5178</v>
      </c>
      <c r="E320" s="39"/>
      <c r="F320" s="37" t="s">
        <v>171</v>
      </c>
      <c r="G320" s="37" t="s">
        <v>420</v>
      </c>
      <c r="H320" s="38">
        <v>7848000</v>
      </c>
      <c r="I320" s="38">
        <v>0</v>
      </c>
      <c r="J320" s="38">
        <f t="shared" si="5"/>
        <v>7848000</v>
      </c>
      <c r="K320" s="38"/>
      <c r="L320" s="49"/>
      <c r="M320" s="37" t="s">
        <v>63</v>
      </c>
      <c r="N320" s="37" t="s">
        <v>64</v>
      </c>
      <c r="O320" s="37" t="s">
        <v>157</v>
      </c>
      <c r="P320" s="37" t="s">
        <v>158</v>
      </c>
      <c r="Q320" s="37" t="s">
        <v>159</v>
      </c>
      <c r="R320" s="37" t="s">
        <v>160</v>
      </c>
      <c r="S320" s="37" t="s">
        <v>243</v>
      </c>
      <c r="T320" s="37" t="s">
        <v>242</v>
      </c>
      <c r="U320" s="1" t="e">
        <f>VLOOKUP(T320,[2]VAT!$A:$D,1,0)</f>
        <v>#N/A</v>
      </c>
      <c r="V320" s="37" t="s">
        <v>2</v>
      </c>
      <c r="W320" s="37" t="s">
        <v>2</v>
      </c>
      <c r="X320" t="e">
        <f>VLOOKUP(T320,[3]رکوردها!$A:$B,2,0)</f>
        <v>#N/A</v>
      </c>
      <c r="Y320" t="e">
        <f>VLOOKUP(T320,[3]رکوردها!$A:$D,4,0)</f>
        <v>#N/A</v>
      </c>
      <c r="Z320" t="e">
        <f>VLOOKUP(T320,[3]رکوردها!$A:$C,3,0)</f>
        <v>#N/A</v>
      </c>
      <c r="AA320" t="e">
        <f>VLOOKUP(T320,[3]رکوردها!$A:$F,6,0)</f>
        <v>#N/A</v>
      </c>
      <c r="AB320" t="e">
        <f>VLOOKUP(T320,[3]رکوردها!$A:$E,5,0)</f>
        <v>#N/A</v>
      </c>
    </row>
    <row r="321" spans="1:28" s="41" customFormat="1" hidden="1" x14ac:dyDescent="0.2">
      <c r="A321" s="36">
        <v>147545</v>
      </c>
      <c r="B321" s="36">
        <v>1321</v>
      </c>
      <c r="C321" s="36">
        <v>1476</v>
      </c>
      <c r="D321" s="39" t="s">
        <v>5178</v>
      </c>
      <c r="E321" s="39"/>
      <c r="F321" s="37" t="s">
        <v>171</v>
      </c>
      <c r="G321" s="37" t="s">
        <v>421</v>
      </c>
      <c r="H321" s="38">
        <v>6540000</v>
      </c>
      <c r="I321" s="38">
        <v>0</v>
      </c>
      <c r="J321" s="38">
        <f t="shared" si="5"/>
        <v>6540000</v>
      </c>
      <c r="K321" s="38"/>
      <c r="L321" s="49"/>
      <c r="M321" s="37" t="s">
        <v>63</v>
      </c>
      <c r="N321" s="37" t="s">
        <v>64</v>
      </c>
      <c r="O321" s="37" t="s">
        <v>157</v>
      </c>
      <c r="P321" s="37" t="s">
        <v>158</v>
      </c>
      <c r="Q321" s="37" t="s">
        <v>159</v>
      </c>
      <c r="R321" s="37" t="s">
        <v>160</v>
      </c>
      <c r="S321" s="37" t="s">
        <v>243</v>
      </c>
      <c r="T321" s="37" t="s">
        <v>242</v>
      </c>
      <c r="U321" s="1" t="e">
        <f>VLOOKUP(T321,[2]VAT!$A:$D,1,0)</f>
        <v>#N/A</v>
      </c>
      <c r="V321" s="37" t="s">
        <v>2</v>
      </c>
      <c r="W321" s="37" t="s">
        <v>2</v>
      </c>
      <c r="X321" t="e">
        <f>VLOOKUP(T321,[3]رکوردها!$A:$B,2,0)</f>
        <v>#N/A</v>
      </c>
      <c r="Y321" t="e">
        <f>VLOOKUP(T321,[3]رکوردها!$A:$D,4,0)</f>
        <v>#N/A</v>
      </c>
      <c r="Z321" t="e">
        <f>VLOOKUP(T321,[3]رکوردها!$A:$C,3,0)</f>
        <v>#N/A</v>
      </c>
      <c r="AA321" t="e">
        <f>VLOOKUP(T321,[3]رکوردها!$A:$F,6,0)</f>
        <v>#N/A</v>
      </c>
      <c r="AB321" t="e">
        <f>VLOOKUP(T321,[3]رکوردها!$A:$E,5,0)</f>
        <v>#N/A</v>
      </c>
    </row>
    <row r="322" spans="1:28" s="41" customFormat="1" hidden="1" x14ac:dyDescent="0.2">
      <c r="A322" s="36">
        <v>147546</v>
      </c>
      <c r="B322" s="36">
        <v>1321</v>
      </c>
      <c r="C322" s="36">
        <v>1476</v>
      </c>
      <c r="D322" s="39" t="s">
        <v>5178</v>
      </c>
      <c r="E322" s="39"/>
      <c r="F322" s="37" t="s">
        <v>171</v>
      </c>
      <c r="G322" s="37" t="s">
        <v>422</v>
      </c>
      <c r="H322" s="38">
        <v>6540000</v>
      </c>
      <c r="I322" s="38">
        <v>0</v>
      </c>
      <c r="J322" s="38">
        <f t="shared" si="5"/>
        <v>6540000</v>
      </c>
      <c r="K322" s="38"/>
      <c r="L322" s="49"/>
      <c r="M322" s="37" t="s">
        <v>63</v>
      </c>
      <c r="N322" s="37" t="s">
        <v>64</v>
      </c>
      <c r="O322" s="37" t="s">
        <v>157</v>
      </c>
      <c r="P322" s="37" t="s">
        <v>158</v>
      </c>
      <c r="Q322" s="37" t="s">
        <v>159</v>
      </c>
      <c r="R322" s="37" t="s">
        <v>160</v>
      </c>
      <c r="S322" s="37" t="s">
        <v>243</v>
      </c>
      <c r="T322" s="37" t="s">
        <v>242</v>
      </c>
      <c r="U322" s="1" t="e">
        <f>VLOOKUP(T322,[2]VAT!$A:$D,1,0)</f>
        <v>#N/A</v>
      </c>
      <c r="V322" s="37" t="s">
        <v>2</v>
      </c>
      <c r="W322" s="37" t="s">
        <v>2</v>
      </c>
      <c r="X322" t="e">
        <f>VLOOKUP(T322,[3]رکوردها!$A:$B,2,0)</f>
        <v>#N/A</v>
      </c>
      <c r="Y322" t="e">
        <f>VLOOKUP(T322,[3]رکوردها!$A:$D,4,0)</f>
        <v>#N/A</v>
      </c>
      <c r="Z322" t="e">
        <f>VLOOKUP(T322,[3]رکوردها!$A:$C,3,0)</f>
        <v>#N/A</v>
      </c>
      <c r="AA322" t="e">
        <f>VLOOKUP(T322,[3]رکوردها!$A:$F,6,0)</f>
        <v>#N/A</v>
      </c>
      <c r="AB322" t="e">
        <f>VLOOKUP(T322,[3]رکوردها!$A:$E,5,0)</f>
        <v>#N/A</v>
      </c>
    </row>
    <row r="323" spans="1:28" s="41" customFormat="1" hidden="1" x14ac:dyDescent="0.2">
      <c r="A323" s="36">
        <v>147547</v>
      </c>
      <c r="B323" s="36">
        <v>1321</v>
      </c>
      <c r="C323" s="36">
        <v>1476</v>
      </c>
      <c r="D323" s="39" t="s">
        <v>5178</v>
      </c>
      <c r="E323" s="39"/>
      <c r="F323" s="37" t="s">
        <v>171</v>
      </c>
      <c r="G323" s="37" t="s">
        <v>423</v>
      </c>
      <c r="H323" s="38">
        <v>6540000</v>
      </c>
      <c r="I323" s="38">
        <v>0</v>
      </c>
      <c r="J323" s="38">
        <f t="shared" si="5"/>
        <v>6540000</v>
      </c>
      <c r="K323" s="38"/>
      <c r="L323" s="49"/>
      <c r="M323" s="37" t="s">
        <v>63</v>
      </c>
      <c r="N323" s="37" t="s">
        <v>64</v>
      </c>
      <c r="O323" s="37" t="s">
        <v>157</v>
      </c>
      <c r="P323" s="37" t="s">
        <v>158</v>
      </c>
      <c r="Q323" s="37" t="s">
        <v>159</v>
      </c>
      <c r="R323" s="37" t="s">
        <v>160</v>
      </c>
      <c r="S323" s="37" t="s">
        <v>243</v>
      </c>
      <c r="T323" s="37" t="s">
        <v>242</v>
      </c>
      <c r="U323" s="1" t="e">
        <f>VLOOKUP(T323,[2]VAT!$A:$D,1,0)</f>
        <v>#N/A</v>
      </c>
      <c r="V323" s="37" t="s">
        <v>2</v>
      </c>
      <c r="W323" s="37" t="s">
        <v>2</v>
      </c>
      <c r="X323" t="e">
        <f>VLOOKUP(T323,[3]رکوردها!$A:$B,2,0)</f>
        <v>#N/A</v>
      </c>
      <c r="Y323" t="e">
        <f>VLOOKUP(T323,[3]رکوردها!$A:$D,4,0)</f>
        <v>#N/A</v>
      </c>
      <c r="Z323" t="e">
        <f>VLOOKUP(T323,[3]رکوردها!$A:$C,3,0)</f>
        <v>#N/A</v>
      </c>
      <c r="AA323" t="e">
        <f>VLOOKUP(T323,[3]رکوردها!$A:$F,6,0)</f>
        <v>#N/A</v>
      </c>
      <c r="AB323" t="e">
        <f>VLOOKUP(T323,[3]رکوردها!$A:$E,5,0)</f>
        <v>#N/A</v>
      </c>
    </row>
    <row r="324" spans="1:28" s="41" customFormat="1" hidden="1" x14ac:dyDescent="0.2">
      <c r="A324" s="36">
        <v>147548</v>
      </c>
      <c r="B324" s="36">
        <v>1321</v>
      </c>
      <c r="C324" s="36">
        <v>1476</v>
      </c>
      <c r="D324" s="39" t="s">
        <v>5178</v>
      </c>
      <c r="E324" s="39"/>
      <c r="F324" s="37" t="s">
        <v>171</v>
      </c>
      <c r="G324" s="37" t="s">
        <v>424</v>
      </c>
      <c r="H324" s="38">
        <v>5232000</v>
      </c>
      <c r="I324" s="38">
        <v>0</v>
      </c>
      <c r="J324" s="38">
        <f t="shared" si="5"/>
        <v>5232000</v>
      </c>
      <c r="K324" s="38"/>
      <c r="L324" s="49"/>
      <c r="M324" s="37" t="s">
        <v>63</v>
      </c>
      <c r="N324" s="37" t="s">
        <v>64</v>
      </c>
      <c r="O324" s="37" t="s">
        <v>157</v>
      </c>
      <c r="P324" s="37" t="s">
        <v>158</v>
      </c>
      <c r="Q324" s="37" t="s">
        <v>159</v>
      </c>
      <c r="R324" s="37" t="s">
        <v>160</v>
      </c>
      <c r="S324" s="37" t="s">
        <v>243</v>
      </c>
      <c r="T324" s="37" t="s">
        <v>242</v>
      </c>
      <c r="U324" s="1" t="e">
        <f>VLOOKUP(T324,[2]VAT!$A:$D,1,0)</f>
        <v>#N/A</v>
      </c>
      <c r="V324" s="37" t="s">
        <v>2</v>
      </c>
      <c r="W324" s="37" t="s">
        <v>2</v>
      </c>
      <c r="X324" t="e">
        <f>VLOOKUP(T324,[3]رکوردها!$A:$B,2,0)</f>
        <v>#N/A</v>
      </c>
      <c r="Y324" t="e">
        <f>VLOOKUP(T324,[3]رکوردها!$A:$D,4,0)</f>
        <v>#N/A</v>
      </c>
      <c r="Z324" t="e">
        <f>VLOOKUP(T324,[3]رکوردها!$A:$C,3,0)</f>
        <v>#N/A</v>
      </c>
      <c r="AA324" t="e">
        <f>VLOOKUP(T324,[3]رکوردها!$A:$F,6,0)</f>
        <v>#N/A</v>
      </c>
      <c r="AB324" t="e">
        <f>VLOOKUP(T324,[3]رکوردها!$A:$E,5,0)</f>
        <v>#N/A</v>
      </c>
    </row>
    <row r="325" spans="1:28" s="41" customFormat="1" hidden="1" x14ac:dyDescent="0.2">
      <c r="A325" s="36">
        <v>147549</v>
      </c>
      <c r="B325" s="36">
        <v>1321</v>
      </c>
      <c r="C325" s="36">
        <v>1476</v>
      </c>
      <c r="D325" s="39" t="s">
        <v>5178</v>
      </c>
      <c r="E325" s="39"/>
      <c r="F325" s="37" t="s">
        <v>171</v>
      </c>
      <c r="G325" s="37" t="s">
        <v>425</v>
      </c>
      <c r="H325" s="38">
        <v>5232000</v>
      </c>
      <c r="I325" s="38">
        <v>0</v>
      </c>
      <c r="J325" s="38">
        <f t="shared" si="5"/>
        <v>5232000</v>
      </c>
      <c r="K325" s="38"/>
      <c r="L325" s="49"/>
      <c r="M325" s="37" t="s">
        <v>63</v>
      </c>
      <c r="N325" s="37" t="s">
        <v>64</v>
      </c>
      <c r="O325" s="37" t="s">
        <v>157</v>
      </c>
      <c r="P325" s="37" t="s">
        <v>158</v>
      </c>
      <c r="Q325" s="37" t="s">
        <v>159</v>
      </c>
      <c r="R325" s="37" t="s">
        <v>160</v>
      </c>
      <c r="S325" s="37" t="s">
        <v>243</v>
      </c>
      <c r="T325" s="37" t="s">
        <v>242</v>
      </c>
      <c r="U325" s="1" t="e">
        <f>VLOOKUP(T325,[2]VAT!$A:$D,1,0)</f>
        <v>#N/A</v>
      </c>
      <c r="V325" s="37" t="s">
        <v>2</v>
      </c>
      <c r="W325" s="37" t="s">
        <v>2</v>
      </c>
      <c r="X325" t="e">
        <f>VLOOKUP(T325,[3]رکوردها!$A:$B,2,0)</f>
        <v>#N/A</v>
      </c>
      <c r="Y325" t="e">
        <f>VLOOKUP(T325,[3]رکوردها!$A:$D,4,0)</f>
        <v>#N/A</v>
      </c>
      <c r="Z325" t="e">
        <f>VLOOKUP(T325,[3]رکوردها!$A:$C,3,0)</f>
        <v>#N/A</v>
      </c>
      <c r="AA325" t="e">
        <f>VLOOKUP(T325,[3]رکوردها!$A:$F,6,0)</f>
        <v>#N/A</v>
      </c>
      <c r="AB325" t="e">
        <f>VLOOKUP(T325,[3]رکوردها!$A:$E,5,0)</f>
        <v>#N/A</v>
      </c>
    </row>
    <row r="326" spans="1:28" s="41" customFormat="1" hidden="1" x14ac:dyDescent="0.2">
      <c r="A326" s="36">
        <v>147550</v>
      </c>
      <c r="B326" s="36">
        <v>1321</v>
      </c>
      <c r="C326" s="36">
        <v>1476</v>
      </c>
      <c r="D326" s="39" t="s">
        <v>5178</v>
      </c>
      <c r="E326" s="39"/>
      <c r="F326" s="37" t="s">
        <v>171</v>
      </c>
      <c r="G326" s="37" t="s">
        <v>426</v>
      </c>
      <c r="H326" s="38">
        <v>4578000</v>
      </c>
      <c r="I326" s="38">
        <v>0</v>
      </c>
      <c r="J326" s="38">
        <f t="shared" si="5"/>
        <v>4578000</v>
      </c>
      <c r="K326" s="38"/>
      <c r="L326" s="49"/>
      <c r="M326" s="37" t="s">
        <v>63</v>
      </c>
      <c r="N326" s="37" t="s">
        <v>64</v>
      </c>
      <c r="O326" s="37" t="s">
        <v>157</v>
      </c>
      <c r="P326" s="37" t="s">
        <v>158</v>
      </c>
      <c r="Q326" s="37" t="s">
        <v>159</v>
      </c>
      <c r="R326" s="37" t="s">
        <v>160</v>
      </c>
      <c r="S326" s="37" t="s">
        <v>243</v>
      </c>
      <c r="T326" s="37" t="s">
        <v>242</v>
      </c>
      <c r="U326" s="1" t="e">
        <f>VLOOKUP(T326,[2]VAT!$A:$D,1,0)</f>
        <v>#N/A</v>
      </c>
      <c r="V326" s="37" t="s">
        <v>2</v>
      </c>
      <c r="W326" s="37" t="s">
        <v>2</v>
      </c>
      <c r="X326" t="e">
        <f>VLOOKUP(T326,[3]رکوردها!$A:$B,2,0)</f>
        <v>#N/A</v>
      </c>
      <c r="Y326" t="e">
        <f>VLOOKUP(T326,[3]رکوردها!$A:$D,4,0)</f>
        <v>#N/A</v>
      </c>
      <c r="Z326" t="e">
        <f>VLOOKUP(T326,[3]رکوردها!$A:$C,3,0)</f>
        <v>#N/A</v>
      </c>
      <c r="AA326" t="e">
        <f>VLOOKUP(T326,[3]رکوردها!$A:$F,6,0)</f>
        <v>#N/A</v>
      </c>
      <c r="AB326" t="e">
        <f>VLOOKUP(T326,[3]رکوردها!$A:$E,5,0)</f>
        <v>#N/A</v>
      </c>
    </row>
    <row r="327" spans="1:28" s="41" customFormat="1" hidden="1" x14ac:dyDescent="0.2">
      <c r="A327" s="36">
        <v>147551</v>
      </c>
      <c r="B327" s="36">
        <v>1321</v>
      </c>
      <c r="C327" s="36">
        <v>1476</v>
      </c>
      <c r="D327" s="39" t="s">
        <v>5178</v>
      </c>
      <c r="E327" s="39"/>
      <c r="F327" s="37" t="s">
        <v>171</v>
      </c>
      <c r="G327" s="37" t="s">
        <v>427</v>
      </c>
      <c r="H327" s="38">
        <v>4360000</v>
      </c>
      <c r="I327" s="38">
        <v>0</v>
      </c>
      <c r="J327" s="38">
        <f t="shared" si="5"/>
        <v>4360000</v>
      </c>
      <c r="K327" s="38"/>
      <c r="L327" s="49"/>
      <c r="M327" s="37" t="s">
        <v>63</v>
      </c>
      <c r="N327" s="37" t="s">
        <v>64</v>
      </c>
      <c r="O327" s="37" t="s">
        <v>157</v>
      </c>
      <c r="P327" s="37" t="s">
        <v>158</v>
      </c>
      <c r="Q327" s="37" t="s">
        <v>159</v>
      </c>
      <c r="R327" s="37" t="s">
        <v>160</v>
      </c>
      <c r="S327" s="37" t="s">
        <v>243</v>
      </c>
      <c r="T327" s="37" t="s">
        <v>242</v>
      </c>
      <c r="U327" s="1" t="e">
        <f>VLOOKUP(T327,[2]VAT!$A:$D,1,0)</f>
        <v>#N/A</v>
      </c>
      <c r="V327" s="37" t="s">
        <v>2</v>
      </c>
      <c r="W327" s="37" t="s">
        <v>2</v>
      </c>
      <c r="X327" t="e">
        <f>VLOOKUP(T327,[3]رکوردها!$A:$B,2,0)</f>
        <v>#N/A</v>
      </c>
      <c r="Y327" t="e">
        <f>VLOOKUP(T327,[3]رکوردها!$A:$D,4,0)</f>
        <v>#N/A</v>
      </c>
      <c r="Z327" t="e">
        <f>VLOOKUP(T327,[3]رکوردها!$A:$C,3,0)</f>
        <v>#N/A</v>
      </c>
      <c r="AA327" t="e">
        <f>VLOOKUP(T327,[3]رکوردها!$A:$F,6,0)</f>
        <v>#N/A</v>
      </c>
      <c r="AB327" t="e">
        <f>VLOOKUP(T327,[3]رکوردها!$A:$E,5,0)</f>
        <v>#N/A</v>
      </c>
    </row>
    <row r="328" spans="1:28" s="41" customFormat="1" hidden="1" x14ac:dyDescent="0.2">
      <c r="A328" s="36">
        <v>147552</v>
      </c>
      <c r="B328" s="36">
        <v>1321</v>
      </c>
      <c r="C328" s="36">
        <v>1476</v>
      </c>
      <c r="D328" s="39" t="s">
        <v>5178</v>
      </c>
      <c r="E328" s="39"/>
      <c r="F328" s="37" t="s">
        <v>171</v>
      </c>
      <c r="G328" s="37" t="s">
        <v>428</v>
      </c>
      <c r="H328" s="38">
        <v>3836800</v>
      </c>
      <c r="I328" s="38">
        <v>0</v>
      </c>
      <c r="J328" s="38">
        <f t="shared" si="5"/>
        <v>3836800</v>
      </c>
      <c r="K328" s="38"/>
      <c r="L328" s="49"/>
      <c r="M328" s="37" t="s">
        <v>63</v>
      </c>
      <c r="N328" s="37" t="s">
        <v>64</v>
      </c>
      <c r="O328" s="37" t="s">
        <v>157</v>
      </c>
      <c r="P328" s="37" t="s">
        <v>158</v>
      </c>
      <c r="Q328" s="37" t="s">
        <v>159</v>
      </c>
      <c r="R328" s="37" t="s">
        <v>160</v>
      </c>
      <c r="S328" s="37" t="s">
        <v>243</v>
      </c>
      <c r="T328" s="37" t="s">
        <v>242</v>
      </c>
      <c r="U328" s="1" t="e">
        <f>VLOOKUP(T328,[2]VAT!$A:$D,1,0)</f>
        <v>#N/A</v>
      </c>
      <c r="V328" s="37" t="s">
        <v>2</v>
      </c>
      <c r="W328" s="37" t="s">
        <v>2</v>
      </c>
      <c r="X328" t="e">
        <f>VLOOKUP(T328,[3]رکوردها!$A:$B,2,0)</f>
        <v>#N/A</v>
      </c>
      <c r="Y328" t="e">
        <f>VLOOKUP(T328,[3]رکوردها!$A:$D,4,0)</f>
        <v>#N/A</v>
      </c>
      <c r="Z328" t="e">
        <f>VLOOKUP(T328,[3]رکوردها!$A:$C,3,0)</f>
        <v>#N/A</v>
      </c>
      <c r="AA328" t="e">
        <f>VLOOKUP(T328,[3]رکوردها!$A:$F,6,0)</f>
        <v>#N/A</v>
      </c>
      <c r="AB328" t="e">
        <f>VLOOKUP(T328,[3]رکوردها!$A:$E,5,0)</f>
        <v>#N/A</v>
      </c>
    </row>
    <row r="329" spans="1:28" s="41" customFormat="1" hidden="1" x14ac:dyDescent="0.2">
      <c r="A329" s="36">
        <v>147553</v>
      </c>
      <c r="B329" s="36">
        <v>1321</v>
      </c>
      <c r="C329" s="36">
        <v>1476</v>
      </c>
      <c r="D329" s="39" t="s">
        <v>5178</v>
      </c>
      <c r="E329" s="39"/>
      <c r="F329" s="37" t="s">
        <v>171</v>
      </c>
      <c r="G329" s="37" t="s">
        <v>429</v>
      </c>
      <c r="H329" s="38">
        <v>3815000</v>
      </c>
      <c r="I329" s="38">
        <v>0</v>
      </c>
      <c r="J329" s="38">
        <f t="shared" si="5"/>
        <v>3815000</v>
      </c>
      <c r="K329" s="38"/>
      <c r="L329" s="49"/>
      <c r="M329" s="37" t="s">
        <v>63</v>
      </c>
      <c r="N329" s="37" t="s">
        <v>64</v>
      </c>
      <c r="O329" s="37" t="s">
        <v>157</v>
      </c>
      <c r="P329" s="37" t="s">
        <v>158</v>
      </c>
      <c r="Q329" s="37" t="s">
        <v>159</v>
      </c>
      <c r="R329" s="37" t="s">
        <v>160</v>
      </c>
      <c r="S329" s="37" t="s">
        <v>243</v>
      </c>
      <c r="T329" s="37" t="s">
        <v>242</v>
      </c>
      <c r="U329" s="1" t="e">
        <f>VLOOKUP(T329,[2]VAT!$A:$D,1,0)</f>
        <v>#N/A</v>
      </c>
      <c r="V329" s="37" t="s">
        <v>2</v>
      </c>
      <c r="W329" s="37" t="s">
        <v>2</v>
      </c>
      <c r="X329" t="e">
        <f>VLOOKUP(T329,[3]رکوردها!$A:$B,2,0)</f>
        <v>#N/A</v>
      </c>
      <c r="Y329" t="e">
        <f>VLOOKUP(T329,[3]رکوردها!$A:$D,4,0)</f>
        <v>#N/A</v>
      </c>
      <c r="Z329" t="e">
        <f>VLOOKUP(T329,[3]رکوردها!$A:$C,3,0)</f>
        <v>#N/A</v>
      </c>
      <c r="AA329" t="e">
        <f>VLOOKUP(T329,[3]رکوردها!$A:$F,6,0)</f>
        <v>#N/A</v>
      </c>
      <c r="AB329" t="e">
        <f>VLOOKUP(T329,[3]رکوردها!$A:$E,5,0)</f>
        <v>#N/A</v>
      </c>
    </row>
    <row r="330" spans="1:28" s="41" customFormat="1" hidden="1" x14ac:dyDescent="0.2">
      <c r="A330" s="36">
        <v>147554</v>
      </c>
      <c r="B330" s="36">
        <v>1321</v>
      </c>
      <c r="C330" s="36">
        <v>1476</v>
      </c>
      <c r="D330" s="39" t="s">
        <v>5178</v>
      </c>
      <c r="E330" s="39"/>
      <c r="F330" s="37" t="s">
        <v>171</v>
      </c>
      <c r="G330" s="37" t="s">
        <v>430</v>
      </c>
      <c r="H330" s="38">
        <v>3815000</v>
      </c>
      <c r="I330" s="38">
        <v>0</v>
      </c>
      <c r="J330" s="38">
        <f t="shared" si="5"/>
        <v>3815000</v>
      </c>
      <c r="K330" s="38"/>
      <c r="L330" s="49"/>
      <c r="M330" s="37" t="s">
        <v>63</v>
      </c>
      <c r="N330" s="37" t="s">
        <v>64</v>
      </c>
      <c r="O330" s="37" t="s">
        <v>157</v>
      </c>
      <c r="P330" s="37" t="s">
        <v>158</v>
      </c>
      <c r="Q330" s="37" t="s">
        <v>159</v>
      </c>
      <c r="R330" s="37" t="s">
        <v>160</v>
      </c>
      <c r="S330" s="37" t="s">
        <v>243</v>
      </c>
      <c r="T330" s="37" t="s">
        <v>242</v>
      </c>
      <c r="U330" s="1" t="e">
        <f>VLOOKUP(T330,[2]VAT!$A:$D,1,0)</f>
        <v>#N/A</v>
      </c>
      <c r="V330" s="37" t="s">
        <v>2</v>
      </c>
      <c r="W330" s="37" t="s">
        <v>2</v>
      </c>
      <c r="X330" t="e">
        <f>VLOOKUP(T330,[3]رکوردها!$A:$B,2,0)</f>
        <v>#N/A</v>
      </c>
      <c r="Y330" t="e">
        <f>VLOOKUP(T330,[3]رکوردها!$A:$D,4,0)</f>
        <v>#N/A</v>
      </c>
      <c r="Z330" t="e">
        <f>VLOOKUP(T330,[3]رکوردها!$A:$C,3,0)</f>
        <v>#N/A</v>
      </c>
      <c r="AA330" t="e">
        <f>VLOOKUP(T330,[3]رکوردها!$A:$F,6,0)</f>
        <v>#N/A</v>
      </c>
      <c r="AB330" t="e">
        <f>VLOOKUP(T330,[3]رکوردها!$A:$E,5,0)</f>
        <v>#N/A</v>
      </c>
    </row>
    <row r="331" spans="1:28" s="41" customFormat="1" hidden="1" x14ac:dyDescent="0.2">
      <c r="A331" s="36">
        <v>147555</v>
      </c>
      <c r="B331" s="36">
        <v>1321</v>
      </c>
      <c r="C331" s="36">
        <v>1476</v>
      </c>
      <c r="D331" s="39" t="s">
        <v>5178</v>
      </c>
      <c r="E331" s="39"/>
      <c r="F331" s="37" t="s">
        <v>171</v>
      </c>
      <c r="G331" s="37" t="s">
        <v>431</v>
      </c>
      <c r="H331" s="38">
        <v>3815000</v>
      </c>
      <c r="I331" s="38">
        <v>0</v>
      </c>
      <c r="J331" s="38">
        <f t="shared" ref="J331:J394" si="6">H331-I331</f>
        <v>3815000</v>
      </c>
      <c r="K331" s="38"/>
      <c r="L331" s="49"/>
      <c r="M331" s="37" t="s">
        <v>63</v>
      </c>
      <c r="N331" s="37" t="s">
        <v>64</v>
      </c>
      <c r="O331" s="37" t="s">
        <v>157</v>
      </c>
      <c r="P331" s="37" t="s">
        <v>158</v>
      </c>
      <c r="Q331" s="37" t="s">
        <v>159</v>
      </c>
      <c r="R331" s="37" t="s">
        <v>160</v>
      </c>
      <c r="S331" s="37" t="s">
        <v>243</v>
      </c>
      <c r="T331" s="37" t="s">
        <v>242</v>
      </c>
      <c r="U331" s="1" t="e">
        <f>VLOOKUP(T331,[2]VAT!$A:$D,1,0)</f>
        <v>#N/A</v>
      </c>
      <c r="V331" s="37" t="s">
        <v>2</v>
      </c>
      <c r="W331" s="37" t="s">
        <v>2</v>
      </c>
      <c r="X331" t="e">
        <f>VLOOKUP(T331,[3]رکوردها!$A:$B,2,0)</f>
        <v>#N/A</v>
      </c>
      <c r="Y331" t="e">
        <f>VLOOKUP(T331,[3]رکوردها!$A:$D,4,0)</f>
        <v>#N/A</v>
      </c>
      <c r="Z331" t="e">
        <f>VLOOKUP(T331,[3]رکوردها!$A:$C,3,0)</f>
        <v>#N/A</v>
      </c>
      <c r="AA331" t="e">
        <f>VLOOKUP(T331,[3]رکوردها!$A:$F,6,0)</f>
        <v>#N/A</v>
      </c>
      <c r="AB331" t="e">
        <f>VLOOKUP(T331,[3]رکوردها!$A:$E,5,0)</f>
        <v>#N/A</v>
      </c>
    </row>
    <row r="332" spans="1:28" s="41" customFormat="1" hidden="1" x14ac:dyDescent="0.2">
      <c r="A332" s="36">
        <v>147556</v>
      </c>
      <c r="B332" s="36">
        <v>1321</v>
      </c>
      <c r="C332" s="36">
        <v>1476</v>
      </c>
      <c r="D332" s="39" t="s">
        <v>5178</v>
      </c>
      <c r="E332" s="39"/>
      <c r="F332" s="37" t="s">
        <v>171</v>
      </c>
      <c r="G332" s="37" t="s">
        <v>432</v>
      </c>
      <c r="H332" s="38">
        <v>3815000</v>
      </c>
      <c r="I332" s="38">
        <v>0</v>
      </c>
      <c r="J332" s="38">
        <f t="shared" si="6"/>
        <v>3815000</v>
      </c>
      <c r="K332" s="38"/>
      <c r="L332" s="49"/>
      <c r="M332" s="37" t="s">
        <v>63</v>
      </c>
      <c r="N332" s="37" t="s">
        <v>64</v>
      </c>
      <c r="O332" s="37" t="s">
        <v>157</v>
      </c>
      <c r="P332" s="37" t="s">
        <v>158</v>
      </c>
      <c r="Q332" s="37" t="s">
        <v>159</v>
      </c>
      <c r="R332" s="37" t="s">
        <v>160</v>
      </c>
      <c r="S332" s="37" t="s">
        <v>243</v>
      </c>
      <c r="T332" s="37" t="s">
        <v>242</v>
      </c>
      <c r="U332" s="1" t="e">
        <f>VLOOKUP(T332,[2]VAT!$A:$D,1,0)</f>
        <v>#N/A</v>
      </c>
      <c r="V332" s="37" t="s">
        <v>2</v>
      </c>
      <c r="W332" s="37" t="s">
        <v>2</v>
      </c>
      <c r="X332" t="e">
        <f>VLOOKUP(T332,[3]رکوردها!$A:$B,2,0)</f>
        <v>#N/A</v>
      </c>
      <c r="Y332" t="e">
        <f>VLOOKUP(T332,[3]رکوردها!$A:$D,4,0)</f>
        <v>#N/A</v>
      </c>
      <c r="Z332" t="e">
        <f>VLOOKUP(T332,[3]رکوردها!$A:$C,3,0)</f>
        <v>#N/A</v>
      </c>
      <c r="AA332" t="e">
        <f>VLOOKUP(T332,[3]رکوردها!$A:$F,6,0)</f>
        <v>#N/A</v>
      </c>
      <c r="AB332" t="e">
        <f>VLOOKUP(T332,[3]رکوردها!$A:$E,5,0)</f>
        <v>#N/A</v>
      </c>
    </row>
    <row r="333" spans="1:28" s="41" customFormat="1" hidden="1" x14ac:dyDescent="0.2">
      <c r="A333" s="36">
        <v>147557</v>
      </c>
      <c r="B333" s="36">
        <v>1321</v>
      </c>
      <c r="C333" s="36">
        <v>1476</v>
      </c>
      <c r="D333" s="39" t="s">
        <v>5178</v>
      </c>
      <c r="E333" s="39"/>
      <c r="F333" s="37" t="s">
        <v>171</v>
      </c>
      <c r="G333" s="37" t="s">
        <v>433</v>
      </c>
      <c r="H333" s="38">
        <v>3815000</v>
      </c>
      <c r="I333" s="38">
        <v>0</v>
      </c>
      <c r="J333" s="38">
        <f t="shared" si="6"/>
        <v>3815000</v>
      </c>
      <c r="K333" s="38"/>
      <c r="L333" s="49"/>
      <c r="M333" s="37" t="s">
        <v>63</v>
      </c>
      <c r="N333" s="37" t="s">
        <v>64</v>
      </c>
      <c r="O333" s="37" t="s">
        <v>157</v>
      </c>
      <c r="P333" s="37" t="s">
        <v>158</v>
      </c>
      <c r="Q333" s="37" t="s">
        <v>159</v>
      </c>
      <c r="R333" s="37" t="s">
        <v>160</v>
      </c>
      <c r="S333" s="37" t="s">
        <v>243</v>
      </c>
      <c r="T333" s="37" t="s">
        <v>242</v>
      </c>
      <c r="U333" s="1" t="e">
        <f>VLOOKUP(T333,[2]VAT!$A:$D,1,0)</f>
        <v>#N/A</v>
      </c>
      <c r="V333" s="37" t="s">
        <v>2</v>
      </c>
      <c r="W333" s="37" t="s">
        <v>2</v>
      </c>
      <c r="X333" t="e">
        <f>VLOOKUP(T333,[3]رکوردها!$A:$B,2,0)</f>
        <v>#N/A</v>
      </c>
      <c r="Y333" t="e">
        <f>VLOOKUP(T333,[3]رکوردها!$A:$D,4,0)</f>
        <v>#N/A</v>
      </c>
      <c r="Z333" t="e">
        <f>VLOOKUP(T333,[3]رکوردها!$A:$C,3,0)</f>
        <v>#N/A</v>
      </c>
      <c r="AA333" t="e">
        <f>VLOOKUP(T333,[3]رکوردها!$A:$F,6,0)</f>
        <v>#N/A</v>
      </c>
      <c r="AB333" t="e">
        <f>VLOOKUP(T333,[3]رکوردها!$A:$E,5,0)</f>
        <v>#N/A</v>
      </c>
    </row>
    <row r="334" spans="1:28" s="41" customFormat="1" hidden="1" x14ac:dyDescent="0.2">
      <c r="A334" s="36">
        <v>147558</v>
      </c>
      <c r="B334" s="36">
        <v>1321</v>
      </c>
      <c r="C334" s="36">
        <v>1476</v>
      </c>
      <c r="D334" s="39" t="s">
        <v>5178</v>
      </c>
      <c r="E334" s="39"/>
      <c r="F334" s="37" t="s">
        <v>171</v>
      </c>
      <c r="G334" s="37" t="s">
        <v>434</v>
      </c>
      <c r="H334" s="38">
        <v>3815000</v>
      </c>
      <c r="I334" s="38">
        <v>0</v>
      </c>
      <c r="J334" s="38">
        <f t="shared" si="6"/>
        <v>3815000</v>
      </c>
      <c r="K334" s="38"/>
      <c r="L334" s="49"/>
      <c r="M334" s="37" t="s">
        <v>63</v>
      </c>
      <c r="N334" s="37" t="s">
        <v>64</v>
      </c>
      <c r="O334" s="37" t="s">
        <v>157</v>
      </c>
      <c r="P334" s="37" t="s">
        <v>158</v>
      </c>
      <c r="Q334" s="37" t="s">
        <v>159</v>
      </c>
      <c r="R334" s="37" t="s">
        <v>160</v>
      </c>
      <c r="S334" s="37" t="s">
        <v>243</v>
      </c>
      <c r="T334" s="37" t="s">
        <v>242</v>
      </c>
      <c r="U334" s="1" t="e">
        <f>VLOOKUP(T334,[2]VAT!$A:$D,1,0)</f>
        <v>#N/A</v>
      </c>
      <c r="V334" s="37" t="s">
        <v>2</v>
      </c>
      <c r="W334" s="37" t="s">
        <v>2</v>
      </c>
      <c r="X334" t="e">
        <f>VLOOKUP(T334,[3]رکوردها!$A:$B,2,0)</f>
        <v>#N/A</v>
      </c>
      <c r="Y334" t="e">
        <f>VLOOKUP(T334,[3]رکوردها!$A:$D,4,0)</f>
        <v>#N/A</v>
      </c>
      <c r="Z334" t="e">
        <f>VLOOKUP(T334,[3]رکوردها!$A:$C,3,0)</f>
        <v>#N/A</v>
      </c>
      <c r="AA334" t="e">
        <f>VLOOKUP(T334,[3]رکوردها!$A:$F,6,0)</f>
        <v>#N/A</v>
      </c>
      <c r="AB334" t="e">
        <f>VLOOKUP(T334,[3]رکوردها!$A:$E,5,0)</f>
        <v>#N/A</v>
      </c>
    </row>
    <row r="335" spans="1:28" s="41" customFormat="1" hidden="1" x14ac:dyDescent="0.2">
      <c r="A335" s="36">
        <v>147559</v>
      </c>
      <c r="B335" s="36">
        <v>1321</v>
      </c>
      <c r="C335" s="36">
        <v>1476</v>
      </c>
      <c r="D335" s="39" t="s">
        <v>5178</v>
      </c>
      <c r="E335" s="39"/>
      <c r="F335" s="37" t="s">
        <v>171</v>
      </c>
      <c r="G335" s="37" t="s">
        <v>435</v>
      </c>
      <c r="H335" s="38">
        <v>3815000</v>
      </c>
      <c r="I335" s="38">
        <v>0</v>
      </c>
      <c r="J335" s="38">
        <f t="shared" si="6"/>
        <v>3815000</v>
      </c>
      <c r="K335" s="38"/>
      <c r="L335" s="49"/>
      <c r="M335" s="37" t="s">
        <v>63</v>
      </c>
      <c r="N335" s="37" t="s">
        <v>64</v>
      </c>
      <c r="O335" s="37" t="s">
        <v>157</v>
      </c>
      <c r="P335" s="37" t="s">
        <v>158</v>
      </c>
      <c r="Q335" s="37" t="s">
        <v>159</v>
      </c>
      <c r="R335" s="37" t="s">
        <v>160</v>
      </c>
      <c r="S335" s="37" t="s">
        <v>243</v>
      </c>
      <c r="T335" s="37" t="s">
        <v>242</v>
      </c>
      <c r="U335" s="1" t="e">
        <f>VLOOKUP(T335,[2]VAT!$A:$D,1,0)</f>
        <v>#N/A</v>
      </c>
      <c r="V335" s="37" t="s">
        <v>2</v>
      </c>
      <c r="W335" s="37" t="s">
        <v>2</v>
      </c>
      <c r="X335" t="e">
        <f>VLOOKUP(T335,[3]رکوردها!$A:$B,2,0)</f>
        <v>#N/A</v>
      </c>
      <c r="Y335" t="e">
        <f>VLOOKUP(T335,[3]رکوردها!$A:$D,4,0)</f>
        <v>#N/A</v>
      </c>
      <c r="Z335" t="e">
        <f>VLOOKUP(T335,[3]رکوردها!$A:$C,3,0)</f>
        <v>#N/A</v>
      </c>
      <c r="AA335" t="e">
        <f>VLOOKUP(T335,[3]رکوردها!$A:$F,6,0)</f>
        <v>#N/A</v>
      </c>
      <c r="AB335" t="e">
        <f>VLOOKUP(T335,[3]رکوردها!$A:$E,5,0)</f>
        <v>#N/A</v>
      </c>
    </row>
    <row r="336" spans="1:28" s="41" customFormat="1" hidden="1" x14ac:dyDescent="0.2">
      <c r="A336" s="36">
        <v>147560</v>
      </c>
      <c r="B336" s="36">
        <v>1321</v>
      </c>
      <c r="C336" s="36">
        <v>1476</v>
      </c>
      <c r="D336" s="39" t="s">
        <v>5178</v>
      </c>
      <c r="E336" s="39"/>
      <c r="F336" s="37" t="s">
        <v>171</v>
      </c>
      <c r="G336" s="37" t="s">
        <v>436</v>
      </c>
      <c r="H336" s="38">
        <v>3662400</v>
      </c>
      <c r="I336" s="38">
        <v>0</v>
      </c>
      <c r="J336" s="38">
        <f t="shared" si="6"/>
        <v>3662400</v>
      </c>
      <c r="K336" s="38"/>
      <c r="L336" s="49"/>
      <c r="M336" s="37" t="s">
        <v>63</v>
      </c>
      <c r="N336" s="37" t="s">
        <v>64</v>
      </c>
      <c r="O336" s="37" t="s">
        <v>157</v>
      </c>
      <c r="P336" s="37" t="s">
        <v>158</v>
      </c>
      <c r="Q336" s="37" t="s">
        <v>159</v>
      </c>
      <c r="R336" s="37" t="s">
        <v>160</v>
      </c>
      <c r="S336" s="37" t="s">
        <v>243</v>
      </c>
      <c r="T336" s="37" t="s">
        <v>242</v>
      </c>
      <c r="U336" s="1" t="e">
        <f>VLOOKUP(T336,[2]VAT!$A:$D,1,0)</f>
        <v>#N/A</v>
      </c>
      <c r="V336" s="37" t="s">
        <v>2</v>
      </c>
      <c r="W336" s="37" t="s">
        <v>2</v>
      </c>
      <c r="X336" t="e">
        <f>VLOOKUP(T336,[3]رکوردها!$A:$B,2,0)</f>
        <v>#N/A</v>
      </c>
      <c r="Y336" t="e">
        <f>VLOOKUP(T336,[3]رکوردها!$A:$D,4,0)</f>
        <v>#N/A</v>
      </c>
      <c r="Z336" t="e">
        <f>VLOOKUP(T336,[3]رکوردها!$A:$C,3,0)</f>
        <v>#N/A</v>
      </c>
      <c r="AA336" t="e">
        <f>VLOOKUP(T336,[3]رکوردها!$A:$F,6,0)</f>
        <v>#N/A</v>
      </c>
      <c r="AB336" t="e">
        <f>VLOOKUP(T336,[3]رکوردها!$A:$E,5,0)</f>
        <v>#N/A</v>
      </c>
    </row>
    <row r="337" spans="1:28" s="41" customFormat="1" hidden="1" x14ac:dyDescent="0.2">
      <c r="A337" s="36">
        <v>147561</v>
      </c>
      <c r="B337" s="36">
        <v>1321</v>
      </c>
      <c r="C337" s="36">
        <v>1476</v>
      </c>
      <c r="D337" s="39" t="s">
        <v>5178</v>
      </c>
      <c r="E337" s="39"/>
      <c r="F337" s="37" t="s">
        <v>171</v>
      </c>
      <c r="G337" s="37" t="s">
        <v>437</v>
      </c>
      <c r="H337" s="38">
        <v>3662400</v>
      </c>
      <c r="I337" s="38">
        <v>0</v>
      </c>
      <c r="J337" s="38">
        <f t="shared" si="6"/>
        <v>3662400</v>
      </c>
      <c r="K337" s="38"/>
      <c r="L337" s="49"/>
      <c r="M337" s="37" t="s">
        <v>63</v>
      </c>
      <c r="N337" s="37" t="s">
        <v>64</v>
      </c>
      <c r="O337" s="37" t="s">
        <v>157</v>
      </c>
      <c r="P337" s="37" t="s">
        <v>158</v>
      </c>
      <c r="Q337" s="37" t="s">
        <v>159</v>
      </c>
      <c r="R337" s="37" t="s">
        <v>160</v>
      </c>
      <c r="S337" s="37" t="s">
        <v>243</v>
      </c>
      <c r="T337" s="37" t="s">
        <v>242</v>
      </c>
      <c r="U337" s="1" t="e">
        <f>VLOOKUP(T337,[2]VAT!$A:$D,1,0)</f>
        <v>#N/A</v>
      </c>
      <c r="V337" s="37" t="s">
        <v>2</v>
      </c>
      <c r="W337" s="37" t="s">
        <v>2</v>
      </c>
      <c r="X337" t="e">
        <f>VLOOKUP(T337,[3]رکوردها!$A:$B,2,0)</f>
        <v>#N/A</v>
      </c>
      <c r="Y337" t="e">
        <f>VLOOKUP(T337,[3]رکوردها!$A:$D,4,0)</f>
        <v>#N/A</v>
      </c>
      <c r="Z337" t="e">
        <f>VLOOKUP(T337,[3]رکوردها!$A:$C,3,0)</f>
        <v>#N/A</v>
      </c>
      <c r="AA337" t="e">
        <f>VLOOKUP(T337,[3]رکوردها!$A:$F,6,0)</f>
        <v>#N/A</v>
      </c>
      <c r="AB337" t="e">
        <f>VLOOKUP(T337,[3]رکوردها!$A:$E,5,0)</f>
        <v>#N/A</v>
      </c>
    </row>
    <row r="338" spans="1:28" s="41" customFormat="1" hidden="1" x14ac:dyDescent="0.2">
      <c r="A338" s="36">
        <v>147562</v>
      </c>
      <c r="B338" s="36">
        <v>1321</v>
      </c>
      <c r="C338" s="36">
        <v>1476</v>
      </c>
      <c r="D338" s="39" t="s">
        <v>5178</v>
      </c>
      <c r="E338" s="39"/>
      <c r="F338" s="37" t="s">
        <v>171</v>
      </c>
      <c r="G338" s="37" t="s">
        <v>438</v>
      </c>
      <c r="H338" s="38">
        <v>3662400</v>
      </c>
      <c r="I338" s="38">
        <v>0</v>
      </c>
      <c r="J338" s="38">
        <f t="shared" si="6"/>
        <v>3662400</v>
      </c>
      <c r="K338" s="38"/>
      <c r="L338" s="49"/>
      <c r="M338" s="37" t="s">
        <v>63</v>
      </c>
      <c r="N338" s="37" t="s">
        <v>64</v>
      </c>
      <c r="O338" s="37" t="s">
        <v>157</v>
      </c>
      <c r="P338" s="37" t="s">
        <v>158</v>
      </c>
      <c r="Q338" s="37" t="s">
        <v>159</v>
      </c>
      <c r="R338" s="37" t="s">
        <v>160</v>
      </c>
      <c r="S338" s="37" t="s">
        <v>243</v>
      </c>
      <c r="T338" s="37" t="s">
        <v>242</v>
      </c>
      <c r="U338" s="1" t="e">
        <f>VLOOKUP(T338,[2]VAT!$A:$D,1,0)</f>
        <v>#N/A</v>
      </c>
      <c r="V338" s="37" t="s">
        <v>2</v>
      </c>
      <c r="W338" s="37" t="s">
        <v>2</v>
      </c>
      <c r="X338" t="e">
        <f>VLOOKUP(T338,[3]رکوردها!$A:$B,2,0)</f>
        <v>#N/A</v>
      </c>
      <c r="Y338" t="e">
        <f>VLOOKUP(T338,[3]رکوردها!$A:$D,4,0)</f>
        <v>#N/A</v>
      </c>
      <c r="Z338" t="e">
        <f>VLOOKUP(T338,[3]رکوردها!$A:$C,3,0)</f>
        <v>#N/A</v>
      </c>
      <c r="AA338" t="e">
        <f>VLOOKUP(T338,[3]رکوردها!$A:$F,6,0)</f>
        <v>#N/A</v>
      </c>
      <c r="AB338" t="e">
        <f>VLOOKUP(T338,[3]رکوردها!$A:$E,5,0)</f>
        <v>#N/A</v>
      </c>
    </row>
    <row r="339" spans="1:28" s="41" customFormat="1" hidden="1" x14ac:dyDescent="0.2">
      <c r="A339" s="36">
        <v>147563</v>
      </c>
      <c r="B339" s="36">
        <v>1321</v>
      </c>
      <c r="C339" s="36">
        <v>1476</v>
      </c>
      <c r="D339" s="39" t="s">
        <v>5178</v>
      </c>
      <c r="E339" s="39"/>
      <c r="F339" s="37" t="s">
        <v>171</v>
      </c>
      <c r="G339" s="37" t="s">
        <v>439</v>
      </c>
      <c r="H339" s="38">
        <v>3662400</v>
      </c>
      <c r="I339" s="38">
        <v>0</v>
      </c>
      <c r="J339" s="38">
        <f t="shared" si="6"/>
        <v>3662400</v>
      </c>
      <c r="K339" s="38"/>
      <c r="L339" s="49"/>
      <c r="M339" s="37" t="s">
        <v>63</v>
      </c>
      <c r="N339" s="37" t="s">
        <v>64</v>
      </c>
      <c r="O339" s="37" t="s">
        <v>157</v>
      </c>
      <c r="P339" s="37" t="s">
        <v>158</v>
      </c>
      <c r="Q339" s="37" t="s">
        <v>159</v>
      </c>
      <c r="R339" s="37" t="s">
        <v>160</v>
      </c>
      <c r="S339" s="37" t="s">
        <v>243</v>
      </c>
      <c r="T339" s="37" t="s">
        <v>242</v>
      </c>
      <c r="U339" s="1" t="e">
        <f>VLOOKUP(T339,[2]VAT!$A:$D,1,0)</f>
        <v>#N/A</v>
      </c>
      <c r="V339" s="37" t="s">
        <v>2</v>
      </c>
      <c r="W339" s="37" t="s">
        <v>2</v>
      </c>
      <c r="X339" t="e">
        <f>VLOOKUP(T339,[3]رکوردها!$A:$B,2,0)</f>
        <v>#N/A</v>
      </c>
      <c r="Y339" t="e">
        <f>VLOOKUP(T339,[3]رکوردها!$A:$D,4,0)</f>
        <v>#N/A</v>
      </c>
      <c r="Z339" t="e">
        <f>VLOOKUP(T339,[3]رکوردها!$A:$C,3,0)</f>
        <v>#N/A</v>
      </c>
      <c r="AA339" t="e">
        <f>VLOOKUP(T339,[3]رکوردها!$A:$F,6,0)</f>
        <v>#N/A</v>
      </c>
      <c r="AB339" t="e">
        <f>VLOOKUP(T339,[3]رکوردها!$A:$E,5,0)</f>
        <v>#N/A</v>
      </c>
    </row>
    <row r="340" spans="1:28" s="41" customFormat="1" hidden="1" x14ac:dyDescent="0.2">
      <c r="A340" s="36">
        <v>147564</v>
      </c>
      <c r="B340" s="36">
        <v>1321</v>
      </c>
      <c r="C340" s="36">
        <v>1476</v>
      </c>
      <c r="D340" s="39" t="s">
        <v>5178</v>
      </c>
      <c r="E340" s="39"/>
      <c r="F340" s="37" t="s">
        <v>171</v>
      </c>
      <c r="G340" s="37" t="s">
        <v>440</v>
      </c>
      <c r="H340" s="38">
        <v>3662400</v>
      </c>
      <c r="I340" s="38">
        <v>0</v>
      </c>
      <c r="J340" s="38">
        <f t="shared" si="6"/>
        <v>3662400</v>
      </c>
      <c r="K340" s="38"/>
      <c r="L340" s="49"/>
      <c r="M340" s="37" t="s">
        <v>63</v>
      </c>
      <c r="N340" s="37" t="s">
        <v>64</v>
      </c>
      <c r="O340" s="37" t="s">
        <v>157</v>
      </c>
      <c r="P340" s="37" t="s">
        <v>158</v>
      </c>
      <c r="Q340" s="37" t="s">
        <v>159</v>
      </c>
      <c r="R340" s="37" t="s">
        <v>160</v>
      </c>
      <c r="S340" s="37" t="s">
        <v>243</v>
      </c>
      <c r="T340" s="37" t="s">
        <v>242</v>
      </c>
      <c r="U340" s="1" t="e">
        <f>VLOOKUP(T340,[2]VAT!$A:$D,1,0)</f>
        <v>#N/A</v>
      </c>
      <c r="V340" s="37" t="s">
        <v>2</v>
      </c>
      <c r="W340" s="37" t="s">
        <v>2</v>
      </c>
      <c r="X340" t="e">
        <f>VLOOKUP(T340,[3]رکوردها!$A:$B,2,0)</f>
        <v>#N/A</v>
      </c>
      <c r="Y340" t="e">
        <f>VLOOKUP(T340,[3]رکوردها!$A:$D,4,0)</f>
        <v>#N/A</v>
      </c>
      <c r="Z340" t="e">
        <f>VLOOKUP(T340,[3]رکوردها!$A:$C,3,0)</f>
        <v>#N/A</v>
      </c>
      <c r="AA340" t="e">
        <f>VLOOKUP(T340,[3]رکوردها!$A:$F,6,0)</f>
        <v>#N/A</v>
      </c>
      <c r="AB340" t="e">
        <f>VLOOKUP(T340,[3]رکوردها!$A:$E,5,0)</f>
        <v>#N/A</v>
      </c>
    </row>
    <row r="341" spans="1:28" s="41" customFormat="1" hidden="1" x14ac:dyDescent="0.2">
      <c r="A341" s="36">
        <v>147565</v>
      </c>
      <c r="B341" s="36">
        <v>1321</v>
      </c>
      <c r="C341" s="36">
        <v>1476</v>
      </c>
      <c r="D341" s="39" t="s">
        <v>5178</v>
      </c>
      <c r="E341" s="39"/>
      <c r="F341" s="37" t="s">
        <v>171</v>
      </c>
      <c r="G341" s="37" t="s">
        <v>441</v>
      </c>
      <c r="H341" s="38">
        <v>3270000</v>
      </c>
      <c r="I341" s="38">
        <v>0</v>
      </c>
      <c r="J341" s="38">
        <f t="shared" si="6"/>
        <v>3270000</v>
      </c>
      <c r="K341" s="38"/>
      <c r="L341" s="49"/>
      <c r="M341" s="37" t="s">
        <v>63</v>
      </c>
      <c r="N341" s="37" t="s">
        <v>64</v>
      </c>
      <c r="O341" s="37" t="s">
        <v>157</v>
      </c>
      <c r="P341" s="37" t="s">
        <v>158</v>
      </c>
      <c r="Q341" s="37" t="s">
        <v>159</v>
      </c>
      <c r="R341" s="37" t="s">
        <v>160</v>
      </c>
      <c r="S341" s="37" t="s">
        <v>243</v>
      </c>
      <c r="T341" s="37" t="s">
        <v>242</v>
      </c>
      <c r="U341" s="1" t="e">
        <f>VLOOKUP(T341,[2]VAT!$A:$D,1,0)</f>
        <v>#N/A</v>
      </c>
      <c r="V341" s="37" t="s">
        <v>2</v>
      </c>
      <c r="W341" s="37" t="s">
        <v>2</v>
      </c>
      <c r="X341" t="e">
        <f>VLOOKUP(T341,[3]رکوردها!$A:$B,2,0)</f>
        <v>#N/A</v>
      </c>
      <c r="Y341" t="e">
        <f>VLOOKUP(T341,[3]رکوردها!$A:$D,4,0)</f>
        <v>#N/A</v>
      </c>
      <c r="Z341" t="e">
        <f>VLOOKUP(T341,[3]رکوردها!$A:$C,3,0)</f>
        <v>#N/A</v>
      </c>
      <c r="AA341" t="e">
        <f>VLOOKUP(T341,[3]رکوردها!$A:$F,6,0)</f>
        <v>#N/A</v>
      </c>
      <c r="AB341" t="e">
        <f>VLOOKUP(T341,[3]رکوردها!$A:$E,5,0)</f>
        <v>#N/A</v>
      </c>
    </row>
    <row r="342" spans="1:28" s="41" customFormat="1" hidden="1" x14ac:dyDescent="0.2">
      <c r="A342" s="36">
        <v>147566</v>
      </c>
      <c r="B342" s="36">
        <v>1321</v>
      </c>
      <c r="C342" s="36">
        <v>1476</v>
      </c>
      <c r="D342" s="39" t="s">
        <v>5178</v>
      </c>
      <c r="E342" s="39"/>
      <c r="F342" s="37" t="s">
        <v>171</v>
      </c>
      <c r="G342" s="37" t="s">
        <v>442</v>
      </c>
      <c r="H342" s="38">
        <v>2180000</v>
      </c>
      <c r="I342" s="38">
        <v>0</v>
      </c>
      <c r="J342" s="38">
        <f t="shared" si="6"/>
        <v>2180000</v>
      </c>
      <c r="K342" s="38"/>
      <c r="L342" s="49"/>
      <c r="M342" s="37" t="s">
        <v>63</v>
      </c>
      <c r="N342" s="37" t="s">
        <v>64</v>
      </c>
      <c r="O342" s="37" t="s">
        <v>157</v>
      </c>
      <c r="P342" s="37" t="s">
        <v>158</v>
      </c>
      <c r="Q342" s="37" t="s">
        <v>159</v>
      </c>
      <c r="R342" s="37" t="s">
        <v>160</v>
      </c>
      <c r="S342" s="37" t="s">
        <v>243</v>
      </c>
      <c r="T342" s="37" t="s">
        <v>242</v>
      </c>
      <c r="U342" s="1" t="e">
        <f>VLOOKUP(T342,[2]VAT!$A:$D,1,0)</f>
        <v>#N/A</v>
      </c>
      <c r="V342" s="37" t="s">
        <v>2</v>
      </c>
      <c r="W342" s="37" t="s">
        <v>2</v>
      </c>
      <c r="X342" t="e">
        <f>VLOOKUP(T342,[3]رکوردها!$A:$B,2,0)</f>
        <v>#N/A</v>
      </c>
      <c r="Y342" t="e">
        <f>VLOOKUP(T342,[3]رکوردها!$A:$D,4,0)</f>
        <v>#N/A</v>
      </c>
      <c r="Z342" t="e">
        <f>VLOOKUP(T342,[3]رکوردها!$A:$C,3,0)</f>
        <v>#N/A</v>
      </c>
      <c r="AA342" t="e">
        <f>VLOOKUP(T342,[3]رکوردها!$A:$F,6,0)</f>
        <v>#N/A</v>
      </c>
      <c r="AB342" t="e">
        <f>VLOOKUP(T342,[3]رکوردها!$A:$E,5,0)</f>
        <v>#N/A</v>
      </c>
    </row>
    <row r="343" spans="1:28" s="41" customFormat="1" hidden="1" x14ac:dyDescent="0.2">
      <c r="A343" s="36">
        <v>147567</v>
      </c>
      <c r="B343" s="36">
        <v>1321</v>
      </c>
      <c r="C343" s="36">
        <v>1476</v>
      </c>
      <c r="D343" s="39" t="s">
        <v>5178</v>
      </c>
      <c r="E343" s="39"/>
      <c r="F343" s="37" t="s">
        <v>171</v>
      </c>
      <c r="G343" s="37" t="s">
        <v>443</v>
      </c>
      <c r="H343" s="38">
        <v>2180000</v>
      </c>
      <c r="I343" s="38">
        <v>0</v>
      </c>
      <c r="J343" s="38">
        <f t="shared" si="6"/>
        <v>2180000</v>
      </c>
      <c r="K343" s="38"/>
      <c r="L343" s="49"/>
      <c r="M343" s="37" t="s">
        <v>63</v>
      </c>
      <c r="N343" s="37" t="s">
        <v>64</v>
      </c>
      <c r="O343" s="37" t="s">
        <v>157</v>
      </c>
      <c r="P343" s="37" t="s">
        <v>158</v>
      </c>
      <c r="Q343" s="37" t="s">
        <v>159</v>
      </c>
      <c r="R343" s="37" t="s">
        <v>160</v>
      </c>
      <c r="S343" s="37" t="s">
        <v>243</v>
      </c>
      <c r="T343" s="37" t="s">
        <v>242</v>
      </c>
      <c r="U343" s="1" t="e">
        <f>VLOOKUP(T343,[2]VAT!$A:$D,1,0)</f>
        <v>#N/A</v>
      </c>
      <c r="V343" s="37" t="s">
        <v>2</v>
      </c>
      <c r="W343" s="37" t="s">
        <v>2</v>
      </c>
      <c r="X343" t="e">
        <f>VLOOKUP(T343,[3]رکوردها!$A:$B,2,0)</f>
        <v>#N/A</v>
      </c>
      <c r="Y343" t="e">
        <f>VLOOKUP(T343,[3]رکوردها!$A:$D,4,0)</f>
        <v>#N/A</v>
      </c>
      <c r="Z343" t="e">
        <f>VLOOKUP(T343,[3]رکوردها!$A:$C,3,0)</f>
        <v>#N/A</v>
      </c>
      <c r="AA343" t="e">
        <f>VLOOKUP(T343,[3]رکوردها!$A:$F,6,0)</f>
        <v>#N/A</v>
      </c>
      <c r="AB343" t="e">
        <f>VLOOKUP(T343,[3]رکوردها!$A:$E,5,0)</f>
        <v>#N/A</v>
      </c>
    </row>
    <row r="344" spans="1:28" s="41" customFormat="1" hidden="1" x14ac:dyDescent="0.2">
      <c r="A344" s="36">
        <v>147568</v>
      </c>
      <c r="B344" s="36">
        <v>1321</v>
      </c>
      <c r="C344" s="36">
        <v>1476</v>
      </c>
      <c r="D344" s="39" t="s">
        <v>5178</v>
      </c>
      <c r="E344" s="39"/>
      <c r="F344" s="37" t="s">
        <v>171</v>
      </c>
      <c r="G344" s="37" t="s">
        <v>444</v>
      </c>
      <c r="H344" s="38">
        <v>2180000</v>
      </c>
      <c r="I344" s="38">
        <v>0</v>
      </c>
      <c r="J344" s="38">
        <f t="shared" si="6"/>
        <v>2180000</v>
      </c>
      <c r="K344" s="38"/>
      <c r="L344" s="49"/>
      <c r="M344" s="37" t="s">
        <v>63</v>
      </c>
      <c r="N344" s="37" t="s">
        <v>64</v>
      </c>
      <c r="O344" s="37" t="s">
        <v>157</v>
      </c>
      <c r="P344" s="37" t="s">
        <v>158</v>
      </c>
      <c r="Q344" s="37" t="s">
        <v>159</v>
      </c>
      <c r="R344" s="37" t="s">
        <v>160</v>
      </c>
      <c r="S344" s="37" t="s">
        <v>243</v>
      </c>
      <c r="T344" s="37" t="s">
        <v>242</v>
      </c>
      <c r="U344" s="1" t="e">
        <f>VLOOKUP(T344,[2]VAT!$A:$D,1,0)</f>
        <v>#N/A</v>
      </c>
      <c r="V344" s="37" t="s">
        <v>2</v>
      </c>
      <c r="W344" s="37" t="s">
        <v>2</v>
      </c>
      <c r="X344" t="e">
        <f>VLOOKUP(T344,[3]رکوردها!$A:$B,2,0)</f>
        <v>#N/A</v>
      </c>
      <c r="Y344" t="e">
        <f>VLOOKUP(T344,[3]رکوردها!$A:$D,4,0)</f>
        <v>#N/A</v>
      </c>
      <c r="Z344" t="e">
        <f>VLOOKUP(T344,[3]رکوردها!$A:$C,3,0)</f>
        <v>#N/A</v>
      </c>
      <c r="AA344" t="e">
        <f>VLOOKUP(T344,[3]رکوردها!$A:$F,6,0)</f>
        <v>#N/A</v>
      </c>
      <c r="AB344" t="e">
        <f>VLOOKUP(T344,[3]رکوردها!$A:$E,5,0)</f>
        <v>#N/A</v>
      </c>
    </row>
    <row r="345" spans="1:28" s="41" customFormat="1" hidden="1" x14ac:dyDescent="0.2">
      <c r="A345" s="36">
        <v>147569</v>
      </c>
      <c r="B345" s="36">
        <v>1321</v>
      </c>
      <c r="C345" s="36">
        <v>1476</v>
      </c>
      <c r="D345" s="39" t="s">
        <v>5178</v>
      </c>
      <c r="E345" s="39"/>
      <c r="F345" s="37" t="s">
        <v>171</v>
      </c>
      <c r="G345" s="37" t="s">
        <v>445</v>
      </c>
      <c r="H345" s="38">
        <v>2180000</v>
      </c>
      <c r="I345" s="38">
        <v>0</v>
      </c>
      <c r="J345" s="38">
        <f t="shared" si="6"/>
        <v>2180000</v>
      </c>
      <c r="K345" s="38"/>
      <c r="L345" s="49"/>
      <c r="M345" s="37" t="s">
        <v>63</v>
      </c>
      <c r="N345" s="37" t="s">
        <v>64</v>
      </c>
      <c r="O345" s="37" t="s">
        <v>157</v>
      </c>
      <c r="P345" s="37" t="s">
        <v>158</v>
      </c>
      <c r="Q345" s="37" t="s">
        <v>159</v>
      </c>
      <c r="R345" s="37" t="s">
        <v>160</v>
      </c>
      <c r="S345" s="37" t="s">
        <v>243</v>
      </c>
      <c r="T345" s="37" t="s">
        <v>242</v>
      </c>
      <c r="U345" s="1" t="e">
        <f>VLOOKUP(T345,[2]VAT!$A:$D,1,0)</f>
        <v>#N/A</v>
      </c>
      <c r="V345" s="37" t="s">
        <v>2</v>
      </c>
      <c r="W345" s="37" t="s">
        <v>2</v>
      </c>
      <c r="X345" t="e">
        <f>VLOOKUP(T345,[3]رکوردها!$A:$B,2,0)</f>
        <v>#N/A</v>
      </c>
      <c r="Y345" t="e">
        <f>VLOOKUP(T345,[3]رکوردها!$A:$D,4,0)</f>
        <v>#N/A</v>
      </c>
      <c r="Z345" t="e">
        <f>VLOOKUP(T345,[3]رکوردها!$A:$C,3,0)</f>
        <v>#N/A</v>
      </c>
      <c r="AA345" t="e">
        <f>VLOOKUP(T345,[3]رکوردها!$A:$F,6,0)</f>
        <v>#N/A</v>
      </c>
      <c r="AB345" t="e">
        <f>VLOOKUP(T345,[3]رکوردها!$A:$E,5,0)</f>
        <v>#N/A</v>
      </c>
    </row>
    <row r="346" spans="1:28" s="41" customFormat="1" hidden="1" x14ac:dyDescent="0.2">
      <c r="A346" s="36">
        <v>147570</v>
      </c>
      <c r="B346" s="36">
        <v>1321</v>
      </c>
      <c r="C346" s="36">
        <v>1476</v>
      </c>
      <c r="D346" s="39" t="s">
        <v>5178</v>
      </c>
      <c r="E346" s="39"/>
      <c r="F346" s="37" t="s">
        <v>171</v>
      </c>
      <c r="G346" s="37" t="s">
        <v>446</v>
      </c>
      <c r="H346" s="38">
        <v>2180000</v>
      </c>
      <c r="I346" s="38">
        <v>0</v>
      </c>
      <c r="J346" s="38">
        <f t="shared" si="6"/>
        <v>2180000</v>
      </c>
      <c r="K346" s="38"/>
      <c r="L346" s="49"/>
      <c r="M346" s="37" t="s">
        <v>63</v>
      </c>
      <c r="N346" s="37" t="s">
        <v>64</v>
      </c>
      <c r="O346" s="37" t="s">
        <v>157</v>
      </c>
      <c r="P346" s="37" t="s">
        <v>158</v>
      </c>
      <c r="Q346" s="37" t="s">
        <v>159</v>
      </c>
      <c r="R346" s="37" t="s">
        <v>160</v>
      </c>
      <c r="S346" s="37" t="s">
        <v>243</v>
      </c>
      <c r="T346" s="37" t="s">
        <v>242</v>
      </c>
      <c r="U346" s="1" t="e">
        <f>VLOOKUP(T346,[2]VAT!$A:$D,1,0)</f>
        <v>#N/A</v>
      </c>
      <c r="V346" s="37" t="s">
        <v>2</v>
      </c>
      <c r="W346" s="37" t="s">
        <v>2</v>
      </c>
      <c r="X346" t="e">
        <f>VLOOKUP(T346,[3]رکوردها!$A:$B,2,0)</f>
        <v>#N/A</v>
      </c>
      <c r="Y346" t="e">
        <f>VLOOKUP(T346,[3]رکوردها!$A:$D,4,0)</f>
        <v>#N/A</v>
      </c>
      <c r="Z346" t="e">
        <f>VLOOKUP(T346,[3]رکوردها!$A:$C,3,0)</f>
        <v>#N/A</v>
      </c>
      <c r="AA346" t="e">
        <f>VLOOKUP(T346,[3]رکوردها!$A:$F,6,0)</f>
        <v>#N/A</v>
      </c>
      <c r="AB346" t="e">
        <f>VLOOKUP(T346,[3]رکوردها!$A:$E,5,0)</f>
        <v>#N/A</v>
      </c>
    </row>
    <row r="347" spans="1:28" s="41" customFormat="1" hidden="1" x14ac:dyDescent="0.2">
      <c r="A347" s="36">
        <v>147571</v>
      </c>
      <c r="B347" s="36">
        <v>1321</v>
      </c>
      <c r="C347" s="36">
        <v>1476</v>
      </c>
      <c r="D347" s="39" t="s">
        <v>5178</v>
      </c>
      <c r="E347" s="39"/>
      <c r="F347" s="37" t="s">
        <v>171</v>
      </c>
      <c r="G347" s="37" t="s">
        <v>447</v>
      </c>
      <c r="H347" s="38">
        <v>2180000</v>
      </c>
      <c r="I347" s="38">
        <v>0</v>
      </c>
      <c r="J347" s="38">
        <f t="shared" si="6"/>
        <v>2180000</v>
      </c>
      <c r="K347" s="38"/>
      <c r="L347" s="49"/>
      <c r="M347" s="37" t="s">
        <v>63</v>
      </c>
      <c r="N347" s="37" t="s">
        <v>64</v>
      </c>
      <c r="O347" s="37" t="s">
        <v>157</v>
      </c>
      <c r="P347" s="37" t="s">
        <v>158</v>
      </c>
      <c r="Q347" s="37" t="s">
        <v>159</v>
      </c>
      <c r="R347" s="37" t="s">
        <v>160</v>
      </c>
      <c r="S347" s="37" t="s">
        <v>243</v>
      </c>
      <c r="T347" s="37" t="s">
        <v>242</v>
      </c>
      <c r="U347" s="1" t="e">
        <f>VLOOKUP(T347,[2]VAT!$A:$D,1,0)</f>
        <v>#N/A</v>
      </c>
      <c r="V347" s="37" t="s">
        <v>2</v>
      </c>
      <c r="W347" s="37" t="s">
        <v>2</v>
      </c>
      <c r="X347" t="e">
        <f>VLOOKUP(T347,[3]رکوردها!$A:$B,2,0)</f>
        <v>#N/A</v>
      </c>
      <c r="Y347" t="e">
        <f>VLOOKUP(T347,[3]رکوردها!$A:$D,4,0)</f>
        <v>#N/A</v>
      </c>
      <c r="Z347" t="e">
        <f>VLOOKUP(T347,[3]رکوردها!$A:$C,3,0)</f>
        <v>#N/A</v>
      </c>
      <c r="AA347" t="e">
        <f>VLOOKUP(T347,[3]رکوردها!$A:$F,6,0)</f>
        <v>#N/A</v>
      </c>
      <c r="AB347" t="e">
        <f>VLOOKUP(T347,[3]رکوردها!$A:$E,5,0)</f>
        <v>#N/A</v>
      </c>
    </row>
    <row r="348" spans="1:28" s="41" customFormat="1" hidden="1" x14ac:dyDescent="0.2">
      <c r="A348" s="36">
        <v>147572</v>
      </c>
      <c r="B348" s="36">
        <v>1321</v>
      </c>
      <c r="C348" s="36">
        <v>1476</v>
      </c>
      <c r="D348" s="39" t="s">
        <v>5178</v>
      </c>
      <c r="E348" s="39"/>
      <c r="F348" s="37" t="s">
        <v>171</v>
      </c>
      <c r="G348" s="37" t="s">
        <v>448</v>
      </c>
      <c r="H348" s="38">
        <v>2092800</v>
      </c>
      <c r="I348" s="38">
        <v>0</v>
      </c>
      <c r="J348" s="38">
        <f t="shared" si="6"/>
        <v>2092800</v>
      </c>
      <c r="K348" s="38"/>
      <c r="L348" s="49"/>
      <c r="M348" s="37" t="s">
        <v>63</v>
      </c>
      <c r="N348" s="37" t="s">
        <v>64</v>
      </c>
      <c r="O348" s="37" t="s">
        <v>157</v>
      </c>
      <c r="P348" s="37" t="s">
        <v>158</v>
      </c>
      <c r="Q348" s="37" t="s">
        <v>159</v>
      </c>
      <c r="R348" s="37" t="s">
        <v>160</v>
      </c>
      <c r="S348" s="37" t="s">
        <v>243</v>
      </c>
      <c r="T348" s="37" t="s">
        <v>242</v>
      </c>
      <c r="U348" s="1" t="e">
        <f>VLOOKUP(T348,[2]VAT!$A:$D,1,0)</f>
        <v>#N/A</v>
      </c>
      <c r="V348" s="37" t="s">
        <v>2</v>
      </c>
      <c r="W348" s="37" t="s">
        <v>2</v>
      </c>
      <c r="X348" t="e">
        <f>VLOOKUP(T348,[3]رکوردها!$A:$B,2,0)</f>
        <v>#N/A</v>
      </c>
      <c r="Y348" t="e">
        <f>VLOOKUP(T348,[3]رکوردها!$A:$D,4,0)</f>
        <v>#N/A</v>
      </c>
      <c r="Z348" t="e">
        <f>VLOOKUP(T348,[3]رکوردها!$A:$C,3,0)</f>
        <v>#N/A</v>
      </c>
      <c r="AA348" t="e">
        <f>VLOOKUP(T348,[3]رکوردها!$A:$F,6,0)</f>
        <v>#N/A</v>
      </c>
      <c r="AB348" t="e">
        <f>VLOOKUP(T348,[3]رکوردها!$A:$E,5,0)</f>
        <v>#N/A</v>
      </c>
    </row>
    <row r="349" spans="1:28" s="41" customFormat="1" hidden="1" x14ac:dyDescent="0.2">
      <c r="A349" s="36">
        <v>147573</v>
      </c>
      <c r="B349" s="36">
        <v>1321</v>
      </c>
      <c r="C349" s="36">
        <v>1476</v>
      </c>
      <c r="D349" s="39" t="s">
        <v>5178</v>
      </c>
      <c r="E349" s="39"/>
      <c r="F349" s="37" t="s">
        <v>171</v>
      </c>
      <c r="G349" s="37" t="s">
        <v>449</v>
      </c>
      <c r="H349" s="38">
        <v>2092800</v>
      </c>
      <c r="I349" s="38">
        <v>0</v>
      </c>
      <c r="J349" s="38">
        <f t="shared" si="6"/>
        <v>2092800</v>
      </c>
      <c r="K349" s="38"/>
      <c r="L349" s="49"/>
      <c r="M349" s="37" t="s">
        <v>63</v>
      </c>
      <c r="N349" s="37" t="s">
        <v>64</v>
      </c>
      <c r="O349" s="37" t="s">
        <v>157</v>
      </c>
      <c r="P349" s="37" t="s">
        <v>158</v>
      </c>
      <c r="Q349" s="37" t="s">
        <v>159</v>
      </c>
      <c r="R349" s="37" t="s">
        <v>160</v>
      </c>
      <c r="S349" s="37" t="s">
        <v>243</v>
      </c>
      <c r="T349" s="37" t="s">
        <v>242</v>
      </c>
      <c r="U349" s="1" t="e">
        <f>VLOOKUP(T349,[2]VAT!$A:$D,1,0)</f>
        <v>#N/A</v>
      </c>
      <c r="V349" s="37" t="s">
        <v>2</v>
      </c>
      <c r="W349" s="37" t="s">
        <v>2</v>
      </c>
      <c r="X349" t="e">
        <f>VLOOKUP(T349,[3]رکوردها!$A:$B,2,0)</f>
        <v>#N/A</v>
      </c>
      <c r="Y349" t="e">
        <f>VLOOKUP(T349,[3]رکوردها!$A:$D,4,0)</f>
        <v>#N/A</v>
      </c>
      <c r="Z349" t="e">
        <f>VLOOKUP(T349,[3]رکوردها!$A:$C,3,0)</f>
        <v>#N/A</v>
      </c>
      <c r="AA349" t="e">
        <f>VLOOKUP(T349,[3]رکوردها!$A:$F,6,0)</f>
        <v>#N/A</v>
      </c>
      <c r="AB349" t="e">
        <f>VLOOKUP(T349,[3]رکوردها!$A:$E,5,0)</f>
        <v>#N/A</v>
      </c>
    </row>
    <row r="350" spans="1:28" s="41" customFormat="1" hidden="1" x14ac:dyDescent="0.2">
      <c r="A350" s="36">
        <v>147574</v>
      </c>
      <c r="B350" s="36">
        <v>1321</v>
      </c>
      <c r="C350" s="36">
        <v>1476</v>
      </c>
      <c r="D350" s="39" t="s">
        <v>5178</v>
      </c>
      <c r="E350" s="39"/>
      <c r="F350" s="37" t="s">
        <v>171</v>
      </c>
      <c r="G350" s="37" t="s">
        <v>450</v>
      </c>
      <c r="H350" s="38">
        <v>1635000</v>
      </c>
      <c r="I350" s="38">
        <v>0</v>
      </c>
      <c r="J350" s="38">
        <f t="shared" si="6"/>
        <v>1635000</v>
      </c>
      <c r="K350" s="38"/>
      <c r="L350" s="49"/>
      <c r="M350" s="37" t="s">
        <v>63</v>
      </c>
      <c r="N350" s="37" t="s">
        <v>64</v>
      </c>
      <c r="O350" s="37" t="s">
        <v>157</v>
      </c>
      <c r="P350" s="37" t="s">
        <v>158</v>
      </c>
      <c r="Q350" s="37" t="s">
        <v>159</v>
      </c>
      <c r="R350" s="37" t="s">
        <v>160</v>
      </c>
      <c r="S350" s="37" t="s">
        <v>243</v>
      </c>
      <c r="T350" s="37" t="s">
        <v>242</v>
      </c>
      <c r="U350" s="1" t="e">
        <f>VLOOKUP(T350,[2]VAT!$A:$D,1,0)</f>
        <v>#N/A</v>
      </c>
      <c r="V350" s="37" t="s">
        <v>2</v>
      </c>
      <c r="W350" s="37" t="s">
        <v>2</v>
      </c>
      <c r="X350" t="e">
        <f>VLOOKUP(T350,[3]رکوردها!$A:$B,2,0)</f>
        <v>#N/A</v>
      </c>
      <c r="Y350" t="e">
        <f>VLOOKUP(T350,[3]رکوردها!$A:$D,4,0)</f>
        <v>#N/A</v>
      </c>
      <c r="Z350" t="e">
        <f>VLOOKUP(T350,[3]رکوردها!$A:$C,3,0)</f>
        <v>#N/A</v>
      </c>
      <c r="AA350" t="e">
        <f>VLOOKUP(T350,[3]رکوردها!$A:$F,6,0)</f>
        <v>#N/A</v>
      </c>
      <c r="AB350" t="e">
        <f>VLOOKUP(T350,[3]رکوردها!$A:$E,5,0)</f>
        <v>#N/A</v>
      </c>
    </row>
    <row r="351" spans="1:28" s="41" customFormat="1" hidden="1" x14ac:dyDescent="0.2">
      <c r="A351" s="36">
        <v>147575</v>
      </c>
      <c r="B351" s="36">
        <v>1321</v>
      </c>
      <c r="C351" s="36">
        <v>1476</v>
      </c>
      <c r="D351" s="39" t="s">
        <v>5178</v>
      </c>
      <c r="E351" s="39"/>
      <c r="F351" s="37" t="s">
        <v>171</v>
      </c>
      <c r="G351" s="37" t="s">
        <v>451</v>
      </c>
      <c r="H351" s="38">
        <v>1635000</v>
      </c>
      <c r="I351" s="38">
        <v>0</v>
      </c>
      <c r="J351" s="38">
        <f t="shared" si="6"/>
        <v>1635000</v>
      </c>
      <c r="K351" s="38"/>
      <c r="L351" s="49"/>
      <c r="M351" s="37" t="s">
        <v>63</v>
      </c>
      <c r="N351" s="37" t="s">
        <v>64</v>
      </c>
      <c r="O351" s="37" t="s">
        <v>157</v>
      </c>
      <c r="P351" s="37" t="s">
        <v>158</v>
      </c>
      <c r="Q351" s="37" t="s">
        <v>159</v>
      </c>
      <c r="R351" s="37" t="s">
        <v>160</v>
      </c>
      <c r="S351" s="37" t="s">
        <v>243</v>
      </c>
      <c r="T351" s="37" t="s">
        <v>242</v>
      </c>
      <c r="U351" s="1" t="e">
        <f>VLOOKUP(T351,[2]VAT!$A:$D,1,0)</f>
        <v>#N/A</v>
      </c>
      <c r="V351" s="37" t="s">
        <v>2</v>
      </c>
      <c r="W351" s="37" t="s">
        <v>2</v>
      </c>
      <c r="X351" t="e">
        <f>VLOOKUP(T351,[3]رکوردها!$A:$B,2,0)</f>
        <v>#N/A</v>
      </c>
      <c r="Y351" t="e">
        <f>VLOOKUP(T351,[3]رکوردها!$A:$D,4,0)</f>
        <v>#N/A</v>
      </c>
      <c r="Z351" t="e">
        <f>VLOOKUP(T351,[3]رکوردها!$A:$C,3,0)</f>
        <v>#N/A</v>
      </c>
      <c r="AA351" t="e">
        <f>VLOOKUP(T351,[3]رکوردها!$A:$F,6,0)</f>
        <v>#N/A</v>
      </c>
      <c r="AB351" t="e">
        <f>VLOOKUP(T351,[3]رکوردها!$A:$E,5,0)</f>
        <v>#N/A</v>
      </c>
    </row>
    <row r="352" spans="1:28" s="41" customFormat="1" hidden="1" x14ac:dyDescent="0.2">
      <c r="A352" s="36">
        <v>147576</v>
      </c>
      <c r="B352" s="36">
        <v>1321</v>
      </c>
      <c r="C352" s="36">
        <v>1476</v>
      </c>
      <c r="D352" s="39" t="s">
        <v>5178</v>
      </c>
      <c r="E352" s="39"/>
      <c r="F352" s="37" t="s">
        <v>171</v>
      </c>
      <c r="G352" s="37" t="s">
        <v>452</v>
      </c>
      <c r="H352" s="38">
        <v>1395200</v>
      </c>
      <c r="I352" s="38">
        <v>0</v>
      </c>
      <c r="J352" s="38">
        <f t="shared" si="6"/>
        <v>1395200</v>
      </c>
      <c r="K352" s="38"/>
      <c r="L352" s="49"/>
      <c r="M352" s="37" t="s">
        <v>63</v>
      </c>
      <c r="N352" s="37" t="s">
        <v>64</v>
      </c>
      <c r="O352" s="37" t="s">
        <v>157</v>
      </c>
      <c r="P352" s="37" t="s">
        <v>158</v>
      </c>
      <c r="Q352" s="37" t="s">
        <v>159</v>
      </c>
      <c r="R352" s="37" t="s">
        <v>160</v>
      </c>
      <c r="S352" s="37" t="s">
        <v>243</v>
      </c>
      <c r="T352" s="37" t="s">
        <v>242</v>
      </c>
      <c r="U352" s="1" t="e">
        <f>VLOOKUP(T352,[2]VAT!$A:$D,1,0)</f>
        <v>#N/A</v>
      </c>
      <c r="V352" s="37" t="s">
        <v>2</v>
      </c>
      <c r="W352" s="37" t="s">
        <v>2</v>
      </c>
      <c r="X352" t="e">
        <f>VLOOKUP(T352,[3]رکوردها!$A:$B,2,0)</f>
        <v>#N/A</v>
      </c>
      <c r="Y352" t="e">
        <f>VLOOKUP(T352,[3]رکوردها!$A:$D,4,0)</f>
        <v>#N/A</v>
      </c>
      <c r="Z352" t="e">
        <f>VLOOKUP(T352,[3]رکوردها!$A:$C,3,0)</f>
        <v>#N/A</v>
      </c>
      <c r="AA352" t="e">
        <f>VLOOKUP(T352,[3]رکوردها!$A:$F,6,0)</f>
        <v>#N/A</v>
      </c>
      <c r="AB352" t="e">
        <f>VLOOKUP(T352,[3]رکوردها!$A:$E,5,0)</f>
        <v>#N/A</v>
      </c>
    </row>
    <row r="353" spans="1:28" s="41" customFormat="1" hidden="1" x14ac:dyDescent="0.2">
      <c r="A353" s="36">
        <v>147577</v>
      </c>
      <c r="B353" s="36">
        <v>1321</v>
      </c>
      <c r="C353" s="36">
        <v>1476</v>
      </c>
      <c r="D353" s="39" t="s">
        <v>5178</v>
      </c>
      <c r="E353" s="39"/>
      <c r="F353" s="37" t="s">
        <v>171</v>
      </c>
      <c r="G353" s="37" t="s">
        <v>453</v>
      </c>
      <c r="H353" s="38">
        <v>1395200</v>
      </c>
      <c r="I353" s="38">
        <v>0</v>
      </c>
      <c r="J353" s="38">
        <f t="shared" si="6"/>
        <v>1395200</v>
      </c>
      <c r="K353" s="38"/>
      <c r="L353" s="49"/>
      <c r="M353" s="37" t="s">
        <v>63</v>
      </c>
      <c r="N353" s="37" t="s">
        <v>64</v>
      </c>
      <c r="O353" s="37" t="s">
        <v>157</v>
      </c>
      <c r="P353" s="37" t="s">
        <v>158</v>
      </c>
      <c r="Q353" s="37" t="s">
        <v>159</v>
      </c>
      <c r="R353" s="37" t="s">
        <v>160</v>
      </c>
      <c r="S353" s="37" t="s">
        <v>243</v>
      </c>
      <c r="T353" s="37" t="s">
        <v>242</v>
      </c>
      <c r="U353" s="1" t="e">
        <f>VLOOKUP(T353,[2]VAT!$A:$D,1,0)</f>
        <v>#N/A</v>
      </c>
      <c r="V353" s="37" t="s">
        <v>2</v>
      </c>
      <c r="W353" s="37" t="s">
        <v>2</v>
      </c>
      <c r="X353" t="e">
        <f>VLOOKUP(T353,[3]رکوردها!$A:$B,2,0)</f>
        <v>#N/A</v>
      </c>
      <c r="Y353" t="e">
        <f>VLOOKUP(T353,[3]رکوردها!$A:$D,4,0)</f>
        <v>#N/A</v>
      </c>
      <c r="Z353" t="e">
        <f>VLOOKUP(T353,[3]رکوردها!$A:$C,3,0)</f>
        <v>#N/A</v>
      </c>
      <c r="AA353" t="e">
        <f>VLOOKUP(T353,[3]رکوردها!$A:$F,6,0)</f>
        <v>#N/A</v>
      </c>
      <c r="AB353" t="e">
        <f>VLOOKUP(T353,[3]رکوردها!$A:$E,5,0)</f>
        <v>#N/A</v>
      </c>
    </row>
    <row r="354" spans="1:28" s="41" customFormat="1" hidden="1" x14ac:dyDescent="0.2">
      <c r="A354" s="36">
        <v>147578</v>
      </c>
      <c r="B354" s="36">
        <v>1321</v>
      </c>
      <c r="C354" s="36">
        <v>1476</v>
      </c>
      <c r="D354" s="39" t="s">
        <v>5178</v>
      </c>
      <c r="E354" s="39"/>
      <c r="F354" s="37" t="s">
        <v>171</v>
      </c>
      <c r="G354" s="37" t="s">
        <v>454</v>
      </c>
      <c r="H354" s="38">
        <v>872000</v>
      </c>
      <c r="I354" s="38">
        <v>0</v>
      </c>
      <c r="J354" s="38">
        <f t="shared" si="6"/>
        <v>872000</v>
      </c>
      <c r="K354" s="38"/>
      <c r="L354" s="49"/>
      <c r="M354" s="37" t="s">
        <v>63</v>
      </c>
      <c r="N354" s="37" t="s">
        <v>64</v>
      </c>
      <c r="O354" s="37" t="s">
        <v>157</v>
      </c>
      <c r="P354" s="37" t="s">
        <v>158</v>
      </c>
      <c r="Q354" s="37" t="s">
        <v>159</v>
      </c>
      <c r="R354" s="37" t="s">
        <v>160</v>
      </c>
      <c r="S354" s="37" t="s">
        <v>243</v>
      </c>
      <c r="T354" s="37" t="s">
        <v>242</v>
      </c>
      <c r="U354" s="1" t="e">
        <f>VLOOKUP(T354,[2]VAT!$A:$D,1,0)</f>
        <v>#N/A</v>
      </c>
      <c r="V354" s="37" t="s">
        <v>2</v>
      </c>
      <c r="W354" s="37" t="s">
        <v>2</v>
      </c>
      <c r="X354" t="e">
        <f>VLOOKUP(T354,[3]رکوردها!$A:$B,2,0)</f>
        <v>#N/A</v>
      </c>
      <c r="Y354" t="e">
        <f>VLOOKUP(T354,[3]رکوردها!$A:$D,4,0)</f>
        <v>#N/A</v>
      </c>
      <c r="Z354" t="e">
        <f>VLOOKUP(T354,[3]رکوردها!$A:$C,3,0)</f>
        <v>#N/A</v>
      </c>
      <c r="AA354" t="e">
        <f>VLOOKUP(T354,[3]رکوردها!$A:$F,6,0)</f>
        <v>#N/A</v>
      </c>
      <c r="AB354" t="e">
        <f>VLOOKUP(T354,[3]رکوردها!$A:$E,5,0)</f>
        <v>#N/A</v>
      </c>
    </row>
    <row r="355" spans="1:28" s="41" customFormat="1" hidden="1" x14ac:dyDescent="0.2">
      <c r="A355" s="36">
        <v>147579</v>
      </c>
      <c r="B355" s="36">
        <v>1321</v>
      </c>
      <c r="C355" s="36">
        <v>1476</v>
      </c>
      <c r="D355" s="39" t="s">
        <v>5178</v>
      </c>
      <c r="E355" s="39"/>
      <c r="F355" s="37" t="s">
        <v>171</v>
      </c>
      <c r="G355" s="37" t="s">
        <v>455</v>
      </c>
      <c r="H355" s="38">
        <v>872000</v>
      </c>
      <c r="I355" s="38">
        <v>0</v>
      </c>
      <c r="J355" s="38">
        <f t="shared" si="6"/>
        <v>872000</v>
      </c>
      <c r="K355" s="38"/>
      <c r="L355" s="49"/>
      <c r="M355" s="37" t="s">
        <v>63</v>
      </c>
      <c r="N355" s="37" t="s">
        <v>64</v>
      </c>
      <c r="O355" s="37" t="s">
        <v>157</v>
      </c>
      <c r="P355" s="37" t="s">
        <v>158</v>
      </c>
      <c r="Q355" s="37" t="s">
        <v>159</v>
      </c>
      <c r="R355" s="37" t="s">
        <v>160</v>
      </c>
      <c r="S355" s="37" t="s">
        <v>243</v>
      </c>
      <c r="T355" s="37" t="s">
        <v>242</v>
      </c>
      <c r="U355" s="1" t="e">
        <f>VLOOKUP(T355,[2]VAT!$A:$D,1,0)</f>
        <v>#N/A</v>
      </c>
      <c r="V355" s="37" t="s">
        <v>2</v>
      </c>
      <c r="W355" s="37" t="s">
        <v>2</v>
      </c>
      <c r="X355" t="e">
        <f>VLOOKUP(T355,[3]رکوردها!$A:$B,2,0)</f>
        <v>#N/A</v>
      </c>
      <c r="Y355" t="e">
        <f>VLOOKUP(T355,[3]رکوردها!$A:$D,4,0)</f>
        <v>#N/A</v>
      </c>
      <c r="Z355" t="e">
        <f>VLOOKUP(T355,[3]رکوردها!$A:$C,3,0)</f>
        <v>#N/A</v>
      </c>
      <c r="AA355" t="e">
        <f>VLOOKUP(T355,[3]رکوردها!$A:$F,6,0)</f>
        <v>#N/A</v>
      </c>
      <c r="AB355" t="e">
        <f>VLOOKUP(T355,[3]رکوردها!$A:$E,5,0)</f>
        <v>#N/A</v>
      </c>
    </row>
    <row r="356" spans="1:28" s="41" customFormat="1" hidden="1" x14ac:dyDescent="0.2">
      <c r="A356" s="36">
        <v>147580</v>
      </c>
      <c r="B356" s="36">
        <v>1321</v>
      </c>
      <c r="C356" s="36">
        <v>1476</v>
      </c>
      <c r="D356" s="39" t="s">
        <v>5178</v>
      </c>
      <c r="E356" s="39"/>
      <c r="F356" s="37" t="s">
        <v>171</v>
      </c>
      <c r="G356" s="37" t="s">
        <v>456</v>
      </c>
      <c r="H356" s="38">
        <v>872000</v>
      </c>
      <c r="I356" s="38">
        <v>0</v>
      </c>
      <c r="J356" s="38">
        <f t="shared" si="6"/>
        <v>872000</v>
      </c>
      <c r="K356" s="38"/>
      <c r="L356" s="49"/>
      <c r="M356" s="37" t="s">
        <v>63</v>
      </c>
      <c r="N356" s="37" t="s">
        <v>64</v>
      </c>
      <c r="O356" s="37" t="s">
        <v>157</v>
      </c>
      <c r="P356" s="37" t="s">
        <v>158</v>
      </c>
      <c r="Q356" s="37" t="s">
        <v>159</v>
      </c>
      <c r="R356" s="37" t="s">
        <v>160</v>
      </c>
      <c r="S356" s="37" t="s">
        <v>243</v>
      </c>
      <c r="T356" s="37" t="s">
        <v>242</v>
      </c>
      <c r="U356" s="1" t="e">
        <f>VLOOKUP(T356,[2]VAT!$A:$D,1,0)</f>
        <v>#N/A</v>
      </c>
      <c r="V356" s="37" t="s">
        <v>2</v>
      </c>
      <c r="W356" s="37" t="s">
        <v>2</v>
      </c>
      <c r="X356" t="e">
        <f>VLOOKUP(T356,[3]رکوردها!$A:$B,2,0)</f>
        <v>#N/A</v>
      </c>
      <c r="Y356" t="e">
        <f>VLOOKUP(T356,[3]رکوردها!$A:$D,4,0)</f>
        <v>#N/A</v>
      </c>
      <c r="Z356" t="e">
        <f>VLOOKUP(T356,[3]رکوردها!$A:$C,3,0)</f>
        <v>#N/A</v>
      </c>
      <c r="AA356" t="e">
        <f>VLOOKUP(T356,[3]رکوردها!$A:$F,6,0)</f>
        <v>#N/A</v>
      </c>
      <c r="AB356" t="e">
        <f>VLOOKUP(T356,[3]رکوردها!$A:$E,5,0)</f>
        <v>#N/A</v>
      </c>
    </row>
    <row r="357" spans="1:28" s="41" customFormat="1" hidden="1" x14ac:dyDescent="0.2">
      <c r="A357" s="36">
        <v>147581</v>
      </c>
      <c r="B357" s="36">
        <v>1321</v>
      </c>
      <c r="C357" s="36">
        <v>1476</v>
      </c>
      <c r="D357" s="39" t="s">
        <v>5178</v>
      </c>
      <c r="E357" s="39"/>
      <c r="F357" s="37" t="s">
        <v>171</v>
      </c>
      <c r="G357" s="37" t="s">
        <v>457</v>
      </c>
      <c r="H357" s="38">
        <v>872000</v>
      </c>
      <c r="I357" s="38">
        <v>0</v>
      </c>
      <c r="J357" s="38">
        <f t="shared" si="6"/>
        <v>872000</v>
      </c>
      <c r="K357" s="38"/>
      <c r="L357" s="49"/>
      <c r="M357" s="37" t="s">
        <v>63</v>
      </c>
      <c r="N357" s="37" t="s">
        <v>64</v>
      </c>
      <c r="O357" s="37" t="s">
        <v>157</v>
      </c>
      <c r="P357" s="37" t="s">
        <v>158</v>
      </c>
      <c r="Q357" s="37" t="s">
        <v>159</v>
      </c>
      <c r="R357" s="37" t="s">
        <v>160</v>
      </c>
      <c r="S357" s="37" t="s">
        <v>243</v>
      </c>
      <c r="T357" s="37" t="s">
        <v>242</v>
      </c>
      <c r="U357" s="1" t="e">
        <f>VLOOKUP(T357,[2]VAT!$A:$D,1,0)</f>
        <v>#N/A</v>
      </c>
      <c r="V357" s="37" t="s">
        <v>2</v>
      </c>
      <c r="W357" s="37" t="s">
        <v>2</v>
      </c>
      <c r="X357" t="e">
        <f>VLOOKUP(T357,[3]رکوردها!$A:$B,2,0)</f>
        <v>#N/A</v>
      </c>
      <c r="Y357" t="e">
        <f>VLOOKUP(T357,[3]رکوردها!$A:$D,4,0)</f>
        <v>#N/A</v>
      </c>
      <c r="Z357" t="e">
        <f>VLOOKUP(T357,[3]رکوردها!$A:$C,3,0)</f>
        <v>#N/A</v>
      </c>
      <c r="AA357" t="e">
        <f>VLOOKUP(T357,[3]رکوردها!$A:$F,6,0)</f>
        <v>#N/A</v>
      </c>
      <c r="AB357" t="e">
        <f>VLOOKUP(T357,[3]رکوردها!$A:$E,5,0)</f>
        <v>#N/A</v>
      </c>
    </row>
    <row r="358" spans="1:28" s="41" customFormat="1" hidden="1" x14ac:dyDescent="0.2">
      <c r="A358" s="36">
        <v>147582</v>
      </c>
      <c r="B358" s="36">
        <v>1321</v>
      </c>
      <c r="C358" s="36">
        <v>1476</v>
      </c>
      <c r="D358" s="39" t="s">
        <v>5178</v>
      </c>
      <c r="E358" s="39"/>
      <c r="F358" s="37" t="s">
        <v>171</v>
      </c>
      <c r="G358" s="37" t="s">
        <v>458</v>
      </c>
      <c r="H358" s="38">
        <v>872000</v>
      </c>
      <c r="I358" s="38">
        <v>0</v>
      </c>
      <c r="J358" s="38">
        <f t="shared" si="6"/>
        <v>872000</v>
      </c>
      <c r="K358" s="38"/>
      <c r="L358" s="49"/>
      <c r="M358" s="37" t="s">
        <v>63</v>
      </c>
      <c r="N358" s="37" t="s">
        <v>64</v>
      </c>
      <c r="O358" s="37" t="s">
        <v>157</v>
      </c>
      <c r="P358" s="37" t="s">
        <v>158</v>
      </c>
      <c r="Q358" s="37" t="s">
        <v>159</v>
      </c>
      <c r="R358" s="37" t="s">
        <v>160</v>
      </c>
      <c r="S358" s="37" t="s">
        <v>243</v>
      </c>
      <c r="T358" s="37" t="s">
        <v>242</v>
      </c>
      <c r="U358" s="1" t="e">
        <f>VLOOKUP(T358,[2]VAT!$A:$D,1,0)</f>
        <v>#N/A</v>
      </c>
      <c r="V358" s="37" t="s">
        <v>2</v>
      </c>
      <c r="W358" s="37" t="s">
        <v>2</v>
      </c>
      <c r="X358" t="e">
        <f>VLOOKUP(T358,[3]رکوردها!$A:$B,2,0)</f>
        <v>#N/A</v>
      </c>
      <c r="Y358" t="e">
        <f>VLOOKUP(T358,[3]رکوردها!$A:$D,4,0)</f>
        <v>#N/A</v>
      </c>
      <c r="Z358" t="e">
        <f>VLOOKUP(T358,[3]رکوردها!$A:$C,3,0)</f>
        <v>#N/A</v>
      </c>
      <c r="AA358" t="e">
        <f>VLOOKUP(T358,[3]رکوردها!$A:$F,6,0)</f>
        <v>#N/A</v>
      </c>
      <c r="AB358" t="e">
        <f>VLOOKUP(T358,[3]رکوردها!$A:$E,5,0)</f>
        <v>#N/A</v>
      </c>
    </row>
    <row r="359" spans="1:28" s="41" customFormat="1" hidden="1" x14ac:dyDescent="0.2">
      <c r="A359" s="36">
        <v>147583</v>
      </c>
      <c r="B359" s="36">
        <v>1321</v>
      </c>
      <c r="C359" s="36">
        <v>1476</v>
      </c>
      <c r="D359" s="39" t="s">
        <v>5178</v>
      </c>
      <c r="E359" s="39"/>
      <c r="F359" s="37" t="s">
        <v>171</v>
      </c>
      <c r="G359" s="37" t="s">
        <v>459</v>
      </c>
      <c r="H359" s="38">
        <v>872000</v>
      </c>
      <c r="I359" s="38">
        <v>0</v>
      </c>
      <c r="J359" s="38">
        <f t="shared" si="6"/>
        <v>872000</v>
      </c>
      <c r="K359" s="38"/>
      <c r="L359" s="49"/>
      <c r="M359" s="37" t="s">
        <v>63</v>
      </c>
      <c r="N359" s="37" t="s">
        <v>64</v>
      </c>
      <c r="O359" s="37" t="s">
        <v>157</v>
      </c>
      <c r="P359" s="37" t="s">
        <v>158</v>
      </c>
      <c r="Q359" s="37" t="s">
        <v>159</v>
      </c>
      <c r="R359" s="37" t="s">
        <v>160</v>
      </c>
      <c r="S359" s="37" t="s">
        <v>243</v>
      </c>
      <c r="T359" s="37" t="s">
        <v>242</v>
      </c>
      <c r="U359" s="1" t="e">
        <f>VLOOKUP(T359,[2]VAT!$A:$D,1,0)</f>
        <v>#N/A</v>
      </c>
      <c r="V359" s="37" t="s">
        <v>2</v>
      </c>
      <c r="W359" s="37" t="s">
        <v>2</v>
      </c>
      <c r="X359" t="e">
        <f>VLOOKUP(T359,[3]رکوردها!$A:$B,2,0)</f>
        <v>#N/A</v>
      </c>
      <c r="Y359" t="e">
        <f>VLOOKUP(T359,[3]رکوردها!$A:$D,4,0)</f>
        <v>#N/A</v>
      </c>
      <c r="Z359" t="e">
        <f>VLOOKUP(T359,[3]رکوردها!$A:$C,3,0)</f>
        <v>#N/A</v>
      </c>
      <c r="AA359" t="e">
        <f>VLOOKUP(T359,[3]رکوردها!$A:$F,6,0)</f>
        <v>#N/A</v>
      </c>
      <c r="AB359" t="e">
        <f>VLOOKUP(T359,[3]رکوردها!$A:$E,5,0)</f>
        <v>#N/A</v>
      </c>
    </row>
    <row r="360" spans="1:28" s="41" customFormat="1" hidden="1" x14ac:dyDescent="0.2">
      <c r="A360" s="36">
        <v>147584</v>
      </c>
      <c r="B360" s="36">
        <v>1321</v>
      </c>
      <c r="C360" s="36">
        <v>1476</v>
      </c>
      <c r="D360" s="39" t="s">
        <v>5178</v>
      </c>
      <c r="E360" s="39"/>
      <c r="F360" s="37" t="s">
        <v>171</v>
      </c>
      <c r="G360" s="37" t="s">
        <v>460</v>
      </c>
      <c r="H360" s="38">
        <v>817500</v>
      </c>
      <c r="I360" s="38">
        <v>0</v>
      </c>
      <c r="J360" s="38">
        <f t="shared" si="6"/>
        <v>817500</v>
      </c>
      <c r="K360" s="38"/>
      <c r="L360" s="49"/>
      <c r="M360" s="37" t="s">
        <v>63</v>
      </c>
      <c r="N360" s="37" t="s">
        <v>64</v>
      </c>
      <c r="O360" s="37" t="s">
        <v>157</v>
      </c>
      <c r="P360" s="37" t="s">
        <v>158</v>
      </c>
      <c r="Q360" s="37" t="s">
        <v>159</v>
      </c>
      <c r="R360" s="37" t="s">
        <v>160</v>
      </c>
      <c r="S360" s="37" t="s">
        <v>243</v>
      </c>
      <c r="T360" s="37" t="s">
        <v>242</v>
      </c>
      <c r="U360" s="1" t="e">
        <f>VLOOKUP(T360,[2]VAT!$A:$D,1,0)</f>
        <v>#N/A</v>
      </c>
      <c r="V360" s="37" t="s">
        <v>2</v>
      </c>
      <c r="W360" s="37" t="s">
        <v>2</v>
      </c>
      <c r="X360" t="e">
        <f>VLOOKUP(T360,[3]رکوردها!$A:$B,2,0)</f>
        <v>#N/A</v>
      </c>
      <c r="Y360" t="e">
        <f>VLOOKUP(T360,[3]رکوردها!$A:$D,4,0)</f>
        <v>#N/A</v>
      </c>
      <c r="Z360" t="e">
        <f>VLOOKUP(T360,[3]رکوردها!$A:$C,3,0)</f>
        <v>#N/A</v>
      </c>
      <c r="AA360" t="e">
        <f>VLOOKUP(T360,[3]رکوردها!$A:$F,6,0)</f>
        <v>#N/A</v>
      </c>
      <c r="AB360" t="e">
        <f>VLOOKUP(T360,[3]رکوردها!$A:$E,5,0)</f>
        <v>#N/A</v>
      </c>
    </row>
    <row r="361" spans="1:28" s="41" customFormat="1" hidden="1" x14ac:dyDescent="0.2">
      <c r="A361" s="36">
        <v>147585</v>
      </c>
      <c r="B361" s="36">
        <v>1321</v>
      </c>
      <c r="C361" s="36">
        <v>1476</v>
      </c>
      <c r="D361" s="39" t="s">
        <v>5178</v>
      </c>
      <c r="E361" s="39"/>
      <c r="F361" s="37" t="s">
        <v>171</v>
      </c>
      <c r="G361" s="37" t="s">
        <v>461</v>
      </c>
      <c r="H361" s="38">
        <v>784800</v>
      </c>
      <c r="I361" s="38">
        <v>0</v>
      </c>
      <c r="J361" s="38">
        <f t="shared" si="6"/>
        <v>784800</v>
      </c>
      <c r="K361" s="38"/>
      <c r="L361" s="49"/>
      <c r="M361" s="37" t="s">
        <v>63</v>
      </c>
      <c r="N361" s="37" t="s">
        <v>64</v>
      </c>
      <c r="O361" s="37" t="s">
        <v>157</v>
      </c>
      <c r="P361" s="37" t="s">
        <v>158</v>
      </c>
      <c r="Q361" s="37" t="s">
        <v>159</v>
      </c>
      <c r="R361" s="37" t="s">
        <v>160</v>
      </c>
      <c r="S361" s="37" t="s">
        <v>243</v>
      </c>
      <c r="T361" s="37" t="s">
        <v>242</v>
      </c>
      <c r="U361" s="1" t="e">
        <f>VLOOKUP(T361,[2]VAT!$A:$D,1,0)</f>
        <v>#N/A</v>
      </c>
      <c r="V361" s="37" t="s">
        <v>2</v>
      </c>
      <c r="W361" s="37" t="s">
        <v>2</v>
      </c>
      <c r="X361" t="e">
        <f>VLOOKUP(T361,[3]رکوردها!$A:$B,2,0)</f>
        <v>#N/A</v>
      </c>
      <c r="Y361" t="e">
        <f>VLOOKUP(T361,[3]رکوردها!$A:$D,4,0)</f>
        <v>#N/A</v>
      </c>
      <c r="Z361" t="e">
        <f>VLOOKUP(T361,[3]رکوردها!$A:$C,3,0)</f>
        <v>#N/A</v>
      </c>
      <c r="AA361" t="e">
        <f>VLOOKUP(T361,[3]رکوردها!$A:$F,6,0)</f>
        <v>#N/A</v>
      </c>
      <c r="AB361" t="e">
        <f>VLOOKUP(T361,[3]رکوردها!$A:$E,5,0)</f>
        <v>#N/A</v>
      </c>
    </row>
    <row r="362" spans="1:28" s="41" customFormat="1" hidden="1" x14ac:dyDescent="0.2">
      <c r="A362" s="36">
        <v>147586</v>
      </c>
      <c r="B362" s="36">
        <v>1321</v>
      </c>
      <c r="C362" s="36">
        <v>1476</v>
      </c>
      <c r="D362" s="39" t="s">
        <v>5178</v>
      </c>
      <c r="E362" s="39"/>
      <c r="F362" s="37" t="s">
        <v>171</v>
      </c>
      <c r="G362" s="37" t="s">
        <v>462</v>
      </c>
      <c r="H362" s="38">
        <v>545000</v>
      </c>
      <c r="I362" s="38">
        <v>0</v>
      </c>
      <c r="J362" s="38">
        <f t="shared" si="6"/>
        <v>545000</v>
      </c>
      <c r="K362" s="38"/>
      <c r="L362" s="49"/>
      <c r="M362" s="37" t="s">
        <v>63</v>
      </c>
      <c r="N362" s="37" t="s">
        <v>64</v>
      </c>
      <c r="O362" s="37" t="s">
        <v>157</v>
      </c>
      <c r="P362" s="37" t="s">
        <v>158</v>
      </c>
      <c r="Q362" s="37" t="s">
        <v>159</v>
      </c>
      <c r="R362" s="37" t="s">
        <v>160</v>
      </c>
      <c r="S362" s="37" t="s">
        <v>243</v>
      </c>
      <c r="T362" s="37" t="s">
        <v>242</v>
      </c>
      <c r="U362" s="1" t="e">
        <f>VLOOKUP(T362,[2]VAT!$A:$D,1,0)</f>
        <v>#N/A</v>
      </c>
      <c r="V362" s="37" t="s">
        <v>2</v>
      </c>
      <c r="W362" s="37" t="s">
        <v>2</v>
      </c>
      <c r="X362" t="e">
        <f>VLOOKUP(T362,[3]رکوردها!$A:$B,2,0)</f>
        <v>#N/A</v>
      </c>
      <c r="Y362" t="e">
        <f>VLOOKUP(T362,[3]رکوردها!$A:$D,4,0)</f>
        <v>#N/A</v>
      </c>
      <c r="Z362" t="e">
        <f>VLOOKUP(T362,[3]رکوردها!$A:$C,3,0)</f>
        <v>#N/A</v>
      </c>
      <c r="AA362" t="e">
        <f>VLOOKUP(T362,[3]رکوردها!$A:$F,6,0)</f>
        <v>#N/A</v>
      </c>
      <c r="AB362" t="e">
        <f>VLOOKUP(T362,[3]رکوردها!$A:$E,5,0)</f>
        <v>#N/A</v>
      </c>
    </row>
    <row r="363" spans="1:28" s="41" customFormat="1" hidden="1" x14ac:dyDescent="0.2">
      <c r="A363" s="36">
        <v>147587</v>
      </c>
      <c r="B363" s="36">
        <v>1321</v>
      </c>
      <c r="C363" s="36">
        <v>1476</v>
      </c>
      <c r="D363" s="39" t="s">
        <v>5178</v>
      </c>
      <c r="E363" s="39"/>
      <c r="F363" s="37" t="s">
        <v>171</v>
      </c>
      <c r="G363" s="37" t="s">
        <v>463</v>
      </c>
      <c r="H363" s="38">
        <v>327000</v>
      </c>
      <c r="I363" s="38">
        <v>0</v>
      </c>
      <c r="J363" s="38">
        <f t="shared" si="6"/>
        <v>327000</v>
      </c>
      <c r="K363" s="38"/>
      <c r="L363" s="49"/>
      <c r="M363" s="37" t="s">
        <v>63</v>
      </c>
      <c r="N363" s="37" t="s">
        <v>64</v>
      </c>
      <c r="O363" s="37" t="s">
        <v>157</v>
      </c>
      <c r="P363" s="37" t="s">
        <v>158</v>
      </c>
      <c r="Q363" s="37" t="s">
        <v>159</v>
      </c>
      <c r="R363" s="37" t="s">
        <v>160</v>
      </c>
      <c r="S363" s="37" t="s">
        <v>243</v>
      </c>
      <c r="T363" s="37" t="s">
        <v>242</v>
      </c>
      <c r="U363" s="1" t="e">
        <f>VLOOKUP(T363,[2]VAT!$A:$D,1,0)</f>
        <v>#N/A</v>
      </c>
      <c r="V363" s="37" t="s">
        <v>2</v>
      </c>
      <c r="W363" s="37" t="s">
        <v>2</v>
      </c>
      <c r="X363" t="e">
        <f>VLOOKUP(T363,[3]رکوردها!$A:$B,2,0)</f>
        <v>#N/A</v>
      </c>
      <c r="Y363" t="e">
        <f>VLOOKUP(T363,[3]رکوردها!$A:$D,4,0)</f>
        <v>#N/A</v>
      </c>
      <c r="Z363" t="e">
        <f>VLOOKUP(T363,[3]رکوردها!$A:$C,3,0)</f>
        <v>#N/A</v>
      </c>
      <c r="AA363" t="e">
        <f>VLOOKUP(T363,[3]رکوردها!$A:$F,6,0)</f>
        <v>#N/A</v>
      </c>
      <c r="AB363" t="e">
        <f>VLOOKUP(T363,[3]رکوردها!$A:$E,5,0)</f>
        <v>#N/A</v>
      </c>
    </row>
    <row r="364" spans="1:28" s="41" customFormat="1" hidden="1" x14ac:dyDescent="0.2">
      <c r="A364" s="36">
        <v>147588</v>
      </c>
      <c r="B364" s="36">
        <v>1321</v>
      </c>
      <c r="C364" s="36">
        <v>1476</v>
      </c>
      <c r="D364" s="39" t="s">
        <v>5178</v>
      </c>
      <c r="E364" s="39"/>
      <c r="F364" s="37" t="s">
        <v>171</v>
      </c>
      <c r="G364" s="37" t="s">
        <v>464</v>
      </c>
      <c r="H364" s="38">
        <v>327000</v>
      </c>
      <c r="I364" s="38">
        <v>0</v>
      </c>
      <c r="J364" s="38">
        <f t="shared" si="6"/>
        <v>327000</v>
      </c>
      <c r="K364" s="38"/>
      <c r="L364" s="49"/>
      <c r="M364" s="37" t="s">
        <v>63</v>
      </c>
      <c r="N364" s="37" t="s">
        <v>64</v>
      </c>
      <c r="O364" s="37" t="s">
        <v>157</v>
      </c>
      <c r="P364" s="37" t="s">
        <v>158</v>
      </c>
      <c r="Q364" s="37" t="s">
        <v>159</v>
      </c>
      <c r="R364" s="37" t="s">
        <v>160</v>
      </c>
      <c r="S364" s="37" t="s">
        <v>243</v>
      </c>
      <c r="T364" s="37" t="s">
        <v>242</v>
      </c>
      <c r="U364" s="1" t="e">
        <f>VLOOKUP(T364,[2]VAT!$A:$D,1,0)</f>
        <v>#N/A</v>
      </c>
      <c r="V364" s="37" t="s">
        <v>2</v>
      </c>
      <c r="W364" s="37" t="s">
        <v>2</v>
      </c>
      <c r="X364" t="e">
        <f>VLOOKUP(T364,[3]رکوردها!$A:$B,2,0)</f>
        <v>#N/A</v>
      </c>
      <c r="Y364" t="e">
        <f>VLOOKUP(T364,[3]رکوردها!$A:$D,4,0)</f>
        <v>#N/A</v>
      </c>
      <c r="Z364" t="e">
        <f>VLOOKUP(T364,[3]رکوردها!$A:$C,3,0)</f>
        <v>#N/A</v>
      </c>
      <c r="AA364" t="e">
        <f>VLOOKUP(T364,[3]رکوردها!$A:$F,6,0)</f>
        <v>#N/A</v>
      </c>
      <c r="AB364" t="e">
        <f>VLOOKUP(T364,[3]رکوردها!$A:$E,5,0)</f>
        <v>#N/A</v>
      </c>
    </row>
    <row r="365" spans="1:28" s="41" customFormat="1" hidden="1" x14ac:dyDescent="0.2">
      <c r="A365" s="36">
        <v>147589</v>
      </c>
      <c r="B365" s="36">
        <v>1321</v>
      </c>
      <c r="C365" s="36">
        <v>1476</v>
      </c>
      <c r="D365" s="39" t="s">
        <v>5178</v>
      </c>
      <c r="E365" s="39"/>
      <c r="F365" s="37" t="s">
        <v>171</v>
      </c>
      <c r="G365" s="37" t="s">
        <v>465</v>
      </c>
      <c r="H365" s="38">
        <v>261600</v>
      </c>
      <c r="I365" s="38">
        <v>0</v>
      </c>
      <c r="J365" s="38">
        <f t="shared" si="6"/>
        <v>261600</v>
      </c>
      <c r="K365" s="38"/>
      <c r="L365" s="49"/>
      <c r="M365" s="37" t="s">
        <v>63</v>
      </c>
      <c r="N365" s="37" t="s">
        <v>64</v>
      </c>
      <c r="O365" s="37" t="s">
        <v>157</v>
      </c>
      <c r="P365" s="37" t="s">
        <v>158</v>
      </c>
      <c r="Q365" s="37" t="s">
        <v>159</v>
      </c>
      <c r="R365" s="37" t="s">
        <v>160</v>
      </c>
      <c r="S365" s="37" t="s">
        <v>243</v>
      </c>
      <c r="T365" s="37" t="s">
        <v>242</v>
      </c>
      <c r="U365" s="1" t="e">
        <f>VLOOKUP(T365,[2]VAT!$A:$D,1,0)</f>
        <v>#N/A</v>
      </c>
      <c r="V365" s="37" t="s">
        <v>2</v>
      </c>
      <c r="W365" s="37" t="s">
        <v>2</v>
      </c>
      <c r="X365" t="e">
        <f>VLOOKUP(T365,[3]رکوردها!$A:$B,2,0)</f>
        <v>#N/A</v>
      </c>
      <c r="Y365" t="e">
        <f>VLOOKUP(T365,[3]رکوردها!$A:$D,4,0)</f>
        <v>#N/A</v>
      </c>
      <c r="Z365" t="e">
        <f>VLOOKUP(T365,[3]رکوردها!$A:$C,3,0)</f>
        <v>#N/A</v>
      </c>
      <c r="AA365" t="e">
        <f>VLOOKUP(T365,[3]رکوردها!$A:$F,6,0)</f>
        <v>#N/A</v>
      </c>
      <c r="AB365" t="e">
        <f>VLOOKUP(T365,[3]رکوردها!$A:$E,5,0)</f>
        <v>#N/A</v>
      </c>
    </row>
    <row r="366" spans="1:28" s="41" customFormat="1" hidden="1" x14ac:dyDescent="0.2">
      <c r="A366" s="36">
        <v>183764</v>
      </c>
      <c r="B366" s="36">
        <v>1355</v>
      </c>
      <c r="C366" s="36">
        <v>2134</v>
      </c>
      <c r="D366" s="39" t="s">
        <v>5178</v>
      </c>
      <c r="E366" s="39"/>
      <c r="F366" s="37" t="s">
        <v>171</v>
      </c>
      <c r="G366" s="37" t="s">
        <v>466</v>
      </c>
      <c r="H366" s="38">
        <v>45462792</v>
      </c>
      <c r="I366" s="38">
        <v>0</v>
      </c>
      <c r="J366" s="38">
        <f t="shared" si="6"/>
        <v>45462792</v>
      </c>
      <c r="K366" s="38"/>
      <c r="L366" s="49"/>
      <c r="M366" s="37" t="s">
        <v>63</v>
      </c>
      <c r="N366" s="37" t="s">
        <v>64</v>
      </c>
      <c r="O366" s="37" t="s">
        <v>157</v>
      </c>
      <c r="P366" s="37" t="s">
        <v>158</v>
      </c>
      <c r="Q366" s="37" t="s">
        <v>159</v>
      </c>
      <c r="R366" s="37" t="s">
        <v>160</v>
      </c>
      <c r="S366" s="37" t="s">
        <v>243</v>
      </c>
      <c r="T366" s="37" t="s">
        <v>242</v>
      </c>
      <c r="U366" s="1" t="e">
        <f>VLOOKUP(T366,[2]VAT!$A:$D,1,0)</f>
        <v>#N/A</v>
      </c>
      <c r="V366" s="37" t="s">
        <v>2</v>
      </c>
      <c r="W366" s="37" t="s">
        <v>2</v>
      </c>
      <c r="X366" t="e">
        <f>VLOOKUP(T366,[3]رکوردها!$A:$B,2,0)</f>
        <v>#N/A</v>
      </c>
      <c r="Y366" t="e">
        <f>VLOOKUP(T366,[3]رکوردها!$A:$D,4,0)</f>
        <v>#N/A</v>
      </c>
      <c r="Z366" t="e">
        <f>VLOOKUP(T366,[3]رکوردها!$A:$C,3,0)</f>
        <v>#N/A</v>
      </c>
      <c r="AA366" t="e">
        <f>VLOOKUP(T366,[3]رکوردها!$A:$F,6,0)</f>
        <v>#N/A</v>
      </c>
      <c r="AB366" t="e">
        <f>VLOOKUP(T366,[3]رکوردها!$A:$E,5,0)</f>
        <v>#N/A</v>
      </c>
    </row>
    <row r="367" spans="1:28" s="41" customFormat="1" hidden="1" x14ac:dyDescent="0.2">
      <c r="A367" s="36">
        <v>183765</v>
      </c>
      <c r="B367" s="36">
        <v>1355</v>
      </c>
      <c r="C367" s="36">
        <v>2134</v>
      </c>
      <c r="D367" s="39" t="s">
        <v>5178</v>
      </c>
      <c r="E367" s="39"/>
      <c r="F367" s="37" t="s">
        <v>171</v>
      </c>
      <c r="G367" s="37" t="s">
        <v>467</v>
      </c>
      <c r="H367" s="38">
        <v>45462792</v>
      </c>
      <c r="I367" s="38">
        <v>0</v>
      </c>
      <c r="J367" s="38">
        <f t="shared" si="6"/>
        <v>45462792</v>
      </c>
      <c r="K367" s="38"/>
      <c r="L367" s="49"/>
      <c r="M367" s="37" t="s">
        <v>63</v>
      </c>
      <c r="N367" s="37" t="s">
        <v>64</v>
      </c>
      <c r="O367" s="37" t="s">
        <v>157</v>
      </c>
      <c r="P367" s="37" t="s">
        <v>158</v>
      </c>
      <c r="Q367" s="37" t="s">
        <v>159</v>
      </c>
      <c r="R367" s="37" t="s">
        <v>160</v>
      </c>
      <c r="S367" s="37" t="s">
        <v>243</v>
      </c>
      <c r="T367" s="37" t="s">
        <v>242</v>
      </c>
      <c r="U367" s="1" t="e">
        <f>VLOOKUP(T367,[2]VAT!$A:$D,1,0)</f>
        <v>#N/A</v>
      </c>
      <c r="V367" s="37" t="s">
        <v>2</v>
      </c>
      <c r="W367" s="37" t="s">
        <v>2</v>
      </c>
      <c r="X367" t="e">
        <f>VLOOKUP(T367,[3]رکوردها!$A:$B,2,0)</f>
        <v>#N/A</v>
      </c>
      <c r="Y367" t="e">
        <f>VLOOKUP(T367,[3]رکوردها!$A:$D,4,0)</f>
        <v>#N/A</v>
      </c>
      <c r="Z367" t="e">
        <f>VLOOKUP(T367,[3]رکوردها!$A:$C,3,0)</f>
        <v>#N/A</v>
      </c>
      <c r="AA367" t="e">
        <f>VLOOKUP(T367,[3]رکوردها!$A:$F,6,0)</f>
        <v>#N/A</v>
      </c>
      <c r="AB367" t="e">
        <f>VLOOKUP(T367,[3]رکوردها!$A:$E,5,0)</f>
        <v>#N/A</v>
      </c>
    </row>
    <row r="368" spans="1:28" s="41" customFormat="1" hidden="1" x14ac:dyDescent="0.2">
      <c r="A368" s="36">
        <v>183769</v>
      </c>
      <c r="B368" s="36">
        <v>1355</v>
      </c>
      <c r="C368" s="36">
        <v>2134</v>
      </c>
      <c r="D368" s="39" t="s">
        <v>5178</v>
      </c>
      <c r="E368" s="39"/>
      <c r="F368" s="37" t="s">
        <v>171</v>
      </c>
      <c r="G368" s="37" t="s">
        <v>468</v>
      </c>
      <c r="H368" s="38">
        <v>39401086</v>
      </c>
      <c r="I368" s="38">
        <v>0</v>
      </c>
      <c r="J368" s="38">
        <f t="shared" si="6"/>
        <v>39401086</v>
      </c>
      <c r="K368" s="38"/>
      <c r="L368" s="49"/>
      <c r="M368" s="37" t="s">
        <v>63</v>
      </c>
      <c r="N368" s="37" t="s">
        <v>64</v>
      </c>
      <c r="O368" s="37" t="s">
        <v>157</v>
      </c>
      <c r="P368" s="37" t="s">
        <v>158</v>
      </c>
      <c r="Q368" s="37" t="s">
        <v>159</v>
      </c>
      <c r="R368" s="37" t="s">
        <v>160</v>
      </c>
      <c r="S368" s="37" t="s">
        <v>243</v>
      </c>
      <c r="T368" s="37" t="s">
        <v>242</v>
      </c>
      <c r="U368" s="1" t="e">
        <f>VLOOKUP(T368,[2]VAT!$A:$D,1,0)</f>
        <v>#N/A</v>
      </c>
      <c r="V368" s="37" t="s">
        <v>2</v>
      </c>
      <c r="W368" s="37" t="s">
        <v>2</v>
      </c>
      <c r="X368" t="e">
        <f>VLOOKUP(T368,[3]رکوردها!$A:$B,2,0)</f>
        <v>#N/A</v>
      </c>
      <c r="Y368" t="e">
        <f>VLOOKUP(T368,[3]رکوردها!$A:$D,4,0)</f>
        <v>#N/A</v>
      </c>
      <c r="Z368" t="e">
        <f>VLOOKUP(T368,[3]رکوردها!$A:$C,3,0)</f>
        <v>#N/A</v>
      </c>
      <c r="AA368" t="e">
        <f>VLOOKUP(T368,[3]رکوردها!$A:$F,6,0)</f>
        <v>#N/A</v>
      </c>
      <c r="AB368" t="e">
        <f>VLOOKUP(T368,[3]رکوردها!$A:$E,5,0)</f>
        <v>#N/A</v>
      </c>
    </row>
    <row r="369" spans="1:28" s="41" customFormat="1" hidden="1" x14ac:dyDescent="0.2">
      <c r="A369" s="36">
        <v>183787</v>
      </c>
      <c r="B369" s="36">
        <v>1355</v>
      </c>
      <c r="C369" s="36">
        <v>2134</v>
      </c>
      <c r="D369" s="39" t="s">
        <v>5178</v>
      </c>
      <c r="E369" s="39"/>
      <c r="F369" s="37" t="s">
        <v>171</v>
      </c>
      <c r="G369" s="37" t="s">
        <v>469</v>
      </c>
      <c r="H369" s="38">
        <v>18185117</v>
      </c>
      <c r="I369" s="38">
        <v>0</v>
      </c>
      <c r="J369" s="38">
        <f t="shared" si="6"/>
        <v>18185117</v>
      </c>
      <c r="K369" s="38"/>
      <c r="L369" s="49"/>
      <c r="M369" s="37" t="s">
        <v>63</v>
      </c>
      <c r="N369" s="37" t="s">
        <v>64</v>
      </c>
      <c r="O369" s="37" t="s">
        <v>157</v>
      </c>
      <c r="P369" s="37" t="s">
        <v>158</v>
      </c>
      <c r="Q369" s="37" t="s">
        <v>159</v>
      </c>
      <c r="R369" s="37" t="s">
        <v>160</v>
      </c>
      <c r="S369" s="37" t="s">
        <v>243</v>
      </c>
      <c r="T369" s="37" t="s">
        <v>242</v>
      </c>
      <c r="U369" s="1" t="e">
        <f>VLOOKUP(T369,[2]VAT!$A:$D,1,0)</f>
        <v>#N/A</v>
      </c>
      <c r="V369" s="37" t="s">
        <v>2</v>
      </c>
      <c r="W369" s="37" t="s">
        <v>2</v>
      </c>
      <c r="X369" t="e">
        <f>VLOOKUP(T369,[3]رکوردها!$A:$B,2,0)</f>
        <v>#N/A</v>
      </c>
      <c r="Y369" t="e">
        <f>VLOOKUP(T369,[3]رکوردها!$A:$D,4,0)</f>
        <v>#N/A</v>
      </c>
      <c r="Z369" t="e">
        <f>VLOOKUP(T369,[3]رکوردها!$A:$C,3,0)</f>
        <v>#N/A</v>
      </c>
      <c r="AA369" t="e">
        <f>VLOOKUP(T369,[3]رکوردها!$A:$F,6,0)</f>
        <v>#N/A</v>
      </c>
      <c r="AB369" t="e">
        <f>VLOOKUP(T369,[3]رکوردها!$A:$E,5,0)</f>
        <v>#N/A</v>
      </c>
    </row>
    <row r="370" spans="1:28" s="41" customFormat="1" hidden="1" x14ac:dyDescent="0.2">
      <c r="A370" s="36">
        <v>183792</v>
      </c>
      <c r="B370" s="36">
        <v>1355</v>
      </c>
      <c r="C370" s="36">
        <v>2134</v>
      </c>
      <c r="D370" s="39" t="s">
        <v>5178</v>
      </c>
      <c r="E370" s="39"/>
      <c r="F370" s="37" t="s">
        <v>171</v>
      </c>
      <c r="G370" s="37" t="s">
        <v>470</v>
      </c>
      <c r="H370" s="38">
        <v>15154264</v>
      </c>
      <c r="I370" s="38">
        <v>0</v>
      </c>
      <c r="J370" s="38">
        <f t="shared" si="6"/>
        <v>15154264</v>
      </c>
      <c r="K370" s="38"/>
      <c r="L370" s="49"/>
      <c r="M370" s="37" t="s">
        <v>63</v>
      </c>
      <c r="N370" s="37" t="s">
        <v>64</v>
      </c>
      <c r="O370" s="37" t="s">
        <v>157</v>
      </c>
      <c r="P370" s="37" t="s">
        <v>158</v>
      </c>
      <c r="Q370" s="37" t="s">
        <v>159</v>
      </c>
      <c r="R370" s="37" t="s">
        <v>160</v>
      </c>
      <c r="S370" s="37" t="s">
        <v>243</v>
      </c>
      <c r="T370" s="37" t="s">
        <v>242</v>
      </c>
      <c r="U370" s="1" t="e">
        <f>VLOOKUP(T370,[2]VAT!$A:$D,1,0)</f>
        <v>#N/A</v>
      </c>
      <c r="V370" s="37" t="s">
        <v>2</v>
      </c>
      <c r="W370" s="37" t="s">
        <v>2</v>
      </c>
      <c r="X370" t="e">
        <f>VLOOKUP(T370,[3]رکوردها!$A:$B,2,0)</f>
        <v>#N/A</v>
      </c>
      <c r="Y370" t="e">
        <f>VLOOKUP(T370,[3]رکوردها!$A:$D,4,0)</f>
        <v>#N/A</v>
      </c>
      <c r="Z370" t="e">
        <f>VLOOKUP(T370,[3]رکوردها!$A:$C,3,0)</f>
        <v>#N/A</v>
      </c>
      <c r="AA370" t="e">
        <f>VLOOKUP(T370,[3]رکوردها!$A:$F,6,0)</f>
        <v>#N/A</v>
      </c>
      <c r="AB370" t="e">
        <f>VLOOKUP(T370,[3]رکوردها!$A:$E,5,0)</f>
        <v>#N/A</v>
      </c>
    </row>
    <row r="371" spans="1:28" s="41" customFormat="1" hidden="1" x14ac:dyDescent="0.2">
      <c r="A371" s="36">
        <v>183793</v>
      </c>
      <c r="B371" s="36">
        <v>1355</v>
      </c>
      <c r="C371" s="36">
        <v>2134</v>
      </c>
      <c r="D371" s="39" t="s">
        <v>5178</v>
      </c>
      <c r="E371" s="39"/>
      <c r="F371" s="37" t="s">
        <v>171</v>
      </c>
      <c r="G371" s="37" t="s">
        <v>471</v>
      </c>
      <c r="H371" s="38">
        <v>15154264</v>
      </c>
      <c r="I371" s="38">
        <v>0</v>
      </c>
      <c r="J371" s="38">
        <f t="shared" si="6"/>
        <v>15154264</v>
      </c>
      <c r="K371" s="38"/>
      <c r="L371" s="49"/>
      <c r="M371" s="37" t="s">
        <v>63</v>
      </c>
      <c r="N371" s="37" t="s">
        <v>64</v>
      </c>
      <c r="O371" s="37" t="s">
        <v>157</v>
      </c>
      <c r="P371" s="37" t="s">
        <v>158</v>
      </c>
      <c r="Q371" s="37" t="s">
        <v>159</v>
      </c>
      <c r="R371" s="37" t="s">
        <v>160</v>
      </c>
      <c r="S371" s="37" t="s">
        <v>243</v>
      </c>
      <c r="T371" s="37" t="s">
        <v>242</v>
      </c>
      <c r="U371" s="1" t="e">
        <f>VLOOKUP(T371,[2]VAT!$A:$D,1,0)</f>
        <v>#N/A</v>
      </c>
      <c r="V371" s="37" t="s">
        <v>2</v>
      </c>
      <c r="W371" s="37" t="s">
        <v>2</v>
      </c>
      <c r="X371" t="e">
        <f>VLOOKUP(T371,[3]رکوردها!$A:$B,2,0)</f>
        <v>#N/A</v>
      </c>
      <c r="Y371" t="e">
        <f>VLOOKUP(T371,[3]رکوردها!$A:$D,4,0)</f>
        <v>#N/A</v>
      </c>
      <c r="Z371" t="e">
        <f>VLOOKUP(T371,[3]رکوردها!$A:$C,3,0)</f>
        <v>#N/A</v>
      </c>
      <c r="AA371" t="e">
        <f>VLOOKUP(T371,[3]رکوردها!$A:$F,6,0)</f>
        <v>#N/A</v>
      </c>
      <c r="AB371" t="e">
        <f>VLOOKUP(T371,[3]رکوردها!$A:$E,5,0)</f>
        <v>#N/A</v>
      </c>
    </row>
    <row r="372" spans="1:28" s="41" customFormat="1" hidden="1" x14ac:dyDescent="0.2">
      <c r="A372" s="36">
        <v>183801</v>
      </c>
      <c r="B372" s="36">
        <v>1355</v>
      </c>
      <c r="C372" s="36">
        <v>2134</v>
      </c>
      <c r="D372" s="39" t="s">
        <v>5178</v>
      </c>
      <c r="E372" s="39"/>
      <c r="F372" s="37" t="s">
        <v>171</v>
      </c>
      <c r="G372" s="37" t="s">
        <v>472</v>
      </c>
      <c r="H372" s="38">
        <v>12123411</v>
      </c>
      <c r="I372" s="38">
        <v>0</v>
      </c>
      <c r="J372" s="38">
        <f t="shared" si="6"/>
        <v>12123411</v>
      </c>
      <c r="K372" s="38"/>
      <c r="L372" s="49"/>
      <c r="M372" s="37" t="s">
        <v>63</v>
      </c>
      <c r="N372" s="37" t="s">
        <v>64</v>
      </c>
      <c r="O372" s="37" t="s">
        <v>157</v>
      </c>
      <c r="P372" s="37" t="s">
        <v>158</v>
      </c>
      <c r="Q372" s="37" t="s">
        <v>159</v>
      </c>
      <c r="R372" s="37" t="s">
        <v>160</v>
      </c>
      <c r="S372" s="37" t="s">
        <v>243</v>
      </c>
      <c r="T372" s="37" t="s">
        <v>242</v>
      </c>
      <c r="U372" s="1" t="e">
        <f>VLOOKUP(T372,[2]VAT!$A:$D,1,0)</f>
        <v>#N/A</v>
      </c>
      <c r="V372" s="37" t="s">
        <v>2</v>
      </c>
      <c r="W372" s="37" t="s">
        <v>2</v>
      </c>
      <c r="X372" t="e">
        <f>VLOOKUP(T372,[3]رکوردها!$A:$B,2,0)</f>
        <v>#N/A</v>
      </c>
      <c r="Y372" t="e">
        <f>VLOOKUP(T372,[3]رکوردها!$A:$D,4,0)</f>
        <v>#N/A</v>
      </c>
      <c r="Z372" t="e">
        <f>VLOOKUP(T372,[3]رکوردها!$A:$C,3,0)</f>
        <v>#N/A</v>
      </c>
      <c r="AA372" t="e">
        <f>VLOOKUP(T372,[3]رکوردها!$A:$F,6,0)</f>
        <v>#N/A</v>
      </c>
      <c r="AB372" t="e">
        <f>VLOOKUP(T372,[3]رکوردها!$A:$E,5,0)</f>
        <v>#N/A</v>
      </c>
    </row>
    <row r="373" spans="1:28" s="41" customFormat="1" hidden="1" x14ac:dyDescent="0.2">
      <c r="A373" s="36">
        <v>183802</v>
      </c>
      <c r="B373" s="36">
        <v>1355</v>
      </c>
      <c r="C373" s="36">
        <v>2134</v>
      </c>
      <c r="D373" s="39" t="s">
        <v>5178</v>
      </c>
      <c r="E373" s="39"/>
      <c r="F373" s="37" t="s">
        <v>171</v>
      </c>
      <c r="G373" s="37" t="s">
        <v>473</v>
      </c>
      <c r="H373" s="38">
        <v>12123411</v>
      </c>
      <c r="I373" s="38">
        <v>0</v>
      </c>
      <c r="J373" s="38">
        <f t="shared" si="6"/>
        <v>12123411</v>
      </c>
      <c r="K373" s="38"/>
      <c r="L373" s="49"/>
      <c r="M373" s="37" t="s">
        <v>63</v>
      </c>
      <c r="N373" s="37" t="s">
        <v>64</v>
      </c>
      <c r="O373" s="37" t="s">
        <v>157</v>
      </c>
      <c r="P373" s="37" t="s">
        <v>158</v>
      </c>
      <c r="Q373" s="37" t="s">
        <v>159</v>
      </c>
      <c r="R373" s="37" t="s">
        <v>160</v>
      </c>
      <c r="S373" s="37" t="s">
        <v>243</v>
      </c>
      <c r="T373" s="37" t="s">
        <v>242</v>
      </c>
      <c r="U373" s="1" t="e">
        <f>VLOOKUP(T373,[2]VAT!$A:$D,1,0)</f>
        <v>#N/A</v>
      </c>
      <c r="V373" s="37" t="s">
        <v>2</v>
      </c>
      <c r="W373" s="37" t="s">
        <v>2</v>
      </c>
      <c r="X373" t="e">
        <f>VLOOKUP(T373,[3]رکوردها!$A:$B,2,0)</f>
        <v>#N/A</v>
      </c>
      <c r="Y373" t="e">
        <f>VLOOKUP(T373,[3]رکوردها!$A:$D,4,0)</f>
        <v>#N/A</v>
      </c>
      <c r="Z373" t="e">
        <f>VLOOKUP(T373,[3]رکوردها!$A:$C,3,0)</f>
        <v>#N/A</v>
      </c>
      <c r="AA373" t="e">
        <f>VLOOKUP(T373,[3]رکوردها!$A:$F,6,0)</f>
        <v>#N/A</v>
      </c>
      <c r="AB373" t="e">
        <f>VLOOKUP(T373,[3]رکوردها!$A:$E,5,0)</f>
        <v>#N/A</v>
      </c>
    </row>
    <row r="374" spans="1:28" s="41" customFormat="1" hidden="1" x14ac:dyDescent="0.2">
      <c r="A374" s="36">
        <v>183803</v>
      </c>
      <c r="B374" s="36">
        <v>1355</v>
      </c>
      <c r="C374" s="36">
        <v>2134</v>
      </c>
      <c r="D374" s="39" t="s">
        <v>5178</v>
      </c>
      <c r="E374" s="39"/>
      <c r="F374" s="37" t="s">
        <v>171</v>
      </c>
      <c r="G374" s="37" t="s">
        <v>474</v>
      </c>
      <c r="H374" s="38">
        <v>12123411</v>
      </c>
      <c r="I374" s="38">
        <v>0</v>
      </c>
      <c r="J374" s="38">
        <f t="shared" si="6"/>
        <v>12123411</v>
      </c>
      <c r="K374" s="38"/>
      <c r="L374" s="49"/>
      <c r="M374" s="37" t="s">
        <v>63</v>
      </c>
      <c r="N374" s="37" t="s">
        <v>64</v>
      </c>
      <c r="O374" s="37" t="s">
        <v>157</v>
      </c>
      <c r="P374" s="37" t="s">
        <v>158</v>
      </c>
      <c r="Q374" s="37" t="s">
        <v>159</v>
      </c>
      <c r="R374" s="37" t="s">
        <v>160</v>
      </c>
      <c r="S374" s="37" t="s">
        <v>243</v>
      </c>
      <c r="T374" s="37" t="s">
        <v>242</v>
      </c>
      <c r="U374" s="1" t="e">
        <f>VLOOKUP(T374,[2]VAT!$A:$D,1,0)</f>
        <v>#N/A</v>
      </c>
      <c r="V374" s="37" t="s">
        <v>2</v>
      </c>
      <c r="W374" s="37" t="s">
        <v>2</v>
      </c>
      <c r="X374" t="e">
        <f>VLOOKUP(T374,[3]رکوردها!$A:$B,2,0)</f>
        <v>#N/A</v>
      </c>
      <c r="Y374" t="e">
        <f>VLOOKUP(T374,[3]رکوردها!$A:$D,4,0)</f>
        <v>#N/A</v>
      </c>
      <c r="Z374" t="e">
        <f>VLOOKUP(T374,[3]رکوردها!$A:$C,3,0)</f>
        <v>#N/A</v>
      </c>
      <c r="AA374" t="e">
        <f>VLOOKUP(T374,[3]رکوردها!$A:$F,6,0)</f>
        <v>#N/A</v>
      </c>
      <c r="AB374" t="e">
        <f>VLOOKUP(T374,[3]رکوردها!$A:$E,5,0)</f>
        <v>#N/A</v>
      </c>
    </row>
    <row r="375" spans="1:28" s="41" customFormat="1" hidden="1" x14ac:dyDescent="0.2">
      <c r="A375" s="36">
        <v>183804</v>
      </c>
      <c r="B375" s="36">
        <v>1355</v>
      </c>
      <c r="C375" s="36">
        <v>2134</v>
      </c>
      <c r="D375" s="39" t="s">
        <v>5178</v>
      </c>
      <c r="E375" s="39"/>
      <c r="F375" s="37" t="s">
        <v>171</v>
      </c>
      <c r="G375" s="37" t="s">
        <v>475</v>
      </c>
      <c r="H375" s="38">
        <v>12123411</v>
      </c>
      <c r="I375" s="38">
        <v>0</v>
      </c>
      <c r="J375" s="38">
        <f t="shared" si="6"/>
        <v>12123411</v>
      </c>
      <c r="K375" s="38"/>
      <c r="L375" s="49"/>
      <c r="M375" s="37" t="s">
        <v>63</v>
      </c>
      <c r="N375" s="37" t="s">
        <v>64</v>
      </c>
      <c r="O375" s="37" t="s">
        <v>157</v>
      </c>
      <c r="P375" s="37" t="s">
        <v>158</v>
      </c>
      <c r="Q375" s="37" t="s">
        <v>159</v>
      </c>
      <c r="R375" s="37" t="s">
        <v>160</v>
      </c>
      <c r="S375" s="37" t="s">
        <v>243</v>
      </c>
      <c r="T375" s="37" t="s">
        <v>242</v>
      </c>
      <c r="U375" s="1" t="e">
        <f>VLOOKUP(T375,[2]VAT!$A:$D,1,0)</f>
        <v>#N/A</v>
      </c>
      <c r="V375" s="37" t="s">
        <v>2</v>
      </c>
      <c r="W375" s="37" t="s">
        <v>2</v>
      </c>
      <c r="X375" t="e">
        <f>VLOOKUP(T375,[3]رکوردها!$A:$B,2,0)</f>
        <v>#N/A</v>
      </c>
      <c r="Y375" t="e">
        <f>VLOOKUP(T375,[3]رکوردها!$A:$D,4,0)</f>
        <v>#N/A</v>
      </c>
      <c r="Z375" t="e">
        <f>VLOOKUP(T375,[3]رکوردها!$A:$C,3,0)</f>
        <v>#N/A</v>
      </c>
      <c r="AA375" t="e">
        <f>VLOOKUP(T375,[3]رکوردها!$A:$F,6,0)</f>
        <v>#N/A</v>
      </c>
      <c r="AB375" t="e">
        <f>VLOOKUP(T375,[3]رکوردها!$A:$E,5,0)</f>
        <v>#N/A</v>
      </c>
    </row>
    <row r="376" spans="1:28" s="41" customFormat="1" hidden="1" x14ac:dyDescent="0.2">
      <c r="A376" s="36">
        <v>183805</v>
      </c>
      <c r="B376" s="36">
        <v>1355</v>
      </c>
      <c r="C376" s="36">
        <v>2134</v>
      </c>
      <c r="D376" s="39" t="s">
        <v>5178</v>
      </c>
      <c r="E376" s="39"/>
      <c r="F376" s="37" t="s">
        <v>171</v>
      </c>
      <c r="G376" s="37" t="s">
        <v>476</v>
      </c>
      <c r="H376" s="38">
        <v>12123411</v>
      </c>
      <c r="I376" s="38">
        <v>0</v>
      </c>
      <c r="J376" s="38">
        <f t="shared" si="6"/>
        <v>12123411</v>
      </c>
      <c r="K376" s="38"/>
      <c r="L376" s="49"/>
      <c r="M376" s="37" t="s">
        <v>63</v>
      </c>
      <c r="N376" s="37" t="s">
        <v>64</v>
      </c>
      <c r="O376" s="37" t="s">
        <v>157</v>
      </c>
      <c r="P376" s="37" t="s">
        <v>158</v>
      </c>
      <c r="Q376" s="37" t="s">
        <v>159</v>
      </c>
      <c r="R376" s="37" t="s">
        <v>160</v>
      </c>
      <c r="S376" s="37" t="s">
        <v>243</v>
      </c>
      <c r="T376" s="37" t="s">
        <v>242</v>
      </c>
      <c r="U376" s="1" t="e">
        <f>VLOOKUP(T376,[2]VAT!$A:$D,1,0)</f>
        <v>#N/A</v>
      </c>
      <c r="V376" s="37" t="s">
        <v>2</v>
      </c>
      <c r="W376" s="37" t="s">
        <v>2</v>
      </c>
      <c r="X376" t="e">
        <f>VLOOKUP(T376,[3]رکوردها!$A:$B,2,0)</f>
        <v>#N/A</v>
      </c>
      <c r="Y376" t="e">
        <f>VLOOKUP(T376,[3]رکوردها!$A:$D,4,0)</f>
        <v>#N/A</v>
      </c>
      <c r="Z376" t="e">
        <f>VLOOKUP(T376,[3]رکوردها!$A:$C,3,0)</f>
        <v>#N/A</v>
      </c>
      <c r="AA376" t="e">
        <f>VLOOKUP(T376,[3]رکوردها!$A:$F,6,0)</f>
        <v>#N/A</v>
      </c>
      <c r="AB376" t="e">
        <f>VLOOKUP(T376,[3]رکوردها!$A:$E,5,0)</f>
        <v>#N/A</v>
      </c>
    </row>
    <row r="377" spans="1:28" s="41" customFormat="1" hidden="1" x14ac:dyDescent="0.2">
      <c r="A377" s="36">
        <v>183806</v>
      </c>
      <c r="B377" s="36">
        <v>1355</v>
      </c>
      <c r="C377" s="36">
        <v>2134</v>
      </c>
      <c r="D377" s="39" t="s">
        <v>5178</v>
      </c>
      <c r="E377" s="39"/>
      <c r="F377" s="37" t="s">
        <v>171</v>
      </c>
      <c r="G377" s="37" t="s">
        <v>477</v>
      </c>
      <c r="H377" s="38">
        <v>12123411</v>
      </c>
      <c r="I377" s="38">
        <v>0</v>
      </c>
      <c r="J377" s="38">
        <f t="shared" si="6"/>
        <v>12123411</v>
      </c>
      <c r="K377" s="38"/>
      <c r="L377" s="49"/>
      <c r="M377" s="37" t="s">
        <v>63</v>
      </c>
      <c r="N377" s="37" t="s">
        <v>64</v>
      </c>
      <c r="O377" s="37" t="s">
        <v>157</v>
      </c>
      <c r="P377" s="37" t="s">
        <v>158</v>
      </c>
      <c r="Q377" s="37" t="s">
        <v>159</v>
      </c>
      <c r="R377" s="37" t="s">
        <v>160</v>
      </c>
      <c r="S377" s="37" t="s">
        <v>243</v>
      </c>
      <c r="T377" s="37" t="s">
        <v>242</v>
      </c>
      <c r="U377" s="1" t="e">
        <f>VLOOKUP(T377,[2]VAT!$A:$D,1,0)</f>
        <v>#N/A</v>
      </c>
      <c r="V377" s="37" t="s">
        <v>2</v>
      </c>
      <c r="W377" s="37" t="s">
        <v>2</v>
      </c>
      <c r="X377" t="e">
        <f>VLOOKUP(T377,[3]رکوردها!$A:$B,2,0)</f>
        <v>#N/A</v>
      </c>
      <c r="Y377" t="e">
        <f>VLOOKUP(T377,[3]رکوردها!$A:$D,4,0)</f>
        <v>#N/A</v>
      </c>
      <c r="Z377" t="e">
        <f>VLOOKUP(T377,[3]رکوردها!$A:$C,3,0)</f>
        <v>#N/A</v>
      </c>
      <c r="AA377" t="e">
        <f>VLOOKUP(T377,[3]رکوردها!$A:$F,6,0)</f>
        <v>#N/A</v>
      </c>
      <c r="AB377" t="e">
        <f>VLOOKUP(T377,[3]رکوردها!$A:$E,5,0)</f>
        <v>#N/A</v>
      </c>
    </row>
    <row r="378" spans="1:28" s="41" customFormat="1" hidden="1" x14ac:dyDescent="0.2">
      <c r="A378" s="36">
        <v>183811</v>
      </c>
      <c r="B378" s="36">
        <v>1355</v>
      </c>
      <c r="C378" s="36">
        <v>2134</v>
      </c>
      <c r="D378" s="39" t="s">
        <v>5178</v>
      </c>
      <c r="E378" s="39"/>
      <c r="F378" s="37" t="s">
        <v>171</v>
      </c>
      <c r="G378" s="37" t="s">
        <v>478</v>
      </c>
      <c r="H378" s="38">
        <v>9092558</v>
      </c>
      <c r="I378" s="38">
        <v>0</v>
      </c>
      <c r="J378" s="38">
        <f t="shared" si="6"/>
        <v>9092558</v>
      </c>
      <c r="K378" s="38"/>
      <c r="L378" s="49"/>
      <c r="M378" s="37" t="s">
        <v>63</v>
      </c>
      <c r="N378" s="37" t="s">
        <v>64</v>
      </c>
      <c r="O378" s="37" t="s">
        <v>157</v>
      </c>
      <c r="P378" s="37" t="s">
        <v>158</v>
      </c>
      <c r="Q378" s="37" t="s">
        <v>159</v>
      </c>
      <c r="R378" s="37" t="s">
        <v>160</v>
      </c>
      <c r="S378" s="37" t="s">
        <v>243</v>
      </c>
      <c r="T378" s="37" t="s">
        <v>242</v>
      </c>
      <c r="U378" s="1" t="e">
        <f>VLOOKUP(T378,[2]VAT!$A:$D,1,0)</f>
        <v>#N/A</v>
      </c>
      <c r="V378" s="37" t="s">
        <v>2</v>
      </c>
      <c r="W378" s="37" t="s">
        <v>2</v>
      </c>
      <c r="X378" t="e">
        <f>VLOOKUP(T378,[3]رکوردها!$A:$B,2,0)</f>
        <v>#N/A</v>
      </c>
      <c r="Y378" t="e">
        <f>VLOOKUP(T378,[3]رکوردها!$A:$D,4,0)</f>
        <v>#N/A</v>
      </c>
      <c r="Z378" t="e">
        <f>VLOOKUP(T378,[3]رکوردها!$A:$C,3,0)</f>
        <v>#N/A</v>
      </c>
      <c r="AA378" t="e">
        <f>VLOOKUP(T378,[3]رکوردها!$A:$F,6,0)</f>
        <v>#N/A</v>
      </c>
      <c r="AB378" t="e">
        <f>VLOOKUP(T378,[3]رکوردها!$A:$E,5,0)</f>
        <v>#N/A</v>
      </c>
    </row>
    <row r="379" spans="1:28" s="41" customFormat="1" hidden="1" x14ac:dyDescent="0.2">
      <c r="A379" s="36">
        <v>183812</v>
      </c>
      <c r="B379" s="36">
        <v>1355</v>
      </c>
      <c r="C379" s="36">
        <v>2134</v>
      </c>
      <c r="D379" s="39" t="s">
        <v>5178</v>
      </c>
      <c r="E379" s="39"/>
      <c r="F379" s="37" t="s">
        <v>171</v>
      </c>
      <c r="G379" s="37" t="s">
        <v>479</v>
      </c>
      <c r="H379" s="38">
        <v>9092558</v>
      </c>
      <c r="I379" s="38">
        <v>0</v>
      </c>
      <c r="J379" s="38">
        <f t="shared" si="6"/>
        <v>9092558</v>
      </c>
      <c r="K379" s="38"/>
      <c r="L379" s="49"/>
      <c r="M379" s="37" t="s">
        <v>63</v>
      </c>
      <c r="N379" s="37" t="s">
        <v>64</v>
      </c>
      <c r="O379" s="37" t="s">
        <v>157</v>
      </c>
      <c r="P379" s="37" t="s">
        <v>158</v>
      </c>
      <c r="Q379" s="37" t="s">
        <v>159</v>
      </c>
      <c r="R379" s="37" t="s">
        <v>160</v>
      </c>
      <c r="S379" s="37" t="s">
        <v>243</v>
      </c>
      <c r="T379" s="37" t="s">
        <v>242</v>
      </c>
      <c r="U379" s="1" t="e">
        <f>VLOOKUP(T379,[2]VAT!$A:$D,1,0)</f>
        <v>#N/A</v>
      </c>
      <c r="V379" s="37" t="s">
        <v>2</v>
      </c>
      <c r="W379" s="37" t="s">
        <v>2</v>
      </c>
      <c r="X379" t="e">
        <f>VLOOKUP(T379,[3]رکوردها!$A:$B,2,0)</f>
        <v>#N/A</v>
      </c>
      <c r="Y379" t="e">
        <f>VLOOKUP(T379,[3]رکوردها!$A:$D,4,0)</f>
        <v>#N/A</v>
      </c>
      <c r="Z379" t="e">
        <f>VLOOKUP(T379,[3]رکوردها!$A:$C,3,0)</f>
        <v>#N/A</v>
      </c>
      <c r="AA379" t="e">
        <f>VLOOKUP(T379,[3]رکوردها!$A:$F,6,0)</f>
        <v>#N/A</v>
      </c>
      <c r="AB379" t="e">
        <f>VLOOKUP(T379,[3]رکوردها!$A:$E,5,0)</f>
        <v>#N/A</v>
      </c>
    </row>
    <row r="380" spans="1:28" s="41" customFormat="1" hidden="1" x14ac:dyDescent="0.2">
      <c r="A380" s="36">
        <v>183813</v>
      </c>
      <c r="B380" s="36">
        <v>1355</v>
      </c>
      <c r="C380" s="36">
        <v>2134</v>
      </c>
      <c r="D380" s="39" t="s">
        <v>5178</v>
      </c>
      <c r="E380" s="39"/>
      <c r="F380" s="37" t="s">
        <v>171</v>
      </c>
      <c r="G380" s="37" t="s">
        <v>480</v>
      </c>
      <c r="H380" s="38">
        <v>9092558</v>
      </c>
      <c r="I380" s="38">
        <v>0</v>
      </c>
      <c r="J380" s="38">
        <f t="shared" si="6"/>
        <v>9092558</v>
      </c>
      <c r="K380" s="38"/>
      <c r="L380" s="49"/>
      <c r="M380" s="37" t="s">
        <v>63</v>
      </c>
      <c r="N380" s="37" t="s">
        <v>64</v>
      </c>
      <c r="O380" s="37" t="s">
        <v>157</v>
      </c>
      <c r="P380" s="37" t="s">
        <v>158</v>
      </c>
      <c r="Q380" s="37" t="s">
        <v>159</v>
      </c>
      <c r="R380" s="37" t="s">
        <v>160</v>
      </c>
      <c r="S380" s="37" t="s">
        <v>243</v>
      </c>
      <c r="T380" s="37" t="s">
        <v>242</v>
      </c>
      <c r="U380" s="1" t="e">
        <f>VLOOKUP(T380,[2]VAT!$A:$D,1,0)</f>
        <v>#N/A</v>
      </c>
      <c r="V380" s="37" t="s">
        <v>2</v>
      </c>
      <c r="W380" s="37" t="s">
        <v>2</v>
      </c>
      <c r="X380" t="e">
        <f>VLOOKUP(T380,[3]رکوردها!$A:$B,2,0)</f>
        <v>#N/A</v>
      </c>
      <c r="Y380" t="e">
        <f>VLOOKUP(T380,[3]رکوردها!$A:$D,4,0)</f>
        <v>#N/A</v>
      </c>
      <c r="Z380" t="e">
        <f>VLOOKUP(T380,[3]رکوردها!$A:$C,3,0)</f>
        <v>#N/A</v>
      </c>
      <c r="AA380" t="e">
        <f>VLOOKUP(T380,[3]رکوردها!$A:$F,6,0)</f>
        <v>#N/A</v>
      </c>
      <c r="AB380" t="e">
        <f>VLOOKUP(T380,[3]رکوردها!$A:$E,5,0)</f>
        <v>#N/A</v>
      </c>
    </row>
    <row r="381" spans="1:28" s="41" customFormat="1" hidden="1" x14ac:dyDescent="0.2">
      <c r="A381" s="36">
        <v>183829</v>
      </c>
      <c r="B381" s="36">
        <v>1355</v>
      </c>
      <c r="C381" s="36">
        <v>2134</v>
      </c>
      <c r="D381" s="39" t="s">
        <v>5178</v>
      </c>
      <c r="E381" s="39"/>
      <c r="F381" s="37" t="s">
        <v>171</v>
      </c>
      <c r="G381" s="37" t="s">
        <v>481</v>
      </c>
      <c r="H381" s="38">
        <v>6061706</v>
      </c>
      <c r="I381" s="38">
        <v>0</v>
      </c>
      <c r="J381" s="38">
        <f t="shared" si="6"/>
        <v>6061706</v>
      </c>
      <c r="K381" s="38"/>
      <c r="L381" s="49"/>
      <c r="M381" s="37" t="s">
        <v>63</v>
      </c>
      <c r="N381" s="37" t="s">
        <v>64</v>
      </c>
      <c r="O381" s="37" t="s">
        <v>157</v>
      </c>
      <c r="P381" s="37" t="s">
        <v>158</v>
      </c>
      <c r="Q381" s="37" t="s">
        <v>159</v>
      </c>
      <c r="R381" s="37" t="s">
        <v>160</v>
      </c>
      <c r="S381" s="37" t="s">
        <v>243</v>
      </c>
      <c r="T381" s="37" t="s">
        <v>242</v>
      </c>
      <c r="U381" s="1" t="e">
        <f>VLOOKUP(T381,[2]VAT!$A:$D,1,0)</f>
        <v>#N/A</v>
      </c>
      <c r="V381" s="37" t="s">
        <v>2</v>
      </c>
      <c r="W381" s="37" t="s">
        <v>2</v>
      </c>
      <c r="X381" t="e">
        <f>VLOOKUP(T381,[3]رکوردها!$A:$B,2,0)</f>
        <v>#N/A</v>
      </c>
      <c r="Y381" t="e">
        <f>VLOOKUP(T381,[3]رکوردها!$A:$D,4,0)</f>
        <v>#N/A</v>
      </c>
      <c r="Z381" t="e">
        <f>VLOOKUP(T381,[3]رکوردها!$A:$C,3,0)</f>
        <v>#N/A</v>
      </c>
      <c r="AA381" t="e">
        <f>VLOOKUP(T381,[3]رکوردها!$A:$F,6,0)</f>
        <v>#N/A</v>
      </c>
      <c r="AB381" t="e">
        <f>VLOOKUP(T381,[3]رکوردها!$A:$E,5,0)</f>
        <v>#N/A</v>
      </c>
    </row>
    <row r="382" spans="1:28" s="41" customFormat="1" hidden="1" x14ac:dyDescent="0.2">
      <c r="A382" s="36">
        <v>183830</v>
      </c>
      <c r="B382" s="36">
        <v>1355</v>
      </c>
      <c r="C382" s="36">
        <v>2134</v>
      </c>
      <c r="D382" s="39" t="s">
        <v>5178</v>
      </c>
      <c r="E382" s="39"/>
      <c r="F382" s="37" t="s">
        <v>171</v>
      </c>
      <c r="G382" s="37" t="s">
        <v>482</v>
      </c>
      <c r="H382" s="38">
        <v>6061706</v>
      </c>
      <c r="I382" s="38">
        <v>0</v>
      </c>
      <c r="J382" s="38">
        <f t="shared" si="6"/>
        <v>6061706</v>
      </c>
      <c r="K382" s="38"/>
      <c r="L382" s="49"/>
      <c r="M382" s="37" t="s">
        <v>63</v>
      </c>
      <c r="N382" s="37" t="s">
        <v>64</v>
      </c>
      <c r="O382" s="37" t="s">
        <v>157</v>
      </c>
      <c r="P382" s="37" t="s">
        <v>158</v>
      </c>
      <c r="Q382" s="37" t="s">
        <v>159</v>
      </c>
      <c r="R382" s="37" t="s">
        <v>160</v>
      </c>
      <c r="S382" s="37" t="s">
        <v>243</v>
      </c>
      <c r="T382" s="37" t="s">
        <v>242</v>
      </c>
      <c r="U382" s="1" t="e">
        <f>VLOOKUP(T382,[2]VAT!$A:$D,1,0)</f>
        <v>#N/A</v>
      </c>
      <c r="V382" s="37" t="s">
        <v>2</v>
      </c>
      <c r="W382" s="37" t="s">
        <v>2</v>
      </c>
      <c r="X382" t="e">
        <f>VLOOKUP(T382,[3]رکوردها!$A:$B,2,0)</f>
        <v>#N/A</v>
      </c>
      <c r="Y382" t="e">
        <f>VLOOKUP(T382,[3]رکوردها!$A:$D,4,0)</f>
        <v>#N/A</v>
      </c>
      <c r="Z382" t="e">
        <f>VLOOKUP(T382,[3]رکوردها!$A:$C,3,0)</f>
        <v>#N/A</v>
      </c>
      <c r="AA382" t="e">
        <f>VLOOKUP(T382,[3]رکوردها!$A:$F,6,0)</f>
        <v>#N/A</v>
      </c>
      <c r="AB382" t="e">
        <f>VLOOKUP(T382,[3]رکوردها!$A:$E,5,0)</f>
        <v>#N/A</v>
      </c>
    </row>
    <row r="383" spans="1:28" s="41" customFormat="1" hidden="1" x14ac:dyDescent="0.2">
      <c r="A383" s="36">
        <v>183831</v>
      </c>
      <c r="B383" s="36">
        <v>1355</v>
      </c>
      <c r="C383" s="36">
        <v>2134</v>
      </c>
      <c r="D383" s="39" t="s">
        <v>5178</v>
      </c>
      <c r="E383" s="39"/>
      <c r="F383" s="37" t="s">
        <v>171</v>
      </c>
      <c r="G383" s="37" t="s">
        <v>483</v>
      </c>
      <c r="H383" s="38">
        <v>6061706</v>
      </c>
      <c r="I383" s="38">
        <v>0</v>
      </c>
      <c r="J383" s="38">
        <f t="shared" si="6"/>
        <v>6061706</v>
      </c>
      <c r="K383" s="38"/>
      <c r="L383" s="49"/>
      <c r="M383" s="37" t="s">
        <v>63</v>
      </c>
      <c r="N383" s="37" t="s">
        <v>64</v>
      </c>
      <c r="O383" s="37" t="s">
        <v>157</v>
      </c>
      <c r="P383" s="37" t="s">
        <v>158</v>
      </c>
      <c r="Q383" s="37" t="s">
        <v>159</v>
      </c>
      <c r="R383" s="37" t="s">
        <v>160</v>
      </c>
      <c r="S383" s="37" t="s">
        <v>243</v>
      </c>
      <c r="T383" s="37" t="s">
        <v>242</v>
      </c>
      <c r="U383" s="1" t="e">
        <f>VLOOKUP(T383,[2]VAT!$A:$D,1,0)</f>
        <v>#N/A</v>
      </c>
      <c r="V383" s="37" t="s">
        <v>2</v>
      </c>
      <c r="W383" s="37" t="s">
        <v>2</v>
      </c>
      <c r="X383" t="e">
        <f>VLOOKUP(T383,[3]رکوردها!$A:$B,2,0)</f>
        <v>#N/A</v>
      </c>
      <c r="Y383" t="e">
        <f>VLOOKUP(T383,[3]رکوردها!$A:$D,4,0)</f>
        <v>#N/A</v>
      </c>
      <c r="Z383" t="e">
        <f>VLOOKUP(T383,[3]رکوردها!$A:$C,3,0)</f>
        <v>#N/A</v>
      </c>
      <c r="AA383" t="e">
        <f>VLOOKUP(T383,[3]رکوردها!$A:$F,6,0)</f>
        <v>#N/A</v>
      </c>
      <c r="AB383" t="e">
        <f>VLOOKUP(T383,[3]رکوردها!$A:$E,5,0)</f>
        <v>#N/A</v>
      </c>
    </row>
    <row r="384" spans="1:28" s="41" customFormat="1" hidden="1" x14ac:dyDescent="0.2">
      <c r="A384" s="36">
        <v>183832</v>
      </c>
      <c r="B384" s="36">
        <v>1355</v>
      </c>
      <c r="C384" s="36">
        <v>2134</v>
      </c>
      <c r="D384" s="39" t="s">
        <v>5178</v>
      </c>
      <c r="E384" s="39"/>
      <c r="F384" s="37" t="s">
        <v>171</v>
      </c>
      <c r="G384" s="37" t="s">
        <v>484</v>
      </c>
      <c r="H384" s="38">
        <v>6061706</v>
      </c>
      <c r="I384" s="38">
        <v>0</v>
      </c>
      <c r="J384" s="38">
        <f t="shared" si="6"/>
        <v>6061706</v>
      </c>
      <c r="K384" s="38"/>
      <c r="L384" s="49"/>
      <c r="M384" s="37" t="s">
        <v>63</v>
      </c>
      <c r="N384" s="37" t="s">
        <v>64</v>
      </c>
      <c r="O384" s="37" t="s">
        <v>157</v>
      </c>
      <c r="P384" s="37" t="s">
        <v>158</v>
      </c>
      <c r="Q384" s="37" t="s">
        <v>159</v>
      </c>
      <c r="R384" s="37" t="s">
        <v>160</v>
      </c>
      <c r="S384" s="37" t="s">
        <v>243</v>
      </c>
      <c r="T384" s="37" t="s">
        <v>242</v>
      </c>
      <c r="U384" s="1" t="e">
        <f>VLOOKUP(T384,[2]VAT!$A:$D,1,0)</f>
        <v>#N/A</v>
      </c>
      <c r="V384" s="37" t="s">
        <v>2</v>
      </c>
      <c r="W384" s="37" t="s">
        <v>2</v>
      </c>
      <c r="X384" t="e">
        <f>VLOOKUP(T384,[3]رکوردها!$A:$B,2,0)</f>
        <v>#N/A</v>
      </c>
      <c r="Y384" t="e">
        <f>VLOOKUP(T384,[3]رکوردها!$A:$D,4,0)</f>
        <v>#N/A</v>
      </c>
      <c r="Z384" t="e">
        <f>VLOOKUP(T384,[3]رکوردها!$A:$C,3,0)</f>
        <v>#N/A</v>
      </c>
      <c r="AA384" t="e">
        <f>VLOOKUP(T384,[3]رکوردها!$A:$F,6,0)</f>
        <v>#N/A</v>
      </c>
      <c r="AB384" t="e">
        <f>VLOOKUP(T384,[3]رکوردها!$A:$E,5,0)</f>
        <v>#N/A</v>
      </c>
    </row>
    <row r="385" spans="1:28" s="41" customFormat="1" hidden="1" x14ac:dyDescent="0.2">
      <c r="A385" s="36">
        <v>183839</v>
      </c>
      <c r="B385" s="36">
        <v>1355</v>
      </c>
      <c r="C385" s="36">
        <v>2134</v>
      </c>
      <c r="D385" s="39" t="s">
        <v>5178</v>
      </c>
      <c r="E385" s="39"/>
      <c r="F385" s="37" t="s">
        <v>171</v>
      </c>
      <c r="G385" s="37" t="s">
        <v>485</v>
      </c>
      <c r="H385" s="38">
        <v>3030853</v>
      </c>
      <c r="I385" s="38">
        <v>0</v>
      </c>
      <c r="J385" s="38">
        <f t="shared" si="6"/>
        <v>3030853</v>
      </c>
      <c r="K385" s="38"/>
      <c r="L385" s="49"/>
      <c r="M385" s="37" t="s">
        <v>63</v>
      </c>
      <c r="N385" s="37" t="s">
        <v>64</v>
      </c>
      <c r="O385" s="37" t="s">
        <v>157</v>
      </c>
      <c r="P385" s="37" t="s">
        <v>158</v>
      </c>
      <c r="Q385" s="37" t="s">
        <v>159</v>
      </c>
      <c r="R385" s="37" t="s">
        <v>160</v>
      </c>
      <c r="S385" s="37" t="s">
        <v>243</v>
      </c>
      <c r="T385" s="37" t="s">
        <v>242</v>
      </c>
      <c r="U385" s="1" t="e">
        <f>VLOOKUP(T385,[2]VAT!$A:$D,1,0)</f>
        <v>#N/A</v>
      </c>
      <c r="V385" s="37" t="s">
        <v>2</v>
      </c>
      <c r="W385" s="37" t="s">
        <v>2</v>
      </c>
      <c r="X385" t="e">
        <f>VLOOKUP(T385,[3]رکوردها!$A:$B,2,0)</f>
        <v>#N/A</v>
      </c>
      <c r="Y385" t="e">
        <f>VLOOKUP(T385,[3]رکوردها!$A:$D,4,0)</f>
        <v>#N/A</v>
      </c>
      <c r="Z385" t="e">
        <f>VLOOKUP(T385,[3]رکوردها!$A:$C,3,0)</f>
        <v>#N/A</v>
      </c>
      <c r="AA385" t="e">
        <f>VLOOKUP(T385,[3]رکوردها!$A:$F,6,0)</f>
        <v>#N/A</v>
      </c>
      <c r="AB385" t="e">
        <f>VLOOKUP(T385,[3]رکوردها!$A:$E,5,0)</f>
        <v>#N/A</v>
      </c>
    </row>
    <row r="386" spans="1:28" s="41" customFormat="1" hidden="1" x14ac:dyDescent="0.2">
      <c r="A386" s="36">
        <v>183840</v>
      </c>
      <c r="B386" s="36">
        <v>1355</v>
      </c>
      <c r="C386" s="36">
        <v>2134</v>
      </c>
      <c r="D386" s="39" t="s">
        <v>5178</v>
      </c>
      <c r="E386" s="39"/>
      <c r="F386" s="37" t="s">
        <v>171</v>
      </c>
      <c r="G386" s="37" t="s">
        <v>486</v>
      </c>
      <c r="H386" s="38">
        <v>3030853</v>
      </c>
      <c r="I386" s="38">
        <v>0</v>
      </c>
      <c r="J386" s="38">
        <f t="shared" si="6"/>
        <v>3030853</v>
      </c>
      <c r="K386" s="38"/>
      <c r="L386" s="49"/>
      <c r="M386" s="37" t="s">
        <v>63</v>
      </c>
      <c r="N386" s="37" t="s">
        <v>64</v>
      </c>
      <c r="O386" s="37" t="s">
        <v>157</v>
      </c>
      <c r="P386" s="37" t="s">
        <v>158</v>
      </c>
      <c r="Q386" s="37" t="s">
        <v>159</v>
      </c>
      <c r="R386" s="37" t="s">
        <v>160</v>
      </c>
      <c r="S386" s="37" t="s">
        <v>243</v>
      </c>
      <c r="T386" s="37" t="s">
        <v>242</v>
      </c>
      <c r="U386" s="1" t="e">
        <f>VLOOKUP(T386,[2]VAT!$A:$D,1,0)</f>
        <v>#N/A</v>
      </c>
      <c r="V386" s="37" t="s">
        <v>2</v>
      </c>
      <c r="W386" s="37" t="s">
        <v>2</v>
      </c>
      <c r="X386" t="e">
        <f>VLOOKUP(T386,[3]رکوردها!$A:$B,2,0)</f>
        <v>#N/A</v>
      </c>
      <c r="Y386" t="e">
        <f>VLOOKUP(T386,[3]رکوردها!$A:$D,4,0)</f>
        <v>#N/A</v>
      </c>
      <c r="Z386" t="e">
        <f>VLOOKUP(T386,[3]رکوردها!$A:$C,3,0)</f>
        <v>#N/A</v>
      </c>
      <c r="AA386" t="e">
        <f>VLOOKUP(T386,[3]رکوردها!$A:$F,6,0)</f>
        <v>#N/A</v>
      </c>
      <c r="AB386" t="e">
        <f>VLOOKUP(T386,[3]رکوردها!$A:$E,5,0)</f>
        <v>#N/A</v>
      </c>
    </row>
    <row r="387" spans="1:28" s="41" customFormat="1" hidden="1" x14ac:dyDescent="0.2">
      <c r="A387" s="36">
        <v>183904</v>
      </c>
      <c r="B387" s="36">
        <v>1356</v>
      </c>
      <c r="C387" s="36">
        <v>2139</v>
      </c>
      <c r="D387" s="39" t="s">
        <v>5178</v>
      </c>
      <c r="E387" s="39"/>
      <c r="F387" s="37" t="s">
        <v>171</v>
      </c>
      <c r="G387" s="37" t="s">
        <v>487</v>
      </c>
      <c r="H387" s="38">
        <v>5965940451</v>
      </c>
      <c r="I387" s="38">
        <v>0</v>
      </c>
      <c r="J387" s="38">
        <f t="shared" si="6"/>
        <v>5965940451</v>
      </c>
      <c r="K387" s="38"/>
      <c r="L387" s="49"/>
      <c r="M387" s="37" t="s">
        <v>63</v>
      </c>
      <c r="N387" s="37" t="s">
        <v>64</v>
      </c>
      <c r="O387" s="37" t="s">
        <v>157</v>
      </c>
      <c r="P387" s="37" t="s">
        <v>158</v>
      </c>
      <c r="Q387" s="37" t="s">
        <v>159</v>
      </c>
      <c r="R387" s="37" t="s">
        <v>160</v>
      </c>
      <c r="S387" s="37" t="s">
        <v>243</v>
      </c>
      <c r="T387" s="37" t="s">
        <v>242</v>
      </c>
      <c r="U387" s="1" t="e">
        <f>VLOOKUP(T387,[2]VAT!$A:$D,1,0)</f>
        <v>#N/A</v>
      </c>
      <c r="V387" s="37" t="s">
        <v>2</v>
      </c>
      <c r="W387" s="37" t="s">
        <v>2</v>
      </c>
      <c r="X387" t="e">
        <f>VLOOKUP(T387,[3]رکوردها!$A:$B,2,0)</f>
        <v>#N/A</v>
      </c>
      <c r="Y387" t="e">
        <f>VLOOKUP(T387,[3]رکوردها!$A:$D,4,0)</f>
        <v>#N/A</v>
      </c>
      <c r="Z387" t="e">
        <f>VLOOKUP(T387,[3]رکوردها!$A:$C,3,0)</f>
        <v>#N/A</v>
      </c>
      <c r="AA387" t="e">
        <f>VLOOKUP(T387,[3]رکوردها!$A:$F,6,0)</f>
        <v>#N/A</v>
      </c>
      <c r="AB387" t="e">
        <f>VLOOKUP(T387,[3]رکوردها!$A:$E,5,0)</f>
        <v>#N/A</v>
      </c>
    </row>
    <row r="388" spans="1:28" s="41" customFormat="1" hidden="1" x14ac:dyDescent="0.2">
      <c r="A388" s="36">
        <v>183927</v>
      </c>
      <c r="B388" s="36">
        <v>1356</v>
      </c>
      <c r="C388" s="36">
        <v>2139</v>
      </c>
      <c r="D388" s="39" t="s">
        <v>5178</v>
      </c>
      <c r="E388" s="39"/>
      <c r="F388" s="37" t="s">
        <v>171</v>
      </c>
      <c r="G388" s="37" t="s">
        <v>488</v>
      </c>
      <c r="H388" s="38">
        <v>1193188089</v>
      </c>
      <c r="I388" s="38">
        <v>0</v>
      </c>
      <c r="J388" s="38">
        <f t="shared" si="6"/>
        <v>1193188089</v>
      </c>
      <c r="K388" s="38"/>
      <c r="L388" s="49"/>
      <c r="M388" s="37" t="s">
        <v>63</v>
      </c>
      <c r="N388" s="37" t="s">
        <v>64</v>
      </c>
      <c r="O388" s="37" t="s">
        <v>157</v>
      </c>
      <c r="P388" s="37" t="s">
        <v>158</v>
      </c>
      <c r="Q388" s="37" t="s">
        <v>159</v>
      </c>
      <c r="R388" s="37" t="s">
        <v>160</v>
      </c>
      <c r="S388" s="37" t="s">
        <v>243</v>
      </c>
      <c r="T388" s="37" t="s">
        <v>242</v>
      </c>
      <c r="U388" s="1" t="e">
        <f>VLOOKUP(T388,[2]VAT!$A:$D,1,0)</f>
        <v>#N/A</v>
      </c>
      <c r="V388" s="37" t="s">
        <v>2</v>
      </c>
      <c r="W388" s="37" t="s">
        <v>2</v>
      </c>
      <c r="X388" t="e">
        <f>VLOOKUP(T388,[3]رکوردها!$A:$B,2,0)</f>
        <v>#N/A</v>
      </c>
      <c r="Y388" t="e">
        <f>VLOOKUP(T388,[3]رکوردها!$A:$D,4,0)</f>
        <v>#N/A</v>
      </c>
      <c r="Z388" t="e">
        <f>VLOOKUP(T388,[3]رکوردها!$A:$C,3,0)</f>
        <v>#N/A</v>
      </c>
      <c r="AA388" t="e">
        <f>VLOOKUP(T388,[3]رکوردها!$A:$F,6,0)</f>
        <v>#N/A</v>
      </c>
      <c r="AB388" t="e">
        <f>VLOOKUP(T388,[3]رکوردها!$A:$E,5,0)</f>
        <v>#N/A</v>
      </c>
    </row>
    <row r="389" spans="1:28" s="41" customFormat="1" hidden="1" x14ac:dyDescent="0.2">
      <c r="A389" s="36">
        <v>147298</v>
      </c>
      <c r="B389" s="36">
        <v>1360</v>
      </c>
      <c r="C389" s="36">
        <v>1463</v>
      </c>
      <c r="D389" s="39" t="s">
        <v>5178</v>
      </c>
      <c r="E389" s="39"/>
      <c r="F389" s="37" t="s">
        <v>489</v>
      </c>
      <c r="G389" s="37" t="s">
        <v>490</v>
      </c>
      <c r="H389" s="38">
        <v>4978248000</v>
      </c>
      <c r="I389" s="38">
        <v>0</v>
      </c>
      <c r="J389" s="38">
        <f t="shared" si="6"/>
        <v>4978248000</v>
      </c>
      <c r="K389" s="38"/>
      <c r="L389" s="49"/>
      <c r="M389" s="37" t="s">
        <v>63</v>
      </c>
      <c r="N389" s="37" t="s">
        <v>64</v>
      </c>
      <c r="O389" s="37" t="s">
        <v>157</v>
      </c>
      <c r="P389" s="37" t="s">
        <v>158</v>
      </c>
      <c r="Q389" s="37" t="s">
        <v>159</v>
      </c>
      <c r="R389" s="37" t="s">
        <v>160</v>
      </c>
      <c r="S389" s="37" t="s">
        <v>243</v>
      </c>
      <c r="T389" s="37" t="s">
        <v>242</v>
      </c>
      <c r="U389" s="1" t="e">
        <f>VLOOKUP(T389,[2]VAT!$A:$D,1,0)</f>
        <v>#N/A</v>
      </c>
      <c r="V389" s="37" t="s">
        <v>2</v>
      </c>
      <c r="W389" s="37" t="s">
        <v>2</v>
      </c>
      <c r="X389" t="e">
        <f>VLOOKUP(T389,[3]رکوردها!$A:$B,2,0)</f>
        <v>#N/A</v>
      </c>
      <c r="Y389" t="e">
        <f>VLOOKUP(T389,[3]رکوردها!$A:$D,4,0)</f>
        <v>#N/A</v>
      </c>
      <c r="Z389" t="e">
        <f>VLOOKUP(T389,[3]رکوردها!$A:$C,3,0)</f>
        <v>#N/A</v>
      </c>
      <c r="AA389" t="e">
        <f>VLOOKUP(T389,[3]رکوردها!$A:$F,6,0)</f>
        <v>#N/A</v>
      </c>
      <c r="AB389" t="e">
        <f>VLOOKUP(T389,[3]رکوردها!$A:$E,5,0)</f>
        <v>#N/A</v>
      </c>
    </row>
    <row r="390" spans="1:28" s="41" customFormat="1" hidden="1" x14ac:dyDescent="0.2">
      <c r="A390" s="36">
        <v>147299</v>
      </c>
      <c r="B390" s="36">
        <v>1360</v>
      </c>
      <c r="C390" s="36">
        <v>1463</v>
      </c>
      <c r="D390" s="39" t="s">
        <v>5178</v>
      </c>
      <c r="E390" s="39"/>
      <c r="F390" s="37" t="s">
        <v>489</v>
      </c>
      <c r="G390" s="37" t="s">
        <v>491</v>
      </c>
      <c r="H390" s="38">
        <v>2867463000</v>
      </c>
      <c r="I390" s="38">
        <v>0</v>
      </c>
      <c r="J390" s="38">
        <f t="shared" si="6"/>
        <v>2867463000</v>
      </c>
      <c r="K390" s="38"/>
      <c r="L390" s="49"/>
      <c r="M390" s="37" t="s">
        <v>63</v>
      </c>
      <c r="N390" s="37" t="s">
        <v>64</v>
      </c>
      <c r="O390" s="37" t="s">
        <v>157</v>
      </c>
      <c r="P390" s="37" t="s">
        <v>158</v>
      </c>
      <c r="Q390" s="37" t="s">
        <v>159</v>
      </c>
      <c r="R390" s="37" t="s">
        <v>160</v>
      </c>
      <c r="S390" s="37" t="s">
        <v>243</v>
      </c>
      <c r="T390" s="37" t="s">
        <v>242</v>
      </c>
      <c r="U390" s="1" t="e">
        <f>VLOOKUP(T390,[2]VAT!$A:$D,1,0)</f>
        <v>#N/A</v>
      </c>
      <c r="V390" s="37" t="s">
        <v>2</v>
      </c>
      <c r="W390" s="37" t="s">
        <v>2</v>
      </c>
      <c r="X390" t="e">
        <f>VLOOKUP(T390,[3]رکوردها!$A:$B,2,0)</f>
        <v>#N/A</v>
      </c>
      <c r="Y390" t="e">
        <f>VLOOKUP(T390,[3]رکوردها!$A:$D,4,0)</f>
        <v>#N/A</v>
      </c>
      <c r="Z390" t="e">
        <f>VLOOKUP(T390,[3]رکوردها!$A:$C,3,0)</f>
        <v>#N/A</v>
      </c>
      <c r="AA390" t="e">
        <f>VLOOKUP(T390,[3]رکوردها!$A:$F,6,0)</f>
        <v>#N/A</v>
      </c>
      <c r="AB390" t="e">
        <f>VLOOKUP(T390,[3]رکوردها!$A:$E,5,0)</f>
        <v>#N/A</v>
      </c>
    </row>
    <row r="391" spans="1:28" s="41" customFormat="1" hidden="1" x14ac:dyDescent="0.2">
      <c r="A391" s="36">
        <v>147300</v>
      </c>
      <c r="B391" s="36">
        <v>1360</v>
      </c>
      <c r="C391" s="36">
        <v>1463</v>
      </c>
      <c r="D391" s="39" t="s">
        <v>5178</v>
      </c>
      <c r="E391" s="39"/>
      <c r="F391" s="37" t="s">
        <v>489</v>
      </c>
      <c r="G391" s="37" t="s">
        <v>492</v>
      </c>
      <c r="H391" s="38">
        <v>1151040000</v>
      </c>
      <c r="I391" s="38">
        <v>0</v>
      </c>
      <c r="J391" s="38">
        <f t="shared" si="6"/>
        <v>1151040000</v>
      </c>
      <c r="K391" s="38"/>
      <c r="L391" s="49"/>
      <c r="M391" s="37" t="s">
        <v>63</v>
      </c>
      <c r="N391" s="37" t="s">
        <v>64</v>
      </c>
      <c r="O391" s="37" t="s">
        <v>157</v>
      </c>
      <c r="P391" s="37" t="s">
        <v>158</v>
      </c>
      <c r="Q391" s="37" t="s">
        <v>159</v>
      </c>
      <c r="R391" s="37" t="s">
        <v>160</v>
      </c>
      <c r="S391" s="37" t="s">
        <v>243</v>
      </c>
      <c r="T391" s="37" t="s">
        <v>242</v>
      </c>
      <c r="U391" s="1" t="e">
        <f>VLOOKUP(T391,[2]VAT!$A:$D,1,0)</f>
        <v>#N/A</v>
      </c>
      <c r="V391" s="37" t="s">
        <v>2</v>
      </c>
      <c r="W391" s="37" t="s">
        <v>2</v>
      </c>
      <c r="X391" t="e">
        <f>VLOOKUP(T391,[3]رکوردها!$A:$B,2,0)</f>
        <v>#N/A</v>
      </c>
      <c r="Y391" t="e">
        <f>VLOOKUP(T391,[3]رکوردها!$A:$D,4,0)</f>
        <v>#N/A</v>
      </c>
      <c r="Z391" t="e">
        <f>VLOOKUP(T391,[3]رکوردها!$A:$C,3,0)</f>
        <v>#N/A</v>
      </c>
      <c r="AA391" t="e">
        <f>VLOOKUP(T391,[3]رکوردها!$A:$F,6,0)</f>
        <v>#N/A</v>
      </c>
      <c r="AB391" t="e">
        <f>VLOOKUP(T391,[3]رکوردها!$A:$E,5,0)</f>
        <v>#N/A</v>
      </c>
    </row>
    <row r="392" spans="1:28" s="41" customFormat="1" hidden="1" x14ac:dyDescent="0.2">
      <c r="A392" s="36">
        <v>147301</v>
      </c>
      <c r="B392" s="36">
        <v>1360</v>
      </c>
      <c r="C392" s="36">
        <v>1463</v>
      </c>
      <c r="D392" s="39" t="s">
        <v>5178</v>
      </c>
      <c r="E392" s="39"/>
      <c r="F392" s="37" t="s">
        <v>489</v>
      </c>
      <c r="G392" s="37" t="s">
        <v>493</v>
      </c>
      <c r="H392" s="38">
        <v>988106800</v>
      </c>
      <c r="I392" s="38">
        <v>0</v>
      </c>
      <c r="J392" s="38">
        <f t="shared" si="6"/>
        <v>988106800</v>
      </c>
      <c r="K392" s="38"/>
      <c r="L392" s="49"/>
      <c r="M392" s="37" t="s">
        <v>63</v>
      </c>
      <c r="N392" s="37" t="s">
        <v>64</v>
      </c>
      <c r="O392" s="37" t="s">
        <v>157</v>
      </c>
      <c r="P392" s="37" t="s">
        <v>158</v>
      </c>
      <c r="Q392" s="37" t="s">
        <v>159</v>
      </c>
      <c r="R392" s="37" t="s">
        <v>160</v>
      </c>
      <c r="S392" s="37" t="s">
        <v>243</v>
      </c>
      <c r="T392" s="37" t="s">
        <v>242</v>
      </c>
      <c r="U392" s="1" t="e">
        <f>VLOOKUP(T392,[2]VAT!$A:$D,1,0)</f>
        <v>#N/A</v>
      </c>
      <c r="V392" s="37" t="s">
        <v>2</v>
      </c>
      <c r="W392" s="37" t="s">
        <v>2</v>
      </c>
      <c r="X392" t="e">
        <f>VLOOKUP(T392,[3]رکوردها!$A:$B,2,0)</f>
        <v>#N/A</v>
      </c>
      <c r="Y392" t="e">
        <f>VLOOKUP(T392,[3]رکوردها!$A:$D,4,0)</f>
        <v>#N/A</v>
      </c>
      <c r="Z392" t="e">
        <f>VLOOKUP(T392,[3]رکوردها!$A:$C,3,0)</f>
        <v>#N/A</v>
      </c>
      <c r="AA392" t="e">
        <f>VLOOKUP(T392,[3]رکوردها!$A:$F,6,0)</f>
        <v>#N/A</v>
      </c>
      <c r="AB392" t="e">
        <f>VLOOKUP(T392,[3]رکوردها!$A:$E,5,0)</f>
        <v>#N/A</v>
      </c>
    </row>
    <row r="393" spans="1:28" s="41" customFormat="1" hidden="1" x14ac:dyDescent="0.2">
      <c r="A393" s="36">
        <v>147302</v>
      </c>
      <c r="B393" s="36">
        <v>1360</v>
      </c>
      <c r="C393" s="36">
        <v>1463</v>
      </c>
      <c r="D393" s="39" t="s">
        <v>5178</v>
      </c>
      <c r="E393" s="39"/>
      <c r="F393" s="37" t="s">
        <v>489</v>
      </c>
      <c r="G393" s="37" t="s">
        <v>494</v>
      </c>
      <c r="H393" s="38">
        <v>383680000</v>
      </c>
      <c r="I393" s="38">
        <v>0</v>
      </c>
      <c r="J393" s="38">
        <f t="shared" si="6"/>
        <v>383680000</v>
      </c>
      <c r="K393" s="38"/>
      <c r="L393" s="49"/>
      <c r="M393" s="37" t="s">
        <v>63</v>
      </c>
      <c r="N393" s="37" t="s">
        <v>64</v>
      </c>
      <c r="O393" s="37" t="s">
        <v>157</v>
      </c>
      <c r="P393" s="37" t="s">
        <v>158</v>
      </c>
      <c r="Q393" s="37" t="s">
        <v>159</v>
      </c>
      <c r="R393" s="37" t="s">
        <v>160</v>
      </c>
      <c r="S393" s="37" t="s">
        <v>243</v>
      </c>
      <c r="T393" s="37" t="s">
        <v>242</v>
      </c>
      <c r="U393" s="1" t="e">
        <f>VLOOKUP(T393,[2]VAT!$A:$D,1,0)</f>
        <v>#N/A</v>
      </c>
      <c r="V393" s="37" t="s">
        <v>2</v>
      </c>
      <c r="W393" s="37" t="s">
        <v>2</v>
      </c>
      <c r="X393" t="e">
        <f>VLOOKUP(T393,[3]رکوردها!$A:$B,2,0)</f>
        <v>#N/A</v>
      </c>
      <c r="Y393" t="e">
        <f>VLOOKUP(T393,[3]رکوردها!$A:$D,4,0)</f>
        <v>#N/A</v>
      </c>
      <c r="Z393" t="e">
        <f>VLOOKUP(T393,[3]رکوردها!$A:$C,3,0)</f>
        <v>#N/A</v>
      </c>
      <c r="AA393" t="e">
        <f>VLOOKUP(T393,[3]رکوردها!$A:$F,6,0)</f>
        <v>#N/A</v>
      </c>
      <c r="AB393" t="e">
        <f>VLOOKUP(T393,[3]رکوردها!$A:$E,5,0)</f>
        <v>#N/A</v>
      </c>
    </row>
    <row r="394" spans="1:28" s="41" customFormat="1" hidden="1" x14ac:dyDescent="0.2">
      <c r="A394" s="36">
        <v>147303</v>
      </c>
      <c r="B394" s="36">
        <v>1360</v>
      </c>
      <c r="C394" s="36">
        <v>1463</v>
      </c>
      <c r="D394" s="39" t="s">
        <v>5178</v>
      </c>
      <c r="E394" s="39"/>
      <c r="F394" s="37" t="s">
        <v>489</v>
      </c>
      <c r="G394" s="37" t="s">
        <v>495</v>
      </c>
      <c r="H394" s="38">
        <v>287760000</v>
      </c>
      <c r="I394" s="38">
        <v>0</v>
      </c>
      <c r="J394" s="38">
        <f t="shared" si="6"/>
        <v>287760000</v>
      </c>
      <c r="K394" s="38"/>
      <c r="L394" s="49"/>
      <c r="M394" s="37" t="s">
        <v>63</v>
      </c>
      <c r="N394" s="37" t="s">
        <v>64</v>
      </c>
      <c r="O394" s="37" t="s">
        <v>157</v>
      </c>
      <c r="P394" s="37" t="s">
        <v>158</v>
      </c>
      <c r="Q394" s="37" t="s">
        <v>159</v>
      </c>
      <c r="R394" s="37" t="s">
        <v>160</v>
      </c>
      <c r="S394" s="37" t="s">
        <v>243</v>
      </c>
      <c r="T394" s="37" t="s">
        <v>242</v>
      </c>
      <c r="U394" s="1" t="e">
        <f>VLOOKUP(T394,[2]VAT!$A:$D,1,0)</f>
        <v>#N/A</v>
      </c>
      <c r="V394" s="37" t="s">
        <v>2</v>
      </c>
      <c r="W394" s="37" t="s">
        <v>2</v>
      </c>
      <c r="X394" t="e">
        <f>VLOOKUP(T394,[3]رکوردها!$A:$B,2,0)</f>
        <v>#N/A</v>
      </c>
      <c r="Y394" t="e">
        <f>VLOOKUP(T394,[3]رکوردها!$A:$D,4,0)</f>
        <v>#N/A</v>
      </c>
      <c r="Z394" t="e">
        <f>VLOOKUP(T394,[3]رکوردها!$A:$C,3,0)</f>
        <v>#N/A</v>
      </c>
      <c r="AA394" t="e">
        <f>VLOOKUP(T394,[3]رکوردها!$A:$F,6,0)</f>
        <v>#N/A</v>
      </c>
      <c r="AB394" t="e">
        <f>VLOOKUP(T394,[3]رکوردها!$A:$E,5,0)</f>
        <v>#N/A</v>
      </c>
    </row>
    <row r="395" spans="1:28" s="41" customFormat="1" hidden="1" x14ac:dyDescent="0.2">
      <c r="A395" s="36">
        <v>147304</v>
      </c>
      <c r="B395" s="36">
        <v>1360</v>
      </c>
      <c r="C395" s="36">
        <v>1463</v>
      </c>
      <c r="D395" s="39" t="s">
        <v>5178</v>
      </c>
      <c r="E395" s="39"/>
      <c r="F395" s="37" t="s">
        <v>489</v>
      </c>
      <c r="G395" s="37" t="s">
        <v>496</v>
      </c>
      <c r="H395" s="38">
        <v>99408000</v>
      </c>
      <c r="I395" s="38">
        <v>0</v>
      </c>
      <c r="J395" s="38">
        <f t="shared" ref="J395:J458" si="7">H395-I395</f>
        <v>99408000</v>
      </c>
      <c r="K395" s="38"/>
      <c r="L395" s="49"/>
      <c r="M395" s="37" t="s">
        <v>63</v>
      </c>
      <c r="N395" s="37" t="s">
        <v>64</v>
      </c>
      <c r="O395" s="37" t="s">
        <v>157</v>
      </c>
      <c r="P395" s="37" t="s">
        <v>158</v>
      </c>
      <c r="Q395" s="37" t="s">
        <v>159</v>
      </c>
      <c r="R395" s="37" t="s">
        <v>160</v>
      </c>
      <c r="S395" s="37" t="s">
        <v>243</v>
      </c>
      <c r="T395" s="37" t="s">
        <v>242</v>
      </c>
      <c r="U395" s="1" t="e">
        <f>VLOOKUP(T395,[2]VAT!$A:$D,1,0)</f>
        <v>#N/A</v>
      </c>
      <c r="V395" s="37" t="s">
        <v>2</v>
      </c>
      <c r="W395" s="37" t="s">
        <v>2</v>
      </c>
      <c r="X395" t="e">
        <f>VLOOKUP(T395,[3]رکوردها!$A:$B,2,0)</f>
        <v>#N/A</v>
      </c>
      <c r="Y395" t="e">
        <f>VLOOKUP(T395,[3]رکوردها!$A:$D,4,0)</f>
        <v>#N/A</v>
      </c>
      <c r="Z395" t="e">
        <f>VLOOKUP(T395,[3]رکوردها!$A:$C,3,0)</f>
        <v>#N/A</v>
      </c>
      <c r="AA395" t="e">
        <f>VLOOKUP(T395,[3]رکوردها!$A:$F,6,0)</f>
        <v>#N/A</v>
      </c>
      <c r="AB395" t="e">
        <f>VLOOKUP(T395,[3]رکوردها!$A:$E,5,0)</f>
        <v>#N/A</v>
      </c>
    </row>
    <row r="396" spans="1:28" s="41" customFormat="1" hidden="1" x14ac:dyDescent="0.2">
      <c r="A396" s="36">
        <v>147305</v>
      </c>
      <c r="B396" s="36">
        <v>1360</v>
      </c>
      <c r="C396" s="36">
        <v>1463</v>
      </c>
      <c r="D396" s="39" t="s">
        <v>5178</v>
      </c>
      <c r="E396" s="39"/>
      <c r="F396" s="37" t="s">
        <v>489</v>
      </c>
      <c r="G396" s="37" t="s">
        <v>497</v>
      </c>
      <c r="H396" s="38">
        <v>83930000</v>
      </c>
      <c r="I396" s="38">
        <v>0</v>
      </c>
      <c r="J396" s="38">
        <f t="shared" si="7"/>
        <v>83930000</v>
      </c>
      <c r="K396" s="38"/>
      <c r="L396" s="49"/>
      <c r="M396" s="37" t="s">
        <v>63</v>
      </c>
      <c r="N396" s="37" t="s">
        <v>64</v>
      </c>
      <c r="O396" s="37" t="s">
        <v>157</v>
      </c>
      <c r="P396" s="37" t="s">
        <v>158</v>
      </c>
      <c r="Q396" s="37" t="s">
        <v>159</v>
      </c>
      <c r="R396" s="37" t="s">
        <v>160</v>
      </c>
      <c r="S396" s="37" t="s">
        <v>243</v>
      </c>
      <c r="T396" s="37" t="s">
        <v>242</v>
      </c>
      <c r="U396" s="1" t="e">
        <f>VLOOKUP(T396,[2]VAT!$A:$D,1,0)</f>
        <v>#N/A</v>
      </c>
      <c r="V396" s="37" t="s">
        <v>2</v>
      </c>
      <c r="W396" s="37" t="s">
        <v>2</v>
      </c>
      <c r="X396" t="e">
        <f>VLOOKUP(T396,[3]رکوردها!$A:$B,2,0)</f>
        <v>#N/A</v>
      </c>
      <c r="Y396" t="e">
        <f>VLOOKUP(T396,[3]رکوردها!$A:$D,4,0)</f>
        <v>#N/A</v>
      </c>
      <c r="Z396" t="e">
        <f>VLOOKUP(T396,[3]رکوردها!$A:$C,3,0)</f>
        <v>#N/A</v>
      </c>
      <c r="AA396" t="e">
        <f>VLOOKUP(T396,[3]رکوردها!$A:$F,6,0)</f>
        <v>#N/A</v>
      </c>
      <c r="AB396" t="e">
        <f>VLOOKUP(T396,[3]رکوردها!$A:$E,5,0)</f>
        <v>#N/A</v>
      </c>
    </row>
    <row r="397" spans="1:28" s="41" customFormat="1" hidden="1" x14ac:dyDescent="0.2">
      <c r="A397" s="36">
        <v>144953</v>
      </c>
      <c r="B397" s="36">
        <v>1393</v>
      </c>
      <c r="C397" s="36">
        <v>1401</v>
      </c>
      <c r="D397" s="39" t="s">
        <v>5178</v>
      </c>
      <c r="E397" s="39"/>
      <c r="F397" s="37" t="s">
        <v>149</v>
      </c>
      <c r="G397" s="37" t="s">
        <v>498</v>
      </c>
      <c r="H397" s="38">
        <v>3932720000</v>
      </c>
      <c r="I397" s="38">
        <v>0</v>
      </c>
      <c r="J397" s="38">
        <f t="shared" si="7"/>
        <v>3932720000</v>
      </c>
      <c r="K397" s="38"/>
      <c r="L397" s="49"/>
      <c r="M397" s="37" t="s">
        <v>63</v>
      </c>
      <c r="N397" s="37" t="s">
        <v>64</v>
      </c>
      <c r="O397" s="37" t="s">
        <v>157</v>
      </c>
      <c r="P397" s="37" t="s">
        <v>158</v>
      </c>
      <c r="Q397" s="37" t="s">
        <v>159</v>
      </c>
      <c r="R397" s="37" t="s">
        <v>160</v>
      </c>
      <c r="S397" s="37" t="s">
        <v>243</v>
      </c>
      <c r="T397" s="37" t="s">
        <v>242</v>
      </c>
      <c r="U397" s="1" t="e">
        <f>VLOOKUP(T397,[2]VAT!$A:$D,1,0)</f>
        <v>#N/A</v>
      </c>
      <c r="V397" s="37" t="s">
        <v>2</v>
      </c>
      <c r="W397" s="37" t="s">
        <v>2</v>
      </c>
      <c r="X397" t="e">
        <f>VLOOKUP(T397,[3]رکوردها!$A:$B,2,0)</f>
        <v>#N/A</v>
      </c>
      <c r="Y397" t="e">
        <f>VLOOKUP(T397,[3]رکوردها!$A:$D,4,0)</f>
        <v>#N/A</v>
      </c>
      <c r="Z397" t="e">
        <f>VLOOKUP(T397,[3]رکوردها!$A:$C,3,0)</f>
        <v>#N/A</v>
      </c>
      <c r="AA397" t="e">
        <f>VLOOKUP(T397,[3]رکوردها!$A:$F,6,0)</f>
        <v>#N/A</v>
      </c>
      <c r="AB397" t="e">
        <f>VLOOKUP(T397,[3]رکوردها!$A:$E,5,0)</f>
        <v>#N/A</v>
      </c>
    </row>
    <row r="398" spans="1:28" s="41" customFormat="1" hidden="1" x14ac:dyDescent="0.2">
      <c r="A398" s="36">
        <v>144954</v>
      </c>
      <c r="B398" s="36">
        <v>1393</v>
      </c>
      <c r="C398" s="36">
        <v>1401</v>
      </c>
      <c r="D398" s="39" t="s">
        <v>5178</v>
      </c>
      <c r="E398" s="39"/>
      <c r="F398" s="37" t="s">
        <v>149</v>
      </c>
      <c r="G398" s="37" t="s">
        <v>499</v>
      </c>
      <c r="H398" s="38">
        <v>3270000000</v>
      </c>
      <c r="I398" s="38">
        <v>0</v>
      </c>
      <c r="J398" s="38">
        <f t="shared" si="7"/>
        <v>3270000000</v>
      </c>
      <c r="K398" s="38"/>
      <c r="L398" s="49"/>
      <c r="M398" s="37" t="s">
        <v>63</v>
      </c>
      <c r="N398" s="37" t="s">
        <v>64</v>
      </c>
      <c r="O398" s="37" t="s">
        <v>157</v>
      </c>
      <c r="P398" s="37" t="s">
        <v>158</v>
      </c>
      <c r="Q398" s="37" t="s">
        <v>159</v>
      </c>
      <c r="R398" s="37" t="s">
        <v>160</v>
      </c>
      <c r="S398" s="37" t="s">
        <v>243</v>
      </c>
      <c r="T398" s="37" t="s">
        <v>242</v>
      </c>
      <c r="U398" s="1" t="e">
        <f>VLOOKUP(T398,[2]VAT!$A:$D,1,0)</f>
        <v>#N/A</v>
      </c>
      <c r="V398" s="37" t="s">
        <v>2</v>
      </c>
      <c r="W398" s="37" t="s">
        <v>2</v>
      </c>
      <c r="X398" t="e">
        <f>VLOOKUP(T398,[3]رکوردها!$A:$B,2,0)</f>
        <v>#N/A</v>
      </c>
      <c r="Y398" t="e">
        <f>VLOOKUP(T398,[3]رکوردها!$A:$D,4,0)</f>
        <v>#N/A</v>
      </c>
      <c r="Z398" t="e">
        <f>VLOOKUP(T398,[3]رکوردها!$A:$C,3,0)</f>
        <v>#N/A</v>
      </c>
      <c r="AA398" t="e">
        <f>VLOOKUP(T398,[3]رکوردها!$A:$F,6,0)</f>
        <v>#N/A</v>
      </c>
      <c r="AB398" t="e">
        <f>VLOOKUP(T398,[3]رکوردها!$A:$E,5,0)</f>
        <v>#N/A</v>
      </c>
    </row>
    <row r="399" spans="1:28" s="41" customFormat="1" hidden="1" x14ac:dyDescent="0.2">
      <c r="A399" s="36">
        <v>144955</v>
      </c>
      <c r="B399" s="36">
        <v>1393</v>
      </c>
      <c r="C399" s="36">
        <v>1401</v>
      </c>
      <c r="D399" s="39" t="s">
        <v>5178</v>
      </c>
      <c r="E399" s="39"/>
      <c r="F399" s="37" t="s">
        <v>149</v>
      </c>
      <c r="G399" s="37" t="s">
        <v>500</v>
      </c>
      <c r="H399" s="38">
        <v>2823100000</v>
      </c>
      <c r="I399" s="38">
        <v>0</v>
      </c>
      <c r="J399" s="38">
        <f t="shared" si="7"/>
        <v>2823100000</v>
      </c>
      <c r="K399" s="38"/>
      <c r="L399" s="49"/>
      <c r="M399" s="37" t="s">
        <v>63</v>
      </c>
      <c r="N399" s="37" t="s">
        <v>64</v>
      </c>
      <c r="O399" s="37" t="s">
        <v>157</v>
      </c>
      <c r="P399" s="37" t="s">
        <v>158</v>
      </c>
      <c r="Q399" s="37" t="s">
        <v>159</v>
      </c>
      <c r="R399" s="37" t="s">
        <v>160</v>
      </c>
      <c r="S399" s="37" t="s">
        <v>243</v>
      </c>
      <c r="T399" s="37" t="s">
        <v>242</v>
      </c>
      <c r="U399" s="1" t="e">
        <f>VLOOKUP(T399,[2]VAT!$A:$D,1,0)</f>
        <v>#N/A</v>
      </c>
      <c r="V399" s="37" t="s">
        <v>2</v>
      </c>
      <c r="W399" s="37" t="s">
        <v>2</v>
      </c>
      <c r="X399" t="e">
        <f>VLOOKUP(T399,[3]رکوردها!$A:$B,2,0)</f>
        <v>#N/A</v>
      </c>
      <c r="Y399" t="e">
        <f>VLOOKUP(T399,[3]رکوردها!$A:$D,4,0)</f>
        <v>#N/A</v>
      </c>
      <c r="Z399" t="e">
        <f>VLOOKUP(T399,[3]رکوردها!$A:$C,3,0)</f>
        <v>#N/A</v>
      </c>
      <c r="AA399" t="e">
        <f>VLOOKUP(T399,[3]رکوردها!$A:$F,6,0)</f>
        <v>#N/A</v>
      </c>
      <c r="AB399" t="e">
        <f>VLOOKUP(T399,[3]رکوردها!$A:$E,5,0)</f>
        <v>#N/A</v>
      </c>
    </row>
    <row r="400" spans="1:28" s="41" customFormat="1" hidden="1" x14ac:dyDescent="0.2">
      <c r="A400" s="36">
        <v>144956</v>
      </c>
      <c r="B400" s="36">
        <v>1393</v>
      </c>
      <c r="C400" s="36">
        <v>1401</v>
      </c>
      <c r="D400" s="39" t="s">
        <v>5178</v>
      </c>
      <c r="E400" s="39"/>
      <c r="F400" s="37" t="s">
        <v>149</v>
      </c>
      <c r="G400" s="37" t="s">
        <v>501</v>
      </c>
      <c r="H400" s="38">
        <v>2212700000</v>
      </c>
      <c r="I400" s="38">
        <v>0</v>
      </c>
      <c r="J400" s="38">
        <f t="shared" si="7"/>
        <v>2212700000</v>
      </c>
      <c r="K400" s="38"/>
      <c r="L400" s="49"/>
      <c r="M400" s="37" t="s">
        <v>63</v>
      </c>
      <c r="N400" s="37" t="s">
        <v>64</v>
      </c>
      <c r="O400" s="37" t="s">
        <v>157</v>
      </c>
      <c r="P400" s="37" t="s">
        <v>158</v>
      </c>
      <c r="Q400" s="37" t="s">
        <v>159</v>
      </c>
      <c r="R400" s="37" t="s">
        <v>160</v>
      </c>
      <c r="S400" s="37" t="s">
        <v>243</v>
      </c>
      <c r="T400" s="37" t="s">
        <v>242</v>
      </c>
      <c r="U400" s="1" t="e">
        <f>VLOOKUP(T400,[2]VAT!$A:$D,1,0)</f>
        <v>#N/A</v>
      </c>
      <c r="V400" s="37" t="s">
        <v>2</v>
      </c>
      <c r="W400" s="37" t="s">
        <v>2</v>
      </c>
      <c r="X400" t="e">
        <f>VLOOKUP(T400,[3]رکوردها!$A:$B,2,0)</f>
        <v>#N/A</v>
      </c>
      <c r="Y400" t="e">
        <f>VLOOKUP(T400,[3]رکوردها!$A:$D,4,0)</f>
        <v>#N/A</v>
      </c>
      <c r="Z400" t="e">
        <f>VLOOKUP(T400,[3]رکوردها!$A:$C,3,0)</f>
        <v>#N/A</v>
      </c>
      <c r="AA400" t="e">
        <f>VLOOKUP(T400,[3]رکوردها!$A:$F,6,0)</f>
        <v>#N/A</v>
      </c>
      <c r="AB400" t="e">
        <f>VLOOKUP(T400,[3]رکوردها!$A:$E,5,0)</f>
        <v>#N/A</v>
      </c>
    </row>
    <row r="401" spans="1:28" s="41" customFormat="1" hidden="1" x14ac:dyDescent="0.2">
      <c r="A401" s="36">
        <v>144957</v>
      </c>
      <c r="B401" s="36">
        <v>1393</v>
      </c>
      <c r="C401" s="36">
        <v>1401</v>
      </c>
      <c r="D401" s="39" t="s">
        <v>5178</v>
      </c>
      <c r="E401" s="39"/>
      <c r="F401" s="37" t="s">
        <v>149</v>
      </c>
      <c r="G401" s="37" t="s">
        <v>502</v>
      </c>
      <c r="H401" s="38">
        <v>2180000000</v>
      </c>
      <c r="I401" s="38">
        <v>0</v>
      </c>
      <c r="J401" s="38">
        <f t="shared" si="7"/>
        <v>2180000000</v>
      </c>
      <c r="K401" s="38"/>
      <c r="L401" s="49"/>
      <c r="M401" s="37" t="s">
        <v>63</v>
      </c>
      <c r="N401" s="37" t="s">
        <v>64</v>
      </c>
      <c r="O401" s="37" t="s">
        <v>157</v>
      </c>
      <c r="P401" s="37" t="s">
        <v>158</v>
      </c>
      <c r="Q401" s="37" t="s">
        <v>159</v>
      </c>
      <c r="R401" s="37" t="s">
        <v>160</v>
      </c>
      <c r="S401" s="37" t="s">
        <v>243</v>
      </c>
      <c r="T401" s="37" t="s">
        <v>242</v>
      </c>
      <c r="U401" s="1" t="e">
        <f>VLOOKUP(T401,[2]VAT!$A:$D,1,0)</f>
        <v>#N/A</v>
      </c>
      <c r="V401" s="37" t="s">
        <v>2</v>
      </c>
      <c r="W401" s="37" t="s">
        <v>2</v>
      </c>
      <c r="X401" t="e">
        <f>VLOOKUP(T401,[3]رکوردها!$A:$B,2,0)</f>
        <v>#N/A</v>
      </c>
      <c r="Y401" t="e">
        <f>VLOOKUP(T401,[3]رکوردها!$A:$D,4,0)</f>
        <v>#N/A</v>
      </c>
      <c r="Z401" t="e">
        <f>VLOOKUP(T401,[3]رکوردها!$A:$C,3,0)</f>
        <v>#N/A</v>
      </c>
      <c r="AA401" t="e">
        <f>VLOOKUP(T401,[3]رکوردها!$A:$F,6,0)</f>
        <v>#N/A</v>
      </c>
      <c r="AB401" t="e">
        <f>VLOOKUP(T401,[3]رکوردها!$A:$E,5,0)</f>
        <v>#N/A</v>
      </c>
    </row>
    <row r="402" spans="1:28" s="41" customFormat="1" hidden="1" x14ac:dyDescent="0.2">
      <c r="A402" s="36">
        <v>144958</v>
      </c>
      <c r="B402" s="36">
        <v>1393</v>
      </c>
      <c r="C402" s="36">
        <v>1401</v>
      </c>
      <c r="D402" s="39" t="s">
        <v>5178</v>
      </c>
      <c r="E402" s="39"/>
      <c r="F402" s="37" t="s">
        <v>149</v>
      </c>
      <c r="G402" s="37" t="s">
        <v>503</v>
      </c>
      <c r="H402" s="38">
        <v>1831200000</v>
      </c>
      <c r="I402" s="38">
        <v>0</v>
      </c>
      <c r="J402" s="38">
        <f t="shared" si="7"/>
        <v>1831200000</v>
      </c>
      <c r="K402" s="38"/>
      <c r="L402" s="49"/>
      <c r="M402" s="37" t="s">
        <v>63</v>
      </c>
      <c r="N402" s="37" t="s">
        <v>64</v>
      </c>
      <c r="O402" s="37" t="s">
        <v>157</v>
      </c>
      <c r="P402" s="37" t="s">
        <v>158</v>
      </c>
      <c r="Q402" s="37" t="s">
        <v>159</v>
      </c>
      <c r="R402" s="37" t="s">
        <v>160</v>
      </c>
      <c r="S402" s="37" t="s">
        <v>243</v>
      </c>
      <c r="T402" s="37" t="s">
        <v>242</v>
      </c>
      <c r="U402" s="1" t="e">
        <f>VLOOKUP(T402,[2]VAT!$A:$D,1,0)</f>
        <v>#N/A</v>
      </c>
      <c r="V402" s="37" t="s">
        <v>2</v>
      </c>
      <c r="W402" s="37" t="s">
        <v>2</v>
      </c>
      <c r="X402" t="e">
        <f>VLOOKUP(T402,[3]رکوردها!$A:$B,2,0)</f>
        <v>#N/A</v>
      </c>
      <c r="Y402" t="e">
        <f>VLOOKUP(T402,[3]رکوردها!$A:$D,4,0)</f>
        <v>#N/A</v>
      </c>
      <c r="Z402" t="e">
        <f>VLOOKUP(T402,[3]رکوردها!$A:$C,3,0)</f>
        <v>#N/A</v>
      </c>
      <c r="AA402" t="e">
        <f>VLOOKUP(T402,[3]رکوردها!$A:$F,6,0)</f>
        <v>#N/A</v>
      </c>
      <c r="AB402" t="e">
        <f>VLOOKUP(T402,[3]رکوردها!$A:$E,5,0)</f>
        <v>#N/A</v>
      </c>
    </row>
    <row r="403" spans="1:28" s="41" customFormat="1" hidden="1" x14ac:dyDescent="0.2">
      <c r="A403" s="36">
        <v>144959</v>
      </c>
      <c r="B403" s="36">
        <v>1393</v>
      </c>
      <c r="C403" s="36">
        <v>1401</v>
      </c>
      <c r="D403" s="39" t="s">
        <v>5178</v>
      </c>
      <c r="E403" s="39"/>
      <c r="F403" s="37" t="s">
        <v>149</v>
      </c>
      <c r="G403" s="37" t="s">
        <v>504</v>
      </c>
      <c r="H403" s="38">
        <v>1199000000</v>
      </c>
      <c r="I403" s="38">
        <v>0</v>
      </c>
      <c r="J403" s="38">
        <f t="shared" si="7"/>
        <v>1199000000</v>
      </c>
      <c r="K403" s="38"/>
      <c r="L403" s="49"/>
      <c r="M403" s="37" t="s">
        <v>63</v>
      </c>
      <c r="N403" s="37" t="s">
        <v>64</v>
      </c>
      <c r="O403" s="37" t="s">
        <v>157</v>
      </c>
      <c r="P403" s="37" t="s">
        <v>158</v>
      </c>
      <c r="Q403" s="37" t="s">
        <v>159</v>
      </c>
      <c r="R403" s="37" t="s">
        <v>160</v>
      </c>
      <c r="S403" s="37" t="s">
        <v>243</v>
      </c>
      <c r="T403" s="37" t="s">
        <v>242</v>
      </c>
      <c r="U403" s="1" t="e">
        <f>VLOOKUP(T403,[2]VAT!$A:$D,1,0)</f>
        <v>#N/A</v>
      </c>
      <c r="V403" s="37" t="s">
        <v>2</v>
      </c>
      <c r="W403" s="37" t="s">
        <v>2</v>
      </c>
      <c r="X403" t="e">
        <f>VLOOKUP(T403,[3]رکوردها!$A:$B,2,0)</f>
        <v>#N/A</v>
      </c>
      <c r="Y403" t="e">
        <f>VLOOKUP(T403,[3]رکوردها!$A:$D,4,0)</f>
        <v>#N/A</v>
      </c>
      <c r="Z403" t="e">
        <f>VLOOKUP(T403,[3]رکوردها!$A:$C,3,0)</f>
        <v>#N/A</v>
      </c>
      <c r="AA403" t="e">
        <f>VLOOKUP(T403,[3]رکوردها!$A:$F,6,0)</f>
        <v>#N/A</v>
      </c>
      <c r="AB403" t="e">
        <f>VLOOKUP(T403,[3]رکوردها!$A:$E,5,0)</f>
        <v>#N/A</v>
      </c>
    </row>
    <row r="404" spans="1:28" s="41" customFormat="1" hidden="1" x14ac:dyDescent="0.2">
      <c r="A404" s="36">
        <v>144960</v>
      </c>
      <c r="B404" s="36">
        <v>1393</v>
      </c>
      <c r="C404" s="36">
        <v>1401</v>
      </c>
      <c r="D404" s="39" t="s">
        <v>5178</v>
      </c>
      <c r="E404" s="39"/>
      <c r="F404" s="37" t="s">
        <v>149</v>
      </c>
      <c r="G404" s="37" t="s">
        <v>505</v>
      </c>
      <c r="H404" s="38">
        <v>1035500000</v>
      </c>
      <c r="I404" s="38">
        <v>0</v>
      </c>
      <c r="J404" s="38">
        <f t="shared" si="7"/>
        <v>1035500000</v>
      </c>
      <c r="K404" s="38"/>
      <c r="L404" s="49"/>
      <c r="M404" s="37" t="s">
        <v>63</v>
      </c>
      <c r="N404" s="37" t="s">
        <v>64</v>
      </c>
      <c r="O404" s="37" t="s">
        <v>157</v>
      </c>
      <c r="P404" s="37" t="s">
        <v>158</v>
      </c>
      <c r="Q404" s="37" t="s">
        <v>159</v>
      </c>
      <c r="R404" s="37" t="s">
        <v>160</v>
      </c>
      <c r="S404" s="37" t="s">
        <v>243</v>
      </c>
      <c r="T404" s="37" t="s">
        <v>242</v>
      </c>
      <c r="U404" s="1" t="e">
        <f>VLOOKUP(T404,[2]VAT!$A:$D,1,0)</f>
        <v>#N/A</v>
      </c>
      <c r="V404" s="37" t="s">
        <v>2</v>
      </c>
      <c r="W404" s="37" t="s">
        <v>2</v>
      </c>
      <c r="X404" t="e">
        <f>VLOOKUP(T404,[3]رکوردها!$A:$B,2,0)</f>
        <v>#N/A</v>
      </c>
      <c r="Y404" t="e">
        <f>VLOOKUP(T404,[3]رکوردها!$A:$D,4,0)</f>
        <v>#N/A</v>
      </c>
      <c r="Z404" t="e">
        <f>VLOOKUP(T404,[3]رکوردها!$A:$C,3,0)</f>
        <v>#N/A</v>
      </c>
      <c r="AA404" t="e">
        <f>VLOOKUP(T404,[3]رکوردها!$A:$F,6,0)</f>
        <v>#N/A</v>
      </c>
      <c r="AB404" t="e">
        <f>VLOOKUP(T404,[3]رکوردها!$A:$E,5,0)</f>
        <v>#N/A</v>
      </c>
    </row>
    <row r="405" spans="1:28" s="41" customFormat="1" hidden="1" x14ac:dyDescent="0.2">
      <c r="A405" s="36">
        <v>144961</v>
      </c>
      <c r="B405" s="36">
        <v>1393</v>
      </c>
      <c r="C405" s="36">
        <v>1401</v>
      </c>
      <c r="D405" s="39" t="s">
        <v>5178</v>
      </c>
      <c r="E405" s="39"/>
      <c r="F405" s="37" t="s">
        <v>149</v>
      </c>
      <c r="G405" s="37" t="s">
        <v>506</v>
      </c>
      <c r="H405" s="38">
        <v>272500000</v>
      </c>
      <c r="I405" s="38">
        <v>0</v>
      </c>
      <c r="J405" s="38">
        <f t="shared" si="7"/>
        <v>272500000</v>
      </c>
      <c r="K405" s="38"/>
      <c r="L405" s="49"/>
      <c r="M405" s="37" t="s">
        <v>63</v>
      </c>
      <c r="N405" s="37" t="s">
        <v>64</v>
      </c>
      <c r="O405" s="37" t="s">
        <v>157</v>
      </c>
      <c r="P405" s="37" t="s">
        <v>158</v>
      </c>
      <c r="Q405" s="37" t="s">
        <v>159</v>
      </c>
      <c r="R405" s="37" t="s">
        <v>160</v>
      </c>
      <c r="S405" s="37" t="s">
        <v>243</v>
      </c>
      <c r="T405" s="37" t="s">
        <v>242</v>
      </c>
      <c r="U405" s="1" t="e">
        <f>VLOOKUP(T405,[2]VAT!$A:$D,1,0)</f>
        <v>#N/A</v>
      </c>
      <c r="V405" s="37" t="s">
        <v>2</v>
      </c>
      <c r="W405" s="37" t="s">
        <v>2</v>
      </c>
      <c r="X405" t="e">
        <f>VLOOKUP(T405,[3]رکوردها!$A:$B,2,0)</f>
        <v>#N/A</v>
      </c>
      <c r="Y405" t="e">
        <f>VLOOKUP(T405,[3]رکوردها!$A:$D,4,0)</f>
        <v>#N/A</v>
      </c>
      <c r="Z405" t="e">
        <f>VLOOKUP(T405,[3]رکوردها!$A:$C,3,0)</f>
        <v>#N/A</v>
      </c>
      <c r="AA405" t="e">
        <f>VLOOKUP(T405,[3]رکوردها!$A:$F,6,0)</f>
        <v>#N/A</v>
      </c>
      <c r="AB405" t="e">
        <f>VLOOKUP(T405,[3]رکوردها!$A:$E,5,0)</f>
        <v>#N/A</v>
      </c>
    </row>
    <row r="406" spans="1:28" s="41" customFormat="1" hidden="1" x14ac:dyDescent="0.2">
      <c r="A406" s="36">
        <v>144962</v>
      </c>
      <c r="B406" s="36">
        <v>1393</v>
      </c>
      <c r="C406" s="36">
        <v>1401</v>
      </c>
      <c r="D406" s="39" t="s">
        <v>5178</v>
      </c>
      <c r="E406" s="39"/>
      <c r="F406" s="37" t="s">
        <v>149</v>
      </c>
      <c r="G406" s="37" t="s">
        <v>507</v>
      </c>
      <c r="H406" s="38">
        <v>261600000</v>
      </c>
      <c r="I406" s="38">
        <v>0</v>
      </c>
      <c r="J406" s="38">
        <f t="shared" si="7"/>
        <v>261600000</v>
      </c>
      <c r="K406" s="38"/>
      <c r="L406" s="49"/>
      <c r="M406" s="37" t="s">
        <v>63</v>
      </c>
      <c r="N406" s="37" t="s">
        <v>64</v>
      </c>
      <c r="O406" s="37" t="s">
        <v>157</v>
      </c>
      <c r="P406" s="37" t="s">
        <v>158</v>
      </c>
      <c r="Q406" s="37" t="s">
        <v>159</v>
      </c>
      <c r="R406" s="37" t="s">
        <v>160</v>
      </c>
      <c r="S406" s="37" t="s">
        <v>243</v>
      </c>
      <c r="T406" s="37" t="s">
        <v>242</v>
      </c>
      <c r="U406" s="1" t="e">
        <f>VLOOKUP(T406,[2]VAT!$A:$D,1,0)</f>
        <v>#N/A</v>
      </c>
      <c r="V406" s="37" t="s">
        <v>2</v>
      </c>
      <c r="W406" s="37" t="s">
        <v>2</v>
      </c>
      <c r="X406" t="e">
        <f>VLOOKUP(T406,[3]رکوردها!$A:$B,2,0)</f>
        <v>#N/A</v>
      </c>
      <c r="Y406" t="e">
        <f>VLOOKUP(T406,[3]رکوردها!$A:$D,4,0)</f>
        <v>#N/A</v>
      </c>
      <c r="Z406" t="e">
        <f>VLOOKUP(T406,[3]رکوردها!$A:$C,3,0)</f>
        <v>#N/A</v>
      </c>
      <c r="AA406" t="e">
        <f>VLOOKUP(T406,[3]رکوردها!$A:$F,6,0)</f>
        <v>#N/A</v>
      </c>
      <c r="AB406" t="e">
        <f>VLOOKUP(T406,[3]رکوردها!$A:$E,5,0)</f>
        <v>#N/A</v>
      </c>
    </row>
    <row r="407" spans="1:28" s="41" customFormat="1" hidden="1" x14ac:dyDescent="0.2">
      <c r="A407" s="36">
        <v>144963</v>
      </c>
      <c r="B407" s="36">
        <v>1393</v>
      </c>
      <c r="C407" s="36">
        <v>1401</v>
      </c>
      <c r="D407" s="39" t="s">
        <v>5178</v>
      </c>
      <c r="E407" s="39"/>
      <c r="F407" s="37" t="s">
        <v>149</v>
      </c>
      <c r="G407" s="37" t="s">
        <v>508</v>
      </c>
      <c r="H407" s="38">
        <v>173964000</v>
      </c>
      <c r="I407" s="38">
        <v>0</v>
      </c>
      <c r="J407" s="38">
        <f t="shared" si="7"/>
        <v>173964000</v>
      </c>
      <c r="K407" s="38"/>
      <c r="L407" s="49"/>
      <c r="M407" s="37" t="s">
        <v>63</v>
      </c>
      <c r="N407" s="37" t="s">
        <v>64</v>
      </c>
      <c r="O407" s="37" t="s">
        <v>157</v>
      </c>
      <c r="P407" s="37" t="s">
        <v>158</v>
      </c>
      <c r="Q407" s="37" t="s">
        <v>159</v>
      </c>
      <c r="R407" s="37" t="s">
        <v>160</v>
      </c>
      <c r="S407" s="37" t="s">
        <v>243</v>
      </c>
      <c r="T407" s="37" t="s">
        <v>242</v>
      </c>
      <c r="U407" s="1" t="e">
        <f>VLOOKUP(T407,[2]VAT!$A:$D,1,0)</f>
        <v>#N/A</v>
      </c>
      <c r="V407" s="37" t="s">
        <v>2</v>
      </c>
      <c r="W407" s="37" t="s">
        <v>2</v>
      </c>
      <c r="X407" t="e">
        <f>VLOOKUP(T407,[3]رکوردها!$A:$B,2,0)</f>
        <v>#N/A</v>
      </c>
      <c r="Y407" t="e">
        <f>VLOOKUP(T407,[3]رکوردها!$A:$D,4,0)</f>
        <v>#N/A</v>
      </c>
      <c r="Z407" t="e">
        <f>VLOOKUP(T407,[3]رکوردها!$A:$C,3,0)</f>
        <v>#N/A</v>
      </c>
      <c r="AA407" t="e">
        <f>VLOOKUP(T407,[3]رکوردها!$A:$F,6,0)</f>
        <v>#N/A</v>
      </c>
      <c r="AB407" t="e">
        <f>VLOOKUP(T407,[3]رکوردها!$A:$E,5,0)</f>
        <v>#N/A</v>
      </c>
    </row>
    <row r="408" spans="1:28" s="41" customFormat="1" hidden="1" x14ac:dyDescent="0.2">
      <c r="A408" s="36">
        <v>144964</v>
      </c>
      <c r="B408" s="36">
        <v>1393</v>
      </c>
      <c r="C408" s="36">
        <v>1401</v>
      </c>
      <c r="D408" s="39" t="s">
        <v>5178</v>
      </c>
      <c r="E408" s="39"/>
      <c r="F408" s="37" t="s">
        <v>149</v>
      </c>
      <c r="G408" s="37" t="s">
        <v>509</v>
      </c>
      <c r="H408" s="38">
        <v>130800000</v>
      </c>
      <c r="I408" s="38">
        <v>0</v>
      </c>
      <c r="J408" s="38">
        <f t="shared" si="7"/>
        <v>130800000</v>
      </c>
      <c r="K408" s="38"/>
      <c r="L408" s="49"/>
      <c r="M408" s="37" t="s">
        <v>63</v>
      </c>
      <c r="N408" s="37" t="s">
        <v>64</v>
      </c>
      <c r="O408" s="37" t="s">
        <v>157</v>
      </c>
      <c r="P408" s="37" t="s">
        <v>158</v>
      </c>
      <c r="Q408" s="37" t="s">
        <v>159</v>
      </c>
      <c r="R408" s="37" t="s">
        <v>160</v>
      </c>
      <c r="S408" s="37" t="s">
        <v>243</v>
      </c>
      <c r="T408" s="37" t="s">
        <v>242</v>
      </c>
      <c r="U408" s="1" t="e">
        <f>VLOOKUP(T408,[2]VAT!$A:$D,1,0)</f>
        <v>#N/A</v>
      </c>
      <c r="V408" s="37" t="s">
        <v>2</v>
      </c>
      <c r="W408" s="37" t="s">
        <v>2</v>
      </c>
      <c r="X408" t="e">
        <f>VLOOKUP(T408,[3]رکوردها!$A:$B,2,0)</f>
        <v>#N/A</v>
      </c>
      <c r="Y408" t="e">
        <f>VLOOKUP(T408,[3]رکوردها!$A:$D,4,0)</f>
        <v>#N/A</v>
      </c>
      <c r="Z408" t="e">
        <f>VLOOKUP(T408,[3]رکوردها!$A:$C,3,0)</f>
        <v>#N/A</v>
      </c>
      <c r="AA408" t="e">
        <f>VLOOKUP(T408,[3]رکوردها!$A:$F,6,0)</f>
        <v>#N/A</v>
      </c>
      <c r="AB408" t="e">
        <f>VLOOKUP(T408,[3]رکوردها!$A:$E,5,0)</f>
        <v>#N/A</v>
      </c>
    </row>
    <row r="409" spans="1:28" s="41" customFormat="1" hidden="1" x14ac:dyDescent="0.2">
      <c r="A409" s="36">
        <v>144965</v>
      </c>
      <c r="B409" s="36">
        <v>1393</v>
      </c>
      <c r="C409" s="36">
        <v>1401</v>
      </c>
      <c r="D409" s="39" t="s">
        <v>5178</v>
      </c>
      <c r="E409" s="39"/>
      <c r="F409" s="37" t="s">
        <v>149</v>
      </c>
      <c r="G409" s="37" t="s">
        <v>510</v>
      </c>
      <c r="H409" s="38">
        <v>130800000</v>
      </c>
      <c r="I409" s="38">
        <v>0</v>
      </c>
      <c r="J409" s="38">
        <f t="shared" si="7"/>
        <v>130800000</v>
      </c>
      <c r="K409" s="38"/>
      <c r="L409" s="49"/>
      <c r="M409" s="37" t="s">
        <v>63</v>
      </c>
      <c r="N409" s="37" t="s">
        <v>64</v>
      </c>
      <c r="O409" s="37" t="s">
        <v>157</v>
      </c>
      <c r="P409" s="37" t="s">
        <v>158</v>
      </c>
      <c r="Q409" s="37" t="s">
        <v>159</v>
      </c>
      <c r="R409" s="37" t="s">
        <v>160</v>
      </c>
      <c r="S409" s="37" t="s">
        <v>243</v>
      </c>
      <c r="T409" s="37" t="s">
        <v>242</v>
      </c>
      <c r="U409" s="1" t="e">
        <f>VLOOKUP(T409,[2]VAT!$A:$D,1,0)</f>
        <v>#N/A</v>
      </c>
      <c r="V409" s="37" t="s">
        <v>2</v>
      </c>
      <c r="W409" s="37" t="s">
        <v>2</v>
      </c>
      <c r="X409" t="e">
        <f>VLOOKUP(T409,[3]رکوردها!$A:$B,2,0)</f>
        <v>#N/A</v>
      </c>
      <c r="Y409" t="e">
        <f>VLOOKUP(T409,[3]رکوردها!$A:$D,4,0)</f>
        <v>#N/A</v>
      </c>
      <c r="Z409" t="e">
        <f>VLOOKUP(T409,[3]رکوردها!$A:$C,3,0)</f>
        <v>#N/A</v>
      </c>
      <c r="AA409" t="e">
        <f>VLOOKUP(T409,[3]رکوردها!$A:$F,6,0)</f>
        <v>#N/A</v>
      </c>
      <c r="AB409" t="e">
        <f>VLOOKUP(T409,[3]رکوردها!$A:$E,5,0)</f>
        <v>#N/A</v>
      </c>
    </row>
    <row r="410" spans="1:28" s="41" customFormat="1" hidden="1" x14ac:dyDescent="0.2">
      <c r="A410" s="36">
        <v>144966</v>
      </c>
      <c r="B410" s="36">
        <v>1393</v>
      </c>
      <c r="C410" s="36">
        <v>1401</v>
      </c>
      <c r="D410" s="39" t="s">
        <v>5178</v>
      </c>
      <c r="E410" s="39"/>
      <c r="F410" s="37" t="s">
        <v>149</v>
      </c>
      <c r="G410" s="37" t="s">
        <v>511</v>
      </c>
      <c r="H410" s="38">
        <v>114450000</v>
      </c>
      <c r="I410" s="38">
        <v>0</v>
      </c>
      <c r="J410" s="38">
        <f t="shared" si="7"/>
        <v>114450000</v>
      </c>
      <c r="K410" s="38"/>
      <c r="L410" s="49"/>
      <c r="M410" s="37" t="s">
        <v>63</v>
      </c>
      <c r="N410" s="37" t="s">
        <v>64</v>
      </c>
      <c r="O410" s="37" t="s">
        <v>157</v>
      </c>
      <c r="P410" s="37" t="s">
        <v>158</v>
      </c>
      <c r="Q410" s="37" t="s">
        <v>159</v>
      </c>
      <c r="R410" s="37" t="s">
        <v>160</v>
      </c>
      <c r="S410" s="37" t="s">
        <v>243</v>
      </c>
      <c r="T410" s="37" t="s">
        <v>242</v>
      </c>
      <c r="U410" s="1" t="e">
        <f>VLOOKUP(T410,[2]VAT!$A:$D,1,0)</f>
        <v>#N/A</v>
      </c>
      <c r="V410" s="37" t="s">
        <v>2</v>
      </c>
      <c r="W410" s="37" t="s">
        <v>2</v>
      </c>
      <c r="X410" t="e">
        <f>VLOOKUP(T410,[3]رکوردها!$A:$B,2,0)</f>
        <v>#N/A</v>
      </c>
      <c r="Y410" t="e">
        <f>VLOOKUP(T410,[3]رکوردها!$A:$D,4,0)</f>
        <v>#N/A</v>
      </c>
      <c r="Z410" t="e">
        <f>VLOOKUP(T410,[3]رکوردها!$A:$C,3,0)</f>
        <v>#N/A</v>
      </c>
      <c r="AA410" t="e">
        <f>VLOOKUP(T410,[3]رکوردها!$A:$F,6,0)</f>
        <v>#N/A</v>
      </c>
      <c r="AB410" t="e">
        <f>VLOOKUP(T410,[3]رکوردها!$A:$E,5,0)</f>
        <v>#N/A</v>
      </c>
    </row>
    <row r="411" spans="1:28" s="41" customFormat="1" hidden="1" x14ac:dyDescent="0.2">
      <c r="A411" s="36">
        <v>144967</v>
      </c>
      <c r="B411" s="36">
        <v>1393</v>
      </c>
      <c r="C411" s="36">
        <v>1401</v>
      </c>
      <c r="D411" s="39" t="s">
        <v>5178</v>
      </c>
      <c r="E411" s="39"/>
      <c r="F411" s="37" t="s">
        <v>149</v>
      </c>
      <c r="G411" s="37" t="s">
        <v>512</v>
      </c>
      <c r="H411" s="38">
        <v>109000000</v>
      </c>
      <c r="I411" s="38">
        <v>0</v>
      </c>
      <c r="J411" s="38">
        <f t="shared" si="7"/>
        <v>109000000</v>
      </c>
      <c r="K411" s="38"/>
      <c r="L411" s="49"/>
      <c r="M411" s="37" t="s">
        <v>63</v>
      </c>
      <c r="N411" s="37" t="s">
        <v>64</v>
      </c>
      <c r="O411" s="37" t="s">
        <v>157</v>
      </c>
      <c r="P411" s="37" t="s">
        <v>158</v>
      </c>
      <c r="Q411" s="37" t="s">
        <v>159</v>
      </c>
      <c r="R411" s="37" t="s">
        <v>160</v>
      </c>
      <c r="S411" s="37" t="s">
        <v>243</v>
      </c>
      <c r="T411" s="37" t="s">
        <v>242</v>
      </c>
      <c r="U411" s="1" t="e">
        <f>VLOOKUP(T411,[2]VAT!$A:$D,1,0)</f>
        <v>#N/A</v>
      </c>
      <c r="V411" s="37" t="s">
        <v>2</v>
      </c>
      <c r="W411" s="37" t="s">
        <v>2</v>
      </c>
      <c r="X411" t="e">
        <f>VLOOKUP(T411,[3]رکوردها!$A:$B,2,0)</f>
        <v>#N/A</v>
      </c>
      <c r="Y411" t="e">
        <f>VLOOKUP(T411,[3]رکوردها!$A:$D,4,0)</f>
        <v>#N/A</v>
      </c>
      <c r="Z411" t="e">
        <f>VLOOKUP(T411,[3]رکوردها!$A:$C,3,0)</f>
        <v>#N/A</v>
      </c>
      <c r="AA411" t="e">
        <f>VLOOKUP(T411,[3]رکوردها!$A:$F,6,0)</f>
        <v>#N/A</v>
      </c>
      <c r="AB411" t="e">
        <f>VLOOKUP(T411,[3]رکوردها!$A:$E,5,0)</f>
        <v>#N/A</v>
      </c>
    </row>
    <row r="412" spans="1:28" s="41" customFormat="1" hidden="1" x14ac:dyDescent="0.2">
      <c r="A412" s="36">
        <v>144968</v>
      </c>
      <c r="B412" s="36">
        <v>1393</v>
      </c>
      <c r="C412" s="36">
        <v>1401</v>
      </c>
      <c r="D412" s="39" t="s">
        <v>5178</v>
      </c>
      <c r="E412" s="39"/>
      <c r="F412" s="37" t="s">
        <v>149</v>
      </c>
      <c r="G412" s="37" t="s">
        <v>513</v>
      </c>
      <c r="H412" s="38">
        <v>87200000</v>
      </c>
      <c r="I412" s="38">
        <v>0</v>
      </c>
      <c r="J412" s="38">
        <f t="shared" si="7"/>
        <v>87200000</v>
      </c>
      <c r="K412" s="38"/>
      <c r="L412" s="49"/>
      <c r="M412" s="37" t="s">
        <v>63</v>
      </c>
      <c r="N412" s="37" t="s">
        <v>64</v>
      </c>
      <c r="O412" s="37" t="s">
        <v>157</v>
      </c>
      <c r="P412" s="37" t="s">
        <v>158</v>
      </c>
      <c r="Q412" s="37" t="s">
        <v>159</v>
      </c>
      <c r="R412" s="37" t="s">
        <v>160</v>
      </c>
      <c r="S412" s="37" t="s">
        <v>243</v>
      </c>
      <c r="T412" s="37" t="s">
        <v>242</v>
      </c>
      <c r="U412" s="1" t="e">
        <f>VLOOKUP(T412,[2]VAT!$A:$D,1,0)</f>
        <v>#N/A</v>
      </c>
      <c r="V412" s="37" t="s">
        <v>2</v>
      </c>
      <c r="W412" s="37" t="s">
        <v>2</v>
      </c>
      <c r="X412" t="e">
        <f>VLOOKUP(T412,[3]رکوردها!$A:$B,2,0)</f>
        <v>#N/A</v>
      </c>
      <c r="Y412" t="e">
        <f>VLOOKUP(T412,[3]رکوردها!$A:$D,4,0)</f>
        <v>#N/A</v>
      </c>
      <c r="Z412" t="e">
        <f>VLOOKUP(T412,[3]رکوردها!$A:$C,3,0)</f>
        <v>#N/A</v>
      </c>
      <c r="AA412" t="e">
        <f>VLOOKUP(T412,[3]رکوردها!$A:$F,6,0)</f>
        <v>#N/A</v>
      </c>
      <c r="AB412" t="e">
        <f>VLOOKUP(T412,[3]رکوردها!$A:$E,5,0)</f>
        <v>#N/A</v>
      </c>
    </row>
    <row r="413" spans="1:28" s="41" customFormat="1" hidden="1" x14ac:dyDescent="0.2">
      <c r="A413" s="36">
        <v>144969</v>
      </c>
      <c r="B413" s="36">
        <v>1393</v>
      </c>
      <c r="C413" s="36">
        <v>1401</v>
      </c>
      <c r="D413" s="39" t="s">
        <v>5178</v>
      </c>
      <c r="E413" s="39"/>
      <c r="F413" s="37" t="s">
        <v>149</v>
      </c>
      <c r="G413" s="37" t="s">
        <v>514</v>
      </c>
      <c r="H413" s="38">
        <v>83930000</v>
      </c>
      <c r="I413" s="38">
        <v>0</v>
      </c>
      <c r="J413" s="38">
        <f t="shared" si="7"/>
        <v>83930000</v>
      </c>
      <c r="K413" s="38"/>
      <c r="L413" s="49"/>
      <c r="M413" s="37" t="s">
        <v>63</v>
      </c>
      <c r="N413" s="37" t="s">
        <v>64</v>
      </c>
      <c r="O413" s="37" t="s">
        <v>157</v>
      </c>
      <c r="P413" s="37" t="s">
        <v>158</v>
      </c>
      <c r="Q413" s="37" t="s">
        <v>159</v>
      </c>
      <c r="R413" s="37" t="s">
        <v>160</v>
      </c>
      <c r="S413" s="37" t="s">
        <v>243</v>
      </c>
      <c r="T413" s="37" t="s">
        <v>242</v>
      </c>
      <c r="U413" s="1" t="e">
        <f>VLOOKUP(T413,[2]VAT!$A:$D,1,0)</f>
        <v>#N/A</v>
      </c>
      <c r="V413" s="37" t="s">
        <v>2</v>
      </c>
      <c r="W413" s="37" t="s">
        <v>2</v>
      </c>
      <c r="X413" t="e">
        <f>VLOOKUP(T413,[3]رکوردها!$A:$B,2,0)</f>
        <v>#N/A</v>
      </c>
      <c r="Y413" t="e">
        <f>VLOOKUP(T413,[3]رکوردها!$A:$D,4,0)</f>
        <v>#N/A</v>
      </c>
      <c r="Z413" t="e">
        <f>VLOOKUP(T413,[3]رکوردها!$A:$C,3,0)</f>
        <v>#N/A</v>
      </c>
      <c r="AA413" t="e">
        <f>VLOOKUP(T413,[3]رکوردها!$A:$F,6,0)</f>
        <v>#N/A</v>
      </c>
      <c r="AB413" t="e">
        <f>VLOOKUP(T413,[3]رکوردها!$A:$E,5,0)</f>
        <v>#N/A</v>
      </c>
    </row>
    <row r="414" spans="1:28" s="41" customFormat="1" hidden="1" x14ac:dyDescent="0.2">
      <c r="A414" s="36">
        <v>144970</v>
      </c>
      <c r="B414" s="36">
        <v>1393</v>
      </c>
      <c r="C414" s="36">
        <v>1401</v>
      </c>
      <c r="D414" s="39" t="s">
        <v>5178</v>
      </c>
      <c r="E414" s="39"/>
      <c r="F414" s="37" t="s">
        <v>149</v>
      </c>
      <c r="G414" s="37" t="s">
        <v>515</v>
      </c>
      <c r="H414" s="38">
        <v>54500000</v>
      </c>
      <c r="I414" s="38">
        <v>0</v>
      </c>
      <c r="J414" s="38">
        <f t="shared" si="7"/>
        <v>54500000</v>
      </c>
      <c r="K414" s="38"/>
      <c r="L414" s="49"/>
      <c r="M414" s="37" t="s">
        <v>63</v>
      </c>
      <c r="N414" s="37" t="s">
        <v>64</v>
      </c>
      <c r="O414" s="37" t="s">
        <v>157</v>
      </c>
      <c r="P414" s="37" t="s">
        <v>158</v>
      </c>
      <c r="Q414" s="37" t="s">
        <v>159</v>
      </c>
      <c r="R414" s="37" t="s">
        <v>160</v>
      </c>
      <c r="S414" s="37" t="s">
        <v>243</v>
      </c>
      <c r="T414" s="37" t="s">
        <v>242</v>
      </c>
      <c r="U414" s="1" t="e">
        <f>VLOOKUP(T414,[2]VAT!$A:$D,1,0)</f>
        <v>#N/A</v>
      </c>
      <c r="V414" s="37" t="s">
        <v>2</v>
      </c>
      <c r="W414" s="37" t="s">
        <v>2</v>
      </c>
      <c r="X414" t="e">
        <f>VLOOKUP(T414,[3]رکوردها!$A:$B,2,0)</f>
        <v>#N/A</v>
      </c>
      <c r="Y414" t="e">
        <f>VLOOKUP(T414,[3]رکوردها!$A:$D,4,0)</f>
        <v>#N/A</v>
      </c>
      <c r="Z414" t="e">
        <f>VLOOKUP(T414,[3]رکوردها!$A:$C,3,0)</f>
        <v>#N/A</v>
      </c>
      <c r="AA414" t="e">
        <f>VLOOKUP(T414,[3]رکوردها!$A:$F,6,0)</f>
        <v>#N/A</v>
      </c>
      <c r="AB414" t="e">
        <f>VLOOKUP(T414,[3]رکوردها!$A:$E,5,0)</f>
        <v>#N/A</v>
      </c>
    </row>
    <row r="415" spans="1:28" s="41" customFormat="1" hidden="1" x14ac:dyDescent="0.2">
      <c r="A415" s="36">
        <v>144971</v>
      </c>
      <c r="B415" s="36">
        <v>1393</v>
      </c>
      <c r="C415" s="36">
        <v>1401</v>
      </c>
      <c r="D415" s="39" t="s">
        <v>5178</v>
      </c>
      <c r="E415" s="39"/>
      <c r="F415" s="37" t="s">
        <v>149</v>
      </c>
      <c r="G415" s="37" t="s">
        <v>516</v>
      </c>
      <c r="H415" s="38">
        <v>43600000</v>
      </c>
      <c r="I415" s="38">
        <v>0</v>
      </c>
      <c r="J415" s="38">
        <f t="shared" si="7"/>
        <v>43600000</v>
      </c>
      <c r="K415" s="38"/>
      <c r="L415" s="49"/>
      <c r="M415" s="37" t="s">
        <v>63</v>
      </c>
      <c r="N415" s="37" t="s">
        <v>64</v>
      </c>
      <c r="O415" s="37" t="s">
        <v>157</v>
      </c>
      <c r="P415" s="37" t="s">
        <v>158</v>
      </c>
      <c r="Q415" s="37" t="s">
        <v>159</v>
      </c>
      <c r="R415" s="37" t="s">
        <v>160</v>
      </c>
      <c r="S415" s="37" t="s">
        <v>243</v>
      </c>
      <c r="T415" s="37" t="s">
        <v>242</v>
      </c>
      <c r="U415" s="1" t="e">
        <f>VLOOKUP(T415,[2]VAT!$A:$D,1,0)</f>
        <v>#N/A</v>
      </c>
      <c r="V415" s="37" t="s">
        <v>2</v>
      </c>
      <c r="W415" s="37" t="s">
        <v>2</v>
      </c>
      <c r="X415" t="e">
        <f>VLOOKUP(T415,[3]رکوردها!$A:$B,2,0)</f>
        <v>#N/A</v>
      </c>
      <c r="Y415" t="e">
        <f>VLOOKUP(T415,[3]رکوردها!$A:$D,4,0)</f>
        <v>#N/A</v>
      </c>
      <c r="Z415" t="e">
        <f>VLOOKUP(T415,[3]رکوردها!$A:$C,3,0)</f>
        <v>#N/A</v>
      </c>
      <c r="AA415" t="e">
        <f>VLOOKUP(T415,[3]رکوردها!$A:$F,6,0)</f>
        <v>#N/A</v>
      </c>
      <c r="AB415" t="e">
        <f>VLOOKUP(T415,[3]رکوردها!$A:$E,5,0)</f>
        <v>#N/A</v>
      </c>
    </row>
    <row r="416" spans="1:28" s="41" customFormat="1" hidden="1" x14ac:dyDescent="0.2">
      <c r="A416" s="36">
        <v>144972</v>
      </c>
      <c r="B416" s="36">
        <v>1393</v>
      </c>
      <c r="C416" s="36">
        <v>1401</v>
      </c>
      <c r="D416" s="39" t="s">
        <v>5178</v>
      </c>
      <c r="E416" s="39"/>
      <c r="F416" s="37" t="s">
        <v>149</v>
      </c>
      <c r="G416" s="37" t="s">
        <v>517</v>
      </c>
      <c r="H416" s="38">
        <v>38150000</v>
      </c>
      <c r="I416" s="38">
        <v>0</v>
      </c>
      <c r="J416" s="38">
        <f t="shared" si="7"/>
        <v>38150000</v>
      </c>
      <c r="K416" s="38"/>
      <c r="L416" s="49"/>
      <c r="M416" s="37" t="s">
        <v>63</v>
      </c>
      <c r="N416" s="37" t="s">
        <v>64</v>
      </c>
      <c r="O416" s="37" t="s">
        <v>157</v>
      </c>
      <c r="P416" s="37" t="s">
        <v>158</v>
      </c>
      <c r="Q416" s="37" t="s">
        <v>159</v>
      </c>
      <c r="R416" s="37" t="s">
        <v>160</v>
      </c>
      <c r="S416" s="37" t="s">
        <v>243</v>
      </c>
      <c r="T416" s="37" t="s">
        <v>242</v>
      </c>
      <c r="U416" s="1" t="e">
        <f>VLOOKUP(T416,[2]VAT!$A:$D,1,0)</f>
        <v>#N/A</v>
      </c>
      <c r="V416" s="37" t="s">
        <v>2</v>
      </c>
      <c r="W416" s="37" t="s">
        <v>2</v>
      </c>
      <c r="X416" t="e">
        <f>VLOOKUP(T416,[3]رکوردها!$A:$B,2,0)</f>
        <v>#N/A</v>
      </c>
      <c r="Y416" t="e">
        <f>VLOOKUP(T416,[3]رکوردها!$A:$D,4,0)</f>
        <v>#N/A</v>
      </c>
      <c r="Z416" t="e">
        <f>VLOOKUP(T416,[3]رکوردها!$A:$C,3,0)</f>
        <v>#N/A</v>
      </c>
      <c r="AA416" t="e">
        <f>VLOOKUP(T416,[3]رکوردها!$A:$F,6,0)</f>
        <v>#N/A</v>
      </c>
      <c r="AB416" t="e">
        <f>VLOOKUP(T416,[3]رکوردها!$A:$E,5,0)</f>
        <v>#N/A</v>
      </c>
    </row>
    <row r="417" spans="1:28" s="41" customFormat="1" hidden="1" x14ac:dyDescent="0.2">
      <c r="A417" s="36">
        <v>144973</v>
      </c>
      <c r="B417" s="36">
        <v>1393</v>
      </c>
      <c r="C417" s="36">
        <v>1401</v>
      </c>
      <c r="D417" s="39" t="s">
        <v>5178</v>
      </c>
      <c r="E417" s="39"/>
      <c r="F417" s="37" t="s">
        <v>149</v>
      </c>
      <c r="G417" s="37" t="s">
        <v>518</v>
      </c>
      <c r="H417" s="38">
        <v>32700000</v>
      </c>
      <c r="I417" s="38">
        <v>0</v>
      </c>
      <c r="J417" s="38">
        <f t="shared" si="7"/>
        <v>32700000</v>
      </c>
      <c r="K417" s="38"/>
      <c r="L417" s="49"/>
      <c r="M417" s="37" t="s">
        <v>63</v>
      </c>
      <c r="N417" s="37" t="s">
        <v>64</v>
      </c>
      <c r="O417" s="37" t="s">
        <v>157</v>
      </c>
      <c r="P417" s="37" t="s">
        <v>158</v>
      </c>
      <c r="Q417" s="37" t="s">
        <v>159</v>
      </c>
      <c r="R417" s="37" t="s">
        <v>160</v>
      </c>
      <c r="S417" s="37" t="s">
        <v>243</v>
      </c>
      <c r="T417" s="37" t="s">
        <v>242</v>
      </c>
      <c r="U417" s="1" t="e">
        <f>VLOOKUP(T417,[2]VAT!$A:$D,1,0)</f>
        <v>#N/A</v>
      </c>
      <c r="V417" s="37" t="s">
        <v>2</v>
      </c>
      <c r="W417" s="37" t="s">
        <v>2</v>
      </c>
      <c r="X417" t="e">
        <f>VLOOKUP(T417,[3]رکوردها!$A:$B,2,0)</f>
        <v>#N/A</v>
      </c>
      <c r="Y417" t="e">
        <f>VLOOKUP(T417,[3]رکوردها!$A:$D,4,0)</f>
        <v>#N/A</v>
      </c>
      <c r="Z417" t="e">
        <f>VLOOKUP(T417,[3]رکوردها!$A:$C,3,0)</f>
        <v>#N/A</v>
      </c>
      <c r="AA417" t="e">
        <f>VLOOKUP(T417,[3]رکوردها!$A:$F,6,0)</f>
        <v>#N/A</v>
      </c>
      <c r="AB417" t="e">
        <f>VLOOKUP(T417,[3]رکوردها!$A:$E,5,0)</f>
        <v>#N/A</v>
      </c>
    </row>
    <row r="418" spans="1:28" s="41" customFormat="1" hidden="1" x14ac:dyDescent="0.2">
      <c r="A418" s="36">
        <v>144974</v>
      </c>
      <c r="B418" s="36">
        <v>1393</v>
      </c>
      <c r="C418" s="36">
        <v>1401</v>
      </c>
      <c r="D418" s="39" t="s">
        <v>5178</v>
      </c>
      <c r="E418" s="39"/>
      <c r="F418" s="37" t="s">
        <v>149</v>
      </c>
      <c r="G418" s="37" t="s">
        <v>519</v>
      </c>
      <c r="H418" s="38">
        <v>31392000</v>
      </c>
      <c r="I418" s="38">
        <v>0</v>
      </c>
      <c r="J418" s="38">
        <f t="shared" si="7"/>
        <v>31392000</v>
      </c>
      <c r="K418" s="38"/>
      <c r="L418" s="49"/>
      <c r="M418" s="37" t="s">
        <v>63</v>
      </c>
      <c r="N418" s="37" t="s">
        <v>64</v>
      </c>
      <c r="O418" s="37" t="s">
        <v>157</v>
      </c>
      <c r="P418" s="37" t="s">
        <v>158</v>
      </c>
      <c r="Q418" s="37" t="s">
        <v>159</v>
      </c>
      <c r="R418" s="37" t="s">
        <v>160</v>
      </c>
      <c r="S418" s="37" t="s">
        <v>243</v>
      </c>
      <c r="T418" s="37" t="s">
        <v>242</v>
      </c>
      <c r="U418" s="1" t="e">
        <f>VLOOKUP(T418,[2]VAT!$A:$D,1,0)</f>
        <v>#N/A</v>
      </c>
      <c r="V418" s="37" t="s">
        <v>2</v>
      </c>
      <c r="W418" s="37" t="s">
        <v>2</v>
      </c>
      <c r="X418" t="e">
        <f>VLOOKUP(T418,[3]رکوردها!$A:$B,2,0)</f>
        <v>#N/A</v>
      </c>
      <c r="Y418" t="e">
        <f>VLOOKUP(T418,[3]رکوردها!$A:$D,4,0)</f>
        <v>#N/A</v>
      </c>
      <c r="Z418" t="e">
        <f>VLOOKUP(T418,[3]رکوردها!$A:$C,3,0)</f>
        <v>#N/A</v>
      </c>
      <c r="AA418" t="e">
        <f>VLOOKUP(T418,[3]رکوردها!$A:$F,6,0)</f>
        <v>#N/A</v>
      </c>
      <c r="AB418" t="e">
        <f>VLOOKUP(T418,[3]رکوردها!$A:$E,5,0)</f>
        <v>#N/A</v>
      </c>
    </row>
    <row r="419" spans="1:28" s="41" customFormat="1" hidden="1" x14ac:dyDescent="0.2">
      <c r="A419" s="36">
        <v>144975</v>
      </c>
      <c r="B419" s="36">
        <v>1393</v>
      </c>
      <c r="C419" s="36">
        <v>1401</v>
      </c>
      <c r="D419" s="39" t="s">
        <v>5178</v>
      </c>
      <c r="E419" s="39"/>
      <c r="F419" s="37" t="s">
        <v>149</v>
      </c>
      <c r="G419" s="37" t="s">
        <v>520</v>
      </c>
      <c r="H419" s="38">
        <v>17440000</v>
      </c>
      <c r="I419" s="38">
        <v>0</v>
      </c>
      <c r="J419" s="38">
        <f t="shared" si="7"/>
        <v>17440000</v>
      </c>
      <c r="K419" s="38"/>
      <c r="L419" s="49"/>
      <c r="M419" s="37" t="s">
        <v>63</v>
      </c>
      <c r="N419" s="37" t="s">
        <v>64</v>
      </c>
      <c r="O419" s="37" t="s">
        <v>157</v>
      </c>
      <c r="P419" s="37" t="s">
        <v>158</v>
      </c>
      <c r="Q419" s="37" t="s">
        <v>159</v>
      </c>
      <c r="R419" s="37" t="s">
        <v>160</v>
      </c>
      <c r="S419" s="37" t="s">
        <v>243</v>
      </c>
      <c r="T419" s="37" t="s">
        <v>242</v>
      </c>
      <c r="U419" s="1" t="e">
        <f>VLOOKUP(T419,[2]VAT!$A:$D,1,0)</f>
        <v>#N/A</v>
      </c>
      <c r="V419" s="37" t="s">
        <v>2</v>
      </c>
      <c r="W419" s="37" t="s">
        <v>2</v>
      </c>
      <c r="X419" t="e">
        <f>VLOOKUP(T419,[3]رکوردها!$A:$B,2,0)</f>
        <v>#N/A</v>
      </c>
      <c r="Y419" t="e">
        <f>VLOOKUP(T419,[3]رکوردها!$A:$D,4,0)</f>
        <v>#N/A</v>
      </c>
      <c r="Z419" t="e">
        <f>VLOOKUP(T419,[3]رکوردها!$A:$C,3,0)</f>
        <v>#N/A</v>
      </c>
      <c r="AA419" t="e">
        <f>VLOOKUP(T419,[3]رکوردها!$A:$F,6,0)</f>
        <v>#N/A</v>
      </c>
      <c r="AB419" t="e">
        <f>VLOOKUP(T419,[3]رکوردها!$A:$E,5,0)</f>
        <v>#N/A</v>
      </c>
    </row>
    <row r="420" spans="1:28" s="41" customFormat="1" hidden="1" x14ac:dyDescent="0.2">
      <c r="A420" s="36">
        <v>144976</v>
      </c>
      <c r="B420" s="36">
        <v>1393</v>
      </c>
      <c r="C420" s="36">
        <v>1401</v>
      </c>
      <c r="D420" s="39" t="s">
        <v>5178</v>
      </c>
      <c r="E420" s="39"/>
      <c r="F420" s="37" t="s">
        <v>149</v>
      </c>
      <c r="G420" s="37" t="s">
        <v>521</v>
      </c>
      <c r="H420" s="38">
        <v>16350000</v>
      </c>
      <c r="I420" s="38">
        <v>0</v>
      </c>
      <c r="J420" s="38">
        <f t="shared" si="7"/>
        <v>16350000</v>
      </c>
      <c r="K420" s="38"/>
      <c r="L420" s="49"/>
      <c r="M420" s="37" t="s">
        <v>63</v>
      </c>
      <c r="N420" s="37" t="s">
        <v>64</v>
      </c>
      <c r="O420" s="37" t="s">
        <v>157</v>
      </c>
      <c r="P420" s="37" t="s">
        <v>158</v>
      </c>
      <c r="Q420" s="37" t="s">
        <v>159</v>
      </c>
      <c r="R420" s="37" t="s">
        <v>160</v>
      </c>
      <c r="S420" s="37" t="s">
        <v>243</v>
      </c>
      <c r="T420" s="37" t="s">
        <v>242</v>
      </c>
      <c r="U420" s="1" t="e">
        <f>VLOOKUP(T420,[2]VAT!$A:$D,1,0)</f>
        <v>#N/A</v>
      </c>
      <c r="V420" s="37" t="s">
        <v>2</v>
      </c>
      <c r="W420" s="37" t="s">
        <v>2</v>
      </c>
      <c r="X420" t="e">
        <f>VLOOKUP(T420,[3]رکوردها!$A:$B,2,0)</f>
        <v>#N/A</v>
      </c>
      <c r="Y420" t="e">
        <f>VLOOKUP(T420,[3]رکوردها!$A:$D,4,0)</f>
        <v>#N/A</v>
      </c>
      <c r="Z420" t="e">
        <f>VLOOKUP(T420,[3]رکوردها!$A:$C,3,0)</f>
        <v>#N/A</v>
      </c>
      <c r="AA420" t="e">
        <f>VLOOKUP(T420,[3]رکوردها!$A:$F,6,0)</f>
        <v>#N/A</v>
      </c>
      <c r="AB420" t="e">
        <f>VLOOKUP(T420,[3]رکوردها!$A:$E,5,0)</f>
        <v>#N/A</v>
      </c>
    </row>
    <row r="421" spans="1:28" s="41" customFormat="1" hidden="1" x14ac:dyDescent="0.2">
      <c r="A421" s="36">
        <v>144977</v>
      </c>
      <c r="B421" s="36">
        <v>1393</v>
      </c>
      <c r="C421" s="36">
        <v>1401</v>
      </c>
      <c r="D421" s="39" t="s">
        <v>5178</v>
      </c>
      <c r="E421" s="39"/>
      <c r="F421" s="37" t="s">
        <v>149</v>
      </c>
      <c r="G421" s="37" t="s">
        <v>522</v>
      </c>
      <c r="H421" s="38">
        <v>13080000</v>
      </c>
      <c r="I421" s="38">
        <v>0</v>
      </c>
      <c r="J421" s="38">
        <f t="shared" si="7"/>
        <v>13080000</v>
      </c>
      <c r="K421" s="38"/>
      <c r="L421" s="49"/>
      <c r="M421" s="37" t="s">
        <v>63</v>
      </c>
      <c r="N421" s="37" t="s">
        <v>64</v>
      </c>
      <c r="O421" s="37" t="s">
        <v>157</v>
      </c>
      <c r="P421" s="37" t="s">
        <v>158</v>
      </c>
      <c r="Q421" s="37" t="s">
        <v>159</v>
      </c>
      <c r="R421" s="37" t="s">
        <v>160</v>
      </c>
      <c r="S421" s="37" t="s">
        <v>243</v>
      </c>
      <c r="T421" s="37" t="s">
        <v>242</v>
      </c>
      <c r="U421" s="1" t="e">
        <f>VLOOKUP(T421,[2]VAT!$A:$D,1,0)</f>
        <v>#N/A</v>
      </c>
      <c r="V421" s="37" t="s">
        <v>2</v>
      </c>
      <c r="W421" s="37" t="s">
        <v>2</v>
      </c>
      <c r="X421" t="e">
        <f>VLOOKUP(T421,[3]رکوردها!$A:$B,2,0)</f>
        <v>#N/A</v>
      </c>
      <c r="Y421" t="e">
        <f>VLOOKUP(T421,[3]رکوردها!$A:$D,4,0)</f>
        <v>#N/A</v>
      </c>
      <c r="Z421" t="e">
        <f>VLOOKUP(T421,[3]رکوردها!$A:$C,3,0)</f>
        <v>#N/A</v>
      </c>
      <c r="AA421" t="e">
        <f>VLOOKUP(T421,[3]رکوردها!$A:$F,6,0)</f>
        <v>#N/A</v>
      </c>
      <c r="AB421" t="e">
        <f>VLOOKUP(T421,[3]رکوردها!$A:$E,5,0)</f>
        <v>#N/A</v>
      </c>
    </row>
    <row r="422" spans="1:28" s="41" customFormat="1" hidden="1" x14ac:dyDescent="0.2">
      <c r="A422" s="36">
        <v>144978</v>
      </c>
      <c r="B422" s="36">
        <v>1393</v>
      </c>
      <c r="C422" s="36">
        <v>1401</v>
      </c>
      <c r="D422" s="39" t="s">
        <v>5178</v>
      </c>
      <c r="E422" s="39"/>
      <c r="F422" s="37" t="s">
        <v>149</v>
      </c>
      <c r="G422" s="37" t="s">
        <v>523</v>
      </c>
      <c r="H422" s="38">
        <v>8175000</v>
      </c>
      <c r="I422" s="38">
        <v>0</v>
      </c>
      <c r="J422" s="38">
        <f t="shared" si="7"/>
        <v>8175000</v>
      </c>
      <c r="K422" s="38"/>
      <c r="L422" s="49"/>
      <c r="M422" s="37" t="s">
        <v>63</v>
      </c>
      <c r="N422" s="37" t="s">
        <v>64</v>
      </c>
      <c r="O422" s="37" t="s">
        <v>157</v>
      </c>
      <c r="P422" s="37" t="s">
        <v>158</v>
      </c>
      <c r="Q422" s="37" t="s">
        <v>159</v>
      </c>
      <c r="R422" s="37" t="s">
        <v>160</v>
      </c>
      <c r="S422" s="37" t="s">
        <v>243</v>
      </c>
      <c r="T422" s="37" t="s">
        <v>242</v>
      </c>
      <c r="U422" s="1" t="e">
        <f>VLOOKUP(T422,[2]VAT!$A:$D,1,0)</f>
        <v>#N/A</v>
      </c>
      <c r="V422" s="37" t="s">
        <v>2</v>
      </c>
      <c r="W422" s="37" t="s">
        <v>2</v>
      </c>
      <c r="X422" t="e">
        <f>VLOOKUP(T422,[3]رکوردها!$A:$B,2,0)</f>
        <v>#N/A</v>
      </c>
      <c r="Y422" t="e">
        <f>VLOOKUP(T422,[3]رکوردها!$A:$D,4,0)</f>
        <v>#N/A</v>
      </c>
      <c r="Z422" t="e">
        <f>VLOOKUP(T422,[3]رکوردها!$A:$C,3,0)</f>
        <v>#N/A</v>
      </c>
      <c r="AA422" t="e">
        <f>VLOOKUP(T422,[3]رکوردها!$A:$F,6,0)</f>
        <v>#N/A</v>
      </c>
      <c r="AB422" t="e">
        <f>VLOOKUP(T422,[3]رکوردها!$A:$E,5,0)</f>
        <v>#N/A</v>
      </c>
    </row>
    <row r="423" spans="1:28" s="41" customFormat="1" hidden="1" x14ac:dyDescent="0.2">
      <c r="A423" s="36">
        <v>144979</v>
      </c>
      <c r="B423" s="36">
        <v>1393</v>
      </c>
      <c r="C423" s="36">
        <v>1401</v>
      </c>
      <c r="D423" s="39" t="s">
        <v>5178</v>
      </c>
      <c r="E423" s="39"/>
      <c r="F423" s="37" t="s">
        <v>149</v>
      </c>
      <c r="G423" s="37" t="s">
        <v>524</v>
      </c>
      <c r="H423" s="38">
        <v>8175000</v>
      </c>
      <c r="I423" s="38">
        <v>0</v>
      </c>
      <c r="J423" s="38">
        <f t="shared" si="7"/>
        <v>8175000</v>
      </c>
      <c r="K423" s="38"/>
      <c r="L423" s="49"/>
      <c r="M423" s="37" t="s">
        <v>63</v>
      </c>
      <c r="N423" s="37" t="s">
        <v>64</v>
      </c>
      <c r="O423" s="37" t="s">
        <v>157</v>
      </c>
      <c r="P423" s="37" t="s">
        <v>158</v>
      </c>
      <c r="Q423" s="37" t="s">
        <v>159</v>
      </c>
      <c r="R423" s="37" t="s">
        <v>160</v>
      </c>
      <c r="S423" s="37" t="s">
        <v>243</v>
      </c>
      <c r="T423" s="37" t="s">
        <v>242</v>
      </c>
      <c r="U423" s="1" t="e">
        <f>VLOOKUP(T423,[2]VAT!$A:$D,1,0)</f>
        <v>#N/A</v>
      </c>
      <c r="V423" s="37" t="s">
        <v>2</v>
      </c>
      <c r="W423" s="37" t="s">
        <v>2</v>
      </c>
      <c r="X423" t="e">
        <f>VLOOKUP(T423,[3]رکوردها!$A:$B,2,0)</f>
        <v>#N/A</v>
      </c>
      <c r="Y423" t="e">
        <f>VLOOKUP(T423,[3]رکوردها!$A:$D,4,0)</f>
        <v>#N/A</v>
      </c>
      <c r="Z423" t="e">
        <f>VLOOKUP(T423,[3]رکوردها!$A:$C,3,0)</f>
        <v>#N/A</v>
      </c>
      <c r="AA423" t="e">
        <f>VLOOKUP(T423,[3]رکوردها!$A:$F,6,0)</f>
        <v>#N/A</v>
      </c>
      <c r="AB423" t="e">
        <f>VLOOKUP(T423,[3]رکوردها!$A:$E,5,0)</f>
        <v>#N/A</v>
      </c>
    </row>
    <row r="424" spans="1:28" s="41" customFormat="1" hidden="1" x14ac:dyDescent="0.2">
      <c r="A424" s="36">
        <v>144980</v>
      </c>
      <c r="B424" s="36">
        <v>1393</v>
      </c>
      <c r="C424" s="36">
        <v>1401</v>
      </c>
      <c r="D424" s="39" t="s">
        <v>5178</v>
      </c>
      <c r="E424" s="39"/>
      <c r="F424" s="37" t="s">
        <v>149</v>
      </c>
      <c r="G424" s="37" t="s">
        <v>525</v>
      </c>
      <c r="H424" s="38">
        <v>8175000</v>
      </c>
      <c r="I424" s="38">
        <v>0</v>
      </c>
      <c r="J424" s="38">
        <f t="shared" si="7"/>
        <v>8175000</v>
      </c>
      <c r="K424" s="38"/>
      <c r="L424" s="49"/>
      <c r="M424" s="37" t="s">
        <v>63</v>
      </c>
      <c r="N424" s="37" t="s">
        <v>64</v>
      </c>
      <c r="O424" s="37" t="s">
        <v>157</v>
      </c>
      <c r="P424" s="37" t="s">
        <v>158</v>
      </c>
      <c r="Q424" s="37" t="s">
        <v>159</v>
      </c>
      <c r="R424" s="37" t="s">
        <v>160</v>
      </c>
      <c r="S424" s="37" t="s">
        <v>243</v>
      </c>
      <c r="T424" s="37" t="s">
        <v>242</v>
      </c>
      <c r="U424" s="1" t="e">
        <f>VLOOKUP(T424,[2]VAT!$A:$D,1,0)</f>
        <v>#N/A</v>
      </c>
      <c r="V424" s="37" t="s">
        <v>2</v>
      </c>
      <c r="W424" s="37" t="s">
        <v>2</v>
      </c>
      <c r="X424" t="e">
        <f>VLOOKUP(T424,[3]رکوردها!$A:$B,2,0)</f>
        <v>#N/A</v>
      </c>
      <c r="Y424" t="e">
        <f>VLOOKUP(T424,[3]رکوردها!$A:$D,4,0)</f>
        <v>#N/A</v>
      </c>
      <c r="Z424" t="e">
        <f>VLOOKUP(T424,[3]رکوردها!$A:$C,3,0)</f>
        <v>#N/A</v>
      </c>
      <c r="AA424" t="e">
        <f>VLOOKUP(T424,[3]رکوردها!$A:$F,6,0)</f>
        <v>#N/A</v>
      </c>
      <c r="AB424" t="e">
        <f>VLOOKUP(T424,[3]رکوردها!$A:$E,5,0)</f>
        <v>#N/A</v>
      </c>
    </row>
    <row r="425" spans="1:28" s="41" customFormat="1" hidden="1" x14ac:dyDescent="0.2">
      <c r="A425" s="36">
        <v>144981</v>
      </c>
      <c r="B425" s="36">
        <v>1393</v>
      </c>
      <c r="C425" s="36">
        <v>1401</v>
      </c>
      <c r="D425" s="39" t="s">
        <v>5178</v>
      </c>
      <c r="E425" s="39"/>
      <c r="F425" s="37" t="s">
        <v>149</v>
      </c>
      <c r="G425" s="37" t="s">
        <v>526</v>
      </c>
      <c r="H425" s="38">
        <v>8175000</v>
      </c>
      <c r="I425" s="38">
        <v>0</v>
      </c>
      <c r="J425" s="38">
        <f t="shared" si="7"/>
        <v>8175000</v>
      </c>
      <c r="K425" s="38"/>
      <c r="L425" s="49"/>
      <c r="M425" s="37" t="s">
        <v>63</v>
      </c>
      <c r="N425" s="37" t="s">
        <v>64</v>
      </c>
      <c r="O425" s="37" t="s">
        <v>157</v>
      </c>
      <c r="P425" s="37" t="s">
        <v>158</v>
      </c>
      <c r="Q425" s="37" t="s">
        <v>159</v>
      </c>
      <c r="R425" s="37" t="s">
        <v>160</v>
      </c>
      <c r="S425" s="37" t="s">
        <v>243</v>
      </c>
      <c r="T425" s="37" t="s">
        <v>242</v>
      </c>
      <c r="U425" s="1" t="e">
        <f>VLOOKUP(T425,[2]VAT!$A:$D,1,0)</f>
        <v>#N/A</v>
      </c>
      <c r="V425" s="37" t="s">
        <v>2</v>
      </c>
      <c r="W425" s="37" t="s">
        <v>2</v>
      </c>
      <c r="X425" t="e">
        <f>VLOOKUP(T425,[3]رکوردها!$A:$B,2,0)</f>
        <v>#N/A</v>
      </c>
      <c r="Y425" t="e">
        <f>VLOOKUP(T425,[3]رکوردها!$A:$D,4,0)</f>
        <v>#N/A</v>
      </c>
      <c r="Z425" t="e">
        <f>VLOOKUP(T425,[3]رکوردها!$A:$C,3,0)</f>
        <v>#N/A</v>
      </c>
      <c r="AA425" t="e">
        <f>VLOOKUP(T425,[3]رکوردها!$A:$F,6,0)</f>
        <v>#N/A</v>
      </c>
      <c r="AB425" t="e">
        <f>VLOOKUP(T425,[3]رکوردها!$A:$E,5,0)</f>
        <v>#N/A</v>
      </c>
    </row>
    <row r="426" spans="1:28" s="41" customFormat="1" hidden="1" x14ac:dyDescent="0.2">
      <c r="A426" s="36">
        <v>144982</v>
      </c>
      <c r="B426" s="36">
        <v>1393</v>
      </c>
      <c r="C426" s="36">
        <v>1401</v>
      </c>
      <c r="D426" s="39" t="s">
        <v>5178</v>
      </c>
      <c r="E426" s="39"/>
      <c r="F426" s="37" t="s">
        <v>149</v>
      </c>
      <c r="G426" s="37" t="s">
        <v>527</v>
      </c>
      <c r="H426" s="38">
        <v>8175000</v>
      </c>
      <c r="I426" s="38">
        <v>0</v>
      </c>
      <c r="J426" s="38">
        <f t="shared" si="7"/>
        <v>8175000</v>
      </c>
      <c r="K426" s="38"/>
      <c r="L426" s="49"/>
      <c r="M426" s="37" t="s">
        <v>63</v>
      </c>
      <c r="N426" s="37" t="s">
        <v>64</v>
      </c>
      <c r="O426" s="37" t="s">
        <v>157</v>
      </c>
      <c r="P426" s="37" t="s">
        <v>158</v>
      </c>
      <c r="Q426" s="37" t="s">
        <v>159</v>
      </c>
      <c r="R426" s="37" t="s">
        <v>160</v>
      </c>
      <c r="S426" s="37" t="s">
        <v>243</v>
      </c>
      <c r="T426" s="37" t="s">
        <v>242</v>
      </c>
      <c r="U426" s="1" t="e">
        <f>VLOOKUP(T426,[2]VAT!$A:$D,1,0)</f>
        <v>#N/A</v>
      </c>
      <c r="V426" s="37" t="s">
        <v>2</v>
      </c>
      <c r="W426" s="37" t="s">
        <v>2</v>
      </c>
      <c r="X426" t="e">
        <f>VLOOKUP(T426,[3]رکوردها!$A:$B,2,0)</f>
        <v>#N/A</v>
      </c>
      <c r="Y426" t="e">
        <f>VLOOKUP(T426,[3]رکوردها!$A:$D,4,0)</f>
        <v>#N/A</v>
      </c>
      <c r="Z426" t="e">
        <f>VLOOKUP(T426,[3]رکوردها!$A:$C,3,0)</f>
        <v>#N/A</v>
      </c>
      <c r="AA426" t="e">
        <f>VLOOKUP(T426,[3]رکوردها!$A:$F,6,0)</f>
        <v>#N/A</v>
      </c>
      <c r="AB426" t="e">
        <f>VLOOKUP(T426,[3]رکوردها!$A:$E,5,0)</f>
        <v>#N/A</v>
      </c>
    </row>
    <row r="427" spans="1:28" s="41" customFormat="1" hidden="1" x14ac:dyDescent="0.2">
      <c r="A427" s="36">
        <v>144983</v>
      </c>
      <c r="B427" s="36">
        <v>1393</v>
      </c>
      <c r="C427" s="36">
        <v>1401</v>
      </c>
      <c r="D427" s="39" t="s">
        <v>5178</v>
      </c>
      <c r="E427" s="39"/>
      <c r="F427" s="37" t="s">
        <v>149</v>
      </c>
      <c r="G427" s="37" t="s">
        <v>528</v>
      </c>
      <c r="H427" s="38">
        <v>6540000</v>
      </c>
      <c r="I427" s="38">
        <v>0</v>
      </c>
      <c r="J427" s="38">
        <f t="shared" si="7"/>
        <v>6540000</v>
      </c>
      <c r="K427" s="38"/>
      <c r="L427" s="49"/>
      <c r="M427" s="37" t="s">
        <v>63</v>
      </c>
      <c r="N427" s="37" t="s">
        <v>64</v>
      </c>
      <c r="O427" s="37" t="s">
        <v>157</v>
      </c>
      <c r="P427" s="37" t="s">
        <v>158</v>
      </c>
      <c r="Q427" s="37" t="s">
        <v>159</v>
      </c>
      <c r="R427" s="37" t="s">
        <v>160</v>
      </c>
      <c r="S427" s="37" t="s">
        <v>243</v>
      </c>
      <c r="T427" s="37" t="s">
        <v>242</v>
      </c>
      <c r="U427" s="1" t="e">
        <f>VLOOKUP(T427,[2]VAT!$A:$D,1,0)</f>
        <v>#N/A</v>
      </c>
      <c r="V427" s="37" t="s">
        <v>2</v>
      </c>
      <c r="W427" s="37" t="s">
        <v>2</v>
      </c>
      <c r="X427" t="e">
        <f>VLOOKUP(T427,[3]رکوردها!$A:$B,2,0)</f>
        <v>#N/A</v>
      </c>
      <c r="Y427" t="e">
        <f>VLOOKUP(T427,[3]رکوردها!$A:$D,4,0)</f>
        <v>#N/A</v>
      </c>
      <c r="Z427" t="e">
        <f>VLOOKUP(T427,[3]رکوردها!$A:$C,3,0)</f>
        <v>#N/A</v>
      </c>
      <c r="AA427" t="e">
        <f>VLOOKUP(T427,[3]رکوردها!$A:$F,6,0)</f>
        <v>#N/A</v>
      </c>
      <c r="AB427" t="e">
        <f>VLOOKUP(T427,[3]رکوردها!$A:$E,5,0)</f>
        <v>#N/A</v>
      </c>
    </row>
    <row r="428" spans="1:28" s="41" customFormat="1" hidden="1" x14ac:dyDescent="0.2">
      <c r="A428" s="36">
        <v>144984</v>
      </c>
      <c r="B428" s="36">
        <v>1393</v>
      </c>
      <c r="C428" s="36">
        <v>1401</v>
      </c>
      <c r="D428" s="39" t="s">
        <v>5178</v>
      </c>
      <c r="E428" s="39"/>
      <c r="F428" s="37" t="s">
        <v>149</v>
      </c>
      <c r="G428" s="37" t="s">
        <v>529</v>
      </c>
      <c r="H428" s="38">
        <v>6540000</v>
      </c>
      <c r="I428" s="38">
        <v>0</v>
      </c>
      <c r="J428" s="38">
        <f t="shared" si="7"/>
        <v>6540000</v>
      </c>
      <c r="K428" s="38"/>
      <c r="L428" s="49"/>
      <c r="M428" s="37" t="s">
        <v>63</v>
      </c>
      <c r="N428" s="37" t="s">
        <v>64</v>
      </c>
      <c r="O428" s="37" t="s">
        <v>157</v>
      </c>
      <c r="P428" s="37" t="s">
        <v>158</v>
      </c>
      <c r="Q428" s="37" t="s">
        <v>159</v>
      </c>
      <c r="R428" s="37" t="s">
        <v>160</v>
      </c>
      <c r="S428" s="37" t="s">
        <v>243</v>
      </c>
      <c r="T428" s="37" t="s">
        <v>242</v>
      </c>
      <c r="U428" s="1" t="e">
        <f>VLOOKUP(T428,[2]VAT!$A:$D,1,0)</f>
        <v>#N/A</v>
      </c>
      <c r="V428" s="37" t="s">
        <v>2</v>
      </c>
      <c r="W428" s="37" t="s">
        <v>2</v>
      </c>
      <c r="X428" t="e">
        <f>VLOOKUP(T428,[3]رکوردها!$A:$B,2,0)</f>
        <v>#N/A</v>
      </c>
      <c r="Y428" t="e">
        <f>VLOOKUP(T428,[3]رکوردها!$A:$D,4,0)</f>
        <v>#N/A</v>
      </c>
      <c r="Z428" t="e">
        <f>VLOOKUP(T428,[3]رکوردها!$A:$C,3,0)</f>
        <v>#N/A</v>
      </c>
      <c r="AA428" t="e">
        <f>VLOOKUP(T428,[3]رکوردها!$A:$F,6,0)</f>
        <v>#N/A</v>
      </c>
      <c r="AB428" t="e">
        <f>VLOOKUP(T428,[3]رکوردها!$A:$E,5,0)</f>
        <v>#N/A</v>
      </c>
    </row>
    <row r="429" spans="1:28" s="41" customFormat="1" hidden="1" x14ac:dyDescent="0.2">
      <c r="A429" s="36">
        <v>144985</v>
      </c>
      <c r="B429" s="36">
        <v>1393</v>
      </c>
      <c r="C429" s="36">
        <v>1401</v>
      </c>
      <c r="D429" s="39" t="s">
        <v>5178</v>
      </c>
      <c r="E429" s="39"/>
      <c r="F429" s="37" t="s">
        <v>149</v>
      </c>
      <c r="G429" s="37" t="s">
        <v>530</v>
      </c>
      <c r="H429" s="38">
        <v>6540000</v>
      </c>
      <c r="I429" s="38">
        <v>0</v>
      </c>
      <c r="J429" s="38">
        <f t="shared" si="7"/>
        <v>6540000</v>
      </c>
      <c r="K429" s="38"/>
      <c r="L429" s="49"/>
      <c r="M429" s="37" t="s">
        <v>63</v>
      </c>
      <c r="N429" s="37" t="s">
        <v>64</v>
      </c>
      <c r="O429" s="37" t="s">
        <v>157</v>
      </c>
      <c r="P429" s="37" t="s">
        <v>158</v>
      </c>
      <c r="Q429" s="37" t="s">
        <v>159</v>
      </c>
      <c r="R429" s="37" t="s">
        <v>160</v>
      </c>
      <c r="S429" s="37" t="s">
        <v>243</v>
      </c>
      <c r="T429" s="37" t="s">
        <v>242</v>
      </c>
      <c r="U429" s="1" t="e">
        <f>VLOOKUP(T429,[2]VAT!$A:$D,1,0)</f>
        <v>#N/A</v>
      </c>
      <c r="V429" s="37" t="s">
        <v>2</v>
      </c>
      <c r="W429" s="37" t="s">
        <v>2</v>
      </c>
      <c r="X429" t="e">
        <f>VLOOKUP(T429,[3]رکوردها!$A:$B,2,0)</f>
        <v>#N/A</v>
      </c>
      <c r="Y429" t="e">
        <f>VLOOKUP(T429,[3]رکوردها!$A:$D,4,0)</f>
        <v>#N/A</v>
      </c>
      <c r="Z429" t="e">
        <f>VLOOKUP(T429,[3]رکوردها!$A:$C,3,0)</f>
        <v>#N/A</v>
      </c>
      <c r="AA429" t="e">
        <f>VLOOKUP(T429,[3]رکوردها!$A:$F,6,0)</f>
        <v>#N/A</v>
      </c>
      <c r="AB429" t="e">
        <f>VLOOKUP(T429,[3]رکوردها!$A:$E,5,0)</f>
        <v>#N/A</v>
      </c>
    </row>
    <row r="430" spans="1:28" s="41" customFormat="1" hidden="1" x14ac:dyDescent="0.2">
      <c r="A430" s="36">
        <v>144986</v>
      </c>
      <c r="B430" s="36">
        <v>1393</v>
      </c>
      <c r="C430" s="36">
        <v>1401</v>
      </c>
      <c r="D430" s="39" t="s">
        <v>5178</v>
      </c>
      <c r="E430" s="39"/>
      <c r="F430" s="37" t="s">
        <v>149</v>
      </c>
      <c r="G430" s="37" t="s">
        <v>531</v>
      </c>
      <c r="H430" s="38">
        <v>5232000</v>
      </c>
      <c r="I430" s="38">
        <v>0</v>
      </c>
      <c r="J430" s="38">
        <f t="shared" si="7"/>
        <v>5232000</v>
      </c>
      <c r="K430" s="38"/>
      <c r="L430" s="49"/>
      <c r="M430" s="37" t="s">
        <v>63</v>
      </c>
      <c r="N430" s="37" t="s">
        <v>64</v>
      </c>
      <c r="O430" s="37" t="s">
        <v>157</v>
      </c>
      <c r="P430" s="37" t="s">
        <v>158</v>
      </c>
      <c r="Q430" s="37" t="s">
        <v>159</v>
      </c>
      <c r="R430" s="37" t="s">
        <v>160</v>
      </c>
      <c r="S430" s="37" t="s">
        <v>243</v>
      </c>
      <c r="T430" s="37" t="s">
        <v>242</v>
      </c>
      <c r="U430" s="1" t="e">
        <f>VLOOKUP(T430,[2]VAT!$A:$D,1,0)</f>
        <v>#N/A</v>
      </c>
      <c r="V430" s="37" t="s">
        <v>2</v>
      </c>
      <c r="W430" s="37" t="s">
        <v>2</v>
      </c>
      <c r="X430" t="e">
        <f>VLOOKUP(T430,[3]رکوردها!$A:$B,2,0)</f>
        <v>#N/A</v>
      </c>
      <c r="Y430" t="e">
        <f>VLOOKUP(T430,[3]رکوردها!$A:$D,4,0)</f>
        <v>#N/A</v>
      </c>
      <c r="Z430" t="e">
        <f>VLOOKUP(T430,[3]رکوردها!$A:$C,3,0)</f>
        <v>#N/A</v>
      </c>
      <c r="AA430" t="e">
        <f>VLOOKUP(T430,[3]رکوردها!$A:$F,6,0)</f>
        <v>#N/A</v>
      </c>
      <c r="AB430" t="e">
        <f>VLOOKUP(T430,[3]رکوردها!$A:$E,5,0)</f>
        <v>#N/A</v>
      </c>
    </row>
    <row r="431" spans="1:28" s="41" customFormat="1" hidden="1" x14ac:dyDescent="0.2">
      <c r="A431" s="36">
        <v>144987</v>
      </c>
      <c r="B431" s="36">
        <v>1393</v>
      </c>
      <c r="C431" s="36">
        <v>1401</v>
      </c>
      <c r="D431" s="39" t="s">
        <v>5178</v>
      </c>
      <c r="E431" s="39"/>
      <c r="F431" s="37" t="s">
        <v>149</v>
      </c>
      <c r="G431" s="37" t="s">
        <v>532</v>
      </c>
      <c r="H431" s="38">
        <v>4360000</v>
      </c>
      <c r="I431" s="38">
        <v>0</v>
      </c>
      <c r="J431" s="38">
        <f t="shared" si="7"/>
        <v>4360000</v>
      </c>
      <c r="K431" s="38"/>
      <c r="L431" s="49"/>
      <c r="M431" s="37" t="s">
        <v>63</v>
      </c>
      <c r="N431" s="37" t="s">
        <v>64</v>
      </c>
      <c r="O431" s="37" t="s">
        <v>157</v>
      </c>
      <c r="P431" s="37" t="s">
        <v>158</v>
      </c>
      <c r="Q431" s="37" t="s">
        <v>159</v>
      </c>
      <c r="R431" s="37" t="s">
        <v>160</v>
      </c>
      <c r="S431" s="37" t="s">
        <v>243</v>
      </c>
      <c r="T431" s="37" t="s">
        <v>242</v>
      </c>
      <c r="U431" s="1" t="e">
        <f>VLOOKUP(T431,[2]VAT!$A:$D,1,0)</f>
        <v>#N/A</v>
      </c>
      <c r="V431" s="37" t="s">
        <v>2</v>
      </c>
      <c r="W431" s="37" t="s">
        <v>2</v>
      </c>
      <c r="X431" t="e">
        <f>VLOOKUP(T431,[3]رکوردها!$A:$B,2,0)</f>
        <v>#N/A</v>
      </c>
      <c r="Y431" t="e">
        <f>VLOOKUP(T431,[3]رکوردها!$A:$D,4,0)</f>
        <v>#N/A</v>
      </c>
      <c r="Z431" t="e">
        <f>VLOOKUP(T431,[3]رکوردها!$A:$C,3,0)</f>
        <v>#N/A</v>
      </c>
      <c r="AA431" t="e">
        <f>VLOOKUP(T431,[3]رکوردها!$A:$F,6,0)</f>
        <v>#N/A</v>
      </c>
      <c r="AB431" t="e">
        <f>VLOOKUP(T431,[3]رکوردها!$A:$E,5,0)</f>
        <v>#N/A</v>
      </c>
    </row>
    <row r="432" spans="1:28" s="41" customFormat="1" hidden="1" x14ac:dyDescent="0.2">
      <c r="A432" s="36">
        <v>144988</v>
      </c>
      <c r="B432" s="36">
        <v>1393</v>
      </c>
      <c r="C432" s="36">
        <v>1401</v>
      </c>
      <c r="D432" s="39" t="s">
        <v>5178</v>
      </c>
      <c r="E432" s="39"/>
      <c r="F432" s="37" t="s">
        <v>149</v>
      </c>
      <c r="G432" s="37" t="s">
        <v>533</v>
      </c>
      <c r="H432" s="38">
        <v>2725000</v>
      </c>
      <c r="I432" s="38">
        <v>0</v>
      </c>
      <c r="J432" s="38">
        <f t="shared" si="7"/>
        <v>2725000</v>
      </c>
      <c r="K432" s="38"/>
      <c r="L432" s="49"/>
      <c r="M432" s="37" t="s">
        <v>63</v>
      </c>
      <c r="N432" s="37" t="s">
        <v>64</v>
      </c>
      <c r="O432" s="37" t="s">
        <v>157</v>
      </c>
      <c r="P432" s="37" t="s">
        <v>158</v>
      </c>
      <c r="Q432" s="37" t="s">
        <v>159</v>
      </c>
      <c r="R432" s="37" t="s">
        <v>160</v>
      </c>
      <c r="S432" s="37" t="s">
        <v>243</v>
      </c>
      <c r="T432" s="37" t="s">
        <v>242</v>
      </c>
      <c r="U432" s="1" t="e">
        <f>VLOOKUP(T432,[2]VAT!$A:$D,1,0)</f>
        <v>#N/A</v>
      </c>
      <c r="V432" s="37" t="s">
        <v>2</v>
      </c>
      <c r="W432" s="37" t="s">
        <v>2</v>
      </c>
      <c r="X432" t="e">
        <f>VLOOKUP(T432,[3]رکوردها!$A:$B,2,0)</f>
        <v>#N/A</v>
      </c>
      <c r="Y432" t="e">
        <f>VLOOKUP(T432,[3]رکوردها!$A:$D,4,0)</f>
        <v>#N/A</v>
      </c>
      <c r="Z432" t="e">
        <f>VLOOKUP(T432,[3]رکوردها!$A:$C,3,0)</f>
        <v>#N/A</v>
      </c>
      <c r="AA432" t="e">
        <f>VLOOKUP(T432,[3]رکوردها!$A:$F,6,0)</f>
        <v>#N/A</v>
      </c>
      <c r="AB432" t="e">
        <f>VLOOKUP(T432,[3]رکوردها!$A:$E,5,0)</f>
        <v>#N/A</v>
      </c>
    </row>
    <row r="433" spans="1:28" s="41" customFormat="1" hidden="1" x14ac:dyDescent="0.2">
      <c r="A433" s="36">
        <v>144989</v>
      </c>
      <c r="B433" s="36">
        <v>1393</v>
      </c>
      <c r="C433" s="36">
        <v>1401</v>
      </c>
      <c r="D433" s="39" t="s">
        <v>5178</v>
      </c>
      <c r="E433" s="39"/>
      <c r="F433" s="37" t="s">
        <v>149</v>
      </c>
      <c r="G433" s="37" t="s">
        <v>530</v>
      </c>
      <c r="H433" s="38">
        <v>2180000</v>
      </c>
      <c r="I433" s="38">
        <v>0</v>
      </c>
      <c r="J433" s="38">
        <f t="shared" si="7"/>
        <v>2180000</v>
      </c>
      <c r="K433" s="38"/>
      <c r="L433" s="49"/>
      <c r="M433" s="37" t="s">
        <v>63</v>
      </c>
      <c r="N433" s="37" t="s">
        <v>64</v>
      </c>
      <c r="O433" s="37" t="s">
        <v>157</v>
      </c>
      <c r="P433" s="37" t="s">
        <v>158</v>
      </c>
      <c r="Q433" s="37" t="s">
        <v>159</v>
      </c>
      <c r="R433" s="37" t="s">
        <v>160</v>
      </c>
      <c r="S433" s="37" t="s">
        <v>243</v>
      </c>
      <c r="T433" s="37" t="s">
        <v>242</v>
      </c>
      <c r="U433" s="1" t="e">
        <f>VLOOKUP(T433,[2]VAT!$A:$D,1,0)</f>
        <v>#N/A</v>
      </c>
      <c r="V433" s="37" t="s">
        <v>2</v>
      </c>
      <c r="W433" s="37" t="s">
        <v>2</v>
      </c>
      <c r="X433" t="e">
        <f>VLOOKUP(T433,[3]رکوردها!$A:$B,2,0)</f>
        <v>#N/A</v>
      </c>
      <c r="Y433" t="e">
        <f>VLOOKUP(T433,[3]رکوردها!$A:$D,4,0)</f>
        <v>#N/A</v>
      </c>
      <c r="Z433" t="e">
        <f>VLOOKUP(T433,[3]رکوردها!$A:$C,3,0)</f>
        <v>#N/A</v>
      </c>
      <c r="AA433" t="e">
        <f>VLOOKUP(T433,[3]رکوردها!$A:$F,6,0)</f>
        <v>#N/A</v>
      </c>
      <c r="AB433" t="e">
        <f>VLOOKUP(T433,[3]رکوردها!$A:$E,5,0)</f>
        <v>#N/A</v>
      </c>
    </row>
    <row r="434" spans="1:28" s="41" customFormat="1" hidden="1" x14ac:dyDescent="0.2">
      <c r="A434" s="36">
        <v>144990</v>
      </c>
      <c r="B434" s="36">
        <v>1393</v>
      </c>
      <c r="C434" s="36">
        <v>1401</v>
      </c>
      <c r="D434" s="39" t="s">
        <v>5178</v>
      </c>
      <c r="E434" s="39"/>
      <c r="F434" s="37" t="s">
        <v>149</v>
      </c>
      <c r="G434" s="37" t="s">
        <v>534</v>
      </c>
      <c r="H434" s="38">
        <v>1008250</v>
      </c>
      <c r="I434" s="38">
        <v>0</v>
      </c>
      <c r="J434" s="38">
        <f t="shared" si="7"/>
        <v>1008250</v>
      </c>
      <c r="K434" s="38"/>
      <c r="L434" s="49"/>
      <c r="M434" s="37" t="s">
        <v>63</v>
      </c>
      <c r="N434" s="37" t="s">
        <v>64</v>
      </c>
      <c r="O434" s="37" t="s">
        <v>157</v>
      </c>
      <c r="P434" s="37" t="s">
        <v>158</v>
      </c>
      <c r="Q434" s="37" t="s">
        <v>159</v>
      </c>
      <c r="R434" s="37" t="s">
        <v>160</v>
      </c>
      <c r="S434" s="37" t="s">
        <v>243</v>
      </c>
      <c r="T434" s="37" t="s">
        <v>242</v>
      </c>
      <c r="U434" s="1" t="e">
        <f>VLOOKUP(T434,[2]VAT!$A:$D,1,0)</f>
        <v>#N/A</v>
      </c>
      <c r="V434" s="37" t="s">
        <v>2</v>
      </c>
      <c r="W434" s="37" t="s">
        <v>2</v>
      </c>
      <c r="X434" t="e">
        <f>VLOOKUP(T434,[3]رکوردها!$A:$B,2,0)</f>
        <v>#N/A</v>
      </c>
      <c r="Y434" t="e">
        <f>VLOOKUP(T434,[3]رکوردها!$A:$D,4,0)</f>
        <v>#N/A</v>
      </c>
      <c r="Z434" t="e">
        <f>VLOOKUP(T434,[3]رکوردها!$A:$C,3,0)</f>
        <v>#N/A</v>
      </c>
      <c r="AA434" t="e">
        <f>VLOOKUP(T434,[3]رکوردها!$A:$F,6,0)</f>
        <v>#N/A</v>
      </c>
      <c r="AB434" t="e">
        <f>VLOOKUP(T434,[3]رکوردها!$A:$E,5,0)</f>
        <v>#N/A</v>
      </c>
    </row>
    <row r="435" spans="1:28" s="41" customFormat="1" hidden="1" x14ac:dyDescent="0.2">
      <c r="A435" s="36">
        <v>175975</v>
      </c>
      <c r="B435" s="36">
        <v>1396</v>
      </c>
      <c r="C435" s="36">
        <v>1760</v>
      </c>
      <c r="D435" s="39" t="s">
        <v>5178</v>
      </c>
      <c r="E435" s="39"/>
      <c r="F435" s="37" t="s">
        <v>149</v>
      </c>
      <c r="G435" s="37" t="s">
        <v>535</v>
      </c>
      <c r="H435" s="38">
        <v>30000000</v>
      </c>
      <c r="I435" s="38">
        <v>0</v>
      </c>
      <c r="J435" s="38">
        <f t="shared" si="7"/>
        <v>30000000</v>
      </c>
      <c r="K435" s="38"/>
      <c r="L435" s="49"/>
      <c r="M435" s="37" t="s">
        <v>63</v>
      </c>
      <c r="N435" s="37" t="s">
        <v>64</v>
      </c>
      <c r="O435" s="37" t="s">
        <v>157</v>
      </c>
      <c r="P435" s="37" t="s">
        <v>158</v>
      </c>
      <c r="Q435" s="37" t="s">
        <v>159</v>
      </c>
      <c r="R435" s="37" t="s">
        <v>160</v>
      </c>
      <c r="S435" s="37" t="s">
        <v>243</v>
      </c>
      <c r="T435" s="37" t="s">
        <v>242</v>
      </c>
      <c r="U435" s="1" t="e">
        <f>VLOOKUP(T435,[2]VAT!$A:$D,1,0)</f>
        <v>#N/A</v>
      </c>
      <c r="V435" s="37" t="s">
        <v>2</v>
      </c>
      <c r="W435" s="37" t="s">
        <v>2</v>
      </c>
      <c r="X435" t="e">
        <f>VLOOKUP(T435,[3]رکوردها!$A:$B,2,0)</f>
        <v>#N/A</v>
      </c>
      <c r="Y435" t="e">
        <f>VLOOKUP(T435,[3]رکوردها!$A:$D,4,0)</f>
        <v>#N/A</v>
      </c>
      <c r="Z435" t="e">
        <f>VLOOKUP(T435,[3]رکوردها!$A:$C,3,0)</f>
        <v>#N/A</v>
      </c>
      <c r="AA435" t="e">
        <f>VLOOKUP(T435,[3]رکوردها!$A:$F,6,0)</f>
        <v>#N/A</v>
      </c>
      <c r="AB435" t="e">
        <f>VLOOKUP(T435,[3]رکوردها!$A:$E,5,0)</f>
        <v>#N/A</v>
      </c>
    </row>
    <row r="436" spans="1:28" s="41" customFormat="1" hidden="1" x14ac:dyDescent="0.2">
      <c r="A436" s="36">
        <v>175967</v>
      </c>
      <c r="B436" s="36">
        <v>1412</v>
      </c>
      <c r="C436" s="36">
        <v>1758</v>
      </c>
      <c r="D436" s="39" t="s">
        <v>5178</v>
      </c>
      <c r="E436" s="39"/>
      <c r="F436" s="37" t="s">
        <v>173</v>
      </c>
      <c r="G436" s="37" t="s">
        <v>536</v>
      </c>
      <c r="H436" s="38">
        <v>6000000</v>
      </c>
      <c r="I436" s="38">
        <v>0</v>
      </c>
      <c r="J436" s="38">
        <f t="shared" si="7"/>
        <v>6000000</v>
      </c>
      <c r="K436" s="38"/>
      <c r="L436" s="49"/>
      <c r="M436" s="37" t="s">
        <v>63</v>
      </c>
      <c r="N436" s="37" t="s">
        <v>64</v>
      </c>
      <c r="O436" s="37" t="s">
        <v>157</v>
      </c>
      <c r="P436" s="37" t="s">
        <v>158</v>
      </c>
      <c r="Q436" s="37" t="s">
        <v>159</v>
      </c>
      <c r="R436" s="37" t="s">
        <v>160</v>
      </c>
      <c r="S436" s="37" t="s">
        <v>243</v>
      </c>
      <c r="T436" s="37" t="s">
        <v>242</v>
      </c>
      <c r="U436" s="1" t="e">
        <f>VLOOKUP(T436,[2]VAT!$A:$D,1,0)</f>
        <v>#N/A</v>
      </c>
      <c r="V436" s="37" t="s">
        <v>2</v>
      </c>
      <c r="W436" s="37" t="s">
        <v>2</v>
      </c>
      <c r="X436" t="e">
        <f>VLOOKUP(T436,[3]رکوردها!$A:$B,2,0)</f>
        <v>#N/A</v>
      </c>
      <c r="Y436" t="e">
        <f>VLOOKUP(T436,[3]رکوردها!$A:$D,4,0)</f>
        <v>#N/A</v>
      </c>
      <c r="Z436" t="e">
        <f>VLOOKUP(T436,[3]رکوردها!$A:$C,3,0)</f>
        <v>#N/A</v>
      </c>
      <c r="AA436" t="e">
        <f>VLOOKUP(T436,[3]رکوردها!$A:$F,6,0)</f>
        <v>#N/A</v>
      </c>
      <c r="AB436" t="e">
        <f>VLOOKUP(T436,[3]رکوردها!$A:$E,5,0)</f>
        <v>#N/A</v>
      </c>
    </row>
    <row r="437" spans="1:28" s="41" customFormat="1" hidden="1" x14ac:dyDescent="0.2">
      <c r="A437" s="36">
        <v>183486</v>
      </c>
      <c r="B437" s="36">
        <v>1421</v>
      </c>
      <c r="C437" s="36">
        <v>2129</v>
      </c>
      <c r="D437" s="39" t="s">
        <v>5178</v>
      </c>
      <c r="E437" s="39"/>
      <c r="F437" s="37" t="s">
        <v>173</v>
      </c>
      <c r="G437" s="37" t="s">
        <v>537</v>
      </c>
      <c r="H437" s="38">
        <v>373952075</v>
      </c>
      <c r="I437" s="38">
        <v>0</v>
      </c>
      <c r="J437" s="38">
        <f t="shared" si="7"/>
        <v>373952075</v>
      </c>
      <c r="K437" s="38"/>
      <c r="L437" s="49"/>
      <c r="M437" s="37" t="s">
        <v>63</v>
      </c>
      <c r="N437" s="37" t="s">
        <v>64</v>
      </c>
      <c r="O437" s="37" t="s">
        <v>157</v>
      </c>
      <c r="P437" s="37" t="s">
        <v>158</v>
      </c>
      <c r="Q437" s="37" t="s">
        <v>159</v>
      </c>
      <c r="R437" s="37" t="s">
        <v>160</v>
      </c>
      <c r="S437" s="37" t="s">
        <v>539</v>
      </c>
      <c r="T437" s="37" t="s">
        <v>538</v>
      </c>
      <c r="U437" s="1" t="e">
        <f>VLOOKUP(T437,[2]VAT!$A:$D,1,0)</f>
        <v>#N/A</v>
      </c>
      <c r="V437" s="37" t="s">
        <v>2</v>
      </c>
      <c r="W437" s="37" t="s">
        <v>2</v>
      </c>
      <c r="X437" t="e">
        <f>VLOOKUP(T437,[3]رکوردها!$A:$B,2,0)</f>
        <v>#N/A</v>
      </c>
      <c r="Y437" t="e">
        <f>VLOOKUP(T437,[3]رکوردها!$A:$D,4,0)</f>
        <v>#N/A</v>
      </c>
      <c r="Z437" t="e">
        <f>VLOOKUP(T437,[3]رکوردها!$A:$C,3,0)</f>
        <v>#N/A</v>
      </c>
      <c r="AA437" t="e">
        <f>VLOOKUP(T437,[3]رکوردها!$A:$F,6,0)</f>
        <v>#N/A</v>
      </c>
      <c r="AB437" t="e">
        <f>VLOOKUP(T437,[3]رکوردها!$A:$E,5,0)</f>
        <v>#N/A</v>
      </c>
    </row>
    <row r="438" spans="1:28" s="41" customFormat="1" hidden="1" x14ac:dyDescent="0.2">
      <c r="A438" s="36">
        <v>183487</v>
      </c>
      <c r="B438" s="36">
        <v>1421</v>
      </c>
      <c r="C438" s="36">
        <v>2129</v>
      </c>
      <c r="D438" s="39" t="s">
        <v>5178</v>
      </c>
      <c r="E438" s="39"/>
      <c r="F438" s="37" t="s">
        <v>173</v>
      </c>
      <c r="G438" s="37" t="s">
        <v>537</v>
      </c>
      <c r="H438" s="38">
        <v>373952075</v>
      </c>
      <c r="I438" s="38">
        <v>0</v>
      </c>
      <c r="J438" s="38">
        <f t="shared" si="7"/>
        <v>373952075</v>
      </c>
      <c r="K438" s="38"/>
      <c r="L438" s="49"/>
      <c r="M438" s="37" t="s">
        <v>63</v>
      </c>
      <c r="N438" s="37" t="s">
        <v>64</v>
      </c>
      <c r="O438" s="37" t="s">
        <v>157</v>
      </c>
      <c r="P438" s="37" t="s">
        <v>158</v>
      </c>
      <c r="Q438" s="37" t="s">
        <v>159</v>
      </c>
      <c r="R438" s="37" t="s">
        <v>160</v>
      </c>
      <c r="S438" s="37" t="s">
        <v>539</v>
      </c>
      <c r="T438" s="37" t="s">
        <v>538</v>
      </c>
      <c r="U438" s="1" t="e">
        <f>VLOOKUP(T438,[2]VAT!$A:$D,1,0)</f>
        <v>#N/A</v>
      </c>
      <c r="V438" s="37" t="s">
        <v>2</v>
      </c>
      <c r="W438" s="37" t="s">
        <v>2</v>
      </c>
      <c r="X438" t="e">
        <f>VLOOKUP(T438,[3]رکوردها!$A:$B,2,0)</f>
        <v>#N/A</v>
      </c>
      <c r="Y438" t="e">
        <f>VLOOKUP(T438,[3]رکوردها!$A:$D,4,0)</f>
        <v>#N/A</v>
      </c>
      <c r="Z438" t="e">
        <f>VLOOKUP(T438,[3]رکوردها!$A:$C,3,0)</f>
        <v>#N/A</v>
      </c>
      <c r="AA438" t="e">
        <f>VLOOKUP(T438,[3]رکوردها!$A:$F,6,0)</f>
        <v>#N/A</v>
      </c>
      <c r="AB438" t="e">
        <f>VLOOKUP(T438,[3]رکوردها!$A:$E,5,0)</f>
        <v>#N/A</v>
      </c>
    </row>
    <row r="439" spans="1:28" s="41" customFormat="1" hidden="1" x14ac:dyDescent="0.2">
      <c r="A439" s="36">
        <v>183488</v>
      </c>
      <c r="B439" s="36">
        <v>1421</v>
      </c>
      <c r="C439" s="36">
        <v>2129</v>
      </c>
      <c r="D439" s="39" t="s">
        <v>5178</v>
      </c>
      <c r="E439" s="39"/>
      <c r="F439" s="37" t="s">
        <v>173</v>
      </c>
      <c r="G439" s="37" t="s">
        <v>540</v>
      </c>
      <c r="H439" s="38">
        <v>373952075</v>
      </c>
      <c r="I439" s="38">
        <v>0</v>
      </c>
      <c r="J439" s="38">
        <f t="shared" si="7"/>
        <v>373952075</v>
      </c>
      <c r="K439" s="38"/>
      <c r="L439" s="49"/>
      <c r="M439" s="37" t="s">
        <v>63</v>
      </c>
      <c r="N439" s="37" t="s">
        <v>64</v>
      </c>
      <c r="O439" s="37" t="s">
        <v>157</v>
      </c>
      <c r="P439" s="37" t="s">
        <v>158</v>
      </c>
      <c r="Q439" s="37" t="s">
        <v>159</v>
      </c>
      <c r="R439" s="37" t="s">
        <v>160</v>
      </c>
      <c r="S439" s="37" t="s">
        <v>539</v>
      </c>
      <c r="T439" s="37" t="s">
        <v>538</v>
      </c>
      <c r="U439" s="1" t="e">
        <f>VLOOKUP(T439,[2]VAT!$A:$D,1,0)</f>
        <v>#N/A</v>
      </c>
      <c r="V439" s="37" t="s">
        <v>2</v>
      </c>
      <c r="W439" s="37" t="s">
        <v>2</v>
      </c>
      <c r="X439" t="e">
        <f>VLOOKUP(T439,[3]رکوردها!$A:$B,2,0)</f>
        <v>#N/A</v>
      </c>
      <c r="Y439" t="e">
        <f>VLOOKUP(T439,[3]رکوردها!$A:$D,4,0)</f>
        <v>#N/A</v>
      </c>
      <c r="Z439" t="e">
        <f>VLOOKUP(T439,[3]رکوردها!$A:$C,3,0)</f>
        <v>#N/A</v>
      </c>
      <c r="AA439" t="e">
        <f>VLOOKUP(T439,[3]رکوردها!$A:$F,6,0)</f>
        <v>#N/A</v>
      </c>
      <c r="AB439" t="e">
        <f>VLOOKUP(T439,[3]رکوردها!$A:$E,5,0)</f>
        <v>#N/A</v>
      </c>
    </row>
    <row r="440" spans="1:28" s="41" customFormat="1" hidden="1" x14ac:dyDescent="0.2">
      <c r="A440" s="36">
        <v>183489</v>
      </c>
      <c r="B440" s="36">
        <v>1421</v>
      </c>
      <c r="C440" s="36">
        <v>2129</v>
      </c>
      <c r="D440" s="39" t="s">
        <v>5178</v>
      </c>
      <c r="E440" s="39"/>
      <c r="F440" s="37" t="s">
        <v>173</v>
      </c>
      <c r="G440" s="37" t="s">
        <v>540</v>
      </c>
      <c r="H440" s="38">
        <v>373952075</v>
      </c>
      <c r="I440" s="38">
        <v>0</v>
      </c>
      <c r="J440" s="38">
        <f t="shared" si="7"/>
        <v>373952075</v>
      </c>
      <c r="K440" s="38"/>
      <c r="L440" s="49"/>
      <c r="M440" s="37" t="s">
        <v>63</v>
      </c>
      <c r="N440" s="37" t="s">
        <v>64</v>
      </c>
      <c r="O440" s="37" t="s">
        <v>157</v>
      </c>
      <c r="P440" s="37" t="s">
        <v>158</v>
      </c>
      <c r="Q440" s="37" t="s">
        <v>159</v>
      </c>
      <c r="R440" s="37" t="s">
        <v>160</v>
      </c>
      <c r="S440" s="37" t="s">
        <v>539</v>
      </c>
      <c r="T440" s="37" t="s">
        <v>538</v>
      </c>
      <c r="U440" s="1" t="e">
        <f>VLOOKUP(T440,[2]VAT!$A:$D,1,0)</f>
        <v>#N/A</v>
      </c>
      <c r="V440" s="37" t="s">
        <v>2</v>
      </c>
      <c r="W440" s="37" t="s">
        <v>2</v>
      </c>
      <c r="X440" t="e">
        <f>VLOOKUP(T440,[3]رکوردها!$A:$B,2,0)</f>
        <v>#N/A</v>
      </c>
      <c r="Y440" t="e">
        <f>VLOOKUP(T440,[3]رکوردها!$A:$D,4,0)</f>
        <v>#N/A</v>
      </c>
      <c r="Z440" t="e">
        <f>VLOOKUP(T440,[3]رکوردها!$A:$C,3,0)</f>
        <v>#N/A</v>
      </c>
      <c r="AA440" t="e">
        <f>VLOOKUP(T440,[3]رکوردها!$A:$F,6,0)</f>
        <v>#N/A</v>
      </c>
      <c r="AB440" t="e">
        <f>VLOOKUP(T440,[3]رکوردها!$A:$E,5,0)</f>
        <v>#N/A</v>
      </c>
    </row>
    <row r="441" spans="1:28" s="41" customFormat="1" hidden="1" x14ac:dyDescent="0.2">
      <c r="A441" s="36">
        <v>183490</v>
      </c>
      <c r="B441" s="36">
        <v>1421</v>
      </c>
      <c r="C441" s="36">
        <v>2129</v>
      </c>
      <c r="D441" s="39" t="s">
        <v>5178</v>
      </c>
      <c r="E441" s="39"/>
      <c r="F441" s="37" t="s">
        <v>173</v>
      </c>
      <c r="G441" s="37" t="s">
        <v>540</v>
      </c>
      <c r="H441" s="38">
        <v>373952075</v>
      </c>
      <c r="I441" s="38">
        <v>0</v>
      </c>
      <c r="J441" s="38">
        <f t="shared" si="7"/>
        <v>373952075</v>
      </c>
      <c r="K441" s="38"/>
      <c r="L441" s="49"/>
      <c r="M441" s="37" t="s">
        <v>63</v>
      </c>
      <c r="N441" s="37" t="s">
        <v>64</v>
      </c>
      <c r="O441" s="37" t="s">
        <v>157</v>
      </c>
      <c r="P441" s="37" t="s">
        <v>158</v>
      </c>
      <c r="Q441" s="37" t="s">
        <v>159</v>
      </c>
      <c r="R441" s="37" t="s">
        <v>160</v>
      </c>
      <c r="S441" s="37" t="s">
        <v>539</v>
      </c>
      <c r="T441" s="37" t="s">
        <v>538</v>
      </c>
      <c r="U441" s="1" t="e">
        <f>VLOOKUP(T441,[2]VAT!$A:$D,1,0)</f>
        <v>#N/A</v>
      </c>
      <c r="V441" s="37" t="s">
        <v>2</v>
      </c>
      <c r="W441" s="37" t="s">
        <v>2</v>
      </c>
      <c r="X441" t="e">
        <f>VLOOKUP(T441,[3]رکوردها!$A:$B,2,0)</f>
        <v>#N/A</v>
      </c>
      <c r="Y441" t="e">
        <f>VLOOKUP(T441,[3]رکوردها!$A:$D,4,0)</f>
        <v>#N/A</v>
      </c>
      <c r="Z441" t="e">
        <f>VLOOKUP(T441,[3]رکوردها!$A:$C,3,0)</f>
        <v>#N/A</v>
      </c>
      <c r="AA441" t="e">
        <f>VLOOKUP(T441,[3]رکوردها!$A:$F,6,0)</f>
        <v>#N/A</v>
      </c>
      <c r="AB441" t="e">
        <f>VLOOKUP(T441,[3]رکوردها!$A:$E,5,0)</f>
        <v>#N/A</v>
      </c>
    </row>
    <row r="442" spans="1:28" s="41" customFormat="1" hidden="1" x14ac:dyDescent="0.2">
      <c r="A442" s="36">
        <v>183491</v>
      </c>
      <c r="B442" s="36">
        <v>1421</v>
      </c>
      <c r="C442" s="36">
        <v>2129</v>
      </c>
      <c r="D442" s="39" t="s">
        <v>5178</v>
      </c>
      <c r="E442" s="39"/>
      <c r="F442" s="37" t="s">
        <v>173</v>
      </c>
      <c r="G442" s="37" t="s">
        <v>541</v>
      </c>
      <c r="H442" s="38">
        <v>373952075</v>
      </c>
      <c r="I442" s="38">
        <v>0</v>
      </c>
      <c r="J442" s="38">
        <f t="shared" si="7"/>
        <v>373952075</v>
      </c>
      <c r="K442" s="38"/>
      <c r="L442" s="49"/>
      <c r="M442" s="37" t="s">
        <v>63</v>
      </c>
      <c r="N442" s="37" t="s">
        <v>64</v>
      </c>
      <c r="O442" s="37" t="s">
        <v>157</v>
      </c>
      <c r="P442" s="37" t="s">
        <v>158</v>
      </c>
      <c r="Q442" s="37" t="s">
        <v>159</v>
      </c>
      <c r="R442" s="37" t="s">
        <v>160</v>
      </c>
      <c r="S442" s="37" t="s">
        <v>539</v>
      </c>
      <c r="T442" s="37" t="s">
        <v>538</v>
      </c>
      <c r="U442" s="1" t="e">
        <f>VLOOKUP(T442,[2]VAT!$A:$D,1,0)</f>
        <v>#N/A</v>
      </c>
      <c r="V442" s="37" t="s">
        <v>2</v>
      </c>
      <c r="W442" s="37" t="s">
        <v>2</v>
      </c>
      <c r="X442" t="e">
        <f>VLOOKUP(T442,[3]رکوردها!$A:$B,2,0)</f>
        <v>#N/A</v>
      </c>
      <c r="Y442" t="e">
        <f>VLOOKUP(T442,[3]رکوردها!$A:$D,4,0)</f>
        <v>#N/A</v>
      </c>
      <c r="Z442" t="e">
        <f>VLOOKUP(T442,[3]رکوردها!$A:$C,3,0)</f>
        <v>#N/A</v>
      </c>
      <c r="AA442" t="e">
        <f>VLOOKUP(T442,[3]رکوردها!$A:$F,6,0)</f>
        <v>#N/A</v>
      </c>
      <c r="AB442" t="e">
        <f>VLOOKUP(T442,[3]رکوردها!$A:$E,5,0)</f>
        <v>#N/A</v>
      </c>
    </row>
    <row r="443" spans="1:28" s="41" customFormat="1" hidden="1" x14ac:dyDescent="0.2">
      <c r="A443" s="36">
        <v>183492</v>
      </c>
      <c r="B443" s="36">
        <v>1421</v>
      </c>
      <c r="C443" s="36">
        <v>2129</v>
      </c>
      <c r="D443" s="39" t="s">
        <v>5178</v>
      </c>
      <c r="E443" s="39"/>
      <c r="F443" s="37" t="s">
        <v>173</v>
      </c>
      <c r="G443" s="37" t="s">
        <v>542</v>
      </c>
      <c r="H443" s="38">
        <v>373952075</v>
      </c>
      <c r="I443" s="38">
        <v>0</v>
      </c>
      <c r="J443" s="38">
        <f t="shared" si="7"/>
        <v>373952075</v>
      </c>
      <c r="K443" s="38"/>
      <c r="L443" s="49"/>
      <c r="M443" s="37" t="s">
        <v>63</v>
      </c>
      <c r="N443" s="37" t="s">
        <v>64</v>
      </c>
      <c r="O443" s="37" t="s">
        <v>157</v>
      </c>
      <c r="P443" s="37" t="s">
        <v>158</v>
      </c>
      <c r="Q443" s="37" t="s">
        <v>159</v>
      </c>
      <c r="R443" s="37" t="s">
        <v>160</v>
      </c>
      <c r="S443" s="37" t="s">
        <v>539</v>
      </c>
      <c r="T443" s="37" t="s">
        <v>538</v>
      </c>
      <c r="U443" s="1" t="e">
        <f>VLOOKUP(T443,[2]VAT!$A:$D,1,0)</f>
        <v>#N/A</v>
      </c>
      <c r="V443" s="37" t="s">
        <v>2</v>
      </c>
      <c r="W443" s="37" t="s">
        <v>2</v>
      </c>
      <c r="X443" t="e">
        <f>VLOOKUP(T443,[3]رکوردها!$A:$B,2,0)</f>
        <v>#N/A</v>
      </c>
      <c r="Y443" t="e">
        <f>VLOOKUP(T443,[3]رکوردها!$A:$D,4,0)</f>
        <v>#N/A</v>
      </c>
      <c r="Z443" t="e">
        <f>VLOOKUP(T443,[3]رکوردها!$A:$C,3,0)</f>
        <v>#N/A</v>
      </c>
      <c r="AA443" t="e">
        <f>VLOOKUP(T443,[3]رکوردها!$A:$F,6,0)</f>
        <v>#N/A</v>
      </c>
      <c r="AB443" t="e">
        <f>VLOOKUP(T443,[3]رکوردها!$A:$E,5,0)</f>
        <v>#N/A</v>
      </c>
    </row>
    <row r="444" spans="1:28" s="41" customFormat="1" hidden="1" x14ac:dyDescent="0.2">
      <c r="A444" s="36">
        <v>183493</v>
      </c>
      <c r="B444" s="36">
        <v>1421</v>
      </c>
      <c r="C444" s="36">
        <v>2129</v>
      </c>
      <c r="D444" s="39" t="s">
        <v>5178</v>
      </c>
      <c r="E444" s="39"/>
      <c r="F444" s="37" t="s">
        <v>173</v>
      </c>
      <c r="G444" s="37" t="s">
        <v>542</v>
      </c>
      <c r="H444" s="38">
        <v>373952075</v>
      </c>
      <c r="I444" s="38">
        <v>0</v>
      </c>
      <c r="J444" s="38">
        <f t="shared" si="7"/>
        <v>373952075</v>
      </c>
      <c r="K444" s="38"/>
      <c r="L444" s="49"/>
      <c r="M444" s="37" t="s">
        <v>63</v>
      </c>
      <c r="N444" s="37" t="s">
        <v>64</v>
      </c>
      <c r="O444" s="37" t="s">
        <v>157</v>
      </c>
      <c r="P444" s="37" t="s">
        <v>158</v>
      </c>
      <c r="Q444" s="37" t="s">
        <v>159</v>
      </c>
      <c r="R444" s="37" t="s">
        <v>160</v>
      </c>
      <c r="S444" s="37" t="s">
        <v>539</v>
      </c>
      <c r="T444" s="37" t="s">
        <v>538</v>
      </c>
      <c r="U444" s="1" t="e">
        <f>VLOOKUP(T444,[2]VAT!$A:$D,1,0)</f>
        <v>#N/A</v>
      </c>
      <c r="V444" s="37" t="s">
        <v>2</v>
      </c>
      <c r="W444" s="37" t="s">
        <v>2</v>
      </c>
      <c r="X444" t="e">
        <f>VLOOKUP(T444,[3]رکوردها!$A:$B,2,0)</f>
        <v>#N/A</v>
      </c>
      <c r="Y444" t="e">
        <f>VLOOKUP(T444,[3]رکوردها!$A:$D,4,0)</f>
        <v>#N/A</v>
      </c>
      <c r="Z444" t="e">
        <f>VLOOKUP(T444,[3]رکوردها!$A:$C,3,0)</f>
        <v>#N/A</v>
      </c>
      <c r="AA444" t="e">
        <f>VLOOKUP(T444,[3]رکوردها!$A:$F,6,0)</f>
        <v>#N/A</v>
      </c>
      <c r="AB444" t="e">
        <f>VLOOKUP(T444,[3]رکوردها!$A:$E,5,0)</f>
        <v>#N/A</v>
      </c>
    </row>
    <row r="445" spans="1:28" s="41" customFormat="1" hidden="1" x14ac:dyDescent="0.2">
      <c r="A445" s="36">
        <v>183494</v>
      </c>
      <c r="B445" s="36">
        <v>1421</v>
      </c>
      <c r="C445" s="36">
        <v>2129</v>
      </c>
      <c r="D445" s="39" t="s">
        <v>5178</v>
      </c>
      <c r="E445" s="39"/>
      <c r="F445" s="37" t="s">
        <v>173</v>
      </c>
      <c r="G445" s="37" t="s">
        <v>542</v>
      </c>
      <c r="H445" s="38">
        <v>373952075</v>
      </c>
      <c r="I445" s="38">
        <v>0</v>
      </c>
      <c r="J445" s="38">
        <f t="shared" si="7"/>
        <v>373952075</v>
      </c>
      <c r="K445" s="38"/>
      <c r="L445" s="49"/>
      <c r="M445" s="37" t="s">
        <v>63</v>
      </c>
      <c r="N445" s="37" t="s">
        <v>64</v>
      </c>
      <c r="O445" s="37" t="s">
        <v>157</v>
      </c>
      <c r="P445" s="37" t="s">
        <v>158</v>
      </c>
      <c r="Q445" s="37" t="s">
        <v>159</v>
      </c>
      <c r="R445" s="37" t="s">
        <v>160</v>
      </c>
      <c r="S445" s="37" t="s">
        <v>539</v>
      </c>
      <c r="T445" s="37" t="s">
        <v>538</v>
      </c>
      <c r="U445" s="1" t="e">
        <f>VLOOKUP(T445,[2]VAT!$A:$D,1,0)</f>
        <v>#N/A</v>
      </c>
      <c r="V445" s="37" t="s">
        <v>2</v>
      </c>
      <c r="W445" s="37" t="s">
        <v>2</v>
      </c>
      <c r="X445" t="e">
        <f>VLOOKUP(T445,[3]رکوردها!$A:$B,2,0)</f>
        <v>#N/A</v>
      </c>
      <c r="Y445" t="e">
        <f>VLOOKUP(T445,[3]رکوردها!$A:$D,4,0)</f>
        <v>#N/A</v>
      </c>
      <c r="Z445" t="e">
        <f>VLOOKUP(T445,[3]رکوردها!$A:$C,3,0)</f>
        <v>#N/A</v>
      </c>
      <c r="AA445" t="e">
        <f>VLOOKUP(T445,[3]رکوردها!$A:$F,6,0)</f>
        <v>#N/A</v>
      </c>
      <c r="AB445" t="e">
        <f>VLOOKUP(T445,[3]رکوردها!$A:$E,5,0)</f>
        <v>#N/A</v>
      </c>
    </row>
    <row r="446" spans="1:28" s="41" customFormat="1" hidden="1" x14ac:dyDescent="0.2">
      <c r="A446" s="36">
        <v>183495</v>
      </c>
      <c r="B446" s="36">
        <v>1421</v>
      </c>
      <c r="C446" s="36">
        <v>2129</v>
      </c>
      <c r="D446" s="39" t="s">
        <v>5178</v>
      </c>
      <c r="E446" s="39"/>
      <c r="F446" s="37" t="s">
        <v>173</v>
      </c>
      <c r="G446" s="37" t="s">
        <v>542</v>
      </c>
      <c r="H446" s="38">
        <v>373952075</v>
      </c>
      <c r="I446" s="38">
        <v>0</v>
      </c>
      <c r="J446" s="38">
        <f t="shared" si="7"/>
        <v>373952075</v>
      </c>
      <c r="K446" s="38"/>
      <c r="L446" s="49"/>
      <c r="M446" s="37" t="s">
        <v>63</v>
      </c>
      <c r="N446" s="37" t="s">
        <v>64</v>
      </c>
      <c r="O446" s="37" t="s">
        <v>157</v>
      </c>
      <c r="P446" s="37" t="s">
        <v>158</v>
      </c>
      <c r="Q446" s="37" t="s">
        <v>159</v>
      </c>
      <c r="R446" s="37" t="s">
        <v>160</v>
      </c>
      <c r="S446" s="37" t="s">
        <v>539</v>
      </c>
      <c r="T446" s="37" t="s">
        <v>538</v>
      </c>
      <c r="U446" s="1" t="e">
        <f>VLOOKUP(T446,[2]VAT!$A:$D,1,0)</f>
        <v>#N/A</v>
      </c>
      <c r="V446" s="37" t="s">
        <v>2</v>
      </c>
      <c r="W446" s="37" t="s">
        <v>2</v>
      </c>
      <c r="X446" t="e">
        <f>VLOOKUP(T446,[3]رکوردها!$A:$B,2,0)</f>
        <v>#N/A</v>
      </c>
      <c r="Y446" t="e">
        <f>VLOOKUP(T446,[3]رکوردها!$A:$D,4,0)</f>
        <v>#N/A</v>
      </c>
      <c r="Z446" t="e">
        <f>VLOOKUP(T446,[3]رکوردها!$A:$C,3,0)</f>
        <v>#N/A</v>
      </c>
      <c r="AA446" t="e">
        <f>VLOOKUP(T446,[3]رکوردها!$A:$F,6,0)</f>
        <v>#N/A</v>
      </c>
      <c r="AB446" t="e">
        <f>VLOOKUP(T446,[3]رکوردها!$A:$E,5,0)</f>
        <v>#N/A</v>
      </c>
    </row>
    <row r="447" spans="1:28" s="41" customFormat="1" hidden="1" x14ac:dyDescent="0.2">
      <c r="A447" s="36">
        <v>183496</v>
      </c>
      <c r="B447" s="36">
        <v>1421</v>
      </c>
      <c r="C447" s="36">
        <v>2129</v>
      </c>
      <c r="D447" s="39" t="s">
        <v>5178</v>
      </c>
      <c r="E447" s="39"/>
      <c r="F447" s="37" t="s">
        <v>173</v>
      </c>
      <c r="G447" s="37" t="s">
        <v>542</v>
      </c>
      <c r="H447" s="38">
        <v>373952075</v>
      </c>
      <c r="I447" s="38">
        <v>0</v>
      </c>
      <c r="J447" s="38">
        <f t="shared" si="7"/>
        <v>373952075</v>
      </c>
      <c r="K447" s="38"/>
      <c r="L447" s="49"/>
      <c r="M447" s="37" t="s">
        <v>63</v>
      </c>
      <c r="N447" s="37" t="s">
        <v>64</v>
      </c>
      <c r="O447" s="37" t="s">
        <v>157</v>
      </c>
      <c r="P447" s="37" t="s">
        <v>158</v>
      </c>
      <c r="Q447" s="37" t="s">
        <v>159</v>
      </c>
      <c r="R447" s="37" t="s">
        <v>160</v>
      </c>
      <c r="S447" s="37" t="s">
        <v>539</v>
      </c>
      <c r="T447" s="37" t="s">
        <v>538</v>
      </c>
      <c r="U447" s="1" t="e">
        <f>VLOOKUP(T447,[2]VAT!$A:$D,1,0)</f>
        <v>#N/A</v>
      </c>
      <c r="V447" s="37" t="s">
        <v>2</v>
      </c>
      <c r="W447" s="37" t="s">
        <v>2</v>
      </c>
      <c r="X447" t="e">
        <f>VLOOKUP(T447,[3]رکوردها!$A:$B,2,0)</f>
        <v>#N/A</v>
      </c>
      <c r="Y447" t="e">
        <f>VLOOKUP(T447,[3]رکوردها!$A:$D,4,0)</f>
        <v>#N/A</v>
      </c>
      <c r="Z447" t="e">
        <f>VLOOKUP(T447,[3]رکوردها!$A:$C,3,0)</f>
        <v>#N/A</v>
      </c>
      <c r="AA447" t="e">
        <f>VLOOKUP(T447,[3]رکوردها!$A:$F,6,0)</f>
        <v>#N/A</v>
      </c>
      <c r="AB447" t="e">
        <f>VLOOKUP(T447,[3]رکوردها!$A:$E,5,0)</f>
        <v>#N/A</v>
      </c>
    </row>
    <row r="448" spans="1:28" s="41" customFormat="1" hidden="1" x14ac:dyDescent="0.2">
      <c r="A448" s="36">
        <v>183497</v>
      </c>
      <c r="B448" s="36">
        <v>1421</v>
      </c>
      <c r="C448" s="36">
        <v>2129</v>
      </c>
      <c r="D448" s="39" t="s">
        <v>5178</v>
      </c>
      <c r="E448" s="39"/>
      <c r="F448" s="37" t="s">
        <v>173</v>
      </c>
      <c r="G448" s="37" t="s">
        <v>542</v>
      </c>
      <c r="H448" s="38">
        <v>373952075</v>
      </c>
      <c r="I448" s="38">
        <v>0</v>
      </c>
      <c r="J448" s="38">
        <f t="shared" si="7"/>
        <v>373952075</v>
      </c>
      <c r="K448" s="38"/>
      <c r="L448" s="49"/>
      <c r="M448" s="37" t="s">
        <v>63</v>
      </c>
      <c r="N448" s="37" t="s">
        <v>64</v>
      </c>
      <c r="O448" s="37" t="s">
        <v>157</v>
      </c>
      <c r="P448" s="37" t="s">
        <v>158</v>
      </c>
      <c r="Q448" s="37" t="s">
        <v>159</v>
      </c>
      <c r="R448" s="37" t="s">
        <v>160</v>
      </c>
      <c r="S448" s="37" t="s">
        <v>539</v>
      </c>
      <c r="T448" s="37" t="s">
        <v>538</v>
      </c>
      <c r="U448" s="1" t="e">
        <f>VLOOKUP(T448,[2]VAT!$A:$D,1,0)</f>
        <v>#N/A</v>
      </c>
      <c r="V448" s="37" t="s">
        <v>2</v>
      </c>
      <c r="W448" s="37" t="s">
        <v>2</v>
      </c>
      <c r="X448" t="e">
        <f>VLOOKUP(T448,[3]رکوردها!$A:$B,2,0)</f>
        <v>#N/A</v>
      </c>
      <c r="Y448" t="e">
        <f>VLOOKUP(T448,[3]رکوردها!$A:$D,4,0)</f>
        <v>#N/A</v>
      </c>
      <c r="Z448" t="e">
        <f>VLOOKUP(T448,[3]رکوردها!$A:$C,3,0)</f>
        <v>#N/A</v>
      </c>
      <c r="AA448" t="e">
        <f>VLOOKUP(T448,[3]رکوردها!$A:$F,6,0)</f>
        <v>#N/A</v>
      </c>
      <c r="AB448" t="e">
        <f>VLOOKUP(T448,[3]رکوردها!$A:$E,5,0)</f>
        <v>#N/A</v>
      </c>
    </row>
    <row r="449" spans="1:28" s="41" customFormat="1" hidden="1" x14ac:dyDescent="0.2">
      <c r="A449" s="36">
        <v>183498</v>
      </c>
      <c r="B449" s="36">
        <v>1421</v>
      </c>
      <c r="C449" s="36">
        <v>2129</v>
      </c>
      <c r="D449" s="39" t="s">
        <v>5178</v>
      </c>
      <c r="E449" s="39"/>
      <c r="F449" s="37" t="s">
        <v>173</v>
      </c>
      <c r="G449" s="37" t="s">
        <v>542</v>
      </c>
      <c r="H449" s="38">
        <v>373952075</v>
      </c>
      <c r="I449" s="38">
        <v>0</v>
      </c>
      <c r="J449" s="38">
        <f t="shared" si="7"/>
        <v>373952075</v>
      </c>
      <c r="K449" s="38"/>
      <c r="L449" s="49"/>
      <c r="M449" s="37" t="s">
        <v>63</v>
      </c>
      <c r="N449" s="37" t="s">
        <v>64</v>
      </c>
      <c r="O449" s="37" t="s">
        <v>157</v>
      </c>
      <c r="P449" s="37" t="s">
        <v>158</v>
      </c>
      <c r="Q449" s="37" t="s">
        <v>159</v>
      </c>
      <c r="R449" s="37" t="s">
        <v>160</v>
      </c>
      <c r="S449" s="37" t="s">
        <v>539</v>
      </c>
      <c r="T449" s="37" t="s">
        <v>538</v>
      </c>
      <c r="U449" s="1" t="e">
        <f>VLOOKUP(T449,[2]VAT!$A:$D,1,0)</f>
        <v>#N/A</v>
      </c>
      <c r="V449" s="37" t="s">
        <v>2</v>
      </c>
      <c r="W449" s="37" t="s">
        <v>2</v>
      </c>
      <c r="X449" t="e">
        <f>VLOOKUP(T449,[3]رکوردها!$A:$B,2,0)</f>
        <v>#N/A</v>
      </c>
      <c r="Y449" t="e">
        <f>VLOOKUP(T449,[3]رکوردها!$A:$D,4,0)</f>
        <v>#N/A</v>
      </c>
      <c r="Z449" t="e">
        <f>VLOOKUP(T449,[3]رکوردها!$A:$C,3,0)</f>
        <v>#N/A</v>
      </c>
      <c r="AA449" t="e">
        <f>VLOOKUP(T449,[3]رکوردها!$A:$F,6,0)</f>
        <v>#N/A</v>
      </c>
      <c r="AB449" t="e">
        <f>VLOOKUP(T449,[3]رکوردها!$A:$E,5,0)</f>
        <v>#N/A</v>
      </c>
    </row>
    <row r="450" spans="1:28" s="41" customFormat="1" hidden="1" x14ac:dyDescent="0.2">
      <c r="A450" s="36">
        <v>183499</v>
      </c>
      <c r="B450" s="36">
        <v>1421</v>
      </c>
      <c r="C450" s="36">
        <v>2129</v>
      </c>
      <c r="D450" s="39" t="s">
        <v>5178</v>
      </c>
      <c r="E450" s="39"/>
      <c r="F450" s="37" t="s">
        <v>173</v>
      </c>
      <c r="G450" s="37" t="s">
        <v>542</v>
      </c>
      <c r="H450" s="38">
        <v>373952075</v>
      </c>
      <c r="I450" s="38">
        <v>0</v>
      </c>
      <c r="J450" s="38">
        <f t="shared" si="7"/>
        <v>373952075</v>
      </c>
      <c r="K450" s="38"/>
      <c r="L450" s="49"/>
      <c r="M450" s="37" t="s">
        <v>63</v>
      </c>
      <c r="N450" s="37" t="s">
        <v>64</v>
      </c>
      <c r="O450" s="37" t="s">
        <v>157</v>
      </c>
      <c r="P450" s="37" t="s">
        <v>158</v>
      </c>
      <c r="Q450" s="37" t="s">
        <v>159</v>
      </c>
      <c r="R450" s="37" t="s">
        <v>160</v>
      </c>
      <c r="S450" s="37" t="s">
        <v>539</v>
      </c>
      <c r="T450" s="37" t="s">
        <v>538</v>
      </c>
      <c r="U450" s="1" t="e">
        <f>VLOOKUP(T450,[2]VAT!$A:$D,1,0)</f>
        <v>#N/A</v>
      </c>
      <c r="V450" s="37" t="s">
        <v>2</v>
      </c>
      <c r="W450" s="37" t="s">
        <v>2</v>
      </c>
      <c r="X450" t="e">
        <f>VLOOKUP(T450,[3]رکوردها!$A:$B,2,0)</f>
        <v>#N/A</v>
      </c>
      <c r="Y450" t="e">
        <f>VLOOKUP(T450,[3]رکوردها!$A:$D,4,0)</f>
        <v>#N/A</v>
      </c>
      <c r="Z450" t="e">
        <f>VLOOKUP(T450,[3]رکوردها!$A:$C,3,0)</f>
        <v>#N/A</v>
      </c>
      <c r="AA450" t="e">
        <f>VLOOKUP(T450,[3]رکوردها!$A:$F,6,0)</f>
        <v>#N/A</v>
      </c>
      <c r="AB450" t="e">
        <f>VLOOKUP(T450,[3]رکوردها!$A:$E,5,0)</f>
        <v>#N/A</v>
      </c>
    </row>
    <row r="451" spans="1:28" s="41" customFormat="1" hidden="1" x14ac:dyDescent="0.2">
      <c r="A451" s="36">
        <v>183500</v>
      </c>
      <c r="B451" s="36">
        <v>1421</v>
      </c>
      <c r="C451" s="36">
        <v>2129</v>
      </c>
      <c r="D451" s="39" t="s">
        <v>5178</v>
      </c>
      <c r="E451" s="39"/>
      <c r="F451" s="37" t="s">
        <v>173</v>
      </c>
      <c r="G451" s="37" t="s">
        <v>542</v>
      </c>
      <c r="H451" s="38">
        <v>373952075</v>
      </c>
      <c r="I451" s="38">
        <v>0</v>
      </c>
      <c r="J451" s="38">
        <f t="shared" si="7"/>
        <v>373952075</v>
      </c>
      <c r="K451" s="38"/>
      <c r="L451" s="49"/>
      <c r="M451" s="37" t="s">
        <v>63</v>
      </c>
      <c r="N451" s="37" t="s">
        <v>64</v>
      </c>
      <c r="O451" s="37" t="s">
        <v>157</v>
      </c>
      <c r="P451" s="37" t="s">
        <v>158</v>
      </c>
      <c r="Q451" s="37" t="s">
        <v>159</v>
      </c>
      <c r="R451" s="37" t="s">
        <v>160</v>
      </c>
      <c r="S451" s="37" t="s">
        <v>539</v>
      </c>
      <c r="T451" s="37" t="s">
        <v>538</v>
      </c>
      <c r="U451" s="1" t="e">
        <f>VLOOKUP(T451,[2]VAT!$A:$D,1,0)</f>
        <v>#N/A</v>
      </c>
      <c r="V451" s="37" t="s">
        <v>2</v>
      </c>
      <c r="W451" s="37" t="s">
        <v>2</v>
      </c>
      <c r="X451" t="e">
        <f>VLOOKUP(T451,[3]رکوردها!$A:$B,2,0)</f>
        <v>#N/A</v>
      </c>
      <c r="Y451" t="e">
        <f>VLOOKUP(T451,[3]رکوردها!$A:$D,4,0)</f>
        <v>#N/A</v>
      </c>
      <c r="Z451" t="e">
        <f>VLOOKUP(T451,[3]رکوردها!$A:$C,3,0)</f>
        <v>#N/A</v>
      </c>
      <c r="AA451" t="e">
        <f>VLOOKUP(T451,[3]رکوردها!$A:$F,6,0)</f>
        <v>#N/A</v>
      </c>
      <c r="AB451" t="e">
        <f>VLOOKUP(T451,[3]رکوردها!$A:$E,5,0)</f>
        <v>#N/A</v>
      </c>
    </row>
    <row r="452" spans="1:28" s="41" customFormat="1" hidden="1" x14ac:dyDescent="0.2">
      <c r="A452" s="36">
        <v>183501</v>
      </c>
      <c r="B452" s="36">
        <v>1421</v>
      </c>
      <c r="C452" s="36">
        <v>2129</v>
      </c>
      <c r="D452" s="39" t="s">
        <v>5178</v>
      </c>
      <c r="E452" s="39"/>
      <c r="F452" s="37" t="s">
        <v>173</v>
      </c>
      <c r="G452" s="37" t="s">
        <v>542</v>
      </c>
      <c r="H452" s="38">
        <v>373952075</v>
      </c>
      <c r="I452" s="38">
        <v>0</v>
      </c>
      <c r="J452" s="38">
        <f t="shared" si="7"/>
        <v>373952075</v>
      </c>
      <c r="K452" s="38"/>
      <c r="L452" s="49"/>
      <c r="M452" s="37" t="s">
        <v>63</v>
      </c>
      <c r="N452" s="37" t="s">
        <v>64</v>
      </c>
      <c r="O452" s="37" t="s">
        <v>157</v>
      </c>
      <c r="P452" s="37" t="s">
        <v>158</v>
      </c>
      <c r="Q452" s="37" t="s">
        <v>159</v>
      </c>
      <c r="R452" s="37" t="s">
        <v>160</v>
      </c>
      <c r="S452" s="37" t="s">
        <v>539</v>
      </c>
      <c r="T452" s="37" t="s">
        <v>538</v>
      </c>
      <c r="U452" s="1" t="e">
        <f>VLOOKUP(T452,[2]VAT!$A:$D,1,0)</f>
        <v>#N/A</v>
      </c>
      <c r="V452" s="37" t="s">
        <v>2</v>
      </c>
      <c r="W452" s="37" t="s">
        <v>2</v>
      </c>
      <c r="X452" t="e">
        <f>VLOOKUP(T452,[3]رکوردها!$A:$B,2,0)</f>
        <v>#N/A</v>
      </c>
      <c r="Y452" t="e">
        <f>VLOOKUP(T452,[3]رکوردها!$A:$D,4,0)</f>
        <v>#N/A</v>
      </c>
      <c r="Z452" t="e">
        <f>VLOOKUP(T452,[3]رکوردها!$A:$C,3,0)</f>
        <v>#N/A</v>
      </c>
      <c r="AA452" t="e">
        <f>VLOOKUP(T452,[3]رکوردها!$A:$F,6,0)</f>
        <v>#N/A</v>
      </c>
      <c r="AB452" t="e">
        <f>VLOOKUP(T452,[3]رکوردها!$A:$E,5,0)</f>
        <v>#N/A</v>
      </c>
    </row>
    <row r="453" spans="1:28" s="41" customFormat="1" hidden="1" x14ac:dyDescent="0.2">
      <c r="A453" s="36">
        <v>183502</v>
      </c>
      <c r="B453" s="36">
        <v>1421</v>
      </c>
      <c r="C453" s="36">
        <v>2129</v>
      </c>
      <c r="D453" s="39" t="s">
        <v>5178</v>
      </c>
      <c r="E453" s="39"/>
      <c r="F453" s="37" t="s">
        <v>173</v>
      </c>
      <c r="G453" s="37" t="s">
        <v>542</v>
      </c>
      <c r="H453" s="38">
        <v>373952075</v>
      </c>
      <c r="I453" s="38">
        <v>0</v>
      </c>
      <c r="J453" s="38">
        <f t="shared" si="7"/>
        <v>373952075</v>
      </c>
      <c r="K453" s="38"/>
      <c r="L453" s="49"/>
      <c r="M453" s="37" t="s">
        <v>63</v>
      </c>
      <c r="N453" s="37" t="s">
        <v>64</v>
      </c>
      <c r="O453" s="37" t="s">
        <v>157</v>
      </c>
      <c r="P453" s="37" t="s">
        <v>158</v>
      </c>
      <c r="Q453" s="37" t="s">
        <v>159</v>
      </c>
      <c r="R453" s="37" t="s">
        <v>160</v>
      </c>
      <c r="S453" s="37" t="s">
        <v>539</v>
      </c>
      <c r="T453" s="37" t="s">
        <v>538</v>
      </c>
      <c r="U453" s="1" t="e">
        <f>VLOOKUP(T453,[2]VAT!$A:$D,1,0)</f>
        <v>#N/A</v>
      </c>
      <c r="V453" s="37" t="s">
        <v>2</v>
      </c>
      <c r="W453" s="37" t="s">
        <v>2</v>
      </c>
      <c r="X453" t="e">
        <f>VLOOKUP(T453,[3]رکوردها!$A:$B,2,0)</f>
        <v>#N/A</v>
      </c>
      <c r="Y453" t="e">
        <f>VLOOKUP(T453,[3]رکوردها!$A:$D,4,0)</f>
        <v>#N/A</v>
      </c>
      <c r="Z453" t="e">
        <f>VLOOKUP(T453,[3]رکوردها!$A:$C,3,0)</f>
        <v>#N/A</v>
      </c>
      <c r="AA453" t="e">
        <f>VLOOKUP(T453,[3]رکوردها!$A:$F,6,0)</f>
        <v>#N/A</v>
      </c>
      <c r="AB453" t="e">
        <f>VLOOKUP(T453,[3]رکوردها!$A:$E,5,0)</f>
        <v>#N/A</v>
      </c>
    </row>
    <row r="454" spans="1:28" s="41" customFormat="1" hidden="1" x14ac:dyDescent="0.2">
      <c r="A454" s="36">
        <v>183503</v>
      </c>
      <c r="B454" s="36">
        <v>1421</v>
      </c>
      <c r="C454" s="36">
        <v>2129</v>
      </c>
      <c r="D454" s="39" t="s">
        <v>5178</v>
      </c>
      <c r="E454" s="39"/>
      <c r="F454" s="37" t="s">
        <v>173</v>
      </c>
      <c r="G454" s="37" t="s">
        <v>542</v>
      </c>
      <c r="H454" s="38">
        <v>373952075</v>
      </c>
      <c r="I454" s="38">
        <v>0</v>
      </c>
      <c r="J454" s="38">
        <f t="shared" si="7"/>
        <v>373952075</v>
      </c>
      <c r="K454" s="38"/>
      <c r="L454" s="49"/>
      <c r="M454" s="37" t="s">
        <v>63</v>
      </c>
      <c r="N454" s="37" t="s">
        <v>64</v>
      </c>
      <c r="O454" s="37" t="s">
        <v>157</v>
      </c>
      <c r="P454" s="37" t="s">
        <v>158</v>
      </c>
      <c r="Q454" s="37" t="s">
        <v>159</v>
      </c>
      <c r="R454" s="37" t="s">
        <v>160</v>
      </c>
      <c r="S454" s="37" t="s">
        <v>539</v>
      </c>
      <c r="T454" s="37" t="s">
        <v>538</v>
      </c>
      <c r="U454" s="1" t="e">
        <f>VLOOKUP(T454,[2]VAT!$A:$D,1,0)</f>
        <v>#N/A</v>
      </c>
      <c r="V454" s="37" t="s">
        <v>2</v>
      </c>
      <c r="W454" s="37" t="s">
        <v>2</v>
      </c>
      <c r="X454" t="e">
        <f>VLOOKUP(T454,[3]رکوردها!$A:$B,2,0)</f>
        <v>#N/A</v>
      </c>
      <c r="Y454" t="e">
        <f>VLOOKUP(T454,[3]رکوردها!$A:$D,4,0)</f>
        <v>#N/A</v>
      </c>
      <c r="Z454" t="e">
        <f>VLOOKUP(T454,[3]رکوردها!$A:$C,3,0)</f>
        <v>#N/A</v>
      </c>
      <c r="AA454" t="e">
        <f>VLOOKUP(T454,[3]رکوردها!$A:$F,6,0)</f>
        <v>#N/A</v>
      </c>
      <c r="AB454" t="e">
        <f>VLOOKUP(T454,[3]رکوردها!$A:$E,5,0)</f>
        <v>#N/A</v>
      </c>
    </row>
    <row r="455" spans="1:28" s="41" customFormat="1" hidden="1" x14ac:dyDescent="0.2">
      <c r="A455" s="36">
        <v>183504</v>
      </c>
      <c r="B455" s="36">
        <v>1421</v>
      </c>
      <c r="C455" s="36">
        <v>2129</v>
      </c>
      <c r="D455" s="39" t="s">
        <v>5178</v>
      </c>
      <c r="E455" s="39"/>
      <c r="F455" s="37" t="s">
        <v>173</v>
      </c>
      <c r="G455" s="37" t="s">
        <v>542</v>
      </c>
      <c r="H455" s="38">
        <v>373952075</v>
      </c>
      <c r="I455" s="38">
        <v>0</v>
      </c>
      <c r="J455" s="38">
        <f t="shared" si="7"/>
        <v>373952075</v>
      </c>
      <c r="K455" s="38"/>
      <c r="L455" s="49"/>
      <c r="M455" s="37" t="s">
        <v>63</v>
      </c>
      <c r="N455" s="37" t="s">
        <v>64</v>
      </c>
      <c r="O455" s="37" t="s">
        <v>157</v>
      </c>
      <c r="P455" s="37" t="s">
        <v>158</v>
      </c>
      <c r="Q455" s="37" t="s">
        <v>159</v>
      </c>
      <c r="R455" s="37" t="s">
        <v>160</v>
      </c>
      <c r="S455" s="37" t="s">
        <v>539</v>
      </c>
      <c r="T455" s="37" t="s">
        <v>538</v>
      </c>
      <c r="U455" s="1" t="e">
        <f>VLOOKUP(T455,[2]VAT!$A:$D,1,0)</f>
        <v>#N/A</v>
      </c>
      <c r="V455" s="37" t="s">
        <v>2</v>
      </c>
      <c r="W455" s="37" t="s">
        <v>2</v>
      </c>
      <c r="X455" t="e">
        <f>VLOOKUP(T455,[3]رکوردها!$A:$B,2,0)</f>
        <v>#N/A</v>
      </c>
      <c r="Y455" t="e">
        <f>VLOOKUP(T455,[3]رکوردها!$A:$D,4,0)</f>
        <v>#N/A</v>
      </c>
      <c r="Z455" t="e">
        <f>VLOOKUP(T455,[3]رکوردها!$A:$C,3,0)</f>
        <v>#N/A</v>
      </c>
      <c r="AA455" t="e">
        <f>VLOOKUP(T455,[3]رکوردها!$A:$F,6,0)</f>
        <v>#N/A</v>
      </c>
      <c r="AB455" t="e">
        <f>VLOOKUP(T455,[3]رکوردها!$A:$E,5,0)</f>
        <v>#N/A</v>
      </c>
    </row>
    <row r="456" spans="1:28" s="41" customFormat="1" hidden="1" x14ac:dyDescent="0.2">
      <c r="A456" s="36">
        <v>183505</v>
      </c>
      <c r="B456" s="36">
        <v>1421</v>
      </c>
      <c r="C456" s="36">
        <v>2129</v>
      </c>
      <c r="D456" s="39" t="s">
        <v>5178</v>
      </c>
      <c r="E456" s="39"/>
      <c r="F456" s="37" t="s">
        <v>173</v>
      </c>
      <c r="G456" s="37" t="s">
        <v>543</v>
      </c>
      <c r="H456" s="38">
        <v>373952075</v>
      </c>
      <c r="I456" s="38">
        <v>0</v>
      </c>
      <c r="J456" s="38">
        <f t="shared" si="7"/>
        <v>373952075</v>
      </c>
      <c r="K456" s="38"/>
      <c r="L456" s="49"/>
      <c r="M456" s="37" t="s">
        <v>63</v>
      </c>
      <c r="N456" s="37" t="s">
        <v>64</v>
      </c>
      <c r="O456" s="37" t="s">
        <v>157</v>
      </c>
      <c r="P456" s="37" t="s">
        <v>158</v>
      </c>
      <c r="Q456" s="37" t="s">
        <v>159</v>
      </c>
      <c r="R456" s="37" t="s">
        <v>160</v>
      </c>
      <c r="S456" s="37" t="s">
        <v>539</v>
      </c>
      <c r="T456" s="37" t="s">
        <v>538</v>
      </c>
      <c r="U456" s="1" t="e">
        <f>VLOOKUP(T456,[2]VAT!$A:$D,1,0)</f>
        <v>#N/A</v>
      </c>
      <c r="V456" s="37" t="s">
        <v>2</v>
      </c>
      <c r="W456" s="37" t="s">
        <v>2</v>
      </c>
      <c r="X456" t="e">
        <f>VLOOKUP(T456,[3]رکوردها!$A:$B,2,0)</f>
        <v>#N/A</v>
      </c>
      <c r="Y456" t="e">
        <f>VLOOKUP(T456,[3]رکوردها!$A:$D,4,0)</f>
        <v>#N/A</v>
      </c>
      <c r="Z456" t="e">
        <f>VLOOKUP(T456,[3]رکوردها!$A:$C,3,0)</f>
        <v>#N/A</v>
      </c>
      <c r="AA456" t="e">
        <f>VLOOKUP(T456,[3]رکوردها!$A:$F,6,0)</f>
        <v>#N/A</v>
      </c>
      <c r="AB456" t="e">
        <f>VLOOKUP(T456,[3]رکوردها!$A:$E,5,0)</f>
        <v>#N/A</v>
      </c>
    </row>
    <row r="457" spans="1:28" s="41" customFormat="1" hidden="1" x14ac:dyDescent="0.2">
      <c r="A457" s="36">
        <v>183506</v>
      </c>
      <c r="B457" s="36">
        <v>1421</v>
      </c>
      <c r="C457" s="36">
        <v>2129</v>
      </c>
      <c r="D457" s="39" t="s">
        <v>5178</v>
      </c>
      <c r="E457" s="39"/>
      <c r="F457" s="37" t="s">
        <v>173</v>
      </c>
      <c r="G457" s="37" t="s">
        <v>544</v>
      </c>
      <c r="H457" s="38">
        <v>373952075</v>
      </c>
      <c r="I457" s="38">
        <v>0</v>
      </c>
      <c r="J457" s="38">
        <f t="shared" si="7"/>
        <v>373952075</v>
      </c>
      <c r="K457" s="38"/>
      <c r="L457" s="49"/>
      <c r="M457" s="37" t="s">
        <v>63</v>
      </c>
      <c r="N457" s="37" t="s">
        <v>64</v>
      </c>
      <c r="O457" s="37" t="s">
        <v>157</v>
      </c>
      <c r="P457" s="37" t="s">
        <v>158</v>
      </c>
      <c r="Q457" s="37" t="s">
        <v>159</v>
      </c>
      <c r="R457" s="37" t="s">
        <v>160</v>
      </c>
      <c r="S457" s="37" t="s">
        <v>539</v>
      </c>
      <c r="T457" s="37" t="s">
        <v>538</v>
      </c>
      <c r="U457" s="1" t="e">
        <f>VLOOKUP(T457,[2]VAT!$A:$D,1,0)</f>
        <v>#N/A</v>
      </c>
      <c r="V457" s="37" t="s">
        <v>2</v>
      </c>
      <c r="W457" s="37" t="s">
        <v>2</v>
      </c>
      <c r="X457" t="e">
        <f>VLOOKUP(T457,[3]رکوردها!$A:$B,2,0)</f>
        <v>#N/A</v>
      </c>
      <c r="Y457" t="e">
        <f>VLOOKUP(T457,[3]رکوردها!$A:$D,4,0)</f>
        <v>#N/A</v>
      </c>
      <c r="Z457" t="e">
        <f>VLOOKUP(T457,[3]رکوردها!$A:$C,3,0)</f>
        <v>#N/A</v>
      </c>
      <c r="AA457" t="e">
        <f>VLOOKUP(T457,[3]رکوردها!$A:$F,6,0)</f>
        <v>#N/A</v>
      </c>
      <c r="AB457" t="e">
        <f>VLOOKUP(T457,[3]رکوردها!$A:$E,5,0)</f>
        <v>#N/A</v>
      </c>
    </row>
    <row r="458" spans="1:28" s="41" customFormat="1" hidden="1" x14ac:dyDescent="0.2">
      <c r="A458" s="36">
        <v>183507</v>
      </c>
      <c r="B458" s="36">
        <v>1421</v>
      </c>
      <c r="C458" s="36">
        <v>2129</v>
      </c>
      <c r="D458" s="39" t="s">
        <v>5178</v>
      </c>
      <c r="E458" s="39"/>
      <c r="F458" s="37" t="s">
        <v>173</v>
      </c>
      <c r="G458" s="37" t="s">
        <v>545</v>
      </c>
      <c r="H458" s="38">
        <v>373952075</v>
      </c>
      <c r="I458" s="38">
        <v>0</v>
      </c>
      <c r="J458" s="38">
        <f t="shared" si="7"/>
        <v>373952075</v>
      </c>
      <c r="K458" s="38"/>
      <c r="L458" s="49"/>
      <c r="M458" s="37" t="s">
        <v>63</v>
      </c>
      <c r="N458" s="37" t="s">
        <v>64</v>
      </c>
      <c r="O458" s="37" t="s">
        <v>157</v>
      </c>
      <c r="P458" s="37" t="s">
        <v>158</v>
      </c>
      <c r="Q458" s="37" t="s">
        <v>159</v>
      </c>
      <c r="R458" s="37" t="s">
        <v>160</v>
      </c>
      <c r="S458" s="37" t="s">
        <v>539</v>
      </c>
      <c r="T458" s="37" t="s">
        <v>538</v>
      </c>
      <c r="U458" s="1" t="e">
        <f>VLOOKUP(T458,[2]VAT!$A:$D,1,0)</f>
        <v>#N/A</v>
      </c>
      <c r="V458" s="37" t="s">
        <v>2</v>
      </c>
      <c r="W458" s="37" t="s">
        <v>2</v>
      </c>
      <c r="X458" t="e">
        <f>VLOOKUP(T458,[3]رکوردها!$A:$B,2,0)</f>
        <v>#N/A</v>
      </c>
      <c r="Y458" t="e">
        <f>VLOOKUP(T458,[3]رکوردها!$A:$D,4,0)</f>
        <v>#N/A</v>
      </c>
      <c r="Z458" t="e">
        <f>VLOOKUP(T458,[3]رکوردها!$A:$C,3,0)</f>
        <v>#N/A</v>
      </c>
      <c r="AA458" t="e">
        <f>VLOOKUP(T458,[3]رکوردها!$A:$F,6,0)</f>
        <v>#N/A</v>
      </c>
      <c r="AB458" t="e">
        <f>VLOOKUP(T458,[3]رکوردها!$A:$E,5,0)</f>
        <v>#N/A</v>
      </c>
    </row>
    <row r="459" spans="1:28" s="41" customFormat="1" hidden="1" x14ac:dyDescent="0.2">
      <c r="A459" s="36">
        <v>183508</v>
      </c>
      <c r="B459" s="36">
        <v>1421</v>
      </c>
      <c r="C459" s="36">
        <v>2129</v>
      </c>
      <c r="D459" s="39" t="s">
        <v>5178</v>
      </c>
      <c r="E459" s="39"/>
      <c r="F459" s="37" t="s">
        <v>173</v>
      </c>
      <c r="G459" s="37" t="s">
        <v>546</v>
      </c>
      <c r="H459" s="38">
        <v>373952075</v>
      </c>
      <c r="I459" s="38">
        <v>0</v>
      </c>
      <c r="J459" s="38">
        <f t="shared" ref="J459:J522" si="8">H459-I459</f>
        <v>373952075</v>
      </c>
      <c r="K459" s="38"/>
      <c r="L459" s="49"/>
      <c r="M459" s="37" t="s">
        <v>63</v>
      </c>
      <c r="N459" s="37" t="s">
        <v>64</v>
      </c>
      <c r="O459" s="37" t="s">
        <v>157</v>
      </c>
      <c r="P459" s="37" t="s">
        <v>158</v>
      </c>
      <c r="Q459" s="37" t="s">
        <v>159</v>
      </c>
      <c r="R459" s="37" t="s">
        <v>160</v>
      </c>
      <c r="S459" s="37" t="s">
        <v>539</v>
      </c>
      <c r="T459" s="37" t="s">
        <v>538</v>
      </c>
      <c r="U459" s="1" t="e">
        <f>VLOOKUP(T459,[2]VAT!$A:$D,1,0)</f>
        <v>#N/A</v>
      </c>
      <c r="V459" s="37" t="s">
        <v>2</v>
      </c>
      <c r="W459" s="37" t="s">
        <v>2</v>
      </c>
      <c r="X459" t="e">
        <f>VLOOKUP(T459,[3]رکوردها!$A:$B,2,0)</f>
        <v>#N/A</v>
      </c>
      <c r="Y459" t="e">
        <f>VLOOKUP(T459,[3]رکوردها!$A:$D,4,0)</f>
        <v>#N/A</v>
      </c>
      <c r="Z459" t="e">
        <f>VLOOKUP(T459,[3]رکوردها!$A:$C,3,0)</f>
        <v>#N/A</v>
      </c>
      <c r="AA459" t="e">
        <f>VLOOKUP(T459,[3]رکوردها!$A:$F,6,0)</f>
        <v>#N/A</v>
      </c>
      <c r="AB459" t="e">
        <f>VLOOKUP(T459,[3]رکوردها!$A:$E,5,0)</f>
        <v>#N/A</v>
      </c>
    </row>
    <row r="460" spans="1:28" s="41" customFormat="1" hidden="1" x14ac:dyDescent="0.2">
      <c r="A460" s="36">
        <v>183509</v>
      </c>
      <c r="B460" s="36">
        <v>1421</v>
      </c>
      <c r="C460" s="36">
        <v>2129</v>
      </c>
      <c r="D460" s="39" t="s">
        <v>5178</v>
      </c>
      <c r="E460" s="39"/>
      <c r="F460" s="37" t="s">
        <v>173</v>
      </c>
      <c r="G460" s="37" t="s">
        <v>547</v>
      </c>
      <c r="H460" s="38">
        <v>373952075</v>
      </c>
      <c r="I460" s="38">
        <v>0</v>
      </c>
      <c r="J460" s="38">
        <f t="shared" si="8"/>
        <v>373952075</v>
      </c>
      <c r="K460" s="38"/>
      <c r="L460" s="49"/>
      <c r="M460" s="37" t="s">
        <v>63</v>
      </c>
      <c r="N460" s="37" t="s">
        <v>64</v>
      </c>
      <c r="O460" s="37" t="s">
        <v>157</v>
      </c>
      <c r="P460" s="37" t="s">
        <v>158</v>
      </c>
      <c r="Q460" s="37" t="s">
        <v>159</v>
      </c>
      <c r="R460" s="37" t="s">
        <v>160</v>
      </c>
      <c r="S460" s="37" t="s">
        <v>539</v>
      </c>
      <c r="T460" s="37" t="s">
        <v>538</v>
      </c>
      <c r="U460" s="1" t="e">
        <f>VLOOKUP(T460,[2]VAT!$A:$D,1,0)</f>
        <v>#N/A</v>
      </c>
      <c r="V460" s="37" t="s">
        <v>2</v>
      </c>
      <c r="W460" s="37" t="s">
        <v>2</v>
      </c>
      <c r="X460" t="e">
        <f>VLOOKUP(T460,[3]رکوردها!$A:$B,2,0)</f>
        <v>#N/A</v>
      </c>
      <c r="Y460" t="e">
        <f>VLOOKUP(T460,[3]رکوردها!$A:$D,4,0)</f>
        <v>#N/A</v>
      </c>
      <c r="Z460" t="e">
        <f>VLOOKUP(T460,[3]رکوردها!$A:$C,3,0)</f>
        <v>#N/A</v>
      </c>
      <c r="AA460" t="e">
        <f>VLOOKUP(T460,[3]رکوردها!$A:$F,6,0)</f>
        <v>#N/A</v>
      </c>
      <c r="AB460" t="e">
        <f>VLOOKUP(T460,[3]رکوردها!$A:$E,5,0)</f>
        <v>#N/A</v>
      </c>
    </row>
    <row r="461" spans="1:28" s="41" customFormat="1" hidden="1" x14ac:dyDescent="0.2">
      <c r="A461" s="36">
        <v>183510</v>
      </c>
      <c r="B461" s="36">
        <v>1421</v>
      </c>
      <c r="C461" s="36">
        <v>2129</v>
      </c>
      <c r="D461" s="39" t="s">
        <v>5178</v>
      </c>
      <c r="E461" s="39"/>
      <c r="F461" s="37" t="s">
        <v>173</v>
      </c>
      <c r="G461" s="37" t="s">
        <v>548</v>
      </c>
      <c r="H461" s="38">
        <v>373952075</v>
      </c>
      <c r="I461" s="38">
        <v>0</v>
      </c>
      <c r="J461" s="38">
        <f t="shared" si="8"/>
        <v>373952075</v>
      </c>
      <c r="K461" s="38"/>
      <c r="L461" s="49"/>
      <c r="M461" s="37" t="s">
        <v>63</v>
      </c>
      <c r="N461" s="37" t="s">
        <v>64</v>
      </c>
      <c r="O461" s="37" t="s">
        <v>157</v>
      </c>
      <c r="P461" s="37" t="s">
        <v>158</v>
      </c>
      <c r="Q461" s="37" t="s">
        <v>159</v>
      </c>
      <c r="R461" s="37" t="s">
        <v>160</v>
      </c>
      <c r="S461" s="37" t="s">
        <v>539</v>
      </c>
      <c r="T461" s="37" t="s">
        <v>538</v>
      </c>
      <c r="U461" s="1" t="e">
        <f>VLOOKUP(T461,[2]VAT!$A:$D,1,0)</f>
        <v>#N/A</v>
      </c>
      <c r="V461" s="37" t="s">
        <v>2</v>
      </c>
      <c r="W461" s="37" t="s">
        <v>2</v>
      </c>
      <c r="X461" t="e">
        <f>VLOOKUP(T461,[3]رکوردها!$A:$B,2,0)</f>
        <v>#N/A</v>
      </c>
      <c r="Y461" t="e">
        <f>VLOOKUP(T461,[3]رکوردها!$A:$D,4,0)</f>
        <v>#N/A</v>
      </c>
      <c r="Z461" t="e">
        <f>VLOOKUP(T461,[3]رکوردها!$A:$C,3,0)</f>
        <v>#N/A</v>
      </c>
      <c r="AA461" t="e">
        <f>VLOOKUP(T461,[3]رکوردها!$A:$F,6,0)</f>
        <v>#N/A</v>
      </c>
      <c r="AB461" t="e">
        <f>VLOOKUP(T461,[3]رکوردها!$A:$E,5,0)</f>
        <v>#N/A</v>
      </c>
    </row>
    <row r="462" spans="1:28" s="41" customFormat="1" hidden="1" x14ac:dyDescent="0.2">
      <c r="A462" s="36">
        <v>183511</v>
      </c>
      <c r="B462" s="36">
        <v>1421</v>
      </c>
      <c r="C462" s="36">
        <v>2129</v>
      </c>
      <c r="D462" s="39" t="s">
        <v>5178</v>
      </c>
      <c r="E462" s="39"/>
      <c r="F462" s="37" t="s">
        <v>173</v>
      </c>
      <c r="G462" s="37" t="s">
        <v>549</v>
      </c>
      <c r="H462" s="38">
        <v>373952075</v>
      </c>
      <c r="I462" s="38">
        <v>0</v>
      </c>
      <c r="J462" s="38">
        <f t="shared" si="8"/>
        <v>373952075</v>
      </c>
      <c r="K462" s="38"/>
      <c r="L462" s="49"/>
      <c r="M462" s="37" t="s">
        <v>63</v>
      </c>
      <c r="N462" s="37" t="s">
        <v>64</v>
      </c>
      <c r="O462" s="37" t="s">
        <v>157</v>
      </c>
      <c r="P462" s="37" t="s">
        <v>158</v>
      </c>
      <c r="Q462" s="37" t="s">
        <v>159</v>
      </c>
      <c r="R462" s="37" t="s">
        <v>160</v>
      </c>
      <c r="S462" s="37" t="s">
        <v>539</v>
      </c>
      <c r="T462" s="37" t="s">
        <v>538</v>
      </c>
      <c r="U462" s="1" t="e">
        <f>VLOOKUP(T462,[2]VAT!$A:$D,1,0)</f>
        <v>#N/A</v>
      </c>
      <c r="V462" s="37" t="s">
        <v>2</v>
      </c>
      <c r="W462" s="37" t="s">
        <v>2</v>
      </c>
      <c r="X462" t="e">
        <f>VLOOKUP(T462,[3]رکوردها!$A:$B,2,0)</f>
        <v>#N/A</v>
      </c>
      <c r="Y462" t="e">
        <f>VLOOKUP(T462,[3]رکوردها!$A:$D,4,0)</f>
        <v>#N/A</v>
      </c>
      <c r="Z462" t="e">
        <f>VLOOKUP(T462,[3]رکوردها!$A:$C,3,0)</f>
        <v>#N/A</v>
      </c>
      <c r="AA462" t="e">
        <f>VLOOKUP(T462,[3]رکوردها!$A:$F,6,0)</f>
        <v>#N/A</v>
      </c>
      <c r="AB462" t="e">
        <f>VLOOKUP(T462,[3]رکوردها!$A:$E,5,0)</f>
        <v>#N/A</v>
      </c>
    </row>
    <row r="463" spans="1:28" s="41" customFormat="1" hidden="1" x14ac:dyDescent="0.2">
      <c r="A463" s="36">
        <v>183512</v>
      </c>
      <c r="B463" s="36">
        <v>1421</v>
      </c>
      <c r="C463" s="36">
        <v>2129</v>
      </c>
      <c r="D463" s="39" t="s">
        <v>5178</v>
      </c>
      <c r="E463" s="39"/>
      <c r="F463" s="37" t="s">
        <v>173</v>
      </c>
      <c r="G463" s="37" t="s">
        <v>550</v>
      </c>
      <c r="H463" s="38">
        <v>373952075</v>
      </c>
      <c r="I463" s="38">
        <v>0</v>
      </c>
      <c r="J463" s="38">
        <f t="shared" si="8"/>
        <v>373952075</v>
      </c>
      <c r="K463" s="38"/>
      <c r="L463" s="49"/>
      <c r="M463" s="37" t="s">
        <v>63</v>
      </c>
      <c r="N463" s="37" t="s">
        <v>64</v>
      </c>
      <c r="O463" s="37" t="s">
        <v>157</v>
      </c>
      <c r="P463" s="37" t="s">
        <v>158</v>
      </c>
      <c r="Q463" s="37" t="s">
        <v>159</v>
      </c>
      <c r="R463" s="37" t="s">
        <v>160</v>
      </c>
      <c r="S463" s="37" t="s">
        <v>539</v>
      </c>
      <c r="T463" s="37" t="s">
        <v>538</v>
      </c>
      <c r="U463" s="1" t="e">
        <f>VLOOKUP(T463,[2]VAT!$A:$D,1,0)</f>
        <v>#N/A</v>
      </c>
      <c r="V463" s="37" t="s">
        <v>2</v>
      </c>
      <c r="W463" s="37" t="s">
        <v>2</v>
      </c>
      <c r="X463" t="e">
        <f>VLOOKUP(T463,[3]رکوردها!$A:$B,2,0)</f>
        <v>#N/A</v>
      </c>
      <c r="Y463" t="e">
        <f>VLOOKUP(T463,[3]رکوردها!$A:$D,4,0)</f>
        <v>#N/A</v>
      </c>
      <c r="Z463" t="e">
        <f>VLOOKUP(T463,[3]رکوردها!$A:$C,3,0)</f>
        <v>#N/A</v>
      </c>
      <c r="AA463" t="e">
        <f>VLOOKUP(T463,[3]رکوردها!$A:$F,6,0)</f>
        <v>#N/A</v>
      </c>
      <c r="AB463" t="e">
        <f>VLOOKUP(T463,[3]رکوردها!$A:$E,5,0)</f>
        <v>#N/A</v>
      </c>
    </row>
    <row r="464" spans="1:28" s="41" customFormat="1" hidden="1" x14ac:dyDescent="0.2">
      <c r="A464" s="36">
        <v>183513</v>
      </c>
      <c r="B464" s="36">
        <v>1421</v>
      </c>
      <c r="C464" s="36">
        <v>2129</v>
      </c>
      <c r="D464" s="39" t="s">
        <v>5178</v>
      </c>
      <c r="E464" s="39"/>
      <c r="F464" s="37" t="s">
        <v>173</v>
      </c>
      <c r="G464" s="37" t="s">
        <v>551</v>
      </c>
      <c r="H464" s="38">
        <v>373952075</v>
      </c>
      <c r="I464" s="38">
        <v>0</v>
      </c>
      <c r="J464" s="38">
        <f t="shared" si="8"/>
        <v>373952075</v>
      </c>
      <c r="K464" s="38"/>
      <c r="L464" s="49"/>
      <c r="M464" s="37" t="s">
        <v>63</v>
      </c>
      <c r="N464" s="37" t="s">
        <v>64</v>
      </c>
      <c r="O464" s="37" t="s">
        <v>157</v>
      </c>
      <c r="P464" s="37" t="s">
        <v>158</v>
      </c>
      <c r="Q464" s="37" t="s">
        <v>159</v>
      </c>
      <c r="R464" s="37" t="s">
        <v>160</v>
      </c>
      <c r="S464" s="37" t="s">
        <v>539</v>
      </c>
      <c r="T464" s="37" t="s">
        <v>538</v>
      </c>
      <c r="U464" s="1" t="e">
        <f>VLOOKUP(T464,[2]VAT!$A:$D,1,0)</f>
        <v>#N/A</v>
      </c>
      <c r="V464" s="37" t="s">
        <v>2</v>
      </c>
      <c r="W464" s="37" t="s">
        <v>2</v>
      </c>
      <c r="X464" t="e">
        <f>VLOOKUP(T464,[3]رکوردها!$A:$B,2,0)</f>
        <v>#N/A</v>
      </c>
      <c r="Y464" t="e">
        <f>VLOOKUP(T464,[3]رکوردها!$A:$D,4,0)</f>
        <v>#N/A</v>
      </c>
      <c r="Z464" t="e">
        <f>VLOOKUP(T464,[3]رکوردها!$A:$C,3,0)</f>
        <v>#N/A</v>
      </c>
      <c r="AA464" t="e">
        <f>VLOOKUP(T464,[3]رکوردها!$A:$F,6,0)</f>
        <v>#N/A</v>
      </c>
      <c r="AB464" t="e">
        <f>VLOOKUP(T464,[3]رکوردها!$A:$E,5,0)</f>
        <v>#N/A</v>
      </c>
    </row>
    <row r="465" spans="1:28" s="41" customFormat="1" hidden="1" x14ac:dyDescent="0.2">
      <c r="A465" s="36">
        <v>183514</v>
      </c>
      <c r="B465" s="36">
        <v>1421</v>
      </c>
      <c r="C465" s="36">
        <v>2129</v>
      </c>
      <c r="D465" s="39" t="s">
        <v>5178</v>
      </c>
      <c r="E465" s="39"/>
      <c r="F465" s="37" t="s">
        <v>173</v>
      </c>
      <c r="G465" s="37" t="s">
        <v>552</v>
      </c>
      <c r="H465" s="38">
        <v>373952075</v>
      </c>
      <c r="I465" s="38">
        <v>0</v>
      </c>
      <c r="J465" s="38">
        <f t="shared" si="8"/>
        <v>373952075</v>
      </c>
      <c r="K465" s="38"/>
      <c r="L465" s="49"/>
      <c r="M465" s="37" t="s">
        <v>63</v>
      </c>
      <c r="N465" s="37" t="s">
        <v>64</v>
      </c>
      <c r="O465" s="37" t="s">
        <v>157</v>
      </c>
      <c r="P465" s="37" t="s">
        <v>158</v>
      </c>
      <c r="Q465" s="37" t="s">
        <v>159</v>
      </c>
      <c r="R465" s="37" t="s">
        <v>160</v>
      </c>
      <c r="S465" s="37" t="s">
        <v>539</v>
      </c>
      <c r="T465" s="37" t="s">
        <v>538</v>
      </c>
      <c r="U465" s="1" t="e">
        <f>VLOOKUP(T465,[2]VAT!$A:$D,1,0)</f>
        <v>#N/A</v>
      </c>
      <c r="V465" s="37" t="s">
        <v>2</v>
      </c>
      <c r="W465" s="37" t="s">
        <v>2</v>
      </c>
      <c r="X465" t="e">
        <f>VLOOKUP(T465,[3]رکوردها!$A:$B,2,0)</f>
        <v>#N/A</v>
      </c>
      <c r="Y465" t="e">
        <f>VLOOKUP(T465,[3]رکوردها!$A:$D,4,0)</f>
        <v>#N/A</v>
      </c>
      <c r="Z465" t="e">
        <f>VLOOKUP(T465,[3]رکوردها!$A:$C,3,0)</f>
        <v>#N/A</v>
      </c>
      <c r="AA465" t="e">
        <f>VLOOKUP(T465,[3]رکوردها!$A:$F,6,0)</f>
        <v>#N/A</v>
      </c>
      <c r="AB465" t="e">
        <f>VLOOKUP(T465,[3]رکوردها!$A:$E,5,0)</f>
        <v>#N/A</v>
      </c>
    </row>
    <row r="466" spans="1:28" s="41" customFormat="1" hidden="1" x14ac:dyDescent="0.2">
      <c r="A466" s="36">
        <v>183515</v>
      </c>
      <c r="B466" s="36">
        <v>1421</v>
      </c>
      <c r="C466" s="36">
        <v>2129</v>
      </c>
      <c r="D466" s="39" t="s">
        <v>5178</v>
      </c>
      <c r="E466" s="39"/>
      <c r="F466" s="37" t="s">
        <v>173</v>
      </c>
      <c r="G466" s="37" t="s">
        <v>542</v>
      </c>
      <c r="H466" s="38">
        <v>373952075</v>
      </c>
      <c r="I466" s="38">
        <v>0</v>
      </c>
      <c r="J466" s="38">
        <f t="shared" si="8"/>
        <v>373952075</v>
      </c>
      <c r="K466" s="38"/>
      <c r="L466" s="49"/>
      <c r="M466" s="37" t="s">
        <v>63</v>
      </c>
      <c r="N466" s="37" t="s">
        <v>64</v>
      </c>
      <c r="O466" s="37" t="s">
        <v>157</v>
      </c>
      <c r="P466" s="37" t="s">
        <v>158</v>
      </c>
      <c r="Q466" s="37" t="s">
        <v>159</v>
      </c>
      <c r="R466" s="37" t="s">
        <v>160</v>
      </c>
      <c r="S466" s="37" t="s">
        <v>539</v>
      </c>
      <c r="T466" s="37" t="s">
        <v>538</v>
      </c>
      <c r="U466" s="1" t="e">
        <f>VLOOKUP(T466,[2]VAT!$A:$D,1,0)</f>
        <v>#N/A</v>
      </c>
      <c r="V466" s="37" t="s">
        <v>2</v>
      </c>
      <c r="W466" s="37" t="s">
        <v>2</v>
      </c>
      <c r="X466" t="e">
        <f>VLOOKUP(T466,[3]رکوردها!$A:$B,2,0)</f>
        <v>#N/A</v>
      </c>
      <c r="Y466" t="e">
        <f>VLOOKUP(T466,[3]رکوردها!$A:$D,4,0)</f>
        <v>#N/A</v>
      </c>
      <c r="Z466" t="e">
        <f>VLOOKUP(T466,[3]رکوردها!$A:$C,3,0)</f>
        <v>#N/A</v>
      </c>
      <c r="AA466" t="e">
        <f>VLOOKUP(T466,[3]رکوردها!$A:$F,6,0)</f>
        <v>#N/A</v>
      </c>
      <c r="AB466" t="e">
        <f>VLOOKUP(T466,[3]رکوردها!$A:$E,5,0)</f>
        <v>#N/A</v>
      </c>
    </row>
    <row r="467" spans="1:28" s="41" customFormat="1" hidden="1" x14ac:dyDescent="0.2">
      <c r="A467" s="36">
        <v>183516</v>
      </c>
      <c r="B467" s="36">
        <v>1421</v>
      </c>
      <c r="C467" s="36">
        <v>2129</v>
      </c>
      <c r="D467" s="39" t="s">
        <v>5178</v>
      </c>
      <c r="E467" s="39"/>
      <c r="F467" s="37" t="s">
        <v>173</v>
      </c>
      <c r="G467" s="37" t="s">
        <v>553</v>
      </c>
      <c r="H467" s="38">
        <v>373952075</v>
      </c>
      <c r="I467" s="38">
        <v>0</v>
      </c>
      <c r="J467" s="38">
        <f t="shared" si="8"/>
        <v>373952075</v>
      </c>
      <c r="K467" s="38"/>
      <c r="L467" s="49"/>
      <c r="M467" s="37" t="s">
        <v>63</v>
      </c>
      <c r="N467" s="37" t="s">
        <v>64</v>
      </c>
      <c r="O467" s="37" t="s">
        <v>157</v>
      </c>
      <c r="P467" s="37" t="s">
        <v>158</v>
      </c>
      <c r="Q467" s="37" t="s">
        <v>159</v>
      </c>
      <c r="R467" s="37" t="s">
        <v>160</v>
      </c>
      <c r="S467" s="37" t="s">
        <v>539</v>
      </c>
      <c r="T467" s="37" t="s">
        <v>538</v>
      </c>
      <c r="U467" s="1" t="e">
        <f>VLOOKUP(T467,[2]VAT!$A:$D,1,0)</f>
        <v>#N/A</v>
      </c>
      <c r="V467" s="37" t="s">
        <v>2</v>
      </c>
      <c r="W467" s="37" t="s">
        <v>2</v>
      </c>
      <c r="X467" t="e">
        <f>VLOOKUP(T467,[3]رکوردها!$A:$B,2,0)</f>
        <v>#N/A</v>
      </c>
      <c r="Y467" t="e">
        <f>VLOOKUP(T467,[3]رکوردها!$A:$D,4,0)</f>
        <v>#N/A</v>
      </c>
      <c r="Z467" t="e">
        <f>VLOOKUP(T467,[3]رکوردها!$A:$C,3,0)</f>
        <v>#N/A</v>
      </c>
      <c r="AA467" t="e">
        <f>VLOOKUP(T467,[3]رکوردها!$A:$F,6,0)</f>
        <v>#N/A</v>
      </c>
      <c r="AB467" t="e">
        <f>VLOOKUP(T467,[3]رکوردها!$A:$E,5,0)</f>
        <v>#N/A</v>
      </c>
    </row>
    <row r="468" spans="1:28" s="41" customFormat="1" hidden="1" x14ac:dyDescent="0.2">
      <c r="A468" s="36">
        <v>183517</v>
      </c>
      <c r="B468" s="36">
        <v>1421</v>
      </c>
      <c r="C468" s="36">
        <v>2129</v>
      </c>
      <c r="D468" s="39" t="s">
        <v>5178</v>
      </c>
      <c r="E468" s="39"/>
      <c r="F468" s="37" t="s">
        <v>173</v>
      </c>
      <c r="G468" s="37" t="s">
        <v>554</v>
      </c>
      <c r="H468" s="38">
        <v>373952075</v>
      </c>
      <c r="I468" s="38">
        <v>0</v>
      </c>
      <c r="J468" s="38">
        <f t="shared" si="8"/>
        <v>373952075</v>
      </c>
      <c r="K468" s="38"/>
      <c r="L468" s="49"/>
      <c r="M468" s="37" t="s">
        <v>63</v>
      </c>
      <c r="N468" s="37" t="s">
        <v>64</v>
      </c>
      <c r="O468" s="37" t="s">
        <v>157</v>
      </c>
      <c r="P468" s="37" t="s">
        <v>158</v>
      </c>
      <c r="Q468" s="37" t="s">
        <v>159</v>
      </c>
      <c r="R468" s="37" t="s">
        <v>160</v>
      </c>
      <c r="S468" s="37" t="s">
        <v>539</v>
      </c>
      <c r="T468" s="37" t="s">
        <v>538</v>
      </c>
      <c r="U468" s="1" t="e">
        <f>VLOOKUP(T468,[2]VAT!$A:$D,1,0)</f>
        <v>#N/A</v>
      </c>
      <c r="V468" s="37" t="s">
        <v>2</v>
      </c>
      <c r="W468" s="37" t="s">
        <v>2</v>
      </c>
      <c r="X468" t="e">
        <f>VLOOKUP(T468,[3]رکوردها!$A:$B,2,0)</f>
        <v>#N/A</v>
      </c>
      <c r="Y468" t="e">
        <f>VLOOKUP(T468,[3]رکوردها!$A:$D,4,0)</f>
        <v>#N/A</v>
      </c>
      <c r="Z468" t="e">
        <f>VLOOKUP(T468,[3]رکوردها!$A:$C,3,0)</f>
        <v>#N/A</v>
      </c>
      <c r="AA468" t="e">
        <f>VLOOKUP(T468,[3]رکوردها!$A:$F,6,0)</f>
        <v>#N/A</v>
      </c>
      <c r="AB468" t="e">
        <f>VLOOKUP(T468,[3]رکوردها!$A:$E,5,0)</f>
        <v>#N/A</v>
      </c>
    </row>
    <row r="469" spans="1:28" s="41" customFormat="1" hidden="1" x14ac:dyDescent="0.2">
      <c r="A469" s="36">
        <v>183518</v>
      </c>
      <c r="B469" s="36">
        <v>1421</v>
      </c>
      <c r="C469" s="36">
        <v>2129</v>
      </c>
      <c r="D469" s="39" t="s">
        <v>5178</v>
      </c>
      <c r="E469" s="39"/>
      <c r="F469" s="37" t="s">
        <v>173</v>
      </c>
      <c r="G469" s="37" t="s">
        <v>555</v>
      </c>
      <c r="H469" s="38">
        <v>373952075</v>
      </c>
      <c r="I469" s="38">
        <v>0</v>
      </c>
      <c r="J469" s="38">
        <f t="shared" si="8"/>
        <v>373952075</v>
      </c>
      <c r="K469" s="38"/>
      <c r="L469" s="49"/>
      <c r="M469" s="37" t="s">
        <v>63</v>
      </c>
      <c r="N469" s="37" t="s">
        <v>64</v>
      </c>
      <c r="O469" s="37" t="s">
        <v>157</v>
      </c>
      <c r="P469" s="37" t="s">
        <v>158</v>
      </c>
      <c r="Q469" s="37" t="s">
        <v>159</v>
      </c>
      <c r="R469" s="37" t="s">
        <v>160</v>
      </c>
      <c r="S469" s="37" t="s">
        <v>539</v>
      </c>
      <c r="T469" s="37" t="s">
        <v>538</v>
      </c>
      <c r="U469" s="1" t="e">
        <f>VLOOKUP(T469,[2]VAT!$A:$D,1,0)</f>
        <v>#N/A</v>
      </c>
      <c r="V469" s="37" t="s">
        <v>2</v>
      </c>
      <c r="W469" s="37" t="s">
        <v>2</v>
      </c>
      <c r="X469" t="e">
        <f>VLOOKUP(T469,[3]رکوردها!$A:$B,2,0)</f>
        <v>#N/A</v>
      </c>
      <c r="Y469" t="e">
        <f>VLOOKUP(T469,[3]رکوردها!$A:$D,4,0)</f>
        <v>#N/A</v>
      </c>
      <c r="Z469" t="e">
        <f>VLOOKUP(T469,[3]رکوردها!$A:$C,3,0)</f>
        <v>#N/A</v>
      </c>
      <c r="AA469" t="e">
        <f>VLOOKUP(T469,[3]رکوردها!$A:$F,6,0)</f>
        <v>#N/A</v>
      </c>
      <c r="AB469" t="e">
        <f>VLOOKUP(T469,[3]رکوردها!$A:$E,5,0)</f>
        <v>#N/A</v>
      </c>
    </row>
    <row r="470" spans="1:28" s="41" customFormat="1" hidden="1" x14ac:dyDescent="0.2">
      <c r="A470" s="36">
        <v>183519</v>
      </c>
      <c r="B470" s="36">
        <v>1421</v>
      </c>
      <c r="C470" s="36">
        <v>2129</v>
      </c>
      <c r="D470" s="39" t="s">
        <v>5178</v>
      </c>
      <c r="E470" s="39"/>
      <c r="F470" s="37" t="s">
        <v>173</v>
      </c>
      <c r="G470" s="37" t="s">
        <v>556</v>
      </c>
      <c r="H470" s="38">
        <v>373952075</v>
      </c>
      <c r="I470" s="38">
        <v>0</v>
      </c>
      <c r="J470" s="38">
        <f t="shared" si="8"/>
        <v>373952075</v>
      </c>
      <c r="K470" s="38"/>
      <c r="L470" s="49"/>
      <c r="M470" s="37" t="s">
        <v>63</v>
      </c>
      <c r="N470" s="37" t="s">
        <v>64</v>
      </c>
      <c r="O470" s="37" t="s">
        <v>157</v>
      </c>
      <c r="P470" s="37" t="s">
        <v>158</v>
      </c>
      <c r="Q470" s="37" t="s">
        <v>159</v>
      </c>
      <c r="R470" s="37" t="s">
        <v>160</v>
      </c>
      <c r="S470" s="37" t="s">
        <v>539</v>
      </c>
      <c r="T470" s="37" t="s">
        <v>538</v>
      </c>
      <c r="U470" s="1" t="e">
        <f>VLOOKUP(T470,[2]VAT!$A:$D,1,0)</f>
        <v>#N/A</v>
      </c>
      <c r="V470" s="37" t="s">
        <v>2</v>
      </c>
      <c r="W470" s="37" t="s">
        <v>2</v>
      </c>
      <c r="X470" t="e">
        <f>VLOOKUP(T470,[3]رکوردها!$A:$B,2,0)</f>
        <v>#N/A</v>
      </c>
      <c r="Y470" t="e">
        <f>VLOOKUP(T470,[3]رکوردها!$A:$D,4,0)</f>
        <v>#N/A</v>
      </c>
      <c r="Z470" t="e">
        <f>VLOOKUP(T470,[3]رکوردها!$A:$C,3,0)</f>
        <v>#N/A</v>
      </c>
      <c r="AA470" t="e">
        <f>VLOOKUP(T470,[3]رکوردها!$A:$F,6,0)</f>
        <v>#N/A</v>
      </c>
      <c r="AB470" t="e">
        <f>VLOOKUP(T470,[3]رکوردها!$A:$E,5,0)</f>
        <v>#N/A</v>
      </c>
    </row>
    <row r="471" spans="1:28" s="41" customFormat="1" hidden="1" x14ac:dyDescent="0.2">
      <c r="A471" s="36">
        <v>183520</v>
      </c>
      <c r="B471" s="36">
        <v>1421</v>
      </c>
      <c r="C471" s="36">
        <v>2129</v>
      </c>
      <c r="D471" s="39" t="s">
        <v>5178</v>
      </c>
      <c r="E471" s="39"/>
      <c r="F471" s="37" t="s">
        <v>173</v>
      </c>
      <c r="G471" s="37" t="s">
        <v>557</v>
      </c>
      <c r="H471" s="38">
        <v>373952075</v>
      </c>
      <c r="I471" s="38">
        <v>0</v>
      </c>
      <c r="J471" s="38">
        <f t="shared" si="8"/>
        <v>373952075</v>
      </c>
      <c r="K471" s="38"/>
      <c r="L471" s="49"/>
      <c r="M471" s="37" t="s">
        <v>63</v>
      </c>
      <c r="N471" s="37" t="s">
        <v>64</v>
      </c>
      <c r="O471" s="37" t="s">
        <v>157</v>
      </c>
      <c r="P471" s="37" t="s">
        <v>158</v>
      </c>
      <c r="Q471" s="37" t="s">
        <v>159</v>
      </c>
      <c r="R471" s="37" t="s">
        <v>160</v>
      </c>
      <c r="S471" s="37" t="s">
        <v>539</v>
      </c>
      <c r="T471" s="37" t="s">
        <v>538</v>
      </c>
      <c r="U471" s="1" t="e">
        <f>VLOOKUP(T471,[2]VAT!$A:$D,1,0)</f>
        <v>#N/A</v>
      </c>
      <c r="V471" s="37" t="s">
        <v>2</v>
      </c>
      <c r="W471" s="37" t="s">
        <v>2</v>
      </c>
      <c r="X471" t="e">
        <f>VLOOKUP(T471,[3]رکوردها!$A:$B,2,0)</f>
        <v>#N/A</v>
      </c>
      <c r="Y471" t="e">
        <f>VLOOKUP(T471,[3]رکوردها!$A:$D,4,0)</f>
        <v>#N/A</v>
      </c>
      <c r="Z471" t="e">
        <f>VLOOKUP(T471,[3]رکوردها!$A:$C,3,0)</f>
        <v>#N/A</v>
      </c>
      <c r="AA471" t="e">
        <f>VLOOKUP(T471,[3]رکوردها!$A:$F,6,0)</f>
        <v>#N/A</v>
      </c>
      <c r="AB471" t="e">
        <f>VLOOKUP(T471,[3]رکوردها!$A:$E,5,0)</f>
        <v>#N/A</v>
      </c>
    </row>
    <row r="472" spans="1:28" s="41" customFormat="1" hidden="1" x14ac:dyDescent="0.2">
      <c r="A472" s="36">
        <v>183521</v>
      </c>
      <c r="B472" s="36">
        <v>1421</v>
      </c>
      <c r="C472" s="36">
        <v>2129</v>
      </c>
      <c r="D472" s="39" t="s">
        <v>5178</v>
      </c>
      <c r="E472" s="39"/>
      <c r="F472" s="37" t="s">
        <v>173</v>
      </c>
      <c r="G472" s="37" t="s">
        <v>558</v>
      </c>
      <c r="H472" s="38">
        <v>373952075</v>
      </c>
      <c r="I472" s="38">
        <v>0</v>
      </c>
      <c r="J472" s="38">
        <f t="shared" si="8"/>
        <v>373952075</v>
      </c>
      <c r="K472" s="38"/>
      <c r="L472" s="49"/>
      <c r="M472" s="37" t="s">
        <v>63</v>
      </c>
      <c r="N472" s="37" t="s">
        <v>64</v>
      </c>
      <c r="O472" s="37" t="s">
        <v>157</v>
      </c>
      <c r="P472" s="37" t="s">
        <v>158</v>
      </c>
      <c r="Q472" s="37" t="s">
        <v>159</v>
      </c>
      <c r="R472" s="37" t="s">
        <v>160</v>
      </c>
      <c r="S472" s="37" t="s">
        <v>539</v>
      </c>
      <c r="T472" s="37" t="s">
        <v>538</v>
      </c>
      <c r="U472" s="1" t="e">
        <f>VLOOKUP(T472,[2]VAT!$A:$D,1,0)</f>
        <v>#N/A</v>
      </c>
      <c r="V472" s="37" t="s">
        <v>2</v>
      </c>
      <c r="W472" s="37" t="s">
        <v>2</v>
      </c>
      <c r="X472" t="e">
        <f>VLOOKUP(T472,[3]رکوردها!$A:$B,2,0)</f>
        <v>#N/A</v>
      </c>
      <c r="Y472" t="e">
        <f>VLOOKUP(T472,[3]رکوردها!$A:$D,4,0)</f>
        <v>#N/A</v>
      </c>
      <c r="Z472" t="e">
        <f>VLOOKUP(T472,[3]رکوردها!$A:$C,3,0)</f>
        <v>#N/A</v>
      </c>
      <c r="AA472" t="e">
        <f>VLOOKUP(T472,[3]رکوردها!$A:$F,6,0)</f>
        <v>#N/A</v>
      </c>
      <c r="AB472" t="e">
        <f>VLOOKUP(T472,[3]رکوردها!$A:$E,5,0)</f>
        <v>#N/A</v>
      </c>
    </row>
    <row r="473" spans="1:28" s="41" customFormat="1" hidden="1" x14ac:dyDescent="0.2">
      <c r="A473" s="36">
        <v>183522</v>
      </c>
      <c r="B473" s="36">
        <v>1421</v>
      </c>
      <c r="C473" s="36">
        <v>2129</v>
      </c>
      <c r="D473" s="39" t="s">
        <v>5178</v>
      </c>
      <c r="E473" s="39"/>
      <c r="F473" s="37" t="s">
        <v>173</v>
      </c>
      <c r="G473" s="37" t="s">
        <v>559</v>
      </c>
      <c r="H473" s="38">
        <v>373952075</v>
      </c>
      <c r="I473" s="38">
        <v>0</v>
      </c>
      <c r="J473" s="38">
        <f t="shared" si="8"/>
        <v>373952075</v>
      </c>
      <c r="K473" s="38"/>
      <c r="L473" s="49"/>
      <c r="M473" s="37" t="s">
        <v>63</v>
      </c>
      <c r="N473" s="37" t="s">
        <v>64</v>
      </c>
      <c r="O473" s="37" t="s">
        <v>157</v>
      </c>
      <c r="P473" s="37" t="s">
        <v>158</v>
      </c>
      <c r="Q473" s="37" t="s">
        <v>159</v>
      </c>
      <c r="R473" s="37" t="s">
        <v>160</v>
      </c>
      <c r="S473" s="37" t="s">
        <v>539</v>
      </c>
      <c r="T473" s="37" t="s">
        <v>538</v>
      </c>
      <c r="U473" s="1" t="e">
        <f>VLOOKUP(T473,[2]VAT!$A:$D,1,0)</f>
        <v>#N/A</v>
      </c>
      <c r="V473" s="37" t="s">
        <v>2</v>
      </c>
      <c r="W473" s="37" t="s">
        <v>2</v>
      </c>
      <c r="X473" t="e">
        <f>VLOOKUP(T473,[3]رکوردها!$A:$B,2,0)</f>
        <v>#N/A</v>
      </c>
      <c r="Y473" t="e">
        <f>VLOOKUP(T473,[3]رکوردها!$A:$D,4,0)</f>
        <v>#N/A</v>
      </c>
      <c r="Z473" t="e">
        <f>VLOOKUP(T473,[3]رکوردها!$A:$C,3,0)</f>
        <v>#N/A</v>
      </c>
      <c r="AA473" t="e">
        <f>VLOOKUP(T473,[3]رکوردها!$A:$F,6,0)</f>
        <v>#N/A</v>
      </c>
      <c r="AB473" t="e">
        <f>VLOOKUP(T473,[3]رکوردها!$A:$E,5,0)</f>
        <v>#N/A</v>
      </c>
    </row>
    <row r="474" spans="1:28" s="41" customFormat="1" hidden="1" x14ac:dyDescent="0.2">
      <c r="A474" s="36">
        <v>183523</v>
      </c>
      <c r="B474" s="36">
        <v>1421</v>
      </c>
      <c r="C474" s="36">
        <v>2129</v>
      </c>
      <c r="D474" s="39" t="s">
        <v>5178</v>
      </c>
      <c r="E474" s="39"/>
      <c r="F474" s="37" t="s">
        <v>173</v>
      </c>
      <c r="G474" s="37" t="s">
        <v>560</v>
      </c>
      <c r="H474" s="38">
        <v>373952075</v>
      </c>
      <c r="I474" s="38">
        <v>0</v>
      </c>
      <c r="J474" s="38">
        <f t="shared" si="8"/>
        <v>373952075</v>
      </c>
      <c r="K474" s="38"/>
      <c r="L474" s="49"/>
      <c r="M474" s="37" t="s">
        <v>63</v>
      </c>
      <c r="N474" s="37" t="s">
        <v>64</v>
      </c>
      <c r="O474" s="37" t="s">
        <v>157</v>
      </c>
      <c r="P474" s="37" t="s">
        <v>158</v>
      </c>
      <c r="Q474" s="37" t="s">
        <v>159</v>
      </c>
      <c r="R474" s="37" t="s">
        <v>160</v>
      </c>
      <c r="S474" s="37" t="s">
        <v>539</v>
      </c>
      <c r="T474" s="37" t="s">
        <v>538</v>
      </c>
      <c r="U474" s="1" t="e">
        <f>VLOOKUP(T474,[2]VAT!$A:$D,1,0)</f>
        <v>#N/A</v>
      </c>
      <c r="V474" s="37" t="s">
        <v>2</v>
      </c>
      <c r="W474" s="37" t="s">
        <v>2</v>
      </c>
      <c r="X474" t="e">
        <f>VLOOKUP(T474,[3]رکوردها!$A:$B,2,0)</f>
        <v>#N/A</v>
      </c>
      <c r="Y474" t="e">
        <f>VLOOKUP(T474,[3]رکوردها!$A:$D,4,0)</f>
        <v>#N/A</v>
      </c>
      <c r="Z474" t="e">
        <f>VLOOKUP(T474,[3]رکوردها!$A:$C,3,0)</f>
        <v>#N/A</v>
      </c>
      <c r="AA474" t="e">
        <f>VLOOKUP(T474,[3]رکوردها!$A:$F,6,0)</f>
        <v>#N/A</v>
      </c>
      <c r="AB474" t="e">
        <f>VLOOKUP(T474,[3]رکوردها!$A:$E,5,0)</f>
        <v>#N/A</v>
      </c>
    </row>
    <row r="475" spans="1:28" s="41" customFormat="1" hidden="1" x14ac:dyDescent="0.2">
      <c r="A475" s="36">
        <v>183524</v>
      </c>
      <c r="B475" s="36">
        <v>1421</v>
      </c>
      <c r="C475" s="36">
        <v>2129</v>
      </c>
      <c r="D475" s="39" t="s">
        <v>5178</v>
      </c>
      <c r="E475" s="39"/>
      <c r="F475" s="37" t="s">
        <v>173</v>
      </c>
      <c r="G475" s="37" t="s">
        <v>561</v>
      </c>
      <c r="H475" s="38">
        <v>373952075</v>
      </c>
      <c r="I475" s="38">
        <v>0</v>
      </c>
      <c r="J475" s="38">
        <f t="shared" si="8"/>
        <v>373952075</v>
      </c>
      <c r="K475" s="38"/>
      <c r="L475" s="49"/>
      <c r="M475" s="37" t="s">
        <v>63</v>
      </c>
      <c r="N475" s="37" t="s">
        <v>64</v>
      </c>
      <c r="O475" s="37" t="s">
        <v>157</v>
      </c>
      <c r="P475" s="37" t="s">
        <v>158</v>
      </c>
      <c r="Q475" s="37" t="s">
        <v>159</v>
      </c>
      <c r="R475" s="37" t="s">
        <v>160</v>
      </c>
      <c r="S475" s="37" t="s">
        <v>539</v>
      </c>
      <c r="T475" s="37" t="s">
        <v>538</v>
      </c>
      <c r="U475" s="1" t="e">
        <f>VLOOKUP(T475,[2]VAT!$A:$D,1,0)</f>
        <v>#N/A</v>
      </c>
      <c r="V475" s="37" t="s">
        <v>2</v>
      </c>
      <c r="W475" s="37" t="s">
        <v>2</v>
      </c>
      <c r="X475" t="e">
        <f>VLOOKUP(T475,[3]رکوردها!$A:$B,2,0)</f>
        <v>#N/A</v>
      </c>
      <c r="Y475" t="e">
        <f>VLOOKUP(T475,[3]رکوردها!$A:$D,4,0)</f>
        <v>#N/A</v>
      </c>
      <c r="Z475" t="e">
        <f>VLOOKUP(T475,[3]رکوردها!$A:$C,3,0)</f>
        <v>#N/A</v>
      </c>
      <c r="AA475" t="e">
        <f>VLOOKUP(T475,[3]رکوردها!$A:$F,6,0)</f>
        <v>#N/A</v>
      </c>
      <c r="AB475" t="e">
        <f>VLOOKUP(T475,[3]رکوردها!$A:$E,5,0)</f>
        <v>#N/A</v>
      </c>
    </row>
    <row r="476" spans="1:28" s="41" customFormat="1" hidden="1" x14ac:dyDescent="0.2">
      <c r="A476" s="36">
        <v>183525</v>
      </c>
      <c r="B476" s="36">
        <v>1421</v>
      </c>
      <c r="C476" s="36">
        <v>2129</v>
      </c>
      <c r="D476" s="39" t="s">
        <v>5178</v>
      </c>
      <c r="E476" s="39"/>
      <c r="F476" s="37" t="s">
        <v>173</v>
      </c>
      <c r="G476" s="37" t="s">
        <v>562</v>
      </c>
      <c r="H476" s="38">
        <v>373952075</v>
      </c>
      <c r="I476" s="38">
        <v>0</v>
      </c>
      <c r="J476" s="38">
        <f t="shared" si="8"/>
        <v>373952075</v>
      </c>
      <c r="K476" s="38"/>
      <c r="L476" s="49"/>
      <c r="M476" s="37" t="s">
        <v>63</v>
      </c>
      <c r="N476" s="37" t="s">
        <v>64</v>
      </c>
      <c r="O476" s="37" t="s">
        <v>157</v>
      </c>
      <c r="P476" s="37" t="s">
        <v>158</v>
      </c>
      <c r="Q476" s="37" t="s">
        <v>159</v>
      </c>
      <c r="R476" s="37" t="s">
        <v>160</v>
      </c>
      <c r="S476" s="37" t="s">
        <v>539</v>
      </c>
      <c r="T476" s="37" t="s">
        <v>538</v>
      </c>
      <c r="U476" s="1" t="e">
        <f>VLOOKUP(T476,[2]VAT!$A:$D,1,0)</f>
        <v>#N/A</v>
      </c>
      <c r="V476" s="37" t="s">
        <v>2</v>
      </c>
      <c r="W476" s="37" t="s">
        <v>2</v>
      </c>
      <c r="X476" t="e">
        <f>VLOOKUP(T476,[3]رکوردها!$A:$B,2,0)</f>
        <v>#N/A</v>
      </c>
      <c r="Y476" t="e">
        <f>VLOOKUP(T476,[3]رکوردها!$A:$D,4,0)</f>
        <v>#N/A</v>
      </c>
      <c r="Z476" t="e">
        <f>VLOOKUP(T476,[3]رکوردها!$A:$C,3,0)</f>
        <v>#N/A</v>
      </c>
      <c r="AA476" t="e">
        <f>VLOOKUP(T476,[3]رکوردها!$A:$F,6,0)</f>
        <v>#N/A</v>
      </c>
      <c r="AB476" t="e">
        <f>VLOOKUP(T476,[3]رکوردها!$A:$E,5,0)</f>
        <v>#N/A</v>
      </c>
    </row>
    <row r="477" spans="1:28" s="41" customFormat="1" hidden="1" x14ac:dyDescent="0.2">
      <c r="A477" s="36">
        <v>183526</v>
      </c>
      <c r="B477" s="36">
        <v>1421</v>
      </c>
      <c r="C477" s="36">
        <v>2129</v>
      </c>
      <c r="D477" s="39" t="s">
        <v>5178</v>
      </c>
      <c r="E477" s="39"/>
      <c r="F477" s="37" t="s">
        <v>173</v>
      </c>
      <c r="G477" s="37" t="s">
        <v>563</v>
      </c>
      <c r="H477" s="38">
        <v>373952075</v>
      </c>
      <c r="I477" s="38">
        <v>0</v>
      </c>
      <c r="J477" s="38">
        <f t="shared" si="8"/>
        <v>373952075</v>
      </c>
      <c r="K477" s="38"/>
      <c r="L477" s="49"/>
      <c r="M477" s="37" t="s">
        <v>63</v>
      </c>
      <c r="N477" s="37" t="s">
        <v>64</v>
      </c>
      <c r="O477" s="37" t="s">
        <v>157</v>
      </c>
      <c r="P477" s="37" t="s">
        <v>158</v>
      </c>
      <c r="Q477" s="37" t="s">
        <v>159</v>
      </c>
      <c r="R477" s="37" t="s">
        <v>160</v>
      </c>
      <c r="S477" s="37" t="s">
        <v>539</v>
      </c>
      <c r="T477" s="37" t="s">
        <v>538</v>
      </c>
      <c r="U477" s="1" t="e">
        <f>VLOOKUP(T477,[2]VAT!$A:$D,1,0)</f>
        <v>#N/A</v>
      </c>
      <c r="V477" s="37" t="s">
        <v>2</v>
      </c>
      <c r="W477" s="37" t="s">
        <v>2</v>
      </c>
      <c r="X477" t="e">
        <f>VLOOKUP(T477,[3]رکوردها!$A:$B,2,0)</f>
        <v>#N/A</v>
      </c>
      <c r="Y477" t="e">
        <f>VLOOKUP(T477,[3]رکوردها!$A:$D,4,0)</f>
        <v>#N/A</v>
      </c>
      <c r="Z477" t="e">
        <f>VLOOKUP(T477,[3]رکوردها!$A:$C,3,0)</f>
        <v>#N/A</v>
      </c>
      <c r="AA477" t="e">
        <f>VLOOKUP(T477,[3]رکوردها!$A:$F,6,0)</f>
        <v>#N/A</v>
      </c>
      <c r="AB477" t="e">
        <f>VLOOKUP(T477,[3]رکوردها!$A:$E,5,0)</f>
        <v>#N/A</v>
      </c>
    </row>
    <row r="478" spans="1:28" s="41" customFormat="1" hidden="1" x14ac:dyDescent="0.2">
      <c r="A478" s="36">
        <v>183527</v>
      </c>
      <c r="B478" s="36">
        <v>1421</v>
      </c>
      <c r="C478" s="36">
        <v>2129</v>
      </c>
      <c r="D478" s="39" t="s">
        <v>5178</v>
      </c>
      <c r="E478" s="39"/>
      <c r="F478" s="37" t="s">
        <v>173</v>
      </c>
      <c r="G478" s="37" t="s">
        <v>564</v>
      </c>
      <c r="H478" s="38">
        <v>373952075</v>
      </c>
      <c r="I478" s="38">
        <v>0</v>
      </c>
      <c r="J478" s="38">
        <f t="shared" si="8"/>
        <v>373952075</v>
      </c>
      <c r="K478" s="38"/>
      <c r="L478" s="49"/>
      <c r="M478" s="37" t="s">
        <v>63</v>
      </c>
      <c r="N478" s="37" t="s">
        <v>64</v>
      </c>
      <c r="O478" s="37" t="s">
        <v>157</v>
      </c>
      <c r="P478" s="37" t="s">
        <v>158</v>
      </c>
      <c r="Q478" s="37" t="s">
        <v>159</v>
      </c>
      <c r="R478" s="37" t="s">
        <v>160</v>
      </c>
      <c r="S478" s="37" t="s">
        <v>539</v>
      </c>
      <c r="T478" s="37" t="s">
        <v>538</v>
      </c>
      <c r="U478" s="1" t="e">
        <f>VLOOKUP(T478,[2]VAT!$A:$D,1,0)</f>
        <v>#N/A</v>
      </c>
      <c r="V478" s="37" t="s">
        <v>2</v>
      </c>
      <c r="W478" s="37" t="s">
        <v>2</v>
      </c>
      <c r="X478" t="e">
        <f>VLOOKUP(T478,[3]رکوردها!$A:$B,2,0)</f>
        <v>#N/A</v>
      </c>
      <c r="Y478" t="e">
        <f>VLOOKUP(T478,[3]رکوردها!$A:$D,4,0)</f>
        <v>#N/A</v>
      </c>
      <c r="Z478" t="e">
        <f>VLOOKUP(T478,[3]رکوردها!$A:$C,3,0)</f>
        <v>#N/A</v>
      </c>
      <c r="AA478" t="e">
        <f>VLOOKUP(T478,[3]رکوردها!$A:$F,6,0)</f>
        <v>#N/A</v>
      </c>
      <c r="AB478" t="e">
        <f>VLOOKUP(T478,[3]رکوردها!$A:$E,5,0)</f>
        <v>#N/A</v>
      </c>
    </row>
    <row r="479" spans="1:28" s="41" customFormat="1" hidden="1" x14ac:dyDescent="0.2">
      <c r="A479" s="36">
        <v>183528</v>
      </c>
      <c r="B479" s="36">
        <v>1421</v>
      </c>
      <c r="C479" s="36">
        <v>2129</v>
      </c>
      <c r="D479" s="39" t="s">
        <v>5178</v>
      </c>
      <c r="E479" s="39"/>
      <c r="F479" s="37" t="s">
        <v>173</v>
      </c>
      <c r="G479" s="37" t="s">
        <v>565</v>
      </c>
      <c r="H479" s="38">
        <v>373952075</v>
      </c>
      <c r="I479" s="38">
        <v>0</v>
      </c>
      <c r="J479" s="38">
        <f t="shared" si="8"/>
        <v>373952075</v>
      </c>
      <c r="K479" s="38"/>
      <c r="L479" s="49"/>
      <c r="M479" s="37" t="s">
        <v>63</v>
      </c>
      <c r="N479" s="37" t="s">
        <v>64</v>
      </c>
      <c r="O479" s="37" t="s">
        <v>157</v>
      </c>
      <c r="P479" s="37" t="s">
        <v>158</v>
      </c>
      <c r="Q479" s="37" t="s">
        <v>159</v>
      </c>
      <c r="R479" s="37" t="s">
        <v>160</v>
      </c>
      <c r="S479" s="37" t="s">
        <v>539</v>
      </c>
      <c r="T479" s="37" t="s">
        <v>538</v>
      </c>
      <c r="U479" s="1" t="e">
        <f>VLOOKUP(T479,[2]VAT!$A:$D,1,0)</f>
        <v>#N/A</v>
      </c>
      <c r="V479" s="37" t="s">
        <v>2</v>
      </c>
      <c r="W479" s="37" t="s">
        <v>2</v>
      </c>
      <c r="X479" t="e">
        <f>VLOOKUP(T479,[3]رکوردها!$A:$B,2,0)</f>
        <v>#N/A</v>
      </c>
      <c r="Y479" t="e">
        <f>VLOOKUP(T479,[3]رکوردها!$A:$D,4,0)</f>
        <v>#N/A</v>
      </c>
      <c r="Z479" t="e">
        <f>VLOOKUP(T479,[3]رکوردها!$A:$C,3,0)</f>
        <v>#N/A</v>
      </c>
      <c r="AA479" t="e">
        <f>VLOOKUP(T479,[3]رکوردها!$A:$F,6,0)</f>
        <v>#N/A</v>
      </c>
      <c r="AB479" t="e">
        <f>VLOOKUP(T479,[3]رکوردها!$A:$E,5,0)</f>
        <v>#N/A</v>
      </c>
    </row>
    <row r="480" spans="1:28" s="41" customFormat="1" hidden="1" x14ac:dyDescent="0.2">
      <c r="A480" s="36">
        <v>183529</v>
      </c>
      <c r="B480" s="36">
        <v>1421</v>
      </c>
      <c r="C480" s="36">
        <v>2129</v>
      </c>
      <c r="D480" s="39" t="s">
        <v>5178</v>
      </c>
      <c r="E480" s="39"/>
      <c r="F480" s="37" t="s">
        <v>173</v>
      </c>
      <c r="G480" s="37" t="s">
        <v>566</v>
      </c>
      <c r="H480" s="38">
        <v>373952075</v>
      </c>
      <c r="I480" s="38">
        <v>0</v>
      </c>
      <c r="J480" s="38">
        <f t="shared" si="8"/>
        <v>373952075</v>
      </c>
      <c r="K480" s="38"/>
      <c r="L480" s="49"/>
      <c r="M480" s="37" t="s">
        <v>63</v>
      </c>
      <c r="N480" s="37" t="s">
        <v>64</v>
      </c>
      <c r="O480" s="37" t="s">
        <v>157</v>
      </c>
      <c r="P480" s="37" t="s">
        <v>158</v>
      </c>
      <c r="Q480" s="37" t="s">
        <v>159</v>
      </c>
      <c r="R480" s="37" t="s">
        <v>160</v>
      </c>
      <c r="S480" s="37" t="s">
        <v>539</v>
      </c>
      <c r="T480" s="37" t="s">
        <v>538</v>
      </c>
      <c r="U480" s="1" t="e">
        <f>VLOOKUP(T480,[2]VAT!$A:$D,1,0)</f>
        <v>#N/A</v>
      </c>
      <c r="V480" s="37" t="s">
        <v>2</v>
      </c>
      <c r="W480" s="37" t="s">
        <v>2</v>
      </c>
      <c r="X480" t="e">
        <f>VLOOKUP(T480,[3]رکوردها!$A:$B,2,0)</f>
        <v>#N/A</v>
      </c>
      <c r="Y480" t="e">
        <f>VLOOKUP(T480,[3]رکوردها!$A:$D,4,0)</f>
        <v>#N/A</v>
      </c>
      <c r="Z480" t="e">
        <f>VLOOKUP(T480,[3]رکوردها!$A:$C,3,0)</f>
        <v>#N/A</v>
      </c>
      <c r="AA480" t="e">
        <f>VLOOKUP(T480,[3]رکوردها!$A:$F,6,0)</f>
        <v>#N/A</v>
      </c>
      <c r="AB480" t="e">
        <f>VLOOKUP(T480,[3]رکوردها!$A:$E,5,0)</f>
        <v>#N/A</v>
      </c>
    </row>
    <row r="481" spans="1:28" s="41" customFormat="1" hidden="1" x14ac:dyDescent="0.2">
      <c r="A481" s="36">
        <v>183530</v>
      </c>
      <c r="B481" s="36">
        <v>1421</v>
      </c>
      <c r="C481" s="36">
        <v>2129</v>
      </c>
      <c r="D481" s="39" t="s">
        <v>5178</v>
      </c>
      <c r="E481" s="39"/>
      <c r="F481" s="37" t="s">
        <v>173</v>
      </c>
      <c r="G481" s="37" t="s">
        <v>567</v>
      </c>
      <c r="H481" s="38">
        <v>373952075</v>
      </c>
      <c r="I481" s="38">
        <v>0</v>
      </c>
      <c r="J481" s="38">
        <f t="shared" si="8"/>
        <v>373952075</v>
      </c>
      <c r="K481" s="38"/>
      <c r="L481" s="49"/>
      <c r="M481" s="37" t="s">
        <v>63</v>
      </c>
      <c r="N481" s="37" t="s">
        <v>64</v>
      </c>
      <c r="O481" s="37" t="s">
        <v>157</v>
      </c>
      <c r="P481" s="37" t="s">
        <v>158</v>
      </c>
      <c r="Q481" s="37" t="s">
        <v>159</v>
      </c>
      <c r="R481" s="37" t="s">
        <v>160</v>
      </c>
      <c r="S481" s="37" t="s">
        <v>539</v>
      </c>
      <c r="T481" s="37" t="s">
        <v>538</v>
      </c>
      <c r="U481" s="1" t="e">
        <f>VLOOKUP(T481,[2]VAT!$A:$D,1,0)</f>
        <v>#N/A</v>
      </c>
      <c r="V481" s="37" t="s">
        <v>2</v>
      </c>
      <c r="W481" s="37" t="s">
        <v>2</v>
      </c>
      <c r="X481" t="e">
        <f>VLOOKUP(T481,[3]رکوردها!$A:$B,2,0)</f>
        <v>#N/A</v>
      </c>
      <c r="Y481" t="e">
        <f>VLOOKUP(T481,[3]رکوردها!$A:$D,4,0)</f>
        <v>#N/A</v>
      </c>
      <c r="Z481" t="e">
        <f>VLOOKUP(T481,[3]رکوردها!$A:$C,3,0)</f>
        <v>#N/A</v>
      </c>
      <c r="AA481" t="e">
        <f>VLOOKUP(T481,[3]رکوردها!$A:$F,6,0)</f>
        <v>#N/A</v>
      </c>
      <c r="AB481" t="e">
        <f>VLOOKUP(T481,[3]رکوردها!$A:$E,5,0)</f>
        <v>#N/A</v>
      </c>
    </row>
    <row r="482" spans="1:28" s="41" customFormat="1" hidden="1" x14ac:dyDescent="0.2">
      <c r="A482" s="36">
        <v>183531</v>
      </c>
      <c r="B482" s="36">
        <v>1421</v>
      </c>
      <c r="C482" s="36">
        <v>2129</v>
      </c>
      <c r="D482" s="39" t="s">
        <v>5178</v>
      </c>
      <c r="E482" s="39"/>
      <c r="F482" s="37" t="s">
        <v>173</v>
      </c>
      <c r="G482" s="37" t="s">
        <v>568</v>
      </c>
      <c r="H482" s="38">
        <v>373952075</v>
      </c>
      <c r="I482" s="38">
        <v>0</v>
      </c>
      <c r="J482" s="38">
        <f t="shared" si="8"/>
        <v>373952075</v>
      </c>
      <c r="K482" s="38"/>
      <c r="L482" s="49"/>
      <c r="M482" s="37" t="s">
        <v>63</v>
      </c>
      <c r="N482" s="37" t="s">
        <v>64</v>
      </c>
      <c r="O482" s="37" t="s">
        <v>157</v>
      </c>
      <c r="P482" s="37" t="s">
        <v>158</v>
      </c>
      <c r="Q482" s="37" t="s">
        <v>159</v>
      </c>
      <c r="R482" s="37" t="s">
        <v>160</v>
      </c>
      <c r="S482" s="37" t="s">
        <v>539</v>
      </c>
      <c r="T482" s="37" t="s">
        <v>538</v>
      </c>
      <c r="U482" s="1" t="e">
        <f>VLOOKUP(T482,[2]VAT!$A:$D,1,0)</f>
        <v>#N/A</v>
      </c>
      <c r="V482" s="37" t="s">
        <v>2</v>
      </c>
      <c r="W482" s="37" t="s">
        <v>2</v>
      </c>
      <c r="X482" t="e">
        <f>VLOOKUP(T482,[3]رکوردها!$A:$B,2,0)</f>
        <v>#N/A</v>
      </c>
      <c r="Y482" t="e">
        <f>VLOOKUP(T482,[3]رکوردها!$A:$D,4,0)</f>
        <v>#N/A</v>
      </c>
      <c r="Z482" t="e">
        <f>VLOOKUP(T482,[3]رکوردها!$A:$C,3,0)</f>
        <v>#N/A</v>
      </c>
      <c r="AA482" t="e">
        <f>VLOOKUP(T482,[3]رکوردها!$A:$F,6,0)</f>
        <v>#N/A</v>
      </c>
      <c r="AB482" t="e">
        <f>VLOOKUP(T482,[3]رکوردها!$A:$E,5,0)</f>
        <v>#N/A</v>
      </c>
    </row>
    <row r="483" spans="1:28" s="41" customFormat="1" hidden="1" x14ac:dyDescent="0.2">
      <c r="A483" s="36">
        <v>183532</v>
      </c>
      <c r="B483" s="36">
        <v>1421</v>
      </c>
      <c r="C483" s="36">
        <v>2129</v>
      </c>
      <c r="D483" s="39" t="s">
        <v>5178</v>
      </c>
      <c r="E483" s="39"/>
      <c r="F483" s="37" t="s">
        <v>173</v>
      </c>
      <c r="G483" s="37" t="s">
        <v>561</v>
      </c>
      <c r="H483" s="38">
        <v>373952075</v>
      </c>
      <c r="I483" s="38">
        <v>0</v>
      </c>
      <c r="J483" s="38">
        <f t="shared" si="8"/>
        <v>373952075</v>
      </c>
      <c r="K483" s="38"/>
      <c r="L483" s="49"/>
      <c r="M483" s="37" t="s">
        <v>63</v>
      </c>
      <c r="N483" s="37" t="s">
        <v>64</v>
      </c>
      <c r="O483" s="37" t="s">
        <v>157</v>
      </c>
      <c r="P483" s="37" t="s">
        <v>158</v>
      </c>
      <c r="Q483" s="37" t="s">
        <v>159</v>
      </c>
      <c r="R483" s="37" t="s">
        <v>160</v>
      </c>
      <c r="S483" s="37" t="s">
        <v>539</v>
      </c>
      <c r="T483" s="37" t="s">
        <v>538</v>
      </c>
      <c r="U483" s="1" t="e">
        <f>VLOOKUP(T483,[2]VAT!$A:$D,1,0)</f>
        <v>#N/A</v>
      </c>
      <c r="V483" s="37" t="s">
        <v>2</v>
      </c>
      <c r="W483" s="37" t="s">
        <v>2</v>
      </c>
      <c r="X483" t="e">
        <f>VLOOKUP(T483,[3]رکوردها!$A:$B,2,0)</f>
        <v>#N/A</v>
      </c>
      <c r="Y483" t="e">
        <f>VLOOKUP(T483,[3]رکوردها!$A:$D,4,0)</f>
        <v>#N/A</v>
      </c>
      <c r="Z483" t="e">
        <f>VLOOKUP(T483,[3]رکوردها!$A:$C,3,0)</f>
        <v>#N/A</v>
      </c>
      <c r="AA483" t="e">
        <f>VLOOKUP(T483,[3]رکوردها!$A:$F,6,0)</f>
        <v>#N/A</v>
      </c>
      <c r="AB483" t="e">
        <f>VLOOKUP(T483,[3]رکوردها!$A:$E,5,0)</f>
        <v>#N/A</v>
      </c>
    </row>
    <row r="484" spans="1:28" s="41" customFormat="1" hidden="1" x14ac:dyDescent="0.2">
      <c r="A484" s="36">
        <v>183533</v>
      </c>
      <c r="B484" s="36">
        <v>1421</v>
      </c>
      <c r="C484" s="36">
        <v>2129</v>
      </c>
      <c r="D484" s="39" t="s">
        <v>5178</v>
      </c>
      <c r="E484" s="39"/>
      <c r="F484" s="37" t="s">
        <v>173</v>
      </c>
      <c r="G484" s="37" t="s">
        <v>569</v>
      </c>
      <c r="H484" s="38">
        <v>373952075</v>
      </c>
      <c r="I484" s="38">
        <v>0</v>
      </c>
      <c r="J484" s="38">
        <f t="shared" si="8"/>
        <v>373952075</v>
      </c>
      <c r="K484" s="38"/>
      <c r="L484" s="49"/>
      <c r="M484" s="37" t="s">
        <v>63</v>
      </c>
      <c r="N484" s="37" t="s">
        <v>64</v>
      </c>
      <c r="O484" s="37" t="s">
        <v>157</v>
      </c>
      <c r="P484" s="37" t="s">
        <v>158</v>
      </c>
      <c r="Q484" s="37" t="s">
        <v>159</v>
      </c>
      <c r="R484" s="37" t="s">
        <v>160</v>
      </c>
      <c r="S484" s="37" t="s">
        <v>539</v>
      </c>
      <c r="T484" s="37" t="s">
        <v>538</v>
      </c>
      <c r="U484" s="1" t="e">
        <f>VLOOKUP(T484,[2]VAT!$A:$D,1,0)</f>
        <v>#N/A</v>
      </c>
      <c r="V484" s="37" t="s">
        <v>2</v>
      </c>
      <c r="W484" s="37" t="s">
        <v>2</v>
      </c>
      <c r="X484" t="e">
        <f>VLOOKUP(T484,[3]رکوردها!$A:$B,2,0)</f>
        <v>#N/A</v>
      </c>
      <c r="Y484" t="e">
        <f>VLOOKUP(T484,[3]رکوردها!$A:$D,4,0)</f>
        <v>#N/A</v>
      </c>
      <c r="Z484" t="e">
        <f>VLOOKUP(T484,[3]رکوردها!$A:$C,3,0)</f>
        <v>#N/A</v>
      </c>
      <c r="AA484" t="e">
        <f>VLOOKUP(T484,[3]رکوردها!$A:$F,6,0)</f>
        <v>#N/A</v>
      </c>
      <c r="AB484" t="e">
        <f>VLOOKUP(T484,[3]رکوردها!$A:$E,5,0)</f>
        <v>#N/A</v>
      </c>
    </row>
    <row r="485" spans="1:28" s="41" customFormat="1" hidden="1" x14ac:dyDescent="0.2">
      <c r="A485" s="36">
        <v>183534</v>
      </c>
      <c r="B485" s="36">
        <v>1421</v>
      </c>
      <c r="C485" s="36">
        <v>2129</v>
      </c>
      <c r="D485" s="39" t="s">
        <v>5178</v>
      </c>
      <c r="E485" s="39"/>
      <c r="F485" s="37" t="s">
        <v>173</v>
      </c>
      <c r="G485" s="37" t="s">
        <v>570</v>
      </c>
      <c r="H485" s="38">
        <v>373952075</v>
      </c>
      <c r="I485" s="38">
        <v>0</v>
      </c>
      <c r="J485" s="38">
        <f t="shared" si="8"/>
        <v>373952075</v>
      </c>
      <c r="K485" s="38"/>
      <c r="L485" s="49"/>
      <c r="M485" s="37" t="s">
        <v>63</v>
      </c>
      <c r="N485" s="37" t="s">
        <v>64</v>
      </c>
      <c r="O485" s="37" t="s">
        <v>157</v>
      </c>
      <c r="P485" s="37" t="s">
        <v>158</v>
      </c>
      <c r="Q485" s="37" t="s">
        <v>159</v>
      </c>
      <c r="R485" s="37" t="s">
        <v>160</v>
      </c>
      <c r="S485" s="37" t="s">
        <v>539</v>
      </c>
      <c r="T485" s="37" t="s">
        <v>538</v>
      </c>
      <c r="U485" s="1" t="e">
        <f>VLOOKUP(T485,[2]VAT!$A:$D,1,0)</f>
        <v>#N/A</v>
      </c>
      <c r="V485" s="37" t="s">
        <v>2</v>
      </c>
      <c r="W485" s="37" t="s">
        <v>2</v>
      </c>
      <c r="X485" t="e">
        <f>VLOOKUP(T485,[3]رکوردها!$A:$B,2,0)</f>
        <v>#N/A</v>
      </c>
      <c r="Y485" t="e">
        <f>VLOOKUP(T485,[3]رکوردها!$A:$D,4,0)</f>
        <v>#N/A</v>
      </c>
      <c r="Z485" t="e">
        <f>VLOOKUP(T485,[3]رکوردها!$A:$C,3,0)</f>
        <v>#N/A</v>
      </c>
      <c r="AA485" t="e">
        <f>VLOOKUP(T485,[3]رکوردها!$A:$F,6,0)</f>
        <v>#N/A</v>
      </c>
      <c r="AB485" t="e">
        <f>VLOOKUP(T485,[3]رکوردها!$A:$E,5,0)</f>
        <v>#N/A</v>
      </c>
    </row>
    <row r="486" spans="1:28" s="41" customFormat="1" hidden="1" x14ac:dyDescent="0.2">
      <c r="A486" s="36">
        <v>183535</v>
      </c>
      <c r="B486" s="36">
        <v>1421</v>
      </c>
      <c r="C486" s="36">
        <v>2129</v>
      </c>
      <c r="D486" s="39" t="s">
        <v>5178</v>
      </c>
      <c r="E486" s="39"/>
      <c r="F486" s="37" t="s">
        <v>173</v>
      </c>
      <c r="G486" s="37" t="s">
        <v>571</v>
      </c>
      <c r="H486" s="38">
        <v>373952075</v>
      </c>
      <c r="I486" s="38">
        <v>0</v>
      </c>
      <c r="J486" s="38">
        <f t="shared" si="8"/>
        <v>373952075</v>
      </c>
      <c r="K486" s="38"/>
      <c r="L486" s="49"/>
      <c r="M486" s="37" t="s">
        <v>63</v>
      </c>
      <c r="N486" s="37" t="s">
        <v>64</v>
      </c>
      <c r="O486" s="37" t="s">
        <v>157</v>
      </c>
      <c r="P486" s="37" t="s">
        <v>158</v>
      </c>
      <c r="Q486" s="37" t="s">
        <v>159</v>
      </c>
      <c r="R486" s="37" t="s">
        <v>160</v>
      </c>
      <c r="S486" s="37" t="s">
        <v>539</v>
      </c>
      <c r="T486" s="37" t="s">
        <v>538</v>
      </c>
      <c r="U486" s="1" t="e">
        <f>VLOOKUP(T486,[2]VAT!$A:$D,1,0)</f>
        <v>#N/A</v>
      </c>
      <c r="V486" s="37" t="s">
        <v>2</v>
      </c>
      <c r="W486" s="37" t="s">
        <v>2</v>
      </c>
      <c r="X486" t="e">
        <f>VLOOKUP(T486,[3]رکوردها!$A:$B,2,0)</f>
        <v>#N/A</v>
      </c>
      <c r="Y486" t="e">
        <f>VLOOKUP(T486,[3]رکوردها!$A:$D,4,0)</f>
        <v>#N/A</v>
      </c>
      <c r="Z486" t="e">
        <f>VLOOKUP(T486,[3]رکوردها!$A:$C,3,0)</f>
        <v>#N/A</v>
      </c>
      <c r="AA486" t="e">
        <f>VLOOKUP(T486,[3]رکوردها!$A:$F,6,0)</f>
        <v>#N/A</v>
      </c>
      <c r="AB486" t="e">
        <f>VLOOKUP(T486,[3]رکوردها!$A:$E,5,0)</f>
        <v>#N/A</v>
      </c>
    </row>
    <row r="487" spans="1:28" s="41" customFormat="1" hidden="1" x14ac:dyDescent="0.2">
      <c r="A487" s="36">
        <v>183536</v>
      </c>
      <c r="B487" s="36">
        <v>1421</v>
      </c>
      <c r="C487" s="36">
        <v>2129</v>
      </c>
      <c r="D487" s="39" t="s">
        <v>5178</v>
      </c>
      <c r="E487" s="39"/>
      <c r="F487" s="37" t="s">
        <v>173</v>
      </c>
      <c r="G487" s="37" t="s">
        <v>572</v>
      </c>
      <c r="H487" s="38">
        <v>373952075</v>
      </c>
      <c r="I487" s="38">
        <v>0</v>
      </c>
      <c r="J487" s="38">
        <f t="shared" si="8"/>
        <v>373952075</v>
      </c>
      <c r="K487" s="38"/>
      <c r="L487" s="49"/>
      <c r="M487" s="37" t="s">
        <v>63</v>
      </c>
      <c r="N487" s="37" t="s">
        <v>64</v>
      </c>
      <c r="O487" s="37" t="s">
        <v>157</v>
      </c>
      <c r="P487" s="37" t="s">
        <v>158</v>
      </c>
      <c r="Q487" s="37" t="s">
        <v>159</v>
      </c>
      <c r="R487" s="37" t="s">
        <v>160</v>
      </c>
      <c r="S487" s="37" t="s">
        <v>539</v>
      </c>
      <c r="T487" s="37" t="s">
        <v>538</v>
      </c>
      <c r="U487" s="1" t="e">
        <f>VLOOKUP(T487,[2]VAT!$A:$D,1,0)</f>
        <v>#N/A</v>
      </c>
      <c r="V487" s="37" t="s">
        <v>2</v>
      </c>
      <c r="W487" s="37" t="s">
        <v>2</v>
      </c>
      <c r="X487" t="e">
        <f>VLOOKUP(T487,[3]رکوردها!$A:$B,2,0)</f>
        <v>#N/A</v>
      </c>
      <c r="Y487" t="e">
        <f>VLOOKUP(T487,[3]رکوردها!$A:$D,4,0)</f>
        <v>#N/A</v>
      </c>
      <c r="Z487" t="e">
        <f>VLOOKUP(T487,[3]رکوردها!$A:$C,3,0)</f>
        <v>#N/A</v>
      </c>
      <c r="AA487" t="e">
        <f>VLOOKUP(T487,[3]رکوردها!$A:$F,6,0)</f>
        <v>#N/A</v>
      </c>
      <c r="AB487" t="e">
        <f>VLOOKUP(T487,[3]رکوردها!$A:$E,5,0)</f>
        <v>#N/A</v>
      </c>
    </row>
    <row r="488" spans="1:28" s="41" customFormat="1" hidden="1" x14ac:dyDescent="0.2">
      <c r="A488" s="36">
        <v>183537</v>
      </c>
      <c r="B488" s="36">
        <v>1421</v>
      </c>
      <c r="C488" s="36">
        <v>2129</v>
      </c>
      <c r="D488" s="39" t="s">
        <v>5178</v>
      </c>
      <c r="E488" s="39"/>
      <c r="F488" s="37" t="s">
        <v>173</v>
      </c>
      <c r="G488" s="37" t="s">
        <v>573</v>
      </c>
      <c r="H488" s="38">
        <v>373952075</v>
      </c>
      <c r="I488" s="38">
        <v>0</v>
      </c>
      <c r="J488" s="38">
        <f t="shared" si="8"/>
        <v>373952075</v>
      </c>
      <c r="K488" s="38"/>
      <c r="L488" s="49"/>
      <c r="M488" s="37" t="s">
        <v>63</v>
      </c>
      <c r="N488" s="37" t="s">
        <v>64</v>
      </c>
      <c r="O488" s="37" t="s">
        <v>157</v>
      </c>
      <c r="P488" s="37" t="s">
        <v>158</v>
      </c>
      <c r="Q488" s="37" t="s">
        <v>159</v>
      </c>
      <c r="R488" s="37" t="s">
        <v>160</v>
      </c>
      <c r="S488" s="37" t="s">
        <v>539</v>
      </c>
      <c r="T488" s="37" t="s">
        <v>538</v>
      </c>
      <c r="U488" s="1" t="e">
        <f>VLOOKUP(T488,[2]VAT!$A:$D,1,0)</f>
        <v>#N/A</v>
      </c>
      <c r="V488" s="37" t="s">
        <v>2</v>
      </c>
      <c r="W488" s="37" t="s">
        <v>2</v>
      </c>
      <c r="X488" t="e">
        <f>VLOOKUP(T488,[3]رکوردها!$A:$B,2,0)</f>
        <v>#N/A</v>
      </c>
      <c r="Y488" t="e">
        <f>VLOOKUP(T488,[3]رکوردها!$A:$D,4,0)</f>
        <v>#N/A</v>
      </c>
      <c r="Z488" t="e">
        <f>VLOOKUP(T488,[3]رکوردها!$A:$C,3,0)</f>
        <v>#N/A</v>
      </c>
      <c r="AA488" t="e">
        <f>VLOOKUP(T488,[3]رکوردها!$A:$F,6,0)</f>
        <v>#N/A</v>
      </c>
      <c r="AB488" t="e">
        <f>VLOOKUP(T488,[3]رکوردها!$A:$E,5,0)</f>
        <v>#N/A</v>
      </c>
    </row>
    <row r="489" spans="1:28" s="41" customFormat="1" hidden="1" x14ac:dyDescent="0.2">
      <c r="A489" s="36">
        <v>183538</v>
      </c>
      <c r="B489" s="36">
        <v>1421</v>
      </c>
      <c r="C489" s="36">
        <v>2129</v>
      </c>
      <c r="D489" s="39" t="s">
        <v>5178</v>
      </c>
      <c r="E489" s="39"/>
      <c r="F489" s="37" t="s">
        <v>173</v>
      </c>
      <c r="G489" s="37" t="s">
        <v>574</v>
      </c>
      <c r="H489" s="38">
        <v>373952075</v>
      </c>
      <c r="I489" s="38">
        <v>0</v>
      </c>
      <c r="J489" s="38">
        <f t="shared" si="8"/>
        <v>373952075</v>
      </c>
      <c r="K489" s="38"/>
      <c r="L489" s="49"/>
      <c r="M489" s="37" t="s">
        <v>63</v>
      </c>
      <c r="N489" s="37" t="s">
        <v>64</v>
      </c>
      <c r="O489" s="37" t="s">
        <v>157</v>
      </c>
      <c r="P489" s="37" t="s">
        <v>158</v>
      </c>
      <c r="Q489" s="37" t="s">
        <v>159</v>
      </c>
      <c r="R489" s="37" t="s">
        <v>160</v>
      </c>
      <c r="S489" s="37" t="s">
        <v>539</v>
      </c>
      <c r="T489" s="37" t="s">
        <v>538</v>
      </c>
      <c r="U489" s="1" t="e">
        <f>VLOOKUP(T489,[2]VAT!$A:$D,1,0)</f>
        <v>#N/A</v>
      </c>
      <c r="V489" s="37" t="s">
        <v>2</v>
      </c>
      <c r="W489" s="37" t="s">
        <v>2</v>
      </c>
      <c r="X489" t="e">
        <f>VLOOKUP(T489,[3]رکوردها!$A:$B,2,0)</f>
        <v>#N/A</v>
      </c>
      <c r="Y489" t="e">
        <f>VLOOKUP(T489,[3]رکوردها!$A:$D,4,0)</f>
        <v>#N/A</v>
      </c>
      <c r="Z489" t="e">
        <f>VLOOKUP(T489,[3]رکوردها!$A:$C,3,0)</f>
        <v>#N/A</v>
      </c>
      <c r="AA489" t="e">
        <f>VLOOKUP(T489,[3]رکوردها!$A:$F,6,0)</f>
        <v>#N/A</v>
      </c>
      <c r="AB489" t="e">
        <f>VLOOKUP(T489,[3]رکوردها!$A:$E,5,0)</f>
        <v>#N/A</v>
      </c>
    </row>
    <row r="490" spans="1:28" s="41" customFormat="1" hidden="1" x14ac:dyDescent="0.2">
      <c r="A490" s="36">
        <v>183539</v>
      </c>
      <c r="B490" s="36">
        <v>1421</v>
      </c>
      <c r="C490" s="36">
        <v>2129</v>
      </c>
      <c r="D490" s="39" t="s">
        <v>5178</v>
      </c>
      <c r="E490" s="39"/>
      <c r="F490" s="37" t="s">
        <v>173</v>
      </c>
      <c r="G490" s="37" t="s">
        <v>575</v>
      </c>
      <c r="H490" s="38">
        <v>373952075</v>
      </c>
      <c r="I490" s="38">
        <v>0</v>
      </c>
      <c r="J490" s="38">
        <f t="shared" si="8"/>
        <v>373952075</v>
      </c>
      <c r="K490" s="38"/>
      <c r="L490" s="49"/>
      <c r="M490" s="37" t="s">
        <v>63</v>
      </c>
      <c r="N490" s="37" t="s">
        <v>64</v>
      </c>
      <c r="O490" s="37" t="s">
        <v>157</v>
      </c>
      <c r="P490" s="37" t="s">
        <v>158</v>
      </c>
      <c r="Q490" s="37" t="s">
        <v>159</v>
      </c>
      <c r="R490" s="37" t="s">
        <v>160</v>
      </c>
      <c r="S490" s="37" t="s">
        <v>539</v>
      </c>
      <c r="T490" s="37" t="s">
        <v>538</v>
      </c>
      <c r="U490" s="1" t="e">
        <f>VLOOKUP(T490,[2]VAT!$A:$D,1,0)</f>
        <v>#N/A</v>
      </c>
      <c r="V490" s="37" t="s">
        <v>2</v>
      </c>
      <c r="W490" s="37" t="s">
        <v>2</v>
      </c>
      <c r="X490" t="e">
        <f>VLOOKUP(T490,[3]رکوردها!$A:$B,2,0)</f>
        <v>#N/A</v>
      </c>
      <c r="Y490" t="e">
        <f>VLOOKUP(T490,[3]رکوردها!$A:$D,4,0)</f>
        <v>#N/A</v>
      </c>
      <c r="Z490" t="e">
        <f>VLOOKUP(T490,[3]رکوردها!$A:$C,3,0)</f>
        <v>#N/A</v>
      </c>
      <c r="AA490" t="e">
        <f>VLOOKUP(T490,[3]رکوردها!$A:$F,6,0)</f>
        <v>#N/A</v>
      </c>
      <c r="AB490" t="e">
        <f>VLOOKUP(T490,[3]رکوردها!$A:$E,5,0)</f>
        <v>#N/A</v>
      </c>
    </row>
    <row r="491" spans="1:28" s="41" customFormat="1" hidden="1" x14ac:dyDescent="0.2">
      <c r="A491" s="36">
        <v>183540</v>
      </c>
      <c r="B491" s="36">
        <v>1421</v>
      </c>
      <c r="C491" s="36">
        <v>2129</v>
      </c>
      <c r="D491" s="39" t="s">
        <v>5178</v>
      </c>
      <c r="E491" s="39"/>
      <c r="F491" s="37" t="s">
        <v>173</v>
      </c>
      <c r="G491" s="37" t="s">
        <v>576</v>
      </c>
      <c r="H491" s="38">
        <v>373952075</v>
      </c>
      <c r="I491" s="38">
        <v>0</v>
      </c>
      <c r="J491" s="38">
        <f t="shared" si="8"/>
        <v>373952075</v>
      </c>
      <c r="K491" s="38"/>
      <c r="L491" s="49"/>
      <c r="M491" s="37" t="s">
        <v>63</v>
      </c>
      <c r="N491" s="37" t="s">
        <v>64</v>
      </c>
      <c r="O491" s="37" t="s">
        <v>157</v>
      </c>
      <c r="P491" s="37" t="s">
        <v>158</v>
      </c>
      <c r="Q491" s="37" t="s">
        <v>159</v>
      </c>
      <c r="R491" s="37" t="s">
        <v>160</v>
      </c>
      <c r="S491" s="37" t="s">
        <v>539</v>
      </c>
      <c r="T491" s="37" t="s">
        <v>538</v>
      </c>
      <c r="U491" s="1" t="e">
        <f>VLOOKUP(T491,[2]VAT!$A:$D,1,0)</f>
        <v>#N/A</v>
      </c>
      <c r="V491" s="37" t="s">
        <v>2</v>
      </c>
      <c r="W491" s="37" t="s">
        <v>2</v>
      </c>
      <c r="X491" t="e">
        <f>VLOOKUP(T491,[3]رکوردها!$A:$B,2,0)</f>
        <v>#N/A</v>
      </c>
      <c r="Y491" t="e">
        <f>VLOOKUP(T491,[3]رکوردها!$A:$D,4,0)</f>
        <v>#N/A</v>
      </c>
      <c r="Z491" t="e">
        <f>VLOOKUP(T491,[3]رکوردها!$A:$C,3,0)</f>
        <v>#N/A</v>
      </c>
      <c r="AA491" t="e">
        <f>VLOOKUP(T491,[3]رکوردها!$A:$F,6,0)</f>
        <v>#N/A</v>
      </c>
      <c r="AB491" t="e">
        <f>VLOOKUP(T491,[3]رکوردها!$A:$E,5,0)</f>
        <v>#N/A</v>
      </c>
    </row>
    <row r="492" spans="1:28" s="41" customFormat="1" hidden="1" x14ac:dyDescent="0.2">
      <c r="A492" s="36">
        <v>183541</v>
      </c>
      <c r="B492" s="36">
        <v>1421</v>
      </c>
      <c r="C492" s="36">
        <v>2129</v>
      </c>
      <c r="D492" s="39" t="s">
        <v>5178</v>
      </c>
      <c r="E492" s="39"/>
      <c r="F492" s="37" t="s">
        <v>173</v>
      </c>
      <c r="G492" s="37" t="s">
        <v>577</v>
      </c>
      <c r="H492" s="38">
        <v>373952075</v>
      </c>
      <c r="I492" s="38">
        <v>0</v>
      </c>
      <c r="J492" s="38">
        <f t="shared" si="8"/>
        <v>373952075</v>
      </c>
      <c r="K492" s="38"/>
      <c r="L492" s="49"/>
      <c r="M492" s="37" t="s">
        <v>63</v>
      </c>
      <c r="N492" s="37" t="s">
        <v>64</v>
      </c>
      <c r="O492" s="37" t="s">
        <v>157</v>
      </c>
      <c r="P492" s="37" t="s">
        <v>158</v>
      </c>
      <c r="Q492" s="37" t="s">
        <v>159</v>
      </c>
      <c r="R492" s="37" t="s">
        <v>160</v>
      </c>
      <c r="S492" s="37" t="s">
        <v>539</v>
      </c>
      <c r="T492" s="37" t="s">
        <v>538</v>
      </c>
      <c r="U492" s="1" t="e">
        <f>VLOOKUP(T492,[2]VAT!$A:$D,1,0)</f>
        <v>#N/A</v>
      </c>
      <c r="V492" s="37" t="s">
        <v>2</v>
      </c>
      <c r="W492" s="37" t="s">
        <v>2</v>
      </c>
      <c r="X492" t="e">
        <f>VLOOKUP(T492,[3]رکوردها!$A:$B,2,0)</f>
        <v>#N/A</v>
      </c>
      <c r="Y492" t="e">
        <f>VLOOKUP(T492,[3]رکوردها!$A:$D,4,0)</f>
        <v>#N/A</v>
      </c>
      <c r="Z492" t="e">
        <f>VLOOKUP(T492,[3]رکوردها!$A:$C,3,0)</f>
        <v>#N/A</v>
      </c>
      <c r="AA492" t="e">
        <f>VLOOKUP(T492,[3]رکوردها!$A:$F,6,0)</f>
        <v>#N/A</v>
      </c>
      <c r="AB492" t="e">
        <f>VLOOKUP(T492,[3]رکوردها!$A:$E,5,0)</f>
        <v>#N/A</v>
      </c>
    </row>
    <row r="493" spans="1:28" s="41" customFormat="1" hidden="1" x14ac:dyDescent="0.2">
      <c r="A493" s="36">
        <v>183542</v>
      </c>
      <c r="B493" s="36">
        <v>1421</v>
      </c>
      <c r="C493" s="36">
        <v>2129</v>
      </c>
      <c r="D493" s="39" t="s">
        <v>5178</v>
      </c>
      <c r="E493" s="39"/>
      <c r="F493" s="37" t="s">
        <v>173</v>
      </c>
      <c r="G493" s="37" t="s">
        <v>578</v>
      </c>
      <c r="H493" s="38">
        <v>373952075</v>
      </c>
      <c r="I493" s="38">
        <v>0</v>
      </c>
      <c r="J493" s="38">
        <f t="shared" si="8"/>
        <v>373952075</v>
      </c>
      <c r="K493" s="38"/>
      <c r="L493" s="49"/>
      <c r="M493" s="37" t="s">
        <v>63</v>
      </c>
      <c r="N493" s="37" t="s">
        <v>64</v>
      </c>
      <c r="O493" s="37" t="s">
        <v>157</v>
      </c>
      <c r="P493" s="37" t="s">
        <v>158</v>
      </c>
      <c r="Q493" s="37" t="s">
        <v>159</v>
      </c>
      <c r="R493" s="37" t="s">
        <v>160</v>
      </c>
      <c r="S493" s="37" t="s">
        <v>539</v>
      </c>
      <c r="T493" s="37" t="s">
        <v>538</v>
      </c>
      <c r="U493" s="1" t="e">
        <f>VLOOKUP(T493,[2]VAT!$A:$D,1,0)</f>
        <v>#N/A</v>
      </c>
      <c r="V493" s="37" t="s">
        <v>2</v>
      </c>
      <c r="W493" s="37" t="s">
        <v>2</v>
      </c>
      <c r="X493" t="e">
        <f>VLOOKUP(T493,[3]رکوردها!$A:$B,2,0)</f>
        <v>#N/A</v>
      </c>
      <c r="Y493" t="e">
        <f>VLOOKUP(T493,[3]رکوردها!$A:$D,4,0)</f>
        <v>#N/A</v>
      </c>
      <c r="Z493" t="e">
        <f>VLOOKUP(T493,[3]رکوردها!$A:$C,3,0)</f>
        <v>#N/A</v>
      </c>
      <c r="AA493" t="e">
        <f>VLOOKUP(T493,[3]رکوردها!$A:$F,6,0)</f>
        <v>#N/A</v>
      </c>
      <c r="AB493" t="e">
        <f>VLOOKUP(T493,[3]رکوردها!$A:$E,5,0)</f>
        <v>#N/A</v>
      </c>
    </row>
    <row r="494" spans="1:28" s="41" customFormat="1" hidden="1" x14ac:dyDescent="0.2">
      <c r="A494" s="36">
        <v>183543</v>
      </c>
      <c r="B494" s="36">
        <v>1421</v>
      </c>
      <c r="C494" s="36">
        <v>2129</v>
      </c>
      <c r="D494" s="39" t="s">
        <v>5178</v>
      </c>
      <c r="E494" s="39"/>
      <c r="F494" s="37" t="s">
        <v>173</v>
      </c>
      <c r="G494" s="37" t="s">
        <v>579</v>
      </c>
      <c r="H494" s="38">
        <v>373952075</v>
      </c>
      <c r="I494" s="38">
        <v>0</v>
      </c>
      <c r="J494" s="38">
        <f t="shared" si="8"/>
        <v>373952075</v>
      </c>
      <c r="K494" s="38"/>
      <c r="L494" s="49"/>
      <c r="M494" s="37" t="s">
        <v>63</v>
      </c>
      <c r="N494" s="37" t="s">
        <v>64</v>
      </c>
      <c r="O494" s="37" t="s">
        <v>157</v>
      </c>
      <c r="P494" s="37" t="s">
        <v>158</v>
      </c>
      <c r="Q494" s="37" t="s">
        <v>159</v>
      </c>
      <c r="R494" s="37" t="s">
        <v>160</v>
      </c>
      <c r="S494" s="37" t="s">
        <v>539</v>
      </c>
      <c r="T494" s="37" t="s">
        <v>538</v>
      </c>
      <c r="U494" s="1" t="e">
        <f>VLOOKUP(T494,[2]VAT!$A:$D,1,0)</f>
        <v>#N/A</v>
      </c>
      <c r="V494" s="37" t="s">
        <v>2</v>
      </c>
      <c r="W494" s="37" t="s">
        <v>2</v>
      </c>
      <c r="X494" t="e">
        <f>VLOOKUP(T494,[3]رکوردها!$A:$B,2,0)</f>
        <v>#N/A</v>
      </c>
      <c r="Y494" t="e">
        <f>VLOOKUP(T494,[3]رکوردها!$A:$D,4,0)</f>
        <v>#N/A</v>
      </c>
      <c r="Z494" t="e">
        <f>VLOOKUP(T494,[3]رکوردها!$A:$C,3,0)</f>
        <v>#N/A</v>
      </c>
      <c r="AA494" t="e">
        <f>VLOOKUP(T494,[3]رکوردها!$A:$F,6,0)</f>
        <v>#N/A</v>
      </c>
      <c r="AB494" t="e">
        <f>VLOOKUP(T494,[3]رکوردها!$A:$E,5,0)</f>
        <v>#N/A</v>
      </c>
    </row>
    <row r="495" spans="1:28" s="41" customFormat="1" hidden="1" x14ac:dyDescent="0.2">
      <c r="A495" s="36">
        <v>183544</v>
      </c>
      <c r="B495" s="36">
        <v>1421</v>
      </c>
      <c r="C495" s="36">
        <v>2129</v>
      </c>
      <c r="D495" s="39" t="s">
        <v>5178</v>
      </c>
      <c r="E495" s="39"/>
      <c r="F495" s="37" t="s">
        <v>173</v>
      </c>
      <c r="G495" s="37" t="s">
        <v>580</v>
      </c>
      <c r="H495" s="38">
        <v>373952075</v>
      </c>
      <c r="I495" s="38">
        <v>0</v>
      </c>
      <c r="J495" s="38">
        <f t="shared" si="8"/>
        <v>373952075</v>
      </c>
      <c r="K495" s="38"/>
      <c r="L495" s="49"/>
      <c r="M495" s="37" t="s">
        <v>63</v>
      </c>
      <c r="N495" s="37" t="s">
        <v>64</v>
      </c>
      <c r="O495" s="37" t="s">
        <v>157</v>
      </c>
      <c r="P495" s="37" t="s">
        <v>158</v>
      </c>
      <c r="Q495" s="37" t="s">
        <v>159</v>
      </c>
      <c r="R495" s="37" t="s">
        <v>160</v>
      </c>
      <c r="S495" s="37" t="s">
        <v>539</v>
      </c>
      <c r="T495" s="37" t="s">
        <v>538</v>
      </c>
      <c r="U495" s="1" t="e">
        <f>VLOOKUP(T495,[2]VAT!$A:$D,1,0)</f>
        <v>#N/A</v>
      </c>
      <c r="V495" s="37" t="s">
        <v>2</v>
      </c>
      <c r="W495" s="37" t="s">
        <v>2</v>
      </c>
      <c r="X495" t="e">
        <f>VLOOKUP(T495,[3]رکوردها!$A:$B,2,0)</f>
        <v>#N/A</v>
      </c>
      <c r="Y495" t="e">
        <f>VLOOKUP(T495,[3]رکوردها!$A:$D,4,0)</f>
        <v>#N/A</v>
      </c>
      <c r="Z495" t="e">
        <f>VLOOKUP(T495,[3]رکوردها!$A:$C,3,0)</f>
        <v>#N/A</v>
      </c>
      <c r="AA495" t="e">
        <f>VLOOKUP(T495,[3]رکوردها!$A:$F,6,0)</f>
        <v>#N/A</v>
      </c>
      <c r="AB495" t="e">
        <f>VLOOKUP(T495,[3]رکوردها!$A:$E,5,0)</f>
        <v>#N/A</v>
      </c>
    </row>
    <row r="496" spans="1:28" s="41" customFormat="1" hidden="1" x14ac:dyDescent="0.2">
      <c r="A496" s="36">
        <v>183545</v>
      </c>
      <c r="B496" s="36">
        <v>1421</v>
      </c>
      <c r="C496" s="36">
        <v>2129</v>
      </c>
      <c r="D496" s="39" t="s">
        <v>5178</v>
      </c>
      <c r="E496" s="39"/>
      <c r="F496" s="37" t="s">
        <v>173</v>
      </c>
      <c r="G496" s="37" t="s">
        <v>561</v>
      </c>
      <c r="H496" s="38">
        <v>373952075</v>
      </c>
      <c r="I496" s="38">
        <v>0</v>
      </c>
      <c r="J496" s="38">
        <f t="shared" si="8"/>
        <v>373952075</v>
      </c>
      <c r="K496" s="38"/>
      <c r="L496" s="49"/>
      <c r="M496" s="37" t="s">
        <v>63</v>
      </c>
      <c r="N496" s="37" t="s">
        <v>64</v>
      </c>
      <c r="O496" s="37" t="s">
        <v>157</v>
      </c>
      <c r="P496" s="37" t="s">
        <v>158</v>
      </c>
      <c r="Q496" s="37" t="s">
        <v>159</v>
      </c>
      <c r="R496" s="37" t="s">
        <v>160</v>
      </c>
      <c r="S496" s="37" t="s">
        <v>539</v>
      </c>
      <c r="T496" s="37" t="s">
        <v>538</v>
      </c>
      <c r="U496" s="1" t="e">
        <f>VLOOKUP(T496,[2]VAT!$A:$D,1,0)</f>
        <v>#N/A</v>
      </c>
      <c r="V496" s="37" t="s">
        <v>2</v>
      </c>
      <c r="W496" s="37" t="s">
        <v>2</v>
      </c>
      <c r="X496" t="e">
        <f>VLOOKUP(T496,[3]رکوردها!$A:$B,2,0)</f>
        <v>#N/A</v>
      </c>
      <c r="Y496" t="e">
        <f>VLOOKUP(T496,[3]رکوردها!$A:$D,4,0)</f>
        <v>#N/A</v>
      </c>
      <c r="Z496" t="e">
        <f>VLOOKUP(T496,[3]رکوردها!$A:$C,3,0)</f>
        <v>#N/A</v>
      </c>
      <c r="AA496" t="e">
        <f>VLOOKUP(T496,[3]رکوردها!$A:$F,6,0)</f>
        <v>#N/A</v>
      </c>
      <c r="AB496" t="e">
        <f>VLOOKUP(T496,[3]رکوردها!$A:$E,5,0)</f>
        <v>#N/A</v>
      </c>
    </row>
    <row r="497" spans="1:28" s="41" customFormat="1" hidden="1" x14ac:dyDescent="0.2">
      <c r="A497" s="36">
        <v>183546</v>
      </c>
      <c r="B497" s="36">
        <v>1421</v>
      </c>
      <c r="C497" s="36">
        <v>2129</v>
      </c>
      <c r="D497" s="39" t="s">
        <v>5178</v>
      </c>
      <c r="E497" s="39"/>
      <c r="F497" s="37" t="s">
        <v>173</v>
      </c>
      <c r="G497" s="37" t="s">
        <v>561</v>
      </c>
      <c r="H497" s="38">
        <v>373952075</v>
      </c>
      <c r="I497" s="38">
        <v>0</v>
      </c>
      <c r="J497" s="38">
        <f t="shared" si="8"/>
        <v>373952075</v>
      </c>
      <c r="K497" s="38"/>
      <c r="L497" s="49"/>
      <c r="M497" s="37" t="s">
        <v>63</v>
      </c>
      <c r="N497" s="37" t="s">
        <v>64</v>
      </c>
      <c r="O497" s="37" t="s">
        <v>157</v>
      </c>
      <c r="P497" s="37" t="s">
        <v>158</v>
      </c>
      <c r="Q497" s="37" t="s">
        <v>159</v>
      </c>
      <c r="R497" s="37" t="s">
        <v>160</v>
      </c>
      <c r="S497" s="37" t="s">
        <v>539</v>
      </c>
      <c r="T497" s="37" t="s">
        <v>538</v>
      </c>
      <c r="U497" s="1" t="e">
        <f>VLOOKUP(T497,[2]VAT!$A:$D,1,0)</f>
        <v>#N/A</v>
      </c>
      <c r="V497" s="37" t="s">
        <v>2</v>
      </c>
      <c r="W497" s="37" t="s">
        <v>2</v>
      </c>
      <c r="X497" t="e">
        <f>VLOOKUP(T497,[3]رکوردها!$A:$B,2,0)</f>
        <v>#N/A</v>
      </c>
      <c r="Y497" t="e">
        <f>VLOOKUP(T497,[3]رکوردها!$A:$D,4,0)</f>
        <v>#N/A</v>
      </c>
      <c r="Z497" t="e">
        <f>VLOOKUP(T497,[3]رکوردها!$A:$C,3,0)</f>
        <v>#N/A</v>
      </c>
      <c r="AA497" t="e">
        <f>VLOOKUP(T497,[3]رکوردها!$A:$F,6,0)</f>
        <v>#N/A</v>
      </c>
      <c r="AB497" t="e">
        <f>VLOOKUP(T497,[3]رکوردها!$A:$E,5,0)</f>
        <v>#N/A</v>
      </c>
    </row>
    <row r="498" spans="1:28" s="41" customFormat="1" hidden="1" x14ac:dyDescent="0.2">
      <c r="A498" s="36">
        <v>183547</v>
      </c>
      <c r="B498" s="36">
        <v>1421</v>
      </c>
      <c r="C498" s="36">
        <v>2129</v>
      </c>
      <c r="D498" s="39" t="s">
        <v>5178</v>
      </c>
      <c r="E498" s="39"/>
      <c r="F498" s="37" t="s">
        <v>173</v>
      </c>
      <c r="G498" s="37" t="s">
        <v>581</v>
      </c>
      <c r="H498" s="38">
        <v>373952075</v>
      </c>
      <c r="I498" s="38">
        <v>0</v>
      </c>
      <c r="J498" s="38">
        <f t="shared" si="8"/>
        <v>373952075</v>
      </c>
      <c r="K498" s="38"/>
      <c r="L498" s="49"/>
      <c r="M498" s="37" t="s">
        <v>63</v>
      </c>
      <c r="N498" s="37" t="s">
        <v>64</v>
      </c>
      <c r="O498" s="37" t="s">
        <v>157</v>
      </c>
      <c r="P498" s="37" t="s">
        <v>158</v>
      </c>
      <c r="Q498" s="37" t="s">
        <v>159</v>
      </c>
      <c r="R498" s="37" t="s">
        <v>160</v>
      </c>
      <c r="S498" s="37" t="s">
        <v>539</v>
      </c>
      <c r="T498" s="37" t="s">
        <v>538</v>
      </c>
      <c r="U498" s="1" t="e">
        <f>VLOOKUP(T498,[2]VAT!$A:$D,1,0)</f>
        <v>#N/A</v>
      </c>
      <c r="V498" s="37" t="s">
        <v>2</v>
      </c>
      <c r="W498" s="37" t="s">
        <v>2</v>
      </c>
      <c r="X498" t="e">
        <f>VLOOKUP(T498,[3]رکوردها!$A:$B,2,0)</f>
        <v>#N/A</v>
      </c>
      <c r="Y498" t="e">
        <f>VLOOKUP(T498,[3]رکوردها!$A:$D,4,0)</f>
        <v>#N/A</v>
      </c>
      <c r="Z498" t="e">
        <f>VLOOKUP(T498,[3]رکوردها!$A:$C,3,0)</f>
        <v>#N/A</v>
      </c>
      <c r="AA498" t="e">
        <f>VLOOKUP(T498,[3]رکوردها!$A:$F,6,0)</f>
        <v>#N/A</v>
      </c>
      <c r="AB498" t="e">
        <f>VLOOKUP(T498,[3]رکوردها!$A:$E,5,0)</f>
        <v>#N/A</v>
      </c>
    </row>
    <row r="499" spans="1:28" s="41" customFormat="1" hidden="1" x14ac:dyDescent="0.2">
      <c r="A499" s="36">
        <v>147753</v>
      </c>
      <c r="B499" s="36">
        <v>1427</v>
      </c>
      <c r="C499" s="36">
        <v>1500</v>
      </c>
      <c r="D499" s="39" t="s">
        <v>5178</v>
      </c>
      <c r="E499" s="39"/>
      <c r="F499" s="37" t="s">
        <v>582</v>
      </c>
      <c r="G499" s="37" t="s">
        <v>583</v>
      </c>
      <c r="H499" s="38">
        <v>20254380000</v>
      </c>
      <c r="I499" s="38">
        <v>0</v>
      </c>
      <c r="J499" s="38">
        <f t="shared" si="8"/>
        <v>20254380000</v>
      </c>
      <c r="K499" s="38"/>
      <c r="L499" s="49"/>
      <c r="M499" s="37" t="s">
        <v>63</v>
      </c>
      <c r="N499" s="37" t="s">
        <v>64</v>
      </c>
      <c r="O499" s="37" t="s">
        <v>157</v>
      </c>
      <c r="P499" s="37" t="s">
        <v>158</v>
      </c>
      <c r="Q499" s="37" t="s">
        <v>159</v>
      </c>
      <c r="R499" s="37" t="s">
        <v>160</v>
      </c>
      <c r="S499" s="37" t="s">
        <v>539</v>
      </c>
      <c r="T499" s="37" t="s">
        <v>538</v>
      </c>
      <c r="U499" s="1" t="e">
        <f>VLOOKUP(T499,[2]VAT!$A:$D,1,0)</f>
        <v>#N/A</v>
      </c>
      <c r="V499" s="37" t="s">
        <v>2</v>
      </c>
      <c r="W499" s="37" t="s">
        <v>2</v>
      </c>
      <c r="X499" t="e">
        <f>VLOOKUP(T499,[3]رکوردها!$A:$B,2,0)</f>
        <v>#N/A</v>
      </c>
      <c r="Y499" t="e">
        <f>VLOOKUP(T499,[3]رکوردها!$A:$D,4,0)</f>
        <v>#N/A</v>
      </c>
      <c r="Z499" t="e">
        <f>VLOOKUP(T499,[3]رکوردها!$A:$C,3,0)</f>
        <v>#N/A</v>
      </c>
      <c r="AA499" t="e">
        <f>VLOOKUP(T499,[3]رکوردها!$A:$F,6,0)</f>
        <v>#N/A</v>
      </c>
      <c r="AB499" t="e">
        <f>VLOOKUP(T499,[3]رکوردها!$A:$E,5,0)</f>
        <v>#N/A</v>
      </c>
    </row>
    <row r="500" spans="1:28" s="41" customFormat="1" hidden="1" x14ac:dyDescent="0.2">
      <c r="A500" s="36">
        <v>147754</v>
      </c>
      <c r="B500" s="36">
        <v>1427</v>
      </c>
      <c r="C500" s="36">
        <v>1500</v>
      </c>
      <c r="D500" s="39" t="s">
        <v>5178</v>
      </c>
      <c r="E500" s="39"/>
      <c r="F500" s="37" t="s">
        <v>582</v>
      </c>
      <c r="G500" s="37" t="s">
        <v>584</v>
      </c>
      <c r="H500" s="38">
        <v>1319990000</v>
      </c>
      <c r="I500" s="38">
        <v>0</v>
      </c>
      <c r="J500" s="38">
        <f t="shared" si="8"/>
        <v>1319990000</v>
      </c>
      <c r="K500" s="38"/>
      <c r="L500" s="49"/>
      <c r="M500" s="37" t="s">
        <v>63</v>
      </c>
      <c r="N500" s="37" t="s">
        <v>64</v>
      </c>
      <c r="O500" s="37" t="s">
        <v>157</v>
      </c>
      <c r="P500" s="37" t="s">
        <v>158</v>
      </c>
      <c r="Q500" s="37" t="s">
        <v>159</v>
      </c>
      <c r="R500" s="37" t="s">
        <v>160</v>
      </c>
      <c r="S500" s="37" t="s">
        <v>539</v>
      </c>
      <c r="T500" s="37" t="s">
        <v>538</v>
      </c>
      <c r="U500" s="1" t="e">
        <f>VLOOKUP(T500,[2]VAT!$A:$D,1,0)</f>
        <v>#N/A</v>
      </c>
      <c r="V500" s="37" t="s">
        <v>2</v>
      </c>
      <c r="W500" s="37" t="s">
        <v>2</v>
      </c>
      <c r="X500" t="e">
        <f>VLOOKUP(T500,[3]رکوردها!$A:$B,2,0)</f>
        <v>#N/A</v>
      </c>
      <c r="Y500" t="e">
        <f>VLOOKUP(T500,[3]رکوردها!$A:$D,4,0)</f>
        <v>#N/A</v>
      </c>
      <c r="Z500" t="e">
        <f>VLOOKUP(T500,[3]رکوردها!$A:$C,3,0)</f>
        <v>#N/A</v>
      </c>
      <c r="AA500" t="e">
        <f>VLOOKUP(T500,[3]رکوردها!$A:$F,6,0)</f>
        <v>#N/A</v>
      </c>
      <c r="AB500" t="e">
        <f>VLOOKUP(T500,[3]رکوردها!$A:$E,5,0)</f>
        <v>#N/A</v>
      </c>
    </row>
    <row r="501" spans="1:28" s="41" customFormat="1" hidden="1" x14ac:dyDescent="0.2">
      <c r="A501" s="36">
        <v>147755</v>
      </c>
      <c r="B501" s="36">
        <v>1427</v>
      </c>
      <c r="C501" s="36">
        <v>1500</v>
      </c>
      <c r="D501" s="39" t="s">
        <v>5178</v>
      </c>
      <c r="E501" s="39"/>
      <c r="F501" s="37" t="s">
        <v>582</v>
      </c>
      <c r="G501" s="37" t="s">
        <v>585</v>
      </c>
      <c r="H501" s="38">
        <v>6540000</v>
      </c>
      <c r="I501" s="38">
        <v>0</v>
      </c>
      <c r="J501" s="38">
        <f t="shared" si="8"/>
        <v>6540000</v>
      </c>
      <c r="K501" s="38"/>
      <c r="L501" s="49"/>
      <c r="M501" s="37" t="s">
        <v>63</v>
      </c>
      <c r="N501" s="37" t="s">
        <v>64</v>
      </c>
      <c r="O501" s="37" t="s">
        <v>157</v>
      </c>
      <c r="P501" s="37" t="s">
        <v>158</v>
      </c>
      <c r="Q501" s="37" t="s">
        <v>159</v>
      </c>
      <c r="R501" s="37" t="s">
        <v>160</v>
      </c>
      <c r="S501" s="37" t="s">
        <v>539</v>
      </c>
      <c r="T501" s="37" t="s">
        <v>538</v>
      </c>
      <c r="U501" s="1" t="e">
        <f>VLOOKUP(T501,[2]VAT!$A:$D,1,0)</f>
        <v>#N/A</v>
      </c>
      <c r="V501" s="37" t="s">
        <v>2</v>
      </c>
      <c r="W501" s="37" t="s">
        <v>2</v>
      </c>
      <c r="X501" t="e">
        <f>VLOOKUP(T501,[3]رکوردها!$A:$B,2,0)</f>
        <v>#N/A</v>
      </c>
      <c r="Y501" t="e">
        <f>VLOOKUP(T501,[3]رکوردها!$A:$D,4,0)</f>
        <v>#N/A</v>
      </c>
      <c r="Z501" t="e">
        <f>VLOOKUP(T501,[3]رکوردها!$A:$C,3,0)</f>
        <v>#N/A</v>
      </c>
      <c r="AA501" t="e">
        <f>VLOOKUP(T501,[3]رکوردها!$A:$F,6,0)</f>
        <v>#N/A</v>
      </c>
      <c r="AB501" t="e">
        <f>VLOOKUP(T501,[3]رکوردها!$A:$E,5,0)</f>
        <v>#N/A</v>
      </c>
    </row>
    <row r="502" spans="1:28" s="41" customFormat="1" hidden="1" x14ac:dyDescent="0.2">
      <c r="A502" s="36">
        <v>182322</v>
      </c>
      <c r="B502" s="36">
        <v>1461</v>
      </c>
      <c r="C502" s="36">
        <v>2060</v>
      </c>
      <c r="D502" s="39" t="s">
        <v>5178</v>
      </c>
      <c r="E502" s="39"/>
      <c r="F502" s="37" t="s">
        <v>103</v>
      </c>
      <c r="G502" s="37" t="s">
        <v>586</v>
      </c>
      <c r="H502" s="38">
        <v>2583627000</v>
      </c>
      <c r="I502" s="38">
        <v>0</v>
      </c>
      <c r="J502" s="38">
        <f t="shared" si="8"/>
        <v>2583627000</v>
      </c>
      <c r="K502" s="38"/>
      <c r="L502" s="49"/>
      <c r="M502" s="37" t="s">
        <v>63</v>
      </c>
      <c r="N502" s="37" t="s">
        <v>64</v>
      </c>
      <c r="O502" s="37" t="s">
        <v>157</v>
      </c>
      <c r="P502" s="37" t="s">
        <v>158</v>
      </c>
      <c r="Q502" s="37" t="s">
        <v>159</v>
      </c>
      <c r="R502" s="37" t="s">
        <v>160</v>
      </c>
      <c r="S502" s="37" t="s">
        <v>539</v>
      </c>
      <c r="T502" s="37" t="s">
        <v>538</v>
      </c>
      <c r="U502" s="1" t="e">
        <f>VLOOKUP(T502,[2]VAT!$A:$D,1,0)</f>
        <v>#N/A</v>
      </c>
      <c r="V502" s="37" t="s">
        <v>2</v>
      </c>
      <c r="W502" s="37" t="s">
        <v>2</v>
      </c>
      <c r="X502" t="e">
        <f>VLOOKUP(T502,[3]رکوردها!$A:$B,2,0)</f>
        <v>#N/A</v>
      </c>
      <c r="Y502" t="e">
        <f>VLOOKUP(T502,[3]رکوردها!$A:$D,4,0)</f>
        <v>#N/A</v>
      </c>
      <c r="Z502" t="e">
        <f>VLOOKUP(T502,[3]رکوردها!$A:$C,3,0)</f>
        <v>#N/A</v>
      </c>
      <c r="AA502" t="e">
        <f>VLOOKUP(T502,[3]رکوردها!$A:$F,6,0)</f>
        <v>#N/A</v>
      </c>
      <c r="AB502" t="e">
        <f>VLOOKUP(T502,[3]رکوردها!$A:$E,5,0)</f>
        <v>#N/A</v>
      </c>
    </row>
    <row r="503" spans="1:28" s="41" customFormat="1" hidden="1" x14ac:dyDescent="0.2">
      <c r="A503" s="36">
        <v>182323</v>
      </c>
      <c r="B503" s="36">
        <v>1461</v>
      </c>
      <c r="C503" s="36">
        <v>2060</v>
      </c>
      <c r="D503" s="39" t="s">
        <v>5178</v>
      </c>
      <c r="E503" s="39"/>
      <c r="F503" s="37" t="s">
        <v>103</v>
      </c>
      <c r="G503" s="37" t="s">
        <v>587</v>
      </c>
      <c r="H503" s="38">
        <v>888459000</v>
      </c>
      <c r="I503" s="38">
        <v>0</v>
      </c>
      <c r="J503" s="38">
        <f t="shared" si="8"/>
        <v>888459000</v>
      </c>
      <c r="K503" s="38"/>
      <c r="L503" s="49"/>
      <c r="M503" s="37" t="s">
        <v>63</v>
      </c>
      <c r="N503" s="37" t="s">
        <v>64</v>
      </c>
      <c r="O503" s="37" t="s">
        <v>157</v>
      </c>
      <c r="P503" s="37" t="s">
        <v>158</v>
      </c>
      <c r="Q503" s="37" t="s">
        <v>159</v>
      </c>
      <c r="R503" s="37" t="s">
        <v>160</v>
      </c>
      <c r="S503" s="37" t="s">
        <v>539</v>
      </c>
      <c r="T503" s="37" t="s">
        <v>538</v>
      </c>
      <c r="U503" s="1" t="e">
        <f>VLOOKUP(T503,[2]VAT!$A:$D,1,0)</f>
        <v>#N/A</v>
      </c>
      <c r="V503" s="37" t="s">
        <v>2</v>
      </c>
      <c r="W503" s="37" t="s">
        <v>2</v>
      </c>
      <c r="X503" t="e">
        <f>VLOOKUP(T503,[3]رکوردها!$A:$B,2,0)</f>
        <v>#N/A</v>
      </c>
      <c r="Y503" t="e">
        <f>VLOOKUP(T503,[3]رکوردها!$A:$D,4,0)</f>
        <v>#N/A</v>
      </c>
      <c r="Z503" t="e">
        <f>VLOOKUP(T503,[3]رکوردها!$A:$C,3,0)</f>
        <v>#N/A</v>
      </c>
      <c r="AA503" t="e">
        <f>VLOOKUP(T503,[3]رکوردها!$A:$F,6,0)</f>
        <v>#N/A</v>
      </c>
      <c r="AB503" t="e">
        <f>VLOOKUP(T503,[3]رکوردها!$A:$E,5,0)</f>
        <v>#N/A</v>
      </c>
    </row>
    <row r="504" spans="1:28" s="41" customFormat="1" hidden="1" x14ac:dyDescent="0.2">
      <c r="A504" s="36">
        <v>182324</v>
      </c>
      <c r="B504" s="36">
        <v>1461</v>
      </c>
      <c r="C504" s="36">
        <v>2060</v>
      </c>
      <c r="D504" s="39" t="s">
        <v>5178</v>
      </c>
      <c r="E504" s="39"/>
      <c r="F504" s="37" t="s">
        <v>103</v>
      </c>
      <c r="G504" s="37" t="s">
        <v>588</v>
      </c>
      <c r="H504" s="38">
        <v>302148000</v>
      </c>
      <c r="I504" s="38">
        <v>0</v>
      </c>
      <c r="J504" s="38">
        <f t="shared" si="8"/>
        <v>302148000</v>
      </c>
      <c r="K504" s="38"/>
      <c r="L504" s="49"/>
      <c r="M504" s="37" t="s">
        <v>63</v>
      </c>
      <c r="N504" s="37" t="s">
        <v>64</v>
      </c>
      <c r="O504" s="37" t="s">
        <v>157</v>
      </c>
      <c r="P504" s="37" t="s">
        <v>158</v>
      </c>
      <c r="Q504" s="37" t="s">
        <v>159</v>
      </c>
      <c r="R504" s="37" t="s">
        <v>160</v>
      </c>
      <c r="S504" s="37" t="s">
        <v>539</v>
      </c>
      <c r="T504" s="37" t="s">
        <v>538</v>
      </c>
      <c r="U504" s="1" t="e">
        <f>VLOOKUP(T504,[2]VAT!$A:$D,1,0)</f>
        <v>#N/A</v>
      </c>
      <c r="V504" s="37" t="s">
        <v>2</v>
      </c>
      <c r="W504" s="37" t="s">
        <v>2</v>
      </c>
      <c r="X504" t="e">
        <f>VLOOKUP(T504,[3]رکوردها!$A:$B,2,0)</f>
        <v>#N/A</v>
      </c>
      <c r="Y504" t="e">
        <f>VLOOKUP(T504,[3]رکوردها!$A:$D,4,0)</f>
        <v>#N/A</v>
      </c>
      <c r="Z504" t="e">
        <f>VLOOKUP(T504,[3]رکوردها!$A:$C,3,0)</f>
        <v>#N/A</v>
      </c>
      <c r="AA504" t="e">
        <f>VLOOKUP(T504,[3]رکوردها!$A:$F,6,0)</f>
        <v>#N/A</v>
      </c>
      <c r="AB504" t="e">
        <f>VLOOKUP(T504,[3]رکوردها!$A:$E,5,0)</f>
        <v>#N/A</v>
      </c>
    </row>
    <row r="505" spans="1:28" s="41" customFormat="1" hidden="1" x14ac:dyDescent="0.2">
      <c r="A505" s="36">
        <v>182325</v>
      </c>
      <c r="B505" s="36">
        <v>1461</v>
      </c>
      <c r="C505" s="36">
        <v>2060</v>
      </c>
      <c r="D505" s="39" t="s">
        <v>5178</v>
      </c>
      <c r="E505" s="39"/>
      <c r="F505" s="37" t="s">
        <v>103</v>
      </c>
      <c r="G505" s="37" t="s">
        <v>589</v>
      </c>
      <c r="H505" s="38">
        <v>268122015</v>
      </c>
      <c r="I505" s="38">
        <v>0</v>
      </c>
      <c r="J505" s="38">
        <f t="shared" si="8"/>
        <v>268122015</v>
      </c>
      <c r="K505" s="38"/>
      <c r="L505" s="49"/>
      <c r="M505" s="37" t="s">
        <v>63</v>
      </c>
      <c r="N505" s="37" t="s">
        <v>64</v>
      </c>
      <c r="O505" s="37" t="s">
        <v>157</v>
      </c>
      <c r="P505" s="37" t="s">
        <v>158</v>
      </c>
      <c r="Q505" s="37" t="s">
        <v>159</v>
      </c>
      <c r="R505" s="37" t="s">
        <v>160</v>
      </c>
      <c r="S505" s="37" t="s">
        <v>539</v>
      </c>
      <c r="T505" s="37" t="s">
        <v>538</v>
      </c>
      <c r="U505" s="1" t="e">
        <f>VLOOKUP(T505,[2]VAT!$A:$D,1,0)</f>
        <v>#N/A</v>
      </c>
      <c r="V505" s="37" t="s">
        <v>2</v>
      </c>
      <c r="W505" s="37" t="s">
        <v>2</v>
      </c>
      <c r="X505" t="e">
        <f>VLOOKUP(T505,[3]رکوردها!$A:$B,2,0)</f>
        <v>#N/A</v>
      </c>
      <c r="Y505" t="e">
        <f>VLOOKUP(T505,[3]رکوردها!$A:$D,4,0)</f>
        <v>#N/A</v>
      </c>
      <c r="Z505" t="e">
        <f>VLOOKUP(T505,[3]رکوردها!$A:$C,3,0)</f>
        <v>#N/A</v>
      </c>
      <c r="AA505" t="e">
        <f>VLOOKUP(T505,[3]رکوردها!$A:$F,6,0)</f>
        <v>#N/A</v>
      </c>
      <c r="AB505" t="e">
        <f>VLOOKUP(T505,[3]رکوردها!$A:$E,5,0)</f>
        <v>#N/A</v>
      </c>
    </row>
    <row r="506" spans="1:28" s="41" customFormat="1" hidden="1" x14ac:dyDescent="0.2">
      <c r="A506" s="36">
        <v>183551</v>
      </c>
      <c r="B506" s="36">
        <v>1502</v>
      </c>
      <c r="C506" s="36">
        <v>2131</v>
      </c>
      <c r="D506" s="39" t="s">
        <v>5178</v>
      </c>
      <c r="E506" s="39"/>
      <c r="F506" s="37" t="s">
        <v>297</v>
      </c>
      <c r="G506" s="37" t="s">
        <v>590</v>
      </c>
      <c r="H506" s="38">
        <v>5276662622</v>
      </c>
      <c r="I506" s="38">
        <v>0</v>
      </c>
      <c r="J506" s="38">
        <f t="shared" si="8"/>
        <v>5276662622</v>
      </c>
      <c r="K506" s="38"/>
      <c r="L506" s="49"/>
      <c r="M506" s="37" t="s">
        <v>63</v>
      </c>
      <c r="N506" s="37" t="s">
        <v>64</v>
      </c>
      <c r="O506" s="37" t="s">
        <v>157</v>
      </c>
      <c r="P506" s="37" t="s">
        <v>158</v>
      </c>
      <c r="Q506" s="37" t="s">
        <v>159</v>
      </c>
      <c r="R506" s="37" t="s">
        <v>160</v>
      </c>
      <c r="S506" s="37" t="s">
        <v>539</v>
      </c>
      <c r="T506" s="37" t="s">
        <v>538</v>
      </c>
      <c r="U506" s="1" t="e">
        <f>VLOOKUP(T506,[2]VAT!$A:$D,1,0)</f>
        <v>#N/A</v>
      </c>
      <c r="V506" s="37" t="s">
        <v>2</v>
      </c>
      <c r="W506" s="37" t="s">
        <v>2</v>
      </c>
      <c r="X506" t="e">
        <f>VLOOKUP(T506,[3]رکوردها!$A:$B,2,0)</f>
        <v>#N/A</v>
      </c>
      <c r="Y506" t="e">
        <f>VLOOKUP(T506,[3]رکوردها!$A:$D,4,0)</f>
        <v>#N/A</v>
      </c>
      <c r="Z506" t="e">
        <f>VLOOKUP(T506,[3]رکوردها!$A:$C,3,0)</f>
        <v>#N/A</v>
      </c>
      <c r="AA506" t="e">
        <f>VLOOKUP(T506,[3]رکوردها!$A:$F,6,0)</f>
        <v>#N/A</v>
      </c>
      <c r="AB506" t="e">
        <f>VLOOKUP(T506,[3]رکوردها!$A:$E,5,0)</f>
        <v>#N/A</v>
      </c>
    </row>
    <row r="507" spans="1:28" s="41" customFormat="1" hidden="1" x14ac:dyDescent="0.2">
      <c r="A507" s="36">
        <v>183552</v>
      </c>
      <c r="B507" s="36">
        <v>1502</v>
      </c>
      <c r="C507" s="36">
        <v>2131</v>
      </c>
      <c r="D507" s="39" t="s">
        <v>5178</v>
      </c>
      <c r="E507" s="39"/>
      <c r="F507" s="37" t="s">
        <v>297</v>
      </c>
      <c r="G507" s="37" t="s">
        <v>591</v>
      </c>
      <c r="H507" s="38">
        <v>5276662622</v>
      </c>
      <c r="I507" s="38">
        <v>0</v>
      </c>
      <c r="J507" s="38">
        <f t="shared" si="8"/>
        <v>5276662622</v>
      </c>
      <c r="K507" s="38"/>
      <c r="L507" s="49"/>
      <c r="M507" s="37" t="s">
        <v>63</v>
      </c>
      <c r="N507" s="37" t="s">
        <v>64</v>
      </c>
      <c r="O507" s="37" t="s">
        <v>157</v>
      </c>
      <c r="P507" s="37" t="s">
        <v>158</v>
      </c>
      <c r="Q507" s="37" t="s">
        <v>159</v>
      </c>
      <c r="R507" s="37" t="s">
        <v>160</v>
      </c>
      <c r="S507" s="37" t="s">
        <v>539</v>
      </c>
      <c r="T507" s="37" t="s">
        <v>538</v>
      </c>
      <c r="U507" s="1" t="e">
        <f>VLOOKUP(T507,[2]VAT!$A:$D,1,0)</f>
        <v>#N/A</v>
      </c>
      <c r="V507" s="37" t="s">
        <v>2</v>
      </c>
      <c r="W507" s="37" t="s">
        <v>2</v>
      </c>
      <c r="X507" t="e">
        <f>VLOOKUP(T507,[3]رکوردها!$A:$B,2,0)</f>
        <v>#N/A</v>
      </c>
      <c r="Y507" t="e">
        <f>VLOOKUP(T507,[3]رکوردها!$A:$D,4,0)</f>
        <v>#N/A</v>
      </c>
      <c r="Z507" t="e">
        <f>VLOOKUP(T507,[3]رکوردها!$A:$C,3,0)</f>
        <v>#N/A</v>
      </c>
      <c r="AA507" t="e">
        <f>VLOOKUP(T507,[3]رکوردها!$A:$F,6,0)</f>
        <v>#N/A</v>
      </c>
      <c r="AB507" t="e">
        <f>VLOOKUP(T507,[3]رکوردها!$A:$E,5,0)</f>
        <v>#N/A</v>
      </c>
    </row>
    <row r="508" spans="1:28" s="41" customFormat="1" hidden="1" x14ac:dyDescent="0.2">
      <c r="A508" s="36">
        <v>183553</v>
      </c>
      <c r="B508" s="36">
        <v>1502</v>
      </c>
      <c r="C508" s="36">
        <v>2131</v>
      </c>
      <c r="D508" s="39" t="s">
        <v>5178</v>
      </c>
      <c r="E508" s="39"/>
      <c r="F508" s="37" t="s">
        <v>297</v>
      </c>
      <c r="G508" s="37" t="s">
        <v>592</v>
      </c>
      <c r="H508" s="38">
        <v>1507617892</v>
      </c>
      <c r="I508" s="38">
        <v>0</v>
      </c>
      <c r="J508" s="38">
        <f t="shared" si="8"/>
        <v>1507617892</v>
      </c>
      <c r="K508" s="38"/>
      <c r="L508" s="49"/>
      <c r="M508" s="37" t="s">
        <v>63</v>
      </c>
      <c r="N508" s="37" t="s">
        <v>64</v>
      </c>
      <c r="O508" s="37" t="s">
        <v>157</v>
      </c>
      <c r="P508" s="37" t="s">
        <v>158</v>
      </c>
      <c r="Q508" s="37" t="s">
        <v>159</v>
      </c>
      <c r="R508" s="37" t="s">
        <v>160</v>
      </c>
      <c r="S508" s="37" t="s">
        <v>539</v>
      </c>
      <c r="T508" s="37" t="s">
        <v>538</v>
      </c>
      <c r="U508" s="1" t="e">
        <f>VLOOKUP(T508,[2]VAT!$A:$D,1,0)</f>
        <v>#N/A</v>
      </c>
      <c r="V508" s="37" t="s">
        <v>2</v>
      </c>
      <c r="W508" s="37" t="s">
        <v>2</v>
      </c>
      <c r="X508" t="e">
        <f>VLOOKUP(T508,[3]رکوردها!$A:$B,2,0)</f>
        <v>#N/A</v>
      </c>
      <c r="Y508" t="e">
        <f>VLOOKUP(T508,[3]رکوردها!$A:$D,4,0)</f>
        <v>#N/A</v>
      </c>
      <c r="Z508" t="e">
        <f>VLOOKUP(T508,[3]رکوردها!$A:$C,3,0)</f>
        <v>#N/A</v>
      </c>
      <c r="AA508" t="e">
        <f>VLOOKUP(T508,[3]رکوردها!$A:$F,6,0)</f>
        <v>#N/A</v>
      </c>
      <c r="AB508" t="e">
        <f>VLOOKUP(T508,[3]رکوردها!$A:$E,5,0)</f>
        <v>#N/A</v>
      </c>
    </row>
    <row r="509" spans="1:28" s="41" customFormat="1" hidden="1" x14ac:dyDescent="0.2">
      <c r="A509" s="36">
        <v>183554</v>
      </c>
      <c r="B509" s="36">
        <v>1502</v>
      </c>
      <c r="C509" s="36">
        <v>2131</v>
      </c>
      <c r="D509" s="39" t="s">
        <v>5178</v>
      </c>
      <c r="E509" s="39"/>
      <c r="F509" s="37" t="s">
        <v>297</v>
      </c>
      <c r="G509" s="37" t="s">
        <v>593</v>
      </c>
      <c r="H509" s="38">
        <v>1507617892</v>
      </c>
      <c r="I509" s="38">
        <v>0</v>
      </c>
      <c r="J509" s="38">
        <f t="shared" si="8"/>
        <v>1507617892</v>
      </c>
      <c r="K509" s="38"/>
      <c r="L509" s="49"/>
      <c r="M509" s="37" t="s">
        <v>63</v>
      </c>
      <c r="N509" s="37" t="s">
        <v>64</v>
      </c>
      <c r="O509" s="37" t="s">
        <v>157</v>
      </c>
      <c r="P509" s="37" t="s">
        <v>158</v>
      </c>
      <c r="Q509" s="37" t="s">
        <v>159</v>
      </c>
      <c r="R509" s="37" t="s">
        <v>160</v>
      </c>
      <c r="S509" s="37" t="s">
        <v>539</v>
      </c>
      <c r="T509" s="37" t="s">
        <v>538</v>
      </c>
      <c r="U509" s="1" t="e">
        <f>VLOOKUP(T509,[2]VAT!$A:$D,1,0)</f>
        <v>#N/A</v>
      </c>
      <c r="V509" s="37" t="s">
        <v>2</v>
      </c>
      <c r="W509" s="37" t="s">
        <v>2</v>
      </c>
      <c r="X509" t="e">
        <f>VLOOKUP(T509,[3]رکوردها!$A:$B,2,0)</f>
        <v>#N/A</v>
      </c>
      <c r="Y509" t="e">
        <f>VLOOKUP(T509,[3]رکوردها!$A:$D,4,0)</f>
        <v>#N/A</v>
      </c>
      <c r="Z509" t="e">
        <f>VLOOKUP(T509,[3]رکوردها!$A:$C,3,0)</f>
        <v>#N/A</v>
      </c>
      <c r="AA509" t="e">
        <f>VLOOKUP(T509,[3]رکوردها!$A:$F,6,0)</f>
        <v>#N/A</v>
      </c>
      <c r="AB509" t="e">
        <f>VLOOKUP(T509,[3]رکوردها!$A:$E,5,0)</f>
        <v>#N/A</v>
      </c>
    </row>
    <row r="510" spans="1:28" s="41" customFormat="1" hidden="1" x14ac:dyDescent="0.2">
      <c r="A510" s="36">
        <v>183555</v>
      </c>
      <c r="B510" s="36">
        <v>1502</v>
      </c>
      <c r="C510" s="36">
        <v>2131</v>
      </c>
      <c r="D510" s="39" t="s">
        <v>5178</v>
      </c>
      <c r="E510" s="39"/>
      <c r="F510" s="37" t="s">
        <v>297</v>
      </c>
      <c r="G510" s="37" t="s">
        <v>594</v>
      </c>
      <c r="H510" s="38">
        <v>1507617892</v>
      </c>
      <c r="I510" s="38">
        <v>0</v>
      </c>
      <c r="J510" s="38">
        <f t="shared" si="8"/>
        <v>1507617892</v>
      </c>
      <c r="K510" s="38"/>
      <c r="L510" s="49"/>
      <c r="M510" s="37" t="s">
        <v>63</v>
      </c>
      <c r="N510" s="37" t="s">
        <v>64</v>
      </c>
      <c r="O510" s="37" t="s">
        <v>157</v>
      </c>
      <c r="P510" s="37" t="s">
        <v>158</v>
      </c>
      <c r="Q510" s="37" t="s">
        <v>159</v>
      </c>
      <c r="R510" s="37" t="s">
        <v>160</v>
      </c>
      <c r="S510" s="37" t="s">
        <v>539</v>
      </c>
      <c r="T510" s="37" t="s">
        <v>538</v>
      </c>
      <c r="U510" s="1" t="e">
        <f>VLOOKUP(T510,[2]VAT!$A:$D,1,0)</f>
        <v>#N/A</v>
      </c>
      <c r="V510" s="37" t="s">
        <v>2</v>
      </c>
      <c r="W510" s="37" t="s">
        <v>2</v>
      </c>
      <c r="X510" t="e">
        <f>VLOOKUP(T510,[3]رکوردها!$A:$B,2,0)</f>
        <v>#N/A</v>
      </c>
      <c r="Y510" t="e">
        <f>VLOOKUP(T510,[3]رکوردها!$A:$D,4,0)</f>
        <v>#N/A</v>
      </c>
      <c r="Z510" t="e">
        <f>VLOOKUP(T510,[3]رکوردها!$A:$C,3,0)</f>
        <v>#N/A</v>
      </c>
      <c r="AA510" t="e">
        <f>VLOOKUP(T510,[3]رکوردها!$A:$F,6,0)</f>
        <v>#N/A</v>
      </c>
      <c r="AB510" t="e">
        <f>VLOOKUP(T510,[3]رکوردها!$A:$E,5,0)</f>
        <v>#N/A</v>
      </c>
    </row>
    <row r="511" spans="1:28" s="41" customFormat="1" hidden="1" x14ac:dyDescent="0.2">
      <c r="A511" s="36">
        <v>183556</v>
      </c>
      <c r="B511" s="36">
        <v>1502</v>
      </c>
      <c r="C511" s="36">
        <v>2131</v>
      </c>
      <c r="D511" s="39" t="s">
        <v>5178</v>
      </c>
      <c r="E511" s="39"/>
      <c r="F511" s="37" t="s">
        <v>297</v>
      </c>
      <c r="G511" s="37" t="s">
        <v>595</v>
      </c>
      <c r="H511" s="38">
        <v>1507617892</v>
      </c>
      <c r="I511" s="38">
        <v>0</v>
      </c>
      <c r="J511" s="38">
        <f t="shared" si="8"/>
        <v>1507617892</v>
      </c>
      <c r="K511" s="38"/>
      <c r="L511" s="49"/>
      <c r="M511" s="37" t="s">
        <v>63</v>
      </c>
      <c r="N511" s="37" t="s">
        <v>64</v>
      </c>
      <c r="O511" s="37" t="s">
        <v>157</v>
      </c>
      <c r="P511" s="37" t="s">
        <v>158</v>
      </c>
      <c r="Q511" s="37" t="s">
        <v>159</v>
      </c>
      <c r="R511" s="37" t="s">
        <v>160</v>
      </c>
      <c r="S511" s="37" t="s">
        <v>539</v>
      </c>
      <c r="T511" s="37" t="s">
        <v>538</v>
      </c>
      <c r="U511" s="1" t="e">
        <f>VLOOKUP(T511,[2]VAT!$A:$D,1,0)</f>
        <v>#N/A</v>
      </c>
      <c r="V511" s="37" t="s">
        <v>2</v>
      </c>
      <c r="W511" s="37" t="s">
        <v>2</v>
      </c>
      <c r="X511" t="e">
        <f>VLOOKUP(T511,[3]رکوردها!$A:$B,2,0)</f>
        <v>#N/A</v>
      </c>
      <c r="Y511" t="e">
        <f>VLOOKUP(T511,[3]رکوردها!$A:$D,4,0)</f>
        <v>#N/A</v>
      </c>
      <c r="Z511" t="e">
        <f>VLOOKUP(T511,[3]رکوردها!$A:$C,3,0)</f>
        <v>#N/A</v>
      </c>
      <c r="AA511" t="e">
        <f>VLOOKUP(T511,[3]رکوردها!$A:$F,6,0)</f>
        <v>#N/A</v>
      </c>
      <c r="AB511" t="e">
        <f>VLOOKUP(T511,[3]رکوردها!$A:$E,5,0)</f>
        <v>#N/A</v>
      </c>
    </row>
    <row r="512" spans="1:28" s="41" customFormat="1" hidden="1" x14ac:dyDescent="0.2">
      <c r="A512" s="36">
        <v>183557</v>
      </c>
      <c r="B512" s="36">
        <v>1502</v>
      </c>
      <c r="C512" s="36">
        <v>2131</v>
      </c>
      <c r="D512" s="39" t="s">
        <v>5178</v>
      </c>
      <c r="E512" s="39"/>
      <c r="F512" s="37" t="s">
        <v>297</v>
      </c>
      <c r="G512" s="37" t="s">
        <v>596</v>
      </c>
      <c r="H512" s="38">
        <v>1507617892</v>
      </c>
      <c r="I512" s="38">
        <v>0</v>
      </c>
      <c r="J512" s="38">
        <f t="shared" si="8"/>
        <v>1507617892</v>
      </c>
      <c r="K512" s="38"/>
      <c r="L512" s="49"/>
      <c r="M512" s="37" t="s">
        <v>63</v>
      </c>
      <c r="N512" s="37" t="s">
        <v>64</v>
      </c>
      <c r="O512" s="37" t="s">
        <v>157</v>
      </c>
      <c r="P512" s="37" t="s">
        <v>158</v>
      </c>
      <c r="Q512" s="37" t="s">
        <v>159</v>
      </c>
      <c r="R512" s="37" t="s">
        <v>160</v>
      </c>
      <c r="S512" s="37" t="s">
        <v>539</v>
      </c>
      <c r="T512" s="37" t="s">
        <v>538</v>
      </c>
      <c r="U512" s="1" t="e">
        <f>VLOOKUP(T512,[2]VAT!$A:$D,1,0)</f>
        <v>#N/A</v>
      </c>
      <c r="V512" s="37" t="s">
        <v>2</v>
      </c>
      <c r="W512" s="37" t="s">
        <v>2</v>
      </c>
      <c r="X512" t="e">
        <f>VLOOKUP(T512,[3]رکوردها!$A:$B,2,0)</f>
        <v>#N/A</v>
      </c>
      <c r="Y512" t="e">
        <f>VLOOKUP(T512,[3]رکوردها!$A:$D,4,0)</f>
        <v>#N/A</v>
      </c>
      <c r="Z512" t="e">
        <f>VLOOKUP(T512,[3]رکوردها!$A:$C,3,0)</f>
        <v>#N/A</v>
      </c>
      <c r="AA512" t="e">
        <f>VLOOKUP(T512,[3]رکوردها!$A:$F,6,0)</f>
        <v>#N/A</v>
      </c>
      <c r="AB512" t="e">
        <f>VLOOKUP(T512,[3]رکوردها!$A:$E,5,0)</f>
        <v>#N/A</v>
      </c>
    </row>
    <row r="513" spans="1:28" s="41" customFormat="1" hidden="1" x14ac:dyDescent="0.2">
      <c r="A513" s="36">
        <v>183558</v>
      </c>
      <c r="B513" s="36">
        <v>1502</v>
      </c>
      <c r="C513" s="36">
        <v>2131</v>
      </c>
      <c r="D513" s="39" t="s">
        <v>5178</v>
      </c>
      <c r="E513" s="39"/>
      <c r="F513" s="37" t="s">
        <v>297</v>
      </c>
      <c r="G513" s="37" t="s">
        <v>597</v>
      </c>
      <c r="H513" s="38">
        <v>753808956</v>
      </c>
      <c r="I513" s="38">
        <v>0</v>
      </c>
      <c r="J513" s="38">
        <f t="shared" si="8"/>
        <v>753808956</v>
      </c>
      <c r="K513" s="38"/>
      <c r="L513" s="49"/>
      <c r="M513" s="37" t="s">
        <v>63</v>
      </c>
      <c r="N513" s="37" t="s">
        <v>64</v>
      </c>
      <c r="O513" s="37" t="s">
        <v>157</v>
      </c>
      <c r="P513" s="37" t="s">
        <v>158</v>
      </c>
      <c r="Q513" s="37" t="s">
        <v>159</v>
      </c>
      <c r="R513" s="37" t="s">
        <v>160</v>
      </c>
      <c r="S513" s="37" t="s">
        <v>539</v>
      </c>
      <c r="T513" s="37" t="s">
        <v>538</v>
      </c>
      <c r="U513" s="1" t="e">
        <f>VLOOKUP(T513,[2]VAT!$A:$D,1,0)</f>
        <v>#N/A</v>
      </c>
      <c r="V513" s="37" t="s">
        <v>2</v>
      </c>
      <c r="W513" s="37" t="s">
        <v>2</v>
      </c>
      <c r="X513" t="e">
        <f>VLOOKUP(T513,[3]رکوردها!$A:$B,2,0)</f>
        <v>#N/A</v>
      </c>
      <c r="Y513" t="e">
        <f>VLOOKUP(T513,[3]رکوردها!$A:$D,4,0)</f>
        <v>#N/A</v>
      </c>
      <c r="Z513" t="e">
        <f>VLOOKUP(T513,[3]رکوردها!$A:$C,3,0)</f>
        <v>#N/A</v>
      </c>
      <c r="AA513" t="e">
        <f>VLOOKUP(T513,[3]رکوردها!$A:$F,6,0)</f>
        <v>#N/A</v>
      </c>
      <c r="AB513" t="e">
        <f>VLOOKUP(T513,[3]رکوردها!$A:$E,5,0)</f>
        <v>#N/A</v>
      </c>
    </row>
    <row r="514" spans="1:28" s="41" customFormat="1" hidden="1" x14ac:dyDescent="0.2">
      <c r="A514" s="36">
        <v>183559</v>
      </c>
      <c r="B514" s="36">
        <v>1502</v>
      </c>
      <c r="C514" s="36">
        <v>2131</v>
      </c>
      <c r="D514" s="39" t="s">
        <v>5178</v>
      </c>
      <c r="E514" s="39"/>
      <c r="F514" s="37" t="s">
        <v>297</v>
      </c>
      <c r="G514" s="37" t="s">
        <v>597</v>
      </c>
      <c r="H514" s="38">
        <v>753808948</v>
      </c>
      <c r="I514" s="38">
        <v>0</v>
      </c>
      <c r="J514" s="38">
        <f t="shared" si="8"/>
        <v>753808948</v>
      </c>
      <c r="K514" s="38"/>
      <c r="L514" s="49"/>
      <c r="M514" s="37" t="s">
        <v>63</v>
      </c>
      <c r="N514" s="37" t="s">
        <v>64</v>
      </c>
      <c r="O514" s="37" t="s">
        <v>157</v>
      </c>
      <c r="P514" s="37" t="s">
        <v>158</v>
      </c>
      <c r="Q514" s="37" t="s">
        <v>159</v>
      </c>
      <c r="R514" s="37" t="s">
        <v>160</v>
      </c>
      <c r="S514" s="37" t="s">
        <v>539</v>
      </c>
      <c r="T514" s="37" t="s">
        <v>538</v>
      </c>
      <c r="U514" s="1" t="e">
        <f>VLOOKUP(T514,[2]VAT!$A:$D,1,0)</f>
        <v>#N/A</v>
      </c>
      <c r="V514" s="37" t="s">
        <v>2</v>
      </c>
      <c r="W514" s="37" t="s">
        <v>2</v>
      </c>
      <c r="X514" t="e">
        <f>VLOOKUP(T514,[3]رکوردها!$A:$B,2,0)</f>
        <v>#N/A</v>
      </c>
      <c r="Y514" t="e">
        <f>VLOOKUP(T514,[3]رکوردها!$A:$D,4,0)</f>
        <v>#N/A</v>
      </c>
      <c r="Z514" t="e">
        <f>VLOOKUP(T514,[3]رکوردها!$A:$C,3,0)</f>
        <v>#N/A</v>
      </c>
      <c r="AA514" t="e">
        <f>VLOOKUP(T514,[3]رکوردها!$A:$F,6,0)</f>
        <v>#N/A</v>
      </c>
      <c r="AB514" t="e">
        <f>VLOOKUP(T514,[3]رکوردها!$A:$E,5,0)</f>
        <v>#N/A</v>
      </c>
    </row>
    <row r="515" spans="1:28" s="41" customFormat="1" hidden="1" x14ac:dyDescent="0.2">
      <c r="A515" s="36">
        <v>183560</v>
      </c>
      <c r="B515" s="36">
        <v>1502</v>
      </c>
      <c r="C515" s="36">
        <v>2131</v>
      </c>
      <c r="D515" s="39" t="s">
        <v>5178</v>
      </c>
      <c r="E515" s="39"/>
      <c r="F515" s="37" t="s">
        <v>297</v>
      </c>
      <c r="G515" s="37" t="s">
        <v>598</v>
      </c>
      <c r="H515" s="38">
        <v>753808946</v>
      </c>
      <c r="I515" s="38">
        <v>0</v>
      </c>
      <c r="J515" s="38">
        <f t="shared" si="8"/>
        <v>753808946</v>
      </c>
      <c r="K515" s="38"/>
      <c r="L515" s="49"/>
      <c r="M515" s="37" t="s">
        <v>63</v>
      </c>
      <c r="N515" s="37" t="s">
        <v>64</v>
      </c>
      <c r="O515" s="37" t="s">
        <v>157</v>
      </c>
      <c r="P515" s="37" t="s">
        <v>158</v>
      </c>
      <c r="Q515" s="37" t="s">
        <v>159</v>
      </c>
      <c r="R515" s="37" t="s">
        <v>160</v>
      </c>
      <c r="S515" s="37" t="s">
        <v>539</v>
      </c>
      <c r="T515" s="37" t="s">
        <v>538</v>
      </c>
      <c r="U515" s="1" t="e">
        <f>VLOOKUP(T515,[2]VAT!$A:$D,1,0)</f>
        <v>#N/A</v>
      </c>
      <c r="V515" s="37" t="s">
        <v>2</v>
      </c>
      <c r="W515" s="37" t="s">
        <v>2</v>
      </c>
      <c r="X515" t="e">
        <f>VLOOKUP(T515,[3]رکوردها!$A:$B,2,0)</f>
        <v>#N/A</v>
      </c>
      <c r="Y515" t="e">
        <f>VLOOKUP(T515,[3]رکوردها!$A:$D,4,0)</f>
        <v>#N/A</v>
      </c>
      <c r="Z515" t="e">
        <f>VLOOKUP(T515,[3]رکوردها!$A:$C,3,0)</f>
        <v>#N/A</v>
      </c>
      <c r="AA515" t="e">
        <f>VLOOKUP(T515,[3]رکوردها!$A:$F,6,0)</f>
        <v>#N/A</v>
      </c>
      <c r="AB515" t="e">
        <f>VLOOKUP(T515,[3]رکوردها!$A:$E,5,0)</f>
        <v>#N/A</v>
      </c>
    </row>
    <row r="516" spans="1:28" s="41" customFormat="1" hidden="1" x14ac:dyDescent="0.2">
      <c r="A516" s="36">
        <v>183561</v>
      </c>
      <c r="B516" s="36">
        <v>1502</v>
      </c>
      <c r="C516" s="36">
        <v>2131</v>
      </c>
      <c r="D516" s="39" t="s">
        <v>5178</v>
      </c>
      <c r="E516" s="39"/>
      <c r="F516" s="37" t="s">
        <v>297</v>
      </c>
      <c r="G516" s="37" t="s">
        <v>597</v>
      </c>
      <c r="H516" s="38">
        <v>753808946</v>
      </c>
      <c r="I516" s="38">
        <v>0</v>
      </c>
      <c r="J516" s="38">
        <f t="shared" si="8"/>
        <v>753808946</v>
      </c>
      <c r="K516" s="38"/>
      <c r="L516" s="49"/>
      <c r="M516" s="37" t="s">
        <v>63</v>
      </c>
      <c r="N516" s="37" t="s">
        <v>64</v>
      </c>
      <c r="O516" s="37" t="s">
        <v>157</v>
      </c>
      <c r="P516" s="37" t="s">
        <v>158</v>
      </c>
      <c r="Q516" s="37" t="s">
        <v>159</v>
      </c>
      <c r="R516" s="37" t="s">
        <v>160</v>
      </c>
      <c r="S516" s="37" t="s">
        <v>539</v>
      </c>
      <c r="T516" s="37" t="s">
        <v>538</v>
      </c>
      <c r="U516" s="1" t="e">
        <f>VLOOKUP(T516,[2]VAT!$A:$D,1,0)</f>
        <v>#N/A</v>
      </c>
      <c r="V516" s="37" t="s">
        <v>2</v>
      </c>
      <c r="W516" s="37" t="s">
        <v>2</v>
      </c>
      <c r="X516" t="e">
        <f>VLOOKUP(T516,[3]رکوردها!$A:$B,2,0)</f>
        <v>#N/A</v>
      </c>
      <c r="Y516" t="e">
        <f>VLOOKUP(T516,[3]رکوردها!$A:$D,4,0)</f>
        <v>#N/A</v>
      </c>
      <c r="Z516" t="e">
        <f>VLOOKUP(T516,[3]رکوردها!$A:$C,3,0)</f>
        <v>#N/A</v>
      </c>
      <c r="AA516" t="e">
        <f>VLOOKUP(T516,[3]رکوردها!$A:$F,6,0)</f>
        <v>#N/A</v>
      </c>
      <c r="AB516" t="e">
        <f>VLOOKUP(T516,[3]رکوردها!$A:$E,5,0)</f>
        <v>#N/A</v>
      </c>
    </row>
    <row r="517" spans="1:28" s="41" customFormat="1" hidden="1" x14ac:dyDescent="0.2">
      <c r="A517" s="36">
        <v>183562</v>
      </c>
      <c r="B517" s="36">
        <v>1502</v>
      </c>
      <c r="C517" s="36">
        <v>2131</v>
      </c>
      <c r="D517" s="39" t="s">
        <v>5178</v>
      </c>
      <c r="E517" s="39"/>
      <c r="F517" s="37" t="s">
        <v>297</v>
      </c>
      <c r="G517" s="37" t="s">
        <v>599</v>
      </c>
      <c r="H517" s="38">
        <v>753808946</v>
      </c>
      <c r="I517" s="38">
        <v>0</v>
      </c>
      <c r="J517" s="38">
        <f t="shared" si="8"/>
        <v>753808946</v>
      </c>
      <c r="K517" s="38"/>
      <c r="L517" s="49"/>
      <c r="M517" s="37" t="s">
        <v>63</v>
      </c>
      <c r="N517" s="37" t="s">
        <v>64</v>
      </c>
      <c r="O517" s="37" t="s">
        <v>157</v>
      </c>
      <c r="P517" s="37" t="s">
        <v>158</v>
      </c>
      <c r="Q517" s="37" t="s">
        <v>159</v>
      </c>
      <c r="R517" s="37" t="s">
        <v>160</v>
      </c>
      <c r="S517" s="37" t="s">
        <v>539</v>
      </c>
      <c r="T517" s="37" t="s">
        <v>538</v>
      </c>
      <c r="U517" s="1" t="e">
        <f>VLOOKUP(T517,[2]VAT!$A:$D,1,0)</f>
        <v>#N/A</v>
      </c>
      <c r="V517" s="37" t="s">
        <v>2</v>
      </c>
      <c r="W517" s="37" t="s">
        <v>2</v>
      </c>
      <c r="X517" t="e">
        <f>VLOOKUP(T517,[3]رکوردها!$A:$B,2,0)</f>
        <v>#N/A</v>
      </c>
      <c r="Y517" t="e">
        <f>VLOOKUP(T517,[3]رکوردها!$A:$D,4,0)</f>
        <v>#N/A</v>
      </c>
      <c r="Z517" t="e">
        <f>VLOOKUP(T517,[3]رکوردها!$A:$C,3,0)</f>
        <v>#N/A</v>
      </c>
      <c r="AA517" t="e">
        <f>VLOOKUP(T517,[3]رکوردها!$A:$F,6,0)</f>
        <v>#N/A</v>
      </c>
      <c r="AB517" t="e">
        <f>VLOOKUP(T517,[3]رکوردها!$A:$E,5,0)</f>
        <v>#N/A</v>
      </c>
    </row>
    <row r="518" spans="1:28" s="41" customFormat="1" hidden="1" x14ac:dyDescent="0.2">
      <c r="A518" s="36">
        <v>183563</v>
      </c>
      <c r="B518" s="36">
        <v>1502</v>
      </c>
      <c r="C518" s="36">
        <v>2131</v>
      </c>
      <c r="D518" s="39" t="s">
        <v>5178</v>
      </c>
      <c r="E518" s="39"/>
      <c r="F518" s="37" t="s">
        <v>297</v>
      </c>
      <c r="G518" s="37" t="s">
        <v>599</v>
      </c>
      <c r="H518" s="38">
        <v>753808946</v>
      </c>
      <c r="I518" s="38">
        <v>0</v>
      </c>
      <c r="J518" s="38">
        <f t="shared" si="8"/>
        <v>753808946</v>
      </c>
      <c r="K518" s="38"/>
      <c r="L518" s="49"/>
      <c r="M518" s="37" t="s">
        <v>63</v>
      </c>
      <c r="N518" s="37" t="s">
        <v>64</v>
      </c>
      <c r="O518" s="37" t="s">
        <v>157</v>
      </c>
      <c r="P518" s="37" t="s">
        <v>158</v>
      </c>
      <c r="Q518" s="37" t="s">
        <v>159</v>
      </c>
      <c r="R518" s="37" t="s">
        <v>160</v>
      </c>
      <c r="S518" s="37" t="s">
        <v>539</v>
      </c>
      <c r="T518" s="37" t="s">
        <v>538</v>
      </c>
      <c r="U518" s="1" t="e">
        <f>VLOOKUP(T518,[2]VAT!$A:$D,1,0)</f>
        <v>#N/A</v>
      </c>
      <c r="V518" s="37" t="s">
        <v>2</v>
      </c>
      <c r="W518" s="37" t="s">
        <v>2</v>
      </c>
      <c r="X518" t="e">
        <f>VLOOKUP(T518,[3]رکوردها!$A:$B,2,0)</f>
        <v>#N/A</v>
      </c>
      <c r="Y518" t="e">
        <f>VLOOKUP(T518,[3]رکوردها!$A:$D,4,0)</f>
        <v>#N/A</v>
      </c>
      <c r="Z518" t="e">
        <f>VLOOKUP(T518,[3]رکوردها!$A:$C,3,0)</f>
        <v>#N/A</v>
      </c>
      <c r="AA518" t="e">
        <f>VLOOKUP(T518,[3]رکوردها!$A:$F,6,0)</f>
        <v>#N/A</v>
      </c>
      <c r="AB518" t="e">
        <f>VLOOKUP(T518,[3]رکوردها!$A:$E,5,0)</f>
        <v>#N/A</v>
      </c>
    </row>
    <row r="519" spans="1:28" s="41" customFormat="1" hidden="1" x14ac:dyDescent="0.2">
      <c r="A519" s="36">
        <v>183564</v>
      </c>
      <c r="B519" s="36">
        <v>1502</v>
      </c>
      <c r="C519" s="36">
        <v>2131</v>
      </c>
      <c r="D519" s="39" t="s">
        <v>5178</v>
      </c>
      <c r="E519" s="39"/>
      <c r="F519" s="37" t="s">
        <v>297</v>
      </c>
      <c r="G519" s="37" t="s">
        <v>597</v>
      </c>
      <c r="H519" s="38">
        <v>753808946</v>
      </c>
      <c r="I519" s="38">
        <v>0</v>
      </c>
      <c r="J519" s="38">
        <f t="shared" si="8"/>
        <v>753808946</v>
      </c>
      <c r="K519" s="38"/>
      <c r="L519" s="49"/>
      <c r="M519" s="37" t="s">
        <v>63</v>
      </c>
      <c r="N519" s="37" t="s">
        <v>64</v>
      </c>
      <c r="O519" s="37" t="s">
        <v>157</v>
      </c>
      <c r="P519" s="37" t="s">
        <v>158</v>
      </c>
      <c r="Q519" s="37" t="s">
        <v>159</v>
      </c>
      <c r="R519" s="37" t="s">
        <v>160</v>
      </c>
      <c r="S519" s="37" t="s">
        <v>539</v>
      </c>
      <c r="T519" s="37" t="s">
        <v>538</v>
      </c>
      <c r="U519" s="1" t="e">
        <f>VLOOKUP(T519,[2]VAT!$A:$D,1,0)</f>
        <v>#N/A</v>
      </c>
      <c r="V519" s="37" t="s">
        <v>2</v>
      </c>
      <c r="W519" s="37" t="s">
        <v>2</v>
      </c>
      <c r="X519" t="e">
        <f>VLOOKUP(T519,[3]رکوردها!$A:$B,2,0)</f>
        <v>#N/A</v>
      </c>
      <c r="Y519" t="e">
        <f>VLOOKUP(T519,[3]رکوردها!$A:$D,4,0)</f>
        <v>#N/A</v>
      </c>
      <c r="Z519" t="e">
        <f>VLOOKUP(T519,[3]رکوردها!$A:$C,3,0)</f>
        <v>#N/A</v>
      </c>
      <c r="AA519" t="e">
        <f>VLOOKUP(T519,[3]رکوردها!$A:$F,6,0)</f>
        <v>#N/A</v>
      </c>
      <c r="AB519" t="e">
        <f>VLOOKUP(T519,[3]رکوردها!$A:$E,5,0)</f>
        <v>#N/A</v>
      </c>
    </row>
    <row r="520" spans="1:28" s="41" customFormat="1" hidden="1" x14ac:dyDescent="0.2">
      <c r="A520" s="36">
        <v>183565</v>
      </c>
      <c r="B520" s="36">
        <v>1502</v>
      </c>
      <c r="C520" s="36">
        <v>2131</v>
      </c>
      <c r="D520" s="39" t="s">
        <v>5178</v>
      </c>
      <c r="E520" s="39"/>
      <c r="F520" s="37" t="s">
        <v>297</v>
      </c>
      <c r="G520" s="37" t="s">
        <v>597</v>
      </c>
      <c r="H520" s="38">
        <v>753808946</v>
      </c>
      <c r="I520" s="38">
        <v>0</v>
      </c>
      <c r="J520" s="38">
        <f t="shared" si="8"/>
        <v>753808946</v>
      </c>
      <c r="K520" s="38"/>
      <c r="L520" s="49"/>
      <c r="M520" s="37" t="s">
        <v>63</v>
      </c>
      <c r="N520" s="37" t="s">
        <v>64</v>
      </c>
      <c r="O520" s="37" t="s">
        <v>157</v>
      </c>
      <c r="P520" s="37" t="s">
        <v>158</v>
      </c>
      <c r="Q520" s="37" t="s">
        <v>159</v>
      </c>
      <c r="R520" s="37" t="s">
        <v>160</v>
      </c>
      <c r="S520" s="37" t="s">
        <v>539</v>
      </c>
      <c r="T520" s="37" t="s">
        <v>538</v>
      </c>
      <c r="U520" s="1" t="e">
        <f>VLOOKUP(T520,[2]VAT!$A:$D,1,0)</f>
        <v>#N/A</v>
      </c>
      <c r="V520" s="37" t="s">
        <v>2</v>
      </c>
      <c r="W520" s="37" t="s">
        <v>2</v>
      </c>
      <c r="X520" t="e">
        <f>VLOOKUP(T520,[3]رکوردها!$A:$B,2,0)</f>
        <v>#N/A</v>
      </c>
      <c r="Y520" t="e">
        <f>VLOOKUP(T520,[3]رکوردها!$A:$D,4,0)</f>
        <v>#N/A</v>
      </c>
      <c r="Z520" t="e">
        <f>VLOOKUP(T520,[3]رکوردها!$A:$C,3,0)</f>
        <v>#N/A</v>
      </c>
      <c r="AA520" t="e">
        <f>VLOOKUP(T520,[3]رکوردها!$A:$F,6,0)</f>
        <v>#N/A</v>
      </c>
      <c r="AB520" t="e">
        <f>VLOOKUP(T520,[3]رکوردها!$A:$E,5,0)</f>
        <v>#N/A</v>
      </c>
    </row>
    <row r="521" spans="1:28" s="41" customFormat="1" hidden="1" x14ac:dyDescent="0.2">
      <c r="A521" s="36">
        <v>183566</v>
      </c>
      <c r="B521" s="36">
        <v>1502</v>
      </c>
      <c r="C521" s="36">
        <v>2131</v>
      </c>
      <c r="D521" s="39" t="s">
        <v>5178</v>
      </c>
      <c r="E521" s="39"/>
      <c r="F521" s="37" t="s">
        <v>297</v>
      </c>
      <c r="G521" s="37" t="s">
        <v>600</v>
      </c>
      <c r="H521" s="38">
        <v>753808946</v>
      </c>
      <c r="I521" s="38">
        <v>0</v>
      </c>
      <c r="J521" s="38">
        <f t="shared" si="8"/>
        <v>753808946</v>
      </c>
      <c r="K521" s="38"/>
      <c r="L521" s="49"/>
      <c r="M521" s="37" t="s">
        <v>63</v>
      </c>
      <c r="N521" s="37" t="s">
        <v>64</v>
      </c>
      <c r="O521" s="37" t="s">
        <v>157</v>
      </c>
      <c r="P521" s="37" t="s">
        <v>158</v>
      </c>
      <c r="Q521" s="37" t="s">
        <v>159</v>
      </c>
      <c r="R521" s="37" t="s">
        <v>160</v>
      </c>
      <c r="S521" s="37" t="s">
        <v>539</v>
      </c>
      <c r="T521" s="37" t="s">
        <v>538</v>
      </c>
      <c r="U521" s="1" t="e">
        <f>VLOOKUP(T521,[2]VAT!$A:$D,1,0)</f>
        <v>#N/A</v>
      </c>
      <c r="V521" s="37" t="s">
        <v>2</v>
      </c>
      <c r="W521" s="37" t="s">
        <v>2</v>
      </c>
      <c r="X521" t="e">
        <f>VLOOKUP(T521,[3]رکوردها!$A:$B,2,0)</f>
        <v>#N/A</v>
      </c>
      <c r="Y521" t="e">
        <f>VLOOKUP(T521,[3]رکوردها!$A:$D,4,0)</f>
        <v>#N/A</v>
      </c>
      <c r="Z521" t="e">
        <f>VLOOKUP(T521,[3]رکوردها!$A:$C,3,0)</f>
        <v>#N/A</v>
      </c>
      <c r="AA521" t="e">
        <f>VLOOKUP(T521,[3]رکوردها!$A:$F,6,0)</f>
        <v>#N/A</v>
      </c>
      <c r="AB521" t="e">
        <f>VLOOKUP(T521,[3]رکوردها!$A:$E,5,0)</f>
        <v>#N/A</v>
      </c>
    </row>
    <row r="522" spans="1:28" s="41" customFormat="1" hidden="1" x14ac:dyDescent="0.2">
      <c r="A522" s="36">
        <v>183567</v>
      </c>
      <c r="B522" s="36">
        <v>1502</v>
      </c>
      <c r="C522" s="36">
        <v>2131</v>
      </c>
      <c r="D522" s="39" t="s">
        <v>5178</v>
      </c>
      <c r="E522" s="39"/>
      <c r="F522" s="37" t="s">
        <v>297</v>
      </c>
      <c r="G522" s="37" t="s">
        <v>592</v>
      </c>
      <c r="H522" s="38">
        <v>753808946</v>
      </c>
      <c r="I522" s="38">
        <v>0</v>
      </c>
      <c r="J522" s="38">
        <f t="shared" si="8"/>
        <v>753808946</v>
      </c>
      <c r="K522" s="38"/>
      <c r="L522" s="49"/>
      <c r="M522" s="37" t="s">
        <v>63</v>
      </c>
      <c r="N522" s="37" t="s">
        <v>64</v>
      </c>
      <c r="O522" s="37" t="s">
        <v>157</v>
      </c>
      <c r="P522" s="37" t="s">
        <v>158</v>
      </c>
      <c r="Q522" s="37" t="s">
        <v>159</v>
      </c>
      <c r="R522" s="37" t="s">
        <v>160</v>
      </c>
      <c r="S522" s="37" t="s">
        <v>539</v>
      </c>
      <c r="T522" s="37" t="s">
        <v>538</v>
      </c>
      <c r="U522" s="1" t="e">
        <f>VLOOKUP(T522,[2]VAT!$A:$D,1,0)</f>
        <v>#N/A</v>
      </c>
      <c r="V522" s="37" t="s">
        <v>2</v>
      </c>
      <c r="W522" s="37" t="s">
        <v>2</v>
      </c>
      <c r="X522" t="e">
        <f>VLOOKUP(T522,[3]رکوردها!$A:$B,2,0)</f>
        <v>#N/A</v>
      </c>
      <c r="Y522" t="e">
        <f>VLOOKUP(T522,[3]رکوردها!$A:$D,4,0)</f>
        <v>#N/A</v>
      </c>
      <c r="Z522" t="e">
        <f>VLOOKUP(T522,[3]رکوردها!$A:$C,3,0)</f>
        <v>#N/A</v>
      </c>
      <c r="AA522" t="e">
        <f>VLOOKUP(T522,[3]رکوردها!$A:$F,6,0)</f>
        <v>#N/A</v>
      </c>
      <c r="AB522" t="e">
        <f>VLOOKUP(T522,[3]رکوردها!$A:$E,5,0)</f>
        <v>#N/A</v>
      </c>
    </row>
    <row r="523" spans="1:28" s="41" customFormat="1" hidden="1" x14ac:dyDescent="0.2">
      <c r="A523" s="36">
        <v>183568</v>
      </c>
      <c r="B523" s="36">
        <v>1502</v>
      </c>
      <c r="C523" s="36">
        <v>2131</v>
      </c>
      <c r="D523" s="39" t="s">
        <v>5178</v>
      </c>
      <c r="E523" s="39"/>
      <c r="F523" s="37" t="s">
        <v>297</v>
      </c>
      <c r="G523" s="37" t="s">
        <v>601</v>
      </c>
      <c r="H523" s="38">
        <v>753808946</v>
      </c>
      <c r="I523" s="38">
        <v>0</v>
      </c>
      <c r="J523" s="38">
        <f t="shared" ref="J523:J586" si="9">H523-I523</f>
        <v>753808946</v>
      </c>
      <c r="K523" s="38"/>
      <c r="L523" s="49"/>
      <c r="M523" s="37" t="s">
        <v>63</v>
      </c>
      <c r="N523" s="37" t="s">
        <v>64</v>
      </c>
      <c r="O523" s="37" t="s">
        <v>157</v>
      </c>
      <c r="P523" s="37" t="s">
        <v>158</v>
      </c>
      <c r="Q523" s="37" t="s">
        <v>159</v>
      </c>
      <c r="R523" s="37" t="s">
        <v>160</v>
      </c>
      <c r="S523" s="37" t="s">
        <v>539</v>
      </c>
      <c r="T523" s="37" t="s">
        <v>538</v>
      </c>
      <c r="U523" s="1" t="e">
        <f>VLOOKUP(T523,[2]VAT!$A:$D,1,0)</f>
        <v>#N/A</v>
      </c>
      <c r="V523" s="37" t="s">
        <v>2</v>
      </c>
      <c r="W523" s="37" t="s">
        <v>2</v>
      </c>
      <c r="X523" t="e">
        <f>VLOOKUP(T523,[3]رکوردها!$A:$B,2,0)</f>
        <v>#N/A</v>
      </c>
      <c r="Y523" t="e">
        <f>VLOOKUP(T523,[3]رکوردها!$A:$D,4,0)</f>
        <v>#N/A</v>
      </c>
      <c r="Z523" t="e">
        <f>VLOOKUP(T523,[3]رکوردها!$A:$C,3,0)</f>
        <v>#N/A</v>
      </c>
      <c r="AA523" t="e">
        <f>VLOOKUP(T523,[3]رکوردها!$A:$F,6,0)</f>
        <v>#N/A</v>
      </c>
      <c r="AB523" t="e">
        <f>VLOOKUP(T523,[3]رکوردها!$A:$E,5,0)</f>
        <v>#N/A</v>
      </c>
    </row>
    <row r="524" spans="1:28" s="41" customFormat="1" hidden="1" x14ac:dyDescent="0.2">
      <c r="A524" s="36">
        <v>183569</v>
      </c>
      <c r="B524" s="36">
        <v>1502</v>
      </c>
      <c r="C524" s="36">
        <v>2131</v>
      </c>
      <c r="D524" s="39" t="s">
        <v>5178</v>
      </c>
      <c r="E524" s="39"/>
      <c r="F524" s="37" t="s">
        <v>297</v>
      </c>
      <c r="G524" s="37" t="s">
        <v>602</v>
      </c>
      <c r="H524" s="38">
        <v>753808946</v>
      </c>
      <c r="I524" s="38">
        <v>0</v>
      </c>
      <c r="J524" s="38">
        <f t="shared" si="9"/>
        <v>753808946</v>
      </c>
      <c r="K524" s="38"/>
      <c r="L524" s="49"/>
      <c r="M524" s="37" t="s">
        <v>63</v>
      </c>
      <c r="N524" s="37" t="s">
        <v>64</v>
      </c>
      <c r="O524" s="37" t="s">
        <v>157</v>
      </c>
      <c r="P524" s="37" t="s">
        <v>158</v>
      </c>
      <c r="Q524" s="37" t="s">
        <v>159</v>
      </c>
      <c r="R524" s="37" t="s">
        <v>160</v>
      </c>
      <c r="S524" s="37" t="s">
        <v>539</v>
      </c>
      <c r="T524" s="37" t="s">
        <v>538</v>
      </c>
      <c r="U524" s="1" t="e">
        <f>VLOOKUP(T524,[2]VAT!$A:$D,1,0)</f>
        <v>#N/A</v>
      </c>
      <c r="V524" s="37" t="s">
        <v>2</v>
      </c>
      <c r="W524" s="37" t="s">
        <v>2</v>
      </c>
      <c r="X524" t="e">
        <f>VLOOKUP(T524,[3]رکوردها!$A:$B,2,0)</f>
        <v>#N/A</v>
      </c>
      <c r="Y524" t="e">
        <f>VLOOKUP(T524,[3]رکوردها!$A:$D,4,0)</f>
        <v>#N/A</v>
      </c>
      <c r="Z524" t="e">
        <f>VLOOKUP(T524,[3]رکوردها!$A:$C,3,0)</f>
        <v>#N/A</v>
      </c>
      <c r="AA524" t="e">
        <f>VLOOKUP(T524,[3]رکوردها!$A:$F,6,0)</f>
        <v>#N/A</v>
      </c>
      <c r="AB524" t="e">
        <f>VLOOKUP(T524,[3]رکوردها!$A:$E,5,0)</f>
        <v>#N/A</v>
      </c>
    </row>
    <row r="525" spans="1:28" s="41" customFormat="1" hidden="1" x14ac:dyDescent="0.2">
      <c r="A525" s="36">
        <v>183570</v>
      </c>
      <c r="B525" s="36">
        <v>1502</v>
      </c>
      <c r="C525" s="36">
        <v>2131</v>
      </c>
      <c r="D525" s="39" t="s">
        <v>5178</v>
      </c>
      <c r="E525" s="39"/>
      <c r="F525" s="37" t="s">
        <v>297</v>
      </c>
      <c r="G525" s="37" t="s">
        <v>603</v>
      </c>
      <c r="H525" s="38">
        <v>753808946</v>
      </c>
      <c r="I525" s="38">
        <v>0</v>
      </c>
      <c r="J525" s="38">
        <f t="shared" si="9"/>
        <v>753808946</v>
      </c>
      <c r="K525" s="38"/>
      <c r="L525" s="49"/>
      <c r="M525" s="37" t="s">
        <v>63</v>
      </c>
      <c r="N525" s="37" t="s">
        <v>64</v>
      </c>
      <c r="O525" s="37" t="s">
        <v>157</v>
      </c>
      <c r="P525" s="37" t="s">
        <v>158</v>
      </c>
      <c r="Q525" s="37" t="s">
        <v>159</v>
      </c>
      <c r="R525" s="37" t="s">
        <v>160</v>
      </c>
      <c r="S525" s="37" t="s">
        <v>539</v>
      </c>
      <c r="T525" s="37" t="s">
        <v>538</v>
      </c>
      <c r="U525" s="1" t="e">
        <f>VLOOKUP(T525,[2]VAT!$A:$D,1,0)</f>
        <v>#N/A</v>
      </c>
      <c r="V525" s="37" t="s">
        <v>2</v>
      </c>
      <c r="W525" s="37" t="s">
        <v>2</v>
      </c>
      <c r="X525" t="e">
        <f>VLOOKUP(T525,[3]رکوردها!$A:$B,2,0)</f>
        <v>#N/A</v>
      </c>
      <c r="Y525" t="e">
        <f>VLOOKUP(T525,[3]رکوردها!$A:$D,4,0)</f>
        <v>#N/A</v>
      </c>
      <c r="Z525" t="e">
        <f>VLOOKUP(T525,[3]رکوردها!$A:$C,3,0)</f>
        <v>#N/A</v>
      </c>
      <c r="AA525" t="e">
        <f>VLOOKUP(T525,[3]رکوردها!$A:$F,6,0)</f>
        <v>#N/A</v>
      </c>
      <c r="AB525" t="e">
        <f>VLOOKUP(T525,[3]رکوردها!$A:$E,5,0)</f>
        <v>#N/A</v>
      </c>
    </row>
    <row r="526" spans="1:28" s="41" customFormat="1" hidden="1" x14ac:dyDescent="0.2">
      <c r="A526" s="36">
        <v>183571</v>
      </c>
      <c r="B526" s="36">
        <v>1502</v>
      </c>
      <c r="C526" s="36">
        <v>2131</v>
      </c>
      <c r="D526" s="39" t="s">
        <v>5178</v>
      </c>
      <c r="E526" s="39"/>
      <c r="F526" s="37" t="s">
        <v>297</v>
      </c>
      <c r="G526" s="37" t="s">
        <v>599</v>
      </c>
      <c r="H526" s="38">
        <v>753808946</v>
      </c>
      <c r="I526" s="38">
        <v>0</v>
      </c>
      <c r="J526" s="38">
        <f t="shared" si="9"/>
        <v>753808946</v>
      </c>
      <c r="K526" s="38"/>
      <c r="L526" s="49"/>
      <c r="M526" s="37" t="s">
        <v>63</v>
      </c>
      <c r="N526" s="37" t="s">
        <v>64</v>
      </c>
      <c r="O526" s="37" t="s">
        <v>157</v>
      </c>
      <c r="P526" s="37" t="s">
        <v>158</v>
      </c>
      <c r="Q526" s="37" t="s">
        <v>159</v>
      </c>
      <c r="R526" s="37" t="s">
        <v>160</v>
      </c>
      <c r="S526" s="37" t="s">
        <v>539</v>
      </c>
      <c r="T526" s="37" t="s">
        <v>538</v>
      </c>
      <c r="U526" s="1" t="e">
        <f>VLOOKUP(T526,[2]VAT!$A:$D,1,0)</f>
        <v>#N/A</v>
      </c>
      <c r="V526" s="37" t="s">
        <v>2</v>
      </c>
      <c r="W526" s="37" t="s">
        <v>2</v>
      </c>
      <c r="X526" t="e">
        <f>VLOOKUP(T526,[3]رکوردها!$A:$B,2,0)</f>
        <v>#N/A</v>
      </c>
      <c r="Y526" t="e">
        <f>VLOOKUP(T526,[3]رکوردها!$A:$D,4,0)</f>
        <v>#N/A</v>
      </c>
      <c r="Z526" t="e">
        <f>VLOOKUP(T526,[3]رکوردها!$A:$C,3,0)</f>
        <v>#N/A</v>
      </c>
      <c r="AA526" t="e">
        <f>VLOOKUP(T526,[3]رکوردها!$A:$F,6,0)</f>
        <v>#N/A</v>
      </c>
      <c r="AB526" t="e">
        <f>VLOOKUP(T526,[3]رکوردها!$A:$E,5,0)</f>
        <v>#N/A</v>
      </c>
    </row>
    <row r="527" spans="1:28" s="41" customFormat="1" hidden="1" x14ac:dyDescent="0.2">
      <c r="A527" s="36">
        <v>183572</v>
      </c>
      <c r="B527" s="36">
        <v>1502</v>
      </c>
      <c r="C527" s="36">
        <v>2131</v>
      </c>
      <c r="D527" s="39" t="s">
        <v>5178</v>
      </c>
      <c r="E527" s="39"/>
      <c r="F527" s="37" t="s">
        <v>297</v>
      </c>
      <c r="G527" s="37" t="s">
        <v>604</v>
      </c>
      <c r="H527" s="38">
        <v>753808946</v>
      </c>
      <c r="I527" s="38">
        <v>0</v>
      </c>
      <c r="J527" s="38">
        <f t="shared" si="9"/>
        <v>753808946</v>
      </c>
      <c r="K527" s="38"/>
      <c r="L527" s="49"/>
      <c r="M527" s="37" t="s">
        <v>63</v>
      </c>
      <c r="N527" s="37" t="s">
        <v>64</v>
      </c>
      <c r="O527" s="37" t="s">
        <v>157</v>
      </c>
      <c r="P527" s="37" t="s">
        <v>158</v>
      </c>
      <c r="Q527" s="37" t="s">
        <v>159</v>
      </c>
      <c r="R527" s="37" t="s">
        <v>160</v>
      </c>
      <c r="S527" s="37" t="s">
        <v>539</v>
      </c>
      <c r="T527" s="37" t="s">
        <v>538</v>
      </c>
      <c r="U527" s="1" t="e">
        <f>VLOOKUP(T527,[2]VAT!$A:$D,1,0)</f>
        <v>#N/A</v>
      </c>
      <c r="V527" s="37" t="s">
        <v>2</v>
      </c>
      <c r="W527" s="37" t="s">
        <v>2</v>
      </c>
      <c r="X527" t="e">
        <f>VLOOKUP(T527,[3]رکوردها!$A:$B,2,0)</f>
        <v>#N/A</v>
      </c>
      <c r="Y527" t="e">
        <f>VLOOKUP(T527,[3]رکوردها!$A:$D,4,0)</f>
        <v>#N/A</v>
      </c>
      <c r="Z527" t="e">
        <f>VLOOKUP(T527,[3]رکوردها!$A:$C,3,0)</f>
        <v>#N/A</v>
      </c>
      <c r="AA527" t="e">
        <f>VLOOKUP(T527,[3]رکوردها!$A:$F,6,0)</f>
        <v>#N/A</v>
      </c>
      <c r="AB527" t="e">
        <f>VLOOKUP(T527,[3]رکوردها!$A:$E,5,0)</f>
        <v>#N/A</v>
      </c>
    </row>
    <row r="528" spans="1:28" s="41" customFormat="1" hidden="1" x14ac:dyDescent="0.2">
      <c r="A528" s="36">
        <v>183573</v>
      </c>
      <c r="B528" s="36">
        <v>1502</v>
      </c>
      <c r="C528" s="36">
        <v>2131</v>
      </c>
      <c r="D528" s="39" t="s">
        <v>5178</v>
      </c>
      <c r="E528" s="39"/>
      <c r="F528" s="37" t="s">
        <v>297</v>
      </c>
      <c r="G528" s="37" t="s">
        <v>605</v>
      </c>
      <c r="H528" s="38">
        <v>753808946</v>
      </c>
      <c r="I528" s="38">
        <v>0</v>
      </c>
      <c r="J528" s="38">
        <f t="shared" si="9"/>
        <v>753808946</v>
      </c>
      <c r="K528" s="38"/>
      <c r="L528" s="49"/>
      <c r="M528" s="37" t="s">
        <v>63</v>
      </c>
      <c r="N528" s="37" t="s">
        <v>64</v>
      </c>
      <c r="O528" s="37" t="s">
        <v>157</v>
      </c>
      <c r="P528" s="37" t="s">
        <v>158</v>
      </c>
      <c r="Q528" s="37" t="s">
        <v>159</v>
      </c>
      <c r="R528" s="37" t="s">
        <v>160</v>
      </c>
      <c r="S528" s="37" t="s">
        <v>539</v>
      </c>
      <c r="T528" s="37" t="s">
        <v>538</v>
      </c>
      <c r="U528" s="1" t="e">
        <f>VLOOKUP(T528,[2]VAT!$A:$D,1,0)</f>
        <v>#N/A</v>
      </c>
      <c r="V528" s="37" t="s">
        <v>2</v>
      </c>
      <c r="W528" s="37" t="s">
        <v>2</v>
      </c>
      <c r="X528" t="e">
        <f>VLOOKUP(T528,[3]رکوردها!$A:$B,2,0)</f>
        <v>#N/A</v>
      </c>
      <c r="Y528" t="e">
        <f>VLOOKUP(T528,[3]رکوردها!$A:$D,4,0)</f>
        <v>#N/A</v>
      </c>
      <c r="Z528" t="e">
        <f>VLOOKUP(T528,[3]رکوردها!$A:$C,3,0)</f>
        <v>#N/A</v>
      </c>
      <c r="AA528" t="e">
        <f>VLOOKUP(T528,[3]رکوردها!$A:$F,6,0)</f>
        <v>#N/A</v>
      </c>
      <c r="AB528" t="e">
        <f>VLOOKUP(T528,[3]رکوردها!$A:$E,5,0)</f>
        <v>#N/A</v>
      </c>
    </row>
    <row r="529" spans="1:28" s="41" customFormat="1" hidden="1" x14ac:dyDescent="0.2">
      <c r="A529" s="36">
        <v>183574</v>
      </c>
      <c r="B529" s="36">
        <v>1502</v>
      </c>
      <c r="C529" s="36">
        <v>2131</v>
      </c>
      <c r="D529" s="39" t="s">
        <v>5178</v>
      </c>
      <c r="E529" s="39"/>
      <c r="F529" s="37" t="s">
        <v>297</v>
      </c>
      <c r="G529" s="37" t="s">
        <v>603</v>
      </c>
      <c r="H529" s="38">
        <v>753808946</v>
      </c>
      <c r="I529" s="38">
        <v>0</v>
      </c>
      <c r="J529" s="38">
        <f t="shared" si="9"/>
        <v>753808946</v>
      </c>
      <c r="K529" s="38"/>
      <c r="L529" s="49"/>
      <c r="M529" s="37" t="s">
        <v>63</v>
      </c>
      <c r="N529" s="37" t="s">
        <v>64</v>
      </c>
      <c r="O529" s="37" t="s">
        <v>157</v>
      </c>
      <c r="P529" s="37" t="s">
        <v>158</v>
      </c>
      <c r="Q529" s="37" t="s">
        <v>159</v>
      </c>
      <c r="R529" s="37" t="s">
        <v>160</v>
      </c>
      <c r="S529" s="37" t="s">
        <v>539</v>
      </c>
      <c r="T529" s="37" t="s">
        <v>538</v>
      </c>
      <c r="U529" s="1" t="e">
        <f>VLOOKUP(T529,[2]VAT!$A:$D,1,0)</f>
        <v>#N/A</v>
      </c>
      <c r="V529" s="37" t="s">
        <v>2</v>
      </c>
      <c r="W529" s="37" t="s">
        <v>2</v>
      </c>
      <c r="X529" t="e">
        <f>VLOOKUP(T529,[3]رکوردها!$A:$B,2,0)</f>
        <v>#N/A</v>
      </c>
      <c r="Y529" t="e">
        <f>VLOOKUP(T529,[3]رکوردها!$A:$D,4,0)</f>
        <v>#N/A</v>
      </c>
      <c r="Z529" t="e">
        <f>VLOOKUP(T529,[3]رکوردها!$A:$C,3,0)</f>
        <v>#N/A</v>
      </c>
      <c r="AA529" t="e">
        <f>VLOOKUP(T529,[3]رکوردها!$A:$F,6,0)</f>
        <v>#N/A</v>
      </c>
      <c r="AB529" t="e">
        <f>VLOOKUP(T529,[3]رکوردها!$A:$E,5,0)</f>
        <v>#N/A</v>
      </c>
    </row>
    <row r="530" spans="1:28" s="41" customFormat="1" hidden="1" x14ac:dyDescent="0.2">
      <c r="A530" s="36">
        <v>183575</v>
      </c>
      <c r="B530" s="36">
        <v>1502</v>
      </c>
      <c r="C530" s="36">
        <v>2131</v>
      </c>
      <c r="D530" s="39" t="s">
        <v>5178</v>
      </c>
      <c r="E530" s="39"/>
      <c r="F530" s="37" t="s">
        <v>297</v>
      </c>
      <c r="G530" s="37" t="s">
        <v>605</v>
      </c>
      <c r="H530" s="38">
        <v>753808946</v>
      </c>
      <c r="I530" s="38">
        <v>0</v>
      </c>
      <c r="J530" s="38">
        <f t="shared" si="9"/>
        <v>753808946</v>
      </c>
      <c r="K530" s="38"/>
      <c r="L530" s="49"/>
      <c r="M530" s="37" t="s">
        <v>63</v>
      </c>
      <c r="N530" s="37" t="s">
        <v>64</v>
      </c>
      <c r="O530" s="37" t="s">
        <v>157</v>
      </c>
      <c r="P530" s="37" t="s">
        <v>158</v>
      </c>
      <c r="Q530" s="37" t="s">
        <v>159</v>
      </c>
      <c r="R530" s="37" t="s">
        <v>160</v>
      </c>
      <c r="S530" s="37" t="s">
        <v>539</v>
      </c>
      <c r="T530" s="37" t="s">
        <v>538</v>
      </c>
      <c r="U530" s="1" t="e">
        <f>VLOOKUP(T530,[2]VAT!$A:$D,1,0)</f>
        <v>#N/A</v>
      </c>
      <c r="V530" s="37" t="s">
        <v>2</v>
      </c>
      <c r="W530" s="37" t="s">
        <v>2</v>
      </c>
      <c r="X530" t="e">
        <f>VLOOKUP(T530,[3]رکوردها!$A:$B,2,0)</f>
        <v>#N/A</v>
      </c>
      <c r="Y530" t="e">
        <f>VLOOKUP(T530,[3]رکوردها!$A:$D,4,0)</f>
        <v>#N/A</v>
      </c>
      <c r="Z530" t="e">
        <f>VLOOKUP(T530,[3]رکوردها!$A:$C,3,0)</f>
        <v>#N/A</v>
      </c>
      <c r="AA530" t="e">
        <f>VLOOKUP(T530,[3]رکوردها!$A:$F,6,0)</f>
        <v>#N/A</v>
      </c>
      <c r="AB530" t="e">
        <f>VLOOKUP(T530,[3]رکوردها!$A:$E,5,0)</f>
        <v>#N/A</v>
      </c>
    </row>
    <row r="531" spans="1:28" s="41" customFormat="1" hidden="1" x14ac:dyDescent="0.2">
      <c r="A531" s="36">
        <v>183576</v>
      </c>
      <c r="B531" s="36">
        <v>1502</v>
      </c>
      <c r="C531" s="36">
        <v>2131</v>
      </c>
      <c r="D531" s="39" t="s">
        <v>5178</v>
      </c>
      <c r="E531" s="39"/>
      <c r="F531" s="37" t="s">
        <v>297</v>
      </c>
      <c r="G531" s="37" t="s">
        <v>601</v>
      </c>
      <c r="H531" s="38">
        <v>753808946</v>
      </c>
      <c r="I531" s="38">
        <v>0</v>
      </c>
      <c r="J531" s="38">
        <f t="shared" si="9"/>
        <v>753808946</v>
      </c>
      <c r="K531" s="38"/>
      <c r="L531" s="49"/>
      <c r="M531" s="37" t="s">
        <v>63</v>
      </c>
      <c r="N531" s="37" t="s">
        <v>64</v>
      </c>
      <c r="O531" s="37" t="s">
        <v>157</v>
      </c>
      <c r="P531" s="37" t="s">
        <v>158</v>
      </c>
      <c r="Q531" s="37" t="s">
        <v>159</v>
      </c>
      <c r="R531" s="37" t="s">
        <v>160</v>
      </c>
      <c r="S531" s="37" t="s">
        <v>539</v>
      </c>
      <c r="T531" s="37" t="s">
        <v>538</v>
      </c>
      <c r="U531" s="1" t="e">
        <f>VLOOKUP(T531,[2]VAT!$A:$D,1,0)</f>
        <v>#N/A</v>
      </c>
      <c r="V531" s="37" t="s">
        <v>2</v>
      </c>
      <c r="W531" s="37" t="s">
        <v>2</v>
      </c>
      <c r="X531" t="e">
        <f>VLOOKUP(T531,[3]رکوردها!$A:$B,2,0)</f>
        <v>#N/A</v>
      </c>
      <c r="Y531" t="e">
        <f>VLOOKUP(T531,[3]رکوردها!$A:$D,4,0)</f>
        <v>#N/A</v>
      </c>
      <c r="Z531" t="e">
        <f>VLOOKUP(T531,[3]رکوردها!$A:$C,3,0)</f>
        <v>#N/A</v>
      </c>
      <c r="AA531" t="e">
        <f>VLOOKUP(T531,[3]رکوردها!$A:$F,6,0)</f>
        <v>#N/A</v>
      </c>
      <c r="AB531" t="e">
        <f>VLOOKUP(T531,[3]رکوردها!$A:$E,5,0)</f>
        <v>#N/A</v>
      </c>
    </row>
    <row r="532" spans="1:28" s="41" customFormat="1" hidden="1" x14ac:dyDescent="0.2">
      <c r="A532" s="36">
        <v>183577</v>
      </c>
      <c r="B532" s="36">
        <v>1502</v>
      </c>
      <c r="C532" s="36">
        <v>2131</v>
      </c>
      <c r="D532" s="39" t="s">
        <v>5178</v>
      </c>
      <c r="E532" s="39"/>
      <c r="F532" s="37" t="s">
        <v>297</v>
      </c>
      <c r="G532" s="37" t="s">
        <v>602</v>
      </c>
      <c r="H532" s="38">
        <v>753808946</v>
      </c>
      <c r="I532" s="38">
        <v>0</v>
      </c>
      <c r="J532" s="38">
        <f t="shared" si="9"/>
        <v>753808946</v>
      </c>
      <c r="K532" s="38"/>
      <c r="L532" s="49"/>
      <c r="M532" s="37" t="s">
        <v>63</v>
      </c>
      <c r="N532" s="37" t="s">
        <v>64</v>
      </c>
      <c r="O532" s="37" t="s">
        <v>157</v>
      </c>
      <c r="P532" s="37" t="s">
        <v>158</v>
      </c>
      <c r="Q532" s="37" t="s">
        <v>159</v>
      </c>
      <c r="R532" s="37" t="s">
        <v>160</v>
      </c>
      <c r="S532" s="37" t="s">
        <v>539</v>
      </c>
      <c r="T532" s="37" t="s">
        <v>538</v>
      </c>
      <c r="U532" s="1" t="e">
        <f>VLOOKUP(T532,[2]VAT!$A:$D,1,0)</f>
        <v>#N/A</v>
      </c>
      <c r="V532" s="37" t="s">
        <v>2</v>
      </c>
      <c r="W532" s="37" t="s">
        <v>2</v>
      </c>
      <c r="X532" t="e">
        <f>VLOOKUP(T532,[3]رکوردها!$A:$B,2,0)</f>
        <v>#N/A</v>
      </c>
      <c r="Y532" t="e">
        <f>VLOOKUP(T532,[3]رکوردها!$A:$D,4,0)</f>
        <v>#N/A</v>
      </c>
      <c r="Z532" t="e">
        <f>VLOOKUP(T532,[3]رکوردها!$A:$C,3,0)</f>
        <v>#N/A</v>
      </c>
      <c r="AA532" t="e">
        <f>VLOOKUP(T532,[3]رکوردها!$A:$F,6,0)</f>
        <v>#N/A</v>
      </c>
      <c r="AB532" t="e">
        <f>VLOOKUP(T532,[3]رکوردها!$A:$E,5,0)</f>
        <v>#N/A</v>
      </c>
    </row>
    <row r="533" spans="1:28" s="41" customFormat="1" hidden="1" x14ac:dyDescent="0.2">
      <c r="A533" s="36">
        <v>183578</v>
      </c>
      <c r="B533" s="36">
        <v>1502</v>
      </c>
      <c r="C533" s="36">
        <v>2131</v>
      </c>
      <c r="D533" s="39" t="s">
        <v>5178</v>
      </c>
      <c r="E533" s="39"/>
      <c r="F533" s="37" t="s">
        <v>297</v>
      </c>
      <c r="G533" s="37" t="s">
        <v>605</v>
      </c>
      <c r="H533" s="38">
        <v>753808946</v>
      </c>
      <c r="I533" s="38">
        <v>0</v>
      </c>
      <c r="J533" s="38">
        <f t="shared" si="9"/>
        <v>753808946</v>
      </c>
      <c r="K533" s="38"/>
      <c r="L533" s="49"/>
      <c r="M533" s="37" t="s">
        <v>63</v>
      </c>
      <c r="N533" s="37" t="s">
        <v>64</v>
      </c>
      <c r="O533" s="37" t="s">
        <v>157</v>
      </c>
      <c r="P533" s="37" t="s">
        <v>158</v>
      </c>
      <c r="Q533" s="37" t="s">
        <v>159</v>
      </c>
      <c r="R533" s="37" t="s">
        <v>160</v>
      </c>
      <c r="S533" s="37" t="s">
        <v>539</v>
      </c>
      <c r="T533" s="37" t="s">
        <v>538</v>
      </c>
      <c r="U533" s="1" t="e">
        <f>VLOOKUP(T533,[2]VAT!$A:$D,1,0)</f>
        <v>#N/A</v>
      </c>
      <c r="V533" s="37" t="s">
        <v>2</v>
      </c>
      <c r="W533" s="37" t="s">
        <v>2</v>
      </c>
      <c r="X533" t="e">
        <f>VLOOKUP(T533,[3]رکوردها!$A:$B,2,0)</f>
        <v>#N/A</v>
      </c>
      <c r="Y533" t="e">
        <f>VLOOKUP(T533,[3]رکوردها!$A:$D,4,0)</f>
        <v>#N/A</v>
      </c>
      <c r="Z533" t="e">
        <f>VLOOKUP(T533,[3]رکوردها!$A:$C,3,0)</f>
        <v>#N/A</v>
      </c>
      <c r="AA533" t="e">
        <f>VLOOKUP(T533,[3]رکوردها!$A:$F,6,0)</f>
        <v>#N/A</v>
      </c>
      <c r="AB533" t="e">
        <f>VLOOKUP(T533,[3]رکوردها!$A:$E,5,0)</f>
        <v>#N/A</v>
      </c>
    </row>
    <row r="534" spans="1:28" s="41" customFormat="1" hidden="1" x14ac:dyDescent="0.2">
      <c r="A534" s="36">
        <v>183579</v>
      </c>
      <c r="B534" s="36">
        <v>1502</v>
      </c>
      <c r="C534" s="36">
        <v>2131</v>
      </c>
      <c r="D534" s="39" t="s">
        <v>5178</v>
      </c>
      <c r="E534" s="39"/>
      <c r="F534" s="37" t="s">
        <v>297</v>
      </c>
      <c r="G534" s="37" t="s">
        <v>606</v>
      </c>
      <c r="H534" s="38">
        <v>753808946</v>
      </c>
      <c r="I534" s="38">
        <v>0</v>
      </c>
      <c r="J534" s="38">
        <f t="shared" si="9"/>
        <v>753808946</v>
      </c>
      <c r="K534" s="38"/>
      <c r="L534" s="49"/>
      <c r="M534" s="37" t="s">
        <v>63</v>
      </c>
      <c r="N534" s="37" t="s">
        <v>64</v>
      </c>
      <c r="O534" s="37" t="s">
        <v>157</v>
      </c>
      <c r="P534" s="37" t="s">
        <v>158</v>
      </c>
      <c r="Q534" s="37" t="s">
        <v>159</v>
      </c>
      <c r="R534" s="37" t="s">
        <v>160</v>
      </c>
      <c r="S534" s="37" t="s">
        <v>539</v>
      </c>
      <c r="T534" s="37" t="s">
        <v>538</v>
      </c>
      <c r="U534" s="1" t="e">
        <f>VLOOKUP(T534,[2]VAT!$A:$D,1,0)</f>
        <v>#N/A</v>
      </c>
      <c r="V534" s="37" t="s">
        <v>2</v>
      </c>
      <c r="W534" s="37" t="s">
        <v>2</v>
      </c>
      <c r="X534" t="e">
        <f>VLOOKUP(T534,[3]رکوردها!$A:$B,2,0)</f>
        <v>#N/A</v>
      </c>
      <c r="Y534" t="e">
        <f>VLOOKUP(T534,[3]رکوردها!$A:$D,4,0)</f>
        <v>#N/A</v>
      </c>
      <c r="Z534" t="e">
        <f>VLOOKUP(T534,[3]رکوردها!$A:$C,3,0)</f>
        <v>#N/A</v>
      </c>
      <c r="AA534" t="e">
        <f>VLOOKUP(T534,[3]رکوردها!$A:$F,6,0)</f>
        <v>#N/A</v>
      </c>
      <c r="AB534" t="e">
        <f>VLOOKUP(T534,[3]رکوردها!$A:$E,5,0)</f>
        <v>#N/A</v>
      </c>
    </row>
    <row r="535" spans="1:28" s="41" customFormat="1" hidden="1" x14ac:dyDescent="0.2">
      <c r="A535" s="36">
        <v>183580</v>
      </c>
      <c r="B535" s="36">
        <v>1502</v>
      </c>
      <c r="C535" s="36">
        <v>2131</v>
      </c>
      <c r="D535" s="39" t="s">
        <v>5178</v>
      </c>
      <c r="E535" s="39"/>
      <c r="F535" s="37" t="s">
        <v>297</v>
      </c>
      <c r="G535" s="37" t="s">
        <v>606</v>
      </c>
      <c r="H535" s="38">
        <v>753808946</v>
      </c>
      <c r="I535" s="38">
        <v>0</v>
      </c>
      <c r="J535" s="38">
        <f t="shared" si="9"/>
        <v>753808946</v>
      </c>
      <c r="K535" s="38"/>
      <c r="L535" s="49"/>
      <c r="M535" s="37" t="s">
        <v>63</v>
      </c>
      <c r="N535" s="37" t="s">
        <v>64</v>
      </c>
      <c r="O535" s="37" t="s">
        <v>157</v>
      </c>
      <c r="P535" s="37" t="s">
        <v>158</v>
      </c>
      <c r="Q535" s="37" t="s">
        <v>159</v>
      </c>
      <c r="R535" s="37" t="s">
        <v>160</v>
      </c>
      <c r="S535" s="37" t="s">
        <v>539</v>
      </c>
      <c r="T535" s="37" t="s">
        <v>538</v>
      </c>
      <c r="U535" s="1" t="e">
        <f>VLOOKUP(T535,[2]VAT!$A:$D,1,0)</f>
        <v>#N/A</v>
      </c>
      <c r="V535" s="37" t="s">
        <v>2</v>
      </c>
      <c r="W535" s="37" t="s">
        <v>2</v>
      </c>
      <c r="X535" t="e">
        <f>VLOOKUP(T535,[3]رکوردها!$A:$B,2,0)</f>
        <v>#N/A</v>
      </c>
      <c r="Y535" t="e">
        <f>VLOOKUP(T535,[3]رکوردها!$A:$D,4,0)</f>
        <v>#N/A</v>
      </c>
      <c r="Z535" t="e">
        <f>VLOOKUP(T535,[3]رکوردها!$A:$C,3,0)</f>
        <v>#N/A</v>
      </c>
      <c r="AA535" t="e">
        <f>VLOOKUP(T535,[3]رکوردها!$A:$F,6,0)</f>
        <v>#N/A</v>
      </c>
      <c r="AB535" t="e">
        <f>VLOOKUP(T535,[3]رکوردها!$A:$E,5,0)</f>
        <v>#N/A</v>
      </c>
    </row>
    <row r="536" spans="1:28" s="41" customFormat="1" hidden="1" x14ac:dyDescent="0.2">
      <c r="A536" s="36">
        <v>183581</v>
      </c>
      <c r="B536" s="36">
        <v>1502</v>
      </c>
      <c r="C536" s="36">
        <v>2131</v>
      </c>
      <c r="D536" s="39" t="s">
        <v>5178</v>
      </c>
      <c r="E536" s="39"/>
      <c r="F536" s="37" t="s">
        <v>297</v>
      </c>
      <c r="G536" s="37" t="s">
        <v>606</v>
      </c>
      <c r="H536" s="38">
        <v>753808946</v>
      </c>
      <c r="I536" s="38">
        <v>0</v>
      </c>
      <c r="J536" s="38">
        <f t="shared" si="9"/>
        <v>753808946</v>
      </c>
      <c r="K536" s="38"/>
      <c r="L536" s="49"/>
      <c r="M536" s="37" t="s">
        <v>63</v>
      </c>
      <c r="N536" s="37" t="s">
        <v>64</v>
      </c>
      <c r="O536" s="37" t="s">
        <v>157</v>
      </c>
      <c r="P536" s="37" t="s">
        <v>158</v>
      </c>
      <c r="Q536" s="37" t="s">
        <v>159</v>
      </c>
      <c r="R536" s="37" t="s">
        <v>160</v>
      </c>
      <c r="S536" s="37" t="s">
        <v>539</v>
      </c>
      <c r="T536" s="37" t="s">
        <v>538</v>
      </c>
      <c r="U536" s="1" t="e">
        <f>VLOOKUP(T536,[2]VAT!$A:$D,1,0)</f>
        <v>#N/A</v>
      </c>
      <c r="V536" s="37" t="s">
        <v>2</v>
      </c>
      <c r="W536" s="37" t="s">
        <v>2</v>
      </c>
      <c r="X536" t="e">
        <f>VLOOKUP(T536,[3]رکوردها!$A:$B,2,0)</f>
        <v>#N/A</v>
      </c>
      <c r="Y536" t="e">
        <f>VLOOKUP(T536,[3]رکوردها!$A:$D,4,0)</f>
        <v>#N/A</v>
      </c>
      <c r="Z536" t="e">
        <f>VLOOKUP(T536,[3]رکوردها!$A:$C,3,0)</f>
        <v>#N/A</v>
      </c>
      <c r="AA536" t="e">
        <f>VLOOKUP(T536,[3]رکوردها!$A:$F,6,0)</f>
        <v>#N/A</v>
      </c>
      <c r="AB536" t="e">
        <f>VLOOKUP(T536,[3]رکوردها!$A:$E,5,0)</f>
        <v>#N/A</v>
      </c>
    </row>
    <row r="537" spans="1:28" s="41" customFormat="1" hidden="1" x14ac:dyDescent="0.2">
      <c r="A537" s="36">
        <v>183582</v>
      </c>
      <c r="B537" s="36">
        <v>1502</v>
      </c>
      <c r="C537" s="36">
        <v>2131</v>
      </c>
      <c r="D537" s="39" t="s">
        <v>5178</v>
      </c>
      <c r="E537" s="39"/>
      <c r="F537" s="37" t="s">
        <v>297</v>
      </c>
      <c r="G537" s="37" t="s">
        <v>606</v>
      </c>
      <c r="H537" s="38">
        <v>753808946</v>
      </c>
      <c r="I537" s="38">
        <v>0</v>
      </c>
      <c r="J537" s="38">
        <f t="shared" si="9"/>
        <v>753808946</v>
      </c>
      <c r="K537" s="38"/>
      <c r="L537" s="49"/>
      <c r="M537" s="37" t="s">
        <v>63</v>
      </c>
      <c r="N537" s="37" t="s">
        <v>64</v>
      </c>
      <c r="O537" s="37" t="s">
        <v>157</v>
      </c>
      <c r="P537" s="37" t="s">
        <v>158</v>
      </c>
      <c r="Q537" s="37" t="s">
        <v>159</v>
      </c>
      <c r="R537" s="37" t="s">
        <v>160</v>
      </c>
      <c r="S537" s="37" t="s">
        <v>539</v>
      </c>
      <c r="T537" s="37" t="s">
        <v>538</v>
      </c>
      <c r="U537" s="1" t="e">
        <f>VLOOKUP(T537,[2]VAT!$A:$D,1,0)</f>
        <v>#N/A</v>
      </c>
      <c r="V537" s="37" t="s">
        <v>2</v>
      </c>
      <c r="W537" s="37" t="s">
        <v>2</v>
      </c>
      <c r="X537" t="e">
        <f>VLOOKUP(T537,[3]رکوردها!$A:$B,2,0)</f>
        <v>#N/A</v>
      </c>
      <c r="Y537" t="e">
        <f>VLOOKUP(T537,[3]رکوردها!$A:$D,4,0)</f>
        <v>#N/A</v>
      </c>
      <c r="Z537" t="e">
        <f>VLOOKUP(T537,[3]رکوردها!$A:$C,3,0)</f>
        <v>#N/A</v>
      </c>
      <c r="AA537" t="e">
        <f>VLOOKUP(T537,[3]رکوردها!$A:$F,6,0)</f>
        <v>#N/A</v>
      </c>
      <c r="AB537" t="e">
        <f>VLOOKUP(T537,[3]رکوردها!$A:$E,5,0)</f>
        <v>#N/A</v>
      </c>
    </row>
    <row r="538" spans="1:28" s="41" customFormat="1" hidden="1" x14ac:dyDescent="0.2">
      <c r="A538" s="36">
        <v>183583</v>
      </c>
      <c r="B538" s="36">
        <v>1502</v>
      </c>
      <c r="C538" s="36">
        <v>2131</v>
      </c>
      <c r="D538" s="39" t="s">
        <v>5178</v>
      </c>
      <c r="E538" s="39"/>
      <c r="F538" s="37" t="s">
        <v>297</v>
      </c>
      <c r="G538" s="37" t="s">
        <v>606</v>
      </c>
      <c r="H538" s="38">
        <v>753808946</v>
      </c>
      <c r="I538" s="38">
        <v>0</v>
      </c>
      <c r="J538" s="38">
        <f t="shared" si="9"/>
        <v>753808946</v>
      </c>
      <c r="K538" s="38"/>
      <c r="L538" s="49"/>
      <c r="M538" s="37" t="s">
        <v>63</v>
      </c>
      <c r="N538" s="37" t="s">
        <v>64</v>
      </c>
      <c r="O538" s="37" t="s">
        <v>157</v>
      </c>
      <c r="P538" s="37" t="s">
        <v>158</v>
      </c>
      <c r="Q538" s="37" t="s">
        <v>159</v>
      </c>
      <c r="R538" s="37" t="s">
        <v>160</v>
      </c>
      <c r="S538" s="37" t="s">
        <v>539</v>
      </c>
      <c r="T538" s="37" t="s">
        <v>538</v>
      </c>
      <c r="U538" s="1" t="e">
        <f>VLOOKUP(T538,[2]VAT!$A:$D,1,0)</f>
        <v>#N/A</v>
      </c>
      <c r="V538" s="37" t="s">
        <v>2</v>
      </c>
      <c r="W538" s="37" t="s">
        <v>2</v>
      </c>
      <c r="X538" t="e">
        <f>VLOOKUP(T538,[3]رکوردها!$A:$B,2,0)</f>
        <v>#N/A</v>
      </c>
      <c r="Y538" t="e">
        <f>VLOOKUP(T538,[3]رکوردها!$A:$D,4,0)</f>
        <v>#N/A</v>
      </c>
      <c r="Z538" t="e">
        <f>VLOOKUP(T538,[3]رکوردها!$A:$C,3,0)</f>
        <v>#N/A</v>
      </c>
      <c r="AA538" t="e">
        <f>VLOOKUP(T538,[3]رکوردها!$A:$F,6,0)</f>
        <v>#N/A</v>
      </c>
      <c r="AB538" t="e">
        <f>VLOOKUP(T538,[3]رکوردها!$A:$E,5,0)</f>
        <v>#N/A</v>
      </c>
    </row>
    <row r="539" spans="1:28" s="41" customFormat="1" hidden="1" x14ac:dyDescent="0.2">
      <c r="A539" s="36">
        <v>183584</v>
      </c>
      <c r="B539" s="36">
        <v>1502</v>
      </c>
      <c r="C539" s="36">
        <v>2131</v>
      </c>
      <c r="D539" s="39" t="s">
        <v>5178</v>
      </c>
      <c r="E539" s="39"/>
      <c r="F539" s="37" t="s">
        <v>297</v>
      </c>
      <c r="G539" s="37" t="s">
        <v>606</v>
      </c>
      <c r="H539" s="38">
        <v>753808946</v>
      </c>
      <c r="I539" s="38">
        <v>0</v>
      </c>
      <c r="J539" s="38">
        <f t="shared" si="9"/>
        <v>753808946</v>
      </c>
      <c r="K539" s="38"/>
      <c r="L539" s="49"/>
      <c r="M539" s="37" t="s">
        <v>63</v>
      </c>
      <c r="N539" s="37" t="s">
        <v>64</v>
      </c>
      <c r="O539" s="37" t="s">
        <v>157</v>
      </c>
      <c r="P539" s="37" t="s">
        <v>158</v>
      </c>
      <c r="Q539" s="37" t="s">
        <v>159</v>
      </c>
      <c r="R539" s="37" t="s">
        <v>160</v>
      </c>
      <c r="S539" s="37" t="s">
        <v>539</v>
      </c>
      <c r="T539" s="37" t="s">
        <v>538</v>
      </c>
      <c r="U539" s="1" t="e">
        <f>VLOOKUP(T539,[2]VAT!$A:$D,1,0)</f>
        <v>#N/A</v>
      </c>
      <c r="V539" s="37" t="s">
        <v>2</v>
      </c>
      <c r="W539" s="37" t="s">
        <v>2</v>
      </c>
      <c r="X539" t="e">
        <f>VLOOKUP(T539,[3]رکوردها!$A:$B,2,0)</f>
        <v>#N/A</v>
      </c>
      <c r="Y539" t="e">
        <f>VLOOKUP(T539,[3]رکوردها!$A:$D,4,0)</f>
        <v>#N/A</v>
      </c>
      <c r="Z539" t="e">
        <f>VLOOKUP(T539,[3]رکوردها!$A:$C,3,0)</f>
        <v>#N/A</v>
      </c>
      <c r="AA539" t="e">
        <f>VLOOKUP(T539,[3]رکوردها!$A:$F,6,0)</f>
        <v>#N/A</v>
      </c>
      <c r="AB539" t="e">
        <f>VLOOKUP(T539,[3]رکوردها!$A:$E,5,0)</f>
        <v>#N/A</v>
      </c>
    </row>
    <row r="540" spans="1:28" s="41" customFormat="1" hidden="1" x14ac:dyDescent="0.2">
      <c r="A540" s="36">
        <v>183585</v>
      </c>
      <c r="B540" s="36">
        <v>1502</v>
      </c>
      <c r="C540" s="36">
        <v>2131</v>
      </c>
      <c r="D540" s="39" t="s">
        <v>5178</v>
      </c>
      <c r="E540" s="39"/>
      <c r="F540" s="37" t="s">
        <v>297</v>
      </c>
      <c r="G540" s="37" t="s">
        <v>606</v>
      </c>
      <c r="H540" s="38">
        <v>753808946</v>
      </c>
      <c r="I540" s="38">
        <v>0</v>
      </c>
      <c r="J540" s="38">
        <f t="shared" si="9"/>
        <v>753808946</v>
      </c>
      <c r="K540" s="38"/>
      <c r="L540" s="49"/>
      <c r="M540" s="37" t="s">
        <v>63</v>
      </c>
      <c r="N540" s="37" t="s">
        <v>64</v>
      </c>
      <c r="O540" s="37" t="s">
        <v>157</v>
      </c>
      <c r="P540" s="37" t="s">
        <v>158</v>
      </c>
      <c r="Q540" s="37" t="s">
        <v>159</v>
      </c>
      <c r="R540" s="37" t="s">
        <v>160</v>
      </c>
      <c r="S540" s="37" t="s">
        <v>539</v>
      </c>
      <c r="T540" s="37" t="s">
        <v>538</v>
      </c>
      <c r="U540" s="1" t="e">
        <f>VLOOKUP(T540,[2]VAT!$A:$D,1,0)</f>
        <v>#N/A</v>
      </c>
      <c r="V540" s="37" t="s">
        <v>2</v>
      </c>
      <c r="W540" s="37" t="s">
        <v>2</v>
      </c>
      <c r="X540" t="e">
        <f>VLOOKUP(T540,[3]رکوردها!$A:$B,2,0)</f>
        <v>#N/A</v>
      </c>
      <c r="Y540" t="e">
        <f>VLOOKUP(T540,[3]رکوردها!$A:$D,4,0)</f>
        <v>#N/A</v>
      </c>
      <c r="Z540" t="e">
        <f>VLOOKUP(T540,[3]رکوردها!$A:$C,3,0)</f>
        <v>#N/A</v>
      </c>
      <c r="AA540" t="e">
        <f>VLOOKUP(T540,[3]رکوردها!$A:$F,6,0)</f>
        <v>#N/A</v>
      </c>
      <c r="AB540" t="e">
        <f>VLOOKUP(T540,[3]رکوردها!$A:$E,5,0)</f>
        <v>#N/A</v>
      </c>
    </row>
    <row r="541" spans="1:28" s="41" customFormat="1" hidden="1" x14ac:dyDescent="0.2">
      <c r="A541" s="36">
        <v>183586</v>
      </c>
      <c r="B541" s="36">
        <v>1502</v>
      </c>
      <c r="C541" s="36">
        <v>2131</v>
      </c>
      <c r="D541" s="39" t="s">
        <v>5178</v>
      </c>
      <c r="E541" s="39"/>
      <c r="F541" s="37" t="s">
        <v>297</v>
      </c>
      <c r="G541" s="37" t="s">
        <v>606</v>
      </c>
      <c r="H541" s="38">
        <v>753808946</v>
      </c>
      <c r="I541" s="38">
        <v>0</v>
      </c>
      <c r="J541" s="38">
        <f t="shared" si="9"/>
        <v>753808946</v>
      </c>
      <c r="K541" s="38"/>
      <c r="L541" s="49"/>
      <c r="M541" s="37" t="s">
        <v>63</v>
      </c>
      <c r="N541" s="37" t="s">
        <v>64</v>
      </c>
      <c r="O541" s="37" t="s">
        <v>157</v>
      </c>
      <c r="P541" s="37" t="s">
        <v>158</v>
      </c>
      <c r="Q541" s="37" t="s">
        <v>159</v>
      </c>
      <c r="R541" s="37" t="s">
        <v>160</v>
      </c>
      <c r="S541" s="37" t="s">
        <v>539</v>
      </c>
      <c r="T541" s="37" t="s">
        <v>538</v>
      </c>
      <c r="U541" s="1" t="e">
        <f>VLOOKUP(T541,[2]VAT!$A:$D,1,0)</f>
        <v>#N/A</v>
      </c>
      <c r="V541" s="37" t="s">
        <v>2</v>
      </c>
      <c r="W541" s="37" t="s">
        <v>2</v>
      </c>
      <c r="X541" t="e">
        <f>VLOOKUP(T541,[3]رکوردها!$A:$B,2,0)</f>
        <v>#N/A</v>
      </c>
      <c r="Y541" t="e">
        <f>VLOOKUP(T541,[3]رکوردها!$A:$D,4,0)</f>
        <v>#N/A</v>
      </c>
      <c r="Z541" t="e">
        <f>VLOOKUP(T541,[3]رکوردها!$A:$C,3,0)</f>
        <v>#N/A</v>
      </c>
      <c r="AA541" t="e">
        <f>VLOOKUP(T541,[3]رکوردها!$A:$F,6,0)</f>
        <v>#N/A</v>
      </c>
      <c r="AB541" t="e">
        <f>VLOOKUP(T541,[3]رکوردها!$A:$E,5,0)</f>
        <v>#N/A</v>
      </c>
    </row>
    <row r="542" spans="1:28" s="41" customFormat="1" hidden="1" x14ac:dyDescent="0.2">
      <c r="A542" s="36">
        <v>183587</v>
      </c>
      <c r="B542" s="36">
        <v>1502</v>
      </c>
      <c r="C542" s="36">
        <v>2131</v>
      </c>
      <c r="D542" s="39" t="s">
        <v>5178</v>
      </c>
      <c r="E542" s="39"/>
      <c r="F542" s="37" t="s">
        <v>297</v>
      </c>
      <c r="G542" s="37" t="s">
        <v>606</v>
      </c>
      <c r="H542" s="38">
        <v>753808946</v>
      </c>
      <c r="I542" s="38">
        <v>0</v>
      </c>
      <c r="J542" s="38">
        <f t="shared" si="9"/>
        <v>753808946</v>
      </c>
      <c r="K542" s="38"/>
      <c r="L542" s="49"/>
      <c r="M542" s="37" t="s">
        <v>63</v>
      </c>
      <c r="N542" s="37" t="s">
        <v>64</v>
      </c>
      <c r="O542" s="37" t="s">
        <v>157</v>
      </c>
      <c r="P542" s="37" t="s">
        <v>158</v>
      </c>
      <c r="Q542" s="37" t="s">
        <v>159</v>
      </c>
      <c r="R542" s="37" t="s">
        <v>160</v>
      </c>
      <c r="S542" s="37" t="s">
        <v>539</v>
      </c>
      <c r="T542" s="37" t="s">
        <v>538</v>
      </c>
      <c r="U542" s="1" t="e">
        <f>VLOOKUP(T542,[2]VAT!$A:$D,1,0)</f>
        <v>#N/A</v>
      </c>
      <c r="V542" s="37" t="s">
        <v>2</v>
      </c>
      <c r="W542" s="37" t="s">
        <v>2</v>
      </c>
      <c r="X542" t="e">
        <f>VLOOKUP(T542,[3]رکوردها!$A:$B,2,0)</f>
        <v>#N/A</v>
      </c>
      <c r="Y542" t="e">
        <f>VLOOKUP(T542,[3]رکوردها!$A:$D,4,0)</f>
        <v>#N/A</v>
      </c>
      <c r="Z542" t="e">
        <f>VLOOKUP(T542,[3]رکوردها!$A:$C,3,0)</f>
        <v>#N/A</v>
      </c>
      <c r="AA542" t="e">
        <f>VLOOKUP(T542,[3]رکوردها!$A:$F,6,0)</f>
        <v>#N/A</v>
      </c>
      <c r="AB542" t="e">
        <f>VLOOKUP(T542,[3]رکوردها!$A:$E,5,0)</f>
        <v>#N/A</v>
      </c>
    </row>
    <row r="543" spans="1:28" s="41" customFormat="1" hidden="1" x14ac:dyDescent="0.2">
      <c r="A543" s="36">
        <v>183588</v>
      </c>
      <c r="B543" s="36">
        <v>1502</v>
      </c>
      <c r="C543" s="36">
        <v>2131</v>
      </c>
      <c r="D543" s="39" t="s">
        <v>5178</v>
      </c>
      <c r="E543" s="39"/>
      <c r="F543" s="37" t="s">
        <v>297</v>
      </c>
      <c r="G543" s="37" t="s">
        <v>606</v>
      </c>
      <c r="H543" s="38">
        <v>753808946</v>
      </c>
      <c r="I543" s="38">
        <v>0</v>
      </c>
      <c r="J543" s="38">
        <f t="shared" si="9"/>
        <v>753808946</v>
      </c>
      <c r="K543" s="38"/>
      <c r="L543" s="49"/>
      <c r="M543" s="37" t="s">
        <v>63</v>
      </c>
      <c r="N543" s="37" t="s">
        <v>64</v>
      </c>
      <c r="O543" s="37" t="s">
        <v>157</v>
      </c>
      <c r="P543" s="37" t="s">
        <v>158</v>
      </c>
      <c r="Q543" s="37" t="s">
        <v>159</v>
      </c>
      <c r="R543" s="37" t="s">
        <v>160</v>
      </c>
      <c r="S543" s="37" t="s">
        <v>539</v>
      </c>
      <c r="T543" s="37" t="s">
        <v>538</v>
      </c>
      <c r="U543" s="1" t="e">
        <f>VLOOKUP(T543,[2]VAT!$A:$D,1,0)</f>
        <v>#N/A</v>
      </c>
      <c r="V543" s="37" t="s">
        <v>2</v>
      </c>
      <c r="W543" s="37" t="s">
        <v>2</v>
      </c>
      <c r="X543" t="e">
        <f>VLOOKUP(T543,[3]رکوردها!$A:$B,2,0)</f>
        <v>#N/A</v>
      </c>
      <c r="Y543" t="e">
        <f>VLOOKUP(T543,[3]رکوردها!$A:$D,4,0)</f>
        <v>#N/A</v>
      </c>
      <c r="Z543" t="e">
        <f>VLOOKUP(T543,[3]رکوردها!$A:$C,3,0)</f>
        <v>#N/A</v>
      </c>
      <c r="AA543" t="e">
        <f>VLOOKUP(T543,[3]رکوردها!$A:$F,6,0)</f>
        <v>#N/A</v>
      </c>
      <c r="AB543" t="e">
        <f>VLOOKUP(T543,[3]رکوردها!$A:$E,5,0)</f>
        <v>#N/A</v>
      </c>
    </row>
    <row r="544" spans="1:28" s="41" customFormat="1" hidden="1" x14ac:dyDescent="0.2">
      <c r="A544" s="36">
        <v>183589</v>
      </c>
      <c r="B544" s="36">
        <v>1502</v>
      </c>
      <c r="C544" s="36">
        <v>2131</v>
      </c>
      <c r="D544" s="39" t="s">
        <v>5178</v>
      </c>
      <c r="E544" s="39"/>
      <c r="F544" s="37" t="s">
        <v>297</v>
      </c>
      <c r="G544" s="37" t="s">
        <v>606</v>
      </c>
      <c r="H544" s="38">
        <v>753808946</v>
      </c>
      <c r="I544" s="38">
        <v>0</v>
      </c>
      <c r="J544" s="38">
        <f t="shared" si="9"/>
        <v>753808946</v>
      </c>
      <c r="K544" s="38"/>
      <c r="L544" s="49"/>
      <c r="M544" s="37" t="s">
        <v>63</v>
      </c>
      <c r="N544" s="37" t="s">
        <v>64</v>
      </c>
      <c r="O544" s="37" t="s">
        <v>157</v>
      </c>
      <c r="P544" s="37" t="s">
        <v>158</v>
      </c>
      <c r="Q544" s="37" t="s">
        <v>159</v>
      </c>
      <c r="R544" s="37" t="s">
        <v>160</v>
      </c>
      <c r="S544" s="37" t="s">
        <v>539</v>
      </c>
      <c r="T544" s="37" t="s">
        <v>538</v>
      </c>
      <c r="U544" s="1" t="e">
        <f>VLOOKUP(T544,[2]VAT!$A:$D,1,0)</f>
        <v>#N/A</v>
      </c>
      <c r="V544" s="37" t="s">
        <v>2</v>
      </c>
      <c r="W544" s="37" t="s">
        <v>2</v>
      </c>
      <c r="X544" t="e">
        <f>VLOOKUP(T544,[3]رکوردها!$A:$B,2,0)</f>
        <v>#N/A</v>
      </c>
      <c r="Y544" t="e">
        <f>VLOOKUP(T544,[3]رکوردها!$A:$D,4,0)</f>
        <v>#N/A</v>
      </c>
      <c r="Z544" t="e">
        <f>VLOOKUP(T544,[3]رکوردها!$A:$C,3,0)</f>
        <v>#N/A</v>
      </c>
      <c r="AA544" t="e">
        <f>VLOOKUP(T544,[3]رکوردها!$A:$F,6,0)</f>
        <v>#N/A</v>
      </c>
      <c r="AB544" t="e">
        <f>VLOOKUP(T544,[3]رکوردها!$A:$E,5,0)</f>
        <v>#N/A</v>
      </c>
    </row>
    <row r="545" spans="1:28" s="41" customFormat="1" hidden="1" x14ac:dyDescent="0.2">
      <c r="A545" s="36">
        <v>183590</v>
      </c>
      <c r="B545" s="36">
        <v>1502</v>
      </c>
      <c r="C545" s="36">
        <v>2131</v>
      </c>
      <c r="D545" s="39" t="s">
        <v>5178</v>
      </c>
      <c r="E545" s="39"/>
      <c r="F545" s="37" t="s">
        <v>297</v>
      </c>
      <c r="G545" s="37" t="s">
        <v>606</v>
      </c>
      <c r="H545" s="38">
        <v>753808946</v>
      </c>
      <c r="I545" s="38">
        <v>0</v>
      </c>
      <c r="J545" s="38">
        <f t="shared" si="9"/>
        <v>753808946</v>
      </c>
      <c r="K545" s="38"/>
      <c r="L545" s="49"/>
      <c r="M545" s="37" t="s">
        <v>63</v>
      </c>
      <c r="N545" s="37" t="s">
        <v>64</v>
      </c>
      <c r="O545" s="37" t="s">
        <v>157</v>
      </c>
      <c r="P545" s="37" t="s">
        <v>158</v>
      </c>
      <c r="Q545" s="37" t="s">
        <v>159</v>
      </c>
      <c r="R545" s="37" t="s">
        <v>160</v>
      </c>
      <c r="S545" s="37" t="s">
        <v>539</v>
      </c>
      <c r="T545" s="37" t="s">
        <v>538</v>
      </c>
      <c r="U545" s="1" t="e">
        <f>VLOOKUP(T545,[2]VAT!$A:$D,1,0)</f>
        <v>#N/A</v>
      </c>
      <c r="V545" s="37" t="s">
        <v>2</v>
      </c>
      <c r="W545" s="37" t="s">
        <v>2</v>
      </c>
      <c r="X545" t="e">
        <f>VLOOKUP(T545,[3]رکوردها!$A:$B,2,0)</f>
        <v>#N/A</v>
      </c>
      <c r="Y545" t="e">
        <f>VLOOKUP(T545,[3]رکوردها!$A:$D,4,0)</f>
        <v>#N/A</v>
      </c>
      <c r="Z545" t="e">
        <f>VLOOKUP(T545,[3]رکوردها!$A:$C,3,0)</f>
        <v>#N/A</v>
      </c>
      <c r="AA545" t="e">
        <f>VLOOKUP(T545,[3]رکوردها!$A:$F,6,0)</f>
        <v>#N/A</v>
      </c>
      <c r="AB545" t="e">
        <f>VLOOKUP(T545,[3]رکوردها!$A:$E,5,0)</f>
        <v>#N/A</v>
      </c>
    </row>
    <row r="546" spans="1:28" s="41" customFormat="1" hidden="1" x14ac:dyDescent="0.2">
      <c r="A546" s="36">
        <v>183591</v>
      </c>
      <c r="B546" s="36">
        <v>1502</v>
      </c>
      <c r="C546" s="36">
        <v>2131</v>
      </c>
      <c r="D546" s="39" t="s">
        <v>5178</v>
      </c>
      <c r="E546" s="39"/>
      <c r="F546" s="37" t="s">
        <v>297</v>
      </c>
      <c r="G546" s="37" t="s">
        <v>606</v>
      </c>
      <c r="H546" s="38">
        <v>753808946</v>
      </c>
      <c r="I546" s="38">
        <v>0</v>
      </c>
      <c r="J546" s="38">
        <f t="shared" si="9"/>
        <v>753808946</v>
      </c>
      <c r="K546" s="38"/>
      <c r="L546" s="49"/>
      <c r="M546" s="37" t="s">
        <v>63</v>
      </c>
      <c r="N546" s="37" t="s">
        <v>64</v>
      </c>
      <c r="O546" s="37" t="s">
        <v>157</v>
      </c>
      <c r="P546" s="37" t="s">
        <v>158</v>
      </c>
      <c r="Q546" s="37" t="s">
        <v>159</v>
      </c>
      <c r="R546" s="37" t="s">
        <v>160</v>
      </c>
      <c r="S546" s="37" t="s">
        <v>539</v>
      </c>
      <c r="T546" s="37" t="s">
        <v>538</v>
      </c>
      <c r="U546" s="1" t="e">
        <f>VLOOKUP(T546,[2]VAT!$A:$D,1,0)</f>
        <v>#N/A</v>
      </c>
      <c r="V546" s="37" t="s">
        <v>2</v>
      </c>
      <c r="W546" s="37" t="s">
        <v>2</v>
      </c>
      <c r="X546" t="e">
        <f>VLOOKUP(T546,[3]رکوردها!$A:$B,2,0)</f>
        <v>#N/A</v>
      </c>
      <c r="Y546" t="e">
        <f>VLOOKUP(T546,[3]رکوردها!$A:$D,4,0)</f>
        <v>#N/A</v>
      </c>
      <c r="Z546" t="e">
        <f>VLOOKUP(T546,[3]رکوردها!$A:$C,3,0)</f>
        <v>#N/A</v>
      </c>
      <c r="AA546" t="e">
        <f>VLOOKUP(T546,[3]رکوردها!$A:$F,6,0)</f>
        <v>#N/A</v>
      </c>
      <c r="AB546" t="e">
        <f>VLOOKUP(T546,[3]رکوردها!$A:$E,5,0)</f>
        <v>#N/A</v>
      </c>
    </row>
    <row r="547" spans="1:28" s="41" customFormat="1" hidden="1" x14ac:dyDescent="0.2">
      <c r="A547" s="36">
        <v>183592</v>
      </c>
      <c r="B547" s="36">
        <v>1502</v>
      </c>
      <c r="C547" s="36">
        <v>2131</v>
      </c>
      <c r="D547" s="39" t="s">
        <v>5178</v>
      </c>
      <c r="E547" s="39"/>
      <c r="F547" s="37" t="s">
        <v>297</v>
      </c>
      <c r="G547" s="37" t="s">
        <v>606</v>
      </c>
      <c r="H547" s="38">
        <v>753808946</v>
      </c>
      <c r="I547" s="38">
        <v>0</v>
      </c>
      <c r="J547" s="38">
        <f t="shared" si="9"/>
        <v>753808946</v>
      </c>
      <c r="K547" s="38"/>
      <c r="L547" s="49"/>
      <c r="M547" s="37" t="s">
        <v>63</v>
      </c>
      <c r="N547" s="37" t="s">
        <v>64</v>
      </c>
      <c r="O547" s="37" t="s">
        <v>157</v>
      </c>
      <c r="P547" s="37" t="s">
        <v>158</v>
      </c>
      <c r="Q547" s="37" t="s">
        <v>159</v>
      </c>
      <c r="R547" s="37" t="s">
        <v>160</v>
      </c>
      <c r="S547" s="37" t="s">
        <v>539</v>
      </c>
      <c r="T547" s="37" t="s">
        <v>538</v>
      </c>
      <c r="U547" s="1" t="e">
        <f>VLOOKUP(T547,[2]VAT!$A:$D,1,0)</f>
        <v>#N/A</v>
      </c>
      <c r="V547" s="37" t="s">
        <v>2</v>
      </c>
      <c r="W547" s="37" t="s">
        <v>2</v>
      </c>
      <c r="X547" t="e">
        <f>VLOOKUP(T547,[3]رکوردها!$A:$B,2,0)</f>
        <v>#N/A</v>
      </c>
      <c r="Y547" t="e">
        <f>VLOOKUP(T547,[3]رکوردها!$A:$D,4,0)</f>
        <v>#N/A</v>
      </c>
      <c r="Z547" t="e">
        <f>VLOOKUP(T547,[3]رکوردها!$A:$C,3,0)</f>
        <v>#N/A</v>
      </c>
      <c r="AA547" t="e">
        <f>VLOOKUP(T547,[3]رکوردها!$A:$F,6,0)</f>
        <v>#N/A</v>
      </c>
      <c r="AB547" t="e">
        <f>VLOOKUP(T547,[3]رکوردها!$A:$E,5,0)</f>
        <v>#N/A</v>
      </c>
    </row>
    <row r="548" spans="1:28" s="41" customFormat="1" hidden="1" x14ac:dyDescent="0.2">
      <c r="A548" s="36">
        <v>183593</v>
      </c>
      <c r="B548" s="36">
        <v>1502</v>
      </c>
      <c r="C548" s="36">
        <v>2131</v>
      </c>
      <c r="D548" s="39" t="s">
        <v>5178</v>
      </c>
      <c r="E548" s="39"/>
      <c r="F548" s="37" t="s">
        <v>297</v>
      </c>
      <c r="G548" s="37" t="s">
        <v>606</v>
      </c>
      <c r="H548" s="38">
        <v>753808946</v>
      </c>
      <c r="I548" s="38">
        <v>0</v>
      </c>
      <c r="J548" s="38">
        <f t="shared" si="9"/>
        <v>753808946</v>
      </c>
      <c r="K548" s="38"/>
      <c r="L548" s="49"/>
      <c r="M548" s="37" t="s">
        <v>63</v>
      </c>
      <c r="N548" s="37" t="s">
        <v>64</v>
      </c>
      <c r="O548" s="37" t="s">
        <v>157</v>
      </c>
      <c r="P548" s="37" t="s">
        <v>158</v>
      </c>
      <c r="Q548" s="37" t="s">
        <v>159</v>
      </c>
      <c r="R548" s="37" t="s">
        <v>160</v>
      </c>
      <c r="S548" s="37" t="s">
        <v>539</v>
      </c>
      <c r="T548" s="37" t="s">
        <v>538</v>
      </c>
      <c r="U548" s="1" t="e">
        <f>VLOOKUP(T548,[2]VAT!$A:$D,1,0)</f>
        <v>#N/A</v>
      </c>
      <c r="V548" s="37" t="s">
        <v>2</v>
      </c>
      <c r="W548" s="37" t="s">
        <v>2</v>
      </c>
      <c r="X548" t="e">
        <f>VLOOKUP(T548,[3]رکوردها!$A:$B,2,0)</f>
        <v>#N/A</v>
      </c>
      <c r="Y548" t="e">
        <f>VLOOKUP(T548,[3]رکوردها!$A:$D,4,0)</f>
        <v>#N/A</v>
      </c>
      <c r="Z548" t="e">
        <f>VLOOKUP(T548,[3]رکوردها!$A:$C,3,0)</f>
        <v>#N/A</v>
      </c>
      <c r="AA548" t="e">
        <f>VLOOKUP(T548,[3]رکوردها!$A:$F,6,0)</f>
        <v>#N/A</v>
      </c>
      <c r="AB548" t="e">
        <f>VLOOKUP(T548,[3]رکوردها!$A:$E,5,0)</f>
        <v>#N/A</v>
      </c>
    </row>
    <row r="549" spans="1:28" s="41" customFormat="1" hidden="1" x14ac:dyDescent="0.2">
      <c r="A549" s="36">
        <v>183594</v>
      </c>
      <c r="B549" s="36">
        <v>1502</v>
      </c>
      <c r="C549" s="36">
        <v>2131</v>
      </c>
      <c r="D549" s="39" t="s">
        <v>5178</v>
      </c>
      <c r="E549" s="39"/>
      <c r="F549" s="37" t="s">
        <v>297</v>
      </c>
      <c r="G549" s="37" t="s">
        <v>606</v>
      </c>
      <c r="H549" s="38">
        <v>753808946</v>
      </c>
      <c r="I549" s="38">
        <v>0</v>
      </c>
      <c r="J549" s="38">
        <f t="shared" si="9"/>
        <v>753808946</v>
      </c>
      <c r="K549" s="38"/>
      <c r="L549" s="49"/>
      <c r="M549" s="37" t="s">
        <v>63</v>
      </c>
      <c r="N549" s="37" t="s">
        <v>64</v>
      </c>
      <c r="O549" s="37" t="s">
        <v>157</v>
      </c>
      <c r="P549" s="37" t="s">
        <v>158</v>
      </c>
      <c r="Q549" s="37" t="s">
        <v>159</v>
      </c>
      <c r="R549" s="37" t="s">
        <v>160</v>
      </c>
      <c r="S549" s="37" t="s">
        <v>539</v>
      </c>
      <c r="T549" s="37" t="s">
        <v>538</v>
      </c>
      <c r="U549" s="1" t="e">
        <f>VLOOKUP(T549,[2]VAT!$A:$D,1,0)</f>
        <v>#N/A</v>
      </c>
      <c r="V549" s="37" t="s">
        <v>2</v>
      </c>
      <c r="W549" s="37" t="s">
        <v>2</v>
      </c>
      <c r="X549" t="e">
        <f>VLOOKUP(T549,[3]رکوردها!$A:$B,2,0)</f>
        <v>#N/A</v>
      </c>
      <c r="Y549" t="e">
        <f>VLOOKUP(T549,[3]رکوردها!$A:$D,4,0)</f>
        <v>#N/A</v>
      </c>
      <c r="Z549" t="e">
        <f>VLOOKUP(T549,[3]رکوردها!$A:$C,3,0)</f>
        <v>#N/A</v>
      </c>
      <c r="AA549" t="e">
        <f>VLOOKUP(T549,[3]رکوردها!$A:$F,6,0)</f>
        <v>#N/A</v>
      </c>
      <c r="AB549" t="e">
        <f>VLOOKUP(T549,[3]رکوردها!$A:$E,5,0)</f>
        <v>#N/A</v>
      </c>
    </row>
    <row r="550" spans="1:28" s="41" customFormat="1" hidden="1" x14ac:dyDescent="0.2">
      <c r="A550" s="36">
        <v>183595</v>
      </c>
      <c r="B550" s="36">
        <v>1502</v>
      </c>
      <c r="C550" s="36">
        <v>2131</v>
      </c>
      <c r="D550" s="39" t="s">
        <v>5178</v>
      </c>
      <c r="E550" s="39"/>
      <c r="F550" s="37" t="s">
        <v>297</v>
      </c>
      <c r="G550" s="37" t="s">
        <v>606</v>
      </c>
      <c r="H550" s="38">
        <v>753808946</v>
      </c>
      <c r="I550" s="38">
        <v>0</v>
      </c>
      <c r="J550" s="38">
        <f t="shared" si="9"/>
        <v>753808946</v>
      </c>
      <c r="K550" s="38"/>
      <c r="L550" s="49"/>
      <c r="M550" s="37" t="s">
        <v>63</v>
      </c>
      <c r="N550" s="37" t="s">
        <v>64</v>
      </c>
      <c r="O550" s="37" t="s">
        <v>157</v>
      </c>
      <c r="P550" s="37" t="s">
        <v>158</v>
      </c>
      <c r="Q550" s="37" t="s">
        <v>159</v>
      </c>
      <c r="R550" s="37" t="s">
        <v>160</v>
      </c>
      <c r="S550" s="37" t="s">
        <v>539</v>
      </c>
      <c r="T550" s="37" t="s">
        <v>538</v>
      </c>
      <c r="U550" s="1" t="e">
        <f>VLOOKUP(T550,[2]VAT!$A:$D,1,0)</f>
        <v>#N/A</v>
      </c>
      <c r="V550" s="37" t="s">
        <v>2</v>
      </c>
      <c r="W550" s="37" t="s">
        <v>2</v>
      </c>
      <c r="X550" t="e">
        <f>VLOOKUP(T550,[3]رکوردها!$A:$B,2,0)</f>
        <v>#N/A</v>
      </c>
      <c r="Y550" t="e">
        <f>VLOOKUP(T550,[3]رکوردها!$A:$D,4,0)</f>
        <v>#N/A</v>
      </c>
      <c r="Z550" t="e">
        <f>VLOOKUP(T550,[3]رکوردها!$A:$C,3,0)</f>
        <v>#N/A</v>
      </c>
      <c r="AA550" t="e">
        <f>VLOOKUP(T550,[3]رکوردها!$A:$F,6,0)</f>
        <v>#N/A</v>
      </c>
      <c r="AB550" t="e">
        <f>VLOOKUP(T550,[3]رکوردها!$A:$E,5,0)</f>
        <v>#N/A</v>
      </c>
    </row>
    <row r="551" spans="1:28" s="41" customFormat="1" hidden="1" x14ac:dyDescent="0.2">
      <c r="A551" s="36">
        <v>183596</v>
      </c>
      <c r="B551" s="36">
        <v>1502</v>
      </c>
      <c r="C551" s="36">
        <v>2131</v>
      </c>
      <c r="D551" s="39" t="s">
        <v>5178</v>
      </c>
      <c r="E551" s="39"/>
      <c r="F551" s="37" t="s">
        <v>297</v>
      </c>
      <c r="G551" s="37" t="s">
        <v>606</v>
      </c>
      <c r="H551" s="38">
        <v>753808946</v>
      </c>
      <c r="I551" s="38">
        <v>0</v>
      </c>
      <c r="J551" s="38">
        <f t="shared" si="9"/>
        <v>753808946</v>
      </c>
      <c r="K551" s="38"/>
      <c r="L551" s="49"/>
      <c r="M551" s="37" t="s">
        <v>63</v>
      </c>
      <c r="N551" s="37" t="s">
        <v>64</v>
      </c>
      <c r="O551" s="37" t="s">
        <v>157</v>
      </c>
      <c r="P551" s="37" t="s">
        <v>158</v>
      </c>
      <c r="Q551" s="37" t="s">
        <v>159</v>
      </c>
      <c r="R551" s="37" t="s">
        <v>160</v>
      </c>
      <c r="S551" s="37" t="s">
        <v>539</v>
      </c>
      <c r="T551" s="37" t="s">
        <v>538</v>
      </c>
      <c r="U551" s="1" t="e">
        <f>VLOOKUP(T551,[2]VAT!$A:$D,1,0)</f>
        <v>#N/A</v>
      </c>
      <c r="V551" s="37" t="s">
        <v>2</v>
      </c>
      <c r="W551" s="37" t="s">
        <v>2</v>
      </c>
      <c r="X551" t="e">
        <f>VLOOKUP(T551,[3]رکوردها!$A:$B,2,0)</f>
        <v>#N/A</v>
      </c>
      <c r="Y551" t="e">
        <f>VLOOKUP(T551,[3]رکوردها!$A:$D,4,0)</f>
        <v>#N/A</v>
      </c>
      <c r="Z551" t="e">
        <f>VLOOKUP(T551,[3]رکوردها!$A:$C,3,0)</f>
        <v>#N/A</v>
      </c>
      <c r="AA551" t="e">
        <f>VLOOKUP(T551,[3]رکوردها!$A:$F,6,0)</f>
        <v>#N/A</v>
      </c>
      <c r="AB551" t="e">
        <f>VLOOKUP(T551,[3]رکوردها!$A:$E,5,0)</f>
        <v>#N/A</v>
      </c>
    </row>
    <row r="552" spans="1:28" s="41" customFormat="1" hidden="1" x14ac:dyDescent="0.2">
      <c r="A552" s="36">
        <v>183597</v>
      </c>
      <c r="B552" s="36">
        <v>1502</v>
      </c>
      <c r="C552" s="36">
        <v>2131</v>
      </c>
      <c r="D552" s="39" t="s">
        <v>5178</v>
      </c>
      <c r="E552" s="39"/>
      <c r="F552" s="37" t="s">
        <v>297</v>
      </c>
      <c r="G552" s="37" t="s">
        <v>606</v>
      </c>
      <c r="H552" s="38">
        <v>753808946</v>
      </c>
      <c r="I552" s="38">
        <v>0</v>
      </c>
      <c r="J552" s="38">
        <f t="shared" si="9"/>
        <v>753808946</v>
      </c>
      <c r="K552" s="38"/>
      <c r="L552" s="49"/>
      <c r="M552" s="37" t="s">
        <v>63</v>
      </c>
      <c r="N552" s="37" t="s">
        <v>64</v>
      </c>
      <c r="O552" s="37" t="s">
        <v>157</v>
      </c>
      <c r="P552" s="37" t="s">
        <v>158</v>
      </c>
      <c r="Q552" s="37" t="s">
        <v>159</v>
      </c>
      <c r="R552" s="37" t="s">
        <v>160</v>
      </c>
      <c r="S552" s="37" t="s">
        <v>539</v>
      </c>
      <c r="T552" s="37" t="s">
        <v>538</v>
      </c>
      <c r="U552" s="1" t="e">
        <f>VLOOKUP(T552,[2]VAT!$A:$D,1,0)</f>
        <v>#N/A</v>
      </c>
      <c r="V552" s="37" t="s">
        <v>2</v>
      </c>
      <c r="W552" s="37" t="s">
        <v>2</v>
      </c>
      <c r="X552" t="e">
        <f>VLOOKUP(T552,[3]رکوردها!$A:$B,2,0)</f>
        <v>#N/A</v>
      </c>
      <c r="Y552" t="e">
        <f>VLOOKUP(T552,[3]رکوردها!$A:$D,4,0)</f>
        <v>#N/A</v>
      </c>
      <c r="Z552" t="e">
        <f>VLOOKUP(T552,[3]رکوردها!$A:$C,3,0)</f>
        <v>#N/A</v>
      </c>
      <c r="AA552" t="e">
        <f>VLOOKUP(T552,[3]رکوردها!$A:$F,6,0)</f>
        <v>#N/A</v>
      </c>
      <c r="AB552" t="e">
        <f>VLOOKUP(T552,[3]رکوردها!$A:$E,5,0)</f>
        <v>#N/A</v>
      </c>
    </row>
    <row r="553" spans="1:28" s="41" customFormat="1" hidden="1" x14ac:dyDescent="0.2">
      <c r="A553" s="36">
        <v>183598</v>
      </c>
      <c r="B553" s="36">
        <v>1502</v>
      </c>
      <c r="C553" s="36">
        <v>2131</v>
      </c>
      <c r="D553" s="39" t="s">
        <v>5178</v>
      </c>
      <c r="E553" s="39"/>
      <c r="F553" s="37" t="s">
        <v>297</v>
      </c>
      <c r="G553" s="37" t="s">
        <v>606</v>
      </c>
      <c r="H553" s="38">
        <v>753808946</v>
      </c>
      <c r="I553" s="38">
        <v>0</v>
      </c>
      <c r="J553" s="38">
        <f t="shared" si="9"/>
        <v>753808946</v>
      </c>
      <c r="K553" s="38"/>
      <c r="L553" s="49"/>
      <c r="M553" s="37" t="s">
        <v>63</v>
      </c>
      <c r="N553" s="37" t="s">
        <v>64</v>
      </c>
      <c r="O553" s="37" t="s">
        <v>157</v>
      </c>
      <c r="P553" s="37" t="s">
        <v>158</v>
      </c>
      <c r="Q553" s="37" t="s">
        <v>159</v>
      </c>
      <c r="R553" s="37" t="s">
        <v>160</v>
      </c>
      <c r="S553" s="37" t="s">
        <v>539</v>
      </c>
      <c r="T553" s="37" t="s">
        <v>538</v>
      </c>
      <c r="U553" s="1" t="e">
        <f>VLOOKUP(T553,[2]VAT!$A:$D,1,0)</f>
        <v>#N/A</v>
      </c>
      <c r="V553" s="37" t="s">
        <v>2</v>
      </c>
      <c r="W553" s="37" t="s">
        <v>2</v>
      </c>
      <c r="X553" t="e">
        <f>VLOOKUP(T553,[3]رکوردها!$A:$B,2,0)</f>
        <v>#N/A</v>
      </c>
      <c r="Y553" t="e">
        <f>VLOOKUP(T553,[3]رکوردها!$A:$D,4,0)</f>
        <v>#N/A</v>
      </c>
      <c r="Z553" t="e">
        <f>VLOOKUP(T553,[3]رکوردها!$A:$C,3,0)</f>
        <v>#N/A</v>
      </c>
      <c r="AA553" t="e">
        <f>VLOOKUP(T553,[3]رکوردها!$A:$F,6,0)</f>
        <v>#N/A</v>
      </c>
      <c r="AB553" t="e">
        <f>VLOOKUP(T553,[3]رکوردها!$A:$E,5,0)</f>
        <v>#N/A</v>
      </c>
    </row>
    <row r="554" spans="1:28" s="41" customFormat="1" hidden="1" x14ac:dyDescent="0.2">
      <c r="A554" s="36">
        <v>183599</v>
      </c>
      <c r="B554" s="36">
        <v>1502</v>
      </c>
      <c r="C554" s="36">
        <v>2131</v>
      </c>
      <c r="D554" s="39" t="s">
        <v>5178</v>
      </c>
      <c r="E554" s="39"/>
      <c r="F554" s="37" t="s">
        <v>297</v>
      </c>
      <c r="G554" s="37" t="s">
        <v>606</v>
      </c>
      <c r="H554" s="38">
        <v>753808946</v>
      </c>
      <c r="I554" s="38">
        <v>0</v>
      </c>
      <c r="J554" s="38">
        <f t="shared" si="9"/>
        <v>753808946</v>
      </c>
      <c r="K554" s="38"/>
      <c r="L554" s="49"/>
      <c r="M554" s="37" t="s">
        <v>63</v>
      </c>
      <c r="N554" s="37" t="s">
        <v>64</v>
      </c>
      <c r="O554" s="37" t="s">
        <v>157</v>
      </c>
      <c r="P554" s="37" t="s">
        <v>158</v>
      </c>
      <c r="Q554" s="37" t="s">
        <v>159</v>
      </c>
      <c r="R554" s="37" t="s">
        <v>160</v>
      </c>
      <c r="S554" s="37" t="s">
        <v>539</v>
      </c>
      <c r="T554" s="37" t="s">
        <v>538</v>
      </c>
      <c r="U554" s="1" t="e">
        <f>VLOOKUP(T554,[2]VAT!$A:$D,1,0)</f>
        <v>#N/A</v>
      </c>
      <c r="V554" s="37" t="s">
        <v>2</v>
      </c>
      <c r="W554" s="37" t="s">
        <v>2</v>
      </c>
      <c r="X554" t="e">
        <f>VLOOKUP(T554,[3]رکوردها!$A:$B,2,0)</f>
        <v>#N/A</v>
      </c>
      <c r="Y554" t="e">
        <f>VLOOKUP(T554,[3]رکوردها!$A:$D,4,0)</f>
        <v>#N/A</v>
      </c>
      <c r="Z554" t="e">
        <f>VLOOKUP(T554,[3]رکوردها!$A:$C,3,0)</f>
        <v>#N/A</v>
      </c>
      <c r="AA554" t="e">
        <f>VLOOKUP(T554,[3]رکوردها!$A:$F,6,0)</f>
        <v>#N/A</v>
      </c>
      <c r="AB554" t="e">
        <f>VLOOKUP(T554,[3]رکوردها!$A:$E,5,0)</f>
        <v>#N/A</v>
      </c>
    </row>
    <row r="555" spans="1:28" s="41" customFormat="1" hidden="1" x14ac:dyDescent="0.2">
      <c r="A555" s="36">
        <v>183600</v>
      </c>
      <c r="B555" s="36">
        <v>1502</v>
      </c>
      <c r="C555" s="36">
        <v>2131</v>
      </c>
      <c r="D555" s="39" t="s">
        <v>5178</v>
      </c>
      <c r="E555" s="39"/>
      <c r="F555" s="37" t="s">
        <v>297</v>
      </c>
      <c r="G555" s="37" t="s">
        <v>606</v>
      </c>
      <c r="H555" s="38">
        <v>753808946</v>
      </c>
      <c r="I555" s="38">
        <v>0</v>
      </c>
      <c r="J555" s="38">
        <f t="shared" si="9"/>
        <v>753808946</v>
      </c>
      <c r="K555" s="38"/>
      <c r="L555" s="49"/>
      <c r="M555" s="37" t="s">
        <v>63</v>
      </c>
      <c r="N555" s="37" t="s">
        <v>64</v>
      </c>
      <c r="O555" s="37" t="s">
        <v>157</v>
      </c>
      <c r="P555" s="37" t="s">
        <v>158</v>
      </c>
      <c r="Q555" s="37" t="s">
        <v>159</v>
      </c>
      <c r="R555" s="37" t="s">
        <v>160</v>
      </c>
      <c r="S555" s="37" t="s">
        <v>539</v>
      </c>
      <c r="T555" s="37" t="s">
        <v>538</v>
      </c>
      <c r="U555" s="1" t="e">
        <f>VLOOKUP(T555,[2]VAT!$A:$D,1,0)</f>
        <v>#N/A</v>
      </c>
      <c r="V555" s="37" t="s">
        <v>2</v>
      </c>
      <c r="W555" s="37" t="s">
        <v>2</v>
      </c>
      <c r="X555" t="e">
        <f>VLOOKUP(T555,[3]رکوردها!$A:$B,2,0)</f>
        <v>#N/A</v>
      </c>
      <c r="Y555" t="e">
        <f>VLOOKUP(T555,[3]رکوردها!$A:$D,4,0)</f>
        <v>#N/A</v>
      </c>
      <c r="Z555" t="e">
        <f>VLOOKUP(T555,[3]رکوردها!$A:$C,3,0)</f>
        <v>#N/A</v>
      </c>
      <c r="AA555" t="e">
        <f>VLOOKUP(T555,[3]رکوردها!$A:$F,6,0)</f>
        <v>#N/A</v>
      </c>
      <c r="AB555" t="e">
        <f>VLOOKUP(T555,[3]رکوردها!$A:$E,5,0)</f>
        <v>#N/A</v>
      </c>
    </row>
    <row r="556" spans="1:28" s="41" customFormat="1" hidden="1" x14ac:dyDescent="0.2">
      <c r="A556" s="36">
        <v>183601</v>
      </c>
      <c r="B556" s="36">
        <v>1502</v>
      </c>
      <c r="C556" s="36">
        <v>2131</v>
      </c>
      <c r="D556" s="39" t="s">
        <v>5178</v>
      </c>
      <c r="E556" s="39"/>
      <c r="F556" s="37" t="s">
        <v>297</v>
      </c>
      <c r="G556" s="37" t="s">
        <v>606</v>
      </c>
      <c r="H556" s="38">
        <v>753808946</v>
      </c>
      <c r="I556" s="38">
        <v>0</v>
      </c>
      <c r="J556" s="38">
        <f t="shared" si="9"/>
        <v>753808946</v>
      </c>
      <c r="K556" s="38"/>
      <c r="L556" s="49"/>
      <c r="M556" s="37" t="s">
        <v>63</v>
      </c>
      <c r="N556" s="37" t="s">
        <v>64</v>
      </c>
      <c r="O556" s="37" t="s">
        <v>157</v>
      </c>
      <c r="P556" s="37" t="s">
        <v>158</v>
      </c>
      <c r="Q556" s="37" t="s">
        <v>159</v>
      </c>
      <c r="R556" s="37" t="s">
        <v>160</v>
      </c>
      <c r="S556" s="37" t="s">
        <v>539</v>
      </c>
      <c r="T556" s="37" t="s">
        <v>538</v>
      </c>
      <c r="U556" s="1" t="e">
        <f>VLOOKUP(T556,[2]VAT!$A:$D,1,0)</f>
        <v>#N/A</v>
      </c>
      <c r="V556" s="37" t="s">
        <v>2</v>
      </c>
      <c r="W556" s="37" t="s">
        <v>2</v>
      </c>
      <c r="X556" t="e">
        <f>VLOOKUP(T556,[3]رکوردها!$A:$B,2,0)</f>
        <v>#N/A</v>
      </c>
      <c r="Y556" t="e">
        <f>VLOOKUP(T556,[3]رکوردها!$A:$D,4,0)</f>
        <v>#N/A</v>
      </c>
      <c r="Z556" t="e">
        <f>VLOOKUP(T556,[3]رکوردها!$A:$C,3,0)</f>
        <v>#N/A</v>
      </c>
      <c r="AA556" t="e">
        <f>VLOOKUP(T556,[3]رکوردها!$A:$F,6,0)</f>
        <v>#N/A</v>
      </c>
      <c r="AB556" t="e">
        <f>VLOOKUP(T556,[3]رکوردها!$A:$E,5,0)</f>
        <v>#N/A</v>
      </c>
    </row>
    <row r="557" spans="1:28" s="41" customFormat="1" hidden="1" x14ac:dyDescent="0.2">
      <c r="A557" s="36">
        <v>183602</v>
      </c>
      <c r="B557" s="36">
        <v>1502</v>
      </c>
      <c r="C557" s="36">
        <v>2131</v>
      </c>
      <c r="D557" s="39" t="s">
        <v>5178</v>
      </c>
      <c r="E557" s="39"/>
      <c r="F557" s="37" t="s">
        <v>297</v>
      </c>
      <c r="G557" s="37" t="s">
        <v>606</v>
      </c>
      <c r="H557" s="38">
        <v>753808946</v>
      </c>
      <c r="I557" s="38">
        <v>0</v>
      </c>
      <c r="J557" s="38">
        <f t="shared" si="9"/>
        <v>753808946</v>
      </c>
      <c r="K557" s="38"/>
      <c r="L557" s="49"/>
      <c r="M557" s="37" t="s">
        <v>63</v>
      </c>
      <c r="N557" s="37" t="s">
        <v>64</v>
      </c>
      <c r="O557" s="37" t="s">
        <v>157</v>
      </c>
      <c r="P557" s="37" t="s">
        <v>158</v>
      </c>
      <c r="Q557" s="37" t="s">
        <v>159</v>
      </c>
      <c r="R557" s="37" t="s">
        <v>160</v>
      </c>
      <c r="S557" s="37" t="s">
        <v>539</v>
      </c>
      <c r="T557" s="37" t="s">
        <v>538</v>
      </c>
      <c r="U557" s="1" t="e">
        <f>VLOOKUP(T557,[2]VAT!$A:$D,1,0)</f>
        <v>#N/A</v>
      </c>
      <c r="V557" s="37" t="s">
        <v>2</v>
      </c>
      <c r="W557" s="37" t="s">
        <v>2</v>
      </c>
      <c r="X557" t="e">
        <f>VLOOKUP(T557,[3]رکوردها!$A:$B,2,0)</f>
        <v>#N/A</v>
      </c>
      <c r="Y557" t="e">
        <f>VLOOKUP(T557,[3]رکوردها!$A:$D,4,0)</f>
        <v>#N/A</v>
      </c>
      <c r="Z557" t="e">
        <f>VLOOKUP(T557,[3]رکوردها!$A:$C,3,0)</f>
        <v>#N/A</v>
      </c>
      <c r="AA557" t="e">
        <f>VLOOKUP(T557,[3]رکوردها!$A:$F,6,0)</f>
        <v>#N/A</v>
      </c>
      <c r="AB557" t="e">
        <f>VLOOKUP(T557,[3]رکوردها!$A:$E,5,0)</f>
        <v>#N/A</v>
      </c>
    </row>
    <row r="558" spans="1:28" s="41" customFormat="1" hidden="1" x14ac:dyDescent="0.2">
      <c r="A558" s="36">
        <v>183603</v>
      </c>
      <c r="B558" s="36">
        <v>1502</v>
      </c>
      <c r="C558" s="36">
        <v>2131</v>
      </c>
      <c r="D558" s="39" t="s">
        <v>5178</v>
      </c>
      <c r="E558" s="39"/>
      <c r="F558" s="37" t="s">
        <v>297</v>
      </c>
      <c r="G558" s="37" t="s">
        <v>606</v>
      </c>
      <c r="H558" s="38">
        <v>753808946</v>
      </c>
      <c r="I558" s="38">
        <v>0</v>
      </c>
      <c r="J558" s="38">
        <f t="shared" si="9"/>
        <v>753808946</v>
      </c>
      <c r="K558" s="38"/>
      <c r="L558" s="49"/>
      <c r="M558" s="37" t="s">
        <v>63</v>
      </c>
      <c r="N558" s="37" t="s">
        <v>64</v>
      </c>
      <c r="O558" s="37" t="s">
        <v>157</v>
      </c>
      <c r="P558" s="37" t="s">
        <v>158</v>
      </c>
      <c r="Q558" s="37" t="s">
        <v>159</v>
      </c>
      <c r="R558" s="37" t="s">
        <v>160</v>
      </c>
      <c r="S558" s="37" t="s">
        <v>539</v>
      </c>
      <c r="T558" s="37" t="s">
        <v>538</v>
      </c>
      <c r="U558" s="1" t="e">
        <f>VLOOKUP(T558,[2]VAT!$A:$D,1,0)</f>
        <v>#N/A</v>
      </c>
      <c r="V558" s="37" t="s">
        <v>2</v>
      </c>
      <c r="W558" s="37" t="s">
        <v>2</v>
      </c>
      <c r="X558" t="e">
        <f>VLOOKUP(T558,[3]رکوردها!$A:$B,2,0)</f>
        <v>#N/A</v>
      </c>
      <c r="Y558" t="e">
        <f>VLOOKUP(T558,[3]رکوردها!$A:$D,4,0)</f>
        <v>#N/A</v>
      </c>
      <c r="Z558" t="e">
        <f>VLOOKUP(T558,[3]رکوردها!$A:$C,3,0)</f>
        <v>#N/A</v>
      </c>
      <c r="AA558" t="e">
        <f>VLOOKUP(T558,[3]رکوردها!$A:$F,6,0)</f>
        <v>#N/A</v>
      </c>
      <c r="AB558" t="e">
        <f>VLOOKUP(T558,[3]رکوردها!$A:$E,5,0)</f>
        <v>#N/A</v>
      </c>
    </row>
    <row r="559" spans="1:28" s="41" customFormat="1" hidden="1" x14ac:dyDescent="0.2">
      <c r="A559" s="36">
        <v>183604</v>
      </c>
      <c r="B559" s="36">
        <v>1502</v>
      </c>
      <c r="C559" s="36">
        <v>2131</v>
      </c>
      <c r="D559" s="39" t="s">
        <v>5178</v>
      </c>
      <c r="E559" s="39"/>
      <c r="F559" s="37" t="s">
        <v>297</v>
      </c>
      <c r="G559" s="37" t="s">
        <v>606</v>
      </c>
      <c r="H559" s="38">
        <v>753808946</v>
      </c>
      <c r="I559" s="38">
        <v>0</v>
      </c>
      <c r="J559" s="38">
        <f t="shared" si="9"/>
        <v>753808946</v>
      </c>
      <c r="K559" s="38"/>
      <c r="L559" s="49"/>
      <c r="M559" s="37" t="s">
        <v>63</v>
      </c>
      <c r="N559" s="37" t="s">
        <v>64</v>
      </c>
      <c r="O559" s="37" t="s">
        <v>157</v>
      </c>
      <c r="P559" s="37" t="s">
        <v>158</v>
      </c>
      <c r="Q559" s="37" t="s">
        <v>159</v>
      </c>
      <c r="R559" s="37" t="s">
        <v>160</v>
      </c>
      <c r="S559" s="37" t="s">
        <v>539</v>
      </c>
      <c r="T559" s="37" t="s">
        <v>538</v>
      </c>
      <c r="U559" s="1" t="e">
        <f>VLOOKUP(T559,[2]VAT!$A:$D,1,0)</f>
        <v>#N/A</v>
      </c>
      <c r="V559" s="37" t="s">
        <v>2</v>
      </c>
      <c r="W559" s="37" t="s">
        <v>2</v>
      </c>
      <c r="X559" t="e">
        <f>VLOOKUP(T559,[3]رکوردها!$A:$B,2,0)</f>
        <v>#N/A</v>
      </c>
      <c r="Y559" t="e">
        <f>VLOOKUP(T559,[3]رکوردها!$A:$D,4,0)</f>
        <v>#N/A</v>
      </c>
      <c r="Z559" t="e">
        <f>VLOOKUP(T559,[3]رکوردها!$A:$C,3,0)</f>
        <v>#N/A</v>
      </c>
      <c r="AA559" t="e">
        <f>VLOOKUP(T559,[3]رکوردها!$A:$F,6,0)</f>
        <v>#N/A</v>
      </c>
      <c r="AB559" t="e">
        <f>VLOOKUP(T559,[3]رکوردها!$A:$E,5,0)</f>
        <v>#N/A</v>
      </c>
    </row>
    <row r="560" spans="1:28" s="41" customFormat="1" hidden="1" x14ac:dyDescent="0.2">
      <c r="A560" s="36">
        <v>183605</v>
      </c>
      <c r="B560" s="36">
        <v>1502</v>
      </c>
      <c r="C560" s="36">
        <v>2131</v>
      </c>
      <c r="D560" s="39" t="s">
        <v>5178</v>
      </c>
      <c r="E560" s="39"/>
      <c r="F560" s="37" t="s">
        <v>297</v>
      </c>
      <c r="G560" s="37" t="s">
        <v>606</v>
      </c>
      <c r="H560" s="38">
        <v>753808946</v>
      </c>
      <c r="I560" s="38">
        <v>0</v>
      </c>
      <c r="J560" s="38">
        <f t="shared" si="9"/>
        <v>753808946</v>
      </c>
      <c r="K560" s="38"/>
      <c r="L560" s="49"/>
      <c r="M560" s="37" t="s">
        <v>63</v>
      </c>
      <c r="N560" s="37" t="s">
        <v>64</v>
      </c>
      <c r="O560" s="37" t="s">
        <v>157</v>
      </c>
      <c r="P560" s="37" t="s">
        <v>158</v>
      </c>
      <c r="Q560" s="37" t="s">
        <v>159</v>
      </c>
      <c r="R560" s="37" t="s">
        <v>160</v>
      </c>
      <c r="S560" s="37" t="s">
        <v>539</v>
      </c>
      <c r="T560" s="37" t="s">
        <v>538</v>
      </c>
      <c r="U560" s="1" t="e">
        <f>VLOOKUP(T560,[2]VAT!$A:$D,1,0)</f>
        <v>#N/A</v>
      </c>
      <c r="V560" s="37" t="s">
        <v>2</v>
      </c>
      <c r="W560" s="37" t="s">
        <v>2</v>
      </c>
      <c r="X560" t="e">
        <f>VLOOKUP(T560,[3]رکوردها!$A:$B,2,0)</f>
        <v>#N/A</v>
      </c>
      <c r="Y560" t="e">
        <f>VLOOKUP(T560,[3]رکوردها!$A:$D,4,0)</f>
        <v>#N/A</v>
      </c>
      <c r="Z560" t="e">
        <f>VLOOKUP(T560,[3]رکوردها!$A:$C,3,0)</f>
        <v>#N/A</v>
      </c>
      <c r="AA560" t="e">
        <f>VLOOKUP(T560,[3]رکوردها!$A:$F,6,0)</f>
        <v>#N/A</v>
      </c>
      <c r="AB560" t="e">
        <f>VLOOKUP(T560,[3]رکوردها!$A:$E,5,0)</f>
        <v>#N/A</v>
      </c>
    </row>
    <row r="561" spans="1:28" s="41" customFormat="1" hidden="1" x14ac:dyDescent="0.2">
      <c r="A561" s="36">
        <v>183606</v>
      </c>
      <c r="B561" s="36">
        <v>1502</v>
      </c>
      <c r="C561" s="36">
        <v>2131</v>
      </c>
      <c r="D561" s="39" t="s">
        <v>5178</v>
      </c>
      <c r="E561" s="39"/>
      <c r="F561" s="37" t="s">
        <v>297</v>
      </c>
      <c r="G561" s="37" t="s">
        <v>606</v>
      </c>
      <c r="H561" s="38">
        <v>753808946</v>
      </c>
      <c r="I561" s="38">
        <v>0</v>
      </c>
      <c r="J561" s="38">
        <f t="shared" si="9"/>
        <v>753808946</v>
      </c>
      <c r="K561" s="38"/>
      <c r="L561" s="49"/>
      <c r="M561" s="37" t="s">
        <v>63</v>
      </c>
      <c r="N561" s="37" t="s">
        <v>64</v>
      </c>
      <c r="O561" s="37" t="s">
        <v>157</v>
      </c>
      <c r="P561" s="37" t="s">
        <v>158</v>
      </c>
      <c r="Q561" s="37" t="s">
        <v>159</v>
      </c>
      <c r="R561" s="37" t="s">
        <v>160</v>
      </c>
      <c r="S561" s="37" t="s">
        <v>539</v>
      </c>
      <c r="T561" s="37" t="s">
        <v>538</v>
      </c>
      <c r="U561" s="1" t="e">
        <f>VLOOKUP(T561,[2]VAT!$A:$D,1,0)</f>
        <v>#N/A</v>
      </c>
      <c r="V561" s="37" t="s">
        <v>2</v>
      </c>
      <c r="W561" s="37" t="s">
        <v>2</v>
      </c>
      <c r="X561" t="e">
        <f>VLOOKUP(T561,[3]رکوردها!$A:$B,2,0)</f>
        <v>#N/A</v>
      </c>
      <c r="Y561" t="e">
        <f>VLOOKUP(T561,[3]رکوردها!$A:$D,4,0)</f>
        <v>#N/A</v>
      </c>
      <c r="Z561" t="e">
        <f>VLOOKUP(T561,[3]رکوردها!$A:$C,3,0)</f>
        <v>#N/A</v>
      </c>
      <c r="AA561" t="e">
        <f>VLOOKUP(T561,[3]رکوردها!$A:$F,6,0)</f>
        <v>#N/A</v>
      </c>
      <c r="AB561" t="e">
        <f>VLOOKUP(T561,[3]رکوردها!$A:$E,5,0)</f>
        <v>#N/A</v>
      </c>
    </row>
    <row r="562" spans="1:28" s="41" customFormat="1" hidden="1" x14ac:dyDescent="0.2">
      <c r="A562" s="36">
        <v>183607</v>
      </c>
      <c r="B562" s="36">
        <v>1502</v>
      </c>
      <c r="C562" s="36">
        <v>2131</v>
      </c>
      <c r="D562" s="39" t="s">
        <v>5178</v>
      </c>
      <c r="E562" s="39"/>
      <c r="F562" s="37" t="s">
        <v>297</v>
      </c>
      <c r="G562" s="37" t="s">
        <v>606</v>
      </c>
      <c r="H562" s="38">
        <v>753808946</v>
      </c>
      <c r="I562" s="38">
        <v>0</v>
      </c>
      <c r="J562" s="38">
        <f t="shared" si="9"/>
        <v>753808946</v>
      </c>
      <c r="K562" s="38"/>
      <c r="L562" s="49"/>
      <c r="M562" s="37" t="s">
        <v>63</v>
      </c>
      <c r="N562" s="37" t="s">
        <v>64</v>
      </c>
      <c r="O562" s="37" t="s">
        <v>157</v>
      </c>
      <c r="P562" s="37" t="s">
        <v>158</v>
      </c>
      <c r="Q562" s="37" t="s">
        <v>159</v>
      </c>
      <c r="R562" s="37" t="s">
        <v>160</v>
      </c>
      <c r="S562" s="37" t="s">
        <v>539</v>
      </c>
      <c r="T562" s="37" t="s">
        <v>538</v>
      </c>
      <c r="U562" s="1" t="e">
        <f>VLOOKUP(T562,[2]VAT!$A:$D,1,0)</f>
        <v>#N/A</v>
      </c>
      <c r="V562" s="37" t="s">
        <v>2</v>
      </c>
      <c r="W562" s="37" t="s">
        <v>2</v>
      </c>
      <c r="X562" t="e">
        <f>VLOOKUP(T562,[3]رکوردها!$A:$B,2,0)</f>
        <v>#N/A</v>
      </c>
      <c r="Y562" t="e">
        <f>VLOOKUP(T562,[3]رکوردها!$A:$D,4,0)</f>
        <v>#N/A</v>
      </c>
      <c r="Z562" t="e">
        <f>VLOOKUP(T562,[3]رکوردها!$A:$C,3,0)</f>
        <v>#N/A</v>
      </c>
      <c r="AA562" t="e">
        <f>VLOOKUP(T562,[3]رکوردها!$A:$F,6,0)</f>
        <v>#N/A</v>
      </c>
      <c r="AB562" t="e">
        <f>VLOOKUP(T562,[3]رکوردها!$A:$E,5,0)</f>
        <v>#N/A</v>
      </c>
    </row>
    <row r="563" spans="1:28" s="41" customFormat="1" hidden="1" x14ac:dyDescent="0.2">
      <c r="A563" s="36">
        <v>183608</v>
      </c>
      <c r="B563" s="36">
        <v>1502</v>
      </c>
      <c r="C563" s="36">
        <v>2131</v>
      </c>
      <c r="D563" s="39" t="s">
        <v>5178</v>
      </c>
      <c r="E563" s="39"/>
      <c r="F563" s="37" t="s">
        <v>297</v>
      </c>
      <c r="G563" s="37" t="s">
        <v>606</v>
      </c>
      <c r="H563" s="38">
        <v>753808946</v>
      </c>
      <c r="I563" s="38">
        <v>0</v>
      </c>
      <c r="J563" s="38">
        <f t="shared" si="9"/>
        <v>753808946</v>
      </c>
      <c r="K563" s="38"/>
      <c r="L563" s="49"/>
      <c r="M563" s="37" t="s">
        <v>63</v>
      </c>
      <c r="N563" s="37" t="s">
        <v>64</v>
      </c>
      <c r="O563" s="37" t="s">
        <v>157</v>
      </c>
      <c r="P563" s="37" t="s">
        <v>158</v>
      </c>
      <c r="Q563" s="37" t="s">
        <v>159</v>
      </c>
      <c r="R563" s="37" t="s">
        <v>160</v>
      </c>
      <c r="S563" s="37" t="s">
        <v>539</v>
      </c>
      <c r="T563" s="37" t="s">
        <v>538</v>
      </c>
      <c r="U563" s="1" t="e">
        <f>VLOOKUP(T563,[2]VAT!$A:$D,1,0)</f>
        <v>#N/A</v>
      </c>
      <c r="V563" s="37" t="s">
        <v>2</v>
      </c>
      <c r="W563" s="37" t="s">
        <v>2</v>
      </c>
      <c r="X563" t="e">
        <f>VLOOKUP(T563,[3]رکوردها!$A:$B,2,0)</f>
        <v>#N/A</v>
      </c>
      <c r="Y563" t="e">
        <f>VLOOKUP(T563,[3]رکوردها!$A:$D,4,0)</f>
        <v>#N/A</v>
      </c>
      <c r="Z563" t="e">
        <f>VLOOKUP(T563,[3]رکوردها!$A:$C,3,0)</f>
        <v>#N/A</v>
      </c>
      <c r="AA563" t="e">
        <f>VLOOKUP(T563,[3]رکوردها!$A:$F,6,0)</f>
        <v>#N/A</v>
      </c>
      <c r="AB563" t="e">
        <f>VLOOKUP(T563,[3]رکوردها!$A:$E,5,0)</f>
        <v>#N/A</v>
      </c>
    </row>
    <row r="564" spans="1:28" s="41" customFormat="1" hidden="1" x14ac:dyDescent="0.2">
      <c r="A564" s="36">
        <v>183609</v>
      </c>
      <c r="B564" s="36">
        <v>1502</v>
      </c>
      <c r="C564" s="36">
        <v>2131</v>
      </c>
      <c r="D564" s="39" t="s">
        <v>5178</v>
      </c>
      <c r="E564" s="39"/>
      <c r="F564" s="37" t="s">
        <v>297</v>
      </c>
      <c r="G564" s="37" t="s">
        <v>606</v>
      </c>
      <c r="H564" s="38">
        <v>753808946</v>
      </c>
      <c r="I564" s="38">
        <v>0</v>
      </c>
      <c r="J564" s="38">
        <f t="shared" si="9"/>
        <v>753808946</v>
      </c>
      <c r="K564" s="38"/>
      <c r="L564" s="49"/>
      <c r="M564" s="37" t="s">
        <v>63</v>
      </c>
      <c r="N564" s="37" t="s">
        <v>64</v>
      </c>
      <c r="O564" s="37" t="s">
        <v>157</v>
      </c>
      <c r="P564" s="37" t="s">
        <v>158</v>
      </c>
      <c r="Q564" s="37" t="s">
        <v>159</v>
      </c>
      <c r="R564" s="37" t="s">
        <v>160</v>
      </c>
      <c r="S564" s="37" t="s">
        <v>539</v>
      </c>
      <c r="T564" s="37" t="s">
        <v>538</v>
      </c>
      <c r="U564" s="1" t="e">
        <f>VLOOKUP(T564,[2]VAT!$A:$D,1,0)</f>
        <v>#N/A</v>
      </c>
      <c r="V564" s="37" t="s">
        <v>2</v>
      </c>
      <c r="W564" s="37" t="s">
        <v>2</v>
      </c>
      <c r="X564" t="e">
        <f>VLOOKUP(T564,[3]رکوردها!$A:$B,2,0)</f>
        <v>#N/A</v>
      </c>
      <c r="Y564" t="e">
        <f>VLOOKUP(T564,[3]رکوردها!$A:$D,4,0)</f>
        <v>#N/A</v>
      </c>
      <c r="Z564" t="e">
        <f>VLOOKUP(T564,[3]رکوردها!$A:$C,3,0)</f>
        <v>#N/A</v>
      </c>
      <c r="AA564" t="e">
        <f>VLOOKUP(T564,[3]رکوردها!$A:$F,6,0)</f>
        <v>#N/A</v>
      </c>
      <c r="AB564" t="e">
        <f>VLOOKUP(T564,[3]رکوردها!$A:$E,5,0)</f>
        <v>#N/A</v>
      </c>
    </row>
    <row r="565" spans="1:28" s="41" customFormat="1" hidden="1" x14ac:dyDescent="0.2">
      <c r="A565" s="36">
        <v>183610</v>
      </c>
      <c r="B565" s="36">
        <v>1502</v>
      </c>
      <c r="C565" s="36">
        <v>2131</v>
      </c>
      <c r="D565" s="39" t="s">
        <v>5178</v>
      </c>
      <c r="E565" s="39"/>
      <c r="F565" s="37" t="s">
        <v>297</v>
      </c>
      <c r="G565" s="37" t="s">
        <v>606</v>
      </c>
      <c r="H565" s="38">
        <v>753808946</v>
      </c>
      <c r="I565" s="38">
        <v>0</v>
      </c>
      <c r="J565" s="38">
        <f t="shared" si="9"/>
        <v>753808946</v>
      </c>
      <c r="K565" s="38"/>
      <c r="L565" s="49"/>
      <c r="M565" s="37" t="s">
        <v>63</v>
      </c>
      <c r="N565" s="37" t="s">
        <v>64</v>
      </c>
      <c r="O565" s="37" t="s">
        <v>157</v>
      </c>
      <c r="P565" s="37" t="s">
        <v>158</v>
      </c>
      <c r="Q565" s="37" t="s">
        <v>159</v>
      </c>
      <c r="R565" s="37" t="s">
        <v>160</v>
      </c>
      <c r="S565" s="37" t="s">
        <v>539</v>
      </c>
      <c r="T565" s="37" t="s">
        <v>538</v>
      </c>
      <c r="U565" s="1" t="e">
        <f>VLOOKUP(T565,[2]VAT!$A:$D,1,0)</f>
        <v>#N/A</v>
      </c>
      <c r="V565" s="37" t="s">
        <v>2</v>
      </c>
      <c r="W565" s="37" t="s">
        <v>2</v>
      </c>
      <c r="X565" t="e">
        <f>VLOOKUP(T565,[3]رکوردها!$A:$B,2,0)</f>
        <v>#N/A</v>
      </c>
      <c r="Y565" t="e">
        <f>VLOOKUP(T565,[3]رکوردها!$A:$D,4,0)</f>
        <v>#N/A</v>
      </c>
      <c r="Z565" t="e">
        <f>VLOOKUP(T565,[3]رکوردها!$A:$C,3,0)</f>
        <v>#N/A</v>
      </c>
      <c r="AA565" t="e">
        <f>VLOOKUP(T565,[3]رکوردها!$A:$F,6,0)</f>
        <v>#N/A</v>
      </c>
      <c r="AB565" t="e">
        <f>VLOOKUP(T565,[3]رکوردها!$A:$E,5,0)</f>
        <v>#N/A</v>
      </c>
    </row>
    <row r="566" spans="1:28" s="41" customFormat="1" hidden="1" x14ac:dyDescent="0.2">
      <c r="A566" s="36">
        <v>183611</v>
      </c>
      <c r="B566" s="36">
        <v>1502</v>
      </c>
      <c r="C566" s="36">
        <v>2131</v>
      </c>
      <c r="D566" s="39" t="s">
        <v>5178</v>
      </c>
      <c r="E566" s="39"/>
      <c r="F566" s="37" t="s">
        <v>297</v>
      </c>
      <c r="G566" s="37" t="s">
        <v>606</v>
      </c>
      <c r="H566" s="38">
        <v>753808946</v>
      </c>
      <c r="I566" s="38">
        <v>0</v>
      </c>
      <c r="J566" s="38">
        <f t="shared" si="9"/>
        <v>753808946</v>
      </c>
      <c r="K566" s="38"/>
      <c r="L566" s="49"/>
      <c r="M566" s="37" t="s">
        <v>63</v>
      </c>
      <c r="N566" s="37" t="s">
        <v>64</v>
      </c>
      <c r="O566" s="37" t="s">
        <v>157</v>
      </c>
      <c r="P566" s="37" t="s">
        <v>158</v>
      </c>
      <c r="Q566" s="37" t="s">
        <v>159</v>
      </c>
      <c r="R566" s="37" t="s">
        <v>160</v>
      </c>
      <c r="S566" s="37" t="s">
        <v>539</v>
      </c>
      <c r="T566" s="37" t="s">
        <v>538</v>
      </c>
      <c r="U566" s="1" t="e">
        <f>VLOOKUP(T566,[2]VAT!$A:$D,1,0)</f>
        <v>#N/A</v>
      </c>
      <c r="V566" s="37" t="s">
        <v>2</v>
      </c>
      <c r="W566" s="37" t="s">
        <v>2</v>
      </c>
      <c r="X566" t="e">
        <f>VLOOKUP(T566,[3]رکوردها!$A:$B,2,0)</f>
        <v>#N/A</v>
      </c>
      <c r="Y566" t="e">
        <f>VLOOKUP(T566,[3]رکوردها!$A:$D,4,0)</f>
        <v>#N/A</v>
      </c>
      <c r="Z566" t="e">
        <f>VLOOKUP(T566,[3]رکوردها!$A:$C,3,0)</f>
        <v>#N/A</v>
      </c>
      <c r="AA566" t="e">
        <f>VLOOKUP(T566,[3]رکوردها!$A:$F,6,0)</f>
        <v>#N/A</v>
      </c>
      <c r="AB566" t="e">
        <f>VLOOKUP(T566,[3]رکوردها!$A:$E,5,0)</f>
        <v>#N/A</v>
      </c>
    </row>
    <row r="567" spans="1:28" s="41" customFormat="1" hidden="1" x14ac:dyDescent="0.2">
      <c r="A567" s="36">
        <v>183612</v>
      </c>
      <c r="B567" s="36">
        <v>1502</v>
      </c>
      <c r="C567" s="36">
        <v>2131</v>
      </c>
      <c r="D567" s="39" t="s">
        <v>5178</v>
      </c>
      <c r="E567" s="39"/>
      <c r="F567" s="37" t="s">
        <v>297</v>
      </c>
      <c r="G567" s="37" t="s">
        <v>606</v>
      </c>
      <c r="H567" s="38">
        <v>753808946</v>
      </c>
      <c r="I567" s="38">
        <v>0</v>
      </c>
      <c r="J567" s="38">
        <f t="shared" si="9"/>
        <v>753808946</v>
      </c>
      <c r="K567" s="38"/>
      <c r="L567" s="49"/>
      <c r="M567" s="37" t="s">
        <v>63</v>
      </c>
      <c r="N567" s="37" t="s">
        <v>64</v>
      </c>
      <c r="O567" s="37" t="s">
        <v>157</v>
      </c>
      <c r="P567" s="37" t="s">
        <v>158</v>
      </c>
      <c r="Q567" s="37" t="s">
        <v>159</v>
      </c>
      <c r="R567" s="37" t="s">
        <v>160</v>
      </c>
      <c r="S567" s="37" t="s">
        <v>539</v>
      </c>
      <c r="T567" s="37" t="s">
        <v>538</v>
      </c>
      <c r="U567" s="1" t="e">
        <f>VLOOKUP(T567,[2]VAT!$A:$D,1,0)</f>
        <v>#N/A</v>
      </c>
      <c r="V567" s="37" t="s">
        <v>2</v>
      </c>
      <c r="W567" s="37" t="s">
        <v>2</v>
      </c>
      <c r="X567" t="e">
        <f>VLOOKUP(T567,[3]رکوردها!$A:$B,2,0)</f>
        <v>#N/A</v>
      </c>
      <c r="Y567" t="e">
        <f>VLOOKUP(T567,[3]رکوردها!$A:$D,4,0)</f>
        <v>#N/A</v>
      </c>
      <c r="Z567" t="e">
        <f>VLOOKUP(T567,[3]رکوردها!$A:$C,3,0)</f>
        <v>#N/A</v>
      </c>
      <c r="AA567" t="e">
        <f>VLOOKUP(T567,[3]رکوردها!$A:$F,6,0)</f>
        <v>#N/A</v>
      </c>
      <c r="AB567" t="e">
        <f>VLOOKUP(T567,[3]رکوردها!$A:$E,5,0)</f>
        <v>#N/A</v>
      </c>
    </row>
    <row r="568" spans="1:28" s="41" customFormat="1" hidden="1" x14ac:dyDescent="0.2">
      <c r="A568" s="36">
        <v>183613</v>
      </c>
      <c r="B568" s="36">
        <v>1502</v>
      </c>
      <c r="C568" s="36">
        <v>2131</v>
      </c>
      <c r="D568" s="39" t="s">
        <v>5178</v>
      </c>
      <c r="E568" s="39"/>
      <c r="F568" s="37" t="s">
        <v>297</v>
      </c>
      <c r="G568" s="37" t="s">
        <v>606</v>
      </c>
      <c r="H568" s="38">
        <v>753808946</v>
      </c>
      <c r="I568" s="38">
        <v>0</v>
      </c>
      <c r="J568" s="38">
        <f t="shared" si="9"/>
        <v>753808946</v>
      </c>
      <c r="K568" s="38"/>
      <c r="L568" s="49"/>
      <c r="M568" s="37" t="s">
        <v>63</v>
      </c>
      <c r="N568" s="37" t="s">
        <v>64</v>
      </c>
      <c r="O568" s="37" t="s">
        <v>157</v>
      </c>
      <c r="P568" s="37" t="s">
        <v>158</v>
      </c>
      <c r="Q568" s="37" t="s">
        <v>159</v>
      </c>
      <c r="R568" s="37" t="s">
        <v>160</v>
      </c>
      <c r="S568" s="37" t="s">
        <v>539</v>
      </c>
      <c r="T568" s="37" t="s">
        <v>538</v>
      </c>
      <c r="U568" s="1" t="e">
        <f>VLOOKUP(T568,[2]VAT!$A:$D,1,0)</f>
        <v>#N/A</v>
      </c>
      <c r="V568" s="37" t="s">
        <v>2</v>
      </c>
      <c r="W568" s="37" t="s">
        <v>2</v>
      </c>
      <c r="X568" t="e">
        <f>VLOOKUP(T568,[3]رکوردها!$A:$B,2,0)</f>
        <v>#N/A</v>
      </c>
      <c r="Y568" t="e">
        <f>VLOOKUP(T568,[3]رکوردها!$A:$D,4,0)</f>
        <v>#N/A</v>
      </c>
      <c r="Z568" t="e">
        <f>VLOOKUP(T568,[3]رکوردها!$A:$C,3,0)</f>
        <v>#N/A</v>
      </c>
      <c r="AA568" t="e">
        <f>VLOOKUP(T568,[3]رکوردها!$A:$F,6,0)</f>
        <v>#N/A</v>
      </c>
      <c r="AB568" t="e">
        <f>VLOOKUP(T568,[3]رکوردها!$A:$E,5,0)</f>
        <v>#N/A</v>
      </c>
    </row>
    <row r="569" spans="1:28" s="41" customFormat="1" hidden="1" x14ac:dyDescent="0.2">
      <c r="A569" s="36">
        <v>183614</v>
      </c>
      <c r="B569" s="36">
        <v>1502</v>
      </c>
      <c r="C569" s="36">
        <v>2131</v>
      </c>
      <c r="D569" s="39" t="s">
        <v>5178</v>
      </c>
      <c r="E569" s="39"/>
      <c r="F569" s="37" t="s">
        <v>297</v>
      </c>
      <c r="G569" s="37" t="s">
        <v>606</v>
      </c>
      <c r="H569" s="38">
        <v>753808946</v>
      </c>
      <c r="I569" s="38">
        <v>0</v>
      </c>
      <c r="J569" s="38">
        <f t="shared" si="9"/>
        <v>753808946</v>
      </c>
      <c r="K569" s="38"/>
      <c r="L569" s="49"/>
      <c r="M569" s="37" t="s">
        <v>63</v>
      </c>
      <c r="N569" s="37" t="s">
        <v>64</v>
      </c>
      <c r="O569" s="37" t="s">
        <v>157</v>
      </c>
      <c r="P569" s="37" t="s">
        <v>158</v>
      </c>
      <c r="Q569" s="37" t="s">
        <v>159</v>
      </c>
      <c r="R569" s="37" t="s">
        <v>160</v>
      </c>
      <c r="S569" s="37" t="s">
        <v>539</v>
      </c>
      <c r="T569" s="37" t="s">
        <v>538</v>
      </c>
      <c r="U569" s="1" t="e">
        <f>VLOOKUP(T569,[2]VAT!$A:$D,1,0)</f>
        <v>#N/A</v>
      </c>
      <c r="V569" s="37" t="s">
        <v>2</v>
      </c>
      <c r="W569" s="37" t="s">
        <v>2</v>
      </c>
      <c r="X569" t="e">
        <f>VLOOKUP(T569,[3]رکوردها!$A:$B,2,0)</f>
        <v>#N/A</v>
      </c>
      <c r="Y569" t="e">
        <f>VLOOKUP(T569,[3]رکوردها!$A:$D,4,0)</f>
        <v>#N/A</v>
      </c>
      <c r="Z569" t="e">
        <f>VLOOKUP(T569,[3]رکوردها!$A:$C,3,0)</f>
        <v>#N/A</v>
      </c>
      <c r="AA569" t="e">
        <f>VLOOKUP(T569,[3]رکوردها!$A:$F,6,0)</f>
        <v>#N/A</v>
      </c>
      <c r="AB569" t="e">
        <f>VLOOKUP(T569,[3]رکوردها!$A:$E,5,0)</f>
        <v>#N/A</v>
      </c>
    </row>
    <row r="570" spans="1:28" s="41" customFormat="1" hidden="1" x14ac:dyDescent="0.2">
      <c r="A570" s="36">
        <v>183615</v>
      </c>
      <c r="B570" s="36">
        <v>1502</v>
      </c>
      <c r="C570" s="36">
        <v>2131</v>
      </c>
      <c r="D570" s="39" t="s">
        <v>5178</v>
      </c>
      <c r="E570" s="39"/>
      <c r="F570" s="37" t="s">
        <v>297</v>
      </c>
      <c r="G570" s="37" t="s">
        <v>606</v>
      </c>
      <c r="H570" s="38">
        <v>753808946</v>
      </c>
      <c r="I570" s="38">
        <v>0</v>
      </c>
      <c r="J570" s="38">
        <f t="shared" si="9"/>
        <v>753808946</v>
      </c>
      <c r="K570" s="38"/>
      <c r="L570" s="49"/>
      <c r="M570" s="37" t="s">
        <v>63</v>
      </c>
      <c r="N570" s="37" t="s">
        <v>64</v>
      </c>
      <c r="O570" s="37" t="s">
        <v>157</v>
      </c>
      <c r="P570" s="37" t="s">
        <v>158</v>
      </c>
      <c r="Q570" s="37" t="s">
        <v>159</v>
      </c>
      <c r="R570" s="37" t="s">
        <v>160</v>
      </c>
      <c r="S570" s="37" t="s">
        <v>539</v>
      </c>
      <c r="T570" s="37" t="s">
        <v>538</v>
      </c>
      <c r="U570" s="1" t="e">
        <f>VLOOKUP(T570,[2]VAT!$A:$D,1,0)</f>
        <v>#N/A</v>
      </c>
      <c r="V570" s="37" t="s">
        <v>2</v>
      </c>
      <c r="W570" s="37" t="s">
        <v>2</v>
      </c>
      <c r="X570" t="e">
        <f>VLOOKUP(T570,[3]رکوردها!$A:$B,2,0)</f>
        <v>#N/A</v>
      </c>
      <c r="Y570" t="e">
        <f>VLOOKUP(T570,[3]رکوردها!$A:$D,4,0)</f>
        <v>#N/A</v>
      </c>
      <c r="Z570" t="e">
        <f>VLOOKUP(T570,[3]رکوردها!$A:$C,3,0)</f>
        <v>#N/A</v>
      </c>
      <c r="AA570" t="e">
        <f>VLOOKUP(T570,[3]رکوردها!$A:$F,6,0)</f>
        <v>#N/A</v>
      </c>
      <c r="AB570" t="e">
        <f>VLOOKUP(T570,[3]رکوردها!$A:$E,5,0)</f>
        <v>#N/A</v>
      </c>
    </row>
    <row r="571" spans="1:28" s="41" customFormat="1" hidden="1" x14ac:dyDescent="0.2">
      <c r="A571" s="36">
        <v>183616</v>
      </c>
      <c r="B571" s="36">
        <v>1502</v>
      </c>
      <c r="C571" s="36">
        <v>2131</v>
      </c>
      <c r="D571" s="39" t="s">
        <v>5178</v>
      </c>
      <c r="E571" s="39"/>
      <c r="F571" s="37" t="s">
        <v>297</v>
      </c>
      <c r="G571" s="37" t="s">
        <v>606</v>
      </c>
      <c r="H571" s="38">
        <v>753808946</v>
      </c>
      <c r="I571" s="38">
        <v>0</v>
      </c>
      <c r="J571" s="38">
        <f t="shared" si="9"/>
        <v>753808946</v>
      </c>
      <c r="K571" s="38"/>
      <c r="L571" s="49"/>
      <c r="M571" s="37" t="s">
        <v>63</v>
      </c>
      <c r="N571" s="37" t="s">
        <v>64</v>
      </c>
      <c r="O571" s="37" t="s">
        <v>157</v>
      </c>
      <c r="P571" s="37" t="s">
        <v>158</v>
      </c>
      <c r="Q571" s="37" t="s">
        <v>159</v>
      </c>
      <c r="R571" s="37" t="s">
        <v>160</v>
      </c>
      <c r="S571" s="37" t="s">
        <v>539</v>
      </c>
      <c r="T571" s="37" t="s">
        <v>538</v>
      </c>
      <c r="U571" s="1" t="e">
        <f>VLOOKUP(T571,[2]VAT!$A:$D,1,0)</f>
        <v>#N/A</v>
      </c>
      <c r="V571" s="37" t="s">
        <v>2</v>
      </c>
      <c r="W571" s="37" t="s">
        <v>2</v>
      </c>
      <c r="X571" t="e">
        <f>VLOOKUP(T571,[3]رکوردها!$A:$B,2,0)</f>
        <v>#N/A</v>
      </c>
      <c r="Y571" t="e">
        <f>VLOOKUP(T571,[3]رکوردها!$A:$D,4,0)</f>
        <v>#N/A</v>
      </c>
      <c r="Z571" t="e">
        <f>VLOOKUP(T571,[3]رکوردها!$A:$C,3,0)</f>
        <v>#N/A</v>
      </c>
      <c r="AA571" t="e">
        <f>VLOOKUP(T571,[3]رکوردها!$A:$F,6,0)</f>
        <v>#N/A</v>
      </c>
      <c r="AB571" t="e">
        <f>VLOOKUP(T571,[3]رکوردها!$A:$E,5,0)</f>
        <v>#N/A</v>
      </c>
    </row>
    <row r="572" spans="1:28" s="41" customFormat="1" hidden="1" x14ac:dyDescent="0.2">
      <c r="A572" s="36">
        <v>183617</v>
      </c>
      <c r="B572" s="36">
        <v>1502</v>
      </c>
      <c r="C572" s="36">
        <v>2131</v>
      </c>
      <c r="D572" s="39" t="s">
        <v>5178</v>
      </c>
      <c r="E572" s="39"/>
      <c r="F572" s="37" t="s">
        <v>297</v>
      </c>
      <c r="G572" s="37" t="s">
        <v>606</v>
      </c>
      <c r="H572" s="38">
        <v>753808946</v>
      </c>
      <c r="I572" s="38">
        <v>0</v>
      </c>
      <c r="J572" s="38">
        <f t="shared" si="9"/>
        <v>753808946</v>
      </c>
      <c r="K572" s="38"/>
      <c r="L572" s="49"/>
      <c r="M572" s="37" t="s">
        <v>63</v>
      </c>
      <c r="N572" s="37" t="s">
        <v>64</v>
      </c>
      <c r="O572" s="37" t="s">
        <v>157</v>
      </c>
      <c r="P572" s="37" t="s">
        <v>158</v>
      </c>
      <c r="Q572" s="37" t="s">
        <v>159</v>
      </c>
      <c r="R572" s="37" t="s">
        <v>160</v>
      </c>
      <c r="S572" s="37" t="s">
        <v>539</v>
      </c>
      <c r="T572" s="37" t="s">
        <v>538</v>
      </c>
      <c r="U572" s="1" t="e">
        <f>VLOOKUP(T572,[2]VAT!$A:$D,1,0)</f>
        <v>#N/A</v>
      </c>
      <c r="V572" s="37" t="s">
        <v>2</v>
      </c>
      <c r="W572" s="37" t="s">
        <v>2</v>
      </c>
      <c r="X572" t="e">
        <f>VLOOKUP(T572,[3]رکوردها!$A:$B,2,0)</f>
        <v>#N/A</v>
      </c>
      <c r="Y572" t="e">
        <f>VLOOKUP(T572,[3]رکوردها!$A:$D,4,0)</f>
        <v>#N/A</v>
      </c>
      <c r="Z572" t="e">
        <f>VLOOKUP(T572,[3]رکوردها!$A:$C,3,0)</f>
        <v>#N/A</v>
      </c>
      <c r="AA572" t="e">
        <f>VLOOKUP(T572,[3]رکوردها!$A:$F,6,0)</f>
        <v>#N/A</v>
      </c>
      <c r="AB572" t="e">
        <f>VLOOKUP(T572,[3]رکوردها!$A:$E,5,0)</f>
        <v>#N/A</v>
      </c>
    </row>
    <row r="573" spans="1:28" s="41" customFormat="1" hidden="1" x14ac:dyDescent="0.2">
      <c r="A573" s="36">
        <v>183618</v>
      </c>
      <c r="B573" s="36">
        <v>1502</v>
      </c>
      <c r="C573" s="36">
        <v>2131</v>
      </c>
      <c r="D573" s="39" t="s">
        <v>5178</v>
      </c>
      <c r="E573" s="39"/>
      <c r="F573" s="37" t="s">
        <v>297</v>
      </c>
      <c r="G573" s="37" t="s">
        <v>606</v>
      </c>
      <c r="H573" s="38">
        <v>753808946</v>
      </c>
      <c r="I573" s="38">
        <v>0</v>
      </c>
      <c r="J573" s="38">
        <f t="shared" si="9"/>
        <v>753808946</v>
      </c>
      <c r="K573" s="38"/>
      <c r="L573" s="49"/>
      <c r="M573" s="37" t="s">
        <v>63</v>
      </c>
      <c r="N573" s="37" t="s">
        <v>64</v>
      </c>
      <c r="O573" s="37" t="s">
        <v>157</v>
      </c>
      <c r="P573" s="37" t="s">
        <v>158</v>
      </c>
      <c r="Q573" s="37" t="s">
        <v>159</v>
      </c>
      <c r="R573" s="37" t="s">
        <v>160</v>
      </c>
      <c r="S573" s="37" t="s">
        <v>539</v>
      </c>
      <c r="T573" s="37" t="s">
        <v>538</v>
      </c>
      <c r="U573" s="1" t="e">
        <f>VLOOKUP(T573,[2]VAT!$A:$D,1,0)</f>
        <v>#N/A</v>
      </c>
      <c r="V573" s="37" t="s">
        <v>2</v>
      </c>
      <c r="W573" s="37" t="s">
        <v>2</v>
      </c>
      <c r="X573" t="e">
        <f>VLOOKUP(T573,[3]رکوردها!$A:$B,2,0)</f>
        <v>#N/A</v>
      </c>
      <c r="Y573" t="e">
        <f>VLOOKUP(T573,[3]رکوردها!$A:$D,4,0)</f>
        <v>#N/A</v>
      </c>
      <c r="Z573" t="e">
        <f>VLOOKUP(T573,[3]رکوردها!$A:$C,3,0)</f>
        <v>#N/A</v>
      </c>
      <c r="AA573" t="e">
        <f>VLOOKUP(T573,[3]رکوردها!$A:$F,6,0)</f>
        <v>#N/A</v>
      </c>
      <c r="AB573" t="e">
        <f>VLOOKUP(T573,[3]رکوردها!$A:$E,5,0)</f>
        <v>#N/A</v>
      </c>
    </row>
    <row r="574" spans="1:28" s="41" customFormat="1" hidden="1" x14ac:dyDescent="0.2">
      <c r="A574" s="36">
        <v>183619</v>
      </c>
      <c r="B574" s="36">
        <v>1502</v>
      </c>
      <c r="C574" s="36">
        <v>2131</v>
      </c>
      <c r="D574" s="39" t="s">
        <v>5178</v>
      </c>
      <c r="E574" s="39"/>
      <c r="F574" s="37" t="s">
        <v>297</v>
      </c>
      <c r="G574" s="37" t="s">
        <v>606</v>
      </c>
      <c r="H574" s="38">
        <v>753808946</v>
      </c>
      <c r="I574" s="38">
        <v>0</v>
      </c>
      <c r="J574" s="38">
        <f t="shared" si="9"/>
        <v>753808946</v>
      </c>
      <c r="K574" s="38"/>
      <c r="L574" s="49"/>
      <c r="M574" s="37" t="s">
        <v>63</v>
      </c>
      <c r="N574" s="37" t="s">
        <v>64</v>
      </c>
      <c r="O574" s="37" t="s">
        <v>157</v>
      </c>
      <c r="P574" s="37" t="s">
        <v>158</v>
      </c>
      <c r="Q574" s="37" t="s">
        <v>159</v>
      </c>
      <c r="R574" s="37" t="s">
        <v>160</v>
      </c>
      <c r="S574" s="37" t="s">
        <v>539</v>
      </c>
      <c r="T574" s="37" t="s">
        <v>538</v>
      </c>
      <c r="U574" s="1" t="e">
        <f>VLOOKUP(T574,[2]VAT!$A:$D,1,0)</f>
        <v>#N/A</v>
      </c>
      <c r="V574" s="37" t="s">
        <v>2</v>
      </c>
      <c r="W574" s="37" t="s">
        <v>2</v>
      </c>
      <c r="X574" t="e">
        <f>VLOOKUP(T574,[3]رکوردها!$A:$B,2,0)</f>
        <v>#N/A</v>
      </c>
      <c r="Y574" t="e">
        <f>VLOOKUP(T574,[3]رکوردها!$A:$D,4,0)</f>
        <v>#N/A</v>
      </c>
      <c r="Z574" t="e">
        <f>VLOOKUP(T574,[3]رکوردها!$A:$C,3,0)</f>
        <v>#N/A</v>
      </c>
      <c r="AA574" t="e">
        <f>VLOOKUP(T574,[3]رکوردها!$A:$F,6,0)</f>
        <v>#N/A</v>
      </c>
      <c r="AB574" t="e">
        <f>VLOOKUP(T574,[3]رکوردها!$A:$E,5,0)</f>
        <v>#N/A</v>
      </c>
    </row>
    <row r="575" spans="1:28" s="41" customFormat="1" hidden="1" x14ac:dyDescent="0.2">
      <c r="A575" s="36">
        <v>183620</v>
      </c>
      <c r="B575" s="36">
        <v>1502</v>
      </c>
      <c r="C575" s="36">
        <v>2131</v>
      </c>
      <c r="D575" s="39" t="s">
        <v>5178</v>
      </c>
      <c r="E575" s="39"/>
      <c r="F575" s="37" t="s">
        <v>297</v>
      </c>
      <c r="G575" s="37" t="s">
        <v>606</v>
      </c>
      <c r="H575" s="38">
        <v>753808946</v>
      </c>
      <c r="I575" s="38">
        <v>0</v>
      </c>
      <c r="J575" s="38">
        <f t="shared" si="9"/>
        <v>753808946</v>
      </c>
      <c r="K575" s="38"/>
      <c r="L575" s="49"/>
      <c r="M575" s="37" t="s">
        <v>63</v>
      </c>
      <c r="N575" s="37" t="s">
        <v>64</v>
      </c>
      <c r="O575" s="37" t="s">
        <v>157</v>
      </c>
      <c r="P575" s="37" t="s">
        <v>158</v>
      </c>
      <c r="Q575" s="37" t="s">
        <v>159</v>
      </c>
      <c r="R575" s="37" t="s">
        <v>160</v>
      </c>
      <c r="S575" s="37" t="s">
        <v>539</v>
      </c>
      <c r="T575" s="37" t="s">
        <v>538</v>
      </c>
      <c r="U575" s="1" t="e">
        <f>VLOOKUP(T575,[2]VAT!$A:$D,1,0)</f>
        <v>#N/A</v>
      </c>
      <c r="V575" s="37" t="s">
        <v>2</v>
      </c>
      <c r="W575" s="37" t="s">
        <v>2</v>
      </c>
      <c r="X575" t="e">
        <f>VLOOKUP(T575,[3]رکوردها!$A:$B,2,0)</f>
        <v>#N/A</v>
      </c>
      <c r="Y575" t="e">
        <f>VLOOKUP(T575,[3]رکوردها!$A:$D,4,0)</f>
        <v>#N/A</v>
      </c>
      <c r="Z575" t="e">
        <f>VLOOKUP(T575,[3]رکوردها!$A:$C,3,0)</f>
        <v>#N/A</v>
      </c>
      <c r="AA575" t="e">
        <f>VLOOKUP(T575,[3]رکوردها!$A:$F,6,0)</f>
        <v>#N/A</v>
      </c>
      <c r="AB575" t="e">
        <f>VLOOKUP(T575,[3]رکوردها!$A:$E,5,0)</f>
        <v>#N/A</v>
      </c>
    </row>
    <row r="576" spans="1:28" s="41" customFormat="1" hidden="1" x14ac:dyDescent="0.2">
      <c r="A576" s="36">
        <v>183621</v>
      </c>
      <c r="B576" s="36">
        <v>1502</v>
      </c>
      <c r="C576" s="36">
        <v>2131</v>
      </c>
      <c r="D576" s="39" t="s">
        <v>5178</v>
      </c>
      <c r="E576" s="39"/>
      <c r="F576" s="37" t="s">
        <v>297</v>
      </c>
      <c r="G576" s="37" t="s">
        <v>606</v>
      </c>
      <c r="H576" s="38">
        <v>753808946</v>
      </c>
      <c r="I576" s="38">
        <v>0</v>
      </c>
      <c r="J576" s="38">
        <f t="shared" si="9"/>
        <v>753808946</v>
      </c>
      <c r="K576" s="38"/>
      <c r="L576" s="49"/>
      <c r="M576" s="37" t="s">
        <v>63</v>
      </c>
      <c r="N576" s="37" t="s">
        <v>64</v>
      </c>
      <c r="O576" s="37" t="s">
        <v>157</v>
      </c>
      <c r="P576" s="37" t="s">
        <v>158</v>
      </c>
      <c r="Q576" s="37" t="s">
        <v>159</v>
      </c>
      <c r="R576" s="37" t="s">
        <v>160</v>
      </c>
      <c r="S576" s="37" t="s">
        <v>539</v>
      </c>
      <c r="T576" s="37" t="s">
        <v>538</v>
      </c>
      <c r="U576" s="1" t="e">
        <f>VLOOKUP(T576,[2]VAT!$A:$D,1,0)</f>
        <v>#N/A</v>
      </c>
      <c r="V576" s="37" t="s">
        <v>2</v>
      </c>
      <c r="W576" s="37" t="s">
        <v>2</v>
      </c>
      <c r="X576" t="e">
        <f>VLOOKUP(T576,[3]رکوردها!$A:$B,2,0)</f>
        <v>#N/A</v>
      </c>
      <c r="Y576" t="e">
        <f>VLOOKUP(T576,[3]رکوردها!$A:$D,4,0)</f>
        <v>#N/A</v>
      </c>
      <c r="Z576" t="e">
        <f>VLOOKUP(T576,[3]رکوردها!$A:$C,3,0)</f>
        <v>#N/A</v>
      </c>
      <c r="AA576" t="e">
        <f>VLOOKUP(T576,[3]رکوردها!$A:$F,6,0)</f>
        <v>#N/A</v>
      </c>
      <c r="AB576" t="e">
        <f>VLOOKUP(T576,[3]رکوردها!$A:$E,5,0)</f>
        <v>#N/A</v>
      </c>
    </row>
    <row r="577" spans="1:28" s="41" customFormat="1" hidden="1" x14ac:dyDescent="0.2">
      <c r="A577" s="36">
        <v>183622</v>
      </c>
      <c r="B577" s="36">
        <v>1502</v>
      </c>
      <c r="C577" s="36">
        <v>2131</v>
      </c>
      <c r="D577" s="39" t="s">
        <v>5178</v>
      </c>
      <c r="E577" s="39"/>
      <c r="F577" s="37" t="s">
        <v>297</v>
      </c>
      <c r="G577" s="37" t="s">
        <v>606</v>
      </c>
      <c r="H577" s="38">
        <v>753808946</v>
      </c>
      <c r="I577" s="38">
        <v>0</v>
      </c>
      <c r="J577" s="38">
        <f t="shared" si="9"/>
        <v>753808946</v>
      </c>
      <c r="K577" s="38"/>
      <c r="L577" s="49"/>
      <c r="M577" s="37" t="s">
        <v>63</v>
      </c>
      <c r="N577" s="37" t="s">
        <v>64</v>
      </c>
      <c r="O577" s="37" t="s">
        <v>157</v>
      </c>
      <c r="P577" s="37" t="s">
        <v>158</v>
      </c>
      <c r="Q577" s="37" t="s">
        <v>159</v>
      </c>
      <c r="R577" s="37" t="s">
        <v>160</v>
      </c>
      <c r="S577" s="37" t="s">
        <v>539</v>
      </c>
      <c r="T577" s="37" t="s">
        <v>538</v>
      </c>
      <c r="U577" s="1" t="e">
        <f>VLOOKUP(T577,[2]VAT!$A:$D,1,0)</f>
        <v>#N/A</v>
      </c>
      <c r="V577" s="37" t="s">
        <v>2</v>
      </c>
      <c r="W577" s="37" t="s">
        <v>2</v>
      </c>
      <c r="X577" t="e">
        <f>VLOOKUP(T577,[3]رکوردها!$A:$B,2,0)</f>
        <v>#N/A</v>
      </c>
      <c r="Y577" t="e">
        <f>VLOOKUP(T577,[3]رکوردها!$A:$D,4,0)</f>
        <v>#N/A</v>
      </c>
      <c r="Z577" t="e">
        <f>VLOOKUP(T577,[3]رکوردها!$A:$C,3,0)</f>
        <v>#N/A</v>
      </c>
      <c r="AA577" t="e">
        <f>VLOOKUP(T577,[3]رکوردها!$A:$F,6,0)</f>
        <v>#N/A</v>
      </c>
      <c r="AB577" t="e">
        <f>VLOOKUP(T577,[3]رکوردها!$A:$E,5,0)</f>
        <v>#N/A</v>
      </c>
    </row>
    <row r="578" spans="1:28" s="41" customFormat="1" hidden="1" x14ac:dyDescent="0.2">
      <c r="A578" s="36">
        <v>183623</v>
      </c>
      <c r="B578" s="36">
        <v>1502</v>
      </c>
      <c r="C578" s="36">
        <v>2131</v>
      </c>
      <c r="D578" s="39" t="s">
        <v>5178</v>
      </c>
      <c r="E578" s="39"/>
      <c r="F578" s="37" t="s">
        <v>297</v>
      </c>
      <c r="G578" s="37" t="s">
        <v>606</v>
      </c>
      <c r="H578" s="38">
        <v>753808946</v>
      </c>
      <c r="I578" s="38">
        <v>0</v>
      </c>
      <c r="J578" s="38">
        <f t="shared" si="9"/>
        <v>753808946</v>
      </c>
      <c r="K578" s="38"/>
      <c r="L578" s="49"/>
      <c r="M578" s="37" t="s">
        <v>63</v>
      </c>
      <c r="N578" s="37" t="s">
        <v>64</v>
      </c>
      <c r="O578" s="37" t="s">
        <v>157</v>
      </c>
      <c r="P578" s="37" t="s">
        <v>158</v>
      </c>
      <c r="Q578" s="37" t="s">
        <v>159</v>
      </c>
      <c r="R578" s="37" t="s">
        <v>160</v>
      </c>
      <c r="S578" s="37" t="s">
        <v>539</v>
      </c>
      <c r="T578" s="37" t="s">
        <v>538</v>
      </c>
      <c r="U578" s="1" t="e">
        <f>VLOOKUP(T578,[2]VAT!$A:$D,1,0)</f>
        <v>#N/A</v>
      </c>
      <c r="V578" s="37" t="s">
        <v>2</v>
      </c>
      <c r="W578" s="37" t="s">
        <v>2</v>
      </c>
      <c r="X578" t="e">
        <f>VLOOKUP(T578,[3]رکوردها!$A:$B,2,0)</f>
        <v>#N/A</v>
      </c>
      <c r="Y578" t="e">
        <f>VLOOKUP(T578,[3]رکوردها!$A:$D,4,0)</f>
        <v>#N/A</v>
      </c>
      <c r="Z578" t="e">
        <f>VLOOKUP(T578,[3]رکوردها!$A:$C,3,0)</f>
        <v>#N/A</v>
      </c>
      <c r="AA578" t="e">
        <f>VLOOKUP(T578,[3]رکوردها!$A:$F,6,0)</f>
        <v>#N/A</v>
      </c>
      <c r="AB578" t="e">
        <f>VLOOKUP(T578,[3]رکوردها!$A:$E,5,0)</f>
        <v>#N/A</v>
      </c>
    </row>
    <row r="579" spans="1:28" s="41" customFormat="1" hidden="1" x14ac:dyDescent="0.2">
      <c r="A579" s="36">
        <v>183624</v>
      </c>
      <c r="B579" s="36">
        <v>1502</v>
      </c>
      <c r="C579" s="36">
        <v>2131</v>
      </c>
      <c r="D579" s="39" t="s">
        <v>5178</v>
      </c>
      <c r="E579" s="39"/>
      <c r="F579" s="37" t="s">
        <v>297</v>
      </c>
      <c r="G579" s="37" t="s">
        <v>606</v>
      </c>
      <c r="H579" s="38">
        <v>753808946</v>
      </c>
      <c r="I579" s="38">
        <v>0</v>
      </c>
      <c r="J579" s="38">
        <f t="shared" si="9"/>
        <v>753808946</v>
      </c>
      <c r="K579" s="38"/>
      <c r="L579" s="49"/>
      <c r="M579" s="37" t="s">
        <v>63</v>
      </c>
      <c r="N579" s="37" t="s">
        <v>64</v>
      </c>
      <c r="O579" s="37" t="s">
        <v>157</v>
      </c>
      <c r="P579" s="37" t="s">
        <v>158</v>
      </c>
      <c r="Q579" s="37" t="s">
        <v>159</v>
      </c>
      <c r="R579" s="37" t="s">
        <v>160</v>
      </c>
      <c r="S579" s="37" t="s">
        <v>539</v>
      </c>
      <c r="T579" s="37" t="s">
        <v>538</v>
      </c>
      <c r="U579" s="1" t="e">
        <f>VLOOKUP(T579,[2]VAT!$A:$D,1,0)</f>
        <v>#N/A</v>
      </c>
      <c r="V579" s="37" t="s">
        <v>2</v>
      </c>
      <c r="W579" s="37" t="s">
        <v>2</v>
      </c>
      <c r="X579" t="e">
        <f>VLOOKUP(T579,[3]رکوردها!$A:$B,2,0)</f>
        <v>#N/A</v>
      </c>
      <c r="Y579" t="e">
        <f>VLOOKUP(T579,[3]رکوردها!$A:$D,4,0)</f>
        <v>#N/A</v>
      </c>
      <c r="Z579" t="e">
        <f>VLOOKUP(T579,[3]رکوردها!$A:$C,3,0)</f>
        <v>#N/A</v>
      </c>
      <c r="AA579" t="e">
        <f>VLOOKUP(T579,[3]رکوردها!$A:$F,6,0)</f>
        <v>#N/A</v>
      </c>
      <c r="AB579" t="e">
        <f>VLOOKUP(T579,[3]رکوردها!$A:$E,5,0)</f>
        <v>#N/A</v>
      </c>
    </row>
    <row r="580" spans="1:28" s="41" customFormat="1" hidden="1" x14ac:dyDescent="0.2">
      <c r="A580" s="36">
        <v>183625</v>
      </c>
      <c r="B580" s="36">
        <v>1502</v>
      </c>
      <c r="C580" s="36">
        <v>2131</v>
      </c>
      <c r="D580" s="39" t="s">
        <v>5178</v>
      </c>
      <c r="E580" s="39"/>
      <c r="F580" s="37" t="s">
        <v>297</v>
      </c>
      <c r="G580" s="37" t="s">
        <v>606</v>
      </c>
      <c r="H580" s="38">
        <v>753808946</v>
      </c>
      <c r="I580" s="38">
        <v>0</v>
      </c>
      <c r="J580" s="38">
        <f t="shared" si="9"/>
        <v>753808946</v>
      </c>
      <c r="K580" s="38"/>
      <c r="L580" s="49"/>
      <c r="M580" s="37" t="s">
        <v>63</v>
      </c>
      <c r="N580" s="37" t="s">
        <v>64</v>
      </c>
      <c r="O580" s="37" t="s">
        <v>157</v>
      </c>
      <c r="P580" s="37" t="s">
        <v>158</v>
      </c>
      <c r="Q580" s="37" t="s">
        <v>159</v>
      </c>
      <c r="R580" s="37" t="s">
        <v>160</v>
      </c>
      <c r="S580" s="37" t="s">
        <v>539</v>
      </c>
      <c r="T580" s="37" t="s">
        <v>538</v>
      </c>
      <c r="U580" s="1" t="e">
        <f>VLOOKUP(T580,[2]VAT!$A:$D,1,0)</f>
        <v>#N/A</v>
      </c>
      <c r="V580" s="37" t="s">
        <v>2</v>
      </c>
      <c r="W580" s="37" t="s">
        <v>2</v>
      </c>
      <c r="X580" t="e">
        <f>VLOOKUP(T580,[3]رکوردها!$A:$B,2,0)</f>
        <v>#N/A</v>
      </c>
      <c r="Y580" t="e">
        <f>VLOOKUP(T580,[3]رکوردها!$A:$D,4,0)</f>
        <v>#N/A</v>
      </c>
      <c r="Z580" t="e">
        <f>VLOOKUP(T580,[3]رکوردها!$A:$C,3,0)</f>
        <v>#N/A</v>
      </c>
      <c r="AA580" t="e">
        <f>VLOOKUP(T580,[3]رکوردها!$A:$F,6,0)</f>
        <v>#N/A</v>
      </c>
      <c r="AB580" t="e">
        <f>VLOOKUP(T580,[3]رکوردها!$A:$E,5,0)</f>
        <v>#N/A</v>
      </c>
    </row>
    <row r="581" spans="1:28" s="41" customFormat="1" hidden="1" x14ac:dyDescent="0.2">
      <c r="A581" s="36">
        <v>183626</v>
      </c>
      <c r="B581" s="36">
        <v>1502</v>
      </c>
      <c r="C581" s="36">
        <v>2131</v>
      </c>
      <c r="D581" s="39" t="s">
        <v>5178</v>
      </c>
      <c r="E581" s="39"/>
      <c r="F581" s="37" t="s">
        <v>297</v>
      </c>
      <c r="G581" s="37" t="s">
        <v>606</v>
      </c>
      <c r="H581" s="38">
        <v>753808946</v>
      </c>
      <c r="I581" s="38">
        <v>0</v>
      </c>
      <c r="J581" s="38">
        <f t="shared" si="9"/>
        <v>753808946</v>
      </c>
      <c r="K581" s="38"/>
      <c r="L581" s="49"/>
      <c r="M581" s="37" t="s">
        <v>63</v>
      </c>
      <c r="N581" s="37" t="s">
        <v>64</v>
      </c>
      <c r="O581" s="37" t="s">
        <v>157</v>
      </c>
      <c r="P581" s="37" t="s">
        <v>158</v>
      </c>
      <c r="Q581" s="37" t="s">
        <v>159</v>
      </c>
      <c r="R581" s="37" t="s">
        <v>160</v>
      </c>
      <c r="S581" s="37" t="s">
        <v>539</v>
      </c>
      <c r="T581" s="37" t="s">
        <v>538</v>
      </c>
      <c r="U581" s="1" t="e">
        <f>VLOOKUP(T581,[2]VAT!$A:$D,1,0)</f>
        <v>#N/A</v>
      </c>
      <c r="V581" s="37" t="s">
        <v>2</v>
      </c>
      <c r="W581" s="37" t="s">
        <v>2</v>
      </c>
      <c r="X581" t="e">
        <f>VLOOKUP(T581,[3]رکوردها!$A:$B,2,0)</f>
        <v>#N/A</v>
      </c>
      <c r="Y581" t="e">
        <f>VLOOKUP(T581,[3]رکوردها!$A:$D,4,0)</f>
        <v>#N/A</v>
      </c>
      <c r="Z581" t="e">
        <f>VLOOKUP(T581,[3]رکوردها!$A:$C,3,0)</f>
        <v>#N/A</v>
      </c>
      <c r="AA581" t="e">
        <f>VLOOKUP(T581,[3]رکوردها!$A:$F,6,0)</f>
        <v>#N/A</v>
      </c>
      <c r="AB581" t="e">
        <f>VLOOKUP(T581,[3]رکوردها!$A:$E,5,0)</f>
        <v>#N/A</v>
      </c>
    </row>
    <row r="582" spans="1:28" s="41" customFormat="1" hidden="1" x14ac:dyDescent="0.2">
      <c r="A582" s="36">
        <v>183627</v>
      </c>
      <c r="B582" s="36">
        <v>1502</v>
      </c>
      <c r="C582" s="36">
        <v>2131</v>
      </c>
      <c r="D582" s="39" t="s">
        <v>5178</v>
      </c>
      <c r="E582" s="39"/>
      <c r="F582" s="37" t="s">
        <v>297</v>
      </c>
      <c r="G582" s="37" t="s">
        <v>606</v>
      </c>
      <c r="H582" s="38">
        <v>753808946</v>
      </c>
      <c r="I582" s="38">
        <v>0</v>
      </c>
      <c r="J582" s="38">
        <f t="shared" si="9"/>
        <v>753808946</v>
      </c>
      <c r="K582" s="38"/>
      <c r="L582" s="49"/>
      <c r="M582" s="37" t="s">
        <v>63</v>
      </c>
      <c r="N582" s="37" t="s">
        <v>64</v>
      </c>
      <c r="O582" s="37" t="s">
        <v>157</v>
      </c>
      <c r="P582" s="37" t="s">
        <v>158</v>
      </c>
      <c r="Q582" s="37" t="s">
        <v>159</v>
      </c>
      <c r="R582" s="37" t="s">
        <v>160</v>
      </c>
      <c r="S582" s="37" t="s">
        <v>539</v>
      </c>
      <c r="T582" s="37" t="s">
        <v>538</v>
      </c>
      <c r="U582" s="1" t="e">
        <f>VLOOKUP(T582,[2]VAT!$A:$D,1,0)</f>
        <v>#N/A</v>
      </c>
      <c r="V582" s="37" t="s">
        <v>2</v>
      </c>
      <c r="W582" s="37" t="s">
        <v>2</v>
      </c>
      <c r="X582" t="e">
        <f>VLOOKUP(T582,[3]رکوردها!$A:$B,2,0)</f>
        <v>#N/A</v>
      </c>
      <c r="Y582" t="e">
        <f>VLOOKUP(T582,[3]رکوردها!$A:$D,4,0)</f>
        <v>#N/A</v>
      </c>
      <c r="Z582" t="e">
        <f>VLOOKUP(T582,[3]رکوردها!$A:$C,3,0)</f>
        <v>#N/A</v>
      </c>
      <c r="AA582" t="e">
        <f>VLOOKUP(T582,[3]رکوردها!$A:$F,6,0)</f>
        <v>#N/A</v>
      </c>
      <c r="AB582" t="e">
        <f>VLOOKUP(T582,[3]رکوردها!$A:$E,5,0)</f>
        <v>#N/A</v>
      </c>
    </row>
    <row r="583" spans="1:28" s="41" customFormat="1" hidden="1" x14ac:dyDescent="0.2">
      <c r="A583" s="36">
        <v>183628</v>
      </c>
      <c r="B583" s="36">
        <v>1502</v>
      </c>
      <c r="C583" s="36">
        <v>2131</v>
      </c>
      <c r="D583" s="39" t="s">
        <v>5178</v>
      </c>
      <c r="E583" s="39"/>
      <c r="F583" s="37" t="s">
        <v>297</v>
      </c>
      <c r="G583" s="37" t="s">
        <v>606</v>
      </c>
      <c r="H583" s="38">
        <v>753808946</v>
      </c>
      <c r="I583" s="38">
        <v>0</v>
      </c>
      <c r="J583" s="38">
        <f t="shared" si="9"/>
        <v>753808946</v>
      </c>
      <c r="K583" s="38"/>
      <c r="L583" s="49"/>
      <c r="M583" s="37" t="s">
        <v>63</v>
      </c>
      <c r="N583" s="37" t="s">
        <v>64</v>
      </c>
      <c r="O583" s="37" t="s">
        <v>157</v>
      </c>
      <c r="P583" s="37" t="s">
        <v>158</v>
      </c>
      <c r="Q583" s="37" t="s">
        <v>159</v>
      </c>
      <c r="R583" s="37" t="s">
        <v>160</v>
      </c>
      <c r="S583" s="37" t="s">
        <v>539</v>
      </c>
      <c r="T583" s="37" t="s">
        <v>538</v>
      </c>
      <c r="U583" s="1" t="e">
        <f>VLOOKUP(T583,[2]VAT!$A:$D,1,0)</f>
        <v>#N/A</v>
      </c>
      <c r="V583" s="37" t="s">
        <v>2</v>
      </c>
      <c r="W583" s="37" t="s">
        <v>2</v>
      </c>
      <c r="X583" t="e">
        <f>VLOOKUP(T583,[3]رکوردها!$A:$B,2,0)</f>
        <v>#N/A</v>
      </c>
      <c r="Y583" t="e">
        <f>VLOOKUP(T583,[3]رکوردها!$A:$D,4,0)</f>
        <v>#N/A</v>
      </c>
      <c r="Z583" t="e">
        <f>VLOOKUP(T583,[3]رکوردها!$A:$C,3,0)</f>
        <v>#N/A</v>
      </c>
      <c r="AA583" t="e">
        <f>VLOOKUP(T583,[3]رکوردها!$A:$F,6,0)</f>
        <v>#N/A</v>
      </c>
      <c r="AB583" t="e">
        <f>VLOOKUP(T583,[3]رکوردها!$A:$E,5,0)</f>
        <v>#N/A</v>
      </c>
    </row>
    <row r="584" spans="1:28" s="41" customFormat="1" hidden="1" x14ac:dyDescent="0.2">
      <c r="A584" s="36">
        <v>183629</v>
      </c>
      <c r="B584" s="36">
        <v>1502</v>
      </c>
      <c r="C584" s="36">
        <v>2131</v>
      </c>
      <c r="D584" s="39" t="s">
        <v>5178</v>
      </c>
      <c r="E584" s="39"/>
      <c r="F584" s="37" t="s">
        <v>297</v>
      </c>
      <c r="G584" s="37" t="s">
        <v>606</v>
      </c>
      <c r="H584" s="38">
        <v>753808946</v>
      </c>
      <c r="I584" s="38">
        <v>0</v>
      </c>
      <c r="J584" s="38">
        <f t="shared" si="9"/>
        <v>753808946</v>
      </c>
      <c r="K584" s="38"/>
      <c r="L584" s="49"/>
      <c r="M584" s="37" t="s">
        <v>63</v>
      </c>
      <c r="N584" s="37" t="s">
        <v>64</v>
      </c>
      <c r="O584" s="37" t="s">
        <v>157</v>
      </c>
      <c r="P584" s="37" t="s">
        <v>158</v>
      </c>
      <c r="Q584" s="37" t="s">
        <v>159</v>
      </c>
      <c r="R584" s="37" t="s">
        <v>160</v>
      </c>
      <c r="S584" s="37" t="s">
        <v>539</v>
      </c>
      <c r="T584" s="37" t="s">
        <v>538</v>
      </c>
      <c r="U584" s="1" t="e">
        <f>VLOOKUP(T584,[2]VAT!$A:$D,1,0)</f>
        <v>#N/A</v>
      </c>
      <c r="V584" s="37" t="s">
        <v>2</v>
      </c>
      <c r="W584" s="37" t="s">
        <v>2</v>
      </c>
      <c r="X584" t="e">
        <f>VLOOKUP(T584,[3]رکوردها!$A:$B,2,0)</f>
        <v>#N/A</v>
      </c>
      <c r="Y584" t="e">
        <f>VLOOKUP(T584,[3]رکوردها!$A:$D,4,0)</f>
        <v>#N/A</v>
      </c>
      <c r="Z584" t="e">
        <f>VLOOKUP(T584,[3]رکوردها!$A:$C,3,0)</f>
        <v>#N/A</v>
      </c>
      <c r="AA584" t="e">
        <f>VLOOKUP(T584,[3]رکوردها!$A:$F,6,0)</f>
        <v>#N/A</v>
      </c>
      <c r="AB584" t="e">
        <f>VLOOKUP(T584,[3]رکوردها!$A:$E,5,0)</f>
        <v>#N/A</v>
      </c>
    </row>
    <row r="585" spans="1:28" s="41" customFormat="1" hidden="1" x14ac:dyDescent="0.2">
      <c r="A585" s="36">
        <v>183630</v>
      </c>
      <c r="B585" s="36">
        <v>1502</v>
      </c>
      <c r="C585" s="36">
        <v>2131</v>
      </c>
      <c r="D585" s="39" t="s">
        <v>5178</v>
      </c>
      <c r="E585" s="39"/>
      <c r="F585" s="37" t="s">
        <v>297</v>
      </c>
      <c r="G585" s="37" t="s">
        <v>606</v>
      </c>
      <c r="H585" s="38">
        <v>753808946</v>
      </c>
      <c r="I585" s="38">
        <v>0</v>
      </c>
      <c r="J585" s="38">
        <f t="shared" si="9"/>
        <v>753808946</v>
      </c>
      <c r="K585" s="38"/>
      <c r="L585" s="49"/>
      <c r="M585" s="37" t="s">
        <v>63</v>
      </c>
      <c r="N585" s="37" t="s">
        <v>64</v>
      </c>
      <c r="O585" s="37" t="s">
        <v>157</v>
      </c>
      <c r="P585" s="37" t="s">
        <v>158</v>
      </c>
      <c r="Q585" s="37" t="s">
        <v>159</v>
      </c>
      <c r="R585" s="37" t="s">
        <v>160</v>
      </c>
      <c r="S585" s="37" t="s">
        <v>539</v>
      </c>
      <c r="T585" s="37" t="s">
        <v>538</v>
      </c>
      <c r="U585" s="1" t="e">
        <f>VLOOKUP(T585,[2]VAT!$A:$D,1,0)</f>
        <v>#N/A</v>
      </c>
      <c r="V585" s="37" t="s">
        <v>2</v>
      </c>
      <c r="W585" s="37" t="s">
        <v>2</v>
      </c>
      <c r="X585" t="e">
        <f>VLOOKUP(T585,[3]رکوردها!$A:$B,2,0)</f>
        <v>#N/A</v>
      </c>
      <c r="Y585" t="e">
        <f>VLOOKUP(T585,[3]رکوردها!$A:$D,4,0)</f>
        <v>#N/A</v>
      </c>
      <c r="Z585" t="e">
        <f>VLOOKUP(T585,[3]رکوردها!$A:$C,3,0)</f>
        <v>#N/A</v>
      </c>
      <c r="AA585" t="e">
        <f>VLOOKUP(T585,[3]رکوردها!$A:$F,6,0)</f>
        <v>#N/A</v>
      </c>
      <c r="AB585" t="e">
        <f>VLOOKUP(T585,[3]رکوردها!$A:$E,5,0)</f>
        <v>#N/A</v>
      </c>
    </row>
    <row r="586" spans="1:28" s="41" customFormat="1" hidden="1" x14ac:dyDescent="0.2">
      <c r="A586" s="36">
        <v>183631</v>
      </c>
      <c r="B586" s="36">
        <v>1502</v>
      </c>
      <c r="C586" s="36">
        <v>2131</v>
      </c>
      <c r="D586" s="39" t="s">
        <v>5178</v>
      </c>
      <c r="E586" s="39"/>
      <c r="F586" s="37" t="s">
        <v>297</v>
      </c>
      <c r="G586" s="37" t="s">
        <v>607</v>
      </c>
      <c r="H586" s="38">
        <v>753808946</v>
      </c>
      <c r="I586" s="38">
        <v>0</v>
      </c>
      <c r="J586" s="38">
        <f t="shared" si="9"/>
        <v>753808946</v>
      </c>
      <c r="K586" s="38"/>
      <c r="L586" s="49"/>
      <c r="M586" s="37" t="s">
        <v>63</v>
      </c>
      <c r="N586" s="37" t="s">
        <v>64</v>
      </c>
      <c r="O586" s="37" t="s">
        <v>157</v>
      </c>
      <c r="P586" s="37" t="s">
        <v>158</v>
      </c>
      <c r="Q586" s="37" t="s">
        <v>159</v>
      </c>
      <c r="R586" s="37" t="s">
        <v>160</v>
      </c>
      <c r="S586" s="37" t="s">
        <v>539</v>
      </c>
      <c r="T586" s="37" t="s">
        <v>538</v>
      </c>
      <c r="U586" s="1" t="e">
        <f>VLOOKUP(T586,[2]VAT!$A:$D,1,0)</f>
        <v>#N/A</v>
      </c>
      <c r="V586" s="37" t="s">
        <v>2</v>
      </c>
      <c r="W586" s="37" t="s">
        <v>2</v>
      </c>
      <c r="X586" t="e">
        <f>VLOOKUP(T586,[3]رکوردها!$A:$B,2,0)</f>
        <v>#N/A</v>
      </c>
      <c r="Y586" t="e">
        <f>VLOOKUP(T586,[3]رکوردها!$A:$D,4,0)</f>
        <v>#N/A</v>
      </c>
      <c r="Z586" t="e">
        <f>VLOOKUP(T586,[3]رکوردها!$A:$C,3,0)</f>
        <v>#N/A</v>
      </c>
      <c r="AA586" t="e">
        <f>VLOOKUP(T586,[3]رکوردها!$A:$F,6,0)</f>
        <v>#N/A</v>
      </c>
      <c r="AB586" t="e">
        <f>VLOOKUP(T586,[3]رکوردها!$A:$E,5,0)</f>
        <v>#N/A</v>
      </c>
    </row>
    <row r="587" spans="1:28" s="41" customFormat="1" hidden="1" x14ac:dyDescent="0.2">
      <c r="A587" s="36">
        <v>183632</v>
      </c>
      <c r="B587" s="36">
        <v>1502</v>
      </c>
      <c r="C587" s="36">
        <v>2131</v>
      </c>
      <c r="D587" s="39" t="s">
        <v>5178</v>
      </c>
      <c r="E587" s="39"/>
      <c r="F587" s="37" t="s">
        <v>297</v>
      </c>
      <c r="G587" s="37" t="s">
        <v>607</v>
      </c>
      <c r="H587" s="38">
        <v>753808946</v>
      </c>
      <c r="I587" s="38">
        <v>0</v>
      </c>
      <c r="J587" s="38">
        <f t="shared" ref="J587:J650" si="10">H587-I587</f>
        <v>753808946</v>
      </c>
      <c r="K587" s="38"/>
      <c r="L587" s="49"/>
      <c r="M587" s="37" t="s">
        <v>63</v>
      </c>
      <c r="N587" s="37" t="s">
        <v>64</v>
      </c>
      <c r="O587" s="37" t="s">
        <v>157</v>
      </c>
      <c r="P587" s="37" t="s">
        <v>158</v>
      </c>
      <c r="Q587" s="37" t="s">
        <v>159</v>
      </c>
      <c r="R587" s="37" t="s">
        <v>160</v>
      </c>
      <c r="S587" s="37" t="s">
        <v>539</v>
      </c>
      <c r="T587" s="37" t="s">
        <v>538</v>
      </c>
      <c r="U587" s="1" t="e">
        <f>VLOOKUP(T587,[2]VAT!$A:$D,1,0)</f>
        <v>#N/A</v>
      </c>
      <c r="V587" s="37" t="s">
        <v>2</v>
      </c>
      <c r="W587" s="37" t="s">
        <v>2</v>
      </c>
      <c r="X587" t="e">
        <f>VLOOKUP(T587,[3]رکوردها!$A:$B,2,0)</f>
        <v>#N/A</v>
      </c>
      <c r="Y587" t="e">
        <f>VLOOKUP(T587,[3]رکوردها!$A:$D,4,0)</f>
        <v>#N/A</v>
      </c>
      <c r="Z587" t="e">
        <f>VLOOKUP(T587,[3]رکوردها!$A:$C,3,0)</f>
        <v>#N/A</v>
      </c>
      <c r="AA587" t="e">
        <f>VLOOKUP(T587,[3]رکوردها!$A:$F,6,0)</f>
        <v>#N/A</v>
      </c>
      <c r="AB587" t="e">
        <f>VLOOKUP(T587,[3]رکوردها!$A:$E,5,0)</f>
        <v>#N/A</v>
      </c>
    </row>
    <row r="588" spans="1:28" s="41" customFormat="1" hidden="1" x14ac:dyDescent="0.2">
      <c r="A588" s="36">
        <v>183054</v>
      </c>
      <c r="B588" s="36">
        <v>1159</v>
      </c>
      <c r="C588" s="36">
        <v>2108</v>
      </c>
      <c r="D588" s="39" t="s">
        <v>5178</v>
      </c>
      <c r="E588" s="39"/>
      <c r="F588" s="37" t="s">
        <v>240</v>
      </c>
      <c r="G588" s="37" t="s">
        <v>608</v>
      </c>
      <c r="H588" s="38">
        <v>6225119958</v>
      </c>
      <c r="I588" s="38">
        <v>0</v>
      </c>
      <c r="J588" s="38">
        <f t="shared" si="10"/>
        <v>6225119958</v>
      </c>
      <c r="K588" s="38"/>
      <c r="L588" s="49"/>
      <c r="M588" s="37" t="s">
        <v>63</v>
      </c>
      <c r="N588" s="37" t="s">
        <v>64</v>
      </c>
      <c r="O588" s="37" t="s">
        <v>157</v>
      </c>
      <c r="P588" s="37" t="s">
        <v>158</v>
      </c>
      <c r="Q588" s="37" t="s">
        <v>159</v>
      </c>
      <c r="R588" s="37" t="s">
        <v>160</v>
      </c>
      <c r="S588" s="37" t="s">
        <v>539</v>
      </c>
      <c r="T588" s="37" t="s">
        <v>538</v>
      </c>
      <c r="U588" s="1" t="e">
        <f>VLOOKUP(T588,[2]VAT!$A:$D,1,0)</f>
        <v>#N/A</v>
      </c>
      <c r="V588" s="37" t="s">
        <v>2</v>
      </c>
      <c r="W588" s="37" t="s">
        <v>2</v>
      </c>
      <c r="X588" t="e">
        <f>VLOOKUP(T588,[3]رکوردها!$A:$B,2,0)</f>
        <v>#N/A</v>
      </c>
      <c r="Y588" t="e">
        <f>VLOOKUP(T588,[3]رکوردها!$A:$D,4,0)</f>
        <v>#N/A</v>
      </c>
      <c r="Z588" t="e">
        <f>VLOOKUP(T588,[3]رکوردها!$A:$C,3,0)</f>
        <v>#N/A</v>
      </c>
      <c r="AA588" t="e">
        <f>VLOOKUP(T588,[3]رکوردها!$A:$F,6,0)</f>
        <v>#N/A</v>
      </c>
      <c r="AB588" t="e">
        <f>VLOOKUP(T588,[3]رکوردها!$A:$E,5,0)</f>
        <v>#N/A</v>
      </c>
    </row>
    <row r="589" spans="1:28" s="41" customFormat="1" hidden="1" x14ac:dyDescent="0.2">
      <c r="A589" s="36">
        <v>183055</v>
      </c>
      <c r="B589" s="36">
        <v>1159</v>
      </c>
      <c r="C589" s="36">
        <v>2108</v>
      </c>
      <c r="D589" s="39" t="s">
        <v>5178</v>
      </c>
      <c r="E589" s="39"/>
      <c r="F589" s="37" t="s">
        <v>240</v>
      </c>
      <c r="G589" s="37" t="s">
        <v>609</v>
      </c>
      <c r="H589" s="38">
        <v>4649140224</v>
      </c>
      <c r="I589" s="38">
        <v>0</v>
      </c>
      <c r="J589" s="38">
        <f t="shared" si="10"/>
        <v>4649140224</v>
      </c>
      <c r="K589" s="38"/>
      <c r="L589" s="49"/>
      <c r="M589" s="37" t="s">
        <v>63</v>
      </c>
      <c r="N589" s="37" t="s">
        <v>64</v>
      </c>
      <c r="O589" s="37" t="s">
        <v>157</v>
      </c>
      <c r="P589" s="37" t="s">
        <v>158</v>
      </c>
      <c r="Q589" s="37" t="s">
        <v>159</v>
      </c>
      <c r="R589" s="37" t="s">
        <v>160</v>
      </c>
      <c r="S589" s="37" t="s">
        <v>539</v>
      </c>
      <c r="T589" s="37" t="s">
        <v>538</v>
      </c>
      <c r="U589" s="1" t="e">
        <f>VLOOKUP(T589,[2]VAT!$A:$D,1,0)</f>
        <v>#N/A</v>
      </c>
      <c r="V589" s="37" t="s">
        <v>2</v>
      </c>
      <c r="W589" s="37" t="s">
        <v>2</v>
      </c>
      <c r="X589" t="e">
        <f>VLOOKUP(T589,[3]رکوردها!$A:$B,2,0)</f>
        <v>#N/A</v>
      </c>
      <c r="Y589" t="e">
        <f>VLOOKUP(T589,[3]رکوردها!$A:$D,4,0)</f>
        <v>#N/A</v>
      </c>
      <c r="Z589" t="e">
        <f>VLOOKUP(T589,[3]رکوردها!$A:$C,3,0)</f>
        <v>#N/A</v>
      </c>
      <c r="AA589" t="e">
        <f>VLOOKUP(T589,[3]رکوردها!$A:$F,6,0)</f>
        <v>#N/A</v>
      </c>
      <c r="AB589" t="e">
        <f>VLOOKUP(T589,[3]رکوردها!$A:$E,5,0)</f>
        <v>#N/A</v>
      </c>
    </row>
    <row r="590" spans="1:28" s="41" customFormat="1" hidden="1" x14ac:dyDescent="0.2">
      <c r="A590" s="36">
        <v>183056</v>
      </c>
      <c r="B590" s="36">
        <v>1159</v>
      </c>
      <c r="C590" s="36">
        <v>2108</v>
      </c>
      <c r="D590" s="39" t="s">
        <v>5178</v>
      </c>
      <c r="E590" s="39"/>
      <c r="F590" s="37" t="s">
        <v>240</v>
      </c>
      <c r="G590" s="37" t="s">
        <v>610</v>
      </c>
      <c r="H590" s="38">
        <v>2022507328</v>
      </c>
      <c r="I590" s="38">
        <v>0</v>
      </c>
      <c r="J590" s="38">
        <f t="shared" si="10"/>
        <v>2022507328</v>
      </c>
      <c r="K590" s="38"/>
      <c r="L590" s="49"/>
      <c r="M590" s="37" t="s">
        <v>63</v>
      </c>
      <c r="N590" s="37" t="s">
        <v>64</v>
      </c>
      <c r="O590" s="37" t="s">
        <v>157</v>
      </c>
      <c r="P590" s="37" t="s">
        <v>158</v>
      </c>
      <c r="Q590" s="37" t="s">
        <v>159</v>
      </c>
      <c r="R590" s="37" t="s">
        <v>160</v>
      </c>
      <c r="S590" s="37" t="s">
        <v>539</v>
      </c>
      <c r="T590" s="37" t="s">
        <v>538</v>
      </c>
      <c r="U590" s="1" t="e">
        <f>VLOOKUP(T590,[2]VAT!$A:$D,1,0)</f>
        <v>#N/A</v>
      </c>
      <c r="V590" s="37" t="s">
        <v>2</v>
      </c>
      <c r="W590" s="37" t="s">
        <v>2</v>
      </c>
      <c r="X590" t="e">
        <f>VLOOKUP(T590,[3]رکوردها!$A:$B,2,0)</f>
        <v>#N/A</v>
      </c>
      <c r="Y590" t="e">
        <f>VLOOKUP(T590,[3]رکوردها!$A:$D,4,0)</f>
        <v>#N/A</v>
      </c>
      <c r="Z590" t="e">
        <f>VLOOKUP(T590,[3]رکوردها!$A:$C,3,0)</f>
        <v>#N/A</v>
      </c>
      <c r="AA590" t="e">
        <f>VLOOKUP(T590,[3]رکوردها!$A:$F,6,0)</f>
        <v>#N/A</v>
      </c>
      <c r="AB590" t="e">
        <f>VLOOKUP(T590,[3]رکوردها!$A:$E,5,0)</f>
        <v>#N/A</v>
      </c>
    </row>
    <row r="591" spans="1:28" s="41" customFormat="1" hidden="1" x14ac:dyDescent="0.2">
      <c r="A591" s="36">
        <v>183057</v>
      </c>
      <c r="B591" s="36">
        <v>1159</v>
      </c>
      <c r="C591" s="36">
        <v>2108</v>
      </c>
      <c r="D591" s="39" t="s">
        <v>5178</v>
      </c>
      <c r="E591" s="39"/>
      <c r="F591" s="37" t="s">
        <v>240</v>
      </c>
      <c r="G591" s="37" t="s">
        <v>611</v>
      </c>
      <c r="H591" s="38">
        <v>1864909354</v>
      </c>
      <c r="I591" s="38">
        <v>0</v>
      </c>
      <c r="J591" s="38">
        <f t="shared" si="10"/>
        <v>1864909354</v>
      </c>
      <c r="K591" s="38"/>
      <c r="L591" s="49"/>
      <c r="M591" s="37" t="s">
        <v>63</v>
      </c>
      <c r="N591" s="37" t="s">
        <v>64</v>
      </c>
      <c r="O591" s="37" t="s">
        <v>157</v>
      </c>
      <c r="P591" s="37" t="s">
        <v>158</v>
      </c>
      <c r="Q591" s="37" t="s">
        <v>159</v>
      </c>
      <c r="R591" s="37" t="s">
        <v>160</v>
      </c>
      <c r="S591" s="37" t="s">
        <v>539</v>
      </c>
      <c r="T591" s="37" t="s">
        <v>538</v>
      </c>
      <c r="U591" s="1" t="e">
        <f>VLOOKUP(T591,[2]VAT!$A:$D,1,0)</f>
        <v>#N/A</v>
      </c>
      <c r="V591" s="37" t="s">
        <v>2</v>
      </c>
      <c r="W591" s="37" t="s">
        <v>2</v>
      </c>
      <c r="X591" t="e">
        <f>VLOOKUP(T591,[3]رکوردها!$A:$B,2,0)</f>
        <v>#N/A</v>
      </c>
      <c r="Y591" t="e">
        <f>VLOOKUP(T591,[3]رکوردها!$A:$D,4,0)</f>
        <v>#N/A</v>
      </c>
      <c r="Z591" t="e">
        <f>VLOOKUP(T591,[3]رکوردها!$A:$C,3,0)</f>
        <v>#N/A</v>
      </c>
      <c r="AA591" t="e">
        <f>VLOOKUP(T591,[3]رکوردها!$A:$F,6,0)</f>
        <v>#N/A</v>
      </c>
      <c r="AB591" t="e">
        <f>VLOOKUP(T591,[3]رکوردها!$A:$E,5,0)</f>
        <v>#N/A</v>
      </c>
    </row>
    <row r="592" spans="1:28" s="41" customFormat="1" hidden="1" x14ac:dyDescent="0.2">
      <c r="A592" s="36">
        <v>183058</v>
      </c>
      <c r="B592" s="36">
        <v>1159</v>
      </c>
      <c r="C592" s="36">
        <v>2108</v>
      </c>
      <c r="D592" s="39" t="s">
        <v>5178</v>
      </c>
      <c r="E592" s="39"/>
      <c r="F592" s="37" t="s">
        <v>240</v>
      </c>
      <c r="G592" s="37" t="s">
        <v>609</v>
      </c>
      <c r="H592" s="38">
        <v>1615379229</v>
      </c>
      <c r="I592" s="38">
        <v>0</v>
      </c>
      <c r="J592" s="38">
        <f t="shared" si="10"/>
        <v>1615379229</v>
      </c>
      <c r="K592" s="38"/>
      <c r="L592" s="49"/>
      <c r="M592" s="37" t="s">
        <v>63</v>
      </c>
      <c r="N592" s="37" t="s">
        <v>64</v>
      </c>
      <c r="O592" s="37" t="s">
        <v>157</v>
      </c>
      <c r="P592" s="37" t="s">
        <v>158</v>
      </c>
      <c r="Q592" s="37" t="s">
        <v>159</v>
      </c>
      <c r="R592" s="37" t="s">
        <v>160</v>
      </c>
      <c r="S592" s="37" t="s">
        <v>539</v>
      </c>
      <c r="T592" s="37" t="s">
        <v>538</v>
      </c>
      <c r="U592" s="1" t="e">
        <f>VLOOKUP(T592,[2]VAT!$A:$D,1,0)</f>
        <v>#N/A</v>
      </c>
      <c r="V592" s="37" t="s">
        <v>2</v>
      </c>
      <c r="W592" s="37" t="s">
        <v>2</v>
      </c>
      <c r="X592" t="e">
        <f>VLOOKUP(T592,[3]رکوردها!$A:$B,2,0)</f>
        <v>#N/A</v>
      </c>
      <c r="Y592" t="e">
        <f>VLOOKUP(T592,[3]رکوردها!$A:$D,4,0)</f>
        <v>#N/A</v>
      </c>
      <c r="Z592" t="e">
        <f>VLOOKUP(T592,[3]رکوردها!$A:$C,3,0)</f>
        <v>#N/A</v>
      </c>
      <c r="AA592" t="e">
        <f>VLOOKUP(T592,[3]رکوردها!$A:$F,6,0)</f>
        <v>#N/A</v>
      </c>
      <c r="AB592" t="e">
        <f>VLOOKUP(T592,[3]رکوردها!$A:$E,5,0)</f>
        <v>#N/A</v>
      </c>
    </row>
    <row r="593" spans="1:28" s="41" customFormat="1" hidden="1" x14ac:dyDescent="0.2">
      <c r="A593" s="36">
        <v>183059</v>
      </c>
      <c r="B593" s="36">
        <v>1159</v>
      </c>
      <c r="C593" s="36">
        <v>2108</v>
      </c>
      <c r="D593" s="39" t="s">
        <v>5178</v>
      </c>
      <c r="E593" s="39"/>
      <c r="F593" s="37" t="s">
        <v>240</v>
      </c>
      <c r="G593" s="37" t="s">
        <v>612</v>
      </c>
      <c r="H593" s="38">
        <v>1497180749</v>
      </c>
      <c r="I593" s="38">
        <v>0</v>
      </c>
      <c r="J593" s="38">
        <f t="shared" si="10"/>
        <v>1497180749</v>
      </c>
      <c r="K593" s="38"/>
      <c r="L593" s="49"/>
      <c r="M593" s="37" t="s">
        <v>63</v>
      </c>
      <c r="N593" s="37" t="s">
        <v>64</v>
      </c>
      <c r="O593" s="37" t="s">
        <v>157</v>
      </c>
      <c r="P593" s="37" t="s">
        <v>158</v>
      </c>
      <c r="Q593" s="37" t="s">
        <v>159</v>
      </c>
      <c r="R593" s="37" t="s">
        <v>160</v>
      </c>
      <c r="S593" s="37" t="s">
        <v>539</v>
      </c>
      <c r="T593" s="37" t="s">
        <v>538</v>
      </c>
      <c r="U593" s="1" t="e">
        <f>VLOOKUP(T593,[2]VAT!$A:$D,1,0)</f>
        <v>#N/A</v>
      </c>
      <c r="V593" s="37" t="s">
        <v>2</v>
      </c>
      <c r="W593" s="37" t="s">
        <v>2</v>
      </c>
      <c r="X593" t="e">
        <f>VLOOKUP(T593,[3]رکوردها!$A:$B,2,0)</f>
        <v>#N/A</v>
      </c>
      <c r="Y593" t="e">
        <f>VLOOKUP(T593,[3]رکوردها!$A:$D,4,0)</f>
        <v>#N/A</v>
      </c>
      <c r="Z593" t="e">
        <f>VLOOKUP(T593,[3]رکوردها!$A:$C,3,0)</f>
        <v>#N/A</v>
      </c>
      <c r="AA593" t="e">
        <f>VLOOKUP(T593,[3]رکوردها!$A:$F,6,0)</f>
        <v>#N/A</v>
      </c>
      <c r="AB593" t="e">
        <f>VLOOKUP(T593,[3]رکوردها!$A:$E,5,0)</f>
        <v>#N/A</v>
      </c>
    </row>
    <row r="594" spans="1:28" s="41" customFormat="1" hidden="1" x14ac:dyDescent="0.2">
      <c r="A594" s="36">
        <v>183060</v>
      </c>
      <c r="B594" s="36">
        <v>1159</v>
      </c>
      <c r="C594" s="36">
        <v>2108</v>
      </c>
      <c r="D594" s="39" t="s">
        <v>5178</v>
      </c>
      <c r="E594" s="39"/>
      <c r="F594" s="37" t="s">
        <v>240</v>
      </c>
      <c r="G594" s="37" t="s">
        <v>613</v>
      </c>
      <c r="H594" s="38">
        <v>1287050118</v>
      </c>
      <c r="I594" s="38">
        <v>0</v>
      </c>
      <c r="J594" s="38">
        <f t="shared" si="10"/>
        <v>1287050118</v>
      </c>
      <c r="K594" s="38"/>
      <c r="L594" s="49"/>
      <c r="M594" s="37" t="s">
        <v>63</v>
      </c>
      <c r="N594" s="37" t="s">
        <v>64</v>
      </c>
      <c r="O594" s="37" t="s">
        <v>157</v>
      </c>
      <c r="P594" s="37" t="s">
        <v>158</v>
      </c>
      <c r="Q594" s="37" t="s">
        <v>159</v>
      </c>
      <c r="R594" s="37" t="s">
        <v>160</v>
      </c>
      <c r="S594" s="37" t="s">
        <v>539</v>
      </c>
      <c r="T594" s="37" t="s">
        <v>538</v>
      </c>
      <c r="U594" s="1" t="e">
        <f>VLOOKUP(T594,[2]VAT!$A:$D,1,0)</f>
        <v>#N/A</v>
      </c>
      <c r="V594" s="37" t="s">
        <v>2</v>
      </c>
      <c r="W594" s="37" t="s">
        <v>2</v>
      </c>
      <c r="X594" t="e">
        <f>VLOOKUP(T594,[3]رکوردها!$A:$B,2,0)</f>
        <v>#N/A</v>
      </c>
      <c r="Y594" t="e">
        <f>VLOOKUP(T594,[3]رکوردها!$A:$D,4,0)</f>
        <v>#N/A</v>
      </c>
      <c r="Z594" t="e">
        <f>VLOOKUP(T594,[3]رکوردها!$A:$C,3,0)</f>
        <v>#N/A</v>
      </c>
      <c r="AA594" t="e">
        <f>VLOOKUP(T594,[3]رکوردها!$A:$F,6,0)</f>
        <v>#N/A</v>
      </c>
      <c r="AB594" t="e">
        <f>VLOOKUP(T594,[3]رکوردها!$A:$E,5,0)</f>
        <v>#N/A</v>
      </c>
    </row>
    <row r="595" spans="1:28" s="41" customFormat="1" hidden="1" x14ac:dyDescent="0.2">
      <c r="A595" s="36">
        <v>183061</v>
      </c>
      <c r="B595" s="36">
        <v>1159</v>
      </c>
      <c r="C595" s="36">
        <v>2108</v>
      </c>
      <c r="D595" s="39" t="s">
        <v>5178</v>
      </c>
      <c r="E595" s="39"/>
      <c r="F595" s="37" t="s">
        <v>240</v>
      </c>
      <c r="G595" s="37" t="s">
        <v>614</v>
      </c>
      <c r="H595" s="38">
        <v>1260783789</v>
      </c>
      <c r="I595" s="38">
        <v>0</v>
      </c>
      <c r="J595" s="38">
        <f t="shared" si="10"/>
        <v>1260783789</v>
      </c>
      <c r="K595" s="38"/>
      <c r="L595" s="49"/>
      <c r="M595" s="37" t="s">
        <v>63</v>
      </c>
      <c r="N595" s="37" t="s">
        <v>64</v>
      </c>
      <c r="O595" s="37" t="s">
        <v>157</v>
      </c>
      <c r="P595" s="37" t="s">
        <v>158</v>
      </c>
      <c r="Q595" s="37" t="s">
        <v>159</v>
      </c>
      <c r="R595" s="37" t="s">
        <v>160</v>
      </c>
      <c r="S595" s="37" t="s">
        <v>539</v>
      </c>
      <c r="T595" s="37" t="s">
        <v>538</v>
      </c>
      <c r="U595" s="1" t="e">
        <f>VLOOKUP(T595,[2]VAT!$A:$D,1,0)</f>
        <v>#N/A</v>
      </c>
      <c r="V595" s="37" t="s">
        <v>2</v>
      </c>
      <c r="W595" s="37" t="s">
        <v>2</v>
      </c>
      <c r="X595" t="e">
        <f>VLOOKUP(T595,[3]رکوردها!$A:$B,2,0)</f>
        <v>#N/A</v>
      </c>
      <c r="Y595" t="e">
        <f>VLOOKUP(T595,[3]رکوردها!$A:$D,4,0)</f>
        <v>#N/A</v>
      </c>
      <c r="Z595" t="e">
        <f>VLOOKUP(T595,[3]رکوردها!$A:$C,3,0)</f>
        <v>#N/A</v>
      </c>
      <c r="AA595" t="e">
        <f>VLOOKUP(T595,[3]رکوردها!$A:$F,6,0)</f>
        <v>#N/A</v>
      </c>
      <c r="AB595" t="e">
        <f>VLOOKUP(T595,[3]رکوردها!$A:$E,5,0)</f>
        <v>#N/A</v>
      </c>
    </row>
    <row r="596" spans="1:28" s="41" customFormat="1" hidden="1" x14ac:dyDescent="0.2">
      <c r="A596" s="36">
        <v>183062</v>
      </c>
      <c r="B596" s="36">
        <v>1159</v>
      </c>
      <c r="C596" s="36">
        <v>2108</v>
      </c>
      <c r="D596" s="39" t="s">
        <v>5178</v>
      </c>
      <c r="E596" s="39"/>
      <c r="F596" s="37" t="s">
        <v>240</v>
      </c>
      <c r="G596" s="37" t="s">
        <v>615</v>
      </c>
      <c r="H596" s="38">
        <v>1072541765</v>
      </c>
      <c r="I596" s="38">
        <v>0</v>
      </c>
      <c r="J596" s="38">
        <f t="shared" si="10"/>
        <v>1072541765</v>
      </c>
      <c r="K596" s="38"/>
      <c r="L596" s="49"/>
      <c r="M596" s="37" t="s">
        <v>63</v>
      </c>
      <c r="N596" s="37" t="s">
        <v>64</v>
      </c>
      <c r="O596" s="37" t="s">
        <v>157</v>
      </c>
      <c r="P596" s="37" t="s">
        <v>158</v>
      </c>
      <c r="Q596" s="37" t="s">
        <v>159</v>
      </c>
      <c r="R596" s="37" t="s">
        <v>160</v>
      </c>
      <c r="S596" s="37" t="s">
        <v>539</v>
      </c>
      <c r="T596" s="37" t="s">
        <v>538</v>
      </c>
      <c r="U596" s="1" t="e">
        <f>VLOOKUP(T596,[2]VAT!$A:$D,1,0)</f>
        <v>#N/A</v>
      </c>
      <c r="V596" s="37" t="s">
        <v>2</v>
      </c>
      <c r="W596" s="37" t="s">
        <v>2</v>
      </c>
      <c r="X596" t="e">
        <f>VLOOKUP(T596,[3]رکوردها!$A:$B,2,0)</f>
        <v>#N/A</v>
      </c>
      <c r="Y596" t="e">
        <f>VLOOKUP(T596,[3]رکوردها!$A:$D,4,0)</f>
        <v>#N/A</v>
      </c>
      <c r="Z596" t="e">
        <f>VLOOKUP(T596,[3]رکوردها!$A:$C,3,0)</f>
        <v>#N/A</v>
      </c>
      <c r="AA596" t="e">
        <f>VLOOKUP(T596,[3]رکوردها!$A:$F,6,0)</f>
        <v>#N/A</v>
      </c>
      <c r="AB596" t="e">
        <f>VLOOKUP(T596,[3]رکوردها!$A:$E,5,0)</f>
        <v>#N/A</v>
      </c>
    </row>
    <row r="597" spans="1:28" s="41" customFormat="1" hidden="1" x14ac:dyDescent="0.2">
      <c r="A597" s="36">
        <v>183063</v>
      </c>
      <c r="B597" s="36">
        <v>1159</v>
      </c>
      <c r="C597" s="36">
        <v>2108</v>
      </c>
      <c r="D597" s="39" t="s">
        <v>5178</v>
      </c>
      <c r="E597" s="39"/>
      <c r="F597" s="37" t="s">
        <v>240</v>
      </c>
      <c r="G597" s="37" t="s">
        <v>616</v>
      </c>
      <c r="H597" s="38">
        <v>631267439</v>
      </c>
      <c r="I597" s="38">
        <v>0</v>
      </c>
      <c r="J597" s="38">
        <f t="shared" si="10"/>
        <v>631267439</v>
      </c>
      <c r="K597" s="38"/>
      <c r="L597" s="49"/>
      <c r="M597" s="37" t="s">
        <v>63</v>
      </c>
      <c r="N597" s="37" t="s">
        <v>64</v>
      </c>
      <c r="O597" s="37" t="s">
        <v>157</v>
      </c>
      <c r="P597" s="37" t="s">
        <v>158</v>
      </c>
      <c r="Q597" s="37" t="s">
        <v>159</v>
      </c>
      <c r="R597" s="37" t="s">
        <v>160</v>
      </c>
      <c r="S597" s="37" t="s">
        <v>539</v>
      </c>
      <c r="T597" s="37" t="s">
        <v>538</v>
      </c>
      <c r="U597" s="1" t="e">
        <f>VLOOKUP(T597,[2]VAT!$A:$D,1,0)</f>
        <v>#N/A</v>
      </c>
      <c r="V597" s="37" t="s">
        <v>2</v>
      </c>
      <c r="W597" s="37" t="s">
        <v>2</v>
      </c>
      <c r="X597" t="e">
        <f>VLOOKUP(T597,[3]رکوردها!$A:$B,2,0)</f>
        <v>#N/A</v>
      </c>
      <c r="Y597" t="e">
        <f>VLOOKUP(T597,[3]رکوردها!$A:$D,4,0)</f>
        <v>#N/A</v>
      </c>
      <c r="Z597" t="e">
        <f>VLOOKUP(T597,[3]رکوردها!$A:$C,3,0)</f>
        <v>#N/A</v>
      </c>
      <c r="AA597" t="e">
        <f>VLOOKUP(T597,[3]رکوردها!$A:$F,6,0)</f>
        <v>#N/A</v>
      </c>
      <c r="AB597" t="e">
        <f>VLOOKUP(T597,[3]رکوردها!$A:$E,5,0)</f>
        <v>#N/A</v>
      </c>
    </row>
    <row r="598" spans="1:28" s="41" customFormat="1" hidden="1" x14ac:dyDescent="0.2">
      <c r="A598" s="36">
        <v>183064</v>
      </c>
      <c r="B598" s="36">
        <v>1159</v>
      </c>
      <c r="C598" s="36">
        <v>2108</v>
      </c>
      <c r="D598" s="39" t="s">
        <v>5178</v>
      </c>
      <c r="E598" s="39"/>
      <c r="F598" s="37" t="s">
        <v>240</v>
      </c>
      <c r="G598" s="37" t="s">
        <v>617</v>
      </c>
      <c r="H598" s="38">
        <v>358973161</v>
      </c>
      <c r="I598" s="38">
        <v>0</v>
      </c>
      <c r="J598" s="38">
        <f t="shared" si="10"/>
        <v>358973161</v>
      </c>
      <c r="K598" s="38"/>
      <c r="L598" s="49"/>
      <c r="M598" s="37" t="s">
        <v>63</v>
      </c>
      <c r="N598" s="37" t="s">
        <v>64</v>
      </c>
      <c r="O598" s="37" t="s">
        <v>157</v>
      </c>
      <c r="P598" s="37" t="s">
        <v>158</v>
      </c>
      <c r="Q598" s="37" t="s">
        <v>159</v>
      </c>
      <c r="R598" s="37" t="s">
        <v>160</v>
      </c>
      <c r="S598" s="37" t="s">
        <v>539</v>
      </c>
      <c r="T598" s="37" t="s">
        <v>538</v>
      </c>
      <c r="U598" s="1" t="e">
        <f>VLOOKUP(T598,[2]VAT!$A:$D,1,0)</f>
        <v>#N/A</v>
      </c>
      <c r="V598" s="37" t="s">
        <v>2</v>
      </c>
      <c r="W598" s="37" t="s">
        <v>2</v>
      </c>
      <c r="X598" t="e">
        <f>VLOOKUP(T598,[3]رکوردها!$A:$B,2,0)</f>
        <v>#N/A</v>
      </c>
      <c r="Y598" t="e">
        <f>VLOOKUP(T598,[3]رکوردها!$A:$D,4,0)</f>
        <v>#N/A</v>
      </c>
      <c r="Z598" t="e">
        <f>VLOOKUP(T598,[3]رکوردها!$A:$C,3,0)</f>
        <v>#N/A</v>
      </c>
      <c r="AA598" t="e">
        <f>VLOOKUP(T598,[3]رکوردها!$A:$F,6,0)</f>
        <v>#N/A</v>
      </c>
      <c r="AB598" t="e">
        <f>VLOOKUP(T598,[3]رکوردها!$A:$E,5,0)</f>
        <v>#N/A</v>
      </c>
    </row>
    <row r="599" spans="1:28" s="41" customFormat="1" hidden="1" x14ac:dyDescent="0.2">
      <c r="A599" s="36">
        <v>183065</v>
      </c>
      <c r="B599" s="36">
        <v>1159</v>
      </c>
      <c r="C599" s="36">
        <v>2108</v>
      </c>
      <c r="D599" s="39" t="s">
        <v>5178</v>
      </c>
      <c r="E599" s="39"/>
      <c r="F599" s="37" t="s">
        <v>240</v>
      </c>
      <c r="G599" s="37" t="s">
        <v>615</v>
      </c>
      <c r="H599" s="38">
        <v>288929618</v>
      </c>
      <c r="I599" s="38">
        <v>0</v>
      </c>
      <c r="J599" s="38">
        <f t="shared" si="10"/>
        <v>288929618</v>
      </c>
      <c r="K599" s="38"/>
      <c r="L599" s="49"/>
      <c r="M599" s="37" t="s">
        <v>63</v>
      </c>
      <c r="N599" s="37" t="s">
        <v>64</v>
      </c>
      <c r="O599" s="37" t="s">
        <v>157</v>
      </c>
      <c r="P599" s="37" t="s">
        <v>158</v>
      </c>
      <c r="Q599" s="37" t="s">
        <v>159</v>
      </c>
      <c r="R599" s="37" t="s">
        <v>160</v>
      </c>
      <c r="S599" s="37" t="s">
        <v>539</v>
      </c>
      <c r="T599" s="37" t="s">
        <v>538</v>
      </c>
      <c r="U599" s="1" t="e">
        <f>VLOOKUP(T599,[2]VAT!$A:$D,1,0)</f>
        <v>#N/A</v>
      </c>
      <c r="V599" s="37" t="s">
        <v>2</v>
      </c>
      <c r="W599" s="37" t="s">
        <v>2</v>
      </c>
      <c r="X599" t="e">
        <f>VLOOKUP(T599,[3]رکوردها!$A:$B,2,0)</f>
        <v>#N/A</v>
      </c>
      <c r="Y599" t="e">
        <f>VLOOKUP(T599,[3]رکوردها!$A:$D,4,0)</f>
        <v>#N/A</v>
      </c>
      <c r="Z599" t="e">
        <f>VLOOKUP(T599,[3]رکوردها!$A:$C,3,0)</f>
        <v>#N/A</v>
      </c>
      <c r="AA599" t="e">
        <f>VLOOKUP(T599,[3]رکوردها!$A:$F,6,0)</f>
        <v>#N/A</v>
      </c>
      <c r="AB599" t="e">
        <f>VLOOKUP(T599,[3]رکوردها!$A:$E,5,0)</f>
        <v>#N/A</v>
      </c>
    </row>
    <row r="600" spans="1:28" s="41" customFormat="1" hidden="1" x14ac:dyDescent="0.2">
      <c r="A600" s="36">
        <v>183066</v>
      </c>
      <c r="B600" s="36">
        <v>1159</v>
      </c>
      <c r="C600" s="36">
        <v>2108</v>
      </c>
      <c r="D600" s="39" t="s">
        <v>5178</v>
      </c>
      <c r="E600" s="39"/>
      <c r="F600" s="37" t="s">
        <v>240</v>
      </c>
      <c r="G600" s="37" t="s">
        <v>615</v>
      </c>
      <c r="H600" s="38">
        <v>181675442</v>
      </c>
      <c r="I600" s="38">
        <v>0</v>
      </c>
      <c r="J600" s="38">
        <f t="shared" si="10"/>
        <v>181675442</v>
      </c>
      <c r="K600" s="38"/>
      <c r="L600" s="49"/>
      <c r="M600" s="37" t="s">
        <v>63</v>
      </c>
      <c r="N600" s="37" t="s">
        <v>64</v>
      </c>
      <c r="O600" s="37" t="s">
        <v>157</v>
      </c>
      <c r="P600" s="37" t="s">
        <v>158</v>
      </c>
      <c r="Q600" s="37" t="s">
        <v>159</v>
      </c>
      <c r="R600" s="37" t="s">
        <v>160</v>
      </c>
      <c r="S600" s="37" t="s">
        <v>539</v>
      </c>
      <c r="T600" s="37" t="s">
        <v>538</v>
      </c>
      <c r="U600" s="1" t="e">
        <f>VLOOKUP(T600,[2]VAT!$A:$D,1,0)</f>
        <v>#N/A</v>
      </c>
      <c r="V600" s="37" t="s">
        <v>2</v>
      </c>
      <c r="W600" s="37" t="s">
        <v>2</v>
      </c>
      <c r="X600" t="e">
        <f>VLOOKUP(T600,[3]رکوردها!$A:$B,2,0)</f>
        <v>#N/A</v>
      </c>
      <c r="Y600" t="e">
        <f>VLOOKUP(T600,[3]رکوردها!$A:$D,4,0)</f>
        <v>#N/A</v>
      </c>
      <c r="Z600" t="e">
        <f>VLOOKUP(T600,[3]رکوردها!$A:$C,3,0)</f>
        <v>#N/A</v>
      </c>
      <c r="AA600" t="e">
        <f>VLOOKUP(T600,[3]رکوردها!$A:$F,6,0)</f>
        <v>#N/A</v>
      </c>
      <c r="AB600" t="e">
        <f>VLOOKUP(T600,[3]رکوردها!$A:$E,5,0)</f>
        <v>#N/A</v>
      </c>
    </row>
    <row r="601" spans="1:28" s="41" customFormat="1" hidden="1" x14ac:dyDescent="0.2">
      <c r="A601" s="36">
        <v>183067</v>
      </c>
      <c r="B601" s="36">
        <v>1159</v>
      </c>
      <c r="C601" s="36">
        <v>2108</v>
      </c>
      <c r="D601" s="39" t="s">
        <v>5178</v>
      </c>
      <c r="E601" s="39"/>
      <c r="F601" s="37" t="s">
        <v>240</v>
      </c>
      <c r="G601" s="37" t="s">
        <v>615</v>
      </c>
      <c r="H601" s="38">
        <v>157597974</v>
      </c>
      <c r="I601" s="38">
        <v>0</v>
      </c>
      <c r="J601" s="38">
        <f t="shared" si="10"/>
        <v>157597974</v>
      </c>
      <c r="K601" s="38"/>
      <c r="L601" s="49"/>
      <c r="M601" s="37" t="s">
        <v>63</v>
      </c>
      <c r="N601" s="37" t="s">
        <v>64</v>
      </c>
      <c r="O601" s="37" t="s">
        <v>157</v>
      </c>
      <c r="P601" s="37" t="s">
        <v>158</v>
      </c>
      <c r="Q601" s="37" t="s">
        <v>159</v>
      </c>
      <c r="R601" s="37" t="s">
        <v>160</v>
      </c>
      <c r="S601" s="37" t="s">
        <v>539</v>
      </c>
      <c r="T601" s="37" t="s">
        <v>538</v>
      </c>
      <c r="U601" s="1" t="e">
        <f>VLOOKUP(T601,[2]VAT!$A:$D,1,0)</f>
        <v>#N/A</v>
      </c>
      <c r="V601" s="37" t="s">
        <v>2</v>
      </c>
      <c r="W601" s="37" t="s">
        <v>2</v>
      </c>
      <c r="X601" t="e">
        <f>VLOOKUP(T601,[3]رکوردها!$A:$B,2,0)</f>
        <v>#N/A</v>
      </c>
      <c r="Y601" t="e">
        <f>VLOOKUP(T601,[3]رکوردها!$A:$D,4,0)</f>
        <v>#N/A</v>
      </c>
      <c r="Z601" t="e">
        <f>VLOOKUP(T601,[3]رکوردها!$A:$C,3,0)</f>
        <v>#N/A</v>
      </c>
      <c r="AA601" t="e">
        <f>VLOOKUP(T601,[3]رکوردها!$A:$F,6,0)</f>
        <v>#N/A</v>
      </c>
      <c r="AB601" t="e">
        <f>VLOOKUP(T601,[3]رکوردها!$A:$E,5,0)</f>
        <v>#N/A</v>
      </c>
    </row>
    <row r="602" spans="1:28" s="41" customFormat="1" hidden="1" x14ac:dyDescent="0.2">
      <c r="A602" s="36">
        <v>183068</v>
      </c>
      <c r="B602" s="36">
        <v>1159</v>
      </c>
      <c r="C602" s="36">
        <v>2108</v>
      </c>
      <c r="D602" s="39" t="s">
        <v>5178</v>
      </c>
      <c r="E602" s="39"/>
      <c r="F602" s="37" t="s">
        <v>240</v>
      </c>
      <c r="G602" s="37" t="s">
        <v>618</v>
      </c>
      <c r="H602" s="38">
        <v>137898227</v>
      </c>
      <c r="I602" s="38">
        <v>0</v>
      </c>
      <c r="J602" s="38">
        <f t="shared" si="10"/>
        <v>137898227</v>
      </c>
      <c r="K602" s="38"/>
      <c r="L602" s="49"/>
      <c r="M602" s="37" t="s">
        <v>63</v>
      </c>
      <c r="N602" s="37" t="s">
        <v>64</v>
      </c>
      <c r="O602" s="37" t="s">
        <v>157</v>
      </c>
      <c r="P602" s="37" t="s">
        <v>158</v>
      </c>
      <c r="Q602" s="37" t="s">
        <v>159</v>
      </c>
      <c r="R602" s="37" t="s">
        <v>160</v>
      </c>
      <c r="S602" s="37" t="s">
        <v>539</v>
      </c>
      <c r="T602" s="37" t="s">
        <v>538</v>
      </c>
      <c r="U602" s="1" t="e">
        <f>VLOOKUP(T602,[2]VAT!$A:$D,1,0)</f>
        <v>#N/A</v>
      </c>
      <c r="V602" s="37" t="s">
        <v>2</v>
      </c>
      <c r="W602" s="37" t="s">
        <v>2</v>
      </c>
      <c r="X602" t="e">
        <f>VLOOKUP(T602,[3]رکوردها!$A:$B,2,0)</f>
        <v>#N/A</v>
      </c>
      <c r="Y602" t="e">
        <f>VLOOKUP(T602,[3]رکوردها!$A:$D,4,0)</f>
        <v>#N/A</v>
      </c>
      <c r="Z602" t="e">
        <f>VLOOKUP(T602,[3]رکوردها!$A:$C,3,0)</f>
        <v>#N/A</v>
      </c>
      <c r="AA602" t="e">
        <f>VLOOKUP(T602,[3]رکوردها!$A:$F,6,0)</f>
        <v>#N/A</v>
      </c>
      <c r="AB602" t="e">
        <f>VLOOKUP(T602,[3]رکوردها!$A:$E,5,0)</f>
        <v>#N/A</v>
      </c>
    </row>
    <row r="603" spans="1:28" s="41" customFormat="1" hidden="1" x14ac:dyDescent="0.2">
      <c r="A603" s="36">
        <v>183069</v>
      </c>
      <c r="B603" s="36">
        <v>1159</v>
      </c>
      <c r="C603" s="36">
        <v>2108</v>
      </c>
      <c r="D603" s="39" t="s">
        <v>5178</v>
      </c>
      <c r="E603" s="39"/>
      <c r="F603" s="37" t="s">
        <v>240</v>
      </c>
      <c r="G603" s="37" t="s">
        <v>615</v>
      </c>
      <c r="H603" s="38">
        <v>118198480</v>
      </c>
      <c r="I603" s="38">
        <v>0</v>
      </c>
      <c r="J603" s="38">
        <f t="shared" si="10"/>
        <v>118198480</v>
      </c>
      <c r="K603" s="38"/>
      <c r="L603" s="49"/>
      <c r="M603" s="37" t="s">
        <v>63</v>
      </c>
      <c r="N603" s="37" t="s">
        <v>64</v>
      </c>
      <c r="O603" s="37" t="s">
        <v>157</v>
      </c>
      <c r="P603" s="37" t="s">
        <v>158</v>
      </c>
      <c r="Q603" s="37" t="s">
        <v>159</v>
      </c>
      <c r="R603" s="37" t="s">
        <v>160</v>
      </c>
      <c r="S603" s="37" t="s">
        <v>539</v>
      </c>
      <c r="T603" s="37" t="s">
        <v>538</v>
      </c>
      <c r="U603" s="1" t="e">
        <f>VLOOKUP(T603,[2]VAT!$A:$D,1,0)</f>
        <v>#N/A</v>
      </c>
      <c r="V603" s="37" t="s">
        <v>2</v>
      </c>
      <c r="W603" s="37" t="s">
        <v>2</v>
      </c>
      <c r="X603" t="e">
        <f>VLOOKUP(T603,[3]رکوردها!$A:$B,2,0)</f>
        <v>#N/A</v>
      </c>
      <c r="Y603" t="e">
        <f>VLOOKUP(T603,[3]رکوردها!$A:$D,4,0)</f>
        <v>#N/A</v>
      </c>
      <c r="Z603" t="e">
        <f>VLOOKUP(T603,[3]رکوردها!$A:$C,3,0)</f>
        <v>#N/A</v>
      </c>
      <c r="AA603" t="e">
        <f>VLOOKUP(T603,[3]رکوردها!$A:$F,6,0)</f>
        <v>#N/A</v>
      </c>
      <c r="AB603" t="e">
        <f>VLOOKUP(T603,[3]رکوردها!$A:$E,5,0)</f>
        <v>#N/A</v>
      </c>
    </row>
    <row r="604" spans="1:28" s="41" customFormat="1" hidden="1" x14ac:dyDescent="0.2">
      <c r="A604" s="36">
        <v>183070</v>
      </c>
      <c r="B604" s="36">
        <v>1159</v>
      </c>
      <c r="C604" s="36">
        <v>2108</v>
      </c>
      <c r="D604" s="39" t="s">
        <v>5178</v>
      </c>
      <c r="E604" s="39"/>
      <c r="F604" s="37" t="s">
        <v>240</v>
      </c>
      <c r="G604" s="37" t="s">
        <v>615</v>
      </c>
      <c r="H604" s="38">
        <v>113820759</v>
      </c>
      <c r="I604" s="38">
        <v>0</v>
      </c>
      <c r="J604" s="38">
        <f t="shared" si="10"/>
        <v>113820759</v>
      </c>
      <c r="K604" s="38"/>
      <c r="L604" s="49"/>
      <c r="M604" s="37" t="s">
        <v>63</v>
      </c>
      <c r="N604" s="37" t="s">
        <v>64</v>
      </c>
      <c r="O604" s="37" t="s">
        <v>157</v>
      </c>
      <c r="P604" s="37" t="s">
        <v>158</v>
      </c>
      <c r="Q604" s="37" t="s">
        <v>159</v>
      </c>
      <c r="R604" s="37" t="s">
        <v>160</v>
      </c>
      <c r="S604" s="37" t="s">
        <v>539</v>
      </c>
      <c r="T604" s="37" t="s">
        <v>538</v>
      </c>
      <c r="U604" s="1" t="e">
        <f>VLOOKUP(T604,[2]VAT!$A:$D,1,0)</f>
        <v>#N/A</v>
      </c>
      <c r="V604" s="37" t="s">
        <v>2</v>
      </c>
      <c r="W604" s="37" t="s">
        <v>2</v>
      </c>
      <c r="X604" t="e">
        <f>VLOOKUP(T604,[3]رکوردها!$A:$B,2,0)</f>
        <v>#N/A</v>
      </c>
      <c r="Y604" t="e">
        <f>VLOOKUP(T604,[3]رکوردها!$A:$D,4,0)</f>
        <v>#N/A</v>
      </c>
      <c r="Z604" t="e">
        <f>VLOOKUP(T604,[3]رکوردها!$A:$C,3,0)</f>
        <v>#N/A</v>
      </c>
      <c r="AA604" t="e">
        <f>VLOOKUP(T604,[3]رکوردها!$A:$F,6,0)</f>
        <v>#N/A</v>
      </c>
      <c r="AB604" t="e">
        <f>VLOOKUP(T604,[3]رکوردها!$A:$E,5,0)</f>
        <v>#N/A</v>
      </c>
    </row>
    <row r="605" spans="1:28" s="41" customFormat="1" hidden="1" x14ac:dyDescent="0.2">
      <c r="A605" s="36">
        <v>183071</v>
      </c>
      <c r="B605" s="36">
        <v>1159</v>
      </c>
      <c r="C605" s="36">
        <v>2108</v>
      </c>
      <c r="D605" s="39" t="s">
        <v>5178</v>
      </c>
      <c r="E605" s="39"/>
      <c r="F605" s="37" t="s">
        <v>240</v>
      </c>
      <c r="G605" s="37" t="s">
        <v>615</v>
      </c>
      <c r="H605" s="38">
        <v>89743291</v>
      </c>
      <c r="I605" s="38">
        <v>0</v>
      </c>
      <c r="J605" s="38">
        <f t="shared" si="10"/>
        <v>89743291</v>
      </c>
      <c r="K605" s="38"/>
      <c r="L605" s="49"/>
      <c r="M605" s="37" t="s">
        <v>63</v>
      </c>
      <c r="N605" s="37" t="s">
        <v>64</v>
      </c>
      <c r="O605" s="37" t="s">
        <v>157</v>
      </c>
      <c r="P605" s="37" t="s">
        <v>158</v>
      </c>
      <c r="Q605" s="37" t="s">
        <v>159</v>
      </c>
      <c r="R605" s="37" t="s">
        <v>160</v>
      </c>
      <c r="S605" s="37" t="s">
        <v>539</v>
      </c>
      <c r="T605" s="37" t="s">
        <v>538</v>
      </c>
      <c r="U605" s="1" t="e">
        <f>VLOOKUP(T605,[2]VAT!$A:$D,1,0)</f>
        <v>#N/A</v>
      </c>
      <c r="V605" s="37" t="s">
        <v>2</v>
      </c>
      <c r="W605" s="37" t="s">
        <v>2</v>
      </c>
      <c r="X605" t="e">
        <f>VLOOKUP(T605,[3]رکوردها!$A:$B,2,0)</f>
        <v>#N/A</v>
      </c>
      <c r="Y605" t="e">
        <f>VLOOKUP(T605,[3]رکوردها!$A:$D,4,0)</f>
        <v>#N/A</v>
      </c>
      <c r="Z605" t="e">
        <f>VLOOKUP(T605,[3]رکوردها!$A:$C,3,0)</f>
        <v>#N/A</v>
      </c>
      <c r="AA605" t="e">
        <f>VLOOKUP(T605,[3]رکوردها!$A:$F,6,0)</f>
        <v>#N/A</v>
      </c>
      <c r="AB605" t="e">
        <f>VLOOKUP(T605,[3]رکوردها!$A:$E,5,0)</f>
        <v>#N/A</v>
      </c>
    </row>
    <row r="606" spans="1:28" s="41" customFormat="1" hidden="1" x14ac:dyDescent="0.2">
      <c r="A606" s="36">
        <v>183072</v>
      </c>
      <c r="B606" s="36">
        <v>1159</v>
      </c>
      <c r="C606" s="36">
        <v>2108</v>
      </c>
      <c r="D606" s="39" t="s">
        <v>5178</v>
      </c>
      <c r="E606" s="39"/>
      <c r="F606" s="37" t="s">
        <v>240</v>
      </c>
      <c r="G606" s="37" t="s">
        <v>619</v>
      </c>
      <c r="H606" s="38">
        <v>70043544</v>
      </c>
      <c r="I606" s="38">
        <v>0</v>
      </c>
      <c r="J606" s="38">
        <f t="shared" si="10"/>
        <v>70043544</v>
      </c>
      <c r="K606" s="38"/>
      <c r="L606" s="49"/>
      <c r="M606" s="37" t="s">
        <v>63</v>
      </c>
      <c r="N606" s="37" t="s">
        <v>64</v>
      </c>
      <c r="O606" s="37" t="s">
        <v>157</v>
      </c>
      <c r="P606" s="37" t="s">
        <v>158</v>
      </c>
      <c r="Q606" s="37" t="s">
        <v>159</v>
      </c>
      <c r="R606" s="37" t="s">
        <v>160</v>
      </c>
      <c r="S606" s="37" t="s">
        <v>539</v>
      </c>
      <c r="T606" s="37" t="s">
        <v>538</v>
      </c>
      <c r="U606" s="1" t="e">
        <f>VLOOKUP(T606,[2]VAT!$A:$D,1,0)</f>
        <v>#N/A</v>
      </c>
      <c r="V606" s="37" t="s">
        <v>2</v>
      </c>
      <c r="W606" s="37" t="s">
        <v>2</v>
      </c>
      <c r="X606" t="e">
        <f>VLOOKUP(T606,[3]رکوردها!$A:$B,2,0)</f>
        <v>#N/A</v>
      </c>
      <c r="Y606" t="e">
        <f>VLOOKUP(T606,[3]رکوردها!$A:$D,4,0)</f>
        <v>#N/A</v>
      </c>
      <c r="Z606" t="e">
        <f>VLOOKUP(T606,[3]رکوردها!$A:$C,3,0)</f>
        <v>#N/A</v>
      </c>
      <c r="AA606" t="e">
        <f>VLOOKUP(T606,[3]رکوردها!$A:$F,6,0)</f>
        <v>#N/A</v>
      </c>
      <c r="AB606" t="e">
        <f>VLOOKUP(T606,[3]رکوردها!$A:$E,5,0)</f>
        <v>#N/A</v>
      </c>
    </row>
    <row r="607" spans="1:28" s="41" customFormat="1" hidden="1" x14ac:dyDescent="0.2">
      <c r="A607" s="36">
        <v>183073</v>
      </c>
      <c r="B607" s="36">
        <v>1159</v>
      </c>
      <c r="C607" s="36">
        <v>2108</v>
      </c>
      <c r="D607" s="39" t="s">
        <v>5178</v>
      </c>
      <c r="E607" s="39"/>
      <c r="F607" s="37" t="s">
        <v>240</v>
      </c>
      <c r="G607" s="37" t="s">
        <v>620</v>
      </c>
      <c r="H607" s="38">
        <v>56910379</v>
      </c>
      <c r="I607" s="38">
        <v>0</v>
      </c>
      <c r="J607" s="38">
        <f t="shared" si="10"/>
        <v>56910379</v>
      </c>
      <c r="K607" s="38"/>
      <c r="L607" s="49"/>
      <c r="M607" s="37" t="s">
        <v>63</v>
      </c>
      <c r="N607" s="37" t="s">
        <v>64</v>
      </c>
      <c r="O607" s="37" t="s">
        <v>157</v>
      </c>
      <c r="P607" s="37" t="s">
        <v>158</v>
      </c>
      <c r="Q607" s="37" t="s">
        <v>159</v>
      </c>
      <c r="R607" s="37" t="s">
        <v>160</v>
      </c>
      <c r="S607" s="37" t="s">
        <v>539</v>
      </c>
      <c r="T607" s="37" t="s">
        <v>538</v>
      </c>
      <c r="U607" s="1" t="e">
        <f>VLOOKUP(T607,[2]VAT!$A:$D,1,0)</f>
        <v>#N/A</v>
      </c>
      <c r="V607" s="37" t="s">
        <v>2</v>
      </c>
      <c r="W607" s="37" t="s">
        <v>2</v>
      </c>
      <c r="X607" t="e">
        <f>VLOOKUP(T607,[3]رکوردها!$A:$B,2,0)</f>
        <v>#N/A</v>
      </c>
      <c r="Y607" t="e">
        <f>VLOOKUP(T607,[3]رکوردها!$A:$D,4,0)</f>
        <v>#N/A</v>
      </c>
      <c r="Z607" t="e">
        <f>VLOOKUP(T607,[3]رکوردها!$A:$C,3,0)</f>
        <v>#N/A</v>
      </c>
      <c r="AA607" t="e">
        <f>VLOOKUP(T607,[3]رکوردها!$A:$F,6,0)</f>
        <v>#N/A</v>
      </c>
      <c r="AB607" t="e">
        <f>VLOOKUP(T607,[3]رکوردها!$A:$E,5,0)</f>
        <v>#N/A</v>
      </c>
    </row>
    <row r="608" spans="1:28" s="41" customFormat="1" hidden="1" x14ac:dyDescent="0.2">
      <c r="A608" s="36">
        <v>183074</v>
      </c>
      <c r="B608" s="36">
        <v>1159</v>
      </c>
      <c r="C608" s="36">
        <v>2108</v>
      </c>
      <c r="D608" s="39" t="s">
        <v>5178</v>
      </c>
      <c r="E608" s="39"/>
      <c r="F608" s="37" t="s">
        <v>240</v>
      </c>
      <c r="G608" s="37" t="s">
        <v>615</v>
      </c>
      <c r="H608" s="38">
        <v>52532658</v>
      </c>
      <c r="I608" s="38">
        <v>0</v>
      </c>
      <c r="J608" s="38">
        <f t="shared" si="10"/>
        <v>52532658</v>
      </c>
      <c r="K608" s="38"/>
      <c r="L608" s="49"/>
      <c r="M608" s="37" t="s">
        <v>63</v>
      </c>
      <c r="N608" s="37" t="s">
        <v>64</v>
      </c>
      <c r="O608" s="37" t="s">
        <v>157</v>
      </c>
      <c r="P608" s="37" t="s">
        <v>158</v>
      </c>
      <c r="Q608" s="37" t="s">
        <v>159</v>
      </c>
      <c r="R608" s="37" t="s">
        <v>160</v>
      </c>
      <c r="S608" s="37" t="s">
        <v>539</v>
      </c>
      <c r="T608" s="37" t="s">
        <v>538</v>
      </c>
      <c r="U608" s="1" t="e">
        <f>VLOOKUP(T608,[2]VAT!$A:$D,1,0)</f>
        <v>#N/A</v>
      </c>
      <c r="V608" s="37" t="s">
        <v>2</v>
      </c>
      <c r="W608" s="37" t="s">
        <v>2</v>
      </c>
      <c r="X608" t="e">
        <f>VLOOKUP(T608,[3]رکوردها!$A:$B,2,0)</f>
        <v>#N/A</v>
      </c>
      <c r="Y608" t="e">
        <f>VLOOKUP(T608,[3]رکوردها!$A:$D,4,0)</f>
        <v>#N/A</v>
      </c>
      <c r="Z608" t="e">
        <f>VLOOKUP(T608,[3]رکوردها!$A:$C,3,0)</f>
        <v>#N/A</v>
      </c>
      <c r="AA608" t="e">
        <f>VLOOKUP(T608,[3]رکوردها!$A:$F,6,0)</f>
        <v>#N/A</v>
      </c>
      <c r="AB608" t="e">
        <f>VLOOKUP(T608,[3]رکوردها!$A:$E,5,0)</f>
        <v>#N/A</v>
      </c>
    </row>
    <row r="609" spans="1:28" s="41" customFormat="1" hidden="1" x14ac:dyDescent="0.2">
      <c r="A609" s="36">
        <v>183075</v>
      </c>
      <c r="B609" s="36">
        <v>1159</v>
      </c>
      <c r="C609" s="36">
        <v>2108</v>
      </c>
      <c r="D609" s="39" t="s">
        <v>5178</v>
      </c>
      <c r="E609" s="39"/>
      <c r="F609" s="37" t="s">
        <v>240</v>
      </c>
      <c r="G609" s="37" t="s">
        <v>621</v>
      </c>
      <c r="H609" s="38">
        <v>39399494</v>
      </c>
      <c r="I609" s="38">
        <v>0</v>
      </c>
      <c r="J609" s="38">
        <f t="shared" si="10"/>
        <v>39399494</v>
      </c>
      <c r="K609" s="38"/>
      <c r="L609" s="49"/>
      <c r="M609" s="37" t="s">
        <v>63</v>
      </c>
      <c r="N609" s="37" t="s">
        <v>64</v>
      </c>
      <c r="O609" s="37" t="s">
        <v>157</v>
      </c>
      <c r="P609" s="37" t="s">
        <v>158</v>
      </c>
      <c r="Q609" s="37" t="s">
        <v>159</v>
      </c>
      <c r="R609" s="37" t="s">
        <v>160</v>
      </c>
      <c r="S609" s="37" t="s">
        <v>539</v>
      </c>
      <c r="T609" s="37" t="s">
        <v>538</v>
      </c>
      <c r="U609" s="1" t="e">
        <f>VLOOKUP(T609,[2]VAT!$A:$D,1,0)</f>
        <v>#N/A</v>
      </c>
      <c r="V609" s="37" t="s">
        <v>2</v>
      </c>
      <c r="W609" s="37" t="s">
        <v>2</v>
      </c>
      <c r="X609" t="e">
        <f>VLOOKUP(T609,[3]رکوردها!$A:$B,2,0)</f>
        <v>#N/A</v>
      </c>
      <c r="Y609" t="e">
        <f>VLOOKUP(T609,[3]رکوردها!$A:$D,4,0)</f>
        <v>#N/A</v>
      </c>
      <c r="Z609" t="e">
        <f>VLOOKUP(T609,[3]رکوردها!$A:$C,3,0)</f>
        <v>#N/A</v>
      </c>
      <c r="AA609" t="e">
        <f>VLOOKUP(T609,[3]رکوردها!$A:$F,6,0)</f>
        <v>#N/A</v>
      </c>
      <c r="AB609" t="e">
        <f>VLOOKUP(T609,[3]رکوردها!$A:$E,5,0)</f>
        <v>#N/A</v>
      </c>
    </row>
    <row r="610" spans="1:28" s="41" customFormat="1" hidden="1" x14ac:dyDescent="0.2">
      <c r="A610" s="36">
        <v>183076</v>
      </c>
      <c r="B610" s="36">
        <v>1159</v>
      </c>
      <c r="C610" s="36">
        <v>2108</v>
      </c>
      <c r="D610" s="39" t="s">
        <v>5178</v>
      </c>
      <c r="E610" s="39"/>
      <c r="F610" s="37" t="s">
        <v>240</v>
      </c>
      <c r="G610" s="37" t="s">
        <v>615</v>
      </c>
      <c r="H610" s="38">
        <v>39399493</v>
      </c>
      <c r="I610" s="38">
        <v>0</v>
      </c>
      <c r="J610" s="38">
        <f t="shared" si="10"/>
        <v>39399493</v>
      </c>
      <c r="K610" s="38"/>
      <c r="L610" s="49"/>
      <c r="M610" s="37" t="s">
        <v>63</v>
      </c>
      <c r="N610" s="37" t="s">
        <v>64</v>
      </c>
      <c r="O610" s="37" t="s">
        <v>157</v>
      </c>
      <c r="P610" s="37" t="s">
        <v>158</v>
      </c>
      <c r="Q610" s="37" t="s">
        <v>159</v>
      </c>
      <c r="R610" s="37" t="s">
        <v>160</v>
      </c>
      <c r="S610" s="37" t="s">
        <v>539</v>
      </c>
      <c r="T610" s="37" t="s">
        <v>538</v>
      </c>
      <c r="U610" s="1" t="e">
        <f>VLOOKUP(T610,[2]VAT!$A:$D,1,0)</f>
        <v>#N/A</v>
      </c>
      <c r="V610" s="37" t="s">
        <v>2</v>
      </c>
      <c r="W610" s="37" t="s">
        <v>2</v>
      </c>
      <c r="X610" t="e">
        <f>VLOOKUP(T610,[3]رکوردها!$A:$B,2,0)</f>
        <v>#N/A</v>
      </c>
      <c r="Y610" t="e">
        <f>VLOOKUP(T610,[3]رکوردها!$A:$D,4,0)</f>
        <v>#N/A</v>
      </c>
      <c r="Z610" t="e">
        <f>VLOOKUP(T610,[3]رکوردها!$A:$C,3,0)</f>
        <v>#N/A</v>
      </c>
      <c r="AA610" t="e">
        <f>VLOOKUP(T610,[3]رکوردها!$A:$F,6,0)</f>
        <v>#N/A</v>
      </c>
      <c r="AB610" t="e">
        <f>VLOOKUP(T610,[3]رکوردها!$A:$E,5,0)</f>
        <v>#N/A</v>
      </c>
    </row>
    <row r="611" spans="1:28" s="41" customFormat="1" hidden="1" x14ac:dyDescent="0.2">
      <c r="A611" s="36">
        <v>183077</v>
      </c>
      <c r="B611" s="36">
        <v>1159</v>
      </c>
      <c r="C611" s="36">
        <v>2108</v>
      </c>
      <c r="D611" s="39" t="s">
        <v>5178</v>
      </c>
      <c r="E611" s="39"/>
      <c r="F611" s="37" t="s">
        <v>240</v>
      </c>
      <c r="G611" s="37" t="s">
        <v>622</v>
      </c>
      <c r="H611" s="38">
        <v>37210632</v>
      </c>
      <c r="I611" s="38">
        <v>0</v>
      </c>
      <c r="J611" s="38">
        <f t="shared" si="10"/>
        <v>37210632</v>
      </c>
      <c r="K611" s="38"/>
      <c r="L611" s="49"/>
      <c r="M611" s="37" t="s">
        <v>63</v>
      </c>
      <c r="N611" s="37" t="s">
        <v>64</v>
      </c>
      <c r="O611" s="37" t="s">
        <v>157</v>
      </c>
      <c r="P611" s="37" t="s">
        <v>158</v>
      </c>
      <c r="Q611" s="37" t="s">
        <v>159</v>
      </c>
      <c r="R611" s="37" t="s">
        <v>160</v>
      </c>
      <c r="S611" s="37" t="s">
        <v>539</v>
      </c>
      <c r="T611" s="37" t="s">
        <v>538</v>
      </c>
      <c r="U611" s="1" t="e">
        <f>VLOOKUP(T611,[2]VAT!$A:$D,1,0)</f>
        <v>#N/A</v>
      </c>
      <c r="V611" s="37" t="s">
        <v>2</v>
      </c>
      <c r="W611" s="37" t="s">
        <v>2</v>
      </c>
      <c r="X611" t="e">
        <f>VLOOKUP(T611,[3]رکوردها!$A:$B,2,0)</f>
        <v>#N/A</v>
      </c>
      <c r="Y611" t="e">
        <f>VLOOKUP(T611,[3]رکوردها!$A:$D,4,0)</f>
        <v>#N/A</v>
      </c>
      <c r="Z611" t="e">
        <f>VLOOKUP(T611,[3]رکوردها!$A:$C,3,0)</f>
        <v>#N/A</v>
      </c>
      <c r="AA611" t="e">
        <f>VLOOKUP(T611,[3]رکوردها!$A:$F,6,0)</f>
        <v>#N/A</v>
      </c>
      <c r="AB611" t="e">
        <f>VLOOKUP(T611,[3]رکوردها!$A:$E,5,0)</f>
        <v>#N/A</v>
      </c>
    </row>
    <row r="612" spans="1:28" s="41" customFormat="1" hidden="1" x14ac:dyDescent="0.2">
      <c r="A612" s="36">
        <v>183078</v>
      </c>
      <c r="B612" s="36">
        <v>1159</v>
      </c>
      <c r="C612" s="36">
        <v>2108</v>
      </c>
      <c r="D612" s="39" t="s">
        <v>5178</v>
      </c>
      <c r="E612" s="39"/>
      <c r="F612" s="37" t="s">
        <v>240</v>
      </c>
      <c r="G612" s="37" t="s">
        <v>615</v>
      </c>
      <c r="H612" s="38">
        <v>35021772</v>
      </c>
      <c r="I612" s="38">
        <v>0</v>
      </c>
      <c r="J612" s="38">
        <f t="shared" si="10"/>
        <v>35021772</v>
      </c>
      <c r="K612" s="38"/>
      <c r="L612" s="49"/>
      <c r="M612" s="37" t="s">
        <v>63</v>
      </c>
      <c r="N612" s="37" t="s">
        <v>64</v>
      </c>
      <c r="O612" s="37" t="s">
        <v>157</v>
      </c>
      <c r="P612" s="37" t="s">
        <v>158</v>
      </c>
      <c r="Q612" s="37" t="s">
        <v>159</v>
      </c>
      <c r="R612" s="37" t="s">
        <v>160</v>
      </c>
      <c r="S612" s="37" t="s">
        <v>539</v>
      </c>
      <c r="T612" s="37" t="s">
        <v>538</v>
      </c>
      <c r="U612" s="1" t="e">
        <f>VLOOKUP(T612,[2]VAT!$A:$D,1,0)</f>
        <v>#N/A</v>
      </c>
      <c r="V612" s="37" t="s">
        <v>2</v>
      </c>
      <c r="W612" s="37" t="s">
        <v>2</v>
      </c>
      <c r="X612" t="e">
        <f>VLOOKUP(T612,[3]رکوردها!$A:$B,2,0)</f>
        <v>#N/A</v>
      </c>
      <c r="Y612" t="e">
        <f>VLOOKUP(T612,[3]رکوردها!$A:$D,4,0)</f>
        <v>#N/A</v>
      </c>
      <c r="Z612" t="e">
        <f>VLOOKUP(T612,[3]رکوردها!$A:$C,3,0)</f>
        <v>#N/A</v>
      </c>
      <c r="AA612" t="e">
        <f>VLOOKUP(T612,[3]رکوردها!$A:$F,6,0)</f>
        <v>#N/A</v>
      </c>
      <c r="AB612" t="e">
        <f>VLOOKUP(T612,[3]رکوردها!$A:$E,5,0)</f>
        <v>#N/A</v>
      </c>
    </row>
    <row r="613" spans="1:28" s="41" customFormat="1" hidden="1" x14ac:dyDescent="0.2">
      <c r="A613" s="36">
        <v>183079</v>
      </c>
      <c r="B613" s="36">
        <v>1159</v>
      </c>
      <c r="C613" s="36">
        <v>2108</v>
      </c>
      <c r="D613" s="39" t="s">
        <v>5178</v>
      </c>
      <c r="E613" s="39"/>
      <c r="F613" s="37" t="s">
        <v>240</v>
      </c>
      <c r="G613" s="37" t="s">
        <v>619</v>
      </c>
      <c r="H613" s="38">
        <v>30644050</v>
      </c>
      <c r="I613" s="38">
        <v>0</v>
      </c>
      <c r="J613" s="38">
        <f t="shared" si="10"/>
        <v>30644050</v>
      </c>
      <c r="K613" s="38"/>
      <c r="L613" s="49"/>
      <c r="M613" s="37" t="s">
        <v>63</v>
      </c>
      <c r="N613" s="37" t="s">
        <v>64</v>
      </c>
      <c r="O613" s="37" t="s">
        <v>157</v>
      </c>
      <c r="P613" s="37" t="s">
        <v>158</v>
      </c>
      <c r="Q613" s="37" t="s">
        <v>159</v>
      </c>
      <c r="R613" s="37" t="s">
        <v>160</v>
      </c>
      <c r="S613" s="37" t="s">
        <v>539</v>
      </c>
      <c r="T613" s="37" t="s">
        <v>538</v>
      </c>
      <c r="U613" s="1" t="e">
        <f>VLOOKUP(T613,[2]VAT!$A:$D,1,0)</f>
        <v>#N/A</v>
      </c>
      <c r="V613" s="37" t="s">
        <v>2</v>
      </c>
      <c r="W613" s="37" t="s">
        <v>2</v>
      </c>
      <c r="X613" t="e">
        <f>VLOOKUP(T613,[3]رکوردها!$A:$B,2,0)</f>
        <v>#N/A</v>
      </c>
      <c r="Y613" t="e">
        <f>VLOOKUP(T613,[3]رکوردها!$A:$D,4,0)</f>
        <v>#N/A</v>
      </c>
      <c r="Z613" t="e">
        <f>VLOOKUP(T613,[3]رکوردها!$A:$C,3,0)</f>
        <v>#N/A</v>
      </c>
      <c r="AA613" t="e">
        <f>VLOOKUP(T613,[3]رکوردها!$A:$F,6,0)</f>
        <v>#N/A</v>
      </c>
      <c r="AB613" t="e">
        <f>VLOOKUP(T613,[3]رکوردها!$A:$E,5,0)</f>
        <v>#N/A</v>
      </c>
    </row>
    <row r="614" spans="1:28" s="41" customFormat="1" hidden="1" x14ac:dyDescent="0.2">
      <c r="A614" s="36">
        <v>183080</v>
      </c>
      <c r="B614" s="36">
        <v>1159</v>
      </c>
      <c r="C614" s="36">
        <v>2108</v>
      </c>
      <c r="D614" s="39" t="s">
        <v>5178</v>
      </c>
      <c r="E614" s="39"/>
      <c r="F614" s="37" t="s">
        <v>240</v>
      </c>
      <c r="G614" s="37" t="s">
        <v>623</v>
      </c>
      <c r="H614" s="38">
        <v>28455190</v>
      </c>
      <c r="I614" s="38">
        <v>0</v>
      </c>
      <c r="J614" s="38">
        <f t="shared" si="10"/>
        <v>28455190</v>
      </c>
      <c r="K614" s="38"/>
      <c r="L614" s="49"/>
      <c r="M614" s="37" t="s">
        <v>63</v>
      </c>
      <c r="N614" s="37" t="s">
        <v>64</v>
      </c>
      <c r="O614" s="37" t="s">
        <v>157</v>
      </c>
      <c r="P614" s="37" t="s">
        <v>158</v>
      </c>
      <c r="Q614" s="37" t="s">
        <v>159</v>
      </c>
      <c r="R614" s="37" t="s">
        <v>160</v>
      </c>
      <c r="S614" s="37" t="s">
        <v>539</v>
      </c>
      <c r="T614" s="37" t="s">
        <v>538</v>
      </c>
      <c r="U614" s="1" t="e">
        <f>VLOOKUP(T614,[2]VAT!$A:$D,1,0)</f>
        <v>#N/A</v>
      </c>
      <c r="V614" s="37" t="s">
        <v>2</v>
      </c>
      <c r="W614" s="37" t="s">
        <v>2</v>
      </c>
      <c r="X614" t="e">
        <f>VLOOKUP(T614,[3]رکوردها!$A:$B,2,0)</f>
        <v>#N/A</v>
      </c>
      <c r="Y614" t="e">
        <f>VLOOKUP(T614,[3]رکوردها!$A:$D,4,0)</f>
        <v>#N/A</v>
      </c>
      <c r="Z614" t="e">
        <f>VLOOKUP(T614,[3]رکوردها!$A:$C,3,0)</f>
        <v>#N/A</v>
      </c>
      <c r="AA614" t="e">
        <f>VLOOKUP(T614,[3]رکوردها!$A:$F,6,0)</f>
        <v>#N/A</v>
      </c>
      <c r="AB614" t="e">
        <f>VLOOKUP(T614,[3]رکوردها!$A:$E,5,0)</f>
        <v>#N/A</v>
      </c>
    </row>
    <row r="615" spans="1:28" s="41" customFormat="1" hidden="1" x14ac:dyDescent="0.2">
      <c r="A615" s="36">
        <v>183081</v>
      </c>
      <c r="B615" s="36">
        <v>1159</v>
      </c>
      <c r="C615" s="36">
        <v>2108</v>
      </c>
      <c r="D615" s="39" t="s">
        <v>5178</v>
      </c>
      <c r="E615" s="39"/>
      <c r="F615" s="37" t="s">
        <v>240</v>
      </c>
      <c r="G615" s="37" t="s">
        <v>620</v>
      </c>
      <c r="H615" s="38">
        <v>28455190</v>
      </c>
      <c r="I615" s="38">
        <v>0</v>
      </c>
      <c r="J615" s="38">
        <f t="shared" si="10"/>
        <v>28455190</v>
      </c>
      <c r="K615" s="38"/>
      <c r="L615" s="49"/>
      <c r="M615" s="37" t="s">
        <v>63</v>
      </c>
      <c r="N615" s="37" t="s">
        <v>64</v>
      </c>
      <c r="O615" s="37" t="s">
        <v>157</v>
      </c>
      <c r="P615" s="37" t="s">
        <v>158</v>
      </c>
      <c r="Q615" s="37" t="s">
        <v>159</v>
      </c>
      <c r="R615" s="37" t="s">
        <v>160</v>
      </c>
      <c r="S615" s="37" t="s">
        <v>539</v>
      </c>
      <c r="T615" s="37" t="s">
        <v>538</v>
      </c>
      <c r="U615" s="1" t="e">
        <f>VLOOKUP(T615,[2]VAT!$A:$D,1,0)</f>
        <v>#N/A</v>
      </c>
      <c r="V615" s="37" t="s">
        <v>2</v>
      </c>
      <c r="W615" s="37" t="s">
        <v>2</v>
      </c>
      <c r="X615" t="e">
        <f>VLOOKUP(T615,[3]رکوردها!$A:$B,2,0)</f>
        <v>#N/A</v>
      </c>
      <c r="Y615" t="e">
        <f>VLOOKUP(T615,[3]رکوردها!$A:$D,4,0)</f>
        <v>#N/A</v>
      </c>
      <c r="Z615" t="e">
        <f>VLOOKUP(T615,[3]رکوردها!$A:$C,3,0)</f>
        <v>#N/A</v>
      </c>
      <c r="AA615" t="e">
        <f>VLOOKUP(T615,[3]رکوردها!$A:$F,6,0)</f>
        <v>#N/A</v>
      </c>
      <c r="AB615" t="e">
        <f>VLOOKUP(T615,[3]رکوردها!$A:$E,5,0)</f>
        <v>#N/A</v>
      </c>
    </row>
    <row r="616" spans="1:28" s="41" customFormat="1" hidden="1" x14ac:dyDescent="0.2">
      <c r="A616" s="36">
        <v>183082</v>
      </c>
      <c r="B616" s="36">
        <v>1159</v>
      </c>
      <c r="C616" s="36">
        <v>2108</v>
      </c>
      <c r="D616" s="39" t="s">
        <v>5178</v>
      </c>
      <c r="E616" s="39"/>
      <c r="F616" s="37" t="s">
        <v>240</v>
      </c>
      <c r="G616" s="37" t="s">
        <v>623</v>
      </c>
      <c r="H616" s="38">
        <v>26266329</v>
      </c>
      <c r="I616" s="38">
        <v>0</v>
      </c>
      <c r="J616" s="38">
        <f t="shared" si="10"/>
        <v>26266329</v>
      </c>
      <c r="K616" s="38"/>
      <c r="L616" s="49"/>
      <c r="M616" s="37" t="s">
        <v>63</v>
      </c>
      <c r="N616" s="37" t="s">
        <v>64</v>
      </c>
      <c r="O616" s="37" t="s">
        <v>157</v>
      </c>
      <c r="P616" s="37" t="s">
        <v>158</v>
      </c>
      <c r="Q616" s="37" t="s">
        <v>159</v>
      </c>
      <c r="R616" s="37" t="s">
        <v>160</v>
      </c>
      <c r="S616" s="37" t="s">
        <v>539</v>
      </c>
      <c r="T616" s="37" t="s">
        <v>538</v>
      </c>
      <c r="U616" s="1" t="e">
        <f>VLOOKUP(T616,[2]VAT!$A:$D,1,0)</f>
        <v>#N/A</v>
      </c>
      <c r="V616" s="37" t="s">
        <v>2</v>
      </c>
      <c r="W616" s="37" t="s">
        <v>2</v>
      </c>
      <c r="X616" t="e">
        <f>VLOOKUP(T616,[3]رکوردها!$A:$B,2,0)</f>
        <v>#N/A</v>
      </c>
      <c r="Y616" t="e">
        <f>VLOOKUP(T616,[3]رکوردها!$A:$D,4,0)</f>
        <v>#N/A</v>
      </c>
      <c r="Z616" t="e">
        <f>VLOOKUP(T616,[3]رکوردها!$A:$C,3,0)</f>
        <v>#N/A</v>
      </c>
      <c r="AA616" t="e">
        <f>VLOOKUP(T616,[3]رکوردها!$A:$F,6,0)</f>
        <v>#N/A</v>
      </c>
      <c r="AB616" t="e">
        <f>VLOOKUP(T616,[3]رکوردها!$A:$E,5,0)</f>
        <v>#N/A</v>
      </c>
    </row>
    <row r="617" spans="1:28" s="41" customFormat="1" hidden="1" x14ac:dyDescent="0.2">
      <c r="A617" s="36">
        <v>183083</v>
      </c>
      <c r="B617" s="36">
        <v>1159</v>
      </c>
      <c r="C617" s="36">
        <v>2108</v>
      </c>
      <c r="D617" s="39" t="s">
        <v>5178</v>
      </c>
      <c r="E617" s="39"/>
      <c r="F617" s="37" t="s">
        <v>240</v>
      </c>
      <c r="G617" s="37" t="s">
        <v>624</v>
      </c>
      <c r="H617" s="38">
        <v>26266328</v>
      </c>
      <c r="I617" s="38">
        <v>0</v>
      </c>
      <c r="J617" s="38">
        <f t="shared" si="10"/>
        <v>26266328</v>
      </c>
      <c r="K617" s="38"/>
      <c r="L617" s="49"/>
      <c r="M617" s="37" t="s">
        <v>63</v>
      </c>
      <c r="N617" s="37" t="s">
        <v>64</v>
      </c>
      <c r="O617" s="37" t="s">
        <v>157</v>
      </c>
      <c r="P617" s="37" t="s">
        <v>158</v>
      </c>
      <c r="Q617" s="37" t="s">
        <v>159</v>
      </c>
      <c r="R617" s="37" t="s">
        <v>160</v>
      </c>
      <c r="S617" s="37" t="s">
        <v>539</v>
      </c>
      <c r="T617" s="37" t="s">
        <v>538</v>
      </c>
      <c r="U617" s="1" t="e">
        <f>VLOOKUP(T617,[2]VAT!$A:$D,1,0)</f>
        <v>#N/A</v>
      </c>
      <c r="V617" s="37" t="s">
        <v>2</v>
      </c>
      <c r="W617" s="37" t="s">
        <v>2</v>
      </c>
      <c r="X617" t="e">
        <f>VLOOKUP(T617,[3]رکوردها!$A:$B,2,0)</f>
        <v>#N/A</v>
      </c>
      <c r="Y617" t="e">
        <f>VLOOKUP(T617,[3]رکوردها!$A:$D,4,0)</f>
        <v>#N/A</v>
      </c>
      <c r="Z617" t="e">
        <f>VLOOKUP(T617,[3]رکوردها!$A:$C,3,0)</f>
        <v>#N/A</v>
      </c>
      <c r="AA617" t="e">
        <f>VLOOKUP(T617,[3]رکوردها!$A:$F,6,0)</f>
        <v>#N/A</v>
      </c>
      <c r="AB617" t="e">
        <f>VLOOKUP(T617,[3]رکوردها!$A:$E,5,0)</f>
        <v>#N/A</v>
      </c>
    </row>
    <row r="618" spans="1:28" s="41" customFormat="1" hidden="1" x14ac:dyDescent="0.2">
      <c r="A618" s="36">
        <v>183084</v>
      </c>
      <c r="B618" s="36">
        <v>1159</v>
      </c>
      <c r="C618" s="36">
        <v>2108</v>
      </c>
      <c r="D618" s="39" t="s">
        <v>5178</v>
      </c>
      <c r="E618" s="39"/>
      <c r="F618" s="37" t="s">
        <v>240</v>
      </c>
      <c r="G618" s="37" t="s">
        <v>619</v>
      </c>
      <c r="H618" s="38">
        <v>24077468</v>
      </c>
      <c r="I618" s="38">
        <v>0</v>
      </c>
      <c r="J618" s="38">
        <f t="shared" si="10"/>
        <v>24077468</v>
      </c>
      <c r="K618" s="38"/>
      <c r="L618" s="49"/>
      <c r="M618" s="37" t="s">
        <v>63</v>
      </c>
      <c r="N618" s="37" t="s">
        <v>64</v>
      </c>
      <c r="O618" s="37" t="s">
        <v>157</v>
      </c>
      <c r="P618" s="37" t="s">
        <v>158</v>
      </c>
      <c r="Q618" s="37" t="s">
        <v>159</v>
      </c>
      <c r="R618" s="37" t="s">
        <v>160</v>
      </c>
      <c r="S618" s="37" t="s">
        <v>539</v>
      </c>
      <c r="T618" s="37" t="s">
        <v>538</v>
      </c>
      <c r="U618" s="1" t="e">
        <f>VLOOKUP(T618,[2]VAT!$A:$D,1,0)</f>
        <v>#N/A</v>
      </c>
      <c r="V618" s="37" t="s">
        <v>2</v>
      </c>
      <c r="W618" s="37" t="s">
        <v>2</v>
      </c>
      <c r="X618" t="e">
        <f>VLOOKUP(T618,[3]رکوردها!$A:$B,2,0)</f>
        <v>#N/A</v>
      </c>
      <c r="Y618" t="e">
        <f>VLOOKUP(T618,[3]رکوردها!$A:$D,4,0)</f>
        <v>#N/A</v>
      </c>
      <c r="Z618" t="e">
        <f>VLOOKUP(T618,[3]رکوردها!$A:$C,3,0)</f>
        <v>#N/A</v>
      </c>
      <c r="AA618" t="e">
        <f>VLOOKUP(T618,[3]رکوردها!$A:$F,6,0)</f>
        <v>#N/A</v>
      </c>
      <c r="AB618" t="e">
        <f>VLOOKUP(T618,[3]رکوردها!$A:$E,5,0)</f>
        <v>#N/A</v>
      </c>
    </row>
    <row r="619" spans="1:28" s="41" customFormat="1" hidden="1" x14ac:dyDescent="0.2">
      <c r="A619" s="36">
        <v>183085</v>
      </c>
      <c r="B619" s="36">
        <v>1159</v>
      </c>
      <c r="C619" s="36">
        <v>2108</v>
      </c>
      <c r="D619" s="39" t="s">
        <v>5178</v>
      </c>
      <c r="E619" s="39"/>
      <c r="F619" s="37" t="s">
        <v>240</v>
      </c>
      <c r="G619" s="37" t="s">
        <v>625</v>
      </c>
      <c r="H619" s="38">
        <v>24077468</v>
      </c>
      <c r="I619" s="38">
        <v>0</v>
      </c>
      <c r="J619" s="38">
        <f t="shared" si="10"/>
        <v>24077468</v>
      </c>
      <c r="K619" s="38"/>
      <c r="L619" s="49"/>
      <c r="M619" s="37" t="s">
        <v>63</v>
      </c>
      <c r="N619" s="37" t="s">
        <v>64</v>
      </c>
      <c r="O619" s="37" t="s">
        <v>157</v>
      </c>
      <c r="P619" s="37" t="s">
        <v>158</v>
      </c>
      <c r="Q619" s="37" t="s">
        <v>159</v>
      </c>
      <c r="R619" s="37" t="s">
        <v>160</v>
      </c>
      <c r="S619" s="37" t="s">
        <v>539</v>
      </c>
      <c r="T619" s="37" t="s">
        <v>538</v>
      </c>
      <c r="U619" s="1" t="e">
        <f>VLOOKUP(T619,[2]VAT!$A:$D,1,0)</f>
        <v>#N/A</v>
      </c>
      <c r="V619" s="37" t="s">
        <v>2</v>
      </c>
      <c r="W619" s="37" t="s">
        <v>2</v>
      </c>
      <c r="X619" t="e">
        <f>VLOOKUP(T619,[3]رکوردها!$A:$B,2,0)</f>
        <v>#N/A</v>
      </c>
      <c r="Y619" t="e">
        <f>VLOOKUP(T619,[3]رکوردها!$A:$D,4,0)</f>
        <v>#N/A</v>
      </c>
      <c r="Z619" t="e">
        <f>VLOOKUP(T619,[3]رکوردها!$A:$C,3,0)</f>
        <v>#N/A</v>
      </c>
      <c r="AA619" t="e">
        <f>VLOOKUP(T619,[3]رکوردها!$A:$F,6,0)</f>
        <v>#N/A</v>
      </c>
      <c r="AB619" t="e">
        <f>VLOOKUP(T619,[3]رکوردها!$A:$E,5,0)</f>
        <v>#N/A</v>
      </c>
    </row>
    <row r="620" spans="1:28" s="41" customFormat="1" hidden="1" x14ac:dyDescent="0.2">
      <c r="A620" s="36">
        <v>183086</v>
      </c>
      <c r="B620" s="36">
        <v>1159</v>
      </c>
      <c r="C620" s="36">
        <v>2108</v>
      </c>
      <c r="D620" s="39" t="s">
        <v>5178</v>
      </c>
      <c r="E620" s="39"/>
      <c r="F620" s="37" t="s">
        <v>240</v>
      </c>
      <c r="G620" s="37" t="s">
        <v>626</v>
      </c>
      <c r="H620" s="38">
        <v>24077468</v>
      </c>
      <c r="I620" s="38">
        <v>0</v>
      </c>
      <c r="J620" s="38">
        <f t="shared" si="10"/>
        <v>24077468</v>
      </c>
      <c r="K620" s="38"/>
      <c r="L620" s="49"/>
      <c r="M620" s="37" t="s">
        <v>63</v>
      </c>
      <c r="N620" s="37" t="s">
        <v>64</v>
      </c>
      <c r="O620" s="37" t="s">
        <v>157</v>
      </c>
      <c r="P620" s="37" t="s">
        <v>158</v>
      </c>
      <c r="Q620" s="37" t="s">
        <v>159</v>
      </c>
      <c r="R620" s="37" t="s">
        <v>160</v>
      </c>
      <c r="S620" s="37" t="s">
        <v>539</v>
      </c>
      <c r="T620" s="37" t="s">
        <v>538</v>
      </c>
      <c r="U620" s="1" t="e">
        <f>VLOOKUP(T620,[2]VAT!$A:$D,1,0)</f>
        <v>#N/A</v>
      </c>
      <c r="V620" s="37" t="s">
        <v>2</v>
      </c>
      <c r="W620" s="37" t="s">
        <v>2</v>
      </c>
      <c r="X620" t="e">
        <f>VLOOKUP(T620,[3]رکوردها!$A:$B,2,0)</f>
        <v>#N/A</v>
      </c>
      <c r="Y620" t="e">
        <f>VLOOKUP(T620,[3]رکوردها!$A:$D,4,0)</f>
        <v>#N/A</v>
      </c>
      <c r="Z620" t="e">
        <f>VLOOKUP(T620,[3]رکوردها!$A:$C,3,0)</f>
        <v>#N/A</v>
      </c>
      <c r="AA620" t="e">
        <f>VLOOKUP(T620,[3]رکوردها!$A:$F,6,0)</f>
        <v>#N/A</v>
      </c>
      <c r="AB620" t="e">
        <f>VLOOKUP(T620,[3]رکوردها!$A:$E,5,0)</f>
        <v>#N/A</v>
      </c>
    </row>
    <row r="621" spans="1:28" s="41" customFormat="1" hidden="1" x14ac:dyDescent="0.2">
      <c r="A621" s="36">
        <v>183087</v>
      </c>
      <c r="B621" s="36">
        <v>1159</v>
      </c>
      <c r="C621" s="36">
        <v>2108</v>
      </c>
      <c r="D621" s="39" t="s">
        <v>5178</v>
      </c>
      <c r="E621" s="39"/>
      <c r="F621" s="37" t="s">
        <v>240</v>
      </c>
      <c r="G621" s="37" t="s">
        <v>626</v>
      </c>
      <c r="H621" s="38">
        <v>17510886</v>
      </c>
      <c r="I621" s="38">
        <v>0</v>
      </c>
      <c r="J621" s="38">
        <f t="shared" si="10"/>
        <v>17510886</v>
      </c>
      <c r="K621" s="38"/>
      <c r="L621" s="49"/>
      <c r="M621" s="37" t="s">
        <v>63</v>
      </c>
      <c r="N621" s="37" t="s">
        <v>64</v>
      </c>
      <c r="O621" s="37" t="s">
        <v>157</v>
      </c>
      <c r="P621" s="37" t="s">
        <v>158</v>
      </c>
      <c r="Q621" s="37" t="s">
        <v>159</v>
      </c>
      <c r="R621" s="37" t="s">
        <v>160</v>
      </c>
      <c r="S621" s="37" t="s">
        <v>539</v>
      </c>
      <c r="T621" s="37" t="s">
        <v>538</v>
      </c>
      <c r="U621" s="1" t="e">
        <f>VLOOKUP(T621,[2]VAT!$A:$D,1,0)</f>
        <v>#N/A</v>
      </c>
      <c r="V621" s="37" t="s">
        <v>2</v>
      </c>
      <c r="W621" s="37" t="s">
        <v>2</v>
      </c>
      <c r="X621" t="e">
        <f>VLOOKUP(T621,[3]رکوردها!$A:$B,2,0)</f>
        <v>#N/A</v>
      </c>
      <c r="Y621" t="e">
        <f>VLOOKUP(T621,[3]رکوردها!$A:$D,4,0)</f>
        <v>#N/A</v>
      </c>
      <c r="Z621" t="e">
        <f>VLOOKUP(T621,[3]رکوردها!$A:$C,3,0)</f>
        <v>#N/A</v>
      </c>
      <c r="AA621" t="e">
        <f>VLOOKUP(T621,[3]رکوردها!$A:$F,6,0)</f>
        <v>#N/A</v>
      </c>
      <c r="AB621" t="e">
        <f>VLOOKUP(T621,[3]رکوردها!$A:$E,5,0)</f>
        <v>#N/A</v>
      </c>
    </row>
    <row r="622" spans="1:28" s="41" customFormat="1" hidden="1" x14ac:dyDescent="0.2">
      <c r="A622" s="36">
        <v>183088</v>
      </c>
      <c r="B622" s="36">
        <v>1159</v>
      </c>
      <c r="C622" s="36">
        <v>2108</v>
      </c>
      <c r="D622" s="39" t="s">
        <v>5178</v>
      </c>
      <c r="E622" s="39"/>
      <c r="F622" s="37" t="s">
        <v>240</v>
      </c>
      <c r="G622" s="37" t="s">
        <v>620</v>
      </c>
      <c r="H622" s="38">
        <v>15322025</v>
      </c>
      <c r="I622" s="38">
        <v>0</v>
      </c>
      <c r="J622" s="38">
        <f t="shared" si="10"/>
        <v>15322025</v>
      </c>
      <c r="K622" s="38"/>
      <c r="L622" s="49"/>
      <c r="M622" s="37" t="s">
        <v>63</v>
      </c>
      <c r="N622" s="37" t="s">
        <v>64</v>
      </c>
      <c r="O622" s="37" t="s">
        <v>157</v>
      </c>
      <c r="P622" s="37" t="s">
        <v>158</v>
      </c>
      <c r="Q622" s="37" t="s">
        <v>159</v>
      </c>
      <c r="R622" s="37" t="s">
        <v>160</v>
      </c>
      <c r="S622" s="37" t="s">
        <v>539</v>
      </c>
      <c r="T622" s="37" t="s">
        <v>538</v>
      </c>
      <c r="U622" s="1" t="e">
        <f>VLOOKUP(T622,[2]VAT!$A:$D,1,0)</f>
        <v>#N/A</v>
      </c>
      <c r="V622" s="37" t="s">
        <v>2</v>
      </c>
      <c r="W622" s="37" t="s">
        <v>2</v>
      </c>
      <c r="X622" t="e">
        <f>VLOOKUP(T622,[3]رکوردها!$A:$B,2,0)</f>
        <v>#N/A</v>
      </c>
      <c r="Y622" t="e">
        <f>VLOOKUP(T622,[3]رکوردها!$A:$D,4,0)</f>
        <v>#N/A</v>
      </c>
      <c r="Z622" t="e">
        <f>VLOOKUP(T622,[3]رکوردها!$A:$C,3,0)</f>
        <v>#N/A</v>
      </c>
      <c r="AA622" t="e">
        <f>VLOOKUP(T622,[3]رکوردها!$A:$F,6,0)</f>
        <v>#N/A</v>
      </c>
      <c r="AB622" t="e">
        <f>VLOOKUP(T622,[3]رکوردها!$A:$E,5,0)</f>
        <v>#N/A</v>
      </c>
    </row>
    <row r="623" spans="1:28" s="41" customFormat="1" hidden="1" x14ac:dyDescent="0.2">
      <c r="A623" s="36">
        <v>183089</v>
      </c>
      <c r="B623" s="36">
        <v>1159</v>
      </c>
      <c r="C623" s="36">
        <v>2108</v>
      </c>
      <c r="D623" s="39" t="s">
        <v>5178</v>
      </c>
      <c r="E623" s="39"/>
      <c r="F623" s="37" t="s">
        <v>240</v>
      </c>
      <c r="G623" s="37" t="s">
        <v>627</v>
      </c>
      <c r="H623" s="38">
        <v>13133165</v>
      </c>
      <c r="I623" s="38">
        <v>0</v>
      </c>
      <c r="J623" s="38">
        <f t="shared" si="10"/>
        <v>13133165</v>
      </c>
      <c r="K623" s="38"/>
      <c r="L623" s="49"/>
      <c r="M623" s="37" t="s">
        <v>63</v>
      </c>
      <c r="N623" s="37" t="s">
        <v>64</v>
      </c>
      <c r="O623" s="37" t="s">
        <v>157</v>
      </c>
      <c r="P623" s="37" t="s">
        <v>158</v>
      </c>
      <c r="Q623" s="37" t="s">
        <v>159</v>
      </c>
      <c r="R623" s="37" t="s">
        <v>160</v>
      </c>
      <c r="S623" s="37" t="s">
        <v>539</v>
      </c>
      <c r="T623" s="37" t="s">
        <v>538</v>
      </c>
      <c r="U623" s="1" t="e">
        <f>VLOOKUP(T623,[2]VAT!$A:$D,1,0)</f>
        <v>#N/A</v>
      </c>
      <c r="V623" s="37" t="s">
        <v>2</v>
      </c>
      <c r="W623" s="37" t="s">
        <v>2</v>
      </c>
      <c r="X623" t="e">
        <f>VLOOKUP(T623,[3]رکوردها!$A:$B,2,0)</f>
        <v>#N/A</v>
      </c>
      <c r="Y623" t="e">
        <f>VLOOKUP(T623,[3]رکوردها!$A:$D,4,0)</f>
        <v>#N/A</v>
      </c>
      <c r="Z623" t="e">
        <f>VLOOKUP(T623,[3]رکوردها!$A:$C,3,0)</f>
        <v>#N/A</v>
      </c>
      <c r="AA623" t="e">
        <f>VLOOKUP(T623,[3]رکوردها!$A:$F,6,0)</f>
        <v>#N/A</v>
      </c>
      <c r="AB623" t="e">
        <f>VLOOKUP(T623,[3]رکوردها!$A:$E,5,0)</f>
        <v>#N/A</v>
      </c>
    </row>
    <row r="624" spans="1:28" s="41" customFormat="1" hidden="1" x14ac:dyDescent="0.2">
      <c r="A624" s="36">
        <v>183090</v>
      </c>
      <c r="B624" s="36">
        <v>1159</v>
      </c>
      <c r="C624" s="36">
        <v>2108</v>
      </c>
      <c r="D624" s="39" t="s">
        <v>5178</v>
      </c>
      <c r="E624" s="39"/>
      <c r="F624" s="37" t="s">
        <v>240</v>
      </c>
      <c r="G624" s="37" t="s">
        <v>625</v>
      </c>
      <c r="H624" s="38">
        <v>13133164</v>
      </c>
      <c r="I624" s="38">
        <v>0</v>
      </c>
      <c r="J624" s="38">
        <f t="shared" si="10"/>
        <v>13133164</v>
      </c>
      <c r="K624" s="38"/>
      <c r="L624" s="49"/>
      <c r="M624" s="37" t="s">
        <v>63</v>
      </c>
      <c r="N624" s="37" t="s">
        <v>64</v>
      </c>
      <c r="O624" s="37" t="s">
        <v>157</v>
      </c>
      <c r="P624" s="37" t="s">
        <v>158</v>
      </c>
      <c r="Q624" s="37" t="s">
        <v>159</v>
      </c>
      <c r="R624" s="37" t="s">
        <v>160</v>
      </c>
      <c r="S624" s="37" t="s">
        <v>539</v>
      </c>
      <c r="T624" s="37" t="s">
        <v>538</v>
      </c>
      <c r="U624" s="1" t="e">
        <f>VLOOKUP(T624,[2]VAT!$A:$D,1,0)</f>
        <v>#N/A</v>
      </c>
      <c r="V624" s="37" t="s">
        <v>2</v>
      </c>
      <c r="W624" s="37" t="s">
        <v>2</v>
      </c>
      <c r="X624" t="e">
        <f>VLOOKUP(T624,[3]رکوردها!$A:$B,2,0)</f>
        <v>#N/A</v>
      </c>
      <c r="Y624" t="e">
        <f>VLOOKUP(T624,[3]رکوردها!$A:$D,4,0)</f>
        <v>#N/A</v>
      </c>
      <c r="Z624" t="e">
        <f>VLOOKUP(T624,[3]رکوردها!$A:$C,3,0)</f>
        <v>#N/A</v>
      </c>
      <c r="AA624" t="e">
        <f>VLOOKUP(T624,[3]رکوردها!$A:$F,6,0)</f>
        <v>#N/A</v>
      </c>
      <c r="AB624" t="e">
        <f>VLOOKUP(T624,[3]رکوردها!$A:$E,5,0)</f>
        <v>#N/A</v>
      </c>
    </row>
    <row r="625" spans="1:28" s="41" customFormat="1" hidden="1" x14ac:dyDescent="0.2">
      <c r="A625" s="36">
        <v>183091</v>
      </c>
      <c r="B625" s="36">
        <v>1159</v>
      </c>
      <c r="C625" s="36">
        <v>2108</v>
      </c>
      <c r="D625" s="39" t="s">
        <v>5178</v>
      </c>
      <c r="E625" s="39"/>
      <c r="F625" s="37" t="s">
        <v>240</v>
      </c>
      <c r="G625" s="37" t="s">
        <v>628</v>
      </c>
      <c r="H625" s="38">
        <v>13133164</v>
      </c>
      <c r="I625" s="38">
        <v>0</v>
      </c>
      <c r="J625" s="38">
        <f t="shared" si="10"/>
        <v>13133164</v>
      </c>
      <c r="K625" s="38"/>
      <c r="L625" s="49"/>
      <c r="M625" s="37" t="s">
        <v>63</v>
      </c>
      <c r="N625" s="37" t="s">
        <v>64</v>
      </c>
      <c r="O625" s="37" t="s">
        <v>157</v>
      </c>
      <c r="P625" s="37" t="s">
        <v>158</v>
      </c>
      <c r="Q625" s="37" t="s">
        <v>159</v>
      </c>
      <c r="R625" s="37" t="s">
        <v>160</v>
      </c>
      <c r="S625" s="37" t="s">
        <v>539</v>
      </c>
      <c r="T625" s="37" t="s">
        <v>538</v>
      </c>
      <c r="U625" s="1" t="e">
        <f>VLOOKUP(T625,[2]VAT!$A:$D,1,0)</f>
        <v>#N/A</v>
      </c>
      <c r="V625" s="37" t="s">
        <v>2</v>
      </c>
      <c r="W625" s="37" t="s">
        <v>2</v>
      </c>
      <c r="X625" t="e">
        <f>VLOOKUP(T625,[3]رکوردها!$A:$B,2,0)</f>
        <v>#N/A</v>
      </c>
      <c r="Y625" t="e">
        <f>VLOOKUP(T625,[3]رکوردها!$A:$D,4,0)</f>
        <v>#N/A</v>
      </c>
      <c r="Z625" t="e">
        <f>VLOOKUP(T625,[3]رکوردها!$A:$C,3,0)</f>
        <v>#N/A</v>
      </c>
      <c r="AA625" t="e">
        <f>VLOOKUP(T625,[3]رکوردها!$A:$F,6,0)</f>
        <v>#N/A</v>
      </c>
      <c r="AB625" t="e">
        <f>VLOOKUP(T625,[3]رکوردها!$A:$E,5,0)</f>
        <v>#N/A</v>
      </c>
    </row>
    <row r="626" spans="1:28" s="41" customFormat="1" hidden="1" x14ac:dyDescent="0.2">
      <c r="A626" s="36">
        <v>183092</v>
      </c>
      <c r="B626" s="36">
        <v>1159</v>
      </c>
      <c r="C626" s="36">
        <v>2108</v>
      </c>
      <c r="D626" s="39" t="s">
        <v>5178</v>
      </c>
      <c r="E626" s="39"/>
      <c r="F626" s="37" t="s">
        <v>240</v>
      </c>
      <c r="G626" s="37" t="s">
        <v>625</v>
      </c>
      <c r="H626" s="38">
        <v>10944304</v>
      </c>
      <c r="I626" s="38">
        <v>0</v>
      </c>
      <c r="J626" s="38">
        <f t="shared" si="10"/>
        <v>10944304</v>
      </c>
      <c r="K626" s="38"/>
      <c r="L626" s="49"/>
      <c r="M626" s="37" t="s">
        <v>63</v>
      </c>
      <c r="N626" s="37" t="s">
        <v>64</v>
      </c>
      <c r="O626" s="37" t="s">
        <v>157</v>
      </c>
      <c r="P626" s="37" t="s">
        <v>158</v>
      </c>
      <c r="Q626" s="37" t="s">
        <v>159</v>
      </c>
      <c r="R626" s="37" t="s">
        <v>160</v>
      </c>
      <c r="S626" s="37" t="s">
        <v>539</v>
      </c>
      <c r="T626" s="37" t="s">
        <v>538</v>
      </c>
      <c r="U626" s="1" t="e">
        <f>VLOOKUP(T626,[2]VAT!$A:$D,1,0)</f>
        <v>#N/A</v>
      </c>
      <c r="V626" s="37" t="s">
        <v>2</v>
      </c>
      <c r="W626" s="37" t="s">
        <v>2</v>
      </c>
      <c r="X626" t="e">
        <f>VLOOKUP(T626,[3]رکوردها!$A:$B,2,0)</f>
        <v>#N/A</v>
      </c>
      <c r="Y626" t="e">
        <f>VLOOKUP(T626,[3]رکوردها!$A:$D,4,0)</f>
        <v>#N/A</v>
      </c>
      <c r="Z626" t="e">
        <f>VLOOKUP(T626,[3]رکوردها!$A:$C,3,0)</f>
        <v>#N/A</v>
      </c>
      <c r="AA626" t="e">
        <f>VLOOKUP(T626,[3]رکوردها!$A:$F,6,0)</f>
        <v>#N/A</v>
      </c>
      <c r="AB626" t="e">
        <f>VLOOKUP(T626,[3]رکوردها!$A:$E,5,0)</f>
        <v>#N/A</v>
      </c>
    </row>
    <row r="627" spans="1:28" s="41" customFormat="1" hidden="1" x14ac:dyDescent="0.2">
      <c r="A627" s="36">
        <v>183093</v>
      </c>
      <c r="B627" s="36">
        <v>1159</v>
      </c>
      <c r="C627" s="36">
        <v>2108</v>
      </c>
      <c r="D627" s="39" t="s">
        <v>5178</v>
      </c>
      <c r="E627" s="39"/>
      <c r="F627" s="37" t="s">
        <v>240</v>
      </c>
      <c r="G627" s="37" t="s">
        <v>623</v>
      </c>
      <c r="H627" s="38">
        <v>10944304</v>
      </c>
      <c r="I627" s="38">
        <v>0</v>
      </c>
      <c r="J627" s="38">
        <f t="shared" si="10"/>
        <v>10944304</v>
      </c>
      <c r="K627" s="38"/>
      <c r="L627" s="49"/>
      <c r="M627" s="37" t="s">
        <v>63</v>
      </c>
      <c r="N627" s="37" t="s">
        <v>64</v>
      </c>
      <c r="O627" s="37" t="s">
        <v>157</v>
      </c>
      <c r="P627" s="37" t="s">
        <v>158</v>
      </c>
      <c r="Q627" s="37" t="s">
        <v>159</v>
      </c>
      <c r="R627" s="37" t="s">
        <v>160</v>
      </c>
      <c r="S627" s="37" t="s">
        <v>539</v>
      </c>
      <c r="T627" s="37" t="s">
        <v>538</v>
      </c>
      <c r="U627" s="1" t="e">
        <f>VLOOKUP(T627,[2]VAT!$A:$D,1,0)</f>
        <v>#N/A</v>
      </c>
      <c r="V627" s="37" t="s">
        <v>2</v>
      </c>
      <c r="W627" s="37" t="s">
        <v>2</v>
      </c>
      <c r="X627" t="e">
        <f>VLOOKUP(T627,[3]رکوردها!$A:$B,2,0)</f>
        <v>#N/A</v>
      </c>
      <c r="Y627" t="e">
        <f>VLOOKUP(T627,[3]رکوردها!$A:$D,4,0)</f>
        <v>#N/A</v>
      </c>
      <c r="Z627" t="e">
        <f>VLOOKUP(T627,[3]رکوردها!$A:$C,3,0)</f>
        <v>#N/A</v>
      </c>
      <c r="AA627" t="e">
        <f>VLOOKUP(T627,[3]رکوردها!$A:$F,6,0)</f>
        <v>#N/A</v>
      </c>
      <c r="AB627" t="e">
        <f>VLOOKUP(T627,[3]رکوردها!$A:$E,5,0)</f>
        <v>#N/A</v>
      </c>
    </row>
    <row r="628" spans="1:28" s="41" customFormat="1" hidden="1" x14ac:dyDescent="0.2">
      <c r="A628" s="36">
        <v>183094</v>
      </c>
      <c r="B628" s="36">
        <v>1159</v>
      </c>
      <c r="C628" s="36">
        <v>2108</v>
      </c>
      <c r="D628" s="39" t="s">
        <v>5178</v>
      </c>
      <c r="E628" s="39"/>
      <c r="F628" s="37" t="s">
        <v>240</v>
      </c>
      <c r="G628" s="37" t="s">
        <v>629</v>
      </c>
      <c r="H628" s="38">
        <v>10944304</v>
      </c>
      <c r="I628" s="38">
        <v>0</v>
      </c>
      <c r="J628" s="38">
        <f t="shared" si="10"/>
        <v>10944304</v>
      </c>
      <c r="K628" s="38"/>
      <c r="L628" s="49"/>
      <c r="M628" s="37" t="s">
        <v>63</v>
      </c>
      <c r="N628" s="37" t="s">
        <v>64</v>
      </c>
      <c r="O628" s="37" t="s">
        <v>157</v>
      </c>
      <c r="P628" s="37" t="s">
        <v>158</v>
      </c>
      <c r="Q628" s="37" t="s">
        <v>159</v>
      </c>
      <c r="R628" s="37" t="s">
        <v>160</v>
      </c>
      <c r="S628" s="37" t="s">
        <v>539</v>
      </c>
      <c r="T628" s="37" t="s">
        <v>538</v>
      </c>
      <c r="U628" s="1" t="e">
        <f>VLOOKUP(T628,[2]VAT!$A:$D,1,0)</f>
        <v>#N/A</v>
      </c>
      <c r="V628" s="37" t="s">
        <v>2</v>
      </c>
      <c r="W628" s="37" t="s">
        <v>2</v>
      </c>
      <c r="X628" t="e">
        <f>VLOOKUP(T628,[3]رکوردها!$A:$B,2,0)</f>
        <v>#N/A</v>
      </c>
      <c r="Y628" t="e">
        <f>VLOOKUP(T628,[3]رکوردها!$A:$D,4,0)</f>
        <v>#N/A</v>
      </c>
      <c r="Z628" t="e">
        <f>VLOOKUP(T628,[3]رکوردها!$A:$C,3,0)</f>
        <v>#N/A</v>
      </c>
      <c r="AA628" t="e">
        <f>VLOOKUP(T628,[3]رکوردها!$A:$F,6,0)</f>
        <v>#N/A</v>
      </c>
      <c r="AB628" t="e">
        <f>VLOOKUP(T628,[3]رکوردها!$A:$E,5,0)</f>
        <v>#N/A</v>
      </c>
    </row>
    <row r="629" spans="1:28" s="41" customFormat="1" hidden="1" x14ac:dyDescent="0.2">
      <c r="A629" s="36">
        <v>183095</v>
      </c>
      <c r="B629" s="36">
        <v>1159</v>
      </c>
      <c r="C629" s="36">
        <v>2108</v>
      </c>
      <c r="D629" s="39" t="s">
        <v>5178</v>
      </c>
      <c r="E629" s="39"/>
      <c r="F629" s="37" t="s">
        <v>240</v>
      </c>
      <c r="G629" s="37" t="s">
        <v>630</v>
      </c>
      <c r="H629" s="38">
        <v>10944304</v>
      </c>
      <c r="I629" s="38">
        <v>0</v>
      </c>
      <c r="J629" s="38">
        <f t="shared" si="10"/>
        <v>10944304</v>
      </c>
      <c r="K629" s="38"/>
      <c r="L629" s="49"/>
      <c r="M629" s="37" t="s">
        <v>63</v>
      </c>
      <c r="N629" s="37" t="s">
        <v>64</v>
      </c>
      <c r="O629" s="37" t="s">
        <v>157</v>
      </c>
      <c r="P629" s="37" t="s">
        <v>158</v>
      </c>
      <c r="Q629" s="37" t="s">
        <v>159</v>
      </c>
      <c r="R629" s="37" t="s">
        <v>160</v>
      </c>
      <c r="S629" s="37" t="s">
        <v>539</v>
      </c>
      <c r="T629" s="37" t="s">
        <v>538</v>
      </c>
      <c r="U629" s="1" t="e">
        <f>VLOOKUP(T629,[2]VAT!$A:$D,1,0)</f>
        <v>#N/A</v>
      </c>
      <c r="V629" s="37" t="s">
        <v>2</v>
      </c>
      <c r="W629" s="37" t="s">
        <v>2</v>
      </c>
      <c r="X629" t="e">
        <f>VLOOKUP(T629,[3]رکوردها!$A:$B,2,0)</f>
        <v>#N/A</v>
      </c>
      <c r="Y629" t="e">
        <f>VLOOKUP(T629,[3]رکوردها!$A:$D,4,0)</f>
        <v>#N/A</v>
      </c>
      <c r="Z629" t="e">
        <f>VLOOKUP(T629,[3]رکوردها!$A:$C,3,0)</f>
        <v>#N/A</v>
      </c>
      <c r="AA629" t="e">
        <f>VLOOKUP(T629,[3]رکوردها!$A:$F,6,0)</f>
        <v>#N/A</v>
      </c>
      <c r="AB629" t="e">
        <f>VLOOKUP(T629,[3]رکوردها!$A:$E,5,0)</f>
        <v>#N/A</v>
      </c>
    </row>
    <row r="630" spans="1:28" s="41" customFormat="1" hidden="1" x14ac:dyDescent="0.2">
      <c r="A630" s="36">
        <v>183096</v>
      </c>
      <c r="B630" s="36">
        <v>1159</v>
      </c>
      <c r="C630" s="36">
        <v>2108</v>
      </c>
      <c r="D630" s="39" t="s">
        <v>5178</v>
      </c>
      <c r="E630" s="39"/>
      <c r="F630" s="37" t="s">
        <v>240</v>
      </c>
      <c r="G630" s="37" t="s">
        <v>625</v>
      </c>
      <c r="H630" s="38">
        <v>10944304</v>
      </c>
      <c r="I630" s="38">
        <v>0</v>
      </c>
      <c r="J630" s="38">
        <f t="shared" si="10"/>
        <v>10944304</v>
      </c>
      <c r="K630" s="38"/>
      <c r="L630" s="49"/>
      <c r="M630" s="37" t="s">
        <v>63</v>
      </c>
      <c r="N630" s="37" t="s">
        <v>64</v>
      </c>
      <c r="O630" s="37" t="s">
        <v>157</v>
      </c>
      <c r="P630" s="37" t="s">
        <v>158</v>
      </c>
      <c r="Q630" s="37" t="s">
        <v>159</v>
      </c>
      <c r="R630" s="37" t="s">
        <v>160</v>
      </c>
      <c r="S630" s="37" t="s">
        <v>539</v>
      </c>
      <c r="T630" s="37" t="s">
        <v>538</v>
      </c>
      <c r="U630" s="1" t="e">
        <f>VLOOKUP(T630,[2]VAT!$A:$D,1,0)</f>
        <v>#N/A</v>
      </c>
      <c r="V630" s="37" t="s">
        <v>2</v>
      </c>
      <c r="W630" s="37" t="s">
        <v>2</v>
      </c>
      <c r="X630" t="e">
        <f>VLOOKUP(T630,[3]رکوردها!$A:$B,2,0)</f>
        <v>#N/A</v>
      </c>
      <c r="Y630" t="e">
        <f>VLOOKUP(T630,[3]رکوردها!$A:$D,4,0)</f>
        <v>#N/A</v>
      </c>
      <c r="Z630" t="e">
        <f>VLOOKUP(T630,[3]رکوردها!$A:$C,3,0)</f>
        <v>#N/A</v>
      </c>
      <c r="AA630" t="e">
        <f>VLOOKUP(T630,[3]رکوردها!$A:$F,6,0)</f>
        <v>#N/A</v>
      </c>
      <c r="AB630" t="e">
        <f>VLOOKUP(T630,[3]رکوردها!$A:$E,5,0)</f>
        <v>#N/A</v>
      </c>
    </row>
    <row r="631" spans="1:28" s="41" customFormat="1" hidden="1" x14ac:dyDescent="0.2">
      <c r="A631" s="36">
        <v>183097</v>
      </c>
      <c r="B631" s="36">
        <v>1159</v>
      </c>
      <c r="C631" s="36">
        <v>2108</v>
      </c>
      <c r="D631" s="39" t="s">
        <v>5178</v>
      </c>
      <c r="E631" s="39"/>
      <c r="F631" s="37" t="s">
        <v>240</v>
      </c>
      <c r="G631" s="37" t="s">
        <v>625</v>
      </c>
      <c r="H631" s="38">
        <v>10944304</v>
      </c>
      <c r="I631" s="38">
        <v>0</v>
      </c>
      <c r="J631" s="38">
        <f t="shared" si="10"/>
        <v>10944304</v>
      </c>
      <c r="K631" s="38"/>
      <c r="L631" s="49"/>
      <c r="M631" s="37" t="s">
        <v>63</v>
      </c>
      <c r="N631" s="37" t="s">
        <v>64</v>
      </c>
      <c r="O631" s="37" t="s">
        <v>157</v>
      </c>
      <c r="P631" s="37" t="s">
        <v>158</v>
      </c>
      <c r="Q631" s="37" t="s">
        <v>159</v>
      </c>
      <c r="R631" s="37" t="s">
        <v>160</v>
      </c>
      <c r="S631" s="37" t="s">
        <v>539</v>
      </c>
      <c r="T631" s="37" t="s">
        <v>538</v>
      </c>
      <c r="U631" s="1" t="e">
        <f>VLOOKUP(T631,[2]VAT!$A:$D,1,0)</f>
        <v>#N/A</v>
      </c>
      <c r="V631" s="37" t="s">
        <v>2</v>
      </c>
      <c r="W631" s="37" t="s">
        <v>2</v>
      </c>
      <c r="X631" t="e">
        <f>VLOOKUP(T631,[3]رکوردها!$A:$B,2,0)</f>
        <v>#N/A</v>
      </c>
      <c r="Y631" t="e">
        <f>VLOOKUP(T631,[3]رکوردها!$A:$D,4,0)</f>
        <v>#N/A</v>
      </c>
      <c r="Z631" t="e">
        <f>VLOOKUP(T631,[3]رکوردها!$A:$C,3,0)</f>
        <v>#N/A</v>
      </c>
      <c r="AA631" t="e">
        <f>VLOOKUP(T631,[3]رکوردها!$A:$F,6,0)</f>
        <v>#N/A</v>
      </c>
      <c r="AB631" t="e">
        <f>VLOOKUP(T631,[3]رکوردها!$A:$E,5,0)</f>
        <v>#N/A</v>
      </c>
    </row>
    <row r="632" spans="1:28" s="41" customFormat="1" hidden="1" x14ac:dyDescent="0.2">
      <c r="A632" s="36">
        <v>183098</v>
      </c>
      <c r="B632" s="36">
        <v>1159</v>
      </c>
      <c r="C632" s="36">
        <v>2108</v>
      </c>
      <c r="D632" s="39" t="s">
        <v>5178</v>
      </c>
      <c r="E632" s="39"/>
      <c r="F632" s="37" t="s">
        <v>240</v>
      </c>
      <c r="G632" s="37" t="s">
        <v>623</v>
      </c>
      <c r="H632" s="38">
        <v>10944304</v>
      </c>
      <c r="I632" s="38">
        <v>0</v>
      </c>
      <c r="J632" s="38">
        <f t="shared" si="10"/>
        <v>10944304</v>
      </c>
      <c r="K632" s="38"/>
      <c r="L632" s="49"/>
      <c r="M632" s="37" t="s">
        <v>63</v>
      </c>
      <c r="N632" s="37" t="s">
        <v>64</v>
      </c>
      <c r="O632" s="37" t="s">
        <v>157</v>
      </c>
      <c r="P632" s="37" t="s">
        <v>158</v>
      </c>
      <c r="Q632" s="37" t="s">
        <v>159</v>
      </c>
      <c r="R632" s="37" t="s">
        <v>160</v>
      </c>
      <c r="S632" s="37" t="s">
        <v>539</v>
      </c>
      <c r="T632" s="37" t="s">
        <v>538</v>
      </c>
      <c r="U632" s="1" t="e">
        <f>VLOOKUP(T632,[2]VAT!$A:$D,1,0)</f>
        <v>#N/A</v>
      </c>
      <c r="V632" s="37" t="s">
        <v>2</v>
      </c>
      <c r="W632" s="37" t="s">
        <v>2</v>
      </c>
      <c r="X632" t="e">
        <f>VLOOKUP(T632,[3]رکوردها!$A:$B,2,0)</f>
        <v>#N/A</v>
      </c>
      <c r="Y632" t="e">
        <f>VLOOKUP(T632,[3]رکوردها!$A:$D,4,0)</f>
        <v>#N/A</v>
      </c>
      <c r="Z632" t="e">
        <f>VLOOKUP(T632,[3]رکوردها!$A:$C,3,0)</f>
        <v>#N/A</v>
      </c>
      <c r="AA632" t="e">
        <f>VLOOKUP(T632,[3]رکوردها!$A:$F,6,0)</f>
        <v>#N/A</v>
      </c>
      <c r="AB632" t="e">
        <f>VLOOKUP(T632,[3]رکوردها!$A:$E,5,0)</f>
        <v>#N/A</v>
      </c>
    </row>
    <row r="633" spans="1:28" s="41" customFormat="1" hidden="1" x14ac:dyDescent="0.2">
      <c r="A633" s="36">
        <v>183099</v>
      </c>
      <c r="B633" s="36">
        <v>1159</v>
      </c>
      <c r="C633" s="36">
        <v>2108</v>
      </c>
      <c r="D633" s="39" t="s">
        <v>5178</v>
      </c>
      <c r="E633" s="39"/>
      <c r="F633" s="37" t="s">
        <v>240</v>
      </c>
      <c r="G633" s="37" t="s">
        <v>623</v>
      </c>
      <c r="H633" s="38">
        <v>10944304</v>
      </c>
      <c r="I633" s="38">
        <v>0</v>
      </c>
      <c r="J633" s="38">
        <f t="shared" si="10"/>
        <v>10944304</v>
      </c>
      <c r="K633" s="38"/>
      <c r="L633" s="49"/>
      <c r="M633" s="37" t="s">
        <v>63</v>
      </c>
      <c r="N633" s="37" t="s">
        <v>64</v>
      </c>
      <c r="O633" s="37" t="s">
        <v>157</v>
      </c>
      <c r="P633" s="37" t="s">
        <v>158</v>
      </c>
      <c r="Q633" s="37" t="s">
        <v>159</v>
      </c>
      <c r="R633" s="37" t="s">
        <v>160</v>
      </c>
      <c r="S633" s="37" t="s">
        <v>539</v>
      </c>
      <c r="T633" s="37" t="s">
        <v>538</v>
      </c>
      <c r="U633" s="1" t="e">
        <f>VLOOKUP(T633,[2]VAT!$A:$D,1,0)</f>
        <v>#N/A</v>
      </c>
      <c r="V633" s="37" t="s">
        <v>2</v>
      </c>
      <c r="W633" s="37" t="s">
        <v>2</v>
      </c>
      <c r="X633" t="e">
        <f>VLOOKUP(T633,[3]رکوردها!$A:$B,2,0)</f>
        <v>#N/A</v>
      </c>
      <c r="Y633" t="e">
        <f>VLOOKUP(T633,[3]رکوردها!$A:$D,4,0)</f>
        <v>#N/A</v>
      </c>
      <c r="Z633" t="e">
        <f>VLOOKUP(T633,[3]رکوردها!$A:$C,3,0)</f>
        <v>#N/A</v>
      </c>
      <c r="AA633" t="e">
        <f>VLOOKUP(T633,[3]رکوردها!$A:$F,6,0)</f>
        <v>#N/A</v>
      </c>
      <c r="AB633" t="e">
        <f>VLOOKUP(T633,[3]رکوردها!$A:$E,5,0)</f>
        <v>#N/A</v>
      </c>
    </row>
    <row r="634" spans="1:28" s="41" customFormat="1" hidden="1" x14ac:dyDescent="0.2">
      <c r="A634" s="36">
        <v>183100</v>
      </c>
      <c r="B634" s="36">
        <v>1159</v>
      </c>
      <c r="C634" s="36">
        <v>2108</v>
      </c>
      <c r="D634" s="39" t="s">
        <v>5178</v>
      </c>
      <c r="E634" s="39"/>
      <c r="F634" s="37" t="s">
        <v>240</v>
      </c>
      <c r="G634" s="37" t="s">
        <v>631</v>
      </c>
      <c r="H634" s="38">
        <v>10944304</v>
      </c>
      <c r="I634" s="38">
        <v>0</v>
      </c>
      <c r="J634" s="38">
        <f t="shared" si="10"/>
        <v>10944304</v>
      </c>
      <c r="K634" s="38"/>
      <c r="L634" s="49"/>
      <c r="M634" s="37" t="s">
        <v>63</v>
      </c>
      <c r="N634" s="37" t="s">
        <v>64</v>
      </c>
      <c r="O634" s="37" t="s">
        <v>157</v>
      </c>
      <c r="P634" s="37" t="s">
        <v>158</v>
      </c>
      <c r="Q634" s="37" t="s">
        <v>159</v>
      </c>
      <c r="R634" s="37" t="s">
        <v>160</v>
      </c>
      <c r="S634" s="37" t="s">
        <v>539</v>
      </c>
      <c r="T634" s="37" t="s">
        <v>538</v>
      </c>
      <c r="U634" s="1" t="e">
        <f>VLOOKUP(T634,[2]VAT!$A:$D,1,0)</f>
        <v>#N/A</v>
      </c>
      <c r="V634" s="37" t="s">
        <v>2</v>
      </c>
      <c r="W634" s="37" t="s">
        <v>2</v>
      </c>
      <c r="X634" t="e">
        <f>VLOOKUP(T634,[3]رکوردها!$A:$B,2,0)</f>
        <v>#N/A</v>
      </c>
      <c r="Y634" t="e">
        <f>VLOOKUP(T634,[3]رکوردها!$A:$D,4,0)</f>
        <v>#N/A</v>
      </c>
      <c r="Z634" t="e">
        <f>VLOOKUP(T634,[3]رکوردها!$A:$C,3,0)</f>
        <v>#N/A</v>
      </c>
      <c r="AA634" t="e">
        <f>VLOOKUP(T634,[3]رکوردها!$A:$F,6,0)</f>
        <v>#N/A</v>
      </c>
      <c r="AB634" t="e">
        <f>VLOOKUP(T634,[3]رکوردها!$A:$E,5,0)</f>
        <v>#N/A</v>
      </c>
    </row>
    <row r="635" spans="1:28" s="41" customFormat="1" hidden="1" x14ac:dyDescent="0.2">
      <c r="A635" s="36">
        <v>183101</v>
      </c>
      <c r="B635" s="36">
        <v>1159</v>
      </c>
      <c r="C635" s="36">
        <v>2108</v>
      </c>
      <c r="D635" s="39" t="s">
        <v>5178</v>
      </c>
      <c r="E635" s="39"/>
      <c r="F635" s="37" t="s">
        <v>240</v>
      </c>
      <c r="G635" s="37" t="s">
        <v>619</v>
      </c>
      <c r="H635" s="38">
        <v>10944304</v>
      </c>
      <c r="I635" s="38">
        <v>0</v>
      </c>
      <c r="J635" s="38">
        <f t="shared" si="10"/>
        <v>10944304</v>
      </c>
      <c r="K635" s="38"/>
      <c r="L635" s="49"/>
      <c r="M635" s="37" t="s">
        <v>63</v>
      </c>
      <c r="N635" s="37" t="s">
        <v>64</v>
      </c>
      <c r="O635" s="37" t="s">
        <v>157</v>
      </c>
      <c r="P635" s="37" t="s">
        <v>158</v>
      </c>
      <c r="Q635" s="37" t="s">
        <v>159</v>
      </c>
      <c r="R635" s="37" t="s">
        <v>160</v>
      </c>
      <c r="S635" s="37" t="s">
        <v>539</v>
      </c>
      <c r="T635" s="37" t="s">
        <v>538</v>
      </c>
      <c r="U635" s="1" t="e">
        <f>VLOOKUP(T635,[2]VAT!$A:$D,1,0)</f>
        <v>#N/A</v>
      </c>
      <c r="V635" s="37" t="s">
        <v>2</v>
      </c>
      <c r="W635" s="37" t="s">
        <v>2</v>
      </c>
      <c r="X635" t="e">
        <f>VLOOKUP(T635,[3]رکوردها!$A:$B,2,0)</f>
        <v>#N/A</v>
      </c>
      <c r="Y635" t="e">
        <f>VLOOKUP(T635,[3]رکوردها!$A:$D,4,0)</f>
        <v>#N/A</v>
      </c>
      <c r="Z635" t="e">
        <f>VLOOKUP(T635,[3]رکوردها!$A:$C,3,0)</f>
        <v>#N/A</v>
      </c>
      <c r="AA635" t="e">
        <f>VLOOKUP(T635,[3]رکوردها!$A:$F,6,0)</f>
        <v>#N/A</v>
      </c>
      <c r="AB635" t="e">
        <f>VLOOKUP(T635,[3]رکوردها!$A:$E,5,0)</f>
        <v>#N/A</v>
      </c>
    </row>
    <row r="636" spans="1:28" s="41" customFormat="1" hidden="1" x14ac:dyDescent="0.2">
      <c r="A636" s="36">
        <v>183102</v>
      </c>
      <c r="B636" s="36">
        <v>1159</v>
      </c>
      <c r="C636" s="36">
        <v>2108</v>
      </c>
      <c r="D636" s="39" t="s">
        <v>5178</v>
      </c>
      <c r="E636" s="39"/>
      <c r="F636" s="37" t="s">
        <v>240</v>
      </c>
      <c r="G636" s="37" t="s">
        <v>627</v>
      </c>
      <c r="H636" s="38">
        <v>10944304</v>
      </c>
      <c r="I636" s="38">
        <v>0</v>
      </c>
      <c r="J636" s="38">
        <f t="shared" si="10"/>
        <v>10944304</v>
      </c>
      <c r="K636" s="38"/>
      <c r="L636" s="49"/>
      <c r="M636" s="37" t="s">
        <v>63</v>
      </c>
      <c r="N636" s="37" t="s">
        <v>64</v>
      </c>
      <c r="O636" s="37" t="s">
        <v>157</v>
      </c>
      <c r="P636" s="37" t="s">
        <v>158</v>
      </c>
      <c r="Q636" s="37" t="s">
        <v>159</v>
      </c>
      <c r="R636" s="37" t="s">
        <v>160</v>
      </c>
      <c r="S636" s="37" t="s">
        <v>539</v>
      </c>
      <c r="T636" s="37" t="s">
        <v>538</v>
      </c>
      <c r="U636" s="1" t="e">
        <f>VLOOKUP(T636,[2]VAT!$A:$D,1,0)</f>
        <v>#N/A</v>
      </c>
      <c r="V636" s="37" t="s">
        <v>2</v>
      </c>
      <c r="W636" s="37" t="s">
        <v>2</v>
      </c>
      <c r="X636" t="e">
        <f>VLOOKUP(T636,[3]رکوردها!$A:$B,2,0)</f>
        <v>#N/A</v>
      </c>
      <c r="Y636" t="e">
        <f>VLOOKUP(T636,[3]رکوردها!$A:$D,4,0)</f>
        <v>#N/A</v>
      </c>
      <c r="Z636" t="e">
        <f>VLOOKUP(T636,[3]رکوردها!$A:$C,3,0)</f>
        <v>#N/A</v>
      </c>
      <c r="AA636" t="e">
        <f>VLOOKUP(T636,[3]رکوردها!$A:$F,6,0)</f>
        <v>#N/A</v>
      </c>
      <c r="AB636" t="e">
        <f>VLOOKUP(T636,[3]رکوردها!$A:$E,5,0)</f>
        <v>#N/A</v>
      </c>
    </row>
    <row r="637" spans="1:28" s="41" customFormat="1" hidden="1" x14ac:dyDescent="0.2">
      <c r="A637" s="36">
        <v>183103</v>
      </c>
      <c r="B637" s="36">
        <v>1159</v>
      </c>
      <c r="C637" s="36">
        <v>2108</v>
      </c>
      <c r="D637" s="39" t="s">
        <v>5178</v>
      </c>
      <c r="E637" s="39"/>
      <c r="F637" s="37" t="s">
        <v>240</v>
      </c>
      <c r="G637" s="37" t="s">
        <v>632</v>
      </c>
      <c r="H637" s="38">
        <v>10944304</v>
      </c>
      <c r="I637" s="38">
        <v>0</v>
      </c>
      <c r="J637" s="38">
        <f t="shared" si="10"/>
        <v>10944304</v>
      </c>
      <c r="K637" s="38"/>
      <c r="L637" s="49"/>
      <c r="M637" s="37" t="s">
        <v>63</v>
      </c>
      <c r="N637" s="37" t="s">
        <v>64</v>
      </c>
      <c r="O637" s="37" t="s">
        <v>157</v>
      </c>
      <c r="P637" s="37" t="s">
        <v>158</v>
      </c>
      <c r="Q637" s="37" t="s">
        <v>159</v>
      </c>
      <c r="R637" s="37" t="s">
        <v>160</v>
      </c>
      <c r="S637" s="37" t="s">
        <v>539</v>
      </c>
      <c r="T637" s="37" t="s">
        <v>538</v>
      </c>
      <c r="U637" s="1" t="e">
        <f>VLOOKUP(T637,[2]VAT!$A:$D,1,0)</f>
        <v>#N/A</v>
      </c>
      <c r="V637" s="37" t="s">
        <v>2</v>
      </c>
      <c r="W637" s="37" t="s">
        <v>2</v>
      </c>
      <c r="X637" t="e">
        <f>VLOOKUP(T637,[3]رکوردها!$A:$B,2,0)</f>
        <v>#N/A</v>
      </c>
      <c r="Y637" t="e">
        <f>VLOOKUP(T637,[3]رکوردها!$A:$D,4,0)</f>
        <v>#N/A</v>
      </c>
      <c r="Z637" t="e">
        <f>VLOOKUP(T637,[3]رکوردها!$A:$C,3,0)</f>
        <v>#N/A</v>
      </c>
      <c r="AA637" t="e">
        <f>VLOOKUP(T637,[3]رکوردها!$A:$F,6,0)</f>
        <v>#N/A</v>
      </c>
      <c r="AB637" t="e">
        <f>VLOOKUP(T637,[3]رکوردها!$A:$E,5,0)</f>
        <v>#N/A</v>
      </c>
    </row>
    <row r="638" spans="1:28" s="41" customFormat="1" hidden="1" x14ac:dyDescent="0.2">
      <c r="A638" s="36">
        <v>183104</v>
      </c>
      <c r="B638" s="36">
        <v>1159</v>
      </c>
      <c r="C638" s="36">
        <v>2108</v>
      </c>
      <c r="D638" s="39" t="s">
        <v>5178</v>
      </c>
      <c r="E638" s="39"/>
      <c r="F638" s="37" t="s">
        <v>240</v>
      </c>
      <c r="G638" s="37" t="s">
        <v>633</v>
      </c>
      <c r="H638" s="38">
        <v>10944303</v>
      </c>
      <c r="I638" s="38">
        <v>0</v>
      </c>
      <c r="J638" s="38">
        <f t="shared" si="10"/>
        <v>10944303</v>
      </c>
      <c r="K638" s="38"/>
      <c r="L638" s="49"/>
      <c r="M638" s="37" t="s">
        <v>63</v>
      </c>
      <c r="N638" s="37" t="s">
        <v>64</v>
      </c>
      <c r="O638" s="37" t="s">
        <v>157</v>
      </c>
      <c r="P638" s="37" t="s">
        <v>158</v>
      </c>
      <c r="Q638" s="37" t="s">
        <v>159</v>
      </c>
      <c r="R638" s="37" t="s">
        <v>160</v>
      </c>
      <c r="S638" s="37" t="s">
        <v>539</v>
      </c>
      <c r="T638" s="37" t="s">
        <v>538</v>
      </c>
      <c r="U638" s="1" t="e">
        <f>VLOOKUP(T638,[2]VAT!$A:$D,1,0)</f>
        <v>#N/A</v>
      </c>
      <c r="V638" s="37" t="s">
        <v>2</v>
      </c>
      <c r="W638" s="37" t="s">
        <v>2</v>
      </c>
      <c r="X638" t="e">
        <f>VLOOKUP(T638,[3]رکوردها!$A:$B,2,0)</f>
        <v>#N/A</v>
      </c>
      <c r="Y638" t="e">
        <f>VLOOKUP(T638,[3]رکوردها!$A:$D,4,0)</f>
        <v>#N/A</v>
      </c>
      <c r="Z638" t="e">
        <f>VLOOKUP(T638,[3]رکوردها!$A:$C,3,0)</f>
        <v>#N/A</v>
      </c>
      <c r="AA638" t="e">
        <f>VLOOKUP(T638,[3]رکوردها!$A:$F,6,0)</f>
        <v>#N/A</v>
      </c>
      <c r="AB638" t="e">
        <f>VLOOKUP(T638,[3]رکوردها!$A:$E,5,0)</f>
        <v>#N/A</v>
      </c>
    </row>
    <row r="639" spans="1:28" s="41" customFormat="1" hidden="1" x14ac:dyDescent="0.2">
      <c r="A639" s="36">
        <v>183105</v>
      </c>
      <c r="B639" s="36">
        <v>1159</v>
      </c>
      <c r="C639" s="36">
        <v>2108</v>
      </c>
      <c r="D639" s="39" t="s">
        <v>5178</v>
      </c>
      <c r="E639" s="39"/>
      <c r="F639" s="37" t="s">
        <v>240</v>
      </c>
      <c r="G639" s="37" t="s">
        <v>626</v>
      </c>
      <c r="H639" s="38">
        <v>8755443</v>
      </c>
      <c r="I639" s="38">
        <v>0</v>
      </c>
      <c r="J639" s="38">
        <f t="shared" si="10"/>
        <v>8755443</v>
      </c>
      <c r="K639" s="38"/>
      <c r="L639" s="49"/>
      <c r="M639" s="37" t="s">
        <v>63</v>
      </c>
      <c r="N639" s="37" t="s">
        <v>64</v>
      </c>
      <c r="O639" s="37" t="s">
        <v>157</v>
      </c>
      <c r="P639" s="37" t="s">
        <v>158</v>
      </c>
      <c r="Q639" s="37" t="s">
        <v>159</v>
      </c>
      <c r="R639" s="37" t="s">
        <v>160</v>
      </c>
      <c r="S639" s="37" t="s">
        <v>539</v>
      </c>
      <c r="T639" s="37" t="s">
        <v>538</v>
      </c>
      <c r="U639" s="1" t="e">
        <f>VLOOKUP(T639,[2]VAT!$A:$D,1,0)</f>
        <v>#N/A</v>
      </c>
      <c r="V639" s="37" t="s">
        <v>2</v>
      </c>
      <c r="W639" s="37" t="s">
        <v>2</v>
      </c>
      <c r="X639" t="e">
        <f>VLOOKUP(T639,[3]رکوردها!$A:$B,2,0)</f>
        <v>#N/A</v>
      </c>
      <c r="Y639" t="e">
        <f>VLOOKUP(T639,[3]رکوردها!$A:$D,4,0)</f>
        <v>#N/A</v>
      </c>
      <c r="Z639" t="e">
        <f>VLOOKUP(T639,[3]رکوردها!$A:$C,3,0)</f>
        <v>#N/A</v>
      </c>
      <c r="AA639" t="e">
        <f>VLOOKUP(T639,[3]رکوردها!$A:$F,6,0)</f>
        <v>#N/A</v>
      </c>
      <c r="AB639" t="e">
        <f>VLOOKUP(T639,[3]رکوردها!$A:$E,5,0)</f>
        <v>#N/A</v>
      </c>
    </row>
    <row r="640" spans="1:28" s="41" customFormat="1" hidden="1" x14ac:dyDescent="0.2">
      <c r="A640" s="36">
        <v>183106</v>
      </c>
      <c r="B640" s="36">
        <v>1159</v>
      </c>
      <c r="C640" s="36">
        <v>2108</v>
      </c>
      <c r="D640" s="39" t="s">
        <v>5178</v>
      </c>
      <c r="E640" s="39"/>
      <c r="F640" s="37" t="s">
        <v>240</v>
      </c>
      <c r="G640" s="37" t="s">
        <v>634</v>
      </c>
      <c r="H640" s="38">
        <v>8755443</v>
      </c>
      <c r="I640" s="38">
        <v>0</v>
      </c>
      <c r="J640" s="38">
        <f t="shared" si="10"/>
        <v>8755443</v>
      </c>
      <c r="K640" s="38"/>
      <c r="L640" s="49"/>
      <c r="M640" s="37" t="s">
        <v>63</v>
      </c>
      <c r="N640" s="37" t="s">
        <v>64</v>
      </c>
      <c r="O640" s="37" t="s">
        <v>157</v>
      </c>
      <c r="P640" s="37" t="s">
        <v>158</v>
      </c>
      <c r="Q640" s="37" t="s">
        <v>159</v>
      </c>
      <c r="R640" s="37" t="s">
        <v>160</v>
      </c>
      <c r="S640" s="37" t="s">
        <v>539</v>
      </c>
      <c r="T640" s="37" t="s">
        <v>538</v>
      </c>
      <c r="U640" s="1" t="e">
        <f>VLOOKUP(T640,[2]VAT!$A:$D,1,0)</f>
        <v>#N/A</v>
      </c>
      <c r="V640" s="37" t="s">
        <v>2</v>
      </c>
      <c r="W640" s="37" t="s">
        <v>2</v>
      </c>
      <c r="X640" t="e">
        <f>VLOOKUP(T640,[3]رکوردها!$A:$B,2,0)</f>
        <v>#N/A</v>
      </c>
      <c r="Y640" t="e">
        <f>VLOOKUP(T640,[3]رکوردها!$A:$D,4,0)</f>
        <v>#N/A</v>
      </c>
      <c r="Z640" t="e">
        <f>VLOOKUP(T640,[3]رکوردها!$A:$C,3,0)</f>
        <v>#N/A</v>
      </c>
      <c r="AA640" t="e">
        <f>VLOOKUP(T640,[3]رکوردها!$A:$F,6,0)</f>
        <v>#N/A</v>
      </c>
      <c r="AB640" t="e">
        <f>VLOOKUP(T640,[3]رکوردها!$A:$E,5,0)</f>
        <v>#N/A</v>
      </c>
    </row>
    <row r="641" spans="1:28" s="41" customFormat="1" hidden="1" x14ac:dyDescent="0.2">
      <c r="A641" s="36">
        <v>183107</v>
      </c>
      <c r="B641" s="36">
        <v>1159</v>
      </c>
      <c r="C641" s="36">
        <v>2108</v>
      </c>
      <c r="D641" s="39" t="s">
        <v>5178</v>
      </c>
      <c r="E641" s="39"/>
      <c r="F641" s="37" t="s">
        <v>240</v>
      </c>
      <c r="G641" s="37" t="s">
        <v>635</v>
      </c>
      <c r="H641" s="38">
        <v>8755443</v>
      </c>
      <c r="I641" s="38">
        <v>0</v>
      </c>
      <c r="J641" s="38">
        <f t="shared" si="10"/>
        <v>8755443</v>
      </c>
      <c r="K641" s="38"/>
      <c r="L641" s="49"/>
      <c r="M641" s="37" t="s">
        <v>63</v>
      </c>
      <c r="N641" s="37" t="s">
        <v>64</v>
      </c>
      <c r="O641" s="37" t="s">
        <v>157</v>
      </c>
      <c r="P641" s="37" t="s">
        <v>158</v>
      </c>
      <c r="Q641" s="37" t="s">
        <v>159</v>
      </c>
      <c r="R641" s="37" t="s">
        <v>160</v>
      </c>
      <c r="S641" s="37" t="s">
        <v>539</v>
      </c>
      <c r="T641" s="37" t="s">
        <v>538</v>
      </c>
      <c r="U641" s="1" t="e">
        <f>VLOOKUP(T641,[2]VAT!$A:$D,1,0)</f>
        <v>#N/A</v>
      </c>
      <c r="V641" s="37" t="s">
        <v>2</v>
      </c>
      <c r="W641" s="37" t="s">
        <v>2</v>
      </c>
      <c r="X641" t="e">
        <f>VLOOKUP(T641,[3]رکوردها!$A:$B,2,0)</f>
        <v>#N/A</v>
      </c>
      <c r="Y641" t="e">
        <f>VLOOKUP(T641,[3]رکوردها!$A:$D,4,0)</f>
        <v>#N/A</v>
      </c>
      <c r="Z641" t="e">
        <f>VLOOKUP(T641,[3]رکوردها!$A:$C,3,0)</f>
        <v>#N/A</v>
      </c>
      <c r="AA641" t="e">
        <f>VLOOKUP(T641,[3]رکوردها!$A:$F,6,0)</f>
        <v>#N/A</v>
      </c>
      <c r="AB641" t="e">
        <f>VLOOKUP(T641,[3]رکوردها!$A:$E,5,0)</f>
        <v>#N/A</v>
      </c>
    </row>
    <row r="642" spans="1:28" s="41" customFormat="1" hidden="1" x14ac:dyDescent="0.2">
      <c r="A642" s="36">
        <v>183108</v>
      </c>
      <c r="B642" s="36">
        <v>1159</v>
      </c>
      <c r="C642" s="36">
        <v>2108</v>
      </c>
      <c r="D642" s="39" t="s">
        <v>5178</v>
      </c>
      <c r="E642" s="39"/>
      <c r="F642" s="37" t="s">
        <v>240</v>
      </c>
      <c r="G642" s="37" t="s">
        <v>636</v>
      </c>
      <c r="H642" s="38">
        <v>8755443</v>
      </c>
      <c r="I642" s="38">
        <v>0</v>
      </c>
      <c r="J642" s="38">
        <f t="shared" si="10"/>
        <v>8755443</v>
      </c>
      <c r="K642" s="38"/>
      <c r="L642" s="49"/>
      <c r="M642" s="37" t="s">
        <v>63</v>
      </c>
      <c r="N642" s="37" t="s">
        <v>64</v>
      </c>
      <c r="O642" s="37" t="s">
        <v>157</v>
      </c>
      <c r="P642" s="37" t="s">
        <v>158</v>
      </c>
      <c r="Q642" s="37" t="s">
        <v>159</v>
      </c>
      <c r="R642" s="37" t="s">
        <v>160</v>
      </c>
      <c r="S642" s="37" t="s">
        <v>539</v>
      </c>
      <c r="T642" s="37" t="s">
        <v>538</v>
      </c>
      <c r="U642" s="1" t="e">
        <f>VLOOKUP(T642,[2]VAT!$A:$D,1,0)</f>
        <v>#N/A</v>
      </c>
      <c r="V642" s="37" t="s">
        <v>2</v>
      </c>
      <c r="W642" s="37" t="s">
        <v>2</v>
      </c>
      <c r="X642" t="e">
        <f>VLOOKUP(T642,[3]رکوردها!$A:$B,2,0)</f>
        <v>#N/A</v>
      </c>
      <c r="Y642" t="e">
        <f>VLOOKUP(T642,[3]رکوردها!$A:$D,4,0)</f>
        <v>#N/A</v>
      </c>
      <c r="Z642" t="e">
        <f>VLOOKUP(T642,[3]رکوردها!$A:$C,3,0)</f>
        <v>#N/A</v>
      </c>
      <c r="AA642" t="e">
        <f>VLOOKUP(T642,[3]رکوردها!$A:$F,6,0)</f>
        <v>#N/A</v>
      </c>
      <c r="AB642" t="e">
        <f>VLOOKUP(T642,[3]رکوردها!$A:$E,5,0)</f>
        <v>#N/A</v>
      </c>
    </row>
    <row r="643" spans="1:28" s="41" customFormat="1" hidden="1" x14ac:dyDescent="0.2">
      <c r="A643" s="36">
        <v>183109</v>
      </c>
      <c r="B643" s="36">
        <v>1159</v>
      </c>
      <c r="C643" s="36">
        <v>2108</v>
      </c>
      <c r="D643" s="39" t="s">
        <v>5178</v>
      </c>
      <c r="E643" s="39"/>
      <c r="F643" s="37" t="s">
        <v>240</v>
      </c>
      <c r="G643" s="37" t="s">
        <v>627</v>
      </c>
      <c r="H643" s="38">
        <v>8755443</v>
      </c>
      <c r="I643" s="38">
        <v>0</v>
      </c>
      <c r="J643" s="38">
        <f t="shared" si="10"/>
        <v>8755443</v>
      </c>
      <c r="K643" s="38"/>
      <c r="L643" s="49"/>
      <c r="M643" s="37" t="s">
        <v>63</v>
      </c>
      <c r="N643" s="37" t="s">
        <v>64</v>
      </c>
      <c r="O643" s="37" t="s">
        <v>157</v>
      </c>
      <c r="P643" s="37" t="s">
        <v>158</v>
      </c>
      <c r="Q643" s="37" t="s">
        <v>159</v>
      </c>
      <c r="R643" s="37" t="s">
        <v>160</v>
      </c>
      <c r="S643" s="37" t="s">
        <v>539</v>
      </c>
      <c r="T643" s="37" t="s">
        <v>538</v>
      </c>
      <c r="U643" s="1" t="e">
        <f>VLOOKUP(T643,[2]VAT!$A:$D,1,0)</f>
        <v>#N/A</v>
      </c>
      <c r="V643" s="37" t="s">
        <v>2</v>
      </c>
      <c r="W643" s="37" t="s">
        <v>2</v>
      </c>
      <c r="X643" t="e">
        <f>VLOOKUP(T643,[3]رکوردها!$A:$B,2,0)</f>
        <v>#N/A</v>
      </c>
      <c r="Y643" t="e">
        <f>VLOOKUP(T643,[3]رکوردها!$A:$D,4,0)</f>
        <v>#N/A</v>
      </c>
      <c r="Z643" t="e">
        <f>VLOOKUP(T643,[3]رکوردها!$A:$C,3,0)</f>
        <v>#N/A</v>
      </c>
      <c r="AA643" t="e">
        <f>VLOOKUP(T643,[3]رکوردها!$A:$F,6,0)</f>
        <v>#N/A</v>
      </c>
      <c r="AB643" t="e">
        <f>VLOOKUP(T643,[3]رکوردها!$A:$E,5,0)</f>
        <v>#N/A</v>
      </c>
    </row>
    <row r="644" spans="1:28" s="41" customFormat="1" hidden="1" x14ac:dyDescent="0.2">
      <c r="A644" s="36">
        <v>183110</v>
      </c>
      <c r="B644" s="36">
        <v>1159</v>
      </c>
      <c r="C644" s="36">
        <v>2108</v>
      </c>
      <c r="D644" s="39" t="s">
        <v>5178</v>
      </c>
      <c r="E644" s="39"/>
      <c r="F644" s="37" t="s">
        <v>240</v>
      </c>
      <c r="G644" s="37" t="s">
        <v>637</v>
      </c>
      <c r="H644" s="38">
        <v>8755442</v>
      </c>
      <c r="I644" s="38">
        <v>0</v>
      </c>
      <c r="J644" s="38">
        <f t="shared" si="10"/>
        <v>8755442</v>
      </c>
      <c r="K644" s="38"/>
      <c r="L644" s="49"/>
      <c r="M644" s="37" t="s">
        <v>63</v>
      </c>
      <c r="N644" s="37" t="s">
        <v>64</v>
      </c>
      <c r="O644" s="37" t="s">
        <v>157</v>
      </c>
      <c r="P644" s="37" t="s">
        <v>158</v>
      </c>
      <c r="Q644" s="37" t="s">
        <v>159</v>
      </c>
      <c r="R644" s="37" t="s">
        <v>160</v>
      </c>
      <c r="S644" s="37" t="s">
        <v>539</v>
      </c>
      <c r="T644" s="37" t="s">
        <v>538</v>
      </c>
      <c r="U644" s="1" t="e">
        <f>VLOOKUP(T644,[2]VAT!$A:$D,1,0)</f>
        <v>#N/A</v>
      </c>
      <c r="V644" s="37" t="s">
        <v>2</v>
      </c>
      <c r="W644" s="37" t="s">
        <v>2</v>
      </c>
      <c r="X644" t="e">
        <f>VLOOKUP(T644,[3]رکوردها!$A:$B,2,0)</f>
        <v>#N/A</v>
      </c>
      <c r="Y644" t="e">
        <f>VLOOKUP(T644,[3]رکوردها!$A:$D,4,0)</f>
        <v>#N/A</v>
      </c>
      <c r="Z644" t="e">
        <f>VLOOKUP(T644,[3]رکوردها!$A:$C,3,0)</f>
        <v>#N/A</v>
      </c>
      <c r="AA644" t="e">
        <f>VLOOKUP(T644,[3]رکوردها!$A:$F,6,0)</f>
        <v>#N/A</v>
      </c>
      <c r="AB644" t="e">
        <f>VLOOKUP(T644,[3]رکوردها!$A:$E,5,0)</f>
        <v>#N/A</v>
      </c>
    </row>
    <row r="645" spans="1:28" s="41" customFormat="1" hidden="1" x14ac:dyDescent="0.2">
      <c r="A645" s="36">
        <v>183111</v>
      </c>
      <c r="B645" s="36">
        <v>1159</v>
      </c>
      <c r="C645" s="36">
        <v>2108</v>
      </c>
      <c r="D645" s="39" t="s">
        <v>5178</v>
      </c>
      <c r="E645" s="39"/>
      <c r="F645" s="37" t="s">
        <v>240</v>
      </c>
      <c r="G645" s="37" t="s">
        <v>626</v>
      </c>
      <c r="H645" s="38">
        <v>6566582</v>
      </c>
      <c r="I645" s="38">
        <v>0</v>
      </c>
      <c r="J645" s="38">
        <f t="shared" si="10"/>
        <v>6566582</v>
      </c>
      <c r="K645" s="38"/>
      <c r="L645" s="49"/>
      <c r="M645" s="37" t="s">
        <v>63</v>
      </c>
      <c r="N645" s="37" t="s">
        <v>64</v>
      </c>
      <c r="O645" s="37" t="s">
        <v>157</v>
      </c>
      <c r="P645" s="37" t="s">
        <v>158</v>
      </c>
      <c r="Q645" s="37" t="s">
        <v>159</v>
      </c>
      <c r="R645" s="37" t="s">
        <v>160</v>
      </c>
      <c r="S645" s="37" t="s">
        <v>539</v>
      </c>
      <c r="T645" s="37" t="s">
        <v>538</v>
      </c>
      <c r="U645" s="1" t="e">
        <f>VLOOKUP(T645,[2]VAT!$A:$D,1,0)</f>
        <v>#N/A</v>
      </c>
      <c r="V645" s="37" t="s">
        <v>2</v>
      </c>
      <c r="W645" s="37" t="s">
        <v>2</v>
      </c>
      <c r="X645" t="e">
        <f>VLOOKUP(T645,[3]رکوردها!$A:$B,2,0)</f>
        <v>#N/A</v>
      </c>
      <c r="Y645" t="e">
        <f>VLOOKUP(T645,[3]رکوردها!$A:$D,4,0)</f>
        <v>#N/A</v>
      </c>
      <c r="Z645" t="e">
        <f>VLOOKUP(T645,[3]رکوردها!$A:$C,3,0)</f>
        <v>#N/A</v>
      </c>
      <c r="AA645" t="e">
        <f>VLOOKUP(T645,[3]رکوردها!$A:$F,6,0)</f>
        <v>#N/A</v>
      </c>
      <c r="AB645" t="e">
        <f>VLOOKUP(T645,[3]رکوردها!$A:$E,5,0)</f>
        <v>#N/A</v>
      </c>
    </row>
    <row r="646" spans="1:28" s="41" customFormat="1" hidden="1" x14ac:dyDescent="0.2">
      <c r="A646" s="36">
        <v>183112</v>
      </c>
      <c r="B646" s="36">
        <v>1159</v>
      </c>
      <c r="C646" s="36">
        <v>2108</v>
      </c>
      <c r="D646" s="39" t="s">
        <v>5178</v>
      </c>
      <c r="E646" s="39"/>
      <c r="F646" s="37" t="s">
        <v>240</v>
      </c>
      <c r="G646" s="37" t="s">
        <v>625</v>
      </c>
      <c r="H646" s="38">
        <v>6566582</v>
      </c>
      <c r="I646" s="38">
        <v>0</v>
      </c>
      <c r="J646" s="38">
        <f t="shared" si="10"/>
        <v>6566582</v>
      </c>
      <c r="K646" s="38"/>
      <c r="L646" s="49"/>
      <c r="M646" s="37" t="s">
        <v>63</v>
      </c>
      <c r="N646" s="37" t="s">
        <v>64</v>
      </c>
      <c r="O646" s="37" t="s">
        <v>157</v>
      </c>
      <c r="P646" s="37" t="s">
        <v>158</v>
      </c>
      <c r="Q646" s="37" t="s">
        <v>159</v>
      </c>
      <c r="R646" s="37" t="s">
        <v>160</v>
      </c>
      <c r="S646" s="37" t="s">
        <v>539</v>
      </c>
      <c r="T646" s="37" t="s">
        <v>538</v>
      </c>
      <c r="U646" s="1" t="e">
        <f>VLOOKUP(T646,[2]VAT!$A:$D,1,0)</f>
        <v>#N/A</v>
      </c>
      <c r="V646" s="37" t="s">
        <v>2</v>
      </c>
      <c r="W646" s="37" t="s">
        <v>2</v>
      </c>
      <c r="X646" t="e">
        <f>VLOOKUP(T646,[3]رکوردها!$A:$B,2,0)</f>
        <v>#N/A</v>
      </c>
      <c r="Y646" t="e">
        <f>VLOOKUP(T646,[3]رکوردها!$A:$D,4,0)</f>
        <v>#N/A</v>
      </c>
      <c r="Z646" t="e">
        <f>VLOOKUP(T646,[3]رکوردها!$A:$C,3,0)</f>
        <v>#N/A</v>
      </c>
      <c r="AA646" t="e">
        <f>VLOOKUP(T646,[3]رکوردها!$A:$F,6,0)</f>
        <v>#N/A</v>
      </c>
      <c r="AB646" t="e">
        <f>VLOOKUP(T646,[3]رکوردها!$A:$E,5,0)</f>
        <v>#N/A</v>
      </c>
    </row>
    <row r="647" spans="1:28" s="41" customFormat="1" hidden="1" x14ac:dyDescent="0.2">
      <c r="A647" s="36">
        <v>183113</v>
      </c>
      <c r="B647" s="36">
        <v>1159</v>
      </c>
      <c r="C647" s="36">
        <v>2108</v>
      </c>
      <c r="D647" s="39" t="s">
        <v>5178</v>
      </c>
      <c r="E647" s="39"/>
      <c r="F647" s="37" t="s">
        <v>240</v>
      </c>
      <c r="G647" s="37" t="s">
        <v>638</v>
      </c>
      <c r="H647" s="38">
        <v>6566582</v>
      </c>
      <c r="I647" s="38">
        <v>0</v>
      </c>
      <c r="J647" s="38">
        <f t="shared" si="10"/>
        <v>6566582</v>
      </c>
      <c r="K647" s="38"/>
      <c r="L647" s="49"/>
      <c r="M647" s="37" t="s">
        <v>63</v>
      </c>
      <c r="N647" s="37" t="s">
        <v>64</v>
      </c>
      <c r="O647" s="37" t="s">
        <v>157</v>
      </c>
      <c r="P647" s="37" t="s">
        <v>158</v>
      </c>
      <c r="Q647" s="37" t="s">
        <v>159</v>
      </c>
      <c r="R647" s="37" t="s">
        <v>160</v>
      </c>
      <c r="S647" s="37" t="s">
        <v>539</v>
      </c>
      <c r="T647" s="37" t="s">
        <v>538</v>
      </c>
      <c r="U647" s="1" t="e">
        <f>VLOOKUP(T647,[2]VAT!$A:$D,1,0)</f>
        <v>#N/A</v>
      </c>
      <c r="V647" s="37" t="s">
        <v>2</v>
      </c>
      <c r="W647" s="37" t="s">
        <v>2</v>
      </c>
      <c r="X647" t="e">
        <f>VLOOKUP(T647,[3]رکوردها!$A:$B,2,0)</f>
        <v>#N/A</v>
      </c>
      <c r="Y647" t="e">
        <f>VLOOKUP(T647,[3]رکوردها!$A:$D,4,0)</f>
        <v>#N/A</v>
      </c>
      <c r="Z647" t="e">
        <f>VLOOKUP(T647,[3]رکوردها!$A:$C,3,0)</f>
        <v>#N/A</v>
      </c>
      <c r="AA647" t="e">
        <f>VLOOKUP(T647,[3]رکوردها!$A:$F,6,0)</f>
        <v>#N/A</v>
      </c>
      <c r="AB647" t="e">
        <f>VLOOKUP(T647,[3]رکوردها!$A:$E,5,0)</f>
        <v>#N/A</v>
      </c>
    </row>
    <row r="648" spans="1:28" s="41" customFormat="1" hidden="1" x14ac:dyDescent="0.2">
      <c r="A648" s="36">
        <v>183114</v>
      </c>
      <c r="B648" s="36">
        <v>1159</v>
      </c>
      <c r="C648" s="36">
        <v>2108</v>
      </c>
      <c r="D648" s="39" t="s">
        <v>5178</v>
      </c>
      <c r="E648" s="39"/>
      <c r="F648" s="37" t="s">
        <v>240</v>
      </c>
      <c r="G648" s="37" t="s">
        <v>639</v>
      </c>
      <c r="H648" s="38">
        <v>6566582</v>
      </c>
      <c r="I648" s="38">
        <v>0</v>
      </c>
      <c r="J648" s="38">
        <f t="shared" si="10"/>
        <v>6566582</v>
      </c>
      <c r="K648" s="38"/>
      <c r="L648" s="49"/>
      <c r="M648" s="37" t="s">
        <v>63</v>
      </c>
      <c r="N648" s="37" t="s">
        <v>64</v>
      </c>
      <c r="O648" s="37" t="s">
        <v>157</v>
      </c>
      <c r="P648" s="37" t="s">
        <v>158</v>
      </c>
      <c r="Q648" s="37" t="s">
        <v>159</v>
      </c>
      <c r="R648" s="37" t="s">
        <v>160</v>
      </c>
      <c r="S648" s="37" t="s">
        <v>539</v>
      </c>
      <c r="T648" s="37" t="s">
        <v>538</v>
      </c>
      <c r="U648" s="1" t="e">
        <f>VLOOKUP(T648,[2]VAT!$A:$D,1,0)</f>
        <v>#N/A</v>
      </c>
      <c r="V648" s="37" t="s">
        <v>2</v>
      </c>
      <c r="W648" s="37" t="s">
        <v>2</v>
      </c>
      <c r="X648" t="e">
        <f>VLOOKUP(T648,[3]رکوردها!$A:$B,2,0)</f>
        <v>#N/A</v>
      </c>
      <c r="Y648" t="e">
        <f>VLOOKUP(T648,[3]رکوردها!$A:$D,4,0)</f>
        <v>#N/A</v>
      </c>
      <c r="Z648" t="e">
        <f>VLOOKUP(T648,[3]رکوردها!$A:$C,3,0)</f>
        <v>#N/A</v>
      </c>
      <c r="AA648" t="e">
        <f>VLOOKUP(T648,[3]رکوردها!$A:$F,6,0)</f>
        <v>#N/A</v>
      </c>
      <c r="AB648" t="e">
        <f>VLOOKUP(T648,[3]رکوردها!$A:$E,5,0)</f>
        <v>#N/A</v>
      </c>
    </row>
    <row r="649" spans="1:28" s="41" customFormat="1" hidden="1" x14ac:dyDescent="0.2">
      <c r="A649" s="36">
        <v>183115</v>
      </c>
      <c r="B649" s="36">
        <v>1159</v>
      </c>
      <c r="C649" s="36">
        <v>2108</v>
      </c>
      <c r="D649" s="39" t="s">
        <v>5178</v>
      </c>
      <c r="E649" s="39"/>
      <c r="F649" s="37" t="s">
        <v>240</v>
      </c>
      <c r="G649" s="37" t="s">
        <v>640</v>
      </c>
      <c r="H649" s="38">
        <v>6566582</v>
      </c>
      <c r="I649" s="38">
        <v>0</v>
      </c>
      <c r="J649" s="38">
        <f t="shared" si="10"/>
        <v>6566582</v>
      </c>
      <c r="K649" s="38"/>
      <c r="L649" s="49"/>
      <c r="M649" s="37" t="s">
        <v>63</v>
      </c>
      <c r="N649" s="37" t="s">
        <v>64</v>
      </c>
      <c r="O649" s="37" t="s">
        <v>157</v>
      </c>
      <c r="P649" s="37" t="s">
        <v>158</v>
      </c>
      <c r="Q649" s="37" t="s">
        <v>159</v>
      </c>
      <c r="R649" s="37" t="s">
        <v>160</v>
      </c>
      <c r="S649" s="37" t="s">
        <v>539</v>
      </c>
      <c r="T649" s="37" t="s">
        <v>538</v>
      </c>
      <c r="U649" s="1" t="e">
        <f>VLOOKUP(T649,[2]VAT!$A:$D,1,0)</f>
        <v>#N/A</v>
      </c>
      <c r="V649" s="37" t="s">
        <v>2</v>
      </c>
      <c r="W649" s="37" t="s">
        <v>2</v>
      </c>
      <c r="X649" t="e">
        <f>VLOOKUP(T649,[3]رکوردها!$A:$B,2,0)</f>
        <v>#N/A</v>
      </c>
      <c r="Y649" t="e">
        <f>VLOOKUP(T649,[3]رکوردها!$A:$D,4,0)</f>
        <v>#N/A</v>
      </c>
      <c r="Z649" t="e">
        <f>VLOOKUP(T649,[3]رکوردها!$A:$C,3,0)</f>
        <v>#N/A</v>
      </c>
      <c r="AA649" t="e">
        <f>VLOOKUP(T649,[3]رکوردها!$A:$F,6,0)</f>
        <v>#N/A</v>
      </c>
      <c r="AB649" t="e">
        <f>VLOOKUP(T649,[3]رکوردها!$A:$E,5,0)</f>
        <v>#N/A</v>
      </c>
    </row>
    <row r="650" spans="1:28" s="41" customFormat="1" hidden="1" x14ac:dyDescent="0.2">
      <c r="A650" s="36">
        <v>183116</v>
      </c>
      <c r="B650" s="36">
        <v>1159</v>
      </c>
      <c r="C650" s="36">
        <v>2108</v>
      </c>
      <c r="D650" s="39" t="s">
        <v>5178</v>
      </c>
      <c r="E650" s="39"/>
      <c r="F650" s="37" t="s">
        <v>240</v>
      </c>
      <c r="G650" s="37" t="s">
        <v>624</v>
      </c>
      <c r="H650" s="38">
        <v>6566582</v>
      </c>
      <c r="I650" s="38">
        <v>0</v>
      </c>
      <c r="J650" s="38">
        <f t="shared" si="10"/>
        <v>6566582</v>
      </c>
      <c r="K650" s="38"/>
      <c r="L650" s="49"/>
      <c r="M650" s="37" t="s">
        <v>63</v>
      </c>
      <c r="N650" s="37" t="s">
        <v>64</v>
      </c>
      <c r="O650" s="37" t="s">
        <v>157</v>
      </c>
      <c r="P650" s="37" t="s">
        <v>158</v>
      </c>
      <c r="Q650" s="37" t="s">
        <v>159</v>
      </c>
      <c r="R650" s="37" t="s">
        <v>160</v>
      </c>
      <c r="S650" s="37" t="s">
        <v>539</v>
      </c>
      <c r="T650" s="37" t="s">
        <v>538</v>
      </c>
      <c r="U650" s="1" t="e">
        <f>VLOOKUP(T650,[2]VAT!$A:$D,1,0)</f>
        <v>#N/A</v>
      </c>
      <c r="V650" s="37" t="s">
        <v>2</v>
      </c>
      <c r="W650" s="37" t="s">
        <v>2</v>
      </c>
      <c r="X650" t="e">
        <f>VLOOKUP(T650,[3]رکوردها!$A:$B,2,0)</f>
        <v>#N/A</v>
      </c>
      <c r="Y650" t="e">
        <f>VLOOKUP(T650,[3]رکوردها!$A:$D,4,0)</f>
        <v>#N/A</v>
      </c>
      <c r="Z650" t="e">
        <f>VLOOKUP(T650,[3]رکوردها!$A:$C,3,0)</f>
        <v>#N/A</v>
      </c>
      <c r="AA650" t="e">
        <f>VLOOKUP(T650,[3]رکوردها!$A:$F,6,0)</f>
        <v>#N/A</v>
      </c>
      <c r="AB650" t="e">
        <f>VLOOKUP(T650,[3]رکوردها!$A:$E,5,0)</f>
        <v>#N/A</v>
      </c>
    </row>
    <row r="651" spans="1:28" s="41" customFormat="1" hidden="1" x14ac:dyDescent="0.2">
      <c r="A651" s="36">
        <v>183117</v>
      </c>
      <c r="B651" s="36">
        <v>1159</v>
      </c>
      <c r="C651" s="36">
        <v>2108</v>
      </c>
      <c r="D651" s="39" t="s">
        <v>5178</v>
      </c>
      <c r="E651" s="39"/>
      <c r="F651" s="37" t="s">
        <v>240</v>
      </c>
      <c r="G651" s="37" t="s">
        <v>624</v>
      </c>
      <c r="H651" s="38">
        <v>6566582</v>
      </c>
      <c r="I651" s="38">
        <v>0</v>
      </c>
      <c r="J651" s="38">
        <f t="shared" ref="J651:J714" si="11">H651-I651</f>
        <v>6566582</v>
      </c>
      <c r="K651" s="38"/>
      <c r="L651" s="49"/>
      <c r="M651" s="37" t="s">
        <v>63</v>
      </c>
      <c r="N651" s="37" t="s">
        <v>64</v>
      </c>
      <c r="O651" s="37" t="s">
        <v>157</v>
      </c>
      <c r="P651" s="37" t="s">
        <v>158</v>
      </c>
      <c r="Q651" s="37" t="s">
        <v>159</v>
      </c>
      <c r="R651" s="37" t="s">
        <v>160</v>
      </c>
      <c r="S651" s="37" t="s">
        <v>539</v>
      </c>
      <c r="T651" s="37" t="s">
        <v>538</v>
      </c>
      <c r="U651" s="1" t="e">
        <f>VLOOKUP(T651,[2]VAT!$A:$D,1,0)</f>
        <v>#N/A</v>
      </c>
      <c r="V651" s="37" t="s">
        <v>2</v>
      </c>
      <c r="W651" s="37" t="s">
        <v>2</v>
      </c>
      <c r="X651" t="e">
        <f>VLOOKUP(T651,[3]رکوردها!$A:$B,2,0)</f>
        <v>#N/A</v>
      </c>
      <c r="Y651" t="e">
        <f>VLOOKUP(T651,[3]رکوردها!$A:$D,4,0)</f>
        <v>#N/A</v>
      </c>
      <c r="Z651" t="e">
        <f>VLOOKUP(T651,[3]رکوردها!$A:$C,3,0)</f>
        <v>#N/A</v>
      </c>
      <c r="AA651" t="e">
        <f>VLOOKUP(T651,[3]رکوردها!$A:$F,6,0)</f>
        <v>#N/A</v>
      </c>
      <c r="AB651" t="e">
        <f>VLOOKUP(T651,[3]رکوردها!$A:$E,5,0)</f>
        <v>#N/A</v>
      </c>
    </row>
    <row r="652" spans="1:28" s="41" customFormat="1" hidden="1" x14ac:dyDescent="0.2">
      <c r="A652" s="36">
        <v>183118</v>
      </c>
      <c r="B652" s="36">
        <v>1159</v>
      </c>
      <c r="C652" s="36">
        <v>2108</v>
      </c>
      <c r="D652" s="39" t="s">
        <v>5178</v>
      </c>
      <c r="E652" s="39"/>
      <c r="F652" s="37" t="s">
        <v>240</v>
      </c>
      <c r="G652" s="37" t="s">
        <v>640</v>
      </c>
      <c r="H652" s="38">
        <v>6566582</v>
      </c>
      <c r="I652" s="38">
        <v>0</v>
      </c>
      <c r="J652" s="38">
        <f t="shared" si="11"/>
        <v>6566582</v>
      </c>
      <c r="K652" s="38"/>
      <c r="L652" s="49"/>
      <c r="M652" s="37" t="s">
        <v>63</v>
      </c>
      <c r="N652" s="37" t="s">
        <v>64</v>
      </c>
      <c r="O652" s="37" t="s">
        <v>157</v>
      </c>
      <c r="P652" s="37" t="s">
        <v>158</v>
      </c>
      <c r="Q652" s="37" t="s">
        <v>159</v>
      </c>
      <c r="R652" s="37" t="s">
        <v>160</v>
      </c>
      <c r="S652" s="37" t="s">
        <v>539</v>
      </c>
      <c r="T652" s="37" t="s">
        <v>538</v>
      </c>
      <c r="U652" s="1" t="e">
        <f>VLOOKUP(T652,[2]VAT!$A:$D,1,0)</f>
        <v>#N/A</v>
      </c>
      <c r="V652" s="37" t="s">
        <v>2</v>
      </c>
      <c r="W652" s="37" t="s">
        <v>2</v>
      </c>
      <c r="X652" t="e">
        <f>VLOOKUP(T652,[3]رکوردها!$A:$B,2,0)</f>
        <v>#N/A</v>
      </c>
      <c r="Y652" t="e">
        <f>VLOOKUP(T652,[3]رکوردها!$A:$D,4,0)</f>
        <v>#N/A</v>
      </c>
      <c r="Z652" t="e">
        <f>VLOOKUP(T652,[3]رکوردها!$A:$C,3,0)</f>
        <v>#N/A</v>
      </c>
      <c r="AA652" t="e">
        <f>VLOOKUP(T652,[3]رکوردها!$A:$F,6,0)</f>
        <v>#N/A</v>
      </c>
      <c r="AB652" t="e">
        <f>VLOOKUP(T652,[3]رکوردها!$A:$E,5,0)</f>
        <v>#N/A</v>
      </c>
    </row>
    <row r="653" spans="1:28" s="41" customFormat="1" hidden="1" x14ac:dyDescent="0.2">
      <c r="A653" s="36">
        <v>183119</v>
      </c>
      <c r="B653" s="36">
        <v>1159</v>
      </c>
      <c r="C653" s="36">
        <v>2108</v>
      </c>
      <c r="D653" s="39" t="s">
        <v>5178</v>
      </c>
      <c r="E653" s="39"/>
      <c r="F653" s="37" t="s">
        <v>240</v>
      </c>
      <c r="G653" s="37" t="s">
        <v>641</v>
      </c>
      <c r="H653" s="38">
        <v>4377722</v>
      </c>
      <c r="I653" s="38">
        <v>0</v>
      </c>
      <c r="J653" s="38">
        <f t="shared" si="11"/>
        <v>4377722</v>
      </c>
      <c r="K653" s="38"/>
      <c r="L653" s="49"/>
      <c r="M653" s="37" t="s">
        <v>63</v>
      </c>
      <c r="N653" s="37" t="s">
        <v>64</v>
      </c>
      <c r="O653" s="37" t="s">
        <v>157</v>
      </c>
      <c r="P653" s="37" t="s">
        <v>158</v>
      </c>
      <c r="Q653" s="37" t="s">
        <v>159</v>
      </c>
      <c r="R653" s="37" t="s">
        <v>160</v>
      </c>
      <c r="S653" s="37" t="s">
        <v>539</v>
      </c>
      <c r="T653" s="37" t="s">
        <v>538</v>
      </c>
      <c r="U653" s="1" t="e">
        <f>VLOOKUP(T653,[2]VAT!$A:$D,1,0)</f>
        <v>#N/A</v>
      </c>
      <c r="V653" s="37" t="s">
        <v>2</v>
      </c>
      <c r="W653" s="37" t="s">
        <v>2</v>
      </c>
      <c r="X653" t="e">
        <f>VLOOKUP(T653,[3]رکوردها!$A:$B,2,0)</f>
        <v>#N/A</v>
      </c>
      <c r="Y653" t="e">
        <f>VLOOKUP(T653,[3]رکوردها!$A:$D,4,0)</f>
        <v>#N/A</v>
      </c>
      <c r="Z653" t="e">
        <f>VLOOKUP(T653,[3]رکوردها!$A:$C,3,0)</f>
        <v>#N/A</v>
      </c>
      <c r="AA653" t="e">
        <f>VLOOKUP(T653,[3]رکوردها!$A:$F,6,0)</f>
        <v>#N/A</v>
      </c>
      <c r="AB653" t="e">
        <f>VLOOKUP(T653,[3]رکوردها!$A:$E,5,0)</f>
        <v>#N/A</v>
      </c>
    </row>
    <row r="654" spans="1:28" s="41" customFormat="1" hidden="1" x14ac:dyDescent="0.2">
      <c r="A654" s="36">
        <v>183120</v>
      </c>
      <c r="B654" s="36">
        <v>1159</v>
      </c>
      <c r="C654" s="36">
        <v>2108</v>
      </c>
      <c r="D654" s="39" t="s">
        <v>5178</v>
      </c>
      <c r="E654" s="39"/>
      <c r="F654" s="37" t="s">
        <v>240</v>
      </c>
      <c r="G654" s="37" t="s">
        <v>626</v>
      </c>
      <c r="H654" s="38">
        <v>4377721</v>
      </c>
      <c r="I654" s="38">
        <v>0</v>
      </c>
      <c r="J654" s="38">
        <f t="shared" si="11"/>
        <v>4377721</v>
      </c>
      <c r="K654" s="38"/>
      <c r="L654" s="49"/>
      <c r="M654" s="37" t="s">
        <v>63</v>
      </c>
      <c r="N654" s="37" t="s">
        <v>64</v>
      </c>
      <c r="O654" s="37" t="s">
        <v>157</v>
      </c>
      <c r="P654" s="37" t="s">
        <v>158</v>
      </c>
      <c r="Q654" s="37" t="s">
        <v>159</v>
      </c>
      <c r="R654" s="37" t="s">
        <v>160</v>
      </c>
      <c r="S654" s="37" t="s">
        <v>539</v>
      </c>
      <c r="T654" s="37" t="s">
        <v>538</v>
      </c>
      <c r="U654" s="1" t="e">
        <f>VLOOKUP(T654,[2]VAT!$A:$D,1,0)</f>
        <v>#N/A</v>
      </c>
      <c r="V654" s="37" t="s">
        <v>2</v>
      </c>
      <c r="W654" s="37" t="s">
        <v>2</v>
      </c>
      <c r="X654" t="e">
        <f>VLOOKUP(T654,[3]رکوردها!$A:$B,2,0)</f>
        <v>#N/A</v>
      </c>
      <c r="Y654" t="e">
        <f>VLOOKUP(T654,[3]رکوردها!$A:$D,4,0)</f>
        <v>#N/A</v>
      </c>
      <c r="Z654" t="e">
        <f>VLOOKUP(T654,[3]رکوردها!$A:$C,3,0)</f>
        <v>#N/A</v>
      </c>
      <c r="AA654" t="e">
        <f>VLOOKUP(T654,[3]رکوردها!$A:$F,6,0)</f>
        <v>#N/A</v>
      </c>
      <c r="AB654" t="e">
        <f>VLOOKUP(T654,[3]رکوردها!$A:$E,5,0)</f>
        <v>#N/A</v>
      </c>
    </row>
    <row r="655" spans="1:28" s="41" customFormat="1" hidden="1" x14ac:dyDescent="0.2">
      <c r="A655" s="36">
        <v>183121</v>
      </c>
      <c r="B655" s="36">
        <v>1159</v>
      </c>
      <c r="C655" s="36">
        <v>2108</v>
      </c>
      <c r="D655" s="39" t="s">
        <v>5178</v>
      </c>
      <c r="E655" s="39"/>
      <c r="F655" s="37" t="s">
        <v>240</v>
      </c>
      <c r="G655" s="37" t="s">
        <v>642</v>
      </c>
      <c r="H655" s="38">
        <v>4377721</v>
      </c>
      <c r="I655" s="38">
        <v>0</v>
      </c>
      <c r="J655" s="38">
        <f t="shared" si="11"/>
        <v>4377721</v>
      </c>
      <c r="K655" s="38"/>
      <c r="L655" s="49"/>
      <c r="M655" s="37" t="s">
        <v>63</v>
      </c>
      <c r="N655" s="37" t="s">
        <v>64</v>
      </c>
      <c r="O655" s="37" t="s">
        <v>157</v>
      </c>
      <c r="P655" s="37" t="s">
        <v>158</v>
      </c>
      <c r="Q655" s="37" t="s">
        <v>159</v>
      </c>
      <c r="R655" s="37" t="s">
        <v>160</v>
      </c>
      <c r="S655" s="37" t="s">
        <v>539</v>
      </c>
      <c r="T655" s="37" t="s">
        <v>538</v>
      </c>
      <c r="U655" s="1" t="e">
        <f>VLOOKUP(T655,[2]VAT!$A:$D,1,0)</f>
        <v>#N/A</v>
      </c>
      <c r="V655" s="37" t="s">
        <v>2</v>
      </c>
      <c r="W655" s="37" t="s">
        <v>2</v>
      </c>
      <c r="X655" t="e">
        <f>VLOOKUP(T655,[3]رکوردها!$A:$B,2,0)</f>
        <v>#N/A</v>
      </c>
      <c r="Y655" t="e">
        <f>VLOOKUP(T655,[3]رکوردها!$A:$D,4,0)</f>
        <v>#N/A</v>
      </c>
      <c r="Z655" t="e">
        <f>VLOOKUP(T655,[3]رکوردها!$A:$C,3,0)</f>
        <v>#N/A</v>
      </c>
      <c r="AA655" t="e">
        <f>VLOOKUP(T655,[3]رکوردها!$A:$F,6,0)</f>
        <v>#N/A</v>
      </c>
      <c r="AB655" t="e">
        <f>VLOOKUP(T655,[3]رکوردها!$A:$E,5,0)</f>
        <v>#N/A</v>
      </c>
    </row>
    <row r="656" spans="1:28" s="41" customFormat="1" hidden="1" x14ac:dyDescent="0.2">
      <c r="A656" s="36">
        <v>183122</v>
      </c>
      <c r="B656" s="36">
        <v>1159</v>
      </c>
      <c r="C656" s="36">
        <v>2108</v>
      </c>
      <c r="D656" s="39" t="s">
        <v>5178</v>
      </c>
      <c r="E656" s="39"/>
      <c r="F656" s="37" t="s">
        <v>240</v>
      </c>
      <c r="G656" s="37" t="s">
        <v>643</v>
      </c>
      <c r="H656" s="38">
        <v>4377721</v>
      </c>
      <c r="I656" s="38">
        <v>0</v>
      </c>
      <c r="J656" s="38">
        <f t="shared" si="11"/>
        <v>4377721</v>
      </c>
      <c r="K656" s="38"/>
      <c r="L656" s="49"/>
      <c r="M656" s="37" t="s">
        <v>63</v>
      </c>
      <c r="N656" s="37" t="s">
        <v>64</v>
      </c>
      <c r="O656" s="37" t="s">
        <v>157</v>
      </c>
      <c r="P656" s="37" t="s">
        <v>158</v>
      </c>
      <c r="Q656" s="37" t="s">
        <v>159</v>
      </c>
      <c r="R656" s="37" t="s">
        <v>160</v>
      </c>
      <c r="S656" s="37" t="s">
        <v>539</v>
      </c>
      <c r="T656" s="37" t="s">
        <v>538</v>
      </c>
      <c r="U656" s="1" t="e">
        <f>VLOOKUP(T656,[2]VAT!$A:$D,1,0)</f>
        <v>#N/A</v>
      </c>
      <c r="V656" s="37" t="s">
        <v>2</v>
      </c>
      <c r="W656" s="37" t="s">
        <v>2</v>
      </c>
      <c r="X656" t="e">
        <f>VLOOKUP(T656,[3]رکوردها!$A:$B,2,0)</f>
        <v>#N/A</v>
      </c>
      <c r="Y656" t="e">
        <f>VLOOKUP(T656,[3]رکوردها!$A:$D,4,0)</f>
        <v>#N/A</v>
      </c>
      <c r="Z656" t="e">
        <f>VLOOKUP(T656,[3]رکوردها!$A:$C,3,0)</f>
        <v>#N/A</v>
      </c>
      <c r="AA656" t="e">
        <f>VLOOKUP(T656,[3]رکوردها!$A:$F,6,0)</f>
        <v>#N/A</v>
      </c>
      <c r="AB656" t="e">
        <f>VLOOKUP(T656,[3]رکوردها!$A:$E,5,0)</f>
        <v>#N/A</v>
      </c>
    </row>
    <row r="657" spans="1:28" s="41" customFormat="1" hidden="1" x14ac:dyDescent="0.2">
      <c r="A657" s="36">
        <v>183123</v>
      </c>
      <c r="B657" s="36">
        <v>1159</v>
      </c>
      <c r="C657" s="36">
        <v>2108</v>
      </c>
      <c r="D657" s="39" t="s">
        <v>5178</v>
      </c>
      <c r="E657" s="39"/>
      <c r="F657" s="37" t="s">
        <v>240</v>
      </c>
      <c r="G657" s="37" t="s">
        <v>644</v>
      </c>
      <c r="H657" s="38">
        <v>4377721</v>
      </c>
      <c r="I657" s="38">
        <v>0</v>
      </c>
      <c r="J657" s="38">
        <f t="shared" si="11"/>
        <v>4377721</v>
      </c>
      <c r="K657" s="38"/>
      <c r="L657" s="49"/>
      <c r="M657" s="37" t="s">
        <v>63</v>
      </c>
      <c r="N657" s="37" t="s">
        <v>64</v>
      </c>
      <c r="O657" s="37" t="s">
        <v>157</v>
      </c>
      <c r="P657" s="37" t="s">
        <v>158</v>
      </c>
      <c r="Q657" s="37" t="s">
        <v>159</v>
      </c>
      <c r="R657" s="37" t="s">
        <v>160</v>
      </c>
      <c r="S657" s="37" t="s">
        <v>539</v>
      </c>
      <c r="T657" s="37" t="s">
        <v>538</v>
      </c>
      <c r="U657" s="1" t="e">
        <f>VLOOKUP(T657,[2]VAT!$A:$D,1,0)</f>
        <v>#N/A</v>
      </c>
      <c r="V657" s="37" t="s">
        <v>2</v>
      </c>
      <c r="W657" s="37" t="s">
        <v>2</v>
      </c>
      <c r="X657" t="e">
        <f>VLOOKUP(T657,[3]رکوردها!$A:$B,2,0)</f>
        <v>#N/A</v>
      </c>
      <c r="Y657" t="e">
        <f>VLOOKUP(T657,[3]رکوردها!$A:$D,4,0)</f>
        <v>#N/A</v>
      </c>
      <c r="Z657" t="e">
        <f>VLOOKUP(T657,[3]رکوردها!$A:$C,3,0)</f>
        <v>#N/A</v>
      </c>
      <c r="AA657" t="e">
        <f>VLOOKUP(T657,[3]رکوردها!$A:$F,6,0)</f>
        <v>#N/A</v>
      </c>
      <c r="AB657" t="e">
        <f>VLOOKUP(T657,[3]رکوردها!$A:$E,5,0)</f>
        <v>#N/A</v>
      </c>
    </row>
    <row r="658" spans="1:28" s="41" customFormat="1" hidden="1" x14ac:dyDescent="0.2">
      <c r="A658" s="36">
        <v>183124</v>
      </c>
      <c r="B658" s="36">
        <v>1159</v>
      </c>
      <c r="C658" s="36">
        <v>2108</v>
      </c>
      <c r="D658" s="39" t="s">
        <v>5178</v>
      </c>
      <c r="E658" s="39"/>
      <c r="F658" s="37" t="s">
        <v>240</v>
      </c>
      <c r="G658" s="37" t="s">
        <v>645</v>
      </c>
      <c r="H658" s="38">
        <v>4377721</v>
      </c>
      <c r="I658" s="38">
        <v>0</v>
      </c>
      <c r="J658" s="38">
        <f t="shared" si="11"/>
        <v>4377721</v>
      </c>
      <c r="K658" s="38"/>
      <c r="L658" s="49"/>
      <c r="M658" s="37" t="s">
        <v>63</v>
      </c>
      <c r="N658" s="37" t="s">
        <v>64</v>
      </c>
      <c r="O658" s="37" t="s">
        <v>157</v>
      </c>
      <c r="P658" s="37" t="s">
        <v>158</v>
      </c>
      <c r="Q658" s="37" t="s">
        <v>159</v>
      </c>
      <c r="R658" s="37" t="s">
        <v>160</v>
      </c>
      <c r="S658" s="37" t="s">
        <v>539</v>
      </c>
      <c r="T658" s="37" t="s">
        <v>538</v>
      </c>
      <c r="U658" s="1" t="e">
        <f>VLOOKUP(T658,[2]VAT!$A:$D,1,0)</f>
        <v>#N/A</v>
      </c>
      <c r="V658" s="37" t="s">
        <v>2</v>
      </c>
      <c r="W658" s="37" t="s">
        <v>2</v>
      </c>
      <c r="X658" t="e">
        <f>VLOOKUP(T658,[3]رکوردها!$A:$B,2,0)</f>
        <v>#N/A</v>
      </c>
      <c r="Y658" t="e">
        <f>VLOOKUP(T658,[3]رکوردها!$A:$D,4,0)</f>
        <v>#N/A</v>
      </c>
      <c r="Z658" t="e">
        <f>VLOOKUP(T658,[3]رکوردها!$A:$C,3,0)</f>
        <v>#N/A</v>
      </c>
      <c r="AA658" t="e">
        <f>VLOOKUP(T658,[3]رکوردها!$A:$F,6,0)</f>
        <v>#N/A</v>
      </c>
      <c r="AB658" t="e">
        <f>VLOOKUP(T658,[3]رکوردها!$A:$E,5,0)</f>
        <v>#N/A</v>
      </c>
    </row>
    <row r="659" spans="1:28" s="41" customFormat="1" hidden="1" x14ac:dyDescent="0.2">
      <c r="A659" s="36">
        <v>183125</v>
      </c>
      <c r="B659" s="36">
        <v>1159</v>
      </c>
      <c r="C659" s="36">
        <v>2108</v>
      </c>
      <c r="D659" s="39" t="s">
        <v>5178</v>
      </c>
      <c r="E659" s="39"/>
      <c r="F659" s="37" t="s">
        <v>240</v>
      </c>
      <c r="G659" s="37" t="s">
        <v>646</v>
      </c>
      <c r="H659" s="38">
        <v>2188861</v>
      </c>
      <c r="I659" s="38">
        <v>0</v>
      </c>
      <c r="J659" s="38">
        <f t="shared" si="11"/>
        <v>2188861</v>
      </c>
      <c r="K659" s="38"/>
      <c r="L659" s="49"/>
      <c r="M659" s="37" t="s">
        <v>63</v>
      </c>
      <c r="N659" s="37" t="s">
        <v>64</v>
      </c>
      <c r="O659" s="37" t="s">
        <v>157</v>
      </c>
      <c r="P659" s="37" t="s">
        <v>158</v>
      </c>
      <c r="Q659" s="37" t="s">
        <v>159</v>
      </c>
      <c r="R659" s="37" t="s">
        <v>160</v>
      </c>
      <c r="S659" s="37" t="s">
        <v>539</v>
      </c>
      <c r="T659" s="37" t="s">
        <v>538</v>
      </c>
      <c r="U659" s="1" t="e">
        <f>VLOOKUP(T659,[2]VAT!$A:$D,1,0)</f>
        <v>#N/A</v>
      </c>
      <c r="V659" s="37" t="s">
        <v>2</v>
      </c>
      <c r="W659" s="37" t="s">
        <v>2</v>
      </c>
      <c r="X659" t="e">
        <f>VLOOKUP(T659,[3]رکوردها!$A:$B,2,0)</f>
        <v>#N/A</v>
      </c>
      <c r="Y659" t="e">
        <f>VLOOKUP(T659,[3]رکوردها!$A:$D,4,0)</f>
        <v>#N/A</v>
      </c>
      <c r="Z659" t="e">
        <f>VLOOKUP(T659,[3]رکوردها!$A:$C,3,0)</f>
        <v>#N/A</v>
      </c>
      <c r="AA659" t="e">
        <f>VLOOKUP(T659,[3]رکوردها!$A:$F,6,0)</f>
        <v>#N/A</v>
      </c>
      <c r="AB659" t="e">
        <f>VLOOKUP(T659,[3]رکوردها!$A:$E,5,0)</f>
        <v>#N/A</v>
      </c>
    </row>
    <row r="660" spans="1:28" s="41" customFormat="1" hidden="1" x14ac:dyDescent="0.2">
      <c r="A660" s="36">
        <v>183126</v>
      </c>
      <c r="B660" s="36">
        <v>1159</v>
      </c>
      <c r="C660" s="36">
        <v>2108</v>
      </c>
      <c r="D660" s="39" t="s">
        <v>5178</v>
      </c>
      <c r="E660" s="39"/>
      <c r="F660" s="37" t="s">
        <v>240</v>
      </c>
      <c r="G660" s="37" t="s">
        <v>647</v>
      </c>
      <c r="H660" s="38">
        <v>2188861</v>
      </c>
      <c r="I660" s="38">
        <v>0</v>
      </c>
      <c r="J660" s="38">
        <f t="shared" si="11"/>
        <v>2188861</v>
      </c>
      <c r="K660" s="38"/>
      <c r="L660" s="49"/>
      <c r="M660" s="37" t="s">
        <v>63</v>
      </c>
      <c r="N660" s="37" t="s">
        <v>64</v>
      </c>
      <c r="O660" s="37" t="s">
        <v>157</v>
      </c>
      <c r="P660" s="37" t="s">
        <v>158</v>
      </c>
      <c r="Q660" s="37" t="s">
        <v>159</v>
      </c>
      <c r="R660" s="37" t="s">
        <v>160</v>
      </c>
      <c r="S660" s="37" t="s">
        <v>539</v>
      </c>
      <c r="T660" s="37" t="s">
        <v>538</v>
      </c>
      <c r="U660" s="1" t="e">
        <f>VLOOKUP(T660,[2]VAT!$A:$D,1,0)</f>
        <v>#N/A</v>
      </c>
      <c r="V660" s="37" t="s">
        <v>2</v>
      </c>
      <c r="W660" s="37" t="s">
        <v>2</v>
      </c>
      <c r="X660" t="e">
        <f>VLOOKUP(T660,[3]رکوردها!$A:$B,2,0)</f>
        <v>#N/A</v>
      </c>
      <c r="Y660" t="e">
        <f>VLOOKUP(T660,[3]رکوردها!$A:$D,4,0)</f>
        <v>#N/A</v>
      </c>
      <c r="Z660" t="e">
        <f>VLOOKUP(T660,[3]رکوردها!$A:$C,3,0)</f>
        <v>#N/A</v>
      </c>
      <c r="AA660" t="e">
        <f>VLOOKUP(T660,[3]رکوردها!$A:$F,6,0)</f>
        <v>#N/A</v>
      </c>
      <c r="AB660" t="e">
        <f>VLOOKUP(T660,[3]رکوردها!$A:$E,5,0)</f>
        <v>#N/A</v>
      </c>
    </row>
    <row r="661" spans="1:28" s="41" customFormat="1" hidden="1" x14ac:dyDescent="0.2">
      <c r="A661" s="36">
        <v>183127</v>
      </c>
      <c r="B661" s="36">
        <v>1159</v>
      </c>
      <c r="C661" s="36">
        <v>2108</v>
      </c>
      <c r="D661" s="39" t="s">
        <v>5178</v>
      </c>
      <c r="E661" s="39"/>
      <c r="F661" s="37" t="s">
        <v>240</v>
      </c>
      <c r="G661" s="37" t="s">
        <v>626</v>
      </c>
      <c r="H661" s="38">
        <v>2188861</v>
      </c>
      <c r="I661" s="38">
        <v>0</v>
      </c>
      <c r="J661" s="38">
        <f t="shared" si="11"/>
        <v>2188861</v>
      </c>
      <c r="K661" s="38"/>
      <c r="L661" s="49"/>
      <c r="M661" s="37" t="s">
        <v>63</v>
      </c>
      <c r="N661" s="37" t="s">
        <v>64</v>
      </c>
      <c r="O661" s="37" t="s">
        <v>157</v>
      </c>
      <c r="P661" s="37" t="s">
        <v>158</v>
      </c>
      <c r="Q661" s="37" t="s">
        <v>159</v>
      </c>
      <c r="R661" s="37" t="s">
        <v>160</v>
      </c>
      <c r="S661" s="37" t="s">
        <v>539</v>
      </c>
      <c r="T661" s="37" t="s">
        <v>538</v>
      </c>
      <c r="U661" s="1" t="e">
        <f>VLOOKUP(T661,[2]VAT!$A:$D,1,0)</f>
        <v>#N/A</v>
      </c>
      <c r="V661" s="37" t="s">
        <v>2</v>
      </c>
      <c r="W661" s="37" t="s">
        <v>2</v>
      </c>
      <c r="X661" t="e">
        <f>VLOOKUP(T661,[3]رکوردها!$A:$B,2,0)</f>
        <v>#N/A</v>
      </c>
      <c r="Y661" t="e">
        <f>VLOOKUP(T661,[3]رکوردها!$A:$D,4,0)</f>
        <v>#N/A</v>
      </c>
      <c r="Z661" t="e">
        <f>VLOOKUP(T661,[3]رکوردها!$A:$C,3,0)</f>
        <v>#N/A</v>
      </c>
      <c r="AA661" t="e">
        <f>VLOOKUP(T661,[3]رکوردها!$A:$F,6,0)</f>
        <v>#N/A</v>
      </c>
      <c r="AB661" t="e">
        <f>VLOOKUP(T661,[3]رکوردها!$A:$E,5,0)</f>
        <v>#N/A</v>
      </c>
    </row>
    <row r="662" spans="1:28" s="41" customFormat="1" hidden="1" x14ac:dyDescent="0.2">
      <c r="A662" s="36">
        <v>183128</v>
      </c>
      <c r="B662" s="36">
        <v>1159</v>
      </c>
      <c r="C662" s="36">
        <v>2108</v>
      </c>
      <c r="D662" s="39" t="s">
        <v>5178</v>
      </c>
      <c r="E662" s="39"/>
      <c r="F662" s="37" t="s">
        <v>240</v>
      </c>
      <c r="G662" s="37" t="s">
        <v>648</v>
      </c>
      <c r="H662" s="38">
        <v>2188861</v>
      </c>
      <c r="I662" s="38">
        <v>0</v>
      </c>
      <c r="J662" s="38">
        <f t="shared" si="11"/>
        <v>2188861</v>
      </c>
      <c r="K662" s="38"/>
      <c r="L662" s="49"/>
      <c r="M662" s="37" t="s">
        <v>63</v>
      </c>
      <c r="N662" s="37" t="s">
        <v>64</v>
      </c>
      <c r="O662" s="37" t="s">
        <v>157</v>
      </c>
      <c r="P662" s="37" t="s">
        <v>158</v>
      </c>
      <c r="Q662" s="37" t="s">
        <v>159</v>
      </c>
      <c r="R662" s="37" t="s">
        <v>160</v>
      </c>
      <c r="S662" s="37" t="s">
        <v>539</v>
      </c>
      <c r="T662" s="37" t="s">
        <v>538</v>
      </c>
      <c r="U662" s="1" t="e">
        <f>VLOOKUP(T662,[2]VAT!$A:$D,1,0)</f>
        <v>#N/A</v>
      </c>
      <c r="V662" s="37" t="s">
        <v>2</v>
      </c>
      <c r="W662" s="37" t="s">
        <v>2</v>
      </c>
      <c r="X662" t="e">
        <f>VLOOKUP(T662,[3]رکوردها!$A:$B,2,0)</f>
        <v>#N/A</v>
      </c>
      <c r="Y662" t="e">
        <f>VLOOKUP(T662,[3]رکوردها!$A:$D,4,0)</f>
        <v>#N/A</v>
      </c>
      <c r="Z662" t="e">
        <f>VLOOKUP(T662,[3]رکوردها!$A:$C,3,0)</f>
        <v>#N/A</v>
      </c>
      <c r="AA662" t="e">
        <f>VLOOKUP(T662,[3]رکوردها!$A:$F,6,0)</f>
        <v>#N/A</v>
      </c>
      <c r="AB662" t="e">
        <f>VLOOKUP(T662,[3]رکوردها!$A:$E,5,0)</f>
        <v>#N/A</v>
      </c>
    </row>
    <row r="663" spans="1:28" s="41" customFormat="1" hidden="1" x14ac:dyDescent="0.2">
      <c r="A663" s="36">
        <v>183129</v>
      </c>
      <c r="B663" s="36">
        <v>1159</v>
      </c>
      <c r="C663" s="36">
        <v>2108</v>
      </c>
      <c r="D663" s="39" t="s">
        <v>5178</v>
      </c>
      <c r="E663" s="39"/>
      <c r="F663" s="37" t="s">
        <v>240</v>
      </c>
      <c r="G663" s="37" t="s">
        <v>649</v>
      </c>
      <c r="H663" s="38">
        <v>2188861</v>
      </c>
      <c r="I663" s="38">
        <v>0</v>
      </c>
      <c r="J663" s="38">
        <f t="shared" si="11"/>
        <v>2188861</v>
      </c>
      <c r="K663" s="38"/>
      <c r="L663" s="49"/>
      <c r="M663" s="37" t="s">
        <v>63</v>
      </c>
      <c r="N663" s="37" t="s">
        <v>64</v>
      </c>
      <c r="O663" s="37" t="s">
        <v>157</v>
      </c>
      <c r="P663" s="37" t="s">
        <v>158</v>
      </c>
      <c r="Q663" s="37" t="s">
        <v>159</v>
      </c>
      <c r="R663" s="37" t="s">
        <v>160</v>
      </c>
      <c r="S663" s="37" t="s">
        <v>539</v>
      </c>
      <c r="T663" s="37" t="s">
        <v>538</v>
      </c>
      <c r="U663" s="1" t="e">
        <f>VLOOKUP(T663,[2]VAT!$A:$D,1,0)</f>
        <v>#N/A</v>
      </c>
      <c r="V663" s="37" t="s">
        <v>2</v>
      </c>
      <c r="W663" s="37" t="s">
        <v>2</v>
      </c>
      <c r="X663" t="e">
        <f>VLOOKUP(T663,[3]رکوردها!$A:$B,2,0)</f>
        <v>#N/A</v>
      </c>
      <c r="Y663" t="e">
        <f>VLOOKUP(T663,[3]رکوردها!$A:$D,4,0)</f>
        <v>#N/A</v>
      </c>
      <c r="Z663" t="e">
        <f>VLOOKUP(T663,[3]رکوردها!$A:$C,3,0)</f>
        <v>#N/A</v>
      </c>
      <c r="AA663" t="e">
        <f>VLOOKUP(T663,[3]رکوردها!$A:$F,6,0)</f>
        <v>#N/A</v>
      </c>
      <c r="AB663" t="e">
        <f>VLOOKUP(T663,[3]رکوردها!$A:$E,5,0)</f>
        <v>#N/A</v>
      </c>
    </row>
    <row r="664" spans="1:28" s="41" customFormat="1" hidden="1" x14ac:dyDescent="0.2">
      <c r="A664" s="36">
        <v>183130</v>
      </c>
      <c r="B664" s="36">
        <v>1159</v>
      </c>
      <c r="C664" s="36">
        <v>2108</v>
      </c>
      <c r="D664" s="39" t="s">
        <v>5178</v>
      </c>
      <c r="E664" s="39"/>
      <c r="F664" s="37" t="s">
        <v>240</v>
      </c>
      <c r="G664" s="37" t="s">
        <v>650</v>
      </c>
      <c r="H664" s="38">
        <v>2188861</v>
      </c>
      <c r="I664" s="38">
        <v>0</v>
      </c>
      <c r="J664" s="38">
        <f t="shared" si="11"/>
        <v>2188861</v>
      </c>
      <c r="K664" s="38"/>
      <c r="L664" s="49"/>
      <c r="M664" s="37" t="s">
        <v>63</v>
      </c>
      <c r="N664" s="37" t="s">
        <v>64</v>
      </c>
      <c r="O664" s="37" t="s">
        <v>157</v>
      </c>
      <c r="P664" s="37" t="s">
        <v>158</v>
      </c>
      <c r="Q664" s="37" t="s">
        <v>159</v>
      </c>
      <c r="R664" s="37" t="s">
        <v>160</v>
      </c>
      <c r="S664" s="37" t="s">
        <v>539</v>
      </c>
      <c r="T664" s="37" t="s">
        <v>538</v>
      </c>
      <c r="U664" s="1" t="e">
        <f>VLOOKUP(T664,[2]VAT!$A:$D,1,0)</f>
        <v>#N/A</v>
      </c>
      <c r="V664" s="37" t="s">
        <v>2</v>
      </c>
      <c r="W664" s="37" t="s">
        <v>2</v>
      </c>
      <c r="X664" t="e">
        <f>VLOOKUP(T664,[3]رکوردها!$A:$B,2,0)</f>
        <v>#N/A</v>
      </c>
      <c r="Y664" t="e">
        <f>VLOOKUP(T664,[3]رکوردها!$A:$D,4,0)</f>
        <v>#N/A</v>
      </c>
      <c r="Z664" t="e">
        <f>VLOOKUP(T664,[3]رکوردها!$A:$C,3,0)</f>
        <v>#N/A</v>
      </c>
      <c r="AA664" t="e">
        <f>VLOOKUP(T664,[3]رکوردها!$A:$F,6,0)</f>
        <v>#N/A</v>
      </c>
      <c r="AB664" t="e">
        <f>VLOOKUP(T664,[3]رکوردها!$A:$E,5,0)</f>
        <v>#N/A</v>
      </c>
    </row>
    <row r="665" spans="1:28" s="41" customFormat="1" hidden="1" x14ac:dyDescent="0.2">
      <c r="A665" s="36">
        <v>183131</v>
      </c>
      <c r="B665" s="36">
        <v>1159</v>
      </c>
      <c r="C665" s="36">
        <v>2108</v>
      </c>
      <c r="D665" s="39" t="s">
        <v>5178</v>
      </c>
      <c r="E665" s="39"/>
      <c r="F665" s="37" t="s">
        <v>240</v>
      </c>
      <c r="G665" s="37" t="s">
        <v>651</v>
      </c>
      <c r="H665" s="38">
        <v>2188861</v>
      </c>
      <c r="I665" s="38">
        <v>0</v>
      </c>
      <c r="J665" s="38">
        <f t="shared" si="11"/>
        <v>2188861</v>
      </c>
      <c r="K665" s="38"/>
      <c r="L665" s="49"/>
      <c r="M665" s="37" t="s">
        <v>63</v>
      </c>
      <c r="N665" s="37" t="s">
        <v>64</v>
      </c>
      <c r="O665" s="37" t="s">
        <v>157</v>
      </c>
      <c r="P665" s="37" t="s">
        <v>158</v>
      </c>
      <c r="Q665" s="37" t="s">
        <v>159</v>
      </c>
      <c r="R665" s="37" t="s">
        <v>160</v>
      </c>
      <c r="S665" s="37" t="s">
        <v>539</v>
      </c>
      <c r="T665" s="37" t="s">
        <v>538</v>
      </c>
      <c r="U665" s="1" t="e">
        <f>VLOOKUP(T665,[2]VAT!$A:$D,1,0)</f>
        <v>#N/A</v>
      </c>
      <c r="V665" s="37" t="s">
        <v>2</v>
      </c>
      <c r="W665" s="37" t="s">
        <v>2</v>
      </c>
      <c r="X665" t="e">
        <f>VLOOKUP(T665,[3]رکوردها!$A:$B,2,0)</f>
        <v>#N/A</v>
      </c>
      <c r="Y665" t="e">
        <f>VLOOKUP(T665,[3]رکوردها!$A:$D,4,0)</f>
        <v>#N/A</v>
      </c>
      <c r="Z665" t="e">
        <f>VLOOKUP(T665,[3]رکوردها!$A:$C,3,0)</f>
        <v>#N/A</v>
      </c>
      <c r="AA665" t="e">
        <f>VLOOKUP(T665,[3]رکوردها!$A:$F,6,0)</f>
        <v>#N/A</v>
      </c>
      <c r="AB665" t="e">
        <f>VLOOKUP(T665,[3]رکوردها!$A:$E,5,0)</f>
        <v>#N/A</v>
      </c>
    </row>
    <row r="666" spans="1:28" s="41" customFormat="1" hidden="1" x14ac:dyDescent="0.2">
      <c r="A666" s="36">
        <v>183132</v>
      </c>
      <c r="B666" s="36">
        <v>1159</v>
      </c>
      <c r="C666" s="36">
        <v>2108</v>
      </c>
      <c r="D666" s="39" t="s">
        <v>5178</v>
      </c>
      <c r="E666" s="39"/>
      <c r="F666" s="37" t="s">
        <v>240</v>
      </c>
      <c r="G666" s="37" t="s">
        <v>652</v>
      </c>
      <c r="H666" s="38">
        <v>2188861</v>
      </c>
      <c r="I666" s="38">
        <v>0</v>
      </c>
      <c r="J666" s="38">
        <f t="shared" si="11"/>
        <v>2188861</v>
      </c>
      <c r="K666" s="38"/>
      <c r="L666" s="49"/>
      <c r="M666" s="37" t="s">
        <v>63</v>
      </c>
      <c r="N666" s="37" t="s">
        <v>64</v>
      </c>
      <c r="O666" s="37" t="s">
        <v>157</v>
      </c>
      <c r="P666" s="37" t="s">
        <v>158</v>
      </c>
      <c r="Q666" s="37" t="s">
        <v>159</v>
      </c>
      <c r="R666" s="37" t="s">
        <v>160</v>
      </c>
      <c r="S666" s="37" t="s">
        <v>539</v>
      </c>
      <c r="T666" s="37" t="s">
        <v>538</v>
      </c>
      <c r="U666" s="1" t="e">
        <f>VLOOKUP(T666,[2]VAT!$A:$D,1,0)</f>
        <v>#N/A</v>
      </c>
      <c r="V666" s="37" t="s">
        <v>2</v>
      </c>
      <c r="W666" s="37" t="s">
        <v>2</v>
      </c>
      <c r="X666" t="e">
        <f>VLOOKUP(T666,[3]رکوردها!$A:$B,2,0)</f>
        <v>#N/A</v>
      </c>
      <c r="Y666" t="e">
        <f>VLOOKUP(T666,[3]رکوردها!$A:$D,4,0)</f>
        <v>#N/A</v>
      </c>
      <c r="Z666" t="e">
        <f>VLOOKUP(T666,[3]رکوردها!$A:$C,3,0)</f>
        <v>#N/A</v>
      </c>
      <c r="AA666" t="e">
        <f>VLOOKUP(T666,[3]رکوردها!$A:$F,6,0)</f>
        <v>#N/A</v>
      </c>
      <c r="AB666" t="e">
        <f>VLOOKUP(T666,[3]رکوردها!$A:$E,5,0)</f>
        <v>#N/A</v>
      </c>
    </row>
    <row r="667" spans="1:28" s="41" customFormat="1" hidden="1" x14ac:dyDescent="0.2">
      <c r="A667" s="36">
        <v>183133</v>
      </c>
      <c r="B667" s="36">
        <v>1159</v>
      </c>
      <c r="C667" s="36">
        <v>2108</v>
      </c>
      <c r="D667" s="39" t="s">
        <v>5178</v>
      </c>
      <c r="E667" s="39"/>
      <c r="F667" s="37" t="s">
        <v>240</v>
      </c>
      <c r="G667" s="37" t="s">
        <v>653</v>
      </c>
      <c r="H667" s="38">
        <v>2188861</v>
      </c>
      <c r="I667" s="38">
        <v>0</v>
      </c>
      <c r="J667" s="38">
        <f t="shared" si="11"/>
        <v>2188861</v>
      </c>
      <c r="K667" s="38"/>
      <c r="L667" s="49"/>
      <c r="M667" s="37" t="s">
        <v>63</v>
      </c>
      <c r="N667" s="37" t="s">
        <v>64</v>
      </c>
      <c r="O667" s="37" t="s">
        <v>157</v>
      </c>
      <c r="P667" s="37" t="s">
        <v>158</v>
      </c>
      <c r="Q667" s="37" t="s">
        <v>159</v>
      </c>
      <c r="R667" s="37" t="s">
        <v>160</v>
      </c>
      <c r="S667" s="37" t="s">
        <v>539</v>
      </c>
      <c r="T667" s="37" t="s">
        <v>538</v>
      </c>
      <c r="U667" s="1" t="e">
        <f>VLOOKUP(T667,[2]VAT!$A:$D,1,0)</f>
        <v>#N/A</v>
      </c>
      <c r="V667" s="37" t="s">
        <v>2</v>
      </c>
      <c r="W667" s="37" t="s">
        <v>2</v>
      </c>
      <c r="X667" t="e">
        <f>VLOOKUP(T667,[3]رکوردها!$A:$B,2,0)</f>
        <v>#N/A</v>
      </c>
      <c r="Y667" t="e">
        <f>VLOOKUP(T667,[3]رکوردها!$A:$D,4,0)</f>
        <v>#N/A</v>
      </c>
      <c r="Z667" t="e">
        <f>VLOOKUP(T667,[3]رکوردها!$A:$C,3,0)</f>
        <v>#N/A</v>
      </c>
      <c r="AA667" t="e">
        <f>VLOOKUP(T667,[3]رکوردها!$A:$F,6,0)</f>
        <v>#N/A</v>
      </c>
      <c r="AB667" t="e">
        <f>VLOOKUP(T667,[3]رکوردها!$A:$E,5,0)</f>
        <v>#N/A</v>
      </c>
    </row>
    <row r="668" spans="1:28" s="41" customFormat="1" hidden="1" x14ac:dyDescent="0.2">
      <c r="A668" s="36">
        <v>183134</v>
      </c>
      <c r="B668" s="36">
        <v>1159</v>
      </c>
      <c r="C668" s="36">
        <v>2108</v>
      </c>
      <c r="D668" s="39" t="s">
        <v>5178</v>
      </c>
      <c r="E668" s="39"/>
      <c r="F668" s="37" t="s">
        <v>240</v>
      </c>
      <c r="G668" s="37" t="s">
        <v>654</v>
      </c>
      <c r="H668" s="38">
        <v>2188861</v>
      </c>
      <c r="I668" s="38">
        <v>0</v>
      </c>
      <c r="J668" s="38">
        <f t="shared" si="11"/>
        <v>2188861</v>
      </c>
      <c r="K668" s="38"/>
      <c r="L668" s="49"/>
      <c r="M668" s="37" t="s">
        <v>63</v>
      </c>
      <c r="N668" s="37" t="s">
        <v>64</v>
      </c>
      <c r="O668" s="37" t="s">
        <v>157</v>
      </c>
      <c r="P668" s="37" t="s">
        <v>158</v>
      </c>
      <c r="Q668" s="37" t="s">
        <v>159</v>
      </c>
      <c r="R668" s="37" t="s">
        <v>160</v>
      </c>
      <c r="S668" s="37" t="s">
        <v>539</v>
      </c>
      <c r="T668" s="37" t="s">
        <v>538</v>
      </c>
      <c r="U668" s="1" t="e">
        <f>VLOOKUP(T668,[2]VAT!$A:$D,1,0)</f>
        <v>#N/A</v>
      </c>
      <c r="V668" s="37" t="s">
        <v>2</v>
      </c>
      <c r="W668" s="37" t="s">
        <v>2</v>
      </c>
      <c r="X668" t="e">
        <f>VLOOKUP(T668,[3]رکوردها!$A:$B,2,0)</f>
        <v>#N/A</v>
      </c>
      <c r="Y668" t="e">
        <f>VLOOKUP(T668,[3]رکوردها!$A:$D,4,0)</f>
        <v>#N/A</v>
      </c>
      <c r="Z668" t="e">
        <f>VLOOKUP(T668,[3]رکوردها!$A:$C,3,0)</f>
        <v>#N/A</v>
      </c>
      <c r="AA668" t="e">
        <f>VLOOKUP(T668,[3]رکوردها!$A:$F,6,0)</f>
        <v>#N/A</v>
      </c>
      <c r="AB668" t="e">
        <f>VLOOKUP(T668,[3]رکوردها!$A:$E,5,0)</f>
        <v>#N/A</v>
      </c>
    </row>
    <row r="669" spans="1:28" s="41" customFormat="1" hidden="1" x14ac:dyDescent="0.2">
      <c r="A669" s="36">
        <v>183135</v>
      </c>
      <c r="B669" s="36">
        <v>1159</v>
      </c>
      <c r="C669" s="36">
        <v>2108</v>
      </c>
      <c r="D669" s="39" t="s">
        <v>5178</v>
      </c>
      <c r="E669" s="39"/>
      <c r="F669" s="37" t="s">
        <v>240</v>
      </c>
      <c r="G669" s="37" t="s">
        <v>645</v>
      </c>
      <c r="H669" s="38">
        <v>2188861</v>
      </c>
      <c r="I669" s="38">
        <v>0</v>
      </c>
      <c r="J669" s="38">
        <f t="shared" si="11"/>
        <v>2188861</v>
      </c>
      <c r="K669" s="38"/>
      <c r="L669" s="49"/>
      <c r="M669" s="37" t="s">
        <v>63</v>
      </c>
      <c r="N669" s="37" t="s">
        <v>64</v>
      </c>
      <c r="O669" s="37" t="s">
        <v>157</v>
      </c>
      <c r="P669" s="37" t="s">
        <v>158</v>
      </c>
      <c r="Q669" s="37" t="s">
        <v>159</v>
      </c>
      <c r="R669" s="37" t="s">
        <v>160</v>
      </c>
      <c r="S669" s="37" t="s">
        <v>539</v>
      </c>
      <c r="T669" s="37" t="s">
        <v>538</v>
      </c>
      <c r="U669" s="1" t="e">
        <f>VLOOKUP(T669,[2]VAT!$A:$D,1,0)</f>
        <v>#N/A</v>
      </c>
      <c r="V669" s="37" t="s">
        <v>2</v>
      </c>
      <c r="W669" s="37" t="s">
        <v>2</v>
      </c>
      <c r="X669" t="e">
        <f>VLOOKUP(T669,[3]رکوردها!$A:$B,2,0)</f>
        <v>#N/A</v>
      </c>
      <c r="Y669" t="e">
        <f>VLOOKUP(T669,[3]رکوردها!$A:$D,4,0)</f>
        <v>#N/A</v>
      </c>
      <c r="Z669" t="e">
        <f>VLOOKUP(T669,[3]رکوردها!$A:$C,3,0)</f>
        <v>#N/A</v>
      </c>
      <c r="AA669" t="e">
        <f>VLOOKUP(T669,[3]رکوردها!$A:$F,6,0)</f>
        <v>#N/A</v>
      </c>
      <c r="AB669" t="e">
        <f>VLOOKUP(T669,[3]رکوردها!$A:$E,5,0)</f>
        <v>#N/A</v>
      </c>
    </row>
    <row r="670" spans="1:28" s="41" customFormat="1" hidden="1" x14ac:dyDescent="0.2">
      <c r="A670" s="36">
        <v>183136</v>
      </c>
      <c r="B670" s="36">
        <v>1159</v>
      </c>
      <c r="C670" s="36">
        <v>2108</v>
      </c>
      <c r="D670" s="39" t="s">
        <v>5178</v>
      </c>
      <c r="E670" s="39"/>
      <c r="F670" s="37" t="s">
        <v>240</v>
      </c>
      <c r="G670" s="37" t="s">
        <v>640</v>
      </c>
      <c r="H670" s="38">
        <v>2188861</v>
      </c>
      <c r="I670" s="38">
        <v>0</v>
      </c>
      <c r="J670" s="38">
        <f t="shared" si="11"/>
        <v>2188861</v>
      </c>
      <c r="K670" s="38"/>
      <c r="L670" s="49"/>
      <c r="M670" s="37" t="s">
        <v>63</v>
      </c>
      <c r="N670" s="37" t="s">
        <v>64</v>
      </c>
      <c r="O670" s="37" t="s">
        <v>157</v>
      </c>
      <c r="P670" s="37" t="s">
        <v>158</v>
      </c>
      <c r="Q670" s="37" t="s">
        <v>159</v>
      </c>
      <c r="R670" s="37" t="s">
        <v>160</v>
      </c>
      <c r="S670" s="37" t="s">
        <v>539</v>
      </c>
      <c r="T670" s="37" t="s">
        <v>538</v>
      </c>
      <c r="U670" s="1" t="e">
        <f>VLOOKUP(T670,[2]VAT!$A:$D,1,0)</f>
        <v>#N/A</v>
      </c>
      <c r="V670" s="37" t="s">
        <v>2</v>
      </c>
      <c r="W670" s="37" t="s">
        <v>2</v>
      </c>
      <c r="X670" t="e">
        <f>VLOOKUP(T670,[3]رکوردها!$A:$B,2,0)</f>
        <v>#N/A</v>
      </c>
      <c r="Y670" t="e">
        <f>VLOOKUP(T670,[3]رکوردها!$A:$D,4,0)</f>
        <v>#N/A</v>
      </c>
      <c r="Z670" t="e">
        <f>VLOOKUP(T670,[3]رکوردها!$A:$C,3,0)</f>
        <v>#N/A</v>
      </c>
      <c r="AA670" t="e">
        <f>VLOOKUP(T670,[3]رکوردها!$A:$F,6,0)</f>
        <v>#N/A</v>
      </c>
      <c r="AB670" t="e">
        <f>VLOOKUP(T670,[3]رکوردها!$A:$E,5,0)</f>
        <v>#N/A</v>
      </c>
    </row>
    <row r="671" spans="1:28" s="41" customFormat="1" hidden="1" x14ac:dyDescent="0.2">
      <c r="A671" s="36">
        <v>183137</v>
      </c>
      <c r="B671" s="36">
        <v>1159</v>
      </c>
      <c r="C671" s="36">
        <v>2108</v>
      </c>
      <c r="D671" s="39" t="s">
        <v>5178</v>
      </c>
      <c r="E671" s="39"/>
      <c r="F671" s="37" t="s">
        <v>240</v>
      </c>
      <c r="G671" s="37" t="s">
        <v>639</v>
      </c>
      <c r="H671" s="38">
        <v>2188861</v>
      </c>
      <c r="I671" s="38">
        <v>0</v>
      </c>
      <c r="J671" s="38">
        <f t="shared" si="11"/>
        <v>2188861</v>
      </c>
      <c r="K671" s="38"/>
      <c r="L671" s="49"/>
      <c r="M671" s="37" t="s">
        <v>63</v>
      </c>
      <c r="N671" s="37" t="s">
        <v>64</v>
      </c>
      <c r="O671" s="37" t="s">
        <v>157</v>
      </c>
      <c r="P671" s="37" t="s">
        <v>158</v>
      </c>
      <c r="Q671" s="37" t="s">
        <v>159</v>
      </c>
      <c r="R671" s="37" t="s">
        <v>160</v>
      </c>
      <c r="S671" s="37" t="s">
        <v>539</v>
      </c>
      <c r="T671" s="37" t="s">
        <v>538</v>
      </c>
      <c r="U671" s="1" t="e">
        <f>VLOOKUP(T671,[2]VAT!$A:$D,1,0)</f>
        <v>#N/A</v>
      </c>
      <c r="V671" s="37" t="s">
        <v>2</v>
      </c>
      <c r="W671" s="37" t="s">
        <v>2</v>
      </c>
      <c r="X671" t="e">
        <f>VLOOKUP(T671,[3]رکوردها!$A:$B,2,0)</f>
        <v>#N/A</v>
      </c>
      <c r="Y671" t="e">
        <f>VLOOKUP(T671,[3]رکوردها!$A:$D,4,0)</f>
        <v>#N/A</v>
      </c>
      <c r="Z671" t="e">
        <f>VLOOKUP(T671,[3]رکوردها!$A:$C,3,0)</f>
        <v>#N/A</v>
      </c>
      <c r="AA671" t="e">
        <f>VLOOKUP(T671,[3]رکوردها!$A:$F,6,0)</f>
        <v>#N/A</v>
      </c>
      <c r="AB671" t="e">
        <f>VLOOKUP(T671,[3]رکوردها!$A:$E,5,0)</f>
        <v>#N/A</v>
      </c>
    </row>
    <row r="672" spans="1:28" s="41" customFormat="1" hidden="1" x14ac:dyDescent="0.2">
      <c r="A672" s="36">
        <v>142682</v>
      </c>
      <c r="B672" s="36">
        <v>1183</v>
      </c>
      <c r="C672" s="36">
        <v>1299</v>
      </c>
      <c r="D672" s="39" t="s">
        <v>5178</v>
      </c>
      <c r="E672" s="39"/>
      <c r="F672" s="37" t="s">
        <v>655</v>
      </c>
      <c r="G672" s="37" t="s">
        <v>656</v>
      </c>
      <c r="H672" s="38">
        <v>2585042692</v>
      </c>
      <c r="I672" s="38">
        <v>0</v>
      </c>
      <c r="J672" s="38">
        <f t="shared" si="11"/>
        <v>2585042692</v>
      </c>
      <c r="K672" s="38"/>
      <c r="L672" s="49"/>
      <c r="M672" s="37" t="s">
        <v>63</v>
      </c>
      <c r="N672" s="37" t="s">
        <v>64</v>
      </c>
      <c r="O672" s="37" t="s">
        <v>157</v>
      </c>
      <c r="P672" s="37" t="s">
        <v>158</v>
      </c>
      <c r="Q672" s="37" t="s">
        <v>159</v>
      </c>
      <c r="R672" s="37" t="s">
        <v>160</v>
      </c>
      <c r="S672" s="37" t="s">
        <v>539</v>
      </c>
      <c r="T672" s="37" t="s">
        <v>538</v>
      </c>
      <c r="U672" s="1" t="e">
        <f>VLOOKUP(T672,[2]VAT!$A:$D,1,0)</f>
        <v>#N/A</v>
      </c>
      <c r="V672" s="37" t="s">
        <v>2</v>
      </c>
      <c r="W672" s="37" t="s">
        <v>2</v>
      </c>
      <c r="X672" t="e">
        <f>VLOOKUP(T672,[3]رکوردها!$A:$B,2,0)</f>
        <v>#N/A</v>
      </c>
      <c r="Y672" t="e">
        <f>VLOOKUP(T672,[3]رکوردها!$A:$D,4,0)</f>
        <v>#N/A</v>
      </c>
      <c r="Z672" t="e">
        <f>VLOOKUP(T672,[3]رکوردها!$A:$C,3,0)</f>
        <v>#N/A</v>
      </c>
      <c r="AA672" t="e">
        <f>VLOOKUP(T672,[3]رکوردها!$A:$F,6,0)</f>
        <v>#N/A</v>
      </c>
      <c r="AB672" t="e">
        <f>VLOOKUP(T672,[3]رکوردها!$A:$E,5,0)</f>
        <v>#N/A</v>
      </c>
    </row>
    <row r="673" spans="1:28" s="41" customFormat="1" hidden="1" x14ac:dyDescent="0.2">
      <c r="A673" s="36">
        <v>142683</v>
      </c>
      <c r="B673" s="36">
        <v>1183</v>
      </c>
      <c r="C673" s="36">
        <v>1299</v>
      </c>
      <c r="D673" s="39" t="s">
        <v>5178</v>
      </c>
      <c r="E673" s="39"/>
      <c r="F673" s="37" t="s">
        <v>655</v>
      </c>
      <c r="G673" s="37" t="s">
        <v>657</v>
      </c>
      <c r="H673" s="38">
        <v>657483204</v>
      </c>
      <c r="I673" s="38">
        <v>0</v>
      </c>
      <c r="J673" s="38">
        <f t="shared" si="11"/>
        <v>657483204</v>
      </c>
      <c r="K673" s="38"/>
      <c r="L673" s="49"/>
      <c r="M673" s="37" t="s">
        <v>63</v>
      </c>
      <c r="N673" s="37" t="s">
        <v>64</v>
      </c>
      <c r="O673" s="37" t="s">
        <v>157</v>
      </c>
      <c r="P673" s="37" t="s">
        <v>158</v>
      </c>
      <c r="Q673" s="37" t="s">
        <v>159</v>
      </c>
      <c r="R673" s="37" t="s">
        <v>160</v>
      </c>
      <c r="S673" s="37" t="s">
        <v>539</v>
      </c>
      <c r="T673" s="37" t="s">
        <v>538</v>
      </c>
      <c r="U673" s="1" t="e">
        <f>VLOOKUP(T673,[2]VAT!$A:$D,1,0)</f>
        <v>#N/A</v>
      </c>
      <c r="V673" s="37" t="s">
        <v>2</v>
      </c>
      <c r="W673" s="37" t="s">
        <v>2</v>
      </c>
      <c r="X673" t="e">
        <f>VLOOKUP(T673,[3]رکوردها!$A:$B,2,0)</f>
        <v>#N/A</v>
      </c>
      <c r="Y673" t="e">
        <f>VLOOKUP(T673,[3]رکوردها!$A:$D,4,0)</f>
        <v>#N/A</v>
      </c>
      <c r="Z673" t="e">
        <f>VLOOKUP(T673,[3]رکوردها!$A:$C,3,0)</f>
        <v>#N/A</v>
      </c>
      <c r="AA673" t="e">
        <f>VLOOKUP(T673,[3]رکوردها!$A:$F,6,0)</f>
        <v>#N/A</v>
      </c>
      <c r="AB673" t="e">
        <f>VLOOKUP(T673,[3]رکوردها!$A:$E,5,0)</f>
        <v>#N/A</v>
      </c>
    </row>
    <row r="674" spans="1:28" s="41" customFormat="1" hidden="1" x14ac:dyDescent="0.2">
      <c r="A674" s="36">
        <v>142684</v>
      </c>
      <c r="B674" s="36">
        <v>1183</v>
      </c>
      <c r="C674" s="36">
        <v>1299</v>
      </c>
      <c r="D674" s="39" t="s">
        <v>5178</v>
      </c>
      <c r="E674" s="39"/>
      <c r="F674" s="37" t="s">
        <v>655</v>
      </c>
      <c r="G674" s="37" t="s">
        <v>658</v>
      </c>
      <c r="H674" s="38">
        <v>257539750</v>
      </c>
      <c r="I674" s="38">
        <v>0</v>
      </c>
      <c r="J674" s="38">
        <f t="shared" si="11"/>
        <v>257539750</v>
      </c>
      <c r="K674" s="38"/>
      <c r="L674" s="49"/>
      <c r="M674" s="37" t="s">
        <v>63</v>
      </c>
      <c r="N674" s="37" t="s">
        <v>64</v>
      </c>
      <c r="O674" s="37" t="s">
        <v>157</v>
      </c>
      <c r="P674" s="37" t="s">
        <v>158</v>
      </c>
      <c r="Q674" s="37" t="s">
        <v>159</v>
      </c>
      <c r="R674" s="37" t="s">
        <v>160</v>
      </c>
      <c r="S674" s="37" t="s">
        <v>539</v>
      </c>
      <c r="T674" s="37" t="s">
        <v>538</v>
      </c>
      <c r="U674" s="1" t="e">
        <f>VLOOKUP(T674,[2]VAT!$A:$D,1,0)</f>
        <v>#N/A</v>
      </c>
      <c r="V674" s="37" t="s">
        <v>2</v>
      </c>
      <c r="W674" s="37" t="s">
        <v>2</v>
      </c>
      <c r="X674" t="e">
        <f>VLOOKUP(T674,[3]رکوردها!$A:$B,2,0)</f>
        <v>#N/A</v>
      </c>
      <c r="Y674" t="e">
        <f>VLOOKUP(T674,[3]رکوردها!$A:$D,4,0)</f>
        <v>#N/A</v>
      </c>
      <c r="Z674" t="e">
        <f>VLOOKUP(T674,[3]رکوردها!$A:$C,3,0)</f>
        <v>#N/A</v>
      </c>
      <c r="AA674" t="e">
        <f>VLOOKUP(T674,[3]رکوردها!$A:$F,6,0)</f>
        <v>#N/A</v>
      </c>
      <c r="AB674" t="e">
        <f>VLOOKUP(T674,[3]رکوردها!$A:$E,5,0)</f>
        <v>#N/A</v>
      </c>
    </row>
    <row r="675" spans="1:28" s="41" customFormat="1" hidden="1" x14ac:dyDescent="0.2">
      <c r="A675" s="36">
        <v>142868</v>
      </c>
      <c r="B675" s="36">
        <v>1257</v>
      </c>
      <c r="C675" s="36">
        <v>1317</v>
      </c>
      <c r="D675" s="39" t="s">
        <v>5178</v>
      </c>
      <c r="E675" s="39"/>
      <c r="F675" s="37" t="s">
        <v>22</v>
      </c>
      <c r="G675" s="37" t="s">
        <v>659</v>
      </c>
      <c r="H675" s="38">
        <v>97882000</v>
      </c>
      <c r="I675" s="38">
        <v>0</v>
      </c>
      <c r="J675" s="38">
        <f t="shared" si="11"/>
        <v>97882000</v>
      </c>
      <c r="K675" s="38"/>
      <c r="L675" s="49"/>
      <c r="M675" s="37" t="s">
        <v>63</v>
      </c>
      <c r="N675" s="37" t="s">
        <v>64</v>
      </c>
      <c r="O675" s="37" t="s">
        <v>157</v>
      </c>
      <c r="P675" s="37" t="s">
        <v>158</v>
      </c>
      <c r="Q675" s="37" t="s">
        <v>159</v>
      </c>
      <c r="R675" s="37" t="s">
        <v>160</v>
      </c>
      <c r="S675" s="37" t="s">
        <v>539</v>
      </c>
      <c r="T675" s="37" t="s">
        <v>538</v>
      </c>
      <c r="U675" s="1" t="e">
        <f>VLOOKUP(T675,[2]VAT!$A:$D,1,0)</f>
        <v>#N/A</v>
      </c>
      <c r="V675" s="37" t="s">
        <v>2</v>
      </c>
      <c r="W675" s="37" t="s">
        <v>2</v>
      </c>
      <c r="X675" t="e">
        <f>VLOOKUP(T675,[3]رکوردها!$A:$B,2,0)</f>
        <v>#N/A</v>
      </c>
      <c r="Y675" t="e">
        <f>VLOOKUP(T675,[3]رکوردها!$A:$D,4,0)</f>
        <v>#N/A</v>
      </c>
      <c r="Z675" t="e">
        <f>VLOOKUP(T675,[3]رکوردها!$A:$C,3,0)</f>
        <v>#N/A</v>
      </c>
      <c r="AA675" t="e">
        <f>VLOOKUP(T675,[3]رکوردها!$A:$F,6,0)</f>
        <v>#N/A</v>
      </c>
      <c r="AB675" t="e">
        <f>VLOOKUP(T675,[3]رکوردها!$A:$E,5,0)</f>
        <v>#N/A</v>
      </c>
    </row>
    <row r="676" spans="1:28" s="41" customFormat="1" hidden="1" x14ac:dyDescent="0.2">
      <c r="A676" s="36">
        <v>142688</v>
      </c>
      <c r="B676" s="36">
        <v>1269</v>
      </c>
      <c r="C676" s="36">
        <v>1300</v>
      </c>
      <c r="D676" s="39" t="s">
        <v>5178</v>
      </c>
      <c r="E676" s="39"/>
      <c r="F676" s="37" t="s">
        <v>105</v>
      </c>
      <c r="G676" s="37" t="s">
        <v>660</v>
      </c>
      <c r="H676" s="38">
        <v>122625000</v>
      </c>
      <c r="I676" s="38">
        <v>0</v>
      </c>
      <c r="J676" s="38">
        <f t="shared" si="11"/>
        <v>122625000</v>
      </c>
      <c r="K676" s="38"/>
      <c r="L676" s="49"/>
      <c r="M676" s="37" t="s">
        <v>63</v>
      </c>
      <c r="N676" s="37" t="s">
        <v>64</v>
      </c>
      <c r="O676" s="37" t="s">
        <v>157</v>
      </c>
      <c r="P676" s="37" t="s">
        <v>158</v>
      </c>
      <c r="Q676" s="37" t="s">
        <v>159</v>
      </c>
      <c r="R676" s="37" t="s">
        <v>160</v>
      </c>
      <c r="S676" s="37" t="s">
        <v>539</v>
      </c>
      <c r="T676" s="37" t="s">
        <v>538</v>
      </c>
      <c r="U676" s="1" t="e">
        <f>VLOOKUP(T676,[2]VAT!$A:$D,1,0)</f>
        <v>#N/A</v>
      </c>
      <c r="V676" s="37" t="s">
        <v>2</v>
      </c>
      <c r="W676" s="37" t="s">
        <v>2</v>
      </c>
      <c r="X676" t="e">
        <f>VLOOKUP(T676,[3]رکوردها!$A:$B,2,0)</f>
        <v>#N/A</v>
      </c>
      <c r="Y676" t="e">
        <f>VLOOKUP(T676,[3]رکوردها!$A:$D,4,0)</f>
        <v>#N/A</v>
      </c>
      <c r="Z676" t="e">
        <f>VLOOKUP(T676,[3]رکوردها!$A:$C,3,0)</f>
        <v>#N/A</v>
      </c>
      <c r="AA676" t="e">
        <f>VLOOKUP(T676,[3]رکوردها!$A:$F,6,0)</f>
        <v>#N/A</v>
      </c>
      <c r="AB676" t="e">
        <f>VLOOKUP(T676,[3]رکوردها!$A:$E,5,0)</f>
        <v>#N/A</v>
      </c>
    </row>
    <row r="677" spans="1:28" s="41" customFormat="1" hidden="1" x14ac:dyDescent="0.2">
      <c r="A677" s="36">
        <v>142689</v>
      </c>
      <c r="B677" s="36">
        <v>1269</v>
      </c>
      <c r="C677" s="36">
        <v>1300</v>
      </c>
      <c r="D677" s="39" t="s">
        <v>5178</v>
      </c>
      <c r="E677" s="39"/>
      <c r="F677" s="37" t="s">
        <v>105</v>
      </c>
      <c r="G677" s="37" t="s">
        <v>661</v>
      </c>
      <c r="H677" s="38">
        <v>22072500</v>
      </c>
      <c r="I677" s="38">
        <v>0</v>
      </c>
      <c r="J677" s="38">
        <f t="shared" si="11"/>
        <v>22072500</v>
      </c>
      <c r="K677" s="38"/>
      <c r="L677" s="49"/>
      <c r="M677" s="37" t="s">
        <v>63</v>
      </c>
      <c r="N677" s="37" t="s">
        <v>64</v>
      </c>
      <c r="O677" s="37" t="s">
        <v>157</v>
      </c>
      <c r="P677" s="37" t="s">
        <v>158</v>
      </c>
      <c r="Q677" s="37" t="s">
        <v>159</v>
      </c>
      <c r="R677" s="37" t="s">
        <v>160</v>
      </c>
      <c r="S677" s="37" t="s">
        <v>539</v>
      </c>
      <c r="T677" s="37" t="s">
        <v>538</v>
      </c>
      <c r="U677" s="1" t="e">
        <f>VLOOKUP(T677,[2]VAT!$A:$D,1,0)</f>
        <v>#N/A</v>
      </c>
      <c r="V677" s="37" t="s">
        <v>2</v>
      </c>
      <c r="W677" s="37" t="s">
        <v>2</v>
      </c>
      <c r="X677" t="e">
        <f>VLOOKUP(T677,[3]رکوردها!$A:$B,2,0)</f>
        <v>#N/A</v>
      </c>
      <c r="Y677" t="e">
        <f>VLOOKUP(T677,[3]رکوردها!$A:$D,4,0)</f>
        <v>#N/A</v>
      </c>
      <c r="Z677" t="e">
        <f>VLOOKUP(T677,[3]رکوردها!$A:$C,3,0)</f>
        <v>#N/A</v>
      </c>
      <c r="AA677" t="e">
        <f>VLOOKUP(T677,[3]رکوردها!$A:$F,6,0)</f>
        <v>#N/A</v>
      </c>
      <c r="AB677" t="e">
        <f>VLOOKUP(T677,[3]رکوردها!$A:$E,5,0)</f>
        <v>#N/A</v>
      </c>
    </row>
    <row r="678" spans="1:28" s="41" customFormat="1" hidden="1" x14ac:dyDescent="0.2">
      <c r="A678" s="36">
        <v>142690</v>
      </c>
      <c r="B678" s="36">
        <v>1269</v>
      </c>
      <c r="C678" s="36">
        <v>1300</v>
      </c>
      <c r="D678" s="39" t="s">
        <v>5178</v>
      </c>
      <c r="E678" s="39"/>
      <c r="F678" s="37" t="s">
        <v>105</v>
      </c>
      <c r="G678" s="37" t="s">
        <v>662</v>
      </c>
      <c r="H678" s="38">
        <v>11445000</v>
      </c>
      <c r="I678" s="38">
        <v>0</v>
      </c>
      <c r="J678" s="38">
        <f t="shared" si="11"/>
        <v>11445000</v>
      </c>
      <c r="K678" s="38"/>
      <c r="L678" s="49"/>
      <c r="M678" s="37" t="s">
        <v>63</v>
      </c>
      <c r="N678" s="37" t="s">
        <v>64</v>
      </c>
      <c r="O678" s="37" t="s">
        <v>157</v>
      </c>
      <c r="P678" s="37" t="s">
        <v>158</v>
      </c>
      <c r="Q678" s="37" t="s">
        <v>159</v>
      </c>
      <c r="R678" s="37" t="s">
        <v>160</v>
      </c>
      <c r="S678" s="37" t="s">
        <v>539</v>
      </c>
      <c r="T678" s="37" t="s">
        <v>538</v>
      </c>
      <c r="U678" s="1" t="e">
        <f>VLOOKUP(T678,[2]VAT!$A:$D,1,0)</f>
        <v>#N/A</v>
      </c>
      <c r="V678" s="37" t="s">
        <v>2</v>
      </c>
      <c r="W678" s="37" t="s">
        <v>2</v>
      </c>
      <c r="X678" t="e">
        <f>VLOOKUP(T678,[3]رکوردها!$A:$B,2,0)</f>
        <v>#N/A</v>
      </c>
      <c r="Y678" t="e">
        <f>VLOOKUP(T678,[3]رکوردها!$A:$D,4,0)</f>
        <v>#N/A</v>
      </c>
      <c r="Z678" t="e">
        <f>VLOOKUP(T678,[3]رکوردها!$A:$C,3,0)</f>
        <v>#N/A</v>
      </c>
      <c r="AA678" t="e">
        <f>VLOOKUP(T678,[3]رکوردها!$A:$F,6,0)</f>
        <v>#N/A</v>
      </c>
      <c r="AB678" t="e">
        <f>VLOOKUP(T678,[3]رکوردها!$A:$E,5,0)</f>
        <v>#N/A</v>
      </c>
    </row>
    <row r="679" spans="1:28" s="41" customFormat="1" hidden="1" x14ac:dyDescent="0.2">
      <c r="A679" s="36">
        <v>142691</v>
      </c>
      <c r="B679" s="36">
        <v>1269</v>
      </c>
      <c r="C679" s="36">
        <v>1300</v>
      </c>
      <c r="D679" s="39" t="s">
        <v>5178</v>
      </c>
      <c r="E679" s="39"/>
      <c r="F679" s="37" t="s">
        <v>105</v>
      </c>
      <c r="G679" s="37" t="s">
        <v>663</v>
      </c>
      <c r="H679" s="38">
        <v>3855330</v>
      </c>
      <c r="I679" s="38">
        <v>0</v>
      </c>
      <c r="J679" s="38">
        <f t="shared" si="11"/>
        <v>3855330</v>
      </c>
      <c r="K679" s="38"/>
      <c r="L679" s="49"/>
      <c r="M679" s="37" t="s">
        <v>63</v>
      </c>
      <c r="N679" s="37" t="s">
        <v>64</v>
      </c>
      <c r="O679" s="37" t="s">
        <v>157</v>
      </c>
      <c r="P679" s="37" t="s">
        <v>158</v>
      </c>
      <c r="Q679" s="37" t="s">
        <v>159</v>
      </c>
      <c r="R679" s="37" t="s">
        <v>160</v>
      </c>
      <c r="S679" s="37" t="s">
        <v>539</v>
      </c>
      <c r="T679" s="37" t="s">
        <v>538</v>
      </c>
      <c r="U679" s="1" t="e">
        <f>VLOOKUP(T679,[2]VAT!$A:$D,1,0)</f>
        <v>#N/A</v>
      </c>
      <c r="V679" s="37" t="s">
        <v>2</v>
      </c>
      <c r="W679" s="37" t="s">
        <v>2</v>
      </c>
      <c r="X679" t="e">
        <f>VLOOKUP(T679,[3]رکوردها!$A:$B,2,0)</f>
        <v>#N/A</v>
      </c>
      <c r="Y679" t="e">
        <f>VLOOKUP(T679,[3]رکوردها!$A:$D,4,0)</f>
        <v>#N/A</v>
      </c>
      <c r="Z679" t="e">
        <f>VLOOKUP(T679,[3]رکوردها!$A:$C,3,0)</f>
        <v>#N/A</v>
      </c>
      <c r="AA679" t="e">
        <f>VLOOKUP(T679,[3]رکوردها!$A:$F,6,0)</f>
        <v>#N/A</v>
      </c>
      <c r="AB679" t="e">
        <f>VLOOKUP(T679,[3]رکوردها!$A:$E,5,0)</f>
        <v>#N/A</v>
      </c>
    </row>
    <row r="680" spans="1:28" s="41" customFormat="1" hidden="1" x14ac:dyDescent="0.2">
      <c r="A680" s="36">
        <v>180434</v>
      </c>
      <c r="B680" s="36">
        <v>1337</v>
      </c>
      <c r="C680" s="36">
        <v>1911</v>
      </c>
      <c r="D680" s="39" t="s">
        <v>5178</v>
      </c>
      <c r="E680" s="39"/>
      <c r="F680" s="37" t="s">
        <v>171</v>
      </c>
      <c r="G680" s="37" t="s">
        <v>664</v>
      </c>
      <c r="H680" s="38">
        <v>52261631090</v>
      </c>
      <c r="I680" s="38">
        <v>0</v>
      </c>
      <c r="J680" s="38">
        <f t="shared" si="11"/>
        <v>52261631090</v>
      </c>
      <c r="K680" s="38"/>
      <c r="L680" s="49"/>
      <c r="M680" s="37" t="s">
        <v>63</v>
      </c>
      <c r="N680" s="37" t="s">
        <v>64</v>
      </c>
      <c r="O680" s="37" t="s">
        <v>157</v>
      </c>
      <c r="P680" s="37" t="s">
        <v>158</v>
      </c>
      <c r="Q680" s="37" t="s">
        <v>159</v>
      </c>
      <c r="R680" s="37" t="s">
        <v>160</v>
      </c>
      <c r="S680" s="37" t="s">
        <v>539</v>
      </c>
      <c r="T680" s="37" t="s">
        <v>538</v>
      </c>
      <c r="U680" s="1" t="e">
        <f>VLOOKUP(T680,[2]VAT!$A:$D,1,0)</f>
        <v>#N/A</v>
      </c>
      <c r="V680" s="37" t="s">
        <v>2</v>
      </c>
      <c r="W680" s="37" t="s">
        <v>2</v>
      </c>
      <c r="X680" t="e">
        <f>VLOOKUP(T680,[3]رکوردها!$A:$B,2,0)</f>
        <v>#N/A</v>
      </c>
      <c r="Y680" t="e">
        <f>VLOOKUP(T680,[3]رکوردها!$A:$D,4,0)</f>
        <v>#N/A</v>
      </c>
      <c r="Z680" t="e">
        <f>VLOOKUP(T680,[3]رکوردها!$A:$C,3,0)</f>
        <v>#N/A</v>
      </c>
      <c r="AA680" t="e">
        <f>VLOOKUP(T680,[3]رکوردها!$A:$F,6,0)</f>
        <v>#N/A</v>
      </c>
      <c r="AB680" t="e">
        <f>VLOOKUP(T680,[3]رکوردها!$A:$E,5,0)</f>
        <v>#N/A</v>
      </c>
    </row>
    <row r="681" spans="1:28" s="41" customFormat="1" hidden="1" x14ac:dyDescent="0.2">
      <c r="A681" s="36">
        <v>183633</v>
      </c>
      <c r="B681" s="36">
        <v>1502</v>
      </c>
      <c r="C681" s="36">
        <v>2131</v>
      </c>
      <c r="D681" s="39" t="s">
        <v>5178</v>
      </c>
      <c r="E681" s="39"/>
      <c r="F681" s="37" t="s">
        <v>297</v>
      </c>
      <c r="G681" s="37" t="s">
        <v>607</v>
      </c>
      <c r="H681" s="38">
        <v>753808946</v>
      </c>
      <c r="I681" s="38">
        <v>0</v>
      </c>
      <c r="J681" s="38">
        <f t="shared" si="11"/>
        <v>753808946</v>
      </c>
      <c r="K681" s="38"/>
      <c r="L681" s="49"/>
      <c r="M681" s="37" t="s">
        <v>63</v>
      </c>
      <c r="N681" s="37" t="s">
        <v>64</v>
      </c>
      <c r="O681" s="37" t="s">
        <v>157</v>
      </c>
      <c r="P681" s="37" t="s">
        <v>158</v>
      </c>
      <c r="Q681" s="37" t="s">
        <v>159</v>
      </c>
      <c r="R681" s="37" t="s">
        <v>160</v>
      </c>
      <c r="S681" s="37" t="s">
        <v>539</v>
      </c>
      <c r="T681" s="37" t="s">
        <v>538</v>
      </c>
      <c r="U681" s="1" t="e">
        <f>VLOOKUP(T681,[2]VAT!$A:$D,1,0)</f>
        <v>#N/A</v>
      </c>
      <c r="V681" s="37" t="s">
        <v>2</v>
      </c>
      <c r="W681" s="37" t="s">
        <v>2</v>
      </c>
      <c r="X681" t="e">
        <f>VLOOKUP(T681,[3]رکوردها!$A:$B,2,0)</f>
        <v>#N/A</v>
      </c>
      <c r="Y681" t="e">
        <f>VLOOKUP(T681,[3]رکوردها!$A:$D,4,0)</f>
        <v>#N/A</v>
      </c>
      <c r="Z681" t="e">
        <f>VLOOKUP(T681,[3]رکوردها!$A:$C,3,0)</f>
        <v>#N/A</v>
      </c>
      <c r="AA681" t="e">
        <f>VLOOKUP(T681,[3]رکوردها!$A:$F,6,0)</f>
        <v>#N/A</v>
      </c>
      <c r="AB681" t="e">
        <f>VLOOKUP(T681,[3]رکوردها!$A:$E,5,0)</f>
        <v>#N/A</v>
      </c>
    </row>
    <row r="682" spans="1:28" s="41" customFormat="1" hidden="1" x14ac:dyDescent="0.2">
      <c r="A682" s="36">
        <v>183634</v>
      </c>
      <c r="B682" s="36">
        <v>1502</v>
      </c>
      <c r="C682" s="36">
        <v>2131</v>
      </c>
      <c r="D682" s="39" t="s">
        <v>5178</v>
      </c>
      <c r="E682" s="39"/>
      <c r="F682" s="37" t="s">
        <v>297</v>
      </c>
      <c r="G682" s="37" t="s">
        <v>600</v>
      </c>
      <c r="H682" s="38">
        <v>753808946</v>
      </c>
      <c r="I682" s="38">
        <v>0</v>
      </c>
      <c r="J682" s="38">
        <f t="shared" si="11"/>
        <v>753808946</v>
      </c>
      <c r="K682" s="38"/>
      <c r="L682" s="49"/>
      <c r="M682" s="37" t="s">
        <v>63</v>
      </c>
      <c r="N682" s="37" t="s">
        <v>64</v>
      </c>
      <c r="O682" s="37" t="s">
        <v>157</v>
      </c>
      <c r="P682" s="37" t="s">
        <v>158</v>
      </c>
      <c r="Q682" s="37" t="s">
        <v>159</v>
      </c>
      <c r="R682" s="37" t="s">
        <v>160</v>
      </c>
      <c r="S682" s="37" t="s">
        <v>539</v>
      </c>
      <c r="T682" s="37" t="s">
        <v>538</v>
      </c>
      <c r="U682" s="1" t="e">
        <f>VLOOKUP(T682,[2]VAT!$A:$D,1,0)</f>
        <v>#N/A</v>
      </c>
      <c r="V682" s="37" t="s">
        <v>2</v>
      </c>
      <c r="W682" s="37" t="s">
        <v>2</v>
      </c>
      <c r="X682" t="e">
        <f>VLOOKUP(T682,[3]رکوردها!$A:$B,2,0)</f>
        <v>#N/A</v>
      </c>
      <c r="Y682" t="e">
        <f>VLOOKUP(T682,[3]رکوردها!$A:$D,4,0)</f>
        <v>#N/A</v>
      </c>
      <c r="Z682" t="e">
        <f>VLOOKUP(T682,[3]رکوردها!$A:$C,3,0)</f>
        <v>#N/A</v>
      </c>
      <c r="AA682" t="e">
        <f>VLOOKUP(T682,[3]رکوردها!$A:$F,6,0)</f>
        <v>#N/A</v>
      </c>
      <c r="AB682" t="e">
        <f>VLOOKUP(T682,[3]رکوردها!$A:$E,5,0)</f>
        <v>#N/A</v>
      </c>
    </row>
    <row r="683" spans="1:28" s="41" customFormat="1" hidden="1" x14ac:dyDescent="0.2">
      <c r="A683" s="36">
        <v>183635</v>
      </c>
      <c r="B683" s="36">
        <v>1502</v>
      </c>
      <c r="C683" s="36">
        <v>2131</v>
      </c>
      <c r="D683" s="39" t="s">
        <v>5178</v>
      </c>
      <c r="E683" s="39"/>
      <c r="F683" s="37" t="s">
        <v>297</v>
      </c>
      <c r="G683" s="37" t="s">
        <v>607</v>
      </c>
      <c r="H683" s="38">
        <v>753808946</v>
      </c>
      <c r="I683" s="38">
        <v>0</v>
      </c>
      <c r="J683" s="38">
        <f t="shared" si="11"/>
        <v>753808946</v>
      </c>
      <c r="K683" s="38"/>
      <c r="L683" s="49"/>
      <c r="M683" s="37" t="s">
        <v>63</v>
      </c>
      <c r="N683" s="37" t="s">
        <v>64</v>
      </c>
      <c r="O683" s="37" t="s">
        <v>157</v>
      </c>
      <c r="P683" s="37" t="s">
        <v>158</v>
      </c>
      <c r="Q683" s="37" t="s">
        <v>159</v>
      </c>
      <c r="R683" s="37" t="s">
        <v>160</v>
      </c>
      <c r="S683" s="37" t="s">
        <v>539</v>
      </c>
      <c r="T683" s="37" t="s">
        <v>538</v>
      </c>
      <c r="U683" s="1" t="e">
        <f>VLOOKUP(T683,[2]VAT!$A:$D,1,0)</f>
        <v>#N/A</v>
      </c>
      <c r="V683" s="37" t="s">
        <v>2</v>
      </c>
      <c r="W683" s="37" t="s">
        <v>2</v>
      </c>
      <c r="X683" t="e">
        <f>VLOOKUP(T683,[3]رکوردها!$A:$B,2,0)</f>
        <v>#N/A</v>
      </c>
      <c r="Y683" t="e">
        <f>VLOOKUP(T683,[3]رکوردها!$A:$D,4,0)</f>
        <v>#N/A</v>
      </c>
      <c r="Z683" t="e">
        <f>VLOOKUP(T683,[3]رکوردها!$A:$C,3,0)</f>
        <v>#N/A</v>
      </c>
      <c r="AA683" t="e">
        <f>VLOOKUP(T683,[3]رکوردها!$A:$F,6,0)</f>
        <v>#N/A</v>
      </c>
      <c r="AB683" t="e">
        <f>VLOOKUP(T683,[3]رکوردها!$A:$E,5,0)</f>
        <v>#N/A</v>
      </c>
    </row>
    <row r="684" spans="1:28" s="41" customFormat="1" hidden="1" x14ac:dyDescent="0.2">
      <c r="A684" s="36">
        <v>183636</v>
      </c>
      <c r="B684" s="36">
        <v>1502</v>
      </c>
      <c r="C684" s="36">
        <v>2131</v>
      </c>
      <c r="D684" s="39" t="s">
        <v>5178</v>
      </c>
      <c r="E684" s="39"/>
      <c r="F684" s="37" t="s">
        <v>297</v>
      </c>
      <c r="G684" s="37" t="s">
        <v>607</v>
      </c>
      <c r="H684" s="38">
        <v>753808946</v>
      </c>
      <c r="I684" s="38">
        <v>0</v>
      </c>
      <c r="J684" s="38">
        <f t="shared" si="11"/>
        <v>753808946</v>
      </c>
      <c r="K684" s="38"/>
      <c r="L684" s="49"/>
      <c r="M684" s="37" t="s">
        <v>63</v>
      </c>
      <c r="N684" s="37" t="s">
        <v>64</v>
      </c>
      <c r="O684" s="37" t="s">
        <v>157</v>
      </c>
      <c r="P684" s="37" t="s">
        <v>158</v>
      </c>
      <c r="Q684" s="37" t="s">
        <v>159</v>
      </c>
      <c r="R684" s="37" t="s">
        <v>160</v>
      </c>
      <c r="S684" s="37" t="s">
        <v>539</v>
      </c>
      <c r="T684" s="37" t="s">
        <v>538</v>
      </c>
      <c r="U684" s="1" t="e">
        <f>VLOOKUP(T684,[2]VAT!$A:$D,1,0)</f>
        <v>#N/A</v>
      </c>
      <c r="V684" s="37" t="s">
        <v>2</v>
      </c>
      <c r="W684" s="37" t="s">
        <v>2</v>
      </c>
      <c r="X684" t="e">
        <f>VLOOKUP(T684,[3]رکوردها!$A:$B,2,0)</f>
        <v>#N/A</v>
      </c>
      <c r="Y684" t="e">
        <f>VLOOKUP(T684,[3]رکوردها!$A:$D,4,0)</f>
        <v>#N/A</v>
      </c>
      <c r="Z684" t="e">
        <f>VLOOKUP(T684,[3]رکوردها!$A:$C,3,0)</f>
        <v>#N/A</v>
      </c>
      <c r="AA684" t="e">
        <f>VLOOKUP(T684,[3]رکوردها!$A:$F,6,0)</f>
        <v>#N/A</v>
      </c>
      <c r="AB684" t="e">
        <f>VLOOKUP(T684,[3]رکوردها!$A:$E,5,0)</f>
        <v>#N/A</v>
      </c>
    </row>
    <row r="685" spans="1:28" s="41" customFormat="1" hidden="1" x14ac:dyDescent="0.2">
      <c r="A685" s="36">
        <v>183637</v>
      </c>
      <c r="B685" s="36">
        <v>1502</v>
      </c>
      <c r="C685" s="36">
        <v>2131</v>
      </c>
      <c r="D685" s="39" t="s">
        <v>5178</v>
      </c>
      <c r="E685" s="39"/>
      <c r="F685" s="37" t="s">
        <v>297</v>
      </c>
      <c r="G685" s="37" t="s">
        <v>607</v>
      </c>
      <c r="H685" s="38">
        <v>753808946</v>
      </c>
      <c r="I685" s="38">
        <v>0</v>
      </c>
      <c r="J685" s="38">
        <f t="shared" si="11"/>
        <v>753808946</v>
      </c>
      <c r="K685" s="38"/>
      <c r="L685" s="49"/>
      <c r="M685" s="37" t="s">
        <v>63</v>
      </c>
      <c r="N685" s="37" t="s">
        <v>64</v>
      </c>
      <c r="O685" s="37" t="s">
        <v>157</v>
      </c>
      <c r="P685" s="37" t="s">
        <v>158</v>
      </c>
      <c r="Q685" s="37" t="s">
        <v>159</v>
      </c>
      <c r="R685" s="37" t="s">
        <v>160</v>
      </c>
      <c r="S685" s="37" t="s">
        <v>539</v>
      </c>
      <c r="T685" s="37" t="s">
        <v>538</v>
      </c>
      <c r="U685" s="1" t="e">
        <f>VLOOKUP(T685,[2]VAT!$A:$D,1,0)</f>
        <v>#N/A</v>
      </c>
      <c r="V685" s="37" t="s">
        <v>2</v>
      </c>
      <c r="W685" s="37" t="s">
        <v>2</v>
      </c>
      <c r="X685" t="e">
        <f>VLOOKUP(T685,[3]رکوردها!$A:$B,2,0)</f>
        <v>#N/A</v>
      </c>
      <c r="Y685" t="e">
        <f>VLOOKUP(T685,[3]رکوردها!$A:$D,4,0)</f>
        <v>#N/A</v>
      </c>
      <c r="Z685" t="e">
        <f>VLOOKUP(T685,[3]رکوردها!$A:$C,3,0)</f>
        <v>#N/A</v>
      </c>
      <c r="AA685" t="e">
        <f>VLOOKUP(T685,[3]رکوردها!$A:$F,6,0)</f>
        <v>#N/A</v>
      </c>
      <c r="AB685" t="e">
        <f>VLOOKUP(T685,[3]رکوردها!$A:$E,5,0)</f>
        <v>#N/A</v>
      </c>
    </row>
    <row r="686" spans="1:28" s="41" customFormat="1" hidden="1" x14ac:dyDescent="0.2">
      <c r="A686" s="36">
        <v>183638</v>
      </c>
      <c r="B686" s="36">
        <v>1502</v>
      </c>
      <c r="C686" s="36">
        <v>2131</v>
      </c>
      <c r="D686" s="39" t="s">
        <v>5178</v>
      </c>
      <c r="E686" s="39"/>
      <c r="F686" s="37" t="s">
        <v>297</v>
      </c>
      <c r="G686" s="37" t="s">
        <v>607</v>
      </c>
      <c r="H686" s="38">
        <v>753808946</v>
      </c>
      <c r="I686" s="38">
        <v>0</v>
      </c>
      <c r="J686" s="38">
        <f t="shared" si="11"/>
        <v>753808946</v>
      </c>
      <c r="K686" s="38"/>
      <c r="L686" s="49"/>
      <c r="M686" s="37" t="s">
        <v>63</v>
      </c>
      <c r="N686" s="37" t="s">
        <v>64</v>
      </c>
      <c r="O686" s="37" t="s">
        <v>157</v>
      </c>
      <c r="P686" s="37" t="s">
        <v>158</v>
      </c>
      <c r="Q686" s="37" t="s">
        <v>159</v>
      </c>
      <c r="R686" s="37" t="s">
        <v>160</v>
      </c>
      <c r="S686" s="37" t="s">
        <v>539</v>
      </c>
      <c r="T686" s="37" t="s">
        <v>538</v>
      </c>
      <c r="U686" s="1" t="e">
        <f>VLOOKUP(T686,[2]VAT!$A:$D,1,0)</f>
        <v>#N/A</v>
      </c>
      <c r="V686" s="37" t="s">
        <v>2</v>
      </c>
      <c r="W686" s="37" t="s">
        <v>2</v>
      </c>
      <c r="X686" t="e">
        <f>VLOOKUP(T686,[3]رکوردها!$A:$B,2,0)</f>
        <v>#N/A</v>
      </c>
      <c r="Y686" t="e">
        <f>VLOOKUP(T686,[3]رکوردها!$A:$D,4,0)</f>
        <v>#N/A</v>
      </c>
      <c r="Z686" t="e">
        <f>VLOOKUP(T686,[3]رکوردها!$A:$C,3,0)</f>
        <v>#N/A</v>
      </c>
      <c r="AA686" t="e">
        <f>VLOOKUP(T686,[3]رکوردها!$A:$F,6,0)</f>
        <v>#N/A</v>
      </c>
      <c r="AB686" t="e">
        <f>VLOOKUP(T686,[3]رکوردها!$A:$E,5,0)</f>
        <v>#N/A</v>
      </c>
    </row>
    <row r="687" spans="1:28" s="41" customFormat="1" hidden="1" x14ac:dyDescent="0.2">
      <c r="A687" s="36">
        <v>183639</v>
      </c>
      <c r="B687" s="36">
        <v>1502</v>
      </c>
      <c r="C687" s="36">
        <v>2131</v>
      </c>
      <c r="D687" s="39" t="s">
        <v>5178</v>
      </c>
      <c r="E687" s="39"/>
      <c r="F687" s="37" t="s">
        <v>297</v>
      </c>
      <c r="G687" s="37" t="s">
        <v>592</v>
      </c>
      <c r="H687" s="38">
        <v>753808946</v>
      </c>
      <c r="I687" s="38">
        <v>0</v>
      </c>
      <c r="J687" s="38">
        <f t="shared" si="11"/>
        <v>753808946</v>
      </c>
      <c r="K687" s="38"/>
      <c r="L687" s="49"/>
      <c r="M687" s="37" t="s">
        <v>63</v>
      </c>
      <c r="N687" s="37" t="s">
        <v>64</v>
      </c>
      <c r="O687" s="37" t="s">
        <v>157</v>
      </c>
      <c r="P687" s="37" t="s">
        <v>158</v>
      </c>
      <c r="Q687" s="37" t="s">
        <v>159</v>
      </c>
      <c r="R687" s="37" t="s">
        <v>160</v>
      </c>
      <c r="S687" s="37" t="s">
        <v>539</v>
      </c>
      <c r="T687" s="37" t="s">
        <v>538</v>
      </c>
      <c r="U687" s="1" t="e">
        <f>VLOOKUP(T687,[2]VAT!$A:$D,1,0)</f>
        <v>#N/A</v>
      </c>
      <c r="V687" s="37" t="s">
        <v>2</v>
      </c>
      <c r="W687" s="37" t="s">
        <v>2</v>
      </c>
      <c r="X687" t="e">
        <f>VLOOKUP(T687,[3]رکوردها!$A:$B,2,0)</f>
        <v>#N/A</v>
      </c>
      <c r="Y687" t="e">
        <f>VLOOKUP(T687,[3]رکوردها!$A:$D,4,0)</f>
        <v>#N/A</v>
      </c>
      <c r="Z687" t="e">
        <f>VLOOKUP(T687,[3]رکوردها!$A:$C,3,0)</f>
        <v>#N/A</v>
      </c>
      <c r="AA687" t="e">
        <f>VLOOKUP(T687,[3]رکوردها!$A:$F,6,0)</f>
        <v>#N/A</v>
      </c>
      <c r="AB687" t="e">
        <f>VLOOKUP(T687,[3]رکوردها!$A:$E,5,0)</f>
        <v>#N/A</v>
      </c>
    </row>
    <row r="688" spans="1:28" s="41" customFormat="1" hidden="1" x14ac:dyDescent="0.2">
      <c r="A688" s="36">
        <v>183640</v>
      </c>
      <c r="B688" s="36">
        <v>1502</v>
      </c>
      <c r="C688" s="36">
        <v>2131</v>
      </c>
      <c r="D688" s="39" t="s">
        <v>5178</v>
      </c>
      <c r="E688" s="39"/>
      <c r="F688" s="37" t="s">
        <v>297</v>
      </c>
      <c r="G688" s="37" t="s">
        <v>600</v>
      </c>
      <c r="H688" s="38">
        <v>753808946</v>
      </c>
      <c r="I688" s="38">
        <v>0</v>
      </c>
      <c r="J688" s="38">
        <f t="shared" si="11"/>
        <v>753808946</v>
      </c>
      <c r="K688" s="38"/>
      <c r="L688" s="49"/>
      <c r="M688" s="37" t="s">
        <v>63</v>
      </c>
      <c r="N688" s="37" t="s">
        <v>64</v>
      </c>
      <c r="O688" s="37" t="s">
        <v>157</v>
      </c>
      <c r="P688" s="37" t="s">
        <v>158</v>
      </c>
      <c r="Q688" s="37" t="s">
        <v>159</v>
      </c>
      <c r="R688" s="37" t="s">
        <v>160</v>
      </c>
      <c r="S688" s="37" t="s">
        <v>539</v>
      </c>
      <c r="T688" s="37" t="s">
        <v>538</v>
      </c>
      <c r="U688" s="1" t="e">
        <f>VLOOKUP(T688,[2]VAT!$A:$D,1,0)</f>
        <v>#N/A</v>
      </c>
      <c r="V688" s="37" t="s">
        <v>2</v>
      </c>
      <c r="W688" s="37" t="s">
        <v>2</v>
      </c>
      <c r="X688" t="e">
        <f>VLOOKUP(T688,[3]رکوردها!$A:$B,2,0)</f>
        <v>#N/A</v>
      </c>
      <c r="Y688" t="e">
        <f>VLOOKUP(T688,[3]رکوردها!$A:$D,4,0)</f>
        <v>#N/A</v>
      </c>
      <c r="Z688" t="e">
        <f>VLOOKUP(T688,[3]رکوردها!$A:$C,3,0)</f>
        <v>#N/A</v>
      </c>
      <c r="AA688" t="e">
        <f>VLOOKUP(T688,[3]رکوردها!$A:$F,6,0)</f>
        <v>#N/A</v>
      </c>
      <c r="AB688" t="e">
        <f>VLOOKUP(T688,[3]رکوردها!$A:$E,5,0)</f>
        <v>#N/A</v>
      </c>
    </row>
    <row r="689" spans="1:28" s="41" customFormat="1" hidden="1" x14ac:dyDescent="0.2">
      <c r="A689" s="36">
        <v>183641</v>
      </c>
      <c r="B689" s="36">
        <v>1502</v>
      </c>
      <c r="C689" s="36">
        <v>2131</v>
      </c>
      <c r="D689" s="39" t="s">
        <v>5178</v>
      </c>
      <c r="E689" s="39"/>
      <c r="F689" s="37" t="s">
        <v>297</v>
      </c>
      <c r="G689" s="37" t="s">
        <v>607</v>
      </c>
      <c r="H689" s="38">
        <v>753808946</v>
      </c>
      <c r="I689" s="38">
        <v>0</v>
      </c>
      <c r="J689" s="38">
        <f t="shared" si="11"/>
        <v>753808946</v>
      </c>
      <c r="K689" s="38"/>
      <c r="L689" s="49"/>
      <c r="M689" s="37" t="s">
        <v>63</v>
      </c>
      <c r="N689" s="37" t="s">
        <v>64</v>
      </c>
      <c r="O689" s="37" t="s">
        <v>157</v>
      </c>
      <c r="P689" s="37" t="s">
        <v>158</v>
      </c>
      <c r="Q689" s="37" t="s">
        <v>159</v>
      </c>
      <c r="R689" s="37" t="s">
        <v>160</v>
      </c>
      <c r="S689" s="37" t="s">
        <v>539</v>
      </c>
      <c r="T689" s="37" t="s">
        <v>538</v>
      </c>
      <c r="U689" s="1" t="e">
        <f>VLOOKUP(T689,[2]VAT!$A:$D,1,0)</f>
        <v>#N/A</v>
      </c>
      <c r="V689" s="37" t="s">
        <v>2</v>
      </c>
      <c r="W689" s="37" t="s">
        <v>2</v>
      </c>
      <c r="X689" t="e">
        <f>VLOOKUP(T689,[3]رکوردها!$A:$B,2,0)</f>
        <v>#N/A</v>
      </c>
      <c r="Y689" t="e">
        <f>VLOOKUP(T689,[3]رکوردها!$A:$D,4,0)</f>
        <v>#N/A</v>
      </c>
      <c r="Z689" t="e">
        <f>VLOOKUP(T689,[3]رکوردها!$A:$C,3,0)</f>
        <v>#N/A</v>
      </c>
      <c r="AA689" t="e">
        <f>VLOOKUP(T689,[3]رکوردها!$A:$F,6,0)</f>
        <v>#N/A</v>
      </c>
      <c r="AB689" t="e">
        <f>VLOOKUP(T689,[3]رکوردها!$A:$E,5,0)</f>
        <v>#N/A</v>
      </c>
    </row>
    <row r="690" spans="1:28" s="41" customFormat="1" hidden="1" x14ac:dyDescent="0.2">
      <c r="A690" s="36">
        <v>183642</v>
      </c>
      <c r="B690" s="36">
        <v>1502</v>
      </c>
      <c r="C690" s="36">
        <v>2131</v>
      </c>
      <c r="D690" s="39" t="s">
        <v>5178</v>
      </c>
      <c r="E690" s="39"/>
      <c r="F690" s="37" t="s">
        <v>297</v>
      </c>
      <c r="G690" s="37" t="s">
        <v>607</v>
      </c>
      <c r="H690" s="38">
        <v>753808946</v>
      </c>
      <c r="I690" s="38">
        <v>0</v>
      </c>
      <c r="J690" s="38">
        <f t="shared" si="11"/>
        <v>753808946</v>
      </c>
      <c r="K690" s="38"/>
      <c r="L690" s="49"/>
      <c r="M690" s="37" t="s">
        <v>63</v>
      </c>
      <c r="N690" s="37" t="s">
        <v>64</v>
      </c>
      <c r="O690" s="37" t="s">
        <v>157</v>
      </c>
      <c r="P690" s="37" t="s">
        <v>158</v>
      </c>
      <c r="Q690" s="37" t="s">
        <v>159</v>
      </c>
      <c r="R690" s="37" t="s">
        <v>160</v>
      </c>
      <c r="S690" s="37" t="s">
        <v>539</v>
      </c>
      <c r="T690" s="37" t="s">
        <v>538</v>
      </c>
      <c r="U690" s="1" t="e">
        <f>VLOOKUP(T690,[2]VAT!$A:$D,1,0)</f>
        <v>#N/A</v>
      </c>
      <c r="V690" s="37" t="s">
        <v>2</v>
      </c>
      <c r="W690" s="37" t="s">
        <v>2</v>
      </c>
      <c r="X690" t="e">
        <f>VLOOKUP(T690,[3]رکوردها!$A:$B,2,0)</f>
        <v>#N/A</v>
      </c>
      <c r="Y690" t="e">
        <f>VLOOKUP(T690,[3]رکوردها!$A:$D,4,0)</f>
        <v>#N/A</v>
      </c>
      <c r="Z690" t="e">
        <f>VLOOKUP(T690,[3]رکوردها!$A:$C,3,0)</f>
        <v>#N/A</v>
      </c>
      <c r="AA690" t="e">
        <f>VLOOKUP(T690,[3]رکوردها!$A:$F,6,0)</f>
        <v>#N/A</v>
      </c>
      <c r="AB690" t="e">
        <f>VLOOKUP(T690,[3]رکوردها!$A:$E,5,0)</f>
        <v>#N/A</v>
      </c>
    </row>
    <row r="691" spans="1:28" s="41" customFormat="1" hidden="1" x14ac:dyDescent="0.2">
      <c r="A691" s="36">
        <v>183643</v>
      </c>
      <c r="B691" s="36">
        <v>1502</v>
      </c>
      <c r="C691" s="36">
        <v>2131</v>
      </c>
      <c r="D691" s="39" t="s">
        <v>5178</v>
      </c>
      <c r="E691" s="39"/>
      <c r="F691" s="37" t="s">
        <v>297</v>
      </c>
      <c r="G691" s="37" t="s">
        <v>665</v>
      </c>
      <c r="H691" s="38">
        <v>753808946</v>
      </c>
      <c r="I691" s="38">
        <v>0</v>
      </c>
      <c r="J691" s="38">
        <f t="shared" si="11"/>
        <v>753808946</v>
      </c>
      <c r="K691" s="38"/>
      <c r="L691" s="49"/>
      <c r="M691" s="37" t="s">
        <v>63</v>
      </c>
      <c r="N691" s="37" t="s">
        <v>64</v>
      </c>
      <c r="O691" s="37" t="s">
        <v>157</v>
      </c>
      <c r="P691" s="37" t="s">
        <v>158</v>
      </c>
      <c r="Q691" s="37" t="s">
        <v>159</v>
      </c>
      <c r="R691" s="37" t="s">
        <v>160</v>
      </c>
      <c r="S691" s="37" t="s">
        <v>539</v>
      </c>
      <c r="T691" s="37" t="s">
        <v>538</v>
      </c>
      <c r="U691" s="1" t="e">
        <f>VLOOKUP(T691,[2]VAT!$A:$D,1,0)</f>
        <v>#N/A</v>
      </c>
      <c r="V691" s="37" t="s">
        <v>2</v>
      </c>
      <c r="W691" s="37" t="s">
        <v>2</v>
      </c>
      <c r="X691" t="e">
        <f>VLOOKUP(T691,[3]رکوردها!$A:$B,2,0)</f>
        <v>#N/A</v>
      </c>
      <c r="Y691" t="e">
        <f>VLOOKUP(T691,[3]رکوردها!$A:$D,4,0)</f>
        <v>#N/A</v>
      </c>
      <c r="Z691" t="e">
        <f>VLOOKUP(T691,[3]رکوردها!$A:$C,3,0)</f>
        <v>#N/A</v>
      </c>
      <c r="AA691" t="e">
        <f>VLOOKUP(T691,[3]رکوردها!$A:$F,6,0)</f>
        <v>#N/A</v>
      </c>
      <c r="AB691" t="e">
        <f>VLOOKUP(T691,[3]رکوردها!$A:$E,5,0)</f>
        <v>#N/A</v>
      </c>
    </row>
    <row r="692" spans="1:28" s="41" customFormat="1" hidden="1" x14ac:dyDescent="0.2">
      <c r="A692" s="36">
        <v>183644</v>
      </c>
      <c r="B692" s="36">
        <v>1502</v>
      </c>
      <c r="C692" s="36">
        <v>2131</v>
      </c>
      <c r="D692" s="39" t="s">
        <v>5178</v>
      </c>
      <c r="E692" s="39"/>
      <c r="F692" s="37" t="s">
        <v>297</v>
      </c>
      <c r="G692" s="37" t="s">
        <v>666</v>
      </c>
      <c r="H692" s="38">
        <v>753808946</v>
      </c>
      <c r="I692" s="38">
        <v>0</v>
      </c>
      <c r="J692" s="38">
        <f t="shared" si="11"/>
        <v>753808946</v>
      </c>
      <c r="K692" s="38"/>
      <c r="L692" s="49"/>
      <c r="M692" s="37" t="s">
        <v>63</v>
      </c>
      <c r="N692" s="37" t="s">
        <v>64</v>
      </c>
      <c r="O692" s="37" t="s">
        <v>157</v>
      </c>
      <c r="P692" s="37" t="s">
        <v>158</v>
      </c>
      <c r="Q692" s="37" t="s">
        <v>159</v>
      </c>
      <c r="R692" s="37" t="s">
        <v>160</v>
      </c>
      <c r="S692" s="37" t="s">
        <v>539</v>
      </c>
      <c r="T692" s="37" t="s">
        <v>538</v>
      </c>
      <c r="U692" s="1" t="e">
        <f>VLOOKUP(T692,[2]VAT!$A:$D,1,0)</f>
        <v>#N/A</v>
      </c>
      <c r="V692" s="37" t="s">
        <v>2</v>
      </c>
      <c r="W692" s="37" t="s">
        <v>2</v>
      </c>
      <c r="X692" t="e">
        <f>VLOOKUP(T692,[3]رکوردها!$A:$B,2,0)</f>
        <v>#N/A</v>
      </c>
      <c r="Y692" t="e">
        <f>VLOOKUP(T692,[3]رکوردها!$A:$D,4,0)</f>
        <v>#N/A</v>
      </c>
      <c r="Z692" t="e">
        <f>VLOOKUP(T692,[3]رکوردها!$A:$C,3,0)</f>
        <v>#N/A</v>
      </c>
      <c r="AA692" t="e">
        <f>VLOOKUP(T692,[3]رکوردها!$A:$F,6,0)</f>
        <v>#N/A</v>
      </c>
      <c r="AB692" t="e">
        <f>VLOOKUP(T692,[3]رکوردها!$A:$E,5,0)</f>
        <v>#N/A</v>
      </c>
    </row>
    <row r="693" spans="1:28" s="41" customFormat="1" hidden="1" x14ac:dyDescent="0.2">
      <c r="A693" s="36">
        <v>183645</v>
      </c>
      <c r="B693" s="36">
        <v>1502</v>
      </c>
      <c r="C693" s="36">
        <v>2131</v>
      </c>
      <c r="D693" s="39" t="s">
        <v>5178</v>
      </c>
      <c r="E693" s="39"/>
      <c r="F693" s="37" t="s">
        <v>297</v>
      </c>
      <c r="G693" s="37" t="s">
        <v>607</v>
      </c>
      <c r="H693" s="38">
        <v>753808946</v>
      </c>
      <c r="I693" s="38">
        <v>0</v>
      </c>
      <c r="J693" s="38">
        <f t="shared" si="11"/>
        <v>753808946</v>
      </c>
      <c r="K693" s="38"/>
      <c r="L693" s="49"/>
      <c r="M693" s="37" t="s">
        <v>63</v>
      </c>
      <c r="N693" s="37" t="s">
        <v>64</v>
      </c>
      <c r="O693" s="37" t="s">
        <v>157</v>
      </c>
      <c r="P693" s="37" t="s">
        <v>158</v>
      </c>
      <c r="Q693" s="37" t="s">
        <v>159</v>
      </c>
      <c r="R693" s="37" t="s">
        <v>160</v>
      </c>
      <c r="S693" s="37" t="s">
        <v>539</v>
      </c>
      <c r="T693" s="37" t="s">
        <v>538</v>
      </c>
      <c r="U693" s="1" t="e">
        <f>VLOOKUP(T693,[2]VAT!$A:$D,1,0)</f>
        <v>#N/A</v>
      </c>
      <c r="V693" s="37" t="s">
        <v>2</v>
      </c>
      <c r="W693" s="37" t="s">
        <v>2</v>
      </c>
      <c r="X693" t="e">
        <f>VLOOKUP(T693,[3]رکوردها!$A:$B,2,0)</f>
        <v>#N/A</v>
      </c>
      <c r="Y693" t="e">
        <f>VLOOKUP(T693,[3]رکوردها!$A:$D,4,0)</f>
        <v>#N/A</v>
      </c>
      <c r="Z693" t="e">
        <f>VLOOKUP(T693,[3]رکوردها!$A:$C,3,0)</f>
        <v>#N/A</v>
      </c>
      <c r="AA693" t="e">
        <f>VLOOKUP(T693,[3]رکوردها!$A:$F,6,0)</f>
        <v>#N/A</v>
      </c>
      <c r="AB693" t="e">
        <f>VLOOKUP(T693,[3]رکوردها!$A:$E,5,0)</f>
        <v>#N/A</v>
      </c>
    </row>
    <row r="694" spans="1:28" s="41" customFormat="1" hidden="1" x14ac:dyDescent="0.2">
      <c r="A694" s="36">
        <v>183646</v>
      </c>
      <c r="B694" s="36">
        <v>1502</v>
      </c>
      <c r="C694" s="36">
        <v>2131</v>
      </c>
      <c r="D694" s="39" t="s">
        <v>5178</v>
      </c>
      <c r="E694" s="39"/>
      <c r="F694" s="37" t="s">
        <v>297</v>
      </c>
      <c r="G694" s="37" t="s">
        <v>606</v>
      </c>
      <c r="H694" s="38">
        <v>753808946</v>
      </c>
      <c r="I694" s="38">
        <v>0</v>
      </c>
      <c r="J694" s="38">
        <f t="shared" si="11"/>
        <v>753808946</v>
      </c>
      <c r="K694" s="38"/>
      <c r="L694" s="49"/>
      <c r="M694" s="37" t="s">
        <v>63</v>
      </c>
      <c r="N694" s="37" t="s">
        <v>64</v>
      </c>
      <c r="O694" s="37" t="s">
        <v>157</v>
      </c>
      <c r="P694" s="37" t="s">
        <v>158</v>
      </c>
      <c r="Q694" s="37" t="s">
        <v>159</v>
      </c>
      <c r="R694" s="37" t="s">
        <v>160</v>
      </c>
      <c r="S694" s="37" t="s">
        <v>539</v>
      </c>
      <c r="T694" s="37" t="s">
        <v>538</v>
      </c>
      <c r="U694" s="1" t="e">
        <f>VLOOKUP(T694,[2]VAT!$A:$D,1,0)</f>
        <v>#N/A</v>
      </c>
      <c r="V694" s="37" t="s">
        <v>2</v>
      </c>
      <c r="W694" s="37" t="s">
        <v>2</v>
      </c>
      <c r="X694" t="e">
        <f>VLOOKUP(T694,[3]رکوردها!$A:$B,2,0)</f>
        <v>#N/A</v>
      </c>
      <c r="Y694" t="e">
        <f>VLOOKUP(T694,[3]رکوردها!$A:$D,4,0)</f>
        <v>#N/A</v>
      </c>
      <c r="Z694" t="e">
        <f>VLOOKUP(T694,[3]رکوردها!$A:$C,3,0)</f>
        <v>#N/A</v>
      </c>
      <c r="AA694" t="e">
        <f>VLOOKUP(T694,[3]رکوردها!$A:$F,6,0)</f>
        <v>#N/A</v>
      </c>
      <c r="AB694" t="e">
        <f>VLOOKUP(T694,[3]رکوردها!$A:$E,5,0)</f>
        <v>#N/A</v>
      </c>
    </row>
    <row r="695" spans="1:28" s="41" customFormat="1" hidden="1" x14ac:dyDescent="0.2">
      <c r="A695" s="36">
        <v>183647</v>
      </c>
      <c r="B695" s="36">
        <v>1502</v>
      </c>
      <c r="C695" s="36">
        <v>2131</v>
      </c>
      <c r="D695" s="39" t="s">
        <v>5178</v>
      </c>
      <c r="E695" s="39"/>
      <c r="F695" s="37" t="s">
        <v>297</v>
      </c>
      <c r="G695" s="37" t="s">
        <v>598</v>
      </c>
      <c r="H695" s="38">
        <v>753808946</v>
      </c>
      <c r="I695" s="38">
        <v>0</v>
      </c>
      <c r="J695" s="38">
        <f t="shared" si="11"/>
        <v>753808946</v>
      </c>
      <c r="K695" s="38"/>
      <c r="L695" s="49"/>
      <c r="M695" s="37" t="s">
        <v>63</v>
      </c>
      <c r="N695" s="37" t="s">
        <v>64</v>
      </c>
      <c r="O695" s="37" t="s">
        <v>157</v>
      </c>
      <c r="P695" s="37" t="s">
        <v>158</v>
      </c>
      <c r="Q695" s="37" t="s">
        <v>159</v>
      </c>
      <c r="R695" s="37" t="s">
        <v>160</v>
      </c>
      <c r="S695" s="37" t="s">
        <v>539</v>
      </c>
      <c r="T695" s="37" t="s">
        <v>538</v>
      </c>
      <c r="U695" s="1" t="e">
        <f>VLOOKUP(T695,[2]VAT!$A:$D,1,0)</f>
        <v>#N/A</v>
      </c>
      <c r="V695" s="37" t="s">
        <v>2</v>
      </c>
      <c r="W695" s="37" t="s">
        <v>2</v>
      </c>
      <c r="X695" t="e">
        <f>VLOOKUP(T695,[3]رکوردها!$A:$B,2,0)</f>
        <v>#N/A</v>
      </c>
      <c r="Y695" t="e">
        <f>VLOOKUP(T695,[3]رکوردها!$A:$D,4,0)</f>
        <v>#N/A</v>
      </c>
      <c r="Z695" t="e">
        <f>VLOOKUP(T695,[3]رکوردها!$A:$C,3,0)</f>
        <v>#N/A</v>
      </c>
      <c r="AA695" t="e">
        <f>VLOOKUP(T695,[3]رکوردها!$A:$F,6,0)</f>
        <v>#N/A</v>
      </c>
      <c r="AB695" t="e">
        <f>VLOOKUP(T695,[3]رکوردها!$A:$E,5,0)</f>
        <v>#N/A</v>
      </c>
    </row>
    <row r="696" spans="1:28" s="41" customFormat="1" hidden="1" x14ac:dyDescent="0.2">
      <c r="A696" s="36">
        <v>183648</v>
      </c>
      <c r="B696" s="36">
        <v>1502</v>
      </c>
      <c r="C696" s="36">
        <v>2131</v>
      </c>
      <c r="D696" s="39" t="s">
        <v>5178</v>
      </c>
      <c r="E696" s="39"/>
      <c r="F696" s="37" t="s">
        <v>297</v>
      </c>
      <c r="G696" s="37" t="s">
        <v>599</v>
      </c>
      <c r="H696" s="38">
        <v>753808946</v>
      </c>
      <c r="I696" s="38">
        <v>0</v>
      </c>
      <c r="J696" s="38">
        <f t="shared" si="11"/>
        <v>753808946</v>
      </c>
      <c r="K696" s="38"/>
      <c r="L696" s="49"/>
      <c r="M696" s="37" t="s">
        <v>63</v>
      </c>
      <c r="N696" s="37" t="s">
        <v>64</v>
      </c>
      <c r="O696" s="37" t="s">
        <v>157</v>
      </c>
      <c r="P696" s="37" t="s">
        <v>158</v>
      </c>
      <c r="Q696" s="37" t="s">
        <v>159</v>
      </c>
      <c r="R696" s="37" t="s">
        <v>160</v>
      </c>
      <c r="S696" s="37" t="s">
        <v>539</v>
      </c>
      <c r="T696" s="37" t="s">
        <v>538</v>
      </c>
      <c r="U696" s="1" t="e">
        <f>VLOOKUP(T696,[2]VAT!$A:$D,1,0)</f>
        <v>#N/A</v>
      </c>
      <c r="V696" s="37" t="s">
        <v>2</v>
      </c>
      <c r="W696" s="37" t="s">
        <v>2</v>
      </c>
      <c r="X696" t="e">
        <f>VLOOKUP(T696,[3]رکوردها!$A:$B,2,0)</f>
        <v>#N/A</v>
      </c>
      <c r="Y696" t="e">
        <f>VLOOKUP(T696,[3]رکوردها!$A:$D,4,0)</f>
        <v>#N/A</v>
      </c>
      <c r="Z696" t="e">
        <f>VLOOKUP(T696,[3]رکوردها!$A:$C,3,0)</f>
        <v>#N/A</v>
      </c>
      <c r="AA696" t="e">
        <f>VLOOKUP(T696,[3]رکوردها!$A:$F,6,0)</f>
        <v>#N/A</v>
      </c>
      <c r="AB696" t="e">
        <f>VLOOKUP(T696,[3]رکوردها!$A:$E,5,0)</f>
        <v>#N/A</v>
      </c>
    </row>
    <row r="697" spans="1:28" s="41" customFormat="1" hidden="1" x14ac:dyDescent="0.2">
      <c r="A697" s="36">
        <v>183649</v>
      </c>
      <c r="B697" s="36">
        <v>1502</v>
      </c>
      <c r="C697" s="36">
        <v>2131</v>
      </c>
      <c r="D697" s="39" t="s">
        <v>5178</v>
      </c>
      <c r="E697" s="39"/>
      <c r="F697" s="37" t="s">
        <v>297</v>
      </c>
      <c r="G697" s="37" t="s">
        <v>603</v>
      </c>
      <c r="H697" s="38">
        <v>753808946</v>
      </c>
      <c r="I697" s="38">
        <v>0</v>
      </c>
      <c r="J697" s="38">
        <f t="shared" si="11"/>
        <v>753808946</v>
      </c>
      <c r="K697" s="38"/>
      <c r="L697" s="49"/>
      <c r="M697" s="37" t="s">
        <v>63</v>
      </c>
      <c r="N697" s="37" t="s">
        <v>64</v>
      </c>
      <c r="O697" s="37" t="s">
        <v>157</v>
      </c>
      <c r="P697" s="37" t="s">
        <v>158</v>
      </c>
      <c r="Q697" s="37" t="s">
        <v>159</v>
      </c>
      <c r="R697" s="37" t="s">
        <v>160</v>
      </c>
      <c r="S697" s="37" t="s">
        <v>539</v>
      </c>
      <c r="T697" s="37" t="s">
        <v>538</v>
      </c>
      <c r="U697" s="1" t="e">
        <f>VLOOKUP(T697,[2]VAT!$A:$D,1,0)</f>
        <v>#N/A</v>
      </c>
      <c r="V697" s="37" t="s">
        <v>2</v>
      </c>
      <c r="W697" s="37" t="s">
        <v>2</v>
      </c>
      <c r="X697" t="e">
        <f>VLOOKUP(T697,[3]رکوردها!$A:$B,2,0)</f>
        <v>#N/A</v>
      </c>
      <c r="Y697" t="e">
        <f>VLOOKUP(T697,[3]رکوردها!$A:$D,4,0)</f>
        <v>#N/A</v>
      </c>
      <c r="Z697" t="e">
        <f>VLOOKUP(T697,[3]رکوردها!$A:$C,3,0)</f>
        <v>#N/A</v>
      </c>
      <c r="AA697" t="e">
        <f>VLOOKUP(T697,[3]رکوردها!$A:$F,6,0)</f>
        <v>#N/A</v>
      </c>
      <c r="AB697" t="e">
        <f>VLOOKUP(T697,[3]رکوردها!$A:$E,5,0)</f>
        <v>#N/A</v>
      </c>
    </row>
    <row r="698" spans="1:28" s="41" customFormat="1" hidden="1" x14ac:dyDescent="0.2">
      <c r="A698" s="36">
        <v>183650</v>
      </c>
      <c r="B698" s="36">
        <v>1502</v>
      </c>
      <c r="C698" s="36">
        <v>2131</v>
      </c>
      <c r="D698" s="39" t="s">
        <v>5178</v>
      </c>
      <c r="E698" s="39"/>
      <c r="F698" s="37" t="s">
        <v>297</v>
      </c>
      <c r="G698" s="37" t="s">
        <v>603</v>
      </c>
      <c r="H698" s="38">
        <v>753808946</v>
      </c>
      <c r="I698" s="38">
        <v>0</v>
      </c>
      <c r="J698" s="38">
        <f t="shared" si="11"/>
        <v>753808946</v>
      </c>
      <c r="K698" s="38"/>
      <c r="L698" s="49"/>
      <c r="M698" s="37" t="s">
        <v>63</v>
      </c>
      <c r="N698" s="37" t="s">
        <v>64</v>
      </c>
      <c r="O698" s="37" t="s">
        <v>157</v>
      </c>
      <c r="P698" s="37" t="s">
        <v>158</v>
      </c>
      <c r="Q698" s="37" t="s">
        <v>159</v>
      </c>
      <c r="R698" s="37" t="s">
        <v>160</v>
      </c>
      <c r="S698" s="37" t="s">
        <v>539</v>
      </c>
      <c r="T698" s="37" t="s">
        <v>538</v>
      </c>
      <c r="U698" s="1" t="e">
        <f>VLOOKUP(T698,[2]VAT!$A:$D,1,0)</f>
        <v>#N/A</v>
      </c>
      <c r="V698" s="37" t="s">
        <v>2</v>
      </c>
      <c r="W698" s="37" t="s">
        <v>2</v>
      </c>
      <c r="X698" t="e">
        <f>VLOOKUP(T698,[3]رکوردها!$A:$B,2,0)</f>
        <v>#N/A</v>
      </c>
      <c r="Y698" t="e">
        <f>VLOOKUP(T698,[3]رکوردها!$A:$D,4,0)</f>
        <v>#N/A</v>
      </c>
      <c r="Z698" t="e">
        <f>VLOOKUP(T698,[3]رکوردها!$A:$C,3,0)</f>
        <v>#N/A</v>
      </c>
      <c r="AA698" t="e">
        <f>VLOOKUP(T698,[3]رکوردها!$A:$F,6,0)</f>
        <v>#N/A</v>
      </c>
      <c r="AB698" t="e">
        <f>VLOOKUP(T698,[3]رکوردها!$A:$E,5,0)</f>
        <v>#N/A</v>
      </c>
    </row>
    <row r="699" spans="1:28" s="41" customFormat="1" hidden="1" x14ac:dyDescent="0.2">
      <c r="A699" s="36">
        <v>183651</v>
      </c>
      <c r="B699" s="36">
        <v>1502</v>
      </c>
      <c r="C699" s="36">
        <v>2131</v>
      </c>
      <c r="D699" s="39" t="s">
        <v>5178</v>
      </c>
      <c r="E699" s="39"/>
      <c r="F699" s="37" t="s">
        <v>297</v>
      </c>
      <c r="G699" s="37" t="s">
        <v>605</v>
      </c>
      <c r="H699" s="38">
        <v>753808946</v>
      </c>
      <c r="I699" s="38">
        <v>0</v>
      </c>
      <c r="J699" s="38">
        <f t="shared" si="11"/>
        <v>753808946</v>
      </c>
      <c r="K699" s="38"/>
      <c r="L699" s="49"/>
      <c r="M699" s="37" t="s">
        <v>63</v>
      </c>
      <c r="N699" s="37" t="s">
        <v>64</v>
      </c>
      <c r="O699" s="37" t="s">
        <v>157</v>
      </c>
      <c r="P699" s="37" t="s">
        <v>158</v>
      </c>
      <c r="Q699" s="37" t="s">
        <v>159</v>
      </c>
      <c r="R699" s="37" t="s">
        <v>160</v>
      </c>
      <c r="S699" s="37" t="s">
        <v>539</v>
      </c>
      <c r="T699" s="37" t="s">
        <v>538</v>
      </c>
      <c r="U699" s="1" t="e">
        <f>VLOOKUP(T699,[2]VAT!$A:$D,1,0)</f>
        <v>#N/A</v>
      </c>
      <c r="V699" s="37" t="s">
        <v>2</v>
      </c>
      <c r="W699" s="37" t="s">
        <v>2</v>
      </c>
      <c r="X699" t="e">
        <f>VLOOKUP(T699,[3]رکوردها!$A:$B,2,0)</f>
        <v>#N/A</v>
      </c>
      <c r="Y699" t="e">
        <f>VLOOKUP(T699,[3]رکوردها!$A:$D,4,0)</f>
        <v>#N/A</v>
      </c>
      <c r="Z699" t="e">
        <f>VLOOKUP(T699,[3]رکوردها!$A:$C,3,0)</f>
        <v>#N/A</v>
      </c>
      <c r="AA699" t="e">
        <f>VLOOKUP(T699,[3]رکوردها!$A:$F,6,0)</f>
        <v>#N/A</v>
      </c>
      <c r="AB699" t="e">
        <f>VLOOKUP(T699,[3]رکوردها!$A:$E,5,0)</f>
        <v>#N/A</v>
      </c>
    </row>
    <row r="700" spans="1:28" s="41" customFormat="1" hidden="1" x14ac:dyDescent="0.2">
      <c r="A700" s="36">
        <v>183652</v>
      </c>
      <c r="B700" s="36">
        <v>1502</v>
      </c>
      <c r="C700" s="36">
        <v>2131</v>
      </c>
      <c r="D700" s="39" t="s">
        <v>5178</v>
      </c>
      <c r="E700" s="39"/>
      <c r="F700" s="37" t="s">
        <v>297</v>
      </c>
      <c r="G700" s="37" t="s">
        <v>605</v>
      </c>
      <c r="H700" s="38">
        <v>753808946</v>
      </c>
      <c r="I700" s="38">
        <v>0</v>
      </c>
      <c r="J700" s="38">
        <f t="shared" si="11"/>
        <v>753808946</v>
      </c>
      <c r="K700" s="38"/>
      <c r="L700" s="49"/>
      <c r="M700" s="37" t="s">
        <v>63</v>
      </c>
      <c r="N700" s="37" t="s">
        <v>64</v>
      </c>
      <c r="O700" s="37" t="s">
        <v>157</v>
      </c>
      <c r="P700" s="37" t="s">
        <v>158</v>
      </c>
      <c r="Q700" s="37" t="s">
        <v>159</v>
      </c>
      <c r="R700" s="37" t="s">
        <v>160</v>
      </c>
      <c r="S700" s="37" t="s">
        <v>539</v>
      </c>
      <c r="T700" s="37" t="s">
        <v>538</v>
      </c>
      <c r="U700" s="1" t="e">
        <f>VLOOKUP(T700,[2]VAT!$A:$D,1,0)</f>
        <v>#N/A</v>
      </c>
      <c r="V700" s="37" t="s">
        <v>2</v>
      </c>
      <c r="W700" s="37" t="s">
        <v>2</v>
      </c>
      <c r="X700" t="e">
        <f>VLOOKUP(T700,[3]رکوردها!$A:$B,2,0)</f>
        <v>#N/A</v>
      </c>
      <c r="Y700" t="e">
        <f>VLOOKUP(T700,[3]رکوردها!$A:$D,4,0)</f>
        <v>#N/A</v>
      </c>
      <c r="Z700" t="e">
        <f>VLOOKUP(T700,[3]رکوردها!$A:$C,3,0)</f>
        <v>#N/A</v>
      </c>
      <c r="AA700" t="e">
        <f>VLOOKUP(T700,[3]رکوردها!$A:$F,6,0)</f>
        <v>#N/A</v>
      </c>
      <c r="AB700" t="e">
        <f>VLOOKUP(T700,[3]رکوردها!$A:$E,5,0)</f>
        <v>#N/A</v>
      </c>
    </row>
    <row r="701" spans="1:28" s="41" customFormat="1" hidden="1" x14ac:dyDescent="0.2">
      <c r="A701" s="36">
        <v>183653</v>
      </c>
      <c r="B701" s="36">
        <v>1502</v>
      </c>
      <c r="C701" s="36">
        <v>2131</v>
      </c>
      <c r="D701" s="39" t="s">
        <v>5178</v>
      </c>
      <c r="E701" s="39"/>
      <c r="F701" s="37" t="s">
        <v>297</v>
      </c>
      <c r="G701" s="37" t="s">
        <v>605</v>
      </c>
      <c r="H701" s="38">
        <v>753808946</v>
      </c>
      <c r="I701" s="38">
        <v>0</v>
      </c>
      <c r="J701" s="38">
        <f t="shared" si="11"/>
        <v>753808946</v>
      </c>
      <c r="K701" s="38"/>
      <c r="L701" s="49"/>
      <c r="M701" s="37" t="s">
        <v>63</v>
      </c>
      <c r="N701" s="37" t="s">
        <v>64</v>
      </c>
      <c r="O701" s="37" t="s">
        <v>157</v>
      </c>
      <c r="P701" s="37" t="s">
        <v>158</v>
      </c>
      <c r="Q701" s="37" t="s">
        <v>159</v>
      </c>
      <c r="R701" s="37" t="s">
        <v>160</v>
      </c>
      <c r="S701" s="37" t="s">
        <v>539</v>
      </c>
      <c r="T701" s="37" t="s">
        <v>538</v>
      </c>
      <c r="U701" s="1" t="e">
        <f>VLOOKUP(T701,[2]VAT!$A:$D,1,0)</f>
        <v>#N/A</v>
      </c>
      <c r="V701" s="37" t="s">
        <v>2</v>
      </c>
      <c r="W701" s="37" t="s">
        <v>2</v>
      </c>
      <c r="X701" t="e">
        <f>VLOOKUP(T701,[3]رکوردها!$A:$B,2,0)</f>
        <v>#N/A</v>
      </c>
      <c r="Y701" t="e">
        <f>VLOOKUP(T701,[3]رکوردها!$A:$D,4,0)</f>
        <v>#N/A</v>
      </c>
      <c r="Z701" t="e">
        <f>VLOOKUP(T701,[3]رکوردها!$A:$C,3,0)</f>
        <v>#N/A</v>
      </c>
      <c r="AA701" t="e">
        <f>VLOOKUP(T701,[3]رکوردها!$A:$F,6,0)</f>
        <v>#N/A</v>
      </c>
      <c r="AB701" t="e">
        <f>VLOOKUP(T701,[3]رکوردها!$A:$E,5,0)</f>
        <v>#N/A</v>
      </c>
    </row>
    <row r="702" spans="1:28" s="41" customFormat="1" hidden="1" x14ac:dyDescent="0.2">
      <c r="A702" s="36">
        <v>183654</v>
      </c>
      <c r="B702" s="36">
        <v>1502</v>
      </c>
      <c r="C702" s="36">
        <v>2131</v>
      </c>
      <c r="D702" s="39" t="s">
        <v>5178</v>
      </c>
      <c r="E702" s="39"/>
      <c r="F702" s="37" t="s">
        <v>297</v>
      </c>
      <c r="G702" s="37" t="s">
        <v>604</v>
      </c>
      <c r="H702" s="38">
        <v>753808946</v>
      </c>
      <c r="I702" s="38">
        <v>0</v>
      </c>
      <c r="J702" s="38">
        <f t="shared" si="11"/>
        <v>753808946</v>
      </c>
      <c r="K702" s="38"/>
      <c r="L702" s="49"/>
      <c r="M702" s="37" t="s">
        <v>63</v>
      </c>
      <c r="N702" s="37" t="s">
        <v>64</v>
      </c>
      <c r="O702" s="37" t="s">
        <v>157</v>
      </c>
      <c r="P702" s="37" t="s">
        <v>158</v>
      </c>
      <c r="Q702" s="37" t="s">
        <v>159</v>
      </c>
      <c r="R702" s="37" t="s">
        <v>160</v>
      </c>
      <c r="S702" s="37" t="s">
        <v>539</v>
      </c>
      <c r="T702" s="37" t="s">
        <v>538</v>
      </c>
      <c r="U702" s="1" t="e">
        <f>VLOOKUP(T702,[2]VAT!$A:$D,1,0)</f>
        <v>#N/A</v>
      </c>
      <c r="V702" s="37" t="s">
        <v>2</v>
      </c>
      <c r="W702" s="37" t="s">
        <v>2</v>
      </c>
      <c r="X702" t="e">
        <f>VLOOKUP(T702,[3]رکوردها!$A:$B,2,0)</f>
        <v>#N/A</v>
      </c>
      <c r="Y702" t="e">
        <f>VLOOKUP(T702,[3]رکوردها!$A:$D,4,0)</f>
        <v>#N/A</v>
      </c>
      <c r="Z702" t="e">
        <f>VLOOKUP(T702,[3]رکوردها!$A:$C,3,0)</f>
        <v>#N/A</v>
      </c>
      <c r="AA702" t="e">
        <f>VLOOKUP(T702,[3]رکوردها!$A:$F,6,0)</f>
        <v>#N/A</v>
      </c>
      <c r="AB702" t="e">
        <f>VLOOKUP(T702,[3]رکوردها!$A:$E,5,0)</f>
        <v>#N/A</v>
      </c>
    </row>
    <row r="703" spans="1:28" s="41" customFormat="1" hidden="1" x14ac:dyDescent="0.2">
      <c r="A703" s="36">
        <v>183655</v>
      </c>
      <c r="B703" s="36">
        <v>1502</v>
      </c>
      <c r="C703" s="36">
        <v>2131</v>
      </c>
      <c r="D703" s="39" t="s">
        <v>5178</v>
      </c>
      <c r="E703" s="39"/>
      <c r="F703" s="37" t="s">
        <v>297</v>
      </c>
      <c r="G703" s="37" t="s">
        <v>606</v>
      </c>
      <c r="H703" s="38">
        <v>753808946</v>
      </c>
      <c r="I703" s="38">
        <v>0</v>
      </c>
      <c r="J703" s="38">
        <f t="shared" si="11"/>
        <v>753808946</v>
      </c>
      <c r="K703" s="38"/>
      <c r="L703" s="49"/>
      <c r="M703" s="37" t="s">
        <v>63</v>
      </c>
      <c r="N703" s="37" t="s">
        <v>64</v>
      </c>
      <c r="O703" s="37" t="s">
        <v>157</v>
      </c>
      <c r="P703" s="37" t="s">
        <v>158</v>
      </c>
      <c r="Q703" s="37" t="s">
        <v>159</v>
      </c>
      <c r="R703" s="37" t="s">
        <v>160</v>
      </c>
      <c r="S703" s="37" t="s">
        <v>539</v>
      </c>
      <c r="T703" s="37" t="s">
        <v>538</v>
      </c>
      <c r="U703" s="1" t="e">
        <f>VLOOKUP(T703,[2]VAT!$A:$D,1,0)</f>
        <v>#N/A</v>
      </c>
      <c r="V703" s="37" t="s">
        <v>2</v>
      </c>
      <c r="W703" s="37" t="s">
        <v>2</v>
      </c>
      <c r="X703" t="e">
        <f>VLOOKUP(T703,[3]رکوردها!$A:$B,2,0)</f>
        <v>#N/A</v>
      </c>
      <c r="Y703" t="e">
        <f>VLOOKUP(T703,[3]رکوردها!$A:$D,4,0)</f>
        <v>#N/A</v>
      </c>
      <c r="Z703" t="e">
        <f>VLOOKUP(T703,[3]رکوردها!$A:$C,3,0)</f>
        <v>#N/A</v>
      </c>
      <c r="AA703" t="e">
        <f>VLOOKUP(T703,[3]رکوردها!$A:$F,6,0)</f>
        <v>#N/A</v>
      </c>
      <c r="AB703" t="e">
        <f>VLOOKUP(T703,[3]رکوردها!$A:$E,5,0)</f>
        <v>#N/A</v>
      </c>
    </row>
    <row r="704" spans="1:28" s="41" customFormat="1" hidden="1" x14ac:dyDescent="0.2">
      <c r="A704" s="36">
        <v>183656</v>
      </c>
      <c r="B704" s="36">
        <v>1502</v>
      </c>
      <c r="C704" s="36">
        <v>2131</v>
      </c>
      <c r="D704" s="39" t="s">
        <v>5178</v>
      </c>
      <c r="E704" s="39"/>
      <c r="F704" s="37" t="s">
        <v>297</v>
      </c>
      <c r="G704" s="37" t="s">
        <v>606</v>
      </c>
      <c r="H704" s="38">
        <v>753808946</v>
      </c>
      <c r="I704" s="38">
        <v>0</v>
      </c>
      <c r="J704" s="38">
        <f t="shared" si="11"/>
        <v>753808946</v>
      </c>
      <c r="K704" s="38"/>
      <c r="L704" s="49"/>
      <c r="M704" s="37" t="s">
        <v>63</v>
      </c>
      <c r="N704" s="37" t="s">
        <v>64</v>
      </c>
      <c r="O704" s="37" t="s">
        <v>157</v>
      </c>
      <c r="P704" s="37" t="s">
        <v>158</v>
      </c>
      <c r="Q704" s="37" t="s">
        <v>159</v>
      </c>
      <c r="R704" s="37" t="s">
        <v>160</v>
      </c>
      <c r="S704" s="37" t="s">
        <v>539</v>
      </c>
      <c r="T704" s="37" t="s">
        <v>538</v>
      </c>
      <c r="U704" s="1" t="e">
        <f>VLOOKUP(T704,[2]VAT!$A:$D,1,0)</f>
        <v>#N/A</v>
      </c>
      <c r="V704" s="37" t="s">
        <v>2</v>
      </c>
      <c r="W704" s="37" t="s">
        <v>2</v>
      </c>
      <c r="X704" t="e">
        <f>VLOOKUP(T704,[3]رکوردها!$A:$B,2,0)</f>
        <v>#N/A</v>
      </c>
      <c r="Y704" t="e">
        <f>VLOOKUP(T704,[3]رکوردها!$A:$D,4,0)</f>
        <v>#N/A</v>
      </c>
      <c r="Z704" t="e">
        <f>VLOOKUP(T704,[3]رکوردها!$A:$C,3,0)</f>
        <v>#N/A</v>
      </c>
      <c r="AA704" t="e">
        <f>VLOOKUP(T704,[3]رکوردها!$A:$F,6,0)</f>
        <v>#N/A</v>
      </c>
      <c r="AB704" t="e">
        <f>VLOOKUP(T704,[3]رکوردها!$A:$E,5,0)</f>
        <v>#N/A</v>
      </c>
    </row>
    <row r="705" spans="1:28" s="41" customFormat="1" hidden="1" x14ac:dyDescent="0.2">
      <c r="A705" s="36">
        <v>183657</v>
      </c>
      <c r="B705" s="36">
        <v>1502</v>
      </c>
      <c r="C705" s="36">
        <v>2131</v>
      </c>
      <c r="D705" s="39" t="s">
        <v>5178</v>
      </c>
      <c r="E705" s="39"/>
      <c r="F705" s="37" t="s">
        <v>297</v>
      </c>
      <c r="G705" s="37" t="s">
        <v>606</v>
      </c>
      <c r="H705" s="38">
        <v>753808946</v>
      </c>
      <c r="I705" s="38">
        <v>0</v>
      </c>
      <c r="J705" s="38">
        <f t="shared" si="11"/>
        <v>753808946</v>
      </c>
      <c r="K705" s="38"/>
      <c r="L705" s="49"/>
      <c r="M705" s="37" t="s">
        <v>63</v>
      </c>
      <c r="N705" s="37" t="s">
        <v>64</v>
      </c>
      <c r="O705" s="37" t="s">
        <v>157</v>
      </c>
      <c r="P705" s="37" t="s">
        <v>158</v>
      </c>
      <c r="Q705" s="37" t="s">
        <v>159</v>
      </c>
      <c r="R705" s="37" t="s">
        <v>160</v>
      </c>
      <c r="S705" s="37" t="s">
        <v>539</v>
      </c>
      <c r="T705" s="37" t="s">
        <v>538</v>
      </c>
      <c r="U705" s="1" t="e">
        <f>VLOOKUP(T705,[2]VAT!$A:$D,1,0)</f>
        <v>#N/A</v>
      </c>
      <c r="V705" s="37" t="s">
        <v>2</v>
      </c>
      <c r="W705" s="37" t="s">
        <v>2</v>
      </c>
      <c r="X705" t="e">
        <f>VLOOKUP(T705,[3]رکوردها!$A:$B,2,0)</f>
        <v>#N/A</v>
      </c>
      <c r="Y705" t="e">
        <f>VLOOKUP(T705,[3]رکوردها!$A:$D,4,0)</f>
        <v>#N/A</v>
      </c>
      <c r="Z705" t="e">
        <f>VLOOKUP(T705,[3]رکوردها!$A:$C,3,0)</f>
        <v>#N/A</v>
      </c>
      <c r="AA705" t="e">
        <f>VLOOKUP(T705,[3]رکوردها!$A:$F,6,0)</f>
        <v>#N/A</v>
      </c>
      <c r="AB705" t="e">
        <f>VLOOKUP(T705,[3]رکوردها!$A:$E,5,0)</f>
        <v>#N/A</v>
      </c>
    </row>
    <row r="706" spans="1:28" s="41" customFormat="1" hidden="1" x14ac:dyDescent="0.2">
      <c r="A706" s="36">
        <v>183658</v>
      </c>
      <c r="B706" s="36">
        <v>1502</v>
      </c>
      <c r="C706" s="36">
        <v>2131</v>
      </c>
      <c r="D706" s="39" t="s">
        <v>5178</v>
      </c>
      <c r="E706" s="39"/>
      <c r="F706" s="37" t="s">
        <v>297</v>
      </c>
      <c r="G706" s="37" t="s">
        <v>606</v>
      </c>
      <c r="H706" s="38">
        <v>753808946</v>
      </c>
      <c r="I706" s="38">
        <v>0</v>
      </c>
      <c r="J706" s="38">
        <f t="shared" si="11"/>
        <v>753808946</v>
      </c>
      <c r="K706" s="38"/>
      <c r="L706" s="49"/>
      <c r="M706" s="37" t="s">
        <v>63</v>
      </c>
      <c r="N706" s="37" t="s">
        <v>64</v>
      </c>
      <c r="O706" s="37" t="s">
        <v>157</v>
      </c>
      <c r="P706" s="37" t="s">
        <v>158</v>
      </c>
      <c r="Q706" s="37" t="s">
        <v>159</v>
      </c>
      <c r="R706" s="37" t="s">
        <v>160</v>
      </c>
      <c r="S706" s="37" t="s">
        <v>539</v>
      </c>
      <c r="T706" s="37" t="s">
        <v>538</v>
      </c>
      <c r="U706" s="1" t="e">
        <f>VLOOKUP(T706,[2]VAT!$A:$D,1,0)</f>
        <v>#N/A</v>
      </c>
      <c r="V706" s="37" t="s">
        <v>2</v>
      </c>
      <c r="W706" s="37" t="s">
        <v>2</v>
      </c>
      <c r="X706" t="e">
        <f>VLOOKUP(T706,[3]رکوردها!$A:$B,2,0)</f>
        <v>#N/A</v>
      </c>
      <c r="Y706" t="e">
        <f>VLOOKUP(T706,[3]رکوردها!$A:$D,4,0)</f>
        <v>#N/A</v>
      </c>
      <c r="Z706" t="e">
        <f>VLOOKUP(T706,[3]رکوردها!$A:$C,3,0)</f>
        <v>#N/A</v>
      </c>
      <c r="AA706" t="e">
        <f>VLOOKUP(T706,[3]رکوردها!$A:$F,6,0)</f>
        <v>#N/A</v>
      </c>
      <c r="AB706" t="e">
        <f>VLOOKUP(T706,[3]رکوردها!$A:$E,5,0)</f>
        <v>#N/A</v>
      </c>
    </row>
    <row r="707" spans="1:28" s="41" customFormat="1" hidden="1" x14ac:dyDescent="0.2">
      <c r="A707" s="36">
        <v>183659</v>
      </c>
      <c r="B707" s="36">
        <v>1502</v>
      </c>
      <c r="C707" s="36">
        <v>2131</v>
      </c>
      <c r="D707" s="39" t="s">
        <v>5178</v>
      </c>
      <c r="E707" s="39"/>
      <c r="F707" s="37" t="s">
        <v>297</v>
      </c>
      <c r="G707" s="37" t="s">
        <v>606</v>
      </c>
      <c r="H707" s="38">
        <v>753808946</v>
      </c>
      <c r="I707" s="38">
        <v>0</v>
      </c>
      <c r="J707" s="38">
        <f t="shared" si="11"/>
        <v>753808946</v>
      </c>
      <c r="K707" s="38"/>
      <c r="L707" s="49"/>
      <c r="M707" s="37" t="s">
        <v>63</v>
      </c>
      <c r="N707" s="37" t="s">
        <v>64</v>
      </c>
      <c r="O707" s="37" t="s">
        <v>157</v>
      </c>
      <c r="P707" s="37" t="s">
        <v>158</v>
      </c>
      <c r="Q707" s="37" t="s">
        <v>159</v>
      </c>
      <c r="R707" s="37" t="s">
        <v>160</v>
      </c>
      <c r="S707" s="37" t="s">
        <v>539</v>
      </c>
      <c r="T707" s="37" t="s">
        <v>538</v>
      </c>
      <c r="U707" s="1" t="e">
        <f>VLOOKUP(T707,[2]VAT!$A:$D,1,0)</f>
        <v>#N/A</v>
      </c>
      <c r="V707" s="37" t="s">
        <v>2</v>
      </c>
      <c r="W707" s="37" t="s">
        <v>2</v>
      </c>
      <c r="X707" t="e">
        <f>VLOOKUP(T707,[3]رکوردها!$A:$B,2,0)</f>
        <v>#N/A</v>
      </c>
      <c r="Y707" t="e">
        <f>VLOOKUP(T707,[3]رکوردها!$A:$D,4,0)</f>
        <v>#N/A</v>
      </c>
      <c r="Z707" t="e">
        <f>VLOOKUP(T707,[3]رکوردها!$A:$C,3,0)</f>
        <v>#N/A</v>
      </c>
      <c r="AA707" t="e">
        <f>VLOOKUP(T707,[3]رکوردها!$A:$F,6,0)</f>
        <v>#N/A</v>
      </c>
      <c r="AB707" t="e">
        <f>VLOOKUP(T707,[3]رکوردها!$A:$E,5,0)</f>
        <v>#N/A</v>
      </c>
    </row>
    <row r="708" spans="1:28" s="41" customFormat="1" hidden="1" x14ac:dyDescent="0.2">
      <c r="A708" s="36">
        <v>183660</v>
      </c>
      <c r="B708" s="36">
        <v>1502</v>
      </c>
      <c r="C708" s="36">
        <v>2131</v>
      </c>
      <c r="D708" s="39" t="s">
        <v>5178</v>
      </c>
      <c r="E708" s="39"/>
      <c r="F708" s="37" t="s">
        <v>297</v>
      </c>
      <c r="G708" s="37" t="s">
        <v>606</v>
      </c>
      <c r="H708" s="38">
        <v>753808946</v>
      </c>
      <c r="I708" s="38">
        <v>0</v>
      </c>
      <c r="J708" s="38">
        <f t="shared" si="11"/>
        <v>753808946</v>
      </c>
      <c r="K708" s="38"/>
      <c r="L708" s="49"/>
      <c r="M708" s="37" t="s">
        <v>63</v>
      </c>
      <c r="N708" s="37" t="s">
        <v>64</v>
      </c>
      <c r="O708" s="37" t="s">
        <v>157</v>
      </c>
      <c r="P708" s="37" t="s">
        <v>158</v>
      </c>
      <c r="Q708" s="37" t="s">
        <v>159</v>
      </c>
      <c r="R708" s="37" t="s">
        <v>160</v>
      </c>
      <c r="S708" s="37" t="s">
        <v>539</v>
      </c>
      <c r="T708" s="37" t="s">
        <v>538</v>
      </c>
      <c r="U708" s="1" t="e">
        <f>VLOOKUP(T708,[2]VAT!$A:$D,1,0)</f>
        <v>#N/A</v>
      </c>
      <c r="V708" s="37" t="s">
        <v>2</v>
      </c>
      <c r="W708" s="37" t="s">
        <v>2</v>
      </c>
      <c r="X708" t="e">
        <f>VLOOKUP(T708,[3]رکوردها!$A:$B,2,0)</f>
        <v>#N/A</v>
      </c>
      <c r="Y708" t="e">
        <f>VLOOKUP(T708,[3]رکوردها!$A:$D,4,0)</f>
        <v>#N/A</v>
      </c>
      <c r="Z708" t="e">
        <f>VLOOKUP(T708,[3]رکوردها!$A:$C,3,0)</f>
        <v>#N/A</v>
      </c>
      <c r="AA708" t="e">
        <f>VLOOKUP(T708,[3]رکوردها!$A:$F,6,0)</f>
        <v>#N/A</v>
      </c>
      <c r="AB708" t="e">
        <f>VLOOKUP(T708,[3]رکوردها!$A:$E,5,0)</f>
        <v>#N/A</v>
      </c>
    </row>
    <row r="709" spans="1:28" s="41" customFormat="1" hidden="1" x14ac:dyDescent="0.2">
      <c r="A709" s="36">
        <v>183661</v>
      </c>
      <c r="B709" s="36">
        <v>1502</v>
      </c>
      <c r="C709" s="36">
        <v>2131</v>
      </c>
      <c r="D709" s="39" t="s">
        <v>5178</v>
      </c>
      <c r="E709" s="39"/>
      <c r="F709" s="37" t="s">
        <v>297</v>
      </c>
      <c r="G709" s="37" t="s">
        <v>606</v>
      </c>
      <c r="H709" s="38">
        <v>753808946</v>
      </c>
      <c r="I709" s="38">
        <v>0</v>
      </c>
      <c r="J709" s="38">
        <f t="shared" si="11"/>
        <v>753808946</v>
      </c>
      <c r="K709" s="38"/>
      <c r="L709" s="49"/>
      <c r="M709" s="37" t="s">
        <v>63</v>
      </c>
      <c r="N709" s="37" t="s">
        <v>64</v>
      </c>
      <c r="O709" s="37" t="s">
        <v>157</v>
      </c>
      <c r="P709" s="37" t="s">
        <v>158</v>
      </c>
      <c r="Q709" s="37" t="s">
        <v>159</v>
      </c>
      <c r="R709" s="37" t="s">
        <v>160</v>
      </c>
      <c r="S709" s="37" t="s">
        <v>539</v>
      </c>
      <c r="T709" s="37" t="s">
        <v>538</v>
      </c>
      <c r="U709" s="1" t="e">
        <f>VLOOKUP(T709,[2]VAT!$A:$D,1,0)</f>
        <v>#N/A</v>
      </c>
      <c r="V709" s="37" t="s">
        <v>2</v>
      </c>
      <c r="W709" s="37" t="s">
        <v>2</v>
      </c>
      <c r="X709" t="e">
        <f>VLOOKUP(T709,[3]رکوردها!$A:$B,2,0)</f>
        <v>#N/A</v>
      </c>
      <c r="Y709" t="e">
        <f>VLOOKUP(T709,[3]رکوردها!$A:$D,4,0)</f>
        <v>#N/A</v>
      </c>
      <c r="Z709" t="e">
        <f>VLOOKUP(T709,[3]رکوردها!$A:$C,3,0)</f>
        <v>#N/A</v>
      </c>
      <c r="AA709" t="e">
        <f>VLOOKUP(T709,[3]رکوردها!$A:$F,6,0)</f>
        <v>#N/A</v>
      </c>
      <c r="AB709" t="e">
        <f>VLOOKUP(T709,[3]رکوردها!$A:$E,5,0)</f>
        <v>#N/A</v>
      </c>
    </row>
    <row r="710" spans="1:28" s="41" customFormat="1" hidden="1" x14ac:dyDescent="0.2">
      <c r="A710" s="36">
        <v>183662</v>
      </c>
      <c r="B710" s="36">
        <v>1502</v>
      </c>
      <c r="C710" s="36">
        <v>2131</v>
      </c>
      <c r="D710" s="39" t="s">
        <v>5178</v>
      </c>
      <c r="E710" s="39"/>
      <c r="F710" s="37" t="s">
        <v>297</v>
      </c>
      <c r="G710" s="37" t="s">
        <v>606</v>
      </c>
      <c r="H710" s="38">
        <v>753808946</v>
      </c>
      <c r="I710" s="38">
        <v>0</v>
      </c>
      <c r="J710" s="38">
        <f t="shared" si="11"/>
        <v>753808946</v>
      </c>
      <c r="K710" s="38"/>
      <c r="L710" s="49"/>
      <c r="M710" s="37" t="s">
        <v>63</v>
      </c>
      <c r="N710" s="37" t="s">
        <v>64</v>
      </c>
      <c r="O710" s="37" t="s">
        <v>157</v>
      </c>
      <c r="P710" s="37" t="s">
        <v>158</v>
      </c>
      <c r="Q710" s="37" t="s">
        <v>159</v>
      </c>
      <c r="R710" s="37" t="s">
        <v>160</v>
      </c>
      <c r="S710" s="37" t="s">
        <v>539</v>
      </c>
      <c r="T710" s="37" t="s">
        <v>538</v>
      </c>
      <c r="U710" s="1" t="e">
        <f>VLOOKUP(T710,[2]VAT!$A:$D,1,0)</f>
        <v>#N/A</v>
      </c>
      <c r="V710" s="37" t="s">
        <v>2</v>
      </c>
      <c r="W710" s="37" t="s">
        <v>2</v>
      </c>
      <c r="X710" t="e">
        <f>VLOOKUP(T710,[3]رکوردها!$A:$B,2,0)</f>
        <v>#N/A</v>
      </c>
      <c r="Y710" t="e">
        <f>VLOOKUP(T710,[3]رکوردها!$A:$D,4,0)</f>
        <v>#N/A</v>
      </c>
      <c r="Z710" t="e">
        <f>VLOOKUP(T710,[3]رکوردها!$A:$C,3,0)</f>
        <v>#N/A</v>
      </c>
      <c r="AA710" t="e">
        <f>VLOOKUP(T710,[3]رکوردها!$A:$F,6,0)</f>
        <v>#N/A</v>
      </c>
      <c r="AB710" t="e">
        <f>VLOOKUP(T710,[3]رکوردها!$A:$E,5,0)</f>
        <v>#N/A</v>
      </c>
    </row>
    <row r="711" spans="1:28" s="41" customFormat="1" hidden="1" x14ac:dyDescent="0.2">
      <c r="A711" s="36">
        <v>183663</v>
      </c>
      <c r="B711" s="36">
        <v>1502</v>
      </c>
      <c r="C711" s="36">
        <v>2131</v>
      </c>
      <c r="D711" s="39" t="s">
        <v>5178</v>
      </c>
      <c r="E711" s="39"/>
      <c r="F711" s="37" t="s">
        <v>297</v>
      </c>
      <c r="G711" s="37" t="s">
        <v>606</v>
      </c>
      <c r="H711" s="38">
        <v>753808946</v>
      </c>
      <c r="I711" s="38">
        <v>0</v>
      </c>
      <c r="J711" s="38">
        <f t="shared" si="11"/>
        <v>753808946</v>
      </c>
      <c r="K711" s="38"/>
      <c r="L711" s="49"/>
      <c r="M711" s="37" t="s">
        <v>63</v>
      </c>
      <c r="N711" s="37" t="s">
        <v>64</v>
      </c>
      <c r="O711" s="37" t="s">
        <v>157</v>
      </c>
      <c r="P711" s="37" t="s">
        <v>158</v>
      </c>
      <c r="Q711" s="37" t="s">
        <v>159</v>
      </c>
      <c r="R711" s="37" t="s">
        <v>160</v>
      </c>
      <c r="S711" s="37" t="s">
        <v>539</v>
      </c>
      <c r="T711" s="37" t="s">
        <v>538</v>
      </c>
      <c r="U711" s="1" t="e">
        <f>VLOOKUP(T711,[2]VAT!$A:$D,1,0)</f>
        <v>#N/A</v>
      </c>
      <c r="V711" s="37" t="s">
        <v>2</v>
      </c>
      <c r="W711" s="37" t="s">
        <v>2</v>
      </c>
      <c r="X711" t="e">
        <f>VLOOKUP(T711,[3]رکوردها!$A:$B,2,0)</f>
        <v>#N/A</v>
      </c>
      <c r="Y711" t="e">
        <f>VLOOKUP(T711,[3]رکوردها!$A:$D,4,0)</f>
        <v>#N/A</v>
      </c>
      <c r="Z711" t="e">
        <f>VLOOKUP(T711,[3]رکوردها!$A:$C,3,0)</f>
        <v>#N/A</v>
      </c>
      <c r="AA711" t="e">
        <f>VLOOKUP(T711,[3]رکوردها!$A:$F,6,0)</f>
        <v>#N/A</v>
      </c>
      <c r="AB711" t="e">
        <f>VLOOKUP(T711,[3]رکوردها!$A:$E,5,0)</f>
        <v>#N/A</v>
      </c>
    </row>
    <row r="712" spans="1:28" s="41" customFormat="1" hidden="1" x14ac:dyDescent="0.2">
      <c r="A712" s="36">
        <v>183664</v>
      </c>
      <c r="B712" s="36">
        <v>1502</v>
      </c>
      <c r="C712" s="36">
        <v>2131</v>
      </c>
      <c r="D712" s="39" t="s">
        <v>5178</v>
      </c>
      <c r="E712" s="39"/>
      <c r="F712" s="37" t="s">
        <v>297</v>
      </c>
      <c r="G712" s="37" t="s">
        <v>606</v>
      </c>
      <c r="H712" s="38">
        <v>753808946</v>
      </c>
      <c r="I712" s="38">
        <v>0</v>
      </c>
      <c r="J712" s="38">
        <f t="shared" si="11"/>
        <v>753808946</v>
      </c>
      <c r="K712" s="38"/>
      <c r="L712" s="49"/>
      <c r="M712" s="37" t="s">
        <v>63</v>
      </c>
      <c r="N712" s="37" t="s">
        <v>64</v>
      </c>
      <c r="O712" s="37" t="s">
        <v>157</v>
      </c>
      <c r="P712" s="37" t="s">
        <v>158</v>
      </c>
      <c r="Q712" s="37" t="s">
        <v>159</v>
      </c>
      <c r="R712" s="37" t="s">
        <v>160</v>
      </c>
      <c r="S712" s="37" t="s">
        <v>539</v>
      </c>
      <c r="T712" s="37" t="s">
        <v>538</v>
      </c>
      <c r="U712" s="1" t="e">
        <f>VLOOKUP(T712,[2]VAT!$A:$D,1,0)</f>
        <v>#N/A</v>
      </c>
      <c r="V712" s="37" t="s">
        <v>2</v>
      </c>
      <c r="W712" s="37" t="s">
        <v>2</v>
      </c>
      <c r="X712" t="e">
        <f>VLOOKUP(T712,[3]رکوردها!$A:$B,2,0)</f>
        <v>#N/A</v>
      </c>
      <c r="Y712" t="e">
        <f>VLOOKUP(T712,[3]رکوردها!$A:$D,4,0)</f>
        <v>#N/A</v>
      </c>
      <c r="Z712" t="e">
        <f>VLOOKUP(T712,[3]رکوردها!$A:$C,3,0)</f>
        <v>#N/A</v>
      </c>
      <c r="AA712" t="e">
        <f>VLOOKUP(T712,[3]رکوردها!$A:$F,6,0)</f>
        <v>#N/A</v>
      </c>
      <c r="AB712" t="e">
        <f>VLOOKUP(T712,[3]رکوردها!$A:$E,5,0)</f>
        <v>#N/A</v>
      </c>
    </row>
    <row r="713" spans="1:28" s="41" customFormat="1" hidden="1" x14ac:dyDescent="0.2">
      <c r="A713" s="36">
        <v>183665</v>
      </c>
      <c r="B713" s="36">
        <v>1502</v>
      </c>
      <c r="C713" s="36">
        <v>2131</v>
      </c>
      <c r="D713" s="39" t="s">
        <v>5178</v>
      </c>
      <c r="E713" s="39"/>
      <c r="F713" s="37" t="s">
        <v>297</v>
      </c>
      <c r="G713" s="37" t="s">
        <v>606</v>
      </c>
      <c r="H713" s="38">
        <v>753808946</v>
      </c>
      <c r="I713" s="38">
        <v>0</v>
      </c>
      <c r="J713" s="38">
        <f t="shared" si="11"/>
        <v>753808946</v>
      </c>
      <c r="K713" s="38"/>
      <c r="L713" s="49"/>
      <c r="M713" s="37" t="s">
        <v>63</v>
      </c>
      <c r="N713" s="37" t="s">
        <v>64</v>
      </c>
      <c r="O713" s="37" t="s">
        <v>157</v>
      </c>
      <c r="P713" s="37" t="s">
        <v>158</v>
      </c>
      <c r="Q713" s="37" t="s">
        <v>159</v>
      </c>
      <c r="R713" s="37" t="s">
        <v>160</v>
      </c>
      <c r="S713" s="37" t="s">
        <v>539</v>
      </c>
      <c r="T713" s="37" t="s">
        <v>538</v>
      </c>
      <c r="U713" s="1" t="e">
        <f>VLOOKUP(T713,[2]VAT!$A:$D,1,0)</f>
        <v>#N/A</v>
      </c>
      <c r="V713" s="37" t="s">
        <v>2</v>
      </c>
      <c r="W713" s="37" t="s">
        <v>2</v>
      </c>
      <c r="X713" t="e">
        <f>VLOOKUP(T713,[3]رکوردها!$A:$B,2,0)</f>
        <v>#N/A</v>
      </c>
      <c r="Y713" t="e">
        <f>VLOOKUP(T713,[3]رکوردها!$A:$D,4,0)</f>
        <v>#N/A</v>
      </c>
      <c r="Z713" t="e">
        <f>VLOOKUP(T713,[3]رکوردها!$A:$C,3,0)</f>
        <v>#N/A</v>
      </c>
      <c r="AA713" t="e">
        <f>VLOOKUP(T713,[3]رکوردها!$A:$F,6,0)</f>
        <v>#N/A</v>
      </c>
      <c r="AB713" t="e">
        <f>VLOOKUP(T713,[3]رکوردها!$A:$E,5,0)</f>
        <v>#N/A</v>
      </c>
    </row>
    <row r="714" spans="1:28" s="41" customFormat="1" hidden="1" x14ac:dyDescent="0.2">
      <c r="A714" s="36">
        <v>183666</v>
      </c>
      <c r="B714" s="36">
        <v>1502</v>
      </c>
      <c r="C714" s="36">
        <v>2131</v>
      </c>
      <c r="D714" s="39" t="s">
        <v>5178</v>
      </c>
      <c r="E714" s="39"/>
      <c r="F714" s="37" t="s">
        <v>297</v>
      </c>
      <c r="G714" s="37" t="s">
        <v>606</v>
      </c>
      <c r="H714" s="38">
        <v>753808946</v>
      </c>
      <c r="I714" s="38">
        <v>0</v>
      </c>
      <c r="J714" s="38">
        <f t="shared" si="11"/>
        <v>753808946</v>
      </c>
      <c r="K714" s="38"/>
      <c r="L714" s="49"/>
      <c r="M714" s="37" t="s">
        <v>63</v>
      </c>
      <c r="N714" s="37" t="s">
        <v>64</v>
      </c>
      <c r="O714" s="37" t="s">
        <v>157</v>
      </c>
      <c r="P714" s="37" t="s">
        <v>158</v>
      </c>
      <c r="Q714" s="37" t="s">
        <v>159</v>
      </c>
      <c r="R714" s="37" t="s">
        <v>160</v>
      </c>
      <c r="S714" s="37" t="s">
        <v>539</v>
      </c>
      <c r="T714" s="37" t="s">
        <v>538</v>
      </c>
      <c r="U714" s="1" t="e">
        <f>VLOOKUP(T714,[2]VAT!$A:$D,1,0)</f>
        <v>#N/A</v>
      </c>
      <c r="V714" s="37" t="s">
        <v>2</v>
      </c>
      <c r="W714" s="37" t="s">
        <v>2</v>
      </c>
      <c r="X714" t="e">
        <f>VLOOKUP(T714,[3]رکوردها!$A:$B,2,0)</f>
        <v>#N/A</v>
      </c>
      <c r="Y714" t="e">
        <f>VLOOKUP(T714,[3]رکوردها!$A:$D,4,0)</f>
        <v>#N/A</v>
      </c>
      <c r="Z714" t="e">
        <f>VLOOKUP(T714,[3]رکوردها!$A:$C,3,0)</f>
        <v>#N/A</v>
      </c>
      <c r="AA714" t="e">
        <f>VLOOKUP(T714,[3]رکوردها!$A:$F,6,0)</f>
        <v>#N/A</v>
      </c>
      <c r="AB714" t="e">
        <f>VLOOKUP(T714,[3]رکوردها!$A:$E,5,0)</f>
        <v>#N/A</v>
      </c>
    </row>
    <row r="715" spans="1:28" s="41" customFormat="1" hidden="1" x14ac:dyDescent="0.2">
      <c r="A715" s="36">
        <v>183667</v>
      </c>
      <c r="B715" s="36">
        <v>1502</v>
      </c>
      <c r="C715" s="36">
        <v>2131</v>
      </c>
      <c r="D715" s="39" t="s">
        <v>5178</v>
      </c>
      <c r="E715" s="39"/>
      <c r="F715" s="37" t="s">
        <v>297</v>
      </c>
      <c r="G715" s="37" t="s">
        <v>606</v>
      </c>
      <c r="H715" s="38">
        <v>753808946</v>
      </c>
      <c r="I715" s="38">
        <v>0</v>
      </c>
      <c r="J715" s="38">
        <f t="shared" ref="J715:J778" si="12">H715-I715</f>
        <v>753808946</v>
      </c>
      <c r="K715" s="38"/>
      <c r="L715" s="49"/>
      <c r="M715" s="37" t="s">
        <v>63</v>
      </c>
      <c r="N715" s="37" t="s">
        <v>64</v>
      </c>
      <c r="O715" s="37" t="s">
        <v>157</v>
      </c>
      <c r="P715" s="37" t="s">
        <v>158</v>
      </c>
      <c r="Q715" s="37" t="s">
        <v>159</v>
      </c>
      <c r="R715" s="37" t="s">
        <v>160</v>
      </c>
      <c r="S715" s="37" t="s">
        <v>539</v>
      </c>
      <c r="T715" s="37" t="s">
        <v>538</v>
      </c>
      <c r="U715" s="1" t="e">
        <f>VLOOKUP(T715,[2]VAT!$A:$D,1,0)</f>
        <v>#N/A</v>
      </c>
      <c r="V715" s="37" t="s">
        <v>2</v>
      </c>
      <c r="W715" s="37" t="s">
        <v>2</v>
      </c>
      <c r="X715" t="e">
        <f>VLOOKUP(T715,[3]رکوردها!$A:$B,2,0)</f>
        <v>#N/A</v>
      </c>
      <c r="Y715" t="e">
        <f>VLOOKUP(T715,[3]رکوردها!$A:$D,4,0)</f>
        <v>#N/A</v>
      </c>
      <c r="Z715" t="e">
        <f>VLOOKUP(T715,[3]رکوردها!$A:$C,3,0)</f>
        <v>#N/A</v>
      </c>
      <c r="AA715" t="e">
        <f>VLOOKUP(T715,[3]رکوردها!$A:$F,6,0)</f>
        <v>#N/A</v>
      </c>
      <c r="AB715" t="e">
        <f>VLOOKUP(T715,[3]رکوردها!$A:$E,5,0)</f>
        <v>#N/A</v>
      </c>
    </row>
    <row r="716" spans="1:28" s="41" customFormat="1" hidden="1" x14ac:dyDescent="0.2">
      <c r="A716" s="36">
        <v>183668</v>
      </c>
      <c r="B716" s="36">
        <v>1502</v>
      </c>
      <c r="C716" s="36">
        <v>2131</v>
      </c>
      <c r="D716" s="39" t="s">
        <v>5178</v>
      </c>
      <c r="E716" s="39"/>
      <c r="F716" s="37" t="s">
        <v>297</v>
      </c>
      <c r="G716" s="37" t="s">
        <v>667</v>
      </c>
      <c r="H716" s="38">
        <v>753808946</v>
      </c>
      <c r="I716" s="38">
        <v>0</v>
      </c>
      <c r="J716" s="38">
        <f t="shared" si="12"/>
        <v>753808946</v>
      </c>
      <c r="K716" s="38"/>
      <c r="L716" s="49"/>
      <c r="M716" s="37" t="s">
        <v>63</v>
      </c>
      <c r="N716" s="37" t="s">
        <v>64</v>
      </c>
      <c r="O716" s="37" t="s">
        <v>157</v>
      </c>
      <c r="P716" s="37" t="s">
        <v>158</v>
      </c>
      <c r="Q716" s="37" t="s">
        <v>159</v>
      </c>
      <c r="R716" s="37" t="s">
        <v>160</v>
      </c>
      <c r="S716" s="37" t="s">
        <v>539</v>
      </c>
      <c r="T716" s="37" t="s">
        <v>538</v>
      </c>
      <c r="U716" s="1" t="e">
        <f>VLOOKUP(T716,[2]VAT!$A:$D,1,0)</f>
        <v>#N/A</v>
      </c>
      <c r="V716" s="37" t="s">
        <v>2</v>
      </c>
      <c r="W716" s="37" t="s">
        <v>2</v>
      </c>
      <c r="X716" t="e">
        <f>VLOOKUP(T716,[3]رکوردها!$A:$B,2,0)</f>
        <v>#N/A</v>
      </c>
      <c r="Y716" t="e">
        <f>VLOOKUP(T716,[3]رکوردها!$A:$D,4,0)</f>
        <v>#N/A</v>
      </c>
      <c r="Z716" t="e">
        <f>VLOOKUP(T716,[3]رکوردها!$A:$C,3,0)</f>
        <v>#N/A</v>
      </c>
      <c r="AA716" t="e">
        <f>VLOOKUP(T716,[3]رکوردها!$A:$F,6,0)</f>
        <v>#N/A</v>
      </c>
      <c r="AB716" t="e">
        <f>VLOOKUP(T716,[3]رکوردها!$A:$E,5,0)</f>
        <v>#N/A</v>
      </c>
    </row>
    <row r="717" spans="1:28" s="41" customFormat="1" hidden="1" x14ac:dyDescent="0.2">
      <c r="A717" s="36">
        <v>183669</v>
      </c>
      <c r="B717" s="36">
        <v>1502</v>
      </c>
      <c r="C717" s="36">
        <v>2131</v>
      </c>
      <c r="D717" s="39" t="s">
        <v>5178</v>
      </c>
      <c r="E717" s="39"/>
      <c r="F717" s="37" t="s">
        <v>297</v>
      </c>
      <c r="G717" s="37" t="s">
        <v>668</v>
      </c>
      <c r="H717" s="38">
        <v>753808946</v>
      </c>
      <c r="I717" s="38">
        <v>0</v>
      </c>
      <c r="J717" s="38">
        <f t="shared" si="12"/>
        <v>753808946</v>
      </c>
      <c r="K717" s="38"/>
      <c r="L717" s="49"/>
      <c r="M717" s="37" t="s">
        <v>63</v>
      </c>
      <c r="N717" s="37" t="s">
        <v>64</v>
      </c>
      <c r="O717" s="37" t="s">
        <v>157</v>
      </c>
      <c r="P717" s="37" t="s">
        <v>158</v>
      </c>
      <c r="Q717" s="37" t="s">
        <v>159</v>
      </c>
      <c r="R717" s="37" t="s">
        <v>160</v>
      </c>
      <c r="S717" s="37" t="s">
        <v>539</v>
      </c>
      <c r="T717" s="37" t="s">
        <v>538</v>
      </c>
      <c r="U717" s="1" t="e">
        <f>VLOOKUP(T717,[2]VAT!$A:$D,1,0)</f>
        <v>#N/A</v>
      </c>
      <c r="V717" s="37" t="s">
        <v>2</v>
      </c>
      <c r="W717" s="37" t="s">
        <v>2</v>
      </c>
      <c r="X717" t="e">
        <f>VLOOKUP(T717,[3]رکوردها!$A:$B,2,0)</f>
        <v>#N/A</v>
      </c>
      <c r="Y717" t="e">
        <f>VLOOKUP(T717,[3]رکوردها!$A:$D,4,0)</f>
        <v>#N/A</v>
      </c>
      <c r="Z717" t="e">
        <f>VLOOKUP(T717,[3]رکوردها!$A:$C,3,0)</f>
        <v>#N/A</v>
      </c>
      <c r="AA717" t="e">
        <f>VLOOKUP(T717,[3]رکوردها!$A:$F,6,0)</f>
        <v>#N/A</v>
      </c>
      <c r="AB717" t="e">
        <f>VLOOKUP(T717,[3]رکوردها!$A:$E,5,0)</f>
        <v>#N/A</v>
      </c>
    </row>
    <row r="718" spans="1:28" s="41" customFormat="1" hidden="1" x14ac:dyDescent="0.2">
      <c r="A718" s="36">
        <v>183670</v>
      </c>
      <c r="B718" s="36">
        <v>1502</v>
      </c>
      <c r="C718" s="36">
        <v>2131</v>
      </c>
      <c r="D718" s="39" t="s">
        <v>5178</v>
      </c>
      <c r="E718" s="39"/>
      <c r="F718" s="37" t="s">
        <v>297</v>
      </c>
      <c r="G718" s="37" t="s">
        <v>669</v>
      </c>
      <c r="H718" s="38">
        <v>753808946</v>
      </c>
      <c r="I718" s="38">
        <v>0</v>
      </c>
      <c r="J718" s="38">
        <f t="shared" si="12"/>
        <v>753808946</v>
      </c>
      <c r="K718" s="38"/>
      <c r="L718" s="49"/>
      <c r="M718" s="37" t="s">
        <v>63</v>
      </c>
      <c r="N718" s="37" t="s">
        <v>64</v>
      </c>
      <c r="O718" s="37" t="s">
        <v>157</v>
      </c>
      <c r="P718" s="37" t="s">
        <v>158</v>
      </c>
      <c r="Q718" s="37" t="s">
        <v>159</v>
      </c>
      <c r="R718" s="37" t="s">
        <v>160</v>
      </c>
      <c r="S718" s="37" t="s">
        <v>539</v>
      </c>
      <c r="T718" s="37" t="s">
        <v>538</v>
      </c>
      <c r="U718" s="1" t="e">
        <f>VLOOKUP(T718,[2]VAT!$A:$D,1,0)</f>
        <v>#N/A</v>
      </c>
      <c r="V718" s="37" t="s">
        <v>2</v>
      </c>
      <c r="W718" s="37" t="s">
        <v>2</v>
      </c>
      <c r="X718" t="e">
        <f>VLOOKUP(T718,[3]رکوردها!$A:$B,2,0)</f>
        <v>#N/A</v>
      </c>
      <c r="Y718" t="e">
        <f>VLOOKUP(T718,[3]رکوردها!$A:$D,4,0)</f>
        <v>#N/A</v>
      </c>
      <c r="Z718" t="e">
        <f>VLOOKUP(T718,[3]رکوردها!$A:$C,3,0)</f>
        <v>#N/A</v>
      </c>
      <c r="AA718" t="e">
        <f>VLOOKUP(T718,[3]رکوردها!$A:$F,6,0)</f>
        <v>#N/A</v>
      </c>
      <c r="AB718" t="e">
        <f>VLOOKUP(T718,[3]رکوردها!$A:$E,5,0)</f>
        <v>#N/A</v>
      </c>
    </row>
    <row r="719" spans="1:28" s="41" customFormat="1" hidden="1" x14ac:dyDescent="0.2">
      <c r="A719" s="36">
        <v>183671</v>
      </c>
      <c r="B719" s="36">
        <v>1502</v>
      </c>
      <c r="C719" s="36">
        <v>2131</v>
      </c>
      <c r="D719" s="39" t="s">
        <v>5178</v>
      </c>
      <c r="E719" s="39"/>
      <c r="F719" s="37" t="s">
        <v>297</v>
      </c>
      <c r="G719" s="37" t="s">
        <v>670</v>
      </c>
      <c r="H719" s="38">
        <v>753808946</v>
      </c>
      <c r="I719" s="38">
        <v>0</v>
      </c>
      <c r="J719" s="38">
        <f t="shared" si="12"/>
        <v>753808946</v>
      </c>
      <c r="K719" s="38"/>
      <c r="L719" s="49"/>
      <c r="M719" s="37" t="s">
        <v>63</v>
      </c>
      <c r="N719" s="37" t="s">
        <v>64</v>
      </c>
      <c r="O719" s="37" t="s">
        <v>157</v>
      </c>
      <c r="P719" s="37" t="s">
        <v>158</v>
      </c>
      <c r="Q719" s="37" t="s">
        <v>159</v>
      </c>
      <c r="R719" s="37" t="s">
        <v>160</v>
      </c>
      <c r="S719" s="37" t="s">
        <v>539</v>
      </c>
      <c r="T719" s="37" t="s">
        <v>538</v>
      </c>
      <c r="U719" s="1" t="e">
        <f>VLOOKUP(T719,[2]VAT!$A:$D,1,0)</f>
        <v>#N/A</v>
      </c>
      <c r="V719" s="37" t="s">
        <v>2</v>
      </c>
      <c r="W719" s="37" t="s">
        <v>2</v>
      </c>
      <c r="X719" t="e">
        <f>VLOOKUP(T719,[3]رکوردها!$A:$B,2,0)</f>
        <v>#N/A</v>
      </c>
      <c r="Y719" t="e">
        <f>VLOOKUP(T719,[3]رکوردها!$A:$D,4,0)</f>
        <v>#N/A</v>
      </c>
      <c r="Z719" t="e">
        <f>VLOOKUP(T719,[3]رکوردها!$A:$C,3,0)</f>
        <v>#N/A</v>
      </c>
      <c r="AA719" t="e">
        <f>VLOOKUP(T719,[3]رکوردها!$A:$F,6,0)</f>
        <v>#N/A</v>
      </c>
      <c r="AB719" t="e">
        <f>VLOOKUP(T719,[3]رکوردها!$A:$E,5,0)</f>
        <v>#N/A</v>
      </c>
    </row>
    <row r="720" spans="1:28" s="41" customFormat="1" hidden="1" x14ac:dyDescent="0.2">
      <c r="A720" s="36">
        <v>183672</v>
      </c>
      <c r="B720" s="36">
        <v>1502</v>
      </c>
      <c r="C720" s="36">
        <v>2131</v>
      </c>
      <c r="D720" s="39" t="s">
        <v>5178</v>
      </c>
      <c r="E720" s="39"/>
      <c r="F720" s="37" t="s">
        <v>297</v>
      </c>
      <c r="G720" s="37" t="s">
        <v>671</v>
      </c>
      <c r="H720" s="38">
        <v>753808946</v>
      </c>
      <c r="I720" s="38">
        <v>0</v>
      </c>
      <c r="J720" s="38">
        <f t="shared" si="12"/>
        <v>753808946</v>
      </c>
      <c r="K720" s="38"/>
      <c r="L720" s="49"/>
      <c r="M720" s="37" t="s">
        <v>63</v>
      </c>
      <c r="N720" s="37" t="s">
        <v>64</v>
      </c>
      <c r="O720" s="37" t="s">
        <v>157</v>
      </c>
      <c r="P720" s="37" t="s">
        <v>158</v>
      </c>
      <c r="Q720" s="37" t="s">
        <v>159</v>
      </c>
      <c r="R720" s="37" t="s">
        <v>160</v>
      </c>
      <c r="S720" s="37" t="s">
        <v>539</v>
      </c>
      <c r="T720" s="37" t="s">
        <v>538</v>
      </c>
      <c r="U720" s="1" t="e">
        <f>VLOOKUP(T720,[2]VAT!$A:$D,1,0)</f>
        <v>#N/A</v>
      </c>
      <c r="V720" s="37" t="s">
        <v>2</v>
      </c>
      <c r="W720" s="37" t="s">
        <v>2</v>
      </c>
      <c r="X720" t="e">
        <f>VLOOKUP(T720,[3]رکوردها!$A:$B,2,0)</f>
        <v>#N/A</v>
      </c>
      <c r="Y720" t="e">
        <f>VLOOKUP(T720,[3]رکوردها!$A:$D,4,0)</f>
        <v>#N/A</v>
      </c>
      <c r="Z720" t="e">
        <f>VLOOKUP(T720,[3]رکوردها!$A:$C,3,0)</f>
        <v>#N/A</v>
      </c>
      <c r="AA720" t="e">
        <f>VLOOKUP(T720,[3]رکوردها!$A:$F,6,0)</f>
        <v>#N/A</v>
      </c>
      <c r="AB720" t="e">
        <f>VLOOKUP(T720,[3]رکوردها!$A:$E,5,0)</f>
        <v>#N/A</v>
      </c>
    </row>
    <row r="721" spans="1:28" s="41" customFormat="1" hidden="1" x14ac:dyDescent="0.2">
      <c r="A721" s="36">
        <v>183673</v>
      </c>
      <c r="B721" s="36">
        <v>1502</v>
      </c>
      <c r="C721" s="36">
        <v>2131</v>
      </c>
      <c r="D721" s="39" t="s">
        <v>5178</v>
      </c>
      <c r="E721" s="39"/>
      <c r="F721" s="37" t="s">
        <v>297</v>
      </c>
      <c r="G721" s="37" t="s">
        <v>672</v>
      </c>
      <c r="H721" s="38">
        <v>753808946</v>
      </c>
      <c r="I721" s="38">
        <v>0</v>
      </c>
      <c r="J721" s="38">
        <f t="shared" si="12"/>
        <v>753808946</v>
      </c>
      <c r="K721" s="38"/>
      <c r="L721" s="49"/>
      <c r="M721" s="37" t="s">
        <v>63</v>
      </c>
      <c r="N721" s="37" t="s">
        <v>64</v>
      </c>
      <c r="O721" s="37" t="s">
        <v>157</v>
      </c>
      <c r="P721" s="37" t="s">
        <v>158</v>
      </c>
      <c r="Q721" s="37" t="s">
        <v>159</v>
      </c>
      <c r="R721" s="37" t="s">
        <v>160</v>
      </c>
      <c r="S721" s="37" t="s">
        <v>539</v>
      </c>
      <c r="T721" s="37" t="s">
        <v>538</v>
      </c>
      <c r="U721" s="1" t="e">
        <f>VLOOKUP(T721,[2]VAT!$A:$D,1,0)</f>
        <v>#N/A</v>
      </c>
      <c r="V721" s="37" t="s">
        <v>2</v>
      </c>
      <c r="W721" s="37" t="s">
        <v>2</v>
      </c>
      <c r="X721" t="e">
        <f>VLOOKUP(T721,[3]رکوردها!$A:$B,2,0)</f>
        <v>#N/A</v>
      </c>
      <c r="Y721" t="e">
        <f>VLOOKUP(T721,[3]رکوردها!$A:$D,4,0)</f>
        <v>#N/A</v>
      </c>
      <c r="Z721" t="e">
        <f>VLOOKUP(T721,[3]رکوردها!$A:$C,3,0)</f>
        <v>#N/A</v>
      </c>
      <c r="AA721" t="e">
        <f>VLOOKUP(T721,[3]رکوردها!$A:$F,6,0)</f>
        <v>#N/A</v>
      </c>
      <c r="AB721" t="e">
        <f>VLOOKUP(T721,[3]رکوردها!$A:$E,5,0)</f>
        <v>#N/A</v>
      </c>
    </row>
    <row r="722" spans="1:28" s="41" customFormat="1" hidden="1" x14ac:dyDescent="0.2">
      <c r="A722" s="36">
        <v>183674</v>
      </c>
      <c r="B722" s="36">
        <v>1502</v>
      </c>
      <c r="C722" s="36">
        <v>2131</v>
      </c>
      <c r="D722" s="39" t="s">
        <v>5178</v>
      </c>
      <c r="E722" s="39"/>
      <c r="F722" s="37" t="s">
        <v>297</v>
      </c>
      <c r="G722" s="37" t="s">
        <v>673</v>
      </c>
      <c r="H722" s="38">
        <v>753808946</v>
      </c>
      <c r="I722" s="38">
        <v>0</v>
      </c>
      <c r="J722" s="38">
        <f t="shared" si="12"/>
        <v>753808946</v>
      </c>
      <c r="K722" s="38"/>
      <c r="L722" s="49"/>
      <c r="M722" s="37" t="s">
        <v>63</v>
      </c>
      <c r="N722" s="37" t="s">
        <v>64</v>
      </c>
      <c r="O722" s="37" t="s">
        <v>157</v>
      </c>
      <c r="P722" s="37" t="s">
        <v>158</v>
      </c>
      <c r="Q722" s="37" t="s">
        <v>159</v>
      </c>
      <c r="R722" s="37" t="s">
        <v>160</v>
      </c>
      <c r="S722" s="37" t="s">
        <v>539</v>
      </c>
      <c r="T722" s="37" t="s">
        <v>538</v>
      </c>
      <c r="U722" s="1" t="e">
        <f>VLOOKUP(T722,[2]VAT!$A:$D,1,0)</f>
        <v>#N/A</v>
      </c>
      <c r="V722" s="37" t="s">
        <v>2</v>
      </c>
      <c r="W722" s="37" t="s">
        <v>2</v>
      </c>
      <c r="X722" t="e">
        <f>VLOOKUP(T722,[3]رکوردها!$A:$B,2,0)</f>
        <v>#N/A</v>
      </c>
      <c r="Y722" t="e">
        <f>VLOOKUP(T722,[3]رکوردها!$A:$D,4,0)</f>
        <v>#N/A</v>
      </c>
      <c r="Z722" t="e">
        <f>VLOOKUP(T722,[3]رکوردها!$A:$C,3,0)</f>
        <v>#N/A</v>
      </c>
      <c r="AA722" t="e">
        <f>VLOOKUP(T722,[3]رکوردها!$A:$F,6,0)</f>
        <v>#N/A</v>
      </c>
      <c r="AB722" t="e">
        <f>VLOOKUP(T722,[3]رکوردها!$A:$E,5,0)</f>
        <v>#N/A</v>
      </c>
    </row>
    <row r="723" spans="1:28" s="41" customFormat="1" hidden="1" x14ac:dyDescent="0.2">
      <c r="A723" s="36">
        <v>183675</v>
      </c>
      <c r="B723" s="36">
        <v>1502</v>
      </c>
      <c r="C723" s="36">
        <v>2131</v>
      </c>
      <c r="D723" s="39" t="s">
        <v>5178</v>
      </c>
      <c r="E723" s="39"/>
      <c r="F723" s="37" t="s">
        <v>297</v>
      </c>
      <c r="G723" s="37" t="s">
        <v>674</v>
      </c>
      <c r="H723" s="38">
        <v>753808946</v>
      </c>
      <c r="I723" s="38">
        <v>0</v>
      </c>
      <c r="J723" s="38">
        <f t="shared" si="12"/>
        <v>753808946</v>
      </c>
      <c r="K723" s="38"/>
      <c r="L723" s="49"/>
      <c r="M723" s="37" t="s">
        <v>63</v>
      </c>
      <c r="N723" s="37" t="s">
        <v>64</v>
      </c>
      <c r="O723" s="37" t="s">
        <v>157</v>
      </c>
      <c r="P723" s="37" t="s">
        <v>158</v>
      </c>
      <c r="Q723" s="37" t="s">
        <v>159</v>
      </c>
      <c r="R723" s="37" t="s">
        <v>160</v>
      </c>
      <c r="S723" s="37" t="s">
        <v>539</v>
      </c>
      <c r="T723" s="37" t="s">
        <v>538</v>
      </c>
      <c r="U723" s="1" t="e">
        <f>VLOOKUP(T723,[2]VAT!$A:$D,1,0)</f>
        <v>#N/A</v>
      </c>
      <c r="V723" s="37" t="s">
        <v>2</v>
      </c>
      <c r="W723" s="37" t="s">
        <v>2</v>
      </c>
      <c r="X723" t="e">
        <f>VLOOKUP(T723,[3]رکوردها!$A:$B,2,0)</f>
        <v>#N/A</v>
      </c>
      <c r="Y723" t="e">
        <f>VLOOKUP(T723,[3]رکوردها!$A:$D,4,0)</f>
        <v>#N/A</v>
      </c>
      <c r="Z723" t="e">
        <f>VLOOKUP(T723,[3]رکوردها!$A:$C,3,0)</f>
        <v>#N/A</v>
      </c>
      <c r="AA723" t="e">
        <f>VLOOKUP(T723,[3]رکوردها!$A:$F,6,0)</f>
        <v>#N/A</v>
      </c>
      <c r="AB723" t="e">
        <f>VLOOKUP(T723,[3]رکوردها!$A:$E,5,0)</f>
        <v>#N/A</v>
      </c>
    </row>
    <row r="724" spans="1:28" s="41" customFormat="1" hidden="1" x14ac:dyDescent="0.2">
      <c r="A724" s="36">
        <v>183676</v>
      </c>
      <c r="B724" s="36">
        <v>1502</v>
      </c>
      <c r="C724" s="36">
        <v>2131</v>
      </c>
      <c r="D724" s="39" t="s">
        <v>5178</v>
      </c>
      <c r="E724" s="39"/>
      <c r="F724" s="37" t="s">
        <v>297</v>
      </c>
      <c r="G724" s="37" t="s">
        <v>675</v>
      </c>
      <c r="H724" s="38">
        <v>753808946</v>
      </c>
      <c r="I724" s="38">
        <v>0</v>
      </c>
      <c r="J724" s="38">
        <f t="shared" si="12"/>
        <v>753808946</v>
      </c>
      <c r="K724" s="38"/>
      <c r="L724" s="49"/>
      <c r="M724" s="37" t="s">
        <v>63</v>
      </c>
      <c r="N724" s="37" t="s">
        <v>64</v>
      </c>
      <c r="O724" s="37" t="s">
        <v>157</v>
      </c>
      <c r="P724" s="37" t="s">
        <v>158</v>
      </c>
      <c r="Q724" s="37" t="s">
        <v>159</v>
      </c>
      <c r="R724" s="37" t="s">
        <v>160</v>
      </c>
      <c r="S724" s="37" t="s">
        <v>539</v>
      </c>
      <c r="T724" s="37" t="s">
        <v>538</v>
      </c>
      <c r="U724" s="1" t="e">
        <f>VLOOKUP(T724,[2]VAT!$A:$D,1,0)</f>
        <v>#N/A</v>
      </c>
      <c r="V724" s="37" t="s">
        <v>2</v>
      </c>
      <c r="W724" s="37" t="s">
        <v>2</v>
      </c>
      <c r="X724" t="e">
        <f>VLOOKUP(T724,[3]رکوردها!$A:$B,2,0)</f>
        <v>#N/A</v>
      </c>
      <c r="Y724" t="e">
        <f>VLOOKUP(T724,[3]رکوردها!$A:$D,4,0)</f>
        <v>#N/A</v>
      </c>
      <c r="Z724" t="e">
        <f>VLOOKUP(T724,[3]رکوردها!$A:$C,3,0)</f>
        <v>#N/A</v>
      </c>
      <c r="AA724" t="e">
        <f>VLOOKUP(T724,[3]رکوردها!$A:$F,6,0)</f>
        <v>#N/A</v>
      </c>
      <c r="AB724" t="e">
        <f>VLOOKUP(T724,[3]رکوردها!$A:$E,5,0)</f>
        <v>#N/A</v>
      </c>
    </row>
    <row r="725" spans="1:28" s="41" customFormat="1" hidden="1" x14ac:dyDescent="0.2">
      <c r="A725" s="36">
        <v>183677</v>
      </c>
      <c r="B725" s="36">
        <v>1502</v>
      </c>
      <c r="C725" s="36">
        <v>2131</v>
      </c>
      <c r="D725" s="39" t="s">
        <v>5178</v>
      </c>
      <c r="E725" s="39"/>
      <c r="F725" s="37" t="s">
        <v>297</v>
      </c>
      <c r="G725" s="37" t="s">
        <v>676</v>
      </c>
      <c r="H725" s="38">
        <v>753808946</v>
      </c>
      <c r="I725" s="38">
        <v>0</v>
      </c>
      <c r="J725" s="38">
        <f t="shared" si="12"/>
        <v>753808946</v>
      </c>
      <c r="K725" s="38"/>
      <c r="L725" s="49"/>
      <c r="M725" s="37" t="s">
        <v>63</v>
      </c>
      <c r="N725" s="37" t="s">
        <v>64</v>
      </c>
      <c r="O725" s="37" t="s">
        <v>157</v>
      </c>
      <c r="P725" s="37" t="s">
        <v>158</v>
      </c>
      <c r="Q725" s="37" t="s">
        <v>159</v>
      </c>
      <c r="R725" s="37" t="s">
        <v>160</v>
      </c>
      <c r="S725" s="37" t="s">
        <v>539</v>
      </c>
      <c r="T725" s="37" t="s">
        <v>538</v>
      </c>
      <c r="U725" s="1" t="e">
        <f>VLOOKUP(T725,[2]VAT!$A:$D,1,0)</f>
        <v>#N/A</v>
      </c>
      <c r="V725" s="37" t="s">
        <v>2</v>
      </c>
      <c r="W725" s="37" t="s">
        <v>2</v>
      </c>
      <c r="X725" t="e">
        <f>VLOOKUP(T725,[3]رکوردها!$A:$B,2,0)</f>
        <v>#N/A</v>
      </c>
      <c r="Y725" t="e">
        <f>VLOOKUP(T725,[3]رکوردها!$A:$D,4,0)</f>
        <v>#N/A</v>
      </c>
      <c r="Z725" t="e">
        <f>VLOOKUP(T725,[3]رکوردها!$A:$C,3,0)</f>
        <v>#N/A</v>
      </c>
      <c r="AA725" t="e">
        <f>VLOOKUP(T725,[3]رکوردها!$A:$F,6,0)</f>
        <v>#N/A</v>
      </c>
      <c r="AB725" t="e">
        <f>VLOOKUP(T725,[3]رکوردها!$A:$E,5,0)</f>
        <v>#N/A</v>
      </c>
    </row>
    <row r="726" spans="1:28" s="41" customFormat="1" hidden="1" x14ac:dyDescent="0.2">
      <c r="A726" s="36">
        <v>183678</v>
      </c>
      <c r="B726" s="36">
        <v>1502</v>
      </c>
      <c r="C726" s="36">
        <v>2131</v>
      </c>
      <c r="D726" s="39" t="s">
        <v>5178</v>
      </c>
      <c r="E726" s="39"/>
      <c r="F726" s="37" t="s">
        <v>297</v>
      </c>
      <c r="G726" s="37" t="s">
        <v>606</v>
      </c>
      <c r="H726" s="38">
        <v>753808946</v>
      </c>
      <c r="I726" s="38">
        <v>0</v>
      </c>
      <c r="J726" s="38">
        <f t="shared" si="12"/>
        <v>753808946</v>
      </c>
      <c r="K726" s="38"/>
      <c r="L726" s="49"/>
      <c r="M726" s="37" t="s">
        <v>63</v>
      </c>
      <c r="N726" s="37" t="s">
        <v>64</v>
      </c>
      <c r="O726" s="37" t="s">
        <v>157</v>
      </c>
      <c r="P726" s="37" t="s">
        <v>158</v>
      </c>
      <c r="Q726" s="37" t="s">
        <v>159</v>
      </c>
      <c r="R726" s="37" t="s">
        <v>160</v>
      </c>
      <c r="S726" s="37" t="s">
        <v>539</v>
      </c>
      <c r="T726" s="37" t="s">
        <v>538</v>
      </c>
      <c r="U726" s="1" t="e">
        <f>VLOOKUP(T726,[2]VAT!$A:$D,1,0)</f>
        <v>#N/A</v>
      </c>
      <c r="V726" s="37" t="s">
        <v>2</v>
      </c>
      <c r="W726" s="37" t="s">
        <v>2</v>
      </c>
      <c r="X726" t="e">
        <f>VLOOKUP(T726,[3]رکوردها!$A:$B,2,0)</f>
        <v>#N/A</v>
      </c>
      <c r="Y726" t="e">
        <f>VLOOKUP(T726,[3]رکوردها!$A:$D,4,0)</f>
        <v>#N/A</v>
      </c>
      <c r="Z726" t="e">
        <f>VLOOKUP(T726,[3]رکوردها!$A:$C,3,0)</f>
        <v>#N/A</v>
      </c>
      <c r="AA726" t="e">
        <f>VLOOKUP(T726,[3]رکوردها!$A:$F,6,0)</f>
        <v>#N/A</v>
      </c>
      <c r="AB726" t="e">
        <f>VLOOKUP(T726,[3]رکوردها!$A:$E,5,0)</f>
        <v>#N/A</v>
      </c>
    </row>
    <row r="727" spans="1:28" s="41" customFormat="1" hidden="1" x14ac:dyDescent="0.2">
      <c r="A727" s="36">
        <v>183679</v>
      </c>
      <c r="B727" s="36">
        <v>1502</v>
      </c>
      <c r="C727" s="36">
        <v>2131</v>
      </c>
      <c r="D727" s="39" t="s">
        <v>5178</v>
      </c>
      <c r="E727" s="39"/>
      <c r="F727" s="37" t="s">
        <v>297</v>
      </c>
      <c r="G727" s="37" t="s">
        <v>665</v>
      </c>
      <c r="H727" s="38">
        <v>753808946</v>
      </c>
      <c r="I727" s="38">
        <v>0</v>
      </c>
      <c r="J727" s="38">
        <f t="shared" si="12"/>
        <v>753808946</v>
      </c>
      <c r="K727" s="38"/>
      <c r="L727" s="49"/>
      <c r="M727" s="37" t="s">
        <v>63</v>
      </c>
      <c r="N727" s="37" t="s">
        <v>64</v>
      </c>
      <c r="O727" s="37" t="s">
        <v>157</v>
      </c>
      <c r="P727" s="37" t="s">
        <v>158</v>
      </c>
      <c r="Q727" s="37" t="s">
        <v>159</v>
      </c>
      <c r="R727" s="37" t="s">
        <v>160</v>
      </c>
      <c r="S727" s="37" t="s">
        <v>539</v>
      </c>
      <c r="T727" s="37" t="s">
        <v>538</v>
      </c>
      <c r="U727" s="1" t="e">
        <f>VLOOKUP(T727,[2]VAT!$A:$D,1,0)</f>
        <v>#N/A</v>
      </c>
      <c r="V727" s="37" t="s">
        <v>2</v>
      </c>
      <c r="W727" s="37" t="s">
        <v>2</v>
      </c>
      <c r="X727" t="e">
        <f>VLOOKUP(T727,[3]رکوردها!$A:$B,2,0)</f>
        <v>#N/A</v>
      </c>
      <c r="Y727" t="e">
        <f>VLOOKUP(T727,[3]رکوردها!$A:$D,4,0)</f>
        <v>#N/A</v>
      </c>
      <c r="Z727" t="e">
        <f>VLOOKUP(T727,[3]رکوردها!$A:$C,3,0)</f>
        <v>#N/A</v>
      </c>
      <c r="AA727" t="e">
        <f>VLOOKUP(T727,[3]رکوردها!$A:$F,6,0)</f>
        <v>#N/A</v>
      </c>
      <c r="AB727" t="e">
        <f>VLOOKUP(T727,[3]رکوردها!$A:$E,5,0)</f>
        <v>#N/A</v>
      </c>
    </row>
    <row r="728" spans="1:28" s="41" customFormat="1" hidden="1" x14ac:dyDescent="0.2">
      <c r="A728" s="36">
        <v>183680</v>
      </c>
      <c r="B728" s="36">
        <v>1502</v>
      </c>
      <c r="C728" s="36">
        <v>2131</v>
      </c>
      <c r="D728" s="39" t="s">
        <v>5178</v>
      </c>
      <c r="E728" s="39"/>
      <c r="F728" s="37" t="s">
        <v>297</v>
      </c>
      <c r="G728" s="37" t="s">
        <v>607</v>
      </c>
      <c r="H728" s="38">
        <v>753808946</v>
      </c>
      <c r="I728" s="38">
        <v>0</v>
      </c>
      <c r="J728" s="38">
        <f t="shared" si="12"/>
        <v>753808946</v>
      </c>
      <c r="K728" s="38"/>
      <c r="L728" s="49"/>
      <c r="M728" s="37" t="s">
        <v>63</v>
      </c>
      <c r="N728" s="37" t="s">
        <v>64</v>
      </c>
      <c r="O728" s="37" t="s">
        <v>157</v>
      </c>
      <c r="P728" s="37" t="s">
        <v>158</v>
      </c>
      <c r="Q728" s="37" t="s">
        <v>159</v>
      </c>
      <c r="R728" s="37" t="s">
        <v>160</v>
      </c>
      <c r="S728" s="37" t="s">
        <v>539</v>
      </c>
      <c r="T728" s="37" t="s">
        <v>538</v>
      </c>
      <c r="U728" s="1" t="e">
        <f>VLOOKUP(T728,[2]VAT!$A:$D,1,0)</f>
        <v>#N/A</v>
      </c>
      <c r="V728" s="37" t="s">
        <v>2</v>
      </c>
      <c r="W728" s="37" t="s">
        <v>2</v>
      </c>
      <c r="X728" t="e">
        <f>VLOOKUP(T728,[3]رکوردها!$A:$B,2,0)</f>
        <v>#N/A</v>
      </c>
      <c r="Y728" t="e">
        <f>VLOOKUP(T728,[3]رکوردها!$A:$D,4,0)</f>
        <v>#N/A</v>
      </c>
      <c r="Z728" t="e">
        <f>VLOOKUP(T728,[3]رکوردها!$A:$C,3,0)</f>
        <v>#N/A</v>
      </c>
      <c r="AA728" t="e">
        <f>VLOOKUP(T728,[3]رکوردها!$A:$F,6,0)</f>
        <v>#N/A</v>
      </c>
      <c r="AB728" t="e">
        <f>VLOOKUP(T728,[3]رکوردها!$A:$E,5,0)</f>
        <v>#N/A</v>
      </c>
    </row>
    <row r="729" spans="1:28" s="41" customFormat="1" hidden="1" x14ac:dyDescent="0.2">
      <c r="A729" s="36">
        <v>183681</v>
      </c>
      <c r="B729" s="36">
        <v>1502</v>
      </c>
      <c r="C729" s="36">
        <v>2131</v>
      </c>
      <c r="D729" s="39" t="s">
        <v>5178</v>
      </c>
      <c r="E729" s="39"/>
      <c r="F729" s="37" t="s">
        <v>297</v>
      </c>
      <c r="G729" s="37" t="s">
        <v>666</v>
      </c>
      <c r="H729" s="38">
        <v>753808946</v>
      </c>
      <c r="I729" s="38">
        <v>0</v>
      </c>
      <c r="J729" s="38">
        <f t="shared" si="12"/>
        <v>753808946</v>
      </c>
      <c r="K729" s="38"/>
      <c r="L729" s="49"/>
      <c r="M729" s="37" t="s">
        <v>63</v>
      </c>
      <c r="N729" s="37" t="s">
        <v>64</v>
      </c>
      <c r="O729" s="37" t="s">
        <v>157</v>
      </c>
      <c r="P729" s="37" t="s">
        <v>158</v>
      </c>
      <c r="Q729" s="37" t="s">
        <v>159</v>
      </c>
      <c r="R729" s="37" t="s">
        <v>160</v>
      </c>
      <c r="S729" s="37" t="s">
        <v>539</v>
      </c>
      <c r="T729" s="37" t="s">
        <v>538</v>
      </c>
      <c r="U729" s="1" t="e">
        <f>VLOOKUP(T729,[2]VAT!$A:$D,1,0)</f>
        <v>#N/A</v>
      </c>
      <c r="V729" s="37" t="s">
        <v>2</v>
      </c>
      <c r="W729" s="37" t="s">
        <v>2</v>
      </c>
      <c r="X729" t="e">
        <f>VLOOKUP(T729,[3]رکوردها!$A:$B,2,0)</f>
        <v>#N/A</v>
      </c>
      <c r="Y729" t="e">
        <f>VLOOKUP(T729,[3]رکوردها!$A:$D,4,0)</f>
        <v>#N/A</v>
      </c>
      <c r="Z729" t="e">
        <f>VLOOKUP(T729,[3]رکوردها!$A:$C,3,0)</f>
        <v>#N/A</v>
      </c>
      <c r="AA729" t="e">
        <f>VLOOKUP(T729,[3]رکوردها!$A:$F,6,0)</f>
        <v>#N/A</v>
      </c>
      <c r="AB729" t="e">
        <f>VLOOKUP(T729,[3]رکوردها!$A:$E,5,0)</f>
        <v>#N/A</v>
      </c>
    </row>
    <row r="730" spans="1:28" s="41" customFormat="1" hidden="1" x14ac:dyDescent="0.2">
      <c r="A730" s="36">
        <v>183682</v>
      </c>
      <c r="B730" s="36">
        <v>1502</v>
      </c>
      <c r="C730" s="36">
        <v>2131</v>
      </c>
      <c r="D730" s="39" t="s">
        <v>5178</v>
      </c>
      <c r="E730" s="39"/>
      <c r="F730" s="37" t="s">
        <v>297</v>
      </c>
      <c r="G730" s="37" t="s">
        <v>677</v>
      </c>
      <c r="H730" s="38">
        <v>753808946</v>
      </c>
      <c r="I730" s="38">
        <v>0</v>
      </c>
      <c r="J730" s="38">
        <f t="shared" si="12"/>
        <v>753808946</v>
      </c>
      <c r="K730" s="38"/>
      <c r="L730" s="49"/>
      <c r="M730" s="37" t="s">
        <v>63</v>
      </c>
      <c r="N730" s="37" t="s">
        <v>64</v>
      </c>
      <c r="O730" s="37" t="s">
        <v>157</v>
      </c>
      <c r="P730" s="37" t="s">
        <v>158</v>
      </c>
      <c r="Q730" s="37" t="s">
        <v>159</v>
      </c>
      <c r="R730" s="37" t="s">
        <v>160</v>
      </c>
      <c r="S730" s="37" t="s">
        <v>539</v>
      </c>
      <c r="T730" s="37" t="s">
        <v>538</v>
      </c>
      <c r="U730" s="1" t="e">
        <f>VLOOKUP(T730,[2]VAT!$A:$D,1,0)</f>
        <v>#N/A</v>
      </c>
      <c r="V730" s="37" t="s">
        <v>2</v>
      </c>
      <c r="W730" s="37" t="s">
        <v>2</v>
      </c>
      <c r="X730" t="e">
        <f>VLOOKUP(T730,[3]رکوردها!$A:$B,2,0)</f>
        <v>#N/A</v>
      </c>
      <c r="Y730" t="e">
        <f>VLOOKUP(T730,[3]رکوردها!$A:$D,4,0)</f>
        <v>#N/A</v>
      </c>
      <c r="Z730" t="e">
        <f>VLOOKUP(T730,[3]رکوردها!$A:$C,3,0)</f>
        <v>#N/A</v>
      </c>
      <c r="AA730" t="e">
        <f>VLOOKUP(T730,[3]رکوردها!$A:$F,6,0)</f>
        <v>#N/A</v>
      </c>
      <c r="AB730" t="e">
        <f>VLOOKUP(T730,[3]رکوردها!$A:$E,5,0)</f>
        <v>#N/A</v>
      </c>
    </row>
    <row r="731" spans="1:28" s="41" customFormat="1" hidden="1" x14ac:dyDescent="0.2">
      <c r="A731" s="36">
        <v>183683</v>
      </c>
      <c r="B731" s="36">
        <v>1502</v>
      </c>
      <c r="C731" s="36">
        <v>2131</v>
      </c>
      <c r="D731" s="39" t="s">
        <v>5178</v>
      </c>
      <c r="E731" s="39"/>
      <c r="F731" s="37" t="s">
        <v>297</v>
      </c>
      <c r="G731" s="37" t="s">
        <v>678</v>
      </c>
      <c r="H731" s="38">
        <v>753808946</v>
      </c>
      <c r="I731" s="38">
        <v>0</v>
      </c>
      <c r="J731" s="38">
        <f t="shared" si="12"/>
        <v>753808946</v>
      </c>
      <c r="K731" s="38"/>
      <c r="L731" s="49"/>
      <c r="M731" s="37" t="s">
        <v>63</v>
      </c>
      <c r="N731" s="37" t="s">
        <v>64</v>
      </c>
      <c r="O731" s="37" t="s">
        <v>157</v>
      </c>
      <c r="P731" s="37" t="s">
        <v>158</v>
      </c>
      <c r="Q731" s="37" t="s">
        <v>159</v>
      </c>
      <c r="R731" s="37" t="s">
        <v>160</v>
      </c>
      <c r="S731" s="37" t="s">
        <v>539</v>
      </c>
      <c r="T731" s="37" t="s">
        <v>538</v>
      </c>
      <c r="U731" s="1" t="e">
        <f>VLOOKUP(T731,[2]VAT!$A:$D,1,0)</f>
        <v>#N/A</v>
      </c>
      <c r="V731" s="37" t="s">
        <v>2</v>
      </c>
      <c r="W731" s="37" t="s">
        <v>2</v>
      </c>
      <c r="X731" t="e">
        <f>VLOOKUP(T731,[3]رکوردها!$A:$B,2,0)</f>
        <v>#N/A</v>
      </c>
      <c r="Y731" t="e">
        <f>VLOOKUP(T731,[3]رکوردها!$A:$D,4,0)</f>
        <v>#N/A</v>
      </c>
      <c r="Z731" t="e">
        <f>VLOOKUP(T731,[3]رکوردها!$A:$C,3,0)</f>
        <v>#N/A</v>
      </c>
      <c r="AA731" t="e">
        <f>VLOOKUP(T731,[3]رکوردها!$A:$F,6,0)</f>
        <v>#N/A</v>
      </c>
      <c r="AB731" t="e">
        <f>VLOOKUP(T731,[3]رکوردها!$A:$E,5,0)</f>
        <v>#N/A</v>
      </c>
    </row>
    <row r="732" spans="1:28" s="41" customFormat="1" hidden="1" x14ac:dyDescent="0.2">
      <c r="A732" s="36">
        <v>183684</v>
      </c>
      <c r="B732" s="36">
        <v>1502</v>
      </c>
      <c r="C732" s="36">
        <v>2131</v>
      </c>
      <c r="D732" s="39" t="s">
        <v>5178</v>
      </c>
      <c r="E732" s="39"/>
      <c r="F732" s="37" t="s">
        <v>297</v>
      </c>
      <c r="G732" s="37" t="s">
        <v>679</v>
      </c>
      <c r="H732" s="38">
        <v>753808946</v>
      </c>
      <c r="I732" s="38">
        <v>0</v>
      </c>
      <c r="J732" s="38">
        <f t="shared" si="12"/>
        <v>753808946</v>
      </c>
      <c r="K732" s="38"/>
      <c r="L732" s="49"/>
      <c r="M732" s="37" t="s">
        <v>63</v>
      </c>
      <c r="N732" s="37" t="s">
        <v>64</v>
      </c>
      <c r="O732" s="37" t="s">
        <v>157</v>
      </c>
      <c r="P732" s="37" t="s">
        <v>158</v>
      </c>
      <c r="Q732" s="37" t="s">
        <v>159</v>
      </c>
      <c r="R732" s="37" t="s">
        <v>160</v>
      </c>
      <c r="S732" s="37" t="s">
        <v>539</v>
      </c>
      <c r="T732" s="37" t="s">
        <v>538</v>
      </c>
      <c r="U732" s="1" t="e">
        <f>VLOOKUP(T732,[2]VAT!$A:$D,1,0)</f>
        <v>#N/A</v>
      </c>
      <c r="V732" s="37" t="s">
        <v>2</v>
      </c>
      <c r="W732" s="37" t="s">
        <v>2</v>
      </c>
      <c r="X732" t="e">
        <f>VLOOKUP(T732,[3]رکوردها!$A:$B,2,0)</f>
        <v>#N/A</v>
      </c>
      <c r="Y732" t="e">
        <f>VLOOKUP(T732,[3]رکوردها!$A:$D,4,0)</f>
        <v>#N/A</v>
      </c>
      <c r="Z732" t="e">
        <f>VLOOKUP(T732,[3]رکوردها!$A:$C,3,0)</f>
        <v>#N/A</v>
      </c>
      <c r="AA732" t="e">
        <f>VLOOKUP(T732,[3]رکوردها!$A:$F,6,0)</f>
        <v>#N/A</v>
      </c>
      <c r="AB732" t="e">
        <f>VLOOKUP(T732,[3]رکوردها!$A:$E,5,0)</f>
        <v>#N/A</v>
      </c>
    </row>
    <row r="733" spans="1:28" s="41" customFormat="1" hidden="1" x14ac:dyDescent="0.2">
      <c r="A733" s="36">
        <v>183685</v>
      </c>
      <c r="B733" s="36">
        <v>1502</v>
      </c>
      <c r="C733" s="36">
        <v>2131</v>
      </c>
      <c r="D733" s="39" t="s">
        <v>5178</v>
      </c>
      <c r="E733" s="39"/>
      <c r="F733" s="37" t="s">
        <v>297</v>
      </c>
      <c r="G733" s="37" t="s">
        <v>680</v>
      </c>
      <c r="H733" s="38">
        <v>753808946</v>
      </c>
      <c r="I733" s="38">
        <v>0</v>
      </c>
      <c r="J733" s="38">
        <f t="shared" si="12"/>
        <v>753808946</v>
      </c>
      <c r="K733" s="38"/>
      <c r="L733" s="49"/>
      <c r="M733" s="37" t="s">
        <v>63</v>
      </c>
      <c r="N733" s="37" t="s">
        <v>64</v>
      </c>
      <c r="O733" s="37" t="s">
        <v>157</v>
      </c>
      <c r="P733" s="37" t="s">
        <v>158</v>
      </c>
      <c r="Q733" s="37" t="s">
        <v>159</v>
      </c>
      <c r="R733" s="37" t="s">
        <v>160</v>
      </c>
      <c r="S733" s="37" t="s">
        <v>539</v>
      </c>
      <c r="T733" s="37" t="s">
        <v>538</v>
      </c>
      <c r="U733" s="1" t="e">
        <f>VLOOKUP(T733,[2]VAT!$A:$D,1,0)</f>
        <v>#N/A</v>
      </c>
      <c r="V733" s="37" t="s">
        <v>2</v>
      </c>
      <c r="W733" s="37" t="s">
        <v>2</v>
      </c>
      <c r="X733" t="e">
        <f>VLOOKUP(T733,[3]رکوردها!$A:$B,2,0)</f>
        <v>#N/A</v>
      </c>
      <c r="Y733" t="e">
        <f>VLOOKUP(T733,[3]رکوردها!$A:$D,4,0)</f>
        <v>#N/A</v>
      </c>
      <c r="Z733" t="e">
        <f>VLOOKUP(T733,[3]رکوردها!$A:$C,3,0)</f>
        <v>#N/A</v>
      </c>
      <c r="AA733" t="e">
        <f>VLOOKUP(T733,[3]رکوردها!$A:$F,6,0)</f>
        <v>#N/A</v>
      </c>
      <c r="AB733" t="e">
        <f>VLOOKUP(T733,[3]رکوردها!$A:$E,5,0)</f>
        <v>#N/A</v>
      </c>
    </row>
    <row r="734" spans="1:28" s="41" customFormat="1" hidden="1" x14ac:dyDescent="0.2">
      <c r="A734" s="36">
        <v>183686</v>
      </c>
      <c r="B734" s="36">
        <v>1502</v>
      </c>
      <c r="C734" s="36">
        <v>2131</v>
      </c>
      <c r="D734" s="39" t="s">
        <v>5178</v>
      </c>
      <c r="E734" s="39"/>
      <c r="F734" s="37" t="s">
        <v>297</v>
      </c>
      <c r="G734" s="37" t="s">
        <v>681</v>
      </c>
      <c r="H734" s="38">
        <v>753808946</v>
      </c>
      <c r="I734" s="38">
        <v>0</v>
      </c>
      <c r="J734" s="38">
        <f t="shared" si="12"/>
        <v>753808946</v>
      </c>
      <c r="K734" s="38"/>
      <c r="L734" s="49"/>
      <c r="M734" s="37" t="s">
        <v>63</v>
      </c>
      <c r="N734" s="37" t="s">
        <v>64</v>
      </c>
      <c r="O734" s="37" t="s">
        <v>157</v>
      </c>
      <c r="P734" s="37" t="s">
        <v>158</v>
      </c>
      <c r="Q734" s="37" t="s">
        <v>159</v>
      </c>
      <c r="R734" s="37" t="s">
        <v>160</v>
      </c>
      <c r="S734" s="37" t="s">
        <v>539</v>
      </c>
      <c r="T734" s="37" t="s">
        <v>538</v>
      </c>
      <c r="U734" s="1" t="e">
        <f>VLOOKUP(T734,[2]VAT!$A:$D,1,0)</f>
        <v>#N/A</v>
      </c>
      <c r="V734" s="37" t="s">
        <v>2</v>
      </c>
      <c r="W734" s="37" t="s">
        <v>2</v>
      </c>
      <c r="X734" t="e">
        <f>VLOOKUP(T734,[3]رکوردها!$A:$B,2,0)</f>
        <v>#N/A</v>
      </c>
      <c r="Y734" t="e">
        <f>VLOOKUP(T734,[3]رکوردها!$A:$D,4,0)</f>
        <v>#N/A</v>
      </c>
      <c r="Z734" t="e">
        <f>VLOOKUP(T734,[3]رکوردها!$A:$C,3,0)</f>
        <v>#N/A</v>
      </c>
      <c r="AA734" t="e">
        <f>VLOOKUP(T734,[3]رکوردها!$A:$F,6,0)</f>
        <v>#N/A</v>
      </c>
      <c r="AB734" t="e">
        <f>VLOOKUP(T734,[3]رکوردها!$A:$E,5,0)</f>
        <v>#N/A</v>
      </c>
    </row>
    <row r="735" spans="1:28" s="41" customFormat="1" hidden="1" x14ac:dyDescent="0.2">
      <c r="A735" s="36">
        <v>183687</v>
      </c>
      <c r="B735" s="36">
        <v>1502</v>
      </c>
      <c r="C735" s="36">
        <v>2131</v>
      </c>
      <c r="D735" s="39" t="s">
        <v>5178</v>
      </c>
      <c r="E735" s="39"/>
      <c r="F735" s="37" t="s">
        <v>297</v>
      </c>
      <c r="G735" s="37" t="s">
        <v>682</v>
      </c>
      <c r="H735" s="38">
        <v>753808946</v>
      </c>
      <c r="I735" s="38">
        <v>0</v>
      </c>
      <c r="J735" s="38">
        <f t="shared" si="12"/>
        <v>753808946</v>
      </c>
      <c r="K735" s="38"/>
      <c r="L735" s="49"/>
      <c r="M735" s="37" t="s">
        <v>63</v>
      </c>
      <c r="N735" s="37" t="s">
        <v>64</v>
      </c>
      <c r="O735" s="37" t="s">
        <v>157</v>
      </c>
      <c r="P735" s="37" t="s">
        <v>158</v>
      </c>
      <c r="Q735" s="37" t="s">
        <v>159</v>
      </c>
      <c r="R735" s="37" t="s">
        <v>160</v>
      </c>
      <c r="S735" s="37" t="s">
        <v>539</v>
      </c>
      <c r="T735" s="37" t="s">
        <v>538</v>
      </c>
      <c r="U735" s="1" t="e">
        <f>VLOOKUP(T735,[2]VAT!$A:$D,1,0)</f>
        <v>#N/A</v>
      </c>
      <c r="V735" s="37" t="s">
        <v>2</v>
      </c>
      <c r="W735" s="37" t="s">
        <v>2</v>
      </c>
      <c r="X735" t="e">
        <f>VLOOKUP(T735,[3]رکوردها!$A:$B,2,0)</f>
        <v>#N/A</v>
      </c>
      <c r="Y735" t="e">
        <f>VLOOKUP(T735,[3]رکوردها!$A:$D,4,0)</f>
        <v>#N/A</v>
      </c>
      <c r="Z735" t="e">
        <f>VLOOKUP(T735,[3]رکوردها!$A:$C,3,0)</f>
        <v>#N/A</v>
      </c>
      <c r="AA735" t="e">
        <f>VLOOKUP(T735,[3]رکوردها!$A:$F,6,0)</f>
        <v>#N/A</v>
      </c>
      <c r="AB735" t="e">
        <f>VLOOKUP(T735,[3]رکوردها!$A:$E,5,0)</f>
        <v>#N/A</v>
      </c>
    </row>
    <row r="736" spans="1:28" s="41" customFormat="1" hidden="1" x14ac:dyDescent="0.2">
      <c r="A736" s="36">
        <v>183688</v>
      </c>
      <c r="B736" s="36">
        <v>1502</v>
      </c>
      <c r="C736" s="36">
        <v>2131</v>
      </c>
      <c r="D736" s="39" t="s">
        <v>5178</v>
      </c>
      <c r="E736" s="39"/>
      <c r="F736" s="37" t="s">
        <v>297</v>
      </c>
      <c r="G736" s="37" t="s">
        <v>683</v>
      </c>
      <c r="H736" s="38">
        <v>753808946</v>
      </c>
      <c r="I736" s="38">
        <v>0</v>
      </c>
      <c r="J736" s="38">
        <f t="shared" si="12"/>
        <v>753808946</v>
      </c>
      <c r="K736" s="38"/>
      <c r="L736" s="49"/>
      <c r="M736" s="37" t="s">
        <v>63</v>
      </c>
      <c r="N736" s="37" t="s">
        <v>64</v>
      </c>
      <c r="O736" s="37" t="s">
        <v>157</v>
      </c>
      <c r="P736" s="37" t="s">
        <v>158</v>
      </c>
      <c r="Q736" s="37" t="s">
        <v>159</v>
      </c>
      <c r="R736" s="37" t="s">
        <v>160</v>
      </c>
      <c r="S736" s="37" t="s">
        <v>539</v>
      </c>
      <c r="T736" s="37" t="s">
        <v>538</v>
      </c>
      <c r="U736" s="1" t="e">
        <f>VLOOKUP(T736,[2]VAT!$A:$D,1,0)</f>
        <v>#N/A</v>
      </c>
      <c r="V736" s="37" t="s">
        <v>2</v>
      </c>
      <c r="W736" s="37" t="s">
        <v>2</v>
      </c>
      <c r="X736" t="e">
        <f>VLOOKUP(T736,[3]رکوردها!$A:$B,2,0)</f>
        <v>#N/A</v>
      </c>
      <c r="Y736" t="e">
        <f>VLOOKUP(T736,[3]رکوردها!$A:$D,4,0)</f>
        <v>#N/A</v>
      </c>
      <c r="Z736" t="e">
        <f>VLOOKUP(T736,[3]رکوردها!$A:$C,3,0)</f>
        <v>#N/A</v>
      </c>
      <c r="AA736" t="e">
        <f>VLOOKUP(T736,[3]رکوردها!$A:$F,6,0)</f>
        <v>#N/A</v>
      </c>
      <c r="AB736" t="e">
        <f>VLOOKUP(T736,[3]رکوردها!$A:$E,5,0)</f>
        <v>#N/A</v>
      </c>
    </row>
    <row r="737" spans="1:28" s="41" customFormat="1" hidden="1" x14ac:dyDescent="0.2">
      <c r="A737" s="36">
        <v>183689</v>
      </c>
      <c r="B737" s="36">
        <v>1502</v>
      </c>
      <c r="C737" s="36">
        <v>2131</v>
      </c>
      <c r="D737" s="39" t="s">
        <v>5178</v>
      </c>
      <c r="E737" s="39"/>
      <c r="F737" s="37" t="s">
        <v>297</v>
      </c>
      <c r="G737" s="37" t="s">
        <v>684</v>
      </c>
      <c r="H737" s="38">
        <v>753808946</v>
      </c>
      <c r="I737" s="38">
        <v>0</v>
      </c>
      <c r="J737" s="38">
        <f t="shared" si="12"/>
        <v>753808946</v>
      </c>
      <c r="K737" s="38"/>
      <c r="L737" s="49"/>
      <c r="M737" s="37" t="s">
        <v>63</v>
      </c>
      <c r="N737" s="37" t="s">
        <v>64</v>
      </c>
      <c r="O737" s="37" t="s">
        <v>157</v>
      </c>
      <c r="P737" s="37" t="s">
        <v>158</v>
      </c>
      <c r="Q737" s="37" t="s">
        <v>159</v>
      </c>
      <c r="R737" s="37" t="s">
        <v>160</v>
      </c>
      <c r="S737" s="37" t="s">
        <v>539</v>
      </c>
      <c r="T737" s="37" t="s">
        <v>538</v>
      </c>
      <c r="U737" s="1" t="e">
        <f>VLOOKUP(T737,[2]VAT!$A:$D,1,0)</f>
        <v>#N/A</v>
      </c>
      <c r="V737" s="37" t="s">
        <v>2</v>
      </c>
      <c r="W737" s="37" t="s">
        <v>2</v>
      </c>
      <c r="X737" t="e">
        <f>VLOOKUP(T737,[3]رکوردها!$A:$B,2,0)</f>
        <v>#N/A</v>
      </c>
      <c r="Y737" t="e">
        <f>VLOOKUP(T737,[3]رکوردها!$A:$D,4,0)</f>
        <v>#N/A</v>
      </c>
      <c r="Z737" t="e">
        <f>VLOOKUP(T737,[3]رکوردها!$A:$C,3,0)</f>
        <v>#N/A</v>
      </c>
      <c r="AA737" t="e">
        <f>VLOOKUP(T737,[3]رکوردها!$A:$F,6,0)</f>
        <v>#N/A</v>
      </c>
      <c r="AB737" t="e">
        <f>VLOOKUP(T737,[3]رکوردها!$A:$E,5,0)</f>
        <v>#N/A</v>
      </c>
    </row>
    <row r="738" spans="1:28" s="41" customFormat="1" hidden="1" x14ac:dyDescent="0.2">
      <c r="A738" s="36">
        <v>183690</v>
      </c>
      <c r="B738" s="36">
        <v>1502</v>
      </c>
      <c r="C738" s="36">
        <v>2131</v>
      </c>
      <c r="D738" s="39" t="s">
        <v>5178</v>
      </c>
      <c r="E738" s="39"/>
      <c r="F738" s="37" t="s">
        <v>297</v>
      </c>
      <c r="G738" s="37" t="s">
        <v>685</v>
      </c>
      <c r="H738" s="38">
        <v>753808946</v>
      </c>
      <c r="I738" s="38">
        <v>0</v>
      </c>
      <c r="J738" s="38">
        <f t="shared" si="12"/>
        <v>753808946</v>
      </c>
      <c r="K738" s="38"/>
      <c r="L738" s="49"/>
      <c r="M738" s="37" t="s">
        <v>63</v>
      </c>
      <c r="N738" s="37" t="s">
        <v>64</v>
      </c>
      <c r="O738" s="37" t="s">
        <v>157</v>
      </c>
      <c r="P738" s="37" t="s">
        <v>158</v>
      </c>
      <c r="Q738" s="37" t="s">
        <v>159</v>
      </c>
      <c r="R738" s="37" t="s">
        <v>160</v>
      </c>
      <c r="S738" s="37" t="s">
        <v>539</v>
      </c>
      <c r="T738" s="37" t="s">
        <v>538</v>
      </c>
      <c r="U738" s="1" t="e">
        <f>VLOOKUP(T738,[2]VAT!$A:$D,1,0)</f>
        <v>#N/A</v>
      </c>
      <c r="V738" s="37" t="s">
        <v>2</v>
      </c>
      <c r="W738" s="37" t="s">
        <v>2</v>
      </c>
      <c r="X738" t="e">
        <f>VLOOKUP(T738,[3]رکوردها!$A:$B,2,0)</f>
        <v>#N/A</v>
      </c>
      <c r="Y738" t="e">
        <f>VLOOKUP(T738,[3]رکوردها!$A:$D,4,0)</f>
        <v>#N/A</v>
      </c>
      <c r="Z738" t="e">
        <f>VLOOKUP(T738,[3]رکوردها!$A:$C,3,0)</f>
        <v>#N/A</v>
      </c>
      <c r="AA738" t="e">
        <f>VLOOKUP(T738,[3]رکوردها!$A:$F,6,0)</f>
        <v>#N/A</v>
      </c>
      <c r="AB738" t="e">
        <f>VLOOKUP(T738,[3]رکوردها!$A:$E,5,0)</f>
        <v>#N/A</v>
      </c>
    </row>
    <row r="739" spans="1:28" s="41" customFormat="1" hidden="1" x14ac:dyDescent="0.2">
      <c r="A739" s="36">
        <v>183691</v>
      </c>
      <c r="B739" s="36">
        <v>1502</v>
      </c>
      <c r="C739" s="36">
        <v>2131</v>
      </c>
      <c r="D739" s="39" t="s">
        <v>5178</v>
      </c>
      <c r="E739" s="39"/>
      <c r="F739" s="37" t="s">
        <v>297</v>
      </c>
      <c r="G739" s="37" t="s">
        <v>686</v>
      </c>
      <c r="H739" s="38">
        <v>753808946</v>
      </c>
      <c r="I739" s="38">
        <v>0</v>
      </c>
      <c r="J739" s="38">
        <f t="shared" si="12"/>
        <v>753808946</v>
      </c>
      <c r="K739" s="38"/>
      <c r="L739" s="49"/>
      <c r="M739" s="37" t="s">
        <v>63</v>
      </c>
      <c r="N739" s="37" t="s">
        <v>64</v>
      </c>
      <c r="O739" s="37" t="s">
        <v>157</v>
      </c>
      <c r="P739" s="37" t="s">
        <v>158</v>
      </c>
      <c r="Q739" s="37" t="s">
        <v>159</v>
      </c>
      <c r="R739" s="37" t="s">
        <v>160</v>
      </c>
      <c r="S739" s="37" t="s">
        <v>539</v>
      </c>
      <c r="T739" s="37" t="s">
        <v>538</v>
      </c>
      <c r="U739" s="1" t="e">
        <f>VLOOKUP(T739,[2]VAT!$A:$D,1,0)</f>
        <v>#N/A</v>
      </c>
      <c r="V739" s="37" t="s">
        <v>2</v>
      </c>
      <c r="W739" s="37" t="s">
        <v>2</v>
      </c>
      <c r="X739" t="e">
        <f>VLOOKUP(T739,[3]رکوردها!$A:$B,2,0)</f>
        <v>#N/A</v>
      </c>
      <c r="Y739" t="e">
        <f>VLOOKUP(T739,[3]رکوردها!$A:$D,4,0)</f>
        <v>#N/A</v>
      </c>
      <c r="Z739" t="e">
        <f>VLOOKUP(T739,[3]رکوردها!$A:$C,3,0)</f>
        <v>#N/A</v>
      </c>
      <c r="AA739" t="e">
        <f>VLOOKUP(T739,[3]رکوردها!$A:$F,6,0)</f>
        <v>#N/A</v>
      </c>
      <c r="AB739" t="e">
        <f>VLOOKUP(T739,[3]رکوردها!$A:$E,5,0)</f>
        <v>#N/A</v>
      </c>
    </row>
    <row r="740" spans="1:28" s="41" customFormat="1" hidden="1" x14ac:dyDescent="0.2">
      <c r="A740" s="36">
        <v>183692</v>
      </c>
      <c r="B740" s="36">
        <v>1502</v>
      </c>
      <c r="C740" s="36">
        <v>2131</v>
      </c>
      <c r="D740" s="39" t="s">
        <v>5178</v>
      </c>
      <c r="E740" s="39"/>
      <c r="F740" s="37" t="s">
        <v>297</v>
      </c>
      <c r="G740" s="37" t="s">
        <v>687</v>
      </c>
      <c r="H740" s="38">
        <v>753808946</v>
      </c>
      <c r="I740" s="38">
        <v>0</v>
      </c>
      <c r="J740" s="38">
        <f t="shared" si="12"/>
        <v>753808946</v>
      </c>
      <c r="K740" s="38"/>
      <c r="L740" s="49"/>
      <c r="M740" s="37" t="s">
        <v>63</v>
      </c>
      <c r="N740" s="37" t="s">
        <v>64</v>
      </c>
      <c r="O740" s="37" t="s">
        <v>157</v>
      </c>
      <c r="P740" s="37" t="s">
        <v>158</v>
      </c>
      <c r="Q740" s="37" t="s">
        <v>159</v>
      </c>
      <c r="R740" s="37" t="s">
        <v>160</v>
      </c>
      <c r="S740" s="37" t="s">
        <v>539</v>
      </c>
      <c r="T740" s="37" t="s">
        <v>538</v>
      </c>
      <c r="U740" s="1" t="e">
        <f>VLOOKUP(T740,[2]VAT!$A:$D,1,0)</f>
        <v>#N/A</v>
      </c>
      <c r="V740" s="37" t="s">
        <v>2</v>
      </c>
      <c r="W740" s="37" t="s">
        <v>2</v>
      </c>
      <c r="X740" t="e">
        <f>VLOOKUP(T740,[3]رکوردها!$A:$B,2,0)</f>
        <v>#N/A</v>
      </c>
      <c r="Y740" t="e">
        <f>VLOOKUP(T740,[3]رکوردها!$A:$D,4,0)</f>
        <v>#N/A</v>
      </c>
      <c r="Z740" t="e">
        <f>VLOOKUP(T740,[3]رکوردها!$A:$C,3,0)</f>
        <v>#N/A</v>
      </c>
      <c r="AA740" t="e">
        <f>VLOOKUP(T740,[3]رکوردها!$A:$F,6,0)</f>
        <v>#N/A</v>
      </c>
      <c r="AB740" t="e">
        <f>VLOOKUP(T740,[3]رکوردها!$A:$E,5,0)</f>
        <v>#N/A</v>
      </c>
    </row>
    <row r="741" spans="1:28" s="41" customFormat="1" hidden="1" x14ac:dyDescent="0.2">
      <c r="A741" s="36">
        <v>183693</v>
      </c>
      <c r="B741" s="36">
        <v>1502</v>
      </c>
      <c r="C741" s="36">
        <v>2131</v>
      </c>
      <c r="D741" s="39" t="s">
        <v>5178</v>
      </c>
      <c r="E741" s="39"/>
      <c r="F741" s="37" t="s">
        <v>297</v>
      </c>
      <c r="G741" s="37" t="s">
        <v>688</v>
      </c>
      <c r="H741" s="38">
        <v>753808946</v>
      </c>
      <c r="I741" s="38">
        <v>0</v>
      </c>
      <c r="J741" s="38">
        <f t="shared" si="12"/>
        <v>753808946</v>
      </c>
      <c r="K741" s="38"/>
      <c r="L741" s="49"/>
      <c r="M741" s="37" t="s">
        <v>63</v>
      </c>
      <c r="N741" s="37" t="s">
        <v>64</v>
      </c>
      <c r="O741" s="37" t="s">
        <v>157</v>
      </c>
      <c r="P741" s="37" t="s">
        <v>158</v>
      </c>
      <c r="Q741" s="37" t="s">
        <v>159</v>
      </c>
      <c r="R741" s="37" t="s">
        <v>160</v>
      </c>
      <c r="S741" s="37" t="s">
        <v>539</v>
      </c>
      <c r="T741" s="37" t="s">
        <v>538</v>
      </c>
      <c r="U741" s="1" t="e">
        <f>VLOOKUP(T741,[2]VAT!$A:$D,1,0)</f>
        <v>#N/A</v>
      </c>
      <c r="V741" s="37" t="s">
        <v>2</v>
      </c>
      <c r="W741" s="37" t="s">
        <v>2</v>
      </c>
      <c r="X741" t="e">
        <f>VLOOKUP(T741,[3]رکوردها!$A:$B,2,0)</f>
        <v>#N/A</v>
      </c>
      <c r="Y741" t="e">
        <f>VLOOKUP(T741,[3]رکوردها!$A:$D,4,0)</f>
        <v>#N/A</v>
      </c>
      <c r="Z741" t="e">
        <f>VLOOKUP(T741,[3]رکوردها!$A:$C,3,0)</f>
        <v>#N/A</v>
      </c>
      <c r="AA741" t="e">
        <f>VLOOKUP(T741,[3]رکوردها!$A:$F,6,0)</f>
        <v>#N/A</v>
      </c>
      <c r="AB741" t="e">
        <f>VLOOKUP(T741,[3]رکوردها!$A:$E,5,0)</f>
        <v>#N/A</v>
      </c>
    </row>
    <row r="742" spans="1:28" s="41" customFormat="1" hidden="1" x14ac:dyDescent="0.2">
      <c r="A742" s="36">
        <v>183694</v>
      </c>
      <c r="B742" s="36">
        <v>1502</v>
      </c>
      <c r="C742" s="36">
        <v>2131</v>
      </c>
      <c r="D742" s="39" t="s">
        <v>5178</v>
      </c>
      <c r="E742" s="39"/>
      <c r="F742" s="37" t="s">
        <v>297</v>
      </c>
      <c r="G742" s="37" t="s">
        <v>689</v>
      </c>
      <c r="H742" s="38">
        <v>753808946</v>
      </c>
      <c r="I742" s="38">
        <v>0</v>
      </c>
      <c r="J742" s="38">
        <f t="shared" si="12"/>
        <v>753808946</v>
      </c>
      <c r="K742" s="38"/>
      <c r="L742" s="49"/>
      <c r="M742" s="37" t="s">
        <v>63</v>
      </c>
      <c r="N742" s="37" t="s">
        <v>64</v>
      </c>
      <c r="O742" s="37" t="s">
        <v>157</v>
      </c>
      <c r="P742" s="37" t="s">
        <v>158</v>
      </c>
      <c r="Q742" s="37" t="s">
        <v>159</v>
      </c>
      <c r="R742" s="37" t="s">
        <v>160</v>
      </c>
      <c r="S742" s="37" t="s">
        <v>539</v>
      </c>
      <c r="T742" s="37" t="s">
        <v>538</v>
      </c>
      <c r="U742" s="1" t="e">
        <f>VLOOKUP(T742,[2]VAT!$A:$D,1,0)</f>
        <v>#N/A</v>
      </c>
      <c r="V742" s="37" t="s">
        <v>2</v>
      </c>
      <c r="W742" s="37" t="s">
        <v>2</v>
      </c>
      <c r="X742" t="e">
        <f>VLOOKUP(T742,[3]رکوردها!$A:$B,2,0)</f>
        <v>#N/A</v>
      </c>
      <c r="Y742" t="e">
        <f>VLOOKUP(T742,[3]رکوردها!$A:$D,4,0)</f>
        <v>#N/A</v>
      </c>
      <c r="Z742" t="e">
        <f>VLOOKUP(T742,[3]رکوردها!$A:$C,3,0)</f>
        <v>#N/A</v>
      </c>
      <c r="AA742" t="e">
        <f>VLOOKUP(T742,[3]رکوردها!$A:$F,6,0)</f>
        <v>#N/A</v>
      </c>
      <c r="AB742" t="e">
        <f>VLOOKUP(T742,[3]رکوردها!$A:$E,5,0)</f>
        <v>#N/A</v>
      </c>
    </row>
    <row r="743" spans="1:28" s="41" customFormat="1" hidden="1" x14ac:dyDescent="0.2">
      <c r="A743" s="36">
        <v>183695</v>
      </c>
      <c r="B743" s="36">
        <v>1502</v>
      </c>
      <c r="C743" s="36">
        <v>2131</v>
      </c>
      <c r="D743" s="39" t="s">
        <v>5178</v>
      </c>
      <c r="E743" s="39"/>
      <c r="F743" s="37" t="s">
        <v>297</v>
      </c>
      <c r="G743" s="37" t="s">
        <v>682</v>
      </c>
      <c r="H743" s="38">
        <v>753808946</v>
      </c>
      <c r="I743" s="38">
        <v>0</v>
      </c>
      <c r="J743" s="38">
        <f t="shared" si="12"/>
        <v>753808946</v>
      </c>
      <c r="K743" s="38"/>
      <c r="L743" s="49"/>
      <c r="M743" s="37" t="s">
        <v>63</v>
      </c>
      <c r="N743" s="37" t="s">
        <v>64</v>
      </c>
      <c r="O743" s="37" t="s">
        <v>157</v>
      </c>
      <c r="P743" s="37" t="s">
        <v>158</v>
      </c>
      <c r="Q743" s="37" t="s">
        <v>159</v>
      </c>
      <c r="R743" s="37" t="s">
        <v>160</v>
      </c>
      <c r="S743" s="37" t="s">
        <v>539</v>
      </c>
      <c r="T743" s="37" t="s">
        <v>538</v>
      </c>
      <c r="U743" s="1" t="e">
        <f>VLOOKUP(T743,[2]VAT!$A:$D,1,0)</f>
        <v>#N/A</v>
      </c>
      <c r="V743" s="37" t="s">
        <v>2</v>
      </c>
      <c r="W743" s="37" t="s">
        <v>2</v>
      </c>
      <c r="X743" t="e">
        <f>VLOOKUP(T743,[3]رکوردها!$A:$B,2,0)</f>
        <v>#N/A</v>
      </c>
      <c r="Y743" t="e">
        <f>VLOOKUP(T743,[3]رکوردها!$A:$D,4,0)</f>
        <v>#N/A</v>
      </c>
      <c r="Z743" t="e">
        <f>VLOOKUP(T743,[3]رکوردها!$A:$C,3,0)</f>
        <v>#N/A</v>
      </c>
      <c r="AA743" t="e">
        <f>VLOOKUP(T743,[3]رکوردها!$A:$F,6,0)</f>
        <v>#N/A</v>
      </c>
      <c r="AB743" t="e">
        <f>VLOOKUP(T743,[3]رکوردها!$A:$E,5,0)</f>
        <v>#N/A</v>
      </c>
    </row>
    <row r="744" spans="1:28" s="41" customFormat="1" hidden="1" x14ac:dyDescent="0.2">
      <c r="A744" s="36">
        <v>183696</v>
      </c>
      <c r="B744" s="36">
        <v>1502</v>
      </c>
      <c r="C744" s="36">
        <v>2131</v>
      </c>
      <c r="D744" s="39" t="s">
        <v>5178</v>
      </c>
      <c r="E744" s="39"/>
      <c r="F744" s="37" t="s">
        <v>297</v>
      </c>
      <c r="G744" s="37" t="s">
        <v>690</v>
      </c>
      <c r="H744" s="38">
        <v>753808946</v>
      </c>
      <c r="I744" s="38">
        <v>0</v>
      </c>
      <c r="J744" s="38">
        <f t="shared" si="12"/>
        <v>753808946</v>
      </c>
      <c r="K744" s="38"/>
      <c r="L744" s="49"/>
      <c r="M744" s="37" t="s">
        <v>63</v>
      </c>
      <c r="N744" s="37" t="s">
        <v>64</v>
      </c>
      <c r="O744" s="37" t="s">
        <v>157</v>
      </c>
      <c r="P744" s="37" t="s">
        <v>158</v>
      </c>
      <c r="Q744" s="37" t="s">
        <v>159</v>
      </c>
      <c r="R744" s="37" t="s">
        <v>160</v>
      </c>
      <c r="S744" s="37" t="s">
        <v>539</v>
      </c>
      <c r="T744" s="37" t="s">
        <v>538</v>
      </c>
      <c r="U744" s="1" t="e">
        <f>VLOOKUP(T744,[2]VAT!$A:$D,1,0)</f>
        <v>#N/A</v>
      </c>
      <c r="V744" s="37" t="s">
        <v>2</v>
      </c>
      <c r="W744" s="37" t="s">
        <v>2</v>
      </c>
      <c r="X744" t="e">
        <f>VLOOKUP(T744,[3]رکوردها!$A:$B,2,0)</f>
        <v>#N/A</v>
      </c>
      <c r="Y744" t="e">
        <f>VLOOKUP(T744,[3]رکوردها!$A:$D,4,0)</f>
        <v>#N/A</v>
      </c>
      <c r="Z744" t="e">
        <f>VLOOKUP(T744,[3]رکوردها!$A:$C,3,0)</f>
        <v>#N/A</v>
      </c>
      <c r="AA744" t="e">
        <f>VLOOKUP(T744,[3]رکوردها!$A:$F,6,0)</f>
        <v>#N/A</v>
      </c>
      <c r="AB744" t="e">
        <f>VLOOKUP(T744,[3]رکوردها!$A:$E,5,0)</f>
        <v>#N/A</v>
      </c>
    </row>
    <row r="745" spans="1:28" s="41" customFormat="1" hidden="1" x14ac:dyDescent="0.2">
      <c r="A745" s="36">
        <v>183697</v>
      </c>
      <c r="B745" s="36">
        <v>1502</v>
      </c>
      <c r="C745" s="36">
        <v>2131</v>
      </c>
      <c r="D745" s="39" t="s">
        <v>5178</v>
      </c>
      <c r="E745" s="39"/>
      <c r="F745" s="37" t="s">
        <v>297</v>
      </c>
      <c r="G745" s="37" t="s">
        <v>691</v>
      </c>
      <c r="H745" s="38">
        <v>753808946</v>
      </c>
      <c r="I745" s="38">
        <v>0</v>
      </c>
      <c r="J745" s="38">
        <f t="shared" si="12"/>
        <v>753808946</v>
      </c>
      <c r="K745" s="38"/>
      <c r="L745" s="49"/>
      <c r="M745" s="37" t="s">
        <v>63</v>
      </c>
      <c r="N745" s="37" t="s">
        <v>64</v>
      </c>
      <c r="O745" s="37" t="s">
        <v>157</v>
      </c>
      <c r="P745" s="37" t="s">
        <v>158</v>
      </c>
      <c r="Q745" s="37" t="s">
        <v>159</v>
      </c>
      <c r="R745" s="37" t="s">
        <v>160</v>
      </c>
      <c r="S745" s="37" t="s">
        <v>539</v>
      </c>
      <c r="T745" s="37" t="s">
        <v>538</v>
      </c>
      <c r="U745" s="1" t="e">
        <f>VLOOKUP(T745,[2]VAT!$A:$D,1,0)</f>
        <v>#N/A</v>
      </c>
      <c r="V745" s="37" t="s">
        <v>2</v>
      </c>
      <c r="W745" s="37" t="s">
        <v>2</v>
      </c>
      <c r="X745" t="e">
        <f>VLOOKUP(T745,[3]رکوردها!$A:$B,2,0)</f>
        <v>#N/A</v>
      </c>
      <c r="Y745" t="e">
        <f>VLOOKUP(T745,[3]رکوردها!$A:$D,4,0)</f>
        <v>#N/A</v>
      </c>
      <c r="Z745" t="e">
        <f>VLOOKUP(T745,[3]رکوردها!$A:$C,3,0)</f>
        <v>#N/A</v>
      </c>
      <c r="AA745" t="e">
        <f>VLOOKUP(T745,[3]رکوردها!$A:$F,6,0)</f>
        <v>#N/A</v>
      </c>
      <c r="AB745" t="e">
        <f>VLOOKUP(T745,[3]رکوردها!$A:$E,5,0)</f>
        <v>#N/A</v>
      </c>
    </row>
    <row r="746" spans="1:28" s="41" customFormat="1" hidden="1" x14ac:dyDescent="0.2">
      <c r="A746" s="36">
        <v>183698</v>
      </c>
      <c r="B746" s="36">
        <v>1502</v>
      </c>
      <c r="C746" s="36">
        <v>2131</v>
      </c>
      <c r="D746" s="39" t="s">
        <v>5178</v>
      </c>
      <c r="E746" s="39"/>
      <c r="F746" s="37" t="s">
        <v>297</v>
      </c>
      <c r="G746" s="37" t="s">
        <v>692</v>
      </c>
      <c r="H746" s="38">
        <v>753808946</v>
      </c>
      <c r="I746" s="38">
        <v>0</v>
      </c>
      <c r="J746" s="38">
        <f t="shared" si="12"/>
        <v>753808946</v>
      </c>
      <c r="K746" s="38"/>
      <c r="L746" s="49"/>
      <c r="M746" s="37" t="s">
        <v>63</v>
      </c>
      <c r="N746" s="37" t="s">
        <v>64</v>
      </c>
      <c r="O746" s="37" t="s">
        <v>157</v>
      </c>
      <c r="P746" s="37" t="s">
        <v>158</v>
      </c>
      <c r="Q746" s="37" t="s">
        <v>159</v>
      </c>
      <c r="R746" s="37" t="s">
        <v>160</v>
      </c>
      <c r="S746" s="37" t="s">
        <v>539</v>
      </c>
      <c r="T746" s="37" t="s">
        <v>538</v>
      </c>
      <c r="U746" s="1" t="e">
        <f>VLOOKUP(T746,[2]VAT!$A:$D,1,0)</f>
        <v>#N/A</v>
      </c>
      <c r="V746" s="37" t="s">
        <v>2</v>
      </c>
      <c r="W746" s="37" t="s">
        <v>2</v>
      </c>
      <c r="X746" t="e">
        <f>VLOOKUP(T746,[3]رکوردها!$A:$B,2,0)</f>
        <v>#N/A</v>
      </c>
      <c r="Y746" t="e">
        <f>VLOOKUP(T746,[3]رکوردها!$A:$D,4,0)</f>
        <v>#N/A</v>
      </c>
      <c r="Z746" t="e">
        <f>VLOOKUP(T746,[3]رکوردها!$A:$C,3,0)</f>
        <v>#N/A</v>
      </c>
      <c r="AA746" t="e">
        <f>VLOOKUP(T746,[3]رکوردها!$A:$F,6,0)</f>
        <v>#N/A</v>
      </c>
      <c r="AB746" t="e">
        <f>VLOOKUP(T746,[3]رکوردها!$A:$E,5,0)</f>
        <v>#N/A</v>
      </c>
    </row>
    <row r="747" spans="1:28" s="41" customFormat="1" hidden="1" x14ac:dyDescent="0.2">
      <c r="A747" s="36">
        <v>183699</v>
      </c>
      <c r="B747" s="36">
        <v>1502</v>
      </c>
      <c r="C747" s="36">
        <v>2131</v>
      </c>
      <c r="D747" s="39" t="s">
        <v>5178</v>
      </c>
      <c r="E747" s="39"/>
      <c r="F747" s="37" t="s">
        <v>297</v>
      </c>
      <c r="G747" s="37" t="s">
        <v>693</v>
      </c>
      <c r="H747" s="38">
        <v>753808946</v>
      </c>
      <c r="I747" s="38">
        <v>0</v>
      </c>
      <c r="J747" s="38">
        <f t="shared" si="12"/>
        <v>753808946</v>
      </c>
      <c r="K747" s="38"/>
      <c r="L747" s="49"/>
      <c r="M747" s="37" t="s">
        <v>63</v>
      </c>
      <c r="N747" s="37" t="s">
        <v>64</v>
      </c>
      <c r="O747" s="37" t="s">
        <v>157</v>
      </c>
      <c r="P747" s="37" t="s">
        <v>158</v>
      </c>
      <c r="Q747" s="37" t="s">
        <v>159</v>
      </c>
      <c r="R747" s="37" t="s">
        <v>160</v>
      </c>
      <c r="S747" s="37" t="s">
        <v>539</v>
      </c>
      <c r="T747" s="37" t="s">
        <v>538</v>
      </c>
      <c r="U747" s="1" t="e">
        <f>VLOOKUP(T747,[2]VAT!$A:$D,1,0)</f>
        <v>#N/A</v>
      </c>
      <c r="V747" s="37" t="s">
        <v>2</v>
      </c>
      <c r="W747" s="37" t="s">
        <v>2</v>
      </c>
      <c r="X747" t="e">
        <f>VLOOKUP(T747,[3]رکوردها!$A:$B,2,0)</f>
        <v>#N/A</v>
      </c>
      <c r="Y747" t="e">
        <f>VLOOKUP(T747,[3]رکوردها!$A:$D,4,0)</f>
        <v>#N/A</v>
      </c>
      <c r="Z747" t="e">
        <f>VLOOKUP(T747,[3]رکوردها!$A:$C,3,0)</f>
        <v>#N/A</v>
      </c>
      <c r="AA747" t="e">
        <f>VLOOKUP(T747,[3]رکوردها!$A:$F,6,0)</f>
        <v>#N/A</v>
      </c>
      <c r="AB747" t="e">
        <f>VLOOKUP(T747,[3]رکوردها!$A:$E,5,0)</f>
        <v>#N/A</v>
      </c>
    </row>
    <row r="748" spans="1:28" s="41" customFormat="1" hidden="1" x14ac:dyDescent="0.2">
      <c r="A748" s="36">
        <v>183700</v>
      </c>
      <c r="B748" s="36">
        <v>1502</v>
      </c>
      <c r="C748" s="36">
        <v>2131</v>
      </c>
      <c r="D748" s="39" t="s">
        <v>5178</v>
      </c>
      <c r="E748" s="39"/>
      <c r="F748" s="37" t="s">
        <v>297</v>
      </c>
      <c r="G748" s="37" t="s">
        <v>694</v>
      </c>
      <c r="H748" s="38">
        <v>753808946</v>
      </c>
      <c r="I748" s="38">
        <v>0</v>
      </c>
      <c r="J748" s="38">
        <f t="shared" si="12"/>
        <v>753808946</v>
      </c>
      <c r="K748" s="38"/>
      <c r="L748" s="49"/>
      <c r="M748" s="37" t="s">
        <v>63</v>
      </c>
      <c r="N748" s="37" t="s">
        <v>64</v>
      </c>
      <c r="O748" s="37" t="s">
        <v>157</v>
      </c>
      <c r="P748" s="37" t="s">
        <v>158</v>
      </c>
      <c r="Q748" s="37" t="s">
        <v>159</v>
      </c>
      <c r="R748" s="37" t="s">
        <v>160</v>
      </c>
      <c r="S748" s="37" t="s">
        <v>539</v>
      </c>
      <c r="T748" s="37" t="s">
        <v>538</v>
      </c>
      <c r="U748" s="1" t="e">
        <f>VLOOKUP(T748,[2]VAT!$A:$D,1,0)</f>
        <v>#N/A</v>
      </c>
      <c r="V748" s="37" t="s">
        <v>2</v>
      </c>
      <c r="W748" s="37" t="s">
        <v>2</v>
      </c>
      <c r="X748" t="e">
        <f>VLOOKUP(T748,[3]رکوردها!$A:$B,2,0)</f>
        <v>#N/A</v>
      </c>
      <c r="Y748" t="e">
        <f>VLOOKUP(T748,[3]رکوردها!$A:$D,4,0)</f>
        <v>#N/A</v>
      </c>
      <c r="Z748" t="e">
        <f>VLOOKUP(T748,[3]رکوردها!$A:$C,3,0)</f>
        <v>#N/A</v>
      </c>
      <c r="AA748" t="e">
        <f>VLOOKUP(T748,[3]رکوردها!$A:$F,6,0)</f>
        <v>#N/A</v>
      </c>
      <c r="AB748" t="e">
        <f>VLOOKUP(T748,[3]رکوردها!$A:$E,5,0)</f>
        <v>#N/A</v>
      </c>
    </row>
    <row r="749" spans="1:28" s="41" customFormat="1" hidden="1" x14ac:dyDescent="0.2">
      <c r="A749" s="36">
        <v>183701</v>
      </c>
      <c r="B749" s="36">
        <v>1502</v>
      </c>
      <c r="C749" s="36">
        <v>2131</v>
      </c>
      <c r="D749" s="39" t="s">
        <v>5178</v>
      </c>
      <c r="E749" s="39"/>
      <c r="F749" s="37" t="s">
        <v>297</v>
      </c>
      <c r="G749" s="37" t="s">
        <v>695</v>
      </c>
      <c r="H749" s="38">
        <v>753808946</v>
      </c>
      <c r="I749" s="38">
        <v>0</v>
      </c>
      <c r="J749" s="38">
        <f t="shared" si="12"/>
        <v>753808946</v>
      </c>
      <c r="K749" s="38"/>
      <c r="L749" s="49"/>
      <c r="M749" s="37" t="s">
        <v>63</v>
      </c>
      <c r="N749" s="37" t="s">
        <v>64</v>
      </c>
      <c r="O749" s="37" t="s">
        <v>157</v>
      </c>
      <c r="P749" s="37" t="s">
        <v>158</v>
      </c>
      <c r="Q749" s="37" t="s">
        <v>159</v>
      </c>
      <c r="R749" s="37" t="s">
        <v>160</v>
      </c>
      <c r="S749" s="37" t="s">
        <v>539</v>
      </c>
      <c r="T749" s="37" t="s">
        <v>538</v>
      </c>
      <c r="U749" s="1" t="e">
        <f>VLOOKUP(T749,[2]VAT!$A:$D,1,0)</f>
        <v>#N/A</v>
      </c>
      <c r="V749" s="37" t="s">
        <v>2</v>
      </c>
      <c r="W749" s="37" t="s">
        <v>2</v>
      </c>
      <c r="X749" t="e">
        <f>VLOOKUP(T749,[3]رکوردها!$A:$B,2,0)</f>
        <v>#N/A</v>
      </c>
      <c r="Y749" t="e">
        <f>VLOOKUP(T749,[3]رکوردها!$A:$D,4,0)</f>
        <v>#N/A</v>
      </c>
      <c r="Z749" t="e">
        <f>VLOOKUP(T749,[3]رکوردها!$A:$C,3,0)</f>
        <v>#N/A</v>
      </c>
      <c r="AA749" t="e">
        <f>VLOOKUP(T749,[3]رکوردها!$A:$F,6,0)</f>
        <v>#N/A</v>
      </c>
      <c r="AB749" t="e">
        <f>VLOOKUP(T749,[3]رکوردها!$A:$E,5,0)</f>
        <v>#N/A</v>
      </c>
    </row>
    <row r="750" spans="1:28" s="41" customFormat="1" hidden="1" x14ac:dyDescent="0.2">
      <c r="A750" s="36">
        <v>183702</v>
      </c>
      <c r="B750" s="36">
        <v>1502</v>
      </c>
      <c r="C750" s="36">
        <v>2131</v>
      </c>
      <c r="D750" s="39" t="s">
        <v>5178</v>
      </c>
      <c r="E750" s="39"/>
      <c r="F750" s="37" t="s">
        <v>297</v>
      </c>
      <c r="G750" s="37" t="s">
        <v>696</v>
      </c>
      <c r="H750" s="38">
        <v>753808946</v>
      </c>
      <c r="I750" s="38">
        <v>0</v>
      </c>
      <c r="J750" s="38">
        <f t="shared" si="12"/>
        <v>753808946</v>
      </c>
      <c r="K750" s="38"/>
      <c r="L750" s="49"/>
      <c r="M750" s="37" t="s">
        <v>63</v>
      </c>
      <c r="N750" s="37" t="s">
        <v>64</v>
      </c>
      <c r="O750" s="37" t="s">
        <v>157</v>
      </c>
      <c r="P750" s="37" t="s">
        <v>158</v>
      </c>
      <c r="Q750" s="37" t="s">
        <v>159</v>
      </c>
      <c r="R750" s="37" t="s">
        <v>160</v>
      </c>
      <c r="S750" s="37" t="s">
        <v>539</v>
      </c>
      <c r="T750" s="37" t="s">
        <v>538</v>
      </c>
      <c r="U750" s="1" t="e">
        <f>VLOOKUP(T750,[2]VAT!$A:$D,1,0)</f>
        <v>#N/A</v>
      </c>
      <c r="V750" s="37" t="s">
        <v>2</v>
      </c>
      <c r="W750" s="37" t="s">
        <v>2</v>
      </c>
      <c r="X750" t="e">
        <f>VLOOKUP(T750,[3]رکوردها!$A:$B,2,0)</f>
        <v>#N/A</v>
      </c>
      <c r="Y750" t="e">
        <f>VLOOKUP(T750,[3]رکوردها!$A:$D,4,0)</f>
        <v>#N/A</v>
      </c>
      <c r="Z750" t="e">
        <f>VLOOKUP(T750,[3]رکوردها!$A:$C,3,0)</f>
        <v>#N/A</v>
      </c>
      <c r="AA750" t="e">
        <f>VLOOKUP(T750,[3]رکوردها!$A:$F,6,0)</f>
        <v>#N/A</v>
      </c>
      <c r="AB750" t="e">
        <f>VLOOKUP(T750,[3]رکوردها!$A:$E,5,0)</f>
        <v>#N/A</v>
      </c>
    </row>
    <row r="751" spans="1:28" s="41" customFormat="1" hidden="1" x14ac:dyDescent="0.2">
      <c r="A751" s="36">
        <v>183703</v>
      </c>
      <c r="B751" s="36">
        <v>1502</v>
      </c>
      <c r="C751" s="36">
        <v>2131</v>
      </c>
      <c r="D751" s="39" t="s">
        <v>5178</v>
      </c>
      <c r="E751" s="39"/>
      <c r="F751" s="37" t="s">
        <v>297</v>
      </c>
      <c r="G751" s="37" t="s">
        <v>697</v>
      </c>
      <c r="H751" s="38">
        <v>753808946</v>
      </c>
      <c r="I751" s="38">
        <v>0</v>
      </c>
      <c r="J751" s="38">
        <f t="shared" si="12"/>
        <v>753808946</v>
      </c>
      <c r="K751" s="38"/>
      <c r="L751" s="49"/>
      <c r="M751" s="37" t="s">
        <v>63</v>
      </c>
      <c r="N751" s="37" t="s">
        <v>64</v>
      </c>
      <c r="O751" s="37" t="s">
        <v>157</v>
      </c>
      <c r="P751" s="37" t="s">
        <v>158</v>
      </c>
      <c r="Q751" s="37" t="s">
        <v>159</v>
      </c>
      <c r="R751" s="37" t="s">
        <v>160</v>
      </c>
      <c r="S751" s="37" t="s">
        <v>539</v>
      </c>
      <c r="T751" s="37" t="s">
        <v>538</v>
      </c>
      <c r="U751" s="1" t="e">
        <f>VLOOKUP(T751,[2]VAT!$A:$D,1,0)</f>
        <v>#N/A</v>
      </c>
      <c r="V751" s="37" t="s">
        <v>2</v>
      </c>
      <c r="W751" s="37" t="s">
        <v>2</v>
      </c>
      <c r="X751" t="e">
        <f>VLOOKUP(T751,[3]رکوردها!$A:$B,2,0)</f>
        <v>#N/A</v>
      </c>
      <c r="Y751" t="e">
        <f>VLOOKUP(T751,[3]رکوردها!$A:$D,4,0)</f>
        <v>#N/A</v>
      </c>
      <c r="Z751" t="e">
        <f>VLOOKUP(T751,[3]رکوردها!$A:$C,3,0)</f>
        <v>#N/A</v>
      </c>
      <c r="AA751" t="e">
        <f>VLOOKUP(T751,[3]رکوردها!$A:$F,6,0)</f>
        <v>#N/A</v>
      </c>
      <c r="AB751" t="e">
        <f>VLOOKUP(T751,[3]رکوردها!$A:$E,5,0)</f>
        <v>#N/A</v>
      </c>
    </row>
    <row r="752" spans="1:28" s="41" customFormat="1" hidden="1" x14ac:dyDescent="0.2">
      <c r="A752" s="36">
        <v>183704</v>
      </c>
      <c r="B752" s="36">
        <v>1502</v>
      </c>
      <c r="C752" s="36">
        <v>2131</v>
      </c>
      <c r="D752" s="39" t="s">
        <v>5178</v>
      </c>
      <c r="E752" s="39"/>
      <c r="F752" s="37" t="s">
        <v>297</v>
      </c>
      <c r="G752" s="37" t="s">
        <v>698</v>
      </c>
      <c r="H752" s="38">
        <v>753808946</v>
      </c>
      <c r="I752" s="38">
        <v>0</v>
      </c>
      <c r="J752" s="38">
        <f t="shared" si="12"/>
        <v>753808946</v>
      </c>
      <c r="K752" s="38"/>
      <c r="L752" s="49"/>
      <c r="M752" s="37" t="s">
        <v>63</v>
      </c>
      <c r="N752" s="37" t="s">
        <v>64</v>
      </c>
      <c r="O752" s="37" t="s">
        <v>157</v>
      </c>
      <c r="P752" s="37" t="s">
        <v>158</v>
      </c>
      <c r="Q752" s="37" t="s">
        <v>159</v>
      </c>
      <c r="R752" s="37" t="s">
        <v>160</v>
      </c>
      <c r="S752" s="37" t="s">
        <v>539</v>
      </c>
      <c r="T752" s="37" t="s">
        <v>538</v>
      </c>
      <c r="U752" s="1" t="e">
        <f>VLOOKUP(T752,[2]VAT!$A:$D,1,0)</f>
        <v>#N/A</v>
      </c>
      <c r="V752" s="37" t="s">
        <v>2</v>
      </c>
      <c r="W752" s="37" t="s">
        <v>2</v>
      </c>
      <c r="X752" t="e">
        <f>VLOOKUP(T752,[3]رکوردها!$A:$B,2,0)</f>
        <v>#N/A</v>
      </c>
      <c r="Y752" t="e">
        <f>VLOOKUP(T752,[3]رکوردها!$A:$D,4,0)</f>
        <v>#N/A</v>
      </c>
      <c r="Z752" t="e">
        <f>VLOOKUP(T752,[3]رکوردها!$A:$C,3,0)</f>
        <v>#N/A</v>
      </c>
      <c r="AA752" t="e">
        <f>VLOOKUP(T752,[3]رکوردها!$A:$F,6,0)</f>
        <v>#N/A</v>
      </c>
      <c r="AB752" t="e">
        <f>VLOOKUP(T752,[3]رکوردها!$A:$E,5,0)</f>
        <v>#N/A</v>
      </c>
    </row>
    <row r="753" spans="1:28" s="41" customFormat="1" hidden="1" x14ac:dyDescent="0.2">
      <c r="A753" s="36">
        <v>183705</v>
      </c>
      <c r="B753" s="36">
        <v>1502</v>
      </c>
      <c r="C753" s="36">
        <v>2131</v>
      </c>
      <c r="D753" s="39" t="s">
        <v>5178</v>
      </c>
      <c r="E753" s="39"/>
      <c r="F753" s="37" t="s">
        <v>297</v>
      </c>
      <c r="G753" s="37" t="s">
        <v>699</v>
      </c>
      <c r="H753" s="38">
        <v>753808946</v>
      </c>
      <c r="I753" s="38">
        <v>0</v>
      </c>
      <c r="J753" s="38">
        <f t="shared" si="12"/>
        <v>753808946</v>
      </c>
      <c r="K753" s="38"/>
      <c r="L753" s="49"/>
      <c r="M753" s="37" t="s">
        <v>63</v>
      </c>
      <c r="N753" s="37" t="s">
        <v>64</v>
      </c>
      <c r="O753" s="37" t="s">
        <v>157</v>
      </c>
      <c r="P753" s="37" t="s">
        <v>158</v>
      </c>
      <c r="Q753" s="37" t="s">
        <v>159</v>
      </c>
      <c r="R753" s="37" t="s">
        <v>160</v>
      </c>
      <c r="S753" s="37" t="s">
        <v>539</v>
      </c>
      <c r="T753" s="37" t="s">
        <v>538</v>
      </c>
      <c r="U753" s="1" t="e">
        <f>VLOOKUP(T753,[2]VAT!$A:$D,1,0)</f>
        <v>#N/A</v>
      </c>
      <c r="V753" s="37" t="s">
        <v>2</v>
      </c>
      <c r="W753" s="37" t="s">
        <v>2</v>
      </c>
      <c r="X753" t="e">
        <f>VLOOKUP(T753,[3]رکوردها!$A:$B,2,0)</f>
        <v>#N/A</v>
      </c>
      <c r="Y753" t="e">
        <f>VLOOKUP(T753,[3]رکوردها!$A:$D,4,0)</f>
        <v>#N/A</v>
      </c>
      <c r="Z753" t="e">
        <f>VLOOKUP(T753,[3]رکوردها!$A:$C,3,0)</f>
        <v>#N/A</v>
      </c>
      <c r="AA753" t="e">
        <f>VLOOKUP(T753,[3]رکوردها!$A:$F,6,0)</f>
        <v>#N/A</v>
      </c>
      <c r="AB753" t="e">
        <f>VLOOKUP(T753,[3]رکوردها!$A:$E,5,0)</f>
        <v>#N/A</v>
      </c>
    </row>
    <row r="754" spans="1:28" s="41" customFormat="1" hidden="1" x14ac:dyDescent="0.2">
      <c r="A754" s="36">
        <v>183706</v>
      </c>
      <c r="B754" s="36">
        <v>1502</v>
      </c>
      <c r="C754" s="36">
        <v>2131</v>
      </c>
      <c r="D754" s="39" t="s">
        <v>5178</v>
      </c>
      <c r="E754" s="39"/>
      <c r="F754" s="37" t="s">
        <v>297</v>
      </c>
      <c r="G754" s="37" t="s">
        <v>700</v>
      </c>
      <c r="H754" s="38">
        <v>753808946</v>
      </c>
      <c r="I754" s="38">
        <v>0</v>
      </c>
      <c r="J754" s="38">
        <f t="shared" si="12"/>
        <v>753808946</v>
      </c>
      <c r="K754" s="38"/>
      <c r="L754" s="49"/>
      <c r="M754" s="37" t="s">
        <v>63</v>
      </c>
      <c r="N754" s="37" t="s">
        <v>64</v>
      </c>
      <c r="O754" s="37" t="s">
        <v>157</v>
      </c>
      <c r="P754" s="37" t="s">
        <v>158</v>
      </c>
      <c r="Q754" s="37" t="s">
        <v>159</v>
      </c>
      <c r="R754" s="37" t="s">
        <v>160</v>
      </c>
      <c r="S754" s="37" t="s">
        <v>539</v>
      </c>
      <c r="T754" s="37" t="s">
        <v>538</v>
      </c>
      <c r="U754" s="1" t="e">
        <f>VLOOKUP(T754,[2]VAT!$A:$D,1,0)</f>
        <v>#N/A</v>
      </c>
      <c r="V754" s="37" t="s">
        <v>2</v>
      </c>
      <c r="W754" s="37" t="s">
        <v>2</v>
      </c>
      <c r="X754" t="e">
        <f>VLOOKUP(T754,[3]رکوردها!$A:$B,2,0)</f>
        <v>#N/A</v>
      </c>
      <c r="Y754" t="e">
        <f>VLOOKUP(T754,[3]رکوردها!$A:$D,4,0)</f>
        <v>#N/A</v>
      </c>
      <c r="Z754" t="e">
        <f>VLOOKUP(T754,[3]رکوردها!$A:$C,3,0)</f>
        <v>#N/A</v>
      </c>
      <c r="AA754" t="e">
        <f>VLOOKUP(T754,[3]رکوردها!$A:$F,6,0)</f>
        <v>#N/A</v>
      </c>
      <c r="AB754" t="e">
        <f>VLOOKUP(T754,[3]رکوردها!$A:$E,5,0)</f>
        <v>#N/A</v>
      </c>
    </row>
    <row r="755" spans="1:28" s="41" customFormat="1" hidden="1" x14ac:dyDescent="0.2">
      <c r="A755" s="36">
        <v>183707</v>
      </c>
      <c r="B755" s="36">
        <v>1502</v>
      </c>
      <c r="C755" s="36">
        <v>2131</v>
      </c>
      <c r="D755" s="39" t="s">
        <v>5178</v>
      </c>
      <c r="E755" s="39"/>
      <c r="F755" s="37" t="s">
        <v>297</v>
      </c>
      <c r="G755" s="37" t="s">
        <v>701</v>
      </c>
      <c r="H755" s="38">
        <v>753808946</v>
      </c>
      <c r="I755" s="38">
        <v>0</v>
      </c>
      <c r="J755" s="38">
        <f t="shared" si="12"/>
        <v>753808946</v>
      </c>
      <c r="K755" s="38"/>
      <c r="L755" s="49"/>
      <c r="M755" s="37" t="s">
        <v>63</v>
      </c>
      <c r="N755" s="37" t="s">
        <v>64</v>
      </c>
      <c r="O755" s="37" t="s">
        <v>157</v>
      </c>
      <c r="P755" s="37" t="s">
        <v>158</v>
      </c>
      <c r="Q755" s="37" t="s">
        <v>159</v>
      </c>
      <c r="R755" s="37" t="s">
        <v>160</v>
      </c>
      <c r="S755" s="37" t="s">
        <v>539</v>
      </c>
      <c r="T755" s="37" t="s">
        <v>538</v>
      </c>
      <c r="U755" s="1" t="e">
        <f>VLOOKUP(T755,[2]VAT!$A:$D,1,0)</f>
        <v>#N/A</v>
      </c>
      <c r="V755" s="37" t="s">
        <v>2</v>
      </c>
      <c r="W755" s="37" t="s">
        <v>2</v>
      </c>
      <c r="X755" t="e">
        <f>VLOOKUP(T755,[3]رکوردها!$A:$B,2,0)</f>
        <v>#N/A</v>
      </c>
      <c r="Y755" t="e">
        <f>VLOOKUP(T755,[3]رکوردها!$A:$D,4,0)</f>
        <v>#N/A</v>
      </c>
      <c r="Z755" t="e">
        <f>VLOOKUP(T755,[3]رکوردها!$A:$C,3,0)</f>
        <v>#N/A</v>
      </c>
      <c r="AA755" t="e">
        <f>VLOOKUP(T755,[3]رکوردها!$A:$F,6,0)</f>
        <v>#N/A</v>
      </c>
      <c r="AB755" t="e">
        <f>VLOOKUP(T755,[3]رکوردها!$A:$E,5,0)</f>
        <v>#N/A</v>
      </c>
    </row>
    <row r="756" spans="1:28" s="41" customFormat="1" hidden="1" x14ac:dyDescent="0.2">
      <c r="A756" s="36">
        <v>183708</v>
      </c>
      <c r="B756" s="36">
        <v>1502</v>
      </c>
      <c r="C756" s="36">
        <v>2131</v>
      </c>
      <c r="D756" s="39" t="s">
        <v>5178</v>
      </c>
      <c r="E756" s="39"/>
      <c r="F756" s="37" t="s">
        <v>297</v>
      </c>
      <c r="G756" s="37" t="s">
        <v>682</v>
      </c>
      <c r="H756" s="38">
        <v>753808946</v>
      </c>
      <c r="I756" s="38">
        <v>0</v>
      </c>
      <c r="J756" s="38">
        <f t="shared" si="12"/>
        <v>753808946</v>
      </c>
      <c r="K756" s="38"/>
      <c r="L756" s="49"/>
      <c r="M756" s="37" t="s">
        <v>63</v>
      </c>
      <c r="N756" s="37" t="s">
        <v>64</v>
      </c>
      <c r="O756" s="37" t="s">
        <v>157</v>
      </c>
      <c r="P756" s="37" t="s">
        <v>158</v>
      </c>
      <c r="Q756" s="37" t="s">
        <v>159</v>
      </c>
      <c r="R756" s="37" t="s">
        <v>160</v>
      </c>
      <c r="S756" s="37" t="s">
        <v>539</v>
      </c>
      <c r="T756" s="37" t="s">
        <v>538</v>
      </c>
      <c r="U756" s="1" t="e">
        <f>VLOOKUP(T756,[2]VAT!$A:$D,1,0)</f>
        <v>#N/A</v>
      </c>
      <c r="V756" s="37" t="s">
        <v>2</v>
      </c>
      <c r="W756" s="37" t="s">
        <v>2</v>
      </c>
      <c r="X756" t="e">
        <f>VLOOKUP(T756,[3]رکوردها!$A:$B,2,0)</f>
        <v>#N/A</v>
      </c>
      <c r="Y756" t="e">
        <f>VLOOKUP(T756,[3]رکوردها!$A:$D,4,0)</f>
        <v>#N/A</v>
      </c>
      <c r="Z756" t="e">
        <f>VLOOKUP(T756,[3]رکوردها!$A:$C,3,0)</f>
        <v>#N/A</v>
      </c>
      <c r="AA756" t="e">
        <f>VLOOKUP(T756,[3]رکوردها!$A:$F,6,0)</f>
        <v>#N/A</v>
      </c>
      <c r="AB756" t="e">
        <f>VLOOKUP(T756,[3]رکوردها!$A:$E,5,0)</f>
        <v>#N/A</v>
      </c>
    </row>
    <row r="757" spans="1:28" s="41" customFormat="1" hidden="1" x14ac:dyDescent="0.2">
      <c r="A757" s="36">
        <v>183709</v>
      </c>
      <c r="B757" s="36">
        <v>1502</v>
      </c>
      <c r="C757" s="36">
        <v>2131</v>
      </c>
      <c r="D757" s="39" t="s">
        <v>5178</v>
      </c>
      <c r="E757" s="39"/>
      <c r="F757" s="37" t="s">
        <v>297</v>
      </c>
      <c r="G757" s="37" t="s">
        <v>682</v>
      </c>
      <c r="H757" s="38">
        <v>753808946</v>
      </c>
      <c r="I757" s="38">
        <v>0</v>
      </c>
      <c r="J757" s="38">
        <f t="shared" si="12"/>
        <v>753808946</v>
      </c>
      <c r="K757" s="38"/>
      <c r="L757" s="49"/>
      <c r="M757" s="37" t="s">
        <v>63</v>
      </c>
      <c r="N757" s="37" t="s">
        <v>64</v>
      </c>
      <c r="O757" s="37" t="s">
        <v>157</v>
      </c>
      <c r="P757" s="37" t="s">
        <v>158</v>
      </c>
      <c r="Q757" s="37" t="s">
        <v>159</v>
      </c>
      <c r="R757" s="37" t="s">
        <v>160</v>
      </c>
      <c r="S757" s="37" t="s">
        <v>539</v>
      </c>
      <c r="T757" s="37" t="s">
        <v>538</v>
      </c>
      <c r="U757" s="1" t="e">
        <f>VLOOKUP(T757,[2]VAT!$A:$D,1,0)</f>
        <v>#N/A</v>
      </c>
      <c r="V757" s="37" t="s">
        <v>2</v>
      </c>
      <c r="W757" s="37" t="s">
        <v>2</v>
      </c>
      <c r="X757" t="e">
        <f>VLOOKUP(T757,[3]رکوردها!$A:$B,2,0)</f>
        <v>#N/A</v>
      </c>
      <c r="Y757" t="e">
        <f>VLOOKUP(T757,[3]رکوردها!$A:$D,4,0)</f>
        <v>#N/A</v>
      </c>
      <c r="Z757" t="e">
        <f>VLOOKUP(T757,[3]رکوردها!$A:$C,3,0)</f>
        <v>#N/A</v>
      </c>
      <c r="AA757" t="e">
        <f>VLOOKUP(T757,[3]رکوردها!$A:$F,6,0)</f>
        <v>#N/A</v>
      </c>
      <c r="AB757" t="e">
        <f>VLOOKUP(T757,[3]رکوردها!$A:$E,5,0)</f>
        <v>#N/A</v>
      </c>
    </row>
    <row r="758" spans="1:28" s="41" customFormat="1" hidden="1" x14ac:dyDescent="0.2">
      <c r="A758" s="36">
        <v>183710</v>
      </c>
      <c r="B758" s="36">
        <v>1502</v>
      </c>
      <c r="C758" s="36">
        <v>2131</v>
      </c>
      <c r="D758" s="39" t="s">
        <v>5178</v>
      </c>
      <c r="E758" s="39"/>
      <c r="F758" s="37" t="s">
        <v>297</v>
      </c>
      <c r="G758" s="37" t="s">
        <v>702</v>
      </c>
      <c r="H758" s="38">
        <v>753808946</v>
      </c>
      <c r="I758" s="38">
        <v>0</v>
      </c>
      <c r="J758" s="38">
        <f t="shared" si="12"/>
        <v>753808946</v>
      </c>
      <c r="K758" s="38"/>
      <c r="L758" s="49"/>
      <c r="M758" s="37" t="s">
        <v>63</v>
      </c>
      <c r="N758" s="37" t="s">
        <v>64</v>
      </c>
      <c r="O758" s="37" t="s">
        <v>157</v>
      </c>
      <c r="P758" s="37" t="s">
        <v>158</v>
      </c>
      <c r="Q758" s="37" t="s">
        <v>159</v>
      </c>
      <c r="R758" s="37" t="s">
        <v>160</v>
      </c>
      <c r="S758" s="37" t="s">
        <v>539</v>
      </c>
      <c r="T758" s="37" t="s">
        <v>538</v>
      </c>
      <c r="U758" s="1" t="e">
        <f>VLOOKUP(T758,[2]VAT!$A:$D,1,0)</f>
        <v>#N/A</v>
      </c>
      <c r="V758" s="37" t="s">
        <v>2</v>
      </c>
      <c r="W758" s="37" t="s">
        <v>2</v>
      </c>
      <c r="X758" t="e">
        <f>VLOOKUP(T758,[3]رکوردها!$A:$B,2,0)</f>
        <v>#N/A</v>
      </c>
      <c r="Y758" t="e">
        <f>VLOOKUP(T758,[3]رکوردها!$A:$D,4,0)</f>
        <v>#N/A</v>
      </c>
      <c r="Z758" t="e">
        <f>VLOOKUP(T758,[3]رکوردها!$A:$C,3,0)</f>
        <v>#N/A</v>
      </c>
      <c r="AA758" t="e">
        <f>VLOOKUP(T758,[3]رکوردها!$A:$F,6,0)</f>
        <v>#N/A</v>
      </c>
      <c r="AB758" t="e">
        <f>VLOOKUP(T758,[3]رکوردها!$A:$E,5,0)</f>
        <v>#N/A</v>
      </c>
    </row>
    <row r="759" spans="1:28" s="41" customFormat="1" hidden="1" x14ac:dyDescent="0.2">
      <c r="A759" s="36">
        <v>183711</v>
      </c>
      <c r="B759" s="36">
        <v>1502</v>
      </c>
      <c r="C759" s="36">
        <v>2131</v>
      </c>
      <c r="D759" s="39" t="s">
        <v>5178</v>
      </c>
      <c r="E759" s="39"/>
      <c r="F759" s="37" t="s">
        <v>297</v>
      </c>
      <c r="G759" s="37" t="s">
        <v>703</v>
      </c>
      <c r="H759" s="38">
        <v>753808946</v>
      </c>
      <c r="I759" s="38">
        <v>0</v>
      </c>
      <c r="J759" s="38">
        <f t="shared" si="12"/>
        <v>753808946</v>
      </c>
      <c r="K759" s="38"/>
      <c r="L759" s="49"/>
      <c r="M759" s="37" t="s">
        <v>63</v>
      </c>
      <c r="N759" s="37" t="s">
        <v>64</v>
      </c>
      <c r="O759" s="37" t="s">
        <v>157</v>
      </c>
      <c r="P759" s="37" t="s">
        <v>158</v>
      </c>
      <c r="Q759" s="37" t="s">
        <v>159</v>
      </c>
      <c r="R759" s="37" t="s">
        <v>160</v>
      </c>
      <c r="S759" s="37" t="s">
        <v>539</v>
      </c>
      <c r="T759" s="37" t="s">
        <v>538</v>
      </c>
      <c r="U759" s="1" t="e">
        <f>VLOOKUP(T759,[2]VAT!$A:$D,1,0)</f>
        <v>#N/A</v>
      </c>
      <c r="V759" s="37" t="s">
        <v>2</v>
      </c>
      <c r="W759" s="37" t="s">
        <v>2</v>
      </c>
      <c r="X759" t="e">
        <f>VLOOKUP(T759,[3]رکوردها!$A:$B,2,0)</f>
        <v>#N/A</v>
      </c>
      <c r="Y759" t="e">
        <f>VLOOKUP(T759,[3]رکوردها!$A:$D,4,0)</f>
        <v>#N/A</v>
      </c>
      <c r="Z759" t="e">
        <f>VLOOKUP(T759,[3]رکوردها!$A:$C,3,0)</f>
        <v>#N/A</v>
      </c>
      <c r="AA759" t="e">
        <f>VLOOKUP(T759,[3]رکوردها!$A:$F,6,0)</f>
        <v>#N/A</v>
      </c>
      <c r="AB759" t="e">
        <f>VLOOKUP(T759,[3]رکوردها!$A:$E,5,0)</f>
        <v>#N/A</v>
      </c>
    </row>
    <row r="760" spans="1:28" s="41" customFormat="1" hidden="1" x14ac:dyDescent="0.2">
      <c r="A760" s="36">
        <v>174312</v>
      </c>
      <c r="B760" s="36">
        <v>1557</v>
      </c>
      <c r="C760" s="36">
        <v>1652</v>
      </c>
      <c r="D760" s="39" t="s">
        <v>5178</v>
      </c>
      <c r="E760" s="39"/>
      <c r="F760" s="37" t="s">
        <v>335</v>
      </c>
      <c r="G760" s="37" t="s">
        <v>704</v>
      </c>
      <c r="H760" s="38">
        <v>22926624000</v>
      </c>
      <c r="I760" s="38">
        <v>0</v>
      </c>
      <c r="J760" s="38">
        <f t="shared" si="12"/>
        <v>22926624000</v>
      </c>
      <c r="K760" s="38"/>
      <c r="L760" s="49"/>
      <c r="M760" s="37" t="s">
        <v>63</v>
      </c>
      <c r="N760" s="37" t="s">
        <v>64</v>
      </c>
      <c r="O760" s="37" t="s">
        <v>157</v>
      </c>
      <c r="P760" s="37" t="s">
        <v>158</v>
      </c>
      <c r="Q760" s="37" t="s">
        <v>159</v>
      </c>
      <c r="R760" s="37" t="s">
        <v>160</v>
      </c>
      <c r="S760" s="37" t="s">
        <v>539</v>
      </c>
      <c r="T760" s="37" t="s">
        <v>538</v>
      </c>
      <c r="U760" s="1" t="e">
        <f>VLOOKUP(T760,[2]VAT!$A:$D,1,0)</f>
        <v>#N/A</v>
      </c>
      <c r="V760" s="37" t="s">
        <v>2</v>
      </c>
      <c r="W760" s="37" t="s">
        <v>2</v>
      </c>
      <c r="X760" t="e">
        <f>VLOOKUP(T760,[3]رکوردها!$A:$B,2,0)</f>
        <v>#N/A</v>
      </c>
      <c r="Y760" t="e">
        <f>VLOOKUP(T760,[3]رکوردها!$A:$D,4,0)</f>
        <v>#N/A</v>
      </c>
      <c r="Z760" t="e">
        <f>VLOOKUP(T760,[3]رکوردها!$A:$C,3,0)</f>
        <v>#N/A</v>
      </c>
      <c r="AA760" t="e">
        <f>VLOOKUP(T760,[3]رکوردها!$A:$F,6,0)</f>
        <v>#N/A</v>
      </c>
      <c r="AB760" t="e">
        <f>VLOOKUP(T760,[3]رکوردها!$A:$E,5,0)</f>
        <v>#N/A</v>
      </c>
    </row>
    <row r="761" spans="1:28" s="41" customFormat="1" hidden="1" x14ac:dyDescent="0.2">
      <c r="A761" s="36">
        <v>174313</v>
      </c>
      <c r="B761" s="36">
        <v>1557</v>
      </c>
      <c r="C761" s="36">
        <v>1652</v>
      </c>
      <c r="D761" s="39" t="s">
        <v>5178</v>
      </c>
      <c r="E761" s="39"/>
      <c r="F761" s="37" t="s">
        <v>335</v>
      </c>
      <c r="G761" s="37" t="s">
        <v>705</v>
      </c>
      <c r="H761" s="38">
        <v>16219854000</v>
      </c>
      <c r="I761" s="38">
        <v>0</v>
      </c>
      <c r="J761" s="38">
        <f t="shared" si="12"/>
        <v>16219854000</v>
      </c>
      <c r="K761" s="38"/>
      <c r="L761" s="49"/>
      <c r="M761" s="37" t="s">
        <v>63</v>
      </c>
      <c r="N761" s="37" t="s">
        <v>64</v>
      </c>
      <c r="O761" s="37" t="s">
        <v>157</v>
      </c>
      <c r="P761" s="37" t="s">
        <v>158</v>
      </c>
      <c r="Q761" s="37" t="s">
        <v>159</v>
      </c>
      <c r="R761" s="37" t="s">
        <v>160</v>
      </c>
      <c r="S761" s="37" t="s">
        <v>539</v>
      </c>
      <c r="T761" s="37" t="s">
        <v>538</v>
      </c>
      <c r="U761" s="1" t="e">
        <f>VLOOKUP(T761,[2]VAT!$A:$D,1,0)</f>
        <v>#N/A</v>
      </c>
      <c r="V761" s="37" t="s">
        <v>2</v>
      </c>
      <c r="W761" s="37" t="s">
        <v>2</v>
      </c>
      <c r="X761" t="e">
        <f>VLOOKUP(T761,[3]رکوردها!$A:$B,2,0)</f>
        <v>#N/A</v>
      </c>
      <c r="Y761" t="e">
        <f>VLOOKUP(T761,[3]رکوردها!$A:$D,4,0)</f>
        <v>#N/A</v>
      </c>
      <c r="Z761" t="e">
        <f>VLOOKUP(T761,[3]رکوردها!$A:$C,3,0)</f>
        <v>#N/A</v>
      </c>
      <c r="AA761" t="e">
        <f>VLOOKUP(T761,[3]رکوردها!$A:$F,6,0)</f>
        <v>#N/A</v>
      </c>
      <c r="AB761" t="e">
        <f>VLOOKUP(T761,[3]رکوردها!$A:$E,5,0)</f>
        <v>#N/A</v>
      </c>
    </row>
    <row r="762" spans="1:28" s="41" customFormat="1" hidden="1" x14ac:dyDescent="0.2">
      <c r="A762" s="36">
        <v>174314</v>
      </c>
      <c r="B762" s="36">
        <v>1557</v>
      </c>
      <c r="C762" s="36">
        <v>1652</v>
      </c>
      <c r="D762" s="39" t="s">
        <v>5178</v>
      </c>
      <c r="E762" s="39"/>
      <c r="F762" s="37" t="s">
        <v>335</v>
      </c>
      <c r="G762" s="37" t="s">
        <v>706</v>
      </c>
      <c r="H762" s="38">
        <v>11995450000</v>
      </c>
      <c r="I762" s="38">
        <v>0</v>
      </c>
      <c r="J762" s="38">
        <f t="shared" si="12"/>
        <v>11995450000</v>
      </c>
      <c r="K762" s="38"/>
      <c r="L762" s="49"/>
      <c r="M762" s="37" t="s">
        <v>63</v>
      </c>
      <c r="N762" s="37" t="s">
        <v>64</v>
      </c>
      <c r="O762" s="37" t="s">
        <v>157</v>
      </c>
      <c r="P762" s="37" t="s">
        <v>158</v>
      </c>
      <c r="Q762" s="37" t="s">
        <v>159</v>
      </c>
      <c r="R762" s="37" t="s">
        <v>160</v>
      </c>
      <c r="S762" s="37" t="s">
        <v>539</v>
      </c>
      <c r="T762" s="37" t="s">
        <v>538</v>
      </c>
      <c r="U762" s="1" t="e">
        <f>VLOOKUP(T762,[2]VAT!$A:$D,1,0)</f>
        <v>#N/A</v>
      </c>
      <c r="V762" s="37" t="s">
        <v>2</v>
      </c>
      <c r="W762" s="37" t="s">
        <v>2</v>
      </c>
      <c r="X762" t="e">
        <f>VLOOKUP(T762,[3]رکوردها!$A:$B,2,0)</f>
        <v>#N/A</v>
      </c>
      <c r="Y762" t="e">
        <f>VLOOKUP(T762,[3]رکوردها!$A:$D,4,0)</f>
        <v>#N/A</v>
      </c>
      <c r="Z762" t="e">
        <f>VLOOKUP(T762,[3]رکوردها!$A:$C,3,0)</f>
        <v>#N/A</v>
      </c>
      <c r="AA762" t="e">
        <f>VLOOKUP(T762,[3]رکوردها!$A:$F,6,0)</f>
        <v>#N/A</v>
      </c>
      <c r="AB762" t="e">
        <f>VLOOKUP(T762,[3]رکوردها!$A:$E,5,0)</f>
        <v>#N/A</v>
      </c>
    </row>
    <row r="763" spans="1:28" s="41" customFormat="1" hidden="1" x14ac:dyDescent="0.2">
      <c r="A763" s="36">
        <v>174316</v>
      </c>
      <c r="B763" s="36">
        <v>1557</v>
      </c>
      <c r="C763" s="36">
        <v>1652</v>
      </c>
      <c r="D763" s="39" t="s">
        <v>5178</v>
      </c>
      <c r="E763" s="39"/>
      <c r="F763" s="37" t="s">
        <v>335</v>
      </c>
      <c r="G763" s="37" t="s">
        <v>707</v>
      </c>
      <c r="H763" s="38">
        <v>3529638000</v>
      </c>
      <c r="I763" s="38">
        <v>0</v>
      </c>
      <c r="J763" s="38">
        <f t="shared" si="12"/>
        <v>3529638000</v>
      </c>
      <c r="K763" s="38"/>
      <c r="L763" s="49"/>
      <c r="M763" s="37" t="s">
        <v>63</v>
      </c>
      <c r="N763" s="37" t="s">
        <v>64</v>
      </c>
      <c r="O763" s="37" t="s">
        <v>157</v>
      </c>
      <c r="P763" s="37" t="s">
        <v>158</v>
      </c>
      <c r="Q763" s="37" t="s">
        <v>159</v>
      </c>
      <c r="R763" s="37" t="s">
        <v>160</v>
      </c>
      <c r="S763" s="37" t="s">
        <v>539</v>
      </c>
      <c r="T763" s="37" t="s">
        <v>538</v>
      </c>
      <c r="U763" s="1" t="e">
        <f>VLOOKUP(T763,[2]VAT!$A:$D,1,0)</f>
        <v>#N/A</v>
      </c>
      <c r="V763" s="37" t="s">
        <v>2</v>
      </c>
      <c r="W763" s="37" t="s">
        <v>2</v>
      </c>
      <c r="X763" t="e">
        <f>VLOOKUP(T763,[3]رکوردها!$A:$B,2,0)</f>
        <v>#N/A</v>
      </c>
      <c r="Y763" t="e">
        <f>VLOOKUP(T763,[3]رکوردها!$A:$D,4,0)</f>
        <v>#N/A</v>
      </c>
      <c r="Z763" t="e">
        <f>VLOOKUP(T763,[3]رکوردها!$A:$C,3,0)</f>
        <v>#N/A</v>
      </c>
      <c r="AA763" t="e">
        <f>VLOOKUP(T763,[3]رکوردها!$A:$F,6,0)</f>
        <v>#N/A</v>
      </c>
      <c r="AB763" t="e">
        <f>VLOOKUP(T763,[3]رکوردها!$A:$E,5,0)</f>
        <v>#N/A</v>
      </c>
    </row>
    <row r="764" spans="1:28" s="41" customFormat="1" hidden="1" x14ac:dyDescent="0.2">
      <c r="A764" s="36">
        <v>174320</v>
      </c>
      <c r="B764" s="36">
        <v>1557</v>
      </c>
      <c r="C764" s="36">
        <v>1652</v>
      </c>
      <c r="D764" s="39" t="s">
        <v>5178</v>
      </c>
      <c r="E764" s="39"/>
      <c r="F764" s="37" t="s">
        <v>335</v>
      </c>
      <c r="G764" s="37" t="s">
        <v>708</v>
      </c>
      <c r="H764" s="38">
        <v>2168446000</v>
      </c>
      <c r="I764" s="38">
        <v>0</v>
      </c>
      <c r="J764" s="38">
        <f t="shared" si="12"/>
        <v>2168446000</v>
      </c>
      <c r="K764" s="38"/>
      <c r="L764" s="49"/>
      <c r="M764" s="37" t="s">
        <v>63</v>
      </c>
      <c r="N764" s="37" t="s">
        <v>64</v>
      </c>
      <c r="O764" s="37" t="s">
        <v>157</v>
      </c>
      <c r="P764" s="37" t="s">
        <v>158</v>
      </c>
      <c r="Q764" s="37" t="s">
        <v>159</v>
      </c>
      <c r="R764" s="37" t="s">
        <v>160</v>
      </c>
      <c r="S764" s="37" t="s">
        <v>539</v>
      </c>
      <c r="T764" s="37" t="s">
        <v>538</v>
      </c>
      <c r="U764" s="1" t="e">
        <f>VLOOKUP(T764,[2]VAT!$A:$D,1,0)</f>
        <v>#N/A</v>
      </c>
      <c r="V764" s="37" t="s">
        <v>2</v>
      </c>
      <c r="W764" s="37" t="s">
        <v>2</v>
      </c>
      <c r="X764" t="e">
        <f>VLOOKUP(T764,[3]رکوردها!$A:$B,2,0)</f>
        <v>#N/A</v>
      </c>
      <c r="Y764" t="e">
        <f>VLOOKUP(T764,[3]رکوردها!$A:$D,4,0)</f>
        <v>#N/A</v>
      </c>
      <c r="Z764" t="e">
        <f>VLOOKUP(T764,[3]رکوردها!$A:$C,3,0)</f>
        <v>#N/A</v>
      </c>
      <c r="AA764" t="e">
        <f>VLOOKUP(T764,[3]رکوردها!$A:$F,6,0)</f>
        <v>#N/A</v>
      </c>
      <c r="AB764" t="e">
        <f>VLOOKUP(T764,[3]رکوردها!$A:$E,5,0)</f>
        <v>#N/A</v>
      </c>
    </row>
    <row r="765" spans="1:28" s="41" customFormat="1" hidden="1" x14ac:dyDescent="0.2">
      <c r="A765" s="36">
        <v>174321</v>
      </c>
      <c r="B765" s="36">
        <v>1557</v>
      </c>
      <c r="C765" s="36">
        <v>1652</v>
      </c>
      <c r="D765" s="39" t="s">
        <v>5178</v>
      </c>
      <c r="E765" s="39"/>
      <c r="F765" s="37" t="s">
        <v>335</v>
      </c>
      <c r="G765" s="37" t="s">
        <v>709</v>
      </c>
      <c r="H765" s="38">
        <v>1100464000</v>
      </c>
      <c r="I765" s="38">
        <v>0</v>
      </c>
      <c r="J765" s="38">
        <f t="shared" si="12"/>
        <v>1100464000</v>
      </c>
      <c r="K765" s="38"/>
      <c r="L765" s="49"/>
      <c r="M765" s="37" t="s">
        <v>63</v>
      </c>
      <c r="N765" s="37" t="s">
        <v>64</v>
      </c>
      <c r="O765" s="37" t="s">
        <v>157</v>
      </c>
      <c r="P765" s="37" t="s">
        <v>158</v>
      </c>
      <c r="Q765" s="37" t="s">
        <v>159</v>
      </c>
      <c r="R765" s="37" t="s">
        <v>160</v>
      </c>
      <c r="S765" s="37" t="s">
        <v>539</v>
      </c>
      <c r="T765" s="37" t="s">
        <v>538</v>
      </c>
      <c r="U765" s="1" t="e">
        <f>VLOOKUP(T765,[2]VAT!$A:$D,1,0)</f>
        <v>#N/A</v>
      </c>
      <c r="V765" s="37" t="s">
        <v>2</v>
      </c>
      <c r="W765" s="37" t="s">
        <v>2</v>
      </c>
      <c r="X765" t="e">
        <f>VLOOKUP(T765,[3]رکوردها!$A:$B,2,0)</f>
        <v>#N/A</v>
      </c>
      <c r="Y765" t="e">
        <f>VLOOKUP(T765,[3]رکوردها!$A:$D,4,0)</f>
        <v>#N/A</v>
      </c>
      <c r="Z765" t="e">
        <f>VLOOKUP(T765,[3]رکوردها!$A:$C,3,0)</f>
        <v>#N/A</v>
      </c>
      <c r="AA765" t="e">
        <f>VLOOKUP(T765,[3]رکوردها!$A:$F,6,0)</f>
        <v>#N/A</v>
      </c>
      <c r="AB765" t="e">
        <f>VLOOKUP(T765,[3]رکوردها!$A:$E,5,0)</f>
        <v>#N/A</v>
      </c>
    </row>
    <row r="766" spans="1:28" s="41" customFormat="1" hidden="1" x14ac:dyDescent="0.2">
      <c r="A766" s="36">
        <v>174322</v>
      </c>
      <c r="B766" s="36">
        <v>1557</v>
      </c>
      <c r="C766" s="36">
        <v>1652</v>
      </c>
      <c r="D766" s="39" t="s">
        <v>5178</v>
      </c>
      <c r="E766" s="39"/>
      <c r="F766" s="37" t="s">
        <v>335</v>
      </c>
      <c r="G766" s="37" t="s">
        <v>710</v>
      </c>
      <c r="H766" s="38">
        <v>988085000</v>
      </c>
      <c r="I766" s="38">
        <v>0</v>
      </c>
      <c r="J766" s="38">
        <f t="shared" si="12"/>
        <v>988085000</v>
      </c>
      <c r="K766" s="38"/>
      <c r="L766" s="49"/>
      <c r="M766" s="37" t="s">
        <v>63</v>
      </c>
      <c r="N766" s="37" t="s">
        <v>64</v>
      </c>
      <c r="O766" s="37" t="s">
        <v>157</v>
      </c>
      <c r="P766" s="37" t="s">
        <v>158</v>
      </c>
      <c r="Q766" s="37" t="s">
        <v>159</v>
      </c>
      <c r="R766" s="37" t="s">
        <v>160</v>
      </c>
      <c r="S766" s="37" t="s">
        <v>539</v>
      </c>
      <c r="T766" s="37" t="s">
        <v>538</v>
      </c>
      <c r="U766" s="1" t="e">
        <f>VLOOKUP(T766,[2]VAT!$A:$D,1,0)</f>
        <v>#N/A</v>
      </c>
      <c r="V766" s="37" t="s">
        <v>2</v>
      </c>
      <c r="W766" s="37" t="s">
        <v>2</v>
      </c>
      <c r="X766" t="e">
        <f>VLOOKUP(T766,[3]رکوردها!$A:$B,2,0)</f>
        <v>#N/A</v>
      </c>
      <c r="Y766" t="e">
        <f>VLOOKUP(T766,[3]رکوردها!$A:$D,4,0)</f>
        <v>#N/A</v>
      </c>
      <c r="Z766" t="e">
        <f>VLOOKUP(T766,[3]رکوردها!$A:$C,3,0)</f>
        <v>#N/A</v>
      </c>
      <c r="AA766" t="e">
        <f>VLOOKUP(T766,[3]رکوردها!$A:$F,6,0)</f>
        <v>#N/A</v>
      </c>
      <c r="AB766" t="e">
        <f>VLOOKUP(T766,[3]رکوردها!$A:$E,5,0)</f>
        <v>#N/A</v>
      </c>
    </row>
    <row r="767" spans="1:28" s="41" customFormat="1" hidden="1" x14ac:dyDescent="0.2">
      <c r="A767" s="36">
        <v>174323</v>
      </c>
      <c r="B767" s="36">
        <v>1557</v>
      </c>
      <c r="C767" s="36">
        <v>1652</v>
      </c>
      <c r="D767" s="39" t="s">
        <v>5178</v>
      </c>
      <c r="E767" s="39"/>
      <c r="F767" s="37" t="s">
        <v>335</v>
      </c>
      <c r="G767" s="37" t="s">
        <v>711</v>
      </c>
      <c r="H767" s="38">
        <v>731172000</v>
      </c>
      <c r="I767" s="38">
        <v>0</v>
      </c>
      <c r="J767" s="38">
        <f t="shared" si="12"/>
        <v>731172000</v>
      </c>
      <c r="K767" s="38"/>
      <c r="L767" s="49"/>
      <c r="M767" s="37" t="s">
        <v>63</v>
      </c>
      <c r="N767" s="37" t="s">
        <v>64</v>
      </c>
      <c r="O767" s="37" t="s">
        <v>157</v>
      </c>
      <c r="P767" s="37" t="s">
        <v>158</v>
      </c>
      <c r="Q767" s="37" t="s">
        <v>159</v>
      </c>
      <c r="R767" s="37" t="s">
        <v>160</v>
      </c>
      <c r="S767" s="37" t="s">
        <v>539</v>
      </c>
      <c r="T767" s="37" t="s">
        <v>538</v>
      </c>
      <c r="U767" s="1" t="e">
        <f>VLOOKUP(T767,[2]VAT!$A:$D,1,0)</f>
        <v>#N/A</v>
      </c>
      <c r="V767" s="37" t="s">
        <v>2</v>
      </c>
      <c r="W767" s="37" t="s">
        <v>2</v>
      </c>
      <c r="X767" t="e">
        <f>VLOOKUP(T767,[3]رکوردها!$A:$B,2,0)</f>
        <v>#N/A</v>
      </c>
      <c r="Y767" t="e">
        <f>VLOOKUP(T767,[3]رکوردها!$A:$D,4,0)</f>
        <v>#N/A</v>
      </c>
      <c r="Z767" t="e">
        <f>VLOOKUP(T767,[3]رکوردها!$A:$C,3,0)</f>
        <v>#N/A</v>
      </c>
      <c r="AA767" t="e">
        <f>VLOOKUP(T767,[3]رکوردها!$A:$F,6,0)</f>
        <v>#N/A</v>
      </c>
      <c r="AB767" t="e">
        <f>VLOOKUP(T767,[3]رکوردها!$A:$E,5,0)</f>
        <v>#N/A</v>
      </c>
    </row>
    <row r="768" spans="1:28" s="41" customFormat="1" hidden="1" x14ac:dyDescent="0.2">
      <c r="A768" s="36">
        <v>182327</v>
      </c>
      <c r="B768" s="36">
        <v>1569</v>
      </c>
      <c r="C768" s="36">
        <v>2061</v>
      </c>
      <c r="D768" s="39" t="s">
        <v>5178</v>
      </c>
      <c r="E768" s="39"/>
      <c r="F768" s="37" t="s">
        <v>45</v>
      </c>
      <c r="G768" s="37" t="s">
        <v>712</v>
      </c>
      <c r="H768" s="38">
        <v>1200000000</v>
      </c>
      <c r="I768" s="38">
        <v>0</v>
      </c>
      <c r="J768" s="38">
        <f t="shared" si="12"/>
        <v>1200000000</v>
      </c>
      <c r="K768" s="38"/>
      <c r="L768" s="49"/>
      <c r="M768" s="37" t="s">
        <v>63</v>
      </c>
      <c r="N768" s="37" t="s">
        <v>64</v>
      </c>
      <c r="O768" s="37" t="s">
        <v>157</v>
      </c>
      <c r="P768" s="37" t="s">
        <v>158</v>
      </c>
      <c r="Q768" s="37" t="s">
        <v>159</v>
      </c>
      <c r="R768" s="37" t="s">
        <v>160</v>
      </c>
      <c r="S768" s="37" t="s">
        <v>539</v>
      </c>
      <c r="T768" s="37" t="s">
        <v>538</v>
      </c>
      <c r="U768" s="1" t="e">
        <f>VLOOKUP(T768,[2]VAT!$A:$D,1,0)</f>
        <v>#N/A</v>
      </c>
      <c r="V768" s="37" t="s">
        <v>2</v>
      </c>
      <c r="W768" s="37" t="s">
        <v>2</v>
      </c>
      <c r="X768" t="e">
        <f>VLOOKUP(T768,[3]رکوردها!$A:$B,2,0)</f>
        <v>#N/A</v>
      </c>
      <c r="Y768" t="e">
        <f>VLOOKUP(T768,[3]رکوردها!$A:$D,4,0)</f>
        <v>#N/A</v>
      </c>
      <c r="Z768" t="e">
        <f>VLOOKUP(T768,[3]رکوردها!$A:$C,3,0)</f>
        <v>#N/A</v>
      </c>
      <c r="AA768" t="e">
        <f>VLOOKUP(T768,[3]رکوردها!$A:$F,6,0)</f>
        <v>#N/A</v>
      </c>
      <c r="AB768" t="e">
        <f>VLOOKUP(T768,[3]رکوردها!$A:$E,5,0)</f>
        <v>#N/A</v>
      </c>
    </row>
    <row r="769" spans="1:28" s="41" customFormat="1" hidden="1" x14ac:dyDescent="0.2">
      <c r="A769" s="36">
        <v>182328</v>
      </c>
      <c r="B769" s="36">
        <v>1569</v>
      </c>
      <c r="C769" s="36">
        <v>2061</v>
      </c>
      <c r="D769" s="39" t="s">
        <v>5178</v>
      </c>
      <c r="E769" s="39"/>
      <c r="F769" s="37" t="s">
        <v>45</v>
      </c>
      <c r="G769" s="37" t="s">
        <v>713</v>
      </c>
      <c r="H769" s="38">
        <v>1176000000</v>
      </c>
      <c r="I769" s="38">
        <v>0</v>
      </c>
      <c r="J769" s="38">
        <f t="shared" si="12"/>
        <v>1176000000</v>
      </c>
      <c r="K769" s="38"/>
      <c r="L769" s="49"/>
      <c r="M769" s="37" t="s">
        <v>63</v>
      </c>
      <c r="N769" s="37" t="s">
        <v>64</v>
      </c>
      <c r="O769" s="37" t="s">
        <v>157</v>
      </c>
      <c r="P769" s="37" t="s">
        <v>158</v>
      </c>
      <c r="Q769" s="37" t="s">
        <v>159</v>
      </c>
      <c r="R769" s="37" t="s">
        <v>160</v>
      </c>
      <c r="S769" s="37" t="s">
        <v>539</v>
      </c>
      <c r="T769" s="37" t="s">
        <v>538</v>
      </c>
      <c r="U769" s="1" t="e">
        <f>VLOOKUP(T769,[2]VAT!$A:$D,1,0)</f>
        <v>#N/A</v>
      </c>
      <c r="V769" s="37" t="s">
        <v>2</v>
      </c>
      <c r="W769" s="37" t="s">
        <v>2</v>
      </c>
      <c r="X769" t="e">
        <f>VLOOKUP(T769,[3]رکوردها!$A:$B,2,0)</f>
        <v>#N/A</v>
      </c>
      <c r="Y769" t="e">
        <f>VLOOKUP(T769,[3]رکوردها!$A:$D,4,0)</f>
        <v>#N/A</v>
      </c>
      <c r="Z769" t="e">
        <f>VLOOKUP(T769,[3]رکوردها!$A:$C,3,0)</f>
        <v>#N/A</v>
      </c>
      <c r="AA769" t="e">
        <f>VLOOKUP(T769,[3]رکوردها!$A:$F,6,0)</f>
        <v>#N/A</v>
      </c>
      <c r="AB769" t="e">
        <f>VLOOKUP(T769,[3]رکوردها!$A:$E,5,0)</f>
        <v>#N/A</v>
      </c>
    </row>
    <row r="770" spans="1:28" s="41" customFormat="1" hidden="1" x14ac:dyDescent="0.2">
      <c r="A770" s="36">
        <v>182329</v>
      </c>
      <c r="B770" s="36">
        <v>1569</v>
      </c>
      <c r="C770" s="36">
        <v>2061</v>
      </c>
      <c r="D770" s="39" t="s">
        <v>5178</v>
      </c>
      <c r="E770" s="39"/>
      <c r="F770" s="37" t="s">
        <v>45</v>
      </c>
      <c r="G770" s="37" t="s">
        <v>712</v>
      </c>
      <c r="H770" s="38">
        <v>890000000</v>
      </c>
      <c r="I770" s="38">
        <v>0</v>
      </c>
      <c r="J770" s="38">
        <f t="shared" si="12"/>
        <v>890000000</v>
      </c>
      <c r="K770" s="38"/>
      <c r="L770" s="49"/>
      <c r="M770" s="37" t="s">
        <v>63</v>
      </c>
      <c r="N770" s="37" t="s">
        <v>64</v>
      </c>
      <c r="O770" s="37" t="s">
        <v>157</v>
      </c>
      <c r="P770" s="37" t="s">
        <v>158</v>
      </c>
      <c r="Q770" s="37" t="s">
        <v>159</v>
      </c>
      <c r="R770" s="37" t="s">
        <v>160</v>
      </c>
      <c r="S770" s="37" t="s">
        <v>539</v>
      </c>
      <c r="T770" s="37" t="s">
        <v>538</v>
      </c>
      <c r="U770" s="1" t="e">
        <f>VLOOKUP(T770,[2]VAT!$A:$D,1,0)</f>
        <v>#N/A</v>
      </c>
      <c r="V770" s="37" t="s">
        <v>2</v>
      </c>
      <c r="W770" s="37" t="s">
        <v>2</v>
      </c>
      <c r="X770" t="e">
        <f>VLOOKUP(T770,[3]رکوردها!$A:$B,2,0)</f>
        <v>#N/A</v>
      </c>
      <c r="Y770" t="e">
        <f>VLOOKUP(T770,[3]رکوردها!$A:$D,4,0)</f>
        <v>#N/A</v>
      </c>
      <c r="Z770" t="e">
        <f>VLOOKUP(T770,[3]رکوردها!$A:$C,3,0)</f>
        <v>#N/A</v>
      </c>
      <c r="AA770" t="e">
        <f>VLOOKUP(T770,[3]رکوردها!$A:$F,6,0)</f>
        <v>#N/A</v>
      </c>
      <c r="AB770" t="e">
        <f>VLOOKUP(T770,[3]رکوردها!$A:$E,5,0)</f>
        <v>#N/A</v>
      </c>
    </row>
    <row r="771" spans="1:28" s="41" customFormat="1" hidden="1" x14ac:dyDescent="0.2">
      <c r="A771" s="36">
        <v>182330</v>
      </c>
      <c r="B771" s="36">
        <v>1569</v>
      </c>
      <c r="C771" s="36">
        <v>2061</v>
      </c>
      <c r="D771" s="39" t="s">
        <v>5178</v>
      </c>
      <c r="E771" s="39"/>
      <c r="F771" s="37" t="s">
        <v>45</v>
      </c>
      <c r="G771" s="37" t="s">
        <v>714</v>
      </c>
      <c r="H771" s="38">
        <v>510000000</v>
      </c>
      <c r="I771" s="38">
        <v>0</v>
      </c>
      <c r="J771" s="38">
        <f t="shared" si="12"/>
        <v>510000000</v>
      </c>
      <c r="K771" s="38"/>
      <c r="L771" s="49"/>
      <c r="M771" s="37" t="s">
        <v>63</v>
      </c>
      <c r="N771" s="37" t="s">
        <v>64</v>
      </c>
      <c r="O771" s="37" t="s">
        <v>157</v>
      </c>
      <c r="P771" s="37" t="s">
        <v>158</v>
      </c>
      <c r="Q771" s="37" t="s">
        <v>159</v>
      </c>
      <c r="R771" s="37" t="s">
        <v>160</v>
      </c>
      <c r="S771" s="37" t="s">
        <v>539</v>
      </c>
      <c r="T771" s="37" t="s">
        <v>538</v>
      </c>
      <c r="U771" s="1" t="e">
        <f>VLOOKUP(T771,[2]VAT!$A:$D,1,0)</f>
        <v>#N/A</v>
      </c>
      <c r="V771" s="37" t="s">
        <v>2</v>
      </c>
      <c r="W771" s="37" t="s">
        <v>2</v>
      </c>
      <c r="X771" t="e">
        <f>VLOOKUP(T771,[3]رکوردها!$A:$B,2,0)</f>
        <v>#N/A</v>
      </c>
      <c r="Y771" t="e">
        <f>VLOOKUP(T771,[3]رکوردها!$A:$D,4,0)</f>
        <v>#N/A</v>
      </c>
      <c r="Z771" t="e">
        <f>VLOOKUP(T771,[3]رکوردها!$A:$C,3,0)</f>
        <v>#N/A</v>
      </c>
      <c r="AA771" t="e">
        <f>VLOOKUP(T771,[3]رکوردها!$A:$F,6,0)</f>
        <v>#N/A</v>
      </c>
      <c r="AB771" t="e">
        <f>VLOOKUP(T771,[3]رکوردها!$A:$E,5,0)</f>
        <v>#N/A</v>
      </c>
    </row>
    <row r="772" spans="1:28" s="41" customFormat="1" hidden="1" x14ac:dyDescent="0.2">
      <c r="A772" s="36">
        <v>182331</v>
      </c>
      <c r="B772" s="36">
        <v>1569</v>
      </c>
      <c r="C772" s="36">
        <v>2061</v>
      </c>
      <c r="D772" s="39" t="s">
        <v>5178</v>
      </c>
      <c r="E772" s="39"/>
      <c r="F772" s="37" t="s">
        <v>45</v>
      </c>
      <c r="G772" s="37" t="s">
        <v>715</v>
      </c>
      <c r="H772" s="38">
        <v>490000000</v>
      </c>
      <c r="I772" s="38">
        <v>0</v>
      </c>
      <c r="J772" s="38">
        <f t="shared" si="12"/>
        <v>490000000</v>
      </c>
      <c r="K772" s="38"/>
      <c r="L772" s="49"/>
      <c r="M772" s="37" t="s">
        <v>63</v>
      </c>
      <c r="N772" s="37" t="s">
        <v>64</v>
      </c>
      <c r="O772" s="37" t="s">
        <v>157</v>
      </c>
      <c r="P772" s="37" t="s">
        <v>158</v>
      </c>
      <c r="Q772" s="37" t="s">
        <v>159</v>
      </c>
      <c r="R772" s="37" t="s">
        <v>160</v>
      </c>
      <c r="S772" s="37" t="s">
        <v>539</v>
      </c>
      <c r="T772" s="37" t="s">
        <v>538</v>
      </c>
      <c r="U772" s="1" t="e">
        <f>VLOOKUP(T772,[2]VAT!$A:$D,1,0)</f>
        <v>#N/A</v>
      </c>
      <c r="V772" s="37" t="s">
        <v>2</v>
      </c>
      <c r="W772" s="37" t="s">
        <v>2</v>
      </c>
      <c r="X772" t="e">
        <f>VLOOKUP(T772,[3]رکوردها!$A:$B,2,0)</f>
        <v>#N/A</v>
      </c>
      <c r="Y772" t="e">
        <f>VLOOKUP(T772,[3]رکوردها!$A:$D,4,0)</f>
        <v>#N/A</v>
      </c>
      <c r="Z772" t="e">
        <f>VLOOKUP(T772,[3]رکوردها!$A:$C,3,0)</f>
        <v>#N/A</v>
      </c>
      <c r="AA772" t="e">
        <f>VLOOKUP(T772,[3]رکوردها!$A:$F,6,0)</f>
        <v>#N/A</v>
      </c>
      <c r="AB772" t="e">
        <f>VLOOKUP(T772,[3]رکوردها!$A:$E,5,0)</f>
        <v>#N/A</v>
      </c>
    </row>
    <row r="773" spans="1:28" s="41" customFormat="1" hidden="1" x14ac:dyDescent="0.2">
      <c r="A773" s="36">
        <v>182332</v>
      </c>
      <c r="B773" s="36">
        <v>1569</v>
      </c>
      <c r="C773" s="36">
        <v>2061</v>
      </c>
      <c r="D773" s="39" t="s">
        <v>5178</v>
      </c>
      <c r="E773" s="39"/>
      <c r="F773" s="37" t="s">
        <v>45</v>
      </c>
      <c r="G773" s="37" t="s">
        <v>716</v>
      </c>
      <c r="H773" s="38">
        <v>470000000</v>
      </c>
      <c r="I773" s="38">
        <v>0</v>
      </c>
      <c r="J773" s="38">
        <f t="shared" si="12"/>
        <v>470000000</v>
      </c>
      <c r="K773" s="38"/>
      <c r="L773" s="49"/>
      <c r="M773" s="37" t="s">
        <v>63</v>
      </c>
      <c r="N773" s="37" t="s">
        <v>64</v>
      </c>
      <c r="O773" s="37" t="s">
        <v>157</v>
      </c>
      <c r="P773" s="37" t="s">
        <v>158</v>
      </c>
      <c r="Q773" s="37" t="s">
        <v>159</v>
      </c>
      <c r="R773" s="37" t="s">
        <v>160</v>
      </c>
      <c r="S773" s="37" t="s">
        <v>539</v>
      </c>
      <c r="T773" s="37" t="s">
        <v>538</v>
      </c>
      <c r="U773" s="1" t="e">
        <f>VLOOKUP(T773,[2]VAT!$A:$D,1,0)</f>
        <v>#N/A</v>
      </c>
      <c r="V773" s="37" t="s">
        <v>2</v>
      </c>
      <c r="W773" s="37" t="s">
        <v>2</v>
      </c>
      <c r="X773" t="e">
        <f>VLOOKUP(T773,[3]رکوردها!$A:$B,2,0)</f>
        <v>#N/A</v>
      </c>
      <c r="Y773" t="e">
        <f>VLOOKUP(T773,[3]رکوردها!$A:$D,4,0)</f>
        <v>#N/A</v>
      </c>
      <c r="Z773" t="e">
        <f>VLOOKUP(T773,[3]رکوردها!$A:$C,3,0)</f>
        <v>#N/A</v>
      </c>
      <c r="AA773" t="e">
        <f>VLOOKUP(T773,[3]رکوردها!$A:$F,6,0)</f>
        <v>#N/A</v>
      </c>
      <c r="AB773" t="e">
        <f>VLOOKUP(T773,[3]رکوردها!$A:$E,5,0)</f>
        <v>#N/A</v>
      </c>
    </row>
    <row r="774" spans="1:28" s="41" customFormat="1" hidden="1" x14ac:dyDescent="0.2">
      <c r="A774" s="36">
        <v>182333</v>
      </c>
      <c r="B774" s="36">
        <v>1569</v>
      </c>
      <c r="C774" s="36">
        <v>2061</v>
      </c>
      <c r="D774" s="39" t="s">
        <v>5178</v>
      </c>
      <c r="E774" s="39"/>
      <c r="F774" s="37" t="s">
        <v>45</v>
      </c>
      <c r="G774" s="37" t="s">
        <v>717</v>
      </c>
      <c r="H774" s="38">
        <v>318000000</v>
      </c>
      <c r="I774" s="38">
        <v>0</v>
      </c>
      <c r="J774" s="38">
        <f t="shared" si="12"/>
        <v>318000000</v>
      </c>
      <c r="K774" s="38"/>
      <c r="L774" s="49"/>
      <c r="M774" s="37" t="s">
        <v>63</v>
      </c>
      <c r="N774" s="37" t="s">
        <v>64</v>
      </c>
      <c r="O774" s="37" t="s">
        <v>157</v>
      </c>
      <c r="P774" s="37" t="s">
        <v>158</v>
      </c>
      <c r="Q774" s="37" t="s">
        <v>159</v>
      </c>
      <c r="R774" s="37" t="s">
        <v>160</v>
      </c>
      <c r="S774" s="37" t="s">
        <v>539</v>
      </c>
      <c r="T774" s="37" t="s">
        <v>538</v>
      </c>
      <c r="U774" s="1" t="e">
        <f>VLOOKUP(T774,[2]VAT!$A:$D,1,0)</f>
        <v>#N/A</v>
      </c>
      <c r="V774" s="37" t="s">
        <v>2</v>
      </c>
      <c r="W774" s="37" t="s">
        <v>2</v>
      </c>
      <c r="X774" t="e">
        <f>VLOOKUP(T774,[3]رکوردها!$A:$B,2,0)</f>
        <v>#N/A</v>
      </c>
      <c r="Y774" t="e">
        <f>VLOOKUP(T774,[3]رکوردها!$A:$D,4,0)</f>
        <v>#N/A</v>
      </c>
      <c r="Z774" t="e">
        <f>VLOOKUP(T774,[3]رکوردها!$A:$C,3,0)</f>
        <v>#N/A</v>
      </c>
      <c r="AA774" t="e">
        <f>VLOOKUP(T774,[3]رکوردها!$A:$F,6,0)</f>
        <v>#N/A</v>
      </c>
      <c r="AB774" t="e">
        <f>VLOOKUP(T774,[3]رکوردها!$A:$E,5,0)</f>
        <v>#N/A</v>
      </c>
    </row>
    <row r="775" spans="1:28" s="41" customFormat="1" hidden="1" x14ac:dyDescent="0.2">
      <c r="A775" s="36">
        <v>182334</v>
      </c>
      <c r="B775" s="36">
        <v>1569</v>
      </c>
      <c r="C775" s="36">
        <v>2061</v>
      </c>
      <c r="D775" s="39" t="s">
        <v>5178</v>
      </c>
      <c r="E775" s="39"/>
      <c r="F775" s="37" t="s">
        <v>45</v>
      </c>
      <c r="G775" s="37" t="s">
        <v>714</v>
      </c>
      <c r="H775" s="38">
        <v>270000000</v>
      </c>
      <c r="I775" s="38">
        <v>0</v>
      </c>
      <c r="J775" s="38">
        <f t="shared" si="12"/>
        <v>270000000</v>
      </c>
      <c r="K775" s="38"/>
      <c r="L775" s="49"/>
      <c r="M775" s="37" t="s">
        <v>63</v>
      </c>
      <c r="N775" s="37" t="s">
        <v>64</v>
      </c>
      <c r="O775" s="37" t="s">
        <v>157</v>
      </c>
      <c r="P775" s="37" t="s">
        <v>158</v>
      </c>
      <c r="Q775" s="37" t="s">
        <v>159</v>
      </c>
      <c r="R775" s="37" t="s">
        <v>160</v>
      </c>
      <c r="S775" s="37" t="s">
        <v>539</v>
      </c>
      <c r="T775" s="37" t="s">
        <v>538</v>
      </c>
      <c r="U775" s="1" t="e">
        <f>VLOOKUP(T775,[2]VAT!$A:$D,1,0)</f>
        <v>#N/A</v>
      </c>
      <c r="V775" s="37" t="s">
        <v>2</v>
      </c>
      <c r="W775" s="37" t="s">
        <v>2</v>
      </c>
      <c r="X775" t="e">
        <f>VLOOKUP(T775,[3]رکوردها!$A:$B,2,0)</f>
        <v>#N/A</v>
      </c>
      <c r="Y775" t="e">
        <f>VLOOKUP(T775,[3]رکوردها!$A:$D,4,0)</f>
        <v>#N/A</v>
      </c>
      <c r="Z775" t="e">
        <f>VLOOKUP(T775,[3]رکوردها!$A:$C,3,0)</f>
        <v>#N/A</v>
      </c>
      <c r="AA775" t="e">
        <f>VLOOKUP(T775,[3]رکوردها!$A:$F,6,0)</f>
        <v>#N/A</v>
      </c>
      <c r="AB775" t="e">
        <f>VLOOKUP(T775,[3]رکوردها!$A:$E,5,0)</f>
        <v>#N/A</v>
      </c>
    </row>
    <row r="776" spans="1:28" s="41" customFormat="1" hidden="1" x14ac:dyDescent="0.2">
      <c r="A776" s="36">
        <v>182335</v>
      </c>
      <c r="B776" s="36">
        <v>1569</v>
      </c>
      <c r="C776" s="36">
        <v>2061</v>
      </c>
      <c r="D776" s="39" t="s">
        <v>5178</v>
      </c>
      <c r="E776" s="39"/>
      <c r="F776" s="37" t="s">
        <v>45</v>
      </c>
      <c r="G776" s="37" t="s">
        <v>717</v>
      </c>
      <c r="H776" s="38">
        <v>230000000</v>
      </c>
      <c r="I776" s="38">
        <v>0</v>
      </c>
      <c r="J776" s="38">
        <f t="shared" si="12"/>
        <v>230000000</v>
      </c>
      <c r="K776" s="38"/>
      <c r="L776" s="49"/>
      <c r="M776" s="37" t="s">
        <v>63</v>
      </c>
      <c r="N776" s="37" t="s">
        <v>64</v>
      </c>
      <c r="O776" s="37" t="s">
        <v>157</v>
      </c>
      <c r="P776" s="37" t="s">
        <v>158</v>
      </c>
      <c r="Q776" s="37" t="s">
        <v>159</v>
      </c>
      <c r="R776" s="37" t="s">
        <v>160</v>
      </c>
      <c r="S776" s="37" t="s">
        <v>539</v>
      </c>
      <c r="T776" s="37" t="s">
        <v>538</v>
      </c>
      <c r="U776" s="1" t="e">
        <f>VLOOKUP(T776,[2]VAT!$A:$D,1,0)</f>
        <v>#N/A</v>
      </c>
      <c r="V776" s="37" t="s">
        <v>2</v>
      </c>
      <c r="W776" s="37" t="s">
        <v>2</v>
      </c>
      <c r="X776" t="e">
        <f>VLOOKUP(T776,[3]رکوردها!$A:$B,2,0)</f>
        <v>#N/A</v>
      </c>
      <c r="Y776" t="e">
        <f>VLOOKUP(T776,[3]رکوردها!$A:$D,4,0)</f>
        <v>#N/A</v>
      </c>
      <c r="Z776" t="e">
        <f>VLOOKUP(T776,[3]رکوردها!$A:$C,3,0)</f>
        <v>#N/A</v>
      </c>
      <c r="AA776" t="e">
        <f>VLOOKUP(T776,[3]رکوردها!$A:$F,6,0)</f>
        <v>#N/A</v>
      </c>
      <c r="AB776" t="e">
        <f>VLOOKUP(T776,[3]رکوردها!$A:$E,5,0)</f>
        <v>#N/A</v>
      </c>
    </row>
    <row r="777" spans="1:28" s="41" customFormat="1" hidden="1" x14ac:dyDescent="0.2">
      <c r="A777" s="36">
        <v>182336</v>
      </c>
      <c r="B777" s="36">
        <v>1569</v>
      </c>
      <c r="C777" s="36">
        <v>2061</v>
      </c>
      <c r="D777" s="39" t="s">
        <v>5178</v>
      </c>
      <c r="E777" s="39"/>
      <c r="F777" s="37" t="s">
        <v>45</v>
      </c>
      <c r="G777" s="37" t="s">
        <v>718</v>
      </c>
      <c r="H777" s="38">
        <v>180000000</v>
      </c>
      <c r="I777" s="38">
        <v>0</v>
      </c>
      <c r="J777" s="38">
        <f t="shared" si="12"/>
        <v>180000000</v>
      </c>
      <c r="K777" s="38"/>
      <c r="L777" s="49"/>
      <c r="M777" s="37" t="s">
        <v>63</v>
      </c>
      <c r="N777" s="37" t="s">
        <v>64</v>
      </c>
      <c r="O777" s="37" t="s">
        <v>157</v>
      </c>
      <c r="P777" s="37" t="s">
        <v>158</v>
      </c>
      <c r="Q777" s="37" t="s">
        <v>159</v>
      </c>
      <c r="R777" s="37" t="s">
        <v>160</v>
      </c>
      <c r="S777" s="37" t="s">
        <v>539</v>
      </c>
      <c r="T777" s="37" t="s">
        <v>538</v>
      </c>
      <c r="U777" s="1" t="e">
        <f>VLOOKUP(T777,[2]VAT!$A:$D,1,0)</f>
        <v>#N/A</v>
      </c>
      <c r="V777" s="37" t="s">
        <v>2</v>
      </c>
      <c r="W777" s="37" t="s">
        <v>2</v>
      </c>
      <c r="X777" t="e">
        <f>VLOOKUP(T777,[3]رکوردها!$A:$B,2,0)</f>
        <v>#N/A</v>
      </c>
      <c r="Y777" t="e">
        <f>VLOOKUP(T777,[3]رکوردها!$A:$D,4,0)</f>
        <v>#N/A</v>
      </c>
      <c r="Z777" t="e">
        <f>VLOOKUP(T777,[3]رکوردها!$A:$C,3,0)</f>
        <v>#N/A</v>
      </c>
      <c r="AA777" t="e">
        <f>VLOOKUP(T777,[3]رکوردها!$A:$F,6,0)</f>
        <v>#N/A</v>
      </c>
      <c r="AB777" t="e">
        <f>VLOOKUP(T777,[3]رکوردها!$A:$E,5,0)</f>
        <v>#N/A</v>
      </c>
    </row>
    <row r="778" spans="1:28" s="41" customFormat="1" hidden="1" x14ac:dyDescent="0.2">
      <c r="A778" s="36">
        <v>182337</v>
      </c>
      <c r="B778" s="36">
        <v>1569</v>
      </c>
      <c r="C778" s="36">
        <v>2061</v>
      </c>
      <c r="D778" s="39" t="s">
        <v>5178</v>
      </c>
      <c r="E778" s="39"/>
      <c r="F778" s="37" t="s">
        <v>45</v>
      </c>
      <c r="G778" s="37" t="s">
        <v>719</v>
      </c>
      <c r="H778" s="38">
        <v>138000000</v>
      </c>
      <c r="I778" s="38">
        <v>0</v>
      </c>
      <c r="J778" s="38">
        <f t="shared" si="12"/>
        <v>138000000</v>
      </c>
      <c r="K778" s="38"/>
      <c r="L778" s="49"/>
      <c r="M778" s="37" t="s">
        <v>63</v>
      </c>
      <c r="N778" s="37" t="s">
        <v>64</v>
      </c>
      <c r="O778" s="37" t="s">
        <v>157</v>
      </c>
      <c r="P778" s="37" t="s">
        <v>158</v>
      </c>
      <c r="Q778" s="37" t="s">
        <v>159</v>
      </c>
      <c r="R778" s="37" t="s">
        <v>160</v>
      </c>
      <c r="S778" s="37" t="s">
        <v>539</v>
      </c>
      <c r="T778" s="37" t="s">
        <v>538</v>
      </c>
      <c r="U778" s="1" t="e">
        <f>VLOOKUP(T778,[2]VAT!$A:$D,1,0)</f>
        <v>#N/A</v>
      </c>
      <c r="V778" s="37" t="s">
        <v>2</v>
      </c>
      <c r="W778" s="37" t="s">
        <v>2</v>
      </c>
      <c r="X778" t="e">
        <f>VLOOKUP(T778,[3]رکوردها!$A:$B,2,0)</f>
        <v>#N/A</v>
      </c>
      <c r="Y778" t="e">
        <f>VLOOKUP(T778,[3]رکوردها!$A:$D,4,0)</f>
        <v>#N/A</v>
      </c>
      <c r="Z778" t="e">
        <f>VLOOKUP(T778,[3]رکوردها!$A:$C,3,0)</f>
        <v>#N/A</v>
      </c>
      <c r="AA778" t="e">
        <f>VLOOKUP(T778,[3]رکوردها!$A:$F,6,0)</f>
        <v>#N/A</v>
      </c>
      <c r="AB778" t="e">
        <f>VLOOKUP(T778,[3]رکوردها!$A:$E,5,0)</f>
        <v>#N/A</v>
      </c>
    </row>
    <row r="779" spans="1:28" s="41" customFormat="1" hidden="1" x14ac:dyDescent="0.2">
      <c r="A779" s="36">
        <v>182338</v>
      </c>
      <c r="B779" s="36">
        <v>1569</v>
      </c>
      <c r="C779" s="36">
        <v>2061</v>
      </c>
      <c r="D779" s="39" t="s">
        <v>5178</v>
      </c>
      <c r="E779" s="39"/>
      <c r="F779" s="37" t="s">
        <v>45</v>
      </c>
      <c r="G779" s="37" t="s">
        <v>717</v>
      </c>
      <c r="H779" s="38">
        <v>123000000</v>
      </c>
      <c r="I779" s="38">
        <v>0</v>
      </c>
      <c r="J779" s="38">
        <f t="shared" ref="J779:J842" si="13">H779-I779</f>
        <v>123000000</v>
      </c>
      <c r="K779" s="38"/>
      <c r="L779" s="49"/>
      <c r="M779" s="37" t="s">
        <v>63</v>
      </c>
      <c r="N779" s="37" t="s">
        <v>64</v>
      </c>
      <c r="O779" s="37" t="s">
        <v>157</v>
      </c>
      <c r="P779" s="37" t="s">
        <v>158</v>
      </c>
      <c r="Q779" s="37" t="s">
        <v>159</v>
      </c>
      <c r="R779" s="37" t="s">
        <v>160</v>
      </c>
      <c r="S779" s="37" t="s">
        <v>539</v>
      </c>
      <c r="T779" s="37" t="s">
        <v>538</v>
      </c>
      <c r="U779" s="1" t="e">
        <f>VLOOKUP(T779,[2]VAT!$A:$D,1,0)</f>
        <v>#N/A</v>
      </c>
      <c r="V779" s="37" t="s">
        <v>2</v>
      </c>
      <c r="W779" s="37" t="s">
        <v>2</v>
      </c>
      <c r="X779" t="e">
        <f>VLOOKUP(T779,[3]رکوردها!$A:$B,2,0)</f>
        <v>#N/A</v>
      </c>
      <c r="Y779" t="e">
        <f>VLOOKUP(T779,[3]رکوردها!$A:$D,4,0)</f>
        <v>#N/A</v>
      </c>
      <c r="Z779" t="e">
        <f>VLOOKUP(T779,[3]رکوردها!$A:$C,3,0)</f>
        <v>#N/A</v>
      </c>
      <c r="AA779" t="e">
        <f>VLOOKUP(T779,[3]رکوردها!$A:$F,6,0)</f>
        <v>#N/A</v>
      </c>
      <c r="AB779" t="e">
        <f>VLOOKUP(T779,[3]رکوردها!$A:$E,5,0)</f>
        <v>#N/A</v>
      </c>
    </row>
    <row r="780" spans="1:28" s="41" customFormat="1" hidden="1" x14ac:dyDescent="0.2">
      <c r="A780" s="36">
        <v>182339</v>
      </c>
      <c r="B780" s="36">
        <v>1569</v>
      </c>
      <c r="C780" s="36">
        <v>2061</v>
      </c>
      <c r="D780" s="39" t="s">
        <v>5178</v>
      </c>
      <c r="E780" s="39"/>
      <c r="F780" s="37" t="s">
        <v>45</v>
      </c>
      <c r="G780" s="37" t="s">
        <v>720</v>
      </c>
      <c r="H780" s="38">
        <v>95000000</v>
      </c>
      <c r="I780" s="38">
        <v>0</v>
      </c>
      <c r="J780" s="38">
        <f t="shared" si="13"/>
        <v>95000000</v>
      </c>
      <c r="K780" s="38"/>
      <c r="L780" s="49"/>
      <c r="M780" s="37" t="s">
        <v>63</v>
      </c>
      <c r="N780" s="37" t="s">
        <v>64</v>
      </c>
      <c r="O780" s="37" t="s">
        <v>157</v>
      </c>
      <c r="P780" s="37" t="s">
        <v>158</v>
      </c>
      <c r="Q780" s="37" t="s">
        <v>159</v>
      </c>
      <c r="R780" s="37" t="s">
        <v>160</v>
      </c>
      <c r="S780" s="37" t="s">
        <v>539</v>
      </c>
      <c r="T780" s="37" t="s">
        <v>538</v>
      </c>
      <c r="U780" s="1" t="e">
        <f>VLOOKUP(T780,[2]VAT!$A:$D,1,0)</f>
        <v>#N/A</v>
      </c>
      <c r="V780" s="37" t="s">
        <v>2</v>
      </c>
      <c r="W780" s="37" t="s">
        <v>2</v>
      </c>
      <c r="X780" t="e">
        <f>VLOOKUP(T780,[3]رکوردها!$A:$B,2,0)</f>
        <v>#N/A</v>
      </c>
      <c r="Y780" t="e">
        <f>VLOOKUP(T780,[3]رکوردها!$A:$D,4,0)</f>
        <v>#N/A</v>
      </c>
      <c r="Z780" t="e">
        <f>VLOOKUP(T780,[3]رکوردها!$A:$C,3,0)</f>
        <v>#N/A</v>
      </c>
      <c r="AA780" t="e">
        <f>VLOOKUP(T780,[3]رکوردها!$A:$F,6,0)</f>
        <v>#N/A</v>
      </c>
      <c r="AB780" t="e">
        <f>VLOOKUP(T780,[3]رکوردها!$A:$E,5,0)</f>
        <v>#N/A</v>
      </c>
    </row>
    <row r="781" spans="1:28" s="41" customFormat="1" hidden="1" x14ac:dyDescent="0.2">
      <c r="A781" s="36">
        <v>182340</v>
      </c>
      <c r="B781" s="36">
        <v>1569</v>
      </c>
      <c r="C781" s="36">
        <v>2061</v>
      </c>
      <c r="D781" s="39" t="s">
        <v>5178</v>
      </c>
      <c r="E781" s="39"/>
      <c r="F781" s="37" t="s">
        <v>45</v>
      </c>
      <c r="G781" s="37" t="s">
        <v>721</v>
      </c>
      <c r="H781" s="38">
        <v>90000000</v>
      </c>
      <c r="I781" s="38">
        <v>0</v>
      </c>
      <c r="J781" s="38">
        <f t="shared" si="13"/>
        <v>90000000</v>
      </c>
      <c r="K781" s="38"/>
      <c r="L781" s="49"/>
      <c r="M781" s="37" t="s">
        <v>63</v>
      </c>
      <c r="N781" s="37" t="s">
        <v>64</v>
      </c>
      <c r="O781" s="37" t="s">
        <v>157</v>
      </c>
      <c r="P781" s="37" t="s">
        <v>158</v>
      </c>
      <c r="Q781" s="37" t="s">
        <v>159</v>
      </c>
      <c r="R781" s="37" t="s">
        <v>160</v>
      </c>
      <c r="S781" s="37" t="s">
        <v>539</v>
      </c>
      <c r="T781" s="37" t="s">
        <v>538</v>
      </c>
      <c r="U781" s="1" t="e">
        <f>VLOOKUP(T781,[2]VAT!$A:$D,1,0)</f>
        <v>#N/A</v>
      </c>
      <c r="V781" s="37" t="s">
        <v>2</v>
      </c>
      <c r="W781" s="37" t="s">
        <v>2</v>
      </c>
      <c r="X781" t="e">
        <f>VLOOKUP(T781,[3]رکوردها!$A:$B,2,0)</f>
        <v>#N/A</v>
      </c>
      <c r="Y781" t="e">
        <f>VLOOKUP(T781,[3]رکوردها!$A:$D,4,0)</f>
        <v>#N/A</v>
      </c>
      <c r="Z781" t="e">
        <f>VLOOKUP(T781,[3]رکوردها!$A:$C,3,0)</f>
        <v>#N/A</v>
      </c>
      <c r="AA781" t="e">
        <f>VLOOKUP(T781,[3]رکوردها!$A:$F,6,0)</f>
        <v>#N/A</v>
      </c>
      <c r="AB781" t="e">
        <f>VLOOKUP(T781,[3]رکوردها!$A:$E,5,0)</f>
        <v>#N/A</v>
      </c>
    </row>
    <row r="782" spans="1:28" s="41" customFormat="1" hidden="1" x14ac:dyDescent="0.2">
      <c r="A782" s="36">
        <v>182341</v>
      </c>
      <c r="B782" s="36">
        <v>1569</v>
      </c>
      <c r="C782" s="36">
        <v>2061</v>
      </c>
      <c r="D782" s="39" t="s">
        <v>5178</v>
      </c>
      <c r="E782" s="39"/>
      <c r="F782" s="37" t="s">
        <v>45</v>
      </c>
      <c r="G782" s="37" t="s">
        <v>722</v>
      </c>
      <c r="H782" s="38">
        <v>33000000</v>
      </c>
      <c r="I782" s="38">
        <v>0</v>
      </c>
      <c r="J782" s="38">
        <f t="shared" si="13"/>
        <v>33000000</v>
      </c>
      <c r="K782" s="38"/>
      <c r="L782" s="49"/>
      <c r="M782" s="37" t="s">
        <v>63</v>
      </c>
      <c r="N782" s="37" t="s">
        <v>64</v>
      </c>
      <c r="O782" s="37" t="s">
        <v>157</v>
      </c>
      <c r="P782" s="37" t="s">
        <v>158</v>
      </c>
      <c r="Q782" s="37" t="s">
        <v>159</v>
      </c>
      <c r="R782" s="37" t="s">
        <v>160</v>
      </c>
      <c r="S782" s="37" t="s">
        <v>539</v>
      </c>
      <c r="T782" s="37" t="s">
        <v>538</v>
      </c>
      <c r="U782" s="1" t="e">
        <f>VLOOKUP(T782,[2]VAT!$A:$D,1,0)</f>
        <v>#N/A</v>
      </c>
      <c r="V782" s="37" t="s">
        <v>2</v>
      </c>
      <c r="W782" s="37" t="s">
        <v>2</v>
      </c>
      <c r="X782" t="e">
        <f>VLOOKUP(T782,[3]رکوردها!$A:$B,2,0)</f>
        <v>#N/A</v>
      </c>
      <c r="Y782" t="e">
        <f>VLOOKUP(T782,[3]رکوردها!$A:$D,4,0)</f>
        <v>#N/A</v>
      </c>
      <c r="Z782" t="e">
        <f>VLOOKUP(T782,[3]رکوردها!$A:$C,3,0)</f>
        <v>#N/A</v>
      </c>
      <c r="AA782" t="e">
        <f>VLOOKUP(T782,[3]رکوردها!$A:$F,6,0)</f>
        <v>#N/A</v>
      </c>
      <c r="AB782" t="e">
        <f>VLOOKUP(T782,[3]رکوردها!$A:$E,5,0)</f>
        <v>#N/A</v>
      </c>
    </row>
    <row r="783" spans="1:28" s="41" customFormat="1" hidden="1" x14ac:dyDescent="0.2">
      <c r="A783" s="36">
        <v>175656</v>
      </c>
      <c r="B783" s="36">
        <v>1630</v>
      </c>
      <c r="C783" s="36">
        <v>1726</v>
      </c>
      <c r="D783" s="39" t="s">
        <v>5178</v>
      </c>
      <c r="E783" s="39"/>
      <c r="F783" s="37" t="s">
        <v>723</v>
      </c>
      <c r="G783" s="37" t="s">
        <v>724</v>
      </c>
      <c r="H783" s="38">
        <v>9902133107</v>
      </c>
      <c r="I783" s="38">
        <v>0</v>
      </c>
      <c r="J783" s="38">
        <f t="shared" si="13"/>
        <v>9902133107</v>
      </c>
      <c r="K783" s="38"/>
      <c r="L783" s="49"/>
      <c r="M783" s="37" t="s">
        <v>63</v>
      </c>
      <c r="N783" s="37" t="s">
        <v>64</v>
      </c>
      <c r="O783" s="37" t="s">
        <v>157</v>
      </c>
      <c r="P783" s="37" t="s">
        <v>158</v>
      </c>
      <c r="Q783" s="37" t="s">
        <v>159</v>
      </c>
      <c r="R783" s="37" t="s">
        <v>160</v>
      </c>
      <c r="S783" s="37" t="s">
        <v>539</v>
      </c>
      <c r="T783" s="37" t="s">
        <v>538</v>
      </c>
      <c r="U783" s="1" t="e">
        <f>VLOOKUP(T783,[2]VAT!$A:$D,1,0)</f>
        <v>#N/A</v>
      </c>
      <c r="V783" s="37" t="s">
        <v>2</v>
      </c>
      <c r="W783" s="37" t="s">
        <v>2</v>
      </c>
      <c r="X783" t="e">
        <f>VLOOKUP(T783,[3]رکوردها!$A:$B,2,0)</f>
        <v>#N/A</v>
      </c>
      <c r="Y783" t="e">
        <f>VLOOKUP(T783,[3]رکوردها!$A:$D,4,0)</f>
        <v>#N/A</v>
      </c>
      <c r="Z783" t="e">
        <f>VLOOKUP(T783,[3]رکوردها!$A:$C,3,0)</f>
        <v>#N/A</v>
      </c>
      <c r="AA783" t="e">
        <f>VLOOKUP(T783,[3]رکوردها!$A:$F,6,0)</f>
        <v>#N/A</v>
      </c>
      <c r="AB783" t="e">
        <f>VLOOKUP(T783,[3]رکوردها!$A:$E,5,0)</f>
        <v>#N/A</v>
      </c>
    </row>
    <row r="784" spans="1:28" s="41" customFormat="1" hidden="1" x14ac:dyDescent="0.2">
      <c r="A784" s="36">
        <v>175657</v>
      </c>
      <c r="B784" s="36">
        <v>1630</v>
      </c>
      <c r="C784" s="36">
        <v>1726</v>
      </c>
      <c r="D784" s="39" t="s">
        <v>5178</v>
      </c>
      <c r="E784" s="39"/>
      <c r="F784" s="37" t="s">
        <v>723</v>
      </c>
      <c r="G784" s="37" t="s">
        <v>725</v>
      </c>
      <c r="H784" s="38">
        <v>4148712360</v>
      </c>
      <c r="I784" s="38">
        <v>0</v>
      </c>
      <c r="J784" s="38">
        <f t="shared" si="13"/>
        <v>4148712360</v>
      </c>
      <c r="K784" s="38"/>
      <c r="L784" s="49"/>
      <c r="M784" s="37" t="s">
        <v>63</v>
      </c>
      <c r="N784" s="37" t="s">
        <v>64</v>
      </c>
      <c r="O784" s="37" t="s">
        <v>157</v>
      </c>
      <c r="P784" s="37" t="s">
        <v>158</v>
      </c>
      <c r="Q784" s="37" t="s">
        <v>159</v>
      </c>
      <c r="R784" s="37" t="s">
        <v>160</v>
      </c>
      <c r="S784" s="37" t="s">
        <v>539</v>
      </c>
      <c r="T784" s="37" t="s">
        <v>538</v>
      </c>
      <c r="U784" s="1" t="e">
        <f>VLOOKUP(T784,[2]VAT!$A:$D,1,0)</f>
        <v>#N/A</v>
      </c>
      <c r="V784" s="37" t="s">
        <v>2</v>
      </c>
      <c r="W784" s="37" t="s">
        <v>2</v>
      </c>
      <c r="X784" t="e">
        <f>VLOOKUP(T784,[3]رکوردها!$A:$B,2,0)</f>
        <v>#N/A</v>
      </c>
      <c r="Y784" t="e">
        <f>VLOOKUP(T784,[3]رکوردها!$A:$D,4,0)</f>
        <v>#N/A</v>
      </c>
      <c r="Z784" t="e">
        <f>VLOOKUP(T784,[3]رکوردها!$A:$C,3,0)</f>
        <v>#N/A</v>
      </c>
      <c r="AA784" t="e">
        <f>VLOOKUP(T784,[3]رکوردها!$A:$F,6,0)</f>
        <v>#N/A</v>
      </c>
      <c r="AB784" t="e">
        <f>VLOOKUP(T784,[3]رکوردها!$A:$E,5,0)</f>
        <v>#N/A</v>
      </c>
    </row>
    <row r="785" spans="1:28" s="41" customFormat="1" hidden="1" x14ac:dyDescent="0.2">
      <c r="A785" s="36">
        <v>175658</v>
      </c>
      <c r="B785" s="36">
        <v>1630</v>
      </c>
      <c r="C785" s="36">
        <v>1726</v>
      </c>
      <c r="D785" s="39" t="s">
        <v>5178</v>
      </c>
      <c r="E785" s="39"/>
      <c r="F785" s="37" t="s">
        <v>723</v>
      </c>
      <c r="G785" s="37" t="s">
        <v>726</v>
      </c>
      <c r="H785" s="38">
        <v>3826829504</v>
      </c>
      <c r="I785" s="38">
        <v>0</v>
      </c>
      <c r="J785" s="38">
        <f t="shared" si="13"/>
        <v>3826829504</v>
      </c>
      <c r="K785" s="38"/>
      <c r="L785" s="49"/>
      <c r="M785" s="37" t="s">
        <v>63</v>
      </c>
      <c r="N785" s="37" t="s">
        <v>64</v>
      </c>
      <c r="O785" s="37" t="s">
        <v>157</v>
      </c>
      <c r="P785" s="37" t="s">
        <v>158</v>
      </c>
      <c r="Q785" s="37" t="s">
        <v>159</v>
      </c>
      <c r="R785" s="37" t="s">
        <v>160</v>
      </c>
      <c r="S785" s="37" t="s">
        <v>539</v>
      </c>
      <c r="T785" s="37" t="s">
        <v>538</v>
      </c>
      <c r="U785" s="1" t="e">
        <f>VLOOKUP(T785,[2]VAT!$A:$D,1,0)</f>
        <v>#N/A</v>
      </c>
      <c r="V785" s="37" t="s">
        <v>2</v>
      </c>
      <c r="W785" s="37" t="s">
        <v>2</v>
      </c>
      <c r="X785" t="e">
        <f>VLOOKUP(T785,[3]رکوردها!$A:$B,2,0)</f>
        <v>#N/A</v>
      </c>
      <c r="Y785" t="e">
        <f>VLOOKUP(T785,[3]رکوردها!$A:$D,4,0)</f>
        <v>#N/A</v>
      </c>
      <c r="Z785" t="e">
        <f>VLOOKUP(T785,[3]رکوردها!$A:$C,3,0)</f>
        <v>#N/A</v>
      </c>
      <c r="AA785" t="e">
        <f>VLOOKUP(T785,[3]رکوردها!$A:$F,6,0)</f>
        <v>#N/A</v>
      </c>
      <c r="AB785" t="e">
        <f>VLOOKUP(T785,[3]رکوردها!$A:$E,5,0)</f>
        <v>#N/A</v>
      </c>
    </row>
    <row r="786" spans="1:28" s="41" customFormat="1" hidden="1" x14ac:dyDescent="0.2">
      <c r="A786" s="36">
        <v>175659</v>
      </c>
      <c r="B786" s="36">
        <v>1630</v>
      </c>
      <c r="C786" s="36">
        <v>1726</v>
      </c>
      <c r="D786" s="39" t="s">
        <v>5178</v>
      </c>
      <c r="E786" s="39"/>
      <c r="F786" s="37" t="s">
        <v>723</v>
      </c>
      <c r="G786" s="37" t="s">
        <v>727</v>
      </c>
      <c r="H786" s="38">
        <v>2945886952</v>
      </c>
      <c r="I786" s="38">
        <v>0</v>
      </c>
      <c r="J786" s="38">
        <f t="shared" si="13"/>
        <v>2945886952</v>
      </c>
      <c r="K786" s="38"/>
      <c r="L786" s="49"/>
      <c r="M786" s="37" t="s">
        <v>63</v>
      </c>
      <c r="N786" s="37" t="s">
        <v>64</v>
      </c>
      <c r="O786" s="37" t="s">
        <v>157</v>
      </c>
      <c r="P786" s="37" t="s">
        <v>158</v>
      </c>
      <c r="Q786" s="37" t="s">
        <v>159</v>
      </c>
      <c r="R786" s="37" t="s">
        <v>160</v>
      </c>
      <c r="S786" s="37" t="s">
        <v>539</v>
      </c>
      <c r="T786" s="37" t="s">
        <v>538</v>
      </c>
      <c r="U786" s="1" t="e">
        <f>VLOOKUP(T786,[2]VAT!$A:$D,1,0)</f>
        <v>#N/A</v>
      </c>
      <c r="V786" s="37" t="s">
        <v>2</v>
      </c>
      <c r="W786" s="37" t="s">
        <v>2</v>
      </c>
      <c r="X786" t="e">
        <f>VLOOKUP(T786,[3]رکوردها!$A:$B,2,0)</f>
        <v>#N/A</v>
      </c>
      <c r="Y786" t="e">
        <f>VLOOKUP(T786,[3]رکوردها!$A:$D,4,0)</f>
        <v>#N/A</v>
      </c>
      <c r="Z786" t="e">
        <f>VLOOKUP(T786,[3]رکوردها!$A:$C,3,0)</f>
        <v>#N/A</v>
      </c>
      <c r="AA786" t="e">
        <f>VLOOKUP(T786,[3]رکوردها!$A:$F,6,0)</f>
        <v>#N/A</v>
      </c>
      <c r="AB786" t="e">
        <f>VLOOKUP(T786,[3]رکوردها!$A:$E,5,0)</f>
        <v>#N/A</v>
      </c>
    </row>
    <row r="787" spans="1:28" s="41" customFormat="1" hidden="1" x14ac:dyDescent="0.2">
      <c r="A787" s="36">
        <v>175660</v>
      </c>
      <c r="B787" s="36">
        <v>1630</v>
      </c>
      <c r="C787" s="36">
        <v>1726</v>
      </c>
      <c r="D787" s="39" t="s">
        <v>5178</v>
      </c>
      <c r="E787" s="39"/>
      <c r="F787" s="37" t="s">
        <v>723</v>
      </c>
      <c r="G787" s="37" t="s">
        <v>728</v>
      </c>
      <c r="H787" s="38">
        <v>2820710286</v>
      </c>
      <c r="I787" s="38">
        <v>0</v>
      </c>
      <c r="J787" s="38">
        <f t="shared" si="13"/>
        <v>2820710286</v>
      </c>
      <c r="K787" s="38"/>
      <c r="L787" s="49"/>
      <c r="M787" s="37" t="s">
        <v>63</v>
      </c>
      <c r="N787" s="37" t="s">
        <v>64</v>
      </c>
      <c r="O787" s="37" t="s">
        <v>157</v>
      </c>
      <c r="P787" s="37" t="s">
        <v>158</v>
      </c>
      <c r="Q787" s="37" t="s">
        <v>159</v>
      </c>
      <c r="R787" s="37" t="s">
        <v>160</v>
      </c>
      <c r="S787" s="37" t="s">
        <v>539</v>
      </c>
      <c r="T787" s="37" t="s">
        <v>538</v>
      </c>
      <c r="U787" s="1" t="e">
        <f>VLOOKUP(T787,[2]VAT!$A:$D,1,0)</f>
        <v>#N/A</v>
      </c>
      <c r="V787" s="37" t="s">
        <v>2</v>
      </c>
      <c r="W787" s="37" t="s">
        <v>2</v>
      </c>
      <c r="X787" t="e">
        <f>VLOOKUP(T787,[3]رکوردها!$A:$B,2,0)</f>
        <v>#N/A</v>
      </c>
      <c r="Y787" t="e">
        <f>VLOOKUP(T787,[3]رکوردها!$A:$D,4,0)</f>
        <v>#N/A</v>
      </c>
      <c r="Z787" t="e">
        <f>VLOOKUP(T787,[3]رکوردها!$A:$C,3,0)</f>
        <v>#N/A</v>
      </c>
      <c r="AA787" t="e">
        <f>VLOOKUP(T787,[3]رکوردها!$A:$F,6,0)</f>
        <v>#N/A</v>
      </c>
      <c r="AB787" t="e">
        <f>VLOOKUP(T787,[3]رکوردها!$A:$E,5,0)</f>
        <v>#N/A</v>
      </c>
    </row>
    <row r="788" spans="1:28" s="41" customFormat="1" hidden="1" x14ac:dyDescent="0.2">
      <c r="A788" s="36">
        <v>175661</v>
      </c>
      <c r="B788" s="36">
        <v>1630</v>
      </c>
      <c r="C788" s="36">
        <v>1726</v>
      </c>
      <c r="D788" s="39" t="s">
        <v>5178</v>
      </c>
      <c r="E788" s="39"/>
      <c r="F788" s="37" t="s">
        <v>723</v>
      </c>
      <c r="G788" s="37" t="s">
        <v>729</v>
      </c>
      <c r="H788" s="38">
        <v>2583219719</v>
      </c>
      <c r="I788" s="38">
        <v>0</v>
      </c>
      <c r="J788" s="38">
        <f t="shared" si="13"/>
        <v>2583219719</v>
      </c>
      <c r="K788" s="38"/>
      <c r="L788" s="49"/>
      <c r="M788" s="37" t="s">
        <v>63</v>
      </c>
      <c r="N788" s="37" t="s">
        <v>64</v>
      </c>
      <c r="O788" s="37" t="s">
        <v>157</v>
      </c>
      <c r="P788" s="37" t="s">
        <v>158</v>
      </c>
      <c r="Q788" s="37" t="s">
        <v>159</v>
      </c>
      <c r="R788" s="37" t="s">
        <v>160</v>
      </c>
      <c r="S788" s="37" t="s">
        <v>539</v>
      </c>
      <c r="T788" s="37" t="s">
        <v>538</v>
      </c>
      <c r="U788" s="1" t="e">
        <f>VLOOKUP(T788,[2]VAT!$A:$D,1,0)</f>
        <v>#N/A</v>
      </c>
      <c r="V788" s="37" t="s">
        <v>2</v>
      </c>
      <c r="W788" s="37" t="s">
        <v>2</v>
      </c>
      <c r="X788" t="e">
        <f>VLOOKUP(T788,[3]رکوردها!$A:$B,2,0)</f>
        <v>#N/A</v>
      </c>
      <c r="Y788" t="e">
        <f>VLOOKUP(T788,[3]رکوردها!$A:$D,4,0)</f>
        <v>#N/A</v>
      </c>
      <c r="Z788" t="e">
        <f>VLOOKUP(T788,[3]رکوردها!$A:$C,3,0)</f>
        <v>#N/A</v>
      </c>
      <c r="AA788" t="e">
        <f>VLOOKUP(T788,[3]رکوردها!$A:$F,6,0)</f>
        <v>#N/A</v>
      </c>
      <c r="AB788" t="e">
        <f>VLOOKUP(T788,[3]رکوردها!$A:$E,5,0)</f>
        <v>#N/A</v>
      </c>
    </row>
    <row r="789" spans="1:28" s="41" customFormat="1" hidden="1" x14ac:dyDescent="0.2">
      <c r="A789" s="36">
        <v>175662</v>
      </c>
      <c r="B789" s="36">
        <v>1630</v>
      </c>
      <c r="C789" s="36">
        <v>1726</v>
      </c>
      <c r="D789" s="39" t="s">
        <v>5178</v>
      </c>
      <c r="E789" s="39"/>
      <c r="F789" s="37" t="s">
        <v>723</v>
      </c>
      <c r="G789" s="37" t="s">
        <v>730</v>
      </c>
      <c r="H789" s="38">
        <v>2200474024</v>
      </c>
      <c r="I789" s="38">
        <v>0</v>
      </c>
      <c r="J789" s="38">
        <f t="shared" si="13"/>
        <v>2200474024</v>
      </c>
      <c r="K789" s="38"/>
      <c r="L789" s="49"/>
      <c r="M789" s="37" t="s">
        <v>63</v>
      </c>
      <c r="N789" s="37" t="s">
        <v>64</v>
      </c>
      <c r="O789" s="37" t="s">
        <v>157</v>
      </c>
      <c r="P789" s="37" t="s">
        <v>158</v>
      </c>
      <c r="Q789" s="37" t="s">
        <v>159</v>
      </c>
      <c r="R789" s="37" t="s">
        <v>160</v>
      </c>
      <c r="S789" s="37" t="s">
        <v>539</v>
      </c>
      <c r="T789" s="37" t="s">
        <v>538</v>
      </c>
      <c r="U789" s="1" t="e">
        <f>VLOOKUP(T789,[2]VAT!$A:$D,1,0)</f>
        <v>#N/A</v>
      </c>
      <c r="V789" s="37" t="s">
        <v>2</v>
      </c>
      <c r="W789" s="37" t="s">
        <v>2</v>
      </c>
      <c r="X789" t="e">
        <f>VLOOKUP(T789,[3]رکوردها!$A:$B,2,0)</f>
        <v>#N/A</v>
      </c>
      <c r="Y789" t="e">
        <f>VLOOKUP(T789,[3]رکوردها!$A:$D,4,0)</f>
        <v>#N/A</v>
      </c>
      <c r="Z789" t="e">
        <f>VLOOKUP(T789,[3]رکوردها!$A:$C,3,0)</f>
        <v>#N/A</v>
      </c>
      <c r="AA789" t="e">
        <f>VLOOKUP(T789,[3]رکوردها!$A:$F,6,0)</f>
        <v>#N/A</v>
      </c>
      <c r="AB789" t="e">
        <f>VLOOKUP(T789,[3]رکوردها!$A:$E,5,0)</f>
        <v>#N/A</v>
      </c>
    </row>
    <row r="790" spans="1:28" s="41" customFormat="1" hidden="1" x14ac:dyDescent="0.2">
      <c r="A790" s="36">
        <v>175663</v>
      </c>
      <c r="B790" s="36">
        <v>1630</v>
      </c>
      <c r="C790" s="36">
        <v>1726</v>
      </c>
      <c r="D790" s="39" t="s">
        <v>5178</v>
      </c>
      <c r="E790" s="39"/>
      <c r="F790" s="37" t="s">
        <v>723</v>
      </c>
      <c r="G790" s="37" t="s">
        <v>731</v>
      </c>
      <c r="H790" s="38">
        <v>1904944151</v>
      </c>
      <c r="I790" s="38">
        <v>0</v>
      </c>
      <c r="J790" s="38">
        <f t="shared" si="13"/>
        <v>1904944151</v>
      </c>
      <c r="K790" s="38"/>
      <c r="L790" s="49"/>
      <c r="M790" s="37" t="s">
        <v>63</v>
      </c>
      <c r="N790" s="37" t="s">
        <v>64</v>
      </c>
      <c r="O790" s="37" t="s">
        <v>157</v>
      </c>
      <c r="P790" s="37" t="s">
        <v>158</v>
      </c>
      <c r="Q790" s="37" t="s">
        <v>159</v>
      </c>
      <c r="R790" s="37" t="s">
        <v>160</v>
      </c>
      <c r="S790" s="37" t="s">
        <v>539</v>
      </c>
      <c r="T790" s="37" t="s">
        <v>538</v>
      </c>
      <c r="U790" s="1" t="e">
        <f>VLOOKUP(T790,[2]VAT!$A:$D,1,0)</f>
        <v>#N/A</v>
      </c>
      <c r="V790" s="37" t="s">
        <v>2</v>
      </c>
      <c r="W790" s="37" t="s">
        <v>2</v>
      </c>
      <c r="X790" t="e">
        <f>VLOOKUP(T790,[3]رکوردها!$A:$B,2,0)</f>
        <v>#N/A</v>
      </c>
      <c r="Y790" t="e">
        <f>VLOOKUP(T790,[3]رکوردها!$A:$D,4,0)</f>
        <v>#N/A</v>
      </c>
      <c r="Z790" t="e">
        <f>VLOOKUP(T790,[3]رکوردها!$A:$C,3,0)</f>
        <v>#N/A</v>
      </c>
      <c r="AA790" t="e">
        <f>VLOOKUP(T790,[3]رکوردها!$A:$F,6,0)</f>
        <v>#N/A</v>
      </c>
      <c r="AB790" t="e">
        <f>VLOOKUP(T790,[3]رکوردها!$A:$E,5,0)</f>
        <v>#N/A</v>
      </c>
    </row>
    <row r="791" spans="1:28" s="41" customFormat="1" hidden="1" x14ac:dyDescent="0.2">
      <c r="A791" s="36">
        <v>175664</v>
      </c>
      <c r="B791" s="36">
        <v>1630</v>
      </c>
      <c r="C791" s="36">
        <v>1726</v>
      </c>
      <c r="D791" s="39" t="s">
        <v>5178</v>
      </c>
      <c r="E791" s="39"/>
      <c r="F791" s="37" t="s">
        <v>723</v>
      </c>
      <c r="G791" s="37" t="s">
        <v>732</v>
      </c>
      <c r="H791" s="38">
        <v>1081727179</v>
      </c>
      <c r="I791" s="38">
        <v>0</v>
      </c>
      <c r="J791" s="38">
        <f t="shared" si="13"/>
        <v>1081727179</v>
      </c>
      <c r="K791" s="38"/>
      <c r="L791" s="49"/>
      <c r="M791" s="37" t="s">
        <v>63</v>
      </c>
      <c r="N791" s="37" t="s">
        <v>64</v>
      </c>
      <c r="O791" s="37" t="s">
        <v>157</v>
      </c>
      <c r="P791" s="37" t="s">
        <v>158</v>
      </c>
      <c r="Q791" s="37" t="s">
        <v>159</v>
      </c>
      <c r="R791" s="37" t="s">
        <v>160</v>
      </c>
      <c r="S791" s="37" t="s">
        <v>539</v>
      </c>
      <c r="T791" s="37" t="s">
        <v>538</v>
      </c>
      <c r="U791" s="1" t="e">
        <f>VLOOKUP(T791,[2]VAT!$A:$D,1,0)</f>
        <v>#N/A</v>
      </c>
      <c r="V791" s="37" t="s">
        <v>2</v>
      </c>
      <c r="W791" s="37" t="s">
        <v>2</v>
      </c>
      <c r="X791" t="e">
        <f>VLOOKUP(T791,[3]رکوردها!$A:$B,2,0)</f>
        <v>#N/A</v>
      </c>
      <c r="Y791" t="e">
        <f>VLOOKUP(T791,[3]رکوردها!$A:$D,4,0)</f>
        <v>#N/A</v>
      </c>
      <c r="Z791" t="e">
        <f>VLOOKUP(T791,[3]رکوردها!$A:$C,3,0)</f>
        <v>#N/A</v>
      </c>
      <c r="AA791" t="e">
        <f>VLOOKUP(T791,[3]رکوردها!$A:$F,6,0)</f>
        <v>#N/A</v>
      </c>
      <c r="AB791" t="e">
        <f>VLOOKUP(T791,[3]رکوردها!$A:$E,5,0)</f>
        <v>#N/A</v>
      </c>
    </row>
    <row r="792" spans="1:28" s="41" customFormat="1" hidden="1" x14ac:dyDescent="0.2">
      <c r="A792" s="36">
        <v>175665</v>
      </c>
      <c r="B792" s="36">
        <v>1630</v>
      </c>
      <c r="C792" s="36">
        <v>1726</v>
      </c>
      <c r="D792" s="39" t="s">
        <v>5178</v>
      </c>
      <c r="E792" s="39"/>
      <c r="F792" s="37" t="s">
        <v>723</v>
      </c>
      <c r="G792" s="37" t="s">
        <v>733</v>
      </c>
      <c r="H792" s="38">
        <v>1038746720</v>
      </c>
      <c r="I792" s="38">
        <v>0</v>
      </c>
      <c r="J792" s="38">
        <f t="shared" si="13"/>
        <v>1038746720</v>
      </c>
      <c r="K792" s="38"/>
      <c r="L792" s="49"/>
      <c r="M792" s="37" t="s">
        <v>63</v>
      </c>
      <c r="N792" s="37" t="s">
        <v>64</v>
      </c>
      <c r="O792" s="37" t="s">
        <v>157</v>
      </c>
      <c r="P792" s="37" t="s">
        <v>158</v>
      </c>
      <c r="Q792" s="37" t="s">
        <v>159</v>
      </c>
      <c r="R792" s="37" t="s">
        <v>160</v>
      </c>
      <c r="S792" s="37" t="s">
        <v>539</v>
      </c>
      <c r="T792" s="37" t="s">
        <v>538</v>
      </c>
      <c r="U792" s="1" t="e">
        <f>VLOOKUP(T792,[2]VAT!$A:$D,1,0)</f>
        <v>#N/A</v>
      </c>
      <c r="V792" s="37" t="s">
        <v>2</v>
      </c>
      <c r="W792" s="37" t="s">
        <v>2</v>
      </c>
      <c r="X792" t="e">
        <f>VLOOKUP(T792,[3]رکوردها!$A:$B,2,0)</f>
        <v>#N/A</v>
      </c>
      <c r="Y792" t="e">
        <f>VLOOKUP(T792,[3]رکوردها!$A:$D,4,0)</f>
        <v>#N/A</v>
      </c>
      <c r="Z792" t="e">
        <f>VLOOKUP(T792,[3]رکوردها!$A:$C,3,0)</f>
        <v>#N/A</v>
      </c>
      <c r="AA792" t="e">
        <f>VLOOKUP(T792,[3]رکوردها!$A:$F,6,0)</f>
        <v>#N/A</v>
      </c>
      <c r="AB792" t="e">
        <f>VLOOKUP(T792,[3]رکوردها!$A:$E,5,0)</f>
        <v>#N/A</v>
      </c>
    </row>
    <row r="793" spans="1:28" s="41" customFormat="1" hidden="1" x14ac:dyDescent="0.2">
      <c r="A793" s="36">
        <v>175666</v>
      </c>
      <c r="B793" s="36">
        <v>1630</v>
      </c>
      <c r="C793" s="36">
        <v>1726</v>
      </c>
      <c r="D793" s="39" t="s">
        <v>5178</v>
      </c>
      <c r="E793" s="39"/>
      <c r="F793" s="37" t="s">
        <v>723</v>
      </c>
      <c r="G793" s="37" t="s">
        <v>734</v>
      </c>
      <c r="H793" s="38">
        <v>796236537</v>
      </c>
      <c r="I793" s="38">
        <v>0</v>
      </c>
      <c r="J793" s="38">
        <f t="shared" si="13"/>
        <v>796236537</v>
      </c>
      <c r="K793" s="38"/>
      <c r="L793" s="49"/>
      <c r="M793" s="37" t="s">
        <v>63</v>
      </c>
      <c r="N793" s="37" t="s">
        <v>64</v>
      </c>
      <c r="O793" s="37" t="s">
        <v>157</v>
      </c>
      <c r="P793" s="37" t="s">
        <v>158</v>
      </c>
      <c r="Q793" s="37" t="s">
        <v>159</v>
      </c>
      <c r="R793" s="37" t="s">
        <v>160</v>
      </c>
      <c r="S793" s="37" t="s">
        <v>539</v>
      </c>
      <c r="T793" s="37" t="s">
        <v>538</v>
      </c>
      <c r="U793" s="1" t="e">
        <f>VLOOKUP(T793,[2]VAT!$A:$D,1,0)</f>
        <v>#N/A</v>
      </c>
      <c r="V793" s="37" t="s">
        <v>2</v>
      </c>
      <c r="W793" s="37" t="s">
        <v>2</v>
      </c>
      <c r="X793" t="e">
        <f>VLOOKUP(T793,[3]رکوردها!$A:$B,2,0)</f>
        <v>#N/A</v>
      </c>
      <c r="Y793" t="e">
        <f>VLOOKUP(T793,[3]رکوردها!$A:$D,4,0)</f>
        <v>#N/A</v>
      </c>
      <c r="Z793" t="e">
        <f>VLOOKUP(T793,[3]رکوردها!$A:$C,3,0)</f>
        <v>#N/A</v>
      </c>
      <c r="AA793" t="e">
        <f>VLOOKUP(T793,[3]رکوردها!$A:$F,6,0)</f>
        <v>#N/A</v>
      </c>
      <c r="AB793" t="e">
        <f>VLOOKUP(T793,[3]رکوردها!$A:$E,5,0)</f>
        <v>#N/A</v>
      </c>
    </row>
    <row r="794" spans="1:28" s="41" customFormat="1" hidden="1" x14ac:dyDescent="0.2">
      <c r="A794" s="36">
        <v>175667</v>
      </c>
      <c r="B794" s="36">
        <v>1630</v>
      </c>
      <c r="C794" s="36">
        <v>1726</v>
      </c>
      <c r="D794" s="39" t="s">
        <v>5178</v>
      </c>
      <c r="E794" s="39"/>
      <c r="F794" s="37" t="s">
        <v>723</v>
      </c>
      <c r="G794" s="37" t="s">
        <v>735</v>
      </c>
      <c r="H794" s="38">
        <v>403451610</v>
      </c>
      <c r="I794" s="38">
        <v>0</v>
      </c>
      <c r="J794" s="38">
        <f t="shared" si="13"/>
        <v>403451610</v>
      </c>
      <c r="K794" s="38"/>
      <c r="L794" s="49"/>
      <c r="M794" s="37" t="s">
        <v>63</v>
      </c>
      <c r="N794" s="37" t="s">
        <v>64</v>
      </c>
      <c r="O794" s="37" t="s">
        <v>157</v>
      </c>
      <c r="P794" s="37" t="s">
        <v>158</v>
      </c>
      <c r="Q794" s="37" t="s">
        <v>159</v>
      </c>
      <c r="R794" s="37" t="s">
        <v>160</v>
      </c>
      <c r="S794" s="37" t="s">
        <v>539</v>
      </c>
      <c r="T794" s="37" t="s">
        <v>538</v>
      </c>
      <c r="U794" s="1" t="e">
        <f>VLOOKUP(T794,[2]VAT!$A:$D,1,0)</f>
        <v>#N/A</v>
      </c>
      <c r="V794" s="37" t="s">
        <v>2</v>
      </c>
      <c r="W794" s="37" t="s">
        <v>2</v>
      </c>
      <c r="X794" t="e">
        <f>VLOOKUP(T794,[3]رکوردها!$A:$B,2,0)</f>
        <v>#N/A</v>
      </c>
      <c r="Y794" t="e">
        <f>VLOOKUP(T794,[3]رکوردها!$A:$D,4,0)</f>
        <v>#N/A</v>
      </c>
      <c r="Z794" t="e">
        <f>VLOOKUP(T794,[3]رکوردها!$A:$C,3,0)</f>
        <v>#N/A</v>
      </c>
      <c r="AA794" t="e">
        <f>VLOOKUP(T794,[3]رکوردها!$A:$F,6,0)</f>
        <v>#N/A</v>
      </c>
      <c r="AB794" t="e">
        <f>VLOOKUP(T794,[3]رکوردها!$A:$E,5,0)</f>
        <v>#N/A</v>
      </c>
    </row>
    <row r="795" spans="1:28" s="41" customFormat="1" hidden="1" x14ac:dyDescent="0.2">
      <c r="A795" s="36">
        <v>175668</v>
      </c>
      <c r="B795" s="36">
        <v>1630</v>
      </c>
      <c r="C795" s="36">
        <v>1726</v>
      </c>
      <c r="D795" s="39" t="s">
        <v>5178</v>
      </c>
      <c r="E795" s="39"/>
      <c r="F795" s="37" t="s">
        <v>723</v>
      </c>
      <c r="G795" s="37" t="s">
        <v>736</v>
      </c>
      <c r="H795" s="38">
        <v>304941653</v>
      </c>
      <c r="I795" s="38">
        <v>0</v>
      </c>
      <c r="J795" s="38">
        <f t="shared" si="13"/>
        <v>304941653</v>
      </c>
      <c r="K795" s="38"/>
      <c r="L795" s="49"/>
      <c r="M795" s="37" t="s">
        <v>63</v>
      </c>
      <c r="N795" s="37" t="s">
        <v>64</v>
      </c>
      <c r="O795" s="37" t="s">
        <v>157</v>
      </c>
      <c r="P795" s="37" t="s">
        <v>158</v>
      </c>
      <c r="Q795" s="37" t="s">
        <v>159</v>
      </c>
      <c r="R795" s="37" t="s">
        <v>160</v>
      </c>
      <c r="S795" s="37" t="s">
        <v>539</v>
      </c>
      <c r="T795" s="37" t="s">
        <v>538</v>
      </c>
      <c r="U795" s="1" t="e">
        <f>VLOOKUP(T795,[2]VAT!$A:$D,1,0)</f>
        <v>#N/A</v>
      </c>
      <c r="V795" s="37" t="s">
        <v>2</v>
      </c>
      <c r="W795" s="37" t="s">
        <v>2</v>
      </c>
      <c r="X795" t="e">
        <f>VLOOKUP(T795,[3]رکوردها!$A:$B,2,0)</f>
        <v>#N/A</v>
      </c>
      <c r="Y795" t="e">
        <f>VLOOKUP(T795,[3]رکوردها!$A:$D,4,0)</f>
        <v>#N/A</v>
      </c>
      <c r="Z795" t="e">
        <f>VLOOKUP(T795,[3]رکوردها!$A:$C,3,0)</f>
        <v>#N/A</v>
      </c>
      <c r="AA795" t="e">
        <f>VLOOKUP(T795,[3]رکوردها!$A:$F,6,0)</f>
        <v>#N/A</v>
      </c>
      <c r="AB795" t="e">
        <f>VLOOKUP(T795,[3]رکوردها!$A:$E,5,0)</f>
        <v>#N/A</v>
      </c>
    </row>
    <row r="796" spans="1:28" s="41" customFormat="1" hidden="1" x14ac:dyDescent="0.2">
      <c r="A796" s="36">
        <v>175669</v>
      </c>
      <c r="B796" s="36">
        <v>1630</v>
      </c>
      <c r="C796" s="36">
        <v>1726</v>
      </c>
      <c r="D796" s="39" t="s">
        <v>5178</v>
      </c>
      <c r="E796" s="39"/>
      <c r="F796" s="37" t="s">
        <v>723</v>
      </c>
      <c r="G796" s="37" t="s">
        <v>737</v>
      </c>
      <c r="H796" s="38">
        <v>193882656</v>
      </c>
      <c r="I796" s="38">
        <v>0</v>
      </c>
      <c r="J796" s="38">
        <f t="shared" si="13"/>
        <v>193882656</v>
      </c>
      <c r="K796" s="38"/>
      <c r="L796" s="49"/>
      <c r="M796" s="37" t="s">
        <v>63</v>
      </c>
      <c r="N796" s="37" t="s">
        <v>64</v>
      </c>
      <c r="O796" s="37" t="s">
        <v>157</v>
      </c>
      <c r="P796" s="37" t="s">
        <v>158</v>
      </c>
      <c r="Q796" s="37" t="s">
        <v>159</v>
      </c>
      <c r="R796" s="37" t="s">
        <v>160</v>
      </c>
      <c r="S796" s="37" t="s">
        <v>539</v>
      </c>
      <c r="T796" s="37" t="s">
        <v>538</v>
      </c>
      <c r="U796" s="1" t="e">
        <f>VLOOKUP(T796,[2]VAT!$A:$D,1,0)</f>
        <v>#N/A</v>
      </c>
      <c r="V796" s="37" t="s">
        <v>2</v>
      </c>
      <c r="W796" s="37" t="s">
        <v>2</v>
      </c>
      <c r="X796" t="e">
        <f>VLOOKUP(T796,[3]رکوردها!$A:$B,2,0)</f>
        <v>#N/A</v>
      </c>
      <c r="Y796" t="e">
        <f>VLOOKUP(T796,[3]رکوردها!$A:$D,4,0)</f>
        <v>#N/A</v>
      </c>
      <c r="Z796" t="e">
        <f>VLOOKUP(T796,[3]رکوردها!$A:$C,3,0)</f>
        <v>#N/A</v>
      </c>
      <c r="AA796" t="e">
        <f>VLOOKUP(T796,[3]رکوردها!$A:$F,6,0)</f>
        <v>#N/A</v>
      </c>
      <c r="AB796" t="e">
        <f>VLOOKUP(T796,[3]رکوردها!$A:$E,5,0)</f>
        <v>#N/A</v>
      </c>
    </row>
    <row r="797" spans="1:28" s="41" customFormat="1" hidden="1" x14ac:dyDescent="0.2">
      <c r="A797" s="36">
        <v>175670</v>
      </c>
      <c r="B797" s="36">
        <v>1630</v>
      </c>
      <c r="C797" s="36">
        <v>1726</v>
      </c>
      <c r="D797" s="39" t="s">
        <v>5178</v>
      </c>
      <c r="E797" s="39"/>
      <c r="F797" s="37" t="s">
        <v>723</v>
      </c>
      <c r="G797" s="37" t="s">
        <v>738</v>
      </c>
      <c r="H797" s="38">
        <v>101647216</v>
      </c>
      <c r="I797" s="38">
        <v>0</v>
      </c>
      <c r="J797" s="38">
        <f t="shared" si="13"/>
        <v>101647216</v>
      </c>
      <c r="K797" s="38"/>
      <c r="L797" s="49"/>
      <c r="M797" s="37" t="s">
        <v>63</v>
      </c>
      <c r="N797" s="37" t="s">
        <v>64</v>
      </c>
      <c r="O797" s="37" t="s">
        <v>157</v>
      </c>
      <c r="P797" s="37" t="s">
        <v>158</v>
      </c>
      <c r="Q797" s="37" t="s">
        <v>159</v>
      </c>
      <c r="R797" s="37" t="s">
        <v>160</v>
      </c>
      <c r="S797" s="37" t="s">
        <v>539</v>
      </c>
      <c r="T797" s="37" t="s">
        <v>538</v>
      </c>
      <c r="U797" s="1" t="e">
        <f>VLOOKUP(T797,[2]VAT!$A:$D,1,0)</f>
        <v>#N/A</v>
      </c>
      <c r="V797" s="37" t="s">
        <v>2</v>
      </c>
      <c r="W797" s="37" t="s">
        <v>2</v>
      </c>
      <c r="X797" t="e">
        <f>VLOOKUP(T797,[3]رکوردها!$A:$B,2,0)</f>
        <v>#N/A</v>
      </c>
      <c r="Y797" t="e">
        <f>VLOOKUP(T797,[3]رکوردها!$A:$D,4,0)</f>
        <v>#N/A</v>
      </c>
      <c r="Z797" t="e">
        <f>VLOOKUP(T797,[3]رکوردها!$A:$C,3,0)</f>
        <v>#N/A</v>
      </c>
      <c r="AA797" t="e">
        <f>VLOOKUP(T797,[3]رکوردها!$A:$F,6,0)</f>
        <v>#N/A</v>
      </c>
      <c r="AB797" t="e">
        <f>VLOOKUP(T797,[3]رکوردها!$A:$E,5,0)</f>
        <v>#N/A</v>
      </c>
    </row>
    <row r="798" spans="1:28" s="41" customFormat="1" hidden="1" x14ac:dyDescent="0.2">
      <c r="A798" s="36">
        <v>175736</v>
      </c>
      <c r="B798" s="36">
        <v>1634</v>
      </c>
      <c r="C798" s="36">
        <v>1740</v>
      </c>
      <c r="D798" s="39" t="s">
        <v>5178</v>
      </c>
      <c r="E798" s="39"/>
      <c r="F798" s="37" t="s">
        <v>723</v>
      </c>
      <c r="G798" s="37" t="s">
        <v>739</v>
      </c>
      <c r="H798" s="38">
        <v>2833128000</v>
      </c>
      <c r="I798" s="38">
        <v>0</v>
      </c>
      <c r="J798" s="38">
        <f t="shared" si="13"/>
        <v>2833128000</v>
      </c>
      <c r="K798" s="38"/>
      <c r="L798" s="49"/>
      <c r="M798" s="37" t="s">
        <v>63</v>
      </c>
      <c r="N798" s="37" t="s">
        <v>64</v>
      </c>
      <c r="O798" s="37" t="s">
        <v>157</v>
      </c>
      <c r="P798" s="37" t="s">
        <v>158</v>
      </c>
      <c r="Q798" s="37" t="s">
        <v>159</v>
      </c>
      <c r="R798" s="37" t="s">
        <v>160</v>
      </c>
      <c r="S798" s="37" t="s">
        <v>539</v>
      </c>
      <c r="T798" s="37" t="s">
        <v>538</v>
      </c>
      <c r="U798" s="1" t="e">
        <f>VLOOKUP(T798,[2]VAT!$A:$D,1,0)</f>
        <v>#N/A</v>
      </c>
      <c r="V798" s="37" t="s">
        <v>2</v>
      </c>
      <c r="W798" s="37" t="s">
        <v>2</v>
      </c>
      <c r="X798" t="e">
        <f>VLOOKUP(T798,[3]رکوردها!$A:$B,2,0)</f>
        <v>#N/A</v>
      </c>
      <c r="Y798" t="e">
        <f>VLOOKUP(T798,[3]رکوردها!$A:$D,4,0)</f>
        <v>#N/A</v>
      </c>
      <c r="Z798" t="e">
        <f>VLOOKUP(T798,[3]رکوردها!$A:$C,3,0)</f>
        <v>#N/A</v>
      </c>
      <c r="AA798" t="e">
        <f>VLOOKUP(T798,[3]رکوردها!$A:$F,6,0)</f>
        <v>#N/A</v>
      </c>
      <c r="AB798" t="e">
        <f>VLOOKUP(T798,[3]رکوردها!$A:$E,5,0)</f>
        <v>#N/A</v>
      </c>
    </row>
    <row r="799" spans="1:28" s="41" customFormat="1" hidden="1" x14ac:dyDescent="0.2">
      <c r="A799" s="36">
        <v>175737</v>
      </c>
      <c r="B799" s="36">
        <v>1634</v>
      </c>
      <c r="C799" s="36">
        <v>1740</v>
      </c>
      <c r="D799" s="39" t="s">
        <v>5178</v>
      </c>
      <c r="E799" s="39"/>
      <c r="F799" s="37" t="s">
        <v>723</v>
      </c>
      <c r="G799" s="37" t="s">
        <v>740</v>
      </c>
      <c r="H799" s="38">
        <v>1962000000</v>
      </c>
      <c r="I799" s="38">
        <v>0</v>
      </c>
      <c r="J799" s="38">
        <f t="shared" si="13"/>
        <v>1962000000</v>
      </c>
      <c r="K799" s="38"/>
      <c r="L799" s="49"/>
      <c r="M799" s="37" t="s">
        <v>63</v>
      </c>
      <c r="N799" s="37" t="s">
        <v>64</v>
      </c>
      <c r="O799" s="37" t="s">
        <v>157</v>
      </c>
      <c r="P799" s="37" t="s">
        <v>158</v>
      </c>
      <c r="Q799" s="37" t="s">
        <v>159</v>
      </c>
      <c r="R799" s="37" t="s">
        <v>160</v>
      </c>
      <c r="S799" s="37" t="s">
        <v>539</v>
      </c>
      <c r="T799" s="37" t="s">
        <v>538</v>
      </c>
      <c r="U799" s="1" t="e">
        <f>VLOOKUP(T799,[2]VAT!$A:$D,1,0)</f>
        <v>#N/A</v>
      </c>
      <c r="V799" s="37" t="s">
        <v>2</v>
      </c>
      <c r="W799" s="37" t="s">
        <v>2</v>
      </c>
      <c r="X799" t="e">
        <f>VLOOKUP(T799,[3]رکوردها!$A:$B,2,0)</f>
        <v>#N/A</v>
      </c>
      <c r="Y799" t="e">
        <f>VLOOKUP(T799,[3]رکوردها!$A:$D,4,0)</f>
        <v>#N/A</v>
      </c>
      <c r="Z799" t="e">
        <f>VLOOKUP(T799,[3]رکوردها!$A:$C,3,0)</f>
        <v>#N/A</v>
      </c>
      <c r="AA799" t="e">
        <f>VLOOKUP(T799,[3]رکوردها!$A:$F,6,0)</f>
        <v>#N/A</v>
      </c>
      <c r="AB799" t="e">
        <f>VLOOKUP(T799,[3]رکوردها!$A:$E,5,0)</f>
        <v>#N/A</v>
      </c>
    </row>
    <row r="800" spans="1:28" s="41" customFormat="1" hidden="1" x14ac:dyDescent="0.2">
      <c r="A800" s="36">
        <v>175738</v>
      </c>
      <c r="B800" s="36">
        <v>1634</v>
      </c>
      <c r="C800" s="36">
        <v>1740</v>
      </c>
      <c r="D800" s="39" t="s">
        <v>5178</v>
      </c>
      <c r="E800" s="39"/>
      <c r="F800" s="37" t="s">
        <v>723</v>
      </c>
      <c r="G800" s="37" t="s">
        <v>741</v>
      </c>
      <c r="H800" s="38">
        <v>579880000</v>
      </c>
      <c r="I800" s="38">
        <v>0</v>
      </c>
      <c r="J800" s="38">
        <f t="shared" si="13"/>
        <v>579880000</v>
      </c>
      <c r="K800" s="38"/>
      <c r="L800" s="49"/>
      <c r="M800" s="37" t="s">
        <v>63</v>
      </c>
      <c r="N800" s="37" t="s">
        <v>64</v>
      </c>
      <c r="O800" s="37" t="s">
        <v>157</v>
      </c>
      <c r="P800" s="37" t="s">
        <v>158</v>
      </c>
      <c r="Q800" s="37" t="s">
        <v>159</v>
      </c>
      <c r="R800" s="37" t="s">
        <v>160</v>
      </c>
      <c r="S800" s="37" t="s">
        <v>539</v>
      </c>
      <c r="T800" s="37" t="s">
        <v>538</v>
      </c>
      <c r="U800" s="1" t="e">
        <f>VLOOKUP(T800,[2]VAT!$A:$D,1,0)</f>
        <v>#N/A</v>
      </c>
      <c r="V800" s="37" t="s">
        <v>2</v>
      </c>
      <c r="W800" s="37" t="s">
        <v>2</v>
      </c>
      <c r="X800" t="e">
        <f>VLOOKUP(T800,[3]رکوردها!$A:$B,2,0)</f>
        <v>#N/A</v>
      </c>
      <c r="Y800" t="e">
        <f>VLOOKUP(T800,[3]رکوردها!$A:$D,4,0)</f>
        <v>#N/A</v>
      </c>
      <c r="Z800" t="e">
        <f>VLOOKUP(T800,[3]رکوردها!$A:$C,3,0)</f>
        <v>#N/A</v>
      </c>
      <c r="AA800" t="e">
        <f>VLOOKUP(T800,[3]رکوردها!$A:$F,6,0)</f>
        <v>#N/A</v>
      </c>
      <c r="AB800" t="e">
        <f>VLOOKUP(T800,[3]رکوردها!$A:$E,5,0)</f>
        <v>#N/A</v>
      </c>
    </row>
    <row r="801" spans="1:28" s="41" customFormat="1" hidden="1" x14ac:dyDescent="0.2">
      <c r="A801" s="36">
        <v>175739</v>
      </c>
      <c r="B801" s="36">
        <v>1634</v>
      </c>
      <c r="C801" s="36">
        <v>1740</v>
      </c>
      <c r="D801" s="39" t="s">
        <v>5178</v>
      </c>
      <c r="E801" s="39"/>
      <c r="F801" s="37" t="s">
        <v>723</v>
      </c>
      <c r="G801" s="37" t="s">
        <v>742</v>
      </c>
      <c r="H801" s="38">
        <v>294300000</v>
      </c>
      <c r="I801" s="38">
        <v>0</v>
      </c>
      <c r="J801" s="38">
        <f t="shared" si="13"/>
        <v>294300000</v>
      </c>
      <c r="K801" s="38"/>
      <c r="L801" s="49"/>
      <c r="M801" s="37" t="s">
        <v>63</v>
      </c>
      <c r="N801" s="37" t="s">
        <v>64</v>
      </c>
      <c r="O801" s="37" t="s">
        <v>157</v>
      </c>
      <c r="P801" s="37" t="s">
        <v>158</v>
      </c>
      <c r="Q801" s="37" t="s">
        <v>159</v>
      </c>
      <c r="R801" s="37" t="s">
        <v>160</v>
      </c>
      <c r="S801" s="37" t="s">
        <v>539</v>
      </c>
      <c r="T801" s="37" t="s">
        <v>538</v>
      </c>
      <c r="U801" s="1" t="e">
        <f>VLOOKUP(T801,[2]VAT!$A:$D,1,0)</f>
        <v>#N/A</v>
      </c>
      <c r="V801" s="37" t="s">
        <v>2</v>
      </c>
      <c r="W801" s="37" t="s">
        <v>2</v>
      </c>
      <c r="X801" t="e">
        <f>VLOOKUP(T801,[3]رکوردها!$A:$B,2,0)</f>
        <v>#N/A</v>
      </c>
      <c r="Y801" t="e">
        <f>VLOOKUP(T801,[3]رکوردها!$A:$D,4,0)</f>
        <v>#N/A</v>
      </c>
      <c r="Z801" t="e">
        <f>VLOOKUP(T801,[3]رکوردها!$A:$C,3,0)</f>
        <v>#N/A</v>
      </c>
      <c r="AA801" t="e">
        <f>VLOOKUP(T801,[3]رکوردها!$A:$F,6,0)</f>
        <v>#N/A</v>
      </c>
      <c r="AB801" t="e">
        <f>VLOOKUP(T801,[3]رکوردها!$A:$E,5,0)</f>
        <v>#N/A</v>
      </c>
    </row>
    <row r="802" spans="1:28" s="41" customFormat="1" hidden="1" x14ac:dyDescent="0.2">
      <c r="A802" s="36">
        <v>175740</v>
      </c>
      <c r="B802" s="36">
        <v>1634</v>
      </c>
      <c r="C802" s="36">
        <v>1740</v>
      </c>
      <c r="D802" s="39" t="s">
        <v>5178</v>
      </c>
      <c r="E802" s="39"/>
      <c r="F802" s="37" t="s">
        <v>723</v>
      </c>
      <c r="G802" s="37" t="s">
        <v>743</v>
      </c>
      <c r="H802" s="38">
        <v>245250000</v>
      </c>
      <c r="I802" s="38">
        <v>0</v>
      </c>
      <c r="J802" s="38">
        <f t="shared" si="13"/>
        <v>245250000</v>
      </c>
      <c r="K802" s="38"/>
      <c r="L802" s="49"/>
      <c r="M802" s="37" t="s">
        <v>63</v>
      </c>
      <c r="N802" s="37" t="s">
        <v>64</v>
      </c>
      <c r="O802" s="37" t="s">
        <v>157</v>
      </c>
      <c r="P802" s="37" t="s">
        <v>158</v>
      </c>
      <c r="Q802" s="37" t="s">
        <v>159</v>
      </c>
      <c r="R802" s="37" t="s">
        <v>160</v>
      </c>
      <c r="S802" s="37" t="s">
        <v>539</v>
      </c>
      <c r="T802" s="37" t="s">
        <v>538</v>
      </c>
      <c r="U802" s="1" t="e">
        <f>VLOOKUP(T802,[2]VAT!$A:$D,1,0)</f>
        <v>#N/A</v>
      </c>
      <c r="V802" s="37" t="s">
        <v>2</v>
      </c>
      <c r="W802" s="37" t="s">
        <v>2</v>
      </c>
      <c r="X802" t="e">
        <f>VLOOKUP(T802,[3]رکوردها!$A:$B,2,0)</f>
        <v>#N/A</v>
      </c>
      <c r="Y802" t="e">
        <f>VLOOKUP(T802,[3]رکوردها!$A:$D,4,0)</f>
        <v>#N/A</v>
      </c>
      <c r="Z802" t="e">
        <f>VLOOKUP(T802,[3]رکوردها!$A:$C,3,0)</f>
        <v>#N/A</v>
      </c>
      <c r="AA802" t="e">
        <f>VLOOKUP(T802,[3]رکوردها!$A:$F,6,0)</f>
        <v>#N/A</v>
      </c>
      <c r="AB802" t="e">
        <f>VLOOKUP(T802,[3]رکوردها!$A:$E,5,0)</f>
        <v>#N/A</v>
      </c>
    </row>
    <row r="803" spans="1:28" s="41" customFormat="1" hidden="1" x14ac:dyDescent="0.2">
      <c r="A803" s="36">
        <v>175741</v>
      </c>
      <c r="B803" s="36">
        <v>1634</v>
      </c>
      <c r="C803" s="36">
        <v>1740</v>
      </c>
      <c r="D803" s="39" t="s">
        <v>5178</v>
      </c>
      <c r="E803" s="39"/>
      <c r="F803" s="37" t="s">
        <v>723</v>
      </c>
      <c r="G803" s="37" t="s">
        <v>744</v>
      </c>
      <c r="H803" s="38">
        <v>196200000</v>
      </c>
      <c r="I803" s="38">
        <v>0</v>
      </c>
      <c r="J803" s="38">
        <f t="shared" si="13"/>
        <v>196200000</v>
      </c>
      <c r="K803" s="38"/>
      <c r="L803" s="49"/>
      <c r="M803" s="37" t="s">
        <v>63</v>
      </c>
      <c r="N803" s="37" t="s">
        <v>64</v>
      </c>
      <c r="O803" s="37" t="s">
        <v>157</v>
      </c>
      <c r="P803" s="37" t="s">
        <v>158</v>
      </c>
      <c r="Q803" s="37" t="s">
        <v>159</v>
      </c>
      <c r="R803" s="37" t="s">
        <v>160</v>
      </c>
      <c r="S803" s="37" t="s">
        <v>539</v>
      </c>
      <c r="T803" s="37" t="s">
        <v>538</v>
      </c>
      <c r="U803" s="1" t="e">
        <f>VLOOKUP(T803,[2]VAT!$A:$D,1,0)</f>
        <v>#N/A</v>
      </c>
      <c r="V803" s="37" t="s">
        <v>2</v>
      </c>
      <c r="W803" s="37" t="s">
        <v>2</v>
      </c>
      <c r="X803" t="e">
        <f>VLOOKUP(T803,[3]رکوردها!$A:$B,2,0)</f>
        <v>#N/A</v>
      </c>
      <c r="Y803" t="e">
        <f>VLOOKUP(T803,[3]رکوردها!$A:$D,4,0)</f>
        <v>#N/A</v>
      </c>
      <c r="Z803" t="e">
        <f>VLOOKUP(T803,[3]رکوردها!$A:$C,3,0)</f>
        <v>#N/A</v>
      </c>
      <c r="AA803" t="e">
        <f>VLOOKUP(T803,[3]رکوردها!$A:$F,6,0)</f>
        <v>#N/A</v>
      </c>
      <c r="AB803" t="e">
        <f>VLOOKUP(T803,[3]رکوردها!$A:$E,5,0)</f>
        <v>#N/A</v>
      </c>
    </row>
    <row r="804" spans="1:28" s="41" customFormat="1" hidden="1" x14ac:dyDescent="0.2">
      <c r="A804" s="36">
        <v>175742</v>
      </c>
      <c r="B804" s="36">
        <v>1634</v>
      </c>
      <c r="C804" s="36">
        <v>1740</v>
      </c>
      <c r="D804" s="39" t="s">
        <v>5178</v>
      </c>
      <c r="E804" s="39"/>
      <c r="F804" s="37" t="s">
        <v>723</v>
      </c>
      <c r="G804" s="37" t="s">
        <v>745</v>
      </c>
      <c r="H804" s="38">
        <v>65400000</v>
      </c>
      <c r="I804" s="38">
        <v>0</v>
      </c>
      <c r="J804" s="38">
        <f t="shared" si="13"/>
        <v>65400000</v>
      </c>
      <c r="K804" s="38"/>
      <c r="L804" s="49"/>
      <c r="M804" s="37" t="s">
        <v>63</v>
      </c>
      <c r="N804" s="37" t="s">
        <v>64</v>
      </c>
      <c r="O804" s="37" t="s">
        <v>157</v>
      </c>
      <c r="P804" s="37" t="s">
        <v>158</v>
      </c>
      <c r="Q804" s="37" t="s">
        <v>159</v>
      </c>
      <c r="R804" s="37" t="s">
        <v>160</v>
      </c>
      <c r="S804" s="37" t="s">
        <v>539</v>
      </c>
      <c r="T804" s="37" t="s">
        <v>538</v>
      </c>
      <c r="U804" s="1" t="e">
        <f>VLOOKUP(T804,[2]VAT!$A:$D,1,0)</f>
        <v>#N/A</v>
      </c>
      <c r="V804" s="37" t="s">
        <v>2</v>
      </c>
      <c r="W804" s="37" t="s">
        <v>2</v>
      </c>
      <c r="X804" t="e">
        <f>VLOOKUP(T804,[3]رکوردها!$A:$B,2,0)</f>
        <v>#N/A</v>
      </c>
      <c r="Y804" t="e">
        <f>VLOOKUP(T804,[3]رکوردها!$A:$D,4,0)</f>
        <v>#N/A</v>
      </c>
      <c r="Z804" t="e">
        <f>VLOOKUP(T804,[3]رکوردها!$A:$C,3,0)</f>
        <v>#N/A</v>
      </c>
      <c r="AA804" t="e">
        <f>VLOOKUP(T804,[3]رکوردها!$A:$F,6,0)</f>
        <v>#N/A</v>
      </c>
      <c r="AB804" t="e">
        <f>VLOOKUP(T804,[3]رکوردها!$A:$E,5,0)</f>
        <v>#N/A</v>
      </c>
    </row>
    <row r="805" spans="1:28" s="41" customFormat="1" hidden="1" x14ac:dyDescent="0.2">
      <c r="A805" s="36">
        <v>175743</v>
      </c>
      <c r="B805" s="36">
        <v>1634</v>
      </c>
      <c r="C805" s="36">
        <v>1740</v>
      </c>
      <c r="D805" s="39" t="s">
        <v>5178</v>
      </c>
      <c r="E805" s="39"/>
      <c r="F805" s="37" t="s">
        <v>723</v>
      </c>
      <c r="G805" s="37" t="s">
        <v>746</v>
      </c>
      <c r="H805" s="38">
        <v>49050000</v>
      </c>
      <c r="I805" s="38">
        <v>0</v>
      </c>
      <c r="J805" s="38">
        <f t="shared" si="13"/>
        <v>49050000</v>
      </c>
      <c r="K805" s="38"/>
      <c r="L805" s="49"/>
      <c r="M805" s="37" t="s">
        <v>63</v>
      </c>
      <c r="N805" s="37" t="s">
        <v>64</v>
      </c>
      <c r="O805" s="37" t="s">
        <v>157</v>
      </c>
      <c r="P805" s="37" t="s">
        <v>158</v>
      </c>
      <c r="Q805" s="37" t="s">
        <v>159</v>
      </c>
      <c r="R805" s="37" t="s">
        <v>160</v>
      </c>
      <c r="S805" s="37" t="s">
        <v>539</v>
      </c>
      <c r="T805" s="37" t="s">
        <v>538</v>
      </c>
      <c r="U805" s="1" t="e">
        <f>VLOOKUP(T805,[2]VAT!$A:$D,1,0)</f>
        <v>#N/A</v>
      </c>
      <c r="V805" s="37" t="s">
        <v>2</v>
      </c>
      <c r="W805" s="37" t="s">
        <v>2</v>
      </c>
      <c r="X805" t="e">
        <f>VLOOKUP(T805,[3]رکوردها!$A:$B,2,0)</f>
        <v>#N/A</v>
      </c>
      <c r="Y805" t="e">
        <f>VLOOKUP(T805,[3]رکوردها!$A:$D,4,0)</f>
        <v>#N/A</v>
      </c>
      <c r="Z805" t="e">
        <f>VLOOKUP(T805,[3]رکوردها!$A:$C,3,0)</f>
        <v>#N/A</v>
      </c>
      <c r="AA805" t="e">
        <f>VLOOKUP(T805,[3]رکوردها!$A:$F,6,0)</f>
        <v>#N/A</v>
      </c>
      <c r="AB805" t="e">
        <f>VLOOKUP(T805,[3]رکوردها!$A:$E,5,0)</f>
        <v>#N/A</v>
      </c>
    </row>
    <row r="806" spans="1:28" s="41" customFormat="1" hidden="1" x14ac:dyDescent="0.2">
      <c r="A806" s="36">
        <v>180435</v>
      </c>
      <c r="B806" s="36">
        <v>1337</v>
      </c>
      <c r="C806" s="36">
        <v>1911</v>
      </c>
      <c r="D806" s="39" t="s">
        <v>5178</v>
      </c>
      <c r="E806" s="39"/>
      <c r="F806" s="37" t="s">
        <v>171</v>
      </c>
      <c r="G806" s="37" t="s">
        <v>747</v>
      </c>
      <c r="H806" s="38">
        <v>1363495134</v>
      </c>
      <c r="I806" s="38">
        <v>0</v>
      </c>
      <c r="J806" s="38">
        <f t="shared" si="13"/>
        <v>1363495134</v>
      </c>
      <c r="K806" s="38"/>
      <c r="L806" s="49"/>
      <c r="M806" s="37" t="s">
        <v>63</v>
      </c>
      <c r="N806" s="37" t="s">
        <v>64</v>
      </c>
      <c r="O806" s="37" t="s">
        <v>157</v>
      </c>
      <c r="P806" s="37" t="s">
        <v>158</v>
      </c>
      <c r="Q806" s="37" t="s">
        <v>159</v>
      </c>
      <c r="R806" s="37" t="s">
        <v>160</v>
      </c>
      <c r="S806" s="37" t="s">
        <v>539</v>
      </c>
      <c r="T806" s="37" t="s">
        <v>538</v>
      </c>
      <c r="U806" s="1" t="e">
        <f>VLOOKUP(T806,[2]VAT!$A:$D,1,0)</f>
        <v>#N/A</v>
      </c>
      <c r="V806" s="37" t="s">
        <v>2</v>
      </c>
      <c r="W806" s="37" t="s">
        <v>2</v>
      </c>
      <c r="X806" t="e">
        <f>VLOOKUP(T806,[3]رکوردها!$A:$B,2,0)</f>
        <v>#N/A</v>
      </c>
      <c r="Y806" t="e">
        <f>VLOOKUP(T806,[3]رکوردها!$A:$D,4,0)</f>
        <v>#N/A</v>
      </c>
      <c r="Z806" t="e">
        <f>VLOOKUP(T806,[3]رکوردها!$A:$C,3,0)</f>
        <v>#N/A</v>
      </c>
      <c r="AA806" t="e">
        <f>VLOOKUP(T806,[3]رکوردها!$A:$F,6,0)</f>
        <v>#N/A</v>
      </c>
      <c r="AB806" t="e">
        <f>VLOOKUP(T806,[3]رکوردها!$A:$E,5,0)</f>
        <v>#N/A</v>
      </c>
    </row>
    <row r="807" spans="1:28" s="41" customFormat="1" hidden="1" x14ac:dyDescent="0.2">
      <c r="A807" s="36">
        <v>180436</v>
      </c>
      <c r="B807" s="36">
        <v>1337</v>
      </c>
      <c r="C807" s="36">
        <v>1911</v>
      </c>
      <c r="D807" s="39" t="s">
        <v>5178</v>
      </c>
      <c r="E807" s="39"/>
      <c r="F807" s="37" t="s">
        <v>171</v>
      </c>
      <c r="G807" s="37" t="s">
        <v>748</v>
      </c>
      <c r="H807" s="38">
        <v>170436888</v>
      </c>
      <c r="I807" s="38">
        <v>0</v>
      </c>
      <c r="J807" s="38">
        <f t="shared" si="13"/>
        <v>170436888</v>
      </c>
      <c r="K807" s="38"/>
      <c r="L807" s="49"/>
      <c r="M807" s="37" t="s">
        <v>63</v>
      </c>
      <c r="N807" s="37" t="s">
        <v>64</v>
      </c>
      <c r="O807" s="37" t="s">
        <v>157</v>
      </c>
      <c r="P807" s="37" t="s">
        <v>158</v>
      </c>
      <c r="Q807" s="37" t="s">
        <v>159</v>
      </c>
      <c r="R807" s="37" t="s">
        <v>160</v>
      </c>
      <c r="S807" s="37" t="s">
        <v>539</v>
      </c>
      <c r="T807" s="37" t="s">
        <v>538</v>
      </c>
      <c r="U807" s="1" t="e">
        <f>VLOOKUP(T807,[2]VAT!$A:$D,1,0)</f>
        <v>#N/A</v>
      </c>
      <c r="V807" s="37" t="s">
        <v>2</v>
      </c>
      <c r="W807" s="37" t="s">
        <v>2</v>
      </c>
      <c r="X807" t="e">
        <f>VLOOKUP(T807,[3]رکوردها!$A:$B,2,0)</f>
        <v>#N/A</v>
      </c>
      <c r="Y807" t="e">
        <f>VLOOKUP(T807,[3]رکوردها!$A:$D,4,0)</f>
        <v>#N/A</v>
      </c>
      <c r="Z807" t="e">
        <f>VLOOKUP(T807,[3]رکوردها!$A:$C,3,0)</f>
        <v>#N/A</v>
      </c>
      <c r="AA807" t="e">
        <f>VLOOKUP(T807,[3]رکوردها!$A:$F,6,0)</f>
        <v>#N/A</v>
      </c>
      <c r="AB807" t="e">
        <f>VLOOKUP(T807,[3]رکوردها!$A:$E,5,0)</f>
        <v>#N/A</v>
      </c>
    </row>
    <row r="808" spans="1:28" s="41" customFormat="1" hidden="1" x14ac:dyDescent="0.2">
      <c r="A808" s="36">
        <v>180437</v>
      </c>
      <c r="B808" s="36">
        <v>1337</v>
      </c>
      <c r="C808" s="36">
        <v>1911</v>
      </c>
      <c r="D808" s="39" t="s">
        <v>5178</v>
      </c>
      <c r="E808" s="39"/>
      <c r="F808" s="37" t="s">
        <v>171</v>
      </c>
      <c r="G808" s="37" t="s">
        <v>749</v>
      </c>
      <c r="H808" s="38">
        <v>170436888</v>
      </c>
      <c r="I808" s="38">
        <v>0</v>
      </c>
      <c r="J808" s="38">
        <f t="shared" si="13"/>
        <v>170436888</v>
      </c>
      <c r="K808" s="38"/>
      <c r="L808" s="49"/>
      <c r="M808" s="37" t="s">
        <v>63</v>
      </c>
      <c r="N808" s="37" t="s">
        <v>64</v>
      </c>
      <c r="O808" s="37" t="s">
        <v>157</v>
      </c>
      <c r="P808" s="37" t="s">
        <v>158</v>
      </c>
      <c r="Q808" s="37" t="s">
        <v>159</v>
      </c>
      <c r="R808" s="37" t="s">
        <v>160</v>
      </c>
      <c r="S808" s="37" t="s">
        <v>539</v>
      </c>
      <c r="T808" s="37" t="s">
        <v>538</v>
      </c>
      <c r="U808" s="1" t="e">
        <f>VLOOKUP(T808,[2]VAT!$A:$D,1,0)</f>
        <v>#N/A</v>
      </c>
      <c r="V808" s="37" t="s">
        <v>2</v>
      </c>
      <c r="W808" s="37" t="s">
        <v>2</v>
      </c>
      <c r="X808" t="e">
        <f>VLOOKUP(T808,[3]رکوردها!$A:$B,2,0)</f>
        <v>#N/A</v>
      </c>
      <c r="Y808" t="e">
        <f>VLOOKUP(T808,[3]رکوردها!$A:$D,4,0)</f>
        <v>#N/A</v>
      </c>
      <c r="Z808" t="e">
        <f>VLOOKUP(T808,[3]رکوردها!$A:$C,3,0)</f>
        <v>#N/A</v>
      </c>
      <c r="AA808" t="e">
        <f>VLOOKUP(T808,[3]رکوردها!$A:$F,6,0)</f>
        <v>#N/A</v>
      </c>
      <c r="AB808" t="e">
        <f>VLOOKUP(T808,[3]رکوردها!$A:$E,5,0)</f>
        <v>#N/A</v>
      </c>
    </row>
    <row r="809" spans="1:28" s="41" customFormat="1" hidden="1" x14ac:dyDescent="0.2">
      <c r="A809" s="36">
        <v>180827</v>
      </c>
      <c r="B809" s="36">
        <v>1340</v>
      </c>
      <c r="C809" s="36">
        <v>1919</v>
      </c>
      <c r="D809" s="39" t="s">
        <v>5178</v>
      </c>
      <c r="E809" s="39"/>
      <c r="F809" s="37" t="s">
        <v>171</v>
      </c>
      <c r="G809" s="37" t="s">
        <v>750</v>
      </c>
      <c r="H809" s="38">
        <v>47063916373</v>
      </c>
      <c r="I809" s="38">
        <v>0</v>
      </c>
      <c r="J809" s="38">
        <f t="shared" si="13"/>
        <v>47063916373</v>
      </c>
      <c r="K809" s="38"/>
      <c r="L809" s="49"/>
      <c r="M809" s="37" t="s">
        <v>63</v>
      </c>
      <c r="N809" s="37" t="s">
        <v>64</v>
      </c>
      <c r="O809" s="37" t="s">
        <v>157</v>
      </c>
      <c r="P809" s="37" t="s">
        <v>158</v>
      </c>
      <c r="Q809" s="37" t="s">
        <v>159</v>
      </c>
      <c r="R809" s="37" t="s">
        <v>160</v>
      </c>
      <c r="S809" s="37" t="s">
        <v>539</v>
      </c>
      <c r="T809" s="37" t="s">
        <v>538</v>
      </c>
      <c r="U809" s="1" t="e">
        <f>VLOOKUP(T809,[2]VAT!$A:$D,1,0)</f>
        <v>#N/A</v>
      </c>
      <c r="V809" s="37" t="s">
        <v>2</v>
      </c>
      <c r="W809" s="37" t="s">
        <v>2</v>
      </c>
      <c r="X809" t="e">
        <f>VLOOKUP(T809,[3]رکوردها!$A:$B,2,0)</f>
        <v>#N/A</v>
      </c>
      <c r="Y809" t="e">
        <f>VLOOKUP(T809,[3]رکوردها!$A:$D,4,0)</f>
        <v>#N/A</v>
      </c>
      <c r="Z809" t="e">
        <f>VLOOKUP(T809,[3]رکوردها!$A:$C,3,0)</f>
        <v>#N/A</v>
      </c>
      <c r="AA809" t="e">
        <f>VLOOKUP(T809,[3]رکوردها!$A:$F,6,0)</f>
        <v>#N/A</v>
      </c>
      <c r="AB809" t="e">
        <f>VLOOKUP(T809,[3]رکوردها!$A:$E,5,0)</f>
        <v>#N/A</v>
      </c>
    </row>
    <row r="810" spans="1:28" s="41" customFormat="1" hidden="1" x14ac:dyDescent="0.2">
      <c r="A810" s="36">
        <v>180828</v>
      </c>
      <c r="B810" s="36">
        <v>1340</v>
      </c>
      <c r="C810" s="36">
        <v>1919</v>
      </c>
      <c r="D810" s="39" t="s">
        <v>5178</v>
      </c>
      <c r="E810" s="39"/>
      <c r="F810" s="37" t="s">
        <v>171</v>
      </c>
      <c r="G810" s="37" t="s">
        <v>751</v>
      </c>
      <c r="H810" s="38">
        <v>11765979093</v>
      </c>
      <c r="I810" s="38">
        <v>0</v>
      </c>
      <c r="J810" s="38">
        <f t="shared" si="13"/>
        <v>11765979093</v>
      </c>
      <c r="K810" s="38"/>
      <c r="L810" s="49"/>
      <c r="M810" s="37" t="s">
        <v>63</v>
      </c>
      <c r="N810" s="37" t="s">
        <v>64</v>
      </c>
      <c r="O810" s="37" t="s">
        <v>157</v>
      </c>
      <c r="P810" s="37" t="s">
        <v>158</v>
      </c>
      <c r="Q810" s="37" t="s">
        <v>159</v>
      </c>
      <c r="R810" s="37" t="s">
        <v>160</v>
      </c>
      <c r="S810" s="37" t="s">
        <v>539</v>
      </c>
      <c r="T810" s="37" t="s">
        <v>538</v>
      </c>
      <c r="U810" s="1" t="e">
        <f>VLOOKUP(T810,[2]VAT!$A:$D,1,0)</f>
        <v>#N/A</v>
      </c>
      <c r="V810" s="37" t="s">
        <v>2</v>
      </c>
      <c r="W810" s="37" t="s">
        <v>2</v>
      </c>
      <c r="X810" t="e">
        <f>VLOOKUP(T810,[3]رکوردها!$A:$B,2,0)</f>
        <v>#N/A</v>
      </c>
      <c r="Y810" t="e">
        <f>VLOOKUP(T810,[3]رکوردها!$A:$D,4,0)</f>
        <v>#N/A</v>
      </c>
      <c r="Z810" t="e">
        <f>VLOOKUP(T810,[3]رکوردها!$A:$C,3,0)</f>
        <v>#N/A</v>
      </c>
      <c r="AA810" t="e">
        <f>VLOOKUP(T810,[3]رکوردها!$A:$F,6,0)</f>
        <v>#N/A</v>
      </c>
      <c r="AB810" t="e">
        <f>VLOOKUP(T810,[3]رکوردها!$A:$E,5,0)</f>
        <v>#N/A</v>
      </c>
    </row>
    <row r="811" spans="1:28" s="41" customFormat="1" hidden="1" x14ac:dyDescent="0.2">
      <c r="A811" s="36">
        <v>180844</v>
      </c>
      <c r="B811" s="36">
        <v>1342</v>
      </c>
      <c r="C811" s="36">
        <v>1921</v>
      </c>
      <c r="D811" s="39" t="s">
        <v>5178</v>
      </c>
      <c r="E811" s="39"/>
      <c r="F811" s="37" t="s">
        <v>171</v>
      </c>
      <c r="G811" s="37" t="s">
        <v>752</v>
      </c>
      <c r="H811" s="38">
        <v>5715598854</v>
      </c>
      <c r="I811" s="38">
        <v>0</v>
      </c>
      <c r="J811" s="38">
        <f t="shared" si="13"/>
        <v>5715598854</v>
      </c>
      <c r="K811" s="38"/>
      <c r="L811" s="49"/>
      <c r="M811" s="37" t="s">
        <v>63</v>
      </c>
      <c r="N811" s="37" t="s">
        <v>64</v>
      </c>
      <c r="O811" s="37" t="s">
        <v>157</v>
      </c>
      <c r="P811" s="37" t="s">
        <v>158</v>
      </c>
      <c r="Q811" s="37" t="s">
        <v>159</v>
      </c>
      <c r="R811" s="37" t="s">
        <v>160</v>
      </c>
      <c r="S811" s="37" t="s">
        <v>539</v>
      </c>
      <c r="T811" s="37" t="s">
        <v>538</v>
      </c>
      <c r="U811" s="1" t="e">
        <f>VLOOKUP(T811,[2]VAT!$A:$D,1,0)</f>
        <v>#N/A</v>
      </c>
      <c r="V811" s="37" t="s">
        <v>2</v>
      </c>
      <c r="W811" s="37" t="s">
        <v>2</v>
      </c>
      <c r="X811" t="e">
        <f>VLOOKUP(T811,[3]رکوردها!$A:$B,2,0)</f>
        <v>#N/A</v>
      </c>
      <c r="Y811" t="e">
        <f>VLOOKUP(T811,[3]رکوردها!$A:$D,4,0)</f>
        <v>#N/A</v>
      </c>
      <c r="Z811" t="e">
        <f>VLOOKUP(T811,[3]رکوردها!$A:$C,3,0)</f>
        <v>#N/A</v>
      </c>
      <c r="AA811" t="e">
        <f>VLOOKUP(T811,[3]رکوردها!$A:$F,6,0)</f>
        <v>#N/A</v>
      </c>
      <c r="AB811" t="e">
        <f>VLOOKUP(T811,[3]رکوردها!$A:$E,5,0)</f>
        <v>#N/A</v>
      </c>
    </row>
    <row r="812" spans="1:28" s="41" customFormat="1" hidden="1" x14ac:dyDescent="0.2">
      <c r="A812" s="36">
        <v>180845</v>
      </c>
      <c r="B812" s="36">
        <v>1342</v>
      </c>
      <c r="C812" s="36">
        <v>1921</v>
      </c>
      <c r="D812" s="39" t="s">
        <v>5178</v>
      </c>
      <c r="E812" s="39"/>
      <c r="F812" s="37" t="s">
        <v>171</v>
      </c>
      <c r="G812" s="37" t="s">
        <v>753</v>
      </c>
      <c r="H812" s="38">
        <v>3880590801</v>
      </c>
      <c r="I812" s="38">
        <v>0</v>
      </c>
      <c r="J812" s="38">
        <f t="shared" si="13"/>
        <v>3880590801</v>
      </c>
      <c r="K812" s="38"/>
      <c r="L812" s="49"/>
      <c r="M812" s="37" t="s">
        <v>63</v>
      </c>
      <c r="N812" s="37" t="s">
        <v>64</v>
      </c>
      <c r="O812" s="37" t="s">
        <v>157</v>
      </c>
      <c r="P812" s="37" t="s">
        <v>158</v>
      </c>
      <c r="Q812" s="37" t="s">
        <v>159</v>
      </c>
      <c r="R812" s="37" t="s">
        <v>160</v>
      </c>
      <c r="S812" s="37" t="s">
        <v>539</v>
      </c>
      <c r="T812" s="37" t="s">
        <v>538</v>
      </c>
      <c r="U812" s="1" t="e">
        <f>VLOOKUP(T812,[2]VAT!$A:$D,1,0)</f>
        <v>#N/A</v>
      </c>
      <c r="V812" s="37" t="s">
        <v>2</v>
      </c>
      <c r="W812" s="37" t="s">
        <v>2</v>
      </c>
      <c r="X812" t="e">
        <f>VLOOKUP(T812,[3]رکوردها!$A:$B,2,0)</f>
        <v>#N/A</v>
      </c>
      <c r="Y812" t="e">
        <f>VLOOKUP(T812,[3]رکوردها!$A:$D,4,0)</f>
        <v>#N/A</v>
      </c>
      <c r="Z812" t="e">
        <f>VLOOKUP(T812,[3]رکوردها!$A:$C,3,0)</f>
        <v>#N/A</v>
      </c>
      <c r="AA812" t="e">
        <f>VLOOKUP(T812,[3]رکوردها!$A:$F,6,0)</f>
        <v>#N/A</v>
      </c>
      <c r="AB812" t="e">
        <f>VLOOKUP(T812,[3]رکوردها!$A:$E,5,0)</f>
        <v>#N/A</v>
      </c>
    </row>
    <row r="813" spans="1:28" s="41" customFormat="1" hidden="1" x14ac:dyDescent="0.2">
      <c r="A813" s="36">
        <v>180846</v>
      </c>
      <c r="B813" s="36">
        <v>1342</v>
      </c>
      <c r="C813" s="36">
        <v>1921</v>
      </c>
      <c r="D813" s="39" t="s">
        <v>5178</v>
      </c>
      <c r="E813" s="39"/>
      <c r="F813" s="37" t="s">
        <v>171</v>
      </c>
      <c r="G813" s="37" t="s">
        <v>754</v>
      </c>
      <c r="H813" s="38">
        <v>2496814236</v>
      </c>
      <c r="I813" s="38">
        <v>0</v>
      </c>
      <c r="J813" s="38">
        <f t="shared" si="13"/>
        <v>2496814236</v>
      </c>
      <c r="K813" s="38"/>
      <c r="L813" s="49"/>
      <c r="M813" s="37" t="s">
        <v>63</v>
      </c>
      <c r="N813" s="37" t="s">
        <v>64</v>
      </c>
      <c r="O813" s="37" t="s">
        <v>157</v>
      </c>
      <c r="P813" s="37" t="s">
        <v>158</v>
      </c>
      <c r="Q813" s="37" t="s">
        <v>159</v>
      </c>
      <c r="R813" s="37" t="s">
        <v>160</v>
      </c>
      <c r="S813" s="37" t="s">
        <v>539</v>
      </c>
      <c r="T813" s="37" t="s">
        <v>538</v>
      </c>
      <c r="U813" s="1" t="e">
        <f>VLOOKUP(T813,[2]VAT!$A:$D,1,0)</f>
        <v>#N/A</v>
      </c>
      <c r="V813" s="37" t="s">
        <v>2</v>
      </c>
      <c r="W813" s="37" t="s">
        <v>2</v>
      </c>
      <c r="X813" t="e">
        <f>VLOOKUP(T813,[3]رکوردها!$A:$B,2,0)</f>
        <v>#N/A</v>
      </c>
      <c r="Y813" t="e">
        <f>VLOOKUP(T813,[3]رکوردها!$A:$D,4,0)</f>
        <v>#N/A</v>
      </c>
      <c r="Z813" t="e">
        <f>VLOOKUP(T813,[3]رکوردها!$A:$C,3,0)</f>
        <v>#N/A</v>
      </c>
      <c r="AA813" t="e">
        <f>VLOOKUP(T813,[3]رکوردها!$A:$F,6,0)</f>
        <v>#N/A</v>
      </c>
      <c r="AB813" t="e">
        <f>VLOOKUP(T813,[3]رکوردها!$A:$E,5,0)</f>
        <v>#N/A</v>
      </c>
    </row>
    <row r="814" spans="1:28" s="41" customFormat="1" hidden="1" x14ac:dyDescent="0.2">
      <c r="A814" s="36">
        <v>180847</v>
      </c>
      <c r="B814" s="36">
        <v>1342</v>
      </c>
      <c r="C814" s="36">
        <v>1921</v>
      </c>
      <c r="D814" s="39" t="s">
        <v>5178</v>
      </c>
      <c r="E814" s="39"/>
      <c r="F814" s="37" t="s">
        <v>171</v>
      </c>
      <c r="G814" s="37" t="s">
        <v>755</v>
      </c>
      <c r="H814" s="38">
        <v>2135829045</v>
      </c>
      <c r="I814" s="38">
        <v>0</v>
      </c>
      <c r="J814" s="38">
        <f t="shared" si="13"/>
        <v>2135829045</v>
      </c>
      <c r="K814" s="38"/>
      <c r="L814" s="49"/>
      <c r="M814" s="37" t="s">
        <v>63</v>
      </c>
      <c r="N814" s="37" t="s">
        <v>64</v>
      </c>
      <c r="O814" s="37" t="s">
        <v>157</v>
      </c>
      <c r="P814" s="37" t="s">
        <v>158</v>
      </c>
      <c r="Q814" s="37" t="s">
        <v>159</v>
      </c>
      <c r="R814" s="37" t="s">
        <v>160</v>
      </c>
      <c r="S814" s="37" t="s">
        <v>539</v>
      </c>
      <c r="T814" s="37" t="s">
        <v>538</v>
      </c>
      <c r="U814" s="1" t="e">
        <f>VLOOKUP(T814,[2]VAT!$A:$D,1,0)</f>
        <v>#N/A</v>
      </c>
      <c r="V814" s="37" t="s">
        <v>2</v>
      </c>
      <c r="W814" s="37" t="s">
        <v>2</v>
      </c>
      <c r="X814" t="e">
        <f>VLOOKUP(T814,[3]رکوردها!$A:$B,2,0)</f>
        <v>#N/A</v>
      </c>
      <c r="Y814" t="e">
        <f>VLOOKUP(T814,[3]رکوردها!$A:$D,4,0)</f>
        <v>#N/A</v>
      </c>
      <c r="Z814" t="e">
        <f>VLOOKUP(T814,[3]رکوردها!$A:$C,3,0)</f>
        <v>#N/A</v>
      </c>
      <c r="AA814" t="e">
        <f>VLOOKUP(T814,[3]رکوردها!$A:$F,6,0)</f>
        <v>#N/A</v>
      </c>
      <c r="AB814" t="e">
        <f>VLOOKUP(T814,[3]رکوردها!$A:$E,5,0)</f>
        <v>#N/A</v>
      </c>
    </row>
    <row r="815" spans="1:28" s="41" customFormat="1" hidden="1" x14ac:dyDescent="0.2">
      <c r="A815" s="36">
        <v>180848</v>
      </c>
      <c r="B815" s="36">
        <v>1342</v>
      </c>
      <c r="C815" s="36">
        <v>1921</v>
      </c>
      <c r="D815" s="39" t="s">
        <v>5178</v>
      </c>
      <c r="E815" s="39"/>
      <c r="F815" s="37" t="s">
        <v>171</v>
      </c>
      <c r="G815" s="37" t="s">
        <v>756</v>
      </c>
      <c r="H815" s="38">
        <v>2045582748</v>
      </c>
      <c r="I815" s="38">
        <v>0</v>
      </c>
      <c r="J815" s="38">
        <f t="shared" si="13"/>
        <v>2045582748</v>
      </c>
      <c r="K815" s="38"/>
      <c r="L815" s="49"/>
      <c r="M815" s="37" t="s">
        <v>63</v>
      </c>
      <c r="N815" s="37" t="s">
        <v>64</v>
      </c>
      <c r="O815" s="37" t="s">
        <v>157</v>
      </c>
      <c r="P815" s="37" t="s">
        <v>158</v>
      </c>
      <c r="Q815" s="37" t="s">
        <v>159</v>
      </c>
      <c r="R815" s="37" t="s">
        <v>160</v>
      </c>
      <c r="S815" s="37" t="s">
        <v>539</v>
      </c>
      <c r="T815" s="37" t="s">
        <v>538</v>
      </c>
      <c r="U815" s="1" t="e">
        <f>VLOOKUP(T815,[2]VAT!$A:$D,1,0)</f>
        <v>#N/A</v>
      </c>
      <c r="V815" s="37" t="s">
        <v>2</v>
      </c>
      <c r="W815" s="37" t="s">
        <v>2</v>
      </c>
      <c r="X815" t="e">
        <f>VLOOKUP(T815,[3]رکوردها!$A:$B,2,0)</f>
        <v>#N/A</v>
      </c>
      <c r="Y815" t="e">
        <f>VLOOKUP(T815,[3]رکوردها!$A:$D,4,0)</f>
        <v>#N/A</v>
      </c>
      <c r="Z815" t="e">
        <f>VLOOKUP(T815,[3]رکوردها!$A:$C,3,0)</f>
        <v>#N/A</v>
      </c>
      <c r="AA815" t="e">
        <f>VLOOKUP(T815,[3]رکوردها!$A:$F,6,0)</f>
        <v>#N/A</v>
      </c>
      <c r="AB815" t="e">
        <f>VLOOKUP(T815,[3]رکوردها!$A:$E,5,0)</f>
        <v>#N/A</v>
      </c>
    </row>
    <row r="816" spans="1:28" s="41" customFormat="1" hidden="1" x14ac:dyDescent="0.2">
      <c r="A816" s="36">
        <v>180849</v>
      </c>
      <c r="B816" s="36">
        <v>1342</v>
      </c>
      <c r="C816" s="36">
        <v>1921</v>
      </c>
      <c r="D816" s="39" t="s">
        <v>5178</v>
      </c>
      <c r="E816" s="39"/>
      <c r="F816" s="37" t="s">
        <v>171</v>
      </c>
      <c r="G816" s="37" t="s">
        <v>757</v>
      </c>
      <c r="H816" s="38">
        <v>2015500648</v>
      </c>
      <c r="I816" s="38">
        <v>0</v>
      </c>
      <c r="J816" s="38">
        <f t="shared" si="13"/>
        <v>2015500648</v>
      </c>
      <c r="K816" s="38"/>
      <c r="L816" s="49"/>
      <c r="M816" s="37" t="s">
        <v>63</v>
      </c>
      <c r="N816" s="37" t="s">
        <v>64</v>
      </c>
      <c r="O816" s="37" t="s">
        <v>157</v>
      </c>
      <c r="P816" s="37" t="s">
        <v>158</v>
      </c>
      <c r="Q816" s="37" t="s">
        <v>159</v>
      </c>
      <c r="R816" s="37" t="s">
        <v>160</v>
      </c>
      <c r="S816" s="37" t="s">
        <v>539</v>
      </c>
      <c r="T816" s="37" t="s">
        <v>538</v>
      </c>
      <c r="U816" s="1" t="e">
        <f>VLOOKUP(T816,[2]VAT!$A:$D,1,0)</f>
        <v>#N/A</v>
      </c>
      <c r="V816" s="37" t="s">
        <v>2</v>
      </c>
      <c r="W816" s="37" t="s">
        <v>2</v>
      </c>
      <c r="X816" t="e">
        <f>VLOOKUP(T816,[3]رکوردها!$A:$B,2,0)</f>
        <v>#N/A</v>
      </c>
      <c r="Y816" t="e">
        <f>VLOOKUP(T816,[3]رکوردها!$A:$D,4,0)</f>
        <v>#N/A</v>
      </c>
      <c r="Z816" t="e">
        <f>VLOOKUP(T816,[3]رکوردها!$A:$C,3,0)</f>
        <v>#N/A</v>
      </c>
      <c r="AA816" t="e">
        <f>VLOOKUP(T816,[3]رکوردها!$A:$F,6,0)</f>
        <v>#N/A</v>
      </c>
      <c r="AB816" t="e">
        <f>VLOOKUP(T816,[3]رکوردها!$A:$E,5,0)</f>
        <v>#N/A</v>
      </c>
    </row>
    <row r="817" spans="1:28" s="41" customFormat="1" hidden="1" x14ac:dyDescent="0.2">
      <c r="A817" s="36">
        <v>180850</v>
      </c>
      <c r="B817" s="36">
        <v>1342</v>
      </c>
      <c r="C817" s="36">
        <v>1921</v>
      </c>
      <c r="D817" s="39" t="s">
        <v>5178</v>
      </c>
      <c r="E817" s="39"/>
      <c r="F817" s="37" t="s">
        <v>171</v>
      </c>
      <c r="G817" s="37" t="s">
        <v>755</v>
      </c>
      <c r="H817" s="38">
        <v>2015500648</v>
      </c>
      <c r="I817" s="38">
        <v>0</v>
      </c>
      <c r="J817" s="38">
        <f t="shared" si="13"/>
        <v>2015500648</v>
      </c>
      <c r="K817" s="38"/>
      <c r="L817" s="49"/>
      <c r="M817" s="37" t="s">
        <v>63</v>
      </c>
      <c r="N817" s="37" t="s">
        <v>64</v>
      </c>
      <c r="O817" s="37" t="s">
        <v>157</v>
      </c>
      <c r="P817" s="37" t="s">
        <v>158</v>
      </c>
      <c r="Q817" s="37" t="s">
        <v>159</v>
      </c>
      <c r="R817" s="37" t="s">
        <v>160</v>
      </c>
      <c r="S817" s="37" t="s">
        <v>539</v>
      </c>
      <c r="T817" s="37" t="s">
        <v>538</v>
      </c>
      <c r="U817" s="1" t="e">
        <f>VLOOKUP(T817,[2]VAT!$A:$D,1,0)</f>
        <v>#N/A</v>
      </c>
      <c r="V817" s="37" t="s">
        <v>2</v>
      </c>
      <c r="W817" s="37" t="s">
        <v>2</v>
      </c>
      <c r="X817" t="e">
        <f>VLOOKUP(T817,[3]رکوردها!$A:$B,2,0)</f>
        <v>#N/A</v>
      </c>
      <c r="Y817" t="e">
        <f>VLOOKUP(T817,[3]رکوردها!$A:$D,4,0)</f>
        <v>#N/A</v>
      </c>
      <c r="Z817" t="e">
        <f>VLOOKUP(T817,[3]رکوردها!$A:$C,3,0)</f>
        <v>#N/A</v>
      </c>
      <c r="AA817" t="e">
        <f>VLOOKUP(T817,[3]رکوردها!$A:$F,6,0)</f>
        <v>#N/A</v>
      </c>
      <c r="AB817" t="e">
        <f>VLOOKUP(T817,[3]رکوردها!$A:$E,5,0)</f>
        <v>#N/A</v>
      </c>
    </row>
    <row r="818" spans="1:28" s="41" customFormat="1" hidden="1" x14ac:dyDescent="0.2">
      <c r="A818" s="36">
        <v>180851</v>
      </c>
      <c r="B818" s="36">
        <v>1342</v>
      </c>
      <c r="C818" s="36">
        <v>1921</v>
      </c>
      <c r="D818" s="39" t="s">
        <v>5178</v>
      </c>
      <c r="E818" s="39"/>
      <c r="F818" s="37" t="s">
        <v>171</v>
      </c>
      <c r="G818" s="37" t="s">
        <v>758</v>
      </c>
      <c r="H818" s="38">
        <v>1774843855</v>
      </c>
      <c r="I818" s="38">
        <v>0</v>
      </c>
      <c r="J818" s="38">
        <f t="shared" si="13"/>
        <v>1774843855</v>
      </c>
      <c r="K818" s="38"/>
      <c r="L818" s="49"/>
      <c r="M818" s="37" t="s">
        <v>63</v>
      </c>
      <c r="N818" s="37" t="s">
        <v>64</v>
      </c>
      <c r="O818" s="37" t="s">
        <v>157</v>
      </c>
      <c r="P818" s="37" t="s">
        <v>158</v>
      </c>
      <c r="Q818" s="37" t="s">
        <v>159</v>
      </c>
      <c r="R818" s="37" t="s">
        <v>160</v>
      </c>
      <c r="S818" s="37" t="s">
        <v>539</v>
      </c>
      <c r="T818" s="37" t="s">
        <v>538</v>
      </c>
      <c r="U818" s="1" t="e">
        <f>VLOOKUP(T818,[2]VAT!$A:$D,1,0)</f>
        <v>#N/A</v>
      </c>
      <c r="V818" s="37" t="s">
        <v>2</v>
      </c>
      <c r="W818" s="37" t="s">
        <v>2</v>
      </c>
      <c r="X818" t="e">
        <f>VLOOKUP(T818,[3]رکوردها!$A:$B,2,0)</f>
        <v>#N/A</v>
      </c>
      <c r="Y818" t="e">
        <f>VLOOKUP(T818,[3]رکوردها!$A:$D,4,0)</f>
        <v>#N/A</v>
      </c>
      <c r="Z818" t="e">
        <f>VLOOKUP(T818,[3]رکوردها!$A:$C,3,0)</f>
        <v>#N/A</v>
      </c>
      <c r="AA818" t="e">
        <f>VLOOKUP(T818,[3]رکوردها!$A:$F,6,0)</f>
        <v>#N/A</v>
      </c>
      <c r="AB818" t="e">
        <f>VLOOKUP(T818,[3]رکوردها!$A:$E,5,0)</f>
        <v>#N/A</v>
      </c>
    </row>
    <row r="819" spans="1:28" s="41" customFormat="1" hidden="1" x14ac:dyDescent="0.2">
      <c r="A819" s="36">
        <v>180852</v>
      </c>
      <c r="B819" s="36">
        <v>1342</v>
      </c>
      <c r="C819" s="36">
        <v>1921</v>
      </c>
      <c r="D819" s="39" t="s">
        <v>5178</v>
      </c>
      <c r="E819" s="39"/>
      <c r="F819" s="37" t="s">
        <v>171</v>
      </c>
      <c r="G819" s="37" t="s">
        <v>759</v>
      </c>
      <c r="H819" s="38">
        <v>1774843855</v>
      </c>
      <c r="I819" s="38">
        <v>0</v>
      </c>
      <c r="J819" s="38">
        <f t="shared" si="13"/>
        <v>1774843855</v>
      </c>
      <c r="K819" s="38"/>
      <c r="L819" s="49"/>
      <c r="M819" s="37" t="s">
        <v>63</v>
      </c>
      <c r="N819" s="37" t="s">
        <v>64</v>
      </c>
      <c r="O819" s="37" t="s">
        <v>157</v>
      </c>
      <c r="P819" s="37" t="s">
        <v>158</v>
      </c>
      <c r="Q819" s="37" t="s">
        <v>159</v>
      </c>
      <c r="R819" s="37" t="s">
        <v>160</v>
      </c>
      <c r="S819" s="37" t="s">
        <v>539</v>
      </c>
      <c r="T819" s="37" t="s">
        <v>538</v>
      </c>
      <c r="U819" s="1" t="e">
        <f>VLOOKUP(T819,[2]VAT!$A:$D,1,0)</f>
        <v>#N/A</v>
      </c>
      <c r="V819" s="37" t="s">
        <v>2</v>
      </c>
      <c r="W819" s="37" t="s">
        <v>2</v>
      </c>
      <c r="X819" t="e">
        <f>VLOOKUP(T819,[3]رکوردها!$A:$B,2,0)</f>
        <v>#N/A</v>
      </c>
      <c r="Y819" t="e">
        <f>VLOOKUP(T819,[3]رکوردها!$A:$D,4,0)</f>
        <v>#N/A</v>
      </c>
      <c r="Z819" t="e">
        <f>VLOOKUP(T819,[3]رکوردها!$A:$C,3,0)</f>
        <v>#N/A</v>
      </c>
      <c r="AA819" t="e">
        <f>VLOOKUP(T819,[3]رکوردها!$A:$F,6,0)</f>
        <v>#N/A</v>
      </c>
      <c r="AB819" t="e">
        <f>VLOOKUP(T819,[3]رکوردها!$A:$E,5,0)</f>
        <v>#N/A</v>
      </c>
    </row>
    <row r="820" spans="1:28" s="41" customFormat="1" hidden="1" x14ac:dyDescent="0.2">
      <c r="A820" s="36">
        <v>180853</v>
      </c>
      <c r="B820" s="36">
        <v>1342</v>
      </c>
      <c r="C820" s="36">
        <v>1921</v>
      </c>
      <c r="D820" s="39" t="s">
        <v>5178</v>
      </c>
      <c r="E820" s="39"/>
      <c r="F820" s="37" t="s">
        <v>171</v>
      </c>
      <c r="G820" s="37" t="s">
        <v>760</v>
      </c>
      <c r="H820" s="38">
        <v>1594351259</v>
      </c>
      <c r="I820" s="38">
        <v>0</v>
      </c>
      <c r="J820" s="38">
        <f t="shared" si="13"/>
        <v>1594351259</v>
      </c>
      <c r="K820" s="38"/>
      <c r="L820" s="49"/>
      <c r="M820" s="37" t="s">
        <v>63</v>
      </c>
      <c r="N820" s="37" t="s">
        <v>64</v>
      </c>
      <c r="O820" s="37" t="s">
        <v>157</v>
      </c>
      <c r="P820" s="37" t="s">
        <v>158</v>
      </c>
      <c r="Q820" s="37" t="s">
        <v>159</v>
      </c>
      <c r="R820" s="37" t="s">
        <v>160</v>
      </c>
      <c r="S820" s="37" t="s">
        <v>539</v>
      </c>
      <c r="T820" s="37" t="s">
        <v>538</v>
      </c>
      <c r="U820" s="1" t="e">
        <f>VLOOKUP(T820,[2]VAT!$A:$D,1,0)</f>
        <v>#N/A</v>
      </c>
      <c r="V820" s="37" t="s">
        <v>2</v>
      </c>
      <c r="W820" s="37" t="s">
        <v>2</v>
      </c>
      <c r="X820" t="e">
        <f>VLOOKUP(T820,[3]رکوردها!$A:$B,2,0)</f>
        <v>#N/A</v>
      </c>
      <c r="Y820" t="e">
        <f>VLOOKUP(T820,[3]رکوردها!$A:$D,4,0)</f>
        <v>#N/A</v>
      </c>
      <c r="Z820" t="e">
        <f>VLOOKUP(T820,[3]رکوردها!$A:$C,3,0)</f>
        <v>#N/A</v>
      </c>
      <c r="AA820" t="e">
        <f>VLOOKUP(T820,[3]رکوردها!$A:$F,6,0)</f>
        <v>#N/A</v>
      </c>
      <c r="AB820" t="e">
        <f>VLOOKUP(T820,[3]رکوردها!$A:$E,5,0)</f>
        <v>#N/A</v>
      </c>
    </row>
    <row r="821" spans="1:28" s="41" customFormat="1" hidden="1" x14ac:dyDescent="0.2">
      <c r="A821" s="36">
        <v>180854</v>
      </c>
      <c r="B821" s="36">
        <v>1342</v>
      </c>
      <c r="C821" s="36">
        <v>1921</v>
      </c>
      <c r="D821" s="39" t="s">
        <v>5178</v>
      </c>
      <c r="E821" s="39"/>
      <c r="F821" s="37" t="s">
        <v>171</v>
      </c>
      <c r="G821" s="37" t="s">
        <v>757</v>
      </c>
      <c r="H821" s="38">
        <v>1564269160</v>
      </c>
      <c r="I821" s="38">
        <v>0</v>
      </c>
      <c r="J821" s="38">
        <f t="shared" si="13"/>
        <v>1564269160</v>
      </c>
      <c r="K821" s="38"/>
      <c r="L821" s="49"/>
      <c r="M821" s="37" t="s">
        <v>63</v>
      </c>
      <c r="N821" s="37" t="s">
        <v>64</v>
      </c>
      <c r="O821" s="37" t="s">
        <v>157</v>
      </c>
      <c r="P821" s="37" t="s">
        <v>158</v>
      </c>
      <c r="Q821" s="37" t="s">
        <v>159</v>
      </c>
      <c r="R821" s="37" t="s">
        <v>160</v>
      </c>
      <c r="S821" s="37" t="s">
        <v>539</v>
      </c>
      <c r="T821" s="37" t="s">
        <v>538</v>
      </c>
      <c r="U821" s="1" t="e">
        <f>VLOOKUP(T821,[2]VAT!$A:$D,1,0)</f>
        <v>#N/A</v>
      </c>
      <c r="V821" s="37" t="s">
        <v>2</v>
      </c>
      <c r="W821" s="37" t="s">
        <v>2</v>
      </c>
      <c r="X821" t="e">
        <f>VLOOKUP(T821,[3]رکوردها!$A:$B,2,0)</f>
        <v>#N/A</v>
      </c>
      <c r="Y821" t="e">
        <f>VLOOKUP(T821,[3]رکوردها!$A:$D,4,0)</f>
        <v>#N/A</v>
      </c>
      <c r="Z821" t="e">
        <f>VLOOKUP(T821,[3]رکوردها!$A:$C,3,0)</f>
        <v>#N/A</v>
      </c>
      <c r="AA821" t="e">
        <f>VLOOKUP(T821,[3]رکوردها!$A:$F,6,0)</f>
        <v>#N/A</v>
      </c>
      <c r="AB821" t="e">
        <f>VLOOKUP(T821,[3]رکوردها!$A:$E,5,0)</f>
        <v>#N/A</v>
      </c>
    </row>
    <row r="822" spans="1:28" s="41" customFormat="1" hidden="1" x14ac:dyDescent="0.2">
      <c r="A822" s="36">
        <v>180855</v>
      </c>
      <c r="B822" s="36">
        <v>1342</v>
      </c>
      <c r="C822" s="36">
        <v>1921</v>
      </c>
      <c r="D822" s="39" t="s">
        <v>5178</v>
      </c>
      <c r="E822" s="39"/>
      <c r="F822" s="37" t="s">
        <v>171</v>
      </c>
      <c r="G822" s="37" t="s">
        <v>761</v>
      </c>
      <c r="H822" s="38">
        <v>1474022862</v>
      </c>
      <c r="I822" s="38">
        <v>0</v>
      </c>
      <c r="J822" s="38">
        <f t="shared" si="13"/>
        <v>1474022862</v>
      </c>
      <c r="K822" s="38"/>
      <c r="L822" s="49"/>
      <c r="M822" s="37" t="s">
        <v>63</v>
      </c>
      <c r="N822" s="37" t="s">
        <v>64</v>
      </c>
      <c r="O822" s="37" t="s">
        <v>157</v>
      </c>
      <c r="P822" s="37" t="s">
        <v>158</v>
      </c>
      <c r="Q822" s="37" t="s">
        <v>159</v>
      </c>
      <c r="R822" s="37" t="s">
        <v>160</v>
      </c>
      <c r="S822" s="37" t="s">
        <v>539</v>
      </c>
      <c r="T822" s="37" t="s">
        <v>538</v>
      </c>
      <c r="U822" s="1" t="e">
        <f>VLOOKUP(T822,[2]VAT!$A:$D,1,0)</f>
        <v>#N/A</v>
      </c>
      <c r="V822" s="37" t="s">
        <v>2</v>
      </c>
      <c r="W822" s="37" t="s">
        <v>2</v>
      </c>
      <c r="X822" t="e">
        <f>VLOOKUP(T822,[3]رکوردها!$A:$B,2,0)</f>
        <v>#N/A</v>
      </c>
      <c r="Y822" t="e">
        <f>VLOOKUP(T822,[3]رکوردها!$A:$D,4,0)</f>
        <v>#N/A</v>
      </c>
      <c r="Z822" t="e">
        <f>VLOOKUP(T822,[3]رکوردها!$A:$C,3,0)</f>
        <v>#N/A</v>
      </c>
      <c r="AA822" t="e">
        <f>VLOOKUP(T822,[3]رکوردها!$A:$F,6,0)</f>
        <v>#N/A</v>
      </c>
      <c r="AB822" t="e">
        <f>VLOOKUP(T822,[3]رکوردها!$A:$E,5,0)</f>
        <v>#N/A</v>
      </c>
    </row>
    <row r="823" spans="1:28" s="41" customFormat="1" hidden="1" x14ac:dyDescent="0.2">
      <c r="A823" s="36">
        <v>180856</v>
      </c>
      <c r="B823" s="36">
        <v>1342</v>
      </c>
      <c r="C823" s="36">
        <v>1921</v>
      </c>
      <c r="D823" s="39" t="s">
        <v>5178</v>
      </c>
      <c r="E823" s="39"/>
      <c r="F823" s="37" t="s">
        <v>171</v>
      </c>
      <c r="G823" s="37" t="s">
        <v>762</v>
      </c>
      <c r="H823" s="38">
        <v>1263448168</v>
      </c>
      <c r="I823" s="38">
        <v>0</v>
      </c>
      <c r="J823" s="38">
        <f t="shared" si="13"/>
        <v>1263448168</v>
      </c>
      <c r="K823" s="38"/>
      <c r="L823" s="49"/>
      <c r="M823" s="37" t="s">
        <v>63</v>
      </c>
      <c r="N823" s="37" t="s">
        <v>64</v>
      </c>
      <c r="O823" s="37" t="s">
        <v>157</v>
      </c>
      <c r="P823" s="37" t="s">
        <v>158</v>
      </c>
      <c r="Q823" s="37" t="s">
        <v>159</v>
      </c>
      <c r="R823" s="37" t="s">
        <v>160</v>
      </c>
      <c r="S823" s="37" t="s">
        <v>539</v>
      </c>
      <c r="T823" s="37" t="s">
        <v>538</v>
      </c>
      <c r="U823" s="1" t="e">
        <f>VLOOKUP(T823,[2]VAT!$A:$D,1,0)</f>
        <v>#N/A</v>
      </c>
      <c r="V823" s="37" t="s">
        <v>2</v>
      </c>
      <c r="W823" s="37" t="s">
        <v>2</v>
      </c>
      <c r="X823" t="e">
        <f>VLOOKUP(T823,[3]رکوردها!$A:$B,2,0)</f>
        <v>#N/A</v>
      </c>
      <c r="Y823" t="e">
        <f>VLOOKUP(T823,[3]رکوردها!$A:$D,4,0)</f>
        <v>#N/A</v>
      </c>
      <c r="Z823" t="e">
        <f>VLOOKUP(T823,[3]رکوردها!$A:$C,3,0)</f>
        <v>#N/A</v>
      </c>
      <c r="AA823" t="e">
        <f>VLOOKUP(T823,[3]رکوردها!$A:$F,6,0)</f>
        <v>#N/A</v>
      </c>
      <c r="AB823" t="e">
        <f>VLOOKUP(T823,[3]رکوردها!$A:$E,5,0)</f>
        <v>#N/A</v>
      </c>
    </row>
    <row r="824" spans="1:28" s="41" customFormat="1" hidden="1" x14ac:dyDescent="0.2">
      <c r="A824" s="36">
        <v>180857</v>
      </c>
      <c r="B824" s="36">
        <v>1342</v>
      </c>
      <c r="C824" s="36">
        <v>1921</v>
      </c>
      <c r="D824" s="39" t="s">
        <v>5178</v>
      </c>
      <c r="E824" s="39"/>
      <c r="F824" s="37" t="s">
        <v>171</v>
      </c>
      <c r="G824" s="37" t="s">
        <v>763</v>
      </c>
      <c r="H824" s="38">
        <v>1143119771</v>
      </c>
      <c r="I824" s="38">
        <v>0</v>
      </c>
      <c r="J824" s="38">
        <f t="shared" si="13"/>
        <v>1143119771</v>
      </c>
      <c r="K824" s="38"/>
      <c r="L824" s="49"/>
      <c r="M824" s="37" t="s">
        <v>63</v>
      </c>
      <c r="N824" s="37" t="s">
        <v>64</v>
      </c>
      <c r="O824" s="37" t="s">
        <v>157</v>
      </c>
      <c r="P824" s="37" t="s">
        <v>158</v>
      </c>
      <c r="Q824" s="37" t="s">
        <v>159</v>
      </c>
      <c r="R824" s="37" t="s">
        <v>160</v>
      </c>
      <c r="S824" s="37" t="s">
        <v>539</v>
      </c>
      <c r="T824" s="37" t="s">
        <v>538</v>
      </c>
      <c r="U824" s="1" t="e">
        <f>VLOOKUP(T824,[2]VAT!$A:$D,1,0)</f>
        <v>#N/A</v>
      </c>
      <c r="V824" s="37" t="s">
        <v>2</v>
      </c>
      <c r="W824" s="37" t="s">
        <v>2</v>
      </c>
      <c r="X824" t="e">
        <f>VLOOKUP(T824,[3]رکوردها!$A:$B,2,0)</f>
        <v>#N/A</v>
      </c>
      <c r="Y824" t="e">
        <f>VLOOKUP(T824,[3]رکوردها!$A:$D,4,0)</f>
        <v>#N/A</v>
      </c>
      <c r="Z824" t="e">
        <f>VLOOKUP(T824,[3]رکوردها!$A:$C,3,0)</f>
        <v>#N/A</v>
      </c>
      <c r="AA824" t="e">
        <f>VLOOKUP(T824,[3]رکوردها!$A:$F,6,0)</f>
        <v>#N/A</v>
      </c>
      <c r="AB824" t="e">
        <f>VLOOKUP(T824,[3]رکوردها!$A:$E,5,0)</f>
        <v>#N/A</v>
      </c>
    </row>
    <row r="825" spans="1:28" s="41" customFormat="1" hidden="1" x14ac:dyDescent="0.2">
      <c r="A825" s="36">
        <v>180858</v>
      </c>
      <c r="B825" s="36">
        <v>1342</v>
      </c>
      <c r="C825" s="36">
        <v>1921</v>
      </c>
      <c r="D825" s="39" t="s">
        <v>5178</v>
      </c>
      <c r="E825" s="39"/>
      <c r="F825" s="37" t="s">
        <v>171</v>
      </c>
      <c r="G825" s="37" t="s">
        <v>764</v>
      </c>
      <c r="H825" s="38">
        <v>1113037671</v>
      </c>
      <c r="I825" s="38">
        <v>0</v>
      </c>
      <c r="J825" s="38">
        <f t="shared" si="13"/>
        <v>1113037671</v>
      </c>
      <c r="K825" s="38"/>
      <c r="L825" s="49"/>
      <c r="M825" s="37" t="s">
        <v>63</v>
      </c>
      <c r="N825" s="37" t="s">
        <v>64</v>
      </c>
      <c r="O825" s="37" t="s">
        <v>157</v>
      </c>
      <c r="P825" s="37" t="s">
        <v>158</v>
      </c>
      <c r="Q825" s="37" t="s">
        <v>159</v>
      </c>
      <c r="R825" s="37" t="s">
        <v>160</v>
      </c>
      <c r="S825" s="37" t="s">
        <v>539</v>
      </c>
      <c r="T825" s="37" t="s">
        <v>538</v>
      </c>
      <c r="U825" s="1" t="e">
        <f>VLOOKUP(T825,[2]VAT!$A:$D,1,0)</f>
        <v>#N/A</v>
      </c>
      <c r="V825" s="37" t="s">
        <v>2</v>
      </c>
      <c r="W825" s="37" t="s">
        <v>2</v>
      </c>
      <c r="X825" t="e">
        <f>VLOOKUP(T825,[3]رکوردها!$A:$B,2,0)</f>
        <v>#N/A</v>
      </c>
      <c r="Y825" t="e">
        <f>VLOOKUP(T825,[3]رکوردها!$A:$D,4,0)</f>
        <v>#N/A</v>
      </c>
      <c r="Z825" t="e">
        <f>VLOOKUP(T825,[3]رکوردها!$A:$C,3,0)</f>
        <v>#N/A</v>
      </c>
      <c r="AA825" t="e">
        <f>VLOOKUP(T825,[3]رکوردها!$A:$F,6,0)</f>
        <v>#N/A</v>
      </c>
      <c r="AB825" t="e">
        <f>VLOOKUP(T825,[3]رکوردها!$A:$E,5,0)</f>
        <v>#N/A</v>
      </c>
    </row>
    <row r="826" spans="1:28" s="41" customFormat="1" hidden="1" x14ac:dyDescent="0.2">
      <c r="A826" s="36">
        <v>180859</v>
      </c>
      <c r="B826" s="36">
        <v>1342</v>
      </c>
      <c r="C826" s="36">
        <v>1921</v>
      </c>
      <c r="D826" s="39" t="s">
        <v>5178</v>
      </c>
      <c r="E826" s="39"/>
      <c r="F826" s="37" t="s">
        <v>171</v>
      </c>
      <c r="G826" s="37" t="s">
        <v>765</v>
      </c>
      <c r="H826" s="38">
        <v>1052873473</v>
      </c>
      <c r="I826" s="38">
        <v>0</v>
      </c>
      <c r="J826" s="38">
        <f t="shared" si="13"/>
        <v>1052873473</v>
      </c>
      <c r="K826" s="38"/>
      <c r="L826" s="49"/>
      <c r="M826" s="37" t="s">
        <v>63</v>
      </c>
      <c r="N826" s="37" t="s">
        <v>64</v>
      </c>
      <c r="O826" s="37" t="s">
        <v>157</v>
      </c>
      <c r="P826" s="37" t="s">
        <v>158</v>
      </c>
      <c r="Q826" s="37" t="s">
        <v>159</v>
      </c>
      <c r="R826" s="37" t="s">
        <v>160</v>
      </c>
      <c r="S826" s="37" t="s">
        <v>539</v>
      </c>
      <c r="T826" s="37" t="s">
        <v>538</v>
      </c>
      <c r="U826" s="1" t="e">
        <f>VLOOKUP(T826,[2]VAT!$A:$D,1,0)</f>
        <v>#N/A</v>
      </c>
      <c r="V826" s="37" t="s">
        <v>2</v>
      </c>
      <c r="W826" s="37" t="s">
        <v>2</v>
      </c>
      <c r="X826" t="e">
        <f>VLOOKUP(T826,[3]رکوردها!$A:$B,2,0)</f>
        <v>#N/A</v>
      </c>
      <c r="Y826" t="e">
        <f>VLOOKUP(T826,[3]رکوردها!$A:$D,4,0)</f>
        <v>#N/A</v>
      </c>
      <c r="Z826" t="e">
        <f>VLOOKUP(T826,[3]رکوردها!$A:$C,3,0)</f>
        <v>#N/A</v>
      </c>
      <c r="AA826" t="e">
        <f>VLOOKUP(T826,[3]رکوردها!$A:$F,6,0)</f>
        <v>#N/A</v>
      </c>
      <c r="AB826" t="e">
        <f>VLOOKUP(T826,[3]رکوردها!$A:$E,5,0)</f>
        <v>#N/A</v>
      </c>
    </row>
    <row r="827" spans="1:28" s="41" customFormat="1" hidden="1" x14ac:dyDescent="0.2">
      <c r="A827" s="36">
        <v>180860</v>
      </c>
      <c r="B827" s="36">
        <v>1342</v>
      </c>
      <c r="C827" s="36">
        <v>1921</v>
      </c>
      <c r="D827" s="39" t="s">
        <v>5178</v>
      </c>
      <c r="E827" s="39"/>
      <c r="F827" s="37" t="s">
        <v>171</v>
      </c>
      <c r="G827" s="37" t="s">
        <v>766</v>
      </c>
      <c r="H827" s="38">
        <v>1022791374</v>
      </c>
      <c r="I827" s="38">
        <v>0</v>
      </c>
      <c r="J827" s="38">
        <f t="shared" si="13"/>
        <v>1022791374</v>
      </c>
      <c r="K827" s="38"/>
      <c r="L827" s="49"/>
      <c r="M827" s="37" t="s">
        <v>63</v>
      </c>
      <c r="N827" s="37" t="s">
        <v>64</v>
      </c>
      <c r="O827" s="37" t="s">
        <v>157</v>
      </c>
      <c r="P827" s="37" t="s">
        <v>158</v>
      </c>
      <c r="Q827" s="37" t="s">
        <v>159</v>
      </c>
      <c r="R827" s="37" t="s">
        <v>160</v>
      </c>
      <c r="S827" s="37" t="s">
        <v>539</v>
      </c>
      <c r="T827" s="37" t="s">
        <v>538</v>
      </c>
      <c r="U827" s="1" t="e">
        <f>VLOOKUP(T827,[2]VAT!$A:$D,1,0)</f>
        <v>#N/A</v>
      </c>
      <c r="V827" s="37" t="s">
        <v>2</v>
      </c>
      <c r="W827" s="37" t="s">
        <v>2</v>
      </c>
      <c r="X827" t="e">
        <f>VLOOKUP(T827,[3]رکوردها!$A:$B,2,0)</f>
        <v>#N/A</v>
      </c>
      <c r="Y827" t="e">
        <f>VLOOKUP(T827,[3]رکوردها!$A:$D,4,0)</f>
        <v>#N/A</v>
      </c>
      <c r="Z827" t="e">
        <f>VLOOKUP(T827,[3]رکوردها!$A:$C,3,0)</f>
        <v>#N/A</v>
      </c>
      <c r="AA827" t="e">
        <f>VLOOKUP(T827,[3]رکوردها!$A:$F,6,0)</f>
        <v>#N/A</v>
      </c>
      <c r="AB827" t="e">
        <f>VLOOKUP(T827,[3]رکوردها!$A:$E,5,0)</f>
        <v>#N/A</v>
      </c>
    </row>
    <row r="828" spans="1:28" s="41" customFormat="1" hidden="1" x14ac:dyDescent="0.2">
      <c r="A828" s="36">
        <v>180861</v>
      </c>
      <c r="B828" s="36">
        <v>1342</v>
      </c>
      <c r="C828" s="36">
        <v>1921</v>
      </c>
      <c r="D828" s="39" t="s">
        <v>5178</v>
      </c>
      <c r="E828" s="39"/>
      <c r="F828" s="37" t="s">
        <v>171</v>
      </c>
      <c r="G828" s="37" t="s">
        <v>764</v>
      </c>
      <c r="H828" s="38">
        <v>932545076</v>
      </c>
      <c r="I828" s="38">
        <v>0</v>
      </c>
      <c r="J828" s="38">
        <f t="shared" si="13"/>
        <v>932545076</v>
      </c>
      <c r="K828" s="38"/>
      <c r="L828" s="49"/>
      <c r="M828" s="37" t="s">
        <v>63</v>
      </c>
      <c r="N828" s="37" t="s">
        <v>64</v>
      </c>
      <c r="O828" s="37" t="s">
        <v>157</v>
      </c>
      <c r="P828" s="37" t="s">
        <v>158</v>
      </c>
      <c r="Q828" s="37" t="s">
        <v>159</v>
      </c>
      <c r="R828" s="37" t="s">
        <v>160</v>
      </c>
      <c r="S828" s="37" t="s">
        <v>539</v>
      </c>
      <c r="T828" s="37" t="s">
        <v>538</v>
      </c>
      <c r="U828" s="1" t="e">
        <f>VLOOKUP(T828,[2]VAT!$A:$D,1,0)</f>
        <v>#N/A</v>
      </c>
      <c r="V828" s="37" t="s">
        <v>2</v>
      </c>
      <c r="W828" s="37" t="s">
        <v>2</v>
      </c>
      <c r="X828" t="e">
        <f>VLOOKUP(T828,[3]رکوردها!$A:$B,2,0)</f>
        <v>#N/A</v>
      </c>
      <c r="Y828" t="e">
        <f>VLOOKUP(T828,[3]رکوردها!$A:$D,4,0)</f>
        <v>#N/A</v>
      </c>
      <c r="Z828" t="e">
        <f>VLOOKUP(T828,[3]رکوردها!$A:$C,3,0)</f>
        <v>#N/A</v>
      </c>
      <c r="AA828" t="e">
        <f>VLOOKUP(T828,[3]رکوردها!$A:$F,6,0)</f>
        <v>#N/A</v>
      </c>
      <c r="AB828" t="e">
        <f>VLOOKUP(T828,[3]رکوردها!$A:$E,5,0)</f>
        <v>#N/A</v>
      </c>
    </row>
    <row r="829" spans="1:28" s="41" customFormat="1" hidden="1" x14ac:dyDescent="0.2">
      <c r="A829" s="36">
        <v>180862</v>
      </c>
      <c r="B829" s="36">
        <v>1342</v>
      </c>
      <c r="C829" s="36">
        <v>1921</v>
      </c>
      <c r="D829" s="39" t="s">
        <v>5178</v>
      </c>
      <c r="E829" s="39"/>
      <c r="F829" s="37" t="s">
        <v>171</v>
      </c>
      <c r="G829" s="37" t="s">
        <v>757</v>
      </c>
      <c r="H829" s="38">
        <v>782134580</v>
      </c>
      <c r="I829" s="38">
        <v>0</v>
      </c>
      <c r="J829" s="38">
        <f t="shared" si="13"/>
        <v>782134580</v>
      </c>
      <c r="K829" s="38"/>
      <c r="L829" s="49"/>
      <c r="M829" s="37" t="s">
        <v>63</v>
      </c>
      <c r="N829" s="37" t="s">
        <v>64</v>
      </c>
      <c r="O829" s="37" t="s">
        <v>157</v>
      </c>
      <c r="P829" s="37" t="s">
        <v>158</v>
      </c>
      <c r="Q829" s="37" t="s">
        <v>159</v>
      </c>
      <c r="R829" s="37" t="s">
        <v>160</v>
      </c>
      <c r="S829" s="37" t="s">
        <v>539</v>
      </c>
      <c r="T829" s="37" t="s">
        <v>538</v>
      </c>
      <c r="U829" s="1" t="e">
        <f>VLOOKUP(T829,[2]VAT!$A:$D,1,0)</f>
        <v>#N/A</v>
      </c>
      <c r="V829" s="37" t="s">
        <v>2</v>
      </c>
      <c r="W829" s="37" t="s">
        <v>2</v>
      </c>
      <c r="X829" t="e">
        <f>VLOOKUP(T829,[3]رکوردها!$A:$B,2,0)</f>
        <v>#N/A</v>
      </c>
      <c r="Y829" t="e">
        <f>VLOOKUP(T829,[3]رکوردها!$A:$D,4,0)</f>
        <v>#N/A</v>
      </c>
      <c r="Z829" t="e">
        <f>VLOOKUP(T829,[3]رکوردها!$A:$C,3,0)</f>
        <v>#N/A</v>
      </c>
      <c r="AA829" t="e">
        <f>VLOOKUP(T829,[3]رکوردها!$A:$F,6,0)</f>
        <v>#N/A</v>
      </c>
      <c r="AB829" t="e">
        <f>VLOOKUP(T829,[3]رکوردها!$A:$E,5,0)</f>
        <v>#N/A</v>
      </c>
    </row>
    <row r="830" spans="1:28" s="41" customFormat="1" hidden="1" x14ac:dyDescent="0.2">
      <c r="A830" s="36">
        <v>180863</v>
      </c>
      <c r="B830" s="36">
        <v>1342</v>
      </c>
      <c r="C830" s="36">
        <v>1921</v>
      </c>
      <c r="D830" s="39" t="s">
        <v>5178</v>
      </c>
      <c r="E830" s="39"/>
      <c r="F830" s="37" t="s">
        <v>171</v>
      </c>
      <c r="G830" s="37" t="s">
        <v>767</v>
      </c>
      <c r="H830" s="38">
        <v>752052481</v>
      </c>
      <c r="I830" s="38">
        <v>0</v>
      </c>
      <c r="J830" s="38">
        <f t="shared" si="13"/>
        <v>752052481</v>
      </c>
      <c r="K830" s="38"/>
      <c r="L830" s="49"/>
      <c r="M830" s="37" t="s">
        <v>63</v>
      </c>
      <c r="N830" s="37" t="s">
        <v>64</v>
      </c>
      <c r="O830" s="37" t="s">
        <v>157</v>
      </c>
      <c r="P830" s="37" t="s">
        <v>158</v>
      </c>
      <c r="Q830" s="37" t="s">
        <v>159</v>
      </c>
      <c r="R830" s="37" t="s">
        <v>160</v>
      </c>
      <c r="S830" s="37" t="s">
        <v>539</v>
      </c>
      <c r="T830" s="37" t="s">
        <v>538</v>
      </c>
      <c r="U830" s="1" t="e">
        <f>VLOOKUP(T830,[2]VAT!$A:$D,1,0)</f>
        <v>#N/A</v>
      </c>
      <c r="V830" s="37" t="s">
        <v>2</v>
      </c>
      <c r="W830" s="37" t="s">
        <v>2</v>
      </c>
      <c r="X830" t="e">
        <f>VLOOKUP(T830,[3]رکوردها!$A:$B,2,0)</f>
        <v>#N/A</v>
      </c>
      <c r="Y830" t="e">
        <f>VLOOKUP(T830,[3]رکوردها!$A:$D,4,0)</f>
        <v>#N/A</v>
      </c>
      <c r="Z830" t="e">
        <f>VLOOKUP(T830,[3]رکوردها!$A:$C,3,0)</f>
        <v>#N/A</v>
      </c>
      <c r="AA830" t="e">
        <f>VLOOKUP(T830,[3]رکوردها!$A:$F,6,0)</f>
        <v>#N/A</v>
      </c>
      <c r="AB830" t="e">
        <f>VLOOKUP(T830,[3]رکوردها!$A:$E,5,0)</f>
        <v>#N/A</v>
      </c>
    </row>
    <row r="831" spans="1:28" s="41" customFormat="1" hidden="1" x14ac:dyDescent="0.2">
      <c r="A831" s="36">
        <v>180864</v>
      </c>
      <c r="B831" s="36">
        <v>1342</v>
      </c>
      <c r="C831" s="36">
        <v>1921</v>
      </c>
      <c r="D831" s="39" t="s">
        <v>5178</v>
      </c>
      <c r="E831" s="39"/>
      <c r="F831" s="37" t="s">
        <v>171</v>
      </c>
      <c r="G831" s="37" t="s">
        <v>768</v>
      </c>
      <c r="H831" s="38">
        <v>752052481</v>
      </c>
      <c r="I831" s="38">
        <v>0</v>
      </c>
      <c r="J831" s="38">
        <f t="shared" si="13"/>
        <v>752052481</v>
      </c>
      <c r="K831" s="38"/>
      <c r="L831" s="49"/>
      <c r="M831" s="37" t="s">
        <v>63</v>
      </c>
      <c r="N831" s="37" t="s">
        <v>64</v>
      </c>
      <c r="O831" s="37" t="s">
        <v>157</v>
      </c>
      <c r="P831" s="37" t="s">
        <v>158</v>
      </c>
      <c r="Q831" s="37" t="s">
        <v>159</v>
      </c>
      <c r="R831" s="37" t="s">
        <v>160</v>
      </c>
      <c r="S831" s="37" t="s">
        <v>539</v>
      </c>
      <c r="T831" s="37" t="s">
        <v>538</v>
      </c>
      <c r="U831" s="1" t="e">
        <f>VLOOKUP(T831,[2]VAT!$A:$D,1,0)</f>
        <v>#N/A</v>
      </c>
      <c r="V831" s="37" t="s">
        <v>2</v>
      </c>
      <c r="W831" s="37" t="s">
        <v>2</v>
      </c>
      <c r="X831" t="e">
        <f>VLOOKUP(T831,[3]رکوردها!$A:$B,2,0)</f>
        <v>#N/A</v>
      </c>
      <c r="Y831" t="e">
        <f>VLOOKUP(T831,[3]رکوردها!$A:$D,4,0)</f>
        <v>#N/A</v>
      </c>
      <c r="Z831" t="e">
        <f>VLOOKUP(T831,[3]رکوردها!$A:$C,3,0)</f>
        <v>#N/A</v>
      </c>
      <c r="AA831" t="e">
        <f>VLOOKUP(T831,[3]رکوردها!$A:$F,6,0)</f>
        <v>#N/A</v>
      </c>
      <c r="AB831" t="e">
        <f>VLOOKUP(T831,[3]رکوردها!$A:$E,5,0)</f>
        <v>#N/A</v>
      </c>
    </row>
    <row r="832" spans="1:28" s="41" customFormat="1" hidden="1" x14ac:dyDescent="0.2">
      <c r="A832" s="36">
        <v>180865</v>
      </c>
      <c r="B832" s="36">
        <v>1342</v>
      </c>
      <c r="C832" s="36">
        <v>1921</v>
      </c>
      <c r="D832" s="39" t="s">
        <v>5178</v>
      </c>
      <c r="E832" s="39"/>
      <c r="F832" s="37" t="s">
        <v>171</v>
      </c>
      <c r="G832" s="37" t="s">
        <v>769</v>
      </c>
      <c r="H832" s="38">
        <v>721970382</v>
      </c>
      <c r="I832" s="38">
        <v>0</v>
      </c>
      <c r="J832" s="38">
        <f t="shared" si="13"/>
        <v>721970382</v>
      </c>
      <c r="K832" s="38"/>
      <c r="L832" s="49"/>
      <c r="M832" s="37" t="s">
        <v>63</v>
      </c>
      <c r="N832" s="37" t="s">
        <v>64</v>
      </c>
      <c r="O832" s="37" t="s">
        <v>157</v>
      </c>
      <c r="P832" s="37" t="s">
        <v>158</v>
      </c>
      <c r="Q832" s="37" t="s">
        <v>159</v>
      </c>
      <c r="R832" s="37" t="s">
        <v>160</v>
      </c>
      <c r="S832" s="37" t="s">
        <v>539</v>
      </c>
      <c r="T832" s="37" t="s">
        <v>538</v>
      </c>
      <c r="U832" s="1" t="e">
        <f>VLOOKUP(T832,[2]VAT!$A:$D,1,0)</f>
        <v>#N/A</v>
      </c>
      <c r="V832" s="37" t="s">
        <v>2</v>
      </c>
      <c r="W832" s="37" t="s">
        <v>2</v>
      </c>
      <c r="X832" t="e">
        <f>VLOOKUP(T832,[3]رکوردها!$A:$B,2,0)</f>
        <v>#N/A</v>
      </c>
      <c r="Y832" t="e">
        <f>VLOOKUP(T832,[3]رکوردها!$A:$D,4,0)</f>
        <v>#N/A</v>
      </c>
      <c r="Z832" t="e">
        <f>VLOOKUP(T832,[3]رکوردها!$A:$C,3,0)</f>
        <v>#N/A</v>
      </c>
      <c r="AA832" t="e">
        <f>VLOOKUP(T832,[3]رکوردها!$A:$F,6,0)</f>
        <v>#N/A</v>
      </c>
      <c r="AB832" t="e">
        <f>VLOOKUP(T832,[3]رکوردها!$A:$E,5,0)</f>
        <v>#N/A</v>
      </c>
    </row>
    <row r="833" spans="1:28" s="41" customFormat="1" hidden="1" x14ac:dyDescent="0.2">
      <c r="A833" s="36">
        <v>180866</v>
      </c>
      <c r="B833" s="36">
        <v>1342</v>
      </c>
      <c r="C833" s="36">
        <v>1921</v>
      </c>
      <c r="D833" s="39" t="s">
        <v>5178</v>
      </c>
      <c r="E833" s="39"/>
      <c r="F833" s="37" t="s">
        <v>171</v>
      </c>
      <c r="G833" s="37" t="s">
        <v>770</v>
      </c>
      <c r="H833" s="38">
        <v>721970382</v>
      </c>
      <c r="I833" s="38">
        <v>0</v>
      </c>
      <c r="J833" s="38">
        <f t="shared" si="13"/>
        <v>721970382</v>
      </c>
      <c r="K833" s="38"/>
      <c r="L833" s="49"/>
      <c r="M833" s="37" t="s">
        <v>63</v>
      </c>
      <c r="N833" s="37" t="s">
        <v>64</v>
      </c>
      <c r="O833" s="37" t="s">
        <v>157</v>
      </c>
      <c r="P833" s="37" t="s">
        <v>158</v>
      </c>
      <c r="Q833" s="37" t="s">
        <v>159</v>
      </c>
      <c r="R833" s="37" t="s">
        <v>160</v>
      </c>
      <c r="S833" s="37" t="s">
        <v>539</v>
      </c>
      <c r="T833" s="37" t="s">
        <v>538</v>
      </c>
      <c r="U833" s="1" t="e">
        <f>VLOOKUP(T833,[2]VAT!$A:$D,1,0)</f>
        <v>#N/A</v>
      </c>
      <c r="V833" s="37" t="s">
        <v>2</v>
      </c>
      <c r="W833" s="37" t="s">
        <v>2</v>
      </c>
      <c r="X833" t="e">
        <f>VLOOKUP(T833,[3]رکوردها!$A:$B,2,0)</f>
        <v>#N/A</v>
      </c>
      <c r="Y833" t="e">
        <f>VLOOKUP(T833,[3]رکوردها!$A:$D,4,0)</f>
        <v>#N/A</v>
      </c>
      <c r="Z833" t="e">
        <f>VLOOKUP(T833,[3]رکوردها!$A:$C,3,0)</f>
        <v>#N/A</v>
      </c>
      <c r="AA833" t="e">
        <f>VLOOKUP(T833,[3]رکوردها!$A:$F,6,0)</f>
        <v>#N/A</v>
      </c>
      <c r="AB833" t="e">
        <f>VLOOKUP(T833,[3]رکوردها!$A:$E,5,0)</f>
        <v>#N/A</v>
      </c>
    </row>
    <row r="834" spans="1:28" s="41" customFormat="1" hidden="1" x14ac:dyDescent="0.2">
      <c r="A834" s="36">
        <v>180867</v>
      </c>
      <c r="B834" s="36">
        <v>1342</v>
      </c>
      <c r="C834" s="36">
        <v>1921</v>
      </c>
      <c r="D834" s="39" t="s">
        <v>5178</v>
      </c>
      <c r="E834" s="39"/>
      <c r="F834" s="37" t="s">
        <v>171</v>
      </c>
      <c r="G834" s="37" t="s">
        <v>771</v>
      </c>
      <c r="H834" s="38">
        <v>661806183</v>
      </c>
      <c r="I834" s="38">
        <v>0</v>
      </c>
      <c r="J834" s="38">
        <f t="shared" si="13"/>
        <v>661806183</v>
      </c>
      <c r="K834" s="38"/>
      <c r="L834" s="49"/>
      <c r="M834" s="37" t="s">
        <v>63</v>
      </c>
      <c r="N834" s="37" t="s">
        <v>64</v>
      </c>
      <c r="O834" s="37" t="s">
        <v>157</v>
      </c>
      <c r="P834" s="37" t="s">
        <v>158</v>
      </c>
      <c r="Q834" s="37" t="s">
        <v>159</v>
      </c>
      <c r="R834" s="37" t="s">
        <v>160</v>
      </c>
      <c r="S834" s="37" t="s">
        <v>539</v>
      </c>
      <c r="T834" s="37" t="s">
        <v>538</v>
      </c>
      <c r="U834" s="1" t="e">
        <f>VLOOKUP(T834,[2]VAT!$A:$D,1,0)</f>
        <v>#N/A</v>
      </c>
      <c r="V834" s="37" t="s">
        <v>2</v>
      </c>
      <c r="W834" s="37" t="s">
        <v>2</v>
      </c>
      <c r="X834" t="e">
        <f>VLOOKUP(T834,[3]رکوردها!$A:$B,2,0)</f>
        <v>#N/A</v>
      </c>
      <c r="Y834" t="e">
        <f>VLOOKUP(T834,[3]رکوردها!$A:$D,4,0)</f>
        <v>#N/A</v>
      </c>
      <c r="Z834" t="e">
        <f>VLOOKUP(T834,[3]رکوردها!$A:$C,3,0)</f>
        <v>#N/A</v>
      </c>
      <c r="AA834" t="e">
        <f>VLOOKUP(T834,[3]رکوردها!$A:$F,6,0)</f>
        <v>#N/A</v>
      </c>
      <c r="AB834" t="e">
        <f>VLOOKUP(T834,[3]رکوردها!$A:$E,5,0)</f>
        <v>#N/A</v>
      </c>
    </row>
    <row r="835" spans="1:28" s="41" customFormat="1" hidden="1" x14ac:dyDescent="0.2">
      <c r="A835" s="36">
        <v>180868</v>
      </c>
      <c r="B835" s="36">
        <v>1342</v>
      </c>
      <c r="C835" s="36">
        <v>1921</v>
      </c>
      <c r="D835" s="39" t="s">
        <v>5178</v>
      </c>
      <c r="E835" s="39"/>
      <c r="F835" s="37" t="s">
        <v>171</v>
      </c>
      <c r="G835" s="37" t="s">
        <v>772</v>
      </c>
      <c r="H835" s="38">
        <v>661806183</v>
      </c>
      <c r="I835" s="38">
        <v>0</v>
      </c>
      <c r="J835" s="38">
        <f t="shared" si="13"/>
        <v>661806183</v>
      </c>
      <c r="K835" s="38"/>
      <c r="L835" s="49"/>
      <c r="M835" s="37" t="s">
        <v>63</v>
      </c>
      <c r="N835" s="37" t="s">
        <v>64</v>
      </c>
      <c r="O835" s="37" t="s">
        <v>157</v>
      </c>
      <c r="P835" s="37" t="s">
        <v>158</v>
      </c>
      <c r="Q835" s="37" t="s">
        <v>159</v>
      </c>
      <c r="R835" s="37" t="s">
        <v>160</v>
      </c>
      <c r="S835" s="37" t="s">
        <v>539</v>
      </c>
      <c r="T835" s="37" t="s">
        <v>538</v>
      </c>
      <c r="U835" s="1" t="e">
        <f>VLOOKUP(T835,[2]VAT!$A:$D,1,0)</f>
        <v>#N/A</v>
      </c>
      <c r="V835" s="37" t="s">
        <v>2</v>
      </c>
      <c r="W835" s="37" t="s">
        <v>2</v>
      </c>
      <c r="X835" t="e">
        <f>VLOOKUP(T835,[3]رکوردها!$A:$B,2,0)</f>
        <v>#N/A</v>
      </c>
      <c r="Y835" t="e">
        <f>VLOOKUP(T835,[3]رکوردها!$A:$D,4,0)</f>
        <v>#N/A</v>
      </c>
      <c r="Z835" t="e">
        <f>VLOOKUP(T835,[3]رکوردها!$A:$C,3,0)</f>
        <v>#N/A</v>
      </c>
      <c r="AA835" t="e">
        <f>VLOOKUP(T835,[3]رکوردها!$A:$F,6,0)</f>
        <v>#N/A</v>
      </c>
      <c r="AB835" t="e">
        <f>VLOOKUP(T835,[3]رکوردها!$A:$E,5,0)</f>
        <v>#N/A</v>
      </c>
    </row>
    <row r="836" spans="1:28" s="41" customFormat="1" hidden="1" x14ac:dyDescent="0.2">
      <c r="A836" s="36">
        <v>180869</v>
      </c>
      <c r="B836" s="36">
        <v>1342</v>
      </c>
      <c r="C836" s="36">
        <v>1921</v>
      </c>
      <c r="D836" s="39" t="s">
        <v>5178</v>
      </c>
      <c r="E836" s="39"/>
      <c r="F836" s="37" t="s">
        <v>171</v>
      </c>
      <c r="G836" s="37" t="s">
        <v>773</v>
      </c>
      <c r="H836" s="38">
        <v>601641985</v>
      </c>
      <c r="I836" s="38">
        <v>0</v>
      </c>
      <c r="J836" s="38">
        <f t="shared" si="13"/>
        <v>601641985</v>
      </c>
      <c r="K836" s="38"/>
      <c r="L836" s="49"/>
      <c r="M836" s="37" t="s">
        <v>63</v>
      </c>
      <c r="N836" s="37" t="s">
        <v>64</v>
      </c>
      <c r="O836" s="37" t="s">
        <v>157</v>
      </c>
      <c r="P836" s="37" t="s">
        <v>158</v>
      </c>
      <c r="Q836" s="37" t="s">
        <v>159</v>
      </c>
      <c r="R836" s="37" t="s">
        <v>160</v>
      </c>
      <c r="S836" s="37" t="s">
        <v>539</v>
      </c>
      <c r="T836" s="37" t="s">
        <v>538</v>
      </c>
      <c r="U836" s="1" t="e">
        <f>VLOOKUP(T836,[2]VAT!$A:$D,1,0)</f>
        <v>#N/A</v>
      </c>
      <c r="V836" s="37" t="s">
        <v>2</v>
      </c>
      <c r="W836" s="37" t="s">
        <v>2</v>
      </c>
      <c r="X836" t="e">
        <f>VLOOKUP(T836,[3]رکوردها!$A:$B,2,0)</f>
        <v>#N/A</v>
      </c>
      <c r="Y836" t="e">
        <f>VLOOKUP(T836,[3]رکوردها!$A:$D,4,0)</f>
        <v>#N/A</v>
      </c>
      <c r="Z836" t="e">
        <f>VLOOKUP(T836,[3]رکوردها!$A:$C,3,0)</f>
        <v>#N/A</v>
      </c>
      <c r="AA836" t="e">
        <f>VLOOKUP(T836,[3]رکوردها!$A:$F,6,0)</f>
        <v>#N/A</v>
      </c>
      <c r="AB836" t="e">
        <f>VLOOKUP(T836,[3]رکوردها!$A:$E,5,0)</f>
        <v>#N/A</v>
      </c>
    </row>
    <row r="837" spans="1:28" s="41" customFormat="1" hidden="1" x14ac:dyDescent="0.2">
      <c r="A837" s="36">
        <v>180870</v>
      </c>
      <c r="B837" s="36">
        <v>1342</v>
      </c>
      <c r="C837" s="36">
        <v>1921</v>
      </c>
      <c r="D837" s="39" t="s">
        <v>5178</v>
      </c>
      <c r="E837" s="39"/>
      <c r="F837" s="37" t="s">
        <v>171</v>
      </c>
      <c r="G837" s="37" t="s">
        <v>774</v>
      </c>
      <c r="H837" s="38">
        <v>451231488</v>
      </c>
      <c r="I837" s="38">
        <v>0</v>
      </c>
      <c r="J837" s="38">
        <f t="shared" si="13"/>
        <v>451231488</v>
      </c>
      <c r="K837" s="38"/>
      <c r="L837" s="49"/>
      <c r="M837" s="37" t="s">
        <v>63</v>
      </c>
      <c r="N837" s="37" t="s">
        <v>64</v>
      </c>
      <c r="O837" s="37" t="s">
        <v>157</v>
      </c>
      <c r="P837" s="37" t="s">
        <v>158</v>
      </c>
      <c r="Q837" s="37" t="s">
        <v>159</v>
      </c>
      <c r="R837" s="37" t="s">
        <v>160</v>
      </c>
      <c r="S837" s="37" t="s">
        <v>539</v>
      </c>
      <c r="T837" s="37" t="s">
        <v>538</v>
      </c>
      <c r="U837" s="1" t="e">
        <f>VLOOKUP(T837,[2]VAT!$A:$D,1,0)</f>
        <v>#N/A</v>
      </c>
      <c r="V837" s="37" t="s">
        <v>2</v>
      </c>
      <c r="W837" s="37" t="s">
        <v>2</v>
      </c>
      <c r="X837" t="e">
        <f>VLOOKUP(T837,[3]رکوردها!$A:$B,2,0)</f>
        <v>#N/A</v>
      </c>
      <c r="Y837" t="e">
        <f>VLOOKUP(T837,[3]رکوردها!$A:$D,4,0)</f>
        <v>#N/A</v>
      </c>
      <c r="Z837" t="e">
        <f>VLOOKUP(T837,[3]رکوردها!$A:$C,3,0)</f>
        <v>#N/A</v>
      </c>
      <c r="AA837" t="e">
        <f>VLOOKUP(T837,[3]رکوردها!$A:$F,6,0)</f>
        <v>#N/A</v>
      </c>
      <c r="AB837" t="e">
        <f>VLOOKUP(T837,[3]رکوردها!$A:$E,5,0)</f>
        <v>#N/A</v>
      </c>
    </row>
    <row r="838" spans="1:28" s="41" customFormat="1" hidden="1" x14ac:dyDescent="0.2">
      <c r="A838" s="36">
        <v>180871</v>
      </c>
      <c r="B838" s="36">
        <v>1342</v>
      </c>
      <c r="C838" s="36">
        <v>1921</v>
      </c>
      <c r="D838" s="39" t="s">
        <v>5178</v>
      </c>
      <c r="E838" s="39"/>
      <c r="F838" s="37" t="s">
        <v>171</v>
      </c>
      <c r="G838" s="37" t="s">
        <v>775</v>
      </c>
      <c r="H838" s="38">
        <v>421149389</v>
      </c>
      <c r="I838" s="38">
        <v>0</v>
      </c>
      <c r="J838" s="38">
        <f t="shared" si="13"/>
        <v>421149389</v>
      </c>
      <c r="K838" s="38"/>
      <c r="L838" s="49"/>
      <c r="M838" s="37" t="s">
        <v>63</v>
      </c>
      <c r="N838" s="37" t="s">
        <v>64</v>
      </c>
      <c r="O838" s="37" t="s">
        <v>157</v>
      </c>
      <c r="P838" s="37" t="s">
        <v>158</v>
      </c>
      <c r="Q838" s="37" t="s">
        <v>159</v>
      </c>
      <c r="R838" s="37" t="s">
        <v>160</v>
      </c>
      <c r="S838" s="37" t="s">
        <v>539</v>
      </c>
      <c r="T838" s="37" t="s">
        <v>538</v>
      </c>
      <c r="U838" s="1" t="e">
        <f>VLOOKUP(T838,[2]VAT!$A:$D,1,0)</f>
        <v>#N/A</v>
      </c>
      <c r="V838" s="37" t="s">
        <v>2</v>
      </c>
      <c r="W838" s="37" t="s">
        <v>2</v>
      </c>
      <c r="X838" t="e">
        <f>VLOOKUP(T838,[3]رکوردها!$A:$B,2,0)</f>
        <v>#N/A</v>
      </c>
      <c r="Y838" t="e">
        <f>VLOOKUP(T838,[3]رکوردها!$A:$D,4,0)</f>
        <v>#N/A</v>
      </c>
      <c r="Z838" t="e">
        <f>VLOOKUP(T838,[3]رکوردها!$A:$C,3,0)</f>
        <v>#N/A</v>
      </c>
      <c r="AA838" t="e">
        <f>VLOOKUP(T838,[3]رکوردها!$A:$F,6,0)</f>
        <v>#N/A</v>
      </c>
      <c r="AB838" t="e">
        <f>VLOOKUP(T838,[3]رکوردها!$A:$E,5,0)</f>
        <v>#N/A</v>
      </c>
    </row>
    <row r="839" spans="1:28" s="41" customFormat="1" hidden="1" x14ac:dyDescent="0.2">
      <c r="A839" s="36">
        <v>180872</v>
      </c>
      <c r="B839" s="36">
        <v>1342</v>
      </c>
      <c r="C839" s="36">
        <v>1921</v>
      </c>
      <c r="D839" s="39" t="s">
        <v>5178</v>
      </c>
      <c r="E839" s="39"/>
      <c r="F839" s="37" t="s">
        <v>171</v>
      </c>
      <c r="G839" s="37" t="s">
        <v>776</v>
      </c>
      <c r="H839" s="38">
        <v>421149389</v>
      </c>
      <c r="I839" s="38">
        <v>0</v>
      </c>
      <c r="J839" s="38">
        <f t="shared" si="13"/>
        <v>421149389</v>
      </c>
      <c r="K839" s="38"/>
      <c r="L839" s="49"/>
      <c r="M839" s="37" t="s">
        <v>63</v>
      </c>
      <c r="N839" s="37" t="s">
        <v>64</v>
      </c>
      <c r="O839" s="37" t="s">
        <v>157</v>
      </c>
      <c r="P839" s="37" t="s">
        <v>158</v>
      </c>
      <c r="Q839" s="37" t="s">
        <v>159</v>
      </c>
      <c r="R839" s="37" t="s">
        <v>160</v>
      </c>
      <c r="S839" s="37" t="s">
        <v>539</v>
      </c>
      <c r="T839" s="37" t="s">
        <v>538</v>
      </c>
      <c r="U839" s="1" t="e">
        <f>VLOOKUP(T839,[2]VAT!$A:$D,1,0)</f>
        <v>#N/A</v>
      </c>
      <c r="V839" s="37" t="s">
        <v>2</v>
      </c>
      <c r="W839" s="37" t="s">
        <v>2</v>
      </c>
      <c r="X839" t="e">
        <f>VLOOKUP(T839,[3]رکوردها!$A:$B,2,0)</f>
        <v>#N/A</v>
      </c>
      <c r="Y839" t="e">
        <f>VLOOKUP(T839,[3]رکوردها!$A:$D,4,0)</f>
        <v>#N/A</v>
      </c>
      <c r="Z839" t="e">
        <f>VLOOKUP(T839,[3]رکوردها!$A:$C,3,0)</f>
        <v>#N/A</v>
      </c>
      <c r="AA839" t="e">
        <f>VLOOKUP(T839,[3]رکوردها!$A:$F,6,0)</f>
        <v>#N/A</v>
      </c>
      <c r="AB839" t="e">
        <f>VLOOKUP(T839,[3]رکوردها!$A:$E,5,0)</f>
        <v>#N/A</v>
      </c>
    </row>
    <row r="840" spans="1:28" s="41" customFormat="1" hidden="1" x14ac:dyDescent="0.2">
      <c r="A840" s="36">
        <v>180873</v>
      </c>
      <c r="B840" s="36">
        <v>1342</v>
      </c>
      <c r="C840" s="36">
        <v>1921</v>
      </c>
      <c r="D840" s="39" t="s">
        <v>5178</v>
      </c>
      <c r="E840" s="39"/>
      <c r="F840" s="37" t="s">
        <v>171</v>
      </c>
      <c r="G840" s="37" t="s">
        <v>777</v>
      </c>
      <c r="H840" s="38">
        <v>421149389</v>
      </c>
      <c r="I840" s="38">
        <v>0</v>
      </c>
      <c r="J840" s="38">
        <f t="shared" si="13"/>
        <v>421149389</v>
      </c>
      <c r="K840" s="38"/>
      <c r="L840" s="49"/>
      <c r="M840" s="37" t="s">
        <v>63</v>
      </c>
      <c r="N840" s="37" t="s">
        <v>64</v>
      </c>
      <c r="O840" s="37" t="s">
        <v>157</v>
      </c>
      <c r="P840" s="37" t="s">
        <v>158</v>
      </c>
      <c r="Q840" s="37" t="s">
        <v>159</v>
      </c>
      <c r="R840" s="37" t="s">
        <v>160</v>
      </c>
      <c r="S840" s="37" t="s">
        <v>539</v>
      </c>
      <c r="T840" s="37" t="s">
        <v>538</v>
      </c>
      <c r="U840" s="1" t="e">
        <f>VLOOKUP(T840,[2]VAT!$A:$D,1,0)</f>
        <v>#N/A</v>
      </c>
      <c r="V840" s="37" t="s">
        <v>2</v>
      </c>
      <c r="W840" s="37" t="s">
        <v>2</v>
      </c>
      <c r="X840" t="e">
        <f>VLOOKUP(T840,[3]رکوردها!$A:$B,2,0)</f>
        <v>#N/A</v>
      </c>
      <c r="Y840" t="e">
        <f>VLOOKUP(T840,[3]رکوردها!$A:$D,4,0)</f>
        <v>#N/A</v>
      </c>
      <c r="Z840" t="e">
        <f>VLOOKUP(T840,[3]رکوردها!$A:$C,3,0)</f>
        <v>#N/A</v>
      </c>
      <c r="AA840" t="e">
        <f>VLOOKUP(T840,[3]رکوردها!$A:$F,6,0)</f>
        <v>#N/A</v>
      </c>
      <c r="AB840" t="e">
        <f>VLOOKUP(T840,[3]رکوردها!$A:$E,5,0)</f>
        <v>#N/A</v>
      </c>
    </row>
    <row r="841" spans="1:28" s="41" customFormat="1" hidden="1" x14ac:dyDescent="0.2">
      <c r="A841" s="36">
        <v>180874</v>
      </c>
      <c r="B841" s="36">
        <v>1342</v>
      </c>
      <c r="C841" s="36">
        <v>1921</v>
      </c>
      <c r="D841" s="39" t="s">
        <v>5178</v>
      </c>
      <c r="E841" s="39"/>
      <c r="F841" s="37" t="s">
        <v>171</v>
      </c>
      <c r="G841" s="37" t="s">
        <v>778</v>
      </c>
      <c r="H841" s="38">
        <v>391067290</v>
      </c>
      <c r="I841" s="38">
        <v>0</v>
      </c>
      <c r="J841" s="38">
        <f t="shared" si="13"/>
        <v>391067290</v>
      </c>
      <c r="K841" s="38"/>
      <c r="L841" s="49"/>
      <c r="M841" s="37" t="s">
        <v>63</v>
      </c>
      <c r="N841" s="37" t="s">
        <v>64</v>
      </c>
      <c r="O841" s="37" t="s">
        <v>157</v>
      </c>
      <c r="P841" s="37" t="s">
        <v>158</v>
      </c>
      <c r="Q841" s="37" t="s">
        <v>159</v>
      </c>
      <c r="R841" s="37" t="s">
        <v>160</v>
      </c>
      <c r="S841" s="37" t="s">
        <v>539</v>
      </c>
      <c r="T841" s="37" t="s">
        <v>538</v>
      </c>
      <c r="U841" s="1" t="e">
        <f>VLOOKUP(T841,[2]VAT!$A:$D,1,0)</f>
        <v>#N/A</v>
      </c>
      <c r="V841" s="37" t="s">
        <v>2</v>
      </c>
      <c r="W841" s="37" t="s">
        <v>2</v>
      </c>
      <c r="X841" t="e">
        <f>VLOOKUP(T841,[3]رکوردها!$A:$B,2,0)</f>
        <v>#N/A</v>
      </c>
      <c r="Y841" t="e">
        <f>VLOOKUP(T841,[3]رکوردها!$A:$D,4,0)</f>
        <v>#N/A</v>
      </c>
      <c r="Z841" t="e">
        <f>VLOOKUP(T841,[3]رکوردها!$A:$C,3,0)</f>
        <v>#N/A</v>
      </c>
      <c r="AA841" t="e">
        <f>VLOOKUP(T841,[3]رکوردها!$A:$F,6,0)</f>
        <v>#N/A</v>
      </c>
      <c r="AB841" t="e">
        <f>VLOOKUP(T841,[3]رکوردها!$A:$E,5,0)</f>
        <v>#N/A</v>
      </c>
    </row>
    <row r="842" spans="1:28" s="41" customFormat="1" hidden="1" x14ac:dyDescent="0.2">
      <c r="A842" s="36">
        <v>180875</v>
      </c>
      <c r="B842" s="36">
        <v>1342</v>
      </c>
      <c r="C842" s="36">
        <v>1921</v>
      </c>
      <c r="D842" s="39" t="s">
        <v>5178</v>
      </c>
      <c r="E842" s="39"/>
      <c r="F842" s="37" t="s">
        <v>171</v>
      </c>
      <c r="G842" s="37" t="s">
        <v>779</v>
      </c>
      <c r="H842" s="38">
        <v>360985191</v>
      </c>
      <c r="I842" s="38">
        <v>0</v>
      </c>
      <c r="J842" s="38">
        <f t="shared" si="13"/>
        <v>360985191</v>
      </c>
      <c r="K842" s="38"/>
      <c r="L842" s="49"/>
      <c r="M842" s="37" t="s">
        <v>63</v>
      </c>
      <c r="N842" s="37" t="s">
        <v>64</v>
      </c>
      <c r="O842" s="37" t="s">
        <v>157</v>
      </c>
      <c r="P842" s="37" t="s">
        <v>158</v>
      </c>
      <c r="Q842" s="37" t="s">
        <v>159</v>
      </c>
      <c r="R842" s="37" t="s">
        <v>160</v>
      </c>
      <c r="S842" s="37" t="s">
        <v>539</v>
      </c>
      <c r="T842" s="37" t="s">
        <v>538</v>
      </c>
      <c r="U842" s="1" t="e">
        <f>VLOOKUP(T842,[2]VAT!$A:$D,1,0)</f>
        <v>#N/A</v>
      </c>
      <c r="V842" s="37" t="s">
        <v>2</v>
      </c>
      <c r="W842" s="37" t="s">
        <v>2</v>
      </c>
      <c r="X842" t="e">
        <f>VLOOKUP(T842,[3]رکوردها!$A:$B,2,0)</f>
        <v>#N/A</v>
      </c>
      <c r="Y842" t="e">
        <f>VLOOKUP(T842,[3]رکوردها!$A:$D,4,0)</f>
        <v>#N/A</v>
      </c>
      <c r="Z842" t="e">
        <f>VLOOKUP(T842,[3]رکوردها!$A:$C,3,0)</f>
        <v>#N/A</v>
      </c>
      <c r="AA842" t="e">
        <f>VLOOKUP(T842,[3]رکوردها!$A:$F,6,0)</f>
        <v>#N/A</v>
      </c>
      <c r="AB842" t="e">
        <f>VLOOKUP(T842,[3]رکوردها!$A:$E,5,0)</f>
        <v>#N/A</v>
      </c>
    </row>
    <row r="843" spans="1:28" s="41" customFormat="1" hidden="1" x14ac:dyDescent="0.2">
      <c r="A843" s="36">
        <v>180876</v>
      </c>
      <c r="B843" s="36">
        <v>1342</v>
      </c>
      <c r="C843" s="36">
        <v>1921</v>
      </c>
      <c r="D843" s="39" t="s">
        <v>5178</v>
      </c>
      <c r="E843" s="39"/>
      <c r="F843" s="37" t="s">
        <v>171</v>
      </c>
      <c r="G843" s="37" t="s">
        <v>780</v>
      </c>
      <c r="H843" s="38">
        <v>360985191</v>
      </c>
      <c r="I843" s="38">
        <v>0</v>
      </c>
      <c r="J843" s="38">
        <f t="shared" ref="J843:J906" si="14">H843-I843</f>
        <v>360985191</v>
      </c>
      <c r="K843" s="38"/>
      <c r="L843" s="49"/>
      <c r="M843" s="37" t="s">
        <v>63</v>
      </c>
      <c r="N843" s="37" t="s">
        <v>64</v>
      </c>
      <c r="O843" s="37" t="s">
        <v>157</v>
      </c>
      <c r="P843" s="37" t="s">
        <v>158</v>
      </c>
      <c r="Q843" s="37" t="s">
        <v>159</v>
      </c>
      <c r="R843" s="37" t="s">
        <v>160</v>
      </c>
      <c r="S843" s="37" t="s">
        <v>539</v>
      </c>
      <c r="T843" s="37" t="s">
        <v>538</v>
      </c>
      <c r="U843" s="1" t="e">
        <f>VLOOKUP(T843,[2]VAT!$A:$D,1,0)</f>
        <v>#N/A</v>
      </c>
      <c r="V843" s="37" t="s">
        <v>2</v>
      </c>
      <c r="W843" s="37" t="s">
        <v>2</v>
      </c>
      <c r="X843" t="e">
        <f>VLOOKUP(T843,[3]رکوردها!$A:$B,2,0)</f>
        <v>#N/A</v>
      </c>
      <c r="Y843" t="e">
        <f>VLOOKUP(T843,[3]رکوردها!$A:$D,4,0)</f>
        <v>#N/A</v>
      </c>
      <c r="Z843" t="e">
        <f>VLOOKUP(T843,[3]رکوردها!$A:$C,3,0)</f>
        <v>#N/A</v>
      </c>
      <c r="AA843" t="e">
        <f>VLOOKUP(T843,[3]رکوردها!$A:$F,6,0)</f>
        <v>#N/A</v>
      </c>
      <c r="AB843" t="e">
        <f>VLOOKUP(T843,[3]رکوردها!$A:$E,5,0)</f>
        <v>#N/A</v>
      </c>
    </row>
    <row r="844" spans="1:28" s="41" customFormat="1" hidden="1" x14ac:dyDescent="0.2">
      <c r="A844" s="36">
        <v>180877</v>
      </c>
      <c r="B844" s="36">
        <v>1342</v>
      </c>
      <c r="C844" s="36">
        <v>1921</v>
      </c>
      <c r="D844" s="39" t="s">
        <v>5178</v>
      </c>
      <c r="E844" s="39"/>
      <c r="F844" s="37" t="s">
        <v>171</v>
      </c>
      <c r="G844" s="37" t="s">
        <v>781</v>
      </c>
      <c r="H844" s="38">
        <v>360985191</v>
      </c>
      <c r="I844" s="38">
        <v>0</v>
      </c>
      <c r="J844" s="38">
        <f t="shared" si="14"/>
        <v>360985191</v>
      </c>
      <c r="K844" s="38"/>
      <c r="L844" s="49"/>
      <c r="M844" s="37" t="s">
        <v>63</v>
      </c>
      <c r="N844" s="37" t="s">
        <v>64</v>
      </c>
      <c r="O844" s="37" t="s">
        <v>157</v>
      </c>
      <c r="P844" s="37" t="s">
        <v>158</v>
      </c>
      <c r="Q844" s="37" t="s">
        <v>159</v>
      </c>
      <c r="R844" s="37" t="s">
        <v>160</v>
      </c>
      <c r="S844" s="37" t="s">
        <v>539</v>
      </c>
      <c r="T844" s="37" t="s">
        <v>538</v>
      </c>
      <c r="U844" s="1" t="e">
        <f>VLOOKUP(T844,[2]VAT!$A:$D,1,0)</f>
        <v>#N/A</v>
      </c>
      <c r="V844" s="37" t="s">
        <v>2</v>
      </c>
      <c r="W844" s="37" t="s">
        <v>2</v>
      </c>
      <c r="X844" t="e">
        <f>VLOOKUP(T844,[3]رکوردها!$A:$B,2,0)</f>
        <v>#N/A</v>
      </c>
      <c r="Y844" t="e">
        <f>VLOOKUP(T844,[3]رکوردها!$A:$D,4,0)</f>
        <v>#N/A</v>
      </c>
      <c r="Z844" t="e">
        <f>VLOOKUP(T844,[3]رکوردها!$A:$C,3,0)</f>
        <v>#N/A</v>
      </c>
      <c r="AA844" t="e">
        <f>VLOOKUP(T844,[3]رکوردها!$A:$F,6,0)</f>
        <v>#N/A</v>
      </c>
      <c r="AB844" t="e">
        <f>VLOOKUP(T844,[3]رکوردها!$A:$E,5,0)</f>
        <v>#N/A</v>
      </c>
    </row>
    <row r="845" spans="1:28" s="41" customFormat="1" hidden="1" x14ac:dyDescent="0.2">
      <c r="A845" s="36">
        <v>180878</v>
      </c>
      <c r="B845" s="36">
        <v>1342</v>
      </c>
      <c r="C845" s="36">
        <v>1921</v>
      </c>
      <c r="D845" s="39" t="s">
        <v>5178</v>
      </c>
      <c r="E845" s="39"/>
      <c r="F845" s="37" t="s">
        <v>171</v>
      </c>
      <c r="G845" s="37" t="s">
        <v>782</v>
      </c>
      <c r="H845" s="38">
        <v>360985191</v>
      </c>
      <c r="I845" s="38">
        <v>0</v>
      </c>
      <c r="J845" s="38">
        <f t="shared" si="14"/>
        <v>360985191</v>
      </c>
      <c r="K845" s="38"/>
      <c r="L845" s="49"/>
      <c r="M845" s="37" t="s">
        <v>63</v>
      </c>
      <c r="N845" s="37" t="s">
        <v>64</v>
      </c>
      <c r="O845" s="37" t="s">
        <v>157</v>
      </c>
      <c r="P845" s="37" t="s">
        <v>158</v>
      </c>
      <c r="Q845" s="37" t="s">
        <v>159</v>
      </c>
      <c r="R845" s="37" t="s">
        <v>160</v>
      </c>
      <c r="S845" s="37" t="s">
        <v>539</v>
      </c>
      <c r="T845" s="37" t="s">
        <v>538</v>
      </c>
      <c r="U845" s="1" t="e">
        <f>VLOOKUP(T845,[2]VAT!$A:$D,1,0)</f>
        <v>#N/A</v>
      </c>
      <c r="V845" s="37" t="s">
        <v>2</v>
      </c>
      <c r="W845" s="37" t="s">
        <v>2</v>
      </c>
      <c r="X845" t="e">
        <f>VLOOKUP(T845,[3]رکوردها!$A:$B,2,0)</f>
        <v>#N/A</v>
      </c>
      <c r="Y845" t="e">
        <f>VLOOKUP(T845,[3]رکوردها!$A:$D,4,0)</f>
        <v>#N/A</v>
      </c>
      <c r="Z845" t="e">
        <f>VLOOKUP(T845,[3]رکوردها!$A:$C,3,0)</f>
        <v>#N/A</v>
      </c>
      <c r="AA845" t="e">
        <f>VLOOKUP(T845,[3]رکوردها!$A:$F,6,0)</f>
        <v>#N/A</v>
      </c>
      <c r="AB845" t="e">
        <f>VLOOKUP(T845,[3]رکوردها!$A:$E,5,0)</f>
        <v>#N/A</v>
      </c>
    </row>
    <row r="846" spans="1:28" s="41" customFormat="1" hidden="1" x14ac:dyDescent="0.2">
      <c r="A846" s="36">
        <v>180879</v>
      </c>
      <c r="B846" s="36">
        <v>1342</v>
      </c>
      <c r="C846" s="36">
        <v>1921</v>
      </c>
      <c r="D846" s="39" t="s">
        <v>5178</v>
      </c>
      <c r="E846" s="39"/>
      <c r="F846" s="37" t="s">
        <v>171</v>
      </c>
      <c r="G846" s="37" t="s">
        <v>783</v>
      </c>
      <c r="H846" s="38">
        <v>330903092</v>
      </c>
      <c r="I846" s="38">
        <v>0</v>
      </c>
      <c r="J846" s="38">
        <f t="shared" si="14"/>
        <v>330903092</v>
      </c>
      <c r="K846" s="38"/>
      <c r="L846" s="49"/>
      <c r="M846" s="37" t="s">
        <v>63</v>
      </c>
      <c r="N846" s="37" t="s">
        <v>64</v>
      </c>
      <c r="O846" s="37" t="s">
        <v>157</v>
      </c>
      <c r="P846" s="37" t="s">
        <v>158</v>
      </c>
      <c r="Q846" s="37" t="s">
        <v>159</v>
      </c>
      <c r="R846" s="37" t="s">
        <v>160</v>
      </c>
      <c r="S846" s="37" t="s">
        <v>539</v>
      </c>
      <c r="T846" s="37" t="s">
        <v>538</v>
      </c>
      <c r="U846" s="1" t="e">
        <f>VLOOKUP(T846,[2]VAT!$A:$D,1,0)</f>
        <v>#N/A</v>
      </c>
      <c r="V846" s="37" t="s">
        <v>2</v>
      </c>
      <c r="W846" s="37" t="s">
        <v>2</v>
      </c>
      <c r="X846" t="e">
        <f>VLOOKUP(T846,[3]رکوردها!$A:$B,2,0)</f>
        <v>#N/A</v>
      </c>
      <c r="Y846" t="e">
        <f>VLOOKUP(T846,[3]رکوردها!$A:$D,4,0)</f>
        <v>#N/A</v>
      </c>
      <c r="Z846" t="e">
        <f>VLOOKUP(T846,[3]رکوردها!$A:$C,3,0)</f>
        <v>#N/A</v>
      </c>
      <c r="AA846" t="e">
        <f>VLOOKUP(T846,[3]رکوردها!$A:$F,6,0)</f>
        <v>#N/A</v>
      </c>
      <c r="AB846" t="e">
        <f>VLOOKUP(T846,[3]رکوردها!$A:$E,5,0)</f>
        <v>#N/A</v>
      </c>
    </row>
    <row r="847" spans="1:28" s="41" customFormat="1" hidden="1" x14ac:dyDescent="0.2">
      <c r="A847" s="36">
        <v>180880</v>
      </c>
      <c r="B847" s="36">
        <v>1342</v>
      </c>
      <c r="C847" s="36">
        <v>1921</v>
      </c>
      <c r="D847" s="39" t="s">
        <v>5178</v>
      </c>
      <c r="E847" s="39"/>
      <c r="F847" s="37" t="s">
        <v>171</v>
      </c>
      <c r="G847" s="37" t="s">
        <v>757</v>
      </c>
      <c r="H847" s="38">
        <v>330903092</v>
      </c>
      <c r="I847" s="38">
        <v>0</v>
      </c>
      <c r="J847" s="38">
        <f t="shared" si="14"/>
        <v>330903092</v>
      </c>
      <c r="K847" s="38"/>
      <c r="L847" s="49"/>
      <c r="M847" s="37" t="s">
        <v>63</v>
      </c>
      <c r="N847" s="37" t="s">
        <v>64</v>
      </c>
      <c r="O847" s="37" t="s">
        <v>157</v>
      </c>
      <c r="P847" s="37" t="s">
        <v>158</v>
      </c>
      <c r="Q847" s="37" t="s">
        <v>159</v>
      </c>
      <c r="R847" s="37" t="s">
        <v>160</v>
      </c>
      <c r="S847" s="37" t="s">
        <v>539</v>
      </c>
      <c r="T847" s="37" t="s">
        <v>538</v>
      </c>
      <c r="U847" s="1" t="e">
        <f>VLOOKUP(T847,[2]VAT!$A:$D,1,0)</f>
        <v>#N/A</v>
      </c>
      <c r="V847" s="37" t="s">
        <v>2</v>
      </c>
      <c r="W847" s="37" t="s">
        <v>2</v>
      </c>
      <c r="X847" t="e">
        <f>VLOOKUP(T847,[3]رکوردها!$A:$B,2,0)</f>
        <v>#N/A</v>
      </c>
      <c r="Y847" t="e">
        <f>VLOOKUP(T847,[3]رکوردها!$A:$D,4,0)</f>
        <v>#N/A</v>
      </c>
      <c r="Z847" t="e">
        <f>VLOOKUP(T847,[3]رکوردها!$A:$C,3,0)</f>
        <v>#N/A</v>
      </c>
      <c r="AA847" t="e">
        <f>VLOOKUP(T847,[3]رکوردها!$A:$F,6,0)</f>
        <v>#N/A</v>
      </c>
      <c r="AB847" t="e">
        <f>VLOOKUP(T847,[3]رکوردها!$A:$E,5,0)</f>
        <v>#N/A</v>
      </c>
    </row>
    <row r="848" spans="1:28" s="41" customFormat="1" hidden="1" x14ac:dyDescent="0.2">
      <c r="A848" s="36">
        <v>180881</v>
      </c>
      <c r="B848" s="36">
        <v>1342</v>
      </c>
      <c r="C848" s="36">
        <v>1921</v>
      </c>
      <c r="D848" s="39" t="s">
        <v>5178</v>
      </c>
      <c r="E848" s="39"/>
      <c r="F848" s="37" t="s">
        <v>171</v>
      </c>
      <c r="G848" s="37" t="s">
        <v>784</v>
      </c>
      <c r="H848" s="38">
        <v>330903092</v>
      </c>
      <c r="I848" s="38">
        <v>0</v>
      </c>
      <c r="J848" s="38">
        <f t="shared" si="14"/>
        <v>330903092</v>
      </c>
      <c r="K848" s="38"/>
      <c r="L848" s="49"/>
      <c r="M848" s="37" t="s">
        <v>63</v>
      </c>
      <c r="N848" s="37" t="s">
        <v>64</v>
      </c>
      <c r="O848" s="37" t="s">
        <v>157</v>
      </c>
      <c r="P848" s="37" t="s">
        <v>158</v>
      </c>
      <c r="Q848" s="37" t="s">
        <v>159</v>
      </c>
      <c r="R848" s="37" t="s">
        <v>160</v>
      </c>
      <c r="S848" s="37" t="s">
        <v>539</v>
      </c>
      <c r="T848" s="37" t="s">
        <v>538</v>
      </c>
      <c r="U848" s="1" t="e">
        <f>VLOOKUP(T848,[2]VAT!$A:$D,1,0)</f>
        <v>#N/A</v>
      </c>
      <c r="V848" s="37" t="s">
        <v>2</v>
      </c>
      <c r="W848" s="37" t="s">
        <v>2</v>
      </c>
      <c r="X848" t="e">
        <f>VLOOKUP(T848,[3]رکوردها!$A:$B,2,0)</f>
        <v>#N/A</v>
      </c>
      <c r="Y848" t="e">
        <f>VLOOKUP(T848,[3]رکوردها!$A:$D,4,0)</f>
        <v>#N/A</v>
      </c>
      <c r="Z848" t="e">
        <f>VLOOKUP(T848,[3]رکوردها!$A:$C,3,0)</f>
        <v>#N/A</v>
      </c>
      <c r="AA848" t="e">
        <f>VLOOKUP(T848,[3]رکوردها!$A:$F,6,0)</f>
        <v>#N/A</v>
      </c>
      <c r="AB848" t="e">
        <f>VLOOKUP(T848,[3]رکوردها!$A:$E,5,0)</f>
        <v>#N/A</v>
      </c>
    </row>
    <row r="849" spans="1:28" s="41" customFormat="1" hidden="1" x14ac:dyDescent="0.2">
      <c r="A849" s="36">
        <v>180882</v>
      </c>
      <c r="B849" s="36">
        <v>1342</v>
      </c>
      <c r="C849" s="36">
        <v>1921</v>
      </c>
      <c r="D849" s="39" t="s">
        <v>5178</v>
      </c>
      <c r="E849" s="39"/>
      <c r="F849" s="37" t="s">
        <v>171</v>
      </c>
      <c r="G849" s="37" t="s">
        <v>785</v>
      </c>
      <c r="H849" s="38">
        <v>330903092</v>
      </c>
      <c r="I849" s="38">
        <v>0</v>
      </c>
      <c r="J849" s="38">
        <f t="shared" si="14"/>
        <v>330903092</v>
      </c>
      <c r="K849" s="38"/>
      <c r="L849" s="49"/>
      <c r="M849" s="37" t="s">
        <v>63</v>
      </c>
      <c r="N849" s="37" t="s">
        <v>64</v>
      </c>
      <c r="O849" s="37" t="s">
        <v>157</v>
      </c>
      <c r="P849" s="37" t="s">
        <v>158</v>
      </c>
      <c r="Q849" s="37" t="s">
        <v>159</v>
      </c>
      <c r="R849" s="37" t="s">
        <v>160</v>
      </c>
      <c r="S849" s="37" t="s">
        <v>539</v>
      </c>
      <c r="T849" s="37" t="s">
        <v>538</v>
      </c>
      <c r="U849" s="1" t="e">
        <f>VLOOKUP(T849,[2]VAT!$A:$D,1,0)</f>
        <v>#N/A</v>
      </c>
      <c r="V849" s="37" t="s">
        <v>2</v>
      </c>
      <c r="W849" s="37" t="s">
        <v>2</v>
      </c>
      <c r="X849" t="e">
        <f>VLOOKUP(T849,[3]رکوردها!$A:$B,2,0)</f>
        <v>#N/A</v>
      </c>
      <c r="Y849" t="e">
        <f>VLOOKUP(T849,[3]رکوردها!$A:$D,4,0)</f>
        <v>#N/A</v>
      </c>
      <c r="Z849" t="e">
        <f>VLOOKUP(T849,[3]رکوردها!$A:$C,3,0)</f>
        <v>#N/A</v>
      </c>
      <c r="AA849" t="e">
        <f>VLOOKUP(T849,[3]رکوردها!$A:$F,6,0)</f>
        <v>#N/A</v>
      </c>
      <c r="AB849" t="e">
        <f>VLOOKUP(T849,[3]رکوردها!$A:$E,5,0)</f>
        <v>#N/A</v>
      </c>
    </row>
    <row r="850" spans="1:28" s="41" customFormat="1" hidden="1" x14ac:dyDescent="0.2">
      <c r="A850" s="36">
        <v>180883</v>
      </c>
      <c r="B850" s="36">
        <v>1342</v>
      </c>
      <c r="C850" s="36">
        <v>1921</v>
      </c>
      <c r="D850" s="39" t="s">
        <v>5178</v>
      </c>
      <c r="E850" s="39"/>
      <c r="F850" s="37" t="s">
        <v>171</v>
      </c>
      <c r="G850" s="37" t="s">
        <v>786</v>
      </c>
      <c r="H850" s="38">
        <v>300820999</v>
      </c>
      <c r="I850" s="38">
        <v>0</v>
      </c>
      <c r="J850" s="38">
        <f t="shared" si="14"/>
        <v>300820999</v>
      </c>
      <c r="K850" s="38"/>
      <c r="L850" s="49"/>
      <c r="M850" s="37" t="s">
        <v>63</v>
      </c>
      <c r="N850" s="37" t="s">
        <v>64</v>
      </c>
      <c r="O850" s="37" t="s">
        <v>157</v>
      </c>
      <c r="P850" s="37" t="s">
        <v>158</v>
      </c>
      <c r="Q850" s="37" t="s">
        <v>159</v>
      </c>
      <c r="R850" s="37" t="s">
        <v>160</v>
      </c>
      <c r="S850" s="37" t="s">
        <v>539</v>
      </c>
      <c r="T850" s="37" t="s">
        <v>538</v>
      </c>
      <c r="U850" s="1" t="e">
        <f>VLOOKUP(T850,[2]VAT!$A:$D,1,0)</f>
        <v>#N/A</v>
      </c>
      <c r="V850" s="37" t="s">
        <v>2</v>
      </c>
      <c r="W850" s="37" t="s">
        <v>2</v>
      </c>
      <c r="X850" t="e">
        <f>VLOOKUP(T850,[3]رکوردها!$A:$B,2,0)</f>
        <v>#N/A</v>
      </c>
      <c r="Y850" t="e">
        <f>VLOOKUP(T850,[3]رکوردها!$A:$D,4,0)</f>
        <v>#N/A</v>
      </c>
      <c r="Z850" t="e">
        <f>VLOOKUP(T850,[3]رکوردها!$A:$C,3,0)</f>
        <v>#N/A</v>
      </c>
      <c r="AA850" t="e">
        <f>VLOOKUP(T850,[3]رکوردها!$A:$F,6,0)</f>
        <v>#N/A</v>
      </c>
      <c r="AB850" t="e">
        <f>VLOOKUP(T850,[3]رکوردها!$A:$E,5,0)</f>
        <v>#N/A</v>
      </c>
    </row>
    <row r="851" spans="1:28" s="41" customFormat="1" hidden="1" x14ac:dyDescent="0.2">
      <c r="A851" s="36">
        <v>180884</v>
      </c>
      <c r="B851" s="36">
        <v>1342</v>
      </c>
      <c r="C851" s="36">
        <v>1921</v>
      </c>
      <c r="D851" s="39" t="s">
        <v>5178</v>
      </c>
      <c r="E851" s="39"/>
      <c r="F851" s="37" t="s">
        <v>171</v>
      </c>
      <c r="G851" s="37" t="s">
        <v>787</v>
      </c>
      <c r="H851" s="38">
        <v>270738893</v>
      </c>
      <c r="I851" s="38">
        <v>0</v>
      </c>
      <c r="J851" s="38">
        <f t="shared" si="14"/>
        <v>270738893</v>
      </c>
      <c r="K851" s="38"/>
      <c r="L851" s="49"/>
      <c r="M851" s="37" t="s">
        <v>63</v>
      </c>
      <c r="N851" s="37" t="s">
        <v>64</v>
      </c>
      <c r="O851" s="37" t="s">
        <v>157</v>
      </c>
      <c r="P851" s="37" t="s">
        <v>158</v>
      </c>
      <c r="Q851" s="37" t="s">
        <v>159</v>
      </c>
      <c r="R851" s="37" t="s">
        <v>160</v>
      </c>
      <c r="S851" s="37" t="s">
        <v>539</v>
      </c>
      <c r="T851" s="37" t="s">
        <v>538</v>
      </c>
      <c r="U851" s="1" t="e">
        <f>VLOOKUP(T851,[2]VAT!$A:$D,1,0)</f>
        <v>#N/A</v>
      </c>
      <c r="V851" s="37" t="s">
        <v>2</v>
      </c>
      <c r="W851" s="37" t="s">
        <v>2</v>
      </c>
      <c r="X851" t="e">
        <f>VLOOKUP(T851,[3]رکوردها!$A:$B,2,0)</f>
        <v>#N/A</v>
      </c>
      <c r="Y851" t="e">
        <f>VLOOKUP(T851,[3]رکوردها!$A:$D,4,0)</f>
        <v>#N/A</v>
      </c>
      <c r="Z851" t="e">
        <f>VLOOKUP(T851,[3]رکوردها!$A:$C,3,0)</f>
        <v>#N/A</v>
      </c>
      <c r="AA851" t="e">
        <f>VLOOKUP(T851,[3]رکوردها!$A:$F,6,0)</f>
        <v>#N/A</v>
      </c>
      <c r="AB851" t="e">
        <f>VLOOKUP(T851,[3]رکوردها!$A:$E,5,0)</f>
        <v>#N/A</v>
      </c>
    </row>
    <row r="852" spans="1:28" s="41" customFormat="1" hidden="1" x14ac:dyDescent="0.2">
      <c r="A852" s="36">
        <v>180885</v>
      </c>
      <c r="B852" s="36">
        <v>1342</v>
      </c>
      <c r="C852" s="36">
        <v>1921</v>
      </c>
      <c r="D852" s="39" t="s">
        <v>5178</v>
      </c>
      <c r="E852" s="39"/>
      <c r="F852" s="37" t="s">
        <v>171</v>
      </c>
      <c r="G852" s="37" t="s">
        <v>788</v>
      </c>
      <c r="H852" s="38">
        <v>270738893</v>
      </c>
      <c r="I852" s="38">
        <v>0</v>
      </c>
      <c r="J852" s="38">
        <f t="shared" si="14"/>
        <v>270738893</v>
      </c>
      <c r="K852" s="38"/>
      <c r="L852" s="49"/>
      <c r="M852" s="37" t="s">
        <v>63</v>
      </c>
      <c r="N852" s="37" t="s">
        <v>64</v>
      </c>
      <c r="O852" s="37" t="s">
        <v>157</v>
      </c>
      <c r="P852" s="37" t="s">
        <v>158</v>
      </c>
      <c r="Q852" s="37" t="s">
        <v>159</v>
      </c>
      <c r="R852" s="37" t="s">
        <v>160</v>
      </c>
      <c r="S852" s="37" t="s">
        <v>539</v>
      </c>
      <c r="T852" s="37" t="s">
        <v>538</v>
      </c>
      <c r="U852" s="1" t="e">
        <f>VLOOKUP(T852,[2]VAT!$A:$D,1,0)</f>
        <v>#N/A</v>
      </c>
      <c r="V852" s="37" t="s">
        <v>2</v>
      </c>
      <c r="W852" s="37" t="s">
        <v>2</v>
      </c>
      <c r="X852" t="e">
        <f>VLOOKUP(T852,[3]رکوردها!$A:$B,2,0)</f>
        <v>#N/A</v>
      </c>
      <c r="Y852" t="e">
        <f>VLOOKUP(T852,[3]رکوردها!$A:$D,4,0)</f>
        <v>#N/A</v>
      </c>
      <c r="Z852" t="e">
        <f>VLOOKUP(T852,[3]رکوردها!$A:$C,3,0)</f>
        <v>#N/A</v>
      </c>
      <c r="AA852" t="e">
        <f>VLOOKUP(T852,[3]رکوردها!$A:$F,6,0)</f>
        <v>#N/A</v>
      </c>
      <c r="AB852" t="e">
        <f>VLOOKUP(T852,[3]رکوردها!$A:$E,5,0)</f>
        <v>#N/A</v>
      </c>
    </row>
    <row r="853" spans="1:28" s="41" customFormat="1" hidden="1" x14ac:dyDescent="0.2">
      <c r="A853" s="36">
        <v>180886</v>
      </c>
      <c r="B853" s="36">
        <v>1342</v>
      </c>
      <c r="C853" s="36">
        <v>1921</v>
      </c>
      <c r="D853" s="39" t="s">
        <v>5178</v>
      </c>
      <c r="E853" s="39"/>
      <c r="F853" s="37" t="s">
        <v>171</v>
      </c>
      <c r="G853" s="37" t="s">
        <v>789</v>
      </c>
      <c r="H853" s="38">
        <v>270738893</v>
      </c>
      <c r="I853" s="38">
        <v>0</v>
      </c>
      <c r="J853" s="38">
        <f t="shared" si="14"/>
        <v>270738893</v>
      </c>
      <c r="K853" s="38"/>
      <c r="L853" s="49"/>
      <c r="M853" s="37" t="s">
        <v>63</v>
      </c>
      <c r="N853" s="37" t="s">
        <v>64</v>
      </c>
      <c r="O853" s="37" t="s">
        <v>157</v>
      </c>
      <c r="P853" s="37" t="s">
        <v>158</v>
      </c>
      <c r="Q853" s="37" t="s">
        <v>159</v>
      </c>
      <c r="R853" s="37" t="s">
        <v>160</v>
      </c>
      <c r="S853" s="37" t="s">
        <v>539</v>
      </c>
      <c r="T853" s="37" t="s">
        <v>538</v>
      </c>
      <c r="U853" s="1" t="e">
        <f>VLOOKUP(T853,[2]VAT!$A:$D,1,0)</f>
        <v>#N/A</v>
      </c>
      <c r="V853" s="37" t="s">
        <v>2</v>
      </c>
      <c r="W853" s="37" t="s">
        <v>2</v>
      </c>
      <c r="X853" t="e">
        <f>VLOOKUP(T853,[3]رکوردها!$A:$B,2,0)</f>
        <v>#N/A</v>
      </c>
      <c r="Y853" t="e">
        <f>VLOOKUP(T853,[3]رکوردها!$A:$D,4,0)</f>
        <v>#N/A</v>
      </c>
      <c r="Z853" t="e">
        <f>VLOOKUP(T853,[3]رکوردها!$A:$C,3,0)</f>
        <v>#N/A</v>
      </c>
      <c r="AA853" t="e">
        <f>VLOOKUP(T853,[3]رکوردها!$A:$F,6,0)</f>
        <v>#N/A</v>
      </c>
      <c r="AB853" t="e">
        <f>VLOOKUP(T853,[3]رکوردها!$A:$E,5,0)</f>
        <v>#N/A</v>
      </c>
    </row>
    <row r="854" spans="1:28" s="41" customFormat="1" hidden="1" x14ac:dyDescent="0.2">
      <c r="A854" s="36">
        <v>180887</v>
      </c>
      <c r="B854" s="36">
        <v>1342</v>
      </c>
      <c r="C854" s="36">
        <v>1921</v>
      </c>
      <c r="D854" s="39" t="s">
        <v>5178</v>
      </c>
      <c r="E854" s="39"/>
      <c r="F854" s="37" t="s">
        <v>171</v>
      </c>
      <c r="G854" s="37" t="s">
        <v>790</v>
      </c>
      <c r="H854" s="38">
        <v>270738893</v>
      </c>
      <c r="I854" s="38">
        <v>0</v>
      </c>
      <c r="J854" s="38">
        <f t="shared" si="14"/>
        <v>270738893</v>
      </c>
      <c r="K854" s="38"/>
      <c r="L854" s="49"/>
      <c r="M854" s="37" t="s">
        <v>63</v>
      </c>
      <c r="N854" s="37" t="s">
        <v>64</v>
      </c>
      <c r="O854" s="37" t="s">
        <v>157</v>
      </c>
      <c r="P854" s="37" t="s">
        <v>158</v>
      </c>
      <c r="Q854" s="37" t="s">
        <v>159</v>
      </c>
      <c r="R854" s="37" t="s">
        <v>160</v>
      </c>
      <c r="S854" s="37" t="s">
        <v>539</v>
      </c>
      <c r="T854" s="37" t="s">
        <v>538</v>
      </c>
      <c r="U854" s="1" t="e">
        <f>VLOOKUP(T854,[2]VAT!$A:$D,1,0)</f>
        <v>#N/A</v>
      </c>
      <c r="V854" s="37" t="s">
        <v>2</v>
      </c>
      <c r="W854" s="37" t="s">
        <v>2</v>
      </c>
      <c r="X854" t="e">
        <f>VLOOKUP(T854,[3]رکوردها!$A:$B,2,0)</f>
        <v>#N/A</v>
      </c>
      <c r="Y854" t="e">
        <f>VLOOKUP(T854,[3]رکوردها!$A:$D,4,0)</f>
        <v>#N/A</v>
      </c>
      <c r="Z854" t="e">
        <f>VLOOKUP(T854,[3]رکوردها!$A:$C,3,0)</f>
        <v>#N/A</v>
      </c>
      <c r="AA854" t="e">
        <f>VLOOKUP(T854,[3]رکوردها!$A:$F,6,0)</f>
        <v>#N/A</v>
      </c>
      <c r="AB854" t="e">
        <f>VLOOKUP(T854,[3]رکوردها!$A:$E,5,0)</f>
        <v>#N/A</v>
      </c>
    </row>
    <row r="855" spans="1:28" s="41" customFormat="1" hidden="1" x14ac:dyDescent="0.2">
      <c r="A855" s="36">
        <v>180888</v>
      </c>
      <c r="B855" s="36">
        <v>1342</v>
      </c>
      <c r="C855" s="36">
        <v>1921</v>
      </c>
      <c r="D855" s="39" t="s">
        <v>5178</v>
      </c>
      <c r="E855" s="39"/>
      <c r="F855" s="37" t="s">
        <v>171</v>
      </c>
      <c r="G855" s="37" t="s">
        <v>791</v>
      </c>
      <c r="H855" s="38">
        <v>240656796</v>
      </c>
      <c r="I855" s="38">
        <v>0</v>
      </c>
      <c r="J855" s="38">
        <f t="shared" si="14"/>
        <v>240656796</v>
      </c>
      <c r="K855" s="38"/>
      <c r="L855" s="49"/>
      <c r="M855" s="37" t="s">
        <v>63</v>
      </c>
      <c r="N855" s="37" t="s">
        <v>64</v>
      </c>
      <c r="O855" s="37" t="s">
        <v>157</v>
      </c>
      <c r="P855" s="37" t="s">
        <v>158</v>
      </c>
      <c r="Q855" s="37" t="s">
        <v>159</v>
      </c>
      <c r="R855" s="37" t="s">
        <v>160</v>
      </c>
      <c r="S855" s="37" t="s">
        <v>539</v>
      </c>
      <c r="T855" s="37" t="s">
        <v>538</v>
      </c>
      <c r="U855" s="1" t="e">
        <f>VLOOKUP(T855,[2]VAT!$A:$D,1,0)</f>
        <v>#N/A</v>
      </c>
      <c r="V855" s="37" t="s">
        <v>2</v>
      </c>
      <c r="W855" s="37" t="s">
        <v>2</v>
      </c>
      <c r="X855" t="e">
        <f>VLOOKUP(T855,[3]رکوردها!$A:$B,2,0)</f>
        <v>#N/A</v>
      </c>
      <c r="Y855" t="e">
        <f>VLOOKUP(T855,[3]رکوردها!$A:$D,4,0)</f>
        <v>#N/A</v>
      </c>
      <c r="Z855" t="e">
        <f>VLOOKUP(T855,[3]رکوردها!$A:$C,3,0)</f>
        <v>#N/A</v>
      </c>
      <c r="AA855" t="e">
        <f>VLOOKUP(T855,[3]رکوردها!$A:$F,6,0)</f>
        <v>#N/A</v>
      </c>
      <c r="AB855" t="e">
        <f>VLOOKUP(T855,[3]رکوردها!$A:$E,5,0)</f>
        <v>#N/A</v>
      </c>
    </row>
    <row r="856" spans="1:28" s="41" customFormat="1" hidden="1" x14ac:dyDescent="0.2">
      <c r="A856" s="36">
        <v>180889</v>
      </c>
      <c r="B856" s="36">
        <v>1342</v>
      </c>
      <c r="C856" s="36">
        <v>1921</v>
      </c>
      <c r="D856" s="39" t="s">
        <v>5178</v>
      </c>
      <c r="E856" s="39"/>
      <c r="F856" s="37" t="s">
        <v>171</v>
      </c>
      <c r="G856" s="37" t="s">
        <v>792</v>
      </c>
      <c r="H856" s="38">
        <v>240656794</v>
      </c>
      <c r="I856" s="38">
        <v>0</v>
      </c>
      <c r="J856" s="38">
        <f t="shared" si="14"/>
        <v>240656794</v>
      </c>
      <c r="K856" s="38"/>
      <c r="L856" s="49"/>
      <c r="M856" s="37" t="s">
        <v>63</v>
      </c>
      <c r="N856" s="37" t="s">
        <v>64</v>
      </c>
      <c r="O856" s="37" t="s">
        <v>157</v>
      </c>
      <c r="P856" s="37" t="s">
        <v>158</v>
      </c>
      <c r="Q856" s="37" t="s">
        <v>159</v>
      </c>
      <c r="R856" s="37" t="s">
        <v>160</v>
      </c>
      <c r="S856" s="37" t="s">
        <v>539</v>
      </c>
      <c r="T856" s="37" t="s">
        <v>538</v>
      </c>
      <c r="U856" s="1" t="e">
        <f>VLOOKUP(T856,[2]VAT!$A:$D,1,0)</f>
        <v>#N/A</v>
      </c>
      <c r="V856" s="37" t="s">
        <v>2</v>
      </c>
      <c r="W856" s="37" t="s">
        <v>2</v>
      </c>
      <c r="X856" t="e">
        <f>VLOOKUP(T856,[3]رکوردها!$A:$B,2,0)</f>
        <v>#N/A</v>
      </c>
      <c r="Y856" t="e">
        <f>VLOOKUP(T856,[3]رکوردها!$A:$D,4,0)</f>
        <v>#N/A</v>
      </c>
      <c r="Z856" t="e">
        <f>VLOOKUP(T856,[3]رکوردها!$A:$C,3,0)</f>
        <v>#N/A</v>
      </c>
      <c r="AA856" t="e">
        <f>VLOOKUP(T856,[3]رکوردها!$A:$F,6,0)</f>
        <v>#N/A</v>
      </c>
      <c r="AB856" t="e">
        <f>VLOOKUP(T856,[3]رکوردها!$A:$E,5,0)</f>
        <v>#N/A</v>
      </c>
    </row>
    <row r="857" spans="1:28" s="41" customFormat="1" hidden="1" x14ac:dyDescent="0.2">
      <c r="A857" s="36">
        <v>180890</v>
      </c>
      <c r="B857" s="36">
        <v>1342</v>
      </c>
      <c r="C857" s="36">
        <v>1921</v>
      </c>
      <c r="D857" s="39" t="s">
        <v>5178</v>
      </c>
      <c r="E857" s="39"/>
      <c r="F857" s="37" t="s">
        <v>171</v>
      </c>
      <c r="G857" s="37" t="s">
        <v>793</v>
      </c>
      <c r="H857" s="38">
        <v>240656794</v>
      </c>
      <c r="I857" s="38">
        <v>0</v>
      </c>
      <c r="J857" s="38">
        <f t="shared" si="14"/>
        <v>240656794</v>
      </c>
      <c r="K857" s="38"/>
      <c r="L857" s="49"/>
      <c r="M857" s="37" t="s">
        <v>63</v>
      </c>
      <c r="N857" s="37" t="s">
        <v>64</v>
      </c>
      <c r="O857" s="37" t="s">
        <v>157</v>
      </c>
      <c r="P857" s="37" t="s">
        <v>158</v>
      </c>
      <c r="Q857" s="37" t="s">
        <v>159</v>
      </c>
      <c r="R857" s="37" t="s">
        <v>160</v>
      </c>
      <c r="S857" s="37" t="s">
        <v>539</v>
      </c>
      <c r="T857" s="37" t="s">
        <v>538</v>
      </c>
      <c r="U857" s="1" t="e">
        <f>VLOOKUP(T857,[2]VAT!$A:$D,1,0)</f>
        <v>#N/A</v>
      </c>
      <c r="V857" s="37" t="s">
        <v>2</v>
      </c>
      <c r="W857" s="37" t="s">
        <v>2</v>
      </c>
      <c r="X857" t="e">
        <f>VLOOKUP(T857,[3]رکوردها!$A:$B,2,0)</f>
        <v>#N/A</v>
      </c>
      <c r="Y857" t="e">
        <f>VLOOKUP(T857,[3]رکوردها!$A:$D,4,0)</f>
        <v>#N/A</v>
      </c>
      <c r="Z857" t="e">
        <f>VLOOKUP(T857,[3]رکوردها!$A:$C,3,0)</f>
        <v>#N/A</v>
      </c>
      <c r="AA857" t="e">
        <f>VLOOKUP(T857,[3]رکوردها!$A:$F,6,0)</f>
        <v>#N/A</v>
      </c>
      <c r="AB857" t="e">
        <f>VLOOKUP(T857,[3]رکوردها!$A:$E,5,0)</f>
        <v>#N/A</v>
      </c>
    </row>
    <row r="858" spans="1:28" s="41" customFormat="1" hidden="1" x14ac:dyDescent="0.2">
      <c r="A858" s="36">
        <v>180891</v>
      </c>
      <c r="B858" s="36">
        <v>1342</v>
      </c>
      <c r="C858" s="36">
        <v>1921</v>
      </c>
      <c r="D858" s="39" t="s">
        <v>5178</v>
      </c>
      <c r="E858" s="39"/>
      <c r="F858" s="37" t="s">
        <v>171</v>
      </c>
      <c r="G858" s="37" t="s">
        <v>761</v>
      </c>
      <c r="H858" s="38">
        <v>210574695</v>
      </c>
      <c r="I858" s="38">
        <v>0</v>
      </c>
      <c r="J858" s="38">
        <f t="shared" si="14"/>
        <v>210574695</v>
      </c>
      <c r="K858" s="38"/>
      <c r="L858" s="49"/>
      <c r="M858" s="37" t="s">
        <v>63</v>
      </c>
      <c r="N858" s="37" t="s">
        <v>64</v>
      </c>
      <c r="O858" s="37" t="s">
        <v>157</v>
      </c>
      <c r="P858" s="37" t="s">
        <v>158</v>
      </c>
      <c r="Q858" s="37" t="s">
        <v>159</v>
      </c>
      <c r="R858" s="37" t="s">
        <v>160</v>
      </c>
      <c r="S858" s="37" t="s">
        <v>539</v>
      </c>
      <c r="T858" s="37" t="s">
        <v>538</v>
      </c>
      <c r="U858" s="1" t="e">
        <f>VLOOKUP(T858,[2]VAT!$A:$D,1,0)</f>
        <v>#N/A</v>
      </c>
      <c r="V858" s="37" t="s">
        <v>2</v>
      </c>
      <c r="W858" s="37" t="s">
        <v>2</v>
      </c>
      <c r="X858" t="e">
        <f>VLOOKUP(T858,[3]رکوردها!$A:$B,2,0)</f>
        <v>#N/A</v>
      </c>
      <c r="Y858" t="e">
        <f>VLOOKUP(T858,[3]رکوردها!$A:$D,4,0)</f>
        <v>#N/A</v>
      </c>
      <c r="Z858" t="e">
        <f>VLOOKUP(T858,[3]رکوردها!$A:$C,3,0)</f>
        <v>#N/A</v>
      </c>
      <c r="AA858" t="e">
        <f>VLOOKUP(T858,[3]رکوردها!$A:$F,6,0)</f>
        <v>#N/A</v>
      </c>
      <c r="AB858" t="e">
        <f>VLOOKUP(T858,[3]رکوردها!$A:$E,5,0)</f>
        <v>#N/A</v>
      </c>
    </row>
    <row r="859" spans="1:28" s="41" customFormat="1" hidden="1" x14ac:dyDescent="0.2">
      <c r="A859" s="36">
        <v>180892</v>
      </c>
      <c r="B859" s="36">
        <v>1342</v>
      </c>
      <c r="C859" s="36">
        <v>1921</v>
      </c>
      <c r="D859" s="39" t="s">
        <v>5178</v>
      </c>
      <c r="E859" s="39"/>
      <c r="F859" s="37" t="s">
        <v>171</v>
      </c>
      <c r="G859" s="37" t="s">
        <v>794</v>
      </c>
      <c r="H859" s="38">
        <v>180492595</v>
      </c>
      <c r="I859" s="38">
        <v>0</v>
      </c>
      <c r="J859" s="38">
        <f t="shared" si="14"/>
        <v>180492595</v>
      </c>
      <c r="K859" s="38"/>
      <c r="L859" s="49"/>
      <c r="M859" s="37" t="s">
        <v>63</v>
      </c>
      <c r="N859" s="37" t="s">
        <v>64</v>
      </c>
      <c r="O859" s="37" t="s">
        <v>157</v>
      </c>
      <c r="P859" s="37" t="s">
        <v>158</v>
      </c>
      <c r="Q859" s="37" t="s">
        <v>159</v>
      </c>
      <c r="R859" s="37" t="s">
        <v>160</v>
      </c>
      <c r="S859" s="37" t="s">
        <v>539</v>
      </c>
      <c r="T859" s="37" t="s">
        <v>538</v>
      </c>
      <c r="U859" s="1" t="e">
        <f>VLOOKUP(T859,[2]VAT!$A:$D,1,0)</f>
        <v>#N/A</v>
      </c>
      <c r="V859" s="37" t="s">
        <v>2</v>
      </c>
      <c r="W859" s="37" t="s">
        <v>2</v>
      </c>
      <c r="X859" t="e">
        <f>VLOOKUP(T859,[3]رکوردها!$A:$B,2,0)</f>
        <v>#N/A</v>
      </c>
      <c r="Y859" t="e">
        <f>VLOOKUP(T859,[3]رکوردها!$A:$D,4,0)</f>
        <v>#N/A</v>
      </c>
      <c r="Z859" t="e">
        <f>VLOOKUP(T859,[3]رکوردها!$A:$C,3,0)</f>
        <v>#N/A</v>
      </c>
      <c r="AA859" t="e">
        <f>VLOOKUP(T859,[3]رکوردها!$A:$F,6,0)</f>
        <v>#N/A</v>
      </c>
      <c r="AB859" t="e">
        <f>VLOOKUP(T859,[3]رکوردها!$A:$E,5,0)</f>
        <v>#N/A</v>
      </c>
    </row>
    <row r="860" spans="1:28" s="41" customFormat="1" hidden="1" x14ac:dyDescent="0.2">
      <c r="A860" s="36">
        <v>180893</v>
      </c>
      <c r="B860" s="36">
        <v>1342</v>
      </c>
      <c r="C860" s="36">
        <v>1921</v>
      </c>
      <c r="D860" s="39" t="s">
        <v>5178</v>
      </c>
      <c r="E860" s="39"/>
      <c r="F860" s="37" t="s">
        <v>171</v>
      </c>
      <c r="G860" s="37" t="s">
        <v>795</v>
      </c>
      <c r="H860" s="38">
        <v>180492595</v>
      </c>
      <c r="I860" s="38">
        <v>0</v>
      </c>
      <c r="J860" s="38">
        <f t="shared" si="14"/>
        <v>180492595</v>
      </c>
      <c r="K860" s="38"/>
      <c r="L860" s="49"/>
      <c r="M860" s="37" t="s">
        <v>63</v>
      </c>
      <c r="N860" s="37" t="s">
        <v>64</v>
      </c>
      <c r="O860" s="37" t="s">
        <v>157</v>
      </c>
      <c r="P860" s="37" t="s">
        <v>158</v>
      </c>
      <c r="Q860" s="37" t="s">
        <v>159</v>
      </c>
      <c r="R860" s="37" t="s">
        <v>160</v>
      </c>
      <c r="S860" s="37" t="s">
        <v>539</v>
      </c>
      <c r="T860" s="37" t="s">
        <v>538</v>
      </c>
      <c r="U860" s="1" t="e">
        <f>VLOOKUP(T860,[2]VAT!$A:$D,1,0)</f>
        <v>#N/A</v>
      </c>
      <c r="V860" s="37" t="s">
        <v>2</v>
      </c>
      <c r="W860" s="37" t="s">
        <v>2</v>
      </c>
      <c r="X860" t="e">
        <f>VLOOKUP(T860,[3]رکوردها!$A:$B,2,0)</f>
        <v>#N/A</v>
      </c>
      <c r="Y860" t="e">
        <f>VLOOKUP(T860,[3]رکوردها!$A:$D,4,0)</f>
        <v>#N/A</v>
      </c>
      <c r="Z860" t="e">
        <f>VLOOKUP(T860,[3]رکوردها!$A:$C,3,0)</f>
        <v>#N/A</v>
      </c>
      <c r="AA860" t="e">
        <f>VLOOKUP(T860,[3]رکوردها!$A:$F,6,0)</f>
        <v>#N/A</v>
      </c>
      <c r="AB860" t="e">
        <f>VLOOKUP(T860,[3]رکوردها!$A:$E,5,0)</f>
        <v>#N/A</v>
      </c>
    </row>
    <row r="861" spans="1:28" s="41" customFormat="1" hidden="1" x14ac:dyDescent="0.2">
      <c r="A861" s="36">
        <v>180894</v>
      </c>
      <c r="B861" s="36">
        <v>1342</v>
      </c>
      <c r="C861" s="36">
        <v>1921</v>
      </c>
      <c r="D861" s="39" t="s">
        <v>5178</v>
      </c>
      <c r="E861" s="39"/>
      <c r="F861" s="37" t="s">
        <v>171</v>
      </c>
      <c r="G861" s="37" t="s">
        <v>796</v>
      </c>
      <c r="H861" s="38">
        <v>180492595</v>
      </c>
      <c r="I861" s="38">
        <v>0</v>
      </c>
      <c r="J861" s="38">
        <f t="shared" si="14"/>
        <v>180492595</v>
      </c>
      <c r="K861" s="38"/>
      <c r="L861" s="49"/>
      <c r="M861" s="37" t="s">
        <v>63</v>
      </c>
      <c r="N861" s="37" t="s">
        <v>64</v>
      </c>
      <c r="O861" s="37" t="s">
        <v>157</v>
      </c>
      <c r="P861" s="37" t="s">
        <v>158</v>
      </c>
      <c r="Q861" s="37" t="s">
        <v>159</v>
      </c>
      <c r="R861" s="37" t="s">
        <v>160</v>
      </c>
      <c r="S861" s="37" t="s">
        <v>539</v>
      </c>
      <c r="T861" s="37" t="s">
        <v>538</v>
      </c>
      <c r="U861" s="1" t="e">
        <f>VLOOKUP(T861,[2]VAT!$A:$D,1,0)</f>
        <v>#N/A</v>
      </c>
      <c r="V861" s="37" t="s">
        <v>2</v>
      </c>
      <c r="W861" s="37" t="s">
        <v>2</v>
      </c>
      <c r="X861" t="e">
        <f>VLOOKUP(T861,[3]رکوردها!$A:$B,2,0)</f>
        <v>#N/A</v>
      </c>
      <c r="Y861" t="e">
        <f>VLOOKUP(T861,[3]رکوردها!$A:$D,4,0)</f>
        <v>#N/A</v>
      </c>
      <c r="Z861" t="e">
        <f>VLOOKUP(T861,[3]رکوردها!$A:$C,3,0)</f>
        <v>#N/A</v>
      </c>
      <c r="AA861" t="e">
        <f>VLOOKUP(T861,[3]رکوردها!$A:$F,6,0)</f>
        <v>#N/A</v>
      </c>
      <c r="AB861" t="e">
        <f>VLOOKUP(T861,[3]رکوردها!$A:$E,5,0)</f>
        <v>#N/A</v>
      </c>
    </row>
    <row r="862" spans="1:28" s="41" customFormat="1" hidden="1" x14ac:dyDescent="0.2">
      <c r="A862" s="36">
        <v>180895</v>
      </c>
      <c r="B862" s="36">
        <v>1342</v>
      </c>
      <c r="C862" s="36">
        <v>1921</v>
      </c>
      <c r="D862" s="39" t="s">
        <v>5178</v>
      </c>
      <c r="E862" s="39"/>
      <c r="F862" s="37" t="s">
        <v>171</v>
      </c>
      <c r="G862" s="37" t="s">
        <v>797</v>
      </c>
      <c r="H862" s="38">
        <v>180492595</v>
      </c>
      <c r="I862" s="38">
        <v>0</v>
      </c>
      <c r="J862" s="38">
        <f t="shared" si="14"/>
        <v>180492595</v>
      </c>
      <c r="K862" s="38"/>
      <c r="L862" s="49"/>
      <c r="M862" s="37" t="s">
        <v>63</v>
      </c>
      <c r="N862" s="37" t="s">
        <v>64</v>
      </c>
      <c r="O862" s="37" t="s">
        <v>157</v>
      </c>
      <c r="P862" s="37" t="s">
        <v>158</v>
      </c>
      <c r="Q862" s="37" t="s">
        <v>159</v>
      </c>
      <c r="R862" s="37" t="s">
        <v>160</v>
      </c>
      <c r="S862" s="37" t="s">
        <v>539</v>
      </c>
      <c r="T862" s="37" t="s">
        <v>538</v>
      </c>
      <c r="U862" s="1" t="e">
        <f>VLOOKUP(T862,[2]VAT!$A:$D,1,0)</f>
        <v>#N/A</v>
      </c>
      <c r="V862" s="37" t="s">
        <v>2</v>
      </c>
      <c r="W862" s="37" t="s">
        <v>2</v>
      </c>
      <c r="X862" t="e">
        <f>VLOOKUP(T862,[3]رکوردها!$A:$B,2,0)</f>
        <v>#N/A</v>
      </c>
      <c r="Y862" t="e">
        <f>VLOOKUP(T862,[3]رکوردها!$A:$D,4,0)</f>
        <v>#N/A</v>
      </c>
      <c r="Z862" t="e">
        <f>VLOOKUP(T862,[3]رکوردها!$A:$C,3,0)</f>
        <v>#N/A</v>
      </c>
      <c r="AA862" t="e">
        <f>VLOOKUP(T862,[3]رکوردها!$A:$F,6,0)</f>
        <v>#N/A</v>
      </c>
      <c r="AB862" t="e">
        <f>VLOOKUP(T862,[3]رکوردها!$A:$E,5,0)</f>
        <v>#N/A</v>
      </c>
    </row>
    <row r="863" spans="1:28" s="41" customFormat="1" hidden="1" x14ac:dyDescent="0.2">
      <c r="A863" s="36">
        <v>180896</v>
      </c>
      <c r="B863" s="36">
        <v>1342</v>
      </c>
      <c r="C863" s="36">
        <v>1921</v>
      </c>
      <c r="D863" s="39" t="s">
        <v>5178</v>
      </c>
      <c r="E863" s="39"/>
      <c r="F863" s="37" t="s">
        <v>171</v>
      </c>
      <c r="G863" s="37" t="s">
        <v>798</v>
      </c>
      <c r="H863" s="38">
        <v>180492595</v>
      </c>
      <c r="I863" s="38">
        <v>0</v>
      </c>
      <c r="J863" s="38">
        <f t="shared" si="14"/>
        <v>180492595</v>
      </c>
      <c r="K863" s="38"/>
      <c r="L863" s="49"/>
      <c r="M863" s="37" t="s">
        <v>63</v>
      </c>
      <c r="N863" s="37" t="s">
        <v>64</v>
      </c>
      <c r="O863" s="37" t="s">
        <v>157</v>
      </c>
      <c r="P863" s="37" t="s">
        <v>158</v>
      </c>
      <c r="Q863" s="37" t="s">
        <v>159</v>
      </c>
      <c r="R863" s="37" t="s">
        <v>160</v>
      </c>
      <c r="S863" s="37" t="s">
        <v>539</v>
      </c>
      <c r="T863" s="37" t="s">
        <v>538</v>
      </c>
      <c r="U863" s="1" t="e">
        <f>VLOOKUP(T863,[2]VAT!$A:$D,1,0)</f>
        <v>#N/A</v>
      </c>
      <c r="V863" s="37" t="s">
        <v>2</v>
      </c>
      <c r="W863" s="37" t="s">
        <v>2</v>
      </c>
      <c r="X863" t="e">
        <f>VLOOKUP(T863,[3]رکوردها!$A:$B,2,0)</f>
        <v>#N/A</v>
      </c>
      <c r="Y863" t="e">
        <f>VLOOKUP(T863,[3]رکوردها!$A:$D,4,0)</f>
        <v>#N/A</v>
      </c>
      <c r="Z863" t="e">
        <f>VLOOKUP(T863,[3]رکوردها!$A:$C,3,0)</f>
        <v>#N/A</v>
      </c>
      <c r="AA863" t="e">
        <f>VLOOKUP(T863,[3]رکوردها!$A:$F,6,0)</f>
        <v>#N/A</v>
      </c>
      <c r="AB863" t="e">
        <f>VLOOKUP(T863,[3]رکوردها!$A:$E,5,0)</f>
        <v>#N/A</v>
      </c>
    </row>
    <row r="864" spans="1:28" s="41" customFormat="1" hidden="1" x14ac:dyDescent="0.2">
      <c r="A864" s="36">
        <v>180897</v>
      </c>
      <c r="B864" s="36">
        <v>1342</v>
      </c>
      <c r="C864" s="36">
        <v>1921</v>
      </c>
      <c r="D864" s="39" t="s">
        <v>5178</v>
      </c>
      <c r="E864" s="39"/>
      <c r="F864" s="37" t="s">
        <v>171</v>
      </c>
      <c r="G864" s="37" t="s">
        <v>799</v>
      </c>
      <c r="H864" s="38">
        <v>150410496</v>
      </c>
      <c r="I864" s="38">
        <v>0</v>
      </c>
      <c r="J864" s="38">
        <f t="shared" si="14"/>
        <v>150410496</v>
      </c>
      <c r="K864" s="38"/>
      <c r="L864" s="49"/>
      <c r="M864" s="37" t="s">
        <v>63</v>
      </c>
      <c r="N864" s="37" t="s">
        <v>64</v>
      </c>
      <c r="O864" s="37" t="s">
        <v>157</v>
      </c>
      <c r="P864" s="37" t="s">
        <v>158</v>
      </c>
      <c r="Q864" s="37" t="s">
        <v>159</v>
      </c>
      <c r="R864" s="37" t="s">
        <v>160</v>
      </c>
      <c r="S864" s="37" t="s">
        <v>539</v>
      </c>
      <c r="T864" s="37" t="s">
        <v>538</v>
      </c>
      <c r="U864" s="1" t="e">
        <f>VLOOKUP(T864,[2]VAT!$A:$D,1,0)</f>
        <v>#N/A</v>
      </c>
      <c r="V864" s="37" t="s">
        <v>2</v>
      </c>
      <c r="W864" s="37" t="s">
        <v>2</v>
      </c>
      <c r="X864" t="e">
        <f>VLOOKUP(T864,[3]رکوردها!$A:$B,2,0)</f>
        <v>#N/A</v>
      </c>
      <c r="Y864" t="e">
        <f>VLOOKUP(T864,[3]رکوردها!$A:$D,4,0)</f>
        <v>#N/A</v>
      </c>
      <c r="Z864" t="e">
        <f>VLOOKUP(T864,[3]رکوردها!$A:$C,3,0)</f>
        <v>#N/A</v>
      </c>
      <c r="AA864" t="e">
        <f>VLOOKUP(T864,[3]رکوردها!$A:$F,6,0)</f>
        <v>#N/A</v>
      </c>
      <c r="AB864" t="e">
        <f>VLOOKUP(T864,[3]رکوردها!$A:$E,5,0)</f>
        <v>#N/A</v>
      </c>
    </row>
    <row r="865" spans="1:28" s="41" customFormat="1" hidden="1" x14ac:dyDescent="0.2">
      <c r="A865" s="36">
        <v>180898</v>
      </c>
      <c r="B865" s="36">
        <v>1342</v>
      </c>
      <c r="C865" s="36">
        <v>1921</v>
      </c>
      <c r="D865" s="39" t="s">
        <v>5178</v>
      </c>
      <c r="E865" s="39"/>
      <c r="F865" s="37" t="s">
        <v>171</v>
      </c>
      <c r="G865" s="37" t="s">
        <v>800</v>
      </c>
      <c r="H865" s="38">
        <v>150410496</v>
      </c>
      <c r="I865" s="38">
        <v>0</v>
      </c>
      <c r="J865" s="38">
        <f t="shared" si="14"/>
        <v>150410496</v>
      </c>
      <c r="K865" s="38"/>
      <c r="L865" s="49"/>
      <c r="M865" s="37" t="s">
        <v>63</v>
      </c>
      <c r="N865" s="37" t="s">
        <v>64</v>
      </c>
      <c r="O865" s="37" t="s">
        <v>157</v>
      </c>
      <c r="P865" s="37" t="s">
        <v>158</v>
      </c>
      <c r="Q865" s="37" t="s">
        <v>159</v>
      </c>
      <c r="R865" s="37" t="s">
        <v>160</v>
      </c>
      <c r="S865" s="37" t="s">
        <v>539</v>
      </c>
      <c r="T865" s="37" t="s">
        <v>538</v>
      </c>
      <c r="U865" s="1" t="e">
        <f>VLOOKUP(T865,[2]VAT!$A:$D,1,0)</f>
        <v>#N/A</v>
      </c>
      <c r="V865" s="37" t="s">
        <v>2</v>
      </c>
      <c r="W865" s="37" t="s">
        <v>2</v>
      </c>
      <c r="X865" t="e">
        <f>VLOOKUP(T865,[3]رکوردها!$A:$B,2,0)</f>
        <v>#N/A</v>
      </c>
      <c r="Y865" t="e">
        <f>VLOOKUP(T865,[3]رکوردها!$A:$D,4,0)</f>
        <v>#N/A</v>
      </c>
      <c r="Z865" t="e">
        <f>VLOOKUP(T865,[3]رکوردها!$A:$C,3,0)</f>
        <v>#N/A</v>
      </c>
      <c r="AA865" t="e">
        <f>VLOOKUP(T865,[3]رکوردها!$A:$F,6,0)</f>
        <v>#N/A</v>
      </c>
      <c r="AB865" t="e">
        <f>VLOOKUP(T865,[3]رکوردها!$A:$E,5,0)</f>
        <v>#N/A</v>
      </c>
    </row>
    <row r="866" spans="1:28" s="41" customFormat="1" hidden="1" x14ac:dyDescent="0.2">
      <c r="A866" s="36">
        <v>180899</v>
      </c>
      <c r="B866" s="36">
        <v>1342</v>
      </c>
      <c r="C866" s="36">
        <v>1921</v>
      </c>
      <c r="D866" s="39" t="s">
        <v>5178</v>
      </c>
      <c r="E866" s="39"/>
      <c r="F866" s="37" t="s">
        <v>171</v>
      </c>
      <c r="G866" s="37" t="s">
        <v>801</v>
      </c>
      <c r="H866" s="38">
        <v>150410496</v>
      </c>
      <c r="I866" s="38">
        <v>0</v>
      </c>
      <c r="J866" s="38">
        <f t="shared" si="14"/>
        <v>150410496</v>
      </c>
      <c r="K866" s="38"/>
      <c r="L866" s="49"/>
      <c r="M866" s="37" t="s">
        <v>63</v>
      </c>
      <c r="N866" s="37" t="s">
        <v>64</v>
      </c>
      <c r="O866" s="37" t="s">
        <v>157</v>
      </c>
      <c r="P866" s="37" t="s">
        <v>158</v>
      </c>
      <c r="Q866" s="37" t="s">
        <v>159</v>
      </c>
      <c r="R866" s="37" t="s">
        <v>160</v>
      </c>
      <c r="S866" s="37" t="s">
        <v>539</v>
      </c>
      <c r="T866" s="37" t="s">
        <v>538</v>
      </c>
      <c r="U866" s="1" t="e">
        <f>VLOOKUP(T866,[2]VAT!$A:$D,1,0)</f>
        <v>#N/A</v>
      </c>
      <c r="V866" s="37" t="s">
        <v>2</v>
      </c>
      <c r="W866" s="37" t="s">
        <v>2</v>
      </c>
      <c r="X866" t="e">
        <f>VLOOKUP(T866,[3]رکوردها!$A:$B,2,0)</f>
        <v>#N/A</v>
      </c>
      <c r="Y866" t="e">
        <f>VLOOKUP(T866,[3]رکوردها!$A:$D,4,0)</f>
        <v>#N/A</v>
      </c>
      <c r="Z866" t="e">
        <f>VLOOKUP(T866,[3]رکوردها!$A:$C,3,0)</f>
        <v>#N/A</v>
      </c>
      <c r="AA866" t="e">
        <f>VLOOKUP(T866,[3]رکوردها!$A:$F,6,0)</f>
        <v>#N/A</v>
      </c>
      <c r="AB866" t="e">
        <f>VLOOKUP(T866,[3]رکوردها!$A:$E,5,0)</f>
        <v>#N/A</v>
      </c>
    </row>
    <row r="867" spans="1:28" s="41" customFormat="1" hidden="1" x14ac:dyDescent="0.2">
      <c r="A867" s="36">
        <v>180900</v>
      </c>
      <c r="B867" s="36">
        <v>1342</v>
      </c>
      <c r="C867" s="36">
        <v>1921</v>
      </c>
      <c r="D867" s="39" t="s">
        <v>5178</v>
      </c>
      <c r="E867" s="39"/>
      <c r="F867" s="37" t="s">
        <v>171</v>
      </c>
      <c r="G867" s="37" t="s">
        <v>802</v>
      </c>
      <c r="H867" s="38">
        <v>150410496</v>
      </c>
      <c r="I867" s="38">
        <v>0</v>
      </c>
      <c r="J867" s="38">
        <f t="shared" si="14"/>
        <v>150410496</v>
      </c>
      <c r="K867" s="38"/>
      <c r="L867" s="49"/>
      <c r="M867" s="37" t="s">
        <v>63</v>
      </c>
      <c r="N867" s="37" t="s">
        <v>64</v>
      </c>
      <c r="O867" s="37" t="s">
        <v>157</v>
      </c>
      <c r="P867" s="37" t="s">
        <v>158</v>
      </c>
      <c r="Q867" s="37" t="s">
        <v>159</v>
      </c>
      <c r="R867" s="37" t="s">
        <v>160</v>
      </c>
      <c r="S867" s="37" t="s">
        <v>539</v>
      </c>
      <c r="T867" s="37" t="s">
        <v>538</v>
      </c>
      <c r="U867" s="1" t="e">
        <f>VLOOKUP(T867,[2]VAT!$A:$D,1,0)</f>
        <v>#N/A</v>
      </c>
      <c r="V867" s="37" t="s">
        <v>2</v>
      </c>
      <c r="W867" s="37" t="s">
        <v>2</v>
      </c>
      <c r="X867" t="e">
        <f>VLOOKUP(T867,[3]رکوردها!$A:$B,2,0)</f>
        <v>#N/A</v>
      </c>
      <c r="Y867" t="e">
        <f>VLOOKUP(T867,[3]رکوردها!$A:$D,4,0)</f>
        <v>#N/A</v>
      </c>
      <c r="Z867" t="e">
        <f>VLOOKUP(T867,[3]رکوردها!$A:$C,3,0)</f>
        <v>#N/A</v>
      </c>
      <c r="AA867" t="e">
        <f>VLOOKUP(T867,[3]رکوردها!$A:$F,6,0)</f>
        <v>#N/A</v>
      </c>
      <c r="AB867" t="e">
        <f>VLOOKUP(T867,[3]رکوردها!$A:$E,5,0)</f>
        <v>#N/A</v>
      </c>
    </row>
    <row r="868" spans="1:28" s="41" customFormat="1" hidden="1" x14ac:dyDescent="0.2">
      <c r="A868" s="36">
        <v>180901</v>
      </c>
      <c r="B868" s="36">
        <v>1342</v>
      </c>
      <c r="C868" s="36">
        <v>1921</v>
      </c>
      <c r="D868" s="39" t="s">
        <v>5178</v>
      </c>
      <c r="E868" s="39"/>
      <c r="F868" s="37" t="s">
        <v>171</v>
      </c>
      <c r="G868" s="37" t="s">
        <v>803</v>
      </c>
      <c r="H868" s="38">
        <v>150410496</v>
      </c>
      <c r="I868" s="38">
        <v>0</v>
      </c>
      <c r="J868" s="38">
        <f t="shared" si="14"/>
        <v>150410496</v>
      </c>
      <c r="K868" s="38"/>
      <c r="L868" s="49"/>
      <c r="M868" s="37" t="s">
        <v>63</v>
      </c>
      <c r="N868" s="37" t="s">
        <v>64</v>
      </c>
      <c r="O868" s="37" t="s">
        <v>157</v>
      </c>
      <c r="P868" s="37" t="s">
        <v>158</v>
      </c>
      <c r="Q868" s="37" t="s">
        <v>159</v>
      </c>
      <c r="R868" s="37" t="s">
        <v>160</v>
      </c>
      <c r="S868" s="37" t="s">
        <v>539</v>
      </c>
      <c r="T868" s="37" t="s">
        <v>538</v>
      </c>
      <c r="U868" s="1" t="e">
        <f>VLOOKUP(T868,[2]VAT!$A:$D,1,0)</f>
        <v>#N/A</v>
      </c>
      <c r="V868" s="37" t="s">
        <v>2</v>
      </c>
      <c r="W868" s="37" t="s">
        <v>2</v>
      </c>
      <c r="X868" t="e">
        <f>VLOOKUP(T868,[3]رکوردها!$A:$B,2,0)</f>
        <v>#N/A</v>
      </c>
      <c r="Y868" t="e">
        <f>VLOOKUP(T868,[3]رکوردها!$A:$D,4,0)</f>
        <v>#N/A</v>
      </c>
      <c r="Z868" t="e">
        <f>VLOOKUP(T868,[3]رکوردها!$A:$C,3,0)</f>
        <v>#N/A</v>
      </c>
      <c r="AA868" t="e">
        <f>VLOOKUP(T868,[3]رکوردها!$A:$F,6,0)</f>
        <v>#N/A</v>
      </c>
      <c r="AB868" t="e">
        <f>VLOOKUP(T868,[3]رکوردها!$A:$E,5,0)</f>
        <v>#N/A</v>
      </c>
    </row>
    <row r="869" spans="1:28" s="41" customFormat="1" hidden="1" x14ac:dyDescent="0.2">
      <c r="A869" s="36">
        <v>180902</v>
      </c>
      <c r="B869" s="36">
        <v>1342</v>
      </c>
      <c r="C869" s="36">
        <v>1921</v>
      </c>
      <c r="D869" s="39" t="s">
        <v>5178</v>
      </c>
      <c r="E869" s="39"/>
      <c r="F869" s="37" t="s">
        <v>171</v>
      </c>
      <c r="G869" s="37" t="s">
        <v>804</v>
      </c>
      <c r="H869" s="38">
        <v>120328397</v>
      </c>
      <c r="I869" s="38">
        <v>0</v>
      </c>
      <c r="J869" s="38">
        <f t="shared" si="14"/>
        <v>120328397</v>
      </c>
      <c r="K869" s="38"/>
      <c r="L869" s="49"/>
      <c r="M869" s="37" t="s">
        <v>63</v>
      </c>
      <c r="N869" s="37" t="s">
        <v>64</v>
      </c>
      <c r="O869" s="37" t="s">
        <v>157</v>
      </c>
      <c r="P869" s="37" t="s">
        <v>158</v>
      </c>
      <c r="Q869" s="37" t="s">
        <v>159</v>
      </c>
      <c r="R869" s="37" t="s">
        <v>160</v>
      </c>
      <c r="S869" s="37" t="s">
        <v>539</v>
      </c>
      <c r="T869" s="37" t="s">
        <v>538</v>
      </c>
      <c r="U869" s="1" t="e">
        <f>VLOOKUP(T869,[2]VAT!$A:$D,1,0)</f>
        <v>#N/A</v>
      </c>
      <c r="V869" s="37" t="s">
        <v>2</v>
      </c>
      <c r="W869" s="37" t="s">
        <v>2</v>
      </c>
      <c r="X869" t="e">
        <f>VLOOKUP(T869,[3]رکوردها!$A:$B,2,0)</f>
        <v>#N/A</v>
      </c>
      <c r="Y869" t="e">
        <f>VLOOKUP(T869,[3]رکوردها!$A:$D,4,0)</f>
        <v>#N/A</v>
      </c>
      <c r="Z869" t="e">
        <f>VLOOKUP(T869,[3]رکوردها!$A:$C,3,0)</f>
        <v>#N/A</v>
      </c>
      <c r="AA869" t="e">
        <f>VLOOKUP(T869,[3]رکوردها!$A:$F,6,0)</f>
        <v>#N/A</v>
      </c>
      <c r="AB869" t="e">
        <f>VLOOKUP(T869,[3]رکوردها!$A:$E,5,0)</f>
        <v>#N/A</v>
      </c>
    </row>
    <row r="870" spans="1:28" s="41" customFormat="1" hidden="1" x14ac:dyDescent="0.2">
      <c r="A870" s="36">
        <v>180903</v>
      </c>
      <c r="B870" s="36">
        <v>1342</v>
      </c>
      <c r="C870" s="36">
        <v>1921</v>
      </c>
      <c r="D870" s="39" t="s">
        <v>5178</v>
      </c>
      <c r="E870" s="39"/>
      <c r="F870" s="37" t="s">
        <v>171</v>
      </c>
      <c r="G870" s="37" t="s">
        <v>805</v>
      </c>
      <c r="H870" s="38">
        <v>120328397</v>
      </c>
      <c r="I870" s="38">
        <v>0</v>
      </c>
      <c r="J870" s="38">
        <f t="shared" si="14"/>
        <v>120328397</v>
      </c>
      <c r="K870" s="38"/>
      <c r="L870" s="49"/>
      <c r="M870" s="37" t="s">
        <v>63</v>
      </c>
      <c r="N870" s="37" t="s">
        <v>64</v>
      </c>
      <c r="O870" s="37" t="s">
        <v>157</v>
      </c>
      <c r="P870" s="37" t="s">
        <v>158</v>
      </c>
      <c r="Q870" s="37" t="s">
        <v>159</v>
      </c>
      <c r="R870" s="37" t="s">
        <v>160</v>
      </c>
      <c r="S870" s="37" t="s">
        <v>539</v>
      </c>
      <c r="T870" s="37" t="s">
        <v>538</v>
      </c>
      <c r="U870" s="1" t="e">
        <f>VLOOKUP(T870,[2]VAT!$A:$D,1,0)</f>
        <v>#N/A</v>
      </c>
      <c r="V870" s="37" t="s">
        <v>2</v>
      </c>
      <c r="W870" s="37" t="s">
        <v>2</v>
      </c>
      <c r="X870" t="e">
        <f>VLOOKUP(T870,[3]رکوردها!$A:$B,2,0)</f>
        <v>#N/A</v>
      </c>
      <c r="Y870" t="e">
        <f>VLOOKUP(T870,[3]رکوردها!$A:$D,4,0)</f>
        <v>#N/A</v>
      </c>
      <c r="Z870" t="e">
        <f>VLOOKUP(T870,[3]رکوردها!$A:$C,3,0)</f>
        <v>#N/A</v>
      </c>
      <c r="AA870" t="e">
        <f>VLOOKUP(T870,[3]رکوردها!$A:$F,6,0)</f>
        <v>#N/A</v>
      </c>
      <c r="AB870" t="e">
        <f>VLOOKUP(T870,[3]رکوردها!$A:$E,5,0)</f>
        <v>#N/A</v>
      </c>
    </row>
    <row r="871" spans="1:28" s="41" customFormat="1" hidden="1" x14ac:dyDescent="0.2">
      <c r="A871" s="36">
        <v>180904</v>
      </c>
      <c r="B871" s="36">
        <v>1342</v>
      </c>
      <c r="C871" s="36">
        <v>1921</v>
      </c>
      <c r="D871" s="39" t="s">
        <v>5178</v>
      </c>
      <c r="E871" s="39"/>
      <c r="F871" s="37" t="s">
        <v>171</v>
      </c>
      <c r="G871" s="37" t="s">
        <v>806</v>
      </c>
      <c r="H871" s="38">
        <v>120328397</v>
      </c>
      <c r="I871" s="38">
        <v>0</v>
      </c>
      <c r="J871" s="38">
        <f t="shared" si="14"/>
        <v>120328397</v>
      </c>
      <c r="K871" s="38"/>
      <c r="L871" s="49"/>
      <c r="M871" s="37" t="s">
        <v>63</v>
      </c>
      <c r="N871" s="37" t="s">
        <v>64</v>
      </c>
      <c r="O871" s="37" t="s">
        <v>157</v>
      </c>
      <c r="P871" s="37" t="s">
        <v>158</v>
      </c>
      <c r="Q871" s="37" t="s">
        <v>159</v>
      </c>
      <c r="R871" s="37" t="s">
        <v>160</v>
      </c>
      <c r="S871" s="37" t="s">
        <v>539</v>
      </c>
      <c r="T871" s="37" t="s">
        <v>538</v>
      </c>
      <c r="U871" s="1" t="e">
        <f>VLOOKUP(T871,[2]VAT!$A:$D,1,0)</f>
        <v>#N/A</v>
      </c>
      <c r="V871" s="37" t="s">
        <v>2</v>
      </c>
      <c r="W871" s="37" t="s">
        <v>2</v>
      </c>
      <c r="X871" t="e">
        <f>VLOOKUP(T871,[3]رکوردها!$A:$B,2,0)</f>
        <v>#N/A</v>
      </c>
      <c r="Y871" t="e">
        <f>VLOOKUP(T871,[3]رکوردها!$A:$D,4,0)</f>
        <v>#N/A</v>
      </c>
      <c r="Z871" t="e">
        <f>VLOOKUP(T871,[3]رکوردها!$A:$C,3,0)</f>
        <v>#N/A</v>
      </c>
      <c r="AA871" t="e">
        <f>VLOOKUP(T871,[3]رکوردها!$A:$F,6,0)</f>
        <v>#N/A</v>
      </c>
      <c r="AB871" t="e">
        <f>VLOOKUP(T871,[3]رکوردها!$A:$E,5,0)</f>
        <v>#N/A</v>
      </c>
    </row>
    <row r="872" spans="1:28" s="41" customFormat="1" hidden="1" x14ac:dyDescent="0.2">
      <c r="A872" s="36">
        <v>180905</v>
      </c>
      <c r="B872" s="36">
        <v>1342</v>
      </c>
      <c r="C872" s="36">
        <v>1921</v>
      </c>
      <c r="D872" s="39" t="s">
        <v>5178</v>
      </c>
      <c r="E872" s="39"/>
      <c r="F872" s="37" t="s">
        <v>171</v>
      </c>
      <c r="G872" s="37" t="s">
        <v>807</v>
      </c>
      <c r="H872" s="38">
        <v>120328397</v>
      </c>
      <c r="I872" s="38">
        <v>0</v>
      </c>
      <c r="J872" s="38">
        <f t="shared" si="14"/>
        <v>120328397</v>
      </c>
      <c r="K872" s="38"/>
      <c r="L872" s="49"/>
      <c r="M872" s="37" t="s">
        <v>63</v>
      </c>
      <c r="N872" s="37" t="s">
        <v>64</v>
      </c>
      <c r="O872" s="37" t="s">
        <v>157</v>
      </c>
      <c r="P872" s="37" t="s">
        <v>158</v>
      </c>
      <c r="Q872" s="37" t="s">
        <v>159</v>
      </c>
      <c r="R872" s="37" t="s">
        <v>160</v>
      </c>
      <c r="S872" s="37" t="s">
        <v>539</v>
      </c>
      <c r="T872" s="37" t="s">
        <v>538</v>
      </c>
      <c r="U872" s="1" t="e">
        <f>VLOOKUP(T872,[2]VAT!$A:$D,1,0)</f>
        <v>#N/A</v>
      </c>
      <c r="V872" s="37" t="s">
        <v>2</v>
      </c>
      <c r="W872" s="37" t="s">
        <v>2</v>
      </c>
      <c r="X872" t="e">
        <f>VLOOKUP(T872,[3]رکوردها!$A:$B,2,0)</f>
        <v>#N/A</v>
      </c>
      <c r="Y872" t="e">
        <f>VLOOKUP(T872,[3]رکوردها!$A:$D,4,0)</f>
        <v>#N/A</v>
      </c>
      <c r="Z872" t="e">
        <f>VLOOKUP(T872,[3]رکوردها!$A:$C,3,0)</f>
        <v>#N/A</v>
      </c>
      <c r="AA872" t="e">
        <f>VLOOKUP(T872,[3]رکوردها!$A:$F,6,0)</f>
        <v>#N/A</v>
      </c>
      <c r="AB872" t="e">
        <f>VLOOKUP(T872,[3]رکوردها!$A:$E,5,0)</f>
        <v>#N/A</v>
      </c>
    </row>
    <row r="873" spans="1:28" s="41" customFormat="1" hidden="1" x14ac:dyDescent="0.2">
      <c r="A873" s="36">
        <v>180906</v>
      </c>
      <c r="B873" s="36">
        <v>1342</v>
      </c>
      <c r="C873" s="36">
        <v>1921</v>
      </c>
      <c r="D873" s="39" t="s">
        <v>5178</v>
      </c>
      <c r="E873" s="39"/>
      <c r="F873" s="37" t="s">
        <v>171</v>
      </c>
      <c r="G873" s="37" t="s">
        <v>808</v>
      </c>
      <c r="H873" s="38">
        <v>120328397</v>
      </c>
      <c r="I873" s="38">
        <v>0</v>
      </c>
      <c r="J873" s="38">
        <f t="shared" si="14"/>
        <v>120328397</v>
      </c>
      <c r="K873" s="38"/>
      <c r="L873" s="49"/>
      <c r="M873" s="37" t="s">
        <v>63</v>
      </c>
      <c r="N873" s="37" t="s">
        <v>64</v>
      </c>
      <c r="O873" s="37" t="s">
        <v>157</v>
      </c>
      <c r="P873" s="37" t="s">
        <v>158</v>
      </c>
      <c r="Q873" s="37" t="s">
        <v>159</v>
      </c>
      <c r="R873" s="37" t="s">
        <v>160</v>
      </c>
      <c r="S873" s="37" t="s">
        <v>539</v>
      </c>
      <c r="T873" s="37" t="s">
        <v>538</v>
      </c>
      <c r="U873" s="1" t="e">
        <f>VLOOKUP(T873,[2]VAT!$A:$D,1,0)</f>
        <v>#N/A</v>
      </c>
      <c r="V873" s="37" t="s">
        <v>2</v>
      </c>
      <c r="W873" s="37" t="s">
        <v>2</v>
      </c>
      <c r="X873" t="e">
        <f>VLOOKUP(T873,[3]رکوردها!$A:$B,2,0)</f>
        <v>#N/A</v>
      </c>
      <c r="Y873" t="e">
        <f>VLOOKUP(T873,[3]رکوردها!$A:$D,4,0)</f>
        <v>#N/A</v>
      </c>
      <c r="Z873" t="e">
        <f>VLOOKUP(T873,[3]رکوردها!$A:$C,3,0)</f>
        <v>#N/A</v>
      </c>
      <c r="AA873" t="e">
        <f>VLOOKUP(T873,[3]رکوردها!$A:$F,6,0)</f>
        <v>#N/A</v>
      </c>
      <c r="AB873" t="e">
        <f>VLOOKUP(T873,[3]رکوردها!$A:$E,5,0)</f>
        <v>#N/A</v>
      </c>
    </row>
    <row r="874" spans="1:28" s="41" customFormat="1" hidden="1" x14ac:dyDescent="0.2">
      <c r="A874" s="36">
        <v>180907</v>
      </c>
      <c r="B874" s="36">
        <v>1342</v>
      </c>
      <c r="C874" s="36">
        <v>1921</v>
      </c>
      <c r="D874" s="39" t="s">
        <v>5178</v>
      </c>
      <c r="E874" s="39"/>
      <c r="F874" s="37" t="s">
        <v>171</v>
      </c>
      <c r="G874" s="37" t="s">
        <v>809</v>
      </c>
      <c r="H874" s="38">
        <v>90246298</v>
      </c>
      <c r="I874" s="38">
        <v>0</v>
      </c>
      <c r="J874" s="38">
        <f t="shared" si="14"/>
        <v>90246298</v>
      </c>
      <c r="K874" s="38"/>
      <c r="L874" s="49"/>
      <c r="M874" s="37" t="s">
        <v>63</v>
      </c>
      <c r="N874" s="37" t="s">
        <v>64</v>
      </c>
      <c r="O874" s="37" t="s">
        <v>157</v>
      </c>
      <c r="P874" s="37" t="s">
        <v>158</v>
      </c>
      <c r="Q874" s="37" t="s">
        <v>159</v>
      </c>
      <c r="R874" s="37" t="s">
        <v>160</v>
      </c>
      <c r="S874" s="37" t="s">
        <v>539</v>
      </c>
      <c r="T874" s="37" t="s">
        <v>538</v>
      </c>
      <c r="U874" s="1" t="e">
        <f>VLOOKUP(T874,[2]VAT!$A:$D,1,0)</f>
        <v>#N/A</v>
      </c>
      <c r="V874" s="37" t="s">
        <v>2</v>
      </c>
      <c r="W874" s="37" t="s">
        <v>2</v>
      </c>
      <c r="X874" t="e">
        <f>VLOOKUP(T874,[3]رکوردها!$A:$B,2,0)</f>
        <v>#N/A</v>
      </c>
      <c r="Y874" t="e">
        <f>VLOOKUP(T874,[3]رکوردها!$A:$D,4,0)</f>
        <v>#N/A</v>
      </c>
      <c r="Z874" t="e">
        <f>VLOOKUP(T874,[3]رکوردها!$A:$C,3,0)</f>
        <v>#N/A</v>
      </c>
      <c r="AA874" t="e">
        <f>VLOOKUP(T874,[3]رکوردها!$A:$F,6,0)</f>
        <v>#N/A</v>
      </c>
      <c r="AB874" t="e">
        <f>VLOOKUP(T874,[3]رکوردها!$A:$E,5,0)</f>
        <v>#N/A</v>
      </c>
    </row>
    <row r="875" spans="1:28" s="41" customFormat="1" hidden="1" x14ac:dyDescent="0.2">
      <c r="A875" s="36">
        <v>180908</v>
      </c>
      <c r="B875" s="36">
        <v>1342</v>
      </c>
      <c r="C875" s="36">
        <v>1921</v>
      </c>
      <c r="D875" s="39" t="s">
        <v>5178</v>
      </c>
      <c r="E875" s="39"/>
      <c r="F875" s="37" t="s">
        <v>171</v>
      </c>
      <c r="G875" s="37" t="s">
        <v>810</v>
      </c>
      <c r="H875" s="38">
        <v>90246298</v>
      </c>
      <c r="I875" s="38">
        <v>0</v>
      </c>
      <c r="J875" s="38">
        <f t="shared" si="14"/>
        <v>90246298</v>
      </c>
      <c r="K875" s="38"/>
      <c r="L875" s="49"/>
      <c r="M875" s="37" t="s">
        <v>63</v>
      </c>
      <c r="N875" s="37" t="s">
        <v>64</v>
      </c>
      <c r="O875" s="37" t="s">
        <v>157</v>
      </c>
      <c r="P875" s="37" t="s">
        <v>158</v>
      </c>
      <c r="Q875" s="37" t="s">
        <v>159</v>
      </c>
      <c r="R875" s="37" t="s">
        <v>160</v>
      </c>
      <c r="S875" s="37" t="s">
        <v>539</v>
      </c>
      <c r="T875" s="37" t="s">
        <v>538</v>
      </c>
      <c r="U875" s="1" t="e">
        <f>VLOOKUP(T875,[2]VAT!$A:$D,1,0)</f>
        <v>#N/A</v>
      </c>
      <c r="V875" s="37" t="s">
        <v>2</v>
      </c>
      <c r="W875" s="37" t="s">
        <v>2</v>
      </c>
      <c r="X875" t="e">
        <f>VLOOKUP(T875,[3]رکوردها!$A:$B,2,0)</f>
        <v>#N/A</v>
      </c>
      <c r="Y875" t="e">
        <f>VLOOKUP(T875,[3]رکوردها!$A:$D,4,0)</f>
        <v>#N/A</v>
      </c>
      <c r="Z875" t="e">
        <f>VLOOKUP(T875,[3]رکوردها!$A:$C,3,0)</f>
        <v>#N/A</v>
      </c>
      <c r="AA875" t="e">
        <f>VLOOKUP(T875,[3]رکوردها!$A:$F,6,0)</f>
        <v>#N/A</v>
      </c>
      <c r="AB875" t="e">
        <f>VLOOKUP(T875,[3]رکوردها!$A:$E,5,0)</f>
        <v>#N/A</v>
      </c>
    </row>
    <row r="876" spans="1:28" s="41" customFormat="1" hidden="1" x14ac:dyDescent="0.2">
      <c r="A876" s="36">
        <v>180909</v>
      </c>
      <c r="B876" s="36">
        <v>1342</v>
      </c>
      <c r="C876" s="36">
        <v>1921</v>
      </c>
      <c r="D876" s="39" t="s">
        <v>5178</v>
      </c>
      <c r="E876" s="39"/>
      <c r="F876" s="37" t="s">
        <v>171</v>
      </c>
      <c r="G876" s="37" t="s">
        <v>811</v>
      </c>
      <c r="H876" s="38">
        <v>90246298</v>
      </c>
      <c r="I876" s="38">
        <v>0</v>
      </c>
      <c r="J876" s="38">
        <f t="shared" si="14"/>
        <v>90246298</v>
      </c>
      <c r="K876" s="38"/>
      <c r="L876" s="49"/>
      <c r="M876" s="37" t="s">
        <v>63</v>
      </c>
      <c r="N876" s="37" t="s">
        <v>64</v>
      </c>
      <c r="O876" s="37" t="s">
        <v>157</v>
      </c>
      <c r="P876" s="37" t="s">
        <v>158</v>
      </c>
      <c r="Q876" s="37" t="s">
        <v>159</v>
      </c>
      <c r="R876" s="37" t="s">
        <v>160</v>
      </c>
      <c r="S876" s="37" t="s">
        <v>539</v>
      </c>
      <c r="T876" s="37" t="s">
        <v>538</v>
      </c>
      <c r="U876" s="1" t="e">
        <f>VLOOKUP(T876,[2]VAT!$A:$D,1,0)</f>
        <v>#N/A</v>
      </c>
      <c r="V876" s="37" t="s">
        <v>2</v>
      </c>
      <c r="W876" s="37" t="s">
        <v>2</v>
      </c>
      <c r="X876" t="e">
        <f>VLOOKUP(T876,[3]رکوردها!$A:$B,2,0)</f>
        <v>#N/A</v>
      </c>
      <c r="Y876" t="e">
        <f>VLOOKUP(T876,[3]رکوردها!$A:$D,4,0)</f>
        <v>#N/A</v>
      </c>
      <c r="Z876" t="e">
        <f>VLOOKUP(T876,[3]رکوردها!$A:$C,3,0)</f>
        <v>#N/A</v>
      </c>
      <c r="AA876" t="e">
        <f>VLOOKUP(T876,[3]رکوردها!$A:$F,6,0)</f>
        <v>#N/A</v>
      </c>
      <c r="AB876" t="e">
        <f>VLOOKUP(T876,[3]رکوردها!$A:$E,5,0)</f>
        <v>#N/A</v>
      </c>
    </row>
    <row r="877" spans="1:28" s="41" customFormat="1" hidden="1" x14ac:dyDescent="0.2">
      <c r="A877" s="36">
        <v>180910</v>
      </c>
      <c r="B877" s="36">
        <v>1342</v>
      </c>
      <c r="C877" s="36">
        <v>1921</v>
      </c>
      <c r="D877" s="39" t="s">
        <v>5178</v>
      </c>
      <c r="E877" s="39"/>
      <c r="F877" s="37" t="s">
        <v>171</v>
      </c>
      <c r="G877" s="37" t="s">
        <v>812</v>
      </c>
      <c r="H877" s="38">
        <v>90246298</v>
      </c>
      <c r="I877" s="38">
        <v>0</v>
      </c>
      <c r="J877" s="38">
        <f t="shared" si="14"/>
        <v>90246298</v>
      </c>
      <c r="K877" s="38"/>
      <c r="L877" s="49"/>
      <c r="M877" s="37" t="s">
        <v>63</v>
      </c>
      <c r="N877" s="37" t="s">
        <v>64</v>
      </c>
      <c r="O877" s="37" t="s">
        <v>157</v>
      </c>
      <c r="P877" s="37" t="s">
        <v>158</v>
      </c>
      <c r="Q877" s="37" t="s">
        <v>159</v>
      </c>
      <c r="R877" s="37" t="s">
        <v>160</v>
      </c>
      <c r="S877" s="37" t="s">
        <v>539</v>
      </c>
      <c r="T877" s="37" t="s">
        <v>538</v>
      </c>
      <c r="U877" s="1" t="e">
        <f>VLOOKUP(T877,[2]VAT!$A:$D,1,0)</f>
        <v>#N/A</v>
      </c>
      <c r="V877" s="37" t="s">
        <v>2</v>
      </c>
      <c r="W877" s="37" t="s">
        <v>2</v>
      </c>
      <c r="X877" t="e">
        <f>VLOOKUP(T877,[3]رکوردها!$A:$B,2,0)</f>
        <v>#N/A</v>
      </c>
      <c r="Y877" t="e">
        <f>VLOOKUP(T877,[3]رکوردها!$A:$D,4,0)</f>
        <v>#N/A</v>
      </c>
      <c r="Z877" t="e">
        <f>VLOOKUP(T877,[3]رکوردها!$A:$C,3,0)</f>
        <v>#N/A</v>
      </c>
      <c r="AA877" t="e">
        <f>VLOOKUP(T877,[3]رکوردها!$A:$F,6,0)</f>
        <v>#N/A</v>
      </c>
      <c r="AB877" t="e">
        <f>VLOOKUP(T877,[3]رکوردها!$A:$E,5,0)</f>
        <v>#N/A</v>
      </c>
    </row>
    <row r="878" spans="1:28" s="41" customFormat="1" hidden="1" x14ac:dyDescent="0.2">
      <c r="A878" s="36">
        <v>180911</v>
      </c>
      <c r="B878" s="36">
        <v>1342</v>
      </c>
      <c r="C878" s="36">
        <v>1921</v>
      </c>
      <c r="D878" s="39" t="s">
        <v>5178</v>
      </c>
      <c r="E878" s="39"/>
      <c r="F878" s="37" t="s">
        <v>171</v>
      </c>
      <c r="G878" s="37" t="s">
        <v>813</v>
      </c>
      <c r="H878" s="38">
        <v>90246298</v>
      </c>
      <c r="I878" s="38">
        <v>0</v>
      </c>
      <c r="J878" s="38">
        <f t="shared" si="14"/>
        <v>90246298</v>
      </c>
      <c r="K878" s="38"/>
      <c r="L878" s="49"/>
      <c r="M878" s="37" t="s">
        <v>63</v>
      </c>
      <c r="N878" s="37" t="s">
        <v>64</v>
      </c>
      <c r="O878" s="37" t="s">
        <v>157</v>
      </c>
      <c r="P878" s="37" t="s">
        <v>158</v>
      </c>
      <c r="Q878" s="37" t="s">
        <v>159</v>
      </c>
      <c r="R878" s="37" t="s">
        <v>160</v>
      </c>
      <c r="S878" s="37" t="s">
        <v>539</v>
      </c>
      <c r="T878" s="37" t="s">
        <v>538</v>
      </c>
      <c r="U878" s="1" t="e">
        <f>VLOOKUP(T878,[2]VAT!$A:$D,1,0)</f>
        <v>#N/A</v>
      </c>
      <c r="V878" s="37" t="s">
        <v>2</v>
      </c>
      <c r="W878" s="37" t="s">
        <v>2</v>
      </c>
      <c r="X878" t="e">
        <f>VLOOKUP(T878,[3]رکوردها!$A:$B,2,0)</f>
        <v>#N/A</v>
      </c>
      <c r="Y878" t="e">
        <f>VLOOKUP(T878,[3]رکوردها!$A:$D,4,0)</f>
        <v>#N/A</v>
      </c>
      <c r="Z878" t="e">
        <f>VLOOKUP(T878,[3]رکوردها!$A:$C,3,0)</f>
        <v>#N/A</v>
      </c>
      <c r="AA878" t="e">
        <f>VLOOKUP(T878,[3]رکوردها!$A:$F,6,0)</f>
        <v>#N/A</v>
      </c>
      <c r="AB878" t="e">
        <f>VLOOKUP(T878,[3]رکوردها!$A:$E,5,0)</f>
        <v>#N/A</v>
      </c>
    </row>
    <row r="879" spans="1:28" s="41" customFormat="1" hidden="1" x14ac:dyDescent="0.2">
      <c r="A879" s="36">
        <v>180912</v>
      </c>
      <c r="B879" s="36">
        <v>1342</v>
      </c>
      <c r="C879" s="36">
        <v>1921</v>
      </c>
      <c r="D879" s="39" t="s">
        <v>5178</v>
      </c>
      <c r="E879" s="39"/>
      <c r="F879" s="37" t="s">
        <v>171</v>
      </c>
      <c r="G879" s="37" t="s">
        <v>814</v>
      </c>
      <c r="H879" s="38">
        <v>90246298</v>
      </c>
      <c r="I879" s="38">
        <v>0</v>
      </c>
      <c r="J879" s="38">
        <f t="shared" si="14"/>
        <v>90246298</v>
      </c>
      <c r="K879" s="38"/>
      <c r="L879" s="49"/>
      <c r="M879" s="37" t="s">
        <v>63</v>
      </c>
      <c r="N879" s="37" t="s">
        <v>64</v>
      </c>
      <c r="O879" s="37" t="s">
        <v>157</v>
      </c>
      <c r="P879" s="37" t="s">
        <v>158</v>
      </c>
      <c r="Q879" s="37" t="s">
        <v>159</v>
      </c>
      <c r="R879" s="37" t="s">
        <v>160</v>
      </c>
      <c r="S879" s="37" t="s">
        <v>539</v>
      </c>
      <c r="T879" s="37" t="s">
        <v>538</v>
      </c>
      <c r="U879" s="1" t="e">
        <f>VLOOKUP(T879,[2]VAT!$A:$D,1,0)</f>
        <v>#N/A</v>
      </c>
      <c r="V879" s="37" t="s">
        <v>2</v>
      </c>
      <c r="W879" s="37" t="s">
        <v>2</v>
      </c>
      <c r="X879" t="e">
        <f>VLOOKUP(T879,[3]رکوردها!$A:$B,2,0)</f>
        <v>#N/A</v>
      </c>
      <c r="Y879" t="e">
        <f>VLOOKUP(T879,[3]رکوردها!$A:$D,4,0)</f>
        <v>#N/A</v>
      </c>
      <c r="Z879" t="e">
        <f>VLOOKUP(T879,[3]رکوردها!$A:$C,3,0)</f>
        <v>#N/A</v>
      </c>
      <c r="AA879" t="e">
        <f>VLOOKUP(T879,[3]رکوردها!$A:$F,6,0)</f>
        <v>#N/A</v>
      </c>
      <c r="AB879" t="e">
        <f>VLOOKUP(T879,[3]رکوردها!$A:$E,5,0)</f>
        <v>#N/A</v>
      </c>
    </row>
    <row r="880" spans="1:28" s="41" customFormat="1" hidden="1" x14ac:dyDescent="0.2">
      <c r="A880" s="36">
        <v>180913</v>
      </c>
      <c r="B880" s="36">
        <v>1342</v>
      </c>
      <c r="C880" s="36">
        <v>1921</v>
      </c>
      <c r="D880" s="39" t="s">
        <v>5178</v>
      </c>
      <c r="E880" s="39"/>
      <c r="F880" s="37" t="s">
        <v>171</v>
      </c>
      <c r="G880" s="37" t="s">
        <v>815</v>
      </c>
      <c r="H880" s="38">
        <v>90246298</v>
      </c>
      <c r="I880" s="38">
        <v>0</v>
      </c>
      <c r="J880" s="38">
        <f t="shared" si="14"/>
        <v>90246298</v>
      </c>
      <c r="K880" s="38"/>
      <c r="L880" s="49"/>
      <c r="M880" s="37" t="s">
        <v>63</v>
      </c>
      <c r="N880" s="37" t="s">
        <v>64</v>
      </c>
      <c r="O880" s="37" t="s">
        <v>157</v>
      </c>
      <c r="P880" s="37" t="s">
        <v>158</v>
      </c>
      <c r="Q880" s="37" t="s">
        <v>159</v>
      </c>
      <c r="R880" s="37" t="s">
        <v>160</v>
      </c>
      <c r="S880" s="37" t="s">
        <v>539</v>
      </c>
      <c r="T880" s="37" t="s">
        <v>538</v>
      </c>
      <c r="U880" s="1" t="e">
        <f>VLOOKUP(T880,[2]VAT!$A:$D,1,0)</f>
        <v>#N/A</v>
      </c>
      <c r="V880" s="37" t="s">
        <v>2</v>
      </c>
      <c r="W880" s="37" t="s">
        <v>2</v>
      </c>
      <c r="X880" t="e">
        <f>VLOOKUP(T880,[3]رکوردها!$A:$B,2,0)</f>
        <v>#N/A</v>
      </c>
      <c r="Y880" t="e">
        <f>VLOOKUP(T880,[3]رکوردها!$A:$D,4,0)</f>
        <v>#N/A</v>
      </c>
      <c r="Z880" t="e">
        <f>VLOOKUP(T880,[3]رکوردها!$A:$C,3,0)</f>
        <v>#N/A</v>
      </c>
      <c r="AA880" t="e">
        <f>VLOOKUP(T880,[3]رکوردها!$A:$F,6,0)</f>
        <v>#N/A</v>
      </c>
      <c r="AB880" t="e">
        <f>VLOOKUP(T880,[3]رکوردها!$A:$E,5,0)</f>
        <v>#N/A</v>
      </c>
    </row>
    <row r="881" spans="1:28" s="41" customFormat="1" hidden="1" x14ac:dyDescent="0.2">
      <c r="A881" s="36">
        <v>180914</v>
      </c>
      <c r="B881" s="36">
        <v>1342</v>
      </c>
      <c r="C881" s="36">
        <v>1921</v>
      </c>
      <c r="D881" s="39" t="s">
        <v>5178</v>
      </c>
      <c r="E881" s="39"/>
      <c r="F881" s="37" t="s">
        <v>171</v>
      </c>
      <c r="G881" s="37" t="s">
        <v>816</v>
      </c>
      <c r="H881" s="38">
        <v>90246298</v>
      </c>
      <c r="I881" s="38">
        <v>0</v>
      </c>
      <c r="J881" s="38">
        <f t="shared" si="14"/>
        <v>90246298</v>
      </c>
      <c r="K881" s="38"/>
      <c r="L881" s="49"/>
      <c r="M881" s="37" t="s">
        <v>63</v>
      </c>
      <c r="N881" s="37" t="s">
        <v>64</v>
      </c>
      <c r="O881" s="37" t="s">
        <v>157</v>
      </c>
      <c r="P881" s="37" t="s">
        <v>158</v>
      </c>
      <c r="Q881" s="37" t="s">
        <v>159</v>
      </c>
      <c r="R881" s="37" t="s">
        <v>160</v>
      </c>
      <c r="S881" s="37" t="s">
        <v>539</v>
      </c>
      <c r="T881" s="37" t="s">
        <v>538</v>
      </c>
      <c r="U881" s="1" t="e">
        <f>VLOOKUP(T881,[2]VAT!$A:$D,1,0)</f>
        <v>#N/A</v>
      </c>
      <c r="V881" s="37" t="s">
        <v>2</v>
      </c>
      <c r="W881" s="37" t="s">
        <v>2</v>
      </c>
      <c r="X881" t="e">
        <f>VLOOKUP(T881,[3]رکوردها!$A:$B,2,0)</f>
        <v>#N/A</v>
      </c>
      <c r="Y881" t="e">
        <f>VLOOKUP(T881,[3]رکوردها!$A:$D,4,0)</f>
        <v>#N/A</v>
      </c>
      <c r="Z881" t="e">
        <f>VLOOKUP(T881,[3]رکوردها!$A:$C,3,0)</f>
        <v>#N/A</v>
      </c>
      <c r="AA881" t="e">
        <f>VLOOKUP(T881,[3]رکوردها!$A:$F,6,0)</f>
        <v>#N/A</v>
      </c>
      <c r="AB881" t="e">
        <f>VLOOKUP(T881,[3]رکوردها!$A:$E,5,0)</f>
        <v>#N/A</v>
      </c>
    </row>
    <row r="882" spans="1:28" s="41" customFormat="1" hidden="1" x14ac:dyDescent="0.2">
      <c r="A882" s="36">
        <v>180915</v>
      </c>
      <c r="B882" s="36">
        <v>1342</v>
      </c>
      <c r="C882" s="36">
        <v>1921</v>
      </c>
      <c r="D882" s="39" t="s">
        <v>5178</v>
      </c>
      <c r="E882" s="39"/>
      <c r="F882" s="37" t="s">
        <v>171</v>
      </c>
      <c r="G882" s="37" t="s">
        <v>817</v>
      </c>
      <c r="H882" s="38">
        <v>90246298</v>
      </c>
      <c r="I882" s="38">
        <v>0</v>
      </c>
      <c r="J882" s="38">
        <f t="shared" si="14"/>
        <v>90246298</v>
      </c>
      <c r="K882" s="38"/>
      <c r="L882" s="49"/>
      <c r="M882" s="37" t="s">
        <v>63</v>
      </c>
      <c r="N882" s="37" t="s">
        <v>64</v>
      </c>
      <c r="O882" s="37" t="s">
        <v>157</v>
      </c>
      <c r="P882" s="37" t="s">
        <v>158</v>
      </c>
      <c r="Q882" s="37" t="s">
        <v>159</v>
      </c>
      <c r="R882" s="37" t="s">
        <v>160</v>
      </c>
      <c r="S882" s="37" t="s">
        <v>539</v>
      </c>
      <c r="T882" s="37" t="s">
        <v>538</v>
      </c>
      <c r="U882" s="1" t="e">
        <f>VLOOKUP(T882,[2]VAT!$A:$D,1,0)</f>
        <v>#N/A</v>
      </c>
      <c r="V882" s="37" t="s">
        <v>2</v>
      </c>
      <c r="W882" s="37" t="s">
        <v>2</v>
      </c>
      <c r="X882" t="e">
        <f>VLOOKUP(T882,[3]رکوردها!$A:$B,2,0)</f>
        <v>#N/A</v>
      </c>
      <c r="Y882" t="e">
        <f>VLOOKUP(T882,[3]رکوردها!$A:$D,4,0)</f>
        <v>#N/A</v>
      </c>
      <c r="Z882" t="e">
        <f>VLOOKUP(T882,[3]رکوردها!$A:$C,3,0)</f>
        <v>#N/A</v>
      </c>
      <c r="AA882" t="e">
        <f>VLOOKUP(T882,[3]رکوردها!$A:$F,6,0)</f>
        <v>#N/A</v>
      </c>
      <c r="AB882" t="e">
        <f>VLOOKUP(T882,[3]رکوردها!$A:$E,5,0)</f>
        <v>#N/A</v>
      </c>
    </row>
    <row r="883" spans="1:28" s="41" customFormat="1" hidden="1" x14ac:dyDescent="0.2">
      <c r="A883" s="36">
        <v>180916</v>
      </c>
      <c r="B883" s="36">
        <v>1342</v>
      </c>
      <c r="C883" s="36">
        <v>1921</v>
      </c>
      <c r="D883" s="39" t="s">
        <v>5178</v>
      </c>
      <c r="E883" s="39"/>
      <c r="F883" s="37" t="s">
        <v>171</v>
      </c>
      <c r="G883" s="37" t="s">
        <v>818</v>
      </c>
      <c r="H883" s="38">
        <v>90246298</v>
      </c>
      <c r="I883" s="38">
        <v>0</v>
      </c>
      <c r="J883" s="38">
        <f t="shared" si="14"/>
        <v>90246298</v>
      </c>
      <c r="K883" s="38"/>
      <c r="L883" s="49"/>
      <c r="M883" s="37" t="s">
        <v>63</v>
      </c>
      <c r="N883" s="37" t="s">
        <v>64</v>
      </c>
      <c r="O883" s="37" t="s">
        <v>157</v>
      </c>
      <c r="P883" s="37" t="s">
        <v>158</v>
      </c>
      <c r="Q883" s="37" t="s">
        <v>159</v>
      </c>
      <c r="R883" s="37" t="s">
        <v>160</v>
      </c>
      <c r="S883" s="37" t="s">
        <v>539</v>
      </c>
      <c r="T883" s="37" t="s">
        <v>538</v>
      </c>
      <c r="U883" s="1" t="e">
        <f>VLOOKUP(T883,[2]VAT!$A:$D,1,0)</f>
        <v>#N/A</v>
      </c>
      <c r="V883" s="37" t="s">
        <v>2</v>
      </c>
      <c r="W883" s="37" t="s">
        <v>2</v>
      </c>
      <c r="X883" t="e">
        <f>VLOOKUP(T883,[3]رکوردها!$A:$B,2,0)</f>
        <v>#N/A</v>
      </c>
      <c r="Y883" t="e">
        <f>VLOOKUP(T883,[3]رکوردها!$A:$D,4,0)</f>
        <v>#N/A</v>
      </c>
      <c r="Z883" t="e">
        <f>VLOOKUP(T883,[3]رکوردها!$A:$C,3,0)</f>
        <v>#N/A</v>
      </c>
      <c r="AA883" t="e">
        <f>VLOOKUP(T883,[3]رکوردها!$A:$F,6,0)</f>
        <v>#N/A</v>
      </c>
      <c r="AB883" t="e">
        <f>VLOOKUP(T883,[3]رکوردها!$A:$E,5,0)</f>
        <v>#N/A</v>
      </c>
    </row>
    <row r="884" spans="1:28" s="41" customFormat="1" hidden="1" x14ac:dyDescent="0.2">
      <c r="A884" s="36">
        <v>180917</v>
      </c>
      <c r="B884" s="36">
        <v>1342</v>
      </c>
      <c r="C884" s="36">
        <v>1921</v>
      </c>
      <c r="D884" s="39" t="s">
        <v>5178</v>
      </c>
      <c r="E884" s="39"/>
      <c r="F884" s="37" t="s">
        <v>171</v>
      </c>
      <c r="G884" s="37" t="s">
        <v>764</v>
      </c>
      <c r="H884" s="38">
        <v>90246298</v>
      </c>
      <c r="I884" s="38">
        <v>0</v>
      </c>
      <c r="J884" s="38">
        <f t="shared" si="14"/>
        <v>90246298</v>
      </c>
      <c r="K884" s="38"/>
      <c r="L884" s="49"/>
      <c r="M884" s="37" t="s">
        <v>63</v>
      </c>
      <c r="N884" s="37" t="s">
        <v>64</v>
      </c>
      <c r="O884" s="37" t="s">
        <v>157</v>
      </c>
      <c r="P884" s="37" t="s">
        <v>158</v>
      </c>
      <c r="Q884" s="37" t="s">
        <v>159</v>
      </c>
      <c r="R884" s="37" t="s">
        <v>160</v>
      </c>
      <c r="S884" s="37" t="s">
        <v>539</v>
      </c>
      <c r="T884" s="37" t="s">
        <v>538</v>
      </c>
      <c r="U884" s="1" t="e">
        <f>VLOOKUP(T884,[2]VAT!$A:$D,1,0)</f>
        <v>#N/A</v>
      </c>
      <c r="V884" s="37" t="s">
        <v>2</v>
      </c>
      <c r="W884" s="37" t="s">
        <v>2</v>
      </c>
      <c r="X884" t="e">
        <f>VLOOKUP(T884,[3]رکوردها!$A:$B,2,0)</f>
        <v>#N/A</v>
      </c>
      <c r="Y884" t="e">
        <f>VLOOKUP(T884,[3]رکوردها!$A:$D,4,0)</f>
        <v>#N/A</v>
      </c>
      <c r="Z884" t="e">
        <f>VLOOKUP(T884,[3]رکوردها!$A:$C,3,0)</f>
        <v>#N/A</v>
      </c>
      <c r="AA884" t="e">
        <f>VLOOKUP(T884,[3]رکوردها!$A:$F,6,0)</f>
        <v>#N/A</v>
      </c>
      <c r="AB884" t="e">
        <f>VLOOKUP(T884,[3]رکوردها!$A:$E,5,0)</f>
        <v>#N/A</v>
      </c>
    </row>
    <row r="885" spans="1:28" s="41" customFormat="1" hidden="1" x14ac:dyDescent="0.2">
      <c r="A885" s="36">
        <v>180918</v>
      </c>
      <c r="B885" s="36">
        <v>1342</v>
      </c>
      <c r="C885" s="36">
        <v>1921</v>
      </c>
      <c r="D885" s="39" t="s">
        <v>5178</v>
      </c>
      <c r="E885" s="39"/>
      <c r="F885" s="37" t="s">
        <v>171</v>
      </c>
      <c r="G885" s="37" t="s">
        <v>819</v>
      </c>
      <c r="H885" s="38">
        <v>90246298</v>
      </c>
      <c r="I885" s="38">
        <v>0</v>
      </c>
      <c r="J885" s="38">
        <f t="shared" si="14"/>
        <v>90246298</v>
      </c>
      <c r="K885" s="38"/>
      <c r="L885" s="49"/>
      <c r="M885" s="37" t="s">
        <v>63</v>
      </c>
      <c r="N885" s="37" t="s">
        <v>64</v>
      </c>
      <c r="O885" s="37" t="s">
        <v>157</v>
      </c>
      <c r="P885" s="37" t="s">
        <v>158</v>
      </c>
      <c r="Q885" s="37" t="s">
        <v>159</v>
      </c>
      <c r="R885" s="37" t="s">
        <v>160</v>
      </c>
      <c r="S885" s="37" t="s">
        <v>539</v>
      </c>
      <c r="T885" s="37" t="s">
        <v>538</v>
      </c>
      <c r="U885" s="1" t="e">
        <f>VLOOKUP(T885,[2]VAT!$A:$D,1,0)</f>
        <v>#N/A</v>
      </c>
      <c r="V885" s="37" t="s">
        <v>2</v>
      </c>
      <c r="W885" s="37" t="s">
        <v>2</v>
      </c>
      <c r="X885" t="e">
        <f>VLOOKUP(T885,[3]رکوردها!$A:$B,2,0)</f>
        <v>#N/A</v>
      </c>
      <c r="Y885" t="e">
        <f>VLOOKUP(T885,[3]رکوردها!$A:$D,4,0)</f>
        <v>#N/A</v>
      </c>
      <c r="Z885" t="e">
        <f>VLOOKUP(T885,[3]رکوردها!$A:$C,3,0)</f>
        <v>#N/A</v>
      </c>
      <c r="AA885" t="e">
        <f>VLOOKUP(T885,[3]رکوردها!$A:$F,6,0)</f>
        <v>#N/A</v>
      </c>
      <c r="AB885" t="e">
        <f>VLOOKUP(T885,[3]رکوردها!$A:$E,5,0)</f>
        <v>#N/A</v>
      </c>
    </row>
    <row r="886" spans="1:28" s="41" customFormat="1" hidden="1" x14ac:dyDescent="0.2">
      <c r="A886" s="36">
        <v>180919</v>
      </c>
      <c r="B886" s="36">
        <v>1342</v>
      </c>
      <c r="C886" s="36">
        <v>1921</v>
      </c>
      <c r="D886" s="39" t="s">
        <v>5178</v>
      </c>
      <c r="E886" s="39"/>
      <c r="F886" s="37" t="s">
        <v>171</v>
      </c>
      <c r="G886" s="37" t="s">
        <v>761</v>
      </c>
      <c r="H886" s="38">
        <v>90246298</v>
      </c>
      <c r="I886" s="38">
        <v>0</v>
      </c>
      <c r="J886" s="38">
        <f t="shared" si="14"/>
        <v>90246298</v>
      </c>
      <c r="K886" s="38"/>
      <c r="L886" s="49"/>
      <c r="M886" s="37" t="s">
        <v>63</v>
      </c>
      <c r="N886" s="37" t="s">
        <v>64</v>
      </c>
      <c r="O886" s="37" t="s">
        <v>157</v>
      </c>
      <c r="P886" s="37" t="s">
        <v>158</v>
      </c>
      <c r="Q886" s="37" t="s">
        <v>159</v>
      </c>
      <c r="R886" s="37" t="s">
        <v>160</v>
      </c>
      <c r="S886" s="37" t="s">
        <v>539</v>
      </c>
      <c r="T886" s="37" t="s">
        <v>538</v>
      </c>
      <c r="U886" s="1" t="e">
        <f>VLOOKUP(T886,[2]VAT!$A:$D,1,0)</f>
        <v>#N/A</v>
      </c>
      <c r="V886" s="37" t="s">
        <v>2</v>
      </c>
      <c r="W886" s="37" t="s">
        <v>2</v>
      </c>
      <c r="X886" t="e">
        <f>VLOOKUP(T886,[3]رکوردها!$A:$B,2,0)</f>
        <v>#N/A</v>
      </c>
      <c r="Y886" t="e">
        <f>VLOOKUP(T886,[3]رکوردها!$A:$D,4,0)</f>
        <v>#N/A</v>
      </c>
      <c r="Z886" t="e">
        <f>VLOOKUP(T886,[3]رکوردها!$A:$C,3,0)</f>
        <v>#N/A</v>
      </c>
      <c r="AA886" t="e">
        <f>VLOOKUP(T886,[3]رکوردها!$A:$F,6,0)</f>
        <v>#N/A</v>
      </c>
      <c r="AB886" t="e">
        <f>VLOOKUP(T886,[3]رکوردها!$A:$E,5,0)</f>
        <v>#N/A</v>
      </c>
    </row>
    <row r="887" spans="1:28" s="41" customFormat="1" hidden="1" x14ac:dyDescent="0.2">
      <c r="A887" s="36">
        <v>180920</v>
      </c>
      <c r="B887" s="36">
        <v>1342</v>
      </c>
      <c r="C887" s="36">
        <v>1921</v>
      </c>
      <c r="D887" s="39" t="s">
        <v>5178</v>
      </c>
      <c r="E887" s="39"/>
      <c r="F887" s="37" t="s">
        <v>171</v>
      </c>
      <c r="G887" s="37" t="s">
        <v>820</v>
      </c>
      <c r="H887" s="38">
        <v>90246298</v>
      </c>
      <c r="I887" s="38">
        <v>0</v>
      </c>
      <c r="J887" s="38">
        <f t="shared" si="14"/>
        <v>90246298</v>
      </c>
      <c r="K887" s="38"/>
      <c r="L887" s="49"/>
      <c r="M887" s="37" t="s">
        <v>63</v>
      </c>
      <c r="N887" s="37" t="s">
        <v>64</v>
      </c>
      <c r="O887" s="37" t="s">
        <v>157</v>
      </c>
      <c r="P887" s="37" t="s">
        <v>158</v>
      </c>
      <c r="Q887" s="37" t="s">
        <v>159</v>
      </c>
      <c r="R887" s="37" t="s">
        <v>160</v>
      </c>
      <c r="S887" s="37" t="s">
        <v>539</v>
      </c>
      <c r="T887" s="37" t="s">
        <v>538</v>
      </c>
      <c r="U887" s="1" t="e">
        <f>VLOOKUP(T887,[2]VAT!$A:$D,1,0)</f>
        <v>#N/A</v>
      </c>
      <c r="V887" s="37" t="s">
        <v>2</v>
      </c>
      <c r="W887" s="37" t="s">
        <v>2</v>
      </c>
      <c r="X887" t="e">
        <f>VLOOKUP(T887,[3]رکوردها!$A:$B,2,0)</f>
        <v>#N/A</v>
      </c>
      <c r="Y887" t="e">
        <f>VLOOKUP(T887,[3]رکوردها!$A:$D,4,0)</f>
        <v>#N/A</v>
      </c>
      <c r="Z887" t="e">
        <f>VLOOKUP(T887,[3]رکوردها!$A:$C,3,0)</f>
        <v>#N/A</v>
      </c>
      <c r="AA887" t="e">
        <f>VLOOKUP(T887,[3]رکوردها!$A:$F,6,0)</f>
        <v>#N/A</v>
      </c>
      <c r="AB887" t="e">
        <f>VLOOKUP(T887,[3]رکوردها!$A:$E,5,0)</f>
        <v>#N/A</v>
      </c>
    </row>
    <row r="888" spans="1:28" s="41" customFormat="1" hidden="1" x14ac:dyDescent="0.2">
      <c r="A888" s="36">
        <v>180921</v>
      </c>
      <c r="B888" s="36">
        <v>1342</v>
      </c>
      <c r="C888" s="36">
        <v>1921</v>
      </c>
      <c r="D888" s="39" t="s">
        <v>5178</v>
      </c>
      <c r="E888" s="39"/>
      <c r="F888" s="37" t="s">
        <v>171</v>
      </c>
      <c r="G888" s="37" t="s">
        <v>821</v>
      </c>
      <c r="H888" s="38">
        <v>60164198</v>
      </c>
      <c r="I888" s="38">
        <v>0</v>
      </c>
      <c r="J888" s="38">
        <f t="shared" si="14"/>
        <v>60164198</v>
      </c>
      <c r="K888" s="38"/>
      <c r="L888" s="49"/>
      <c r="M888" s="37" t="s">
        <v>63</v>
      </c>
      <c r="N888" s="37" t="s">
        <v>64</v>
      </c>
      <c r="O888" s="37" t="s">
        <v>157</v>
      </c>
      <c r="P888" s="37" t="s">
        <v>158</v>
      </c>
      <c r="Q888" s="37" t="s">
        <v>159</v>
      </c>
      <c r="R888" s="37" t="s">
        <v>160</v>
      </c>
      <c r="S888" s="37" t="s">
        <v>539</v>
      </c>
      <c r="T888" s="37" t="s">
        <v>538</v>
      </c>
      <c r="U888" s="1" t="e">
        <f>VLOOKUP(T888,[2]VAT!$A:$D,1,0)</f>
        <v>#N/A</v>
      </c>
      <c r="V888" s="37" t="s">
        <v>2</v>
      </c>
      <c r="W888" s="37" t="s">
        <v>2</v>
      </c>
      <c r="X888" t="e">
        <f>VLOOKUP(T888,[3]رکوردها!$A:$B,2,0)</f>
        <v>#N/A</v>
      </c>
      <c r="Y888" t="e">
        <f>VLOOKUP(T888,[3]رکوردها!$A:$D,4,0)</f>
        <v>#N/A</v>
      </c>
      <c r="Z888" t="e">
        <f>VLOOKUP(T888,[3]رکوردها!$A:$C,3,0)</f>
        <v>#N/A</v>
      </c>
      <c r="AA888" t="e">
        <f>VLOOKUP(T888,[3]رکوردها!$A:$F,6,0)</f>
        <v>#N/A</v>
      </c>
      <c r="AB888" t="e">
        <f>VLOOKUP(T888,[3]رکوردها!$A:$E,5,0)</f>
        <v>#N/A</v>
      </c>
    </row>
    <row r="889" spans="1:28" s="41" customFormat="1" hidden="1" x14ac:dyDescent="0.2">
      <c r="A889" s="36">
        <v>180922</v>
      </c>
      <c r="B889" s="36">
        <v>1342</v>
      </c>
      <c r="C889" s="36">
        <v>1921</v>
      </c>
      <c r="D889" s="39" t="s">
        <v>5178</v>
      </c>
      <c r="E889" s="39"/>
      <c r="F889" s="37" t="s">
        <v>171</v>
      </c>
      <c r="G889" s="37" t="s">
        <v>808</v>
      </c>
      <c r="H889" s="38">
        <v>60164198</v>
      </c>
      <c r="I889" s="38">
        <v>0</v>
      </c>
      <c r="J889" s="38">
        <f t="shared" si="14"/>
        <v>60164198</v>
      </c>
      <c r="K889" s="38"/>
      <c r="L889" s="49"/>
      <c r="M889" s="37" t="s">
        <v>63</v>
      </c>
      <c r="N889" s="37" t="s">
        <v>64</v>
      </c>
      <c r="O889" s="37" t="s">
        <v>157</v>
      </c>
      <c r="P889" s="37" t="s">
        <v>158</v>
      </c>
      <c r="Q889" s="37" t="s">
        <v>159</v>
      </c>
      <c r="R889" s="37" t="s">
        <v>160</v>
      </c>
      <c r="S889" s="37" t="s">
        <v>539</v>
      </c>
      <c r="T889" s="37" t="s">
        <v>538</v>
      </c>
      <c r="U889" s="1" t="e">
        <f>VLOOKUP(T889,[2]VAT!$A:$D,1,0)</f>
        <v>#N/A</v>
      </c>
      <c r="V889" s="37" t="s">
        <v>2</v>
      </c>
      <c r="W889" s="37" t="s">
        <v>2</v>
      </c>
      <c r="X889" t="e">
        <f>VLOOKUP(T889,[3]رکوردها!$A:$B,2,0)</f>
        <v>#N/A</v>
      </c>
      <c r="Y889" t="e">
        <f>VLOOKUP(T889,[3]رکوردها!$A:$D,4,0)</f>
        <v>#N/A</v>
      </c>
      <c r="Z889" t="e">
        <f>VLOOKUP(T889,[3]رکوردها!$A:$C,3,0)</f>
        <v>#N/A</v>
      </c>
      <c r="AA889" t="e">
        <f>VLOOKUP(T889,[3]رکوردها!$A:$F,6,0)</f>
        <v>#N/A</v>
      </c>
      <c r="AB889" t="e">
        <f>VLOOKUP(T889,[3]رکوردها!$A:$E,5,0)</f>
        <v>#N/A</v>
      </c>
    </row>
    <row r="890" spans="1:28" s="41" customFormat="1" hidden="1" x14ac:dyDescent="0.2">
      <c r="A890" s="36">
        <v>180923</v>
      </c>
      <c r="B890" s="36">
        <v>1342</v>
      </c>
      <c r="C890" s="36">
        <v>1921</v>
      </c>
      <c r="D890" s="39" t="s">
        <v>5178</v>
      </c>
      <c r="E890" s="39"/>
      <c r="F890" s="37" t="s">
        <v>171</v>
      </c>
      <c r="G890" s="37" t="s">
        <v>821</v>
      </c>
      <c r="H890" s="38">
        <v>60164198</v>
      </c>
      <c r="I890" s="38">
        <v>0</v>
      </c>
      <c r="J890" s="38">
        <f t="shared" si="14"/>
        <v>60164198</v>
      </c>
      <c r="K890" s="38"/>
      <c r="L890" s="49"/>
      <c r="M890" s="37" t="s">
        <v>63</v>
      </c>
      <c r="N890" s="37" t="s">
        <v>64</v>
      </c>
      <c r="O890" s="37" t="s">
        <v>157</v>
      </c>
      <c r="P890" s="37" t="s">
        <v>158</v>
      </c>
      <c r="Q890" s="37" t="s">
        <v>159</v>
      </c>
      <c r="R890" s="37" t="s">
        <v>160</v>
      </c>
      <c r="S890" s="37" t="s">
        <v>539</v>
      </c>
      <c r="T890" s="37" t="s">
        <v>538</v>
      </c>
      <c r="U890" s="1" t="e">
        <f>VLOOKUP(T890,[2]VAT!$A:$D,1,0)</f>
        <v>#N/A</v>
      </c>
      <c r="V890" s="37" t="s">
        <v>2</v>
      </c>
      <c r="W890" s="37" t="s">
        <v>2</v>
      </c>
      <c r="X890" t="e">
        <f>VLOOKUP(T890,[3]رکوردها!$A:$B,2,0)</f>
        <v>#N/A</v>
      </c>
      <c r="Y890" t="e">
        <f>VLOOKUP(T890,[3]رکوردها!$A:$D,4,0)</f>
        <v>#N/A</v>
      </c>
      <c r="Z890" t="e">
        <f>VLOOKUP(T890,[3]رکوردها!$A:$C,3,0)</f>
        <v>#N/A</v>
      </c>
      <c r="AA890" t="e">
        <f>VLOOKUP(T890,[3]رکوردها!$A:$F,6,0)</f>
        <v>#N/A</v>
      </c>
      <c r="AB890" t="e">
        <f>VLOOKUP(T890,[3]رکوردها!$A:$E,5,0)</f>
        <v>#N/A</v>
      </c>
    </row>
    <row r="891" spans="1:28" s="41" customFormat="1" hidden="1" x14ac:dyDescent="0.2">
      <c r="A891" s="36">
        <v>180924</v>
      </c>
      <c r="B891" s="36">
        <v>1342</v>
      </c>
      <c r="C891" s="36">
        <v>1921</v>
      </c>
      <c r="D891" s="39" t="s">
        <v>5178</v>
      </c>
      <c r="E891" s="39"/>
      <c r="F891" s="37" t="s">
        <v>171</v>
      </c>
      <c r="G891" s="37" t="s">
        <v>822</v>
      </c>
      <c r="H891" s="38">
        <v>60164198</v>
      </c>
      <c r="I891" s="38">
        <v>0</v>
      </c>
      <c r="J891" s="38">
        <f t="shared" si="14"/>
        <v>60164198</v>
      </c>
      <c r="K891" s="38"/>
      <c r="L891" s="49"/>
      <c r="M891" s="37" t="s">
        <v>63</v>
      </c>
      <c r="N891" s="37" t="s">
        <v>64</v>
      </c>
      <c r="O891" s="37" t="s">
        <v>157</v>
      </c>
      <c r="P891" s="37" t="s">
        <v>158</v>
      </c>
      <c r="Q891" s="37" t="s">
        <v>159</v>
      </c>
      <c r="R891" s="37" t="s">
        <v>160</v>
      </c>
      <c r="S891" s="37" t="s">
        <v>539</v>
      </c>
      <c r="T891" s="37" t="s">
        <v>538</v>
      </c>
      <c r="U891" s="1" t="e">
        <f>VLOOKUP(T891,[2]VAT!$A:$D,1,0)</f>
        <v>#N/A</v>
      </c>
      <c r="V891" s="37" t="s">
        <v>2</v>
      </c>
      <c r="W891" s="37" t="s">
        <v>2</v>
      </c>
      <c r="X891" t="e">
        <f>VLOOKUP(T891,[3]رکوردها!$A:$B,2,0)</f>
        <v>#N/A</v>
      </c>
      <c r="Y891" t="e">
        <f>VLOOKUP(T891,[3]رکوردها!$A:$D,4,0)</f>
        <v>#N/A</v>
      </c>
      <c r="Z891" t="e">
        <f>VLOOKUP(T891,[3]رکوردها!$A:$C,3,0)</f>
        <v>#N/A</v>
      </c>
      <c r="AA891" t="e">
        <f>VLOOKUP(T891,[3]رکوردها!$A:$F,6,0)</f>
        <v>#N/A</v>
      </c>
      <c r="AB891" t="e">
        <f>VLOOKUP(T891,[3]رکوردها!$A:$E,5,0)</f>
        <v>#N/A</v>
      </c>
    </row>
    <row r="892" spans="1:28" s="41" customFormat="1" hidden="1" x14ac:dyDescent="0.2">
      <c r="A892" s="36">
        <v>180925</v>
      </c>
      <c r="B892" s="36">
        <v>1342</v>
      </c>
      <c r="C892" s="36">
        <v>1921</v>
      </c>
      <c r="D892" s="39" t="s">
        <v>5178</v>
      </c>
      <c r="E892" s="39"/>
      <c r="F892" s="37" t="s">
        <v>171</v>
      </c>
      <c r="G892" s="37" t="s">
        <v>823</v>
      </c>
      <c r="H892" s="38">
        <v>60164198</v>
      </c>
      <c r="I892" s="38">
        <v>0</v>
      </c>
      <c r="J892" s="38">
        <f t="shared" si="14"/>
        <v>60164198</v>
      </c>
      <c r="K892" s="38"/>
      <c r="L892" s="49"/>
      <c r="M892" s="37" t="s">
        <v>63</v>
      </c>
      <c r="N892" s="37" t="s">
        <v>64</v>
      </c>
      <c r="O892" s="37" t="s">
        <v>157</v>
      </c>
      <c r="P892" s="37" t="s">
        <v>158</v>
      </c>
      <c r="Q892" s="37" t="s">
        <v>159</v>
      </c>
      <c r="R892" s="37" t="s">
        <v>160</v>
      </c>
      <c r="S892" s="37" t="s">
        <v>539</v>
      </c>
      <c r="T892" s="37" t="s">
        <v>538</v>
      </c>
      <c r="U892" s="1" t="e">
        <f>VLOOKUP(T892,[2]VAT!$A:$D,1,0)</f>
        <v>#N/A</v>
      </c>
      <c r="V892" s="37" t="s">
        <v>2</v>
      </c>
      <c r="W892" s="37" t="s">
        <v>2</v>
      </c>
      <c r="X892" t="e">
        <f>VLOOKUP(T892,[3]رکوردها!$A:$B,2,0)</f>
        <v>#N/A</v>
      </c>
      <c r="Y892" t="e">
        <f>VLOOKUP(T892,[3]رکوردها!$A:$D,4,0)</f>
        <v>#N/A</v>
      </c>
      <c r="Z892" t="e">
        <f>VLOOKUP(T892,[3]رکوردها!$A:$C,3,0)</f>
        <v>#N/A</v>
      </c>
      <c r="AA892" t="e">
        <f>VLOOKUP(T892,[3]رکوردها!$A:$F,6,0)</f>
        <v>#N/A</v>
      </c>
      <c r="AB892" t="e">
        <f>VLOOKUP(T892,[3]رکوردها!$A:$E,5,0)</f>
        <v>#N/A</v>
      </c>
    </row>
    <row r="893" spans="1:28" s="41" customFormat="1" hidden="1" x14ac:dyDescent="0.2">
      <c r="A893" s="36">
        <v>180926</v>
      </c>
      <c r="B893" s="36">
        <v>1342</v>
      </c>
      <c r="C893" s="36">
        <v>1921</v>
      </c>
      <c r="D893" s="39" t="s">
        <v>5178</v>
      </c>
      <c r="E893" s="39"/>
      <c r="F893" s="37" t="s">
        <v>171</v>
      </c>
      <c r="G893" s="37" t="s">
        <v>824</v>
      </c>
      <c r="H893" s="38">
        <v>60164198</v>
      </c>
      <c r="I893" s="38">
        <v>0</v>
      </c>
      <c r="J893" s="38">
        <f t="shared" si="14"/>
        <v>60164198</v>
      </c>
      <c r="K893" s="38"/>
      <c r="L893" s="49"/>
      <c r="M893" s="37" t="s">
        <v>63</v>
      </c>
      <c r="N893" s="37" t="s">
        <v>64</v>
      </c>
      <c r="O893" s="37" t="s">
        <v>157</v>
      </c>
      <c r="P893" s="37" t="s">
        <v>158</v>
      </c>
      <c r="Q893" s="37" t="s">
        <v>159</v>
      </c>
      <c r="R893" s="37" t="s">
        <v>160</v>
      </c>
      <c r="S893" s="37" t="s">
        <v>539</v>
      </c>
      <c r="T893" s="37" t="s">
        <v>538</v>
      </c>
      <c r="U893" s="1" t="e">
        <f>VLOOKUP(T893,[2]VAT!$A:$D,1,0)</f>
        <v>#N/A</v>
      </c>
      <c r="V893" s="37" t="s">
        <v>2</v>
      </c>
      <c r="W893" s="37" t="s">
        <v>2</v>
      </c>
      <c r="X893" t="e">
        <f>VLOOKUP(T893,[3]رکوردها!$A:$B,2,0)</f>
        <v>#N/A</v>
      </c>
      <c r="Y893" t="e">
        <f>VLOOKUP(T893,[3]رکوردها!$A:$D,4,0)</f>
        <v>#N/A</v>
      </c>
      <c r="Z893" t="e">
        <f>VLOOKUP(T893,[3]رکوردها!$A:$C,3,0)</f>
        <v>#N/A</v>
      </c>
      <c r="AA893" t="e">
        <f>VLOOKUP(T893,[3]رکوردها!$A:$F,6,0)</f>
        <v>#N/A</v>
      </c>
      <c r="AB893" t="e">
        <f>VLOOKUP(T893,[3]رکوردها!$A:$E,5,0)</f>
        <v>#N/A</v>
      </c>
    </row>
    <row r="894" spans="1:28" s="41" customFormat="1" hidden="1" x14ac:dyDescent="0.2">
      <c r="A894" s="36">
        <v>180927</v>
      </c>
      <c r="B894" s="36">
        <v>1342</v>
      </c>
      <c r="C894" s="36">
        <v>1921</v>
      </c>
      <c r="D894" s="39" t="s">
        <v>5178</v>
      </c>
      <c r="E894" s="39"/>
      <c r="F894" s="37" t="s">
        <v>171</v>
      </c>
      <c r="G894" s="37" t="s">
        <v>825</v>
      </c>
      <c r="H894" s="38">
        <v>60164198</v>
      </c>
      <c r="I894" s="38">
        <v>0</v>
      </c>
      <c r="J894" s="38">
        <f t="shared" si="14"/>
        <v>60164198</v>
      </c>
      <c r="K894" s="38"/>
      <c r="L894" s="49"/>
      <c r="M894" s="37" t="s">
        <v>63</v>
      </c>
      <c r="N894" s="37" t="s">
        <v>64</v>
      </c>
      <c r="O894" s="37" t="s">
        <v>157</v>
      </c>
      <c r="P894" s="37" t="s">
        <v>158</v>
      </c>
      <c r="Q894" s="37" t="s">
        <v>159</v>
      </c>
      <c r="R894" s="37" t="s">
        <v>160</v>
      </c>
      <c r="S894" s="37" t="s">
        <v>539</v>
      </c>
      <c r="T894" s="37" t="s">
        <v>538</v>
      </c>
      <c r="U894" s="1" t="e">
        <f>VLOOKUP(T894,[2]VAT!$A:$D,1,0)</f>
        <v>#N/A</v>
      </c>
      <c r="V894" s="37" t="s">
        <v>2</v>
      </c>
      <c r="W894" s="37" t="s">
        <v>2</v>
      </c>
      <c r="X894" t="e">
        <f>VLOOKUP(T894,[3]رکوردها!$A:$B,2,0)</f>
        <v>#N/A</v>
      </c>
      <c r="Y894" t="e">
        <f>VLOOKUP(T894,[3]رکوردها!$A:$D,4,0)</f>
        <v>#N/A</v>
      </c>
      <c r="Z894" t="e">
        <f>VLOOKUP(T894,[3]رکوردها!$A:$C,3,0)</f>
        <v>#N/A</v>
      </c>
      <c r="AA894" t="e">
        <f>VLOOKUP(T894,[3]رکوردها!$A:$F,6,0)</f>
        <v>#N/A</v>
      </c>
      <c r="AB894" t="e">
        <f>VLOOKUP(T894,[3]رکوردها!$A:$E,5,0)</f>
        <v>#N/A</v>
      </c>
    </row>
    <row r="895" spans="1:28" s="41" customFormat="1" hidden="1" x14ac:dyDescent="0.2">
      <c r="A895" s="36">
        <v>180928</v>
      </c>
      <c r="B895" s="36">
        <v>1342</v>
      </c>
      <c r="C895" s="36">
        <v>1921</v>
      </c>
      <c r="D895" s="39" t="s">
        <v>5178</v>
      </c>
      <c r="E895" s="39"/>
      <c r="F895" s="37" t="s">
        <v>171</v>
      </c>
      <c r="G895" s="37" t="s">
        <v>826</v>
      </c>
      <c r="H895" s="38">
        <v>60164198</v>
      </c>
      <c r="I895" s="38">
        <v>0</v>
      </c>
      <c r="J895" s="38">
        <f t="shared" si="14"/>
        <v>60164198</v>
      </c>
      <c r="K895" s="38"/>
      <c r="L895" s="49"/>
      <c r="M895" s="37" t="s">
        <v>63</v>
      </c>
      <c r="N895" s="37" t="s">
        <v>64</v>
      </c>
      <c r="O895" s="37" t="s">
        <v>157</v>
      </c>
      <c r="P895" s="37" t="s">
        <v>158</v>
      </c>
      <c r="Q895" s="37" t="s">
        <v>159</v>
      </c>
      <c r="R895" s="37" t="s">
        <v>160</v>
      </c>
      <c r="S895" s="37" t="s">
        <v>539</v>
      </c>
      <c r="T895" s="37" t="s">
        <v>538</v>
      </c>
      <c r="U895" s="1" t="e">
        <f>VLOOKUP(T895,[2]VAT!$A:$D,1,0)</f>
        <v>#N/A</v>
      </c>
      <c r="V895" s="37" t="s">
        <v>2</v>
      </c>
      <c r="W895" s="37" t="s">
        <v>2</v>
      </c>
      <c r="X895" t="e">
        <f>VLOOKUP(T895,[3]رکوردها!$A:$B,2,0)</f>
        <v>#N/A</v>
      </c>
      <c r="Y895" t="e">
        <f>VLOOKUP(T895,[3]رکوردها!$A:$D,4,0)</f>
        <v>#N/A</v>
      </c>
      <c r="Z895" t="e">
        <f>VLOOKUP(T895,[3]رکوردها!$A:$C,3,0)</f>
        <v>#N/A</v>
      </c>
      <c r="AA895" t="e">
        <f>VLOOKUP(T895,[3]رکوردها!$A:$F,6,0)</f>
        <v>#N/A</v>
      </c>
      <c r="AB895" t="e">
        <f>VLOOKUP(T895,[3]رکوردها!$A:$E,5,0)</f>
        <v>#N/A</v>
      </c>
    </row>
    <row r="896" spans="1:28" s="41" customFormat="1" hidden="1" x14ac:dyDescent="0.2">
      <c r="A896" s="36">
        <v>180929</v>
      </c>
      <c r="B896" s="36">
        <v>1342</v>
      </c>
      <c r="C896" s="36">
        <v>1921</v>
      </c>
      <c r="D896" s="39" t="s">
        <v>5178</v>
      </c>
      <c r="E896" s="39"/>
      <c r="F896" s="37" t="s">
        <v>171</v>
      </c>
      <c r="G896" s="37" t="s">
        <v>827</v>
      </c>
      <c r="H896" s="38">
        <v>60164198</v>
      </c>
      <c r="I896" s="38">
        <v>0</v>
      </c>
      <c r="J896" s="38">
        <f t="shared" si="14"/>
        <v>60164198</v>
      </c>
      <c r="K896" s="38"/>
      <c r="L896" s="49"/>
      <c r="M896" s="37" t="s">
        <v>63</v>
      </c>
      <c r="N896" s="37" t="s">
        <v>64</v>
      </c>
      <c r="O896" s="37" t="s">
        <v>157</v>
      </c>
      <c r="P896" s="37" t="s">
        <v>158</v>
      </c>
      <c r="Q896" s="37" t="s">
        <v>159</v>
      </c>
      <c r="R896" s="37" t="s">
        <v>160</v>
      </c>
      <c r="S896" s="37" t="s">
        <v>539</v>
      </c>
      <c r="T896" s="37" t="s">
        <v>538</v>
      </c>
      <c r="U896" s="1" t="e">
        <f>VLOOKUP(T896,[2]VAT!$A:$D,1,0)</f>
        <v>#N/A</v>
      </c>
      <c r="V896" s="37" t="s">
        <v>2</v>
      </c>
      <c r="W896" s="37" t="s">
        <v>2</v>
      </c>
      <c r="X896" t="e">
        <f>VLOOKUP(T896,[3]رکوردها!$A:$B,2,0)</f>
        <v>#N/A</v>
      </c>
      <c r="Y896" t="e">
        <f>VLOOKUP(T896,[3]رکوردها!$A:$D,4,0)</f>
        <v>#N/A</v>
      </c>
      <c r="Z896" t="e">
        <f>VLOOKUP(T896,[3]رکوردها!$A:$C,3,0)</f>
        <v>#N/A</v>
      </c>
      <c r="AA896" t="e">
        <f>VLOOKUP(T896,[3]رکوردها!$A:$F,6,0)</f>
        <v>#N/A</v>
      </c>
      <c r="AB896" t="e">
        <f>VLOOKUP(T896,[3]رکوردها!$A:$E,5,0)</f>
        <v>#N/A</v>
      </c>
    </row>
    <row r="897" spans="1:28" s="41" customFormat="1" hidden="1" x14ac:dyDescent="0.2">
      <c r="A897" s="36">
        <v>180930</v>
      </c>
      <c r="B897" s="36">
        <v>1342</v>
      </c>
      <c r="C897" s="36">
        <v>1921</v>
      </c>
      <c r="D897" s="39" t="s">
        <v>5178</v>
      </c>
      <c r="E897" s="39"/>
      <c r="F897" s="37" t="s">
        <v>171</v>
      </c>
      <c r="G897" s="37" t="s">
        <v>828</v>
      </c>
      <c r="H897" s="38">
        <v>60164198</v>
      </c>
      <c r="I897" s="38">
        <v>0</v>
      </c>
      <c r="J897" s="38">
        <f t="shared" si="14"/>
        <v>60164198</v>
      </c>
      <c r="K897" s="38"/>
      <c r="L897" s="49"/>
      <c r="M897" s="37" t="s">
        <v>63</v>
      </c>
      <c r="N897" s="37" t="s">
        <v>64</v>
      </c>
      <c r="O897" s="37" t="s">
        <v>157</v>
      </c>
      <c r="P897" s="37" t="s">
        <v>158</v>
      </c>
      <c r="Q897" s="37" t="s">
        <v>159</v>
      </c>
      <c r="R897" s="37" t="s">
        <v>160</v>
      </c>
      <c r="S897" s="37" t="s">
        <v>539</v>
      </c>
      <c r="T897" s="37" t="s">
        <v>538</v>
      </c>
      <c r="U897" s="1" t="e">
        <f>VLOOKUP(T897,[2]VAT!$A:$D,1,0)</f>
        <v>#N/A</v>
      </c>
      <c r="V897" s="37" t="s">
        <v>2</v>
      </c>
      <c r="W897" s="37" t="s">
        <v>2</v>
      </c>
      <c r="X897" t="e">
        <f>VLOOKUP(T897,[3]رکوردها!$A:$B,2,0)</f>
        <v>#N/A</v>
      </c>
      <c r="Y897" t="e">
        <f>VLOOKUP(T897,[3]رکوردها!$A:$D,4,0)</f>
        <v>#N/A</v>
      </c>
      <c r="Z897" t="e">
        <f>VLOOKUP(T897,[3]رکوردها!$A:$C,3,0)</f>
        <v>#N/A</v>
      </c>
      <c r="AA897" t="e">
        <f>VLOOKUP(T897,[3]رکوردها!$A:$F,6,0)</f>
        <v>#N/A</v>
      </c>
      <c r="AB897" t="e">
        <f>VLOOKUP(T897,[3]رکوردها!$A:$E,5,0)</f>
        <v>#N/A</v>
      </c>
    </row>
    <row r="898" spans="1:28" s="41" customFormat="1" hidden="1" x14ac:dyDescent="0.2">
      <c r="A898" s="36">
        <v>180931</v>
      </c>
      <c r="B898" s="36">
        <v>1342</v>
      </c>
      <c r="C898" s="36">
        <v>1921</v>
      </c>
      <c r="D898" s="39" t="s">
        <v>5178</v>
      </c>
      <c r="E898" s="39"/>
      <c r="F898" s="37" t="s">
        <v>171</v>
      </c>
      <c r="G898" s="37" t="s">
        <v>788</v>
      </c>
      <c r="H898" s="38">
        <v>60164198</v>
      </c>
      <c r="I898" s="38">
        <v>0</v>
      </c>
      <c r="J898" s="38">
        <f t="shared" si="14"/>
        <v>60164198</v>
      </c>
      <c r="K898" s="38"/>
      <c r="L898" s="49"/>
      <c r="M898" s="37" t="s">
        <v>63</v>
      </c>
      <c r="N898" s="37" t="s">
        <v>64</v>
      </c>
      <c r="O898" s="37" t="s">
        <v>157</v>
      </c>
      <c r="P898" s="37" t="s">
        <v>158</v>
      </c>
      <c r="Q898" s="37" t="s">
        <v>159</v>
      </c>
      <c r="R898" s="37" t="s">
        <v>160</v>
      </c>
      <c r="S898" s="37" t="s">
        <v>539</v>
      </c>
      <c r="T898" s="37" t="s">
        <v>538</v>
      </c>
      <c r="U898" s="1" t="e">
        <f>VLOOKUP(T898,[2]VAT!$A:$D,1,0)</f>
        <v>#N/A</v>
      </c>
      <c r="V898" s="37" t="s">
        <v>2</v>
      </c>
      <c r="W898" s="37" t="s">
        <v>2</v>
      </c>
      <c r="X898" t="e">
        <f>VLOOKUP(T898,[3]رکوردها!$A:$B,2,0)</f>
        <v>#N/A</v>
      </c>
      <c r="Y898" t="e">
        <f>VLOOKUP(T898,[3]رکوردها!$A:$D,4,0)</f>
        <v>#N/A</v>
      </c>
      <c r="Z898" t="e">
        <f>VLOOKUP(T898,[3]رکوردها!$A:$C,3,0)</f>
        <v>#N/A</v>
      </c>
      <c r="AA898" t="e">
        <f>VLOOKUP(T898,[3]رکوردها!$A:$F,6,0)</f>
        <v>#N/A</v>
      </c>
      <c r="AB898" t="e">
        <f>VLOOKUP(T898,[3]رکوردها!$A:$E,5,0)</f>
        <v>#N/A</v>
      </c>
    </row>
    <row r="899" spans="1:28" s="41" customFormat="1" hidden="1" x14ac:dyDescent="0.2">
      <c r="A899" s="36">
        <v>180932</v>
      </c>
      <c r="B899" s="36">
        <v>1342</v>
      </c>
      <c r="C899" s="36">
        <v>1921</v>
      </c>
      <c r="D899" s="39" t="s">
        <v>5178</v>
      </c>
      <c r="E899" s="39"/>
      <c r="F899" s="37" t="s">
        <v>171</v>
      </c>
      <c r="G899" s="37" t="s">
        <v>797</v>
      </c>
      <c r="H899" s="38">
        <v>60164198</v>
      </c>
      <c r="I899" s="38">
        <v>0</v>
      </c>
      <c r="J899" s="38">
        <f t="shared" si="14"/>
        <v>60164198</v>
      </c>
      <c r="K899" s="38"/>
      <c r="L899" s="49"/>
      <c r="M899" s="37" t="s">
        <v>63</v>
      </c>
      <c r="N899" s="37" t="s">
        <v>64</v>
      </c>
      <c r="O899" s="37" t="s">
        <v>157</v>
      </c>
      <c r="P899" s="37" t="s">
        <v>158</v>
      </c>
      <c r="Q899" s="37" t="s">
        <v>159</v>
      </c>
      <c r="R899" s="37" t="s">
        <v>160</v>
      </c>
      <c r="S899" s="37" t="s">
        <v>539</v>
      </c>
      <c r="T899" s="37" t="s">
        <v>538</v>
      </c>
      <c r="U899" s="1" t="e">
        <f>VLOOKUP(T899,[2]VAT!$A:$D,1,0)</f>
        <v>#N/A</v>
      </c>
      <c r="V899" s="37" t="s">
        <v>2</v>
      </c>
      <c r="W899" s="37" t="s">
        <v>2</v>
      </c>
      <c r="X899" t="e">
        <f>VLOOKUP(T899,[3]رکوردها!$A:$B,2,0)</f>
        <v>#N/A</v>
      </c>
      <c r="Y899" t="e">
        <f>VLOOKUP(T899,[3]رکوردها!$A:$D,4,0)</f>
        <v>#N/A</v>
      </c>
      <c r="Z899" t="e">
        <f>VLOOKUP(T899,[3]رکوردها!$A:$C,3,0)</f>
        <v>#N/A</v>
      </c>
      <c r="AA899" t="e">
        <f>VLOOKUP(T899,[3]رکوردها!$A:$F,6,0)</f>
        <v>#N/A</v>
      </c>
      <c r="AB899" t="e">
        <f>VLOOKUP(T899,[3]رکوردها!$A:$E,5,0)</f>
        <v>#N/A</v>
      </c>
    </row>
    <row r="900" spans="1:28" s="41" customFormat="1" hidden="1" x14ac:dyDescent="0.2">
      <c r="A900" s="36">
        <v>180933</v>
      </c>
      <c r="B900" s="36">
        <v>1342</v>
      </c>
      <c r="C900" s="36">
        <v>1921</v>
      </c>
      <c r="D900" s="39" t="s">
        <v>5178</v>
      </c>
      <c r="E900" s="39"/>
      <c r="F900" s="37" t="s">
        <v>171</v>
      </c>
      <c r="G900" s="37" t="s">
        <v>829</v>
      </c>
      <c r="H900" s="38">
        <v>60164198</v>
      </c>
      <c r="I900" s="38">
        <v>0</v>
      </c>
      <c r="J900" s="38">
        <f t="shared" si="14"/>
        <v>60164198</v>
      </c>
      <c r="K900" s="38"/>
      <c r="L900" s="49"/>
      <c r="M900" s="37" t="s">
        <v>63</v>
      </c>
      <c r="N900" s="37" t="s">
        <v>64</v>
      </c>
      <c r="O900" s="37" t="s">
        <v>157</v>
      </c>
      <c r="P900" s="37" t="s">
        <v>158</v>
      </c>
      <c r="Q900" s="37" t="s">
        <v>159</v>
      </c>
      <c r="R900" s="37" t="s">
        <v>160</v>
      </c>
      <c r="S900" s="37" t="s">
        <v>539</v>
      </c>
      <c r="T900" s="37" t="s">
        <v>538</v>
      </c>
      <c r="U900" s="1" t="e">
        <f>VLOOKUP(T900,[2]VAT!$A:$D,1,0)</f>
        <v>#N/A</v>
      </c>
      <c r="V900" s="37" t="s">
        <v>2</v>
      </c>
      <c r="W900" s="37" t="s">
        <v>2</v>
      </c>
      <c r="X900" t="e">
        <f>VLOOKUP(T900,[3]رکوردها!$A:$B,2,0)</f>
        <v>#N/A</v>
      </c>
      <c r="Y900" t="e">
        <f>VLOOKUP(T900,[3]رکوردها!$A:$D,4,0)</f>
        <v>#N/A</v>
      </c>
      <c r="Z900" t="e">
        <f>VLOOKUP(T900,[3]رکوردها!$A:$C,3,0)</f>
        <v>#N/A</v>
      </c>
      <c r="AA900" t="e">
        <f>VLOOKUP(T900,[3]رکوردها!$A:$F,6,0)</f>
        <v>#N/A</v>
      </c>
      <c r="AB900" t="e">
        <f>VLOOKUP(T900,[3]رکوردها!$A:$E,5,0)</f>
        <v>#N/A</v>
      </c>
    </row>
    <row r="901" spans="1:28" s="41" customFormat="1" hidden="1" x14ac:dyDescent="0.2">
      <c r="A901" s="36">
        <v>180934</v>
      </c>
      <c r="B901" s="36">
        <v>1342</v>
      </c>
      <c r="C901" s="36">
        <v>1921</v>
      </c>
      <c r="D901" s="39" t="s">
        <v>5178</v>
      </c>
      <c r="E901" s="39"/>
      <c r="F901" s="37" t="s">
        <v>171</v>
      </c>
      <c r="G901" s="37" t="s">
        <v>829</v>
      </c>
      <c r="H901" s="38">
        <v>60164198</v>
      </c>
      <c r="I901" s="38">
        <v>0</v>
      </c>
      <c r="J901" s="38">
        <f t="shared" si="14"/>
        <v>60164198</v>
      </c>
      <c r="K901" s="38"/>
      <c r="L901" s="49"/>
      <c r="M901" s="37" t="s">
        <v>63</v>
      </c>
      <c r="N901" s="37" t="s">
        <v>64</v>
      </c>
      <c r="O901" s="37" t="s">
        <v>157</v>
      </c>
      <c r="P901" s="37" t="s">
        <v>158</v>
      </c>
      <c r="Q901" s="37" t="s">
        <v>159</v>
      </c>
      <c r="R901" s="37" t="s">
        <v>160</v>
      </c>
      <c r="S901" s="37" t="s">
        <v>539</v>
      </c>
      <c r="T901" s="37" t="s">
        <v>538</v>
      </c>
      <c r="U901" s="1" t="e">
        <f>VLOOKUP(T901,[2]VAT!$A:$D,1,0)</f>
        <v>#N/A</v>
      </c>
      <c r="V901" s="37" t="s">
        <v>2</v>
      </c>
      <c r="W901" s="37" t="s">
        <v>2</v>
      </c>
      <c r="X901" t="e">
        <f>VLOOKUP(T901,[3]رکوردها!$A:$B,2,0)</f>
        <v>#N/A</v>
      </c>
      <c r="Y901" t="e">
        <f>VLOOKUP(T901,[3]رکوردها!$A:$D,4,0)</f>
        <v>#N/A</v>
      </c>
      <c r="Z901" t="e">
        <f>VLOOKUP(T901,[3]رکوردها!$A:$C,3,0)</f>
        <v>#N/A</v>
      </c>
      <c r="AA901" t="e">
        <f>VLOOKUP(T901,[3]رکوردها!$A:$F,6,0)</f>
        <v>#N/A</v>
      </c>
      <c r="AB901" t="e">
        <f>VLOOKUP(T901,[3]رکوردها!$A:$E,5,0)</f>
        <v>#N/A</v>
      </c>
    </row>
    <row r="902" spans="1:28" s="41" customFormat="1" hidden="1" x14ac:dyDescent="0.2">
      <c r="A902" s="36">
        <v>180935</v>
      </c>
      <c r="B902" s="36">
        <v>1342</v>
      </c>
      <c r="C902" s="36">
        <v>1921</v>
      </c>
      <c r="D902" s="39" t="s">
        <v>5178</v>
      </c>
      <c r="E902" s="39"/>
      <c r="F902" s="37" t="s">
        <v>171</v>
      </c>
      <c r="G902" s="37" t="s">
        <v>830</v>
      </c>
      <c r="H902" s="38">
        <v>60164198</v>
      </c>
      <c r="I902" s="38">
        <v>0</v>
      </c>
      <c r="J902" s="38">
        <f t="shared" si="14"/>
        <v>60164198</v>
      </c>
      <c r="K902" s="38"/>
      <c r="L902" s="49"/>
      <c r="M902" s="37" t="s">
        <v>63</v>
      </c>
      <c r="N902" s="37" t="s">
        <v>64</v>
      </c>
      <c r="O902" s="37" t="s">
        <v>157</v>
      </c>
      <c r="P902" s="37" t="s">
        <v>158</v>
      </c>
      <c r="Q902" s="37" t="s">
        <v>159</v>
      </c>
      <c r="R902" s="37" t="s">
        <v>160</v>
      </c>
      <c r="S902" s="37" t="s">
        <v>539</v>
      </c>
      <c r="T902" s="37" t="s">
        <v>538</v>
      </c>
      <c r="U902" s="1" t="e">
        <f>VLOOKUP(T902,[2]VAT!$A:$D,1,0)</f>
        <v>#N/A</v>
      </c>
      <c r="V902" s="37" t="s">
        <v>2</v>
      </c>
      <c r="W902" s="37" t="s">
        <v>2</v>
      </c>
      <c r="X902" t="e">
        <f>VLOOKUP(T902,[3]رکوردها!$A:$B,2,0)</f>
        <v>#N/A</v>
      </c>
      <c r="Y902" t="e">
        <f>VLOOKUP(T902,[3]رکوردها!$A:$D,4,0)</f>
        <v>#N/A</v>
      </c>
      <c r="Z902" t="e">
        <f>VLOOKUP(T902,[3]رکوردها!$A:$C,3,0)</f>
        <v>#N/A</v>
      </c>
      <c r="AA902" t="e">
        <f>VLOOKUP(T902,[3]رکوردها!$A:$F,6,0)</f>
        <v>#N/A</v>
      </c>
      <c r="AB902" t="e">
        <f>VLOOKUP(T902,[3]رکوردها!$A:$E,5,0)</f>
        <v>#N/A</v>
      </c>
    </row>
    <row r="903" spans="1:28" s="41" customFormat="1" hidden="1" x14ac:dyDescent="0.2">
      <c r="A903" s="36">
        <v>180936</v>
      </c>
      <c r="B903" s="36">
        <v>1342</v>
      </c>
      <c r="C903" s="36">
        <v>1921</v>
      </c>
      <c r="D903" s="39" t="s">
        <v>5178</v>
      </c>
      <c r="E903" s="39"/>
      <c r="F903" s="37" t="s">
        <v>171</v>
      </c>
      <c r="G903" s="37" t="s">
        <v>831</v>
      </c>
      <c r="H903" s="38">
        <v>60164198</v>
      </c>
      <c r="I903" s="38">
        <v>0</v>
      </c>
      <c r="J903" s="38">
        <f t="shared" si="14"/>
        <v>60164198</v>
      </c>
      <c r="K903" s="38"/>
      <c r="L903" s="49"/>
      <c r="M903" s="37" t="s">
        <v>63</v>
      </c>
      <c r="N903" s="37" t="s">
        <v>64</v>
      </c>
      <c r="O903" s="37" t="s">
        <v>157</v>
      </c>
      <c r="P903" s="37" t="s">
        <v>158</v>
      </c>
      <c r="Q903" s="37" t="s">
        <v>159</v>
      </c>
      <c r="R903" s="37" t="s">
        <v>160</v>
      </c>
      <c r="S903" s="37" t="s">
        <v>539</v>
      </c>
      <c r="T903" s="37" t="s">
        <v>538</v>
      </c>
      <c r="U903" s="1" t="e">
        <f>VLOOKUP(T903,[2]VAT!$A:$D,1,0)</f>
        <v>#N/A</v>
      </c>
      <c r="V903" s="37" t="s">
        <v>2</v>
      </c>
      <c r="W903" s="37" t="s">
        <v>2</v>
      </c>
      <c r="X903" t="e">
        <f>VLOOKUP(T903,[3]رکوردها!$A:$B,2,0)</f>
        <v>#N/A</v>
      </c>
      <c r="Y903" t="e">
        <f>VLOOKUP(T903,[3]رکوردها!$A:$D,4,0)</f>
        <v>#N/A</v>
      </c>
      <c r="Z903" t="e">
        <f>VLOOKUP(T903,[3]رکوردها!$A:$C,3,0)</f>
        <v>#N/A</v>
      </c>
      <c r="AA903" t="e">
        <f>VLOOKUP(T903,[3]رکوردها!$A:$F,6,0)</f>
        <v>#N/A</v>
      </c>
      <c r="AB903" t="e">
        <f>VLOOKUP(T903,[3]رکوردها!$A:$E,5,0)</f>
        <v>#N/A</v>
      </c>
    </row>
    <row r="904" spans="1:28" s="41" customFormat="1" hidden="1" x14ac:dyDescent="0.2">
      <c r="A904" s="36">
        <v>180937</v>
      </c>
      <c r="B904" s="36">
        <v>1342</v>
      </c>
      <c r="C904" s="36">
        <v>1921</v>
      </c>
      <c r="D904" s="39" t="s">
        <v>5178</v>
      </c>
      <c r="E904" s="39"/>
      <c r="F904" s="37" t="s">
        <v>171</v>
      </c>
      <c r="G904" s="37" t="s">
        <v>832</v>
      </c>
      <c r="H904" s="38">
        <v>60164198</v>
      </c>
      <c r="I904" s="38">
        <v>0</v>
      </c>
      <c r="J904" s="38">
        <f t="shared" si="14"/>
        <v>60164198</v>
      </c>
      <c r="K904" s="38"/>
      <c r="L904" s="49"/>
      <c r="M904" s="37" t="s">
        <v>63</v>
      </c>
      <c r="N904" s="37" t="s">
        <v>64</v>
      </c>
      <c r="O904" s="37" t="s">
        <v>157</v>
      </c>
      <c r="P904" s="37" t="s">
        <v>158</v>
      </c>
      <c r="Q904" s="37" t="s">
        <v>159</v>
      </c>
      <c r="R904" s="37" t="s">
        <v>160</v>
      </c>
      <c r="S904" s="37" t="s">
        <v>539</v>
      </c>
      <c r="T904" s="37" t="s">
        <v>538</v>
      </c>
      <c r="U904" s="1" t="e">
        <f>VLOOKUP(T904,[2]VAT!$A:$D,1,0)</f>
        <v>#N/A</v>
      </c>
      <c r="V904" s="37" t="s">
        <v>2</v>
      </c>
      <c r="W904" s="37" t="s">
        <v>2</v>
      </c>
      <c r="X904" t="e">
        <f>VLOOKUP(T904,[3]رکوردها!$A:$B,2,0)</f>
        <v>#N/A</v>
      </c>
      <c r="Y904" t="e">
        <f>VLOOKUP(T904,[3]رکوردها!$A:$D,4,0)</f>
        <v>#N/A</v>
      </c>
      <c r="Z904" t="e">
        <f>VLOOKUP(T904,[3]رکوردها!$A:$C,3,0)</f>
        <v>#N/A</v>
      </c>
      <c r="AA904" t="e">
        <f>VLOOKUP(T904,[3]رکوردها!$A:$F,6,0)</f>
        <v>#N/A</v>
      </c>
      <c r="AB904" t="e">
        <f>VLOOKUP(T904,[3]رکوردها!$A:$E,5,0)</f>
        <v>#N/A</v>
      </c>
    </row>
    <row r="905" spans="1:28" s="41" customFormat="1" hidden="1" x14ac:dyDescent="0.2">
      <c r="A905" s="36">
        <v>180938</v>
      </c>
      <c r="B905" s="36">
        <v>1342</v>
      </c>
      <c r="C905" s="36">
        <v>1921</v>
      </c>
      <c r="D905" s="39" t="s">
        <v>5178</v>
      </c>
      <c r="E905" s="39"/>
      <c r="F905" s="37" t="s">
        <v>171</v>
      </c>
      <c r="G905" s="37" t="s">
        <v>789</v>
      </c>
      <c r="H905" s="38">
        <v>60164198</v>
      </c>
      <c r="I905" s="38">
        <v>0</v>
      </c>
      <c r="J905" s="38">
        <f t="shared" si="14"/>
        <v>60164198</v>
      </c>
      <c r="K905" s="38"/>
      <c r="L905" s="49"/>
      <c r="M905" s="37" t="s">
        <v>63</v>
      </c>
      <c r="N905" s="37" t="s">
        <v>64</v>
      </c>
      <c r="O905" s="37" t="s">
        <v>157</v>
      </c>
      <c r="P905" s="37" t="s">
        <v>158</v>
      </c>
      <c r="Q905" s="37" t="s">
        <v>159</v>
      </c>
      <c r="R905" s="37" t="s">
        <v>160</v>
      </c>
      <c r="S905" s="37" t="s">
        <v>539</v>
      </c>
      <c r="T905" s="37" t="s">
        <v>538</v>
      </c>
      <c r="U905" s="1" t="e">
        <f>VLOOKUP(T905,[2]VAT!$A:$D,1,0)</f>
        <v>#N/A</v>
      </c>
      <c r="V905" s="37" t="s">
        <v>2</v>
      </c>
      <c r="W905" s="37" t="s">
        <v>2</v>
      </c>
      <c r="X905" t="e">
        <f>VLOOKUP(T905,[3]رکوردها!$A:$B,2,0)</f>
        <v>#N/A</v>
      </c>
      <c r="Y905" t="e">
        <f>VLOOKUP(T905,[3]رکوردها!$A:$D,4,0)</f>
        <v>#N/A</v>
      </c>
      <c r="Z905" t="e">
        <f>VLOOKUP(T905,[3]رکوردها!$A:$C,3,0)</f>
        <v>#N/A</v>
      </c>
      <c r="AA905" t="e">
        <f>VLOOKUP(T905,[3]رکوردها!$A:$F,6,0)</f>
        <v>#N/A</v>
      </c>
      <c r="AB905" t="e">
        <f>VLOOKUP(T905,[3]رکوردها!$A:$E,5,0)</f>
        <v>#N/A</v>
      </c>
    </row>
    <row r="906" spans="1:28" s="41" customFormat="1" hidden="1" x14ac:dyDescent="0.2">
      <c r="A906" s="36">
        <v>180939</v>
      </c>
      <c r="B906" s="36">
        <v>1342</v>
      </c>
      <c r="C906" s="36">
        <v>1921</v>
      </c>
      <c r="D906" s="39" t="s">
        <v>5178</v>
      </c>
      <c r="E906" s="39"/>
      <c r="F906" s="37" t="s">
        <v>171</v>
      </c>
      <c r="G906" s="37" t="s">
        <v>833</v>
      </c>
      <c r="H906" s="38">
        <v>60164198</v>
      </c>
      <c r="I906" s="38">
        <v>0</v>
      </c>
      <c r="J906" s="38">
        <f t="shared" si="14"/>
        <v>60164198</v>
      </c>
      <c r="K906" s="38"/>
      <c r="L906" s="49"/>
      <c r="M906" s="37" t="s">
        <v>63</v>
      </c>
      <c r="N906" s="37" t="s">
        <v>64</v>
      </c>
      <c r="O906" s="37" t="s">
        <v>157</v>
      </c>
      <c r="P906" s="37" t="s">
        <v>158</v>
      </c>
      <c r="Q906" s="37" t="s">
        <v>159</v>
      </c>
      <c r="R906" s="37" t="s">
        <v>160</v>
      </c>
      <c r="S906" s="37" t="s">
        <v>539</v>
      </c>
      <c r="T906" s="37" t="s">
        <v>538</v>
      </c>
      <c r="U906" s="1" t="e">
        <f>VLOOKUP(T906,[2]VAT!$A:$D,1,0)</f>
        <v>#N/A</v>
      </c>
      <c r="V906" s="37" t="s">
        <v>2</v>
      </c>
      <c r="W906" s="37" t="s">
        <v>2</v>
      </c>
      <c r="X906" t="e">
        <f>VLOOKUP(T906,[3]رکوردها!$A:$B,2,0)</f>
        <v>#N/A</v>
      </c>
      <c r="Y906" t="e">
        <f>VLOOKUP(T906,[3]رکوردها!$A:$D,4,0)</f>
        <v>#N/A</v>
      </c>
      <c r="Z906" t="e">
        <f>VLOOKUP(T906,[3]رکوردها!$A:$C,3,0)</f>
        <v>#N/A</v>
      </c>
      <c r="AA906" t="e">
        <f>VLOOKUP(T906,[3]رکوردها!$A:$F,6,0)</f>
        <v>#N/A</v>
      </c>
      <c r="AB906" t="e">
        <f>VLOOKUP(T906,[3]رکوردها!$A:$E,5,0)</f>
        <v>#N/A</v>
      </c>
    </row>
    <row r="907" spans="1:28" s="41" customFormat="1" hidden="1" x14ac:dyDescent="0.2">
      <c r="A907" s="36">
        <v>180940</v>
      </c>
      <c r="B907" s="36">
        <v>1342</v>
      </c>
      <c r="C907" s="36">
        <v>1921</v>
      </c>
      <c r="D907" s="39" t="s">
        <v>5178</v>
      </c>
      <c r="E907" s="39"/>
      <c r="F907" s="37" t="s">
        <v>171</v>
      </c>
      <c r="G907" s="37" t="s">
        <v>834</v>
      </c>
      <c r="H907" s="38">
        <v>60164198</v>
      </c>
      <c r="I907" s="38">
        <v>0</v>
      </c>
      <c r="J907" s="38">
        <f t="shared" ref="J907:J970" si="15">H907-I907</f>
        <v>60164198</v>
      </c>
      <c r="K907" s="38"/>
      <c r="L907" s="49"/>
      <c r="M907" s="37" t="s">
        <v>63</v>
      </c>
      <c r="N907" s="37" t="s">
        <v>64</v>
      </c>
      <c r="O907" s="37" t="s">
        <v>157</v>
      </c>
      <c r="P907" s="37" t="s">
        <v>158</v>
      </c>
      <c r="Q907" s="37" t="s">
        <v>159</v>
      </c>
      <c r="R907" s="37" t="s">
        <v>160</v>
      </c>
      <c r="S907" s="37" t="s">
        <v>539</v>
      </c>
      <c r="T907" s="37" t="s">
        <v>538</v>
      </c>
      <c r="U907" s="1" t="e">
        <f>VLOOKUP(T907,[2]VAT!$A:$D,1,0)</f>
        <v>#N/A</v>
      </c>
      <c r="V907" s="37" t="s">
        <v>2</v>
      </c>
      <c r="W907" s="37" t="s">
        <v>2</v>
      </c>
      <c r="X907" t="e">
        <f>VLOOKUP(T907,[3]رکوردها!$A:$B,2,0)</f>
        <v>#N/A</v>
      </c>
      <c r="Y907" t="e">
        <f>VLOOKUP(T907,[3]رکوردها!$A:$D,4,0)</f>
        <v>#N/A</v>
      </c>
      <c r="Z907" t="e">
        <f>VLOOKUP(T907,[3]رکوردها!$A:$C,3,0)</f>
        <v>#N/A</v>
      </c>
      <c r="AA907" t="e">
        <f>VLOOKUP(T907,[3]رکوردها!$A:$F,6,0)</f>
        <v>#N/A</v>
      </c>
      <c r="AB907" t="e">
        <f>VLOOKUP(T907,[3]رکوردها!$A:$E,5,0)</f>
        <v>#N/A</v>
      </c>
    </row>
    <row r="908" spans="1:28" s="41" customFormat="1" hidden="1" x14ac:dyDescent="0.2">
      <c r="A908" s="36">
        <v>180941</v>
      </c>
      <c r="B908" s="36">
        <v>1342</v>
      </c>
      <c r="C908" s="36">
        <v>1921</v>
      </c>
      <c r="D908" s="39" t="s">
        <v>5178</v>
      </c>
      <c r="E908" s="39"/>
      <c r="F908" s="37" t="s">
        <v>171</v>
      </c>
      <c r="G908" s="37" t="s">
        <v>835</v>
      </c>
      <c r="H908" s="38">
        <v>60164198</v>
      </c>
      <c r="I908" s="38">
        <v>0</v>
      </c>
      <c r="J908" s="38">
        <f t="shared" si="15"/>
        <v>60164198</v>
      </c>
      <c r="K908" s="38"/>
      <c r="L908" s="49"/>
      <c r="M908" s="37" t="s">
        <v>63</v>
      </c>
      <c r="N908" s="37" t="s">
        <v>64</v>
      </c>
      <c r="O908" s="37" t="s">
        <v>157</v>
      </c>
      <c r="P908" s="37" t="s">
        <v>158</v>
      </c>
      <c r="Q908" s="37" t="s">
        <v>159</v>
      </c>
      <c r="R908" s="37" t="s">
        <v>160</v>
      </c>
      <c r="S908" s="37" t="s">
        <v>539</v>
      </c>
      <c r="T908" s="37" t="s">
        <v>538</v>
      </c>
      <c r="U908" s="1" t="e">
        <f>VLOOKUP(T908,[2]VAT!$A:$D,1,0)</f>
        <v>#N/A</v>
      </c>
      <c r="V908" s="37" t="s">
        <v>2</v>
      </c>
      <c r="W908" s="37" t="s">
        <v>2</v>
      </c>
      <c r="X908" t="e">
        <f>VLOOKUP(T908,[3]رکوردها!$A:$B,2,0)</f>
        <v>#N/A</v>
      </c>
      <c r="Y908" t="e">
        <f>VLOOKUP(T908,[3]رکوردها!$A:$D,4,0)</f>
        <v>#N/A</v>
      </c>
      <c r="Z908" t="e">
        <f>VLOOKUP(T908,[3]رکوردها!$A:$C,3,0)</f>
        <v>#N/A</v>
      </c>
      <c r="AA908" t="e">
        <f>VLOOKUP(T908,[3]رکوردها!$A:$F,6,0)</f>
        <v>#N/A</v>
      </c>
      <c r="AB908" t="e">
        <f>VLOOKUP(T908,[3]رکوردها!$A:$E,5,0)</f>
        <v>#N/A</v>
      </c>
    </row>
    <row r="909" spans="1:28" s="41" customFormat="1" hidden="1" x14ac:dyDescent="0.2">
      <c r="A909" s="36">
        <v>180942</v>
      </c>
      <c r="B909" s="36">
        <v>1342</v>
      </c>
      <c r="C909" s="36">
        <v>1921</v>
      </c>
      <c r="D909" s="39" t="s">
        <v>5178</v>
      </c>
      <c r="E909" s="39"/>
      <c r="F909" s="37" t="s">
        <v>171</v>
      </c>
      <c r="G909" s="37" t="s">
        <v>782</v>
      </c>
      <c r="H909" s="38">
        <v>60164198</v>
      </c>
      <c r="I909" s="38">
        <v>0</v>
      </c>
      <c r="J909" s="38">
        <f t="shared" si="15"/>
        <v>60164198</v>
      </c>
      <c r="K909" s="38"/>
      <c r="L909" s="49"/>
      <c r="M909" s="37" t="s">
        <v>63</v>
      </c>
      <c r="N909" s="37" t="s">
        <v>64</v>
      </c>
      <c r="O909" s="37" t="s">
        <v>157</v>
      </c>
      <c r="P909" s="37" t="s">
        <v>158</v>
      </c>
      <c r="Q909" s="37" t="s">
        <v>159</v>
      </c>
      <c r="R909" s="37" t="s">
        <v>160</v>
      </c>
      <c r="S909" s="37" t="s">
        <v>539</v>
      </c>
      <c r="T909" s="37" t="s">
        <v>538</v>
      </c>
      <c r="U909" s="1" t="e">
        <f>VLOOKUP(T909,[2]VAT!$A:$D,1,0)</f>
        <v>#N/A</v>
      </c>
      <c r="V909" s="37" t="s">
        <v>2</v>
      </c>
      <c r="W909" s="37" t="s">
        <v>2</v>
      </c>
      <c r="X909" t="e">
        <f>VLOOKUP(T909,[3]رکوردها!$A:$B,2,0)</f>
        <v>#N/A</v>
      </c>
      <c r="Y909" t="e">
        <f>VLOOKUP(T909,[3]رکوردها!$A:$D,4,0)</f>
        <v>#N/A</v>
      </c>
      <c r="Z909" t="e">
        <f>VLOOKUP(T909,[3]رکوردها!$A:$C,3,0)</f>
        <v>#N/A</v>
      </c>
      <c r="AA909" t="e">
        <f>VLOOKUP(T909,[3]رکوردها!$A:$F,6,0)</f>
        <v>#N/A</v>
      </c>
      <c r="AB909" t="e">
        <f>VLOOKUP(T909,[3]رکوردها!$A:$E,5,0)</f>
        <v>#N/A</v>
      </c>
    </row>
    <row r="910" spans="1:28" s="41" customFormat="1" hidden="1" x14ac:dyDescent="0.2">
      <c r="A910" s="36">
        <v>180943</v>
      </c>
      <c r="B910" s="36">
        <v>1342</v>
      </c>
      <c r="C910" s="36">
        <v>1921</v>
      </c>
      <c r="D910" s="39" t="s">
        <v>5178</v>
      </c>
      <c r="E910" s="39"/>
      <c r="F910" s="37" t="s">
        <v>171</v>
      </c>
      <c r="G910" s="37" t="s">
        <v>836</v>
      </c>
      <c r="H910" s="38">
        <v>60164198</v>
      </c>
      <c r="I910" s="38">
        <v>0</v>
      </c>
      <c r="J910" s="38">
        <f t="shared" si="15"/>
        <v>60164198</v>
      </c>
      <c r="K910" s="38"/>
      <c r="L910" s="49"/>
      <c r="M910" s="37" t="s">
        <v>63</v>
      </c>
      <c r="N910" s="37" t="s">
        <v>64</v>
      </c>
      <c r="O910" s="37" t="s">
        <v>157</v>
      </c>
      <c r="P910" s="37" t="s">
        <v>158</v>
      </c>
      <c r="Q910" s="37" t="s">
        <v>159</v>
      </c>
      <c r="R910" s="37" t="s">
        <v>160</v>
      </c>
      <c r="S910" s="37" t="s">
        <v>539</v>
      </c>
      <c r="T910" s="37" t="s">
        <v>538</v>
      </c>
      <c r="U910" s="1" t="e">
        <f>VLOOKUP(T910,[2]VAT!$A:$D,1,0)</f>
        <v>#N/A</v>
      </c>
      <c r="V910" s="37" t="s">
        <v>2</v>
      </c>
      <c r="W910" s="37" t="s">
        <v>2</v>
      </c>
      <c r="X910" t="e">
        <f>VLOOKUP(T910,[3]رکوردها!$A:$B,2,0)</f>
        <v>#N/A</v>
      </c>
      <c r="Y910" t="e">
        <f>VLOOKUP(T910,[3]رکوردها!$A:$D,4,0)</f>
        <v>#N/A</v>
      </c>
      <c r="Z910" t="e">
        <f>VLOOKUP(T910,[3]رکوردها!$A:$C,3,0)</f>
        <v>#N/A</v>
      </c>
      <c r="AA910" t="e">
        <f>VLOOKUP(T910,[3]رکوردها!$A:$F,6,0)</f>
        <v>#N/A</v>
      </c>
      <c r="AB910" t="e">
        <f>VLOOKUP(T910,[3]رکوردها!$A:$E,5,0)</f>
        <v>#N/A</v>
      </c>
    </row>
    <row r="911" spans="1:28" s="41" customFormat="1" hidden="1" x14ac:dyDescent="0.2">
      <c r="A911" s="36">
        <v>180944</v>
      </c>
      <c r="B911" s="36">
        <v>1342</v>
      </c>
      <c r="C911" s="36">
        <v>1921</v>
      </c>
      <c r="D911" s="39" t="s">
        <v>5178</v>
      </c>
      <c r="E911" s="39"/>
      <c r="F911" s="37" t="s">
        <v>171</v>
      </c>
      <c r="G911" s="37" t="s">
        <v>837</v>
      </c>
      <c r="H911" s="38">
        <v>60164198</v>
      </c>
      <c r="I911" s="38">
        <v>0</v>
      </c>
      <c r="J911" s="38">
        <f t="shared" si="15"/>
        <v>60164198</v>
      </c>
      <c r="K911" s="38"/>
      <c r="L911" s="49"/>
      <c r="M911" s="37" t="s">
        <v>63</v>
      </c>
      <c r="N911" s="37" t="s">
        <v>64</v>
      </c>
      <c r="O911" s="37" t="s">
        <v>157</v>
      </c>
      <c r="P911" s="37" t="s">
        <v>158</v>
      </c>
      <c r="Q911" s="37" t="s">
        <v>159</v>
      </c>
      <c r="R911" s="37" t="s">
        <v>160</v>
      </c>
      <c r="S911" s="37" t="s">
        <v>539</v>
      </c>
      <c r="T911" s="37" t="s">
        <v>538</v>
      </c>
      <c r="U911" s="1" t="e">
        <f>VLOOKUP(T911,[2]VAT!$A:$D,1,0)</f>
        <v>#N/A</v>
      </c>
      <c r="V911" s="37" t="s">
        <v>2</v>
      </c>
      <c r="W911" s="37" t="s">
        <v>2</v>
      </c>
      <c r="X911" t="e">
        <f>VLOOKUP(T911,[3]رکوردها!$A:$B,2,0)</f>
        <v>#N/A</v>
      </c>
      <c r="Y911" t="e">
        <f>VLOOKUP(T911,[3]رکوردها!$A:$D,4,0)</f>
        <v>#N/A</v>
      </c>
      <c r="Z911" t="e">
        <f>VLOOKUP(T911,[3]رکوردها!$A:$C,3,0)</f>
        <v>#N/A</v>
      </c>
      <c r="AA911" t="e">
        <f>VLOOKUP(T911,[3]رکوردها!$A:$F,6,0)</f>
        <v>#N/A</v>
      </c>
      <c r="AB911" t="e">
        <f>VLOOKUP(T911,[3]رکوردها!$A:$E,5,0)</f>
        <v>#N/A</v>
      </c>
    </row>
    <row r="912" spans="1:28" s="41" customFormat="1" hidden="1" x14ac:dyDescent="0.2">
      <c r="A912" s="36">
        <v>180945</v>
      </c>
      <c r="B912" s="36">
        <v>1342</v>
      </c>
      <c r="C912" s="36">
        <v>1921</v>
      </c>
      <c r="D912" s="39" t="s">
        <v>5178</v>
      </c>
      <c r="E912" s="39"/>
      <c r="F912" s="37" t="s">
        <v>171</v>
      </c>
      <c r="G912" s="37" t="s">
        <v>785</v>
      </c>
      <c r="H912" s="38">
        <v>60164198</v>
      </c>
      <c r="I912" s="38">
        <v>0</v>
      </c>
      <c r="J912" s="38">
        <f t="shared" si="15"/>
        <v>60164198</v>
      </c>
      <c r="K912" s="38"/>
      <c r="L912" s="49"/>
      <c r="M912" s="37" t="s">
        <v>63</v>
      </c>
      <c r="N912" s="37" t="s">
        <v>64</v>
      </c>
      <c r="O912" s="37" t="s">
        <v>157</v>
      </c>
      <c r="P912" s="37" t="s">
        <v>158</v>
      </c>
      <c r="Q912" s="37" t="s">
        <v>159</v>
      </c>
      <c r="R912" s="37" t="s">
        <v>160</v>
      </c>
      <c r="S912" s="37" t="s">
        <v>539</v>
      </c>
      <c r="T912" s="37" t="s">
        <v>538</v>
      </c>
      <c r="U912" s="1" t="e">
        <f>VLOOKUP(T912,[2]VAT!$A:$D,1,0)</f>
        <v>#N/A</v>
      </c>
      <c r="V912" s="37" t="s">
        <v>2</v>
      </c>
      <c r="W912" s="37" t="s">
        <v>2</v>
      </c>
      <c r="X912" t="e">
        <f>VLOOKUP(T912,[3]رکوردها!$A:$B,2,0)</f>
        <v>#N/A</v>
      </c>
      <c r="Y912" t="e">
        <f>VLOOKUP(T912,[3]رکوردها!$A:$D,4,0)</f>
        <v>#N/A</v>
      </c>
      <c r="Z912" t="e">
        <f>VLOOKUP(T912,[3]رکوردها!$A:$C,3,0)</f>
        <v>#N/A</v>
      </c>
      <c r="AA912" t="e">
        <f>VLOOKUP(T912,[3]رکوردها!$A:$F,6,0)</f>
        <v>#N/A</v>
      </c>
      <c r="AB912" t="e">
        <f>VLOOKUP(T912,[3]رکوردها!$A:$E,5,0)</f>
        <v>#N/A</v>
      </c>
    </row>
    <row r="913" spans="1:28" s="41" customFormat="1" hidden="1" x14ac:dyDescent="0.2">
      <c r="A913" s="36">
        <v>180946</v>
      </c>
      <c r="B913" s="36">
        <v>1342</v>
      </c>
      <c r="C913" s="36">
        <v>1921</v>
      </c>
      <c r="D913" s="39" t="s">
        <v>5178</v>
      </c>
      <c r="E913" s="39"/>
      <c r="F913" s="37" t="s">
        <v>171</v>
      </c>
      <c r="G913" s="37" t="s">
        <v>823</v>
      </c>
      <c r="H913" s="38">
        <v>30082099</v>
      </c>
      <c r="I913" s="38">
        <v>0</v>
      </c>
      <c r="J913" s="38">
        <f t="shared" si="15"/>
        <v>30082099</v>
      </c>
      <c r="K913" s="38"/>
      <c r="L913" s="49"/>
      <c r="M913" s="37" t="s">
        <v>63</v>
      </c>
      <c r="N913" s="37" t="s">
        <v>64</v>
      </c>
      <c r="O913" s="37" t="s">
        <v>157</v>
      </c>
      <c r="P913" s="37" t="s">
        <v>158</v>
      </c>
      <c r="Q913" s="37" t="s">
        <v>159</v>
      </c>
      <c r="R913" s="37" t="s">
        <v>160</v>
      </c>
      <c r="S913" s="37" t="s">
        <v>539</v>
      </c>
      <c r="T913" s="37" t="s">
        <v>538</v>
      </c>
      <c r="U913" s="1" t="e">
        <f>VLOOKUP(T913,[2]VAT!$A:$D,1,0)</f>
        <v>#N/A</v>
      </c>
      <c r="V913" s="37" t="s">
        <v>2</v>
      </c>
      <c r="W913" s="37" t="s">
        <v>2</v>
      </c>
      <c r="X913" t="e">
        <f>VLOOKUP(T913,[3]رکوردها!$A:$B,2,0)</f>
        <v>#N/A</v>
      </c>
      <c r="Y913" t="e">
        <f>VLOOKUP(T913,[3]رکوردها!$A:$D,4,0)</f>
        <v>#N/A</v>
      </c>
      <c r="Z913" t="e">
        <f>VLOOKUP(T913,[3]رکوردها!$A:$C,3,0)</f>
        <v>#N/A</v>
      </c>
      <c r="AA913" t="e">
        <f>VLOOKUP(T913,[3]رکوردها!$A:$F,6,0)</f>
        <v>#N/A</v>
      </c>
      <c r="AB913" t="e">
        <f>VLOOKUP(T913,[3]رکوردها!$A:$E,5,0)</f>
        <v>#N/A</v>
      </c>
    </row>
    <row r="914" spans="1:28" s="41" customFormat="1" hidden="1" x14ac:dyDescent="0.2">
      <c r="A914" s="36">
        <v>180947</v>
      </c>
      <c r="B914" s="36">
        <v>1342</v>
      </c>
      <c r="C914" s="36">
        <v>1921</v>
      </c>
      <c r="D914" s="39" t="s">
        <v>5178</v>
      </c>
      <c r="E914" s="39"/>
      <c r="F914" s="37" t="s">
        <v>171</v>
      </c>
      <c r="G914" s="37" t="s">
        <v>838</v>
      </c>
      <c r="H914" s="38">
        <v>30082099</v>
      </c>
      <c r="I914" s="38">
        <v>0</v>
      </c>
      <c r="J914" s="38">
        <f t="shared" si="15"/>
        <v>30082099</v>
      </c>
      <c r="K914" s="38"/>
      <c r="L914" s="49"/>
      <c r="M914" s="37" t="s">
        <v>63</v>
      </c>
      <c r="N914" s="37" t="s">
        <v>64</v>
      </c>
      <c r="O914" s="37" t="s">
        <v>157</v>
      </c>
      <c r="P914" s="37" t="s">
        <v>158</v>
      </c>
      <c r="Q914" s="37" t="s">
        <v>159</v>
      </c>
      <c r="R914" s="37" t="s">
        <v>160</v>
      </c>
      <c r="S914" s="37" t="s">
        <v>539</v>
      </c>
      <c r="T914" s="37" t="s">
        <v>538</v>
      </c>
      <c r="U914" s="1" t="e">
        <f>VLOOKUP(T914,[2]VAT!$A:$D,1,0)</f>
        <v>#N/A</v>
      </c>
      <c r="V914" s="37" t="s">
        <v>2</v>
      </c>
      <c r="W914" s="37" t="s">
        <v>2</v>
      </c>
      <c r="X914" t="e">
        <f>VLOOKUP(T914,[3]رکوردها!$A:$B,2,0)</f>
        <v>#N/A</v>
      </c>
      <c r="Y914" t="e">
        <f>VLOOKUP(T914,[3]رکوردها!$A:$D,4,0)</f>
        <v>#N/A</v>
      </c>
      <c r="Z914" t="e">
        <f>VLOOKUP(T914,[3]رکوردها!$A:$C,3,0)</f>
        <v>#N/A</v>
      </c>
      <c r="AA914" t="e">
        <f>VLOOKUP(T914,[3]رکوردها!$A:$F,6,0)</f>
        <v>#N/A</v>
      </c>
      <c r="AB914" t="e">
        <f>VLOOKUP(T914,[3]رکوردها!$A:$E,5,0)</f>
        <v>#N/A</v>
      </c>
    </row>
    <row r="915" spans="1:28" s="41" customFormat="1" hidden="1" x14ac:dyDescent="0.2">
      <c r="A915" s="36">
        <v>180948</v>
      </c>
      <c r="B915" s="36">
        <v>1342</v>
      </c>
      <c r="C915" s="36">
        <v>1921</v>
      </c>
      <c r="D915" s="39" t="s">
        <v>5178</v>
      </c>
      <c r="E915" s="39"/>
      <c r="F915" s="37" t="s">
        <v>171</v>
      </c>
      <c r="G915" s="37" t="s">
        <v>839</v>
      </c>
      <c r="H915" s="38">
        <v>30082099</v>
      </c>
      <c r="I915" s="38">
        <v>0</v>
      </c>
      <c r="J915" s="38">
        <f t="shared" si="15"/>
        <v>30082099</v>
      </c>
      <c r="K915" s="38"/>
      <c r="L915" s="49"/>
      <c r="M915" s="37" t="s">
        <v>63</v>
      </c>
      <c r="N915" s="37" t="s">
        <v>64</v>
      </c>
      <c r="O915" s="37" t="s">
        <v>157</v>
      </c>
      <c r="P915" s="37" t="s">
        <v>158</v>
      </c>
      <c r="Q915" s="37" t="s">
        <v>159</v>
      </c>
      <c r="R915" s="37" t="s">
        <v>160</v>
      </c>
      <c r="S915" s="37" t="s">
        <v>539</v>
      </c>
      <c r="T915" s="37" t="s">
        <v>538</v>
      </c>
      <c r="U915" s="1" t="e">
        <f>VLOOKUP(T915,[2]VAT!$A:$D,1,0)</f>
        <v>#N/A</v>
      </c>
      <c r="V915" s="37" t="s">
        <v>2</v>
      </c>
      <c r="W915" s="37" t="s">
        <v>2</v>
      </c>
      <c r="X915" t="e">
        <f>VLOOKUP(T915,[3]رکوردها!$A:$B,2,0)</f>
        <v>#N/A</v>
      </c>
      <c r="Y915" t="e">
        <f>VLOOKUP(T915,[3]رکوردها!$A:$D,4,0)</f>
        <v>#N/A</v>
      </c>
      <c r="Z915" t="e">
        <f>VLOOKUP(T915,[3]رکوردها!$A:$C,3,0)</f>
        <v>#N/A</v>
      </c>
      <c r="AA915" t="e">
        <f>VLOOKUP(T915,[3]رکوردها!$A:$F,6,0)</f>
        <v>#N/A</v>
      </c>
      <c r="AB915" t="e">
        <f>VLOOKUP(T915,[3]رکوردها!$A:$E,5,0)</f>
        <v>#N/A</v>
      </c>
    </row>
    <row r="916" spans="1:28" s="41" customFormat="1" hidden="1" x14ac:dyDescent="0.2">
      <c r="A916" s="36">
        <v>180949</v>
      </c>
      <c r="B916" s="36">
        <v>1342</v>
      </c>
      <c r="C916" s="36">
        <v>1921</v>
      </c>
      <c r="D916" s="39" t="s">
        <v>5178</v>
      </c>
      <c r="E916" s="39"/>
      <c r="F916" s="37" t="s">
        <v>171</v>
      </c>
      <c r="G916" s="37" t="s">
        <v>840</v>
      </c>
      <c r="H916" s="38">
        <v>30082099</v>
      </c>
      <c r="I916" s="38">
        <v>0</v>
      </c>
      <c r="J916" s="38">
        <f t="shared" si="15"/>
        <v>30082099</v>
      </c>
      <c r="K916" s="38"/>
      <c r="L916" s="49"/>
      <c r="M916" s="37" t="s">
        <v>63</v>
      </c>
      <c r="N916" s="37" t="s">
        <v>64</v>
      </c>
      <c r="O916" s="37" t="s">
        <v>157</v>
      </c>
      <c r="P916" s="37" t="s">
        <v>158</v>
      </c>
      <c r="Q916" s="37" t="s">
        <v>159</v>
      </c>
      <c r="R916" s="37" t="s">
        <v>160</v>
      </c>
      <c r="S916" s="37" t="s">
        <v>539</v>
      </c>
      <c r="T916" s="37" t="s">
        <v>538</v>
      </c>
      <c r="U916" s="1" t="e">
        <f>VLOOKUP(T916,[2]VAT!$A:$D,1,0)</f>
        <v>#N/A</v>
      </c>
      <c r="V916" s="37" t="s">
        <v>2</v>
      </c>
      <c r="W916" s="37" t="s">
        <v>2</v>
      </c>
      <c r="X916" t="e">
        <f>VLOOKUP(T916,[3]رکوردها!$A:$B,2,0)</f>
        <v>#N/A</v>
      </c>
      <c r="Y916" t="e">
        <f>VLOOKUP(T916,[3]رکوردها!$A:$D,4,0)</f>
        <v>#N/A</v>
      </c>
      <c r="Z916" t="e">
        <f>VLOOKUP(T916,[3]رکوردها!$A:$C,3,0)</f>
        <v>#N/A</v>
      </c>
      <c r="AA916" t="e">
        <f>VLOOKUP(T916,[3]رکوردها!$A:$F,6,0)</f>
        <v>#N/A</v>
      </c>
      <c r="AB916" t="e">
        <f>VLOOKUP(T916,[3]رکوردها!$A:$E,5,0)</f>
        <v>#N/A</v>
      </c>
    </row>
    <row r="917" spans="1:28" s="41" customFormat="1" hidden="1" x14ac:dyDescent="0.2">
      <c r="A917" s="36">
        <v>180950</v>
      </c>
      <c r="B917" s="36">
        <v>1342</v>
      </c>
      <c r="C917" s="36">
        <v>1921</v>
      </c>
      <c r="D917" s="39" t="s">
        <v>5178</v>
      </c>
      <c r="E917" s="39"/>
      <c r="F917" s="37" t="s">
        <v>171</v>
      </c>
      <c r="G917" s="37" t="s">
        <v>841</v>
      </c>
      <c r="H917" s="38">
        <v>30082099</v>
      </c>
      <c r="I917" s="38">
        <v>0</v>
      </c>
      <c r="J917" s="38">
        <f t="shared" si="15"/>
        <v>30082099</v>
      </c>
      <c r="K917" s="38"/>
      <c r="L917" s="49"/>
      <c r="M917" s="37" t="s">
        <v>63</v>
      </c>
      <c r="N917" s="37" t="s">
        <v>64</v>
      </c>
      <c r="O917" s="37" t="s">
        <v>157</v>
      </c>
      <c r="P917" s="37" t="s">
        <v>158</v>
      </c>
      <c r="Q917" s="37" t="s">
        <v>159</v>
      </c>
      <c r="R917" s="37" t="s">
        <v>160</v>
      </c>
      <c r="S917" s="37" t="s">
        <v>539</v>
      </c>
      <c r="T917" s="37" t="s">
        <v>538</v>
      </c>
      <c r="U917" s="1" t="e">
        <f>VLOOKUP(T917,[2]VAT!$A:$D,1,0)</f>
        <v>#N/A</v>
      </c>
      <c r="V917" s="37" t="s">
        <v>2</v>
      </c>
      <c r="W917" s="37" t="s">
        <v>2</v>
      </c>
      <c r="X917" t="e">
        <f>VLOOKUP(T917,[3]رکوردها!$A:$B,2,0)</f>
        <v>#N/A</v>
      </c>
      <c r="Y917" t="e">
        <f>VLOOKUP(T917,[3]رکوردها!$A:$D,4,0)</f>
        <v>#N/A</v>
      </c>
      <c r="Z917" t="e">
        <f>VLOOKUP(T917,[3]رکوردها!$A:$C,3,0)</f>
        <v>#N/A</v>
      </c>
      <c r="AA917" t="e">
        <f>VLOOKUP(T917,[3]رکوردها!$A:$F,6,0)</f>
        <v>#N/A</v>
      </c>
      <c r="AB917" t="e">
        <f>VLOOKUP(T917,[3]رکوردها!$A:$E,5,0)</f>
        <v>#N/A</v>
      </c>
    </row>
    <row r="918" spans="1:28" s="41" customFormat="1" hidden="1" x14ac:dyDescent="0.2">
      <c r="A918" s="36">
        <v>180951</v>
      </c>
      <c r="B918" s="36">
        <v>1342</v>
      </c>
      <c r="C918" s="36">
        <v>1921</v>
      </c>
      <c r="D918" s="39" t="s">
        <v>5178</v>
      </c>
      <c r="E918" s="39"/>
      <c r="F918" s="37" t="s">
        <v>171</v>
      </c>
      <c r="G918" s="37" t="s">
        <v>842</v>
      </c>
      <c r="H918" s="38">
        <v>30082099</v>
      </c>
      <c r="I918" s="38">
        <v>0</v>
      </c>
      <c r="J918" s="38">
        <f t="shared" si="15"/>
        <v>30082099</v>
      </c>
      <c r="K918" s="38"/>
      <c r="L918" s="49"/>
      <c r="M918" s="37" t="s">
        <v>63</v>
      </c>
      <c r="N918" s="37" t="s">
        <v>64</v>
      </c>
      <c r="O918" s="37" t="s">
        <v>157</v>
      </c>
      <c r="P918" s="37" t="s">
        <v>158</v>
      </c>
      <c r="Q918" s="37" t="s">
        <v>159</v>
      </c>
      <c r="R918" s="37" t="s">
        <v>160</v>
      </c>
      <c r="S918" s="37" t="s">
        <v>539</v>
      </c>
      <c r="T918" s="37" t="s">
        <v>538</v>
      </c>
      <c r="U918" s="1" t="e">
        <f>VLOOKUP(T918,[2]VAT!$A:$D,1,0)</f>
        <v>#N/A</v>
      </c>
      <c r="V918" s="37" t="s">
        <v>2</v>
      </c>
      <c r="W918" s="37" t="s">
        <v>2</v>
      </c>
      <c r="X918" t="e">
        <f>VLOOKUP(T918,[3]رکوردها!$A:$B,2,0)</f>
        <v>#N/A</v>
      </c>
      <c r="Y918" t="e">
        <f>VLOOKUP(T918,[3]رکوردها!$A:$D,4,0)</f>
        <v>#N/A</v>
      </c>
      <c r="Z918" t="e">
        <f>VLOOKUP(T918,[3]رکوردها!$A:$C,3,0)</f>
        <v>#N/A</v>
      </c>
      <c r="AA918" t="e">
        <f>VLOOKUP(T918,[3]رکوردها!$A:$F,6,0)</f>
        <v>#N/A</v>
      </c>
      <c r="AB918" t="e">
        <f>VLOOKUP(T918,[3]رکوردها!$A:$E,5,0)</f>
        <v>#N/A</v>
      </c>
    </row>
    <row r="919" spans="1:28" s="41" customFormat="1" hidden="1" x14ac:dyDescent="0.2">
      <c r="A919" s="36">
        <v>180952</v>
      </c>
      <c r="B919" s="36">
        <v>1342</v>
      </c>
      <c r="C919" s="36">
        <v>1921</v>
      </c>
      <c r="D919" s="39" t="s">
        <v>5178</v>
      </c>
      <c r="E919" s="39"/>
      <c r="F919" s="37" t="s">
        <v>171</v>
      </c>
      <c r="G919" s="37" t="s">
        <v>843</v>
      </c>
      <c r="H919" s="38">
        <v>30082099</v>
      </c>
      <c r="I919" s="38">
        <v>0</v>
      </c>
      <c r="J919" s="38">
        <f t="shared" si="15"/>
        <v>30082099</v>
      </c>
      <c r="K919" s="38"/>
      <c r="L919" s="49"/>
      <c r="M919" s="37" t="s">
        <v>63</v>
      </c>
      <c r="N919" s="37" t="s">
        <v>64</v>
      </c>
      <c r="O919" s="37" t="s">
        <v>157</v>
      </c>
      <c r="P919" s="37" t="s">
        <v>158</v>
      </c>
      <c r="Q919" s="37" t="s">
        <v>159</v>
      </c>
      <c r="R919" s="37" t="s">
        <v>160</v>
      </c>
      <c r="S919" s="37" t="s">
        <v>539</v>
      </c>
      <c r="T919" s="37" t="s">
        <v>538</v>
      </c>
      <c r="U919" s="1" t="e">
        <f>VLOOKUP(T919,[2]VAT!$A:$D,1,0)</f>
        <v>#N/A</v>
      </c>
      <c r="V919" s="37" t="s">
        <v>2</v>
      </c>
      <c r="W919" s="37" t="s">
        <v>2</v>
      </c>
      <c r="X919" t="e">
        <f>VLOOKUP(T919,[3]رکوردها!$A:$B,2,0)</f>
        <v>#N/A</v>
      </c>
      <c r="Y919" t="e">
        <f>VLOOKUP(T919,[3]رکوردها!$A:$D,4,0)</f>
        <v>#N/A</v>
      </c>
      <c r="Z919" t="e">
        <f>VLOOKUP(T919,[3]رکوردها!$A:$C,3,0)</f>
        <v>#N/A</v>
      </c>
      <c r="AA919" t="e">
        <f>VLOOKUP(T919,[3]رکوردها!$A:$F,6,0)</f>
        <v>#N/A</v>
      </c>
      <c r="AB919" t="e">
        <f>VLOOKUP(T919,[3]رکوردها!$A:$E,5,0)</f>
        <v>#N/A</v>
      </c>
    </row>
    <row r="920" spans="1:28" s="41" customFormat="1" hidden="1" x14ac:dyDescent="0.2">
      <c r="A920" s="36">
        <v>180953</v>
      </c>
      <c r="B920" s="36">
        <v>1342</v>
      </c>
      <c r="C920" s="36">
        <v>1921</v>
      </c>
      <c r="D920" s="39" t="s">
        <v>5178</v>
      </c>
      <c r="E920" s="39"/>
      <c r="F920" s="37" t="s">
        <v>171</v>
      </c>
      <c r="G920" s="37" t="s">
        <v>844</v>
      </c>
      <c r="H920" s="38">
        <v>30082099</v>
      </c>
      <c r="I920" s="38">
        <v>0</v>
      </c>
      <c r="J920" s="38">
        <f t="shared" si="15"/>
        <v>30082099</v>
      </c>
      <c r="K920" s="38"/>
      <c r="L920" s="49"/>
      <c r="M920" s="37" t="s">
        <v>63</v>
      </c>
      <c r="N920" s="37" t="s">
        <v>64</v>
      </c>
      <c r="O920" s="37" t="s">
        <v>157</v>
      </c>
      <c r="P920" s="37" t="s">
        <v>158</v>
      </c>
      <c r="Q920" s="37" t="s">
        <v>159</v>
      </c>
      <c r="R920" s="37" t="s">
        <v>160</v>
      </c>
      <c r="S920" s="37" t="s">
        <v>539</v>
      </c>
      <c r="T920" s="37" t="s">
        <v>538</v>
      </c>
      <c r="U920" s="1" t="e">
        <f>VLOOKUP(T920,[2]VAT!$A:$D,1,0)</f>
        <v>#N/A</v>
      </c>
      <c r="V920" s="37" t="s">
        <v>2</v>
      </c>
      <c r="W920" s="37" t="s">
        <v>2</v>
      </c>
      <c r="X920" t="e">
        <f>VLOOKUP(T920,[3]رکوردها!$A:$B,2,0)</f>
        <v>#N/A</v>
      </c>
      <c r="Y920" t="e">
        <f>VLOOKUP(T920,[3]رکوردها!$A:$D,4,0)</f>
        <v>#N/A</v>
      </c>
      <c r="Z920" t="e">
        <f>VLOOKUP(T920,[3]رکوردها!$A:$C,3,0)</f>
        <v>#N/A</v>
      </c>
      <c r="AA920" t="e">
        <f>VLOOKUP(T920,[3]رکوردها!$A:$F,6,0)</f>
        <v>#N/A</v>
      </c>
      <c r="AB920" t="e">
        <f>VLOOKUP(T920,[3]رکوردها!$A:$E,5,0)</f>
        <v>#N/A</v>
      </c>
    </row>
    <row r="921" spans="1:28" s="41" customFormat="1" hidden="1" x14ac:dyDescent="0.2">
      <c r="A921" s="36">
        <v>180954</v>
      </c>
      <c r="B921" s="36">
        <v>1342</v>
      </c>
      <c r="C921" s="36">
        <v>1921</v>
      </c>
      <c r="D921" s="39" t="s">
        <v>5178</v>
      </c>
      <c r="E921" s="39"/>
      <c r="F921" s="37" t="s">
        <v>171</v>
      </c>
      <c r="G921" s="37" t="s">
        <v>844</v>
      </c>
      <c r="H921" s="38">
        <v>30082099</v>
      </c>
      <c r="I921" s="38">
        <v>0</v>
      </c>
      <c r="J921" s="38">
        <f t="shared" si="15"/>
        <v>30082099</v>
      </c>
      <c r="K921" s="38"/>
      <c r="L921" s="49"/>
      <c r="M921" s="37" t="s">
        <v>63</v>
      </c>
      <c r="N921" s="37" t="s">
        <v>64</v>
      </c>
      <c r="O921" s="37" t="s">
        <v>157</v>
      </c>
      <c r="P921" s="37" t="s">
        <v>158</v>
      </c>
      <c r="Q921" s="37" t="s">
        <v>159</v>
      </c>
      <c r="R921" s="37" t="s">
        <v>160</v>
      </c>
      <c r="S921" s="37" t="s">
        <v>539</v>
      </c>
      <c r="T921" s="37" t="s">
        <v>538</v>
      </c>
      <c r="U921" s="1" t="e">
        <f>VLOOKUP(T921,[2]VAT!$A:$D,1,0)</f>
        <v>#N/A</v>
      </c>
      <c r="V921" s="37" t="s">
        <v>2</v>
      </c>
      <c r="W921" s="37" t="s">
        <v>2</v>
      </c>
      <c r="X921" t="e">
        <f>VLOOKUP(T921,[3]رکوردها!$A:$B,2,0)</f>
        <v>#N/A</v>
      </c>
      <c r="Y921" t="e">
        <f>VLOOKUP(T921,[3]رکوردها!$A:$D,4,0)</f>
        <v>#N/A</v>
      </c>
      <c r="Z921" t="e">
        <f>VLOOKUP(T921,[3]رکوردها!$A:$C,3,0)</f>
        <v>#N/A</v>
      </c>
      <c r="AA921" t="e">
        <f>VLOOKUP(T921,[3]رکوردها!$A:$F,6,0)</f>
        <v>#N/A</v>
      </c>
      <c r="AB921" t="e">
        <f>VLOOKUP(T921,[3]رکوردها!$A:$E,5,0)</f>
        <v>#N/A</v>
      </c>
    </row>
    <row r="922" spans="1:28" s="41" customFormat="1" hidden="1" x14ac:dyDescent="0.2">
      <c r="A922" s="36">
        <v>180955</v>
      </c>
      <c r="B922" s="36">
        <v>1342</v>
      </c>
      <c r="C922" s="36">
        <v>1921</v>
      </c>
      <c r="D922" s="39" t="s">
        <v>5178</v>
      </c>
      <c r="E922" s="39"/>
      <c r="F922" s="37" t="s">
        <v>171</v>
      </c>
      <c r="G922" s="37" t="s">
        <v>845</v>
      </c>
      <c r="H922" s="38">
        <v>30082099</v>
      </c>
      <c r="I922" s="38">
        <v>0</v>
      </c>
      <c r="J922" s="38">
        <f t="shared" si="15"/>
        <v>30082099</v>
      </c>
      <c r="K922" s="38"/>
      <c r="L922" s="49"/>
      <c r="M922" s="37" t="s">
        <v>63</v>
      </c>
      <c r="N922" s="37" t="s">
        <v>64</v>
      </c>
      <c r="O922" s="37" t="s">
        <v>157</v>
      </c>
      <c r="P922" s="37" t="s">
        <v>158</v>
      </c>
      <c r="Q922" s="37" t="s">
        <v>159</v>
      </c>
      <c r="R922" s="37" t="s">
        <v>160</v>
      </c>
      <c r="S922" s="37" t="s">
        <v>539</v>
      </c>
      <c r="T922" s="37" t="s">
        <v>538</v>
      </c>
      <c r="U922" s="1" t="e">
        <f>VLOOKUP(T922,[2]VAT!$A:$D,1,0)</f>
        <v>#N/A</v>
      </c>
      <c r="V922" s="37" t="s">
        <v>2</v>
      </c>
      <c r="W922" s="37" t="s">
        <v>2</v>
      </c>
      <c r="X922" t="e">
        <f>VLOOKUP(T922,[3]رکوردها!$A:$B,2,0)</f>
        <v>#N/A</v>
      </c>
      <c r="Y922" t="e">
        <f>VLOOKUP(T922,[3]رکوردها!$A:$D,4,0)</f>
        <v>#N/A</v>
      </c>
      <c r="Z922" t="e">
        <f>VLOOKUP(T922,[3]رکوردها!$A:$C,3,0)</f>
        <v>#N/A</v>
      </c>
      <c r="AA922" t="e">
        <f>VLOOKUP(T922,[3]رکوردها!$A:$F,6,0)</f>
        <v>#N/A</v>
      </c>
      <c r="AB922" t="e">
        <f>VLOOKUP(T922,[3]رکوردها!$A:$E,5,0)</f>
        <v>#N/A</v>
      </c>
    </row>
    <row r="923" spans="1:28" s="41" customFormat="1" hidden="1" x14ac:dyDescent="0.2">
      <c r="A923" s="36">
        <v>180956</v>
      </c>
      <c r="B923" s="36">
        <v>1342</v>
      </c>
      <c r="C923" s="36">
        <v>1921</v>
      </c>
      <c r="D923" s="39" t="s">
        <v>5178</v>
      </c>
      <c r="E923" s="39"/>
      <c r="F923" s="37" t="s">
        <v>171</v>
      </c>
      <c r="G923" s="37" t="s">
        <v>846</v>
      </c>
      <c r="H923" s="38">
        <v>30082099</v>
      </c>
      <c r="I923" s="38">
        <v>0</v>
      </c>
      <c r="J923" s="38">
        <f t="shared" si="15"/>
        <v>30082099</v>
      </c>
      <c r="K923" s="38"/>
      <c r="L923" s="49"/>
      <c r="M923" s="37" t="s">
        <v>63</v>
      </c>
      <c r="N923" s="37" t="s">
        <v>64</v>
      </c>
      <c r="O923" s="37" t="s">
        <v>157</v>
      </c>
      <c r="P923" s="37" t="s">
        <v>158</v>
      </c>
      <c r="Q923" s="37" t="s">
        <v>159</v>
      </c>
      <c r="R923" s="37" t="s">
        <v>160</v>
      </c>
      <c r="S923" s="37" t="s">
        <v>539</v>
      </c>
      <c r="T923" s="37" t="s">
        <v>538</v>
      </c>
      <c r="U923" s="1" t="e">
        <f>VLOOKUP(T923,[2]VAT!$A:$D,1,0)</f>
        <v>#N/A</v>
      </c>
      <c r="V923" s="37" t="s">
        <v>2</v>
      </c>
      <c r="W923" s="37" t="s">
        <v>2</v>
      </c>
      <c r="X923" t="e">
        <f>VLOOKUP(T923,[3]رکوردها!$A:$B,2,0)</f>
        <v>#N/A</v>
      </c>
      <c r="Y923" t="e">
        <f>VLOOKUP(T923,[3]رکوردها!$A:$D,4,0)</f>
        <v>#N/A</v>
      </c>
      <c r="Z923" t="e">
        <f>VLOOKUP(T923,[3]رکوردها!$A:$C,3,0)</f>
        <v>#N/A</v>
      </c>
      <c r="AA923" t="e">
        <f>VLOOKUP(T923,[3]رکوردها!$A:$F,6,0)</f>
        <v>#N/A</v>
      </c>
      <c r="AB923" t="e">
        <f>VLOOKUP(T923,[3]رکوردها!$A:$E,5,0)</f>
        <v>#N/A</v>
      </c>
    </row>
    <row r="924" spans="1:28" s="41" customFormat="1" hidden="1" x14ac:dyDescent="0.2">
      <c r="A924" s="36">
        <v>180957</v>
      </c>
      <c r="B924" s="36">
        <v>1342</v>
      </c>
      <c r="C924" s="36">
        <v>1921</v>
      </c>
      <c r="D924" s="39" t="s">
        <v>5178</v>
      </c>
      <c r="E924" s="39"/>
      <c r="F924" s="37" t="s">
        <v>171</v>
      </c>
      <c r="G924" s="37" t="s">
        <v>847</v>
      </c>
      <c r="H924" s="38">
        <v>30082099</v>
      </c>
      <c r="I924" s="38">
        <v>0</v>
      </c>
      <c r="J924" s="38">
        <f t="shared" si="15"/>
        <v>30082099</v>
      </c>
      <c r="K924" s="38"/>
      <c r="L924" s="49"/>
      <c r="M924" s="37" t="s">
        <v>63</v>
      </c>
      <c r="N924" s="37" t="s">
        <v>64</v>
      </c>
      <c r="O924" s="37" t="s">
        <v>157</v>
      </c>
      <c r="P924" s="37" t="s">
        <v>158</v>
      </c>
      <c r="Q924" s="37" t="s">
        <v>159</v>
      </c>
      <c r="R924" s="37" t="s">
        <v>160</v>
      </c>
      <c r="S924" s="37" t="s">
        <v>539</v>
      </c>
      <c r="T924" s="37" t="s">
        <v>538</v>
      </c>
      <c r="U924" s="1" t="e">
        <f>VLOOKUP(T924,[2]VAT!$A:$D,1,0)</f>
        <v>#N/A</v>
      </c>
      <c r="V924" s="37" t="s">
        <v>2</v>
      </c>
      <c r="W924" s="37" t="s">
        <v>2</v>
      </c>
      <c r="X924" t="e">
        <f>VLOOKUP(T924,[3]رکوردها!$A:$B,2,0)</f>
        <v>#N/A</v>
      </c>
      <c r="Y924" t="e">
        <f>VLOOKUP(T924,[3]رکوردها!$A:$D,4,0)</f>
        <v>#N/A</v>
      </c>
      <c r="Z924" t="e">
        <f>VLOOKUP(T924,[3]رکوردها!$A:$C,3,0)</f>
        <v>#N/A</v>
      </c>
      <c r="AA924" t="e">
        <f>VLOOKUP(T924,[3]رکوردها!$A:$F,6,0)</f>
        <v>#N/A</v>
      </c>
      <c r="AB924" t="e">
        <f>VLOOKUP(T924,[3]رکوردها!$A:$E,5,0)</f>
        <v>#N/A</v>
      </c>
    </row>
    <row r="925" spans="1:28" s="41" customFormat="1" hidden="1" x14ac:dyDescent="0.2">
      <c r="A925" s="36">
        <v>180958</v>
      </c>
      <c r="B925" s="36">
        <v>1342</v>
      </c>
      <c r="C925" s="36">
        <v>1921</v>
      </c>
      <c r="D925" s="39" t="s">
        <v>5178</v>
      </c>
      <c r="E925" s="39"/>
      <c r="F925" s="37" t="s">
        <v>171</v>
      </c>
      <c r="G925" s="37" t="s">
        <v>848</v>
      </c>
      <c r="H925" s="38">
        <v>30082099</v>
      </c>
      <c r="I925" s="38">
        <v>0</v>
      </c>
      <c r="J925" s="38">
        <f t="shared" si="15"/>
        <v>30082099</v>
      </c>
      <c r="K925" s="38"/>
      <c r="L925" s="49"/>
      <c r="M925" s="37" t="s">
        <v>63</v>
      </c>
      <c r="N925" s="37" t="s">
        <v>64</v>
      </c>
      <c r="O925" s="37" t="s">
        <v>157</v>
      </c>
      <c r="P925" s="37" t="s">
        <v>158</v>
      </c>
      <c r="Q925" s="37" t="s">
        <v>159</v>
      </c>
      <c r="R925" s="37" t="s">
        <v>160</v>
      </c>
      <c r="S925" s="37" t="s">
        <v>539</v>
      </c>
      <c r="T925" s="37" t="s">
        <v>538</v>
      </c>
      <c r="U925" s="1" t="e">
        <f>VLOOKUP(T925,[2]VAT!$A:$D,1,0)</f>
        <v>#N/A</v>
      </c>
      <c r="V925" s="37" t="s">
        <v>2</v>
      </c>
      <c r="W925" s="37" t="s">
        <v>2</v>
      </c>
      <c r="X925" t="e">
        <f>VLOOKUP(T925,[3]رکوردها!$A:$B,2,0)</f>
        <v>#N/A</v>
      </c>
      <c r="Y925" t="e">
        <f>VLOOKUP(T925,[3]رکوردها!$A:$D,4,0)</f>
        <v>#N/A</v>
      </c>
      <c r="Z925" t="e">
        <f>VLOOKUP(T925,[3]رکوردها!$A:$C,3,0)</f>
        <v>#N/A</v>
      </c>
      <c r="AA925" t="e">
        <f>VLOOKUP(T925,[3]رکوردها!$A:$F,6,0)</f>
        <v>#N/A</v>
      </c>
      <c r="AB925" t="e">
        <f>VLOOKUP(T925,[3]رکوردها!$A:$E,5,0)</f>
        <v>#N/A</v>
      </c>
    </row>
    <row r="926" spans="1:28" s="41" customFormat="1" hidden="1" x14ac:dyDescent="0.2">
      <c r="A926" s="36">
        <v>180959</v>
      </c>
      <c r="B926" s="36">
        <v>1342</v>
      </c>
      <c r="C926" s="36">
        <v>1921</v>
      </c>
      <c r="D926" s="39" t="s">
        <v>5178</v>
      </c>
      <c r="E926" s="39"/>
      <c r="F926" s="37" t="s">
        <v>171</v>
      </c>
      <c r="G926" s="37" t="s">
        <v>849</v>
      </c>
      <c r="H926" s="38">
        <v>30082099</v>
      </c>
      <c r="I926" s="38">
        <v>0</v>
      </c>
      <c r="J926" s="38">
        <f t="shared" si="15"/>
        <v>30082099</v>
      </c>
      <c r="K926" s="38"/>
      <c r="L926" s="49"/>
      <c r="M926" s="37" t="s">
        <v>63</v>
      </c>
      <c r="N926" s="37" t="s">
        <v>64</v>
      </c>
      <c r="O926" s="37" t="s">
        <v>157</v>
      </c>
      <c r="P926" s="37" t="s">
        <v>158</v>
      </c>
      <c r="Q926" s="37" t="s">
        <v>159</v>
      </c>
      <c r="R926" s="37" t="s">
        <v>160</v>
      </c>
      <c r="S926" s="37" t="s">
        <v>539</v>
      </c>
      <c r="T926" s="37" t="s">
        <v>538</v>
      </c>
      <c r="U926" s="1" t="e">
        <f>VLOOKUP(T926,[2]VAT!$A:$D,1,0)</f>
        <v>#N/A</v>
      </c>
      <c r="V926" s="37" t="s">
        <v>2</v>
      </c>
      <c r="W926" s="37" t="s">
        <v>2</v>
      </c>
      <c r="X926" t="e">
        <f>VLOOKUP(T926,[3]رکوردها!$A:$B,2,0)</f>
        <v>#N/A</v>
      </c>
      <c r="Y926" t="e">
        <f>VLOOKUP(T926,[3]رکوردها!$A:$D,4,0)</f>
        <v>#N/A</v>
      </c>
      <c r="Z926" t="e">
        <f>VLOOKUP(T926,[3]رکوردها!$A:$C,3,0)</f>
        <v>#N/A</v>
      </c>
      <c r="AA926" t="e">
        <f>VLOOKUP(T926,[3]رکوردها!$A:$F,6,0)</f>
        <v>#N/A</v>
      </c>
      <c r="AB926" t="e">
        <f>VLOOKUP(T926,[3]رکوردها!$A:$E,5,0)</f>
        <v>#N/A</v>
      </c>
    </row>
    <row r="927" spans="1:28" s="41" customFormat="1" hidden="1" x14ac:dyDescent="0.2">
      <c r="A927" s="36">
        <v>180960</v>
      </c>
      <c r="B927" s="36">
        <v>1342</v>
      </c>
      <c r="C927" s="36">
        <v>1921</v>
      </c>
      <c r="D927" s="39" t="s">
        <v>5178</v>
      </c>
      <c r="E927" s="39"/>
      <c r="F927" s="37" t="s">
        <v>171</v>
      </c>
      <c r="G927" s="37" t="s">
        <v>797</v>
      </c>
      <c r="H927" s="38">
        <v>30082099</v>
      </c>
      <c r="I927" s="38">
        <v>0</v>
      </c>
      <c r="J927" s="38">
        <f t="shared" si="15"/>
        <v>30082099</v>
      </c>
      <c r="K927" s="38"/>
      <c r="L927" s="49"/>
      <c r="M927" s="37" t="s">
        <v>63</v>
      </c>
      <c r="N927" s="37" t="s">
        <v>64</v>
      </c>
      <c r="O927" s="37" t="s">
        <v>157</v>
      </c>
      <c r="P927" s="37" t="s">
        <v>158</v>
      </c>
      <c r="Q927" s="37" t="s">
        <v>159</v>
      </c>
      <c r="R927" s="37" t="s">
        <v>160</v>
      </c>
      <c r="S927" s="37" t="s">
        <v>539</v>
      </c>
      <c r="T927" s="37" t="s">
        <v>538</v>
      </c>
      <c r="U927" s="1" t="e">
        <f>VLOOKUP(T927,[2]VAT!$A:$D,1,0)</f>
        <v>#N/A</v>
      </c>
      <c r="V927" s="37" t="s">
        <v>2</v>
      </c>
      <c r="W927" s="37" t="s">
        <v>2</v>
      </c>
      <c r="X927" t="e">
        <f>VLOOKUP(T927,[3]رکوردها!$A:$B,2,0)</f>
        <v>#N/A</v>
      </c>
      <c r="Y927" t="e">
        <f>VLOOKUP(T927,[3]رکوردها!$A:$D,4,0)</f>
        <v>#N/A</v>
      </c>
      <c r="Z927" t="e">
        <f>VLOOKUP(T927,[3]رکوردها!$A:$C,3,0)</f>
        <v>#N/A</v>
      </c>
      <c r="AA927" t="e">
        <f>VLOOKUP(T927,[3]رکوردها!$A:$F,6,0)</f>
        <v>#N/A</v>
      </c>
      <c r="AB927" t="e">
        <f>VLOOKUP(T927,[3]رکوردها!$A:$E,5,0)</f>
        <v>#N/A</v>
      </c>
    </row>
    <row r="928" spans="1:28" s="41" customFormat="1" hidden="1" x14ac:dyDescent="0.2">
      <c r="A928" s="36">
        <v>180961</v>
      </c>
      <c r="B928" s="36">
        <v>1342</v>
      </c>
      <c r="C928" s="36">
        <v>1921</v>
      </c>
      <c r="D928" s="39" t="s">
        <v>5178</v>
      </c>
      <c r="E928" s="39"/>
      <c r="F928" s="37" t="s">
        <v>171</v>
      </c>
      <c r="G928" s="37" t="s">
        <v>850</v>
      </c>
      <c r="H928" s="38">
        <v>30082099</v>
      </c>
      <c r="I928" s="38">
        <v>0</v>
      </c>
      <c r="J928" s="38">
        <f t="shared" si="15"/>
        <v>30082099</v>
      </c>
      <c r="K928" s="38"/>
      <c r="L928" s="49"/>
      <c r="M928" s="37" t="s">
        <v>63</v>
      </c>
      <c r="N928" s="37" t="s">
        <v>64</v>
      </c>
      <c r="O928" s="37" t="s">
        <v>157</v>
      </c>
      <c r="P928" s="37" t="s">
        <v>158</v>
      </c>
      <c r="Q928" s="37" t="s">
        <v>159</v>
      </c>
      <c r="R928" s="37" t="s">
        <v>160</v>
      </c>
      <c r="S928" s="37" t="s">
        <v>539</v>
      </c>
      <c r="T928" s="37" t="s">
        <v>538</v>
      </c>
      <c r="U928" s="1" t="e">
        <f>VLOOKUP(T928,[2]VAT!$A:$D,1,0)</f>
        <v>#N/A</v>
      </c>
      <c r="V928" s="37" t="s">
        <v>2</v>
      </c>
      <c r="W928" s="37" t="s">
        <v>2</v>
      </c>
      <c r="X928" t="e">
        <f>VLOOKUP(T928,[3]رکوردها!$A:$B,2,0)</f>
        <v>#N/A</v>
      </c>
      <c r="Y928" t="e">
        <f>VLOOKUP(T928,[3]رکوردها!$A:$D,4,0)</f>
        <v>#N/A</v>
      </c>
      <c r="Z928" t="e">
        <f>VLOOKUP(T928,[3]رکوردها!$A:$C,3,0)</f>
        <v>#N/A</v>
      </c>
      <c r="AA928" t="e">
        <f>VLOOKUP(T928,[3]رکوردها!$A:$F,6,0)</f>
        <v>#N/A</v>
      </c>
      <c r="AB928" t="e">
        <f>VLOOKUP(T928,[3]رکوردها!$A:$E,5,0)</f>
        <v>#N/A</v>
      </c>
    </row>
    <row r="929" spans="1:28" s="41" customFormat="1" hidden="1" x14ac:dyDescent="0.2">
      <c r="A929" s="36">
        <v>180962</v>
      </c>
      <c r="B929" s="36">
        <v>1342</v>
      </c>
      <c r="C929" s="36">
        <v>1921</v>
      </c>
      <c r="D929" s="39" t="s">
        <v>5178</v>
      </c>
      <c r="E929" s="39"/>
      <c r="F929" s="37" t="s">
        <v>171</v>
      </c>
      <c r="G929" s="37" t="s">
        <v>851</v>
      </c>
      <c r="H929" s="38">
        <v>30082099</v>
      </c>
      <c r="I929" s="38">
        <v>0</v>
      </c>
      <c r="J929" s="38">
        <f t="shared" si="15"/>
        <v>30082099</v>
      </c>
      <c r="K929" s="38"/>
      <c r="L929" s="49"/>
      <c r="M929" s="37" t="s">
        <v>63</v>
      </c>
      <c r="N929" s="37" t="s">
        <v>64</v>
      </c>
      <c r="O929" s="37" t="s">
        <v>157</v>
      </c>
      <c r="P929" s="37" t="s">
        <v>158</v>
      </c>
      <c r="Q929" s="37" t="s">
        <v>159</v>
      </c>
      <c r="R929" s="37" t="s">
        <v>160</v>
      </c>
      <c r="S929" s="37" t="s">
        <v>539</v>
      </c>
      <c r="T929" s="37" t="s">
        <v>538</v>
      </c>
      <c r="U929" s="1" t="e">
        <f>VLOOKUP(T929,[2]VAT!$A:$D,1,0)</f>
        <v>#N/A</v>
      </c>
      <c r="V929" s="37" t="s">
        <v>2</v>
      </c>
      <c r="W929" s="37" t="s">
        <v>2</v>
      </c>
      <c r="X929" t="e">
        <f>VLOOKUP(T929,[3]رکوردها!$A:$B,2,0)</f>
        <v>#N/A</v>
      </c>
      <c r="Y929" t="e">
        <f>VLOOKUP(T929,[3]رکوردها!$A:$D,4,0)</f>
        <v>#N/A</v>
      </c>
      <c r="Z929" t="e">
        <f>VLOOKUP(T929,[3]رکوردها!$A:$C,3,0)</f>
        <v>#N/A</v>
      </c>
      <c r="AA929" t="e">
        <f>VLOOKUP(T929,[3]رکوردها!$A:$F,6,0)</f>
        <v>#N/A</v>
      </c>
      <c r="AB929" t="e">
        <f>VLOOKUP(T929,[3]رکوردها!$A:$E,5,0)</f>
        <v>#N/A</v>
      </c>
    </row>
    <row r="930" spans="1:28" s="41" customFormat="1" hidden="1" x14ac:dyDescent="0.2">
      <c r="A930" s="36">
        <v>180963</v>
      </c>
      <c r="B930" s="36">
        <v>1342</v>
      </c>
      <c r="C930" s="36">
        <v>1921</v>
      </c>
      <c r="D930" s="39" t="s">
        <v>5178</v>
      </c>
      <c r="E930" s="39"/>
      <c r="F930" s="37" t="s">
        <v>171</v>
      </c>
      <c r="G930" s="37" t="s">
        <v>760</v>
      </c>
      <c r="H930" s="38">
        <v>30082099</v>
      </c>
      <c r="I930" s="38">
        <v>0</v>
      </c>
      <c r="J930" s="38">
        <f t="shared" si="15"/>
        <v>30082099</v>
      </c>
      <c r="K930" s="38"/>
      <c r="L930" s="49"/>
      <c r="M930" s="37" t="s">
        <v>63</v>
      </c>
      <c r="N930" s="37" t="s">
        <v>64</v>
      </c>
      <c r="O930" s="37" t="s">
        <v>157</v>
      </c>
      <c r="P930" s="37" t="s">
        <v>158</v>
      </c>
      <c r="Q930" s="37" t="s">
        <v>159</v>
      </c>
      <c r="R930" s="37" t="s">
        <v>160</v>
      </c>
      <c r="S930" s="37" t="s">
        <v>539</v>
      </c>
      <c r="T930" s="37" t="s">
        <v>538</v>
      </c>
      <c r="U930" s="1" t="e">
        <f>VLOOKUP(T930,[2]VAT!$A:$D,1,0)</f>
        <v>#N/A</v>
      </c>
      <c r="V930" s="37" t="s">
        <v>2</v>
      </c>
      <c r="W930" s="37" t="s">
        <v>2</v>
      </c>
      <c r="X930" t="e">
        <f>VLOOKUP(T930,[3]رکوردها!$A:$B,2,0)</f>
        <v>#N/A</v>
      </c>
      <c r="Y930" t="e">
        <f>VLOOKUP(T930,[3]رکوردها!$A:$D,4,0)</f>
        <v>#N/A</v>
      </c>
      <c r="Z930" t="e">
        <f>VLOOKUP(T930,[3]رکوردها!$A:$C,3,0)</f>
        <v>#N/A</v>
      </c>
      <c r="AA930" t="e">
        <f>VLOOKUP(T930,[3]رکوردها!$A:$F,6,0)</f>
        <v>#N/A</v>
      </c>
      <c r="AB930" t="e">
        <f>VLOOKUP(T930,[3]رکوردها!$A:$E,5,0)</f>
        <v>#N/A</v>
      </c>
    </row>
    <row r="931" spans="1:28" s="41" customFormat="1" hidden="1" x14ac:dyDescent="0.2">
      <c r="A931" s="36">
        <v>180964</v>
      </c>
      <c r="B931" s="36">
        <v>1342</v>
      </c>
      <c r="C931" s="36">
        <v>1921</v>
      </c>
      <c r="D931" s="39" t="s">
        <v>5178</v>
      </c>
      <c r="E931" s="39"/>
      <c r="F931" s="37" t="s">
        <v>171</v>
      </c>
      <c r="G931" s="37" t="s">
        <v>852</v>
      </c>
      <c r="H931" s="38">
        <v>30082099</v>
      </c>
      <c r="I931" s="38">
        <v>0</v>
      </c>
      <c r="J931" s="38">
        <f t="shared" si="15"/>
        <v>30082099</v>
      </c>
      <c r="K931" s="38"/>
      <c r="L931" s="49"/>
      <c r="M931" s="37" t="s">
        <v>63</v>
      </c>
      <c r="N931" s="37" t="s">
        <v>64</v>
      </c>
      <c r="O931" s="37" t="s">
        <v>157</v>
      </c>
      <c r="P931" s="37" t="s">
        <v>158</v>
      </c>
      <c r="Q931" s="37" t="s">
        <v>159</v>
      </c>
      <c r="R931" s="37" t="s">
        <v>160</v>
      </c>
      <c r="S931" s="37" t="s">
        <v>539</v>
      </c>
      <c r="T931" s="37" t="s">
        <v>538</v>
      </c>
      <c r="U931" s="1" t="e">
        <f>VLOOKUP(T931,[2]VAT!$A:$D,1,0)</f>
        <v>#N/A</v>
      </c>
      <c r="V931" s="37" t="s">
        <v>2</v>
      </c>
      <c r="W931" s="37" t="s">
        <v>2</v>
      </c>
      <c r="X931" t="e">
        <f>VLOOKUP(T931,[3]رکوردها!$A:$B,2,0)</f>
        <v>#N/A</v>
      </c>
      <c r="Y931" t="e">
        <f>VLOOKUP(T931,[3]رکوردها!$A:$D,4,0)</f>
        <v>#N/A</v>
      </c>
      <c r="Z931" t="e">
        <f>VLOOKUP(T931,[3]رکوردها!$A:$C,3,0)</f>
        <v>#N/A</v>
      </c>
      <c r="AA931" t="e">
        <f>VLOOKUP(T931,[3]رکوردها!$A:$F,6,0)</f>
        <v>#N/A</v>
      </c>
      <c r="AB931" t="e">
        <f>VLOOKUP(T931,[3]رکوردها!$A:$E,5,0)</f>
        <v>#N/A</v>
      </c>
    </row>
    <row r="932" spans="1:28" s="41" customFormat="1" hidden="1" x14ac:dyDescent="0.2">
      <c r="A932" s="36">
        <v>180965</v>
      </c>
      <c r="B932" s="36">
        <v>1342</v>
      </c>
      <c r="C932" s="36">
        <v>1921</v>
      </c>
      <c r="D932" s="39" t="s">
        <v>5178</v>
      </c>
      <c r="E932" s="39"/>
      <c r="F932" s="37" t="s">
        <v>171</v>
      </c>
      <c r="G932" s="37" t="s">
        <v>853</v>
      </c>
      <c r="H932" s="38">
        <v>30082099</v>
      </c>
      <c r="I932" s="38">
        <v>0</v>
      </c>
      <c r="J932" s="38">
        <f t="shared" si="15"/>
        <v>30082099</v>
      </c>
      <c r="K932" s="38"/>
      <c r="L932" s="49"/>
      <c r="M932" s="37" t="s">
        <v>63</v>
      </c>
      <c r="N932" s="37" t="s">
        <v>64</v>
      </c>
      <c r="O932" s="37" t="s">
        <v>157</v>
      </c>
      <c r="P932" s="37" t="s">
        <v>158</v>
      </c>
      <c r="Q932" s="37" t="s">
        <v>159</v>
      </c>
      <c r="R932" s="37" t="s">
        <v>160</v>
      </c>
      <c r="S932" s="37" t="s">
        <v>539</v>
      </c>
      <c r="T932" s="37" t="s">
        <v>538</v>
      </c>
      <c r="U932" s="1" t="e">
        <f>VLOOKUP(T932,[2]VAT!$A:$D,1,0)</f>
        <v>#N/A</v>
      </c>
      <c r="V932" s="37" t="s">
        <v>2</v>
      </c>
      <c r="W932" s="37" t="s">
        <v>2</v>
      </c>
      <c r="X932" t="e">
        <f>VLOOKUP(T932,[3]رکوردها!$A:$B,2,0)</f>
        <v>#N/A</v>
      </c>
      <c r="Y932" t="e">
        <f>VLOOKUP(T932,[3]رکوردها!$A:$D,4,0)</f>
        <v>#N/A</v>
      </c>
      <c r="Z932" t="e">
        <f>VLOOKUP(T932,[3]رکوردها!$A:$C,3,0)</f>
        <v>#N/A</v>
      </c>
      <c r="AA932" t="e">
        <f>VLOOKUP(T932,[3]رکوردها!$A:$F,6,0)</f>
        <v>#N/A</v>
      </c>
      <c r="AB932" t="e">
        <f>VLOOKUP(T932,[3]رکوردها!$A:$E,5,0)</f>
        <v>#N/A</v>
      </c>
    </row>
    <row r="933" spans="1:28" s="41" customFormat="1" hidden="1" x14ac:dyDescent="0.2">
      <c r="A933" s="36">
        <v>181601</v>
      </c>
      <c r="B933" s="36">
        <v>1344</v>
      </c>
      <c r="C933" s="36">
        <v>1998</v>
      </c>
      <c r="D933" s="39" t="s">
        <v>5178</v>
      </c>
      <c r="E933" s="39"/>
      <c r="F933" s="37" t="s">
        <v>171</v>
      </c>
      <c r="G933" s="37" t="s">
        <v>854</v>
      </c>
      <c r="H933" s="38">
        <v>10660607500</v>
      </c>
      <c r="I933" s="38">
        <v>0</v>
      </c>
      <c r="J933" s="38">
        <f t="shared" si="15"/>
        <v>10660607500</v>
      </c>
      <c r="K933" s="38"/>
      <c r="L933" s="49"/>
      <c r="M933" s="37" t="s">
        <v>63</v>
      </c>
      <c r="N933" s="37" t="s">
        <v>64</v>
      </c>
      <c r="O933" s="37" t="s">
        <v>157</v>
      </c>
      <c r="P933" s="37" t="s">
        <v>158</v>
      </c>
      <c r="Q933" s="37" t="s">
        <v>159</v>
      </c>
      <c r="R933" s="37" t="s">
        <v>160</v>
      </c>
      <c r="S933" s="37" t="s">
        <v>539</v>
      </c>
      <c r="T933" s="37" t="s">
        <v>538</v>
      </c>
      <c r="U933" s="1" t="e">
        <f>VLOOKUP(T933,[2]VAT!$A:$D,1,0)</f>
        <v>#N/A</v>
      </c>
      <c r="V933" s="37" t="s">
        <v>2</v>
      </c>
      <c r="W933" s="37" t="s">
        <v>2</v>
      </c>
      <c r="X933" t="e">
        <f>VLOOKUP(T933,[3]رکوردها!$A:$B,2,0)</f>
        <v>#N/A</v>
      </c>
      <c r="Y933" t="e">
        <f>VLOOKUP(T933,[3]رکوردها!$A:$D,4,0)</f>
        <v>#N/A</v>
      </c>
      <c r="Z933" t="e">
        <f>VLOOKUP(T933,[3]رکوردها!$A:$C,3,0)</f>
        <v>#N/A</v>
      </c>
      <c r="AA933" t="e">
        <f>VLOOKUP(T933,[3]رکوردها!$A:$F,6,0)</f>
        <v>#N/A</v>
      </c>
      <c r="AB933" t="e">
        <f>VLOOKUP(T933,[3]رکوردها!$A:$E,5,0)</f>
        <v>#N/A</v>
      </c>
    </row>
    <row r="934" spans="1:28" s="41" customFormat="1" hidden="1" x14ac:dyDescent="0.2">
      <c r="A934" s="36">
        <v>181602</v>
      </c>
      <c r="B934" s="36">
        <v>1344</v>
      </c>
      <c r="C934" s="36">
        <v>1998</v>
      </c>
      <c r="D934" s="39" t="s">
        <v>5178</v>
      </c>
      <c r="E934" s="39"/>
      <c r="F934" s="37" t="s">
        <v>171</v>
      </c>
      <c r="G934" s="37" t="s">
        <v>855</v>
      </c>
      <c r="H934" s="38">
        <v>5196376424</v>
      </c>
      <c r="I934" s="38">
        <v>0</v>
      </c>
      <c r="J934" s="38">
        <f t="shared" si="15"/>
        <v>5196376424</v>
      </c>
      <c r="K934" s="38"/>
      <c r="L934" s="49"/>
      <c r="M934" s="37" t="s">
        <v>63</v>
      </c>
      <c r="N934" s="37" t="s">
        <v>64</v>
      </c>
      <c r="O934" s="37" t="s">
        <v>157</v>
      </c>
      <c r="P934" s="37" t="s">
        <v>158</v>
      </c>
      <c r="Q934" s="37" t="s">
        <v>159</v>
      </c>
      <c r="R934" s="37" t="s">
        <v>160</v>
      </c>
      <c r="S934" s="37" t="s">
        <v>539</v>
      </c>
      <c r="T934" s="37" t="s">
        <v>538</v>
      </c>
      <c r="U934" s="1" t="e">
        <f>VLOOKUP(T934,[2]VAT!$A:$D,1,0)</f>
        <v>#N/A</v>
      </c>
      <c r="V934" s="37" t="s">
        <v>2</v>
      </c>
      <c r="W934" s="37" t="s">
        <v>2</v>
      </c>
      <c r="X934" t="e">
        <f>VLOOKUP(T934,[3]رکوردها!$A:$B,2,0)</f>
        <v>#N/A</v>
      </c>
      <c r="Y934" t="e">
        <f>VLOOKUP(T934,[3]رکوردها!$A:$D,4,0)</f>
        <v>#N/A</v>
      </c>
      <c r="Z934" t="e">
        <f>VLOOKUP(T934,[3]رکوردها!$A:$C,3,0)</f>
        <v>#N/A</v>
      </c>
      <c r="AA934" t="e">
        <f>VLOOKUP(T934,[3]رکوردها!$A:$F,6,0)</f>
        <v>#N/A</v>
      </c>
      <c r="AB934" t="e">
        <f>VLOOKUP(T934,[3]رکوردها!$A:$E,5,0)</f>
        <v>#N/A</v>
      </c>
    </row>
    <row r="935" spans="1:28" s="41" customFormat="1" hidden="1" x14ac:dyDescent="0.2">
      <c r="A935" s="36">
        <v>181603</v>
      </c>
      <c r="B935" s="36">
        <v>1344</v>
      </c>
      <c r="C935" s="36">
        <v>1998</v>
      </c>
      <c r="D935" s="39" t="s">
        <v>5178</v>
      </c>
      <c r="E935" s="39"/>
      <c r="F935" s="37" t="s">
        <v>171</v>
      </c>
      <c r="G935" s="37" t="s">
        <v>856</v>
      </c>
      <c r="H935" s="38">
        <v>3107111736</v>
      </c>
      <c r="I935" s="38">
        <v>0</v>
      </c>
      <c r="J935" s="38">
        <f t="shared" si="15"/>
        <v>3107111736</v>
      </c>
      <c r="K935" s="38"/>
      <c r="L935" s="49"/>
      <c r="M935" s="37" t="s">
        <v>63</v>
      </c>
      <c r="N935" s="37" t="s">
        <v>64</v>
      </c>
      <c r="O935" s="37" t="s">
        <v>157</v>
      </c>
      <c r="P935" s="37" t="s">
        <v>158</v>
      </c>
      <c r="Q935" s="37" t="s">
        <v>159</v>
      </c>
      <c r="R935" s="37" t="s">
        <v>160</v>
      </c>
      <c r="S935" s="37" t="s">
        <v>539</v>
      </c>
      <c r="T935" s="37" t="s">
        <v>538</v>
      </c>
      <c r="U935" s="1" t="e">
        <f>VLOOKUP(T935,[2]VAT!$A:$D,1,0)</f>
        <v>#N/A</v>
      </c>
      <c r="V935" s="37" t="s">
        <v>2</v>
      </c>
      <c r="W935" s="37" t="s">
        <v>2</v>
      </c>
      <c r="X935" t="e">
        <f>VLOOKUP(T935,[3]رکوردها!$A:$B,2,0)</f>
        <v>#N/A</v>
      </c>
      <c r="Y935" t="e">
        <f>VLOOKUP(T935,[3]رکوردها!$A:$D,4,0)</f>
        <v>#N/A</v>
      </c>
      <c r="Z935" t="e">
        <f>VLOOKUP(T935,[3]رکوردها!$A:$C,3,0)</f>
        <v>#N/A</v>
      </c>
      <c r="AA935" t="e">
        <f>VLOOKUP(T935,[3]رکوردها!$A:$F,6,0)</f>
        <v>#N/A</v>
      </c>
      <c r="AB935" t="e">
        <f>VLOOKUP(T935,[3]رکوردها!$A:$E,5,0)</f>
        <v>#N/A</v>
      </c>
    </row>
    <row r="936" spans="1:28" s="41" customFormat="1" hidden="1" x14ac:dyDescent="0.2">
      <c r="A936" s="36">
        <v>181604</v>
      </c>
      <c r="B936" s="36">
        <v>1344</v>
      </c>
      <c r="C936" s="36">
        <v>1998</v>
      </c>
      <c r="D936" s="39" t="s">
        <v>5178</v>
      </c>
      <c r="E936" s="39"/>
      <c r="F936" s="37" t="s">
        <v>171</v>
      </c>
      <c r="G936" s="37" t="s">
        <v>857</v>
      </c>
      <c r="H936" s="38">
        <v>2678544600</v>
      </c>
      <c r="I936" s="38">
        <v>0</v>
      </c>
      <c r="J936" s="38">
        <f t="shared" si="15"/>
        <v>2678544600</v>
      </c>
      <c r="K936" s="38"/>
      <c r="L936" s="49"/>
      <c r="M936" s="37" t="s">
        <v>63</v>
      </c>
      <c r="N936" s="37" t="s">
        <v>64</v>
      </c>
      <c r="O936" s="37" t="s">
        <v>157</v>
      </c>
      <c r="P936" s="37" t="s">
        <v>158</v>
      </c>
      <c r="Q936" s="37" t="s">
        <v>159</v>
      </c>
      <c r="R936" s="37" t="s">
        <v>160</v>
      </c>
      <c r="S936" s="37" t="s">
        <v>539</v>
      </c>
      <c r="T936" s="37" t="s">
        <v>538</v>
      </c>
      <c r="U936" s="1" t="e">
        <f>VLOOKUP(T936,[2]VAT!$A:$D,1,0)</f>
        <v>#N/A</v>
      </c>
      <c r="V936" s="37" t="s">
        <v>2</v>
      </c>
      <c r="W936" s="37" t="s">
        <v>2</v>
      </c>
      <c r="X936" t="e">
        <f>VLOOKUP(T936,[3]رکوردها!$A:$B,2,0)</f>
        <v>#N/A</v>
      </c>
      <c r="Y936" t="e">
        <f>VLOOKUP(T936,[3]رکوردها!$A:$D,4,0)</f>
        <v>#N/A</v>
      </c>
      <c r="Z936" t="e">
        <f>VLOOKUP(T936,[3]رکوردها!$A:$C,3,0)</f>
        <v>#N/A</v>
      </c>
      <c r="AA936" t="e">
        <f>VLOOKUP(T936,[3]رکوردها!$A:$F,6,0)</f>
        <v>#N/A</v>
      </c>
      <c r="AB936" t="e">
        <f>VLOOKUP(T936,[3]رکوردها!$A:$E,5,0)</f>
        <v>#N/A</v>
      </c>
    </row>
    <row r="937" spans="1:28" s="41" customFormat="1" hidden="1" x14ac:dyDescent="0.2">
      <c r="A937" s="36">
        <v>181605</v>
      </c>
      <c r="B937" s="36">
        <v>1344</v>
      </c>
      <c r="C937" s="36">
        <v>1998</v>
      </c>
      <c r="D937" s="39" t="s">
        <v>5178</v>
      </c>
      <c r="E937" s="39"/>
      <c r="F937" s="37" t="s">
        <v>171</v>
      </c>
      <c r="G937" s="37" t="s">
        <v>858</v>
      </c>
      <c r="H937" s="38">
        <v>2517831924</v>
      </c>
      <c r="I937" s="38">
        <v>0</v>
      </c>
      <c r="J937" s="38">
        <f t="shared" si="15"/>
        <v>2517831924</v>
      </c>
      <c r="K937" s="38"/>
      <c r="L937" s="49"/>
      <c r="M937" s="37" t="s">
        <v>63</v>
      </c>
      <c r="N937" s="37" t="s">
        <v>64</v>
      </c>
      <c r="O937" s="37" t="s">
        <v>157</v>
      </c>
      <c r="P937" s="37" t="s">
        <v>158</v>
      </c>
      <c r="Q937" s="37" t="s">
        <v>159</v>
      </c>
      <c r="R937" s="37" t="s">
        <v>160</v>
      </c>
      <c r="S937" s="37" t="s">
        <v>539</v>
      </c>
      <c r="T937" s="37" t="s">
        <v>538</v>
      </c>
      <c r="U937" s="1" t="e">
        <f>VLOOKUP(T937,[2]VAT!$A:$D,1,0)</f>
        <v>#N/A</v>
      </c>
      <c r="V937" s="37" t="s">
        <v>2</v>
      </c>
      <c r="W937" s="37" t="s">
        <v>2</v>
      </c>
      <c r="X937" t="e">
        <f>VLOOKUP(T937,[3]رکوردها!$A:$B,2,0)</f>
        <v>#N/A</v>
      </c>
      <c r="Y937" t="e">
        <f>VLOOKUP(T937,[3]رکوردها!$A:$D,4,0)</f>
        <v>#N/A</v>
      </c>
      <c r="Z937" t="e">
        <f>VLOOKUP(T937,[3]رکوردها!$A:$C,3,0)</f>
        <v>#N/A</v>
      </c>
      <c r="AA937" t="e">
        <f>VLOOKUP(T937,[3]رکوردها!$A:$F,6,0)</f>
        <v>#N/A</v>
      </c>
      <c r="AB937" t="e">
        <f>VLOOKUP(T937,[3]رکوردها!$A:$E,5,0)</f>
        <v>#N/A</v>
      </c>
    </row>
    <row r="938" spans="1:28" s="41" customFormat="1" hidden="1" x14ac:dyDescent="0.2">
      <c r="A938" s="36">
        <v>181606</v>
      </c>
      <c r="B938" s="36">
        <v>1344</v>
      </c>
      <c r="C938" s="36">
        <v>1998</v>
      </c>
      <c r="D938" s="39" t="s">
        <v>5178</v>
      </c>
      <c r="E938" s="39"/>
      <c r="F938" s="37" t="s">
        <v>171</v>
      </c>
      <c r="G938" s="37" t="s">
        <v>859</v>
      </c>
      <c r="H938" s="38">
        <v>2249977464</v>
      </c>
      <c r="I938" s="38">
        <v>0</v>
      </c>
      <c r="J938" s="38">
        <f t="shared" si="15"/>
        <v>2249977464</v>
      </c>
      <c r="K938" s="38"/>
      <c r="L938" s="49"/>
      <c r="M938" s="37" t="s">
        <v>63</v>
      </c>
      <c r="N938" s="37" t="s">
        <v>64</v>
      </c>
      <c r="O938" s="37" t="s">
        <v>157</v>
      </c>
      <c r="P938" s="37" t="s">
        <v>158</v>
      </c>
      <c r="Q938" s="37" t="s">
        <v>159</v>
      </c>
      <c r="R938" s="37" t="s">
        <v>160</v>
      </c>
      <c r="S938" s="37" t="s">
        <v>539</v>
      </c>
      <c r="T938" s="37" t="s">
        <v>538</v>
      </c>
      <c r="U938" s="1" t="e">
        <f>VLOOKUP(T938,[2]VAT!$A:$D,1,0)</f>
        <v>#N/A</v>
      </c>
      <c r="V938" s="37" t="s">
        <v>2</v>
      </c>
      <c r="W938" s="37" t="s">
        <v>2</v>
      </c>
      <c r="X938" t="e">
        <f>VLOOKUP(T938,[3]رکوردها!$A:$B,2,0)</f>
        <v>#N/A</v>
      </c>
      <c r="Y938" t="e">
        <f>VLOOKUP(T938,[3]رکوردها!$A:$D,4,0)</f>
        <v>#N/A</v>
      </c>
      <c r="Z938" t="e">
        <f>VLOOKUP(T938,[3]رکوردها!$A:$C,3,0)</f>
        <v>#N/A</v>
      </c>
      <c r="AA938" t="e">
        <f>VLOOKUP(T938,[3]رکوردها!$A:$F,6,0)</f>
        <v>#N/A</v>
      </c>
      <c r="AB938" t="e">
        <f>VLOOKUP(T938,[3]رکوردها!$A:$E,5,0)</f>
        <v>#N/A</v>
      </c>
    </row>
    <row r="939" spans="1:28" s="41" customFormat="1" hidden="1" x14ac:dyDescent="0.2">
      <c r="A939" s="36">
        <v>181607</v>
      </c>
      <c r="B939" s="36">
        <v>1344</v>
      </c>
      <c r="C939" s="36">
        <v>1998</v>
      </c>
      <c r="D939" s="39" t="s">
        <v>5178</v>
      </c>
      <c r="E939" s="39"/>
      <c r="F939" s="37" t="s">
        <v>171</v>
      </c>
      <c r="G939" s="37" t="s">
        <v>860</v>
      </c>
      <c r="H939" s="38">
        <v>589279812</v>
      </c>
      <c r="I939" s="38">
        <v>0</v>
      </c>
      <c r="J939" s="38">
        <f t="shared" si="15"/>
        <v>589279812</v>
      </c>
      <c r="K939" s="38"/>
      <c r="L939" s="49"/>
      <c r="M939" s="37" t="s">
        <v>63</v>
      </c>
      <c r="N939" s="37" t="s">
        <v>64</v>
      </c>
      <c r="O939" s="37" t="s">
        <v>157</v>
      </c>
      <c r="P939" s="37" t="s">
        <v>158</v>
      </c>
      <c r="Q939" s="37" t="s">
        <v>159</v>
      </c>
      <c r="R939" s="37" t="s">
        <v>160</v>
      </c>
      <c r="S939" s="37" t="s">
        <v>539</v>
      </c>
      <c r="T939" s="37" t="s">
        <v>538</v>
      </c>
      <c r="U939" s="1" t="e">
        <f>VLOOKUP(T939,[2]VAT!$A:$D,1,0)</f>
        <v>#N/A</v>
      </c>
      <c r="V939" s="37" t="s">
        <v>2</v>
      </c>
      <c r="W939" s="37" t="s">
        <v>2</v>
      </c>
      <c r="X939" t="e">
        <f>VLOOKUP(T939,[3]رکوردها!$A:$B,2,0)</f>
        <v>#N/A</v>
      </c>
      <c r="Y939" t="e">
        <f>VLOOKUP(T939,[3]رکوردها!$A:$D,4,0)</f>
        <v>#N/A</v>
      </c>
      <c r="Z939" t="e">
        <f>VLOOKUP(T939,[3]رکوردها!$A:$C,3,0)</f>
        <v>#N/A</v>
      </c>
      <c r="AA939" t="e">
        <f>VLOOKUP(T939,[3]رکوردها!$A:$F,6,0)</f>
        <v>#N/A</v>
      </c>
      <c r="AB939" t="e">
        <f>VLOOKUP(T939,[3]رکوردها!$A:$E,5,0)</f>
        <v>#N/A</v>
      </c>
    </row>
    <row r="940" spans="1:28" s="41" customFormat="1" hidden="1" x14ac:dyDescent="0.2">
      <c r="A940" s="36">
        <v>181641</v>
      </c>
      <c r="B940" s="36">
        <v>1346</v>
      </c>
      <c r="C940" s="36">
        <v>2000</v>
      </c>
      <c r="D940" s="39" t="s">
        <v>5178</v>
      </c>
      <c r="E940" s="39"/>
      <c r="F940" s="37" t="s">
        <v>171</v>
      </c>
      <c r="G940" s="37" t="s">
        <v>861</v>
      </c>
      <c r="H940" s="38">
        <v>63298221998</v>
      </c>
      <c r="I940" s="38">
        <v>0</v>
      </c>
      <c r="J940" s="38">
        <f t="shared" si="15"/>
        <v>63298221998</v>
      </c>
      <c r="K940" s="38"/>
      <c r="L940" s="49"/>
      <c r="M940" s="37" t="s">
        <v>63</v>
      </c>
      <c r="N940" s="37" t="s">
        <v>64</v>
      </c>
      <c r="O940" s="37" t="s">
        <v>157</v>
      </c>
      <c r="P940" s="37" t="s">
        <v>158</v>
      </c>
      <c r="Q940" s="37" t="s">
        <v>159</v>
      </c>
      <c r="R940" s="37" t="s">
        <v>160</v>
      </c>
      <c r="S940" s="37" t="s">
        <v>539</v>
      </c>
      <c r="T940" s="37" t="s">
        <v>538</v>
      </c>
      <c r="U940" s="1" t="e">
        <f>VLOOKUP(T940,[2]VAT!$A:$D,1,0)</f>
        <v>#N/A</v>
      </c>
      <c r="V940" s="37" t="s">
        <v>2</v>
      </c>
      <c r="W940" s="37" t="s">
        <v>2</v>
      </c>
      <c r="X940" t="e">
        <f>VLOOKUP(T940,[3]رکوردها!$A:$B,2,0)</f>
        <v>#N/A</v>
      </c>
      <c r="Y940" t="e">
        <f>VLOOKUP(T940,[3]رکوردها!$A:$D,4,0)</f>
        <v>#N/A</v>
      </c>
      <c r="Z940" t="e">
        <f>VLOOKUP(T940,[3]رکوردها!$A:$C,3,0)</f>
        <v>#N/A</v>
      </c>
      <c r="AA940" t="e">
        <f>VLOOKUP(T940,[3]رکوردها!$A:$F,6,0)</f>
        <v>#N/A</v>
      </c>
      <c r="AB940" t="e">
        <f>VLOOKUP(T940,[3]رکوردها!$A:$E,5,0)</f>
        <v>#N/A</v>
      </c>
    </row>
    <row r="941" spans="1:28" s="41" customFormat="1" hidden="1" x14ac:dyDescent="0.2">
      <c r="A941" s="36">
        <v>181642</v>
      </c>
      <c r="B941" s="36">
        <v>1346</v>
      </c>
      <c r="C941" s="36">
        <v>2000</v>
      </c>
      <c r="D941" s="39" t="s">
        <v>5178</v>
      </c>
      <c r="E941" s="39"/>
      <c r="F941" s="37" t="s">
        <v>171</v>
      </c>
      <c r="G941" s="37" t="s">
        <v>862</v>
      </c>
      <c r="H941" s="38">
        <v>48106648416</v>
      </c>
      <c r="I941" s="38">
        <v>0</v>
      </c>
      <c r="J941" s="38">
        <f t="shared" si="15"/>
        <v>48106648416</v>
      </c>
      <c r="K941" s="38"/>
      <c r="L941" s="49"/>
      <c r="M941" s="37" t="s">
        <v>63</v>
      </c>
      <c r="N941" s="37" t="s">
        <v>64</v>
      </c>
      <c r="O941" s="37" t="s">
        <v>157</v>
      </c>
      <c r="P941" s="37" t="s">
        <v>158</v>
      </c>
      <c r="Q941" s="37" t="s">
        <v>159</v>
      </c>
      <c r="R941" s="37" t="s">
        <v>160</v>
      </c>
      <c r="S941" s="37" t="s">
        <v>539</v>
      </c>
      <c r="T941" s="37" t="s">
        <v>538</v>
      </c>
      <c r="U941" s="1" t="e">
        <f>VLOOKUP(T941,[2]VAT!$A:$D,1,0)</f>
        <v>#N/A</v>
      </c>
      <c r="V941" s="37" t="s">
        <v>2</v>
      </c>
      <c r="W941" s="37" t="s">
        <v>2</v>
      </c>
      <c r="X941" t="e">
        <f>VLOOKUP(T941,[3]رکوردها!$A:$B,2,0)</f>
        <v>#N/A</v>
      </c>
      <c r="Y941" t="e">
        <f>VLOOKUP(T941,[3]رکوردها!$A:$D,4,0)</f>
        <v>#N/A</v>
      </c>
      <c r="Z941" t="e">
        <f>VLOOKUP(T941,[3]رکوردها!$A:$C,3,0)</f>
        <v>#N/A</v>
      </c>
      <c r="AA941" t="e">
        <f>VLOOKUP(T941,[3]رکوردها!$A:$F,6,0)</f>
        <v>#N/A</v>
      </c>
      <c r="AB941" t="e">
        <f>VLOOKUP(T941,[3]رکوردها!$A:$E,5,0)</f>
        <v>#N/A</v>
      </c>
    </row>
    <row r="942" spans="1:28" s="41" customFormat="1" hidden="1" x14ac:dyDescent="0.2">
      <c r="A942" s="36">
        <v>181643</v>
      </c>
      <c r="B942" s="36">
        <v>1346</v>
      </c>
      <c r="C942" s="36">
        <v>2000</v>
      </c>
      <c r="D942" s="39" t="s">
        <v>5178</v>
      </c>
      <c r="E942" s="39"/>
      <c r="F942" s="37" t="s">
        <v>171</v>
      </c>
      <c r="G942" s="37" t="s">
        <v>863</v>
      </c>
      <c r="H942" s="38">
        <v>43042790688</v>
      </c>
      <c r="I942" s="38">
        <v>0</v>
      </c>
      <c r="J942" s="38">
        <f t="shared" si="15"/>
        <v>43042790688</v>
      </c>
      <c r="K942" s="38"/>
      <c r="L942" s="49"/>
      <c r="M942" s="37" t="s">
        <v>63</v>
      </c>
      <c r="N942" s="37" t="s">
        <v>64</v>
      </c>
      <c r="O942" s="37" t="s">
        <v>157</v>
      </c>
      <c r="P942" s="37" t="s">
        <v>158</v>
      </c>
      <c r="Q942" s="37" t="s">
        <v>159</v>
      </c>
      <c r="R942" s="37" t="s">
        <v>160</v>
      </c>
      <c r="S942" s="37" t="s">
        <v>539</v>
      </c>
      <c r="T942" s="37" t="s">
        <v>538</v>
      </c>
      <c r="U942" s="1" t="e">
        <f>VLOOKUP(T942,[2]VAT!$A:$D,1,0)</f>
        <v>#N/A</v>
      </c>
      <c r="V942" s="37" t="s">
        <v>2</v>
      </c>
      <c r="W942" s="37" t="s">
        <v>2</v>
      </c>
      <c r="X942" t="e">
        <f>VLOOKUP(T942,[3]رکوردها!$A:$B,2,0)</f>
        <v>#N/A</v>
      </c>
      <c r="Y942" t="e">
        <f>VLOOKUP(T942,[3]رکوردها!$A:$D,4,0)</f>
        <v>#N/A</v>
      </c>
      <c r="Z942" t="e">
        <f>VLOOKUP(T942,[3]رکوردها!$A:$C,3,0)</f>
        <v>#N/A</v>
      </c>
      <c r="AA942" t="e">
        <f>VLOOKUP(T942,[3]رکوردها!$A:$F,6,0)</f>
        <v>#N/A</v>
      </c>
      <c r="AB942" t="e">
        <f>VLOOKUP(T942,[3]رکوردها!$A:$E,5,0)</f>
        <v>#N/A</v>
      </c>
    </row>
    <row r="943" spans="1:28" s="41" customFormat="1" hidden="1" x14ac:dyDescent="0.2">
      <c r="A943" s="36">
        <v>181644</v>
      </c>
      <c r="B943" s="36">
        <v>1346</v>
      </c>
      <c r="C943" s="36">
        <v>2000</v>
      </c>
      <c r="D943" s="39" t="s">
        <v>5178</v>
      </c>
      <c r="E943" s="39"/>
      <c r="F943" s="37" t="s">
        <v>171</v>
      </c>
      <c r="G943" s="37" t="s">
        <v>864</v>
      </c>
      <c r="H943" s="38">
        <v>22787359776</v>
      </c>
      <c r="I943" s="38">
        <v>0</v>
      </c>
      <c r="J943" s="38">
        <f t="shared" si="15"/>
        <v>22787359776</v>
      </c>
      <c r="K943" s="38"/>
      <c r="L943" s="49"/>
      <c r="M943" s="37" t="s">
        <v>63</v>
      </c>
      <c r="N943" s="37" t="s">
        <v>64</v>
      </c>
      <c r="O943" s="37" t="s">
        <v>157</v>
      </c>
      <c r="P943" s="37" t="s">
        <v>158</v>
      </c>
      <c r="Q943" s="37" t="s">
        <v>159</v>
      </c>
      <c r="R943" s="37" t="s">
        <v>160</v>
      </c>
      <c r="S943" s="37" t="s">
        <v>539</v>
      </c>
      <c r="T943" s="37" t="s">
        <v>538</v>
      </c>
      <c r="U943" s="1" t="e">
        <f>VLOOKUP(T943,[2]VAT!$A:$D,1,0)</f>
        <v>#N/A</v>
      </c>
      <c r="V943" s="37" t="s">
        <v>2</v>
      </c>
      <c r="W943" s="37" t="s">
        <v>2</v>
      </c>
      <c r="X943" t="e">
        <f>VLOOKUP(T943,[3]رکوردها!$A:$B,2,0)</f>
        <v>#N/A</v>
      </c>
      <c r="Y943" t="e">
        <f>VLOOKUP(T943,[3]رکوردها!$A:$D,4,0)</f>
        <v>#N/A</v>
      </c>
      <c r="Z943" t="e">
        <f>VLOOKUP(T943,[3]رکوردها!$A:$C,3,0)</f>
        <v>#N/A</v>
      </c>
      <c r="AA943" t="e">
        <f>VLOOKUP(T943,[3]رکوردها!$A:$F,6,0)</f>
        <v>#N/A</v>
      </c>
      <c r="AB943" t="e">
        <f>VLOOKUP(T943,[3]رکوردها!$A:$E,5,0)</f>
        <v>#N/A</v>
      </c>
    </row>
    <row r="944" spans="1:28" s="41" customFormat="1" hidden="1" x14ac:dyDescent="0.2">
      <c r="A944" s="36">
        <v>181645</v>
      </c>
      <c r="B944" s="36">
        <v>1346</v>
      </c>
      <c r="C944" s="36">
        <v>2000</v>
      </c>
      <c r="D944" s="39" t="s">
        <v>5178</v>
      </c>
      <c r="E944" s="39"/>
      <c r="F944" s="37" t="s">
        <v>171</v>
      </c>
      <c r="G944" s="37" t="s">
        <v>865</v>
      </c>
      <c r="H944" s="38">
        <v>15191573184</v>
      </c>
      <c r="I944" s="38">
        <v>0</v>
      </c>
      <c r="J944" s="38">
        <f t="shared" si="15"/>
        <v>15191573184</v>
      </c>
      <c r="K944" s="38"/>
      <c r="L944" s="49"/>
      <c r="M944" s="37" t="s">
        <v>63</v>
      </c>
      <c r="N944" s="37" t="s">
        <v>64</v>
      </c>
      <c r="O944" s="37" t="s">
        <v>157</v>
      </c>
      <c r="P944" s="37" t="s">
        <v>158</v>
      </c>
      <c r="Q944" s="37" t="s">
        <v>159</v>
      </c>
      <c r="R944" s="37" t="s">
        <v>160</v>
      </c>
      <c r="S944" s="37" t="s">
        <v>539</v>
      </c>
      <c r="T944" s="37" t="s">
        <v>538</v>
      </c>
      <c r="U944" s="1" t="e">
        <f>VLOOKUP(T944,[2]VAT!$A:$D,1,0)</f>
        <v>#N/A</v>
      </c>
      <c r="V944" s="37" t="s">
        <v>2</v>
      </c>
      <c r="W944" s="37" t="s">
        <v>2</v>
      </c>
      <c r="X944" t="e">
        <f>VLOOKUP(T944,[3]رکوردها!$A:$B,2,0)</f>
        <v>#N/A</v>
      </c>
      <c r="Y944" t="e">
        <f>VLOOKUP(T944,[3]رکوردها!$A:$D,4,0)</f>
        <v>#N/A</v>
      </c>
      <c r="Z944" t="e">
        <f>VLOOKUP(T944,[3]رکوردها!$A:$C,3,0)</f>
        <v>#N/A</v>
      </c>
      <c r="AA944" t="e">
        <f>VLOOKUP(T944,[3]رکوردها!$A:$F,6,0)</f>
        <v>#N/A</v>
      </c>
      <c r="AB944" t="e">
        <f>VLOOKUP(T944,[3]رکوردها!$A:$E,5,0)</f>
        <v>#N/A</v>
      </c>
    </row>
    <row r="945" spans="1:28" s="41" customFormat="1" hidden="1" x14ac:dyDescent="0.2">
      <c r="A945" s="36">
        <v>181646</v>
      </c>
      <c r="B945" s="36">
        <v>1346</v>
      </c>
      <c r="C945" s="36">
        <v>2000</v>
      </c>
      <c r="D945" s="39" t="s">
        <v>5178</v>
      </c>
      <c r="E945" s="39"/>
      <c r="F945" s="37" t="s">
        <v>171</v>
      </c>
      <c r="G945" s="37" t="s">
        <v>866</v>
      </c>
      <c r="H945" s="38">
        <v>12659644320</v>
      </c>
      <c r="I945" s="38">
        <v>0</v>
      </c>
      <c r="J945" s="38">
        <f t="shared" si="15"/>
        <v>12659644320</v>
      </c>
      <c r="K945" s="38"/>
      <c r="L945" s="49"/>
      <c r="M945" s="37" t="s">
        <v>63</v>
      </c>
      <c r="N945" s="37" t="s">
        <v>64</v>
      </c>
      <c r="O945" s="37" t="s">
        <v>157</v>
      </c>
      <c r="P945" s="37" t="s">
        <v>158</v>
      </c>
      <c r="Q945" s="37" t="s">
        <v>159</v>
      </c>
      <c r="R945" s="37" t="s">
        <v>160</v>
      </c>
      <c r="S945" s="37" t="s">
        <v>539</v>
      </c>
      <c r="T945" s="37" t="s">
        <v>538</v>
      </c>
      <c r="U945" s="1" t="e">
        <f>VLOOKUP(T945,[2]VAT!$A:$D,1,0)</f>
        <v>#N/A</v>
      </c>
      <c r="V945" s="37" t="s">
        <v>2</v>
      </c>
      <c r="W945" s="37" t="s">
        <v>2</v>
      </c>
      <c r="X945" t="e">
        <f>VLOOKUP(T945,[3]رکوردها!$A:$B,2,0)</f>
        <v>#N/A</v>
      </c>
      <c r="Y945" t="e">
        <f>VLOOKUP(T945,[3]رکوردها!$A:$D,4,0)</f>
        <v>#N/A</v>
      </c>
      <c r="Z945" t="e">
        <f>VLOOKUP(T945,[3]رکوردها!$A:$C,3,0)</f>
        <v>#N/A</v>
      </c>
      <c r="AA945" t="e">
        <f>VLOOKUP(T945,[3]رکوردها!$A:$F,6,0)</f>
        <v>#N/A</v>
      </c>
      <c r="AB945" t="e">
        <f>VLOOKUP(T945,[3]رکوردها!$A:$E,5,0)</f>
        <v>#N/A</v>
      </c>
    </row>
    <row r="946" spans="1:28" s="41" customFormat="1" hidden="1" x14ac:dyDescent="0.2">
      <c r="A946" s="36">
        <v>181647</v>
      </c>
      <c r="B946" s="36">
        <v>1346</v>
      </c>
      <c r="C946" s="36">
        <v>2000</v>
      </c>
      <c r="D946" s="39" t="s">
        <v>5178</v>
      </c>
      <c r="E946" s="39"/>
      <c r="F946" s="37" t="s">
        <v>171</v>
      </c>
      <c r="G946" s="37" t="s">
        <v>867</v>
      </c>
      <c r="H946" s="38">
        <v>5063857728</v>
      </c>
      <c r="I946" s="38">
        <v>0</v>
      </c>
      <c r="J946" s="38">
        <f t="shared" si="15"/>
        <v>5063857728</v>
      </c>
      <c r="K946" s="38"/>
      <c r="L946" s="49"/>
      <c r="M946" s="37" t="s">
        <v>63</v>
      </c>
      <c r="N946" s="37" t="s">
        <v>64</v>
      </c>
      <c r="O946" s="37" t="s">
        <v>157</v>
      </c>
      <c r="P946" s="37" t="s">
        <v>158</v>
      </c>
      <c r="Q946" s="37" t="s">
        <v>159</v>
      </c>
      <c r="R946" s="37" t="s">
        <v>160</v>
      </c>
      <c r="S946" s="37" t="s">
        <v>539</v>
      </c>
      <c r="T946" s="37" t="s">
        <v>538</v>
      </c>
      <c r="U946" s="1" t="e">
        <f>VLOOKUP(T946,[2]VAT!$A:$D,1,0)</f>
        <v>#N/A</v>
      </c>
      <c r="V946" s="37" t="s">
        <v>2</v>
      </c>
      <c r="W946" s="37" t="s">
        <v>2</v>
      </c>
      <c r="X946" t="e">
        <f>VLOOKUP(T946,[3]رکوردها!$A:$B,2,0)</f>
        <v>#N/A</v>
      </c>
      <c r="Y946" t="e">
        <f>VLOOKUP(T946,[3]رکوردها!$A:$D,4,0)</f>
        <v>#N/A</v>
      </c>
      <c r="Z946" t="e">
        <f>VLOOKUP(T946,[3]رکوردها!$A:$C,3,0)</f>
        <v>#N/A</v>
      </c>
      <c r="AA946" t="e">
        <f>VLOOKUP(T946,[3]رکوردها!$A:$F,6,0)</f>
        <v>#N/A</v>
      </c>
      <c r="AB946" t="e">
        <f>VLOOKUP(T946,[3]رکوردها!$A:$E,5,0)</f>
        <v>#N/A</v>
      </c>
    </row>
    <row r="947" spans="1:28" s="41" customFormat="1" hidden="1" x14ac:dyDescent="0.2">
      <c r="A947" s="36">
        <v>181653</v>
      </c>
      <c r="B947" s="36">
        <v>1347</v>
      </c>
      <c r="C947" s="36">
        <v>2001</v>
      </c>
      <c r="D947" s="39" t="s">
        <v>5178</v>
      </c>
      <c r="E947" s="39"/>
      <c r="F947" s="37" t="s">
        <v>171</v>
      </c>
      <c r="G947" s="37" t="s">
        <v>868</v>
      </c>
      <c r="H947" s="38">
        <v>5396600000</v>
      </c>
      <c r="I947" s="38">
        <v>0</v>
      </c>
      <c r="J947" s="38">
        <f t="shared" si="15"/>
        <v>5396600000</v>
      </c>
      <c r="K947" s="38"/>
      <c r="L947" s="49"/>
      <c r="M947" s="37" t="s">
        <v>63</v>
      </c>
      <c r="N947" s="37" t="s">
        <v>64</v>
      </c>
      <c r="O947" s="37" t="s">
        <v>157</v>
      </c>
      <c r="P947" s="37" t="s">
        <v>158</v>
      </c>
      <c r="Q947" s="37" t="s">
        <v>159</v>
      </c>
      <c r="R947" s="37" t="s">
        <v>160</v>
      </c>
      <c r="S947" s="37" t="s">
        <v>539</v>
      </c>
      <c r="T947" s="37" t="s">
        <v>538</v>
      </c>
      <c r="U947" s="1" t="e">
        <f>VLOOKUP(T947,[2]VAT!$A:$D,1,0)</f>
        <v>#N/A</v>
      </c>
      <c r="V947" s="37" t="s">
        <v>2</v>
      </c>
      <c r="W947" s="37" t="s">
        <v>2</v>
      </c>
      <c r="X947" t="e">
        <f>VLOOKUP(T947,[3]رکوردها!$A:$B,2,0)</f>
        <v>#N/A</v>
      </c>
      <c r="Y947" t="e">
        <f>VLOOKUP(T947,[3]رکوردها!$A:$D,4,0)</f>
        <v>#N/A</v>
      </c>
      <c r="Z947" t="e">
        <f>VLOOKUP(T947,[3]رکوردها!$A:$C,3,0)</f>
        <v>#N/A</v>
      </c>
      <c r="AA947" t="e">
        <f>VLOOKUP(T947,[3]رکوردها!$A:$F,6,0)</f>
        <v>#N/A</v>
      </c>
      <c r="AB947" t="e">
        <f>VLOOKUP(T947,[3]رکوردها!$A:$E,5,0)</f>
        <v>#N/A</v>
      </c>
    </row>
    <row r="948" spans="1:28" s="41" customFormat="1" hidden="1" x14ac:dyDescent="0.2">
      <c r="A948" s="36">
        <v>181664</v>
      </c>
      <c r="B948" s="36">
        <v>1348</v>
      </c>
      <c r="C948" s="36">
        <v>2003</v>
      </c>
      <c r="D948" s="39" t="s">
        <v>5178</v>
      </c>
      <c r="E948" s="39"/>
      <c r="F948" s="37" t="s">
        <v>171</v>
      </c>
      <c r="G948" s="37" t="s">
        <v>869</v>
      </c>
      <c r="H948" s="38">
        <v>2589943196</v>
      </c>
      <c r="I948" s="38">
        <v>0</v>
      </c>
      <c r="J948" s="38">
        <f t="shared" si="15"/>
        <v>2589943196</v>
      </c>
      <c r="K948" s="38"/>
      <c r="L948" s="49"/>
      <c r="M948" s="37" t="s">
        <v>63</v>
      </c>
      <c r="N948" s="37" t="s">
        <v>64</v>
      </c>
      <c r="O948" s="37" t="s">
        <v>157</v>
      </c>
      <c r="P948" s="37" t="s">
        <v>158</v>
      </c>
      <c r="Q948" s="37" t="s">
        <v>159</v>
      </c>
      <c r="R948" s="37" t="s">
        <v>160</v>
      </c>
      <c r="S948" s="37" t="s">
        <v>539</v>
      </c>
      <c r="T948" s="37" t="s">
        <v>538</v>
      </c>
      <c r="U948" s="1" t="e">
        <f>VLOOKUP(T948,[2]VAT!$A:$D,1,0)</f>
        <v>#N/A</v>
      </c>
      <c r="V948" s="37" t="s">
        <v>2</v>
      </c>
      <c r="W948" s="37" t="s">
        <v>2</v>
      </c>
      <c r="X948" t="e">
        <f>VLOOKUP(T948,[3]رکوردها!$A:$B,2,0)</f>
        <v>#N/A</v>
      </c>
      <c r="Y948" t="e">
        <f>VLOOKUP(T948,[3]رکوردها!$A:$D,4,0)</f>
        <v>#N/A</v>
      </c>
      <c r="Z948" t="e">
        <f>VLOOKUP(T948,[3]رکوردها!$A:$C,3,0)</f>
        <v>#N/A</v>
      </c>
      <c r="AA948" t="e">
        <f>VLOOKUP(T948,[3]رکوردها!$A:$F,6,0)</f>
        <v>#N/A</v>
      </c>
      <c r="AB948" t="e">
        <f>VLOOKUP(T948,[3]رکوردها!$A:$E,5,0)</f>
        <v>#N/A</v>
      </c>
    </row>
    <row r="949" spans="1:28" s="41" customFormat="1" hidden="1" x14ac:dyDescent="0.2">
      <c r="A949" s="36">
        <v>181665</v>
      </c>
      <c r="B949" s="36">
        <v>1348</v>
      </c>
      <c r="C949" s="36">
        <v>2003</v>
      </c>
      <c r="D949" s="39" t="s">
        <v>5178</v>
      </c>
      <c r="E949" s="39"/>
      <c r="F949" s="37" t="s">
        <v>171</v>
      </c>
      <c r="G949" s="37" t="s">
        <v>869</v>
      </c>
      <c r="H949" s="38">
        <v>2091877158</v>
      </c>
      <c r="I949" s="38">
        <v>0</v>
      </c>
      <c r="J949" s="38">
        <f t="shared" si="15"/>
        <v>2091877158</v>
      </c>
      <c r="K949" s="38"/>
      <c r="L949" s="49"/>
      <c r="M949" s="37" t="s">
        <v>63</v>
      </c>
      <c r="N949" s="37" t="s">
        <v>64</v>
      </c>
      <c r="O949" s="37" t="s">
        <v>157</v>
      </c>
      <c r="P949" s="37" t="s">
        <v>158</v>
      </c>
      <c r="Q949" s="37" t="s">
        <v>159</v>
      </c>
      <c r="R949" s="37" t="s">
        <v>160</v>
      </c>
      <c r="S949" s="37" t="s">
        <v>539</v>
      </c>
      <c r="T949" s="37" t="s">
        <v>538</v>
      </c>
      <c r="U949" s="1" t="e">
        <f>VLOOKUP(T949,[2]VAT!$A:$D,1,0)</f>
        <v>#N/A</v>
      </c>
      <c r="V949" s="37" t="s">
        <v>2</v>
      </c>
      <c r="W949" s="37" t="s">
        <v>2</v>
      </c>
      <c r="X949" t="e">
        <f>VLOOKUP(T949,[3]رکوردها!$A:$B,2,0)</f>
        <v>#N/A</v>
      </c>
      <c r="Y949" t="e">
        <f>VLOOKUP(T949,[3]رکوردها!$A:$D,4,0)</f>
        <v>#N/A</v>
      </c>
      <c r="Z949" t="e">
        <f>VLOOKUP(T949,[3]رکوردها!$A:$C,3,0)</f>
        <v>#N/A</v>
      </c>
      <c r="AA949" t="e">
        <f>VLOOKUP(T949,[3]رکوردها!$A:$F,6,0)</f>
        <v>#N/A</v>
      </c>
      <c r="AB949" t="e">
        <f>VLOOKUP(T949,[3]رکوردها!$A:$E,5,0)</f>
        <v>#N/A</v>
      </c>
    </row>
    <row r="950" spans="1:28" s="41" customFormat="1" hidden="1" x14ac:dyDescent="0.2">
      <c r="A950" s="36">
        <v>181666</v>
      </c>
      <c r="B950" s="36">
        <v>1348</v>
      </c>
      <c r="C950" s="36">
        <v>2003</v>
      </c>
      <c r="D950" s="39" t="s">
        <v>5178</v>
      </c>
      <c r="E950" s="39"/>
      <c r="F950" s="37" t="s">
        <v>171</v>
      </c>
      <c r="G950" s="37" t="s">
        <v>870</v>
      </c>
      <c r="H950" s="38">
        <v>597679188</v>
      </c>
      <c r="I950" s="38">
        <v>0</v>
      </c>
      <c r="J950" s="38">
        <f t="shared" si="15"/>
        <v>597679188</v>
      </c>
      <c r="K950" s="38"/>
      <c r="L950" s="49"/>
      <c r="M950" s="37" t="s">
        <v>63</v>
      </c>
      <c r="N950" s="37" t="s">
        <v>64</v>
      </c>
      <c r="O950" s="37" t="s">
        <v>157</v>
      </c>
      <c r="P950" s="37" t="s">
        <v>158</v>
      </c>
      <c r="Q950" s="37" t="s">
        <v>159</v>
      </c>
      <c r="R950" s="37" t="s">
        <v>160</v>
      </c>
      <c r="S950" s="37" t="s">
        <v>539</v>
      </c>
      <c r="T950" s="37" t="s">
        <v>538</v>
      </c>
      <c r="U950" s="1" t="e">
        <f>VLOOKUP(T950,[2]VAT!$A:$D,1,0)</f>
        <v>#N/A</v>
      </c>
      <c r="V950" s="37" t="s">
        <v>2</v>
      </c>
      <c r="W950" s="37" t="s">
        <v>2</v>
      </c>
      <c r="X950" t="e">
        <f>VLOOKUP(T950,[3]رکوردها!$A:$B,2,0)</f>
        <v>#N/A</v>
      </c>
      <c r="Y950" t="e">
        <f>VLOOKUP(T950,[3]رکوردها!$A:$D,4,0)</f>
        <v>#N/A</v>
      </c>
      <c r="Z950" t="e">
        <f>VLOOKUP(T950,[3]رکوردها!$A:$C,3,0)</f>
        <v>#N/A</v>
      </c>
      <c r="AA950" t="e">
        <f>VLOOKUP(T950,[3]رکوردها!$A:$F,6,0)</f>
        <v>#N/A</v>
      </c>
      <c r="AB950" t="e">
        <f>VLOOKUP(T950,[3]رکوردها!$A:$E,5,0)</f>
        <v>#N/A</v>
      </c>
    </row>
    <row r="951" spans="1:28" s="41" customFormat="1" hidden="1" x14ac:dyDescent="0.2">
      <c r="A951" s="36">
        <v>181667</v>
      </c>
      <c r="B951" s="36">
        <v>1348</v>
      </c>
      <c r="C951" s="36">
        <v>2003</v>
      </c>
      <c r="D951" s="39" t="s">
        <v>5178</v>
      </c>
      <c r="E951" s="39"/>
      <c r="F951" s="37" t="s">
        <v>171</v>
      </c>
      <c r="G951" s="37" t="s">
        <v>871</v>
      </c>
      <c r="H951" s="38">
        <v>498065990</v>
      </c>
      <c r="I951" s="38">
        <v>0</v>
      </c>
      <c r="J951" s="38">
        <f t="shared" si="15"/>
        <v>498065990</v>
      </c>
      <c r="K951" s="38"/>
      <c r="L951" s="49"/>
      <c r="M951" s="37" t="s">
        <v>63</v>
      </c>
      <c r="N951" s="37" t="s">
        <v>64</v>
      </c>
      <c r="O951" s="37" t="s">
        <v>157</v>
      </c>
      <c r="P951" s="37" t="s">
        <v>158</v>
      </c>
      <c r="Q951" s="37" t="s">
        <v>159</v>
      </c>
      <c r="R951" s="37" t="s">
        <v>160</v>
      </c>
      <c r="S951" s="37" t="s">
        <v>539</v>
      </c>
      <c r="T951" s="37" t="s">
        <v>538</v>
      </c>
      <c r="U951" s="1" t="e">
        <f>VLOOKUP(T951,[2]VAT!$A:$D,1,0)</f>
        <v>#N/A</v>
      </c>
      <c r="V951" s="37" t="s">
        <v>2</v>
      </c>
      <c r="W951" s="37" t="s">
        <v>2</v>
      </c>
      <c r="X951" t="e">
        <f>VLOOKUP(T951,[3]رکوردها!$A:$B,2,0)</f>
        <v>#N/A</v>
      </c>
      <c r="Y951" t="e">
        <f>VLOOKUP(T951,[3]رکوردها!$A:$D,4,0)</f>
        <v>#N/A</v>
      </c>
      <c r="Z951" t="e">
        <f>VLOOKUP(T951,[3]رکوردها!$A:$C,3,0)</f>
        <v>#N/A</v>
      </c>
      <c r="AA951" t="e">
        <f>VLOOKUP(T951,[3]رکوردها!$A:$F,6,0)</f>
        <v>#N/A</v>
      </c>
      <c r="AB951" t="e">
        <f>VLOOKUP(T951,[3]رکوردها!$A:$E,5,0)</f>
        <v>#N/A</v>
      </c>
    </row>
    <row r="952" spans="1:28" s="41" customFormat="1" hidden="1" x14ac:dyDescent="0.2">
      <c r="A952" s="36">
        <v>181668</v>
      </c>
      <c r="B952" s="36">
        <v>1348</v>
      </c>
      <c r="C952" s="36">
        <v>2003</v>
      </c>
      <c r="D952" s="39" t="s">
        <v>5178</v>
      </c>
      <c r="E952" s="39"/>
      <c r="F952" s="37" t="s">
        <v>171</v>
      </c>
      <c r="G952" s="37" t="s">
        <v>872</v>
      </c>
      <c r="H952" s="38">
        <v>398452792</v>
      </c>
      <c r="I952" s="38">
        <v>0</v>
      </c>
      <c r="J952" s="38">
        <f t="shared" si="15"/>
        <v>398452792</v>
      </c>
      <c r="K952" s="38"/>
      <c r="L952" s="49"/>
      <c r="M952" s="37" t="s">
        <v>63</v>
      </c>
      <c r="N952" s="37" t="s">
        <v>64</v>
      </c>
      <c r="O952" s="37" t="s">
        <v>157</v>
      </c>
      <c r="P952" s="37" t="s">
        <v>158</v>
      </c>
      <c r="Q952" s="37" t="s">
        <v>159</v>
      </c>
      <c r="R952" s="37" t="s">
        <v>160</v>
      </c>
      <c r="S952" s="37" t="s">
        <v>539</v>
      </c>
      <c r="T952" s="37" t="s">
        <v>538</v>
      </c>
      <c r="U952" s="1" t="e">
        <f>VLOOKUP(T952,[2]VAT!$A:$D,1,0)</f>
        <v>#N/A</v>
      </c>
      <c r="V952" s="37" t="s">
        <v>2</v>
      </c>
      <c r="W952" s="37" t="s">
        <v>2</v>
      </c>
      <c r="X952" t="e">
        <f>VLOOKUP(T952,[3]رکوردها!$A:$B,2,0)</f>
        <v>#N/A</v>
      </c>
      <c r="Y952" t="e">
        <f>VLOOKUP(T952,[3]رکوردها!$A:$D,4,0)</f>
        <v>#N/A</v>
      </c>
      <c r="Z952" t="e">
        <f>VLOOKUP(T952,[3]رکوردها!$A:$C,3,0)</f>
        <v>#N/A</v>
      </c>
      <c r="AA952" t="e">
        <f>VLOOKUP(T952,[3]رکوردها!$A:$F,6,0)</f>
        <v>#N/A</v>
      </c>
      <c r="AB952" t="e">
        <f>VLOOKUP(T952,[3]رکوردها!$A:$E,5,0)</f>
        <v>#N/A</v>
      </c>
    </row>
    <row r="953" spans="1:28" s="41" customFormat="1" hidden="1" x14ac:dyDescent="0.2">
      <c r="A953" s="36">
        <v>181669</v>
      </c>
      <c r="B953" s="36">
        <v>1348</v>
      </c>
      <c r="C953" s="36">
        <v>2003</v>
      </c>
      <c r="D953" s="39" t="s">
        <v>5178</v>
      </c>
      <c r="E953" s="39"/>
      <c r="F953" s="37" t="s">
        <v>171</v>
      </c>
      <c r="G953" s="37" t="s">
        <v>873</v>
      </c>
      <c r="H953" s="38">
        <v>398452792</v>
      </c>
      <c r="I953" s="38">
        <v>0</v>
      </c>
      <c r="J953" s="38">
        <f t="shared" si="15"/>
        <v>398452792</v>
      </c>
      <c r="K953" s="38"/>
      <c r="L953" s="49"/>
      <c r="M953" s="37" t="s">
        <v>63</v>
      </c>
      <c r="N953" s="37" t="s">
        <v>64</v>
      </c>
      <c r="O953" s="37" t="s">
        <v>157</v>
      </c>
      <c r="P953" s="37" t="s">
        <v>158</v>
      </c>
      <c r="Q953" s="37" t="s">
        <v>159</v>
      </c>
      <c r="R953" s="37" t="s">
        <v>160</v>
      </c>
      <c r="S953" s="37" t="s">
        <v>539</v>
      </c>
      <c r="T953" s="37" t="s">
        <v>538</v>
      </c>
      <c r="U953" s="1" t="e">
        <f>VLOOKUP(T953,[2]VAT!$A:$D,1,0)</f>
        <v>#N/A</v>
      </c>
      <c r="V953" s="37" t="s">
        <v>2</v>
      </c>
      <c r="W953" s="37" t="s">
        <v>2</v>
      </c>
      <c r="X953" t="e">
        <f>VLOOKUP(T953,[3]رکوردها!$A:$B,2,0)</f>
        <v>#N/A</v>
      </c>
      <c r="Y953" t="e">
        <f>VLOOKUP(T953,[3]رکوردها!$A:$D,4,0)</f>
        <v>#N/A</v>
      </c>
      <c r="Z953" t="e">
        <f>VLOOKUP(T953,[3]رکوردها!$A:$C,3,0)</f>
        <v>#N/A</v>
      </c>
      <c r="AA953" t="e">
        <f>VLOOKUP(T953,[3]رکوردها!$A:$F,6,0)</f>
        <v>#N/A</v>
      </c>
      <c r="AB953" t="e">
        <f>VLOOKUP(T953,[3]رکوردها!$A:$E,5,0)</f>
        <v>#N/A</v>
      </c>
    </row>
    <row r="954" spans="1:28" s="41" customFormat="1" hidden="1" x14ac:dyDescent="0.2">
      <c r="A954" s="36">
        <v>181670</v>
      </c>
      <c r="B954" s="36">
        <v>1348</v>
      </c>
      <c r="C954" s="36">
        <v>2003</v>
      </c>
      <c r="D954" s="39" t="s">
        <v>5178</v>
      </c>
      <c r="E954" s="39"/>
      <c r="F954" s="37" t="s">
        <v>171</v>
      </c>
      <c r="G954" s="37" t="s">
        <v>872</v>
      </c>
      <c r="H954" s="38">
        <v>298839594</v>
      </c>
      <c r="I954" s="38">
        <v>0</v>
      </c>
      <c r="J954" s="38">
        <f t="shared" si="15"/>
        <v>298839594</v>
      </c>
      <c r="K954" s="38"/>
      <c r="L954" s="49"/>
      <c r="M954" s="37" t="s">
        <v>63</v>
      </c>
      <c r="N954" s="37" t="s">
        <v>64</v>
      </c>
      <c r="O954" s="37" t="s">
        <v>157</v>
      </c>
      <c r="P954" s="37" t="s">
        <v>158</v>
      </c>
      <c r="Q954" s="37" t="s">
        <v>159</v>
      </c>
      <c r="R954" s="37" t="s">
        <v>160</v>
      </c>
      <c r="S954" s="37" t="s">
        <v>539</v>
      </c>
      <c r="T954" s="37" t="s">
        <v>538</v>
      </c>
      <c r="U954" s="1" t="e">
        <f>VLOOKUP(T954,[2]VAT!$A:$D,1,0)</f>
        <v>#N/A</v>
      </c>
      <c r="V954" s="37" t="s">
        <v>2</v>
      </c>
      <c r="W954" s="37" t="s">
        <v>2</v>
      </c>
      <c r="X954" t="e">
        <f>VLOOKUP(T954,[3]رکوردها!$A:$B,2,0)</f>
        <v>#N/A</v>
      </c>
      <c r="Y954" t="e">
        <f>VLOOKUP(T954,[3]رکوردها!$A:$D,4,0)</f>
        <v>#N/A</v>
      </c>
      <c r="Z954" t="e">
        <f>VLOOKUP(T954,[3]رکوردها!$A:$C,3,0)</f>
        <v>#N/A</v>
      </c>
      <c r="AA954" t="e">
        <f>VLOOKUP(T954,[3]رکوردها!$A:$F,6,0)</f>
        <v>#N/A</v>
      </c>
      <c r="AB954" t="e">
        <f>VLOOKUP(T954,[3]رکوردها!$A:$E,5,0)</f>
        <v>#N/A</v>
      </c>
    </row>
    <row r="955" spans="1:28" s="41" customFormat="1" hidden="1" x14ac:dyDescent="0.2">
      <c r="A955" s="36">
        <v>181671</v>
      </c>
      <c r="B955" s="36">
        <v>1348</v>
      </c>
      <c r="C955" s="36">
        <v>2003</v>
      </c>
      <c r="D955" s="39" t="s">
        <v>5178</v>
      </c>
      <c r="E955" s="39"/>
      <c r="F955" s="37" t="s">
        <v>171</v>
      </c>
      <c r="G955" s="37" t="s">
        <v>874</v>
      </c>
      <c r="H955" s="38">
        <v>298839594</v>
      </c>
      <c r="I955" s="38">
        <v>0</v>
      </c>
      <c r="J955" s="38">
        <f t="shared" si="15"/>
        <v>298839594</v>
      </c>
      <c r="K955" s="38"/>
      <c r="L955" s="49"/>
      <c r="M955" s="37" t="s">
        <v>63</v>
      </c>
      <c r="N955" s="37" t="s">
        <v>64</v>
      </c>
      <c r="O955" s="37" t="s">
        <v>157</v>
      </c>
      <c r="P955" s="37" t="s">
        <v>158</v>
      </c>
      <c r="Q955" s="37" t="s">
        <v>159</v>
      </c>
      <c r="R955" s="37" t="s">
        <v>160</v>
      </c>
      <c r="S955" s="37" t="s">
        <v>539</v>
      </c>
      <c r="T955" s="37" t="s">
        <v>538</v>
      </c>
      <c r="U955" s="1" t="e">
        <f>VLOOKUP(T955,[2]VAT!$A:$D,1,0)</f>
        <v>#N/A</v>
      </c>
      <c r="V955" s="37" t="s">
        <v>2</v>
      </c>
      <c r="W955" s="37" t="s">
        <v>2</v>
      </c>
      <c r="X955" t="e">
        <f>VLOOKUP(T955,[3]رکوردها!$A:$B,2,0)</f>
        <v>#N/A</v>
      </c>
      <c r="Y955" t="e">
        <f>VLOOKUP(T955,[3]رکوردها!$A:$D,4,0)</f>
        <v>#N/A</v>
      </c>
      <c r="Z955" t="e">
        <f>VLOOKUP(T955,[3]رکوردها!$A:$C,3,0)</f>
        <v>#N/A</v>
      </c>
      <c r="AA955" t="e">
        <f>VLOOKUP(T955,[3]رکوردها!$A:$F,6,0)</f>
        <v>#N/A</v>
      </c>
      <c r="AB955" t="e">
        <f>VLOOKUP(T955,[3]رکوردها!$A:$E,5,0)</f>
        <v>#N/A</v>
      </c>
    </row>
    <row r="956" spans="1:28" s="41" customFormat="1" hidden="1" x14ac:dyDescent="0.2">
      <c r="A956" s="36">
        <v>181672</v>
      </c>
      <c r="B956" s="36">
        <v>1348</v>
      </c>
      <c r="C956" s="36">
        <v>2003</v>
      </c>
      <c r="D956" s="39" t="s">
        <v>5178</v>
      </c>
      <c r="E956" s="39"/>
      <c r="F956" s="37" t="s">
        <v>171</v>
      </c>
      <c r="G956" s="37" t="s">
        <v>875</v>
      </c>
      <c r="H956" s="38">
        <v>298839594</v>
      </c>
      <c r="I956" s="38">
        <v>0</v>
      </c>
      <c r="J956" s="38">
        <f t="shared" si="15"/>
        <v>298839594</v>
      </c>
      <c r="K956" s="38"/>
      <c r="L956" s="49"/>
      <c r="M956" s="37" t="s">
        <v>63</v>
      </c>
      <c r="N956" s="37" t="s">
        <v>64</v>
      </c>
      <c r="O956" s="37" t="s">
        <v>157</v>
      </c>
      <c r="P956" s="37" t="s">
        <v>158</v>
      </c>
      <c r="Q956" s="37" t="s">
        <v>159</v>
      </c>
      <c r="R956" s="37" t="s">
        <v>160</v>
      </c>
      <c r="S956" s="37" t="s">
        <v>539</v>
      </c>
      <c r="T956" s="37" t="s">
        <v>538</v>
      </c>
      <c r="U956" s="1" t="e">
        <f>VLOOKUP(T956,[2]VAT!$A:$D,1,0)</f>
        <v>#N/A</v>
      </c>
      <c r="V956" s="37" t="s">
        <v>2</v>
      </c>
      <c r="W956" s="37" t="s">
        <v>2</v>
      </c>
      <c r="X956" t="e">
        <f>VLOOKUP(T956,[3]رکوردها!$A:$B,2,0)</f>
        <v>#N/A</v>
      </c>
      <c r="Y956" t="e">
        <f>VLOOKUP(T956,[3]رکوردها!$A:$D,4,0)</f>
        <v>#N/A</v>
      </c>
      <c r="Z956" t="e">
        <f>VLOOKUP(T956,[3]رکوردها!$A:$C,3,0)</f>
        <v>#N/A</v>
      </c>
      <c r="AA956" t="e">
        <f>VLOOKUP(T956,[3]رکوردها!$A:$F,6,0)</f>
        <v>#N/A</v>
      </c>
      <c r="AB956" t="e">
        <f>VLOOKUP(T956,[3]رکوردها!$A:$E,5,0)</f>
        <v>#N/A</v>
      </c>
    </row>
    <row r="957" spans="1:28" s="41" customFormat="1" hidden="1" x14ac:dyDescent="0.2">
      <c r="A957" s="36">
        <v>181673</v>
      </c>
      <c r="B957" s="36">
        <v>1348</v>
      </c>
      <c r="C957" s="36">
        <v>2003</v>
      </c>
      <c r="D957" s="39" t="s">
        <v>5178</v>
      </c>
      <c r="E957" s="39"/>
      <c r="F957" s="37" t="s">
        <v>171</v>
      </c>
      <c r="G957" s="37" t="s">
        <v>876</v>
      </c>
      <c r="H957" s="38">
        <v>298839594</v>
      </c>
      <c r="I957" s="38">
        <v>0</v>
      </c>
      <c r="J957" s="38">
        <f t="shared" si="15"/>
        <v>298839594</v>
      </c>
      <c r="K957" s="38"/>
      <c r="L957" s="49"/>
      <c r="M957" s="37" t="s">
        <v>63</v>
      </c>
      <c r="N957" s="37" t="s">
        <v>64</v>
      </c>
      <c r="O957" s="37" t="s">
        <v>157</v>
      </c>
      <c r="P957" s="37" t="s">
        <v>158</v>
      </c>
      <c r="Q957" s="37" t="s">
        <v>159</v>
      </c>
      <c r="R957" s="37" t="s">
        <v>160</v>
      </c>
      <c r="S957" s="37" t="s">
        <v>539</v>
      </c>
      <c r="T957" s="37" t="s">
        <v>538</v>
      </c>
      <c r="U957" s="1" t="e">
        <f>VLOOKUP(T957,[2]VAT!$A:$D,1,0)</f>
        <v>#N/A</v>
      </c>
      <c r="V957" s="37" t="s">
        <v>2</v>
      </c>
      <c r="W957" s="37" t="s">
        <v>2</v>
      </c>
      <c r="X957" t="e">
        <f>VLOOKUP(T957,[3]رکوردها!$A:$B,2,0)</f>
        <v>#N/A</v>
      </c>
      <c r="Y957" t="e">
        <f>VLOOKUP(T957,[3]رکوردها!$A:$D,4,0)</f>
        <v>#N/A</v>
      </c>
      <c r="Z957" t="e">
        <f>VLOOKUP(T957,[3]رکوردها!$A:$C,3,0)</f>
        <v>#N/A</v>
      </c>
      <c r="AA957" t="e">
        <f>VLOOKUP(T957,[3]رکوردها!$A:$F,6,0)</f>
        <v>#N/A</v>
      </c>
      <c r="AB957" t="e">
        <f>VLOOKUP(T957,[3]رکوردها!$A:$E,5,0)</f>
        <v>#N/A</v>
      </c>
    </row>
    <row r="958" spans="1:28" s="41" customFormat="1" hidden="1" x14ac:dyDescent="0.2">
      <c r="A958" s="36">
        <v>181674</v>
      </c>
      <c r="B958" s="36">
        <v>1348</v>
      </c>
      <c r="C958" s="36">
        <v>2003</v>
      </c>
      <c r="D958" s="39" t="s">
        <v>5178</v>
      </c>
      <c r="E958" s="39"/>
      <c r="F958" s="37" t="s">
        <v>171</v>
      </c>
      <c r="G958" s="37" t="s">
        <v>877</v>
      </c>
      <c r="H958" s="38">
        <v>298839594</v>
      </c>
      <c r="I958" s="38">
        <v>0</v>
      </c>
      <c r="J958" s="38">
        <f t="shared" si="15"/>
        <v>298839594</v>
      </c>
      <c r="K958" s="38"/>
      <c r="L958" s="49"/>
      <c r="M958" s="37" t="s">
        <v>63</v>
      </c>
      <c r="N958" s="37" t="s">
        <v>64</v>
      </c>
      <c r="O958" s="37" t="s">
        <v>157</v>
      </c>
      <c r="P958" s="37" t="s">
        <v>158</v>
      </c>
      <c r="Q958" s="37" t="s">
        <v>159</v>
      </c>
      <c r="R958" s="37" t="s">
        <v>160</v>
      </c>
      <c r="S958" s="37" t="s">
        <v>539</v>
      </c>
      <c r="T958" s="37" t="s">
        <v>538</v>
      </c>
      <c r="U958" s="1" t="e">
        <f>VLOOKUP(T958,[2]VAT!$A:$D,1,0)</f>
        <v>#N/A</v>
      </c>
      <c r="V958" s="37" t="s">
        <v>2</v>
      </c>
      <c r="W958" s="37" t="s">
        <v>2</v>
      </c>
      <c r="X958" t="e">
        <f>VLOOKUP(T958,[3]رکوردها!$A:$B,2,0)</f>
        <v>#N/A</v>
      </c>
      <c r="Y958" t="e">
        <f>VLOOKUP(T958,[3]رکوردها!$A:$D,4,0)</f>
        <v>#N/A</v>
      </c>
      <c r="Z958" t="e">
        <f>VLOOKUP(T958,[3]رکوردها!$A:$C,3,0)</f>
        <v>#N/A</v>
      </c>
      <c r="AA958" t="e">
        <f>VLOOKUP(T958,[3]رکوردها!$A:$F,6,0)</f>
        <v>#N/A</v>
      </c>
      <c r="AB958" t="e">
        <f>VLOOKUP(T958,[3]رکوردها!$A:$E,5,0)</f>
        <v>#N/A</v>
      </c>
    </row>
    <row r="959" spans="1:28" s="41" customFormat="1" hidden="1" x14ac:dyDescent="0.2">
      <c r="A959" s="36">
        <v>181675</v>
      </c>
      <c r="B959" s="36">
        <v>1348</v>
      </c>
      <c r="C959" s="36">
        <v>2003</v>
      </c>
      <c r="D959" s="39" t="s">
        <v>5178</v>
      </c>
      <c r="E959" s="39"/>
      <c r="F959" s="37" t="s">
        <v>171</v>
      </c>
      <c r="G959" s="37" t="s">
        <v>874</v>
      </c>
      <c r="H959" s="38">
        <v>199226396</v>
      </c>
      <c r="I959" s="38">
        <v>0</v>
      </c>
      <c r="J959" s="38">
        <f t="shared" si="15"/>
        <v>199226396</v>
      </c>
      <c r="K959" s="38"/>
      <c r="L959" s="49"/>
      <c r="M959" s="37" t="s">
        <v>63</v>
      </c>
      <c r="N959" s="37" t="s">
        <v>64</v>
      </c>
      <c r="O959" s="37" t="s">
        <v>157</v>
      </c>
      <c r="P959" s="37" t="s">
        <v>158</v>
      </c>
      <c r="Q959" s="37" t="s">
        <v>159</v>
      </c>
      <c r="R959" s="37" t="s">
        <v>160</v>
      </c>
      <c r="S959" s="37" t="s">
        <v>539</v>
      </c>
      <c r="T959" s="37" t="s">
        <v>538</v>
      </c>
      <c r="U959" s="1" t="e">
        <f>VLOOKUP(T959,[2]VAT!$A:$D,1,0)</f>
        <v>#N/A</v>
      </c>
      <c r="V959" s="37" t="s">
        <v>2</v>
      </c>
      <c r="W959" s="37" t="s">
        <v>2</v>
      </c>
      <c r="X959" t="e">
        <f>VLOOKUP(T959,[3]رکوردها!$A:$B,2,0)</f>
        <v>#N/A</v>
      </c>
      <c r="Y959" t="e">
        <f>VLOOKUP(T959,[3]رکوردها!$A:$D,4,0)</f>
        <v>#N/A</v>
      </c>
      <c r="Z959" t="e">
        <f>VLOOKUP(T959,[3]رکوردها!$A:$C,3,0)</f>
        <v>#N/A</v>
      </c>
      <c r="AA959" t="e">
        <f>VLOOKUP(T959,[3]رکوردها!$A:$F,6,0)</f>
        <v>#N/A</v>
      </c>
      <c r="AB959" t="e">
        <f>VLOOKUP(T959,[3]رکوردها!$A:$E,5,0)</f>
        <v>#N/A</v>
      </c>
    </row>
    <row r="960" spans="1:28" s="41" customFormat="1" hidden="1" x14ac:dyDescent="0.2">
      <c r="A960" s="36">
        <v>181676</v>
      </c>
      <c r="B960" s="36">
        <v>1348</v>
      </c>
      <c r="C960" s="36">
        <v>2003</v>
      </c>
      <c r="D960" s="39" t="s">
        <v>5178</v>
      </c>
      <c r="E960" s="39"/>
      <c r="F960" s="37" t="s">
        <v>171</v>
      </c>
      <c r="G960" s="37" t="s">
        <v>878</v>
      </c>
      <c r="H960" s="38">
        <v>199226396</v>
      </c>
      <c r="I960" s="38">
        <v>0</v>
      </c>
      <c r="J960" s="38">
        <f t="shared" si="15"/>
        <v>199226396</v>
      </c>
      <c r="K960" s="38"/>
      <c r="L960" s="49"/>
      <c r="M960" s="37" t="s">
        <v>63</v>
      </c>
      <c r="N960" s="37" t="s">
        <v>64</v>
      </c>
      <c r="O960" s="37" t="s">
        <v>157</v>
      </c>
      <c r="P960" s="37" t="s">
        <v>158</v>
      </c>
      <c r="Q960" s="37" t="s">
        <v>159</v>
      </c>
      <c r="R960" s="37" t="s">
        <v>160</v>
      </c>
      <c r="S960" s="37" t="s">
        <v>539</v>
      </c>
      <c r="T960" s="37" t="s">
        <v>538</v>
      </c>
      <c r="U960" s="1" t="e">
        <f>VLOOKUP(T960,[2]VAT!$A:$D,1,0)</f>
        <v>#N/A</v>
      </c>
      <c r="V960" s="37" t="s">
        <v>2</v>
      </c>
      <c r="W960" s="37" t="s">
        <v>2</v>
      </c>
      <c r="X960" t="e">
        <f>VLOOKUP(T960,[3]رکوردها!$A:$B,2,0)</f>
        <v>#N/A</v>
      </c>
      <c r="Y960" t="e">
        <f>VLOOKUP(T960,[3]رکوردها!$A:$D,4,0)</f>
        <v>#N/A</v>
      </c>
      <c r="Z960" t="e">
        <f>VLOOKUP(T960,[3]رکوردها!$A:$C,3,0)</f>
        <v>#N/A</v>
      </c>
      <c r="AA960" t="e">
        <f>VLOOKUP(T960,[3]رکوردها!$A:$F,6,0)</f>
        <v>#N/A</v>
      </c>
      <c r="AB960" t="e">
        <f>VLOOKUP(T960,[3]رکوردها!$A:$E,5,0)</f>
        <v>#N/A</v>
      </c>
    </row>
    <row r="961" spans="1:28" s="41" customFormat="1" hidden="1" x14ac:dyDescent="0.2">
      <c r="A961" s="36">
        <v>181677</v>
      </c>
      <c r="B961" s="36">
        <v>1348</v>
      </c>
      <c r="C961" s="36">
        <v>2003</v>
      </c>
      <c r="D961" s="39" t="s">
        <v>5178</v>
      </c>
      <c r="E961" s="39"/>
      <c r="F961" s="37" t="s">
        <v>171</v>
      </c>
      <c r="G961" s="37" t="s">
        <v>879</v>
      </c>
      <c r="H961" s="38">
        <v>199226396</v>
      </c>
      <c r="I961" s="38">
        <v>0</v>
      </c>
      <c r="J961" s="38">
        <f t="shared" si="15"/>
        <v>199226396</v>
      </c>
      <c r="K961" s="38"/>
      <c r="L961" s="49"/>
      <c r="M961" s="37" t="s">
        <v>63</v>
      </c>
      <c r="N961" s="37" t="s">
        <v>64</v>
      </c>
      <c r="O961" s="37" t="s">
        <v>157</v>
      </c>
      <c r="P961" s="37" t="s">
        <v>158</v>
      </c>
      <c r="Q961" s="37" t="s">
        <v>159</v>
      </c>
      <c r="R961" s="37" t="s">
        <v>160</v>
      </c>
      <c r="S961" s="37" t="s">
        <v>539</v>
      </c>
      <c r="T961" s="37" t="s">
        <v>538</v>
      </c>
      <c r="U961" s="1" t="e">
        <f>VLOOKUP(T961,[2]VAT!$A:$D,1,0)</f>
        <v>#N/A</v>
      </c>
      <c r="V961" s="37" t="s">
        <v>2</v>
      </c>
      <c r="W961" s="37" t="s">
        <v>2</v>
      </c>
      <c r="X961" t="e">
        <f>VLOOKUP(T961,[3]رکوردها!$A:$B,2,0)</f>
        <v>#N/A</v>
      </c>
      <c r="Y961" t="e">
        <f>VLOOKUP(T961,[3]رکوردها!$A:$D,4,0)</f>
        <v>#N/A</v>
      </c>
      <c r="Z961" t="e">
        <f>VLOOKUP(T961,[3]رکوردها!$A:$C,3,0)</f>
        <v>#N/A</v>
      </c>
      <c r="AA961" t="e">
        <f>VLOOKUP(T961,[3]رکوردها!$A:$F,6,0)</f>
        <v>#N/A</v>
      </c>
      <c r="AB961" t="e">
        <f>VLOOKUP(T961,[3]رکوردها!$A:$E,5,0)</f>
        <v>#N/A</v>
      </c>
    </row>
    <row r="962" spans="1:28" s="41" customFormat="1" hidden="1" x14ac:dyDescent="0.2">
      <c r="A962" s="36">
        <v>181678</v>
      </c>
      <c r="B962" s="36">
        <v>1348</v>
      </c>
      <c r="C962" s="36">
        <v>2003</v>
      </c>
      <c r="D962" s="39" t="s">
        <v>5178</v>
      </c>
      <c r="E962" s="39"/>
      <c r="F962" s="37" t="s">
        <v>171</v>
      </c>
      <c r="G962" s="37" t="s">
        <v>880</v>
      </c>
      <c r="H962" s="38">
        <v>199226396</v>
      </c>
      <c r="I962" s="38">
        <v>0</v>
      </c>
      <c r="J962" s="38">
        <f t="shared" si="15"/>
        <v>199226396</v>
      </c>
      <c r="K962" s="38"/>
      <c r="L962" s="49"/>
      <c r="M962" s="37" t="s">
        <v>63</v>
      </c>
      <c r="N962" s="37" t="s">
        <v>64</v>
      </c>
      <c r="O962" s="37" t="s">
        <v>157</v>
      </c>
      <c r="P962" s="37" t="s">
        <v>158</v>
      </c>
      <c r="Q962" s="37" t="s">
        <v>159</v>
      </c>
      <c r="R962" s="37" t="s">
        <v>160</v>
      </c>
      <c r="S962" s="37" t="s">
        <v>539</v>
      </c>
      <c r="T962" s="37" t="s">
        <v>538</v>
      </c>
      <c r="U962" s="1" t="e">
        <f>VLOOKUP(T962,[2]VAT!$A:$D,1,0)</f>
        <v>#N/A</v>
      </c>
      <c r="V962" s="37" t="s">
        <v>2</v>
      </c>
      <c r="W962" s="37" t="s">
        <v>2</v>
      </c>
      <c r="X962" t="e">
        <f>VLOOKUP(T962,[3]رکوردها!$A:$B,2,0)</f>
        <v>#N/A</v>
      </c>
      <c r="Y962" t="e">
        <f>VLOOKUP(T962,[3]رکوردها!$A:$D,4,0)</f>
        <v>#N/A</v>
      </c>
      <c r="Z962" t="e">
        <f>VLOOKUP(T962,[3]رکوردها!$A:$C,3,0)</f>
        <v>#N/A</v>
      </c>
      <c r="AA962" t="e">
        <f>VLOOKUP(T962,[3]رکوردها!$A:$F,6,0)</f>
        <v>#N/A</v>
      </c>
      <c r="AB962" t="e">
        <f>VLOOKUP(T962,[3]رکوردها!$A:$E,5,0)</f>
        <v>#N/A</v>
      </c>
    </row>
    <row r="963" spans="1:28" s="41" customFormat="1" hidden="1" x14ac:dyDescent="0.2">
      <c r="A963" s="36">
        <v>181679</v>
      </c>
      <c r="B963" s="36">
        <v>1348</v>
      </c>
      <c r="C963" s="36">
        <v>2003</v>
      </c>
      <c r="D963" s="39" t="s">
        <v>5178</v>
      </c>
      <c r="E963" s="39"/>
      <c r="F963" s="37" t="s">
        <v>171</v>
      </c>
      <c r="G963" s="37" t="s">
        <v>881</v>
      </c>
      <c r="H963" s="38">
        <v>99613198</v>
      </c>
      <c r="I963" s="38">
        <v>0</v>
      </c>
      <c r="J963" s="38">
        <f t="shared" si="15"/>
        <v>99613198</v>
      </c>
      <c r="K963" s="38"/>
      <c r="L963" s="49"/>
      <c r="M963" s="37" t="s">
        <v>63</v>
      </c>
      <c r="N963" s="37" t="s">
        <v>64</v>
      </c>
      <c r="O963" s="37" t="s">
        <v>157</v>
      </c>
      <c r="P963" s="37" t="s">
        <v>158</v>
      </c>
      <c r="Q963" s="37" t="s">
        <v>159</v>
      </c>
      <c r="R963" s="37" t="s">
        <v>160</v>
      </c>
      <c r="S963" s="37" t="s">
        <v>539</v>
      </c>
      <c r="T963" s="37" t="s">
        <v>538</v>
      </c>
      <c r="U963" s="1" t="e">
        <f>VLOOKUP(T963,[2]VAT!$A:$D,1,0)</f>
        <v>#N/A</v>
      </c>
      <c r="V963" s="37" t="s">
        <v>2</v>
      </c>
      <c r="W963" s="37" t="s">
        <v>2</v>
      </c>
      <c r="X963" t="e">
        <f>VLOOKUP(T963,[3]رکوردها!$A:$B,2,0)</f>
        <v>#N/A</v>
      </c>
      <c r="Y963" t="e">
        <f>VLOOKUP(T963,[3]رکوردها!$A:$D,4,0)</f>
        <v>#N/A</v>
      </c>
      <c r="Z963" t="e">
        <f>VLOOKUP(T963,[3]رکوردها!$A:$C,3,0)</f>
        <v>#N/A</v>
      </c>
      <c r="AA963" t="e">
        <f>VLOOKUP(T963,[3]رکوردها!$A:$F,6,0)</f>
        <v>#N/A</v>
      </c>
      <c r="AB963" t="e">
        <f>VLOOKUP(T963,[3]رکوردها!$A:$E,5,0)</f>
        <v>#N/A</v>
      </c>
    </row>
    <row r="964" spans="1:28" s="41" customFormat="1" hidden="1" x14ac:dyDescent="0.2">
      <c r="A964" s="36">
        <v>181680</v>
      </c>
      <c r="B964" s="36">
        <v>1348</v>
      </c>
      <c r="C964" s="36">
        <v>2003</v>
      </c>
      <c r="D964" s="39" t="s">
        <v>5178</v>
      </c>
      <c r="E964" s="39"/>
      <c r="F964" s="37" t="s">
        <v>171</v>
      </c>
      <c r="G964" s="37" t="s">
        <v>882</v>
      </c>
      <c r="H964" s="38">
        <v>99613198</v>
      </c>
      <c r="I964" s="38">
        <v>0</v>
      </c>
      <c r="J964" s="38">
        <f t="shared" si="15"/>
        <v>99613198</v>
      </c>
      <c r="K964" s="38"/>
      <c r="L964" s="49"/>
      <c r="M964" s="37" t="s">
        <v>63</v>
      </c>
      <c r="N964" s="37" t="s">
        <v>64</v>
      </c>
      <c r="O964" s="37" t="s">
        <v>157</v>
      </c>
      <c r="P964" s="37" t="s">
        <v>158</v>
      </c>
      <c r="Q964" s="37" t="s">
        <v>159</v>
      </c>
      <c r="R964" s="37" t="s">
        <v>160</v>
      </c>
      <c r="S964" s="37" t="s">
        <v>539</v>
      </c>
      <c r="T964" s="37" t="s">
        <v>538</v>
      </c>
      <c r="U964" s="1" t="e">
        <f>VLOOKUP(T964,[2]VAT!$A:$D,1,0)</f>
        <v>#N/A</v>
      </c>
      <c r="V964" s="37" t="s">
        <v>2</v>
      </c>
      <c r="W964" s="37" t="s">
        <v>2</v>
      </c>
      <c r="X964" t="e">
        <f>VLOOKUP(T964,[3]رکوردها!$A:$B,2,0)</f>
        <v>#N/A</v>
      </c>
      <c r="Y964" t="e">
        <f>VLOOKUP(T964,[3]رکوردها!$A:$D,4,0)</f>
        <v>#N/A</v>
      </c>
      <c r="Z964" t="e">
        <f>VLOOKUP(T964,[3]رکوردها!$A:$C,3,0)</f>
        <v>#N/A</v>
      </c>
      <c r="AA964" t="e">
        <f>VLOOKUP(T964,[3]رکوردها!$A:$F,6,0)</f>
        <v>#N/A</v>
      </c>
      <c r="AB964" t="e">
        <f>VLOOKUP(T964,[3]رکوردها!$A:$E,5,0)</f>
        <v>#N/A</v>
      </c>
    </row>
    <row r="965" spans="1:28" s="41" customFormat="1" hidden="1" x14ac:dyDescent="0.2">
      <c r="A965" s="36">
        <v>181681</v>
      </c>
      <c r="B965" s="36">
        <v>1348</v>
      </c>
      <c r="C965" s="36">
        <v>2003</v>
      </c>
      <c r="D965" s="39" t="s">
        <v>5178</v>
      </c>
      <c r="E965" s="39"/>
      <c r="F965" s="37" t="s">
        <v>171</v>
      </c>
      <c r="G965" s="37" t="s">
        <v>883</v>
      </c>
      <c r="H965" s="38">
        <v>99613198</v>
      </c>
      <c r="I965" s="38">
        <v>0</v>
      </c>
      <c r="J965" s="38">
        <f t="shared" si="15"/>
        <v>99613198</v>
      </c>
      <c r="K965" s="38"/>
      <c r="L965" s="49"/>
      <c r="M965" s="37" t="s">
        <v>63</v>
      </c>
      <c r="N965" s="37" t="s">
        <v>64</v>
      </c>
      <c r="O965" s="37" t="s">
        <v>157</v>
      </c>
      <c r="P965" s="37" t="s">
        <v>158</v>
      </c>
      <c r="Q965" s="37" t="s">
        <v>159</v>
      </c>
      <c r="R965" s="37" t="s">
        <v>160</v>
      </c>
      <c r="S965" s="37" t="s">
        <v>539</v>
      </c>
      <c r="T965" s="37" t="s">
        <v>538</v>
      </c>
      <c r="U965" s="1" t="e">
        <f>VLOOKUP(T965,[2]VAT!$A:$D,1,0)</f>
        <v>#N/A</v>
      </c>
      <c r="V965" s="37" t="s">
        <v>2</v>
      </c>
      <c r="W965" s="37" t="s">
        <v>2</v>
      </c>
      <c r="X965" t="e">
        <f>VLOOKUP(T965,[3]رکوردها!$A:$B,2,0)</f>
        <v>#N/A</v>
      </c>
      <c r="Y965" t="e">
        <f>VLOOKUP(T965,[3]رکوردها!$A:$D,4,0)</f>
        <v>#N/A</v>
      </c>
      <c r="Z965" t="e">
        <f>VLOOKUP(T965,[3]رکوردها!$A:$C,3,0)</f>
        <v>#N/A</v>
      </c>
      <c r="AA965" t="e">
        <f>VLOOKUP(T965,[3]رکوردها!$A:$F,6,0)</f>
        <v>#N/A</v>
      </c>
      <c r="AB965" t="e">
        <f>VLOOKUP(T965,[3]رکوردها!$A:$E,5,0)</f>
        <v>#N/A</v>
      </c>
    </row>
    <row r="966" spans="1:28" s="41" customFormat="1" hidden="1" x14ac:dyDescent="0.2">
      <c r="A966" s="36">
        <v>181682</v>
      </c>
      <c r="B966" s="36">
        <v>1348</v>
      </c>
      <c r="C966" s="36">
        <v>2003</v>
      </c>
      <c r="D966" s="39" t="s">
        <v>5178</v>
      </c>
      <c r="E966" s="39"/>
      <c r="F966" s="37" t="s">
        <v>171</v>
      </c>
      <c r="G966" s="37" t="s">
        <v>884</v>
      </c>
      <c r="H966" s="38">
        <v>99613198</v>
      </c>
      <c r="I966" s="38">
        <v>0</v>
      </c>
      <c r="J966" s="38">
        <f t="shared" si="15"/>
        <v>99613198</v>
      </c>
      <c r="K966" s="38"/>
      <c r="L966" s="49"/>
      <c r="M966" s="37" t="s">
        <v>63</v>
      </c>
      <c r="N966" s="37" t="s">
        <v>64</v>
      </c>
      <c r="O966" s="37" t="s">
        <v>157</v>
      </c>
      <c r="P966" s="37" t="s">
        <v>158</v>
      </c>
      <c r="Q966" s="37" t="s">
        <v>159</v>
      </c>
      <c r="R966" s="37" t="s">
        <v>160</v>
      </c>
      <c r="S966" s="37" t="s">
        <v>539</v>
      </c>
      <c r="T966" s="37" t="s">
        <v>538</v>
      </c>
      <c r="U966" s="1" t="e">
        <f>VLOOKUP(T966,[2]VAT!$A:$D,1,0)</f>
        <v>#N/A</v>
      </c>
      <c r="V966" s="37" t="s">
        <v>2</v>
      </c>
      <c r="W966" s="37" t="s">
        <v>2</v>
      </c>
      <c r="X966" t="e">
        <f>VLOOKUP(T966,[3]رکوردها!$A:$B,2,0)</f>
        <v>#N/A</v>
      </c>
      <c r="Y966" t="e">
        <f>VLOOKUP(T966,[3]رکوردها!$A:$D,4,0)</f>
        <v>#N/A</v>
      </c>
      <c r="Z966" t="e">
        <f>VLOOKUP(T966,[3]رکوردها!$A:$C,3,0)</f>
        <v>#N/A</v>
      </c>
      <c r="AA966" t="e">
        <f>VLOOKUP(T966,[3]رکوردها!$A:$F,6,0)</f>
        <v>#N/A</v>
      </c>
      <c r="AB966" t="e">
        <f>VLOOKUP(T966,[3]رکوردها!$A:$E,5,0)</f>
        <v>#N/A</v>
      </c>
    </row>
    <row r="967" spans="1:28" s="41" customFormat="1" hidden="1" x14ac:dyDescent="0.2">
      <c r="A967" s="36">
        <v>181683</v>
      </c>
      <c r="B967" s="36">
        <v>1348</v>
      </c>
      <c r="C967" s="36">
        <v>2003</v>
      </c>
      <c r="D967" s="39" t="s">
        <v>5178</v>
      </c>
      <c r="E967" s="39"/>
      <c r="F967" s="37" t="s">
        <v>171</v>
      </c>
      <c r="G967" s="37" t="s">
        <v>885</v>
      </c>
      <c r="H967" s="38">
        <v>99613198</v>
      </c>
      <c r="I967" s="38">
        <v>0</v>
      </c>
      <c r="J967" s="38">
        <f t="shared" si="15"/>
        <v>99613198</v>
      </c>
      <c r="K967" s="38"/>
      <c r="L967" s="49"/>
      <c r="M967" s="37" t="s">
        <v>63</v>
      </c>
      <c r="N967" s="37" t="s">
        <v>64</v>
      </c>
      <c r="O967" s="37" t="s">
        <v>157</v>
      </c>
      <c r="P967" s="37" t="s">
        <v>158</v>
      </c>
      <c r="Q967" s="37" t="s">
        <v>159</v>
      </c>
      <c r="R967" s="37" t="s">
        <v>160</v>
      </c>
      <c r="S967" s="37" t="s">
        <v>539</v>
      </c>
      <c r="T967" s="37" t="s">
        <v>538</v>
      </c>
      <c r="U967" s="1" t="e">
        <f>VLOOKUP(T967,[2]VAT!$A:$D,1,0)</f>
        <v>#N/A</v>
      </c>
      <c r="V967" s="37" t="s">
        <v>2</v>
      </c>
      <c r="W967" s="37" t="s">
        <v>2</v>
      </c>
      <c r="X967" t="e">
        <f>VLOOKUP(T967,[3]رکوردها!$A:$B,2,0)</f>
        <v>#N/A</v>
      </c>
      <c r="Y967" t="e">
        <f>VLOOKUP(T967,[3]رکوردها!$A:$D,4,0)</f>
        <v>#N/A</v>
      </c>
      <c r="Z967" t="e">
        <f>VLOOKUP(T967,[3]رکوردها!$A:$C,3,0)</f>
        <v>#N/A</v>
      </c>
      <c r="AA967" t="e">
        <f>VLOOKUP(T967,[3]رکوردها!$A:$F,6,0)</f>
        <v>#N/A</v>
      </c>
      <c r="AB967" t="e">
        <f>VLOOKUP(T967,[3]رکوردها!$A:$E,5,0)</f>
        <v>#N/A</v>
      </c>
    </row>
    <row r="968" spans="1:28" s="41" customFormat="1" hidden="1" x14ac:dyDescent="0.2">
      <c r="A968" s="36">
        <v>183736</v>
      </c>
      <c r="B968" s="36">
        <v>1355</v>
      </c>
      <c r="C968" s="36">
        <v>2134</v>
      </c>
      <c r="D968" s="39" t="s">
        <v>5178</v>
      </c>
      <c r="E968" s="39"/>
      <c r="F968" s="37" t="s">
        <v>171</v>
      </c>
      <c r="G968" s="37" t="s">
        <v>886</v>
      </c>
      <c r="H968" s="38">
        <v>781960019</v>
      </c>
      <c r="I968" s="38">
        <v>0</v>
      </c>
      <c r="J968" s="38">
        <f t="shared" si="15"/>
        <v>781960019</v>
      </c>
      <c r="K968" s="38"/>
      <c r="L968" s="49"/>
      <c r="M968" s="37" t="s">
        <v>63</v>
      </c>
      <c r="N968" s="37" t="s">
        <v>64</v>
      </c>
      <c r="O968" s="37" t="s">
        <v>157</v>
      </c>
      <c r="P968" s="37" t="s">
        <v>158</v>
      </c>
      <c r="Q968" s="37" t="s">
        <v>159</v>
      </c>
      <c r="R968" s="37" t="s">
        <v>160</v>
      </c>
      <c r="S968" s="37" t="s">
        <v>539</v>
      </c>
      <c r="T968" s="37" t="s">
        <v>538</v>
      </c>
      <c r="U968" s="1" t="e">
        <f>VLOOKUP(T968,[2]VAT!$A:$D,1,0)</f>
        <v>#N/A</v>
      </c>
      <c r="V968" s="37" t="s">
        <v>2</v>
      </c>
      <c r="W968" s="37" t="s">
        <v>2</v>
      </c>
      <c r="X968" t="e">
        <f>VLOOKUP(T968,[3]رکوردها!$A:$B,2,0)</f>
        <v>#N/A</v>
      </c>
      <c r="Y968" t="e">
        <f>VLOOKUP(T968,[3]رکوردها!$A:$D,4,0)</f>
        <v>#N/A</v>
      </c>
      <c r="Z968" t="e">
        <f>VLOOKUP(T968,[3]رکوردها!$A:$C,3,0)</f>
        <v>#N/A</v>
      </c>
      <c r="AA968" t="e">
        <f>VLOOKUP(T968,[3]رکوردها!$A:$F,6,0)</f>
        <v>#N/A</v>
      </c>
      <c r="AB968" t="e">
        <f>VLOOKUP(T968,[3]رکوردها!$A:$E,5,0)</f>
        <v>#N/A</v>
      </c>
    </row>
    <row r="969" spans="1:28" s="41" customFormat="1" hidden="1" x14ac:dyDescent="0.2">
      <c r="A969" s="36">
        <v>183739</v>
      </c>
      <c r="B969" s="36">
        <v>1355</v>
      </c>
      <c r="C969" s="36">
        <v>2134</v>
      </c>
      <c r="D969" s="39" t="s">
        <v>5178</v>
      </c>
      <c r="E969" s="39"/>
      <c r="F969" s="37" t="s">
        <v>171</v>
      </c>
      <c r="G969" s="37" t="s">
        <v>887</v>
      </c>
      <c r="H969" s="38">
        <v>636479085</v>
      </c>
      <c r="I969" s="38">
        <v>0</v>
      </c>
      <c r="J969" s="38">
        <f t="shared" si="15"/>
        <v>636479085</v>
      </c>
      <c r="K969" s="38"/>
      <c r="L969" s="49"/>
      <c r="M969" s="37" t="s">
        <v>63</v>
      </c>
      <c r="N969" s="37" t="s">
        <v>64</v>
      </c>
      <c r="O969" s="37" t="s">
        <v>157</v>
      </c>
      <c r="P969" s="37" t="s">
        <v>158</v>
      </c>
      <c r="Q969" s="37" t="s">
        <v>159</v>
      </c>
      <c r="R969" s="37" t="s">
        <v>160</v>
      </c>
      <c r="S969" s="37" t="s">
        <v>539</v>
      </c>
      <c r="T969" s="37" t="s">
        <v>538</v>
      </c>
      <c r="U969" s="1" t="e">
        <f>VLOOKUP(T969,[2]VAT!$A:$D,1,0)</f>
        <v>#N/A</v>
      </c>
      <c r="V969" s="37" t="s">
        <v>2</v>
      </c>
      <c r="W969" s="37" t="s">
        <v>2</v>
      </c>
      <c r="X969" t="e">
        <f>VLOOKUP(T969,[3]رکوردها!$A:$B,2,0)</f>
        <v>#N/A</v>
      </c>
      <c r="Y969" t="e">
        <f>VLOOKUP(T969,[3]رکوردها!$A:$D,4,0)</f>
        <v>#N/A</v>
      </c>
      <c r="Z969" t="e">
        <f>VLOOKUP(T969,[3]رکوردها!$A:$C,3,0)</f>
        <v>#N/A</v>
      </c>
      <c r="AA969" t="e">
        <f>VLOOKUP(T969,[3]رکوردها!$A:$F,6,0)</f>
        <v>#N/A</v>
      </c>
      <c r="AB969" t="e">
        <f>VLOOKUP(T969,[3]رکوردها!$A:$E,5,0)</f>
        <v>#N/A</v>
      </c>
    </row>
    <row r="970" spans="1:28" s="41" customFormat="1" hidden="1" x14ac:dyDescent="0.2">
      <c r="A970" s="36">
        <v>183740</v>
      </c>
      <c r="B970" s="36">
        <v>1355</v>
      </c>
      <c r="C970" s="36">
        <v>2134</v>
      </c>
      <c r="D970" s="39" t="s">
        <v>5178</v>
      </c>
      <c r="E970" s="39"/>
      <c r="F970" s="37" t="s">
        <v>171</v>
      </c>
      <c r="G970" s="37" t="s">
        <v>888</v>
      </c>
      <c r="H970" s="38">
        <v>472813035</v>
      </c>
      <c r="I970" s="38">
        <v>0</v>
      </c>
      <c r="J970" s="38">
        <f t="shared" si="15"/>
        <v>472813035</v>
      </c>
      <c r="K970" s="38"/>
      <c r="L970" s="49"/>
      <c r="M970" s="37" t="s">
        <v>63</v>
      </c>
      <c r="N970" s="37" t="s">
        <v>64</v>
      </c>
      <c r="O970" s="37" t="s">
        <v>157</v>
      </c>
      <c r="P970" s="37" t="s">
        <v>158</v>
      </c>
      <c r="Q970" s="37" t="s">
        <v>159</v>
      </c>
      <c r="R970" s="37" t="s">
        <v>160</v>
      </c>
      <c r="S970" s="37" t="s">
        <v>539</v>
      </c>
      <c r="T970" s="37" t="s">
        <v>538</v>
      </c>
      <c r="U970" s="1" t="e">
        <f>VLOOKUP(T970,[2]VAT!$A:$D,1,0)</f>
        <v>#N/A</v>
      </c>
      <c r="V970" s="37" t="s">
        <v>2</v>
      </c>
      <c r="W970" s="37" t="s">
        <v>2</v>
      </c>
      <c r="X970" t="e">
        <f>VLOOKUP(T970,[3]رکوردها!$A:$B,2,0)</f>
        <v>#N/A</v>
      </c>
      <c r="Y970" t="e">
        <f>VLOOKUP(T970,[3]رکوردها!$A:$D,4,0)</f>
        <v>#N/A</v>
      </c>
      <c r="Z970" t="e">
        <f>VLOOKUP(T970,[3]رکوردها!$A:$C,3,0)</f>
        <v>#N/A</v>
      </c>
      <c r="AA970" t="e">
        <f>VLOOKUP(T970,[3]رکوردها!$A:$F,6,0)</f>
        <v>#N/A</v>
      </c>
      <c r="AB970" t="e">
        <f>VLOOKUP(T970,[3]رکوردها!$A:$E,5,0)</f>
        <v>#N/A</v>
      </c>
    </row>
    <row r="971" spans="1:28" s="41" customFormat="1" hidden="1" x14ac:dyDescent="0.2">
      <c r="A971" s="36">
        <v>183743</v>
      </c>
      <c r="B971" s="36">
        <v>1355</v>
      </c>
      <c r="C971" s="36">
        <v>2134</v>
      </c>
      <c r="D971" s="39" t="s">
        <v>5178</v>
      </c>
      <c r="E971" s="39"/>
      <c r="F971" s="37" t="s">
        <v>171</v>
      </c>
      <c r="G971" s="37" t="s">
        <v>889</v>
      </c>
      <c r="H971" s="38">
        <v>345517218</v>
      </c>
      <c r="I971" s="38">
        <v>0</v>
      </c>
      <c r="J971" s="38">
        <f t="shared" ref="J971:J1034" si="16">H971-I971</f>
        <v>345517218</v>
      </c>
      <c r="K971" s="38"/>
      <c r="L971" s="49"/>
      <c r="M971" s="37" t="s">
        <v>63</v>
      </c>
      <c r="N971" s="37" t="s">
        <v>64</v>
      </c>
      <c r="O971" s="37" t="s">
        <v>157</v>
      </c>
      <c r="P971" s="37" t="s">
        <v>158</v>
      </c>
      <c r="Q971" s="37" t="s">
        <v>159</v>
      </c>
      <c r="R971" s="37" t="s">
        <v>160</v>
      </c>
      <c r="S971" s="37" t="s">
        <v>539</v>
      </c>
      <c r="T971" s="37" t="s">
        <v>538</v>
      </c>
      <c r="U971" s="1" t="e">
        <f>VLOOKUP(T971,[2]VAT!$A:$D,1,0)</f>
        <v>#N/A</v>
      </c>
      <c r="V971" s="37" t="s">
        <v>2</v>
      </c>
      <c r="W971" s="37" t="s">
        <v>2</v>
      </c>
      <c r="X971" t="e">
        <f>VLOOKUP(T971,[3]رکوردها!$A:$B,2,0)</f>
        <v>#N/A</v>
      </c>
      <c r="Y971" t="e">
        <f>VLOOKUP(T971,[3]رکوردها!$A:$D,4,0)</f>
        <v>#N/A</v>
      </c>
      <c r="Z971" t="e">
        <f>VLOOKUP(T971,[3]رکوردها!$A:$C,3,0)</f>
        <v>#N/A</v>
      </c>
      <c r="AA971" t="e">
        <f>VLOOKUP(T971,[3]رکوردها!$A:$F,6,0)</f>
        <v>#N/A</v>
      </c>
      <c r="AB971" t="e">
        <f>VLOOKUP(T971,[3]رکوردها!$A:$E,5,0)</f>
        <v>#N/A</v>
      </c>
    </row>
    <row r="972" spans="1:28" s="41" customFormat="1" hidden="1" x14ac:dyDescent="0.2">
      <c r="A972" s="36">
        <v>183744</v>
      </c>
      <c r="B972" s="36">
        <v>1355</v>
      </c>
      <c r="C972" s="36">
        <v>2134</v>
      </c>
      <c r="D972" s="39" t="s">
        <v>5178</v>
      </c>
      <c r="E972" s="39"/>
      <c r="F972" s="37" t="s">
        <v>171</v>
      </c>
      <c r="G972" s="37" t="s">
        <v>890</v>
      </c>
      <c r="H972" s="38">
        <v>344607962</v>
      </c>
      <c r="I972" s="38">
        <v>0</v>
      </c>
      <c r="J972" s="38">
        <f t="shared" si="16"/>
        <v>344607962</v>
      </c>
      <c r="K972" s="38"/>
      <c r="L972" s="49"/>
      <c r="M972" s="37" t="s">
        <v>63</v>
      </c>
      <c r="N972" s="37" t="s">
        <v>64</v>
      </c>
      <c r="O972" s="37" t="s">
        <v>157</v>
      </c>
      <c r="P972" s="37" t="s">
        <v>158</v>
      </c>
      <c r="Q972" s="37" t="s">
        <v>159</v>
      </c>
      <c r="R972" s="37" t="s">
        <v>160</v>
      </c>
      <c r="S972" s="37" t="s">
        <v>539</v>
      </c>
      <c r="T972" s="37" t="s">
        <v>538</v>
      </c>
      <c r="U972" s="1" t="e">
        <f>VLOOKUP(T972,[2]VAT!$A:$D,1,0)</f>
        <v>#N/A</v>
      </c>
      <c r="V972" s="37" t="s">
        <v>2</v>
      </c>
      <c r="W972" s="37" t="s">
        <v>2</v>
      </c>
      <c r="X972" t="e">
        <f>VLOOKUP(T972,[3]رکوردها!$A:$B,2,0)</f>
        <v>#N/A</v>
      </c>
      <c r="Y972" t="e">
        <f>VLOOKUP(T972,[3]رکوردها!$A:$D,4,0)</f>
        <v>#N/A</v>
      </c>
      <c r="Z972" t="e">
        <f>VLOOKUP(T972,[3]رکوردها!$A:$C,3,0)</f>
        <v>#N/A</v>
      </c>
      <c r="AA972" t="e">
        <f>VLOOKUP(T972,[3]رکوردها!$A:$F,6,0)</f>
        <v>#N/A</v>
      </c>
      <c r="AB972" t="e">
        <f>VLOOKUP(T972,[3]رکوردها!$A:$E,5,0)</f>
        <v>#N/A</v>
      </c>
    </row>
    <row r="973" spans="1:28" s="41" customFormat="1" hidden="1" x14ac:dyDescent="0.2">
      <c r="A973" s="36">
        <v>183745</v>
      </c>
      <c r="B973" s="36">
        <v>1355</v>
      </c>
      <c r="C973" s="36">
        <v>2134</v>
      </c>
      <c r="D973" s="39" t="s">
        <v>5178</v>
      </c>
      <c r="E973" s="39"/>
      <c r="F973" s="37" t="s">
        <v>171</v>
      </c>
      <c r="G973" s="37" t="s">
        <v>891</v>
      </c>
      <c r="H973" s="38">
        <v>309146984</v>
      </c>
      <c r="I973" s="38">
        <v>0</v>
      </c>
      <c r="J973" s="38">
        <f t="shared" si="16"/>
        <v>309146984</v>
      </c>
      <c r="K973" s="38"/>
      <c r="L973" s="49"/>
      <c r="M973" s="37" t="s">
        <v>63</v>
      </c>
      <c r="N973" s="37" t="s">
        <v>64</v>
      </c>
      <c r="O973" s="37" t="s">
        <v>157</v>
      </c>
      <c r="P973" s="37" t="s">
        <v>158</v>
      </c>
      <c r="Q973" s="37" t="s">
        <v>159</v>
      </c>
      <c r="R973" s="37" t="s">
        <v>160</v>
      </c>
      <c r="S973" s="37" t="s">
        <v>539</v>
      </c>
      <c r="T973" s="37" t="s">
        <v>538</v>
      </c>
      <c r="U973" s="1" t="e">
        <f>VLOOKUP(T973,[2]VAT!$A:$D,1,0)</f>
        <v>#N/A</v>
      </c>
      <c r="V973" s="37" t="s">
        <v>2</v>
      </c>
      <c r="W973" s="37" t="s">
        <v>2</v>
      </c>
      <c r="X973" t="e">
        <f>VLOOKUP(T973,[3]رکوردها!$A:$B,2,0)</f>
        <v>#N/A</v>
      </c>
      <c r="Y973" t="e">
        <f>VLOOKUP(T973,[3]رکوردها!$A:$D,4,0)</f>
        <v>#N/A</v>
      </c>
      <c r="Z973" t="e">
        <f>VLOOKUP(T973,[3]رکوردها!$A:$C,3,0)</f>
        <v>#N/A</v>
      </c>
      <c r="AA973" t="e">
        <f>VLOOKUP(T973,[3]رکوردها!$A:$F,6,0)</f>
        <v>#N/A</v>
      </c>
      <c r="AB973" t="e">
        <f>VLOOKUP(T973,[3]رکوردها!$A:$E,5,0)</f>
        <v>#N/A</v>
      </c>
    </row>
    <row r="974" spans="1:28" s="41" customFormat="1" hidden="1" x14ac:dyDescent="0.2">
      <c r="A974" s="36">
        <v>183750</v>
      </c>
      <c r="B974" s="36">
        <v>1355</v>
      </c>
      <c r="C974" s="36">
        <v>2134</v>
      </c>
      <c r="D974" s="39" t="s">
        <v>5178</v>
      </c>
      <c r="E974" s="39"/>
      <c r="F974" s="37" t="s">
        <v>171</v>
      </c>
      <c r="G974" s="37" t="s">
        <v>892</v>
      </c>
      <c r="H974" s="38">
        <v>127295817</v>
      </c>
      <c r="I974" s="38">
        <v>0</v>
      </c>
      <c r="J974" s="38">
        <f t="shared" si="16"/>
        <v>127295817</v>
      </c>
      <c r="K974" s="38"/>
      <c r="L974" s="49"/>
      <c r="M974" s="37" t="s">
        <v>63</v>
      </c>
      <c r="N974" s="37" t="s">
        <v>64</v>
      </c>
      <c r="O974" s="37" t="s">
        <v>157</v>
      </c>
      <c r="P974" s="37" t="s">
        <v>158</v>
      </c>
      <c r="Q974" s="37" t="s">
        <v>159</v>
      </c>
      <c r="R974" s="37" t="s">
        <v>160</v>
      </c>
      <c r="S974" s="37" t="s">
        <v>539</v>
      </c>
      <c r="T974" s="37" t="s">
        <v>538</v>
      </c>
      <c r="U974" s="1" t="e">
        <f>VLOOKUP(T974,[2]VAT!$A:$D,1,0)</f>
        <v>#N/A</v>
      </c>
      <c r="V974" s="37" t="s">
        <v>2</v>
      </c>
      <c r="W974" s="37" t="s">
        <v>2</v>
      </c>
      <c r="X974" t="e">
        <f>VLOOKUP(T974,[3]رکوردها!$A:$B,2,0)</f>
        <v>#N/A</v>
      </c>
      <c r="Y974" t="e">
        <f>VLOOKUP(T974,[3]رکوردها!$A:$D,4,0)</f>
        <v>#N/A</v>
      </c>
      <c r="Z974" t="e">
        <f>VLOOKUP(T974,[3]رکوردها!$A:$C,3,0)</f>
        <v>#N/A</v>
      </c>
      <c r="AA974" t="e">
        <f>VLOOKUP(T974,[3]رکوردها!$A:$F,6,0)</f>
        <v>#N/A</v>
      </c>
      <c r="AB974" t="e">
        <f>VLOOKUP(T974,[3]رکوردها!$A:$E,5,0)</f>
        <v>#N/A</v>
      </c>
    </row>
    <row r="975" spans="1:28" s="41" customFormat="1" hidden="1" x14ac:dyDescent="0.2">
      <c r="A975" s="36">
        <v>183755</v>
      </c>
      <c r="B975" s="36">
        <v>1355</v>
      </c>
      <c r="C975" s="36">
        <v>2134</v>
      </c>
      <c r="D975" s="39" t="s">
        <v>5178</v>
      </c>
      <c r="E975" s="39"/>
      <c r="F975" s="37" t="s">
        <v>171</v>
      </c>
      <c r="G975" s="37" t="s">
        <v>893</v>
      </c>
      <c r="H975" s="38">
        <v>109110700</v>
      </c>
      <c r="I975" s="38">
        <v>0</v>
      </c>
      <c r="J975" s="38">
        <f t="shared" si="16"/>
        <v>109110700</v>
      </c>
      <c r="K975" s="38"/>
      <c r="L975" s="49"/>
      <c r="M975" s="37" t="s">
        <v>63</v>
      </c>
      <c r="N975" s="37" t="s">
        <v>64</v>
      </c>
      <c r="O975" s="37" t="s">
        <v>157</v>
      </c>
      <c r="P975" s="37" t="s">
        <v>158</v>
      </c>
      <c r="Q975" s="37" t="s">
        <v>159</v>
      </c>
      <c r="R975" s="37" t="s">
        <v>160</v>
      </c>
      <c r="S975" s="37" t="s">
        <v>539</v>
      </c>
      <c r="T975" s="37" t="s">
        <v>538</v>
      </c>
      <c r="U975" s="1" t="e">
        <f>VLOOKUP(T975,[2]VAT!$A:$D,1,0)</f>
        <v>#N/A</v>
      </c>
      <c r="V975" s="37" t="s">
        <v>2</v>
      </c>
      <c r="W975" s="37" t="s">
        <v>2</v>
      </c>
      <c r="X975" t="e">
        <f>VLOOKUP(T975,[3]رکوردها!$A:$B,2,0)</f>
        <v>#N/A</v>
      </c>
      <c r="Y975" t="e">
        <f>VLOOKUP(T975,[3]رکوردها!$A:$D,4,0)</f>
        <v>#N/A</v>
      </c>
      <c r="Z975" t="e">
        <f>VLOOKUP(T975,[3]رکوردها!$A:$C,3,0)</f>
        <v>#N/A</v>
      </c>
      <c r="AA975" t="e">
        <f>VLOOKUP(T975,[3]رکوردها!$A:$F,6,0)</f>
        <v>#N/A</v>
      </c>
      <c r="AB975" t="e">
        <f>VLOOKUP(T975,[3]رکوردها!$A:$E,5,0)</f>
        <v>#N/A</v>
      </c>
    </row>
    <row r="976" spans="1:28" s="41" customFormat="1" hidden="1" x14ac:dyDescent="0.2">
      <c r="A976" s="36">
        <v>183788</v>
      </c>
      <c r="B976" s="36">
        <v>1355</v>
      </c>
      <c r="C976" s="36">
        <v>2134</v>
      </c>
      <c r="D976" s="39" t="s">
        <v>5178</v>
      </c>
      <c r="E976" s="39"/>
      <c r="F976" s="37" t="s">
        <v>171</v>
      </c>
      <c r="G976" s="37" t="s">
        <v>894</v>
      </c>
      <c r="H976" s="38">
        <v>18185117</v>
      </c>
      <c r="I976" s="38">
        <v>0</v>
      </c>
      <c r="J976" s="38">
        <f t="shared" si="16"/>
        <v>18185117</v>
      </c>
      <c r="K976" s="38"/>
      <c r="L976" s="49"/>
      <c r="M976" s="37" t="s">
        <v>63</v>
      </c>
      <c r="N976" s="37" t="s">
        <v>64</v>
      </c>
      <c r="O976" s="37" t="s">
        <v>157</v>
      </c>
      <c r="P976" s="37" t="s">
        <v>158</v>
      </c>
      <c r="Q976" s="37" t="s">
        <v>159</v>
      </c>
      <c r="R976" s="37" t="s">
        <v>160</v>
      </c>
      <c r="S976" s="37" t="s">
        <v>539</v>
      </c>
      <c r="T976" s="37" t="s">
        <v>538</v>
      </c>
      <c r="U976" s="1" t="e">
        <f>VLOOKUP(T976,[2]VAT!$A:$D,1,0)</f>
        <v>#N/A</v>
      </c>
      <c r="V976" s="37" t="s">
        <v>2</v>
      </c>
      <c r="W976" s="37" t="s">
        <v>2</v>
      </c>
      <c r="X976" t="e">
        <f>VLOOKUP(T976,[3]رکوردها!$A:$B,2,0)</f>
        <v>#N/A</v>
      </c>
      <c r="Y976" t="e">
        <f>VLOOKUP(T976,[3]رکوردها!$A:$D,4,0)</f>
        <v>#N/A</v>
      </c>
      <c r="Z976" t="e">
        <f>VLOOKUP(T976,[3]رکوردها!$A:$C,3,0)</f>
        <v>#N/A</v>
      </c>
      <c r="AA976" t="e">
        <f>VLOOKUP(T976,[3]رکوردها!$A:$F,6,0)</f>
        <v>#N/A</v>
      </c>
      <c r="AB976" t="e">
        <f>VLOOKUP(T976,[3]رکوردها!$A:$E,5,0)</f>
        <v>#N/A</v>
      </c>
    </row>
    <row r="977" spans="1:28" s="41" customFormat="1" hidden="1" x14ac:dyDescent="0.2">
      <c r="A977" s="36">
        <v>144995</v>
      </c>
      <c r="B977" s="36">
        <v>1376</v>
      </c>
      <c r="C977" s="36">
        <v>1403</v>
      </c>
      <c r="D977" s="39" t="s">
        <v>5178</v>
      </c>
      <c r="E977" s="39"/>
      <c r="F977" s="37" t="s">
        <v>42</v>
      </c>
      <c r="G977" s="37" t="s">
        <v>895</v>
      </c>
      <c r="H977" s="38">
        <v>7491112200</v>
      </c>
      <c r="I977" s="38">
        <v>0</v>
      </c>
      <c r="J977" s="38">
        <f t="shared" si="16"/>
        <v>7491112200</v>
      </c>
      <c r="K977" s="38"/>
      <c r="L977" s="49"/>
      <c r="M977" s="37" t="s">
        <v>63</v>
      </c>
      <c r="N977" s="37" t="s">
        <v>64</v>
      </c>
      <c r="O977" s="37" t="s">
        <v>157</v>
      </c>
      <c r="P977" s="37" t="s">
        <v>158</v>
      </c>
      <c r="Q977" s="37" t="s">
        <v>159</v>
      </c>
      <c r="R977" s="37" t="s">
        <v>160</v>
      </c>
      <c r="S977" s="37" t="s">
        <v>539</v>
      </c>
      <c r="T977" s="37" t="s">
        <v>538</v>
      </c>
      <c r="U977" s="1" t="e">
        <f>VLOOKUP(T977,[2]VAT!$A:$D,1,0)</f>
        <v>#N/A</v>
      </c>
      <c r="V977" s="37" t="s">
        <v>2</v>
      </c>
      <c r="W977" s="37" t="s">
        <v>2</v>
      </c>
      <c r="X977" t="e">
        <f>VLOOKUP(T977,[3]رکوردها!$A:$B,2,0)</f>
        <v>#N/A</v>
      </c>
      <c r="Y977" t="e">
        <f>VLOOKUP(T977,[3]رکوردها!$A:$D,4,0)</f>
        <v>#N/A</v>
      </c>
      <c r="Z977" t="e">
        <f>VLOOKUP(T977,[3]رکوردها!$A:$C,3,0)</f>
        <v>#N/A</v>
      </c>
      <c r="AA977" t="e">
        <f>VLOOKUP(T977,[3]رکوردها!$A:$F,6,0)</f>
        <v>#N/A</v>
      </c>
      <c r="AB977" t="e">
        <f>VLOOKUP(T977,[3]رکوردها!$A:$E,5,0)</f>
        <v>#N/A</v>
      </c>
    </row>
    <row r="978" spans="1:28" s="41" customFormat="1" hidden="1" x14ac:dyDescent="0.2">
      <c r="A978" s="36">
        <v>183387</v>
      </c>
      <c r="B978" s="36">
        <v>1421</v>
      </c>
      <c r="C978" s="36">
        <v>2129</v>
      </c>
      <c r="D978" s="39" t="s">
        <v>5178</v>
      </c>
      <c r="E978" s="39"/>
      <c r="F978" s="37" t="s">
        <v>173</v>
      </c>
      <c r="G978" s="37" t="s">
        <v>896</v>
      </c>
      <c r="H978" s="38">
        <v>2617664525</v>
      </c>
      <c r="I978" s="38">
        <v>0</v>
      </c>
      <c r="J978" s="38">
        <f t="shared" si="16"/>
        <v>2617664525</v>
      </c>
      <c r="K978" s="38"/>
      <c r="L978" s="49"/>
      <c r="M978" s="37" t="s">
        <v>63</v>
      </c>
      <c r="N978" s="37" t="s">
        <v>64</v>
      </c>
      <c r="O978" s="37" t="s">
        <v>157</v>
      </c>
      <c r="P978" s="37" t="s">
        <v>158</v>
      </c>
      <c r="Q978" s="37" t="s">
        <v>159</v>
      </c>
      <c r="R978" s="37" t="s">
        <v>160</v>
      </c>
      <c r="S978" s="37" t="s">
        <v>539</v>
      </c>
      <c r="T978" s="37" t="s">
        <v>538</v>
      </c>
      <c r="U978" s="1" t="e">
        <f>VLOOKUP(T978,[2]VAT!$A:$D,1,0)</f>
        <v>#N/A</v>
      </c>
      <c r="V978" s="37" t="s">
        <v>2</v>
      </c>
      <c r="W978" s="37" t="s">
        <v>2</v>
      </c>
      <c r="X978" t="e">
        <f>VLOOKUP(T978,[3]رکوردها!$A:$B,2,0)</f>
        <v>#N/A</v>
      </c>
      <c r="Y978" t="e">
        <f>VLOOKUP(T978,[3]رکوردها!$A:$D,4,0)</f>
        <v>#N/A</v>
      </c>
      <c r="Z978" t="e">
        <f>VLOOKUP(T978,[3]رکوردها!$A:$C,3,0)</f>
        <v>#N/A</v>
      </c>
      <c r="AA978" t="e">
        <f>VLOOKUP(T978,[3]رکوردها!$A:$F,6,0)</f>
        <v>#N/A</v>
      </c>
      <c r="AB978" t="e">
        <f>VLOOKUP(T978,[3]رکوردها!$A:$E,5,0)</f>
        <v>#N/A</v>
      </c>
    </row>
    <row r="979" spans="1:28" s="41" customFormat="1" hidden="1" x14ac:dyDescent="0.2">
      <c r="A979" s="36">
        <v>183388</v>
      </c>
      <c r="B979" s="36">
        <v>1421</v>
      </c>
      <c r="C979" s="36">
        <v>2129</v>
      </c>
      <c r="D979" s="39" t="s">
        <v>5178</v>
      </c>
      <c r="E979" s="39"/>
      <c r="F979" s="37" t="s">
        <v>173</v>
      </c>
      <c r="G979" s="37" t="s">
        <v>897</v>
      </c>
      <c r="H979" s="38">
        <v>2617664525</v>
      </c>
      <c r="I979" s="38">
        <v>0</v>
      </c>
      <c r="J979" s="38">
        <f t="shared" si="16"/>
        <v>2617664525</v>
      </c>
      <c r="K979" s="38"/>
      <c r="L979" s="49"/>
      <c r="M979" s="37" t="s">
        <v>63</v>
      </c>
      <c r="N979" s="37" t="s">
        <v>64</v>
      </c>
      <c r="O979" s="37" t="s">
        <v>157</v>
      </c>
      <c r="P979" s="37" t="s">
        <v>158</v>
      </c>
      <c r="Q979" s="37" t="s">
        <v>159</v>
      </c>
      <c r="R979" s="37" t="s">
        <v>160</v>
      </c>
      <c r="S979" s="37" t="s">
        <v>539</v>
      </c>
      <c r="T979" s="37" t="s">
        <v>538</v>
      </c>
      <c r="U979" s="1" t="e">
        <f>VLOOKUP(T979,[2]VAT!$A:$D,1,0)</f>
        <v>#N/A</v>
      </c>
      <c r="V979" s="37" t="s">
        <v>2</v>
      </c>
      <c r="W979" s="37" t="s">
        <v>2</v>
      </c>
      <c r="X979" t="e">
        <f>VLOOKUP(T979,[3]رکوردها!$A:$B,2,0)</f>
        <v>#N/A</v>
      </c>
      <c r="Y979" t="e">
        <f>VLOOKUP(T979,[3]رکوردها!$A:$D,4,0)</f>
        <v>#N/A</v>
      </c>
      <c r="Z979" t="e">
        <f>VLOOKUP(T979,[3]رکوردها!$A:$C,3,0)</f>
        <v>#N/A</v>
      </c>
      <c r="AA979" t="e">
        <f>VLOOKUP(T979,[3]رکوردها!$A:$F,6,0)</f>
        <v>#N/A</v>
      </c>
      <c r="AB979" t="e">
        <f>VLOOKUP(T979,[3]رکوردها!$A:$E,5,0)</f>
        <v>#N/A</v>
      </c>
    </row>
    <row r="980" spans="1:28" s="41" customFormat="1" hidden="1" x14ac:dyDescent="0.2">
      <c r="A980" s="36">
        <v>183389</v>
      </c>
      <c r="B980" s="36">
        <v>1421</v>
      </c>
      <c r="C980" s="36">
        <v>2129</v>
      </c>
      <c r="D980" s="39" t="s">
        <v>5178</v>
      </c>
      <c r="E980" s="39"/>
      <c r="F980" s="37" t="s">
        <v>173</v>
      </c>
      <c r="G980" s="37" t="s">
        <v>898</v>
      </c>
      <c r="H980" s="38">
        <v>747904150</v>
      </c>
      <c r="I980" s="38">
        <v>0</v>
      </c>
      <c r="J980" s="38">
        <f t="shared" si="16"/>
        <v>747904150</v>
      </c>
      <c r="K980" s="38"/>
      <c r="L980" s="49"/>
      <c r="M980" s="37" t="s">
        <v>63</v>
      </c>
      <c r="N980" s="37" t="s">
        <v>64</v>
      </c>
      <c r="O980" s="37" t="s">
        <v>157</v>
      </c>
      <c r="P980" s="37" t="s">
        <v>158</v>
      </c>
      <c r="Q980" s="37" t="s">
        <v>159</v>
      </c>
      <c r="R980" s="37" t="s">
        <v>160</v>
      </c>
      <c r="S980" s="37" t="s">
        <v>539</v>
      </c>
      <c r="T980" s="37" t="s">
        <v>538</v>
      </c>
      <c r="U980" s="1" t="e">
        <f>VLOOKUP(T980,[2]VAT!$A:$D,1,0)</f>
        <v>#N/A</v>
      </c>
      <c r="V980" s="37" t="s">
        <v>2</v>
      </c>
      <c r="W980" s="37" t="s">
        <v>2</v>
      </c>
      <c r="X980" t="e">
        <f>VLOOKUP(T980,[3]رکوردها!$A:$B,2,0)</f>
        <v>#N/A</v>
      </c>
      <c r="Y980" t="e">
        <f>VLOOKUP(T980,[3]رکوردها!$A:$D,4,0)</f>
        <v>#N/A</v>
      </c>
      <c r="Z980" t="e">
        <f>VLOOKUP(T980,[3]رکوردها!$A:$C,3,0)</f>
        <v>#N/A</v>
      </c>
      <c r="AA980" t="e">
        <f>VLOOKUP(T980,[3]رکوردها!$A:$F,6,0)</f>
        <v>#N/A</v>
      </c>
      <c r="AB980" t="e">
        <f>VLOOKUP(T980,[3]رکوردها!$A:$E,5,0)</f>
        <v>#N/A</v>
      </c>
    </row>
    <row r="981" spans="1:28" s="41" customFormat="1" hidden="1" x14ac:dyDescent="0.2">
      <c r="A981" s="36">
        <v>183390</v>
      </c>
      <c r="B981" s="36">
        <v>1421</v>
      </c>
      <c r="C981" s="36">
        <v>2129</v>
      </c>
      <c r="D981" s="39" t="s">
        <v>5178</v>
      </c>
      <c r="E981" s="39"/>
      <c r="F981" s="37" t="s">
        <v>173</v>
      </c>
      <c r="G981" s="37" t="s">
        <v>899</v>
      </c>
      <c r="H981" s="38">
        <v>747904150</v>
      </c>
      <c r="I981" s="38">
        <v>0</v>
      </c>
      <c r="J981" s="38">
        <f t="shared" si="16"/>
        <v>747904150</v>
      </c>
      <c r="K981" s="38"/>
      <c r="L981" s="49"/>
      <c r="M981" s="37" t="s">
        <v>63</v>
      </c>
      <c r="N981" s="37" t="s">
        <v>64</v>
      </c>
      <c r="O981" s="37" t="s">
        <v>157</v>
      </c>
      <c r="P981" s="37" t="s">
        <v>158</v>
      </c>
      <c r="Q981" s="37" t="s">
        <v>159</v>
      </c>
      <c r="R981" s="37" t="s">
        <v>160</v>
      </c>
      <c r="S981" s="37" t="s">
        <v>539</v>
      </c>
      <c r="T981" s="37" t="s">
        <v>538</v>
      </c>
      <c r="U981" s="1" t="e">
        <f>VLOOKUP(T981,[2]VAT!$A:$D,1,0)</f>
        <v>#N/A</v>
      </c>
      <c r="V981" s="37" t="s">
        <v>2</v>
      </c>
      <c r="W981" s="37" t="s">
        <v>2</v>
      </c>
      <c r="X981" t="e">
        <f>VLOOKUP(T981,[3]رکوردها!$A:$B,2,0)</f>
        <v>#N/A</v>
      </c>
      <c r="Y981" t="e">
        <f>VLOOKUP(T981,[3]رکوردها!$A:$D,4,0)</f>
        <v>#N/A</v>
      </c>
      <c r="Z981" t="e">
        <f>VLOOKUP(T981,[3]رکوردها!$A:$C,3,0)</f>
        <v>#N/A</v>
      </c>
      <c r="AA981" t="e">
        <f>VLOOKUP(T981,[3]رکوردها!$A:$F,6,0)</f>
        <v>#N/A</v>
      </c>
      <c r="AB981" t="e">
        <f>VLOOKUP(T981,[3]رکوردها!$A:$E,5,0)</f>
        <v>#N/A</v>
      </c>
    </row>
    <row r="982" spans="1:28" s="41" customFormat="1" hidden="1" x14ac:dyDescent="0.2">
      <c r="A982" s="36">
        <v>183391</v>
      </c>
      <c r="B982" s="36">
        <v>1421</v>
      </c>
      <c r="C982" s="36">
        <v>2129</v>
      </c>
      <c r="D982" s="39" t="s">
        <v>5178</v>
      </c>
      <c r="E982" s="39"/>
      <c r="F982" s="37" t="s">
        <v>173</v>
      </c>
      <c r="G982" s="37" t="s">
        <v>900</v>
      </c>
      <c r="H982" s="38">
        <v>747904150</v>
      </c>
      <c r="I982" s="38">
        <v>0</v>
      </c>
      <c r="J982" s="38">
        <f t="shared" si="16"/>
        <v>747904150</v>
      </c>
      <c r="K982" s="38"/>
      <c r="L982" s="49"/>
      <c r="M982" s="37" t="s">
        <v>63</v>
      </c>
      <c r="N982" s="37" t="s">
        <v>64</v>
      </c>
      <c r="O982" s="37" t="s">
        <v>157</v>
      </c>
      <c r="P982" s="37" t="s">
        <v>158</v>
      </c>
      <c r="Q982" s="37" t="s">
        <v>159</v>
      </c>
      <c r="R982" s="37" t="s">
        <v>160</v>
      </c>
      <c r="S982" s="37" t="s">
        <v>539</v>
      </c>
      <c r="T982" s="37" t="s">
        <v>538</v>
      </c>
      <c r="U982" s="1" t="e">
        <f>VLOOKUP(T982,[2]VAT!$A:$D,1,0)</f>
        <v>#N/A</v>
      </c>
      <c r="V982" s="37" t="s">
        <v>2</v>
      </c>
      <c r="W982" s="37" t="s">
        <v>2</v>
      </c>
      <c r="X982" t="e">
        <f>VLOOKUP(T982,[3]رکوردها!$A:$B,2,0)</f>
        <v>#N/A</v>
      </c>
      <c r="Y982" t="e">
        <f>VLOOKUP(T982,[3]رکوردها!$A:$D,4,0)</f>
        <v>#N/A</v>
      </c>
      <c r="Z982" t="e">
        <f>VLOOKUP(T982,[3]رکوردها!$A:$C,3,0)</f>
        <v>#N/A</v>
      </c>
      <c r="AA982" t="e">
        <f>VLOOKUP(T982,[3]رکوردها!$A:$F,6,0)</f>
        <v>#N/A</v>
      </c>
      <c r="AB982" t="e">
        <f>VLOOKUP(T982,[3]رکوردها!$A:$E,5,0)</f>
        <v>#N/A</v>
      </c>
    </row>
    <row r="983" spans="1:28" s="41" customFormat="1" hidden="1" x14ac:dyDescent="0.2">
      <c r="A983" s="36">
        <v>183392</v>
      </c>
      <c r="B983" s="36">
        <v>1421</v>
      </c>
      <c r="C983" s="36">
        <v>2129</v>
      </c>
      <c r="D983" s="39" t="s">
        <v>5178</v>
      </c>
      <c r="E983" s="39"/>
      <c r="F983" s="37" t="s">
        <v>173</v>
      </c>
      <c r="G983" s="37" t="s">
        <v>901</v>
      </c>
      <c r="H983" s="38">
        <v>747904150</v>
      </c>
      <c r="I983" s="38">
        <v>0</v>
      </c>
      <c r="J983" s="38">
        <f t="shared" si="16"/>
        <v>747904150</v>
      </c>
      <c r="K983" s="38"/>
      <c r="L983" s="49"/>
      <c r="M983" s="37" t="s">
        <v>63</v>
      </c>
      <c r="N983" s="37" t="s">
        <v>64</v>
      </c>
      <c r="O983" s="37" t="s">
        <v>157</v>
      </c>
      <c r="P983" s="37" t="s">
        <v>158</v>
      </c>
      <c r="Q983" s="37" t="s">
        <v>159</v>
      </c>
      <c r="R983" s="37" t="s">
        <v>160</v>
      </c>
      <c r="S983" s="37" t="s">
        <v>539</v>
      </c>
      <c r="T983" s="37" t="s">
        <v>538</v>
      </c>
      <c r="U983" s="1" t="e">
        <f>VLOOKUP(T983,[2]VAT!$A:$D,1,0)</f>
        <v>#N/A</v>
      </c>
      <c r="V983" s="37" t="s">
        <v>2</v>
      </c>
      <c r="W983" s="37" t="s">
        <v>2</v>
      </c>
      <c r="X983" t="e">
        <f>VLOOKUP(T983,[3]رکوردها!$A:$B,2,0)</f>
        <v>#N/A</v>
      </c>
      <c r="Y983" t="e">
        <f>VLOOKUP(T983,[3]رکوردها!$A:$D,4,0)</f>
        <v>#N/A</v>
      </c>
      <c r="Z983" t="e">
        <f>VLOOKUP(T983,[3]رکوردها!$A:$C,3,0)</f>
        <v>#N/A</v>
      </c>
      <c r="AA983" t="e">
        <f>VLOOKUP(T983,[3]رکوردها!$A:$F,6,0)</f>
        <v>#N/A</v>
      </c>
      <c r="AB983" t="e">
        <f>VLOOKUP(T983,[3]رکوردها!$A:$E,5,0)</f>
        <v>#N/A</v>
      </c>
    </row>
    <row r="984" spans="1:28" s="41" customFormat="1" hidden="1" x14ac:dyDescent="0.2">
      <c r="A984" s="36">
        <v>183393</v>
      </c>
      <c r="B984" s="36">
        <v>1421</v>
      </c>
      <c r="C984" s="36">
        <v>2129</v>
      </c>
      <c r="D984" s="39" t="s">
        <v>5178</v>
      </c>
      <c r="E984" s="39"/>
      <c r="F984" s="37" t="s">
        <v>173</v>
      </c>
      <c r="G984" s="37" t="s">
        <v>902</v>
      </c>
      <c r="H984" s="38">
        <v>747904150</v>
      </c>
      <c r="I984" s="38">
        <v>0</v>
      </c>
      <c r="J984" s="38">
        <f t="shared" si="16"/>
        <v>747904150</v>
      </c>
      <c r="K984" s="38"/>
      <c r="L984" s="49"/>
      <c r="M984" s="37" t="s">
        <v>63</v>
      </c>
      <c r="N984" s="37" t="s">
        <v>64</v>
      </c>
      <c r="O984" s="37" t="s">
        <v>157</v>
      </c>
      <c r="P984" s="37" t="s">
        <v>158</v>
      </c>
      <c r="Q984" s="37" t="s">
        <v>159</v>
      </c>
      <c r="R984" s="37" t="s">
        <v>160</v>
      </c>
      <c r="S984" s="37" t="s">
        <v>539</v>
      </c>
      <c r="T984" s="37" t="s">
        <v>538</v>
      </c>
      <c r="U984" s="1" t="e">
        <f>VLOOKUP(T984,[2]VAT!$A:$D,1,0)</f>
        <v>#N/A</v>
      </c>
      <c r="V984" s="37" t="s">
        <v>2</v>
      </c>
      <c r="W984" s="37" t="s">
        <v>2</v>
      </c>
      <c r="X984" t="e">
        <f>VLOOKUP(T984,[3]رکوردها!$A:$B,2,0)</f>
        <v>#N/A</v>
      </c>
      <c r="Y984" t="e">
        <f>VLOOKUP(T984,[3]رکوردها!$A:$D,4,0)</f>
        <v>#N/A</v>
      </c>
      <c r="Z984" t="e">
        <f>VLOOKUP(T984,[3]رکوردها!$A:$C,3,0)</f>
        <v>#N/A</v>
      </c>
      <c r="AA984" t="e">
        <f>VLOOKUP(T984,[3]رکوردها!$A:$F,6,0)</f>
        <v>#N/A</v>
      </c>
      <c r="AB984" t="e">
        <f>VLOOKUP(T984,[3]رکوردها!$A:$E,5,0)</f>
        <v>#N/A</v>
      </c>
    </row>
    <row r="985" spans="1:28" s="41" customFormat="1" hidden="1" x14ac:dyDescent="0.2">
      <c r="A985" s="36">
        <v>183394</v>
      </c>
      <c r="B985" s="36">
        <v>1421</v>
      </c>
      <c r="C985" s="36">
        <v>2129</v>
      </c>
      <c r="D985" s="39" t="s">
        <v>5178</v>
      </c>
      <c r="E985" s="39"/>
      <c r="F985" s="37" t="s">
        <v>173</v>
      </c>
      <c r="G985" s="37" t="s">
        <v>903</v>
      </c>
      <c r="H985" s="38">
        <v>373952145</v>
      </c>
      <c r="I985" s="38">
        <v>0</v>
      </c>
      <c r="J985" s="38">
        <f t="shared" si="16"/>
        <v>373952145</v>
      </c>
      <c r="K985" s="38"/>
      <c r="L985" s="49"/>
      <c r="M985" s="37" t="s">
        <v>63</v>
      </c>
      <c r="N985" s="37" t="s">
        <v>64</v>
      </c>
      <c r="O985" s="37" t="s">
        <v>157</v>
      </c>
      <c r="P985" s="37" t="s">
        <v>158</v>
      </c>
      <c r="Q985" s="37" t="s">
        <v>159</v>
      </c>
      <c r="R985" s="37" t="s">
        <v>160</v>
      </c>
      <c r="S985" s="37" t="s">
        <v>539</v>
      </c>
      <c r="T985" s="37" t="s">
        <v>538</v>
      </c>
      <c r="U985" s="1" t="e">
        <f>VLOOKUP(T985,[2]VAT!$A:$D,1,0)</f>
        <v>#N/A</v>
      </c>
      <c r="V985" s="37" t="s">
        <v>2</v>
      </c>
      <c r="W985" s="37" t="s">
        <v>2</v>
      </c>
      <c r="X985" t="e">
        <f>VLOOKUP(T985,[3]رکوردها!$A:$B,2,0)</f>
        <v>#N/A</v>
      </c>
      <c r="Y985" t="e">
        <f>VLOOKUP(T985,[3]رکوردها!$A:$D,4,0)</f>
        <v>#N/A</v>
      </c>
      <c r="Z985" t="e">
        <f>VLOOKUP(T985,[3]رکوردها!$A:$C,3,0)</f>
        <v>#N/A</v>
      </c>
      <c r="AA985" t="e">
        <f>VLOOKUP(T985,[3]رکوردها!$A:$F,6,0)</f>
        <v>#N/A</v>
      </c>
      <c r="AB985" t="e">
        <f>VLOOKUP(T985,[3]رکوردها!$A:$E,5,0)</f>
        <v>#N/A</v>
      </c>
    </row>
    <row r="986" spans="1:28" s="41" customFormat="1" hidden="1" x14ac:dyDescent="0.2">
      <c r="A986" s="36">
        <v>183395</v>
      </c>
      <c r="B986" s="36">
        <v>1421</v>
      </c>
      <c r="C986" s="36">
        <v>2129</v>
      </c>
      <c r="D986" s="39" t="s">
        <v>5178</v>
      </c>
      <c r="E986" s="39"/>
      <c r="F986" s="37" t="s">
        <v>173</v>
      </c>
      <c r="G986" s="37" t="s">
        <v>904</v>
      </c>
      <c r="H986" s="38">
        <v>373952075</v>
      </c>
      <c r="I986" s="38">
        <v>0</v>
      </c>
      <c r="J986" s="38">
        <f t="shared" si="16"/>
        <v>373952075</v>
      </c>
      <c r="K986" s="38"/>
      <c r="L986" s="49"/>
      <c r="M986" s="37" t="s">
        <v>63</v>
      </c>
      <c r="N986" s="37" t="s">
        <v>64</v>
      </c>
      <c r="O986" s="37" t="s">
        <v>157</v>
      </c>
      <c r="P986" s="37" t="s">
        <v>158</v>
      </c>
      <c r="Q986" s="37" t="s">
        <v>159</v>
      </c>
      <c r="R986" s="37" t="s">
        <v>160</v>
      </c>
      <c r="S986" s="37" t="s">
        <v>539</v>
      </c>
      <c r="T986" s="37" t="s">
        <v>538</v>
      </c>
      <c r="U986" s="1" t="e">
        <f>VLOOKUP(T986,[2]VAT!$A:$D,1,0)</f>
        <v>#N/A</v>
      </c>
      <c r="V986" s="37" t="s">
        <v>2</v>
      </c>
      <c r="W986" s="37" t="s">
        <v>2</v>
      </c>
      <c r="X986" t="e">
        <f>VLOOKUP(T986,[3]رکوردها!$A:$B,2,0)</f>
        <v>#N/A</v>
      </c>
      <c r="Y986" t="e">
        <f>VLOOKUP(T986,[3]رکوردها!$A:$D,4,0)</f>
        <v>#N/A</v>
      </c>
      <c r="Z986" t="e">
        <f>VLOOKUP(T986,[3]رکوردها!$A:$C,3,0)</f>
        <v>#N/A</v>
      </c>
      <c r="AA986" t="e">
        <f>VLOOKUP(T986,[3]رکوردها!$A:$F,6,0)</f>
        <v>#N/A</v>
      </c>
      <c r="AB986" t="e">
        <f>VLOOKUP(T986,[3]رکوردها!$A:$E,5,0)</f>
        <v>#N/A</v>
      </c>
    </row>
    <row r="987" spans="1:28" s="41" customFormat="1" hidden="1" x14ac:dyDescent="0.2">
      <c r="A987" s="36">
        <v>183396</v>
      </c>
      <c r="B987" s="36">
        <v>1421</v>
      </c>
      <c r="C987" s="36">
        <v>2129</v>
      </c>
      <c r="D987" s="39" t="s">
        <v>5178</v>
      </c>
      <c r="E987" s="39"/>
      <c r="F987" s="37" t="s">
        <v>173</v>
      </c>
      <c r="G987" s="37" t="s">
        <v>904</v>
      </c>
      <c r="H987" s="38">
        <v>373952075</v>
      </c>
      <c r="I987" s="38">
        <v>0</v>
      </c>
      <c r="J987" s="38">
        <f t="shared" si="16"/>
        <v>373952075</v>
      </c>
      <c r="K987" s="38"/>
      <c r="L987" s="49"/>
      <c r="M987" s="37" t="s">
        <v>63</v>
      </c>
      <c r="N987" s="37" t="s">
        <v>64</v>
      </c>
      <c r="O987" s="37" t="s">
        <v>157</v>
      </c>
      <c r="P987" s="37" t="s">
        <v>158</v>
      </c>
      <c r="Q987" s="37" t="s">
        <v>159</v>
      </c>
      <c r="R987" s="37" t="s">
        <v>160</v>
      </c>
      <c r="S987" s="37" t="s">
        <v>539</v>
      </c>
      <c r="T987" s="37" t="s">
        <v>538</v>
      </c>
      <c r="U987" s="1" t="e">
        <f>VLOOKUP(T987,[2]VAT!$A:$D,1,0)</f>
        <v>#N/A</v>
      </c>
      <c r="V987" s="37" t="s">
        <v>2</v>
      </c>
      <c r="W987" s="37" t="s">
        <v>2</v>
      </c>
      <c r="X987" t="e">
        <f>VLOOKUP(T987,[3]رکوردها!$A:$B,2,0)</f>
        <v>#N/A</v>
      </c>
      <c r="Y987" t="e">
        <f>VLOOKUP(T987,[3]رکوردها!$A:$D,4,0)</f>
        <v>#N/A</v>
      </c>
      <c r="Z987" t="e">
        <f>VLOOKUP(T987,[3]رکوردها!$A:$C,3,0)</f>
        <v>#N/A</v>
      </c>
      <c r="AA987" t="e">
        <f>VLOOKUP(T987,[3]رکوردها!$A:$F,6,0)</f>
        <v>#N/A</v>
      </c>
      <c r="AB987" t="e">
        <f>VLOOKUP(T987,[3]رکوردها!$A:$E,5,0)</f>
        <v>#N/A</v>
      </c>
    </row>
    <row r="988" spans="1:28" s="41" customFormat="1" hidden="1" x14ac:dyDescent="0.2">
      <c r="A988" s="36">
        <v>183397</v>
      </c>
      <c r="B988" s="36">
        <v>1421</v>
      </c>
      <c r="C988" s="36">
        <v>2129</v>
      </c>
      <c r="D988" s="39" t="s">
        <v>5178</v>
      </c>
      <c r="E988" s="39"/>
      <c r="F988" s="37" t="s">
        <v>173</v>
      </c>
      <c r="G988" s="37" t="s">
        <v>905</v>
      </c>
      <c r="H988" s="38">
        <v>373952075</v>
      </c>
      <c r="I988" s="38">
        <v>0</v>
      </c>
      <c r="J988" s="38">
        <f t="shared" si="16"/>
        <v>373952075</v>
      </c>
      <c r="K988" s="38"/>
      <c r="L988" s="49"/>
      <c r="M988" s="37" t="s">
        <v>63</v>
      </c>
      <c r="N988" s="37" t="s">
        <v>64</v>
      </c>
      <c r="O988" s="37" t="s">
        <v>157</v>
      </c>
      <c r="P988" s="37" t="s">
        <v>158</v>
      </c>
      <c r="Q988" s="37" t="s">
        <v>159</v>
      </c>
      <c r="R988" s="37" t="s">
        <v>160</v>
      </c>
      <c r="S988" s="37" t="s">
        <v>539</v>
      </c>
      <c r="T988" s="37" t="s">
        <v>538</v>
      </c>
      <c r="U988" s="1" t="e">
        <f>VLOOKUP(T988,[2]VAT!$A:$D,1,0)</f>
        <v>#N/A</v>
      </c>
      <c r="V988" s="37" t="s">
        <v>2</v>
      </c>
      <c r="W988" s="37" t="s">
        <v>2</v>
      </c>
      <c r="X988" t="e">
        <f>VLOOKUP(T988,[3]رکوردها!$A:$B,2,0)</f>
        <v>#N/A</v>
      </c>
      <c r="Y988" t="e">
        <f>VLOOKUP(T988,[3]رکوردها!$A:$D,4,0)</f>
        <v>#N/A</v>
      </c>
      <c r="Z988" t="e">
        <f>VLOOKUP(T988,[3]رکوردها!$A:$C,3,0)</f>
        <v>#N/A</v>
      </c>
      <c r="AA988" t="e">
        <f>VLOOKUP(T988,[3]رکوردها!$A:$F,6,0)</f>
        <v>#N/A</v>
      </c>
      <c r="AB988" t="e">
        <f>VLOOKUP(T988,[3]رکوردها!$A:$E,5,0)</f>
        <v>#N/A</v>
      </c>
    </row>
    <row r="989" spans="1:28" s="41" customFormat="1" hidden="1" x14ac:dyDescent="0.2">
      <c r="A989" s="36">
        <v>183398</v>
      </c>
      <c r="B989" s="36">
        <v>1421</v>
      </c>
      <c r="C989" s="36">
        <v>2129</v>
      </c>
      <c r="D989" s="39" t="s">
        <v>5178</v>
      </c>
      <c r="E989" s="39"/>
      <c r="F989" s="37" t="s">
        <v>173</v>
      </c>
      <c r="G989" s="37" t="s">
        <v>904</v>
      </c>
      <c r="H989" s="38">
        <v>373952075</v>
      </c>
      <c r="I989" s="38">
        <v>0</v>
      </c>
      <c r="J989" s="38">
        <f t="shared" si="16"/>
        <v>373952075</v>
      </c>
      <c r="K989" s="38"/>
      <c r="L989" s="49"/>
      <c r="M989" s="37" t="s">
        <v>63</v>
      </c>
      <c r="N989" s="37" t="s">
        <v>64</v>
      </c>
      <c r="O989" s="37" t="s">
        <v>157</v>
      </c>
      <c r="P989" s="37" t="s">
        <v>158</v>
      </c>
      <c r="Q989" s="37" t="s">
        <v>159</v>
      </c>
      <c r="R989" s="37" t="s">
        <v>160</v>
      </c>
      <c r="S989" s="37" t="s">
        <v>539</v>
      </c>
      <c r="T989" s="37" t="s">
        <v>538</v>
      </c>
      <c r="U989" s="1" t="e">
        <f>VLOOKUP(T989,[2]VAT!$A:$D,1,0)</f>
        <v>#N/A</v>
      </c>
      <c r="V989" s="37" t="s">
        <v>2</v>
      </c>
      <c r="W989" s="37" t="s">
        <v>2</v>
      </c>
      <c r="X989" t="e">
        <f>VLOOKUP(T989,[3]رکوردها!$A:$B,2,0)</f>
        <v>#N/A</v>
      </c>
      <c r="Y989" t="e">
        <f>VLOOKUP(T989,[3]رکوردها!$A:$D,4,0)</f>
        <v>#N/A</v>
      </c>
      <c r="Z989" t="e">
        <f>VLOOKUP(T989,[3]رکوردها!$A:$C,3,0)</f>
        <v>#N/A</v>
      </c>
      <c r="AA989" t="e">
        <f>VLOOKUP(T989,[3]رکوردها!$A:$F,6,0)</f>
        <v>#N/A</v>
      </c>
      <c r="AB989" t="e">
        <f>VLOOKUP(T989,[3]رکوردها!$A:$E,5,0)</f>
        <v>#N/A</v>
      </c>
    </row>
    <row r="990" spans="1:28" s="41" customFormat="1" hidden="1" x14ac:dyDescent="0.2">
      <c r="A990" s="36">
        <v>183399</v>
      </c>
      <c r="B990" s="36">
        <v>1421</v>
      </c>
      <c r="C990" s="36">
        <v>2129</v>
      </c>
      <c r="D990" s="39" t="s">
        <v>5178</v>
      </c>
      <c r="E990" s="39"/>
      <c r="F990" s="37" t="s">
        <v>173</v>
      </c>
      <c r="G990" s="37" t="s">
        <v>906</v>
      </c>
      <c r="H990" s="38">
        <v>373952075</v>
      </c>
      <c r="I990" s="38">
        <v>0</v>
      </c>
      <c r="J990" s="38">
        <f t="shared" si="16"/>
        <v>373952075</v>
      </c>
      <c r="K990" s="38"/>
      <c r="L990" s="49"/>
      <c r="M990" s="37" t="s">
        <v>63</v>
      </c>
      <c r="N990" s="37" t="s">
        <v>64</v>
      </c>
      <c r="O990" s="37" t="s">
        <v>157</v>
      </c>
      <c r="P990" s="37" t="s">
        <v>158</v>
      </c>
      <c r="Q990" s="37" t="s">
        <v>159</v>
      </c>
      <c r="R990" s="37" t="s">
        <v>160</v>
      </c>
      <c r="S990" s="37" t="s">
        <v>539</v>
      </c>
      <c r="T990" s="37" t="s">
        <v>538</v>
      </c>
      <c r="U990" s="1" t="e">
        <f>VLOOKUP(T990,[2]VAT!$A:$D,1,0)</f>
        <v>#N/A</v>
      </c>
      <c r="V990" s="37" t="s">
        <v>2</v>
      </c>
      <c r="W990" s="37" t="s">
        <v>2</v>
      </c>
      <c r="X990" t="e">
        <f>VLOOKUP(T990,[3]رکوردها!$A:$B,2,0)</f>
        <v>#N/A</v>
      </c>
      <c r="Y990" t="e">
        <f>VLOOKUP(T990,[3]رکوردها!$A:$D,4,0)</f>
        <v>#N/A</v>
      </c>
      <c r="Z990" t="e">
        <f>VLOOKUP(T990,[3]رکوردها!$A:$C,3,0)</f>
        <v>#N/A</v>
      </c>
      <c r="AA990" t="e">
        <f>VLOOKUP(T990,[3]رکوردها!$A:$F,6,0)</f>
        <v>#N/A</v>
      </c>
      <c r="AB990" t="e">
        <f>VLOOKUP(T990,[3]رکوردها!$A:$E,5,0)</f>
        <v>#N/A</v>
      </c>
    </row>
    <row r="991" spans="1:28" s="41" customFormat="1" hidden="1" x14ac:dyDescent="0.2">
      <c r="A991" s="36">
        <v>183400</v>
      </c>
      <c r="B991" s="36">
        <v>1421</v>
      </c>
      <c r="C991" s="36">
        <v>2129</v>
      </c>
      <c r="D991" s="39" t="s">
        <v>5178</v>
      </c>
      <c r="E991" s="39"/>
      <c r="F991" s="37" t="s">
        <v>173</v>
      </c>
      <c r="G991" s="37" t="s">
        <v>906</v>
      </c>
      <c r="H991" s="38">
        <v>373952075</v>
      </c>
      <c r="I991" s="38">
        <v>0</v>
      </c>
      <c r="J991" s="38">
        <f t="shared" si="16"/>
        <v>373952075</v>
      </c>
      <c r="K991" s="38"/>
      <c r="L991" s="49"/>
      <c r="M991" s="37" t="s">
        <v>63</v>
      </c>
      <c r="N991" s="37" t="s">
        <v>64</v>
      </c>
      <c r="O991" s="37" t="s">
        <v>157</v>
      </c>
      <c r="P991" s="37" t="s">
        <v>158</v>
      </c>
      <c r="Q991" s="37" t="s">
        <v>159</v>
      </c>
      <c r="R991" s="37" t="s">
        <v>160</v>
      </c>
      <c r="S991" s="37" t="s">
        <v>539</v>
      </c>
      <c r="T991" s="37" t="s">
        <v>538</v>
      </c>
      <c r="U991" s="1" t="e">
        <f>VLOOKUP(T991,[2]VAT!$A:$D,1,0)</f>
        <v>#N/A</v>
      </c>
      <c r="V991" s="37" t="s">
        <v>2</v>
      </c>
      <c r="W991" s="37" t="s">
        <v>2</v>
      </c>
      <c r="X991" t="e">
        <f>VLOOKUP(T991,[3]رکوردها!$A:$B,2,0)</f>
        <v>#N/A</v>
      </c>
      <c r="Y991" t="e">
        <f>VLOOKUP(T991,[3]رکوردها!$A:$D,4,0)</f>
        <v>#N/A</v>
      </c>
      <c r="Z991" t="e">
        <f>VLOOKUP(T991,[3]رکوردها!$A:$C,3,0)</f>
        <v>#N/A</v>
      </c>
      <c r="AA991" t="e">
        <f>VLOOKUP(T991,[3]رکوردها!$A:$F,6,0)</f>
        <v>#N/A</v>
      </c>
      <c r="AB991" t="e">
        <f>VLOOKUP(T991,[3]رکوردها!$A:$E,5,0)</f>
        <v>#N/A</v>
      </c>
    </row>
    <row r="992" spans="1:28" s="41" customFormat="1" hidden="1" x14ac:dyDescent="0.2">
      <c r="A992" s="36">
        <v>183401</v>
      </c>
      <c r="B992" s="36">
        <v>1421</v>
      </c>
      <c r="C992" s="36">
        <v>2129</v>
      </c>
      <c r="D992" s="39" t="s">
        <v>5178</v>
      </c>
      <c r="E992" s="39"/>
      <c r="F992" s="37" t="s">
        <v>173</v>
      </c>
      <c r="G992" s="37" t="s">
        <v>904</v>
      </c>
      <c r="H992" s="38">
        <v>373952075</v>
      </c>
      <c r="I992" s="38">
        <v>0</v>
      </c>
      <c r="J992" s="38">
        <f t="shared" si="16"/>
        <v>373952075</v>
      </c>
      <c r="K992" s="38"/>
      <c r="L992" s="49"/>
      <c r="M992" s="37" t="s">
        <v>63</v>
      </c>
      <c r="N992" s="37" t="s">
        <v>64</v>
      </c>
      <c r="O992" s="37" t="s">
        <v>157</v>
      </c>
      <c r="P992" s="37" t="s">
        <v>158</v>
      </c>
      <c r="Q992" s="37" t="s">
        <v>159</v>
      </c>
      <c r="R992" s="37" t="s">
        <v>160</v>
      </c>
      <c r="S992" s="37" t="s">
        <v>539</v>
      </c>
      <c r="T992" s="37" t="s">
        <v>538</v>
      </c>
      <c r="U992" s="1" t="e">
        <f>VLOOKUP(T992,[2]VAT!$A:$D,1,0)</f>
        <v>#N/A</v>
      </c>
      <c r="V992" s="37" t="s">
        <v>2</v>
      </c>
      <c r="W992" s="37" t="s">
        <v>2</v>
      </c>
      <c r="X992" t="e">
        <f>VLOOKUP(T992,[3]رکوردها!$A:$B,2,0)</f>
        <v>#N/A</v>
      </c>
      <c r="Y992" t="e">
        <f>VLOOKUP(T992,[3]رکوردها!$A:$D,4,0)</f>
        <v>#N/A</v>
      </c>
      <c r="Z992" t="e">
        <f>VLOOKUP(T992,[3]رکوردها!$A:$C,3,0)</f>
        <v>#N/A</v>
      </c>
      <c r="AA992" t="e">
        <f>VLOOKUP(T992,[3]رکوردها!$A:$F,6,0)</f>
        <v>#N/A</v>
      </c>
      <c r="AB992" t="e">
        <f>VLOOKUP(T992,[3]رکوردها!$A:$E,5,0)</f>
        <v>#N/A</v>
      </c>
    </row>
    <row r="993" spans="1:28" s="41" customFormat="1" hidden="1" x14ac:dyDescent="0.2">
      <c r="A993" s="36">
        <v>183402</v>
      </c>
      <c r="B993" s="36">
        <v>1421</v>
      </c>
      <c r="C993" s="36">
        <v>2129</v>
      </c>
      <c r="D993" s="39" t="s">
        <v>5178</v>
      </c>
      <c r="E993" s="39"/>
      <c r="F993" s="37" t="s">
        <v>173</v>
      </c>
      <c r="G993" s="37" t="s">
        <v>904</v>
      </c>
      <c r="H993" s="38">
        <v>373952075</v>
      </c>
      <c r="I993" s="38">
        <v>0</v>
      </c>
      <c r="J993" s="38">
        <f t="shared" si="16"/>
        <v>373952075</v>
      </c>
      <c r="K993" s="38"/>
      <c r="L993" s="49"/>
      <c r="M993" s="37" t="s">
        <v>63</v>
      </c>
      <c r="N993" s="37" t="s">
        <v>64</v>
      </c>
      <c r="O993" s="37" t="s">
        <v>157</v>
      </c>
      <c r="P993" s="37" t="s">
        <v>158</v>
      </c>
      <c r="Q993" s="37" t="s">
        <v>159</v>
      </c>
      <c r="R993" s="37" t="s">
        <v>160</v>
      </c>
      <c r="S993" s="37" t="s">
        <v>539</v>
      </c>
      <c r="T993" s="37" t="s">
        <v>538</v>
      </c>
      <c r="U993" s="1" t="e">
        <f>VLOOKUP(T993,[2]VAT!$A:$D,1,0)</f>
        <v>#N/A</v>
      </c>
      <c r="V993" s="37" t="s">
        <v>2</v>
      </c>
      <c r="W993" s="37" t="s">
        <v>2</v>
      </c>
      <c r="X993" t="e">
        <f>VLOOKUP(T993,[3]رکوردها!$A:$B,2,0)</f>
        <v>#N/A</v>
      </c>
      <c r="Y993" t="e">
        <f>VLOOKUP(T993,[3]رکوردها!$A:$D,4,0)</f>
        <v>#N/A</v>
      </c>
      <c r="Z993" t="e">
        <f>VLOOKUP(T993,[3]رکوردها!$A:$C,3,0)</f>
        <v>#N/A</v>
      </c>
      <c r="AA993" t="e">
        <f>VLOOKUP(T993,[3]رکوردها!$A:$F,6,0)</f>
        <v>#N/A</v>
      </c>
      <c r="AB993" t="e">
        <f>VLOOKUP(T993,[3]رکوردها!$A:$E,5,0)</f>
        <v>#N/A</v>
      </c>
    </row>
    <row r="994" spans="1:28" s="41" customFormat="1" hidden="1" x14ac:dyDescent="0.2">
      <c r="A994" s="36">
        <v>183403</v>
      </c>
      <c r="B994" s="36">
        <v>1421</v>
      </c>
      <c r="C994" s="36">
        <v>2129</v>
      </c>
      <c r="D994" s="39" t="s">
        <v>5178</v>
      </c>
      <c r="E994" s="39"/>
      <c r="F994" s="37" t="s">
        <v>173</v>
      </c>
      <c r="G994" s="37" t="s">
        <v>907</v>
      </c>
      <c r="H994" s="38">
        <v>373952075</v>
      </c>
      <c r="I994" s="38">
        <v>0</v>
      </c>
      <c r="J994" s="38">
        <f t="shared" si="16"/>
        <v>373952075</v>
      </c>
      <c r="K994" s="38"/>
      <c r="L994" s="49"/>
      <c r="M994" s="37" t="s">
        <v>63</v>
      </c>
      <c r="N994" s="37" t="s">
        <v>64</v>
      </c>
      <c r="O994" s="37" t="s">
        <v>157</v>
      </c>
      <c r="P994" s="37" t="s">
        <v>158</v>
      </c>
      <c r="Q994" s="37" t="s">
        <v>159</v>
      </c>
      <c r="R994" s="37" t="s">
        <v>160</v>
      </c>
      <c r="S994" s="37" t="s">
        <v>539</v>
      </c>
      <c r="T994" s="37" t="s">
        <v>538</v>
      </c>
      <c r="U994" s="1" t="e">
        <f>VLOOKUP(T994,[2]VAT!$A:$D,1,0)</f>
        <v>#N/A</v>
      </c>
      <c r="V994" s="37" t="s">
        <v>2</v>
      </c>
      <c r="W994" s="37" t="s">
        <v>2</v>
      </c>
      <c r="X994" t="e">
        <f>VLOOKUP(T994,[3]رکوردها!$A:$B,2,0)</f>
        <v>#N/A</v>
      </c>
      <c r="Y994" t="e">
        <f>VLOOKUP(T994,[3]رکوردها!$A:$D,4,0)</f>
        <v>#N/A</v>
      </c>
      <c r="Z994" t="e">
        <f>VLOOKUP(T994,[3]رکوردها!$A:$C,3,0)</f>
        <v>#N/A</v>
      </c>
      <c r="AA994" t="e">
        <f>VLOOKUP(T994,[3]رکوردها!$A:$F,6,0)</f>
        <v>#N/A</v>
      </c>
      <c r="AB994" t="e">
        <f>VLOOKUP(T994,[3]رکوردها!$A:$E,5,0)</f>
        <v>#N/A</v>
      </c>
    </row>
    <row r="995" spans="1:28" s="41" customFormat="1" hidden="1" x14ac:dyDescent="0.2">
      <c r="A995" s="36">
        <v>183404</v>
      </c>
      <c r="B995" s="36">
        <v>1421</v>
      </c>
      <c r="C995" s="36">
        <v>2129</v>
      </c>
      <c r="D995" s="39" t="s">
        <v>5178</v>
      </c>
      <c r="E995" s="39"/>
      <c r="F995" s="37" t="s">
        <v>173</v>
      </c>
      <c r="G995" s="37" t="s">
        <v>898</v>
      </c>
      <c r="H995" s="38">
        <v>373952075</v>
      </c>
      <c r="I995" s="38">
        <v>0</v>
      </c>
      <c r="J995" s="38">
        <f t="shared" si="16"/>
        <v>373952075</v>
      </c>
      <c r="K995" s="38"/>
      <c r="L995" s="49"/>
      <c r="M995" s="37" t="s">
        <v>63</v>
      </c>
      <c r="N995" s="37" t="s">
        <v>64</v>
      </c>
      <c r="O995" s="37" t="s">
        <v>157</v>
      </c>
      <c r="P995" s="37" t="s">
        <v>158</v>
      </c>
      <c r="Q995" s="37" t="s">
        <v>159</v>
      </c>
      <c r="R995" s="37" t="s">
        <v>160</v>
      </c>
      <c r="S995" s="37" t="s">
        <v>539</v>
      </c>
      <c r="T995" s="37" t="s">
        <v>538</v>
      </c>
      <c r="U995" s="1" t="e">
        <f>VLOOKUP(T995,[2]VAT!$A:$D,1,0)</f>
        <v>#N/A</v>
      </c>
      <c r="V995" s="37" t="s">
        <v>2</v>
      </c>
      <c r="W995" s="37" t="s">
        <v>2</v>
      </c>
      <c r="X995" t="e">
        <f>VLOOKUP(T995,[3]رکوردها!$A:$B,2,0)</f>
        <v>#N/A</v>
      </c>
      <c r="Y995" t="e">
        <f>VLOOKUP(T995,[3]رکوردها!$A:$D,4,0)</f>
        <v>#N/A</v>
      </c>
      <c r="Z995" t="e">
        <f>VLOOKUP(T995,[3]رکوردها!$A:$C,3,0)</f>
        <v>#N/A</v>
      </c>
      <c r="AA995" t="e">
        <f>VLOOKUP(T995,[3]رکوردها!$A:$F,6,0)</f>
        <v>#N/A</v>
      </c>
      <c r="AB995" t="e">
        <f>VLOOKUP(T995,[3]رکوردها!$A:$E,5,0)</f>
        <v>#N/A</v>
      </c>
    </row>
    <row r="996" spans="1:28" s="41" customFormat="1" hidden="1" x14ac:dyDescent="0.2">
      <c r="A996" s="36">
        <v>183405</v>
      </c>
      <c r="B996" s="36">
        <v>1421</v>
      </c>
      <c r="C996" s="36">
        <v>2129</v>
      </c>
      <c r="D996" s="39" t="s">
        <v>5178</v>
      </c>
      <c r="E996" s="39"/>
      <c r="F996" s="37" t="s">
        <v>173</v>
      </c>
      <c r="G996" s="37" t="s">
        <v>908</v>
      </c>
      <c r="H996" s="38">
        <v>373952075</v>
      </c>
      <c r="I996" s="38">
        <v>0</v>
      </c>
      <c r="J996" s="38">
        <f t="shared" si="16"/>
        <v>373952075</v>
      </c>
      <c r="K996" s="38"/>
      <c r="L996" s="49"/>
      <c r="M996" s="37" t="s">
        <v>63</v>
      </c>
      <c r="N996" s="37" t="s">
        <v>64</v>
      </c>
      <c r="O996" s="37" t="s">
        <v>157</v>
      </c>
      <c r="P996" s="37" t="s">
        <v>158</v>
      </c>
      <c r="Q996" s="37" t="s">
        <v>159</v>
      </c>
      <c r="R996" s="37" t="s">
        <v>160</v>
      </c>
      <c r="S996" s="37" t="s">
        <v>539</v>
      </c>
      <c r="T996" s="37" t="s">
        <v>538</v>
      </c>
      <c r="U996" s="1" t="e">
        <f>VLOOKUP(T996,[2]VAT!$A:$D,1,0)</f>
        <v>#N/A</v>
      </c>
      <c r="V996" s="37" t="s">
        <v>2</v>
      </c>
      <c r="W996" s="37" t="s">
        <v>2</v>
      </c>
      <c r="X996" t="e">
        <f>VLOOKUP(T996,[3]رکوردها!$A:$B,2,0)</f>
        <v>#N/A</v>
      </c>
      <c r="Y996" t="e">
        <f>VLOOKUP(T996,[3]رکوردها!$A:$D,4,0)</f>
        <v>#N/A</v>
      </c>
      <c r="Z996" t="e">
        <f>VLOOKUP(T996,[3]رکوردها!$A:$C,3,0)</f>
        <v>#N/A</v>
      </c>
      <c r="AA996" t="e">
        <f>VLOOKUP(T996,[3]رکوردها!$A:$F,6,0)</f>
        <v>#N/A</v>
      </c>
      <c r="AB996" t="e">
        <f>VLOOKUP(T996,[3]رکوردها!$A:$E,5,0)</f>
        <v>#N/A</v>
      </c>
    </row>
    <row r="997" spans="1:28" s="41" customFormat="1" hidden="1" x14ac:dyDescent="0.2">
      <c r="A997" s="36">
        <v>183406</v>
      </c>
      <c r="B997" s="36">
        <v>1421</v>
      </c>
      <c r="C997" s="36">
        <v>2129</v>
      </c>
      <c r="D997" s="39" t="s">
        <v>5178</v>
      </c>
      <c r="E997" s="39"/>
      <c r="F997" s="37" t="s">
        <v>173</v>
      </c>
      <c r="G997" s="37" t="s">
        <v>909</v>
      </c>
      <c r="H997" s="38">
        <v>373952075</v>
      </c>
      <c r="I997" s="38">
        <v>0</v>
      </c>
      <c r="J997" s="38">
        <f t="shared" si="16"/>
        <v>373952075</v>
      </c>
      <c r="K997" s="38"/>
      <c r="L997" s="49"/>
      <c r="M997" s="37" t="s">
        <v>63</v>
      </c>
      <c r="N997" s="37" t="s">
        <v>64</v>
      </c>
      <c r="O997" s="37" t="s">
        <v>157</v>
      </c>
      <c r="P997" s="37" t="s">
        <v>158</v>
      </c>
      <c r="Q997" s="37" t="s">
        <v>159</v>
      </c>
      <c r="R997" s="37" t="s">
        <v>160</v>
      </c>
      <c r="S997" s="37" t="s">
        <v>539</v>
      </c>
      <c r="T997" s="37" t="s">
        <v>538</v>
      </c>
      <c r="U997" s="1" t="e">
        <f>VLOOKUP(T997,[2]VAT!$A:$D,1,0)</f>
        <v>#N/A</v>
      </c>
      <c r="V997" s="37" t="s">
        <v>2</v>
      </c>
      <c r="W997" s="37" t="s">
        <v>2</v>
      </c>
      <c r="X997" t="e">
        <f>VLOOKUP(T997,[3]رکوردها!$A:$B,2,0)</f>
        <v>#N/A</v>
      </c>
      <c r="Y997" t="e">
        <f>VLOOKUP(T997,[3]رکوردها!$A:$D,4,0)</f>
        <v>#N/A</v>
      </c>
      <c r="Z997" t="e">
        <f>VLOOKUP(T997,[3]رکوردها!$A:$C,3,0)</f>
        <v>#N/A</v>
      </c>
      <c r="AA997" t="e">
        <f>VLOOKUP(T997,[3]رکوردها!$A:$F,6,0)</f>
        <v>#N/A</v>
      </c>
      <c r="AB997" t="e">
        <f>VLOOKUP(T997,[3]رکوردها!$A:$E,5,0)</f>
        <v>#N/A</v>
      </c>
    </row>
    <row r="998" spans="1:28" s="41" customFormat="1" hidden="1" x14ac:dyDescent="0.2">
      <c r="A998" s="36">
        <v>183407</v>
      </c>
      <c r="B998" s="36">
        <v>1421</v>
      </c>
      <c r="C998" s="36">
        <v>2129</v>
      </c>
      <c r="D998" s="39" t="s">
        <v>5178</v>
      </c>
      <c r="E998" s="39"/>
      <c r="F998" s="37" t="s">
        <v>173</v>
      </c>
      <c r="G998" s="37" t="s">
        <v>537</v>
      </c>
      <c r="H998" s="38">
        <v>373952075</v>
      </c>
      <c r="I998" s="38">
        <v>0</v>
      </c>
      <c r="J998" s="38">
        <f t="shared" si="16"/>
        <v>373952075</v>
      </c>
      <c r="K998" s="38"/>
      <c r="L998" s="49"/>
      <c r="M998" s="37" t="s">
        <v>63</v>
      </c>
      <c r="N998" s="37" t="s">
        <v>64</v>
      </c>
      <c r="O998" s="37" t="s">
        <v>157</v>
      </c>
      <c r="P998" s="37" t="s">
        <v>158</v>
      </c>
      <c r="Q998" s="37" t="s">
        <v>159</v>
      </c>
      <c r="R998" s="37" t="s">
        <v>160</v>
      </c>
      <c r="S998" s="37" t="s">
        <v>539</v>
      </c>
      <c r="T998" s="37" t="s">
        <v>538</v>
      </c>
      <c r="U998" s="1" t="e">
        <f>VLOOKUP(T998,[2]VAT!$A:$D,1,0)</f>
        <v>#N/A</v>
      </c>
      <c r="V998" s="37" t="s">
        <v>2</v>
      </c>
      <c r="W998" s="37" t="s">
        <v>2</v>
      </c>
      <c r="X998" t="e">
        <f>VLOOKUP(T998,[3]رکوردها!$A:$B,2,0)</f>
        <v>#N/A</v>
      </c>
      <c r="Y998" t="e">
        <f>VLOOKUP(T998,[3]رکوردها!$A:$D,4,0)</f>
        <v>#N/A</v>
      </c>
      <c r="Z998" t="e">
        <f>VLOOKUP(T998,[3]رکوردها!$A:$C,3,0)</f>
        <v>#N/A</v>
      </c>
      <c r="AA998" t="e">
        <f>VLOOKUP(T998,[3]رکوردها!$A:$F,6,0)</f>
        <v>#N/A</v>
      </c>
      <c r="AB998" t="e">
        <f>VLOOKUP(T998,[3]رکوردها!$A:$E,5,0)</f>
        <v>#N/A</v>
      </c>
    </row>
    <row r="999" spans="1:28" s="41" customFormat="1" hidden="1" x14ac:dyDescent="0.2">
      <c r="A999" s="36">
        <v>183408</v>
      </c>
      <c r="B999" s="36">
        <v>1421</v>
      </c>
      <c r="C999" s="36">
        <v>2129</v>
      </c>
      <c r="D999" s="39" t="s">
        <v>5178</v>
      </c>
      <c r="E999" s="39"/>
      <c r="F999" s="37" t="s">
        <v>173</v>
      </c>
      <c r="G999" s="37" t="s">
        <v>906</v>
      </c>
      <c r="H999" s="38">
        <v>373952075</v>
      </c>
      <c r="I999" s="38">
        <v>0</v>
      </c>
      <c r="J999" s="38">
        <f t="shared" si="16"/>
        <v>373952075</v>
      </c>
      <c r="K999" s="38"/>
      <c r="L999" s="49"/>
      <c r="M999" s="37" t="s">
        <v>63</v>
      </c>
      <c r="N999" s="37" t="s">
        <v>64</v>
      </c>
      <c r="O999" s="37" t="s">
        <v>157</v>
      </c>
      <c r="P999" s="37" t="s">
        <v>158</v>
      </c>
      <c r="Q999" s="37" t="s">
        <v>159</v>
      </c>
      <c r="R999" s="37" t="s">
        <v>160</v>
      </c>
      <c r="S999" s="37" t="s">
        <v>539</v>
      </c>
      <c r="T999" s="37" t="s">
        <v>538</v>
      </c>
      <c r="U999" s="1" t="e">
        <f>VLOOKUP(T999,[2]VAT!$A:$D,1,0)</f>
        <v>#N/A</v>
      </c>
      <c r="V999" s="37" t="s">
        <v>2</v>
      </c>
      <c r="W999" s="37" t="s">
        <v>2</v>
      </c>
      <c r="X999" t="e">
        <f>VLOOKUP(T999,[3]رکوردها!$A:$B,2,0)</f>
        <v>#N/A</v>
      </c>
      <c r="Y999" t="e">
        <f>VLOOKUP(T999,[3]رکوردها!$A:$D,4,0)</f>
        <v>#N/A</v>
      </c>
      <c r="Z999" t="e">
        <f>VLOOKUP(T999,[3]رکوردها!$A:$C,3,0)</f>
        <v>#N/A</v>
      </c>
      <c r="AA999" t="e">
        <f>VLOOKUP(T999,[3]رکوردها!$A:$F,6,0)</f>
        <v>#N/A</v>
      </c>
      <c r="AB999" t="e">
        <f>VLOOKUP(T999,[3]رکوردها!$A:$E,5,0)</f>
        <v>#N/A</v>
      </c>
    </row>
    <row r="1000" spans="1:28" s="41" customFormat="1" hidden="1" x14ac:dyDescent="0.2">
      <c r="A1000" s="36">
        <v>183409</v>
      </c>
      <c r="B1000" s="36">
        <v>1421</v>
      </c>
      <c r="C1000" s="36">
        <v>2129</v>
      </c>
      <c r="D1000" s="39" t="s">
        <v>5178</v>
      </c>
      <c r="E1000" s="39"/>
      <c r="F1000" s="37" t="s">
        <v>173</v>
      </c>
      <c r="G1000" s="37" t="s">
        <v>541</v>
      </c>
      <c r="H1000" s="38">
        <v>373952075</v>
      </c>
      <c r="I1000" s="38">
        <v>0</v>
      </c>
      <c r="J1000" s="38">
        <f t="shared" si="16"/>
        <v>373952075</v>
      </c>
      <c r="K1000" s="38"/>
      <c r="L1000" s="49"/>
      <c r="M1000" s="37" t="s">
        <v>63</v>
      </c>
      <c r="N1000" s="37" t="s">
        <v>64</v>
      </c>
      <c r="O1000" s="37" t="s">
        <v>157</v>
      </c>
      <c r="P1000" s="37" t="s">
        <v>158</v>
      </c>
      <c r="Q1000" s="37" t="s">
        <v>159</v>
      </c>
      <c r="R1000" s="37" t="s">
        <v>160</v>
      </c>
      <c r="S1000" s="37" t="s">
        <v>539</v>
      </c>
      <c r="T1000" s="37" t="s">
        <v>538</v>
      </c>
      <c r="U1000" s="1" t="e">
        <f>VLOOKUP(T1000,[2]VAT!$A:$D,1,0)</f>
        <v>#N/A</v>
      </c>
      <c r="V1000" s="37" t="s">
        <v>2</v>
      </c>
      <c r="W1000" s="37" t="s">
        <v>2</v>
      </c>
      <c r="X1000" t="e">
        <f>VLOOKUP(T1000,[3]رکوردها!$A:$B,2,0)</f>
        <v>#N/A</v>
      </c>
      <c r="Y1000" t="e">
        <f>VLOOKUP(T1000,[3]رکوردها!$A:$D,4,0)</f>
        <v>#N/A</v>
      </c>
      <c r="Z1000" t="e">
        <f>VLOOKUP(T1000,[3]رکوردها!$A:$C,3,0)</f>
        <v>#N/A</v>
      </c>
      <c r="AA1000" t="e">
        <f>VLOOKUP(T1000,[3]رکوردها!$A:$F,6,0)</f>
        <v>#N/A</v>
      </c>
      <c r="AB1000" t="e">
        <f>VLOOKUP(T1000,[3]رکوردها!$A:$E,5,0)</f>
        <v>#N/A</v>
      </c>
    </row>
    <row r="1001" spans="1:28" s="41" customFormat="1" hidden="1" x14ac:dyDescent="0.2">
      <c r="A1001" s="36">
        <v>183410</v>
      </c>
      <c r="B1001" s="36">
        <v>1421</v>
      </c>
      <c r="C1001" s="36">
        <v>2129</v>
      </c>
      <c r="D1001" s="39" t="s">
        <v>5178</v>
      </c>
      <c r="E1001" s="39"/>
      <c r="F1001" s="37" t="s">
        <v>173</v>
      </c>
      <c r="G1001" s="37" t="s">
        <v>540</v>
      </c>
      <c r="H1001" s="38">
        <v>373952075</v>
      </c>
      <c r="I1001" s="38">
        <v>0</v>
      </c>
      <c r="J1001" s="38">
        <f t="shared" si="16"/>
        <v>373952075</v>
      </c>
      <c r="K1001" s="38"/>
      <c r="L1001" s="49"/>
      <c r="M1001" s="37" t="s">
        <v>63</v>
      </c>
      <c r="N1001" s="37" t="s">
        <v>64</v>
      </c>
      <c r="O1001" s="37" t="s">
        <v>157</v>
      </c>
      <c r="P1001" s="37" t="s">
        <v>158</v>
      </c>
      <c r="Q1001" s="37" t="s">
        <v>159</v>
      </c>
      <c r="R1001" s="37" t="s">
        <v>160</v>
      </c>
      <c r="S1001" s="37" t="s">
        <v>539</v>
      </c>
      <c r="T1001" s="37" t="s">
        <v>538</v>
      </c>
      <c r="U1001" s="1" t="e">
        <f>VLOOKUP(T1001,[2]VAT!$A:$D,1,0)</f>
        <v>#N/A</v>
      </c>
      <c r="V1001" s="37" t="s">
        <v>2</v>
      </c>
      <c r="W1001" s="37" t="s">
        <v>2</v>
      </c>
      <c r="X1001" t="e">
        <f>VLOOKUP(T1001,[3]رکوردها!$A:$B,2,0)</f>
        <v>#N/A</v>
      </c>
      <c r="Y1001" t="e">
        <f>VLOOKUP(T1001,[3]رکوردها!$A:$D,4,0)</f>
        <v>#N/A</v>
      </c>
      <c r="Z1001" t="e">
        <f>VLOOKUP(T1001,[3]رکوردها!$A:$C,3,0)</f>
        <v>#N/A</v>
      </c>
      <c r="AA1001" t="e">
        <f>VLOOKUP(T1001,[3]رکوردها!$A:$F,6,0)</f>
        <v>#N/A</v>
      </c>
      <c r="AB1001" t="e">
        <f>VLOOKUP(T1001,[3]رکوردها!$A:$E,5,0)</f>
        <v>#N/A</v>
      </c>
    </row>
    <row r="1002" spans="1:28" s="41" customFormat="1" hidden="1" x14ac:dyDescent="0.2">
      <c r="A1002" s="36">
        <v>183411</v>
      </c>
      <c r="B1002" s="36">
        <v>1421</v>
      </c>
      <c r="C1002" s="36">
        <v>2129</v>
      </c>
      <c r="D1002" s="39" t="s">
        <v>5178</v>
      </c>
      <c r="E1002" s="39"/>
      <c r="F1002" s="37" t="s">
        <v>173</v>
      </c>
      <c r="G1002" s="37" t="s">
        <v>537</v>
      </c>
      <c r="H1002" s="38">
        <v>373952075</v>
      </c>
      <c r="I1002" s="38">
        <v>0</v>
      </c>
      <c r="J1002" s="38">
        <f t="shared" si="16"/>
        <v>373952075</v>
      </c>
      <c r="K1002" s="38"/>
      <c r="L1002" s="49"/>
      <c r="M1002" s="37" t="s">
        <v>63</v>
      </c>
      <c r="N1002" s="37" t="s">
        <v>64</v>
      </c>
      <c r="O1002" s="37" t="s">
        <v>157</v>
      </c>
      <c r="P1002" s="37" t="s">
        <v>158</v>
      </c>
      <c r="Q1002" s="37" t="s">
        <v>159</v>
      </c>
      <c r="R1002" s="37" t="s">
        <v>160</v>
      </c>
      <c r="S1002" s="37" t="s">
        <v>539</v>
      </c>
      <c r="T1002" s="37" t="s">
        <v>538</v>
      </c>
      <c r="U1002" s="1" t="e">
        <f>VLOOKUP(T1002,[2]VAT!$A:$D,1,0)</f>
        <v>#N/A</v>
      </c>
      <c r="V1002" s="37" t="s">
        <v>2</v>
      </c>
      <c r="W1002" s="37" t="s">
        <v>2</v>
      </c>
      <c r="X1002" t="e">
        <f>VLOOKUP(T1002,[3]رکوردها!$A:$B,2,0)</f>
        <v>#N/A</v>
      </c>
      <c r="Y1002" t="e">
        <f>VLOOKUP(T1002,[3]رکوردها!$A:$D,4,0)</f>
        <v>#N/A</v>
      </c>
      <c r="Z1002" t="e">
        <f>VLOOKUP(T1002,[3]رکوردها!$A:$C,3,0)</f>
        <v>#N/A</v>
      </c>
      <c r="AA1002" t="e">
        <f>VLOOKUP(T1002,[3]رکوردها!$A:$F,6,0)</f>
        <v>#N/A</v>
      </c>
      <c r="AB1002" t="e">
        <f>VLOOKUP(T1002,[3]رکوردها!$A:$E,5,0)</f>
        <v>#N/A</v>
      </c>
    </row>
    <row r="1003" spans="1:28" s="41" customFormat="1" hidden="1" x14ac:dyDescent="0.2">
      <c r="A1003" s="36">
        <v>183412</v>
      </c>
      <c r="B1003" s="36">
        <v>1421</v>
      </c>
      <c r="C1003" s="36">
        <v>2129</v>
      </c>
      <c r="D1003" s="39" t="s">
        <v>5178</v>
      </c>
      <c r="E1003" s="39"/>
      <c r="F1003" s="37" t="s">
        <v>173</v>
      </c>
      <c r="G1003" s="37" t="s">
        <v>540</v>
      </c>
      <c r="H1003" s="38">
        <v>373952075</v>
      </c>
      <c r="I1003" s="38">
        <v>0</v>
      </c>
      <c r="J1003" s="38">
        <f t="shared" si="16"/>
        <v>373952075</v>
      </c>
      <c r="K1003" s="38"/>
      <c r="L1003" s="49"/>
      <c r="M1003" s="37" t="s">
        <v>63</v>
      </c>
      <c r="N1003" s="37" t="s">
        <v>64</v>
      </c>
      <c r="O1003" s="37" t="s">
        <v>157</v>
      </c>
      <c r="P1003" s="37" t="s">
        <v>158</v>
      </c>
      <c r="Q1003" s="37" t="s">
        <v>159</v>
      </c>
      <c r="R1003" s="37" t="s">
        <v>160</v>
      </c>
      <c r="S1003" s="37" t="s">
        <v>539</v>
      </c>
      <c r="T1003" s="37" t="s">
        <v>538</v>
      </c>
      <c r="U1003" s="1" t="e">
        <f>VLOOKUP(T1003,[2]VAT!$A:$D,1,0)</f>
        <v>#N/A</v>
      </c>
      <c r="V1003" s="37" t="s">
        <v>2</v>
      </c>
      <c r="W1003" s="37" t="s">
        <v>2</v>
      </c>
      <c r="X1003" t="e">
        <f>VLOOKUP(T1003,[3]رکوردها!$A:$B,2,0)</f>
        <v>#N/A</v>
      </c>
      <c r="Y1003" t="e">
        <f>VLOOKUP(T1003,[3]رکوردها!$A:$D,4,0)</f>
        <v>#N/A</v>
      </c>
      <c r="Z1003" t="e">
        <f>VLOOKUP(T1003,[3]رکوردها!$A:$C,3,0)</f>
        <v>#N/A</v>
      </c>
      <c r="AA1003" t="e">
        <f>VLOOKUP(T1003,[3]رکوردها!$A:$F,6,0)</f>
        <v>#N/A</v>
      </c>
      <c r="AB1003" t="e">
        <f>VLOOKUP(T1003,[3]رکوردها!$A:$E,5,0)</f>
        <v>#N/A</v>
      </c>
    </row>
    <row r="1004" spans="1:28" s="41" customFormat="1" hidden="1" x14ac:dyDescent="0.2">
      <c r="A1004" s="36">
        <v>183413</v>
      </c>
      <c r="B1004" s="36">
        <v>1421</v>
      </c>
      <c r="C1004" s="36">
        <v>2129</v>
      </c>
      <c r="D1004" s="39" t="s">
        <v>5178</v>
      </c>
      <c r="E1004" s="39"/>
      <c r="F1004" s="37" t="s">
        <v>173</v>
      </c>
      <c r="G1004" s="37" t="s">
        <v>908</v>
      </c>
      <c r="H1004" s="38">
        <v>373952075</v>
      </c>
      <c r="I1004" s="38">
        <v>0</v>
      </c>
      <c r="J1004" s="38">
        <f t="shared" si="16"/>
        <v>373952075</v>
      </c>
      <c r="K1004" s="38"/>
      <c r="L1004" s="49"/>
      <c r="M1004" s="37" t="s">
        <v>63</v>
      </c>
      <c r="N1004" s="37" t="s">
        <v>64</v>
      </c>
      <c r="O1004" s="37" t="s">
        <v>157</v>
      </c>
      <c r="P1004" s="37" t="s">
        <v>158</v>
      </c>
      <c r="Q1004" s="37" t="s">
        <v>159</v>
      </c>
      <c r="R1004" s="37" t="s">
        <v>160</v>
      </c>
      <c r="S1004" s="37" t="s">
        <v>539</v>
      </c>
      <c r="T1004" s="37" t="s">
        <v>538</v>
      </c>
      <c r="U1004" s="1" t="e">
        <f>VLOOKUP(T1004,[2]VAT!$A:$D,1,0)</f>
        <v>#N/A</v>
      </c>
      <c r="V1004" s="37" t="s">
        <v>2</v>
      </c>
      <c r="W1004" s="37" t="s">
        <v>2</v>
      </c>
      <c r="X1004" t="e">
        <f>VLOOKUP(T1004,[3]رکوردها!$A:$B,2,0)</f>
        <v>#N/A</v>
      </c>
      <c r="Y1004" t="e">
        <f>VLOOKUP(T1004,[3]رکوردها!$A:$D,4,0)</f>
        <v>#N/A</v>
      </c>
      <c r="Z1004" t="e">
        <f>VLOOKUP(T1004,[3]رکوردها!$A:$C,3,0)</f>
        <v>#N/A</v>
      </c>
      <c r="AA1004" t="e">
        <f>VLOOKUP(T1004,[3]رکوردها!$A:$F,6,0)</f>
        <v>#N/A</v>
      </c>
      <c r="AB1004" t="e">
        <f>VLOOKUP(T1004,[3]رکوردها!$A:$E,5,0)</f>
        <v>#N/A</v>
      </c>
    </row>
    <row r="1005" spans="1:28" s="41" customFormat="1" hidden="1" x14ac:dyDescent="0.2">
      <c r="A1005" s="36">
        <v>183414</v>
      </c>
      <c r="B1005" s="36">
        <v>1421</v>
      </c>
      <c r="C1005" s="36">
        <v>2129</v>
      </c>
      <c r="D1005" s="39" t="s">
        <v>5178</v>
      </c>
      <c r="E1005" s="39"/>
      <c r="F1005" s="37" t="s">
        <v>173</v>
      </c>
      <c r="G1005" s="37" t="s">
        <v>909</v>
      </c>
      <c r="H1005" s="38">
        <v>373952075</v>
      </c>
      <c r="I1005" s="38">
        <v>0</v>
      </c>
      <c r="J1005" s="38">
        <f t="shared" si="16"/>
        <v>373952075</v>
      </c>
      <c r="K1005" s="38"/>
      <c r="L1005" s="49"/>
      <c r="M1005" s="37" t="s">
        <v>63</v>
      </c>
      <c r="N1005" s="37" t="s">
        <v>64</v>
      </c>
      <c r="O1005" s="37" t="s">
        <v>157</v>
      </c>
      <c r="P1005" s="37" t="s">
        <v>158</v>
      </c>
      <c r="Q1005" s="37" t="s">
        <v>159</v>
      </c>
      <c r="R1005" s="37" t="s">
        <v>160</v>
      </c>
      <c r="S1005" s="37" t="s">
        <v>539</v>
      </c>
      <c r="T1005" s="37" t="s">
        <v>538</v>
      </c>
      <c r="U1005" s="1" t="e">
        <f>VLOOKUP(T1005,[2]VAT!$A:$D,1,0)</f>
        <v>#N/A</v>
      </c>
      <c r="V1005" s="37" t="s">
        <v>2</v>
      </c>
      <c r="W1005" s="37" t="s">
        <v>2</v>
      </c>
      <c r="X1005" t="e">
        <f>VLOOKUP(T1005,[3]رکوردها!$A:$B,2,0)</f>
        <v>#N/A</v>
      </c>
      <c r="Y1005" t="e">
        <f>VLOOKUP(T1005,[3]رکوردها!$A:$D,4,0)</f>
        <v>#N/A</v>
      </c>
      <c r="Z1005" t="e">
        <f>VLOOKUP(T1005,[3]رکوردها!$A:$C,3,0)</f>
        <v>#N/A</v>
      </c>
      <c r="AA1005" t="e">
        <f>VLOOKUP(T1005,[3]رکوردها!$A:$F,6,0)</f>
        <v>#N/A</v>
      </c>
      <c r="AB1005" t="e">
        <f>VLOOKUP(T1005,[3]رکوردها!$A:$E,5,0)</f>
        <v>#N/A</v>
      </c>
    </row>
    <row r="1006" spans="1:28" s="41" customFormat="1" hidden="1" x14ac:dyDescent="0.2">
      <c r="A1006" s="36">
        <v>183415</v>
      </c>
      <c r="B1006" s="36">
        <v>1421</v>
      </c>
      <c r="C1006" s="36">
        <v>2129</v>
      </c>
      <c r="D1006" s="39" t="s">
        <v>5178</v>
      </c>
      <c r="E1006" s="39"/>
      <c r="F1006" s="37" t="s">
        <v>173</v>
      </c>
      <c r="G1006" s="37" t="s">
        <v>540</v>
      </c>
      <c r="H1006" s="38">
        <v>373952075</v>
      </c>
      <c r="I1006" s="38">
        <v>0</v>
      </c>
      <c r="J1006" s="38">
        <f t="shared" si="16"/>
        <v>373952075</v>
      </c>
      <c r="K1006" s="38"/>
      <c r="L1006" s="49"/>
      <c r="M1006" s="37" t="s">
        <v>63</v>
      </c>
      <c r="N1006" s="37" t="s">
        <v>64</v>
      </c>
      <c r="O1006" s="37" t="s">
        <v>157</v>
      </c>
      <c r="P1006" s="37" t="s">
        <v>158</v>
      </c>
      <c r="Q1006" s="37" t="s">
        <v>159</v>
      </c>
      <c r="R1006" s="37" t="s">
        <v>160</v>
      </c>
      <c r="S1006" s="37" t="s">
        <v>539</v>
      </c>
      <c r="T1006" s="37" t="s">
        <v>538</v>
      </c>
      <c r="U1006" s="1" t="e">
        <f>VLOOKUP(T1006,[2]VAT!$A:$D,1,0)</f>
        <v>#N/A</v>
      </c>
      <c r="V1006" s="37" t="s">
        <v>2</v>
      </c>
      <c r="W1006" s="37" t="s">
        <v>2</v>
      </c>
      <c r="X1006" t="e">
        <f>VLOOKUP(T1006,[3]رکوردها!$A:$B,2,0)</f>
        <v>#N/A</v>
      </c>
      <c r="Y1006" t="e">
        <f>VLOOKUP(T1006,[3]رکوردها!$A:$D,4,0)</f>
        <v>#N/A</v>
      </c>
      <c r="Z1006" t="e">
        <f>VLOOKUP(T1006,[3]رکوردها!$A:$C,3,0)</f>
        <v>#N/A</v>
      </c>
      <c r="AA1006" t="e">
        <f>VLOOKUP(T1006,[3]رکوردها!$A:$F,6,0)</f>
        <v>#N/A</v>
      </c>
      <c r="AB1006" t="e">
        <f>VLOOKUP(T1006,[3]رکوردها!$A:$E,5,0)</f>
        <v>#N/A</v>
      </c>
    </row>
    <row r="1007" spans="1:28" s="41" customFormat="1" hidden="1" x14ac:dyDescent="0.2">
      <c r="A1007" s="36">
        <v>183416</v>
      </c>
      <c r="B1007" s="36">
        <v>1421</v>
      </c>
      <c r="C1007" s="36">
        <v>2129</v>
      </c>
      <c r="D1007" s="39" t="s">
        <v>5178</v>
      </c>
      <c r="E1007" s="39"/>
      <c r="F1007" s="37" t="s">
        <v>173</v>
      </c>
      <c r="G1007" s="37" t="s">
        <v>542</v>
      </c>
      <c r="H1007" s="38">
        <v>373952075</v>
      </c>
      <c r="I1007" s="38">
        <v>0</v>
      </c>
      <c r="J1007" s="38">
        <f t="shared" si="16"/>
        <v>373952075</v>
      </c>
      <c r="K1007" s="38"/>
      <c r="L1007" s="49"/>
      <c r="M1007" s="37" t="s">
        <v>63</v>
      </c>
      <c r="N1007" s="37" t="s">
        <v>64</v>
      </c>
      <c r="O1007" s="37" t="s">
        <v>157</v>
      </c>
      <c r="P1007" s="37" t="s">
        <v>158</v>
      </c>
      <c r="Q1007" s="37" t="s">
        <v>159</v>
      </c>
      <c r="R1007" s="37" t="s">
        <v>160</v>
      </c>
      <c r="S1007" s="37" t="s">
        <v>539</v>
      </c>
      <c r="T1007" s="37" t="s">
        <v>538</v>
      </c>
      <c r="U1007" s="1" t="e">
        <f>VLOOKUP(T1007,[2]VAT!$A:$D,1,0)</f>
        <v>#N/A</v>
      </c>
      <c r="V1007" s="37" t="s">
        <v>2</v>
      </c>
      <c r="W1007" s="37" t="s">
        <v>2</v>
      </c>
      <c r="X1007" t="e">
        <f>VLOOKUP(T1007,[3]رکوردها!$A:$B,2,0)</f>
        <v>#N/A</v>
      </c>
      <c r="Y1007" t="e">
        <f>VLOOKUP(T1007,[3]رکوردها!$A:$D,4,0)</f>
        <v>#N/A</v>
      </c>
      <c r="Z1007" t="e">
        <f>VLOOKUP(T1007,[3]رکوردها!$A:$C,3,0)</f>
        <v>#N/A</v>
      </c>
      <c r="AA1007" t="e">
        <f>VLOOKUP(T1007,[3]رکوردها!$A:$F,6,0)</f>
        <v>#N/A</v>
      </c>
      <c r="AB1007" t="e">
        <f>VLOOKUP(T1007,[3]رکوردها!$A:$E,5,0)</f>
        <v>#N/A</v>
      </c>
    </row>
    <row r="1008" spans="1:28" s="41" customFormat="1" hidden="1" x14ac:dyDescent="0.2">
      <c r="A1008" s="36">
        <v>183417</v>
      </c>
      <c r="B1008" s="36">
        <v>1421</v>
      </c>
      <c r="C1008" s="36">
        <v>2129</v>
      </c>
      <c r="D1008" s="39" t="s">
        <v>5178</v>
      </c>
      <c r="E1008" s="39"/>
      <c r="F1008" s="37" t="s">
        <v>173</v>
      </c>
      <c r="G1008" s="37" t="s">
        <v>542</v>
      </c>
      <c r="H1008" s="38">
        <v>373952075</v>
      </c>
      <c r="I1008" s="38">
        <v>0</v>
      </c>
      <c r="J1008" s="38">
        <f t="shared" si="16"/>
        <v>373952075</v>
      </c>
      <c r="K1008" s="38"/>
      <c r="L1008" s="49"/>
      <c r="M1008" s="37" t="s">
        <v>63</v>
      </c>
      <c r="N1008" s="37" t="s">
        <v>64</v>
      </c>
      <c r="O1008" s="37" t="s">
        <v>157</v>
      </c>
      <c r="P1008" s="37" t="s">
        <v>158</v>
      </c>
      <c r="Q1008" s="37" t="s">
        <v>159</v>
      </c>
      <c r="R1008" s="37" t="s">
        <v>160</v>
      </c>
      <c r="S1008" s="37" t="s">
        <v>539</v>
      </c>
      <c r="T1008" s="37" t="s">
        <v>538</v>
      </c>
      <c r="U1008" s="1" t="e">
        <f>VLOOKUP(T1008,[2]VAT!$A:$D,1,0)</f>
        <v>#N/A</v>
      </c>
      <c r="V1008" s="37" t="s">
        <v>2</v>
      </c>
      <c r="W1008" s="37" t="s">
        <v>2</v>
      </c>
      <c r="X1008" t="e">
        <f>VLOOKUP(T1008,[3]رکوردها!$A:$B,2,0)</f>
        <v>#N/A</v>
      </c>
      <c r="Y1008" t="e">
        <f>VLOOKUP(T1008,[3]رکوردها!$A:$D,4,0)</f>
        <v>#N/A</v>
      </c>
      <c r="Z1008" t="e">
        <f>VLOOKUP(T1008,[3]رکوردها!$A:$C,3,0)</f>
        <v>#N/A</v>
      </c>
      <c r="AA1008" t="e">
        <f>VLOOKUP(T1008,[3]رکوردها!$A:$F,6,0)</f>
        <v>#N/A</v>
      </c>
      <c r="AB1008" t="e">
        <f>VLOOKUP(T1008,[3]رکوردها!$A:$E,5,0)</f>
        <v>#N/A</v>
      </c>
    </row>
    <row r="1009" spans="1:28" s="41" customFormat="1" hidden="1" x14ac:dyDescent="0.2">
      <c r="A1009" s="36">
        <v>183418</v>
      </c>
      <c r="B1009" s="36">
        <v>1421</v>
      </c>
      <c r="C1009" s="36">
        <v>2129</v>
      </c>
      <c r="D1009" s="39" t="s">
        <v>5178</v>
      </c>
      <c r="E1009" s="39"/>
      <c r="F1009" s="37" t="s">
        <v>173</v>
      </c>
      <c r="G1009" s="37" t="s">
        <v>542</v>
      </c>
      <c r="H1009" s="38">
        <v>373952075</v>
      </c>
      <c r="I1009" s="38">
        <v>0</v>
      </c>
      <c r="J1009" s="38">
        <f t="shared" si="16"/>
        <v>373952075</v>
      </c>
      <c r="K1009" s="38"/>
      <c r="L1009" s="49"/>
      <c r="M1009" s="37" t="s">
        <v>63</v>
      </c>
      <c r="N1009" s="37" t="s">
        <v>64</v>
      </c>
      <c r="O1009" s="37" t="s">
        <v>157</v>
      </c>
      <c r="P1009" s="37" t="s">
        <v>158</v>
      </c>
      <c r="Q1009" s="37" t="s">
        <v>159</v>
      </c>
      <c r="R1009" s="37" t="s">
        <v>160</v>
      </c>
      <c r="S1009" s="37" t="s">
        <v>539</v>
      </c>
      <c r="T1009" s="37" t="s">
        <v>538</v>
      </c>
      <c r="U1009" s="1" t="e">
        <f>VLOOKUP(T1009,[2]VAT!$A:$D,1,0)</f>
        <v>#N/A</v>
      </c>
      <c r="V1009" s="37" t="s">
        <v>2</v>
      </c>
      <c r="W1009" s="37" t="s">
        <v>2</v>
      </c>
      <c r="X1009" t="e">
        <f>VLOOKUP(T1009,[3]رکوردها!$A:$B,2,0)</f>
        <v>#N/A</v>
      </c>
      <c r="Y1009" t="e">
        <f>VLOOKUP(T1009,[3]رکوردها!$A:$D,4,0)</f>
        <v>#N/A</v>
      </c>
      <c r="Z1009" t="e">
        <f>VLOOKUP(T1009,[3]رکوردها!$A:$C,3,0)</f>
        <v>#N/A</v>
      </c>
      <c r="AA1009" t="e">
        <f>VLOOKUP(T1009,[3]رکوردها!$A:$F,6,0)</f>
        <v>#N/A</v>
      </c>
      <c r="AB1009" t="e">
        <f>VLOOKUP(T1009,[3]رکوردها!$A:$E,5,0)</f>
        <v>#N/A</v>
      </c>
    </row>
    <row r="1010" spans="1:28" s="41" customFormat="1" hidden="1" x14ac:dyDescent="0.2">
      <c r="A1010" s="36">
        <v>183419</v>
      </c>
      <c r="B1010" s="36">
        <v>1421</v>
      </c>
      <c r="C1010" s="36">
        <v>2129</v>
      </c>
      <c r="D1010" s="39" t="s">
        <v>5178</v>
      </c>
      <c r="E1010" s="39"/>
      <c r="F1010" s="37" t="s">
        <v>173</v>
      </c>
      <c r="G1010" s="37" t="s">
        <v>542</v>
      </c>
      <c r="H1010" s="38">
        <v>373952075</v>
      </c>
      <c r="I1010" s="38">
        <v>0</v>
      </c>
      <c r="J1010" s="38">
        <f t="shared" si="16"/>
        <v>373952075</v>
      </c>
      <c r="K1010" s="38"/>
      <c r="L1010" s="49"/>
      <c r="M1010" s="37" t="s">
        <v>63</v>
      </c>
      <c r="N1010" s="37" t="s">
        <v>64</v>
      </c>
      <c r="O1010" s="37" t="s">
        <v>157</v>
      </c>
      <c r="P1010" s="37" t="s">
        <v>158</v>
      </c>
      <c r="Q1010" s="37" t="s">
        <v>159</v>
      </c>
      <c r="R1010" s="37" t="s">
        <v>160</v>
      </c>
      <c r="S1010" s="37" t="s">
        <v>539</v>
      </c>
      <c r="T1010" s="37" t="s">
        <v>538</v>
      </c>
      <c r="U1010" s="1" t="e">
        <f>VLOOKUP(T1010,[2]VAT!$A:$D,1,0)</f>
        <v>#N/A</v>
      </c>
      <c r="V1010" s="37" t="s">
        <v>2</v>
      </c>
      <c r="W1010" s="37" t="s">
        <v>2</v>
      </c>
      <c r="X1010" t="e">
        <f>VLOOKUP(T1010,[3]رکوردها!$A:$B,2,0)</f>
        <v>#N/A</v>
      </c>
      <c r="Y1010" t="e">
        <f>VLOOKUP(T1010,[3]رکوردها!$A:$D,4,0)</f>
        <v>#N/A</v>
      </c>
      <c r="Z1010" t="e">
        <f>VLOOKUP(T1010,[3]رکوردها!$A:$C,3,0)</f>
        <v>#N/A</v>
      </c>
      <c r="AA1010" t="e">
        <f>VLOOKUP(T1010,[3]رکوردها!$A:$F,6,0)</f>
        <v>#N/A</v>
      </c>
      <c r="AB1010" t="e">
        <f>VLOOKUP(T1010,[3]رکوردها!$A:$E,5,0)</f>
        <v>#N/A</v>
      </c>
    </row>
    <row r="1011" spans="1:28" s="41" customFormat="1" hidden="1" x14ac:dyDescent="0.2">
      <c r="A1011" s="36">
        <v>183420</v>
      </c>
      <c r="B1011" s="36">
        <v>1421</v>
      </c>
      <c r="C1011" s="36">
        <v>2129</v>
      </c>
      <c r="D1011" s="39" t="s">
        <v>5178</v>
      </c>
      <c r="E1011" s="39"/>
      <c r="F1011" s="37" t="s">
        <v>173</v>
      </c>
      <c r="G1011" s="37" t="s">
        <v>542</v>
      </c>
      <c r="H1011" s="38">
        <v>373952075</v>
      </c>
      <c r="I1011" s="38">
        <v>0</v>
      </c>
      <c r="J1011" s="38">
        <f t="shared" si="16"/>
        <v>373952075</v>
      </c>
      <c r="K1011" s="38"/>
      <c r="L1011" s="49"/>
      <c r="M1011" s="37" t="s">
        <v>63</v>
      </c>
      <c r="N1011" s="37" t="s">
        <v>64</v>
      </c>
      <c r="O1011" s="37" t="s">
        <v>157</v>
      </c>
      <c r="P1011" s="37" t="s">
        <v>158</v>
      </c>
      <c r="Q1011" s="37" t="s">
        <v>159</v>
      </c>
      <c r="R1011" s="37" t="s">
        <v>160</v>
      </c>
      <c r="S1011" s="37" t="s">
        <v>539</v>
      </c>
      <c r="T1011" s="37" t="s">
        <v>538</v>
      </c>
      <c r="U1011" s="1" t="e">
        <f>VLOOKUP(T1011,[2]VAT!$A:$D,1,0)</f>
        <v>#N/A</v>
      </c>
      <c r="V1011" s="37" t="s">
        <v>2</v>
      </c>
      <c r="W1011" s="37" t="s">
        <v>2</v>
      </c>
      <c r="X1011" t="e">
        <f>VLOOKUP(T1011,[3]رکوردها!$A:$B,2,0)</f>
        <v>#N/A</v>
      </c>
      <c r="Y1011" t="e">
        <f>VLOOKUP(T1011,[3]رکوردها!$A:$D,4,0)</f>
        <v>#N/A</v>
      </c>
      <c r="Z1011" t="e">
        <f>VLOOKUP(T1011,[3]رکوردها!$A:$C,3,0)</f>
        <v>#N/A</v>
      </c>
      <c r="AA1011" t="e">
        <f>VLOOKUP(T1011,[3]رکوردها!$A:$F,6,0)</f>
        <v>#N/A</v>
      </c>
      <c r="AB1011" t="e">
        <f>VLOOKUP(T1011,[3]رکوردها!$A:$E,5,0)</f>
        <v>#N/A</v>
      </c>
    </row>
    <row r="1012" spans="1:28" s="41" customFormat="1" hidden="1" x14ac:dyDescent="0.2">
      <c r="A1012" s="36">
        <v>183421</v>
      </c>
      <c r="B1012" s="36">
        <v>1421</v>
      </c>
      <c r="C1012" s="36">
        <v>2129</v>
      </c>
      <c r="D1012" s="39" t="s">
        <v>5178</v>
      </c>
      <c r="E1012" s="39"/>
      <c r="F1012" s="37" t="s">
        <v>173</v>
      </c>
      <c r="G1012" s="37" t="s">
        <v>542</v>
      </c>
      <c r="H1012" s="38">
        <v>373952075</v>
      </c>
      <c r="I1012" s="38">
        <v>0</v>
      </c>
      <c r="J1012" s="38">
        <f t="shared" si="16"/>
        <v>373952075</v>
      </c>
      <c r="K1012" s="38"/>
      <c r="L1012" s="49"/>
      <c r="M1012" s="37" t="s">
        <v>63</v>
      </c>
      <c r="N1012" s="37" t="s">
        <v>64</v>
      </c>
      <c r="O1012" s="37" t="s">
        <v>157</v>
      </c>
      <c r="P1012" s="37" t="s">
        <v>158</v>
      </c>
      <c r="Q1012" s="37" t="s">
        <v>159</v>
      </c>
      <c r="R1012" s="37" t="s">
        <v>160</v>
      </c>
      <c r="S1012" s="37" t="s">
        <v>539</v>
      </c>
      <c r="T1012" s="37" t="s">
        <v>538</v>
      </c>
      <c r="U1012" s="1" t="e">
        <f>VLOOKUP(T1012,[2]VAT!$A:$D,1,0)</f>
        <v>#N/A</v>
      </c>
      <c r="V1012" s="37" t="s">
        <v>2</v>
      </c>
      <c r="W1012" s="37" t="s">
        <v>2</v>
      </c>
      <c r="X1012" t="e">
        <f>VLOOKUP(T1012,[3]رکوردها!$A:$B,2,0)</f>
        <v>#N/A</v>
      </c>
      <c r="Y1012" t="e">
        <f>VLOOKUP(T1012,[3]رکوردها!$A:$D,4,0)</f>
        <v>#N/A</v>
      </c>
      <c r="Z1012" t="e">
        <f>VLOOKUP(T1012,[3]رکوردها!$A:$C,3,0)</f>
        <v>#N/A</v>
      </c>
      <c r="AA1012" t="e">
        <f>VLOOKUP(T1012,[3]رکوردها!$A:$F,6,0)</f>
        <v>#N/A</v>
      </c>
      <c r="AB1012" t="e">
        <f>VLOOKUP(T1012,[3]رکوردها!$A:$E,5,0)</f>
        <v>#N/A</v>
      </c>
    </row>
    <row r="1013" spans="1:28" s="41" customFormat="1" hidden="1" x14ac:dyDescent="0.2">
      <c r="A1013" s="36">
        <v>183422</v>
      </c>
      <c r="B1013" s="36">
        <v>1421</v>
      </c>
      <c r="C1013" s="36">
        <v>2129</v>
      </c>
      <c r="D1013" s="39" t="s">
        <v>5178</v>
      </c>
      <c r="E1013" s="39"/>
      <c r="F1013" s="37" t="s">
        <v>173</v>
      </c>
      <c r="G1013" s="37" t="s">
        <v>542</v>
      </c>
      <c r="H1013" s="38">
        <v>373952075</v>
      </c>
      <c r="I1013" s="38">
        <v>0</v>
      </c>
      <c r="J1013" s="38">
        <f t="shared" si="16"/>
        <v>373952075</v>
      </c>
      <c r="K1013" s="38"/>
      <c r="L1013" s="49"/>
      <c r="M1013" s="37" t="s">
        <v>63</v>
      </c>
      <c r="N1013" s="37" t="s">
        <v>64</v>
      </c>
      <c r="O1013" s="37" t="s">
        <v>157</v>
      </c>
      <c r="P1013" s="37" t="s">
        <v>158</v>
      </c>
      <c r="Q1013" s="37" t="s">
        <v>159</v>
      </c>
      <c r="R1013" s="37" t="s">
        <v>160</v>
      </c>
      <c r="S1013" s="37" t="s">
        <v>539</v>
      </c>
      <c r="T1013" s="37" t="s">
        <v>538</v>
      </c>
      <c r="U1013" s="1" t="e">
        <f>VLOOKUP(T1013,[2]VAT!$A:$D,1,0)</f>
        <v>#N/A</v>
      </c>
      <c r="V1013" s="37" t="s">
        <v>2</v>
      </c>
      <c r="W1013" s="37" t="s">
        <v>2</v>
      </c>
      <c r="X1013" t="e">
        <f>VLOOKUP(T1013,[3]رکوردها!$A:$B,2,0)</f>
        <v>#N/A</v>
      </c>
      <c r="Y1013" t="e">
        <f>VLOOKUP(T1013,[3]رکوردها!$A:$D,4,0)</f>
        <v>#N/A</v>
      </c>
      <c r="Z1013" t="e">
        <f>VLOOKUP(T1013,[3]رکوردها!$A:$C,3,0)</f>
        <v>#N/A</v>
      </c>
      <c r="AA1013" t="e">
        <f>VLOOKUP(T1013,[3]رکوردها!$A:$F,6,0)</f>
        <v>#N/A</v>
      </c>
      <c r="AB1013" t="e">
        <f>VLOOKUP(T1013,[3]رکوردها!$A:$E,5,0)</f>
        <v>#N/A</v>
      </c>
    </row>
    <row r="1014" spans="1:28" s="41" customFormat="1" hidden="1" x14ac:dyDescent="0.2">
      <c r="A1014" s="36">
        <v>183423</v>
      </c>
      <c r="B1014" s="36">
        <v>1421</v>
      </c>
      <c r="C1014" s="36">
        <v>2129</v>
      </c>
      <c r="D1014" s="39" t="s">
        <v>5178</v>
      </c>
      <c r="E1014" s="39"/>
      <c r="F1014" s="37" t="s">
        <v>173</v>
      </c>
      <c r="G1014" s="37" t="s">
        <v>542</v>
      </c>
      <c r="H1014" s="38">
        <v>373952075</v>
      </c>
      <c r="I1014" s="38">
        <v>0</v>
      </c>
      <c r="J1014" s="38">
        <f t="shared" si="16"/>
        <v>373952075</v>
      </c>
      <c r="K1014" s="38"/>
      <c r="L1014" s="49"/>
      <c r="M1014" s="37" t="s">
        <v>63</v>
      </c>
      <c r="N1014" s="37" t="s">
        <v>64</v>
      </c>
      <c r="O1014" s="37" t="s">
        <v>157</v>
      </c>
      <c r="P1014" s="37" t="s">
        <v>158</v>
      </c>
      <c r="Q1014" s="37" t="s">
        <v>159</v>
      </c>
      <c r="R1014" s="37" t="s">
        <v>160</v>
      </c>
      <c r="S1014" s="37" t="s">
        <v>539</v>
      </c>
      <c r="T1014" s="37" t="s">
        <v>538</v>
      </c>
      <c r="U1014" s="1" t="e">
        <f>VLOOKUP(T1014,[2]VAT!$A:$D,1,0)</f>
        <v>#N/A</v>
      </c>
      <c r="V1014" s="37" t="s">
        <v>2</v>
      </c>
      <c r="W1014" s="37" t="s">
        <v>2</v>
      </c>
      <c r="X1014" t="e">
        <f>VLOOKUP(T1014,[3]رکوردها!$A:$B,2,0)</f>
        <v>#N/A</v>
      </c>
      <c r="Y1014" t="e">
        <f>VLOOKUP(T1014,[3]رکوردها!$A:$D,4,0)</f>
        <v>#N/A</v>
      </c>
      <c r="Z1014" t="e">
        <f>VLOOKUP(T1014,[3]رکوردها!$A:$C,3,0)</f>
        <v>#N/A</v>
      </c>
      <c r="AA1014" t="e">
        <f>VLOOKUP(T1014,[3]رکوردها!$A:$F,6,0)</f>
        <v>#N/A</v>
      </c>
      <c r="AB1014" t="e">
        <f>VLOOKUP(T1014,[3]رکوردها!$A:$E,5,0)</f>
        <v>#N/A</v>
      </c>
    </row>
    <row r="1015" spans="1:28" s="41" customFormat="1" hidden="1" x14ac:dyDescent="0.2">
      <c r="A1015" s="36">
        <v>183424</v>
      </c>
      <c r="B1015" s="36">
        <v>1421</v>
      </c>
      <c r="C1015" s="36">
        <v>2129</v>
      </c>
      <c r="D1015" s="39" t="s">
        <v>5178</v>
      </c>
      <c r="E1015" s="39"/>
      <c r="F1015" s="37" t="s">
        <v>173</v>
      </c>
      <c r="G1015" s="37" t="s">
        <v>542</v>
      </c>
      <c r="H1015" s="38">
        <v>373952075</v>
      </c>
      <c r="I1015" s="38">
        <v>0</v>
      </c>
      <c r="J1015" s="38">
        <f t="shared" si="16"/>
        <v>373952075</v>
      </c>
      <c r="K1015" s="38"/>
      <c r="L1015" s="49"/>
      <c r="M1015" s="37" t="s">
        <v>63</v>
      </c>
      <c r="N1015" s="37" t="s">
        <v>64</v>
      </c>
      <c r="O1015" s="37" t="s">
        <v>157</v>
      </c>
      <c r="P1015" s="37" t="s">
        <v>158</v>
      </c>
      <c r="Q1015" s="37" t="s">
        <v>159</v>
      </c>
      <c r="R1015" s="37" t="s">
        <v>160</v>
      </c>
      <c r="S1015" s="37" t="s">
        <v>539</v>
      </c>
      <c r="T1015" s="37" t="s">
        <v>538</v>
      </c>
      <c r="U1015" s="1" t="e">
        <f>VLOOKUP(T1015,[2]VAT!$A:$D,1,0)</f>
        <v>#N/A</v>
      </c>
      <c r="V1015" s="37" t="s">
        <v>2</v>
      </c>
      <c r="W1015" s="37" t="s">
        <v>2</v>
      </c>
      <c r="X1015" t="e">
        <f>VLOOKUP(T1015,[3]رکوردها!$A:$B,2,0)</f>
        <v>#N/A</v>
      </c>
      <c r="Y1015" t="e">
        <f>VLOOKUP(T1015,[3]رکوردها!$A:$D,4,0)</f>
        <v>#N/A</v>
      </c>
      <c r="Z1015" t="e">
        <f>VLOOKUP(T1015,[3]رکوردها!$A:$C,3,0)</f>
        <v>#N/A</v>
      </c>
      <c r="AA1015" t="e">
        <f>VLOOKUP(T1015,[3]رکوردها!$A:$F,6,0)</f>
        <v>#N/A</v>
      </c>
      <c r="AB1015" t="e">
        <f>VLOOKUP(T1015,[3]رکوردها!$A:$E,5,0)</f>
        <v>#N/A</v>
      </c>
    </row>
    <row r="1016" spans="1:28" s="41" customFormat="1" hidden="1" x14ac:dyDescent="0.2">
      <c r="A1016" s="36">
        <v>183425</v>
      </c>
      <c r="B1016" s="36">
        <v>1421</v>
      </c>
      <c r="C1016" s="36">
        <v>2129</v>
      </c>
      <c r="D1016" s="39" t="s">
        <v>5178</v>
      </c>
      <c r="E1016" s="39"/>
      <c r="F1016" s="37" t="s">
        <v>173</v>
      </c>
      <c r="G1016" s="37" t="s">
        <v>542</v>
      </c>
      <c r="H1016" s="38">
        <v>373952075</v>
      </c>
      <c r="I1016" s="38">
        <v>0</v>
      </c>
      <c r="J1016" s="38">
        <f t="shared" si="16"/>
        <v>373952075</v>
      </c>
      <c r="K1016" s="38"/>
      <c r="L1016" s="49"/>
      <c r="M1016" s="37" t="s">
        <v>63</v>
      </c>
      <c r="N1016" s="37" t="s">
        <v>64</v>
      </c>
      <c r="O1016" s="37" t="s">
        <v>157</v>
      </c>
      <c r="P1016" s="37" t="s">
        <v>158</v>
      </c>
      <c r="Q1016" s="37" t="s">
        <v>159</v>
      </c>
      <c r="R1016" s="37" t="s">
        <v>160</v>
      </c>
      <c r="S1016" s="37" t="s">
        <v>539</v>
      </c>
      <c r="T1016" s="37" t="s">
        <v>538</v>
      </c>
      <c r="U1016" s="1" t="e">
        <f>VLOOKUP(T1016,[2]VAT!$A:$D,1,0)</f>
        <v>#N/A</v>
      </c>
      <c r="V1016" s="37" t="s">
        <v>2</v>
      </c>
      <c r="W1016" s="37" t="s">
        <v>2</v>
      </c>
      <c r="X1016" t="e">
        <f>VLOOKUP(T1016,[3]رکوردها!$A:$B,2,0)</f>
        <v>#N/A</v>
      </c>
      <c r="Y1016" t="e">
        <f>VLOOKUP(T1016,[3]رکوردها!$A:$D,4,0)</f>
        <v>#N/A</v>
      </c>
      <c r="Z1016" t="e">
        <f>VLOOKUP(T1016,[3]رکوردها!$A:$C,3,0)</f>
        <v>#N/A</v>
      </c>
      <c r="AA1016" t="e">
        <f>VLOOKUP(T1016,[3]رکوردها!$A:$F,6,0)</f>
        <v>#N/A</v>
      </c>
      <c r="AB1016" t="e">
        <f>VLOOKUP(T1016,[3]رکوردها!$A:$E,5,0)</f>
        <v>#N/A</v>
      </c>
    </row>
    <row r="1017" spans="1:28" s="41" customFormat="1" hidden="1" x14ac:dyDescent="0.2">
      <c r="A1017" s="36">
        <v>183426</v>
      </c>
      <c r="B1017" s="36">
        <v>1421</v>
      </c>
      <c r="C1017" s="36">
        <v>2129</v>
      </c>
      <c r="D1017" s="39" t="s">
        <v>5178</v>
      </c>
      <c r="E1017" s="39"/>
      <c r="F1017" s="37" t="s">
        <v>173</v>
      </c>
      <c r="G1017" s="37" t="s">
        <v>542</v>
      </c>
      <c r="H1017" s="38">
        <v>373952075</v>
      </c>
      <c r="I1017" s="38">
        <v>0</v>
      </c>
      <c r="J1017" s="38">
        <f t="shared" si="16"/>
        <v>373952075</v>
      </c>
      <c r="K1017" s="38"/>
      <c r="L1017" s="49"/>
      <c r="M1017" s="37" t="s">
        <v>63</v>
      </c>
      <c r="N1017" s="37" t="s">
        <v>64</v>
      </c>
      <c r="O1017" s="37" t="s">
        <v>157</v>
      </c>
      <c r="P1017" s="37" t="s">
        <v>158</v>
      </c>
      <c r="Q1017" s="37" t="s">
        <v>159</v>
      </c>
      <c r="R1017" s="37" t="s">
        <v>160</v>
      </c>
      <c r="S1017" s="37" t="s">
        <v>539</v>
      </c>
      <c r="T1017" s="37" t="s">
        <v>538</v>
      </c>
      <c r="U1017" s="1" t="e">
        <f>VLOOKUP(T1017,[2]VAT!$A:$D,1,0)</f>
        <v>#N/A</v>
      </c>
      <c r="V1017" s="37" t="s">
        <v>2</v>
      </c>
      <c r="W1017" s="37" t="s">
        <v>2</v>
      </c>
      <c r="X1017" t="e">
        <f>VLOOKUP(T1017,[3]رکوردها!$A:$B,2,0)</f>
        <v>#N/A</v>
      </c>
      <c r="Y1017" t="e">
        <f>VLOOKUP(T1017,[3]رکوردها!$A:$D,4,0)</f>
        <v>#N/A</v>
      </c>
      <c r="Z1017" t="e">
        <f>VLOOKUP(T1017,[3]رکوردها!$A:$C,3,0)</f>
        <v>#N/A</v>
      </c>
      <c r="AA1017" t="e">
        <f>VLOOKUP(T1017,[3]رکوردها!$A:$F,6,0)</f>
        <v>#N/A</v>
      </c>
      <c r="AB1017" t="e">
        <f>VLOOKUP(T1017,[3]رکوردها!$A:$E,5,0)</f>
        <v>#N/A</v>
      </c>
    </row>
    <row r="1018" spans="1:28" s="41" customFormat="1" hidden="1" x14ac:dyDescent="0.2">
      <c r="A1018" s="36">
        <v>183427</v>
      </c>
      <c r="B1018" s="36">
        <v>1421</v>
      </c>
      <c r="C1018" s="36">
        <v>2129</v>
      </c>
      <c r="D1018" s="39" t="s">
        <v>5178</v>
      </c>
      <c r="E1018" s="39"/>
      <c r="F1018" s="37" t="s">
        <v>173</v>
      </c>
      <c r="G1018" s="37" t="s">
        <v>542</v>
      </c>
      <c r="H1018" s="38">
        <v>373952075</v>
      </c>
      <c r="I1018" s="38">
        <v>0</v>
      </c>
      <c r="J1018" s="38">
        <f t="shared" si="16"/>
        <v>373952075</v>
      </c>
      <c r="K1018" s="38"/>
      <c r="L1018" s="49"/>
      <c r="M1018" s="37" t="s">
        <v>63</v>
      </c>
      <c r="N1018" s="37" t="s">
        <v>64</v>
      </c>
      <c r="O1018" s="37" t="s">
        <v>157</v>
      </c>
      <c r="P1018" s="37" t="s">
        <v>158</v>
      </c>
      <c r="Q1018" s="37" t="s">
        <v>159</v>
      </c>
      <c r="R1018" s="37" t="s">
        <v>160</v>
      </c>
      <c r="S1018" s="37" t="s">
        <v>539</v>
      </c>
      <c r="T1018" s="37" t="s">
        <v>538</v>
      </c>
      <c r="U1018" s="1" t="e">
        <f>VLOOKUP(T1018,[2]VAT!$A:$D,1,0)</f>
        <v>#N/A</v>
      </c>
      <c r="V1018" s="37" t="s">
        <v>2</v>
      </c>
      <c r="W1018" s="37" t="s">
        <v>2</v>
      </c>
      <c r="X1018" t="e">
        <f>VLOOKUP(T1018,[3]رکوردها!$A:$B,2,0)</f>
        <v>#N/A</v>
      </c>
      <c r="Y1018" t="e">
        <f>VLOOKUP(T1018,[3]رکوردها!$A:$D,4,0)</f>
        <v>#N/A</v>
      </c>
      <c r="Z1018" t="e">
        <f>VLOOKUP(T1018,[3]رکوردها!$A:$C,3,0)</f>
        <v>#N/A</v>
      </c>
      <c r="AA1018" t="e">
        <f>VLOOKUP(T1018,[3]رکوردها!$A:$F,6,0)</f>
        <v>#N/A</v>
      </c>
      <c r="AB1018" t="e">
        <f>VLOOKUP(T1018,[3]رکوردها!$A:$E,5,0)</f>
        <v>#N/A</v>
      </c>
    </row>
    <row r="1019" spans="1:28" s="41" customFormat="1" hidden="1" x14ac:dyDescent="0.2">
      <c r="A1019" s="36">
        <v>183428</v>
      </c>
      <c r="B1019" s="36">
        <v>1421</v>
      </c>
      <c r="C1019" s="36">
        <v>2129</v>
      </c>
      <c r="D1019" s="39" t="s">
        <v>5178</v>
      </c>
      <c r="E1019" s="39"/>
      <c r="F1019" s="37" t="s">
        <v>173</v>
      </c>
      <c r="G1019" s="37" t="s">
        <v>542</v>
      </c>
      <c r="H1019" s="38">
        <v>373952075</v>
      </c>
      <c r="I1019" s="38">
        <v>0</v>
      </c>
      <c r="J1019" s="38">
        <f t="shared" si="16"/>
        <v>373952075</v>
      </c>
      <c r="K1019" s="38"/>
      <c r="L1019" s="49"/>
      <c r="M1019" s="37" t="s">
        <v>63</v>
      </c>
      <c r="N1019" s="37" t="s">
        <v>64</v>
      </c>
      <c r="O1019" s="37" t="s">
        <v>157</v>
      </c>
      <c r="P1019" s="37" t="s">
        <v>158</v>
      </c>
      <c r="Q1019" s="37" t="s">
        <v>159</v>
      </c>
      <c r="R1019" s="37" t="s">
        <v>160</v>
      </c>
      <c r="S1019" s="37" t="s">
        <v>539</v>
      </c>
      <c r="T1019" s="37" t="s">
        <v>538</v>
      </c>
      <c r="U1019" s="1" t="e">
        <f>VLOOKUP(T1019,[2]VAT!$A:$D,1,0)</f>
        <v>#N/A</v>
      </c>
      <c r="V1019" s="37" t="s">
        <v>2</v>
      </c>
      <c r="W1019" s="37" t="s">
        <v>2</v>
      </c>
      <c r="X1019" t="e">
        <f>VLOOKUP(T1019,[3]رکوردها!$A:$B,2,0)</f>
        <v>#N/A</v>
      </c>
      <c r="Y1019" t="e">
        <f>VLOOKUP(T1019,[3]رکوردها!$A:$D,4,0)</f>
        <v>#N/A</v>
      </c>
      <c r="Z1019" t="e">
        <f>VLOOKUP(T1019,[3]رکوردها!$A:$C,3,0)</f>
        <v>#N/A</v>
      </c>
      <c r="AA1019" t="e">
        <f>VLOOKUP(T1019,[3]رکوردها!$A:$F,6,0)</f>
        <v>#N/A</v>
      </c>
      <c r="AB1019" t="e">
        <f>VLOOKUP(T1019,[3]رکوردها!$A:$E,5,0)</f>
        <v>#N/A</v>
      </c>
    </row>
    <row r="1020" spans="1:28" s="41" customFormat="1" hidden="1" x14ac:dyDescent="0.2">
      <c r="A1020" s="36">
        <v>183429</v>
      </c>
      <c r="B1020" s="36">
        <v>1421</v>
      </c>
      <c r="C1020" s="36">
        <v>2129</v>
      </c>
      <c r="D1020" s="39" t="s">
        <v>5178</v>
      </c>
      <c r="E1020" s="39"/>
      <c r="F1020" s="37" t="s">
        <v>173</v>
      </c>
      <c r="G1020" s="37" t="s">
        <v>542</v>
      </c>
      <c r="H1020" s="38">
        <v>373952075</v>
      </c>
      <c r="I1020" s="38">
        <v>0</v>
      </c>
      <c r="J1020" s="38">
        <f t="shared" si="16"/>
        <v>373952075</v>
      </c>
      <c r="K1020" s="38"/>
      <c r="L1020" s="49"/>
      <c r="M1020" s="37" t="s">
        <v>63</v>
      </c>
      <c r="N1020" s="37" t="s">
        <v>64</v>
      </c>
      <c r="O1020" s="37" t="s">
        <v>157</v>
      </c>
      <c r="P1020" s="37" t="s">
        <v>158</v>
      </c>
      <c r="Q1020" s="37" t="s">
        <v>159</v>
      </c>
      <c r="R1020" s="37" t="s">
        <v>160</v>
      </c>
      <c r="S1020" s="37" t="s">
        <v>539</v>
      </c>
      <c r="T1020" s="37" t="s">
        <v>538</v>
      </c>
      <c r="U1020" s="1" t="e">
        <f>VLOOKUP(T1020,[2]VAT!$A:$D,1,0)</f>
        <v>#N/A</v>
      </c>
      <c r="V1020" s="37" t="s">
        <v>2</v>
      </c>
      <c r="W1020" s="37" t="s">
        <v>2</v>
      </c>
      <c r="X1020" t="e">
        <f>VLOOKUP(T1020,[3]رکوردها!$A:$B,2,0)</f>
        <v>#N/A</v>
      </c>
      <c r="Y1020" t="e">
        <f>VLOOKUP(T1020,[3]رکوردها!$A:$D,4,0)</f>
        <v>#N/A</v>
      </c>
      <c r="Z1020" t="e">
        <f>VLOOKUP(T1020,[3]رکوردها!$A:$C,3,0)</f>
        <v>#N/A</v>
      </c>
      <c r="AA1020" t="e">
        <f>VLOOKUP(T1020,[3]رکوردها!$A:$F,6,0)</f>
        <v>#N/A</v>
      </c>
      <c r="AB1020" t="e">
        <f>VLOOKUP(T1020,[3]رکوردها!$A:$E,5,0)</f>
        <v>#N/A</v>
      </c>
    </row>
    <row r="1021" spans="1:28" s="41" customFormat="1" hidden="1" x14ac:dyDescent="0.2">
      <c r="A1021" s="36">
        <v>183430</v>
      </c>
      <c r="B1021" s="36">
        <v>1421</v>
      </c>
      <c r="C1021" s="36">
        <v>2129</v>
      </c>
      <c r="D1021" s="39" t="s">
        <v>5178</v>
      </c>
      <c r="E1021" s="39"/>
      <c r="F1021" s="37" t="s">
        <v>173</v>
      </c>
      <c r="G1021" s="37" t="s">
        <v>542</v>
      </c>
      <c r="H1021" s="38">
        <v>373952075</v>
      </c>
      <c r="I1021" s="38">
        <v>0</v>
      </c>
      <c r="J1021" s="38">
        <f t="shared" si="16"/>
        <v>373952075</v>
      </c>
      <c r="K1021" s="38"/>
      <c r="L1021" s="49"/>
      <c r="M1021" s="37" t="s">
        <v>63</v>
      </c>
      <c r="N1021" s="37" t="s">
        <v>64</v>
      </c>
      <c r="O1021" s="37" t="s">
        <v>157</v>
      </c>
      <c r="P1021" s="37" t="s">
        <v>158</v>
      </c>
      <c r="Q1021" s="37" t="s">
        <v>159</v>
      </c>
      <c r="R1021" s="37" t="s">
        <v>160</v>
      </c>
      <c r="S1021" s="37" t="s">
        <v>539</v>
      </c>
      <c r="T1021" s="37" t="s">
        <v>538</v>
      </c>
      <c r="U1021" s="1" t="e">
        <f>VLOOKUP(T1021,[2]VAT!$A:$D,1,0)</f>
        <v>#N/A</v>
      </c>
      <c r="V1021" s="37" t="s">
        <v>2</v>
      </c>
      <c r="W1021" s="37" t="s">
        <v>2</v>
      </c>
      <c r="X1021" t="e">
        <f>VLOOKUP(T1021,[3]رکوردها!$A:$B,2,0)</f>
        <v>#N/A</v>
      </c>
      <c r="Y1021" t="e">
        <f>VLOOKUP(T1021,[3]رکوردها!$A:$D,4,0)</f>
        <v>#N/A</v>
      </c>
      <c r="Z1021" t="e">
        <f>VLOOKUP(T1021,[3]رکوردها!$A:$C,3,0)</f>
        <v>#N/A</v>
      </c>
      <c r="AA1021" t="e">
        <f>VLOOKUP(T1021,[3]رکوردها!$A:$F,6,0)</f>
        <v>#N/A</v>
      </c>
      <c r="AB1021" t="e">
        <f>VLOOKUP(T1021,[3]رکوردها!$A:$E,5,0)</f>
        <v>#N/A</v>
      </c>
    </row>
    <row r="1022" spans="1:28" s="41" customFormat="1" hidden="1" x14ac:dyDescent="0.2">
      <c r="A1022" s="36">
        <v>183431</v>
      </c>
      <c r="B1022" s="36">
        <v>1421</v>
      </c>
      <c r="C1022" s="36">
        <v>2129</v>
      </c>
      <c r="D1022" s="39" t="s">
        <v>5178</v>
      </c>
      <c r="E1022" s="39"/>
      <c r="F1022" s="37" t="s">
        <v>173</v>
      </c>
      <c r="G1022" s="37" t="s">
        <v>542</v>
      </c>
      <c r="H1022" s="38">
        <v>373952075</v>
      </c>
      <c r="I1022" s="38">
        <v>0</v>
      </c>
      <c r="J1022" s="38">
        <f t="shared" si="16"/>
        <v>373952075</v>
      </c>
      <c r="K1022" s="38"/>
      <c r="L1022" s="49"/>
      <c r="M1022" s="37" t="s">
        <v>63</v>
      </c>
      <c r="N1022" s="37" t="s">
        <v>64</v>
      </c>
      <c r="O1022" s="37" t="s">
        <v>157</v>
      </c>
      <c r="P1022" s="37" t="s">
        <v>158</v>
      </c>
      <c r="Q1022" s="37" t="s">
        <v>159</v>
      </c>
      <c r="R1022" s="37" t="s">
        <v>160</v>
      </c>
      <c r="S1022" s="37" t="s">
        <v>539</v>
      </c>
      <c r="T1022" s="37" t="s">
        <v>538</v>
      </c>
      <c r="U1022" s="1" t="e">
        <f>VLOOKUP(T1022,[2]VAT!$A:$D,1,0)</f>
        <v>#N/A</v>
      </c>
      <c r="V1022" s="37" t="s">
        <v>2</v>
      </c>
      <c r="W1022" s="37" t="s">
        <v>2</v>
      </c>
      <c r="X1022" t="e">
        <f>VLOOKUP(T1022,[3]رکوردها!$A:$B,2,0)</f>
        <v>#N/A</v>
      </c>
      <c r="Y1022" t="e">
        <f>VLOOKUP(T1022,[3]رکوردها!$A:$D,4,0)</f>
        <v>#N/A</v>
      </c>
      <c r="Z1022" t="e">
        <f>VLOOKUP(T1022,[3]رکوردها!$A:$C,3,0)</f>
        <v>#N/A</v>
      </c>
      <c r="AA1022" t="e">
        <f>VLOOKUP(T1022,[3]رکوردها!$A:$F,6,0)</f>
        <v>#N/A</v>
      </c>
      <c r="AB1022" t="e">
        <f>VLOOKUP(T1022,[3]رکوردها!$A:$E,5,0)</f>
        <v>#N/A</v>
      </c>
    </row>
    <row r="1023" spans="1:28" s="41" customFormat="1" hidden="1" x14ac:dyDescent="0.2">
      <c r="A1023" s="36">
        <v>183432</v>
      </c>
      <c r="B1023" s="36">
        <v>1421</v>
      </c>
      <c r="C1023" s="36">
        <v>2129</v>
      </c>
      <c r="D1023" s="39" t="s">
        <v>5178</v>
      </c>
      <c r="E1023" s="39"/>
      <c r="F1023" s="37" t="s">
        <v>173</v>
      </c>
      <c r="G1023" s="37" t="s">
        <v>542</v>
      </c>
      <c r="H1023" s="38">
        <v>373952075</v>
      </c>
      <c r="I1023" s="38">
        <v>0</v>
      </c>
      <c r="J1023" s="38">
        <f t="shared" si="16"/>
        <v>373952075</v>
      </c>
      <c r="K1023" s="38"/>
      <c r="L1023" s="49"/>
      <c r="M1023" s="37" t="s">
        <v>63</v>
      </c>
      <c r="N1023" s="37" t="s">
        <v>64</v>
      </c>
      <c r="O1023" s="37" t="s">
        <v>157</v>
      </c>
      <c r="P1023" s="37" t="s">
        <v>158</v>
      </c>
      <c r="Q1023" s="37" t="s">
        <v>159</v>
      </c>
      <c r="R1023" s="37" t="s">
        <v>160</v>
      </c>
      <c r="S1023" s="37" t="s">
        <v>539</v>
      </c>
      <c r="T1023" s="37" t="s">
        <v>538</v>
      </c>
      <c r="U1023" s="1" t="e">
        <f>VLOOKUP(T1023,[2]VAT!$A:$D,1,0)</f>
        <v>#N/A</v>
      </c>
      <c r="V1023" s="37" t="s">
        <v>2</v>
      </c>
      <c r="W1023" s="37" t="s">
        <v>2</v>
      </c>
      <c r="X1023" t="e">
        <f>VLOOKUP(T1023,[3]رکوردها!$A:$B,2,0)</f>
        <v>#N/A</v>
      </c>
      <c r="Y1023" t="e">
        <f>VLOOKUP(T1023,[3]رکوردها!$A:$D,4,0)</f>
        <v>#N/A</v>
      </c>
      <c r="Z1023" t="e">
        <f>VLOOKUP(T1023,[3]رکوردها!$A:$C,3,0)</f>
        <v>#N/A</v>
      </c>
      <c r="AA1023" t="e">
        <f>VLOOKUP(T1023,[3]رکوردها!$A:$F,6,0)</f>
        <v>#N/A</v>
      </c>
      <c r="AB1023" t="e">
        <f>VLOOKUP(T1023,[3]رکوردها!$A:$E,5,0)</f>
        <v>#N/A</v>
      </c>
    </row>
    <row r="1024" spans="1:28" s="41" customFormat="1" hidden="1" x14ac:dyDescent="0.2">
      <c r="A1024" s="36">
        <v>183433</v>
      </c>
      <c r="B1024" s="36">
        <v>1421</v>
      </c>
      <c r="C1024" s="36">
        <v>2129</v>
      </c>
      <c r="D1024" s="39" t="s">
        <v>5178</v>
      </c>
      <c r="E1024" s="39"/>
      <c r="F1024" s="37" t="s">
        <v>173</v>
      </c>
      <c r="G1024" s="37" t="s">
        <v>542</v>
      </c>
      <c r="H1024" s="38">
        <v>373952075</v>
      </c>
      <c r="I1024" s="38">
        <v>0</v>
      </c>
      <c r="J1024" s="38">
        <f t="shared" si="16"/>
        <v>373952075</v>
      </c>
      <c r="K1024" s="38"/>
      <c r="L1024" s="49"/>
      <c r="M1024" s="37" t="s">
        <v>63</v>
      </c>
      <c r="N1024" s="37" t="s">
        <v>64</v>
      </c>
      <c r="O1024" s="37" t="s">
        <v>157</v>
      </c>
      <c r="P1024" s="37" t="s">
        <v>158</v>
      </c>
      <c r="Q1024" s="37" t="s">
        <v>159</v>
      </c>
      <c r="R1024" s="37" t="s">
        <v>160</v>
      </c>
      <c r="S1024" s="37" t="s">
        <v>539</v>
      </c>
      <c r="T1024" s="37" t="s">
        <v>538</v>
      </c>
      <c r="U1024" s="1" t="e">
        <f>VLOOKUP(T1024,[2]VAT!$A:$D,1,0)</f>
        <v>#N/A</v>
      </c>
      <c r="V1024" s="37" t="s">
        <v>2</v>
      </c>
      <c r="W1024" s="37" t="s">
        <v>2</v>
      </c>
      <c r="X1024" t="e">
        <f>VLOOKUP(T1024,[3]رکوردها!$A:$B,2,0)</f>
        <v>#N/A</v>
      </c>
      <c r="Y1024" t="e">
        <f>VLOOKUP(T1024,[3]رکوردها!$A:$D,4,0)</f>
        <v>#N/A</v>
      </c>
      <c r="Z1024" t="e">
        <f>VLOOKUP(T1024,[3]رکوردها!$A:$C,3,0)</f>
        <v>#N/A</v>
      </c>
      <c r="AA1024" t="e">
        <f>VLOOKUP(T1024,[3]رکوردها!$A:$F,6,0)</f>
        <v>#N/A</v>
      </c>
      <c r="AB1024" t="e">
        <f>VLOOKUP(T1024,[3]رکوردها!$A:$E,5,0)</f>
        <v>#N/A</v>
      </c>
    </row>
    <row r="1025" spans="1:28" s="41" customFormat="1" hidden="1" x14ac:dyDescent="0.2">
      <c r="A1025" s="36">
        <v>183434</v>
      </c>
      <c r="B1025" s="36">
        <v>1421</v>
      </c>
      <c r="C1025" s="36">
        <v>2129</v>
      </c>
      <c r="D1025" s="39" t="s">
        <v>5178</v>
      </c>
      <c r="E1025" s="39"/>
      <c r="F1025" s="37" t="s">
        <v>173</v>
      </c>
      <c r="G1025" s="37" t="s">
        <v>542</v>
      </c>
      <c r="H1025" s="38">
        <v>373952075</v>
      </c>
      <c r="I1025" s="38">
        <v>0</v>
      </c>
      <c r="J1025" s="38">
        <f t="shared" si="16"/>
        <v>373952075</v>
      </c>
      <c r="K1025" s="38"/>
      <c r="L1025" s="49"/>
      <c r="M1025" s="37" t="s">
        <v>63</v>
      </c>
      <c r="N1025" s="37" t="s">
        <v>64</v>
      </c>
      <c r="O1025" s="37" t="s">
        <v>157</v>
      </c>
      <c r="P1025" s="37" t="s">
        <v>158</v>
      </c>
      <c r="Q1025" s="37" t="s">
        <v>159</v>
      </c>
      <c r="R1025" s="37" t="s">
        <v>160</v>
      </c>
      <c r="S1025" s="37" t="s">
        <v>539</v>
      </c>
      <c r="T1025" s="37" t="s">
        <v>538</v>
      </c>
      <c r="U1025" s="1" t="e">
        <f>VLOOKUP(T1025,[2]VAT!$A:$D,1,0)</f>
        <v>#N/A</v>
      </c>
      <c r="V1025" s="37" t="s">
        <v>2</v>
      </c>
      <c r="W1025" s="37" t="s">
        <v>2</v>
      </c>
      <c r="X1025" t="e">
        <f>VLOOKUP(T1025,[3]رکوردها!$A:$B,2,0)</f>
        <v>#N/A</v>
      </c>
      <c r="Y1025" t="e">
        <f>VLOOKUP(T1025,[3]رکوردها!$A:$D,4,0)</f>
        <v>#N/A</v>
      </c>
      <c r="Z1025" t="e">
        <f>VLOOKUP(T1025,[3]رکوردها!$A:$C,3,0)</f>
        <v>#N/A</v>
      </c>
      <c r="AA1025" t="e">
        <f>VLOOKUP(T1025,[3]رکوردها!$A:$F,6,0)</f>
        <v>#N/A</v>
      </c>
      <c r="AB1025" t="e">
        <f>VLOOKUP(T1025,[3]رکوردها!$A:$E,5,0)</f>
        <v>#N/A</v>
      </c>
    </row>
    <row r="1026" spans="1:28" s="41" customFormat="1" hidden="1" x14ac:dyDescent="0.2">
      <c r="A1026" s="36">
        <v>183435</v>
      </c>
      <c r="B1026" s="36">
        <v>1421</v>
      </c>
      <c r="C1026" s="36">
        <v>2129</v>
      </c>
      <c r="D1026" s="39" t="s">
        <v>5178</v>
      </c>
      <c r="E1026" s="39"/>
      <c r="F1026" s="37" t="s">
        <v>173</v>
      </c>
      <c r="G1026" s="37" t="s">
        <v>542</v>
      </c>
      <c r="H1026" s="38">
        <v>373952075</v>
      </c>
      <c r="I1026" s="38">
        <v>0</v>
      </c>
      <c r="J1026" s="38">
        <f t="shared" si="16"/>
        <v>373952075</v>
      </c>
      <c r="K1026" s="38"/>
      <c r="L1026" s="49"/>
      <c r="M1026" s="37" t="s">
        <v>63</v>
      </c>
      <c r="N1026" s="37" t="s">
        <v>64</v>
      </c>
      <c r="O1026" s="37" t="s">
        <v>157</v>
      </c>
      <c r="P1026" s="37" t="s">
        <v>158</v>
      </c>
      <c r="Q1026" s="37" t="s">
        <v>159</v>
      </c>
      <c r="R1026" s="37" t="s">
        <v>160</v>
      </c>
      <c r="S1026" s="37" t="s">
        <v>539</v>
      </c>
      <c r="T1026" s="37" t="s">
        <v>538</v>
      </c>
      <c r="U1026" s="1" t="e">
        <f>VLOOKUP(T1026,[2]VAT!$A:$D,1,0)</f>
        <v>#N/A</v>
      </c>
      <c r="V1026" s="37" t="s">
        <v>2</v>
      </c>
      <c r="W1026" s="37" t="s">
        <v>2</v>
      </c>
      <c r="X1026" t="e">
        <f>VLOOKUP(T1026,[3]رکوردها!$A:$B,2,0)</f>
        <v>#N/A</v>
      </c>
      <c r="Y1026" t="e">
        <f>VLOOKUP(T1026,[3]رکوردها!$A:$D,4,0)</f>
        <v>#N/A</v>
      </c>
      <c r="Z1026" t="e">
        <f>VLOOKUP(T1026,[3]رکوردها!$A:$C,3,0)</f>
        <v>#N/A</v>
      </c>
      <c r="AA1026" t="e">
        <f>VLOOKUP(T1026,[3]رکوردها!$A:$F,6,0)</f>
        <v>#N/A</v>
      </c>
      <c r="AB1026" t="e">
        <f>VLOOKUP(T1026,[3]رکوردها!$A:$E,5,0)</f>
        <v>#N/A</v>
      </c>
    </row>
    <row r="1027" spans="1:28" s="41" customFormat="1" hidden="1" x14ac:dyDescent="0.2">
      <c r="A1027" s="36">
        <v>183436</v>
      </c>
      <c r="B1027" s="36">
        <v>1421</v>
      </c>
      <c r="C1027" s="36">
        <v>2129</v>
      </c>
      <c r="D1027" s="39" t="s">
        <v>5178</v>
      </c>
      <c r="E1027" s="39"/>
      <c r="F1027" s="37" t="s">
        <v>173</v>
      </c>
      <c r="G1027" s="37" t="s">
        <v>542</v>
      </c>
      <c r="H1027" s="38">
        <v>373952075</v>
      </c>
      <c r="I1027" s="38">
        <v>0</v>
      </c>
      <c r="J1027" s="38">
        <f t="shared" si="16"/>
        <v>373952075</v>
      </c>
      <c r="K1027" s="38"/>
      <c r="L1027" s="49"/>
      <c r="M1027" s="37" t="s">
        <v>63</v>
      </c>
      <c r="N1027" s="37" t="s">
        <v>64</v>
      </c>
      <c r="O1027" s="37" t="s">
        <v>157</v>
      </c>
      <c r="P1027" s="37" t="s">
        <v>158</v>
      </c>
      <c r="Q1027" s="37" t="s">
        <v>159</v>
      </c>
      <c r="R1027" s="37" t="s">
        <v>160</v>
      </c>
      <c r="S1027" s="37" t="s">
        <v>539</v>
      </c>
      <c r="T1027" s="37" t="s">
        <v>538</v>
      </c>
      <c r="U1027" s="1" t="e">
        <f>VLOOKUP(T1027,[2]VAT!$A:$D,1,0)</f>
        <v>#N/A</v>
      </c>
      <c r="V1027" s="37" t="s">
        <v>2</v>
      </c>
      <c r="W1027" s="37" t="s">
        <v>2</v>
      </c>
      <c r="X1027" t="e">
        <f>VLOOKUP(T1027,[3]رکوردها!$A:$B,2,0)</f>
        <v>#N/A</v>
      </c>
      <c r="Y1027" t="e">
        <f>VLOOKUP(T1027,[3]رکوردها!$A:$D,4,0)</f>
        <v>#N/A</v>
      </c>
      <c r="Z1027" t="e">
        <f>VLOOKUP(T1027,[3]رکوردها!$A:$C,3,0)</f>
        <v>#N/A</v>
      </c>
      <c r="AA1027" t="e">
        <f>VLOOKUP(T1027,[3]رکوردها!$A:$F,6,0)</f>
        <v>#N/A</v>
      </c>
      <c r="AB1027" t="e">
        <f>VLOOKUP(T1027,[3]رکوردها!$A:$E,5,0)</f>
        <v>#N/A</v>
      </c>
    </row>
    <row r="1028" spans="1:28" s="41" customFormat="1" hidden="1" x14ac:dyDescent="0.2">
      <c r="A1028" s="36">
        <v>183437</v>
      </c>
      <c r="B1028" s="36">
        <v>1421</v>
      </c>
      <c r="C1028" s="36">
        <v>2129</v>
      </c>
      <c r="D1028" s="39" t="s">
        <v>5178</v>
      </c>
      <c r="E1028" s="39"/>
      <c r="F1028" s="37" t="s">
        <v>173</v>
      </c>
      <c r="G1028" s="37" t="s">
        <v>542</v>
      </c>
      <c r="H1028" s="38">
        <v>373952075</v>
      </c>
      <c r="I1028" s="38">
        <v>0</v>
      </c>
      <c r="J1028" s="38">
        <f t="shared" si="16"/>
        <v>373952075</v>
      </c>
      <c r="K1028" s="38"/>
      <c r="L1028" s="49"/>
      <c r="M1028" s="37" t="s">
        <v>63</v>
      </c>
      <c r="N1028" s="37" t="s">
        <v>64</v>
      </c>
      <c r="O1028" s="37" t="s">
        <v>157</v>
      </c>
      <c r="P1028" s="37" t="s">
        <v>158</v>
      </c>
      <c r="Q1028" s="37" t="s">
        <v>159</v>
      </c>
      <c r="R1028" s="37" t="s">
        <v>160</v>
      </c>
      <c r="S1028" s="37" t="s">
        <v>539</v>
      </c>
      <c r="T1028" s="37" t="s">
        <v>538</v>
      </c>
      <c r="U1028" s="1" t="e">
        <f>VLOOKUP(T1028,[2]VAT!$A:$D,1,0)</f>
        <v>#N/A</v>
      </c>
      <c r="V1028" s="37" t="s">
        <v>2</v>
      </c>
      <c r="W1028" s="37" t="s">
        <v>2</v>
      </c>
      <c r="X1028" t="e">
        <f>VLOOKUP(T1028,[3]رکوردها!$A:$B,2,0)</f>
        <v>#N/A</v>
      </c>
      <c r="Y1028" t="e">
        <f>VLOOKUP(T1028,[3]رکوردها!$A:$D,4,0)</f>
        <v>#N/A</v>
      </c>
      <c r="Z1028" t="e">
        <f>VLOOKUP(T1028,[3]رکوردها!$A:$C,3,0)</f>
        <v>#N/A</v>
      </c>
      <c r="AA1028" t="e">
        <f>VLOOKUP(T1028,[3]رکوردها!$A:$F,6,0)</f>
        <v>#N/A</v>
      </c>
      <c r="AB1028" t="e">
        <f>VLOOKUP(T1028,[3]رکوردها!$A:$E,5,0)</f>
        <v>#N/A</v>
      </c>
    </row>
    <row r="1029" spans="1:28" s="41" customFormat="1" hidden="1" x14ac:dyDescent="0.2">
      <c r="A1029" s="36">
        <v>183438</v>
      </c>
      <c r="B1029" s="36">
        <v>1421</v>
      </c>
      <c r="C1029" s="36">
        <v>2129</v>
      </c>
      <c r="D1029" s="39" t="s">
        <v>5178</v>
      </c>
      <c r="E1029" s="39"/>
      <c r="F1029" s="37" t="s">
        <v>173</v>
      </c>
      <c r="G1029" s="37" t="s">
        <v>542</v>
      </c>
      <c r="H1029" s="38">
        <v>373952075</v>
      </c>
      <c r="I1029" s="38">
        <v>0</v>
      </c>
      <c r="J1029" s="38">
        <f t="shared" si="16"/>
        <v>373952075</v>
      </c>
      <c r="K1029" s="38"/>
      <c r="L1029" s="49"/>
      <c r="M1029" s="37" t="s">
        <v>63</v>
      </c>
      <c r="N1029" s="37" t="s">
        <v>64</v>
      </c>
      <c r="O1029" s="37" t="s">
        <v>157</v>
      </c>
      <c r="P1029" s="37" t="s">
        <v>158</v>
      </c>
      <c r="Q1029" s="37" t="s">
        <v>159</v>
      </c>
      <c r="R1029" s="37" t="s">
        <v>160</v>
      </c>
      <c r="S1029" s="37" t="s">
        <v>539</v>
      </c>
      <c r="T1029" s="37" t="s">
        <v>538</v>
      </c>
      <c r="U1029" s="1" t="e">
        <f>VLOOKUP(T1029,[2]VAT!$A:$D,1,0)</f>
        <v>#N/A</v>
      </c>
      <c r="V1029" s="37" t="s">
        <v>2</v>
      </c>
      <c r="W1029" s="37" t="s">
        <v>2</v>
      </c>
      <c r="X1029" t="e">
        <f>VLOOKUP(T1029,[3]رکوردها!$A:$B,2,0)</f>
        <v>#N/A</v>
      </c>
      <c r="Y1029" t="e">
        <f>VLOOKUP(T1029,[3]رکوردها!$A:$D,4,0)</f>
        <v>#N/A</v>
      </c>
      <c r="Z1029" t="e">
        <f>VLOOKUP(T1029,[3]رکوردها!$A:$C,3,0)</f>
        <v>#N/A</v>
      </c>
      <c r="AA1029" t="e">
        <f>VLOOKUP(T1029,[3]رکوردها!$A:$F,6,0)</f>
        <v>#N/A</v>
      </c>
      <c r="AB1029" t="e">
        <f>VLOOKUP(T1029,[3]رکوردها!$A:$E,5,0)</f>
        <v>#N/A</v>
      </c>
    </row>
    <row r="1030" spans="1:28" s="41" customFormat="1" hidden="1" x14ac:dyDescent="0.2">
      <c r="A1030" s="36">
        <v>183439</v>
      </c>
      <c r="B1030" s="36">
        <v>1421</v>
      </c>
      <c r="C1030" s="36">
        <v>2129</v>
      </c>
      <c r="D1030" s="39" t="s">
        <v>5178</v>
      </c>
      <c r="E1030" s="39"/>
      <c r="F1030" s="37" t="s">
        <v>173</v>
      </c>
      <c r="G1030" s="37" t="s">
        <v>542</v>
      </c>
      <c r="H1030" s="38">
        <v>373952075</v>
      </c>
      <c r="I1030" s="38">
        <v>0</v>
      </c>
      <c r="J1030" s="38">
        <f t="shared" si="16"/>
        <v>373952075</v>
      </c>
      <c r="K1030" s="38"/>
      <c r="L1030" s="49"/>
      <c r="M1030" s="37" t="s">
        <v>63</v>
      </c>
      <c r="N1030" s="37" t="s">
        <v>64</v>
      </c>
      <c r="O1030" s="37" t="s">
        <v>157</v>
      </c>
      <c r="P1030" s="37" t="s">
        <v>158</v>
      </c>
      <c r="Q1030" s="37" t="s">
        <v>159</v>
      </c>
      <c r="R1030" s="37" t="s">
        <v>160</v>
      </c>
      <c r="S1030" s="37" t="s">
        <v>539</v>
      </c>
      <c r="T1030" s="37" t="s">
        <v>538</v>
      </c>
      <c r="U1030" s="1" t="e">
        <f>VLOOKUP(T1030,[2]VAT!$A:$D,1,0)</f>
        <v>#N/A</v>
      </c>
      <c r="V1030" s="37" t="s">
        <v>2</v>
      </c>
      <c r="W1030" s="37" t="s">
        <v>2</v>
      </c>
      <c r="X1030" t="e">
        <f>VLOOKUP(T1030,[3]رکوردها!$A:$B,2,0)</f>
        <v>#N/A</v>
      </c>
      <c r="Y1030" t="e">
        <f>VLOOKUP(T1030,[3]رکوردها!$A:$D,4,0)</f>
        <v>#N/A</v>
      </c>
      <c r="Z1030" t="e">
        <f>VLOOKUP(T1030,[3]رکوردها!$A:$C,3,0)</f>
        <v>#N/A</v>
      </c>
      <c r="AA1030" t="e">
        <f>VLOOKUP(T1030,[3]رکوردها!$A:$F,6,0)</f>
        <v>#N/A</v>
      </c>
      <c r="AB1030" t="e">
        <f>VLOOKUP(T1030,[3]رکوردها!$A:$E,5,0)</f>
        <v>#N/A</v>
      </c>
    </row>
    <row r="1031" spans="1:28" s="41" customFormat="1" hidden="1" x14ac:dyDescent="0.2">
      <c r="A1031" s="36">
        <v>183440</v>
      </c>
      <c r="B1031" s="36">
        <v>1421</v>
      </c>
      <c r="C1031" s="36">
        <v>2129</v>
      </c>
      <c r="D1031" s="39" t="s">
        <v>5178</v>
      </c>
      <c r="E1031" s="39"/>
      <c r="F1031" s="37" t="s">
        <v>173</v>
      </c>
      <c r="G1031" s="37" t="s">
        <v>542</v>
      </c>
      <c r="H1031" s="38">
        <v>373952075</v>
      </c>
      <c r="I1031" s="38">
        <v>0</v>
      </c>
      <c r="J1031" s="38">
        <f t="shared" si="16"/>
        <v>373952075</v>
      </c>
      <c r="K1031" s="38"/>
      <c r="L1031" s="49"/>
      <c r="M1031" s="37" t="s">
        <v>63</v>
      </c>
      <c r="N1031" s="37" t="s">
        <v>64</v>
      </c>
      <c r="O1031" s="37" t="s">
        <v>157</v>
      </c>
      <c r="P1031" s="37" t="s">
        <v>158</v>
      </c>
      <c r="Q1031" s="37" t="s">
        <v>159</v>
      </c>
      <c r="R1031" s="37" t="s">
        <v>160</v>
      </c>
      <c r="S1031" s="37" t="s">
        <v>539</v>
      </c>
      <c r="T1031" s="37" t="s">
        <v>538</v>
      </c>
      <c r="U1031" s="1" t="e">
        <f>VLOOKUP(T1031,[2]VAT!$A:$D,1,0)</f>
        <v>#N/A</v>
      </c>
      <c r="V1031" s="37" t="s">
        <v>2</v>
      </c>
      <c r="W1031" s="37" t="s">
        <v>2</v>
      </c>
      <c r="X1031" t="e">
        <f>VLOOKUP(T1031,[3]رکوردها!$A:$B,2,0)</f>
        <v>#N/A</v>
      </c>
      <c r="Y1031" t="e">
        <f>VLOOKUP(T1031,[3]رکوردها!$A:$D,4,0)</f>
        <v>#N/A</v>
      </c>
      <c r="Z1031" t="e">
        <f>VLOOKUP(T1031,[3]رکوردها!$A:$C,3,0)</f>
        <v>#N/A</v>
      </c>
      <c r="AA1031" t="e">
        <f>VLOOKUP(T1031,[3]رکوردها!$A:$F,6,0)</f>
        <v>#N/A</v>
      </c>
      <c r="AB1031" t="e">
        <f>VLOOKUP(T1031,[3]رکوردها!$A:$E,5,0)</f>
        <v>#N/A</v>
      </c>
    </row>
    <row r="1032" spans="1:28" s="41" customFormat="1" hidden="1" x14ac:dyDescent="0.2">
      <c r="A1032" s="36">
        <v>183441</v>
      </c>
      <c r="B1032" s="36">
        <v>1421</v>
      </c>
      <c r="C1032" s="36">
        <v>2129</v>
      </c>
      <c r="D1032" s="39" t="s">
        <v>5178</v>
      </c>
      <c r="E1032" s="39"/>
      <c r="F1032" s="37" t="s">
        <v>173</v>
      </c>
      <c r="G1032" s="37" t="s">
        <v>542</v>
      </c>
      <c r="H1032" s="38">
        <v>373952075</v>
      </c>
      <c r="I1032" s="38">
        <v>0</v>
      </c>
      <c r="J1032" s="38">
        <f t="shared" si="16"/>
        <v>373952075</v>
      </c>
      <c r="K1032" s="38"/>
      <c r="L1032" s="49"/>
      <c r="M1032" s="37" t="s">
        <v>63</v>
      </c>
      <c r="N1032" s="37" t="s">
        <v>64</v>
      </c>
      <c r="O1032" s="37" t="s">
        <v>157</v>
      </c>
      <c r="P1032" s="37" t="s">
        <v>158</v>
      </c>
      <c r="Q1032" s="37" t="s">
        <v>159</v>
      </c>
      <c r="R1032" s="37" t="s">
        <v>160</v>
      </c>
      <c r="S1032" s="37" t="s">
        <v>539</v>
      </c>
      <c r="T1032" s="37" t="s">
        <v>538</v>
      </c>
      <c r="U1032" s="1" t="e">
        <f>VLOOKUP(T1032,[2]VAT!$A:$D,1,0)</f>
        <v>#N/A</v>
      </c>
      <c r="V1032" s="37" t="s">
        <v>2</v>
      </c>
      <c r="W1032" s="37" t="s">
        <v>2</v>
      </c>
      <c r="X1032" t="e">
        <f>VLOOKUP(T1032,[3]رکوردها!$A:$B,2,0)</f>
        <v>#N/A</v>
      </c>
      <c r="Y1032" t="e">
        <f>VLOOKUP(T1032,[3]رکوردها!$A:$D,4,0)</f>
        <v>#N/A</v>
      </c>
      <c r="Z1032" t="e">
        <f>VLOOKUP(T1032,[3]رکوردها!$A:$C,3,0)</f>
        <v>#N/A</v>
      </c>
      <c r="AA1032" t="e">
        <f>VLOOKUP(T1032,[3]رکوردها!$A:$F,6,0)</f>
        <v>#N/A</v>
      </c>
      <c r="AB1032" t="e">
        <f>VLOOKUP(T1032,[3]رکوردها!$A:$E,5,0)</f>
        <v>#N/A</v>
      </c>
    </row>
    <row r="1033" spans="1:28" s="41" customFormat="1" hidden="1" x14ac:dyDescent="0.2">
      <c r="A1033" s="36">
        <v>183442</v>
      </c>
      <c r="B1033" s="36">
        <v>1421</v>
      </c>
      <c r="C1033" s="36">
        <v>2129</v>
      </c>
      <c r="D1033" s="39" t="s">
        <v>5178</v>
      </c>
      <c r="E1033" s="39"/>
      <c r="F1033" s="37" t="s">
        <v>173</v>
      </c>
      <c r="G1033" s="37" t="s">
        <v>542</v>
      </c>
      <c r="H1033" s="38">
        <v>373952075</v>
      </c>
      <c r="I1033" s="38">
        <v>0</v>
      </c>
      <c r="J1033" s="38">
        <f t="shared" si="16"/>
        <v>373952075</v>
      </c>
      <c r="K1033" s="38"/>
      <c r="L1033" s="49"/>
      <c r="M1033" s="37" t="s">
        <v>63</v>
      </c>
      <c r="N1033" s="37" t="s">
        <v>64</v>
      </c>
      <c r="O1033" s="37" t="s">
        <v>157</v>
      </c>
      <c r="P1033" s="37" t="s">
        <v>158</v>
      </c>
      <c r="Q1033" s="37" t="s">
        <v>159</v>
      </c>
      <c r="R1033" s="37" t="s">
        <v>160</v>
      </c>
      <c r="S1033" s="37" t="s">
        <v>539</v>
      </c>
      <c r="T1033" s="37" t="s">
        <v>538</v>
      </c>
      <c r="U1033" s="1" t="e">
        <f>VLOOKUP(T1033,[2]VAT!$A:$D,1,0)</f>
        <v>#N/A</v>
      </c>
      <c r="V1033" s="37" t="s">
        <v>2</v>
      </c>
      <c r="W1033" s="37" t="s">
        <v>2</v>
      </c>
      <c r="X1033" t="e">
        <f>VLOOKUP(T1033,[3]رکوردها!$A:$B,2,0)</f>
        <v>#N/A</v>
      </c>
      <c r="Y1033" t="e">
        <f>VLOOKUP(T1033,[3]رکوردها!$A:$D,4,0)</f>
        <v>#N/A</v>
      </c>
      <c r="Z1033" t="e">
        <f>VLOOKUP(T1033,[3]رکوردها!$A:$C,3,0)</f>
        <v>#N/A</v>
      </c>
      <c r="AA1033" t="e">
        <f>VLOOKUP(T1033,[3]رکوردها!$A:$F,6,0)</f>
        <v>#N/A</v>
      </c>
      <c r="AB1033" t="e">
        <f>VLOOKUP(T1033,[3]رکوردها!$A:$E,5,0)</f>
        <v>#N/A</v>
      </c>
    </row>
    <row r="1034" spans="1:28" s="41" customFormat="1" hidden="1" x14ac:dyDescent="0.2">
      <c r="A1034" s="36">
        <v>183443</v>
      </c>
      <c r="B1034" s="36">
        <v>1421</v>
      </c>
      <c r="C1034" s="36">
        <v>2129</v>
      </c>
      <c r="D1034" s="39" t="s">
        <v>5178</v>
      </c>
      <c r="E1034" s="39"/>
      <c r="F1034" s="37" t="s">
        <v>173</v>
      </c>
      <c r="G1034" s="37" t="s">
        <v>542</v>
      </c>
      <c r="H1034" s="38">
        <v>373952075</v>
      </c>
      <c r="I1034" s="38">
        <v>0</v>
      </c>
      <c r="J1034" s="38">
        <f t="shared" si="16"/>
        <v>373952075</v>
      </c>
      <c r="K1034" s="38"/>
      <c r="L1034" s="49"/>
      <c r="M1034" s="37" t="s">
        <v>63</v>
      </c>
      <c r="N1034" s="37" t="s">
        <v>64</v>
      </c>
      <c r="O1034" s="37" t="s">
        <v>157</v>
      </c>
      <c r="P1034" s="37" t="s">
        <v>158</v>
      </c>
      <c r="Q1034" s="37" t="s">
        <v>159</v>
      </c>
      <c r="R1034" s="37" t="s">
        <v>160</v>
      </c>
      <c r="S1034" s="37" t="s">
        <v>539</v>
      </c>
      <c r="T1034" s="37" t="s">
        <v>538</v>
      </c>
      <c r="U1034" s="1" t="e">
        <f>VLOOKUP(T1034,[2]VAT!$A:$D,1,0)</f>
        <v>#N/A</v>
      </c>
      <c r="V1034" s="37" t="s">
        <v>2</v>
      </c>
      <c r="W1034" s="37" t="s">
        <v>2</v>
      </c>
      <c r="X1034" t="e">
        <f>VLOOKUP(T1034,[3]رکوردها!$A:$B,2,0)</f>
        <v>#N/A</v>
      </c>
      <c r="Y1034" t="e">
        <f>VLOOKUP(T1034,[3]رکوردها!$A:$D,4,0)</f>
        <v>#N/A</v>
      </c>
      <c r="Z1034" t="e">
        <f>VLOOKUP(T1034,[3]رکوردها!$A:$C,3,0)</f>
        <v>#N/A</v>
      </c>
      <c r="AA1034" t="e">
        <f>VLOOKUP(T1034,[3]رکوردها!$A:$F,6,0)</f>
        <v>#N/A</v>
      </c>
      <c r="AB1034" t="e">
        <f>VLOOKUP(T1034,[3]رکوردها!$A:$E,5,0)</f>
        <v>#N/A</v>
      </c>
    </row>
    <row r="1035" spans="1:28" s="41" customFormat="1" hidden="1" x14ac:dyDescent="0.2">
      <c r="A1035" s="36">
        <v>183444</v>
      </c>
      <c r="B1035" s="36">
        <v>1421</v>
      </c>
      <c r="C1035" s="36">
        <v>2129</v>
      </c>
      <c r="D1035" s="39" t="s">
        <v>5178</v>
      </c>
      <c r="E1035" s="39"/>
      <c r="F1035" s="37" t="s">
        <v>173</v>
      </c>
      <c r="G1035" s="37" t="s">
        <v>542</v>
      </c>
      <c r="H1035" s="38">
        <v>373952075</v>
      </c>
      <c r="I1035" s="38">
        <v>0</v>
      </c>
      <c r="J1035" s="38">
        <f t="shared" ref="J1035:J1098" si="17">H1035-I1035</f>
        <v>373952075</v>
      </c>
      <c r="K1035" s="38"/>
      <c r="L1035" s="49"/>
      <c r="M1035" s="37" t="s">
        <v>63</v>
      </c>
      <c r="N1035" s="37" t="s">
        <v>64</v>
      </c>
      <c r="O1035" s="37" t="s">
        <v>157</v>
      </c>
      <c r="P1035" s="37" t="s">
        <v>158</v>
      </c>
      <c r="Q1035" s="37" t="s">
        <v>159</v>
      </c>
      <c r="R1035" s="37" t="s">
        <v>160</v>
      </c>
      <c r="S1035" s="37" t="s">
        <v>539</v>
      </c>
      <c r="T1035" s="37" t="s">
        <v>538</v>
      </c>
      <c r="U1035" s="1" t="e">
        <f>VLOOKUP(T1035,[2]VAT!$A:$D,1,0)</f>
        <v>#N/A</v>
      </c>
      <c r="V1035" s="37" t="s">
        <v>2</v>
      </c>
      <c r="W1035" s="37" t="s">
        <v>2</v>
      </c>
      <c r="X1035" t="e">
        <f>VLOOKUP(T1035,[3]رکوردها!$A:$B,2,0)</f>
        <v>#N/A</v>
      </c>
      <c r="Y1035" t="e">
        <f>VLOOKUP(T1035,[3]رکوردها!$A:$D,4,0)</f>
        <v>#N/A</v>
      </c>
      <c r="Z1035" t="e">
        <f>VLOOKUP(T1035,[3]رکوردها!$A:$C,3,0)</f>
        <v>#N/A</v>
      </c>
      <c r="AA1035" t="e">
        <f>VLOOKUP(T1035,[3]رکوردها!$A:$F,6,0)</f>
        <v>#N/A</v>
      </c>
      <c r="AB1035" t="e">
        <f>VLOOKUP(T1035,[3]رکوردها!$A:$E,5,0)</f>
        <v>#N/A</v>
      </c>
    </row>
    <row r="1036" spans="1:28" s="41" customFormat="1" hidden="1" x14ac:dyDescent="0.2">
      <c r="A1036" s="36">
        <v>183445</v>
      </c>
      <c r="B1036" s="36">
        <v>1421</v>
      </c>
      <c r="C1036" s="36">
        <v>2129</v>
      </c>
      <c r="D1036" s="39" t="s">
        <v>5178</v>
      </c>
      <c r="E1036" s="39"/>
      <c r="F1036" s="37" t="s">
        <v>173</v>
      </c>
      <c r="G1036" s="37" t="s">
        <v>542</v>
      </c>
      <c r="H1036" s="38">
        <v>373952075</v>
      </c>
      <c r="I1036" s="38">
        <v>0</v>
      </c>
      <c r="J1036" s="38">
        <f t="shared" si="17"/>
        <v>373952075</v>
      </c>
      <c r="K1036" s="38"/>
      <c r="L1036" s="49"/>
      <c r="M1036" s="37" t="s">
        <v>63</v>
      </c>
      <c r="N1036" s="37" t="s">
        <v>64</v>
      </c>
      <c r="O1036" s="37" t="s">
        <v>157</v>
      </c>
      <c r="P1036" s="37" t="s">
        <v>158</v>
      </c>
      <c r="Q1036" s="37" t="s">
        <v>159</v>
      </c>
      <c r="R1036" s="37" t="s">
        <v>160</v>
      </c>
      <c r="S1036" s="37" t="s">
        <v>539</v>
      </c>
      <c r="T1036" s="37" t="s">
        <v>538</v>
      </c>
      <c r="U1036" s="1" t="e">
        <f>VLOOKUP(T1036,[2]VAT!$A:$D,1,0)</f>
        <v>#N/A</v>
      </c>
      <c r="V1036" s="37" t="s">
        <v>2</v>
      </c>
      <c r="W1036" s="37" t="s">
        <v>2</v>
      </c>
      <c r="X1036" t="e">
        <f>VLOOKUP(T1036,[3]رکوردها!$A:$B,2,0)</f>
        <v>#N/A</v>
      </c>
      <c r="Y1036" t="e">
        <f>VLOOKUP(T1036,[3]رکوردها!$A:$D,4,0)</f>
        <v>#N/A</v>
      </c>
      <c r="Z1036" t="e">
        <f>VLOOKUP(T1036,[3]رکوردها!$A:$C,3,0)</f>
        <v>#N/A</v>
      </c>
      <c r="AA1036" t="e">
        <f>VLOOKUP(T1036,[3]رکوردها!$A:$F,6,0)</f>
        <v>#N/A</v>
      </c>
      <c r="AB1036" t="e">
        <f>VLOOKUP(T1036,[3]رکوردها!$A:$E,5,0)</f>
        <v>#N/A</v>
      </c>
    </row>
    <row r="1037" spans="1:28" s="41" customFormat="1" hidden="1" x14ac:dyDescent="0.2">
      <c r="A1037" s="36">
        <v>183446</v>
      </c>
      <c r="B1037" s="36">
        <v>1421</v>
      </c>
      <c r="C1037" s="36">
        <v>2129</v>
      </c>
      <c r="D1037" s="39" t="s">
        <v>5178</v>
      </c>
      <c r="E1037" s="39"/>
      <c r="F1037" s="37" t="s">
        <v>173</v>
      </c>
      <c r="G1037" s="37" t="s">
        <v>542</v>
      </c>
      <c r="H1037" s="38">
        <v>373952075</v>
      </c>
      <c r="I1037" s="38">
        <v>0</v>
      </c>
      <c r="J1037" s="38">
        <f t="shared" si="17"/>
        <v>373952075</v>
      </c>
      <c r="K1037" s="38"/>
      <c r="L1037" s="49"/>
      <c r="M1037" s="37" t="s">
        <v>63</v>
      </c>
      <c r="N1037" s="37" t="s">
        <v>64</v>
      </c>
      <c r="O1037" s="37" t="s">
        <v>157</v>
      </c>
      <c r="P1037" s="37" t="s">
        <v>158</v>
      </c>
      <c r="Q1037" s="37" t="s">
        <v>159</v>
      </c>
      <c r="R1037" s="37" t="s">
        <v>160</v>
      </c>
      <c r="S1037" s="37" t="s">
        <v>539</v>
      </c>
      <c r="T1037" s="37" t="s">
        <v>538</v>
      </c>
      <c r="U1037" s="1" t="e">
        <f>VLOOKUP(T1037,[2]VAT!$A:$D,1,0)</f>
        <v>#N/A</v>
      </c>
      <c r="V1037" s="37" t="s">
        <v>2</v>
      </c>
      <c r="W1037" s="37" t="s">
        <v>2</v>
      </c>
      <c r="X1037" t="e">
        <f>VLOOKUP(T1037,[3]رکوردها!$A:$B,2,0)</f>
        <v>#N/A</v>
      </c>
      <c r="Y1037" t="e">
        <f>VLOOKUP(T1037,[3]رکوردها!$A:$D,4,0)</f>
        <v>#N/A</v>
      </c>
      <c r="Z1037" t="e">
        <f>VLOOKUP(T1037,[3]رکوردها!$A:$C,3,0)</f>
        <v>#N/A</v>
      </c>
      <c r="AA1037" t="e">
        <f>VLOOKUP(T1037,[3]رکوردها!$A:$F,6,0)</f>
        <v>#N/A</v>
      </c>
      <c r="AB1037" t="e">
        <f>VLOOKUP(T1037,[3]رکوردها!$A:$E,5,0)</f>
        <v>#N/A</v>
      </c>
    </row>
    <row r="1038" spans="1:28" s="41" customFormat="1" hidden="1" x14ac:dyDescent="0.2">
      <c r="A1038" s="36">
        <v>183447</v>
      </c>
      <c r="B1038" s="36">
        <v>1421</v>
      </c>
      <c r="C1038" s="36">
        <v>2129</v>
      </c>
      <c r="D1038" s="39" t="s">
        <v>5178</v>
      </c>
      <c r="E1038" s="39"/>
      <c r="F1038" s="37" t="s">
        <v>173</v>
      </c>
      <c r="G1038" s="37" t="s">
        <v>542</v>
      </c>
      <c r="H1038" s="38">
        <v>373952075</v>
      </c>
      <c r="I1038" s="38">
        <v>0</v>
      </c>
      <c r="J1038" s="38">
        <f t="shared" si="17"/>
        <v>373952075</v>
      </c>
      <c r="K1038" s="38"/>
      <c r="L1038" s="49"/>
      <c r="M1038" s="37" t="s">
        <v>63</v>
      </c>
      <c r="N1038" s="37" t="s">
        <v>64</v>
      </c>
      <c r="O1038" s="37" t="s">
        <v>157</v>
      </c>
      <c r="P1038" s="37" t="s">
        <v>158</v>
      </c>
      <c r="Q1038" s="37" t="s">
        <v>159</v>
      </c>
      <c r="R1038" s="37" t="s">
        <v>160</v>
      </c>
      <c r="S1038" s="37" t="s">
        <v>539</v>
      </c>
      <c r="T1038" s="37" t="s">
        <v>538</v>
      </c>
      <c r="U1038" s="1" t="e">
        <f>VLOOKUP(T1038,[2]VAT!$A:$D,1,0)</f>
        <v>#N/A</v>
      </c>
      <c r="V1038" s="37" t="s">
        <v>2</v>
      </c>
      <c r="W1038" s="37" t="s">
        <v>2</v>
      </c>
      <c r="X1038" t="e">
        <f>VLOOKUP(T1038,[3]رکوردها!$A:$B,2,0)</f>
        <v>#N/A</v>
      </c>
      <c r="Y1038" t="e">
        <f>VLOOKUP(T1038,[3]رکوردها!$A:$D,4,0)</f>
        <v>#N/A</v>
      </c>
      <c r="Z1038" t="e">
        <f>VLOOKUP(T1038,[3]رکوردها!$A:$C,3,0)</f>
        <v>#N/A</v>
      </c>
      <c r="AA1038" t="e">
        <f>VLOOKUP(T1038,[3]رکوردها!$A:$F,6,0)</f>
        <v>#N/A</v>
      </c>
      <c r="AB1038" t="e">
        <f>VLOOKUP(T1038,[3]رکوردها!$A:$E,5,0)</f>
        <v>#N/A</v>
      </c>
    </row>
    <row r="1039" spans="1:28" s="41" customFormat="1" hidden="1" x14ac:dyDescent="0.2">
      <c r="A1039" s="36">
        <v>183448</v>
      </c>
      <c r="B1039" s="36">
        <v>1421</v>
      </c>
      <c r="C1039" s="36">
        <v>2129</v>
      </c>
      <c r="D1039" s="39" t="s">
        <v>5178</v>
      </c>
      <c r="E1039" s="39"/>
      <c r="F1039" s="37" t="s">
        <v>173</v>
      </c>
      <c r="G1039" s="37" t="s">
        <v>542</v>
      </c>
      <c r="H1039" s="38">
        <v>373952075</v>
      </c>
      <c r="I1039" s="38">
        <v>0</v>
      </c>
      <c r="J1039" s="38">
        <f t="shared" si="17"/>
        <v>373952075</v>
      </c>
      <c r="K1039" s="38"/>
      <c r="L1039" s="49"/>
      <c r="M1039" s="37" t="s">
        <v>63</v>
      </c>
      <c r="N1039" s="37" t="s">
        <v>64</v>
      </c>
      <c r="O1039" s="37" t="s">
        <v>157</v>
      </c>
      <c r="P1039" s="37" t="s">
        <v>158</v>
      </c>
      <c r="Q1039" s="37" t="s">
        <v>159</v>
      </c>
      <c r="R1039" s="37" t="s">
        <v>160</v>
      </c>
      <c r="S1039" s="37" t="s">
        <v>539</v>
      </c>
      <c r="T1039" s="37" t="s">
        <v>538</v>
      </c>
      <c r="U1039" s="1" t="e">
        <f>VLOOKUP(T1039,[2]VAT!$A:$D,1,0)</f>
        <v>#N/A</v>
      </c>
      <c r="V1039" s="37" t="s">
        <v>2</v>
      </c>
      <c r="W1039" s="37" t="s">
        <v>2</v>
      </c>
      <c r="X1039" t="e">
        <f>VLOOKUP(T1039,[3]رکوردها!$A:$B,2,0)</f>
        <v>#N/A</v>
      </c>
      <c r="Y1039" t="e">
        <f>VLOOKUP(T1039,[3]رکوردها!$A:$D,4,0)</f>
        <v>#N/A</v>
      </c>
      <c r="Z1039" t="e">
        <f>VLOOKUP(T1039,[3]رکوردها!$A:$C,3,0)</f>
        <v>#N/A</v>
      </c>
      <c r="AA1039" t="e">
        <f>VLOOKUP(T1039,[3]رکوردها!$A:$F,6,0)</f>
        <v>#N/A</v>
      </c>
      <c r="AB1039" t="e">
        <f>VLOOKUP(T1039,[3]رکوردها!$A:$E,5,0)</f>
        <v>#N/A</v>
      </c>
    </row>
    <row r="1040" spans="1:28" s="41" customFormat="1" hidden="1" x14ac:dyDescent="0.2">
      <c r="A1040" s="36">
        <v>183449</v>
      </c>
      <c r="B1040" s="36">
        <v>1421</v>
      </c>
      <c r="C1040" s="36">
        <v>2129</v>
      </c>
      <c r="D1040" s="39" t="s">
        <v>5178</v>
      </c>
      <c r="E1040" s="39"/>
      <c r="F1040" s="37" t="s">
        <v>173</v>
      </c>
      <c r="G1040" s="37" t="s">
        <v>542</v>
      </c>
      <c r="H1040" s="38">
        <v>373952075</v>
      </c>
      <c r="I1040" s="38">
        <v>0</v>
      </c>
      <c r="J1040" s="38">
        <f t="shared" si="17"/>
        <v>373952075</v>
      </c>
      <c r="K1040" s="38"/>
      <c r="L1040" s="49"/>
      <c r="M1040" s="37" t="s">
        <v>63</v>
      </c>
      <c r="N1040" s="37" t="s">
        <v>64</v>
      </c>
      <c r="O1040" s="37" t="s">
        <v>157</v>
      </c>
      <c r="P1040" s="37" t="s">
        <v>158</v>
      </c>
      <c r="Q1040" s="37" t="s">
        <v>159</v>
      </c>
      <c r="R1040" s="37" t="s">
        <v>160</v>
      </c>
      <c r="S1040" s="37" t="s">
        <v>539</v>
      </c>
      <c r="T1040" s="37" t="s">
        <v>538</v>
      </c>
      <c r="U1040" s="1" t="e">
        <f>VLOOKUP(T1040,[2]VAT!$A:$D,1,0)</f>
        <v>#N/A</v>
      </c>
      <c r="V1040" s="37" t="s">
        <v>2</v>
      </c>
      <c r="W1040" s="37" t="s">
        <v>2</v>
      </c>
      <c r="X1040" t="e">
        <f>VLOOKUP(T1040,[3]رکوردها!$A:$B,2,0)</f>
        <v>#N/A</v>
      </c>
      <c r="Y1040" t="e">
        <f>VLOOKUP(T1040,[3]رکوردها!$A:$D,4,0)</f>
        <v>#N/A</v>
      </c>
      <c r="Z1040" t="e">
        <f>VLOOKUP(T1040,[3]رکوردها!$A:$C,3,0)</f>
        <v>#N/A</v>
      </c>
      <c r="AA1040" t="e">
        <f>VLOOKUP(T1040,[3]رکوردها!$A:$F,6,0)</f>
        <v>#N/A</v>
      </c>
      <c r="AB1040" t="e">
        <f>VLOOKUP(T1040,[3]رکوردها!$A:$E,5,0)</f>
        <v>#N/A</v>
      </c>
    </row>
    <row r="1041" spans="1:28" s="41" customFormat="1" hidden="1" x14ac:dyDescent="0.2">
      <c r="A1041" s="36">
        <v>183450</v>
      </c>
      <c r="B1041" s="36">
        <v>1421</v>
      </c>
      <c r="C1041" s="36">
        <v>2129</v>
      </c>
      <c r="D1041" s="39" t="s">
        <v>5178</v>
      </c>
      <c r="E1041" s="39"/>
      <c r="F1041" s="37" t="s">
        <v>173</v>
      </c>
      <c r="G1041" s="37" t="s">
        <v>542</v>
      </c>
      <c r="H1041" s="38">
        <v>373952075</v>
      </c>
      <c r="I1041" s="38">
        <v>0</v>
      </c>
      <c r="J1041" s="38">
        <f t="shared" si="17"/>
        <v>373952075</v>
      </c>
      <c r="K1041" s="38"/>
      <c r="L1041" s="49"/>
      <c r="M1041" s="37" t="s">
        <v>63</v>
      </c>
      <c r="N1041" s="37" t="s">
        <v>64</v>
      </c>
      <c r="O1041" s="37" t="s">
        <v>157</v>
      </c>
      <c r="P1041" s="37" t="s">
        <v>158</v>
      </c>
      <c r="Q1041" s="37" t="s">
        <v>159</v>
      </c>
      <c r="R1041" s="37" t="s">
        <v>160</v>
      </c>
      <c r="S1041" s="37" t="s">
        <v>539</v>
      </c>
      <c r="T1041" s="37" t="s">
        <v>538</v>
      </c>
      <c r="U1041" s="1" t="e">
        <f>VLOOKUP(T1041,[2]VAT!$A:$D,1,0)</f>
        <v>#N/A</v>
      </c>
      <c r="V1041" s="37" t="s">
        <v>2</v>
      </c>
      <c r="W1041" s="37" t="s">
        <v>2</v>
      </c>
      <c r="X1041" t="e">
        <f>VLOOKUP(T1041,[3]رکوردها!$A:$B,2,0)</f>
        <v>#N/A</v>
      </c>
      <c r="Y1041" t="e">
        <f>VLOOKUP(T1041,[3]رکوردها!$A:$D,4,0)</f>
        <v>#N/A</v>
      </c>
      <c r="Z1041" t="e">
        <f>VLOOKUP(T1041,[3]رکوردها!$A:$C,3,0)</f>
        <v>#N/A</v>
      </c>
      <c r="AA1041" t="e">
        <f>VLOOKUP(T1041,[3]رکوردها!$A:$F,6,0)</f>
        <v>#N/A</v>
      </c>
      <c r="AB1041" t="e">
        <f>VLOOKUP(T1041,[3]رکوردها!$A:$E,5,0)</f>
        <v>#N/A</v>
      </c>
    </row>
    <row r="1042" spans="1:28" s="41" customFormat="1" hidden="1" x14ac:dyDescent="0.2">
      <c r="A1042" s="36">
        <v>183451</v>
      </c>
      <c r="B1042" s="36">
        <v>1421</v>
      </c>
      <c r="C1042" s="36">
        <v>2129</v>
      </c>
      <c r="D1042" s="39" t="s">
        <v>5178</v>
      </c>
      <c r="E1042" s="39"/>
      <c r="F1042" s="37" t="s">
        <v>173</v>
      </c>
      <c r="G1042" s="37" t="s">
        <v>542</v>
      </c>
      <c r="H1042" s="38">
        <v>373952075</v>
      </c>
      <c r="I1042" s="38">
        <v>0</v>
      </c>
      <c r="J1042" s="38">
        <f t="shared" si="17"/>
        <v>373952075</v>
      </c>
      <c r="K1042" s="38"/>
      <c r="L1042" s="49"/>
      <c r="M1042" s="37" t="s">
        <v>63</v>
      </c>
      <c r="N1042" s="37" t="s">
        <v>64</v>
      </c>
      <c r="O1042" s="37" t="s">
        <v>157</v>
      </c>
      <c r="P1042" s="37" t="s">
        <v>158</v>
      </c>
      <c r="Q1042" s="37" t="s">
        <v>159</v>
      </c>
      <c r="R1042" s="37" t="s">
        <v>160</v>
      </c>
      <c r="S1042" s="37" t="s">
        <v>539</v>
      </c>
      <c r="T1042" s="37" t="s">
        <v>538</v>
      </c>
      <c r="U1042" s="1" t="e">
        <f>VLOOKUP(T1042,[2]VAT!$A:$D,1,0)</f>
        <v>#N/A</v>
      </c>
      <c r="V1042" s="37" t="s">
        <v>2</v>
      </c>
      <c r="W1042" s="37" t="s">
        <v>2</v>
      </c>
      <c r="X1042" t="e">
        <f>VLOOKUP(T1042,[3]رکوردها!$A:$B,2,0)</f>
        <v>#N/A</v>
      </c>
      <c r="Y1042" t="e">
        <f>VLOOKUP(T1042,[3]رکوردها!$A:$D,4,0)</f>
        <v>#N/A</v>
      </c>
      <c r="Z1042" t="e">
        <f>VLOOKUP(T1042,[3]رکوردها!$A:$C,3,0)</f>
        <v>#N/A</v>
      </c>
      <c r="AA1042" t="e">
        <f>VLOOKUP(T1042,[3]رکوردها!$A:$F,6,0)</f>
        <v>#N/A</v>
      </c>
      <c r="AB1042" t="e">
        <f>VLOOKUP(T1042,[3]رکوردها!$A:$E,5,0)</f>
        <v>#N/A</v>
      </c>
    </row>
    <row r="1043" spans="1:28" s="41" customFormat="1" hidden="1" x14ac:dyDescent="0.2">
      <c r="A1043" s="36">
        <v>183452</v>
      </c>
      <c r="B1043" s="36">
        <v>1421</v>
      </c>
      <c r="C1043" s="36">
        <v>2129</v>
      </c>
      <c r="D1043" s="39" t="s">
        <v>5178</v>
      </c>
      <c r="E1043" s="39"/>
      <c r="F1043" s="37" t="s">
        <v>173</v>
      </c>
      <c r="G1043" s="37" t="s">
        <v>542</v>
      </c>
      <c r="H1043" s="38">
        <v>373952075</v>
      </c>
      <c r="I1043" s="38">
        <v>0</v>
      </c>
      <c r="J1043" s="38">
        <f t="shared" si="17"/>
        <v>373952075</v>
      </c>
      <c r="K1043" s="38"/>
      <c r="L1043" s="49"/>
      <c r="M1043" s="37" t="s">
        <v>63</v>
      </c>
      <c r="N1043" s="37" t="s">
        <v>64</v>
      </c>
      <c r="O1043" s="37" t="s">
        <v>157</v>
      </c>
      <c r="P1043" s="37" t="s">
        <v>158</v>
      </c>
      <c r="Q1043" s="37" t="s">
        <v>159</v>
      </c>
      <c r="R1043" s="37" t="s">
        <v>160</v>
      </c>
      <c r="S1043" s="37" t="s">
        <v>539</v>
      </c>
      <c r="T1043" s="37" t="s">
        <v>538</v>
      </c>
      <c r="U1043" s="1" t="e">
        <f>VLOOKUP(T1043,[2]VAT!$A:$D,1,0)</f>
        <v>#N/A</v>
      </c>
      <c r="V1043" s="37" t="s">
        <v>2</v>
      </c>
      <c r="W1043" s="37" t="s">
        <v>2</v>
      </c>
      <c r="X1043" t="e">
        <f>VLOOKUP(T1043,[3]رکوردها!$A:$B,2,0)</f>
        <v>#N/A</v>
      </c>
      <c r="Y1043" t="e">
        <f>VLOOKUP(T1043,[3]رکوردها!$A:$D,4,0)</f>
        <v>#N/A</v>
      </c>
      <c r="Z1043" t="e">
        <f>VLOOKUP(T1043,[3]رکوردها!$A:$C,3,0)</f>
        <v>#N/A</v>
      </c>
      <c r="AA1043" t="e">
        <f>VLOOKUP(T1043,[3]رکوردها!$A:$F,6,0)</f>
        <v>#N/A</v>
      </c>
      <c r="AB1043" t="e">
        <f>VLOOKUP(T1043,[3]رکوردها!$A:$E,5,0)</f>
        <v>#N/A</v>
      </c>
    </row>
    <row r="1044" spans="1:28" s="41" customFormat="1" hidden="1" x14ac:dyDescent="0.2">
      <c r="A1044" s="36">
        <v>183453</v>
      </c>
      <c r="B1044" s="36">
        <v>1421</v>
      </c>
      <c r="C1044" s="36">
        <v>2129</v>
      </c>
      <c r="D1044" s="39" t="s">
        <v>5178</v>
      </c>
      <c r="E1044" s="39"/>
      <c r="F1044" s="37" t="s">
        <v>173</v>
      </c>
      <c r="G1044" s="37" t="s">
        <v>542</v>
      </c>
      <c r="H1044" s="38">
        <v>373952075</v>
      </c>
      <c r="I1044" s="38">
        <v>0</v>
      </c>
      <c r="J1044" s="38">
        <f t="shared" si="17"/>
        <v>373952075</v>
      </c>
      <c r="K1044" s="38"/>
      <c r="L1044" s="49"/>
      <c r="M1044" s="37" t="s">
        <v>63</v>
      </c>
      <c r="N1044" s="37" t="s">
        <v>64</v>
      </c>
      <c r="O1044" s="37" t="s">
        <v>157</v>
      </c>
      <c r="P1044" s="37" t="s">
        <v>158</v>
      </c>
      <c r="Q1044" s="37" t="s">
        <v>159</v>
      </c>
      <c r="R1044" s="37" t="s">
        <v>160</v>
      </c>
      <c r="S1044" s="37" t="s">
        <v>539</v>
      </c>
      <c r="T1044" s="37" t="s">
        <v>538</v>
      </c>
      <c r="U1044" s="1" t="e">
        <f>VLOOKUP(T1044,[2]VAT!$A:$D,1,0)</f>
        <v>#N/A</v>
      </c>
      <c r="V1044" s="37" t="s">
        <v>2</v>
      </c>
      <c r="W1044" s="37" t="s">
        <v>2</v>
      </c>
      <c r="X1044" t="e">
        <f>VLOOKUP(T1044,[3]رکوردها!$A:$B,2,0)</f>
        <v>#N/A</v>
      </c>
      <c r="Y1044" t="e">
        <f>VLOOKUP(T1044,[3]رکوردها!$A:$D,4,0)</f>
        <v>#N/A</v>
      </c>
      <c r="Z1044" t="e">
        <f>VLOOKUP(T1044,[3]رکوردها!$A:$C,3,0)</f>
        <v>#N/A</v>
      </c>
      <c r="AA1044" t="e">
        <f>VLOOKUP(T1044,[3]رکوردها!$A:$F,6,0)</f>
        <v>#N/A</v>
      </c>
      <c r="AB1044" t="e">
        <f>VLOOKUP(T1044,[3]رکوردها!$A:$E,5,0)</f>
        <v>#N/A</v>
      </c>
    </row>
    <row r="1045" spans="1:28" s="41" customFormat="1" hidden="1" x14ac:dyDescent="0.2">
      <c r="A1045" s="36">
        <v>183454</v>
      </c>
      <c r="B1045" s="36">
        <v>1421</v>
      </c>
      <c r="C1045" s="36">
        <v>2129</v>
      </c>
      <c r="D1045" s="39" t="s">
        <v>5178</v>
      </c>
      <c r="E1045" s="39"/>
      <c r="F1045" s="37" t="s">
        <v>173</v>
      </c>
      <c r="G1045" s="37" t="s">
        <v>542</v>
      </c>
      <c r="H1045" s="38">
        <v>373952075</v>
      </c>
      <c r="I1045" s="38">
        <v>0</v>
      </c>
      <c r="J1045" s="38">
        <f t="shared" si="17"/>
        <v>373952075</v>
      </c>
      <c r="K1045" s="38"/>
      <c r="L1045" s="49"/>
      <c r="M1045" s="37" t="s">
        <v>63</v>
      </c>
      <c r="N1045" s="37" t="s">
        <v>64</v>
      </c>
      <c r="O1045" s="37" t="s">
        <v>157</v>
      </c>
      <c r="P1045" s="37" t="s">
        <v>158</v>
      </c>
      <c r="Q1045" s="37" t="s">
        <v>159</v>
      </c>
      <c r="R1045" s="37" t="s">
        <v>160</v>
      </c>
      <c r="S1045" s="37" t="s">
        <v>539</v>
      </c>
      <c r="T1045" s="37" t="s">
        <v>538</v>
      </c>
      <c r="U1045" s="1" t="e">
        <f>VLOOKUP(T1045,[2]VAT!$A:$D,1,0)</f>
        <v>#N/A</v>
      </c>
      <c r="V1045" s="37" t="s">
        <v>2</v>
      </c>
      <c r="W1045" s="37" t="s">
        <v>2</v>
      </c>
      <c r="X1045" t="e">
        <f>VLOOKUP(T1045,[3]رکوردها!$A:$B,2,0)</f>
        <v>#N/A</v>
      </c>
      <c r="Y1045" t="e">
        <f>VLOOKUP(T1045,[3]رکوردها!$A:$D,4,0)</f>
        <v>#N/A</v>
      </c>
      <c r="Z1045" t="e">
        <f>VLOOKUP(T1045,[3]رکوردها!$A:$C,3,0)</f>
        <v>#N/A</v>
      </c>
      <c r="AA1045" t="e">
        <f>VLOOKUP(T1045,[3]رکوردها!$A:$F,6,0)</f>
        <v>#N/A</v>
      </c>
      <c r="AB1045" t="e">
        <f>VLOOKUP(T1045,[3]رکوردها!$A:$E,5,0)</f>
        <v>#N/A</v>
      </c>
    </row>
    <row r="1046" spans="1:28" s="41" customFormat="1" hidden="1" x14ac:dyDescent="0.2">
      <c r="A1046" s="36">
        <v>183455</v>
      </c>
      <c r="B1046" s="36">
        <v>1421</v>
      </c>
      <c r="C1046" s="36">
        <v>2129</v>
      </c>
      <c r="D1046" s="39" t="s">
        <v>5178</v>
      </c>
      <c r="E1046" s="39"/>
      <c r="F1046" s="37" t="s">
        <v>173</v>
      </c>
      <c r="G1046" s="37" t="s">
        <v>542</v>
      </c>
      <c r="H1046" s="38">
        <v>373952075</v>
      </c>
      <c r="I1046" s="38">
        <v>0</v>
      </c>
      <c r="J1046" s="38">
        <f t="shared" si="17"/>
        <v>373952075</v>
      </c>
      <c r="K1046" s="38"/>
      <c r="L1046" s="49"/>
      <c r="M1046" s="37" t="s">
        <v>63</v>
      </c>
      <c r="N1046" s="37" t="s">
        <v>64</v>
      </c>
      <c r="O1046" s="37" t="s">
        <v>157</v>
      </c>
      <c r="P1046" s="37" t="s">
        <v>158</v>
      </c>
      <c r="Q1046" s="37" t="s">
        <v>159</v>
      </c>
      <c r="R1046" s="37" t="s">
        <v>160</v>
      </c>
      <c r="S1046" s="37" t="s">
        <v>539</v>
      </c>
      <c r="T1046" s="37" t="s">
        <v>538</v>
      </c>
      <c r="U1046" s="1" t="e">
        <f>VLOOKUP(T1046,[2]VAT!$A:$D,1,0)</f>
        <v>#N/A</v>
      </c>
      <c r="V1046" s="37" t="s">
        <v>2</v>
      </c>
      <c r="W1046" s="37" t="s">
        <v>2</v>
      </c>
      <c r="X1046" t="e">
        <f>VLOOKUP(T1046,[3]رکوردها!$A:$B,2,0)</f>
        <v>#N/A</v>
      </c>
      <c r="Y1046" t="e">
        <f>VLOOKUP(T1046,[3]رکوردها!$A:$D,4,0)</f>
        <v>#N/A</v>
      </c>
      <c r="Z1046" t="e">
        <f>VLOOKUP(T1046,[3]رکوردها!$A:$C,3,0)</f>
        <v>#N/A</v>
      </c>
      <c r="AA1046" t="e">
        <f>VLOOKUP(T1046,[3]رکوردها!$A:$F,6,0)</f>
        <v>#N/A</v>
      </c>
      <c r="AB1046" t="e">
        <f>VLOOKUP(T1046,[3]رکوردها!$A:$E,5,0)</f>
        <v>#N/A</v>
      </c>
    </row>
    <row r="1047" spans="1:28" s="41" customFormat="1" hidden="1" x14ac:dyDescent="0.2">
      <c r="A1047" s="36">
        <v>183456</v>
      </c>
      <c r="B1047" s="36">
        <v>1421</v>
      </c>
      <c r="C1047" s="36">
        <v>2129</v>
      </c>
      <c r="D1047" s="39" t="s">
        <v>5178</v>
      </c>
      <c r="E1047" s="39"/>
      <c r="F1047" s="37" t="s">
        <v>173</v>
      </c>
      <c r="G1047" s="37" t="s">
        <v>542</v>
      </c>
      <c r="H1047" s="38">
        <v>373952075</v>
      </c>
      <c r="I1047" s="38">
        <v>0</v>
      </c>
      <c r="J1047" s="38">
        <f t="shared" si="17"/>
        <v>373952075</v>
      </c>
      <c r="K1047" s="38"/>
      <c r="L1047" s="49"/>
      <c r="M1047" s="37" t="s">
        <v>63</v>
      </c>
      <c r="N1047" s="37" t="s">
        <v>64</v>
      </c>
      <c r="O1047" s="37" t="s">
        <v>157</v>
      </c>
      <c r="P1047" s="37" t="s">
        <v>158</v>
      </c>
      <c r="Q1047" s="37" t="s">
        <v>159</v>
      </c>
      <c r="R1047" s="37" t="s">
        <v>160</v>
      </c>
      <c r="S1047" s="37" t="s">
        <v>539</v>
      </c>
      <c r="T1047" s="37" t="s">
        <v>538</v>
      </c>
      <c r="U1047" s="1" t="e">
        <f>VLOOKUP(T1047,[2]VAT!$A:$D,1,0)</f>
        <v>#N/A</v>
      </c>
      <c r="V1047" s="37" t="s">
        <v>2</v>
      </c>
      <c r="W1047" s="37" t="s">
        <v>2</v>
      </c>
      <c r="X1047" t="e">
        <f>VLOOKUP(T1047,[3]رکوردها!$A:$B,2,0)</f>
        <v>#N/A</v>
      </c>
      <c r="Y1047" t="e">
        <f>VLOOKUP(T1047,[3]رکوردها!$A:$D,4,0)</f>
        <v>#N/A</v>
      </c>
      <c r="Z1047" t="e">
        <f>VLOOKUP(T1047,[3]رکوردها!$A:$C,3,0)</f>
        <v>#N/A</v>
      </c>
      <c r="AA1047" t="e">
        <f>VLOOKUP(T1047,[3]رکوردها!$A:$F,6,0)</f>
        <v>#N/A</v>
      </c>
      <c r="AB1047" t="e">
        <f>VLOOKUP(T1047,[3]رکوردها!$A:$E,5,0)</f>
        <v>#N/A</v>
      </c>
    </row>
    <row r="1048" spans="1:28" s="41" customFormat="1" hidden="1" x14ac:dyDescent="0.2">
      <c r="A1048" s="36">
        <v>183457</v>
      </c>
      <c r="B1048" s="36">
        <v>1421</v>
      </c>
      <c r="C1048" s="36">
        <v>2129</v>
      </c>
      <c r="D1048" s="39" t="s">
        <v>5178</v>
      </c>
      <c r="E1048" s="39"/>
      <c r="F1048" s="37" t="s">
        <v>173</v>
      </c>
      <c r="G1048" s="37" t="s">
        <v>542</v>
      </c>
      <c r="H1048" s="38">
        <v>373952075</v>
      </c>
      <c r="I1048" s="38">
        <v>0</v>
      </c>
      <c r="J1048" s="38">
        <f t="shared" si="17"/>
        <v>373952075</v>
      </c>
      <c r="K1048" s="38"/>
      <c r="L1048" s="49"/>
      <c r="M1048" s="37" t="s">
        <v>63</v>
      </c>
      <c r="N1048" s="37" t="s">
        <v>64</v>
      </c>
      <c r="O1048" s="37" t="s">
        <v>157</v>
      </c>
      <c r="P1048" s="37" t="s">
        <v>158</v>
      </c>
      <c r="Q1048" s="37" t="s">
        <v>159</v>
      </c>
      <c r="R1048" s="37" t="s">
        <v>160</v>
      </c>
      <c r="S1048" s="37" t="s">
        <v>539</v>
      </c>
      <c r="T1048" s="37" t="s">
        <v>538</v>
      </c>
      <c r="U1048" s="1" t="e">
        <f>VLOOKUP(T1048,[2]VAT!$A:$D,1,0)</f>
        <v>#N/A</v>
      </c>
      <c r="V1048" s="37" t="s">
        <v>2</v>
      </c>
      <c r="W1048" s="37" t="s">
        <v>2</v>
      </c>
      <c r="X1048" t="e">
        <f>VLOOKUP(T1048,[3]رکوردها!$A:$B,2,0)</f>
        <v>#N/A</v>
      </c>
      <c r="Y1048" t="e">
        <f>VLOOKUP(T1048,[3]رکوردها!$A:$D,4,0)</f>
        <v>#N/A</v>
      </c>
      <c r="Z1048" t="e">
        <f>VLOOKUP(T1048,[3]رکوردها!$A:$C,3,0)</f>
        <v>#N/A</v>
      </c>
      <c r="AA1048" t="e">
        <f>VLOOKUP(T1048,[3]رکوردها!$A:$F,6,0)</f>
        <v>#N/A</v>
      </c>
      <c r="AB1048" t="e">
        <f>VLOOKUP(T1048,[3]رکوردها!$A:$E,5,0)</f>
        <v>#N/A</v>
      </c>
    </row>
    <row r="1049" spans="1:28" s="41" customFormat="1" hidden="1" x14ac:dyDescent="0.2">
      <c r="A1049" s="36">
        <v>183458</v>
      </c>
      <c r="B1049" s="36">
        <v>1421</v>
      </c>
      <c r="C1049" s="36">
        <v>2129</v>
      </c>
      <c r="D1049" s="39" t="s">
        <v>5178</v>
      </c>
      <c r="E1049" s="39"/>
      <c r="F1049" s="37" t="s">
        <v>173</v>
      </c>
      <c r="G1049" s="37" t="s">
        <v>542</v>
      </c>
      <c r="H1049" s="38">
        <v>373952075</v>
      </c>
      <c r="I1049" s="38">
        <v>0</v>
      </c>
      <c r="J1049" s="38">
        <f t="shared" si="17"/>
        <v>373952075</v>
      </c>
      <c r="K1049" s="38"/>
      <c r="L1049" s="49"/>
      <c r="M1049" s="37" t="s">
        <v>63</v>
      </c>
      <c r="N1049" s="37" t="s">
        <v>64</v>
      </c>
      <c r="O1049" s="37" t="s">
        <v>157</v>
      </c>
      <c r="P1049" s="37" t="s">
        <v>158</v>
      </c>
      <c r="Q1049" s="37" t="s">
        <v>159</v>
      </c>
      <c r="R1049" s="37" t="s">
        <v>160</v>
      </c>
      <c r="S1049" s="37" t="s">
        <v>539</v>
      </c>
      <c r="T1049" s="37" t="s">
        <v>538</v>
      </c>
      <c r="U1049" s="1" t="e">
        <f>VLOOKUP(T1049,[2]VAT!$A:$D,1,0)</f>
        <v>#N/A</v>
      </c>
      <c r="V1049" s="37" t="s">
        <v>2</v>
      </c>
      <c r="W1049" s="37" t="s">
        <v>2</v>
      </c>
      <c r="X1049" t="e">
        <f>VLOOKUP(T1049,[3]رکوردها!$A:$B,2,0)</f>
        <v>#N/A</v>
      </c>
      <c r="Y1049" t="e">
        <f>VLOOKUP(T1049,[3]رکوردها!$A:$D,4,0)</f>
        <v>#N/A</v>
      </c>
      <c r="Z1049" t="e">
        <f>VLOOKUP(T1049,[3]رکوردها!$A:$C,3,0)</f>
        <v>#N/A</v>
      </c>
      <c r="AA1049" t="e">
        <f>VLOOKUP(T1049,[3]رکوردها!$A:$F,6,0)</f>
        <v>#N/A</v>
      </c>
      <c r="AB1049" t="e">
        <f>VLOOKUP(T1049,[3]رکوردها!$A:$E,5,0)</f>
        <v>#N/A</v>
      </c>
    </row>
    <row r="1050" spans="1:28" s="41" customFormat="1" hidden="1" x14ac:dyDescent="0.2">
      <c r="A1050" s="36">
        <v>183459</v>
      </c>
      <c r="B1050" s="36">
        <v>1421</v>
      </c>
      <c r="C1050" s="36">
        <v>2129</v>
      </c>
      <c r="D1050" s="39" t="s">
        <v>5178</v>
      </c>
      <c r="E1050" s="39"/>
      <c r="F1050" s="37" t="s">
        <v>173</v>
      </c>
      <c r="G1050" s="37" t="s">
        <v>542</v>
      </c>
      <c r="H1050" s="38">
        <v>373952075</v>
      </c>
      <c r="I1050" s="38">
        <v>0</v>
      </c>
      <c r="J1050" s="38">
        <f t="shared" si="17"/>
        <v>373952075</v>
      </c>
      <c r="K1050" s="38"/>
      <c r="L1050" s="49"/>
      <c r="M1050" s="37" t="s">
        <v>63</v>
      </c>
      <c r="N1050" s="37" t="s">
        <v>64</v>
      </c>
      <c r="O1050" s="37" t="s">
        <v>157</v>
      </c>
      <c r="P1050" s="37" t="s">
        <v>158</v>
      </c>
      <c r="Q1050" s="37" t="s">
        <v>159</v>
      </c>
      <c r="R1050" s="37" t="s">
        <v>160</v>
      </c>
      <c r="S1050" s="37" t="s">
        <v>539</v>
      </c>
      <c r="T1050" s="37" t="s">
        <v>538</v>
      </c>
      <c r="U1050" s="1" t="e">
        <f>VLOOKUP(T1050,[2]VAT!$A:$D,1,0)</f>
        <v>#N/A</v>
      </c>
      <c r="V1050" s="37" t="s">
        <v>2</v>
      </c>
      <c r="W1050" s="37" t="s">
        <v>2</v>
      </c>
      <c r="X1050" t="e">
        <f>VLOOKUP(T1050,[3]رکوردها!$A:$B,2,0)</f>
        <v>#N/A</v>
      </c>
      <c r="Y1050" t="e">
        <f>VLOOKUP(T1050,[3]رکوردها!$A:$D,4,0)</f>
        <v>#N/A</v>
      </c>
      <c r="Z1050" t="e">
        <f>VLOOKUP(T1050,[3]رکوردها!$A:$C,3,0)</f>
        <v>#N/A</v>
      </c>
      <c r="AA1050" t="e">
        <f>VLOOKUP(T1050,[3]رکوردها!$A:$F,6,0)</f>
        <v>#N/A</v>
      </c>
      <c r="AB1050" t="e">
        <f>VLOOKUP(T1050,[3]رکوردها!$A:$E,5,0)</f>
        <v>#N/A</v>
      </c>
    </row>
    <row r="1051" spans="1:28" s="41" customFormat="1" hidden="1" x14ac:dyDescent="0.2">
      <c r="A1051" s="36">
        <v>183460</v>
      </c>
      <c r="B1051" s="36">
        <v>1421</v>
      </c>
      <c r="C1051" s="36">
        <v>2129</v>
      </c>
      <c r="D1051" s="39" t="s">
        <v>5178</v>
      </c>
      <c r="E1051" s="39"/>
      <c r="F1051" s="37" t="s">
        <v>173</v>
      </c>
      <c r="G1051" s="37" t="s">
        <v>542</v>
      </c>
      <c r="H1051" s="38">
        <v>373952075</v>
      </c>
      <c r="I1051" s="38">
        <v>0</v>
      </c>
      <c r="J1051" s="38">
        <f t="shared" si="17"/>
        <v>373952075</v>
      </c>
      <c r="K1051" s="38"/>
      <c r="L1051" s="49"/>
      <c r="M1051" s="37" t="s">
        <v>63</v>
      </c>
      <c r="N1051" s="37" t="s">
        <v>64</v>
      </c>
      <c r="O1051" s="37" t="s">
        <v>157</v>
      </c>
      <c r="P1051" s="37" t="s">
        <v>158</v>
      </c>
      <c r="Q1051" s="37" t="s">
        <v>159</v>
      </c>
      <c r="R1051" s="37" t="s">
        <v>160</v>
      </c>
      <c r="S1051" s="37" t="s">
        <v>539</v>
      </c>
      <c r="T1051" s="37" t="s">
        <v>538</v>
      </c>
      <c r="U1051" s="1" t="e">
        <f>VLOOKUP(T1051,[2]VAT!$A:$D,1,0)</f>
        <v>#N/A</v>
      </c>
      <c r="V1051" s="37" t="s">
        <v>2</v>
      </c>
      <c r="W1051" s="37" t="s">
        <v>2</v>
      </c>
      <c r="X1051" t="e">
        <f>VLOOKUP(T1051,[3]رکوردها!$A:$B,2,0)</f>
        <v>#N/A</v>
      </c>
      <c r="Y1051" t="e">
        <f>VLOOKUP(T1051,[3]رکوردها!$A:$D,4,0)</f>
        <v>#N/A</v>
      </c>
      <c r="Z1051" t="e">
        <f>VLOOKUP(T1051,[3]رکوردها!$A:$C,3,0)</f>
        <v>#N/A</v>
      </c>
      <c r="AA1051" t="e">
        <f>VLOOKUP(T1051,[3]رکوردها!$A:$F,6,0)</f>
        <v>#N/A</v>
      </c>
      <c r="AB1051" t="e">
        <f>VLOOKUP(T1051,[3]رکوردها!$A:$E,5,0)</f>
        <v>#N/A</v>
      </c>
    </row>
    <row r="1052" spans="1:28" s="41" customFormat="1" hidden="1" x14ac:dyDescent="0.2">
      <c r="A1052" s="36">
        <v>183461</v>
      </c>
      <c r="B1052" s="36">
        <v>1421</v>
      </c>
      <c r="C1052" s="36">
        <v>2129</v>
      </c>
      <c r="D1052" s="39" t="s">
        <v>5178</v>
      </c>
      <c r="E1052" s="39"/>
      <c r="F1052" s="37" t="s">
        <v>173</v>
      </c>
      <c r="G1052" s="37" t="s">
        <v>542</v>
      </c>
      <c r="H1052" s="38">
        <v>373952075</v>
      </c>
      <c r="I1052" s="38">
        <v>0</v>
      </c>
      <c r="J1052" s="38">
        <f t="shared" si="17"/>
        <v>373952075</v>
      </c>
      <c r="K1052" s="38"/>
      <c r="L1052" s="49"/>
      <c r="M1052" s="37" t="s">
        <v>63</v>
      </c>
      <c r="N1052" s="37" t="s">
        <v>64</v>
      </c>
      <c r="O1052" s="37" t="s">
        <v>157</v>
      </c>
      <c r="P1052" s="37" t="s">
        <v>158</v>
      </c>
      <c r="Q1052" s="37" t="s">
        <v>159</v>
      </c>
      <c r="R1052" s="37" t="s">
        <v>160</v>
      </c>
      <c r="S1052" s="37" t="s">
        <v>539</v>
      </c>
      <c r="T1052" s="37" t="s">
        <v>538</v>
      </c>
      <c r="U1052" s="1" t="e">
        <f>VLOOKUP(T1052,[2]VAT!$A:$D,1,0)</f>
        <v>#N/A</v>
      </c>
      <c r="V1052" s="37" t="s">
        <v>2</v>
      </c>
      <c r="W1052" s="37" t="s">
        <v>2</v>
      </c>
      <c r="X1052" t="e">
        <f>VLOOKUP(T1052,[3]رکوردها!$A:$B,2,0)</f>
        <v>#N/A</v>
      </c>
      <c r="Y1052" t="e">
        <f>VLOOKUP(T1052,[3]رکوردها!$A:$D,4,0)</f>
        <v>#N/A</v>
      </c>
      <c r="Z1052" t="e">
        <f>VLOOKUP(T1052,[3]رکوردها!$A:$C,3,0)</f>
        <v>#N/A</v>
      </c>
      <c r="AA1052" t="e">
        <f>VLOOKUP(T1052,[3]رکوردها!$A:$F,6,0)</f>
        <v>#N/A</v>
      </c>
      <c r="AB1052" t="e">
        <f>VLOOKUP(T1052,[3]رکوردها!$A:$E,5,0)</f>
        <v>#N/A</v>
      </c>
    </row>
    <row r="1053" spans="1:28" s="41" customFormat="1" hidden="1" x14ac:dyDescent="0.2">
      <c r="A1053" s="36">
        <v>183462</v>
      </c>
      <c r="B1053" s="36">
        <v>1421</v>
      </c>
      <c r="C1053" s="36">
        <v>2129</v>
      </c>
      <c r="D1053" s="39" t="s">
        <v>5178</v>
      </c>
      <c r="E1053" s="39"/>
      <c r="F1053" s="37" t="s">
        <v>173</v>
      </c>
      <c r="G1053" s="37" t="s">
        <v>542</v>
      </c>
      <c r="H1053" s="38">
        <v>373952075</v>
      </c>
      <c r="I1053" s="38">
        <v>0</v>
      </c>
      <c r="J1053" s="38">
        <f t="shared" si="17"/>
        <v>373952075</v>
      </c>
      <c r="K1053" s="38"/>
      <c r="L1053" s="49"/>
      <c r="M1053" s="37" t="s">
        <v>63</v>
      </c>
      <c r="N1053" s="37" t="s">
        <v>64</v>
      </c>
      <c r="O1053" s="37" t="s">
        <v>157</v>
      </c>
      <c r="P1053" s="37" t="s">
        <v>158</v>
      </c>
      <c r="Q1053" s="37" t="s">
        <v>159</v>
      </c>
      <c r="R1053" s="37" t="s">
        <v>160</v>
      </c>
      <c r="S1053" s="37" t="s">
        <v>539</v>
      </c>
      <c r="T1053" s="37" t="s">
        <v>538</v>
      </c>
      <c r="U1053" s="1" t="e">
        <f>VLOOKUP(T1053,[2]VAT!$A:$D,1,0)</f>
        <v>#N/A</v>
      </c>
      <c r="V1053" s="37" t="s">
        <v>2</v>
      </c>
      <c r="W1053" s="37" t="s">
        <v>2</v>
      </c>
      <c r="X1053" t="e">
        <f>VLOOKUP(T1053,[3]رکوردها!$A:$B,2,0)</f>
        <v>#N/A</v>
      </c>
      <c r="Y1053" t="e">
        <f>VLOOKUP(T1053,[3]رکوردها!$A:$D,4,0)</f>
        <v>#N/A</v>
      </c>
      <c r="Z1053" t="e">
        <f>VLOOKUP(T1053,[3]رکوردها!$A:$C,3,0)</f>
        <v>#N/A</v>
      </c>
      <c r="AA1053" t="e">
        <f>VLOOKUP(T1053,[3]رکوردها!$A:$F,6,0)</f>
        <v>#N/A</v>
      </c>
      <c r="AB1053" t="e">
        <f>VLOOKUP(T1053,[3]رکوردها!$A:$E,5,0)</f>
        <v>#N/A</v>
      </c>
    </row>
    <row r="1054" spans="1:28" s="41" customFormat="1" hidden="1" x14ac:dyDescent="0.2">
      <c r="A1054" s="36">
        <v>183463</v>
      </c>
      <c r="B1054" s="36">
        <v>1421</v>
      </c>
      <c r="C1054" s="36">
        <v>2129</v>
      </c>
      <c r="D1054" s="39" t="s">
        <v>5178</v>
      </c>
      <c r="E1054" s="39"/>
      <c r="F1054" s="37" t="s">
        <v>173</v>
      </c>
      <c r="G1054" s="37" t="s">
        <v>542</v>
      </c>
      <c r="H1054" s="38">
        <v>373952075</v>
      </c>
      <c r="I1054" s="38">
        <v>0</v>
      </c>
      <c r="J1054" s="38">
        <f t="shared" si="17"/>
        <v>373952075</v>
      </c>
      <c r="K1054" s="38"/>
      <c r="L1054" s="49"/>
      <c r="M1054" s="37" t="s">
        <v>63</v>
      </c>
      <c r="N1054" s="37" t="s">
        <v>64</v>
      </c>
      <c r="O1054" s="37" t="s">
        <v>157</v>
      </c>
      <c r="P1054" s="37" t="s">
        <v>158</v>
      </c>
      <c r="Q1054" s="37" t="s">
        <v>159</v>
      </c>
      <c r="R1054" s="37" t="s">
        <v>160</v>
      </c>
      <c r="S1054" s="37" t="s">
        <v>539</v>
      </c>
      <c r="T1054" s="37" t="s">
        <v>538</v>
      </c>
      <c r="U1054" s="1" t="e">
        <f>VLOOKUP(T1054,[2]VAT!$A:$D,1,0)</f>
        <v>#N/A</v>
      </c>
      <c r="V1054" s="37" t="s">
        <v>2</v>
      </c>
      <c r="W1054" s="37" t="s">
        <v>2</v>
      </c>
      <c r="X1054" t="e">
        <f>VLOOKUP(T1054,[3]رکوردها!$A:$B,2,0)</f>
        <v>#N/A</v>
      </c>
      <c r="Y1054" t="e">
        <f>VLOOKUP(T1054,[3]رکوردها!$A:$D,4,0)</f>
        <v>#N/A</v>
      </c>
      <c r="Z1054" t="e">
        <f>VLOOKUP(T1054,[3]رکوردها!$A:$C,3,0)</f>
        <v>#N/A</v>
      </c>
      <c r="AA1054" t="e">
        <f>VLOOKUP(T1054,[3]رکوردها!$A:$F,6,0)</f>
        <v>#N/A</v>
      </c>
      <c r="AB1054" t="e">
        <f>VLOOKUP(T1054,[3]رکوردها!$A:$E,5,0)</f>
        <v>#N/A</v>
      </c>
    </row>
    <row r="1055" spans="1:28" s="41" customFormat="1" hidden="1" x14ac:dyDescent="0.2">
      <c r="A1055" s="36">
        <v>183464</v>
      </c>
      <c r="B1055" s="36">
        <v>1421</v>
      </c>
      <c r="C1055" s="36">
        <v>2129</v>
      </c>
      <c r="D1055" s="39" t="s">
        <v>5178</v>
      </c>
      <c r="E1055" s="39"/>
      <c r="F1055" s="37" t="s">
        <v>173</v>
      </c>
      <c r="G1055" s="37" t="s">
        <v>542</v>
      </c>
      <c r="H1055" s="38">
        <v>373952075</v>
      </c>
      <c r="I1055" s="38">
        <v>0</v>
      </c>
      <c r="J1055" s="38">
        <f t="shared" si="17"/>
        <v>373952075</v>
      </c>
      <c r="K1055" s="38"/>
      <c r="L1055" s="49"/>
      <c r="M1055" s="37" t="s">
        <v>63</v>
      </c>
      <c r="N1055" s="37" t="s">
        <v>64</v>
      </c>
      <c r="O1055" s="37" t="s">
        <v>157</v>
      </c>
      <c r="P1055" s="37" t="s">
        <v>158</v>
      </c>
      <c r="Q1055" s="37" t="s">
        <v>159</v>
      </c>
      <c r="R1055" s="37" t="s">
        <v>160</v>
      </c>
      <c r="S1055" s="37" t="s">
        <v>539</v>
      </c>
      <c r="T1055" s="37" t="s">
        <v>538</v>
      </c>
      <c r="U1055" s="1" t="e">
        <f>VLOOKUP(T1055,[2]VAT!$A:$D,1,0)</f>
        <v>#N/A</v>
      </c>
      <c r="V1055" s="37" t="s">
        <v>2</v>
      </c>
      <c r="W1055" s="37" t="s">
        <v>2</v>
      </c>
      <c r="X1055" t="e">
        <f>VLOOKUP(T1055,[3]رکوردها!$A:$B,2,0)</f>
        <v>#N/A</v>
      </c>
      <c r="Y1055" t="e">
        <f>VLOOKUP(T1055,[3]رکوردها!$A:$D,4,0)</f>
        <v>#N/A</v>
      </c>
      <c r="Z1055" t="e">
        <f>VLOOKUP(T1055,[3]رکوردها!$A:$C,3,0)</f>
        <v>#N/A</v>
      </c>
      <c r="AA1055" t="e">
        <f>VLOOKUP(T1055,[3]رکوردها!$A:$F,6,0)</f>
        <v>#N/A</v>
      </c>
      <c r="AB1055" t="e">
        <f>VLOOKUP(T1055,[3]رکوردها!$A:$E,5,0)</f>
        <v>#N/A</v>
      </c>
    </row>
    <row r="1056" spans="1:28" s="41" customFormat="1" hidden="1" x14ac:dyDescent="0.2">
      <c r="A1056" s="36">
        <v>183465</v>
      </c>
      <c r="B1056" s="36">
        <v>1421</v>
      </c>
      <c r="C1056" s="36">
        <v>2129</v>
      </c>
      <c r="D1056" s="39" t="s">
        <v>5178</v>
      </c>
      <c r="E1056" s="39"/>
      <c r="F1056" s="37" t="s">
        <v>173</v>
      </c>
      <c r="G1056" s="37" t="s">
        <v>542</v>
      </c>
      <c r="H1056" s="38">
        <v>373952075</v>
      </c>
      <c r="I1056" s="38">
        <v>0</v>
      </c>
      <c r="J1056" s="38">
        <f t="shared" si="17"/>
        <v>373952075</v>
      </c>
      <c r="K1056" s="38"/>
      <c r="L1056" s="49"/>
      <c r="M1056" s="37" t="s">
        <v>63</v>
      </c>
      <c r="N1056" s="37" t="s">
        <v>64</v>
      </c>
      <c r="O1056" s="37" t="s">
        <v>157</v>
      </c>
      <c r="P1056" s="37" t="s">
        <v>158</v>
      </c>
      <c r="Q1056" s="37" t="s">
        <v>159</v>
      </c>
      <c r="R1056" s="37" t="s">
        <v>160</v>
      </c>
      <c r="S1056" s="37" t="s">
        <v>539</v>
      </c>
      <c r="T1056" s="37" t="s">
        <v>538</v>
      </c>
      <c r="U1056" s="1" t="e">
        <f>VLOOKUP(T1056,[2]VAT!$A:$D,1,0)</f>
        <v>#N/A</v>
      </c>
      <c r="V1056" s="37" t="s">
        <v>2</v>
      </c>
      <c r="W1056" s="37" t="s">
        <v>2</v>
      </c>
      <c r="X1056" t="e">
        <f>VLOOKUP(T1056,[3]رکوردها!$A:$B,2,0)</f>
        <v>#N/A</v>
      </c>
      <c r="Y1056" t="e">
        <f>VLOOKUP(T1056,[3]رکوردها!$A:$D,4,0)</f>
        <v>#N/A</v>
      </c>
      <c r="Z1056" t="e">
        <f>VLOOKUP(T1056,[3]رکوردها!$A:$C,3,0)</f>
        <v>#N/A</v>
      </c>
      <c r="AA1056" t="e">
        <f>VLOOKUP(T1056,[3]رکوردها!$A:$F,6,0)</f>
        <v>#N/A</v>
      </c>
      <c r="AB1056" t="e">
        <f>VLOOKUP(T1056,[3]رکوردها!$A:$E,5,0)</f>
        <v>#N/A</v>
      </c>
    </row>
    <row r="1057" spans="1:28" s="41" customFormat="1" hidden="1" x14ac:dyDescent="0.2">
      <c r="A1057" s="36">
        <v>183466</v>
      </c>
      <c r="B1057" s="36">
        <v>1421</v>
      </c>
      <c r="C1057" s="36">
        <v>2129</v>
      </c>
      <c r="D1057" s="39" t="s">
        <v>5178</v>
      </c>
      <c r="E1057" s="39"/>
      <c r="F1057" s="37" t="s">
        <v>173</v>
      </c>
      <c r="G1057" s="37" t="s">
        <v>542</v>
      </c>
      <c r="H1057" s="38">
        <v>373952075</v>
      </c>
      <c r="I1057" s="38">
        <v>0</v>
      </c>
      <c r="J1057" s="38">
        <f t="shared" si="17"/>
        <v>373952075</v>
      </c>
      <c r="K1057" s="38"/>
      <c r="L1057" s="49"/>
      <c r="M1057" s="37" t="s">
        <v>63</v>
      </c>
      <c r="N1057" s="37" t="s">
        <v>64</v>
      </c>
      <c r="O1057" s="37" t="s">
        <v>157</v>
      </c>
      <c r="P1057" s="37" t="s">
        <v>158</v>
      </c>
      <c r="Q1057" s="37" t="s">
        <v>159</v>
      </c>
      <c r="R1057" s="37" t="s">
        <v>160</v>
      </c>
      <c r="S1057" s="37" t="s">
        <v>539</v>
      </c>
      <c r="T1057" s="37" t="s">
        <v>538</v>
      </c>
      <c r="U1057" s="1" t="e">
        <f>VLOOKUP(T1057,[2]VAT!$A:$D,1,0)</f>
        <v>#N/A</v>
      </c>
      <c r="V1057" s="37" t="s">
        <v>2</v>
      </c>
      <c r="W1057" s="37" t="s">
        <v>2</v>
      </c>
      <c r="X1057" t="e">
        <f>VLOOKUP(T1057,[3]رکوردها!$A:$B,2,0)</f>
        <v>#N/A</v>
      </c>
      <c r="Y1057" t="e">
        <f>VLOOKUP(T1057,[3]رکوردها!$A:$D,4,0)</f>
        <v>#N/A</v>
      </c>
      <c r="Z1057" t="e">
        <f>VLOOKUP(T1057,[3]رکوردها!$A:$C,3,0)</f>
        <v>#N/A</v>
      </c>
      <c r="AA1057" t="e">
        <f>VLOOKUP(T1057,[3]رکوردها!$A:$F,6,0)</f>
        <v>#N/A</v>
      </c>
      <c r="AB1057" t="e">
        <f>VLOOKUP(T1057,[3]رکوردها!$A:$E,5,0)</f>
        <v>#N/A</v>
      </c>
    </row>
    <row r="1058" spans="1:28" s="41" customFormat="1" hidden="1" x14ac:dyDescent="0.2">
      <c r="A1058" s="36">
        <v>183467</v>
      </c>
      <c r="B1058" s="36">
        <v>1421</v>
      </c>
      <c r="C1058" s="36">
        <v>2129</v>
      </c>
      <c r="D1058" s="39" t="s">
        <v>5178</v>
      </c>
      <c r="E1058" s="39"/>
      <c r="F1058" s="37" t="s">
        <v>173</v>
      </c>
      <c r="G1058" s="37" t="s">
        <v>542</v>
      </c>
      <c r="H1058" s="38">
        <v>373952075</v>
      </c>
      <c r="I1058" s="38">
        <v>0</v>
      </c>
      <c r="J1058" s="38">
        <f t="shared" si="17"/>
        <v>373952075</v>
      </c>
      <c r="K1058" s="38"/>
      <c r="L1058" s="49"/>
      <c r="M1058" s="37" t="s">
        <v>63</v>
      </c>
      <c r="N1058" s="37" t="s">
        <v>64</v>
      </c>
      <c r="O1058" s="37" t="s">
        <v>157</v>
      </c>
      <c r="P1058" s="37" t="s">
        <v>158</v>
      </c>
      <c r="Q1058" s="37" t="s">
        <v>159</v>
      </c>
      <c r="R1058" s="37" t="s">
        <v>160</v>
      </c>
      <c r="S1058" s="37" t="s">
        <v>539</v>
      </c>
      <c r="T1058" s="37" t="s">
        <v>538</v>
      </c>
      <c r="U1058" s="1" t="e">
        <f>VLOOKUP(T1058,[2]VAT!$A:$D,1,0)</f>
        <v>#N/A</v>
      </c>
      <c r="V1058" s="37" t="s">
        <v>2</v>
      </c>
      <c r="W1058" s="37" t="s">
        <v>2</v>
      </c>
      <c r="X1058" t="e">
        <f>VLOOKUP(T1058,[3]رکوردها!$A:$B,2,0)</f>
        <v>#N/A</v>
      </c>
      <c r="Y1058" t="e">
        <f>VLOOKUP(T1058,[3]رکوردها!$A:$D,4,0)</f>
        <v>#N/A</v>
      </c>
      <c r="Z1058" t="e">
        <f>VLOOKUP(T1058,[3]رکوردها!$A:$C,3,0)</f>
        <v>#N/A</v>
      </c>
      <c r="AA1058" t="e">
        <f>VLOOKUP(T1058,[3]رکوردها!$A:$F,6,0)</f>
        <v>#N/A</v>
      </c>
      <c r="AB1058" t="e">
        <f>VLOOKUP(T1058,[3]رکوردها!$A:$E,5,0)</f>
        <v>#N/A</v>
      </c>
    </row>
    <row r="1059" spans="1:28" s="41" customFormat="1" hidden="1" x14ac:dyDescent="0.2">
      <c r="A1059" s="36">
        <v>183468</v>
      </c>
      <c r="B1059" s="36">
        <v>1421</v>
      </c>
      <c r="C1059" s="36">
        <v>2129</v>
      </c>
      <c r="D1059" s="39" t="s">
        <v>5178</v>
      </c>
      <c r="E1059" s="39"/>
      <c r="F1059" s="37" t="s">
        <v>173</v>
      </c>
      <c r="G1059" s="37" t="s">
        <v>554</v>
      </c>
      <c r="H1059" s="38">
        <v>373952075</v>
      </c>
      <c r="I1059" s="38">
        <v>0</v>
      </c>
      <c r="J1059" s="38">
        <f t="shared" si="17"/>
        <v>373952075</v>
      </c>
      <c r="K1059" s="38"/>
      <c r="L1059" s="49"/>
      <c r="M1059" s="37" t="s">
        <v>63</v>
      </c>
      <c r="N1059" s="37" t="s">
        <v>64</v>
      </c>
      <c r="O1059" s="37" t="s">
        <v>157</v>
      </c>
      <c r="P1059" s="37" t="s">
        <v>158</v>
      </c>
      <c r="Q1059" s="37" t="s">
        <v>159</v>
      </c>
      <c r="R1059" s="37" t="s">
        <v>160</v>
      </c>
      <c r="S1059" s="37" t="s">
        <v>539</v>
      </c>
      <c r="T1059" s="37" t="s">
        <v>538</v>
      </c>
      <c r="U1059" s="1" t="e">
        <f>VLOOKUP(T1059,[2]VAT!$A:$D,1,0)</f>
        <v>#N/A</v>
      </c>
      <c r="V1059" s="37" t="s">
        <v>2</v>
      </c>
      <c r="W1059" s="37" t="s">
        <v>2</v>
      </c>
      <c r="X1059" t="e">
        <f>VLOOKUP(T1059,[3]رکوردها!$A:$B,2,0)</f>
        <v>#N/A</v>
      </c>
      <c r="Y1059" t="e">
        <f>VLOOKUP(T1059,[3]رکوردها!$A:$D,4,0)</f>
        <v>#N/A</v>
      </c>
      <c r="Z1059" t="e">
        <f>VLOOKUP(T1059,[3]رکوردها!$A:$C,3,0)</f>
        <v>#N/A</v>
      </c>
      <c r="AA1059" t="e">
        <f>VLOOKUP(T1059,[3]رکوردها!$A:$F,6,0)</f>
        <v>#N/A</v>
      </c>
      <c r="AB1059" t="e">
        <f>VLOOKUP(T1059,[3]رکوردها!$A:$E,5,0)</f>
        <v>#N/A</v>
      </c>
    </row>
    <row r="1060" spans="1:28" s="41" customFormat="1" hidden="1" x14ac:dyDescent="0.2">
      <c r="A1060" s="36">
        <v>183469</v>
      </c>
      <c r="B1060" s="36">
        <v>1421</v>
      </c>
      <c r="C1060" s="36">
        <v>2129</v>
      </c>
      <c r="D1060" s="39" t="s">
        <v>5178</v>
      </c>
      <c r="E1060" s="39"/>
      <c r="F1060" s="37" t="s">
        <v>173</v>
      </c>
      <c r="G1060" s="37" t="s">
        <v>554</v>
      </c>
      <c r="H1060" s="38">
        <v>373952075</v>
      </c>
      <c r="I1060" s="38">
        <v>0</v>
      </c>
      <c r="J1060" s="38">
        <f t="shared" si="17"/>
        <v>373952075</v>
      </c>
      <c r="K1060" s="38"/>
      <c r="L1060" s="49"/>
      <c r="M1060" s="37" t="s">
        <v>63</v>
      </c>
      <c r="N1060" s="37" t="s">
        <v>64</v>
      </c>
      <c r="O1060" s="37" t="s">
        <v>157</v>
      </c>
      <c r="P1060" s="37" t="s">
        <v>158</v>
      </c>
      <c r="Q1060" s="37" t="s">
        <v>159</v>
      </c>
      <c r="R1060" s="37" t="s">
        <v>160</v>
      </c>
      <c r="S1060" s="37" t="s">
        <v>539</v>
      </c>
      <c r="T1060" s="37" t="s">
        <v>538</v>
      </c>
      <c r="U1060" s="1" t="e">
        <f>VLOOKUP(T1060,[2]VAT!$A:$D,1,0)</f>
        <v>#N/A</v>
      </c>
      <c r="V1060" s="37" t="s">
        <v>2</v>
      </c>
      <c r="W1060" s="37" t="s">
        <v>2</v>
      </c>
      <c r="X1060" t="e">
        <f>VLOOKUP(T1060,[3]رکوردها!$A:$B,2,0)</f>
        <v>#N/A</v>
      </c>
      <c r="Y1060" t="e">
        <f>VLOOKUP(T1060,[3]رکوردها!$A:$D,4,0)</f>
        <v>#N/A</v>
      </c>
      <c r="Z1060" t="e">
        <f>VLOOKUP(T1060,[3]رکوردها!$A:$C,3,0)</f>
        <v>#N/A</v>
      </c>
      <c r="AA1060" t="e">
        <f>VLOOKUP(T1060,[3]رکوردها!$A:$F,6,0)</f>
        <v>#N/A</v>
      </c>
      <c r="AB1060" t="e">
        <f>VLOOKUP(T1060,[3]رکوردها!$A:$E,5,0)</f>
        <v>#N/A</v>
      </c>
    </row>
    <row r="1061" spans="1:28" s="41" customFormat="1" hidden="1" x14ac:dyDescent="0.2">
      <c r="A1061" s="36">
        <v>183470</v>
      </c>
      <c r="B1061" s="36">
        <v>1421</v>
      </c>
      <c r="C1061" s="36">
        <v>2129</v>
      </c>
      <c r="D1061" s="39" t="s">
        <v>5178</v>
      </c>
      <c r="E1061" s="39"/>
      <c r="F1061" s="37" t="s">
        <v>173</v>
      </c>
      <c r="G1061" s="37" t="s">
        <v>554</v>
      </c>
      <c r="H1061" s="38">
        <v>373952075</v>
      </c>
      <c r="I1061" s="38">
        <v>0</v>
      </c>
      <c r="J1061" s="38">
        <f t="shared" si="17"/>
        <v>373952075</v>
      </c>
      <c r="K1061" s="38"/>
      <c r="L1061" s="49"/>
      <c r="M1061" s="37" t="s">
        <v>63</v>
      </c>
      <c r="N1061" s="37" t="s">
        <v>64</v>
      </c>
      <c r="O1061" s="37" t="s">
        <v>157</v>
      </c>
      <c r="P1061" s="37" t="s">
        <v>158</v>
      </c>
      <c r="Q1061" s="37" t="s">
        <v>159</v>
      </c>
      <c r="R1061" s="37" t="s">
        <v>160</v>
      </c>
      <c r="S1061" s="37" t="s">
        <v>539</v>
      </c>
      <c r="T1061" s="37" t="s">
        <v>538</v>
      </c>
      <c r="U1061" s="1" t="e">
        <f>VLOOKUP(T1061,[2]VAT!$A:$D,1,0)</f>
        <v>#N/A</v>
      </c>
      <c r="V1061" s="37" t="s">
        <v>2</v>
      </c>
      <c r="W1061" s="37" t="s">
        <v>2</v>
      </c>
      <c r="X1061" t="e">
        <f>VLOOKUP(T1061,[3]رکوردها!$A:$B,2,0)</f>
        <v>#N/A</v>
      </c>
      <c r="Y1061" t="e">
        <f>VLOOKUP(T1061,[3]رکوردها!$A:$D,4,0)</f>
        <v>#N/A</v>
      </c>
      <c r="Z1061" t="e">
        <f>VLOOKUP(T1061,[3]رکوردها!$A:$C,3,0)</f>
        <v>#N/A</v>
      </c>
      <c r="AA1061" t="e">
        <f>VLOOKUP(T1061,[3]رکوردها!$A:$F,6,0)</f>
        <v>#N/A</v>
      </c>
      <c r="AB1061" t="e">
        <f>VLOOKUP(T1061,[3]رکوردها!$A:$E,5,0)</f>
        <v>#N/A</v>
      </c>
    </row>
    <row r="1062" spans="1:28" s="41" customFormat="1" hidden="1" x14ac:dyDescent="0.2">
      <c r="A1062" s="36">
        <v>183471</v>
      </c>
      <c r="B1062" s="36">
        <v>1421</v>
      </c>
      <c r="C1062" s="36">
        <v>2129</v>
      </c>
      <c r="D1062" s="39" t="s">
        <v>5178</v>
      </c>
      <c r="E1062" s="39"/>
      <c r="F1062" s="37" t="s">
        <v>173</v>
      </c>
      <c r="G1062" s="37" t="s">
        <v>907</v>
      </c>
      <c r="H1062" s="38">
        <v>373952075</v>
      </c>
      <c r="I1062" s="38">
        <v>0</v>
      </c>
      <c r="J1062" s="38">
        <f t="shared" si="17"/>
        <v>373952075</v>
      </c>
      <c r="K1062" s="38"/>
      <c r="L1062" s="49"/>
      <c r="M1062" s="37" t="s">
        <v>63</v>
      </c>
      <c r="N1062" s="37" t="s">
        <v>64</v>
      </c>
      <c r="O1062" s="37" t="s">
        <v>157</v>
      </c>
      <c r="P1062" s="37" t="s">
        <v>158</v>
      </c>
      <c r="Q1062" s="37" t="s">
        <v>159</v>
      </c>
      <c r="R1062" s="37" t="s">
        <v>160</v>
      </c>
      <c r="S1062" s="37" t="s">
        <v>539</v>
      </c>
      <c r="T1062" s="37" t="s">
        <v>538</v>
      </c>
      <c r="U1062" s="1" t="e">
        <f>VLOOKUP(T1062,[2]VAT!$A:$D,1,0)</f>
        <v>#N/A</v>
      </c>
      <c r="V1062" s="37" t="s">
        <v>2</v>
      </c>
      <c r="W1062" s="37" t="s">
        <v>2</v>
      </c>
      <c r="X1062" t="e">
        <f>VLOOKUP(T1062,[3]رکوردها!$A:$B,2,0)</f>
        <v>#N/A</v>
      </c>
      <c r="Y1062" t="e">
        <f>VLOOKUP(T1062,[3]رکوردها!$A:$D,4,0)</f>
        <v>#N/A</v>
      </c>
      <c r="Z1062" t="e">
        <f>VLOOKUP(T1062,[3]رکوردها!$A:$C,3,0)</f>
        <v>#N/A</v>
      </c>
      <c r="AA1062" t="e">
        <f>VLOOKUP(T1062,[3]رکوردها!$A:$F,6,0)</f>
        <v>#N/A</v>
      </c>
      <c r="AB1062" t="e">
        <f>VLOOKUP(T1062,[3]رکوردها!$A:$E,5,0)</f>
        <v>#N/A</v>
      </c>
    </row>
    <row r="1063" spans="1:28" s="41" customFormat="1" hidden="1" x14ac:dyDescent="0.2">
      <c r="A1063" s="36">
        <v>183472</v>
      </c>
      <c r="B1063" s="36">
        <v>1421</v>
      </c>
      <c r="C1063" s="36">
        <v>2129</v>
      </c>
      <c r="D1063" s="39" t="s">
        <v>5178</v>
      </c>
      <c r="E1063" s="39"/>
      <c r="F1063" s="37" t="s">
        <v>173</v>
      </c>
      <c r="G1063" s="37" t="s">
        <v>554</v>
      </c>
      <c r="H1063" s="38">
        <v>373952075</v>
      </c>
      <c r="I1063" s="38">
        <v>0</v>
      </c>
      <c r="J1063" s="38">
        <f t="shared" si="17"/>
        <v>373952075</v>
      </c>
      <c r="K1063" s="38"/>
      <c r="L1063" s="49"/>
      <c r="M1063" s="37" t="s">
        <v>63</v>
      </c>
      <c r="N1063" s="37" t="s">
        <v>64</v>
      </c>
      <c r="O1063" s="37" t="s">
        <v>157</v>
      </c>
      <c r="P1063" s="37" t="s">
        <v>158</v>
      </c>
      <c r="Q1063" s="37" t="s">
        <v>159</v>
      </c>
      <c r="R1063" s="37" t="s">
        <v>160</v>
      </c>
      <c r="S1063" s="37" t="s">
        <v>539</v>
      </c>
      <c r="T1063" s="37" t="s">
        <v>538</v>
      </c>
      <c r="U1063" s="1" t="e">
        <f>VLOOKUP(T1063,[2]VAT!$A:$D,1,0)</f>
        <v>#N/A</v>
      </c>
      <c r="V1063" s="37" t="s">
        <v>2</v>
      </c>
      <c r="W1063" s="37" t="s">
        <v>2</v>
      </c>
      <c r="X1063" t="e">
        <f>VLOOKUP(T1063,[3]رکوردها!$A:$B,2,0)</f>
        <v>#N/A</v>
      </c>
      <c r="Y1063" t="e">
        <f>VLOOKUP(T1063,[3]رکوردها!$A:$D,4,0)</f>
        <v>#N/A</v>
      </c>
      <c r="Z1063" t="e">
        <f>VLOOKUP(T1063,[3]رکوردها!$A:$C,3,0)</f>
        <v>#N/A</v>
      </c>
      <c r="AA1063" t="e">
        <f>VLOOKUP(T1063,[3]رکوردها!$A:$F,6,0)</f>
        <v>#N/A</v>
      </c>
      <c r="AB1063" t="e">
        <f>VLOOKUP(T1063,[3]رکوردها!$A:$E,5,0)</f>
        <v>#N/A</v>
      </c>
    </row>
    <row r="1064" spans="1:28" s="41" customFormat="1" hidden="1" x14ac:dyDescent="0.2">
      <c r="A1064" s="36">
        <v>183473</v>
      </c>
      <c r="B1064" s="36">
        <v>1421</v>
      </c>
      <c r="C1064" s="36">
        <v>2129</v>
      </c>
      <c r="D1064" s="39" t="s">
        <v>5178</v>
      </c>
      <c r="E1064" s="39"/>
      <c r="F1064" s="37" t="s">
        <v>173</v>
      </c>
      <c r="G1064" s="37" t="s">
        <v>554</v>
      </c>
      <c r="H1064" s="38">
        <v>373952075</v>
      </c>
      <c r="I1064" s="38">
        <v>0</v>
      </c>
      <c r="J1064" s="38">
        <f t="shared" si="17"/>
        <v>373952075</v>
      </c>
      <c r="K1064" s="38"/>
      <c r="L1064" s="49"/>
      <c r="M1064" s="37" t="s">
        <v>63</v>
      </c>
      <c r="N1064" s="37" t="s">
        <v>64</v>
      </c>
      <c r="O1064" s="37" t="s">
        <v>157</v>
      </c>
      <c r="P1064" s="37" t="s">
        <v>158</v>
      </c>
      <c r="Q1064" s="37" t="s">
        <v>159</v>
      </c>
      <c r="R1064" s="37" t="s">
        <v>160</v>
      </c>
      <c r="S1064" s="37" t="s">
        <v>539</v>
      </c>
      <c r="T1064" s="37" t="s">
        <v>538</v>
      </c>
      <c r="U1064" s="1" t="e">
        <f>VLOOKUP(T1064,[2]VAT!$A:$D,1,0)</f>
        <v>#N/A</v>
      </c>
      <c r="V1064" s="37" t="s">
        <v>2</v>
      </c>
      <c r="W1064" s="37" t="s">
        <v>2</v>
      </c>
      <c r="X1064" t="e">
        <f>VLOOKUP(T1064,[3]رکوردها!$A:$B,2,0)</f>
        <v>#N/A</v>
      </c>
      <c r="Y1064" t="e">
        <f>VLOOKUP(T1064,[3]رکوردها!$A:$D,4,0)</f>
        <v>#N/A</v>
      </c>
      <c r="Z1064" t="e">
        <f>VLOOKUP(T1064,[3]رکوردها!$A:$C,3,0)</f>
        <v>#N/A</v>
      </c>
      <c r="AA1064" t="e">
        <f>VLOOKUP(T1064,[3]رکوردها!$A:$F,6,0)</f>
        <v>#N/A</v>
      </c>
      <c r="AB1064" t="e">
        <f>VLOOKUP(T1064,[3]رکوردها!$A:$E,5,0)</f>
        <v>#N/A</v>
      </c>
    </row>
    <row r="1065" spans="1:28" s="41" customFormat="1" hidden="1" x14ac:dyDescent="0.2">
      <c r="A1065" s="36">
        <v>183474</v>
      </c>
      <c r="B1065" s="36">
        <v>1421</v>
      </c>
      <c r="C1065" s="36">
        <v>2129</v>
      </c>
      <c r="D1065" s="39" t="s">
        <v>5178</v>
      </c>
      <c r="E1065" s="39"/>
      <c r="F1065" s="37" t="s">
        <v>173</v>
      </c>
      <c r="G1065" s="37" t="s">
        <v>554</v>
      </c>
      <c r="H1065" s="38">
        <v>373952075</v>
      </c>
      <c r="I1065" s="38">
        <v>0</v>
      </c>
      <c r="J1065" s="38">
        <f t="shared" si="17"/>
        <v>373952075</v>
      </c>
      <c r="K1065" s="38"/>
      <c r="L1065" s="49"/>
      <c r="M1065" s="37" t="s">
        <v>63</v>
      </c>
      <c r="N1065" s="37" t="s">
        <v>64</v>
      </c>
      <c r="O1065" s="37" t="s">
        <v>157</v>
      </c>
      <c r="P1065" s="37" t="s">
        <v>158</v>
      </c>
      <c r="Q1065" s="37" t="s">
        <v>159</v>
      </c>
      <c r="R1065" s="37" t="s">
        <v>160</v>
      </c>
      <c r="S1065" s="37" t="s">
        <v>539</v>
      </c>
      <c r="T1065" s="37" t="s">
        <v>538</v>
      </c>
      <c r="U1065" s="1" t="e">
        <f>VLOOKUP(T1065,[2]VAT!$A:$D,1,0)</f>
        <v>#N/A</v>
      </c>
      <c r="V1065" s="37" t="s">
        <v>2</v>
      </c>
      <c r="W1065" s="37" t="s">
        <v>2</v>
      </c>
      <c r="X1065" t="e">
        <f>VLOOKUP(T1065,[3]رکوردها!$A:$B,2,0)</f>
        <v>#N/A</v>
      </c>
      <c r="Y1065" t="e">
        <f>VLOOKUP(T1065,[3]رکوردها!$A:$D,4,0)</f>
        <v>#N/A</v>
      </c>
      <c r="Z1065" t="e">
        <f>VLOOKUP(T1065,[3]رکوردها!$A:$C,3,0)</f>
        <v>#N/A</v>
      </c>
      <c r="AA1065" t="e">
        <f>VLOOKUP(T1065,[3]رکوردها!$A:$F,6,0)</f>
        <v>#N/A</v>
      </c>
      <c r="AB1065" t="e">
        <f>VLOOKUP(T1065,[3]رکوردها!$A:$E,5,0)</f>
        <v>#N/A</v>
      </c>
    </row>
    <row r="1066" spans="1:28" s="41" customFormat="1" hidden="1" x14ac:dyDescent="0.2">
      <c r="A1066" s="36">
        <v>183475</v>
      </c>
      <c r="B1066" s="36">
        <v>1421</v>
      </c>
      <c r="C1066" s="36">
        <v>2129</v>
      </c>
      <c r="D1066" s="39" t="s">
        <v>5178</v>
      </c>
      <c r="E1066" s="39"/>
      <c r="F1066" s="37" t="s">
        <v>173</v>
      </c>
      <c r="G1066" s="37" t="s">
        <v>554</v>
      </c>
      <c r="H1066" s="38">
        <v>373952075</v>
      </c>
      <c r="I1066" s="38">
        <v>0</v>
      </c>
      <c r="J1066" s="38">
        <f t="shared" si="17"/>
        <v>373952075</v>
      </c>
      <c r="K1066" s="38"/>
      <c r="L1066" s="49"/>
      <c r="M1066" s="37" t="s">
        <v>63</v>
      </c>
      <c r="N1066" s="37" t="s">
        <v>64</v>
      </c>
      <c r="O1066" s="37" t="s">
        <v>157</v>
      </c>
      <c r="P1066" s="37" t="s">
        <v>158</v>
      </c>
      <c r="Q1066" s="37" t="s">
        <v>159</v>
      </c>
      <c r="R1066" s="37" t="s">
        <v>160</v>
      </c>
      <c r="S1066" s="37" t="s">
        <v>539</v>
      </c>
      <c r="T1066" s="37" t="s">
        <v>538</v>
      </c>
      <c r="U1066" s="1" t="e">
        <f>VLOOKUP(T1066,[2]VAT!$A:$D,1,0)</f>
        <v>#N/A</v>
      </c>
      <c r="V1066" s="37" t="s">
        <v>2</v>
      </c>
      <c r="W1066" s="37" t="s">
        <v>2</v>
      </c>
      <c r="X1066" t="e">
        <f>VLOOKUP(T1066,[3]رکوردها!$A:$B,2,0)</f>
        <v>#N/A</v>
      </c>
      <c r="Y1066" t="e">
        <f>VLOOKUP(T1066,[3]رکوردها!$A:$D,4,0)</f>
        <v>#N/A</v>
      </c>
      <c r="Z1066" t="e">
        <f>VLOOKUP(T1066,[3]رکوردها!$A:$C,3,0)</f>
        <v>#N/A</v>
      </c>
      <c r="AA1066" t="e">
        <f>VLOOKUP(T1066,[3]رکوردها!$A:$F,6,0)</f>
        <v>#N/A</v>
      </c>
      <c r="AB1066" t="e">
        <f>VLOOKUP(T1066,[3]رکوردها!$A:$E,5,0)</f>
        <v>#N/A</v>
      </c>
    </row>
    <row r="1067" spans="1:28" s="41" customFormat="1" hidden="1" x14ac:dyDescent="0.2">
      <c r="A1067" s="36">
        <v>183476</v>
      </c>
      <c r="B1067" s="36">
        <v>1421</v>
      </c>
      <c r="C1067" s="36">
        <v>2129</v>
      </c>
      <c r="D1067" s="39" t="s">
        <v>5178</v>
      </c>
      <c r="E1067" s="39"/>
      <c r="F1067" s="37" t="s">
        <v>173</v>
      </c>
      <c r="G1067" s="37" t="s">
        <v>898</v>
      </c>
      <c r="H1067" s="38">
        <v>373952075</v>
      </c>
      <c r="I1067" s="38">
        <v>0</v>
      </c>
      <c r="J1067" s="38">
        <f t="shared" si="17"/>
        <v>373952075</v>
      </c>
      <c r="K1067" s="38"/>
      <c r="L1067" s="49"/>
      <c r="M1067" s="37" t="s">
        <v>63</v>
      </c>
      <c r="N1067" s="37" t="s">
        <v>64</v>
      </c>
      <c r="O1067" s="37" t="s">
        <v>157</v>
      </c>
      <c r="P1067" s="37" t="s">
        <v>158</v>
      </c>
      <c r="Q1067" s="37" t="s">
        <v>159</v>
      </c>
      <c r="R1067" s="37" t="s">
        <v>160</v>
      </c>
      <c r="S1067" s="37" t="s">
        <v>539</v>
      </c>
      <c r="T1067" s="37" t="s">
        <v>538</v>
      </c>
      <c r="U1067" s="1" t="e">
        <f>VLOOKUP(T1067,[2]VAT!$A:$D,1,0)</f>
        <v>#N/A</v>
      </c>
      <c r="V1067" s="37" t="s">
        <v>2</v>
      </c>
      <c r="W1067" s="37" t="s">
        <v>2</v>
      </c>
      <c r="X1067" t="e">
        <f>VLOOKUP(T1067,[3]رکوردها!$A:$B,2,0)</f>
        <v>#N/A</v>
      </c>
      <c r="Y1067" t="e">
        <f>VLOOKUP(T1067,[3]رکوردها!$A:$D,4,0)</f>
        <v>#N/A</v>
      </c>
      <c r="Z1067" t="e">
        <f>VLOOKUP(T1067,[3]رکوردها!$A:$C,3,0)</f>
        <v>#N/A</v>
      </c>
      <c r="AA1067" t="e">
        <f>VLOOKUP(T1067,[3]رکوردها!$A:$F,6,0)</f>
        <v>#N/A</v>
      </c>
      <c r="AB1067" t="e">
        <f>VLOOKUP(T1067,[3]رکوردها!$A:$E,5,0)</f>
        <v>#N/A</v>
      </c>
    </row>
    <row r="1068" spans="1:28" s="41" customFormat="1" hidden="1" x14ac:dyDescent="0.2">
      <c r="A1068" s="36">
        <v>183477</v>
      </c>
      <c r="B1068" s="36">
        <v>1421</v>
      </c>
      <c r="C1068" s="36">
        <v>2129</v>
      </c>
      <c r="D1068" s="39" t="s">
        <v>5178</v>
      </c>
      <c r="E1068" s="39"/>
      <c r="F1068" s="37" t="s">
        <v>173</v>
      </c>
      <c r="G1068" s="37" t="s">
        <v>907</v>
      </c>
      <c r="H1068" s="38">
        <v>373952075</v>
      </c>
      <c r="I1068" s="38">
        <v>0</v>
      </c>
      <c r="J1068" s="38">
        <f t="shared" si="17"/>
        <v>373952075</v>
      </c>
      <c r="K1068" s="38"/>
      <c r="L1068" s="49"/>
      <c r="M1068" s="37" t="s">
        <v>63</v>
      </c>
      <c r="N1068" s="37" t="s">
        <v>64</v>
      </c>
      <c r="O1068" s="37" t="s">
        <v>157</v>
      </c>
      <c r="P1068" s="37" t="s">
        <v>158</v>
      </c>
      <c r="Q1068" s="37" t="s">
        <v>159</v>
      </c>
      <c r="R1068" s="37" t="s">
        <v>160</v>
      </c>
      <c r="S1068" s="37" t="s">
        <v>539</v>
      </c>
      <c r="T1068" s="37" t="s">
        <v>538</v>
      </c>
      <c r="U1068" s="1" t="e">
        <f>VLOOKUP(T1068,[2]VAT!$A:$D,1,0)</f>
        <v>#N/A</v>
      </c>
      <c r="V1068" s="37" t="s">
        <v>2</v>
      </c>
      <c r="W1068" s="37" t="s">
        <v>2</v>
      </c>
      <c r="X1068" t="e">
        <f>VLOOKUP(T1068,[3]رکوردها!$A:$B,2,0)</f>
        <v>#N/A</v>
      </c>
      <c r="Y1068" t="e">
        <f>VLOOKUP(T1068,[3]رکوردها!$A:$D,4,0)</f>
        <v>#N/A</v>
      </c>
      <c r="Z1068" t="e">
        <f>VLOOKUP(T1068,[3]رکوردها!$A:$C,3,0)</f>
        <v>#N/A</v>
      </c>
      <c r="AA1068" t="e">
        <f>VLOOKUP(T1068,[3]رکوردها!$A:$F,6,0)</f>
        <v>#N/A</v>
      </c>
      <c r="AB1068" t="e">
        <f>VLOOKUP(T1068,[3]رکوردها!$A:$E,5,0)</f>
        <v>#N/A</v>
      </c>
    </row>
    <row r="1069" spans="1:28" s="41" customFormat="1" hidden="1" x14ac:dyDescent="0.2">
      <c r="A1069" s="36">
        <v>183478</v>
      </c>
      <c r="B1069" s="36">
        <v>1421</v>
      </c>
      <c r="C1069" s="36">
        <v>2129</v>
      </c>
      <c r="D1069" s="39" t="s">
        <v>5178</v>
      </c>
      <c r="E1069" s="39"/>
      <c r="F1069" s="37" t="s">
        <v>173</v>
      </c>
      <c r="G1069" s="37" t="s">
        <v>554</v>
      </c>
      <c r="H1069" s="38">
        <v>373952075</v>
      </c>
      <c r="I1069" s="38">
        <v>0</v>
      </c>
      <c r="J1069" s="38">
        <f t="shared" si="17"/>
        <v>373952075</v>
      </c>
      <c r="K1069" s="38"/>
      <c r="L1069" s="49"/>
      <c r="M1069" s="37" t="s">
        <v>63</v>
      </c>
      <c r="N1069" s="37" t="s">
        <v>64</v>
      </c>
      <c r="O1069" s="37" t="s">
        <v>157</v>
      </c>
      <c r="P1069" s="37" t="s">
        <v>158</v>
      </c>
      <c r="Q1069" s="37" t="s">
        <v>159</v>
      </c>
      <c r="R1069" s="37" t="s">
        <v>160</v>
      </c>
      <c r="S1069" s="37" t="s">
        <v>539</v>
      </c>
      <c r="T1069" s="37" t="s">
        <v>538</v>
      </c>
      <c r="U1069" s="1" t="e">
        <f>VLOOKUP(T1069,[2]VAT!$A:$D,1,0)</f>
        <v>#N/A</v>
      </c>
      <c r="V1069" s="37" t="s">
        <v>2</v>
      </c>
      <c r="W1069" s="37" t="s">
        <v>2</v>
      </c>
      <c r="X1069" t="e">
        <f>VLOOKUP(T1069,[3]رکوردها!$A:$B,2,0)</f>
        <v>#N/A</v>
      </c>
      <c r="Y1069" t="e">
        <f>VLOOKUP(T1069,[3]رکوردها!$A:$D,4,0)</f>
        <v>#N/A</v>
      </c>
      <c r="Z1069" t="e">
        <f>VLOOKUP(T1069,[3]رکوردها!$A:$C,3,0)</f>
        <v>#N/A</v>
      </c>
      <c r="AA1069" t="e">
        <f>VLOOKUP(T1069,[3]رکوردها!$A:$F,6,0)</f>
        <v>#N/A</v>
      </c>
      <c r="AB1069" t="e">
        <f>VLOOKUP(T1069,[3]رکوردها!$A:$E,5,0)</f>
        <v>#N/A</v>
      </c>
    </row>
    <row r="1070" spans="1:28" s="41" customFormat="1" hidden="1" x14ac:dyDescent="0.2">
      <c r="A1070" s="36">
        <v>183479</v>
      </c>
      <c r="B1070" s="36">
        <v>1421</v>
      </c>
      <c r="C1070" s="36">
        <v>2129</v>
      </c>
      <c r="D1070" s="39" t="s">
        <v>5178</v>
      </c>
      <c r="E1070" s="39"/>
      <c r="F1070" s="37" t="s">
        <v>173</v>
      </c>
      <c r="G1070" s="37" t="s">
        <v>554</v>
      </c>
      <c r="H1070" s="38">
        <v>373952075</v>
      </c>
      <c r="I1070" s="38">
        <v>0</v>
      </c>
      <c r="J1070" s="38">
        <f t="shared" si="17"/>
        <v>373952075</v>
      </c>
      <c r="K1070" s="38"/>
      <c r="L1070" s="49"/>
      <c r="M1070" s="37" t="s">
        <v>63</v>
      </c>
      <c r="N1070" s="37" t="s">
        <v>64</v>
      </c>
      <c r="O1070" s="37" t="s">
        <v>157</v>
      </c>
      <c r="P1070" s="37" t="s">
        <v>158</v>
      </c>
      <c r="Q1070" s="37" t="s">
        <v>159</v>
      </c>
      <c r="R1070" s="37" t="s">
        <v>160</v>
      </c>
      <c r="S1070" s="37" t="s">
        <v>539</v>
      </c>
      <c r="T1070" s="37" t="s">
        <v>538</v>
      </c>
      <c r="U1070" s="1" t="e">
        <f>VLOOKUP(T1070,[2]VAT!$A:$D,1,0)</f>
        <v>#N/A</v>
      </c>
      <c r="V1070" s="37" t="s">
        <v>2</v>
      </c>
      <c r="W1070" s="37" t="s">
        <v>2</v>
      </c>
      <c r="X1070" t="e">
        <f>VLOOKUP(T1070,[3]رکوردها!$A:$B,2,0)</f>
        <v>#N/A</v>
      </c>
      <c r="Y1070" t="e">
        <f>VLOOKUP(T1070,[3]رکوردها!$A:$D,4,0)</f>
        <v>#N/A</v>
      </c>
      <c r="Z1070" t="e">
        <f>VLOOKUP(T1070,[3]رکوردها!$A:$C,3,0)</f>
        <v>#N/A</v>
      </c>
      <c r="AA1070" t="e">
        <f>VLOOKUP(T1070,[3]رکوردها!$A:$F,6,0)</f>
        <v>#N/A</v>
      </c>
      <c r="AB1070" t="e">
        <f>VLOOKUP(T1070,[3]رکوردها!$A:$E,5,0)</f>
        <v>#N/A</v>
      </c>
    </row>
    <row r="1071" spans="1:28" s="41" customFormat="1" hidden="1" x14ac:dyDescent="0.2">
      <c r="A1071" s="36">
        <v>183480</v>
      </c>
      <c r="B1071" s="36">
        <v>1421</v>
      </c>
      <c r="C1071" s="36">
        <v>2129</v>
      </c>
      <c r="D1071" s="39" t="s">
        <v>5178</v>
      </c>
      <c r="E1071" s="39"/>
      <c r="F1071" s="37" t="s">
        <v>173</v>
      </c>
      <c r="G1071" s="37" t="s">
        <v>553</v>
      </c>
      <c r="H1071" s="38">
        <v>373952075</v>
      </c>
      <c r="I1071" s="38">
        <v>0</v>
      </c>
      <c r="J1071" s="38">
        <f t="shared" si="17"/>
        <v>373952075</v>
      </c>
      <c r="K1071" s="38"/>
      <c r="L1071" s="49"/>
      <c r="M1071" s="37" t="s">
        <v>63</v>
      </c>
      <c r="N1071" s="37" t="s">
        <v>64</v>
      </c>
      <c r="O1071" s="37" t="s">
        <v>157</v>
      </c>
      <c r="P1071" s="37" t="s">
        <v>158</v>
      </c>
      <c r="Q1071" s="37" t="s">
        <v>159</v>
      </c>
      <c r="R1071" s="37" t="s">
        <v>160</v>
      </c>
      <c r="S1071" s="37" t="s">
        <v>539</v>
      </c>
      <c r="T1071" s="37" t="s">
        <v>538</v>
      </c>
      <c r="U1071" s="1" t="e">
        <f>VLOOKUP(T1071,[2]VAT!$A:$D,1,0)</f>
        <v>#N/A</v>
      </c>
      <c r="V1071" s="37" t="s">
        <v>2</v>
      </c>
      <c r="W1071" s="37" t="s">
        <v>2</v>
      </c>
      <c r="X1071" t="e">
        <f>VLOOKUP(T1071,[3]رکوردها!$A:$B,2,0)</f>
        <v>#N/A</v>
      </c>
      <c r="Y1071" t="e">
        <f>VLOOKUP(T1071,[3]رکوردها!$A:$D,4,0)</f>
        <v>#N/A</v>
      </c>
      <c r="Z1071" t="e">
        <f>VLOOKUP(T1071,[3]رکوردها!$A:$C,3,0)</f>
        <v>#N/A</v>
      </c>
      <c r="AA1071" t="e">
        <f>VLOOKUP(T1071,[3]رکوردها!$A:$F,6,0)</f>
        <v>#N/A</v>
      </c>
      <c r="AB1071" t="e">
        <f>VLOOKUP(T1071,[3]رکوردها!$A:$E,5,0)</f>
        <v>#N/A</v>
      </c>
    </row>
    <row r="1072" spans="1:28" s="41" customFormat="1" hidden="1" x14ac:dyDescent="0.2">
      <c r="A1072" s="36">
        <v>183481</v>
      </c>
      <c r="B1072" s="36">
        <v>1421</v>
      </c>
      <c r="C1072" s="36">
        <v>2129</v>
      </c>
      <c r="D1072" s="39" t="s">
        <v>5178</v>
      </c>
      <c r="E1072" s="39"/>
      <c r="F1072" s="37" t="s">
        <v>173</v>
      </c>
      <c r="G1072" s="37" t="s">
        <v>555</v>
      </c>
      <c r="H1072" s="38">
        <v>373952075</v>
      </c>
      <c r="I1072" s="38">
        <v>0</v>
      </c>
      <c r="J1072" s="38">
        <f t="shared" si="17"/>
        <v>373952075</v>
      </c>
      <c r="K1072" s="38"/>
      <c r="L1072" s="49"/>
      <c r="M1072" s="37" t="s">
        <v>63</v>
      </c>
      <c r="N1072" s="37" t="s">
        <v>64</v>
      </c>
      <c r="O1072" s="37" t="s">
        <v>157</v>
      </c>
      <c r="P1072" s="37" t="s">
        <v>158</v>
      </c>
      <c r="Q1072" s="37" t="s">
        <v>159</v>
      </c>
      <c r="R1072" s="37" t="s">
        <v>160</v>
      </c>
      <c r="S1072" s="37" t="s">
        <v>539</v>
      </c>
      <c r="T1072" s="37" t="s">
        <v>538</v>
      </c>
      <c r="U1072" s="1" t="e">
        <f>VLOOKUP(T1072,[2]VAT!$A:$D,1,0)</f>
        <v>#N/A</v>
      </c>
      <c r="V1072" s="37" t="s">
        <v>2</v>
      </c>
      <c r="W1072" s="37" t="s">
        <v>2</v>
      </c>
      <c r="X1072" t="e">
        <f>VLOOKUP(T1072,[3]رکوردها!$A:$B,2,0)</f>
        <v>#N/A</v>
      </c>
      <c r="Y1072" t="e">
        <f>VLOOKUP(T1072,[3]رکوردها!$A:$D,4,0)</f>
        <v>#N/A</v>
      </c>
      <c r="Z1072" t="e">
        <f>VLOOKUP(T1072,[3]رکوردها!$A:$C,3,0)</f>
        <v>#N/A</v>
      </c>
      <c r="AA1072" t="e">
        <f>VLOOKUP(T1072,[3]رکوردها!$A:$F,6,0)</f>
        <v>#N/A</v>
      </c>
      <c r="AB1072" t="e">
        <f>VLOOKUP(T1072,[3]رکوردها!$A:$E,5,0)</f>
        <v>#N/A</v>
      </c>
    </row>
    <row r="1073" spans="1:28" s="41" customFormat="1" hidden="1" x14ac:dyDescent="0.2">
      <c r="A1073" s="36">
        <v>183482</v>
      </c>
      <c r="B1073" s="36">
        <v>1421</v>
      </c>
      <c r="C1073" s="36">
        <v>2129</v>
      </c>
      <c r="D1073" s="39" t="s">
        <v>5178</v>
      </c>
      <c r="E1073" s="39"/>
      <c r="F1073" s="37" t="s">
        <v>173</v>
      </c>
      <c r="G1073" s="37" t="s">
        <v>554</v>
      </c>
      <c r="H1073" s="38">
        <v>373952075</v>
      </c>
      <c r="I1073" s="38">
        <v>0</v>
      </c>
      <c r="J1073" s="38">
        <f t="shared" si="17"/>
        <v>373952075</v>
      </c>
      <c r="K1073" s="38"/>
      <c r="L1073" s="49"/>
      <c r="M1073" s="37" t="s">
        <v>63</v>
      </c>
      <c r="N1073" s="37" t="s">
        <v>64</v>
      </c>
      <c r="O1073" s="37" t="s">
        <v>157</v>
      </c>
      <c r="P1073" s="37" t="s">
        <v>158</v>
      </c>
      <c r="Q1073" s="37" t="s">
        <v>159</v>
      </c>
      <c r="R1073" s="37" t="s">
        <v>160</v>
      </c>
      <c r="S1073" s="37" t="s">
        <v>539</v>
      </c>
      <c r="T1073" s="37" t="s">
        <v>538</v>
      </c>
      <c r="U1073" s="1" t="e">
        <f>VLOOKUP(T1073,[2]VAT!$A:$D,1,0)</f>
        <v>#N/A</v>
      </c>
      <c r="V1073" s="37" t="s">
        <v>2</v>
      </c>
      <c r="W1073" s="37" t="s">
        <v>2</v>
      </c>
      <c r="X1073" t="e">
        <f>VLOOKUP(T1073,[3]رکوردها!$A:$B,2,0)</f>
        <v>#N/A</v>
      </c>
      <c r="Y1073" t="e">
        <f>VLOOKUP(T1073,[3]رکوردها!$A:$D,4,0)</f>
        <v>#N/A</v>
      </c>
      <c r="Z1073" t="e">
        <f>VLOOKUP(T1073,[3]رکوردها!$A:$C,3,0)</f>
        <v>#N/A</v>
      </c>
      <c r="AA1073" t="e">
        <f>VLOOKUP(T1073,[3]رکوردها!$A:$F,6,0)</f>
        <v>#N/A</v>
      </c>
      <c r="AB1073" t="e">
        <f>VLOOKUP(T1073,[3]رکوردها!$A:$E,5,0)</f>
        <v>#N/A</v>
      </c>
    </row>
    <row r="1074" spans="1:28" s="41" customFormat="1" hidden="1" x14ac:dyDescent="0.2">
      <c r="A1074" s="36">
        <v>183483</v>
      </c>
      <c r="B1074" s="36">
        <v>1421</v>
      </c>
      <c r="C1074" s="36">
        <v>2129</v>
      </c>
      <c r="D1074" s="39" t="s">
        <v>5178</v>
      </c>
      <c r="E1074" s="39"/>
      <c r="F1074" s="37" t="s">
        <v>173</v>
      </c>
      <c r="G1074" s="37" t="s">
        <v>542</v>
      </c>
      <c r="H1074" s="38">
        <v>373952075</v>
      </c>
      <c r="I1074" s="38">
        <v>0</v>
      </c>
      <c r="J1074" s="38">
        <f t="shared" si="17"/>
        <v>373952075</v>
      </c>
      <c r="K1074" s="38"/>
      <c r="L1074" s="49"/>
      <c r="M1074" s="37" t="s">
        <v>63</v>
      </c>
      <c r="N1074" s="37" t="s">
        <v>64</v>
      </c>
      <c r="O1074" s="37" t="s">
        <v>157</v>
      </c>
      <c r="P1074" s="37" t="s">
        <v>158</v>
      </c>
      <c r="Q1074" s="37" t="s">
        <v>159</v>
      </c>
      <c r="R1074" s="37" t="s">
        <v>160</v>
      </c>
      <c r="S1074" s="37" t="s">
        <v>539</v>
      </c>
      <c r="T1074" s="37" t="s">
        <v>538</v>
      </c>
      <c r="U1074" s="1" t="e">
        <f>VLOOKUP(T1074,[2]VAT!$A:$D,1,0)</f>
        <v>#N/A</v>
      </c>
      <c r="V1074" s="37" t="s">
        <v>2</v>
      </c>
      <c r="W1074" s="37" t="s">
        <v>2</v>
      </c>
      <c r="X1074" t="e">
        <f>VLOOKUP(T1074,[3]رکوردها!$A:$B,2,0)</f>
        <v>#N/A</v>
      </c>
      <c r="Y1074" t="e">
        <f>VLOOKUP(T1074,[3]رکوردها!$A:$D,4,0)</f>
        <v>#N/A</v>
      </c>
      <c r="Z1074" t="e">
        <f>VLOOKUP(T1074,[3]رکوردها!$A:$C,3,0)</f>
        <v>#N/A</v>
      </c>
      <c r="AA1074" t="e">
        <f>VLOOKUP(T1074,[3]رکوردها!$A:$F,6,0)</f>
        <v>#N/A</v>
      </c>
      <c r="AB1074" t="e">
        <f>VLOOKUP(T1074,[3]رکوردها!$A:$E,5,0)</f>
        <v>#N/A</v>
      </c>
    </row>
    <row r="1075" spans="1:28" s="41" customFormat="1" hidden="1" x14ac:dyDescent="0.2">
      <c r="A1075" s="36">
        <v>183484</v>
      </c>
      <c r="B1075" s="36">
        <v>1421</v>
      </c>
      <c r="C1075" s="36">
        <v>2129</v>
      </c>
      <c r="D1075" s="39" t="s">
        <v>5178</v>
      </c>
      <c r="E1075" s="39"/>
      <c r="F1075" s="37" t="s">
        <v>173</v>
      </c>
      <c r="G1075" s="37" t="s">
        <v>905</v>
      </c>
      <c r="H1075" s="38">
        <v>373952075</v>
      </c>
      <c r="I1075" s="38">
        <v>0</v>
      </c>
      <c r="J1075" s="38">
        <f t="shared" si="17"/>
        <v>373952075</v>
      </c>
      <c r="K1075" s="38"/>
      <c r="L1075" s="49"/>
      <c r="M1075" s="37" t="s">
        <v>63</v>
      </c>
      <c r="N1075" s="37" t="s">
        <v>64</v>
      </c>
      <c r="O1075" s="37" t="s">
        <v>157</v>
      </c>
      <c r="P1075" s="37" t="s">
        <v>158</v>
      </c>
      <c r="Q1075" s="37" t="s">
        <v>159</v>
      </c>
      <c r="R1075" s="37" t="s">
        <v>160</v>
      </c>
      <c r="S1075" s="37" t="s">
        <v>539</v>
      </c>
      <c r="T1075" s="37" t="s">
        <v>538</v>
      </c>
      <c r="U1075" s="1" t="e">
        <f>VLOOKUP(T1075,[2]VAT!$A:$D,1,0)</f>
        <v>#N/A</v>
      </c>
      <c r="V1075" s="37" t="s">
        <v>2</v>
      </c>
      <c r="W1075" s="37" t="s">
        <v>2</v>
      </c>
      <c r="X1075" t="e">
        <f>VLOOKUP(T1075,[3]رکوردها!$A:$B,2,0)</f>
        <v>#N/A</v>
      </c>
      <c r="Y1075" t="e">
        <f>VLOOKUP(T1075,[3]رکوردها!$A:$D,4,0)</f>
        <v>#N/A</v>
      </c>
      <c r="Z1075" t="e">
        <f>VLOOKUP(T1075,[3]رکوردها!$A:$C,3,0)</f>
        <v>#N/A</v>
      </c>
      <c r="AA1075" t="e">
        <f>VLOOKUP(T1075,[3]رکوردها!$A:$F,6,0)</f>
        <v>#N/A</v>
      </c>
      <c r="AB1075" t="e">
        <f>VLOOKUP(T1075,[3]رکوردها!$A:$E,5,0)</f>
        <v>#N/A</v>
      </c>
    </row>
    <row r="1076" spans="1:28" s="41" customFormat="1" hidden="1" x14ac:dyDescent="0.2">
      <c r="A1076" s="36">
        <v>183485</v>
      </c>
      <c r="B1076" s="36">
        <v>1421</v>
      </c>
      <c r="C1076" s="36">
        <v>2129</v>
      </c>
      <c r="D1076" s="39" t="s">
        <v>5178</v>
      </c>
      <c r="E1076" s="39"/>
      <c r="F1076" s="37" t="s">
        <v>173</v>
      </c>
      <c r="G1076" s="37" t="s">
        <v>906</v>
      </c>
      <c r="H1076" s="38">
        <v>373952075</v>
      </c>
      <c r="I1076" s="38">
        <v>0</v>
      </c>
      <c r="J1076" s="38">
        <f t="shared" si="17"/>
        <v>373952075</v>
      </c>
      <c r="K1076" s="38"/>
      <c r="L1076" s="49"/>
      <c r="M1076" s="37" t="s">
        <v>63</v>
      </c>
      <c r="N1076" s="37" t="s">
        <v>64</v>
      </c>
      <c r="O1076" s="37" t="s">
        <v>157</v>
      </c>
      <c r="P1076" s="37" t="s">
        <v>158</v>
      </c>
      <c r="Q1076" s="37" t="s">
        <v>159</v>
      </c>
      <c r="R1076" s="37" t="s">
        <v>160</v>
      </c>
      <c r="S1076" s="37" t="s">
        <v>539</v>
      </c>
      <c r="T1076" s="37" t="s">
        <v>538</v>
      </c>
      <c r="U1076" s="1" t="e">
        <f>VLOOKUP(T1076,[2]VAT!$A:$D,1,0)</f>
        <v>#N/A</v>
      </c>
      <c r="V1076" s="37" t="s">
        <v>2</v>
      </c>
      <c r="W1076" s="37" t="s">
        <v>2</v>
      </c>
      <c r="X1076" t="e">
        <f>VLOOKUP(T1076,[3]رکوردها!$A:$B,2,0)</f>
        <v>#N/A</v>
      </c>
      <c r="Y1076" t="e">
        <f>VLOOKUP(T1076,[3]رکوردها!$A:$D,4,0)</f>
        <v>#N/A</v>
      </c>
      <c r="Z1076" t="e">
        <f>VLOOKUP(T1076,[3]رکوردها!$A:$C,3,0)</f>
        <v>#N/A</v>
      </c>
      <c r="AA1076" t="e">
        <f>VLOOKUP(T1076,[3]رکوردها!$A:$F,6,0)</f>
        <v>#N/A</v>
      </c>
      <c r="AB1076" t="e">
        <f>VLOOKUP(T1076,[3]رکوردها!$A:$E,5,0)</f>
        <v>#N/A</v>
      </c>
    </row>
    <row r="1077" spans="1:28" s="41" customFormat="1" hidden="1" x14ac:dyDescent="0.2">
      <c r="A1077" s="36">
        <v>177523</v>
      </c>
      <c r="B1077" s="36">
        <v>1327</v>
      </c>
      <c r="C1077" s="36">
        <v>1865</v>
      </c>
      <c r="D1077" s="39" t="s">
        <v>5178</v>
      </c>
      <c r="E1077" s="39"/>
      <c r="F1077" s="37" t="s">
        <v>171</v>
      </c>
      <c r="G1077" s="37" t="s">
        <v>910</v>
      </c>
      <c r="H1077" s="38">
        <v>4337233</v>
      </c>
      <c r="I1077" s="38">
        <v>0</v>
      </c>
      <c r="J1077" s="38">
        <f t="shared" si="17"/>
        <v>4337233</v>
      </c>
      <c r="K1077" s="38"/>
      <c r="L1077" s="49"/>
      <c r="M1077" s="37" t="s">
        <v>63</v>
      </c>
      <c r="N1077" s="37" t="s">
        <v>64</v>
      </c>
      <c r="O1077" s="37" t="s">
        <v>157</v>
      </c>
      <c r="P1077" s="37" t="s">
        <v>158</v>
      </c>
      <c r="Q1077" s="37" t="s">
        <v>159</v>
      </c>
      <c r="R1077" s="37" t="s">
        <v>160</v>
      </c>
      <c r="S1077" s="37" t="s">
        <v>912</v>
      </c>
      <c r="T1077" s="37" t="s">
        <v>911</v>
      </c>
      <c r="U1077" s="1" t="e">
        <f>VLOOKUP(T1077,[2]VAT!$A:$D,1,0)</f>
        <v>#N/A</v>
      </c>
      <c r="V1077" s="37" t="s">
        <v>2</v>
      </c>
      <c r="W1077" s="37" t="s">
        <v>2</v>
      </c>
      <c r="X1077" t="e">
        <f>VLOOKUP(T1077,[3]رکوردها!$A:$B,2,0)</f>
        <v>#N/A</v>
      </c>
      <c r="Y1077" t="e">
        <f>VLOOKUP(T1077,[3]رکوردها!$A:$D,4,0)</f>
        <v>#N/A</v>
      </c>
      <c r="Z1077" t="e">
        <f>VLOOKUP(T1077,[3]رکوردها!$A:$C,3,0)</f>
        <v>#N/A</v>
      </c>
      <c r="AA1077" t="e">
        <f>VLOOKUP(T1077,[3]رکوردها!$A:$F,6,0)</f>
        <v>#N/A</v>
      </c>
      <c r="AB1077" t="e">
        <f>VLOOKUP(T1077,[3]رکوردها!$A:$E,5,0)</f>
        <v>#N/A</v>
      </c>
    </row>
    <row r="1078" spans="1:28" s="41" customFormat="1" hidden="1" x14ac:dyDescent="0.2">
      <c r="A1078" s="36">
        <v>177524</v>
      </c>
      <c r="B1078" s="36">
        <v>1327</v>
      </c>
      <c r="C1078" s="36">
        <v>1865</v>
      </c>
      <c r="D1078" s="39" t="s">
        <v>5178</v>
      </c>
      <c r="E1078" s="39"/>
      <c r="F1078" s="37" t="s">
        <v>171</v>
      </c>
      <c r="G1078" s="37" t="s">
        <v>910</v>
      </c>
      <c r="H1078" s="38">
        <v>4337233</v>
      </c>
      <c r="I1078" s="38">
        <v>0</v>
      </c>
      <c r="J1078" s="38">
        <f t="shared" si="17"/>
        <v>4337233</v>
      </c>
      <c r="K1078" s="38"/>
      <c r="L1078" s="49"/>
      <c r="M1078" s="37" t="s">
        <v>63</v>
      </c>
      <c r="N1078" s="37" t="s">
        <v>64</v>
      </c>
      <c r="O1078" s="37" t="s">
        <v>157</v>
      </c>
      <c r="P1078" s="37" t="s">
        <v>158</v>
      </c>
      <c r="Q1078" s="37" t="s">
        <v>159</v>
      </c>
      <c r="R1078" s="37" t="s">
        <v>160</v>
      </c>
      <c r="S1078" s="37" t="s">
        <v>912</v>
      </c>
      <c r="T1078" s="37" t="s">
        <v>911</v>
      </c>
      <c r="U1078" s="1" t="e">
        <f>VLOOKUP(T1078,[2]VAT!$A:$D,1,0)</f>
        <v>#N/A</v>
      </c>
      <c r="V1078" s="37" t="s">
        <v>2</v>
      </c>
      <c r="W1078" s="37" t="s">
        <v>2</v>
      </c>
      <c r="X1078" t="e">
        <f>VLOOKUP(T1078,[3]رکوردها!$A:$B,2,0)</f>
        <v>#N/A</v>
      </c>
      <c r="Y1078" t="e">
        <f>VLOOKUP(T1078,[3]رکوردها!$A:$D,4,0)</f>
        <v>#N/A</v>
      </c>
      <c r="Z1078" t="e">
        <f>VLOOKUP(T1078,[3]رکوردها!$A:$C,3,0)</f>
        <v>#N/A</v>
      </c>
      <c r="AA1078" t="e">
        <f>VLOOKUP(T1078,[3]رکوردها!$A:$F,6,0)</f>
        <v>#N/A</v>
      </c>
      <c r="AB1078" t="e">
        <f>VLOOKUP(T1078,[3]رکوردها!$A:$E,5,0)</f>
        <v>#N/A</v>
      </c>
    </row>
    <row r="1079" spans="1:28" s="41" customFormat="1" hidden="1" x14ac:dyDescent="0.2">
      <c r="A1079" s="36">
        <v>177525</v>
      </c>
      <c r="B1079" s="36">
        <v>1327</v>
      </c>
      <c r="C1079" s="36">
        <v>1865</v>
      </c>
      <c r="D1079" s="39" t="s">
        <v>5178</v>
      </c>
      <c r="E1079" s="39"/>
      <c r="F1079" s="37" t="s">
        <v>171</v>
      </c>
      <c r="G1079" s="37" t="s">
        <v>913</v>
      </c>
      <c r="H1079" s="38">
        <v>4337233</v>
      </c>
      <c r="I1079" s="38">
        <v>0</v>
      </c>
      <c r="J1079" s="38">
        <f t="shared" si="17"/>
        <v>4337233</v>
      </c>
      <c r="K1079" s="38"/>
      <c r="L1079" s="49"/>
      <c r="M1079" s="37" t="s">
        <v>63</v>
      </c>
      <c r="N1079" s="37" t="s">
        <v>64</v>
      </c>
      <c r="O1079" s="37" t="s">
        <v>157</v>
      </c>
      <c r="P1079" s="37" t="s">
        <v>158</v>
      </c>
      <c r="Q1079" s="37" t="s">
        <v>159</v>
      </c>
      <c r="R1079" s="37" t="s">
        <v>160</v>
      </c>
      <c r="S1079" s="37" t="s">
        <v>912</v>
      </c>
      <c r="T1079" s="37" t="s">
        <v>911</v>
      </c>
      <c r="U1079" s="1" t="e">
        <f>VLOOKUP(T1079,[2]VAT!$A:$D,1,0)</f>
        <v>#N/A</v>
      </c>
      <c r="V1079" s="37" t="s">
        <v>2</v>
      </c>
      <c r="W1079" s="37" t="s">
        <v>2</v>
      </c>
      <c r="X1079" t="e">
        <f>VLOOKUP(T1079,[3]رکوردها!$A:$B,2,0)</f>
        <v>#N/A</v>
      </c>
      <c r="Y1079" t="e">
        <f>VLOOKUP(T1079,[3]رکوردها!$A:$D,4,0)</f>
        <v>#N/A</v>
      </c>
      <c r="Z1079" t="e">
        <f>VLOOKUP(T1079,[3]رکوردها!$A:$C,3,0)</f>
        <v>#N/A</v>
      </c>
      <c r="AA1079" t="e">
        <f>VLOOKUP(T1079,[3]رکوردها!$A:$F,6,0)</f>
        <v>#N/A</v>
      </c>
      <c r="AB1079" t="e">
        <f>VLOOKUP(T1079,[3]رکوردها!$A:$E,5,0)</f>
        <v>#N/A</v>
      </c>
    </row>
    <row r="1080" spans="1:28" s="41" customFormat="1" hidden="1" x14ac:dyDescent="0.2">
      <c r="A1080" s="36">
        <v>177526</v>
      </c>
      <c r="B1080" s="36">
        <v>1327</v>
      </c>
      <c r="C1080" s="36">
        <v>1865</v>
      </c>
      <c r="D1080" s="39" t="s">
        <v>5178</v>
      </c>
      <c r="E1080" s="39"/>
      <c r="F1080" s="37" t="s">
        <v>171</v>
      </c>
      <c r="G1080" s="37" t="s">
        <v>913</v>
      </c>
      <c r="H1080" s="38">
        <v>4337233</v>
      </c>
      <c r="I1080" s="38">
        <v>0</v>
      </c>
      <c r="J1080" s="38">
        <f t="shared" si="17"/>
        <v>4337233</v>
      </c>
      <c r="K1080" s="38"/>
      <c r="L1080" s="49"/>
      <c r="M1080" s="37" t="s">
        <v>63</v>
      </c>
      <c r="N1080" s="37" t="s">
        <v>64</v>
      </c>
      <c r="O1080" s="37" t="s">
        <v>157</v>
      </c>
      <c r="P1080" s="37" t="s">
        <v>158</v>
      </c>
      <c r="Q1080" s="37" t="s">
        <v>159</v>
      </c>
      <c r="R1080" s="37" t="s">
        <v>160</v>
      </c>
      <c r="S1080" s="37" t="s">
        <v>912</v>
      </c>
      <c r="T1080" s="37" t="s">
        <v>911</v>
      </c>
      <c r="U1080" s="1" t="e">
        <f>VLOOKUP(T1080,[2]VAT!$A:$D,1,0)</f>
        <v>#N/A</v>
      </c>
      <c r="V1080" s="37" t="s">
        <v>2</v>
      </c>
      <c r="W1080" s="37" t="s">
        <v>2</v>
      </c>
      <c r="X1080" t="e">
        <f>VLOOKUP(T1080,[3]رکوردها!$A:$B,2,0)</f>
        <v>#N/A</v>
      </c>
      <c r="Y1080" t="e">
        <f>VLOOKUP(T1080,[3]رکوردها!$A:$D,4,0)</f>
        <v>#N/A</v>
      </c>
      <c r="Z1080" t="e">
        <f>VLOOKUP(T1080,[3]رکوردها!$A:$C,3,0)</f>
        <v>#N/A</v>
      </c>
      <c r="AA1080" t="e">
        <f>VLOOKUP(T1080,[3]رکوردها!$A:$F,6,0)</f>
        <v>#N/A</v>
      </c>
      <c r="AB1080" t="e">
        <f>VLOOKUP(T1080,[3]رکوردها!$A:$E,5,0)</f>
        <v>#N/A</v>
      </c>
    </row>
    <row r="1081" spans="1:28" s="41" customFormat="1" hidden="1" x14ac:dyDescent="0.2">
      <c r="A1081" s="36">
        <v>177527</v>
      </c>
      <c r="B1081" s="36">
        <v>1327</v>
      </c>
      <c r="C1081" s="36">
        <v>1865</v>
      </c>
      <c r="D1081" s="39" t="s">
        <v>5178</v>
      </c>
      <c r="E1081" s="39"/>
      <c r="F1081" s="37" t="s">
        <v>171</v>
      </c>
      <c r="G1081" s="37" t="s">
        <v>913</v>
      </c>
      <c r="H1081" s="38">
        <v>4337233</v>
      </c>
      <c r="I1081" s="38">
        <v>0</v>
      </c>
      <c r="J1081" s="38">
        <f t="shared" si="17"/>
        <v>4337233</v>
      </c>
      <c r="K1081" s="38"/>
      <c r="L1081" s="49"/>
      <c r="M1081" s="37" t="s">
        <v>63</v>
      </c>
      <c r="N1081" s="37" t="s">
        <v>64</v>
      </c>
      <c r="O1081" s="37" t="s">
        <v>157</v>
      </c>
      <c r="P1081" s="37" t="s">
        <v>158</v>
      </c>
      <c r="Q1081" s="37" t="s">
        <v>159</v>
      </c>
      <c r="R1081" s="37" t="s">
        <v>160</v>
      </c>
      <c r="S1081" s="37" t="s">
        <v>912</v>
      </c>
      <c r="T1081" s="37" t="s">
        <v>911</v>
      </c>
      <c r="U1081" s="1" t="e">
        <f>VLOOKUP(T1081,[2]VAT!$A:$D,1,0)</f>
        <v>#N/A</v>
      </c>
      <c r="V1081" s="37" t="s">
        <v>2</v>
      </c>
      <c r="W1081" s="37" t="s">
        <v>2</v>
      </c>
      <c r="X1081" t="e">
        <f>VLOOKUP(T1081,[3]رکوردها!$A:$B,2,0)</f>
        <v>#N/A</v>
      </c>
      <c r="Y1081" t="e">
        <f>VLOOKUP(T1081,[3]رکوردها!$A:$D,4,0)</f>
        <v>#N/A</v>
      </c>
      <c r="Z1081" t="e">
        <f>VLOOKUP(T1081,[3]رکوردها!$A:$C,3,0)</f>
        <v>#N/A</v>
      </c>
      <c r="AA1081" t="e">
        <f>VLOOKUP(T1081,[3]رکوردها!$A:$F,6,0)</f>
        <v>#N/A</v>
      </c>
      <c r="AB1081" t="e">
        <f>VLOOKUP(T1081,[3]رکوردها!$A:$E,5,0)</f>
        <v>#N/A</v>
      </c>
    </row>
    <row r="1082" spans="1:28" s="41" customFormat="1" hidden="1" x14ac:dyDescent="0.2">
      <c r="A1082" s="36">
        <v>177528</v>
      </c>
      <c r="B1082" s="36">
        <v>1327</v>
      </c>
      <c r="C1082" s="36">
        <v>1865</v>
      </c>
      <c r="D1082" s="39" t="s">
        <v>5178</v>
      </c>
      <c r="E1082" s="39"/>
      <c r="F1082" s="37" t="s">
        <v>171</v>
      </c>
      <c r="G1082" s="37" t="s">
        <v>913</v>
      </c>
      <c r="H1082" s="38">
        <v>4337233</v>
      </c>
      <c r="I1082" s="38">
        <v>0</v>
      </c>
      <c r="J1082" s="38">
        <f t="shared" si="17"/>
        <v>4337233</v>
      </c>
      <c r="K1082" s="38"/>
      <c r="L1082" s="49"/>
      <c r="M1082" s="37" t="s">
        <v>63</v>
      </c>
      <c r="N1082" s="37" t="s">
        <v>64</v>
      </c>
      <c r="O1082" s="37" t="s">
        <v>157</v>
      </c>
      <c r="P1082" s="37" t="s">
        <v>158</v>
      </c>
      <c r="Q1082" s="37" t="s">
        <v>159</v>
      </c>
      <c r="R1082" s="37" t="s">
        <v>160</v>
      </c>
      <c r="S1082" s="37" t="s">
        <v>912</v>
      </c>
      <c r="T1082" s="37" t="s">
        <v>911</v>
      </c>
      <c r="U1082" s="1" t="e">
        <f>VLOOKUP(T1082,[2]VAT!$A:$D,1,0)</f>
        <v>#N/A</v>
      </c>
      <c r="V1082" s="37" t="s">
        <v>2</v>
      </c>
      <c r="W1082" s="37" t="s">
        <v>2</v>
      </c>
      <c r="X1082" t="e">
        <f>VLOOKUP(T1082,[3]رکوردها!$A:$B,2,0)</f>
        <v>#N/A</v>
      </c>
      <c r="Y1082" t="e">
        <f>VLOOKUP(T1082,[3]رکوردها!$A:$D,4,0)</f>
        <v>#N/A</v>
      </c>
      <c r="Z1082" t="e">
        <f>VLOOKUP(T1082,[3]رکوردها!$A:$C,3,0)</f>
        <v>#N/A</v>
      </c>
      <c r="AA1082" t="e">
        <f>VLOOKUP(T1082,[3]رکوردها!$A:$F,6,0)</f>
        <v>#N/A</v>
      </c>
      <c r="AB1082" t="e">
        <f>VLOOKUP(T1082,[3]رکوردها!$A:$E,5,0)</f>
        <v>#N/A</v>
      </c>
    </row>
    <row r="1083" spans="1:28" s="41" customFormat="1" hidden="1" x14ac:dyDescent="0.2">
      <c r="A1083" s="36">
        <v>177529</v>
      </c>
      <c r="B1083" s="36">
        <v>1327</v>
      </c>
      <c r="C1083" s="36">
        <v>1865</v>
      </c>
      <c r="D1083" s="39" t="s">
        <v>5178</v>
      </c>
      <c r="E1083" s="39"/>
      <c r="F1083" s="37" t="s">
        <v>171</v>
      </c>
      <c r="G1083" s="37" t="s">
        <v>913</v>
      </c>
      <c r="H1083" s="38">
        <v>4337233</v>
      </c>
      <c r="I1083" s="38">
        <v>0</v>
      </c>
      <c r="J1083" s="38">
        <f t="shared" si="17"/>
        <v>4337233</v>
      </c>
      <c r="K1083" s="38"/>
      <c r="L1083" s="49"/>
      <c r="M1083" s="37" t="s">
        <v>63</v>
      </c>
      <c r="N1083" s="37" t="s">
        <v>64</v>
      </c>
      <c r="O1083" s="37" t="s">
        <v>157</v>
      </c>
      <c r="P1083" s="37" t="s">
        <v>158</v>
      </c>
      <c r="Q1083" s="37" t="s">
        <v>159</v>
      </c>
      <c r="R1083" s="37" t="s">
        <v>160</v>
      </c>
      <c r="S1083" s="37" t="s">
        <v>912</v>
      </c>
      <c r="T1083" s="37" t="s">
        <v>911</v>
      </c>
      <c r="U1083" s="1" t="e">
        <f>VLOOKUP(T1083,[2]VAT!$A:$D,1,0)</f>
        <v>#N/A</v>
      </c>
      <c r="V1083" s="37" t="s">
        <v>2</v>
      </c>
      <c r="W1083" s="37" t="s">
        <v>2</v>
      </c>
      <c r="X1083" t="e">
        <f>VLOOKUP(T1083,[3]رکوردها!$A:$B,2,0)</f>
        <v>#N/A</v>
      </c>
      <c r="Y1083" t="e">
        <f>VLOOKUP(T1083,[3]رکوردها!$A:$D,4,0)</f>
        <v>#N/A</v>
      </c>
      <c r="Z1083" t="e">
        <f>VLOOKUP(T1083,[3]رکوردها!$A:$C,3,0)</f>
        <v>#N/A</v>
      </c>
      <c r="AA1083" t="e">
        <f>VLOOKUP(T1083,[3]رکوردها!$A:$F,6,0)</f>
        <v>#N/A</v>
      </c>
      <c r="AB1083" t="e">
        <f>VLOOKUP(T1083,[3]رکوردها!$A:$E,5,0)</f>
        <v>#N/A</v>
      </c>
    </row>
    <row r="1084" spans="1:28" s="41" customFormat="1" hidden="1" x14ac:dyDescent="0.2">
      <c r="A1084" s="36">
        <v>177530</v>
      </c>
      <c r="B1084" s="36">
        <v>1327</v>
      </c>
      <c r="C1084" s="36">
        <v>1865</v>
      </c>
      <c r="D1084" s="39" t="s">
        <v>5178</v>
      </c>
      <c r="E1084" s="39"/>
      <c r="F1084" s="37" t="s">
        <v>171</v>
      </c>
      <c r="G1084" s="37" t="s">
        <v>914</v>
      </c>
      <c r="H1084" s="38">
        <v>4337233</v>
      </c>
      <c r="I1084" s="38">
        <v>0</v>
      </c>
      <c r="J1084" s="38">
        <f t="shared" si="17"/>
        <v>4337233</v>
      </c>
      <c r="K1084" s="38"/>
      <c r="L1084" s="49"/>
      <c r="M1084" s="37" t="s">
        <v>63</v>
      </c>
      <c r="N1084" s="37" t="s">
        <v>64</v>
      </c>
      <c r="O1084" s="37" t="s">
        <v>157</v>
      </c>
      <c r="P1084" s="37" t="s">
        <v>158</v>
      </c>
      <c r="Q1084" s="37" t="s">
        <v>159</v>
      </c>
      <c r="R1084" s="37" t="s">
        <v>160</v>
      </c>
      <c r="S1084" s="37" t="s">
        <v>912</v>
      </c>
      <c r="T1084" s="37" t="s">
        <v>911</v>
      </c>
      <c r="U1084" s="1" t="e">
        <f>VLOOKUP(T1084,[2]VAT!$A:$D,1,0)</f>
        <v>#N/A</v>
      </c>
      <c r="V1084" s="37" t="s">
        <v>2</v>
      </c>
      <c r="W1084" s="37" t="s">
        <v>2</v>
      </c>
      <c r="X1084" t="e">
        <f>VLOOKUP(T1084,[3]رکوردها!$A:$B,2,0)</f>
        <v>#N/A</v>
      </c>
      <c r="Y1084" t="e">
        <f>VLOOKUP(T1084,[3]رکوردها!$A:$D,4,0)</f>
        <v>#N/A</v>
      </c>
      <c r="Z1084" t="e">
        <f>VLOOKUP(T1084,[3]رکوردها!$A:$C,3,0)</f>
        <v>#N/A</v>
      </c>
      <c r="AA1084" t="e">
        <f>VLOOKUP(T1084,[3]رکوردها!$A:$F,6,0)</f>
        <v>#N/A</v>
      </c>
      <c r="AB1084" t="e">
        <f>VLOOKUP(T1084,[3]رکوردها!$A:$E,5,0)</f>
        <v>#N/A</v>
      </c>
    </row>
    <row r="1085" spans="1:28" s="41" customFormat="1" hidden="1" x14ac:dyDescent="0.2">
      <c r="A1085" s="36">
        <v>177531</v>
      </c>
      <c r="B1085" s="36">
        <v>1327</v>
      </c>
      <c r="C1085" s="36">
        <v>1865</v>
      </c>
      <c r="D1085" s="39" t="s">
        <v>5178</v>
      </c>
      <c r="E1085" s="39"/>
      <c r="F1085" s="37" t="s">
        <v>171</v>
      </c>
      <c r="G1085" s="37" t="s">
        <v>914</v>
      </c>
      <c r="H1085" s="38">
        <v>4337233</v>
      </c>
      <c r="I1085" s="38">
        <v>0</v>
      </c>
      <c r="J1085" s="38">
        <f t="shared" si="17"/>
        <v>4337233</v>
      </c>
      <c r="K1085" s="38"/>
      <c r="L1085" s="49"/>
      <c r="M1085" s="37" t="s">
        <v>63</v>
      </c>
      <c r="N1085" s="37" t="s">
        <v>64</v>
      </c>
      <c r="O1085" s="37" t="s">
        <v>157</v>
      </c>
      <c r="P1085" s="37" t="s">
        <v>158</v>
      </c>
      <c r="Q1085" s="37" t="s">
        <v>159</v>
      </c>
      <c r="R1085" s="37" t="s">
        <v>160</v>
      </c>
      <c r="S1085" s="37" t="s">
        <v>912</v>
      </c>
      <c r="T1085" s="37" t="s">
        <v>911</v>
      </c>
      <c r="U1085" s="1" t="e">
        <f>VLOOKUP(T1085,[2]VAT!$A:$D,1,0)</f>
        <v>#N/A</v>
      </c>
      <c r="V1085" s="37" t="s">
        <v>2</v>
      </c>
      <c r="W1085" s="37" t="s">
        <v>2</v>
      </c>
      <c r="X1085" t="e">
        <f>VLOOKUP(T1085,[3]رکوردها!$A:$B,2,0)</f>
        <v>#N/A</v>
      </c>
      <c r="Y1085" t="e">
        <f>VLOOKUP(T1085,[3]رکوردها!$A:$D,4,0)</f>
        <v>#N/A</v>
      </c>
      <c r="Z1085" t="e">
        <f>VLOOKUP(T1085,[3]رکوردها!$A:$C,3,0)</f>
        <v>#N/A</v>
      </c>
      <c r="AA1085" t="e">
        <f>VLOOKUP(T1085,[3]رکوردها!$A:$F,6,0)</f>
        <v>#N/A</v>
      </c>
      <c r="AB1085" t="e">
        <f>VLOOKUP(T1085,[3]رکوردها!$A:$E,5,0)</f>
        <v>#N/A</v>
      </c>
    </row>
    <row r="1086" spans="1:28" s="41" customFormat="1" hidden="1" x14ac:dyDescent="0.2">
      <c r="A1086" s="36">
        <v>177532</v>
      </c>
      <c r="B1086" s="36">
        <v>1327</v>
      </c>
      <c r="C1086" s="36">
        <v>1865</v>
      </c>
      <c r="D1086" s="39" t="s">
        <v>5178</v>
      </c>
      <c r="E1086" s="39"/>
      <c r="F1086" s="37" t="s">
        <v>171</v>
      </c>
      <c r="G1086" s="37" t="s">
        <v>914</v>
      </c>
      <c r="H1086" s="38">
        <v>4337233</v>
      </c>
      <c r="I1086" s="38">
        <v>0</v>
      </c>
      <c r="J1086" s="38">
        <f t="shared" si="17"/>
        <v>4337233</v>
      </c>
      <c r="K1086" s="38"/>
      <c r="L1086" s="49"/>
      <c r="M1086" s="37" t="s">
        <v>63</v>
      </c>
      <c r="N1086" s="37" t="s">
        <v>64</v>
      </c>
      <c r="O1086" s="37" t="s">
        <v>157</v>
      </c>
      <c r="P1086" s="37" t="s">
        <v>158</v>
      </c>
      <c r="Q1086" s="37" t="s">
        <v>159</v>
      </c>
      <c r="R1086" s="37" t="s">
        <v>160</v>
      </c>
      <c r="S1086" s="37" t="s">
        <v>912</v>
      </c>
      <c r="T1086" s="37" t="s">
        <v>911</v>
      </c>
      <c r="U1086" s="1" t="e">
        <f>VLOOKUP(T1086,[2]VAT!$A:$D,1,0)</f>
        <v>#N/A</v>
      </c>
      <c r="V1086" s="37" t="s">
        <v>2</v>
      </c>
      <c r="W1086" s="37" t="s">
        <v>2</v>
      </c>
      <c r="X1086" t="e">
        <f>VLOOKUP(T1086,[3]رکوردها!$A:$B,2,0)</f>
        <v>#N/A</v>
      </c>
      <c r="Y1086" t="e">
        <f>VLOOKUP(T1086,[3]رکوردها!$A:$D,4,0)</f>
        <v>#N/A</v>
      </c>
      <c r="Z1086" t="e">
        <f>VLOOKUP(T1086,[3]رکوردها!$A:$C,3,0)</f>
        <v>#N/A</v>
      </c>
      <c r="AA1086" t="e">
        <f>VLOOKUP(T1086,[3]رکوردها!$A:$F,6,0)</f>
        <v>#N/A</v>
      </c>
      <c r="AB1086" t="e">
        <f>VLOOKUP(T1086,[3]رکوردها!$A:$E,5,0)</f>
        <v>#N/A</v>
      </c>
    </row>
    <row r="1087" spans="1:28" s="41" customFormat="1" hidden="1" x14ac:dyDescent="0.2">
      <c r="A1087" s="36">
        <v>177533</v>
      </c>
      <c r="B1087" s="36">
        <v>1327</v>
      </c>
      <c r="C1087" s="36">
        <v>1865</v>
      </c>
      <c r="D1087" s="39" t="s">
        <v>5178</v>
      </c>
      <c r="E1087" s="39"/>
      <c r="F1087" s="37" t="s">
        <v>171</v>
      </c>
      <c r="G1087" s="37" t="s">
        <v>913</v>
      </c>
      <c r="H1087" s="38">
        <v>4337233</v>
      </c>
      <c r="I1087" s="38">
        <v>0</v>
      </c>
      <c r="J1087" s="38">
        <f t="shared" si="17"/>
        <v>4337233</v>
      </c>
      <c r="K1087" s="38"/>
      <c r="L1087" s="49"/>
      <c r="M1087" s="37" t="s">
        <v>63</v>
      </c>
      <c r="N1087" s="37" t="s">
        <v>64</v>
      </c>
      <c r="O1087" s="37" t="s">
        <v>157</v>
      </c>
      <c r="P1087" s="37" t="s">
        <v>158</v>
      </c>
      <c r="Q1087" s="37" t="s">
        <v>159</v>
      </c>
      <c r="R1087" s="37" t="s">
        <v>160</v>
      </c>
      <c r="S1087" s="37" t="s">
        <v>912</v>
      </c>
      <c r="T1087" s="37" t="s">
        <v>911</v>
      </c>
      <c r="U1087" s="1" t="e">
        <f>VLOOKUP(T1087,[2]VAT!$A:$D,1,0)</f>
        <v>#N/A</v>
      </c>
      <c r="V1087" s="37" t="s">
        <v>2</v>
      </c>
      <c r="W1087" s="37" t="s">
        <v>2</v>
      </c>
      <c r="X1087" t="e">
        <f>VLOOKUP(T1087,[3]رکوردها!$A:$B,2,0)</f>
        <v>#N/A</v>
      </c>
      <c r="Y1087" t="e">
        <f>VLOOKUP(T1087,[3]رکوردها!$A:$D,4,0)</f>
        <v>#N/A</v>
      </c>
      <c r="Z1087" t="e">
        <f>VLOOKUP(T1087,[3]رکوردها!$A:$C,3,0)</f>
        <v>#N/A</v>
      </c>
      <c r="AA1087" t="e">
        <f>VLOOKUP(T1087,[3]رکوردها!$A:$F,6,0)</f>
        <v>#N/A</v>
      </c>
      <c r="AB1087" t="e">
        <f>VLOOKUP(T1087,[3]رکوردها!$A:$E,5,0)</f>
        <v>#N/A</v>
      </c>
    </row>
    <row r="1088" spans="1:28" s="41" customFormat="1" hidden="1" x14ac:dyDescent="0.2">
      <c r="A1088" s="36">
        <v>177534</v>
      </c>
      <c r="B1088" s="36">
        <v>1327</v>
      </c>
      <c r="C1088" s="36">
        <v>1865</v>
      </c>
      <c r="D1088" s="39" t="s">
        <v>5178</v>
      </c>
      <c r="E1088" s="39"/>
      <c r="F1088" s="37" t="s">
        <v>171</v>
      </c>
      <c r="G1088" s="37" t="s">
        <v>913</v>
      </c>
      <c r="H1088" s="38">
        <v>4337233</v>
      </c>
      <c r="I1088" s="38">
        <v>0</v>
      </c>
      <c r="J1088" s="38">
        <f t="shared" si="17"/>
        <v>4337233</v>
      </c>
      <c r="K1088" s="38"/>
      <c r="L1088" s="49"/>
      <c r="M1088" s="37" t="s">
        <v>63</v>
      </c>
      <c r="N1088" s="37" t="s">
        <v>64</v>
      </c>
      <c r="O1088" s="37" t="s">
        <v>157</v>
      </c>
      <c r="P1088" s="37" t="s">
        <v>158</v>
      </c>
      <c r="Q1088" s="37" t="s">
        <v>159</v>
      </c>
      <c r="R1088" s="37" t="s">
        <v>160</v>
      </c>
      <c r="S1088" s="37" t="s">
        <v>912</v>
      </c>
      <c r="T1088" s="37" t="s">
        <v>911</v>
      </c>
      <c r="U1088" s="1" t="e">
        <f>VLOOKUP(T1088,[2]VAT!$A:$D,1,0)</f>
        <v>#N/A</v>
      </c>
      <c r="V1088" s="37" t="s">
        <v>2</v>
      </c>
      <c r="W1088" s="37" t="s">
        <v>2</v>
      </c>
      <c r="X1088" t="e">
        <f>VLOOKUP(T1088,[3]رکوردها!$A:$B,2,0)</f>
        <v>#N/A</v>
      </c>
      <c r="Y1088" t="e">
        <f>VLOOKUP(T1088,[3]رکوردها!$A:$D,4,0)</f>
        <v>#N/A</v>
      </c>
      <c r="Z1088" t="e">
        <f>VLOOKUP(T1088,[3]رکوردها!$A:$C,3,0)</f>
        <v>#N/A</v>
      </c>
      <c r="AA1088" t="e">
        <f>VLOOKUP(T1088,[3]رکوردها!$A:$F,6,0)</f>
        <v>#N/A</v>
      </c>
      <c r="AB1088" t="e">
        <f>VLOOKUP(T1088,[3]رکوردها!$A:$E,5,0)</f>
        <v>#N/A</v>
      </c>
    </row>
    <row r="1089" spans="1:28" s="41" customFormat="1" hidden="1" x14ac:dyDescent="0.2">
      <c r="A1089" s="36">
        <v>177535</v>
      </c>
      <c r="B1089" s="36">
        <v>1327</v>
      </c>
      <c r="C1089" s="36">
        <v>1865</v>
      </c>
      <c r="D1089" s="39" t="s">
        <v>5178</v>
      </c>
      <c r="E1089" s="39"/>
      <c r="F1089" s="37" t="s">
        <v>171</v>
      </c>
      <c r="G1089" s="37" t="s">
        <v>915</v>
      </c>
      <c r="H1089" s="38">
        <v>2168617</v>
      </c>
      <c r="I1089" s="38">
        <v>0</v>
      </c>
      <c r="J1089" s="38">
        <f t="shared" si="17"/>
        <v>2168617</v>
      </c>
      <c r="K1089" s="38"/>
      <c r="L1089" s="49"/>
      <c r="M1089" s="37" t="s">
        <v>63</v>
      </c>
      <c r="N1089" s="37" t="s">
        <v>64</v>
      </c>
      <c r="O1089" s="37" t="s">
        <v>157</v>
      </c>
      <c r="P1089" s="37" t="s">
        <v>158</v>
      </c>
      <c r="Q1089" s="37" t="s">
        <v>159</v>
      </c>
      <c r="R1089" s="37" t="s">
        <v>160</v>
      </c>
      <c r="S1089" s="37" t="s">
        <v>912</v>
      </c>
      <c r="T1089" s="37" t="s">
        <v>911</v>
      </c>
      <c r="U1089" s="1" t="e">
        <f>VLOOKUP(T1089,[2]VAT!$A:$D,1,0)</f>
        <v>#N/A</v>
      </c>
      <c r="V1089" s="37" t="s">
        <v>2</v>
      </c>
      <c r="W1089" s="37" t="s">
        <v>2</v>
      </c>
      <c r="X1089" t="e">
        <f>VLOOKUP(T1089,[3]رکوردها!$A:$B,2,0)</f>
        <v>#N/A</v>
      </c>
      <c r="Y1089" t="e">
        <f>VLOOKUP(T1089,[3]رکوردها!$A:$D,4,0)</f>
        <v>#N/A</v>
      </c>
      <c r="Z1089" t="e">
        <f>VLOOKUP(T1089,[3]رکوردها!$A:$C,3,0)</f>
        <v>#N/A</v>
      </c>
      <c r="AA1089" t="e">
        <f>VLOOKUP(T1089,[3]رکوردها!$A:$F,6,0)</f>
        <v>#N/A</v>
      </c>
      <c r="AB1089" t="e">
        <f>VLOOKUP(T1089,[3]رکوردها!$A:$E,5,0)</f>
        <v>#N/A</v>
      </c>
    </row>
    <row r="1090" spans="1:28" s="41" customFormat="1" hidden="1" x14ac:dyDescent="0.2">
      <c r="A1090" s="36">
        <v>177536</v>
      </c>
      <c r="B1090" s="36">
        <v>1327</v>
      </c>
      <c r="C1090" s="36">
        <v>1865</v>
      </c>
      <c r="D1090" s="39" t="s">
        <v>5178</v>
      </c>
      <c r="E1090" s="39"/>
      <c r="F1090" s="37" t="s">
        <v>171</v>
      </c>
      <c r="G1090" s="37" t="s">
        <v>915</v>
      </c>
      <c r="H1090" s="38">
        <v>2168617</v>
      </c>
      <c r="I1090" s="38">
        <v>0</v>
      </c>
      <c r="J1090" s="38">
        <f t="shared" si="17"/>
        <v>2168617</v>
      </c>
      <c r="K1090" s="38"/>
      <c r="L1090" s="49"/>
      <c r="M1090" s="37" t="s">
        <v>63</v>
      </c>
      <c r="N1090" s="37" t="s">
        <v>64</v>
      </c>
      <c r="O1090" s="37" t="s">
        <v>157</v>
      </c>
      <c r="P1090" s="37" t="s">
        <v>158</v>
      </c>
      <c r="Q1090" s="37" t="s">
        <v>159</v>
      </c>
      <c r="R1090" s="37" t="s">
        <v>160</v>
      </c>
      <c r="S1090" s="37" t="s">
        <v>912</v>
      </c>
      <c r="T1090" s="37" t="s">
        <v>911</v>
      </c>
      <c r="U1090" s="1" t="e">
        <f>VLOOKUP(T1090,[2]VAT!$A:$D,1,0)</f>
        <v>#N/A</v>
      </c>
      <c r="V1090" s="37" t="s">
        <v>2</v>
      </c>
      <c r="W1090" s="37" t="s">
        <v>2</v>
      </c>
      <c r="X1090" t="e">
        <f>VLOOKUP(T1090,[3]رکوردها!$A:$B,2,0)</f>
        <v>#N/A</v>
      </c>
      <c r="Y1090" t="e">
        <f>VLOOKUP(T1090,[3]رکوردها!$A:$D,4,0)</f>
        <v>#N/A</v>
      </c>
      <c r="Z1090" t="e">
        <f>VLOOKUP(T1090,[3]رکوردها!$A:$C,3,0)</f>
        <v>#N/A</v>
      </c>
      <c r="AA1090" t="e">
        <f>VLOOKUP(T1090,[3]رکوردها!$A:$F,6,0)</f>
        <v>#N/A</v>
      </c>
      <c r="AB1090" t="e">
        <f>VLOOKUP(T1090,[3]رکوردها!$A:$E,5,0)</f>
        <v>#N/A</v>
      </c>
    </row>
    <row r="1091" spans="1:28" s="41" customFormat="1" hidden="1" x14ac:dyDescent="0.2">
      <c r="A1091" s="36">
        <v>177537</v>
      </c>
      <c r="B1091" s="36">
        <v>1327</v>
      </c>
      <c r="C1091" s="36">
        <v>1865</v>
      </c>
      <c r="D1091" s="39" t="s">
        <v>5178</v>
      </c>
      <c r="E1091" s="39"/>
      <c r="F1091" s="37" t="s">
        <v>171</v>
      </c>
      <c r="G1091" s="37" t="s">
        <v>916</v>
      </c>
      <c r="H1091" s="38">
        <v>2168617</v>
      </c>
      <c r="I1091" s="38">
        <v>0</v>
      </c>
      <c r="J1091" s="38">
        <f t="shared" si="17"/>
        <v>2168617</v>
      </c>
      <c r="K1091" s="38"/>
      <c r="L1091" s="49"/>
      <c r="M1091" s="37" t="s">
        <v>63</v>
      </c>
      <c r="N1091" s="37" t="s">
        <v>64</v>
      </c>
      <c r="O1091" s="37" t="s">
        <v>157</v>
      </c>
      <c r="P1091" s="37" t="s">
        <v>158</v>
      </c>
      <c r="Q1091" s="37" t="s">
        <v>159</v>
      </c>
      <c r="R1091" s="37" t="s">
        <v>160</v>
      </c>
      <c r="S1091" s="37" t="s">
        <v>912</v>
      </c>
      <c r="T1091" s="37" t="s">
        <v>911</v>
      </c>
      <c r="U1091" s="1" t="e">
        <f>VLOOKUP(T1091,[2]VAT!$A:$D,1,0)</f>
        <v>#N/A</v>
      </c>
      <c r="V1091" s="37" t="s">
        <v>2</v>
      </c>
      <c r="W1091" s="37" t="s">
        <v>2</v>
      </c>
      <c r="X1091" t="e">
        <f>VLOOKUP(T1091,[3]رکوردها!$A:$B,2,0)</f>
        <v>#N/A</v>
      </c>
      <c r="Y1091" t="e">
        <f>VLOOKUP(T1091,[3]رکوردها!$A:$D,4,0)</f>
        <v>#N/A</v>
      </c>
      <c r="Z1091" t="e">
        <f>VLOOKUP(T1091,[3]رکوردها!$A:$C,3,0)</f>
        <v>#N/A</v>
      </c>
      <c r="AA1091" t="e">
        <f>VLOOKUP(T1091,[3]رکوردها!$A:$F,6,0)</f>
        <v>#N/A</v>
      </c>
      <c r="AB1091" t="e">
        <f>VLOOKUP(T1091,[3]رکوردها!$A:$E,5,0)</f>
        <v>#N/A</v>
      </c>
    </row>
    <row r="1092" spans="1:28" s="41" customFormat="1" hidden="1" x14ac:dyDescent="0.2">
      <c r="A1092" s="36">
        <v>177538</v>
      </c>
      <c r="B1092" s="36">
        <v>1327</v>
      </c>
      <c r="C1092" s="36">
        <v>1865</v>
      </c>
      <c r="D1092" s="39" t="s">
        <v>5178</v>
      </c>
      <c r="E1092" s="39"/>
      <c r="F1092" s="37" t="s">
        <v>171</v>
      </c>
      <c r="G1092" s="37" t="s">
        <v>915</v>
      </c>
      <c r="H1092" s="38">
        <v>2168617</v>
      </c>
      <c r="I1092" s="38">
        <v>0</v>
      </c>
      <c r="J1092" s="38">
        <f t="shared" si="17"/>
        <v>2168617</v>
      </c>
      <c r="K1092" s="38"/>
      <c r="L1092" s="49"/>
      <c r="M1092" s="37" t="s">
        <v>63</v>
      </c>
      <c r="N1092" s="37" t="s">
        <v>64</v>
      </c>
      <c r="O1092" s="37" t="s">
        <v>157</v>
      </c>
      <c r="P1092" s="37" t="s">
        <v>158</v>
      </c>
      <c r="Q1092" s="37" t="s">
        <v>159</v>
      </c>
      <c r="R1092" s="37" t="s">
        <v>160</v>
      </c>
      <c r="S1092" s="37" t="s">
        <v>912</v>
      </c>
      <c r="T1092" s="37" t="s">
        <v>911</v>
      </c>
      <c r="U1092" s="1" t="e">
        <f>VLOOKUP(T1092,[2]VAT!$A:$D,1,0)</f>
        <v>#N/A</v>
      </c>
      <c r="V1092" s="37" t="s">
        <v>2</v>
      </c>
      <c r="W1092" s="37" t="s">
        <v>2</v>
      </c>
      <c r="X1092" t="e">
        <f>VLOOKUP(T1092,[3]رکوردها!$A:$B,2,0)</f>
        <v>#N/A</v>
      </c>
      <c r="Y1092" t="e">
        <f>VLOOKUP(T1092,[3]رکوردها!$A:$D,4,0)</f>
        <v>#N/A</v>
      </c>
      <c r="Z1092" t="e">
        <f>VLOOKUP(T1092,[3]رکوردها!$A:$C,3,0)</f>
        <v>#N/A</v>
      </c>
      <c r="AA1092" t="e">
        <f>VLOOKUP(T1092,[3]رکوردها!$A:$F,6,0)</f>
        <v>#N/A</v>
      </c>
      <c r="AB1092" t="e">
        <f>VLOOKUP(T1092,[3]رکوردها!$A:$E,5,0)</f>
        <v>#N/A</v>
      </c>
    </row>
    <row r="1093" spans="1:28" s="41" customFormat="1" hidden="1" x14ac:dyDescent="0.2">
      <c r="A1093" s="36">
        <v>177539</v>
      </c>
      <c r="B1093" s="36">
        <v>1327</v>
      </c>
      <c r="C1093" s="36">
        <v>1865</v>
      </c>
      <c r="D1093" s="39" t="s">
        <v>5178</v>
      </c>
      <c r="E1093" s="39"/>
      <c r="F1093" s="37" t="s">
        <v>171</v>
      </c>
      <c r="G1093" s="37" t="s">
        <v>915</v>
      </c>
      <c r="H1093" s="38">
        <v>2168617</v>
      </c>
      <c r="I1093" s="38">
        <v>0</v>
      </c>
      <c r="J1093" s="38">
        <f t="shared" si="17"/>
        <v>2168617</v>
      </c>
      <c r="K1093" s="38"/>
      <c r="L1093" s="49"/>
      <c r="M1093" s="37" t="s">
        <v>63</v>
      </c>
      <c r="N1093" s="37" t="s">
        <v>64</v>
      </c>
      <c r="O1093" s="37" t="s">
        <v>157</v>
      </c>
      <c r="P1093" s="37" t="s">
        <v>158</v>
      </c>
      <c r="Q1093" s="37" t="s">
        <v>159</v>
      </c>
      <c r="R1093" s="37" t="s">
        <v>160</v>
      </c>
      <c r="S1093" s="37" t="s">
        <v>912</v>
      </c>
      <c r="T1093" s="37" t="s">
        <v>911</v>
      </c>
      <c r="U1093" s="1" t="e">
        <f>VLOOKUP(T1093,[2]VAT!$A:$D,1,0)</f>
        <v>#N/A</v>
      </c>
      <c r="V1093" s="37" t="s">
        <v>2</v>
      </c>
      <c r="W1093" s="37" t="s">
        <v>2</v>
      </c>
      <c r="X1093" t="e">
        <f>VLOOKUP(T1093,[3]رکوردها!$A:$B,2,0)</f>
        <v>#N/A</v>
      </c>
      <c r="Y1093" t="e">
        <f>VLOOKUP(T1093,[3]رکوردها!$A:$D,4,0)</f>
        <v>#N/A</v>
      </c>
      <c r="Z1093" t="e">
        <f>VLOOKUP(T1093,[3]رکوردها!$A:$C,3,0)</f>
        <v>#N/A</v>
      </c>
      <c r="AA1093" t="e">
        <f>VLOOKUP(T1093,[3]رکوردها!$A:$F,6,0)</f>
        <v>#N/A</v>
      </c>
      <c r="AB1093" t="e">
        <f>VLOOKUP(T1093,[3]رکوردها!$A:$E,5,0)</f>
        <v>#N/A</v>
      </c>
    </row>
    <row r="1094" spans="1:28" s="41" customFormat="1" hidden="1" x14ac:dyDescent="0.2">
      <c r="A1094" s="36">
        <v>177540</v>
      </c>
      <c r="B1094" s="36">
        <v>1327</v>
      </c>
      <c r="C1094" s="36">
        <v>1865</v>
      </c>
      <c r="D1094" s="39" t="s">
        <v>5178</v>
      </c>
      <c r="E1094" s="39"/>
      <c r="F1094" s="37" t="s">
        <v>171</v>
      </c>
      <c r="G1094" s="37" t="s">
        <v>915</v>
      </c>
      <c r="H1094" s="38">
        <v>2168617</v>
      </c>
      <c r="I1094" s="38">
        <v>0</v>
      </c>
      <c r="J1094" s="38">
        <f t="shared" si="17"/>
        <v>2168617</v>
      </c>
      <c r="K1094" s="38"/>
      <c r="L1094" s="49"/>
      <c r="M1094" s="37" t="s">
        <v>63</v>
      </c>
      <c r="N1094" s="37" t="s">
        <v>64</v>
      </c>
      <c r="O1094" s="37" t="s">
        <v>157</v>
      </c>
      <c r="P1094" s="37" t="s">
        <v>158</v>
      </c>
      <c r="Q1094" s="37" t="s">
        <v>159</v>
      </c>
      <c r="R1094" s="37" t="s">
        <v>160</v>
      </c>
      <c r="S1094" s="37" t="s">
        <v>912</v>
      </c>
      <c r="T1094" s="37" t="s">
        <v>911</v>
      </c>
      <c r="U1094" s="1" t="e">
        <f>VLOOKUP(T1094,[2]VAT!$A:$D,1,0)</f>
        <v>#N/A</v>
      </c>
      <c r="V1094" s="37" t="s">
        <v>2</v>
      </c>
      <c r="W1094" s="37" t="s">
        <v>2</v>
      </c>
      <c r="X1094" t="e">
        <f>VLOOKUP(T1094,[3]رکوردها!$A:$B,2,0)</f>
        <v>#N/A</v>
      </c>
      <c r="Y1094" t="e">
        <f>VLOOKUP(T1094,[3]رکوردها!$A:$D,4,0)</f>
        <v>#N/A</v>
      </c>
      <c r="Z1094" t="e">
        <f>VLOOKUP(T1094,[3]رکوردها!$A:$C,3,0)</f>
        <v>#N/A</v>
      </c>
      <c r="AA1094" t="e">
        <f>VLOOKUP(T1094,[3]رکوردها!$A:$F,6,0)</f>
        <v>#N/A</v>
      </c>
      <c r="AB1094" t="e">
        <f>VLOOKUP(T1094,[3]رکوردها!$A:$E,5,0)</f>
        <v>#N/A</v>
      </c>
    </row>
    <row r="1095" spans="1:28" s="41" customFormat="1" hidden="1" x14ac:dyDescent="0.2">
      <c r="A1095" s="36">
        <v>177541</v>
      </c>
      <c r="B1095" s="36">
        <v>1327</v>
      </c>
      <c r="C1095" s="36">
        <v>1865</v>
      </c>
      <c r="D1095" s="39" t="s">
        <v>5178</v>
      </c>
      <c r="E1095" s="39"/>
      <c r="F1095" s="37" t="s">
        <v>171</v>
      </c>
      <c r="G1095" s="37" t="s">
        <v>915</v>
      </c>
      <c r="H1095" s="38">
        <v>2168617</v>
      </c>
      <c r="I1095" s="38">
        <v>0</v>
      </c>
      <c r="J1095" s="38">
        <f t="shared" si="17"/>
        <v>2168617</v>
      </c>
      <c r="K1095" s="38"/>
      <c r="L1095" s="49"/>
      <c r="M1095" s="37" t="s">
        <v>63</v>
      </c>
      <c r="N1095" s="37" t="s">
        <v>64</v>
      </c>
      <c r="O1095" s="37" t="s">
        <v>157</v>
      </c>
      <c r="P1095" s="37" t="s">
        <v>158</v>
      </c>
      <c r="Q1095" s="37" t="s">
        <v>159</v>
      </c>
      <c r="R1095" s="37" t="s">
        <v>160</v>
      </c>
      <c r="S1095" s="37" t="s">
        <v>912</v>
      </c>
      <c r="T1095" s="37" t="s">
        <v>911</v>
      </c>
      <c r="U1095" s="1" t="e">
        <f>VLOOKUP(T1095,[2]VAT!$A:$D,1,0)</f>
        <v>#N/A</v>
      </c>
      <c r="V1095" s="37" t="s">
        <v>2</v>
      </c>
      <c r="W1095" s="37" t="s">
        <v>2</v>
      </c>
      <c r="X1095" t="e">
        <f>VLOOKUP(T1095,[3]رکوردها!$A:$B,2,0)</f>
        <v>#N/A</v>
      </c>
      <c r="Y1095" t="e">
        <f>VLOOKUP(T1095,[3]رکوردها!$A:$D,4,0)</f>
        <v>#N/A</v>
      </c>
      <c r="Z1095" t="e">
        <f>VLOOKUP(T1095,[3]رکوردها!$A:$C,3,0)</f>
        <v>#N/A</v>
      </c>
      <c r="AA1095" t="e">
        <f>VLOOKUP(T1095,[3]رکوردها!$A:$F,6,0)</f>
        <v>#N/A</v>
      </c>
      <c r="AB1095" t="e">
        <f>VLOOKUP(T1095,[3]رکوردها!$A:$E,5,0)</f>
        <v>#N/A</v>
      </c>
    </row>
    <row r="1096" spans="1:28" s="41" customFormat="1" hidden="1" x14ac:dyDescent="0.2">
      <c r="A1096" s="36">
        <v>177542</v>
      </c>
      <c r="B1096" s="36">
        <v>1327</v>
      </c>
      <c r="C1096" s="36">
        <v>1865</v>
      </c>
      <c r="D1096" s="39" t="s">
        <v>5178</v>
      </c>
      <c r="E1096" s="39"/>
      <c r="F1096" s="37" t="s">
        <v>171</v>
      </c>
      <c r="G1096" s="37" t="s">
        <v>915</v>
      </c>
      <c r="H1096" s="38">
        <v>2168617</v>
      </c>
      <c r="I1096" s="38">
        <v>0</v>
      </c>
      <c r="J1096" s="38">
        <f t="shared" si="17"/>
        <v>2168617</v>
      </c>
      <c r="K1096" s="38"/>
      <c r="L1096" s="49"/>
      <c r="M1096" s="37" t="s">
        <v>63</v>
      </c>
      <c r="N1096" s="37" t="s">
        <v>64</v>
      </c>
      <c r="O1096" s="37" t="s">
        <v>157</v>
      </c>
      <c r="P1096" s="37" t="s">
        <v>158</v>
      </c>
      <c r="Q1096" s="37" t="s">
        <v>159</v>
      </c>
      <c r="R1096" s="37" t="s">
        <v>160</v>
      </c>
      <c r="S1096" s="37" t="s">
        <v>912</v>
      </c>
      <c r="T1096" s="37" t="s">
        <v>911</v>
      </c>
      <c r="U1096" s="1" t="e">
        <f>VLOOKUP(T1096,[2]VAT!$A:$D,1,0)</f>
        <v>#N/A</v>
      </c>
      <c r="V1096" s="37" t="s">
        <v>2</v>
      </c>
      <c r="W1096" s="37" t="s">
        <v>2</v>
      </c>
      <c r="X1096" t="e">
        <f>VLOOKUP(T1096,[3]رکوردها!$A:$B,2,0)</f>
        <v>#N/A</v>
      </c>
      <c r="Y1096" t="e">
        <f>VLOOKUP(T1096,[3]رکوردها!$A:$D,4,0)</f>
        <v>#N/A</v>
      </c>
      <c r="Z1096" t="e">
        <f>VLOOKUP(T1096,[3]رکوردها!$A:$C,3,0)</f>
        <v>#N/A</v>
      </c>
      <c r="AA1096" t="e">
        <f>VLOOKUP(T1096,[3]رکوردها!$A:$F,6,0)</f>
        <v>#N/A</v>
      </c>
      <c r="AB1096" t="e">
        <f>VLOOKUP(T1096,[3]رکوردها!$A:$E,5,0)</f>
        <v>#N/A</v>
      </c>
    </row>
    <row r="1097" spans="1:28" s="41" customFormat="1" hidden="1" x14ac:dyDescent="0.2">
      <c r="A1097" s="36">
        <v>177543</v>
      </c>
      <c r="B1097" s="36">
        <v>1327</v>
      </c>
      <c r="C1097" s="36">
        <v>1865</v>
      </c>
      <c r="D1097" s="39" t="s">
        <v>5178</v>
      </c>
      <c r="E1097" s="39"/>
      <c r="F1097" s="37" t="s">
        <v>171</v>
      </c>
      <c r="G1097" s="37" t="s">
        <v>915</v>
      </c>
      <c r="H1097" s="38">
        <v>2168617</v>
      </c>
      <c r="I1097" s="38">
        <v>0</v>
      </c>
      <c r="J1097" s="38">
        <f t="shared" si="17"/>
        <v>2168617</v>
      </c>
      <c r="K1097" s="38"/>
      <c r="L1097" s="49"/>
      <c r="M1097" s="37" t="s">
        <v>63</v>
      </c>
      <c r="N1097" s="37" t="s">
        <v>64</v>
      </c>
      <c r="O1097" s="37" t="s">
        <v>157</v>
      </c>
      <c r="P1097" s="37" t="s">
        <v>158</v>
      </c>
      <c r="Q1097" s="37" t="s">
        <v>159</v>
      </c>
      <c r="R1097" s="37" t="s">
        <v>160</v>
      </c>
      <c r="S1097" s="37" t="s">
        <v>912</v>
      </c>
      <c r="T1097" s="37" t="s">
        <v>911</v>
      </c>
      <c r="U1097" s="1" t="e">
        <f>VLOOKUP(T1097,[2]VAT!$A:$D,1,0)</f>
        <v>#N/A</v>
      </c>
      <c r="V1097" s="37" t="s">
        <v>2</v>
      </c>
      <c r="W1097" s="37" t="s">
        <v>2</v>
      </c>
      <c r="X1097" t="e">
        <f>VLOOKUP(T1097,[3]رکوردها!$A:$B,2,0)</f>
        <v>#N/A</v>
      </c>
      <c r="Y1097" t="e">
        <f>VLOOKUP(T1097,[3]رکوردها!$A:$D,4,0)</f>
        <v>#N/A</v>
      </c>
      <c r="Z1097" t="e">
        <f>VLOOKUP(T1097,[3]رکوردها!$A:$C,3,0)</f>
        <v>#N/A</v>
      </c>
      <c r="AA1097" t="e">
        <f>VLOOKUP(T1097,[3]رکوردها!$A:$F,6,0)</f>
        <v>#N/A</v>
      </c>
      <c r="AB1097" t="e">
        <f>VLOOKUP(T1097,[3]رکوردها!$A:$E,5,0)</f>
        <v>#N/A</v>
      </c>
    </row>
    <row r="1098" spans="1:28" s="41" customFormat="1" hidden="1" x14ac:dyDescent="0.2">
      <c r="A1098" s="36">
        <v>177544</v>
      </c>
      <c r="B1098" s="36">
        <v>1327</v>
      </c>
      <c r="C1098" s="36">
        <v>1865</v>
      </c>
      <c r="D1098" s="39" t="s">
        <v>5178</v>
      </c>
      <c r="E1098" s="39"/>
      <c r="F1098" s="37" t="s">
        <v>171</v>
      </c>
      <c r="G1098" s="37" t="s">
        <v>915</v>
      </c>
      <c r="H1098" s="38">
        <v>2168617</v>
      </c>
      <c r="I1098" s="38">
        <v>0</v>
      </c>
      <c r="J1098" s="38">
        <f t="shared" si="17"/>
        <v>2168617</v>
      </c>
      <c r="K1098" s="38"/>
      <c r="L1098" s="49"/>
      <c r="M1098" s="37" t="s">
        <v>63</v>
      </c>
      <c r="N1098" s="37" t="s">
        <v>64</v>
      </c>
      <c r="O1098" s="37" t="s">
        <v>157</v>
      </c>
      <c r="P1098" s="37" t="s">
        <v>158</v>
      </c>
      <c r="Q1098" s="37" t="s">
        <v>159</v>
      </c>
      <c r="R1098" s="37" t="s">
        <v>160</v>
      </c>
      <c r="S1098" s="37" t="s">
        <v>912</v>
      </c>
      <c r="T1098" s="37" t="s">
        <v>911</v>
      </c>
      <c r="U1098" s="1" t="e">
        <f>VLOOKUP(T1098,[2]VAT!$A:$D,1,0)</f>
        <v>#N/A</v>
      </c>
      <c r="V1098" s="37" t="s">
        <v>2</v>
      </c>
      <c r="W1098" s="37" t="s">
        <v>2</v>
      </c>
      <c r="X1098" t="e">
        <f>VLOOKUP(T1098,[3]رکوردها!$A:$B,2,0)</f>
        <v>#N/A</v>
      </c>
      <c r="Y1098" t="e">
        <f>VLOOKUP(T1098,[3]رکوردها!$A:$D,4,0)</f>
        <v>#N/A</v>
      </c>
      <c r="Z1098" t="e">
        <f>VLOOKUP(T1098,[3]رکوردها!$A:$C,3,0)</f>
        <v>#N/A</v>
      </c>
      <c r="AA1098" t="e">
        <f>VLOOKUP(T1098,[3]رکوردها!$A:$F,6,0)</f>
        <v>#N/A</v>
      </c>
      <c r="AB1098" t="e">
        <f>VLOOKUP(T1098,[3]رکوردها!$A:$E,5,0)</f>
        <v>#N/A</v>
      </c>
    </row>
    <row r="1099" spans="1:28" s="41" customFormat="1" hidden="1" x14ac:dyDescent="0.2">
      <c r="A1099" s="36">
        <v>177545</v>
      </c>
      <c r="B1099" s="36">
        <v>1327</v>
      </c>
      <c r="C1099" s="36">
        <v>1865</v>
      </c>
      <c r="D1099" s="39" t="s">
        <v>5178</v>
      </c>
      <c r="E1099" s="39"/>
      <c r="F1099" s="37" t="s">
        <v>171</v>
      </c>
      <c r="G1099" s="37" t="s">
        <v>915</v>
      </c>
      <c r="H1099" s="38">
        <v>2168617</v>
      </c>
      <c r="I1099" s="38">
        <v>0</v>
      </c>
      <c r="J1099" s="38">
        <f t="shared" ref="J1099:J1162" si="18">H1099-I1099</f>
        <v>2168617</v>
      </c>
      <c r="K1099" s="38"/>
      <c r="L1099" s="49"/>
      <c r="M1099" s="37" t="s">
        <v>63</v>
      </c>
      <c r="N1099" s="37" t="s">
        <v>64</v>
      </c>
      <c r="O1099" s="37" t="s">
        <v>157</v>
      </c>
      <c r="P1099" s="37" t="s">
        <v>158</v>
      </c>
      <c r="Q1099" s="37" t="s">
        <v>159</v>
      </c>
      <c r="R1099" s="37" t="s">
        <v>160</v>
      </c>
      <c r="S1099" s="37" t="s">
        <v>912</v>
      </c>
      <c r="T1099" s="37" t="s">
        <v>911</v>
      </c>
      <c r="U1099" s="1" t="e">
        <f>VLOOKUP(T1099,[2]VAT!$A:$D,1,0)</f>
        <v>#N/A</v>
      </c>
      <c r="V1099" s="37" t="s">
        <v>2</v>
      </c>
      <c r="W1099" s="37" t="s">
        <v>2</v>
      </c>
      <c r="X1099" t="e">
        <f>VLOOKUP(T1099,[3]رکوردها!$A:$B,2,0)</f>
        <v>#N/A</v>
      </c>
      <c r="Y1099" t="e">
        <f>VLOOKUP(T1099,[3]رکوردها!$A:$D,4,0)</f>
        <v>#N/A</v>
      </c>
      <c r="Z1099" t="e">
        <f>VLOOKUP(T1099,[3]رکوردها!$A:$C,3,0)</f>
        <v>#N/A</v>
      </c>
      <c r="AA1099" t="e">
        <f>VLOOKUP(T1099,[3]رکوردها!$A:$F,6,0)</f>
        <v>#N/A</v>
      </c>
      <c r="AB1099" t="e">
        <f>VLOOKUP(T1099,[3]رکوردها!$A:$E,5,0)</f>
        <v>#N/A</v>
      </c>
    </row>
    <row r="1100" spans="1:28" s="41" customFormat="1" hidden="1" x14ac:dyDescent="0.2">
      <c r="A1100" s="36">
        <v>177546</v>
      </c>
      <c r="B1100" s="36">
        <v>1327</v>
      </c>
      <c r="C1100" s="36">
        <v>1865</v>
      </c>
      <c r="D1100" s="39" t="s">
        <v>5178</v>
      </c>
      <c r="E1100" s="39"/>
      <c r="F1100" s="37" t="s">
        <v>171</v>
      </c>
      <c r="G1100" s="37" t="s">
        <v>915</v>
      </c>
      <c r="H1100" s="38">
        <v>2168617</v>
      </c>
      <c r="I1100" s="38">
        <v>0</v>
      </c>
      <c r="J1100" s="38">
        <f t="shared" si="18"/>
        <v>2168617</v>
      </c>
      <c r="K1100" s="38"/>
      <c r="L1100" s="49"/>
      <c r="M1100" s="37" t="s">
        <v>63</v>
      </c>
      <c r="N1100" s="37" t="s">
        <v>64</v>
      </c>
      <c r="O1100" s="37" t="s">
        <v>157</v>
      </c>
      <c r="P1100" s="37" t="s">
        <v>158</v>
      </c>
      <c r="Q1100" s="37" t="s">
        <v>159</v>
      </c>
      <c r="R1100" s="37" t="s">
        <v>160</v>
      </c>
      <c r="S1100" s="37" t="s">
        <v>912</v>
      </c>
      <c r="T1100" s="37" t="s">
        <v>911</v>
      </c>
      <c r="U1100" s="1" t="e">
        <f>VLOOKUP(T1100,[2]VAT!$A:$D,1,0)</f>
        <v>#N/A</v>
      </c>
      <c r="V1100" s="37" t="s">
        <v>2</v>
      </c>
      <c r="W1100" s="37" t="s">
        <v>2</v>
      </c>
      <c r="X1100" t="e">
        <f>VLOOKUP(T1100,[3]رکوردها!$A:$B,2,0)</f>
        <v>#N/A</v>
      </c>
      <c r="Y1100" t="e">
        <f>VLOOKUP(T1100,[3]رکوردها!$A:$D,4,0)</f>
        <v>#N/A</v>
      </c>
      <c r="Z1100" t="e">
        <f>VLOOKUP(T1100,[3]رکوردها!$A:$C,3,0)</f>
        <v>#N/A</v>
      </c>
      <c r="AA1100" t="e">
        <f>VLOOKUP(T1100,[3]رکوردها!$A:$F,6,0)</f>
        <v>#N/A</v>
      </c>
      <c r="AB1100" t="e">
        <f>VLOOKUP(T1100,[3]رکوردها!$A:$E,5,0)</f>
        <v>#N/A</v>
      </c>
    </row>
    <row r="1101" spans="1:28" s="41" customFormat="1" hidden="1" x14ac:dyDescent="0.2">
      <c r="A1101" s="36">
        <v>177547</v>
      </c>
      <c r="B1101" s="36">
        <v>1327</v>
      </c>
      <c r="C1101" s="36">
        <v>1865</v>
      </c>
      <c r="D1101" s="39" t="s">
        <v>5178</v>
      </c>
      <c r="E1101" s="39"/>
      <c r="F1101" s="37" t="s">
        <v>171</v>
      </c>
      <c r="G1101" s="37" t="s">
        <v>915</v>
      </c>
      <c r="H1101" s="38">
        <v>2168617</v>
      </c>
      <c r="I1101" s="38">
        <v>0</v>
      </c>
      <c r="J1101" s="38">
        <f t="shared" si="18"/>
        <v>2168617</v>
      </c>
      <c r="K1101" s="38"/>
      <c r="L1101" s="49"/>
      <c r="M1101" s="37" t="s">
        <v>63</v>
      </c>
      <c r="N1101" s="37" t="s">
        <v>64</v>
      </c>
      <c r="O1101" s="37" t="s">
        <v>157</v>
      </c>
      <c r="P1101" s="37" t="s">
        <v>158</v>
      </c>
      <c r="Q1101" s="37" t="s">
        <v>159</v>
      </c>
      <c r="R1101" s="37" t="s">
        <v>160</v>
      </c>
      <c r="S1101" s="37" t="s">
        <v>912</v>
      </c>
      <c r="T1101" s="37" t="s">
        <v>911</v>
      </c>
      <c r="U1101" s="1" t="e">
        <f>VLOOKUP(T1101,[2]VAT!$A:$D,1,0)</f>
        <v>#N/A</v>
      </c>
      <c r="V1101" s="37" t="s">
        <v>2</v>
      </c>
      <c r="W1101" s="37" t="s">
        <v>2</v>
      </c>
      <c r="X1101" t="e">
        <f>VLOOKUP(T1101,[3]رکوردها!$A:$B,2,0)</f>
        <v>#N/A</v>
      </c>
      <c r="Y1101" t="e">
        <f>VLOOKUP(T1101,[3]رکوردها!$A:$D,4,0)</f>
        <v>#N/A</v>
      </c>
      <c r="Z1101" t="e">
        <f>VLOOKUP(T1101,[3]رکوردها!$A:$C,3,0)</f>
        <v>#N/A</v>
      </c>
      <c r="AA1101" t="e">
        <f>VLOOKUP(T1101,[3]رکوردها!$A:$F,6,0)</f>
        <v>#N/A</v>
      </c>
      <c r="AB1101" t="e">
        <f>VLOOKUP(T1101,[3]رکوردها!$A:$E,5,0)</f>
        <v>#N/A</v>
      </c>
    </row>
    <row r="1102" spans="1:28" s="41" customFormat="1" hidden="1" x14ac:dyDescent="0.2">
      <c r="A1102" s="36">
        <v>177548</v>
      </c>
      <c r="B1102" s="36">
        <v>1327</v>
      </c>
      <c r="C1102" s="36">
        <v>1865</v>
      </c>
      <c r="D1102" s="39" t="s">
        <v>5178</v>
      </c>
      <c r="E1102" s="39"/>
      <c r="F1102" s="37" t="s">
        <v>171</v>
      </c>
      <c r="G1102" s="37" t="s">
        <v>917</v>
      </c>
      <c r="H1102" s="38">
        <v>2168617</v>
      </c>
      <c r="I1102" s="38">
        <v>0</v>
      </c>
      <c r="J1102" s="38">
        <f t="shared" si="18"/>
        <v>2168617</v>
      </c>
      <c r="K1102" s="38"/>
      <c r="L1102" s="49"/>
      <c r="M1102" s="37" t="s">
        <v>63</v>
      </c>
      <c r="N1102" s="37" t="s">
        <v>64</v>
      </c>
      <c r="O1102" s="37" t="s">
        <v>157</v>
      </c>
      <c r="P1102" s="37" t="s">
        <v>158</v>
      </c>
      <c r="Q1102" s="37" t="s">
        <v>159</v>
      </c>
      <c r="R1102" s="37" t="s">
        <v>160</v>
      </c>
      <c r="S1102" s="37" t="s">
        <v>912</v>
      </c>
      <c r="T1102" s="37" t="s">
        <v>911</v>
      </c>
      <c r="U1102" s="1" t="e">
        <f>VLOOKUP(T1102,[2]VAT!$A:$D,1,0)</f>
        <v>#N/A</v>
      </c>
      <c r="V1102" s="37" t="s">
        <v>2</v>
      </c>
      <c r="W1102" s="37" t="s">
        <v>2</v>
      </c>
      <c r="X1102" t="e">
        <f>VLOOKUP(T1102,[3]رکوردها!$A:$B,2,0)</f>
        <v>#N/A</v>
      </c>
      <c r="Y1102" t="e">
        <f>VLOOKUP(T1102,[3]رکوردها!$A:$D,4,0)</f>
        <v>#N/A</v>
      </c>
      <c r="Z1102" t="e">
        <f>VLOOKUP(T1102,[3]رکوردها!$A:$C,3,0)</f>
        <v>#N/A</v>
      </c>
      <c r="AA1102" t="e">
        <f>VLOOKUP(T1102,[3]رکوردها!$A:$F,6,0)</f>
        <v>#N/A</v>
      </c>
      <c r="AB1102" t="e">
        <f>VLOOKUP(T1102,[3]رکوردها!$A:$E,5,0)</f>
        <v>#N/A</v>
      </c>
    </row>
    <row r="1103" spans="1:28" s="41" customFormat="1" hidden="1" x14ac:dyDescent="0.2">
      <c r="A1103" s="36">
        <v>177549</v>
      </c>
      <c r="B1103" s="36">
        <v>1327</v>
      </c>
      <c r="C1103" s="36">
        <v>1865</v>
      </c>
      <c r="D1103" s="39" t="s">
        <v>5178</v>
      </c>
      <c r="E1103" s="39"/>
      <c r="F1103" s="37" t="s">
        <v>171</v>
      </c>
      <c r="G1103" s="37" t="s">
        <v>917</v>
      </c>
      <c r="H1103" s="38">
        <v>2168617</v>
      </c>
      <c r="I1103" s="38">
        <v>0</v>
      </c>
      <c r="J1103" s="38">
        <f t="shared" si="18"/>
        <v>2168617</v>
      </c>
      <c r="K1103" s="38"/>
      <c r="L1103" s="49"/>
      <c r="M1103" s="37" t="s">
        <v>63</v>
      </c>
      <c r="N1103" s="37" t="s">
        <v>64</v>
      </c>
      <c r="O1103" s="37" t="s">
        <v>157</v>
      </c>
      <c r="P1103" s="37" t="s">
        <v>158</v>
      </c>
      <c r="Q1103" s="37" t="s">
        <v>159</v>
      </c>
      <c r="R1103" s="37" t="s">
        <v>160</v>
      </c>
      <c r="S1103" s="37" t="s">
        <v>912</v>
      </c>
      <c r="T1103" s="37" t="s">
        <v>911</v>
      </c>
      <c r="U1103" s="1" t="e">
        <f>VLOOKUP(T1103,[2]VAT!$A:$D,1,0)</f>
        <v>#N/A</v>
      </c>
      <c r="V1103" s="37" t="s">
        <v>2</v>
      </c>
      <c r="W1103" s="37" t="s">
        <v>2</v>
      </c>
      <c r="X1103" t="e">
        <f>VLOOKUP(T1103,[3]رکوردها!$A:$B,2,0)</f>
        <v>#N/A</v>
      </c>
      <c r="Y1103" t="e">
        <f>VLOOKUP(T1103,[3]رکوردها!$A:$D,4,0)</f>
        <v>#N/A</v>
      </c>
      <c r="Z1103" t="e">
        <f>VLOOKUP(T1103,[3]رکوردها!$A:$C,3,0)</f>
        <v>#N/A</v>
      </c>
      <c r="AA1103" t="e">
        <f>VLOOKUP(T1103,[3]رکوردها!$A:$F,6,0)</f>
        <v>#N/A</v>
      </c>
      <c r="AB1103" t="e">
        <f>VLOOKUP(T1103,[3]رکوردها!$A:$E,5,0)</f>
        <v>#N/A</v>
      </c>
    </row>
    <row r="1104" spans="1:28" s="41" customFormat="1" hidden="1" x14ac:dyDescent="0.2">
      <c r="A1104" s="36">
        <v>177550</v>
      </c>
      <c r="B1104" s="36">
        <v>1327</v>
      </c>
      <c r="C1104" s="36">
        <v>1865</v>
      </c>
      <c r="D1104" s="39" t="s">
        <v>5178</v>
      </c>
      <c r="E1104" s="39"/>
      <c r="F1104" s="37" t="s">
        <v>171</v>
      </c>
      <c r="G1104" s="37" t="s">
        <v>917</v>
      </c>
      <c r="H1104" s="38">
        <v>2168617</v>
      </c>
      <c r="I1104" s="38">
        <v>0</v>
      </c>
      <c r="J1104" s="38">
        <f t="shared" si="18"/>
        <v>2168617</v>
      </c>
      <c r="K1104" s="38"/>
      <c r="L1104" s="49"/>
      <c r="M1104" s="37" t="s">
        <v>63</v>
      </c>
      <c r="N1104" s="37" t="s">
        <v>64</v>
      </c>
      <c r="O1104" s="37" t="s">
        <v>157</v>
      </c>
      <c r="P1104" s="37" t="s">
        <v>158</v>
      </c>
      <c r="Q1104" s="37" t="s">
        <v>159</v>
      </c>
      <c r="R1104" s="37" t="s">
        <v>160</v>
      </c>
      <c r="S1104" s="37" t="s">
        <v>912</v>
      </c>
      <c r="T1104" s="37" t="s">
        <v>911</v>
      </c>
      <c r="U1104" s="1" t="e">
        <f>VLOOKUP(T1104,[2]VAT!$A:$D,1,0)</f>
        <v>#N/A</v>
      </c>
      <c r="V1104" s="37" t="s">
        <v>2</v>
      </c>
      <c r="W1104" s="37" t="s">
        <v>2</v>
      </c>
      <c r="X1104" t="e">
        <f>VLOOKUP(T1104,[3]رکوردها!$A:$B,2,0)</f>
        <v>#N/A</v>
      </c>
      <c r="Y1104" t="e">
        <f>VLOOKUP(T1104,[3]رکوردها!$A:$D,4,0)</f>
        <v>#N/A</v>
      </c>
      <c r="Z1104" t="e">
        <f>VLOOKUP(T1104,[3]رکوردها!$A:$C,3,0)</f>
        <v>#N/A</v>
      </c>
      <c r="AA1104" t="e">
        <f>VLOOKUP(T1104,[3]رکوردها!$A:$F,6,0)</f>
        <v>#N/A</v>
      </c>
      <c r="AB1104" t="e">
        <f>VLOOKUP(T1104,[3]رکوردها!$A:$E,5,0)</f>
        <v>#N/A</v>
      </c>
    </row>
    <row r="1105" spans="1:28" s="41" customFormat="1" hidden="1" x14ac:dyDescent="0.2">
      <c r="A1105" s="36">
        <v>177551</v>
      </c>
      <c r="B1105" s="36">
        <v>1327</v>
      </c>
      <c r="C1105" s="36">
        <v>1865</v>
      </c>
      <c r="D1105" s="39" t="s">
        <v>5178</v>
      </c>
      <c r="E1105" s="39"/>
      <c r="F1105" s="37" t="s">
        <v>171</v>
      </c>
      <c r="G1105" s="37" t="s">
        <v>917</v>
      </c>
      <c r="H1105" s="38">
        <v>2168617</v>
      </c>
      <c r="I1105" s="38">
        <v>0</v>
      </c>
      <c r="J1105" s="38">
        <f t="shared" si="18"/>
        <v>2168617</v>
      </c>
      <c r="K1105" s="38"/>
      <c r="L1105" s="49"/>
      <c r="M1105" s="37" t="s">
        <v>63</v>
      </c>
      <c r="N1105" s="37" t="s">
        <v>64</v>
      </c>
      <c r="O1105" s="37" t="s">
        <v>157</v>
      </c>
      <c r="P1105" s="37" t="s">
        <v>158</v>
      </c>
      <c r="Q1105" s="37" t="s">
        <v>159</v>
      </c>
      <c r="R1105" s="37" t="s">
        <v>160</v>
      </c>
      <c r="S1105" s="37" t="s">
        <v>912</v>
      </c>
      <c r="T1105" s="37" t="s">
        <v>911</v>
      </c>
      <c r="U1105" s="1" t="e">
        <f>VLOOKUP(T1105,[2]VAT!$A:$D,1,0)</f>
        <v>#N/A</v>
      </c>
      <c r="V1105" s="37" t="s">
        <v>2</v>
      </c>
      <c r="W1105" s="37" t="s">
        <v>2</v>
      </c>
      <c r="X1105" t="e">
        <f>VLOOKUP(T1105,[3]رکوردها!$A:$B,2,0)</f>
        <v>#N/A</v>
      </c>
      <c r="Y1105" t="e">
        <f>VLOOKUP(T1105,[3]رکوردها!$A:$D,4,0)</f>
        <v>#N/A</v>
      </c>
      <c r="Z1105" t="e">
        <f>VLOOKUP(T1105,[3]رکوردها!$A:$C,3,0)</f>
        <v>#N/A</v>
      </c>
      <c r="AA1105" t="e">
        <f>VLOOKUP(T1105,[3]رکوردها!$A:$F,6,0)</f>
        <v>#N/A</v>
      </c>
      <c r="AB1105" t="e">
        <f>VLOOKUP(T1105,[3]رکوردها!$A:$E,5,0)</f>
        <v>#N/A</v>
      </c>
    </row>
    <row r="1106" spans="1:28" s="41" customFormat="1" hidden="1" x14ac:dyDescent="0.2">
      <c r="A1106" s="36">
        <v>177552</v>
      </c>
      <c r="B1106" s="36">
        <v>1327</v>
      </c>
      <c r="C1106" s="36">
        <v>1865</v>
      </c>
      <c r="D1106" s="39" t="s">
        <v>5178</v>
      </c>
      <c r="E1106" s="39"/>
      <c r="F1106" s="37" t="s">
        <v>171</v>
      </c>
      <c r="G1106" s="37" t="s">
        <v>917</v>
      </c>
      <c r="H1106" s="38">
        <v>2168617</v>
      </c>
      <c r="I1106" s="38">
        <v>0</v>
      </c>
      <c r="J1106" s="38">
        <f t="shared" si="18"/>
        <v>2168617</v>
      </c>
      <c r="K1106" s="38"/>
      <c r="L1106" s="49"/>
      <c r="M1106" s="37" t="s">
        <v>63</v>
      </c>
      <c r="N1106" s="37" t="s">
        <v>64</v>
      </c>
      <c r="O1106" s="37" t="s">
        <v>157</v>
      </c>
      <c r="P1106" s="37" t="s">
        <v>158</v>
      </c>
      <c r="Q1106" s="37" t="s">
        <v>159</v>
      </c>
      <c r="R1106" s="37" t="s">
        <v>160</v>
      </c>
      <c r="S1106" s="37" t="s">
        <v>912</v>
      </c>
      <c r="T1106" s="37" t="s">
        <v>911</v>
      </c>
      <c r="U1106" s="1" t="e">
        <f>VLOOKUP(T1106,[2]VAT!$A:$D,1,0)</f>
        <v>#N/A</v>
      </c>
      <c r="V1106" s="37" t="s">
        <v>2</v>
      </c>
      <c r="W1106" s="37" t="s">
        <v>2</v>
      </c>
      <c r="X1106" t="e">
        <f>VLOOKUP(T1106,[3]رکوردها!$A:$B,2,0)</f>
        <v>#N/A</v>
      </c>
      <c r="Y1106" t="e">
        <f>VLOOKUP(T1106,[3]رکوردها!$A:$D,4,0)</f>
        <v>#N/A</v>
      </c>
      <c r="Z1106" t="e">
        <f>VLOOKUP(T1106,[3]رکوردها!$A:$C,3,0)</f>
        <v>#N/A</v>
      </c>
      <c r="AA1106" t="e">
        <f>VLOOKUP(T1106,[3]رکوردها!$A:$F,6,0)</f>
        <v>#N/A</v>
      </c>
      <c r="AB1106" t="e">
        <f>VLOOKUP(T1106,[3]رکوردها!$A:$E,5,0)</f>
        <v>#N/A</v>
      </c>
    </row>
    <row r="1107" spans="1:28" s="41" customFormat="1" hidden="1" x14ac:dyDescent="0.2">
      <c r="A1107" s="36">
        <v>177553</v>
      </c>
      <c r="B1107" s="36">
        <v>1327</v>
      </c>
      <c r="C1107" s="36">
        <v>1865</v>
      </c>
      <c r="D1107" s="39" t="s">
        <v>5178</v>
      </c>
      <c r="E1107" s="39"/>
      <c r="F1107" s="37" t="s">
        <v>171</v>
      </c>
      <c r="G1107" s="37" t="s">
        <v>917</v>
      </c>
      <c r="H1107" s="38">
        <v>2168617</v>
      </c>
      <c r="I1107" s="38">
        <v>0</v>
      </c>
      <c r="J1107" s="38">
        <f t="shared" si="18"/>
        <v>2168617</v>
      </c>
      <c r="K1107" s="38"/>
      <c r="L1107" s="49"/>
      <c r="M1107" s="37" t="s">
        <v>63</v>
      </c>
      <c r="N1107" s="37" t="s">
        <v>64</v>
      </c>
      <c r="O1107" s="37" t="s">
        <v>157</v>
      </c>
      <c r="P1107" s="37" t="s">
        <v>158</v>
      </c>
      <c r="Q1107" s="37" t="s">
        <v>159</v>
      </c>
      <c r="R1107" s="37" t="s">
        <v>160</v>
      </c>
      <c r="S1107" s="37" t="s">
        <v>912</v>
      </c>
      <c r="T1107" s="37" t="s">
        <v>911</v>
      </c>
      <c r="U1107" s="1" t="e">
        <f>VLOOKUP(T1107,[2]VAT!$A:$D,1,0)</f>
        <v>#N/A</v>
      </c>
      <c r="V1107" s="37" t="s">
        <v>2</v>
      </c>
      <c r="W1107" s="37" t="s">
        <v>2</v>
      </c>
      <c r="X1107" t="e">
        <f>VLOOKUP(T1107,[3]رکوردها!$A:$B,2,0)</f>
        <v>#N/A</v>
      </c>
      <c r="Y1107" t="e">
        <f>VLOOKUP(T1107,[3]رکوردها!$A:$D,4,0)</f>
        <v>#N/A</v>
      </c>
      <c r="Z1107" t="e">
        <f>VLOOKUP(T1107,[3]رکوردها!$A:$C,3,0)</f>
        <v>#N/A</v>
      </c>
      <c r="AA1107" t="e">
        <f>VLOOKUP(T1107,[3]رکوردها!$A:$F,6,0)</f>
        <v>#N/A</v>
      </c>
      <c r="AB1107" t="e">
        <f>VLOOKUP(T1107,[3]رکوردها!$A:$E,5,0)</f>
        <v>#N/A</v>
      </c>
    </row>
    <row r="1108" spans="1:28" s="41" customFormat="1" hidden="1" x14ac:dyDescent="0.2">
      <c r="A1108" s="36">
        <v>177554</v>
      </c>
      <c r="B1108" s="36">
        <v>1327</v>
      </c>
      <c r="C1108" s="36">
        <v>1865</v>
      </c>
      <c r="D1108" s="39" t="s">
        <v>5178</v>
      </c>
      <c r="E1108" s="39"/>
      <c r="F1108" s="37" t="s">
        <v>171</v>
      </c>
      <c r="G1108" s="37" t="s">
        <v>917</v>
      </c>
      <c r="H1108" s="38">
        <v>2168617</v>
      </c>
      <c r="I1108" s="38">
        <v>0</v>
      </c>
      <c r="J1108" s="38">
        <f t="shared" si="18"/>
        <v>2168617</v>
      </c>
      <c r="K1108" s="38"/>
      <c r="L1108" s="49"/>
      <c r="M1108" s="37" t="s">
        <v>63</v>
      </c>
      <c r="N1108" s="37" t="s">
        <v>64</v>
      </c>
      <c r="O1108" s="37" t="s">
        <v>157</v>
      </c>
      <c r="P1108" s="37" t="s">
        <v>158</v>
      </c>
      <c r="Q1108" s="37" t="s">
        <v>159</v>
      </c>
      <c r="R1108" s="37" t="s">
        <v>160</v>
      </c>
      <c r="S1108" s="37" t="s">
        <v>912</v>
      </c>
      <c r="T1108" s="37" t="s">
        <v>911</v>
      </c>
      <c r="U1108" s="1" t="e">
        <f>VLOOKUP(T1108,[2]VAT!$A:$D,1,0)</f>
        <v>#N/A</v>
      </c>
      <c r="V1108" s="37" t="s">
        <v>2</v>
      </c>
      <c r="W1108" s="37" t="s">
        <v>2</v>
      </c>
      <c r="X1108" t="e">
        <f>VLOOKUP(T1108,[3]رکوردها!$A:$B,2,0)</f>
        <v>#N/A</v>
      </c>
      <c r="Y1108" t="e">
        <f>VLOOKUP(T1108,[3]رکوردها!$A:$D,4,0)</f>
        <v>#N/A</v>
      </c>
      <c r="Z1108" t="e">
        <f>VLOOKUP(T1108,[3]رکوردها!$A:$C,3,0)</f>
        <v>#N/A</v>
      </c>
      <c r="AA1108" t="e">
        <f>VLOOKUP(T1108,[3]رکوردها!$A:$F,6,0)</f>
        <v>#N/A</v>
      </c>
      <c r="AB1108" t="e">
        <f>VLOOKUP(T1108,[3]رکوردها!$A:$E,5,0)</f>
        <v>#N/A</v>
      </c>
    </row>
    <row r="1109" spans="1:28" s="41" customFormat="1" hidden="1" x14ac:dyDescent="0.2">
      <c r="A1109" s="36">
        <v>177555</v>
      </c>
      <c r="B1109" s="36">
        <v>1327</v>
      </c>
      <c r="C1109" s="36">
        <v>1865</v>
      </c>
      <c r="D1109" s="39" t="s">
        <v>5178</v>
      </c>
      <c r="E1109" s="39"/>
      <c r="F1109" s="37" t="s">
        <v>171</v>
      </c>
      <c r="G1109" s="37" t="s">
        <v>917</v>
      </c>
      <c r="H1109" s="38">
        <v>2168617</v>
      </c>
      <c r="I1109" s="38">
        <v>0</v>
      </c>
      <c r="J1109" s="38">
        <f t="shared" si="18"/>
        <v>2168617</v>
      </c>
      <c r="K1109" s="38"/>
      <c r="L1109" s="49"/>
      <c r="M1109" s="37" t="s">
        <v>63</v>
      </c>
      <c r="N1109" s="37" t="s">
        <v>64</v>
      </c>
      <c r="O1109" s="37" t="s">
        <v>157</v>
      </c>
      <c r="P1109" s="37" t="s">
        <v>158</v>
      </c>
      <c r="Q1109" s="37" t="s">
        <v>159</v>
      </c>
      <c r="R1109" s="37" t="s">
        <v>160</v>
      </c>
      <c r="S1109" s="37" t="s">
        <v>912</v>
      </c>
      <c r="T1109" s="37" t="s">
        <v>911</v>
      </c>
      <c r="U1109" s="1" t="e">
        <f>VLOOKUP(T1109,[2]VAT!$A:$D,1,0)</f>
        <v>#N/A</v>
      </c>
      <c r="V1109" s="37" t="s">
        <v>2</v>
      </c>
      <c r="W1109" s="37" t="s">
        <v>2</v>
      </c>
      <c r="X1109" t="e">
        <f>VLOOKUP(T1109,[3]رکوردها!$A:$B,2,0)</f>
        <v>#N/A</v>
      </c>
      <c r="Y1109" t="e">
        <f>VLOOKUP(T1109,[3]رکوردها!$A:$D,4,0)</f>
        <v>#N/A</v>
      </c>
      <c r="Z1109" t="e">
        <f>VLOOKUP(T1109,[3]رکوردها!$A:$C,3,0)</f>
        <v>#N/A</v>
      </c>
      <c r="AA1109" t="e">
        <f>VLOOKUP(T1109,[3]رکوردها!$A:$F,6,0)</f>
        <v>#N/A</v>
      </c>
      <c r="AB1109" t="e">
        <f>VLOOKUP(T1109,[3]رکوردها!$A:$E,5,0)</f>
        <v>#N/A</v>
      </c>
    </row>
    <row r="1110" spans="1:28" s="41" customFormat="1" hidden="1" x14ac:dyDescent="0.2">
      <c r="A1110" s="36">
        <v>177556</v>
      </c>
      <c r="B1110" s="36">
        <v>1327</v>
      </c>
      <c r="C1110" s="36">
        <v>1865</v>
      </c>
      <c r="D1110" s="39" t="s">
        <v>5178</v>
      </c>
      <c r="E1110" s="39"/>
      <c r="F1110" s="37" t="s">
        <v>171</v>
      </c>
      <c r="G1110" s="37" t="s">
        <v>918</v>
      </c>
      <c r="H1110" s="38">
        <v>2168617</v>
      </c>
      <c r="I1110" s="38">
        <v>0</v>
      </c>
      <c r="J1110" s="38">
        <f t="shared" si="18"/>
        <v>2168617</v>
      </c>
      <c r="K1110" s="38"/>
      <c r="L1110" s="49"/>
      <c r="M1110" s="37" t="s">
        <v>63</v>
      </c>
      <c r="N1110" s="37" t="s">
        <v>64</v>
      </c>
      <c r="O1110" s="37" t="s">
        <v>157</v>
      </c>
      <c r="P1110" s="37" t="s">
        <v>158</v>
      </c>
      <c r="Q1110" s="37" t="s">
        <v>159</v>
      </c>
      <c r="R1110" s="37" t="s">
        <v>160</v>
      </c>
      <c r="S1110" s="37" t="s">
        <v>912</v>
      </c>
      <c r="T1110" s="37" t="s">
        <v>911</v>
      </c>
      <c r="U1110" s="1" t="e">
        <f>VLOOKUP(T1110,[2]VAT!$A:$D,1,0)</f>
        <v>#N/A</v>
      </c>
      <c r="V1110" s="37" t="s">
        <v>2</v>
      </c>
      <c r="W1110" s="37" t="s">
        <v>2</v>
      </c>
      <c r="X1110" t="e">
        <f>VLOOKUP(T1110,[3]رکوردها!$A:$B,2,0)</f>
        <v>#N/A</v>
      </c>
      <c r="Y1110" t="e">
        <f>VLOOKUP(T1110,[3]رکوردها!$A:$D,4,0)</f>
        <v>#N/A</v>
      </c>
      <c r="Z1110" t="e">
        <f>VLOOKUP(T1110,[3]رکوردها!$A:$C,3,0)</f>
        <v>#N/A</v>
      </c>
      <c r="AA1110" t="e">
        <f>VLOOKUP(T1110,[3]رکوردها!$A:$F,6,0)</f>
        <v>#N/A</v>
      </c>
      <c r="AB1110" t="e">
        <f>VLOOKUP(T1110,[3]رکوردها!$A:$E,5,0)</f>
        <v>#N/A</v>
      </c>
    </row>
    <row r="1111" spans="1:28" s="41" customFormat="1" hidden="1" x14ac:dyDescent="0.2">
      <c r="A1111" s="36">
        <v>177557</v>
      </c>
      <c r="B1111" s="36">
        <v>1327</v>
      </c>
      <c r="C1111" s="36">
        <v>1865</v>
      </c>
      <c r="D1111" s="39" t="s">
        <v>5178</v>
      </c>
      <c r="E1111" s="39"/>
      <c r="F1111" s="37" t="s">
        <v>171</v>
      </c>
      <c r="G1111" s="37" t="s">
        <v>918</v>
      </c>
      <c r="H1111" s="38">
        <v>2168617</v>
      </c>
      <c r="I1111" s="38">
        <v>0</v>
      </c>
      <c r="J1111" s="38">
        <f t="shared" si="18"/>
        <v>2168617</v>
      </c>
      <c r="K1111" s="38"/>
      <c r="L1111" s="49"/>
      <c r="M1111" s="37" t="s">
        <v>63</v>
      </c>
      <c r="N1111" s="37" t="s">
        <v>64</v>
      </c>
      <c r="O1111" s="37" t="s">
        <v>157</v>
      </c>
      <c r="P1111" s="37" t="s">
        <v>158</v>
      </c>
      <c r="Q1111" s="37" t="s">
        <v>159</v>
      </c>
      <c r="R1111" s="37" t="s">
        <v>160</v>
      </c>
      <c r="S1111" s="37" t="s">
        <v>912</v>
      </c>
      <c r="T1111" s="37" t="s">
        <v>911</v>
      </c>
      <c r="U1111" s="1" t="e">
        <f>VLOOKUP(T1111,[2]VAT!$A:$D,1,0)</f>
        <v>#N/A</v>
      </c>
      <c r="V1111" s="37" t="s">
        <v>2</v>
      </c>
      <c r="W1111" s="37" t="s">
        <v>2</v>
      </c>
      <c r="X1111" t="e">
        <f>VLOOKUP(T1111,[3]رکوردها!$A:$B,2,0)</f>
        <v>#N/A</v>
      </c>
      <c r="Y1111" t="e">
        <f>VLOOKUP(T1111,[3]رکوردها!$A:$D,4,0)</f>
        <v>#N/A</v>
      </c>
      <c r="Z1111" t="e">
        <f>VLOOKUP(T1111,[3]رکوردها!$A:$C,3,0)</f>
        <v>#N/A</v>
      </c>
      <c r="AA1111" t="e">
        <f>VLOOKUP(T1111,[3]رکوردها!$A:$F,6,0)</f>
        <v>#N/A</v>
      </c>
      <c r="AB1111" t="e">
        <f>VLOOKUP(T1111,[3]رکوردها!$A:$E,5,0)</f>
        <v>#N/A</v>
      </c>
    </row>
    <row r="1112" spans="1:28" s="41" customFormat="1" hidden="1" x14ac:dyDescent="0.2">
      <c r="A1112" s="36">
        <v>177558</v>
      </c>
      <c r="B1112" s="36">
        <v>1327</v>
      </c>
      <c r="C1112" s="36">
        <v>1865</v>
      </c>
      <c r="D1112" s="39" t="s">
        <v>5178</v>
      </c>
      <c r="E1112" s="39"/>
      <c r="F1112" s="37" t="s">
        <v>171</v>
      </c>
      <c r="G1112" s="37" t="s">
        <v>913</v>
      </c>
      <c r="H1112" s="38">
        <v>2168617</v>
      </c>
      <c r="I1112" s="38">
        <v>0</v>
      </c>
      <c r="J1112" s="38">
        <f t="shared" si="18"/>
        <v>2168617</v>
      </c>
      <c r="K1112" s="38"/>
      <c r="L1112" s="49"/>
      <c r="M1112" s="37" t="s">
        <v>63</v>
      </c>
      <c r="N1112" s="37" t="s">
        <v>64</v>
      </c>
      <c r="O1112" s="37" t="s">
        <v>157</v>
      </c>
      <c r="P1112" s="37" t="s">
        <v>158</v>
      </c>
      <c r="Q1112" s="37" t="s">
        <v>159</v>
      </c>
      <c r="R1112" s="37" t="s">
        <v>160</v>
      </c>
      <c r="S1112" s="37" t="s">
        <v>912</v>
      </c>
      <c r="T1112" s="37" t="s">
        <v>911</v>
      </c>
      <c r="U1112" s="1" t="e">
        <f>VLOOKUP(T1112,[2]VAT!$A:$D,1,0)</f>
        <v>#N/A</v>
      </c>
      <c r="V1112" s="37" t="s">
        <v>2</v>
      </c>
      <c r="W1112" s="37" t="s">
        <v>2</v>
      </c>
      <c r="X1112" t="e">
        <f>VLOOKUP(T1112,[3]رکوردها!$A:$B,2,0)</f>
        <v>#N/A</v>
      </c>
      <c r="Y1112" t="e">
        <f>VLOOKUP(T1112,[3]رکوردها!$A:$D,4,0)</f>
        <v>#N/A</v>
      </c>
      <c r="Z1112" t="e">
        <f>VLOOKUP(T1112,[3]رکوردها!$A:$C,3,0)</f>
        <v>#N/A</v>
      </c>
      <c r="AA1112" t="e">
        <f>VLOOKUP(T1112,[3]رکوردها!$A:$F,6,0)</f>
        <v>#N/A</v>
      </c>
      <c r="AB1112" t="e">
        <f>VLOOKUP(T1112,[3]رکوردها!$A:$E,5,0)</f>
        <v>#N/A</v>
      </c>
    </row>
    <row r="1113" spans="1:28" s="41" customFormat="1" hidden="1" x14ac:dyDescent="0.2">
      <c r="A1113" s="36">
        <v>177559</v>
      </c>
      <c r="B1113" s="36">
        <v>1327</v>
      </c>
      <c r="C1113" s="36">
        <v>1865</v>
      </c>
      <c r="D1113" s="39" t="s">
        <v>5178</v>
      </c>
      <c r="E1113" s="39"/>
      <c r="F1113" s="37" t="s">
        <v>171</v>
      </c>
      <c r="G1113" s="37" t="s">
        <v>919</v>
      </c>
      <c r="H1113" s="38">
        <v>2168617</v>
      </c>
      <c r="I1113" s="38">
        <v>0</v>
      </c>
      <c r="J1113" s="38">
        <f t="shared" si="18"/>
        <v>2168617</v>
      </c>
      <c r="K1113" s="38"/>
      <c r="L1113" s="49"/>
      <c r="M1113" s="37" t="s">
        <v>63</v>
      </c>
      <c r="N1113" s="37" t="s">
        <v>64</v>
      </c>
      <c r="O1113" s="37" t="s">
        <v>157</v>
      </c>
      <c r="P1113" s="37" t="s">
        <v>158</v>
      </c>
      <c r="Q1113" s="37" t="s">
        <v>159</v>
      </c>
      <c r="R1113" s="37" t="s">
        <v>160</v>
      </c>
      <c r="S1113" s="37" t="s">
        <v>912</v>
      </c>
      <c r="T1113" s="37" t="s">
        <v>911</v>
      </c>
      <c r="U1113" s="1" t="e">
        <f>VLOOKUP(T1113,[2]VAT!$A:$D,1,0)</f>
        <v>#N/A</v>
      </c>
      <c r="V1113" s="37" t="s">
        <v>2</v>
      </c>
      <c r="W1113" s="37" t="s">
        <v>2</v>
      </c>
      <c r="X1113" t="e">
        <f>VLOOKUP(T1113,[3]رکوردها!$A:$B,2,0)</f>
        <v>#N/A</v>
      </c>
      <c r="Y1113" t="e">
        <f>VLOOKUP(T1113,[3]رکوردها!$A:$D,4,0)</f>
        <v>#N/A</v>
      </c>
      <c r="Z1113" t="e">
        <f>VLOOKUP(T1113,[3]رکوردها!$A:$C,3,0)</f>
        <v>#N/A</v>
      </c>
      <c r="AA1113" t="e">
        <f>VLOOKUP(T1113,[3]رکوردها!$A:$F,6,0)</f>
        <v>#N/A</v>
      </c>
      <c r="AB1113" t="e">
        <f>VLOOKUP(T1113,[3]رکوردها!$A:$E,5,0)</f>
        <v>#N/A</v>
      </c>
    </row>
    <row r="1114" spans="1:28" s="41" customFormat="1" hidden="1" x14ac:dyDescent="0.2">
      <c r="A1114" s="36">
        <v>177560</v>
      </c>
      <c r="B1114" s="36">
        <v>1327</v>
      </c>
      <c r="C1114" s="36">
        <v>1865</v>
      </c>
      <c r="D1114" s="39" t="s">
        <v>5178</v>
      </c>
      <c r="E1114" s="39"/>
      <c r="F1114" s="37" t="s">
        <v>171</v>
      </c>
      <c r="G1114" s="37" t="s">
        <v>919</v>
      </c>
      <c r="H1114" s="38">
        <v>2168617</v>
      </c>
      <c r="I1114" s="38">
        <v>0</v>
      </c>
      <c r="J1114" s="38">
        <f t="shared" si="18"/>
        <v>2168617</v>
      </c>
      <c r="K1114" s="38"/>
      <c r="L1114" s="49"/>
      <c r="M1114" s="37" t="s">
        <v>63</v>
      </c>
      <c r="N1114" s="37" t="s">
        <v>64</v>
      </c>
      <c r="O1114" s="37" t="s">
        <v>157</v>
      </c>
      <c r="P1114" s="37" t="s">
        <v>158</v>
      </c>
      <c r="Q1114" s="37" t="s">
        <v>159</v>
      </c>
      <c r="R1114" s="37" t="s">
        <v>160</v>
      </c>
      <c r="S1114" s="37" t="s">
        <v>912</v>
      </c>
      <c r="T1114" s="37" t="s">
        <v>911</v>
      </c>
      <c r="U1114" s="1" t="e">
        <f>VLOOKUP(T1114,[2]VAT!$A:$D,1,0)</f>
        <v>#N/A</v>
      </c>
      <c r="V1114" s="37" t="s">
        <v>2</v>
      </c>
      <c r="W1114" s="37" t="s">
        <v>2</v>
      </c>
      <c r="X1114" t="e">
        <f>VLOOKUP(T1114,[3]رکوردها!$A:$B,2,0)</f>
        <v>#N/A</v>
      </c>
      <c r="Y1114" t="e">
        <f>VLOOKUP(T1114,[3]رکوردها!$A:$D,4,0)</f>
        <v>#N/A</v>
      </c>
      <c r="Z1114" t="e">
        <f>VLOOKUP(T1114,[3]رکوردها!$A:$C,3,0)</f>
        <v>#N/A</v>
      </c>
      <c r="AA1114" t="e">
        <f>VLOOKUP(T1114,[3]رکوردها!$A:$F,6,0)</f>
        <v>#N/A</v>
      </c>
      <c r="AB1114" t="e">
        <f>VLOOKUP(T1114,[3]رکوردها!$A:$E,5,0)</f>
        <v>#N/A</v>
      </c>
    </row>
    <row r="1115" spans="1:28" s="41" customFormat="1" hidden="1" x14ac:dyDescent="0.2">
      <c r="A1115" s="36">
        <v>177561</v>
      </c>
      <c r="B1115" s="36">
        <v>1327</v>
      </c>
      <c r="C1115" s="36">
        <v>1865</v>
      </c>
      <c r="D1115" s="39" t="s">
        <v>5178</v>
      </c>
      <c r="E1115" s="39"/>
      <c r="F1115" s="37" t="s">
        <v>171</v>
      </c>
      <c r="G1115" s="37" t="s">
        <v>919</v>
      </c>
      <c r="H1115" s="38">
        <v>2168617</v>
      </c>
      <c r="I1115" s="38">
        <v>0</v>
      </c>
      <c r="J1115" s="38">
        <f t="shared" si="18"/>
        <v>2168617</v>
      </c>
      <c r="K1115" s="38"/>
      <c r="L1115" s="49"/>
      <c r="M1115" s="37" t="s">
        <v>63</v>
      </c>
      <c r="N1115" s="37" t="s">
        <v>64</v>
      </c>
      <c r="O1115" s="37" t="s">
        <v>157</v>
      </c>
      <c r="P1115" s="37" t="s">
        <v>158</v>
      </c>
      <c r="Q1115" s="37" t="s">
        <v>159</v>
      </c>
      <c r="R1115" s="37" t="s">
        <v>160</v>
      </c>
      <c r="S1115" s="37" t="s">
        <v>912</v>
      </c>
      <c r="T1115" s="37" t="s">
        <v>911</v>
      </c>
      <c r="U1115" s="1" t="e">
        <f>VLOOKUP(T1115,[2]VAT!$A:$D,1,0)</f>
        <v>#N/A</v>
      </c>
      <c r="V1115" s="37" t="s">
        <v>2</v>
      </c>
      <c r="W1115" s="37" t="s">
        <v>2</v>
      </c>
      <c r="X1115" t="e">
        <f>VLOOKUP(T1115,[3]رکوردها!$A:$B,2,0)</f>
        <v>#N/A</v>
      </c>
      <c r="Y1115" t="e">
        <f>VLOOKUP(T1115,[3]رکوردها!$A:$D,4,0)</f>
        <v>#N/A</v>
      </c>
      <c r="Z1115" t="e">
        <f>VLOOKUP(T1115,[3]رکوردها!$A:$C,3,0)</f>
        <v>#N/A</v>
      </c>
      <c r="AA1115" t="e">
        <f>VLOOKUP(T1115,[3]رکوردها!$A:$F,6,0)</f>
        <v>#N/A</v>
      </c>
      <c r="AB1115" t="e">
        <f>VLOOKUP(T1115,[3]رکوردها!$A:$E,5,0)</f>
        <v>#N/A</v>
      </c>
    </row>
    <row r="1116" spans="1:28" s="41" customFormat="1" hidden="1" x14ac:dyDescent="0.2">
      <c r="A1116" s="36">
        <v>177562</v>
      </c>
      <c r="B1116" s="36">
        <v>1327</v>
      </c>
      <c r="C1116" s="36">
        <v>1865</v>
      </c>
      <c r="D1116" s="39" t="s">
        <v>5178</v>
      </c>
      <c r="E1116" s="39"/>
      <c r="F1116" s="37" t="s">
        <v>171</v>
      </c>
      <c r="G1116" s="37" t="s">
        <v>919</v>
      </c>
      <c r="H1116" s="38">
        <v>2168617</v>
      </c>
      <c r="I1116" s="38">
        <v>0</v>
      </c>
      <c r="J1116" s="38">
        <f t="shared" si="18"/>
        <v>2168617</v>
      </c>
      <c r="K1116" s="38"/>
      <c r="L1116" s="49"/>
      <c r="M1116" s="37" t="s">
        <v>63</v>
      </c>
      <c r="N1116" s="37" t="s">
        <v>64</v>
      </c>
      <c r="O1116" s="37" t="s">
        <v>157</v>
      </c>
      <c r="P1116" s="37" t="s">
        <v>158</v>
      </c>
      <c r="Q1116" s="37" t="s">
        <v>159</v>
      </c>
      <c r="R1116" s="37" t="s">
        <v>160</v>
      </c>
      <c r="S1116" s="37" t="s">
        <v>912</v>
      </c>
      <c r="T1116" s="37" t="s">
        <v>911</v>
      </c>
      <c r="U1116" s="1" t="e">
        <f>VLOOKUP(T1116,[2]VAT!$A:$D,1,0)</f>
        <v>#N/A</v>
      </c>
      <c r="V1116" s="37" t="s">
        <v>2</v>
      </c>
      <c r="W1116" s="37" t="s">
        <v>2</v>
      </c>
      <c r="X1116" t="e">
        <f>VLOOKUP(T1116,[3]رکوردها!$A:$B,2,0)</f>
        <v>#N/A</v>
      </c>
      <c r="Y1116" t="e">
        <f>VLOOKUP(T1116,[3]رکوردها!$A:$D,4,0)</f>
        <v>#N/A</v>
      </c>
      <c r="Z1116" t="e">
        <f>VLOOKUP(T1116,[3]رکوردها!$A:$C,3,0)</f>
        <v>#N/A</v>
      </c>
      <c r="AA1116" t="e">
        <f>VLOOKUP(T1116,[3]رکوردها!$A:$F,6,0)</f>
        <v>#N/A</v>
      </c>
      <c r="AB1116" t="e">
        <f>VLOOKUP(T1116,[3]رکوردها!$A:$E,5,0)</f>
        <v>#N/A</v>
      </c>
    </row>
    <row r="1117" spans="1:28" s="41" customFormat="1" hidden="1" x14ac:dyDescent="0.2">
      <c r="A1117" s="36">
        <v>177563</v>
      </c>
      <c r="B1117" s="36">
        <v>1327</v>
      </c>
      <c r="C1117" s="36">
        <v>1865</v>
      </c>
      <c r="D1117" s="39" t="s">
        <v>5178</v>
      </c>
      <c r="E1117" s="39"/>
      <c r="F1117" s="37" t="s">
        <v>171</v>
      </c>
      <c r="G1117" s="37" t="s">
        <v>919</v>
      </c>
      <c r="H1117" s="38">
        <v>2168617</v>
      </c>
      <c r="I1117" s="38">
        <v>0</v>
      </c>
      <c r="J1117" s="38">
        <f t="shared" si="18"/>
        <v>2168617</v>
      </c>
      <c r="K1117" s="38"/>
      <c r="L1117" s="49"/>
      <c r="M1117" s="37" t="s">
        <v>63</v>
      </c>
      <c r="N1117" s="37" t="s">
        <v>64</v>
      </c>
      <c r="O1117" s="37" t="s">
        <v>157</v>
      </c>
      <c r="P1117" s="37" t="s">
        <v>158</v>
      </c>
      <c r="Q1117" s="37" t="s">
        <v>159</v>
      </c>
      <c r="R1117" s="37" t="s">
        <v>160</v>
      </c>
      <c r="S1117" s="37" t="s">
        <v>912</v>
      </c>
      <c r="T1117" s="37" t="s">
        <v>911</v>
      </c>
      <c r="U1117" s="1" t="e">
        <f>VLOOKUP(T1117,[2]VAT!$A:$D,1,0)</f>
        <v>#N/A</v>
      </c>
      <c r="V1117" s="37" t="s">
        <v>2</v>
      </c>
      <c r="W1117" s="37" t="s">
        <v>2</v>
      </c>
      <c r="X1117" t="e">
        <f>VLOOKUP(T1117,[3]رکوردها!$A:$B,2,0)</f>
        <v>#N/A</v>
      </c>
      <c r="Y1117" t="e">
        <f>VLOOKUP(T1117,[3]رکوردها!$A:$D,4,0)</f>
        <v>#N/A</v>
      </c>
      <c r="Z1117" t="e">
        <f>VLOOKUP(T1117,[3]رکوردها!$A:$C,3,0)</f>
        <v>#N/A</v>
      </c>
      <c r="AA1117" t="e">
        <f>VLOOKUP(T1117,[3]رکوردها!$A:$F,6,0)</f>
        <v>#N/A</v>
      </c>
      <c r="AB1117" t="e">
        <f>VLOOKUP(T1117,[3]رکوردها!$A:$E,5,0)</f>
        <v>#N/A</v>
      </c>
    </row>
    <row r="1118" spans="1:28" s="41" customFormat="1" hidden="1" x14ac:dyDescent="0.2">
      <c r="A1118" s="36">
        <v>177564</v>
      </c>
      <c r="B1118" s="36">
        <v>1327</v>
      </c>
      <c r="C1118" s="36">
        <v>1865</v>
      </c>
      <c r="D1118" s="39" t="s">
        <v>5178</v>
      </c>
      <c r="E1118" s="39"/>
      <c r="F1118" s="37" t="s">
        <v>171</v>
      </c>
      <c r="G1118" s="37" t="s">
        <v>919</v>
      </c>
      <c r="H1118" s="38">
        <v>2168617</v>
      </c>
      <c r="I1118" s="38">
        <v>0</v>
      </c>
      <c r="J1118" s="38">
        <f t="shared" si="18"/>
        <v>2168617</v>
      </c>
      <c r="K1118" s="38"/>
      <c r="L1118" s="49"/>
      <c r="M1118" s="37" t="s">
        <v>63</v>
      </c>
      <c r="N1118" s="37" t="s">
        <v>64</v>
      </c>
      <c r="O1118" s="37" t="s">
        <v>157</v>
      </c>
      <c r="P1118" s="37" t="s">
        <v>158</v>
      </c>
      <c r="Q1118" s="37" t="s">
        <v>159</v>
      </c>
      <c r="R1118" s="37" t="s">
        <v>160</v>
      </c>
      <c r="S1118" s="37" t="s">
        <v>912</v>
      </c>
      <c r="T1118" s="37" t="s">
        <v>911</v>
      </c>
      <c r="U1118" s="1" t="e">
        <f>VLOOKUP(T1118,[2]VAT!$A:$D,1,0)</f>
        <v>#N/A</v>
      </c>
      <c r="V1118" s="37" t="s">
        <v>2</v>
      </c>
      <c r="W1118" s="37" t="s">
        <v>2</v>
      </c>
      <c r="X1118" t="e">
        <f>VLOOKUP(T1118,[3]رکوردها!$A:$B,2,0)</f>
        <v>#N/A</v>
      </c>
      <c r="Y1118" t="e">
        <f>VLOOKUP(T1118,[3]رکوردها!$A:$D,4,0)</f>
        <v>#N/A</v>
      </c>
      <c r="Z1118" t="e">
        <f>VLOOKUP(T1118,[3]رکوردها!$A:$C,3,0)</f>
        <v>#N/A</v>
      </c>
      <c r="AA1118" t="e">
        <f>VLOOKUP(T1118,[3]رکوردها!$A:$F,6,0)</f>
        <v>#N/A</v>
      </c>
      <c r="AB1118" t="e">
        <f>VLOOKUP(T1118,[3]رکوردها!$A:$E,5,0)</f>
        <v>#N/A</v>
      </c>
    </row>
    <row r="1119" spans="1:28" s="41" customFormat="1" hidden="1" x14ac:dyDescent="0.2">
      <c r="A1119" s="36">
        <v>177565</v>
      </c>
      <c r="B1119" s="36">
        <v>1327</v>
      </c>
      <c r="C1119" s="36">
        <v>1865</v>
      </c>
      <c r="D1119" s="39" t="s">
        <v>5178</v>
      </c>
      <c r="E1119" s="39"/>
      <c r="F1119" s="37" t="s">
        <v>171</v>
      </c>
      <c r="G1119" s="37" t="s">
        <v>919</v>
      </c>
      <c r="H1119" s="38">
        <v>2168617</v>
      </c>
      <c r="I1119" s="38">
        <v>0</v>
      </c>
      <c r="J1119" s="38">
        <f t="shared" si="18"/>
        <v>2168617</v>
      </c>
      <c r="K1119" s="38"/>
      <c r="L1119" s="49"/>
      <c r="M1119" s="37" t="s">
        <v>63</v>
      </c>
      <c r="N1119" s="37" t="s">
        <v>64</v>
      </c>
      <c r="O1119" s="37" t="s">
        <v>157</v>
      </c>
      <c r="P1119" s="37" t="s">
        <v>158</v>
      </c>
      <c r="Q1119" s="37" t="s">
        <v>159</v>
      </c>
      <c r="R1119" s="37" t="s">
        <v>160</v>
      </c>
      <c r="S1119" s="37" t="s">
        <v>912</v>
      </c>
      <c r="T1119" s="37" t="s">
        <v>911</v>
      </c>
      <c r="U1119" s="1" t="e">
        <f>VLOOKUP(T1119,[2]VAT!$A:$D,1,0)</f>
        <v>#N/A</v>
      </c>
      <c r="V1119" s="37" t="s">
        <v>2</v>
      </c>
      <c r="W1119" s="37" t="s">
        <v>2</v>
      </c>
      <c r="X1119" t="e">
        <f>VLOOKUP(T1119,[3]رکوردها!$A:$B,2,0)</f>
        <v>#N/A</v>
      </c>
      <c r="Y1119" t="e">
        <f>VLOOKUP(T1119,[3]رکوردها!$A:$D,4,0)</f>
        <v>#N/A</v>
      </c>
      <c r="Z1119" t="e">
        <f>VLOOKUP(T1119,[3]رکوردها!$A:$C,3,0)</f>
        <v>#N/A</v>
      </c>
      <c r="AA1119" t="e">
        <f>VLOOKUP(T1119,[3]رکوردها!$A:$F,6,0)</f>
        <v>#N/A</v>
      </c>
      <c r="AB1119" t="e">
        <f>VLOOKUP(T1119,[3]رکوردها!$A:$E,5,0)</f>
        <v>#N/A</v>
      </c>
    </row>
    <row r="1120" spans="1:28" s="41" customFormat="1" hidden="1" x14ac:dyDescent="0.2">
      <c r="A1120" s="36">
        <v>177566</v>
      </c>
      <c r="B1120" s="36">
        <v>1327</v>
      </c>
      <c r="C1120" s="36">
        <v>1865</v>
      </c>
      <c r="D1120" s="39" t="s">
        <v>5178</v>
      </c>
      <c r="E1120" s="39"/>
      <c r="F1120" s="37" t="s">
        <v>171</v>
      </c>
      <c r="G1120" s="37" t="s">
        <v>919</v>
      </c>
      <c r="H1120" s="38">
        <v>2168617</v>
      </c>
      <c r="I1120" s="38">
        <v>0</v>
      </c>
      <c r="J1120" s="38">
        <f t="shared" si="18"/>
        <v>2168617</v>
      </c>
      <c r="K1120" s="38"/>
      <c r="L1120" s="49"/>
      <c r="M1120" s="37" t="s">
        <v>63</v>
      </c>
      <c r="N1120" s="37" t="s">
        <v>64</v>
      </c>
      <c r="O1120" s="37" t="s">
        <v>157</v>
      </c>
      <c r="P1120" s="37" t="s">
        <v>158</v>
      </c>
      <c r="Q1120" s="37" t="s">
        <v>159</v>
      </c>
      <c r="R1120" s="37" t="s">
        <v>160</v>
      </c>
      <c r="S1120" s="37" t="s">
        <v>912</v>
      </c>
      <c r="T1120" s="37" t="s">
        <v>911</v>
      </c>
      <c r="U1120" s="1" t="e">
        <f>VLOOKUP(T1120,[2]VAT!$A:$D,1,0)</f>
        <v>#N/A</v>
      </c>
      <c r="V1120" s="37" t="s">
        <v>2</v>
      </c>
      <c r="W1120" s="37" t="s">
        <v>2</v>
      </c>
      <c r="X1120" t="e">
        <f>VLOOKUP(T1120,[3]رکوردها!$A:$B,2,0)</f>
        <v>#N/A</v>
      </c>
      <c r="Y1120" t="e">
        <f>VLOOKUP(T1120,[3]رکوردها!$A:$D,4,0)</f>
        <v>#N/A</v>
      </c>
      <c r="Z1120" t="e">
        <f>VLOOKUP(T1120,[3]رکوردها!$A:$C,3,0)</f>
        <v>#N/A</v>
      </c>
      <c r="AA1120" t="e">
        <f>VLOOKUP(T1120,[3]رکوردها!$A:$F,6,0)</f>
        <v>#N/A</v>
      </c>
      <c r="AB1120" t="e">
        <f>VLOOKUP(T1120,[3]رکوردها!$A:$E,5,0)</f>
        <v>#N/A</v>
      </c>
    </row>
    <row r="1121" spans="1:28" s="41" customFormat="1" hidden="1" x14ac:dyDescent="0.2">
      <c r="A1121" s="36">
        <v>177567</v>
      </c>
      <c r="B1121" s="36">
        <v>1327</v>
      </c>
      <c r="C1121" s="36">
        <v>1865</v>
      </c>
      <c r="D1121" s="39" t="s">
        <v>5178</v>
      </c>
      <c r="E1121" s="39"/>
      <c r="F1121" s="37" t="s">
        <v>171</v>
      </c>
      <c r="G1121" s="37" t="s">
        <v>919</v>
      </c>
      <c r="H1121" s="38">
        <v>2168617</v>
      </c>
      <c r="I1121" s="38">
        <v>0</v>
      </c>
      <c r="J1121" s="38">
        <f t="shared" si="18"/>
        <v>2168617</v>
      </c>
      <c r="K1121" s="38"/>
      <c r="L1121" s="49"/>
      <c r="M1121" s="37" t="s">
        <v>63</v>
      </c>
      <c r="N1121" s="37" t="s">
        <v>64</v>
      </c>
      <c r="O1121" s="37" t="s">
        <v>157</v>
      </c>
      <c r="P1121" s="37" t="s">
        <v>158</v>
      </c>
      <c r="Q1121" s="37" t="s">
        <v>159</v>
      </c>
      <c r="R1121" s="37" t="s">
        <v>160</v>
      </c>
      <c r="S1121" s="37" t="s">
        <v>912</v>
      </c>
      <c r="T1121" s="37" t="s">
        <v>911</v>
      </c>
      <c r="U1121" s="1" t="e">
        <f>VLOOKUP(T1121,[2]VAT!$A:$D,1,0)</f>
        <v>#N/A</v>
      </c>
      <c r="V1121" s="37" t="s">
        <v>2</v>
      </c>
      <c r="W1121" s="37" t="s">
        <v>2</v>
      </c>
      <c r="X1121" t="e">
        <f>VLOOKUP(T1121,[3]رکوردها!$A:$B,2,0)</f>
        <v>#N/A</v>
      </c>
      <c r="Y1121" t="e">
        <f>VLOOKUP(T1121,[3]رکوردها!$A:$D,4,0)</f>
        <v>#N/A</v>
      </c>
      <c r="Z1121" t="e">
        <f>VLOOKUP(T1121,[3]رکوردها!$A:$C,3,0)</f>
        <v>#N/A</v>
      </c>
      <c r="AA1121" t="e">
        <f>VLOOKUP(T1121,[3]رکوردها!$A:$F,6,0)</f>
        <v>#N/A</v>
      </c>
      <c r="AB1121" t="e">
        <f>VLOOKUP(T1121,[3]رکوردها!$A:$E,5,0)</f>
        <v>#N/A</v>
      </c>
    </row>
    <row r="1122" spans="1:28" s="41" customFormat="1" hidden="1" x14ac:dyDescent="0.2">
      <c r="A1122" s="36">
        <v>177568</v>
      </c>
      <c r="B1122" s="36">
        <v>1327</v>
      </c>
      <c r="C1122" s="36">
        <v>1865</v>
      </c>
      <c r="D1122" s="39" t="s">
        <v>5178</v>
      </c>
      <c r="E1122" s="39"/>
      <c r="F1122" s="37" t="s">
        <v>171</v>
      </c>
      <c r="G1122" s="37" t="s">
        <v>919</v>
      </c>
      <c r="H1122" s="38">
        <v>2168617</v>
      </c>
      <c r="I1122" s="38">
        <v>0</v>
      </c>
      <c r="J1122" s="38">
        <f t="shared" si="18"/>
        <v>2168617</v>
      </c>
      <c r="K1122" s="38"/>
      <c r="L1122" s="49"/>
      <c r="M1122" s="37" t="s">
        <v>63</v>
      </c>
      <c r="N1122" s="37" t="s">
        <v>64</v>
      </c>
      <c r="O1122" s="37" t="s">
        <v>157</v>
      </c>
      <c r="P1122" s="37" t="s">
        <v>158</v>
      </c>
      <c r="Q1122" s="37" t="s">
        <v>159</v>
      </c>
      <c r="R1122" s="37" t="s">
        <v>160</v>
      </c>
      <c r="S1122" s="37" t="s">
        <v>912</v>
      </c>
      <c r="T1122" s="37" t="s">
        <v>911</v>
      </c>
      <c r="U1122" s="1" t="e">
        <f>VLOOKUP(T1122,[2]VAT!$A:$D,1,0)</f>
        <v>#N/A</v>
      </c>
      <c r="V1122" s="37" t="s">
        <v>2</v>
      </c>
      <c r="W1122" s="37" t="s">
        <v>2</v>
      </c>
      <c r="X1122" t="e">
        <f>VLOOKUP(T1122,[3]رکوردها!$A:$B,2,0)</f>
        <v>#N/A</v>
      </c>
      <c r="Y1122" t="e">
        <f>VLOOKUP(T1122,[3]رکوردها!$A:$D,4,0)</f>
        <v>#N/A</v>
      </c>
      <c r="Z1122" t="e">
        <f>VLOOKUP(T1122,[3]رکوردها!$A:$C,3,0)</f>
        <v>#N/A</v>
      </c>
      <c r="AA1122" t="e">
        <f>VLOOKUP(T1122,[3]رکوردها!$A:$F,6,0)</f>
        <v>#N/A</v>
      </c>
      <c r="AB1122" t="e">
        <f>VLOOKUP(T1122,[3]رکوردها!$A:$E,5,0)</f>
        <v>#N/A</v>
      </c>
    </row>
    <row r="1123" spans="1:28" s="41" customFormat="1" hidden="1" x14ac:dyDescent="0.2">
      <c r="A1123" s="36">
        <v>177569</v>
      </c>
      <c r="B1123" s="36">
        <v>1327</v>
      </c>
      <c r="C1123" s="36">
        <v>1865</v>
      </c>
      <c r="D1123" s="39" t="s">
        <v>5178</v>
      </c>
      <c r="E1123" s="39"/>
      <c r="F1123" s="37" t="s">
        <v>171</v>
      </c>
      <c r="G1123" s="37" t="s">
        <v>918</v>
      </c>
      <c r="H1123" s="38">
        <v>2168617</v>
      </c>
      <c r="I1123" s="38">
        <v>0</v>
      </c>
      <c r="J1123" s="38">
        <f t="shared" si="18"/>
        <v>2168617</v>
      </c>
      <c r="K1123" s="38"/>
      <c r="L1123" s="49"/>
      <c r="M1123" s="37" t="s">
        <v>63</v>
      </c>
      <c r="N1123" s="37" t="s">
        <v>64</v>
      </c>
      <c r="O1123" s="37" t="s">
        <v>157</v>
      </c>
      <c r="P1123" s="37" t="s">
        <v>158</v>
      </c>
      <c r="Q1123" s="37" t="s">
        <v>159</v>
      </c>
      <c r="R1123" s="37" t="s">
        <v>160</v>
      </c>
      <c r="S1123" s="37" t="s">
        <v>912</v>
      </c>
      <c r="T1123" s="37" t="s">
        <v>911</v>
      </c>
      <c r="U1123" s="1" t="e">
        <f>VLOOKUP(T1123,[2]VAT!$A:$D,1,0)</f>
        <v>#N/A</v>
      </c>
      <c r="V1123" s="37" t="s">
        <v>2</v>
      </c>
      <c r="W1123" s="37" t="s">
        <v>2</v>
      </c>
      <c r="X1123" t="e">
        <f>VLOOKUP(T1123,[3]رکوردها!$A:$B,2,0)</f>
        <v>#N/A</v>
      </c>
      <c r="Y1123" t="e">
        <f>VLOOKUP(T1123,[3]رکوردها!$A:$D,4,0)</f>
        <v>#N/A</v>
      </c>
      <c r="Z1123" t="e">
        <f>VLOOKUP(T1123,[3]رکوردها!$A:$C,3,0)</f>
        <v>#N/A</v>
      </c>
      <c r="AA1123" t="e">
        <f>VLOOKUP(T1123,[3]رکوردها!$A:$F,6,0)</f>
        <v>#N/A</v>
      </c>
      <c r="AB1123" t="e">
        <f>VLOOKUP(T1123,[3]رکوردها!$A:$E,5,0)</f>
        <v>#N/A</v>
      </c>
    </row>
    <row r="1124" spans="1:28" s="41" customFormat="1" hidden="1" x14ac:dyDescent="0.2">
      <c r="A1124" s="36">
        <v>177570</v>
      </c>
      <c r="B1124" s="36">
        <v>1327</v>
      </c>
      <c r="C1124" s="36">
        <v>1865</v>
      </c>
      <c r="D1124" s="39" t="s">
        <v>5178</v>
      </c>
      <c r="E1124" s="39"/>
      <c r="F1124" s="37" t="s">
        <v>171</v>
      </c>
      <c r="G1124" s="37" t="s">
        <v>918</v>
      </c>
      <c r="H1124" s="38">
        <v>2168617</v>
      </c>
      <c r="I1124" s="38">
        <v>0</v>
      </c>
      <c r="J1124" s="38">
        <f t="shared" si="18"/>
        <v>2168617</v>
      </c>
      <c r="K1124" s="38"/>
      <c r="L1124" s="49"/>
      <c r="M1124" s="37" t="s">
        <v>63</v>
      </c>
      <c r="N1124" s="37" t="s">
        <v>64</v>
      </c>
      <c r="O1124" s="37" t="s">
        <v>157</v>
      </c>
      <c r="P1124" s="37" t="s">
        <v>158</v>
      </c>
      <c r="Q1124" s="37" t="s">
        <v>159</v>
      </c>
      <c r="R1124" s="37" t="s">
        <v>160</v>
      </c>
      <c r="S1124" s="37" t="s">
        <v>912</v>
      </c>
      <c r="T1124" s="37" t="s">
        <v>911</v>
      </c>
      <c r="U1124" s="1" t="e">
        <f>VLOOKUP(T1124,[2]VAT!$A:$D,1,0)</f>
        <v>#N/A</v>
      </c>
      <c r="V1124" s="37" t="s">
        <v>2</v>
      </c>
      <c r="W1124" s="37" t="s">
        <v>2</v>
      </c>
      <c r="X1124" t="e">
        <f>VLOOKUP(T1124,[3]رکوردها!$A:$B,2,0)</f>
        <v>#N/A</v>
      </c>
      <c r="Y1124" t="e">
        <f>VLOOKUP(T1124,[3]رکوردها!$A:$D,4,0)</f>
        <v>#N/A</v>
      </c>
      <c r="Z1124" t="e">
        <f>VLOOKUP(T1124,[3]رکوردها!$A:$C,3,0)</f>
        <v>#N/A</v>
      </c>
      <c r="AA1124" t="e">
        <f>VLOOKUP(T1124,[3]رکوردها!$A:$F,6,0)</f>
        <v>#N/A</v>
      </c>
      <c r="AB1124" t="e">
        <f>VLOOKUP(T1124,[3]رکوردها!$A:$E,5,0)</f>
        <v>#N/A</v>
      </c>
    </row>
    <row r="1125" spans="1:28" s="41" customFormat="1" hidden="1" x14ac:dyDescent="0.2">
      <c r="A1125" s="36">
        <v>177571</v>
      </c>
      <c r="B1125" s="36">
        <v>1327</v>
      </c>
      <c r="C1125" s="36">
        <v>1865</v>
      </c>
      <c r="D1125" s="39" t="s">
        <v>5178</v>
      </c>
      <c r="E1125" s="39"/>
      <c r="F1125" s="37" t="s">
        <v>171</v>
      </c>
      <c r="G1125" s="37" t="s">
        <v>920</v>
      </c>
      <c r="H1125" s="38">
        <v>2168617</v>
      </c>
      <c r="I1125" s="38">
        <v>0</v>
      </c>
      <c r="J1125" s="38">
        <f t="shared" si="18"/>
        <v>2168617</v>
      </c>
      <c r="K1125" s="38"/>
      <c r="L1125" s="49"/>
      <c r="M1125" s="37" t="s">
        <v>63</v>
      </c>
      <c r="N1125" s="37" t="s">
        <v>64</v>
      </c>
      <c r="O1125" s="37" t="s">
        <v>157</v>
      </c>
      <c r="P1125" s="37" t="s">
        <v>158</v>
      </c>
      <c r="Q1125" s="37" t="s">
        <v>159</v>
      </c>
      <c r="R1125" s="37" t="s">
        <v>160</v>
      </c>
      <c r="S1125" s="37" t="s">
        <v>912</v>
      </c>
      <c r="T1125" s="37" t="s">
        <v>911</v>
      </c>
      <c r="U1125" s="1" t="e">
        <f>VLOOKUP(T1125,[2]VAT!$A:$D,1,0)</f>
        <v>#N/A</v>
      </c>
      <c r="V1125" s="37" t="s">
        <v>2</v>
      </c>
      <c r="W1125" s="37" t="s">
        <v>2</v>
      </c>
      <c r="X1125" t="e">
        <f>VLOOKUP(T1125,[3]رکوردها!$A:$B,2,0)</f>
        <v>#N/A</v>
      </c>
      <c r="Y1125" t="e">
        <f>VLOOKUP(T1125,[3]رکوردها!$A:$D,4,0)</f>
        <v>#N/A</v>
      </c>
      <c r="Z1125" t="e">
        <f>VLOOKUP(T1125,[3]رکوردها!$A:$C,3,0)</f>
        <v>#N/A</v>
      </c>
      <c r="AA1125" t="e">
        <f>VLOOKUP(T1125,[3]رکوردها!$A:$F,6,0)</f>
        <v>#N/A</v>
      </c>
      <c r="AB1125" t="e">
        <f>VLOOKUP(T1125,[3]رکوردها!$A:$E,5,0)</f>
        <v>#N/A</v>
      </c>
    </row>
    <row r="1126" spans="1:28" s="41" customFormat="1" hidden="1" x14ac:dyDescent="0.2">
      <c r="A1126" s="36">
        <v>177572</v>
      </c>
      <c r="B1126" s="36">
        <v>1327</v>
      </c>
      <c r="C1126" s="36">
        <v>1865</v>
      </c>
      <c r="D1126" s="39" t="s">
        <v>5178</v>
      </c>
      <c r="E1126" s="39"/>
      <c r="F1126" s="37" t="s">
        <v>171</v>
      </c>
      <c r="G1126" s="37" t="s">
        <v>920</v>
      </c>
      <c r="H1126" s="38">
        <v>2168617</v>
      </c>
      <c r="I1126" s="38">
        <v>0</v>
      </c>
      <c r="J1126" s="38">
        <f t="shared" si="18"/>
        <v>2168617</v>
      </c>
      <c r="K1126" s="38"/>
      <c r="L1126" s="49"/>
      <c r="M1126" s="37" t="s">
        <v>63</v>
      </c>
      <c r="N1126" s="37" t="s">
        <v>64</v>
      </c>
      <c r="O1126" s="37" t="s">
        <v>157</v>
      </c>
      <c r="P1126" s="37" t="s">
        <v>158</v>
      </c>
      <c r="Q1126" s="37" t="s">
        <v>159</v>
      </c>
      <c r="R1126" s="37" t="s">
        <v>160</v>
      </c>
      <c r="S1126" s="37" t="s">
        <v>912</v>
      </c>
      <c r="T1126" s="37" t="s">
        <v>911</v>
      </c>
      <c r="U1126" s="1" t="e">
        <f>VLOOKUP(T1126,[2]VAT!$A:$D,1,0)</f>
        <v>#N/A</v>
      </c>
      <c r="V1126" s="37" t="s">
        <v>2</v>
      </c>
      <c r="W1126" s="37" t="s">
        <v>2</v>
      </c>
      <c r="X1126" t="e">
        <f>VLOOKUP(T1126,[3]رکوردها!$A:$B,2,0)</f>
        <v>#N/A</v>
      </c>
      <c r="Y1126" t="e">
        <f>VLOOKUP(T1126,[3]رکوردها!$A:$D,4,0)</f>
        <v>#N/A</v>
      </c>
      <c r="Z1126" t="e">
        <f>VLOOKUP(T1126,[3]رکوردها!$A:$C,3,0)</f>
        <v>#N/A</v>
      </c>
      <c r="AA1126" t="e">
        <f>VLOOKUP(T1126,[3]رکوردها!$A:$F,6,0)</f>
        <v>#N/A</v>
      </c>
      <c r="AB1126" t="e">
        <f>VLOOKUP(T1126,[3]رکوردها!$A:$E,5,0)</f>
        <v>#N/A</v>
      </c>
    </row>
    <row r="1127" spans="1:28" s="41" customFormat="1" hidden="1" x14ac:dyDescent="0.2">
      <c r="A1127" s="36">
        <v>177573</v>
      </c>
      <c r="B1127" s="36">
        <v>1327</v>
      </c>
      <c r="C1127" s="36">
        <v>1865</v>
      </c>
      <c r="D1127" s="39" t="s">
        <v>5178</v>
      </c>
      <c r="E1127" s="39"/>
      <c r="F1127" s="37" t="s">
        <v>171</v>
      </c>
      <c r="G1127" s="37" t="s">
        <v>915</v>
      </c>
      <c r="H1127" s="38">
        <v>2168617</v>
      </c>
      <c r="I1127" s="38">
        <v>0</v>
      </c>
      <c r="J1127" s="38">
        <f t="shared" si="18"/>
        <v>2168617</v>
      </c>
      <c r="K1127" s="38"/>
      <c r="L1127" s="49"/>
      <c r="M1127" s="37" t="s">
        <v>63</v>
      </c>
      <c r="N1127" s="37" t="s">
        <v>64</v>
      </c>
      <c r="O1127" s="37" t="s">
        <v>157</v>
      </c>
      <c r="P1127" s="37" t="s">
        <v>158</v>
      </c>
      <c r="Q1127" s="37" t="s">
        <v>159</v>
      </c>
      <c r="R1127" s="37" t="s">
        <v>160</v>
      </c>
      <c r="S1127" s="37" t="s">
        <v>912</v>
      </c>
      <c r="T1127" s="37" t="s">
        <v>911</v>
      </c>
      <c r="U1127" s="1" t="e">
        <f>VLOOKUP(T1127,[2]VAT!$A:$D,1,0)</f>
        <v>#N/A</v>
      </c>
      <c r="V1127" s="37" t="s">
        <v>2</v>
      </c>
      <c r="W1127" s="37" t="s">
        <v>2</v>
      </c>
      <c r="X1127" t="e">
        <f>VLOOKUP(T1127,[3]رکوردها!$A:$B,2,0)</f>
        <v>#N/A</v>
      </c>
      <c r="Y1127" t="e">
        <f>VLOOKUP(T1127,[3]رکوردها!$A:$D,4,0)</f>
        <v>#N/A</v>
      </c>
      <c r="Z1127" t="e">
        <f>VLOOKUP(T1127,[3]رکوردها!$A:$C,3,0)</f>
        <v>#N/A</v>
      </c>
      <c r="AA1127" t="e">
        <f>VLOOKUP(T1127,[3]رکوردها!$A:$F,6,0)</f>
        <v>#N/A</v>
      </c>
      <c r="AB1127" t="e">
        <f>VLOOKUP(T1127,[3]رکوردها!$A:$E,5,0)</f>
        <v>#N/A</v>
      </c>
    </row>
    <row r="1128" spans="1:28" s="41" customFormat="1" hidden="1" x14ac:dyDescent="0.2">
      <c r="A1128" s="36">
        <v>177574</v>
      </c>
      <c r="B1128" s="36">
        <v>1327</v>
      </c>
      <c r="C1128" s="36">
        <v>1865</v>
      </c>
      <c r="D1128" s="39" t="s">
        <v>5178</v>
      </c>
      <c r="E1128" s="39"/>
      <c r="F1128" s="37" t="s">
        <v>171</v>
      </c>
      <c r="G1128" s="37" t="s">
        <v>915</v>
      </c>
      <c r="H1128" s="38">
        <v>2168617</v>
      </c>
      <c r="I1128" s="38">
        <v>0</v>
      </c>
      <c r="J1128" s="38">
        <f t="shared" si="18"/>
        <v>2168617</v>
      </c>
      <c r="K1128" s="38"/>
      <c r="L1128" s="49"/>
      <c r="M1128" s="37" t="s">
        <v>63</v>
      </c>
      <c r="N1128" s="37" t="s">
        <v>64</v>
      </c>
      <c r="O1128" s="37" t="s">
        <v>157</v>
      </c>
      <c r="P1128" s="37" t="s">
        <v>158</v>
      </c>
      <c r="Q1128" s="37" t="s">
        <v>159</v>
      </c>
      <c r="R1128" s="37" t="s">
        <v>160</v>
      </c>
      <c r="S1128" s="37" t="s">
        <v>912</v>
      </c>
      <c r="T1128" s="37" t="s">
        <v>911</v>
      </c>
      <c r="U1128" s="1" t="e">
        <f>VLOOKUP(T1128,[2]VAT!$A:$D,1,0)</f>
        <v>#N/A</v>
      </c>
      <c r="V1128" s="37" t="s">
        <v>2</v>
      </c>
      <c r="W1128" s="37" t="s">
        <v>2</v>
      </c>
      <c r="X1128" t="e">
        <f>VLOOKUP(T1128,[3]رکوردها!$A:$B,2,0)</f>
        <v>#N/A</v>
      </c>
      <c r="Y1128" t="e">
        <f>VLOOKUP(T1128,[3]رکوردها!$A:$D,4,0)</f>
        <v>#N/A</v>
      </c>
      <c r="Z1128" t="e">
        <f>VLOOKUP(T1128,[3]رکوردها!$A:$C,3,0)</f>
        <v>#N/A</v>
      </c>
      <c r="AA1128" t="e">
        <f>VLOOKUP(T1128,[3]رکوردها!$A:$F,6,0)</f>
        <v>#N/A</v>
      </c>
      <c r="AB1128" t="e">
        <f>VLOOKUP(T1128,[3]رکوردها!$A:$E,5,0)</f>
        <v>#N/A</v>
      </c>
    </row>
    <row r="1129" spans="1:28" s="41" customFormat="1" hidden="1" x14ac:dyDescent="0.2">
      <c r="A1129" s="36">
        <v>177575</v>
      </c>
      <c r="B1129" s="36">
        <v>1327</v>
      </c>
      <c r="C1129" s="36">
        <v>1865</v>
      </c>
      <c r="D1129" s="39" t="s">
        <v>5178</v>
      </c>
      <c r="E1129" s="39"/>
      <c r="F1129" s="37" t="s">
        <v>171</v>
      </c>
      <c r="G1129" s="37" t="s">
        <v>919</v>
      </c>
      <c r="H1129" s="38">
        <v>2168617</v>
      </c>
      <c r="I1129" s="38">
        <v>0</v>
      </c>
      <c r="J1129" s="38">
        <f t="shared" si="18"/>
        <v>2168617</v>
      </c>
      <c r="K1129" s="38"/>
      <c r="L1129" s="49"/>
      <c r="M1129" s="37" t="s">
        <v>63</v>
      </c>
      <c r="N1129" s="37" t="s">
        <v>64</v>
      </c>
      <c r="O1129" s="37" t="s">
        <v>157</v>
      </c>
      <c r="P1129" s="37" t="s">
        <v>158</v>
      </c>
      <c r="Q1129" s="37" t="s">
        <v>159</v>
      </c>
      <c r="R1129" s="37" t="s">
        <v>160</v>
      </c>
      <c r="S1129" s="37" t="s">
        <v>912</v>
      </c>
      <c r="T1129" s="37" t="s">
        <v>911</v>
      </c>
      <c r="U1129" s="1" t="e">
        <f>VLOOKUP(T1129,[2]VAT!$A:$D,1,0)</f>
        <v>#N/A</v>
      </c>
      <c r="V1129" s="37" t="s">
        <v>2</v>
      </c>
      <c r="W1129" s="37" t="s">
        <v>2</v>
      </c>
      <c r="X1129" t="e">
        <f>VLOOKUP(T1129,[3]رکوردها!$A:$B,2,0)</f>
        <v>#N/A</v>
      </c>
      <c r="Y1129" t="e">
        <f>VLOOKUP(T1129,[3]رکوردها!$A:$D,4,0)</f>
        <v>#N/A</v>
      </c>
      <c r="Z1129" t="e">
        <f>VLOOKUP(T1129,[3]رکوردها!$A:$C,3,0)</f>
        <v>#N/A</v>
      </c>
      <c r="AA1129" t="e">
        <f>VLOOKUP(T1129,[3]رکوردها!$A:$F,6,0)</f>
        <v>#N/A</v>
      </c>
      <c r="AB1129" t="e">
        <f>VLOOKUP(T1129,[3]رکوردها!$A:$E,5,0)</f>
        <v>#N/A</v>
      </c>
    </row>
    <row r="1130" spans="1:28" s="41" customFormat="1" hidden="1" x14ac:dyDescent="0.2">
      <c r="A1130" s="36">
        <v>177576</v>
      </c>
      <c r="B1130" s="36">
        <v>1327</v>
      </c>
      <c r="C1130" s="36">
        <v>1865</v>
      </c>
      <c r="D1130" s="39" t="s">
        <v>5178</v>
      </c>
      <c r="E1130" s="39"/>
      <c r="F1130" s="37" t="s">
        <v>171</v>
      </c>
      <c r="G1130" s="37" t="s">
        <v>919</v>
      </c>
      <c r="H1130" s="38">
        <v>2168617</v>
      </c>
      <c r="I1130" s="38">
        <v>0</v>
      </c>
      <c r="J1130" s="38">
        <f t="shared" si="18"/>
        <v>2168617</v>
      </c>
      <c r="K1130" s="38"/>
      <c r="L1130" s="49"/>
      <c r="M1130" s="37" t="s">
        <v>63</v>
      </c>
      <c r="N1130" s="37" t="s">
        <v>64</v>
      </c>
      <c r="O1130" s="37" t="s">
        <v>157</v>
      </c>
      <c r="P1130" s="37" t="s">
        <v>158</v>
      </c>
      <c r="Q1130" s="37" t="s">
        <v>159</v>
      </c>
      <c r="R1130" s="37" t="s">
        <v>160</v>
      </c>
      <c r="S1130" s="37" t="s">
        <v>912</v>
      </c>
      <c r="T1130" s="37" t="s">
        <v>911</v>
      </c>
      <c r="U1130" s="1" t="e">
        <f>VLOOKUP(T1130,[2]VAT!$A:$D,1,0)</f>
        <v>#N/A</v>
      </c>
      <c r="V1130" s="37" t="s">
        <v>2</v>
      </c>
      <c r="W1130" s="37" t="s">
        <v>2</v>
      </c>
      <c r="X1130" t="e">
        <f>VLOOKUP(T1130,[3]رکوردها!$A:$B,2,0)</f>
        <v>#N/A</v>
      </c>
      <c r="Y1130" t="e">
        <f>VLOOKUP(T1130,[3]رکوردها!$A:$D,4,0)</f>
        <v>#N/A</v>
      </c>
      <c r="Z1130" t="e">
        <f>VLOOKUP(T1130,[3]رکوردها!$A:$C,3,0)</f>
        <v>#N/A</v>
      </c>
      <c r="AA1130" t="e">
        <f>VLOOKUP(T1130,[3]رکوردها!$A:$F,6,0)</f>
        <v>#N/A</v>
      </c>
      <c r="AB1130" t="e">
        <f>VLOOKUP(T1130,[3]رکوردها!$A:$E,5,0)</f>
        <v>#N/A</v>
      </c>
    </row>
    <row r="1131" spans="1:28" s="41" customFormat="1" hidden="1" x14ac:dyDescent="0.2">
      <c r="A1131" s="36">
        <v>177577</v>
      </c>
      <c r="B1131" s="36">
        <v>1327</v>
      </c>
      <c r="C1131" s="36">
        <v>1865</v>
      </c>
      <c r="D1131" s="39" t="s">
        <v>5178</v>
      </c>
      <c r="E1131" s="39"/>
      <c r="F1131" s="37" t="s">
        <v>171</v>
      </c>
      <c r="G1131" s="37" t="s">
        <v>919</v>
      </c>
      <c r="H1131" s="38">
        <v>2168617</v>
      </c>
      <c r="I1131" s="38">
        <v>0</v>
      </c>
      <c r="J1131" s="38">
        <f t="shared" si="18"/>
        <v>2168617</v>
      </c>
      <c r="K1131" s="38"/>
      <c r="L1131" s="49"/>
      <c r="M1131" s="37" t="s">
        <v>63</v>
      </c>
      <c r="N1131" s="37" t="s">
        <v>64</v>
      </c>
      <c r="O1131" s="37" t="s">
        <v>157</v>
      </c>
      <c r="P1131" s="37" t="s">
        <v>158</v>
      </c>
      <c r="Q1131" s="37" t="s">
        <v>159</v>
      </c>
      <c r="R1131" s="37" t="s">
        <v>160</v>
      </c>
      <c r="S1131" s="37" t="s">
        <v>912</v>
      </c>
      <c r="T1131" s="37" t="s">
        <v>911</v>
      </c>
      <c r="U1131" s="1" t="e">
        <f>VLOOKUP(T1131,[2]VAT!$A:$D,1,0)</f>
        <v>#N/A</v>
      </c>
      <c r="V1131" s="37" t="s">
        <v>2</v>
      </c>
      <c r="W1131" s="37" t="s">
        <v>2</v>
      </c>
      <c r="X1131" t="e">
        <f>VLOOKUP(T1131,[3]رکوردها!$A:$B,2,0)</f>
        <v>#N/A</v>
      </c>
      <c r="Y1131" t="e">
        <f>VLOOKUP(T1131,[3]رکوردها!$A:$D,4,0)</f>
        <v>#N/A</v>
      </c>
      <c r="Z1131" t="e">
        <f>VLOOKUP(T1131,[3]رکوردها!$A:$C,3,0)</f>
        <v>#N/A</v>
      </c>
      <c r="AA1131" t="e">
        <f>VLOOKUP(T1131,[3]رکوردها!$A:$F,6,0)</f>
        <v>#N/A</v>
      </c>
      <c r="AB1131" t="e">
        <f>VLOOKUP(T1131,[3]رکوردها!$A:$E,5,0)</f>
        <v>#N/A</v>
      </c>
    </row>
    <row r="1132" spans="1:28" s="41" customFormat="1" hidden="1" x14ac:dyDescent="0.2">
      <c r="A1132" s="36">
        <v>177578</v>
      </c>
      <c r="B1132" s="36">
        <v>1327</v>
      </c>
      <c r="C1132" s="36">
        <v>1865</v>
      </c>
      <c r="D1132" s="39" t="s">
        <v>5178</v>
      </c>
      <c r="E1132" s="39"/>
      <c r="F1132" s="37" t="s">
        <v>171</v>
      </c>
      <c r="G1132" s="37" t="s">
        <v>919</v>
      </c>
      <c r="H1132" s="38">
        <v>2168617</v>
      </c>
      <c r="I1132" s="38">
        <v>0</v>
      </c>
      <c r="J1132" s="38">
        <f t="shared" si="18"/>
        <v>2168617</v>
      </c>
      <c r="K1132" s="38"/>
      <c r="L1132" s="49"/>
      <c r="M1132" s="37" t="s">
        <v>63</v>
      </c>
      <c r="N1132" s="37" t="s">
        <v>64</v>
      </c>
      <c r="O1132" s="37" t="s">
        <v>157</v>
      </c>
      <c r="P1132" s="37" t="s">
        <v>158</v>
      </c>
      <c r="Q1132" s="37" t="s">
        <v>159</v>
      </c>
      <c r="R1132" s="37" t="s">
        <v>160</v>
      </c>
      <c r="S1132" s="37" t="s">
        <v>912</v>
      </c>
      <c r="T1132" s="37" t="s">
        <v>911</v>
      </c>
      <c r="U1132" s="1" t="e">
        <f>VLOOKUP(T1132,[2]VAT!$A:$D,1,0)</f>
        <v>#N/A</v>
      </c>
      <c r="V1132" s="37" t="s">
        <v>2</v>
      </c>
      <c r="W1132" s="37" t="s">
        <v>2</v>
      </c>
      <c r="X1132" t="e">
        <f>VLOOKUP(T1132,[3]رکوردها!$A:$B,2,0)</f>
        <v>#N/A</v>
      </c>
      <c r="Y1132" t="e">
        <f>VLOOKUP(T1132,[3]رکوردها!$A:$D,4,0)</f>
        <v>#N/A</v>
      </c>
      <c r="Z1132" t="e">
        <f>VLOOKUP(T1132,[3]رکوردها!$A:$C,3,0)</f>
        <v>#N/A</v>
      </c>
      <c r="AA1132" t="e">
        <f>VLOOKUP(T1132,[3]رکوردها!$A:$F,6,0)</f>
        <v>#N/A</v>
      </c>
      <c r="AB1132" t="e">
        <f>VLOOKUP(T1132,[3]رکوردها!$A:$E,5,0)</f>
        <v>#N/A</v>
      </c>
    </row>
    <row r="1133" spans="1:28" s="41" customFormat="1" hidden="1" x14ac:dyDescent="0.2">
      <c r="A1133" s="36">
        <v>177579</v>
      </c>
      <c r="B1133" s="36">
        <v>1327</v>
      </c>
      <c r="C1133" s="36">
        <v>1865</v>
      </c>
      <c r="D1133" s="39" t="s">
        <v>5178</v>
      </c>
      <c r="E1133" s="39"/>
      <c r="F1133" s="37" t="s">
        <v>171</v>
      </c>
      <c r="G1133" s="37" t="s">
        <v>919</v>
      </c>
      <c r="H1133" s="38">
        <v>2168617</v>
      </c>
      <c r="I1133" s="38">
        <v>0</v>
      </c>
      <c r="J1133" s="38">
        <f t="shared" si="18"/>
        <v>2168617</v>
      </c>
      <c r="K1133" s="38"/>
      <c r="L1133" s="49"/>
      <c r="M1133" s="37" t="s">
        <v>63</v>
      </c>
      <c r="N1133" s="37" t="s">
        <v>64</v>
      </c>
      <c r="O1133" s="37" t="s">
        <v>157</v>
      </c>
      <c r="P1133" s="37" t="s">
        <v>158</v>
      </c>
      <c r="Q1133" s="37" t="s">
        <v>159</v>
      </c>
      <c r="R1133" s="37" t="s">
        <v>160</v>
      </c>
      <c r="S1133" s="37" t="s">
        <v>912</v>
      </c>
      <c r="T1133" s="37" t="s">
        <v>911</v>
      </c>
      <c r="U1133" s="1" t="e">
        <f>VLOOKUP(T1133,[2]VAT!$A:$D,1,0)</f>
        <v>#N/A</v>
      </c>
      <c r="V1133" s="37" t="s">
        <v>2</v>
      </c>
      <c r="W1133" s="37" t="s">
        <v>2</v>
      </c>
      <c r="X1133" t="e">
        <f>VLOOKUP(T1133,[3]رکوردها!$A:$B,2,0)</f>
        <v>#N/A</v>
      </c>
      <c r="Y1133" t="e">
        <f>VLOOKUP(T1133,[3]رکوردها!$A:$D,4,0)</f>
        <v>#N/A</v>
      </c>
      <c r="Z1133" t="e">
        <f>VLOOKUP(T1133,[3]رکوردها!$A:$C,3,0)</f>
        <v>#N/A</v>
      </c>
      <c r="AA1133" t="e">
        <f>VLOOKUP(T1133,[3]رکوردها!$A:$F,6,0)</f>
        <v>#N/A</v>
      </c>
      <c r="AB1133" t="e">
        <f>VLOOKUP(T1133,[3]رکوردها!$A:$E,5,0)</f>
        <v>#N/A</v>
      </c>
    </row>
    <row r="1134" spans="1:28" s="41" customFormat="1" hidden="1" x14ac:dyDescent="0.2">
      <c r="A1134" s="36">
        <v>177580</v>
      </c>
      <c r="B1134" s="36">
        <v>1327</v>
      </c>
      <c r="C1134" s="36">
        <v>1865</v>
      </c>
      <c r="D1134" s="39" t="s">
        <v>5178</v>
      </c>
      <c r="E1134" s="39"/>
      <c r="F1134" s="37" t="s">
        <v>171</v>
      </c>
      <c r="G1134" s="37" t="s">
        <v>919</v>
      </c>
      <c r="H1134" s="38">
        <v>2168617</v>
      </c>
      <c r="I1134" s="38">
        <v>0</v>
      </c>
      <c r="J1134" s="38">
        <f t="shared" si="18"/>
        <v>2168617</v>
      </c>
      <c r="K1134" s="38"/>
      <c r="L1134" s="49"/>
      <c r="M1134" s="37" t="s">
        <v>63</v>
      </c>
      <c r="N1134" s="37" t="s">
        <v>64</v>
      </c>
      <c r="O1134" s="37" t="s">
        <v>157</v>
      </c>
      <c r="P1134" s="37" t="s">
        <v>158</v>
      </c>
      <c r="Q1134" s="37" t="s">
        <v>159</v>
      </c>
      <c r="R1134" s="37" t="s">
        <v>160</v>
      </c>
      <c r="S1134" s="37" t="s">
        <v>912</v>
      </c>
      <c r="T1134" s="37" t="s">
        <v>911</v>
      </c>
      <c r="U1134" s="1" t="e">
        <f>VLOOKUP(T1134,[2]VAT!$A:$D,1,0)</f>
        <v>#N/A</v>
      </c>
      <c r="V1134" s="37" t="s">
        <v>2</v>
      </c>
      <c r="W1134" s="37" t="s">
        <v>2</v>
      </c>
      <c r="X1134" t="e">
        <f>VLOOKUP(T1134,[3]رکوردها!$A:$B,2,0)</f>
        <v>#N/A</v>
      </c>
      <c r="Y1134" t="e">
        <f>VLOOKUP(T1134,[3]رکوردها!$A:$D,4,0)</f>
        <v>#N/A</v>
      </c>
      <c r="Z1134" t="e">
        <f>VLOOKUP(T1134,[3]رکوردها!$A:$C,3,0)</f>
        <v>#N/A</v>
      </c>
      <c r="AA1134" t="e">
        <f>VLOOKUP(T1134,[3]رکوردها!$A:$F,6,0)</f>
        <v>#N/A</v>
      </c>
      <c r="AB1134" t="e">
        <f>VLOOKUP(T1134,[3]رکوردها!$A:$E,5,0)</f>
        <v>#N/A</v>
      </c>
    </row>
    <row r="1135" spans="1:28" s="41" customFormat="1" hidden="1" x14ac:dyDescent="0.2">
      <c r="A1135" s="36">
        <v>177581</v>
      </c>
      <c r="B1135" s="36">
        <v>1327</v>
      </c>
      <c r="C1135" s="36">
        <v>1865</v>
      </c>
      <c r="D1135" s="39" t="s">
        <v>5178</v>
      </c>
      <c r="E1135" s="39"/>
      <c r="F1135" s="37" t="s">
        <v>171</v>
      </c>
      <c r="G1135" s="37" t="s">
        <v>919</v>
      </c>
      <c r="H1135" s="38">
        <v>2168617</v>
      </c>
      <c r="I1135" s="38">
        <v>0</v>
      </c>
      <c r="J1135" s="38">
        <f t="shared" si="18"/>
        <v>2168617</v>
      </c>
      <c r="K1135" s="38"/>
      <c r="L1135" s="49"/>
      <c r="M1135" s="37" t="s">
        <v>63</v>
      </c>
      <c r="N1135" s="37" t="s">
        <v>64</v>
      </c>
      <c r="O1135" s="37" t="s">
        <v>157</v>
      </c>
      <c r="P1135" s="37" t="s">
        <v>158</v>
      </c>
      <c r="Q1135" s="37" t="s">
        <v>159</v>
      </c>
      <c r="R1135" s="37" t="s">
        <v>160</v>
      </c>
      <c r="S1135" s="37" t="s">
        <v>912</v>
      </c>
      <c r="T1135" s="37" t="s">
        <v>911</v>
      </c>
      <c r="U1135" s="1" t="e">
        <f>VLOOKUP(T1135,[2]VAT!$A:$D,1,0)</f>
        <v>#N/A</v>
      </c>
      <c r="V1135" s="37" t="s">
        <v>2</v>
      </c>
      <c r="W1135" s="37" t="s">
        <v>2</v>
      </c>
      <c r="X1135" t="e">
        <f>VLOOKUP(T1135,[3]رکوردها!$A:$B,2,0)</f>
        <v>#N/A</v>
      </c>
      <c r="Y1135" t="e">
        <f>VLOOKUP(T1135,[3]رکوردها!$A:$D,4,0)</f>
        <v>#N/A</v>
      </c>
      <c r="Z1135" t="e">
        <f>VLOOKUP(T1135,[3]رکوردها!$A:$C,3,0)</f>
        <v>#N/A</v>
      </c>
      <c r="AA1135" t="e">
        <f>VLOOKUP(T1135,[3]رکوردها!$A:$F,6,0)</f>
        <v>#N/A</v>
      </c>
      <c r="AB1135" t="e">
        <f>VLOOKUP(T1135,[3]رکوردها!$A:$E,5,0)</f>
        <v>#N/A</v>
      </c>
    </row>
    <row r="1136" spans="1:28" s="41" customFormat="1" hidden="1" x14ac:dyDescent="0.2">
      <c r="A1136" s="36">
        <v>177582</v>
      </c>
      <c r="B1136" s="36">
        <v>1327</v>
      </c>
      <c r="C1136" s="36">
        <v>1865</v>
      </c>
      <c r="D1136" s="39" t="s">
        <v>5178</v>
      </c>
      <c r="E1136" s="39"/>
      <c r="F1136" s="37" t="s">
        <v>171</v>
      </c>
      <c r="G1136" s="37" t="s">
        <v>919</v>
      </c>
      <c r="H1136" s="38">
        <v>2168617</v>
      </c>
      <c r="I1136" s="38">
        <v>0</v>
      </c>
      <c r="J1136" s="38">
        <f t="shared" si="18"/>
        <v>2168617</v>
      </c>
      <c r="K1136" s="38"/>
      <c r="L1136" s="49"/>
      <c r="M1136" s="37" t="s">
        <v>63</v>
      </c>
      <c r="N1136" s="37" t="s">
        <v>64</v>
      </c>
      <c r="O1136" s="37" t="s">
        <v>157</v>
      </c>
      <c r="P1136" s="37" t="s">
        <v>158</v>
      </c>
      <c r="Q1136" s="37" t="s">
        <v>159</v>
      </c>
      <c r="R1136" s="37" t="s">
        <v>160</v>
      </c>
      <c r="S1136" s="37" t="s">
        <v>912</v>
      </c>
      <c r="T1136" s="37" t="s">
        <v>911</v>
      </c>
      <c r="U1136" s="1" t="e">
        <f>VLOOKUP(T1136,[2]VAT!$A:$D,1,0)</f>
        <v>#N/A</v>
      </c>
      <c r="V1136" s="37" t="s">
        <v>2</v>
      </c>
      <c r="W1136" s="37" t="s">
        <v>2</v>
      </c>
      <c r="X1136" t="e">
        <f>VLOOKUP(T1136,[3]رکوردها!$A:$B,2,0)</f>
        <v>#N/A</v>
      </c>
      <c r="Y1136" t="e">
        <f>VLOOKUP(T1136,[3]رکوردها!$A:$D,4,0)</f>
        <v>#N/A</v>
      </c>
      <c r="Z1136" t="e">
        <f>VLOOKUP(T1136,[3]رکوردها!$A:$C,3,0)</f>
        <v>#N/A</v>
      </c>
      <c r="AA1136" t="e">
        <f>VLOOKUP(T1136,[3]رکوردها!$A:$F,6,0)</f>
        <v>#N/A</v>
      </c>
      <c r="AB1136" t="e">
        <f>VLOOKUP(T1136,[3]رکوردها!$A:$E,5,0)</f>
        <v>#N/A</v>
      </c>
    </row>
    <row r="1137" spans="1:28" s="41" customFormat="1" hidden="1" x14ac:dyDescent="0.2">
      <c r="A1137" s="36">
        <v>177583</v>
      </c>
      <c r="B1137" s="36">
        <v>1327</v>
      </c>
      <c r="C1137" s="36">
        <v>1865</v>
      </c>
      <c r="D1137" s="39" t="s">
        <v>5178</v>
      </c>
      <c r="E1137" s="39"/>
      <c r="F1137" s="37" t="s">
        <v>171</v>
      </c>
      <c r="G1137" s="37" t="s">
        <v>913</v>
      </c>
      <c r="H1137" s="38">
        <v>2168617</v>
      </c>
      <c r="I1137" s="38">
        <v>0</v>
      </c>
      <c r="J1137" s="38">
        <f t="shared" si="18"/>
        <v>2168617</v>
      </c>
      <c r="K1137" s="38"/>
      <c r="L1137" s="49"/>
      <c r="M1137" s="37" t="s">
        <v>63</v>
      </c>
      <c r="N1137" s="37" t="s">
        <v>64</v>
      </c>
      <c r="O1137" s="37" t="s">
        <v>157</v>
      </c>
      <c r="P1137" s="37" t="s">
        <v>158</v>
      </c>
      <c r="Q1137" s="37" t="s">
        <v>159</v>
      </c>
      <c r="R1137" s="37" t="s">
        <v>160</v>
      </c>
      <c r="S1137" s="37" t="s">
        <v>912</v>
      </c>
      <c r="T1137" s="37" t="s">
        <v>911</v>
      </c>
      <c r="U1137" s="1" t="e">
        <f>VLOOKUP(T1137,[2]VAT!$A:$D,1,0)</f>
        <v>#N/A</v>
      </c>
      <c r="V1137" s="37" t="s">
        <v>2</v>
      </c>
      <c r="W1137" s="37" t="s">
        <v>2</v>
      </c>
      <c r="X1137" t="e">
        <f>VLOOKUP(T1137,[3]رکوردها!$A:$B,2,0)</f>
        <v>#N/A</v>
      </c>
      <c r="Y1137" t="e">
        <f>VLOOKUP(T1137,[3]رکوردها!$A:$D,4,0)</f>
        <v>#N/A</v>
      </c>
      <c r="Z1137" t="e">
        <f>VLOOKUP(T1137,[3]رکوردها!$A:$C,3,0)</f>
        <v>#N/A</v>
      </c>
      <c r="AA1137" t="e">
        <f>VLOOKUP(T1137,[3]رکوردها!$A:$F,6,0)</f>
        <v>#N/A</v>
      </c>
      <c r="AB1137" t="e">
        <f>VLOOKUP(T1137,[3]رکوردها!$A:$E,5,0)</f>
        <v>#N/A</v>
      </c>
    </row>
    <row r="1138" spans="1:28" s="41" customFormat="1" hidden="1" x14ac:dyDescent="0.2">
      <c r="A1138" s="36">
        <v>177584</v>
      </c>
      <c r="B1138" s="36">
        <v>1327</v>
      </c>
      <c r="C1138" s="36">
        <v>1865</v>
      </c>
      <c r="D1138" s="39" t="s">
        <v>5178</v>
      </c>
      <c r="E1138" s="39"/>
      <c r="F1138" s="37" t="s">
        <v>171</v>
      </c>
      <c r="G1138" s="37" t="s">
        <v>913</v>
      </c>
      <c r="H1138" s="38">
        <v>2168617</v>
      </c>
      <c r="I1138" s="38">
        <v>0</v>
      </c>
      <c r="J1138" s="38">
        <f t="shared" si="18"/>
        <v>2168617</v>
      </c>
      <c r="K1138" s="38"/>
      <c r="L1138" s="49"/>
      <c r="M1138" s="37" t="s">
        <v>63</v>
      </c>
      <c r="N1138" s="37" t="s">
        <v>64</v>
      </c>
      <c r="O1138" s="37" t="s">
        <v>157</v>
      </c>
      <c r="P1138" s="37" t="s">
        <v>158</v>
      </c>
      <c r="Q1138" s="37" t="s">
        <v>159</v>
      </c>
      <c r="R1138" s="37" t="s">
        <v>160</v>
      </c>
      <c r="S1138" s="37" t="s">
        <v>912</v>
      </c>
      <c r="T1138" s="37" t="s">
        <v>911</v>
      </c>
      <c r="U1138" s="1" t="e">
        <f>VLOOKUP(T1138,[2]VAT!$A:$D,1,0)</f>
        <v>#N/A</v>
      </c>
      <c r="V1138" s="37" t="s">
        <v>2</v>
      </c>
      <c r="W1138" s="37" t="s">
        <v>2</v>
      </c>
      <c r="X1138" t="e">
        <f>VLOOKUP(T1138,[3]رکوردها!$A:$B,2,0)</f>
        <v>#N/A</v>
      </c>
      <c r="Y1138" t="e">
        <f>VLOOKUP(T1138,[3]رکوردها!$A:$D,4,0)</f>
        <v>#N/A</v>
      </c>
      <c r="Z1138" t="e">
        <f>VLOOKUP(T1138,[3]رکوردها!$A:$C,3,0)</f>
        <v>#N/A</v>
      </c>
      <c r="AA1138" t="e">
        <f>VLOOKUP(T1138,[3]رکوردها!$A:$F,6,0)</f>
        <v>#N/A</v>
      </c>
      <c r="AB1138" t="e">
        <f>VLOOKUP(T1138,[3]رکوردها!$A:$E,5,0)</f>
        <v>#N/A</v>
      </c>
    </row>
    <row r="1139" spans="1:28" s="41" customFormat="1" hidden="1" x14ac:dyDescent="0.2">
      <c r="A1139" s="36">
        <v>177585</v>
      </c>
      <c r="B1139" s="36">
        <v>1327</v>
      </c>
      <c r="C1139" s="36">
        <v>1865</v>
      </c>
      <c r="D1139" s="39" t="s">
        <v>5178</v>
      </c>
      <c r="E1139" s="39"/>
      <c r="F1139" s="37" t="s">
        <v>171</v>
      </c>
      <c r="G1139" s="37" t="s">
        <v>913</v>
      </c>
      <c r="H1139" s="38">
        <v>2168617</v>
      </c>
      <c r="I1139" s="38">
        <v>0</v>
      </c>
      <c r="J1139" s="38">
        <f t="shared" si="18"/>
        <v>2168617</v>
      </c>
      <c r="K1139" s="38"/>
      <c r="L1139" s="49"/>
      <c r="M1139" s="37" t="s">
        <v>63</v>
      </c>
      <c r="N1139" s="37" t="s">
        <v>64</v>
      </c>
      <c r="O1139" s="37" t="s">
        <v>157</v>
      </c>
      <c r="P1139" s="37" t="s">
        <v>158</v>
      </c>
      <c r="Q1139" s="37" t="s">
        <v>159</v>
      </c>
      <c r="R1139" s="37" t="s">
        <v>160</v>
      </c>
      <c r="S1139" s="37" t="s">
        <v>912</v>
      </c>
      <c r="T1139" s="37" t="s">
        <v>911</v>
      </c>
      <c r="U1139" s="1" t="e">
        <f>VLOOKUP(T1139,[2]VAT!$A:$D,1,0)</f>
        <v>#N/A</v>
      </c>
      <c r="V1139" s="37" t="s">
        <v>2</v>
      </c>
      <c r="W1139" s="37" t="s">
        <v>2</v>
      </c>
      <c r="X1139" t="e">
        <f>VLOOKUP(T1139,[3]رکوردها!$A:$B,2,0)</f>
        <v>#N/A</v>
      </c>
      <c r="Y1139" t="e">
        <f>VLOOKUP(T1139,[3]رکوردها!$A:$D,4,0)</f>
        <v>#N/A</v>
      </c>
      <c r="Z1139" t="e">
        <f>VLOOKUP(T1139,[3]رکوردها!$A:$C,3,0)</f>
        <v>#N/A</v>
      </c>
      <c r="AA1139" t="e">
        <f>VLOOKUP(T1139,[3]رکوردها!$A:$F,6,0)</f>
        <v>#N/A</v>
      </c>
      <c r="AB1139" t="e">
        <f>VLOOKUP(T1139,[3]رکوردها!$A:$E,5,0)</f>
        <v>#N/A</v>
      </c>
    </row>
    <row r="1140" spans="1:28" s="41" customFormat="1" hidden="1" x14ac:dyDescent="0.2">
      <c r="A1140" s="36">
        <v>177586</v>
      </c>
      <c r="B1140" s="36">
        <v>1327</v>
      </c>
      <c r="C1140" s="36">
        <v>1865</v>
      </c>
      <c r="D1140" s="39" t="s">
        <v>5178</v>
      </c>
      <c r="E1140" s="39"/>
      <c r="F1140" s="37" t="s">
        <v>171</v>
      </c>
      <c r="G1140" s="37" t="s">
        <v>913</v>
      </c>
      <c r="H1140" s="38">
        <v>2168617</v>
      </c>
      <c r="I1140" s="38">
        <v>0</v>
      </c>
      <c r="J1140" s="38">
        <f t="shared" si="18"/>
        <v>2168617</v>
      </c>
      <c r="K1140" s="38"/>
      <c r="L1140" s="49"/>
      <c r="M1140" s="37" t="s">
        <v>63</v>
      </c>
      <c r="N1140" s="37" t="s">
        <v>64</v>
      </c>
      <c r="O1140" s="37" t="s">
        <v>157</v>
      </c>
      <c r="P1140" s="37" t="s">
        <v>158</v>
      </c>
      <c r="Q1140" s="37" t="s">
        <v>159</v>
      </c>
      <c r="R1140" s="37" t="s">
        <v>160</v>
      </c>
      <c r="S1140" s="37" t="s">
        <v>912</v>
      </c>
      <c r="T1140" s="37" t="s">
        <v>911</v>
      </c>
      <c r="U1140" s="1" t="e">
        <f>VLOOKUP(T1140,[2]VAT!$A:$D,1,0)</f>
        <v>#N/A</v>
      </c>
      <c r="V1140" s="37" t="s">
        <v>2</v>
      </c>
      <c r="W1140" s="37" t="s">
        <v>2</v>
      </c>
      <c r="X1140" t="e">
        <f>VLOOKUP(T1140,[3]رکوردها!$A:$B,2,0)</f>
        <v>#N/A</v>
      </c>
      <c r="Y1140" t="e">
        <f>VLOOKUP(T1140,[3]رکوردها!$A:$D,4,0)</f>
        <v>#N/A</v>
      </c>
      <c r="Z1140" t="e">
        <f>VLOOKUP(T1140,[3]رکوردها!$A:$C,3,0)</f>
        <v>#N/A</v>
      </c>
      <c r="AA1140" t="e">
        <f>VLOOKUP(T1140,[3]رکوردها!$A:$F,6,0)</f>
        <v>#N/A</v>
      </c>
      <c r="AB1140" t="e">
        <f>VLOOKUP(T1140,[3]رکوردها!$A:$E,5,0)</f>
        <v>#N/A</v>
      </c>
    </row>
    <row r="1141" spans="1:28" s="41" customFormat="1" hidden="1" x14ac:dyDescent="0.2">
      <c r="A1141" s="36">
        <v>177587</v>
      </c>
      <c r="B1141" s="36">
        <v>1327</v>
      </c>
      <c r="C1141" s="36">
        <v>1865</v>
      </c>
      <c r="D1141" s="39" t="s">
        <v>5178</v>
      </c>
      <c r="E1141" s="39"/>
      <c r="F1141" s="37" t="s">
        <v>171</v>
      </c>
      <c r="G1141" s="37" t="s">
        <v>913</v>
      </c>
      <c r="H1141" s="38">
        <v>2168617</v>
      </c>
      <c r="I1141" s="38">
        <v>0</v>
      </c>
      <c r="J1141" s="38">
        <f t="shared" si="18"/>
        <v>2168617</v>
      </c>
      <c r="K1141" s="38"/>
      <c r="L1141" s="49"/>
      <c r="M1141" s="37" t="s">
        <v>63</v>
      </c>
      <c r="N1141" s="37" t="s">
        <v>64</v>
      </c>
      <c r="O1141" s="37" t="s">
        <v>157</v>
      </c>
      <c r="P1141" s="37" t="s">
        <v>158</v>
      </c>
      <c r="Q1141" s="37" t="s">
        <v>159</v>
      </c>
      <c r="R1141" s="37" t="s">
        <v>160</v>
      </c>
      <c r="S1141" s="37" t="s">
        <v>912</v>
      </c>
      <c r="T1141" s="37" t="s">
        <v>911</v>
      </c>
      <c r="U1141" s="1" t="e">
        <f>VLOOKUP(T1141,[2]VAT!$A:$D,1,0)</f>
        <v>#N/A</v>
      </c>
      <c r="V1141" s="37" t="s">
        <v>2</v>
      </c>
      <c r="W1141" s="37" t="s">
        <v>2</v>
      </c>
      <c r="X1141" t="e">
        <f>VLOOKUP(T1141,[3]رکوردها!$A:$B,2,0)</f>
        <v>#N/A</v>
      </c>
      <c r="Y1141" t="e">
        <f>VLOOKUP(T1141,[3]رکوردها!$A:$D,4,0)</f>
        <v>#N/A</v>
      </c>
      <c r="Z1141" t="e">
        <f>VLOOKUP(T1141,[3]رکوردها!$A:$C,3,0)</f>
        <v>#N/A</v>
      </c>
      <c r="AA1141" t="e">
        <f>VLOOKUP(T1141,[3]رکوردها!$A:$F,6,0)</f>
        <v>#N/A</v>
      </c>
      <c r="AB1141" t="e">
        <f>VLOOKUP(T1141,[3]رکوردها!$A:$E,5,0)</f>
        <v>#N/A</v>
      </c>
    </row>
    <row r="1142" spans="1:28" s="41" customFormat="1" hidden="1" x14ac:dyDescent="0.2">
      <c r="A1142" s="36">
        <v>177588</v>
      </c>
      <c r="B1142" s="36">
        <v>1327</v>
      </c>
      <c r="C1142" s="36">
        <v>1865</v>
      </c>
      <c r="D1142" s="39" t="s">
        <v>5178</v>
      </c>
      <c r="E1142" s="39"/>
      <c r="F1142" s="37" t="s">
        <v>171</v>
      </c>
      <c r="G1142" s="37" t="s">
        <v>913</v>
      </c>
      <c r="H1142" s="38">
        <v>2168617</v>
      </c>
      <c r="I1142" s="38">
        <v>0</v>
      </c>
      <c r="J1142" s="38">
        <f t="shared" si="18"/>
        <v>2168617</v>
      </c>
      <c r="K1142" s="38"/>
      <c r="L1142" s="49"/>
      <c r="M1142" s="37" t="s">
        <v>63</v>
      </c>
      <c r="N1142" s="37" t="s">
        <v>64</v>
      </c>
      <c r="O1142" s="37" t="s">
        <v>157</v>
      </c>
      <c r="P1142" s="37" t="s">
        <v>158</v>
      </c>
      <c r="Q1142" s="37" t="s">
        <v>159</v>
      </c>
      <c r="R1142" s="37" t="s">
        <v>160</v>
      </c>
      <c r="S1142" s="37" t="s">
        <v>912</v>
      </c>
      <c r="T1142" s="37" t="s">
        <v>911</v>
      </c>
      <c r="U1142" s="1" t="e">
        <f>VLOOKUP(T1142,[2]VAT!$A:$D,1,0)</f>
        <v>#N/A</v>
      </c>
      <c r="V1142" s="37" t="s">
        <v>2</v>
      </c>
      <c r="W1142" s="37" t="s">
        <v>2</v>
      </c>
      <c r="X1142" t="e">
        <f>VLOOKUP(T1142,[3]رکوردها!$A:$B,2,0)</f>
        <v>#N/A</v>
      </c>
      <c r="Y1142" t="e">
        <f>VLOOKUP(T1142,[3]رکوردها!$A:$D,4,0)</f>
        <v>#N/A</v>
      </c>
      <c r="Z1142" t="e">
        <f>VLOOKUP(T1142,[3]رکوردها!$A:$C,3,0)</f>
        <v>#N/A</v>
      </c>
      <c r="AA1142" t="e">
        <f>VLOOKUP(T1142,[3]رکوردها!$A:$F,6,0)</f>
        <v>#N/A</v>
      </c>
      <c r="AB1142" t="e">
        <f>VLOOKUP(T1142,[3]رکوردها!$A:$E,5,0)</f>
        <v>#N/A</v>
      </c>
    </row>
    <row r="1143" spans="1:28" s="41" customFormat="1" hidden="1" x14ac:dyDescent="0.2">
      <c r="A1143" s="36">
        <v>177589</v>
      </c>
      <c r="B1143" s="36">
        <v>1327</v>
      </c>
      <c r="C1143" s="36">
        <v>1865</v>
      </c>
      <c r="D1143" s="39" t="s">
        <v>5178</v>
      </c>
      <c r="E1143" s="39"/>
      <c r="F1143" s="37" t="s">
        <v>171</v>
      </c>
      <c r="G1143" s="37" t="s">
        <v>913</v>
      </c>
      <c r="H1143" s="38">
        <v>2168617</v>
      </c>
      <c r="I1143" s="38">
        <v>0</v>
      </c>
      <c r="J1143" s="38">
        <f t="shared" si="18"/>
        <v>2168617</v>
      </c>
      <c r="K1143" s="38"/>
      <c r="L1143" s="49"/>
      <c r="M1143" s="37" t="s">
        <v>63</v>
      </c>
      <c r="N1143" s="37" t="s">
        <v>64</v>
      </c>
      <c r="O1143" s="37" t="s">
        <v>157</v>
      </c>
      <c r="P1143" s="37" t="s">
        <v>158</v>
      </c>
      <c r="Q1143" s="37" t="s">
        <v>159</v>
      </c>
      <c r="R1143" s="37" t="s">
        <v>160</v>
      </c>
      <c r="S1143" s="37" t="s">
        <v>912</v>
      </c>
      <c r="T1143" s="37" t="s">
        <v>911</v>
      </c>
      <c r="U1143" s="1" t="e">
        <f>VLOOKUP(T1143,[2]VAT!$A:$D,1,0)</f>
        <v>#N/A</v>
      </c>
      <c r="V1143" s="37" t="s">
        <v>2</v>
      </c>
      <c r="W1143" s="37" t="s">
        <v>2</v>
      </c>
      <c r="X1143" t="e">
        <f>VLOOKUP(T1143,[3]رکوردها!$A:$B,2,0)</f>
        <v>#N/A</v>
      </c>
      <c r="Y1143" t="e">
        <f>VLOOKUP(T1143,[3]رکوردها!$A:$D,4,0)</f>
        <v>#N/A</v>
      </c>
      <c r="Z1143" t="e">
        <f>VLOOKUP(T1143,[3]رکوردها!$A:$C,3,0)</f>
        <v>#N/A</v>
      </c>
      <c r="AA1143" t="e">
        <f>VLOOKUP(T1143,[3]رکوردها!$A:$F,6,0)</f>
        <v>#N/A</v>
      </c>
      <c r="AB1143" t="e">
        <f>VLOOKUP(T1143,[3]رکوردها!$A:$E,5,0)</f>
        <v>#N/A</v>
      </c>
    </row>
    <row r="1144" spans="1:28" s="41" customFormat="1" hidden="1" x14ac:dyDescent="0.2">
      <c r="A1144" s="36">
        <v>177590</v>
      </c>
      <c r="B1144" s="36">
        <v>1327</v>
      </c>
      <c r="C1144" s="36">
        <v>1865</v>
      </c>
      <c r="D1144" s="39" t="s">
        <v>5178</v>
      </c>
      <c r="E1144" s="39"/>
      <c r="F1144" s="37" t="s">
        <v>171</v>
      </c>
      <c r="G1144" s="37" t="s">
        <v>913</v>
      </c>
      <c r="H1144" s="38">
        <v>2168617</v>
      </c>
      <c r="I1144" s="38">
        <v>0</v>
      </c>
      <c r="J1144" s="38">
        <f t="shared" si="18"/>
        <v>2168617</v>
      </c>
      <c r="K1144" s="38"/>
      <c r="L1144" s="49"/>
      <c r="M1144" s="37" t="s">
        <v>63</v>
      </c>
      <c r="N1144" s="37" t="s">
        <v>64</v>
      </c>
      <c r="O1144" s="37" t="s">
        <v>157</v>
      </c>
      <c r="P1144" s="37" t="s">
        <v>158</v>
      </c>
      <c r="Q1144" s="37" t="s">
        <v>159</v>
      </c>
      <c r="R1144" s="37" t="s">
        <v>160</v>
      </c>
      <c r="S1144" s="37" t="s">
        <v>912</v>
      </c>
      <c r="T1144" s="37" t="s">
        <v>911</v>
      </c>
      <c r="U1144" s="1" t="e">
        <f>VLOOKUP(T1144,[2]VAT!$A:$D,1,0)</f>
        <v>#N/A</v>
      </c>
      <c r="V1144" s="37" t="s">
        <v>2</v>
      </c>
      <c r="W1144" s="37" t="s">
        <v>2</v>
      </c>
      <c r="X1144" t="e">
        <f>VLOOKUP(T1144,[3]رکوردها!$A:$B,2,0)</f>
        <v>#N/A</v>
      </c>
      <c r="Y1144" t="e">
        <f>VLOOKUP(T1144,[3]رکوردها!$A:$D,4,0)</f>
        <v>#N/A</v>
      </c>
      <c r="Z1144" t="e">
        <f>VLOOKUP(T1144,[3]رکوردها!$A:$C,3,0)</f>
        <v>#N/A</v>
      </c>
      <c r="AA1144" t="e">
        <f>VLOOKUP(T1144,[3]رکوردها!$A:$F,6,0)</f>
        <v>#N/A</v>
      </c>
      <c r="AB1144" t="e">
        <f>VLOOKUP(T1144,[3]رکوردها!$A:$E,5,0)</f>
        <v>#N/A</v>
      </c>
    </row>
    <row r="1145" spans="1:28" s="41" customFormat="1" hidden="1" x14ac:dyDescent="0.2">
      <c r="A1145" s="36">
        <v>177591</v>
      </c>
      <c r="B1145" s="36">
        <v>1327</v>
      </c>
      <c r="C1145" s="36">
        <v>1865</v>
      </c>
      <c r="D1145" s="39" t="s">
        <v>5178</v>
      </c>
      <c r="E1145" s="39"/>
      <c r="F1145" s="37" t="s">
        <v>171</v>
      </c>
      <c r="G1145" s="37" t="s">
        <v>913</v>
      </c>
      <c r="H1145" s="38">
        <v>2168617</v>
      </c>
      <c r="I1145" s="38">
        <v>0</v>
      </c>
      <c r="J1145" s="38">
        <f t="shared" si="18"/>
        <v>2168617</v>
      </c>
      <c r="K1145" s="38"/>
      <c r="L1145" s="49"/>
      <c r="M1145" s="37" t="s">
        <v>63</v>
      </c>
      <c r="N1145" s="37" t="s">
        <v>64</v>
      </c>
      <c r="O1145" s="37" t="s">
        <v>157</v>
      </c>
      <c r="P1145" s="37" t="s">
        <v>158</v>
      </c>
      <c r="Q1145" s="37" t="s">
        <v>159</v>
      </c>
      <c r="R1145" s="37" t="s">
        <v>160</v>
      </c>
      <c r="S1145" s="37" t="s">
        <v>912</v>
      </c>
      <c r="T1145" s="37" t="s">
        <v>911</v>
      </c>
      <c r="U1145" s="1" t="e">
        <f>VLOOKUP(T1145,[2]VAT!$A:$D,1,0)</f>
        <v>#N/A</v>
      </c>
      <c r="V1145" s="37" t="s">
        <v>2</v>
      </c>
      <c r="W1145" s="37" t="s">
        <v>2</v>
      </c>
      <c r="X1145" t="e">
        <f>VLOOKUP(T1145,[3]رکوردها!$A:$B,2,0)</f>
        <v>#N/A</v>
      </c>
      <c r="Y1145" t="e">
        <f>VLOOKUP(T1145,[3]رکوردها!$A:$D,4,0)</f>
        <v>#N/A</v>
      </c>
      <c r="Z1145" t="e">
        <f>VLOOKUP(T1145,[3]رکوردها!$A:$C,3,0)</f>
        <v>#N/A</v>
      </c>
      <c r="AA1145" t="e">
        <f>VLOOKUP(T1145,[3]رکوردها!$A:$F,6,0)</f>
        <v>#N/A</v>
      </c>
      <c r="AB1145" t="e">
        <f>VLOOKUP(T1145,[3]رکوردها!$A:$E,5,0)</f>
        <v>#N/A</v>
      </c>
    </row>
    <row r="1146" spans="1:28" s="41" customFormat="1" hidden="1" x14ac:dyDescent="0.2">
      <c r="A1146" s="36">
        <v>177592</v>
      </c>
      <c r="B1146" s="36">
        <v>1327</v>
      </c>
      <c r="C1146" s="36">
        <v>1865</v>
      </c>
      <c r="D1146" s="39" t="s">
        <v>5178</v>
      </c>
      <c r="E1146" s="39"/>
      <c r="F1146" s="37" t="s">
        <v>171</v>
      </c>
      <c r="G1146" s="37" t="s">
        <v>913</v>
      </c>
      <c r="H1146" s="38">
        <v>2168617</v>
      </c>
      <c r="I1146" s="38">
        <v>0</v>
      </c>
      <c r="J1146" s="38">
        <f t="shared" si="18"/>
        <v>2168617</v>
      </c>
      <c r="K1146" s="38"/>
      <c r="L1146" s="49"/>
      <c r="M1146" s="37" t="s">
        <v>63</v>
      </c>
      <c r="N1146" s="37" t="s">
        <v>64</v>
      </c>
      <c r="O1146" s="37" t="s">
        <v>157</v>
      </c>
      <c r="P1146" s="37" t="s">
        <v>158</v>
      </c>
      <c r="Q1146" s="37" t="s">
        <v>159</v>
      </c>
      <c r="R1146" s="37" t="s">
        <v>160</v>
      </c>
      <c r="S1146" s="37" t="s">
        <v>912</v>
      </c>
      <c r="T1146" s="37" t="s">
        <v>911</v>
      </c>
      <c r="U1146" s="1" t="e">
        <f>VLOOKUP(T1146,[2]VAT!$A:$D,1,0)</f>
        <v>#N/A</v>
      </c>
      <c r="V1146" s="37" t="s">
        <v>2</v>
      </c>
      <c r="W1146" s="37" t="s">
        <v>2</v>
      </c>
      <c r="X1146" t="e">
        <f>VLOOKUP(T1146,[3]رکوردها!$A:$B,2,0)</f>
        <v>#N/A</v>
      </c>
      <c r="Y1146" t="e">
        <f>VLOOKUP(T1146,[3]رکوردها!$A:$D,4,0)</f>
        <v>#N/A</v>
      </c>
      <c r="Z1146" t="e">
        <f>VLOOKUP(T1146,[3]رکوردها!$A:$C,3,0)</f>
        <v>#N/A</v>
      </c>
      <c r="AA1146" t="e">
        <f>VLOOKUP(T1146,[3]رکوردها!$A:$F,6,0)</f>
        <v>#N/A</v>
      </c>
      <c r="AB1146" t="e">
        <f>VLOOKUP(T1146,[3]رکوردها!$A:$E,5,0)</f>
        <v>#N/A</v>
      </c>
    </row>
    <row r="1147" spans="1:28" s="41" customFormat="1" hidden="1" x14ac:dyDescent="0.2">
      <c r="A1147" s="36">
        <v>177593</v>
      </c>
      <c r="B1147" s="36">
        <v>1327</v>
      </c>
      <c r="C1147" s="36">
        <v>1865</v>
      </c>
      <c r="D1147" s="39" t="s">
        <v>5178</v>
      </c>
      <c r="E1147" s="39"/>
      <c r="F1147" s="37" t="s">
        <v>171</v>
      </c>
      <c r="G1147" s="37" t="s">
        <v>913</v>
      </c>
      <c r="H1147" s="38">
        <v>2168617</v>
      </c>
      <c r="I1147" s="38">
        <v>0</v>
      </c>
      <c r="J1147" s="38">
        <f t="shared" si="18"/>
        <v>2168617</v>
      </c>
      <c r="K1147" s="38"/>
      <c r="L1147" s="49"/>
      <c r="M1147" s="37" t="s">
        <v>63</v>
      </c>
      <c r="N1147" s="37" t="s">
        <v>64</v>
      </c>
      <c r="O1147" s="37" t="s">
        <v>157</v>
      </c>
      <c r="P1147" s="37" t="s">
        <v>158</v>
      </c>
      <c r="Q1147" s="37" t="s">
        <v>159</v>
      </c>
      <c r="R1147" s="37" t="s">
        <v>160</v>
      </c>
      <c r="S1147" s="37" t="s">
        <v>912</v>
      </c>
      <c r="T1147" s="37" t="s">
        <v>911</v>
      </c>
      <c r="U1147" s="1" t="e">
        <f>VLOOKUP(T1147,[2]VAT!$A:$D,1,0)</f>
        <v>#N/A</v>
      </c>
      <c r="V1147" s="37" t="s">
        <v>2</v>
      </c>
      <c r="W1147" s="37" t="s">
        <v>2</v>
      </c>
      <c r="X1147" t="e">
        <f>VLOOKUP(T1147,[3]رکوردها!$A:$B,2,0)</f>
        <v>#N/A</v>
      </c>
      <c r="Y1147" t="e">
        <f>VLOOKUP(T1147,[3]رکوردها!$A:$D,4,0)</f>
        <v>#N/A</v>
      </c>
      <c r="Z1147" t="e">
        <f>VLOOKUP(T1147,[3]رکوردها!$A:$C,3,0)</f>
        <v>#N/A</v>
      </c>
      <c r="AA1147" t="e">
        <f>VLOOKUP(T1147,[3]رکوردها!$A:$F,6,0)</f>
        <v>#N/A</v>
      </c>
      <c r="AB1147" t="e">
        <f>VLOOKUP(T1147,[3]رکوردها!$A:$E,5,0)</f>
        <v>#N/A</v>
      </c>
    </row>
    <row r="1148" spans="1:28" s="41" customFormat="1" hidden="1" x14ac:dyDescent="0.2">
      <c r="A1148" s="36">
        <v>177594</v>
      </c>
      <c r="B1148" s="36">
        <v>1327</v>
      </c>
      <c r="C1148" s="36">
        <v>1865</v>
      </c>
      <c r="D1148" s="39" t="s">
        <v>5178</v>
      </c>
      <c r="E1148" s="39"/>
      <c r="F1148" s="37" t="s">
        <v>171</v>
      </c>
      <c r="G1148" s="37" t="s">
        <v>913</v>
      </c>
      <c r="H1148" s="38">
        <v>2168617</v>
      </c>
      <c r="I1148" s="38">
        <v>0</v>
      </c>
      <c r="J1148" s="38">
        <f t="shared" si="18"/>
        <v>2168617</v>
      </c>
      <c r="K1148" s="38"/>
      <c r="L1148" s="49"/>
      <c r="M1148" s="37" t="s">
        <v>63</v>
      </c>
      <c r="N1148" s="37" t="s">
        <v>64</v>
      </c>
      <c r="O1148" s="37" t="s">
        <v>157</v>
      </c>
      <c r="P1148" s="37" t="s">
        <v>158</v>
      </c>
      <c r="Q1148" s="37" t="s">
        <v>159</v>
      </c>
      <c r="R1148" s="37" t="s">
        <v>160</v>
      </c>
      <c r="S1148" s="37" t="s">
        <v>912</v>
      </c>
      <c r="T1148" s="37" t="s">
        <v>911</v>
      </c>
      <c r="U1148" s="1" t="e">
        <f>VLOOKUP(T1148,[2]VAT!$A:$D,1,0)</f>
        <v>#N/A</v>
      </c>
      <c r="V1148" s="37" t="s">
        <v>2</v>
      </c>
      <c r="W1148" s="37" t="s">
        <v>2</v>
      </c>
      <c r="X1148" t="e">
        <f>VLOOKUP(T1148,[3]رکوردها!$A:$B,2,0)</f>
        <v>#N/A</v>
      </c>
      <c r="Y1148" t="e">
        <f>VLOOKUP(T1148,[3]رکوردها!$A:$D,4,0)</f>
        <v>#N/A</v>
      </c>
      <c r="Z1148" t="e">
        <f>VLOOKUP(T1148,[3]رکوردها!$A:$C,3,0)</f>
        <v>#N/A</v>
      </c>
      <c r="AA1148" t="e">
        <f>VLOOKUP(T1148,[3]رکوردها!$A:$F,6,0)</f>
        <v>#N/A</v>
      </c>
      <c r="AB1148" t="e">
        <f>VLOOKUP(T1148,[3]رکوردها!$A:$E,5,0)</f>
        <v>#N/A</v>
      </c>
    </row>
    <row r="1149" spans="1:28" s="41" customFormat="1" hidden="1" x14ac:dyDescent="0.2">
      <c r="A1149" s="36">
        <v>177595</v>
      </c>
      <c r="B1149" s="36">
        <v>1327</v>
      </c>
      <c r="C1149" s="36">
        <v>1865</v>
      </c>
      <c r="D1149" s="39" t="s">
        <v>5178</v>
      </c>
      <c r="E1149" s="39"/>
      <c r="F1149" s="37" t="s">
        <v>171</v>
      </c>
      <c r="G1149" s="37" t="s">
        <v>913</v>
      </c>
      <c r="H1149" s="38">
        <v>2168617</v>
      </c>
      <c r="I1149" s="38">
        <v>0</v>
      </c>
      <c r="J1149" s="38">
        <f t="shared" si="18"/>
        <v>2168617</v>
      </c>
      <c r="K1149" s="38"/>
      <c r="L1149" s="49"/>
      <c r="M1149" s="37" t="s">
        <v>63</v>
      </c>
      <c r="N1149" s="37" t="s">
        <v>64</v>
      </c>
      <c r="O1149" s="37" t="s">
        <v>157</v>
      </c>
      <c r="P1149" s="37" t="s">
        <v>158</v>
      </c>
      <c r="Q1149" s="37" t="s">
        <v>159</v>
      </c>
      <c r="R1149" s="37" t="s">
        <v>160</v>
      </c>
      <c r="S1149" s="37" t="s">
        <v>912</v>
      </c>
      <c r="T1149" s="37" t="s">
        <v>911</v>
      </c>
      <c r="U1149" s="1" t="e">
        <f>VLOOKUP(T1149,[2]VAT!$A:$D,1,0)</f>
        <v>#N/A</v>
      </c>
      <c r="V1149" s="37" t="s">
        <v>2</v>
      </c>
      <c r="W1149" s="37" t="s">
        <v>2</v>
      </c>
      <c r="X1149" t="e">
        <f>VLOOKUP(T1149,[3]رکوردها!$A:$B,2,0)</f>
        <v>#N/A</v>
      </c>
      <c r="Y1149" t="e">
        <f>VLOOKUP(T1149,[3]رکوردها!$A:$D,4,0)</f>
        <v>#N/A</v>
      </c>
      <c r="Z1149" t="e">
        <f>VLOOKUP(T1149,[3]رکوردها!$A:$C,3,0)</f>
        <v>#N/A</v>
      </c>
      <c r="AA1149" t="e">
        <f>VLOOKUP(T1149,[3]رکوردها!$A:$F,6,0)</f>
        <v>#N/A</v>
      </c>
      <c r="AB1149" t="e">
        <f>VLOOKUP(T1149,[3]رکوردها!$A:$E,5,0)</f>
        <v>#N/A</v>
      </c>
    </row>
    <row r="1150" spans="1:28" s="41" customFormat="1" hidden="1" x14ac:dyDescent="0.2">
      <c r="A1150" s="36">
        <v>177596</v>
      </c>
      <c r="B1150" s="36">
        <v>1327</v>
      </c>
      <c r="C1150" s="36">
        <v>1865</v>
      </c>
      <c r="D1150" s="39" t="s">
        <v>5178</v>
      </c>
      <c r="E1150" s="39"/>
      <c r="F1150" s="37" t="s">
        <v>171</v>
      </c>
      <c r="G1150" s="37" t="s">
        <v>913</v>
      </c>
      <c r="H1150" s="38">
        <v>2168617</v>
      </c>
      <c r="I1150" s="38">
        <v>0</v>
      </c>
      <c r="J1150" s="38">
        <f t="shared" si="18"/>
        <v>2168617</v>
      </c>
      <c r="K1150" s="38"/>
      <c r="L1150" s="49"/>
      <c r="M1150" s="37" t="s">
        <v>63</v>
      </c>
      <c r="N1150" s="37" t="s">
        <v>64</v>
      </c>
      <c r="O1150" s="37" t="s">
        <v>157</v>
      </c>
      <c r="P1150" s="37" t="s">
        <v>158</v>
      </c>
      <c r="Q1150" s="37" t="s">
        <v>159</v>
      </c>
      <c r="R1150" s="37" t="s">
        <v>160</v>
      </c>
      <c r="S1150" s="37" t="s">
        <v>912</v>
      </c>
      <c r="T1150" s="37" t="s">
        <v>911</v>
      </c>
      <c r="U1150" s="1" t="e">
        <f>VLOOKUP(T1150,[2]VAT!$A:$D,1,0)</f>
        <v>#N/A</v>
      </c>
      <c r="V1150" s="37" t="s">
        <v>2</v>
      </c>
      <c r="W1150" s="37" t="s">
        <v>2</v>
      </c>
      <c r="X1150" t="e">
        <f>VLOOKUP(T1150,[3]رکوردها!$A:$B,2,0)</f>
        <v>#N/A</v>
      </c>
      <c r="Y1150" t="e">
        <f>VLOOKUP(T1150,[3]رکوردها!$A:$D,4,0)</f>
        <v>#N/A</v>
      </c>
      <c r="Z1150" t="e">
        <f>VLOOKUP(T1150,[3]رکوردها!$A:$C,3,0)</f>
        <v>#N/A</v>
      </c>
      <c r="AA1150" t="e">
        <f>VLOOKUP(T1150,[3]رکوردها!$A:$F,6,0)</f>
        <v>#N/A</v>
      </c>
      <c r="AB1150" t="e">
        <f>VLOOKUP(T1150,[3]رکوردها!$A:$E,5,0)</f>
        <v>#N/A</v>
      </c>
    </row>
    <row r="1151" spans="1:28" s="41" customFormat="1" hidden="1" x14ac:dyDescent="0.2">
      <c r="A1151" s="36">
        <v>177597</v>
      </c>
      <c r="B1151" s="36">
        <v>1327</v>
      </c>
      <c r="C1151" s="36">
        <v>1865</v>
      </c>
      <c r="D1151" s="39" t="s">
        <v>5178</v>
      </c>
      <c r="E1151" s="39"/>
      <c r="F1151" s="37" t="s">
        <v>171</v>
      </c>
      <c r="G1151" s="37" t="s">
        <v>913</v>
      </c>
      <c r="H1151" s="38">
        <v>2168617</v>
      </c>
      <c r="I1151" s="38">
        <v>0</v>
      </c>
      <c r="J1151" s="38">
        <f t="shared" si="18"/>
        <v>2168617</v>
      </c>
      <c r="K1151" s="38"/>
      <c r="L1151" s="49"/>
      <c r="M1151" s="37" t="s">
        <v>63</v>
      </c>
      <c r="N1151" s="37" t="s">
        <v>64</v>
      </c>
      <c r="O1151" s="37" t="s">
        <v>157</v>
      </c>
      <c r="P1151" s="37" t="s">
        <v>158</v>
      </c>
      <c r="Q1151" s="37" t="s">
        <v>159</v>
      </c>
      <c r="R1151" s="37" t="s">
        <v>160</v>
      </c>
      <c r="S1151" s="37" t="s">
        <v>912</v>
      </c>
      <c r="T1151" s="37" t="s">
        <v>911</v>
      </c>
      <c r="U1151" s="1" t="e">
        <f>VLOOKUP(T1151,[2]VAT!$A:$D,1,0)</f>
        <v>#N/A</v>
      </c>
      <c r="V1151" s="37" t="s">
        <v>2</v>
      </c>
      <c r="W1151" s="37" t="s">
        <v>2</v>
      </c>
      <c r="X1151" t="e">
        <f>VLOOKUP(T1151,[3]رکوردها!$A:$B,2,0)</f>
        <v>#N/A</v>
      </c>
      <c r="Y1151" t="e">
        <f>VLOOKUP(T1151,[3]رکوردها!$A:$D,4,0)</f>
        <v>#N/A</v>
      </c>
      <c r="Z1151" t="e">
        <f>VLOOKUP(T1151,[3]رکوردها!$A:$C,3,0)</f>
        <v>#N/A</v>
      </c>
      <c r="AA1151" t="e">
        <f>VLOOKUP(T1151,[3]رکوردها!$A:$F,6,0)</f>
        <v>#N/A</v>
      </c>
      <c r="AB1151" t="e">
        <f>VLOOKUP(T1151,[3]رکوردها!$A:$E,5,0)</f>
        <v>#N/A</v>
      </c>
    </row>
    <row r="1152" spans="1:28" s="41" customFormat="1" hidden="1" x14ac:dyDescent="0.2">
      <c r="A1152" s="36">
        <v>177598</v>
      </c>
      <c r="B1152" s="36">
        <v>1327</v>
      </c>
      <c r="C1152" s="36">
        <v>1865</v>
      </c>
      <c r="D1152" s="39" t="s">
        <v>5178</v>
      </c>
      <c r="E1152" s="39"/>
      <c r="F1152" s="37" t="s">
        <v>171</v>
      </c>
      <c r="G1152" s="37" t="s">
        <v>913</v>
      </c>
      <c r="H1152" s="38">
        <v>2168617</v>
      </c>
      <c r="I1152" s="38">
        <v>0</v>
      </c>
      <c r="J1152" s="38">
        <f t="shared" si="18"/>
        <v>2168617</v>
      </c>
      <c r="K1152" s="38"/>
      <c r="L1152" s="49"/>
      <c r="M1152" s="37" t="s">
        <v>63</v>
      </c>
      <c r="N1152" s="37" t="s">
        <v>64</v>
      </c>
      <c r="O1152" s="37" t="s">
        <v>157</v>
      </c>
      <c r="P1152" s="37" t="s">
        <v>158</v>
      </c>
      <c r="Q1152" s="37" t="s">
        <v>159</v>
      </c>
      <c r="R1152" s="37" t="s">
        <v>160</v>
      </c>
      <c r="S1152" s="37" t="s">
        <v>912</v>
      </c>
      <c r="T1152" s="37" t="s">
        <v>911</v>
      </c>
      <c r="U1152" s="1" t="e">
        <f>VLOOKUP(T1152,[2]VAT!$A:$D,1,0)</f>
        <v>#N/A</v>
      </c>
      <c r="V1152" s="37" t="s">
        <v>2</v>
      </c>
      <c r="W1152" s="37" t="s">
        <v>2</v>
      </c>
      <c r="X1152" t="e">
        <f>VLOOKUP(T1152,[3]رکوردها!$A:$B,2,0)</f>
        <v>#N/A</v>
      </c>
      <c r="Y1152" t="e">
        <f>VLOOKUP(T1152,[3]رکوردها!$A:$D,4,0)</f>
        <v>#N/A</v>
      </c>
      <c r="Z1152" t="e">
        <f>VLOOKUP(T1152,[3]رکوردها!$A:$C,3,0)</f>
        <v>#N/A</v>
      </c>
      <c r="AA1152" t="e">
        <f>VLOOKUP(T1152,[3]رکوردها!$A:$F,6,0)</f>
        <v>#N/A</v>
      </c>
      <c r="AB1152" t="e">
        <f>VLOOKUP(T1152,[3]رکوردها!$A:$E,5,0)</f>
        <v>#N/A</v>
      </c>
    </row>
    <row r="1153" spans="1:28" s="41" customFormat="1" hidden="1" x14ac:dyDescent="0.2">
      <c r="A1153" s="36">
        <v>177599</v>
      </c>
      <c r="B1153" s="36">
        <v>1327</v>
      </c>
      <c r="C1153" s="36">
        <v>1865</v>
      </c>
      <c r="D1153" s="39" t="s">
        <v>5178</v>
      </c>
      <c r="E1153" s="39"/>
      <c r="F1153" s="37" t="s">
        <v>171</v>
      </c>
      <c r="G1153" s="37" t="s">
        <v>913</v>
      </c>
      <c r="H1153" s="38">
        <v>2168617</v>
      </c>
      <c r="I1153" s="38">
        <v>0</v>
      </c>
      <c r="J1153" s="38">
        <f t="shared" si="18"/>
        <v>2168617</v>
      </c>
      <c r="K1153" s="38"/>
      <c r="L1153" s="49"/>
      <c r="M1153" s="37" t="s">
        <v>63</v>
      </c>
      <c r="N1153" s="37" t="s">
        <v>64</v>
      </c>
      <c r="O1153" s="37" t="s">
        <v>157</v>
      </c>
      <c r="P1153" s="37" t="s">
        <v>158</v>
      </c>
      <c r="Q1153" s="37" t="s">
        <v>159</v>
      </c>
      <c r="R1153" s="37" t="s">
        <v>160</v>
      </c>
      <c r="S1153" s="37" t="s">
        <v>912</v>
      </c>
      <c r="T1153" s="37" t="s">
        <v>911</v>
      </c>
      <c r="U1153" s="1" t="e">
        <f>VLOOKUP(T1153,[2]VAT!$A:$D,1,0)</f>
        <v>#N/A</v>
      </c>
      <c r="V1153" s="37" t="s">
        <v>2</v>
      </c>
      <c r="W1153" s="37" t="s">
        <v>2</v>
      </c>
      <c r="X1153" t="e">
        <f>VLOOKUP(T1153,[3]رکوردها!$A:$B,2,0)</f>
        <v>#N/A</v>
      </c>
      <c r="Y1153" t="e">
        <f>VLOOKUP(T1153,[3]رکوردها!$A:$D,4,0)</f>
        <v>#N/A</v>
      </c>
      <c r="Z1153" t="e">
        <f>VLOOKUP(T1153,[3]رکوردها!$A:$C,3,0)</f>
        <v>#N/A</v>
      </c>
      <c r="AA1153" t="e">
        <f>VLOOKUP(T1153,[3]رکوردها!$A:$F,6,0)</f>
        <v>#N/A</v>
      </c>
      <c r="AB1153" t="e">
        <f>VLOOKUP(T1153,[3]رکوردها!$A:$E,5,0)</f>
        <v>#N/A</v>
      </c>
    </row>
    <row r="1154" spans="1:28" s="41" customFormat="1" hidden="1" x14ac:dyDescent="0.2">
      <c r="A1154" s="36">
        <v>177600</v>
      </c>
      <c r="B1154" s="36">
        <v>1327</v>
      </c>
      <c r="C1154" s="36">
        <v>1865</v>
      </c>
      <c r="D1154" s="39" t="s">
        <v>5178</v>
      </c>
      <c r="E1154" s="39"/>
      <c r="F1154" s="37" t="s">
        <v>171</v>
      </c>
      <c r="G1154" s="37" t="s">
        <v>913</v>
      </c>
      <c r="H1154" s="38">
        <v>2168617</v>
      </c>
      <c r="I1154" s="38">
        <v>0</v>
      </c>
      <c r="J1154" s="38">
        <f t="shared" si="18"/>
        <v>2168617</v>
      </c>
      <c r="K1154" s="38"/>
      <c r="L1154" s="49"/>
      <c r="M1154" s="37" t="s">
        <v>63</v>
      </c>
      <c r="N1154" s="37" t="s">
        <v>64</v>
      </c>
      <c r="O1154" s="37" t="s">
        <v>157</v>
      </c>
      <c r="P1154" s="37" t="s">
        <v>158</v>
      </c>
      <c r="Q1154" s="37" t="s">
        <v>159</v>
      </c>
      <c r="R1154" s="37" t="s">
        <v>160</v>
      </c>
      <c r="S1154" s="37" t="s">
        <v>912</v>
      </c>
      <c r="T1154" s="37" t="s">
        <v>911</v>
      </c>
      <c r="U1154" s="1" t="e">
        <f>VLOOKUP(T1154,[2]VAT!$A:$D,1,0)</f>
        <v>#N/A</v>
      </c>
      <c r="V1154" s="37" t="s">
        <v>2</v>
      </c>
      <c r="W1154" s="37" t="s">
        <v>2</v>
      </c>
      <c r="X1154" t="e">
        <f>VLOOKUP(T1154,[3]رکوردها!$A:$B,2,0)</f>
        <v>#N/A</v>
      </c>
      <c r="Y1154" t="e">
        <f>VLOOKUP(T1154,[3]رکوردها!$A:$D,4,0)</f>
        <v>#N/A</v>
      </c>
      <c r="Z1154" t="e">
        <f>VLOOKUP(T1154,[3]رکوردها!$A:$C,3,0)</f>
        <v>#N/A</v>
      </c>
      <c r="AA1154" t="e">
        <f>VLOOKUP(T1154,[3]رکوردها!$A:$F,6,0)</f>
        <v>#N/A</v>
      </c>
      <c r="AB1154" t="e">
        <f>VLOOKUP(T1154,[3]رکوردها!$A:$E,5,0)</f>
        <v>#N/A</v>
      </c>
    </row>
    <row r="1155" spans="1:28" s="41" customFormat="1" hidden="1" x14ac:dyDescent="0.2">
      <c r="A1155" s="36">
        <v>177601</v>
      </c>
      <c r="B1155" s="36">
        <v>1327</v>
      </c>
      <c r="C1155" s="36">
        <v>1865</v>
      </c>
      <c r="D1155" s="39" t="s">
        <v>5178</v>
      </c>
      <c r="E1155" s="39"/>
      <c r="F1155" s="37" t="s">
        <v>171</v>
      </c>
      <c r="G1155" s="37" t="s">
        <v>913</v>
      </c>
      <c r="H1155" s="38">
        <v>2168617</v>
      </c>
      <c r="I1155" s="38">
        <v>0</v>
      </c>
      <c r="J1155" s="38">
        <f t="shared" si="18"/>
        <v>2168617</v>
      </c>
      <c r="K1155" s="38"/>
      <c r="L1155" s="49"/>
      <c r="M1155" s="37" t="s">
        <v>63</v>
      </c>
      <c r="N1155" s="37" t="s">
        <v>64</v>
      </c>
      <c r="O1155" s="37" t="s">
        <v>157</v>
      </c>
      <c r="P1155" s="37" t="s">
        <v>158</v>
      </c>
      <c r="Q1155" s="37" t="s">
        <v>159</v>
      </c>
      <c r="R1155" s="37" t="s">
        <v>160</v>
      </c>
      <c r="S1155" s="37" t="s">
        <v>912</v>
      </c>
      <c r="T1155" s="37" t="s">
        <v>911</v>
      </c>
      <c r="U1155" s="1" t="e">
        <f>VLOOKUP(T1155,[2]VAT!$A:$D,1,0)</f>
        <v>#N/A</v>
      </c>
      <c r="V1155" s="37" t="s">
        <v>2</v>
      </c>
      <c r="W1155" s="37" t="s">
        <v>2</v>
      </c>
      <c r="X1155" t="e">
        <f>VLOOKUP(T1155,[3]رکوردها!$A:$B,2,0)</f>
        <v>#N/A</v>
      </c>
      <c r="Y1155" t="e">
        <f>VLOOKUP(T1155,[3]رکوردها!$A:$D,4,0)</f>
        <v>#N/A</v>
      </c>
      <c r="Z1155" t="e">
        <f>VLOOKUP(T1155,[3]رکوردها!$A:$C,3,0)</f>
        <v>#N/A</v>
      </c>
      <c r="AA1155" t="e">
        <f>VLOOKUP(T1155,[3]رکوردها!$A:$F,6,0)</f>
        <v>#N/A</v>
      </c>
      <c r="AB1155" t="e">
        <f>VLOOKUP(T1155,[3]رکوردها!$A:$E,5,0)</f>
        <v>#N/A</v>
      </c>
    </row>
    <row r="1156" spans="1:28" s="41" customFormat="1" hidden="1" x14ac:dyDescent="0.2">
      <c r="A1156" s="36">
        <v>177602</v>
      </c>
      <c r="B1156" s="36">
        <v>1327</v>
      </c>
      <c r="C1156" s="36">
        <v>1865</v>
      </c>
      <c r="D1156" s="39" t="s">
        <v>5178</v>
      </c>
      <c r="E1156" s="39"/>
      <c r="F1156" s="37" t="s">
        <v>171</v>
      </c>
      <c r="G1156" s="37" t="s">
        <v>913</v>
      </c>
      <c r="H1156" s="38">
        <v>2168617</v>
      </c>
      <c r="I1156" s="38">
        <v>0</v>
      </c>
      <c r="J1156" s="38">
        <f t="shared" si="18"/>
        <v>2168617</v>
      </c>
      <c r="K1156" s="38"/>
      <c r="L1156" s="49"/>
      <c r="M1156" s="37" t="s">
        <v>63</v>
      </c>
      <c r="N1156" s="37" t="s">
        <v>64</v>
      </c>
      <c r="O1156" s="37" t="s">
        <v>157</v>
      </c>
      <c r="P1156" s="37" t="s">
        <v>158</v>
      </c>
      <c r="Q1156" s="37" t="s">
        <v>159</v>
      </c>
      <c r="R1156" s="37" t="s">
        <v>160</v>
      </c>
      <c r="S1156" s="37" t="s">
        <v>912</v>
      </c>
      <c r="T1156" s="37" t="s">
        <v>911</v>
      </c>
      <c r="U1156" s="1" t="e">
        <f>VLOOKUP(T1156,[2]VAT!$A:$D,1,0)</f>
        <v>#N/A</v>
      </c>
      <c r="V1156" s="37" t="s">
        <v>2</v>
      </c>
      <c r="W1156" s="37" t="s">
        <v>2</v>
      </c>
      <c r="X1156" t="e">
        <f>VLOOKUP(T1156,[3]رکوردها!$A:$B,2,0)</f>
        <v>#N/A</v>
      </c>
      <c r="Y1156" t="e">
        <f>VLOOKUP(T1156,[3]رکوردها!$A:$D,4,0)</f>
        <v>#N/A</v>
      </c>
      <c r="Z1156" t="e">
        <f>VLOOKUP(T1156,[3]رکوردها!$A:$C,3,0)</f>
        <v>#N/A</v>
      </c>
      <c r="AA1156" t="e">
        <f>VLOOKUP(T1156,[3]رکوردها!$A:$F,6,0)</f>
        <v>#N/A</v>
      </c>
      <c r="AB1156" t="e">
        <f>VLOOKUP(T1156,[3]رکوردها!$A:$E,5,0)</f>
        <v>#N/A</v>
      </c>
    </row>
    <row r="1157" spans="1:28" s="41" customFormat="1" hidden="1" x14ac:dyDescent="0.2">
      <c r="A1157" s="36">
        <v>177603</v>
      </c>
      <c r="B1157" s="36">
        <v>1327</v>
      </c>
      <c r="C1157" s="36">
        <v>1865</v>
      </c>
      <c r="D1157" s="39" t="s">
        <v>5178</v>
      </c>
      <c r="E1157" s="39"/>
      <c r="F1157" s="37" t="s">
        <v>171</v>
      </c>
      <c r="G1157" s="37" t="s">
        <v>913</v>
      </c>
      <c r="H1157" s="38">
        <v>2168617</v>
      </c>
      <c r="I1157" s="38">
        <v>0</v>
      </c>
      <c r="J1157" s="38">
        <f t="shared" si="18"/>
        <v>2168617</v>
      </c>
      <c r="K1157" s="38"/>
      <c r="L1157" s="49"/>
      <c r="M1157" s="37" t="s">
        <v>63</v>
      </c>
      <c r="N1157" s="37" t="s">
        <v>64</v>
      </c>
      <c r="O1157" s="37" t="s">
        <v>157</v>
      </c>
      <c r="P1157" s="37" t="s">
        <v>158</v>
      </c>
      <c r="Q1157" s="37" t="s">
        <v>159</v>
      </c>
      <c r="R1157" s="37" t="s">
        <v>160</v>
      </c>
      <c r="S1157" s="37" t="s">
        <v>912</v>
      </c>
      <c r="T1157" s="37" t="s">
        <v>911</v>
      </c>
      <c r="U1157" s="1" t="e">
        <f>VLOOKUP(T1157,[2]VAT!$A:$D,1,0)</f>
        <v>#N/A</v>
      </c>
      <c r="V1157" s="37" t="s">
        <v>2</v>
      </c>
      <c r="W1157" s="37" t="s">
        <v>2</v>
      </c>
      <c r="X1157" t="e">
        <f>VLOOKUP(T1157,[3]رکوردها!$A:$B,2,0)</f>
        <v>#N/A</v>
      </c>
      <c r="Y1157" t="e">
        <f>VLOOKUP(T1157,[3]رکوردها!$A:$D,4,0)</f>
        <v>#N/A</v>
      </c>
      <c r="Z1157" t="e">
        <f>VLOOKUP(T1157,[3]رکوردها!$A:$C,3,0)</f>
        <v>#N/A</v>
      </c>
      <c r="AA1157" t="e">
        <f>VLOOKUP(T1157,[3]رکوردها!$A:$F,6,0)</f>
        <v>#N/A</v>
      </c>
      <c r="AB1157" t="e">
        <f>VLOOKUP(T1157,[3]رکوردها!$A:$E,5,0)</f>
        <v>#N/A</v>
      </c>
    </row>
    <row r="1158" spans="1:28" s="41" customFormat="1" hidden="1" x14ac:dyDescent="0.2">
      <c r="A1158" s="36">
        <v>177604</v>
      </c>
      <c r="B1158" s="36">
        <v>1327</v>
      </c>
      <c r="C1158" s="36">
        <v>1865</v>
      </c>
      <c r="D1158" s="39" t="s">
        <v>5178</v>
      </c>
      <c r="E1158" s="39"/>
      <c r="F1158" s="37" t="s">
        <v>171</v>
      </c>
      <c r="G1158" s="37" t="s">
        <v>913</v>
      </c>
      <c r="H1158" s="38">
        <v>2168617</v>
      </c>
      <c r="I1158" s="38">
        <v>0</v>
      </c>
      <c r="J1158" s="38">
        <f t="shared" si="18"/>
        <v>2168617</v>
      </c>
      <c r="K1158" s="38"/>
      <c r="L1158" s="49"/>
      <c r="M1158" s="37" t="s">
        <v>63</v>
      </c>
      <c r="N1158" s="37" t="s">
        <v>64</v>
      </c>
      <c r="O1158" s="37" t="s">
        <v>157</v>
      </c>
      <c r="P1158" s="37" t="s">
        <v>158</v>
      </c>
      <c r="Q1158" s="37" t="s">
        <v>159</v>
      </c>
      <c r="R1158" s="37" t="s">
        <v>160</v>
      </c>
      <c r="S1158" s="37" t="s">
        <v>912</v>
      </c>
      <c r="T1158" s="37" t="s">
        <v>911</v>
      </c>
      <c r="U1158" s="1" t="e">
        <f>VLOOKUP(T1158,[2]VAT!$A:$D,1,0)</f>
        <v>#N/A</v>
      </c>
      <c r="V1158" s="37" t="s">
        <v>2</v>
      </c>
      <c r="W1158" s="37" t="s">
        <v>2</v>
      </c>
      <c r="X1158" t="e">
        <f>VLOOKUP(T1158,[3]رکوردها!$A:$B,2,0)</f>
        <v>#N/A</v>
      </c>
      <c r="Y1158" t="e">
        <f>VLOOKUP(T1158,[3]رکوردها!$A:$D,4,0)</f>
        <v>#N/A</v>
      </c>
      <c r="Z1158" t="e">
        <f>VLOOKUP(T1158,[3]رکوردها!$A:$C,3,0)</f>
        <v>#N/A</v>
      </c>
      <c r="AA1158" t="e">
        <f>VLOOKUP(T1158,[3]رکوردها!$A:$F,6,0)</f>
        <v>#N/A</v>
      </c>
      <c r="AB1158" t="e">
        <f>VLOOKUP(T1158,[3]رکوردها!$A:$E,5,0)</f>
        <v>#N/A</v>
      </c>
    </row>
    <row r="1159" spans="1:28" s="41" customFormat="1" hidden="1" x14ac:dyDescent="0.2">
      <c r="A1159" s="36">
        <v>177605</v>
      </c>
      <c r="B1159" s="36">
        <v>1327</v>
      </c>
      <c r="C1159" s="36">
        <v>1865</v>
      </c>
      <c r="D1159" s="39" t="s">
        <v>5178</v>
      </c>
      <c r="E1159" s="39"/>
      <c r="F1159" s="37" t="s">
        <v>171</v>
      </c>
      <c r="G1159" s="37" t="s">
        <v>913</v>
      </c>
      <c r="H1159" s="38">
        <v>2168617</v>
      </c>
      <c r="I1159" s="38">
        <v>0</v>
      </c>
      <c r="J1159" s="38">
        <f t="shared" si="18"/>
        <v>2168617</v>
      </c>
      <c r="K1159" s="38"/>
      <c r="L1159" s="49"/>
      <c r="M1159" s="37" t="s">
        <v>63</v>
      </c>
      <c r="N1159" s="37" t="s">
        <v>64</v>
      </c>
      <c r="O1159" s="37" t="s">
        <v>157</v>
      </c>
      <c r="P1159" s="37" t="s">
        <v>158</v>
      </c>
      <c r="Q1159" s="37" t="s">
        <v>159</v>
      </c>
      <c r="R1159" s="37" t="s">
        <v>160</v>
      </c>
      <c r="S1159" s="37" t="s">
        <v>912</v>
      </c>
      <c r="T1159" s="37" t="s">
        <v>911</v>
      </c>
      <c r="U1159" s="1" t="e">
        <f>VLOOKUP(T1159,[2]VAT!$A:$D,1,0)</f>
        <v>#N/A</v>
      </c>
      <c r="V1159" s="37" t="s">
        <v>2</v>
      </c>
      <c r="W1159" s="37" t="s">
        <v>2</v>
      </c>
      <c r="X1159" t="e">
        <f>VLOOKUP(T1159,[3]رکوردها!$A:$B,2,0)</f>
        <v>#N/A</v>
      </c>
      <c r="Y1159" t="e">
        <f>VLOOKUP(T1159,[3]رکوردها!$A:$D,4,0)</f>
        <v>#N/A</v>
      </c>
      <c r="Z1159" t="e">
        <f>VLOOKUP(T1159,[3]رکوردها!$A:$C,3,0)</f>
        <v>#N/A</v>
      </c>
      <c r="AA1159" t="e">
        <f>VLOOKUP(T1159,[3]رکوردها!$A:$F,6,0)</f>
        <v>#N/A</v>
      </c>
      <c r="AB1159" t="e">
        <f>VLOOKUP(T1159,[3]رکوردها!$A:$E,5,0)</f>
        <v>#N/A</v>
      </c>
    </row>
    <row r="1160" spans="1:28" s="41" customFormat="1" hidden="1" x14ac:dyDescent="0.2">
      <c r="A1160" s="36">
        <v>177606</v>
      </c>
      <c r="B1160" s="36">
        <v>1327</v>
      </c>
      <c r="C1160" s="36">
        <v>1865</v>
      </c>
      <c r="D1160" s="39" t="s">
        <v>5178</v>
      </c>
      <c r="E1160" s="39"/>
      <c r="F1160" s="37" t="s">
        <v>171</v>
      </c>
      <c r="G1160" s="37" t="s">
        <v>913</v>
      </c>
      <c r="H1160" s="38">
        <v>2168617</v>
      </c>
      <c r="I1160" s="38">
        <v>0</v>
      </c>
      <c r="J1160" s="38">
        <f t="shared" si="18"/>
        <v>2168617</v>
      </c>
      <c r="K1160" s="38"/>
      <c r="L1160" s="49"/>
      <c r="M1160" s="37" t="s">
        <v>63</v>
      </c>
      <c r="N1160" s="37" t="s">
        <v>64</v>
      </c>
      <c r="O1160" s="37" t="s">
        <v>157</v>
      </c>
      <c r="P1160" s="37" t="s">
        <v>158</v>
      </c>
      <c r="Q1160" s="37" t="s">
        <v>159</v>
      </c>
      <c r="R1160" s="37" t="s">
        <v>160</v>
      </c>
      <c r="S1160" s="37" t="s">
        <v>912</v>
      </c>
      <c r="T1160" s="37" t="s">
        <v>911</v>
      </c>
      <c r="U1160" s="1" t="e">
        <f>VLOOKUP(T1160,[2]VAT!$A:$D,1,0)</f>
        <v>#N/A</v>
      </c>
      <c r="V1160" s="37" t="s">
        <v>2</v>
      </c>
      <c r="W1160" s="37" t="s">
        <v>2</v>
      </c>
      <c r="X1160" t="e">
        <f>VLOOKUP(T1160,[3]رکوردها!$A:$B,2,0)</f>
        <v>#N/A</v>
      </c>
      <c r="Y1160" t="e">
        <f>VLOOKUP(T1160,[3]رکوردها!$A:$D,4,0)</f>
        <v>#N/A</v>
      </c>
      <c r="Z1160" t="e">
        <f>VLOOKUP(T1160,[3]رکوردها!$A:$C,3,0)</f>
        <v>#N/A</v>
      </c>
      <c r="AA1160" t="e">
        <f>VLOOKUP(T1160,[3]رکوردها!$A:$F,6,0)</f>
        <v>#N/A</v>
      </c>
      <c r="AB1160" t="e">
        <f>VLOOKUP(T1160,[3]رکوردها!$A:$E,5,0)</f>
        <v>#N/A</v>
      </c>
    </row>
    <row r="1161" spans="1:28" s="41" customFormat="1" hidden="1" x14ac:dyDescent="0.2">
      <c r="A1161" s="36">
        <v>177607</v>
      </c>
      <c r="B1161" s="36">
        <v>1327</v>
      </c>
      <c r="C1161" s="36">
        <v>1865</v>
      </c>
      <c r="D1161" s="39" t="s">
        <v>5178</v>
      </c>
      <c r="E1161" s="39"/>
      <c r="F1161" s="37" t="s">
        <v>171</v>
      </c>
      <c r="G1161" s="37" t="s">
        <v>913</v>
      </c>
      <c r="H1161" s="38">
        <v>2168617</v>
      </c>
      <c r="I1161" s="38">
        <v>0</v>
      </c>
      <c r="J1161" s="38">
        <f t="shared" si="18"/>
        <v>2168617</v>
      </c>
      <c r="K1161" s="38"/>
      <c r="L1161" s="49"/>
      <c r="M1161" s="37" t="s">
        <v>63</v>
      </c>
      <c r="N1161" s="37" t="s">
        <v>64</v>
      </c>
      <c r="O1161" s="37" t="s">
        <v>157</v>
      </c>
      <c r="P1161" s="37" t="s">
        <v>158</v>
      </c>
      <c r="Q1161" s="37" t="s">
        <v>159</v>
      </c>
      <c r="R1161" s="37" t="s">
        <v>160</v>
      </c>
      <c r="S1161" s="37" t="s">
        <v>912</v>
      </c>
      <c r="T1161" s="37" t="s">
        <v>911</v>
      </c>
      <c r="U1161" s="1" t="e">
        <f>VLOOKUP(T1161,[2]VAT!$A:$D,1,0)</f>
        <v>#N/A</v>
      </c>
      <c r="V1161" s="37" t="s">
        <v>2</v>
      </c>
      <c r="W1161" s="37" t="s">
        <v>2</v>
      </c>
      <c r="X1161" t="e">
        <f>VLOOKUP(T1161,[3]رکوردها!$A:$B,2,0)</f>
        <v>#N/A</v>
      </c>
      <c r="Y1161" t="e">
        <f>VLOOKUP(T1161,[3]رکوردها!$A:$D,4,0)</f>
        <v>#N/A</v>
      </c>
      <c r="Z1161" t="e">
        <f>VLOOKUP(T1161,[3]رکوردها!$A:$C,3,0)</f>
        <v>#N/A</v>
      </c>
      <c r="AA1161" t="e">
        <f>VLOOKUP(T1161,[3]رکوردها!$A:$F,6,0)</f>
        <v>#N/A</v>
      </c>
      <c r="AB1161" t="e">
        <f>VLOOKUP(T1161,[3]رکوردها!$A:$E,5,0)</f>
        <v>#N/A</v>
      </c>
    </row>
    <row r="1162" spans="1:28" s="41" customFormat="1" hidden="1" x14ac:dyDescent="0.2">
      <c r="A1162" s="36">
        <v>177608</v>
      </c>
      <c r="B1162" s="36">
        <v>1327</v>
      </c>
      <c r="C1162" s="36">
        <v>1865</v>
      </c>
      <c r="D1162" s="39" t="s">
        <v>5178</v>
      </c>
      <c r="E1162" s="39"/>
      <c r="F1162" s="37" t="s">
        <v>171</v>
      </c>
      <c r="G1162" s="37" t="s">
        <v>913</v>
      </c>
      <c r="H1162" s="38">
        <v>2168617</v>
      </c>
      <c r="I1162" s="38">
        <v>0</v>
      </c>
      <c r="J1162" s="38">
        <f t="shared" si="18"/>
        <v>2168617</v>
      </c>
      <c r="K1162" s="38"/>
      <c r="L1162" s="49"/>
      <c r="M1162" s="37" t="s">
        <v>63</v>
      </c>
      <c r="N1162" s="37" t="s">
        <v>64</v>
      </c>
      <c r="O1162" s="37" t="s">
        <v>157</v>
      </c>
      <c r="P1162" s="37" t="s">
        <v>158</v>
      </c>
      <c r="Q1162" s="37" t="s">
        <v>159</v>
      </c>
      <c r="R1162" s="37" t="s">
        <v>160</v>
      </c>
      <c r="S1162" s="37" t="s">
        <v>912</v>
      </c>
      <c r="T1162" s="37" t="s">
        <v>911</v>
      </c>
      <c r="U1162" s="1" t="e">
        <f>VLOOKUP(T1162,[2]VAT!$A:$D,1,0)</f>
        <v>#N/A</v>
      </c>
      <c r="V1162" s="37" t="s">
        <v>2</v>
      </c>
      <c r="W1162" s="37" t="s">
        <v>2</v>
      </c>
      <c r="X1162" t="e">
        <f>VLOOKUP(T1162,[3]رکوردها!$A:$B,2,0)</f>
        <v>#N/A</v>
      </c>
      <c r="Y1162" t="e">
        <f>VLOOKUP(T1162,[3]رکوردها!$A:$D,4,0)</f>
        <v>#N/A</v>
      </c>
      <c r="Z1162" t="e">
        <f>VLOOKUP(T1162,[3]رکوردها!$A:$C,3,0)</f>
        <v>#N/A</v>
      </c>
      <c r="AA1162" t="e">
        <f>VLOOKUP(T1162,[3]رکوردها!$A:$F,6,0)</f>
        <v>#N/A</v>
      </c>
      <c r="AB1162" t="e">
        <f>VLOOKUP(T1162,[3]رکوردها!$A:$E,5,0)</f>
        <v>#N/A</v>
      </c>
    </row>
    <row r="1163" spans="1:28" s="41" customFormat="1" hidden="1" x14ac:dyDescent="0.2">
      <c r="A1163" s="36">
        <v>177609</v>
      </c>
      <c r="B1163" s="36">
        <v>1327</v>
      </c>
      <c r="C1163" s="36">
        <v>1865</v>
      </c>
      <c r="D1163" s="39" t="s">
        <v>5178</v>
      </c>
      <c r="E1163" s="39"/>
      <c r="F1163" s="37" t="s">
        <v>171</v>
      </c>
      <c r="G1163" s="37" t="s">
        <v>921</v>
      </c>
      <c r="H1163" s="38">
        <v>2168617</v>
      </c>
      <c r="I1163" s="38">
        <v>0</v>
      </c>
      <c r="J1163" s="38">
        <f t="shared" ref="J1163:J1226" si="19">H1163-I1163</f>
        <v>2168617</v>
      </c>
      <c r="K1163" s="38"/>
      <c r="L1163" s="49"/>
      <c r="M1163" s="37" t="s">
        <v>63</v>
      </c>
      <c r="N1163" s="37" t="s">
        <v>64</v>
      </c>
      <c r="O1163" s="37" t="s">
        <v>157</v>
      </c>
      <c r="P1163" s="37" t="s">
        <v>158</v>
      </c>
      <c r="Q1163" s="37" t="s">
        <v>159</v>
      </c>
      <c r="R1163" s="37" t="s">
        <v>160</v>
      </c>
      <c r="S1163" s="37" t="s">
        <v>912</v>
      </c>
      <c r="T1163" s="37" t="s">
        <v>911</v>
      </c>
      <c r="U1163" s="1" t="e">
        <f>VLOOKUP(T1163,[2]VAT!$A:$D,1,0)</f>
        <v>#N/A</v>
      </c>
      <c r="V1163" s="37" t="s">
        <v>2</v>
      </c>
      <c r="W1163" s="37" t="s">
        <v>2</v>
      </c>
      <c r="X1163" t="e">
        <f>VLOOKUP(T1163,[3]رکوردها!$A:$B,2,0)</f>
        <v>#N/A</v>
      </c>
      <c r="Y1163" t="e">
        <f>VLOOKUP(T1163,[3]رکوردها!$A:$D,4,0)</f>
        <v>#N/A</v>
      </c>
      <c r="Z1163" t="e">
        <f>VLOOKUP(T1163,[3]رکوردها!$A:$C,3,0)</f>
        <v>#N/A</v>
      </c>
      <c r="AA1163" t="e">
        <f>VLOOKUP(T1163,[3]رکوردها!$A:$F,6,0)</f>
        <v>#N/A</v>
      </c>
      <c r="AB1163" t="e">
        <f>VLOOKUP(T1163,[3]رکوردها!$A:$E,5,0)</f>
        <v>#N/A</v>
      </c>
    </row>
    <row r="1164" spans="1:28" s="41" customFormat="1" hidden="1" x14ac:dyDescent="0.2">
      <c r="A1164" s="36">
        <v>177610</v>
      </c>
      <c r="B1164" s="36">
        <v>1327</v>
      </c>
      <c r="C1164" s="36">
        <v>1865</v>
      </c>
      <c r="D1164" s="39" t="s">
        <v>5178</v>
      </c>
      <c r="E1164" s="39"/>
      <c r="F1164" s="37" t="s">
        <v>171</v>
      </c>
      <c r="G1164" s="37" t="s">
        <v>921</v>
      </c>
      <c r="H1164" s="38">
        <v>2168617</v>
      </c>
      <c r="I1164" s="38">
        <v>0</v>
      </c>
      <c r="J1164" s="38">
        <f t="shared" si="19"/>
        <v>2168617</v>
      </c>
      <c r="K1164" s="38"/>
      <c r="L1164" s="49"/>
      <c r="M1164" s="37" t="s">
        <v>63</v>
      </c>
      <c r="N1164" s="37" t="s">
        <v>64</v>
      </c>
      <c r="O1164" s="37" t="s">
        <v>157</v>
      </c>
      <c r="P1164" s="37" t="s">
        <v>158</v>
      </c>
      <c r="Q1164" s="37" t="s">
        <v>159</v>
      </c>
      <c r="R1164" s="37" t="s">
        <v>160</v>
      </c>
      <c r="S1164" s="37" t="s">
        <v>912</v>
      </c>
      <c r="T1164" s="37" t="s">
        <v>911</v>
      </c>
      <c r="U1164" s="1" t="e">
        <f>VLOOKUP(T1164,[2]VAT!$A:$D,1,0)</f>
        <v>#N/A</v>
      </c>
      <c r="V1164" s="37" t="s">
        <v>2</v>
      </c>
      <c r="W1164" s="37" t="s">
        <v>2</v>
      </c>
      <c r="X1164" t="e">
        <f>VLOOKUP(T1164,[3]رکوردها!$A:$B,2,0)</f>
        <v>#N/A</v>
      </c>
      <c r="Y1164" t="e">
        <f>VLOOKUP(T1164,[3]رکوردها!$A:$D,4,0)</f>
        <v>#N/A</v>
      </c>
      <c r="Z1164" t="e">
        <f>VLOOKUP(T1164,[3]رکوردها!$A:$C,3,0)</f>
        <v>#N/A</v>
      </c>
      <c r="AA1164" t="e">
        <f>VLOOKUP(T1164,[3]رکوردها!$A:$F,6,0)</f>
        <v>#N/A</v>
      </c>
      <c r="AB1164" t="e">
        <f>VLOOKUP(T1164,[3]رکوردها!$A:$E,5,0)</f>
        <v>#N/A</v>
      </c>
    </row>
    <row r="1165" spans="1:28" s="41" customFormat="1" hidden="1" x14ac:dyDescent="0.2">
      <c r="A1165" s="36">
        <v>177611</v>
      </c>
      <c r="B1165" s="36">
        <v>1327</v>
      </c>
      <c r="C1165" s="36">
        <v>1865</v>
      </c>
      <c r="D1165" s="39" t="s">
        <v>5178</v>
      </c>
      <c r="E1165" s="39"/>
      <c r="F1165" s="37" t="s">
        <v>171</v>
      </c>
      <c r="G1165" s="37" t="s">
        <v>921</v>
      </c>
      <c r="H1165" s="38">
        <v>2168617</v>
      </c>
      <c r="I1165" s="38">
        <v>0</v>
      </c>
      <c r="J1165" s="38">
        <f t="shared" si="19"/>
        <v>2168617</v>
      </c>
      <c r="K1165" s="38"/>
      <c r="L1165" s="49"/>
      <c r="M1165" s="37" t="s">
        <v>63</v>
      </c>
      <c r="N1165" s="37" t="s">
        <v>64</v>
      </c>
      <c r="O1165" s="37" t="s">
        <v>157</v>
      </c>
      <c r="P1165" s="37" t="s">
        <v>158</v>
      </c>
      <c r="Q1165" s="37" t="s">
        <v>159</v>
      </c>
      <c r="R1165" s="37" t="s">
        <v>160</v>
      </c>
      <c r="S1165" s="37" t="s">
        <v>912</v>
      </c>
      <c r="T1165" s="37" t="s">
        <v>911</v>
      </c>
      <c r="U1165" s="1" t="e">
        <f>VLOOKUP(T1165,[2]VAT!$A:$D,1,0)</f>
        <v>#N/A</v>
      </c>
      <c r="V1165" s="37" t="s">
        <v>2</v>
      </c>
      <c r="W1165" s="37" t="s">
        <v>2</v>
      </c>
      <c r="X1165" t="e">
        <f>VLOOKUP(T1165,[3]رکوردها!$A:$B,2,0)</f>
        <v>#N/A</v>
      </c>
      <c r="Y1165" t="e">
        <f>VLOOKUP(T1165,[3]رکوردها!$A:$D,4,0)</f>
        <v>#N/A</v>
      </c>
      <c r="Z1165" t="e">
        <f>VLOOKUP(T1165,[3]رکوردها!$A:$C,3,0)</f>
        <v>#N/A</v>
      </c>
      <c r="AA1165" t="e">
        <f>VLOOKUP(T1165,[3]رکوردها!$A:$F,6,0)</f>
        <v>#N/A</v>
      </c>
      <c r="AB1165" t="e">
        <f>VLOOKUP(T1165,[3]رکوردها!$A:$E,5,0)</f>
        <v>#N/A</v>
      </c>
    </row>
    <row r="1166" spans="1:28" s="41" customFormat="1" hidden="1" x14ac:dyDescent="0.2">
      <c r="A1166" s="36">
        <v>177612</v>
      </c>
      <c r="B1166" s="36">
        <v>1327</v>
      </c>
      <c r="C1166" s="36">
        <v>1865</v>
      </c>
      <c r="D1166" s="39" t="s">
        <v>5178</v>
      </c>
      <c r="E1166" s="39"/>
      <c r="F1166" s="37" t="s">
        <v>171</v>
      </c>
      <c r="G1166" s="37" t="s">
        <v>913</v>
      </c>
      <c r="H1166" s="38">
        <v>2168617</v>
      </c>
      <c r="I1166" s="38">
        <v>0</v>
      </c>
      <c r="J1166" s="38">
        <f t="shared" si="19"/>
        <v>2168617</v>
      </c>
      <c r="K1166" s="38"/>
      <c r="L1166" s="49"/>
      <c r="M1166" s="37" t="s">
        <v>63</v>
      </c>
      <c r="N1166" s="37" t="s">
        <v>64</v>
      </c>
      <c r="O1166" s="37" t="s">
        <v>157</v>
      </c>
      <c r="P1166" s="37" t="s">
        <v>158</v>
      </c>
      <c r="Q1166" s="37" t="s">
        <v>159</v>
      </c>
      <c r="R1166" s="37" t="s">
        <v>160</v>
      </c>
      <c r="S1166" s="37" t="s">
        <v>912</v>
      </c>
      <c r="T1166" s="37" t="s">
        <v>911</v>
      </c>
      <c r="U1166" s="1" t="e">
        <f>VLOOKUP(T1166,[2]VAT!$A:$D,1,0)</f>
        <v>#N/A</v>
      </c>
      <c r="V1166" s="37" t="s">
        <v>2</v>
      </c>
      <c r="W1166" s="37" t="s">
        <v>2</v>
      </c>
      <c r="X1166" t="e">
        <f>VLOOKUP(T1166,[3]رکوردها!$A:$B,2,0)</f>
        <v>#N/A</v>
      </c>
      <c r="Y1166" t="e">
        <f>VLOOKUP(T1166,[3]رکوردها!$A:$D,4,0)</f>
        <v>#N/A</v>
      </c>
      <c r="Z1166" t="e">
        <f>VLOOKUP(T1166,[3]رکوردها!$A:$C,3,0)</f>
        <v>#N/A</v>
      </c>
      <c r="AA1166" t="e">
        <f>VLOOKUP(T1166,[3]رکوردها!$A:$F,6,0)</f>
        <v>#N/A</v>
      </c>
      <c r="AB1166" t="e">
        <f>VLOOKUP(T1166,[3]رکوردها!$A:$E,5,0)</f>
        <v>#N/A</v>
      </c>
    </row>
    <row r="1167" spans="1:28" s="41" customFormat="1" hidden="1" x14ac:dyDescent="0.2">
      <c r="A1167" s="36">
        <v>177613</v>
      </c>
      <c r="B1167" s="36">
        <v>1327</v>
      </c>
      <c r="C1167" s="36">
        <v>1865</v>
      </c>
      <c r="D1167" s="39" t="s">
        <v>5178</v>
      </c>
      <c r="E1167" s="39"/>
      <c r="F1167" s="37" t="s">
        <v>171</v>
      </c>
      <c r="G1167" s="37" t="s">
        <v>913</v>
      </c>
      <c r="H1167" s="38">
        <v>2168617</v>
      </c>
      <c r="I1167" s="38">
        <v>0</v>
      </c>
      <c r="J1167" s="38">
        <f t="shared" si="19"/>
        <v>2168617</v>
      </c>
      <c r="K1167" s="38"/>
      <c r="L1167" s="49"/>
      <c r="M1167" s="37" t="s">
        <v>63</v>
      </c>
      <c r="N1167" s="37" t="s">
        <v>64</v>
      </c>
      <c r="O1167" s="37" t="s">
        <v>157</v>
      </c>
      <c r="P1167" s="37" t="s">
        <v>158</v>
      </c>
      <c r="Q1167" s="37" t="s">
        <v>159</v>
      </c>
      <c r="R1167" s="37" t="s">
        <v>160</v>
      </c>
      <c r="S1167" s="37" t="s">
        <v>912</v>
      </c>
      <c r="T1167" s="37" t="s">
        <v>911</v>
      </c>
      <c r="U1167" s="1" t="e">
        <f>VLOOKUP(T1167,[2]VAT!$A:$D,1,0)</f>
        <v>#N/A</v>
      </c>
      <c r="V1167" s="37" t="s">
        <v>2</v>
      </c>
      <c r="W1167" s="37" t="s">
        <v>2</v>
      </c>
      <c r="X1167" t="e">
        <f>VLOOKUP(T1167,[3]رکوردها!$A:$B,2,0)</f>
        <v>#N/A</v>
      </c>
      <c r="Y1167" t="e">
        <f>VLOOKUP(T1167,[3]رکوردها!$A:$D,4,0)</f>
        <v>#N/A</v>
      </c>
      <c r="Z1167" t="e">
        <f>VLOOKUP(T1167,[3]رکوردها!$A:$C,3,0)</f>
        <v>#N/A</v>
      </c>
      <c r="AA1167" t="e">
        <f>VLOOKUP(T1167,[3]رکوردها!$A:$F,6,0)</f>
        <v>#N/A</v>
      </c>
      <c r="AB1167" t="e">
        <f>VLOOKUP(T1167,[3]رکوردها!$A:$E,5,0)</f>
        <v>#N/A</v>
      </c>
    </row>
    <row r="1168" spans="1:28" s="41" customFormat="1" hidden="1" x14ac:dyDescent="0.2">
      <c r="A1168" s="36">
        <v>177614</v>
      </c>
      <c r="B1168" s="36">
        <v>1327</v>
      </c>
      <c r="C1168" s="36">
        <v>1865</v>
      </c>
      <c r="D1168" s="39" t="s">
        <v>5178</v>
      </c>
      <c r="E1168" s="39"/>
      <c r="F1168" s="37" t="s">
        <v>171</v>
      </c>
      <c r="G1168" s="37" t="s">
        <v>913</v>
      </c>
      <c r="H1168" s="38">
        <v>2168617</v>
      </c>
      <c r="I1168" s="38">
        <v>0</v>
      </c>
      <c r="J1168" s="38">
        <f t="shared" si="19"/>
        <v>2168617</v>
      </c>
      <c r="K1168" s="38"/>
      <c r="L1168" s="49"/>
      <c r="M1168" s="37" t="s">
        <v>63</v>
      </c>
      <c r="N1168" s="37" t="s">
        <v>64</v>
      </c>
      <c r="O1168" s="37" t="s">
        <v>157</v>
      </c>
      <c r="P1168" s="37" t="s">
        <v>158</v>
      </c>
      <c r="Q1168" s="37" t="s">
        <v>159</v>
      </c>
      <c r="R1168" s="37" t="s">
        <v>160</v>
      </c>
      <c r="S1168" s="37" t="s">
        <v>912</v>
      </c>
      <c r="T1168" s="37" t="s">
        <v>911</v>
      </c>
      <c r="U1168" s="1" t="e">
        <f>VLOOKUP(T1168,[2]VAT!$A:$D,1,0)</f>
        <v>#N/A</v>
      </c>
      <c r="V1168" s="37" t="s">
        <v>2</v>
      </c>
      <c r="W1168" s="37" t="s">
        <v>2</v>
      </c>
      <c r="X1168" t="e">
        <f>VLOOKUP(T1168,[3]رکوردها!$A:$B,2,0)</f>
        <v>#N/A</v>
      </c>
      <c r="Y1168" t="e">
        <f>VLOOKUP(T1168,[3]رکوردها!$A:$D,4,0)</f>
        <v>#N/A</v>
      </c>
      <c r="Z1168" t="e">
        <f>VLOOKUP(T1168,[3]رکوردها!$A:$C,3,0)</f>
        <v>#N/A</v>
      </c>
      <c r="AA1168" t="e">
        <f>VLOOKUP(T1168,[3]رکوردها!$A:$F,6,0)</f>
        <v>#N/A</v>
      </c>
      <c r="AB1168" t="e">
        <f>VLOOKUP(T1168,[3]رکوردها!$A:$E,5,0)</f>
        <v>#N/A</v>
      </c>
    </row>
    <row r="1169" spans="1:28" s="41" customFormat="1" hidden="1" x14ac:dyDescent="0.2">
      <c r="A1169" s="36">
        <v>177615</v>
      </c>
      <c r="B1169" s="36">
        <v>1327</v>
      </c>
      <c r="C1169" s="36">
        <v>1865</v>
      </c>
      <c r="D1169" s="39" t="s">
        <v>5178</v>
      </c>
      <c r="E1169" s="39"/>
      <c r="F1169" s="37" t="s">
        <v>171</v>
      </c>
      <c r="G1169" s="37" t="s">
        <v>913</v>
      </c>
      <c r="H1169" s="38">
        <v>2168617</v>
      </c>
      <c r="I1169" s="38">
        <v>0</v>
      </c>
      <c r="J1169" s="38">
        <f t="shared" si="19"/>
        <v>2168617</v>
      </c>
      <c r="K1169" s="38"/>
      <c r="L1169" s="49"/>
      <c r="M1169" s="37" t="s">
        <v>63</v>
      </c>
      <c r="N1169" s="37" t="s">
        <v>64</v>
      </c>
      <c r="O1169" s="37" t="s">
        <v>157</v>
      </c>
      <c r="P1169" s="37" t="s">
        <v>158</v>
      </c>
      <c r="Q1169" s="37" t="s">
        <v>159</v>
      </c>
      <c r="R1169" s="37" t="s">
        <v>160</v>
      </c>
      <c r="S1169" s="37" t="s">
        <v>912</v>
      </c>
      <c r="T1169" s="37" t="s">
        <v>911</v>
      </c>
      <c r="U1169" s="1" t="e">
        <f>VLOOKUP(T1169,[2]VAT!$A:$D,1,0)</f>
        <v>#N/A</v>
      </c>
      <c r="V1169" s="37" t="s">
        <v>2</v>
      </c>
      <c r="W1169" s="37" t="s">
        <v>2</v>
      </c>
      <c r="X1169" t="e">
        <f>VLOOKUP(T1169,[3]رکوردها!$A:$B,2,0)</f>
        <v>#N/A</v>
      </c>
      <c r="Y1169" t="e">
        <f>VLOOKUP(T1169,[3]رکوردها!$A:$D,4,0)</f>
        <v>#N/A</v>
      </c>
      <c r="Z1169" t="e">
        <f>VLOOKUP(T1169,[3]رکوردها!$A:$C,3,0)</f>
        <v>#N/A</v>
      </c>
      <c r="AA1169" t="e">
        <f>VLOOKUP(T1169,[3]رکوردها!$A:$F,6,0)</f>
        <v>#N/A</v>
      </c>
      <c r="AB1169" t="e">
        <f>VLOOKUP(T1169,[3]رکوردها!$A:$E,5,0)</f>
        <v>#N/A</v>
      </c>
    </row>
    <row r="1170" spans="1:28" s="41" customFormat="1" hidden="1" x14ac:dyDescent="0.2">
      <c r="A1170" s="36">
        <v>177616</v>
      </c>
      <c r="B1170" s="36">
        <v>1327</v>
      </c>
      <c r="C1170" s="36">
        <v>1865</v>
      </c>
      <c r="D1170" s="39" t="s">
        <v>5178</v>
      </c>
      <c r="E1170" s="39"/>
      <c r="F1170" s="37" t="s">
        <v>171</v>
      </c>
      <c r="G1170" s="37" t="s">
        <v>913</v>
      </c>
      <c r="H1170" s="38">
        <v>2168617</v>
      </c>
      <c r="I1170" s="38">
        <v>0</v>
      </c>
      <c r="J1170" s="38">
        <f t="shared" si="19"/>
        <v>2168617</v>
      </c>
      <c r="K1170" s="38"/>
      <c r="L1170" s="49"/>
      <c r="M1170" s="37" t="s">
        <v>63</v>
      </c>
      <c r="N1170" s="37" t="s">
        <v>64</v>
      </c>
      <c r="O1170" s="37" t="s">
        <v>157</v>
      </c>
      <c r="P1170" s="37" t="s">
        <v>158</v>
      </c>
      <c r="Q1170" s="37" t="s">
        <v>159</v>
      </c>
      <c r="R1170" s="37" t="s">
        <v>160</v>
      </c>
      <c r="S1170" s="37" t="s">
        <v>912</v>
      </c>
      <c r="T1170" s="37" t="s">
        <v>911</v>
      </c>
      <c r="U1170" s="1" t="e">
        <f>VLOOKUP(T1170,[2]VAT!$A:$D,1,0)</f>
        <v>#N/A</v>
      </c>
      <c r="V1170" s="37" t="s">
        <v>2</v>
      </c>
      <c r="W1170" s="37" t="s">
        <v>2</v>
      </c>
      <c r="X1170" t="e">
        <f>VLOOKUP(T1170,[3]رکوردها!$A:$B,2,0)</f>
        <v>#N/A</v>
      </c>
      <c r="Y1170" t="e">
        <f>VLOOKUP(T1170,[3]رکوردها!$A:$D,4,0)</f>
        <v>#N/A</v>
      </c>
      <c r="Z1170" t="e">
        <f>VLOOKUP(T1170,[3]رکوردها!$A:$C,3,0)</f>
        <v>#N/A</v>
      </c>
      <c r="AA1170" t="e">
        <f>VLOOKUP(T1170,[3]رکوردها!$A:$F,6,0)</f>
        <v>#N/A</v>
      </c>
      <c r="AB1170" t="e">
        <f>VLOOKUP(T1170,[3]رکوردها!$A:$E,5,0)</f>
        <v>#N/A</v>
      </c>
    </row>
    <row r="1171" spans="1:28" s="41" customFormat="1" hidden="1" x14ac:dyDescent="0.2">
      <c r="A1171" s="36">
        <v>177617</v>
      </c>
      <c r="B1171" s="36">
        <v>1327</v>
      </c>
      <c r="C1171" s="36">
        <v>1865</v>
      </c>
      <c r="D1171" s="39" t="s">
        <v>5178</v>
      </c>
      <c r="E1171" s="39"/>
      <c r="F1171" s="37" t="s">
        <v>171</v>
      </c>
      <c r="G1171" s="37" t="s">
        <v>913</v>
      </c>
      <c r="H1171" s="38">
        <v>2168617</v>
      </c>
      <c r="I1171" s="38">
        <v>0</v>
      </c>
      <c r="J1171" s="38">
        <f t="shared" si="19"/>
        <v>2168617</v>
      </c>
      <c r="K1171" s="38"/>
      <c r="L1171" s="49"/>
      <c r="M1171" s="37" t="s">
        <v>63</v>
      </c>
      <c r="N1171" s="37" t="s">
        <v>64</v>
      </c>
      <c r="O1171" s="37" t="s">
        <v>157</v>
      </c>
      <c r="P1171" s="37" t="s">
        <v>158</v>
      </c>
      <c r="Q1171" s="37" t="s">
        <v>159</v>
      </c>
      <c r="R1171" s="37" t="s">
        <v>160</v>
      </c>
      <c r="S1171" s="37" t="s">
        <v>912</v>
      </c>
      <c r="T1171" s="37" t="s">
        <v>911</v>
      </c>
      <c r="U1171" s="1" t="e">
        <f>VLOOKUP(T1171,[2]VAT!$A:$D,1,0)</f>
        <v>#N/A</v>
      </c>
      <c r="V1171" s="37" t="s">
        <v>2</v>
      </c>
      <c r="W1171" s="37" t="s">
        <v>2</v>
      </c>
      <c r="X1171" t="e">
        <f>VLOOKUP(T1171,[3]رکوردها!$A:$B,2,0)</f>
        <v>#N/A</v>
      </c>
      <c r="Y1171" t="e">
        <f>VLOOKUP(T1171,[3]رکوردها!$A:$D,4,0)</f>
        <v>#N/A</v>
      </c>
      <c r="Z1171" t="e">
        <f>VLOOKUP(T1171,[3]رکوردها!$A:$C,3,0)</f>
        <v>#N/A</v>
      </c>
      <c r="AA1171" t="e">
        <f>VLOOKUP(T1171,[3]رکوردها!$A:$F,6,0)</f>
        <v>#N/A</v>
      </c>
      <c r="AB1171" t="e">
        <f>VLOOKUP(T1171,[3]رکوردها!$A:$E,5,0)</f>
        <v>#N/A</v>
      </c>
    </row>
    <row r="1172" spans="1:28" s="41" customFormat="1" hidden="1" x14ac:dyDescent="0.2">
      <c r="A1172" s="36">
        <v>177618</v>
      </c>
      <c r="B1172" s="36">
        <v>1327</v>
      </c>
      <c r="C1172" s="36">
        <v>1865</v>
      </c>
      <c r="D1172" s="39" t="s">
        <v>5178</v>
      </c>
      <c r="E1172" s="39"/>
      <c r="F1172" s="37" t="s">
        <v>171</v>
      </c>
      <c r="G1172" s="37" t="s">
        <v>922</v>
      </c>
      <c r="H1172" s="38">
        <v>2168617</v>
      </c>
      <c r="I1172" s="38">
        <v>0</v>
      </c>
      <c r="J1172" s="38">
        <f t="shared" si="19"/>
        <v>2168617</v>
      </c>
      <c r="K1172" s="38"/>
      <c r="L1172" s="49"/>
      <c r="M1172" s="37" t="s">
        <v>63</v>
      </c>
      <c r="N1172" s="37" t="s">
        <v>64</v>
      </c>
      <c r="O1172" s="37" t="s">
        <v>157</v>
      </c>
      <c r="P1172" s="37" t="s">
        <v>158</v>
      </c>
      <c r="Q1172" s="37" t="s">
        <v>159</v>
      </c>
      <c r="R1172" s="37" t="s">
        <v>160</v>
      </c>
      <c r="S1172" s="37" t="s">
        <v>912</v>
      </c>
      <c r="T1172" s="37" t="s">
        <v>911</v>
      </c>
      <c r="U1172" s="1" t="e">
        <f>VLOOKUP(T1172,[2]VAT!$A:$D,1,0)</f>
        <v>#N/A</v>
      </c>
      <c r="V1172" s="37" t="s">
        <v>2</v>
      </c>
      <c r="W1172" s="37" t="s">
        <v>2</v>
      </c>
      <c r="X1172" t="e">
        <f>VLOOKUP(T1172,[3]رکوردها!$A:$B,2,0)</f>
        <v>#N/A</v>
      </c>
      <c r="Y1172" t="e">
        <f>VLOOKUP(T1172,[3]رکوردها!$A:$D,4,0)</f>
        <v>#N/A</v>
      </c>
      <c r="Z1172" t="e">
        <f>VLOOKUP(T1172,[3]رکوردها!$A:$C,3,0)</f>
        <v>#N/A</v>
      </c>
      <c r="AA1172" t="e">
        <f>VLOOKUP(T1172,[3]رکوردها!$A:$F,6,0)</f>
        <v>#N/A</v>
      </c>
      <c r="AB1172" t="e">
        <f>VLOOKUP(T1172,[3]رکوردها!$A:$E,5,0)</f>
        <v>#N/A</v>
      </c>
    </row>
    <row r="1173" spans="1:28" s="41" customFormat="1" hidden="1" x14ac:dyDescent="0.2">
      <c r="A1173" s="36">
        <v>177619</v>
      </c>
      <c r="B1173" s="36">
        <v>1327</v>
      </c>
      <c r="C1173" s="36">
        <v>1865</v>
      </c>
      <c r="D1173" s="39" t="s">
        <v>5178</v>
      </c>
      <c r="E1173" s="39"/>
      <c r="F1173" s="37" t="s">
        <v>171</v>
      </c>
      <c r="G1173" s="37" t="s">
        <v>922</v>
      </c>
      <c r="H1173" s="38">
        <v>2168617</v>
      </c>
      <c r="I1173" s="38">
        <v>0</v>
      </c>
      <c r="J1173" s="38">
        <f t="shared" si="19"/>
        <v>2168617</v>
      </c>
      <c r="K1173" s="38"/>
      <c r="L1173" s="49"/>
      <c r="M1173" s="37" t="s">
        <v>63</v>
      </c>
      <c r="N1173" s="37" t="s">
        <v>64</v>
      </c>
      <c r="O1173" s="37" t="s">
        <v>157</v>
      </c>
      <c r="P1173" s="37" t="s">
        <v>158</v>
      </c>
      <c r="Q1173" s="37" t="s">
        <v>159</v>
      </c>
      <c r="R1173" s="37" t="s">
        <v>160</v>
      </c>
      <c r="S1173" s="37" t="s">
        <v>912</v>
      </c>
      <c r="T1173" s="37" t="s">
        <v>911</v>
      </c>
      <c r="U1173" s="1" t="e">
        <f>VLOOKUP(T1173,[2]VAT!$A:$D,1,0)</f>
        <v>#N/A</v>
      </c>
      <c r="V1173" s="37" t="s">
        <v>2</v>
      </c>
      <c r="W1173" s="37" t="s">
        <v>2</v>
      </c>
      <c r="X1173" t="e">
        <f>VLOOKUP(T1173,[3]رکوردها!$A:$B,2,0)</f>
        <v>#N/A</v>
      </c>
      <c r="Y1173" t="e">
        <f>VLOOKUP(T1173,[3]رکوردها!$A:$D,4,0)</f>
        <v>#N/A</v>
      </c>
      <c r="Z1173" t="e">
        <f>VLOOKUP(T1173,[3]رکوردها!$A:$C,3,0)</f>
        <v>#N/A</v>
      </c>
      <c r="AA1173" t="e">
        <f>VLOOKUP(T1173,[3]رکوردها!$A:$F,6,0)</f>
        <v>#N/A</v>
      </c>
      <c r="AB1173" t="e">
        <f>VLOOKUP(T1173,[3]رکوردها!$A:$E,5,0)</f>
        <v>#N/A</v>
      </c>
    </row>
    <row r="1174" spans="1:28" s="41" customFormat="1" hidden="1" x14ac:dyDescent="0.2">
      <c r="A1174" s="36">
        <v>177620</v>
      </c>
      <c r="B1174" s="36">
        <v>1327</v>
      </c>
      <c r="C1174" s="36">
        <v>1865</v>
      </c>
      <c r="D1174" s="39" t="s">
        <v>5178</v>
      </c>
      <c r="E1174" s="39"/>
      <c r="F1174" s="37" t="s">
        <v>171</v>
      </c>
      <c r="G1174" s="37" t="s">
        <v>922</v>
      </c>
      <c r="H1174" s="38">
        <v>2168617</v>
      </c>
      <c r="I1174" s="38">
        <v>0</v>
      </c>
      <c r="J1174" s="38">
        <f t="shared" si="19"/>
        <v>2168617</v>
      </c>
      <c r="K1174" s="38"/>
      <c r="L1174" s="49"/>
      <c r="M1174" s="37" t="s">
        <v>63</v>
      </c>
      <c r="N1174" s="37" t="s">
        <v>64</v>
      </c>
      <c r="O1174" s="37" t="s">
        <v>157</v>
      </c>
      <c r="P1174" s="37" t="s">
        <v>158</v>
      </c>
      <c r="Q1174" s="37" t="s">
        <v>159</v>
      </c>
      <c r="R1174" s="37" t="s">
        <v>160</v>
      </c>
      <c r="S1174" s="37" t="s">
        <v>912</v>
      </c>
      <c r="T1174" s="37" t="s">
        <v>911</v>
      </c>
      <c r="U1174" s="1" t="e">
        <f>VLOOKUP(T1174,[2]VAT!$A:$D,1,0)</f>
        <v>#N/A</v>
      </c>
      <c r="V1174" s="37" t="s">
        <v>2</v>
      </c>
      <c r="W1174" s="37" t="s">
        <v>2</v>
      </c>
      <c r="X1174" t="e">
        <f>VLOOKUP(T1174,[3]رکوردها!$A:$B,2,0)</f>
        <v>#N/A</v>
      </c>
      <c r="Y1174" t="e">
        <f>VLOOKUP(T1174,[3]رکوردها!$A:$D,4,0)</f>
        <v>#N/A</v>
      </c>
      <c r="Z1174" t="e">
        <f>VLOOKUP(T1174,[3]رکوردها!$A:$C,3,0)</f>
        <v>#N/A</v>
      </c>
      <c r="AA1174" t="e">
        <f>VLOOKUP(T1174,[3]رکوردها!$A:$F,6,0)</f>
        <v>#N/A</v>
      </c>
      <c r="AB1174" t="e">
        <f>VLOOKUP(T1174,[3]رکوردها!$A:$E,5,0)</f>
        <v>#N/A</v>
      </c>
    </row>
    <row r="1175" spans="1:28" s="41" customFormat="1" hidden="1" x14ac:dyDescent="0.2">
      <c r="A1175" s="36">
        <v>177621</v>
      </c>
      <c r="B1175" s="36">
        <v>1327</v>
      </c>
      <c r="C1175" s="36">
        <v>1865</v>
      </c>
      <c r="D1175" s="39" t="s">
        <v>5178</v>
      </c>
      <c r="E1175" s="39"/>
      <c r="F1175" s="37" t="s">
        <v>171</v>
      </c>
      <c r="G1175" s="37" t="s">
        <v>913</v>
      </c>
      <c r="H1175" s="38">
        <v>2168617</v>
      </c>
      <c r="I1175" s="38">
        <v>0</v>
      </c>
      <c r="J1175" s="38">
        <f t="shared" si="19"/>
        <v>2168617</v>
      </c>
      <c r="K1175" s="38"/>
      <c r="L1175" s="49"/>
      <c r="M1175" s="37" t="s">
        <v>63</v>
      </c>
      <c r="N1175" s="37" t="s">
        <v>64</v>
      </c>
      <c r="O1175" s="37" t="s">
        <v>157</v>
      </c>
      <c r="P1175" s="37" t="s">
        <v>158</v>
      </c>
      <c r="Q1175" s="37" t="s">
        <v>159</v>
      </c>
      <c r="R1175" s="37" t="s">
        <v>160</v>
      </c>
      <c r="S1175" s="37" t="s">
        <v>912</v>
      </c>
      <c r="T1175" s="37" t="s">
        <v>911</v>
      </c>
      <c r="U1175" s="1" t="e">
        <f>VLOOKUP(T1175,[2]VAT!$A:$D,1,0)</f>
        <v>#N/A</v>
      </c>
      <c r="V1175" s="37" t="s">
        <v>2</v>
      </c>
      <c r="W1175" s="37" t="s">
        <v>2</v>
      </c>
      <c r="X1175" t="e">
        <f>VLOOKUP(T1175,[3]رکوردها!$A:$B,2,0)</f>
        <v>#N/A</v>
      </c>
      <c r="Y1175" t="e">
        <f>VLOOKUP(T1175,[3]رکوردها!$A:$D,4,0)</f>
        <v>#N/A</v>
      </c>
      <c r="Z1175" t="e">
        <f>VLOOKUP(T1175,[3]رکوردها!$A:$C,3,0)</f>
        <v>#N/A</v>
      </c>
      <c r="AA1175" t="e">
        <f>VLOOKUP(T1175,[3]رکوردها!$A:$F,6,0)</f>
        <v>#N/A</v>
      </c>
      <c r="AB1175" t="e">
        <f>VLOOKUP(T1175,[3]رکوردها!$A:$E,5,0)</f>
        <v>#N/A</v>
      </c>
    </row>
    <row r="1176" spans="1:28" s="41" customFormat="1" hidden="1" x14ac:dyDescent="0.2">
      <c r="A1176" s="36">
        <v>177622</v>
      </c>
      <c r="B1176" s="36">
        <v>1327</v>
      </c>
      <c r="C1176" s="36">
        <v>1865</v>
      </c>
      <c r="D1176" s="39" t="s">
        <v>5178</v>
      </c>
      <c r="E1176" s="39"/>
      <c r="F1176" s="37" t="s">
        <v>171</v>
      </c>
      <c r="G1176" s="37" t="s">
        <v>923</v>
      </c>
      <c r="H1176" s="38">
        <v>2168617</v>
      </c>
      <c r="I1176" s="38">
        <v>0</v>
      </c>
      <c r="J1176" s="38">
        <f t="shared" si="19"/>
        <v>2168617</v>
      </c>
      <c r="K1176" s="38"/>
      <c r="L1176" s="49"/>
      <c r="M1176" s="37" t="s">
        <v>63</v>
      </c>
      <c r="N1176" s="37" t="s">
        <v>64</v>
      </c>
      <c r="O1176" s="37" t="s">
        <v>157</v>
      </c>
      <c r="P1176" s="37" t="s">
        <v>158</v>
      </c>
      <c r="Q1176" s="37" t="s">
        <v>159</v>
      </c>
      <c r="R1176" s="37" t="s">
        <v>160</v>
      </c>
      <c r="S1176" s="37" t="s">
        <v>912</v>
      </c>
      <c r="T1176" s="37" t="s">
        <v>911</v>
      </c>
      <c r="U1176" s="1" t="e">
        <f>VLOOKUP(T1176,[2]VAT!$A:$D,1,0)</f>
        <v>#N/A</v>
      </c>
      <c r="V1176" s="37" t="s">
        <v>2</v>
      </c>
      <c r="W1176" s="37" t="s">
        <v>2</v>
      </c>
      <c r="X1176" t="e">
        <f>VLOOKUP(T1176,[3]رکوردها!$A:$B,2,0)</f>
        <v>#N/A</v>
      </c>
      <c r="Y1176" t="e">
        <f>VLOOKUP(T1176,[3]رکوردها!$A:$D,4,0)</f>
        <v>#N/A</v>
      </c>
      <c r="Z1176" t="e">
        <f>VLOOKUP(T1176,[3]رکوردها!$A:$C,3,0)</f>
        <v>#N/A</v>
      </c>
      <c r="AA1176" t="e">
        <f>VLOOKUP(T1176,[3]رکوردها!$A:$F,6,0)</f>
        <v>#N/A</v>
      </c>
      <c r="AB1176" t="e">
        <f>VLOOKUP(T1176,[3]رکوردها!$A:$E,5,0)</f>
        <v>#N/A</v>
      </c>
    </row>
    <row r="1177" spans="1:28" s="41" customFormat="1" hidden="1" x14ac:dyDescent="0.2">
      <c r="A1177" s="36">
        <v>177623</v>
      </c>
      <c r="B1177" s="36">
        <v>1327</v>
      </c>
      <c r="C1177" s="36">
        <v>1865</v>
      </c>
      <c r="D1177" s="39" t="s">
        <v>5178</v>
      </c>
      <c r="E1177" s="39"/>
      <c r="F1177" s="37" t="s">
        <v>171</v>
      </c>
      <c r="G1177" s="37" t="s">
        <v>923</v>
      </c>
      <c r="H1177" s="38">
        <v>2168617</v>
      </c>
      <c r="I1177" s="38">
        <v>0</v>
      </c>
      <c r="J1177" s="38">
        <f t="shared" si="19"/>
        <v>2168617</v>
      </c>
      <c r="K1177" s="38"/>
      <c r="L1177" s="49"/>
      <c r="M1177" s="37" t="s">
        <v>63</v>
      </c>
      <c r="N1177" s="37" t="s">
        <v>64</v>
      </c>
      <c r="O1177" s="37" t="s">
        <v>157</v>
      </c>
      <c r="P1177" s="37" t="s">
        <v>158</v>
      </c>
      <c r="Q1177" s="37" t="s">
        <v>159</v>
      </c>
      <c r="R1177" s="37" t="s">
        <v>160</v>
      </c>
      <c r="S1177" s="37" t="s">
        <v>912</v>
      </c>
      <c r="T1177" s="37" t="s">
        <v>911</v>
      </c>
      <c r="U1177" s="1" t="e">
        <f>VLOOKUP(T1177,[2]VAT!$A:$D,1,0)</f>
        <v>#N/A</v>
      </c>
      <c r="V1177" s="37" t="s">
        <v>2</v>
      </c>
      <c r="W1177" s="37" t="s">
        <v>2</v>
      </c>
      <c r="X1177" t="e">
        <f>VLOOKUP(T1177,[3]رکوردها!$A:$B,2,0)</f>
        <v>#N/A</v>
      </c>
      <c r="Y1177" t="e">
        <f>VLOOKUP(T1177,[3]رکوردها!$A:$D,4,0)</f>
        <v>#N/A</v>
      </c>
      <c r="Z1177" t="e">
        <f>VLOOKUP(T1177,[3]رکوردها!$A:$C,3,0)</f>
        <v>#N/A</v>
      </c>
      <c r="AA1177" t="e">
        <f>VLOOKUP(T1177,[3]رکوردها!$A:$F,6,0)</f>
        <v>#N/A</v>
      </c>
      <c r="AB1177" t="e">
        <f>VLOOKUP(T1177,[3]رکوردها!$A:$E,5,0)</f>
        <v>#N/A</v>
      </c>
    </row>
    <row r="1178" spans="1:28" s="41" customFormat="1" hidden="1" x14ac:dyDescent="0.2">
      <c r="A1178" s="36">
        <v>177624</v>
      </c>
      <c r="B1178" s="36">
        <v>1327</v>
      </c>
      <c r="C1178" s="36">
        <v>1865</v>
      </c>
      <c r="D1178" s="39" t="s">
        <v>5178</v>
      </c>
      <c r="E1178" s="39"/>
      <c r="F1178" s="37" t="s">
        <v>171</v>
      </c>
      <c r="G1178" s="37" t="s">
        <v>923</v>
      </c>
      <c r="H1178" s="38">
        <v>2168617</v>
      </c>
      <c r="I1178" s="38">
        <v>0</v>
      </c>
      <c r="J1178" s="38">
        <f t="shared" si="19"/>
        <v>2168617</v>
      </c>
      <c r="K1178" s="38"/>
      <c r="L1178" s="49"/>
      <c r="M1178" s="37" t="s">
        <v>63</v>
      </c>
      <c r="N1178" s="37" t="s">
        <v>64</v>
      </c>
      <c r="O1178" s="37" t="s">
        <v>157</v>
      </c>
      <c r="P1178" s="37" t="s">
        <v>158</v>
      </c>
      <c r="Q1178" s="37" t="s">
        <v>159</v>
      </c>
      <c r="R1178" s="37" t="s">
        <v>160</v>
      </c>
      <c r="S1178" s="37" t="s">
        <v>912</v>
      </c>
      <c r="T1178" s="37" t="s">
        <v>911</v>
      </c>
      <c r="U1178" s="1" t="e">
        <f>VLOOKUP(T1178,[2]VAT!$A:$D,1,0)</f>
        <v>#N/A</v>
      </c>
      <c r="V1178" s="37" t="s">
        <v>2</v>
      </c>
      <c r="W1178" s="37" t="s">
        <v>2</v>
      </c>
      <c r="X1178" t="e">
        <f>VLOOKUP(T1178,[3]رکوردها!$A:$B,2,0)</f>
        <v>#N/A</v>
      </c>
      <c r="Y1178" t="e">
        <f>VLOOKUP(T1178,[3]رکوردها!$A:$D,4,0)</f>
        <v>#N/A</v>
      </c>
      <c r="Z1178" t="e">
        <f>VLOOKUP(T1178,[3]رکوردها!$A:$C,3,0)</f>
        <v>#N/A</v>
      </c>
      <c r="AA1178" t="e">
        <f>VLOOKUP(T1178,[3]رکوردها!$A:$F,6,0)</f>
        <v>#N/A</v>
      </c>
      <c r="AB1178" t="e">
        <f>VLOOKUP(T1178,[3]رکوردها!$A:$E,5,0)</f>
        <v>#N/A</v>
      </c>
    </row>
    <row r="1179" spans="1:28" s="41" customFormat="1" hidden="1" x14ac:dyDescent="0.2">
      <c r="A1179" s="36">
        <v>177625</v>
      </c>
      <c r="B1179" s="36">
        <v>1327</v>
      </c>
      <c r="C1179" s="36">
        <v>1865</v>
      </c>
      <c r="D1179" s="39" t="s">
        <v>5178</v>
      </c>
      <c r="E1179" s="39"/>
      <c r="F1179" s="37" t="s">
        <v>171</v>
      </c>
      <c r="G1179" s="37" t="s">
        <v>920</v>
      </c>
      <c r="H1179" s="38">
        <v>2168617</v>
      </c>
      <c r="I1179" s="38">
        <v>0</v>
      </c>
      <c r="J1179" s="38">
        <f t="shared" si="19"/>
        <v>2168617</v>
      </c>
      <c r="K1179" s="38"/>
      <c r="L1179" s="49"/>
      <c r="M1179" s="37" t="s">
        <v>63</v>
      </c>
      <c r="N1179" s="37" t="s">
        <v>64</v>
      </c>
      <c r="O1179" s="37" t="s">
        <v>157</v>
      </c>
      <c r="P1179" s="37" t="s">
        <v>158</v>
      </c>
      <c r="Q1179" s="37" t="s">
        <v>159</v>
      </c>
      <c r="R1179" s="37" t="s">
        <v>160</v>
      </c>
      <c r="S1179" s="37" t="s">
        <v>912</v>
      </c>
      <c r="T1179" s="37" t="s">
        <v>911</v>
      </c>
      <c r="U1179" s="1" t="e">
        <f>VLOOKUP(T1179,[2]VAT!$A:$D,1,0)</f>
        <v>#N/A</v>
      </c>
      <c r="V1179" s="37" t="s">
        <v>2</v>
      </c>
      <c r="W1179" s="37" t="s">
        <v>2</v>
      </c>
      <c r="X1179" t="e">
        <f>VLOOKUP(T1179,[3]رکوردها!$A:$B,2,0)</f>
        <v>#N/A</v>
      </c>
      <c r="Y1179" t="e">
        <f>VLOOKUP(T1179,[3]رکوردها!$A:$D,4,0)</f>
        <v>#N/A</v>
      </c>
      <c r="Z1179" t="e">
        <f>VLOOKUP(T1179,[3]رکوردها!$A:$C,3,0)</f>
        <v>#N/A</v>
      </c>
      <c r="AA1179" t="e">
        <f>VLOOKUP(T1179,[3]رکوردها!$A:$F,6,0)</f>
        <v>#N/A</v>
      </c>
      <c r="AB1179" t="e">
        <f>VLOOKUP(T1179,[3]رکوردها!$A:$E,5,0)</f>
        <v>#N/A</v>
      </c>
    </row>
    <row r="1180" spans="1:28" s="41" customFormat="1" hidden="1" x14ac:dyDescent="0.2">
      <c r="A1180" s="36">
        <v>177626</v>
      </c>
      <c r="B1180" s="36">
        <v>1327</v>
      </c>
      <c r="C1180" s="36">
        <v>1865</v>
      </c>
      <c r="D1180" s="39" t="s">
        <v>5178</v>
      </c>
      <c r="E1180" s="39"/>
      <c r="F1180" s="37" t="s">
        <v>171</v>
      </c>
      <c r="G1180" s="37" t="s">
        <v>923</v>
      </c>
      <c r="H1180" s="38">
        <v>2168617</v>
      </c>
      <c r="I1180" s="38">
        <v>0</v>
      </c>
      <c r="J1180" s="38">
        <f t="shared" si="19"/>
        <v>2168617</v>
      </c>
      <c r="K1180" s="38"/>
      <c r="L1180" s="49"/>
      <c r="M1180" s="37" t="s">
        <v>63</v>
      </c>
      <c r="N1180" s="37" t="s">
        <v>64</v>
      </c>
      <c r="O1180" s="37" t="s">
        <v>157</v>
      </c>
      <c r="P1180" s="37" t="s">
        <v>158</v>
      </c>
      <c r="Q1180" s="37" t="s">
        <v>159</v>
      </c>
      <c r="R1180" s="37" t="s">
        <v>160</v>
      </c>
      <c r="S1180" s="37" t="s">
        <v>912</v>
      </c>
      <c r="T1180" s="37" t="s">
        <v>911</v>
      </c>
      <c r="U1180" s="1" t="e">
        <f>VLOOKUP(T1180,[2]VAT!$A:$D,1,0)</f>
        <v>#N/A</v>
      </c>
      <c r="V1180" s="37" t="s">
        <v>2</v>
      </c>
      <c r="W1180" s="37" t="s">
        <v>2</v>
      </c>
      <c r="X1180" t="e">
        <f>VLOOKUP(T1180,[3]رکوردها!$A:$B,2,0)</f>
        <v>#N/A</v>
      </c>
      <c r="Y1180" t="e">
        <f>VLOOKUP(T1180,[3]رکوردها!$A:$D,4,0)</f>
        <v>#N/A</v>
      </c>
      <c r="Z1180" t="e">
        <f>VLOOKUP(T1180,[3]رکوردها!$A:$C,3,0)</f>
        <v>#N/A</v>
      </c>
      <c r="AA1180" t="e">
        <f>VLOOKUP(T1180,[3]رکوردها!$A:$F,6,0)</f>
        <v>#N/A</v>
      </c>
      <c r="AB1180" t="e">
        <f>VLOOKUP(T1180,[3]رکوردها!$A:$E,5,0)</f>
        <v>#N/A</v>
      </c>
    </row>
    <row r="1181" spans="1:28" s="41" customFormat="1" hidden="1" x14ac:dyDescent="0.2">
      <c r="A1181" s="36">
        <v>177627</v>
      </c>
      <c r="B1181" s="36">
        <v>1327</v>
      </c>
      <c r="C1181" s="36">
        <v>1865</v>
      </c>
      <c r="D1181" s="39" t="s">
        <v>5178</v>
      </c>
      <c r="E1181" s="39"/>
      <c r="F1181" s="37" t="s">
        <v>171</v>
      </c>
      <c r="G1181" s="37" t="s">
        <v>923</v>
      </c>
      <c r="H1181" s="38">
        <v>2168617</v>
      </c>
      <c r="I1181" s="38">
        <v>0</v>
      </c>
      <c r="J1181" s="38">
        <f t="shared" si="19"/>
        <v>2168617</v>
      </c>
      <c r="K1181" s="38"/>
      <c r="L1181" s="49"/>
      <c r="M1181" s="37" t="s">
        <v>63</v>
      </c>
      <c r="N1181" s="37" t="s">
        <v>64</v>
      </c>
      <c r="O1181" s="37" t="s">
        <v>157</v>
      </c>
      <c r="P1181" s="37" t="s">
        <v>158</v>
      </c>
      <c r="Q1181" s="37" t="s">
        <v>159</v>
      </c>
      <c r="R1181" s="37" t="s">
        <v>160</v>
      </c>
      <c r="S1181" s="37" t="s">
        <v>912</v>
      </c>
      <c r="T1181" s="37" t="s">
        <v>911</v>
      </c>
      <c r="U1181" s="1" t="e">
        <f>VLOOKUP(T1181,[2]VAT!$A:$D,1,0)</f>
        <v>#N/A</v>
      </c>
      <c r="V1181" s="37" t="s">
        <v>2</v>
      </c>
      <c r="W1181" s="37" t="s">
        <v>2</v>
      </c>
      <c r="X1181" t="e">
        <f>VLOOKUP(T1181,[3]رکوردها!$A:$B,2,0)</f>
        <v>#N/A</v>
      </c>
      <c r="Y1181" t="e">
        <f>VLOOKUP(T1181,[3]رکوردها!$A:$D,4,0)</f>
        <v>#N/A</v>
      </c>
      <c r="Z1181" t="e">
        <f>VLOOKUP(T1181,[3]رکوردها!$A:$C,3,0)</f>
        <v>#N/A</v>
      </c>
      <c r="AA1181" t="e">
        <f>VLOOKUP(T1181,[3]رکوردها!$A:$F,6,0)</f>
        <v>#N/A</v>
      </c>
      <c r="AB1181" t="e">
        <f>VLOOKUP(T1181,[3]رکوردها!$A:$E,5,0)</f>
        <v>#N/A</v>
      </c>
    </row>
    <row r="1182" spans="1:28" s="41" customFormat="1" hidden="1" x14ac:dyDescent="0.2">
      <c r="A1182" s="36">
        <v>177628</v>
      </c>
      <c r="B1182" s="36">
        <v>1327</v>
      </c>
      <c r="C1182" s="36">
        <v>1865</v>
      </c>
      <c r="D1182" s="39" t="s">
        <v>5178</v>
      </c>
      <c r="E1182" s="39"/>
      <c r="F1182" s="37" t="s">
        <v>171</v>
      </c>
      <c r="G1182" s="37" t="s">
        <v>923</v>
      </c>
      <c r="H1182" s="38">
        <v>2168617</v>
      </c>
      <c r="I1182" s="38">
        <v>0</v>
      </c>
      <c r="J1182" s="38">
        <f t="shared" si="19"/>
        <v>2168617</v>
      </c>
      <c r="K1182" s="38"/>
      <c r="L1182" s="49"/>
      <c r="M1182" s="37" t="s">
        <v>63</v>
      </c>
      <c r="N1182" s="37" t="s">
        <v>64</v>
      </c>
      <c r="O1182" s="37" t="s">
        <v>157</v>
      </c>
      <c r="P1182" s="37" t="s">
        <v>158</v>
      </c>
      <c r="Q1182" s="37" t="s">
        <v>159</v>
      </c>
      <c r="R1182" s="37" t="s">
        <v>160</v>
      </c>
      <c r="S1182" s="37" t="s">
        <v>912</v>
      </c>
      <c r="T1182" s="37" t="s">
        <v>911</v>
      </c>
      <c r="U1182" s="1" t="e">
        <f>VLOOKUP(T1182,[2]VAT!$A:$D,1,0)</f>
        <v>#N/A</v>
      </c>
      <c r="V1182" s="37" t="s">
        <v>2</v>
      </c>
      <c r="W1182" s="37" t="s">
        <v>2</v>
      </c>
      <c r="X1182" t="e">
        <f>VLOOKUP(T1182,[3]رکوردها!$A:$B,2,0)</f>
        <v>#N/A</v>
      </c>
      <c r="Y1182" t="e">
        <f>VLOOKUP(T1182,[3]رکوردها!$A:$D,4,0)</f>
        <v>#N/A</v>
      </c>
      <c r="Z1182" t="e">
        <f>VLOOKUP(T1182,[3]رکوردها!$A:$C,3,0)</f>
        <v>#N/A</v>
      </c>
      <c r="AA1182" t="e">
        <f>VLOOKUP(T1182,[3]رکوردها!$A:$F,6,0)</f>
        <v>#N/A</v>
      </c>
      <c r="AB1182" t="e">
        <f>VLOOKUP(T1182,[3]رکوردها!$A:$E,5,0)</f>
        <v>#N/A</v>
      </c>
    </row>
    <row r="1183" spans="1:28" s="41" customFormat="1" hidden="1" x14ac:dyDescent="0.2">
      <c r="A1183" s="36">
        <v>177629</v>
      </c>
      <c r="B1183" s="36">
        <v>1327</v>
      </c>
      <c r="C1183" s="36">
        <v>1865</v>
      </c>
      <c r="D1183" s="39" t="s">
        <v>5178</v>
      </c>
      <c r="E1183" s="39"/>
      <c r="F1183" s="37" t="s">
        <v>171</v>
      </c>
      <c r="G1183" s="37" t="s">
        <v>923</v>
      </c>
      <c r="H1183" s="38">
        <v>2168617</v>
      </c>
      <c r="I1183" s="38">
        <v>0</v>
      </c>
      <c r="J1183" s="38">
        <f t="shared" si="19"/>
        <v>2168617</v>
      </c>
      <c r="K1183" s="38"/>
      <c r="L1183" s="49"/>
      <c r="M1183" s="37" t="s">
        <v>63</v>
      </c>
      <c r="N1183" s="37" t="s">
        <v>64</v>
      </c>
      <c r="O1183" s="37" t="s">
        <v>157</v>
      </c>
      <c r="P1183" s="37" t="s">
        <v>158</v>
      </c>
      <c r="Q1183" s="37" t="s">
        <v>159</v>
      </c>
      <c r="R1183" s="37" t="s">
        <v>160</v>
      </c>
      <c r="S1183" s="37" t="s">
        <v>912</v>
      </c>
      <c r="T1183" s="37" t="s">
        <v>911</v>
      </c>
      <c r="U1183" s="1" t="e">
        <f>VLOOKUP(T1183,[2]VAT!$A:$D,1,0)</f>
        <v>#N/A</v>
      </c>
      <c r="V1183" s="37" t="s">
        <v>2</v>
      </c>
      <c r="W1183" s="37" t="s">
        <v>2</v>
      </c>
      <c r="X1183" t="e">
        <f>VLOOKUP(T1183,[3]رکوردها!$A:$B,2,0)</f>
        <v>#N/A</v>
      </c>
      <c r="Y1183" t="e">
        <f>VLOOKUP(T1183,[3]رکوردها!$A:$D,4,0)</f>
        <v>#N/A</v>
      </c>
      <c r="Z1183" t="e">
        <f>VLOOKUP(T1183,[3]رکوردها!$A:$C,3,0)</f>
        <v>#N/A</v>
      </c>
      <c r="AA1183" t="e">
        <f>VLOOKUP(T1183,[3]رکوردها!$A:$F,6,0)</f>
        <v>#N/A</v>
      </c>
      <c r="AB1183" t="e">
        <f>VLOOKUP(T1183,[3]رکوردها!$A:$E,5,0)</f>
        <v>#N/A</v>
      </c>
    </row>
    <row r="1184" spans="1:28" s="41" customFormat="1" hidden="1" x14ac:dyDescent="0.2">
      <c r="A1184" s="36">
        <v>177630</v>
      </c>
      <c r="B1184" s="36">
        <v>1327</v>
      </c>
      <c r="C1184" s="36">
        <v>1865</v>
      </c>
      <c r="D1184" s="39" t="s">
        <v>5178</v>
      </c>
      <c r="E1184" s="39"/>
      <c r="F1184" s="37" t="s">
        <v>171</v>
      </c>
      <c r="G1184" s="37" t="s">
        <v>923</v>
      </c>
      <c r="H1184" s="38">
        <v>2168617</v>
      </c>
      <c r="I1184" s="38">
        <v>0</v>
      </c>
      <c r="J1184" s="38">
        <f t="shared" si="19"/>
        <v>2168617</v>
      </c>
      <c r="K1184" s="38"/>
      <c r="L1184" s="49"/>
      <c r="M1184" s="37" t="s">
        <v>63</v>
      </c>
      <c r="N1184" s="37" t="s">
        <v>64</v>
      </c>
      <c r="O1184" s="37" t="s">
        <v>157</v>
      </c>
      <c r="P1184" s="37" t="s">
        <v>158</v>
      </c>
      <c r="Q1184" s="37" t="s">
        <v>159</v>
      </c>
      <c r="R1184" s="37" t="s">
        <v>160</v>
      </c>
      <c r="S1184" s="37" t="s">
        <v>912</v>
      </c>
      <c r="T1184" s="37" t="s">
        <v>911</v>
      </c>
      <c r="U1184" s="1" t="e">
        <f>VLOOKUP(T1184,[2]VAT!$A:$D,1,0)</f>
        <v>#N/A</v>
      </c>
      <c r="V1184" s="37" t="s">
        <v>2</v>
      </c>
      <c r="W1184" s="37" t="s">
        <v>2</v>
      </c>
      <c r="X1184" t="e">
        <f>VLOOKUP(T1184,[3]رکوردها!$A:$B,2,0)</f>
        <v>#N/A</v>
      </c>
      <c r="Y1184" t="e">
        <f>VLOOKUP(T1184,[3]رکوردها!$A:$D,4,0)</f>
        <v>#N/A</v>
      </c>
      <c r="Z1184" t="e">
        <f>VLOOKUP(T1184,[3]رکوردها!$A:$C,3,0)</f>
        <v>#N/A</v>
      </c>
      <c r="AA1184" t="e">
        <f>VLOOKUP(T1184,[3]رکوردها!$A:$F,6,0)</f>
        <v>#N/A</v>
      </c>
      <c r="AB1184" t="e">
        <f>VLOOKUP(T1184,[3]رکوردها!$A:$E,5,0)</f>
        <v>#N/A</v>
      </c>
    </row>
    <row r="1185" spans="1:28" s="41" customFormat="1" hidden="1" x14ac:dyDescent="0.2">
      <c r="A1185" s="36">
        <v>177631</v>
      </c>
      <c r="B1185" s="36">
        <v>1327</v>
      </c>
      <c r="C1185" s="36">
        <v>1865</v>
      </c>
      <c r="D1185" s="39" t="s">
        <v>5178</v>
      </c>
      <c r="E1185" s="39"/>
      <c r="F1185" s="37" t="s">
        <v>171</v>
      </c>
      <c r="G1185" s="37" t="s">
        <v>913</v>
      </c>
      <c r="H1185" s="38">
        <v>2168617</v>
      </c>
      <c r="I1185" s="38">
        <v>0</v>
      </c>
      <c r="J1185" s="38">
        <f t="shared" si="19"/>
        <v>2168617</v>
      </c>
      <c r="K1185" s="38"/>
      <c r="L1185" s="49"/>
      <c r="M1185" s="37" t="s">
        <v>63</v>
      </c>
      <c r="N1185" s="37" t="s">
        <v>64</v>
      </c>
      <c r="O1185" s="37" t="s">
        <v>157</v>
      </c>
      <c r="P1185" s="37" t="s">
        <v>158</v>
      </c>
      <c r="Q1185" s="37" t="s">
        <v>159</v>
      </c>
      <c r="R1185" s="37" t="s">
        <v>160</v>
      </c>
      <c r="S1185" s="37" t="s">
        <v>912</v>
      </c>
      <c r="T1185" s="37" t="s">
        <v>911</v>
      </c>
      <c r="U1185" s="1" t="e">
        <f>VLOOKUP(T1185,[2]VAT!$A:$D,1,0)</f>
        <v>#N/A</v>
      </c>
      <c r="V1185" s="37" t="s">
        <v>2</v>
      </c>
      <c r="W1185" s="37" t="s">
        <v>2</v>
      </c>
      <c r="X1185" t="e">
        <f>VLOOKUP(T1185,[3]رکوردها!$A:$B,2,0)</f>
        <v>#N/A</v>
      </c>
      <c r="Y1185" t="e">
        <f>VLOOKUP(T1185,[3]رکوردها!$A:$D,4,0)</f>
        <v>#N/A</v>
      </c>
      <c r="Z1185" t="e">
        <f>VLOOKUP(T1185,[3]رکوردها!$A:$C,3,0)</f>
        <v>#N/A</v>
      </c>
      <c r="AA1185" t="e">
        <f>VLOOKUP(T1185,[3]رکوردها!$A:$F,6,0)</f>
        <v>#N/A</v>
      </c>
      <c r="AB1185" t="e">
        <f>VLOOKUP(T1185,[3]رکوردها!$A:$E,5,0)</f>
        <v>#N/A</v>
      </c>
    </row>
    <row r="1186" spans="1:28" s="41" customFormat="1" hidden="1" x14ac:dyDescent="0.2">
      <c r="A1186" s="36">
        <v>177632</v>
      </c>
      <c r="B1186" s="36">
        <v>1327</v>
      </c>
      <c r="C1186" s="36">
        <v>1865</v>
      </c>
      <c r="D1186" s="39" t="s">
        <v>5178</v>
      </c>
      <c r="E1186" s="39"/>
      <c r="F1186" s="37" t="s">
        <v>171</v>
      </c>
      <c r="G1186" s="37" t="s">
        <v>913</v>
      </c>
      <c r="H1186" s="38">
        <v>2168617</v>
      </c>
      <c r="I1186" s="38">
        <v>0</v>
      </c>
      <c r="J1186" s="38">
        <f t="shared" si="19"/>
        <v>2168617</v>
      </c>
      <c r="K1186" s="38"/>
      <c r="L1186" s="49"/>
      <c r="M1186" s="37" t="s">
        <v>63</v>
      </c>
      <c r="N1186" s="37" t="s">
        <v>64</v>
      </c>
      <c r="O1186" s="37" t="s">
        <v>157</v>
      </c>
      <c r="P1186" s="37" t="s">
        <v>158</v>
      </c>
      <c r="Q1186" s="37" t="s">
        <v>159</v>
      </c>
      <c r="R1186" s="37" t="s">
        <v>160</v>
      </c>
      <c r="S1186" s="37" t="s">
        <v>912</v>
      </c>
      <c r="T1186" s="37" t="s">
        <v>911</v>
      </c>
      <c r="U1186" s="1" t="e">
        <f>VLOOKUP(T1186,[2]VAT!$A:$D,1,0)</f>
        <v>#N/A</v>
      </c>
      <c r="V1186" s="37" t="s">
        <v>2</v>
      </c>
      <c r="W1186" s="37" t="s">
        <v>2</v>
      </c>
      <c r="X1186" t="e">
        <f>VLOOKUP(T1186,[3]رکوردها!$A:$B,2,0)</f>
        <v>#N/A</v>
      </c>
      <c r="Y1186" t="e">
        <f>VLOOKUP(T1186,[3]رکوردها!$A:$D,4,0)</f>
        <v>#N/A</v>
      </c>
      <c r="Z1186" t="e">
        <f>VLOOKUP(T1186,[3]رکوردها!$A:$C,3,0)</f>
        <v>#N/A</v>
      </c>
      <c r="AA1186" t="e">
        <f>VLOOKUP(T1186,[3]رکوردها!$A:$F,6,0)</f>
        <v>#N/A</v>
      </c>
      <c r="AB1186" t="e">
        <f>VLOOKUP(T1186,[3]رکوردها!$A:$E,5,0)</f>
        <v>#N/A</v>
      </c>
    </row>
    <row r="1187" spans="1:28" s="41" customFormat="1" hidden="1" x14ac:dyDescent="0.2">
      <c r="A1187" s="36">
        <v>177633</v>
      </c>
      <c r="B1187" s="36">
        <v>1327</v>
      </c>
      <c r="C1187" s="36">
        <v>1865</v>
      </c>
      <c r="D1187" s="39" t="s">
        <v>5178</v>
      </c>
      <c r="E1187" s="39"/>
      <c r="F1187" s="37" t="s">
        <v>171</v>
      </c>
      <c r="G1187" s="37" t="s">
        <v>920</v>
      </c>
      <c r="H1187" s="38">
        <v>2168617</v>
      </c>
      <c r="I1187" s="38">
        <v>0</v>
      </c>
      <c r="J1187" s="38">
        <f t="shared" si="19"/>
        <v>2168617</v>
      </c>
      <c r="K1187" s="38"/>
      <c r="L1187" s="49"/>
      <c r="M1187" s="37" t="s">
        <v>63</v>
      </c>
      <c r="N1187" s="37" t="s">
        <v>64</v>
      </c>
      <c r="O1187" s="37" t="s">
        <v>157</v>
      </c>
      <c r="P1187" s="37" t="s">
        <v>158</v>
      </c>
      <c r="Q1187" s="37" t="s">
        <v>159</v>
      </c>
      <c r="R1187" s="37" t="s">
        <v>160</v>
      </c>
      <c r="S1187" s="37" t="s">
        <v>912</v>
      </c>
      <c r="T1187" s="37" t="s">
        <v>911</v>
      </c>
      <c r="U1187" s="1" t="e">
        <f>VLOOKUP(T1187,[2]VAT!$A:$D,1,0)</f>
        <v>#N/A</v>
      </c>
      <c r="V1187" s="37" t="s">
        <v>2</v>
      </c>
      <c r="W1187" s="37" t="s">
        <v>2</v>
      </c>
      <c r="X1187" t="e">
        <f>VLOOKUP(T1187,[3]رکوردها!$A:$B,2,0)</f>
        <v>#N/A</v>
      </c>
      <c r="Y1187" t="e">
        <f>VLOOKUP(T1187,[3]رکوردها!$A:$D,4,0)</f>
        <v>#N/A</v>
      </c>
      <c r="Z1187" t="e">
        <f>VLOOKUP(T1187,[3]رکوردها!$A:$C,3,0)</f>
        <v>#N/A</v>
      </c>
      <c r="AA1187" t="e">
        <f>VLOOKUP(T1187,[3]رکوردها!$A:$F,6,0)</f>
        <v>#N/A</v>
      </c>
      <c r="AB1187" t="e">
        <f>VLOOKUP(T1187,[3]رکوردها!$A:$E,5,0)</f>
        <v>#N/A</v>
      </c>
    </row>
    <row r="1188" spans="1:28" s="41" customFormat="1" hidden="1" x14ac:dyDescent="0.2">
      <c r="A1188" s="36">
        <v>177634</v>
      </c>
      <c r="B1188" s="36">
        <v>1327</v>
      </c>
      <c r="C1188" s="36">
        <v>1865</v>
      </c>
      <c r="D1188" s="39" t="s">
        <v>5178</v>
      </c>
      <c r="E1188" s="39"/>
      <c r="F1188" s="37" t="s">
        <v>171</v>
      </c>
      <c r="G1188" s="37" t="s">
        <v>920</v>
      </c>
      <c r="H1188" s="38">
        <v>2168617</v>
      </c>
      <c r="I1188" s="38">
        <v>0</v>
      </c>
      <c r="J1188" s="38">
        <f t="shared" si="19"/>
        <v>2168617</v>
      </c>
      <c r="K1188" s="38"/>
      <c r="L1188" s="49"/>
      <c r="M1188" s="37" t="s">
        <v>63</v>
      </c>
      <c r="N1188" s="37" t="s">
        <v>64</v>
      </c>
      <c r="O1188" s="37" t="s">
        <v>157</v>
      </c>
      <c r="P1188" s="37" t="s">
        <v>158</v>
      </c>
      <c r="Q1188" s="37" t="s">
        <v>159</v>
      </c>
      <c r="R1188" s="37" t="s">
        <v>160</v>
      </c>
      <c r="S1188" s="37" t="s">
        <v>912</v>
      </c>
      <c r="T1188" s="37" t="s">
        <v>911</v>
      </c>
      <c r="U1188" s="1" t="e">
        <f>VLOOKUP(T1188,[2]VAT!$A:$D,1,0)</f>
        <v>#N/A</v>
      </c>
      <c r="V1188" s="37" t="s">
        <v>2</v>
      </c>
      <c r="W1188" s="37" t="s">
        <v>2</v>
      </c>
      <c r="X1188" t="e">
        <f>VLOOKUP(T1188,[3]رکوردها!$A:$B,2,0)</f>
        <v>#N/A</v>
      </c>
      <c r="Y1188" t="e">
        <f>VLOOKUP(T1188,[3]رکوردها!$A:$D,4,0)</f>
        <v>#N/A</v>
      </c>
      <c r="Z1188" t="e">
        <f>VLOOKUP(T1188,[3]رکوردها!$A:$C,3,0)</f>
        <v>#N/A</v>
      </c>
      <c r="AA1188" t="e">
        <f>VLOOKUP(T1188,[3]رکوردها!$A:$F,6,0)</f>
        <v>#N/A</v>
      </c>
      <c r="AB1188" t="e">
        <f>VLOOKUP(T1188,[3]رکوردها!$A:$E,5,0)</f>
        <v>#N/A</v>
      </c>
    </row>
    <row r="1189" spans="1:28" s="41" customFormat="1" hidden="1" x14ac:dyDescent="0.2">
      <c r="A1189" s="36">
        <v>177635</v>
      </c>
      <c r="B1189" s="36">
        <v>1327</v>
      </c>
      <c r="C1189" s="36">
        <v>1865</v>
      </c>
      <c r="D1189" s="39" t="s">
        <v>5178</v>
      </c>
      <c r="E1189" s="39"/>
      <c r="F1189" s="37" t="s">
        <v>171</v>
      </c>
      <c r="G1189" s="37" t="s">
        <v>919</v>
      </c>
      <c r="H1189" s="38">
        <v>2168617</v>
      </c>
      <c r="I1189" s="38">
        <v>0</v>
      </c>
      <c r="J1189" s="38">
        <f t="shared" si="19"/>
        <v>2168617</v>
      </c>
      <c r="K1189" s="38"/>
      <c r="L1189" s="49"/>
      <c r="M1189" s="37" t="s">
        <v>63</v>
      </c>
      <c r="N1189" s="37" t="s">
        <v>64</v>
      </c>
      <c r="O1189" s="37" t="s">
        <v>157</v>
      </c>
      <c r="P1189" s="37" t="s">
        <v>158</v>
      </c>
      <c r="Q1189" s="37" t="s">
        <v>159</v>
      </c>
      <c r="R1189" s="37" t="s">
        <v>160</v>
      </c>
      <c r="S1189" s="37" t="s">
        <v>912</v>
      </c>
      <c r="T1189" s="37" t="s">
        <v>911</v>
      </c>
      <c r="U1189" s="1" t="e">
        <f>VLOOKUP(T1189,[2]VAT!$A:$D,1,0)</f>
        <v>#N/A</v>
      </c>
      <c r="V1189" s="37" t="s">
        <v>2</v>
      </c>
      <c r="W1189" s="37" t="s">
        <v>2</v>
      </c>
      <c r="X1189" t="e">
        <f>VLOOKUP(T1189,[3]رکوردها!$A:$B,2,0)</f>
        <v>#N/A</v>
      </c>
      <c r="Y1189" t="e">
        <f>VLOOKUP(T1189,[3]رکوردها!$A:$D,4,0)</f>
        <v>#N/A</v>
      </c>
      <c r="Z1189" t="e">
        <f>VLOOKUP(T1189,[3]رکوردها!$A:$C,3,0)</f>
        <v>#N/A</v>
      </c>
      <c r="AA1189" t="e">
        <f>VLOOKUP(T1189,[3]رکوردها!$A:$F,6,0)</f>
        <v>#N/A</v>
      </c>
      <c r="AB1189" t="e">
        <f>VLOOKUP(T1189,[3]رکوردها!$A:$E,5,0)</f>
        <v>#N/A</v>
      </c>
    </row>
    <row r="1190" spans="1:28" s="41" customFormat="1" hidden="1" x14ac:dyDescent="0.2">
      <c r="A1190" s="36">
        <v>177636</v>
      </c>
      <c r="B1190" s="36">
        <v>1327</v>
      </c>
      <c r="C1190" s="36">
        <v>1865</v>
      </c>
      <c r="D1190" s="39" t="s">
        <v>5178</v>
      </c>
      <c r="E1190" s="39"/>
      <c r="F1190" s="37" t="s">
        <v>171</v>
      </c>
      <c r="G1190" s="37" t="s">
        <v>919</v>
      </c>
      <c r="H1190" s="38">
        <v>2168617</v>
      </c>
      <c r="I1190" s="38">
        <v>0</v>
      </c>
      <c r="J1190" s="38">
        <f t="shared" si="19"/>
        <v>2168617</v>
      </c>
      <c r="K1190" s="38"/>
      <c r="L1190" s="49"/>
      <c r="M1190" s="37" t="s">
        <v>63</v>
      </c>
      <c r="N1190" s="37" t="s">
        <v>64</v>
      </c>
      <c r="O1190" s="37" t="s">
        <v>157</v>
      </c>
      <c r="P1190" s="37" t="s">
        <v>158</v>
      </c>
      <c r="Q1190" s="37" t="s">
        <v>159</v>
      </c>
      <c r="R1190" s="37" t="s">
        <v>160</v>
      </c>
      <c r="S1190" s="37" t="s">
        <v>912</v>
      </c>
      <c r="T1190" s="37" t="s">
        <v>911</v>
      </c>
      <c r="U1190" s="1" t="e">
        <f>VLOOKUP(T1190,[2]VAT!$A:$D,1,0)</f>
        <v>#N/A</v>
      </c>
      <c r="V1190" s="37" t="s">
        <v>2</v>
      </c>
      <c r="W1190" s="37" t="s">
        <v>2</v>
      </c>
      <c r="X1190" t="e">
        <f>VLOOKUP(T1190,[3]رکوردها!$A:$B,2,0)</f>
        <v>#N/A</v>
      </c>
      <c r="Y1190" t="e">
        <f>VLOOKUP(T1190,[3]رکوردها!$A:$D,4,0)</f>
        <v>#N/A</v>
      </c>
      <c r="Z1190" t="e">
        <f>VLOOKUP(T1190,[3]رکوردها!$A:$C,3,0)</f>
        <v>#N/A</v>
      </c>
      <c r="AA1190" t="e">
        <f>VLOOKUP(T1190,[3]رکوردها!$A:$F,6,0)</f>
        <v>#N/A</v>
      </c>
      <c r="AB1190" t="e">
        <f>VLOOKUP(T1190,[3]رکوردها!$A:$E,5,0)</f>
        <v>#N/A</v>
      </c>
    </row>
    <row r="1191" spans="1:28" s="41" customFormat="1" hidden="1" x14ac:dyDescent="0.2">
      <c r="A1191" s="36">
        <v>177637</v>
      </c>
      <c r="B1191" s="36">
        <v>1327</v>
      </c>
      <c r="C1191" s="36">
        <v>1865</v>
      </c>
      <c r="D1191" s="39" t="s">
        <v>5178</v>
      </c>
      <c r="E1191" s="39"/>
      <c r="F1191" s="37" t="s">
        <v>171</v>
      </c>
      <c r="G1191" s="37" t="s">
        <v>919</v>
      </c>
      <c r="H1191" s="38">
        <v>2168617</v>
      </c>
      <c r="I1191" s="38">
        <v>0</v>
      </c>
      <c r="J1191" s="38">
        <f t="shared" si="19"/>
        <v>2168617</v>
      </c>
      <c r="K1191" s="38"/>
      <c r="L1191" s="49"/>
      <c r="M1191" s="37" t="s">
        <v>63</v>
      </c>
      <c r="N1191" s="37" t="s">
        <v>64</v>
      </c>
      <c r="O1191" s="37" t="s">
        <v>157</v>
      </c>
      <c r="P1191" s="37" t="s">
        <v>158</v>
      </c>
      <c r="Q1191" s="37" t="s">
        <v>159</v>
      </c>
      <c r="R1191" s="37" t="s">
        <v>160</v>
      </c>
      <c r="S1191" s="37" t="s">
        <v>912</v>
      </c>
      <c r="T1191" s="37" t="s">
        <v>911</v>
      </c>
      <c r="U1191" s="1" t="e">
        <f>VLOOKUP(T1191,[2]VAT!$A:$D,1,0)</f>
        <v>#N/A</v>
      </c>
      <c r="V1191" s="37" t="s">
        <v>2</v>
      </c>
      <c r="W1191" s="37" t="s">
        <v>2</v>
      </c>
      <c r="X1191" t="e">
        <f>VLOOKUP(T1191,[3]رکوردها!$A:$B,2,0)</f>
        <v>#N/A</v>
      </c>
      <c r="Y1191" t="e">
        <f>VLOOKUP(T1191,[3]رکوردها!$A:$D,4,0)</f>
        <v>#N/A</v>
      </c>
      <c r="Z1191" t="e">
        <f>VLOOKUP(T1191,[3]رکوردها!$A:$C,3,0)</f>
        <v>#N/A</v>
      </c>
      <c r="AA1191" t="e">
        <f>VLOOKUP(T1191,[3]رکوردها!$A:$F,6,0)</f>
        <v>#N/A</v>
      </c>
      <c r="AB1191" t="e">
        <f>VLOOKUP(T1191,[3]رکوردها!$A:$E,5,0)</f>
        <v>#N/A</v>
      </c>
    </row>
    <row r="1192" spans="1:28" s="41" customFormat="1" hidden="1" x14ac:dyDescent="0.2">
      <c r="A1192" s="36">
        <v>177638</v>
      </c>
      <c r="B1192" s="36">
        <v>1327</v>
      </c>
      <c r="C1192" s="36">
        <v>1865</v>
      </c>
      <c r="D1192" s="39" t="s">
        <v>5178</v>
      </c>
      <c r="E1192" s="39"/>
      <c r="F1192" s="37" t="s">
        <v>171</v>
      </c>
      <c r="G1192" s="37" t="s">
        <v>919</v>
      </c>
      <c r="H1192" s="38">
        <v>2168617</v>
      </c>
      <c r="I1192" s="38">
        <v>0</v>
      </c>
      <c r="J1192" s="38">
        <f t="shared" si="19"/>
        <v>2168617</v>
      </c>
      <c r="K1192" s="38"/>
      <c r="L1192" s="49"/>
      <c r="M1192" s="37" t="s">
        <v>63</v>
      </c>
      <c r="N1192" s="37" t="s">
        <v>64</v>
      </c>
      <c r="O1192" s="37" t="s">
        <v>157</v>
      </c>
      <c r="P1192" s="37" t="s">
        <v>158</v>
      </c>
      <c r="Q1192" s="37" t="s">
        <v>159</v>
      </c>
      <c r="R1192" s="37" t="s">
        <v>160</v>
      </c>
      <c r="S1192" s="37" t="s">
        <v>912</v>
      </c>
      <c r="T1192" s="37" t="s">
        <v>911</v>
      </c>
      <c r="U1192" s="1" t="e">
        <f>VLOOKUP(T1192,[2]VAT!$A:$D,1,0)</f>
        <v>#N/A</v>
      </c>
      <c r="V1192" s="37" t="s">
        <v>2</v>
      </c>
      <c r="W1192" s="37" t="s">
        <v>2</v>
      </c>
      <c r="X1192" t="e">
        <f>VLOOKUP(T1192,[3]رکوردها!$A:$B,2,0)</f>
        <v>#N/A</v>
      </c>
      <c r="Y1192" t="e">
        <f>VLOOKUP(T1192,[3]رکوردها!$A:$D,4,0)</f>
        <v>#N/A</v>
      </c>
      <c r="Z1192" t="e">
        <f>VLOOKUP(T1192,[3]رکوردها!$A:$C,3,0)</f>
        <v>#N/A</v>
      </c>
      <c r="AA1192" t="e">
        <f>VLOOKUP(T1192,[3]رکوردها!$A:$F,6,0)</f>
        <v>#N/A</v>
      </c>
      <c r="AB1192" t="e">
        <f>VLOOKUP(T1192,[3]رکوردها!$A:$E,5,0)</f>
        <v>#N/A</v>
      </c>
    </row>
    <row r="1193" spans="1:28" s="41" customFormat="1" hidden="1" x14ac:dyDescent="0.2">
      <c r="A1193" s="36">
        <v>177639</v>
      </c>
      <c r="B1193" s="36">
        <v>1327</v>
      </c>
      <c r="C1193" s="36">
        <v>1865</v>
      </c>
      <c r="D1193" s="39" t="s">
        <v>5178</v>
      </c>
      <c r="E1193" s="39"/>
      <c r="F1193" s="37" t="s">
        <v>171</v>
      </c>
      <c r="G1193" s="37" t="s">
        <v>919</v>
      </c>
      <c r="H1193" s="38">
        <v>2168617</v>
      </c>
      <c r="I1193" s="38">
        <v>0</v>
      </c>
      <c r="J1193" s="38">
        <f t="shared" si="19"/>
        <v>2168617</v>
      </c>
      <c r="K1193" s="38"/>
      <c r="L1193" s="49"/>
      <c r="M1193" s="37" t="s">
        <v>63</v>
      </c>
      <c r="N1193" s="37" t="s">
        <v>64</v>
      </c>
      <c r="O1193" s="37" t="s">
        <v>157</v>
      </c>
      <c r="P1193" s="37" t="s">
        <v>158</v>
      </c>
      <c r="Q1193" s="37" t="s">
        <v>159</v>
      </c>
      <c r="R1193" s="37" t="s">
        <v>160</v>
      </c>
      <c r="S1193" s="37" t="s">
        <v>912</v>
      </c>
      <c r="T1193" s="37" t="s">
        <v>911</v>
      </c>
      <c r="U1193" s="1" t="e">
        <f>VLOOKUP(T1193,[2]VAT!$A:$D,1,0)</f>
        <v>#N/A</v>
      </c>
      <c r="V1193" s="37" t="s">
        <v>2</v>
      </c>
      <c r="W1193" s="37" t="s">
        <v>2</v>
      </c>
      <c r="X1193" t="e">
        <f>VLOOKUP(T1193,[3]رکوردها!$A:$B,2,0)</f>
        <v>#N/A</v>
      </c>
      <c r="Y1193" t="e">
        <f>VLOOKUP(T1193,[3]رکوردها!$A:$D,4,0)</f>
        <v>#N/A</v>
      </c>
      <c r="Z1193" t="e">
        <f>VLOOKUP(T1193,[3]رکوردها!$A:$C,3,0)</f>
        <v>#N/A</v>
      </c>
      <c r="AA1193" t="e">
        <f>VLOOKUP(T1193,[3]رکوردها!$A:$F,6,0)</f>
        <v>#N/A</v>
      </c>
      <c r="AB1193" t="e">
        <f>VLOOKUP(T1193,[3]رکوردها!$A:$E,5,0)</f>
        <v>#N/A</v>
      </c>
    </row>
    <row r="1194" spans="1:28" s="41" customFormat="1" hidden="1" x14ac:dyDescent="0.2">
      <c r="A1194" s="36">
        <v>177640</v>
      </c>
      <c r="B1194" s="36">
        <v>1327</v>
      </c>
      <c r="C1194" s="36">
        <v>1865</v>
      </c>
      <c r="D1194" s="39" t="s">
        <v>5178</v>
      </c>
      <c r="E1194" s="39"/>
      <c r="F1194" s="37" t="s">
        <v>171</v>
      </c>
      <c r="G1194" s="37" t="s">
        <v>919</v>
      </c>
      <c r="H1194" s="38">
        <v>2168617</v>
      </c>
      <c r="I1194" s="38">
        <v>0</v>
      </c>
      <c r="J1194" s="38">
        <f t="shared" si="19"/>
        <v>2168617</v>
      </c>
      <c r="K1194" s="38"/>
      <c r="L1194" s="49"/>
      <c r="M1194" s="37" t="s">
        <v>63</v>
      </c>
      <c r="N1194" s="37" t="s">
        <v>64</v>
      </c>
      <c r="O1194" s="37" t="s">
        <v>157</v>
      </c>
      <c r="P1194" s="37" t="s">
        <v>158</v>
      </c>
      <c r="Q1194" s="37" t="s">
        <v>159</v>
      </c>
      <c r="R1194" s="37" t="s">
        <v>160</v>
      </c>
      <c r="S1194" s="37" t="s">
        <v>912</v>
      </c>
      <c r="T1194" s="37" t="s">
        <v>911</v>
      </c>
      <c r="U1194" s="1" t="e">
        <f>VLOOKUP(T1194,[2]VAT!$A:$D,1,0)</f>
        <v>#N/A</v>
      </c>
      <c r="V1194" s="37" t="s">
        <v>2</v>
      </c>
      <c r="W1194" s="37" t="s">
        <v>2</v>
      </c>
      <c r="X1194" t="e">
        <f>VLOOKUP(T1194,[3]رکوردها!$A:$B,2,0)</f>
        <v>#N/A</v>
      </c>
      <c r="Y1194" t="e">
        <f>VLOOKUP(T1194,[3]رکوردها!$A:$D,4,0)</f>
        <v>#N/A</v>
      </c>
      <c r="Z1194" t="e">
        <f>VLOOKUP(T1194,[3]رکوردها!$A:$C,3,0)</f>
        <v>#N/A</v>
      </c>
      <c r="AA1194" t="e">
        <f>VLOOKUP(T1194,[3]رکوردها!$A:$F,6,0)</f>
        <v>#N/A</v>
      </c>
      <c r="AB1194" t="e">
        <f>VLOOKUP(T1194,[3]رکوردها!$A:$E,5,0)</f>
        <v>#N/A</v>
      </c>
    </row>
    <row r="1195" spans="1:28" s="41" customFormat="1" hidden="1" x14ac:dyDescent="0.2">
      <c r="A1195" s="36">
        <v>177641</v>
      </c>
      <c r="B1195" s="36">
        <v>1327</v>
      </c>
      <c r="C1195" s="36">
        <v>1865</v>
      </c>
      <c r="D1195" s="39" t="s">
        <v>5178</v>
      </c>
      <c r="E1195" s="39"/>
      <c r="F1195" s="37" t="s">
        <v>171</v>
      </c>
      <c r="G1195" s="37" t="s">
        <v>919</v>
      </c>
      <c r="H1195" s="38">
        <v>2168617</v>
      </c>
      <c r="I1195" s="38">
        <v>0</v>
      </c>
      <c r="J1195" s="38">
        <f t="shared" si="19"/>
        <v>2168617</v>
      </c>
      <c r="K1195" s="38"/>
      <c r="L1195" s="49"/>
      <c r="M1195" s="37" t="s">
        <v>63</v>
      </c>
      <c r="N1195" s="37" t="s">
        <v>64</v>
      </c>
      <c r="O1195" s="37" t="s">
        <v>157</v>
      </c>
      <c r="P1195" s="37" t="s">
        <v>158</v>
      </c>
      <c r="Q1195" s="37" t="s">
        <v>159</v>
      </c>
      <c r="R1195" s="37" t="s">
        <v>160</v>
      </c>
      <c r="S1195" s="37" t="s">
        <v>912</v>
      </c>
      <c r="T1195" s="37" t="s">
        <v>911</v>
      </c>
      <c r="U1195" s="1" t="e">
        <f>VLOOKUP(T1195,[2]VAT!$A:$D,1,0)</f>
        <v>#N/A</v>
      </c>
      <c r="V1195" s="37" t="s">
        <v>2</v>
      </c>
      <c r="W1195" s="37" t="s">
        <v>2</v>
      </c>
      <c r="X1195" t="e">
        <f>VLOOKUP(T1195,[3]رکوردها!$A:$B,2,0)</f>
        <v>#N/A</v>
      </c>
      <c r="Y1195" t="e">
        <f>VLOOKUP(T1195,[3]رکوردها!$A:$D,4,0)</f>
        <v>#N/A</v>
      </c>
      <c r="Z1195" t="e">
        <f>VLOOKUP(T1195,[3]رکوردها!$A:$C,3,0)</f>
        <v>#N/A</v>
      </c>
      <c r="AA1195" t="e">
        <f>VLOOKUP(T1195,[3]رکوردها!$A:$F,6,0)</f>
        <v>#N/A</v>
      </c>
      <c r="AB1195" t="e">
        <f>VLOOKUP(T1195,[3]رکوردها!$A:$E,5,0)</f>
        <v>#N/A</v>
      </c>
    </row>
    <row r="1196" spans="1:28" s="41" customFormat="1" hidden="1" x14ac:dyDescent="0.2">
      <c r="A1196" s="36">
        <v>177642</v>
      </c>
      <c r="B1196" s="36">
        <v>1327</v>
      </c>
      <c r="C1196" s="36">
        <v>1865</v>
      </c>
      <c r="D1196" s="39" t="s">
        <v>5178</v>
      </c>
      <c r="E1196" s="39"/>
      <c r="F1196" s="37" t="s">
        <v>171</v>
      </c>
      <c r="G1196" s="37" t="s">
        <v>919</v>
      </c>
      <c r="H1196" s="38">
        <v>2168617</v>
      </c>
      <c r="I1196" s="38">
        <v>0</v>
      </c>
      <c r="J1196" s="38">
        <f t="shared" si="19"/>
        <v>2168617</v>
      </c>
      <c r="K1196" s="38"/>
      <c r="L1196" s="49"/>
      <c r="M1196" s="37" t="s">
        <v>63</v>
      </c>
      <c r="N1196" s="37" t="s">
        <v>64</v>
      </c>
      <c r="O1196" s="37" t="s">
        <v>157</v>
      </c>
      <c r="P1196" s="37" t="s">
        <v>158</v>
      </c>
      <c r="Q1196" s="37" t="s">
        <v>159</v>
      </c>
      <c r="R1196" s="37" t="s">
        <v>160</v>
      </c>
      <c r="S1196" s="37" t="s">
        <v>912</v>
      </c>
      <c r="T1196" s="37" t="s">
        <v>911</v>
      </c>
      <c r="U1196" s="1" t="e">
        <f>VLOOKUP(T1196,[2]VAT!$A:$D,1,0)</f>
        <v>#N/A</v>
      </c>
      <c r="V1196" s="37" t="s">
        <v>2</v>
      </c>
      <c r="W1196" s="37" t="s">
        <v>2</v>
      </c>
      <c r="X1196" t="e">
        <f>VLOOKUP(T1196,[3]رکوردها!$A:$B,2,0)</f>
        <v>#N/A</v>
      </c>
      <c r="Y1196" t="e">
        <f>VLOOKUP(T1196,[3]رکوردها!$A:$D,4,0)</f>
        <v>#N/A</v>
      </c>
      <c r="Z1196" t="e">
        <f>VLOOKUP(T1196,[3]رکوردها!$A:$C,3,0)</f>
        <v>#N/A</v>
      </c>
      <c r="AA1196" t="e">
        <f>VLOOKUP(T1196,[3]رکوردها!$A:$F,6,0)</f>
        <v>#N/A</v>
      </c>
      <c r="AB1196" t="e">
        <f>VLOOKUP(T1196,[3]رکوردها!$A:$E,5,0)</f>
        <v>#N/A</v>
      </c>
    </row>
    <row r="1197" spans="1:28" s="41" customFormat="1" hidden="1" x14ac:dyDescent="0.2">
      <c r="A1197" s="36">
        <v>177643</v>
      </c>
      <c r="B1197" s="36">
        <v>1327</v>
      </c>
      <c r="C1197" s="36">
        <v>1865</v>
      </c>
      <c r="D1197" s="39" t="s">
        <v>5178</v>
      </c>
      <c r="E1197" s="39"/>
      <c r="F1197" s="37" t="s">
        <v>171</v>
      </c>
      <c r="G1197" s="37" t="s">
        <v>918</v>
      </c>
      <c r="H1197" s="38">
        <v>2168617</v>
      </c>
      <c r="I1197" s="38">
        <v>0</v>
      </c>
      <c r="J1197" s="38">
        <f t="shared" si="19"/>
        <v>2168617</v>
      </c>
      <c r="K1197" s="38"/>
      <c r="L1197" s="49"/>
      <c r="M1197" s="37" t="s">
        <v>63</v>
      </c>
      <c r="N1197" s="37" t="s">
        <v>64</v>
      </c>
      <c r="O1197" s="37" t="s">
        <v>157</v>
      </c>
      <c r="P1197" s="37" t="s">
        <v>158</v>
      </c>
      <c r="Q1197" s="37" t="s">
        <v>159</v>
      </c>
      <c r="R1197" s="37" t="s">
        <v>160</v>
      </c>
      <c r="S1197" s="37" t="s">
        <v>912</v>
      </c>
      <c r="T1197" s="37" t="s">
        <v>911</v>
      </c>
      <c r="U1197" s="1" t="e">
        <f>VLOOKUP(T1197,[2]VAT!$A:$D,1,0)</f>
        <v>#N/A</v>
      </c>
      <c r="V1197" s="37" t="s">
        <v>2</v>
      </c>
      <c r="W1197" s="37" t="s">
        <v>2</v>
      </c>
      <c r="X1197" t="e">
        <f>VLOOKUP(T1197,[3]رکوردها!$A:$B,2,0)</f>
        <v>#N/A</v>
      </c>
      <c r="Y1197" t="e">
        <f>VLOOKUP(T1197,[3]رکوردها!$A:$D,4,0)</f>
        <v>#N/A</v>
      </c>
      <c r="Z1197" t="e">
        <f>VLOOKUP(T1197,[3]رکوردها!$A:$C,3,0)</f>
        <v>#N/A</v>
      </c>
      <c r="AA1197" t="e">
        <f>VLOOKUP(T1197,[3]رکوردها!$A:$F,6,0)</f>
        <v>#N/A</v>
      </c>
      <c r="AB1197" t="e">
        <f>VLOOKUP(T1197,[3]رکوردها!$A:$E,5,0)</f>
        <v>#N/A</v>
      </c>
    </row>
    <row r="1198" spans="1:28" s="41" customFormat="1" hidden="1" x14ac:dyDescent="0.2">
      <c r="A1198" s="36">
        <v>177644</v>
      </c>
      <c r="B1198" s="36">
        <v>1327</v>
      </c>
      <c r="C1198" s="36">
        <v>1865</v>
      </c>
      <c r="D1198" s="39" t="s">
        <v>5178</v>
      </c>
      <c r="E1198" s="39"/>
      <c r="F1198" s="37" t="s">
        <v>171</v>
      </c>
      <c r="G1198" s="37" t="s">
        <v>913</v>
      </c>
      <c r="H1198" s="38">
        <v>2168617</v>
      </c>
      <c r="I1198" s="38">
        <v>0</v>
      </c>
      <c r="J1198" s="38">
        <f t="shared" si="19"/>
        <v>2168617</v>
      </c>
      <c r="K1198" s="38"/>
      <c r="L1198" s="49"/>
      <c r="M1198" s="37" t="s">
        <v>63</v>
      </c>
      <c r="N1198" s="37" t="s">
        <v>64</v>
      </c>
      <c r="O1198" s="37" t="s">
        <v>157</v>
      </c>
      <c r="P1198" s="37" t="s">
        <v>158</v>
      </c>
      <c r="Q1198" s="37" t="s">
        <v>159</v>
      </c>
      <c r="R1198" s="37" t="s">
        <v>160</v>
      </c>
      <c r="S1198" s="37" t="s">
        <v>912</v>
      </c>
      <c r="T1198" s="37" t="s">
        <v>911</v>
      </c>
      <c r="U1198" s="1" t="e">
        <f>VLOOKUP(T1198,[2]VAT!$A:$D,1,0)</f>
        <v>#N/A</v>
      </c>
      <c r="V1198" s="37" t="s">
        <v>2</v>
      </c>
      <c r="W1198" s="37" t="s">
        <v>2</v>
      </c>
      <c r="X1198" t="e">
        <f>VLOOKUP(T1198,[3]رکوردها!$A:$B,2,0)</f>
        <v>#N/A</v>
      </c>
      <c r="Y1198" t="e">
        <f>VLOOKUP(T1198,[3]رکوردها!$A:$D,4,0)</f>
        <v>#N/A</v>
      </c>
      <c r="Z1198" t="e">
        <f>VLOOKUP(T1198,[3]رکوردها!$A:$C,3,0)</f>
        <v>#N/A</v>
      </c>
      <c r="AA1198" t="e">
        <f>VLOOKUP(T1198,[3]رکوردها!$A:$F,6,0)</f>
        <v>#N/A</v>
      </c>
      <c r="AB1198" t="e">
        <f>VLOOKUP(T1198,[3]رکوردها!$A:$E,5,0)</f>
        <v>#N/A</v>
      </c>
    </row>
    <row r="1199" spans="1:28" s="41" customFormat="1" hidden="1" x14ac:dyDescent="0.2">
      <c r="A1199" s="36">
        <v>177645</v>
      </c>
      <c r="B1199" s="36">
        <v>1327</v>
      </c>
      <c r="C1199" s="36">
        <v>1865</v>
      </c>
      <c r="D1199" s="39" t="s">
        <v>5178</v>
      </c>
      <c r="E1199" s="39"/>
      <c r="F1199" s="37" t="s">
        <v>171</v>
      </c>
      <c r="G1199" s="37" t="s">
        <v>913</v>
      </c>
      <c r="H1199" s="38">
        <v>2168617</v>
      </c>
      <c r="I1199" s="38">
        <v>0</v>
      </c>
      <c r="J1199" s="38">
        <f t="shared" si="19"/>
        <v>2168617</v>
      </c>
      <c r="K1199" s="38"/>
      <c r="L1199" s="49"/>
      <c r="M1199" s="37" t="s">
        <v>63</v>
      </c>
      <c r="N1199" s="37" t="s">
        <v>64</v>
      </c>
      <c r="O1199" s="37" t="s">
        <v>157</v>
      </c>
      <c r="P1199" s="37" t="s">
        <v>158</v>
      </c>
      <c r="Q1199" s="37" t="s">
        <v>159</v>
      </c>
      <c r="R1199" s="37" t="s">
        <v>160</v>
      </c>
      <c r="S1199" s="37" t="s">
        <v>912</v>
      </c>
      <c r="T1199" s="37" t="s">
        <v>911</v>
      </c>
      <c r="U1199" s="1" t="e">
        <f>VLOOKUP(T1199,[2]VAT!$A:$D,1,0)</f>
        <v>#N/A</v>
      </c>
      <c r="V1199" s="37" t="s">
        <v>2</v>
      </c>
      <c r="W1199" s="37" t="s">
        <v>2</v>
      </c>
      <c r="X1199" t="e">
        <f>VLOOKUP(T1199,[3]رکوردها!$A:$B,2,0)</f>
        <v>#N/A</v>
      </c>
      <c r="Y1199" t="e">
        <f>VLOOKUP(T1199,[3]رکوردها!$A:$D,4,0)</f>
        <v>#N/A</v>
      </c>
      <c r="Z1199" t="e">
        <f>VLOOKUP(T1199,[3]رکوردها!$A:$C,3,0)</f>
        <v>#N/A</v>
      </c>
      <c r="AA1199" t="e">
        <f>VLOOKUP(T1199,[3]رکوردها!$A:$F,6,0)</f>
        <v>#N/A</v>
      </c>
      <c r="AB1199" t="e">
        <f>VLOOKUP(T1199,[3]رکوردها!$A:$E,5,0)</f>
        <v>#N/A</v>
      </c>
    </row>
    <row r="1200" spans="1:28" s="41" customFormat="1" hidden="1" x14ac:dyDescent="0.2">
      <c r="A1200" s="36">
        <v>177646</v>
      </c>
      <c r="B1200" s="36">
        <v>1327</v>
      </c>
      <c r="C1200" s="36">
        <v>1865</v>
      </c>
      <c r="D1200" s="39" t="s">
        <v>5178</v>
      </c>
      <c r="E1200" s="39"/>
      <c r="F1200" s="37" t="s">
        <v>171</v>
      </c>
      <c r="G1200" s="37" t="s">
        <v>913</v>
      </c>
      <c r="H1200" s="38">
        <v>2168617</v>
      </c>
      <c r="I1200" s="38">
        <v>0</v>
      </c>
      <c r="J1200" s="38">
        <f t="shared" si="19"/>
        <v>2168617</v>
      </c>
      <c r="K1200" s="38"/>
      <c r="L1200" s="49"/>
      <c r="M1200" s="37" t="s">
        <v>63</v>
      </c>
      <c r="N1200" s="37" t="s">
        <v>64</v>
      </c>
      <c r="O1200" s="37" t="s">
        <v>157</v>
      </c>
      <c r="P1200" s="37" t="s">
        <v>158</v>
      </c>
      <c r="Q1200" s="37" t="s">
        <v>159</v>
      </c>
      <c r="R1200" s="37" t="s">
        <v>160</v>
      </c>
      <c r="S1200" s="37" t="s">
        <v>912</v>
      </c>
      <c r="T1200" s="37" t="s">
        <v>911</v>
      </c>
      <c r="U1200" s="1" t="e">
        <f>VLOOKUP(T1200,[2]VAT!$A:$D,1,0)</f>
        <v>#N/A</v>
      </c>
      <c r="V1200" s="37" t="s">
        <v>2</v>
      </c>
      <c r="W1200" s="37" t="s">
        <v>2</v>
      </c>
      <c r="X1200" t="e">
        <f>VLOOKUP(T1200,[3]رکوردها!$A:$B,2,0)</f>
        <v>#N/A</v>
      </c>
      <c r="Y1200" t="e">
        <f>VLOOKUP(T1200,[3]رکوردها!$A:$D,4,0)</f>
        <v>#N/A</v>
      </c>
      <c r="Z1200" t="e">
        <f>VLOOKUP(T1200,[3]رکوردها!$A:$C,3,0)</f>
        <v>#N/A</v>
      </c>
      <c r="AA1200" t="e">
        <f>VLOOKUP(T1200,[3]رکوردها!$A:$F,6,0)</f>
        <v>#N/A</v>
      </c>
      <c r="AB1200" t="e">
        <f>VLOOKUP(T1200,[3]رکوردها!$A:$E,5,0)</f>
        <v>#N/A</v>
      </c>
    </row>
    <row r="1201" spans="1:28" s="41" customFormat="1" hidden="1" x14ac:dyDescent="0.2">
      <c r="A1201" s="36">
        <v>177647</v>
      </c>
      <c r="B1201" s="36">
        <v>1327</v>
      </c>
      <c r="C1201" s="36">
        <v>1865</v>
      </c>
      <c r="D1201" s="39" t="s">
        <v>5178</v>
      </c>
      <c r="E1201" s="39"/>
      <c r="F1201" s="37" t="s">
        <v>171</v>
      </c>
      <c r="G1201" s="37" t="s">
        <v>913</v>
      </c>
      <c r="H1201" s="38">
        <v>2168617</v>
      </c>
      <c r="I1201" s="38">
        <v>0</v>
      </c>
      <c r="J1201" s="38">
        <f t="shared" si="19"/>
        <v>2168617</v>
      </c>
      <c r="K1201" s="38"/>
      <c r="L1201" s="49"/>
      <c r="M1201" s="37" t="s">
        <v>63</v>
      </c>
      <c r="N1201" s="37" t="s">
        <v>64</v>
      </c>
      <c r="O1201" s="37" t="s">
        <v>157</v>
      </c>
      <c r="P1201" s="37" t="s">
        <v>158</v>
      </c>
      <c r="Q1201" s="37" t="s">
        <v>159</v>
      </c>
      <c r="R1201" s="37" t="s">
        <v>160</v>
      </c>
      <c r="S1201" s="37" t="s">
        <v>912</v>
      </c>
      <c r="T1201" s="37" t="s">
        <v>911</v>
      </c>
      <c r="U1201" s="1" t="e">
        <f>VLOOKUP(T1201,[2]VAT!$A:$D,1,0)</f>
        <v>#N/A</v>
      </c>
      <c r="V1201" s="37" t="s">
        <v>2</v>
      </c>
      <c r="W1201" s="37" t="s">
        <v>2</v>
      </c>
      <c r="X1201" t="e">
        <f>VLOOKUP(T1201,[3]رکوردها!$A:$B,2,0)</f>
        <v>#N/A</v>
      </c>
      <c r="Y1201" t="e">
        <f>VLOOKUP(T1201,[3]رکوردها!$A:$D,4,0)</f>
        <v>#N/A</v>
      </c>
      <c r="Z1201" t="e">
        <f>VLOOKUP(T1201,[3]رکوردها!$A:$C,3,0)</f>
        <v>#N/A</v>
      </c>
      <c r="AA1201" t="e">
        <f>VLOOKUP(T1201,[3]رکوردها!$A:$F,6,0)</f>
        <v>#N/A</v>
      </c>
      <c r="AB1201" t="e">
        <f>VLOOKUP(T1201,[3]رکوردها!$A:$E,5,0)</f>
        <v>#N/A</v>
      </c>
    </row>
    <row r="1202" spans="1:28" s="41" customFormat="1" hidden="1" x14ac:dyDescent="0.2">
      <c r="A1202" s="36">
        <v>177648</v>
      </c>
      <c r="B1202" s="36">
        <v>1327</v>
      </c>
      <c r="C1202" s="36">
        <v>1865</v>
      </c>
      <c r="D1202" s="39" t="s">
        <v>5178</v>
      </c>
      <c r="E1202" s="39"/>
      <c r="F1202" s="37" t="s">
        <v>171</v>
      </c>
      <c r="G1202" s="37" t="s">
        <v>924</v>
      </c>
      <c r="H1202" s="38">
        <v>2168617</v>
      </c>
      <c r="I1202" s="38">
        <v>0</v>
      </c>
      <c r="J1202" s="38">
        <f t="shared" si="19"/>
        <v>2168617</v>
      </c>
      <c r="K1202" s="38"/>
      <c r="L1202" s="49"/>
      <c r="M1202" s="37" t="s">
        <v>63</v>
      </c>
      <c r="N1202" s="37" t="s">
        <v>64</v>
      </c>
      <c r="O1202" s="37" t="s">
        <v>157</v>
      </c>
      <c r="P1202" s="37" t="s">
        <v>158</v>
      </c>
      <c r="Q1202" s="37" t="s">
        <v>159</v>
      </c>
      <c r="R1202" s="37" t="s">
        <v>160</v>
      </c>
      <c r="S1202" s="37" t="s">
        <v>912</v>
      </c>
      <c r="T1202" s="37" t="s">
        <v>911</v>
      </c>
      <c r="U1202" s="1" t="e">
        <f>VLOOKUP(T1202,[2]VAT!$A:$D,1,0)</f>
        <v>#N/A</v>
      </c>
      <c r="V1202" s="37" t="s">
        <v>2</v>
      </c>
      <c r="W1202" s="37" t="s">
        <v>2</v>
      </c>
      <c r="X1202" t="e">
        <f>VLOOKUP(T1202,[3]رکوردها!$A:$B,2,0)</f>
        <v>#N/A</v>
      </c>
      <c r="Y1202" t="e">
        <f>VLOOKUP(T1202,[3]رکوردها!$A:$D,4,0)</f>
        <v>#N/A</v>
      </c>
      <c r="Z1202" t="e">
        <f>VLOOKUP(T1202,[3]رکوردها!$A:$C,3,0)</f>
        <v>#N/A</v>
      </c>
      <c r="AA1202" t="e">
        <f>VLOOKUP(T1202,[3]رکوردها!$A:$F,6,0)</f>
        <v>#N/A</v>
      </c>
      <c r="AB1202" t="e">
        <f>VLOOKUP(T1202,[3]رکوردها!$A:$E,5,0)</f>
        <v>#N/A</v>
      </c>
    </row>
    <row r="1203" spans="1:28" s="41" customFormat="1" hidden="1" x14ac:dyDescent="0.2">
      <c r="A1203" s="36">
        <v>177649</v>
      </c>
      <c r="B1203" s="36">
        <v>1327</v>
      </c>
      <c r="C1203" s="36">
        <v>1865</v>
      </c>
      <c r="D1203" s="39" t="s">
        <v>5178</v>
      </c>
      <c r="E1203" s="39"/>
      <c r="F1203" s="37" t="s">
        <v>171</v>
      </c>
      <c r="G1203" s="37" t="s">
        <v>913</v>
      </c>
      <c r="H1203" s="38">
        <v>2168617</v>
      </c>
      <c r="I1203" s="38">
        <v>0</v>
      </c>
      <c r="J1203" s="38">
        <f t="shared" si="19"/>
        <v>2168617</v>
      </c>
      <c r="K1203" s="38"/>
      <c r="L1203" s="49"/>
      <c r="M1203" s="37" t="s">
        <v>63</v>
      </c>
      <c r="N1203" s="37" t="s">
        <v>64</v>
      </c>
      <c r="O1203" s="37" t="s">
        <v>157</v>
      </c>
      <c r="P1203" s="37" t="s">
        <v>158</v>
      </c>
      <c r="Q1203" s="37" t="s">
        <v>159</v>
      </c>
      <c r="R1203" s="37" t="s">
        <v>160</v>
      </c>
      <c r="S1203" s="37" t="s">
        <v>912</v>
      </c>
      <c r="T1203" s="37" t="s">
        <v>911</v>
      </c>
      <c r="U1203" s="1" t="e">
        <f>VLOOKUP(T1203,[2]VAT!$A:$D,1,0)</f>
        <v>#N/A</v>
      </c>
      <c r="V1203" s="37" t="s">
        <v>2</v>
      </c>
      <c r="W1203" s="37" t="s">
        <v>2</v>
      </c>
      <c r="X1203" t="e">
        <f>VLOOKUP(T1203,[3]رکوردها!$A:$B,2,0)</f>
        <v>#N/A</v>
      </c>
      <c r="Y1203" t="e">
        <f>VLOOKUP(T1203,[3]رکوردها!$A:$D,4,0)</f>
        <v>#N/A</v>
      </c>
      <c r="Z1203" t="e">
        <f>VLOOKUP(T1203,[3]رکوردها!$A:$C,3,0)</f>
        <v>#N/A</v>
      </c>
      <c r="AA1203" t="e">
        <f>VLOOKUP(T1203,[3]رکوردها!$A:$F,6,0)</f>
        <v>#N/A</v>
      </c>
      <c r="AB1203" t="e">
        <f>VLOOKUP(T1203,[3]رکوردها!$A:$E,5,0)</f>
        <v>#N/A</v>
      </c>
    </row>
    <row r="1204" spans="1:28" s="41" customFormat="1" hidden="1" x14ac:dyDescent="0.2">
      <c r="A1204" s="36">
        <v>177650</v>
      </c>
      <c r="B1204" s="36">
        <v>1327</v>
      </c>
      <c r="C1204" s="36">
        <v>1865</v>
      </c>
      <c r="D1204" s="39" t="s">
        <v>5178</v>
      </c>
      <c r="E1204" s="39"/>
      <c r="F1204" s="37" t="s">
        <v>171</v>
      </c>
      <c r="G1204" s="37" t="s">
        <v>919</v>
      </c>
      <c r="H1204" s="38">
        <v>2168617</v>
      </c>
      <c r="I1204" s="38">
        <v>0</v>
      </c>
      <c r="J1204" s="38">
        <f t="shared" si="19"/>
        <v>2168617</v>
      </c>
      <c r="K1204" s="38"/>
      <c r="L1204" s="49"/>
      <c r="M1204" s="37" t="s">
        <v>63</v>
      </c>
      <c r="N1204" s="37" t="s">
        <v>64</v>
      </c>
      <c r="O1204" s="37" t="s">
        <v>157</v>
      </c>
      <c r="P1204" s="37" t="s">
        <v>158</v>
      </c>
      <c r="Q1204" s="37" t="s">
        <v>159</v>
      </c>
      <c r="R1204" s="37" t="s">
        <v>160</v>
      </c>
      <c r="S1204" s="37" t="s">
        <v>912</v>
      </c>
      <c r="T1204" s="37" t="s">
        <v>911</v>
      </c>
      <c r="U1204" s="1" t="e">
        <f>VLOOKUP(T1204,[2]VAT!$A:$D,1,0)</f>
        <v>#N/A</v>
      </c>
      <c r="V1204" s="37" t="s">
        <v>2</v>
      </c>
      <c r="W1204" s="37" t="s">
        <v>2</v>
      </c>
      <c r="X1204" t="e">
        <f>VLOOKUP(T1204,[3]رکوردها!$A:$B,2,0)</f>
        <v>#N/A</v>
      </c>
      <c r="Y1204" t="e">
        <f>VLOOKUP(T1204,[3]رکوردها!$A:$D,4,0)</f>
        <v>#N/A</v>
      </c>
      <c r="Z1204" t="e">
        <f>VLOOKUP(T1204,[3]رکوردها!$A:$C,3,0)</f>
        <v>#N/A</v>
      </c>
      <c r="AA1204" t="e">
        <f>VLOOKUP(T1204,[3]رکوردها!$A:$F,6,0)</f>
        <v>#N/A</v>
      </c>
      <c r="AB1204" t="e">
        <f>VLOOKUP(T1204,[3]رکوردها!$A:$E,5,0)</f>
        <v>#N/A</v>
      </c>
    </row>
    <row r="1205" spans="1:28" s="41" customFormat="1" hidden="1" x14ac:dyDescent="0.2">
      <c r="A1205" s="36">
        <v>177651</v>
      </c>
      <c r="B1205" s="36">
        <v>1327</v>
      </c>
      <c r="C1205" s="36">
        <v>1865</v>
      </c>
      <c r="D1205" s="39" t="s">
        <v>5178</v>
      </c>
      <c r="E1205" s="39"/>
      <c r="F1205" s="37" t="s">
        <v>171</v>
      </c>
      <c r="G1205" s="37" t="s">
        <v>919</v>
      </c>
      <c r="H1205" s="38">
        <v>2168617</v>
      </c>
      <c r="I1205" s="38">
        <v>0</v>
      </c>
      <c r="J1205" s="38">
        <f t="shared" si="19"/>
        <v>2168617</v>
      </c>
      <c r="K1205" s="38"/>
      <c r="L1205" s="49"/>
      <c r="M1205" s="37" t="s">
        <v>63</v>
      </c>
      <c r="N1205" s="37" t="s">
        <v>64</v>
      </c>
      <c r="O1205" s="37" t="s">
        <v>157</v>
      </c>
      <c r="P1205" s="37" t="s">
        <v>158</v>
      </c>
      <c r="Q1205" s="37" t="s">
        <v>159</v>
      </c>
      <c r="R1205" s="37" t="s">
        <v>160</v>
      </c>
      <c r="S1205" s="37" t="s">
        <v>912</v>
      </c>
      <c r="T1205" s="37" t="s">
        <v>911</v>
      </c>
      <c r="U1205" s="1" t="e">
        <f>VLOOKUP(T1205,[2]VAT!$A:$D,1,0)</f>
        <v>#N/A</v>
      </c>
      <c r="V1205" s="37" t="s">
        <v>2</v>
      </c>
      <c r="W1205" s="37" t="s">
        <v>2</v>
      </c>
      <c r="X1205" t="e">
        <f>VLOOKUP(T1205,[3]رکوردها!$A:$B,2,0)</f>
        <v>#N/A</v>
      </c>
      <c r="Y1205" t="e">
        <f>VLOOKUP(T1205,[3]رکوردها!$A:$D,4,0)</f>
        <v>#N/A</v>
      </c>
      <c r="Z1205" t="e">
        <f>VLOOKUP(T1205,[3]رکوردها!$A:$C,3,0)</f>
        <v>#N/A</v>
      </c>
      <c r="AA1205" t="e">
        <f>VLOOKUP(T1205,[3]رکوردها!$A:$F,6,0)</f>
        <v>#N/A</v>
      </c>
      <c r="AB1205" t="e">
        <f>VLOOKUP(T1205,[3]رکوردها!$A:$E,5,0)</f>
        <v>#N/A</v>
      </c>
    </row>
    <row r="1206" spans="1:28" s="41" customFormat="1" hidden="1" x14ac:dyDescent="0.2">
      <c r="A1206" s="36">
        <v>177652</v>
      </c>
      <c r="B1206" s="36">
        <v>1327</v>
      </c>
      <c r="C1206" s="36">
        <v>1865</v>
      </c>
      <c r="D1206" s="39" t="s">
        <v>5178</v>
      </c>
      <c r="E1206" s="39"/>
      <c r="F1206" s="37" t="s">
        <v>171</v>
      </c>
      <c r="G1206" s="37" t="s">
        <v>919</v>
      </c>
      <c r="H1206" s="38">
        <v>2168617</v>
      </c>
      <c r="I1206" s="38">
        <v>0</v>
      </c>
      <c r="J1206" s="38">
        <f t="shared" si="19"/>
        <v>2168617</v>
      </c>
      <c r="K1206" s="38"/>
      <c r="L1206" s="49"/>
      <c r="M1206" s="37" t="s">
        <v>63</v>
      </c>
      <c r="N1206" s="37" t="s">
        <v>64</v>
      </c>
      <c r="O1206" s="37" t="s">
        <v>157</v>
      </c>
      <c r="P1206" s="37" t="s">
        <v>158</v>
      </c>
      <c r="Q1206" s="37" t="s">
        <v>159</v>
      </c>
      <c r="R1206" s="37" t="s">
        <v>160</v>
      </c>
      <c r="S1206" s="37" t="s">
        <v>912</v>
      </c>
      <c r="T1206" s="37" t="s">
        <v>911</v>
      </c>
      <c r="U1206" s="1" t="e">
        <f>VLOOKUP(T1206,[2]VAT!$A:$D,1,0)</f>
        <v>#N/A</v>
      </c>
      <c r="V1206" s="37" t="s">
        <v>2</v>
      </c>
      <c r="W1206" s="37" t="s">
        <v>2</v>
      </c>
      <c r="X1206" t="e">
        <f>VLOOKUP(T1206,[3]رکوردها!$A:$B,2,0)</f>
        <v>#N/A</v>
      </c>
      <c r="Y1206" t="e">
        <f>VLOOKUP(T1206,[3]رکوردها!$A:$D,4,0)</f>
        <v>#N/A</v>
      </c>
      <c r="Z1206" t="e">
        <f>VLOOKUP(T1206,[3]رکوردها!$A:$C,3,0)</f>
        <v>#N/A</v>
      </c>
      <c r="AA1206" t="e">
        <f>VLOOKUP(T1206,[3]رکوردها!$A:$F,6,0)</f>
        <v>#N/A</v>
      </c>
      <c r="AB1206" t="e">
        <f>VLOOKUP(T1206,[3]رکوردها!$A:$E,5,0)</f>
        <v>#N/A</v>
      </c>
    </row>
    <row r="1207" spans="1:28" s="41" customFormat="1" hidden="1" x14ac:dyDescent="0.2">
      <c r="A1207" s="36">
        <v>177653</v>
      </c>
      <c r="B1207" s="36">
        <v>1327</v>
      </c>
      <c r="C1207" s="36">
        <v>1865</v>
      </c>
      <c r="D1207" s="39" t="s">
        <v>5178</v>
      </c>
      <c r="E1207" s="39"/>
      <c r="F1207" s="37" t="s">
        <v>171</v>
      </c>
      <c r="G1207" s="37" t="s">
        <v>919</v>
      </c>
      <c r="H1207" s="38">
        <v>2168617</v>
      </c>
      <c r="I1207" s="38">
        <v>0</v>
      </c>
      <c r="J1207" s="38">
        <f t="shared" si="19"/>
        <v>2168617</v>
      </c>
      <c r="K1207" s="38"/>
      <c r="L1207" s="49"/>
      <c r="M1207" s="37" t="s">
        <v>63</v>
      </c>
      <c r="N1207" s="37" t="s">
        <v>64</v>
      </c>
      <c r="O1207" s="37" t="s">
        <v>157</v>
      </c>
      <c r="P1207" s="37" t="s">
        <v>158</v>
      </c>
      <c r="Q1207" s="37" t="s">
        <v>159</v>
      </c>
      <c r="R1207" s="37" t="s">
        <v>160</v>
      </c>
      <c r="S1207" s="37" t="s">
        <v>912</v>
      </c>
      <c r="T1207" s="37" t="s">
        <v>911</v>
      </c>
      <c r="U1207" s="1" t="e">
        <f>VLOOKUP(T1207,[2]VAT!$A:$D,1,0)</f>
        <v>#N/A</v>
      </c>
      <c r="V1207" s="37" t="s">
        <v>2</v>
      </c>
      <c r="W1207" s="37" t="s">
        <v>2</v>
      </c>
      <c r="X1207" t="e">
        <f>VLOOKUP(T1207,[3]رکوردها!$A:$B,2,0)</f>
        <v>#N/A</v>
      </c>
      <c r="Y1207" t="e">
        <f>VLOOKUP(T1207,[3]رکوردها!$A:$D,4,0)</f>
        <v>#N/A</v>
      </c>
      <c r="Z1207" t="e">
        <f>VLOOKUP(T1207,[3]رکوردها!$A:$C,3,0)</f>
        <v>#N/A</v>
      </c>
      <c r="AA1207" t="e">
        <f>VLOOKUP(T1207,[3]رکوردها!$A:$F,6,0)</f>
        <v>#N/A</v>
      </c>
      <c r="AB1207" t="e">
        <f>VLOOKUP(T1207,[3]رکوردها!$A:$E,5,0)</f>
        <v>#N/A</v>
      </c>
    </row>
    <row r="1208" spans="1:28" s="41" customFormat="1" hidden="1" x14ac:dyDescent="0.2">
      <c r="A1208" s="36">
        <v>177654</v>
      </c>
      <c r="B1208" s="36">
        <v>1327</v>
      </c>
      <c r="C1208" s="36">
        <v>1865</v>
      </c>
      <c r="D1208" s="39" t="s">
        <v>5178</v>
      </c>
      <c r="E1208" s="39"/>
      <c r="F1208" s="37" t="s">
        <v>171</v>
      </c>
      <c r="G1208" s="37" t="s">
        <v>919</v>
      </c>
      <c r="H1208" s="38">
        <v>2168617</v>
      </c>
      <c r="I1208" s="38">
        <v>0</v>
      </c>
      <c r="J1208" s="38">
        <f t="shared" si="19"/>
        <v>2168617</v>
      </c>
      <c r="K1208" s="38"/>
      <c r="L1208" s="49"/>
      <c r="M1208" s="37" t="s">
        <v>63</v>
      </c>
      <c r="N1208" s="37" t="s">
        <v>64</v>
      </c>
      <c r="O1208" s="37" t="s">
        <v>157</v>
      </c>
      <c r="P1208" s="37" t="s">
        <v>158</v>
      </c>
      <c r="Q1208" s="37" t="s">
        <v>159</v>
      </c>
      <c r="R1208" s="37" t="s">
        <v>160</v>
      </c>
      <c r="S1208" s="37" t="s">
        <v>912</v>
      </c>
      <c r="T1208" s="37" t="s">
        <v>911</v>
      </c>
      <c r="U1208" s="1" t="e">
        <f>VLOOKUP(T1208,[2]VAT!$A:$D,1,0)</f>
        <v>#N/A</v>
      </c>
      <c r="V1208" s="37" t="s">
        <v>2</v>
      </c>
      <c r="W1208" s="37" t="s">
        <v>2</v>
      </c>
      <c r="X1208" t="e">
        <f>VLOOKUP(T1208,[3]رکوردها!$A:$B,2,0)</f>
        <v>#N/A</v>
      </c>
      <c r="Y1208" t="e">
        <f>VLOOKUP(T1208,[3]رکوردها!$A:$D,4,0)</f>
        <v>#N/A</v>
      </c>
      <c r="Z1208" t="e">
        <f>VLOOKUP(T1208,[3]رکوردها!$A:$C,3,0)</f>
        <v>#N/A</v>
      </c>
      <c r="AA1208" t="e">
        <f>VLOOKUP(T1208,[3]رکوردها!$A:$F,6,0)</f>
        <v>#N/A</v>
      </c>
      <c r="AB1208" t="e">
        <f>VLOOKUP(T1208,[3]رکوردها!$A:$E,5,0)</f>
        <v>#N/A</v>
      </c>
    </row>
    <row r="1209" spans="1:28" s="41" customFormat="1" hidden="1" x14ac:dyDescent="0.2">
      <c r="A1209" s="36">
        <v>177655</v>
      </c>
      <c r="B1209" s="36">
        <v>1327</v>
      </c>
      <c r="C1209" s="36">
        <v>1865</v>
      </c>
      <c r="D1209" s="39" t="s">
        <v>5178</v>
      </c>
      <c r="E1209" s="39"/>
      <c r="F1209" s="37" t="s">
        <v>171</v>
      </c>
      <c r="G1209" s="37" t="s">
        <v>919</v>
      </c>
      <c r="H1209" s="38">
        <v>2168617</v>
      </c>
      <c r="I1209" s="38">
        <v>0</v>
      </c>
      <c r="J1209" s="38">
        <f t="shared" si="19"/>
        <v>2168617</v>
      </c>
      <c r="K1209" s="38"/>
      <c r="L1209" s="49"/>
      <c r="M1209" s="37" t="s">
        <v>63</v>
      </c>
      <c r="N1209" s="37" t="s">
        <v>64</v>
      </c>
      <c r="O1209" s="37" t="s">
        <v>157</v>
      </c>
      <c r="P1209" s="37" t="s">
        <v>158</v>
      </c>
      <c r="Q1209" s="37" t="s">
        <v>159</v>
      </c>
      <c r="R1209" s="37" t="s">
        <v>160</v>
      </c>
      <c r="S1209" s="37" t="s">
        <v>912</v>
      </c>
      <c r="T1209" s="37" t="s">
        <v>911</v>
      </c>
      <c r="U1209" s="1" t="e">
        <f>VLOOKUP(T1209,[2]VAT!$A:$D,1,0)</f>
        <v>#N/A</v>
      </c>
      <c r="V1209" s="37" t="s">
        <v>2</v>
      </c>
      <c r="W1209" s="37" t="s">
        <v>2</v>
      </c>
      <c r="X1209" t="e">
        <f>VLOOKUP(T1209,[3]رکوردها!$A:$B,2,0)</f>
        <v>#N/A</v>
      </c>
      <c r="Y1209" t="e">
        <f>VLOOKUP(T1209,[3]رکوردها!$A:$D,4,0)</f>
        <v>#N/A</v>
      </c>
      <c r="Z1209" t="e">
        <f>VLOOKUP(T1209,[3]رکوردها!$A:$C,3,0)</f>
        <v>#N/A</v>
      </c>
      <c r="AA1209" t="e">
        <f>VLOOKUP(T1209,[3]رکوردها!$A:$F,6,0)</f>
        <v>#N/A</v>
      </c>
      <c r="AB1209" t="e">
        <f>VLOOKUP(T1209,[3]رکوردها!$A:$E,5,0)</f>
        <v>#N/A</v>
      </c>
    </row>
    <row r="1210" spans="1:28" s="41" customFormat="1" hidden="1" x14ac:dyDescent="0.2">
      <c r="A1210" s="36">
        <v>177656</v>
      </c>
      <c r="B1210" s="36">
        <v>1327</v>
      </c>
      <c r="C1210" s="36">
        <v>1865</v>
      </c>
      <c r="D1210" s="39" t="s">
        <v>5178</v>
      </c>
      <c r="E1210" s="39"/>
      <c r="F1210" s="37" t="s">
        <v>171</v>
      </c>
      <c r="G1210" s="37" t="s">
        <v>919</v>
      </c>
      <c r="H1210" s="38">
        <v>2168617</v>
      </c>
      <c r="I1210" s="38">
        <v>0</v>
      </c>
      <c r="J1210" s="38">
        <f t="shared" si="19"/>
        <v>2168617</v>
      </c>
      <c r="K1210" s="38"/>
      <c r="L1210" s="49"/>
      <c r="M1210" s="37" t="s">
        <v>63</v>
      </c>
      <c r="N1210" s="37" t="s">
        <v>64</v>
      </c>
      <c r="O1210" s="37" t="s">
        <v>157</v>
      </c>
      <c r="P1210" s="37" t="s">
        <v>158</v>
      </c>
      <c r="Q1210" s="37" t="s">
        <v>159</v>
      </c>
      <c r="R1210" s="37" t="s">
        <v>160</v>
      </c>
      <c r="S1210" s="37" t="s">
        <v>912</v>
      </c>
      <c r="T1210" s="37" t="s">
        <v>911</v>
      </c>
      <c r="U1210" s="1" t="e">
        <f>VLOOKUP(T1210,[2]VAT!$A:$D,1,0)</f>
        <v>#N/A</v>
      </c>
      <c r="V1210" s="37" t="s">
        <v>2</v>
      </c>
      <c r="W1210" s="37" t="s">
        <v>2</v>
      </c>
      <c r="X1210" t="e">
        <f>VLOOKUP(T1210,[3]رکوردها!$A:$B,2,0)</f>
        <v>#N/A</v>
      </c>
      <c r="Y1210" t="e">
        <f>VLOOKUP(T1210,[3]رکوردها!$A:$D,4,0)</f>
        <v>#N/A</v>
      </c>
      <c r="Z1210" t="e">
        <f>VLOOKUP(T1210,[3]رکوردها!$A:$C,3,0)</f>
        <v>#N/A</v>
      </c>
      <c r="AA1210" t="e">
        <f>VLOOKUP(T1210,[3]رکوردها!$A:$F,6,0)</f>
        <v>#N/A</v>
      </c>
      <c r="AB1210" t="e">
        <f>VLOOKUP(T1210,[3]رکوردها!$A:$E,5,0)</f>
        <v>#N/A</v>
      </c>
    </row>
    <row r="1211" spans="1:28" s="41" customFormat="1" hidden="1" x14ac:dyDescent="0.2">
      <c r="A1211" s="36">
        <v>177657</v>
      </c>
      <c r="B1211" s="36">
        <v>1327</v>
      </c>
      <c r="C1211" s="36">
        <v>1865</v>
      </c>
      <c r="D1211" s="39" t="s">
        <v>5178</v>
      </c>
      <c r="E1211" s="39"/>
      <c r="F1211" s="37" t="s">
        <v>171</v>
      </c>
      <c r="G1211" s="37" t="s">
        <v>913</v>
      </c>
      <c r="H1211" s="38">
        <v>2168617</v>
      </c>
      <c r="I1211" s="38">
        <v>0</v>
      </c>
      <c r="J1211" s="38">
        <f t="shared" si="19"/>
        <v>2168617</v>
      </c>
      <c r="K1211" s="38"/>
      <c r="L1211" s="49"/>
      <c r="M1211" s="37" t="s">
        <v>63</v>
      </c>
      <c r="N1211" s="37" t="s">
        <v>64</v>
      </c>
      <c r="O1211" s="37" t="s">
        <v>157</v>
      </c>
      <c r="P1211" s="37" t="s">
        <v>158</v>
      </c>
      <c r="Q1211" s="37" t="s">
        <v>159</v>
      </c>
      <c r="R1211" s="37" t="s">
        <v>160</v>
      </c>
      <c r="S1211" s="37" t="s">
        <v>912</v>
      </c>
      <c r="T1211" s="37" t="s">
        <v>911</v>
      </c>
      <c r="U1211" s="1" t="e">
        <f>VLOOKUP(T1211,[2]VAT!$A:$D,1,0)</f>
        <v>#N/A</v>
      </c>
      <c r="V1211" s="37" t="s">
        <v>2</v>
      </c>
      <c r="W1211" s="37" t="s">
        <v>2</v>
      </c>
      <c r="X1211" t="e">
        <f>VLOOKUP(T1211,[3]رکوردها!$A:$B,2,0)</f>
        <v>#N/A</v>
      </c>
      <c r="Y1211" t="e">
        <f>VLOOKUP(T1211,[3]رکوردها!$A:$D,4,0)</f>
        <v>#N/A</v>
      </c>
      <c r="Z1211" t="e">
        <f>VLOOKUP(T1211,[3]رکوردها!$A:$C,3,0)</f>
        <v>#N/A</v>
      </c>
      <c r="AA1211" t="e">
        <f>VLOOKUP(T1211,[3]رکوردها!$A:$F,6,0)</f>
        <v>#N/A</v>
      </c>
      <c r="AB1211" t="e">
        <f>VLOOKUP(T1211,[3]رکوردها!$A:$E,5,0)</f>
        <v>#N/A</v>
      </c>
    </row>
    <row r="1212" spans="1:28" s="41" customFormat="1" hidden="1" x14ac:dyDescent="0.2">
      <c r="A1212" s="36">
        <v>177658</v>
      </c>
      <c r="B1212" s="36">
        <v>1327</v>
      </c>
      <c r="C1212" s="36">
        <v>1865</v>
      </c>
      <c r="D1212" s="39" t="s">
        <v>5178</v>
      </c>
      <c r="E1212" s="39"/>
      <c r="F1212" s="37" t="s">
        <v>171</v>
      </c>
      <c r="G1212" s="37" t="s">
        <v>913</v>
      </c>
      <c r="H1212" s="38">
        <v>2168617</v>
      </c>
      <c r="I1212" s="38">
        <v>0</v>
      </c>
      <c r="J1212" s="38">
        <f t="shared" si="19"/>
        <v>2168617</v>
      </c>
      <c r="K1212" s="38"/>
      <c r="L1212" s="49"/>
      <c r="M1212" s="37" t="s">
        <v>63</v>
      </c>
      <c r="N1212" s="37" t="s">
        <v>64</v>
      </c>
      <c r="O1212" s="37" t="s">
        <v>157</v>
      </c>
      <c r="P1212" s="37" t="s">
        <v>158</v>
      </c>
      <c r="Q1212" s="37" t="s">
        <v>159</v>
      </c>
      <c r="R1212" s="37" t="s">
        <v>160</v>
      </c>
      <c r="S1212" s="37" t="s">
        <v>912</v>
      </c>
      <c r="T1212" s="37" t="s">
        <v>911</v>
      </c>
      <c r="U1212" s="1" t="e">
        <f>VLOOKUP(T1212,[2]VAT!$A:$D,1,0)</f>
        <v>#N/A</v>
      </c>
      <c r="V1212" s="37" t="s">
        <v>2</v>
      </c>
      <c r="W1212" s="37" t="s">
        <v>2</v>
      </c>
      <c r="X1212" t="e">
        <f>VLOOKUP(T1212,[3]رکوردها!$A:$B,2,0)</f>
        <v>#N/A</v>
      </c>
      <c r="Y1212" t="e">
        <f>VLOOKUP(T1212,[3]رکوردها!$A:$D,4,0)</f>
        <v>#N/A</v>
      </c>
      <c r="Z1212" t="e">
        <f>VLOOKUP(T1212,[3]رکوردها!$A:$C,3,0)</f>
        <v>#N/A</v>
      </c>
      <c r="AA1212" t="e">
        <f>VLOOKUP(T1212,[3]رکوردها!$A:$F,6,0)</f>
        <v>#N/A</v>
      </c>
      <c r="AB1212" t="e">
        <f>VLOOKUP(T1212,[3]رکوردها!$A:$E,5,0)</f>
        <v>#N/A</v>
      </c>
    </row>
    <row r="1213" spans="1:28" s="41" customFormat="1" hidden="1" x14ac:dyDescent="0.2">
      <c r="A1213" s="36">
        <v>177659</v>
      </c>
      <c r="B1213" s="36">
        <v>1327</v>
      </c>
      <c r="C1213" s="36">
        <v>1865</v>
      </c>
      <c r="D1213" s="39" t="s">
        <v>5178</v>
      </c>
      <c r="E1213" s="39"/>
      <c r="F1213" s="37" t="s">
        <v>171</v>
      </c>
      <c r="G1213" s="37" t="s">
        <v>913</v>
      </c>
      <c r="H1213" s="38">
        <v>2168617</v>
      </c>
      <c r="I1213" s="38">
        <v>0</v>
      </c>
      <c r="J1213" s="38">
        <f t="shared" si="19"/>
        <v>2168617</v>
      </c>
      <c r="K1213" s="38"/>
      <c r="L1213" s="49"/>
      <c r="M1213" s="37" t="s">
        <v>63</v>
      </c>
      <c r="N1213" s="37" t="s">
        <v>64</v>
      </c>
      <c r="O1213" s="37" t="s">
        <v>157</v>
      </c>
      <c r="P1213" s="37" t="s">
        <v>158</v>
      </c>
      <c r="Q1213" s="37" t="s">
        <v>159</v>
      </c>
      <c r="R1213" s="37" t="s">
        <v>160</v>
      </c>
      <c r="S1213" s="37" t="s">
        <v>912</v>
      </c>
      <c r="T1213" s="37" t="s">
        <v>911</v>
      </c>
      <c r="U1213" s="1" t="e">
        <f>VLOOKUP(T1213,[2]VAT!$A:$D,1,0)</f>
        <v>#N/A</v>
      </c>
      <c r="V1213" s="37" t="s">
        <v>2</v>
      </c>
      <c r="W1213" s="37" t="s">
        <v>2</v>
      </c>
      <c r="X1213" t="e">
        <f>VLOOKUP(T1213,[3]رکوردها!$A:$B,2,0)</f>
        <v>#N/A</v>
      </c>
      <c r="Y1213" t="e">
        <f>VLOOKUP(T1213,[3]رکوردها!$A:$D,4,0)</f>
        <v>#N/A</v>
      </c>
      <c r="Z1213" t="e">
        <f>VLOOKUP(T1213,[3]رکوردها!$A:$C,3,0)</f>
        <v>#N/A</v>
      </c>
      <c r="AA1213" t="e">
        <f>VLOOKUP(T1213,[3]رکوردها!$A:$F,6,0)</f>
        <v>#N/A</v>
      </c>
      <c r="AB1213" t="e">
        <f>VLOOKUP(T1213,[3]رکوردها!$A:$E,5,0)</f>
        <v>#N/A</v>
      </c>
    </row>
    <row r="1214" spans="1:28" s="41" customFormat="1" hidden="1" x14ac:dyDescent="0.2">
      <c r="A1214" s="36">
        <v>177660</v>
      </c>
      <c r="B1214" s="36">
        <v>1327</v>
      </c>
      <c r="C1214" s="36">
        <v>1865</v>
      </c>
      <c r="D1214" s="39" t="s">
        <v>5178</v>
      </c>
      <c r="E1214" s="39"/>
      <c r="F1214" s="37" t="s">
        <v>171</v>
      </c>
      <c r="G1214" s="37" t="s">
        <v>913</v>
      </c>
      <c r="H1214" s="38">
        <v>2168617</v>
      </c>
      <c r="I1214" s="38">
        <v>0</v>
      </c>
      <c r="J1214" s="38">
        <f t="shared" si="19"/>
        <v>2168617</v>
      </c>
      <c r="K1214" s="38"/>
      <c r="L1214" s="49"/>
      <c r="M1214" s="37" t="s">
        <v>63</v>
      </c>
      <c r="N1214" s="37" t="s">
        <v>64</v>
      </c>
      <c r="O1214" s="37" t="s">
        <v>157</v>
      </c>
      <c r="P1214" s="37" t="s">
        <v>158</v>
      </c>
      <c r="Q1214" s="37" t="s">
        <v>159</v>
      </c>
      <c r="R1214" s="37" t="s">
        <v>160</v>
      </c>
      <c r="S1214" s="37" t="s">
        <v>912</v>
      </c>
      <c r="T1214" s="37" t="s">
        <v>911</v>
      </c>
      <c r="U1214" s="1" t="e">
        <f>VLOOKUP(T1214,[2]VAT!$A:$D,1,0)</f>
        <v>#N/A</v>
      </c>
      <c r="V1214" s="37" t="s">
        <v>2</v>
      </c>
      <c r="W1214" s="37" t="s">
        <v>2</v>
      </c>
      <c r="X1214" t="e">
        <f>VLOOKUP(T1214,[3]رکوردها!$A:$B,2,0)</f>
        <v>#N/A</v>
      </c>
      <c r="Y1214" t="e">
        <f>VLOOKUP(T1214,[3]رکوردها!$A:$D,4,0)</f>
        <v>#N/A</v>
      </c>
      <c r="Z1214" t="e">
        <f>VLOOKUP(T1214,[3]رکوردها!$A:$C,3,0)</f>
        <v>#N/A</v>
      </c>
      <c r="AA1214" t="e">
        <f>VLOOKUP(T1214,[3]رکوردها!$A:$F,6,0)</f>
        <v>#N/A</v>
      </c>
      <c r="AB1214" t="e">
        <f>VLOOKUP(T1214,[3]رکوردها!$A:$E,5,0)</f>
        <v>#N/A</v>
      </c>
    </row>
    <row r="1215" spans="1:28" s="41" customFormat="1" hidden="1" x14ac:dyDescent="0.2">
      <c r="A1215" s="36">
        <v>177661</v>
      </c>
      <c r="B1215" s="36">
        <v>1327</v>
      </c>
      <c r="C1215" s="36">
        <v>1865</v>
      </c>
      <c r="D1215" s="39" t="s">
        <v>5178</v>
      </c>
      <c r="E1215" s="39"/>
      <c r="F1215" s="37" t="s">
        <v>171</v>
      </c>
      <c r="G1215" s="37" t="s">
        <v>913</v>
      </c>
      <c r="H1215" s="38">
        <v>2168617</v>
      </c>
      <c r="I1215" s="38">
        <v>0</v>
      </c>
      <c r="J1215" s="38">
        <f t="shared" si="19"/>
        <v>2168617</v>
      </c>
      <c r="K1215" s="38"/>
      <c r="L1215" s="49"/>
      <c r="M1215" s="37" t="s">
        <v>63</v>
      </c>
      <c r="N1215" s="37" t="s">
        <v>64</v>
      </c>
      <c r="O1215" s="37" t="s">
        <v>157</v>
      </c>
      <c r="P1215" s="37" t="s">
        <v>158</v>
      </c>
      <c r="Q1215" s="37" t="s">
        <v>159</v>
      </c>
      <c r="R1215" s="37" t="s">
        <v>160</v>
      </c>
      <c r="S1215" s="37" t="s">
        <v>912</v>
      </c>
      <c r="T1215" s="37" t="s">
        <v>911</v>
      </c>
      <c r="U1215" s="1" t="e">
        <f>VLOOKUP(T1215,[2]VAT!$A:$D,1,0)</f>
        <v>#N/A</v>
      </c>
      <c r="V1215" s="37" t="s">
        <v>2</v>
      </c>
      <c r="W1215" s="37" t="s">
        <v>2</v>
      </c>
      <c r="X1215" t="e">
        <f>VLOOKUP(T1215,[3]رکوردها!$A:$B,2,0)</f>
        <v>#N/A</v>
      </c>
      <c r="Y1215" t="e">
        <f>VLOOKUP(T1215,[3]رکوردها!$A:$D,4,0)</f>
        <v>#N/A</v>
      </c>
      <c r="Z1215" t="e">
        <f>VLOOKUP(T1215,[3]رکوردها!$A:$C,3,0)</f>
        <v>#N/A</v>
      </c>
      <c r="AA1215" t="e">
        <f>VLOOKUP(T1215,[3]رکوردها!$A:$F,6,0)</f>
        <v>#N/A</v>
      </c>
      <c r="AB1215" t="e">
        <f>VLOOKUP(T1215,[3]رکوردها!$A:$E,5,0)</f>
        <v>#N/A</v>
      </c>
    </row>
    <row r="1216" spans="1:28" s="41" customFormat="1" hidden="1" x14ac:dyDescent="0.2">
      <c r="A1216" s="36">
        <v>177662</v>
      </c>
      <c r="B1216" s="36">
        <v>1327</v>
      </c>
      <c r="C1216" s="36">
        <v>1865</v>
      </c>
      <c r="D1216" s="39" t="s">
        <v>5178</v>
      </c>
      <c r="E1216" s="39"/>
      <c r="F1216" s="37" t="s">
        <v>171</v>
      </c>
      <c r="G1216" s="37" t="s">
        <v>925</v>
      </c>
      <c r="H1216" s="38">
        <v>2168617</v>
      </c>
      <c r="I1216" s="38">
        <v>0</v>
      </c>
      <c r="J1216" s="38">
        <f t="shared" si="19"/>
        <v>2168617</v>
      </c>
      <c r="K1216" s="38"/>
      <c r="L1216" s="49"/>
      <c r="M1216" s="37" t="s">
        <v>63</v>
      </c>
      <c r="N1216" s="37" t="s">
        <v>64</v>
      </c>
      <c r="O1216" s="37" t="s">
        <v>157</v>
      </c>
      <c r="P1216" s="37" t="s">
        <v>158</v>
      </c>
      <c r="Q1216" s="37" t="s">
        <v>159</v>
      </c>
      <c r="R1216" s="37" t="s">
        <v>160</v>
      </c>
      <c r="S1216" s="37" t="s">
        <v>912</v>
      </c>
      <c r="T1216" s="37" t="s">
        <v>911</v>
      </c>
      <c r="U1216" s="1" t="e">
        <f>VLOOKUP(T1216,[2]VAT!$A:$D,1,0)</f>
        <v>#N/A</v>
      </c>
      <c r="V1216" s="37" t="s">
        <v>2</v>
      </c>
      <c r="W1216" s="37" t="s">
        <v>2</v>
      </c>
      <c r="X1216" t="e">
        <f>VLOOKUP(T1216,[3]رکوردها!$A:$B,2,0)</f>
        <v>#N/A</v>
      </c>
      <c r="Y1216" t="e">
        <f>VLOOKUP(T1216,[3]رکوردها!$A:$D,4,0)</f>
        <v>#N/A</v>
      </c>
      <c r="Z1216" t="e">
        <f>VLOOKUP(T1216,[3]رکوردها!$A:$C,3,0)</f>
        <v>#N/A</v>
      </c>
      <c r="AA1216" t="e">
        <f>VLOOKUP(T1216,[3]رکوردها!$A:$F,6,0)</f>
        <v>#N/A</v>
      </c>
      <c r="AB1216" t="e">
        <f>VLOOKUP(T1216,[3]رکوردها!$A:$E,5,0)</f>
        <v>#N/A</v>
      </c>
    </row>
    <row r="1217" spans="1:28" s="41" customFormat="1" hidden="1" x14ac:dyDescent="0.2">
      <c r="A1217" s="36">
        <v>177663</v>
      </c>
      <c r="B1217" s="36">
        <v>1327</v>
      </c>
      <c r="C1217" s="36">
        <v>1865</v>
      </c>
      <c r="D1217" s="39" t="s">
        <v>5178</v>
      </c>
      <c r="E1217" s="39"/>
      <c r="F1217" s="37" t="s">
        <v>171</v>
      </c>
      <c r="G1217" s="37" t="s">
        <v>925</v>
      </c>
      <c r="H1217" s="38">
        <v>2168617</v>
      </c>
      <c r="I1217" s="38">
        <v>0</v>
      </c>
      <c r="J1217" s="38">
        <f t="shared" si="19"/>
        <v>2168617</v>
      </c>
      <c r="K1217" s="38"/>
      <c r="L1217" s="49"/>
      <c r="M1217" s="37" t="s">
        <v>63</v>
      </c>
      <c r="N1217" s="37" t="s">
        <v>64</v>
      </c>
      <c r="O1217" s="37" t="s">
        <v>157</v>
      </c>
      <c r="P1217" s="37" t="s">
        <v>158</v>
      </c>
      <c r="Q1217" s="37" t="s">
        <v>159</v>
      </c>
      <c r="R1217" s="37" t="s">
        <v>160</v>
      </c>
      <c r="S1217" s="37" t="s">
        <v>912</v>
      </c>
      <c r="T1217" s="37" t="s">
        <v>911</v>
      </c>
      <c r="U1217" s="1" t="e">
        <f>VLOOKUP(T1217,[2]VAT!$A:$D,1,0)</f>
        <v>#N/A</v>
      </c>
      <c r="V1217" s="37" t="s">
        <v>2</v>
      </c>
      <c r="W1217" s="37" t="s">
        <v>2</v>
      </c>
      <c r="X1217" t="e">
        <f>VLOOKUP(T1217,[3]رکوردها!$A:$B,2,0)</f>
        <v>#N/A</v>
      </c>
      <c r="Y1217" t="e">
        <f>VLOOKUP(T1217,[3]رکوردها!$A:$D,4,0)</f>
        <v>#N/A</v>
      </c>
      <c r="Z1217" t="e">
        <f>VLOOKUP(T1217,[3]رکوردها!$A:$C,3,0)</f>
        <v>#N/A</v>
      </c>
      <c r="AA1217" t="e">
        <f>VLOOKUP(T1217,[3]رکوردها!$A:$F,6,0)</f>
        <v>#N/A</v>
      </c>
      <c r="AB1217" t="e">
        <f>VLOOKUP(T1217,[3]رکوردها!$A:$E,5,0)</f>
        <v>#N/A</v>
      </c>
    </row>
    <row r="1218" spans="1:28" s="41" customFormat="1" hidden="1" x14ac:dyDescent="0.2">
      <c r="A1218" s="36">
        <v>177664</v>
      </c>
      <c r="B1218" s="36">
        <v>1327</v>
      </c>
      <c r="C1218" s="36">
        <v>1865</v>
      </c>
      <c r="D1218" s="39" t="s">
        <v>5178</v>
      </c>
      <c r="E1218" s="39"/>
      <c r="F1218" s="37" t="s">
        <v>171</v>
      </c>
      <c r="G1218" s="37" t="s">
        <v>925</v>
      </c>
      <c r="H1218" s="38">
        <v>2168617</v>
      </c>
      <c r="I1218" s="38">
        <v>0</v>
      </c>
      <c r="J1218" s="38">
        <f t="shared" si="19"/>
        <v>2168617</v>
      </c>
      <c r="K1218" s="38"/>
      <c r="L1218" s="49"/>
      <c r="M1218" s="37" t="s">
        <v>63</v>
      </c>
      <c r="N1218" s="37" t="s">
        <v>64</v>
      </c>
      <c r="O1218" s="37" t="s">
        <v>157</v>
      </c>
      <c r="P1218" s="37" t="s">
        <v>158</v>
      </c>
      <c r="Q1218" s="37" t="s">
        <v>159</v>
      </c>
      <c r="R1218" s="37" t="s">
        <v>160</v>
      </c>
      <c r="S1218" s="37" t="s">
        <v>912</v>
      </c>
      <c r="T1218" s="37" t="s">
        <v>911</v>
      </c>
      <c r="U1218" s="1" t="e">
        <f>VLOOKUP(T1218,[2]VAT!$A:$D,1,0)</f>
        <v>#N/A</v>
      </c>
      <c r="V1218" s="37" t="s">
        <v>2</v>
      </c>
      <c r="W1218" s="37" t="s">
        <v>2</v>
      </c>
      <c r="X1218" t="e">
        <f>VLOOKUP(T1218,[3]رکوردها!$A:$B,2,0)</f>
        <v>#N/A</v>
      </c>
      <c r="Y1218" t="e">
        <f>VLOOKUP(T1218,[3]رکوردها!$A:$D,4,0)</f>
        <v>#N/A</v>
      </c>
      <c r="Z1218" t="e">
        <f>VLOOKUP(T1218,[3]رکوردها!$A:$C,3,0)</f>
        <v>#N/A</v>
      </c>
      <c r="AA1218" t="e">
        <f>VLOOKUP(T1218,[3]رکوردها!$A:$F,6,0)</f>
        <v>#N/A</v>
      </c>
      <c r="AB1218" t="e">
        <f>VLOOKUP(T1218,[3]رکوردها!$A:$E,5,0)</f>
        <v>#N/A</v>
      </c>
    </row>
    <row r="1219" spans="1:28" s="41" customFormat="1" hidden="1" x14ac:dyDescent="0.2">
      <c r="A1219" s="36">
        <v>177665</v>
      </c>
      <c r="B1219" s="36">
        <v>1327</v>
      </c>
      <c r="C1219" s="36">
        <v>1865</v>
      </c>
      <c r="D1219" s="39" t="s">
        <v>5178</v>
      </c>
      <c r="E1219" s="39"/>
      <c r="F1219" s="37" t="s">
        <v>171</v>
      </c>
      <c r="G1219" s="37" t="s">
        <v>925</v>
      </c>
      <c r="H1219" s="38">
        <v>2168617</v>
      </c>
      <c r="I1219" s="38">
        <v>0</v>
      </c>
      <c r="J1219" s="38">
        <f t="shared" si="19"/>
        <v>2168617</v>
      </c>
      <c r="K1219" s="38"/>
      <c r="L1219" s="49"/>
      <c r="M1219" s="37" t="s">
        <v>63</v>
      </c>
      <c r="N1219" s="37" t="s">
        <v>64</v>
      </c>
      <c r="O1219" s="37" t="s">
        <v>157</v>
      </c>
      <c r="P1219" s="37" t="s">
        <v>158</v>
      </c>
      <c r="Q1219" s="37" t="s">
        <v>159</v>
      </c>
      <c r="R1219" s="37" t="s">
        <v>160</v>
      </c>
      <c r="S1219" s="37" t="s">
        <v>912</v>
      </c>
      <c r="T1219" s="37" t="s">
        <v>911</v>
      </c>
      <c r="U1219" s="1" t="e">
        <f>VLOOKUP(T1219,[2]VAT!$A:$D,1,0)</f>
        <v>#N/A</v>
      </c>
      <c r="V1219" s="37" t="s">
        <v>2</v>
      </c>
      <c r="W1219" s="37" t="s">
        <v>2</v>
      </c>
      <c r="X1219" t="e">
        <f>VLOOKUP(T1219,[3]رکوردها!$A:$B,2,0)</f>
        <v>#N/A</v>
      </c>
      <c r="Y1219" t="e">
        <f>VLOOKUP(T1219,[3]رکوردها!$A:$D,4,0)</f>
        <v>#N/A</v>
      </c>
      <c r="Z1219" t="e">
        <f>VLOOKUP(T1219,[3]رکوردها!$A:$C,3,0)</f>
        <v>#N/A</v>
      </c>
      <c r="AA1219" t="e">
        <f>VLOOKUP(T1219,[3]رکوردها!$A:$F,6,0)</f>
        <v>#N/A</v>
      </c>
      <c r="AB1219" t="e">
        <f>VLOOKUP(T1219,[3]رکوردها!$A:$E,5,0)</f>
        <v>#N/A</v>
      </c>
    </row>
    <row r="1220" spans="1:28" s="41" customFormat="1" hidden="1" x14ac:dyDescent="0.2">
      <c r="A1220" s="36">
        <v>177666</v>
      </c>
      <c r="B1220" s="36">
        <v>1327</v>
      </c>
      <c r="C1220" s="36">
        <v>1865</v>
      </c>
      <c r="D1220" s="39" t="s">
        <v>5178</v>
      </c>
      <c r="E1220" s="39"/>
      <c r="F1220" s="37" t="s">
        <v>171</v>
      </c>
      <c r="G1220" s="37" t="s">
        <v>925</v>
      </c>
      <c r="H1220" s="38">
        <v>2168617</v>
      </c>
      <c r="I1220" s="38">
        <v>0</v>
      </c>
      <c r="J1220" s="38">
        <f t="shared" si="19"/>
        <v>2168617</v>
      </c>
      <c r="K1220" s="38"/>
      <c r="L1220" s="49"/>
      <c r="M1220" s="37" t="s">
        <v>63</v>
      </c>
      <c r="N1220" s="37" t="s">
        <v>64</v>
      </c>
      <c r="O1220" s="37" t="s">
        <v>157</v>
      </c>
      <c r="P1220" s="37" t="s">
        <v>158</v>
      </c>
      <c r="Q1220" s="37" t="s">
        <v>159</v>
      </c>
      <c r="R1220" s="37" t="s">
        <v>160</v>
      </c>
      <c r="S1220" s="37" t="s">
        <v>912</v>
      </c>
      <c r="T1220" s="37" t="s">
        <v>911</v>
      </c>
      <c r="U1220" s="1" t="e">
        <f>VLOOKUP(T1220,[2]VAT!$A:$D,1,0)</f>
        <v>#N/A</v>
      </c>
      <c r="V1220" s="37" t="s">
        <v>2</v>
      </c>
      <c r="W1220" s="37" t="s">
        <v>2</v>
      </c>
      <c r="X1220" t="e">
        <f>VLOOKUP(T1220,[3]رکوردها!$A:$B,2,0)</f>
        <v>#N/A</v>
      </c>
      <c r="Y1220" t="e">
        <f>VLOOKUP(T1220,[3]رکوردها!$A:$D,4,0)</f>
        <v>#N/A</v>
      </c>
      <c r="Z1220" t="e">
        <f>VLOOKUP(T1220,[3]رکوردها!$A:$C,3,0)</f>
        <v>#N/A</v>
      </c>
      <c r="AA1220" t="e">
        <f>VLOOKUP(T1220,[3]رکوردها!$A:$F,6,0)</f>
        <v>#N/A</v>
      </c>
      <c r="AB1220" t="e">
        <f>VLOOKUP(T1220,[3]رکوردها!$A:$E,5,0)</f>
        <v>#N/A</v>
      </c>
    </row>
    <row r="1221" spans="1:28" s="41" customFormat="1" hidden="1" x14ac:dyDescent="0.2">
      <c r="A1221" s="36">
        <v>177667</v>
      </c>
      <c r="B1221" s="36">
        <v>1327</v>
      </c>
      <c r="C1221" s="36">
        <v>1865</v>
      </c>
      <c r="D1221" s="39" t="s">
        <v>5178</v>
      </c>
      <c r="E1221" s="39"/>
      <c r="F1221" s="37" t="s">
        <v>171</v>
      </c>
      <c r="G1221" s="37" t="s">
        <v>925</v>
      </c>
      <c r="H1221" s="38">
        <v>2168617</v>
      </c>
      <c r="I1221" s="38">
        <v>0</v>
      </c>
      <c r="J1221" s="38">
        <f t="shared" si="19"/>
        <v>2168617</v>
      </c>
      <c r="K1221" s="38"/>
      <c r="L1221" s="49"/>
      <c r="M1221" s="37" t="s">
        <v>63</v>
      </c>
      <c r="N1221" s="37" t="s">
        <v>64</v>
      </c>
      <c r="O1221" s="37" t="s">
        <v>157</v>
      </c>
      <c r="P1221" s="37" t="s">
        <v>158</v>
      </c>
      <c r="Q1221" s="37" t="s">
        <v>159</v>
      </c>
      <c r="R1221" s="37" t="s">
        <v>160</v>
      </c>
      <c r="S1221" s="37" t="s">
        <v>912</v>
      </c>
      <c r="T1221" s="37" t="s">
        <v>911</v>
      </c>
      <c r="U1221" s="1" t="e">
        <f>VLOOKUP(T1221,[2]VAT!$A:$D,1,0)</f>
        <v>#N/A</v>
      </c>
      <c r="V1221" s="37" t="s">
        <v>2</v>
      </c>
      <c r="W1221" s="37" t="s">
        <v>2</v>
      </c>
      <c r="X1221" t="e">
        <f>VLOOKUP(T1221,[3]رکوردها!$A:$B,2,0)</f>
        <v>#N/A</v>
      </c>
      <c r="Y1221" t="e">
        <f>VLOOKUP(T1221,[3]رکوردها!$A:$D,4,0)</f>
        <v>#N/A</v>
      </c>
      <c r="Z1221" t="e">
        <f>VLOOKUP(T1221,[3]رکوردها!$A:$C,3,0)</f>
        <v>#N/A</v>
      </c>
      <c r="AA1221" t="e">
        <f>VLOOKUP(T1221,[3]رکوردها!$A:$F,6,0)</f>
        <v>#N/A</v>
      </c>
      <c r="AB1221" t="e">
        <f>VLOOKUP(T1221,[3]رکوردها!$A:$E,5,0)</f>
        <v>#N/A</v>
      </c>
    </row>
    <row r="1222" spans="1:28" s="41" customFormat="1" hidden="1" x14ac:dyDescent="0.2">
      <c r="A1222" s="36">
        <v>177668</v>
      </c>
      <c r="B1222" s="36">
        <v>1327</v>
      </c>
      <c r="C1222" s="36">
        <v>1865</v>
      </c>
      <c r="D1222" s="39" t="s">
        <v>5178</v>
      </c>
      <c r="E1222" s="39"/>
      <c r="F1222" s="37" t="s">
        <v>171</v>
      </c>
      <c r="G1222" s="37" t="s">
        <v>925</v>
      </c>
      <c r="H1222" s="38">
        <v>2168617</v>
      </c>
      <c r="I1222" s="38">
        <v>0</v>
      </c>
      <c r="J1222" s="38">
        <f t="shared" si="19"/>
        <v>2168617</v>
      </c>
      <c r="K1222" s="38"/>
      <c r="L1222" s="49"/>
      <c r="M1222" s="37" t="s">
        <v>63</v>
      </c>
      <c r="N1222" s="37" t="s">
        <v>64</v>
      </c>
      <c r="O1222" s="37" t="s">
        <v>157</v>
      </c>
      <c r="P1222" s="37" t="s">
        <v>158</v>
      </c>
      <c r="Q1222" s="37" t="s">
        <v>159</v>
      </c>
      <c r="R1222" s="37" t="s">
        <v>160</v>
      </c>
      <c r="S1222" s="37" t="s">
        <v>912</v>
      </c>
      <c r="T1222" s="37" t="s">
        <v>911</v>
      </c>
      <c r="U1222" s="1" t="e">
        <f>VLOOKUP(T1222,[2]VAT!$A:$D,1,0)</f>
        <v>#N/A</v>
      </c>
      <c r="V1222" s="37" t="s">
        <v>2</v>
      </c>
      <c r="W1222" s="37" t="s">
        <v>2</v>
      </c>
      <c r="X1222" t="e">
        <f>VLOOKUP(T1222,[3]رکوردها!$A:$B,2,0)</f>
        <v>#N/A</v>
      </c>
      <c r="Y1222" t="e">
        <f>VLOOKUP(T1222,[3]رکوردها!$A:$D,4,0)</f>
        <v>#N/A</v>
      </c>
      <c r="Z1222" t="e">
        <f>VLOOKUP(T1222,[3]رکوردها!$A:$C,3,0)</f>
        <v>#N/A</v>
      </c>
      <c r="AA1222" t="e">
        <f>VLOOKUP(T1222,[3]رکوردها!$A:$F,6,0)</f>
        <v>#N/A</v>
      </c>
      <c r="AB1222" t="e">
        <f>VLOOKUP(T1222,[3]رکوردها!$A:$E,5,0)</f>
        <v>#N/A</v>
      </c>
    </row>
    <row r="1223" spans="1:28" s="41" customFormat="1" hidden="1" x14ac:dyDescent="0.2">
      <c r="A1223" s="36">
        <v>177669</v>
      </c>
      <c r="B1223" s="36">
        <v>1327</v>
      </c>
      <c r="C1223" s="36">
        <v>1865</v>
      </c>
      <c r="D1223" s="39" t="s">
        <v>5178</v>
      </c>
      <c r="E1223" s="39"/>
      <c r="F1223" s="37" t="s">
        <v>171</v>
      </c>
      <c r="G1223" s="37" t="s">
        <v>926</v>
      </c>
      <c r="H1223" s="38">
        <v>2168617</v>
      </c>
      <c r="I1223" s="38">
        <v>0</v>
      </c>
      <c r="J1223" s="38">
        <f t="shared" si="19"/>
        <v>2168617</v>
      </c>
      <c r="K1223" s="38"/>
      <c r="L1223" s="49"/>
      <c r="M1223" s="37" t="s">
        <v>63</v>
      </c>
      <c r="N1223" s="37" t="s">
        <v>64</v>
      </c>
      <c r="O1223" s="37" t="s">
        <v>157</v>
      </c>
      <c r="P1223" s="37" t="s">
        <v>158</v>
      </c>
      <c r="Q1223" s="37" t="s">
        <v>159</v>
      </c>
      <c r="R1223" s="37" t="s">
        <v>160</v>
      </c>
      <c r="S1223" s="37" t="s">
        <v>912</v>
      </c>
      <c r="T1223" s="37" t="s">
        <v>911</v>
      </c>
      <c r="U1223" s="1" t="e">
        <f>VLOOKUP(T1223,[2]VAT!$A:$D,1,0)</f>
        <v>#N/A</v>
      </c>
      <c r="V1223" s="37" t="s">
        <v>2</v>
      </c>
      <c r="W1223" s="37" t="s">
        <v>2</v>
      </c>
      <c r="X1223" t="e">
        <f>VLOOKUP(T1223,[3]رکوردها!$A:$B,2,0)</f>
        <v>#N/A</v>
      </c>
      <c r="Y1223" t="e">
        <f>VLOOKUP(T1223,[3]رکوردها!$A:$D,4,0)</f>
        <v>#N/A</v>
      </c>
      <c r="Z1223" t="e">
        <f>VLOOKUP(T1223,[3]رکوردها!$A:$C,3,0)</f>
        <v>#N/A</v>
      </c>
      <c r="AA1223" t="e">
        <f>VLOOKUP(T1223,[3]رکوردها!$A:$F,6,0)</f>
        <v>#N/A</v>
      </c>
      <c r="AB1223" t="e">
        <f>VLOOKUP(T1223,[3]رکوردها!$A:$E,5,0)</f>
        <v>#N/A</v>
      </c>
    </row>
    <row r="1224" spans="1:28" s="41" customFormat="1" hidden="1" x14ac:dyDescent="0.2">
      <c r="A1224" s="36">
        <v>177670</v>
      </c>
      <c r="B1224" s="36">
        <v>1327</v>
      </c>
      <c r="C1224" s="36">
        <v>1865</v>
      </c>
      <c r="D1224" s="39" t="s">
        <v>5178</v>
      </c>
      <c r="E1224" s="39"/>
      <c r="F1224" s="37" t="s">
        <v>171</v>
      </c>
      <c r="G1224" s="37" t="s">
        <v>913</v>
      </c>
      <c r="H1224" s="38">
        <v>2168617</v>
      </c>
      <c r="I1224" s="38">
        <v>0</v>
      </c>
      <c r="J1224" s="38">
        <f t="shared" si="19"/>
        <v>2168617</v>
      </c>
      <c r="K1224" s="38"/>
      <c r="L1224" s="49"/>
      <c r="M1224" s="37" t="s">
        <v>63</v>
      </c>
      <c r="N1224" s="37" t="s">
        <v>64</v>
      </c>
      <c r="O1224" s="37" t="s">
        <v>157</v>
      </c>
      <c r="P1224" s="37" t="s">
        <v>158</v>
      </c>
      <c r="Q1224" s="37" t="s">
        <v>159</v>
      </c>
      <c r="R1224" s="37" t="s">
        <v>160</v>
      </c>
      <c r="S1224" s="37" t="s">
        <v>912</v>
      </c>
      <c r="T1224" s="37" t="s">
        <v>911</v>
      </c>
      <c r="U1224" s="1" t="e">
        <f>VLOOKUP(T1224,[2]VAT!$A:$D,1,0)</f>
        <v>#N/A</v>
      </c>
      <c r="V1224" s="37" t="s">
        <v>2</v>
      </c>
      <c r="W1224" s="37" t="s">
        <v>2</v>
      </c>
      <c r="X1224" t="e">
        <f>VLOOKUP(T1224,[3]رکوردها!$A:$B,2,0)</f>
        <v>#N/A</v>
      </c>
      <c r="Y1224" t="e">
        <f>VLOOKUP(T1224,[3]رکوردها!$A:$D,4,0)</f>
        <v>#N/A</v>
      </c>
      <c r="Z1224" t="e">
        <f>VLOOKUP(T1224,[3]رکوردها!$A:$C,3,0)</f>
        <v>#N/A</v>
      </c>
      <c r="AA1224" t="e">
        <f>VLOOKUP(T1224,[3]رکوردها!$A:$F,6,0)</f>
        <v>#N/A</v>
      </c>
      <c r="AB1224" t="e">
        <f>VLOOKUP(T1224,[3]رکوردها!$A:$E,5,0)</f>
        <v>#N/A</v>
      </c>
    </row>
    <row r="1225" spans="1:28" s="41" customFormat="1" hidden="1" x14ac:dyDescent="0.2">
      <c r="A1225" s="36">
        <v>177671</v>
      </c>
      <c r="B1225" s="36">
        <v>1327</v>
      </c>
      <c r="C1225" s="36">
        <v>1865</v>
      </c>
      <c r="D1225" s="39" t="s">
        <v>5178</v>
      </c>
      <c r="E1225" s="39"/>
      <c r="F1225" s="37" t="s">
        <v>171</v>
      </c>
      <c r="G1225" s="37" t="s">
        <v>927</v>
      </c>
      <c r="H1225" s="38">
        <v>2168617</v>
      </c>
      <c r="I1225" s="38">
        <v>0</v>
      </c>
      <c r="J1225" s="38">
        <f t="shared" si="19"/>
        <v>2168617</v>
      </c>
      <c r="K1225" s="38"/>
      <c r="L1225" s="49"/>
      <c r="M1225" s="37" t="s">
        <v>63</v>
      </c>
      <c r="N1225" s="37" t="s">
        <v>64</v>
      </c>
      <c r="O1225" s="37" t="s">
        <v>157</v>
      </c>
      <c r="P1225" s="37" t="s">
        <v>158</v>
      </c>
      <c r="Q1225" s="37" t="s">
        <v>159</v>
      </c>
      <c r="R1225" s="37" t="s">
        <v>160</v>
      </c>
      <c r="S1225" s="37" t="s">
        <v>912</v>
      </c>
      <c r="T1225" s="37" t="s">
        <v>911</v>
      </c>
      <c r="U1225" s="1" t="e">
        <f>VLOOKUP(T1225,[2]VAT!$A:$D,1,0)</f>
        <v>#N/A</v>
      </c>
      <c r="V1225" s="37" t="s">
        <v>2</v>
      </c>
      <c r="W1225" s="37" t="s">
        <v>2</v>
      </c>
      <c r="X1225" t="e">
        <f>VLOOKUP(T1225,[3]رکوردها!$A:$B,2,0)</f>
        <v>#N/A</v>
      </c>
      <c r="Y1225" t="e">
        <f>VLOOKUP(T1225,[3]رکوردها!$A:$D,4,0)</f>
        <v>#N/A</v>
      </c>
      <c r="Z1225" t="e">
        <f>VLOOKUP(T1225,[3]رکوردها!$A:$C,3,0)</f>
        <v>#N/A</v>
      </c>
      <c r="AA1225" t="e">
        <f>VLOOKUP(T1225,[3]رکوردها!$A:$F,6,0)</f>
        <v>#N/A</v>
      </c>
      <c r="AB1225" t="e">
        <f>VLOOKUP(T1225,[3]رکوردها!$A:$E,5,0)</f>
        <v>#N/A</v>
      </c>
    </row>
    <row r="1226" spans="1:28" s="41" customFormat="1" hidden="1" x14ac:dyDescent="0.2">
      <c r="A1226" s="36">
        <v>177672</v>
      </c>
      <c r="B1226" s="36">
        <v>1327</v>
      </c>
      <c r="C1226" s="36">
        <v>1865</v>
      </c>
      <c r="D1226" s="39" t="s">
        <v>5178</v>
      </c>
      <c r="E1226" s="39"/>
      <c r="F1226" s="37" t="s">
        <v>171</v>
      </c>
      <c r="G1226" s="37" t="s">
        <v>923</v>
      </c>
      <c r="H1226" s="38">
        <v>2168617</v>
      </c>
      <c r="I1226" s="38">
        <v>0</v>
      </c>
      <c r="J1226" s="38">
        <f t="shared" si="19"/>
        <v>2168617</v>
      </c>
      <c r="K1226" s="38"/>
      <c r="L1226" s="49"/>
      <c r="M1226" s="37" t="s">
        <v>63</v>
      </c>
      <c r="N1226" s="37" t="s">
        <v>64</v>
      </c>
      <c r="O1226" s="37" t="s">
        <v>157</v>
      </c>
      <c r="P1226" s="37" t="s">
        <v>158</v>
      </c>
      <c r="Q1226" s="37" t="s">
        <v>159</v>
      </c>
      <c r="R1226" s="37" t="s">
        <v>160</v>
      </c>
      <c r="S1226" s="37" t="s">
        <v>912</v>
      </c>
      <c r="T1226" s="37" t="s">
        <v>911</v>
      </c>
      <c r="U1226" s="1" t="e">
        <f>VLOOKUP(T1226,[2]VAT!$A:$D,1,0)</f>
        <v>#N/A</v>
      </c>
      <c r="V1226" s="37" t="s">
        <v>2</v>
      </c>
      <c r="W1226" s="37" t="s">
        <v>2</v>
      </c>
      <c r="X1226" t="e">
        <f>VLOOKUP(T1226,[3]رکوردها!$A:$B,2,0)</f>
        <v>#N/A</v>
      </c>
      <c r="Y1226" t="e">
        <f>VLOOKUP(T1226,[3]رکوردها!$A:$D,4,0)</f>
        <v>#N/A</v>
      </c>
      <c r="Z1226" t="e">
        <f>VLOOKUP(T1226,[3]رکوردها!$A:$C,3,0)</f>
        <v>#N/A</v>
      </c>
      <c r="AA1226" t="e">
        <f>VLOOKUP(T1226,[3]رکوردها!$A:$F,6,0)</f>
        <v>#N/A</v>
      </c>
      <c r="AB1226" t="e">
        <f>VLOOKUP(T1226,[3]رکوردها!$A:$E,5,0)</f>
        <v>#N/A</v>
      </c>
    </row>
    <row r="1227" spans="1:28" s="41" customFormat="1" hidden="1" x14ac:dyDescent="0.2">
      <c r="A1227" s="36">
        <v>177673</v>
      </c>
      <c r="B1227" s="36">
        <v>1327</v>
      </c>
      <c r="C1227" s="36">
        <v>1865</v>
      </c>
      <c r="D1227" s="39" t="s">
        <v>5178</v>
      </c>
      <c r="E1227" s="39"/>
      <c r="F1227" s="37" t="s">
        <v>171</v>
      </c>
      <c r="G1227" s="37" t="s">
        <v>923</v>
      </c>
      <c r="H1227" s="38">
        <v>2168617</v>
      </c>
      <c r="I1227" s="38">
        <v>0</v>
      </c>
      <c r="J1227" s="38">
        <f t="shared" ref="J1227:J1290" si="20">H1227-I1227</f>
        <v>2168617</v>
      </c>
      <c r="K1227" s="38"/>
      <c r="L1227" s="49"/>
      <c r="M1227" s="37" t="s">
        <v>63</v>
      </c>
      <c r="N1227" s="37" t="s">
        <v>64</v>
      </c>
      <c r="O1227" s="37" t="s">
        <v>157</v>
      </c>
      <c r="P1227" s="37" t="s">
        <v>158</v>
      </c>
      <c r="Q1227" s="37" t="s">
        <v>159</v>
      </c>
      <c r="R1227" s="37" t="s">
        <v>160</v>
      </c>
      <c r="S1227" s="37" t="s">
        <v>912</v>
      </c>
      <c r="T1227" s="37" t="s">
        <v>911</v>
      </c>
      <c r="U1227" s="1" t="e">
        <f>VLOOKUP(T1227,[2]VAT!$A:$D,1,0)</f>
        <v>#N/A</v>
      </c>
      <c r="V1227" s="37" t="s">
        <v>2</v>
      </c>
      <c r="W1227" s="37" t="s">
        <v>2</v>
      </c>
      <c r="X1227" t="e">
        <f>VLOOKUP(T1227,[3]رکوردها!$A:$B,2,0)</f>
        <v>#N/A</v>
      </c>
      <c r="Y1227" t="e">
        <f>VLOOKUP(T1227,[3]رکوردها!$A:$D,4,0)</f>
        <v>#N/A</v>
      </c>
      <c r="Z1227" t="e">
        <f>VLOOKUP(T1227,[3]رکوردها!$A:$C,3,0)</f>
        <v>#N/A</v>
      </c>
      <c r="AA1227" t="e">
        <f>VLOOKUP(T1227,[3]رکوردها!$A:$F,6,0)</f>
        <v>#N/A</v>
      </c>
      <c r="AB1227" t="e">
        <f>VLOOKUP(T1227,[3]رکوردها!$A:$E,5,0)</f>
        <v>#N/A</v>
      </c>
    </row>
    <row r="1228" spans="1:28" s="41" customFormat="1" hidden="1" x14ac:dyDescent="0.2">
      <c r="A1228" s="36">
        <v>177674</v>
      </c>
      <c r="B1228" s="36">
        <v>1327</v>
      </c>
      <c r="C1228" s="36">
        <v>1865</v>
      </c>
      <c r="D1228" s="39" t="s">
        <v>5178</v>
      </c>
      <c r="E1228" s="39"/>
      <c r="F1228" s="37" t="s">
        <v>171</v>
      </c>
      <c r="G1228" s="37" t="s">
        <v>925</v>
      </c>
      <c r="H1228" s="38">
        <v>2168617</v>
      </c>
      <c r="I1228" s="38">
        <v>0</v>
      </c>
      <c r="J1228" s="38">
        <f t="shared" si="20"/>
        <v>2168617</v>
      </c>
      <c r="K1228" s="38"/>
      <c r="L1228" s="49"/>
      <c r="M1228" s="37" t="s">
        <v>63</v>
      </c>
      <c r="N1228" s="37" t="s">
        <v>64</v>
      </c>
      <c r="O1228" s="37" t="s">
        <v>157</v>
      </c>
      <c r="P1228" s="37" t="s">
        <v>158</v>
      </c>
      <c r="Q1228" s="37" t="s">
        <v>159</v>
      </c>
      <c r="R1228" s="37" t="s">
        <v>160</v>
      </c>
      <c r="S1228" s="37" t="s">
        <v>912</v>
      </c>
      <c r="T1228" s="37" t="s">
        <v>911</v>
      </c>
      <c r="U1228" s="1" t="e">
        <f>VLOOKUP(T1228,[2]VAT!$A:$D,1,0)</f>
        <v>#N/A</v>
      </c>
      <c r="V1228" s="37" t="s">
        <v>2</v>
      </c>
      <c r="W1228" s="37" t="s">
        <v>2</v>
      </c>
      <c r="X1228" t="e">
        <f>VLOOKUP(T1228,[3]رکوردها!$A:$B,2,0)</f>
        <v>#N/A</v>
      </c>
      <c r="Y1228" t="e">
        <f>VLOOKUP(T1228,[3]رکوردها!$A:$D,4,0)</f>
        <v>#N/A</v>
      </c>
      <c r="Z1228" t="e">
        <f>VLOOKUP(T1228,[3]رکوردها!$A:$C,3,0)</f>
        <v>#N/A</v>
      </c>
      <c r="AA1228" t="e">
        <f>VLOOKUP(T1228,[3]رکوردها!$A:$F,6,0)</f>
        <v>#N/A</v>
      </c>
      <c r="AB1228" t="e">
        <f>VLOOKUP(T1228,[3]رکوردها!$A:$E,5,0)</f>
        <v>#N/A</v>
      </c>
    </row>
    <row r="1229" spans="1:28" s="41" customFormat="1" hidden="1" x14ac:dyDescent="0.2">
      <c r="A1229" s="36">
        <v>177675</v>
      </c>
      <c r="B1229" s="36">
        <v>1327</v>
      </c>
      <c r="C1229" s="36">
        <v>1865</v>
      </c>
      <c r="D1229" s="39" t="s">
        <v>5178</v>
      </c>
      <c r="E1229" s="39"/>
      <c r="F1229" s="37" t="s">
        <v>171</v>
      </c>
      <c r="G1229" s="37" t="s">
        <v>913</v>
      </c>
      <c r="H1229" s="38">
        <v>2168617</v>
      </c>
      <c r="I1229" s="38">
        <v>0</v>
      </c>
      <c r="J1229" s="38">
        <f t="shared" si="20"/>
        <v>2168617</v>
      </c>
      <c r="K1229" s="38"/>
      <c r="L1229" s="49"/>
      <c r="M1229" s="37" t="s">
        <v>63</v>
      </c>
      <c r="N1229" s="37" t="s">
        <v>64</v>
      </c>
      <c r="O1229" s="37" t="s">
        <v>157</v>
      </c>
      <c r="P1229" s="37" t="s">
        <v>158</v>
      </c>
      <c r="Q1229" s="37" t="s">
        <v>159</v>
      </c>
      <c r="R1229" s="37" t="s">
        <v>160</v>
      </c>
      <c r="S1229" s="37" t="s">
        <v>912</v>
      </c>
      <c r="T1229" s="37" t="s">
        <v>911</v>
      </c>
      <c r="U1229" s="1" t="e">
        <f>VLOOKUP(T1229,[2]VAT!$A:$D,1,0)</f>
        <v>#N/A</v>
      </c>
      <c r="V1229" s="37" t="s">
        <v>2</v>
      </c>
      <c r="W1229" s="37" t="s">
        <v>2</v>
      </c>
      <c r="X1229" t="e">
        <f>VLOOKUP(T1229,[3]رکوردها!$A:$B,2,0)</f>
        <v>#N/A</v>
      </c>
      <c r="Y1229" t="e">
        <f>VLOOKUP(T1229,[3]رکوردها!$A:$D,4,0)</f>
        <v>#N/A</v>
      </c>
      <c r="Z1229" t="e">
        <f>VLOOKUP(T1229,[3]رکوردها!$A:$C,3,0)</f>
        <v>#N/A</v>
      </c>
      <c r="AA1229" t="e">
        <f>VLOOKUP(T1229,[3]رکوردها!$A:$F,6,0)</f>
        <v>#N/A</v>
      </c>
      <c r="AB1229" t="e">
        <f>VLOOKUP(T1229,[3]رکوردها!$A:$E,5,0)</f>
        <v>#N/A</v>
      </c>
    </row>
    <row r="1230" spans="1:28" s="41" customFormat="1" hidden="1" x14ac:dyDescent="0.2">
      <c r="A1230" s="36">
        <v>177676</v>
      </c>
      <c r="B1230" s="36">
        <v>1327</v>
      </c>
      <c r="C1230" s="36">
        <v>1865</v>
      </c>
      <c r="D1230" s="39" t="s">
        <v>5178</v>
      </c>
      <c r="E1230" s="39"/>
      <c r="F1230" s="37" t="s">
        <v>171</v>
      </c>
      <c r="G1230" s="37" t="s">
        <v>913</v>
      </c>
      <c r="H1230" s="38">
        <v>2168617</v>
      </c>
      <c r="I1230" s="38">
        <v>0</v>
      </c>
      <c r="J1230" s="38">
        <f t="shared" si="20"/>
        <v>2168617</v>
      </c>
      <c r="K1230" s="38"/>
      <c r="L1230" s="49"/>
      <c r="M1230" s="37" t="s">
        <v>63</v>
      </c>
      <c r="N1230" s="37" t="s">
        <v>64</v>
      </c>
      <c r="O1230" s="37" t="s">
        <v>157</v>
      </c>
      <c r="P1230" s="37" t="s">
        <v>158</v>
      </c>
      <c r="Q1230" s="37" t="s">
        <v>159</v>
      </c>
      <c r="R1230" s="37" t="s">
        <v>160</v>
      </c>
      <c r="S1230" s="37" t="s">
        <v>912</v>
      </c>
      <c r="T1230" s="37" t="s">
        <v>911</v>
      </c>
      <c r="U1230" s="1" t="e">
        <f>VLOOKUP(T1230,[2]VAT!$A:$D,1,0)</f>
        <v>#N/A</v>
      </c>
      <c r="V1230" s="37" t="s">
        <v>2</v>
      </c>
      <c r="W1230" s="37" t="s">
        <v>2</v>
      </c>
      <c r="X1230" t="e">
        <f>VLOOKUP(T1230,[3]رکوردها!$A:$B,2,0)</f>
        <v>#N/A</v>
      </c>
      <c r="Y1230" t="e">
        <f>VLOOKUP(T1230,[3]رکوردها!$A:$D,4,0)</f>
        <v>#N/A</v>
      </c>
      <c r="Z1230" t="e">
        <f>VLOOKUP(T1230,[3]رکوردها!$A:$C,3,0)</f>
        <v>#N/A</v>
      </c>
      <c r="AA1230" t="e">
        <f>VLOOKUP(T1230,[3]رکوردها!$A:$F,6,0)</f>
        <v>#N/A</v>
      </c>
      <c r="AB1230" t="e">
        <f>VLOOKUP(T1230,[3]رکوردها!$A:$E,5,0)</f>
        <v>#N/A</v>
      </c>
    </row>
    <row r="1231" spans="1:28" s="41" customFormat="1" hidden="1" x14ac:dyDescent="0.2">
      <c r="A1231" s="36">
        <v>177677</v>
      </c>
      <c r="B1231" s="36">
        <v>1327</v>
      </c>
      <c r="C1231" s="36">
        <v>1865</v>
      </c>
      <c r="D1231" s="39" t="s">
        <v>5178</v>
      </c>
      <c r="E1231" s="39"/>
      <c r="F1231" s="37" t="s">
        <v>171</v>
      </c>
      <c r="G1231" s="37" t="s">
        <v>925</v>
      </c>
      <c r="H1231" s="38">
        <v>2168617</v>
      </c>
      <c r="I1231" s="38">
        <v>0</v>
      </c>
      <c r="J1231" s="38">
        <f t="shared" si="20"/>
        <v>2168617</v>
      </c>
      <c r="K1231" s="38"/>
      <c r="L1231" s="49"/>
      <c r="M1231" s="37" t="s">
        <v>63</v>
      </c>
      <c r="N1231" s="37" t="s">
        <v>64</v>
      </c>
      <c r="O1231" s="37" t="s">
        <v>157</v>
      </c>
      <c r="P1231" s="37" t="s">
        <v>158</v>
      </c>
      <c r="Q1231" s="37" t="s">
        <v>159</v>
      </c>
      <c r="R1231" s="37" t="s">
        <v>160</v>
      </c>
      <c r="S1231" s="37" t="s">
        <v>912</v>
      </c>
      <c r="T1231" s="37" t="s">
        <v>911</v>
      </c>
      <c r="U1231" s="1" t="e">
        <f>VLOOKUP(T1231,[2]VAT!$A:$D,1,0)</f>
        <v>#N/A</v>
      </c>
      <c r="V1231" s="37" t="s">
        <v>2</v>
      </c>
      <c r="W1231" s="37" t="s">
        <v>2</v>
      </c>
      <c r="X1231" t="e">
        <f>VLOOKUP(T1231,[3]رکوردها!$A:$B,2,0)</f>
        <v>#N/A</v>
      </c>
      <c r="Y1231" t="e">
        <f>VLOOKUP(T1231,[3]رکوردها!$A:$D,4,0)</f>
        <v>#N/A</v>
      </c>
      <c r="Z1231" t="e">
        <f>VLOOKUP(T1231,[3]رکوردها!$A:$C,3,0)</f>
        <v>#N/A</v>
      </c>
      <c r="AA1231" t="e">
        <f>VLOOKUP(T1231,[3]رکوردها!$A:$F,6,0)</f>
        <v>#N/A</v>
      </c>
      <c r="AB1231" t="e">
        <f>VLOOKUP(T1231,[3]رکوردها!$A:$E,5,0)</f>
        <v>#N/A</v>
      </c>
    </row>
    <row r="1232" spans="1:28" s="41" customFormat="1" hidden="1" x14ac:dyDescent="0.2">
      <c r="A1232" s="36">
        <v>177678</v>
      </c>
      <c r="B1232" s="36">
        <v>1327</v>
      </c>
      <c r="C1232" s="36">
        <v>1865</v>
      </c>
      <c r="D1232" s="39" t="s">
        <v>5178</v>
      </c>
      <c r="E1232" s="39"/>
      <c r="F1232" s="37" t="s">
        <v>171</v>
      </c>
      <c r="G1232" s="37" t="s">
        <v>910</v>
      </c>
      <c r="H1232" s="38">
        <v>2168617</v>
      </c>
      <c r="I1232" s="38">
        <v>0</v>
      </c>
      <c r="J1232" s="38">
        <f t="shared" si="20"/>
        <v>2168617</v>
      </c>
      <c r="K1232" s="38"/>
      <c r="L1232" s="49"/>
      <c r="M1232" s="37" t="s">
        <v>63</v>
      </c>
      <c r="N1232" s="37" t="s">
        <v>64</v>
      </c>
      <c r="O1232" s="37" t="s">
        <v>157</v>
      </c>
      <c r="P1232" s="37" t="s">
        <v>158</v>
      </c>
      <c r="Q1232" s="37" t="s">
        <v>159</v>
      </c>
      <c r="R1232" s="37" t="s">
        <v>160</v>
      </c>
      <c r="S1232" s="37" t="s">
        <v>912</v>
      </c>
      <c r="T1232" s="37" t="s">
        <v>911</v>
      </c>
      <c r="U1232" s="1" t="e">
        <f>VLOOKUP(T1232,[2]VAT!$A:$D,1,0)</f>
        <v>#N/A</v>
      </c>
      <c r="V1232" s="37" t="s">
        <v>2</v>
      </c>
      <c r="W1232" s="37" t="s">
        <v>2</v>
      </c>
      <c r="X1232" t="e">
        <f>VLOOKUP(T1232,[3]رکوردها!$A:$B,2,0)</f>
        <v>#N/A</v>
      </c>
      <c r="Y1232" t="e">
        <f>VLOOKUP(T1232,[3]رکوردها!$A:$D,4,0)</f>
        <v>#N/A</v>
      </c>
      <c r="Z1232" t="e">
        <f>VLOOKUP(T1232,[3]رکوردها!$A:$C,3,0)</f>
        <v>#N/A</v>
      </c>
      <c r="AA1232" t="e">
        <f>VLOOKUP(T1232,[3]رکوردها!$A:$F,6,0)</f>
        <v>#N/A</v>
      </c>
      <c r="AB1232" t="e">
        <f>VLOOKUP(T1232,[3]رکوردها!$A:$E,5,0)</f>
        <v>#N/A</v>
      </c>
    </row>
    <row r="1233" spans="1:28" s="41" customFormat="1" hidden="1" x14ac:dyDescent="0.2">
      <c r="A1233" s="36">
        <v>177679</v>
      </c>
      <c r="B1233" s="36">
        <v>1327</v>
      </c>
      <c r="C1233" s="36">
        <v>1865</v>
      </c>
      <c r="D1233" s="39" t="s">
        <v>5178</v>
      </c>
      <c r="E1233" s="39"/>
      <c r="F1233" s="37" t="s">
        <v>171</v>
      </c>
      <c r="G1233" s="37" t="s">
        <v>910</v>
      </c>
      <c r="H1233" s="38">
        <v>2168617</v>
      </c>
      <c r="I1233" s="38">
        <v>0</v>
      </c>
      <c r="J1233" s="38">
        <f t="shared" si="20"/>
        <v>2168617</v>
      </c>
      <c r="K1233" s="38"/>
      <c r="L1233" s="49"/>
      <c r="M1233" s="37" t="s">
        <v>63</v>
      </c>
      <c r="N1233" s="37" t="s">
        <v>64</v>
      </c>
      <c r="O1233" s="37" t="s">
        <v>157</v>
      </c>
      <c r="P1233" s="37" t="s">
        <v>158</v>
      </c>
      <c r="Q1233" s="37" t="s">
        <v>159</v>
      </c>
      <c r="R1233" s="37" t="s">
        <v>160</v>
      </c>
      <c r="S1233" s="37" t="s">
        <v>912</v>
      </c>
      <c r="T1233" s="37" t="s">
        <v>911</v>
      </c>
      <c r="U1233" s="1" t="e">
        <f>VLOOKUP(T1233,[2]VAT!$A:$D,1,0)</f>
        <v>#N/A</v>
      </c>
      <c r="V1233" s="37" t="s">
        <v>2</v>
      </c>
      <c r="W1233" s="37" t="s">
        <v>2</v>
      </c>
      <c r="X1233" t="e">
        <f>VLOOKUP(T1233,[3]رکوردها!$A:$B,2,0)</f>
        <v>#N/A</v>
      </c>
      <c r="Y1233" t="e">
        <f>VLOOKUP(T1233,[3]رکوردها!$A:$D,4,0)</f>
        <v>#N/A</v>
      </c>
      <c r="Z1233" t="e">
        <f>VLOOKUP(T1233,[3]رکوردها!$A:$C,3,0)</f>
        <v>#N/A</v>
      </c>
      <c r="AA1233" t="e">
        <f>VLOOKUP(T1233,[3]رکوردها!$A:$F,6,0)</f>
        <v>#N/A</v>
      </c>
      <c r="AB1233" t="e">
        <f>VLOOKUP(T1233,[3]رکوردها!$A:$E,5,0)</f>
        <v>#N/A</v>
      </c>
    </row>
    <row r="1234" spans="1:28" s="41" customFormat="1" hidden="1" x14ac:dyDescent="0.2">
      <c r="A1234" s="36">
        <v>177680</v>
      </c>
      <c r="B1234" s="36">
        <v>1327</v>
      </c>
      <c r="C1234" s="36">
        <v>1865</v>
      </c>
      <c r="D1234" s="39" t="s">
        <v>5178</v>
      </c>
      <c r="E1234" s="39"/>
      <c r="F1234" s="37" t="s">
        <v>171</v>
      </c>
      <c r="G1234" s="37" t="s">
        <v>925</v>
      </c>
      <c r="H1234" s="38">
        <v>2168617</v>
      </c>
      <c r="I1234" s="38">
        <v>0</v>
      </c>
      <c r="J1234" s="38">
        <f t="shared" si="20"/>
        <v>2168617</v>
      </c>
      <c r="K1234" s="38"/>
      <c r="L1234" s="49"/>
      <c r="M1234" s="37" t="s">
        <v>63</v>
      </c>
      <c r="N1234" s="37" t="s">
        <v>64</v>
      </c>
      <c r="O1234" s="37" t="s">
        <v>157</v>
      </c>
      <c r="P1234" s="37" t="s">
        <v>158</v>
      </c>
      <c r="Q1234" s="37" t="s">
        <v>159</v>
      </c>
      <c r="R1234" s="37" t="s">
        <v>160</v>
      </c>
      <c r="S1234" s="37" t="s">
        <v>912</v>
      </c>
      <c r="T1234" s="37" t="s">
        <v>911</v>
      </c>
      <c r="U1234" s="1" t="e">
        <f>VLOOKUP(T1234,[2]VAT!$A:$D,1,0)</f>
        <v>#N/A</v>
      </c>
      <c r="V1234" s="37" t="s">
        <v>2</v>
      </c>
      <c r="W1234" s="37" t="s">
        <v>2</v>
      </c>
      <c r="X1234" t="e">
        <f>VLOOKUP(T1234,[3]رکوردها!$A:$B,2,0)</f>
        <v>#N/A</v>
      </c>
      <c r="Y1234" t="e">
        <f>VLOOKUP(T1234,[3]رکوردها!$A:$D,4,0)</f>
        <v>#N/A</v>
      </c>
      <c r="Z1234" t="e">
        <f>VLOOKUP(T1234,[3]رکوردها!$A:$C,3,0)</f>
        <v>#N/A</v>
      </c>
      <c r="AA1234" t="e">
        <f>VLOOKUP(T1234,[3]رکوردها!$A:$F,6,0)</f>
        <v>#N/A</v>
      </c>
      <c r="AB1234" t="e">
        <f>VLOOKUP(T1234,[3]رکوردها!$A:$E,5,0)</f>
        <v>#N/A</v>
      </c>
    </row>
    <row r="1235" spans="1:28" s="41" customFormat="1" hidden="1" x14ac:dyDescent="0.2">
      <c r="A1235" s="36">
        <v>177681</v>
      </c>
      <c r="B1235" s="36">
        <v>1327</v>
      </c>
      <c r="C1235" s="36">
        <v>1865</v>
      </c>
      <c r="D1235" s="39" t="s">
        <v>5178</v>
      </c>
      <c r="E1235" s="39"/>
      <c r="F1235" s="37" t="s">
        <v>171</v>
      </c>
      <c r="G1235" s="37" t="s">
        <v>910</v>
      </c>
      <c r="H1235" s="38">
        <v>2168617</v>
      </c>
      <c r="I1235" s="38">
        <v>0</v>
      </c>
      <c r="J1235" s="38">
        <f t="shared" si="20"/>
        <v>2168617</v>
      </c>
      <c r="K1235" s="38"/>
      <c r="L1235" s="49"/>
      <c r="M1235" s="37" t="s">
        <v>63</v>
      </c>
      <c r="N1235" s="37" t="s">
        <v>64</v>
      </c>
      <c r="O1235" s="37" t="s">
        <v>157</v>
      </c>
      <c r="P1235" s="37" t="s">
        <v>158</v>
      </c>
      <c r="Q1235" s="37" t="s">
        <v>159</v>
      </c>
      <c r="R1235" s="37" t="s">
        <v>160</v>
      </c>
      <c r="S1235" s="37" t="s">
        <v>912</v>
      </c>
      <c r="T1235" s="37" t="s">
        <v>911</v>
      </c>
      <c r="U1235" s="1" t="e">
        <f>VLOOKUP(T1235,[2]VAT!$A:$D,1,0)</f>
        <v>#N/A</v>
      </c>
      <c r="V1235" s="37" t="s">
        <v>2</v>
      </c>
      <c r="W1235" s="37" t="s">
        <v>2</v>
      </c>
      <c r="X1235" t="e">
        <f>VLOOKUP(T1235,[3]رکوردها!$A:$B,2,0)</f>
        <v>#N/A</v>
      </c>
      <c r="Y1235" t="e">
        <f>VLOOKUP(T1235,[3]رکوردها!$A:$D,4,0)</f>
        <v>#N/A</v>
      </c>
      <c r="Z1235" t="e">
        <f>VLOOKUP(T1235,[3]رکوردها!$A:$C,3,0)</f>
        <v>#N/A</v>
      </c>
      <c r="AA1235" t="e">
        <f>VLOOKUP(T1235,[3]رکوردها!$A:$F,6,0)</f>
        <v>#N/A</v>
      </c>
      <c r="AB1235" t="e">
        <f>VLOOKUP(T1235,[3]رکوردها!$A:$E,5,0)</f>
        <v>#N/A</v>
      </c>
    </row>
    <row r="1236" spans="1:28" s="41" customFormat="1" hidden="1" x14ac:dyDescent="0.2">
      <c r="A1236" s="36">
        <v>177682</v>
      </c>
      <c r="B1236" s="36">
        <v>1327</v>
      </c>
      <c r="C1236" s="36">
        <v>1865</v>
      </c>
      <c r="D1236" s="39" t="s">
        <v>5178</v>
      </c>
      <c r="E1236" s="39"/>
      <c r="F1236" s="37" t="s">
        <v>171</v>
      </c>
      <c r="G1236" s="37" t="s">
        <v>910</v>
      </c>
      <c r="H1236" s="38">
        <v>2168617</v>
      </c>
      <c r="I1236" s="38">
        <v>0</v>
      </c>
      <c r="J1236" s="38">
        <f t="shared" si="20"/>
        <v>2168617</v>
      </c>
      <c r="K1236" s="38"/>
      <c r="L1236" s="49"/>
      <c r="M1236" s="37" t="s">
        <v>63</v>
      </c>
      <c r="N1236" s="37" t="s">
        <v>64</v>
      </c>
      <c r="O1236" s="37" t="s">
        <v>157</v>
      </c>
      <c r="P1236" s="37" t="s">
        <v>158</v>
      </c>
      <c r="Q1236" s="37" t="s">
        <v>159</v>
      </c>
      <c r="R1236" s="37" t="s">
        <v>160</v>
      </c>
      <c r="S1236" s="37" t="s">
        <v>912</v>
      </c>
      <c r="T1236" s="37" t="s">
        <v>911</v>
      </c>
      <c r="U1236" s="1" t="e">
        <f>VLOOKUP(T1236,[2]VAT!$A:$D,1,0)</f>
        <v>#N/A</v>
      </c>
      <c r="V1236" s="37" t="s">
        <v>2</v>
      </c>
      <c r="W1236" s="37" t="s">
        <v>2</v>
      </c>
      <c r="X1236" t="e">
        <f>VLOOKUP(T1236,[3]رکوردها!$A:$B,2,0)</f>
        <v>#N/A</v>
      </c>
      <c r="Y1236" t="e">
        <f>VLOOKUP(T1236,[3]رکوردها!$A:$D,4,0)</f>
        <v>#N/A</v>
      </c>
      <c r="Z1236" t="e">
        <f>VLOOKUP(T1236,[3]رکوردها!$A:$C,3,0)</f>
        <v>#N/A</v>
      </c>
      <c r="AA1236" t="e">
        <f>VLOOKUP(T1236,[3]رکوردها!$A:$F,6,0)</f>
        <v>#N/A</v>
      </c>
      <c r="AB1236" t="e">
        <f>VLOOKUP(T1236,[3]رکوردها!$A:$E,5,0)</f>
        <v>#N/A</v>
      </c>
    </row>
    <row r="1237" spans="1:28" s="41" customFormat="1" hidden="1" x14ac:dyDescent="0.2">
      <c r="A1237" s="36">
        <v>177683</v>
      </c>
      <c r="B1237" s="36">
        <v>1327</v>
      </c>
      <c r="C1237" s="36">
        <v>1865</v>
      </c>
      <c r="D1237" s="39" t="s">
        <v>5178</v>
      </c>
      <c r="E1237" s="39"/>
      <c r="F1237" s="37" t="s">
        <v>171</v>
      </c>
      <c r="G1237" s="37" t="s">
        <v>910</v>
      </c>
      <c r="H1237" s="38">
        <v>2168617</v>
      </c>
      <c r="I1237" s="38">
        <v>0</v>
      </c>
      <c r="J1237" s="38">
        <f t="shared" si="20"/>
        <v>2168617</v>
      </c>
      <c r="K1237" s="38"/>
      <c r="L1237" s="49"/>
      <c r="M1237" s="37" t="s">
        <v>63</v>
      </c>
      <c r="N1237" s="37" t="s">
        <v>64</v>
      </c>
      <c r="O1237" s="37" t="s">
        <v>157</v>
      </c>
      <c r="P1237" s="37" t="s">
        <v>158</v>
      </c>
      <c r="Q1237" s="37" t="s">
        <v>159</v>
      </c>
      <c r="R1237" s="37" t="s">
        <v>160</v>
      </c>
      <c r="S1237" s="37" t="s">
        <v>912</v>
      </c>
      <c r="T1237" s="37" t="s">
        <v>911</v>
      </c>
      <c r="U1237" s="1" t="e">
        <f>VLOOKUP(T1237,[2]VAT!$A:$D,1,0)</f>
        <v>#N/A</v>
      </c>
      <c r="V1237" s="37" t="s">
        <v>2</v>
      </c>
      <c r="W1237" s="37" t="s">
        <v>2</v>
      </c>
      <c r="X1237" t="e">
        <f>VLOOKUP(T1237,[3]رکوردها!$A:$B,2,0)</f>
        <v>#N/A</v>
      </c>
      <c r="Y1237" t="e">
        <f>VLOOKUP(T1237,[3]رکوردها!$A:$D,4,0)</f>
        <v>#N/A</v>
      </c>
      <c r="Z1237" t="e">
        <f>VLOOKUP(T1237,[3]رکوردها!$A:$C,3,0)</f>
        <v>#N/A</v>
      </c>
      <c r="AA1237" t="e">
        <f>VLOOKUP(T1237,[3]رکوردها!$A:$F,6,0)</f>
        <v>#N/A</v>
      </c>
      <c r="AB1237" t="e">
        <f>VLOOKUP(T1237,[3]رکوردها!$A:$E,5,0)</f>
        <v>#N/A</v>
      </c>
    </row>
    <row r="1238" spans="1:28" s="41" customFormat="1" hidden="1" x14ac:dyDescent="0.2">
      <c r="A1238" s="36">
        <v>177684</v>
      </c>
      <c r="B1238" s="36">
        <v>1327</v>
      </c>
      <c r="C1238" s="36">
        <v>1865</v>
      </c>
      <c r="D1238" s="39" t="s">
        <v>5178</v>
      </c>
      <c r="E1238" s="39"/>
      <c r="F1238" s="37" t="s">
        <v>171</v>
      </c>
      <c r="G1238" s="37" t="s">
        <v>925</v>
      </c>
      <c r="H1238" s="38">
        <v>2168617</v>
      </c>
      <c r="I1238" s="38">
        <v>0</v>
      </c>
      <c r="J1238" s="38">
        <f t="shared" si="20"/>
        <v>2168617</v>
      </c>
      <c r="K1238" s="38"/>
      <c r="L1238" s="49"/>
      <c r="M1238" s="37" t="s">
        <v>63</v>
      </c>
      <c r="N1238" s="37" t="s">
        <v>64</v>
      </c>
      <c r="O1238" s="37" t="s">
        <v>157</v>
      </c>
      <c r="P1238" s="37" t="s">
        <v>158</v>
      </c>
      <c r="Q1238" s="37" t="s">
        <v>159</v>
      </c>
      <c r="R1238" s="37" t="s">
        <v>160</v>
      </c>
      <c r="S1238" s="37" t="s">
        <v>912</v>
      </c>
      <c r="T1238" s="37" t="s">
        <v>911</v>
      </c>
      <c r="U1238" s="1" t="e">
        <f>VLOOKUP(T1238,[2]VAT!$A:$D,1,0)</f>
        <v>#N/A</v>
      </c>
      <c r="V1238" s="37" t="s">
        <v>2</v>
      </c>
      <c r="W1238" s="37" t="s">
        <v>2</v>
      </c>
      <c r="X1238" t="e">
        <f>VLOOKUP(T1238,[3]رکوردها!$A:$B,2,0)</f>
        <v>#N/A</v>
      </c>
      <c r="Y1238" t="e">
        <f>VLOOKUP(T1238,[3]رکوردها!$A:$D,4,0)</f>
        <v>#N/A</v>
      </c>
      <c r="Z1238" t="e">
        <f>VLOOKUP(T1238,[3]رکوردها!$A:$C,3,0)</f>
        <v>#N/A</v>
      </c>
      <c r="AA1238" t="e">
        <f>VLOOKUP(T1238,[3]رکوردها!$A:$F,6,0)</f>
        <v>#N/A</v>
      </c>
      <c r="AB1238" t="e">
        <f>VLOOKUP(T1238,[3]رکوردها!$A:$E,5,0)</f>
        <v>#N/A</v>
      </c>
    </row>
    <row r="1239" spans="1:28" s="41" customFormat="1" hidden="1" x14ac:dyDescent="0.2">
      <c r="A1239" s="36">
        <v>177685</v>
      </c>
      <c r="B1239" s="36">
        <v>1327</v>
      </c>
      <c r="C1239" s="36">
        <v>1865</v>
      </c>
      <c r="D1239" s="39" t="s">
        <v>5178</v>
      </c>
      <c r="E1239" s="39"/>
      <c r="F1239" s="37" t="s">
        <v>171</v>
      </c>
      <c r="G1239" s="37" t="s">
        <v>910</v>
      </c>
      <c r="H1239" s="38">
        <v>2168617</v>
      </c>
      <c r="I1239" s="38">
        <v>0</v>
      </c>
      <c r="J1239" s="38">
        <f t="shared" si="20"/>
        <v>2168617</v>
      </c>
      <c r="K1239" s="38"/>
      <c r="L1239" s="49"/>
      <c r="M1239" s="37" t="s">
        <v>63</v>
      </c>
      <c r="N1239" s="37" t="s">
        <v>64</v>
      </c>
      <c r="O1239" s="37" t="s">
        <v>157</v>
      </c>
      <c r="P1239" s="37" t="s">
        <v>158</v>
      </c>
      <c r="Q1239" s="37" t="s">
        <v>159</v>
      </c>
      <c r="R1239" s="37" t="s">
        <v>160</v>
      </c>
      <c r="S1239" s="37" t="s">
        <v>912</v>
      </c>
      <c r="T1239" s="37" t="s">
        <v>911</v>
      </c>
      <c r="U1239" s="1" t="e">
        <f>VLOOKUP(T1239,[2]VAT!$A:$D,1,0)</f>
        <v>#N/A</v>
      </c>
      <c r="V1239" s="37" t="s">
        <v>2</v>
      </c>
      <c r="W1239" s="37" t="s">
        <v>2</v>
      </c>
      <c r="X1239" t="e">
        <f>VLOOKUP(T1239,[3]رکوردها!$A:$B,2,0)</f>
        <v>#N/A</v>
      </c>
      <c r="Y1239" t="e">
        <f>VLOOKUP(T1239,[3]رکوردها!$A:$D,4,0)</f>
        <v>#N/A</v>
      </c>
      <c r="Z1239" t="e">
        <f>VLOOKUP(T1239,[3]رکوردها!$A:$C,3,0)</f>
        <v>#N/A</v>
      </c>
      <c r="AA1239" t="e">
        <f>VLOOKUP(T1239,[3]رکوردها!$A:$F,6,0)</f>
        <v>#N/A</v>
      </c>
      <c r="AB1239" t="e">
        <f>VLOOKUP(T1239,[3]رکوردها!$A:$E,5,0)</f>
        <v>#N/A</v>
      </c>
    </row>
    <row r="1240" spans="1:28" s="41" customFormat="1" hidden="1" x14ac:dyDescent="0.2">
      <c r="A1240" s="36">
        <v>177686</v>
      </c>
      <c r="B1240" s="36">
        <v>1327</v>
      </c>
      <c r="C1240" s="36">
        <v>1865</v>
      </c>
      <c r="D1240" s="39" t="s">
        <v>5178</v>
      </c>
      <c r="E1240" s="39"/>
      <c r="F1240" s="37" t="s">
        <v>171</v>
      </c>
      <c r="G1240" s="37" t="s">
        <v>925</v>
      </c>
      <c r="H1240" s="38">
        <v>2168617</v>
      </c>
      <c r="I1240" s="38">
        <v>0</v>
      </c>
      <c r="J1240" s="38">
        <f t="shared" si="20"/>
        <v>2168617</v>
      </c>
      <c r="K1240" s="38"/>
      <c r="L1240" s="49"/>
      <c r="M1240" s="37" t="s">
        <v>63</v>
      </c>
      <c r="N1240" s="37" t="s">
        <v>64</v>
      </c>
      <c r="O1240" s="37" t="s">
        <v>157</v>
      </c>
      <c r="P1240" s="37" t="s">
        <v>158</v>
      </c>
      <c r="Q1240" s="37" t="s">
        <v>159</v>
      </c>
      <c r="R1240" s="37" t="s">
        <v>160</v>
      </c>
      <c r="S1240" s="37" t="s">
        <v>912</v>
      </c>
      <c r="T1240" s="37" t="s">
        <v>911</v>
      </c>
      <c r="U1240" s="1" t="e">
        <f>VLOOKUP(T1240,[2]VAT!$A:$D,1,0)</f>
        <v>#N/A</v>
      </c>
      <c r="V1240" s="37" t="s">
        <v>2</v>
      </c>
      <c r="W1240" s="37" t="s">
        <v>2</v>
      </c>
      <c r="X1240" t="e">
        <f>VLOOKUP(T1240,[3]رکوردها!$A:$B,2,0)</f>
        <v>#N/A</v>
      </c>
      <c r="Y1240" t="e">
        <f>VLOOKUP(T1240,[3]رکوردها!$A:$D,4,0)</f>
        <v>#N/A</v>
      </c>
      <c r="Z1240" t="e">
        <f>VLOOKUP(T1240,[3]رکوردها!$A:$C,3,0)</f>
        <v>#N/A</v>
      </c>
      <c r="AA1240" t="e">
        <f>VLOOKUP(T1240,[3]رکوردها!$A:$F,6,0)</f>
        <v>#N/A</v>
      </c>
      <c r="AB1240" t="e">
        <f>VLOOKUP(T1240,[3]رکوردها!$A:$E,5,0)</f>
        <v>#N/A</v>
      </c>
    </row>
    <row r="1241" spans="1:28" s="41" customFormat="1" hidden="1" x14ac:dyDescent="0.2">
      <c r="A1241" s="36">
        <v>177687</v>
      </c>
      <c r="B1241" s="36">
        <v>1327</v>
      </c>
      <c r="C1241" s="36">
        <v>1865</v>
      </c>
      <c r="D1241" s="39" t="s">
        <v>5178</v>
      </c>
      <c r="E1241" s="39"/>
      <c r="F1241" s="37" t="s">
        <v>171</v>
      </c>
      <c r="G1241" s="37" t="s">
        <v>910</v>
      </c>
      <c r="H1241" s="38">
        <v>2168617</v>
      </c>
      <c r="I1241" s="38">
        <v>0</v>
      </c>
      <c r="J1241" s="38">
        <f t="shared" si="20"/>
        <v>2168617</v>
      </c>
      <c r="K1241" s="38"/>
      <c r="L1241" s="49"/>
      <c r="M1241" s="37" t="s">
        <v>63</v>
      </c>
      <c r="N1241" s="37" t="s">
        <v>64</v>
      </c>
      <c r="O1241" s="37" t="s">
        <v>157</v>
      </c>
      <c r="P1241" s="37" t="s">
        <v>158</v>
      </c>
      <c r="Q1241" s="37" t="s">
        <v>159</v>
      </c>
      <c r="R1241" s="37" t="s">
        <v>160</v>
      </c>
      <c r="S1241" s="37" t="s">
        <v>912</v>
      </c>
      <c r="T1241" s="37" t="s">
        <v>911</v>
      </c>
      <c r="U1241" s="1" t="e">
        <f>VLOOKUP(T1241,[2]VAT!$A:$D,1,0)</f>
        <v>#N/A</v>
      </c>
      <c r="V1241" s="37" t="s">
        <v>2</v>
      </c>
      <c r="W1241" s="37" t="s">
        <v>2</v>
      </c>
      <c r="X1241" t="e">
        <f>VLOOKUP(T1241,[3]رکوردها!$A:$B,2,0)</f>
        <v>#N/A</v>
      </c>
      <c r="Y1241" t="e">
        <f>VLOOKUP(T1241,[3]رکوردها!$A:$D,4,0)</f>
        <v>#N/A</v>
      </c>
      <c r="Z1241" t="e">
        <f>VLOOKUP(T1241,[3]رکوردها!$A:$C,3,0)</f>
        <v>#N/A</v>
      </c>
      <c r="AA1241" t="e">
        <f>VLOOKUP(T1241,[3]رکوردها!$A:$F,6,0)</f>
        <v>#N/A</v>
      </c>
      <c r="AB1241" t="e">
        <f>VLOOKUP(T1241,[3]رکوردها!$A:$E,5,0)</f>
        <v>#N/A</v>
      </c>
    </row>
    <row r="1242" spans="1:28" s="41" customFormat="1" hidden="1" x14ac:dyDescent="0.2">
      <c r="A1242" s="36">
        <v>177688</v>
      </c>
      <c r="B1242" s="36">
        <v>1327</v>
      </c>
      <c r="C1242" s="36">
        <v>1865</v>
      </c>
      <c r="D1242" s="39" t="s">
        <v>5178</v>
      </c>
      <c r="E1242" s="39"/>
      <c r="F1242" s="37" t="s">
        <v>171</v>
      </c>
      <c r="G1242" s="37" t="s">
        <v>910</v>
      </c>
      <c r="H1242" s="38">
        <v>2168617</v>
      </c>
      <c r="I1242" s="38">
        <v>0</v>
      </c>
      <c r="J1242" s="38">
        <f t="shared" si="20"/>
        <v>2168617</v>
      </c>
      <c r="K1242" s="38"/>
      <c r="L1242" s="49"/>
      <c r="M1242" s="37" t="s">
        <v>63</v>
      </c>
      <c r="N1242" s="37" t="s">
        <v>64</v>
      </c>
      <c r="O1242" s="37" t="s">
        <v>157</v>
      </c>
      <c r="P1242" s="37" t="s">
        <v>158</v>
      </c>
      <c r="Q1242" s="37" t="s">
        <v>159</v>
      </c>
      <c r="R1242" s="37" t="s">
        <v>160</v>
      </c>
      <c r="S1242" s="37" t="s">
        <v>912</v>
      </c>
      <c r="T1242" s="37" t="s">
        <v>911</v>
      </c>
      <c r="U1242" s="1" t="e">
        <f>VLOOKUP(T1242,[2]VAT!$A:$D,1,0)</f>
        <v>#N/A</v>
      </c>
      <c r="V1242" s="37" t="s">
        <v>2</v>
      </c>
      <c r="W1242" s="37" t="s">
        <v>2</v>
      </c>
      <c r="X1242" t="e">
        <f>VLOOKUP(T1242,[3]رکوردها!$A:$B,2,0)</f>
        <v>#N/A</v>
      </c>
      <c r="Y1242" t="e">
        <f>VLOOKUP(T1242,[3]رکوردها!$A:$D,4,0)</f>
        <v>#N/A</v>
      </c>
      <c r="Z1242" t="e">
        <f>VLOOKUP(T1242,[3]رکوردها!$A:$C,3,0)</f>
        <v>#N/A</v>
      </c>
      <c r="AA1242" t="e">
        <f>VLOOKUP(T1242,[3]رکوردها!$A:$F,6,0)</f>
        <v>#N/A</v>
      </c>
      <c r="AB1242" t="e">
        <f>VLOOKUP(T1242,[3]رکوردها!$A:$E,5,0)</f>
        <v>#N/A</v>
      </c>
    </row>
    <row r="1243" spans="1:28" s="41" customFormat="1" hidden="1" x14ac:dyDescent="0.2">
      <c r="A1243" s="36">
        <v>177689</v>
      </c>
      <c r="B1243" s="36">
        <v>1327</v>
      </c>
      <c r="C1243" s="36">
        <v>1865</v>
      </c>
      <c r="D1243" s="39" t="s">
        <v>5178</v>
      </c>
      <c r="E1243" s="39"/>
      <c r="F1243" s="37" t="s">
        <v>171</v>
      </c>
      <c r="G1243" s="37" t="s">
        <v>910</v>
      </c>
      <c r="H1243" s="38">
        <v>2168617</v>
      </c>
      <c r="I1243" s="38">
        <v>0</v>
      </c>
      <c r="J1243" s="38">
        <f t="shared" si="20"/>
        <v>2168617</v>
      </c>
      <c r="K1243" s="38"/>
      <c r="L1243" s="49"/>
      <c r="M1243" s="37" t="s">
        <v>63</v>
      </c>
      <c r="N1243" s="37" t="s">
        <v>64</v>
      </c>
      <c r="O1243" s="37" t="s">
        <v>157</v>
      </c>
      <c r="P1243" s="37" t="s">
        <v>158</v>
      </c>
      <c r="Q1243" s="37" t="s">
        <v>159</v>
      </c>
      <c r="R1243" s="37" t="s">
        <v>160</v>
      </c>
      <c r="S1243" s="37" t="s">
        <v>912</v>
      </c>
      <c r="T1243" s="37" t="s">
        <v>911</v>
      </c>
      <c r="U1243" s="1" t="e">
        <f>VLOOKUP(T1243,[2]VAT!$A:$D,1,0)</f>
        <v>#N/A</v>
      </c>
      <c r="V1243" s="37" t="s">
        <v>2</v>
      </c>
      <c r="W1243" s="37" t="s">
        <v>2</v>
      </c>
      <c r="X1243" t="e">
        <f>VLOOKUP(T1243,[3]رکوردها!$A:$B,2,0)</f>
        <v>#N/A</v>
      </c>
      <c r="Y1243" t="e">
        <f>VLOOKUP(T1243,[3]رکوردها!$A:$D,4,0)</f>
        <v>#N/A</v>
      </c>
      <c r="Z1243" t="e">
        <f>VLOOKUP(T1243,[3]رکوردها!$A:$C,3,0)</f>
        <v>#N/A</v>
      </c>
      <c r="AA1243" t="e">
        <f>VLOOKUP(T1243,[3]رکوردها!$A:$F,6,0)</f>
        <v>#N/A</v>
      </c>
      <c r="AB1243" t="e">
        <f>VLOOKUP(T1243,[3]رکوردها!$A:$E,5,0)</f>
        <v>#N/A</v>
      </c>
    </row>
    <row r="1244" spans="1:28" s="41" customFormat="1" hidden="1" x14ac:dyDescent="0.2">
      <c r="A1244" s="36">
        <v>177690</v>
      </c>
      <c r="B1244" s="36">
        <v>1327</v>
      </c>
      <c r="C1244" s="36">
        <v>1865</v>
      </c>
      <c r="D1244" s="39" t="s">
        <v>5178</v>
      </c>
      <c r="E1244" s="39"/>
      <c r="F1244" s="37" t="s">
        <v>171</v>
      </c>
      <c r="G1244" s="37" t="s">
        <v>915</v>
      </c>
      <c r="H1244" s="38">
        <v>2168617</v>
      </c>
      <c r="I1244" s="38">
        <v>0</v>
      </c>
      <c r="J1244" s="38">
        <f t="shared" si="20"/>
        <v>2168617</v>
      </c>
      <c r="K1244" s="38"/>
      <c r="L1244" s="49"/>
      <c r="M1244" s="37" t="s">
        <v>63</v>
      </c>
      <c r="N1244" s="37" t="s">
        <v>64</v>
      </c>
      <c r="O1244" s="37" t="s">
        <v>157</v>
      </c>
      <c r="P1244" s="37" t="s">
        <v>158</v>
      </c>
      <c r="Q1244" s="37" t="s">
        <v>159</v>
      </c>
      <c r="R1244" s="37" t="s">
        <v>160</v>
      </c>
      <c r="S1244" s="37" t="s">
        <v>912</v>
      </c>
      <c r="T1244" s="37" t="s">
        <v>911</v>
      </c>
      <c r="U1244" s="1" t="e">
        <f>VLOOKUP(T1244,[2]VAT!$A:$D,1,0)</f>
        <v>#N/A</v>
      </c>
      <c r="V1244" s="37" t="s">
        <v>2</v>
      </c>
      <c r="W1244" s="37" t="s">
        <v>2</v>
      </c>
      <c r="X1244" t="e">
        <f>VLOOKUP(T1244,[3]رکوردها!$A:$B,2,0)</f>
        <v>#N/A</v>
      </c>
      <c r="Y1244" t="e">
        <f>VLOOKUP(T1244,[3]رکوردها!$A:$D,4,0)</f>
        <v>#N/A</v>
      </c>
      <c r="Z1244" t="e">
        <f>VLOOKUP(T1244,[3]رکوردها!$A:$C,3,0)</f>
        <v>#N/A</v>
      </c>
      <c r="AA1244" t="e">
        <f>VLOOKUP(T1244,[3]رکوردها!$A:$F,6,0)</f>
        <v>#N/A</v>
      </c>
      <c r="AB1244" t="e">
        <f>VLOOKUP(T1244,[3]رکوردها!$A:$E,5,0)</f>
        <v>#N/A</v>
      </c>
    </row>
    <row r="1245" spans="1:28" s="41" customFormat="1" hidden="1" x14ac:dyDescent="0.2">
      <c r="A1245" s="36">
        <v>177691</v>
      </c>
      <c r="B1245" s="36">
        <v>1327</v>
      </c>
      <c r="C1245" s="36">
        <v>1865</v>
      </c>
      <c r="D1245" s="39" t="s">
        <v>5178</v>
      </c>
      <c r="E1245" s="39"/>
      <c r="F1245" s="37" t="s">
        <v>171</v>
      </c>
      <c r="G1245" s="37" t="s">
        <v>915</v>
      </c>
      <c r="H1245" s="38">
        <v>2168617</v>
      </c>
      <c r="I1245" s="38">
        <v>0</v>
      </c>
      <c r="J1245" s="38">
        <f t="shared" si="20"/>
        <v>2168617</v>
      </c>
      <c r="K1245" s="38"/>
      <c r="L1245" s="49"/>
      <c r="M1245" s="37" t="s">
        <v>63</v>
      </c>
      <c r="N1245" s="37" t="s">
        <v>64</v>
      </c>
      <c r="O1245" s="37" t="s">
        <v>157</v>
      </c>
      <c r="P1245" s="37" t="s">
        <v>158</v>
      </c>
      <c r="Q1245" s="37" t="s">
        <v>159</v>
      </c>
      <c r="R1245" s="37" t="s">
        <v>160</v>
      </c>
      <c r="S1245" s="37" t="s">
        <v>912</v>
      </c>
      <c r="T1245" s="37" t="s">
        <v>911</v>
      </c>
      <c r="U1245" s="1" t="e">
        <f>VLOOKUP(T1245,[2]VAT!$A:$D,1,0)</f>
        <v>#N/A</v>
      </c>
      <c r="V1245" s="37" t="s">
        <v>2</v>
      </c>
      <c r="W1245" s="37" t="s">
        <v>2</v>
      </c>
      <c r="X1245" t="e">
        <f>VLOOKUP(T1245,[3]رکوردها!$A:$B,2,0)</f>
        <v>#N/A</v>
      </c>
      <c r="Y1245" t="e">
        <f>VLOOKUP(T1245,[3]رکوردها!$A:$D,4,0)</f>
        <v>#N/A</v>
      </c>
      <c r="Z1245" t="e">
        <f>VLOOKUP(T1245,[3]رکوردها!$A:$C,3,0)</f>
        <v>#N/A</v>
      </c>
      <c r="AA1245" t="e">
        <f>VLOOKUP(T1245,[3]رکوردها!$A:$F,6,0)</f>
        <v>#N/A</v>
      </c>
      <c r="AB1245" t="e">
        <f>VLOOKUP(T1245,[3]رکوردها!$A:$E,5,0)</f>
        <v>#N/A</v>
      </c>
    </row>
    <row r="1246" spans="1:28" s="41" customFormat="1" hidden="1" x14ac:dyDescent="0.2">
      <c r="A1246" s="36">
        <v>177692</v>
      </c>
      <c r="B1246" s="36">
        <v>1327</v>
      </c>
      <c r="C1246" s="36">
        <v>1865</v>
      </c>
      <c r="D1246" s="39" t="s">
        <v>5178</v>
      </c>
      <c r="E1246" s="39"/>
      <c r="F1246" s="37" t="s">
        <v>171</v>
      </c>
      <c r="G1246" s="37" t="s">
        <v>915</v>
      </c>
      <c r="H1246" s="38">
        <v>2168617</v>
      </c>
      <c r="I1246" s="38">
        <v>0</v>
      </c>
      <c r="J1246" s="38">
        <f t="shared" si="20"/>
        <v>2168617</v>
      </c>
      <c r="K1246" s="38"/>
      <c r="L1246" s="49"/>
      <c r="M1246" s="37" t="s">
        <v>63</v>
      </c>
      <c r="N1246" s="37" t="s">
        <v>64</v>
      </c>
      <c r="O1246" s="37" t="s">
        <v>157</v>
      </c>
      <c r="P1246" s="37" t="s">
        <v>158</v>
      </c>
      <c r="Q1246" s="37" t="s">
        <v>159</v>
      </c>
      <c r="R1246" s="37" t="s">
        <v>160</v>
      </c>
      <c r="S1246" s="37" t="s">
        <v>912</v>
      </c>
      <c r="T1246" s="37" t="s">
        <v>911</v>
      </c>
      <c r="U1246" s="1" t="e">
        <f>VLOOKUP(T1246,[2]VAT!$A:$D,1,0)</f>
        <v>#N/A</v>
      </c>
      <c r="V1246" s="37" t="s">
        <v>2</v>
      </c>
      <c r="W1246" s="37" t="s">
        <v>2</v>
      </c>
      <c r="X1246" t="e">
        <f>VLOOKUP(T1246,[3]رکوردها!$A:$B,2,0)</f>
        <v>#N/A</v>
      </c>
      <c r="Y1246" t="e">
        <f>VLOOKUP(T1246,[3]رکوردها!$A:$D,4,0)</f>
        <v>#N/A</v>
      </c>
      <c r="Z1246" t="e">
        <f>VLOOKUP(T1246,[3]رکوردها!$A:$C,3,0)</f>
        <v>#N/A</v>
      </c>
      <c r="AA1246" t="e">
        <f>VLOOKUP(T1246,[3]رکوردها!$A:$F,6,0)</f>
        <v>#N/A</v>
      </c>
      <c r="AB1246" t="e">
        <f>VLOOKUP(T1246,[3]رکوردها!$A:$E,5,0)</f>
        <v>#N/A</v>
      </c>
    </row>
    <row r="1247" spans="1:28" s="41" customFormat="1" hidden="1" x14ac:dyDescent="0.2">
      <c r="A1247" s="36">
        <v>177693</v>
      </c>
      <c r="B1247" s="36">
        <v>1327</v>
      </c>
      <c r="C1247" s="36">
        <v>1865</v>
      </c>
      <c r="D1247" s="39" t="s">
        <v>5178</v>
      </c>
      <c r="E1247" s="39"/>
      <c r="F1247" s="37" t="s">
        <v>171</v>
      </c>
      <c r="G1247" s="37" t="s">
        <v>915</v>
      </c>
      <c r="H1247" s="38">
        <v>2168617</v>
      </c>
      <c r="I1247" s="38">
        <v>0</v>
      </c>
      <c r="J1247" s="38">
        <f t="shared" si="20"/>
        <v>2168617</v>
      </c>
      <c r="K1247" s="38"/>
      <c r="L1247" s="49"/>
      <c r="M1247" s="37" t="s">
        <v>63</v>
      </c>
      <c r="N1247" s="37" t="s">
        <v>64</v>
      </c>
      <c r="O1247" s="37" t="s">
        <v>157</v>
      </c>
      <c r="P1247" s="37" t="s">
        <v>158</v>
      </c>
      <c r="Q1247" s="37" t="s">
        <v>159</v>
      </c>
      <c r="R1247" s="37" t="s">
        <v>160</v>
      </c>
      <c r="S1247" s="37" t="s">
        <v>912</v>
      </c>
      <c r="T1247" s="37" t="s">
        <v>911</v>
      </c>
      <c r="U1247" s="1" t="e">
        <f>VLOOKUP(T1247,[2]VAT!$A:$D,1,0)</f>
        <v>#N/A</v>
      </c>
      <c r="V1247" s="37" t="s">
        <v>2</v>
      </c>
      <c r="W1247" s="37" t="s">
        <v>2</v>
      </c>
      <c r="X1247" t="e">
        <f>VLOOKUP(T1247,[3]رکوردها!$A:$B,2,0)</f>
        <v>#N/A</v>
      </c>
      <c r="Y1247" t="e">
        <f>VLOOKUP(T1247,[3]رکوردها!$A:$D,4,0)</f>
        <v>#N/A</v>
      </c>
      <c r="Z1247" t="e">
        <f>VLOOKUP(T1247,[3]رکوردها!$A:$C,3,0)</f>
        <v>#N/A</v>
      </c>
      <c r="AA1247" t="e">
        <f>VLOOKUP(T1247,[3]رکوردها!$A:$F,6,0)</f>
        <v>#N/A</v>
      </c>
      <c r="AB1247" t="e">
        <f>VLOOKUP(T1247,[3]رکوردها!$A:$E,5,0)</f>
        <v>#N/A</v>
      </c>
    </row>
    <row r="1248" spans="1:28" s="41" customFormat="1" hidden="1" x14ac:dyDescent="0.2">
      <c r="A1248" s="36">
        <v>177694</v>
      </c>
      <c r="B1248" s="36">
        <v>1327</v>
      </c>
      <c r="C1248" s="36">
        <v>1865</v>
      </c>
      <c r="D1248" s="39" t="s">
        <v>5178</v>
      </c>
      <c r="E1248" s="39"/>
      <c r="F1248" s="37" t="s">
        <v>171</v>
      </c>
      <c r="G1248" s="37" t="s">
        <v>915</v>
      </c>
      <c r="H1248" s="38">
        <v>2168617</v>
      </c>
      <c r="I1248" s="38">
        <v>0</v>
      </c>
      <c r="J1248" s="38">
        <f t="shared" si="20"/>
        <v>2168617</v>
      </c>
      <c r="K1248" s="38"/>
      <c r="L1248" s="49"/>
      <c r="M1248" s="37" t="s">
        <v>63</v>
      </c>
      <c r="N1248" s="37" t="s">
        <v>64</v>
      </c>
      <c r="O1248" s="37" t="s">
        <v>157</v>
      </c>
      <c r="P1248" s="37" t="s">
        <v>158</v>
      </c>
      <c r="Q1248" s="37" t="s">
        <v>159</v>
      </c>
      <c r="R1248" s="37" t="s">
        <v>160</v>
      </c>
      <c r="S1248" s="37" t="s">
        <v>912</v>
      </c>
      <c r="T1248" s="37" t="s">
        <v>911</v>
      </c>
      <c r="U1248" s="1" t="e">
        <f>VLOOKUP(T1248,[2]VAT!$A:$D,1,0)</f>
        <v>#N/A</v>
      </c>
      <c r="V1248" s="37" t="s">
        <v>2</v>
      </c>
      <c r="W1248" s="37" t="s">
        <v>2</v>
      </c>
      <c r="X1248" t="e">
        <f>VLOOKUP(T1248,[3]رکوردها!$A:$B,2,0)</f>
        <v>#N/A</v>
      </c>
      <c r="Y1248" t="e">
        <f>VLOOKUP(T1248,[3]رکوردها!$A:$D,4,0)</f>
        <v>#N/A</v>
      </c>
      <c r="Z1248" t="e">
        <f>VLOOKUP(T1248,[3]رکوردها!$A:$C,3,0)</f>
        <v>#N/A</v>
      </c>
      <c r="AA1248" t="e">
        <f>VLOOKUP(T1248,[3]رکوردها!$A:$F,6,0)</f>
        <v>#N/A</v>
      </c>
      <c r="AB1248" t="e">
        <f>VLOOKUP(T1248,[3]رکوردها!$A:$E,5,0)</f>
        <v>#N/A</v>
      </c>
    </row>
    <row r="1249" spans="1:28" s="41" customFormat="1" hidden="1" x14ac:dyDescent="0.2">
      <c r="A1249" s="36">
        <v>177695</v>
      </c>
      <c r="B1249" s="36">
        <v>1327</v>
      </c>
      <c r="C1249" s="36">
        <v>1865</v>
      </c>
      <c r="D1249" s="39" t="s">
        <v>5178</v>
      </c>
      <c r="E1249" s="39"/>
      <c r="F1249" s="37" t="s">
        <v>171</v>
      </c>
      <c r="G1249" s="37" t="s">
        <v>915</v>
      </c>
      <c r="H1249" s="38">
        <v>2168617</v>
      </c>
      <c r="I1249" s="38">
        <v>0</v>
      </c>
      <c r="J1249" s="38">
        <f t="shared" si="20"/>
        <v>2168617</v>
      </c>
      <c r="K1249" s="38"/>
      <c r="L1249" s="49"/>
      <c r="M1249" s="37" t="s">
        <v>63</v>
      </c>
      <c r="N1249" s="37" t="s">
        <v>64</v>
      </c>
      <c r="O1249" s="37" t="s">
        <v>157</v>
      </c>
      <c r="P1249" s="37" t="s">
        <v>158</v>
      </c>
      <c r="Q1249" s="37" t="s">
        <v>159</v>
      </c>
      <c r="R1249" s="37" t="s">
        <v>160</v>
      </c>
      <c r="S1249" s="37" t="s">
        <v>912</v>
      </c>
      <c r="T1249" s="37" t="s">
        <v>911</v>
      </c>
      <c r="U1249" s="1" t="e">
        <f>VLOOKUP(T1249,[2]VAT!$A:$D,1,0)</f>
        <v>#N/A</v>
      </c>
      <c r="V1249" s="37" t="s">
        <v>2</v>
      </c>
      <c r="W1249" s="37" t="s">
        <v>2</v>
      </c>
      <c r="X1249" t="e">
        <f>VLOOKUP(T1249,[3]رکوردها!$A:$B,2,0)</f>
        <v>#N/A</v>
      </c>
      <c r="Y1249" t="e">
        <f>VLOOKUP(T1249,[3]رکوردها!$A:$D,4,0)</f>
        <v>#N/A</v>
      </c>
      <c r="Z1249" t="e">
        <f>VLOOKUP(T1249,[3]رکوردها!$A:$C,3,0)</f>
        <v>#N/A</v>
      </c>
      <c r="AA1249" t="e">
        <f>VLOOKUP(T1249,[3]رکوردها!$A:$F,6,0)</f>
        <v>#N/A</v>
      </c>
      <c r="AB1249" t="e">
        <f>VLOOKUP(T1249,[3]رکوردها!$A:$E,5,0)</f>
        <v>#N/A</v>
      </c>
    </row>
    <row r="1250" spans="1:28" s="41" customFormat="1" hidden="1" x14ac:dyDescent="0.2">
      <c r="A1250" s="36">
        <v>177696</v>
      </c>
      <c r="B1250" s="36">
        <v>1327</v>
      </c>
      <c r="C1250" s="36">
        <v>1865</v>
      </c>
      <c r="D1250" s="39" t="s">
        <v>5178</v>
      </c>
      <c r="E1250" s="39"/>
      <c r="F1250" s="37" t="s">
        <v>171</v>
      </c>
      <c r="G1250" s="37" t="s">
        <v>915</v>
      </c>
      <c r="H1250" s="38">
        <v>2168617</v>
      </c>
      <c r="I1250" s="38">
        <v>0</v>
      </c>
      <c r="J1250" s="38">
        <f t="shared" si="20"/>
        <v>2168617</v>
      </c>
      <c r="K1250" s="38"/>
      <c r="L1250" s="49"/>
      <c r="M1250" s="37" t="s">
        <v>63</v>
      </c>
      <c r="N1250" s="37" t="s">
        <v>64</v>
      </c>
      <c r="O1250" s="37" t="s">
        <v>157</v>
      </c>
      <c r="P1250" s="37" t="s">
        <v>158</v>
      </c>
      <c r="Q1250" s="37" t="s">
        <v>159</v>
      </c>
      <c r="R1250" s="37" t="s">
        <v>160</v>
      </c>
      <c r="S1250" s="37" t="s">
        <v>912</v>
      </c>
      <c r="T1250" s="37" t="s">
        <v>911</v>
      </c>
      <c r="U1250" s="1" t="e">
        <f>VLOOKUP(T1250,[2]VAT!$A:$D,1,0)</f>
        <v>#N/A</v>
      </c>
      <c r="V1250" s="37" t="s">
        <v>2</v>
      </c>
      <c r="W1250" s="37" t="s">
        <v>2</v>
      </c>
      <c r="X1250" t="e">
        <f>VLOOKUP(T1250,[3]رکوردها!$A:$B,2,0)</f>
        <v>#N/A</v>
      </c>
      <c r="Y1250" t="e">
        <f>VLOOKUP(T1250,[3]رکوردها!$A:$D,4,0)</f>
        <v>#N/A</v>
      </c>
      <c r="Z1250" t="e">
        <f>VLOOKUP(T1250,[3]رکوردها!$A:$C,3,0)</f>
        <v>#N/A</v>
      </c>
      <c r="AA1250" t="e">
        <f>VLOOKUP(T1250,[3]رکوردها!$A:$F,6,0)</f>
        <v>#N/A</v>
      </c>
      <c r="AB1250" t="e">
        <f>VLOOKUP(T1250,[3]رکوردها!$A:$E,5,0)</f>
        <v>#N/A</v>
      </c>
    </row>
    <row r="1251" spans="1:28" s="41" customFormat="1" hidden="1" x14ac:dyDescent="0.2">
      <c r="A1251" s="36">
        <v>177697</v>
      </c>
      <c r="B1251" s="36">
        <v>1327</v>
      </c>
      <c r="C1251" s="36">
        <v>1865</v>
      </c>
      <c r="D1251" s="39" t="s">
        <v>5178</v>
      </c>
      <c r="E1251" s="39"/>
      <c r="F1251" s="37" t="s">
        <v>171</v>
      </c>
      <c r="G1251" s="37" t="s">
        <v>915</v>
      </c>
      <c r="H1251" s="38">
        <v>2168617</v>
      </c>
      <c r="I1251" s="38">
        <v>0</v>
      </c>
      <c r="J1251" s="38">
        <f t="shared" si="20"/>
        <v>2168617</v>
      </c>
      <c r="K1251" s="38"/>
      <c r="L1251" s="49"/>
      <c r="M1251" s="37" t="s">
        <v>63</v>
      </c>
      <c r="N1251" s="37" t="s">
        <v>64</v>
      </c>
      <c r="O1251" s="37" t="s">
        <v>157</v>
      </c>
      <c r="P1251" s="37" t="s">
        <v>158</v>
      </c>
      <c r="Q1251" s="37" t="s">
        <v>159</v>
      </c>
      <c r="R1251" s="37" t="s">
        <v>160</v>
      </c>
      <c r="S1251" s="37" t="s">
        <v>912</v>
      </c>
      <c r="T1251" s="37" t="s">
        <v>911</v>
      </c>
      <c r="U1251" s="1" t="e">
        <f>VLOOKUP(T1251,[2]VAT!$A:$D,1,0)</f>
        <v>#N/A</v>
      </c>
      <c r="V1251" s="37" t="s">
        <v>2</v>
      </c>
      <c r="W1251" s="37" t="s">
        <v>2</v>
      </c>
      <c r="X1251" t="e">
        <f>VLOOKUP(T1251,[3]رکوردها!$A:$B,2,0)</f>
        <v>#N/A</v>
      </c>
      <c r="Y1251" t="e">
        <f>VLOOKUP(T1251,[3]رکوردها!$A:$D,4,0)</f>
        <v>#N/A</v>
      </c>
      <c r="Z1251" t="e">
        <f>VLOOKUP(T1251,[3]رکوردها!$A:$C,3,0)</f>
        <v>#N/A</v>
      </c>
      <c r="AA1251" t="e">
        <f>VLOOKUP(T1251,[3]رکوردها!$A:$F,6,0)</f>
        <v>#N/A</v>
      </c>
      <c r="AB1251" t="e">
        <f>VLOOKUP(T1251,[3]رکوردها!$A:$E,5,0)</f>
        <v>#N/A</v>
      </c>
    </row>
    <row r="1252" spans="1:28" s="41" customFormat="1" hidden="1" x14ac:dyDescent="0.2">
      <c r="A1252" s="36">
        <v>177698</v>
      </c>
      <c r="B1252" s="36">
        <v>1327</v>
      </c>
      <c r="C1252" s="36">
        <v>1865</v>
      </c>
      <c r="D1252" s="39" t="s">
        <v>5178</v>
      </c>
      <c r="E1252" s="39"/>
      <c r="F1252" s="37" t="s">
        <v>171</v>
      </c>
      <c r="G1252" s="37" t="s">
        <v>915</v>
      </c>
      <c r="H1252" s="38">
        <v>2168617</v>
      </c>
      <c r="I1252" s="38">
        <v>0</v>
      </c>
      <c r="J1252" s="38">
        <f t="shared" si="20"/>
        <v>2168617</v>
      </c>
      <c r="K1252" s="38"/>
      <c r="L1252" s="49"/>
      <c r="M1252" s="37" t="s">
        <v>63</v>
      </c>
      <c r="N1252" s="37" t="s">
        <v>64</v>
      </c>
      <c r="O1252" s="37" t="s">
        <v>157</v>
      </c>
      <c r="P1252" s="37" t="s">
        <v>158</v>
      </c>
      <c r="Q1252" s="37" t="s">
        <v>159</v>
      </c>
      <c r="R1252" s="37" t="s">
        <v>160</v>
      </c>
      <c r="S1252" s="37" t="s">
        <v>912</v>
      </c>
      <c r="T1252" s="37" t="s">
        <v>911</v>
      </c>
      <c r="U1252" s="1" t="e">
        <f>VLOOKUP(T1252,[2]VAT!$A:$D,1,0)</f>
        <v>#N/A</v>
      </c>
      <c r="V1252" s="37" t="s">
        <v>2</v>
      </c>
      <c r="W1252" s="37" t="s">
        <v>2</v>
      </c>
      <c r="X1252" t="e">
        <f>VLOOKUP(T1252,[3]رکوردها!$A:$B,2,0)</f>
        <v>#N/A</v>
      </c>
      <c r="Y1252" t="e">
        <f>VLOOKUP(T1252,[3]رکوردها!$A:$D,4,0)</f>
        <v>#N/A</v>
      </c>
      <c r="Z1252" t="e">
        <f>VLOOKUP(T1252,[3]رکوردها!$A:$C,3,0)</f>
        <v>#N/A</v>
      </c>
      <c r="AA1252" t="e">
        <f>VLOOKUP(T1252,[3]رکوردها!$A:$F,6,0)</f>
        <v>#N/A</v>
      </c>
      <c r="AB1252" t="e">
        <f>VLOOKUP(T1252,[3]رکوردها!$A:$E,5,0)</f>
        <v>#N/A</v>
      </c>
    </row>
    <row r="1253" spans="1:28" s="41" customFormat="1" hidden="1" x14ac:dyDescent="0.2">
      <c r="A1253" s="36">
        <v>177699</v>
      </c>
      <c r="B1253" s="36">
        <v>1327</v>
      </c>
      <c r="C1253" s="36">
        <v>1865</v>
      </c>
      <c r="D1253" s="39" t="s">
        <v>5178</v>
      </c>
      <c r="E1253" s="39"/>
      <c r="F1253" s="37" t="s">
        <v>171</v>
      </c>
      <c r="G1253" s="37" t="s">
        <v>915</v>
      </c>
      <c r="H1253" s="38">
        <v>2168617</v>
      </c>
      <c r="I1253" s="38">
        <v>0</v>
      </c>
      <c r="J1253" s="38">
        <f t="shared" si="20"/>
        <v>2168617</v>
      </c>
      <c r="K1253" s="38"/>
      <c r="L1253" s="49"/>
      <c r="M1253" s="37" t="s">
        <v>63</v>
      </c>
      <c r="N1253" s="37" t="s">
        <v>64</v>
      </c>
      <c r="O1253" s="37" t="s">
        <v>157</v>
      </c>
      <c r="P1253" s="37" t="s">
        <v>158</v>
      </c>
      <c r="Q1253" s="37" t="s">
        <v>159</v>
      </c>
      <c r="R1253" s="37" t="s">
        <v>160</v>
      </c>
      <c r="S1253" s="37" t="s">
        <v>912</v>
      </c>
      <c r="T1253" s="37" t="s">
        <v>911</v>
      </c>
      <c r="U1253" s="1" t="e">
        <f>VLOOKUP(T1253,[2]VAT!$A:$D,1,0)</f>
        <v>#N/A</v>
      </c>
      <c r="V1253" s="37" t="s">
        <v>2</v>
      </c>
      <c r="W1253" s="37" t="s">
        <v>2</v>
      </c>
      <c r="X1253" t="e">
        <f>VLOOKUP(T1253,[3]رکوردها!$A:$B,2,0)</f>
        <v>#N/A</v>
      </c>
      <c r="Y1253" t="e">
        <f>VLOOKUP(T1253,[3]رکوردها!$A:$D,4,0)</f>
        <v>#N/A</v>
      </c>
      <c r="Z1253" t="e">
        <f>VLOOKUP(T1253,[3]رکوردها!$A:$C,3,0)</f>
        <v>#N/A</v>
      </c>
      <c r="AA1253" t="e">
        <f>VLOOKUP(T1253,[3]رکوردها!$A:$F,6,0)</f>
        <v>#N/A</v>
      </c>
      <c r="AB1253" t="e">
        <f>VLOOKUP(T1253,[3]رکوردها!$A:$E,5,0)</f>
        <v>#N/A</v>
      </c>
    </row>
    <row r="1254" spans="1:28" s="41" customFormat="1" hidden="1" x14ac:dyDescent="0.2">
      <c r="A1254" s="36">
        <v>177700</v>
      </c>
      <c r="B1254" s="36">
        <v>1327</v>
      </c>
      <c r="C1254" s="36">
        <v>1865</v>
      </c>
      <c r="D1254" s="39" t="s">
        <v>5178</v>
      </c>
      <c r="E1254" s="39"/>
      <c r="F1254" s="37" t="s">
        <v>171</v>
      </c>
      <c r="G1254" s="37" t="s">
        <v>915</v>
      </c>
      <c r="H1254" s="38">
        <v>2168617</v>
      </c>
      <c r="I1254" s="38">
        <v>0</v>
      </c>
      <c r="J1254" s="38">
        <f t="shared" si="20"/>
        <v>2168617</v>
      </c>
      <c r="K1254" s="38"/>
      <c r="L1254" s="49"/>
      <c r="M1254" s="37" t="s">
        <v>63</v>
      </c>
      <c r="N1254" s="37" t="s">
        <v>64</v>
      </c>
      <c r="O1254" s="37" t="s">
        <v>157</v>
      </c>
      <c r="P1254" s="37" t="s">
        <v>158</v>
      </c>
      <c r="Q1254" s="37" t="s">
        <v>159</v>
      </c>
      <c r="R1254" s="37" t="s">
        <v>160</v>
      </c>
      <c r="S1254" s="37" t="s">
        <v>912</v>
      </c>
      <c r="T1254" s="37" t="s">
        <v>911</v>
      </c>
      <c r="U1254" s="1" t="e">
        <f>VLOOKUP(T1254,[2]VAT!$A:$D,1,0)</f>
        <v>#N/A</v>
      </c>
      <c r="V1254" s="37" t="s">
        <v>2</v>
      </c>
      <c r="W1254" s="37" t="s">
        <v>2</v>
      </c>
      <c r="X1254" t="e">
        <f>VLOOKUP(T1254,[3]رکوردها!$A:$B,2,0)</f>
        <v>#N/A</v>
      </c>
      <c r="Y1254" t="e">
        <f>VLOOKUP(T1254,[3]رکوردها!$A:$D,4,0)</f>
        <v>#N/A</v>
      </c>
      <c r="Z1254" t="e">
        <f>VLOOKUP(T1254,[3]رکوردها!$A:$C,3,0)</f>
        <v>#N/A</v>
      </c>
      <c r="AA1254" t="e">
        <f>VLOOKUP(T1254,[3]رکوردها!$A:$F,6,0)</f>
        <v>#N/A</v>
      </c>
      <c r="AB1254" t="e">
        <f>VLOOKUP(T1254,[3]رکوردها!$A:$E,5,0)</f>
        <v>#N/A</v>
      </c>
    </row>
    <row r="1255" spans="1:28" s="41" customFormat="1" hidden="1" x14ac:dyDescent="0.2">
      <c r="A1255" s="36">
        <v>177701</v>
      </c>
      <c r="B1255" s="36">
        <v>1327</v>
      </c>
      <c r="C1255" s="36">
        <v>1865</v>
      </c>
      <c r="D1255" s="39" t="s">
        <v>5178</v>
      </c>
      <c r="E1255" s="39"/>
      <c r="F1255" s="37" t="s">
        <v>171</v>
      </c>
      <c r="G1255" s="37" t="s">
        <v>915</v>
      </c>
      <c r="H1255" s="38">
        <v>2168617</v>
      </c>
      <c r="I1255" s="38">
        <v>0</v>
      </c>
      <c r="J1255" s="38">
        <f t="shared" si="20"/>
        <v>2168617</v>
      </c>
      <c r="K1255" s="38"/>
      <c r="L1255" s="49"/>
      <c r="M1255" s="37" t="s">
        <v>63</v>
      </c>
      <c r="N1255" s="37" t="s">
        <v>64</v>
      </c>
      <c r="O1255" s="37" t="s">
        <v>157</v>
      </c>
      <c r="P1255" s="37" t="s">
        <v>158</v>
      </c>
      <c r="Q1255" s="37" t="s">
        <v>159</v>
      </c>
      <c r="R1255" s="37" t="s">
        <v>160</v>
      </c>
      <c r="S1255" s="37" t="s">
        <v>912</v>
      </c>
      <c r="T1255" s="37" t="s">
        <v>911</v>
      </c>
      <c r="U1255" s="1" t="e">
        <f>VLOOKUP(T1255,[2]VAT!$A:$D,1,0)</f>
        <v>#N/A</v>
      </c>
      <c r="V1255" s="37" t="s">
        <v>2</v>
      </c>
      <c r="W1255" s="37" t="s">
        <v>2</v>
      </c>
      <c r="X1255" t="e">
        <f>VLOOKUP(T1255,[3]رکوردها!$A:$B,2,0)</f>
        <v>#N/A</v>
      </c>
      <c r="Y1255" t="e">
        <f>VLOOKUP(T1255,[3]رکوردها!$A:$D,4,0)</f>
        <v>#N/A</v>
      </c>
      <c r="Z1255" t="e">
        <f>VLOOKUP(T1255,[3]رکوردها!$A:$C,3,0)</f>
        <v>#N/A</v>
      </c>
      <c r="AA1255" t="e">
        <f>VLOOKUP(T1255,[3]رکوردها!$A:$F,6,0)</f>
        <v>#N/A</v>
      </c>
      <c r="AB1255" t="e">
        <f>VLOOKUP(T1255,[3]رکوردها!$A:$E,5,0)</f>
        <v>#N/A</v>
      </c>
    </row>
    <row r="1256" spans="1:28" s="41" customFormat="1" hidden="1" x14ac:dyDescent="0.2">
      <c r="A1256" s="36">
        <v>177702</v>
      </c>
      <c r="B1256" s="36">
        <v>1327</v>
      </c>
      <c r="C1256" s="36">
        <v>1865</v>
      </c>
      <c r="D1256" s="39" t="s">
        <v>5178</v>
      </c>
      <c r="E1256" s="39"/>
      <c r="F1256" s="37" t="s">
        <v>171</v>
      </c>
      <c r="G1256" s="37" t="s">
        <v>925</v>
      </c>
      <c r="H1256" s="38">
        <v>2168617</v>
      </c>
      <c r="I1256" s="38">
        <v>0</v>
      </c>
      <c r="J1256" s="38">
        <f t="shared" si="20"/>
        <v>2168617</v>
      </c>
      <c r="K1256" s="38"/>
      <c r="L1256" s="49"/>
      <c r="M1256" s="37" t="s">
        <v>63</v>
      </c>
      <c r="N1256" s="37" t="s">
        <v>64</v>
      </c>
      <c r="O1256" s="37" t="s">
        <v>157</v>
      </c>
      <c r="P1256" s="37" t="s">
        <v>158</v>
      </c>
      <c r="Q1256" s="37" t="s">
        <v>159</v>
      </c>
      <c r="R1256" s="37" t="s">
        <v>160</v>
      </c>
      <c r="S1256" s="37" t="s">
        <v>912</v>
      </c>
      <c r="T1256" s="37" t="s">
        <v>911</v>
      </c>
      <c r="U1256" s="1" t="e">
        <f>VLOOKUP(T1256,[2]VAT!$A:$D,1,0)</f>
        <v>#N/A</v>
      </c>
      <c r="V1256" s="37" t="s">
        <v>2</v>
      </c>
      <c r="W1256" s="37" t="s">
        <v>2</v>
      </c>
      <c r="X1256" t="e">
        <f>VLOOKUP(T1256,[3]رکوردها!$A:$B,2,0)</f>
        <v>#N/A</v>
      </c>
      <c r="Y1256" t="e">
        <f>VLOOKUP(T1256,[3]رکوردها!$A:$D,4,0)</f>
        <v>#N/A</v>
      </c>
      <c r="Z1256" t="e">
        <f>VLOOKUP(T1256,[3]رکوردها!$A:$C,3,0)</f>
        <v>#N/A</v>
      </c>
      <c r="AA1256" t="e">
        <f>VLOOKUP(T1256,[3]رکوردها!$A:$F,6,0)</f>
        <v>#N/A</v>
      </c>
      <c r="AB1256" t="e">
        <f>VLOOKUP(T1256,[3]رکوردها!$A:$E,5,0)</f>
        <v>#N/A</v>
      </c>
    </row>
    <row r="1257" spans="1:28" s="41" customFormat="1" hidden="1" x14ac:dyDescent="0.2">
      <c r="A1257" s="36">
        <v>177703</v>
      </c>
      <c r="B1257" s="36">
        <v>1327</v>
      </c>
      <c r="C1257" s="36">
        <v>1865</v>
      </c>
      <c r="D1257" s="39" t="s">
        <v>5178</v>
      </c>
      <c r="E1257" s="39"/>
      <c r="F1257" s="37" t="s">
        <v>171</v>
      </c>
      <c r="G1257" s="37" t="s">
        <v>925</v>
      </c>
      <c r="H1257" s="38">
        <v>2168617</v>
      </c>
      <c r="I1257" s="38">
        <v>0</v>
      </c>
      <c r="J1257" s="38">
        <f t="shared" si="20"/>
        <v>2168617</v>
      </c>
      <c r="K1257" s="38"/>
      <c r="L1257" s="49"/>
      <c r="M1257" s="37" t="s">
        <v>63</v>
      </c>
      <c r="N1257" s="37" t="s">
        <v>64</v>
      </c>
      <c r="O1257" s="37" t="s">
        <v>157</v>
      </c>
      <c r="P1257" s="37" t="s">
        <v>158</v>
      </c>
      <c r="Q1257" s="37" t="s">
        <v>159</v>
      </c>
      <c r="R1257" s="37" t="s">
        <v>160</v>
      </c>
      <c r="S1257" s="37" t="s">
        <v>912</v>
      </c>
      <c r="T1257" s="37" t="s">
        <v>911</v>
      </c>
      <c r="U1257" s="1" t="e">
        <f>VLOOKUP(T1257,[2]VAT!$A:$D,1,0)</f>
        <v>#N/A</v>
      </c>
      <c r="V1257" s="37" t="s">
        <v>2</v>
      </c>
      <c r="W1257" s="37" t="s">
        <v>2</v>
      </c>
      <c r="X1257" t="e">
        <f>VLOOKUP(T1257,[3]رکوردها!$A:$B,2,0)</f>
        <v>#N/A</v>
      </c>
      <c r="Y1257" t="e">
        <f>VLOOKUP(T1257,[3]رکوردها!$A:$D,4,0)</f>
        <v>#N/A</v>
      </c>
      <c r="Z1257" t="e">
        <f>VLOOKUP(T1257,[3]رکوردها!$A:$C,3,0)</f>
        <v>#N/A</v>
      </c>
      <c r="AA1257" t="e">
        <f>VLOOKUP(T1257,[3]رکوردها!$A:$F,6,0)</f>
        <v>#N/A</v>
      </c>
      <c r="AB1257" t="e">
        <f>VLOOKUP(T1257,[3]رکوردها!$A:$E,5,0)</f>
        <v>#N/A</v>
      </c>
    </row>
    <row r="1258" spans="1:28" s="41" customFormat="1" hidden="1" x14ac:dyDescent="0.2">
      <c r="A1258" s="36">
        <v>177704</v>
      </c>
      <c r="B1258" s="36">
        <v>1327</v>
      </c>
      <c r="C1258" s="36">
        <v>1865</v>
      </c>
      <c r="D1258" s="39" t="s">
        <v>5178</v>
      </c>
      <c r="E1258" s="39"/>
      <c r="F1258" s="37" t="s">
        <v>171</v>
      </c>
      <c r="G1258" s="37" t="s">
        <v>913</v>
      </c>
      <c r="H1258" s="38">
        <v>2168617</v>
      </c>
      <c r="I1258" s="38">
        <v>0</v>
      </c>
      <c r="J1258" s="38">
        <f t="shared" si="20"/>
        <v>2168617</v>
      </c>
      <c r="K1258" s="38"/>
      <c r="L1258" s="49"/>
      <c r="M1258" s="37" t="s">
        <v>63</v>
      </c>
      <c r="N1258" s="37" t="s">
        <v>64</v>
      </c>
      <c r="O1258" s="37" t="s">
        <v>157</v>
      </c>
      <c r="P1258" s="37" t="s">
        <v>158</v>
      </c>
      <c r="Q1258" s="37" t="s">
        <v>159</v>
      </c>
      <c r="R1258" s="37" t="s">
        <v>160</v>
      </c>
      <c r="S1258" s="37" t="s">
        <v>912</v>
      </c>
      <c r="T1258" s="37" t="s">
        <v>911</v>
      </c>
      <c r="U1258" s="1" t="e">
        <f>VLOOKUP(T1258,[2]VAT!$A:$D,1,0)</f>
        <v>#N/A</v>
      </c>
      <c r="V1258" s="37" t="s">
        <v>2</v>
      </c>
      <c r="W1258" s="37" t="s">
        <v>2</v>
      </c>
      <c r="X1258" t="e">
        <f>VLOOKUP(T1258,[3]رکوردها!$A:$B,2,0)</f>
        <v>#N/A</v>
      </c>
      <c r="Y1258" t="e">
        <f>VLOOKUP(T1258,[3]رکوردها!$A:$D,4,0)</f>
        <v>#N/A</v>
      </c>
      <c r="Z1258" t="e">
        <f>VLOOKUP(T1258,[3]رکوردها!$A:$C,3,0)</f>
        <v>#N/A</v>
      </c>
      <c r="AA1258" t="e">
        <f>VLOOKUP(T1258,[3]رکوردها!$A:$F,6,0)</f>
        <v>#N/A</v>
      </c>
      <c r="AB1258" t="e">
        <f>VLOOKUP(T1258,[3]رکوردها!$A:$E,5,0)</f>
        <v>#N/A</v>
      </c>
    </row>
    <row r="1259" spans="1:28" s="41" customFormat="1" hidden="1" x14ac:dyDescent="0.2">
      <c r="A1259" s="36">
        <v>177705</v>
      </c>
      <c r="B1259" s="36">
        <v>1327</v>
      </c>
      <c r="C1259" s="36">
        <v>1865</v>
      </c>
      <c r="D1259" s="39" t="s">
        <v>5178</v>
      </c>
      <c r="E1259" s="39"/>
      <c r="F1259" s="37" t="s">
        <v>171</v>
      </c>
      <c r="G1259" s="37" t="s">
        <v>913</v>
      </c>
      <c r="H1259" s="38">
        <v>2168617</v>
      </c>
      <c r="I1259" s="38">
        <v>0</v>
      </c>
      <c r="J1259" s="38">
        <f t="shared" si="20"/>
        <v>2168617</v>
      </c>
      <c r="K1259" s="38"/>
      <c r="L1259" s="49"/>
      <c r="M1259" s="37" t="s">
        <v>63</v>
      </c>
      <c r="N1259" s="37" t="s">
        <v>64</v>
      </c>
      <c r="O1259" s="37" t="s">
        <v>157</v>
      </c>
      <c r="P1259" s="37" t="s">
        <v>158</v>
      </c>
      <c r="Q1259" s="37" t="s">
        <v>159</v>
      </c>
      <c r="R1259" s="37" t="s">
        <v>160</v>
      </c>
      <c r="S1259" s="37" t="s">
        <v>912</v>
      </c>
      <c r="T1259" s="37" t="s">
        <v>911</v>
      </c>
      <c r="U1259" s="1" t="e">
        <f>VLOOKUP(T1259,[2]VAT!$A:$D,1,0)</f>
        <v>#N/A</v>
      </c>
      <c r="V1259" s="37" t="s">
        <v>2</v>
      </c>
      <c r="W1259" s="37" t="s">
        <v>2</v>
      </c>
      <c r="X1259" t="e">
        <f>VLOOKUP(T1259,[3]رکوردها!$A:$B,2,0)</f>
        <v>#N/A</v>
      </c>
      <c r="Y1259" t="e">
        <f>VLOOKUP(T1259,[3]رکوردها!$A:$D,4,0)</f>
        <v>#N/A</v>
      </c>
      <c r="Z1259" t="e">
        <f>VLOOKUP(T1259,[3]رکوردها!$A:$C,3,0)</f>
        <v>#N/A</v>
      </c>
      <c r="AA1259" t="e">
        <f>VLOOKUP(T1259,[3]رکوردها!$A:$F,6,0)</f>
        <v>#N/A</v>
      </c>
      <c r="AB1259" t="e">
        <f>VLOOKUP(T1259,[3]رکوردها!$A:$E,5,0)</f>
        <v>#N/A</v>
      </c>
    </row>
    <row r="1260" spans="1:28" s="41" customFormat="1" hidden="1" x14ac:dyDescent="0.2">
      <c r="A1260" s="36">
        <v>177706</v>
      </c>
      <c r="B1260" s="36">
        <v>1327</v>
      </c>
      <c r="C1260" s="36">
        <v>1865</v>
      </c>
      <c r="D1260" s="39" t="s">
        <v>5178</v>
      </c>
      <c r="E1260" s="39"/>
      <c r="F1260" s="37" t="s">
        <v>171</v>
      </c>
      <c r="G1260" s="37" t="s">
        <v>913</v>
      </c>
      <c r="H1260" s="38">
        <v>2168617</v>
      </c>
      <c r="I1260" s="38">
        <v>0</v>
      </c>
      <c r="J1260" s="38">
        <f t="shared" si="20"/>
        <v>2168617</v>
      </c>
      <c r="K1260" s="38"/>
      <c r="L1260" s="49"/>
      <c r="M1260" s="37" t="s">
        <v>63</v>
      </c>
      <c r="N1260" s="37" t="s">
        <v>64</v>
      </c>
      <c r="O1260" s="37" t="s">
        <v>157</v>
      </c>
      <c r="P1260" s="37" t="s">
        <v>158</v>
      </c>
      <c r="Q1260" s="37" t="s">
        <v>159</v>
      </c>
      <c r="R1260" s="37" t="s">
        <v>160</v>
      </c>
      <c r="S1260" s="37" t="s">
        <v>912</v>
      </c>
      <c r="T1260" s="37" t="s">
        <v>911</v>
      </c>
      <c r="U1260" s="1" t="e">
        <f>VLOOKUP(T1260,[2]VAT!$A:$D,1,0)</f>
        <v>#N/A</v>
      </c>
      <c r="V1260" s="37" t="s">
        <v>2</v>
      </c>
      <c r="W1260" s="37" t="s">
        <v>2</v>
      </c>
      <c r="X1260" t="e">
        <f>VLOOKUP(T1260,[3]رکوردها!$A:$B,2,0)</f>
        <v>#N/A</v>
      </c>
      <c r="Y1260" t="e">
        <f>VLOOKUP(T1260,[3]رکوردها!$A:$D,4,0)</f>
        <v>#N/A</v>
      </c>
      <c r="Z1260" t="e">
        <f>VLOOKUP(T1260,[3]رکوردها!$A:$C,3,0)</f>
        <v>#N/A</v>
      </c>
      <c r="AA1260" t="e">
        <f>VLOOKUP(T1260,[3]رکوردها!$A:$F,6,0)</f>
        <v>#N/A</v>
      </c>
      <c r="AB1260" t="e">
        <f>VLOOKUP(T1260,[3]رکوردها!$A:$E,5,0)</f>
        <v>#N/A</v>
      </c>
    </row>
    <row r="1261" spans="1:28" s="41" customFormat="1" hidden="1" x14ac:dyDescent="0.2">
      <c r="A1261" s="36">
        <v>177707</v>
      </c>
      <c r="B1261" s="36">
        <v>1327</v>
      </c>
      <c r="C1261" s="36">
        <v>1865</v>
      </c>
      <c r="D1261" s="39" t="s">
        <v>5178</v>
      </c>
      <c r="E1261" s="39"/>
      <c r="F1261" s="37" t="s">
        <v>171</v>
      </c>
      <c r="G1261" s="37" t="s">
        <v>913</v>
      </c>
      <c r="H1261" s="38">
        <v>2168617</v>
      </c>
      <c r="I1261" s="38">
        <v>0</v>
      </c>
      <c r="J1261" s="38">
        <f t="shared" si="20"/>
        <v>2168617</v>
      </c>
      <c r="K1261" s="38"/>
      <c r="L1261" s="49"/>
      <c r="M1261" s="37" t="s">
        <v>63</v>
      </c>
      <c r="N1261" s="37" t="s">
        <v>64</v>
      </c>
      <c r="O1261" s="37" t="s">
        <v>157</v>
      </c>
      <c r="P1261" s="37" t="s">
        <v>158</v>
      </c>
      <c r="Q1261" s="37" t="s">
        <v>159</v>
      </c>
      <c r="R1261" s="37" t="s">
        <v>160</v>
      </c>
      <c r="S1261" s="37" t="s">
        <v>912</v>
      </c>
      <c r="T1261" s="37" t="s">
        <v>911</v>
      </c>
      <c r="U1261" s="1" t="e">
        <f>VLOOKUP(T1261,[2]VAT!$A:$D,1,0)</f>
        <v>#N/A</v>
      </c>
      <c r="V1261" s="37" t="s">
        <v>2</v>
      </c>
      <c r="W1261" s="37" t="s">
        <v>2</v>
      </c>
      <c r="X1261" t="e">
        <f>VLOOKUP(T1261,[3]رکوردها!$A:$B,2,0)</f>
        <v>#N/A</v>
      </c>
      <c r="Y1261" t="e">
        <f>VLOOKUP(T1261,[3]رکوردها!$A:$D,4,0)</f>
        <v>#N/A</v>
      </c>
      <c r="Z1261" t="e">
        <f>VLOOKUP(T1261,[3]رکوردها!$A:$C,3,0)</f>
        <v>#N/A</v>
      </c>
      <c r="AA1261" t="e">
        <f>VLOOKUP(T1261,[3]رکوردها!$A:$F,6,0)</f>
        <v>#N/A</v>
      </c>
      <c r="AB1261" t="e">
        <f>VLOOKUP(T1261,[3]رکوردها!$A:$E,5,0)</f>
        <v>#N/A</v>
      </c>
    </row>
    <row r="1262" spans="1:28" s="41" customFormat="1" hidden="1" x14ac:dyDescent="0.2">
      <c r="A1262" s="36">
        <v>177708</v>
      </c>
      <c r="B1262" s="36">
        <v>1327</v>
      </c>
      <c r="C1262" s="36">
        <v>1865</v>
      </c>
      <c r="D1262" s="39" t="s">
        <v>5178</v>
      </c>
      <c r="E1262" s="39"/>
      <c r="F1262" s="37" t="s">
        <v>171</v>
      </c>
      <c r="G1262" s="37" t="s">
        <v>913</v>
      </c>
      <c r="H1262" s="38">
        <v>2168617</v>
      </c>
      <c r="I1262" s="38">
        <v>0</v>
      </c>
      <c r="J1262" s="38">
        <f t="shared" si="20"/>
        <v>2168617</v>
      </c>
      <c r="K1262" s="38"/>
      <c r="L1262" s="49"/>
      <c r="M1262" s="37" t="s">
        <v>63</v>
      </c>
      <c r="N1262" s="37" t="s">
        <v>64</v>
      </c>
      <c r="O1262" s="37" t="s">
        <v>157</v>
      </c>
      <c r="P1262" s="37" t="s">
        <v>158</v>
      </c>
      <c r="Q1262" s="37" t="s">
        <v>159</v>
      </c>
      <c r="R1262" s="37" t="s">
        <v>160</v>
      </c>
      <c r="S1262" s="37" t="s">
        <v>912</v>
      </c>
      <c r="T1262" s="37" t="s">
        <v>911</v>
      </c>
      <c r="U1262" s="1" t="e">
        <f>VLOOKUP(T1262,[2]VAT!$A:$D,1,0)</f>
        <v>#N/A</v>
      </c>
      <c r="V1262" s="37" t="s">
        <v>2</v>
      </c>
      <c r="W1262" s="37" t="s">
        <v>2</v>
      </c>
      <c r="X1262" t="e">
        <f>VLOOKUP(T1262,[3]رکوردها!$A:$B,2,0)</f>
        <v>#N/A</v>
      </c>
      <c r="Y1262" t="e">
        <f>VLOOKUP(T1262,[3]رکوردها!$A:$D,4,0)</f>
        <v>#N/A</v>
      </c>
      <c r="Z1262" t="e">
        <f>VLOOKUP(T1262,[3]رکوردها!$A:$C,3,0)</f>
        <v>#N/A</v>
      </c>
      <c r="AA1262" t="e">
        <f>VLOOKUP(T1262,[3]رکوردها!$A:$F,6,0)</f>
        <v>#N/A</v>
      </c>
      <c r="AB1262" t="e">
        <f>VLOOKUP(T1262,[3]رکوردها!$A:$E,5,0)</f>
        <v>#N/A</v>
      </c>
    </row>
    <row r="1263" spans="1:28" s="41" customFormat="1" hidden="1" x14ac:dyDescent="0.2">
      <c r="A1263" s="36">
        <v>177709</v>
      </c>
      <c r="B1263" s="36">
        <v>1327</v>
      </c>
      <c r="C1263" s="36">
        <v>1865</v>
      </c>
      <c r="D1263" s="39" t="s">
        <v>5178</v>
      </c>
      <c r="E1263" s="39"/>
      <c r="F1263" s="37" t="s">
        <v>171</v>
      </c>
      <c r="G1263" s="37" t="s">
        <v>913</v>
      </c>
      <c r="H1263" s="38">
        <v>2168617</v>
      </c>
      <c r="I1263" s="38">
        <v>0</v>
      </c>
      <c r="J1263" s="38">
        <f t="shared" si="20"/>
        <v>2168617</v>
      </c>
      <c r="K1263" s="38"/>
      <c r="L1263" s="49"/>
      <c r="M1263" s="37" t="s">
        <v>63</v>
      </c>
      <c r="N1263" s="37" t="s">
        <v>64</v>
      </c>
      <c r="O1263" s="37" t="s">
        <v>157</v>
      </c>
      <c r="P1263" s="37" t="s">
        <v>158</v>
      </c>
      <c r="Q1263" s="37" t="s">
        <v>159</v>
      </c>
      <c r="R1263" s="37" t="s">
        <v>160</v>
      </c>
      <c r="S1263" s="37" t="s">
        <v>912</v>
      </c>
      <c r="T1263" s="37" t="s">
        <v>911</v>
      </c>
      <c r="U1263" s="1" t="e">
        <f>VLOOKUP(T1263,[2]VAT!$A:$D,1,0)</f>
        <v>#N/A</v>
      </c>
      <c r="V1263" s="37" t="s">
        <v>2</v>
      </c>
      <c r="W1263" s="37" t="s">
        <v>2</v>
      </c>
      <c r="X1263" t="e">
        <f>VLOOKUP(T1263,[3]رکوردها!$A:$B,2,0)</f>
        <v>#N/A</v>
      </c>
      <c r="Y1263" t="e">
        <f>VLOOKUP(T1263,[3]رکوردها!$A:$D,4,0)</f>
        <v>#N/A</v>
      </c>
      <c r="Z1263" t="e">
        <f>VLOOKUP(T1263,[3]رکوردها!$A:$C,3,0)</f>
        <v>#N/A</v>
      </c>
      <c r="AA1263" t="e">
        <f>VLOOKUP(T1263,[3]رکوردها!$A:$F,6,0)</f>
        <v>#N/A</v>
      </c>
      <c r="AB1263" t="e">
        <f>VLOOKUP(T1263,[3]رکوردها!$A:$E,5,0)</f>
        <v>#N/A</v>
      </c>
    </row>
    <row r="1264" spans="1:28" s="41" customFormat="1" hidden="1" x14ac:dyDescent="0.2">
      <c r="A1264" s="36">
        <v>177710</v>
      </c>
      <c r="B1264" s="36">
        <v>1327</v>
      </c>
      <c r="C1264" s="36">
        <v>1865</v>
      </c>
      <c r="D1264" s="39" t="s">
        <v>5178</v>
      </c>
      <c r="E1264" s="39"/>
      <c r="F1264" s="37" t="s">
        <v>171</v>
      </c>
      <c r="G1264" s="37" t="s">
        <v>928</v>
      </c>
      <c r="H1264" s="38">
        <v>2168617</v>
      </c>
      <c r="I1264" s="38">
        <v>0</v>
      </c>
      <c r="J1264" s="38">
        <f t="shared" si="20"/>
        <v>2168617</v>
      </c>
      <c r="K1264" s="38"/>
      <c r="L1264" s="49"/>
      <c r="M1264" s="37" t="s">
        <v>63</v>
      </c>
      <c r="N1264" s="37" t="s">
        <v>64</v>
      </c>
      <c r="O1264" s="37" t="s">
        <v>157</v>
      </c>
      <c r="P1264" s="37" t="s">
        <v>158</v>
      </c>
      <c r="Q1264" s="37" t="s">
        <v>159</v>
      </c>
      <c r="R1264" s="37" t="s">
        <v>160</v>
      </c>
      <c r="S1264" s="37" t="s">
        <v>912</v>
      </c>
      <c r="T1264" s="37" t="s">
        <v>911</v>
      </c>
      <c r="U1264" s="1" t="e">
        <f>VLOOKUP(T1264,[2]VAT!$A:$D,1,0)</f>
        <v>#N/A</v>
      </c>
      <c r="V1264" s="37" t="s">
        <v>2</v>
      </c>
      <c r="W1264" s="37" t="s">
        <v>2</v>
      </c>
      <c r="X1264" t="e">
        <f>VLOOKUP(T1264,[3]رکوردها!$A:$B,2,0)</f>
        <v>#N/A</v>
      </c>
      <c r="Y1264" t="e">
        <f>VLOOKUP(T1264,[3]رکوردها!$A:$D,4,0)</f>
        <v>#N/A</v>
      </c>
      <c r="Z1264" t="e">
        <f>VLOOKUP(T1264,[3]رکوردها!$A:$C,3,0)</f>
        <v>#N/A</v>
      </c>
      <c r="AA1264" t="e">
        <f>VLOOKUP(T1264,[3]رکوردها!$A:$F,6,0)</f>
        <v>#N/A</v>
      </c>
      <c r="AB1264" t="e">
        <f>VLOOKUP(T1264,[3]رکوردها!$A:$E,5,0)</f>
        <v>#N/A</v>
      </c>
    </row>
    <row r="1265" spans="1:28" s="41" customFormat="1" hidden="1" x14ac:dyDescent="0.2">
      <c r="A1265" s="36">
        <v>177711</v>
      </c>
      <c r="B1265" s="36">
        <v>1327</v>
      </c>
      <c r="C1265" s="36">
        <v>1865</v>
      </c>
      <c r="D1265" s="39" t="s">
        <v>5178</v>
      </c>
      <c r="E1265" s="39"/>
      <c r="F1265" s="37" t="s">
        <v>171</v>
      </c>
      <c r="G1265" s="37" t="s">
        <v>928</v>
      </c>
      <c r="H1265" s="38">
        <v>2168617</v>
      </c>
      <c r="I1265" s="38">
        <v>0</v>
      </c>
      <c r="J1265" s="38">
        <f t="shared" si="20"/>
        <v>2168617</v>
      </c>
      <c r="K1265" s="38"/>
      <c r="L1265" s="49"/>
      <c r="M1265" s="37" t="s">
        <v>63</v>
      </c>
      <c r="N1265" s="37" t="s">
        <v>64</v>
      </c>
      <c r="O1265" s="37" t="s">
        <v>157</v>
      </c>
      <c r="P1265" s="37" t="s">
        <v>158</v>
      </c>
      <c r="Q1265" s="37" t="s">
        <v>159</v>
      </c>
      <c r="R1265" s="37" t="s">
        <v>160</v>
      </c>
      <c r="S1265" s="37" t="s">
        <v>912</v>
      </c>
      <c r="T1265" s="37" t="s">
        <v>911</v>
      </c>
      <c r="U1265" s="1" t="e">
        <f>VLOOKUP(T1265,[2]VAT!$A:$D,1,0)</f>
        <v>#N/A</v>
      </c>
      <c r="V1265" s="37" t="s">
        <v>2</v>
      </c>
      <c r="W1265" s="37" t="s">
        <v>2</v>
      </c>
      <c r="X1265" t="e">
        <f>VLOOKUP(T1265,[3]رکوردها!$A:$B,2,0)</f>
        <v>#N/A</v>
      </c>
      <c r="Y1265" t="e">
        <f>VLOOKUP(T1265,[3]رکوردها!$A:$D,4,0)</f>
        <v>#N/A</v>
      </c>
      <c r="Z1265" t="e">
        <f>VLOOKUP(T1265,[3]رکوردها!$A:$C,3,0)</f>
        <v>#N/A</v>
      </c>
      <c r="AA1265" t="e">
        <f>VLOOKUP(T1265,[3]رکوردها!$A:$F,6,0)</f>
        <v>#N/A</v>
      </c>
      <c r="AB1265" t="e">
        <f>VLOOKUP(T1265,[3]رکوردها!$A:$E,5,0)</f>
        <v>#N/A</v>
      </c>
    </row>
    <row r="1266" spans="1:28" s="41" customFormat="1" hidden="1" x14ac:dyDescent="0.2">
      <c r="A1266" s="36">
        <v>177712</v>
      </c>
      <c r="B1266" s="36">
        <v>1327</v>
      </c>
      <c r="C1266" s="36">
        <v>1865</v>
      </c>
      <c r="D1266" s="39" t="s">
        <v>5178</v>
      </c>
      <c r="E1266" s="39"/>
      <c r="F1266" s="37" t="s">
        <v>171</v>
      </c>
      <c r="G1266" s="37" t="s">
        <v>928</v>
      </c>
      <c r="H1266" s="38">
        <v>2168617</v>
      </c>
      <c r="I1266" s="38">
        <v>0</v>
      </c>
      <c r="J1266" s="38">
        <f t="shared" si="20"/>
        <v>2168617</v>
      </c>
      <c r="K1266" s="38"/>
      <c r="L1266" s="49"/>
      <c r="M1266" s="37" t="s">
        <v>63</v>
      </c>
      <c r="N1266" s="37" t="s">
        <v>64</v>
      </c>
      <c r="O1266" s="37" t="s">
        <v>157</v>
      </c>
      <c r="P1266" s="37" t="s">
        <v>158</v>
      </c>
      <c r="Q1266" s="37" t="s">
        <v>159</v>
      </c>
      <c r="R1266" s="37" t="s">
        <v>160</v>
      </c>
      <c r="S1266" s="37" t="s">
        <v>912</v>
      </c>
      <c r="T1266" s="37" t="s">
        <v>911</v>
      </c>
      <c r="U1266" s="1" t="e">
        <f>VLOOKUP(T1266,[2]VAT!$A:$D,1,0)</f>
        <v>#N/A</v>
      </c>
      <c r="V1266" s="37" t="s">
        <v>2</v>
      </c>
      <c r="W1266" s="37" t="s">
        <v>2</v>
      </c>
      <c r="X1266" t="e">
        <f>VLOOKUP(T1266,[3]رکوردها!$A:$B,2,0)</f>
        <v>#N/A</v>
      </c>
      <c r="Y1266" t="e">
        <f>VLOOKUP(T1266,[3]رکوردها!$A:$D,4,0)</f>
        <v>#N/A</v>
      </c>
      <c r="Z1266" t="e">
        <f>VLOOKUP(T1266,[3]رکوردها!$A:$C,3,0)</f>
        <v>#N/A</v>
      </c>
      <c r="AA1266" t="e">
        <f>VLOOKUP(T1266,[3]رکوردها!$A:$F,6,0)</f>
        <v>#N/A</v>
      </c>
      <c r="AB1266" t="e">
        <f>VLOOKUP(T1266,[3]رکوردها!$A:$E,5,0)</f>
        <v>#N/A</v>
      </c>
    </row>
    <row r="1267" spans="1:28" s="41" customFormat="1" hidden="1" x14ac:dyDescent="0.2">
      <c r="A1267" s="36">
        <v>177713</v>
      </c>
      <c r="B1267" s="36">
        <v>1327</v>
      </c>
      <c r="C1267" s="36">
        <v>1865</v>
      </c>
      <c r="D1267" s="39" t="s">
        <v>5178</v>
      </c>
      <c r="E1267" s="39"/>
      <c r="F1267" s="37" t="s">
        <v>171</v>
      </c>
      <c r="G1267" s="37" t="s">
        <v>928</v>
      </c>
      <c r="H1267" s="38">
        <v>2168617</v>
      </c>
      <c r="I1267" s="38">
        <v>0</v>
      </c>
      <c r="J1267" s="38">
        <f t="shared" si="20"/>
        <v>2168617</v>
      </c>
      <c r="K1267" s="38"/>
      <c r="L1267" s="49"/>
      <c r="M1267" s="37" t="s">
        <v>63</v>
      </c>
      <c r="N1267" s="37" t="s">
        <v>64</v>
      </c>
      <c r="O1267" s="37" t="s">
        <v>157</v>
      </c>
      <c r="P1267" s="37" t="s">
        <v>158</v>
      </c>
      <c r="Q1267" s="37" t="s">
        <v>159</v>
      </c>
      <c r="R1267" s="37" t="s">
        <v>160</v>
      </c>
      <c r="S1267" s="37" t="s">
        <v>912</v>
      </c>
      <c r="T1267" s="37" t="s">
        <v>911</v>
      </c>
      <c r="U1267" s="1" t="e">
        <f>VLOOKUP(T1267,[2]VAT!$A:$D,1,0)</f>
        <v>#N/A</v>
      </c>
      <c r="V1267" s="37" t="s">
        <v>2</v>
      </c>
      <c r="W1267" s="37" t="s">
        <v>2</v>
      </c>
      <c r="X1267" t="e">
        <f>VLOOKUP(T1267,[3]رکوردها!$A:$B,2,0)</f>
        <v>#N/A</v>
      </c>
      <c r="Y1267" t="e">
        <f>VLOOKUP(T1267,[3]رکوردها!$A:$D,4,0)</f>
        <v>#N/A</v>
      </c>
      <c r="Z1267" t="e">
        <f>VLOOKUP(T1267,[3]رکوردها!$A:$C,3,0)</f>
        <v>#N/A</v>
      </c>
      <c r="AA1267" t="e">
        <f>VLOOKUP(T1267,[3]رکوردها!$A:$F,6,0)</f>
        <v>#N/A</v>
      </c>
      <c r="AB1267" t="e">
        <f>VLOOKUP(T1267,[3]رکوردها!$A:$E,5,0)</f>
        <v>#N/A</v>
      </c>
    </row>
    <row r="1268" spans="1:28" s="41" customFormat="1" hidden="1" x14ac:dyDescent="0.2">
      <c r="A1268" s="36">
        <v>177714</v>
      </c>
      <c r="B1268" s="36">
        <v>1327</v>
      </c>
      <c r="C1268" s="36">
        <v>1865</v>
      </c>
      <c r="D1268" s="39" t="s">
        <v>5178</v>
      </c>
      <c r="E1268" s="39"/>
      <c r="F1268" s="37" t="s">
        <v>171</v>
      </c>
      <c r="G1268" s="37" t="s">
        <v>928</v>
      </c>
      <c r="H1268" s="38">
        <v>2168617</v>
      </c>
      <c r="I1268" s="38">
        <v>0</v>
      </c>
      <c r="J1268" s="38">
        <f t="shared" si="20"/>
        <v>2168617</v>
      </c>
      <c r="K1268" s="38"/>
      <c r="L1268" s="49"/>
      <c r="M1268" s="37" t="s">
        <v>63</v>
      </c>
      <c r="N1268" s="37" t="s">
        <v>64</v>
      </c>
      <c r="O1268" s="37" t="s">
        <v>157</v>
      </c>
      <c r="P1268" s="37" t="s">
        <v>158</v>
      </c>
      <c r="Q1268" s="37" t="s">
        <v>159</v>
      </c>
      <c r="R1268" s="37" t="s">
        <v>160</v>
      </c>
      <c r="S1268" s="37" t="s">
        <v>912</v>
      </c>
      <c r="T1268" s="37" t="s">
        <v>911</v>
      </c>
      <c r="U1268" s="1" t="e">
        <f>VLOOKUP(T1268,[2]VAT!$A:$D,1,0)</f>
        <v>#N/A</v>
      </c>
      <c r="V1268" s="37" t="s">
        <v>2</v>
      </c>
      <c r="W1268" s="37" t="s">
        <v>2</v>
      </c>
      <c r="X1268" t="e">
        <f>VLOOKUP(T1268,[3]رکوردها!$A:$B,2,0)</f>
        <v>#N/A</v>
      </c>
      <c r="Y1268" t="e">
        <f>VLOOKUP(T1268,[3]رکوردها!$A:$D,4,0)</f>
        <v>#N/A</v>
      </c>
      <c r="Z1268" t="e">
        <f>VLOOKUP(T1268,[3]رکوردها!$A:$C,3,0)</f>
        <v>#N/A</v>
      </c>
      <c r="AA1268" t="e">
        <f>VLOOKUP(T1268,[3]رکوردها!$A:$F,6,0)</f>
        <v>#N/A</v>
      </c>
      <c r="AB1268" t="e">
        <f>VLOOKUP(T1268,[3]رکوردها!$A:$E,5,0)</f>
        <v>#N/A</v>
      </c>
    </row>
    <row r="1269" spans="1:28" s="41" customFormat="1" hidden="1" x14ac:dyDescent="0.2">
      <c r="A1269" s="36">
        <v>177715</v>
      </c>
      <c r="B1269" s="36">
        <v>1327</v>
      </c>
      <c r="C1269" s="36">
        <v>1865</v>
      </c>
      <c r="D1269" s="39" t="s">
        <v>5178</v>
      </c>
      <c r="E1269" s="39"/>
      <c r="F1269" s="37" t="s">
        <v>171</v>
      </c>
      <c r="G1269" s="37" t="s">
        <v>929</v>
      </c>
      <c r="H1269" s="38">
        <v>2168617</v>
      </c>
      <c r="I1269" s="38">
        <v>0</v>
      </c>
      <c r="J1269" s="38">
        <f t="shared" si="20"/>
        <v>2168617</v>
      </c>
      <c r="K1269" s="38"/>
      <c r="L1269" s="49"/>
      <c r="M1269" s="37" t="s">
        <v>63</v>
      </c>
      <c r="N1269" s="37" t="s">
        <v>64</v>
      </c>
      <c r="O1269" s="37" t="s">
        <v>157</v>
      </c>
      <c r="P1269" s="37" t="s">
        <v>158</v>
      </c>
      <c r="Q1269" s="37" t="s">
        <v>159</v>
      </c>
      <c r="R1269" s="37" t="s">
        <v>160</v>
      </c>
      <c r="S1269" s="37" t="s">
        <v>912</v>
      </c>
      <c r="T1269" s="37" t="s">
        <v>911</v>
      </c>
      <c r="U1269" s="1" t="e">
        <f>VLOOKUP(T1269,[2]VAT!$A:$D,1,0)</f>
        <v>#N/A</v>
      </c>
      <c r="V1269" s="37" t="s">
        <v>2</v>
      </c>
      <c r="W1269" s="37" t="s">
        <v>2</v>
      </c>
      <c r="X1269" t="e">
        <f>VLOOKUP(T1269,[3]رکوردها!$A:$B,2,0)</f>
        <v>#N/A</v>
      </c>
      <c r="Y1269" t="e">
        <f>VLOOKUP(T1269,[3]رکوردها!$A:$D,4,0)</f>
        <v>#N/A</v>
      </c>
      <c r="Z1269" t="e">
        <f>VLOOKUP(T1269,[3]رکوردها!$A:$C,3,0)</f>
        <v>#N/A</v>
      </c>
      <c r="AA1269" t="e">
        <f>VLOOKUP(T1269,[3]رکوردها!$A:$F,6,0)</f>
        <v>#N/A</v>
      </c>
      <c r="AB1269" t="e">
        <f>VLOOKUP(T1269,[3]رکوردها!$A:$E,5,0)</f>
        <v>#N/A</v>
      </c>
    </row>
    <row r="1270" spans="1:28" s="41" customFormat="1" hidden="1" x14ac:dyDescent="0.2">
      <c r="A1270" s="36">
        <v>177716</v>
      </c>
      <c r="B1270" s="36">
        <v>1327</v>
      </c>
      <c r="C1270" s="36">
        <v>1865</v>
      </c>
      <c r="D1270" s="39" t="s">
        <v>5178</v>
      </c>
      <c r="E1270" s="39"/>
      <c r="F1270" s="37" t="s">
        <v>171</v>
      </c>
      <c r="G1270" s="37" t="s">
        <v>913</v>
      </c>
      <c r="H1270" s="38">
        <v>2168617</v>
      </c>
      <c r="I1270" s="38">
        <v>0</v>
      </c>
      <c r="J1270" s="38">
        <f t="shared" si="20"/>
        <v>2168617</v>
      </c>
      <c r="K1270" s="38"/>
      <c r="L1270" s="49"/>
      <c r="M1270" s="37" t="s">
        <v>63</v>
      </c>
      <c r="N1270" s="37" t="s">
        <v>64</v>
      </c>
      <c r="O1270" s="37" t="s">
        <v>157</v>
      </c>
      <c r="P1270" s="37" t="s">
        <v>158</v>
      </c>
      <c r="Q1270" s="37" t="s">
        <v>159</v>
      </c>
      <c r="R1270" s="37" t="s">
        <v>160</v>
      </c>
      <c r="S1270" s="37" t="s">
        <v>912</v>
      </c>
      <c r="T1270" s="37" t="s">
        <v>911</v>
      </c>
      <c r="U1270" s="1" t="e">
        <f>VLOOKUP(T1270,[2]VAT!$A:$D,1,0)</f>
        <v>#N/A</v>
      </c>
      <c r="V1270" s="37" t="s">
        <v>2</v>
      </c>
      <c r="W1270" s="37" t="s">
        <v>2</v>
      </c>
      <c r="X1270" t="e">
        <f>VLOOKUP(T1270,[3]رکوردها!$A:$B,2,0)</f>
        <v>#N/A</v>
      </c>
      <c r="Y1270" t="e">
        <f>VLOOKUP(T1270,[3]رکوردها!$A:$D,4,0)</f>
        <v>#N/A</v>
      </c>
      <c r="Z1270" t="e">
        <f>VLOOKUP(T1270,[3]رکوردها!$A:$C,3,0)</f>
        <v>#N/A</v>
      </c>
      <c r="AA1270" t="e">
        <f>VLOOKUP(T1270,[3]رکوردها!$A:$F,6,0)</f>
        <v>#N/A</v>
      </c>
      <c r="AB1270" t="e">
        <f>VLOOKUP(T1270,[3]رکوردها!$A:$E,5,0)</f>
        <v>#N/A</v>
      </c>
    </row>
    <row r="1271" spans="1:28" s="41" customFormat="1" hidden="1" x14ac:dyDescent="0.2">
      <c r="A1271" s="36">
        <v>177717</v>
      </c>
      <c r="B1271" s="36">
        <v>1327</v>
      </c>
      <c r="C1271" s="36">
        <v>1865</v>
      </c>
      <c r="D1271" s="39" t="s">
        <v>5178</v>
      </c>
      <c r="E1271" s="39"/>
      <c r="F1271" s="37" t="s">
        <v>171</v>
      </c>
      <c r="G1271" s="37" t="s">
        <v>913</v>
      </c>
      <c r="H1271" s="38">
        <v>2168617</v>
      </c>
      <c r="I1271" s="38">
        <v>0</v>
      </c>
      <c r="J1271" s="38">
        <f t="shared" si="20"/>
        <v>2168617</v>
      </c>
      <c r="K1271" s="38"/>
      <c r="L1271" s="49"/>
      <c r="M1271" s="37" t="s">
        <v>63</v>
      </c>
      <c r="N1271" s="37" t="s">
        <v>64</v>
      </c>
      <c r="O1271" s="37" t="s">
        <v>157</v>
      </c>
      <c r="P1271" s="37" t="s">
        <v>158</v>
      </c>
      <c r="Q1271" s="37" t="s">
        <v>159</v>
      </c>
      <c r="R1271" s="37" t="s">
        <v>160</v>
      </c>
      <c r="S1271" s="37" t="s">
        <v>912</v>
      </c>
      <c r="T1271" s="37" t="s">
        <v>911</v>
      </c>
      <c r="U1271" s="1" t="e">
        <f>VLOOKUP(T1271,[2]VAT!$A:$D,1,0)</f>
        <v>#N/A</v>
      </c>
      <c r="V1271" s="37" t="s">
        <v>2</v>
      </c>
      <c r="W1271" s="37" t="s">
        <v>2</v>
      </c>
      <c r="X1271" t="e">
        <f>VLOOKUP(T1271,[3]رکوردها!$A:$B,2,0)</f>
        <v>#N/A</v>
      </c>
      <c r="Y1271" t="e">
        <f>VLOOKUP(T1271,[3]رکوردها!$A:$D,4,0)</f>
        <v>#N/A</v>
      </c>
      <c r="Z1271" t="e">
        <f>VLOOKUP(T1271,[3]رکوردها!$A:$C,3,0)</f>
        <v>#N/A</v>
      </c>
      <c r="AA1271" t="e">
        <f>VLOOKUP(T1271,[3]رکوردها!$A:$F,6,0)</f>
        <v>#N/A</v>
      </c>
      <c r="AB1271" t="e">
        <f>VLOOKUP(T1271,[3]رکوردها!$A:$E,5,0)</f>
        <v>#N/A</v>
      </c>
    </row>
    <row r="1272" spans="1:28" s="41" customFormat="1" hidden="1" x14ac:dyDescent="0.2">
      <c r="A1272" s="36">
        <v>177718</v>
      </c>
      <c r="B1272" s="36">
        <v>1327</v>
      </c>
      <c r="C1272" s="36">
        <v>1865</v>
      </c>
      <c r="D1272" s="39" t="s">
        <v>5178</v>
      </c>
      <c r="E1272" s="39"/>
      <c r="F1272" s="37" t="s">
        <v>171</v>
      </c>
      <c r="G1272" s="37" t="s">
        <v>913</v>
      </c>
      <c r="H1272" s="38">
        <v>2168617</v>
      </c>
      <c r="I1272" s="38">
        <v>0</v>
      </c>
      <c r="J1272" s="38">
        <f t="shared" si="20"/>
        <v>2168617</v>
      </c>
      <c r="K1272" s="38"/>
      <c r="L1272" s="49"/>
      <c r="M1272" s="37" t="s">
        <v>63</v>
      </c>
      <c r="N1272" s="37" t="s">
        <v>64</v>
      </c>
      <c r="O1272" s="37" t="s">
        <v>157</v>
      </c>
      <c r="P1272" s="37" t="s">
        <v>158</v>
      </c>
      <c r="Q1272" s="37" t="s">
        <v>159</v>
      </c>
      <c r="R1272" s="37" t="s">
        <v>160</v>
      </c>
      <c r="S1272" s="37" t="s">
        <v>912</v>
      </c>
      <c r="T1272" s="37" t="s">
        <v>911</v>
      </c>
      <c r="U1272" s="1" t="e">
        <f>VLOOKUP(T1272,[2]VAT!$A:$D,1,0)</f>
        <v>#N/A</v>
      </c>
      <c r="V1272" s="37" t="s">
        <v>2</v>
      </c>
      <c r="W1272" s="37" t="s">
        <v>2</v>
      </c>
      <c r="X1272" t="e">
        <f>VLOOKUP(T1272,[3]رکوردها!$A:$B,2,0)</f>
        <v>#N/A</v>
      </c>
      <c r="Y1272" t="e">
        <f>VLOOKUP(T1272,[3]رکوردها!$A:$D,4,0)</f>
        <v>#N/A</v>
      </c>
      <c r="Z1272" t="e">
        <f>VLOOKUP(T1272,[3]رکوردها!$A:$C,3,0)</f>
        <v>#N/A</v>
      </c>
      <c r="AA1272" t="e">
        <f>VLOOKUP(T1272,[3]رکوردها!$A:$F,6,0)</f>
        <v>#N/A</v>
      </c>
      <c r="AB1272" t="e">
        <f>VLOOKUP(T1272,[3]رکوردها!$A:$E,5,0)</f>
        <v>#N/A</v>
      </c>
    </row>
    <row r="1273" spans="1:28" s="41" customFormat="1" hidden="1" x14ac:dyDescent="0.2">
      <c r="A1273" s="36">
        <v>177719</v>
      </c>
      <c r="B1273" s="36">
        <v>1327</v>
      </c>
      <c r="C1273" s="36">
        <v>1865</v>
      </c>
      <c r="D1273" s="39" t="s">
        <v>5178</v>
      </c>
      <c r="E1273" s="39"/>
      <c r="F1273" s="37" t="s">
        <v>171</v>
      </c>
      <c r="G1273" s="37" t="s">
        <v>918</v>
      </c>
      <c r="H1273" s="38">
        <v>2168617</v>
      </c>
      <c r="I1273" s="38">
        <v>0</v>
      </c>
      <c r="J1273" s="38">
        <f t="shared" si="20"/>
        <v>2168617</v>
      </c>
      <c r="K1273" s="38"/>
      <c r="L1273" s="49"/>
      <c r="M1273" s="37" t="s">
        <v>63</v>
      </c>
      <c r="N1273" s="37" t="s">
        <v>64</v>
      </c>
      <c r="O1273" s="37" t="s">
        <v>157</v>
      </c>
      <c r="P1273" s="37" t="s">
        <v>158</v>
      </c>
      <c r="Q1273" s="37" t="s">
        <v>159</v>
      </c>
      <c r="R1273" s="37" t="s">
        <v>160</v>
      </c>
      <c r="S1273" s="37" t="s">
        <v>912</v>
      </c>
      <c r="T1273" s="37" t="s">
        <v>911</v>
      </c>
      <c r="U1273" s="1" t="e">
        <f>VLOOKUP(T1273,[2]VAT!$A:$D,1,0)</f>
        <v>#N/A</v>
      </c>
      <c r="V1273" s="37" t="s">
        <v>2</v>
      </c>
      <c r="W1273" s="37" t="s">
        <v>2</v>
      </c>
      <c r="X1273" t="e">
        <f>VLOOKUP(T1273,[3]رکوردها!$A:$B,2,0)</f>
        <v>#N/A</v>
      </c>
      <c r="Y1273" t="e">
        <f>VLOOKUP(T1273,[3]رکوردها!$A:$D,4,0)</f>
        <v>#N/A</v>
      </c>
      <c r="Z1273" t="e">
        <f>VLOOKUP(T1273,[3]رکوردها!$A:$C,3,0)</f>
        <v>#N/A</v>
      </c>
      <c r="AA1273" t="e">
        <f>VLOOKUP(T1273,[3]رکوردها!$A:$F,6,0)</f>
        <v>#N/A</v>
      </c>
      <c r="AB1273" t="e">
        <f>VLOOKUP(T1273,[3]رکوردها!$A:$E,5,0)</f>
        <v>#N/A</v>
      </c>
    </row>
    <row r="1274" spans="1:28" s="41" customFormat="1" hidden="1" x14ac:dyDescent="0.2">
      <c r="A1274" s="36">
        <v>177720</v>
      </c>
      <c r="B1274" s="36">
        <v>1327</v>
      </c>
      <c r="C1274" s="36">
        <v>1865</v>
      </c>
      <c r="D1274" s="39" t="s">
        <v>5178</v>
      </c>
      <c r="E1274" s="39"/>
      <c r="F1274" s="37" t="s">
        <v>171</v>
      </c>
      <c r="G1274" s="37" t="s">
        <v>928</v>
      </c>
      <c r="H1274" s="38">
        <v>2168617</v>
      </c>
      <c r="I1274" s="38">
        <v>0</v>
      </c>
      <c r="J1274" s="38">
        <f t="shared" si="20"/>
        <v>2168617</v>
      </c>
      <c r="K1274" s="38"/>
      <c r="L1274" s="49"/>
      <c r="M1274" s="37" t="s">
        <v>63</v>
      </c>
      <c r="N1274" s="37" t="s">
        <v>64</v>
      </c>
      <c r="O1274" s="37" t="s">
        <v>157</v>
      </c>
      <c r="P1274" s="37" t="s">
        <v>158</v>
      </c>
      <c r="Q1274" s="37" t="s">
        <v>159</v>
      </c>
      <c r="R1274" s="37" t="s">
        <v>160</v>
      </c>
      <c r="S1274" s="37" t="s">
        <v>912</v>
      </c>
      <c r="T1274" s="37" t="s">
        <v>911</v>
      </c>
      <c r="U1274" s="1" t="e">
        <f>VLOOKUP(T1274,[2]VAT!$A:$D,1,0)</f>
        <v>#N/A</v>
      </c>
      <c r="V1274" s="37" t="s">
        <v>2</v>
      </c>
      <c r="W1274" s="37" t="s">
        <v>2</v>
      </c>
      <c r="X1274" t="e">
        <f>VLOOKUP(T1274,[3]رکوردها!$A:$B,2,0)</f>
        <v>#N/A</v>
      </c>
      <c r="Y1274" t="e">
        <f>VLOOKUP(T1274,[3]رکوردها!$A:$D,4,0)</f>
        <v>#N/A</v>
      </c>
      <c r="Z1274" t="e">
        <f>VLOOKUP(T1274,[3]رکوردها!$A:$C,3,0)</f>
        <v>#N/A</v>
      </c>
      <c r="AA1274" t="e">
        <f>VLOOKUP(T1274,[3]رکوردها!$A:$F,6,0)</f>
        <v>#N/A</v>
      </c>
      <c r="AB1274" t="e">
        <f>VLOOKUP(T1274,[3]رکوردها!$A:$E,5,0)</f>
        <v>#N/A</v>
      </c>
    </row>
    <row r="1275" spans="1:28" s="41" customFormat="1" hidden="1" x14ac:dyDescent="0.2">
      <c r="A1275" s="36">
        <v>177721</v>
      </c>
      <c r="B1275" s="36">
        <v>1327</v>
      </c>
      <c r="C1275" s="36">
        <v>1865</v>
      </c>
      <c r="D1275" s="39" t="s">
        <v>5178</v>
      </c>
      <c r="E1275" s="39"/>
      <c r="F1275" s="37" t="s">
        <v>171</v>
      </c>
      <c r="G1275" s="37" t="s">
        <v>928</v>
      </c>
      <c r="H1275" s="38">
        <v>2168617</v>
      </c>
      <c r="I1275" s="38">
        <v>0</v>
      </c>
      <c r="J1275" s="38">
        <f t="shared" si="20"/>
        <v>2168617</v>
      </c>
      <c r="K1275" s="38"/>
      <c r="L1275" s="49"/>
      <c r="M1275" s="37" t="s">
        <v>63</v>
      </c>
      <c r="N1275" s="37" t="s">
        <v>64</v>
      </c>
      <c r="O1275" s="37" t="s">
        <v>157</v>
      </c>
      <c r="P1275" s="37" t="s">
        <v>158</v>
      </c>
      <c r="Q1275" s="37" t="s">
        <v>159</v>
      </c>
      <c r="R1275" s="37" t="s">
        <v>160</v>
      </c>
      <c r="S1275" s="37" t="s">
        <v>912</v>
      </c>
      <c r="T1275" s="37" t="s">
        <v>911</v>
      </c>
      <c r="U1275" s="1" t="e">
        <f>VLOOKUP(T1275,[2]VAT!$A:$D,1,0)</f>
        <v>#N/A</v>
      </c>
      <c r="V1275" s="37" t="s">
        <v>2</v>
      </c>
      <c r="W1275" s="37" t="s">
        <v>2</v>
      </c>
      <c r="X1275" t="e">
        <f>VLOOKUP(T1275,[3]رکوردها!$A:$B,2,0)</f>
        <v>#N/A</v>
      </c>
      <c r="Y1275" t="e">
        <f>VLOOKUP(T1275,[3]رکوردها!$A:$D,4,0)</f>
        <v>#N/A</v>
      </c>
      <c r="Z1275" t="e">
        <f>VLOOKUP(T1275,[3]رکوردها!$A:$C,3,0)</f>
        <v>#N/A</v>
      </c>
      <c r="AA1275" t="e">
        <f>VLOOKUP(T1275,[3]رکوردها!$A:$F,6,0)</f>
        <v>#N/A</v>
      </c>
      <c r="AB1275" t="e">
        <f>VLOOKUP(T1275,[3]رکوردها!$A:$E,5,0)</f>
        <v>#N/A</v>
      </c>
    </row>
    <row r="1276" spans="1:28" s="41" customFormat="1" hidden="1" x14ac:dyDescent="0.2">
      <c r="A1276" s="36">
        <v>177722</v>
      </c>
      <c r="B1276" s="36">
        <v>1327</v>
      </c>
      <c r="C1276" s="36">
        <v>1865</v>
      </c>
      <c r="D1276" s="39" t="s">
        <v>5178</v>
      </c>
      <c r="E1276" s="39"/>
      <c r="F1276" s="37" t="s">
        <v>171</v>
      </c>
      <c r="G1276" s="37" t="s">
        <v>928</v>
      </c>
      <c r="H1276" s="38">
        <v>2168617</v>
      </c>
      <c r="I1276" s="38">
        <v>0</v>
      </c>
      <c r="J1276" s="38">
        <f t="shared" si="20"/>
        <v>2168617</v>
      </c>
      <c r="K1276" s="38"/>
      <c r="L1276" s="49"/>
      <c r="M1276" s="37" t="s">
        <v>63</v>
      </c>
      <c r="N1276" s="37" t="s">
        <v>64</v>
      </c>
      <c r="O1276" s="37" t="s">
        <v>157</v>
      </c>
      <c r="P1276" s="37" t="s">
        <v>158</v>
      </c>
      <c r="Q1276" s="37" t="s">
        <v>159</v>
      </c>
      <c r="R1276" s="37" t="s">
        <v>160</v>
      </c>
      <c r="S1276" s="37" t="s">
        <v>912</v>
      </c>
      <c r="T1276" s="37" t="s">
        <v>911</v>
      </c>
      <c r="U1276" s="1" t="e">
        <f>VLOOKUP(T1276,[2]VAT!$A:$D,1,0)</f>
        <v>#N/A</v>
      </c>
      <c r="V1276" s="37" t="s">
        <v>2</v>
      </c>
      <c r="W1276" s="37" t="s">
        <v>2</v>
      </c>
      <c r="X1276" t="e">
        <f>VLOOKUP(T1276,[3]رکوردها!$A:$B,2,0)</f>
        <v>#N/A</v>
      </c>
      <c r="Y1276" t="e">
        <f>VLOOKUP(T1276,[3]رکوردها!$A:$D,4,0)</f>
        <v>#N/A</v>
      </c>
      <c r="Z1276" t="e">
        <f>VLOOKUP(T1276,[3]رکوردها!$A:$C,3,0)</f>
        <v>#N/A</v>
      </c>
      <c r="AA1276" t="e">
        <f>VLOOKUP(T1276,[3]رکوردها!$A:$F,6,0)</f>
        <v>#N/A</v>
      </c>
      <c r="AB1276" t="e">
        <f>VLOOKUP(T1276,[3]رکوردها!$A:$E,5,0)</f>
        <v>#N/A</v>
      </c>
    </row>
    <row r="1277" spans="1:28" s="41" customFormat="1" hidden="1" x14ac:dyDescent="0.2">
      <c r="A1277" s="36">
        <v>177723</v>
      </c>
      <c r="B1277" s="36">
        <v>1327</v>
      </c>
      <c r="C1277" s="36">
        <v>1865</v>
      </c>
      <c r="D1277" s="39" t="s">
        <v>5178</v>
      </c>
      <c r="E1277" s="39"/>
      <c r="F1277" s="37" t="s">
        <v>171</v>
      </c>
      <c r="G1277" s="37" t="s">
        <v>928</v>
      </c>
      <c r="H1277" s="38">
        <v>2168617</v>
      </c>
      <c r="I1277" s="38">
        <v>0</v>
      </c>
      <c r="J1277" s="38">
        <f t="shared" si="20"/>
        <v>2168617</v>
      </c>
      <c r="K1277" s="38"/>
      <c r="L1277" s="49"/>
      <c r="M1277" s="37" t="s">
        <v>63</v>
      </c>
      <c r="N1277" s="37" t="s">
        <v>64</v>
      </c>
      <c r="O1277" s="37" t="s">
        <v>157</v>
      </c>
      <c r="P1277" s="37" t="s">
        <v>158</v>
      </c>
      <c r="Q1277" s="37" t="s">
        <v>159</v>
      </c>
      <c r="R1277" s="37" t="s">
        <v>160</v>
      </c>
      <c r="S1277" s="37" t="s">
        <v>912</v>
      </c>
      <c r="T1277" s="37" t="s">
        <v>911</v>
      </c>
      <c r="U1277" s="1" t="e">
        <f>VLOOKUP(T1277,[2]VAT!$A:$D,1,0)</f>
        <v>#N/A</v>
      </c>
      <c r="V1277" s="37" t="s">
        <v>2</v>
      </c>
      <c r="W1277" s="37" t="s">
        <v>2</v>
      </c>
      <c r="X1277" t="e">
        <f>VLOOKUP(T1277,[3]رکوردها!$A:$B,2,0)</f>
        <v>#N/A</v>
      </c>
      <c r="Y1277" t="e">
        <f>VLOOKUP(T1277,[3]رکوردها!$A:$D,4,0)</f>
        <v>#N/A</v>
      </c>
      <c r="Z1277" t="e">
        <f>VLOOKUP(T1277,[3]رکوردها!$A:$C,3,0)</f>
        <v>#N/A</v>
      </c>
      <c r="AA1277" t="e">
        <f>VLOOKUP(T1277,[3]رکوردها!$A:$F,6,0)</f>
        <v>#N/A</v>
      </c>
      <c r="AB1277" t="e">
        <f>VLOOKUP(T1277,[3]رکوردها!$A:$E,5,0)</f>
        <v>#N/A</v>
      </c>
    </row>
    <row r="1278" spans="1:28" s="41" customFormat="1" hidden="1" x14ac:dyDescent="0.2">
      <c r="A1278" s="36">
        <v>177724</v>
      </c>
      <c r="B1278" s="36">
        <v>1327</v>
      </c>
      <c r="C1278" s="36">
        <v>1865</v>
      </c>
      <c r="D1278" s="39" t="s">
        <v>5178</v>
      </c>
      <c r="E1278" s="39"/>
      <c r="F1278" s="37" t="s">
        <v>171</v>
      </c>
      <c r="G1278" s="37" t="s">
        <v>928</v>
      </c>
      <c r="H1278" s="38">
        <v>2168617</v>
      </c>
      <c r="I1278" s="38">
        <v>0</v>
      </c>
      <c r="J1278" s="38">
        <f t="shared" si="20"/>
        <v>2168617</v>
      </c>
      <c r="K1278" s="38"/>
      <c r="L1278" s="49"/>
      <c r="M1278" s="37" t="s">
        <v>63</v>
      </c>
      <c r="N1278" s="37" t="s">
        <v>64</v>
      </c>
      <c r="O1278" s="37" t="s">
        <v>157</v>
      </c>
      <c r="P1278" s="37" t="s">
        <v>158</v>
      </c>
      <c r="Q1278" s="37" t="s">
        <v>159</v>
      </c>
      <c r="R1278" s="37" t="s">
        <v>160</v>
      </c>
      <c r="S1278" s="37" t="s">
        <v>912</v>
      </c>
      <c r="T1278" s="37" t="s">
        <v>911</v>
      </c>
      <c r="U1278" s="1" t="e">
        <f>VLOOKUP(T1278,[2]VAT!$A:$D,1,0)</f>
        <v>#N/A</v>
      </c>
      <c r="V1278" s="37" t="s">
        <v>2</v>
      </c>
      <c r="W1278" s="37" t="s">
        <v>2</v>
      </c>
      <c r="X1278" t="e">
        <f>VLOOKUP(T1278,[3]رکوردها!$A:$B,2,0)</f>
        <v>#N/A</v>
      </c>
      <c r="Y1278" t="e">
        <f>VLOOKUP(T1278,[3]رکوردها!$A:$D,4,0)</f>
        <v>#N/A</v>
      </c>
      <c r="Z1278" t="e">
        <f>VLOOKUP(T1278,[3]رکوردها!$A:$C,3,0)</f>
        <v>#N/A</v>
      </c>
      <c r="AA1278" t="e">
        <f>VLOOKUP(T1278,[3]رکوردها!$A:$F,6,0)</f>
        <v>#N/A</v>
      </c>
      <c r="AB1278" t="e">
        <f>VLOOKUP(T1278,[3]رکوردها!$A:$E,5,0)</f>
        <v>#N/A</v>
      </c>
    </row>
    <row r="1279" spans="1:28" s="41" customFormat="1" hidden="1" x14ac:dyDescent="0.2">
      <c r="A1279" s="36">
        <v>177725</v>
      </c>
      <c r="B1279" s="36">
        <v>1327</v>
      </c>
      <c r="C1279" s="36">
        <v>1865</v>
      </c>
      <c r="D1279" s="39" t="s">
        <v>5178</v>
      </c>
      <c r="E1279" s="39"/>
      <c r="F1279" s="37" t="s">
        <v>171</v>
      </c>
      <c r="G1279" s="37" t="s">
        <v>926</v>
      </c>
      <c r="H1279" s="38">
        <v>2168617</v>
      </c>
      <c r="I1279" s="38">
        <v>0</v>
      </c>
      <c r="J1279" s="38">
        <f t="shared" si="20"/>
        <v>2168617</v>
      </c>
      <c r="K1279" s="38"/>
      <c r="L1279" s="49"/>
      <c r="M1279" s="37" t="s">
        <v>63</v>
      </c>
      <c r="N1279" s="37" t="s">
        <v>64</v>
      </c>
      <c r="O1279" s="37" t="s">
        <v>157</v>
      </c>
      <c r="P1279" s="37" t="s">
        <v>158</v>
      </c>
      <c r="Q1279" s="37" t="s">
        <v>159</v>
      </c>
      <c r="R1279" s="37" t="s">
        <v>160</v>
      </c>
      <c r="S1279" s="37" t="s">
        <v>912</v>
      </c>
      <c r="T1279" s="37" t="s">
        <v>911</v>
      </c>
      <c r="U1279" s="1" t="e">
        <f>VLOOKUP(T1279,[2]VAT!$A:$D,1,0)</f>
        <v>#N/A</v>
      </c>
      <c r="V1279" s="37" t="s">
        <v>2</v>
      </c>
      <c r="W1279" s="37" t="s">
        <v>2</v>
      </c>
      <c r="X1279" t="e">
        <f>VLOOKUP(T1279,[3]رکوردها!$A:$B,2,0)</f>
        <v>#N/A</v>
      </c>
      <c r="Y1279" t="e">
        <f>VLOOKUP(T1279,[3]رکوردها!$A:$D,4,0)</f>
        <v>#N/A</v>
      </c>
      <c r="Z1279" t="e">
        <f>VLOOKUP(T1279,[3]رکوردها!$A:$C,3,0)</f>
        <v>#N/A</v>
      </c>
      <c r="AA1279" t="e">
        <f>VLOOKUP(T1279,[3]رکوردها!$A:$F,6,0)</f>
        <v>#N/A</v>
      </c>
      <c r="AB1279" t="e">
        <f>VLOOKUP(T1279,[3]رکوردها!$A:$E,5,0)</f>
        <v>#N/A</v>
      </c>
    </row>
    <row r="1280" spans="1:28" s="41" customFormat="1" hidden="1" x14ac:dyDescent="0.2">
      <c r="A1280" s="36">
        <v>177726</v>
      </c>
      <c r="B1280" s="36">
        <v>1327</v>
      </c>
      <c r="C1280" s="36">
        <v>1865</v>
      </c>
      <c r="D1280" s="39" t="s">
        <v>5178</v>
      </c>
      <c r="E1280" s="39"/>
      <c r="F1280" s="37" t="s">
        <v>171</v>
      </c>
      <c r="G1280" s="37" t="s">
        <v>926</v>
      </c>
      <c r="H1280" s="38">
        <v>2168617</v>
      </c>
      <c r="I1280" s="38">
        <v>0</v>
      </c>
      <c r="J1280" s="38">
        <f t="shared" si="20"/>
        <v>2168617</v>
      </c>
      <c r="K1280" s="38"/>
      <c r="L1280" s="49"/>
      <c r="M1280" s="37" t="s">
        <v>63</v>
      </c>
      <c r="N1280" s="37" t="s">
        <v>64</v>
      </c>
      <c r="O1280" s="37" t="s">
        <v>157</v>
      </c>
      <c r="P1280" s="37" t="s">
        <v>158</v>
      </c>
      <c r="Q1280" s="37" t="s">
        <v>159</v>
      </c>
      <c r="R1280" s="37" t="s">
        <v>160</v>
      </c>
      <c r="S1280" s="37" t="s">
        <v>912</v>
      </c>
      <c r="T1280" s="37" t="s">
        <v>911</v>
      </c>
      <c r="U1280" s="1" t="e">
        <f>VLOOKUP(T1280,[2]VAT!$A:$D,1,0)</f>
        <v>#N/A</v>
      </c>
      <c r="V1280" s="37" t="s">
        <v>2</v>
      </c>
      <c r="W1280" s="37" t="s">
        <v>2</v>
      </c>
      <c r="X1280" t="e">
        <f>VLOOKUP(T1280,[3]رکوردها!$A:$B,2,0)</f>
        <v>#N/A</v>
      </c>
      <c r="Y1280" t="e">
        <f>VLOOKUP(T1280,[3]رکوردها!$A:$D,4,0)</f>
        <v>#N/A</v>
      </c>
      <c r="Z1280" t="e">
        <f>VLOOKUP(T1280,[3]رکوردها!$A:$C,3,0)</f>
        <v>#N/A</v>
      </c>
      <c r="AA1280" t="e">
        <f>VLOOKUP(T1280,[3]رکوردها!$A:$F,6,0)</f>
        <v>#N/A</v>
      </c>
      <c r="AB1280" t="e">
        <f>VLOOKUP(T1280,[3]رکوردها!$A:$E,5,0)</f>
        <v>#N/A</v>
      </c>
    </row>
    <row r="1281" spans="1:28" s="41" customFormat="1" hidden="1" x14ac:dyDescent="0.2">
      <c r="A1281" s="36">
        <v>177727</v>
      </c>
      <c r="B1281" s="36">
        <v>1327</v>
      </c>
      <c r="C1281" s="36">
        <v>1865</v>
      </c>
      <c r="D1281" s="39" t="s">
        <v>5178</v>
      </c>
      <c r="E1281" s="39"/>
      <c r="F1281" s="37" t="s">
        <v>171</v>
      </c>
      <c r="G1281" s="37" t="s">
        <v>910</v>
      </c>
      <c r="H1281" s="38">
        <v>2168617</v>
      </c>
      <c r="I1281" s="38">
        <v>0</v>
      </c>
      <c r="J1281" s="38">
        <f t="shared" si="20"/>
        <v>2168617</v>
      </c>
      <c r="K1281" s="38"/>
      <c r="L1281" s="49"/>
      <c r="M1281" s="37" t="s">
        <v>63</v>
      </c>
      <c r="N1281" s="37" t="s">
        <v>64</v>
      </c>
      <c r="O1281" s="37" t="s">
        <v>157</v>
      </c>
      <c r="P1281" s="37" t="s">
        <v>158</v>
      </c>
      <c r="Q1281" s="37" t="s">
        <v>159</v>
      </c>
      <c r="R1281" s="37" t="s">
        <v>160</v>
      </c>
      <c r="S1281" s="37" t="s">
        <v>912</v>
      </c>
      <c r="T1281" s="37" t="s">
        <v>911</v>
      </c>
      <c r="U1281" s="1" t="e">
        <f>VLOOKUP(T1281,[2]VAT!$A:$D,1,0)</f>
        <v>#N/A</v>
      </c>
      <c r="V1281" s="37" t="s">
        <v>2</v>
      </c>
      <c r="W1281" s="37" t="s">
        <v>2</v>
      </c>
      <c r="X1281" t="e">
        <f>VLOOKUP(T1281,[3]رکوردها!$A:$B,2,0)</f>
        <v>#N/A</v>
      </c>
      <c r="Y1281" t="e">
        <f>VLOOKUP(T1281,[3]رکوردها!$A:$D,4,0)</f>
        <v>#N/A</v>
      </c>
      <c r="Z1281" t="e">
        <f>VLOOKUP(T1281,[3]رکوردها!$A:$C,3,0)</f>
        <v>#N/A</v>
      </c>
      <c r="AA1281" t="e">
        <f>VLOOKUP(T1281,[3]رکوردها!$A:$F,6,0)</f>
        <v>#N/A</v>
      </c>
      <c r="AB1281" t="e">
        <f>VLOOKUP(T1281,[3]رکوردها!$A:$E,5,0)</f>
        <v>#N/A</v>
      </c>
    </row>
    <row r="1282" spans="1:28" s="41" customFormat="1" hidden="1" x14ac:dyDescent="0.2">
      <c r="A1282" s="36">
        <v>177728</v>
      </c>
      <c r="B1282" s="36">
        <v>1327</v>
      </c>
      <c r="C1282" s="36">
        <v>1865</v>
      </c>
      <c r="D1282" s="39" t="s">
        <v>5178</v>
      </c>
      <c r="E1282" s="39"/>
      <c r="F1282" s="37" t="s">
        <v>171</v>
      </c>
      <c r="G1282" s="37" t="s">
        <v>910</v>
      </c>
      <c r="H1282" s="38">
        <v>2168617</v>
      </c>
      <c r="I1282" s="38">
        <v>0</v>
      </c>
      <c r="J1282" s="38">
        <f t="shared" si="20"/>
        <v>2168617</v>
      </c>
      <c r="K1282" s="38"/>
      <c r="L1282" s="49"/>
      <c r="M1282" s="37" t="s">
        <v>63</v>
      </c>
      <c r="N1282" s="37" t="s">
        <v>64</v>
      </c>
      <c r="O1282" s="37" t="s">
        <v>157</v>
      </c>
      <c r="P1282" s="37" t="s">
        <v>158</v>
      </c>
      <c r="Q1282" s="37" t="s">
        <v>159</v>
      </c>
      <c r="R1282" s="37" t="s">
        <v>160</v>
      </c>
      <c r="S1282" s="37" t="s">
        <v>912</v>
      </c>
      <c r="T1282" s="37" t="s">
        <v>911</v>
      </c>
      <c r="U1282" s="1" t="e">
        <f>VLOOKUP(T1282,[2]VAT!$A:$D,1,0)</f>
        <v>#N/A</v>
      </c>
      <c r="V1282" s="37" t="s">
        <v>2</v>
      </c>
      <c r="W1282" s="37" t="s">
        <v>2</v>
      </c>
      <c r="X1282" t="e">
        <f>VLOOKUP(T1282,[3]رکوردها!$A:$B,2,0)</f>
        <v>#N/A</v>
      </c>
      <c r="Y1282" t="e">
        <f>VLOOKUP(T1282,[3]رکوردها!$A:$D,4,0)</f>
        <v>#N/A</v>
      </c>
      <c r="Z1282" t="e">
        <f>VLOOKUP(T1282,[3]رکوردها!$A:$C,3,0)</f>
        <v>#N/A</v>
      </c>
      <c r="AA1282" t="e">
        <f>VLOOKUP(T1282,[3]رکوردها!$A:$F,6,0)</f>
        <v>#N/A</v>
      </c>
      <c r="AB1282" t="e">
        <f>VLOOKUP(T1282,[3]رکوردها!$A:$E,5,0)</f>
        <v>#N/A</v>
      </c>
    </row>
    <row r="1283" spans="1:28" s="41" customFormat="1" hidden="1" x14ac:dyDescent="0.2">
      <c r="A1283" s="36">
        <v>178364</v>
      </c>
      <c r="B1283" s="36">
        <v>1328</v>
      </c>
      <c r="C1283" s="36">
        <v>1867</v>
      </c>
      <c r="D1283" s="39" t="s">
        <v>5178</v>
      </c>
      <c r="E1283" s="39"/>
      <c r="F1283" s="37" t="s">
        <v>171</v>
      </c>
      <c r="G1283" s="37" t="s">
        <v>930</v>
      </c>
      <c r="H1283" s="38">
        <v>3286293</v>
      </c>
      <c r="I1283" s="38">
        <v>0</v>
      </c>
      <c r="J1283" s="38">
        <f t="shared" si="20"/>
        <v>3286293</v>
      </c>
      <c r="K1283" s="38"/>
      <c r="L1283" s="49"/>
      <c r="M1283" s="37" t="s">
        <v>63</v>
      </c>
      <c r="N1283" s="37" t="s">
        <v>64</v>
      </c>
      <c r="O1283" s="37" t="s">
        <v>157</v>
      </c>
      <c r="P1283" s="37" t="s">
        <v>158</v>
      </c>
      <c r="Q1283" s="37" t="s">
        <v>159</v>
      </c>
      <c r="R1283" s="37" t="s">
        <v>160</v>
      </c>
      <c r="S1283" s="37" t="s">
        <v>912</v>
      </c>
      <c r="T1283" s="37" t="s">
        <v>911</v>
      </c>
      <c r="U1283" s="1" t="e">
        <f>VLOOKUP(T1283,[2]VAT!$A:$D,1,0)</f>
        <v>#N/A</v>
      </c>
      <c r="V1283" s="37" t="s">
        <v>2</v>
      </c>
      <c r="W1283" s="37" t="s">
        <v>2</v>
      </c>
      <c r="X1283" t="e">
        <f>VLOOKUP(T1283,[3]رکوردها!$A:$B,2,0)</f>
        <v>#N/A</v>
      </c>
      <c r="Y1283" t="e">
        <f>VLOOKUP(T1283,[3]رکوردها!$A:$D,4,0)</f>
        <v>#N/A</v>
      </c>
      <c r="Z1283" t="e">
        <f>VLOOKUP(T1283,[3]رکوردها!$A:$C,3,0)</f>
        <v>#N/A</v>
      </c>
      <c r="AA1283" t="e">
        <f>VLOOKUP(T1283,[3]رکوردها!$A:$F,6,0)</f>
        <v>#N/A</v>
      </c>
      <c r="AB1283" t="e">
        <f>VLOOKUP(T1283,[3]رکوردها!$A:$E,5,0)</f>
        <v>#N/A</v>
      </c>
    </row>
    <row r="1284" spans="1:28" s="41" customFormat="1" hidden="1" x14ac:dyDescent="0.2">
      <c r="A1284" s="36">
        <v>178365</v>
      </c>
      <c r="B1284" s="36">
        <v>1328</v>
      </c>
      <c r="C1284" s="36">
        <v>1867</v>
      </c>
      <c r="D1284" s="39" t="s">
        <v>5178</v>
      </c>
      <c r="E1284" s="39"/>
      <c r="F1284" s="37" t="s">
        <v>171</v>
      </c>
      <c r="G1284" s="37" t="s">
        <v>931</v>
      </c>
      <c r="H1284" s="38">
        <v>3286293</v>
      </c>
      <c r="I1284" s="38">
        <v>0</v>
      </c>
      <c r="J1284" s="38">
        <f t="shared" si="20"/>
        <v>3286293</v>
      </c>
      <c r="K1284" s="38"/>
      <c r="L1284" s="49"/>
      <c r="M1284" s="37" t="s">
        <v>63</v>
      </c>
      <c r="N1284" s="37" t="s">
        <v>64</v>
      </c>
      <c r="O1284" s="37" t="s">
        <v>157</v>
      </c>
      <c r="P1284" s="37" t="s">
        <v>158</v>
      </c>
      <c r="Q1284" s="37" t="s">
        <v>159</v>
      </c>
      <c r="R1284" s="37" t="s">
        <v>160</v>
      </c>
      <c r="S1284" s="37" t="s">
        <v>912</v>
      </c>
      <c r="T1284" s="37" t="s">
        <v>911</v>
      </c>
      <c r="U1284" s="1" t="e">
        <f>VLOOKUP(T1284,[2]VAT!$A:$D,1,0)</f>
        <v>#N/A</v>
      </c>
      <c r="V1284" s="37" t="s">
        <v>2</v>
      </c>
      <c r="W1284" s="37" t="s">
        <v>2</v>
      </c>
      <c r="X1284" t="e">
        <f>VLOOKUP(T1284,[3]رکوردها!$A:$B,2,0)</f>
        <v>#N/A</v>
      </c>
      <c r="Y1284" t="e">
        <f>VLOOKUP(T1284,[3]رکوردها!$A:$D,4,0)</f>
        <v>#N/A</v>
      </c>
      <c r="Z1284" t="e">
        <f>VLOOKUP(T1284,[3]رکوردها!$A:$C,3,0)</f>
        <v>#N/A</v>
      </c>
      <c r="AA1284" t="e">
        <f>VLOOKUP(T1284,[3]رکوردها!$A:$F,6,0)</f>
        <v>#N/A</v>
      </c>
      <c r="AB1284" t="e">
        <f>VLOOKUP(T1284,[3]رکوردها!$A:$E,5,0)</f>
        <v>#N/A</v>
      </c>
    </row>
    <row r="1285" spans="1:28" s="41" customFormat="1" hidden="1" x14ac:dyDescent="0.2">
      <c r="A1285" s="36">
        <v>178366</v>
      </c>
      <c r="B1285" s="36">
        <v>1328</v>
      </c>
      <c r="C1285" s="36">
        <v>1867</v>
      </c>
      <c r="D1285" s="39" t="s">
        <v>5178</v>
      </c>
      <c r="E1285" s="39"/>
      <c r="F1285" s="37" t="s">
        <v>171</v>
      </c>
      <c r="G1285" s="37" t="s">
        <v>932</v>
      </c>
      <c r="H1285" s="38">
        <v>3286293</v>
      </c>
      <c r="I1285" s="38">
        <v>0</v>
      </c>
      <c r="J1285" s="38">
        <f t="shared" si="20"/>
        <v>3286293</v>
      </c>
      <c r="K1285" s="38"/>
      <c r="L1285" s="49"/>
      <c r="M1285" s="37" t="s">
        <v>63</v>
      </c>
      <c r="N1285" s="37" t="s">
        <v>64</v>
      </c>
      <c r="O1285" s="37" t="s">
        <v>157</v>
      </c>
      <c r="P1285" s="37" t="s">
        <v>158</v>
      </c>
      <c r="Q1285" s="37" t="s">
        <v>159</v>
      </c>
      <c r="R1285" s="37" t="s">
        <v>160</v>
      </c>
      <c r="S1285" s="37" t="s">
        <v>912</v>
      </c>
      <c r="T1285" s="37" t="s">
        <v>911</v>
      </c>
      <c r="U1285" s="1" t="e">
        <f>VLOOKUP(T1285,[2]VAT!$A:$D,1,0)</f>
        <v>#N/A</v>
      </c>
      <c r="V1285" s="37" t="s">
        <v>2</v>
      </c>
      <c r="W1285" s="37" t="s">
        <v>2</v>
      </c>
      <c r="X1285" t="e">
        <f>VLOOKUP(T1285,[3]رکوردها!$A:$B,2,0)</f>
        <v>#N/A</v>
      </c>
      <c r="Y1285" t="e">
        <f>VLOOKUP(T1285,[3]رکوردها!$A:$D,4,0)</f>
        <v>#N/A</v>
      </c>
      <c r="Z1285" t="e">
        <f>VLOOKUP(T1285,[3]رکوردها!$A:$C,3,0)</f>
        <v>#N/A</v>
      </c>
      <c r="AA1285" t="e">
        <f>VLOOKUP(T1285,[3]رکوردها!$A:$F,6,0)</f>
        <v>#N/A</v>
      </c>
      <c r="AB1285" t="e">
        <f>VLOOKUP(T1285,[3]رکوردها!$A:$E,5,0)</f>
        <v>#N/A</v>
      </c>
    </row>
    <row r="1286" spans="1:28" s="41" customFormat="1" hidden="1" x14ac:dyDescent="0.2">
      <c r="A1286" s="36">
        <v>178367</v>
      </c>
      <c r="B1286" s="36">
        <v>1328</v>
      </c>
      <c r="C1286" s="36">
        <v>1867</v>
      </c>
      <c r="D1286" s="39" t="s">
        <v>5178</v>
      </c>
      <c r="E1286" s="39"/>
      <c r="F1286" s="37" t="s">
        <v>171</v>
      </c>
      <c r="G1286" s="37" t="s">
        <v>933</v>
      </c>
      <c r="H1286" s="38">
        <v>3286293</v>
      </c>
      <c r="I1286" s="38">
        <v>0</v>
      </c>
      <c r="J1286" s="38">
        <f t="shared" si="20"/>
        <v>3286293</v>
      </c>
      <c r="K1286" s="38"/>
      <c r="L1286" s="49"/>
      <c r="M1286" s="37" t="s">
        <v>63</v>
      </c>
      <c r="N1286" s="37" t="s">
        <v>64</v>
      </c>
      <c r="O1286" s="37" t="s">
        <v>157</v>
      </c>
      <c r="P1286" s="37" t="s">
        <v>158</v>
      </c>
      <c r="Q1286" s="37" t="s">
        <v>159</v>
      </c>
      <c r="R1286" s="37" t="s">
        <v>160</v>
      </c>
      <c r="S1286" s="37" t="s">
        <v>912</v>
      </c>
      <c r="T1286" s="37" t="s">
        <v>911</v>
      </c>
      <c r="U1286" s="1" t="e">
        <f>VLOOKUP(T1286,[2]VAT!$A:$D,1,0)</f>
        <v>#N/A</v>
      </c>
      <c r="V1286" s="37" t="s">
        <v>2</v>
      </c>
      <c r="W1286" s="37" t="s">
        <v>2</v>
      </c>
      <c r="X1286" t="e">
        <f>VLOOKUP(T1286,[3]رکوردها!$A:$B,2,0)</f>
        <v>#N/A</v>
      </c>
      <c r="Y1286" t="e">
        <f>VLOOKUP(T1286,[3]رکوردها!$A:$D,4,0)</f>
        <v>#N/A</v>
      </c>
      <c r="Z1286" t="e">
        <f>VLOOKUP(T1286,[3]رکوردها!$A:$C,3,0)</f>
        <v>#N/A</v>
      </c>
      <c r="AA1286" t="e">
        <f>VLOOKUP(T1286,[3]رکوردها!$A:$F,6,0)</f>
        <v>#N/A</v>
      </c>
      <c r="AB1286" t="e">
        <f>VLOOKUP(T1286,[3]رکوردها!$A:$E,5,0)</f>
        <v>#N/A</v>
      </c>
    </row>
    <row r="1287" spans="1:28" s="41" customFormat="1" hidden="1" x14ac:dyDescent="0.2">
      <c r="A1287" s="36">
        <v>178368</v>
      </c>
      <c r="B1287" s="36">
        <v>1328</v>
      </c>
      <c r="C1287" s="36">
        <v>1867</v>
      </c>
      <c r="D1287" s="39" t="s">
        <v>5178</v>
      </c>
      <c r="E1287" s="39"/>
      <c r="F1287" s="37" t="s">
        <v>171</v>
      </c>
      <c r="G1287" s="37" t="s">
        <v>934</v>
      </c>
      <c r="H1287" s="38">
        <v>3286293</v>
      </c>
      <c r="I1287" s="38">
        <v>0</v>
      </c>
      <c r="J1287" s="38">
        <f t="shared" si="20"/>
        <v>3286293</v>
      </c>
      <c r="K1287" s="38"/>
      <c r="L1287" s="49"/>
      <c r="M1287" s="37" t="s">
        <v>63</v>
      </c>
      <c r="N1287" s="37" t="s">
        <v>64</v>
      </c>
      <c r="O1287" s="37" t="s">
        <v>157</v>
      </c>
      <c r="P1287" s="37" t="s">
        <v>158</v>
      </c>
      <c r="Q1287" s="37" t="s">
        <v>159</v>
      </c>
      <c r="R1287" s="37" t="s">
        <v>160</v>
      </c>
      <c r="S1287" s="37" t="s">
        <v>912</v>
      </c>
      <c r="T1287" s="37" t="s">
        <v>911</v>
      </c>
      <c r="U1287" s="1" t="e">
        <f>VLOOKUP(T1287,[2]VAT!$A:$D,1,0)</f>
        <v>#N/A</v>
      </c>
      <c r="V1287" s="37" t="s">
        <v>2</v>
      </c>
      <c r="W1287" s="37" t="s">
        <v>2</v>
      </c>
      <c r="X1287" t="e">
        <f>VLOOKUP(T1287,[3]رکوردها!$A:$B,2,0)</f>
        <v>#N/A</v>
      </c>
      <c r="Y1287" t="e">
        <f>VLOOKUP(T1287,[3]رکوردها!$A:$D,4,0)</f>
        <v>#N/A</v>
      </c>
      <c r="Z1287" t="e">
        <f>VLOOKUP(T1287,[3]رکوردها!$A:$C,3,0)</f>
        <v>#N/A</v>
      </c>
      <c r="AA1287" t="e">
        <f>VLOOKUP(T1287,[3]رکوردها!$A:$F,6,0)</f>
        <v>#N/A</v>
      </c>
      <c r="AB1287" t="e">
        <f>VLOOKUP(T1287,[3]رکوردها!$A:$E,5,0)</f>
        <v>#N/A</v>
      </c>
    </row>
    <row r="1288" spans="1:28" s="41" customFormat="1" hidden="1" x14ac:dyDescent="0.2">
      <c r="A1288" s="36">
        <v>178369</v>
      </c>
      <c r="B1288" s="36">
        <v>1328</v>
      </c>
      <c r="C1288" s="36">
        <v>1867</v>
      </c>
      <c r="D1288" s="39" t="s">
        <v>5178</v>
      </c>
      <c r="E1288" s="39"/>
      <c r="F1288" s="37" t="s">
        <v>171</v>
      </c>
      <c r="G1288" s="37" t="s">
        <v>935</v>
      </c>
      <c r="H1288" s="38">
        <v>3286293</v>
      </c>
      <c r="I1288" s="38">
        <v>0</v>
      </c>
      <c r="J1288" s="38">
        <f t="shared" si="20"/>
        <v>3286293</v>
      </c>
      <c r="K1288" s="38"/>
      <c r="L1288" s="49"/>
      <c r="M1288" s="37" t="s">
        <v>63</v>
      </c>
      <c r="N1288" s="37" t="s">
        <v>64</v>
      </c>
      <c r="O1288" s="37" t="s">
        <v>157</v>
      </c>
      <c r="P1288" s="37" t="s">
        <v>158</v>
      </c>
      <c r="Q1288" s="37" t="s">
        <v>159</v>
      </c>
      <c r="R1288" s="37" t="s">
        <v>160</v>
      </c>
      <c r="S1288" s="37" t="s">
        <v>912</v>
      </c>
      <c r="T1288" s="37" t="s">
        <v>911</v>
      </c>
      <c r="U1288" s="1" t="e">
        <f>VLOOKUP(T1288,[2]VAT!$A:$D,1,0)</f>
        <v>#N/A</v>
      </c>
      <c r="V1288" s="37" t="s">
        <v>2</v>
      </c>
      <c r="W1288" s="37" t="s">
        <v>2</v>
      </c>
      <c r="X1288" t="e">
        <f>VLOOKUP(T1288,[3]رکوردها!$A:$B,2,0)</f>
        <v>#N/A</v>
      </c>
      <c r="Y1288" t="e">
        <f>VLOOKUP(T1288,[3]رکوردها!$A:$D,4,0)</f>
        <v>#N/A</v>
      </c>
      <c r="Z1288" t="e">
        <f>VLOOKUP(T1288,[3]رکوردها!$A:$C,3,0)</f>
        <v>#N/A</v>
      </c>
      <c r="AA1288" t="e">
        <f>VLOOKUP(T1288,[3]رکوردها!$A:$F,6,0)</f>
        <v>#N/A</v>
      </c>
      <c r="AB1288" t="e">
        <f>VLOOKUP(T1288,[3]رکوردها!$A:$E,5,0)</f>
        <v>#N/A</v>
      </c>
    </row>
    <row r="1289" spans="1:28" s="41" customFormat="1" hidden="1" x14ac:dyDescent="0.2">
      <c r="A1289" s="36">
        <v>178370</v>
      </c>
      <c r="B1289" s="36">
        <v>1328</v>
      </c>
      <c r="C1289" s="36">
        <v>1867</v>
      </c>
      <c r="D1289" s="39" t="s">
        <v>5178</v>
      </c>
      <c r="E1289" s="39"/>
      <c r="F1289" s="37" t="s">
        <v>171</v>
      </c>
      <c r="G1289" s="37" t="s">
        <v>936</v>
      </c>
      <c r="H1289" s="38">
        <v>3286293</v>
      </c>
      <c r="I1289" s="38">
        <v>0</v>
      </c>
      <c r="J1289" s="38">
        <f t="shared" si="20"/>
        <v>3286293</v>
      </c>
      <c r="K1289" s="38"/>
      <c r="L1289" s="49"/>
      <c r="M1289" s="37" t="s">
        <v>63</v>
      </c>
      <c r="N1289" s="37" t="s">
        <v>64</v>
      </c>
      <c r="O1289" s="37" t="s">
        <v>157</v>
      </c>
      <c r="P1289" s="37" t="s">
        <v>158</v>
      </c>
      <c r="Q1289" s="37" t="s">
        <v>159</v>
      </c>
      <c r="R1289" s="37" t="s">
        <v>160</v>
      </c>
      <c r="S1289" s="37" t="s">
        <v>912</v>
      </c>
      <c r="T1289" s="37" t="s">
        <v>911</v>
      </c>
      <c r="U1289" s="1" t="e">
        <f>VLOOKUP(T1289,[2]VAT!$A:$D,1,0)</f>
        <v>#N/A</v>
      </c>
      <c r="V1289" s="37" t="s">
        <v>2</v>
      </c>
      <c r="W1289" s="37" t="s">
        <v>2</v>
      </c>
      <c r="X1289" t="e">
        <f>VLOOKUP(T1289,[3]رکوردها!$A:$B,2,0)</f>
        <v>#N/A</v>
      </c>
      <c r="Y1289" t="e">
        <f>VLOOKUP(T1289,[3]رکوردها!$A:$D,4,0)</f>
        <v>#N/A</v>
      </c>
      <c r="Z1289" t="e">
        <f>VLOOKUP(T1289,[3]رکوردها!$A:$C,3,0)</f>
        <v>#N/A</v>
      </c>
      <c r="AA1289" t="e">
        <f>VLOOKUP(T1289,[3]رکوردها!$A:$F,6,0)</f>
        <v>#N/A</v>
      </c>
      <c r="AB1289" t="e">
        <f>VLOOKUP(T1289,[3]رکوردها!$A:$E,5,0)</f>
        <v>#N/A</v>
      </c>
    </row>
    <row r="1290" spans="1:28" s="41" customFormat="1" hidden="1" x14ac:dyDescent="0.2">
      <c r="A1290" s="36">
        <v>178371</v>
      </c>
      <c r="B1290" s="36">
        <v>1328</v>
      </c>
      <c r="C1290" s="36">
        <v>1867</v>
      </c>
      <c r="D1290" s="39" t="s">
        <v>5178</v>
      </c>
      <c r="E1290" s="39"/>
      <c r="F1290" s="37" t="s">
        <v>171</v>
      </c>
      <c r="G1290" s="37" t="s">
        <v>937</v>
      </c>
      <c r="H1290" s="38">
        <v>3286293</v>
      </c>
      <c r="I1290" s="38">
        <v>0</v>
      </c>
      <c r="J1290" s="38">
        <f t="shared" si="20"/>
        <v>3286293</v>
      </c>
      <c r="K1290" s="38"/>
      <c r="L1290" s="49"/>
      <c r="M1290" s="37" t="s">
        <v>63</v>
      </c>
      <c r="N1290" s="37" t="s">
        <v>64</v>
      </c>
      <c r="O1290" s="37" t="s">
        <v>157</v>
      </c>
      <c r="P1290" s="37" t="s">
        <v>158</v>
      </c>
      <c r="Q1290" s="37" t="s">
        <v>159</v>
      </c>
      <c r="R1290" s="37" t="s">
        <v>160</v>
      </c>
      <c r="S1290" s="37" t="s">
        <v>912</v>
      </c>
      <c r="T1290" s="37" t="s">
        <v>911</v>
      </c>
      <c r="U1290" s="1" t="e">
        <f>VLOOKUP(T1290,[2]VAT!$A:$D,1,0)</f>
        <v>#N/A</v>
      </c>
      <c r="V1290" s="37" t="s">
        <v>2</v>
      </c>
      <c r="W1290" s="37" t="s">
        <v>2</v>
      </c>
      <c r="X1290" t="e">
        <f>VLOOKUP(T1290,[3]رکوردها!$A:$B,2,0)</f>
        <v>#N/A</v>
      </c>
      <c r="Y1290" t="e">
        <f>VLOOKUP(T1290,[3]رکوردها!$A:$D,4,0)</f>
        <v>#N/A</v>
      </c>
      <c r="Z1290" t="e">
        <f>VLOOKUP(T1290,[3]رکوردها!$A:$C,3,0)</f>
        <v>#N/A</v>
      </c>
      <c r="AA1290" t="e">
        <f>VLOOKUP(T1290,[3]رکوردها!$A:$F,6,0)</f>
        <v>#N/A</v>
      </c>
      <c r="AB1290" t="e">
        <f>VLOOKUP(T1290,[3]رکوردها!$A:$E,5,0)</f>
        <v>#N/A</v>
      </c>
    </row>
    <row r="1291" spans="1:28" s="41" customFormat="1" hidden="1" x14ac:dyDescent="0.2">
      <c r="A1291" s="36">
        <v>178372</v>
      </c>
      <c r="B1291" s="36">
        <v>1328</v>
      </c>
      <c r="C1291" s="36">
        <v>1867</v>
      </c>
      <c r="D1291" s="39" t="s">
        <v>5178</v>
      </c>
      <c r="E1291" s="39"/>
      <c r="F1291" s="37" t="s">
        <v>171</v>
      </c>
      <c r="G1291" s="37" t="s">
        <v>938</v>
      </c>
      <c r="H1291" s="38">
        <v>3286293</v>
      </c>
      <c r="I1291" s="38">
        <v>0</v>
      </c>
      <c r="J1291" s="38">
        <f t="shared" ref="J1291:J1354" si="21">H1291-I1291</f>
        <v>3286293</v>
      </c>
      <c r="K1291" s="38"/>
      <c r="L1291" s="49"/>
      <c r="M1291" s="37" t="s">
        <v>63</v>
      </c>
      <c r="N1291" s="37" t="s">
        <v>64</v>
      </c>
      <c r="O1291" s="37" t="s">
        <v>157</v>
      </c>
      <c r="P1291" s="37" t="s">
        <v>158</v>
      </c>
      <c r="Q1291" s="37" t="s">
        <v>159</v>
      </c>
      <c r="R1291" s="37" t="s">
        <v>160</v>
      </c>
      <c r="S1291" s="37" t="s">
        <v>912</v>
      </c>
      <c r="T1291" s="37" t="s">
        <v>911</v>
      </c>
      <c r="U1291" s="1" t="e">
        <f>VLOOKUP(T1291,[2]VAT!$A:$D,1,0)</f>
        <v>#N/A</v>
      </c>
      <c r="V1291" s="37" t="s">
        <v>2</v>
      </c>
      <c r="W1291" s="37" t="s">
        <v>2</v>
      </c>
      <c r="X1291" t="e">
        <f>VLOOKUP(T1291,[3]رکوردها!$A:$B,2,0)</f>
        <v>#N/A</v>
      </c>
      <c r="Y1291" t="e">
        <f>VLOOKUP(T1291,[3]رکوردها!$A:$D,4,0)</f>
        <v>#N/A</v>
      </c>
      <c r="Z1291" t="e">
        <f>VLOOKUP(T1291,[3]رکوردها!$A:$C,3,0)</f>
        <v>#N/A</v>
      </c>
      <c r="AA1291" t="e">
        <f>VLOOKUP(T1291,[3]رکوردها!$A:$F,6,0)</f>
        <v>#N/A</v>
      </c>
      <c r="AB1291" t="e">
        <f>VLOOKUP(T1291,[3]رکوردها!$A:$E,5,0)</f>
        <v>#N/A</v>
      </c>
    </row>
    <row r="1292" spans="1:28" s="41" customFormat="1" hidden="1" x14ac:dyDescent="0.2">
      <c r="A1292" s="36">
        <v>178373</v>
      </c>
      <c r="B1292" s="36">
        <v>1328</v>
      </c>
      <c r="C1292" s="36">
        <v>1867</v>
      </c>
      <c r="D1292" s="39" t="s">
        <v>5178</v>
      </c>
      <c r="E1292" s="39"/>
      <c r="F1292" s="37" t="s">
        <v>171</v>
      </c>
      <c r="G1292" s="37" t="s">
        <v>939</v>
      </c>
      <c r="H1292" s="38">
        <v>3286293</v>
      </c>
      <c r="I1292" s="38">
        <v>0</v>
      </c>
      <c r="J1292" s="38">
        <f t="shared" si="21"/>
        <v>3286293</v>
      </c>
      <c r="K1292" s="38"/>
      <c r="L1292" s="49"/>
      <c r="M1292" s="37" t="s">
        <v>63</v>
      </c>
      <c r="N1292" s="37" t="s">
        <v>64</v>
      </c>
      <c r="O1292" s="37" t="s">
        <v>157</v>
      </c>
      <c r="P1292" s="37" t="s">
        <v>158</v>
      </c>
      <c r="Q1292" s="37" t="s">
        <v>159</v>
      </c>
      <c r="R1292" s="37" t="s">
        <v>160</v>
      </c>
      <c r="S1292" s="37" t="s">
        <v>912</v>
      </c>
      <c r="T1292" s="37" t="s">
        <v>911</v>
      </c>
      <c r="U1292" s="1" t="e">
        <f>VLOOKUP(T1292,[2]VAT!$A:$D,1,0)</f>
        <v>#N/A</v>
      </c>
      <c r="V1292" s="37" t="s">
        <v>2</v>
      </c>
      <c r="W1292" s="37" t="s">
        <v>2</v>
      </c>
      <c r="X1292" t="e">
        <f>VLOOKUP(T1292,[3]رکوردها!$A:$B,2,0)</f>
        <v>#N/A</v>
      </c>
      <c r="Y1292" t="e">
        <f>VLOOKUP(T1292,[3]رکوردها!$A:$D,4,0)</f>
        <v>#N/A</v>
      </c>
      <c r="Z1292" t="e">
        <f>VLOOKUP(T1292,[3]رکوردها!$A:$C,3,0)</f>
        <v>#N/A</v>
      </c>
      <c r="AA1292" t="e">
        <f>VLOOKUP(T1292,[3]رکوردها!$A:$F,6,0)</f>
        <v>#N/A</v>
      </c>
      <c r="AB1292" t="e">
        <f>VLOOKUP(T1292,[3]رکوردها!$A:$E,5,0)</f>
        <v>#N/A</v>
      </c>
    </row>
    <row r="1293" spans="1:28" s="41" customFormat="1" hidden="1" x14ac:dyDescent="0.2">
      <c r="A1293" s="36">
        <v>178374</v>
      </c>
      <c r="B1293" s="36">
        <v>1328</v>
      </c>
      <c r="C1293" s="36">
        <v>1867</v>
      </c>
      <c r="D1293" s="39" t="s">
        <v>5178</v>
      </c>
      <c r="E1293" s="39"/>
      <c r="F1293" s="37" t="s">
        <v>171</v>
      </c>
      <c r="G1293" s="37" t="s">
        <v>940</v>
      </c>
      <c r="H1293" s="38">
        <v>3286293</v>
      </c>
      <c r="I1293" s="38">
        <v>0</v>
      </c>
      <c r="J1293" s="38">
        <f t="shared" si="21"/>
        <v>3286293</v>
      </c>
      <c r="K1293" s="38"/>
      <c r="L1293" s="49"/>
      <c r="M1293" s="37" t="s">
        <v>63</v>
      </c>
      <c r="N1293" s="37" t="s">
        <v>64</v>
      </c>
      <c r="O1293" s="37" t="s">
        <v>157</v>
      </c>
      <c r="P1293" s="37" t="s">
        <v>158</v>
      </c>
      <c r="Q1293" s="37" t="s">
        <v>159</v>
      </c>
      <c r="R1293" s="37" t="s">
        <v>160</v>
      </c>
      <c r="S1293" s="37" t="s">
        <v>912</v>
      </c>
      <c r="T1293" s="37" t="s">
        <v>911</v>
      </c>
      <c r="U1293" s="1" t="e">
        <f>VLOOKUP(T1293,[2]VAT!$A:$D,1,0)</f>
        <v>#N/A</v>
      </c>
      <c r="V1293" s="37" t="s">
        <v>2</v>
      </c>
      <c r="W1293" s="37" t="s">
        <v>2</v>
      </c>
      <c r="X1293" t="e">
        <f>VLOOKUP(T1293,[3]رکوردها!$A:$B,2,0)</f>
        <v>#N/A</v>
      </c>
      <c r="Y1293" t="e">
        <f>VLOOKUP(T1293,[3]رکوردها!$A:$D,4,0)</f>
        <v>#N/A</v>
      </c>
      <c r="Z1293" t="e">
        <f>VLOOKUP(T1293,[3]رکوردها!$A:$C,3,0)</f>
        <v>#N/A</v>
      </c>
      <c r="AA1293" t="e">
        <f>VLOOKUP(T1293,[3]رکوردها!$A:$F,6,0)</f>
        <v>#N/A</v>
      </c>
      <c r="AB1293" t="e">
        <f>VLOOKUP(T1293,[3]رکوردها!$A:$E,5,0)</f>
        <v>#N/A</v>
      </c>
    </row>
    <row r="1294" spans="1:28" s="41" customFormat="1" hidden="1" x14ac:dyDescent="0.2">
      <c r="A1294" s="36">
        <v>178375</v>
      </c>
      <c r="B1294" s="36">
        <v>1328</v>
      </c>
      <c r="C1294" s="36">
        <v>1867</v>
      </c>
      <c r="D1294" s="39" t="s">
        <v>5178</v>
      </c>
      <c r="E1294" s="39"/>
      <c r="F1294" s="37" t="s">
        <v>171</v>
      </c>
      <c r="G1294" s="37" t="s">
        <v>941</v>
      </c>
      <c r="H1294" s="38">
        <v>3286293</v>
      </c>
      <c r="I1294" s="38">
        <v>0</v>
      </c>
      <c r="J1294" s="38">
        <f t="shared" si="21"/>
        <v>3286293</v>
      </c>
      <c r="K1294" s="38"/>
      <c r="L1294" s="49"/>
      <c r="M1294" s="37" t="s">
        <v>63</v>
      </c>
      <c r="N1294" s="37" t="s">
        <v>64</v>
      </c>
      <c r="O1294" s="37" t="s">
        <v>157</v>
      </c>
      <c r="P1294" s="37" t="s">
        <v>158</v>
      </c>
      <c r="Q1294" s="37" t="s">
        <v>159</v>
      </c>
      <c r="R1294" s="37" t="s">
        <v>160</v>
      </c>
      <c r="S1294" s="37" t="s">
        <v>912</v>
      </c>
      <c r="T1294" s="37" t="s">
        <v>911</v>
      </c>
      <c r="U1294" s="1" t="e">
        <f>VLOOKUP(T1294,[2]VAT!$A:$D,1,0)</f>
        <v>#N/A</v>
      </c>
      <c r="V1294" s="37" t="s">
        <v>2</v>
      </c>
      <c r="W1294" s="37" t="s">
        <v>2</v>
      </c>
      <c r="X1294" t="e">
        <f>VLOOKUP(T1294,[3]رکوردها!$A:$B,2,0)</f>
        <v>#N/A</v>
      </c>
      <c r="Y1294" t="e">
        <f>VLOOKUP(T1294,[3]رکوردها!$A:$D,4,0)</f>
        <v>#N/A</v>
      </c>
      <c r="Z1294" t="e">
        <f>VLOOKUP(T1294,[3]رکوردها!$A:$C,3,0)</f>
        <v>#N/A</v>
      </c>
      <c r="AA1294" t="e">
        <f>VLOOKUP(T1294,[3]رکوردها!$A:$F,6,0)</f>
        <v>#N/A</v>
      </c>
      <c r="AB1294" t="e">
        <f>VLOOKUP(T1294,[3]رکوردها!$A:$E,5,0)</f>
        <v>#N/A</v>
      </c>
    </row>
    <row r="1295" spans="1:28" s="41" customFormat="1" hidden="1" x14ac:dyDescent="0.2">
      <c r="A1295" s="36">
        <v>178376</v>
      </c>
      <c r="B1295" s="36">
        <v>1328</v>
      </c>
      <c r="C1295" s="36">
        <v>1867</v>
      </c>
      <c r="D1295" s="39" t="s">
        <v>5178</v>
      </c>
      <c r="E1295" s="39"/>
      <c r="F1295" s="37" t="s">
        <v>171</v>
      </c>
      <c r="G1295" s="37" t="s">
        <v>942</v>
      </c>
      <c r="H1295" s="38">
        <v>3286293</v>
      </c>
      <c r="I1295" s="38">
        <v>0</v>
      </c>
      <c r="J1295" s="38">
        <f t="shared" si="21"/>
        <v>3286293</v>
      </c>
      <c r="K1295" s="38"/>
      <c r="L1295" s="49"/>
      <c r="M1295" s="37" t="s">
        <v>63</v>
      </c>
      <c r="N1295" s="37" t="s">
        <v>64</v>
      </c>
      <c r="O1295" s="37" t="s">
        <v>157</v>
      </c>
      <c r="P1295" s="37" t="s">
        <v>158</v>
      </c>
      <c r="Q1295" s="37" t="s">
        <v>159</v>
      </c>
      <c r="R1295" s="37" t="s">
        <v>160</v>
      </c>
      <c r="S1295" s="37" t="s">
        <v>912</v>
      </c>
      <c r="T1295" s="37" t="s">
        <v>911</v>
      </c>
      <c r="U1295" s="1" t="e">
        <f>VLOOKUP(T1295,[2]VAT!$A:$D,1,0)</f>
        <v>#N/A</v>
      </c>
      <c r="V1295" s="37" t="s">
        <v>2</v>
      </c>
      <c r="W1295" s="37" t="s">
        <v>2</v>
      </c>
      <c r="X1295" t="e">
        <f>VLOOKUP(T1295,[3]رکوردها!$A:$B,2,0)</f>
        <v>#N/A</v>
      </c>
      <c r="Y1295" t="e">
        <f>VLOOKUP(T1295,[3]رکوردها!$A:$D,4,0)</f>
        <v>#N/A</v>
      </c>
      <c r="Z1295" t="e">
        <f>VLOOKUP(T1295,[3]رکوردها!$A:$C,3,0)</f>
        <v>#N/A</v>
      </c>
      <c r="AA1295" t="e">
        <f>VLOOKUP(T1295,[3]رکوردها!$A:$F,6,0)</f>
        <v>#N/A</v>
      </c>
      <c r="AB1295" t="e">
        <f>VLOOKUP(T1295,[3]رکوردها!$A:$E,5,0)</f>
        <v>#N/A</v>
      </c>
    </row>
    <row r="1296" spans="1:28" s="41" customFormat="1" hidden="1" x14ac:dyDescent="0.2">
      <c r="A1296" s="36">
        <v>178377</v>
      </c>
      <c r="B1296" s="36">
        <v>1328</v>
      </c>
      <c r="C1296" s="36">
        <v>1867</v>
      </c>
      <c r="D1296" s="39" t="s">
        <v>5178</v>
      </c>
      <c r="E1296" s="39"/>
      <c r="F1296" s="37" t="s">
        <v>171</v>
      </c>
      <c r="G1296" s="37" t="s">
        <v>943</v>
      </c>
      <c r="H1296" s="38">
        <v>3286293</v>
      </c>
      <c r="I1296" s="38">
        <v>0</v>
      </c>
      <c r="J1296" s="38">
        <f t="shared" si="21"/>
        <v>3286293</v>
      </c>
      <c r="K1296" s="38"/>
      <c r="L1296" s="49"/>
      <c r="M1296" s="37" t="s">
        <v>63</v>
      </c>
      <c r="N1296" s="37" t="s">
        <v>64</v>
      </c>
      <c r="O1296" s="37" t="s">
        <v>157</v>
      </c>
      <c r="P1296" s="37" t="s">
        <v>158</v>
      </c>
      <c r="Q1296" s="37" t="s">
        <v>159</v>
      </c>
      <c r="R1296" s="37" t="s">
        <v>160</v>
      </c>
      <c r="S1296" s="37" t="s">
        <v>912</v>
      </c>
      <c r="T1296" s="37" t="s">
        <v>911</v>
      </c>
      <c r="U1296" s="1" t="e">
        <f>VLOOKUP(T1296,[2]VAT!$A:$D,1,0)</f>
        <v>#N/A</v>
      </c>
      <c r="V1296" s="37" t="s">
        <v>2</v>
      </c>
      <c r="W1296" s="37" t="s">
        <v>2</v>
      </c>
      <c r="X1296" t="e">
        <f>VLOOKUP(T1296,[3]رکوردها!$A:$B,2,0)</f>
        <v>#N/A</v>
      </c>
      <c r="Y1296" t="e">
        <f>VLOOKUP(T1296,[3]رکوردها!$A:$D,4,0)</f>
        <v>#N/A</v>
      </c>
      <c r="Z1296" t="e">
        <f>VLOOKUP(T1296,[3]رکوردها!$A:$C,3,0)</f>
        <v>#N/A</v>
      </c>
      <c r="AA1296" t="e">
        <f>VLOOKUP(T1296,[3]رکوردها!$A:$F,6,0)</f>
        <v>#N/A</v>
      </c>
      <c r="AB1296" t="e">
        <f>VLOOKUP(T1296,[3]رکوردها!$A:$E,5,0)</f>
        <v>#N/A</v>
      </c>
    </row>
    <row r="1297" spans="1:28" s="41" customFormat="1" hidden="1" x14ac:dyDescent="0.2">
      <c r="A1297" s="36">
        <v>178378</v>
      </c>
      <c r="B1297" s="36">
        <v>1328</v>
      </c>
      <c r="C1297" s="36">
        <v>1867</v>
      </c>
      <c r="D1297" s="39" t="s">
        <v>5178</v>
      </c>
      <c r="E1297" s="39"/>
      <c r="F1297" s="37" t="s">
        <v>171</v>
      </c>
      <c r="G1297" s="37" t="s">
        <v>944</v>
      </c>
      <c r="H1297" s="38">
        <v>3286293</v>
      </c>
      <c r="I1297" s="38">
        <v>0</v>
      </c>
      <c r="J1297" s="38">
        <f t="shared" si="21"/>
        <v>3286293</v>
      </c>
      <c r="K1297" s="38"/>
      <c r="L1297" s="49"/>
      <c r="M1297" s="37" t="s">
        <v>63</v>
      </c>
      <c r="N1297" s="37" t="s">
        <v>64</v>
      </c>
      <c r="O1297" s="37" t="s">
        <v>157</v>
      </c>
      <c r="P1297" s="37" t="s">
        <v>158</v>
      </c>
      <c r="Q1297" s="37" t="s">
        <v>159</v>
      </c>
      <c r="R1297" s="37" t="s">
        <v>160</v>
      </c>
      <c r="S1297" s="37" t="s">
        <v>912</v>
      </c>
      <c r="T1297" s="37" t="s">
        <v>911</v>
      </c>
      <c r="U1297" s="1" t="e">
        <f>VLOOKUP(T1297,[2]VAT!$A:$D,1,0)</f>
        <v>#N/A</v>
      </c>
      <c r="V1297" s="37" t="s">
        <v>2</v>
      </c>
      <c r="W1297" s="37" t="s">
        <v>2</v>
      </c>
      <c r="X1297" t="e">
        <f>VLOOKUP(T1297,[3]رکوردها!$A:$B,2,0)</f>
        <v>#N/A</v>
      </c>
      <c r="Y1297" t="e">
        <f>VLOOKUP(T1297,[3]رکوردها!$A:$D,4,0)</f>
        <v>#N/A</v>
      </c>
      <c r="Z1297" t="e">
        <f>VLOOKUP(T1297,[3]رکوردها!$A:$C,3,0)</f>
        <v>#N/A</v>
      </c>
      <c r="AA1297" t="e">
        <f>VLOOKUP(T1297,[3]رکوردها!$A:$F,6,0)</f>
        <v>#N/A</v>
      </c>
      <c r="AB1297" t="e">
        <f>VLOOKUP(T1297,[3]رکوردها!$A:$E,5,0)</f>
        <v>#N/A</v>
      </c>
    </row>
    <row r="1298" spans="1:28" s="41" customFormat="1" hidden="1" x14ac:dyDescent="0.2">
      <c r="A1298" s="36">
        <v>178379</v>
      </c>
      <c r="B1298" s="36">
        <v>1328</v>
      </c>
      <c r="C1298" s="36">
        <v>1867</v>
      </c>
      <c r="D1298" s="39" t="s">
        <v>5178</v>
      </c>
      <c r="E1298" s="39"/>
      <c r="F1298" s="37" t="s">
        <v>171</v>
      </c>
      <c r="G1298" s="37" t="s">
        <v>945</v>
      </c>
      <c r="H1298" s="38">
        <v>3286293</v>
      </c>
      <c r="I1298" s="38">
        <v>0</v>
      </c>
      <c r="J1298" s="38">
        <f t="shared" si="21"/>
        <v>3286293</v>
      </c>
      <c r="K1298" s="38"/>
      <c r="L1298" s="49"/>
      <c r="M1298" s="37" t="s">
        <v>63</v>
      </c>
      <c r="N1298" s="37" t="s">
        <v>64</v>
      </c>
      <c r="O1298" s="37" t="s">
        <v>157</v>
      </c>
      <c r="P1298" s="37" t="s">
        <v>158</v>
      </c>
      <c r="Q1298" s="37" t="s">
        <v>159</v>
      </c>
      <c r="R1298" s="37" t="s">
        <v>160</v>
      </c>
      <c r="S1298" s="37" t="s">
        <v>912</v>
      </c>
      <c r="T1298" s="37" t="s">
        <v>911</v>
      </c>
      <c r="U1298" s="1" t="e">
        <f>VLOOKUP(T1298,[2]VAT!$A:$D,1,0)</f>
        <v>#N/A</v>
      </c>
      <c r="V1298" s="37" t="s">
        <v>2</v>
      </c>
      <c r="W1298" s="37" t="s">
        <v>2</v>
      </c>
      <c r="X1298" t="e">
        <f>VLOOKUP(T1298,[3]رکوردها!$A:$B,2,0)</f>
        <v>#N/A</v>
      </c>
      <c r="Y1298" t="e">
        <f>VLOOKUP(T1298,[3]رکوردها!$A:$D,4,0)</f>
        <v>#N/A</v>
      </c>
      <c r="Z1298" t="e">
        <f>VLOOKUP(T1298,[3]رکوردها!$A:$C,3,0)</f>
        <v>#N/A</v>
      </c>
      <c r="AA1298" t="e">
        <f>VLOOKUP(T1298,[3]رکوردها!$A:$F,6,0)</f>
        <v>#N/A</v>
      </c>
      <c r="AB1298" t="e">
        <f>VLOOKUP(T1298,[3]رکوردها!$A:$E,5,0)</f>
        <v>#N/A</v>
      </c>
    </row>
    <row r="1299" spans="1:28" s="41" customFormat="1" hidden="1" x14ac:dyDescent="0.2">
      <c r="A1299" s="36">
        <v>178380</v>
      </c>
      <c r="B1299" s="36">
        <v>1328</v>
      </c>
      <c r="C1299" s="36">
        <v>1867</v>
      </c>
      <c r="D1299" s="39" t="s">
        <v>5178</v>
      </c>
      <c r="E1299" s="39"/>
      <c r="F1299" s="37" t="s">
        <v>171</v>
      </c>
      <c r="G1299" s="37" t="s">
        <v>946</v>
      </c>
      <c r="H1299" s="38">
        <v>3286293</v>
      </c>
      <c r="I1299" s="38">
        <v>0</v>
      </c>
      <c r="J1299" s="38">
        <f t="shared" si="21"/>
        <v>3286293</v>
      </c>
      <c r="K1299" s="38"/>
      <c r="L1299" s="49"/>
      <c r="M1299" s="37" t="s">
        <v>63</v>
      </c>
      <c r="N1299" s="37" t="s">
        <v>64</v>
      </c>
      <c r="O1299" s="37" t="s">
        <v>157</v>
      </c>
      <c r="P1299" s="37" t="s">
        <v>158</v>
      </c>
      <c r="Q1299" s="37" t="s">
        <v>159</v>
      </c>
      <c r="R1299" s="37" t="s">
        <v>160</v>
      </c>
      <c r="S1299" s="37" t="s">
        <v>912</v>
      </c>
      <c r="T1299" s="37" t="s">
        <v>911</v>
      </c>
      <c r="U1299" s="1" t="e">
        <f>VLOOKUP(T1299,[2]VAT!$A:$D,1,0)</f>
        <v>#N/A</v>
      </c>
      <c r="V1299" s="37" t="s">
        <v>2</v>
      </c>
      <c r="W1299" s="37" t="s">
        <v>2</v>
      </c>
      <c r="X1299" t="e">
        <f>VLOOKUP(T1299,[3]رکوردها!$A:$B,2,0)</f>
        <v>#N/A</v>
      </c>
      <c r="Y1299" t="e">
        <f>VLOOKUP(T1299,[3]رکوردها!$A:$D,4,0)</f>
        <v>#N/A</v>
      </c>
      <c r="Z1299" t="e">
        <f>VLOOKUP(T1299,[3]رکوردها!$A:$C,3,0)</f>
        <v>#N/A</v>
      </c>
      <c r="AA1299" t="e">
        <f>VLOOKUP(T1299,[3]رکوردها!$A:$F,6,0)</f>
        <v>#N/A</v>
      </c>
      <c r="AB1299" t="e">
        <f>VLOOKUP(T1299,[3]رکوردها!$A:$E,5,0)</f>
        <v>#N/A</v>
      </c>
    </row>
    <row r="1300" spans="1:28" s="41" customFormat="1" hidden="1" x14ac:dyDescent="0.2">
      <c r="A1300" s="36">
        <v>178381</v>
      </c>
      <c r="B1300" s="36">
        <v>1328</v>
      </c>
      <c r="C1300" s="36">
        <v>1867</v>
      </c>
      <c r="D1300" s="39" t="s">
        <v>5178</v>
      </c>
      <c r="E1300" s="39"/>
      <c r="F1300" s="37" t="s">
        <v>171</v>
      </c>
      <c r="G1300" s="37" t="s">
        <v>947</v>
      </c>
      <c r="H1300" s="38">
        <v>3286293</v>
      </c>
      <c r="I1300" s="38">
        <v>0</v>
      </c>
      <c r="J1300" s="38">
        <f t="shared" si="21"/>
        <v>3286293</v>
      </c>
      <c r="K1300" s="38"/>
      <c r="L1300" s="49"/>
      <c r="M1300" s="37" t="s">
        <v>63</v>
      </c>
      <c r="N1300" s="37" t="s">
        <v>64</v>
      </c>
      <c r="O1300" s="37" t="s">
        <v>157</v>
      </c>
      <c r="P1300" s="37" t="s">
        <v>158</v>
      </c>
      <c r="Q1300" s="37" t="s">
        <v>159</v>
      </c>
      <c r="R1300" s="37" t="s">
        <v>160</v>
      </c>
      <c r="S1300" s="37" t="s">
        <v>912</v>
      </c>
      <c r="T1300" s="37" t="s">
        <v>911</v>
      </c>
      <c r="U1300" s="1" t="e">
        <f>VLOOKUP(T1300,[2]VAT!$A:$D,1,0)</f>
        <v>#N/A</v>
      </c>
      <c r="V1300" s="37" t="s">
        <v>2</v>
      </c>
      <c r="W1300" s="37" t="s">
        <v>2</v>
      </c>
      <c r="X1300" t="e">
        <f>VLOOKUP(T1300,[3]رکوردها!$A:$B,2,0)</f>
        <v>#N/A</v>
      </c>
      <c r="Y1300" t="e">
        <f>VLOOKUP(T1300,[3]رکوردها!$A:$D,4,0)</f>
        <v>#N/A</v>
      </c>
      <c r="Z1300" t="e">
        <f>VLOOKUP(T1300,[3]رکوردها!$A:$C,3,0)</f>
        <v>#N/A</v>
      </c>
      <c r="AA1300" t="e">
        <f>VLOOKUP(T1300,[3]رکوردها!$A:$F,6,0)</f>
        <v>#N/A</v>
      </c>
      <c r="AB1300" t="e">
        <f>VLOOKUP(T1300,[3]رکوردها!$A:$E,5,0)</f>
        <v>#N/A</v>
      </c>
    </row>
    <row r="1301" spans="1:28" s="41" customFormat="1" hidden="1" x14ac:dyDescent="0.2">
      <c r="A1301" s="36">
        <v>178382</v>
      </c>
      <c r="B1301" s="36">
        <v>1328</v>
      </c>
      <c r="C1301" s="36">
        <v>1867</v>
      </c>
      <c r="D1301" s="39" t="s">
        <v>5178</v>
      </c>
      <c r="E1301" s="39"/>
      <c r="F1301" s="37" t="s">
        <v>171</v>
      </c>
      <c r="G1301" s="37" t="s">
        <v>948</v>
      </c>
      <c r="H1301" s="38">
        <v>3286293</v>
      </c>
      <c r="I1301" s="38">
        <v>0</v>
      </c>
      <c r="J1301" s="38">
        <f t="shared" si="21"/>
        <v>3286293</v>
      </c>
      <c r="K1301" s="38"/>
      <c r="L1301" s="49"/>
      <c r="M1301" s="37" t="s">
        <v>63</v>
      </c>
      <c r="N1301" s="37" t="s">
        <v>64</v>
      </c>
      <c r="O1301" s="37" t="s">
        <v>157</v>
      </c>
      <c r="P1301" s="37" t="s">
        <v>158</v>
      </c>
      <c r="Q1301" s="37" t="s">
        <v>159</v>
      </c>
      <c r="R1301" s="37" t="s">
        <v>160</v>
      </c>
      <c r="S1301" s="37" t="s">
        <v>912</v>
      </c>
      <c r="T1301" s="37" t="s">
        <v>911</v>
      </c>
      <c r="U1301" s="1" t="e">
        <f>VLOOKUP(T1301,[2]VAT!$A:$D,1,0)</f>
        <v>#N/A</v>
      </c>
      <c r="V1301" s="37" t="s">
        <v>2</v>
      </c>
      <c r="W1301" s="37" t="s">
        <v>2</v>
      </c>
      <c r="X1301" t="e">
        <f>VLOOKUP(T1301,[3]رکوردها!$A:$B,2,0)</f>
        <v>#N/A</v>
      </c>
      <c r="Y1301" t="e">
        <f>VLOOKUP(T1301,[3]رکوردها!$A:$D,4,0)</f>
        <v>#N/A</v>
      </c>
      <c r="Z1301" t="e">
        <f>VLOOKUP(T1301,[3]رکوردها!$A:$C,3,0)</f>
        <v>#N/A</v>
      </c>
      <c r="AA1301" t="e">
        <f>VLOOKUP(T1301,[3]رکوردها!$A:$F,6,0)</f>
        <v>#N/A</v>
      </c>
      <c r="AB1301" t="e">
        <f>VLOOKUP(T1301,[3]رکوردها!$A:$E,5,0)</f>
        <v>#N/A</v>
      </c>
    </row>
    <row r="1302" spans="1:28" s="41" customFormat="1" hidden="1" x14ac:dyDescent="0.2">
      <c r="A1302" s="36">
        <v>178383</v>
      </c>
      <c r="B1302" s="36">
        <v>1328</v>
      </c>
      <c r="C1302" s="36">
        <v>1867</v>
      </c>
      <c r="D1302" s="39" t="s">
        <v>5178</v>
      </c>
      <c r="E1302" s="39"/>
      <c r="F1302" s="37" t="s">
        <v>171</v>
      </c>
      <c r="G1302" s="37" t="s">
        <v>949</v>
      </c>
      <c r="H1302" s="38">
        <v>3286293</v>
      </c>
      <c r="I1302" s="38">
        <v>0</v>
      </c>
      <c r="J1302" s="38">
        <f t="shared" si="21"/>
        <v>3286293</v>
      </c>
      <c r="K1302" s="38"/>
      <c r="L1302" s="49"/>
      <c r="M1302" s="37" t="s">
        <v>63</v>
      </c>
      <c r="N1302" s="37" t="s">
        <v>64</v>
      </c>
      <c r="O1302" s="37" t="s">
        <v>157</v>
      </c>
      <c r="P1302" s="37" t="s">
        <v>158</v>
      </c>
      <c r="Q1302" s="37" t="s">
        <v>159</v>
      </c>
      <c r="R1302" s="37" t="s">
        <v>160</v>
      </c>
      <c r="S1302" s="37" t="s">
        <v>912</v>
      </c>
      <c r="T1302" s="37" t="s">
        <v>911</v>
      </c>
      <c r="U1302" s="1" t="e">
        <f>VLOOKUP(T1302,[2]VAT!$A:$D,1,0)</f>
        <v>#N/A</v>
      </c>
      <c r="V1302" s="37" t="s">
        <v>2</v>
      </c>
      <c r="W1302" s="37" t="s">
        <v>2</v>
      </c>
      <c r="X1302" t="e">
        <f>VLOOKUP(T1302,[3]رکوردها!$A:$B,2,0)</f>
        <v>#N/A</v>
      </c>
      <c r="Y1302" t="e">
        <f>VLOOKUP(T1302,[3]رکوردها!$A:$D,4,0)</f>
        <v>#N/A</v>
      </c>
      <c r="Z1302" t="e">
        <f>VLOOKUP(T1302,[3]رکوردها!$A:$C,3,0)</f>
        <v>#N/A</v>
      </c>
      <c r="AA1302" t="e">
        <f>VLOOKUP(T1302,[3]رکوردها!$A:$F,6,0)</f>
        <v>#N/A</v>
      </c>
      <c r="AB1302" t="e">
        <f>VLOOKUP(T1302,[3]رکوردها!$A:$E,5,0)</f>
        <v>#N/A</v>
      </c>
    </row>
    <row r="1303" spans="1:28" s="41" customFormat="1" hidden="1" x14ac:dyDescent="0.2">
      <c r="A1303" s="36">
        <v>178384</v>
      </c>
      <c r="B1303" s="36">
        <v>1328</v>
      </c>
      <c r="C1303" s="36">
        <v>1867</v>
      </c>
      <c r="D1303" s="39" t="s">
        <v>5178</v>
      </c>
      <c r="E1303" s="39"/>
      <c r="F1303" s="37" t="s">
        <v>171</v>
      </c>
      <c r="G1303" s="37" t="s">
        <v>950</v>
      </c>
      <c r="H1303" s="38">
        <v>3286293</v>
      </c>
      <c r="I1303" s="38">
        <v>0</v>
      </c>
      <c r="J1303" s="38">
        <f t="shared" si="21"/>
        <v>3286293</v>
      </c>
      <c r="K1303" s="38"/>
      <c r="L1303" s="49"/>
      <c r="M1303" s="37" t="s">
        <v>63</v>
      </c>
      <c r="N1303" s="37" t="s">
        <v>64</v>
      </c>
      <c r="O1303" s="37" t="s">
        <v>157</v>
      </c>
      <c r="P1303" s="37" t="s">
        <v>158</v>
      </c>
      <c r="Q1303" s="37" t="s">
        <v>159</v>
      </c>
      <c r="R1303" s="37" t="s">
        <v>160</v>
      </c>
      <c r="S1303" s="37" t="s">
        <v>912</v>
      </c>
      <c r="T1303" s="37" t="s">
        <v>911</v>
      </c>
      <c r="U1303" s="1" t="e">
        <f>VLOOKUP(T1303,[2]VAT!$A:$D,1,0)</f>
        <v>#N/A</v>
      </c>
      <c r="V1303" s="37" t="s">
        <v>2</v>
      </c>
      <c r="W1303" s="37" t="s">
        <v>2</v>
      </c>
      <c r="X1303" t="e">
        <f>VLOOKUP(T1303,[3]رکوردها!$A:$B,2,0)</f>
        <v>#N/A</v>
      </c>
      <c r="Y1303" t="e">
        <f>VLOOKUP(T1303,[3]رکوردها!$A:$D,4,0)</f>
        <v>#N/A</v>
      </c>
      <c r="Z1303" t="e">
        <f>VLOOKUP(T1303,[3]رکوردها!$A:$C,3,0)</f>
        <v>#N/A</v>
      </c>
      <c r="AA1303" t="e">
        <f>VLOOKUP(T1303,[3]رکوردها!$A:$F,6,0)</f>
        <v>#N/A</v>
      </c>
      <c r="AB1303" t="e">
        <f>VLOOKUP(T1303,[3]رکوردها!$A:$E,5,0)</f>
        <v>#N/A</v>
      </c>
    </row>
    <row r="1304" spans="1:28" s="41" customFormat="1" hidden="1" x14ac:dyDescent="0.2">
      <c r="A1304" s="36">
        <v>178385</v>
      </c>
      <c r="B1304" s="36">
        <v>1328</v>
      </c>
      <c r="C1304" s="36">
        <v>1867</v>
      </c>
      <c r="D1304" s="39" t="s">
        <v>5178</v>
      </c>
      <c r="E1304" s="39"/>
      <c r="F1304" s="37" t="s">
        <v>171</v>
      </c>
      <c r="G1304" s="37" t="s">
        <v>951</v>
      </c>
      <c r="H1304" s="38">
        <v>3286293</v>
      </c>
      <c r="I1304" s="38">
        <v>0</v>
      </c>
      <c r="J1304" s="38">
        <f t="shared" si="21"/>
        <v>3286293</v>
      </c>
      <c r="K1304" s="38"/>
      <c r="L1304" s="49"/>
      <c r="M1304" s="37" t="s">
        <v>63</v>
      </c>
      <c r="N1304" s="37" t="s">
        <v>64</v>
      </c>
      <c r="O1304" s="37" t="s">
        <v>157</v>
      </c>
      <c r="P1304" s="37" t="s">
        <v>158</v>
      </c>
      <c r="Q1304" s="37" t="s">
        <v>159</v>
      </c>
      <c r="R1304" s="37" t="s">
        <v>160</v>
      </c>
      <c r="S1304" s="37" t="s">
        <v>912</v>
      </c>
      <c r="T1304" s="37" t="s">
        <v>911</v>
      </c>
      <c r="U1304" s="1" t="e">
        <f>VLOOKUP(T1304,[2]VAT!$A:$D,1,0)</f>
        <v>#N/A</v>
      </c>
      <c r="V1304" s="37" t="s">
        <v>2</v>
      </c>
      <c r="W1304" s="37" t="s">
        <v>2</v>
      </c>
      <c r="X1304" t="e">
        <f>VLOOKUP(T1304,[3]رکوردها!$A:$B,2,0)</f>
        <v>#N/A</v>
      </c>
      <c r="Y1304" t="e">
        <f>VLOOKUP(T1304,[3]رکوردها!$A:$D,4,0)</f>
        <v>#N/A</v>
      </c>
      <c r="Z1304" t="e">
        <f>VLOOKUP(T1304,[3]رکوردها!$A:$C,3,0)</f>
        <v>#N/A</v>
      </c>
      <c r="AA1304" t="e">
        <f>VLOOKUP(T1304,[3]رکوردها!$A:$F,6,0)</f>
        <v>#N/A</v>
      </c>
      <c r="AB1304" t="e">
        <f>VLOOKUP(T1304,[3]رکوردها!$A:$E,5,0)</f>
        <v>#N/A</v>
      </c>
    </row>
    <row r="1305" spans="1:28" s="41" customFormat="1" hidden="1" x14ac:dyDescent="0.2">
      <c r="A1305" s="36">
        <v>178386</v>
      </c>
      <c r="B1305" s="36">
        <v>1328</v>
      </c>
      <c r="C1305" s="36">
        <v>1867</v>
      </c>
      <c r="D1305" s="39" t="s">
        <v>5178</v>
      </c>
      <c r="E1305" s="39"/>
      <c r="F1305" s="37" t="s">
        <v>171</v>
      </c>
      <c r="G1305" s="37" t="s">
        <v>952</v>
      </c>
      <c r="H1305" s="38">
        <v>3286293</v>
      </c>
      <c r="I1305" s="38">
        <v>0</v>
      </c>
      <c r="J1305" s="38">
        <f t="shared" si="21"/>
        <v>3286293</v>
      </c>
      <c r="K1305" s="38"/>
      <c r="L1305" s="49"/>
      <c r="M1305" s="37" t="s">
        <v>63</v>
      </c>
      <c r="N1305" s="37" t="s">
        <v>64</v>
      </c>
      <c r="O1305" s="37" t="s">
        <v>157</v>
      </c>
      <c r="P1305" s="37" t="s">
        <v>158</v>
      </c>
      <c r="Q1305" s="37" t="s">
        <v>159</v>
      </c>
      <c r="R1305" s="37" t="s">
        <v>160</v>
      </c>
      <c r="S1305" s="37" t="s">
        <v>912</v>
      </c>
      <c r="T1305" s="37" t="s">
        <v>911</v>
      </c>
      <c r="U1305" s="1" t="e">
        <f>VLOOKUP(T1305,[2]VAT!$A:$D,1,0)</f>
        <v>#N/A</v>
      </c>
      <c r="V1305" s="37" t="s">
        <v>2</v>
      </c>
      <c r="W1305" s="37" t="s">
        <v>2</v>
      </c>
      <c r="X1305" t="e">
        <f>VLOOKUP(T1305,[3]رکوردها!$A:$B,2,0)</f>
        <v>#N/A</v>
      </c>
      <c r="Y1305" t="e">
        <f>VLOOKUP(T1305,[3]رکوردها!$A:$D,4,0)</f>
        <v>#N/A</v>
      </c>
      <c r="Z1305" t="e">
        <f>VLOOKUP(T1305,[3]رکوردها!$A:$C,3,0)</f>
        <v>#N/A</v>
      </c>
      <c r="AA1305" t="e">
        <f>VLOOKUP(T1305,[3]رکوردها!$A:$F,6,0)</f>
        <v>#N/A</v>
      </c>
      <c r="AB1305" t="e">
        <f>VLOOKUP(T1305,[3]رکوردها!$A:$E,5,0)</f>
        <v>#N/A</v>
      </c>
    </row>
    <row r="1306" spans="1:28" s="41" customFormat="1" hidden="1" x14ac:dyDescent="0.2">
      <c r="A1306" s="36">
        <v>178387</v>
      </c>
      <c r="B1306" s="36">
        <v>1328</v>
      </c>
      <c r="C1306" s="36">
        <v>1867</v>
      </c>
      <c r="D1306" s="39" t="s">
        <v>5178</v>
      </c>
      <c r="E1306" s="39"/>
      <c r="F1306" s="37" t="s">
        <v>171</v>
      </c>
      <c r="G1306" s="37" t="s">
        <v>953</v>
      </c>
      <c r="H1306" s="38">
        <v>3286293</v>
      </c>
      <c r="I1306" s="38">
        <v>0</v>
      </c>
      <c r="J1306" s="38">
        <f t="shared" si="21"/>
        <v>3286293</v>
      </c>
      <c r="K1306" s="38"/>
      <c r="L1306" s="49"/>
      <c r="M1306" s="37" t="s">
        <v>63</v>
      </c>
      <c r="N1306" s="37" t="s">
        <v>64</v>
      </c>
      <c r="O1306" s="37" t="s">
        <v>157</v>
      </c>
      <c r="P1306" s="37" t="s">
        <v>158</v>
      </c>
      <c r="Q1306" s="37" t="s">
        <v>159</v>
      </c>
      <c r="R1306" s="37" t="s">
        <v>160</v>
      </c>
      <c r="S1306" s="37" t="s">
        <v>912</v>
      </c>
      <c r="T1306" s="37" t="s">
        <v>911</v>
      </c>
      <c r="U1306" s="1" t="e">
        <f>VLOOKUP(T1306,[2]VAT!$A:$D,1,0)</f>
        <v>#N/A</v>
      </c>
      <c r="V1306" s="37" t="s">
        <v>2</v>
      </c>
      <c r="W1306" s="37" t="s">
        <v>2</v>
      </c>
      <c r="X1306" t="e">
        <f>VLOOKUP(T1306,[3]رکوردها!$A:$B,2,0)</f>
        <v>#N/A</v>
      </c>
      <c r="Y1306" t="e">
        <f>VLOOKUP(T1306,[3]رکوردها!$A:$D,4,0)</f>
        <v>#N/A</v>
      </c>
      <c r="Z1306" t="e">
        <f>VLOOKUP(T1306,[3]رکوردها!$A:$C,3,0)</f>
        <v>#N/A</v>
      </c>
      <c r="AA1306" t="e">
        <f>VLOOKUP(T1306,[3]رکوردها!$A:$F,6,0)</f>
        <v>#N/A</v>
      </c>
      <c r="AB1306" t="e">
        <f>VLOOKUP(T1306,[3]رکوردها!$A:$E,5,0)</f>
        <v>#N/A</v>
      </c>
    </row>
    <row r="1307" spans="1:28" s="41" customFormat="1" hidden="1" x14ac:dyDescent="0.2">
      <c r="A1307" s="36">
        <v>178388</v>
      </c>
      <c r="B1307" s="36">
        <v>1328</v>
      </c>
      <c r="C1307" s="36">
        <v>1867</v>
      </c>
      <c r="D1307" s="39" t="s">
        <v>5178</v>
      </c>
      <c r="E1307" s="39"/>
      <c r="F1307" s="37" t="s">
        <v>171</v>
      </c>
      <c r="G1307" s="37" t="s">
        <v>954</v>
      </c>
      <c r="H1307" s="38">
        <v>3286293</v>
      </c>
      <c r="I1307" s="38">
        <v>0</v>
      </c>
      <c r="J1307" s="38">
        <f t="shared" si="21"/>
        <v>3286293</v>
      </c>
      <c r="K1307" s="38"/>
      <c r="L1307" s="49"/>
      <c r="M1307" s="37" t="s">
        <v>63</v>
      </c>
      <c r="N1307" s="37" t="s">
        <v>64</v>
      </c>
      <c r="O1307" s="37" t="s">
        <v>157</v>
      </c>
      <c r="P1307" s="37" t="s">
        <v>158</v>
      </c>
      <c r="Q1307" s="37" t="s">
        <v>159</v>
      </c>
      <c r="R1307" s="37" t="s">
        <v>160</v>
      </c>
      <c r="S1307" s="37" t="s">
        <v>912</v>
      </c>
      <c r="T1307" s="37" t="s">
        <v>911</v>
      </c>
      <c r="U1307" s="1" t="e">
        <f>VLOOKUP(T1307,[2]VAT!$A:$D,1,0)</f>
        <v>#N/A</v>
      </c>
      <c r="V1307" s="37" t="s">
        <v>2</v>
      </c>
      <c r="W1307" s="37" t="s">
        <v>2</v>
      </c>
      <c r="X1307" t="e">
        <f>VLOOKUP(T1307,[3]رکوردها!$A:$B,2,0)</f>
        <v>#N/A</v>
      </c>
      <c r="Y1307" t="e">
        <f>VLOOKUP(T1307,[3]رکوردها!$A:$D,4,0)</f>
        <v>#N/A</v>
      </c>
      <c r="Z1307" t="e">
        <f>VLOOKUP(T1307,[3]رکوردها!$A:$C,3,0)</f>
        <v>#N/A</v>
      </c>
      <c r="AA1307" t="e">
        <f>VLOOKUP(T1307,[3]رکوردها!$A:$F,6,0)</f>
        <v>#N/A</v>
      </c>
      <c r="AB1307" t="e">
        <f>VLOOKUP(T1307,[3]رکوردها!$A:$E,5,0)</f>
        <v>#N/A</v>
      </c>
    </row>
    <row r="1308" spans="1:28" s="41" customFormat="1" hidden="1" x14ac:dyDescent="0.2">
      <c r="A1308" s="36">
        <v>178389</v>
      </c>
      <c r="B1308" s="36">
        <v>1328</v>
      </c>
      <c r="C1308" s="36">
        <v>1867</v>
      </c>
      <c r="D1308" s="39" t="s">
        <v>5178</v>
      </c>
      <c r="E1308" s="39"/>
      <c r="F1308" s="37" t="s">
        <v>171</v>
      </c>
      <c r="G1308" s="37" t="s">
        <v>955</v>
      </c>
      <c r="H1308" s="38">
        <v>3286293</v>
      </c>
      <c r="I1308" s="38">
        <v>0</v>
      </c>
      <c r="J1308" s="38">
        <f t="shared" si="21"/>
        <v>3286293</v>
      </c>
      <c r="K1308" s="38"/>
      <c r="L1308" s="49"/>
      <c r="M1308" s="37" t="s">
        <v>63</v>
      </c>
      <c r="N1308" s="37" t="s">
        <v>64</v>
      </c>
      <c r="O1308" s="37" t="s">
        <v>157</v>
      </c>
      <c r="P1308" s="37" t="s">
        <v>158</v>
      </c>
      <c r="Q1308" s="37" t="s">
        <v>159</v>
      </c>
      <c r="R1308" s="37" t="s">
        <v>160</v>
      </c>
      <c r="S1308" s="37" t="s">
        <v>912</v>
      </c>
      <c r="T1308" s="37" t="s">
        <v>911</v>
      </c>
      <c r="U1308" s="1" t="e">
        <f>VLOOKUP(T1308,[2]VAT!$A:$D,1,0)</f>
        <v>#N/A</v>
      </c>
      <c r="V1308" s="37" t="s">
        <v>2</v>
      </c>
      <c r="W1308" s="37" t="s">
        <v>2</v>
      </c>
      <c r="X1308" t="e">
        <f>VLOOKUP(T1308,[3]رکوردها!$A:$B,2,0)</f>
        <v>#N/A</v>
      </c>
      <c r="Y1308" t="e">
        <f>VLOOKUP(T1308,[3]رکوردها!$A:$D,4,0)</f>
        <v>#N/A</v>
      </c>
      <c r="Z1308" t="e">
        <f>VLOOKUP(T1308,[3]رکوردها!$A:$C,3,0)</f>
        <v>#N/A</v>
      </c>
      <c r="AA1308" t="e">
        <f>VLOOKUP(T1308,[3]رکوردها!$A:$F,6,0)</f>
        <v>#N/A</v>
      </c>
      <c r="AB1308" t="e">
        <f>VLOOKUP(T1308,[3]رکوردها!$A:$E,5,0)</f>
        <v>#N/A</v>
      </c>
    </row>
    <row r="1309" spans="1:28" s="41" customFormat="1" hidden="1" x14ac:dyDescent="0.2">
      <c r="A1309" s="36">
        <v>178390</v>
      </c>
      <c r="B1309" s="36">
        <v>1328</v>
      </c>
      <c r="C1309" s="36">
        <v>1867</v>
      </c>
      <c r="D1309" s="39" t="s">
        <v>5178</v>
      </c>
      <c r="E1309" s="39"/>
      <c r="F1309" s="37" t="s">
        <v>171</v>
      </c>
      <c r="G1309" s="37" t="s">
        <v>956</v>
      </c>
      <c r="H1309" s="38">
        <v>3286293</v>
      </c>
      <c r="I1309" s="38">
        <v>0</v>
      </c>
      <c r="J1309" s="38">
        <f t="shared" si="21"/>
        <v>3286293</v>
      </c>
      <c r="K1309" s="38"/>
      <c r="L1309" s="49"/>
      <c r="M1309" s="37" t="s">
        <v>63</v>
      </c>
      <c r="N1309" s="37" t="s">
        <v>64</v>
      </c>
      <c r="O1309" s="37" t="s">
        <v>157</v>
      </c>
      <c r="P1309" s="37" t="s">
        <v>158</v>
      </c>
      <c r="Q1309" s="37" t="s">
        <v>159</v>
      </c>
      <c r="R1309" s="37" t="s">
        <v>160</v>
      </c>
      <c r="S1309" s="37" t="s">
        <v>912</v>
      </c>
      <c r="T1309" s="37" t="s">
        <v>911</v>
      </c>
      <c r="U1309" s="1" t="e">
        <f>VLOOKUP(T1309,[2]VAT!$A:$D,1,0)</f>
        <v>#N/A</v>
      </c>
      <c r="V1309" s="37" t="s">
        <v>2</v>
      </c>
      <c r="W1309" s="37" t="s">
        <v>2</v>
      </c>
      <c r="X1309" t="e">
        <f>VLOOKUP(T1309,[3]رکوردها!$A:$B,2,0)</f>
        <v>#N/A</v>
      </c>
      <c r="Y1309" t="e">
        <f>VLOOKUP(T1309,[3]رکوردها!$A:$D,4,0)</f>
        <v>#N/A</v>
      </c>
      <c r="Z1309" t="e">
        <f>VLOOKUP(T1309,[3]رکوردها!$A:$C,3,0)</f>
        <v>#N/A</v>
      </c>
      <c r="AA1309" t="e">
        <f>VLOOKUP(T1309,[3]رکوردها!$A:$F,6,0)</f>
        <v>#N/A</v>
      </c>
      <c r="AB1309" t="e">
        <f>VLOOKUP(T1309,[3]رکوردها!$A:$E,5,0)</f>
        <v>#N/A</v>
      </c>
    </row>
    <row r="1310" spans="1:28" s="41" customFormat="1" hidden="1" x14ac:dyDescent="0.2">
      <c r="A1310" s="36">
        <v>178391</v>
      </c>
      <c r="B1310" s="36">
        <v>1328</v>
      </c>
      <c r="C1310" s="36">
        <v>1867</v>
      </c>
      <c r="D1310" s="39" t="s">
        <v>5178</v>
      </c>
      <c r="E1310" s="39"/>
      <c r="F1310" s="37" t="s">
        <v>171</v>
      </c>
      <c r="G1310" s="37" t="s">
        <v>957</v>
      </c>
      <c r="H1310" s="38">
        <v>3286293</v>
      </c>
      <c r="I1310" s="38">
        <v>0</v>
      </c>
      <c r="J1310" s="38">
        <f t="shared" si="21"/>
        <v>3286293</v>
      </c>
      <c r="K1310" s="38"/>
      <c r="L1310" s="49"/>
      <c r="M1310" s="37" t="s">
        <v>63</v>
      </c>
      <c r="N1310" s="37" t="s">
        <v>64</v>
      </c>
      <c r="O1310" s="37" t="s">
        <v>157</v>
      </c>
      <c r="P1310" s="37" t="s">
        <v>158</v>
      </c>
      <c r="Q1310" s="37" t="s">
        <v>159</v>
      </c>
      <c r="R1310" s="37" t="s">
        <v>160</v>
      </c>
      <c r="S1310" s="37" t="s">
        <v>912</v>
      </c>
      <c r="T1310" s="37" t="s">
        <v>911</v>
      </c>
      <c r="U1310" s="1" t="e">
        <f>VLOOKUP(T1310,[2]VAT!$A:$D,1,0)</f>
        <v>#N/A</v>
      </c>
      <c r="V1310" s="37" t="s">
        <v>2</v>
      </c>
      <c r="W1310" s="37" t="s">
        <v>2</v>
      </c>
      <c r="X1310" t="e">
        <f>VLOOKUP(T1310,[3]رکوردها!$A:$B,2,0)</f>
        <v>#N/A</v>
      </c>
      <c r="Y1310" t="e">
        <f>VLOOKUP(T1310,[3]رکوردها!$A:$D,4,0)</f>
        <v>#N/A</v>
      </c>
      <c r="Z1310" t="e">
        <f>VLOOKUP(T1310,[3]رکوردها!$A:$C,3,0)</f>
        <v>#N/A</v>
      </c>
      <c r="AA1310" t="e">
        <f>VLOOKUP(T1310,[3]رکوردها!$A:$F,6,0)</f>
        <v>#N/A</v>
      </c>
      <c r="AB1310" t="e">
        <f>VLOOKUP(T1310,[3]رکوردها!$A:$E,5,0)</f>
        <v>#N/A</v>
      </c>
    </row>
    <row r="1311" spans="1:28" s="41" customFormat="1" hidden="1" x14ac:dyDescent="0.2">
      <c r="A1311" s="36">
        <v>178392</v>
      </c>
      <c r="B1311" s="36">
        <v>1328</v>
      </c>
      <c r="C1311" s="36">
        <v>1867</v>
      </c>
      <c r="D1311" s="39" t="s">
        <v>5178</v>
      </c>
      <c r="E1311" s="39"/>
      <c r="F1311" s="37" t="s">
        <v>171</v>
      </c>
      <c r="G1311" s="37" t="s">
        <v>958</v>
      </c>
      <c r="H1311" s="38">
        <v>3286293</v>
      </c>
      <c r="I1311" s="38">
        <v>0</v>
      </c>
      <c r="J1311" s="38">
        <f t="shared" si="21"/>
        <v>3286293</v>
      </c>
      <c r="K1311" s="38"/>
      <c r="L1311" s="49"/>
      <c r="M1311" s="37" t="s">
        <v>63</v>
      </c>
      <c r="N1311" s="37" t="s">
        <v>64</v>
      </c>
      <c r="O1311" s="37" t="s">
        <v>157</v>
      </c>
      <c r="P1311" s="37" t="s">
        <v>158</v>
      </c>
      <c r="Q1311" s="37" t="s">
        <v>159</v>
      </c>
      <c r="R1311" s="37" t="s">
        <v>160</v>
      </c>
      <c r="S1311" s="37" t="s">
        <v>912</v>
      </c>
      <c r="T1311" s="37" t="s">
        <v>911</v>
      </c>
      <c r="U1311" s="1" t="e">
        <f>VLOOKUP(T1311,[2]VAT!$A:$D,1,0)</f>
        <v>#N/A</v>
      </c>
      <c r="V1311" s="37" t="s">
        <v>2</v>
      </c>
      <c r="W1311" s="37" t="s">
        <v>2</v>
      </c>
      <c r="X1311" t="e">
        <f>VLOOKUP(T1311,[3]رکوردها!$A:$B,2,0)</f>
        <v>#N/A</v>
      </c>
      <c r="Y1311" t="e">
        <f>VLOOKUP(T1311,[3]رکوردها!$A:$D,4,0)</f>
        <v>#N/A</v>
      </c>
      <c r="Z1311" t="e">
        <f>VLOOKUP(T1311,[3]رکوردها!$A:$C,3,0)</f>
        <v>#N/A</v>
      </c>
      <c r="AA1311" t="e">
        <f>VLOOKUP(T1311,[3]رکوردها!$A:$F,6,0)</f>
        <v>#N/A</v>
      </c>
      <c r="AB1311" t="e">
        <f>VLOOKUP(T1311,[3]رکوردها!$A:$E,5,0)</f>
        <v>#N/A</v>
      </c>
    </row>
    <row r="1312" spans="1:28" s="41" customFormat="1" hidden="1" x14ac:dyDescent="0.2">
      <c r="A1312" s="36">
        <v>178393</v>
      </c>
      <c r="B1312" s="36">
        <v>1328</v>
      </c>
      <c r="C1312" s="36">
        <v>1867</v>
      </c>
      <c r="D1312" s="39" t="s">
        <v>5178</v>
      </c>
      <c r="E1312" s="39"/>
      <c r="F1312" s="37" t="s">
        <v>171</v>
      </c>
      <c r="G1312" s="37" t="s">
        <v>958</v>
      </c>
      <c r="H1312" s="38">
        <v>3286293</v>
      </c>
      <c r="I1312" s="38">
        <v>0</v>
      </c>
      <c r="J1312" s="38">
        <f t="shared" si="21"/>
        <v>3286293</v>
      </c>
      <c r="K1312" s="38"/>
      <c r="L1312" s="49"/>
      <c r="M1312" s="37" t="s">
        <v>63</v>
      </c>
      <c r="N1312" s="37" t="s">
        <v>64</v>
      </c>
      <c r="O1312" s="37" t="s">
        <v>157</v>
      </c>
      <c r="P1312" s="37" t="s">
        <v>158</v>
      </c>
      <c r="Q1312" s="37" t="s">
        <v>159</v>
      </c>
      <c r="R1312" s="37" t="s">
        <v>160</v>
      </c>
      <c r="S1312" s="37" t="s">
        <v>912</v>
      </c>
      <c r="T1312" s="37" t="s">
        <v>911</v>
      </c>
      <c r="U1312" s="1" t="e">
        <f>VLOOKUP(T1312,[2]VAT!$A:$D,1,0)</f>
        <v>#N/A</v>
      </c>
      <c r="V1312" s="37" t="s">
        <v>2</v>
      </c>
      <c r="W1312" s="37" t="s">
        <v>2</v>
      </c>
      <c r="X1312" t="e">
        <f>VLOOKUP(T1312,[3]رکوردها!$A:$B,2,0)</f>
        <v>#N/A</v>
      </c>
      <c r="Y1312" t="e">
        <f>VLOOKUP(T1312,[3]رکوردها!$A:$D,4,0)</f>
        <v>#N/A</v>
      </c>
      <c r="Z1312" t="e">
        <f>VLOOKUP(T1312,[3]رکوردها!$A:$C,3,0)</f>
        <v>#N/A</v>
      </c>
      <c r="AA1312" t="e">
        <f>VLOOKUP(T1312,[3]رکوردها!$A:$F,6,0)</f>
        <v>#N/A</v>
      </c>
      <c r="AB1312" t="e">
        <f>VLOOKUP(T1312,[3]رکوردها!$A:$E,5,0)</f>
        <v>#N/A</v>
      </c>
    </row>
    <row r="1313" spans="1:28" s="41" customFormat="1" hidden="1" x14ac:dyDescent="0.2">
      <c r="A1313" s="36">
        <v>178394</v>
      </c>
      <c r="B1313" s="36">
        <v>1328</v>
      </c>
      <c r="C1313" s="36">
        <v>1867</v>
      </c>
      <c r="D1313" s="39" t="s">
        <v>5178</v>
      </c>
      <c r="E1313" s="39"/>
      <c r="F1313" s="37" t="s">
        <v>171</v>
      </c>
      <c r="G1313" s="37" t="s">
        <v>958</v>
      </c>
      <c r="H1313" s="38">
        <v>3286293</v>
      </c>
      <c r="I1313" s="38">
        <v>0</v>
      </c>
      <c r="J1313" s="38">
        <f t="shared" si="21"/>
        <v>3286293</v>
      </c>
      <c r="K1313" s="38"/>
      <c r="L1313" s="49"/>
      <c r="M1313" s="37" t="s">
        <v>63</v>
      </c>
      <c r="N1313" s="37" t="s">
        <v>64</v>
      </c>
      <c r="O1313" s="37" t="s">
        <v>157</v>
      </c>
      <c r="P1313" s="37" t="s">
        <v>158</v>
      </c>
      <c r="Q1313" s="37" t="s">
        <v>159</v>
      </c>
      <c r="R1313" s="37" t="s">
        <v>160</v>
      </c>
      <c r="S1313" s="37" t="s">
        <v>912</v>
      </c>
      <c r="T1313" s="37" t="s">
        <v>911</v>
      </c>
      <c r="U1313" s="1" t="e">
        <f>VLOOKUP(T1313,[2]VAT!$A:$D,1,0)</f>
        <v>#N/A</v>
      </c>
      <c r="V1313" s="37" t="s">
        <v>2</v>
      </c>
      <c r="W1313" s="37" t="s">
        <v>2</v>
      </c>
      <c r="X1313" t="e">
        <f>VLOOKUP(T1313,[3]رکوردها!$A:$B,2,0)</f>
        <v>#N/A</v>
      </c>
      <c r="Y1313" t="e">
        <f>VLOOKUP(T1313,[3]رکوردها!$A:$D,4,0)</f>
        <v>#N/A</v>
      </c>
      <c r="Z1313" t="e">
        <f>VLOOKUP(T1313,[3]رکوردها!$A:$C,3,0)</f>
        <v>#N/A</v>
      </c>
      <c r="AA1313" t="e">
        <f>VLOOKUP(T1313,[3]رکوردها!$A:$F,6,0)</f>
        <v>#N/A</v>
      </c>
      <c r="AB1313" t="e">
        <f>VLOOKUP(T1313,[3]رکوردها!$A:$E,5,0)</f>
        <v>#N/A</v>
      </c>
    </row>
    <row r="1314" spans="1:28" s="41" customFormat="1" hidden="1" x14ac:dyDescent="0.2">
      <c r="A1314" s="36">
        <v>178395</v>
      </c>
      <c r="B1314" s="36">
        <v>1328</v>
      </c>
      <c r="C1314" s="36">
        <v>1867</v>
      </c>
      <c r="D1314" s="39" t="s">
        <v>5178</v>
      </c>
      <c r="E1314" s="39"/>
      <c r="F1314" s="37" t="s">
        <v>171</v>
      </c>
      <c r="G1314" s="37" t="s">
        <v>958</v>
      </c>
      <c r="H1314" s="38">
        <v>3286293</v>
      </c>
      <c r="I1314" s="38">
        <v>0</v>
      </c>
      <c r="J1314" s="38">
        <f t="shared" si="21"/>
        <v>3286293</v>
      </c>
      <c r="K1314" s="38"/>
      <c r="L1314" s="49"/>
      <c r="M1314" s="37" t="s">
        <v>63</v>
      </c>
      <c r="N1314" s="37" t="s">
        <v>64</v>
      </c>
      <c r="O1314" s="37" t="s">
        <v>157</v>
      </c>
      <c r="P1314" s="37" t="s">
        <v>158</v>
      </c>
      <c r="Q1314" s="37" t="s">
        <v>159</v>
      </c>
      <c r="R1314" s="37" t="s">
        <v>160</v>
      </c>
      <c r="S1314" s="37" t="s">
        <v>912</v>
      </c>
      <c r="T1314" s="37" t="s">
        <v>911</v>
      </c>
      <c r="U1314" s="1" t="e">
        <f>VLOOKUP(T1314,[2]VAT!$A:$D,1,0)</f>
        <v>#N/A</v>
      </c>
      <c r="V1314" s="37" t="s">
        <v>2</v>
      </c>
      <c r="W1314" s="37" t="s">
        <v>2</v>
      </c>
      <c r="X1314" t="e">
        <f>VLOOKUP(T1314,[3]رکوردها!$A:$B,2,0)</f>
        <v>#N/A</v>
      </c>
      <c r="Y1314" t="e">
        <f>VLOOKUP(T1314,[3]رکوردها!$A:$D,4,0)</f>
        <v>#N/A</v>
      </c>
      <c r="Z1314" t="e">
        <f>VLOOKUP(T1314,[3]رکوردها!$A:$C,3,0)</f>
        <v>#N/A</v>
      </c>
      <c r="AA1314" t="e">
        <f>VLOOKUP(T1314,[3]رکوردها!$A:$F,6,0)</f>
        <v>#N/A</v>
      </c>
      <c r="AB1314" t="e">
        <f>VLOOKUP(T1314,[3]رکوردها!$A:$E,5,0)</f>
        <v>#N/A</v>
      </c>
    </row>
    <row r="1315" spans="1:28" s="41" customFormat="1" hidden="1" x14ac:dyDescent="0.2">
      <c r="A1315" s="36">
        <v>178396</v>
      </c>
      <c r="B1315" s="36">
        <v>1328</v>
      </c>
      <c r="C1315" s="36">
        <v>1867</v>
      </c>
      <c r="D1315" s="39" t="s">
        <v>5178</v>
      </c>
      <c r="E1315" s="39"/>
      <c r="F1315" s="37" t="s">
        <v>171</v>
      </c>
      <c r="G1315" s="37" t="s">
        <v>958</v>
      </c>
      <c r="H1315" s="38">
        <v>3286293</v>
      </c>
      <c r="I1315" s="38">
        <v>0</v>
      </c>
      <c r="J1315" s="38">
        <f t="shared" si="21"/>
        <v>3286293</v>
      </c>
      <c r="K1315" s="38"/>
      <c r="L1315" s="49"/>
      <c r="M1315" s="37" t="s">
        <v>63</v>
      </c>
      <c r="N1315" s="37" t="s">
        <v>64</v>
      </c>
      <c r="O1315" s="37" t="s">
        <v>157</v>
      </c>
      <c r="P1315" s="37" t="s">
        <v>158</v>
      </c>
      <c r="Q1315" s="37" t="s">
        <v>159</v>
      </c>
      <c r="R1315" s="37" t="s">
        <v>160</v>
      </c>
      <c r="S1315" s="37" t="s">
        <v>912</v>
      </c>
      <c r="T1315" s="37" t="s">
        <v>911</v>
      </c>
      <c r="U1315" s="1" t="e">
        <f>VLOOKUP(T1315,[2]VAT!$A:$D,1,0)</f>
        <v>#N/A</v>
      </c>
      <c r="V1315" s="37" t="s">
        <v>2</v>
      </c>
      <c r="W1315" s="37" t="s">
        <v>2</v>
      </c>
      <c r="X1315" t="e">
        <f>VLOOKUP(T1315,[3]رکوردها!$A:$B,2,0)</f>
        <v>#N/A</v>
      </c>
      <c r="Y1315" t="e">
        <f>VLOOKUP(T1315,[3]رکوردها!$A:$D,4,0)</f>
        <v>#N/A</v>
      </c>
      <c r="Z1315" t="e">
        <f>VLOOKUP(T1315,[3]رکوردها!$A:$C,3,0)</f>
        <v>#N/A</v>
      </c>
      <c r="AA1315" t="e">
        <f>VLOOKUP(T1315,[3]رکوردها!$A:$F,6,0)</f>
        <v>#N/A</v>
      </c>
      <c r="AB1315" t="e">
        <f>VLOOKUP(T1315,[3]رکوردها!$A:$E,5,0)</f>
        <v>#N/A</v>
      </c>
    </row>
    <row r="1316" spans="1:28" s="41" customFormat="1" hidden="1" x14ac:dyDescent="0.2">
      <c r="A1316" s="36">
        <v>178397</v>
      </c>
      <c r="B1316" s="36">
        <v>1328</v>
      </c>
      <c r="C1316" s="36">
        <v>1867</v>
      </c>
      <c r="D1316" s="39" t="s">
        <v>5178</v>
      </c>
      <c r="E1316" s="39"/>
      <c r="F1316" s="37" t="s">
        <v>171</v>
      </c>
      <c r="G1316" s="37" t="s">
        <v>958</v>
      </c>
      <c r="H1316" s="38">
        <v>3286293</v>
      </c>
      <c r="I1316" s="38">
        <v>0</v>
      </c>
      <c r="J1316" s="38">
        <f t="shared" si="21"/>
        <v>3286293</v>
      </c>
      <c r="K1316" s="38"/>
      <c r="L1316" s="49"/>
      <c r="M1316" s="37" t="s">
        <v>63</v>
      </c>
      <c r="N1316" s="37" t="s">
        <v>64</v>
      </c>
      <c r="O1316" s="37" t="s">
        <v>157</v>
      </c>
      <c r="P1316" s="37" t="s">
        <v>158</v>
      </c>
      <c r="Q1316" s="37" t="s">
        <v>159</v>
      </c>
      <c r="R1316" s="37" t="s">
        <v>160</v>
      </c>
      <c r="S1316" s="37" t="s">
        <v>912</v>
      </c>
      <c r="T1316" s="37" t="s">
        <v>911</v>
      </c>
      <c r="U1316" s="1" t="e">
        <f>VLOOKUP(T1316,[2]VAT!$A:$D,1,0)</f>
        <v>#N/A</v>
      </c>
      <c r="V1316" s="37" t="s">
        <v>2</v>
      </c>
      <c r="W1316" s="37" t="s">
        <v>2</v>
      </c>
      <c r="X1316" t="e">
        <f>VLOOKUP(T1316,[3]رکوردها!$A:$B,2,0)</f>
        <v>#N/A</v>
      </c>
      <c r="Y1316" t="e">
        <f>VLOOKUP(T1316,[3]رکوردها!$A:$D,4,0)</f>
        <v>#N/A</v>
      </c>
      <c r="Z1316" t="e">
        <f>VLOOKUP(T1316,[3]رکوردها!$A:$C,3,0)</f>
        <v>#N/A</v>
      </c>
      <c r="AA1316" t="e">
        <f>VLOOKUP(T1316,[3]رکوردها!$A:$F,6,0)</f>
        <v>#N/A</v>
      </c>
      <c r="AB1316" t="e">
        <f>VLOOKUP(T1316,[3]رکوردها!$A:$E,5,0)</f>
        <v>#N/A</v>
      </c>
    </row>
    <row r="1317" spans="1:28" s="41" customFormat="1" hidden="1" x14ac:dyDescent="0.2">
      <c r="A1317" s="36">
        <v>178398</v>
      </c>
      <c r="B1317" s="36">
        <v>1328</v>
      </c>
      <c r="C1317" s="36">
        <v>1867</v>
      </c>
      <c r="D1317" s="39" t="s">
        <v>5178</v>
      </c>
      <c r="E1317" s="39"/>
      <c r="F1317" s="37" t="s">
        <v>171</v>
      </c>
      <c r="G1317" s="37" t="s">
        <v>958</v>
      </c>
      <c r="H1317" s="38">
        <v>3286293</v>
      </c>
      <c r="I1317" s="38">
        <v>0</v>
      </c>
      <c r="J1317" s="38">
        <f t="shared" si="21"/>
        <v>3286293</v>
      </c>
      <c r="K1317" s="38"/>
      <c r="L1317" s="49"/>
      <c r="M1317" s="37" t="s">
        <v>63</v>
      </c>
      <c r="N1317" s="37" t="s">
        <v>64</v>
      </c>
      <c r="O1317" s="37" t="s">
        <v>157</v>
      </c>
      <c r="P1317" s="37" t="s">
        <v>158</v>
      </c>
      <c r="Q1317" s="37" t="s">
        <v>159</v>
      </c>
      <c r="R1317" s="37" t="s">
        <v>160</v>
      </c>
      <c r="S1317" s="37" t="s">
        <v>912</v>
      </c>
      <c r="T1317" s="37" t="s">
        <v>911</v>
      </c>
      <c r="U1317" s="1" t="e">
        <f>VLOOKUP(T1317,[2]VAT!$A:$D,1,0)</f>
        <v>#N/A</v>
      </c>
      <c r="V1317" s="37" t="s">
        <v>2</v>
      </c>
      <c r="W1317" s="37" t="s">
        <v>2</v>
      </c>
      <c r="X1317" t="e">
        <f>VLOOKUP(T1317,[3]رکوردها!$A:$B,2,0)</f>
        <v>#N/A</v>
      </c>
      <c r="Y1317" t="e">
        <f>VLOOKUP(T1317,[3]رکوردها!$A:$D,4,0)</f>
        <v>#N/A</v>
      </c>
      <c r="Z1317" t="e">
        <f>VLOOKUP(T1317,[3]رکوردها!$A:$C,3,0)</f>
        <v>#N/A</v>
      </c>
      <c r="AA1317" t="e">
        <f>VLOOKUP(T1317,[3]رکوردها!$A:$F,6,0)</f>
        <v>#N/A</v>
      </c>
      <c r="AB1317" t="e">
        <f>VLOOKUP(T1317,[3]رکوردها!$A:$E,5,0)</f>
        <v>#N/A</v>
      </c>
    </row>
    <row r="1318" spans="1:28" s="41" customFormat="1" hidden="1" x14ac:dyDescent="0.2">
      <c r="A1318" s="36">
        <v>178399</v>
      </c>
      <c r="B1318" s="36">
        <v>1328</v>
      </c>
      <c r="C1318" s="36">
        <v>1867</v>
      </c>
      <c r="D1318" s="39" t="s">
        <v>5178</v>
      </c>
      <c r="E1318" s="39"/>
      <c r="F1318" s="37" t="s">
        <v>171</v>
      </c>
      <c r="G1318" s="37" t="s">
        <v>958</v>
      </c>
      <c r="H1318" s="38">
        <v>3286293</v>
      </c>
      <c r="I1318" s="38">
        <v>0</v>
      </c>
      <c r="J1318" s="38">
        <f t="shared" si="21"/>
        <v>3286293</v>
      </c>
      <c r="K1318" s="38"/>
      <c r="L1318" s="49"/>
      <c r="M1318" s="37" t="s">
        <v>63</v>
      </c>
      <c r="N1318" s="37" t="s">
        <v>64</v>
      </c>
      <c r="O1318" s="37" t="s">
        <v>157</v>
      </c>
      <c r="P1318" s="37" t="s">
        <v>158</v>
      </c>
      <c r="Q1318" s="37" t="s">
        <v>159</v>
      </c>
      <c r="R1318" s="37" t="s">
        <v>160</v>
      </c>
      <c r="S1318" s="37" t="s">
        <v>912</v>
      </c>
      <c r="T1318" s="37" t="s">
        <v>911</v>
      </c>
      <c r="U1318" s="1" t="e">
        <f>VLOOKUP(T1318,[2]VAT!$A:$D,1,0)</f>
        <v>#N/A</v>
      </c>
      <c r="V1318" s="37" t="s">
        <v>2</v>
      </c>
      <c r="W1318" s="37" t="s">
        <v>2</v>
      </c>
      <c r="X1318" t="e">
        <f>VLOOKUP(T1318,[3]رکوردها!$A:$B,2,0)</f>
        <v>#N/A</v>
      </c>
      <c r="Y1318" t="e">
        <f>VLOOKUP(T1318,[3]رکوردها!$A:$D,4,0)</f>
        <v>#N/A</v>
      </c>
      <c r="Z1318" t="e">
        <f>VLOOKUP(T1318,[3]رکوردها!$A:$C,3,0)</f>
        <v>#N/A</v>
      </c>
      <c r="AA1318" t="e">
        <f>VLOOKUP(T1318,[3]رکوردها!$A:$F,6,0)</f>
        <v>#N/A</v>
      </c>
      <c r="AB1318" t="e">
        <f>VLOOKUP(T1318,[3]رکوردها!$A:$E,5,0)</f>
        <v>#N/A</v>
      </c>
    </row>
    <row r="1319" spans="1:28" s="41" customFormat="1" hidden="1" x14ac:dyDescent="0.2">
      <c r="A1319" s="36">
        <v>178400</v>
      </c>
      <c r="B1319" s="36">
        <v>1328</v>
      </c>
      <c r="C1319" s="36">
        <v>1867</v>
      </c>
      <c r="D1319" s="39" t="s">
        <v>5178</v>
      </c>
      <c r="E1319" s="39"/>
      <c r="F1319" s="37" t="s">
        <v>171</v>
      </c>
      <c r="G1319" s="37" t="s">
        <v>958</v>
      </c>
      <c r="H1319" s="38">
        <v>3286293</v>
      </c>
      <c r="I1319" s="38">
        <v>0</v>
      </c>
      <c r="J1319" s="38">
        <f t="shared" si="21"/>
        <v>3286293</v>
      </c>
      <c r="K1319" s="38"/>
      <c r="L1319" s="49"/>
      <c r="M1319" s="37" t="s">
        <v>63</v>
      </c>
      <c r="N1319" s="37" t="s">
        <v>64</v>
      </c>
      <c r="O1319" s="37" t="s">
        <v>157</v>
      </c>
      <c r="P1319" s="37" t="s">
        <v>158</v>
      </c>
      <c r="Q1319" s="37" t="s">
        <v>159</v>
      </c>
      <c r="R1319" s="37" t="s">
        <v>160</v>
      </c>
      <c r="S1319" s="37" t="s">
        <v>912</v>
      </c>
      <c r="T1319" s="37" t="s">
        <v>911</v>
      </c>
      <c r="U1319" s="1" t="e">
        <f>VLOOKUP(T1319,[2]VAT!$A:$D,1,0)</f>
        <v>#N/A</v>
      </c>
      <c r="V1319" s="37" t="s">
        <v>2</v>
      </c>
      <c r="W1319" s="37" t="s">
        <v>2</v>
      </c>
      <c r="X1319" t="e">
        <f>VLOOKUP(T1319,[3]رکوردها!$A:$B,2,0)</f>
        <v>#N/A</v>
      </c>
      <c r="Y1319" t="e">
        <f>VLOOKUP(T1319,[3]رکوردها!$A:$D,4,0)</f>
        <v>#N/A</v>
      </c>
      <c r="Z1319" t="e">
        <f>VLOOKUP(T1319,[3]رکوردها!$A:$C,3,0)</f>
        <v>#N/A</v>
      </c>
      <c r="AA1319" t="e">
        <f>VLOOKUP(T1319,[3]رکوردها!$A:$F,6,0)</f>
        <v>#N/A</v>
      </c>
      <c r="AB1319" t="e">
        <f>VLOOKUP(T1319,[3]رکوردها!$A:$E,5,0)</f>
        <v>#N/A</v>
      </c>
    </row>
    <row r="1320" spans="1:28" s="41" customFormat="1" hidden="1" x14ac:dyDescent="0.2">
      <c r="A1320" s="36">
        <v>178401</v>
      </c>
      <c r="B1320" s="36">
        <v>1328</v>
      </c>
      <c r="C1320" s="36">
        <v>1867</v>
      </c>
      <c r="D1320" s="39" t="s">
        <v>5178</v>
      </c>
      <c r="E1320" s="39"/>
      <c r="F1320" s="37" t="s">
        <v>171</v>
      </c>
      <c r="G1320" s="37" t="s">
        <v>959</v>
      </c>
      <c r="H1320" s="38">
        <v>3286293</v>
      </c>
      <c r="I1320" s="38">
        <v>0</v>
      </c>
      <c r="J1320" s="38">
        <f t="shared" si="21"/>
        <v>3286293</v>
      </c>
      <c r="K1320" s="38"/>
      <c r="L1320" s="49"/>
      <c r="M1320" s="37" t="s">
        <v>63</v>
      </c>
      <c r="N1320" s="37" t="s">
        <v>64</v>
      </c>
      <c r="O1320" s="37" t="s">
        <v>157</v>
      </c>
      <c r="P1320" s="37" t="s">
        <v>158</v>
      </c>
      <c r="Q1320" s="37" t="s">
        <v>159</v>
      </c>
      <c r="R1320" s="37" t="s">
        <v>160</v>
      </c>
      <c r="S1320" s="37" t="s">
        <v>912</v>
      </c>
      <c r="T1320" s="37" t="s">
        <v>911</v>
      </c>
      <c r="U1320" s="1" t="e">
        <f>VLOOKUP(T1320,[2]VAT!$A:$D,1,0)</f>
        <v>#N/A</v>
      </c>
      <c r="V1320" s="37" t="s">
        <v>2</v>
      </c>
      <c r="W1320" s="37" t="s">
        <v>2</v>
      </c>
      <c r="X1320" t="e">
        <f>VLOOKUP(T1320,[3]رکوردها!$A:$B,2,0)</f>
        <v>#N/A</v>
      </c>
      <c r="Y1320" t="e">
        <f>VLOOKUP(T1320,[3]رکوردها!$A:$D,4,0)</f>
        <v>#N/A</v>
      </c>
      <c r="Z1320" t="e">
        <f>VLOOKUP(T1320,[3]رکوردها!$A:$C,3,0)</f>
        <v>#N/A</v>
      </c>
      <c r="AA1320" t="e">
        <f>VLOOKUP(T1320,[3]رکوردها!$A:$F,6,0)</f>
        <v>#N/A</v>
      </c>
      <c r="AB1320" t="e">
        <f>VLOOKUP(T1320,[3]رکوردها!$A:$E,5,0)</f>
        <v>#N/A</v>
      </c>
    </row>
    <row r="1321" spans="1:28" s="41" customFormat="1" hidden="1" x14ac:dyDescent="0.2">
      <c r="A1321" s="36">
        <v>178402</v>
      </c>
      <c r="B1321" s="36">
        <v>1328</v>
      </c>
      <c r="C1321" s="36">
        <v>1867</v>
      </c>
      <c r="D1321" s="39" t="s">
        <v>5178</v>
      </c>
      <c r="E1321" s="39"/>
      <c r="F1321" s="37" t="s">
        <v>171</v>
      </c>
      <c r="G1321" s="37" t="s">
        <v>959</v>
      </c>
      <c r="H1321" s="38">
        <v>3286293</v>
      </c>
      <c r="I1321" s="38">
        <v>0</v>
      </c>
      <c r="J1321" s="38">
        <f t="shared" si="21"/>
        <v>3286293</v>
      </c>
      <c r="K1321" s="38"/>
      <c r="L1321" s="49"/>
      <c r="M1321" s="37" t="s">
        <v>63</v>
      </c>
      <c r="N1321" s="37" t="s">
        <v>64</v>
      </c>
      <c r="O1321" s="37" t="s">
        <v>157</v>
      </c>
      <c r="P1321" s="37" t="s">
        <v>158</v>
      </c>
      <c r="Q1321" s="37" t="s">
        <v>159</v>
      </c>
      <c r="R1321" s="37" t="s">
        <v>160</v>
      </c>
      <c r="S1321" s="37" t="s">
        <v>912</v>
      </c>
      <c r="T1321" s="37" t="s">
        <v>911</v>
      </c>
      <c r="U1321" s="1" t="e">
        <f>VLOOKUP(T1321,[2]VAT!$A:$D,1,0)</f>
        <v>#N/A</v>
      </c>
      <c r="V1321" s="37" t="s">
        <v>2</v>
      </c>
      <c r="W1321" s="37" t="s">
        <v>2</v>
      </c>
      <c r="X1321" t="e">
        <f>VLOOKUP(T1321,[3]رکوردها!$A:$B,2,0)</f>
        <v>#N/A</v>
      </c>
      <c r="Y1321" t="e">
        <f>VLOOKUP(T1321,[3]رکوردها!$A:$D,4,0)</f>
        <v>#N/A</v>
      </c>
      <c r="Z1321" t="e">
        <f>VLOOKUP(T1321,[3]رکوردها!$A:$C,3,0)</f>
        <v>#N/A</v>
      </c>
      <c r="AA1321" t="e">
        <f>VLOOKUP(T1321,[3]رکوردها!$A:$F,6,0)</f>
        <v>#N/A</v>
      </c>
      <c r="AB1321" t="e">
        <f>VLOOKUP(T1321,[3]رکوردها!$A:$E,5,0)</f>
        <v>#N/A</v>
      </c>
    </row>
    <row r="1322" spans="1:28" s="41" customFormat="1" hidden="1" x14ac:dyDescent="0.2">
      <c r="A1322" s="36">
        <v>178403</v>
      </c>
      <c r="B1322" s="36">
        <v>1328</v>
      </c>
      <c r="C1322" s="36">
        <v>1867</v>
      </c>
      <c r="D1322" s="39" t="s">
        <v>5178</v>
      </c>
      <c r="E1322" s="39"/>
      <c r="F1322" s="37" t="s">
        <v>171</v>
      </c>
      <c r="G1322" s="37" t="s">
        <v>960</v>
      </c>
      <c r="H1322" s="38">
        <v>3286293</v>
      </c>
      <c r="I1322" s="38">
        <v>0</v>
      </c>
      <c r="J1322" s="38">
        <f t="shared" si="21"/>
        <v>3286293</v>
      </c>
      <c r="K1322" s="38"/>
      <c r="L1322" s="49"/>
      <c r="M1322" s="37" t="s">
        <v>63</v>
      </c>
      <c r="N1322" s="37" t="s">
        <v>64</v>
      </c>
      <c r="O1322" s="37" t="s">
        <v>157</v>
      </c>
      <c r="P1322" s="37" t="s">
        <v>158</v>
      </c>
      <c r="Q1322" s="37" t="s">
        <v>159</v>
      </c>
      <c r="R1322" s="37" t="s">
        <v>160</v>
      </c>
      <c r="S1322" s="37" t="s">
        <v>912</v>
      </c>
      <c r="T1322" s="37" t="s">
        <v>911</v>
      </c>
      <c r="U1322" s="1" t="e">
        <f>VLOOKUP(T1322,[2]VAT!$A:$D,1,0)</f>
        <v>#N/A</v>
      </c>
      <c r="V1322" s="37" t="s">
        <v>2</v>
      </c>
      <c r="W1322" s="37" t="s">
        <v>2</v>
      </c>
      <c r="X1322" t="e">
        <f>VLOOKUP(T1322,[3]رکوردها!$A:$B,2,0)</f>
        <v>#N/A</v>
      </c>
      <c r="Y1322" t="e">
        <f>VLOOKUP(T1322,[3]رکوردها!$A:$D,4,0)</f>
        <v>#N/A</v>
      </c>
      <c r="Z1322" t="e">
        <f>VLOOKUP(T1322,[3]رکوردها!$A:$C,3,0)</f>
        <v>#N/A</v>
      </c>
      <c r="AA1322" t="e">
        <f>VLOOKUP(T1322,[3]رکوردها!$A:$F,6,0)</f>
        <v>#N/A</v>
      </c>
      <c r="AB1322" t="e">
        <f>VLOOKUP(T1322,[3]رکوردها!$A:$E,5,0)</f>
        <v>#N/A</v>
      </c>
    </row>
    <row r="1323" spans="1:28" s="41" customFormat="1" hidden="1" x14ac:dyDescent="0.2">
      <c r="A1323" s="36">
        <v>178404</v>
      </c>
      <c r="B1323" s="36">
        <v>1328</v>
      </c>
      <c r="C1323" s="36">
        <v>1867</v>
      </c>
      <c r="D1323" s="39" t="s">
        <v>5178</v>
      </c>
      <c r="E1323" s="39"/>
      <c r="F1323" s="37" t="s">
        <v>171</v>
      </c>
      <c r="G1323" s="37" t="s">
        <v>960</v>
      </c>
      <c r="H1323" s="38">
        <v>3286293</v>
      </c>
      <c r="I1323" s="38">
        <v>0</v>
      </c>
      <c r="J1323" s="38">
        <f t="shared" si="21"/>
        <v>3286293</v>
      </c>
      <c r="K1323" s="38"/>
      <c r="L1323" s="49"/>
      <c r="M1323" s="37" t="s">
        <v>63</v>
      </c>
      <c r="N1323" s="37" t="s">
        <v>64</v>
      </c>
      <c r="O1323" s="37" t="s">
        <v>157</v>
      </c>
      <c r="P1323" s="37" t="s">
        <v>158</v>
      </c>
      <c r="Q1323" s="37" t="s">
        <v>159</v>
      </c>
      <c r="R1323" s="37" t="s">
        <v>160</v>
      </c>
      <c r="S1323" s="37" t="s">
        <v>912</v>
      </c>
      <c r="T1323" s="37" t="s">
        <v>911</v>
      </c>
      <c r="U1323" s="1" t="e">
        <f>VLOOKUP(T1323,[2]VAT!$A:$D,1,0)</f>
        <v>#N/A</v>
      </c>
      <c r="V1323" s="37" t="s">
        <v>2</v>
      </c>
      <c r="W1323" s="37" t="s">
        <v>2</v>
      </c>
      <c r="X1323" t="e">
        <f>VLOOKUP(T1323,[3]رکوردها!$A:$B,2,0)</f>
        <v>#N/A</v>
      </c>
      <c r="Y1323" t="e">
        <f>VLOOKUP(T1323,[3]رکوردها!$A:$D,4,0)</f>
        <v>#N/A</v>
      </c>
      <c r="Z1323" t="e">
        <f>VLOOKUP(T1323,[3]رکوردها!$A:$C,3,0)</f>
        <v>#N/A</v>
      </c>
      <c r="AA1323" t="e">
        <f>VLOOKUP(T1323,[3]رکوردها!$A:$F,6,0)</f>
        <v>#N/A</v>
      </c>
      <c r="AB1323" t="e">
        <f>VLOOKUP(T1323,[3]رکوردها!$A:$E,5,0)</f>
        <v>#N/A</v>
      </c>
    </row>
    <row r="1324" spans="1:28" s="41" customFormat="1" hidden="1" x14ac:dyDescent="0.2">
      <c r="A1324" s="36">
        <v>178405</v>
      </c>
      <c r="B1324" s="36">
        <v>1328</v>
      </c>
      <c r="C1324" s="36">
        <v>1867</v>
      </c>
      <c r="D1324" s="39" t="s">
        <v>5178</v>
      </c>
      <c r="E1324" s="39"/>
      <c r="F1324" s="37" t="s">
        <v>171</v>
      </c>
      <c r="G1324" s="37" t="s">
        <v>960</v>
      </c>
      <c r="H1324" s="38">
        <v>3286293</v>
      </c>
      <c r="I1324" s="38">
        <v>0</v>
      </c>
      <c r="J1324" s="38">
        <f t="shared" si="21"/>
        <v>3286293</v>
      </c>
      <c r="K1324" s="38"/>
      <c r="L1324" s="49"/>
      <c r="M1324" s="37" t="s">
        <v>63</v>
      </c>
      <c r="N1324" s="37" t="s">
        <v>64</v>
      </c>
      <c r="O1324" s="37" t="s">
        <v>157</v>
      </c>
      <c r="P1324" s="37" t="s">
        <v>158</v>
      </c>
      <c r="Q1324" s="37" t="s">
        <v>159</v>
      </c>
      <c r="R1324" s="37" t="s">
        <v>160</v>
      </c>
      <c r="S1324" s="37" t="s">
        <v>912</v>
      </c>
      <c r="T1324" s="37" t="s">
        <v>911</v>
      </c>
      <c r="U1324" s="1" t="e">
        <f>VLOOKUP(T1324,[2]VAT!$A:$D,1,0)</f>
        <v>#N/A</v>
      </c>
      <c r="V1324" s="37" t="s">
        <v>2</v>
      </c>
      <c r="W1324" s="37" t="s">
        <v>2</v>
      </c>
      <c r="X1324" t="e">
        <f>VLOOKUP(T1324,[3]رکوردها!$A:$B,2,0)</f>
        <v>#N/A</v>
      </c>
      <c r="Y1324" t="e">
        <f>VLOOKUP(T1324,[3]رکوردها!$A:$D,4,0)</f>
        <v>#N/A</v>
      </c>
      <c r="Z1324" t="e">
        <f>VLOOKUP(T1324,[3]رکوردها!$A:$C,3,0)</f>
        <v>#N/A</v>
      </c>
      <c r="AA1324" t="e">
        <f>VLOOKUP(T1324,[3]رکوردها!$A:$F,6,0)</f>
        <v>#N/A</v>
      </c>
      <c r="AB1324" t="e">
        <f>VLOOKUP(T1324,[3]رکوردها!$A:$E,5,0)</f>
        <v>#N/A</v>
      </c>
    </row>
    <row r="1325" spans="1:28" s="41" customFormat="1" hidden="1" x14ac:dyDescent="0.2">
      <c r="A1325" s="36">
        <v>178406</v>
      </c>
      <c r="B1325" s="36">
        <v>1328</v>
      </c>
      <c r="C1325" s="36">
        <v>1867</v>
      </c>
      <c r="D1325" s="39" t="s">
        <v>5178</v>
      </c>
      <c r="E1325" s="39"/>
      <c r="F1325" s="37" t="s">
        <v>171</v>
      </c>
      <c r="G1325" s="37" t="s">
        <v>960</v>
      </c>
      <c r="H1325" s="38">
        <v>3286293</v>
      </c>
      <c r="I1325" s="38">
        <v>0</v>
      </c>
      <c r="J1325" s="38">
        <f t="shared" si="21"/>
        <v>3286293</v>
      </c>
      <c r="K1325" s="38"/>
      <c r="L1325" s="49"/>
      <c r="M1325" s="37" t="s">
        <v>63</v>
      </c>
      <c r="N1325" s="37" t="s">
        <v>64</v>
      </c>
      <c r="O1325" s="37" t="s">
        <v>157</v>
      </c>
      <c r="P1325" s="37" t="s">
        <v>158</v>
      </c>
      <c r="Q1325" s="37" t="s">
        <v>159</v>
      </c>
      <c r="R1325" s="37" t="s">
        <v>160</v>
      </c>
      <c r="S1325" s="37" t="s">
        <v>912</v>
      </c>
      <c r="T1325" s="37" t="s">
        <v>911</v>
      </c>
      <c r="U1325" s="1" t="e">
        <f>VLOOKUP(T1325,[2]VAT!$A:$D,1,0)</f>
        <v>#N/A</v>
      </c>
      <c r="V1325" s="37" t="s">
        <v>2</v>
      </c>
      <c r="W1325" s="37" t="s">
        <v>2</v>
      </c>
      <c r="X1325" t="e">
        <f>VLOOKUP(T1325,[3]رکوردها!$A:$B,2,0)</f>
        <v>#N/A</v>
      </c>
      <c r="Y1325" t="e">
        <f>VLOOKUP(T1325,[3]رکوردها!$A:$D,4,0)</f>
        <v>#N/A</v>
      </c>
      <c r="Z1325" t="e">
        <f>VLOOKUP(T1325,[3]رکوردها!$A:$C,3,0)</f>
        <v>#N/A</v>
      </c>
      <c r="AA1325" t="e">
        <f>VLOOKUP(T1325,[3]رکوردها!$A:$F,6,0)</f>
        <v>#N/A</v>
      </c>
      <c r="AB1325" t="e">
        <f>VLOOKUP(T1325,[3]رکوردها!$A:$E,5,0)</f>
        <v>#N/A</v>
      </c>
    </row>
    <row r="1326" spans="1:28" s="41" customFormat="1" hidden="1" x14ac:dyDescent="0.2">
      <c r="A1326" s="36">
        <v>178407</v>
      </c>
      <c r="B1326" s="36">
        <v>1328</v>
      </c>
      <c r="C1326" s="36">
        <v>1867</v>
      </c>
      <c r="D1326" s="39" t="s">
        <v>5178</v>
      </c>
      <c r="E1326" s="39"/>
      <c r="F1326" s="37" t="s">
        <v>171</v>
      </c>
      <c r="G1326" s="37" t="s">
        <v>960</v>
      </c>
      <c r="H1326" s="38">
        <v>3286293</v>
      </c>
      <c r="I1326" s="38">
        <v>0</v>
      </c>
      <c r="J1326" s="38">
        <f t="shared" si="21"/>
        <v>3286293</v>
      </c>
      <c r="K1326" s="38"/>
      <c r="L1326" s="49"/>
      <c r="M1326" s="37" t="s">
        <v>63</v>
      </c>
      <c r="N1326" s="37" t="s">
        <v>64</v>
      </c>
      <c r="O1326" s="37" t="s">
        <v>157</v>
      </c>
      <c r="P1326" s="37" t="s">
        <v>158</v>
      </c>
      <c r="Q1326" s="37" t="s">
        <v>159</v>
      </c>
      <c r="R1326" s="37" t="s">
        <v>160</v>
      </c>
      <c r="S1326" s="37" t="s">
        <v>912</v>
      </c>
      <c r="T1326" s="37" t="s">
        <v>911</v>
      </c>
      <c r="U1326" s="1" t="e">
        <f>VLOOKUP(T1326,[2]VAT!$A:$D,1,0)</f>
        <v>#N/A</v>
      </c>
      <c r="V1326" s="37" t="s">
        <v>2</v>
      </c>
      <c r="W1326" s="37" t="s">
        <v>2</v>
      </c>
      <c r="X1326" t="e">
        <f>VLOOKUP(T1326,[3]رکوردها!$A:$B,2,0)</f>
        <v>#N/A</v>
      </c>
      <c r="Y1326" t="e">
        <f>VLOOKUP(T1326,[3]رکوردها!$A:$D,4,0)</f>
        <v>#N/A</v>
      </c>
      <c r="Z1326" t="e">
        <f>VLOOKUP(T1326,[3]رکوردها!$A:$C,3,0)</f>
        <v>#N/A</v>
      </c>
      <c r="AA1326" t="e">
        <f>VLOOKUP(T1326,[3]رکوردها!$A:$F,6,0)</f>
        <v>#N/A</v>
      </c>
      <c r="AB1326" t="e">
        <f>VLOOKUP(T1326,[3]رکوردها!$A:$E,5,0)</f>
        <v>#N/A</v>
      </c>
    </row>
    <row r="1327" spans="1:28" s="41" customFormat="1" hidden="1" x14ac:dyDescent="0.2">
      <c r="A1327" s="36">
        <v>178408</v>
      </c>
      <c r="B1327" s="36">
        <v>1328</v>
      </c>
      <c r="C1327" s="36">
        <v>1867</v>
      </c>
      <c r="D1327" s="39" t="s">
        <v>5178</v>
      </c>
      <c r="E1327" s="39"/>
      <c r="F1327" s="37" t="s">
        <v>171</v>
      </c>
      <c r="G1327" s="37" t="s">
        <v>960</v>
      </c>
      <c r="H1327" s="38">
        <v>3286293</v>
      </c>
      <c r="I1327" s="38">
        <v>0</v>
      </c>
      <c r="J1327" s="38">
        <f t="shared" si="21"/>
        <v>3286293</v>
      </c>
      <c r="K1327" s="38"/>
      <c r="L1327" s="49"/>
      <c r="M1327" s="37" t="s">
        <v>63</v>
      </c>
      <c r="N1327" s="37" t="s">
        <v>64</v>
      </c>
      <c r="O1327" s="37" t="s">
        <v>157</v>
      </c>
      <c r="P1327" s="37" t="s">
        <v>158</v>
      </c>
      <c r="Q1327" s="37" t="s">
        <v>159</v>
      </c>
      <c r="R1327" s="37" t="s">
        <v>160</v>
      </c>
      <c r="S1327" s="37" t="s">
        <v>912</v>
      </c>
      <c r="T1327" s="37" t="s">
        <v>911</v>
      </c>
      <c r="U1327" s="1" t="e">
        <f>VLOOKUP(T1327,[2]VAT!$A:$D,1,0)</f>
        <v>#N/A</v>
      </c>
      <c r="V1327" s="37" t="s">
        <v>2</v>
      </c>
      <c r="W1327" s="37" t="s">
        <v>2</v>
      </c>
      <c r="X1327" t="e">
        <f>VLOOKUP(T1327,[3]رکوردها!$A:$B,2,0)</f>
        <v>#N/A</v>
      </c>
      <c r="Y1327" t="e">
        <f>VLOOKUP(T1327,[3]رکوردها!$A:$D,4,0)</f>
        <v>#N/A</v>
      </c>
      <c r="Z1327" t="e">
        <f>VLOOKUP(T1327,[3]رکوردها!$A:$C,3,0)</f>
        <v>#N/A</v>
      </c>
      <c r="AA1327" t="e">
        <f>VLOOKUP(T1327,[3]رکوردها!$A:$F,6,0)</f>
        <v>#N/A</v>
      </c>
      <c r="AB1327" t="e">
        <f>VLOOKUP(T1327,[3]رکوردها!$A:$E,5,0)</f>
        <v>#N/A</v>
      </c>
    </row>
    <row r="1328" spans="1:28" s="41" customFormat="1" hidden="1" x14ac:dyDescent="0.2">
      <c r="A1328" s="36">
        <v>178409</v>
      </c>
      <c r="B1328" s="36">
        <v>1328</v>
      </c>
      <c r="C1328" s="36">
        <v>1867</v>
      </c>
      <c r="D1328" s="39" t="s">
        <v>5178</v>
      </c>
      <c r="E1328" s="39"/>
      <c r="F1328" s="37" t="s">
        <v>171</v>
      </c>
      <c r="G1328" s="37" t="s">
        <v>960</v>
      </c>
      <c r="H1328" s="38">
        <v>3286293</v>
      </c>
      <c r="I1328" s="38">
        <v>0</v>
      </c>
      <c r="J1328" s="38">
        <f t="shared" si="21"/>
        <v>3286293</v>
      </c>
      <c r="K1328" s="38"/>
      <c r="L1328" s="49"/>
      <c r="M1328" s="37" t="s">
        <v>63</v>
      </c>
      <c r="N1328" s="37" t="s">
        <v>64</v>
      </c>
      <c r="O1328" s="37" t="s">
        <v>157</v>
      </c>
      <c r="P1328" s="37" t="s">
        <v>158</v>
      </c>
      <c r="Q1328" s="37" t="s">
        <v>159</v>
      </c>
      <c r="R1328" s="37" t="s">
        <v>160</v>
      </c>
      <c r="S1328" s="37" t="s">
        <v>912</v>
      </c>
      <c r="T1328" s="37" t="s">
        <v>911</v>
      </c>
      <c r="U1328" s="1" t="e">
        <f>VLOOKUP(T1328,[2]VAT!$A:$D,1,0)</f>
        <v>#N/A</v>
      </c>
      <c r="V1328" s="37" t="s">
        <v>2</v>
      </c>
      <c r="W1328" s="37" t="s">
        <v>2</v>
      </c>
      <c r="X1328" t="e">
        <f>VLOOKUP(T1328,[3]رکوردها!$A:$B,2,0)</f>
        <v>#N/A</v>
      </c>
      <c r="Y1328" t="e">
        <f>VLOOKUP(T1328,[3]رکوردها!$A:$D,4,0)</f>
        <v>#N/A</v>
      </c>
      <c r="Z1328" t="e">
        <f>VLOOKUP(T1328,[3]رکوردها!$A:$C,3,0)</f>
        <v>#N/A</v>
      </c>
      <c r="AA1328" t="e">
        <f>VLOOKUP(T1328,[3]رکوردها!$A:$F,6,0)</f>
        <v>#N/A</v>
      </c>
      <c r="AB1328" t="e">
        <f>VLOOKUP(T1328,[3]رکوردها!$A:$E,5,0)</f>
        <v>#N/A</v>
      </c>
    </row>
    <row r="1329" spans="1:28" s="41" customFormat="1" hidden="1" x14ac:dyDescent="0.2">
      <c r="A1329" s="36">
        <v>178410</v>
      </c>
      <c r="B1329" s="36">
        <v>1328</v>
      </c>
      <c r="C1329" s="36">
        <v>1867</v>
      </c>
      <c r="D1329" s="39" t="s">
        <v>5178</v>
      </c>
      <c r="E1329" s="39"/>
      <c r="F1329" s="37" t="s">
        <v>171</v>
      </c>
      <c r="G1329" s="37" t="s">
        <v>960</v>
      </c>
      <c r="H1329" s="38">
        <v>3286293</v>
      </c>
      <c r="I1329" s="38">
        <v>0</v>
      </c>
      <c r="J1329" s="38">
        <f t="shared" si="21"/>
        <v>3286293</v>
      </c>
      <c r="K1329" s="38"/>
      <c r="L1329" s="49"/>
      <c r="M1329" s="37" t="s">
        <v>63</v>
      </c>
      <c r="N1329" s="37" t="s">
        <v>64</v>
      </c>
      <c r="O1329" s="37" t="s">
        <v>157</v>
      </c>
      <c r="P1329" s="37" t="s">
        <v>158</v>
      </c>
      <c r="Q1329" s="37" t="s">
        <v>159</v>
      </c>
      <c r="R1329" s="37" t="s">
        <v>160</v>
      </c>
      <c r="S1329" s="37" t="s">
        <v>912</v>
      </c>
      <c r="T1329" s="37" t="s">
        <v>911</v>
      </c>
      <c r="U1329" s="1" t="e">
        <f>VLOOKUP(T1329,[2]VAT!$A:$D,1,0)</f>
        <v>#N/A</v>
      </c>
      <c r="V1329" s="37" t="s">
        <v>2</v>
      </c>
      <c r="W1329" s="37" t="s">
        <v>2</v>
      </c>
      <c r="X1329" t="e">
        <f>VLOOKUP(T1329,[3]رکوردها!$A:$B,2,0)</f>
        <v>#N/A</v>
      </c>
      <c r="Y1329" t="e">
        <f>VLOOKUP(T1329,[3]رکوردها!$A:$D,4,0)</f>
        <v>#N/A</v>
      </c>
      <c r="Z1329" t="e">
        <f>VLOOKUP(T1329,[3]رکوردها!$A:$C,3,0)</f>
        <v>#N/A</v>
      </c>
      <c r="AA1329" t="e">
        <f>VLOOKUP(T1329,[3]رکوردها!$A:$F,6,0)</f>
        <v>#N/A</v>
      </c>
      <c r="AB1329" t="e">
        <f>VLOOKUP(T1329,[3]رکوردها!$A:$E,5,0)</f>
        <v>#N/A</v>
      </c>
    </row>
    <row r="1330" spans="1:28" s="41" customFormat="1" hidden="1" x14ac:dyDescent="0.2">
      <c r="A1330" s="36">
        <v>178411</v>
      </c>
      <c r="B1330" s="36">
        <v>1328</v>
      </c>
      <c r="C1330" s="36">
        <v>1867</v>
      </c>
      <c r="D1330" s="39" t="s">
        <v>5178</v>
      </c>
      <c r="E1330" s="39"/>
      <c r="F1330" s="37" t="s">
        <v>171</v>
      </c>
      <c r="G1330" s="37" t="s">
        <v>960</v>
      </c>
      <c r="H1330" s="38">
        <v>3286293</v>
      </c>
      <c r="I1330" s="38">
        <v>0</v>
      </c>
      <c r="J1330" s="38">
        <f t="shared" si="21"/>
        <v>3286293</v>
      </c>
      <c r="K1330" s="38"/>
      <c r="L1330" s="49"/>
      <c r="M1330" s="37" t="s">
        <v>63</v>
      </c>
      <c r="N1330" s="37" t="s">
        <v>64</v>
      </c>
      <c r="O1330" s="37" t="s">
        <v>157</v>
      </c>
      <c r="P1330" s="37" t="s">
        <v>158</v>
      </c>
      <c r="Q1330" s="37" t="s">
        <v>159</v>
      </c>
      <c r="R1330" s="37" t="s">
        <v>160</v>
      </c>
      <c r="S1330" s="37" t="s">
        <v>912</v>
      </c>
      <c r="T1330" s="37" t="s">
        <v>911</v>
      </c>
      <c r="U1330" s="1" t="e">
        <f>VLOOKUP(T1330,[2]VAT!$A:$D,1,0)</f>
        <v>#N/A</v>
      </c>
      <c r="V1330" s="37" t="s">
        <v>2</v>
      </c>
      <c r="W1330" s="37" t="s">
        <v>2</v>
      </c>
      <c r="X1330" t="e">
        <f>VLOOKUP(T1330,[3]رکوردها!$A:$B,2,0)</f>
        <v>#N/A</v>
      </c>
      <c r="Y1330" t="e">
        <f>VLOOKUP(T1330,[3]رکوردها!$A:$D,4,0)</f>
        <v>#N/A</v>
      </c>
      <c r="Z1330" t="e">
        <f>VLOOKUP(T1330,[3]رکوردها!$A:$C,3,0)</f>
        <v>#N/A</v>
      </c>
      <c r="AA1330" t="e">
        <f>VLOOKUP(T1330,[3]رکوردها!$A:$F,6,0)</f>
        <v>#N/A</v>
      </c>
      <c r="AB1330" t="e">
        <f>VLOOKUP(T1330,[3]رکوردها!$A:$E,5,0)</f>
        <v>#N/A</v>
      </c>
    </row>
    <row r="1331" spans="1:28" s="41" customFormat="1" hidden="1" x14ac:dyDescent="0.2">
      <c r="A1331" s="36">
        <v>178412</v>
      </c>
      <c r="B1331" s="36">
        <v>1328</v>
      </c>
      <c r="C1331" s="36">
        <v>1867</v>
      </c>
      <c r="D1331" s="39" t="s">
        <v>5178</v>
      </c>
      <c r="E1331" s="39"/>
      <c r="F1331" s="37" t="s">
        <v>171</v>
      </c>
      <c r="G1331" s="37" t="s">
        <v>960</v>
      </c>
      <c r="H1331" s="38">
        <v>3286293</v>
      </c>
      <c r="I1331" s="38">
        <v>0</v>
      </c>
      <c r="J1331" s="38">
        <f t="shared" si="21"/>
        <v>3286293</v>
      </c>
      <c r="K1331" s="38"/>
      <c r="L1331" s="49"/>
      <c r="M1331" s="37" t="s">
        <v>63</v>
      </c>
      <c r="N1331" s="37" t="s">
        <v>64</v>
      </c>
      <c r="O1331" s="37" t="s">
        <v>157</v>
      </c>
      <c r="P1331" s="37" t="s">
        <v>158</v>
      </c>
      <c r="Q1331" s="37" t="s">
        <v>159</v>
      </c>
      <c r="R1331" s="37" t="s">
        <v>160</v>
      </c>
      <c r="S1331" s="37" t="s">
        <v>912</v>
      </c>
      <c r="T1331" s="37" t="s">
        <v>911</v>
      </c>
      <c r="U1331" s="1" t="e">
        <f>VLOOKUP(T1331,[2]VAT!$A:$D,1,0)</f>
        <v>#N/A</v>
      </c>
      <c r="V1331" s="37" t="s">
        <v>2</v>
      </c>
      <c r="W1331" s="37" t="s">
        <v>2</v>
      </c>
      <c r="X1331" t="e">
        <f>VLOOKUP(T1331,[3]رکوردها!$A:$B,2,0)</f>
        <v>#N/A</v>
      </c>
      <c r="Y1331" t="e">
        <f>VLOOKUP(T1331,[3]رکوردها!$A:$D,4,0)</f>
        <v>#N/A</v>
      </c>
      <c r="Z1331" t="e">
        <f>VLOOKUP(T1331,[3]رکوردها!$A:$C,3,0)</f>
        <v>#N/A</v>
      </c>
      <c r="AA1331" t="e">
        <f>VLOOKUP(T1331,[3]رکوردها!$A:$F,6,0)</f>
        <v>#N/A</v>
      </c>
      <c r="AB1331" t="e">
        <f>VLOOKUP(T1331,[3]رکوردها!$A:$E,5,0)</f>
        <v>#N/A</v>
      </c>
    </row>
    <row r="1332" spans="1:28" s="41" customFormat="1" hidden="1" x14ac:dyDescent="0.2">
      <c r="A1332" s="36">
        <v>178413</v>
      </c>
      <c r="B1332" s="36">
        <v>1328</v>
      </c>
      <c r="C1332" s="36">
        <v>1867</v>
      </c>
      <c r="D1332" s="39" t="s">
        <v>5178</v>
      </c>
      <c r="E1332" s="39"/>
      <c r="F1332" s="37" t="s">
        <v>171</v>
      </c>
      <c r="G1332" s="37" t="s">
        <v>960</v>
      </c>
      <c r="H1332" s="38">
        <v>3286293</v>
      </c>
      <c r="I1332" s="38">
        <v>0</v>
      </c>
      <c r="J1332" s="38">
        <f t="shared" si="21"/>
        <v>3286293</v>
      </c>
      <c r="K1332" s="38"/>
      <c r="L1332" s="49"/>
      <c r="M1332" s="37" t="s">
        <v>63</v>
      </c>
      <c r="N1332" s="37" t="s">
        <v>64</v>
      </c>
      <c r="O1332" s="37" t="s">
        <v>157</v>
      </c>
      <c r="P1332" s="37" t="s">
        <v>158</v>
      </c>
      <c r="Q1332" s="37" t="s">
        <v>159</v>
      </c>
      <c r="R1332" s="37" t="s">
        <v>160</v>
      </c>
      <c r="S1332" s="37" t="s">
        <v>912</v>
      </c>
      <c r="T1332" s="37" t="s">
        <v>911</v>
      </c>
      <c r="U1332" s="1" t="e">
        <f>VLOOKUP(T1332,[2]VAT!$A:$D,1,0)</f>
        <v>#N/A</v>
      </c>
      <c r="V1332" s="37" t="s">
        <v>2</v>
      </c>
      <c r="W1332" s="37" t="s">
        <v>2</v>
      </c>
      <c r="X1332" t="e">
        <f>VLOOKUP(T1332,[3]رکوردها!$A:$B,2,0)</f>
        <v>#N/A</v>
      </c>
      <c r="Y1332" t="e">
        <f>VLOOKUP(T1332,[3]رکوردها!$A:$D,4,0)</f>
        <v>#N/A</v>
      </c>
      <c r="Z1332" t="e">
        <f>VLOOKUP(T1332,[3]رکوردها!$A:$C,3,0)</f>
        <v>#N/A</v>
      </c>
      <c r="AA1332" t="e">
        <f>VLOOKUP(T1332,[3]رکوردها!$A:$F,6,0)</f>
        <v>#N/A</v>
      </c>
      <c r="AB1332" t="e">
        <f>VLOOKUP(T1332,[3]رکوردها!$A:$E,5,0)</f>
        <v>#N/A</v>
      </c>
    </row>
    <row r="1333" spans="1:28" s="41" customFormat="1" hidden="1" x14ac:dyDescent="0.2">
      <c r="A1333" s="36">
        <v>178414</v>
      </c>
      <c r="B1333" s="36">
        <v>1328</v>
      </c>
      <c r="C1333" s="36">
        <v>1867</v>
      </c>
      <c r="D1333" s="39" t="s">
        <v>5178</v>
      </c>
      <c r="E1333" s="39"/>
      <c r="F1333" s="37" t="s">
        <v>171</v>
      </c>
      <c r="G1333" s="37" t="s">
        <v>960</v>
      </c>
      <c r="H1333" s="38">
        <v>3286293</v>
      </c>
      <c r="I1333" s="38">
        <v>0</v>
      </c>
      <c r="J1333" s="38">
        <f t="shared" si="21"/>
        <v>3286293</v>
      </c>
      <c r="K1333" s="38"/>
      <c r="L1333" s="49"/>
      <c r="M1333" s="37" t="s">
        <v>63</v>
      </c>
      <c r="N1333" s="37" t="s">
        <v>64</v>
      </c>
      <c r="O1333" s="37" t="s">
        <v>157</v>
      </c>
      <c r="P1333" s="37" t="s">
        <v>158</v>
      </c>
      <c r="Q1333" s="37" t="s">
        <v>159</v>
      </c>
      <c r="R1333" s="37" t="s">
        <v>160</v>
      </c>
      <c r="S1333" s="37" t="s">
        <v>912</v>
      </c>
      <c r="T1333" s="37" t="s">
        <v>911</v>
      </c>
      <c r="U1333" s="1" t="e">
        <f>VLOOKUP(T1333,[2]VAT!$A:$D,1,0)</f>
        <v>#N/A</v>
      </c>
      <c r="V1333" s="37" t="s">
        <v>2</v>
      </c>
      <c r="W1333" s="37" t="s">
        <v>2</v>
      </c>
      <c r="X1333" t="e">
        <f>VLOOKUP(T1333,[3]رکوردها!$A:$B,2,0)</f>
        <v>#N/A</v>
      </c>
      <c r="Y1333" t="e">
        <f>VLOOKUP(T1333,[3]رکوردها!$A:$D,4,0)</f>
        <v>#N/A</v>
      </c>
      <c r="Z1333" t="e">
        <f>VLOOKUP(T1333,[3]رکوردها!$A:$C,3,0)</f>
        <v>#N/A</v>
      </c>
      <c r="AA1333" t="e">
        <f>VLOOKUP(T1333,[3]رکوردها!$A:$F,6,0)</f>
        <v>#N/A</v>
      </c>
      <c r="AB1333" t="e">
        <f>VLOOKUP(T1333,[3]رکوردها!$A:$E,5,0)</f>
        <v>#N/A</v>
      </c>
    </row>
    <row r="1334" spans="1:28" s="41" customFormat="1" hidden="1" x14ac:dyDescent="0.2">
      <c r="A1334" s="36">
        <v>178415</v>
      </c>
      <c r="B1334" s="36">
        <v>1328</v>
      </c>
      <c r="C1334" s="36">
        <v>1867</v>
      </c>
      <c r="D1334" s="39" t="s">
        <v>5178</v>
      </c>
      <c r="E1334" s="39"/>
      <c r="F1334" s="37" t="s">
        <v>171</v>
      </c>
      <c r="G1334" s="37" t="s">
        <v>960</v>
      </c>
      <c r="H1334" s="38">
        <v>3286293</v>
      </c>
      <c r="I1334" s="38">
        <v>0</v>
      </c>
      <c r="J1334" s="38">
        <f t="shared" si="21"/>
        <v>3286293</v>
      </c>
      <c r="K1334" s="38"/>
      <c r="L1334" s="49"/>
      <c r="M1334" s="37" t="s">
        <v>63</v>
      </c>
      <c r="N1334" s="37" t="s">
        <v>64</v>
      </c>
      <c r="O1334" s="37" t="s">
        <v>157</v>
      </c>
      <c r="P1334" s="37" t="s">
        <v>158</v>
      </c>
      <c r="Q1334" s="37" t="s">
        <v>159</v>
      </c>
      <c r="R1334" s="37" t="s">
        <v>160</v>
      </c>
      <c r="S1334" s="37" t="s">
        <v>912</v>
      </c>
      <c r="T1334" s="37" t="s">
        <v>911</v>
      </c>
      <c r="U1334" s="1" t="e">
        <f>VLOOKUP(T1334,[2]VAT!$A:$D,1,0)</f>
        <v>#N/A</v>
      </c>
      <c r="V1334" s="37" t="s">
        <v>2</v>
      </c>
      <c r="W1334" s="37" t="s">
        <v>2</v>
      </c>
      <c r="X1334" t="e">
        <f>VLOOKUP(T1334,[3]رکوردها!$A:$B,2,0)</f>
        <v>#N/A</v>
      </c>
      <c r="Y1334" t="e">
        <f>VLOOKUP(T1334,[3]رکوردها!$A:$D,4,0)</f>
        <v>#N/A</v>
      </c>
      <c r="Z1334" t="e">
        <f>VLOOKUP(T1334,[3]رکوردها!$A:$C,3,0)</f>
        <v>#N/A</v>
      </c>
      <c r="AA1334" t="e">
        <f>VLOOKUP(T1334,[3]رکوردها!$A:$F,6,0)</f>
        <v>#N/A</v>
      </c>
      <c r="AB1334" t="e">
        <f>VLOOKUP(T1334,[3]رکوردها!$A:$E,5,0)</f>
        <v>#N/A</v>
      </c>
    </row>
    <row r="1335" spans="1:28" s="41" customFormat="1" hidden="1" x14ac:dyDescent="0.2">
      <c r="A1335" s="36">
        <v>178416</v>
      </c>
      <c r="B1335" s="36">
        <v>1328</v>
      </c>
      <c r="C1335" s="36">
        <v>1867</v>
      </c>
      <c r="D1335" s="39" t="s">
        <v>5178</v>
      </c>
      <c r="E1335" s="39"/>
      <c r="F1335" s="37" t="s">
        <v>171</v>
      </c>
      <c r="G1335" s="37" t="s">
        <v>960</v>
      </c>
      <c r="H1335" s="38">
        <v>3286293</v>
      </c>
      <c r="I1335" s="38">
        <v>0</v>
      </c>
      <c r="J1335" s="38">
        <f t="shared" si="21"/>
        <v>3286293</v>
      </c>
      <c r="K1335" s="38"/>
      <c r="L1335" s="49"/>
      <c r="M1335" s="37" t="s">
        <v>63</v>
      </c>
      <c r="N1335" s="37" t="s">
        <v>64</v>
      </c>
      <c r="O1335" s="37" t="s">
        <v>157</v>
      </c>
      <c r="P1335" s="37" t="s">
        <v>158</v>
      </c>
      <c r="Q1335" s="37" t="s">
        <v>159</v>
      </c>
      <c r="R1335" s="37" t="s">
        <v>160</v>
      </c>
      <c r="S1335" s="37" t="s">
        <v>912</v>
      </c>
      <c r="T1335" s="37" t="s">
        <v>911</v>
      </c>
      <c r="U1335" s="1" t="e">
        <f>VLOOKUP(T1335,[2]VAT!$A:$D,1,0)</f>
        <v>#N/A</v>
      </c>
      <c r="V1335" s="37" t="s">
        <v>2</v>
      </c>
      <c r="W1335" s="37" t="s">
        <v>2</v>
      </c>
      <c r="X1335" t="e">
        <f>VLOOKUP(T1335,[3]رکوردها!$A:$B,2,0)</f>
        <v>#N/A</v>
      </c>
      <c r="Y1335" t="e">
        <f>VLOOKUP(T1335,[3]رکوردها!$A:$D,4,0)</f>
        <v>#N/A</v>
      </c>
      <c r="Z1335" t="e">
        <f>VLOOKUP(T1335,[3]رکوردها!$A:$C,3,0)</f>
        <v>#N/A</v>
      </c>
      <c r="AA1335" t="e">
        <f>VLOOKUP(T1335,[3]رکوردها!$A:$F,6,0)</f>
        <v>#N/A</v>
      </c>
      <c r="AB1335" t="e">
        <f>VLOOKUP(T1335,[3]رکوردها!$A:$E,5,0)</f>
        <v>#N/A</v>
      </c>
    </row>
    <row r="1336" spans="1:28" s="41" customFormat="1" hidden="1" x14ac:dyDescent="0.2">
      <c r="A1336" s="36">
        <v>178417</v>
      </c>
      <c r="B1336" s="36">
        <v>1328</v>
      </c>
      <c r="C1336" s="36">
        <v>1867</v>
      </c>
      <c r="D1336" s="39" t="s">
        <v>5178</v>
      </c>
      <c r="E1336" s="39"/>
      <c r="F1336" s="37" t="s">
        <v>171</v>
      </c>
      <c r="G1336" s="37" t="s">
        <v>960</v>
      </c>
      <c r="H1336" s="38">
        <v>3286293</v>
      </c>
      <c r="I1336" s="38">
        <v>0</v>
      </c>
      <c r="J1336" s="38">
        <f t="shared" si="21"/>
        <v>3286293</v>
      </c>
      <c r="K1336" s="38"/>
      <c r="L1336" s="49"/>
      <c r="M1336" s="37" t="s">
        <v>63</v>
      </c>
      <c r="N1336" s="37" t="s">
        <v>64</v>
      </c>
      <c r="O1336" s="37" t="s">
        <v>157</v>
      </c>
      <c r="P1336" s="37" t="s">
        <v>158</v>
      </c>
      <c r="Q1336" s="37" t="s">
        <v>159</v>
      </c>
      <c r="R1336" s="37" t="s">
        <v>160</v>
      </c>
      <c r="S1336" s="37" t="s">
        <v>912</v>
      </c>
      <c r="T1336" s="37" t="s">
        <v>911</v>
      </c>
      <c r="U1336" s="1" t="e">
        <f>VLOOKUP(T1336,[2]VAT!$A:$D,1,0)</f>
        <v>#N/A</v>
      </c>
      <c r="V1336" s="37" t="s">
        <v>2</v>
      </c>
      <c r="W1336" s="37" t="s">
        <v>2</v>
      </c>
      <c r="X1336" t="e">
        <f>VLOOKUP(T1336,[3]رکوردها!$A:$B,2,0)</f>
        <v>#N/A</v>
      </c>
      <c r="Y1336" t="e">
        <f>VLOOKUP(T1336,[3]رکوردها!$A:$D,4,0)</f>
        <v>#N/A</v>
      </c>
      <c r="Z1336" t="e">
        <f>VLOOKUP(T1336,[3]رکوردها!$A:$C,3,0)</f>
        <v>#N/A</v>
      </c>
      <c r="AA1336" t="e">
        <f>VLOOKUP(T1336,[3]رکوردها!$A:$F,6,0)</f>
        <v>#N/A</v>
      </c>
      <c r="AB1336" t="e">
        <f>VLOOKUP(T1336,[3]رکوردها!$A:$E,5,0)</f>
        <v>#N/A</v>
      </c>
    </row>
    <row r="1337" spans="1:28" s="41" customFormat="1" hidden="1" x14ac:dyDescent="0.2">
      <c r="A1337" s="36">
        <v>178418</v>
      </c>
      <c r="B1337" s="36">
        <v>1328</v>
      </c>
      <c r="C1337" s="36">
        <v>1867</v>
      </c>
      <c r="D1337" s="39" t="s">
        <v>5178</v>
      </c>
      <c r="E1337" s="39"/>
      <c r="F1337" s="37" t="s">
        <v>171</v>
      </c>
      <c r="G1337" s="37" t="s">
        <v>960</v>
      </c>
      <c r="H1337" s="38">
        <v>3286293</v>
      </c>
      <c r="I1337" s="38">
        <v>0</v>
      </c>
      <c r="J1337" s="38">
        <f t="shared" si="21"/>
        <v>3286293</v>
      </c>
      <c r="K1337" s="38"/>
      <c r="L1337" s="49"/>
      <c r="M1337" s="37" t="s">
        <v>63</v>
      </c>
      <c r="N1337" s="37" t="s">
        <v>64</v>
      </c>
      <c r="O1337" s="37" t="s">
        <v>157</v>
      </c>
      <c r="P1337" s="37" t="s">
        <v>158</v>
      </c>
      <c r="Q1337" s="37" t="s">
        <v>159</v>
      </c>
      <c r="R1337" s="37" t="s">
        <v>160</v>
      </c>
      <c r="S1337" s="37" t="s">
        <v>912</v>
      </c>
      <c r="T1337" s="37" t="s">
        <v>911</v>
      </c>
      <c r="U1337" s="1" t="e">
        <f>VLOOKUP(T1337,[2]VAT!$A:$D,1,0)</f>
        <v>#N/A</v>
      </c>
      <c r="V1337" s="37" t="s">
        <v>2</v>
      </c>
      <c r="W1337" s="37" t="s">
        <v>2</v>
      </c>
      <c r="X1337" t="e">
        <f>VLOOKUP(T1337,[3]رکوردها!$A:$B,2,0)</f>
        <v>#N/A</v>
      </c>
      <c r="Y1337" t="e">
        <f>VLOOKUP(T1337,[3]رکوردها!$A:$D,4,0)</f>
        <v>#N/A</v>
      </c>
      <c r="Z1337" t="e">
        <f>VLOOKUP(T1337,[3]رکوردها!$A:$C,3,0)</f>
        <v>#N/A</v>
      </c>
      <c r="AA1337" t="e">
        <f>VLOOKUP(T1337,[3]رکوردها!$A:$F,6,0)</f>
        <v>#N/A</v>
      </c>
      <c r="AB1337" t="e">
        <f>VLOOKUP(T1337,[3]رکوردها!$A:$E,5,0)</f>
        <v>#N/A</v>
      </c>
    </row>
    <row r="1338" spans="1:28" s="41" customFormat="1" hidden="1" x14ac:dyDescent="0.2">
      <c r="A1338" s="36">
        <v>178419</v>
      </c>
      <c r="B1338" s="36">
        <v>1328</v>
      </c>
      <c r="C1338" s="36">
        <v>1867</v>
      </c>
      <c r="D1338" s="39" t="s">
        <v>5178</v>
      </c>
      <c r="E1338" s="39"/>
      <c r="F1338" s="37" t="s">
        <v>171</v>
      </c>
      <c r="G1338" s="37" t="s">
        <v>960</v>
      </c>
      <c r="H1338" s="38">
        <v>3286293</v>
      </c>
      <c r="I1338" s="38">
        <v>0</v>
      </c>
      <c r="J1338" s="38">
        <f t="shared" si="21"/>
        <v>3286293</v>
      </c>
      <c r="K1338" s="38"/>
      <c r="L1338" s="49"/>
      <c r="M1338" s="37" t="s">
        <v>63</v>
      </c>
      <c r="N1338" s="37" t="s">
        <v>64</v>
      </c>
      <c r="O1338" s="37" t="s">
        <v>157</v>
      </c>
      <c r="P1338" s="37" t="s">
        <v>158</v>
      </c>
      <c r="Q1338" s="37" t="s">
        <v>159</v>
      </c>
      <c r="R1338" s="37" t="s">
        <v>160</v>
      </c>
      <c r="S1338" s="37" t="s">
        <v>912</v>
      </c>
      <c r="T1338" s="37" t="s">
        <v>911</v>
      </c>
      <c r="U1338" s="1" t="e">
        <f>VLOOKUP(T1338,[2]VAT!$A:$D,1,0)</f>
        <v>#N/A</v>
      </c>
      <c r="V1338" s="37" t="s">
        <v>2</v>
      </c>
      <c r="W1338" s="37" t="s">
        <v>2</v>
      </c>
      <c r="X1338" t="e">
        <f>VLOOKUP(T1338,[3]رکوردها!$A:$B,2,0)</f>
        <v>#N/A</v>
      </c>
      <c r="Y1338" t="e">
        <f>VLOOKUP(T1338,[3]رکوردها!$A:$D,4,0)</f>
        <v>#N/A</v>
      </c>
      <c r="Z1338" t="e">
        <f>VLOOKUP(T1338,[3]رکوردها!$A:$C,3,0)</f>
        <v>#N/A</v>
      </c>
      <c r="AA1338" t="e">
        <f>VLOOKUP(T1338,[3]رکوردها!$A:$F,6,0)</f>
        <v>#N/A</v>
      </c>
      <c r="AB1338" t="e">
        <f>VLOOKUP(T1338,[3]رکوردها!$A:$E,5,0)</f>
        <v>#N/A</v>
      </c>
    </row>
    <row r="1339" spans="1:28" s="41" customFormat="1" hidden="1" x14ac:dyDescent="0.2">
      <c r="A1339" s="36">
        <v>178420</v>
      </c>
      <c r="B1339" s="36">
        <v>1328</v>
      </c>
      <c r="C1339" s="36">
        <v>1867</v>
      </c>
      <c r="D1339" s="39" t="s">
        <v>5178</v>
      </c>
      <c r="E1339" s="39"/>
      <c r="F1339" s="37" t="s">
        <v>171</v>
      </c>
      <c r="G1339" s="37" t="s">
        <v>960</v>
      </c>
      <c r="H1339" s="38">
        <v>3286293</v>
      </c>
      <c r="I1339" s="38">
        <v>0</v>
      </c>
      <c r="J1339" s="38">
        <f t="shared" si="21"/>
        <v>3286293</v>
      </c>
      <c r="K1339" s="38"/>
      <c r="L1339" s="49"/>
      <c r="M1339" s="37" t="s">
        <v>63</v>
      </c>
      <c r="N1339" s="37" t="s">
        <v>64</v>
      </c>
      <c r="O1339" s="37" t="s">
        <v>157</v>
      </c>
      <c r="P1339" s="37" t="s">
        <v>158</v>
      </c>
      <c r="Q1339" s="37" t="s">
        <v>159</v>
      </c>
      <c r="R1339" s="37" t="s">
        <v>160</v>
      </c>
      <c r="S1339" s="37" t="s">
        <v>912</v>
      </c>
      <c r="T1339" s="37" t="s">
        <v>911</v>
      </c>
      <c r="U1339" s="1" t="e">
        <f>VLOOKUP(T1339,[2]VAT!$A:$D,1,0)</f>
        <v>#N/A</v>
      </c>
      <c r="V1339" s="37" t="s">
        <v>2</v>
      </c>
      <c r="W1339" s="37" t="s">
        <v>2</v>
      </c>
      <c r="X1339" t="e">
        <f>VLOOKUP(T1339,[3]رکوردها!$A:$B,2,0)</f>
        <v>#N/A</v>
      </c>
      <c r="Y1339" t="e">
        <f>VLOOKUP(T1339,[3]رکوردها!$A:$D,4,0)</f>
        <v>#N/A</v>
      </c>
      <c r="Z1339" t="e">
        <f>VLOOKUP(T1339,[3]رکوردها!$A:$C,3,0)</f>
        <v>#N/A</v>
      </c>
      <c r="AA1339" t="e">
        <f>VLOOKUP(T1339,[3]رکوردها!$A:$F,6,0)</f>
        <v>#N/A</v>
      </c>
      <c r="AB1339" t="e">
        <f>VLOOKUP(T1339,[3]رکوردها!$A:$E,5,0)</f>
        <v>#N/A</v>
      </c>
    </row>
    <row r="1340" spans="1:28" s="41" customFormat="1" hidden="1" x14ac:dyDescent="0.2">
      <c r="A1340" s="36">
        <v>178421</v>
      </c>
      <c r="B1340" s="36">
        <v>1328</v>
      </c>
      <c r="C1340" s="36">
        <v>1867</v>
      </c>
      <c r="D1340" s="39" t="s">
        <v>5178</v>
      </c>
      <c r="E1340" s="39"/>
      <c r="F1340" s="37" t="s">
        <v>171</v>
      </c>
      <c r="G1340" s="37" t="s">
        <v>960</v>
      </c>
      <c r="H1340" s="38">
        <v>3286293</v>
      </c>
      <c r="I1340" s="38">
        <v>0</v>
      </c>
      <c r="J1340" s="38">
        <f t="shared" si="21"/>
        <v>3286293</v>
      </c>
      <c r="K1340" s="38"/>
      <c r="L1340" s="49"/>
      <c r="M1340" s="37" t="s">
        <v>63</v>
      </c>
      <c r="N1340" s="37" t="s">
        <v>64</v>
      </c>
      <c r="O1340" s="37" t="s">
        <v>157</v>
      </c>
      <c r="P1340" s="37" t="s">
        <v>158</v>
      </c>
      <c r="Q1340" s="37" t="s">
        <v>159</v>
      </c>
      <c r="R1340" s="37" t="s">
        <v>160</v>
      </c>
      <c r="S1340" s="37" t="s">
        <v>912</v>
      </c>
      <c r="T1340" s="37" t="s">
        <v>911</v>
      </c>
      <c r="U1340" s="1" t="e">
        <f>VLOOKUP(T1340,[2]VAT!$A:$D,1,0)</f>
        <v>#N/A</v>
      </c>
      <c r="V1340" s="37" t="s">
        <v>2</v>
      </c>
      <c r="W1340" s="37" t="s">
        <v>2</v>
      </c>
      <c r="X1340" t="e">
        <f>VLOOKUP(T1340,[3]رکوردها!$A:$B,2,0)</f>
        <v>#N/A</v>
      </c>
      <c r="Y1340" t="e">
        <f>VLOOKUP(T1340,[3]رکوردها!$A:$D,4,0)</f>
        <v>#N/A</v>
      </c>
      <c r="Z1340" t="e">
        <f>VLOOKUP(T1340,[3]رکوردها!$A:$C,3,0)</f>
        <v>#N/A</v>
      </c>
      <c r="AA1340" t="e">
        <f>VLOOKUP(T1340,[3]رکوردها!$A:$F,6,0)</f>
        <v>#N/A</v>
      </c>
      <c r="AB1340" t="e">
        <f>VLOOKUP(T1340,[3]رکوردها!$A:$E,5,0)</f>
        <v>#N/A</v>
      </c>
    </row>
    <row r="1341" spans="1:28" s="41" customFormat="1" hidden="1" x14ac:dyDescent="0.2">
      <c r="A1341" s="36">
        <v>178422</v>
      </c>
      <c r="B1341" s="36">
        <v>1328</v>
      </c>
      <c r="C1341" s="36">
        <v>1867</v>
      </c>
      <c r="D1341" s="39" t="s">
        <v>5178</v>
      </c>
      <c r="E1341" s="39"/>
      <c r="F1341" s="37" t="s">
        <v>171</v>
      </c>
      <c r="G1341" s="37" t="s">
        <v>960</v>
      </c>
      <c r="H1341" s="38">
        <v>3286293</v>
      </c>
      <c r="I1341" s="38">
        <v>0</v>
      </c>
      <c r="J1341" s="38">
        <f t="shared" si="21"/>
        <v>3286293</v>
      </c>
      <c r="K1341" s="38"/>
      <c r="L1341" s="49"/>
      <c r="M1341" s="37" t="s">
        <v>63</v>
      </c>
      <c r="N1341" s="37" t="s">
        <v>64</v>
      </c>
      <c r="O1341" s="37" t="s">
        <v>157</v>
      </c>
      <c r="P1341" s="37" t="s">
        <v>158</v>
      </c>
      <c r="Q1341" s="37" t="s">
        <v>159</v>
      </c>
      <c r="R1341" s="37" t="s">
        <v>160</v>
      </c>
      <c r="S1341" s="37" t="s">
        <v>912</v>
      </c>
      <c r="T1341" s="37" t="s">
        <v>911</v>
      </c>
      <c r="U1341" s="1" t="e">
        <f>VLOOKUP(T1341,[2]VAT!$A:$D,1,0)</f>
        <v>#N/A</v>
      </c>
      <c r="V1341" s="37" t="s">
        <v>2</v>
      </c>
      <c r="W1341" s="37" t="s">
        <v>2</v>
      </c>
      <c r="X1341" t="e">
        <f>VLOOKUP(T1341,[3]رکوردها!$A:$B,2,0)</f>
        <v>#N/A</v>
      </c>
      <c r="Y1341" t="e">
        <f>VLOOKUP(T1341,[3]رکوردها!$A:$D,4,0)</f>
        <v>#N/A</v>
      </c>
      <c r="Z1341" t="e">
        <f>VLOOKUP(T1341,[3]رکوردها!$A:$C,3,0)</f>
        <v>#N/A</v>
      </c>
      <c r="AA1341" t="e">
        <f>VLOOKUP(T1341,[3]رکوردها!$A:$F,6,0)</f>
        <v>#N/A</v>
      </c>
      <c r="AB1341" t="e">
        <f>VLOOKUP(T1341,[3]رکوردها!$A:$E,5,0)</f>
        <v>#N/A</v>
      </c>
    </row>
    <row r="1342" spans="1:28" s="41" customFormat="1" hidden="1" x14ac:dyDescent="0.2">
      <c r="A1342" s="36">
        <v>178423</v>
      </c>
      <c r="B1342" s="36">
        <v>1328</v>
      </c>
      <c r="C1342" s="36">
        <v>1867</v>
      </c>
      <c r="D1342" s="39" t="s">
        <v>5178</v>
      </c>
      <c r="E1342" s="39"/>
      <c r="F1342" s="37" t="s">
        <v>171</v>
      </c>
      <c r="G1342" s="37" t="s">
        <v>960</v>
      </c>
      <c r="H1342" s="38">
        <v>3286293</v>
      </c>
      <c r="I1342" s="38">
        <v>0</v>
      </c>
      <c r="J1342" s="38">
        <f t="shared" si="21"/>
        <v>3286293</v>
      </c>
      <c r="K1342" s="38"/>
      <c r="L1342" s="49"/>
      <c r="M1342" s="37" t="s">
        <v>63</v>
      </c>
      <c r="N1342" s="37" t="s">
        <v>64</v>
      </c>
      <c r="O1342" s="37" t="s">
        <v>157</v>
      </c>
      <c r="P1342" s="37" t="s">
        <v>158</v>
      </c>
      <c r="Q1342" s="37" t="s">
        <v>159</v>
      </c>
      <c r="R1342" s="37" t="s">
        <v>160</v>
      </c>
      <c r="S1342" s="37" t="s">
        <v>912</v>
      </c>
      <c r="T1342" s="37" t="s">
        <v>911</v>
      </c>
      <c r="U1342" s="1" t="e">
        <f>VLOOKUP(T1342,[2]VAT!$A:$D,1,0)</f>
        <v>#N/A</v>
      </c>
      <c r="V1342" s="37" t="s">
        <v>2</v>
      </c>
      <c r="W1342" s="37" t="s">
        <v>2</v>
      </c>
      <c r="X1342" t="e">
        <f>VLOOKUP(T1342,[3]رکوردها!$A:$B,2,0)</f>
        <v>#N/A</v>
      </c>
      <c r="Y1342" t="e">
        <f>VLOOKUP(T1342,[3]رکوردها!$A:$D,4,0)</f>
        <v>#N/A</v>
      </c>
      <c r="Z1342" t="e">
        <f>VLOOKUP(T1342,[3]رکوردها!$A:$C,3,0)</f>
        <v>#N/A</v>
      </c>
      <c r="AA1342" t="e">
        <f>VLOOKUP(T1342,[3]رکوردها!$A:$F,6,0)</f>
        <v>#N/A</v>
      </c>
      <c r="AB1342" t="e">
        <f>VLOOKUP(T1342,[3]رکوردها!$A:$E,5,0)</f>
        <v>#N/A</v>
      </c>
    </row>
    <row r="1343" spans="1:28" s="41" customFormat="1" hidden="1" x14ac:dyDescent="0.2">
      <c r="A1343" s="36">
        <v>178424</v>
      </c>
      <c r="B1343" s="36">
        <v>1328</v>
      </c>
      <c r="C1343" s="36">
        <v>1867</v>
      </c>
      <c r="D1343" s="39" t="s">
        <v>5178</v>
      </c>
      <c r="E1343" s="39"/>
      <c r="F1343" s="37" t="s">
        <v>171</v>
      </c>
      <c r="G1343" s="37" t="s">
        <v>960</v>
      </c>
      <c r="H1343" s="38">
        <v>3286293</v>
      </c>
      <c r="I1343" s="38">
        <v>0</v>
      </c>
      <c r="J1343" s="38">
        <f t="shared" si="21"/>
        <v>3286293</v>
      </c>
      <c r="K1343" s="38"/>
      <c r="L1343" s="49"/>
      <c r="M1343" s="37" t="s">
        <v>63</v>
      </c>
      <c r="N1343" s="37" t="s">
        <v>64</v>
      </c>
      <c r="O1343" s="37" t="s">
        <v>157</v>
      </c>
      <c r="P1343" s="37" t="s">
        <v>158</v>
      </c>
      <c r="Q1343" s="37" t="s">
        <v>159</v>
      </c>
      <c r="R1343" s="37" t="s">
        <v>160</v>
      </c>
      <c r="S1343" s="37" t="s">
        <v>912</v>
      </c>
      <c r="T1343" s="37" t="s">
        <v>911</v>
      </c>
      <c r="U1343" s="1" t="e">
        <f>VLOOKUP(T1343,[2]VAT!$A:$D,1,0)</f>
        <v>#N/A</v>
      </c>
      <c r="V1343" s="37" t="s">
        <v>2</v>
      </c>
      <c r="W1343" s="37" t="s">
        <v>2</v>
      </c>
      <c r="X1343" t="e">
        <f>VLOOKUP(T1343,[3]رکوردها!$A:$B,2,0)</f>
        <v>#N/A</v>
      </c>
      <c r="Y1343" t="e">
        <f>VLOOKUP(T1343,[3]رکوردها!$A:$D,4,0)</f>
        <v>#N/A</v>
      </c>
      <c r="Z1343" t="e">
        <f>VLOOKUP(T1343,[3]رکوردها!$A:$C,3,0)</f>
        <v>#N/A</v>
      </c>
      <c r="AA1343" t="e">
        <f>VLOOKUP(T1343,[3]رکوردها!$A:$F,6,0)</f>
        <v>#N/A</v>
      </c>
      <c r="AB1343" t="e">
        <f>VLOOKUP(T1343,[3]رکوردها!$A:$E,5,0)</f>
        <v>#N/A</v>
      </c>
    </row>
    <row r="1344" spans="1:28" s="41" customFormat="1" hidden="1" x14ac:dyDescent="0.2">
      <c r="A1344" s="36">
        <v>178425</v>
      </c>
      <c r="B1344" s="36">
        <v>1328</v>
      </c>
      <c r="C1344" s="36">
        <v>1867</v>
      </c>
      <c r="D1344" s="39" t="s">
        <v>5178</v>
      </c>
      <c r="E1344" s="39"/>
      <c r="F1344" s="37" t="s">
        <v>171</v>
      </c>
      <c r="G1344" s="37" t="s">
        <v>960</v>
      </c>
      <c r="H1344" s="38">
        <v>3286293</v>
      </c>
      <c r="I1344" s="38">
        <v>0</v>
      </c>
      <c r="J1344" s="38">
        <f t="shared" si="21"/>
        <v>3286293</v>
      </c>
      <c r="K1344" s="38"/>
      <c r="L1344" s="49"/>
      <c r="M1344" s="37" t="s">
        <v>63</v>
      </c>
      <c r="N1344" s="37" t="s">
        <v>64</v>
      </c>
      <c r="O1344" s="37" t="s">
        <v>157</v>
      </c>
      <c r="P1344" s="37" t="s">
        <v>158</v>
      </c>
      <c r="Q1344" s="37" t="s">
        <v>159</v>
      </c>
      <c r="R1344" s="37" t="s">
        <v>160</v>
      </c>
      <c r="S1344" s="37" t="s">
        <v>912</v>
      </c>
      <c r="T1344" s="37" t="s">
        <v>911</v>
      </c>
      <c r="U1344" s="1" t="e">
        <f>VLOOKUP(T1344,[2]VAT!$A:$D,1,0)</f>
        <v>#N/A</v>
      </c>
      <c r="V1344" s="37" t="s">
        <v>2</v>
      </c>
      <c r="W1344" s="37" t="s">
        <v>2</v>
      </c>
      <c r="X1344" t="e">
        <f>VLOOKUP(T1344,[3]رکوردها!$A:$B,2,0)</f>
        <v>#N/A</v>
      </c>
      <c r="Y1344" t="e">
        <f>VLOOKUP(T1344,[3]رکوردها!$A:$D,4,0)</f>
        <v>#N/A</v>
      </c>
      <c r="Z1344" t="e">
        <f>VLOOKUP(T1344,[3]رکوردها!$A:$C,3,0)</f>
        <v>#N/A</v>
      </c>
      <c r="AA1344" t="e">
        <f>VLOOKUP(T1344,[3]رکوردها!$A:$F,6,0)</f>
        <v>#N/A</v>
      </c>
      <c r="AB1344" t="e">
        <f>VLOOKUP(T1344,[3]رکوردها!$A:$E,5,0)</f>
        <v>#N/A</v>
      </c>
    </row>
    <row r="1345" spans="1:28" s="41" customFormat="1" hidden="1" x14ac:dyDescent="0.2">
      <c r="A1345" s="36">
        <v>178426</v>
      </c>
      <c r="B1345" s="36">
        <v>1328</v>
      </c>
      <c r="C1345" s="36">
        <v>1867</v>
      </c>
      <c r="D1345" s="39" t="s">
        <v>5178</v>
      </c>
      <c r="E1345" s="39"/>
      <c r="F1345" s="37" t="s">
        <v>171</v>
      </c>
      <c r="G1345" s="37" t="s">
        <v>960</v>
      </c>
      <c r="H1345" s="38">
        <v>3286293</v>
      </c>
      <c r="I1345" s="38">
        <v>0</v>
      </c>
      <c r="J1345" s="38">
        <f t="shared" si="21"/>
        <v>3286293</v>
      </c>
      <c r="K1345" s="38"/>
      <c r="L1345" s="49"/>
      <c r="M1345" s="37" t="s">
        <v>63</v>
      </c>
      <c r="N1345" s="37" t="s">
        <v>64</v>
      </c>
      <c r="O1345" s="37" t="s">
        <v>157</v>
      </c>
      <c r="P1345" s="37" t="s">
        <v>158</v>
      </c>
      <c r="Q1345" s="37" t="s">
        <v>159</v>
      </c>
      <c r="R1345" s="37" t="s">
        <v>160</v>
      </c>
      <c r="S1345" s="37" t="s">
        <v>912</v>
      </c>
      <c r="T1345" s="37" t="s">
        <v>911</v>
      </c>
      <c r="U1345" s="1" t="e">
        <f>VLOOKUP(T1345,[2]VAT!$A:$D,1,0)</f>
        <v>#N/A</v>
      </c>
      <c r="V1345" s="37" t="s">
        <v>2</v>
      </c>
      <c r="W1345" s="37" t="s">
        <v>2</v>
      </c>
      <c r="X1345" t="e">
        <f>VLOOKUP(T1345,[3]رکوردها!$A:$B,2,0)</f>
        <v>#N/A</v>
      </c>
      <c r="Y1345" t="e">
        <f>VLOOKUP(T1345,[3]رکوردها!$A:$D,4,0)</f>
        <v>#N/A</v>
      </c>
      <c r="Z1345" t="e">
        <f>VLOOKUP(T1345,[3]رکوردها!$A:$C,3,0)</f>
        <v>#N/A</v>
      </c>
      <c r="AA1345" t="e">
        <f>VLOOKUP(T1345,[3]رکوردها!$A:$F,6,0)</f>
        <v>#N/A</v>
      </c>
      <c r="AB1345" t="e">
        <f>VLOOKUP(T1345,[3]رکوردها!$A:$E,5,0)</f>
        <v>#N/A</v>
      </c>
    </row>
    <row r="1346" spans="1:28" s="41" customFormat="1" hidden="1" x14ac:dyDescent="0.2">
      <c r="A1346" s="36">
        <v>178427</v>
      </c>
      <c r="B1346" s="36">
        <v>1328</v>
      </c>
      <c r="C1346" s="36">
        <v>1867</v>
      </c>
      <c r="D1346" s="39" t="s">
        <v>5178</v>
      </c>
      <c r="E1346" s="39"/>
      <c r="F1346" s="37" t="s">
        <v>171</v>
      </c>
      <c r="G1346" s="37" t="s">
        <v>961</v>
      </c>
      <c r="H1346" s="38">
        <v>3286293</v>
      </c>
      <c r="I1346" s="38">
        <v>0</v>
      </c>
      <c r="J1346" s="38">
        <f t="shared" si="21"/>
        <v>3286293</v>
      </c>
      <c r="K1346" s="38"/>
      <c r="L1346" s="49"/>
      <c r="M1346" s="37" t="s">
        <v>63</v>
      </c>
      <c r="N1346" s="37" t="s">
        <v>64</v>
      </c>
      <c r="O1346" s="37" t="s">
        <v>157</v>
      </c>
      <c r="P1346" s="37" t="s">
        <v>158</v>
      </c>
      <c r="Q1346" s="37" t="s">
        <v>159</v>
      </c>
      <c r="R1346" s="37" t="s">
        <v>160</v>
      </c>
      <c r="S1346" s="37" t="s">
        <v>912</v>
      </c>
      <c r="T1346" s="37" t="s">
        <v>911</v>
      </c>
      <c r="U1346" s="1" t="e">
        <f>VLOOKUP(T1346,[2]VAT!$A:$D,1,0)</f>
        <v>#N/A</v>
      </c>
      <c r="V1346" s="37" t="s">
        <v>2</v>
      </c>
      <c r="W1346" s="37" t="s">
        <v>2</v>
      </c>
      <c r="X1346" t="e">
        <f>VLOOKUP(T1346,[3]رکوردها!$A:$B,2,0)</f>
        <v>#N/A</v>
      </c>
      <c r="Y1346" t="e">
        <f>VLOOKUP(T1346,[3]رکوردها!$A:$D,4,0)</f>
        <v>#N/A</v>
      </c>
      <c r="Z1346" t="e">
        <f>VLOOKUP(T1346,[3]رکوردها!$A:$C,3,0)</f>
        <v>#N/A</v>
      </c>
      <c r="AA1346" t="e">
        <f>VLOOKUP(T1346,[3]رکوردها!$A:$F,6,0)</f>
        <v>#N/A</v>
      </c>
      <c r="AB1346" t="e">
        <f>VLOOKUP(T1346,[3]رکوردها!$A:$E,5,0)</f>
        <v>#N/A</v>
      </c>
    </row>
    <row r="1347" spans="1:28" s="41" customFormat="1" hidden="1" x14ac:dyDescent="0.2">
      <c r="A1347" s="36">
        <v>178428</v>
      </c>
      <c r="B1347" s="36">
        <v>1328</v>
      </c>
      <c r="C1347" s="36">
        <v>1867</v>
      </c>
      <c r="D1347" s="39" t="s">
        <v>5178</v>
      </c>
      <c r="E1347" s="39"/>
      <c r="F1347" s="37" t="s">
        <v>171</v>
      </c>
      <c r="G1347" s="37" t="s">
        <v>961</v>
      </c>
      <c r="H1347" s="38">
        <v>3286293</v>
      </c>
      <c r="I1347" s="38">
        <v>0</v>
      </c>
      <c r="J1347" s="38">
        <f t="shared" si="21"/>
        <v>3286293</v>
      </c>
      <c r="K1347" s="38"/>
      <c r="L1347" s="49"/>
      <c r="M1347" s="37" t="s">
        <v>63</v>
      </c>
      <c r="N1347" s="37" t="s">
        <v>64</v>
      </c>
      <c r="O1347" s="37" t="s">
        <v>157</v>
      </c>
      <c r="P1347" s="37" t="s">
        <v>158</v>
      </c>
      <c r="Q1347" s="37" t="s">
        <v>159</v>
      </c>
      <c r="R1347" s="37" t="s">
        <v>160</v>
      </c>
      <c r="S1347" s="37" t="s">
        <v>912</v>
      </c>
      <c r="T1347" s="37" t="s">
        <v>911</v>
      </c>
      <c r="U1347" s="1" t="e">
        <f>VLOOKUP(T1347,[2]VAT!$A:$D,1,0)</f>
        <v>#N/A</v>
      </c>
      <c r="V1347" s="37" t="s">
        <v>2</v>
      </c>
      <c r="W1347" s="37" t="s">
        <v>2</v>
      </c>
      <c r="X1347" t="e">
        <f>VLOOKUP(T1347,[3]رکوردها!$A:$B,2,0)</f>
        <v>#N/A</v>
      </c>
      <c r="Y1347" t="e">
        <f>VLOOKUP(T1347,[3]رکوردها!$A:$D,4,0)</f>
        <v>#N/A</v>
      </c>
      <c r="Z1347" t="e">
        <f>VLOOKUP(T1347,[3]رکوردها!$A:$C,3,0)</f>
        <v>#N/A</v>
      </c>
      <c r="AA1347" t="e">
        <f>VLOOKUP(T1347,[3]رکوردها!$A:$F,6,0)</f>
        <v>#N/A</v>
      </c>
      <c r="AB1347" t="e">
        <f>VLOOKUP(T1347,[3]رکوردها!$A:$E,5,0)</f>
        <v>#N/A</v>
      </c>
    </row>
    <row r="1348" spans="1:28" s="41" customFormat="1" hidden="1" x14ac:dyDescent="0.2">
      <c r="A1348" s="36">
        <v>178429</v>
      </c>
      <c r="B1348" s="36">
        <v>1328</v>
      </c>
      <c r="C1348" s="36">
        <v>1867</v>
      </c>
      <c r="D1348" s="39" t="s">
        <v>5178</v>
      </c>
      <c r="E1348" s="39"/>
      <c r="F1348" s="37" t="s">
        <v>171</v>
      </c>
      <c r="G1348" s="37" t="s">
        <v>961</v>
      </c>
      <c r="H1348" s="38">
        <v>3286293</v>
      </c>
      <c r="I1348" s="38">
        <v>0</v>
      </c>
      <c r="J1348" s="38">
        <f t="shared" si="21"/>
        <v>3286293</v>
      </c>
      <c r="K1348" s="38"/>
      <c r="L1348" s="49"/>
      <c r="M1348" s="37" t="s">
        <v>63</v>
      </c>
      <c r="N1348" s="37" t="s">
        <v>64</v>
      </c>
      <c r="O1348" s="37" t="s">
        <v>157</v>
      </c>
      <c r="P1348" s="37" t="s">
        <v>158</v>
      </c>
      <c r="Q1348" s="37" t="s">
        <v>159</v>
      </c>
      <c r="R1348" s="37" t="s">
        <v>160</v>
      </c>
      <c r="S1348" s="37" t="s">
        <v>912</v>
      </c>
      <c r="T1348" s="37" t="s">
        <v>911</v>
      </c>
      <c r="U1348" s="1" t="e">
        <f>VLOOKUP(T1348,[2]VAT!$A:$D,1,0)</f>
        <v>#N/A</v>
      </c>
      <c r="V1348" s="37" t="s">
        <v>2</v>
      </c>
      <c r="W1348" s="37" t="s">
        <v>2</v>
      </c>
      <c r="X1348" t="e">
        <f>VLOOKUP(T1348,[3]رکوردها!$A:$B,2,0)</f>
        <v>#N/A</v>
      </c>
      <c r="Y1348" t="e">
        <f>VLOOKUP(T1348,[3]رکوردها!$A:$D,4,0)</f>
        <v>#N/A</v>
      </c>
      <c r="Z1348" t="e">
        <f>VLOOKUP(T1348,[3]رکوردها!$A:$C,3,0)</f>
        <v>#N/A</v>
      </c>
      <c r="AA1348" t="e">
        <f>VLOOKUP(T1348,[3]رکوردها!$A:$F,6,0)</f>
        <v>#N/A</v>
      </c>
      <c r="AB1348" t="e">
        <f>VLOOKUP(T1348,[3]رکوردها!$A:$E,5,0)</f>
        <v>#N/A</v>
      </c>
    </row>
    <row r="1349" spans="1:28" s="41" customFormat="1" hidden="1" x14ac:dyDescent="0.2">
      <c r="A1349" s="36">
        <v>178430</v>
      </c>
      <c r="B1349" s="36">
        <v>1328</v>
      </c>
      <c r="C1349" s="36">
        <v>1867</v>
      </c>
      <c r="D1349" s="39" t="s">
        <v>5178</v>
      </c>
      <c r="E1349" s="39"/>
      <c r="F1349" s="37" t="s">
        <v>171</v>
      </c>
      <c r="G1349" s="37" t="s">
        <v>962</v>
      </c>
      <c r="H1349" s="38">
        <v>3286293</v>
      </c>
      <c r="I1349" s="38">
        <v>0</v>
      </c>
      <c r="J1349" s="38">
        <f t="shared" si="21"/>
        <v>3286293</v>
      </c>
      <c r="K1349" s="38"/>
      <c r="L1349" s="49"/>
      <c r="M1349" s="37" t="s">
        <v>63</v>
      </c>
      <c r="N1349" s="37" t="s">
        <v>64</v>
      </c>
      <c r="O1349" s="37" t="s">
        <v>157</v>
      </c>
      <c r="P1349" s="37" t="s">
        <v>158</v>
      </c>
      <c r="Q1349" s="37" t="s">
        <v>159</v>
      </c>
      <c r="R1349" s="37" t="s">
        <v>160</v>
      </c>
      <c r="S1349" s="37" t="s">
        <v>912</v>
      </c>
      <c r="T1349" s="37" t="s">
        <v>911</v>
      </c>
      <c r="U1349" s="1" t="e">
        <f>VLOOKUP(T1349,[2]VAT!$A:$D,1,0)</f>
        <v>#N/A</v>
      </c>
      <c r="V1349" s="37" t="s">
        <v>2</v>
      </c>
      <c r="W1349" s="37" t="s">
        <v>2</v>
      </c>
      <c r="X1349" t="e">
        <f>VLOOKUP(T1349,[3]رکوردها!$A:$B,2,0)</f>
        <v>#N/A</v>
      </c>
      <c r="Y1349" t="e">
        <f>VLOOKUP(T1349,[3]رکوردها!$A:$D,4,0)</f>
        <v>#N/A</v>
      </c>
      <c r="Z1349" t="e">
        <f>VLOOKUP(T1349,[3]رکوردها!$A:$C,3,0)</f>
        <v>#N/A</v>
      </c>
      <c r="AA1349" t="e">
        <f>VLOOKUP(T1349,[3]رکوردها!$A:$F,6,0)</f>
        <v>#N/A</v>
      </c>
      <c r="AB1349" t="e">
        <f>VLOOKUP(T1349,[3]رکوردها!$A:$E,5,0)</f>
        <v>#N/A</v>
      </c>
    </row>
    <row r="1350" spans="1:28" s="41" customFormat="1" hidden="1" x14ac:dyDescent="0.2">
      <c r="A1350" s="36">
        <v>178431</v>
      </c>
      <c r="B1350" s="36">
        <v>1328</v>
      </c>
      <c r="C1350" s="36">
        <v>1867</v>
      </c>
      <c r="D1350" s="39" t="s">
        <v>5178</v>
      </c>
      <c r="E1350" s="39"/>
      <c r="F1350" s="37" t="s">
        <v>171</v>
      </c>
      <c r="G1350" s="37" t="s">
        <v>963</v>
      </c>
      <c r="H1350" s="38">
        <v>3286293</v>
      </c>
      <c r="I1350" s="38">
        <v>0</v>
      </c>
      <c r="J1350" s="38">
        <f t="shared" si="21"/>
        <v>3286293</v>
      </c>
      <c r="K1350" s="38"/>
      <c r="L1350" s="49"/>
      <c r="M1350" s="37" t="s">
        <v>63</v>
      </c>
      <c r="N1350" s="37" t="s">
        <v>64</v>
      </c>
      <c r="O1350" s="37" t="s">
        <v>157</v>
      </c>
      <c r="P1350" s="37" t="s">
        <v>158</v>
      </c>
      <c r="Q1350" s="37" t="s">
        <v>159</v>
      </c>
      <c r="R1350" s="37" t="s">
        <v>160</v>
      </c>
      <c r="S1350" s="37" t="s">
        <v>912</v>
      </c>
      <c r="T1350" s="37" t="s">
        <v>911</v>
      </c>
      <c r="U1350" s="1" t="e">
        <f>VLOOKUP(T1350,[2]VAT!$A:$D,1,0)</f>
        <v>#N/A</v>
      </c>
      <c r="V1350" s="37" t="s">
        <v>2</v>
      </c>
      <c r="W1350" s="37" t="s">
        <v>2</v>
      </c>
      <c r="X1350" t="e">
        <f>VLOOKUP(T1350,[3]رکوردها!$A:$B,2,0)</f>
        <v>#N/A</v>
      </c>
      <c r="Y1350" t="e">
        <f>VLOOKUP(T1350,[3]رکوردها!$A:$D,4,0)</f>
        <v>#N/A</v>
      </c>
      <c r="Z1350" t="e">
        <f>VLOOKUP(T1350,[3]رکوردها!$A:$C,3,0)</f>
        <v>#N/A</v>
      </c>
      <c r="AA1350" t="e">
        <f>VLOOKUP(T1350,[3]رکوردها!$A:$F,6,0)</f>
        <v>#N/A</v>
      </c>
      <c r="AB1350" t="e">
        <f>VLOOKUP(T1350,[3]رکوردها!$A:$E,5,0)</f>
        <v>#N/A</v>
      </c>
    </row>
    <row r="1351" spans="1:28" s="41" customFormat="1" hidden="1" x14ac:dyDescent="0.2">
      <c r="A1351" s="36">
        <v>178432</v>
      </c>
      <c r="B1351" s="36">
        <v>1328</v>
      </c>
      <c r="C1351" s="36">
        <v>1867</v>
      </c>
      <c r="D1351" s="39" t="s">
        <v>5178</v>
      </c>
      <c r="E1351" s="39"/>
      <c r="F1351" s="37" t="s">
        <v>171</v>
      </c>
      <c r="G1351" s="37" t="s">
        <v>963</v>
      </c>
      <c r="H1351" s="38">
        <v>3286293</v>
      </c>
      <c r="I1351" s="38">
        <v>0</v>
      </c>
      <c r="J1351" s="38">
        <f t="shared" si="21"/>
        <v>3286293</v>
      </c>
      <c r="K1351" s="38"/>
      <c r="L1351" s="49"/>
      <c r="M1351" s="37" t="s">
        <v>63</v>
      </c>
      <c r="N1351" s="37" t="s">
        <v>64</v>
      </c>
      <c r="O1351" s="37" t="s">
        <v>157</v>
      </c>
      <c r="P1351" s="37" t="s">
        <v>158</v>
      </c>
      <c r="Q1351" s="37" t="s">
        <v>159</v>
      </c>
      <c r="R1351" s="37" t="s">
        <v>160</v>
      </c>
      <c r="S1351" s="37" t="s">
        <v>912</v>
      </c>
      <c r="T1351" s="37" t="s">
        <v>911</v>
      </c>
      <c r="U1351" s="1" t="e">
        <f>VLOOKUP(T1351,[2]VAT!$A:$D,1,0)</f>
        <v>#N/A</v>
      </c>
      <c r="V1351" s="37" t="s">
        <v>2</v>
      </c>
      <c r="W1351" s="37" t="s">
        <v>2</v>
      </c>
      <c r="X1351" t="e">
        <f>VLOOKUP(T1351,[3]رکوردها!$A:$B,2,0)</f>
        <v>#N/A</v>
      </c>
      <c r="Y1351" t="e">
        <f>VLOOKUP(T1351,[3]رکوردها!$A:$D,4,0)</f>
        <v>#N/A</v>
      </c>
      <c r="Z1351" t="e">
        <f>VLOOKUP(T1351,[3]رکوردها!$A:$C,3,0)</f>
        <v>#N/A</v>
      </c>
      <c r="AA1351" t="e">
        <f>VLOOKUP(T1351,[3]رکوردها!$A:$F,6,0)</f>
        <v>#N/A</v>
      </c>
      <c r="AB1351" t="e">
        <f>VLOOKUP(T1351,[3]رکوردها!$A:$E,5,0)</f>
        <v>#N/A</v>
      </c>
    </row>
    <row r="1352" spans="1:28" s="41" customFormat="1" hidden="1" x14ac:dyDescent="0.2">
      <c r="A1352" s="36">
        <v>178433</v>
      </c>
      <c r="B1352" s="36">
        <v>1328</v>
      </c>
      <c r="C1352" s="36">
        <v>1867</v>
      </c>
      <c r="D1352" s="39" t="s">
        <v>5178</v>
      </c>
      <c r="E1352" s="39"/>
      <c r="F1352" s="37" t="s">
        <v>171</v>
      </c>
      <c r="G1352" s="37" t="s">
        <v>963</v>
      </c>
      <c r="H1352" s="38">
        <v>3286293</v>
      </c>
      <c r="I1352" s="38">
        <v>0</v>
      </c>
      <c r="J1352" s="38">
        <f t="shared" si="21"/>
        <v>3286293</v>
      </c>
      <c r="K1352" s="38"/>
      <c r="L1352" s="49"/>
      <c r="M1352" s="37" t="s">
        <v>63</v>
      </c>
      <c r="N1352" s="37" t="s">
        <v>64</v>
      </c>
      <c r="O1352" s="37" t="s">
        <v>157</v>
      </c>
      <c r="P1352" s="37" t="s">
        <v>158</v>
      </c>
      <c r="Q1352" s="37" t="s">
        <v>159</v>
      </c>
      <c r="R1352" s="37" t="s">
        <v>160</v>
      </c>
      <c r="S1352" s="37" t="s">
        <v>912</v>
      </c>
      <c r="T1352" s="37" t="s">
        <v>911</v>
      </c>
      <c r="U1352" s="1" t="e">
        <f>VLOOKUP(T1352,[2]VAT!$A:$D,1,0)</f>
        <v>#N/A</v>
      </c>
      <c r="V1352" s="37" t="s">
        <v>2</v>
      </c>
      <c r="W1352" s="37" t="s">
        <v>2</v>
      </c>
      <c r="X1352" t="e">
        <f>VLOOKUP(T1352,[3]رکوردها!$A:$B,2,0)</f>
        <v>#N/A</v>
      </c>
      <c r="Y1352" t="e">
        <f>VLOOKUP(T1352,[3]رکوردها!$A:$D,4,0)</f>
        <v>#N/A</v>
      </c>
      <c r="Z1352" t="e">
        <f>VLOOKUP(T1352,[3]رکوردها!$A:$C,3,0)</f>
        <v>#N/A</v>
      </c>
      <c r="AA1352" t="e">
        <f>VLOOKUP(T1352,[3]رکوردها!$A:$F,6,0)</f>
        <v>#N/A</v>
      </c>
      <c r="AB1352" t="e">
        <f>VLOOKUP(T1352,[3]رکوردها!$A:$E,5,0)</f>
        <v>#N/A</v>
      </c>
    </row>
    <row r="1353" spans="1:28" s="41" customFormat="1" hidden="1" x14ac:dyDescent="0.2">
      <c r="A1353" s="36">
        <v>178434</v>
      </c>
      <c r="B1353" s="36">
        <v>1328</v>
      </c>
      <c r="C1353" s="36">
        <v>1867</v>
      </c>
      <c r="D1353" s="39" t="s">
        <v>5178</v>
      </c>
      <c r="E1353" s="39"/>
      <c r="F1353" s="37" t="s">
        <v>171</v>
      </c>
      <c r="G1353" s="37" t="s">
        <v>963</v>
      </c>
      <c r="H1353" s="38">
        <v>3286293</v>
      </c>
      <c r="I1353" s="38">
        <v>0</v>
      </c>
      <c r="J1353" s="38">
        <f t="shared" si="21"/>
        <v>3286293</v>
      </c>
      <c r="K1353" s="38"/>
      <c r="L1353" s="49"/>
      <c r="M1353" s="37" t="s">
        <v>63</v>
      </c>
      <c r="N1353" s="37" t="s">
        <v>64</v>
      </c>
      <c r="O1353" s="37" t="s">
        <v>157</v>
      </c>
      <c r="P1353" s="37" t="s">
        <v>158</v>
      </c>
      <c r="Q1353" s="37" t="s">
        <v>159</v>
      </c>
      <c r="R1353" s="37" t="s">
        <v>160</v>
      </c>
      <c r="S1353" s="37" t="s">
        <v>912</v>
      </c>
      <c r="T1353" s="37" t="s">
        <v>911</v>
      </c>
      <c r="U1353" s="1" t="e">
        <f>VLOOKUP(T1353,[2]VAT!$A:$D,1,0)</f>
        <v>#N/A</v>
      </c>
      <c r="V1353" s="37" t="s">
        <v>2</v>
      </c>
      <c r="W1353" s="37" t="s">
        <v>2</v>
      </c>
      <c r="X1353" t="e">
        <f>VLOOKUP(T1353,[3]رکوردها!$A:$B,2,0)</f>
        <v>#N/A</v>
      </c>
      <c r="Y1353" t="e">
        <f>VLOOKUP(T1353,[3]رکوردها!$A:$D,4,0)</f>
        <v>#N/A</v>
      </c>
      <c r="Z1353" t="e">
        <f>VLOOKUP(T1353,[3]رکوردها!$A:$C,3,0)</f>
        <v>#N/A</v>
      </c>
      <c r="AA1353" t="e">
        <f>VLOOKUP(T1353,[3]رکوردها!$A:$F,6,0)</f>
        <v>#N/A</v>
      </c>
      <c r="AB1353" t="e">
        <f>VLOOKUP(T1353,[3]رکوردها!$A:$E,5,0)</f>
        <v>#N/A</v>
      </c>
    </row>
    <row r="1354" spans="1:28" s="41" customFormat="1" hidden="1" x14ac:dyDescent="0.2">
      <c r="A1354" s="36">
        <v>178435</v>
      </c>
      <c r="B1354" s="36">
        <v>1328</v>
      </c>
      <c r="C1354" s="36">
        <v>1867</v>
      </c>
      <c r="D1354" s="39" t="s">
        <v>5178</v>
      </c>
      <c r="E1354" s="39"/>
      <c r="F1354" s="37" t="s">
        <v>171</v>
      </c>
      <c r="G1354" s="37" t="s">
        <v>963</v>
      </c>
      <c r="H1354" s="38">
        <v>3286293</v>
      </c>
      <c r="I1354" s="38">
        <v>0</v>
      </c>
      <c r="J1354" s="38">
        <f t="shared" si="21"/>
        <v>3286293</v>
      </c>
      <c r="K1354" s="38"/>
      <c r="L1354" s="49"/>
      <c r="M1354" s="37" t="s">
        <v>63</v>
      </c>
      <c r="N1354" s="37" t="s">
        <v>64</v>
      </c>
      <c r="O1354" s="37" t="s">
        <v>157</v>
      </c>
      <c r="P1354" s="37" t="s">
        <v>158</v>
      </c>
      <c r="Q1354" s="37" t="s">
        <v>159</v>
      </c>
      <c r="R1354" s="37" t="s">
        <v>160</v>
      </c>
      <c r="S1354" s="37" t="s">
        <v>912</v>
      </c>
      <c r="T1354" s="37" t="s">
        <v>911</v>
      </c>
      <c r="U1354" s="1" t="e">
        <f>VLOOKUP(T1354,[2]VAT!$A:$D,1,0)</f>
        <v>#N/A</v>
      </c>
      <c r="V1354" s="37" t="s">
        <v>2</v>
      </c>
      <c r="W1354" s="37" t="s">
        <v>2</v>
      </c>
      <c r="X1354" t="e">
        <f>VLOOKUP(T1354,[3]رکوردها!$A:$B,2,0)</f>
        <v>#N/A</v>
      </c>
      <c r="Y1354" t="e">
        <f>VLOOKUP(T1354,[3]رکوردها!$A:$D,4,0)</f>
        <v>#N/A</v>
      </c>
      <c r="Z1354" t="e">
        <f>VLOOKUP(T1354,[3]رکوردها!$A:$C,3,0)</f>
        <v>#N/A</v>
      </c>
      <c r="AA1354" t="e">
        <f>VLOOKUP(T1354,[3]رکوردها!$A:$F,6,0)</f>
        <v>#N/A</v>
      </c>
      <c r="AB1354" t="e">
        <f>VLOOKUP(T1354,[3]رکوردها!$A:$E,5,0)</f>
        <v>#N/A</v>
      </c>
    </row>
    <row r="1355" spans="1:28" s="41" customFormat="1" hidden="1" x14ac:dyDescent="0.2">
      <c r="A1355" s="36">
        <v>178436</v>
      </c>
      <c r="B1355" s="36">
        <v>1328</v>
      </c>
      <c r="C1355" s="36">
        <v>1867</v>
      </c>
      <c r="D1355" s="39" t="s">
        <v>5178</v>
      </c>
      <c r="E1355" s="39"/>
      <c r="F1355" s="37" t="s">
        <v>171</v>
      </c>
      <c r="G1355" s="37" t="s">
        <v>963</v>
      </c>
      <c r="H1355" s="38">
        <v>3286293</v>
      </c>
      <c r="I1355" s="38">
        <v>0</v>
      </c>
      <c r="J1355" s="38">
        <f t="shared" ref="J1355:J1418" si="22">H1355-I1355</f>
        <v>3286293</v>
      </c>
      <c r="K1355" s="38"/>
      <c r="L1355" s="49"/>
      <c r="M1355" s="37" t="s">
        <v>63</v>
      </c>
      <c r="N1355" s="37" t="s">
        <v>64</v>
      </c>
      <c r="O1355" s="37" t="s">
        <v>157</v>
      </c>
      <c r="P1355" s="37" t="s">
        <v>158</v>
      </c>
      <c r="Q1355" s="37" t="s">
        <v>159</v>
      </c>
      <c r="R1355" s="37" t="s">
        <v>160</v>
      </c>
      <c r="S1355" s="37" t="s">
        <v>912</v>
      </c>
      <c r="T1355" s="37" t="s">
        <v>911</v>
      </c>
      <c r="U1355" s="1" t="e">
        <f>VLOOKUP(T1355,[2]VAT!$A:$D,1,0)</f>
        <v>#N/A</v>
      </c>
      <c r="V1355" s="37" t="s">
        <v>2</v>
      </c>
      <c r="W1355" s="37" t="s">
        <v>2</v>
      </c>
      <c r="X1355" t="e">
        <f>VLOOKUP(T1355,[3]رکوردها!$A:$B,2,0)</f>
        <v>#N/A</v>
      </c>
      <c r="Y1355" t="e">
        <f>VLOOKUP(T1355,[3]رکوردها!$A:$D,4,0)</f>
        <v>#N/A</v>
      </c>
      <c r="Z1355" t="e">
        <f>VLOOKUP(T1355,[3]رکوردها!$A:$C,3,0)</f>
        <v>#N/A</v>
      </c>
      <c r="AA1355" t="e">
        <f>VLOOKUP(T1355,[3]رکوردها!$A:$F,6,0)</f>
        <v>#N/A</v>
      </c>
      <c r="AB1355" t="e">
        <f>VLOOKUP(T1355,[3]رکوردها!$A:$E,5,0)</f>
        <v>#N/A</v>
      </c>
    </row>
    <row r="1356" spans="1:28" s="41" customFormat="1" hidden="1" x14ac:dyDescent="0.2">
      <c r="A1356" s="36">
        <v>178437</v>
      </c>
      <c r="B1356" s="36">
        <v>1328</v>
      </c>
      <c r="C1356" s="36">
        <v>1867</v>
      </c>
      <c r="D1356" s="39" t="s">
        <v>5178</v>
      </c>
      <c r="E1356" s="39"/>
      <c r="F1356" s="37" t="s">
        <v>171</v>
      </c>
      <c r="G1356" s="37" t="s">
        <v>963</v>
      </c>
      <c r="H1356" s="38">
        <v>3286293</v>
      </c>
      <c r="I1356" s="38">
        <v>0</v>
      </c>
      <c r="J1356" s="38">
        <f t="shared" si="22"/>
        <v>3286293</v>
      </c>
      <c r="K1356" s="38"/>
      <c r="L1356" s="49"/>
      <c r="M1356" s="37" t="s">
        <v>63</v>
      </c>
      <c r="N1356" s="37" t="s">
        <v>64</v>
      </c>
      <c r="O1356" s="37" t="s">
        <v>157</v>
      </c>
      <c r="P1356" s="37" t="s">
        <v>158</v>
      </c>
      <c r="Q1356" s="37" t="s">
        <v>159</v>
      </c>
      <c r="R1356" s="37" t="s">
        <v>160</v>
      </c>
      <c r="S1356" s="37" t="s">
        <v>912</v>
      </c>
      <c r="T1356" s="37" t="s">
        <v>911</v>
      </c>
      <c r="U1356" s="1" t="e">
        <f>VLOOKUP(T1356,[2]VAT!$A:$D,1,0)</f>
        <v>#N/A</v>
      </c>
      <c r="V1356" s="37" t="s">
        <v>2</v>
      </c>
      <c r="W1356" s="37" t="s">
        <v>2</v>
      </c>
      <c r="X1356" t="e">
        <f>VLOOKUP(T1356,[3]رکوردها!$A:$B,2,0)</f>
        <v>#N/A</v>
      </c>
      <c r="Y1356" t="e">
        <f>VLOOKUP(T1356,[3]رکوردها!$A:$D,4,0)</f>
        <v>#N/A</v>
      </c>
      <c r="Z1356" t="e">
        <f>VLOOKUP(T1356,[3]رکوردها!$A:$C,3,0)</f>
        <v>#N/A</v>
      </c>
      <c r="AA1356" t="e">
        <f>VLOOKUP(T1356,[3]رکوردها!$A:$F,6,0)</f>
        <v>#N/A</v>
      </c>
      <c r="AB1356" t="e">
        <f>VLOOKUP(T1356,[3]رکوردها!$A:$E,5,0)</f>
        <v>#N/A</v>
      </c>
    </row>
    <row r="1357" spans="1:28" s="41" customFormat="1" hidden="1" x14ac:dyDescent="0.2">
      <c r="A1357" s="36">
        <v>178438</v>
      </c>
      <c r="B1357" s="36">
        <v>1328</v>
      </c>
      <c r="C1357" s="36">
        <v>1867</v>
      </c>
      <c r="D1357" s="39" t="s">
        <v>5178</v>
      </c>
      <c r="E1357" s="39"/>
      <c r="F1357" s="37" t="s">
        <v>171</v>
      </c>
      <c r="G1357" s="37" t="s">
        <v>963</v>
      </c>
      <c r="H1357" s="38">
        <v>3286293</v>
      </c>
      <c r="I1357" s="38">
        <v>0</v>
      </c>
      <c r="J1357" s="38">
        <f t="shared" si="22"/>
        <v>3286293</v>
      </c>
      <c r="K1357" s="38"/>
      <c r="L1357" s="49"/>
      <c r="M1357" s="37" t="s">
        <v>63</v>
      </c>
      <c r="N1357" s="37" t="s">
        <v>64</v>
      </c>
      <c r="O1357" s="37" t="s">
        <v>157</v>
      </c>
      <c r="P1357" s="37" t="s">
        <v>158</v>
      </c>
      <c r="Q1357" s="37" t="s">
        <v>159</v>
      </c>
      <c r="R1357" s="37" t="s">
        <v>160</v>
      </c>
      <c r="S1357" s="37" t="s">
        <v>912</v>
      </c>
      <c r="T1357" s="37" t="s">
        <v>911</v>
      </c>
      <c r="U1357" s="1" t="e">
        <f>VLOOKUP(T1357,[2]VAT!$A:$D,1,0)</f>
        <v>#N/A</v>
      </c>
      <c r="V1357" s="37" t="s">
        <v>2</v>
      </c>
      <c r="W1357" s="37" t="s">
        <v>2</v>
      </c>
      <c r="X1357" t="e">
        <f>VLOOKUP(T1357,[3]رکوردها!$A:$B,2,0)</f>
        <v>#N/A</v>
      </c>
      <c r="Y1357" t="e">
        <f>VLOOKUP(T1357,[3]رکوردها!$A:$D,4,0)</f>
        <v>#N/A</v>
      </c>
      <c r="Z1357" t="e">
        <f>VLOOKUP(T1357,[3]رکوردها!$A:$C,3,0)</f>
        <v>#N/A</v>
      </c>
      <c r="AA1357" t="e">
        <f>VLOOKUP(T1357,[3]رکوردها!$A:$F,6,0)</f>
        <v>#N/A</v>
      </c>
      <c r="AB1357" t="e">
        <f>VLOOKUP(T1357,[3]رکوردها!$A:$E,5,0)</f>
        <v>#N/A</v>
      </c>
    </row>
    <row r="1358" spans="1:28" s="41" customFormat="1" hidden="1" x14ac:dyDescent="0.2">
      <c r="A1358" s="36">
        <v>178439</v>
      </c>
      <c r="B1358" s="36">
        <v>1328</v>
      </c>
      <c r="C1358" s="36">
        <v>1867</v>
      </c>
      <c r="D1358" s="39" t="s">
        <v>5178</v>
      </c>
      <c r="E1358" s="39"/>
      <c r="F1358" s="37" t="s">
        <v>171</v>
      </c>
      <c r="G1358" s="37" t="s">
        <v>963</v>
      </c>
      <c r="H1358" s="38">
        <v>3286293</v>
      </c>
      <c r="I1358" s="38">
        <v>0</v>
      </c>
      <c r="J1358" s="38">
        <f t="shared" si="22"/>
        <v>3286293</v>
      </c>
      <c r="K1358" s="38"/>
      <c r="L1358" s="49"/>
      <c r="M1358" s="37" t="s">
        <v>63</v>
      </c>
      <c r="N1358" s="37" t="s">
        <v>64</v>
      </c>
      <c r="O1358" s="37" t="s">
        <v>157</v>
      </c>
      <c r="P1358" s="37" t="s">
        <v>158</v>
      </c>
      <c r="Q1358" s="37" t="s">
        <v>159</v>
      </c>
      <c r="R1358" s="37" t="s">
        <v>160</v>
      </c>
      <c r="S1358" s="37" t="s">
        <v>912</v>
      </c>
      <c r="T1358" s="37" t="s">
        <v>911</v>
      </c>
      <c r="U1358" s="1" t="e">
        <f>VLOOKUP(T1358,[2]VAT!$A:$D,1,0)</f>
        <v>#N/A</v>
      </c>
      <c r="V1358" s="37" t="s">
        <v>2</v>
      </c>
      <c r="W1358" s="37" t="s">
        <v>2</v>
      </c>
      <c r="X1358" t="e">
        <f>VLOOKUP(T1358,[3]رکوردها!$A:$B,2,0)</f>
        <v>#N/A</v>
      </c>
      <c r="Y1358" t="e">
        <f>VLOOKUP(T1358,[3]رکوردها!$A:$D,4,0)</f>
        <v>#N/A</v>
      </c>
      <c r="Z1358" t="e">
        <f>VLOOKUP(T1358,[3]رکوردها!$A:$C,3,0)</f>
        <v>#N/A</v>
      </c>
      <c r="AA1358" t="e">
        <f>VLOOKUP(T1358,[3]رکوردها!$A:$F,6,0)</f>
        <v>#N/A</v>
      </c>
      <c r="AB1358" t="e">
        <f>VLOOKUP(T1358,[3]رکوردها!$A:$E,5,0)</f>
        <v>#N/A</v>
      </c>
    </row>
    <row r="1359" spans="1:28" s="41" customFormat="1" hidden="1" x14ac:dyDescent="0.2">
      <c r="A1359" s="36">
        <v>178440</v>
      </c>
      <c r="B1359" s="36">
        <v>1328</v>
      </c>
      <c r="C1359" s="36">
        <v>1867</v>
      </c>
      <c r="D1359" s="39" t="s">
        <v>5178</v>
      </c>
      <c r="E1359" s="39"/>
      <c r="F1359" s="37" t="s">
        <v>171</v>
      </c>
      <c r="G1359" s="37" t="s">
        <v>962</v>
      </c>
      <c r="H1359" s="38">
        <v>3286293</v>
      </c>
      <c r="I1359" s="38">
        <v>0</v>
      </c>
      <c r="J1359" s="38">
        <f t="shared" si="22"/>
        <v>3286293</v>
      </c>
      <c r="K1359" s="38"/>
      <c r="L1359" s="49"/>
      <c r="M1359" s="37" t="s">
        <v>63</v>
      </c>
      <c r="N1359" s="37" t="s">
        <v>64</v>
      </c>
      <c r="O1359" s="37" t="s">
        <v>157</v>
      </c>
      <c r="P1359" s="37" t="s">
        <v>158</v>
      </c>
      <c r="Q1359" s="37" t="s">
        <v>159</v>
      </c>
      <c r="R1359" s="37" t="s">
        <v>160</v>
      </c>
      <c r="S1359" s="37" t="s">
        <v>912</v>
      </c>
      <c r="T1359" s="37" t="s">
        <v>911</v>
      </c>
      <c r="U1359" s="1" t="e">
        <f>VLOOKUP(T1359,[2]VAT!$A:$D,1,0)</f>
        <v>#N/A</v>
      </c>
      <c r="V1359" s="37" t="s">
        <v>2</v>
      </c>
      <c r="W1359" s="37" t="s">
        <v>2</v>
      </c>
      <c r="X1359" t="e">
        <f>VLOOKUP(T1359,[3]رکوردها!$A:$B,2,0)</f>
        <v>#N/A</v>
      </c>
      <c r="Y1359" t="e">
        <f>VLOOKUP(T1359,[3]رکوردها!$A:$D,4,0)</f>
        <v>#N/A</v>
      </c>
      <c r="Z1359" t="e">
        <f>VLOOKUP(T1359,[3]رکوردها!$A:$C,3,0)</f>
        <v>#N/A</v>
      </c>
      <c r="AA1359" t="e">
        <f>VLOOKUP(T1359,[3]رکوردها!$A:$F,6,0)</f>
        <v>#N/A</v>
      </c>
      <c r="AB1359" t="e">
        <f>VLOOKUP(T1359,[3]رکوردها!$A:$E,5,0)</f>
        <v>#N/A</v>
      </c>
    </row>
    <row r="1360" spans="1:28" s="41" customFormat="1" hidden="1" x14ac:dyDescent="0.2">
      <c r="A1360" s="36">
        <v>178441</v>
      </c>
      <c r="B1360" s="36">
        <v>1328</v>
      </c>
      <c r="C1360" s="36">
        <v>1867</v>
      </c>
      <c r="D1360" s="39" t="s">
        <v>5178</v>
      </c>
      <c r="E1360" s="39"/>
      <c r="F1360" s="37" t="s">
        <v>171</v>
      </c>
      <c r="G1360" s="37" t="s">
        <v>962</v>
      </c>
      <c r="H1360" s="38">
        <v>3286293</v>
      </c>
      <c r="I1360" s="38">
        <v>0</v>
      </c>
      <c r="J1360" s="38">
        <f t="shared" si="22"/>
        <v>3286293</v>
      </c>
      <c r="K1360" s="38"/>
      <c r="L1360" s="49"/>
      <c r="M1360" s="37" t="s">
        <v>63</v>
      </c>
      <c r="N1360" s="37" t="s">
        <v>64</v>
      </c>
      <c r="O1360" s="37" t="s">
        <v>157</v>
      </c>
      <c r="P1360" s="37" t="s">
        <v>158</v>
      </c>
      <c r="Q1360" s="37" t="s">
        <v>159</v>
      </c>
      <c r="R1360" s="37" t="s">
        <v>160</v>
      </c>
      <c r="S1360" s="37" t="s">
        <v>912</v>
      </c>
      <c r="T1360" s="37" t="s">
        <v>911</v>
      </c>
      <c r="U1360" s="1" t="e">
        <f>VLOOKUP(T1360,[2]VAT!$A:$D,1,0)</f>
        <v>#N/A</v>
      </c>
      <c r="V1360" s="37" t="s">
        <v>2</v>
      </c>
      <c r="W1360" s="37" t="s">
        <v>2</v>
      </c>
      <c r="X1360" t="e">
        <f>VLOOKUP(T1360,[3]رکوردها!$A:$B,2,0)</f>
        <v>#N/A</v>
      </c>
      <c r="Y1360" t="e">
        <f>VLOOKUP(T1360,[3]رکوردها!$A:$D,4,0)</f>
        <v>#N/A</v>
      </c>
      <c r="Z1360" t="e">
        <f>VLOOKUP(T1360,[3]رکوردها!$A:$C,3,0)</f>
        <v>#N/A</v>
      </c>
      <c r="AA1360" t="e">
        <f>VLOOKUP(T1360,[3]رکوردها!$A:$F,6,0)</f>
        <v>#N/A</v>
      </c>
      <c r="AB1360" t="e">
        <f>VLOOKUP(T1360,[3]رکوردها!$A:$E,5,0)</f>
        <v>#N/A</v>
      </c>
    </row>
    <row r="1361" spans="1:28" s="41" customFormat="1" hidden="1" x14ac:dyDescent="0.2">
      <c r="A1361" s="36">
        <v>178442</v>
      </c>
      <c r="B1361" s="36">
        <v>1328</v>
      </c>
      <c r="C1361" s="36">
        <v>1867</v>
      </c>
      <c r="D1361" s="39" t="s">
        <v>5178</v>
      </c>
      <c r="E1361" s="39"/>
      <c r="F1361" s="37" t="s">
        <v>171</v>
      </c>
      <c r="G1361" s="37" t="s">
        <v>962</v>
      </c>
      <c r="H1361" s="38">
        <v>3286293</v>
      </c>
      <c r="I1361" s="38">
        <v>0</v>
      </c>
      <c r="J1361" s="38">
        <f t="shared" si="22"/>
        <v>3286293</v>
      </c>
      <c r="K1361" s="38"/>
      <c r="L1361" s="49"/>
      <c r="M1361" s="37" t="s">
        <v>63</v>
      </c>
      <c r="N1361" s="37" t="s">
        <v>64</v>
      </c>
      <c r="O1361" s="37" t="s">
        <v>157</v>
      </c>
      <c r="P1361" s="37" t="s">
        <v>158</v>
      </c>
      <c r="Q1361" s="37" t="s">
        <v>159</v>
      </c>
      <c r="R1361" s="37" t="s">
        <v>160</v>
      </c>
      <c r="S1361" s="37" t="s">
        <v>912</v>
      </c>
      <c r="T1361" s="37" t="s">
        <v>911</v>
      </c>
      <c r="U1361" s="1" t="e">
        <f>VLOOKUP(T1361,[2]VAT!$A:$D,1,0)</f>
        <v>#N/A</v>
      </c>
      <c r="V1361" s="37" t="s">
        <v>2</v>
      </c>
      <c r="W1361" s="37" t="s">
        <v>2</v>
      </c>
      <c r="X1361" t="e">
        <f>VLOOKUP(T1361,[3]رکوردها!$A:$B,2,0)</f>
        <v>#N/A</v>
      </c>
      <c r="Y1361" t="e">
        <f>VLOOKUP(T1361,[3]رکوردها!$A:$D,4,0)</f>
        <v>#N/A</v>
      </c>
      <c r="Z1361" t="e">
        <f>VLOOKUP(T1361,[3]رکوردها!$A:$C,3,0)</f>
        <v>#N/A</v>
      </c>
      <c r="AA1361" t="e">
        <f>VLOOKUP(T1361,[3]رکوردها!$A:$F,6,0)</f>
        <v>#N/A</v>
      </c>
      <c r="AB1361" t="e">
        <f>VLOOKUP(T1361,[3]رکوردها!$A:$E,5,0)</f>
        <v>#N/A</v>
      </c>
    </row>
    <row r="1362" spans="1:28" s="41" customFormat="1" hidden="1" x14ac:dyDescent="0.2">
      <c r="A1362" s="36">
        <v>178443</v>
      </c>
      <c r="B1362" s="36">
        <v>1328</v>
      </c>
      <c r="C1362" s="36">
        <v>1867</v>
      </c>
      <c r="D1362" s="39" t="s">
        <v>5178</v>
      </c>
      <c r="E1362" s="39"/>
      <c r="F1362" s="37" t="s">
        <v>171</v>
      </c>
      <c r="G1362" s="37" t="s">
        <v>962</v>
      </c>
      <c r="H1362" s="38">
        <v>3286293</v>
      </c>
      <c r="I1362" s="38">
        <v>0</v>
      </c>
      <c r="J1362" s="38">
        <f t="shared" si="22"/>
        <v>3286293</v>
      </c>
      <c r="K1362" s="38"/>
      <c r="L1362" s="49"/>
      <c r="M1362" s="37" t="s">
        <v>63</v>
      </c>
      <c r="N1362" s="37" t="s">
        <v>64</v>
      </c>
      <c r="O1362" s="37" t="s">
        <v>157</v>
      </c>
      <c r="P1362" s="37" t="s">
        <v>158</v>
      </c>
      <c r="Q1362" s="37" t="s">
        <v>159</v>
      </c>
      <c r="R1362" s="37" t="s">
        <v>160</v>
      </c>
      <c r="S1362" s="37" t="s">
        <v>912</v>
      </c>
      <c r="T1362" s="37" t="s">
        <v>911</v>
      </c>
      <c r="U1362" s="1" t="e">
        <f>VLOOKUP(T1362,[2]VAT!$A:$D,1,0)</f>
        <v>#N/A</v>
      </c>
      <c r="V1362" s="37" t="s">
        <v>2</v>
      </c>
      <c r="W1362" s="37" t="s">
        <v>2</v>
      </c>
      <c r="X1362" t="e">
        <f>VLOOKUP(T1362,[3]رکوردها!$A:$B,2,0)</f>
        <v>#N/A</v>
      </c>
      <c r="Y1362" t="e">
        <f>VLOOKUP(T1362,[3]رکوردها!$A:$D,4,0)</f>
        <v>#N/A</v>
      </c>
      <c r="Z1362" t="e">
        <f>VLOOKUP(T1362,[3]رکوردها!$A:$C,3,0)</f>
        <v>#N/A</v>
      </c>
      <c r="AA1362" t="e">
        <f>VLOOKUP(T1362,[3]رکوردها!$A:$F,6,0)</f>
        <v>#N/A</v>
      </c>
      <c r="AB1362" t="e">
        <f>VLOOKUP(T1362,[3]رکوردها!$A:$E,5,0)</f>
        <v>#N/A</v>
      </c>
    </row>
    <row r="1363" spans="1:28" s="41" customFormat="1" hidden="1" x14ac:dyDescent="0.2">
      <c r="A1363" s="36">
        <v>178444</v>
      </c>
      <c r="B1363" s="36">
        <v>1328</v>
      </c>
      <c r="C1363" s="36">
        <v>1867</v>
      </c>
      <c r="D1363" s="39" t="s">
        <v>5178</v>
      </c>
      <c r="E1363" s="39"/>
      <c r="F1363" s="37" t="s">
        <v>171</v>
      </c>
      <c r="G1363" s="37" t="s">
        <v>962</v>
      </c>
      <c r="H1363" s="38">
        <v>3286293</v>
      </c>
      <c r="I1363" s="38">
        <v>0</v>
      </c>
      <c r="J1363" s="38">
        <f t="shared" si="22"/>
        <v>3286293</v>
      </c>
      <c r="K1363" s="38"/>
      <c r="L1363" s="49"/>
      <c r="M1363" s="37" t="s">
        <v>63</v>
      </c>
      <c r="N1363" s="37" t="s">
        <v>64</v>
      </c>
      <c r="O1363" s="37" t="s">
        <v>157</v>
      </c>
      <c r="P1363" s="37" t="s">
        <v>158</v>
      </c>
      <c r="Q1363" s="37" t="s">
        <v>159</v>
      </c>
      <c r="R1363" s="37" t="s">
        <v>160</v>
      </c>
      <c r="S1363" s="37" t="s">
        <v>912</v>
      </c>
      <c r="T1363" s="37" t="s">
        <v>911</v>
      </c>
      <c r="U1363" s="1" t="e">
        <f>VLOOKUP(T1363,[2]VAT!$A:$D,1,0)</f>
        <v>#N/A</v>
      </c>
      <c r="V1363" s="37" t="s">
        <v>2</v>
      </c>
      <c r="W1363" s="37" t="s">
        <v>2</v>
      </c>
      <c r="X1363" t="e">
        <f>VLOOKUP(T1363,[3]رکوردها!$A:$B,2,0)</f>
        <v>#N/A</v>
      </c>
      <c r="Y1363" t="e">
        <f>VLOOKUP(T1363,[3]رکوردها!$A:$D,4,0)</f>
        <v>#N/A</v>
      </c>
      <c r="Z1363" t="e">
        <f>VLOOKUP(T1363,[3]رکوردها!$A:$C,3,0)</f>
        <v>#N/A</v>
      </c>
      <c r="AA1363" t="e">
        <f>VLOOKUP(T1363,[3]رکوردها!$A:$F,6,0)</f>
        <v>#N/A</v>
      </c>
      <c r="AB1363" t="e">
        <f>VLOOKUP(T1363,[3]رکوردها!$A:$E,5,0)</f>
        <v>#N/A</v>
      </c>
    </row>
    <row r="1364" spans="1:28" s="41" customFormat="1" hidden="1" x14ac:dyDescent="0.2">
      <c r="A1364" s="36">
        <v>178445</v>
      </c>
      <c r="B1364" s="36">
        <v>1328</v>
      </c>
      <c r="C1364" s="36">
        <v>1867</v>
      </c>
      <c r="D1364" s="39" t="s">
        <v>5178</v>
      </c>
      <c r="E1364" s="39"/>
      <c r="F1364" s="37" t="s">
        <v>171</v>
      </c>
      <c r="G1364" s="37" t="s">
        <v>962</v>
      </c>
      <c r="H1364" s="38">
        <v>3286293</v>
      </c>
      <c r="I1364" s="38">
        <v>0</v>
      </c>
      <c r="J1364" s="38">
        <f t="shared" si="22"/>
        <v>3286293</v>
      </c>
      <c r="K1364" s="38"/>
      <c r="L1364" s="49"/>
      <c r="M1364" s="37" t="s">
        <v>63</v>
      </c>
      <c r="N1364" s="37" t="s">
        <v>64</v>
      </c>
      <c r="O1364" s="37" t="s">
        <v>157</v>
      </c>
      <c r="P1364" s="37" t="s">
        <v>158</v>
      </c>
      <c r="Q1364" s="37" t="s">
        <v>159</v>
      </c>
      <c r="R1364" s="37" t="s">
        <v>160</v>
      </c>
      <c r="S1364" s="37" t="s">
        <v>912</v>
      </c>
      <c r="T1364" s="37" t="s">
        <v>911</v>
      </c>
      <c r="U1364" s="1" t="e">
        <f>VLOOKUP(T1364,[2]VAT!$A:$D,1,0)</f>
        <v>#N/A</v>
      </c>
      <c r="V1364" s="37" t="s">
        <v>2</v>
      </c>
      <c r="W1364" s="37" t="s">
        <v>2</v>
      </c>
      <c r="X1364" t="e">
        <f>VLOOKUP(T1364,[3]رکوردها!$A:$B,2,0)</f>
        <v>#N/A</v>
      </c>
      <c r="Y1364" t="e">
        <f>VLOOKUP(T1364,[3]رکوردها!$A:$D,4,0)</f>
        <v>#N/A</v>
      </c>
      <c r="Z1364" t="e">
        <f>VLOOKUP(T1364,[3]رکوردها!$A:$C,3,0)</f>
        <v>#N/A</v>
      </c>
      <c r="AA1364" t="e">
        <f>VLOOKUP(T1364,[3]رکوردها!$A:$F,6,0)</f>
        <v>#N/A</v>
      </c>
      <c r="AB1364" t="e">
        <f>VLOOKUP(T1364,[3]رکوردها!$A:$E,5,0)</f>
        <v>#N/A</v>
      </c>
    </row>
    <row r="1365" spans="1:28" s="41" customFormat="1" hidden="1" x14ac:dyDescent="0.2">
      <c r="A1365" s="36">
        <v>178446</v>
      </c>
      <c r="B1365" s="36">
        <v>1328</v>
      </c>
      <c r="C1365" s="36">
        <v>1867</v>
      </c>
      <c r="D1365" s="39" t="s">
        <v>5178</v>
      </c>
      <c r="E1365" s="39"/>
      <c r="F1365" s="37" t="s">
        <v>171</v>
      </c>
      <c r="G1365" s="37" t="s">
        <v>962</v>
      </c>
      <c r="H1365" s="38">
        <v>3286293</v>
      </c>
      <c r="I1365" s="38">
        <v>0</v>
      </c>
      <c r="J1365" s="38">
        <f t="shared" si="22"/>
        <v>3286293</v>
      </c>
      <c r="K1365" s="38"/>
      <c r="L1365" s="49"/>
      <c r="M1365" s="37" t="s">
        <v>63</v>
      </c>
      <c r="N1365" s="37" t="s">
        <v>64</v>
      </c>
      <c r="O1365" s="37" t="s">
        <v>157</v>
      </c>
      <c r="P1365" s="37" t="s">
        <v>158</v>
      </c>
      <c r="Q1365" s="37" t="s">
        <v>159</v>
      </c>
      <c r="R1365" s="37" t="s">
        <v>160</v>
      </c>
      <c r="S1365" s="37" t="s">
        <v>912</v>
      </c>
      <c r="T1365" s="37" t="s">
        <v>911</v>
      </c>
      <c r="U1365" s="1" t="e">
        <f>VLOOKUP(T1365,[2]VAT!$A:$D,1,0)</f>
        <v>#N/A</v>
      </c>
      <c r="V1365" s="37" t="s">
        <v>2</v>
      </c>
      <c r="W1365" s="37" t="s">
        <v>2</v>
      </c>
      <c r="X1365" t="e">
        <f>VLOOKUP(T1365,[3]رکوردها!$A:$B,2,0)</f>
        <v>#N/A</v>
      </c>
      <c r="Y1365" t="e">
        <f>VLOOKUP(T1365,[3]رکوردها!$A:$D,4,0)</f>
        <v>#N/A</v>
      </c>
      <c r="Z1365" t="e">
        <f>VLOOKUP(T1365,[3]رکوردها!$A:$C,3,0)</f>
        <v>#N/A</v>
      </c>
      <c r="AA1365" t="e">
        <f>VLOOKUP(T1365,[3]رکوردها!$A:$F,6,0)</f>
        <v>#N/A</v>
      </c>
      <c r="AB1365" t="e">
        <f>VLOOKUP(T1365,[3]رکوردها!$A:$E,5,0)</f>
        <v>#N/A</v>
      </c>
    </row>
    <row r="1366" spans="1:28" s="41" customFormat="1" hidden="1" x14ac:dyDescent="0.2">
      <c r="A1366" s="36">
        <v>178447</v>
      </c>
      <c r="B1366" s="36">
        <v>1328</v>
      </c>
      <c r="C1366" s="36">
        <v>1867</v>
      </c>
      <c r="D1366" s="39" t="s">
        <v>5178</v>
      </c>
      <c r="E1366" s="39"/>
      <c r="F1366" s="37" t="s">
        <v>171</v>
      </c>
      <c r="G1366" s="37" t="s">
        <v>962</v>
      </c>
      <c r="H1366" s="38">
        <v>3286293</v>
      </c>
      <c r="I1366" s="38">
        <v>0</v>
      </c>
      <c r="J1366" s="38">
        <f t="shared" si="22"/>
        <v>3286293</v>
      </c>
      <c r="K1366" s="38"/>
      <c r="L1366" s="49"/>
      <c r="M1366" s="37" t="s">
        <v>63</v>
      </c>
      <c r="N1366" s="37" t="s">
        <v>64</v>
      </c>
      <c r="O1366" s="37" t="s">
        <v>157</v>
      </c>
      <c r="P1366" s="37" t="s">
        <v>158</v>
      </c>
      <c r="Q1366" s="37" t="s">
        <v>159</v>
      </c>
      <c r="R1366" s="37" t="s">
        <v>160</v>
      </c>
      <c r="S1366" s="37" t="s">
        <v>912</v>
      </c>
      <c r="T1366" s="37" t="s">
        <v>911</v>
      </c>
      <c r="U1366" s="1" t="e">
        <f>VLOOKUP(T1366,[2]VAT!$A:$D,1,0)</f>
        <v>#N/A</v>
      </c>
      <c r="V1366" s="37" t="s">
        <v>2</v>
      </c>
      <c r="W1366" s="37" t="s">
        <v>2</v>
      </c>
      <c r="X1366" t="e">
        <f>VLOOKUP(T1366,[3]رکوردها!$A:$B,2,0)</f>
        <v>#N/A</v>
      </c>
      <c r="Y1366" t="e">
        <f>VLOOKUP(T1366,[3]رکوردها!$A:$D,4,0)</f>
        <v>#N/A</v>
      </c>
      <c r="Z1366" t="e">
        <f>VLOOKUP(T1366,[3]رکوردها!$A:$C,3,0)</f>
        <v>#N/A</v>
      </c>
      <c r="AA1366" t="e">
        <f>VLOOKUP(T1366,[3]رکوردها!$A:$F,6,0)</f>
        <v>#N/A</v>
      </c>
      <c r="AB1366" t="e">
        <f>VLOOKUP(T1366,[3]رکوردها!$A:$E,5,0)</f>
        <v>#N/A</v>
      </c>
    </row>
    <row r="1367" spans="1:28" s="41" customFormat="1" hidden="1" x14ac:dyDescent="0.2">
      <c r="A1367" s="36">
        <v>178448</v>
      </c>
      <c r="B1367" s="36">
        <v>1328</v>
      </c>
      <c r="C1367" s="36">
        <v>1867</v>
      </c>
      <c r="D1367" s="39" t="s">
        <v>5178</v>
      </c>
      <c r="E1367" s="39"/>
      <c r="F1367" s="37" t="s">
        <v>171</v>
      </c>
      <c r="G1367" s="37" t="s">
        <v>962</v>
      </c>
      <c r="H1367" s="38">
        <v>3286293</v>
      </c>
      <c r="I1367" s="38">
        <v>0</v>
      </c>
      <c r="J1367" s="38">
        <f t="shared" si="22"/>
        <v>3286293</v>
      </c>
      <c r="K1367" s="38"/>
      <c r="L1367" s="49"/>
      <c r="M1367" s="37" t="s">
        <v>63</v>
      </c>
      <c r="N1367" s="37" t="s">
        <v>64</v>
      </c>
      <c r="O1367" s="37" t="s">
        <v>157</v>
      </c>
      <c r="P1367" s="37" t="s">
        <v>158</v>
      </c>
      <c r="Q1367" s="37" t="s">
        <v>159</v>
      </c>
      <c r="R1367" s="37" t="s">
        <v>160</v>
      </c>
      <c r="S1367" s="37" t="s">
        <v>912</v>
      </c>
      <c r="T1367" s="37" t="s">
        <v>911</v>
      </c>
      <c r="U1367" s="1" t="e">
        <f>VLOOKUP(T1367,[2]VAT!$A:$D,1,0)</f>
        <v>#N/A</v>
      </c>
      <c r="V1367" s="37" t="s">
        <v>2</v>
      </c>
      <c r="W1367" s="37" t="s">
        <v>2</v>
      </c>
      <c r="X1367" t="e">
        <f>VLOOKUP(T1367,[3]رکوردها!$A:$B,2,0)</f>
        <v>#N/A</v>
      </c>
      <c r="Y1367" t="e">
        <f>VLOOKUP(T1367,[3]رکوردها!$A:$D,4,0)</f>
        <v>#N/A</v>
      </c>
      <c r="Z1367" t="e">
        <f>VLOOKUP(T1367,[3]رکوردها!$A:$C,3,0)</f>
        <v>#N/A</v>
      </c>
      <c r="AA1367" t="e">
        <f>VLOOKUP(T1367,[3]رکوردها!$A:$F,6,0)</f>
        <v>#N/A</v>
      </c>
      <c r="AB1367" t="e">
        <f>VLOOKUP(T1367,[3]رکوردها!$A:$E,5,0)</f>
        <v>#N/A</v>
      </c>
    </row>
    <row r="1368" spans="1:28" s="41" customFormat="1" hidden="1" x14ac:dyDescent="0.2">
      <c r="A1368" s="36">
        <v>178449</v>
      </c>
      <c r="B1368" s="36">
        <v>1328</v>
      </c>
      <c r="C1368" s="36">
        <v>1867</v>
      </c>
      <c r="D1368" s="39" t="s">
        <v>5178</v>
      </c>
      <c r="E1368" s="39"/>
      <c r="F1368" s="37" t="s">
        <v>171</v>
      </c>
      <c r="G1368" s="37" t="s">
        <v>962</v>
      </c>
      <c r="H1368" s="38">
        <v>3286293</v>
      </c>
      <c r="I1368" s="38">
        <v>0</v>
      </c>
      <c r="J1368" s="38">
        <f t="shared" si="22"/>
        <v>3286293</v>
      </c>
      <c r="K1368" s="38"/>
      <c r="L1368" s="49"/>
      <c r="M1368" s="37" t="s">
        <v>63</v>
      </c>
      <c r="N1368" s="37" t="s">
        <v>64</v>
      </c>
      <c r="O1368" s="37" t="s">
        <v>157</v>
      </c>
      <c r="P1368" s="37" t="s">
        <v>158</v>
      </c>
      <c r="Q1368" s="37" t="s">
        <v>159</v>
      </c>
      <c r="R1368" s="37" t="s">
        <v>160</v>
      </c>
      <c r="S1368" s="37" t="s">
        <v>912</v>
      </c>
      <c r="T1368" s="37" t="s">
        <v>911</v>
      </c>
      <c r="U1368" s="1" t="e">
        <f>VLOOKUP(T1368,[2]VAT!$A:$D,1,0)</f>
        <v>#N/A</v>
      </c>
      <c r="V1368" s="37" t="s">
        <v>2</v>
      </c>
      <c r="W1368" s="37" t="s">
        <v>2</v>
      </c>
      <c r="X1368" t="e">
        <f>VLOOKUP(T1368,[3]رکوردها!$A:$B,2,0)</f>
        <v>#N/A</v>
      </c>
      <c r="Y1368" t="e">
        <f>VLOOKUP(T1368,[3]رکوردها!$A:$D,4,0)</f>
        <v>#N/A</v>
      </c>
      <c r="Z1368" t="e">
        <f>VLOOKUP(T1368,[3]رکوردها!$A:$C,3,0)</f>
        <v>#N/A</v>
      </c>
      <c r="AA1368" t="e">
        <f>VLOOKUP(T1368,[3]رکوردها!$A:$F,6,0)</f>
        <v>#N/A</v>
      </c>
      <c r="AB1368" t="e">
        <f>VLOOKUP(T1368,[3]رکوردها!$A:$E,5,0)</f>
        <v>#N/A</v>
      </c>
    </row>
    <row r="1369" spans="1:28" s="41" customFormat="1" hidden="1" x14ac:dyDescent="0.2">
      <c r="A1369" s="36">
        <v>178450</v>
      </c>
      <c r="B1369" s="36">
        <v>1328</v>
      </c>
      <c r="C1369" s="36">
        <v>1867</v>
      </c>
      <c r="D1369" s="39" t="s">
        <v>5178</v>
      </c>
      <c r="E1369" s="39"/>
      <c r="F1369" s="37" t="s">
        <v>171</v>
      </c>
      <c r="G1369" s="37" t="s">
        <v>964</v>
      </c>
      <c r="H1369" s="38">
        <v>3286293</v>
      </c>
      <c r="I1369" s="38">
        <v>0</v>
      </c>
      <c r="J1369" s="38">
        <f t="shared" si="22"/>
        <v>3286293</v>
      </c>
      <c r="K1369" s="38"/>
      <c r="L1369" s="49"/>
      <c r="M1369" s="37" t="s">
        <v>63</v>
      </c>
      <c r="N1369" s="37" t="s">
        <v>64</v>
      </c>
      <c r="O1369" s="37" t="s">
        <v>157</v>
      </c>
      <c r="P1369" s="37" t="s">
        <v>158</v>
      </c>
      <c r="Q1369" s="37" t="s">
        <v>159</v>
      </c>
      <c r="R1369" s="37" t="s">
        <v>160</v>
      </c>
      <c r="S1369" s="37" t="s">
        <v>912</v>
      </c>
      <c r="T1369" s="37" t="s">
        <v>911</v>
      </c>
      <c r="U1369" s="1" t="e">
        <f>VLOOKUP(T1369,[2]VAT!$A:$D,1,0)</f>
        <v>#N/A</v>
      </c>
      <c r="V1369" s="37" t="s">
        <v>2</v>
      </c>
      <c r="W1369" s="37" t="s">
        <v>2</v>
      </c>
      <c r="X1369" t="e">
        <f>VLOOKUP(T1369,[3]رکوردها!$A:$B,2,0)</f>
        <v>#N/A</v>
      </c>
      <c r="Y1369" t="e">
        <f>VLOOKUP(T1369,[3]رکوردها!$A:$D,4,0)</f>
        <v>#N/A</v>
      </c>
      <c r="Z1369" t="e">
        <f>VLOOKUP(T1369,[3]رکوردها!$A:$C,3,0)</f>
        <v>#N/A</v>
      </c>
      <c r="AA1369" t="e">
        <f>VLOOKUP(T1369,[3]رکوردها!$A:$F,6,0)</f>
        <v>#N/A</v>
      </c>
      <c r="AB1369" t="e">
        <f>VLOOKUP(T1369,[3]رکوردها!$A:$E,5,0)</f>
        <v>#N/A</v>
      </c>
    </row>
    <row r="1370" spans="1:28" s="41" customFormat="1" hidden="1" x14ac:dyDescent="0.2">
      <c r="A1370" s="36">
        <v>178451</v>
      </c>
      <c r="B1370" s="36">
        <v>1328</v>
      </c>
      <c r="C1370" s="36">
        <v>1867</v>
      </c>
      <c r="D1370" s="39" t="s">
        <v>5178</v>
      </c>
      <c r="E1370" s="39"/>
      <c r="F1370" s="37" t="s">
        <v>171</v>
      </c>
      <c r="G1370" s="37" t="s">
        <v>964</v>
      </c>
      <c r="H1370" s="38">
        <v>3286293</v>
      </c>
      <c r="I1370" s="38">
        <v>0</v>
      </c>
      <c r="J1370" s="38">
        <f t="shared" si="22"/>
        <v>3286293</v>
      </c>
      <c r="K1370" s="38"/>
      <c r="L1370" s="49"/>
      <c r="M1370" s="37" t="s">
        <v>63</v>
      </c>
      <c r="N1370" s="37" t="s">
        <v>64</v>
      </c>
      <c r="O1370" s="37" t="s">
        <v>157</v>
      </c>
      <c r="P1370" s="37" t="s">
        <v>158</v>
      </c>
      <c r="Q1370" s="37" t="s">
        <v>159</v>
      </c>
      <c r="R1370" s="37" t="s">
        <v>160</v>
      </c>
      <c r="S1370" s="37" t="s">
        <v>912</v>
      </c>
      <c r="T1370" s="37" t="s">
        <v>911</v>
      </c>
      <c r="U1370" s="1" t="e">
        <f>VLOOKUP(T1370,[2]VAT!$A:$D,1,0)</f>
        <v>#N/A</v>
      </c>
      <c r="V1370" s="37" t="s">
        <v>2</v>
      </c>
      <c r="W1370" s="37" t="s">
        <v>2</v>
      </c>
      <c r="X1370" t="e">
        <f>VLOOKUP(T1370,[3]رکوردها!$A:$B,2,0)</f>
        <v>#N/A</v>
      </c>
      <c r="Y1370" t="e">
        <f>VLOOKUP(T1370,[3]رکوردها!$A:$D,4,0)</f>
        <v>#N/A</v>
      </c>
      <c r="Z1370" t="e">
        <f>VLOOKUP(T1370,[3]رکوردها!$A:$C,3,0)</f>
        <v>#N/A</v>
      </c>
      <c r="AA1370" t="e">
        <f>VLOOKUP(T1370,[3]رکوردها!$A:$F,6,0)</f>
        <v>#N/A</v>
      </c>
      <c r="AB1370" t="e">
        <f>VLOOKUP(T1370,[3]رکوردها!$A:$E,5,0)</f>
        <v>#N/A</v>
      </c>
    </row>
    <row r="1371" spans="1:28" s="41" customFormat="1" hidden="1" x14ac:dyDescent="0.2">
      <c r="A1371" s="36">
        <v>178452</v>
      </c>
      <c r="B1371" s="36">
        <v>1328</v>
      </c>
      <c r="C1371" s="36">
        <v>1867</v>
      </c>
      <c r="D1371" s="39" t="s">
        <v>5178</v>
      </c>
      <c r="E1371" s="39"/>
      <c r="F1371" s="37" t="s">
        <v>171</v>
      </c>
      <c r="G1371" s="37" t="s">
        <v>965</v>
      </c>
      <c r="H1371" s="38">
        <v>3286293</v>
      </c>
      <c r="I1371" s="38">
        <v>0</v>
      </c>
      <c r="J1371" s="38">
        <f t="shared" si="22"/>
        <v>3286293</v>
      </c>
      <c r="K1371" s="38"/>
      <c r="L1371" s="49"/>
      <c r="M1371" s="37" t="s">
        <v>63</v>
      </c>
      <c r="N1371" s="37" t="s">
        <v>64</v>
      </c>
      <c r="O1371" s="37" t="s">
        <v>157</v>
      </c>
      <c r="P1371" s="37" t="s">
        <v>158</v>
      </c>
      <c r="Q1371" s="37" t="s">
        <v>159</v>
      </c>
      <c r="R1371" s="37" t="s">
        <v>160</v>
      </c>
      <c r="S1371" s="37" t="s">
        <v>912</v>
      </c>
      <c r="T1371" s="37" t="s">
        <v>911</v>
      </c>
      <c r="U1371" s="1" t="e">
        <f>VLOOKUP(T1371,[2]VAT!$A:$D,1,0)</f>
        <v>#N/A</v>
      </c>
      <c r="V1371" s="37" t="s">
        <v>2</v>
      </c>
      <c r="W1371" s="37" t="s">
        <v>2</v>
      </c>
      <c r="X1371" t="e">
        <f>VLOOKUP(T1371,[3]رکوردها!$A:$B,2,0)</f>
        <v>#N/A</v>
      </c>
      <c r="Y1371" t="e">
        <f>VLOOKUP(T1371,[3]رکوردها!$A:$D,4,0)</f>
        <v>#N/A</v>
      </c>
      <c r="Z1371" t="e">
        <f>VLOOKUP(T1371,[3]رکوردها!$A:$C,3,0)</f>
        <v>#N/A</v>
      </c>
      <c r="AA1371" t="e">
        <f>VLOOKUP(T1371,[3]رکوردها!$A:$F,6,0)</f>
        <v>#N/A</v>
      </c>
      <c r="AB1371" t="e">
        <f>VLOOKUP(T1371,[3]رکوردها!$A:$E,5,0)</f>
        <v>#N/A</v>
      </c>
    </row>
    <row r="1372" spans="1:28" s="41" customFormat="1" hidden="1" x14ac:dyDescent="0.2">
      <c r="A1372" s="36">
        <v>178453</v>
      </c>
      <c r="B1372" s="36">
        <v>1328</v>
      </c>
      <c r="C1372" s="36">
        <v>1867</v>
      </c>
      <c r="D1372" s="39" t="s">
        <v>5178</v>
      </c>
      <c r="E1372" s="39"/>
      <c r="F1372" s="37" t="s">
        <v>171</v>
      </c>
      <c r="G1372" s="37" t="s">
        <v>966</v>
      </c>
      <c r="H1372" s="38">
        <v>3286293</v>
      </c>
      <c r="I1372" s="38">
        <v>0</v>
      </c>
      <c r="J1372" s="38">
        <f t="shared" si="22"/>
        <v>3286293</v>
      </c>
      <c r="K1372" s="38"/>
      <c r="L1372" s="49"/>
      <c r="M1372" s="37" t="s">
        <v>63</v>
      </c>
      <c r="N1372" s="37" t="s">
        <v>64</v>
      </c>
      <c r="O1372" s="37" t="s">
        <v>157</v>
      </c>
      <c r="P1372" s="37" t="s">
        <v>158</v>
      </c>
      <c r="Q1372" s="37" t="s">
        <v>159</v>
      </c>
      <c r="R1372" s="37" t="s">
        <v>160</v>
      </c>
      <c r="S1372" s="37" t="s">
        <v>912</v>
      </c>
      <c r="T1372" s="37" t="s">
        <v>911</v>
      </c>
      <c r="U1372" s="1" t="e">
        <f>VLOOKUP(T1372,[2]VAT!$A:$D,1,0)</f>
        <v>#N/A</v>
      </c>
      <c r="V1372" s="37" t="s">
        <v>2</v>
      </c>
      <c r="W1372" s="37" t="s">
        <v>2</v>
      </c>
      <c r="X1372" t="e">
        <f>VLOOKUP(T1372,[3]رکوردها!$A:$B,2,0)</f>
        <v>#N/A</v>
      </c>
      <c r="Y1372" t="e">
        <f>VLOOKUP(T1372,[3]رکوردها!$A:$D,4,0)</f>
        <v>#N/A</v>
      </c>
      <c r="Z1372" t="e">
        <f>VLOOKUP(T1372,[3]رکوردها!$A:$C,3,0)</f>
        <v>#N/A</v>
      </c>
      <c r="AA1372" t="e">
        <f>VLOOKUP(T1372,[3]رکوردها!$A:$F,6,0)</f>
        <v>#N/A</v>
      </c>
      <c r="AB1372" t="e">
        <f>VLOOKUP(T1372,[3]رکوردها!$A:$E,5,0)</f>
        <v>#N/A</v>
      </c>
    </row>
    <row r="1373" spans="1:28" s="41" customFormat="1" hidden="1" x14ac:dyDescent="0.2">
      <c r="A1373" s="36">
        <v>178454</v>
      </c>
      <c r="B1373" s="36">
        <v>1328</v>
      </c>
      <c r="C1373" s="36">
        <v>1867</v>
      </c>
      <c r="D1373" s="39" t="s">
        <v>5178</v>
      </c>
      <c r="E1373" s="39"/>
      <c r="F1373" s="37" t="s">
        <v>171</v>
      </c>
      <c r="G1373" s="37" t="s">
        <v>963</v>
      </c>
      <c r="H1373" s="38">
        <v>3286293</v>
      </c>
      <c r="I1373" s="38">
        <v>0</v>
      </c>
      <c r="J1373" s="38">
        <f t="shared" si="22"/>
        <v>3286293</v>
      </c>
      <c r="K1373" s="38"/>
      <c r="L1373" s="49"/>
      <c r="M1373" s="37" t="s">
        <v>63</v>
      </c>
      <c r="N1373" s="37" t="s">
        <v>64</v>
      </c>
      <c r="O1373" s="37" t="s">
        <v>157</v>
      </c>
      <c r="P1373" s="37" t="s">
        <v>158</v>
      </c>
      <c r="Q1373" s="37" t="s">
        <v>159</v>
      </c>
      <c r="R1373" s="37" t="s">
        <v>160</v>
      </c>
      <c r="S1373" s="37" t="s">
        <v>912</v>
      </c>
      <c r="T1373" s="37" t="s">
        <v>911</v>
      </c>
      <c r="U1373" s="1" t="e">
        <f>VLOOKUP(T1373,[2]VAT!$A:$D,1,0)</f>
        <v>#N/A</v>
      </c>
      <c r="V1373" s="37" t="s">
        <v>2</v>
      </c>
      <c r="W1373" s="37" t="s">
        <v>2</v>
      </c>
      <c r="X1373" t="e">
        <f>VLOOKUP(T1373,[3]رکوردها!$A:$B,2,0)</f>
        <v>#N/A</v>
      </c>
      <c r="Y1373" t="e">
        <f>VLOOKUP(T1373,[3]رکوردها!$A:$D,4,0)</f>
        <v>#N/A</v>
      </c>
      <c r="Z1373" t="e">
        <f>VLOOKUP(T1373,[3]رکوردها!$A:$C,3,0)</f>
        <v>#N/A</v>
      </c>
      <c r="AA1373" t="e">
        <f>VLOOKUP(T1373,[3]رکوردها!$A:$F,6,0)</f>
        <v>#N/A</v>
      </c>
      <c r="AB1373" t="e">
        <f>VLOOKUP(T1373,[3]رکوردها!$A:$E,5,0)</f>
        <v>#N/A</v>
      </c>
    </row>
    <row r="1374" spans="1:28" s="41" customFormat="1" hidden="1" x14ac:dyDescent="0.2">
      <c r="A1374" s="36">
        <v>178455</v>
      </c>
      <c r="B1374" s="36">
        <v>1328</v>
      </c>
      <c r="C1374" s="36">
        <v>1867</v>
      </c>
      <c r="D1374" s="39" t="s">
        <v>5178</v>
      </c>
      <c r="E1374" s="39"/>
      <c r="F1374" s="37" t="s">
        <v>171</v>
      </c>
      <c r="G1374" s="37" t="s">
        <v>963</v>
      </c>
      <c r="H1374" s="38">
        <v>3286293</v>
      </c>
      <c r="I1374" s="38">
        <v>0</v>
      </c>
      <c r="J1374" s="38">
        <f t="shared" si="22"/>
        <v>3286293</v>
      </c>
      <c r="K1374" s="38"/>
      <c r="L1374" s="49"/>
      <c r="M1374" s="37" t="s">
        <v>63</v>
      </c>
      <c r="N1374" s="37" t="s">
        <v>64</v>
      </c>
      <c r="O1374" s="37" t="s">
        <v>157</v>
      </c>
      <c r="P1374" s="37" t="s">
        <v>158</v>
      </c>
      <c r="Q1374" s="37" t="s">
        <v>159</v>
      </c>
      <c r="R1374" s="37" t="s">
        <v>160</v>
      </c>
      <c r="S1374" s="37" t="s">
        <v>912</v>
      </c>
      <c r="T1374" s="37" t="s">
        <v>911</v>
      </c>
      <c r="U1374" s="1" t="e">
        <f>VLOOKUP(T1374,[2]VAT!$A:$D,1,0)</f>
        <v>#N/A</v>
      </c>
      <c r="V1374" s="37" t="s">
        <v>2</v>
      </c>
      <c r="W1374" s="37" t="s">
        <v>2</v>
      </c>
      <c r="X1374" t="e">
        <f>VLOOKUP(T1374,[3]رکوردها!$A:$B,2,0)</f>
        <v>#N/A</v>
      </c>
      <c r="Y1374" t="e">
        <f>VLOOKUP(T1374,[3]رکوردها!$A:$D,4,0)</f>
        <v>#N/A</v>
      </c>
      <c r="Z1374" t="e">
        <f>VLOOKUP(T1374,[3]رکوردها!$A:$C,3,0)</f>
        <v>#N/A</v>
      </c>
      <c r="AA1374" t="e">
        <f>VLOOKUP(T1374,[3]رکوردها!$A:$F,6,0)</f>
        <v>#N/A</v>
      </c>
      <c r="AB1374" t="e">
        <f>VLOOKUP(T1374,[3]رکوردها!$A:$E,5,0)</f>
        <v>#N/A</v>
      </c>
    </row>
    <row r="1375" spans="1:28" s="41" customFormat="1" hidden="1" x14ac:dyDescent="0.2">
      <c r="A1375" s="36">
        <v>178456</v>
      </c>
      <c r="B1375" s="36">
        <v>1328</v>
      </c>
      <c r="C1375" s="36">
        <v>1867</v>
      </c>
      <c r="D1375" s="39" t="s">
        <v>5178</v>
      </c>
      <c r="E1375" s="39"/>
      <c r="F1375" s="37" t="s">
        <v>171</v>
      </c>
      <c r="G1375" s="37" t="s">
        <v>967</v>
      </c>
      <c r="H1375" s="38">
        <v>3286293</v>
      </c>
      <c r="I1375" s="38">
        <v>0</v>
      </c>
      <c r="J1375" s="38">
        <f t="shared" si="22"/>
        <v>3286293</v>
      </c>
      <c r="K1375" s="38"/>
      <c r="L1375" s="49"/>
      <c r="M1375" s="37" t="s">
        <v>63</v>
      </c>
      <c r="N1375" s="37" t="s">
        <v>64</v>
      </c>
      <c r="O1375" s="37" t="s">
        <v>157</v>
      </c>
      <c r="P1375" s="37" t="s">
        <v>158</v>
      </c>
      <c r="Q1375" s="37" t="s">
        <v>159</v>
      </c>
      <c r="R1375" s="37" t="s">
        <v>160</v>
      </c>
      <c r="S1375" s="37" t="s">
        <v>912</v>
      </c>
      <c r="T1375" s="37" t="s">
        <v>911</v>
      </c>
      <c r="U1375" s="1" t="e">
        <f>VLOOKUP(T1375,[2]VAT!$A:$D,1,0)</f>
        <v>#N/A</v>
      </c>
      <c r="V1375" s="37" t="s">
        <v>2</v>
      </c>
      <c r="W1375" s="37" t="s">
        <v>2</v>
      </c>
      <c r="X1375" t="e">
        <f>VLOOKUP(T1375,[3]رکوردها!$A:$B,2,0)</f>
        <v>#N/A</v>
      </c>
      <c r="Y1375" t="e">
        <f>VLOOKUP(T1375,[3]رکوردها!$A:$D,4,0)</f>
        <v>#N/A</v>
      </c>
      <c r="Z1375" t="e">
        <f>VLOOKUP(T1375,[3]رکوردها!$A:$C,3,0)</f>
        <v>#N/A</v>
      </c>
      <c r="AA1375" t="e">
        <f>VLOOKUP(T1375,[3]رکوردها!$A:$F,6,0)</f>
        <v>#N/A</v>
      </c>
      <c r="AB1375" t="e">
        <f>VLOOKUP(T1375,[3]رکوردها!$A:$E,5,0)</f>
        <v>#N/A</v>
      </c>
    </row>
    <row r="1376" spans="1:28" s="41" customFormat="1" hidden="1" x14ac:dyDescent="0.2">
      <c r="A1376" s="36">
        <v>178457</v>
      </c>
      <c r="B1376" s="36">
        <v>1328</v>
      </c>
      <c r="C1376" s="36">
        <v>1867</v>
      </c>
      <c r="D1376" s="39" t="s">
        <v>5178</v>
      </c>
      <c r="E1376" s="39"/>
      <c r="F1376" s="37" t="s">
        <v>171</v>
      </c>
      <c r="G1376" s="37" t="s">
        <v>968</v>
      </c>
      <c r="H1376" s="38">
        <v>3286293</v>
      </c>
      <c r="I1376" s="38">
        <v>0</v>
      </c>
      <c r="J1376" s="38">
        <f t="shared" si="22"/>
        <v>3286293</v>
      </c>
      <c r="K1376" s="38"/>
      <c r="L1376" s="49"/>
      <c r="M1376" s="37" t="s">
        <v>63</v>
      </c>
      <c r="N1376" s="37" t="s">
        <v>64</v>
      </c>
      <c r="O1376" s="37" t="s">
        <v>157</v>
      </c>
      <c r="P1376" s="37" t="s">
        <v>158</v>
      </c>
      <c r="Q1376" s="37" t="s">
        <v>159</v>
      </c>
      <c r="R1376" s="37" t="s">
        <v>160</v>
      </c>
      <c r="S1376" s="37" t="s">
        <v>912</v>
      </c>
      <c r="T1376" s="37" t="s">
        <v>911</v>
      </c>
      <c r="U1376" s="1" t="e">
        <f>VLOOKUP(T1376,[2]VAT!$A:$D,1,0)</f>
        <v>#N/A</v>
      </c>
      <c r="V1376" s="37" t="s">
        <v>2</v>
      </c>
      <c r="W1376" s="37" t="s">
        <v>2</v>
      </c>
      <c r="X1376" t="e">
        <f>VLOOKUP(T1376,[3]رکوردها!$A:$B,2,0)</f>
        <v>#N/A</v>
      </c>
      <c r="Y1376" t="e">
        <f>VLOOKUP(T1376,[3]رکوردها!$A:$D,4,0)</f>
        <v>#N/A</v>
      </c>
      <c r="Z1376" t="e">
        <f>VLOOKUP(T1376,[3]رکوردها!$A:$C,3,0)</f>
        <v>#N/A</v>
      </c>
      <c r="AA1376" t="e">
        <f>VLOOKUP(T1376,[3]رکوردها!$A:$F,6,0)</f>
        <v>#N/A</v>
      </c>
      <c r="AB1376" t="e">
        <f>VLOOKUP(T1376,[3]رکوردها!$A:$E,5,0)</f>
        <v>#N/A</v>
      </c>
    </row>
    <row r="1377" spans="1:28" s="41" customFormat="1" hidden="1" x14ac:dyDescent="0.2">
      <c r="A1377" s="36">
        <v>178458</v>
      </c>
      <c r="B1377" s="36">
        <v>1328</v>
      </c>
      <c r="C1377" s="36">
        <v>1867</v>
      </c>
      <c r="D1377" s="39" t="s">
        <v>5178</v>
      </c>
      <c r="E1377" s="39"/>
      <c r="F1377" s="37" t="s">
        <v>171</v>
      </c>
      <c r="G1377" s="37" t="s">
        <v>968</v>
      </c>
      <c r="H1377" s="38">
        <v>3286293</v>
      </c>
      <c r="I1377" s="38">
        <v>0</v>
      </c>
      <c r="J1377" s="38">
        <f t="shared" si="22"/>
        <v>3286293</v>
      </c>
      <c r="K1377" s="38"/>
      <c r="L1377" s="49"/>
      <c r="M1377" s="37" t="s">
        <v>63</v>
      </c>
      <c r="N1377" s="37" t="s">
        <v>64</v>
      </c>
      <c r="O1377" s="37" t="s">
        <v>157</v>
      </c>
      <c r="P1377" s="37" t="s">
        <v>158</v>
      </c>
      <c r="Q1377" s="37" t="s">
        <v>159</v>
      </c>
      <c r="R1377" s="37" t="s">
        <v>160</v>
      </c>
      <c r="S1377" s="37" t="s">
        <v>912</v>
      </c>
      <c r="T1377" s="37" t="s">
        <v>911</v>
      </c>
      <c r="U1377" s="1" t="e">
        <f>VLOOKUP(T1377,[2]VAT!$A:$D,1,0)</f>
        <v>#N/A</v>
      </c>
      <c r="V1377" s="37" t="s">
        <v>2</v>
      </c>
      <c r="W1377" s="37" t="s">
        <v>2</v>
      </c>
      <c r="X1377" t="e">
        <f>VLOOKUP(T1377,[3]رکوردها!$A:$B,2,0)</f>
        <v>#N/A</v>
      </c>
      <c r="Y1377" t="e">
        <f>VLOOKUP(T1377,[3]رکوردها!$A:$D,4,0)</f>
        <v>#N/A</v>
      </c>
      <c r="Z1377" t="e">
        <f>VLOOKUP(T1377,[3]رکوردها!$A:$C,3,0)</f>
        <v>#N/A</v>
      </c>
      <c r="AA1377" t="e">
        <f>VLOOKUP(T1377,[3]رکوردها!$A:$F,6,0)</f>
        <v>#N/A</v>
      </c>
      <c r="AB1377" t="e">
        <f>VLOOKUP(T1377,[3]رکوردها!$A:$E,5,0)</f>
        <v>#N/A</v>
      </c>
    </row>
    <row r="1378" spans="1:28" s="41" customFormat="1" hidden="1" x14ac:dyDescent="0.2">
      <c r="A1378" s="36">
        <v>178459</v>
      </c>
      <c r="B1378" s="36">
        <v>1328</v>
      </c>
      <c r="C1378" s="36">
        <v>1867</v>
      </c>
      <c r="D1378" s="39" t="s">
        <v>5178</v>
      </c>
      <c r="E1378" s="39"/>
      <c r="F1378" s="37" t="s">
        <v>171</v>
      </c>
      <c r="G1378" s="37" t="s">
        <v>965</v>
      </c>
      <c r="H1378" s="38">
        <v>3286293</v>
      </c>
      <c r="I1378" s="38">
        <v>0</v>
      </c>
      <c r="J1378" s="38">
        <f t="shared" si="22"/>
        <v>3286293</v>
      </c>
      <c r="K1378" s="38"/>
      <c r="L1378" s="49"/>
      <c r="M1378" s="37" t="s">
        <v>63</v>
      </c>
      <c r="N1378" s="37" t="s">
        <v>64</v>
      </c>
      <c r="O1378" s="37" t="s">
        <v>157</v>
      </c>
      <c r="P1378" s="37" t="s">
        <v>158</v>
      </c>
      <c r="Q1378" s="37" t="s">
        <v>159</v>
      </c>
      <c r="R1378" s="37" t="s">
        <v>160</v>
      </c>
      <c r="S1378" s="37" t="s">
        <v>912</v>
      </c>
      <c r="T1378" s="37" t="s">
        <v>911</v>
      </c>
      <c r="U1378" s="1" t="e">
        <f>VLOOKUP(T1378,[2]VAT!$A:$D,1,0)</f>
        <v>#N/A</v>
      </c>
      <c r="V1378" s="37" t="s">
        <v>2</v>
      </c>
      <c r="W1378" s="37" t="s">
        <v>2</v>
      </c>
      <c r="X1378" t="e">
        <f>VLOOKUP(T1378,[3]رکوردها!$A:$B,2,0)</f>
        <v>#N/A</v>
      </c>
      <c r="Y1378" t="e">
        <f>VLOOKUP(T1378,[3]رکوردها!$A:$D,4,0)</f>
        <v>#N/A</v>
      </c>
      <c r="Z1378" t="e">
        <f>VLOOKUP(T1378,[3]رکوردها!$A:$C,3,0)</f>
        <v>#N/A</v>
      </c>
      <c r="AA1378" t="e">
        <f>VLOOKUP(T1378,[3]رکوردها!$A:$F,6,0)</f>
        <v>#N/A</v>
      </c>
      <c r="AB1378" t="e">
        <f>VLOOKUP(T1378,[3]رکوردها!$A:$E,5,0)</f>
        <v>#N/A</v>
      </c>
    </row>
    <row r="1379" spans="1:28" s="41" customFormat="1" hidden="1" x14ac:dyDescent="0.2">
      <c r="A1379" s="36">
        <v>178460</v>
      </c>
      <c r="B1379" s="36">
        <v>1328</v>
      </c>
      <c r="C1379" s="36">
        <v>1867</v>
      </c>
      <c r="D1379" s="39" t="s">
        <v>5178</v>
      </c>
      <c r="E1379" s="39"/>
      <c r="F1379" s="37" t="s">
        <v>171</v>
      </c>
      <c r="G1379" s="37" t="s">
        <v>962</v>
      </c>
      <c r="H1379" s="38">
        <v>3286293</v>
      </c>
      <c r="I1379" s="38">
        <v>0</v>
      </c>
      <c r="J1379" s="38">
        <f t="shared" si="22"/>
        <v>3286293</v>
      </c>
      <c r="K1379" s="38"/>
      <c r="L1379" s="49"/>
      <c r="M1379" s="37" t="s">
        <v>63</v>
      </c>
      <c r="N1379" s="37" t="s">
        <v>64</v>
      </c>
      <c r="O1379" s="37" t="s">
        <v>157</v>
      </c>
      <c r="P1379" s="37" t="s">
        <v>158</v>
      </c>
      <c r="Q1379" s="37" t="s">
        <v>159</v>
      </c>
      <c r="R1379" s="37" t="s">
        <v>160</v>
      </c>
      <c r="S1379" s="37" t="s">
        <v>912</v>
      </c>
      <c r="T1379" s="37" t="s">
        <v>911</v>
      </c>
      <c r="U1379" s="1" t="e">
        <f>VLOOKUP(T1379,[2]VAT!$A:$D,1,0)</f>
        <v>#N/A</v>
      </c>
      <c r="V1379" s="37" t="s">
        <v>2</v>
      </c>
      <c r="W1379" s="37" t="s">
        <v>2</v>
      </c>
      <c r="X1379" t="e">
        <f>VLOOKUP(T1379,[3]رکوردها!$A:$B,2,0)</f>
        <v>#N/A</v>
      </c>
      <c r="Y1379" t="e">
        <f>VLOOKUP(T1379,[3]رکوردها!$A:$D,4,0)</f>
        <v>#N/A</v>
      </c>
      <c r="Z1379" t="e">
        <f>VLOOKUP(T1379,[3]رکوردها!$A:$C,3,0)</f>
        <v>#N/A</v>
      </c>
      <c r="AA1379" t="e">
        <f>VLOOKUP(T1379,[3]رکوردها!$A:$F,6,0)</f>
        <v>#N/A</v>
      </c>
      <c r="AB1379" t="e">
        <f>VLOOKUP(T1379,[3]رکوردها!$A:$E,5,0)</f>
        <v>#N/A</v>
      </c>
    </row>
    <row r="1380" spans="1:28" s="41" customFormat="1" hidden="1" x14ac:dyDescent="0.2">
      <c r="A1380" s="36">
        <v>178461</v>
      </c>
      <c r="B1380" s="36">
        <v>1328</v>
      </c>
      <c r="C1380" s="36">
        <v>1867</v>
      </c>
      <c r="D1380" s="39" t="s">
        <v>5178</v>
      </c>
      <c r="E1380" s="39"/>
      <c r="F1380" s="37" t="s">
        <v>171</v>
      </c>
      <c r="G1380" s="37" t="s">
        <v>963</v>
      </c>
      <c r="H1380" s="38">
        <v>3286293</v>
      </c>
      <c r="I1380" s="38">
        <v>0</v>
      </c>
      <c r="J1380" s="38">
        <f t="shared" si="22"/>
        <v>3286293</v>
      </c>
      <c r="K1380" s="38"/>
      <c r="L1380" s="49"/>
      <c r="M1380" s="37" t="s">
        <v>63</v>
      </c>
      <c r="N1380" s="37" t="s">
        <v>64</v>
      </c>
      <c r="O1380" s="37" t="s">
        <v>157</v>
      </c>
      <c r="P1380" s="37" t="s">
        <v>158</v>
      </c>
      <c r="Q1380" s="37" t="s">
        <v>159</v>
      </c>
      <c r="R1380" s="37" t="s">
        <v>160</v>
      </c>
      <c r="S1380" s="37" t="s">
        <v>912</v>
      </c>
      <c r="T1380" s="37" t="s">
        <v>911</v>
      </c>
      <c r="U1380" s="1" t="e">
        <f>VLOOKUP(T1380,[2]VAT!$A:$D,1,0)</f>
        <v>#N/A</v>
      </c>
      <c r="V1380" s="37" t="s">
        <v>2</v>
      </c>
      <c r="W1380" s="37" t="s">
        <v>2</v>
      </c>
      <c r="X1380" t="e">
        <f>VLOOKUP(T1380,[3]رکوردها!$A:$B,2,0)</f>
        <v>#N/A</v>
      </c>
      <c r="Y1380" t="e">
        <f>VLOOKUP(T1380,[3]رکوردها!$A:$D,4,0)</f>
        <v>#N/A</v>
      </c>
      <c r="Z1380" t="e">
        <f>VLOOKUP(T1380,[3]رکوردها!$A:$C,3,0)</f>
        <v>#N/A</v>
      </c>
      <c r="AA1380" t="e">
        <f>VLOOKUP(T1380,[3]رکوردها!$A:$F,6,0)</f>
        <v>#N/A</v>
      </c>
      <c r="AB1380" t="e">
        <f>VLOOKUP(T1380,[3]رکوردها!$A:$E,5,0)</f>
        <v>#N/A</v>
      </c>
    </row>
    <row r="1381" spans="1:28" s="41" customFormat="1" hidden="1" x14ac:dyDescent="0.2">
      <c r="A1381" s="36">
        <v>178462</v>
      </c>
      <c r="B1381" s="36">
        <v>1328</v>
      </c>
      <c r="C1381" s="36">
        <v>1867</v>
      </c>
      <c r="D1381" s="39" t="s">
        <v>5178</v>
      </c>
      <c r="E1381" s="39"/>
      <c r="F1381" s="37" t="s">
        <v>171</v>
      </c>
      <c r="G1381" s="37" t="s">
        <v>963</v>
      </c>
      <c r="H1381" s="38">
        <v>3286293</v>
      </c>
      <c r="I1381" s="38">
        <v>0</v>
      </c>
      <c r="J1381" s="38">
        <f t="shared" si="22"/>
        <v>3286293</v>
      </c>
      <c r="K1381" s="38"/>
      <c r="L1381" s="49"/>
      <c r="M1381" s="37" t="s">
        <v>63</v>
      </c>
      <c r="N1381" s="37" t="s">
        <v>64</v>
      </c>
      <c r="O1381" s="37" t="s">
        <v>157</v>
      </c>
      <c r="P1381" s="37" t="s">
        <v>158</v>
      </c>
      <c r="Q1381" s="37" t="s">
        <v>159</v>
      </c>
      <c r="R1381" s="37" t="s">
        <v>160</v>
      </c>
      <c r="S1381" s="37" t="s">
        <v>912</v>
      </c>
      <c r="T1381" s="37" t="s">
        <v>911</v>
      </c>
      <c r="U1381" s="1" t="e">
        <f>VLOOKUP(T1381,[2]VAT!$A:$D,1,0)</f>
        <v>#N/A</v>
      </c>
      <c r="V1381" s="37" t="s">
        <v>2</v>
      </c>
      <c r="W1381" s="37" t="s">
        <v>2</v>
      </c>
      <c r="X1381" t="e">
        <f>VLOOKUP(T1381,[3]رکوردها!$A:$B,2,0)</f>
        <v>#N/A</v>
      </c>
      <c r="Y1381" t="e">
        <f>VLOOKUP(T1381,[3]رکوردها!$A:$D,4,0)</f>
        <v>#N/A</v>
      </c>
      <c r="Z1381" t="e">
        <f>VLOOKUP(T1381,[3]رکوردها!$A:$C,3,0)</f>
        <v>#N/A</v>
      </c>
      <c r="AA1381" t="e">
        <f>VLOOKUP(T1381,[3]رکوردها!$A:$F,6,0)</f>
        <v>#N/A</v>
      </c>
      <c r="AB1381" t="e">
        <f>VLOOKUP(T1381,[3]رکوردها!$A:$E,5,0)</f>
        <v>#N/A</v>
      </c>
    </row>
    <row r="1382" spans="1:28" s="41" customFormat="1" hidden="1" x14ac:dyDescent="0.2">
      <c r="A1382" s="36">
        <v>178463</v>
      </c>
      <c r="B1382" s="36">
        <v>1328</v>
      </c>
      <c r="C1382" s="36">
        <v>1867</v>
      </c>
      <c r="D1382" s="39" t="s">
        <v>5178</v>
      </c>
      <c r="E1382" s="39"/>
      <c r="F1382" s="37" t="s">
        <v>171</v>
      </c>
      <c r="G1382" s="37" t="s">
        <v>963</v>
      </c>
      <c r="H1382" s="38">
        <v>3286293</v>
      </c>
      <c r="I1382" s="38">
        <v>0</v>
      </c>
      <c r="J1382" s="38">
        <f t="shared" si="22"/>
        <v>3286293</v>
      </c>
      <c r="K1382" s="38"/>
      <c r="L1382" s="49"/>
      <c r="M1382" s="37" t="s">
        <v>63</v>
      </c>
      <c r="N1382" s="37" t="s">
        <v>64</v>
      </c>
      <c r="O1382" s="37" t="s">
        <v>157</v>
      </c>
      <c r="P1382" s="37" t="s">
        <v>158</v>
      </c>
      <c r="Q1382" s="37" t="s">
        <v>159</v>
      </c>
      <c r="R1382" s="37" t="s">
        <v>160</v>
      </c>
      <c r="S1382" s="37" t="s">
        <v>912</v>
      </c>
      <c r="T1382" s="37" t="s">
        <v>911</v>
      </c>
      <c r="U1382" s="1" t="e">
        <f>VLOOKUP(T1382,[2]VAT!$A:$D,1,0)</f>
        <v>#N/A</v>
      </c>
      <c r="V1382" s="37" t="s">
        <v>2</v>
      </c>
      <c r="W1382" s="37" t="s">
        <v>2</v>
      </c>
      <c r="X1382" t="e">
        <f>VLOOKUP(T1382,[3]رکوردها!$A:$B,2,0)</f>
        <v>#N/A</v>
      </c>
      <c r="Y1382" t="e">
        <f>VLOOKUP(T1382,[3]رکوردها!$A:$D,4,0)</f>
        <v>#N/A</v>
      </c>
      <c r="Z1382" t="e">
        <f>VLOOKUP(T1382,[3]رکوردها!$A:$C,3,0)</f>
        <v>#N/A</v>
      </c>
      <c r="AA1382" t="e">
        <f>VLOOKUP(T1382,[3]رکوردها!$A:$F,6,0)</f>
        <v>#N/A</v>
      </c>
      <c r="AB1382" t="e">
        <f>VLOOKUP(T1382,[3]رکوردها!$A:$E,5,0)</f>
        <v>#N/A</v>
      </c>
    </row>
    <row r="1383" spans="1:28" s="41" customFormat="1" hidden="1" x14ac:dyDescent="0.2">
      <c r="A1383" s="36">
        <v>178464</v>
      </c>
      <c r="B1383" s="36">
        <v>1328</v>
      </c>
      <c r="C1383" s="36">
        <v>1867</v>
      </c>
      <c r="D1383" s="39" t="s">
        <v>5178</v>
      </c>
      <c r="E1383" s="39"/>
      <c r="F1383" s="37" t="s">
        <v>171</v>
      </c>
      <c r="G1383" s="37" t="s">
        <v>963</v>
      </c>
      <c r="H1383" s="38">
        <v>3286293</v>
      </c>
      <c r="I1383" s="38">
        <v>0</v>
      </c>
      <c r="J1383" s="38">
        <f t="shared" si="22"/>
        <v>3286293</v>
      </c>
      <c r="K1383" s="38"/>
      <c r="L1383" s="49"/>
      <c r="M1383" s="37" t="s">
        <v>63</v>
      </c>
      <c r="N1383" s="37" t="s">
        <v>64</v>
      </c>
      <c r="O1383" s="37" t="s">
        <v>157</v>
      </c>
      <c r="P1383" s="37" t="s">
        <v>158</v>
      </c>
      <c r="Q1383" s="37" t="s">
        <v>159</v>
      </c>
      <c r="R1383" s="37" t="s">
        <v>160</v>
      </c>
      <c r="S1383" s="37" t="s">
        <v>912</v>
      </c>
      <c r="T1383" s="37" t="s">
        <v>911</v>
      </c>
      <c r="U1383" s="1" t="e">
        <f>VLOOKUP(T1383,[2]VAT!$A:$D,1,0)</f>
        <v>#N/A</v>
      </c>
      <c r="V1383" s="37" t="s">
        <v>2</v>
      </c>
      <c r="W1383" s="37" t="s">
        <v>2</v>
      </c>
      <c r="X1383" t="e">
        <f>VLOOKUP(T1383,[3]رکوردها!$A:$B,2,0)</f>
        <v>#N/A</v>
      </c>
      <c r="Y1383" t="e">
        <f>VLOOKUP(T1383,[3]رکوردها!$A:$D,4,0)</f>
        <v>#N/A</v>
      </c>
      <c r="Z1383" t="e">
        <f>VLOOKUP(T1383,[3]رکوردها!$A:$C,3,0)</f>
        <v>#N/A</v>
      </c>
      <c r="AA1383" t="e">
        <f>VLOOKUP(T1383,[3]رکوردها!$A:$F,6,0)</f>
        <v>#N/A</v>
      </c>
      <c r="AB1383" t="e">
        <f>VLOOKUP(T1383,[3]رکوردها!$A:$E,5,0)</f>
        <v>#N/A</v>
      </c>
    </row>
    <row r="1384" spans="1:28" s="41" customFormat="1" hidden="1" x14ac:dyDescent="0.2">
      <c r="A1384" s="36">
        <v>178465</v>
      </c>
      <c r="B1384" s="36">
        <v>1328</v>
      </c>
      <c r="C1384" s="36">
        <v>1867</v>
      </c>
      <c r="D1384" s="39" t="s">
        <v>5178</v>
      </c>
      <c r="E1384" s="39"/>
      <c r="F1384" s="37" t="s">
        <v>171</v>
      </c>
      <c r="G1384" s="37" t="s">
        <v>963</v>
      </c>
      <c r="H1384" s="38">
        <v>3286293</v>
      </c>
      <c r="I1384" s="38">
        <v>0</v>
      </c>
      <c r="J1384" s="38">
        <f t="shared" si="22"/>
        <v>3286293</v>
      </c>
      <c r="K1384" s="38"/>
      <c r="L1384" s="49"/>
      <c r="M1384" s="37" t="s">
        <v>63</v>
      </c>
      <c r="N1384" s="37" t="s">
        <v>64</v>
      </c>
      <c r="O1384" s="37" t="s">
        <v>157</v>
      </c>
      <c r="P1384" s="37" t="s">
        <v>158</v>
      </c>
      <c r="Q1384" s="37" t="s">
        <v>159</v>
      </c>
      <c r="R1384" s="37" t="s">
        <v>160</v>
      </c>
      <c r="S1384" s="37" t="s">
        <v>912</v>
      </c>
      <c r="T1384" s="37" t="s">
        <v>911</v>
      </c>
      <c r="U1384" s="1" t="e">
        <f>VLOOKUP(T1384,[2]VAT!$A:$D,1,0)</f>
        <v>#N/A</v>
      </c>
      <c r="V1384" s="37" t="s">
        <v>2</v>
      </c>
      <c r="W1384" s="37" t="s">
        <v>2</v>
      </c>
      <c r="X1384" t="e">
        <f>VLOOKUP(T1384,[3]رکوردها!$A:$B,2,0)</f>
        <v>#N/A</v>
      </c>
      <c r="Y1384" t="e">
        <f>VLOOKUP(T1384,[3]رکوردها!$A:$D,4,0)</f>
        <v>#N/A</v>
      </c>
      <c r="Z1384" t="e">
        <f>VLOOKUP(T1384,[3]رکوردها!$A:$C,3,0)</f>
        <v>#N/A</v>
      </c>
      <c r="AA1384" t="e">
        <f>VLOOKUP(T1384,[3]رکوردها!$A:$F,6,0)</f>
        <v>#N/A</v>
      </c>
      <c r="AB1384" t="e">
        <f>VLOOKUP(T1384,[3]رکوردها!$A:$E,5,0)</f>
        <v>#N/A</v>
      </c>
    </row>
    <row r="1385" spans="1:28" s="41" customFormat="1" hidden="1" x14ac:dyDescent="0.2">
      <c r="A1385" s="36">
        <v>178466</v>
      </c>
      <c r="B1385" s="36">
        <v>1328</v>
      </c>
      <c r="C1385" s="36">
        <v>1867</v>
      </c>
      <c r="D1385" s="39" t="s">
        <v>5178</v>
      </c>
      <c r="E1385" s="39"/>
      <c r="F1385" s="37" t="s">
        <v>171</v>
      </c>
      <c r="G1385" s="37" t="s">
        <v>963</v>
      </c>
      <c r="H1385" s="38">
        <v>3286293</v>
      </c>
      <c r="I1385" s="38">
        <v>0</v>
      </c>
      <c r="J1385" s="38">
        <f t="shared" si="22"/>
        <v>3286293</v>
      </c>
      <c r="K1385" s="38"/>
      <c r="L1385" s="49"/>
      <c r="M1385" s="37" t="s">
        <v>63</v>
      </c>
      <c r="N1385" s="37" t="s">
        <v>64</v>
      </c>
      <c r="O1385" s="37" t="s">
        <v>157</v>
      </c>
      <c r="P1385" s="37" t="s">
        <v>158</v>
      </c>
      <c r="Q1385" s="37" t="s">
        <v>159</v>
      </c>
      <c r="R1385" s="37" t="s">
        <v>160</v>
      </c>
      <c r="S1385" s="37" t="s">
        <v>912</v>
      </c>
      <c r="T1385" s="37" t="s">
        <v>911</v>
      </c>
      <c r="U1385" s="1" t="e">
        <f>VLOOKUP(T1385,[2]VAT!$A:$D,1,0)</f>
        <v>#N/A</v>
      </c>
      <c r="V1385" s="37" t="s">
        <v>2</v>
      </c>
      <c r="W1385" s="37" t="s">
        <v>2</v>
      </c>
      <c r="X1385" t="e">
        <f>VLOOKUP(T1385,[3]رکوردها!$A:$B,2,0)</f>
        <v>#N/A</v>
      </c>
      <c r="Y1385" t="e">
        <f>VLOOKUP(T1385,[3]رکوردها!$A:$D,4,0)</f>
        <v>#N/A</v>
      </c>
      <c r="Z1385" t="e">
        <f>VLOOKUP(T1385,[3]رکوردها!$A:$C,3,0)</f>
        <v>#N/A</v>
      </c>
      <c r="AA1385" t="e">
        <f>VLOOKUP(T1385,[3]رکوردها!$A:$F,6,0)</f>
        <v>#N/A</v>
      </c>
      <c r="AB1385" t="e">
        <f>VLOOKUP(T1385,[3]رکوردها!$A:$E,5,0)</f>
        <v>#N/A</v>
      </c>
    </row>
    <row r="1386" spans="1:28" s="41" customFormat="1" hidden="1" x14ac:dyDescent="0.2">
      <c r="A1386" s="36">
        <v>178467</v>
      </c>
      <c r="B1386" s="36">
        <v>1328</v>
      </c>
      <c r="C1386" s="36">
        <v>1867</v>
      </c>
      <c r="D1386" s="39" t="s">
        <v>5178</v>
      </c>
      <c r="E1386" s="39"/>
      <c r="F1386" s="37" t="s">
        <v>171</v>
      </c>
      <c r="G1386" s="37" t="s">
        <v>962</v>
      </c>
      <c r="H1386" s="38">
        <v>3286293</v>
      </c>
      <c r="I1386" s="38">
        <v>0</v>
      </c>
      <c r="J1386" s="38">
        <f t="shared" si="22"/>
        <v>3286293</v>
      </c>
      <c r="K1386" s="38"/>
      <c r="L1386" s="49"/>
      <c r="M1386" s="37" t="s">
        <v>63</v>
      </c>
      <c r="N1386" s="37" t="s">
        <v>64</v>
      </c>
      <c r="O1386" s="37" t="s">
        <v>157</v>
      </c>
      <c r="P1386" s="37" t="s">
        <v>158</v>
      </c>
      <c r="Q1386" s="37" t="s">
        <v>159</v>
      </c>
      <c r="R1386" s="37" t="s">
        <v>160</v>
      </c>
      <c r="S1386" s="37" t="s">
        <v>912</v>
      </c>
      <c r="T1386" s="37" t="s">
        <v>911</v>
      </c>
      <c r="U1386" s="1" t="e">
        <f>VLOOKUP(T1386,[2]VAT!$A:$D,1,0)</f>
        <v>#N/A</v>
      </c>
      <c r="V1386" s="37" t="s">
        <v>2</v>
      </c>
      <c r="W1386" s="37" t="s">
        <v>2</v>
      </c>
      <c r="X1386" t="e">
        <f>VLOOKUP(T1386,[3]رکوردها!$A:$B,2,0)</f>
        <v>#N/A</v>
      </c>
      <c r="Y1386" t="e">
        <f>VLOOKUP(T1386,[3]رکوردها!$A:$D,4,0)</f>
        <v>#N/A</v>
      </c>
      <c r="Z1386" t="e">
        <f>VLOOKUP(T1386,[3]رکوردها!$A:$C,3,0)</f>
        <v>#N/A</v>
      </c>
      <c r="AA1386" t="e">
        <f>VLOOKUP(T1386,[3]رکوردها!$A:$F,6,0)</f>
        <v>#N/A</v>
      </c>
      <c r="AB1386" t="e">
        <f>VLOOKUP(T1386,[3]رکوردها!$A:$E,5,0)</f>
        <v>#N/A</v>
      </c>
    </row>
    <row r="1387" spans="1:28" s="41" customFormat="1" hidden="1" x14ac:dyDescent="0.2">
      <c r="A1387" s="36">
        <v>178468</v>
      </c>
      <c r="B1387" s="36">
        <v>1328</v>
      </c>
      <c r="C1387" s="36">
        <v>1867</v>
      </c>
      <c r="D1387" s="39" t="s">
        <v>5178</v>
      </c>
      <c r="E1387" s="39"/>
      <c r="F1387" s="37" t="s">
        <v>171</v>
      </c>
      <c r="G1387" s="37" t="s">
        <v>962</v>
      </c>
      <c r="H1387" s="38">
        <v>3286293</v>
      </c>
      <c r="I1387" s="38">
        <v>0</v>
      </c>
      <c r="J1387" s="38">
        <f t="shared" si="22"/>
        <v>3286293</v>
      </c>
      <c r="K1387" s="38"/>
      <c r="L1387" s="49"/>
      <c r="M1387" s="37" t="s">
        <v>63</v>
      </c>
      <c r="N1387" s="37" t="s">
        <v>64</v>
      </c>
      <c r="O1387" s="37" t="s">
        <v>157</v>
      </c>
      <c r="P1387" s="37" t="s">
        <v>158</v>
      </c>
      <c r="Q1387" s="37" t="s">
        <v>159</v>
      </c>
      <c r="R1387" s="37" t="s">
        <v>160</v>
      </c>
      <c r="S1387" s="37" t="s">
        <v>912</v>
      </c>
      <c r="T1387" s="37" t="s">
        <v>911</v>
      </c>
      <c r="U1387" s="1" t="e">
        <f>VLOOKUP(T1387,[2]VAT!$A:$D,1,0)</f>
        <v>#N/A</v>
      </c>
      <c r="V1387" s="37" t="s">
        <v>2</v>
      </c>
      <c r="W1387" s="37" t="s">
        <v>2</v>
      </c>
      <c r="X1387" t="e">
        <f>VLOOKUP(T1387,[3]رکوردها!$A:$B,2,0)</f>
        <v>#N/A</v>
      </c>
      <c r="Y1387" t="e">
        <f>VLOOKUP(T1387,[3]رکوردها!$A:$D,4,0)</f>
        <v>#N/A</v>
      </c>
      <c r="Z1387" t="e">
        <f>VLOOKUP(T1387,[3]رکوردها!$A:$C,3,0)</f>
        <v>#N/A</v>
      </c>
      <c r="AA1387" t="e">
        <f>VLOOKUP(T1387,[3]رکوردها!$A:$F,6,0)</f>
        <v>#N/A</v>
      </c>
      <c r="AB1387" t="e">
        <f>VLOOKUP(T1387,[3]رکوردها!$A:$E,5,0)</f>
        <v>#N/A</v>
      </c>
    </row>
    <row r="1388" spans="1:28" s="41" customFormat="1" hidden="1" x14ac:dyDescent="0.2">
      <c r="A1388" s="36">
        <v>178469</v>
      </c>
      <c r="B1388" s="36">
        <v>1328</v>
      </c>
      <c r="C1388" s="36">
        <v>1867</v>
      </c>
      <c r="D1388" s="39" t="s">
        <v>5178</v>
      </c>
      <c r="E1388" s="39"/>
      <c r="F1388" s="37" t="s">
        <v>171</v>
      </c>
      <c r="G1388" s="37" t="s">
        <v>962</v>
      </c>
      <c r="H1388" s="38">
        <v>3286293</v>
      </c>
      <c r="I1388" s="38">
        <v>0</v>
      </c>
      <c r="J1388" s="38">
        <f t="shared" si="22"/>
        <v>3286293</v>
      </c>
      <c r="K1388" s="38"/>
      <c r="L1388" s="49"/>
      <c r="M1388" s="37" t="s">
        <v>63</v>
      </c>
      <c r="N1388" s="37" t="s">
        <v>64</v>
      </c>
      <c r="O1388" s="37" t="s">
        <v>157</v>
      </c>
      <c r="P1388" s="37" t="s">
        <v>158</v>
      </c>
      <c r="Q1388" s="37" t="s">
        <v>159</v>
      </c>
      <c r="R1388" s="37" t="s">
        <v>160</v>
      </c>
      <c r="S1388" s="37" t="s">
        <v>912</v>
      </c>
      <c r="T1388" s="37" t="s">
        <v>911</v>
      </c>
      <c r="U1388" s="1" t="e">
        <f>VLOOKUP(T1388,[2]VAT!$A:$D,1,0)</f>
        <v>#N/A</v>
      </c>
      <c r="V1388" s="37" t="s">
        <v>2</v>
      </c>
      <c r="W1388" s="37" t="s">
        <v>2</v>
      </c>
      <c r="X1388" t="e">
        <f>VLOOKUP(T1388,[3]رکوردها!$A:$B,2,0)</f>
        <v>#N/A</v>
      </c>
      <c r="Y1388" t="e">
        <f>VLOOKUP(T1388,[3]رکوردها!$A:$D,4,0)</f>
        <v>#N/A</v>
      </c>
      <c r="Z1388" t="e">
        <f>VLOOKUP(T1388,[3]رکوردها!$A:$C,3,0)</f>
        <v>#N/A</v>
      </c>
      <c r="AA1388" t="e">
        <f>VLOOKUP(T1388,[3]رکوردها!$A:$F,6,0)</f>
        <v>#N/A</v>
      </c>
      <c r="AB1388" t="e">
        <f>VLOOKUP(T1388,[3]رکوردها!$A:$E,5,0)</f>
        <v>#N/A</v>
      </c>
    </row>
    <row r="1389" spans="1:28" s="41" customFormat="1" hidden="1" x14ac:dyDescent="0.2">
      <c r="A1389" s="36">
        <v>178470</v>
      </c>
      <c r="B1389" s="36">
        <v>1328</v>
      </c>
      <c r="C1389" s="36">
        <v>1867</v>
      </c>
      <c r="D1389" s="39" t="s">
        <v>5178</v>
      </c>
      <c r="E1389" s="39"/>
      <c r="F1389" s="37" t="s">
        <v>171</v>
      </c>
      <c r="G1389" s="37" t="s">
        <v>962</v>
      </c>
      <c r="H1389" s="38">
        <v>3286293</v>
      </c>
      <c r="I1389" s="38">
        <v>0</v>
      </c>
      <c r="J1389" s="38">
        <f t="shared" si="22"/>
        <v>3286293</v>
      </c>
      <c r="K1389" s="38"/>
      <c r="L1389" s="49"/>
      <c r="M1389" s="37" t="s">
        <v>63</v>
      </c>
      <c r="N1389" s="37" t="s">
        <v>64</v>
      </c>
      <c r="O1389" s="37" t="s">
        <v>157</v>
      </c>
      <c r="P1389" s="37" t="s">
        <v>158</v>
      </c>
      <c r="Q1389" s="37" t="s">
        <v>159</v>
      </c>
      <c r="R1389" s="37" t="s">
        <v>160</v>
      </c>
      <c r="S1389" s="37" t="s">
        <v>912</v>
      </c>
      <c r="T1389" s="37" t="s">
        <v>911</v>
      </c>
      <c r="U1389" s="1" t="e">
        <f>VLOOKUP(T1389,[2]VAT!$A:$D,1,0)</f>
        <v>#N/A</v>
      </c>
      <c r="V1389" s="37" t="s">
        <v>2</v>
      </c>
      <c r="W1389" s="37" t="s">
        <v>2</v>
      </c>
      <c r="X1389" t="e">
        <f>VLOOKUP(T1389,[3]رکوردها!$A:$B,2,0)</f>
        <v>#N/A</v>
      </c>
      <c r="Y1389" t="e">
        <f>VLOOKUP(T1389,[3]رکوردها!$A:$D,4,0)</f>
        <v>#N/A</v>
      </c>
      <c r="Z1389" t="e">
        <f>VLOOKUP(T1389,[3]رکوردها!$A:$C,3,0)</f>
        <v>#N/A</v>
      </c>
      <c r="AA1389" t="e">
        <f>VLOOKUP(T1389,[3]رکوردها!$A:$F,6,0)</f>
        <v>#N/A</v>
      </c>
      <c r="AB1389" t="e">
        <f>VLOOKUP(T1389,[3]رکوردها!$A:$E,5,0)</f>
        <v>#N/A</v>
      </c>
    </row>
    <row r="1390" spans="1:28" s="41" customFormat="1" hidden="1" x14ac:dyDescent="0.2">
      <c r="A1390" s="36">
        <v>178471</v>
      </c>
      <c r="B1390" s="36">
        <v>1328</v>
      </c>
      <c r="C1390" s="36">
        <v>1867</v>
      </c>
      <c r="D1390" s="39" t="s">
        <v>5178</v>
      </c>
      <c r="E1390" s="39"/>
      <c r="F1390" s="37" t="s">
        <v>171</v>
      </c>
      <c r="G1390" s="37" t="s">
        <v>962</v>
      </c>
      <c r="H1390" s="38">
        <v>3286293</v>
      </c>
      <c r="I1390" s="38">
        <v>0</v>
      </c>
      <c r="J1390" s="38">
        <f t="shared" si="22"/>
        <v>3286293</v>
      </c>
      <c r="K1390" s="38"/>
      <c r="L1390" s="49"/>
      <c r="M1390" s="37" t="s">
        <v>63</v>
      </c>
      <c r="N1390" s="37" t="s">
        <v>64</v>
      </c>
      <c r="O1390" s="37" t="s">
        <v>157</v>
      </c>
      <c r="P1390" s="37" t="s">
        <v>158</v>
      </c>
      <c r="Q1390" s="37" t="s">
        <v>159</v>
      </c>
      <c r="R1390" s="37" t="s">
        <v>160</v>
      </c>
      <c r="S1390" s="37" t="s">
        <v>912</v>
      </c>
      <c r="T1390" s="37" t="s">
        <v>911</v>
      </c>
      <c r="U1390" s="1" t="e">
        <f>VLOOKUP(T1390,[2]VAT!$A:$D,1,0)</f>
        <v>#N/A</v>
      </c>
      <c r="V1390" s="37" t="s">
        <v>2</v>
      </c>
      <c r="W1390" s="37" t="s">
        <v>2</v>
      </c>
      <c r="X1390" t="e">
        <f>VLOOKUP(T1390,[3]رکوردها!$A:$B,2,0)</f>
        <v>#N/A</v>
      </c>
      <c r="Y1390" t="e">
        <f>VLOOKUP(T1390,[3]رکوردها!$A:$D,4,0)</f>
        <v>#N/A</v>
      </c>
      <c r="Z1390" t="e">
        <f>VLOOKUP(T1390,[3]رکوردها!$A:$C,3,0)</f>
        <v>#N/A</v>
      </c>
      <c r="AA1390" t="e">
        <f>VLOOKUP(T1390,[3]رکوردها!$A:$F,6,0)</f>
        <v>#N/A</v>
      </c>
      <c r="AB1390" t="e">
        <f>VLOOKUP(T1390,[3]رکوردها!$A:$E,5,0)</f>
        <v>#N/A</v>
      </c>
    </row>
    <row r="1391" spans="1:28" s="41" customFormat="1" hidden="1" x14ac:dyDescent="0.2">
      <c r="A1391" s="36">
        <v>178472</v>
      </c>
      <c r="B1391" s="36">
        <v>1328</v>
      </c>
      <c r="C1391" s="36">
        <v>1867</v>
      </c>
      <c r="D1391" s="39" t="s">
        <v>5178</v>
      </c>
      <c r="E1391" s="39"/>
      <c r="F1391" s="37" t="s">
        <v>171</v>
      </c>
      <c r="G1391" s="37" t="s">
        <v>962</v>
      </c>
      <c r="H1391" s="38">
        <v>3286293</v>
      </c>
      <c r="I1391" s="38">
        <v>0</v>
      </c>
      <c r="J1391" s="38">
        <f t="shared" si="22"/>
        <v>3286293</v>
      </c>
      <c r="K1391" s="38"/>
      <c r="L1391" s="49"/>
      <c r="M1391" s="37" t="s">
        <v>63</v>
      </c>
      <c r="N1391" s="37" t="s">
        <v>64</v>
      </c>
      <c r="O1391" s="37" t="s">
        <v>157</v>
      </c>
      <c r="P1391" s="37" t="s">
        <v>158</v>
      </c>
      <c r="Q1391" s="37" t="s">
        <v>159</v>
      </c>
      <c r="R1391" s="37" t="s">
        <v>160</v>
      </c>
      <c r="S1391" s="37" t="s">
        <v>912</v>
      </c>
      <c r="T1391" s="37" t="s">
        <v>911</v>
      </c>
      <c r="U1391" s="1" t="e">
        <f>VLOOKUP(T1391,[2]VAT!$A:$D,1,0)</f>
        <v>#N/A</v>
      </c>
      <c r="V1391" s="37" t="s">
        <v>2</v>
      </c>
      <c r="W1391" s="37" t="s">
        <v>2</v>
      </c>
      <c r="X1391" t="e">
        <f>VLOOKUP(T1391,[3]رکوردها!$A:$B,2,0)</f>
        <v>#N/A</v>
      </c>
      <c r="Y1391" t="e">
        <f>VLOOKUP(T1391,[3]رکوردها!$A:$D,4,0)</f>
        <v>#N/A</v>
      </c>
      <c r="Z1391" t="e">
        <f>VLOOKUP(T1391,[3]رکوردها!$A:$C,3,0)</f>
        <v>#N/A</v>
      </c>
      <c r="AA1391" t="e">
        <f>VLOOKUP(T1391,[3]رکوردها!$A:$F,6,0)</f>
        <v>#N/A</v>
      </c>
      <c r="AB1391" t="e">
        <f>VLOOKUP(T1391,[3]رکوردها!$A:$E,5,0)</f>
        <v>#N/A</v>
      </c>
    </row>
    <row r="1392" spans="1:28" s="41" customFormat="1" hidden="1" x14ac:dyDescent="0.2">
      <c r="A1392" s="36">
        <v>178473</v>
      </c>
      <c r="B1392" s="36">
        <v>1328</v>
      </c>
      <c r="C1392" s="36">
        <v>1867</v>
      </c>
      <c r="D1392" s="39" t="s">
        <v>5178</v>
      </c>
      <c r="E1392" s="39"/>
      <c r="F1392" s="37" t="s">
        <v>171</v>
      </c>
      <c r="G1392" s="37" t="s">
        <v>966</v>
      </c>
      <c r="H1392" s="38">
        <v>3286293</v>
      </c>
      <c r="I1392" s="38">
        <v>0</v>
      </c>
      <c r="J1392" s="38">
        <f t="shared" si="22"/>
        <v>3286293</v>
      </c>
      <c r="K1392" s="38"/>
      <c r="L1392" s="49"/>
      <c r="M1392" s="37" t="s">
        <v>63</v>
      </c>
      <c r="N1392" s="37" t="s">
        <v>64</v>
      </c>
      <c r="O1392" s="37" t="s">
        <v>157</v>
      </c>
      <c r="P1392" s="37" t="s">
        <v>158</v>
      </c>
      <c r="Q1392" s="37" t="s">
        <v>159</v>
      </c>
      <c r="R1392" s="37" t="s">
        <v>160</v>
      </c>
      <c r="S1392" s="37" t="s">
        <v>912</v>
      </c>
      <c r="T1392" s="37" t="s">
        <v>911</v>
      </c>
      <c r="U1392" s="1" t="e">
        <f>VLOOKUP(T1392,[2]VAT!$A:$D,1,0)</f>
        <v>#N/A</v>
      </c>
      <c r="V1392" s="37" t="s">
        <v>2</v>
      </c>
      <c r="W1392" s="37" t="s">
        <v>2</v>
      </c>
      <c r="X1392" t="e">
        <f>VLOOKUP(T1392,[3]رکوردها!$A:$B,2,0)</f>
        <v>#N/A</v>
      </c>
      <c r="Y1392" t="e">
        <f>VLOOKUP(T1392,[3]رکوردها!$A:$D,4,0)</f>
        <v>#N/A</v>
      </c>
      <c r="Z1392" t="e">
        <f>VLOOKUP(T1392,[3]رکوردها!$A:$C,3,0)</f>
        <v>#N/A</v>
      </c>
      <c r="AA1392" t="e">
        <f>VLOOKUP(T1392,[3]رکوردها!$A:$F,6,0)</f>
        <v>#N/A</v>
      </c>
      <c r="AB1392" t="e">
        <f>VLOOKUP(T1392,[3]رکوردها!$A:$E,5,0)</f>
        <v>#N/A</v>
      </c>
    </row>
    <row r="1393" spans="1:28" s="41" customFormat="1" hidden="1" x14ac:dyDescent="0.2">
      <c r="A1393" s="36">
        <v>178474</v>
      </c>
      <c r="B1393" s="36">
        <v>1328</v>
      </c>
      <c r="C1393" s="36">
        <v>1867</v>
      </c>
      <c r="D1393" s="39" t="s">
        <v>5178</v>
      </c>
      <c r="E1393" s="39"/>
      <c r="F1393" s="37" t="s">
        <v>171</v>
      </c>
      <c r="G1393" s="37" t="s">
        <v>966</v>
      </c>
      <c r="H1393" s="38">
        <v>3286293</v>
      </c>
      <c r="I1393" s="38">
        <v>0</v>
      </c>
      <c r="J1393" s="38">
        <f t="shared" si="22"/>
        <v>3286293</v>
      </c>
      <c r="K1393" s="38"/>
      <c r="L1393" s="49"/>
      <c r="M1393" s="37" t="s">
        <v>63</v>
      </c>
      <c r="N1393" s="37" t="s">
        <v>64</v>
      </c>
      <c r="O1393" s="37" t="s">
        <v>157</v>
      </c>
      <c r="P1393" s="37" t="s">
        <v>158</v>
      </c>
      <c r="Q1393" s="37" t="s">
        <v>159</v>
      </c>
      <c r="R1393" s="37" t="s">
        <v>160</v>
      </c>
      <c r="S1393" s="37" t="s">
        <v>912</v>
      </c>
      <c r="T1393" s="37" t="s">
        <v>911</v>
      </c>
      <c r="U1393" s="1" t="e">
        <f>VLOOKUP(T1393,[2]VAT!$A:$D,1,0)</f>
        <v>#N/A</v>
      </c>
      <c r="V1393" s="37" t="s">
        <v>2</v>
      </c>
      <c r="W1393" s="37" t="s">
        <v>2</v>
      </c>
      <c r="X1393" t="e">
        <f>VLOOKUP(T1393,[3]رکوردها!$A:$B,2,0)</f>
        <v>#N/A</v>
      </c>
      <c r="Y1393" t="e">
        <f>VLOOKUP(T1393,[3]رکوردها!$A:$D,4,0)</f>
        <v>#N/A</v>
      </c>
      <c r="Z1393" t="e">
        <f>VLOOKUP(T1393,[3]رکوردها!$A:$C,3,0)</f>
        <v>#N/A</v>
      </c>
      <c r="AA1393" t="e">
        <f>VLOOKUP(T1393,[3]رکوردها!$A:$F,6,0)</f>
        <v>#N/A</v>
      </c>
      <c r="AB1393" t="e">
        <f>VLOOKUP(T1393,[3]رکوردها!$A:$E,5,0)</f>
        <v>#N/A</v>
      </c>
    </row>
    <row r="1394" spans="1:28" s="41" customFormat="1" hidden="1" x14ac:dyDescent="0.2">
      <c r="A1394" s="36">
        <v>178475</v>
      </c>
      <c r="B1394" s="36">
        <v>1328</v>
      </c>
      <c r="C1394" s="36">
        <v>1867</v>
      </c>
      <c r="D1394" s="39" t="s">
        <v>5178</v>
      </c>
      <c r="E1394" s="39"/>
      <c r="F1394" s="37" t="s">
        <v>171</v>
      </c>
      <c r="G1394" s="37" t="s">
        <v>966</v>
      </c>
      <c r="H1394" s="38">
        <v>3286293</v>
      </c>
      <c r="I1394" s="38">
        <v>0</v>
      </c>
      <c r="J1394" s="38">
        <f t="shared" si="22"/>
        <v>3286293</v>
      </c>
      <c r="K1394" s="38"/>
      <c r="L1394" s="49"/>
      <c r="M1394" s="37" t="s">
        <v>63</v>
      </c>
      <c r="N1394" s="37" t="s">
        <v>64</v>
      </c>
      <c r="O1394" s="37" t="s">
        <v>157</v>
      </c>
      <c r="P1394" s="37" t="s">
        <v>158</v>
      </c>
      <c r="Q1394" s="37" t="s">
        <v>159</v>
      </c>
      <c r="R1394" s="37" t="s">
        <v>160</v>
      </c>
      <c r="S1394" s="37" t="s">
        <v>912</v>
      </c>
      <c r="T1394" s="37" t="s">
        <v>911</v>
      </c>
      <c r="U1394" s="1" t="e">
        <f>VLOOKUP(T1394,[2]VAT!$A:$D,1,0)</f>
        <v>#N/A</v>
      </c>
      <c r="V1394" s="37" t="s">
        <v>2</v>
      </c>
      <c r="W1394" s="37" t="s">
        <v>2</v>
      </c>
      <c r="X1394" t="e">
        <f>VLOOKUP(T1394,[3]رکوردها!$A:$B,2,0)</f>
        <v>#N/A</v>
      </c>
      <c r="Y1394" t="e">
        <f>VLOOKUP(T1394,[3]رکوردها!$A:$D,4,0)</f>
        <v>#N/A</v>
      </c>
      <c r="Z1394" t="e">
        <f>VLOOKUP(T1394,[3]رکوردها!$A:$C,3,0)</f>
        <v>#N/A</v>
      </c>
      <c r="AA1394" t="e">
        <f>VLOOKUP(T1394,[3]رکوردها!$A:$F,6,0)</f>
        <v>#N/A</v>
      </c>
      <c r="AB1394" t="e">
        <f>VLOOKUP(T1394,[3]رکوردها!$A:$E,5,0)</f>
        <v>#N/A</v>
      </c>
    </row>
    <row r="1395" spans="1:28" s="41" customFormat="1" hidden="1" x14ac:dyDescent="0.2">
      <c r="A1395" s="36">
        <v>178476</v>
      </c>
      <c r="B1395" s="36">
        <v>1328</v>
      </c>
      <c r="C1395" s="36">
        <v>1867</v>
      </c>
      <c r="D1395" s="39" t="s">
        <v>5178</v>
      </c>
      <c r="E1395" s="39"/>
      <c r="F1395" s="37" t="s">
        <v>171</v>
      </c>
      <c r="G1395" s="37" t="s">
        <v>966</v>
      </c>
      <c r="H1395" s="38">
        <v>3286293</v>
      </c>
      <c r="I1395" s="38">
        <v>0</v>
      </c>
      <c r="J1395" s="38">
        <f t="shared" si="22"/>
        <v>3286293</v>
      </c>
      <c r="K1395" s="38"/>
      <c r="L1395" s="49"/>
      <c r="M1395" s="37" t="s">
        <v>63</v>
      </c>
      <c r="N1395" s="37" t="s">
        <v>64</v>
      </c>
      <c r="O1395" s="37" t="s">
        <v>157</v>
      </c>
      <c r="P1395" s="37" t="s">
        <v>158</v>
      </c>
      <c r="Q1395" s="37" t="s">
        <v>159</v>
      </c>
      <c r="R1395" s="37" t="s">
        <v>160</v>
      </c>
      <c r="S1395" s="37" t="s">
        <v>912</v>
      </c>
      <c r="T1395" s="37" t="s">
        <v>911</v>
      </c>
      <c r="U1395" s="1" t="e">
        <f>VLOOKUP(T1395,[2]VAT!$A:$D,1,0)</f>
        <v>#N/A</v>
      </c>
      <c r="V1395" s="37" t="s">
        <v>2</v>
      </c>
      <c r="W1395" s="37" t="s">
        <v>2</v>
      </c>
      <c r="X1395" t="e">
        <f>VLOOKUP(T1395,[3]رکوردها!$A:$B,2,0)</f>
        <v>#N/A</v>
      </c>
      <c r="Y1395" t="e">
        <f>VLOOKUP(T1395,[3]رکوردها!$A:$D,4,0)</f>
        <v>#N/A</v>
      </c>
      <c r="Z1395" t="e">
        <f>VLOOKUP(T1395,[3]رکوردها!$A:$C,3,0)</f>
        <v>#N/A</v>
      </c>
      <c r="AA1395" t="e">
        <f>VLOOKUP(T1395,[3]رکوردها!$A:$F,6,0)</f>
        <v>#N/A</v>
      </c>
      <c r="AB1395" t="e">
        <f>VLOOKUP(T1395,[3]رکوردها!$A:$E,5,0)</f>
        <v>#N/A</v>
      </c>
    </row>
    <row r="1396" spans="1:28" s="41" customFormat="1" hidden="1" x14ac:dyDescent="0.2">
      <c r="A1396" s="36">
        <v>178477</v>
      </c>
      <c r="B1396" s="36">
        <v>1328</v>
      </c>
      <c r="C1396" s="36">
        <v>1867</v>
      </c>
      <c r="D1396" s="39" t="s">
        <v>5178</v>
      </c>
      <c r="E1396" s="39"/>
      <c r="F1396" s="37" t="s">
        <v>171</v>
      </c>
      <c r="G1396" s="37" t="s">
        <v>966</v>
      </c>
      <c r="H1396" s="38">
        <v>3286293</v>
      </c>
      <c r="I1396" s="38">
        <v>0</v>
      </c>
      <c r="J1396" s="38">
        <f t="shared" si="22"/>
        <v>3286293</v>
      </c>
      <c r="K1396" s="38"/>
      <c r="L1396" s="49"/>
      <c r="M1396" s="37" t="s">
        <v>63</v>
      </c>
      <c r="N1396" s="37" t="s">
        <v>64</v>
      </c>
      <c r="O1396" s="37" t="s">
        <v>157</v>
      </c>
      <c r="P1396" s="37" t="s">
        <v>158</v>
      </c>
      <c r="Q1396" s="37" t="s">
        <v>159</v>
      </c>
      <c r="R1396" s="37" t="s">
        <v>160</v>
      </c>
      <c r="S1396" s="37" t="s">
        <v>912</v>
      </c>
      <c r="T1396" s="37" t="s">
        <v>911</v>
      </c>
      <c r="U1396" s="1" t="e">
        <f>VLOOKUP(T1396,[2]VAT!$A:$D,1,0)</f>
        <v>#N/A</v>
      </c>
      <c r="V1396" s="37" t="s">
        <v>2</v>
      </c>
      <c r="W1396" s="37" t="s">
        <v>2</v>
      </c>
      <c r="X1396" t="e">
        <f>VLOOKUP(T1396,[3]رکوردها!$A:$B,2,0)</f>
        <v>#N/A</v>
      </c>
      <c r="Y1396" t="e">
        <f>VLOOKUP(T1396,[3]رکوردها!$A:$D,4,0)</f>
        <v>#N/A</v>
      </c>
      <c r="Z1396" t="e">
        <f>VLOOKUP(T1396,[3]رکوردها!$A:$C,3,0)</f>
        <v>#N/A</v>
      </c>
      <c r="AA1396" t="e">
        <f>VLOOKUP(T1396,[3]رکوردها!$A:$F,6,0)</f>
        <v>#N/A</v>
      </c>
      <c r="AB1396" t="e">
        <f>VLOOKUP(T1396,[3]رکوردها!$A:$E,5,0)</f>
        <v>#N/A</v>
      </c>
    </row>
    <row r="1397" spans="1:28" s="41" customFormat="1" hidden="1" x14ac:dyDescent="0.2">
      <c r="A1397" s="36">
        <v>178478</v>
      </c>
      <c r="B1397" s="36">
        <v>1328</v>
      </c>
      <c r="C1397" s="36">
        <v>1867</v>
      </c>
      <c r="D1397" s="39" t="s">
        <v>5178</v>
      </c>
      <c r="E1397" s="39"/>
      <c r="F1397" s="37" t="s">
        <v>171</v>
      </c>
      <c r="G1397" s="37" t="s">
        <v>966</v>
      </c>
      <c r="H1397" s="38">
        <v>3286293</v>
      </c>
      <c r="I1397" s="38">
        <v>0</v>
      </c>
      <c r="J1397" s="38">
        <f t="shared" si="22"/>
        <v>3286293</v>
      </c>
      <c r="K1397" s="38"/>
      <c r="L1397" s="49"/>
      <c r="M1397" s="37" t="s">
        <v>63</v>
      </c>
      <c r="N1397" s="37" t="s">
        <v>64</v>
      </c>
      <c r="O1397" s="37" t="s">
        <v>157</v>
      </c>
      <c r="P1397" s="37" t="s">
        <v>158</v>
      </c>
      <c r="Q1397" s="37" t="s">
        <v>159</v>
      </c>
      <c r="R1397" s="37" t="s">
        <v>160</v>
      </c>
      <c r="S1397" s="37" t="s">
        <v>912</v>
      </c>
      <c r="T1397" s="37" t="s">
        <v>911</v>
      </c>
      <c r="U1397" s="1" t="e">
        <f>VLOOKUP(T1397,[2]VAT!$A:$D,1,0)</f>
        <v>#N/A</v>
      </c>
      <c r="V1397" s="37" t="s">
        <v>2</v>
      </c>
      <c r="W1397" s="37" t="s">
        <v>2</v>
      </c>
      <c r="X1397" t="e">
        <f>VLOOKUP(T1397,[3]رکوردها!$A:$B,2,0)</f>
        <v>#N/A</v>
      </c>
      <c r="Y1397" t="e">
        <f>VLOOKUP(T1397,[3]رکوردها!$A:$D,4,0)</f>
        <v>#N/A</v>
      </c>
      <c r="Z1397" t="e">
        <f>VLOOKUP(T1397,[3]رکوردها!$A:$C,3,0)</f>
        <v>#N/A</v>
      </c>
      <c r="AA1397" t="e">
        <f>VLOOKUP(T1397,[3]رکوردها!$A:$F,6,0)</f>
        <v>#N/A</v>
      </c>
      <c r="AB1397" t="e">
        <f>VLOOKUP(T1397,[3]رکوردها!$A:$E,5,0)</f>
        <v>#N/A</v>
      </c>
    </row>
    <row r="1398" spans="1:28" s="41" customFormat="1" hidden="1" x14ac:dyDescent="0.2">
      <c r="A1398" s="36">
        <v>178479</v>
      </c>
      <c r="B1398" s="36">
        <v>1328</v>
      </c>
      <c r="C1398" s="36">
        <v>1867</v>
      </c>
      <c r="D1398" s="39" t="s">
        <v>5178</v>
      </c>
      <c r="E1398" s="39"/>
      <c r="F1398" s="37" t="s">
        <v>171</v>
      </c>
      <c r="G1398" s="37" t="s">
        <v>966</v>
      </c>
      <c r="H1398" s="38">
        <v>3286293</v>
      </c>
      <c r="I1398" s="38">
        <v>0</v>
      </c>
      <c r="J1398" s="38">
        <f t="shared" si="22"/>
        <v>3286293</v>
      </c>
      <c r="K1398" s="38"/>
      <c r="L1398" s="49"/>
      <c r="M1398" s="37" t="s">
        <v>63</v>
      </c>
      <c r="N1398" s="37" t="s">
        <v>64</v>
      </c>
      <c r="O1398" s="37" t="s">
        <v>157</v>
      </c>
      <c r="P1398" s="37" t="s">
        <v>158</v>
      </c>
      <c r="Q1398" s="37" t="s">
        <v>159</v>
      </c>
      <c r="R1398" s="37" t="s">
        <v>160</v>
      </c>
      <c r="S1398" s="37" t="s">
        <v>912</v>
      </c>
      <c r="T1398" s="37" t="s">
        <v>911</v>
      </c>
      <c r="U1398" s="1" t="e">
        <f>VLOOKUP(T1398,[2]VAT!$A:$D,1,0)</f>
        <v>#N/A</v>
      </c>
      <c r="V1398" s="37" t="s">
        <v>2</v>
      </c>
      <c r="W1398" s="37" t="s">
        <v>2</v>
      </c>
      <c r="X1398" t="e">
        <f>VLOOKUP(T1398,[3]رکوردها!$A:$B,2,0)</f>
        <v>#N/A</v>
      </c>
      <c r="Y1398" t="e">
        <f>VLOOKUP(T1398,[3]رکوردها!$A:$D,4,0)</f>
        <v>#N/A</v>
      </c>
      <c r="Z1398" t="e">
        <f>VLOOKUP(T1398,[3]رکوردها!$A:$C,3,0)</f>
        <v>#N/A</v>
      </c>
      <c r="AA1398" t="e">
        <f>VLOOKUP(T1398,[3]رکوردها!$A:$F,6,0)</f>
        <v>#N/A</v>
      </c>
      <c r="AB1398" t="e">
        <f>VLOOKUP(T1398,[3]رکوردها!$A:$E,5,0)</f>
        <v>#N/A</v>
      </c>
    </row>
    <row r="1399" spans="1:28" s="41" customFormat="1" hidden="1" x14ac:dyDescent="0.2">
      <c r="A1399" s="36">
        <v>178480</v>
      </c>
      <c r="B1399" s="36">
        <v>1328</v>
      </c>
      <c r="C1399" s="36">
        <v>1867</v>
      </c>
      <c r="D1399" s="39" t="s">
        <v>5178</v>
      </c>
      <c r="E1399" s="39"/>
      <c r="F1399" s="37" t="s">
        <v>171</v>
      </c>
      <c r="G1399" s="37" t="s">
        <v>966</v>
      </c>
      <c r="H1399" s="38">
        <v>3286293</v>
      </c>
      <c r="I1399" s="38">
        <v>0</v>
      </c>
      <c r="J1399" s="38">
        <f t="shared" si="22"/>
        <v>3286293</v>
      </c>
      <c r="K1399" s="38"/>
      <c r="L1399" s="49"/>
      <c r="M1399" s="37" t="s">
        <v>63</v>
      </c>
      <c r="N1399" s="37" t="s">
        <v>64</v>
      </c>
      <c r="O1399" s="37" t="s">
        <v>157</v>
      </c>
      <c r="P1399" s="37" t="s">
        <v>158</v>
      </c>
      <c r="Q1399" s="37" t="s">
        <v>159</v>
      </c>
      <c r="R1399" s="37" t="s">
        <v>160</v>
      </c>
      <c r="S1399" s="37" t="s">
        <v>912</v>
      </c>
      <c r="T1399" s="37" t="s">
        <v>911</v>
      </c>
      <c r="U1399" s="1" t="e">
        <f>VLOOKUP(T1399,[2]VAT!$A:$D,1,0)</f>
        <v>#N/A</v>
      </c>
      <c r="V1399" s="37" t="s">
        <v>2</v>
      </c>
      <c r="W1399" s="37" t="s">
        <v>2</v>
      </c>
      <c r="X1399" t="e">
        <f>VLOOKUP(T1399,[3]رکوردها!$A:$B,2,0)</f>
        <v>#N/A</v>
      </c>
      <c r="Y1399" t="e">
        <f>VLOOKUP(T1399,[3]رکوردها!$A:$D,4,0)</f>
        <v>#N/A</v>
      </c>
      <c r="Z1399" t="e">
        <f>VLOOKUP(T1399,[3]رکوردها!$A:$C,3,0)</f>
        <v>#N/A</v>
      </c>
      <c r="AA1399" t="e">
        <f>VLOOKUP(T1399,[3]رکوردها!$A:$F,6,0)</f>
        <v>#N/A</v>
      </c>
      <c r="AB1399" t="e">
        <f>VLOOKUP(T1399,[3]رکوردها!$A:$E,5,0)</f>
        <v>#N/A</v>
      </c>
    </row>
    <row r="1400" spans="1:28" s="41" customFormat="1" hidden="1" x14ac:dyDescent="0.2">
      <c r="A1400" s="36">
        <v>178481</v>
      </c>
      <c r="B1400" s="36">
        <v>1328</v>
      </c>
      <c r="C1400" s="36">
        <v>1867</v>
      </c>
      <c r="D1400" s="39" t="s">
        <v>5178</v>
      </c>
      <c r="E1400" s="39"/>
      <c r="F1400" s="37" t="s">
        <v>171</v>
      </c>
      <c r="G1400" s="37" t="s">
        <v>966</v>
      </c>
      <c r="H1400" s="38">
        <v>3286293</v>
      </c>
      <c r="I1400" s="38">
        <v>0</v>
      </c>
      <c r="J1400" s="38">
        <f t="shared" si="22"/>
        <v>3286293</v>
      </c>
      <c r="K1400" s="38"/>
      <c r="L1400" s="49"/>
      <c r="M1400" s="37" t="s">
        <v>63</v>
      </c>
      <c r="N1400" s="37" t="s">
        <v>64</v>
      </c>
      <c r="O1400" s="37" t="s">
        <v>157</v>
      </c>
      <c r="P1400" s="37" t="s">
        <v>158</v>
      </c>
      <c r="Q1400" s="37" t="s">
        <v>159</v>
      </c>
      <c r="R1400" s="37" t="s">
        <v>160</v>
      </c>
      <c r="S1400" s="37" t="s">
        <v>912</v>
      </c>
      <c r="T1400" s="37" t="s">
        <v>911</v>
      </c>
      <c r="U1400" s="1" t="e">
        <f>VLOOKUP(T1400,[2]VAT!$A:$D,1,0)</f>
        <v>#N/A</v>
      </c>
      <c r="V1400" s="37" t="s">
        <v>2</v>
      </c>
      <c r="W1400" s="37" t="s">
        <v>2</v>
      </c>
      <c r="X1400" t="e">
        <f>VLOOKUP(T1400,[3]رکوردها!$A:$B,2,0)</f>
        <v>#N/A</v>
      </c>
      <c r="Y1400" t="e">
        <f>VLOOKUP(T1400,[3]رکوردها!$A:$D,4,0)</f>
        <v>#N/A</v>
      </c>
      <c r="Z1400" t="e">
        <f>VLOOKUP(T1400,[3]رکوردها!$A:$C,3,0)</f>
        <v>#N/A</v>
      </c>
      <c r="AA1400" t="e">
        <f>VLOOKUP(T1400,[3]رکوردها!$A:$F,6,0)</f>
        <v>#N/A</v>
      </c>
      <c r="AB1400" t="e">
        <f>VLOOKUP(T1400,[3]رکوردها!$A:$E,5,0)</f>
        <v>#N/A</v>
      </c>
    </row>
    <row r="1401" spans="1:28" s="41" customFormat="1" hidden="1" x14ac:dyDescent="0.2">
      <c r="A1401" s="36">
        <v>178482</v>
      </c>
      <c r="B1401" s="36">
        <v>1328</v>
      </c>
      <c r="C1401" s="36">
        <v>1867</v>
      </c>
      <c r="D1401" s="39" t="s">
        <v>5178</v>
      </c>
      <c r="E1401" s="39"/>
      <c r="F1401" s="37" t="s">
        <v>171</v>
      </c>
      <c r="G1401" s="37" t="s">
        <v>966</v>
      </c>
      <c r="H1401" s="38">
        <v>3286293</v>
      </c>
      <c r="I1401" s="38">
        <v>0</v>
      </c>
      <c r="J1401" s="38">
        <f t="shared" si="22"/>
        <v>3286293</v>
      </c>
      <c r="K1401" s="38"/>
      <c r="L1401" s="49"/>
      <c r="M1401" s="37" t="s">
        <v>63</v>
      </c>
      <c r="N1401" s="37" t="s">
        <v>64</v>
      </c>
      <c r="O1401" s="37" t="s">
        <v>157</v>
      </c>
      <c r="P1401" s="37" t="s">
        <v>158</v>
      </c>
      <c r="Q1401" s="37" t="s">
        <v>159</v>
      </c>
      <c r="R1401" s="37" t="s">
        <v>160</v>
      </c>
      <c r="S1401" s="37" t="s">
        <v>912</v>
      </c>
      <c r="T1401" s="37" t="s">
        <v>911</v>
      </c>
      <c r="U1401" s="1" t="e">
        <f>VLOOKUP(T1401,[2]VAT!$A:$D,1,0)</f>
        <v>#N/A</v>
      </c>
      <c r="V1401" s="37" t="s">
        <v>2</v>
      </c>
      <c r="W1401" s="37" t="s">
        <v>2</v>
      </c>
      <c r="X1401" t="e">
        <f>VLOOKUP(T1401,[3]رکوردها!$A:$B,2,0)</f>
        <v>#N/A</v>
      </c>
      <c r="Y1401" t="e">
        <f>VLOOKUP(T1401,[3]رکوردها!$A:$D,4,0)</f>
        <v>#N/A</v>
      </c>
      <c r="Z1401" t="e">
        <f>VLOOKUP(T1401,[3]رکوردها!$A:$C,3,0)</f>
        <v>#N/A</v>
      </c>
      <c r="AA1401" t="e">
        <f>VLOOKUP(T1401,[3]رکوردها!$A:$F,6,0)</f>
        <v>#N/A</v>
      </c>
      <c r="AB1401" t="e">
        <f>VLOOKUP(T1401,[3]رکوردها!$A:$E,5,0)</f>
        <v>#N/A</v>
      </c>
    </row>
    <row r="1402" spans="1:28" s="41" customFormat="1" hidden="1" x14ac:dyDescent="0.2">
      <c r="A1402" s="36">
        <v>178483</v>
      </c>
      <c r="B1402" s="36">
        <v>1328</v>
      </c>
      <c r="C1402" s="36">
        <v>1867</v>
      </c>
      <c r="D1402" s="39" t="s">
        <v>5178</v>
      </c>
      <c r="E1402" s="39"/>
      <c r="F1402" s="37" t="s">
        <v>171</v>
      </c>
      <c r="G1402" s="37" t="s">
        <v>966</v>
      </c>
      <c r="H1402" s="38">
        <v>3286293</v>
      </c>
      <c r="I1402" s="38">
        <v>0</v>
      </c>
      <c r="J1402" s="38">
        <f t="shared" si="22"/>
        <v>3286293</v>
      </c>
      <c r="K1402" s="38"/>
      <c r="L1402" s="49"/>
      <c r="M1402" s="37" t="s">
        <v>63</v>
      </c>
      <c r="N1402" s="37" t="s">
        <v>64</v>
      </c>
      <c r="O1402" s="37" t="s">
        <v>157</v>
      </c>
      <c r="P1402" s="37" t="s">
        <v>158</v>
      </c>
      <c r="Q1402" s="37" t="s">
        <v>159</v>
      </c>
      <c r="R1402" s="37" t="s">
        <v>160</v>
      </c>
      <c r="S1402" s="37" t="s">
        <v>912</v>
      </c>
      <c r="T1402" s="37" t="s">
        <v>911</v>
      </c>
      <c r="U1402" s="1" t="e">
        <f>VLOOKUP(T1402,[2]VAT!$A:$D,1,0)</f>
        <v>#N/A</v>
      </c>
      <c r="V1402" s="37" t="s">
        <v>2</v>
      </c>
      <c r="W1402" s="37" t="s">
        <v>2</v>
      </c>
      <c r="X1402" t="e">
        <f>VLOOKUP(T1402,[3]رکوردها!$A:$B,2,0)</f>
        <v>#N/A</v>
      </c>
      <c r="Y1402" t="e">
        <f>VLOOKUP(T1402,[3]رکوردها!$A:$D,4,0)</f>
        <v>#N/A</v>
      </c>
      <c r="Z1402" t="e">
        <f>VLOOKUP(T1402,[3]رکوردها!$A:$C,3,0)</f>
        <v>#N/A</v>
      </c>
      <c r="AA1402" t="e">
        <f>VLOOKUP(T1402,[3]رکوردها!$A:$F,6,0)</f>
        <v>#N/A</v>
      </c>
      <c r="AB1402" t="e">
        <f>VLOOKUP(T1402,[3]رکوردها!$A:$E,5,0)</f>
        <v>#N/A</v>
      </c>
    </row>
    <row r="1403" spans="1:28" s="41" customFormat="1" hidden="1" x14ac:dyDescent="0.2">
      <c r="A1403" s="36">
        <v>178484</v>
      </c>
      <c r="B1403" s="36">
        <v>1328</v>
      </c>
      <c r="C1403" s="36">
        <v>1867</v>
      </c>
      <c r="D1403" s="39" t="s">
        <v>5178</v>
      </c>
      <c r="E1403" s="39"/>
      <c r="F1403" s="37" t="s">
        <v>171</v>
      </c>
      <c r="G1403" s="37" t="s">
        <v>969</v>
      </c>
      <c r="H1403" s="38">
        <v>3286293</v>
      </c>
      <c r="I1403" s="38">
        <v>0</v>
      </c>
      <c r="J1403" s="38">
        <f t="shared" si="22"/>
        <v>3286293</v>
      </c>
      <c r="K1403" s="38"/>
      <c r="L1403" s="49"/>
      <c r="M1403" s="37" t="s">
        <v>63</v>
      </c>
      <c r="N1403" s="37" t="s">
        <v>64</v>
      </c>
      <c r="O1403" s="37" t="s">
        <v>157</v>
      </c>
      <c r="P1403" s="37" t="s">
        <v>158</v>
      </c>
      <c r="Q1403" s="37" t="s">
        <v>159</v>
      </c>
      <c r="R1403" s="37" t="s">
        <v>160</v>
      </c>
      <c r="S1403" s="37" t="s">
        <v>912</v>
      </c>
      <c r="T1403" s="37" t="s">
        <v>911</v>
      </c>
      <c r="U1403" s="1" t="e">
        <f>VLOOKUP(T1403,[2]VAT!$A:$D,1,0)</f>
        <v>#N/A</v>
      </c>
      <c r="V1403" s="37" t="s">
        <v>2</v>
      </c>
      <c r="W1403" s="37" t="s">
        <v>2</v>
      </c>
      <c r="X1403" t="e">
        <f>VLOOKUP(T1403,[3]رکوردها!$A:$B,2,0)</f>
        <v>#N/A</v>
      </c>
      <c r="Y1403" t="e">
        <f>VLOOKUP(T1403,[3]رکوردها!$A:$D,4,0)</f>
        <v>#N/A</v>
      </c>
      <c r="Z1403" t="e">
        <f>VLOOKUP(T1403,[3]رکوردها!$A:$C,3,0)</f>
        <v>#N/A</v>
      </c>
      <c r="AA1403" t="e">
        <f>VLOOKUP(T1403,[3]رکوردها!$A:$F,6,0)</f>
        <v>#N/A</v>
      </c>
      <c r="AB1403" t="e">
        <f>VLOOKUP(T1403,[3]رکوردها!$A:$E,5,0)</f>
        <v>#N/A</v>
      </c>
    </row>
    <row r="1404" spans="1:28" s="41" customFormat="1" hidden="1" x14ac:dyDescent="0.2">
      <c r="A1404" s="36">
        <v>178485</v>
      </c>
      <c r="B1404" s="36">
        <v>1328</v>
      </c>
      <c r="C1404" s="36">
        <v>1867</v>
      </c>
      <c r="D1404" s="39" t="s">
        <v>5178</v>
      </c>
      <c r="E1404" s="39"/>
      <c r="F1404" s="37" t="s">
        <v>171</v>
      </c>
      <c r="G1404" s="37" t="s">
        <v>969</v>
      </c>
      <c r="H1404" s="38">
        <v>3286293</v>
      </c>
      <c r="I1404" s="38">
        <v>0</v>
      </c>
      <c r="J1404" s="38">
        <f t="shared" si="22"/>
        <v>3286293</v>
      </c>
      <c r="K1404" s="38"/>
      <c r="L1404" s="49"/>
      <c r="M1404" s="37" t="s">
        <v>63</v>
      </c>
      <c r="N1404" s="37" t="s">
        <v>64</v>
      </c>
      <c r="O1404" s="37" t="s">
        <v>157</v>
      </c>
      <c r="P1404" s="37" t="s">
        <v>158</v>
      </c>
      <c r="Q1404" s="37" t="s">
        <v>159</v>
      </c>
      <c r="R1404" s="37" t="s">
        <v>160</v>
      </c>
      <c r="S1404" s="37" t="s">
        <v>912</v>
      </c>
      <c r="T1404" s="37" t="s">
        <v>911</v>
      </c>
      <c r="U1404" s="1" t="e">
        <f>VLOOKUP(T1404,[2]VAT!$A:$D,1,0)</f>
        <v>#N/A</v>
      </c>
      <c r="V1404" s="37" t="s">
        <v>2</v>
      </c>
      <c r="W1404" s="37" t="s">
        <v>2</v>
      </c>
      <c r="X1404" t="e">
        <f>VLOOKUP(T1404,[3]رکوردها!$A:$B,2,0)</f>
        <v>#N/A</v>
      </c>
      <c r="Y1404" t="e">
        <f>VLOOKUP(T1404,[3]رکوردها!$A:$D,4,0)</f>
        <v>#N/A</v>
      </c>
      <c r="Z1404" t="e">
        <f>VLOOKUP(T1404,[3]رکوردها!$A:$C,3,0)</f>
        <v>#N/A</v>
      </c>
      <c r="AA1404" t="e">
        <f>VLOOKUP(T1404,[3]رکوردها!$A:$F,6,0)</f>
        <v>#N/A</v>
      </c>
      <c r="AB1404" t="e">
        <f>VLOOKUP(T1404,[3]رکوردها!$A:$E,5,0)</f>
        <v>#N/A</v>
      </c>
    </row>
    <row r="1405" spans="1:28" s="41" customFormat="1" hidden="1" x14ac:dyDescent="0.2">
      <c r="A1405" s="36">
        <v>178486</v>
      </c>
      <c r="B1405" s="36">
        <v>1328</v>
      </c>
      <c r="C1405" s="36">
        <v>1867</v>
      </c>
      <c r="D1405" s="39" t="s">
        <v>5178</v>
      </c>
      <c r="E1405" s="39"/>
      <c r="F1405" s="37" t="s">
        <v>171</v>
      </c>
      <c r="G1405" s="37" t="s">
        <v>969</v>
      </c>
      <c r="H1405" s="38">
        <v>3286293</v>
      </c>
      <c r="I1405" s="38">
        <v>0</v>
      </c>
      <c r="J1405" s="38">
        <f t="shared" si="22"/>
        <v>3286293</v>
      </c>
      <c r="K1405" s="38"/>
      <c r="L1405" s="49"/>
      <c r="M1405" s="37" t="s">
        <v>63</v>
      </c>
      <c r="N1405" s="37" t="s">
        <v>64</v>
      </c>
      <c r="O1405" s="37" t="s">
        <v>157</v>
      </c>
      <c r="P1405" s="37" t="s">
        <v>158</v>
      </c>
      <c r="Q1405" s="37" t="s">
        <v>159</v>
      </c>
      <c r="R1405" s="37" t="s">
        <v>160</v>
      </c>
      <c r="S1405" s="37" t="s">
        <v>912</v>
      </c>
      <c r="T1405" s="37" t="s">
        <v>911</v>
      </c>
      <c r="U1405" s="1" t="e">
        <f>VLOOKUP(T1405,[2]VAT!$A:$D,1,0)</f>
        <v>#N/A</v>
      </c>
      <c r="V1405" s="37" t="s">
        <v>2</v>
      </c>
      <c r="W1405" s="37" t="s">
        <v>2</v>
      </c>
      <c r="X1405" t="e">
        <f>VLOOKUP(T1405,[3]رکوردها!$A:$B,2,0)</f>
        <v>#N/A</v>
      </c>
      <c r="Y1405" t="e">
        <f>VLOOKUP(T1405,[3]رکوردها!$A:$D,4,0)</f>
        <v>#N/A</v>
      </c>
      <c r="Z1405" t="e">
        <f>VLOOKUP(T1405,[3]رکوردها!$A:$C,3,0)</f>
        <v>#N/A</v>
      </c>
      <c r="AA1405" t="e">
        <f>VLOOKUP(T1405,[3]رکوردها!$A:$F,6,0)</f>
        <v>#N/A</v>
      </c>
      <c r="AB1405" t="e">
        <f>VLOOKUP(T1405,[3]رکوردها!$A:$E,5,0)</f>
        <v>#N/A</v>
      </c>
    </row>
    <row r="1406" spans="1:28" s="41" customFormat="1" hidden="1" x14ac:dyDescent="0.2">
      <c r="A1406" s="36">
        <v>178487</v>
      </c>
      <c r="B1406" s="36">
        <v>1328</v>
      </c>
      <c r="C1406" s="36">
        <v>1867</v>
      </c>
      <c r="D1406" s="39" t="s">
        <v>5178</v>
      </c>
      <c r="E1406" s="39"/>
      <c r="F1406" s="37" t="s">
        <v>171</v>
      </c>
      <c r="G1406" s="37" t="s">
        <v>969</v>
      </c>
      <c r="H1406" s="38">
        <v>3286293</v>
      </c>
      <c r="I1406" s="38">
        <v>0</v>
      </c>
      <c r="J1406" s="38">
        <f t="shared" si="22"/>
        <v>3286293</v>
      </c>
      <c r="K1406" s="38"/>
      <c r="L1406" s="49"/>
      <c r="M1406" s="37" t="s">
        <v>63</v>
      </c>
      <c r="N1406" s="37" t="s">
        <v>64</v>
      </c>
      <c r="O1406" s="37" t="s">
        <v>157</v>
      </c>
      <c r="P1406" s="37" t="s">
        <v>158</v>
      </c>
      <c r="Q1406" s="37" t="s">
        <v>159</v>
      </c>
      <c r="R1406" s="37" t="s">
        <v>160</v>
      </c>
      <c r="S1406" s="37" t="s">
        <v>912</v>
      </c>
      <c r="T1406" s="37" t="s">
        <v>911</v>
      </c>
      <c r="U1406" s="1" t="e">
        <f>VLOOKUP(T1406,[2]VAT!$A:$D,1,0)</f>
        <v>#N/A</v>
      </c>
      <c r="V1406" s="37" t="s">
        <v>2</v>
      </c>
      <c r="W1406" s="37" t="s">
        <v>2</v>
      </c>
      <c r="X1406" t="e">
        <f>VLOOKUP(T1406,[3]رکوردها!$A:$B,2,0)</f>
        <v>#N/A</v>
      </c>
      <c r="Y1406" t="e">
        <f>VLOOKUP(T1406,[3]رکوردها!$A:$D,4,0)</f>
        <v>#N/A</v>
      </c>
      <c r="Z1406" t="e">
        <f>VLOOKUP(T1406,[3]رکوردها!$A:$C,3,0)</f>
        <v>#N/A</v>
      </c>
      <c r="AA1406" t="e">
        <f>VLOOKUP(T1406,[3]رکوردها!$A:$F,6,0)</f>
        <v>#N/A</v>
      </c>
      <c r="AB1406" t="e">
        <f>VLOOKUP(T1406,[3]رکوردها!$A:$E,5,0)</f>
        <v>#N/A</v>
      </c>
    </row>
    <row r="1407" spans="1:28" s="41" customFormat="1" hidden="1" x14ac:dyDescent="0.2">
      <c r="A1407" s="36">
        <v>178488</v>
      </c>
      <c r="B1407" s="36">
        <v>1328</v>
      </c>
      <c r="C1407" s="36">
        <v>1867</v>
      </c>
      <c r="D1407" s="39" t="s">
        <v>5178</v>
      </c>
      <c r="E1407" s="39"/>
      <c r="F1407" s="37" t="s">
        <v>171</v>
      </c>
      <c r="G1407" s="37" t="s">
        <v>969</v>
      </c>
      <c r="H1407" s="38">
        <v>3286293</v>
      </c>
      <c r="I1407" s="38">
        <v>0</v>
      </c>
      <c r="J1407" s="38">
        <f t="shared" si="22"/>
        <v>3286293</v>
      </c>
      <c r="K1407" s="38"/>
      <c r="L1407" s="49"/>
      <c r="M1407" s="37" t="s">
        <v>63</v>
      </c>
      <c r="N1407" s="37" t="s">
        <v>64</v>
      </c>
      <c r="O1407" s="37" t="s">
        <v>157</v>
      </c>
      <c r="P1407" s="37" t="s">
        <v>158</v>
      </c>
      <c r="Q1407" s="37" t="s">
        <v>159</v>
      </c>
      <c r="R1407" s="37" t="s">
        <v>160</v>
      </c>
      <c r="S1407" s="37" t="s">
        <v>912</v>
      </c>
      <c r="T1407" s="37" t="s">
        <v>911</v>
      </c>
      <c r="U1407" s="1" t="e">
        <f>VLOOKUP(T1407,[2]VAT!$A:$D,1,0)</f>
        <v>#N/A</v>
      </c>
      <c r="V1407" s="37" t="s">
        <v>2</v>
      </c>
      <c r="W1407" s="37" t="s">
        <v>2</v>
      </c>
      <c r="X1407" t="e">
        <f>VLOOKUP(T1407,[3]رکوردها!$A:$B,2,0)</f>
        <v>#N/A</v>
      </c>
      <c r="Y1407" t="e">
        <f>VLOOKUP(T1407,[3]رکوردها!$A:$D,4,0)</f>
        <v>#N/A</v>
      </c>
      <c r="Z1407" t="e">
        <f>VLOOKUP(T1407,[3]رکوردها!$A:$C,3,0)</f>
        <v>#N/A</v>
      </c>
      <c r="AA1407" t="e">
        <f>VLOOKUP(T1407,[3]رکوردها!$A:$F,6,0)</f>
        <v>#N/A</v>
      </c>
      <c r="AB1407" t="e">
        <f>VLOOKUP(T1407,[3]رکوردها!$A:$E,5,0)</f>
        <v>#N/A</v>
      </c>
    </row>
    <row r="1408" spans="1:28" s="41" customFormat="1" hidden="1" x14ac:dyDescent="0.2">
      <c r="A1408" s="36">
        <v>178489</v>
      </c>
      <c r="B1408" s="36">
        <v>1328</v>
      </c>
      <c r="C1408" s="36">
        <v>1867</v>
      </c>
      <c r="D1408" s="39" t="s">
        <v>5178</v>
      </c>
      <c r="E1408" s="39"/>
      <c r="F1408" s="37" t="s">
        <v>171</v>
      </c>
      <c r="G1408" s="37" t="s">
        <v>969</v>
      </c>
      <c r="H1408" s="38">
        <v>3286293</v>
      </c>
      <c r="I1408" s="38">
        <v>0</v>
      </c>
      <c r="J1408" s="38">
        <f t="shared" si="22"/>
        <v>3286293</v>
      </c>
      <c r="K1408" s="38"/>
      <c r="L1408" s="49"/>
      <c r="M1408" s="37" t="s">
        <v>63</v>
      </c>
      <c r="N1408" s="37" t="s">
        <v>64</v>
      </c>
      <c r="O1408" s="37" t="s">
        <v>157</v>
      </c>
      <c r="P1408" s="37" t="s">
        <v>158</v>
      </c>
      <c r="Q1408" s="37" t="s">
        <v>159</v>
      </c>
      <c r="R1408" s="37" t="s">
        <v>160</v>
      </c>
      <c r="S1408" s="37" t="s">
        <v>912</v>
      </c>
      <c r="T1408" s="37" t="s">
        <v>911</v>
      </c>
      <c r="U1408" s="1" t="e">
        <f>VLOOKUP(T1408,[2]VAT!$A:$D,1,0)</f>
        <v>#N/A</v>
      </c>
      <c r="V1408" s="37" t="s">
        <v>2</v>
      </c>
      <c r="W1408" s="37" t="s">
        <v>2</v>
      </c>
      <c r="X1408" t="e">
        <f>VLOOKUP(T1408,[3]رکوردها!$A:$B,2,0)</f>
        <v>#N/A</v>
      </c>
      <c r="Y1408" t="e">
        <f>VLOOKUP(T1408,[3]رکوردها!$A:$D,4,0)</f>
        <v>#N/A</v>
      </c>
      <c r="Z1408" t="e">
        <f>VLOOKUP(T1408,[3]رکوردها!$A:$C,3,0)</f>
        <v>#N/A</v>
      </c>
      <c r="AA1408" t="e">
        <f>VLOOKUP(T1408,[3]رکوردها!$A:$F,6,0)</f>
        <v>#N/A</v>
      </c>
      <c r="AB1408" t="e">
        <f>VLOOKUP(T1408,[3]رکوردها!$A:$E,5,0)</f>
        <v>#N/A</v>
      </c>
    </row>
    <row r="1409" spans="1:28" s="41" customFormat="1" hidden="1" x14ac:dyDescent="0.2">
      <c r="A1409" s="36">
        <v>178490</v>
      </c>
      <c r="B1409" s="36">
        <v>1328</v>
      </c>
      <c r="C1409" s="36">
        <v>1867</v>
      </c>
      <c r="D1409" s="39" t="s">
        <v>5178</v>
      </c>
      <c r="E1409" s="39"/>
      <c r="F1409" s="37" t="s">
        <v>171</v>
      </c>
      <c r="G1409" s="37" t="s">
        <v>969</v>
      </c>
      <c r="H1409" s="38">
        <v>3286293</v>
      </c>
      <c r="I1409" s="38">
        <v>0</v>
      </c>
      <c r="J1409" s="38">
        <f t="shared" si="22"/>
        <v>3286293</v>
      </c>
      <c r="K1409" s="38"/>
      <c r="L1409" s="49"/>
      <c r="M1409" s="37" t="s">
        <v>63</v>
      </c>
      <c r="N1409" s="37" t="s">
        <v>64</v>
      </c>
      <c r="O1409" s="37" t="s">
        <v>157</v>
      </c>
      <c r="P1409" s="37" t="s">
        <v>158</v>
      </c>
      <c r="Q1409" s="37" t="s">
        <v>159</v>
      </c>
      <c r="R1409" s="37" t="s">
        <v>160</v>
      </c>
      <c r="S1409" s="37" t="s">
        <v>912</v>
      </c>
      <c r="T1409" s="37" t="s">
        <v>911</v>
      </c>
      <c r="U1409" s="1" t="e">
        <f>VLOOKUP(T1409,[2]VAT!$A:$D,1,0)</f>
        <v>#N/A</v>
      </c>
      <c r="V1409" s="37" t="s">
        <v>2</v>
      </c>
      <c r="W1409" s="37" t="s">
        <v>2</v>
      </c>
      <c r="X1409" t="e">
        <f>VLOOKUP(T1409,[3]رکوردها!$A:$B,2,0)</f>
        <v>#N/A</v>
      </c>
      <c r="Y1409" t="e">
        <f>VLOOKUP(T1409,[3]رکوردها!$A:$D,4,0)</f>
        <v>#N/A</v>
      </c>
      <c r="Z1409" t="e">
        <f>VLOOKUP(T1409,[3]رکوردها!$A:$C,3,0)</f>
        <v>#N/A</v>
      </c>
      <c r="AA1409" t="e">
        <f>VLOOKUP(T1409,[3]رکوردها!$A:$F,6,0)</f>
        <v>#N/A</v>
      </c>
      <c r="AB1409" t="e">
        <f>VLOOKUP(T1409,[3]رکوردها!$A:$E,5,0)</f>
        <v>#N/A</v>
      </c>
    </row>
    <row r="1410" spans="1:28" s="41" customFormat="1" hidden="1" x14ac:dyDescent="0.2">
      <c r="A1410" s="36">
        <v>178491</v>
      </c>
      <c r="B1410" s="36">
        <v>1328</v>
      </c>
      <c r="C1410" s="36">
        <v>1867</v>
      </c>
      <c r="D1410" s="39" t="s">
        <v>5178</v>
      </c>
      <c r="E1410" s="39"/>
      <c r="F1410" s="37" t="s">
        <v>171</v>
      </c>
      <c r="G1410" s="37" t="s">
        <v>969</v>
      </c>
      <c r="H1410" s="38">
        <v>3286293</v>
      </c>
      <c r="I1410" s="38">
        <v>0</v>
      </c>
      <c r="J1410" s="38">
        <f t="shared" si="22"/>
        <v>3286293</v>
      </c>
      <c r="K1410" s="38"/>
      <c r="L1410" s="49"/>
      <c r="M1410" s="37" t="s">
        <v>63</v>
      </c>
      <c r="N1410" s="37" t="s">
        <v>64</v>
      </c>
      <c r="O1410" s="37" t="s">
        <v>157</v>
      </c>
      <c r="P1410" s="37" t="s">
        <v>158</v>
      </c>
      <c r="Q1410" s="37" t="s">
        <v>159</v>
      </c>
      <c r="R1410" s="37" t="s">
        <v>160</v>
      </c>
      <c r="S1410" s="37" t="s">
        <v>912</v>
      </c>
      <c r="T1410" s="37" t="s">
        <v>911</v>
      </c>
      <c r="U1410" s="1" t="e">
        <f>VLOOKUP(T1410,[2]VAT!$A:$D,1,0)</f>
        <v>#N/A</v>
      </c>
      <c r="V1410" s="37" t="s">
        <v>2</v>
      </c>
      <c r="W1410" s="37" t="s">
        <v>2</v>
      </c>
      <c r="X1410" t="e">
        <f>VLOOKUP(T1410,[3]رکوردها!$A:$B,2,0)</f>
        <v>#N/A</v>
      </c>
      <c r="Y1410" t="e">
        <f>VLOOKUP(T1410,[3]رکوردها!$A:$D,4,0)</f>
        <v>#N/A</v>
      </c>
      <c r="Z1410" t="e">
        <f>VLOOKUP(T1410,[3]رکوردها!$A:$C,3,0)</f>
        <v>#N/A</v>
      </c>
      <c r="AA1410" t="e">
        <f>VLOOKUP(T1410,[3]رکوردها!$A:$F,6,0)</f>
        <v>#N/A</v>
      </c>
      <c r="AB1410" t="e">
        <f>VLOOKUP(T1410,[3]رکوردها!$A:$E,5,0)</f>
        <v>#N/A</v>
      </c>
    </row>
    <row r="1411" spans="1:28" s="41" customFormat="1" hidden="1" x14ac:dyDescent="0.2">
      <c r="A1411" s="36">
        <v>178492</v>
      </c>
      <c r="B1411" s="36">
        <v>1328</v>
      </c>
      <c r="C1411" s="36">
        <v>1867</v>
      </c>
      <c r="D1411" s="39" t="s">
        <v>5178</v>
      </c>
      <c r="E1411" s="39"/>
      <c r="F1411" s="37" t="s">
        <v>171</v>
      </c>
      <c r="G1411" s="37" t="s">
        <v>969</v>
      </c>
      <c r="H1411" s="38">
        <v>3286293</v>
      </c>
      <c r="I1411" s="38">
        <v>0</v>
      </c>
      <c r="J1411" s="38">
        <f t="shared" si="22"/>
        <v>3286293</v>
      </c>
      <c r="K1411" s="38"/>
      <c r="L1411" s="49"/>
      <c r="M1411" s="37" t="s">
        <v>63</v>
      </c>
      <c r="N1411" s="37" t="s">
        <v>64</v>
      </c>
      <c r="O1411" s="37" t="s">
        <v>157</v>
      </c>
      <c r="P1411" s="37" t="s">
        <v>158</v>
      </c>
      <c r="Q1411" s="37" t="s">
        <v>159</v>
      </c>
      <c r="R1411" s="37" t="s">
        <v>160</v>
      </c>
      <c r="S1411" s="37" t="s">
        <v>912</v>
      </c>
      <c r="T1411" s="37" t="s">
        <v>911</v>
      </c>
      <c r="U1411" s="1" t="e">
        <f>VLOOKUP(T1411,[2]VAT!$A:$D,1,0)</f>
        <v>#N/A</v>
      </c>
      <c r="V1411" s="37" t="s">
        <v>2</v>
      </c>
      <c r="W1411" s="37" t="s">
        <v>2</v>
      </c>
      <c r="X1411" t="e">
        <f>VLOOKUP(T1411,[3]رکوردها!$A:$B,2,0)</f>
        <v>#N/A</v>
      </c>
      <c r="Y1411" t="e">
        <f>VLOOKUP(T1411,[3]رکوردها!$A:$D,4,0)</f>
        <v>#N/A</v>
      </c>
      <c r="Z1411" t="e">
        <f>VLOOKUP(T1411,[3]رکوردها!$A:$C,3,0)</f>
        <v>#N/A</v>
      </c>
      <c r="AA1411" t="e">
        <f>VLOOKUP(T1411,[3]رکوردها!$A:$F,6,0)</f>
        <v>#N/A</v>
      </c>
      <c r="AB1411" t="e">
        <f>VLOOKUP(T1411,[3]رکوردها!$A:$E,5,0)</f>
        <v>#N/A</v>
      </c>
    </row>
    <row r="1412" spans="1:28" s="41" customFormat="1" hidden="1" x14ac:dyDescent="0.2">
      <c r="A1412" s="36">
        <v>178493</v>
      </c>
      <c r="B1412" s="36">
        <v>1328</v>
      </c>
      <c r="C1412" s="36">
        <v>1867</v>
      </c>
      <c r="D1412" s="39" t="s">
        <v>5178</v>
      </c>
      <c r="E1412" s="39"/>
      <c r="F1412" s="37" t="s">
        <v>171</v>
      </c>
      <c r="G1412" s="37" t="s">
        <v>969</v>
      </c>
      <c r="H1412" s="38">
        <v>3286293</v>
      </c>
      <c r="I1412" s="38">
        <v>0</v>
      </c>
      <c r="J1412" s="38">
        <f t="shared" si="22"/>
        <v>3286293</v>
      </c>
      <c r="K1412" s="38"/>
      <c r="L1412" s="49"/>
      <c r="M1412" s="37" t="s">
        <v>63</v>
      </c>
      <c r="N1412" s="37" t="s">
        <v>64</v>
      </c>
      <c r="O1412" s="37" t="s">
        <v>157</v>
      </c>
      <c r="P1412" s="37" t="s">
        <v>158</v>
      </c>
      <c r="Q1412" s="37" t="s">
        <v>159</v>
      </c>
      <c r="R1412" s="37" t="s">
        <v>160</v>
      </c>
      <c r="S1412" s="37" t="s">
        <v>912</v>
      </c>
      <c r="T1412" s="37" t="s">
        <v>911</v>
      </c>
      <c r="U1412" s="1" t="e">
        <f>VLOOKUP(T1412,[2]VAT!$A:$D,1,0)</f>
        <v>#N/A</v>
      </c>
      <c r="V1412" s="37" t="s">
        <v>2</v>
      </c>
      <c r="W1412" s="37" t="s">
        <v>2</v>
      </c>
      <c r="X1412" t="e">
        <f>VLOOKUP(T1412,[3]رکوردها!$A:$B,2,0)</f>
        <v>#N/A</v>
      </c>
      <c r="Y1412" t="e">
        <f>VLOOKUP(T1412,[3]رکوردها!$A:$D,4,0)</f>
        <v>#N/A</v>
      </c>
      <c r="Z1412" t="e">
        <f>VLOOKUP(T1412,[3]رکوردها!$A:$C,3,0)</f>
        <v>#N/A</v>
      </c>
      <c r="AA1412" t="e">
        <f>VLOOKUP(T1412,[3]رکوردها!$A:$F,6,0)</f>
        <v>#N/A</v>
      </c>
      <c r="AB1412" t="e">
        <f>VLOOKUP(T1412,[3]رکوردها!$A:$E,5,0)</f>
        <v>#N/A</v>
      </c>
    </row>
    <row r="1413" spans="1:28" s="41" customFormat="1" hidden="1" x14ac:dyDescent="0.2">
      <c r="A1413" s="36">
        <v>178494</v>
      </c>
      <c r="B1413" s="36">
        <v>1328</v>
      </c>
      <c r="C1413" s="36">
        <v>1867</v>
      </c>
      <c r="D1413" s="39" t="s">
        <v>5178</v>
      </c>
      <c r="E1413" s="39"/>
      <c r="F1413" s="37" t="s">
        <v>171</v>
      </c>
      <c r="G1413" s="37" t="s">
        <v>969</v>
      </c>
      <c r="H1413" s="38">
        <v>3286293</v>
      </c>
      <c r="I1413" s="38">
        <v>0</v>
      </c>
      <c r="J1413" s="38">
        <f t="shared" si="22"/>
        <v>3286293</v>
      </c>
      <c r="K1413" s="38"/>
      <c r="L1413" s="49"/>
      <c r="M1413" s="37" t="s">
        <v>63</v>
      </c>
      <c r="N1413" s="37" t="s">
        <v>64</v>
      </c>
      <c r="O1413" s="37" t="s">
        <v>157</v>
      </c>
      <c r="P1413" s="37" t="s">
        <v>158</v>
      </c>
      <c r="Q1413" s="37" t="s">
        <v>159</v>
      </c>
      <c r="R1413" s="37" t="s">
        <v>160</v>
      </c>
      <c r="S1413" s="37" t="s">
        <v>912</v>
      </c>
      <c r="T1413" s="37" t="s">
        <v>911</v>
      </c>
      <c r="U1413" s="1" t="e">
        <f>VLOOKUP(T1413,[2]VAT!$A:$D,1,0)</f>
        <v>#N/A</v>
      </c>
      <c r="V1413" s="37" t="s">
        <v>2</v>
      </c>
      <c r="W1413" s="37" t="s">
        <v>2</v>
      </c>
      <c r="X1413" t="e">
        <f>VLOOKUP(T1413,[3]رکوردها!$A:$B,2,0)</f>
        <v>#N/A</v>
      </c>
      <c r="Y1413" t="e">
        <f>VLOOKUP(T1413,[3]رکوردها!$A:$D,4,0)</f>
        <v>#N/A</v>
      </c>
      <c r="Z1413" t="e">
        <f>VLOOKUP(T1413,[3]رکوردها!$A:$C,3,0)</f>
        <v>#N/A</v>
      </c>
      <c r="AA1413" t="e">
        <f>VLOOKUP(T1413,[3]رکوردها!$A:$F,6,0)</f>
        <v>#N/A</v>
      </c>
      <c r="AB1413" t="e">
        <f>VLOOKUP(T1413,[3]رکوردها!$A:$E,5,0)</f>
        <v>#N/A</v>
      </c>
    </row>
    <row r="1414" spans="1:28" s="41" customFormat="1" hidden="1" x14ac:dyDescent="0.2">
      <c r="A1414" s="36">
        <v>178495</v>
      </c>
      <c r="B1414" s="36">
        <v>1328</v>
      </c>
      <c r="C1414" s="36">
        <v>1867</v>
      </c>
      <c r="D1414" s="39" t="s">
        <v>5178</v>
      </c>
      <c r="E1414" s="39"/>
      <c r="F1414" s="37" t="s">
        <v>171</v>
      </c>
      <c r="G1414" s="37" t="s">
        <v>969</v>
      </c>
      <c r="H1414" s="38">
        <v>3286293</v>
      </c>
      <c r="I1414" s="38">
        <v>0</v>
      </c>
      <c r="J1414" s="38">
        <f t="shared" si="22"/>
        <v>3286293</v>
      </c>
      <c r="K1414" s="38"/>
      <c r="L1414" s="49"/>
      <c r="M1414" s="37" t="s">
        <v>63</v>
      </c>
      <c r="N1414" s="37" t="s">
        <v>64</v>
      </c>
      <c r="O1414" s="37" t="s">
        <v>157</v>
      </c>
      <c r="P1414" s="37" t="s">
        <v>158</v>
      </c>
      <c r="Q1414" s="37" t="s">
        <v>159</v>
      </c>
      <c r="R1414" s="37" t="s">
        <v>160</v>
      </c>
      <c r="S1414" s="37" t="s">
        <v>912</v>
      </c>
      <c r="T1414" s="37" t="s">
        <v>911</v>
      </c>
      <c r="U1414" s="1" t="e">
        <f>VLOOKUP(T1414,[2]VAT!$A:$D,1,0)</f>
        <v>#N/A</v>
      </c>
      <c r="V1414" s="37" t="s">
        <v>2</v>
      </c>
      <c r="W1414" s="37" t="s">
        <v>2</v>
      </c>
      <c r="X1414" t="e">
        <f>VLOOKUP(T1414,[3]رکوردها!$A:$B,2,0)</f>
        <v>#N/A</v>
      </c>
      <c r="Y1414" t="e">
        <f>VLOOKUP(T1414,[3]رکوردها!$A:$D,4,0)</f>
        <v>#N/A</v>
      </c>
      <c r="Z1414" t="e">
        <f>VLOOKUP(T1414,[3]رکوردها!$A:$C,3,0)</f>
        <v>#N/A</v>
      </c>
      <c r="AA1414" t="e">
        <f>VLOOKUP(T1414,[3]رکوردها!$A:$F,6,0)</f>
        <v>#N/A</v>
      </c>
      <c r="AB1414" t="e">
        <f>VLOOKUP(T1414,[3]رکوردها!$A:$E,5,0)</f>
        <v>#N/A</v>
      </c>
    </row>
    <row r="1415" spans="1:28" s="41" customFormat="1" hidden="1" x14ac:dyDescent="0.2">
      <c r="A1415" s="36">
        <v>178496</v>
      </c>
      <c r="B1415" s="36">
        <v>1328</v>
      </c>
      <c r="C1415" s="36">
        <v>1867</v>
      </c>
      <c r="D1415" s="39" t="s">
        <v>5178</v>
      </c>
      <c r="E1415" s="39"/>
      <c r="F1415" s="37" t="s">
        <v>171</v>
      </c>
      <c r="G1415" s="37" t="s">
        <v>969</v>
      </c>
      <c r="H1415" s="38">
        <v>3286293</v>
      </c>
      <c r="I1415" s="38">
        <v>0</v>
      </c>
      <c r="J1415" s="38">
        <f t="shared" si="22"/>
        <v>3286293</v>
      </c>
      <c r="K1415" s="38"/>
      <c r="L1415" s="49"/>
      <c r="M1415" s="37" t="s">
        <v>63</v>
      </c>
      <c r="N1415" s="37" t="s">
        <v>64</v>
      </c>
      <c r="O1415" s="37" t="s">
        <v>157</v>
      </c>
      <c r="P1415" s="37" t="s">
        <v>158</v>
      </c>
      <c r="Q1415" s="37" t="s">
        <v>159</v>
      </c>
      <c r="R1415" s="37" t="s">
        <v>160</v>
      </c>
      <c r="S1415" s="37" t="s">
        <v>912</v>
      </c>
      <c r="T1415" s="37" t="s">
        <v>911</v>
      </c>
      <c r="U1415" s="1" t="e">
        <f>VLOOKUP(T1415,[2]VAT!$A:$D,1,0)</f>
        <v>#N/A</v>
      </c>
      <c r="V1415" s="37" t="s">
        <v>2</v>
      </c>
      <c r="W1415" s="37" t="s">
        <v>2</v>
      </c>
      <c r="X1415" t="e">
        <f>VLOOKUP(T1415,[3]رکوردها!$A:$B,2,0)</f>
        <v>#N/A</v>
      </c>
      <c r="Y1415" t="e">
        <f>VLOOKUP(T1415,[3]رکوردها!$A:$D,4,0)</f>
        <v>#N/A</v>
      </c>
      <c r="Z1415" t="e">
        <f>VLOOKUP(T1415,[3]رکوردها!$A:$C,3,0)</f>
        <v>#N/A</v>
      </c>
      <c r="AA1415" t="e">
        <f>VLOOKUP(T1415,[3]رکوردها!$A:$F,6,0)</f>
        <v>#N/A</v>
      </c>
      <c r="AB1415" t="e">
        <f>VLOOKUP(T1415,[3]رکوردها!$A:$E,5,0)</f>
        <v>#N/A</v>
      </c>
    </row>
    <row r="1416" spans="1:28" s="41" customFormat="1" hidden="1" x14ac:dyDescent="0.2">
      <c r="A1416" s="36">
        <v>178497</v>
      </c>
      <c r="B1416" s="36">
        <v>1328</v>
      </c>
      <c r="C1416" s="36">
        <v>1867</v>
      </c>
      <c r="D1416" s="39" t="s">
        <v>5178</v>
      </c>
      <c r="E1416" s="39"/>
      <c r="F1416" s="37" t="s">
        <v>171</v>
      </c>
      <c r="G1416" s="37" t="s">
        <v>969</v>
      </c>
      <c r="H1416" s="38">
        <v>3286293</v>
      </c>
      <c r="I1416" s="38">
        <v>0</v>
      </c>
      <c r="J1416" s="38">
        <f t="shared" si="22"/>
        <v>3286293</v>
      </c>
      <c r="K1416" s="38"/>
      <c r="L1416" s="49"/>
      <c r="M1416" s="37" t="s">
        <v>63</v>
      </c>
      <c r="N1416" s="37" t="s">
        <v>64</v>
      </c>
      <c r="O1416" s="37" t="s">
        <v>157</v>
      </c>
      <c r="P1416" s="37" t="s">
        <v>158</v>
      </c>
      <c r="Q1416" s="37" t="s">
        <v>159</v>
      </c>
      <c r="R1416" s="37" t="s">
        <v>160</v>
      </c>
      <c r="S1416" s="37" t="s">
        <v>912</v>
      </c>
      <c r="T1416" s="37" t="s">
        <v>911</v>
      </c>
      <c r="U1416" s="1" t="e">
        <f>VLOOKUP(T1416,[2]VAT!$A:$D,1,0)</f>
        <v>#N/A</v>
      </c>
      <c r="V1416" s="37" t="s">
        <v>2</v>
      </c>
      <c r="W1416" s="37" t="s">
        <v>2</v>
      </c>
      <c r="X1416" t="e">
        <f>VLOOKUP(T1416,[3]رکوردها!$A:$B,2,0)</f>
        <v>#N/A</v>
      </c>
      <c r="Y1416" t="e">
        <f>VLOOKUP(T1416,[3]رکوردها!$A:$D,4,0)</f>
        <v>#N/A</v>
      </c>
      <c r="Z1416" t="e">
        <f>VLOOKUP(T1416,[3]رکوردها!$A:$C,3,0)</f>
        <v>#N/A</v>
      </c>
      <c r="AA1416" t="e">
        <f>VLOOKUP(T1416,[3]رکوردها!$A:$F,6,0)</f>
        <v>#N/A</v>
      </c>
      <c r="AB1416" t="e">
        <f>VLOOKUP(T1416,[3]رکوردها!$A:$E,5,0)</f>
        <v>#N/A</v>
      </c>
    </row>
    <row r="1417" spans="1:28" s="41" customFormat="1" hidden="1" x14ac:dyDescent="0.2">
      <c r="A1417" s="36">
        <v>178498</v>
      </c>
      <c r="B1417" s="36">
        <v>1328</v>
      </c>
      <c r="C1417" s="36">
        <v>1867</v>
      </c>
      <c r="D1417" s="39" t="s">
        <v>5178</v>
      </c>
      <c r="E1417" s="39"/>
      <c r="F1417" s="37" t="s">
        <v>171</v>
      </c>
      <c r="G1417" s="37" t="s">
        <v>969</v>
      </c>
      <c r="H1417" s="38">
        <v>3286293</v>
      </c>
      <c r="I1417" s="38">
        <v>0</v>
      </c>
      <c r="J1417" s="38">
        <f t="shared" si="22"/>
        <v>3286293</v>
      </c>
      <c r="K1417" s="38"/>
      <c r="L1417" s="49"/>
      <c r="M1417" s="37" t="s">
        <v>63</v>
      </c>
      <c r="N1417" s="37" t="s">
        <v>64</v>
      </c>
      <c r="O1417" s="37" t="s">
        <v>157</v>
      </c>
      <c r="P1417" s="37" t="s">
        <v>158</v>
      </c>
      <c r="Q1417" s="37" t="s">
        <v>159</v>
      </c>
      <c r="R1417" s="37" t="s">
        <v>160</v>
      </c>
      <c r="S1417" s="37" t="s">
        <v>912</v>
      </c>
      <c r="T1417" s="37" t="s">
        <v>911</v>
      </c>
      <c r="U1417" s="1" t="e">
        <f>VLOOKUP(T1417,[2]VAT!$A:$D,1,0)</f>
        <v>#N/A</v>
      </c>
      <c r="V1417" s="37" t="s">
        <v>2</v>
      </c>
      <c r="W1417" s="37" t="s">
        <v>2</v>
      </c>
      <c r="X1417" t="e">
        <f>VLOOKUP(T1417,[3]رکوردها!$A:$B,2,0)</f>
        <v>#N/A</v>
      </c>
      <c r="Y1417" t="e">
        <f>VLOOKUP(T1417,[3]رکوردها!$A:$D,4,0)</f>
        <v>#N/A</v>
      </c>
      <c r="Z1417" t="e">
        <f>VLOOKUP(T1417,[3]رکوردها!$A:$C,3,0)</f>
        <v>#N/A</v>
      </c>
      <c r="AA1417" t="e">
        <f>VLOOKUP(T1417,[3]رکوردها!$A:$F,6,0)</f>
        <v>#N/A</v>
      </c>
      <c r="AB1417" t="e">
        <f>VLOOKUP(T1417,[3]رکوردها!$A:$E,5,0)</f>
        <v>#N/A</v>
      </c>
    </row>
    <row r="1418" spans="1:28" s="41" customFormat="1" hidden="1" x14ac:dyDescent="0.2">
      <c r="A1418" s="36">
        <v>178499</v>
      </c>
      <c r="B1418" s="36">
        <v>1328</v>
      </c>
      <c r="C1418" s="36">
        <v>1867</v>
      </c>
      <c r="D1418" s="39" t="s">
        <v>5178</v>
      </c>
      <c r="E1418" s="39"/>
      <c r="F1418" s="37" t="s">
        <v>171</v>
      </c>
      <c r="G1418" s="37" t="s">
        <v>969</v>
      </c>
      <c r="H1418" s="38">
        <v>3286293</v>
      </c>
      <c r="I1418" s="38">
        <v>0</v>
      </c>
      <c r="J1418" s="38">
        <f t="shared" si="22"/>
        <v>3286293</v>
      </c>
      <c r="K1418" s="38"/>
      <c r="L1418" s="49"/>
      <c r="M1418" s="37" t="s">
        <v>63</v>
      </c>
      <c r="N1418" s="37" t="s">
        <v>64</v>
      </c>
      <c r="O1418" s="37" t="s">
        <v>157</v>
      </c>
      <c r="P1418" s="37" t="s">
        <v>158</v>
      </c>
      <c r="Q1418" s="37" t="s">
        <v>159</v>
      </c>
      <c r="R1418" s="37" t="s">
        <v>160</v>
      </c>
      <c r="S1418" s="37" t="s">
        <v>912</v>
      </c>
      <c r="T1418" s="37" t="s">
        <v>911</v>
      </c>
      <c r="U1418" s="1" t="e">
        <f>VLOOKUP(T1418,[2]VAT!$A:$D,1,0)</f>
        <v>#N/A</v>
      </c>
      <c r="V1418" s="37" t="s">
        <v>2</v>
      </c>
      <c r="W1418" s="37" t="s">
        <v>2</v>
      </c>
      <c r="X1418" t="e">
        <f>VLOOKUP(T1418,[3]رکوردها!$A:$B,2,0)</f>
        <v>#N/A</v>
      </c>
      <c r="Y1418" t="e">
        <f>VLOOKUP(T1418,[3]رکوردها!$A:$D,4,0)</f>
        <v>#N/A</v>
      </c>
      <c r="Z1418" t="e">
        <f>VLOOKUP(T1418,[3]رکوردها!$A:$C,3,0)</f>
        <v>#N/A</v>
      </c>
      <c r="AA1418" t="e">
        <f>VLOOKUP(T1418,[3]رکوردها!$A:$F,6,0)</f>
        <v>#N/A</v>
      </c>
      <c r="AB1418" t="e">
        <f>VLOOKUP(T1418,[3]رکوردها!$A:$E,5,0)</f>
        <v>#N/A</v>
      </c>
    </row>
    <row r="1419" spans="1:28" s="41" customFormat="1" hidden="1" x14ac:dyDescent="0.2">
      <c r="A1419" s="36">
        <v>178500</v>
      </c>
      <c r="B1419" s="36">
        <v>1328</v>
      </c>
      <c r="C1419" s="36">
        <v>1867</v>
      </c>
      <c r="D1419" s="39" t="s">
        <v>5178</v>
      </c>
      <c r="E1419" s="39"/>
      <c r="F1419" s="37" t="s">
        <v>171</v>
      </c>
      <c r="G1419" s="37" t="s">
        <v>969</v>
      </c>
      <c r="H1419" s="38">
        <v>3286293</v>
      </c>
      <c r="I1419" s="38">
        <v>0</v>
      </c>
      <c r="J1419" s="38">
        <f t="shared" ref="J1419:J1482" si="23">H1419-I1419</f>
        <v>3286293</v>
      </c>
      <c r="K1419" s="38"/>
      <c r="L1419" s="49"/>
      <c r="M1419" s="37" t="s">
        <v>63</v>
      </c>
      <c r="N1419" s="37" t="s">
        <v>64</v>
      </c>
      <c r="O1419" s="37" t="s">
        <v>157</v>
      </c>
      <c r="P1419" s="37" t="s">
        <v>158</v>
      </c>
      <c r="Q1419" s="37" t="s">
        <v>159</v>
      </c>
      <c r="R1419" s="37" t="s">
        <v>160</v>
      </c>
      <c r="S1419" s="37" t="s">
        <v>912</v>
      </c>
      <c r="T1419" s="37" t="s">
        <v>911</v>
      </c>
      <c r="U1419" s="1" t="e">
        <f>VLOOKUP(T1419,[2]VAT!$A:$D,1,0)</f>
        <v>#N/A</v>
      </c>
      <c r="V1419" s="37" t="s">
        <v>2</v>
      </c>
      <c r="W1419" s="37" t="s">
        <v>2</v>
      </c>
      <c r="X1419" t="e">
        <f>VLOOKUP(T1419,[3]رکوردها!$A:$B,2,0)</f>
        <v>#N/A</v>
      </c>
      <c r="Y1419" t="e">
        <f>VLOOKUP(T1419,[3]رکوردها!$A:$D,4,0)</f>
        <v>#N/A</v>
      </c>
      <c r="Z1419" t="e">
        <f>VLOOKUP(T1419,[3]رکوردها!$A:$C,3,0)</f>
        <v>#N/A</v>
      </c>
      <c r="AA1419" t="e">
        <f>VLOOKUP(T1419,[3]رکوردها!$A:$F,6,0)</f>
        <v>#N/A</v>
      </c>
      <c r="AB1419" t="e">
        <f>VLOOKUP(T1419,[3]رکوردها!$A:$E,5,0)</f>
        <v>#N/A</v>
      </c>
    </row>
    <row r="1420" spans="1:28" s="41" customFormat="1" hidden="1" x14ac:dyDescent="0.2">
      <c r="A1420" s="36">
        <v>178501</v>
      </c>
      <c r="B1420" s="36">
        <v>1328</v>
      </c>
      <c r="C1420" s="36">
        <v>1867</v>
      </c>
      <c r="D1420" s="39" t="s">
        <v>5178</v>
      </c>
      <c r="E1420" s="39"/>
      <c r="F1420" s="37" t="s">
        <v>171</v>
      </c>
      <c r="G1420" s="37" t="s">
        <v>969</v>
      </c>
      <c r="H1420" s="38">
        <v>3286293</v>
      </c>
      <c r="I1420" s="38">
        <v>0</v>
      </c>
      <c r="J1420" s="38">
        <f t="shared" si="23"/>
        <v>3286293</v>
      </c>
      <c r="K1420" s="38"/>
      <c r="L1420" s="49"/>
      <c r="M1420" s="37" t="s">
        <v>63</v>
      </c>
      <c r="N1420" s="37" t="s">
        <v>64</v>
      </c>
      <c r="O1420" s="37" t="s">
        <v>157</v>
      </c>
      <c r="P1420" s="37" t="s">
        <v>158</v>
      </c>
      <c r="Q1420" s="37" t="s">
        <v>159</v>
      </c>
      <c r="R1420" s="37" t="s">
        <v>160</v>
      </c>
      <c r="S1420" s="37" t="s">
        <v>912</v>
      </c>
      <c r="T1420" s="37" t="s">
        <v>911</v>
      </c>
      <c r="U1420" s="1" t="e">
        <f>VLOOKUP(T1420,[2]VAT!$A:$D,1,0)</f>
        <v>#N/A</v>
      </c>
      <c r="V1420" s="37" t="s">
        <v>2</v>
      </c>
      <c r="W1420" s="37" t="s">
        <v>2</v>
      </c>
      <c r="X1420" t="e">
        <f>VLOOKUP(T1420,[3]رکوردها!$A:$B,2,0)</f>
        <v>#N/A</v>
      </c>
      <c r="Y1420" t="e">
        <f>VLOOKUP(T1420,[3]رکوردها!$A:$D,4,0)</f>
        <v>#N/A</v>
      </c>
      <c r="Z1420" t="e">
        <f>VLOOKUP(T1420,[3]رکوردها!$A:$C,3,0)</f>
        <v>#N/A</v>
      </c>
      <c r="AA1420" t="e">
        <f>VLOOKUP(T1420,[3]رکوردها!$A:$F,6,0)</f>
        <v>#N/A</v>
      </c>
      <c r="AB1420" t="e">
        <f>VLOOKUP(T1420,[3]رکوردها!$A:$E,5,0)</f>
        <v>#N/A</v>
      </c>
    </row>
    <row r="1421" spans="1:28" s="41" customFormat="1" hidden="1" x14ac:dyDescent="0.2">
      <c r="A1421" s="36">
        <v>178502</v>
      </c>
      <c r="B1421" s="36">
        <v>1328</v>
      </c>
      <c r="C1421" s="36">
        <v>1867</v>
      </c>
      <c r="D1421" s="39" t="s">
        <v>5178</v>
      </c>
      <c r="E1421" s="39"/>
      <c r="F1421" s="37" t="s">
        <v>171</v>
      </c>
      <c r="G1421" s="37" t="s">
        <v>969</v>
      </c>
      <c r="H1421" s="38">
        <v>3286293</v>
      </c>
      <c r="I1421" s="38">
        <v>0</v>
      </c>
      <c r="J1421" s="38">
        <f t="shared" si="23"/>
        <v>3286293</v>
      </c>
      <c r="K1421" s="38"/>
      <c r="L1421" s="49"/>
      <c r="M1421" s="37" t="s">
        <v>63</v>
      </c>
      <c r="N1421" s="37" t="s">
        <v>64</v>
      </c>
      <c r="O1421" s="37" t="s">
        <v>157</v>
      </c>
      <c r="P1421" s="37" t="s">
        <v>158</v>
      </c>
      <c r="Q1421" s="37" t="s">
        <v>159</v>
      </c>
      <c r="R1421" s="37" t="s">
        <v>160</v>
      </c>
      <c r="S1421" s="37" t="s">
        <v>912</v>
      </c>
      <c r="T1421" s="37" t="s">
        <v>911</v>
      </c>
      <c r="U1421" s="1" t="e">
        <f>VLOOKUP(T1421,[2]VAT!$A:$D,1,0)</f>
        <v>#N/A</v>
      </c>
      <c r="V1421" s="37" t="s">
        <v>2</v>
      </c>
      <c r="W1421" s="37" t="s">
        <v>2</v>
      </c>
      <c r="X1421" t="e">
        <f>VLOOKUP(T1421,[3]رکوردها!$A:$B,2,0)</f>
        <v>#N/A</v>
      </c>
      <c r="Y1421" t="e">
        <f>VLOOKUP(T1421,[3]رکوردها!$A:$D,4,0)</f>
        <v>#N/A</v>
      </c>
      <c r="Z1421" t="e">
        <f>VLOOKUP(T1421,[3]رکوردها!$A:$C,3,0)</f>
        <v>#N/A</v>
      </c>
      <c r="AA1421" t="e">
        <f>VLOOKUP(T1421,[3]رکوردها!$A:$F,6,0)</f>
        <v>#N/A</v>
      </c>
      <c r="AB1421" t="e">
        <f>VLOOKUP(T1421,[3]رکوردها!$A:$E,5,0)</f>
        <v>#N/A</v>
      </c>
    </row>
    <row r="1422" spans="1:28" s="41" customFormat="1" hidden="1" x14ac:dyDescent="0.2">
      <c r="A1422" s="36">
        <v>178503</v>
      </c>
      <c r="B1422" s="36">
        <v>1328</v>
      </c>
      <c r="C1422" s="36">
        <v>1867</v>
      </c>
      <c r="D1422" s="39" t="s">
        <v>5178</v>
      </c>
      <c r="E1422" s="39"/>
      <c r="F1422" s="37" t="s">
        <v>171</v>
      </c>
      <c r="G1422" s="37" t="s">
        <v>969</v>
      </c>
      <c r="H1422" s="38">
        <v>3286293</v>
      </c>
      <c r="I1422" s="38">
        <v>0</v>
      </c>
      <c r="J1422" s="38">
        <f t="shared" si="23"/>
        <v>3286293</v>
      </c>
      <c r="K1422" s="38"/>
      <c r="L1422" s="49"/>
      <c r="M1422" s="37" t="s">
        <v>63</v>
      </c>
      <c r="N1422" s="37" t="s">
        <v>64</v>
      </c>
      <c r="O1422" s="37" t="s">
        <v>157</v>
      </c>
      <c r="P1422" s="37" t="s">
        <v>158</v>
      </c>
      <c r="Q1422" s="37" t="s">
        <v>159</v>
      </c>
      <c r="R1422" s="37" t="s">
        <v>160</v>
      </c>
      <c r="S1422" s="37" t="s">
        <v>912</v>
      </c>
      <c r="T1422" s="37" t="s">
        <v>911</v>
      </c>
      <c r="U1422" s="1" t="e">
        <f>VLOOKUP(T1422,[2]VAT!$A:$D,1,0)</f>
        <v>#N/A</v>
      </c>
      <c r="V1422" s="37" t="s">
        <v>2</v>
      </c>
      <c r="W1422" s="37" t="s">
        <v>2</v>
      </c>
      <c r="X1422" t="e">
        <f>VLOOKUP(T1422,[3]رکوردها!$A:$B,2,0)</f>
        <v>#N/A</v>
      </c>
      <c r="Y1422" t="e">
        <f>VLOOKUP(T1422,[3]رکوردها!$A:$D,4,0)</f>
        <v>#N/A</v>
      </c>
      <c r="Z1422" t="e">
        <f>VLOOKUP(T1422,[3]رکوردها!$A:$C,3,0)</f>
        <v>#N/A</v>
      </c>
      <c r="AA1422" t="e">
        <f>VLOOKUP(T1422,[3]رکوردها!$A:$F,6,0)</f>
        <v>#N/A</v>
      </c>
      <c r="AB1422" t="e">
        <f>VLOOKUP(T1422,[3]رکوردها!$A:$E,5,0)</f>
        <v>#N/A</v>
      </c>
    </row>
    <row r="1423" spans="1:28" s="41" customFormat="1" hidden="1" x14ac:dyDescent="0.2">
      <c r="A1423" s="36">
        <v>178504</v>
      </c>
      <c r="B1423" s="36">
        <v>1328</v>
      </c>
      <c r="C1423" s="36">
        <v>1867</v>
      </c>
      <c r="D1423" s="39" t="s">
        <v>5178</v>
      </c>
      <c r="E1423" s="39"/>
      <c r="F1423" s="37" t="s">
        <v>171</v>
      </c>
      <c r="G1423" s="37" t="s">
        <v>962</v>
      </c>
      <c r="H1423" s="38">
        <v>3286293</v>
      </c>
      <c r="I1423" s="38">
        <v>0</v>
      </c>
      <c r="J1423" s="38">
        <f t="shared" si="23"/>
        <v>3286293</v>
      </c>
      <c r="K1423" s="38"/>
      <c r="L1423" s="49"/>
      <c r="M1423" s="37" t="s">
        <v>63</v>
      </c>
      <c r="N1423" s="37" t="s">
        <v>64</v>
      </c>
      <c r="O1423" s="37" t="s">
        <v>157</v>
      </c>
      <c r="P1423" s="37" t="s">
        <v>158</v>
      </c>
      <c r="Q1423" s="37" t="s">
        <v>159</v>
      </c>
      <c r="R1423" s="37" t="s">
        <v>160</v>
      </c>
      <c r="S1423" s="37" t="s">
        <v>912</v>
      </c>
      <c r="T1423" s="37" t="s">
        <v>911</v>
      </c>
      <c r="U1423" s="1" t="e">
        <f>VLOOKUP(T1423,[2]VAT!$A:$D,1,0)</f>
        <v>#N/A</v>
      </c>
      <c r="V1423" s="37" t="s">
        <v>2</v>
      </c>
      <c r="W1423" s="37" t="s">
        <v>2</v>
      </c>
      <c r="X1423" t="e">
        <f>VLOOKUP(T1423,[3]رکوردها!$A:$B,2,0)</f>
        <v>#N/A</v>
      </c>
      <c r="Y1423" t="e">
        <f>VLOOKUP(T1423,[3]رکوردها!$A:$D,4,0)</f>
        <v>#N/A</v>
      </c>
      <c r="Z1423" t="e">
        <f>VLOOKUP(T1423,[3]رکوردها!$A:$C,3,0)</f>
        <v>#N/A</v>
      </c>
      <c r="AA1423" t="e">
        <f>VLOOKUP(T1423,[3]رکوردها!$A:$F,6,0)</f>
        <v>#N/A</v>
      </c>
      <c r="AB1423" t="e">
        <f>VLOOKUP(T1423,[3]رکوردها!$A:$E,5,0)</f>
        <v>#N/A</v>
      </c>
    </row>
    <row r="1424" spans="1:28" s="41" customFormat="1" hidden="1" x14ac:dyDescent="0.2">
      <c r="A1424" s="36">
        <v>178505</v>
      </c>
      <c r="B1424" s="36">
        <v>1328</v>
      </c>
      <c r="C1424" s="36">
        <v>1867</v>
      </c>
      <c r="D1424" s="39" t="s">
        <v>5178</v>
      </c>
      <c r="E1424" s="39"/>
      <c r="F1424" s="37" t="s">
        <v>171</v>
      </c>
      <c r="G1424" s="37" t="s">
        <v>962</v>
      </c>
      <c r="H1424" s="38">
        <v>3286293</v>
      </c>
      <c r="I1424" s="38">
        <v>0</v>
      </c>
      <c r="J1424" s="38">
        <f t="shared" si="23"/>
        <v>3286293</v>
      </c>
      <c r="K1424" s="38"/>
      <c r="L1424" s="49"/>
      <c r="M1424" s="37" t="s">
        <v>63</v>
      </c>
      <c r="N1424" s="37" t="s">
        <v>64</v>
      </c>
      <c r="O1424" s="37" t="s">
        <v>157</v>
      </c>
      <c r="P1424" s="37" t="s">
        <v>158</v>
      </c>
      <c r="Q1424" s="37" t="s">
        <v>159</v>
      </c>
      <c r="R1424" s="37" t="s">
        <v>160</v>
      </c>
      <c r="S1424" s="37" t="s">
        <v>912</v>
      </c>
      <c r="T1424" s="37" t="s">
        <v>911</v>
      </c>
      <c r="U1424" s="1" t="e">
        <f>VLOOKUP(T1424,[2]VAT!$A:$D,1,0)</f>
        <v>#N/A</v>
      </c>
      <c r="V1424" s="37" t="s">
        <v>2</v>
      </c>
      <c r="W1424" s="37" t="s">
        <v>2</v>
      </c>
      <c r="X1424" t="e">
        <f>VLOOKUP(T1424,[3]رکوردها!$A:$B,2,0)</f>
        <v>#N/A</v>
      </c>
      <c r="Y1424" t="e">
        <f>VLOOKUP(T1424,[3]رکوردها!$A:$D,4,0)</f>
        <v>#N/A</v>
      </c>
      <c r="Z1424" t="e">
        <f>VLOOKUP(T1424,[3]رکوردها!$A:$C,3,0)</f>
        <v>#N/A</v>
      </c>
      <c r="AA1424" t="e">
        <f>VLOOKUP(T1424,[3]رکوردها!$A:$F,6,0)</f>
        <v>#N/A</v>
      </c>
      <c r="AB1424" t="e">
        <f>VLOOKUP(T1424,[3]رکوردها!$A:$E,5,0)</f>
        <v>#N/A</v>
      </c>
    </row>
    <row r="1425" spans="1:28" s="41" customFormat="1" hidden="1" x14ac:dyDescent="0.2">
      <c r="A1425" s="36">
        <v>178506</v>
      </c>
      <c r="B1425" s="36">
        <v>1328</v>
      </c>
      <c r="C1425" s="36">
        <v>1867</v>
      </c>
      <c r="D1425" s="39" t="s">
        <v>5178</v>
      </c>
      <c r="E1425" s="39"/>
      <c r="F1425" s="37" t="s">
        <v>171</v>
      </c>
      <c r="G1425" s="37" t="s">
        <v>962</v>
      </c>
      <c r="H1425" s="38">
        <v>3286293</v>
      </c>
      <c r="I1425" s="38">
        <v>0</v>
      </c>
      <c r="J1425" s="38">
        <f t="shared" si="23"/>
        <v>3286293</v>
      </c>
      <c r="K1425" s="38"/>
      <c r="L1425" s="49"/>
      <c r="M1425" s="37" t="s">
        <v>63</v>
      </c>
      <c r="N1425" s="37" t="s">
        <v>64</v>
      </c>
      <c r="O1425" s="37" t="s">
        <v>157</v>
      </c>
      <c r="P1425" s="37" t="s">
        <v>158</v>
      </c>
      <c r="Q1425" s="37" t="s">
        <v>159</v>
      </c>
      <c r="R1425" s="37" t="s">
        <v>160</v>
      </c>
      <c r="S1425" s="37" t="s">
        <v>912</v>
      </c>
      <c r="T1425" s="37" t="s">
        <v>911</v>
      </c>
      <c r="U1425" s="1" t="e">
        <f>VLOOKUP(T1425,[2]VAT!$A:$D,1,0)</f>
        <v>#N/A</v>
      </c>
      <c r="V1425" s="37" t="s">
        <v>2</v>
      </c>
      <c r="W1425" s="37" t="s">
        <v>2</v>
      </c>
      <c r="X1425" t="e">
        <f>VLOOKUP(T1425,[3]رکوردها!$A:$B,2,0)</f>
        <v>#N/A</v>
      </c>
      <c r="Y1425" t="e">
        <f>VLOOKUP(T1425,[3]رکوردها!$A:$D,4,0)</f>
        <v>#N/A</v>
      </c>
      <c r="Z1425" t="e">
        <f>VLOOKUP(T1425,[3]رکوردها!$A:$C,3,0)</f>
        <v>#N/A</v>
      </c>
      <c r="AA1425" t="e">
        <f>VLOOKUP(T1425,[3]رکوردها!$A:$F,6,0)</f>
        <v>#N/A</v>
      </c>
      <c r="AB1425" t="e">
        <f>VLOOKUP(T1425,[3]رکوردها!$A:$E,5,0)</f>
        <v>#N/A</v>
      </c>
    </row>
    <row r="1426" spans="1:28" s="41" customFormat="1" hidden="1" x14ac:dyDescent="0.2">
      <c r="A1426" s="36">
        <v>178507</v>
      </c>
      <c r="B1426" s="36">
        <v>1328</v>
      </c>
      <c r="C1426" s="36">
        <v>1867</v>
      </c>
      <c r="D1426" s="39" t="s">
        <v>5178</v>
      </c>
      <c r="E1426" s="39"/>
      <c r="F1426" s="37" t="s">
        <v>171</v>
      </c>
      <c r="G1426" s="37" t="s">
        <v>962</v>
      </c>
      <c r="H1426" s="38">
        <v>3286293</v>
      </c>
      <c r="I1426" s="38">
        <v>0</v>
      </c>
      <c r="J1426" s="38">
        <f t="shared" si="23"/>
        <v>3286293</v>
      </c>
      <c r="K1426" s="38"/>
      <c r="L1426" s="49"/>
      <c r="M1426" s="37" t="s">
        <v>63</v>
      </c>
      <c r="N1426" s="37" t="s">
        <v>64</v>
      </c>
      <c r="O1426" s="37" t="s">
        <v>157</v>
      </c>
      <c r="P1426" s="37" t="s">
        <v>158</v>
      </c>
      <c r="Q1426" s="37" t="s">
        <v>159</v>
      </c>
      <c r="R1426" s="37" t="s">
        <v>160</v>
      </c>
      <c r="S1426" s="37" t="s">
        <v>912</v>
      </c>
      <c r="T1426" s="37" t="s">
        <v>911</v>
      </c>
      <c r="U1426" s="1" t="e">
        <f>VLOOKUP(T1426,[2]VAT!$A:$D,1,0)</f>
        <v>#N/A</v>
      </c>
      <c r="V1426" s="37" t="s">
        <v>2</v>
      </c>
      <c r="W1426" s="37" t="s">
        <v>2</v>
      </c>
      <c r="X1426" t="e">
        <f>VLOOKUP(T1426,[3]رکوردها!$A:$B,2,0)</f>
        <v>#N/A</v>
      </c>
      <c r="Y1426" t="e">
        <f>VLOOKUP(T1426,[3]رکوردها!$A:$D,4,0)</f>
        <v>#N/A</v>
      </c>
      <c r="Z1426" t="e">
        <f>VLOOKUP(T1426,[3]رکوردها!$A:$C,3,0)</f>
        <v>#N/A</v>
      </c>
      <c r="AA1426" t="e">
        <f>VLOOKUP(T1426,[3]رکوردها!$A:$F,6,0)</f>
        <v>#N/A</v>
      </c>
      <c r="AB1426" t="e">
        <f>VLOOKUP(T1426,[3]رکوردها!$A:$E,5,0)</f>
        <v>#N/A</v>
      </c>
    </row>
    <row r="1427" spans="1:28" s="41" customFormat="1" hidden="1" x14ac:dyDescent="0.2">
      <c r="A1427" s="36">
        <v>178508</v>
      </c>
      <c r="B1427" s="36">
        <v>1328</v>
      </c>
      <c r="C1427" s="36">
        <v>1867</v>
      </c>
      <c r="D1427" s="39" t="s">
        <v>5178</v>
      </c>
      <c r="E1427" s="39"/>
      <c r="F1427" s="37" t="s">
        <v>171</v>
      </c>
      <c r="G1427" s="37" t="s">
        <v>962</v>
      </c>
      <c r="H1427" s="38">
        <v>3286293</v>
      </c>
      <c r="I1427" s="38">
        <v>0</v>
      </c>
      <c r="J1427" s="38">
        <f t="shared" si="23"/>
        <v>3286293</v>
      </c>
      <c r="K1427" s="38"/>
      <c r="L1427" s="49"/>
      <c r="M1427" s="37" t="s">
        <v>63</v>
      </c>
      <c r="N1427" s="37" t="s">
        <v>64</v>
      </c>
      <c r="O1427" s="37" t="s">
        <v>157</v>
      </c>
      <c r="P1427" s="37" t="s">
        <v>158</v>
      </c>
      <c r="Q1427" s="37" t="s">
        <v>159</v>
      </c>
      <c r="R1427" s="37" t="s">
        <v>160</v>
      </c>
      <c r="S1427" s="37" t="s">
        <v>912</v>
      </c>
      <c r="T1427" s="37" t="s">
        <v>911</v>
      </c>
      <c r="U1427" s="1" t="e">
        <f>VLOOKUP(T1427,[2]VAT!$A:$D,1,0)</f>
        <v>#N/A</v>
      </c>
      <c r="V1427" s="37" t="s">
        <v>2</v>
      </c>
      <c r="W1427" s="37" t="s">
        <v>2</v>
      </c>
      <c r="X1427" t="e">
        <f>VLOOKUP(T1427,[3]رکوردها!$A:$B,2,0)</f>
        <v>#N/A</v>
      </c>
      <c r="Y1427" t="e">
        <f>VLOOKUP(T1427,[3]رکوردها!$A:$D,4,0)</f>
        <v>#N/A</v>
      </c>
      <c r="Z1427" t="e">
        <f>VLOOKUP(T1427,[3]رکوردها!$A:$C,3,0)</f>
        <v>#N/A</v>
      </c>
      <c r="AA1427" t="e">
        <f>VLOOKUP(T1427,[3]رکوردها!$A:$F,6,0)</f>
        <v>#N/A</v>
      </c>
      <c r="AB1427" t="e">
        <f>VLOOKUP(T1427,[3]رکوردها!$A:$E,5,0)</f>
        <v>#N/A</v>
      </c>
    </row>
    <row r="1428" spans="1:28" s="41" customFormat="1" hidden="1" x14ac:dyDescent="0.2">
      <c r="A1428" s="36">
        <v>178509</v>
      </c>
      <c r="B1428" s="36">
        <v>1328</v>
      </c>
      <c r="C1428" s="36">
        <v>1867</v>
      </c>
      <c r="D1428" s="39" t="s">
        <v>5178</v>
      </c>
      <c r="E1428" s="39"/>
      <c r="F1428" s="37" t="s">
        <v>171</v>
      </c>
      <c r="G1428" s="37" t="s">
        <v>962</v>
      </c>
      <c r="H1428" s="38">
        <v>3286293</v>
      </c>
      <c r="I1428" s="38">
        <v>0</v>
      </c>
      <c r="J1428" s="38">
        <f t="shared" si="23"/>
        <v>3286293</v>
      </c>
      <c r="K1428" s="38"/>
      <c r="L1428" s="49"/>
      <c r="M1428" s="37" t="s">
        <v>63</v>
      </c>
      <c r="N1428" s="37" t="s">
        <v>64</v>
      </c>
      <c r="O1428" s="37" t="s">
        <v>157</v>
      </c>
      <c r="P1428" s="37" t="s">
        <v>158</v>
      </c>
      <c r="Q1428" s="37" t="s">
        <v>159</v>
      </c>
      <c r="R1428" s="37" t="s">
        <v>160</v>
      </c>
      <c r="S1428" s="37" t="s">
        <v>912</v>
      </c>
      <c r="T1428" s="37" t="s">
        <v>911</v>
      </c>
      <c r="U1428" s="1" t="e">
        <f>VLOOKUP(T1428,[2]VAT!$A:$D,1,0)</f>
        <v>#N/A</v>
      </c>
      <c r="V1428" s="37" t="s">
        <v>2</v>
      </c>
      <c r="W1428" s="37" t="s">
        <v>2</v>
      </c>
      <c r="X1428" t="e">
        <f>VLOOKUP(T1428,[3]رکوردها!$A:$B,2,0)</f>
        <v>#N/A</v>
      </c>
      <c r="Y1428" t="e">
        <f>VLOOKUP(T1428,[3]رکوردها!$A:$D,4,0)</f>
        <v>#N/A</v>
      </c>
      <c r="Z1428" t="e">
        <f>VLOOKUP(T1428,[3]رکوردها!$A:$C,3,0)</f>
        <v>#N/A</v>
      </c>
      <c r="AA1428" t="e">
        <f>VLOOKUP(T1428,[3]رکوردها!$A:$F,6,0)</f>
        <v>#N/A</v>
      </c>
      <c r="AB1428" t="e">
        <f>VLOOKUP(T1428,[3]رکوردها!$A:$E,5,0)</f>
        <v>#N/A</v>
      </c>
    </row>
    <row r="1429" spans="1:28" s="41" customFormat="1" hidden="1" x14ac:dyDescent="0.2">
      <c r="A1429" s="36">
        <v>178510</v>
      </c>
      <c r="B1429" s="36">
        <v>1328</v>
      </c>
      <c r="C1429" s="36">
        <v>1867</v>
      </c>
      <c r="D1429" s="39" t="s">
        <v>5178</v>
      </c>
      <c r="E1429" s="39"/>
      <c r="F1429" s="37" t="s">
        <v>171</v>
      </c>
      <c r="G1429" s="37" t="s">
        <v>962</v>
      </c>
      <c r="H1429" s="38">
        <v>3286293</v>
      </c>
      <c r="I1429" s="38">
        <v>0</v>
      </c>
      <c r="J1429" s="38">
        <f t="shared" si="23"/>
        <v>3286293</v>
      </c>
      <c r="K1429" s="38"/>
      <c r="L1429" s="49"/>
      <c r="M1429" s="37" t="s">
        <v>63</v>
      </c>
      <c r="N1429" s="37" t="s">
        <v>64</v>
      </c>
      <c r="O1429" s="37" t="s">
        <v>157</v>
      </c>
      <c r="P1429" s="37" t="s">
        <v>158</v>
      </c>
      <c r="Q1429" s="37" t="s">
        <v>159</v>
      </c>
      <c r="R1429" s="37" t="s">
        <v>160</v>
      </c>
      <c r="S1429" s="37" t="s">
        <v>912</v>
      </c>
      <c r="T1429" s="37" t="s">
        <v>911</v>
      </c>
      <c r="U1429" s="1" t="e">
        <f>VLOOKUP(T1429,[2]VAT!$A:$D,1,0)</f>
        <v>#N/A</v>
      </c>
      <c r="V1429" s="37" t="s">
        <v>2</v>
      </c>
      <c r="W1429" s="37" t="s">
        <v>2</v>
      </c>
      <c r="X1429" t="e">
        <f>VLOOKUP(T1429,[3]رکوردها!$A:$B,2,0)</f>
        <v>#N/A</v>
      </c>
      <c r="Y1429" t="e">
        <f>VLOOKUP(T1429,[3]رکوردها!$A:$D,4,0)</f>
        <v>#N/A</v>
      </c>
      <c r="Z1429" t="e">
        <f>VLOOKUP(T1429,[3]رکوردها!$A:$C,3,0)</f>
        <v>#N/A</v>
      </c>
      <c r="AA1429" t="e">
        <f>VLOOKUP(T1429,[3]رکوردها!$A:$F,6,0)</f>
        <v>#N/A</v>
      </c>
      <c r="AB1429" t="e">
        <f>VLOOKUP(T1429,[3]رکوردها!$A:$E,5,0)</f>
        <v>#N/A</v>
      </c>
    </row>
    <row r="1430" spans="1:28" s="41" customFormat="1" hidden="1" x14ac:dyDescent="0.2">
      <c r="A1430" s="36">
        <v>178511</v>
      </c>
      <c r="B1430" s="36">
        <v>1328</v>
      </c>
      <c r="C1430" s="36">
        <v>1867</v>
      </c>
      <c r="D1430" s="39" t="s">
        <v>5178</v>
      </c>
      <c r="E1430" s="39"/>
      <c r="F1430" s="37" t="s">
        <v>171</v>
      </c>
      <c r="G1430" s="37" t="s">
        <v>970</v>
      </c>
      <c r="H1430" s="38">
        <v>3286293</v>
      </c>
      <c r="I1430" s="38">
        <v>0</v>
      </c>
      <c r="J1430" s="38">
        <f t="shared" si="23"/>
        <v>3286293</v>
      </c>
      <c r="K1430" s="38"/>
      <c r="L1430" s="49"/>
      <c r="M1430" s="37" t="s">
        <v>63</v>
      </c>
      <c r="N1430" s="37" t="s">
        <v>64</v>
      </c>
      <c r="O1430" s="37" t="s">
        <v>157</v>
      </c>
      <c r="P1430" s="37" t="s">
        <v>158</v>
      </c>
      <c r="Q1430" s="37" t="s">
        <v>159</v>
      </c>
      <c r="R1430" s="37" t="s">
        <v>160</v>
      </c>
      <c r="S1430" s="37" t="s">
        <v>912</v>
      </c>
      <c r="T1430" s="37" t="s">
        <v>911</v>
      </c>
      <c r="U1430" s="1" t="e">
        <f>VLOOKUP(T1430,[2]VAT!$A:$D,1,0)</f>
        <v>#N/A</v>
      </c>
      <c r="V1430" s="37" t="s">
        <v>2</v>
      </c>
      <c r="W1430" s="37" t="s">
        <v>2</v>
      </c>
      <c r="X1430" t="e">
        <f>VLOOKUP(T1430,[3]رکوردها!$A:$B,2,0)</f>
        <v>#N/A</v>
      </c>
      <c r="Y1430" t="e">
        <f>VLOOKUP(T1430,[3]رکوردها!$A:$D,4,0)</f>
        <v>#N/A</v>
      </c>
      <c r="Z1430" t="e">
        <f>VLOOKUP(T1430,[3]رکوردها!$A:$C,3,0)</f>
        <v>#N/A</v>
      </c>
      <c r="AA1430" t="e">
        <f>VLOOKUP(T1430,[3]رکوردها!$A:$F,6,0)</f>
        <v>#N/A</v>
      </c>
      <c r="AB1430" t="e">
        <f>VLOOKUP(T1430,[3]رکوردها!$A:$E,5,0)</f>
        <v>#N/A</v>
      </c>
    </row>
    <row r="1431" spans="1:28" s="41" customFormat="1" hidden="1" x14ac:dyDescent="0.2">
      <c r="A1431" s="36">
        <v>178512</v>
      </c>
      <c r="B1431" s="36">
        <v>1328</v>
      </c>
      <c r="C1431" s="36">
        <v>1867</v>
      </c>
      <c r="D1431" s="39" t="s">
        <v>5178</v>
      </c>
      <c r="E1431" s="39"/>
      <c r="F1431" s="37" t="s">
        <v>171</v>
      </c>
      <c r="G1431" s="37" t="s">
        <v>970</v>
      </c>
      <c r="H1431" s="38">
        <v>3286293</v>
      </c>
      <c r="I1431" s="38">
        <v>0</v>
      </c>
      <c r="J1431" s="38">
        <f t="shared" si="23"/>
        <v>3286293</v>
      </c>
      <c r="K1431" s="38"/>
      <c r="L1431" s="49"/>
      <c r="M1431" s="37" t="s">
        <v>63</v>
      </c>
      <c r="N1431" s="37" t="s">
        <v>64</v>
      </c>
      <c r="O1431" s="37" t="s">
        <v>157</v>
      </c>
      <c r="P1431" s="37" t="s">
        <v>158</v>
      </c>
      <c r="Q1431" s="37" t="s">
        <v>159</v>
      </c>
      <c r="R1431" s="37" t="s">
        <v>160</v>
      </c>
      <c r="S1431" s="37" t="s">
        <v>912</v>
      </c>
      <c r="T1431" s="37" t="s">
        <v>911</v>
      </c>
      <c r="U1431" s="1" t="e">
        <f>VLOOKUP(T1431,[2]VAT!$A:$D,1,0)</f>
        <v>#N/A</v>
      </c>
      <c r="V1431" s="37" t="s">
        <v>2</v>
      </c>
      <c r="W1431" s="37" t="s">
        <v>2</v>
      </c>
      <c r="X1431" t="e">
        <f>VLOOKUP(T1431,[3]رکوردها!$A:$B,2,0)</f>
        <v>#N/A</v>
      </c>
      <c r="Y1431" t="e">
        <f>VLOOKUP(T1431,[3]رکوردها!$A:$D,4,0)</f>
        <v>#N/A</v>
      </c>
      <c r="Z1431" t="e">
        <f>VLOOKUP(T1431,[3]رکوردها!$A:$C,3,0)</f>
        <v>#N/A</v>
      </c>
      <c r="AA1431" t="e">
        <f>VLOOKUP(T1431,[3]رکوردها!$A:$F,6,0)</f>
        <v>#N/A</v>
      </c>
      <c r="AB1431" t="e">
        <f>VLOOKUP(T1431,[3]رکوردها!$A:$E,5,0)</f>
        <v>#N/A</v>
      </c>
    </row>
    <row r="1432" spans="1:28" s="41" customFormat="1" hidden="1" x14ac:dyDescent="0.2">
      <c r="A1432" s="36">
        <v>178513</v>
      </c>
      <c r="B1432" s="36">
        <v>1328</v>
      </c>
      <c r="C1432" s="36">
        <v>1867</v>
      </c>
      <c r="D1432" s="39" t="s">
        <v>5178</v>
      </c>
      <c r="E1432" s="39"/>
      <c r="F1432" s="37" t="s">
        <v>171</v>
      </c>
      <c r="G1432" s="37" t="s">
        <v>965</v>
      </c>
      <c r="H1432" s="38">
        <v>3286293</v>
      </c>
      <c r="I1432" s="38">
        <v>0</v>
      </c>
      <c r="J1432" s="38">
        <f t="shared" si="23"/>
        <v>3286293</v>
      </c>
      <c r="K1432" s="38"/>
      <c r="L1432" s="49"/>
      <c r="M1432" s="37" t="s">
        <v>63</v>
      </c>
      <c r="N1432" s="37" t="s">
        <v>64</v>
      </c>
      <c r="O1432" s="37" t="s">
        <v>157</v>
      </c>
      <c r="P1432" s="37" t="s">
        <v>158</v>
      </c>
      <c r="Q1432" s="37" t="s">
        <v>159</v>
      </c>
      <c r="R1432" s="37" t="s">
        <v>160</v>
      </c>
      <c r="S1432" s="37" t="s">
        <v>912</v>
      </c>
      <c r="T1432" s="37" t="s">
        <v>911</v>
      </c>
      <c r="U1432" s="1" t="e">
        <f>VLOOKUP(T1432,[2]VAT!$A:$D,1,0)</f>
        <v>#N/A</v>
      </c>
      <c r="V1432" s="37" t="s">
        <v>2</v>
      </c>
      <c r="W1432" s="37" t="s">
        <v>2</v>
      </c>
      <c r="X1432" t="e">
        <f>VLOOKUP(T1432,[3]رکوردها!$A:$B,2,0)</f>
        <v>#N/A</v>
      </c>
      <c r="Y1432" t="e">
        <f>VLOOKUP(T1432,[3]رکوردها!$A:$D,4,0)</f>
        <v>#N/A</v>
      </c>
      <c r="Z1432" t="e">
        <f>VLOOKUP(T1432,[3]رکوردها!$A:$C,3,0)</f>
        <v>#N/A</v>
      </c>
      <c r="AA1432" t="e">
        <f>VLOOKUP(T1432,[3]رکوردها!$A:$F,6,0)</f>
        <v>#N/A</v>
      </c>
      <c r="AB1432" t="e">
        <f>VLOOKUP(T1432,[3]رکوردها!$A:$E,5,0)</f>
        <v>#N/A</v>
      </c>
    </row>
    <row r="1433" spans="1:28" s="41" customFormat="1" hidden="1" x14ac:dyDescent="0.2">
      <c r="A1433" s="36">
        <v>178514</v>
      </c>
      <c r="B1433" s="36">
        <v>1328</v>
      </c>
      <c r="C1433" s="36">
        <v>1867</v>
      </c>
      <c r="D1433" s="39" t="s">
        <v>5178</v>
      </c>
      <c r="E1433" s="39"/>
      <c r="F1433" s="37" t="s">
        <v>171</v>
      </c>
      <c r="G1433" s="37" t="s">
        <v>965</v>
      </c>
      <c r="H1433" s="38">
        <v>3286293</v>
      </c>
      <c r="I1433" s="38">
        <v>0</v>
      </c>
      <c r="J1433" s="38">
        <f t="shared" si="23"/>
        <v>3286293</v>
      </c>
      <c r="K1433" s="38"/>
      <c r="L1433" s="49"/>
      <c r="M1433" s="37" t="s">
        <v>63</v>
      </c>
      <c r="N1433" s="37" t="s">
        <v>64</v>
      </c>
      <c r="O1433" s="37" t="s">
        <v>157</v>
      </c>
      <c r="P1433" s="37" t="s">
        <v>158</v>
      </c>
      <c r="Q1433" s="37" t="s">
        <v>159</v>
      </c>
      <c r="R1433" s="37" t="s">
        <v>160</v>
      </c>
      <c r="S1433" s="37" t="s">
        <v>912</v>
      </c>
      <c r="T1433" s="37" t="s">
        <v>911</v>
      </c>
      <c r="U1433" s="1" t="e">
        <f>VLOOKUP(T1433,[2]VAT!$A:$D,1,0)</f>
        <v>#N/A</v>
      </c>
      <c r="V1433" s="37" t="s">
        <v>2</v>
      </c>
      <c r="W1433" s="37" t="s">
        <v>2</v>
      </c>
      <c r="X1433" t="e">
        <f>VLOOKUP(T1433,[3]رکوردها!$A:$B,2,0)</f>
        <v>#N/A</v>
      </c>
      <c r="Y1433" t="e">
        <f>VLOOKUP(T1433,[3]رکوردها!$A:$D,4,0)</f>
        <v>#N/A</v>
      </c>
      <c r="Z1433" t="e">
        <f>VLOOKUP(T1433,[3]رکوردها!$A:$C,3,0)</f>
        <v>#N/A</v>
      </c>
      <c r="AA1433" t="e">
        <f>VLOOKUP(T1433,[3]رکوردها!$A:$F,6,0)</f>
        <v>#N/A</v>
      </c>
      <c r="AB1433" t="e">
        <f>VLOOKUP(T1433,[3]رکوردها!$A:$E,5,0)</f>
        <v>#N/A</v>
      </c>
    </row>
    <row r="1434" spans="1:28" s="41" customFormat="1" hidden="1" x14ac:dyDescent="0.2">
      <c r="A1434" s="36">
        <v>178515</v>
      </c>
      <c r="B1434" s="36">
        <v>1328</v>
      </c>
      <c r="C1434" s="36">
        <v>1867</v>
      </c>
      <c r="D1434" s="39" t="s">
        <v>5178</v>
      </c>
      <c r="E1434" s="39"/>
      <c r="F1434" s="37" t="s">
        <v>171</v>
      </c>
      <c r="G1434" s="37" t="s">
        <v>965</v>
      </c>
      <c r="H1434" s="38">
        <v>3286293</v>
      </c>
      <c r="I1434" s="38">
        <v>0</v>
      </c>
      <c r="J1434" s="38">
        <f t="shared" si="23"/>
        <v>3286293</v>
      </c>
      <c r="K1434" s="38"/>
      <c r="L1434" s="49"/>
      <c r="M1434" s="37" t="s">
        <v>63</v>
      </c>
      <c r="N1434" s="37" t="s">
        <v>64</v>
      </c>
      <c r="O1434" s="37" t="s">
        <v>157</v>
      </c>
      <c r="P1434" s="37" t="s">
        <v>158</v>
      </c>
      <c r="Q1434" s="37" t="s">
        <v>159</v>
      </c>
      <c r="R1434" s="37" t="s">
        <v>160</v>
      </c>
      <c r="S1434" s="37" t="s">
        <v>912</v>
      </c>
      <c r="T1434" s="37" t="s">
        <v>911</v>
      </c>
      <c r="U1434" s="1" t="e">
        <f>VLOOKUP(T1434,[2]VAT!$A:$D,1,0)</f>
        <v>#N/A</v>
      </c>
      <c r="V1434" s="37" t="s">
        <v>2</v>
      </c>
      <c r="W1434" s="37" t="s">
        <v>2</v>
      </c>
      <c r="X1434" t="e">
        <f>VLOOKUP(T1434,[3]رکوردها!$A:$B,2,0)</f>
        <v>#N/A</v>
      </c>
      <c r="Y1434" t="e">
        <f>VLOOKUP(T1434,[3]رکوردها!$A:$D,4,0)</f>
        <v>#N/A</v>
      </c>
      <c r="Z1434" t="e">
        <f>VLOOKUP(T1434,[3]رکوردها!$A:$C,3,0)</f>
        <v>#N/A</v>
      </c>
      <c r="AA1434" t="e">
        <f>VLOOKUP(T1434,[3]رکوردها!$A:$F,6,0)</f>
        <v>#N/A</v>
      </c>
      <c r="AB1434" t="e">
        <f>VLOOKUP(T1434,[3]رکوردها!$A:$E,5,0)</f>
        <v>#N/A</v>
      </c>
    </row>
    <row r="1435" spans="1:28" s="41" customFormat="1" hidden="1" x14ac:dyDescent="0.2">
      <c r="A1435" s="36">
        <v>178516</v>
      </c>
      <c r="B1435" s="36">
        <v>1328</v>
      </c>
      <c r="C1435" s="36">
        <v>1867</v>
      </c>
      <c r="D1435" s="39" t="s">
        <v>5178</v>
      </c>
      <c r="E1435" s="39"/>
      <c r="F1435" s="37" t="s">
        <v>171</v>
      </c>
      <c r="G1435" s="37" t="s">
        <v>965</v>
      </c>
      <c r="H1435" s="38">
        <v>3286293</v>
      </c>
      <c r="I1435" s="38">
        <v>0</v>
      </c>
      <c r="J1435" s="38">
        <f t="shared" si="23"/>
        <v>3286293</v>
      </c>
      <c r="K1435" s="38"/>
      <c r="L1435" s="49"/>
      <c r="M1435" s="37" t="s">
        <v>63</v>
      </c>
      <c r="N1435" s="37" t="s">
        <v>64</v>
      </c>
      <c r="O1435" s="37" t="s">
        <v>157</v>
      </c>
      <c r="P1435" s="37" t="s">
        <v>158</v>
      </c>
      <c r="Q1435" s="37" t="s">
        <v>159</v>
      </c>
      <c r="R1435" s="37" t="s">
        <v>160</v>
      </c>
      <c r="S1435" s="37" t="s">
        <v>912</v>
      </c>
      <c r="T1435" s="37" t="s">
        <v>911</v>
      </c>
      <c r="U1435" s="1" t="e">
        <f>VLOOKUP(T1435,[2]VAT!$A:$D,1,0)</f>
        <v>#N/A</v>
      </c>
      <c r="V1435" s="37" t="s">
        <v>2</v>
      </c>
      <c r="W1435" s="37" t="s">
        <v>2</v>
      </c>
      <c r="X1435" t="e">
        <f>VLOOKUP(T1435,[3]رکوردها!$A:$B,2,0)</f>
        <v>#N/A</v>
      </c>
      <c r="Y1435" t="e">
        <f>VLOOKUP(T1435,[3]رکوردها!$A:$D,4,0)</f>
        <v>#N/A</v>
      </c>
      <c r="Z1435" t="e">
        <f>VLOOKUP(T1435,[3]رکوردها!$A:$C,3,0)</f>
        <v>#N/A</v>
      </c>
      <c r="AA1435" t="e">
        <f>VLOOKUP(T1435,[3]رکوردها!$A:$F,6,0)</f>
        <v>#N/A</v>
      </c>
      <c r="AB1435" t="e">
        <f>VLOOKUP(T1435,[3]رکوردها!$A:$E,5,0)</f>
        <v>#N/A</v>
      </c>
    </row>
    <row r="1436" spans="1:28" s="41" customFormat="1" hidden="1" x14ac:dyDescent="0.2">
      <c r="A1436" s="36">
        <v>178517</v>
      </c>
      <c r="B1436" s="36">
        <v>1328</v>
      </c>
      <c r="C1436" s="36">
        <v>1867</v>
      </c>
      <c r="D1436" s="39" t="s">
        <v>5178</v>
      </c>
      <c r="E1436" s="39"/>
      <c r="F1436" s="37" t="s">
        <v>171</v>
      </c>
      <c r="G1436" s="37" t="s">
        <v>965</v>
      </c>
      <c r="H1436" s="38">
        <v>3286293</v>
      </c>
      <c r="I1436" s="38">
        <v>0</v>
      </c>
      <c r="J1436" s="38">
        <f t="shared" si="23"/>
        <v>3286293</v>
      </c>
      <c r="K1436" s="38"/>
      <c r="L1436" s="49"/>
      <c r="M1436" s="37" t="s">
        <v>63</v>
      </c>
      <c r="N1436" s="37" t="s">
        <v>64</v>
      </c>
      <c r="O1436" s="37" t="s">
        <v>157</v>
      </c>
      <c r="P1436" s="37" t="s">
        <v>158</v>
      </c>
      <c r="Q1436" s="37" t="s">
        <v>159</v>
      </c>
      <c r="R1436" s="37" t="s">
        <v>160</v>
      </c>
      <c r="S1436" s="37" t="s">
        <v>912</v>
      </c>
      <c r="T1436" s="37" t="s">
        <v>911</v>
      </c>
      <c r="U1436" s="1" t="e">
        <f>VLOOKUP(T1436,[2]VAT!$A:$D,1,0)</f>
        <v>#N/A</v>
      </c>
      <c r="V1436" s="37" t="s">
        <v>2</v>
      </c>
      <c r="W1436" s="37" t="s">
        <v>2</v>
      </c>
      <c r="X1436" t="e">
        <f>VLOOKUP(T1436,[3]رکوردها!$A:$B,2,0)</f>
        <v>#N/A</v>
      </c>
      <c r="Y1436" t="e">
        <f>VLOOKUP(T1436,[3]رکوردها!$A:$D,4,0)</f>
        <v>#N/A</v>
      </c>
      <c r="Z1436" t="e">
        <f>VLOOKUP(T1436,[3]رکوردها!$A:$C,3,0)</f>
        <v>#N/A</v>
      </c>
      <c r="AA1436" t="e">
        <f>VLOOKUP(T1436,[3]رکوردها!$A:$F,6,0)</f>
        <v>#N/A</v>
      </c>
      <c r="AB1436" t="e">
        <f>VLOOKUP(T1436,[3]رکوردها!$A:$E,5,0)</f>
        <v>#N/A</v>
      </c>
    </row>
    <row r="1437" spans="1:28" s="41" customFormat="1" hidden="1" x14ac:dyDescent="0.2">
      <c r="A1437" s="36">
        <v>178518</v>
      </c>
      <c r="B1437" s="36">
        <v>1328</v>
      </c>
      <c r="C1437" s="36">
        <v>1867</v>
      </c>
      <c r="D1437" s="39" t="s">
        <v>5178</v>
      </c>
      <c r="E1437" s="39"/>
      <c r="F1437" s="37" t="s">
        <v>171</v>
      </c>
      <c r="G1437" s="37" t="s">
        <v>965</v>
      </c>
      <c r="H1437" s="38">
        <v>3286293</v>
      </c>
      <c r="I1437" s="38">
        <v>0</v>
      </c>
      <c r="J1437" s="38">
        <f t="shared" si="23"/>
        <v>3286293</v>
      </c>
      <c r="K1437" s="38"/>
      <c r="L1437" s="49"/>
      <c r="M1437" s="37" t="s">
        <v>63</v>
      </c>
      <c r="N1437" s="37" t="s">
        <v>64</v>
      </c>
      <c r="O1437" s="37" t="s">
        <v>157</v>
      </c>
      <c r="P1437" s="37" t="s">
        <v>158</v>
      </c>
      <c r="Q1437" s="37" t="s">
        <v>159</v>
      </c>
      <c r="R1437" s="37" t="s">
        <v>160</v>
      </c>
      <c r="S1437" s="37" t="s">
        <v>912</v>
      </c>
      <c r="T1437" s="37" t="s">
        <v>911</v>
      </c>
      <c r="U1437" s="1" t="e">
        <f>VLOOKUP(T1437,[2]VAT!$A:$D,1,0)</f>
        <v>#N/A</v>
      </c>
      <c r="V1437" s="37" t="s">
        <v>2</v>
      </c>
      <c r="W1437" s="37" t="s">
        <v>2</v>
      </c>
      <c r="X1437" t="e">
        <f>VLOOKUP(T1437,[3]رکوردها!$A:$B,2,0)</f>
        <v>#N/A</v>
      </c>
      <c r="Y1437" t="e">
        <f>VLOOKUP(T1437,[3]رکوردها!$A:$D,4,0)</f>
        <v>#N/A</v>
      </c>
      <c r="Z1437" t="e">
        <f>VLOOKUP(T1437,[3]رکوردها!$A:$C,3,0)</f>
        <v>#N/A</v>
      </c>
      <c r="AA1437" t="e">
        <f>VLOOKUP(T1437,[3]رکوردها!$A:$F,6,0)</f>
        <v>#N/A</v>
      </c>
      <c r="AB1437" t="e">
        <f>VLOOKUP(T1437,[3]رکوردها!$A:$E,5,0)</f>
        <v>#N/A</v>
      </c>
    </row>
    <row r="1438" spans="1:28" s="41" customFormat="1" hidden="1" x14ac:dyDescent="0.2">
      <c r="A1438" s="36">
        <v>178519</v>
      </c>
      <c r="B1438" s="36">
        <v>1328</v>
      </c>
      <c r="C1438" s="36">
        <v>1867</v>
      </c>
      <c r="D1438" s="39" t="s">
        <v>5178</v>
      </c>
      <c r="E1438" s="39"/>
      <c r="F1438" s="37" t="s">
        <v>171</v>
      </c>
      <c r="G1438" s="37" t="s">
        <v>965</v>
      </c>
      <c r="H1438" s="38">
        <v>3286293</v>
      </c>
      <c r="I1438" s="38">
        <v>0</v>
      </c>
      <c r="J1438" s="38">
        <f t="shared" si="23"/>
        <v>3286293</v>
      </c>
      <c r="K1438" s="38"/>
      <c r="L1438" s="49"/>
      <c r="M1438" s="37" t="s">
        <v>63</v>
      </c>
      <c r="N1438" s="37" t="s">
        <v>64</v>
      </c>
      <c r="O1438" s="37" t="s">
        <v>157</v>
      </c>
      <c r="P1438" s="37" t="s">
        <v>158</v>
      </c>
      <c r="Q1438" s="37" t="s">
        <v>159</v>
      </c>
      <c r="R1438" s="37" t="s">
        <v>160</v>
      </c>
      <c r="S1438" s="37" t="s">
        <v>912</v>
      </c>
      <c r="T1438" s="37" t="s">
        <v>911</v>
      </c>
      <c r="U1438" s="1" t="e">
        <f>VLOOKUP(T1438,[2]VAT!$A:$D,1,0)</f>
        <v>#N/A</v>
      </c>
      <c r="V1438" s="37" t="s">
        <v>2</v>
      </c>
      <c r="W1438" s="37" t="s">
        <v>2</v>
      </c>
      <c r="X1438" t="e">
        <f>VLOOKUP(T1438,[3]رکوردها!$A:$B,2,0)</f>
        <v>#N/A</v>
      </c>
      <c r="Y1438" t="e">
        <f>VLOOKUP(T1438,[3]رکوردها!$A:$D,4,0)</f>
        <v>#N/A</v>
      </c>
      <c r="Z1438" t="e">
        <f>VLOOKUP(T1438,[3]رکوردها!$A:$C,3,0)</f>
        <v>#N/A</v>
      </c>
      <c r="AA1438" t="e">
        <f>VLOOKUP(T1438,[3]رکوردها!$A:$F,6,0)</f>
        <v>#N/A</v>
      </c>
      <c r="AB1438" t="e">
        <f>VLOOKUP(T1438,[3]رکوردها!$A:$E,5,0)</f>
        <v>#N/A</v>
      </c>
    </row>
    <row r="1439" spans="1:28" s="41" customFormat="1" hidden="1" x14ac:dyDescent="0.2">
      <c r="A1439" s="36">
        <v>178520</v>
      </c>
      <c r="B1439" s="36">
        <v>1328</v>
      </c>
      <c r="C1439" s="36">
        <v>1867</v>
      </c>
      <c r="D1439" s="39" t="s">
        <v>5178</v>
      </c>
      <c r="E1439" s="39"/>
      <c r="F1439" s="37" t="s">
        <v>171</v>
      </c>
      <c r="G1439" s="37" t="s">
        <v>965</v>
      </c>
      <c r="H1439" s="38">
        <v>3286293</v>
      </c>
      <c r="I1439" s="38">
        <v>0</v>
      </c>
      <c r="J1439" s="38">
        <f t="shared" si="23"/>
        <v>3286293</v>
      </c>
      <c r="K1439" s="38"/>
      <c r="L1439" s="49"/>
      <c r="M1439" s="37" t="s">
        <v>63</v>
      </c>
      <c r="N1439" s="37" t="s">
        <v>64</v>
      </c>
      <c r="O1439" s="37" t="s">
        <v>157</v>
      </c>
      <c r="P1439" s="37" t="s">
        <v>158</v>
      </c>
      <c r="Q1439" s="37" t="s">
        <v>159</v>
      </c>
      <c r="R1439" s="37" t="s">
        <v>160</v>
      </c>
      <c r="S1439" s="37" t="s">
        <v>912</v>
      </c>
      <c r="T1439" s="37" t="s">
        <v>911</v>
      </c>
      <c r="U1439" s="1" t="e">
        <f>VLOOKUP(T1439,[2]VAT!$A:$D,1,0)</f>
        <v>#N/A</v>
      </c>
      <c r="V1439" s="37" t="s">
        <v>2</v>
      </c>
      <c r="W1439" s="37" t="s">
        <v>2</v>
      </c>
      <c r="X1439" t="e">
        <f>VLOOKUP(T1439,[3]رکوردها!$A:$B,2,0)</f>
        <v>#N/A</v>
      </c>
      <c r="Y1439" t="e">
        <f>VLOOKUP(T1439,[3]رکوردها!$A:$D,4,0)</f>
        <v>#N/A</v>
      </c>
      <c r="Z1439" t="e">
        <f>VLOOKUP(T1439,[3]رکوردها!$A:$C,3,0)</f>
        <v>#N/A</v>
      </c>
      <c r="AA1439" t="e">
        <f>VLOOKUP(T1439,[3]رکوردها!$A:$F,6,0)</f>
        <v>#N/A</v>
      </c>
      <c r="AB1439" t="e">
        <f>VLOOKUP(T1439,[3]رکوردها!$A:$E,5,0)</f>
        <v>#N/A</v>
      </c>
    </row>
    <row r="1440" spans="1:28" s="41" customFormat="1" hidden="1" x14ac:dyDescent="0.2">
      <c r="A1440" s="36">
        <v>178521</v>
      </c>
      <c r="B1440" s="36">
        <v>1328</v>
      </c>
      <c r="C1440" s="36">
        <v>1867</v>
      </c>
      <c r="D1440" s="39" t="s">
        <v>5178</v>
      </c>
      <c r="E1440" s="39"/>
      <c r="F1440" s="37" t="s">
        <v>171</v>
      </c>
      <c r="G1440" s="37" t="s">
        <v>965</v>
      </c>
      <c r="H1440" s="38">
        <v>3286293</v>
      </c>
      <c r="I1440" s="38">
        <v>0</v>
      </c>
      <c r="J1440" s="38">
        <f t="shared" si="23"/>
        <v>3286293</v>
      </c>
      <c r="K1440" s="38"/>
      <c r="L1440" s="49"/>
      <c r="M1440" s="37" t="s">
        <v>63</v>
      </c>
      <c r="N1440" s="37" t="s">
        <v>64</v>
      </c>
      <c r="O1440" s="37" t="s">
        <v>157</v>
      </c>
      <c r="P1440" s="37" t="s">
        <v>158</v>
      </c>
      <c r="Q1440" s="37" t="s">
        <v>159</v>
      </c>
      <c r="R1440" s="37" t="s">
        <v>160</v>
      </c>
      <c r="S1440" s="37" t="s">
        <v>912</v>
      </c>
      <c r="T1440" s="37" t="s">
        <v>911</v>
      </c>
      <c r="U1440" s="1" t="e">
        <f>VLOOKUP(T1440,[2]VAT!$A:$D,1,0)</f>
        <v>#N/A</v>
      </c>
      <c r="V1440" s="37" t="s">
        <v>2</v>
      </c>
      <c r="W1440" s="37" t="s">
        <v>2</v>
      </c>
      <c r="X1440" t="e">
        <f>VLOOKUP(T1440,[3]رکوردها!$A:$B,2,0)</f>
        <v>#N/A</v>
      </c>
      <c r="Y1440" t="e">
        <f>VLOOKUP(T1440,[3]رکوردها!$A:$D,4,0)</f>
        <v>#N/A</v>
      </c>
      <c r="Z1440" t="e">
        <f>VLOOKUP(T1440,[3]رکوردها!$A:$C,3,0)</f>
        <v>#N/A</v>
      </c>
      <c r="AA1440" t="e">
        <f>VLOOKUP(T1440,[3]رکوردها!$A:$F,6,0)</f>
        <v>#N/A</v>
      </c>
      <c r="AB1440" t="e">
        <f>VLOOKUP(T1440,[3]رکوردها!$A:$E,5,0)</f>
        <v>#N/A</v>
      </c>
    </row>
    <row r="1441" spans="1:28" s="41" customFormat="1" hidden="1" x14ac:dyDescent="0.2">
      <c r="A1441" s="36">
        <v>178522</v>
      </c>
      <c r="B1441" s="36">
        <v>1328</v>
      </c>
      <c r="C1441" s="36">
        <v>1867</v>
      </c>
      <c r="D1441" s="39" t="s">
        <v>5178</v>
      </c>
      <c r="E1441" s="39"/>
      <c r="F1441" s="37" t="s">
        <v>171</v>
      </c>
      <c r="G1441" s="37" t="s">
        <v>965</v>
      </c>
      <c r="H1441" s="38">
        <v>3286293</v>
      </c>
      <c r="I1441" s="38">
        <v>0</v>
      </c>
      <c r="J1441" s="38">
        <f t="shared" si="23"/>
        <v>3286293</v>
      </c>
      <c r="K1441" s="38"/>
      <c r="L1441" s="49"/>
      <c r="M1441" s="37" t="s">
        <v>63</v>
      </c>
      <c r="N1441" s="37" t="s">
        <v>64</v>
      </c>
      <c r="O1441" s="37" t="s">
        <v>157</v>
      </c>
      <c r="P1441" s="37" t="s">
        <v>158</v>
      </c>
      <c r="Q1441" s="37" t="s">
        <v>159</v>
      </c>
      <c r="R1441" s="37" t="s">
        <v>160</v>
      </c>
      <c r="S1441" s="37" t="s">
        <v>912</v>
      </c>
      <c r="T1441" s="37" t="s">
        <v>911</v>
      </c>
      <c r="U1441" s="1" t="e">
        <f>VLOOKUP(T1441,[2]VAT!$A:$D,1,0)</f>
        <v>#N/A</v>
      </c>
      <c r="V1441" s="37" t="s">
        <v>2</v>
      </c>
      <c r="W1441" s="37" t="s">
        <v>2</v>
      </c>
      <c r="X1441" t="e">
        <f>VLOOKUP(T1441,[3]رکوردها!$A:$B,2,0)</f>
        <v>#N/A</v>
      </c>
      <c r="Y1441" t="e">
        <f>VLOOKUP(T1441,[3]رکوردها!$A:$D,4,0)</f>
        <v>#N/A</v>
      </c>
      <c r="Z1441" t="e">
        <f>VLOOKUP(T1441,[3]رکوردها!$A:$C,3,0)</f>
        <v>#N/A</v>
      </c>
      <c r="AA1441" t="e">
        <f>VLOOKUP(T1441,[3]رکوردها!$A:$F,6,0)</f>
        <v>#N/A</v>
      </c>
      <c r="AB1441" t="e">
        <f>VLOOKUP(T1441,[3]رکوردها!$A:$E,5,0)</f>
        <v>#N/A</v>
      </c>
    </row>
    <row r="1442" spans="1:28" s="41" customFormat="1" hidden="1" x14ac:dyDescent="0.2">
      <c r="A1442" s="36">
        <v>178523</v>
      </c>
      <c r="B1442" s="36">
        <v>1328</v>
      </c>
      <c r="C1442" s="36">
        <v>1867</v>
      </c>
      <c r="D1442" s="39" t="s">
        <v>5178</v>
      </c>
      <c r="E1442" s="39"/>
      <c r="F1442" s="37" t="s">
        <v>171</v>
      </c>
      <c r="G1442" s="37" t="s">
        <v>970</v>
      </c>
      <c r="H1442" s="38">
        <v>3286293</v>
      </c>
      <c r="I1442" s="38">
        <v>0</v>
      </c>
      <c r="J1442" s="38">
        <f t="shared" si="23"/>
        <v>3286293</v>
      </c>
      <c r="K1442" s="38"/>
      <c r="L1442" s="49"/>
      <c r="M1442" s="37" t="s">
        <v>63</v>
      </c>
      <c r="N1442" s="37" t="s">
        <v>64</v>
      </c>
      <c r="O1442" s="37" t="s">
        <v>157</v>
      </c>
      <c r="P1442" s="37" t="s">
        <v>158</v>
      </c>
      <c r="Q1442" s="37" t="s">
        <v>159</v>
      </c>
      <c r="R1442" s="37" t="s">
        <v>160</v>
      </c>
      <c r="S1442" s="37" t="s">
        <v>912</v>
      </c>
      <c r="T1442" s="37" t="s">
        <v>911</v>
      </c>
      <c r="U1442" s="1" t="e">
        <f>VLOOKUP(T1442,[2]VAT!$A:$D,1,0)</f>
        <v>#N/A</v>
      </c>
      <c r="V1442" s="37" t="s">
        <v>2</v>
      </c>
      <c r="W1442" s="37" t="s">
        <v>2</v>
      </c>
      <c r="X1442" t="e">
        <f>VLOOKUP(T1442,[3]رکوردها!$A:$B,2,0)</f>
        <v>#N/A</v>
      </c>
      <c r="Y1442" t="e">
        <f>VLOOKUP(T1442,[3]رکوردها!$A:$D,4,0)</f>
        <v>#N/A</v>
      </c>
      <c r="Z1442" t="e">
        <f>VLOOKUP(T1442,[3]رکوردها!$A:$C,3,0)</f>
        <v>#N/A</v>
      </c>
      <c r="AA1442" t="e">
        <f>VLOOKUP(T1442,[3]رکوردها!$A:$F,6,0)</f>
        <v>#N/A</v>
      </c>
      <c r="AB1442" t="e">
        <f>VLOOKUP(T1442,[3]رکوردها!$A:$E,5,0)</f>
        <v>#N/A</v>
      </c>
    </row>
    <row r="1443" spans="1:28" s="41" customFormat="1" hidden="1" x14ac:dyDescent="0.2">
      <c r="A1443" s="36">
        <v>178524</v>
      </c>
      <c r="B1443" s="36">
        <v>1328</v>
      </c>
      <c r="C1443" s="36">
        <v>1867</v>
      </c>
      <c r="D1443" s="39" t="s">
        <v>5178</v>
      </c>
      <c r="E1443" s="39"/>
      <c r="F1443" s="37" t="s">
        <v>171</v>
      </c>
      <c r="G1443" s="37" t="s">
        <v>965</v>
      </c>
      <c r="H1443" s="38">
        <v>3286293</v>
      </c>
      <c r="I1443" s="38">
        <v>0</v>
      </c>
      <c r="J1443" s="38">
        <f t="shared" si="23"/>
        <v>3286293</v>
      </c>
      <c r="K1443" s="38"/>
      <c r="L1443" s="49"/>
      <c r="M1443" s="37" t="s">
        <v>63</v>
      </c>
      <c r="N1443" s="37" t="s">
        <v>64</v>
      </c>
      <c r="O1443" s="37" t="s">
        <v>157</v>
      </c>
      <c r="P1443" s="37" t="s">
        <v>158</v>
      </c>
      <c r="Q1443" s="37" t="s">
        <v>159</v>
      </c>
      <c r="R1443" s="37" t="s">
        <v>160</v>
      </c>
      <c r="S1443" s="37" t="s">
        <v>912</v>
      </c>
      <c r="T1443" s="37" t="s">
        <v>911</v>
      </c>
      <c r="U1443" s="1" t="e">
        <f>VLOOKUP(T1443,[2]VAT!$A:$D,1,0)</f>
        <v>#N/A</v>
      </c>
      <c r="V1443" s="37" t="s">
        <v>2</v>
      </c>
      <c r="W1443" s="37" t="s">
        <v>2</v>
      </c>
      <c r="X1443" t="e">
        <f>VLOOKUP(T1443,[3]رکوردها!$A:$B,2,0)</f>
        <v>#N/A</v>
      </c>
      <c r="Y1443" t="e">
        <f>VLOOKUP(T1443,[3]رکوردها!$A:$D,4,0)</f>
        <v>#N/A</v>
      </c>
      <c r="Z1443" t="e">
        <f>VLOOKUP(T1443,[3]رکوردها!$A:$C,3,0)</f>
        <v>#N/A</v>
      </c>
      <c r="AA1443" t="e">
        <f>VLOOKUP(T1443,[3]رکوردها!$A:$F,6,0)</f>
        <v>#N/A</v>
      </c>
      <c r="AB1443" t="e">
        <f>VLOOKUP(T1443,[3]رکوردها!$A:$E,5,0)</f>
        <v>#N/A</v>
      </c>
    </row>
    <row r="1444" spans="1:28" s="41" customFormat="1" hidden="1" x14ac:dyDescent="0.2">
      <c r="A1444" s="36">
        <v>178525</v>
      </c>
      <c r="B1444" s="36">
        <v>1328</v>
      </c>
      <c r="C1444" s="36">
        <v>1867</v>
      </c>
      <c r="D1444" s="39" t="s">
        <v>5178</v>
      </c>
      <c r="E1444" s="39"/>
      <c r="F1444" s="37" t="s">
        <v>171</v>
      </c>
      <c r="G1444" s="37" t="s">
        <v>965</v>
      </c>
      <c r="H1444" s="38">
        <v>3286293</v>
      </c>
      <c r="I1444" s="38">
        <v>0</v>
      </c>
      <c r="J1444" s="38">
        <f t="shared" si="23"/>
        <v>3286293</v>
      </c>
      <c r="K1444" s="38"/>
      <c r="L1444" s="49"/>
      <c r="M1444" s="37" t="s">
        <v>63</v>
      </c>
      <c r="N1444" s="37" t="s">
        <v>64</v>
      </c>
      <c r="O1444" s="37" t="s">
        <v>157</v>
      </c>
      <c r="P1444" s="37" t="s">
        <v>158</v>
      </c>
      <c r="Q1444" s="37" t="s">
        <v>159</v>
      </c>
      <c r="R1444" s="37" t="s">
        <v>160</v>
      </c>
      <c r="S1444" s="37" t="s">
        <v>912</v>
      </c>
      <c r="T1444" s="37" t="s">
        <v>911</v>
      </c>
      <c r="U1444" s="1" t="e">
        <f>VLOOKUP(T1444,[2]VAT!$A:$D,1,0)</f>
        <v>#N/A</v>
      </c>
      <c r="V1444" s="37" t="s">
        <v>2</v>
      </c>
      <c r="W1444" s="37" t="s">
        <v>2</v>
      </c>
      <c r="X1444" t="e">
        <f>VLOOKUP(T1444,[3]رکوردها!$A:$B,2,0)</f>
        <v>#N/A</v>
      </c>
      <c r="Y1444" t="e">
        <f>VLOOKUP(T1444,[3]رکوردها!$A:$D,4,0)</f>
        <v>#N/A</v>
      </c>
      <c r="Z1444" t="e">
        <f>VLOOKUP(T1444,[3]رکوردها!$A:$C,3,0)</f>
        <v>#N/A</v>
      </c>
      <c r="AA1444" t="e">
        <f>VLOOKUP(T1444,[3]رکوردها!$A:$F,6,0)</f>
        <v>#N/A</v>
      </c>
      <c r="AB1444" t="e">
        <f>VLOOKUP(T1444,[3]رکوردها!$A:$E,5,0)</f>
        <v>#N/A</v>
      </c>
    </row>
    <row r="1445" spans="1:28" s="41" customFormat="1" hidden="1" x14ac:dyDescent="0.2">
      <c r="A1445" s="36">
        <v>178526</v>
      </c>
      <c r="B1445" s="36">
        <v>1328</v>
      </c>
      <c r="C1445" s="36">
        <v>1867</v>
      </c>
      <c r="D1445" s="39" t="s">
        <v>5178</v>
      </c>
      <c r="E1445" s="39"/>
      <c r="F1445" s="37" t="s">
        <v>171</v>
      </c>
      <c r="G1445" s="37" t="s">
        <v>965</v>
      </c>
      <c r="H1445" s="38">
        <v>3286293</v>
      </c>
      <c r="I1445" s="38">
        <v>0</v>
      </c>
      <c r="J1445" s="38">
        <f t="shared" si="23"/>
        <v>3286293</v>
      </c>
      <c r="K1445" s="38"/>
      <c r="L1445" s="49"/>
      <c r="M1445" s="37" t="s">
        <v>63</v>
      </c>
      <c r="N1445" s="37" t="s">
        <v>64</v>
      </c>
      <c r="O1445" s="37" t="s">
        <v>157</v>
      </c>
      <c r="P1445" s="37" t="s">
        <v>158</v>
      </c>
      <c r="Q1445" s="37" t="s">
        <v>159</v>
      </c>
      <c r="R1445" s="37" t="s">
        <v>160</v>
      </c>
      <c r="S1445" s="37" t="s">
        <v>912</v>
      </c>
      <c r="T1445" s="37" t="s">
        <v>911</v>
      </c>
      <c r="U1445" s="1" t="e">
        <f>VLOOKUP(T1445,[2]VAT!$A:$D,1,0)</f>
        <v>#N/A</v>
      </c>
      <c r="V1445" s="37" t="s">
        <v>2</v>
      </c>
      <c r="W1445" s="37" t="s">
        <v>2</v>
      </c>
      <c r="X1445" t="e">
        <f>VLOOKUP(T1445,[3]رکوردها!$A:$B,2,0)</f>
        <v>#N/A</v>
      </c>
      <c r="Y1445" t="e">
        <f>VLOOKUP(T1445,[3]رکوردها!$A:$D,4,0)</f>
        <v>#N/A</v>
      </c>
      <c r="Z1445" t="e">
        <f>VLOOKUP(T1445,[3]رکوردها!$A:$C,3,0)</f>
        <v>#N/A</v>
      </c>
      <c r="AA1445" t="e">
        <f>VLOOKUP(T1445,[3]رکوردها!$A:$F,6,0)</f>
        <v>#N/A</v>
      </c>
      <c r="AB1445" t="e">
        <f>VLOOKUP(T1445,[3]رکوردها!$A:$E,5,0)</f>
        <v>#N/A</v>
      </c>
    </row>
    <row r="1446" spans="1:28" s="41" customFormat="1" hidden="1" x14ac:dyDescent="0.2">
      <c r="A1446" s="36">
        <v>178527</v>
      </c>
      <c r="B1446" s="36">
        <v>1328</v>
      </c>
      <c r="C1446" s="36">
        <v>1867</v>
      </c>
      <c r="D1446" s="39" t="s">
        <v>5178</v>
      </c>
      <c r="E1446" s="39"/>
      <c r="F1446" s="37" t="s">
        <v>171</v>
      </c>
      <c r="G1446" s="37" t="s">
        <v>970</v>
      </c>
      <c r="H1446" s="38">
        <v>3286293</v>
      </c>
      <c r="I1446" s="38">
        <v>0</v>
      </c>
      <c r="J1446" s="38">
        <f t="shared" si="23"/>
        <v>3286293</v>
      </c>
      <c r="K1446" s="38"/>
      <c r="L1446" s="49"/>
      <c r="M1446" s="37" t="s">
        <v>63</v>
      </c>
      <c r="N1446" s="37" t="s">
        <v>64</v>
      </c>
      <c r="O1446" s="37" t="s">
        <v>157</v>
      </c>
      <c r="P1446" s="37" t="s">
        <v>158</v>
      </c>
      <c r="Q1446" s="37" t="s">
        <v>159</v>
      </c>
      <c r="R1446" s="37" t="s">
        <v>160</v>
      </c>
      <c r="S1446" s="37" t="s">
        <v>912</v>
      </c>
      <c r="T1446" s="37" t="s">
        <v>911</v>
      </c>
      <c r="U1446" s="1" t="e">
        <f>VLOOKUP(T1446,[2]VAT!$A:$D,1,0)</f>
        <v>#N/A</v>
      </c>
      <c r="V1446" s="37" t="s">
        <v>2</v>
      </c>
      <c r="W1446" s="37" t="s">
        <v>2</v>
      </c>
      <c r="X1446" t="e">
        <f>VLOOKUP(T1446,[3]رکوردها!$A:$B,2,0)</f>
        <v>#N/A</v>
      </c>
      <c r="Y1446" t="e">
        <f>VLOOKUP(T1446,[3]رکوردها!$A:$D,4,0)</f>
        <v>#N/A</v>
      </c>
      <c r="Z1446" t="e">
        <f>VLOOKUP(T1446,[3]رکوردها!$A:$C,3,0)</f>
        <v>#N/A</v>
      </c>
      <c r="AA1446" t="e">
        <f>VLOOKUP(T1446,[3]رکوردها!$A:$F,6,0)</f>
        <v>#N/A</v>
      </c>
      <c r="AB1446" t="e">
        <f>VLOOKUP(T1446,[3]رکوردها!$A:$E,5,0)</f>
        <v>#N/A</v>
      </c>
    </row>
    <row r="1447" spans="1:28" s="41" customFormat="1" hidden="1" x14ac:dyDescent="0.2">
      <c r="A1447" s="36">
        <v>178528</v>
      </c>
      <c r="B1447" s="36">
        <v>1328</v>
      </c>
      <c r="C1447" s="36">
        <v>1867</v>
      </c>
      <c r="D1447" s="39" t="s">
        <v>5178</v>
      </c>
      <c r="E1447" s="39"/>
      <c r="F1447" s="37" t="s">
        <v>171</v>
      </c>
      <c r="G1447" s="37" t="s">
        <v>970</v>
      </c>
      <c r="H1447" s="38">
        <v>3286293</v>
      </c>
      <c r="I1447" s="38">
        <v>0</v>
      </c>
      <c r="J1447" s="38">
        <f t="shared" si="23"/>
        <v>3286293</v>
      </c>
      <c r="K1447" s="38"/>
      <c r="L1447" s="49"/>
      <c r="M1447" s="37" t="s">
        <v>63</v>
      </c>
      <c r="N1447" s="37" t="s">
        <v>64</v>
      </c>
      <c r="O1447" s="37" t="s">
        <v>157</v>
      </c>
      <c r="P1447" s="37" t="s">
        <v>158</v>
      </c>
      <c r="Q1447" s="37" t="s">
        <v>159</v>
      </c>
      <c r="R1447" s="37" t="s">
        <v>160</v>
      </c>
      <c r="S1447" s="37" t="s">
        <v>912</v>
      </c>
      <c r="T1447" s="37" t="s">
        <v>911</v>
      </c>
      <c r="U1447" s="1" t="e">
        <f>VLOOKUP(T1447,[2]VAT!$A:$D,1,0)</f>
        <v>#N/A</v>
      </c>
      <c r="V1447" s="37" t="s">
        <v>2</v>
      </c>
      <c r="W1447" s="37" t="s">
        <v>2</v>
      </c>
      <c r="X1447" t="e">
        <f>VLOOKUP(T1447,[3]رکوردها!$A:$B,2,0)</f>
        <v>#N/A</v>
      </c>
      <c r="Y1447" t="e">
        <f>VLOOKUP(T1447,[3]رکوردها!$A:$D,4,0)</f>
        <v>#N/A</v>
      </c>
      <c r="Z1447" t="e">
        <f>VLOOKUP(T1447,[3]رکوردها!$A:$C,3,0)</f>
        <v>#N/A</v>
      </c>
      <c r="AA1447" t="e">
        <f>VLOOKUP(T1447,[3]رکوردها!$A:$F,6,0)</f>
        <v>#N/A</v>
      </c>
      <c r="AB1447" t="e">
        <f>VLOOKUP(T1447,[3]رکوردها!$A:$E,5,0)</f>
        <v>#N/A</v>
      </c>
    </row>
    <row r="1448" spans="1:28" s="41" customFormat="1" hidden="1" x14ac:dyDescent="0.2">
      <c r="A1448" s="36">
        <v>178529</v>
      </c>
      <c r="B1448" s="36">
        <v>1328</v>
      </c>
      <c r="C1448" s="36">
        <v>1867</v>
      </c>
      <c r="D1448" s="39" t="s">
        <v>5178</v>
      </c>
      <c r="E1448" s="39"/>
      <c r="F1448" s="37" t="s">
        <v>171</v>
      </c>
      <c r="G1448" s="37" t="s">
        <v>971</v>
      </c>
      <c r="H1448" s="38">
        <v>3286293</v>
      </c>
      <c r="I1448" s="38">
        <v>0</v>
      </c>
      <c r="J1448" s="38">
        <f t="shared" si="23"/>
        <v>3286293</v>
      </c>
      <c r="K1448" s="38"/>
      <c r="L1448" s="49"/>
      <c r="M1448" s="37" t="s">
        <v>63</v>
      </c>
      <c r="N1448" s="37" t="s">
        <v>64</v>
      </c>
      <c r="O1448" s="37" t="s">
        <v>157</v>
      </c>
      <c r="P1448" s="37" t="s">
        <v>158</v>
      </c>
      <c r="Q1448" s="37" t="s">
        <v>159</v>
      </c>
      <c r="R1448" s="37" t="s">
        <v>160</v>
      </c>
      <c r="S1448" s="37" t="s">
        <v>912</v>
      </c>
      <c r="T1448" s="37" t="s">
        <v>911</v>
      </c>
      <c r="U1448" s="1" t="e">
        <f>VLOOKUP(T1448,[2]VAT!$A:$D,1,0)</f>
        <v>#N/A</v>
      </c>
      <c r="V1448" s="37" t="s">
        <v>2</v>
      </c>
      <c r="W1448" s="37" t="s">
        <v>2</v>
      </c>
      <c r="X1448" t="e">
        <f>VLOOKUP(T1448,[3]رکوردها!$A:$B,2,0)</f>
        <v>#N/A</v>
      </c>
      <c r="Y1448" t="e">
        <f>VLOOKUP(T1448,[3]رکوردها!$A:$D,4,0)</f>
        <v>#N/A</v>
      </c>
      <c r="Z1448" t="e">
        <f>VLOOKUP(T1448,[3]رکوردها!$A:$C,3,0)</f>
        <v>#N/A</v>
      </c>
      <c r="AA1448" t="e">
        <f>VLOOKUP(T1448,[3]رکوردها!$A:$F,6,0)</f>
        <v>#N/A</v>
      </c>
      <c r="AB1448" t="e">
        <f>VLOOKUP(T1448,[3]رکوردها!$A:$E,5,0)</f>
        <v>#N/A</v>
      </c>
    </row>
    <row r="1449" spans="1:28" s="41" customFormat="1" hidden="1" x14ac:dyDescent="0.2">
      <c r="A1449" s="36">
        <v>178530</v>
      </c>
      <c r="B1449" s="36">
        <v>1328</v>
      </c>
      <c r="C1449" s="36">
        <v>1867</v>
      </c>
      <c r="D1449" s="39" t="s">
        <v>5178</v>
      </c>
      <c r="E1449" s="39"/>
      <c r="F1449" s="37" t="s">
        <v>171</v>
      </c>
      <c r="G1449" s="37" t="s">
        <v>971</v>
      </c>
      <c r="H1449" s="38">
        <v>3286293</v>
      </c>
      <c r="I1449" s="38">
        <v>0</v>
      </c>
      <c r="J1449" s="38">
        <f t="shared" si="23"/>
        <v>3286293</v>
      </c>
      <c r="K1449" s="38"/>
      <c r="L1449" s="49"/>
      <c r="M1449" s="37" t="s">
        <v>63</v>
      </c>
      <c r="N1449" s="37" t="s">
        <v>64</v>
      </c>
      <c r="O1449" s="37" t="s">
        <v>157</v>
      </c>
      <c r="P1449" s="37" t="s">
        <v>158</v>
      </c>
      <c r="Q1449" s="37" t="s">
        <v>159</v>
      </c>
      <c r="R1449" s="37" t="s">
        <v>160</v>
      </c>
      <c r="S1449" s="37" t="s">
        <v>912</v>
      </c>
      <c r="T1449" s="37" t="s">
        <v>911</v>
      </c>
      <c r="U1449" s="1" t="e">
        <f>VLOOKUP(T1449,[2]VAT!$A:$D,1,0)</f>
        <v>#N/A</v>
      </c>
      <c r="V1449" s="37" t="s">
        <v>2</v>
      </c>
      <c r="W1449" s="37" t="s">
        <v>2</v>
      </c>
      <c r="X1449" t="e">
        <f>VLOOKUP(T1449,[3]رکوردها!$A:$B,2,0)</f>
        <v>#N/A</v>
      </c>
      <c r="Y1449" t="e">
        <f>VLOOKUP(T1449,[3]رکوردها!$A:$D,4,0)</f>
        <v>#N/A</v>
      </c>
      <c r="Z1449" t="e">
        <f>VLOOKUP(T1449,[3]رکوردها!$A:$C,3,0)</f>
        <v>#N/A</v>
      </c>
      <c r="AA1449" t="e">
        <f>VLOOKUP(T1449,[3]رکوردها!$A:$F,6,0)</f>
        <v>#N/A</v>
      </c>
      <c r="AB1449" t="e">
        <f>VLOOKUP(T1449,[3]رکوردها!$A:$E,5,0)</f>
        <v>#N/A</v>
      </c>
    </row>
    <row r="1450" spans="1:28" s="41" customFormat="1" hidden="1" x14ac:dyDescent="0.2">
      <c r="A1450" s="36">
        <v>178531</v>
      </c>
      <c r="B1450" s="36">
        <v>1328</v>
      </c>
      <c r="C1450" s="36">
        <v>1867</v>
      </c>
      <c r="D1450" s="39" t="s">
        <v>5178</v>
      </c>
      <c r="E1450" s="39"/>
      <c r="F1450" s="37" t="s">
        <v>171</v>
      </c>
      <c r="G1450" s="37" t="s">
        <v>971</v>
      </c>
      <c r="H1450" s="38">
        <v>3286293</v>
      </c>
      <c r="I1450" s="38">
        <v>0</v>
      </c>
      <c r="J1450" s="38">
        <f t="shared" si="23"/>
        <v>3286293</v>
      </c>
      <c r="K1450" s="38"/>
      <c r="L1450" s="49"/>
      <c r="M1450" s="37" t="s">
        <v>63</v>
      </c>
      <c r="N1450" s="37" t="s">
        <v>64</v>
      </c>
      <c r="O1450" s="37" t="s">
        <v>157</v>
      </c>
      <c r="P1450" s="37" t="s">
        <v>158</v>
      </c>
      <c r="Q1450" s="37" t="s">
        <v>159</v>
      </c>
      <c r="R1450" s="37" t="s">
        <v>160</v>
      </c>
      <c r="S1450" s="37" t="s">
        <v>912</v>
      </c>
      <c r="T1450" s="37" t="s">
        <v>911</v>
      </c>
      <c r="U1450" s="1" t="e">
        <f>VLOOKUP(T1450,[2]VAT!$A:$D,1,0)</f>
        <v>#N/A</v>
      </c>
      <c r="V1450" s="37" t="s">
        <v>2</v>
      </c>
      <c r="W1450" s="37" t="s">
        <v>2</v>
      </c>
      <c r="X1450" t="e">
        <f>VLOOKUP(T1450,[3]رکوردها!$A:$B,2,0)</f>
        <v>#N/A</v>
      </c>
      <c r="Y1450" t="e">
        <f>VLOOKUP(T1450,[3]رکوردها!$A:$D,4,0)</f>
        <v>#N/A</v>
      </c>
      <c r="Z1450" t="e">
        <f>VLOOKUP(T1450,[3]رکوردها!$A:$C,3,0)</f>
        <v>#N/A</v>
      </c>
      <c r="AA1450" t="e">
        <f>VLOOKUP(T1450,[3]رکوردها!$A:$F,6,0)</f>
        <v>#N/A</v>
      </c>
      <c r="AB1450" t="e">
        <f>VLOOKUP(T1450,[3]رکوردها!$A:$E,5,0)</f>
        <v>#N/A</v>
      </c>
    </row>
    <row r="1451" spans="1:28" s="41" customFormat="1" hidden="1" x14ac:dyDescent="0.2">
      <c r="A1451" s="36">
        <v>178532</v>
      </c>
      <c r="B1451" s="36">
        <v>1328</v>
      </c>
      <c r="C1451" s="36">
        <v>1867</v>
      </c>
      <c r="D1451" s="39" t="s">
        <v>5178</v>
      </c>
      <c r="E1451" s="39"/>
      <c r="F1451" s="37" t="s">
        <v>171</v>
      </c>
      <c r="G1451" s="37" t="s">
        <v>971</v>
      </c>
      <c r="H1451" s="38">
        <v>3286293</v>
      </c>
      <c r="I1451" s="38">
        <v>0</v>
      </c>
      <c r="J1451" s="38">
        <f t="shared" si="23"/>
        <v>3286293</v>
      </c>
      <c r="K1451" s="38"/>
      <c r="L1451" s="49"/>
      <c r="M1451" s="37" t="s">
        <v>63</v>
      </c>
      <c r="N1451" s="37" t="s">
        <v>64</v>
      </c>
      <c r="O1451" s="37" t="s">
        <v>157</v>
      </c>
      <c r="P1451" s="37" t="s">
        <v>158</v>
      </c>
      <c r="Q1451" s="37" t="s">
        <v>159</v>
      </c>
      <c r="R1451" s="37" t="s">
        <v>160</v>
      </c>
      <c r="S1451" s="37" t="s">
        <v>912</v>
      </c>
      <c r="T1451" s="37" t="s">
        <v>911</v>
      </c>
      <c r="U1451" s="1" t="e">
        <f>VLOOKUP(T1451,[2]VAT!$A:$D,1,0)</f>
        <v>#N/A</v>
      </c>
      <c r="V1451" s="37" t="s">
        <v>2</v>
      </c>
      <c r="W1451" s="37" t="s">
        <v>2</v>
      </c>
      <c r="X1451" t="e">
        <f>VLOOKUP(T1451,[3]رکوردها!$A:$B,2,0)</f>
        <v>#N/A</v>
      </c>
      <c r="Y1451" t="e">
        <f>VLOOKUP(T1451,[3]رکوردها!$A:$D,4,0)</f>
        <v>#N/A</v>
      </c>
      <c r="Z1451" t="e">
        <f>VLOOKUP(T1451,[3]رکوردها!$A:$C,3,0)</f>
        <v>#N/A</v>
      </c>
      <c r="AA1451" t="e">
        <f>VLOOKUP(T1451,[3]رکوردها!$A:$F,6,0)</f>
        <v>#N/A</v>
      </c>
      <c r="AB1451" t="e">
        <f>VLOOKUP(T1451,[3]رکوردها!$A:$E,5,0)</f>
        <v>#N/A</v>
      </c>
    </row>
    <row r="1452" spans="1:28" s="41" customFormat="1" hidden="1" x14ac:dyDescent="0.2">
      <c r="A1452" s="36">
        <v>178533</v>
      </c>
      <c r="B1452" s="36">
        <v>1328</v>
      </c>
      <c r="C1452" s="36">
        <v>1867</v>
      </c>
      <c r="D1452" s="39" t="s">
        <v>5178</v>
      </c>
      <c r="E1452" s="39"/>
      <c r="F1452" s="37" t="s">
        <v>171</v>
      </c>
      <c r="G1452" s="37" t="s">
        <v>965</v>
      </c>
      <c r="H1452" s="38">
        <v>3286293</v>
      </c>
      <c r="I1452" s="38">
        <v>0</v>
      </c>
      <c r="J1452" s="38">
        <f t="shared" si="23"/>
        <v>3286293</v>
      </c>
      <c r="K1452" s="38"/>
      <c r="L1452" s="49"/>
      <c r="M1452" s="37" t="s">
        <v>63</v>
      </c>
      <c r="N1452" s="37" t="s">
        <v>64</v>
      </c>
      <c r="O1452" s="37" t="s">
        <v>157</v>
      </c>
      <c r="P1452" s="37" t="s">
        <v>158</v>
      </c>
      <c r="Q1452" s="37" t="s">
        <v>159</v>
      </c>
      <c r="R1452" s="37" t="s">
        <v>160</v>
      </c>
      <c r="S1452" s="37" t="s">
        <v>912</v>
      </c>
      <c r="T1452" s="37" t="s">
        <v>911</v>
      </c>
      <c r="U1452" s="1" t="e">
        <f>VLOOKUP(T1452,[2]VAT!$A:$D,1,0)</f>
        <v>#N/A</v>
      </c>
      <c r="V1452" s="37" t="s">
        <v>2</v>
      </c>
      <c r="W1452" s="37" t="s">
        <v>2</v>
      </c>
      <c r="X1452" t="e">
        <f>VLOOKUP(T1452,[3]رکوردها!$A:$B,2,0)</f>
        <v>#N/A</v>
      </c>
      <c r="Y1452" t="e">
        <f>VLOOKUP(T1452,[3]رکوردها!$A:$D,4,0)</f>
        <v>#N/A</v>
      </c>
      <c r="Z1452" t="e">
        <f>VLOOKUP(T1452,[3]رکوردها!$A:$C,3,0)</f>
        <v>#N/A</v>
      </c>
      <c r="AA1452" t="e">
        <f>VLOOKUP(T1452,[3]رکوردها!$A:$F,6,0)</f>
        <v>#N/A</v>
      </c>
      <c r="AB1452" t="e">
        <f>VLOOKUP(T1452,[3]رکوردها!$A:$E,5,0)</f>
        <v>#N/A</v>
      </c>
    </row>
    <row r="1453" spans="1:28" s="41" customFormat="1" hidden="1" x14ac:dyDescent="0.2">
      <c r="A1453" s="36">
        <v>178534</v>
      </c>
      <c r="B1453" s="36">
        <v>1328</v>
      </c>
      <c r="C1453" s="36">
        <v>1867</v>
      </c>
      <c r="D1453" s="39" t="s">
        <v>5178</v>
      </c>
      <c r="E1453" s="39"/>
      <c r="F1453" s="37" t="s">
        <v>171</v>
      </c>
      <c r="G1453" s="37" t="s">
        <v>965</v>
      </c>
      <c r="H1453" s="38">
        <v>3286293</v>
      </c>
      <c r="I1453" s="38">
        <v>0</v>
      </c>
      <c r="J1453" s="38">
        <f t="shared" si="23"/>
        <v>3286293</v>
      </c>
      <c r="K1453" s="38"/>
      <c r="L1453" s="49"/>
      <c r="M1453" s="37" t="s">
        <v>63</v>
      </c>
      <c r="N1453" s="37" t="s">
        <v>64</v>
      </c>
      <c r="O1453" s="37" t="s">
        <v>157</v>
      </c>
      <c r="P1453" s="37" t="s">
        <v>158</v>
      </c>
      <c r="Q1453" s="37" t="s">
        <v>159</v>
      </c>
      <c r="R1453" s="37" t="s">
        <v>160</v>
      </c>
      <c r="S1453" s="37" t="s">
        <v>912</v>
      </c>
      <c r="T1453" s="37" t="s">
        <v>911</v>
      </c>
      <c r="U1453" s="1" t="e">
        <f>VLOOKUP(T1453,[2]VAT!$A:$D,1,0)</f>
        <v>#N/A</v>
      </c>
      <c r="V1453" s="37" t="s">
        <v>2</v>
      </c>
      <c r="W1453" s="37" t="s">
        <v>2</v>
      </c>
      <c r="X1453" t="e">
        <f>VLOOKUP(T1453,[3]رکوردها!$A:$B,2,0)</f>
        <v>#N/A</v>
      </c>
      <c r="Y1453" t="e">
        <f>VLOOKUP(T1453,[3]رکوردها!$A:$D,4,0)</f>
        <v>#N/A</v>
      </c>
      <c r="Z1453" t="e">
        <f>VLOOKUP(T1453,[3]رکوردها!$A:$C,3,0)</f>
        <v>#N/A</v>
      </c>
      <c r="AA1453" t="e">
        <f>VLOOKUP(T1453,[3]رکوردها!$A:$F,6,0)</f>
        <v>#N/A</v>
      </c>
      <c r="AB1453" t="e">
        <f>VLOOKUP(T1453,[3]رکوردها!$A:$E,5,0)</f>
        <v>#N/A</v>
      </c>
    </row>
    <row r="1454" spans="1:28" s="41" customFormat="1" hidden="1" x14ac:dyDescent="0.2">
      <c r="A1454" s="36">
        <v>178535</v>
      </c>
      <c r="B1454" s="36">
        <v>1328</v>
      </c>
      <c r="C1454" s="36">
        <v>1867</v>
      </c>
      <c r="D1454" s="39" t="s">
        <v>5178</v>
      </c>
      <c r="E1454" s="39"/>
      <c r="F1454" s="37" t="s">
        <v>171</v>
      </c>
      <c r="G1454" s="37" t="s">
        <v>965</v>
      </c>
      <c r="H1454" s="38">
        <v>3286293</v>
      </c>
      <c r="I1454" s="38">
        <v>0</v>
      </c>
      <c r="J1454" s="38">
        <f t="shared" si="23"/>
        <v>3286293</v>
      </c>
      <c r="K1454" s="38"/>
      <c r="L1454" s="49"/>
      <c r="M1454" s="37" t="s">
        <v>63</v>
      </c>
      <c r="N1454" s="37" t="s">
        <v>64</v>
      </c>
      <c r="O1454" s="37" t="s">
        <v>157</v>
      </c>
      <c r="P1454" s="37" t="s">
        <v>158</v>
      </c>
      <c r="Q1454" s="37" t="s">
        <v>159</v>
      </c>
      <c r="R1454" s="37" t="s">
        <v>160</v>
      </c>
      <c r="S1454" s="37" t="s">
        <v>912</v>
      </c>
      <c r="T1454" s="37" t="s">
        <v>911</v>
      </c>
      <c r="U1454" s="1" t="e">
        <f>VLOOKUP(T1454,[2]VAT!$A:$D,1,0)</f>
        <v>#N/A</v>
      </c>
      <c r="V1454" s="37" t="s">
        <v>2</v>
      </c>
      <c r="W1454" s="37" t="s">
        <v>2</v>
      </c>
      <c r="X1454" t="e">
        <f>VLOOKUP(T1454,[3]رکوردها!$A:$B,2,0)</f>
        <v>#N/A</v>
      </c>
      <c r="Y1454" t="e">
        <f>VLOOKUP(T1454,[3]رکوردها!$A:$D,4,0)</f>
        <v>#N/A</v>
      </c>
      <c r="Z1454" t="e">
        <f>VLOOKUP(T1454,[3]رکوردها!$A:$C,3,0)</f>
        <v>#N/A</v>
      </c>
      <c r="AA1454" t="e">
        <f>VLOOKUP(T1454,[3]رکوردها!$A:$F,6,0)</f>
        <v>#N/A</v>
      </c>
      <c r="AB1454" t="e">
        <f>VLOOKUP(T1454,[3]رکوردها!$A:$E,5,0)</f>
        <v>#N/A</v>
      </c>
    </row>
    <row r="1455" spans="1:28" s="41" customFormat="1" hidden="1" x14ac:dyDescent="0.2">
      <c r="A1455" s="36">
        <v>178536</v>
      </c>
      <c r="B1455" s="36">
        <v>1328</v>
      </c>
      <c r="C1455" s="36">
        <v>1867</v>
      </c>
      <c r="D1455" s="39" t="s">
        <v>5178</v>
      </c>
      <c r="E1455" s="39"/>
      <c r="F1455" s="37" t="s">
        <v>171</v>
      </c>
      <c r="G1455" s="37" t="s">
        <v>965</v>
      </c>
      <c r="H1455" s="38">
        <v>3286293</v>
      </c>
      <c r="I1455" s="38">
        <v>0</v>
      </c>
      <c r="J1455" s="38">
        <f t="shared" si="23"/>
        <v>3286293</v>
      </c>
      <c r="K1455" s="38"/>
      <c r="L1455" s="49"/>
      <c r="M1455" s="37" t="s">
        <v>63</v>
      </c>
      <c r="N1455" s="37" t="s">
        <v>64</v>
      </c>
      <c r="O1455" s="37" t="s">
        <v>157</v>
      </c>
      <c r="P1455" s="37" t="s">
        <v>158</v>
      </c>
      <c r="Q1455" s="37" t="s">
        <v>159</v>
      </c>
      <c r="R1455" s="37" t="s">
        <v>160</v>
      </c>
      <c r="S1455" s="37" t="s">
        <v>912</v>
      </c>
      <c r="T1455" s="37" t="s">
        <v>911</v>
      </c>
      <c r="U1455" s="1" t="e">
        <f>VLOOKUP(T1455,[2]VAT!$A:$D,1,0)</f>
        <v>#N/A</v>
      </c>
      <c r="V1455" s="37" t="s">
        <v>2</v>
      </c>
      <c r="W1455" s="37" t="s">
        <v>2</v>
      </c>
      <c r="X1455" t="e">
        <f>VLOOKUP(T1455,[3]رکوردها!$A:$B,2,0)</f>
        <v>#N/A</v>
      </c>
      <c r="Y1455" t="e">
        <f>VLOOKUP(T1455,[3]رکوردها!$A:$D,4,0)</f>
        <v>#N/A</v>
      </c>
      <c r="Z1455" t="e">
        <f>VLOOKUP(T1455,[3]رکوردها!$A:$C,3,0)</f>
        <v>#N/A</v>
      </c>
      <c r="AA1455" t="e">
        <f>VLOOKUP(T1455,[3]رکوردها!$A:$F,6,0)</f>
        <v>#N/A</v>
      </c>
      <c r="AB1455" t="e">
        <f>VLOOKUP(T1455,[3]رکوردها!$A:$E,5,0)</f>
        <v>#N/A</v>
      </c>
    </row>
    <row r="1456" spans="1:28" s="41" customFormat="1" hidden="1" x14ac:dyDescent="0.2">
      <c r="A1456" s="36">
        <v>178537</v>
      </c>
      <c r="B1456" s="36">
        <v>1328</v>
      </c>
      <c r="C1456" s="36">
        <v>1867</v>
      </c>
      <c r="D1456" s="39" t="s">
        <v>5178</v>
      </c>
      <c r="E1456" s="39"/>
      <c r="F1456" s="37" t="s">
        <v>171</v>
      </c>
      <c r="G1456" s="37" t="s">
        <v>965</v>
      </c>
      <c r="H1456" s="38">
        <v>3286293</v>
      </c>
      <c r="I1456" s="38">
        <v>0</v>
      </c>
      <c r="J1456" s="38">
        <f t="shared" si="23"/>
        <v>3286293</v>
      </c>
      <c r="K1456" s="38"/>
      <c r="L1456" s="49"/>
      <c r="M1456" s="37" t="s">
        <v>63</v>
      </c>
      <c r="N1456" s="37" t="s">
        <v>64</v>
      </c>
      <c r="O1456" s="37" t="s">
        <v>157</v>
      </c>
      <c r="P1456" s="37" t="s">
        <v>158</v>
      </c>
      <c r="Q1456" s="37" t="s">
        <v>159</v>
      </c>
      <c r="R1456" s="37" t="s">
        <v>160</v>
      </c>
      <c r="S1456" s="37" t="s">
        <v>912</v>
      </c>
      <c r="T1456" s="37" t="s">
        <v>911</v>
      </c>
      <c r="U1456" s="1" t="e">
        <f>VLOOKUP(T1456,[2]VAT!$A:$D,1,0)</f>
        <v>#N/A</v>
      </c>
      <c r="V1456" s="37" t="s">
        <v>2</v>
      </c>
      <c r="W1456" s="37" t="s">
        <v>2</v>
      </c>
      <c r="X1456" t="e">
        <f>VLOOKUP(T1456,[3]رکوردها!$A:$B,2,0)</f>
        <v>#N/A</v>
      </c>
      <c r="Y1456" t="e">
        <f>VLOOKUP(T1456,[3]رکوردها!$A:$D,4,0)</f>
        <v>#N/A</v>
      </c>
      <c r="Z1456" t="e">
        <f>VLOOKUP(T1456,[3]رکوردها!$A:$C,3,0)</f>
        <v>#N/A</v>
      </c>
      <c r="AA1456" t="e">
        <f>VLOOKUP(T1456,[3]رکوردها!$A:$F,6,0)</f>
        <v>#N/A</v>
      </c>
      <c r="AB1456" t="e">
        <f>VLOOKUP(T1456,[3]رکوردها!$A:$E,5,0)</f>
        <v>#N/A</v>
      </c>
    </row>
    <row r="1457" spans="1:28" s="41" customFormat="1" hidden="1" x14ac:dyDescent="0.2">
      <c r="A1457" s="36">
        <v>178538</v>
      </c>
      <c r="B1457" s="36">
        <v>1328</v>
      </c>
      <c r="C1457" s="36">
        <v>1867</v>
      </c>
      <c r="D1457" s="39" t="s">
        <v>5178</v>
      </c>
      <c r="E1457" s="39"/>
      <c r="F1457" s="37" t="s">
        <v>171</v>
      </c>
      <c r="G1457" s="37" t="s">
        <v>965</v>
      </c>
      <c r="H1457" s="38">
        <v>3286293</v>
      </c>
      <c r="I1457" s="38">
        <v>0</v>
      </c>
      <c r="J1457" s="38">
        <f t="shared" si="23"/>
        <v>3286293</v>
      </c>
      <c r="K1457" s="38"/>
      <c r="L1457" s="49"/>
      <c r="M1457" s="37" t="s">
        <v>63</v>
      </c>
      <c r="N1457" s="37" t="s">
        <v>64</v>
      </c>
      <c r="O1457" s="37" t="s">
        <v>157</v>
      </c>
      <c r="P1457" s="37" t="s">
        <v>158</v>
      </c>
      <c r="Q1457" s="37" t="s">
        <v>159</v>
      </c>
      <c r="R1457" s="37" t="s">
        <v>160</v>
      </c>
      <c r="S1457" s="37" t="s">
        <v>912</v>
      </c>
      <c r="T1457" s="37" t="s">
        <v>911</v>
      </c>
      <c r="U1457" s="1" t="e">
        <f>VLOOKUP(T1457,[2]VAT!$A:$D,1,0)</f>
        <v>#N/A</v>
      </c>
      <c r="V1457" s="37" t="s">
        <v>2</v>
      </c>
      <c r="W1457" s="37" t="s">
        <v>2</v>
      </c>
      <c r="X1457" t="e">
        <f>VLOOKUP(T1457,[3]رکوردها!$A:$B,2,0)</f>
        <v>#N/A</v>
      </c>
      <c r="Y1457" t="e">
        <f>VLOOKUP(T1457,[3]رکوردها!$A:$D,4,0)</f>
        <v>#N/A</v>
      </c>
      <c r="Z1457" t="e">
        <f>VLOOKUP(T1457,[3]رکوردها!$A:$C,3,0)</f>
        <v>#N/A</v>
      </c>
      <c r="AA1457" t="e">
        <f>VLOOKUP(T1457,[3]رکوردها!$A:$F,6,0)</f>
        <v>#N/A</v>
      </c>
      <c r="AB1457" t="e">
        <f>VLOOKUP(T1457,[3]رکوردها!$A:$E,5,0)</f>
        <v>#N/A</v>
      </c>
    </row>
    <row r="1458" spans="1:28" s="41" customFormat="1" hidden="1" x14ac:dyDescent="0.2">
      <c r="A1458" s="36">
        <v>178539</v>
      </c>
      <c r="B1458" s="36">
        <v>1328</v>
      </c>
      <c r="C1458" s="36">
        <v>1867</v>
      </c>
      <c r="D1458" s="39" t="s">
        <v>5178</v>
      </c>
      <c r="E1458" s="39"/>
      <c r="F1458" s="37" t="s">
        <v>171</v>
      </c>
      <c r="G1458" s="37" t="s">
        <v>965</v>
      </c>
      <c r="H1458" s="38">
        <v>3286293</v>
      </c>
      <c r="I1458" s="38">
        <v>0</v>
      </c>
      <c r="J1458" s="38">
        <f t="shared" si="23"/>
        <v>3286293</v>
      </c>
      <c r="K1458" s="38"/>
      <c r="L1458" s="49"/>
      <c r="M1458" s="37" t="s">
        <v>63</v>
      </c>
      <c r="N1458" s="37" t="s">
        <v>64</v>
      </c>
      <c r="O1458" s="37" t="s">
        <v>157</v>
      </c>
      <c r="P1458" s="37" t="s">
        <v>158</v>
      </c>
      <c r="Q1458" s="37" t="s">
        <v>159</v>
      </c>
      <c r="R1458" s="37" t="s">
        <v>160</v>
      </c>
      <c r="S1458" s="37" t="s">
        <v>912</v>
      </c>
      <c r="T1458" s="37" t="s">
        <v>911</v>
      </c>
      <c r="U1458" s="1" t="e">
        <f>VLOOKUP(T1458,[2]VAT!$A:$D,1,0)</f>
        <v>#N/A</v>
      </c>
      <c r="V1458" s="37" t="s">
        <v>2</v>
      </c>
      <c r="W1458" s="37" t="s">
        <v>2</v>
      </c>
      <c r="X1458" t="e">
        <f>VLOOKUP(T1458,[3]رکوردها!$A:$B,2,0)</f>
        <v>#N/A</v>
      </c>
      <c r="Y1458" t="e">
        <f>VLOOKUP(T1458,[3]رکوردها!$A:$D,4,0)</f>
        <v>#N/A</v>
      </c>
      <c r="Z1458" t="e">
        <f>VLOOKUP(T1458,[3]رکوردها!$A:$C,3,0)</f>
        <v>#N/A</v>
      </c>
      <c r="AA1458" t="e">
        <f>VLOOKUP(T1458,[3]رکوردها!$A:$F,6,0)</f>
        <v>#N/A</v>
      </c>
      <c r="AB1458" t="e">
        <f>VLOOKUP(T1458,[3]رکوردها!$A:$E,5,0)</f>
        <v>#N/A</v>
      </c>
    </row>
    <row r="1459" spans="1:28" s="41" customFormat="1" hidden="1" x14ac:dyDescent="0.2">
      <c r="A1459" s="36">
        <v>178540</v>
      </c>
      <c r="B1459" s="36">
        <v>1328</v>
      </c>
      <c r="C1459" s="36">
        <v>1867</v>
      </c>
      <c r="D1459" s="39" t="s">
        <v>5178</v>
      </c>
      <c r="E1459" s="39"/>
      <c r="F1459" s="37" t="s">
        <v>171</v>
      </c>
      <c r="G1459" s="37" t="s">
        <v>965</v>
      </c>
      <c r="H1459" s="38">
        <v>3286293</v>
      </c>
      <c r="I1459" s="38">
        <v>0</v>
      </c>
      <c r="J1459" s="38">
        <f t="shared" si="23"/>
        <v>3286293</v>
      </c>
      <c r="K1459" s="38"/>
      <c r="L1459" s="49"/>
      <c r="M1459" s="37" t="s">
        <v>63</v>
      </c>
      <c r="N1459" s="37" t="s">
        <v>64</v>
      </c>
      <c r="O1459" s="37" t="s">
        <v>157</v>
      </c>
      <c r="P1459" s="37" t="s">
        <v>158</v>
      </c>
      <c r="Q1459" s="37" t="s">
        <v>159</v>
      </c>
      <c r="R1459" s="37" t="s">
        <v>160</v>
      </c>
      <c r="S1459" s="37" t="s">
        <v>912</v>
      </c>
      <c r="T1459" s="37" t="s">
        <v>911</v>
      </c>
      <c r="U1459" s="1" t="e">
        <f>VLOOKUP(T1459,[2]VAT!$A:$D,1,0)</f>
        <v>#N/A</v>
      </c>
      <c r="V1459" s="37" t="s">
        <v>2</v>
      </c>
      <c r="W1459" s="37" t="s">
        <v>2</v>
      </c>
      <c r="X1459" t="e">
        <f>VLOOKUP(T1459,[3]رکوردها!$A:$B,2,0)</f>
        <v>#N/A</v>
      </c>
      <c r="Y1459" t="e">
        <f>VLOOKUP(T1459,[3]رکوردها!$A:$D,4,0)</f>
        <v>#N/A</v>
      </c>
      <c r="Z1459" t="e">
        <f>VLOOKUP(T1459,[3]رکوردها!$A:$C,3,0)</f>
        <v>#N/A</v>
      </c>
      <c r="AA1459" t="e">
        <f>VLOOKUP(T1459,[3]رکوردها!$A:$F,6,0)</f>
        <v>#N/A</v>
      </c>
      <c r="AB1459" t="e">
        <f>VLOOKUP(T1459,[3]رکوردها!$A:$E,5,0)</f>
        <v>#N/A</v>
      </c>
    </row>
    <row r="1460" spans="1:28" s="41" customFormat="1" hidden="1" x14ac:dyDescent="0.2">
      <c r="A1460" s="36">
        <v>178541</v>
      </c>
      <c r="B1460" s="36">
        <v>1328</v>
      </c>
      <c r="C1460" s="36">
        <v>1867</v>
      </c>
      <c r="D1460" s="39" t="s">
        <v>5178</v>
      </c>
      <c r="E1460" s="39"/>
      <c r="F1460" s="37" t="s">
        <v>171</v>
      </c>
      <c r="G1460" s="37" t="s">
        <v>965</v>
      </c>
      <c r="H1460" s="38">
        <v>3286293</v>
      </c>
      <c r="I1460" s="38">
        <v>0</v>
      </c>
      <c r="J1460" s="38">
        <f t="shared" si="23"/>
        <v>3286293</v>
      </c>
      <c r="K1460" s="38"/>
      <c r="L1460" s="49"/>
      <c r="M1460" s="37" t="s">
        <v>63</v>
      </c>
      <c r="N1460" s="37" t="s">
        <v>64</v>
      </c>
      <c r="O1460" s="37" t="s">
        <v>157</v>
      </c>
      <c r="P1460" s="37" t="s">
        <v>158</v>
      </c>
      <c r="Q1460" s="37" t="s">
        <v>159</v>
      </c>
      <c r="R1460" s="37" t="s">
        <v>160</v>
      </c>
      <c r="S1460" s="37" t="s">
        <v>912</v>
      </c>
      <c r="T1460" s="37" t="s">
        <v>911</v>
      </c>
      <c r="U1460" s="1" t="e">
        <f>VLOOKUP(T1460,[2]VAT!$A:$D,1,0)</f>
        <v>#N/A</v>
      </c>
      <c r="V1460" s="37" t="s">
        <v>2</v>
      </c>
      <c r="W1460" s="37" t="s">
        <v>2</v>
      </c>
      <c r="X1460" t="e">
        <f>VLOOKUP(T1460,[3]رکوردها!$A:$B,2,0)</f>
        <v>#N/A</v>
      </c>
      <c r="Y1460" t="e">
        <f>VLOOKUP(T1460,[3]رکوردها!$A:$D,4,0)</f>
        <v>#N/A</v>
      </c>
      <c r="Z1460" t="e">
        <f>VLOOKUP(T1460,[3]رکوردها!$A:$C,3,0)</f>
        <v>#N/A</v>
      </c>
      <c r="AA1460" t="e">
        <f>VLOOKUP(T1460,[3]رکوردها!$A:$F,6,0)</f>
        <v>#N/A</v>
      </c>
      <c r="AB1460" t="e">
        <f>VLOOKUP(T1460,[3]رکوردها!$A:$E,5,0)</f>
        <v>#N/A</v>
      </c>
    </row>
    <row r="1461" spans="1:28" s="41" customFormat="1" hidden="1" x14ac:dyDescent="0.2">
      <c r="A1461" s="36">
        <v>178542</v>
      </c>
      <c r="B1461" s="36">
        <v>1328</v>
      </c>
      <c r="C1461" s="36">
        <v>1867</v>
      </c>
      <c r="D1461" s="39" t="s">
        <v>5178</v>
      </c>
      <c r="E1461" s="39"/>
      <c r="F1461" s="37" t="s">
        <v>171</v>
      </c>
      <c r="G1461" s="37" t="s">
        <v>965</v>
      </c>
      <c r="H1461" s="38">
        <v>3286293</v>
      </c>
      <c r="I1461" s="38">
        <v>0</v>
      </c>
      <c r="J1461" s="38">
        <f t="shared" si="23"/>
        <v>3286293</v>
      </c>
      <c r="K1461" s="38"/>
      <c r="L1461" s="49"/>
      <c r="M1461" s="37" t="s">
        <v>63</v>
      </c>
      <c r="N1461" s="37" t="s">
        <v>64</v>
      </c>
      <c r="O1461" s="37" t="s">
        <v>157</v>
      </c>
      <c r="P1461" s="37" t="s">
        <v>158</v>
      </c>
      <c r="Q1461" s="37" t="s">
        <v>159</v>
      </c>
      <c r="R1461" s="37" t="s">
        <v>160</v>
      </c>
      <c r="S1461" s="37" t="s">
        <v>912</v>
      </c>
      <c r="T1461" s="37" t="s">
        <v>911</v>
      </c>
      <c r="U1461" s="1" t="e">
        <f>VLOOKUP(T1461,[2]VAT!$A:$D,1,0)</f>
        <v>#N/A</v>
      </c>
      <c r="V1461" s="37" t="s">
        <v>2</v>
      </c>
      <c r="W1461" s="37" t="s">
        <v>2</v>
      </c>
      <c r="X1461" t="e">
        <f>VLOOKUP(T1461,[3]رکوردها!$A:$B,2,0)</f>
        <v>#N/A</v>
      </c>
      <c r="Y1461" t="e">
        <f>VLOOKUP(T1461,[3]رکوردها!$A:$D,4,0)</f>
        <v>#N/A</v>
      </c>
      <c r="Z1461" t="e">
        <f>VLOOKUP(T1461,[3]رکوردها!$A:$C,3,0)</f>
        <v>#N/A</v>
      </c>
      <c r="AA1461" t="e">
        <f>VLOOKUP(T1461,[3]رکوردها!$A:$F,6,0)</f>
        <v>#N/A</v>
      </c>
      <c r="AB1461" t="e">
        <f>VLOOKUP(T1461,[3]رکوردها!$A:$E,5,0)</f>
        <v>#N/A</v>
      </c>
    </row>
    <row r="1462" spans="1:28" s="41" customFormat="1" hidden="1" x14ac:dyDescent="0.2">
      <c r="A1462" s="36">
        <v>178543</v>
      </c>
      <c r="B1462" s="36">
        <v>1328</v>
      </c>
      <c r="C1462" s="36">
        <v>1867</v>
      </c>
      <c r="D1462" s="39" t="s">
        <v>5178</v>
      </c>
      <c r="E1462" s="39"/>
      <c r="F1462" s="37" t="s">
        <v>171</v>
      </c>
      <c r="G1462" s="37" t="s">
        <v>965</v>
      </c>
      <c r="H1462" s="38">
        <v>3286293</v>
      </c>
      <c r="I1462" s="38">
        <v>0</v>
      </c>
      <c r="J1462" s="38">
        <f t="shared" si="23"/>
        <v>3286293</v>
      </c>
      <c r="K1462" s="38"/>
      <c r="L1462" s="49"/>
      <c r="M1462" s="37" t="s">
        <v>63</v>
      </c>
      <c r="N1462" s="37" t="s">
        <v>64</v>
      </c>
      <c r="O1462" s="37" t="s">
        <v>157</v>
      </c>
      <c r="P1462" s="37" t="s">
        <v>158</v>
      </c>
      <c r="Q1462" s="37" t="s">
        <v>159</v>
      </c>
      <c r="R1462" s="37" t="s">
        <v>160</v>
      </c>
      <c r="S1462" s="37" t="s">
        <v>912</v>
      </c>
      <c r="T1462" s="37" t="s">
        <v>911</v>
      </c>
      <c r="U1462" s="1" t="e">
        <f>VLOOKUP(T1462,[2]VAT!$A:$D,1,0)</f>
        <v>#N/A</v>
      </c>
      <c r="V1462" s="37" t="s">
        <v>2</v>
      </c>
      <c r="W1462" s="37" t="s">
        <v>2</v>
      </c>
      <c r="X1462" t="e">
        <f>VLOOKUP(T1462,[3]رکوردها!$A:$B,2,0)</f>
        <v>#N/A</v>
      </c>
      <c r="Y1462" t="e">
        <f>VLOOKUP(T1462,[3]رکوردها!$A:$D,4,0)</f>
        <v>#N/A</v>
      </c>
      <c r="Z1462" t="e">
        <f>VLOOKUP(T1462,[3]رکوردها!$A:$C,3,0)</f>
        <v>#N/A</v>
      </c>
      <c r="AA1462" t="e">
        <f>VLOOKUP(T1462,[3]رکوردها!$A:$F,6,0)</f>
        <v>#N/A</v>
      </c>
      <c r="AB1462" t="e">
        <f>VLOOKUP(T1462,[3]رکوردها!$A:$E,5,0)</f>
        <v>#N/A</v>
      </c>
    </row>
    <row r="1463" spans="1:28" s="41" customFormat="1" hidden="1" x14ac:dyDescent="0.2">
      <c r="A1463" s="36">
        <v>178544</v>
      </c>
      <c r="B1463" s="36">
        <v>1328</v>
      </c>
      <c r="C1463" s="36">
        <v>1867</v>
      </c>
      <c r="D1463" s="39" t="s">
        <v>5178</v>
      </c>
      <c r="E1463" s="39"/>
      <c r="F1463" s="37" t="s">
        <v>171</v>
      </c>
      <c r="G1463" s="37" t="s">
        <v>965</v>
      </c>
      <c r="H1463" s="38">
        <v>3286293</v>
      </c>
      <c r="I1463" s="38">
        <v>0</v>
      </c>
      <c r="J1463" s="38">
        <f t="shared" si="23"/>
        <v>3286293</v>
      </c>
      <c r="K1463" s="38"/>
      <c r="L1463" s="49"/>
      <c r="M1463" s="37" t="s">
        <v>63</v>
      </c>
      <c r="N1463" s="37" t="s">
        <v>64</v>
      </c>
      <c r="O1463" s="37" t="s">
        <v>157</v>
      </c>
      <c r="P1463" s="37" t="s">
        <v>158</v>
      </c>
      <c r="Q1463" s="37" t="s">
        <v>159</v>
      </c>
      <c r="R1463" s="37" t="s">
        <v>160</v>
      </c>
      <c r="S1463" s="37" t="s">
        <v>912</v>
      </c>
      <c r="T1463" s="37" t="s">
        <v>911</v>
      </c>
      <c r="U1463" s="1" t="e">
        <f>VLOOKUP(T1463,[2]VAT!$A:$D,1,0)</f>
        <v>#N/A</v>
      </c>
      <c r="V1463" s="37" t="s">
        <v>2</v>
      </c>
      <c r="W1463" s="37" t="s">
        <v>2</v>
      </c>
      <c r="X1463" t="e">
        <f>VLOOKUP(T1463,[3]رکوردها!$A:$B,2,0)</f>
        <v>#N/A</v>
      </c>
      <c r="Y1463" t="e">
        <f>VLOOKUP(T1463,[3]رکوردها!$A:$D,4,0)</f>
        <v>#N/A</v>
      </c>
      <c r="Z1463" t="e">
        <f>VLOOKUP(T1463,[3]رکوردها!$A:$C,3,0)</f>
        <v>#N/A</v>
      </c>
      <c r="AA1463" t="e">
        <f>VLOOKUP(T1463,[3]رکوردها!$A:$F,6,0)</f>
        <v>#N/A</v>
      </c>
      <c r="AB1463" t="e">
        <f>VLOOKUP(T1463,[3]رکوردها!$A:$E,5,0)</f>
        <v>#N/A</v>
      </c>
    </row>
    <row r="1464" spans="1:28" s="41" customFormat="1" hidden="1" x14ac:dyDescent="0.2">
      <c r="A1464" s="36">
        <v>178545</v>
      </c>
      <c r="B1464" s="36">
        <v>1328</v>
      </c>
      <c r="C1464" s="36">
        <v>1867</v>
      </c>
      <c r="D1464" s="39" t="s">
        <v>5178</v>
      </c>
      <c r="E1464" s="39"/>
      <c r="F1464" s="37" t="s">
        <v>171</v>
      </c>
      <c r="G1464" s="37" t="s">
        <v>965</v>
      </c>
      <c r="H1464" s="38">
        <v>3286293</v>
      </c>
      <c r="I1464" s="38">
        <v>0</v>
      </c>
      <c r="J1464" s="38">
        <f t="shared" si="23"/>
        <v>3286293</v>
      </c>
      <c r="K1464" s="38"/>
      <c r="L1464" s="49"/>
      <c r="M1464" s="37" t="s">
        <v>63</v>
      </c>
      <c r="N1464" s="37" t="s">
        <v>64</v>
      </c>
      <c r="O1464" s="37" t="s">
        <v>157</v>
      </c>
      <c r="P1464" s="37" t="s">
        <v>158</v>
      </c>
      <c r="Q1464" s="37" t="s">
        <v>159</v>
      </c>
      <c r="R1464" s="37" t="s">
        <v>160</v>
      </c>
      <c r="S1464" s="37" t="s">
        <v>912</v>
      </c>
      <c r="T1464" s="37" t="s">
        <v>911</v>
      </c>
      <c r="U1464" s="1" t="e">
        <f>VLOOKUP(T1464,[2]VAT!$A:$D,1,0)</f>
        <v>#N/A</v>
      </c>
      <c r="V1464" s="37" t="s">
        <v>2</v>
      </c>
      <c r="W1464" s="37" t="s">
        <v>2</v>
      </c>
      <c r="X1464" t="e">
        <f>VLOOKUP(T1464,[3]رکوردها!$A:$B,2,0)</f>
        <v>#N/A</v>
      </c>
      <c r="Y1464" t="e">
        <f>VLOOKUP(T1464,[3]رکوردها!$A:$D,4,0)</f>
        <v>#N/A</v>
      </c>
      <c r="Z1464" t="e">
        <f>VLOOKUP(T1464,[3]رکوردها!$A:$C,3,0)</f>
        <v>#N/A</v>
      </c>
      <c r="AA1464" t="e">
        <f>VLOOKUP(T1464,[3]رکوردها!$A:$F,6,0)</f>
        <v>#N/A</v>
      </c>
      <c r="AB1464" t="e">
        <f>VLOOKUP(T1464,[3]رکوردها!$A:$E,5,0)</f>
        <v>#N/A</v>
      </c>
    </row>
    <row r="1465" spans="1:28" s="41" customFormat="1" hidden="1" x14ac:dyDescent="0.2">
      <c r="A1465" s="36">
        <v>178546</v>
      </c>
      <c r="B1465" s="36">
        <v>1328</v>
      </c>
      <c r="C1465" s="36">
        <v>1867</v>
      </c>
      <c r="D1465" s="39" t="s">
        <v>5178</v>
      </c>
      <c r="E1465" s="39"/>
      <c r="F1465" s="37" t="s">
        <v>171</v>
      </c>
      <c r="G1465" s="37" t="s">
        <v>965</v>
      </c>
      <c r="H1465" s="38">
        <v>3286293</v>
      </c>
      <c r="I1465" s="38">
        <v>0</v>
      </c>
      <c r="J1465" s="38">
        <f t="shared" si="23"/>
        <v>3286293</v>
      </c>
      <c r="K1465" s="38"/>
      <c r="L1465" s="49"/>
      <c r="M1465" s="37" t="s">
        <v>63</v>
      </c>
      <c r="N1465" s="37" t="s">
        <v>64</v>
      </c>
      <c r="O1465" s="37" t="s">
        <v>157</v>
      </c>
      <c r="P1465" s="37" t="s">
        <v>158</v>
      </c>
      <c r="Q1465" s="37" t="s">
        <v>159</v>
      </c>
      <c r="R1465" s="37" t="s">
        <v>160</v>
      </c>
      <c r="S1465" s="37" t="s">
        <v>912</v>
      </c>
      <c r="T1465" s="37" t="s">
        <v>911</v>
      </c>
      <c r="U1465" s="1" t="e">
        <f>VLOOKUP(T1465,[2]VAT!$A:$D,1,0)</f>
        <v>#N/A</v>
      </c>
      <c r="V1465" s="37" t="s">
        <v>2</v>
      </c>
      <c r="W1465" s="37" t="s">
        <v>2</v>
      </c>
      <c r="X1465" t="e">
        <f>VLOOKUP(T1465,[3]رکوردها!$A:$B,2,0)</f>
        <v>#N/A</v>
      </c>
      <c r="Y1465" t="e">
        <f>VLOOKUP(T1465,[3]رکوردها!$A:$D,4,0)</f>
        <v>#N/A</v>
      </c>
      <c r="Z1465" t="e">
        <f>VLOOKUP(T1465,[3]رکوردها!$A:$C,3,0)</f>
        <v>#N/A</v>
      </c>
      <c r="AA1465" t="e">
        <f>VLOOKUP(T1465,[3]رکوردها!$A:$F,6,0)</f>
        <v>#N/A</v>
      </c>
      <c r="AB1465" t="e">
        <f>VLOOKUP(T1465,[3]رکوردها!$A:$E,5,0)</f>
        <v>#N/A</v>
      </c>
    </row>
    <row r="1466" spans="1:28" s="41" customFormat="1" hidden="1" x14ac:dyDescent="0.2">
      <c r="A1466" s="36">
        <v>178547</v>
      </c>
      <c r="B1466" s="36">
        <v>1328</v>
      </c>
      <c r="C1466" s="36">
        <v>1867</v>
      </c>
      <c r="D1466" s="39" t="s">
        <v>5178</v>
      </c>
      <c r="E1466" s="39"/>
      <c r="F1466" s="37" t="s">
        <v>171</v>
      </c>
      <c r="G1466" s="37" t="s">
        <v>965</v>
      </c>
      <c r="H1466" s="38">
        <v>3286293</v>
      </c>
      <c r="I1466" s="38">
        <v>0</v>
      </c>
      <c r="J1466" s="38">
        <f t="shared" si="23"/>
        <v>3286293</v>
      </c>
      <c r="K1466" s="38"/>
      <c r="L1466" s="49"/>
      <c r="M1466" s="37" t="s">
        <v>63</v>
      </c>
      <c r="N1466" s="37" t="s">
        <v>64</v>
      </c>
      <c r="O1466" s="37" t="s">
        <v>157</v>
      </c>
      <c r="P1466" s="37" t="s">
        <v>158</v>
      </c>
      <c r="Q1466" s="37" t="s">
        <v>159</v>
      </c>
      <c r="R1466" s="37" t="s">
        <v>160</v>
      </c>
      <c r="S1466" s="37" t="s">
        <v>912</v>
      </c>
      <c r="T1466" s="37" t="s">
        <v>911</v>
      </c>
      <c r="U1466" s="1" t="e">
        <f>VLOOKUP(T1466,[2]VAT!$A:$D,1,0)</f>
        <v>#N/A</v>
      </c>
      <c r="V1466" s="37" t="s">
        <v>2</v>
      </c>
      <c r="W1466" s="37" t="s">
        <v>2</v>
      </c>
      <c r="X1466" t="e">
        <f>VLOOKUP(T1466,[3]رکوردها!$A:$B,2,0)</f>
        <v>#N/A</v>
      </c>
      <c r="Y1466" t="e">
        <f>VLOOKUP(T1466,[3]رکوردها!$A:$D,4,0)</f>
        <v>#N/A</v>
      </c>
      <c r="Z1466" t="e">
        <f>VLOOKUP(T1466,[3]رکوردها!$A:$C,3,0)</f>
        <v>#N/A</v>
      </c>
      <c r="AA1466" t="e">
        <f>VLOOKUP(T1466,[3]رکوردها!$A:$F,6,0)</f>
        <v>#N/A</v>
      </c>
      <c r="AB1466" t="e">
        <f>VLOOKUP(T1466,[3]رکوردها!$A:$E,5,0)</f>
        <v>#N/A</v>
      </c>
    </row>
    <row r="1467" spans="1:28" s="41" customFormat="1" hidden="1" x14ac:dyDescent="0.2">
      <c r="A1467" s="36">
        <v>178548</v>
      </c>
      <c r="B1467" s="36">
        <v>1328</v>
      </c>
      <c r="C1467" s="36">
        <v>1867</v>
      </c>
      <c r="D1467" s="39" t="s">
        <v>5178</v>
      </c>
      <c r="E1467" s="39"/>
      <c r="F1467" s="37" t="s">
        <v>171</v>
      </c>
      <c r="G1467" s="37" t="s">
        <v>965</v>
      </c>
      <c r="H1467" s="38">
        <v>3286293</v>
      </c>
      <c r="I1467" s="38">
        <v>0</v>
      </c>
      <c r="J1467" s="38">
        <f t="shared" si="23"/>
        <v>3286293</v>
      </c>
      <c r="K1467" s="38"/>
      <c r="L1467" s="49"/>
      <c r="M1467" s="37" t="s">
        <v>63</v>
      </c>
      <c r="N1467" s="37" t="s">
        <v>64</v>
      </c>
      <c r="O1467" s="37" t="s">
        <v>157</v>
      </c>
      <c r="P1467" s="37" t="s">
        <v>158</v>
      </c>
      <c r="Q1467" s="37" t="s">
        <v>159</v>
      </c>
      <c r="R1467" s="37" t="s">
        <v>160</v>
      </c>
      <c r="S1467" s="37" t="s">
        <v>912</v>
      </c>
      <c r="T1467" s="37" t="s">
        <v>911</v>
      </c>
      <c r="U1467" s="1" t="e">
        <f>VLOOKUP(T1467,[2]VAT!$A:$D,1,0)</f>
        <v>#N/A</v>
      </c>
      <c r="V1467" s="37" t="s">
        <v>2</v>
      </c>
      <c r="W1467" s="37" t="s">
        <v>2</v>
      </c>
      <c r="X1467" t="e">
        <f>VLOOKUP(T1467,[3]رکوردها!$A:$B,2,0)</f>
        <v>#N/A</v>
      </c>
      <c r="Y1467" t="e">
        <f>VLOOKUP(T1467,[3]رکوردها!$A:$D,4,0)</f>
        <v>#N/A</v>
      </c>
      <c r="Z1467" t="e">
        <f>VLOOKUP(T1467,[3]رکوردها!$A:$C,3,0)</f>
        <v>#N/A</v>
      </c>
      <c r="AA1467" t="e">
        <f>VLOOKUP(T1467,[3]رکوردها!$A:$F,6,0)</f>
        <v>#N/A</v>
      </c>
      <c r="AB1467" t="e">
        <f>VLOOKUP(T1467,[3]رکوردها!$A:$E,5,0)</f>
        <v>#N/A</v>
      </c>
    </row>
    <row r="1468" spans="1:28" s="41" customFormat="1" hidden="1" x14ac:dyDescent="0.2">
      <c r="A1468" s="36">
        <v>178549</v>
      </c>
      <c r="B1468" s="36">
        <v>1328</v>
      </c>
      <c r="C1468" s="36">
        <v>1867</v>
      </c>
      <c r="D1468" s="39" t="s">
        <v>5178</v>
      </c>
      <c r="E1468" s="39"/>
      <c r="F1468" s="37" t="s">
        <v>171</v>
      </c>
      <c r="G1468" s="37" t="s">
        <v>965</v>
      </c>
      <c r="H1468" s="38">
        <v>3286293</v>
      </c>
      <c r="I1468" s="38">
        <v>0</v>
      </c>
      <c r="J1468" s="38">
        <f t="shared" si="23"/>
        <v>3286293</v>
      </c>
      <c r="K1468" s="38"/>
      <c r="L1468" s="49"/>
      <c r="M1468" s="37" t="s">
        <v>63</v>
      </c>
      <c r="N1468" s="37" t="s">
        <v>64</v>
      </c>
      <c r="O1468" s="37" t="s">
        <v>157</v>
      </c>
      <c r="P1468" s="37" t="s">
        <v>158</v>
      </c>
      <c r="Q1468" s="37" t="s">
        <v>159</v>
      </c>
      <c r="R1468" s="37" t="s">
        <v>160</v>
      </c>
      <c r="S1468" s="37" t="s">
        <v>912</v>
      </c>
      <c r="T1468" s="37" t="s">
        <v>911</v>
      </c>
      <c r="U1468" s="1" t="e">
        <f>VLOOKUP(T1468,[2]VAT!$A:$D,1,0)</f>
        <v>#N/A</v>
      </c>
      <c r="V1468" s="37" t="s">
        <v>2</v>
      </c>
      <c r="W1468" s="37" t="s">
        <v>2</v>
      </c>
      <c r="X1468" t="e">
        <f>VLOOKUP(T1468,[3]رکوردها!$A:$B,2,0)</f>
        <v>#N/A</v>
      </c>
      <c r="Y1468" t="e">
        <f>VLOOKUP(T1468,[3]رکوردها!$A:$D,4,0)</f>
        <v>#N/A</v>
      </c>
      <c r="Z1468" t="e">
        <f>VLOOKUP(T1468,[3]رکوردها!$A:$C,3,0)</f>
        <v>#N/A</v>
      </c>
      <c r="AA1468" t="e">
        <f>VLOOKUP(T1468,[3]رکوردها!$A:$F,6,0)</f>
        <v>#N/A</v>
      </c>
      <c r="AB1468" t="e">
        <f>VLOOKUP(T1468,[3]رکوردها!$A:$E,5,0)</f>
        <v>#N/A</v>
      </c>
    </row>
    <row r="1469" spans="1:28" s="41" customFormat="1" hidden="1" x14ac:dyDescent="0.2">
      <c r="A1469" s="36">
        <v>178550</v>
      </c>
      <c r="B1469" s="36">
        <v>1328</v>
      </c>
      <c r="C1469" s="36">
        <v>1867</v>
      </c>
      <c r="D1469" s="39" t="s">
        <v>5178</v>
      </c>
      <c r="E1469" s="39"/>
      <c r="F1469" s="37" t="s">
        <v>171</v>
      </c>
      <c r="G1469" s="37" t="s">
        <v>965</v>
      </c>
      <c r="H1469" s="38">
        <v>3286293</v>
      </c>
      <c r="I1469" s="38">
        <v>0</v>
      </c>
      <c r="J1469" s="38">
        <f t="shared" si="23"/>
        <v>3286293</v>
      </c>
      <c r="K1469" s="38"/>
      <c r="L1469" s="49"/>
      <c r="M1469" s="37" t="s">
        <v>63</v>
      </c>
      <c r="N1469" s="37" t="s">
        <v>64</v>
      </c>
      <c r="O1469" s="37" t="s">
        <v>157</v>
      </c>
      <c r="P1469" s="37" t="s">
        <v>158</v>
      </c>
      <c r="Q1469" s="37" t="s">
        <v>159</v>
      </c>
      <c r="R1469" s="37" t="s">
        <v>160</v>
      </c>
      <c r="S1469" s="37" t="s">
        <v>912</v>
      </c>
      <c r="T1469" s="37" t="s">
        <v>911</v>
      </c>
      <c r="U1469" s="1" t="e">
        <f>VLOOKUP(T1469,[2]VAT!$A:$D,1,0)</f>
        <v>#N/A</v>
      </c>
      <c r="V1469" s="37" t="s">
        <v>2</v>
      </c>
      <c r="W1469" s="37" t="s">
        <v>2</v>
      </c>
      <c r="X1469" t="e">
        <f>VLOOKUP(T1469,[3]رکوردها!$A:$B,2,0)</f>
        <v>#N/A</v>
      </c>
      <c r="Y1469" t="e">
        <f>VLOOKUP(T1469,[3]رکوردها!$A:$D,4,0)</f>
        <v>#N/A</v>
      </c>
      <c r="Z1469" t="e">
        <f>VLOOKUP(T1469,[3]رکوردها!$A:$C,3,0)</f>
        <v>#N/A</v>
      </c>
      <c r="AA1469" t="e">
        <f>VLOOKUP(T1469,[3]رکوردها!$A:$F,6,0)</f>
        <v>#N/A</v>
      </c>
      <c r="AB1469" t="e">
        <f>VLOOKUP(T1469,[3]رکوردها!$A:$E,5,0)</f>
        <v>#N/A</v>
      </c>
    </row>
    <row r="1470" spans="1:28" s="41" customFormat="1" hidden="1" x14ac:dyDescent="0.2">
      <c r="A1470" s="36">
        <v>178551</v>
      </c>
      <c r="B1470" s="36">
        <v>1328</v>
      </c>
      <c r="C1470" s="36">
        <v>1867</v>
      </c>
      <c r="D1470" s="39" t="s">
        <v>5178</v>
      </c>
      <c r="E1470" s="39"/>
      <c r="F1470" s="37" t="s">
        <v>171</v>
      </c>
      <c r="G1470" s="37" t="s">
        <v>965</v>
      </c>
      <c r="H1470" s="38">
        <v>3286293</v>
      </c>
      <c r="I1470" s="38">
        <v>0</v>
      </c>
      <c r="J1470" s="38">
        <f t="shared" si="23"/>
        <v>3286293</v>
      </c>
      <c r="K1470" s="38"/>
      <c r="L1470" s="49"/>
      <c r="M1470" s="37" t="s">
        <v>63</v>
      </c>
      <c r="N1470" s="37" t="s">
        <v>64</v>
      </c>
      <c r="O1470" s="37" t="s">
        <v>157</v>
      </c>
      <c r="P1470" s="37" t="s">
        <v>158</v>
      </c>
      <c r="Q1470" s="37" t="s">
        <v>159</v>
      </c>
      <c r="R1470" s="37" t="s">
        <v>160</v>
      </c>
      <c r="S1470" s="37" t="s">
        <v>912</v>
      </c>
      <c r="T1470" s="37" t="s">
        <v>911</v>
      </c>
      <c r="U1470" s="1" t="e">
        <f>VLOOKUP(T1470,[2]VAT!$A:$D,1,0)</f>
        <v>#N/A</v>
      </c>
      <c r="V1470" s="37" t="s">
        <v>2</v>
      </c>
      <c r="W1470" s="37" t="s">
        <v>2</v>
      </c>
      <c r="X1470" t="e">
        <f>VLOOKUP(T1470,[3]رکوردها!$A:$B,2,0)</f>
        <v>#N/A</v>
      </c>
      <c r="Y1470" t="e">
        <f>VLOOKUP(T1470,[3]رکوردها!$A:$D,4,0)</f>
        <v>#N/A</v>
      </c>
      <c r="Z1470" t="e">
        <f>VLOOKUP(T1470,[3]رکوردها!$A:$C,3,0)</f>
        <v>#N/A</v>
      </c>
      <c r="AA1470" t="e">
        <f>VLOOKUP(T1470,[3]رکوردها!$A:$F,6,0)</f>
        <v>#N/A</v>
      </c>
      <c r="AB1470" t="e">
        <f>VLOOKUP(T1470,[3]رکوردها!$A:$E,5,0)</f>
        <v>#N/A</v>
      </c>
    </row>
    <row r="1471" spans="1:28" s="41" customFormat="1" hidden="1" x14ac:dyDescent="0.2">
      <c r="A1471" s="36">
        <v>178552</v>
      </c>
      <c r="B1471" s="36">
        <v>1328</v>
      </c>
      <c r="C1471" s="36">
        <v>1867</v>
      </c>
      <c r="D1471" s="39" t="s">
        <v>5178</v>
      </c>
      <c r="E1471" s="39"/>
      <c r="F1471" s="37" t="s">
        <v>171</v>
      </c>
      <c r="G1471" s="37" t="s">
        <v>965</v>
      </c>
      <c r="H1471" s="38">
        <v>3286293</v>
      </c>
      <c r="I1471" s="38">
        <v>0</v>
      </c>
      <c r="J1471" s="38">
        <f t="shared" si="23"/>
        <v>3286293</v>
      </c>
      <c r="K1471" s="38"/>
      <c r="L1471" s="49"/>
      <c r="M1471" s="37" t="s">
        <v>63</v>
      </c>
      <c r="N1471" s="37" t="s">
        <v>64</v>
      </c>
      <c r="O1471" s="37" t="s">
        <v>157</v>
      </c>
      <c r="P1471" s="37" t="s">
        <v>158</v>
      </c>
      <c r="Q1471" s="37" t="s">
        <v>159</v>
      </c>
      <c r="R1471" s="37" t="s">
        <v>160</v>
      </c>
      <c r="S1471" s="37" t="s">
        <v>912</v>
      </c>
      <c r="T1471" s="37" t="s">
        <v>911</v>
      </c>
      <c r="U1471" s="1" t="e">
        <f>VLOOKUP(T1471,[2]VAT!$A:$D,1,0)</f>
        <v>#N/A</v>
      </c>
      <c r="V1471" s="37" t="s">
        <v>2</v>
      </c>
      <c r="W1471" s="37" t="s">
        <v>2</v>
      </c>
      <c r="X1471" t="e">
        <f>VLOOKUP(T1471,[3]رکوردها!$A:$B,2,0)</f>
        <v>#N/A</v>
      </c>
      <c r="Y1471" t="e">
        <f>VLOOKUP(T1471,[3]رکوردها!$A:$D,4,0)</f>
        <v>#N/A</v>
      </c>
      <c r="Z1471" t="e">
        <f>VLOOKUP(T1471,[3]رکوردها!$A:$C,3,0)</f>
        <v>#N/A</v>
      </c>
      <c r="AA1471" t="e">
        <f>VLOOKUP(T1471,[3]رکوردها!$A:$F,6,0)</f>
        <v>#N/A</v>
      </c>
      <c r="AB1471" t="e">
        <f>VLOOKUP(T1471,[3]رکوردها!$A:$E,5,0)</f>
        <v>#N/A</v>
      </c>
    </row>
    <row r="1472" spans="1:28" s="41" customFormat="1" hidden="1" x14ac:dyDescent="0.2">
      <c r="A1472" s="36">
        <v>178553</v>
      </c>
      <c r="B1472" s="36">
        <v>1328</v>
      </c>
      <c r="C1472" s="36">
        <v>1867</v>
      </c>
      <c r="D1472" s="39" t="s">
        <v>5178</v>
      </c>
      <c r="E1472" s="39"/>
      <c r="F1472" s="37" t="s">
        <v>171</v>
      </c>
      <c r="G1472" s="37" t="s">
        <v>965</v>
      </c>
      <c r="H1472" s="38">
        <v>3286293</v>
      </c>
      <c r="I1472" s="38">
        <v>0</v>
      </c>
      <c r="J1472" s="38">
        <f t="shared" si="23"/>
        <v>3286293</v>
      </c>
      <c r="K1472" s="38"/>
      <c r="L1472" s="49"/>
      <c r="M1472" s="37" t="s">
        <v>63</v>
      </c>
      <c r="N1472" s="37" t="s">
        <v>64</v>
      </c>
      <c r="O1472" s="37" t="s">
        <v>157</v>
      </c>
      <c r="P1472" s="37" t="s">
        <v>158</v>
      </c>
      <c r="Q1472" s="37" t="s">
        <v>159</v>
      </c>
      <c r="R1472" s="37" t="s">
        <v>160</v>
      </c>
      <c r="S1472" s="37" t="s">
        <v>912</v>
      </c>
      <c r="T1472" s="37" t="s">
        <v>911</v>
      </c>
      <c r="U1472" s="1" t="e">
        <f>VLOOKUP(T1472,[2]VAT!$A:$D,1,0)</f>
        <v>#N/A</v>
      </c>
      <c r="V1472" s="37" t="s">
        <v>2</v>
      </c>
      <c r="W1472" s="37" t="s">
        <v>2</v>
      </c>
      <c r="X1472" t="e">
        <f>VLOOKUP(T1472,[3]رکوردها!$A:$B,2,0)</f>
        <v>#N/A</v>
      </c>
      <c r="Y1472" t="e">
        <f>VLOOKUP(T1472,[3]رکوردها!$A:$D,4,0)</f>
        <v>#N/A</v>
      </c>
      <c r="Z1472" t="e">
        <f>VLOOKUP(T1472,[3]رکوردها!$A:$C,3,0)</f>
        <v>#N/A</v>
      </c>
      <c r="AA1472" t="e">
        <f>VLOOKUP(T1472,[3]رکوردها!$A:$F,6,0)</f>
        <v>#N/A</v>
      </c>
      <c r="AB1472" t="e">
        <f>VLOOKUP(T1472,[3]رکوردها!$A:$E,5,0)</f>
        <v>#N/A</v>
      </c>
    </row>
    <row r="1473" spans="1:28" s="41" customFormat="1" hidden="1" x14ac:dyDescent="0.2">
      <c r="A1473" s="36">
        <v>178554</v>
      </c>
      <c r="B1473" s="36">
        <v>1328</v>
      </c>
      <c r="C1473" s="36">
        <v>1867</v>
      </c>
      <c r="D1473" s="39" t="s">
        <v>5178</v>
      </c>
      <c r="E1473" s="39"/>
      <c r="F1473" s="37" t="s">
        <v>171</v>
      </c>
      <c r="G1473" s="37" t="s">
        <v>965</v>
      </c>
      <c r="H1473" s="38">
        <v>3286293</v>
      </c>
      <c r="I1473" s="38">
        <v>0</v>
      </c>
      <c r="J1473" s="38">
        <f t="shared" si="23"/>
        <v>3286293</v>
      </c>
      <c r="K1473" s="38"/>
      <c r="L1473" s="49"/>
      <c r="M1473" s="37" t="s">
        <v>63</v>
      </c>
      <c r="N1473" s="37" t="s">
        <v>64</v>
      </c>
      <c r="O1473" s="37" t="s">
        <v>157</v>
      </c>
      <c r="P1473" s="37" t="s">
        <v>158</v>
      </c>
      <c r="Q1473" s="37" t="s">
        <v>159</v>
      </c>
      <c r="R1473" s="37" t="s">
        <v>160</v>
      </c>
      <c r="S1473" s="37" t="s">
        <v>912</v>
      </c>
      <c r="T1473" s="37" t="s">
        <v>911</v>
      </c>
      <c r="U1473" s="1" t="e">
        <f>VLOOKUP(T1473,[2]VAT!$A:$D,1,0)</f>
        <v>#N/A</v>
      </c>
      <c r="V1473" s="37" t="s">
        <v>2</v>
      </c>
      <c r="W1473" s="37" t="s">
        <v>2</v>
      </c>
      <c r="X1473" t="e">
        <f>VLOOKUP(T1473,[3]رکوردها!$A:$B,2,0)</f>
        <v>#N/A</v>
      </c>
      <c r="Y1473" t="e">
        <f>VLOOKUP(T1473,[3]رکوردها!$A:$D,4,0)</f>
        <v>#N/A</v>
      </c>
      <c r="Z1473" t="e">
        <f>VLOOKUP(T1473,[3]رکوردها!$A:$C,3,0)</f>
        <v>#N/A</v>
      </c>
      <c r="AA1473" t="e">
        <f>VLOOKUP(T1473,[3]رکوردها!$A:$F,6,0)</f>
        <v>#N/A</v>
      </c>
      <c r="AB1473" t="e">
        <f>VLOOKUP(T1473,[3]رکوردها!$A:$E,5,0)</f>
        <v>#N/A</v>
      </c>
    </row>
    <row r="1474" spans="1:28" s="41" customFormat="1" hidden="1" x14ac:dyDescent="0.2">
      <c r="A1474" s="36">
        <v>178555</v>
      </c>
      <c r="B1474" s="36">
        <v>1328</v>
      </c>
      <c r="C1474" s="36">
        <v>1867</v>
      </c>
      <c r="D1474" s="39" t="s">
        <v>5178</v>
      </c>
      <c r="E1474" s="39"/>
      <c r="F1474" s="37" t="s">
        <v>171</v>
      </c>
      <c r="G1474" s="37" t="s">
        <v>965</v>
      </c>
      <c r="H1474" s="38">
        <v>3286293</v>
      </c>
      <c r="I1474" s="38">
        <v>0</v>
      </c>
      <c r="J1474" s="38">
        <f t="shared" si="23"/>
        <v>3286293</v>
      </c>
      <c r="K1474" s="38"/>
      <c r="L1474" s="49"/>
      <c r="M1474" s="37" t="s">
        <v>63</v>
      </c>
      <c r="N1474" s="37" t="s">
        <v>64</v>
      </c>
      <c r="O1474" s="37" t="s">
        <v>157</v>
      </c>
      <c r="P1474" s="37" t="s">
        <v>158</v>
      </c>
      <c r="Q1474" s="37" t="s">
        <v>159</v>
      </c>
      <c r="R1474" s="37" t="s">
        <v>160</v>
      </c>
      <c r="S1474" s="37" t="s">
        <v>912</v>
      </c>
      <c r="T1474" s="37" t="s">
        <v>911</v>
      </c>
      <c r="U1474" s="1" t="e">
        <f>VLOOKUP(T1474,[2]VAT!$A:$D,1,0)</f>
        <v>#N/A</v>
      </c>
      <c r="V1474" s="37" t="s">
        <v>2</v>
      </c>
      <c r="W1474" s="37" t="s">
        <v>2</v>
      </c>
      <c r="X1474" t="e">
        <f>VLOOKUP(T1474,[3]رکوردها!$A:$B,2,0)</f>
        <v>#N/A</v>
      </c>
      <c r="Y1474" t="e">
        <f>VLOOKUP(T1474,[3]رکوردها!$A:$D,4,0)</f>
        <v>#N/A</v>
      </c>
      <c r="Z1474" t="e">
        <f>VLOOKUP(T1474,[3]رکوردها!$A:$C,3,0)</f>
        <v>#N/A</v>
      </c>
      <c r="AA1474" t="e">
        <f>VLOOKUP(T1474,[3]رکوردها!$A:$F,6,0)</f>
        <v>#N/A</v>
      </c>
      <c r="AB1474" t="e">
        <f>VLOOKUP(T1474,[3]رکوردها!$A:$E,5,0)</f>
        <v>#N/A</v>
      </c>
    </row>
    <row r="1475" spans="1:28" s="41" customFormat="1" hidden="1" x14ac:dyDescent="0.2">
      <c r="A1475" s="36">
        <v>178556</v>
      </c>
      <c r="B1475" s="36">
        <v>1328</v>
      </c>
      <c r="C1475" s="36">
        <v>1867</v>
      </c>
      <c r="D1475" s="39" t="s">
        <v>5178</v>
      </c>
      <c r="E1475" s="39"/>
      <c r="F1475" s="37" t="s">
        <v>171</v>
      </c>
      <c r="G1475" s="37" t="s">
        <v>971</v>
      </c>
      <c r="H1475" s="38">
        <v>3286293</v>
      </c>
      <c r="I1475" s="38">
        <v>0</v>
      </c>
      <c r="J1475" s="38">
        <f t="shared" si="23"/>
        <v>3286293</v>
      </c>
      <c r="K1475" s="38"/>
      <c r="L1475" s="49"/>
      <c r="M1475" s="37" t="s">
        <v>63</v>
      </c>
      <c r="N1475" s="37" t="s">
        <v>64</v>
      </c>
      <c r="O1475" s="37" t="s">
        <v>157</v>
      </c>
      <c r="P1475" s="37" t="s">
        <v>158</v>
      </c>
      <c r="Q1475" s="37" t="s">
        <v>159</v>
      </c>
      <c r="R1475" s="37" t="s">
        <v>160</v>
      </c>
      <c r="S1475" s="37" t="s">
        <v>912</v>
      </c>
      <c r="T1475" s="37" t="s">
        <v>911</v>
      </c>
      <c r="U1475" s="1" t="e">
        <f>VLOOKUP(T1475,[2]VAT!$A:$D,1,0)</f>
        <v>#N/A</v>
      </c>
      <c r="V1475" s="37" t="s">
        <v>2</v>
      </c>
      <c r="W1475" s="37" t="s">
        <v>2</v>
      </c>
      <c r="X1475" t="e">
        <f>VLOOKUP(T1475,[3]رکوردها!$A:$B,2,0)</f>
        <v>#N/A</v>
      </c>
      <c r="Y1475" t="e">
        <f>VLOOKUP(T1475,[3]رکوردها!$A:$D,4,0)</f>
        <v>#N/A</v>
      </c>
      <c r="Z1475" t="e">
        <f>VLOOKUP(T1475,[3]رکوردها!$A:$C,3,0)</f>
        <v>#N/A</v>
      </c>
      <c r="AA1475" t="e">
        <f>VLOOKUP(T1475,[3]رکوردها!$A:$F,6,0)</f>
        <v>#N/A</v>
      </c>
      <c r="AB1475" t="e">
        <f>VLOOKUP(T1475,[3]رکوردها!$A:$E,5,0)</f>
        <v>#N/A</v>
      </c>
    </row>
    <row r="1476" spans="1:28" s="41" customFormat="1" hidden="1" x14ac:dyDescent="0.2">
      <c r="A1476" s="36">
        <v>178557</v>
      </c>
      <c r="B1476" s="36">
        <v>1328</v>
      </c>
      <c r="C1476" s="36">
        <v>1867</v>
      </c>
      <c r="D1476" s="39" t="s">
        <v>5178</v>
      </c>
      <c r="E1476" s="39"/>
      <c r="F1476" s="37" t="s">
        <v>171</v>
      </c>
      <c r="G1476" s="37" t="s">
        <v>971</v>
      </c>
      <c r="H1476" s="38">
        <v>3286293</v>
      </c>
      <c r="I1476" s="38">
        <v>0</v>
      </c>
      <c r="J1476" s="38">
        <f t="shared" si="23"/>
        <v>3286293</v>
      </c>
      <c r="K1476" s="38"/>
      <c r="L1476" s="49"/>
      <c r="M1476" s="37" t="s">
        <v>63</v>
      </c>
      <c r="N1476" s="37" t="s">
        <v>64</v>
      </c>
      <c r="O1476" s="37" t="s">
        <v>157</v>
      </c>
      <c r="P1476" s="37" t="s">
        <v>158</v>
      </c>
      <c r="Q1476" s="37" t="s">
        <v>159</v>
      </c>
      <c r="R1476" s="37" t="s">
        <v>160</v>
      </c>
      <c r="S1476" s="37" t="s">
        <v>912</v>
      </c>
      <c r="T1476" s="37" t="s">
        <v>911</v>
      </c>
      <c r="U1476" s="1" t="e">
        <f>VLOOKUP(T1476,[2]VAT!$A:$D,1,0)</f>
        <v>#N/A</v>
      </c>
      <c r="V1476" s="37" t="s">
        <v>2</v>
      </c>
      <c r="W1476" s="37" t="s">
        <v>2</v>
      </c>
      <c r="X1476" t="e">
        <f>VLOOKUP(T1476,[3]رکوردها!$A:$B,2,0)</f>
        <v>#N/A</v>
      </c>
      <c r="Y1476" t="e">
        <f>VLOOKUP(T1476,[3]رکوردها!$A:$D,4,0)</f>
        <v>#N/A</v>
      </c>
      <c r="Z1476" t="e">
        <f>VLOOKUP(T1476,[3]رکوردها!$A:$C,3,0)</f>
        <v>#N/A</v>
      </c>
      <c r="AA1476" t="e">
        <f>VLOOKUP(T1476,[3]رکوردها!$A:$F,6,0)</f>
        <v>#N/A</v>
      </c>
      <c r="AB1476" t="e">
        <f>VLOOKUP(T1476,[3]رکوردها!$A:$E,5,0)</f>
        <v>#N/A</v>
      </c>
    </row>
    <row r="1477" spans="1:28" s="41" customFormat="1" hidden="1" x14ac:dyDescent="0.2">
      <c r="A1477" s="36">
        <v>178558</v>
      </c>
      <c r="B1477" s="36">
        <v>1328</v>
      </c>
      <c r="C1477" s="36">
        <v>1867</v>
      </c>
      <c r="D1477" s="39" t="s">
        <v>5178</v>
      </c>
      <c r="E1477" s="39"/>
      <c r="F1477" s="37" t="s">
        <v>171</v>
      </c>
      <c r="G1477" s="37" t="s">
        <v>971</v>
      </c>
      <c r="H1477" s="38">
        <v>3286293</v>
      </c>
      <c r="I1477" s="38">
        <v>0</v>
      </c>
      <c r="J1477" s="38">
        <f t="shared" si="23"/>
        <v>3286293</v>
      </c>
      <c r="K1477" s="38"/>
      <c r="L1477" s="49"/>
      <c r="M1477" s="37" t="s">
        <v>63</v>
      </c>
      <c r="N1477" s="37" t="s">
        <v>64</v>
      </c>
      <c r="O1477" s="37" t="s">
        <v>157</v>
      </c>
      <c r="P1477" s="37" t="s">
        <v>158</v>
      </c>
      <c r="Q1477" s="37" t="s">
        <v>159</v>
      </c>
      <c r="R1477" s="37" t="s">
        <v>160</v>
      </c>
      <c r="S1477" s="37" t="s">
        <v>912</v>
      </c>
      <c r="T1477" s="37" t="s">
        <v>911</v>
      </c>
      <c r="U1477" s="1" t="e">
        <f>VLOOKUP(T1477,[2]VAT!$A:$D,1,0)</f>
        <v>#N/A</v>
      </c>
      <c r="V1477" s="37" t="s">
        <v>2</v>
      </c>
      <c r="W1477" s="37" t="s">
        <v>2</v>
      </c>
      <c r="X1477" t="e">
        <f>VLOOKUP(T1477,[3]رکوردها!$A:$B,2,0)</f>
        <v>#N/A</v>
      </c>
      <c r="Y1477" t="e">
        <f>VLOOKUP(T1477,[3]رکوردها!$A:$D,4,0)</f>
        <v>#N/A</v>
      </c>
      <c r="Z1477" t="e">
        <f>VLOOKUP(T1477,[3]رکوردها!$A:$C,3,0)</f>
        <v>#N/A</v>
      </c>
      <c r="AA1477" t="e">
        <f>VLOOKUP(T1477,[3]رکوردها!$A:$F,6,0)</f>
        <v>#N/A</v>
      </c>
      <c r="AB1477" t="e">
        <f>VLOOKUP(T1477,[3]رکوردها!$A:$E,5,0)</f>
        <v>#N/A</v>
      </c>
    </row>
    <row r="1478" spans="1:28" s="41" customFormat="1" hidden="1" x14ac:dyDescent="0.2">
      <c r="A1478" s="36">
        <v>178559</v>
      </c>
      <c r="B1478" s="36">
        <v>1328</v>
      </c>
      <c r="C1478" s="36">
        <v>1867</v>
      </c>
      <c r="D1478" s="39" t="s">
        <v>5178</v>
      </c>
      <c r="E1478" s="39"/>
      <c r="F1478" s="37" t="s">
        <v>171</v>
      </c>
      <c r="G1478" s="37" t="s">
        <v>971</v>
      </c>
      <c r="H1478" s="38">
        <v>3286293</v>
      </c>
      <c r="I1478" s="38">
        <v>0</v>
      </c>
      <c r="J1478" s="38">
        <f t="shared" si="23"/>
        <v>3286293</v>
      </c>
      <c r="K1478" s="38"/>
      <c r="L1478" s="49"/>
      <c r="M1478" s="37" t="s">
        <v>63</v>
      </c>
      <c r="N1478" s="37" t="s">
        <v>64</v>
      </c>
      <c r="O1478" s="37" t="s">
        <v>157</v>
      </c>
      <c r="P1478" s="37" t="s">
        <v>158</v>
      </c>
      <c r="Q1478" s="37" t="s">
        <v>159</v>
      </c>
      <c r="R1478" s="37" t="s">
        <v>160</v>
      </c>
      <c r="S1478" s="37" t="s">
        <v>912</v>
      </c>
      <c r="T1478" s="37" t="s">
        <v>911</v>
      </c>
      <c r="U1478" s="1" t="e">
        <f>VLOOKUP(T1478,[2]VAT!$A:$D,1,0)</f>
        <v>#N/A</v>
      </c>
      <c r="V1478" s="37" t="s">
        <v>2</v>
      </c>
      <c r="W1478" s="37" t="s">
        <v>2</v>
      </c>
      <c r="X1478" t="e">
        <f>VLOOKUP(T1478,[3]رکوردها!$A:$B,2,0)</f>
        <v>#N/A</v>
      </c>
      <c r="Y1478" t="e">
        <f>VLOOKUP(T1478,[3]رکوردها!$A:$D,4,0)</f>
        <v>#N/A</v>
      </c>
      <c r="Z1478" t="e">
        <f>VLOOKUP(T1478,[3]رکوردها!$A:$C,3,0)</f>
        <v>#N/A</v>
      </c>
      <c r="AA1478" t="e">
        <f>VLOOKUP(T1478,[3]رکوردها!$A:$F,6,0)</f>
        <v>#N/A</v>
      </c>
      <c r="AB1478" t="e">
        <f>VLOOKUP(T1478,[3]رکوردها!$A:$E,5,0)</f>
        <v>#N/A</v>
      </c>
    </row>
    <row r="1479" spans="1:28" s="41" customFormat="1" hidden="1" x14ac:dyDescent="0.2">
      <c r="A1479" s="36">
        <v>178560</v>
      </c>
      <c r="B1479" s="36">
        <v>1328</v>
      </c>
      <c r="C1479" s="36">
        <v>1867</v>
      </c>
      <c r="D1479" s="39" t="s">
        <v>5178</v>
      </c>
      <c r="E1479" s="39"/>
      <c r="F1479" s="37" t="s">
        <v>171</v>
      </c>
      <c r="G1479" s="37" t="s">
        <v>971</v>
      </c>
      <c r="H1479" s="38">
        <v>3286293</v>
      </c>
      <c r="I1479" s="38">
        <v>0</v>
      </c>
      <c r="J1479" s="38">
        <f t="shared" si="23"/>
        <v>3286293</v>
      </c>
      <c r="K1479" s="38"/>
      <c r="L1479" s="49"/>
      <c r="M1479" s="37" t="s">
        <v>63</v>
      </c>
      <c r="N1479" s="37" t="s">
        <v>64</v>
      </c>
      <c r="O1479" s="37" t="s">
        <v>157</v>
      </c>
      <c r="P1479" s="37" t="s">
        <v>158</v>
      </c>
      <c r="Q1479" s="37" t="s">
        <v>159</v>
      </c>
      <c r="R1479" s="37" t="s">
        <v>160</v>
      </c>
      <c r="S1479" s="37" t="s">
        <v>912</v>
      </c>
      <c r="T1479" s="37" t="s">
        <v>911</v>
      </c>
      <c r="U1479" s="1" t="e">
        <f>VLOOKUP(T1479,[2]VAT!$A:$D,1,0)</f>
        <v>#N/A</v>
      </c>
      <c r="V1479" s="37" t="s">
        <v>2</v>
      </c>
      <c r="W1479" s="37" t="s">
        <v>2</v>
      </c>
      <c r="X1479" t="e">
        <f>VLOOKUP(T1479,[3]رکوردها!$A:$B,2,0)</f>
        <v>#N/A</v>
      </c>
      <c r="Y1479" t="e">
        <f>VLOOKUP(T1479,[3]رکوردها!$A:$D,4,0)</f>
        <v>#N/A</v>
      </c>
      <c r="Z1479" t="e">
        <f>VLOOKUP(T1479,[3]رکوردها!$A:$C,3,0)</f>
        <v>#N/A</v>
      </c>
      <c r="AA1479" t="e">
        <f>VLOOKUP(T1479,[3]رکوردها!$A:$F,6,0)</f>
        <v>#N/A</v>
      </c>
      <c r="AB1479" t="e">
        <f>VLOOKUP(T1479,[3]رکوردها!$A:$E,5,0)</f>
        <v>#N/A</v>
      </c>
    </row>
    <row r="1480" spans="1:28" s="41" customFormat="1" hidden="1" x14ac:dyDescent="0.2">
      <c r="A1480" s="36">
        <v>178561</v>
      </c>
      <c r="B1480" s="36">
        <v>1328</v>
      </c>
      <c r="C1480" s="36">
        <v>1867</v>
      </c>
      <c r="D1480" s="39" t="s">
        <v>5178</v>
      </c>
      <c r="E1480" s="39"/>
      <c r="F1480" s="37" t="s">
        <v>171</v>
      </c>
      <c r="G1480" s="37" t="s">
        <v>971</v>
      </c>
      <c r="H1480" s="38">
        <v>3286293</v>
      </c>
      <c r="I1480" s="38">
        <v>0</v>
      </c>
      <c r="J1480" s="38">
        <f t="shared" si="23"/>
        <v>3286293</v>
      </c>
      <c r="K1480" s="38"/>
      <c r="L1480" s="49"/>
      <c r="M1480" s="37" t="s">
        <v>63</v>
      </c>
      <c r="N1480" s="37" t="s">
        <v>64</v>
      </c>
      <c r="O1480" s="37" t="s">
        <v>157</v>
      </c>
      <c r="P1480" s="37" t="s">
        <v>158</v>
      </c>
      <c r="Q1480" s="37" t="s">
        <v>159</v>
      </c>
      <c r="R1480" s="37" t="s">
        <v>160</v>
      </c>
      <c r="S1480" s="37" t="s">
        <v>912</v>
      </c>
      <c r="T1480" s="37" t="s">
        <v>911</v>
      </c>
      <c r="U1480" s="1" t="e">
        <f>VLOOKUP(T1480,[2]VAT!$A:$D,1,0)</f>
        <v>#N/A</v>
      </c>
      <c r="V1480" s="37" t="s">
        <v>2</v>
      </c>
      <c r="W1480" s="37" t="s">
        <v>2</v>
      </c>
      <c r="X1480" t="e">
        <f>VLOOKUP(T1480,[3]رکوردها!$A:$B,2,0)</f>
        <v>#N/A</v>
      </c>
      <c r="Y1480" t="e">
        <f>VLOOKUP(T1480,[3]رکوردها!$A:$D,4,0)</f>
        <v>#N/A</v>
      </c>
      <c r="Z1480" t="e">
        <f>VLOOKUP(T1480,[3]رکوردها!$A:$C,3,0)</f>
        <v>#N/A</v>
      </c>
      <c r="AA1480" t="e">
        <f>VLOOKUP(T1480,[3]رکوردها!$A:$F,6,0)</f>
        <v>#N/A</v>
      </c>
      <c r="AB1480" t="e">
        <f>VLOOKUP(T1480,[3]رکوردها!$A:$E,5,0)</f>
        <v>#N/A</v>
      </c>
    </row>
    <row r="1481" spans="1:28" s="41" customFormat="1" hidden="1" x14ac:dyDescent="0.2">
      <c r="A1481" s="36">
        <v>178562</v>
      </c>
      <c r="B1481" s="36">
        <v>1328</v>
      </c>
      <c r="C1481" s="36">
        <v>1867</v>
      </c>
      <c r="D1481" s="39" t="s">
        <v>5178</v>
      </c>
      <c r="E1481" s="39"/>
      <c r="F1481" s="37" t="s">
        <v>171</v>
      </c>
      <c r="G1481" s="37" t="s">
        <v>971</v>
      </c>
      <c r="H1481" s="38">
        <v>3286293</v>
      </c>
      <c r="I1481" s="38">
        <v>0</v>
      </c>
      <c r="J1481" s="38">
        <f t="shared" si="23"/>
        <v>3286293</v>
      </c>
      <c r="K1481" s="38"/>
      <c r="L1481" s="49"/>
      <c r="M1481" s="37" t="s">
        <v>63</v>
      </c>
      <c r="N1481" s="37" t="s">
        <v>64</v>
      </c>
      <c r="O1481" s="37" t="s">
        <v>157</v>
      </c>
      <c r="P1481" s="37" t="s">
        <v>158</v>
      </c>
      <c r="Q1481" s="37" t="s">
        <v>159</v>
      </c>
      <c r="R1481" s="37" t="s">
        <v>160</v>
      </c>
      <c r="S1481" s="37" t="s">
        <v>912</v>
      </c>
      <c r="T1481" s="37" t="s">
        <v>911</v>
      </c>
      <c r="U1481" s="1" t="e">
        <f>VLOOKUP(T1481,[2]VAT!$A:$D,1,0)</f>
        <v>#N/A</v>
      </c>
      <c r="V1481" s="37" t="s">
        <v>2</v>
      </c>
      <c r="W1481" s="37" t="s">
        <v>2</v>
      </c>
      <c r="X1481" t="e">
        <f>VLOOKUP(T1481,[3]رکوردها!$A:$B,2,0)</f>
        <v>#N/A</v>
      </c>
      <c r="Y1481" t="e">
        <f>VLOOKUP(T1481,[3]رکوردها!$A:$D,4,0)</f>
        <v>#N/A</v>
      </c>
      <c r="Z1481" t="e">
        <f>VLOOKUP(T1481,[3]رکوردها!$A:$C,3,0)</f>
        <v>#N/A</v>
      </c>
      <c r="AA1481" t="e">
        <f>VLOOKUP(T1481,[3]رکوردها!$A:$F,6,0)</f>
        <v>#N/A</v>
      </c>
      <c r="AB1481" t="e">
        <f>VLOOKUP(T1481,[3]رکوردها!$A:$E,5,0)</f>
        <v>#N/A</v>
      </c>
    </row>
    <row r="1482" spans="1:28" s="41" customFormat="1" hidden="1" x14ac:dyDescent="0.2">
      <c r="A1482" s="36">
        <v>178563</v>
      </c>
      <c r="B1482" s="36">
        <v>1328</v>
      </c>
      <c r="C1482" s="36">
        <v>1867</v>
      </c>
      <c r="D1482" s="39" t="s">
        <v>5178</v>
      </c>
      <c r="E1482" s="39"/>
      <c r="F1482" s="37" t="s">
        <v>171</v>
      </c>
      <c r="G1482" s="37" t="s">
        <v>971</v>
      </c>
      <c r="H1482" s="38">
        <v>3286293</v>
      </c>
      <c r="I1482" s="38">
        <v>0</v>
      </c>
      <c r="J1482" s="38">
        <f t="shared" si="23"/>
        <v>3286293</v>
      </c>
      <c r="K1482" s="38"/>
      <c r="L1482" s="49"/>
      <c r="M1482" s="37" t="s">
        <v>63</v>
      </c>
      <c r="N1482" s="37" t="s">
        <v>64</v>
      </c>
      <c r="O1482" s="37" t="s">
        <v>157</v>
      </c>
      <c r="P1482" s="37" t="s">
        <v>158</v>
      </c>
      <c r="Q1482" s="37" t="s">
        <v>159</v>
      </c>
      <c r="R1482" s="37" t="s">
        <v>160</v>
      </c>
      <c r="S1482" s="37" t="s">
        <v>912</v>
      </c>
      <c r="T1482" s="37" t="s">
        <v>911</v>
      </c>
      <c r="U1482" s="1" t="e">
        <f>VLOOKUP(T1482,[2]VAT!$A:$D,1,0)</f>
        <v>#N/A</v>
      </c>
      <c r="V1482" s="37" t="s">
        <v>2</v>
      </c>
      <c r="W1482" s="37" t="s">
        <v>2</v>
      </c>
      <c r="X1482" t="e">
        <f>VLOOKUP(T1482,[3]رکوردها!$A:$B,2,0)</f>
        <v>#N/A</v>
      </c>
      <c r="Y1482" t="e">
        <f>VLOOKUP(T1482,[3]رکوردها!$A:$D,4,0)</f>
        <v>#N/A</v>
      </c>
      <c r="Z1482" t="e">
        <f>VLOOKUP(T1482,[3]رکوردها!$A:$C,3,0)</f>
        <v>#N/A</v>
      </c>
      <c r="AA1482" t="e">
        <f>VLOOKUP(T1482,[3]رکوردها!$A:$F,6,0)</f>
        <v>#N/A</v>
      </c>
      <c r="AB1482" t="e">
        <f>VLOOKUP(T1482,[3]رکوردها!$A:$E,5,0)</f>
        <v>#N/A</v>
      </c>
    </row>
    <row r="1483" spans="1:28" s="41" customFormat="1" hidden="1" x14ac:dyDescent="0.2">
      <c r="A1483" s="36">
        <v>179172</v>
      </c>
      <c r="B1483" s="36">
        <v>1328</v>
      </c>
      <c r="C1483" s="36">
        <v>1867</v>
      </c>
      <c r="D1483" s="39" t="s">
        <v>5178</v>
      </c>
      <c r="E1483" s="39"/>
      <c r="F1483" s="37" t="s">
        <v>171</v>
      </c>
      <c r="G1483" s="37" t="s">
        <v>959</v>
      </c>
      <c r="H1483" s="38">
        <v>3286293</v>
      </c>
      <c r="I1483" s="38">
        <v>0</v>
      </c>
      <c r="J1483" s="38">
        <f t="shared" ref="J1483:J1546" si="24">H1483-I1483</f>
        <v>3286293</v>
      </c>
      <c r="K1483" s="38"/>
      <c r="L1483" s="49"/>
      <c r="M1483" s="37" t="s">
        <v>63</v>
      </c>
      <c r="N1483" s="37" t="s">
        <v>64</v>
      </c>
      <c r="O1483" s="37" t="s">
        <v>157</v>
      </c>
      <c r="P1483" s="37" t="s">
        <v>158</v>
      </c>
      <c r="Q1483" s="37" t="s">
        <v>159</v>
      </c>
      <c r="R1483" s="37" t="s">
        <v>160</v>
      </c>
      <c r="S1483" s="37" t="s">
        <v>912</v>
      </c>
      <c r="T1483" s="37" t="s">
        <v>911</v>
      </c>
      <c r="U1483" s="1" t="e">
        <f>VLOOKUP(T1483,[2]VAT!$A:$D,1,0)</f>
        <v>#N/A</v>
      </c>
      <c r="V1483" s="37" t="s">
        <v>2</v>
      </c>
      <c r="W1483" s="37" t="s">
        <v>2</v>
      </c>
      <c r="X1483" t="e">
        <f>VLOOKUP(T1483,[3]رکوردها!$A:$B,2,0)</f>
        <v>#N/A</v>
      </c>
      <c r="Y1483" t="e">
        <f>VLOOKUP(T1483,[3]رکوردها!$A:$D,4,0)</f>
        <v>#N/A</v>
      </c>
      <c r="Z1483" t="e">
        <f>VLOOKUP(T1483,[3]رکوردها!$A:$C,3,0)</f>
        <v>#N/A</v>
      </c>
      <c r="AA1483" t="e">
        <f>VLOOKUP(T1483,[3]رکوردها!$A:$F,6,0)</f>
        <v>#N/A</v>
      </c>
      <c r="AB1483" t="e">
        <f>VLOOKUP(T1483,[3]رکوردها!$A:$E,5,0)</f>
        <v>#N/A</v>
      </c>
    </row>
    <row r="1484" spans="1:28" s="41" customFormat="1" hidden="1" x14ac:dyDescent="0.2">
      <c r="A1484" s="36">
        <v>179173</v>
      </c>
      <c r="B1484" s="36">
        <v>1328</v>
      </c>
      <c r="C1484" s="36">
        <v>1867</v>
      </c>
      <c r="D1484" s="39" t="s">
        <v>5178</v>
      </c>
      <c r="E1484" s="39"/>
      <c r="F1484" s="37" t="s">
        <v>171</v>
      </c>
      <c r="G1484" s="37" t="s">
        <v>959</v>
      </c>
      <c r="H1484" s="38">
        <v>3286293</v>
      </c>
      <c r="I1484" s="38">
        <v>0</v>
      </c>
      <c r="J1484" s="38">
        <f t="shared" si="24"/>
        <v>3286293</v>
      </c>
      <c r="K1484" s="38"/>
      <c r="L1484" s="49"/>
      <c r="M1484" s="37" t="s">
        <v>63</v>
      </c>
      <c r="N1484" s="37" t="s">
        <v>64</v>
      </c>
      <c r="O1484" s="37" t="s">
        <v>157</v>
      </c>
      <c r="P1484" s="37" t="s">
        <v>158</v>
      </c>
      <c r="Q1484" s="37" t="s">
        <v>159</v>
      </c>
      <c r="R1484" s="37" t="s">
        <v>160</v>
      </c>
      <c r="S1484" s="37" t="s">
        <v>912</v>
      </c>
      <c r="T1484" s="37" t="s">
        <v>911</v>
      </c>
      <c r="U1484" s="1" t="e">
        <f>VLOOKUP(T1484,[2]VAT!$A:$D,1,0)</f>
        <v>#N/A</v>
      </c>
      <c r="V1484" s="37" t="s">
        <v>2</v>
      </c>
      <c r="W1484" s="37" t="s">
        <v>2</v>
      </c>
      <c r="X1484" t="e">
        <f>VLOOKUP(T1484,[3]رکوردها!$A:$B,2,0)</f>
        <v>#N/A</v>
      </c>
      <c r="Y1484" t="e">
        <f>VLOOKUP(T1484,[3]رکوردها!$A:$D,4,0)</f>
        <v>#N/A</v>
      </c>
      <c r="Z1484" t="e">
        <f>VLOOKUP(T1484,[3]رکوردها!$A:$C,3,0)</f>
        <v>#N/A</v>
      </c>
      <c r="AA1484" t="e">
        <f>VLOOKUP(T1484,[3]رکوردها!$A:$F,6,0)</f>
        <v>#N/A</v>
      </c>
      <c r="AB1484" t="e">
        <f>VLOOKUP(T1484,[3]رکوردها!$A:$E,5,0)</f>
        <v>#N/A</v>
      </c>
    </row>
    <row r="1485" spans="1:28" s="41" customFormat="1" hidden="1" x14ac:dyDescent="0.2">
      <c r="A1485" s="36">
        <v>179174</v>
      </c>
      <c r="B1485" s="36">
        <v>1328</v>
      </c>
      <c r="C1485" s="36">
        <v>1867</v>
      </c>
      <c r="D1485" s="39" t="s">
        <v>5178</v>
      </c>
      <c r="E1485" s="39"/>
      <c r="F1485" s="37" t="s">
        <v>171</v>
      </c>
      <c r="G1485" s="37" t="s">
        <v>959</v>
      </c>
      <c r="H1485" s="38">
        <v>3286293</v>
      </c>
      <c r="I1485" s="38">
        <v>0</v>
      </c>
      <c r="J1485" s="38">
        <f t="shared" si="24"/>
        <v>3286293</v>
      </c>
      <c r="K1485" s="38"/>
      <c r="L1485" s="49"/>
      <c r="M1485" s="37" t="s">
        <v>63</v>
      </c>
      <c r="N1485" s="37" t="s">
        <v>64</v>
      </c>
      <c r="O1485" s="37" t="s">
        <v>157</v>
      </c>
      <c r="P1485" s="37" t="s">
        <v>158</v>
      </c>
      <c r="Q1485" s="37" t="s">
        <v>159</v>
      </c>
      <c r="R1485" s="37" t="s">
        <v>160</v>
      </c>
      <c r="S1485" s="37" t="s">
        <v>912</v>
      </c>
      <c r="T1485" s="37" t="s">
        <v>911</v>
      </c>
      <c r="U1485" s="1" t="e">
        <f>VLOOKUP(T1485,[2]VAT!$A:$D,1,0)</f>
        <v>#N/A</v>
      </c>
      <c r="V1485" s="37" t="s">
        <v>2</v>
      </c>
      <c r="W1485" s="37" t="s">
        <v>2</v>
      </c>
      <c r="X1485" t="e">
        <f>VLOOKUP(T1485,[3]رکوردها!$A:$B,2,0)</f>
        <v>#N/A</v>
      </c>
      <c r="Y1485" t="e">
        <f>VLOOKUP(T1485,[3]رکوردها!$A:$D,4,0)</f>
        <v>#N/A</v>
      </c>
      <c r="Z1485" t="e">
        <f>VLOOKUP(T1485,[3]رکوردها!$A:$C,3,0)</f>
        <v>#N/A</v>
      </c>
      <c r="AA1485" t="e">
        <f>VLOOKUP(T1485,[3]رکوردها!$A:$F,6,0)</f>
        <v>#N/A</v>
      </c>
      <c r="AB1485" t="e">
        <f>VLOOKUP(T1485,[3]رکوردها!$A:$E,5,0)</f>
        <v>#N/A</v>
      </c>
    </row>
    <row r="1486" spans="1:28" s="41" customFormat="1" hidden="1" x14ac:dyDescent="0.2">
      <c r="A1486" s="36">
        <v>179175</v>
      </c>
      <c r="B1486" s="36">
        <v>1328</v>
      </c>
      <c r="C1486" s="36">
        <v>1867</v>
      </c>
      <c r="D1486" s="39" t="s">
        <v>5178</v>
      </c>
      <c r="E1486" s="39"/>
      <c r="F1486" s="37" t="s">
        <v>171</v>
      </c>
      <c r="G1486" s="37" t="s">
        <v>959</v>
      </c>
      <c r="H1486" s="38">
        <v>3286293</v>
      </c>
      <c r="I1486" s="38">
        <v>0</v>
      </c>
      <c r="J1486" s="38">
        <f t="shared" si="24"/>
        <v>3286293</v>
      </c>
      <c r="K1486" s="38"/>
      <c r="L1486" s="49"/>
      <c r="M1486" s="37" t="s">
        <v>63</v>
      </c>
      <c r="N1486" s="37" t="s">
        <v>64</v>
      </c>
      <c r="O1486" s="37" t="s">
        <v>157</v>
      </c>
      <c r="P1486" s="37" t="s">
        <v>158</v>
      </c>
      <c r="Q1486" s="37" t="s">
        <v>159</v>
      </c>
      <c r="R1486" s="37" t="s">
        <v>160</v>
      </c>
      <c r="S1486" s="37" t="s">
        <v>912</v>
      </c>
      <c r="T1486" s="37" t="s">
        <v>911</v>
      </c>
      <c r="U1486" s="1" t="e">
        <f>VLOOKUP(T1486,[2]VAT!$A:$D,1,0)</f>
        <v>#N/A</v>
      </c>
      <c r="V1486" s="37" t="s">
        <v>2</v>
      </c>
      <c r="W1486" s="37" t="s">
        <v>2</v>
      </c>
      <c r="X1486" t="e">
        <f>VLOOKUP(T1486,[3]رکوردها!$A:$B,2,0)</f>
        <v>#N/A</v>
      </c>
      <c r="Y1486" t="e">
        <f>VLOOKUP(T1486,[3]رکوردها!$A:$D,4,0)</f>
        <v>#N/A</v>
      </c>
      <c r="Z1486" t="e">
        <f>VLOOKUP(T1486,[3]رکوردها!$A:$C,3,0)</f>
        <v>#N/A</v>
      </c>
      <c r="AA1486" t="e">
        <f>VLOOKUP(T1486,[3]رکوردها!$A:$F,6,0)</f>
        <v>#N/A</v>
      </c>
      <c r="AB1486" t="e">
        <f>VLOOKUP(T1486,[3]رکوردها!$A:$E,5,0)</f>
        <v>#N/A</v>
      </c>
    </row>
    <row r="1487" spans="1:28" s="41" customFormat="1" hidden="1" x14ac:dyDescent="0.2">
      <c r="A1487" s="36">
        <v>179176</v>
      </c>
      <c r="B1487" s="36">
        <v>1328</v>
      </c>
      <c r="C1487" s="36">
        <v>1867</v>
      </c>
      <c r="D1487" s="39" t="s">
        <v>5178</v>
      </c>
      <c r="E1487" s="39"/>
      <c r="F1487" s="37" t="s">
        <v>171</v>
      </c>
      <c r="G1487" s="37" t="s">
        <v>959</v>
      </c>
      <c r="H1487" s="38">
        <v>3286293</v>
      </c>
      <c r="I1487" s="38">
        <v>0</v>
      </c>
      <c r="J1487" s="38">
        <f t="shared" si="24"/>
        <v>3286293</v>
      </c>
      <c r="K1487" s="38"/>
      <c r="L1487" s="49"/>
      <c r="M1487" s="37" t="s">
        <v>63</v>
      </c>
      <c r="N1487" s="37" t="s">
        <v>64</v>
      </c>
      <c r="O1487" s="37" t="s">
        <v>157</v>
      </c>
      <c r="P1487" s="37" t="s">
        <v>158</v>
      </c>
      <c r="Q1487" s="37" t="s">
        <v>159</v>
      </c>
      <c r="R1487" s="37" t="s">
        <v>160</v>
      </c>
      <c r="S1487" s="37" t="s">
        <v>912</v>
      </c>
      <c r="T1487" s="37" t="s">
        <v>911</v>
      </c>
      <c r="U1487" s="1" t="e">
        <f>VLOOKUP(T1487,[2]VAT!$A:$D,1,0)</f>
        <v>#N/A</v>
      </c>
      <c r="V1487" s="37" t="s">
        <v>2</v>
      </c>
      <c r="W1487" s="37" t="s">
        <v>2</v>
      </c>
      <c r="X1487" t="e">
        <f>VLOOKUP(T1487,[3]رکوردها!$A:$B,2,0)</f>
        <v>#N/A</v>
      </c>
      <c r="Y1487" t="e">
        <f>VLOOKUP(T1487,[3]رکوردها!$A:$D,4,0)</f>
        <v>#N/A</v>
      </c>
      <c r="Z1487" t="e">
        <f>VLOOKUP(T1487,[3]رکوردها!$A:$C,3,0)</f>
        <v>#N/A</v>
      </c>
      <c r="AA1487" t="e">
        <f>VLOOKUP(T1487,[3]رکوردها!$A:$F,6,0)</f>
        <v>#N/A</v>
      </c>
      <c r="AB1487" t="e">
        <f>VLOOKUP(T1487,[3]رکوردها!$A:$E,5,0)</f>
        <v>#N/A</v>
      </c>
    </row>
    <row r="1488" spans="1:28" s="41" customFormat="1" hidden="1" x14ac:dyDescent="0.2">
      <c r="A1488" s="36">
        <v>179177</v>
      </c>
      <c r="B1488" s="36">
        <v>1328</v>
      </c>
      <c r="C1488" s="36">
        <v>1867</v>
      </c>
      <c r="D1488" s="39" t="s">
        <v>5178</v>
      </c>
      <c r="E1488" s="39"/>
      <c r="F1488" s="37" t="s">
        <v>171</v>
      </c>
      <c r="G1488" s="37" t="s">
        <v>959</v>
      </c>
      <c r="H1488" s="38">
        <v>3286293</v>
      </c>
      <c r="I1488" s="38">
        <v>0</v>
      </c>
      <c r="J1488" s="38">
        <f t="shared" si="24"/>
        <v>3286293</v>
      </c>
      <c r="K1488" s="38"/>
      <c r="L1488" s="49"/>
      <c r="M1488" s="37" t="s">
        <v>63</v>
      </c>
      <c r="N1488" s="37" t="s">
        <v>64</v>
      </c>
      <c r="O1488" s="37" t="s">
        <v>157</v>
      </c>
      <c r="P1488" s="37" t="s">
        <v>158</v>
      </c>
      <c r="Q1488" s="37" t="s">
        <v>159</v>
      </c>
      <c r="R1488" s="37" t="s">
        <v>160</v>
      </c>
      <c r="S1488" s="37" t="s">
        <v>912</v>
      </c>
      <c r="T1488" s="37" t="s">
        <v>911</v>
      </c>
      <c r="U1488" s="1" t="e">
        <f>VLOOKUP(T1488,[2]VAT!$A:$D,1,0)</f>
        <v>#N/A</v>
      </c>
      <c r="V1488" s="37" t="s">
        <v>2</v>
      </c>
      <c r="W1488" s="37" t="s">
        <v>2</v>
      </c>
      <c r="X1488" t="e">
        <f>VLOOKUP(T1488,[3]رکوردها!$A:$B,2,0)</f>
        <v>#N/A</v>
      </c>
      <c r="Y1488" t="e">
        <f>VLOOKUP(T1488,[3]رکوردها!$A:$D,4,0)</f>
        <v>#N/A</v>
      </c>
      <c r="Z1488" t="e">
        <f>VLOOKUP(T1488,[3]رکوردها!$A:$C,3,0)</f>
        <v>#N/A</v>
      </c>
      <c r="AA1488" t="e">
        <f>VLOOKUP(T1488,[3]رکوردها!$A:$F,6,0)</f>
        <v>#N/A</v>
      </c>
      <c r="AB1488" t="e">
        <f>VLOOKUP(T1488,[3]رکوردها!$A:$E,5,0)</f>
        <v>#N/A</v>
      </c>
    </row>
    <row r="1489" spans="1:28" s="41" customFormat="1" hidden="1" x14ac:dyDescent="0.2">
      <c r="A1489" s="36">
        <v>179178</v>
      </c>
      <c r="B1489" s="36">
        <v>1328</v>
      </c>
      <c r="C1489" s="36">
        <v>1867</v>
      </c>
      <c r="D1489" s="39" t="s">
        <v>5178</v>
      </c>
      <c r="E1489" s="39"/>
      <c r="F1489" s="37" t="s">
        <v>171</v>
      </c>
      <c r="G1489" s="37" t="s">
        <v>966</v>
      </c>
      <c r="H1489" s="38">
        <v>3286293</v>
      </c>
      <c r="I1489" s="38">
        <v>0</v>
      </c>
      <c r="J1489" s="38">
        <f t="shared" si="24"/>
        <v>3286293</v>
      </c>
      <c r="K1489" s="38"/>
      <c r="L1489" s="49"/>
      <c r="M1489" s="37" t="s">
        <v>63</v>
      </c>
      <c r="N1489" s="37" t="s">
        <v>64</v>
      </c>
      <c r="O1489" s="37" t="s">
        <v>157</v>
      </c>
      <c r="P1489" s="37" t="s">
        <v>158</v>
      </c>
      <c r="Q1489" s="37" t="s">
        <v>159</v>
      </c>
      <c r="R1489" s="37" t="s">
        <v>160</v>
      </c>
      <c r="S1489" s="37" t="s">
        <v>912</v>
      </c>
      <c r="T1489" s="37" t="s">
        <v>911</v>
      </c>
      <c r="U1489" s="1" t="e">
        <f>VLOOKUP(T1489,[2]VAT!$A:$D,1,0)</f>
        <v>#N/A</v>
      </c>
      <c r="V1489" s="37" t="s">
        <v>2</v>
      </c>
      <c r="W1489" s="37" t="s">
        <v>2</v>
      </c>
      <c r="X1489" t="e">
        <f>VLOOKUP(T1489,[3]رکوردها!$A:$B,2,0)</f>
        <v>#N/A</v>
      </c>
      <c r="Y1489" t="e">
        <f>VLOOKUP(T1489,[3]رکوردها!$A:$D,4,0)</f>
        <v>#N/A</v>
      </c>
      <c r="Z1489" t="e">
        <f>VLOOKUP(T1489,[3]رکوردها!$A:$C,3,0)</f>
        <v>#N/A</v>
      </c>
      <c r="AA1489" t="e">
        <f>VLOOKUP(T1489,[3]رکوردها!$A:$F,6,0)</f>
        <v>#N/A</v>
      </c>
      <c r="AB1489" t="e">
        <f>VLOOKUP(T1489,[3]رکوردها!$A:$E,5,0)</f>
        <v>#N/A</v>
      </c>
    </row>
    <row r="1490" spans="1:28" s="41" customFormat="1" hidden="1" x14ac:dyDescent="0.2">
      <c r="A1490" s="36">
        <v>179179</v>
      </c>
      <c r="B1490" s="36">
        <v>1328</v>
      </c>
      <c r="C1490" s="36">
        <v>1867</v>
      </c>
      <c r="D1490" s="39" t="s">
        <v>5178</v>
      </c>
      <c r="E1490" s="39"/>
      <c r="F1490" s="37" t="s">
        <v>171</v>
      </c>
      <c r="G1490" s="37" t="s">
        <v>966</v>
      </c>
      <c r="H1490" s="38">
        <v>3286293</v>
      </c>
      <c r="I1490" s="38">
        <v>0</v>
      </c>
      <c r="J1490" s="38">
        <f t="shared" si="24"/>
        <v>3286293</v>
      </c>
      <c r="K1490" s="38"/>
      <c r="L1490" s="49"/>
      <c r="M1490" s="37" t="s">
        <v>63</v>
      </c>
      <c r="N1490" s="37" t="s">
        <v>64</v>
      </c>
      <c r="O1490" s="37" t="s">
        <v>157</v>
      </c>
      <c r="P1490" s="37" t="s">
        <v>158</v>
      </c>
      <c r="Q1490" s="37" t="s">
        <v>159</v>
      </c>
      <c r="R1490" s="37" t="s">
        <v>160</v>
      </c>
      <c r="S1490" s="37" t="s">
        <v>912</v>
      </c>
      <c r="T1490" s="37" t="s">
        <v>911</v>
      </c>
      <c r="U1490" s="1" t="e">
        <f>VLOOKUP(T1490,[2]VAT!$A:$D,1,0)</f>
        <v>#N/A</v>
      </c>
      <c r="V1490" s="37" t="s">
        <v>2</v>
      </c>
      <c r="W1490" s="37" t="s">
        <v>2</v>
      </c>
      <c r="X1490" t="e">
        <f>VLOOKUP(T1490,[3]رکوردها!$A:$B,2,0)</f>
        <v>#N/A</v>
      </c>
      <c r="Y1490" t="e">
        <f>VLOOKUP(T1490,[3]رکوردها!$A:$D,4,0)</f>
        <v>#N/A</v>
      </c>
      <c r="Z1490" t="e">
        <f>VLOOKUP(T1490,[3]رکوردها!$A:$C,3,0)</f>
        <v>#N/A</v>
      </c>
      <c r="AA1490" t="e">
        <f>VLOOKUP(T1490,[3]رکوردها!$A:$F,6,0)</f>
        <v>#N/A</v>
      </c>
      <c r="AB1490" t="e">
        <f>VLOOKUP(T1490,[3]رکوردها!$A:$E,5,0)</f>
        <v>#N/A</v>
      </c>
    </row>
    <row r="1491" spans="1:28" s="41" customFormat="1" hidden="1" x14ac:dyDescent="0.2">
      <c r="A1491" s="36">
        <v>179180</v>
      </c>
      <c r="B1491" s="36">
        <v>1328</v>
      </c>
      <c r="C1491" s="36">
        <v>1867</v>
      </c>
      <c r="D1491" s="39" t="s">
        <v>5178</v>
      </c>
      <c r="E1491" s="39"/>
      <c r="F1491" s="37" t="s">
        <v>171</v>
      </c>
      <c r="G1491" s="37" t="s">
        <v>966</v>
      </c>
      <c r="H1491" s="38">
        <v>3286293</v>
      </c>
      <c r="I1491" s="38">
        <v>0</v>
      </c>
      <c r="J1491" s="38">
        <f t="shared" si="24"/>
        <v>3286293</v>
      </c>
      <c r="K1491" s="38"/>
      <c r="L1491" s="49"/>
      <c r="M1491" s="37" t="s">
        <v>63</v>
      </c>
      <c r="N1491" s="37" t="s">
        <v>64</v>
      </c>
      <c r="O1491" s="37" t="s">
        <v>157</v>
      </c>
      <c r="P1491" s="37" t="s">
        <v>158</v>
      </c>
      <c r="Q1491" s="37" t="s">
        <v>159</v>
      </c>
      <c r="R1491" s="37" t="s">
        <v>160</v>
      </c>
      <c r="S1491" s="37" t="s">
        <v>912</v>
      </c>
      <c r="T1491" s="37" t="s">
        <v>911</v>
      </c>
      <c r="U1491" s="1" t="e">
        <f>VLOOKUP(T1491,[2]VAT!$A:$D,1,0)</f>
        <v>#N/A</v>
      </c>
      <c r="V1491" s="37" t="s">
        <v>2</v>
      </c>
      <c r="W1491" s="37" t="s">
        <v>2</v>
      </c>
      <c r="X1491" t="e">
        <f>VLOOKUP(T1491,[3]رکوردها!$A:$B,2,0)</f>
        <v>#N/A</v>
      </c>
      <c r="Y1491" t="e">
        <f>VLOOKUP(T1491,[3]رکوردها!$A:$D,4,0)</f>
        <v>#N/A</v>
      </c>
      <c r="Z1491" t="e">
        <f>VLOOKUP(T1491,[3]رکوردها!$A:$C,3,0)</f>
        <v>#N/A</v>
      </c>
      <c r="AA1491" t="e">
        <f>VLOOKUP(T1491,[3]رکوردها!$A:$F,6,0)</f>
        <v>#N/A</v>
      </c>
      <c r="AB1491" t="e">
        <f>VLOOKUP(T1491,[3]رکوردها!$A:$E,5,0)</f>
        <v>#N/A</v>
      </c>
    </row>
    <row r="1492" spans="1:28" s="41" customFormat="1" hidden="1" x14ac:dyDescent="0.2">
      <c r="A1492" s="36">
        <v>179181</v>
      </c>
      <c r="B1492" s="36">
        <v>1328</v>
      </c>
      <c r="C1492" s="36">
        <v>1867</v>
      </c>
      <c r="D1492" s="39" t="s">
        <v>5178</v>
      </c>
      <c r="E1492" s="39"/>
      <c r="F1492" s="37" t="s">
        <v>171</v>
      </c>
      <c r="G1492" s="37" t="s">
        <v>966</v>
      </c>
      <c r="H1492" s="38">
        <v>3286293</v>
      </c>
      <c r="I1492" s="38">
        <v>0</v>
      </c>
      <c r="J1492" s="38">
        <f t="shared" si="24"/>
        <v>3286293</v>
      </c>
      <c r="K1492" s="38"/>
      <c r="L1492" s="49"/>
      <c r="M1492" s="37" t="s">
        <v>63</v>
      </c>
      <c r="N1492" s="37" t="s">
        <v>64</v>
      </c>
      <c r="O1492" s="37" t="s">
        <v>157</v>
      </c>
      <c r="P1492" s="37" t="s">
        <v>158</v>
      </c>
      <c r="Q1492" s="37" t="s">
        <v>159</v>
      </c>
      <c r="R1492" s="37" t="s">
        <v>160</v>
      </c>
      <c r="S1492" s="37" t="s">
        <v>912</v>
      </c>
      <c r="T1492" s="37" t="s">
        <v>911</v>
      </c>
      <c r="U1492" s="1" t="e">
        <f>VLOOKUP(T1492,[2]VAT!$A:$D,1,0)</f>
        <v>#N/A</v>
      </c>
      <c r="V1492" s="37" t="s">
        <v>2</v>
      </c>
      <c r="W1492" s="37" t="s">
        <v>2</v>
      </c>
      <c r="X1492" t="e">
        <f>VLOOKUP(T1492,[3]رکوردها!$A:$B,2,0)</f>
        <v>#N/A</v>
      </c>
      <c r="Y1492" t="e">
        <f>VLOOKUP(T1492,[3]رکوردها!$A:$D,4,0)</f>
        <v>#N/A</v>
      </c>
      <c r="Z1492" t="e">
        <f>VLOOKUP(T1492,[3]رکوردها!$A:$C,3,0)</f>
        <v>#N/A</v>
      </c>
      <c r="AA1492" t="e">
        <f>VLOOKUP(T1492,[3]رکوردها!$A:$F,6,0)</f>
        <v>#N/A</v>
      </c>
      <c r="AB1492" t="e">
        <f>VLOOKUP(T1492,[3]رکوردها!$A:$E,5,0)</f>
        <v>#N/A</v>
      </c>
    </row>
    <row r="1493" spans="1:28" s="41" customFormat="1" hidden="1" x14ac:dyDescent="0.2">
      <c r="A1493" s="36">
        <v>179182</v>
      </c>
      <c r="B1493" s="36">
        <v>1328</v>
      </c>
      <c r="C1493" s="36">
        <v>1867</v>
      </c>
      <c r="D1493" s="39" t="s">
        <v>5178</v>
      </c>
      <c r="E1493" s="39"/>
      <c r="F1493" s="37" t="s">
        <v>171</v>
      </c>
      <c r="G1493" s="37" t="s">
        <v>966</v>
      </c>
      <c r="H1493" s="38">
        <v>3286293</v>
      </c>
      <c r="I1493" s="38">
        <v>0</v>
      </c>
      <c r="J1493" s="38">
        <f t="shared" si="24"/>
        <v>3286293</v>
      </c>
      <c r="K1493" s="38"/>
      <c r="L1493" s="49"/>
      <c r="M1493" s="37" t="s">
        <v>63</v>
      </c>
      <c r="N1493" s="37" t="s">
        <v>64</v>
      </c>
      <c r="O1493" s="37" t="s">
        <v>157</v>
      </c>
      <c r="P1493" s="37" t="s">
        <v>158</v>
      </c>
      <c r="Q1493" s="37" t="s">
        <v>159</v>
      </c>
      <c r="R1493" s="37" t="s">
        <v>160</v>
      </c>
      <c r="S1493" s="37" t="s">
        <v>912</v>
      </c>
      <c r="T1493" s="37" t="s">
        <v>911</v>
      </c>
      <c r="U1493" s="1" t="e">
        <f>VLOOKUP(T1493,[2]VAT!$A:$D,1,0)</f>
        <v>#N/A</v>
      </c>
      <c r="V1493" s="37" t="s">
        <v>2</v>
      </c>
      <c r="W1493" s="37" t="s">
        <v>2</v>
      </c>
      <c r="X1493" t="e">
        <f>VLOOKUP(T1493,[3]رکوردها!$A:$B,2,0)</f>
        <v>#N/A</v>
      </c>
      <c r="Y1493" t="e">
        <f>VLOOKUP(T1493,[3]رکوردها!$A:$D,4,0)</f>
        <v>#N/A</v>
      </c>
      <c r="Z1493" t="e">
        <f>VLOOKUP(T1493,[3]رکوردها!$A:$C,3,0)</f>
        <v>#N/A</v>
      </c>
      <c r="AA1493" t="e">
        <f>VLOOKUP(T1493,[3]رکوردها!$A:$F,6,0)</f>
        <v>#N/A</v>
      </c>
      <c r="AB1493" t="e">
        <f>VLOOKUP(T1493,[3]رکوردها!$A:$E,5,0)</f>
        <v>#N/A</v>
      </c>
    </row>
    <row r="1494" spans="1:28" s="41" customFormat="1" hidden="1" x14ac:dyDescent="0.2">
      <c r="A1494" s="36">
        <v>179183</v>
      </c>
      <c r="B1494" s="36">
        <v>1328</v>
      </c>
      <c r="C1494" s="36">
        <v>1867</v>
      </c>
      <c r="D1494" s="39" t="s">
        <v>5178</v>
      </c>
      <c r="E1494" s="39"/>
      <c r="F1494" s="37" t="s">
        <v>171</v>
      </c>
      <c r="G1494" s="37" t="s">
        <v>966</v>
      </c>
      <c r="H1494" s="38">
        <v>3286293</v>
      </c>
      <c r="I1494" s="38">
        <v>0</v>
      </c>
      <c r="J1494" s="38">
        <f t="shared" si="24"/>
        <v>3286293</v>
      </c>
      <c r="K1494" s="38"/>
      <c r="L1494" s="49"/>
      <c r="M1494" s="37" t="s">
        <v>63</v>
      </c>
      <c r="N1494" s="37" t="s">
        <v>64</v>
      </c>
      <c r="O1494" s="37" t="s">
        <v>157</v>
      </c>
      <c r="P1494" s="37" t="s">
        <v>158</v>
      </c>
      <c r="Q1494" s="37" t="s">
        <v>159</v>
      </c>
      <c r="R1494" s="37" t="s">
        <v>160</v>
      </c>
      <c r="S1494" s="37" t="s">
        <v>912</v>
      </c>
      <c r="T1494" s="37" t="s">
        <v>911</v>
      </c>
      <c r="U1494" s="1" t="e">
        <f>VLOOKUP(T1494,[2]VAT!$A:$D,1,0)</f>
        <v>#N/A</v>
      </c>
      <c r="V1494" s="37" t="s">
        <v>2</v>
      </c>
      <c r="W1494" s="37" t="s">
        <v>2</v>
      </c>
      <c r="X1494" t="e">
        <f>VLOOKUP(T1494,[3]رکوردها!$A:$B,2,0)</f>
        <v>#N/A</v>
      </c>
      <c r="Y1494" t="e">
        <f>VLOOKUP(T1494,[3]رکوردها!$A:$D,4,0)</f>
        <v>#N/A</v>
      </c>
      <c r="Z1494" t="e">
        <f>VLOOKUP(T1494,[3]رکوردها!$A:$C,3,0)</f>
        <v>#N/A</v>
      </c>
      <c r="AA1494" t="e">
        <f>VLOOKUP(T1494,[3]رکوردها!$A:$F,6,0)</f>
        <v>#N/A</v>
      </c>
      <c r="AB1494" t="e">
        <f>VLOOKUP(T1494,[3]رکوردها!$A:$E,5,0)</f>
        <v>#N/A</v>
      </c>
    </row>
    <row r="1495" spans="1:28" s="41" customFormat="1" hidden="1" x14ac:dyDescent="0.2">
      <c r="A1495" s="36">
        <v>179184</v>
      </c>
      <c r="B1495" s="36">
        <v>1328</v>
      </c>
      <c r="C1495" s="36">
        <v>1867</v>
      </c>
      <c r="D1495" s="39" t="s">
        <v>5178</v>
      </c>
      <c r="E1495" s="39"/>
      <c r="F1495" s="37" t="s">
        <v>171</v>
      </c>
      <c r="G1495" s="37" t="s">
        <v>966</v>
      </c>
      <c r="H1495" s="38">
        <v>3286293</v>
      </c>
      <c r="I1495" s="38">
        <v>0</v>
      </c>
      <c r="J1495" s="38">
        <f t="shared" si="24"/>
        <v>3286293</v>
      </c>
      <c r="K1495" s="38"/>
      <c r="L1495" s="49"/>
      <c r="M1495" s="37" t="s">
        <v>63</v>
      </c>
      <c r="N1495" s="37" t="s">
        <v>64</v>
      </c>
      <c r="O1495" s="37" t="s">
        <v>157</v>
      </c>
      <c r="P1495" s="37" t="s">
        <v>158</v>
      </c>
      <c r="Q1495" s="37" t="s">
        <v>159</v>
      </c>
      <c r="R1495" s="37" t="s">
        <v>160</v>
      </c>
      <c r="S1495" s="37" t="s">
        <v>912</v>
      </c>
      <c r="T1495" s="37" t="s">
        <v>911</v>
      </c>
      <c r="U1495" s="1" t="e">
        <f>VLOOKUP(T1495,[2]VAT!$A:$D,1,0)</f>
        <v>#N/A</v>
      </c>
      <c r="V1495" s="37" t="s">
        <v>2</v>
      </c>
      <c r="W1495" s="37" t="s">
        <v>2</v>
      </c>
      <c r="X1495" t="e">
        <f>VLOOKUP(T1495,[3]رکوردها!$A:$B,2,0)</f>
        <v>#N/A</v>
      </c>
      <c r="Y1495" t="e">
        <f>VLOOKUP(T1495,[3]رکوردها!$A:$D,4,0)</f>
        <v>#N/A</v>
      </c>
      <c r="Z1495" t="e">
        <f>VLOOKUP(T1495,[3]رکوردها!$A:$C,3,0)</f>
        <v>#N/A</v>
      </c>
      <c r="AA1495" t="e">
        <f>VLOOKUP(T1495,[3]رکوردها!$A:$F,6,0)</f>
        <v>#N/A</v>
      </c>
      <c r="AB1495" t="e">
        <f>VLOOKUP(T1495,[3]رکوردها!$A:$E,5,0)</f>
        <v>#N/A</v>
      </c>
    </row>
    <row r="1496" spans="1:28" s="41" customFormat="1" hidden="1" x14ac:dyDescent="0.2">
      <c r="A1496" s="36">
        <v>179185</v>
      </c>
      <c r="B1496" s="36">
        <v>1328</v>
      </c>
      <c r="C1496" s="36">
        <v>1867</v>
      </c>
      <c r="D1496" s="39" t="s">
        <v>5178</v>
      </c>
      <c r="E1496" s="39"/>
      <c r="F1496" s="37" t="s">
        <v>171</v>
      </c>
      <c r="G1496" s="37" t="s">
        <v>966</v>
      </c>
      <c r="H1496" s="38">
        <v>3286293</v>
      </c>
      <c r="I1496" s="38">
        <v>0</v>
      </c>
      <c r="J1496" s="38">
        <f t="shared" si="24"/>
        <v>3286293</v>
      </c>
      <c r="K1496" s="38"/>
      <c r="L1496" s="49"/>
      <c r="M1496" s="37" t="s">
        <v>63</v>
      </c>
      <c r="N1496" s="37" t="s">
        <v>64</v>
      </c>
      <c r="O1496" s="37" t="s">
        <v>157</v>
      </c>
      <c r="P1496" s="37" t="s">
        <v>158</v>
      </c>
      <c r="Q1496" s="37" t="s">
        <v>159</v>
      </c>
      <c r="R1496" s="37" t="s">
        <v>160</v>
      </c>
      <c r="S1496" s="37" t="s">
        <v>912</v>
      </c>
      <c r="T1496" s="37" t="s">
        <v>911</v>
      </c>
      <c r="U1496" s="1" t="e">
        <f>VLOOKUP(T1496,[2]VAT!$A:$D,1,0)</f>
        <v>#N/A</v>
      </c>
      <c r="V1496" s="37" t="s">
        <v>2</v>
      </c>
      <c r="W1496" s="37" t="s">
        <v>2</v>
      </c>
      <c r="X1496" t="e">
        <f>VLOOKUP(T1496,[3]رکوردها!$A:$B,2,0)</f>
        <v>#N/A</v>
      </c>
      <c r="Y1496" t="e">
        <f>VLOOKUP(T1496,[3]رکوردها!$A:$D,4,0)</f>
        <v>#N/A</v>
      </c>
      <c r="Z1496" t="e">
        <f>VLOOKUP(T1496,[3]رکوردها!$A:$C,3,0)</f>
        <v>#N/A</v>
      </c>
      <c r="AA1496" t="e">
        <f>VLOOKUP(T1496,[3]رکوردها!$A:$F,6,0)</f>
        <v>#N/A</v>
      </c>
      <c r="AB1496" t="e">
        <f>VLOOKUP(T1496,[3]رکوردها!$A:$E,5,0)</f>
        <v>#N/A</v>
      </c>
    </row>
    <row r="1497" spans="1:28" s="41" customFormat="1" hidden="1" x14ac:dyDescent="0.2">
      <c r="A1497" s="36">
        <v>179186</v>
      </c>
      <c r="B1497" s="36">
        <v>1328</v>
      </c>
      <c r="C1497" s="36">
        <v>1867</v>
      </c>
      <c r="D1497" s="39" t="s">
        <v>5178</v>
      </c>
      <c r="E1497" s="39"/>
      <c r="F1497" s="37" t="s">
        <v>171</v>
      </c>
      <c r="G1497" s="37" t="s">
        <v>966</v>
      </c>
      <c r="H1497" s="38">
        <v>3286293</v>
      </c>
      <c r="I1497" s="38">
        <v>0</v>
      </c>
      <c r="J1497" s="38">
        <f t="shared" si="24"/>
        <v>3286293</v>
      </c>
      <c r="K1497" s="38"/>
      <c r="L1497" s="49"/>
      <c r="M1497" s="37" t="s">
        <v>63</v>
      </c>
      <c r="N1497" s="37" t="s">
        <v>64</v>
      </c>
      <c r="O1497" s="37" t="s">
        <v>157</v>
      </c>
      <c r="P1497" s="37" t="s">
        <v>158</v>
      </c>
      <c r="Q1497" s="37" t="s">
        <v>159</v>
      </c>
      <c r="R1497" s="37" t="s">
        <v>160</v>
      </c>
      <c r="S1497" s="37" t="s">
        <v>912</v>
      </c>
      <c r="T1497" s="37" t="s">
        <v>911</v>
      </c>
      <c r="U1497" s="1" t="e">
        <f>VLOOKUP(T1497,[2]VAT!$A:$D,1,0)</f>
        <v>#N/A</v>
      </c>
      <c r="V1497" s="37" t="s">
        <v>2</v>
      </c>
      <c r="W1497" s="37" t="s">
        <v>2</v>
      </c>
      <c r="X1497" t="e">
        <f>VLOOKUP(T1497,[3]رکوردها!$A:$B,2,0)</f>
        <v>#N/A</v>
      </c>
      <c r="Y1497" t="e">
        <f>VLOOKUP(T1497,[3]رکوردها!$A:$D,4,0)</f>
        <v>#N/A</v>
      </c>
      <c r="Z1497" t="e">
        <f>VLOOKUP(T1497,[3]رکوردها!$A:$C,3,0)</f>
        <v>#N/A</v>
      </c>
      <c r="AA1497" t="e">
        <f>VLOOKUP(T1497,[3]رکوردها!$A:$F,6,0)</f>
        <v>#N/A</v>
      </c>
      <c r="AB1497" t="e">
        <f>VLOOKUP(T1497,[3]رکوردها!$A:$E,5,0)</f>
        <v>#N/A</v>
      </c>
    </row>
    <row r="1498" spans="1:28" s="41" customFormat="1" hidden="1" x14ac:dyDescent="0.2">
      <c r="A1498" s="36">
        <v>179187</v>
      </c>
      <c r="B1498" s="36">
        <v>1328</v>
      </c>
      <c r="C1498" s="36">
        <v>1867</v>
      </c>
      <c r="D1498" s="39" t="s">
        <v>5178</v>
      </c>
      <c r="E1498" s="39"/>
      <c r="F1498" s="37" t="s">
        <v>171</v>
      </c>
      <c r="G1498" s="37" t="s">
        <v>966</v>
      </c>
      <c r="H1498" s="38">
        <v>3286293</v>
      </c>
      <c r="I1498" s="38">
        <v>0</v>
      </c>
      <c r="J1498" s="38">
        <f t="shared" si="24"/>
        <v>3286293</v>
      </c>
      <c r="K1498" s="38"/>
      <c r="L1498" s="49"/>
      <c r="M1498" s="37" t="s">
        <v>63</v>
      </c>
      <c r="N1498" s="37" t="s">
        <v>64</v>
      </c>
      <c r="O1498" s="37" t="s">
        <v>157</v>
      </c>
      <c r="P1498" s="37" t="s">
        <v>158</v>
      </c>
      <c r="Q1498" s="37" t="s">
        <v>159</v>
      </c>
      <c r="R1498" s="37" t="s">
        <v>160</v>
      </c>
      <c r="S1498" s="37" t="s">
        <v>912</v>
      </c>
      <c r="T1498" s="37" t="s">
        <v>911</v>
      </c>
      <c r="U1498" s="1" t="e">
        <f>VLOOKUP(T1498,[2]VAT!$A:$D,1,0)</f>
        <v>#N/A</v>
      </c>
      <c r="V1498" s="37" t="s">
        <v>2</v>
      </c>
      <c r="W1498" s="37" t="s">
        <v>2</v>
      </c>
      <c r="X1498" t="e">
        <f>VLOOKUP(T1498,[3]رکوردها!$A:$B,2,0)</f>
        <v>#N/A</v>
      </c>
      <c r="Y1498" t="e">
        <f>VLOOKUP(T1498,[3]رکوردها!$A:$D,4,0)</f>
        <v>#N/A</v>
      </c>
      <c r="Z1498" t="e">
        <f>VLOOKUP(T1498,[3]رکوردها!$A:$C,3,0)</f>
        <v>#N/A</v>
      </c>
      <c r="AA1498" t="e">
        <f>VLOOKUP(T1498,[3]رکوردها!$A:$F,6,0)</f>
        <v>#N/A</v>
      </c>
      <c r="AB1498" t="e">
        <f>VLOOKUP(T1498,[3]رکوردها!$A:$E,5,0)</f>
        <v>#N/A</v>
      </c>
    </row>
    <row r="1499" spans="1:28" s="41" customFormat="1" hidden="1" x14ac:dyDescent="0.2">
      <c r="A1499" s="36">
        <v>179188</v>
      </c>
      <c r="B1499" s="36">
        <v>1328</v>
      </c>
      <c r="C1499" s="36">
        <v>1867</v>
      </c>
      <c r="D1499" s="39" t="s">
        <v>5178</v>
      </c>
      <c r="E1499" s="39"/>
      <c r="F1499" s="37" t="s">
        <v>171</v>
      </c>
      <c r="G1499" s="37" t="s">
        <v>966</v>
      </c>
      <c r="H1499" s="38">
        <v>3286293</v>
      </c>
      <c r="I1499" s="38">
        <v>0</v>
      </c>
      <c r="J1499" s="38">
        <f t="shared" si="24"/>
        <v>3286293</v>
      </c>
      <c r="K1499" s="38"/>
      <c r="L1499" s="49"/>
      <c r="M1499" s="37" t="s">
        <v>63</v>
      </c>
      <c r="N1499" s="37" t="s">
        <v>64</v>
      </c>
      <c r="O1499" s="37" t="s">
        <v>157</v>
      </c>
      <c r="P1499" s="37" t="s">
        <v>158</v>
      </c>
      <c r="Q1499" s="37" t="s">
        <v>159</v>
      </c>
      <c r="R1499" s="37" t="s">
        <v>160</v>
      </c>
      <c r="S1499" s="37" t="s">
        <v>912</v>
      </c>
      <c r="T1499" s="37" t="s">
        <v>911</v>
      </c>
      <c r="U1499" s="1" t="e">
        <f>VLOOKUP(T1499,[2]VAT!$A:$D,1,0)</f>
        <v>#N/A</v>
      </c>
      <c r="V1499" s="37" t="s">
        <v>2</v>
      </c>
      <c r="W1499" s="37" t="s">
        <v>2</v>
      </c>
      <c r="X1499" t="e">
        <f>VLOOKUP(T1499,[3]رکوردها!$A:$B,2,0)</f>
        <v>#N/A</v>
      </c>
      <c r="Y1499" t="e">
        <f>VLOOKUP(T1499,[3]رکوردها!$A:$D,4,0)</f>
        <v>#N/A</v>
      </c>
      <c r="Z1499" t="e">
        <f>VLOOKUP(T1499,[3]رکوردها!$A:$C,3,0)</f>
        <v>#N/A</v>
      </c>
      <c r="AA1499" t="e">
        <f>VLOOKUP(T1499,[3]رکوردها!$A:$F,6,0)</f>
        <v>#N/A</v>
      </c>
      <c r="AB1499" t="e">
        <f>VLOOKUP(T1499,[3]رکوردها!$A:$E,5,0)</f>
        <v>#N/A</v>
      </c>
    </row>
    <row r="1500" spans="1:28" s="41" customFormat="1" hidden="1" x14ac:dyDescent="0.2">
      <c r="A1500" s="36">
        <v>179189</v>
      </c>
      <c r="B1500" s="36">
        <v>1328</v>
      </c>
      <c r="C1500" s="36">
        <v>1867</v>
      </c>
      <c r="D1500" s="39" t="s">
        <v>5178</v>
      </c>
      <c r="E1500" s="39"/>
      <c r="F1500" s="37" t="s">
        <v>171</v>
      </c>
      <c r="G1500" s="37" t="s">
        <v>966</v>
      </c>
      <c r="H1500" s="38">
        <v>3286293</v>
      </c>
      <c r="I1500" s="38">
        <v>0</v>
      </c>
      <c r="J1500" s="38">
        <f t="shared" si="24"/>
        <v>3286293</v>
      </c>
      <c r="K1500" s="38"/>
      <c r="L1500" s="49"/>
      <c r="M1500" s="37" t="s">
        <v>63</v>
      </c>
      <c r="N1500" s="37" t="s">
        <v>64</v>
      </c>
      <c r="O1500" s="37" t="s">
        <v>157</v>
      </c>
      <c r="P1500" s="37" t="s">
        <v>158</v>
      </c>
      <c r="Q1500" s="37" t="s">
        <v>159</v>
      </c>
      <c r="R1500" s="37" t="s">
        <v>160</v>
      </c>
      <c r="S1500" s="37" t="s">
        <v>912</v>
      </c>
      <c r="T1500" s="37" t="s">
        <v>911</v>
      </c>
      <c r="U1500" s="1" t="e">
        <f>VLOOKUP(T1500,[2]VAT!$A:$D,1,0)</f>
        <v>#N/A</v>
      </c>
      <c r="V1500" s="37" t="s">
        <v>2</v>
      </c>
      <c r="W1500" s="37" t="s">
        <v>2</v>
      </c>
      <c r="X1500" t="e">
        <f>VLOOKUP(T1500,[3]رکوردها!$A:$B,2,0)</f>
        <v>#N/A</v>
      </c>
      <c r="Y1500" t="e">
        <f>VLOOKUP(T1500,[3]رکوردها!$A:$D,4,0)</f>
        <v>#N/A</v>
      </c>
      <c r="Z1500" t="e">
        <f>VLOOKUP(T1500,[3]رکوردها!$A:$C,3,0)</f>
        <v>#N/A</v>
      </c>
      <c r="AA1500" t="e">
        <f>VLOOKUP(T1500,[3]رکوردها!$A:$F,6,0)</f>
        <v>#N/A</v>
      </c>
      <c r="AB1500" t="e">
        <f>VLOOKUP(T1500,[3]رکوردها!$A:$E,5,0)</f>
        <v>#N/A</v>
      </c>
    </row>
    <row r="1501" spans="1:28" s="41" customFormat="1" hidden="1" x14ac:dyDescent="0.2">
      <c r="A1501" s="36">
        <v>179190</v>
      </c>
      <c r="B1501" s="36">
        <v>1328</v>
      </c>
      <c r="C1501" s="36">
        <v>1867</v>
      </c>
      <c r="D1501" s="39" t="s">
        <v>5178</v>
      </c>
      <c r="E1501" s="39"/>
      <c r="F1501" s="37" t="s">
        <v>171</v>
      </c>
      <c r="G1501" s="37" t="s">
        <v>966</v>
      </c>
      <c r="H1501" s="38">
        <v>3286293</v>
      </c>
      <c r="I1501" s="38">
        <v>0</v>
      </c>
      <c r="J1501" s="38">
        <f t="shared" si="24"/>
        <v>3286293</v>
      </c>
      <c r="K1501" s="38"/>
      <c r="L1501" s="49"/>
      <c r="M1501" s="37" t="s">
        <v>63</v>
      </c>
      <c r="N1501" s="37" t="s">
        <v>64</v>
      </c>
      <c r="O1501" s="37" t="s">
        <v>157</v>
      </c>
      <c r="P1501" s="37" t="s">
        <v>158</v>
      </c>
      <c r="Q1501" s="37" t="s">
        <v>159</v>
      </c>
      <c r="R1501" s="37" t="s">
        <v>160</v>
      </c>
      <c r="S1501" s="37" t="s">
        <v>912</v>
      </c>
      <c r="T1501" s="37" t="s">
        <v>911</v>
      </c>
      <c r="U1501" s="1" t="e">
        <f>VLOOKUP(T1501,[2]VAT!$A:$D,1,0)</f>
        <v>#N/A</v>
      </c>
      <c r="V1501" s="37" t="s">
        <v>2</v>
      </c>
      <c r="W1501" s="37" t="s">
        <v>2</v>
      </c>
      <c r="X1501" t="e">
        <f>VLOOKUP(T1501,[3]رکوردها!$A:$B,2,0)</f>
        <v>#N/A</v>
      </c>
      <c r="Y1501" t="e">
        <f>VLOOKUP(T1501,[3]رکوردها!$A:$D,4,0)</f>
        <v>#N/A</v>
      </c>
      <c r="Z1501" t="e">
        <f>VLOOKUP(T1501,[3]رکوردها!$A:$C,3,0)</f>
        <v>#N/A</v>
      </c>
      <c r="AA1501" t="e">
        <f>VLOOKUP(T1501,[3]رکوردها!$A:$F,6,0)</f>
        <v>#N/A</v>
      </c>
      <c r="AB1501" t="e">
        <f>VLOOKUP(T1501,[3]رکوردها!$A:$E,5,0)</f>
        <v>#N/A</v>
      </c>
    </row>
    <row r="1502" spans="1:28" s="41" customFormat="1" hidden="1" x14ac:dyDescent="0.2">
      <c r="A1502" s="36">
        <v>179191</v>
      </c>
      <c r="B1502" s="36">
        <v>1328</v>
      </c>
      <c r="C1502" s="36">
        <v>1867</v>
      </c>
      <c r="D1502" s="39" t="s">
        <v>5178</v>
      </c>
      <c r="E1502" s="39"/>
      <c r="F1502" s="37" t="s">
        <v>171</v>
      </c>
      <c r="G1502" s="37" t="s">
        <v>966</v>
      </c>
      <c r="H1502" s="38">
        <v>3286293</v>
      </c>
      <c r="I1502" s="38">
        <v>0</v>
      </c>
      <c r="J1502" s="38">
        <f t="shared" si="24"/>
        <v>3286293</v>
      </c>
      <c r="K1502" s="38"/>
      <c r="L1502" s="49"/>
      <c r="M1502" s="37" t="s">
        <v>63</v>
      </c>
      <c r="N1502" s="37" t="s">
        <v>64</v>
      </c>
      <c r="O1502" s="37" t="s">
        <v>157</v>
      </c>
      <c r="P1502" s="37" t="s">
        <v>158</v>
      </c>
      <c r="Q1502" s="37" t="s">
        <v>159</v>
      </c>
      <c r="R1502" s="37" t="s">
        <v>160</v>
      </c>
      <c r="S1502" s="37" t="s">
        <v>912</v>
      </c>
      <c r="T1502" s="37" t="s">
        <v>911</v>
      </c>
      <c r="U1502" s="1" t="e">
        <f>VLOOKUP(T1502,[2]VAT!$A:$D,1,0)</f>
        <v>#N/A</v>
      </c>
      <c r="V1502" s="37" t="s">
        <v>2</v>
      </c>
      <c r="W1502" s="37" t="s">
        <v>2</v>
      </c>
      <c r="X1502" t="e">
        <f>VLOOKUP(T1502,[3]رکوردها!$A:$B,2,0)</f>
        <v>#N/A</v>
      </c>
      <c r="Y1502" t="e">
        <f>VLOOKUP(T1502,[3]رکوردها!$A:$D,4,0)</f>
        <v>#N/A</v>
      </c>
      <c r="Z1502" t="e">
        <f>VLOOKUP(T1502,[3]رکوردها!$A:$C,3,0)</f>
        <v>#N/A</v>
      </c>
      <c r="AA1502" t="e">
        <f>VLOOKUP(T1502,[3]رکوردها!$A:$F,6,0)</f>
        <v>#N/A</v>
      </c>
      <c r="AB1502" t="e">
        <f>VLOOKUP(T1502,[3]رکوردها!$A:$E,5,0)</f>
        <v>#N/A</v>
      </c>
    </row>
    <row r="1503" spans="1:28" s="41" customFormat="1" hidden="1" x14ac:dyDescent="0.2">
      <c r="A1503" s="36">
        <v>179192</v>
      </c>
      <c r="B1503" s="36">
        <v>1328</v>
      </c>
      <c r="C1503" s="36">
        <v>1867</v>
      </c>
      <c r="D1503" s="39" t="s">
        <v>5178</v>
      </c>
      <c r="E1503" s="39"/>
      <c r="F1503" s="37" t="s">
        <v>171</v>
      </c>
      <c r="G1503" s="37" t="s">
        <v>966</v>
      </c>
      <c r="H1503" s="38">
        <v>3286293</v>
      </c>
      <c r="I1503" s="38">
        <v>0</v>
      </c>
      <c r="J1503" s="38">
        <f t="shared" si="24"/>
        <v>3286293</v>
      </c>
      <c r="K1503" s="38"/>
      <c r="L1503" s="49"/>
      <c r="M1503" s="37" t="s">
        <v>63</v>
      </c>
      <c r="N1503" s="37" t="s">
        <v>64</v>
      </c>
      <c r="O1503" s="37" t="s">
        <v>157</v>
      </c>
      <c r="P1503" s="37" t="s">
        <v>158</v>
      </c>
      <c r="Q1503" s="37" t="s">
        <v>159</v>
      </c>
      <c r="R1503" s="37" t="s">
        <v>160</v>
      </c>
      <c r="S1503" s="37" t="s">
        <v>912</v>
      </c>
      <c r="T1503" s="37" t="s">
        <v>911</v>
      </c>
      <c r="U1503" s="1" t="e">
        <f>VLOOKUP(T1503,[2]VAT!$A:$D,1,0)</f>
        <v>#N/A</v>
      </c>
      <c r="V1503" s="37" t="s">
        <v>2</v>
      </c>
      <c r="W1503" s="37" t="s">
        <v>2</v>
      </c>
      <c r="X1503" t="e">
        <f>VLOOKUP(T1503,[3]رکوردها!$A:$B,2,0)</f>
        <v>#N/A</v>
      </c>
      <c r="Y1503" t="e">
        <f>VLOOKUP(T1503,[3]رکوردها!$A:$D,4,0)</f>
        <v>#N/A</v>
      </c>
      <c r="Z1503" t="e">
        <f>VLOOKUP(T1503,[3]رکوردها!$A:$C,3,0)</f>
        <v>#N/A</v>
      </c>
      <c r="AA1503" t="e">
        <f>VLOOKUP(T1503,[3]رکوردها!$A:$F,6,0)</f>
        <v>#N/A</v>
      </c>
      <c r="AB1503" t="e">
        <f>VLOOKUP(T1503,[3]رکوردها!$A:$E,5,0)</f>
        <v>#N/A</v>
      </c>
    </row>
    <row r="1504" spans="1:28" s="41" customFormat="1" hidden="1" x14ac:dyDescent="0.2">
      <c r="A1504" s="36">
        <v>179193</v>
      </c>
      <c r="B1504" s="36">
        <v>1328</v>
      </c>
      <c r="C1504" s="36">
        <v>1867</v>
      </c>
      <c r="D1504" s="39" t="s">
        <v>5178</v>
      </c>
      <c r="E1504" s="39"/>
      <c r="F1504" s="37" t="s">
        <v>171</v>
      </c>
      <c r="G1504" s="37" t="s">
        <v>966</v>
      </c>
      <c r="H1504" s="38">
        <v>3286293</v>
      </c>
      <c r="I1504" s="38">
        <v>0</v>
      </c>
      <c r="J1504" s="38">
        <f t="shared" si="24"/>
        <v>3286293</v>
      </c>
      <c r="K1504" s="38"/>
      <c r="L1504" s="49"/>
      <c r="M1504" s="37" t="s">
        <v>63</v>
      </c>
      <c r="N1504" s="37" t="s">
        <v>64</v>
      </c>
      <c r="O1504" s="37" t="s">
        <v>157</v>
      </c>
      <c r="P1504" s="37" t="s">
        <v>158</v>
      </c>
      <c r="Q1504" s="37" t="s">
        <v>159</v>
      </c>
      <c r="R1504" s="37" t="s">
        <v>160</v>
      </c>
      <c r="S1504" s="37" t="s">
        <v>912</v>
      </c>
      <c r="T1504" s="37" t="s">
        <v>911</v>
      </c>
      <c r="U1504" s="1" t="e">
        <f>VLOOKUP(T1504,[2]VAT!$A:$D,1,0)</f>
        <v>#N/A</v>
      </c>
      <c r="V1504" s="37" t="s">
        <v>2</v>
      </c>
      <c r="W1504" s="37" t="s">
        <v>2</v>
      </c>
      <c r="X1504" t="e">
        <f>VLOOKUP(T1504,[3]رکوردها!$A:$B,2,0)</f>
        <v>#N/A</v>
      </c>
      <c r="Y1504" t="e">
        <f>VLOOKUP(T1504,[3]رکوردها!$A:$D,4,0)</f>
        <v>#N/A</v>
      </c>
      <c r="Z1504" t="e">
        <f>VLOOKUP(T1504,[3]رکوردها!$A:$C,3,0)</f>
        <v>#N/A</v>
      </c>
      <c r="AA1504" t="e">
        <f>VLOOKUP(T1504,[3]رکوردها!$A:$F,6,0)</f>
        <v>#N/A</v>
      </c>
      <c r="AB1504" t="e">
        <f>VLOOKUP(T1504,[3]رکوردها!$A:$E,5,0)</f>
        <v>#N/A</v>
      </c>
    </row>
    <row r="1505" spans="1:28" s="41" customFormat="1" hidden="1" x14ac:dyDescent="0.2">
      <c r="A1505" s="36">
        <v>179194</v>
      </c>
      <c r="B1505" s="36">
        <v>1328</v>
      </c>
      <c r="C1505" s="36">
        <v>1867</v>
      </c>
      <c r="D1505" s="39" t="s">
        <v>5178</v>
      </c>
      <c r="E1505" s="39"/>
      <c r="F1505" s="37" t="s">
        <v>171</v>
      </c>
      <c r="G1505" s="37" t="s">
        <v>966</v>
      </c>
      <c r="H1505" s="38">
        <v>3286293</v>
      </c>
      <c r="I1505" s="38">
        <v>0</v>
      </c>
      <c r="J1505" s="38">
        <f t="shared" si="24"/>
        <v>3286293</v>
      </c>
      <c r="K1505" s="38"/>
      <c r="L1505" s="49"/>
      <c r="M1505" s="37" t="s">
        <v>63</v>
      </c>
      <c r="N1505" s="37" t="s">
        <v>64</v>
      </c>
      <c r="O1505" s="37" t="s">
        <v>157</v>
      </c>
      <c r="P1505" s="37" t="s">
        <v>158</v>
      </c>
      <c r="Q1505" s="37" t="s">
        <v>159</v>
      </c>
      <c r="R1505" s="37" t="s">
        <v>160</v>
      </c>
      <c r="S1505" s="37" t="s">
        <v>912</v>
      </c>
      <c r="T1505" s="37" t="s">
        <v>911</v>
      </c>
      <c r="U1505" s="1" t="e">
        <f>VLOOKUP(T1505,[2]VAT!$A:$D,1,0)</f>
        <v>#N/A</v>
      </c>
      <c r="V1505" s="37" t="s">
        <v>2</v>
      </c>
      <c r="W1505" s="37" t="s">
        <v>2</v>
      </c>
      <c r="X1505" t="e">
        <f>VLOOKUP(T1505,[3]رکوردها!$A:$B,2,0)</f>
        <v>#N/A</v>
      </c>
      <c r="Y1505" t="e">
        <f>VLOOKUP(T1505,[3]رکوردها!$A:$D,4,0)</f>
        <v>#N/A</v>
      </c>
      <c r="Z1505" t="e">
        <f>VLOOKUP(T1505,[3]رکوردها!$A:$C,3,0)</f>
        <v>#N/A</v>
      </c>
      <c r="AA1505" t="e">
        <f>VLOOKUP(T1505,[3]رکوردها!$A:$F,6,0)</f>
        <v>#N/A</v>
      </c>
      <c r="AB1505" t="e">
        <f>VLOOKUP(T1505,[3]رکوردها!$A:$E,5,0)</f>
        <v>#N/A</v>
      </c>
    </row>
    <row r="1506" spans="1:28" s="41" customFormat="1" hidden="1" x14ac:dyDescent="0.2">
      <c r="A1506" s="36">
        <v>179195</v>
      </c>
      <c r="B1506" s="36">
        <v>1328</v>
      </c>
      <c r="C1506" s="36">
        <v>1867</v>
      </c>
      <c r="D1506" s="39" t="s">
        <v>5178</v>
      </c>
      <c r="E1506" s="39"/>
      <c r="F1506" s="37" t="s">
        <v>171</v>
      </c>
      <c r="G1506" s="37" t="s">
        <v>966</v>
      </c>
      <c r="H1506" s="38">
        <v>3286293</v>
      </c>
      <c r="I1506" s="38">
        <v>0</v>
      </c>
      <c r="J1506" s="38">
        <f t="shared" si="24"/>
        <v>3286293</v>
      </c>
      <c r="K1506" s="38"/>
      <c r="L1506" s="49"/>
      <c r="M1506" s="37" t="s">
        <v>63</v>
      </c>
      <c r="N1506" s="37" t="s">
        <v>64</v>
      </c>
      <c r="O1506" s="37" t="s">
        <v>157</v>
      </c>
      <c r="P1506" s="37" t="s">
        <v>158</v>
      </c>
      <c r="Q1506" s="37" t="s">
        <v>159</v>
      </c>
      <c r="R1506" s="37" t="s">
        <v>160</v>
      </c>
      <c r="S1506" s="37" t="s">
        <v>912</v>
      </c>
      <c r="T1506" s="37" t="s">
        <v>911</v>
      </c>
      <c r="U1506" s="1" t="e">
        <f>VLOOKUP(T1506,[2]VAT!$A:$D,1,0)</f>
        <v>#N/A</v>
      </c>
      <c r="V1506" s="37" t="s">
        <v>2</v>
      </c>
      <c r="W1506" s="37" t="s">
        <v>2</v>
      </c>
      <c r="X1506" t="e">
        <f>VLOOKUP(T1506,[3]رکوردها!$A:$B,2,0)</f>
        <v>#N/A</v>
      </c>
      <c r="Y1506" t="e">
        <f>VLOOKUP(T1506,[3]رکوردها!$A:$D,4,0)</f>
        <v>#N/A</v>
      </c>
      <c r="Z1506" t="e">
        <f>VLOOKUP(T1506,[3]رکوردها!$A:$C,3,0)</f>
        <v>#N/A</v>
      </c>
      <c r="AA1506" t="e">
        <f>VLOOKUP(T1506,[3]رکوردها!$A:$F,6,0)</f>
        <v>#N/A</v>
      </c>
      <c r="AB1506" t="e">
        <f>VLOOKUP(T1506,[3]رکوردها!$A:$E,5,0)</f>
        <v>#N/A</v>
      </c>
    </row>
    <row r="1507" spans="1:28" s="41" customFormat="1" hidden="1" x14ac:dyDescent="0.2">
      <c r="A1507" s="36">
        <v>179196</v>
      </c>
      <c r="B1507" s="36">
        <v>1328</v>
      </c>
      <c r="C1507" s="36">
        <v>1867</v>
      </c>
      <c r="D1507" s="39" t="s">
        <v>5178</v>
      </c>
      <c r="E1507" s="39"/>
      <c r="F1507" s="37" t="s">
        <v>171</v>
      </c>
      <c r="G1507" s="37" t="s">
        <v>966</v>
      </c>
      <c r="H1507" s="38">
        <v>3286293</v>
      </c>
      <c r="I1507" s="38">
        <v>0</v>
      </c>
      <c r="J1507" s="38">
        <f t="shared" si="24"/>
        <v>3286293</v>
      </c>
      <c r="K1507" s="38"/>
      <c r="L1507" s="49"/>
      <c r="M1507" s="37" t="s">
        <v>63</v>
      </c>
      <c r="N1507" s="37" t="s">
        <v>64</v>
      </c>
      <c r="O1507" s="37" t="s">
        <v>157</v>
      </c>
      <c r="P1507" s="37" t="s">
        <v>158</v>
      </c>
      <c r="Q1507" s="37" t="s">
        <v>159</v>
      </c>
      <c r="R1507" s="37" t="s">
        <v>160</v>
      </c>
      <c r="S1507" s="37" t="s">
        <v>912</v>
      </c>
      <c r="T1507" s="37" t="s">
        <v>911</v>
      </c>
      <c r="U1507" s="1" t="e">
        <f>VLOOKUP(T1507,[2]VAT!$A:$D,1,0)</f>
        <v>#N/A</v>
      </c>
      <c r="V1507" s="37" t="s">
        <v>2</v>
      </c>
      <c r="W1507" s="37" t="s">
        <v>2</v>
      </c>
      <c r="X1507" t="e">
        <f>VLOOKUP(T1507,[3]رکوردها!$A:$B,2,0)</f>
        <v>#N/A</v>
      </c>
      <c r="Y1507" t="e">
        <f>VLOOKUP(T1507,[3]رکوردها!$A:$D,4,0)</f>
        <v>#N/A</v>
      </c>
      <c r="Z1507" t="e">
        <f>VLOOKUP(T1507,[3]رکوردها!$A:$C,3,0)</f>
        <v>#N/A</v>
      </c>
      <c r="AA1507" t="e">
        <f>VLOOKUP(T1507,[3]رکوردها!$A:$F,6,0)</f>
        <v>#N/A</v>
      </c>
      <c r="AB1507" t="e">
        <f>VLOOKUP(T1507,[3]رکوردها!$A:$E,5,0)</f>
        <v>#N/A</v>
      </c>
    </row>
    <row r="1508" spans="1:28" s="41" customFormat="1" hidden="1" x14ac:dyDescent="0.2">
      <c r="A1508" s="36">
        <v>179197</v>
      </c>
      <c r="B1508" s="36">
        <v>1328</v>
      </c>
      <c r="C1508" s="36">
        <v>1867</v>
      </c>
      <c r="D1508" s="39" t="s">
        <v>5178</v>
      </c>
      <c r="E1508" s="39"/>
      <c r="F1508" s="37" t="s">
        <v>171</v>
      </c>
      <c r="G1508" s="37" t="s">
        <v>966</v>
      </c>
      <c r="H1508" s="38">
        <v>3286293</v>
      </c>
      <c r="I1508" s="38">
        <v>0</v>
      </c>
      <c r="J1508" s="38">
        <f t="shared" si="24"/>
        <v>3286293</v>
      </c>
      <c r="K1508" s="38"/>
      <c r="L1508" s="49"/>
      <c r="M1508" s="37" t="s">
        <v>63</v>
      </c>
      <c r="N1508" s="37" t="s">
        <v>64</v>
      </c>
      <c r="O1508" s="37" t="s">
        <v>157</v>
      </c>
      <c r="P1508" s="37" t="s">
        <v>158</v>
      </c>
      <c r="Q1508" s="37" t="s">
        <v>159</v>
      </c>
      <c r="R1508" s="37" t="s">
        <v>160</v>
      </c>
      <c r="S1508" s="37" t="s">
        <v>912</v>
      </c>
      <c r="T1508" s="37" t="s">
        <v>911</v>
      </c>
      <c r="U1508" s="1" t="e">
        <f>VLOOKUP(T1508,[2]VAT!$A:$D,1,0)</f>
        <v>#N/A</v>
      </c>
      <c r="V1508" s="37" t="s">
        <v>2</v>
      </c>
      <c r="W1508" s="37" t="s">
        <v>2</v>
      </c>
      <c r="X1508" t="e">
        <f>VLOOKUP(T1508,[3]رکوردها!$A:$B,2,0)</f>
        <v>#N/A</v>
      </c>
      <c r="Y1508" t="e">
        <f>VLOOKUP(T1508,[3]رکوردها!$A:$D,4,0)</f>
        <v>#N/A</v>
      </c>
      <c r="Z1508" t="e">
        <f>VLOOKUP(T1508,[3]رکوردها!$A:$C,3,0)</f>
        <v>#N/A</v>
      </c>
      <c r="AA1508" t="e">
        <f>VLOOKUP(T1508,[3]رکوردها!$A:$F,6,0)</f>
        <v>#N/A</v>
      </c>
      <c r="AB1508" t="e">
        <f>VLOOKUP(T1508,[3]رکوردها!$A:$E,5,0)</f>
        <v>#N/A</v>
      </c>
    </row>
    <row r="1509" spans="1:28" s="41" customFormat="1" hidden="1" x14ac:dyDescent="0.2">
      <c r="A1509" s="36">
        <v>179198</v>
      </c>
      <c r="B1509" s="36">
        <v>1328</v>
      </c>
      <c r="C1509" s="36">
        <v>1867</v>
      </c>
      <c r="D1509" s="39" t="s">
        <v>5178</v>
      </c>
      <c r="E1509" s="39"/>
      <c r="F1509" s="37" t="s">
        <v>171</v>
      </c>
      <c r="G1509" s="37" t="s">
        <v>966</v>
      </c>
      <c r="H1509" s="38">
        <v>3286293</v>
      </c>
      <c r="I1509" s="38">
        <v>0</v>
      </c>
      <c r="J1509" s="38">
        <f t="shared" si="24"/>
        <v>3286293</v>
      </c>
      <c r="K1509" s="38"/>
      <c r="L1509" s="49"/>
      <c r="M1509" s="37" t="s">
        <v>63</v>
      </c>
      <c r="N1509" s="37" t="s">
        <v>64</v>
      </c>
      <c r="O1509" s="37" t="s">
        <v>157</v>
      </c>
      <c r="P1509" s="37" t="s">
        <v>158</v>
      </c>
      <c r="Q1509" s="37" t="s">
        <v>159</v>
      </c>
      <c r="R1509" s="37" t="s">
        <v>160</v>
      </c>
      <c r="S1509" s="37" t="s">
        <v>912</v>
      </c>
      <c r="T1509" s="37" t="s">
        <v>911</v>
      </c>
      <c r="U1509" s="1" t="e">
        <f>VLOOKUP(T1509,[2]VAT!$A:$D,1,0)</f>
        <v>#N/A</v>
      </c>
      <c r="V1509" s="37" t="s">
        <v>2</v>
      </c>
      <c r="W1509" s="37" t="s">
        <v>2</v>
      </c>
      <c r="X1509" t="e">
        <f>VLOOKUP(T1509,[3]رکوردها!$A:$B,2,0)</f>
        <v>#N/A</v>
      </c>
      <c r="Y1509" t="e">
        <f>VLOOKUP(T1509,[3]رکوردها!$A:$D,4,0)</f>
        <v>#N/A</v>
      </c>
      <c r="Z1509" t="e">
        <f>VLOOKUP(T1509,[3]رکوردها!$A:$C,3,0)</f>
        <v>#N/A</v>
      </c>
      <c r="AA1509" t="e">
        <f>VLOOKUP(T1509,[3]رکوردها!$A:$F,6,0)</f>
        <v>#N/A</v>
      </c>
      <c r="AB1509" t="e">
        <f>VLOOKUP(T1509,[3]رکوردها!$A:$E,5,0)</f>
        <v>#N/A</v>
      </c>
    </row>
    <row r="1510" spans="1:28" s="41" customFormat="1" hidden="1" x14ac:dyDescent="0.2">
      <c r="A1510" s="36">
        <v>179199</v>
      </c>
      <c r="B1510" s="36">
        <v>1328</v>
      </c>
      <c r="C1510" s="36">
        <v>1867</v>
      </c>
      <c r="D1510" s="39" t="s">
        <v>5178</v>
      </c>
      <c r="E1510" s="39"/>
      <c r="F1510" s="37" t="s">
        <v>171</v>
      </c>
      <c r="G1510" s="37" t="s">
        <v>966</v>
      </c>
      <c r="H1510" s="38">
        <v>3286293</v>
      </c>
      <c r="I1510" s="38">
        <v>0</v>
      </c>
      <c r="J1510" s="38">
        <f t="shared" si="24"/>
        <v>3286293</v>
      </c>
      <c r="K1510" s="38"/>
      <c r="L1510" s="49"/>
      <c r="M1510" s="37" t="s">
        <v>63</v>
      </c>
      <c r="N1510" s="37" t="s">
        <v>64</v>
      </c>
      <c r="O1510" s="37" t="s">
        <v>157</v>
      </c>
      <c r="P1510" s="37" t="s">
        <v>158</v>
      </c>
      <c r="Q1510" s="37" t="s">
        <v>159</v>
      </c>
      <c r="R1510" s="37" t="s">
        <v>160</v>
      </c>
      <c r="S1510" s="37" t="s">
        <v>912</v>
      </c>
      <c r="T1510" s="37" t="s">
        <v>911</v>
      </c>
      <c r="U1510" s="1" t="e">
        <f>VLOOKUP(T1510,[2]VAT!$A:$D,1,0)</f>
        <v>#N/A</v>
      </c>
      <c r="V1510" s="37" t="s">
        <v>2</v>
      </c>
      <c r="W1510" s="37" t="s">
        <v>2</v>
      </c>
      <c r="X1510" t="e">
        <f>VLOOKUP(T1510,[3]رکوردها!$A:$B,2,0)</f>
        <v>#N/A</v>
      </c>
      <c r="Y1510" t="e">
        <f>VLOOKUP(T1510,[3]رکوردها!$A:$D,4,0)</f>
        <v>#N/A</v>
      </c>
      <c r="Z1510" t="e">
        <f>VLOOKUP(T1510,[3]رکوردها!$A:$C,3,0)</f>
        <v>#N/A</v>
      </c>
      <c r="AA1510" t="e">
        <f>VLOOKUP(T1510,[3]رکوردها!$A:$F,6,0)</f>
        <v>#N/A</v>
      </c>
      <c r="AB1510" t="e">
        <f>VLOOKUP(T1510,[3]رکوردها!$A:$E,5,0)</f>
        <v>#N/A</v>
      </c>
    </row>
    <row r="1511" spans="1:28" s="41" customFormat="1" hidden="1" x14ac:dyDescent="0.2">
      <c r="A1511" s="36">
        <v>179200</v>
      </c>
      <c r="B1511" s="36">
        <v>1328</v>
      </c>
      <c r="C1511" s="36">
        <v>1867</v>
      </c>
      <c r="D1511" s="39" t="s">
        <v>5178</v>
      </c>
      <c r="E1511" s="39"/>
      <c r="F1511" s="37" t="s">
        <v>171</v>
      </c>
      <c r="G1511" s="37" t="s">
        <v>966</v>
      </c>
      <c r="H1511" s="38">
        <v>3286293</v>
      </c>
      <c r="I1511" s="38">
        <v>0</v>
      </c>
      <c r="J1511" s="38">
        <f t="shared" si="24"/>
        <v>3286293</v>
      </c>
      <c r="K1511" s="38"/>
      <c r="L1511" s="49"/>
      <c r="M1511" s="37" t="s">
        <v>63</v>
      </c>
      <c r="N1511" s="37" t="s">
        <v>64</v>
      </c>
      <c r="O1511" s="37" t="s">
        <v>157</v>
      </c>
      <c r="P1511" s="37" t="s">
        <v>158</v>
      </c>
      <c r="Q1511" s="37" t="s">
        <v>159</v>
      </c>
      <c r="R1511" s="37" t="s">
        <v>160</v>
      </c>
      <c r="S1511" s="37" t="s">
        <v>912</v>
      </c>
      <c r="T1511" s="37" t="s">
        <v>911</v>
      </c>
      <c r="U1511" s="1" t="e">
        <f>VLOOKUP(T1511,[2]VAT!$A:$D,1,0)</f>
        <v>#N/A</v>
      </c>
      <c r="V1511" s="37" t="s">
        <v>2</v>
      </c>
      <c r="W1511" s="37" t="s">
        <v>2</v>
      </c>
      <c r="X1511" t="e">
        <f>VLOOKUP(T1511,[3]رکوردها!$A:$B,2,0)</f>
        <v>#N/A</v>
      </c>
      <c r="Y1511" t="e">
        <f>VLOOKUP(T1511,[3]رکوردها!$A:$D,4,0)</f>
        <v>#N/A</v>
      </c>
      <c r="Z1511" t="e">
        <f>VLOOKUP(T1511,[3]رکوردها!$A:$C,3,0)</f>
        <v>#N/A</v>
      </c>
      <c r="AA1511" t="e">
        <f>VLOOKUP(T1511,[3]رکوردها!$A:$F,6,0)</f>
        <v>#N/A</v>
      </c>
      <c r="AB1511" t="e">
        <f>VLOOKUP(T1511,[3]رکوردها!$A:$E,5,0)</f>
        <v>#N/A</v>
      </c>
    </row>
    <row r="1512" spans="1:28" s="41" customFormat="1" hidden="1" x14ac:dyDescent="0.2">
      <c r="A1512" s="36">
        <v>179201</v>
      </c>
      <c r="B1512" s="36">
        <v>1328</v>
      </c>
      <c r="C1512" s="36">
        <v>1867</v>
      </c>
      <c r="D1512" s="39" t="s">
        <v>5178</v>
      </c>
      <c r="E1512" s="39"/>
      <c r="F1512" s="37" t="s">
        <v>171</v>
      </c>
      <c r="G1512" s="37" t="s">
        <v>966</v>
      </c>
      <c r="H1512" s="38">
        <v>3286293</v>
      </c>
      <c r="I1512" s="38">
        <v>0</v>
      </c>
      <c r="J1512" s="38">
        <f t="shared" si="24"/>
        <v>3286293</v>
      </c>
      <c r="K1512" s="38"/>
      <c r="L1512" s="49"/>
      <c r="M1512" s="37" t="s">
        <v>63</v>
      </c>
      <c r="N1512" s="37" t="s">
        <v>64</v>
      </c>
      <c r="O1512" s="37" t="s">
        <v>157</v>
      </c>
      <c r="P1512" s="37" t="s">
        <v>158</v>
      </c>
      <c r="Q1512" s="37" t="s">
        <v>159</v>
      </c>
      <c r="R1512" s="37" t="s">
        <v>160</v>
      </c>
      <c r="S1512" s="37" t="s">
        <v>912</v>
      </c>
      <c r="T1512" s="37" t="s">
        <v>911</v>
      </c>
      <c r="U1512" s="1" t="e">
        <f>VLOOKUP(T1512,[2]VAT!$A:$D,1,0)</f>
        <v>#N/A</v>
      </c>
      <c r="V1512" s="37" t="s">
        <v>2</v>
      </c>
      <c r="W1512" s="37" t="s">
        <v>2</v>
      </c>
      <c r="X1512" t="e">
        <f>VLOOKUP(T1512,[3]رکوردها!$A:$B,2,0)</f>
        <v>#N/A</v>
      </c>
      <c r="Y1512" t="e">
        <f>VLOOKUP(T1512,[3]رکوردها!$A:$D,4,0)</f>
        <v>#N/A</v>
      </c>
      <c r="Z1512" t="e">
        <f>VLOOKUP(T1512,[3]رکوردها!$A:$C,3,0)</f>
        <v>#N/A</v>
      </c>
      <c r="AA1512" t="e">
        <f>VLOOKUP(T1512,[3]رکوردها!$A:$F,6,0)</f>
        <v>#N/A</v>
      </c>
      <c r="AB1512" t="e">
        <f>VLOOKUP(T1512,[3]رکوردها!$A:$E,5,0)</f>
        <v>#N/A</v>
      </c>
    </row>
    <row r="1513" spans="1:28" s="41" customFormat="1" hidden="1" x14ac:dyDescent="0.2">
      <c r="A1513" s="36">
        <v>179202</v>
      </c>
      <c r="B1513" s="36">
        <v>1328</v>
      </c>
      <c r="C1513" s="36">
        <v>1867</v>
      </c>
      <c r="D1513" s="39" t="s">
        <v>5178</v>
      </c>
      <c r="E1513" s="39"/>
      <c r="F1513" s="37" t="s">
        <v>171</v>
      </c>
      <c r="G1513" s="37" t="s">
        <v>966</v>
      </c>
      <c r="H1513" s="38">
        <v>3286293</v>
      </c>
      <c r="I1513" s="38">
        <v>0</v>
      </c>
      <c r="J1513" s="38">
        <f t="shared" si="24"/>
        <v>3286293</v>
      </c>
      <c r="K1513" s="38"/>
      <c r="L1513" s="49"/>
      <c r="M1513" s="37" t="s">
        <v>63</v>
      </c>
      <c r="N1513" s="37" t="s">
        <v>64</v>
      </c>
      <c r="O1513" s="37" t="s">
        <v>157</v>
      </c>
      <c r="P1513" s="37" t="s">
        <v>158</v>
      </c>
      <c r="Q1513" s="37" t="s">
        <v>159</v>
      </c>
      <c r="R1513" s="37" t="s">
        <v>160</v>
      </c>
      <c r="S1513" s="37" t="s">
        <v>912</v>
      </c>
      <c r="T1513" s="37" t="s">
        <v>911</v>
      </c>
      <c r="U1513" s="1" t="e">
        <f>VLOOKUP(T1513,[2]VAT!$A:$D,1,0)</f>
        <v>#N/A</v>
      </c>
      <c r="V1513" s="37" t="s">
        <v>2</v>
      </c>
      <c r="W1513" s="37" t="s">
        <v>2</v>
      </c>
      <c r="X1513" t="e">
        <f>VLOOKUP(T1513,[3]رکوردها!$A:$B,2,0)</f>
        <v>#N/A</v>
      </c>
      <c r="Y1513" t="e">
        <f>VLOOKUP(T1513,[3]رکوردها!$A:$D,4,0)</f>
        <v>#N/A</v>
      </c>
      <c r="Z1513" t="e">
        <f>VLOOKUP(T1513,[3]رکوردها!$A:$C,3,0)</f>
        <v>#N/A</v>
      </c>
      <c r="AA1513" t="e">
        <f>VLOOKUP(T1513,[3]رکوردها!$A:$F,6,0)</f>
        <v>#N/A</v>
      </c>
      <c r="AB1513" t="e">
        <f>VLOOKUP(T1513,[3]رکوردها!$A:$E,5,0)</f>
        <v>#N/A</v>
      </c>
    </row>
    <row r="1514" spans="1:28" s="41" customFormat="1" hidden="1" x14ac:dyDescent="0.2">
      <c r="A1514" s="36">
        <v>179203</v>
      </c>
      <c r="B1514" s="36">
        <v>1328</v>
      </c>
      <c r="C1514" s="36">
        <v>1867</v>
      </c>
      <c r="D1514" s="39" t="s">
        <v>5178</v>
      </c>
      <c r="E1514" s="39"/>
      <c r="F1514" s="37" t="s">
        <v>171</v>
      </c>
      <c r="G1514" s="37" t="s">
        <v>966</v>
      </c>
      <c r="H1514" s="38">
        <v>3286293</v>
      </c>
      <c r="I1514" s="38">
        <v>0</v>
      </c>
      <c r="J1514" s="38">
        <f t="shared" si="24"/>
        <v>3286293</v>
      </c>
      <c r="K1514" s="38"/>
      <c r="L1514" s="49"/>
      <c r="M1514" s="37" t="s">
        <v>63</v>
      </c>
      <c r="N1514" s="37" t="s">
        <v>64</v>
      </c>
      <c r="O1514" s="37" t="s">
        <v>157</v>
      </c>
      <c r="P1514" s="37" t="s">
        <v>158</v>
      </c>
      <c r="Q1514" s="37" t="s">
        <v>159</v>
      </c>
      <c r="R1514" s="37" t="s">
        <v>160</v>
      </c>
      <c r="S1514" s="37" t="s">
        <v>912</v>
      </c>
      <c r="T1514" s="37" t="s">
        <v>911</v>
      </c>
      <c r="U1514" s="1" t="e">
        <f>VLOOKUP(T1514,[2]VAT!$A:$D,1,0)</f>
        <v>#N/A</v>
      </c>
      <c r="V1514" s="37" t="s">
        <v>2</v>
      </c>
      <c r="W1514" s="37" t="s">
        <v>2</v>
      </c>
      <c r="X1514" t="e">
        <f>VLOOKUP(T1514,[3]رکوردها!$A:$B,2,0)</f>
        <v>#N/A</v>
      </c>
      <c r="Y1514" t="e">
        <f>VLOOKUP(T1514,[3]رکوردها!$A:$D,4,0)</f>
        <v>#N/A</v>
      </c>
      <c r="Z1514" t="e">
        <f>VLOOKUP(T1514,[3]رکوردها!$A:$C,3,0)</f>
        <v>#N/A</v>
      </c>
      <c r="AA1514" t="e">
        <f>VLOOKUP(T1514,[3]رکوردها!$A:$F,6,0)</f>
        <v>#N/A</v>
      </c>
      <c r="AB1514" t="e">
        <f>VLOOKUP(T1514,[3]رکوردها!$A:$E,5,0)</f>
        <v>#N/A</v>
      </c>
    </row>
    <row r="1515" spans="1:28" s="41" customFormat="1" hidden="1" x14ac:dyDescent="0.2">
      <c r="A1515" s="36">
        <v>179204</v>
      </c>
      <c r="B1515" s="36">
        <v>1328</v>
      </c>
      <c r="C1515" s="36">
        <v>1867</v>
      </c>
      <c r="D1515" s="39" t="s">
        <v>5178</v>
      </c>
      <c r="E1515" s="39"/>
      <c r="F1515" s="37" t="s">
        <v>171</v>
      </c>
      <c r="G1515" s="37" t="s">
        <v>966</v>
      </c>
      <c r="H1515" s="38">
        <v>3286293</v>
      </c>
      <c r="I1515" s="38">
        <v>0</v>
      </c>
      <c r="J1515" s="38">
        <f t="shared" si="24"/>
        <v>3286293</v>
      </c>
      <c r="K1515" s="38"/>
      <c r="L1515" s="49"/>
      <c r="M1515" s="37" t="s">
        <v>63</v>
      </c>
      <c r="N1515" s="37" t="s">
        <v>64</v>
      </c>
      <c r="O1515" s="37" t="s">
        <v>157</v>
      </c>
      <c r="P1515" s="37" t="s">
        <v>158</v>
      </c>
      <c r="Q1515" s="37" t="s">
        <v>159</v>
      </c>
      <c r="R1515" s="37" t="s">
        <v>160</v>
      </c>
      <c r="S1515" s="37" t="s">
        <v>912</v>
      </c>
      <c r="T1515" s="37" t="s">
        <v>911</v>
      </c>
      <c r="U1515" s="1" t="e">
        <f>VLOOKUP(T1515,[2]VAT!$A:$D,1,0)</f>
        <v>#N/A</v>
      </c>
      <c r="V1515" s="37" t="s">
        <v>2</v>
      </c>
      <c r="W1515" s="37" t="s">
        <v>2</v>
      </c>
      <c r="X1515" t="e">
        <f>VLOOKUP(T1515,[3]رکوردها!$A:$B,2,0)</f>
        <v>#N/A</v>
      </c>
      <c r="Y1515" t="e">
        <f>VLOOKUP(T1515,[3]رکوردها!$A:$D,4,0)</f>
        <v>#N/A</v>
      </c>
      <c r="Z1515" t="e">
        <f>VLOOKUP(T1515,[3]رکوردها!$A:$C,3,0)</f>
        <v>#N/A</v>
      </c>
      <c r="AA1515" t="e">
        <f>VLOOKUP(T1515,[3]رکوردها!$A:$F,6,0)</f>
        <v>#N/A</v>
      </c>
      <c r="AB1515" t="e">
        <f>VLOOKUP(T1515,[3]رکوردها!$A:$E,5,0)</f>
        <v>#N/A</v>
      </c>
    </row>
    <row r="1516" spans="1:28" s="41" customFormat="1" hidden="1" x14ac:dyDescent="0.2">
      <c r="A1516" s="36">
        <v>179205</v>
      </c>
      <c r="B1516" s="36">
        <v>1328</v>
      </c>
      <c r="C1516" s="36">
        <v>1867</v>
      </c>
      <c r="D1516" s="39" t="s">
        <v>5178</v>
      </c>
      <c r="E1516" s="39"/>
      <c r="F1516" s="37" t="s">
        <v>171</v>
      </c>
      <c r="G1516" s="37" t="s">
        <v>966</v>
      </c>
      <c r="H1516" s="38">
        <v>3286293</v>
      </c>
      <c r="I1516" s="38">
        <v>0</v>
      </c>
      <c r="J1516" s="38">
        <f t="shared" si="24"/>
        <v>3286293</v>
      </c>
      <c r="K1516" s="38"/>
      <c r="L1516" s="49"/>
      <c r="M1516" s="37" t="s">
        <v>63</v>
      </c>
      <c r="N1516" s="37" t="s">
        <v>64</v>
      </c>
      <c r="O1516" s="37" t="s">
        <v>157</v>
      </c>
      <c r="P1516" s="37" t="s">
        <v>158</v>
      </c>
      <c r="Q1516" s="37" t="s">
        <v>159</v>
      </c>
      <c r="R1516" s="37" t="s">
        <v>160</v>
      </c>
      <c r="S1516" s="37" t="s">
        <v>912</v>
      </c>
      <c r="T1516" s="37" t="s">
        <v>911</v>
      </c>
      <c r="U1516" s="1" t="e">
        <f>VLOOKUP(T1516,[2]VAT!$A:$D,1,0)</f>
        <v>#N/A</v>
      </c>
      <c r="V1516" s="37" t="s">
        <v>2</v>
      </c>
      <c r="W1516" s="37" t="s">
        <v>2</v>
      </c>
      <c r="X1516" t="e">
        <f>VLOOKUP(T1516,[3]رکوردها!$A:$B,2,0)</f>
        <v>#N/A</v>
      </c>
      <c r="Y1516" t="e">
        <f>VLOOKUP(T1516,[3]رکوردها!$A:$D,4,0)</f>
        <v>#N/A</v>
      </c>
      <c r="Z1516" t="e">
        <f>VLOOKUP(T1516,[3]رکوردها!$A:$C,3,0)</f>
        <v>#N/A</v>
      </c>
      <c r="AA1516" t="e">
        <f>VLOOKUP(T1516,[3]رکوردها!$A:$F,6,0)</f>
        <v>#N/A</v>
      </c>
      <c r="AB1516" t="e">
        <f>VLOOKUP(T1516,[3]رکوردها!$A:$E,5,0)</f>
        <v>#N/A</v>
      </c>
    </row>
    <row r="1517" spans="1:28" s="41" customFormat="1" hidden="1" x14ac:dyDescent="0.2">
      <c r="A1517" s="36">
        <v>179206</v>
      </c>
      <c r="B1517" s="36">
        <v>1328</v>
      </c>
      <c r="C1517" s="36">
        <v>1867</v>
      </c>
      <c r="D1517" s="39" t="s">
        <v>5178</v>
      </c>
      <c r="E1517" s="39"/>
      <c r="F1517" s="37" t="s">
        <v>171</v>
      </c>
      <c r="G1517" s="37" t="s">
        <v>966</v>
      </c>
      <c r="H1517" s="38">
        <v>3286293</v>
      </c>
      <c r="I1517" s="38">
        <v>0</v>
      </c>
      <c r="J1517" s="38">
        <f t="shared" si="24"/>
        <v>3286293</v>
      </c>
      <c r="K1517" s="38"/>
      <c r="L1517" s="49"/>
      <c r="M1517" s="37" t="s">
        <v>63</v>
      </c>
      <c r="N1517" s="37" t="s">
        <v>64</v>
      </c>
      <c r="O1517" s="37" t="s">
        <v>157</v>
      </c>
      <c r="P1517" s="37" t="s">
        <v>158</v>
      </c>
      <c r="Q1517" s="37" t="s">
        <v>159</v>
      </c>
      <c r="R1517" s="37" t="s">
        <v>160</v>
      </c>
      <c r="S1517" s="37" t="s">
        <v>912</v>
      </c>
      <c r="T1517" s="37" t="s">
        <v>911</v>
      </c>
      <c r="U1517" s="1" t="e">
        <f>VLOOKUP(T1517,[2]VAT!$A:$D,1,0)</f>
        <v>#N/A</v>
      </c>
      <c r="V1517" s="37" t="s">
        <v>2</v>
      </c>
      <c r="W1517" s="37" t="s">
        <v>2</v>
      </c>
      <c r="X1517" t="e">
        <f>VLOOKUP(T1517,[3]رکوردها!$A:$B,2,0)</f>
        <v>#N/A</v>
      </c>
      <c r="Y1517" t="e">
        <f>VLOOKUP(T1517,[3]رکوردها!$A:$D,4,0)</f>
        <v>#N/A</v>
      </c>
      <c r="Z1517" t="e">
        <f>VLOOKUP(T1517,[3]رکوردها!$A:$C,3,0)</f>
        <v>#N/A</v>
      </c>
      <c r="AA1517" t="e">
        <f>VLOOKUP(T1517,[3]رکوردها!$A:$F,6,0)</f>
        <v>#N/A</v>
      </c>
      <c r="AB1517" t="e">
        <f>VLOOKUP(T1517,[3]رکوردها!$A:$E,5,0)</f>
        <v>#N/A</v>
      </c>
    </row>
    <row r="1518" spans="1:28" s="41" customFormat="1" hidden="1" x14ac:dyDescent="0.2">
      <c r="A1518" s="36">
        <v>179207</v>
      </c>
      <c r="B1518" s="36">
        <v>1328</v>
      </c>
      <c r="C1518" s="36">
        <v>1867</v>
      </c>
      <c r="D1518" s="39" t="s">
        <v>5178</v>
      </c>
      <c r="E1518" s="39"/>
      <c r="F1518" s="37" t="s">
        <v>171</v>
      </c>
      <c r="G1518" s="37" t="s">
        <v>966</v>
      </c>
      <c r="H1518" s="38">
        <v>3286293</v>
      </c>
      <c r="I1518" s="38">
        <v>0</v>
      </c>
      <c r="J1518" s="38">
        <f t="shared" si="24"/>
        <v>3286293</v>
      </c>
      <c r="K1518" s="38"/>
      <c r="L1518" s="49"/>
      <c r="M1518" s="37" t="s">
        <v>63</v>
      </c>
      <c r="N1518" s="37" t="s">
        <v>64</v>
      </c>
      <c r="O1518" s="37" t="s">
        <v>157</v>
      </c>
      <c r="P1518" s="37" t="s">
        <v>158</v>
      </c>
      <c r="Q1518" s="37" t="s">
        <v>159</v>
      </c>
      <c r="R1518" s="37" t="s">
        <v>160</v>
      </c>
      <c r="S1518" s="37" t="s">
        <v>912</v>
      </c>
      <c r="T1518" s="37" t="s">
        <v>911</v>
      </c>
      <c r="U1518" s="1" t="e">
        <f>VLOOKUP(T1518,[2]VAT!$A:$D,1,0)</f>
        <v>#N/A</v>
      </c>
      <c r="V1518" s="37" t="s">
        <v>2</v>
      </c>
      <c r="W1518" s="37" t="s">
        <v>2</v>
      </c>
      <c r="X1518" t="e">
        <f>VLOOKUP(T1518,[3]رکوردها!$A:$B,2,0)</f>
        <v>#N/A</v>
      </c>
      <c r="Y1518" t="e">
        <f>VLOOKUP(T1518,[3]رکوردها!$A:$D,4,0)</f>
        <v>#N/A</v>
      </c>
      <c r="Z1518" t="e">
        <f>VLOOKUP(T1518,[3]رکوردها!$A:$C,3,0)</f>
        <v>#N/A</v>
      </c>
      <c r="AA1518" t="e">
        <f>VLOOKUP(T1518,[3]رکوردها!$A:$F,6,0)</f>
        <v>#N/A</v>
      </c>
      <c r="AB1518" t="e">
        <f>VLOOKUP(T1518,[3]رکوردها!$A:$E,5,0)</f>
        <v>#N/A</v>
      </c>
    </row>
    <row r="1519" spans="1:28" s="41" customFormat="1" hidden="1" x14ac:dyDescent="0.2">
      <c r="A1519" s="36">
        <v>179208</v>
      </c>
      <c r="B1519" s="36">
        <v>1328</v>
      </c>
      <c r="C1519" s="36">
        <v>1867</v>
      </c>
      <c r="D1519" s="39" t="s">
        <v>5178</v>
      </c>
      <c r="E1519" s="39"/>
      <c r="F1519" s="37" t="s">
        <v>171</v>
      </c>
      <c r="G1519" s="37" t="s">
        <v>966</v>
      </c>
      <c r="H1519" s="38">
        <v>3286293</v>
      </c>
      <c r="I1519" s="38">
        <v>0</v>
      </c>
      <c r="J1519" s="38">
        <f t="shared" si="24"/>
        <v>3286293</v>
      </c>
      <c r="K1519" s="38"/>
      <c r="L1519" s="49"/>
      <c r="M1519" s="37" t="s">
        <v>63</v>
      </c>
      <c r="N1519" s="37" t="s">
        <v>64</v>
      </c>
      <c r="O1519" s="37" t="s">
        <v>157</v>
      </c>
      <c r="P1519" s="37" t="s">
        <v>158</v>
      </c>
      <c r="Q1519" s="37" t="s">
        <v>159</v>
      </c>
      <c r="R1519" s="37" t="s">
        <v>160</v>
      </c>
      <c r="S1519" s="37" t="s">
        <v>912</v>
      </c>
      <c r="T1519" s="37" t="s">
        <v>911</v>
      </c>
      <c r="U1519" s="1" t="e">
        <f>VLOOKUP(T1519,[2]VAT!$A:$D,1,0)</f>
        <v>#N/A</v>
      </c>
      <c r="V1519" s="37" t="s">
        <v>2</v>
      </c>
      <c r="W1519" s="37" t="s">
        <v>2</v>
      </c>
      <c r="X1519" t="e">
        <f>VLOOKUP(T1519,[3]رکوردها!$A:$B,2,0)</f>
        <v>#N/A</v>
      </c>
      <c r="Y1519" t="e">
        <f>VLOOKUP(T1519,[3]رکوردها!$A:$D,4,0)</f>
        <v>#N/A</v>
      </c>
      <c r="Z1519" t="e">
        <f>VLOOKUP(T1519,[3]رکوردها!$A:$C,3,0)</f>
        <v>#N/A</v>
      </c>
      <c r="AA1519" t="e">
        <f>VLOOKUP(T1519,[3]رکوردها!$A:$F,6,0)</f>
        <v>#N/A</v>
      </c>
      <c r="AB1519" t="e">
        <f>VLOOKUP(T1519,[3]رکوردها!$A:$E,5,0)</f>
        <v>#N/A</v>
      </c>
    </row>
    <row r="1520" spans="1:28" s="41" customFormat="1" hidden="1" x14ac:dyDescent="0.2">
      <c r="A1520" s="36">
        <v>179209</v>
      </c>
      <c r="B1520" s="36">
        <v>1328</v>
      </c>
      <c r="C1520" s="36">
        <v>1867</v>
      </c>
      <c r="D1520" s="39" t="s">
        <v>5178</v>
      </c>
      <c r="E1520" s="39"/>
      <c r="F1520" s="37" t="s">
        <v>171</v>
      </c>
      <c r="G1520" s="37" t="s">
        <v>966</v>
      </c>
      <c r="H1520" s="38">
        <v>3286293</v>
      </c>
      <c r="I1520" s="38">
        <v>0</v>
      </c>
      <c r="J1520" s="38">
        <f t="shared" si="24"/>
        <v>3286293</v>
      </c>
      <c r="K1520" s="38"/>
      <c r="L1520" s="49"/>
      <c r="M1520" s="37" t="s">
        <v>63</v>
      </c>
      <c r="N1520" s="37" t="s">
        <v>64</v>
      </c>
      <c r="O1520" s="37" t="s">
        <v>157</v>
      </c>
      <c r="P1520" s="37" t="s">
        <v>158</v>
      </c>
      <c r="Q1520" s="37" t="s">
        <v>159</v>
      </c>
      <c r="R1520" s="37" t="s">
        <v>160</v>
      </c>
      <c r="S1520" s="37" t="s">
        <v>912</v>
      </c>
      <c r="T1520" s="37" t="s">
        <v>911</v>
      </c>
      <c r="U1520" s="1" t="e">
        <f>VLOOKUP(T1520,[2]VAT!$A:$D,1,0)</f>
        <v>#N/A</v>
      </c>
      <c r="V1520" s="37" t="s">
        <v>2</v>
      </c>
      <c r="W1520" s="37" t="s">
        <v>2</v>
      </c>
      <c r="X1520" t="e">
        <f>VLOOKUP(T1520,[3]رکوردها!$A:$B,2,0)</f>
        <v>#N/A</v>
      </c>
      <c r="Y1520" t="e">
        <f>VLOOKUP(T1520,[3]رکوردها!$A:$D,4,0)</f>
        <v>#N/A</v>
      </c>
      <c r="Z1520" t="e">
        <f>VLOOKUP(T1520,[3]رکوردها!$A:$C,3,0)</f>
        <v>#N/A</v>
      </c>
      <c r="AA1520" t="e">
        <f>VLOOKUP(T1520,[3]رکوردها!$A:$F,6,0)</f>
        <v>#N/A</v>
      </c>
      <c r="AB1520" t="e">
        <f>VLOOKUP(T1520,[3]رکوردها!$A:$E,5,0)</f>
        <v>#N/A</v>
      </c>
    </row>
    <row r="1521" spans="1:28" s="41" customFormat="1" hidden="1" x14ac:dyDescent="0.2">
      <c r="A1521" s="36">
        <v>179210</v>
      </c>
      <c r="B1521" s="36">
        <v>1328</v>
      </c>
      <c r="C1521" s="36">
        <v>1867</v>
      </c>
      <c r="D1521" s="39" t="s">
        <v>5178</v>
      </c>
      <c r="E1521" s="39"/>
      <c r="F1521" s="37" t="s">
        <v>171</v>
      </c>
      <c r="G1521" s="37" t="s">
        <v>966</v>
      </c>
      <c r="H1521" s="38">
        <v>3286293</v>
      </c>
      <c r="I1521" s="38">
        <v>0</v>
      </c>
      <c r="J1521" s="38">
        <f t="shared" si="24"/>
        <v>3286293</v>
      </c>
      <c r="K1521" s="38"/>
      <c r="L1521" s="49"/>
      <c r="M1521" s="37" t="s">
        <v>63</v>
      </c>
      <c r="N1521" s="37" t="s">
        <v>64</v>
      </c>
      <c r="O1521" s="37" t="s">
        <v>157</v>
      </c>
      <c r="P1521" s="37" t="s">
        <v>158</v>
      </c>
      <c r="Q1521" s="37" t="s">
        <v>159</v>
      </c>
      <c r="R1521" s="37" t="s">
        <v>160</v>
      </c>
      <c r="S1521" s="37" t="s">
        <v>912</v>
      </c>
      <c r="T1521" s="37" t="s">
        <v>911</v>
      </c>
      <c r="U1521" s="1" t="e">
        <f>VLOOKUP(T1521,[2]VAT!$A:$D,1,0)</f>
        <v>#N/A</v>
      </c>
      <c r="V1521" s="37" t="s">
        <v>2</v>
      </c>
      <c r="W1521" s="37" t="s">
        <v>2</v>
      </c>
      <c r="X1521" t="e">
        <f>VLOOKUP(T1521,[3]رکوردها!$A:$B,2,0)</f>
        <v>#N/A</v>
      </c>
      <c r="Y1521" t="e">
        <f>VLOOKUP(T1521,[3]رکوردها!$A:$D,4,0)</f>
        <v>#N/A</v>
      </c>
      <c r="Z1521" t="e">
        <f>VLOOKUP(T1521,[3]رکوردها!$A:$C,3,0)</f>
        <v>#N/A</v>
      </c>
      <c r="AA1521" t="e">
        <f>VLOOKUP(T1521,[3]رکوردها!$A:$F,6,0)</f>
        <v>#N/A</v>
      </c>
      <c r="AB1521" t="e">
        <f>VLOOKUP(T1521,[3]رکوردها!$A:$E,5,0)</f>
        <v>#N/A</v>
      </c>
    </row>
    <row r="1522" spans="1:28" s="41" customFormat="1" hidden="1" x14ac:dyDescent="0.2">
      <c r="A1522" s="36">
        <v>179211</v>
      </c>
      <c r="B1522" s="36">
        <v>1328</v>
      </c>
      <c r="C1522" s="36">
        <v>1867</v>
      </c>
      <c r="D1522" s="39" t="s">
        <v>5178</v>
      </c>
      <c r="E1522" s="39"/>
      <c r="F1522" s="37" t="s">
        <v>171</v>
      </c>
      <c r="G1522" s="37" t="s">
        <v>966</v>
      </c>
      <c r="H1522" s="38">
        <v>3286293</v>
      </c>
      <c r="I1522" s="38">
        <v>0</v>
      </c>
      <c r="J1522" s="38">
        <f t="shared" si="24"/>
        <v>3286293</v>
      </c>
      <c r="K1522" s="38"/>
      <c r="L1522" s="49"/>
      <c r="M1522" s="37" t="s">
        <v>63</v>
      </c>
      <c r="N1522" s="37" t="s">
        <v>64</v>
      </c>
      <c r="O1522" s="37" t="s">
        <v>157</v>
      </c>
      <c r="P1522" s="37" t="s">
        <v>158</v>
      </c>
      <c r="Q1522" s="37" t="s">
        <v>159</v>
      </c>
      <c r="R1522" s="37" t="s">
        <v>160</v>
      </c>
      <c r="S1522" s="37" t="s">
        <v>912</v>
      </c>
      <c r="T1522" s="37" t="s">
        <v>911</v>
      </c>
      <c r="U1522" s="1" t="e">
        <f>VLOOKUP(T1522,[2]VAT!$A:$D,1,0)</f>
        <v>#N/A</v>
      </c>
      <c r="V1522" s="37" t="s">
        <v>2</v>
      </c>
      <c r="W1522" s="37" t="s">
        <v>2</v>
      </c>
      <c r="X1522" t="e">
        <f>VLOOKUP(T1522,[3]رکوردها!$A:$B,2,0)</f>
        <v>#N/A</v>
      </c>
      <c r="Y1522" t="e">
        <f>VLOOKUP(T1522,[3]رکوردها!$A:$D,4,0)</f>
        <v>#N/A</v>
      </c>
      <c r="Z1522" t="e">
        <f>VLOOKUP(T1522,[3]رکوردها!$A:$C,3,0)</f>
        <v>#N/A</v>
      </c>
      <c r="AA1522" t="e">
        <f>VLOOKUP(T1522,[3]رکوردها!$A:$F,6,0)</f>
        <v>#N/A</v>
      </c>
      <c r="AB1522" t="e">
        <f>VLOOKUP(T1522,[3]رکوردها!$A:$E,5,0)</f>
        <v>#N/A</v>
      </c>
    </row>
    <row r="1523" spans="1:28" s="41" customFormat="1" hidden="1" x14ac:dyDescent="0.2">
      <c r="A1523" s="36">
        <v>179212</v>
      </c>
      <c r="B1523" s="36">
        <v>1328</v>
      </c>
      <c r="C1523" s="36">
        <v>1867</v>
      </c>
      <c r="D1523" s="39" t="s">
        <v>5178</v>
      </c>
      <c r="E1523" s="39"/>
      <c r="F1523" s="37" t="s">
        <v>171</v>
      </c>
      <c r="G1523" s="37" t="s">
        <v>966</v>
      </c>
      <c r="H1523" s="38">
        <v>3286293</v>
      </c>
      <c r="I1523" s="38">
        <v>0</v>
      </c>
      <c r="J1523" s="38">
        <f t="shared" si="24"/>
        <v>3286293</v>
      </c>
      <c r="K1523" s="38"/>
      <c r="L1523" s="49"/>
      <c r="M1523" s="37" t="s">
        <v>63</v>
      </c>
      <c r="N1523" s="37" t="s">
        <v>64</v>
      </c>
      <c r="O1523" s="37" t="s">
        <v>157</v>
      </c>
      <c r="P1523" s="37" t="s">
        <v>158</v>
      </c>
      <c r="Q1523" s="37" t="s">
        <v>159</v>
      </c>
      <c r="R1523" s="37" t="s">
        <v>160</v>
      </c>
      <c r="S1523" s="37" t="s">
        <v>912</v>
      </c>
      <c r="T1523" s="37" t="s">
        <v>911</v>
      </c>
      <c r="U1523" s="1" t="e">
        <f>VLOOKUP(T1523,[2]VAT!$A:$D,1,0)</f>
        <v>#N/A</v>
      </c>
      <c r="V1523" s="37" t="s">
        <v>2</v>
      </c>
      <c r="W1523" s="37" t="s">
        <v>2</v>
      </c>
      <c r="X1523" t="e">
        <f>VLOOKUP(T1523,[3]رکوردها!$A:$B,2,0)</f>
        <v>#N/A</v>
      </c>
      <c r="Y1523" t="e">
        <f>VLOOKUP(T1523,[3]رکوردها!$A:$D,4,0)</f>
        <v>#N/A</v>
      </c>
      <c r="Z1523" t="e">
        <f>VLOOKUP(T1523,[3]رکوردها!$A:$C,3,0)</f>
        <v>#N/A</v>
      </c>
      <c r="AA1523" t="e">
        <f>VLOOKUP(T1523,[3]رکوردها!$A:$F,6,0)</f>
        <v>#N/A</v>
      </c>
      <c r="AB1523" t="e">
        <f>VLOOKUP(T1523,[3]رکوردها!$A:$E,5,0)</f>
        <v>#N/A</v>
      </c>
    </row>
    <row r="1524" spans="1:28" s="41" customFormat="1" hidden="1" x14ac:dyDescent="0.2">
      <c r="A1524" s="36">
        <v>179213</v>
      </c>
      <c r="B1524" s="36">
        <v>1328</v>
      </c>
      <c r="C1524" s="36">
        <v>1867</v>
      </c>
      <c r="D1524" s="39" t="s">
        <v>5178</v>
      </c>
      <c r="E1524" s="39"/>
      <c r="F1524" s="37" t="s">
        <v>171</v>
      </c>
      <c r="G1524" s="37" t="s">
        <v>966</v>
      </c>
      <c r="H1524" s="38">
        <v>3286293</v>
      </c>
      <c r="I1524" s="38">
        <v>0</v>
      </c>
      <c r="J1524" s="38">
        <f t="shared" si="24"/>
        <v>3286293</v>
      </c>
      <c r="K1524" s="38"/>
      <c r="L1524" s="49"/>
      <c r="M1524" s="37" t="s">
        <v>63</v>
      </c>
      <c r="N1524" s="37" t="s">
        <v>64</v>
      </c>
      <c r="O1524" s="37" t="s">
        <v>157</v>
      </c>
      <c r="P1524" s="37" t="s">
        <v>158</v>
      </c>
      <c r="Q1524" s="37" t="s">
        <v>159</v>
      </c>
      <c r="R1524" s="37" t="s">
        <v>160</v>
      </c>
      <c r="S1524" s="37" t="s">
        <v>912</v>
      </c>
      <c r="T1524" s="37" t="s">
        <v>911</v>
      </c>
      <c r="U1524" s="1" t="e">
        <f>VLOOKUP(T1524,[2]VAT!$A:$D,1,0)</f>
        <v>#N/A</v>
      </c>
      <c r="V1524" s="37" t="s">
        <v>2</v>
      </c>
      <c r="W1524" s="37" t="s">
        <v>2</v>
      </c>
      <c r="X1524" t="e">
        <f>VLOOKUP(T1524,[3]رکوردها!$A:$B,2,0)</f>
        <v>#N/A</v>
      </c>
      <c r="Y1524" t="e">
        <f>VLOOKUP(T1524,[3]رکوردها!$A:$D,4,0)</f>
        <v>#N/A</v>
      </c>
      <c r="Z1524" t="e">
        <f>VLOOKUP(T1524,[3]رکوردها!$A:$C,3,0)</f>
        <v>#N/A</v>
      </c>
      <c r="AA1524" t="e">
        <f>VLOOKUP(T1524,[3]رکوردها!$A:$F,6,0)</f>
        <v>#N/A</v>
      </c>
      <c r="AB1524" t="e">
        <f>VLOOKUP(T1524,[3]رکوردها!$A:$E,5,0)</f>
        <v>#N/A</v>
      </c>
    </row>
    <row r="1525" spans="1:28" s="41" customFormat="1" hidden="1" x14ac:dyDescent="0.2">
      <c r="A1525" s="36">
        <v>179214</v>
      </c>
      <c r="B1525" s="36">
        <v>1328</v>
      </c>
      <c r="C1525" s="36">
        <v>1867</v>
      </c>
      <c r="D1525" s="39" t="s">
        <v>5178</v>
      </c>
      <c r="E1525" s="39"/>
      <c r="F1525" s="37" t="s">
        <v>171</v>
      </c>
      <c r="G1525" s="37" t="s">
        <v>966</v>
      </c>
      <c r="H1525" s="38">
        <v>3286293</v>
      </c>
      <c r="I1525" s="38">
        <v>0</v>
      </c>
      <c r="J1525" s="38">
        <f t="shared" si="24"/>
        <v>3286293</v>
      </c>
      <c r="K1525" s="38"/>
      <c r="L1525" s="49"/>
      <c r="M1525" s="37" t="s">
        <v>63</v>
      </c>
      <c r="N1525" s="37" t="s">
        <v>64</v>
      </c>
      <c r="O1525" s="37" t="s">
        <v>157</v>
      </c>
      <c r="P1525" s="37" t="s">
        <v>158</v>
      </c>
      <c r="Q1525" s="37" t="s">
        <v>159</v>
      </c>
      <c r="R1525" s="37" t="s">
        <v>160</v>
      </c>
      <c r="S1525" s="37" t="s">
        <v>912</v>
      </c>
      <c r="T1525" s="37" t="s">
        <v>911</v>
      </c>
      <c r="U1525" s="1" t="e">
        <f>VLOOKUP(T1525,[2]VAT!$A:$D,1,0)</f>
        <v>#N/A</v>
      </c>
      <c r="V1525" s="37" t="s">
        <v>2</v>
      </c>
      <c r="W1525" s="37" t="s">
        <v>2</v>
      </c>
      <c r="X1525" t="e">
        <f>VLOOKUP(T1525,[3]رکوردها!$A:$B,2,0)</f>
        <v>#N/A</v>
      </c>
      <c r="Y1525" t="e">
        <f>VLOOKUP(T1525,[3]رکوردها!$A:$D,4,0)</f>
        <v>#N/A</v>
      </c>
      <c r="Z1525" t="e">
        <f>VLOOKUP(T1525,[3]رکوردها!$A:$C,3,0)</f>
        <v>#N/A</v>
      </c>
      <c r="AA1525" t="e">
        <f>VLOOKUP(T1525,[3]رکوردها!$A:$F,6,0)</f>
        <v>#N/A</v>
      </c>
      <c r="AB1525" t="e">
        <f>VLOOKUP(T1525,[3]رکوردها!$A:$E,5,0)</f>
        <v>#N/A</v>
      </c>
    </row>
    <row r="1526" spans="1:28" s="41" customFormat="1" hidden="1" x14ac:dyDescent="0.2">
      <c r="A1526" s="36">
        <v>179215</v>
      </c>
      <c r="B1526" s="36">
        <v>1328</v>
      </c>
      <c r="C1526" s="36">
        <v>1867</v>
      </c>
      <c r="D1526" s="39" t="s">
        <v>5178</v>
      </c>
      <c r="E1526" s="39"/>
      <c r="F1526" s="37" t="s">
        <v>171</v>
      </c>
      <c r="G1526" s="37" t="s">
        <v>966</v>
      </c>
      <c r="H1526" s="38">
        <v>3286293</v>
      </c>
      <c r="I1526" s="38">
        <v>0</v>
      </c>
      <c r="J1526" s="38">
        <f t="shared" si="24"/>
        <v>3286293</v>
      </c>
      <c r="K1526" s="38"/>
      <c r="L1526" s="49"/>
      <c r="M1526" s="37" t="s">
        <v>63</v>
      </c>
      <c r="N1526" s="37" t="s">
        <v>64</v>
      </c>
      <c r="O1526" s="37" t="s">
        <v>157</v>
      </c>
      <c r="P1526" s="37" t="s">
        <v>158</v>
      </c>
      <c r="Q1526" s="37" t="s">
        <v>159</v>
      </c>
      <c r="R1526" s="37" t="s">
        <v>160</v>
      </c>
      <c r="S1526" s="37" t="s">
        <v>912</v>
      </c>
      <c r="T1526" s="37" t="s">
        <v>911</v>
      </c>
      <c r="U1526" s="1" t="e">
        <f>VLOOKUP(T1526,[2]VAT!$A:$D,1,0)</f>
        <v>#N/A</v>
      </c>
      <c r="V1526" s="37" t="s">
        <v>2</v>
      </c>
      <c r="W1526" s="37" t="s">
        <v>2</v>
      </c>
      <c r="X1526" t="e">
        <f>VLOOKUP(T1526,[3]رکوردها!$A:$B,2,0)</f>
        <v>#N/A</v>
      </c>
      <c r="Y1526" t="e">
        <f>VLOOKUP(T1526,[3]رکوردها!$A:$D,4,0)</f>
        <v>#N/A</v>
      </c>
      <c r="Z1526" t="e">
        <f>VLOOKUP(T1526,[3]رکوردها!$A:$C,3,0)</f>
        <v>#N/A</v>
      </c>
      <c r="AA1526" t="e">
        <f>VLOOKUP(T1526,[3]رکوردها!$A:$F,6,0)</f>
        <v>#N/A</v>
      </c>
      <c r="AB1526" t="e">
        <f>VLOOKUP(T1526,[3]رکوردها!$A:$E,5,0)</f>
        <v>#N/A</v>
      </c>
    </row>
    <row r="1527" spans="1:28" s="41" customFormat="1" hidden="1" x14ac:dyDescent="0.2">
      <c r="A1527" s="36">
        <v>179216</v>
      </c>
      <c r="B1527" s="36">
        <v>1328</v>
      </c>
      <c r="C1527" s="36">
        <v>1867</v>
      </c>
      <c r="D1527" s="39" t="s">
        <v>5178</v>
      </c>
      <c r="E1527" s="39"/>
      <c r="F1527" s="37" t="s">
        <v>171</v>
      </c>
      <c r="G1527" s="37" t="s">
        <v>966</v>
      </c>
      <c r="H1527" s="38">
        <v>3286293</v>
      </c>
      <c r="I1527" s="38">
        <v>0</v>
      </c>
      <c r="J1527" s="38">
        <f t="shared" si="24"/>
        <v>3286293</v>
      </c>
      <c r="K1527" s="38"/>
      <c r="L1527" s="49"/>
      <c r="M1527" s="37" t="s">
        <v>63</v>
      </c>
      <c r="N1527" s="37" t="s">
        <v>64</v>
      </c>
      <c r="O1527" s="37" t="s">
        <v>157</v>
      </c>
      <c r="P1527" s="37" t="s">
        <v>158</v>
      </c>
      <c r="Q1527" s="37" t="s">
        <v>159</v>
      </c>
      <c r="R1527" s="37" t="s">
        <v>160</v>
      </c>
      <c r="S1527" s="37" t="s">
        <v>912</v>
      </c>
      <c r="T1527" s="37" t="s">
        <v>911</v>
      </c>
      <c r="U1527" s="1" t="e">
        <f>VLOOKUP(T1527,[2]VAT!$A:$D,1,0)</f>
        <v>#N/A</v>
      </c>
      <c r="V1527" s="37" t="s">
        <v>2</v>
      </c>
      <c r="W1527" s="37" t="s">
        <v>2</v>
      </c>
      <c r="X1527" t="e">
        <f>VLOOKUP(T1527,[3]رکوردها!$A:$B,2,0)</f>
        <v>#N/A</v>
      </c>
      <c r="Y1527" t="e">
        <f>VLOOKUP(T1527,[3]رکوردها!$A:$D,4,0)</f>
        <v>#N/A</v>
      </c>
      <c r="Z1527" t="e">
        <f>VLOOKUP(T1527,[3]رکوردها!$A:$C,3,0)</f>
        <v>#N/A</v>
      </c>
      <c r="AA1527" t="e">
        <f>VLOOKUP(T1527,[3]رکوردها!$A:$F,6,0)</f>
        <v>#N/A</v>
      </c>
      <c r="AB1527" t="e">
        <f>VLOOKUP(T1527,[3]رکوردها!$A:$E,5,0)</f>
        <v>#N/A</v>
      </c>
    </row>
    <row r="1528" spans="1:28" s="41" customFormat="1" hidden="1" x14ac:dyDescent="0.2">
      <c r="A1528" s="36">
        <v>179217</v>
      </c>
      <c r="B1528" s="36">
        <v>1328</v>
      </c>
      <c r="C1528" s="36">
        <v>1867</v>
      </c>
      <c r="D1528" s="39" t="s">
        <v>5178</v>
      </c>
      <c r="E1528" s="39"/>
      <c r="F1528" s="37" t="s">
        <v>171</v>
      </c>
      <c r="G1528" s="37" t="s">
        <v>966</v>
      </c>
      <c r="H1528" s="38">
        <v>3286293</v>
      </c>
      <c r="I1528" s="38">
        <v>0</v>
      </c>
      <c r="J1528" s="38">
        <f t="shared" si="24"/>
        <v>3286293</v>
      </c>
      <c r="K1528" s="38"/>
      <c r="L1528" s="49"/>
      <c r="M1528" s="37" t="s">
        <v>63</v>
      </c>
      <c r="N1528" s="37" t="s">
        <v>64</v>
      </c>
      <c r="O1528" s="37" t="s">
        <v>157</v>
      </c>
      <c r="P1528" s="37" t="s">
        <v>158</v>
      </c>
      <c r="Q1528" s="37" t="s">
        <v>159</v>
      </c>
      <c r="R1528" s="37" t="s">
        <v>160</v>
      </c>
      <c r="S1528" s="37" t="s">
        <v>912</v>
      </c>
      <c r="T1528" s="37" t="s">
        <v>911</v>
      </c>
      <c r="U1528" s="1" t="e">
        <f>VLOOKUP(T1528,[2]VAT!$A:$D,1,0)</f>
        <v>#N/A</v>
      </c>
      <c r="V1528" s="37" t="s">
        <v>2</v>
      </c>
      <c r="W1528" s="37" t="s">
        <v>2</v>
      </c>
      <c r="X1528" t="e">
        <f>VLOOKUP(T1528,[3]رکوردها!$A:$B,2,0)</f>
        <v>#N/A</v>
      </c>
      <c r="Y1528" t="e">
        <f>VLOOKUP(T1528,[3]رکوردها!$A:$D,4,0)</f>
        <v>#N/A</v>
      </c>
      <c r="Z1528" t="e">
        <f>VLOOKUP(T1528,[3]رکوردها!$A:$C,3,0)</f>
        <v>#N/A</v>
      </c>
      <c r="AA1528" t="e">
        <f>VLOOKUP(T1528,[3]رکوردها!$A:$F,6,0)</f>
        <v>#N/A</v>
      </c>
      <c r="AB1528" t="e">
        <f>VLOOKUP(T1528,[3]رکوردها!$A:$E,5,0)</f>
        <v>#N/A</v>
      </c>
    </row>
    <row r="1529" spans="1:28" s="41" customFormat="1" hidden="1" x14ac:dyDescent="0.2">
      <c r="A1529" s="36">
        <v>179218</v>
      </c>
      <c r="B1529" s="36">
        <v>1328</v>
      </c>
      <c r="C1529" s="36">
        <v>1867</v>
      </c>
      <c r="D1529" s="39" t="s">
        <v>5178</v>
      </c>
      <c r="E1529" s="39"/>
      <c r="F1529" s="37" t="s">
        <v>171</v>
      </c>
      <c r="G1529" s="37" t="s">
        <v>966</v>
      </c>
      <c r="H1529" s="38">
        <v>3286293</v>
      </c>
      <c r="I1529" s="38">
        <v>0</v>
      </c>
      <c r="J1529" s="38">
        <f t="shared" si="24"/>
        <v>3286293</v>
      </c>
      <c r="K1529" s="38"/>
      <c r="L1529" s="49"/>
      <c r="M1529" s="37" t="s">
        <v>63</v>
      </c>
      <c r="N1529" s="37" t="s">
        <v>64</v>
      </c>
      <c r="O1529" s="37" t="s">
        <v>157</v>
      </c>
      <c r="P1529" s="37" t="s">
        <v>158</v>
      </c>
      <c r="Q1529" s="37" t="s">
        <v>159</v>
      </c>
      <c r="R1529" s="37" t="s">
        <v>160</v>
      </c>
      <c r="S1529" s="37" t="s">
        <v>912</v>
      </c>
      <c r="T1529" s="37" t="s">
        <v>911</v>
      </c>
      <c r="U1529" s="1" t="e">
        <f>VLOOKUP(T1529,[2]VAT!$A:$D,1,0)</f>
        <v>#N/A</v>
      </c>
      <c r="V1529" s="37" t="s">
        <v>2</v>
      </c>
      <c r="W1529" s="37" t="s">
        <v>2</v>
      </c>
      <c r="X1529" t="e">
        <f>VLOOKUP(T1529,[3]رکوردها!$A:$B,2,0)</f>
        <v>#N/A</v>
      </c>
      <c r="Y1529" t="e">
        <f>VLOOKUP(T1529,[3]رکوردها!$A:$D,4,0)</f>
        <v>#N/A</v>
      </c>
      <c r="Z1529" t="e">
        <f>VLOOKUP(T1529,[3]رکوردها!$A:$C,3,0)</f>
        <v>#N/A</v>
      </c>
      <c r="AA1529" t="e">
        <f>VLOOKUP(T1529,[3]رکوردها!$A:$F,6,0)</f>
        <v>#N/A</v>
      </c>
      <c r="AB1529" t="e">
        <f>VLOOKUP(T1529,[3]رکوردها!$A:$E,5,0)</f>
        <v>#N/A</v>
      </c>
    </row>
    <row r="1530" spans="1:28" s="41" customFormat="1" hidden="1" x14ac:dyDescent="0.2">
      <c r="A1530" s="36">
        <v>179219</v>
      </c>
      <c r="B1530" s="36">
        <v>1328</v>
      </c>
      <c r="C1530" s="36">
        <v>1867</v>
      </c>
      <c r="D1530" s="39" t="s">
        <v>5178</v>
      </c>
      <c r="E1530" s="39"/>
      <c r="F1530" s="37" t="s">
        <v>171</v>
      </c>
      <c r="G1530" s="37" t="s">
        <v>959</v>
      </c>
      <c r="H1530" s="38">
        <v>3286293</v>
      </c>
      <c r="I1530" s="38">
        <v>0</v>
      </c>
      <c r="J1530" s="38">
        <f t="shared" si="24"/>
        <v>3286293</v>
      </c>
      <c r="K1530" s="38"/>
      <c r="L1530" s="49"/>
      <c r="M1530" s="37" t="s">
        <v>63</v>
      </c>
      <c r="N1530" s="37" t="s">
        <v>64</v>
      </c>
      <c r="O1530" s="37" t="s">
        <v>157</v>
      </c>
      <c r="P1530" s="37" t="s">
        <v>158</v>
      </c>
      <c r="Q1530" s="37" t="s">
        <v>159</v>
      </c>
      <c r="R1530" s="37" t="s">
        <v>160</v>
      </c>
      <c r="S1530" s="37" t="s">
        <v>912</v>
      </c>
      <c r="T1530" s="37" t="s">
        <v>911</v>
      </c>
      <c r="U1530" s="1" t="e">
        <f>VLOOKUP(T1530,[2]VAT!$A:$D,1,0)</f>
        <v>#N/A</v>
      </c>
      <c r="V1530" s="37" t="s">
        <v>2</v>
      </c>
      <c r="W1530" s="37" t="s">
        <v>2</v>
      </c>
      <c r="X1530" t="e">
        <f>VLOOKUP(T1530,[3]رکوردها!$A:$B,2,0)</f>
        <v>#N/A</v>
      </c>
      <c r="Y1530" t="e">
        <f>VLOOKUP(T1530,[3]رکوردها!$A:$D,4,0)</f>
        <v>#N/A</v>
      </c>
      <c r="Z1530" t="e">
        <f>VLOOKUP(T1530,[3]رکوردها!$A:$C,3,0)</f>
        <v>#N/A</v>
      </c>
      <c r="AA1530" t="e">
        <f>VLOOKUP(T1530,[3]رکوردها!$A:$F,6,0)</f>
        <v>#N/A</v>
      </c>
      <c r="AB1530" t="e">
        <f>VLOOKUP(T1530,[3]رکوردها!$A:$E,5,0)</f>
        <v>#N/A</v>
      </c>
    </row>
    <row r="1531" spans="1:28" s="41" customFormat="1" hidden="1" x14ac:dyDescent="0.2">
      <c r="A1531" s="36">
        <v>179220</v>
      </c>
      <c r="B1531" s="36">
        <v>1328</v>
      </c>
      <c r="C1531" s="36">
        <v>1867</v>
      </c>
      <c r="D1531" s="39" t="s">
        <v>5178</v>
      </c>
      <c r="E1531" s="39"/>
      <c r="F1531" s="37" t="s">
        <v>171</v>
      </c>
      <c r="G1531" s="37" t="s">
        <v>959</v>
      </c>
      <c r="H1531" s="38">
        <v>3286293</v>
      </c>
      <c r="I1531" s="38">
        <v>0</v>
      </c>
      <c r="J1531" s="38">
        <f t="shared" si="24"/>
        <v>3286293</v>
      </c>
      <c r="K1531" s="38"/>
      <c r="L1531" s="49"/>
      <c r="M1531" s="37" t="s">
        <v>63</v>
      </c>
      <c r="N1531" s="37" t="s">
        <v>64</v>
      </c>
      <c r="O1531" s="37" t="s">
        <v>157</v>
      </c>
      <c r="P1531" s="37" t="s">
        <v>158</v>
      </c>
      <c r="Q1531" s="37" t="s">
        <v>159</v>
      </c>
      <c r="R1531" s="37" t="s">
        <v>160</v>
      </c>
      <c r="S1531" s="37" t="s">
        <v>912</v>
      </c>
      <c r="T1531" s="37" t="s">
        <v>911</v>
      </c>
      <c r="U1531" s="1" t="e">
        <f>VLOOKUP(T1531,[2]VAT!$A:$D,1,0)</f>
        <v>#N/A</v>
      </c>
      <c r="V1531" s="37" t="s">
        <v>2</v>
      </c>
      <c r="W1531" s="37" t="s">
        <v>2</v>
      </c>
      <c r="X1531" t="e">
        <f>VLOOKUP(T1531,[3]رکوردها!$A:$B,2,0)</f>
        <v>#N/A</v>
      </c>
      <c r="Y1531" t="e">
        <f>VLOOKUP(T1531,[3]رکوردها!$A:$D,4,0)</f>
        <v>#N/A</v>
      </c>
      <c r="Z1531" t="e">
        <f>VLOOKUP(T1531,[3]رکوردها!$A:$C,3,0)</f>
        <v>#N/A</v>
      </c>
      <c r="AA1531" t="e">
        <f>VLOOKUP(T1531,[3]رکوردها!$A:$F,6,0)</f>
        <v>#N/A</v>
      </c>
      <c r="AB1531" t="e">
        <f>VLOOKUP(T1531,[3]رکوردها!$A:$E,5,0)</f>
        <v>#N/A</v>
      </c>
    </row>
    <row r="1532" spans="1:28" s="41" customFormat="1" hidden="1" x14ac:dyDescent="0.2">
      <c r="A1532" s="36">
        <v>179221</v>
      </c>
      <c r="B1532" s="36">
        <v>1328</v>
      </c>
      <c r="C1532" s="36">
        <v>1867</v>
      </c>
      <c r="D1532" s="39" t="s">
        <v>5178</v>
      </c>
      <c r="E1532" s="39"/>
      <c r="F1532" s="37" t="s">
        <v>171</v>
      </c>
      <c r="G1532" s="37" t="s">
        <v>959</v>
      </c>
      <c r="H1532" s="38">
        <v>3286293</v>
      </c>
      <c r="I1532" s="38">
        <v>0</v>
      </c>
      <c r="J1532" s="38">
        <f t="shared" si="24"/>
        <v>3286293</v>
      </c>
      <c r="K1532" s="38"/>
      <c r="L1532" s="49"/>
      <c r="M1532" s="37" t="s">
        <v>63</v>
      </c>
      <c r="N1532" s="37" t="s">
        <v>64</v>
      </c>
      <c r="O1532" s="37" t="s">
        <v>157</v>
      </c>
      <c r="P1532" s="37" t="s">
        <v>158</v>
      </c>
      <c r="Q1532" s="37" t="s">
        <v>159</v>
      </c>
      <c r="R1532" s="37" t="s">
        <v>160</v>
      </c>
      <c r="S1532" s="37" t="s">
        <v>912</v>
      </c>
      <c r="T1532" s="37" t="s">
        <v>911</v>
      </c>
      <c r="U1532" s="1" t="e">
        <f>VLOOKUP(T1532,[2]VAT!$A:$D,1,0)</f>
        <v>#N/A</v>
      </c>
      <c r="V1532" s="37" t="s">
        <v>2</v>
      </c>
      <c r="W1532" s="37" t="s">
        <v>2</v>
      </c>
      <c r="X1532" t="e">
        <f>VLOOKUP(T1532,[3]رکوردها!$A:$B,2,0)</f>
        <v>#N/A</v>
      </c>
      <c r="Y1532" t="e">
        <f>VLOOKUP(T1532,[3]رکوردها!$A:$D,4,0)</f>
        <v>#N/A</v>
      </c>
      <c r="Z1532" t="e">
        <f>VLOOKUP(T1532,[3]رکوردها!$A:$C,3,0)</f>
        <v>#N/A</v>
      </c>
      <c r="AA1532" t="e">
        <f>VLOOKUP(T1532,[3]رکوردها!$A:$F,6,0)</f>
        <v>#N/A</v>
      </c>
      <c r="AB1532" t="e">
        <f>VLOOKUP(T1532,[3]رکوردها!$A:$E,5,0)</f>
        <v>#N/A</v>
      </c>
    </row>
    <row r="1533" spans="1:28" s="41" customFormat="1" hidden="1" x14ac:dyDescent="0.2">
      <c r="A1533" s="36">
        <v>179222</v>
      </c>
      <c r="B1533" s="36">
        <v>1328</v>
      </c>
      <c r="C1533" s="36">
        <v>1867</v>
      </c>
      <c r="D1533" s="39" t="s">
        <v>5178</v>
      </c>
      <c r="E1533" s="39"/>
      <c r="F1533" s="37" t="s">
        <v>171</v>
      </c>
      <c r="G1533" s="37" t="s">
        <v>959</v>
      </c>
      <c r="H1533" s="38">
        <v>3286293</v>
      </c>
      <c r="I1533" s="38">
        <v>0</v>
      </c>
      <c r="J1533" s="38">
        <f t="shared" si="24"/>
        <v>3286293</v>
      </c>
      <c r="K1533" s="38"/>
      <c r="L1533" s="49"/>
      <c r="M1533" s="37" t="s">
        <v>63</v>
      </c>
      <c r="N1533" s="37" t="s">
        <v>64</v>
      </c>
      <c r="O1533" s="37" t="s">
        <v>157</v>
      </c>
      <c r="P1533" s="37" t="s">
        <v>158</v>
      </c>
      <c r="Q1533" s="37" t="s">
        <v>159</v>
      </c>
      <c r="R1533" s="37" t="s">
        <v>160</v>
      </c>
      <c r="S1533" s="37" t="s">
        <v>912</v>
      </c>
      <c r="T1533" s="37" t="s">
        <v>911</v>
      </c>
      <c r="U1533" s="1" t="e">
        <f>VLOOKUP(T1533,[2]VAT!$A:$D,1,0)</f>
        <v>#N/A</v>
      </c>
      <c r="V1533" s="37" t="s">
        <v>2</v>
      </c>
      <c r="W1533" s="37" t="s">
        <v>2</v>
      </c>
      <c r="X1533" t="e">
        <f>VLOOKUP(T1533,[3]رکوردها!$A:$B,2,0)</f>
        <v>#N/A</v>
      </c>
      <c r="Y1533" t="e">
        <f>VLOOKUP(T1533,[3]رکوردها!$A:$D,4,0)</f>
        <v>#N/A</v>
      </c>
      <c r="Z1533" t="e">
        <f>VLOOKUP(T1533,[3]رکوردها!$A:$C,3,0)</f>
        <v>#N/A</v>
      </c>
      <c r="AA1533" t="e">
        <f>VLOOKUP(T1533,[3]رکوردها!$A:$F,6,0)</f>
        <v>#N/A</v>
      </c>
      <c r="AB1533" t="e">
        <f>VLOOKUP(T1533,[3]رکوردها!$A:$E,5,0)</f>
        <v>#N/A</v>
      </c>
    </row>
    <row r="1534" spans="1:28" s="41" customFormat="1" hidden="1" x14ac:dyDescent="0.2">
      <c r="A1534" s="36">
        <v>179223</v>
      </c>
      <c r="B1534" s="36">
        <v>1328</v>
      </c>
      <c r="C1534" s="36">
        <v>1867</v>
      </c>
      <c r="D1534" s="39" t="s">
        <v>5178</v>
      </c>
      <c r="E1534" s="39"/>
      <c r="F1534" s="37" t="s">
        <v>171</v>
      </c>
      <c r="G1534" s="37" t="s">
        <v>959</v>
      </c>
      <c r="H1534" s="38">
        <v>3286293</v>
      </c>
      <c r="I1534" s="38">
        <v>0</v>
      </c>
      <c r="J1534" s="38">
        <f t="shared" si="24"/>
        <v>3286293</v>
      </c>
      <c r="K1534" s="38"/>
      <c r="L1534" s="49"/>
      <c r="M1534" s="37" t="s">
        <v>63</v>
      </c>
      <c r="N1534" s="37" t="s">
        <v>64</v>
      </c>
      <c r="O1534" s="37" t="s">
        <v>157</v>
      </c>
      <c r="P1534" s="37" t="s">
        <v>158</v>
      </c>
      <c r="Q1534" s="37" t="s">
        <v>159</v>
      </c>
      <c r="R1534" s="37" t="s">
        <v>160</v>
      </c>
      <c r="S1534" s="37" t="s">
        <v>912</v>
      </c>
      <c r="T1534" s="37" t="s">
        <v>911</v>
      </c>
      <c r="U1534" s="1" t="e">
        <f>VLOOKUP(T1534,[2]VAT!$A:$D,1,0)</f>
        <v>#N/A</v>
      </c>
      <c r="V1534" s="37" t="s">
        <v>2</v>
      </c>
      <c r="W1534" s="37" t="s">
        <v>2</v>
      </c>
      <c r="X1534" t="e">
        <f>VLOOKUP(T1534,[3]رکوردها!$A:$B,2,0)</f>
        <v>#N/A</v>
      </c>
      <c r="Y1534" t="e">
        <f>VLOOKUP(T1534,[3]رکوردها!$A:$D,4,0)</f>
        <v>#N/A</v>
      </c>
      <c r="Z1534" t="e">
        <f>VLOOKUP(T1534,[3]رکوردها!$A:$C,3,0)</f>
        <v>#N/A</v>
      </c>
      <c r="AA1534" t="e">
        <f>VLOOKUP(T1534,[3]رکوردها!$A:$F,6,0)</f>
        <v>#N/A</v>
      </c>
      <c r="AB1534" t="e">
        <f>VLOOKUP(T1534,[3]رکوردها!$A:$E,5,0)</f>
        <v>#N/A</v>
      </c>
    </row>
    <row r="1535" spans="1:28" s="41" customFormat="1" hidden="1" x14ac:dyDescent="0.2">
      <c r="A1535" s="36">
        <v>179224</v>
      </c>
      <c r="B1535" s="36">
        <v>1328</v>
      </c>
      <c r="C1535" s="36">
        <v>1867</v>
      </c>
      <c r="D1535" s="39" t="s">
        <v>5178</v>
      </c>
      <c r="E1535" s="39"/>
      <c r="F1535" s="37" t="s">
        <v>171</v>
      </c>
      <c r="G1535" s="37" t="s">
        <v>959</v>
      </c>
      <c r="H1535" s="38">
        <v>3286293</v>
      </c>
      <c r="I1535" s="38">
        <v>0</v>
      </c>
      <c r="J1535" s="38">
        <f t="shared" si="24"/>
        <v>3286293</v>
      </c>
      <c r="K1535" s="38"/>
      <c r="L1535" s="49"/>
      <c r="M1535" s="37" t="s">
        <v>63</v>
      </c>
      <c r="N1535" s="37" t="s">
        <v>64</v>
      </c>
      <c r="O1535" s="37" t="s">
        <v>157</v>
      </c>
      <c r="P1535" s="37" t="s">
        <v>158</v>
      </c>
      <c r="Q1535" s="37" t="s">
        <v>159</v>
      </c>
      <c r="R1535" s="37" t="s">
        <v>160</v>
      </c>
      <c r="S1535" s="37" t="s">
        <v>912</v>
      </c>
      <c r="T1535" s="37" t="s">
        <v>911</v>
      </c>
      <c r="U1535" s="1" t="e">
        <f>VLOOKUP(T1535,[2]VAT!$A:$D,1,0)</f>
        <v>#N/A</v>
      </c>
      <c r="V1535" s="37" t="s">
        <v>2</v>
      </c>
      <c r="W1535" s="37" t="s">
        <v>2</v>
      </c>
      <c r="X1535" t="e">
        <f>VLOOKUP(T1535,[3]رکوردها!$A:$B,2,0)</f>
        <v>#N/A</v>
      </c>
      <c r="Y1535" t="e">
        <f>VLOOKUP(T1535,[3]رکوردها!$A:$D,4,0)</f>
        <v>#N/A</v>
      </c>
      <c r="Z1535" t="e">
        <f>VLOOKUP(T1535,[3]رکوردها!$A:$C,3,0)</f>
        <v>#N/A</v>
      </c>
      <c r="AA1535" t="e">
        <f>VLOOKUP(T1535,[3]رکوردها!$A:$F,6,0)</f>
        <v>#N/A</v>
      </c>
      <c r="AB1535" t="e">
        <f>VLOOKUP(T1535,[3]رکوردها!$A:$E,5,0)</f>
        <v>#N/A</v>
      </c>
    </row>
    <row r="1536" spans="1:28" s="41" customFormat="1" hidden="1" x14ac:dyDescent="0.2">
      <c r="A1536" s="36">
        <v>179225</v>
      </c>
      <c r="B1536" s="36">
        <v>1328</v>
      </c>
      <c r="C1536" s="36">
        <v>1867</v>
      </c>
      <c r="D1536" s="39" t="s">
        <v>5178</v>
      </c>
      <c r="E1536" s="39"/>
      <c r="F1536" s="37" t="s">
        <v>171</v>
      </c>
      <c r="G1536" s="37" t="s">
        <v>959</v>
      </c>
      <c r="H1536" s="38">
        <v>3286293</v>
      </c>
      <c r="I1536" s="38">
        <v>0</v>
      </c>
      <c r="J1536" s="38">
        <f t="shared" si="24"/>
        <v>3286293</v>
      </c>
      <c r="K1536" s="38"/>
      <c r="L1536" s="49"/>
      <c r="M1536" s="37" t="s">
        <v>63</v>
      </c>
      <c r="N1536" s="37" t="s">
        <v>64</v>
      </c>
      <c r="O1536" s="37" t="s">
        <v>157</v>
      </c>
      <c r="P1536" s="37" t="s">
        <v>158</v>
      </c>
      <c r="Q1536" s="37" t="s">
        <v>159</v>
      </c>
      <c r="R1536" s="37" t="s">
        <v>160</v>
      </c>
      <c r="S1536" s="37" t="s">
        <v>912</v>
      </c>
      <c r="T1536" s="37" t="s">
        <v>911</v>
      </c>
      <c r="U1536" s="1" t="e">
        <f>VLOOKUP(T1536,[2]VAT!$A:$D,1,0)</f>
        <v>#N/A</v>
      </c>
      <c r="V1536" s="37" t="s">
        <v>2</v>
      </c>
      <c r="W1536" s="37" t="s">
        <v>2</v>
      </c>
      <c r="X1536" t="e">
        <f>VLOOKUP(T1536,[3]رکوردها!$A:$B,2,0)</f>
        <v>#N/A</v>
      </c>
      <c r="Y1536" t="e">
        <f>VLOOKUP(T1536,[3]رکوردها!$A:$D,4,0)</f>
        <v>#N/A</v>
      </c>
      <c r="Z1536" t="e">
        <f>VLOOKUP(T1536,[3]رکوردها!$A:$C,3,0)</f>
        <v>#N/A</v>
      </c>
      <c r="AA1536" t="e">
        <f>VLOOKUP(T1536,[3]رکوردها!$A:$F,6,0)</f>
        <v>#N/A</v>
      </c>
      <c r="AB1536" t="e">
        <f>VLOOKUP(T1536,[3]رکوردها!$A:$E,5,0)</f>
        <v>#N/A</v>
      </c>
    </row>
    <row r="1537" spans="1:28" s="41" customFormat="1" hidden="1" x14ac:dyDescent="0.2">
      <c r="A1537" s="36">
        <v>179226</v>
      </c>
      <c r="B1537" s="36">
        <v>1328</v>
      </c>
      <c r="C1537" s="36">
        <v>1867</v>
      </c>
      <c r="D1537" s="39" t="s">
        <v>5178</v>
      </c>
      <c r="E1537" s="39"/>
      <c r="F1537" s="37" t="s">
        <v>171</v>
      </c>
      <c r="G1537" s="37" t="s">
        <v>959</v>
      </c>
      <c r="H1537" s="38">
        <v>3286293</v>
      </c>
      <c r="I1537" s="38">
        <v>0</v>
      </c>
      <c r="J1537" s="38">
        <f t="shared" si="24"/>
        <v>3286293</v>
      </c>
      <c r="K1537" s="38"/>
      <c r="L1537" s="49"/>
      <c r="M1537" s="37" t="s">
        <v>63</v>
      </c>
      <c r="N1537" s="37" t="s">
        <v>64</v>
      </c>
      <c r="O1537" s="37" t="s">
        <v>157</v>
      </c>
      <c r="P1537" s="37" t="s">
        <v>158</v>
      </c>
      <c r="Q1537" s="37" t="s">
        <v>159</v>
      </c>
      <c r="R1537" s="37" t="s">
        <v>160</v>
      </c>
      <c r="S1537" s="37" t="s">
        <v>912</v>
      </c>
      <c r="T1537" s="37" t="s">
        <v>911</v>
      </c>
      <c r="U1537" s="1" t="e">
        <f>VLOOKUP(T1537,[2]VAT!$A:$D,1,0)</f>
        <v>#N/A</v>
      </c>
      <c r="V1537" s="37" t="s">
        <v>2</v>
      </c>
      <c r="W1537" s="37" t="s">
        <v>2</v>
      </c>
      <c r="X1537" t="e">
        <f>VLOOKUP(T1537,[3]رکوردها!$A:$B,2,0)</f>
        <v>#N/A</v>
      </c>
      <c r="Y1537" t="e">
        <f>VLOOKUP(T1537,[3]رکوردها!$A:$D,4,0)</f>
        <v>#N/A</v>
      </c>
      <c r="Z1537" t="e">
        <f>VLOOKUP(T1537,[3]رکوردها!$A:$C,3,0)</f>
        <v>#N/A</v>
      </c>
      <c r="AA1537" t="e">
        <f>VLOOKUP(T1537,[3]رکوردها!$A:$F,6,0)</f>
        <v>#N/A</v>
      </c>
      <c r="AB1537" t="e">
        <f>VLOOKUP(T1537,[3]رکوردها!$A:$E,5,0)</f>
        <v>#N/A</v>
      </c>
    </row>
    <row r="1538" spans="1:28" s="41" customFormat="1" hidden="1" x14ac:dyDescent="0.2">
      <c r="A1538" s="36">
        <v>179227</v>
      </c>
      <c r="B1538" s="36">
        <v>1328</v>
      </c>
      <c r="C1538" s="36">
        <v>1867</v>
      </c>
      <c r="D1538" s="39" t="s">
        <v>5178</v>
      </c>
      <c r="E1538" s="39"/>
      <c r="F1538" s="37" t="s">
        <v>171</v>
      </c>
      <c r="G1538" s="37" t="s">
        <v>959</v>
      </c>
      <c r="H1538" s="38">
        <v>3286293</v>
      </c>
      <c r="I1538" s="38">
        <v>0</v>
      </c>
      <c r="J1538" s="38">
        <f t="shared" si="24"/>
        <v>3286293</v>
      </c>
      <c r="K1538" s="38"/>
      <c r="L1538" s="49"/>
      <c r="M1538" s="37" t="s">
        <v>63</v>
      </c>
      <c r="N1538" s="37" t="s">
        <v>64</v>
      </c>
      <c r="O1538" s="37" t="s">
        <v>157</v>
      </c>
      <c r="P1538" s="37" t="s">
        <v>158</v>
      </c>
      <c r="Q1538" s="37" t="s">
        <v>159</v>
      </c>
      <c r="R1538" s="37" t="s">
        <v>160</v>
      </c>
      <c r="S1538" s="37" t="s">
        <v>912</v>
      </c>
      <c r="T1538" s="37" t="s">
        <v>911</v>
      </c>
      <c r="U1538" s="1" t="e">
        <f>VLOOKUP(T1538,[2]VAT!$A:$D,1,0)</f>
        <v>#N/A</v>
      </c>
      <c r="V1538" s="37" t="s">
        <v>2</v>
      </c>
      <c r="W1538" s="37" t="s">
        <v>2</v>
      </c>
      <c r="X1538" t="e">
        <f>VLOOKUP(T1538,[3]رکوردها!$A:$B,2,0)</f>
        <v>#N/A</v>
      </c>
      <c r="Y1538" t="e">
        <f>VLOOKUP(T1538,[3]رکوردها!$A:$D,4,0)</f>
        <v>#N/A</v>
      </c>
      <c r="Z1538" t="e">
        <f>VLOOKUP(T1538,[3]رکوردها!$A:$C,3,0)</f>
        <v>#N/A</v>
      </c>
      <c r="AA1538" t="e">
        <f>VLOOKUP(T1538,[3]رکوردها!$A:$F,6,0)</f>
        <v>#N/A</v>
      </c>
      <c r="AB1538" t="e">
        <f>VLOOKUP(T1538,[3]رکوردها!$A:$E,5,0)</f>
        <v>#N/A</v>
      </c>
    </row>
    <row r="1539" spans="1:28" s="41" customFormat="1" hidden="1" x14ac:dyDescent="0.2">
      <c r="A1539" s="36">
        <v>179228</v>
      </c>
      <c r="B1539" s="36">
        <v>1328</v>
      </c>
      <c r="C1539" s="36">
        <v>1867</v>
      </c>
      <c r="D1539" s="39" t="s">
        <v>5178</v>
      </c>
      <c r="E1539" s="39"/>
      <c r="F1539" s="37" t="s">
        <v>171</v>
      </c>
      <c r="G1539" s="37" t="s">
        <v>959</v>
      </c>
      <c r="H1539" s="38">
        <v>3286293</v>
      </c>
      <c r="I1539" s="38">
        <v>0</v>
      </c>
      <c r="J1539" s="38">
        <f t="shared" si="24"/>
        <v>3286293</v>
      </c>
      <c r="K1539" s="38"/>
      <c r="L1539" s="49"/>
      <c r="M1539" s="37" t="s">
        <v>63</v>
      </c>
      <c r="N1539" s="37" t="s">
        <v>64</v>
      </c>
      <c r="O1539" s="37" t="s">
        <v>157</v>
      </c>
      <c r="P1539" s="37" t="s">
        <v>158</v>
      </c>
      <c r="Q1539" s="37" t="s">
        <v>159</v>
      </c>
      <c r="R1539" s="37" t="s">
        <v>160</v>
      </c>
      <c r="S1539" s="37" t="s">
        <v>912</v>
      </c>
      <c r="T1539" s="37" t="s">
        <v>911</v>
      </c>
      <c r="U1539" s="1" t="e">
        <f>VLOOKUP(T1539,[2]VAT!$A:$D,1,0)</f>
        <v>#N/A</v>
      </c>
      <c r="V1539" s="37" t="s">
        <v>2</v>
      </c>
      <c r="W1539" s="37" t="s">
        <v>2</v>
      </c>
      <c r="X1539" t="e">
        <f>VLOOKUP(T1539,[3]رکوردها!$A:$B,2,0)</f>
        <v>#N/A</v>
      </c>
      <c r="Y1539" t="e">
        <f>VLOOKUP(T1539,[3]رکوردها!$A:$D,4,0)</f>
        <v>#N/A</v>
      </c>
      <c r="Z1539" t="e">
        <f>VLOOKUP(T1539,[3]رکوردها!$A:$C,3,0)</f>
        <v>#N/A</v>
      </c>
      <c r="AA1539" t="e">
        <f>VLOOKUP(T1539,[3]رکوردها!$A:$F,6,0)</f>
        <v>#N/A</v>
      </c>
      <c r="AB1539" t="e">
        <f>VLOOKUP(T1539,[3]رکوردها!$A:$E,5,0)</f>
        <v>#N/A</v>
      </c>
    </row>
    <row r="1540" spans="1:28" s="41" customFormat="1" hidden="1" x14ac:dyDescent="0.2">
      <c r="A1540" s="36">
        <v>179229</v>
      </c>
      <c r="B1540" s="36">
        <v>1328</v>
      </c>
      <c r="C1540" s="36">
        <v>1867</v>
      </c>
      <c r="D1540" s="39" t="s">
        <v>5178</v>
      </c>
      <c r="E1540" s="39"/>
      <c r="F1540" s="37" t="s">
        <v>171</v>
      </c>
      <c r="G1540" s="37" t="s">
        <v>959</v>
      </c>
      <c r="H1540" s="38">
        <v>3286293</v>
      </c>
      <c r="I1540" s="38">
        <v>0</v>
      </c>
      <c r="J1540" s="38">
        <f t="shared" si="24"/>
        <v>3286293</v>
      </c>
      <c r="K1540" s="38"/>
      <c r="L1540" s="49"/>
      <c r="M1540" s="37" t="s">
        <v>63</v>
      </c>
      <c r="N1540" s="37" t="s">
        <v>64</v>
      </c>
      <c r="O1540" s="37" t="s">
        <v>157</v>
      </c>
      <c r="P1540" s="37" t="s">
        <v>158</v>
      </c>
      <c r="Q1540" s="37" t="s">
        <v>159</v>
      </c>
      <c r="R1540" s="37" t="s">
        <v>160</v>
      </c>
      <c r="S1540" s="37" t="s">
        <v>912</v>
      </c>
      <c r="T1540" s="37" t="s">
        <v>911</v>
      </c>
      <c r="U1540" s="1" t="e">
        <f>VLOOKUP(T1540,[2]VAT!$A:$D,1,0)</f>
        <v>#N/A</v>
      </c>
      <c r="V1540" s="37" t="s">
        <v>2</v>
      </c>
      <c r="W1540" s="37" t="s">
        <v>2</v>
      </c>
      <c r="X1540" t="e">
        <f>VLOOKUP(T1540,[3]رکوردها!$A:$B,2,0)</f>
        <v>#N/A</v>
      </c>
      <c r="Y1540" t="e">
        <f>VLOOKUP(T1540,[3]رکوردها!$A:$D,4,0)</f>
        <v>#N/A</v>
      </c>
      <c r="Z1540" t="e">
        <f>VLOOKUP(T1540,[3]رکوردها!$A:$C,3,0)</f>
        <v>#N/A</v>
      </c>
      <c r="AA1540" t="e">
        <f>VLOOKUP(T1540,[3]رکوردها!$A:$F,6,0)</f>
        <v>#N/A</v>
      </c>
      <c r="AB1540" t="e">
        <f>VLOOKUP(T1540,[3]رکوردها!$A:$E,5,0)</f>
        <v>#N/A</v>
      </c>
    </row>
    <row r="1541" spans="1:28" s="41" customFormat="1" hidden="1" x14ac:dyDescent="0.2">
      <c r="A1541" s="36">
        <v>179230</v>
      </c>
      <c r="B1541" s="36">
        <v>1328</v>
      </c>
      <c r="C1541" s="36">
        <v>1867</v>
      </c>
      <c r="D1541" s="39" t="s">
        <v>5178</v>
      </c>
      <c r="E1541" s="39"/>
      <c r="F1541" s="37" t="s">
        <v>171</v>
      </c>
      <c r="G1541" s="37" t="s">
        <v>959</v>
      </c>
      <c r="H1541" s="38">
        <v>3286293</v>
      </c>
      <c r="I1541" s="38">
        <v>0</v>
      </c>
      <c r="J1541" s="38">
        <f t="shared" si="24"/>
        <v>3286293</v>
      </c>
      <c r="K1541" s="38"/>
      <c r="L1541" s="49"/>
      <c r="M1541" s="37" t="s">
        <v>63</v>
      </c>
      <c r="N1541" s="37" t="s">
        <v>64</v>
      </c>
      <c r="O1541" s="37" t="s">
        <v>157</v>
      </c>
      <c r="P1541" s="37" t="s">
        <v>158</v>
      </c>
      <c r="Q1541" s="37" t="s">
        <v>159</v>
      </c>
      <c r="R1541" s="37" t="s">
        <v>160</v>
      </c>
      <c r="S1541" s="37" t="s">
        <v>912</v>
      </c>
      <c r="T1541" s="37" t="s">
        <v>911</v>
      </c>
      <c r="U1541" s="1" t="e">
        <f>VLOOKUP(T1541,[2]VAT!$A:$D,1,0)</f>
        <v>#N/A</v>
      </c>
      <c r="V1541" s="37" t="s">
        <v>2</v>
      </c>
      <c r="W1541" s="37" t="s">
        <v>2</v>
      </c>
      <c r="X1541" t="e">
        <f>VLOOKUP(T1541,[3]رکوردها!$A:$B,2,0)</f>
        <v>#N/A</v>
      </c>
      <c r="Y1541" t="e">
        <f>VLOOKUP(T1541,[3]رکوردها!$A:$D,4,0)</f>
        <v>#N/A</v>
      </c>
      <c r="Z1541" t="e">
        <f>VLOOKUP(T1541,[3]رکوردها!$A:$C,3,0)</f>
        <v>#N/A</v>
      </c>
      <c r="AA1541" t="e">
        <f>VLOOKUP(T1541,[3]رکوردها!$A:$F,6,0)</f>
        <v>#N/A</v>
      </c>
      <c r="AB1541" t="e">
        <f>VLOOKUP(T1541,[3]رکوردها!$A:$E,5,0)</f>
        <v>#N/A</v>
      </c>
    </row>
    <row r="1542" spans="1:28" s="41" customFormat="1" hidden="1" x14ac:dyDescent="0.2">
      <c r="A1542" s="36">
        <v>179231</v>
      </c>
      <c r="B1542" s="36">
        <v>1328</v>
      </c>
      <c r="C1542" s="36">
        <v>1867</v>
      </c>
      <c r="D1542" s="39" t="s">
        <v>5178</v>
      </c>
      <c r="E1542" s="39"/>
      <c r="F1542" s="37" t="s">
        <v>171</v>
      </c>
      <c r="G1542" s="37" t="s">
        <v>959</v>
      </c>
      <c r="H1542" s="38">
        <v>3286293</v>
      </c>
      <c r="I1542" s="38">
        <v>0</v>
      </c>
      <c r="J1542" s="38">
        <f t="shared" si="24"/>
        <v>3286293</v>
      </c>
      <c r="K1542" s="38"/>
      <c r="L1542" s="49"/>
      <c r="M1542" s="37" t="s">
        <v>63</v>
      </c>
      <c r="N1542" s="37" t="s">
        <v>64</v>
      </c>
      <c r="O1542" s="37" t="s">
        <v>157</v>
      </c>
      <c r="P1542" s="37" t="s">
        <v>158</v>
      </c>
      <c r="Q1542" s="37" t="s">
        <v>159</v>
      </c>
      <c r="R1542" s="37" t="s">
        <v>160</v>
      </c>
      <c r="S1542" s="37" t="s">
        <v>912</v>
      </c>
      <c r="T1542" s="37" t="s">
        <v>911</v>
      </c>
      <c r="U1542" s="1" t="e">
        <f>VLOOKUP(T1542,[2]VAT!$A:$D,1,0)</f>
        <v>#N/A</v>
      </c>
      <c r="V1542" s="37" t="s">
        <v>2</v>
      </c>
      <c r="W1542" s="37" t="s">
        <v>2</v>
      </c>
      <c r="X1542" t="e">
        <f>VLOOKUP(T1542,[3]رکوردها!$A:$B,2,0)</f>
        <v>#N/A</v>
      </c>
      <c r="Y1542" t="e">
        <f>VLOOKUP(T1542,[3]رکوردها!$A:$D,4,0)</f>
        <v>#N/A</v>
      </c>
      <c r="Z1542" t="e">
        <f>VLOOKUP(T1542,[3]رکوردها!$A:$C,3,0)</f>
        <v>#N/A</v>
      </c>
      <c r="AA1542" t="e">
        <f>VLOOKUP(T1542,[3]رکوردها!$A:$F,6,0)</f>
        <v>#N/A</v>
      </c>
      <c r="AB1542" t="e">
        <f>VLOOKUP(T1542,[3]رکوردها!$A:$E,5,0)</f>
        <v>#N/A</v>
      </c>
    </row>
    <row r="1543" spans="1:28" s="41" customFormat="1" hidden="1" x14ac:dyDescent="0.2">
      <c r="A1543" s="36">
        <v>179232</v>
      </c>
      <c r="B1543" s="36">
        <v>1328</v>
      </c>
      <c r="C1543" s="36">
        <v>1867</v>
      </c>
      <c r="D1543" s="39" t="s">
        <v>5178</v>
      </c>
      <c r="E1543" s="39"/>
      <c r="F1543" s="37" t="s">
        <v>171</v>
      </c>
      <c r="G1543" s="37" t="s">
        <v>959</v>
      </c>
      <c r="H1543" s="38">
        <v>3286293</v>
      </c>
      <c r="I1543" s="38">
        <v>0</v>
      </c>
      <c r="J1543" s="38">
        <f t="shared" si="24"/>
        <v>3286293</v>
      </c>
      <c r="K1543" s="38"/>
      <c r="L1543" s="49"/>
      <c r="M1543" s="37" t="s">
        <v>63</v>
      </c>
      <c r="N1543" s="37" t="s">
        <v>64</v>
      </c>
      <c r="O1543" s="37" t="s">
        <v>157</v>
      </c>
      <c r="P1543" s="37" t="s">
        <v>158</v>
      </c>
      <c r="Q1543" s="37" t="s">
        <v>159</v>
      </c>
      <c r="R1543" s="37" t="s">
        <v>160</v>
      </c>
      <c r="S1543" s="37" t="s">
        <v>912</v>
      </c>
      <c r="T1543" s="37" t="s">
        <v>911</v>
      </c>
      <c r="U1543" s="1" t="e">
        <f>VLOOKUP(T1543,[2]VAT!$A:$D,1,0)</f>
        <v>#N/A</v>
      </c>
      <c r="V1543" s="37" t="s">
        <v>2</v>
      </c>
      <c r="W1543" s="37" t="s">
        <v>2</v>
      </c>
      <c r="X1543" t="e">
        <f>VLOOKUP(T1543,[3]رکوردها!$A:$B,2,0)</f>
        <v>#N/A</v>
      </c>
      <c r="Y1543" t="e">
        <f>VLOOKUP(T1543,[3]رکوردها!$A:$D,4,0)</f>
        <v>#N/A</v>
      </c>
      <c r="Z1543" t="e">
        <f>VLOOKUP(T1543,[3]رکوردها!$A:$C,3,0)</f>
        <v>#N/A</v>
      </c>
      <c r="AA1543" t="e">
        <f>VLOOKUP(T1543,[3]رکوردها!$A:$F,6,0)</f>
        <v>#N/A</v>
      </c>
      <c r="AB1543" t="e">
        <f>VLOOKUP(T1543,[3]رکوردها!$A:$E,5,0)</f>
        <v>#N/A</v>
      </c>
    </row>
    <row r="1544" spans="1:28" s="41" customFormat="1" hidden="1" x14ac:dyDescent="0.2">
      <c r="A1544" s="36">
        <v>179233</v>
      </c>
      <c r="B1544" s="36">
        <v>1328</v>
      </c>
      <c r="C1544" s="36">
        <v>1867</v>
      </c>
      <c r="D1544" s="39" t="s">
        <v>5178</v>
      </c>
      <c r="E1544" s="39"/>
      <c r="F1544" s="37" t="s">
        <v>171</v>
      </c>
      <c r="G1544" s="37" t="s">
        <v>959</v>
      </c>
      <c r="H1544" s="38">
        <v>3286293</v>
      </c>
      <c r="I1544" s="38">
        <v>0</v>
      </c>
      <c r="J1544" s="38">
        <f t="shared" si="24"/>
        <v>3286293</v>
      </c>
      <c r="K1544" s="38"/>
      <c r="L1544" s="49"/>
      <c r="M1544" s="37" t="s">
        <v>63</v>
      </c>
      <c r="N1544" s="37" t="s">
        <v>64</v>
      </c>
      <c r="O1544" s="37" t="s">
        <v>157</v>
      </c>
      <c r="P1544" s="37" t="s">
        <v>158</v>
      </c>
      <c r="Q1544" s="37" t="s">
        <v>159</v>
      </c>
      <c r="R1544" s="37" t="s">
        <v>160</v>
      </c>
      <c r="S1544" s="37" t="s">
        <v>912</v>
      </c>
      <c r="T1544" s="37" t="s">
        <v>911</v>
      </c>
      <c r="U1544" s="1" t="e">
        <f>VLOOKUP(T1544,[2]VAT!$A:$D,1,0)</f>
        <v>#N/A</v>
      </c>
      <c r="V1544" s="37" t="s">
        <v>2</v>
      </c>
      <c r="W1544" s="37" t="s">
        <v>2</v>
      </c>
      <c r="X1544" t="e">
        <f>VLOOKUP(T1544,[3]رکوردها!$A:$B,2,0)</f>
        <v>#N/A</v>
      </c>
      <c r="Y1544" t="e">
        <f>VLOOKUP(T1544,[3]رکوردها!$A:$D,4,0)</f>
        <v>#N/A</v>
      </c>
      <c r="Z1544" t="e">
        <f>VLOOKUP(T1544,[3]رکوردها!$A:$C,3,0)</f>
        <v>#N/A</v>
      </c>
      <c r="AA1544" t="e">
        <f>VLOOKUP(T1544,[3]رکوردها!$A:$F,6,0)</f>
        <v>#N/A</v>
      </c>
      <c r="AB1544" t="e">
        <f>VLOOKUP(T1544,[3]رکوردها!$A:$E,5,0)</f>
        <v>#N/A</v>
      </c>
    </row>
    <row r="1545" spans="1:28" s="41" customFormat="1" hidden="1" x14ac:dyDescent="0.2">
      <c r="A1545" s="36">
        <v>179234</v>
      </c>
      <c r="B1545" s="36">
        <v>1328</v>
      </c>
      <c r="C1545" s="36">
        <v>1867</v>
      </c>
      <c r="D1545" s="39" t="s">
        <v>5178</v>
      </c>
      <c r="E1545" s="39"/>
      <c r="F1545" s="37" t="s">
        <v>171</v>
      </c>
      <c r="G1545" s="37" t="s">
        <v>966</v>
      </c>
      <c r="H1545" s="38">
        <v>3286293</v>
      </c>
      <c r="I1545" s="38">
        <v>0</v>
      </c>
      <c r="J1545" s="38">
        <f t="shared" si="24"/>
        <v>3286293</v>
      </c>
      <c r="K1545" s="38"/>
      <c r="L1545" s="49"/>
      <c r="M1545" s="37" t="s">
        <v>63</v>
      </c>
      <c r="N1545" s="37" t="s">
        <v>64</v>
      </c>
      <c r="O1545" s="37" t="s">
        <v>157</v>
      </c>
      <c r="P1545" s="37" t="s">
        <v>158</v>
      </c>
      <c r="Q1545" s="37" t="s">
        <v>159</v>
      </c>
      <c r="R1545" s="37" t="s">
        <v>160</v>
      </c>
      <c r="S1545" s="37" t="s">
        <v>912</v>
      </c>
      <c r="T1545" s="37" t="s">
        <v>911</v>
      </c>
      <c r="U1545" s="1" t="e">
        <f>VLOOKUP(T1545,[2]VAT!$A:$D,1,0)</f>
        <v>#N/A</v>
      </c>
      <c r="V1545" s="37" t="s">
        <v>2</v>
      </c>
      <c r="W1545" s="37" t="s">
        <v>2</v>
      </c>
      <c r="X1545" t="e">
        <f>VLOOKUP(T1545,[3]رکوردها!$A:$B,2,0)</f>
        <v>#N/A</v>
      </c>
      <c r="Y1545" t="e">
        <f>VLOOKUP(T1545,[3]رکوردها!$A:$D,4,0)</f>
        <v>#N/A</v>
      </c>
      <c r="Z1545" t="e">
        <f>VLOOKUP(T1545,[3]رکوردها!$A:$C,3,0)</f>
        <v>#N/A</v>
      </c>
      <c r="AA1545" t="e">
        <f>VLOOKUP(T1545,[3]رکوردها!$A:$F,6,0)</f>
        <v>#N/A</v>
      </c>
      <c r="AB1545" t="e">
        <f>VLOOKUP(T1545,[3]رکوردها!$A:$E,5,0)</f>
        <v>#N/A</v>
      </c>
    </row>
    <row r="1546" spans="1:28" s="41" customFormat="1" hidden="1" x14ac:dyDescent="0.2">
      <c r="A1546" s="36">
        <v>179235</v>
      </c>
      <c r="B1546" s="36">
        <v>1328</v>
      </c>
      <c r="C1546" s="36">
        <v>1867</v>
      </c>
      <c r="D1546" s="39" t="s">
        <v>5178</v>
      </c>
      <c r="E1546" s="39"/>
      <c r="F1546" s="37" t="s">
        <v>171</v>
      </c>
      <c r="G1546" s="37" t="s">
        <v>966</v>
      </c>
      <c r="H1546" s="38">
        <v>3286293</v>
      </c>
      <c r="I1546" s="38">
        <v>0</v>
      </c>
      <c r="J1546" s="38">
        <f t="shared" si="24"/>
        <v>3286293</v>
      </c>
      <c r="K1546" s="38"/>
      <c r="L1546" s="49"/>
      <c r="M1546" s="37" t="s">
        <v>63</v>
      </c>
      <c r="N1546" s="37" t="s">
        <v>64</v>
      </c>
      <c r="O1546" s="37" t="s">
        <v>157</v>
      </c>
      <c r="P1546" s="37" t="s">
        <v>158</v>
      </c>
      <c r="Q1546" s="37" t="s">
        <v>159</v>
      </c>
      <c r="R1546" s="37" t="s">
        <v>160</v>
      </c>
      <c r="S1546" s="37" t="s">
        <v>912</v>
      </c>
      <c r="T1546" s="37" t="s">
        <v>911</v>
      </c>
      <c r="U1546" s="1" t="e">
        <f>VLOOKUP(T1546,[2]VAT!$A:$D,1,0)</f>
        <v>#N/A</v>
      </c>
      <c r="V1546" s="37" t="s">
        <v>2</v>
      </c>
      <c r="W1546" s="37" t="s">
        <v>2</v>
      </c>
      <c r="X1546" t="e">
        <f>VLOOKUP(T1546,[3]رکوردها!$A:$B,2,0)</f>
        <v>#N/A</v>
      </c>
      <c r="Y1546" t="e">
        <f>VLOOKUP(T1546,[3]رکوردها!$A:$D,4,0)</f>
        <v>#N/A</v>
      </c>
      <c r="Z1546" t="e">
        <f>VLOOKUP(T1546,[3]رکوردها!$A:$C,3,0)</f>
        <v>#N/A</v>
      </c>
      <c r="AA1546" t="e">
        <f>VLOOKUP(T1546,[3]رکوردها!$A:$F,6,0)</f>
        <v>#N/A</v>
      </c>
      <c r="AB1546" t="e">
        <f>VLOOKUP(T1546,[3]رکوردها!$A:$E,5,0)</f>
        <v>#N/A</v>
      </c>
    </row>
    <row r="1547" spans="1:28" s="41" customFormat="1" hidden="1" x14ac:dyDescent="0.2">
      <c r="A1547" s="36">
        <v>179236</v>
      </c>
      <c r="B1547" s="36">
        <v>1328</v>
      </c>
      <c r="C1547" s="36">
        <v>1867</v>
      </c>
      <c r="D1547" s="39" t="s">
        <v>5178</v>
      </c>
      <c r="E1547" s="39"/>
      <c r="F1547" s="37" t="s">
        <v>171</v>
      </c>
      <c r="G1547" s="37" t="s">
        <v>966</v>
      </c>
      <c r="H1547" s="38">
        <v>3286293</v>
      </c>
      <c r="I1547" s="38">
        <v>0</v>
      </c>
      <c r="J1547" s="38">
        <f t="shared" ref="J1547:J1610" si="25">H1547-I1547</f>
        <v>3286293</v>
      </c>
      <c r="K1547" s="38"/>
      <c r="L1547" s="49"/>
      <c r="M1547" s="37" t="s">
        <v>63</v>
      </c>
      <c r="N1547" s="37" t="s">
        <v>64</v>
      </c>
      <c r="O1547" s="37" t="s">
        <v>157</v>
      </c>
      <c r="P1547" s="37" t="s">
        <v>158</v>
      </c>
      <c r="Q1547" s="37" t="s">
        <v>159</v>
      </c>
      <c r="R1547" s="37" t="s">
        <v>160</v>
      </c>
      <c r="S1547" s="37" t="s">
        <v>912</v>
      </c>
      <c r="T1547" s="37" t="s">
        <v>911</v>
      </c>
      <c r="U1547" s="1" t="e">
        <f>VLOOKUP(T1547,[2]VAT!$A:$D,1,0)</f>
        <v>#N/A</v>
      </c>
      <c r="V1547" s="37" t="s">
        <v>2</v>
      </c>
      <c r="W1547" s="37" t="s">
        <v>2</v>
      </c>
      <c r="X1547" t="e">
        <f>VLOOKUP(T1547,[3]رکوردها!$A:$B,2,0)</f>
        <v>#N/A</v>
      </c>
      <c r="Y1547" t="e">
        <f>VLOOKUP(T1547,[3]رکوردها!$A:$D,4,0)</f>
        <v>#N/A</v>
      </c>
      <c r="Z1547" t="e">
        <f>VLOOKUP(T1547,[3]رکوردها!$A:$C,3,0)</f>
        <v>#N/A</v>
      </c>
      <c r="AA1547" t="e">
        <f>VLOOKUP(T1547,[3]رکوردها!$A:$F,6,0)</f>
        <v>#N/A</v>
      </c>
      <c r="AB1547" t="e">
        <f>VLOOKUP(T1547,[3]رکوردها!$A:$E,5,0)</f>
        <v>#N/A</v>
      </c>
    </row>
    <row r="1548" spans="1:28" s="41" customFormat="1" hidden="1" x14ac:dyDescent="0.2">
      <c r="A1548" s="36">
        <v>179237</v>
      </c>
      <c r="B1548" s="36">
        <v>1328</v>
      </c>
      <c r="C1548" s="36">
        <v>1867</v>
      </c>
      <c r="D1548" s="39" t="s">
        <v>5178</v>
      </c>
      <c r="E1548" s="39"/>
      <c r="F1548" s="37" t="s">
        <v>171</v>
      </c>
      <c r="G1548" s="37" t="s">
        <v>966</v>
      </c>
      <c r="H1548" s="38">
        <v>3286293</v>
      </c>
      <c r="I1548" s="38">
        <v>0</v>
      </c>
      <c r="J1548" s="38">
        <f t="shared" si="25"/>
        <v>3286293</v>
      </c>
      <c r="K1548" s="38"/>
      <c r="L1548" s="49"/>
      <c r="M1548" s="37" t="s">
        <v>63</v>
      </c>
      <c r="N1548" s="37" t="s">
        <v>64</v>
      </c>
      <c r="O1548" s="37" t="s">
        <v>157</v>
      </c>
      <c r="P1548" s="37" t="s">
        <v>158</v>
      </c>
      <c r="Q1548" s="37" t="s">
        <v>159</v>
      </c>
      <c r="R1548" s="37" t="s">
        <v>160</v>
      </c>
      <c r="S1548" s="37" t="s">
        <v>912</v>
      </c>
      <c r="T1548" s="37" t="s">
        <v>911</v>
      </c>
      <c r="U1548" s="1" t="e">
        <f>VLOOKUP(T1548,[2]VAT!$A:$D,1,0)</f>
        <v>#N/A</v>
      </c>
      <c r="V1548" s="37" t="s">
        <v>2</v>
      </c>
      <c r="W1548" s="37" t="s">
        <v>2</v>
      </c>
      <c r="X1548" t="e">
        <f>VLOOKUP(T1548,[3]رکوردها!$A:$B,2,0)</f>
        <v>#N/A</v>
      </c>
      <c r="Y1548" t="e">
        <f>VLOOKUP(T1548,[3]رکوردها!$A:$D,4,0)</f>
        <v>#N/A</v>
      </c>
      <c r="Z1548" t="e">
        <f>VLOOKUP(T1548,[3]رکوردها!$A:$C,3,0)</f>
        <v>#N/A</v>
      </c>
      <c r="AA1548" t="e">
        <f>VLOOKUP(T1548,[3]رکوردها!$A:$F,6,0)</f>
        <v>#N/A</v>
      </c>
      <c r="AB1548" t="e">
        <f>VLOOKUP(T1548,[3]رکوردها!$A:$E,5,0)</f>
        <v>#N/A</v>
      </c>
    </row>
    <row r="1549" spans="1:28" s="41" customFormat="1" hidden="1" x14ac:dyDescent="0.2">
      <c r="A1549" s="36">
        <v>179238</v>
      </c>
      <c r="B1549" s="36">
        <v>1328</v>
      </c>
      <c r="C1549" s="36">
        <v>1867</v>
      </c>
      <c r="D1549" s="39" t="s">
        <v>5178</v>
      </c>
      <c r="E1549" s="39"/>
      <c r="F1549" s="37" t="s">
        <v>171</v>
      </c>
      <c r="G1549" s="37" t="s">
        <v>959</v>
      </c>
      <c r="H1549" s="38">
        <v>3286293</v>
      </c>
      <c r="I1549" s="38">
        <v>0</v>
      </c>
      <c r="J1549" s="38">
        <f t="shared" si="25"/>
        <v>3286293</v>
      </c>
      <c r="K1549" s="38"/>
      <c r="L1549" s="49"/>
      <c r="M1549" s="37" t="s">
        <v>63</v>
      </c>
      <c r="N1549" s="37" t="s">
        <v>64</v>
      </c>
      <c r="O1549" s="37" t="s">
        <v>157</v>
      </c>
      <c r="P1549" s="37" t="s">
        <v>158</v>
      </c>
      <c r="Q1549" s="37" t="s">
        <v>159</v>
      </c>
      <c r="R1549" s="37" t="s">
        <v>160</v>
      </c>
      <c r="S1549" s="37" t="s">
        <v>912</v>
      </c>
      <c r="T1549" s="37" t="s">
        <v>911</v>
      </c>
      <c r="U1549" s="1" t="e">
        <f>VLOOKUP(T1549,[2]VAT!$A:$D,1,0)</f>
        <v>#N/A</v>
      </c>
      <c r="V1549" s="37" t="s">
        <v>2</v>
      </c>
      <c r="W1549" s="37" t="s">
        <v>2</v>
      </c>
      <c r="X1549" t="e">
        <f>VLOOKUP(T1549,[3]رکوردها!$A:$B,2,0)</f>
        <v>#N/A</v>
      </c>
      <c r="Y1549" t="e">
        <f>VLOOKUP(T1549,[3]رکوردها!$A:$D,4,0)</f>
        <v>#N/A</v>
      </c>
      <c r="Z1549" t="e">
        <f>VLOOKUP(T1549,[3]رکوردها!$A:$C,3,0)</f>
        <v>#N/A</v>
      </c>
      <c r="AA1549" t="e">
        <f>VLOOKUP(T1549,[3]رکوردها!$A:$F,6,0)</f>
        <v>#N/A</v>
      </c>
      <c r="AB1549" t="e">
        <f>VLOOKUP(T1549,[3]رکوردها!$A:$E,5,0)</f>
        <v>#N/A</v>
      </c>
    </row>
    <row r="1550" spans="1:28" s="41" customFormat="1" hidden="1" x14ac:dyDescent="0.2">
      <c r="A1550" s="36">
        <v>179239</v>
      </c>
      <c r="B1550" s="36">
        <v>1328</v>
      </c>
      <c r="C1550" s="36">
        <v>1867</v>
      </c>
      <c r="D1550" s="39" t="s">
        <v>5178</v>
      </c>
      <c r="E1550" s="39"/>
      <c r="F1550" s="37" t="s">
        <v>171</v>
      </c>
      <c r="G1550" s="37" t="s">
        <v>959</v>
      </c>
      <c r="H1550" s="38">
        <v>3286293</v>
      </c>
      <c r="I1550" s="38">
        <v>0</v>
      </c>
      <c r="J1550" s="38">
        <f t="shared" si="25"/>
        <v>3286293</v>
      </c>
      <c r="K1550" s="38"/>
      <c r="L1550" s="49"/>
      <c r="M1550" s="37" t="s">
        <v>63</v>
      </c>
      <c r="N1550" s="37" t="s">
        <v>64</v>
      </c>
      <c r="O1550" s="37" t="s">
        <v>157</v>
      </c>
      <c r="P1550" s="37" t="s">
        <v>158</v>
      </c>
      <c r="Q1550" s="37" t="s">
        <v>159</v>
      </c>
      <c r="R1550" s="37" t="s">
        <v>160</v>
      </c>
      <c r="S1550" s="37" t="s">
        <v>912</v>
      </c>
      <c r="T1550" s="37" t="s">
        <v>911</v>
      </c>
      <c r="U1550" s="1" t="e">
        <f>VLOOKUP(T1550,[2]VAT!$A:$D,1,0)</f>
        <v>#N/A</v>
      </c>
      <c r="V1550" s="37" t="s">
        <v>2</v>
      </c>
      <c r="W1550" s="37" t="s">
        <v>2</v>
      </c>
      <c r="X1550" t="e">
        <f>VLOOKUP(T1550,[3]رکوردها!$A:$B,2,0)</f>
        <v>#N/A</v>
      </c>
      <c r="Y1550" t="e">
        <f>VLOOKUP(T1550,[3]رکوردها!$A:$D,4,0)</f>
        <v>#N/A</v>
      </c>
      <c r="Z1550" t="e">
        <f>VLOOKUP(T1550,[3]رکوردها!$A:$C,3,0)</f>
        <v>#N/A</v>
      </c>
      <c r="AA1550" t="e">
        <f>VLOOKUP(T1550,[3]رکوردها!$A:$F,6,0)</f>
        <v>#N/A</v>
      </c>
      <c r="AB1550" t="e">
        <f>VLOOKUP(T1550,[3]رکوردها!$A:$E,5,0)</f>
        <v>#N/A</v>
      </c>
    </row>
    <row r="1551" spans="1:28" s="41" customFormat="1" hidden="1" x14ac:dyDescent="0.2">
      <c r="A1551" s="36">
        <v>179240</v>
      </c>
      <c r="B1551" s="36">
        <v>1328</v>
      </c>
      <c r="C1551" s="36">
        <v>1867</v>
      </c>
      <c r="D1551" s="39" t="s">
        <v>5178</v>
      </c>
      <c r="E1551" s="39"/>
      <c r="F1551" s="37" t="s">
        <v>171</v>
      </c>
      <c r="G1551" s="37" t="s">
        <v>959</v>
      </c>
      <c r="H1551" s="38">
        <v>3286293</v>
      </c>
      <c r="I1551" s="38">
        <v>0</v>
      </c>
      <c r="J1551" s="38">
        <f t="shared" si="25"/>
        <v>3286293</v>
      </c>
      <c r="K1551" s="38"/>
      <c r="L1551" s="49"/>
      <c r="M1551" s="37" t="s">
        <v>63</v>
      </c>
      <c r="N1551" s="37" t="s">
        <v>64</v>
      </c>
      <c r="O1551" s="37" t="s">
        <v>157</v>
      </c>
      <c r="P1551" s="37" t="s">
        <v>158</v>
      </c>
      <c r="Q1551" s="37" t="s">
        <v>159</v>
      </c>
      <c r="R1551" s="37" t="s">
        <v>160</v>
      </c>
      <c r="S1551" s="37" t="s">
        <v>912</v>
      </c>
      <c r="T1551" s="37" t="s">
        <v>911</v>
      </c>
      <c r="U1551" s="1" t="e">
        <f>VLOOKUP(T1551,[2]VAT!$A:$D,1,0)</f>
        <v>#N/A</v>
      </c>
      <c r="V1551" s="37" t="s">
        <v>2</v>
      </c>
      <c r="W1551" s="37" t="s">
        <v>2</v>
      </c>
      <c r="X1551" t="e">
        <f>VLOOKUP(T1551,[3]رکوردها!$A:$B,2,0)</f>
        <v>#N/A</v>
      </c>
      <c r="Y1551" t="e">
        <f>VLOOKUP(T1551,[3]رکوردها!$A:$D,4,0)</f>
        <v>#N/A</v>
      </c>
      <c r="Z1551" t="e">
        <f>VLOOKUP(T1551,[3]رکوردها!$A:$C,3,0)</f>
        <v>#N/A</v>
      </c>
      <c r="AA1551" t="e">
        <f>VLOOKUP(T1551,[3]رکوردها!$A:$F,6,0)</f>
        <v>#N/A</v>
      </c>
      <c r="AB1551" t="e">
        <f>VLOOKUP(T1551,[3]رکوردها!$A:$E,5,0)</f>
        <v>#N/A</v>
      </c>
    </row>
    <row r="1552" spans="1:28" s="41" customFormat="1" hidden="1" x14ac:dyDescent="0.2">
      <c r="A1552" s="36">
        <v>179241</v>
      </c>
      <c r="B1552" s="36">
        <v>1328</v>
      </c>
      <c r="C1552" s="36">
        <v>1867</v>
      </c>
      <c r="D1552" s="39" t="s">
        <v>5178</v>
      </c>
      <c r="E1552" s="39"/>
      <c r="F1552" s="37" t="s">
        <v>171</v>
      </c>
      <c r="G1552" s="37" t="s">
        <v>959</v>
      </c>
      <c r="H1552" s="38">
        <v>3286293</v>
      </c>
      <c r="I1552" s="38">
        <v>0</v>
      </c>
      <c r="J1552" s="38">
        <f t="shared" si="25"/>
        <v>3286293</v>
      </c>
      <c r="K1552" s="38"/>
      <c r="L1552" s="49"/>
      <c r="M1552" s="37" t="s">
        <v>63</v>
      </c>
      <c r="N1552" s="37" t="s">
        <v>64</v>
      </c>
      <c r="O1552" s="37" t="s">
        <v>157</v>
      </c>
      <c r="P1552" s="37" t="s">
        <v>158</v>
      </c>
      <c r="Q1552" s="37" t="s">
        <v>159</v>
      </c>
      <c r="R1552" s="37" t="s">
        <v>160</v>
      </c>
      <c r="S1552" s="37" t="s">
        <v>912</v>
      </c>
      <c r="T1552" s="37" t="s">
        <v>911</v>
      </c>
      <c r="U1552" s="1" t="e">
        <f>VLOOKUP(T1552,[2]VAT!$A:$D,1,0)</f>
        <v>#N/A</v>
      </c>
      <c r="V1552" s="37" t="s">
        <v>2</v>
      </c>
      <c r="W1552" s="37" t="s">
        <v>2</v>
      </c>
      <c r="X1552" t="e">
        <f>VLOOKUP(T1552,[3]رکوردها!$A:$B,2,0)</f>
        <v>#N/A</v>
      </c>
      <c r="Y1552" t="e">
        <f>VLOOKUP(T1552,[3]رکوردها!$A:$D,4,0)</f>
        <v>#N/A</v>
      </c>
      <c r="Z1552" t="e">
        <f>VLOOKUP(T1552,[3]رکوردها!$A:$C,3,0)</f>
        <v>#N/A</v>
      </c>
      <c r="AA1552" t="e">
        <f>VLOOKUP(T1552,[3]رکوردها!$A:$F,6,0)</f>
        <v>#N/A</v>
      </c>
      <c r="AB1552" t="e">
        <f>VLOOKUP(T1552,[3]رکوردها!$A:$E,5,0)</f>
        <v>#N/A</v>
      </c>
    </row>
    <row r="1553" spans="1:28" s="41" customFormat="1" hidden="1" x14ac:dyDescent="0.2">
      <c r="A1553" s="36">
        <v>179242</v>
      </c>
      <c r="B1553" s="36">
        <v>1328</v>
      </c>
      <c r="C1553" s="36">
        <v>1867</v>
      </c>
      <c r="D1553" s="39" t="s">
        <v>5178</v>
      </c>
      <c r="E1553" s="39"/>
      <c r="F1553" s="37" t="s">
        <v>171</v>
      </c>
      <c r="G1553" s="37" t="s">
        <v>959</v>
      </c>
      <c r="H1553" s="38">
        <v>3286293</v>
      </c>
      <c r="I1553" s="38">
        <v>0</v>
      </c>
      <c r="J1553" s="38">
        <f t="shared" si="25"/>
        <v>3286293</v>
      </c>
      <c r="K1553" s="38"/>
      <c r="L1553" s="49"/>
      <c r="M1553" s="37" t="s">
        <v>63</v>
      </c>
      <c r="N1553" s="37" t="s">
        <v>64</v>
      </c>
      <c r="O1553" s="37" t="s">
        <v>157</v>
      </c>
      <c r="P1553" s="37" t="s">
        <v>158</v>
      </c>
      <c r="Q1553" s="37" t="s">
        <v>159</v>
      </c>
      <c r="R1553" s="37" t="s">
        <v>160</v>
      </c>
      <c r="S1553" s="37" t="s">
        <v>912</v>
      </c>
      <c r="T1553" s="37" t="s">
        <v>911</v>
      </c>
      <c r="U1553" s="1" t="e">
        <f>VLOOKUP(T1553,[2]VAT!$A:$D,1,0)</f>
        <v>#N/A</v>
      </c>
      <c r="V1553" s="37" t="s">
        <v>2</v>
      </c>
      <c r="W1553" s="37" t="s">
        <v>2</v>
      </c>
      <c r="X1553" t="e">
        <f>VLOOKUP(T1553,[3]رکوردها!$A:$B,2,0)</f>
        <v>#N/A</v>
      </c>
      <c r="Y1553" t="e">
        <f>VLOOKUP(T1553,[3]رکوردها!$A:$D,4,0)</f>
        <v>#N/A</v>
      </c>
      <c r="Z1553" t="e">
        <f>VLOOKUP(T1553,[3]رکوردها!$A:$C,3,0)</f>
        <v>#N/A</v>
      </c>
      <c r="AA1553" t="e">
        <f>VLOOKUP(T1553,[3]رکوردها!$A:$F,6,0)</f>
        <v>#N/A</v>
      </c>
      <c r="AB1553" t="e">
        <f>VLOOKUP(T1553,[3]رکوردها!$A:$E,5,0)</f>
        <v>#N/A</v>
      </c>
    </row>
    <row r="1554" spans="1:28" s="41" customFormat="1" hidden="1" x14ac:dyDescent="0.2">
      <c r="A1554" s="36">
        <v>179243</v>
      </c>
      <c r="B1554" s="36">
        <v>1328</v>
      </c>
      <c r="C1554" s="36">
        <v>1867</v>
      </c>
      <c r="D1554" s="39" t="s">
        <v>5178</v>
      </c>
      <c r="E1554" s="39"/>
      <c r="F1554" s="37" t="s">
        <v>171</v>
      </c>
      <c r="G1554" s="37" t="s">
        <v>959</v>
      </c>
      <c r="H1554" s="38">
        <v>3286293</v>
      </c>
      <c r="I1554" s="38">
        <v>0</v>
      </c>
      <c r="J1554" s="38">
        <f t="shared" si="25"/>
        <v>3286293</v>
      </c>
      <c r="K1554" s="38"/>
      <c r="L1554" s="49"/>
      <c r="M1554" s="37" t="s">
        <v>63</v>
      </c>
      <c r="N1554" s="37" t="s">
        <v>64</v>
      </c>
      <c r="O1554" s="37" t="s">
        <v>157</v>
      </c>
      <c r="P1554" s="37" t="s">
        <v>158</v>
      </c>
      <c r="Q1554" s="37" t="s">
        <v>159</v>
      </c>
      <c r="R1554" s="37" t="s">
        <v>160</v>
      </c>
      <c r="S1554" s="37" t="s">
        <v>912</v>
      </c>
      <c r="T1554" s="37" t="s">
        <v>911</v>
      </c>
      <c r="U1554" s="1" t="e">
        <f>VLOOKUP(T1554,[2]VAT!$A:$D,1,0)</f>
        <v>#N/A</v>
      </c>
      <c r="V1554" s="37" t="s">
        <v>2</v>
      </c>
      <c r="W1554" s="37" t="s">
        <v>2</v>
      </c>
      <c r="X1554" t="e">
        <f>VLOOKUP(T1554,[3]رکوردها!$A:$B,2,0)</f>
        <v>#N/A</v>
      </c>
      <c r="Y1554" t="e">
        <f>VLOOKUP(T1554,[3]رکوردها!$A:$D,4,0)</f>
        <v>#N/A</v>
      </c>
      <c r="Z1554" t="e">
        <f>VLOOKUP(T1554,[3]رکوردها!$A:$C,3,0)</f>
        <v>#N/A</v>
      </c>
      <c r="AA1554" t="e">
        <f>VLOOKUP(T1554,[3]رکوردها!$A:$F,6,0)</f>
        <v>#N/A</v>
      </c>
      <c r="AB1554" t="e">
        <f>VLOOKUP(T1554,[3]رکوردها!$A:$E,5,0)</f>
        <v>#N/A</v>
      </c>
    </row>
    <row r="1555" spans="1:28" s="41" customFormat="1" hidden="1" x14ac:dyDescent="0.2">
      <c r="A1555" s="36">
        <v>179244</v>
      </c>
      <c r="B1555" s="36">
        <v>1328</v>
      </c>
      <c r="C1555" s="36">
        <v>1867</v>
      </c>
      <c r="D1555" s="39" t="s">
        <v>5178</v>
      </c>
      <c r="E1555" s="39"/>
      <c r="F1555" s="37" t="s">
        <v>171</v>
      </c>
      <c r="G1555" s="37" t="s">
        <v>959</v>
      </c>
      <c r="H1555" s="38">
        <v>3286293</v>
      </c>
      <c r="I1555" s="38">
        <v>0</v>
      </c>
      <c r="J1555" s="38">
        <f t="shared" si="25"/>
        <v>3286293</v>
      </c>
      <c r="K1555" s="38"/>
      <c r="L1555" s="49"/>
      <c r="M1555" s="37" t="s">
        <v>63</v>
      </c>
      <c r="N1555" s="37" t="s">
        <v>64</v>
      </c>
      <c r="O1555" s="37" t="s">
        <v>157</v>
      </c>
      <c r="P1555" s="37" t="s">
        <v>158</v>
      </c>
      <c r="Q1555" s="37" t="s">
        <v>159</v>
      </c>
      <c r="R1555" s="37" t="s">
        <v>160</v>
      </c>
      <c r="S1555" s="37" t="s">
        <v>912</v>
      </c>
      <c r="T1555" s="37" t="s">
        <v>911</v>
      </c>
      <c r="U1555" s="1" t="e">
        <f>VLOOKUP(T1555,[2]VAT!$A:$D,1,0)</f>
        <v>#N/A</v>
      </c>
      <c r="V1555" s="37" t="s">
        <v>2</v>
      </c>
      <c r="W1555" s="37" t="s">
        <v>2</v>
      </c>
      <c r="X1555" t="e">
        <f>VLOOKUP(T1555,[3]رکوردها!$A:$B,2,0)</f>
        <v>#N/A</v>
      </c>
      <c r="Y1555" t="e">
        <f>VLOOKUP(T1555,[3]رکوردها!$A:$D,4,0)</f>
        <v>#N/A</v>
      </c>
      <c r="Z1555" t="e">
        <f>VLOOKUP(T1555,[3]رکوردها!$A:$C,3,0)</f>
        <v>#N/A</v>
      </c>
      <c r="AA1555" t="e">
        <f>VLOOKUP(T1555,[3]رکوردها!$A:$F,6,0)</f>
        <v>#N/A</v>
      </c>
      <c r="AB1555" t="e">
        <f>VLOOKUP(T1555,[3]رکوردها!$A:$E,5,0)</f>
        <v>#N/A</v>
      </c>
    </row>
    <row r="1556" spans="1:28" s="41" customFormat="1" hidden="1" x14ac:dyDescent="0.2">
      <c r="A1556" s="36">
        <v>179245</v>
      </c>
      <c r="B1556" s="36">
        <v>1328</v>
      </c>
      <c r="C1556" s="36">
        <v>1867</v>
      </c>
      <c r="D1556" s="39" t="s">
        <v>5178</v>
      </c>
      <c r="E1556" s="39"/>
      <c r="F1556" s="37" t="s">
        <v>171</v>
      </c>
      <c r="G1556" s="37" t="s">
        <v>959</v>
      </c>
      <c r="H1556" s="38">
        <v>3286293</v>
      </c>
      <c r="I1556" s="38">
        <v>0</v>
      </c>
      <c r="J1556" s="38">
        <f t="shared" si="25"/>
        <v>3286293</v>
      </c>
      <c r="K1556" s="38"/>
      <c r="L1556" s="49"/>
      <c r="M1556" s="37" t="s">
        <v>63</v>
      </c>
      <c r="N1556" s="37" t="s">
        <v>64</v>
      </c>
      <c r="O1556" s="37" t="s">
        <v>157</v>
      </c>
      <c r="P1556" s="37" t="s">
        <v>158</v>
      </c>
      <c r="Q1556" s="37" t="s">
        <v>159</v>
      </c>
      <c r="R1556" s="37" t="s">
        <v>160</v>
      </c>
      <c r="S1556" s="37" t="s">
        <v>912</v>
      </c>
      <c r="T1556" s="37" t="s">
        <v>911</v>
      </c>
      <c r="U1556" s="1" t="e">
        <f>VLOOKUP(T1556,[2]VAT!$A:$D,1,0)</f>
        <v>#N/A</v>
      </c>
      <c r="V1556" s="37" t="s">
        <v>2</v>
      </c>
      <c r="W1556" s="37" t="s">
        <v>2</v>
      </c>
      <c r="X1556" t="e">
        <f>VLOOKUP(T1556,[3]رکوردها!$A:$B,2,0)</f>
        <v>#N/A</v>
      </c>
      <c r="Y1556" t="e">
        <f>VLOOKUP(T1556,[3]رکوردها!$A:$D,4,0)</f>
        <v>#N/A</v>
      </c>
      <c r="Z1556" t="e">
        <f>VLOOKUP(T1556,[3]رکوردها!$A:$C,3,0)</f>
        <v>#N/A</v>
      </c>
      <c r="AA1556" t="e">
        <f>VLOOKUP(T1556,[3]رکوردها!$A:$F,6,0)</f>
        <v>#N/A</v>
      </c>
      <c r="AB1556" t="e">
        <f>VLOOKUP(T1556,[3]رکوردها!$A:$E,5,0)</f>
        <v>#N/A</v>
      </c>
    </row>
    <row r="1557" spans="1:28" s="41" customFormat="1" hidden="1" x14ac:dyDescent="0.2">
      <c r="A1557" s="36">
        <v>179246</v>
      </c>
      <c r="B1557" s="36">
        <v>1328</v>
      </c>
      <c r="C1557" s="36">
        <v>1867</v>
      </c>
      <c r="D1557" s="39" t="s">
        <v>5178</v>
      </c>
      <c r="E1557" s="39"/>
      <c r="F1557" s="37" t="s">
        <v>171</v>
      </c>
      <c r="G1557" s="37" t="s">
        <v>959</v>
      </c>
      <c r="H1557" s="38">
        <v>3286293</v>
      </c>
      <c r="I1557" s="38">
        <v>0</v>
      </c>
      <c r="J1557" s="38">
        <f t="shared" si="25"/>
        <v>3286293</v>
      </c>
      <c r="K1557" s="38"/>
      <c r="L1557" s="49"/>
      <c r="M1557" s="37" t="s">
        <v>63</v>
      </c>
      <c r="N1557" s="37" t="s">
        <v>64</v>
      </c>
      <c r="O1557" s="37" t="s">
        <v>157</v>
      </c>
      <c r="P1557" s="37" t="s">
        <v>158</v>
      </c>
      <c r="Q1557" s="37" t="s">
        <v>159</v>
      </c>
      <c r="R1557" s="37" t="s">
        <v>160</v>
      </c>
      <c r="S1557" s="37" t="s">
        <v>912</v>
      </c>
      <c r="T1557" s="37" t="s">
        <v>911</v>
      </c>
      <c r="U1557" s="1" t="e">
        <f>VLOOKUP(T1557,[2]VAT!$A:$D,1,0)</f>
        <v>#N/A</v>
      </c>
      <c r="V1557" s="37" t="s">
        <v>2</v>
      </c>
      <c r="W1557" s="37" t="s">
        <v>2</v>
      </c>
      <c r="X1557" t="e">
        <f>VLOOKUP(T1557,[3]رکوردها!$A:$B,2,0)</f>
        <v>#N/A</v>
      </c>
      <c r="Y1557" t="e">
        <f>VLOOKUP(T1557,[3]رکوردها!$A:$D,4,0)</f>
        <v>#N/A</v>
      </c>
      <c r="Z1557" t="e">
        <f>VLOOKUP(T1557,[3]رکوردها!$A:$C,3,0)</f>
        <v>#N/A</v>
      </c>
      <c r="AA1557" t="e">
        <f>VLOOKUP(T1557,[3]رکوردها!$A:$F,6,0)</f>
        <v>#N/A</v>
      </c>
      <c r="AB1557" t="e">
        <f>VLOOKUP(T1557,[3]رکوردها!$A:$E,5,0)</f>
        <v>#N/A</v>
      </c>
    </row>
    <row r="1558" spans="1:28" s="41" customFormat="1" hidden="1" x14ac:dyDescent="0.2">
      <c r="A1558" s="36">
        <v>179247</v>
      </c>
      <c r="B1558" s="36">
        <v>1328</v>
      </c>
      <c r="C1558" s="36">
        <v>1867</v>
      </c>
      <c r="D1558" s="39" t="s">
        <v>5178</v>
      </c>
      <c r="E1558" s="39"/>
      <c r="F1558" s="37" t="s">
        <v>171</v>
      </c>
      <c r="G1558" s="37" t="s">
        <v>959</v>
      </c>
      <c r="H1558" s="38">
        <v>3286293</v>
      </c>
      <c r="I1558" s="38">
        <v>0</v>
      </c>
      <c r="J1558" s="38">
        <f t="shared" si="25"/>
        <v>3286293</v>
      </c>
      <c r="K1558" s="38"/>
      <c r="L1558" s="49"/>
      <c r="M1558" s="37" t="s">
        <v>63</v>
      </c>
      <c r="N1558" s="37" t="s">
        <v>64</v>
      </c>
      <c r="O1558" s="37" t="s">
        <v>157</v>
      </c>
      <c r="P1558" s="37" t="s">
        <v>158</v>
      </c>
      <c r="Q1558" s="37" t="s">
        <v>159</v>
      </c>
      <c r="R1558" s="37" t="s">
        <v>160</v>
      </c>
      <c r="S1558" s="37" t="s">
        <v>912</v>
      </c>
      <c r="T1558" s="37" t="s">
        <v>911</v>
      </c>
      <c r="U1558" s="1" t="e">
        <f>VLOOKUP(T1558,[2]VAT!$A:$D,1,0)</f>
        <v>#N/A</v>
      </c>
      <c r="V1558" s="37" t="s">
        <v>2</v>
      </c>
      <c r="W1558" s="37" t="s">
        <v>2</v>
      </c>
      <c r="X1558" t="e">
        <f>VLOOKUP(T1558,[3]رکوردها!$A:$B,2,0)</f>
        <v>#N/A</v>
      </c>
      <c r="Y1558" t="e">
        <f>VLOOKUP(T1558,[3]رکوردها!$A:$D,4,0)</f>
        <v>#N/A</v>
      </c>
      <c r="Z1558" t="e">
        <f>VLOOKUP(T1558,[3]رکوردها!$A:$C,3,0)</f>
        <v>#N/A</v>
      </c>
      <c r="AA1558" t="e">
        <f>VLOOKUP(T1558,[3]رکوردها!$A:$F,6,0)</f>
        <v>#N/A</v>
      </c>
      <c r="AB1558" t="e">
        <f>VLOOKUP(T1558,[3]رکوردها!$A:$E,5,0)</f>
        <v>#N/A</v>
      </c>
    </row>
    <row r="1559" spans="1:28" s="41" customFormat="1" hidden="1" x14ac:dyDescent="0.2">
      <c r="A1559" s="36">
        <v>179248</v>
      </c>
      <c r="B1559" s="36">
        <v>1328</v>
      </c>
      <c r="C1559" s="36">
        <v>1867</v>
      </c>
      <c r="D1559" s="39" t="s">
        <v>5178</v>
      </c>
      <c r="E1559" s="39"/>
      <c r="F1559" s="37" t="s">
        <v>171</v>
      </c>
      <c r="G1559" s="37" t="s">
        <v>959</v>
      </c>
      <c r="H1559" s="38">
        <v>3286293</v>
      </c>
      <c r="I1559" s="38">
        <v>0</v>
      </c>
      <c r="J1559" s="38">
        <f t="shared" si="25"/>
        <v>3286293</v>
      </c>
      <c r="K1559" s="38"/>
      <c r="L1559" s="49"/>
      <c r="M1559" s="37" t="s">
        <v>63</v>
      </c>
      <c r="N1559" s="37" t="s">
        <v>64</v>
      </c>
      <c r="O1559" s="37" t="s">
        <v>157</v>
      </c>
      <c r="P1559" s="37" t="s">
        <v>158</v>
      </c>
      <c r="Q1559" s="37" t="s">
        <v>159</v>
      </c>
      <c r="R1559" s="37" t="s">
        <v>160</v>
      </c>
      <c r="S1559" s="37" t="s">
        <v>912</v>
      </c>
      <c r="T1559" s="37" t="s">
        <v>911</v>
      </c>
      <c r="U1559" s="1" t="e">
        <f>VLOOKUP(T1559,[2]VAT!$A:$D,1,0)</f>
        <v>#N/A</v>
      </c>
      <c r="V1559" s="37" t="s">
        <v>2</v>
      </c>
      <c r="W1559" s="37" t="s">
        <v>2</v>
      </c>
      <c r="X1559" t="e">
        <f>VLOOKUP(T1559,[3]رکوردها!$A:$B,2,0)</f>
        <v>#N/A</v>
      </c>
      <c r="Y1559" t="e">
        <f>VLOOKUP(T1559,[3]رکوردها!$A:$D,4,0)</f>
        <v>#N/A</v>
      </c>
      <c r="Z1559" t="e">
        <f>VLOOKUP(T1559,[3]رکوردها!$A:$C,3,0)</f>
        <v>#N/A</v>
      </c>
      <c r="AA1559" t="e">
        <f>VLOOKUP(T1559,[3]رکوردها!$A:$F,6,0)</f>
        <v>#N/A</v>
      </c>
      <c r="AB1559" t="e">
        <f>VLOOKUP(T1559,[3]رکوردها!$A:$E,5,0)</f>
        <v>#N/A</v>
      </c>
    </row>
    <row r="1560" spans="1:28" s="41" customFormat="1" hidden="1" x14ac:dyDescent="0.2">
      <c r="A1560" s="36">
        <v>179249</v>
      </c>
      <c r="B1560" s="36">
        <v>1328</v>
      </c>
      <c r="C1560" s="36">
        <v>1867</v>
      </c>
      <c r="D1560" s="39" t="s">
        <v>5178</v>
      </c>
      <c r="E1560" s="39"/>
      <c r="F1560" s="37" t="s">
        <v>171</v>
      </c>
      <c r="G1560" s="37" t="s">
        <v>971</v>
      </c>
      <c r="H1560" s="38">
        <v>3286293</v>
      </c>
      <c r="I1560" s="38">
        <v>0</v>
      </c>
      <c r="J1560" s="38">
        <f t="shared" si="25"/>
        <v>3286293</v>
      </c>
      <c r="K1560" s="38"/>
      <c r="L1560" s="49"/>
      <c r="M1560" s="37" t="s">
        <v>63</v>
      </c>
      <c r="N1560" s="37" t="s">
        <v>64</v>
      </c>
      <c r="O1560" s="37" t="s">
        <v>157</v>
      </c>
      <c r="P1560" s="37" t="s">
        <v>158</v>
      </c>
      <c r="Q1560" s="37" t="s">
        <v>159</v>
      </c>
      <c r="R1560" s="37" t="s">
        <v>160</v>
      </c>
      <c r="S1560" s="37" t="s">
        <v>912</v>
      </c>
      <c r="T1560" s="37" t="s">
        <v>911</v>
      </c>
      <c r="U1560" s="1" t="e">
        <f>VLOOKUP(T1560,[2]VAT!$A:$D,1,0)</f>
        <v>#N/A</v>
      </c>
      <c r="V1560" s="37" t="s">
        <v>2</v>
      </c>
      <c r="W1560" s="37" t="s">
        <v>2</v>
      </c>
      <c r="X1560" t="e">
        <f>VLOOKUP(T1560,[3]رکوردها!$A:$B,2,0)</f>
        <v>#N/A</v>
      </c>
      <c r="Y1560" t="e">
        <f>VLOOKUP(T1560,[3]رکوردها!$A:$D,4,0)</f>
        <v>#N/A</v>
      </c>
      <c r="Z1560" t="e">
        <f>VLOOKUP(T1560,[3]رکوردها!$A:$C,3,0)</f>
        <v>#N/A</v>
      </c>
      <c r="AA1560" t="e">
        <f>VLOOKUP(T1560,[3]رکوردها!$A:$F,6,0)</f>
        <v>#N/A</v>
      </c>
      <c r="AB1560" t="e">
        <f>VLOOKUP(T1560,[3]رکوردها!$A:$E,5,0)</f>
        <v>#N/A</v>
      </c>
    </row>
    <row r="1561" spans="1:28" s="41" customFormat="1" hidden="1" x14ac:dyDescent="0.2">
      <c r="A1561" s="36">
        <v>179250</v>
      </c>
      <c r="B1561" s="36">
        <v>1328</v>
      </c>
      <c r="C1561" s="36">
        <v>1867</v>
      </c>
      <c r="D1561" s="39" t="s">
        <v>5178</v>
      </c>
      <c r="E1561" s="39"/>
      <c r="F1561" s="37" t="s">
        <v>171</v>
      </c>
      <c r="G1561" s="37" t="s">
        <v>971</v>
      </c>
      <c r="H1561" s="38">
        <v>3286293</v>
      </c>
      <c r="I1561" s="38">
        <v>0</v>
      </c>
      <c r="J1561" s="38">
        <f t="shared" si="25"/>
        <v>3286293</v>
      </c>
      <c r="K1561" s="38"/>
      <c r="L1561" s="49"/>
      <c r="M1561" s="37" t="s">
        <v>63</v>
      </c>
      <c r="N1561" s="37" t="s">
        <v>64</v>
      </c>
      <c r="O1561" s="37" t="s">
        <v>157</v>
      </c>
      <c r="P1561" s="37" t="s">
        <v>158</v>
      </c>
      <c r="Q1561" s="37" t="s">
        <v>159</v>
      </c>
      <c r="R1561" s="37" t="s">
        <v>160</v>
      </c>
      <c r="S1561" s="37" t="s">
        <v>912</v>
      </c>
      <c r="T1561" s="37" t="s">
        <v>911</v>
      </c>
      <c r="U1561" s="1" t="e">
        <f>VLOOKUP(T1561,[2]VAT!$A:$D,1,0)</f>
        <v>#N/A</v>
      </c>
      <c r="V1561" s="37" t="s">
        <v>2</v>
      </c>
      <c r="W1561" s="37" t="s">
        <v>2</v>
      </c>
      <c r="X1561" t="e">
        <f>VLOOKUP(T1561,[3]رکوردها!$A:$B,2,0)</f>
        <v>#N/A</v>
      </c>
      <c r="Y1561" t="e">
        <f>VLOOKUP(T1561,[3]رکوردها!$A:$D,4,0)</f>
        <v>#N/A</v>
      </c>
      <c r="Z1561" t="e">
        <f>VLOOKUP(T1561,[3]رکوردها!$A:$C,3,0)</f>
        <v>#N/A</v>
      </c>
      <c r="AA1561" t="e">
        <f>VLOOKUP(T1561,[3]رکوردها!$A:$F,6,0)</f>
        <v>#N/A</v>
      </c>
      <c r="AB1561" t="e">
        <f>VLOOKUP(T1561,[3]رکوردها!$A:$E,5,0)</f>
        <v>#N/A</v>
      </c>
    </row>
    <row r="1562" spans="1:28" s="41" customFormat="1" hidden="1" x14ac:dyDescent="0.2">
      <c r="A1562" s="36">
        <v>179251</v>
      </c>
      <c r="B1562" s="36">
        <v>1328</v>
      </c>
      <c r="C1562" s="36">
        <v>1867</v>
      </c>
      <c r="D1562" s="39" t="s">
        <v>5178</v>
      </c>
      <c r="E1562" s="39"/>
      <c r="F1562" s="37" t="s">
        <v>171</v>
      </c>
      <c r="G1562" s="37" t="s">
        <v>971</v>
      </c>
      <c r="H1562" s="38">
        <v>3286293</v>
      </c>
      <c r="I1562" s="38">
        <v>0</v>
      </c>
      <c r="J1562" s="38">
        <f t="shared" si="25"/>
        <v>3286293</v>
      </c>
      <c r="K1562" s="38"/>
      <c r="L1562" s="49"/>
      <c r="M1562" s="37" t="s">
        <v>63</v>
      </c>
      <c r="N1562" s="37" t="s">
        <v>64</v>
      </c>
      <c r="O1562" s="37" t="s">
        <v>157</v>
      </c>
      <c r="P1562" s="37" t="s">
        <v>158</v>
      </c>
      <c r="Q1562" s="37" t="s">
        <v>159</v>
      </c>
      <c r="R1562" s="37" t="s">
        <v>160</v>
      </c>
      <c r="S1562" s="37" t="s">
        <v>912</v>
      </c>
      <c r="T1562" s="37" t="s">
        <v>911</v>
      </c>
      <c r="U1562" s="1" t="e">
        <f>VLOOKUP(T1562,[2]VAT!$A:$D,1,0)</f>
        <v>#N/A</v>
      </c>
      <c r="V1562" s="37" t="s">
        <v>2</v>
      </c>
      <c r="W1562" s="37" t="s">
        <v>2</v>
      </c>
      <c r="X1562" t="e">
        <f>VLOOKUP(T1562,[3]رکوردها!$A:$B,2,0)</f>
        <v>#N/A</v>
      </c>
      <c r="Y1562" t="e">
        <f>VLOOKUP(T1562,[3]رکوردها!$A:$D,4,0)</f>
        <v>#N/A</v>
      </c>
      <c r="Z1562" t="e">
        <f>VLOOKUP(T1562,[3]رکوردها!$A:$C,3,0)</f>
        <v>#N/A</v>
      </c>
      <c r="AA1562" t="e">
        <f>VLOOKUP(T1562,[3]رکوردها!$A:$F,6,0)</f>
        <v>#N/A</v>
      </c>
      <c r="AB1562" t="e">
        <f>VLOOKUP(T1562,[3]رکوردها!$A:$E,5,0)</f>
        <v>#N/A</v>
      </c>
    </row>
    <row r="1563" spans="1:28" s="41" customFormat="1" hidden="1" x14ac:dyDescent="0.2">
      <c r="A1563" s="36">
        <v>179252</v>
      </c>
      <c r="B1563" s="36">
        <v>1328</v>
      </c>
      <c r="C1563" s="36">
        <v>1867</v>
      </c>
      <c r="D1563" s="39" t="s">
        <v>5178</v>
      </c>
      <c r="E1563" s="39"/>
      <c r="F1563" s="37" t="s">
        <v>171</v>
      </c>
      <c r="G1563" s="37" t="s">
        <v>971</v>
      </c>
      <c r="H1563" s="38">
        <v>3286293</v>
      </c>
      <c r="I1563" s="38">
        <v>0</v>
      </c>
      <c r="J1563" s="38">
        <f t="shared" si="25"/>
        <v>3286293</v>
      </c>
      <c r="K1563" s="38"/>
      <c r="L1563" s="49"/>
      <c r="M1563" s="37" t="s">
        <v>63</v>
      </c>
      <c r="N1563" s="37" t="s">
        <v>64</v>
      </c>
      <c r="O1563" s="37" t="s">
        <v>157</v>
      </c>
      <c r="P1563" s="37" t="s">
        <v>158</v>
      </c>
      <c r="Q1563" s="37" t="s">
        <v>159</v>
      </c>
      <c r="R1563" s="37" t="s">
        <v>160</v>
      </c>
      <c r="S1563" s="37" t="s">
        <v>912</v>
      </c>
      <c r="T1563" s="37" t="s">
        <v>911</v>
      </c>
      <c r="U1563" s="1" t="e">
        <f>VLOOKUP(T1563,[2]VAT!$A:$D,1,0)</f>
        <v>#N/A</v>
      </c>
      <c r="V1563" s="37" t="s">
        <v>2</v>
      </c>
      <c r="W1563" s="37" t="s">
        <v>2</v>
      </c>
      <c r="X1563" t="e">
        <f>VLOOKUP(T1563,[3]رکوردها!$A:$B,2,0)</f>
        <v>#N/A</v>
      </c>
      <c r="Y1563" t="e">
        <f>VLOOKUP(T1563,[3]رکوردها!$A:$D,4,0)</f>
        <v>#N/A</v>
      </c>
      <c r="Z1563" t="e">
        <f>VLOOKUP(T1563,[3]رکوردها!$A:$C,3,0)</f>
        <v>#N/A</v>
      </c>
      <c r="AA1563" t="e">
        <f>VLOOKUP(T1563,[3]رکوردها!$A:$F,6,0)</f>
        <v>#N/A</v>
      </c>
      <c r="AB1563" t="e">
        <f>VLOOKUP(T1563,[3]رکوردها!$A:$E,5,0)</f>
        <v>#N/A</v>
      </c>
    </row>
    <row r="1564" spans="1:28" s="41" customFormat="1" hidden="1" x14ac:dyDescent="0.2">
      <c r="A1564" s="36">
        <v>179253</v>
      </c>
      <c r="B1564" s="36">
        <v>1328</v>
      </c>
      <c r="C1564" s="36">
        <v>1867</v>
      </c>
      <c r="D1564" s="39" t="s">
        <v>5178</v>
      </c>
      <c r="E1564" s="39"/>
      <c r="F1564" s="37" t="s">
        <v>171</v>
      </c>
      <c r="G1564" s="37" t="s">
        <v>959</v>
      </c>
      <c r="H1564" s="38">
        <v>3286293</v>
      </c>
      <c r="I1564" s="38">
        <v>0</v>
      </c>
      <c r="J1564" s="38">
        <f t="shared" si="25"/>
        <v>3286293</v>
      </c>
      <c r="K1564" s="38"/>
      <c r="L1564" s="49"/>
      <c r="M1564" s="37" t="s">
        <v>63</v>
      </c>
      <c r="N1564" s="37" t="s">
        <v>64</v>
      </c>
      <c r="O1564" s="37" t="s">
        <v>157</v>
      </c>
      <c r="P1564" s="37" t="s">
        <v>158</v>
      </c>
      <c r="Q1564" s="37" t="s">
        <v>159</v>
      </c>
      <c r="R1564" s="37" t="s">
        <v>160</v>
      </c>
      <c r="S1564" s="37" t="s">
        <v>912</v>
      </c>
      <c r="T1564" s="37" t="s">
        <v>911</v>
      </c>
      <c r="U1564" s="1" t="e">
        <f>VLOOKUP(T1564,[2]VAT!$A:$D,1,0)</f>
        <v>#N/A</v>
      </c>
      <c r="V1564" s="37" t="s">
        <v>2</v>
      </c>
      <c r="W1564" s="37" t="s">
        <v>2</v>
      </c>
      <c r="X1564" t="e">
        <f>VLOOKUP(T1564,[3]رکوردها!$A:$B,2,0)</f>
        <v>#N/A</v>
      </c>
      <c r="Y1564" t="e">
        <f>VLOOKUP(T1564,[3]رکوردها!$A:$D,4,0)</f>
        <v>#N/A</v>
      </c>
      <c r="Z1564" t="e">
        <f>VLOOKUP(T1564,[3]رکوردها!$A:$C,3,0)</f>
        <v>#N/A</v>
      </c>
      <c r="AA1564" t="e">
        <f>VLOOKUP(T1564,[3]رکوردها!$A:$F,6,0)</f>
        <v>#N/A</v>
      </c>
      <c r="AB1564" t="e">
        <f>VLOOKUP(T1564,[3]رکوردها!$A:$E,5,0)</f>
        <v>#N/A</v>
      </c>
    </row>
    <row r="1565" spans="1:28" s="41" customFormat="1" hidden="1" x14ac:dyDescent="0.2">
      <c r="A1565" s="36">
        <v>179254</v>
      </c>
      <c r="B1565" s="36">
        <v>1328</v>
      </c>
      <c r="C1565" s="36">
        <v>1867</v>
      </c>
      <c r="D1565" s="39" t="s">
        <v>5178</v>
      </c>
      <c r="E1565" s="39"/>
      <c r="F1565" s="37" t="s">
        <v>171</v>
      </c>
      <c r="G1565" s="37" t="s">
        <v>959</v>
      </c>
      <c r="H1565" s="38">
        <v>3286293</v>
      </c>
      <c r="I1565" s="38">
        <v>0</v>
      </c>
      <c r="J1565" s="38">
        <f t="shared" si="25"/>
        <v>3286293</v>
      </c>
      <c r="K1565" s="38"/>
      <c r="L1565" s="49"/>
      <c r="M1565" s="37" t="s">
        <v>63</v>
      </c>
      <c r="N1565" s="37" t="s">
        <v>64</v>
      </c>
      <c r="O1565" s="37" t="s">
        <v>157</v>
      </c>
      <c r="P1565" s="37" t="s">
        <v>158</v>
      </c>
      <c r="Q1565" s="37" t="s">
        <v>159</v>
      </c>
      <c r="R1565" s="37" t="s">
        <v>160</v>
      </c>
      <c r="S1565" s="37" t="s">
        <v>912</v>
      </c>
      <c r="T1565" s="37" t="s">
        <v>911</v>
      </c>
      <c r="U1565" s="1" t="e">
        <f>VLOOKUP(T1565,[2]VAT!$A:$D,1,0)</f>
        <v>#N/A</v>
      </c>
      <c r="V1565" s="37" t="s">
        <v>2</v>
      </c>
      <c r="W1565" s="37" t="s">
        <v>2</v>
      </c>
      <c r="X1565" t="e">
        <f>VLOOKUP(T1565,[3]رکوردها!$A:$B,2,0)</f>
        <v>#N/A</v>
      </c>
      <c r="Y1565" t="e">
        <f>VLOOKUP(T1565,[3]رکوردها!$A:$D,4,0)</f>
        <v>#N/A</v>
      </c>
      <c r="Z1565" t="e">
        <f>VLOOKUP(T1565,[3]رکوردها!$A:$C,3,0)</f>
        <v>#N/A</v>
      </c>
      <c r="AA1565" t="e">
        <f>VLOOKUP(T1565,[3]رکوردها!$A:$F,6,0)</f>
        <v>#N/A</v>
      </c>
      <c r="AB1565" t="e">
        <f>VLOOKUP(T1565,[3]رکوردها!$A:$E,5,0)</f>
        <v>#N/A</v>
      </c>
    </row>
    <row r="1566" spans="1:28" s="41" customFormat="1" hidden="1" x14ac:dyDescent="0.2">
      <c r="A1566" s="36">
        <v>179255</v>
      </c>
      <c r="B1566" s="36">
        <v>1328</v>
      </c>
      <c r="C1566" s="36">
        <v>1867</v>
      </c>
      <c r="D1566" s="39" t="s">
        <v>5178</v>
      </c>
      <c r="E1566" s="39"/>
      <c r="F1566" s="37" t="s">
        <v>171</v>
      </c>
      <c r="G1566" s="37" t="s">
        <v>959</v>
      </c>
      <c r="H1566" s="38">
        <v>3286293</v>
      </c>
      <c r="I1566" s="38">
        <v>0</v>
      </c>
      <c r="J1566" s="38">
        <f t="shared" si="25"/>
        <v>3286293</v>
      </c>
      <c r="K1566" s="38"/>
      <c r="L1566" s="49"/>
      <c r="M1566" s="37" t="s">
        <v>63</v>
      </c>
      <c r="N1566" s="37" t="s">
        <v>64</v>
      </c>
      <c r="O1566" s="37" t="s">
        <v>157</v>
      </c>
      <c r="P1566" s="37" t="s">
        <v>158</v>
      </c>
      <c r="Q1566" s="37" t="s">
        <v>159</v>
      </c>
      <c r="R1566" s="37" t="s">
        <v>160</v>
      </c>
      <c r="S1566" s="37" t="s">
        <v>912</v>
      </c>
      <c r="T1566" s="37" t="s">
        <v>911</v>
      </c>
      <c r="U1566" s="1" t="e">
        <f>VLOOKUP(T1566,[2]VAT!$A:$D,1,0)</f>
        <v>#N/A</v>
      </c>
      <c r="V1566" s="37" t="s">
        <v>2</v>
      </c>
      <c r="W1566" s="37" t="s">
        <v>2</v>
      </c>
      <c r="X1566" t="e">
        <f>VLOOKUP(T1566,[3]رکوردها!$A:$B,2,0)</f>
        <v>#N/A</v>
      </c>
      <c r="Y1566" t="e">
        <f>VLOOKUP(T1566,[3]رکوردها!$A:$D,4,0)</f>
        <v>#N/A</v>
      </c>
      <c r="Z1566" t="e">
        <f>VLOOKUP(T1566,[3]رکوردها!$A:$C,3,0)</f>
        <v>#N/A</v>
      </c>
      <c r="AA1566" t="e">
        <f>VLOOKUP(T1566,[3]رکوردها!$A:$F,6,0)</f>
        <v>#N/A</v>
      </c>
      <c r="AB1566" t="e">
        <f>VLOOKUP(T1566,[3]رکوردها!$A:$E,5,0)</f>
        <v>#N/A</v>
      </c>
    </row>
    <row r="1567" spans="1:28" s="41" customFormat="1" hidden="1" x14ac:dyDescent="0.2">
      <c r="A1567" s="36">
        <v>179256</v>
      </c>
      <c r="B1567" s="36">
        <v>1328</v>
      </c>
      <c r="C1567" s="36">
        <v>1867</v>
      </c>
      <c r="D1567" s="39" t="s">
        <v>5178</v>
      </c>
      <c r="E1567" s="39"/>
      <c r="F1567" s="37" t="s">
        <v>171</v>
      </c>
      <c r="G1567" s="37" t="s">
        <v>959</v>
      </c>
      <c r="H1567" s="38">
        <v>3286293</v>
      </c>
      <c r="I1567" s="38">
        <v>0</v>
      </c>
      <c r="J1567" s="38">
        <f t="shared" si="25"/>
        <v>3286293</v>
      </c>
      <c r="K1567" s="38"/>
      <c r="L1567" s="49"/>
      <c r="M1567" s="37" t="s">
        <v>63</v>
      </c>
      <c r="N1567" s="37" t="s">
        <v>64</v>
      </c>
      <c r="O1567" s="37" t="s">
        <v>157</v>
      </c>
      <c r="P1567" s="37" t="s">
        <v>158</v>
      </c>
      <c r="Q1567" s="37" t="s">
        <v>159</v>
      </c>
      <c r="R1567" s="37" t="s">
        <v>160</v>
      </c>
      <c r="S1567" s="37" t="s">
        <v>912</v>
      </c>
      <c r="T1567" s="37" t="s">
        <v>911</v>
      </c>
      <c r="U1567" s="1" t="e">
        <f>VLOOKUP(T1567,[2]VAT!$A:$D,1,0)</f>
        <v>#N/A</v>
      </c>
      <c r="V1567" s="37" t="s">
        <v>2</v>
      </c>
      <c r="W1567" s="37" t="s">
        <v>2</v>
      </c>
      <c r="X1567" t="e">
        <f>VLOOKUP(T1567,[3]رکوردها!$A:$B,2,0)</f>
        <v>#N/A</v>
      </c>
      <c r="Y1567" t="e">
        <f>VLOOKUP(T1567,[3]رکوردها!$A:$D,4,0)</f>
        <v>#N/A</v>
      </c>
      <c r="Z1567" t="e">
        <f>VLOOKUP(T1567,[3]رکوردها!$A:$C,3,0)</f>
        <v>#N/A</v>
      </c>
      <c r="AA1567" t="e">
        <f>VLOOKUP(T1567,[3]رکوردها!$A:$F,6,0)</f>
        <v>#N/A</v>
      </c>
      <c r="AB1567" t="e">
        <f>VLOOKUP(T1567,[3]رکوردها!$A:$E,5,0)</f>
        <v>#N/A</v>
      </c>
    </row>
    <row r="1568" spans="1:28" s="41" customFormat="1" hidden="1" x14ac:dyDescent="0.2">
      <c r="A1568" s="36">
        <v>179311</v>
      </c>
      <c r="B1568" s="36">
        <v>1330</v>
      </c>
      <c r="C1568" s="36">
        <v>1869</v>
      </c>
      <c r="D1568" s="39" t="s">
        <v>5178</v>
      </c>
      <c r="E1568" s="39"/>
      <c r="F1568" s="37" t="s">
        <v>171</v>
      </c>
      <c r="G1568" s="37" t="s">
        <v>972</v>
      </c>
      <c r="H1568" s="38">
        <v>23917875849</v>
      </c>
      <c r="I1568" s="38">
        <v>0</v>
      </c>
      <c r="J1568" s="38">
        <f t="shared" si="25"/>
        <v>23917875849</v>
      </c>
      <c r="K1568" s="38"/>
      <c r="L1568" s="49"/>
      <c r="M1568" s="37" t="s">
        <v>63</v>
      </c>
      <c r="N1568" s="37" t="s">
        <v>64</v>
      </c>
      <c r="O1568" s="37" t="s">
        <v>157</v>
      </c>
      <c r="P1568" s="37" t="s">
        <v>158</v>
      </c>
      <c r="Q1568" s="37" t="s">
        <v>159</v>
      </c>
      <c r="R1568" s="37" t="s">
        <v>160</v>
      </c>
      <c r="S1568" s="37" t="s">
        <v>912</v>
      </c>
      <c r="T1568" s="37" t="s">
        <v>911</v>
      </c>
      <c r="U1568" s="1" t="e">
        <f>VLOOKUP(T1568,[2]VAT!$A:$D,1,0)</f>
        <v>#N/A</v>
      </c>
      <c r="V1568" s="37" t="s">
        <v>2</v>
      </c>
      <c r="W1568" s="37" t="s">
        <v>2</v>
      </c>
      <c r="X1568" t="e">
        <f>VLOOKUP(T1568,[3]رکوردها!$A:$B,2,0)</f>
        <v>#N/A</v>
      </c>
      <c r="Y1568" t="e">
        <f>VLOOKUP(T1568,[3]رکوردها!$A:$D,4,0)</f>
        <v>#N/A</v>
      </c>
      <c r="Z1568" t="e">
        <f>VLOOKUP(T1568,[3]رکوردها!$A:$C,3,0)</f>
        <v>#N/A</v>
      </c>
      <c r="AA1568" t="e">
        <f>VLOOKUP(T1568,[3]رکوردها!$A:$F,6,0)</f>
        <v>#N/A</v>
      </c>
      <c r="AB1568" t="e">
        <f>VLOOKUP(T1568,[3]رکوردها!$A:$E,5,0)</f>
        <v>#N/A</v>
      </c>
    </row>
    <row r="1569" spans="1:28" s="41" customFormat="1" hidden="1" x14ac:dyDescent="0.2">
      <c r="A1569" s="36">
        <v>179312</v>
      </c>
      <c r="B1569" s="36">
        <v>1330</v>
      </c>
      <c r="C1569" s="36">
        <v>1869</v>
      </c>
      <c r="D1569" s="39" t="s">
        <v>5178</v>
      </c>
      <c r="E1569" s="39"/>
      <c r="F1569" s="37" t="s">
        <v>171</v>
      </c>
      <c r="G1569" s="37" t="s">
        <v>973</v>
      </c>
      <c r="H1569" s="38">
        <v>20424253534</v>
      </c>
      <c r="I1569" s="38">
        <v>0</v>
      </c>
      <c r="J1569" s="38">
        <f t="shared" si="25"/>
        <v>20424253534</v>
      </c>
      <c r="K1569" s="38"/>
      <c r="L1569" s="49"/>
      <c r="M1569" s="37" t="s">
        <v>63</v>
      </c>
      <c r="N1569" s="37" t="s">
        <v>64</v>
      </c>
      <c r="O1569" s="37" t="s">
        <v>157</v>
      </c>
      <c r="P1569" s="37" t="s">
        <v>158</v>
      </c>
      <c r="Q1569" s="37" t="s">
        <v>159</v>
      </c>
      <c r="R1569" s="37" t="s">
        <v>160</v>
      </c>
      <c r="S1569" s="37" t="s">
        <v>912</v>
      </c>
      <c r="T1569" s="37" t="s">
        <v>911</v>
      </c>
      <c r="U1569" s="1" t="e">
        <f>VLOOKUP(T1569,[2]VAT!$A:$D,1,0)</f>
        <v>#N/A</v>
      </c>
      <c r="V1569" s="37" t="s">
        <v>2</v>
      </c>
      <c r="W1569" s="37" t="s">
        <v>2</v>
      </c>
      <c r="X1569" t="e">
        <f>VLOOKUP(T1569,[3]رکوردها!$A:$B,2,0)</f>
        <v>#N/A</v>
      </c>
      <c r="Y1569" t="e">
        <f>VLOOKUP(T1569,[3]رکوردها!$A:$D,4,0)</f>
        <v>#N/A</v>
      </c>
      <c r="Z1569" t="e">
        <f>VLOOKUP(T1569,[3]رکوردها!$A:$C,3,0)</f>
        <v>#N/A</v>
      </c>
      <c r="AA1569" t="e">
        <f>VLOOKUP(T1569,[3]رکوردها!$A:$F,6,0)</f>
        <v>#N/A</v>
      </c>
      <c r="AB1569" t="e">
        <f>VLOOKUP(T1569,[3]رکوردها!$A:$E,5,0)</f>
        <v>#N/A</v>
      </c>
    </row>
    <row r="1570" spans="1:28" s="41" customFormat="1" hidden="1" x14ac:dyDescent="0.2">
      <c r="A1570" s="36">
        <v>179313</v>
      </c>
      <c r="B1570" s="36">
        <v>1330</v>
      </c>
      <c r="C1570" s="36">
        <v>1869</v>
      </c>
      <c r="D1570" s="39" t="s">
        <v>5178</v>
      </c>
      <c r="E1570" s="39"/>
      <c r="F1570" s="37" t="s">
        <v>171</v>
      </c>
      <c r="G1570" s="37" t="s">
        <v>973</v>
      </c>
      <c r="H1570" s="38">
        <v>16124410685</v>
      </c>
      <c r="I1570" s="38">
        <v>0</v>
      </c>
      <c r="J1570" s="38">
        <f t="shared" si="25"/>
        <v>16124410685</v>
      </c>
      <c r="K1570" s="38"/>
      <c r="L1570" s="49"/>
      <c r="M1570" s="37" t="s">
        <v>63</v>
      </c>
      <c r="N1570" s="37" t="s">
        <v>64</v>
      </c>
      <c r="O1570" s="37" t="s">
        <v>157</v>
      </c>
      <c r="P1570" s="37" t="s">
        <v>158</v>
      </c>
      <c r="Q1570" s="37" t="s">
        <v>159</v>
      </c>
      <c r="R1570" s="37" t="s">
        <v>160</v>
      </c>
      <c r="S1570" s="37" t="s">
        <v>912</v>
      </c>
      <c r="T1570" s="37" t="s">
        <v>911</v>
      </c>
      <c r="U1570" s="1" t="e">
        <f>VLOOKUP(T1570,[2]VAT!$A:$D,1,0)</f>
        <v>#N/A</v>
      </c>
      <c r="V1570" s="37" t="s">
        <v>2</v>
      </c>
      <c r="W1570" s="37" t="s">
        <v>2</v>
      </c>
      <c r="X1570" t="e">
        <f>VLOOKUP(T1570,[3]رکوردها!$A:$B,2,0)</f>
        <v>#N/A</v>
      </c>
      <c r="Y1570" t="e">
        <f>VLOOKUP(T1570,[3]رکوردها!$A:$D,4,0)</f>
        <v>#N/A</v>
      </c>
      <c r="Z1570" t="e">
        <f>VLOOKUP(T1570,[3]رکوردها!$A:$C,3,0)</f>
        <v>#N/A</v>
      </c>
      <c r="AA1570" t="e">
        <f>VLOOKUP(T1570,[3]رکوردها!$A:$F,6,0)</f>
        <v>#N/A</v>
      </c>
      <c r="AB1570" t="e">
        <f>VLOOKUP(T1570,[3]رکوردها!$A:$E,5,0)</f>
        <v>#N/A</v>
      </c>
    </row>
    <row r="1571" spans="1:28" s="41" customFormat="1" hidden="1" x14ac:dyDescent="0.2">
      <c r="A1571" s="36">
        <v>179314</v>
      </c>
      <c r="B1571" s="36">
        <v>1330</v>
      </c>
      <c r="C1571" s="36">
        <v>1869</v>
      </c>
      <c r="D1571" s="39" t="s">
        <v>5178</v>
      </c>
      <c r="E1571" s="39"/>
      <c r="F1571" s="37" t="s">
        <v>171</v>
      </c>
      <c r="G1571" s="37" t="s">
        <v>972</v>
      </c>
      <c r="H1571" s="38">
        <v>10212126767</v>
      </c>
      <c r="I1571" s="38">
        <v>0</v>
      </c>
      <c r="J1571" s="38">
        <f t="shared" si="25"/>
        <v>10212126767</v>
      </c>
      <c r="K1571" s="38"/>
      <c r="L1571" s="49"/>
      <c r="M1571" s="37" t="s">
        <v>63</v>
      </c>
      <c r="N1571" s="37" t="s">
        <v>64</v>
      </c>
      <c r="O1571" s="37" t="s">
        <v>157</v>
      </c>
      <c r="P1571" s="37" t="s">
        <v>158</v>
      </c>
      <c r="Q1571" s="37" t="s">
        <v>159</v>
      </c>
      <c r="R1571" s="37" t="s">
        <v>160</v>
      </c>
      <c r="S1571" s="37" t="s">
        <v>912</v>
      </c>
      <c r="T1571" s="37" t="s">
        <v>911</v>
      </c>
      <c r="U1571" s="1" t="e">
        <f>VLOOKUP(T1571,[2]VAT!$A:$D,1,0)</f>
        <v>#N/A</v>
      </c>
      <c r="V1571" s="37" t="s">
        <v>2</v>
      </c>
      <c r="W1571" s="37" t="s">
        <v>2</v>
      </c>
      <c r="X1571" t="e">
        <f>VLOOKUP(T1571,[3]رکوردها!$A:$B,2,0)</f>
        <v>#N/A</v>
      </c>
      <c r="Y1571" t="e">
        <f>VLOOKUP(T1571,[3]رکوردها!$A:$D,4,0)</f>
        <v>#N/A</v>
      </c>
      <c r="Z1571" t="e">
        <f>VLOOKUP(T1571,[3]رکوردها!$A:$C,3,0)</f>
        <v>#N/A</v>
      </c>
      <c r="AA1571" t="e">
        <f>VLOOKUP(T1571,[3]رکوردها!$A:$F,6,0)</f>
        <v>#N/A</v>
      </c>
      <c r="AB1571" t="e">
        <f>VLOOKUP(T1571,[3]رکوردها!$A:$E,5,0)</f>
        <v>#N/A</v>
      </c>
    </row>
    <row r="1572" spans="1:28" s="41" customFormat="1" hidden="1" x14ac:dyDescent="0.2">
      <c r="A1572" s="36">
        <v>179315</v>
      </c>
      <c r="B1572" s="36">
        <v>1330</v>
      </c>
      <c r="C1572" s="36">
        <v>1869</v>
      </c>
      <c r="D1572" s="39" t="s">
        <v>5178</v>
      </c>
      <c r="E1572" s="39"/>
      <c r="F1572" s="37" t="s">
        <v>171</v>
      </c>
      <c r="G1572" s="37" t="s">
        <v>972</v>
      </c>
      <c r="H1572" s="38">
        <v>9943386589</v>
      </c>
      <c r="I1572" s="38">
        <v>0</v>
      </c>
      <c r="J1572" s="38">
        <f t="shared" si="25"/>
        <v>9943386589</v>
      </c>
      <c r="K1572" s="38"/>
      <c r="L1572" s="49"/>
      <c r="M1572" s="37" t="s">
        <v>63</v>
      </c>
      <c r="N1572" s="37" t="s">
        <v>64</v>
      </c>
      <c r="O1572" s="37" t="s">
        <v>157</v>
      </c>
      <c r="P1572" s="37" t="s">
        <v>158</v>
      </c>
      <c r="Q1572" s="37" t="s">
        <v>159</v>
      </c>
      <c r="R1572" s="37" t="s">
        <v>160</v>
      </c>
      <c r="S1572" s="37" t="s">
        <v>912</v>
      </c>
      <c r="T1572" s="37" t="s">
        <v>911</v>
      </c>
      <c r="U1572" s="1" t="e">
        <f>VLOOKUP(T1572,[2]VAT!$A:$D,1,0)</f>
        <v>#N/A</v>
      </c>
      <c r="V1572" s="37" t="s">
        <v>2</v>
      </c>
      <c r="W1572" s="37" t="s">
        <v>2</v>
      </c>
      <c r="X1572" t="e">
        <f>VLOOKUP(T1572,[3]رکوردها!$A:$B,2,0)</f>
        <v>#N/A</v>
      </c>
      <c r="Y1572" t="e">
        <f>VLOOKUP(T1572,[3]رکوردها!$A:$D,4,0)</f>
        <v>#N/A</v>
      </c>
      <c r="Z1572" t="e">
        <f>VLOOKUP(T1572,[3]رکوردها!$A:$C,3,0)</f>
        <v>#N/A</v>
      </c>
      <c r="AA1572" t="e">
        <f>VLOOKUP(T1572,[3]رکوردها!$A:$F,6,0)</f>
        <v>#N/A</v>
      </c>
      <c r="AB1572" t="e">
        <f>VLOOKUP(T1572,[3]رکوردها!$A:$E,5,0)</f>
        <v>#N/A</v>
      </c>
    </row>
    <row r="1573" spans="1:28" s="41" customFormat="1" hidden="1" x14ac:dyDescent="0.2">
      <c r="A1573" s="36">
        <v>179316</v>
      </c>
      <c r="B1573" s="36">
        <v>1330</v>
      </c>
      <c r="C1573" s="36">
        <v>1869</v>
      </c>
      <c r="D1573" s="39" t="s">
        <v>5178</v>
      </c>
      <c r="E1573" s="39"/>
      <c r="F1573" s="37" t="s">
        <v>171</v>
      </c>
      <c r="G1573" s="37" t="s">
        <v>973</v>
      </c>
      <c r="H1573" s="38">
        <v>8062205342</v>
      </c>
      <c r="I1573" s="38">
        <v>0</v>
      </c>
      <c r="J1573" s="38">
        <f t="shared" si="25"/>
        <v>8062205342</v>
      </c>
      <c r="K1573" s="38"/>
      <c r="L1573" s="49"/>
      <c r="M1573" s="37" t="s">
        <v>63</v>
      </c>
      <c r="N1573" s="37" t="s">
        <v>64</v>
      </c>
      <c r="O1573" s="37" t="s">
        <v>157</v>
      </c>
      <c r="P1573" s="37" t="s">
        <v>158</v>
      </c>
      <c r="Q1573" s="37" t="s">
        <v>159</v>
      </c>
      <c r="R1573" s="37" t="s">
        <v>160</v>
      </c>
      <c r="S1573" s="37" t="s">
        <v>912</v>
      </c>
      <c r="T1573" s="37" t="s">
        <v>911</v>
      </c>
      <c r="U1573" s="1" t="e">
        <f>VLOOKUP(T1573,[2]VAT!$A:$D,1,0)</f>
        <v>#N/A</v>
      </c>
      <c r="V1573" s="37" t="s">
        <v>2</v>
      </c>
      <c r="W1573" s="37" t="s">
        <v>2</v>
      </c>
      <c r="X1573" t="e">
        <f>VLOOKUP(T1573,[3]رکوردها!$A:$B,2,0)</f>
        <v>#N/A</v>
      </c>
      <c r="Y1573" t="e">
        <f>VLOOKUP(T1573,[3]رکوردها!$A:$D,4,0)</f>
        <v>#N/A</v>
      </c>
      <c r="Z1573" t="e">
        <f>VLOOKUP(T1573,[3]رکوردها!$A:$C,3,0)</f>
        <v>#N/A</v>
      </c>
      <c r="AA1573" t="e">
        <f>VLOOKUP(T1573,[3]رکوردها!$A:$F,6,0)</f>
        <v>#N/A</v>
      </c>
      <c r="AB1573" t="e">
        <f>VLOOKUP(T1573,[3]رکوردها!$A:$E,5,0)</f>
        <v>#N/A</v>
      </c>
    </row>
    <row r="1574" spans="1:28" s="41" customFormat="1" hidden="1" x14ac:dyDescent="0.2">
      <c r="A1574" s="36">
        <v>179317</v>
      </c>
      <c r="B1574" s="36">
        <v>1330</v>
      </c>
      <c r="C1574" s="36">
        <v>1869</v>
      </c>
      <c r="D1574" s="39" t="s">
        <v>5178</v>
      </c>
      <c r="E1574" s="39"/>
      <c r="F1574" s="37" t="s">
        <v>171</v>
      </c>
      <c r="G1574" s="37" t="s">
        <v>974</v>
      </c>
      <c r="H1574" s="38">
        <v>3701827116</v>
      </c>
      <c r="I1574" s="38">
        <v>0</v>
      </c>
      <c r="J1574" s="38">
        <f t="shared" si="25"/>
        <v>3701827116</v>
      </c>
      <c r="K1574" s="38"/>
      <c r="L1574" s="49"/>
      <c r="M1574" s="37" t="s">
        <v>63</v>
      </c>
      <c r="N1574" s="37" t="s">
        <v>64</v>
      </c>
      <c r="O1574" s="37" t="s">
        <v>157</v>
      </c>
      <c r="P1574" s="37" t="s">
        <v>158</v>
      </c>
      <c r="Q1574" s="37" t="s">
        <v>159</v>
      </c>
      <c r="R1574" s="37" t="s">
        <v>160</v>
      </c>
      <c r="S1574" s="37" t="s">
        <v>912</v>
      </c>
      <c r="T1574" s="37" t="s">
        <v>911</v>
      </c>
      <c r="U1574" s="1" t="e">
        <f>VLOOKUP(T1574,[2]VAT!$A:$D,1,0)</f>
        <v>#N/A</v>
      </c>
      <c r="V1574" s="37" t="s">
        <v>2</v>
      </c>
      <c r="W1574" s="37" t="s">
        <v>2</v>
      </c>
      <c r="X1574" t="e">
        <f>VLOOKUP(T1574,[3]رکوردها!$A:$B,2,0)</f>
        <v>#N/A</v>
      </c>
      <c r="Y1574" t="e">
        <f>VLOOKUP(T1574,[3]رکوردها!$A:$D,4,0)</f>
        <v>#N/A</v>
      </c>
      <c r="Z1574" t="e">
        <f>VLOOKUP(T1574,[3]رکوردها!$A:$C,3,0)</f>
        <v>#N/A</v>
      </c>
      <c r="AA1574" t="e">
        <f>VLOOKUP(T1574,[3]رکوردها!$A:$F,6,0)</f>
        <v>#N/A</v>
      </c>
      <c r="AB1574" t="e">
        <f>VLOOKUP(T1574,[3]رکوردها!$A:$E,5,0)</f>
        <v>#N/A</v>
      </c>
    </row>
    <row r="1575" spans="1:28" s="41" customFormat="1" hidden="1" x14ac:dyDescent="0.2">
      <c r="A1575" s="36">
        <v>179318</v>
      </c>
      <c r="B1575" s="36">
        <v>1330</v>
      </c>
      <c r="C1575" s="36">
        <v>1869</v>
      </c>
      <c r="D1575" s="39" t="s">
        <v>5178</v>
      </c>
      <c r="E1575" s="39"/>
      <c r="F1575" s="37" t="s">
        <v>171</v>
      </c>
      <c r="G1575" s="37" t="s">
        <v>974</v>
      </c>
      <c r="H1575" s="38">
        <v>2343414353</v>
      </c>
      <c r="I1575" s="38">
        <v>0</v>
      </c>
      <c r="J1575" s="38">
        <f t="shared" si="25"/>
        <v>2343414353</v>
      </c>
      <c r="K1575" s="38"/>
      <c r="L1575" s="49"/>
      <c r="M1575" s="37" t="s">
        <v>63</v>
      </c>
      <c r="N1575" s="37" t="s">
        <v>64</v>
      </c>
      <c r="O1575" s="37" t="s">
        <v>157</v>
      </c>
      <c r="P1575" s="37" t="s">
        <v>158</v>
      </c>
      <c r="Q1575" s="37" t="s">
        <v>159</v>
      </c>
      <c r="R1575" s="37" t="s">
        <v>160</v>
      </c>
      <c r="S1575" s="37" t="s">
        <v>912</v>
      </c>
      <c r="T1575" s="37" t="s">
        <v>911</v>
      </c>
      <c r="U1575" s="1" t="e">
        <f>VLOOKUP(T1575,[2]VAT!$A:$D,1,0)</f>
        <v>#N/A</v>
      </c>
      <c r="V1575" s="37" t="s">
        <v>2</v>
      </c>
      <c r="W1575" s="37" t="s">
        <v>2</v>
      </c>
      <c r="X1575" t="e">
        <f>VLOOKUP(T1575,[3]رکوردها!$A:$B,2,0)</f>
        <v>#N/A</v>
      </c>
      <c r="Y1575" t="e">
        <f>VLOOKUP(T1575,[3]رکوردها!$A:$D,4,0)</f>
        <v>#N/A</v>
      </c>
      <c r="Z1575" t="e">
        <f>VLOOKUP(T1575,[3]رکوردها!$A:$C,3,0)</f>
        <v>#N/A</v>
      </c>
      <c r="AA1575" t="e">
        <f>VLOOKUP(T1575,[3]رکوردها!$A:$F,6,0)</f>
        <v>#N/A</v>
      </c>
      <c r="AB1575" t="e">
        <f>VLOOKUP(T1575,[3]رکوردها!$A:$E,5,0)</f>
        <v>#N/A</v>
      </c>
    </row>
    <row r="1576" spans="1:28" s="41" customFormat="1" hidden="1" x14ac:dyDescent="0.2">
      <c r="A1576" s="36">
        <v>179319</v>
      </c>
      <c r="B1576" s="36">
        <v>1330</v>
      </c>
      <c r="C1576" s="36">
        <v>1869</v>
      </c>
      <c r="D1576" s="39" t="s">
        <v>5178</v>
      </c>
      <c r="E1576" s="39"/>
      <c r="F1576" s="37" t="s">
        <v>171</v>
      </c>
      <c r="G1576" s="37" t="s">
        <v>973</v>
      </c>
      <c r="H1576" s="38">
        <v>1730686747</v>
      </c>
      <c r="I1576" s="38">
        <v>0</v>
      </c>
      <c r="J1576" s="38">
        <f t="shared" si="25"/>
        <v>1730686747</v>
      </c>
      <c r="K1576" s="38"/>
      <c r="L1576" s="49"/>
      <c r="M1576" s="37" t="s">
        <v>63</v>
      </c>
      <c r="N1576" s="37" t="s">
        <v>64</v>
      </c>
      <c r="O1576" s="37" t="s">
        <v>157</v>
      </c>
      <c r="P1576" s="37" t="s">
        <v>158</v>
      </c>
      <c r="Q1576" s="37" t="s">
        <v>159</v>
      </c>
      <c r="R1576" s="37" t="s">
        <v>160</v>
      </c>
      <c r="S1576" s="37" t="s">
        <v>912</v>
      </c>
      <c r="T1576" s="37" t="s">
        <v>911</v>
      </c>
      <c r="U1576" s="1" t="e">
        <f>VLOOKUP(T1576,[2]VAT!$A:$D,1,0)</f>
        <v>#N/A</v>
      </c>
      <c r="V1576" s="37" t="s">
        <v>2</v>
      </c>
      <c r="W1576" s="37" t="s">
        <v>2</v>
      </c>
      <c r="X1576" t="e">
        <f>VLOOKUP(T1576,[3]رکوردها!$A:$B,2,0)</f>
        <v>#N/A</v>
      </c>
      <c r="Y1576" t="e">
        <f>VLOOKUP(T1576,[3]رکوردها!$A:$D,4,0)</f>
        <v>#N/A</v>
      </c>
      <c r="Z1576" t="e">
        <f>VLOOKUP(T1576,[3]رکوردها!$A:$C,3,0)</f>
        <v>#N/A</v>
      </c>
      <c r="AA1576" t="e">
        <f>VLOOKUP(T1576,[3]رکوردها!$A:$F,6,0)</f>
        <v>#N/A</v>
      </c>
      <c r="AB1576" t="e">
        <f>VLOOKUP(T1576,[3]رکوردها!$A:$E,5,0)</f>
        <v>#N/A</v>
      </c>
    </row>
    <row r="1577" spans="1:28" s="41" customFormat="1" hidden="1" x14ac:dyDescent="0.2">
      <c r="A1577" s="36">
        <v>179320</v>
      </c>
      <c r="B1577" s="36">
        <v>1330</v>
      </c>
      <c r="C1577" s="36">
        <v>1869</v>
      </c>
      <c r="D1577" s="39" t="s">
        <v>5178</v>
      </c>
      <c r="E1577" s="39"/>
      <c r="F1577" s="37" t="s">
        <v>171</v>
      </c>
      <c r="G1577" s="37" t="s">
        <v>975</v>
      </c>
      <c r="H1577" s="38">
        <v>1719937140</v>
      </c>
      <c r="I1577" s="38">
        <v>0</v>
      </c>
      <c r="J1577" s="38">
        <f t="shared" si="25"/>
        <v>1719937140</v>
      </c>
      <c r="K1577" s="38"/>
      <c r="L1577" s="49"/>
      <c r="M1577" s="37" t="s">
        <v>63</v>
      </c>
      <c r="N1577" s="37" t="s">
        <v>64</v>
      </c>
      <c r="O1577" s="37" t="s">
        <v>157</v>
      </c>
      <c r="P1577" s="37" t="s">
        <v>158</v>
      </c>
      <c r="Q1577" s="37" t="s">
        <v>159</v>
      </c>
      <c r="R1577" s="37" t="s">
        <v>160</v>
      </c>
      <c r="S1577" s="37" t="s">
        <v>912</v>
      </c>
      <c r="T1577" s="37" t="s">
        <v>911</v>
      </c>
      <c r="U1577" s="1" t="e">
        <f>VLOOKUP(T1577,[2]VAT!$A:$D,1,0)</f>
        <v>#N/A</v>
      </c>
      <c r="V1577" s="37" t="s">
        <v>2</v>
      </c>
      <c r="W1577" s="37" t="s">
        <v>2</v>
      </c>
      <c r="X1577" t="e">
        <f>VLOOKUP(T1577,[3]رکوردها!$A:$B,2,0)</f>
        <v>#N/A</v>
      </c>
      <c r="Y1577" t="e">
        <f>VLOOKUP(T1577,[3]رکوردها!$A:$D,4,0)</f>
        <v>#N/A</v>
      </c>
      <c r="Z1577" t="e">
        <f>VLOOKUP(T1577,[3]رکوردها!$A:$C,3,0)</f>
        <v>#N/A</v>
      </c>
      <c r="AA1577" t="e">
        <f>VLOOKUP(T1577,[3]رکوردها!$A:$F,6,0)</f>
        <v>#N/A</v>
      </c>
      <c r="AB1577" t="e">
        <f>VLOOKUP(T1577,[3]رکوردها!$A:$E,5,0)</f>
        <v>#N/A</v>
      </c>
    </row>
    <row r="1578" spans="1:28" s="41" customFormat="1" hidden="1" x14ac:dyDescent="0.2">
      <c r="A1578" s="36">
        <v>179321</v>
      </c>
      <c r="B1578" s="36">
        <v>1330</v>
      </c>
      <c r="C1578" s="36">
        <v>1869</v>
      </c>
      <c r="D1578" s="39" t="s">
        <v>5178</v>
      </c>
      <c r="E1578" s="39"/>
      <c r="F1578" s="37" t="s">
        <v>171</v>
      </c>
      <c r="G1578" s="37" t="s">
        <v>973</v>
      </c>
      <c r="H1578" s="38">
        <v>1719937140</v>
      </c>
      <c r="I1578" s="38">
        <v>0</v>
      </c>
      <c r="J1578" s="38">
        <f t="shared" si="25"/>
        <v>1719937140</v>
      </c>
      <c r="K1578" s="38"/>
      <c r="L1578" s="49"/>
      <c r="M1578" s="37" t="s">
        <v>63</v>
      </c>
      <c r="N1578" s="37" t="s">
        <v>64</v>
      </c>
      <c r="O1578" s="37" t="s">
        <v>157</v>
      </c>
      <c r="P1578" s="37" t="s">
        <v>158</v>
      </c>
      <c r="Q1578" s="37" t="s">
        <v>159</v>
      </c>
      <c r="R1578" s="37" t="s">
        <v>160</v>
      </c>
      <c r="S1578" s="37" t="s">
        <v>912</v>
      </c>
      <c r="T1578" s="37" t="s">
        <v>911</v>
      </c>
      <c r="U1578" s="1" t="e">
        <f>VLOOKUP(T1578,[2]VAT!$A:$D,1,0)</f>
        <v>#N/A</v>
      </c>
      <c r="V1578" s="37" t="s">
        <v>2</v>
      </c>
      <c r="W1578" s="37" t="s">
        <v>2</v>
      </c>
      <c r="X1578" t="e">
        <f>VLOOKUP(T1578,[3]رکوردها!$A:$B,2,0)</f>
        <v>#N/A</v>
      </c>
      <c r="Y1578" t="e">
        <f>VLOOKUP(T1578,[3]رکوردها!$A:$D,4,0)</f>
        <v>#N/A</v>
      </c>
      <c r="Z1578" t="e">
        <f>VLOOKUP(T1578,[3]رکوردها!$A:$C,3,0)</f>
        <v>#N/A</v>
      </c>
      <c r="AA1578" t="e">
        <f>VLOOKUP(T1578,[3]رکوردها!$A:$F,6,0)</f>
        <v>#N/A</v>
      </c>
      <c r="AB1578" t="e">
        <f>VLOOKUP(T1578,[3]رکوردها!$A:$E,5,0)</f>
        <v>#N/A</v>
      </c>
    </row>
    <row r="1579" spans="1:28" s="41" customFormat="1" hidden="1" x14ac:dyDescent="0.2">
      <c r="A1579" s="36">
        <v>179322</v>
      </c>
      <c r="B1579" s="36">
        <v>1330</v>
      </c>
      <c r="C1579" s="36">
        <v>1869</v>
      </c>
      <c r="D1579" s="39" t="s">
        <v>5178</v>
      </c>
      <c r="E1579" s="39"/>
      <c r="F1579" s="37" t="s">
        <v>171</v>
      </c>
      <c r="G1579" s="37" t="s">
        <v>972</v>
      </c>
      <c r="H1579" s="38">
        <v>1504944997</v>
      </c>
      <c r="I1579" s="38">
        <v>0</v>
      </c>
      <c r="J1579" s="38">
        <f t="shared" si="25"/>
        <v>1504944997</v>
      </c>
      <c r="K1579" s="38"/>
      <c r="L1579" s="49"/>
      <c r="M1579" s="37" t="s">
        <v>63</v>
      </c>
      <c r="N1579" s="37" t="s">
        <v>64</v>
      </c>
      <c r="O1579" s="37" t="s">
        <v>157</v>
      </c>
      <c r="P1579" s="37" t="s">
        <v>158</v>
      </c>
      <c r="Q1579" s="37" t="s">
        <v>159</v>
      </c>
      <c r="R1579" s="37" t="s">
        <v>160</v>
      </c>
      <c r="S1579" s="37" t="s">
        <v>912</v>
      </c>
      <c r="T1579" s="37" t="s">
        <v>911</v>
      </c>
      <c r="U1579" s="1" t="e">
        <f>VLOOKUP(T1579,[2]VAT!$A:$D,1,0)</f>
        <v>#N/A</v>
      </c>
      <c r="V1579" s="37" t="s">
        <v>2</v>
      </c>
      <c r="W1579" s="37" t="s">
        <v>2</v>
      </c>
      <c r="X1579" t="e">
        <f>VLOOKUP(T1579,[3]رکوردها!$A:$B,2,0)</f>
        <v>#N/A</v>
      </c>
      <c r="Y1579" t="e">
        <f>VLOOKUP(T1579,[3]رکوردها!$A:$D,4,0)</f>
        <v>#N/A</v>
      </c>
      <c r="Z1579" t="e">
        <f>VLOOKUP(T1579,[3]رکوردها!$A:$C,3,0)</f>
        <v>#N/A</v>
      </c>
      <c r="AA1579" t="e">
        <f>VLOOKUP(T1579,[3]رکوردها!$A:$F,6,0)</f>
        <v>#N/A</v>
      </c>
      <c r="AB1579" t="e">
        <f>VLOOKUP(T1579,[3]رکوردها!$A:$E,5,0)</f>
        <v>#N/A</v>
      </c>
    </row>
    <row r="1580" spans="1:28" s="41" customFormat="1" hidden="1" x14ac:dyDescent="0.2">
      <c r="A1580" s="36">
        <v>179323</v>
      </c>
      <c r="B1580" s="36">
        <v>1330</v>
      </c>
      <c r="C1580" s="36">
        <v>1869</v>
      </c>
      <c r="D1580" s="39" t="s">
        <v>5178</v>
      </c>
      <c r="E1580" s="39"/>
      <c r="F1580" s="37" t="s">
        <v>171</v>
      </c>
      <c r="G1580" s="37" t="s">
        <v>974</v>
      </c>
      <c r="H1580" s="38">
        <v>1397448926</v>
      </c>
      <c r="I1580" s="38">
        <v>0</v>
      </c>
      <c r="J1580" s="38">
        <f t="shared" si="25"/>
        <v>1397448926</v>
      </c>
      <c r="K1580" s="38"/>
      <c r="L1580" s="49"/>
      <c r="M1580" s="37" t="s">
        <v>63</v>
      </c>
      <c r="N1580" s="37" t="s">
        <v>64</v>
      </c>
      <c r="O1580" s="37" t="s">
        <v>157</v>
      </c>
      <c r="P1580" s="37" t="s">
        <v>158</v>
      </c>
      <c r="Q1580" s="37" t="s">
        <v>159</v>
      </c>
      <c r="R1580" s="37" t="s">
        <v>160</v>
      </c>
      <c r="S1580" s="37" t="s">
        <v>912</v>
      </c>
      <c r="T1580" s="37" t="s">
        <v>911</v>
      </c>
      <c r="U1580" s="1" t="e">
        <f>VLOOKUP(T1580,[2]VAT!$A:$D,1,0)</f>
        <v>#N/A</v>
      </c>
      <c r="V1580" s="37" t="s">
        <v>2</v>
      </c>
      <c r="W1580" s="37" t="s">
        <v>2</v>
      </c>
      <c r="X1580" t="e">
        <f>VLOOKUP(T1580,[3]رکوردها!$A:$B,2,0)</f>
        <v>#N/A</v>
      </c>
      <c r="Y1580" t="e">
        <f>VLOOKUP(T1580,[3]رکوردها!$A:$D,4,0)</f>
        <v>#N/A</v>
      </c>
      <c r="Z1580" t="e">
        <f>VLOOKUP(T1580,[3]رکوردها!$A:$C,3,0)</f>
        <v>#N/A</v>
      </c>
      <c r="AA1580" t="e">
        <f>VLOOKUP(T1580,[3]رکوردها!$A:$F,6,0)</f>
        <v>#N/A</v>
      </c>
      <c r="AB1580" t="e">
        <f>VLOOKUP(T1580,[3]رکوردها!$A:$E,5,0)</f>
        <v>#N/A</v>
      </c>
    </row>
    <row r="1581" spans="1:28" s="41" customFormat="1" hidden="1" x14ac:dyDescent="0.2">
      <c r="A1581" s="36">
        <v>179324</v>
      </c>
      <c r="B1581" s="36">
        <v>1330</v>
      </c>
      <c r="C1581" s="36">
        <v>1869</v>
      </c>
      <c r="D1581" s="39" t="s">
        <v>5178</v>
      </c>
      <c r="E1581" s="39"/>
      <c r="F1581" s="37" t="s">
        <v>171</v>
      </c>
      <c r="G1581" s="37" t="s">
        <v>974</v>
      </c>
      <c r="H1581" s="38">
        <v>1134083551</v>
      </c>
      <c r="I1581" s="38">
        <v>0</v>
      </c>
      <c r="J1581" s="38">
        <f t="shared" si="25"/>
        <v>1134083551</v>
      </c>
      <c r="K1581" s="38"/>
      <c r="L1581" s="49"/>
      <c r="M1581" s="37" t="s">
        <v>63</v>
      </c>
      <c r="N1581" s="37" t="s">
        <v>64</v>
      </c>
      <c r="O1581" s="37" t="s">
        <v>157</v>
      </c>
      <c r="P1581" s="37" t="s">
        <v>158</v>
      </c>
      <c r="Q1581" s="37" t="s">
        <v>159</v>
      </c>
      <c r="R1581" s="37" t="s">
        <v>160</v>
      </c>
      <c r="S1581" s="37" t="s">
        <v>912</v>
      </c>
      <c r="T1581" s="37" t="s">
        <v>911</v>
      </c>
      <c r="U1581" s="1" t="e">
        <f>VLOOKUP(T1581,[2]VAT!$A:$D,1,0)</f>
        <v>#N/A</v>
      </c>
      <c r="V1581" s="37" t="s">
        <v>2</v>
      </c>
      <c r="W1581" s="37" t="s">
        <v>2</v>
      </c>
      <c r="X1581" t="e">
        <f>VLOOKUP(T1581,[3]رکوردها!$A:$B,2,0)</f>
        <v>#N/A</v>
      </c>
      <c r="Y1581" t="e">
        <f>VLOOKUP(T1581,[3]رکوردها!$A:$D,4,0)</f>
        <v>#N/A</v>
      </c>
      <c r="Z1581" t="e">
        <f>VLOOKUP(T1581,[3]رکوردها!$A:$C,3,0)</f>
        <v>#N/A</v>
      </c>
      <c r="AA1581" t="e">
        <f>VLOOKUP(T1581,[3]رکوردها!$A:$F,6,0)</f>
        <v>#N/A</v>
      </c>
      <c r="AB1581" t="e">
        <f>VLOOKUP(T1581,[3]رکوردها!$A:$E,5,0)</f>
        <v>#N/A</v>
      </c>
    </row>
    <row r="1582" spans="1:28" s="41" customFormat="1" hidden="1" x14ac:dyDescent="0.2">
      <c r="A1582" s="36">
        <v>179325</v>
      </c>
      <c r="B1582" s="36">
        <v>1330</v>
      </c>
      <c r="C1582" s="36">
        <v>1869</v>
      </c>
      <c r="D1582" s="39" t="s">
        <v>5178</v>
      </c>
      <c r="E1582" s="39"/>
      <c r="F1582" s="37" t="s">
        <v>171</v>
      </c>
      <c r="G1582" s="37" t="s">
        <v>972</v>
      </c>
      <c r="H1582" s="38">
        <v>967464641</v>
      </c>
      <c r="I1582" s="38">
        <v>0</v>
      </c>
      <c r="J1582" s="38">
        <f t="shared" si="25"/>
        <v>967464641</v>
      </c>
      <c r="K1582" s="38"/>
      <c r="L1582" s="49"/>
      <c r="M1582" s="37" t="s">
        <v>63</v>
      </c>
      <c r="N1582" s="37" t="s">
        <v>64</v>
      </c>
      <c r="O1582" s="37" t="s">
        <v>157</v>
      </c>
      <c r="P1582" s="37" t="s">
        <v>158</v>
      </c>
      <c r="Q1582" s="37" t="s">
        <v>159</v>
      </c>
      <c r="R1582" s="37" t="s">
        <v>160</v>
      </c>
      <c r="S1582" s="37" t="s">
        <v>912</v>
      </c>
      <c r="T1582" s="37" t="s">
        <v>911</v>
      </c>
      <c r="U1582" s="1" t="e">
        <f>VLOOKUP(T1582,[2]VAT!$A:$D,1,0)</f>
        <v>#N/A</v>
      </c>
      <c r="V1582" s="37" t="s">
        <v>2</v>
      </c>
      <c r="W1582" s="37" t="s">
        <v>2</v>
      </c>
      <c r="X1582" t="e">
        <f>VLOOKUP(T1582,[3]رکوردها!$A:$B,2,0)</f>
        <v>#N/A</v>
      </c>
      <c r="Y1582" t="e">
        <f>VLOOKUP(T1582,[3]رکوردها!$A:$D,4,0)</f>
        <v>#N/A</v>
      </c>
      <c r="Z1582" t="e">
        <f>VLOOKUP(T1582,[3]رکوردها!$A:$C,3,0)</f>
        <v>#N/A</v>
      </c>
      <c r="AA1582" t="e">
        <f>VLOOKUP(T1582,[3]رکوردها!$A:$F,6,0)</f>
        <v>#N/A</v>
      </c>
      <c r="AB1582" t="e">
        <f>VLOOKUP(T1582,[3]رکوردها!$A:$E,5,0)</f>
        <v>#N/A</v>
      </c>
    </row>
    <row r="1583" spans="1:28" s="41" customFormat="1" hidden="1" x14ac:dyDescent="0.2">
      <c r="A1583" s="36">
        <v>179326</v>
      </c>
      <c r="B1583" s="36">
        <v>1330</v>
      </c>
      <c r="C1583" s="36">
        <v>1869</v>
      </c>
      <c r="D1583" s="39" t="s">
        <v>5178</v>
      </c>
      <c r="E1583" s="39"/>
      <c r="F1583" s="37" t="s">
        <v>171</v>
      </c>
      <c r="G1583" s="37" t="s">
        <v>974</v>
      </c>
      <c r="H1583" s="38">
        <v>752612499</v>
      </c>
      <c r="I1583" s="38">
        <v>0</v>
      </c>
      <c r="J1583" s="38">
        <f t="shared" si="25"/>
        <v>752612499</v>
      </c>
      <c r="K1583" s="38"/>
      <c r="L1583" s="49"/>
      <c r="M1583" s="37" t="s">
        <v>63</v>
      </c>
      <c r="N1583" s="37" t="s">
        <v>64</v>
      </c>
      <c r="O1583" s="37" t="s">
        <v>157</v>
      </c>
      <c r="P1583" s="37" t="s">
        <v>158</v>
      </c>
      <c r="Q1583" s="37" t="s">
        <v>159</v>
      </c>
      <c r="R1583" s="37" t="s">
        <v>160</v>
      </c>
      <c r="S1583" s="37" t="s">
        <v>912</v>
      </c>
      <c r="T1583" s="37" t="s">
        <v>911</v>
      </c>
      <c r="U1583" s="1" t="e">
        <f>VLOOKUP(T1583,[2]VAT!$A:$D,1,0)</f>
        <v>#N/A</v>
      </c>
      <c r="V1583" s="37" t="s">
        <v>2</v>
      </c>
      <c r="W1583" s="37" t="s">
        <v>2</v>
      </c>
      <c r="X1583" t="e">
        <f>VLOOKUP(T1583,[3]رکوردها!$A:$B,2,0)</f>
        <v>#N/A</v>
      </c>
      <c r="Y1583" t="e">
        <f>VLOOKUP(T1583,[3]رکوردها!$A:$D,4,0)</f>
        <v>#N/A</v>
      </c>
      <c r="Z1583" t="e">
        <f>VLOOKUP(T1583,[3]رکوردها!$A:$C,3,0)</f>
        <v>#N/A</v>
      </c>
      <c r="AA1583" t="e">
        <f>VLOOKUP(T1583,[3]رکوردها!$A:$F,6,0)</f>
        <v>#N/A</v>
      </c>
      <c r="AB1583" t="e">
        <f>VLOOKUP(T1583,[3]رکوردها!$A:$E,5,0)</f>
        <v>#N/A</v>
      </c>
    </row>
    <row r="1584" spans="1:28" s="41" customFormat="1" hidden="1" x14ac:dyDescent="0.2">
      <c r="A1584" s="36">
        <v>179327</v>
      </c>
      <c r="B1584" s="36">
        <v>1330</v>
      </c>
      <c r="C1584" s="36">
        <v>1869</v>
      </c>
      <c r="D1584" s="39" t="s">
        <v>5178</v>
      </c>
      <c r="E1584" s="39"/>
      <c r="F1584" s="37" t="s">
        <v>171</v>
      </c>
      <c r="G1584" s="37" t="s">
        <v>974</v>
      </c>
      <c r="H1584" s="38">
        <v>698724463</v>
      </c>
      <c r="I1584" s="38">
        <v>0</v>
      </c>
      <c r="J1584" s="38">
        <f t="shared" si="25"/>
        <v>698724463</v>
      </c>
      <c r="K1584" s="38"/>
      <c r="L1584" s="49"/>
      <c r="M1584" s="37" t="s">
        <v>63</v>
      </c>
      <c r="N1584" s="37" t="s">
        <v>64</v>
      </c>
      <c r="O1584" s="37" t="s">
        <v>157</v>
      </c>
      <c r="P1584" s="37" t="s">
        <v>158</v>
      </c>
      <c r="Q1584" s="37" t="s">
        <v>159</v>
      </c>
      <c r="R1584" s="37" t="s">
        <v>160</v>
      </c>
      <c r="S1584" s="37" t="s">
        <v>912</v>
      </c>
      <c r="T1584" s="37" t="s">
        <v>911</v>
      </c>
      <c r="U1584" s="1" t="e">
        <f>VLOOKUP(T1584,[2]VAT!$A:$D,1,0)</f>
        <v>#N/A</v>
      </c>
      <c r="V1584" s="37" t="s">
        <v>2</v>
      </c>
      <c r="W1584" s="37" t="s">
        <v>2</v>
      </c>
      <c r="X1584" t="e">
        <f>VLOOKUP(T1584,[3]رکوردها!$A:$B,2,0)</f>
        <v>#N/A</v>
      </c>
      <c r="Y1584" t="e">
        <f>VLOOKUP(T1584,[3]رکوردها!$A:$D,4,0)</f>
        <v>#N/A</v>
      </c>
      <c r="Z1584" t="e">
        <f>VLOOKUP(T1584,[3]رکوردها!$A:$C,3,0)</f>
        <v>#N/A</v>
      </c>
      <c r="AA1584" t="e">
        <f>VLOOKUP(T1584,[3]رکوردها!$A:$F,6,0)</f>
        <v>#N/A</v>
      </c>
      <c r="AB1584" t="e">
        <f>VLOOKUP(T1584,[3]رکوردها!$A:$E,5,0)</f>
        <v>#N/A</v>
      </c>
    </row>
    <row r="1585" spans="1:28" s="41" customFormat="1" hidden="1" x14ac:dyDescent="0.2">
      <c r="A1585" s="36">
        <v>179328</v>
      </c>
      <c r="B1585" s="36">
        <v>1330</v>
      </c>
      <c r="C1585" s="36">
        <v>1869</v>
      </c>
      <c r="D1585" s="39" t="s">
        <v>5178</v>
      </c>
      <c r="E1585" s="39"/>
      <c r="F1585" s="37" t="s">
        <v>171</v>
      </c>
      <c r="G1585" s="37" t="s">
        <v>974</v>
      </c>
      <c r="H1585" s="38">
        <v>671850445</v>
      </c>
      <c r="I1585" s="38">
        <v>0</v>
      </c>
      <c r="J1585" s="38">
        <f t="shared" si="25"/>
        <v>671850445</v>
      </c>
      <c r="K1585" s="38"/>
      <c r="L1585" s="49"/>
      <c r="M1585" s="37" t="s">
        <v>63</v>
      </c>
      <c r="N1585" s="37" t="s">
        <v>64</v>
      </c>
      <c r="O1585" s="37" t="s">
        <v>157</v>
      </c>
      <c r="P1585" s="37" t="s">
        <v>158</v>
      </c>
      <c r="Q1585" s="37" t="s">
        <v>159</v>
      </c>
      <c r="R1585" s="37" t="s">
        <v>160</v>
      </c>
      <c r="S1585" s="37" t="s">
        <v>912</v>
      </c>
      <c r="T1585" s="37" t="s">
        <v>911</v>
      </c>
      <c r="U1585" s="1" t="e">
        <f>VLOOKUP(T1585,[2]VAT!$A:$D,1,0)</f>
        <v>#N/A</v>
      </c>
      <c r="V1585" s="37" t="s">
        <v>2</v>
      </c>
      <c r="W1585" s="37" t="s">
        <v>2</v>
      </c>
      <c r="X1585" t="e">
        <f>VLOOKUP(T1585,[3]رکوردها!$A:$B,2,0)</f>
        <v>#N/A</v>
      </c>
      <c r="Y1585" t="e">
        <f>VLOOKUP(T1585,[3]رکوردها!$A:$D,4,0)</f>
        <v>#N/A</v>
      </c>
      <c r="Z1585" t="e">
        <f>VLOOKUP(T1585,[3]رکوردها!$A:$C,3,0)</f>
        <v>#N/A</v>
      </c>
      <c r="AA1585" t="e">
        <f>VLOOKUP(T1585,[3]رکوردها!$A:$F,6,0)</f>
        <v>#N/A</v>
      </c>
      <c r="AB1585" t="e">
        <f>VLOOKUP(T1585,[3]رکوردها!$A:$E,5,0)</f>
        <v>#N/A</v>
      </c>
    </row>
    <row r="1586" spans="1:28" s="41" customFormat="1" hidden="1" x14ac:dyDescent="0.2">
      <c r="A1586" s="36">
        <v>179329</v>
      </c>
      <c r="B1586" s="36">
        <v>1330</v>
      </c>
      <c r="C1586" s="36">
        <v>1869</v>
      </c>
      <c r="D1586" s="39" t="s">
        <v>5178</v>
      </c>
      <c r="E1586" s="39"/>
      <c r="F1586" s="37" t="s">
        <v>171</v>
      </c>
      <c r="G1586" s="37" t="s">
        <v>972</v>
      </c>
      <c r="H1586" s="38">
        <v>644976427</v>
      </c>
      <c r="I1586" s="38">
        <v>0</v>
      </c>
      <c r="J1586" s="38">
        <f t="shared" si="25"/>
        <v>644976427</v>
      </c>
      <c r="K1586" s="38"/>
      <c r="L1586" s="49"/>
      <c r="M1586" s="37" t="s">
        <v>63</v>
      </c>
      <c r="N1586" s="37" t="s">
        <v>64</v>
      </c>
      <c r="O1586" s="37" t="s">
        <v>157</v>
      </c>
      <c r="P1586" s="37" t="s">
        <v>158</v>
      </c>
      <c r="Q1586" s="37" t="s">
        <v>159</v>
      </c>
      <c r="R1586" s="37" t="s">
        <v>160</v>
      </c>
      <c r="S1586" s="37" t="s">
        <v>912</v>
      </c>
      <c r="T1586" s="37" t="s">
        <v>911</v>
      </c>
      <c r="U1586" s="1" t="e">
        <f>VLOOKUP(T1586,[2]VAT!$A:$D,1,0)</f>
        <v>#N/A</v>
      </c>
      <c r="V1586" s="37" t="s">
        <v>2</v>
      </c>
      <c r="W1586" s="37" t="s">
        <v>2</v>
      </c>
      <c r="X1586" t="e">
        <f>VLOOKUP(T1586,[3]رکوردها!$A:$B,2,0)</f>
        <v>#N/A</v>
      </c>
      <c r="Y1586" t="e">
        <f>VLOOKUP(T1586,[3]رکوردها!$A:$D,4,0)</f>
        <v>#N/A</v>
      </c>
      <c r="Z1586" t="e">
        <f>VLOOKUP(T1586,[3]رکوردها!$A:$C,3,0)</f>
        <v>#N/A</v>
      </c>
      <c r="AA1586" t="e">
        <f>VLOOKUP(T1586,[3]رکوردها!$A:$F,6,0)</f>
        <v>#N/A</v>
      </c>
      <c r="AB1586" t="e">
        <f>VLOOKUP(T1586,[3]رکوردها!$A:$E,5,0)</f>
        <v>#N/A</v>
      </c>
    </row>
    <row r="1587" spans="1:28" s="41" customFormat="1" hidden="1" x14ac:dyDescent="0.2">
      <c r="A1587" s="36">
        <v>179330</v>
      </c>
      <c r="B1587" s="36">
        <v>1330</v>
      </c>
      <c r="C1587" s="36">
        <v>1869</v>
      </c>
      <c r="D1587" s="39" t="s">
        <v>5178</v>
      </c>
      <c r="E1587" s="39"/>
      <c r="F1587" s="37" t="s">
        <v>171</v>
      </c>
      <c r="G1587" s="37" t="s">
        <v>973</v>
      </c>
      <c r="H1587" s="38">
        <v>644976427</v>
      </c>
      <c r="I1587" s="38">
        <v>0</v>
      </c>
      <c r="J1587" s="38">
        <f t="shared" si="25"/>
        <v>644976427</v>
      </c>
      <c r="K1587" s="38"/>
      <c r="L1587" s="49"/>
      <c r="M1587" s="37" t="s">
        <v>63</v>
      </c>
      <c r="N1587" s="37" t="s">
        <v>64</v>
      </c>
      <c r="O1587" s="37" t="s">
        <v>157</v>
      </c>
      <c r="P1587" s="37" t="s">
        <v>158</v>
      </c>
      <c r="Q1587" s="37" t="s">
        <v>159</v>
      </c>
      <c r="R1587" s="37" t="s">
        <v>160</v>
      </c>
      <c r="S1587" s="37" t="s">
        <v>912</v>
      </c>
      <c r="T1587" s="37" t="s">
        <v>911</v>
      </c>
      <c r="U1587" s="1" t="e">
        <f>VLOOKUP(T1587,[2]VAT!$A:$D,1,0)</f>
        <v>#N/A</v>
      </c>
      <c r="V1587" s="37" t="s">
        <v>2</v>
      </c>
      <c r="W1587" s="37" t="s">
        <v>2</v>
      </c>
      <c r="X1587" t="e">
        <f>VLOOKUP(T1587,[3]رکوردها!$A:$B,2,0)</f>
        <v>#N/A</v>
      </c>
      <c r="Y1587" t="e">
        <f>VLOOKUP(T1587,[3]رکوردها!$A:$D,4,0)</f>
        <v>#N/A</v>
      </c>
      <c r="Z1587" t="e">
        <f>VLOOKUP(T1587,[3]رکوردها!$A:$C,3,0)</f>
        <v>#N/A</v>
      </c>
      <c r="AA1587" t="e">
        <f>VLOOKUP(T1587,[3]رکوردها!$A:$F,6,0)</f>
        <v>#N/A</v>
      </c>
      <c r="AB1587" t="e">
        <f>VLOOKUP(T1587,[3]رکوردها!$A:$E,5,0)</f>
        <v>#N/A</v>
      </c>
    </row>
    <row r="1588" spans="1:28" s="41" customFormat="1" hidden="1" x14ac:dyDescent="0.2">
      <c r="A1588" s="36">
        <v>179331</v>
      </c>
      <c r="B1588" s="36">
        <v>1330</v>
      </c>
      <c r="C1588" s="36">
        <v>1869</v>
      </c>
      <c r="D1588" s="39" t="s">
        <v>5178</v>
      </c>
      <c r="E1588" s="39"/>
      <c r="F1588" s="37" t="s">
        <v>171</v>
      </c>
      <c r="G1588" s="37" t="s">
        <v>976</v>
      </c>
      <c r="H1588" s="38">
        <v>611981142</v>
      </c>
      <c r="I1588" s="38">
        <v>0</v>
      </c>
      <c r="J1588" s="38">
        <f t="shared" si="25"/>
        <v>611981142</v>
      </c>
      <c r="K1588" s="38"/>
      <c r="L1588" s="49"/>
      <c r="M1588" s="37" t="s">
        <v>63</v>
      </c>
      <c r="N1588" s="37" t="s">
        <v>64</v>
      </c>
      <c r="O1588" s="37" t="s">
        <v>157</v>
      </c>
      <c r="P1588" s="37" t="s">
        <v>158</v>
      </c>
      <c r="Q1588" s="37" t="s">
        <v>159</v>
      </c>
      <c r="R1588" s="37" t="s">
        <v>160</v>
      </c>
      <c r="S1588" s="37" t="s">
        <v>912</v>
      </c>
      <c r="T1588" s="37" t="s">
        <v>911</v>
      </c>
      <c r="U1588" s="1" t="e">
        <f>VLOOKUP(T1588,[2]VAT!$A:$D,1,0)</f>
        <v>#N/A</v>
      </c>
      <c r="V1588" s="37" t="s">
        <v>2</v>
      </c>
      <c r="W1588" s="37" t="s">
        <v>2</v>
      </c>
      <c r="X1588" t="e">
        <f>VLOOKUP(T1588,[3]رکوردها!$A:$B,2,0)</f>
        <v>#N/A</v>
      </c>
      <c r="Y1588" t="e">
        <f>VLOOKUP(T1588,[3]رکوردها!$A:$D,4,0)</f>
        <v>#N/A</v>
      </c>
      <c r="Z1588" t="e">
        <f>VLOOKUP(T1588,[3]رکوردها!$A:$C,3,0)</f>
        <v>#N/A</v>
      </c>
      <c r="AA1588" t="e">
        <f>VLOOKUP(T1588,[3]رکوردها!$A:$F,6,0)</f>
        <v>#N/A</v>
      </c>
      <c r="AB1588" t="e">
        <f>VLOOKUP(T1588,[3]رکوردها!$A:$E,5,0)</f>
        <v>#N/A</v>
      </c>
    </row>
    <row r="1589" spans="1:28" s="41" customFormat="1" hidden="1" x14ac:dyDescent="0.2">
      <c r="A1589" s="36">
        <v>179332</v>
      </c>
      <c r="B1589" s="36">
        <v>1330</v>
      </c>
      <c r="C1589" s="36">
        <v>1869</v>
      </c>
      <c r="D1589" s="39" t="s">
        <v>5178</v>
      </c>
      <c r="E1589" s="39"/>
      <c r="F1589" s="37" t="s">
        <v>171</v>
      </c>
      <c r="G1589" s="37" t="s">
        <v>974</v>
      </c>
      <c r="H1589" s="38">
        <v>601977999</v>
      </c>
      <c r="I1589" s="38">
        <v>0</v>
      </c>
      <c r="J1589" s="38">
        <f t="shared" si="25"/>
        <v>601977999</v>
      </c>
      <c r="K1589" s="38"/>
      <c r="L1589" s="49"/>
      <c r="M1589" s="37" t="s">
        <v>63</v>
      </c>
      <c r="N1589" s="37" t="s">
        <v>64</v>
      </c>
      <c r="O1589" s="37" t="s">
        <v>157</v>
      </c>
      <c r="P1589" s="37" t="s">
        <v>158</v>
      </c>
      <c r="Q1589" s="37" t="s">
        <v>159</v>
      </c>
      <c r="R1589" s="37" t="s">
        <v>160</v>
      </c>
      <c r="S1589" s="37" t="s">
        <v>912</v>
      </c>
      <c r="T1589" s="37" t="s">
        <v>911</v>
      </c>
      <c r="U1589" s="1" t="e">
        <f>VLOOKUP(T1589,[2]VAT!$A:$D,1,0)</f>
        <v>#N/A</v>
      </c>
      <c r="V1589" s="37" t="s">
        <v>2</v>
      </c>
      <c r="W1589" s="37" t="s">
        <v>2</v>
      </c>
      <c r="X1589" t="e">
        <f>VLOOKUP(T1589,[3]رکوردها!$A:$B,2,0)</f>
        <v>#N/A</v>
      </c>
      <c r="Y1589" t="e">
        <f>VLOOKUP(T1589,[3]رکوردها!$A:$D,4,0)</f>
        <v>#N/A</v>
      </c>
      <c r="Z1589" t="e">
        <f>VLOOKUP(T1589,[3]رکوردها!$A:$C,3,0)</f>
        <v>#N/A</v>
      </c>
      <c r="AA1589" t="e">
        <f>VLOOKUP(T1589,[3]رکوردها!$A:$F,6,0)</f>
        <v>#N/A</v>
      </c>
      <c r="AB1589" t="e">
        <f>VLOOKUP(T1589,[3]رکوردها!$A:$E,5,0)</f>
        <v>#N/A</v>
      </c>
    </row>
    <row r="1590" spans="1:28" s="41" customFormat="1" hidden="1" x14ac:dyDescent="0.2">
      <c r="A1590" s="36">
        <v>179333</v>
      </c>
      <c r="B1590" s="36">
        <v>1330</v>
      </c>
      <c r="C1590" s="36">
        <v>1869</v>
      </c>
      <c r="D1590" s="39" t="s">
        <v>5178</v>
      </c>
      <c r="E1590" s="39"/>
      <c r="F1590" s="37" t="s">
        <v>171</v>
      </c>
      <c r="G1590" s="37" t="s">
        <v>977</v>
      </c>
      <c r="H1590" s="38">
        <v>526371660</v>
      </c>
      <c r="I1590" s="38">
        <v>0</v>
      </c>
      <c r="J1590" s="38">
        <f t="shared" si="25"/>
        <v>526371660</v>
      </c>
      <c r="K1590" s="38"/>
      <c r="L1590" s="49"/>
      <c r="M1590" s="37" t="s">
        <v>63</v>
      </c>
      <c r="N1590" s="37" t="s">
        <v>64</v>
      </c>
      <c r="O1590" s="37" t="s">
        <v>157</v>
      </c>
      <c r="P1590" s="37" t="s">
        <v>158</v>
      </c>
      <c r="Q1590" s="37" t="s">
        <v>159</v>
      </c>
      <c r="R1590" s="37" t="s">
        <v>160</v>
      </c>
      <c r="S1590" s="37" t="s">
        <v>912</v>
      </c>
      <c r="T1590" s="37" t="s">
        <v>911</v>
      </c>
      <c r="U1590" s="1" t="e">
        <f>VLOOKUP(T1590,[2]VAT!$A:$D,1,0)</f>
        <v>#N/A</v>
      </c>
      <c r="V1590" s="37" t="s">
        <v>2</v>
      </c>
      <c r="W1590" s="37" t="s">
        <v>2</v>
      </c>
      <c r="X1590" t="e">
        <f>VLOOKUP(T1590,[3]رکوردها!$A:$B,2,0)</f>
        <v>#N/A</v>
      </c>
      <c r="Y1590" t="e">
        <f>VLOOKUP(T1590,[3]رکوردها!$A:$D,4,0)</f>
        <v>#N/A</v>
      </c>
      <c r="Z1590" t="e">
        <f>VLOOKUP(T1590,[3]رکوردها!$A:$C,3,0)</f>
        <v>#N/A</v>
      </c>
      <c r="AA1590" t="e">
        <f>VLOOKUP(T1590,[3]رکوردها!$A:$F,6,0)</f>
        <v>#N/A</v>
      </c>
      <c r="AB1590" t="e">
        <f>VLOOKUP(T1590,[3]رکوردها!$A:$E,5,0)</f>
        <v>#N/A</v>
      </c>
    </row>
    <row r="1591" spans="1:28" s="41" customFormat="1" hidden="1" x14ac:dyDescent="0.2">
      <c r="A1591" s="36">
        <v>179334</v>
      </c>
      <c r="B1591" s="36">
        <v>1330</v>
      </c>
      <c r="C1591" s="36">
        <v>1869</v>
      </c>
      <c r="D1591" s="39" t="s">
        <v>5178</v>
      </c>
      <c r="E1591" s="39"/>
      <c r="F1591" s="37" t="s">
        <v>171</v>
      </c>
      <c r="G1591" s="37" t="s">
        <v>974</v>
      </c>
      <c r="H1591" s="38">
        <v>472982713</v>
      </c>
      <c r="I1591" s="38">
        <v>0</v>
      </c>
      <c r="J1591" s="38">
        <f t="shared" si="25"/>
        <v>472982713</v>
      </c>
      <c r="K1591" s="38"/>
      <c r="L1591" s="49"/>
      <c r="M1591" s="37" t="s">
        <v>63</v>
      </c>
      <c r="N1591" s="37" t="s">
        <v>64</v>
      </c>
      <c r="O1591" s="37" t="s">
        <v>157</v>
      </c>
      <c r="P1591" s="37" t="s">
        <v>158</v>
      </c>
      <c r="Q1591" s="37" t="s">
        <v>159</v>
      </c>
      <c r="R1591" s="37" t="s">
        <v>160</v>
      </c>
      <c r="S1591" s="37" t="s">
        <v>912</v>
      </c>
      <c r="T1591" s="37" t="s">
        <v>911</v>
      </c>
      <c r="U1591" s="1" t="e">
        <f>VLOOKUP(T1591,[2]VAT!$A:$D,1,0)</f>
        <v>#N/A</v>
      </c>
      <c r="V1591" s="37" t="s">
        <v>2</v>
      </c>
      <c r="W1591" s="37" t="s">
        <v>2</v>
      </c>
      <c r="X1591" t="e">
        <f>VLOOKUP(T1591,[3]رکوردها!$A:$B,2,0)</f>
        <v>#N/A</v>
      </c>
      <c r="Y1591" t="e">
        <f>VLOOKUP(T1591,[3]رکوردها!$A:$D,4,0)</f>
        <v>#N/A</v>
      </c>
      <c r="Z1591" t="e">
        <f>VLOOKUP(T1591,[3]رکوردها!$A:$C,3,0)</f>
        <v>#N/A</v>
      </c>
      <c r="AA1591" t="e">
        <f>VLOOKUP(T1591,[3]رکوردها!$A:$F,6,0)</f>
        <v>#N/A</v>
      </c>
      <c r="AB1591" t="e">
        <f>VLOOKUP(T1591,[3]رکوردها!$A:$E,5,0)</f>
        <v>#N/A</v>
      </c>
    </row>
    <row r="1592" spans="1:28" s="41" customFormat="1" hidden="1" x14ac:dyDescent="0.2">
      <c r="A1592" s="36">
        <v>179335</v>
      </c>
      <c r="B1592" s="36">
        <v>1330</v>
      </c>
      <c r="C1592" s="36">
        <v>1869</v>
      </c>
      <c r="D1592" s="39" t="s">
        <v>5178</v>
      </c>
      <c r="E1592" s="39"/>
      <c r="F1592" s="37" t="s">
        <v>171</v>
      </c>
      <c r="G1592" s="37" t="s">
        <v>974</v>
      </c>
      <c r="H1592" s="38">
        <v>349362232</v>
      </c>
      <c r="I1592" s="38">
        <v>0</v>
      </c>
      <c r="J1592" s="38">
        <f t="shared" si="25"/>
        <v>349362232</v>
      </c>
      <c r="K1592" s="38"/>
      <c r="L1592" s="49"/>
      <c r="M1592" s="37" t="s">
        <v>63</v>
      </c>
      <c r="N1592" s="37" t="s">
        <v>64</v>
      </c>
      <c r="O1592" s="37" t="s">
        <v>157</v>
      </c>
      <c r="P1592" s="37" t="s">
        <v>158</v>
      </c>
      <c r="Q1592" s="37" t="s">
        <v>159</v>
      </c>
      <c r="R1592" s="37" t="s">
        <v>160</v>
      </c>
      <c r="S1592" s="37" t="s">
        <v>912</v>
      </c>
      <c r="T1592" s="37" t="s">
        <v>911</v>
      </c>
      <c r="U1592" s="1" t="e">
        <f>VLOOKUP(T1592,[2]VAT!$A:$D,1,0)</f>
        <v>#N/A</v>
      </c>
      <c r="V1592" s="37" t="s">
        <v>2</v>
      </c>
      <c r="W1592" s="37" t="s">
        <v>2</v>
      </c>
      <c r="X1592" t="e">
        <f>VLOOKUP(T1592,[3]رکوردها!$A:$B,2,0)</f>
        <v>#N/A</v>
      </c>
      <c r="Y1592" t="e">
        <f>VLOOKUP(T1592,[3]رکوردها!$A:$D,4,0)</f>
        <v>#N/A</v>
      </c>
      <c r="Z1592" t="e">
        <f>VLOOKUP(T1592,[3]رکوردها!$A:$C,3,0)</f>
        <v>#N/A</v>
      </c>
      <c r="AA1592" t="e">
        <f>VLOOKUP(T1592,[3]رکوردها!$A:$F,6,0)</f>
        <v>#N/A</v>
      </c>
      <c r="AB1592" t="e">
        <f>VLOOKUP(T1592,[3]رکوردها!$A:$E,5,0)</f>
        <v>#N/A</v>
      </c>
    </row>
    <row r="1593" spans="1:28" s="41" customFormat="1" hidden="1" x14ac:dyDescent="0.2">
      <c r="A1593" s="36">
        <v>179336</v>
      </c>
      <c r="B1593" s="36">
        <v>1330</v>
      </c>
      <c r="C1593" s="36">
        <v>1869</v>
      </c>
      <c r="D1593" s="39" t="s">
        <v>5178</v>
      </c>
      <c r="E1593" s="39"/>
      <c r="F1593" s="37" t="s">
        <v>171</v>
      </c>
      <c r="G1593" s="37" t="s">
        <v>974</v>
      </c>
      <c r="H1593" s="38">
        <v>252615767</v>
      </c>
      <c r="I1593" s="38">
        <v>0</v>
      </c>
      <c r="J1593" s="38">
        <f t="shared" si="25"/>
        <v>252615767</v>
      </c>
      <c r="K1593" s="38"/>
      <c r="L1593" s="49"/>
      <c r="M1593" s="37" t="s">
        <v>63</v>
      </c>
      <c r="N1593" s="37" t="s">
        <v>64</v>
      </c>
      <c r="O1593" s="37" t="s">
        <v>157</v>
      </c>
      <c r="P1593" s="37" t="s">
        <v>158</v>
      </c>
      <c r="Q1593" s="37" t="s">
        <v>159</v>
      </c>
      <c r="R1593" s="37" t="s">
        <v>160</v>
      </c>
      <c r="S1593" s="37" t="s">
        <v>912</v>
      </c>
      <c r="T1593" s="37" t="s">
        <v>911</v>
      </c>
      <c r="U1593" s="1" t="e">
        <f>VLOOKUP(T1593,[2]VAT!$A:$D,1,0)</f>
        <v>#N/A</v>
      </c>
      <c r="V1593" s="37" t="s">
        <v>2</v>
      </c>
      <c r="W1593" s="37" t="s">
        <v>2</v>
      </c>
      <c r="X1593" t="e">
        <f>VLOOKUP(T1593,[3]رکوردها!$A:$B,2,0)</f>
        <v>#N/A</v>
      </c>
      <c r="Y1593" t="e">
        <f>VLOOKUP(T1593,[3]رکوردها!$A:$D,4,0)</f>
        <v>#N/A</v>
      </c>
      <c r="Z1593" t="e">
        <f>VLOOKUP(T1593,[3]رکوردها!$A:$C,3,0)</f>
        <v>#N/A</v>
      </c>
      <c r="AA1593" t="e">
        <f>VLOOKUP(T1593,[3]رکوردها!$A:$F,6,0)</f>
        <v>#N/A</v>
      </c>
      <c r="AB1593" t="e">
        <f>VLOOKUP(T1593,[3]رکوردها!$A:$E,5,0)</f>
        <v>#N/A</v>
      </c>
    </row>
    <row r="1594" spans="1:28" s="41" customFormat="1" hidden="1" x14ac:dyDescent="0.2">
      <c r="A1594" s="36">
        <v>179337</v>
      </c>
      <c r="B1594" s="36">
        <v>1330</v>
      </c>
      <c r="C1594" s="36">
        <v>1869</v>
      </c>
      <c r="D1594" s="39" t="s">
        <v>5178</v>
      </c>
      <c r="E1594" s="39"/>
      <c r="F1594" s="37" t="s">
        <v>171</v>
      </c>
      <c r="G1594" s="37" t="s">
        <v>978</v>
      </c>
      <c r="H1594" s="38">
        <v>236491357</v>
      </c>
      <c r="I1594" s="38">
        <v>0</v>
      </c>
      <c r="J1594" s="38">
        <f t="shared" si="25"/>
        <v>236491357</v>
      </c>
      <c r="K1594" s="38"/>
      <c r="L1594" s="49"/>
      <c r="M1594" s="37" t="s">
        <v>63</v>
      </c>
      <c r="N1594" s="37" t="s">
        <v>64</v>
      </c>
      <c r="O1594" s="37" t="s">
        <v>157</v>
      </c>
      <c r="P1594" s="37" t="s">
        <v>158</v>
      </c>
      <c r="Q1594" s="37" t="s">
        <v>159</v>
      </c>
      <c r="R1594" s="37" t="s">
        <v>160</v>
      </c>
      <c r="S1594" s="37" t="s">
        <v>912</v>
      </c>
      <c r="T1594" s="37" t="s">
        <v>911</v>
      </c>
      <c r="U1594" s="1" t="e">
        <f>VLOOKUP(T1594,[2]VAT!$A:$D,1,0)</f>
        <v>#N/A</v>
      </c>
      <c r="V1594" s="37" t="s">
        <v>2</v>
      </c>
      <c r="W1594" s="37" t="s">
        <v>2</v>
      </c>
      <c r="X1594" t="e">
        <f>VLOOKUP(T1594,[3]رکوردها!$A:$B,2,0)</f>
        <v>#N/A</v>
      </c>
      <c r="Y1594" t="e">
        <f>VLOOKUP(T1594,[3]رکوردها!$A:$D,4,0)</f>
        <v>#N/A</v>
      </c>
      <c r="Z1594" t="e">
        <f>VLOOKUP(T1594,[3]رکوردها!$A:$C,3,0)</f>
        <v>#N/A</v>
      </c>
      <c r="AA1594" t="e">
        <f>VLOOKUP(T1594,[3]رکوردها!$A:$F,6,0)</f>
        <v>#N/A</v>
      </c>
      <c r="AB1594" t="e">
        <f>VLOOKUP(T1594,[3]رکوردها!$A:$E,5,0)</f>
        <v>#N/A</v>
      </c>
    </row>
    <row r="1595" spans="1:28" s="41" customFormat="1" hidden="1" x14ac:dyDescent="0.2">
      <c r="A1595" s="36">
        <v>179338</v>
      </c>
      <c r="B1595" s="36">
        <v>1330</v>
      </c>
      <c r="C1595" s="36">
        <v>1869</v>
      </c>
      <c r="D1595" s="39" t="s">
        <v>5178</v>
      </c>
      <c r="E1595" s="39"/>
      <c r="F1595" s="37" t="s">
        <v>171</v>
      </c>
      <c r="G1595" s="37" t="s">
        <v>979</v>
      </c>
      <c r="H1595" s="38">
        <v>182743321</v>
      </c>
      <c r="I1595" s="38">
        <v>0</v>
      </c>
      <c r="J1595" s="38">
        <f t="shared" si="25"/>
        <v>182743321</v>
      </c>
      <c r="K1595" s="38"/>
      <c r="L1595" s="49"/>
      <c r="M1595" s="37" t="s">
        <v>63</v>
      </c>
      <c r="N1595" s="37" t="s">
        <v>64</v>
      </c>
      <c r="O1595" s="37" t="s">
        <v>157</v>
      </c>
      <c r="P1595" s="37" t="s">
        <v>158</v>
      </c>
      <c r="Q1595" s="37" t="s">
        <v>159</v>
      </c>
      <c r="R1595" s="37" t="s">
        <v>160</v>
      </c>
      <c r="S1595" s="37" t="s">
        <v>912</v>
      </c>
      <c r="T1595" s="37" t="s">
        <v>911</v>
      </c>
      <c r="U1595" s="1" t="e">
        <f>VLOOKUP(T1595,[2]VAT!$A:$D,1,0)</f>
        <v>#N/A</v>
      </c>
      <c r="V1595" s="37" t="s">
        <v>2</v>
      </c>
      <c r="W1595" s="37" t="s">
        <v>2</v>
      </c>
      <c r="X1595" t="e">
        <f>VLOOKUP(T1595,[3]رکوردها!$A:$B,2,0)</f>
        <v>#N/A</v>
      </c>
      <c r="Y1595" t="e">
        <f>VLOOKUP(T1595,[3]رکوردها!$A:$D,4,0)</f>
        <v>#N/A</v>
      </c>
      <c r="Z1595" t="e">
        <f>VLOOKUP(T1595,[3]رکوردها!$A:$C,3,0)</f>
        <v>#N/A</v>
      </c>
      <c r="AA1595" t="e">
        <f>VLOOKUP(T1595,[3]رکوردها!$A:$F,6,0)</f>
        <v>#N/A</v>
      </c>
      <c r="AB1595" t="e">
        <f>VLOOKUP(T1595,[3]رکوردها!$A:$E,5,0)</f>
        <v>#N/A</v>
      </c>
    </row>
    <row r="1596" spans="1:28" s="41" customFormat="1" hidden="1" x14ac:dyDescent="0.2">
      <c r="A1596" s="36">
        <v>179339</v>
      </c>
      <c r="B1596" s="36">
        <v>1330</v>
      </c>
      <c r="C1596" s="36">
        <v>1869</v>
      </c>
      <c r="D1596" s="39" t="s">
        <v>5178</v>
      </c>
      <c r="E1596" s="39"/>
      <c r="F1596" s="37" t="s">
        <v>171</v>
      </c>
      <c r="G1596" s="37" t="s">
        <v>978</v>
      </c>
      <c r="H1596" s="38">
        <v>128995285</v>
      </c>
      <c r="I1596" s="38">
        <v>0</v>
      </c>
      <c r="J1596" s="38">
        <f t="shared" si="25"/>
        <v>128995285</v>
      </c>
      <c r="K1596" s="38"/>
      <c r="L1596" s="49"/>
      <c r="M1596" s="37" t="s">
        <v>63</v>
      </c>
      <c r="N1596" s="37" t="s">
        <v>64</v>
      </c>
      <c r="O1596" s="37" t="s">
        <v>157</v>
      </c>
      <c r="P1596" s="37" t="s">
        <v>158</v>
      </c>
      <c r="Q1596" s="37" t="s">
        <v>159</v>
      </c>
      <c r="R1596" s="37" t="s">
        <v>160</v>
      </c>
      <c r="S1596" s="37" t="s">
        <v>912</v>
      </c>
      <c r="T1596" s="37" t="s">
        <v>911</v>
      </c>
      <c r="U1596" s="1" t="e">
        <f>VLOOKUP(T1596,[2]VAT!$A:$D,1,0)</f>
        <v>#N/A</v>
      </c>
      <c r="V1596" s="37" t="s">
        <v>2</v>
      </c>
      <c r="W1596" s="37" t="s">
        <v>2</v>
      </c>
      <c r="X1596" t="e">
        <f>VLOOKUP(T1596,[3]رکوردها!$A:$B,2,0)</f>
        <v>#N/A</v>
      </c>
      <c r="Y1596" t="e">
        <f>VLOOKUP(T1596,[3]رکوردها!$A:$D,4,0)</f>
        <v>#N/A</v>
      </c>
      <c r="Z1596" t="e">
        <f>VLOOKUP(T1596,[3]رکوردها!$A:$C,3,0)</f>
        <v>#N/A</v>
      </c>
      <c r="AA1596" t="e">
        <f>VLOOKUP(T1596,[3]رکوردها!$A:$F,6,0)</f>
        <v>#N/A</v>
      </c>
      <c r="AB1596" t="e">
        <f>VLOOKUP(T1596,[3]رکوردها!$A:$E,5,0)</f>
        <v>#N/A</v>
      </c>
    </row>
    <row r="1597" spans="1:28" s="41" customFormat="1" hidden="1" x14ac:dyDescent="0.2">
      <c r="A1597" s="36">
        <v>179340</v>
      </c>
      <c r="B1597" s="36">
        <v>1330</v>
      </c>
      <c r="C1597" s="36">
        <v>1869</v>
      </c>
      <c r="D1597" s="39" t="s">
        <v>5178</v>
      </c>
      <c r="E1597" s="39"/>
      <c r="F1597" s="37" t="s">
        <v>171</v>
      </c>
      <c r="G1597" s="37" t="s">
        <v>977</v>
      </c>
      <c r="H1597" s="38">
        <v>107496027</v>
      </c>
      <c r="I1597" s="38">
        <v>0</v>
      </c>
      <c r="J1597" s="38">
        <f t="shared" si="25"/>
        <v>107496027</v>
      </c>
      <c r="K1597" s="38"/>
      <c r="L1597" s="49"/>
      <c r="M1597" s="37" t="s">
        <v>63</v>
      </c>
      <c r="N1597" s="37" t="s">
        <v>64</v>
      </c>
      <c r="O1597" s="37" t="s">
        <v>157</v>
      </c>
      <c r="P1597" s="37" t="s">
        <v>158</v>
      </c>
      <c r="Q1597" s="37" t="s">
        <v>159</v>
      </c>
      <c r="R1597" s="37" t="s">
        <v>160</v>
      </c>
      <c r="S1597" s="37" t="s">
        <v>912</v>
      </c>
      <c r="T1597" s="37" t="s">
        <v>911</v>
      </c>
      <c r="U1597" s="1" t="e">
        <f>VLOOKUP(T1597,[2]VAT!$A:$D,1,0)</f>
        <v>#N/A</v>
      </c>
      <c r="V1597" s="37" t="s">
        <v>2</v>
      </c>
      <c r="W1597" s="37" t="s">
        <v>2</v>
      </c>
      <c r="X1597" t="e">
        <f>VLOOKUP(T1597,[3]رکوردها!$A:$B,2,0)</f>
        <v>#N/A</v>
      </c>
      <c r="Y1597" t="e">
        <f>VLOOKUP(T1597,[3]رکوردها!$A:$D,4,0)</f>
        <v>#N/A</v>
      </c>
      <c r="Z1597" t="e">
        <f>VLOOKUP(T1597,[3]رکوردها!$A:$C,3,0)</f>
        <v>#N/A</v>
      </c>
      <c r="AA1597" t="e">
        <f>VLOOKUP(T1597,[3]رکوردها!$A:$F,6,0)</f>
        <v>#N/A</v>
      </c>
      <c r="AB1597" t="e">
        <f>VLOOKUP(T1597,[3]رکوردها!$A:$E,5,0)</f>
        <v>#N/A</v>
      </c>
    </row>
    <row r="1598" spans="1:28" s="41" customFormat="1" hidden="1" x14ac:dyDescent="0.2">
      <c r="A1598" s="36">
        <v>179341</v>
      </c>
      <c r="B1598" s="36">
        <v>1330</v>
      </c>
      <c r="C1598" s="36">
        <v>1869</v>
      </c>
      <c r="D1598" s="39" t="s">
        <v>5178</v>
      </c>
      <c r="E1598" s="39"/>
      <c r="F1598" s="37" t="s">
        <v>171</v>
      </c>
      <c r="G1598" s="37" t="s">
        <v>976</v>
      </c>
      <c r="H1598" s="38">
        <v>101996857</v>
      </c>
      <c r="I1598" s="38">
        <v>0</v>
      </c>
      <c r="J1598" s="38">
        <f t="shared" si="25"/>
        <v>101996857</v>
      </c>
      <c r="K1598" s="38"/>
      <c r="L1598" s="49"/>
      <c r="M1598" s="37" t="s">
        <v>63</v>
      </c>
      <c r="N1598" s="37" t="s">
        <v>64</v>
      </c>
      <c r="O1598" s="37" t="s">
        <v>157</v>
      </c>
      <c r="P1598" s="37" t="s">
        <v>158</v>
      </c>
      <c r="Q1598" s="37" t="s">
        <v>159</v>
      </c>
      <c r="R1598" s="37" t="s">
        <v>160</v>
      </c>
      <c r="S1598" s="37" t="s">
        <v>912</v>
      </c>
      <c r="T1598" s="37" t="s">
        <v>911</v>
      </c>
      <c r="U1598" s="1" t="e">
        <f>VLOOKUP(T1598,[2]VAT!$A:$D,1,0)</f>
        <v>#N/A</v>
      </c>
      <c r="V1598" s="37" t="s">
        <v>2</v>
      </c>
      <c r="W1598" s="37" t="s">
        <v>2</v>
      </c>
      <c r="X1598" t="e">
        <f>VLOOKUP(T1598,[3]رکوردها!$A:$B,2,0)</f>
        <v>#N/A</v>
      </c>
      <c r="Y1598" t="e">
        <f>VLOOKUP(T1598,[3]رکوردها!$A:$D,4,0)</f>
        <v>#N/A</v>
      </c>
      <c r="Z1598" t="e">
        <f>VLOOKUP(T1598,[3]رکوردها!$A:$C,3,0)</f>
        <v>#N/A</v>
      </c>
      <c r="AA1598" t="e">
        <f>VLOOKUP(T1598,[3]رکوردها!$A:$F,6,0)</f>
        <v>#N/A</v>
      </c>
      <c r="AB1598" t="e">
        <f>VLOOKUP(T1598,[3]رکوردها!$A:$E,5,0)</f>
        <v>#N/A</v>
      </c>
    </row>
    <row r="1599" spans="1:28" s="41" customFormat="1" hidden="1" x14ac:dyDescent="0.2">
      <c r="A1599" s="36">
        <v>179342</v>
      </c>
      <c r="B1599" s="36">
        <v>1330</v>
      </c>
      <c r="C1599" s="36">
        <v>1869</v>
      </c>
      <c r="D1599" s="39" t="s">
        <v>5178</v>
      </c>
      <c r="E1599" s="39"/>
      <c r="F1599" s="37" t="s">
        <v>171</v>
      </c>
      <c r="G1599" s="37" t="s">
        <v>974</v>
      </c>
      <c r="H1599" s="38">
        <v>91371661</v>
      </c>
      <c r="I1599" s="38">
        <v>0</v>
      </c>
      <c r="J1599" s="38">
        <f t="shared" si="25"/>
        <v>91371661</v>
      </c>
      <c r="K1599" s="38"/>
      <c r="L1599" s="49"/>
      <c r="M1599" s="37" t="s">
        <v>63</v>
      </c>
      <c r="N1599" s="37" t="s">
        <v>64</v>
      </c>
      <c r="O1599" s="37" t="s">
        <v>157</v>
      </c>
      <c r="P1599" s="37" t="s">
        <v>158</v>
      </c>
      <c r="Q1599" s="37" t="s">
        <v>159</v>
      </c>
      <c r="R1599" s="37" t="s">
        <v>160</v>
      </c>
      <c r="S1599" s="37" t="s">
        <v>912</v>
      </c>
      <c r="T1599" s="37" t="s">
        <v>911</v>
      </c>
      <c r="U1599" s="1" t="e">
        <f>VLOOKUP(T1599,[2]VAT!$A:$D,1,0)</f>
        <v>#N/A</v>
      </c>
      <c r="V1599" s="37" t="s">
        <v>2</v>
      </c>
      <c r="W1599" s="37" t="s">
        <v>2</v>
      </c>
      <c r="X1599" t="e">
        <f>VLOOKUP(T1599,[3]رکوردها!$A:$B,2,0)</f>
        <v>#N/A</v>
      </c>
      <c r="Y1599" t="e">
        <f>VLOOKUP(T1599,[3]رکوردها!$A:$D,4,0)</f>
        <v>#N/A</v>
      </c>
      <c r="Z1599" t="e">
        <f>VLOOKUP(T1599,[3]رکوردها!$A:$C,3,0)</f>
        <v>#N/A</v>
      </c>
      <c r="AA1599" t="e">
        <f>VLOOKUP(T1599,[3]رکوردها!$A:$F,6,0)</f>
        <v>#N/A</v>
      </c>
      <c r="AB1599" t="e">
        <f>VLOOKUP(T1599,[3]رکوردها!$A:$E,5,0)</f>
        <v>#N/A</v>
      </c>
    </row>
    <row r="1600" spans="1:28" s="41" customFormat="1" hidden="1" x14ac:dyDescent="0.2">
      <c r="A1600" s="36">
        <v>179343</v>
      </c>
      <c r="B1600" s="36">
        <v>1330</v>
      </c>
      <c r="C1600" s="36">
        <v>1869</v>
      </c>
      <c r="D1600" s="39" t="s">
        <v>5178</v>
      </c>
      <c r="E1600" s="39"/>
      <c r="F1600" s="37" t="s">
        <v>171</v>
      </c>
      <c r="G1600" s="37" t="s">
        <v>976</v>
      </c>
      <c r="H1600" s="38">
        <v>88497643</v>
      </c>
      <c r="I1600" s="38">
        <v>0</v>
      </c>
      <c r="J1600" s="38">
        <f t="shared" si="25"/>
        <v>88497643</v>
      </c>
      <c r="K1600" s="38"/>
      <c r="L1600" s="49"/>
      <c r="M1600" s="37" t="s">
        <v>63</v>
      </c>
      <c r="N1600" s="37" t="s">
        <v>64</v>
      </c>
      <c r="O1600" s="37" t="s">
        <v>157</v>
      </c>
      <c r="P1600" s="37" t="s">
        <v>158</v>
      </c>
      <c r="Q1600" s="37" t="s">
        <v>159</v>
      </c>
      <c r="R1600" s="37" t="s">
        <v>160</v>
      </c>
      <c r="S1600" s="37" t="s">
        <v>912</v>
      </c>
      <c r="T1600" s="37" t="s">
        <v>911</v>
      </c>
      <c r="U1600" s="1" t="e">
        <f>VLOOKUP(T1600,[2]VAT!$A:$D,1,0)</f>
        <v>#N/A</v>
      </c>
      <c r="V1600" s="37" t="s">
        <v>2</v>
      </c>
      <c r="W1600" s="37" t="s">
        <v>2</v>
      </c>
      <c r="X1600" t="e">
        <f>VLOOKUP(T1600,[3]رکوردها!$A:$B,2,0)</f>
        <v>#N/A</v>
      </c>
      <c r="Y1600" t="e">
        <f>VLOOKUP(T1600,[3]رکوردها!$A:$D,4,0)</f>
        <v>#N/A</v>
      </c>
      <c r="Z1600" t="e">
        <f>VLOOKUP(T1600,[3]رکوردها!$A:$C,3,0)</f>
        <v>#N/A</v>
      </c>
      <c r="AA1600" t="e">
        <f>VLOOKUP(T1600,[3]رکوردها!$A:$F,6,0)</f>
        <v>#N/A</v>
      </c>
      <c r="AB1600" t="e">
        <f>VLOOKUP(T1600,[3]رکوردها!$A:$E,5,0)</f>
        <v>#N/A</v>
      </c>
    </row>
    <row r="1601" spans="1:28" s="41" customFormat="1" hidden="1" x14ac:dyDescent="0.2">
      <c r="A1601" s="36">
        <v>179344</v>
      </c>
      <c r="B1601" s="36">
        <v>1330</v>
      </c>
      <c r="C1601" s="36">
        <v>1869</v>
      </c>
      <c r="D1601" s="39" t="s">
        <v>5178</v>
      </c>
      <c r="E1601" s="39"/>
      <c r="F1601" s="37" t="s">
        <v>171</v>
      </c>
      <c r="G1601" s="37" t="s">
        <v>977</v>
      </c>
      <c r="H1601" s="38">
        <v>85996857</v>
      </c>
      <c r="I1601" s="38">
        <v>0</v>
      </c>
      <c r="J1601" s="38">
        <f t="shared" si="25"/>
        <v>85996857</v>
      </c>
      <c r="K1601" s="38"/>
      <c r="L1601" s="49"/>
      <c r="M1601" s="37" t="s">
        <v>63</v>
      </c>
      <c r="N1601" s="37" t="s">
        <v>64</v>
      </c>
      <c r="O1601" s="37" t="s">
        <v>157</v>
      </c>
      <c r="P1601" s="37" t="s">
        <v>158</v>
      </c>
      <c r="Q1601" s="37" t="s">
        <v>159</v>
      </c>
      <c r="R1601" s="37" t="s">
        <v>160</v>
      </c>
      <c r="S1601" s="37" t="s">
        <v>912</v>
      </c>
      <c r="T1601" s="37" t="s">
        <v>911</v>
      </c>
      <c r="U1601" s="1" t="e">
        <f>VLOOKUP(T1601,[2]VAT!$A:$D,1,0)</f>
        <v>#N/A</v>
      </c>
      <c r="V1601" s="37" t="s">
        <v>2</v>
      </c>
      <c r="W1601" s="37" t="s">
        <v>2</v>
      </c>
      <c r="X1601" t="e">
        <f>VLOOKUP(T1601,[3]رکوردها!$A:$B,2,0)</f>
        <v>#N/A</v>
      </c>
      <c r="Y1601" t="e">
        <f>VLOOKUP(T1601,[3]رکوردها!$A:$D,4,0)</f>
        <v>#N/A</v>
      </c>
      <c r="Z1601" t="e">
        <f>VLOOKUP(T1601,[3]رکوردها!$A:$C,3,0)</f>
        <v>#N/A</v>
      </c>
      <c r="AA1601" t="e">
        <f>VLOOKUP(T1601,[3]رکوردها!$A:$F,6,0)</f>
        <v>#N/A</v>
      </c>
      <c r="AB1601" t="e">
        <f>VLOOKUP(T1601,[3]رکوردها!$A:$E,5,0)</f>
        <v>#N/A</v>
      </c>
    </row>
    <row r="1602" spans="1:28" s="41" customFormat="1" hidden="1" x14ac:dyDescent="0.2">
      <c r="A1602" s="36">
        <v>179345</v>
      </c>
      <c r="B1602" s="36">
        <v>1330</v>
      </c>
      <c r="C1602" s="36">
        <v>1869</v>
      </c>
      <c r="D1602" s="39" t="s">
        <v>5178</v>
      </c>
      <c r="E1602" s="39"/>
      <c r="F1602" s="37" t="s">
        <v>171</v>
      </c>
      <c r="G1602" s="37" t="s">
        <v>977</v>
      </c>
      <c r="H1602" s="38">
        <v>75247250</v>
      </c>
      <c r="I1602" s="38">
        <v>0</v>
      </c>
      <c r="J1602" s="38">
        <f t="shared" si="25"/>
        <v>75247250</v>
      </c>
      <c r="K1602" s="38"/>
      <c r="L1602" s="49"/>
      <c r="M1602" s="37" t="s">
        <v>63</v>
      </c>
      <c r="N1602" s="37" t="s">
        <v>64</v>
      </c>
      <c r="O1602" s="37" t="s">
        <v>157</v>
      </c>
      <c r="P1602" s="37" t="s">
        <v>158</v>
      </c>
      <c r="Q1602" s="37" t="s">
        <v>159</v>
      </c>
      <c r="R1602" s="37" t="s">
        <v>160</v>
      </c>
      <c r="S1602" s="37" t="s">
        <v>912</v>
      </c>
      <c r="T1602" s="37" t="s">
        <v>911</v>
      </c>
      <c r="U1602" s="1" t="e">
        <f>VLOOKUP(T1602,[2]VAT!$A:$D,1,0)</f>
        <v>#N/A</v>
      </c>
      <c r="V1602" s="37" t="s">
        <v>2</v>
      </c>
      <c r="W1602" s="37" t="s">
        <v>2</v>
      </c>
      <c r="X1602" t="e">
        <f>VLOOKUP(T1602,[3]رکوردها!$A:$B,2,0)</f>
        <v>#N/A</v>
      </c>
      <c r="Y1602" t="e">
        <f>VLOOKUP(T1602,[3]رکوردها!$A:$D,4,0)</f>
        <v>#N/A</v>
      </c>
      <c r="Z1602" t="e">
        <f>VLOOKUP(T1602,[3]رکوردها!$A:$C,3,0)</f>
        <v>#N/A</v>
      </c>
      <c r="AA1602" t="e">
        <f>VLOOKUP(T1602,[3]رکوردها!$A:$F,6,0)</f>
        <v>#N/A</v>
      </c>
      <c r="AB1602" t="e">
        <f>VLOOKUP(T1602,[3]رکوردها!$A:$E,5,0)</f>
        <v>#N/A</v>
      </c>
    </row>
    <row r="1603" spans="1:28" s="41" customFormat="1" hidden="1" x14ac:dyDescent="0.2">
      <c r="A1603" s="36">
        <v>179346</v>
      </c>
      <c r="B1603" s="36">
        <v>1330</v>
      </c>
      <c r="C1603" s="36">
        <v>1869</v>
      </c>
      <c r="D1603" s="39" t="s">
        <v>5178</v>
      </c>
      <c r="E1603" s="39"/>
      <c r="F1603" s="37" t="s">
        <v>171</v>
      </c>
      <c r="G1603" s="37" t="s">
        <v>980</v>
      </c>
      <c r="H1603" s="38">
        <v>69872446</v>
      </c>
      <c r="I1603" s="38">
        <v>0</v>
      </c>
      <c r="J1603" s="38">
        <f t="shared" si="25"/>
        <v>69872446</v>
      </c>
      <c r="K1603" s="38"/>
      <c r="L1603" s="49"/>
      <c r="M1603" s="37" t="s">
        <v>63</v>
      </c>
      <c r="N1603" s="37" t="s">
        <v>64</v>
      </c>
      <c r="O1603" s="37" t="s">
        <v>157</v>
      </c>
      <c r="P1603" s="37" t="s">
        <v>158</v>
      </c>
      <c r="Q1603" s="37" t="s">
        <v>159</v>
      </c>
      <c r="R1603" s="37" t="s">
        <v>160</v>
      </c>
      <c r="S1603" s="37" t="s">
        <v>912</v>
      </c>
      <c r="T1603" s="37" t="s">
        <v>911</v>
      </c>
      <c r="U1603" s="1" t="e">
        <f>VLOOKUP(T1603,[2]VAT!$A:$D,1,0)</f>
        <v>#N/A</v>
      </c>
      <c r="V1603" s="37" t="s">
        <v>2</v>
      </c>
      <c r="W1603" s="37" t="s">
        <v>2</v>
      </c>
      <c r="X1603" t="e">
        <f>VLOOKUP(T1603,[3]رکوردها!$A:$B,2,0)</f>
        <v>#N/A</v>
      </c>
      <c r="Y1603" t="e">
        <f>VLOOKUP(T1603,[3]رکوردها!$A:$D,4,0)</f>
        <v>#N/A</v>
      </c>
      <c r="Z1603" t="e">
        <f>VLOOKUP(T1603,[3]رکوردها!$A:$C,3,0)</f>
        <v>#N/A</v>
      </c>
      <c r="AA1603" t="e">
        <f>VLOOKUP(T1603,[3]رکوردها!$A:$F,6,0)</f>
        <v>#N/A</v>
      </c>
      <c r="AB1603" t="e">
        <f>VLOOKUP(T1603,[3]رکوردها!$A:$E,5,0)</f>
        <v>#N/A</v>
      </c>
    </row>
    <row r="1604" spans="1:28" s="41" customFormat="1" hidden="1" x14ac:dyDescent="0.2">
      <c r="A1604" s="36">
        <v>179347</v>
      </c>
      <c r="B1604" s="36">
        <v>1330</v>
      </c>
      <c r="C1604" s="36">
        <v>1869</v>
      </c>
      <c r="D1604" s="39" t="s">
        <v>5178</v>
      </c>
      <c r="E1604" s="39"/>
      <c r="F1604" s="37" t="s">
        <v>171</v>
      </c>
      <c r="G1604" s="37" t="s">
        <v>981</v>
      </c>
      <c r="H1604" s="38">
        <v>59122839</v>
      </c>
      <c r="I1604" s="38">
        <v>0</v>
      </c>
      <c r="J1604" s="38">
        <f t="shared" si="25"/>
        <v>59122839</v>
      </c>
      <c r="K1604" s="38"/>
      <c r="L1604" s="49"/>
      <c r="M1604" s="37" t="s">
        <v>63</v>
      </c>
      <c r="N1604" s="37" t="s">
        <v>64</v>
      </c>
      <c r="O1604" s="37" t="s">
        <v>157</v>
      </c>
      <c r="P1604" s="37" t="s">
        <v>158</v>
      </c>
      <c r="Q1604" s="37" t="s">
        <v>159</v>
      </c>
      <c r="R1604" s="37" t="s">
        <v>160</v>
      </c>
      <c r="S1604" s="37" t="s">
        <v>912</v>
      </c>
      <c r="T1604" s="37" t="s">
        <v>911</v>
      </c>
      <c r="U1604" s="1" t="e">
        <f>VLOOKUP(T1604,[2]VAT!$A:$D,1,0)</f>
        <v>#N/A</v>
      </c>
      <c r="V1604" s="37" t="s">
        <v>2</v>
      </c>
      <c r="W1604" s="37" t="s">
        <v>2</v>
      </c>
      <c r="X1604" t="e">
        <f>VLOOKUP(T1604,[3]رکوردها!$A:$B,2,0)</f>
        <v>#N/A</v>
      </c>
      <c r="Y1604" t="e">
        <f>VLOOKUP(T1604,[3]رکوردها!$A:$D,4,0)</f>
        <v>#N/A</v>
      </c>
      <c r="Z1604" t="e">
        <f>VLOOKUP(T1604,[3]رکوردها!$A:$C,3,0)</f>
        <v>#N/A</v>
      </c>
      <c r="AA1604" t="e">
        <f>VLOOKUP(T1604,[3]رکوردها!$A:$F,6,0)</f>
        <v>#N/A</v>
      </c>
      <c r="AB1604" t="e">
        <f>VLOOKUP(T1604,[3]رکوردها!$A:$E,5,0)</f>
        <v>#N/A</v>
      </c>
    </row>
    <row r="1605" spans="1:28" s="41" customFormat="1" hidden="1" x14ac:dyDescent="0.2">
      <c r="A1605" s="36">
        <v>179348</v>
      </c>
      <c r="B1605" s="36">
        <v>1330</v>
      </c>
      <c r="C1605" s="36">
        <v>1869</v>
      </c>
      <c r="D1605" s="39" t="s">
        <v>5178</v>
      </c>
      <c r="E1605" s="39"/>
      <c r="F1605" s="37" t="s">
        <v>171</v>
      </c>
      <c r="G1605" s="37" t="s">
        <v>982</v>
      </c>
      <c r="H1605" s="38">
        <v>59122839</v>
      </c>
      <c r="I1605" s="38">
        <v>0</v>
      </c>
      <c r="J1605" s="38">
        <f t="shared" si="25"/>
        <v>59122839</v>
      </c>
      <c r="K1605" s="38"/>
      <c r="L1605" s="49"/>
      <c r="M1605" s="37" t="s">
        <v>63</v>
      </c>
      <c r="N1605" s="37" t="s">
        <v>64</v>
      </c>
      <c r="O1605" s="37" t="s">
        <v>157</v>
      </c>
      <c r="P1605" s="37" t="s">
        <v>158</v>
      </c>
      <c r="Q1605" s="37" t="s">
        <v>159</v>
      </c>
      <c r="R1605" s="37" t="s">
        <v>160</v>
      </c>
      <c r="S1605" s="37" t="s">
        <v>912</v>
      </c>
      <c r="T1605" s="37" t="s">
        <v>911</v>
      </c>
      <c r="U1605" s="1" t="e">
        <f>VLOOKUP(T1605,[2]VAT!$A:$D,1,0)</f>
        <v>#N/A</v>
      </c>
      <c r="V1605" s="37" t="s">
        <v>2</v>
      </c>
      <c r="W1605" s="37" t="s">
        <v>2</v>
      </c>
      <c r="X1605" t="e">
        <f>VLOOKUP(T1605,[3]رکوردها!$A:$B,2,0)</f>
        <v>#N/A</v>
      </c>
      <c r="Y1605" t="e">
        <f>VLOOKUP(T1605,[3]رکوردها!$A:$D,4,0)</f>
        <v>#N/A</v>
      </c>
      <c r="Z1605" t="e">
        <f>VLOOKUP(T1605,[3]رکوردها!$A:$C,3,0)</f>
        <v>#N/A</v>
      </c>
      <c r="AA1605" t="e">
        <f>VLOOKUP(T1605,[3]رکوردها!$A:$F,6,0)</f>
        <v>#N/A</v>
      </c>
      <c r="AB1605" t="e">
        <f>VLOOKUP(T1605,[3]رکوردها!$A:$E,5,0)</f>
        <v>#N/A</v>
      </c>
    </row>
    <row r="1606" spans="1:28" s="41" customFormat="1" hidden="1" x14ac:dyDescent="0.2">
      <c r="A1606" s="36">
        <v>179349</v>
      </c>
      <c r="B1606" s="36">
        <v>1330</v>
      </c>
      <c r="C1606" s="36">
        <v>1869</v>
      </c>
      <c r="D1606" s="39" t="s">
        <v>5178</v>
      </c>
      <c r="E1606" s="39"/>
      <c r="F1606" s="37" t="s">
        <v>171</v>
      </c>
      <c r="G1606" s="37" t="s">
        <v>981</v>
      </c>
      <c r="H1606" s="38">
        <v>57373232</v>
      </c>
      <c r="I1606" s="38">
        <v>0</v>
      </c>
      <c r="J1606" s="38">
        <f t="shared" si="25"/>
        <v>57373232</v>
      </c>
      <c r="K1606" s="38"/>
      <c r="L1606" s="49"/>
      <c r="M1606" s="37" t="s">
        <v>63</v>
      </c>
      <c r="N1606" s="37" t="s">
        <v>64</v>
      </c>
      <c r="O1606" s="37" t="s">
        <v>157</v>
      </c>
      <c r="P1606" s="37" t="s">
        <v>158</v>
      </c>
      <c r="Q1606" s="37" t="s">
        <v>159</v>
      </c>
      <c r="R1606" s="37" t="s">
        <v>160</v>
      </c>
      <c r="S1606" s="37" t="s">
        <v>912</v>
      </c>
      <c r="T1606" s="37" t="s">
        <v>911</v>
      </c>
      <c r="U1606" s="1" t="e">
        <f>VLOOKUP(T1606,[2]VAT!$A:$D,1,0)</f>
        <v>#N/A</v>
      </c>
      <c r="V1606" s="37" t="s">
        <v>2</v>
      </c>
      <c r="W1606" s="37" t="s">
        <v>2</v>
      </c>
      <c r="X1606" t="e">
        <f>VLOOKUP(T1606,[3]رکوردها!$A:$B,2,0)</f>
        <v>#N/A</v>
      </c>
      <c r="Y1606" t="e">
        <f>VLOOKUP(T1606,[3]رکوردها!$A:$D,4,0)</f>
        <v>#N/A</v>
      </c>
      <c r="Z1606" t="e">
        <f>VLOOKUP(T1606,[3]رکوردها!$A:$C,3,0)</f>
        <v>#N/A</v>
      </c>
      <c r="AA1606" t="e">
        <f>VLOOKUP(T1606,[3]رکوردها!$A:$F,6,0)</f>
        <v>#N/A</v>
      </c>
      <c r="AB1606" t="e">
        <f>VLOOKUP(T1606,[3]رکوردها!$A:$E,5,0)</f>
        <v>#N/A</v>
      </c>
    </row>
    <row r="1607" spans="1:28" s="41" customFormat="1" hidden="1" x14ac:dyDescent="0.2">
      <c r="A1607" s="36">
        <v>179350</v>
      </c>
      <c r="B1607" s="36">
        <v>1330</v>
      </c>
      <c r="C1607" s="36">
        <v>1869</v>
      </c>
      <c r="D1607" s="39" t="s">
        <v>5178</v>
      </c>
      <c r="E1607" s="39"/>
      <c r="F1607" s="37" t="s">
        <v>171</v>
      </c>
      <c r="G1607" s="37" t="s">
        <v>983</v>
      </c>
      <c r="H1607" s="38">
        <v>53748036</v>
      </c>
      <c r="I1607" s="38">
        <v>0</v>
      </c>
      <c r="J1607" s="38">
        <f t="shared" si="25"/>
        <v>53748036</v>
      </c>
      <c r="K1607" s="38"/>
      <c r="L1607" s="49"/>
      <c r="M1607" s="37" t="s">
        <v>63</v>
      </c>
      <c r="N1607" s="37" t="s">
        <v>64</v>
      </c>
      <c r="O1607" s="37" t="s">
        <v>157</v>
      </c>
      <c r="P1607" s="37" t="s">
        <v>158</v>
      </c>
      <c r="Q1607" s="37" t="s">
        <v>159</v>
      </c>
      <c r="R1607" s="37" t="s">
        <v>160</v>
      </c>
      <c r="S1607" s="37" t="s">
        <v>912</v>
      </c>
      <c r="T1607" s="37" t="s">
        <v>911</v>
      </c>
      <c r="U1607" s="1" t="e">
        <f>VLOOKUP(T1607,[2]VAT!$A:$D,1,0)</f>
        <v>#N/A</v>
      </c>
      <c r="V1607" s="37" t="s">
        <v>2</v>
      </c>
      <c r="W1607" s="37" t="s">
        <v>2</v>
      </c>
      <c r="X1607" t="e">
        <f>VLOOKUP(T1607,[3]رکوردها!$A:$B,2,0)</f>
        <v>#N/A</v>
      </c>
      <c r="Y1607" t="e">
        <f>VLOOKUP(T1607,[3]رکوردها!$A:$D,4,0)</f>
        <v>#N/A</v>
      </c>
      <c r="Z1607" t="e">
        <f>VLOOKUP(T1607,[3]رکوردها!$A:$C,3,0)</f>
        <v>#N/A</v>
      </c>
      <c r="AA1607" t="e">
        <f>VLOOKUP(T1607,[3]رکوردها!$A:$F,6,0)</f>
        <v>#N/A</v>
      </c>
      <c r="AB1607" t="e">
        <f>VLOOKUP(T1607,[3]رکوردها!$A:$E,5,0)</f>
        <v>#N/A</v>
      </c>
    </row>
    <row r="1608" spans="1:28" s="41" customFormat="1" hidden="1" x14ac:dyDescent="0.2">
      <c r="A1608" s="36">
        <v>179351</v>
      </c>
      <c r="B1608" s="36">
        <v>1330</v>
      </c>
      <c r="C1608" s="36">
        <v>1869</v>
      </c>
      <c r="D1608" s="39" t="s">
        <v>5178</v>
      </c>
      <c r="E1608" s="39"/>
      <c r="F1608" s="37" t="s">
        <v>171</v>
      </c>
      <c r="G1608" s="37" t="s">
        <v>984</v>
      </c>
      <c r="H1608" s="38">
        <v>53748036</v>
      </c>
      <c r="I1608" s="38">
        <v>0</v>
      </c>
      <c r="J1608" s="38">
        <f t="shared" si="25"/>
        <v>53748036</v>
      </c>
      <c r="K1608" s="38"/>
      <c r="L1608" s="49"/>
      <c r="M1608" s="37" t="s">
        <v>63</v>
      </c>
      <c r="N1608" s="37" t="s">
        <v>64</v>
      </c>
      <c r="O1608" s="37" t="s">
        <v>157</v>
      </c>
      <c r="P1608" s="37" t="s">
        <v>158</v>
      </c>
      <c r="Q1608" s="37" t="s">
        <v>159</v>
      </c>
      <c r="R1608" s="37" t="s">
        <v>160</v>
      </c>
      <c r="S1608" s="37" t="s">
        <v>912</v>
      </c>
      <c r="T1608" s="37" t="s">
        <v>911</v>
      </c>
      <c r="U1608" s="1" t="e">
        <f>VLOOKUP(T1608,[2]VAT!$A:$D,1,0)</f>
        <v>#N/A</v>
      </c>
      <c r="V1608" s="37" t="s">
        <v>2</v>
      </c>
      <c r="W1608" s="37" t="s">
        <v>2</v>
      </c>
      <c r="X1608" t="e">
        <f>VLOOKUP(T1608,[3]رکوردها!$A:$B,2,0)</f>
        <v>#N/A</v>
      </c>
      <c r="Y1608" t="e">
        <f>VLOOKUP(T1608,[3]رکوردها!$A:$D,4,0)</f>
        <v>#N/A</v>
      </c>
      <c r="Z1608" t="e">
        <f>VLOOKUP(T1608,[3]رکوردها!$A:$C,3,0)</f>
        <v>#N/A</v>
      </c>
      <c r="AA1608" t="e">
        <f>VLOOKUP(T1608,[3]رکوردها!$A:$F,6,0)</f>
        <v>#N/A</v>
      </c>
      <c r="AB1608" t="e">
        <f>VLOOKUP(T1608,[3]رکوردها!$A:$E,5,0)</f>
        <v>#N/A</v>
      </c>
    </row>
    <row r="1609" spans="1:28" s="41" customFormat="1" hidden="1" x14ac:dyDescent="0.2">
      <c r="A1609" s="36">
        <v>179352</v>
      </c>
      <c r="B1609" s="36">
        <v>1330</v>
      </c>
      <c r="C1609" s="36">
        <v>1869</v>
      </c>
      <c r="D1609" s="39" t="s">
        <v>5178</v>
      </c>
      <c r="E1609" s="39"/>
      <c r="F1609" s="37" t="s">
        <v>171</v>
      </c>
      <c r="G1609" s="37" t="s">
        <v>984</v>
      </c>
      <c r="H1609" s="38">
        <v>53748036</v>
      </c>
      <c r="I1609" s="38">
        <v>0</v>
      </c>
      <c r="J1609" s="38">
        <f t="shared" si="25"/>
        <v>53748036</v>
      </c>
      <c r="K1609" s="38"/>
      <c r="L1609" s="49"/>
      <c r="M1609" s="37" t="s">
        <v>63</v>
      </c>
      <c r="N1609" s="37" t="s">
        <v>64</v>
      </c>
      <c r="O1609" s="37" t="s">
        <v>157</v>
      </c>
      <c r="P1609" s="37" t="s">
        <v>158</v>
      </c>
      <c r="Q1609" s="37" t="s">
        <v>159</v>
      </c>
      <c r="R1609" s="37" t="s">
        <v>160</v>
      </c>
      <c r="S1609" s="37" t="s">
        <v>912</v>
      </c>
      <c r="T1609" s="37" t="s">
        <v>911</v>
      </c>
      <c r="U1609" s="1" t="e">
        <f>VLOOKUP(T1609,[2]VAT!$A:$D,1,0)</f>
        <v>#N/A</v>
      </c>
      <c r="V1609" s="37" t="s">
        <v>2</v>
      </c>
      <c r="W1609" s="37" t="s">
        <v>2</v>
      </c>
      <c r="X1609" t="e">
        <f>VLOOKUP(T1609,[3]رکوردها!$A:$B,2,0)</f>
        <v>#N/A</v>
      </c>
      <c r="Y1609" t="e">
        <f>VLOOKUP(T1609,[3]رکوردها!$A:$D,4,0)</f>
        <v>#N/A</v>
      </c>
      <c r="Z1609" t="e">
        <f>VLOOKUP(T1609,[3]رکوردها!$A:$C,3,0)</f>
        <v>#N/A</v>
      </c>
      <c r="AA1609" t="e">
        <f>VLOOKUP(T1609,[3]رکوردها!$A:$F,6,0)</f>
        <v>#N/A</v>
      </c>
      <c r="AB1609" t="e">
        <f>VLOOKUP(T1609,[3]رکوردها!$A:$E,5,0)</f>
        <v>#N/A</v>
      </c>
    </row>
    <row r="1610" spans="1:28" s="41" customFormat="1" hidden="1" x14ac:dyDescent="0.2">
      <c r="A1610" s="36">
        <v>179353</v>
      </c>
      <c r="B1610" s="36">
        <v>1330</v>
      </c>
      <c r="C1610" s="36">
        <v>1869</v>
      </c>
      <c r="D1610" s="39" t="s">
        <v>5178</v>
      </c>
      <c r="E1610" s="39"/>
      <c r="F1610" s="37" t="s">
        <v>171</v>
      </c>
      <c r="G1610" s="37" t="s">
        <v>981</v>
      </c>
      <c r="H1610" s="38">
        <v>50998428</v>
      </c>
      <c r="I1610" s="38">
        <v>0</v>
      </c>
      <c r="J1610" s="38">
        <f t="shared" si="25"/>
        <v>50998428</v>
      </c>
      <c r="K1610" s="38"/>
      <c r="L1610" s="49"/>
      <c r="M1610" s="37" t="s">
        <v>63</v>
      </c>
      <c r="N1610" s="37" t="s">
        <v>64</v>
      </c>
      <c r="O1610" s="37" t="s">
        <v>157</v>
      </c>
      <c r="P1610" s="37" t="s">
        <v>158</v>
      </c>
      <c r="Q1610" s="37" t="s">
        <v>159</v>
      </c>
      <c r="R1610" s="37" t="s">
        <v>160</v>
      </c>
      <c r="S1610" s="37" t="s">
        <v>912</v>
      </c>
      <c r="T1610" s="37" t="s">
        <v>911</v>
      </c>
      <c r="U1610" s="1" t="e">
        <f>VLOOKUP(T1610,[2]VAT!$A:$D,1,0)</f>
        <v>#N/A</v>
      </c>
      <c r="V1610" s="37" t="s">
        <v>2</v>
      </c>
      <c r="W1610" s="37" t="s">
        <v>2</v>
      </c>
      <c r="X1610" t="e">
        <f>VLOOKUP(T1610,[3]رکوردها!$A:$B,2,0)</f>
        <v>#N/A</v>
      </c>
      <c r="Y1610" t="e">
        <f>VLOOKUP(T1610,[3]رکوردها!$A:$D,4,0)</f>
        <v>#N/A</v>
      </c>
      <c r="Z1610" t="e">
        <f>VLOOKUP(T1610,[3]رکوردها!$A:$C,3,0)</f>
        <v>#N/A</v>
      </c>
      <c r="AA1610" t="e">
        <f>VLOOKUP(T1610,[3]رکوردها!$A:$F,6,0)</f>
        <v>#N/A</v>
      </c>
      <c r="AB1610" t="e">
        <f>VLOOKUP(T1610,[3]رکوردها!$A:$E,5,0)</f>
        <v>#N/A</v>
      </c>
    </row>
    <row r="1611" spans="1:28" s="41" customFormat="1" hidden="1" x14ac:dyDescent="0.2">
      <c r="A1611" s="36">
        <v>179354</v>
      </c>
      <c r="B1611" s="36">
        <v>1330</v>
      </c>
      <c r="C1611" s="36">
        <v>1869</v>
      </c>
      <c r="D1611" s="39" t="s">
        <v>5178</v>
      </c>
      <c r="E1611" s="39"/>
      <c r="F1611" s="37" t="s">
        <v>171</v>
      </c>
      <c r="G1611" s="37" t="s">
        <v>981</v>
      </c>
      <c r="H1611" s="38">
        <v>48373232</v>
      </c>
      <c r="I1611" s="38">
        <v>0</v>
      </c>
      <c r="J1611" s="38">
        <f t="shared" ref="J1611:J1674" si="26">H1611-I1611</f>
        <v>48373232</v>
      </c>
      <c r="K1611" s="38"/>
      <c r="L1611" s="49"/>
      <c r="M1611" s="37" t="s">
        <v>63</v>
      </c>
      <c r="N1611" s="37" t="s">
        <v>64</v>
      </c>
      <c r="O1611" s="37" t="s">
        <v>157</v>
      </c>
      <c r="P1611" s="37" t="s">
        <v>158</v>
      </c>
      <c r="Q1611" s="37" t="s">
        <v>159</v>
      </c>
      <c r="R1611" s="37" t="s">
        <v>160</v>
      </c>
      <c r="S1611" s="37" t="s">
        <v>912</v>
      </c>
      <c r="T1611" s="37" t="s">
        <v>911</v>
      </c>
      <c r="U1611" s="1" t="e">
        <f>VLOOKUP(T1611,[2]VAT!$A:$D,1,0)</f>
        <v>#N/A</v>
      </c>
      <c r="V1611" s="37" t="s">
        <v>2</v>
      </c>
      <c r="W1611" s="37" t="s">
        <v>2</v>
      </c>
      <c r="X1611" t="e">
        <f>VLOOKUP(T1611,[3]رکوردها!$A:$B,2,0)</f>
        <v>#N/A</v>
      </c>
      <c r="Y1611" t="e">
        <f>VLOOKUP(T1611,[3]رکوردها!$A:$D,4,0)</f>
        <v>#N/A</v>
      </c>
      <c r="Z1611" t="e">
        <f>VLOOKUP(T1611,[3]رکوردها!$A:$C,3,0)</f>
        <v>#N/A</v>
      </c>
      <c r="AA1611" t="e">
        <f>VLOOKUP(T1611,[3]رکوردها!$A:$F,6,0)</f>
        <v>#N/A</v>
      </c>
      <c r="AB1611" t="e">
        <f>VLOOKUP(T1611,[3]رکوردها!$A:$E,5,0)</f>
        <v>#N/A</v>
      </c>
    </row>
    <row r="1612" spans="1:28" s="41" customFormat="1" hidden="1" x14ac:dyDescent="0.2">
      <c r="A1612" s="36">
        <v>179355</v>
      </c>
      <c r="B1612" s="36">
        <v>1330</v>
      </c>
      <c r="C1612" s="36">
        <v>1869</v>
      </c>
      <c r="D1612" s="39" t="s">
        <v>5178</v>
      </c>
      <c r="E1612" s="39"/>
      <c r="F1612" s="37" t="s">
        <v>171</v>
      </c>
      <c r="G1612" s="37" t="s">
        <v>985</v>
      </c>
      <c r="H1612" s="38">
        <v>48373232</v>
      </c>
      <c r="I1612" s="38">
        <v>0</v>
      </c>
      <c r="J1612" s="38">
        <f t="shared" si="26"/>
        <v>48373232</v>
      </c>
      <c r="K1612" s="38"/>
      <c r="L1612" s="49"/>
      <c r="M1612" s="37" t="s">
        <v>63</v>
      </c>
      <c r="N1612" s="37" t="s">
        <v>64</v>
      </c>
      <c r="O1612" s="37" t="s">
        <v>157</v>
      </c>
      <c r="P1612" s="37" t="s">
        <v>158</v>
      </c>
      <c r="Q1612" s="37" t="s">
        <v>159</v>
      </c>
      <c r="R1612" s="37" t="s">
        <v>160</v>
      </c>
      <c r="S1612" s="37" t="s">
        <v>912</v>
      </c>
      <c r="T1612" s="37" t="s">
        <v>911</v>
      </c>
      <c r="U1612" s="1" t="e">
        <f>VLOOKUP(T1612,[2]VAT!$A:$D,1,0)</f>
        <v>#N/A</v>
      </c>
      <c r="V1612" s="37" t="s">
        <v>2</v>
      </c>
      <c r="W1612" s="37" t="s">
        <v>2</v>
      </c>
      <c r="X1612" t="e">
        <f>VLOOKUP(T1612,[3]رکوردها!$A:$B,2,0)</f>
        <v>#N/A</v>
      </c>
      <c r="Y1612" t="e">
        <f>VLOOKUP(T1612,[3]رکوردها!$A:$D,4,0)</f>
        <v>#N/A</v>
      </c>
      <c r="Z1612" t="e">
        <f>VLOOKUP(T1612,[3]رکوردها!$A:$C,3,0)</f>
        <v>#N/A</v>
      </c>
      <c r="AA1612" t="e">
        <f>VLOOKUP(T1612,[3]رکوردها!$A:$F,6,0)</f>
        <v>#N/A</v>
      </c>
      <c r="AB1612" t="e">
        <f>VLOOKUP(T1612,[3]رکوردها!$A:$E,5,0)</f>
        <v>#N/A</v>
      </c>
    </row>
    <row r="1613" spans="1:28" s="41" customFormat="1" hidden="1" x14ac:dyDescent="0.2">
      <c r="A1613" s="36">
        <v>179356</v>
      </c>
      <c r="B1613" s="36">
        <v>1330</v>
      </c>
      <c r="C1613" s="36">
        <v>1869</v>
      </c>
      <c r="D1613" s="39" t="s">
        <v>5178</v>
      </c>
      <c r="E1613" s="39"/>
      <c r="F1613" s="37" t="s">
        <v>171</v>
      </c>
      <c r="G1613" s="37" t="s">
        <v>985</v>
      </c>
      <c r="H1613" s="38">
        <v>48373232</v>
      </c>
      <c r="I1613" s="38">
        <v>0</v>
      </c>
      <c r="J1613" s="38">
        <f t="shared" si="26"/>
        <v>48373232</v>
      </c>
      <c r="K1613" s="38"/>
      <c r="L1613" s="49"/>
      <c r="M1613" s="37" t="s">
        <v>63</v>
      </c>
      <c r="N1613" s="37" t="s">
        <v>64</v>
      </c>
      <c r="O1613" s="37" t="s">
        <v>157</v>
      </c>
      <c r="P1613" s="37" t="s">
        <v>158</v>
      </c>
      <c r="Q1613" s="37" t="s">
        <v>159</v>
      </c>
      <c r="R1613" s="37" t="s">
        <v>160</v>
      </c>
      <c r="S1613" s="37" t="s">
        <v>912</v>
      </c>
      <c r="T1613" s="37" t="s">
        <v>911</v>
      </c>
      <c r="U1613" s="1" t="e">
        <f>VLOOKUP(T1613,[2]VAT!$A:$D,1,0)</f>
        <v>#N/A</v>
      </c>
      <c r="V1613" s="37" t="s">
        <v>2</v>
      </c>
      <c r="W1613" s="37" t="s">
        <v>2</v>
      </c>
      <c r="X1613" t="e">
        <f>VLOOKUP(T1613,[3]رکوردها!$A:$B,2,0)</f>
        <v>#N/A</v>
      </c>
      <c r="Y1613" t="e">
        <f>VLOOKUP(T1613,[3]رکوردها!$A:$D,4,0)</f>
        <v>#N/A</v>
      </c>
      <c r="Z1613" t="e">
        <f>VLOOKUP(T1613,[3]رکوردها!$A:$C,3,0)</f>
        <v>#N/A</v>
      </c>
      <c r="AA1613" t="e">
        <f>VLOOKUP(T1613,[3]رکوردها!$A:$F,6,0)</f>
        <v>#N/A</v>
      </c>
      <c r="AB1613" t="e">
        <f>VLOOKUP(T1613,[3]رکوردها!$A:$E,5,0)</f>
        <v>#N/A</v>
      </c>
    </row>
    <row r="1614" spans="1:28" s="41" customFormat="1" hidden="1" x14ac:dyDescent="0.2">
      <c r="A1614" s="36">
        <v>179357</v>
      </c>
      <c r="B1614" s="36">
        <v>1330</v>
      </c>
      <c r="C1614" s="36">
        <v>1869</v>
      </c>
      <c r="D1614" s="39" t="s">
        <v>5178</v>
      </c>
      <c r="E1614" s="39"/>
      <c r="F1614" s="37" t="s">
        <v>171</v>
      </c>
      <c r="G1614" s="37" t="s">
        <v>981</v>
      </c>
      <c r="H1614" s="38">
        <v>42998428</v>
      </c>
      <c r="I1614" s="38">
        <v>0</v>
      </c>
      <c r="J1614" s="38">
        <f t="shared" si="26"/>
        <v>42998428</v>
      </c>
      <c r="K1614" s="38"/>
      <c r="L1614" s="49"/>
      <c r="M1614" s="37" t="s">
        <v>63</v>
      </c>
      <c r="N1614" s="37" t="s">
        <v>64</v>
      </c>
      <c r="O1614" s="37" t="s">
        <v>157</v>
      </c>
      <c r="P1614" s="37" t="s">
        <v>158</v>
      </c>
      <c r="Q1614" s="37" t="s">
        <v>159</v>
      </c>
      <c r="R1614" s="37" t="s">
        <v>160</v>
      </c>
      <c r="S1614" s="37" t="s">
        <v>912</v>
      </c>
      <c r="T1614" s="37" t="s">
        <v>911</v>
      </c>
      <c r="U1614" s="1" t="e">
        <f>VLOOKUP(T1614,[2]VAT!$A:$D,1,0)</f>
        <v>#N/A</v>
      </c>
      <c r="V1614" s="37" t="s">
        <v>2</v>
      </c>
      <c r="W1614" s="37" t="s">
        <v>2</v>
      </c>
      <c r="X1614" t="e">
        <f>VLOOKUP(T1614,[3]رکوردها!$A:$B,2,0)</f>
        <v>#N/A</v>
      </c>
      <c r="Y1614" t="e">
        <f>VLOOKUP(T1614,[3]رکوردها!$A:$D,4,0)</f>
        <v>#N/A</v>
      </c>
      <c r="Z1614" t="e">
        <f>VLOOKUP(T1614,[3]رکوردها!$A:$C,3,0)</f>
        <v>#N/A</v>
      </c>
      <c r="AA1614" t="e">
        <f>VLOOKUP(T1614,[3]رکوردها!$A:$F,6,0)</f>
        <v>#N/A</v>
      </c>
      <c r="AB1614" t="e">
        <f>VLOOKUP(T1614,[3]رکوردها!$A:$E,5,0)</f>
        <v>#N/A</v>
      </c>
    </row>
    <row r="1615" spans="1:28" s="41" customFormat="1" hidden="1" x14ac:dyDescent="0.2">
      <c r="A1615" s="36">
        <v>179358</v>
      </c>
      <c r="B1615" s="36">
        <v>1330</v>
      </c>
      <c r="C1615" s="36">
        <v>1869</v>
      </c>
      <c r="D1615" s="39" t="s">
        <v>5178</v>
      </c>
      <c r="E1615" s="39"/>
      <c r="F1615" s="37" t="s">
        <v>171</v>
      </c>
      <c r="G1615" s="37" t="s">
        <v>986</v>
      </c>
      <c r="H1615" s="38">
        <v>42998428</v>
      </c>
      <c r="I1615" s="38">
        <v>0</v>
      </c>
      <c r="J1615" s="38">
        <f t="shared" si="26"/>
        <v>42998428</v>
      </c>
      <c r="K1615" s="38"/>
      <c r="L1615" s="49"/>
      <c r="M1615" s="37" t="s">
        <v>63</v>
      </c>
      <c r="N1615" s="37" t="s">
        <v>64</v>
      </c>
      <c r="O1615" s="37" t="s">
        <v>157</v>
      </c>
      <c r="P1615" s="37" t="s">
        <v>158</v>
      </c>
      <c r="Q1615" s="37" t="s">
        <v>159</v>
      </c>
      <c r="R1615" s="37" t="s">
        <v>160</v>
      </c>
      <c r="S1615" s="37" t="s">
        <v>912</v>
      </c>
      <c r="T1615" s="37" t="s">
        <v>911</v>
      </c>
      <c r="U1615" s="1" t="e">
        <f>VLOOKUP(T1615,[2]VAT!$A:$D,1,0)</f>
        <v>#N/A</v>
      </c>
      <c r="V1615" s="37" t="s">
        <v>2</v>
      </c>
      <c r="W1615" s="37" t="s">
        <v>2</v>
      </c>
      <c r="X1615" t="e">
        <f>VLOOKUP(T1615,[3]رکوردها!$A:$B,2,0)</f>
        <v>#N/A</v>
      </c>
      <c r="Y1615" t="e">
        <f>VLOOKUP(T1615,[3]رکوردها!$A:$D,4,0)</f>
        <v>#N/A</v>
      </c>
      <c r="Z1615" t="e">
        <f>VLOOKUP(T1615,[3]رکوردها!$A:$C,3,0)</f>
        <v>#N/A</v>
      </c>
      <c r="AA1615" t="e">
        <f>VLOOKUP(T1615,[3]رکوردها!$A:$F,6,0)</f>
        <v>#N/A</v>
      </c>
      <c r="AB1615" t="e">
        <f>VLOOKUP(T1615,[3]رکوردها!$A:$E,5,0)</f>
        <v>#N/A</v>
      </c>
    </row>
    <row r="1616" spans="1:28" s="41" customFormat="1" hidden="1" x14ac:dyDescent="0.2">
      <c r="A1616" s="36">
        <v>179359</v>
      </c>
      <c r="B1616" s="36">
        <v>1330</v>
      </c>
      <c r="C1616" s="36">
        <v>1869</v>
      </c>
      <c r="D1616" s="39" t="s">
        <v>5178</v>
      </c>
      <c r="E1616" s="39"/>
      <c r="F1616" s="37" t="s">
        <v>171</v>
      </c>
      <c r="G1616" s="37" t="s">
        <v>978</v>
      </c>
      <c r="H1616" s="38">
        <v>42998428</v>
      </c>
      <c r="I1616" s="38">
        <v>0</v>
      </c>
      <c r="J1616" s="38">
        <f t="shared" si="26"/>
        <v>42998428</v>
      </c>
      <c r="K1616" s="38"/>
      <c r="L1616" s="49"/>
      <c r="M1616" s="37" t="s">
        <v>63</v>
      </c>
      <c r="N1616" s="37" t="s">
        <v>64</v>
      </c>
      <c r="O1616" s="37" t="s">
        <v>157</v>
      </c>
      <c r="P1616" s="37" t="s">
        <v>158</v>
      </c>
      <c r="Q1616" s="37" t="s">
        <v>159</v>
      </c>
      <c r="R1616" s="37" t="s">
        <v>160</v>
      </c>
      <c r="S1616" s="37" t="s">
        <v>912</v>
      </c>
      <c r="T1616" s="37" t="s">
        <v>911</v>
      </c>
      <c r="U1616" s="1" t="e">
        <f>VLOOKUP(T1616,[2]VAT!$A:$D,1,0)</f>
        <v>#N/A</v>
      </c>
      <c r="V1616" s="37" t="s">
        <v>2</v>
      </c>
      <c r="W1616" s="37" t="s">
        <v>2</v>
      </c>
      <c r="X1616" t="e">
        <f>VLOOKUP(T1616,[3]رکوردها!$A:$B,2,0)</f>
        <v>#N/A</v>
      </c>
      <c r="Y1616" t="e">
        <f>VLOOKUP(T1616,[3]رکوردها!$A:$D,4,0)</f>
        <v>#N/A</v>
      </c>
      <c r="Z1616" t="e">
        <f>VLOOKUP(T1616,[3]رکوردها!$A:$C,3,0)</f>
        <v>#N/A</v>
      </c>
      <c r="AA1616" t="e">
        <f>VLOOKUP(T1616,[3]رکوردها!$A:$F,6,0)</f>
        <v>#N/A</v>
      </c>
      <c r="AB1616" t="e">
        <f>VLOOKUP(T1616,[3]رکوردها!$A:$E,5,0)</f>
        <v>#N/A</v>
      </c>
    </row>
    <row r="1617" spans="1:28" s="41" customFormat="1" hidden="1" x14ac:dyDescent="0.2">
      <c r="A1617" s="36">
        <v>179360</v>
      </c>
      <c r="B1617" s="36">
        <v>1330</v>
      </c>
      <c r="C1617" s="36">
        <v>1869</v>
      </c>
      <c r="D1617" s="39" t="s">
        <v>5178</v>
      </c>
      <c r="E1617" s="39"/>
      <c r="F1617" s="37" t="s">
        <v>171</v>
      </c>
      <c r="G1617" s="37" t="s">
        <v>981</v>
      </c>
      <c r="H1617" s="38">
        <v>38248821</v>
      </c>
      <c r="I1617" s="38">
        <v>0</v>
      </c>
      <c r="J1617" s="38">
        <f t="shared" si="26"/>
        <v>38248821</v>
      </c>
      <c r="K1617" s="38"/>
      <c r="L1617" s="49"/>
      <c r="M1617" s="37" t="s">
        <v>63</v>
      </c>
      <c r="N1617" s="37" t="s">
        <v>64</v>
      </c>
      <c r="O1617" s="37" t="s">
        <v>157</v>
      </c>
      <c r="P1617" s="37" t="s">
        <v>158</v>
      </c>
      <c r="Q1617" s="37" t="s">
        <v>159</v>
      </c>
      <c r="R1617" s="37" t="s">
        <v>160</v>
      </c>
      <c r="S1617" s="37" t="s">
        <v>912</v>
      </c>
      <c r="T1617" s="37" t="s">
        <v>911</v>
      </c>
      <c r="U1617" s="1" t="e">
        <f>VLOOKUP(T1617,[2]VAT!$A:$D,1,0)</f>
        <v>#N/A</v>
      </c>
      <c r="V1617" s="37" t="s">
        <v>2</v>
      </c>
      <c r="W1617" s="37" t="s">
        <v>2</v>
      </c>
      <c r="X1617" t="e">
        <f>VLOOKUP(T1617,[3]رکوردها!$A:$B,2,0)</f>
        <v>#N/A</v>
      </c>
      <c r="Y1617" t="e">
        <f>VLOOKUP(T1617,[3]رکوردها!$A:$D,4,0)</f>
        <v>#N/A</v>
      </c>
      <c r="Z1617" t="e">
        <f>VLOOKUP(T1617,[3]رکوردها!$A:$C,3,0)</f>
        <v>#N/A</v>
      </c>
      <c r="AA1617" t="e">
        <f>VLOOKUP(T1617,[3]رکوردها!$A:$F,6,0)</f>
        <v>#N/A</v>
      </c>
      <c r="AB1617" t="e">
        <f>VLOOKUP(T1617,[3]رکوردها!$A:$E,5,0)</f>
        <v>#N/A</v>
      </c>
    </row>
    <row r="1618" spans="1:28" s="41" customFormat="1" hidden="1" x14ac:dyDescent="0.2">
      <c r="A1618" s="36">
        <v>179361</v>
      </c>
      <c r="B1618" s="36">
        <v>1330</v>
      </c>
      <c r="C1618" s="36">
        <v>1869</v>
      </c>
      <c r="D1618" s="39" t="s">
        <v>5178</v>
      </c>
      <c r="E1618" s="39"/>
      <c r="F1618" s="37" t="s">
        <v>171</v>
      </c>
      <c r="G1618" s="37" t="s">
        <v>978</v>
      </c>
      <c r="H1618" s="38">
        <v>38248821</v>
      </c>
      <c r="I1618" s="38">
        <v>0</v>
      </c>
      <c r="J1618" s="38">
        <f t="shared" si="26"/>
        <v>38248821</v>
      </c>
      <c r="K1618" s="38"/>
      <c r="L1618" s="49"/>
      <c r="M1618" s="37" t="s">
        <v>63</v>
      </c>
      <c r="N1618" s="37" t="s">
        <v>64</v>
      </c>
      <c r="O1618" s="37" t="s">
        <v>157</v>
      </c>
      <c r="P1618" s="37" t="s">
        <v>158</v>
      </c>
      <c r="Q1618" s="37" t="s">
        <v>159</v>
      </c>
      <c r="R1618" s="37" t="s">
        <v>160</v>
      </c>
      <c r="S1618" s="37" t="s">
        <v>912</v>
      </c>
      <c r="T1618" s="37" t="s">
        <v>911</v>
      </c>
      <c r="U1618" s="1" t="e">
        <f>VLOOKUP(T1618,[2]VAT!$A:$D,1,0)</f>
        <v>#N/A</v>
      </c>
      <c r="V1618" s="37" t="s">
        <v>2</v>
      </c>
      <c r="W1618" s="37" t="s">
        <v>2</v>
      </c>
      <c r="X1618" t="e">
        <f>VLOOKUP(T1618,[3]رکوردها!$A:$B,2,0)</f>
        <v>#N/A</v>
      </c>
      <c r="Y1618" t="e">
        <f>VLOOKUP(T1618,[3]رکوردها!$A:$D,4,0)</f>
        <v>#N/A</v>
      </c>
      <c r="Z1618" t="e">
        <f>VLOOKUP(T1618,[3]رکوردها!$A:$C,3,0)</f>
        <v>#N/A</v>
      </c>
      <c r="AA1618" t="e">
        <f>VLOOKUP(T1618,[3]رکوردها!$A:$F,6,0)</f>
        <v>#N/A</v>
      </c>
      <c r="AB1618" t="e">
        <f>VLOOKUP(T1618,[3]رکوردها!$A:$E,5,0)</f>
        <v>#N/A</v>
      </c>
    </row>
    <row r="1619" spans="1:28" s="41" customFormat="1" hidden="1" x14ac:dyDescent="0.2">
      <c r="A1619" s="36">
        <v>179362</v>
      </c>
      <c r="B1619" s="36">
        <v>1330</v>
      </c>
      <c r="C1619" s="36">
        <v>1869</v>
      </c>
      <c r="D1619" s="39" t="s">
        <v>5178</v>
      </c>
      <c r="E1619" s="39"/>
      <c r="F1619" s="37" t="s">
        <v>171</v>
      </c>
      <c r="G1619" s="37" t="s">
        <v>978</v>
      </c>
      <c r="H1619" s="38">
        <v>38248821</v>
      </c>
      <c r="I1619" s="38">
        <v>0</v>
      </c>
      <c r="J1619" s="38">
        <f t="shared" si="26"/>
        <v>38248821</v>
      </c>
      <c r="K1619" s="38"/>
      <c r="L1619" s="49"/>
      <c r="M1619" s="37" t="s">
        <v>63</v>
      </c>
      <c r="N1619" s="37" t="s">
        <v>64</v>
      </c>
      <c r="O1619" s="37" t="s">
        <v>157</v>
      </c>
      <c r="P1619" s="37" t="s">
        <v>158</v>
      </c>
      <c r="Q1619" s="37" t="s">
        <v>159</v>
      </c>
      <c r="R1619" s="37" t="s">
        <v>160</v>
      </c>
      <c r="S1619" s="37" t="s">
        <v>912</v>
      </c>
      <c r="T1619" s="37" t="s">
        <v>911</v>
      </c>
      <c r="U1619" s="1" t="e">
        <f>VLOOKUP(T1619,[2]VAT!$A:$D,1,0)</f>
        <v>#N/A</v>
      </c>
      <c r="V1619" s="37" t="s">
        <v>2</v>
      </c>
      <c r="W1619" s="37" t="s">
        <v>2</v>
      </c>
      <c r="X1619" t="e">
        <f>VLOOKUP(T1619,[3]رکوردها!$A:$B,2,0)</f>
        <v>#N/A</v>
      </c>
      <c r="Y1619" t="e">
        <f>VLOOKUP(T1619,[3]رکوردها!$A:$D,4,0)</f>
        <v>#N/A</v>
      </c>
      <c r="Z1619" t="e">
        <f>VLOOKUP(T1619,[3]رکوردها!$A:$C,3,0)</f>
        <v>#N/A</v>
      </c>
      <c r="AA1619" t="e">
        <f>VLOOKUP(T1619,[3]رکوردها!$A:$F,6,0)</f>
        <v>#N/A</v>
      </c>
      <c r="AB1619" t="e">
        <f>VLOOKUP(T1619,[3]رکوردها!$A:$E,5,0)</f>
        <v>#N/A</v>
      </c>
    </row>
    <row r="1620" spans="1:28" s="41" customFormat="1" hidden="1" x14ac:dyDescent="0.2">
      <c r="A1620" s="36">
        <v>179363</v>
      </c>
      <c r="B1620" s="36">
        <v>1330</v>
      </c>
      <c r="C1620" s="36">
        <v>1869</v>
      </c>
      <c r="D1620" s="39" t="s">
        <v>5178</v>
      </c>
      <c r="E1620" s="39"/>
      <c r="F1620" s="37" t="s">
        <v>171</v>
      </c>
      <c r="G1620" s="37" t="s">
        <v>981</v>
      </c>
      <c r="H1620" s="38">
        <v>37623625</v>
      </c>
      <c r="I1620" s="38">
        <v>0</v>
      </c>
      <c r="J1620" s="38">
        <f t="shared" si="26"/>
        <v>37623625</v>
      </c>
      <c r="K1620" s="38"/>
      <c r="L1620" s="49"/>
      <c r="M1620" s="37" t="s">
        <v>63</v>
      </c>
      <c r="N1620" s="37" t="s">
        <v>64</v>
      </c>
      <c r="O1620" s="37" t="s">
        <v>157</v>
      </c>
      <c r="P1620" s="37" t="s">
        <v>158</v>
      </c>
      <c r="Q1620" s="37" t="s">
        <v>159</v>
      </c>
      <c r="R1620" s="37" t="s">
        <v>160</v>
      </c>
      <c r="S1620" s="37" t="s">
        <v>912</v>
      </c>
      <c r="T1620" s="37" t="s">
        <v>911</v>
      </c>
      <c r="U1620" s="1" t="e">
        <f>VLOOKUP(T1620,[2]VAT!$A:$D,1,0)</f>
        <v>#N/A</v>
      </c>
      <c r="V1620" s="37" t="s">
        <v>2</v>
      </c>
      <c r="W1620" s="37" t="s">
        <v>2</v>
      </c>
      <c r="X1620" t="e">
        <f>VLOOKUP(T1620,[3]رکوردها!$A:$B,2,0)</f>
        <v>#N/A</v>
      </c>
      <c r="Y1620" t="e">
        <f>VLOOKUP(T1620,[3]رکوردها!$A:$D,4,0)</f>
        <v>#N/A</v>
      </c>
      <c r="Z1620" t="e">
        <f>VLOOKUP(T1620,[3]رکوردها!$A:$C,3,0)</f>
        <v>#N/A</v>
      </c>
      <c r="AA1620" t="e">
        <f>VLOOKUP(T1620,[3]رکوردها!$A:$F,6,0)</f>
        <v>#N/A</v>
      </c>
      <c r="AB1620" t="e">
        <f>VLOOKUP(T1620,[3]رکوردها!$A:$E,5,0)</f>
        <v>#N/A</v>
      </c>
    </row>
    <row r="1621" spans="1:28" s="41" customFormat="1" hidden="1" x14ac:dyDescent="0.2">
      <c r="A1621" s="36">
        <v>179364</v>
      </c>
      <c r="B1621" s="36">
        <v>1330</v>
      </c>
      <c r="C1621" s="36">
        <v>1869</v>
      </c>
      <c r="D1621" s="39" t="s">
        <v>5178</v>
      </c>
      <c r="E1621" s="39"/>
      <c r="F1621" s="37" t="s">
        <v>171</v>
      </c>
      <c r="G1621" s="37" t="s">
        <v>976</v>
      </c>
      <c r="H1621" s="38">
        <v>37623625</v>
      </c>
      <c r="I1621" s="38">
        <v>0</v>
      </c>
      <c r="J1621" s="38">
        <f t="shared" si="26"/>
        <v>37623625</v>
      </c>
      <c r="K1621" s="38"/>
      <c r="L1621" s="49"/>
      <c r="M1621" s="37" t="s">
        <v>63</v>
      </c>
      <c r="N1621" s="37" t="s">
        <v>64</v>
      </c>
      <c r="O1621" s="37" t="s">
        <v>157</v>
      </c>
      <c r="P1621" s="37" t="s">
        <v>158</v>
      </c>
      <c r="Q1621" s="37" t="s">
        <v>159</v>
      </c>
      <c r="R1621" s="37" t="s">
        <v>160</v>
      </c>
      <c r="S1621" s="37" t="s">
        <v>912</v>
      </c>
      <c r="T1621" s="37" t="s">
        <v>911</v>
      </c>
      <c r="U1621" s="1" t="e">
        <f>VLOOKUP(T1621,[2]VAT!$A:$D,1,0)</f>
        <v>#N/A</v>
      </c>
      <c r="V1621" s="37" t="s">
        <v>2</v>
      </c>
      <c r="W1621" s="37" t="s">
        <v>2</v>
      </c>
      <c r="X1621" t="e">
        <f>VLOOKUP(T1621,[3]رکوردها!$A:$B,2,0)</f>
        <v>#N/A</v>
      </c>
      <c r="Y1621" t="e">
        <f>VLOOKUP(T1621,[3]رکوردها!$A:$D,4,0)</f>
        <v>#N/A</v>
      </c>
      <c r="Z1621" t="e">
        <f>VLOOKUP(T1621,[3]رکوردها!$A:$C,3,0)</f>
        <v>#N/A</v>
      </c>
      <c r="AA1621" t="e">
        <f>VLOOKUP(T1621,[3]رکوردها!$A:$F,6,0)</f>
        <v>#N/A</v>
      </c>
      <c r="AB1621" t="e">
        <f>VLOOKUP(T1621,[3]رکوردها!$A:$E,5,0)</f>
        <v>#N/A</v>
      </c>
    </row>
    <row r="1622" spans="1:28" s="41" customFormat="1" hidden="1" x14ac:dyDescent="0.2">
      <c r="A1622" s="36">
        <v>179365</v>
      </c>
      <c r="B1622" s="36">
        <v>1330</v>
      </c>
      <c r="C1622" s="36">
        <v>1869</v>
      </c>
      <c r="D1622" s="39" t="s">
        <v>5178</v>
      </c>
      <c r="E1622" s="39"/>
      <c r="F1622" s="37" t="s">
        <v>171</v>
      </c>
      <c r="G1622" s="37" t="s">
        <v>976</v>
      </c>
      <c r="H1622" s="38">
        <v>37623625</v>
      </c>
      <c r="I1622" s="38">
        <v>0</v>
      </c>
      <c r="J1622" s="38">
        <f t="shared" si="26"/>
        <v>37623625</v>
      </c>
      <c r="K1622" s="38"/>
      <c r="L1622" s="49"/>
      <c r="M1622" s="37" t="s">
        <v>63</v>
      </c>
      <c r="N1622" s="37" t="s">
        <v>64</v>
      </c>
      <c r="O1622" s="37" t="s">
        <v>157</v>
      </c>
      <c r="P1622" s="37" t="s">
        <v>158</v>
      </c>
      <c r="Q1622" s="37" t="s">
        <v>159</v>
      </c>
      <c r="R1622" s="37" t="s">
        <v>160</v>
      </c>
      <c r="S1622" s="37" t="s">
        <v>912</v>
      </c>
      <c r="T1622" s="37" t="s">
        <v>911</v>
      </c>
      <c r="U1622" s="1" t="e">
        <f>VLOOKUP(T1622,[2]VAT!$A:$D,1,0)</f>
        <v>#N/A</v>
      </c>
      <c r="V1622" s="37" t="s">
        <v>2</v>
      </c>
      <c r="W1622" s="37" t="s">
        <v>2</v>
      </c>
      <c r="X1622" t="e">
        <f>VLOOKUP(T1622,[3]رکوردها!$A:$B,2,0)</f>
        <v>#N/A</v>
      </c>
      <c r="Y1622" t="e">
        <f>VLOOKUP(T1622,[3]رکوردها!$A:$D,4,0)</f>
        <v>#N/A</v>
      </c>
      <c r="Z1622" t="e">
        <f>VLOOKUP(T1622,[3]رکوردها!$A:$C,3,0)</f>
        <v>#N/A</v>
      </c>
      <c r="AA1622" t="e">
        <f>VLOOKUP(T1622,[3]رکوردها!$A:$F,6,0)</f>
        <v>#N/A</v>
      </c>
      <c r="AB1622" t="e">
        <f>VLOOKUP(T1622,[3]رکوردها!$A:$E,5,0)</f>
        <v>#N/A</v>
      </c>
    </row>
    <row r="1623" spans="1:28" s="41" customFormat="1" hidden="1" x14ac:dyDescent="0.2">
      <c r="A1623" s="36">
        <v>179366</v>
      </c>
      <c r="B1623" s="36">
        <v>1330</v>
      </c>
      <c r="C1623" s="36">
        <v>1869</v>
      </c>
      <c r="D1623" s="39" t="s">
        <v>5178</v>
      </c>
      <c r="E1623" s="39"/>
      <c r="F1623" s="37" t="s">
        <v>171</v>
      </c>
      <c r="G1623" s="37" t="s">
        <v>976</v>
      </c>
      <c r="H1623" s="38">
        <v>36248821</v>
      </c>
      <c r="I1623" s="38">
        <v>0</v>
      </c>
      <c r="J1623" s="38">
        <f t="shared" si="26"/>
        <v>36248821</v>
      </c>
      <c r="K1623" s="38"/>
      <c r="L1623" s="49"/>
      <c r="M1623" s="37" t="s">
        <v>63</v>
      </c>
      <c r="N1623" s="37" t="s">
        <v>64</v>
      </c>
      <c r="O1623" s="37" t="s">
        <v>157</v>
      </c>
      <c r="P1623" s="37" t="s">
        <v>158</v>
      </c>
      <c r="Q1623" s="37" t="s">
        <v>159</v>
      </c>
      <c r="R1623" s="37" t="s">
        <v>160</v>
      </c>
      <c r="S1623" s="37" t="s">
        <v>912</v>
      </c>
      <c r="T1623" s="37" t="s">
        <v>911</v>
      </c>
      <c r="U1623" s="1" t="e">
        <f>VLOOKUP(T1623,[2]VAT!$A:$D,1,0)</f>
        <v>#N/A</v>
      </c>
      <c r="V1623" s="37" t="s">
        <v>2</v>
      </c>
      <c r="W1623" s="37" t="s">
        <v>2</v>
      </c>
      <c r="X1623" t="e">
        <f>VLOOKUP(T1623,[3]رکوردها!$A:$B,2,0)</f>
        <v>#N/A</v>
      </c>
      <c r="Y1623" t="e">
        <f>VLOOKUP(T1623,[3]رکوردها!$A:$D,4,0)</f>
        <v>#N/A</v>
      </c>
      <c r="Z1623" t="e">
        <f>VLOOKUP(T1623,[3]رکوردها!$A:$C,3,0)</f>
        <v>#N/A</v>
      </c>
      <c r="AA1623" t="e">
        <f>VLOOKUP(T1623,[3]رکوردها!$A:$F,6,0)</f>
        <v>#N/A</v>
      </c>
      <c r="AB1623" t="e">
        <f>VLOOKUP(T1623,[3]رکوردها!$A:$E,5,0)</f>
        <v>#N/A</v>
      </c>
    </row>
    <row r="1624" spans="1:28" s="41" customFormat="1" hidden="1" x14ac:dyDescent="0.2">
      <c r="A1624" s="36">
        <v>179367</v>
      </c>
      <c r="B1624" s="36">
        <v>1330</v>
      </c>
      <c r="C1624" s="36">
        <v>1869</v>
      </c>
      <c r="D1624" s="39" t="s">
        <v>5178</v>
      </c>
      <c r="E1624" s="39"/>
      <c r="F1624" s="37" t="s">
        <v>171</v>
      </c>
      <c r="G1624" s="37" t="s">
        <v>977</v>
      </c>
      <c r="H1624" s="38">
        <v>32248822</v>
      </c>
      <c r="I1624" s="38">
        <v>0</v>
      </c>
      <c r="J1624" s="38">
        <f t="shared" si="26"/>
        <v>32248822</v>
      </c>
      <c r="K1624" s="38"/>
      <c r="L1624" s="49"/>
      <c r="M1624" s="37" t="s">
        <v>63</v>
      </c>
      <c r="N1624" s="37" t="s">
        <v>64</v>
      </c>
      <c r="O1624" s="37" t="s">
        <v>157</v>
      </c>
      <c r="P1624" s="37" t="s">
        <v>158</v>
      </c>
      <c r="Q1624" s="37" t="s">
        <v>159</v>
      </c>
      <c r="R1624" s="37" t="s">
        <v>160</v>
      </c>
      <c r="S1624" s="37" t="s">
        <v>912</v>
      </c>
      <c r="T1624" s="37" t="s">
        <v>911</v>
      </c>
      <c r="U1624" s="1" t="e">
        <f>VLOOKUP(T1624,[2]VAT!$A:$D,1,0)</f>
        <v>#N/A</v>
      </c>
      <c r="V1624" s="37" t="s">
        <v>2</v>
      </c>
      <c r="W1624" s="37" t="s">
        <v>2</v>
      </c>
      <c r="X1624" t="e">
        <f>VLOOKUP(T1624,[3]رکوردها!$A:$B,2,0)</f>
        <v>#N/A</v>
      </c>
      <c r="Y1624" t="e">
        <f>VLOOKUP(T1624,[3]رکوردها!$A:$D,4,0)</f>
        <v>#N/A</v>
      </c>
      <c r="Z1624" t="e">
        <f>VLOOKUP(T1624,[3]رکوردها!$A:$C,3,0)</f>
        <v>#N/A</v>
      </c>
      <c r="AA1624" t="e">
        <f>VLOOKUP(T1624,[3]رکوردها!$A:$F,6,0)</f>
        <v>#N/A</v>
      </c>
      <c r="AB1624" t="e">
        <f>VLOOKUP(T1624,[3]رکوردها!$A:$E,5,0)</f>
        <v>#N/A</v>
      </c>
    </row>
    <row r="1625" spans="1:28" s="41" customFormat="1" hidden="1" x14ac:dyDescent="0.2">
      <c r="A1625" s="36">
        <v>179368</v>
      </c>
      <c r="B1625" s="36">
        <v>1330</v>
      </c>
      <c r="C1625" s="36">
        <v>1869</v>
      </c>
      <c r="D1625" s="39" t="s">
        <v>5178</v>
      </c>
      <c r="E1625" s="39"/>
      <c r="F1625" s="37" t="s">
        <v>171</v>
      </c>
      <c r="G1625" s="37" t="s">
        <v>987</v>
      </c>
      <c r="H1625" s="38">
        <v>32248822</v>
      </c>
      <c r="I1625" s="38">
        <v>0</v>
      </c>
      <c r="J1625" s="38">
        <f t="shared" si="26"/>
        <v>32248822</v>
      </c>
      <c r="K1625" s="38"/>
      <c r="L1625" s="49"/>
      <c r="M1625" s="37" t="s">
        <v>63</v>
      </c>
      <c r="N1625" s="37" t="s">
        <v>64</v>
      </c>
      <c r="O1625" s="37" t="s">
        <v>157</v>
      </c>
      <c r="P1625" s="37" t="s">
        <v>158</v>
      </c>
      <c r="Q1625" s="37" t="s">
        <v>159</v>
      </c>
      <c r="R1625" s="37" t="s">
        <v>160</v>
      </c>
      <c r="S1625" s="37" t="s">
        <v>912</v>
      </c>
      <c r="T1625" s="37" t="s">
        <v>911</v>
      </c>
      <c r="U1625" s="1" t="e">
        <f>VLOOKUP(T1625,[2]VAT!$A:$D,1,0)</f>
        <v>#N/A</v>
      </c>
      <c r="V1625" s="37" t="s">
        <v>2</v>
      </c>
      <c r="W1625" s="37" t="s">
        <v>2</v>
      </c>
      <c r="X1625" t="e">
        <f>VLOOKUP(T1625,[3]رکوردها!$A:$B,2,0)</f>
        <v>#N/A</v>
      </c>
      <c r="Y1625" t="e">
        <f>VLOOKUP(T1625,[3]رکوردها!$A:$D,4,0)</f>
        <v>#N/A</v>
      </c>
      <c r="Z1625" t="e">
        <f>VLOOKUP(T1625,[3]رکوردها!$A:$C,3,0)</f>
        <v>#N/A</v>
      </c>
      <c r="AA1625" t="e">
        <f>VLOOKUP(T1625,[3]رکوردها!$A:$F,6,0)</f>
        <v>#N/A</v>
      </c>
      <c r="AB1625" t="e">
        <f>VLOOKUP(T1625,[3]رکوردها!$A:$E,5,0)</f>
        <v>#N/A</v>
      </c>
    </row>
    <row r="1626" spans="1:28" s="41" customFormat="1" hidden="1" x14ac:dyDescent="0.2">
      <c r="A1626" s="36">
        <v>179369</v>
      </c>
      <c r="B1626" s="36">
        <v>1330</v>
      </c>
      <c r="C1626" s="36">
        <v>1869</v>
      </c>
      <c r="D1626" s="39" t="s">
        <v>5178</v>
      </c>
      <c r="E1626" s="39"/>
      <c r="F1626" s="37" t="s">
        <v>171</v>
      </c>
      <c r="G1626" s="37" t="s">
        <v>981</v>
      </c>
      <c r="H1626" s="38">
        <v>32248821</v>
      </c>
      <c r="I1626" s="38">
        <v>0</v>
      </c>
      <c r="J1626" s="38">
        <f t="shared" si="26"/>
        <v>32248821</v>
      </c>
      <c r="K1626" s="38"/>
      <c r="L1626" s="49"/>
      <c r="M1626" s="37" t="s">
        <v>63</v>
      </c>
      <c r="N1626" s="37" t="s">
        <v>64</v>
      </c>
      <c r="O1626" s="37" t="s">
        <v>157</v>
      </c>
      <c r="P1626" s="37" t="s">
        <v>158</v>
      </c>
      <c r="Q1626" s="37" t="s">
        <v>159</v>
      </c>
      <c r="R1626" s="37" t="s">
        <v>160</v>
      </c>
      <c r="S1626" s="37" t="s">
        <v>912</v>
      </c>
      <c r="T1626" s="37" t="s">
        <v>911</v>
      </c>
      <c r="U1626" s="1" t="e">
        <f>VLOOKUP(T1626,[2]VAT!$A:$D,1,0)</f>
        <v>#N/A</v>
      </c>
      <c r="V1626" s="37" t="s">
        <v>2</v>
      </c>
      <c r="W1626" s="37" t="s">
        <v>2</v>
      </c>
      <c r="X1626" t="e">
        <f>VLOOKUP(T1626,[3]رکوردها!$A:$B,2,0)</f>
        <v>#N/A</v>
      </c>
      <c r="Y1626" t="e">
        <f>VLOOKUP(T1626,[3]رکوردها!$A:$D,4,0)</f>
        <v>#N/A</v>
      </c>
      <c r="Z1626" t="e">
        <f>VLOOKUP(T1626,[3]رکوردها!$A:$C,3,0)</f>
        <v>#N/A</v>
      </c>
      <c r="AA1626" t="e">
        <f>VLOOKUP(T1626,[3]رکوردها!$A:$F,6,0)</f>
        <v>#N/A</v>
      </c>
      <c r="AB1626" t="e">
        <f>VLOOKUP(T1626,[3]رکوردها!$A:$E,5,0)</f>
        <v>#N/A</v>
      </c>
    </row>
    <row r="1627" spans="1:28" s="41" customFormat="1" hidden="1" x14ac:dyDescent="0.2">
      <c r="A1627" s="36">
        <v>179370</v>
      </c>
      <c r="B1627" s="36">
        <v>1330</v>
      </c>
      <c r="C1627" s="36">
        <v>1869</v>
      </c>
      <c r="D1627" s="39" t="s">
        <v>5178</v>
      </c>
      <c r="E1627" s="39"/>
      <c r="F1627" s="37" t="s">
        <v>171</v>
      </c>
      <c r="G1627" s="37" t="s">
        <v>981</v>
      </c>
      <c r="H1627" s="38">
        <v>32248821</v>
      </c>
      <c r="I1627" s="38">
        <v>0</v>
      </c>
      <c r="J1627" s="38">
        <f t="shared" si="26"/>
        <v>32248821</v>
      </c>
      <c r="K1627" s="38"/>
      <c r="L1627" s="49"/>
      <c r="M1627" s="37" t="s">
        <v>63</v>
      </c>
      <c r="N1627" s="37" t="s">
        <v>64</v>
      </c>
      <c r="O1627" s="37" t="s">
        <v>157</v>
      </c>
      <c r="P1627" s="37" t="s">
        <v>158</v>
      </c>
      <c r="Q1627" s="37" t="s">
        <v>159</v>
      </c>
      <c r="R1627" s="37" t="s">
        <v>160</v>
      </c>
      <c r="S1627" s="37" t="s">
        <v>912</v>
      </c>
      <c r="T1627" s="37" t="s">
        <v>911</v>
      </c>
      <c r="U1627" s="1" t="e">
        <f>VLOOKUP(T1627,[2]VAT!$A:$D,1,0)</f>
        <v>#N/A</v>
      </c>
      <c r="V1627" s="37" t="s">
        <v>2</v>
      </c>
      <c r="W1627" s="37" t="s">
        <v>2</v>
      </c>
      <c r="X1627" t="e">
        <f>VLOOKUP(T1627,[3]رکوردها!$A:$B,2,0)</f>
        <v>#N/A</v>
      </c>
      <c r="Y1627" t="e">
        <f>VLOOKUP(T1627,[3]رکوردها!$A:$D,4,0)</f>
        <v>#N/A</v>
      </c>
      <c r="Z1627" t="e">
        <f>VLOOKUP(T1627,[3]رکوردها!$A:$C,3,0)</f>
        <v>#N/A</v>
      </c>
      <c r="AA1627" t="e">
        <f>VLOOKUP(T1627,[3]رکوردها!$A:$F,6,0)</f>
        <v>#N/A</v>
      </c>
      <c r="AB1627" t="e">
        <f>VLOOKUP(T1627,[3]رکوردها!$A:$E,5,0)</f>
        <v>#N/A</v>
      </c>
    </row>
    <row r="1628" spans="1:28" s="41" customFormat="1" hidden="1" x14ac:dyDescent="0.2">
      <c r="A1628" s="36">
        <v>179371</v>
      </c>
      <c r="B1628" s="36">
        <v>1330</v>
      </c>
      <c r="C1628" s="36">
        <v>1869</v>
      </c>
      <c r="D1628" s="39" t="s">
        <v>5178</v>
      </c>
      <c r="E1628" s="39"/>
      <c r="F1628" s="37" t="s">
        <v>171</v>
      </c>
      <c r="G1628" s="37" t="s">
        <v>981</v>
      </c>
      <c r="H1628" s="38">
        <v>26874018</v>
      </c>
      <c r="I1628" s="38">
        <v>0</v>
      </c>
      <c r="J1628" s="38">
        <f t="shared" si="26"/>
        <v>26874018</v>
      </c>
      <c r="K1628" s="38"/>
      <c r="L1628" s="49"/>
      <c r="M1628" s="37" t="s">
        <v>63</v>
      </c>
      <c r="N1628" s="37" t="s">
        <v>64</v>
      </c>
      <c r="O1628" s="37" t="s">
        <v>157</v>
      </c>
      <c r="P1628" s="37" t="s">
        <v>158</v>
      </c>
      <c r="Q1628" s="37" t="s">
        <v>159</v>
      </c>
      <c r="R1628" s="37" t="s">
        <v>160</v>
      </c>
      <c r="S1628" s="37" t="s">
        <v>912</v>
      </c>
      <c r="T1628" s="37" t="s">
        <v>911</v>
      </c>
      <c r="U1628" s="1" t="e">
        <f>VLOOKUP(T1628,[2]VAT!$A:$D,1,0)</f>
        <v>#N/A</v>
      </c>
      <c r="V1628" s="37" t="s">
        <v>2</v>
      </c>
      <c r="W1628" s="37" t="s">
        <v>2</v>
      </c>
      <c r="X1628" t="e">
        <f>VLOOKUP(T1628,[3]رکوردها!$A:$B,2,0)</f>
        <v>#N/A</v>
      </c>
      <c r="Y1628" t="e">
        <f>VLOOKUP(T1628,[3]رکوردها!$A:$D,4,0)</f>
        <v>#N/A</v>
      </c>
      <c r="Z1628" t="e">
        <f>VLOOKUP(T1628,[3]رکوردها!$A:$C,3,0)</f>
        <v>#N/A</v>
      </c>
      <c r="AA1628" t="e">
        <f>VLOOKUP(T1628,[3]رکوردها!$A:$F,6,0)</f>
        <v>#N/A</v>
      </c>
      <c r="AB1628" t="e">
        <f>VLOOKUP(T1628,[3]رکوردها!$A:$E,5,0)</f>
        <v>#N/A</v>
      </c>
    </row>
    <row r="1629" spans="1:28" s="41" customFormat="1" hidden="1" x14ac:dyDescent="0.2">
      <c r="A1629" s="36">
        <v>179372</v>
      </c>
      <c r="B1629" s="36">
        <v>1330</v>
      </c>
      <c r="C1629" s="36">
        <v>1869</v>
      </c>
      <c r="D1629" s="39" t="s">
        <v>5178</v>
      </c>
      <c r="E1629" s="39"/>
      <c r="F1629" s="37" t="s">
        <v>171</v>
      </c>
      <c r="G1629" s="37" t="s">
        <v>988</v>
      </c>
      <c r="H1629" s="38">
        <v>26874018</v>
      </c>
      <c r="I1629" s="38">
        <v>0</v>
      </c>
      <c r="J1629" s="38">
        <f t="shared" si="26"/>
        <v>26874018</v>
      </c>
      <c r="K1629" s="38"/>
      <c r="L1629" s="49"/>
      <c r="M1629" s="37" t="s">
        <v>63</v>
      </c>
      <c r="N1629" s="37" t="s">
        <v>64</v>
      </c>
      <c r="O1629" s="37" t="s">
        <v>157</v>
      </c>
      <c r="P1629" s="37" t="s">
        <v>158</v>
      </c>
      <c r="Q1629" s="37" t="s">
        <v>159</v>
      </c>
      <c r="R1629" s="37" t="s">
        <v>160</v>
      </c>
      <c r="S1629" s="37" t="s">
        <v>912</v>
      </c>
      <c r="T1629" s="37" t="s">
        <v>911</v>
      </c>
      <c r="U1629" s="1" t="e">
        <f>VLOOKUP(T1629,[2]VAT!$A:$D,1,0)</f>
        <v>#N/A</v>
      </c>
      <c r="V1629" s="37" t="s">
        <v>2</v>
      </c>
      <c r="W1629" s="37" t="s">
        <v>2</v>
      </c>
      <c r="X1629" t="e">
        <f>VLOOKUP(T1629,[3]رکوردها!$A:$B,2,0)</f>
        <v>#N/A</v>
      </c>
      <c r="Y1629" t="e">
        <f>VLOOKUP(T1629,[3]رکوردها!$A:$D,4,0)</f>
        <v>#N/A</v>
      </c>
      <c r="Z1629" t="e">
        <f>VLOOKUP(T1629,[3]رکوردها!$A:$C,3,0)</f>
        <v>#N/A</v>
      </c>
      <c r="AA1629" t="e">
        <f>VLOOKUP(T1629,[3]رکوردها!$A:$F,6,0)</f>
        <v>#N/A</v>
      </c>
      <c r="AB1629" t="e">
        <f>VLOOKUP(T1629,[3]رکوردها!$A:$E,5,0)</f>
        <v>#N/A</v>
      </c>
    </row>
    <row r="1630" spans="1:28" s="41" customFormat="1" hidden="1" x14ac:dyDescent="0.2">
      <c r="A1630" s="36">
        <v>179373</v>
      </c>
      <c r="B1630" s="36">
        <v>1330</v>
      </c>
      <c r="C1630" s="36">
        <v>1869</v>
      </c>
      <c r="D1630" s="39" t="s">
        <v>5178</v>
      </c>
      <c r="E1630" s="39"/>
      <c r="F1630" s="37" t="s">
        <v>171</v>
      </c>
      <c r="G1630" s="37" t="s">
        <v>981</v>
      </c>
      <c r="H1630" s="38">
        <v>25499214</v>
      </c>
      <c r="I1630" s="38">
        <v>0</v>
      </c>
      <c r="J1630" s="38">
        <f t="shared" si="26"/>
        <v>25499214</v>
      </c>
      <c r="K1630" s="38"/>
      <c r="L1630" s="49"/>
      <c r="M1630" s="37" t="s">
        <v>63</v>
      </c>
      <c r="N1630" s="37" t="s">
        <v>64</v>
      </c>
      <c r="O1630" s="37" t="s">
        <v>157</v>
      </c>
      <c r="P1630" s="37" t="s">
        <v>158</v>
      </c>
      <c r="Q1630" s="37" t="s">
        <v>159</v>
      </c>
      <c r="R1630" s="37" t="s">
        <v>160</v>
      </c>
      <c r="S1630" s="37" t="s">
        <v>912</v>
      </c>
      <c r="T1630" s="37" t="s">
        <v>911</v>
      </c>
      <c r="U1630" s="1" t="e">
        <f>VLOOKUP(T1630,[2]VAT!$A:$D,1,0)</f>
        <v>#N/A</v>
      </c>
      <c r="V1630" s="37" t="s">
        <v>2</v>
      </c>
      <c r="W1630" s="37" t="s">
        <v>2</v>
      </c>
      <c r="X1630" t="e">
        <f>VLOOKUP(T1630,[3]رکوردها!$A:$B,2,0)</f>
        <v>#N/A</v>
      </c>
      <c r="Y1630" t="e">
        <f>VLOOKUP(T1630,[3]رکوردها!$A:$D,4,0)</f>
        <v>#N/A</v>
      </c>
      <c r="Z1630" t="e">
        <f>VLOOKUP(T1630,[3]رکوردها!$A:$C,3,0)</f>
        <v>#N/A</v>
      </c>
      <c r="AA1630" t="e">
        <f>VLOOKUP(T1630,[3]رکوردها!$A:$F,6,0)</f>
        <v>#N/A</v>
      </c>
      <c r="AB1630" t="e">
        <f>VLOOKUP(T1630,[3]رکوردها!$A:$E,5,0)</f>
        <v>#N/A</v>
      </c>
    </row>
    <row r="1631" spans="1:28" s="41" customFormat="1" hidden="1" x14ac:dyDescent="0.2">
      <c r="A1631" s="36">
        <v>179374</v>
      </c>
      <c r="B1631" s="36">
        <v>1330</v>
      </c>
      <c r="C1631" s="36">
        <v>1869</v>
      </c>
      <c r="D1631" s="39" t="s">
        <v>5178</v>
      </c>
      <c r="E1631" s="39"/>
      <c r="F1631" s="37" t="s">
        <v>171</v>
      </c>
      <c r="G1631" s="37" t="s">
        <v>981</v>
      </c>
      <c r="H1631" s="38">
        <v>21499214</v>
      </c>
      <c r="I1631" s="38">
        <v>0</v>
      </c>
      <c r="J1631" s="38">
        <f t="shared" si="26"/>
        <v>21499214</v>
      </c>
      <c r="K1631" s="38"/>
      <c r="L1631" s="49"/>
      <c r="M1631" s="37" t="s">
        <v>63</v>
      </c>
      <c r="N1631" s="37" t="s">
        <v>64</v>
      </c>
      <c r="O1631" s="37" t="s">
        <v>157</v>
      </c>
      <c r="P1631" s="37" t="s">
        <v>158</v>
      </c>
      <c r="Q1631" s="37" t="s">
        <v>159</v>
      </c>
      <c r="R1631" s="37" t="s">
        <v>160</v>
      </c>
      <c r="S1631" s="37" t="s">
        <v>912</v>
      </c>
      <c r="T1631" s="37" t="s">
        <v>911</v>
      </c>
      <c r="U1631" s="1" t="e">
        <f>VLOOKUP(T1631,[2]VAT!$A:$D,1,0)</f>
        <v>#N/A</v>
      </c>
      <c r="V1631" s="37" t="s">
        <v>2</v>
      </c>
      <c r="W1631" s="37" t="s">
        <v>2</v>
      </c>
      <c r="X1631" t="e">
        <f>VLOOKUP(T1631,[3]رکوردها!$A:$B,2,0)</f>
        <v>#N/A</v>
      </c>
      <c r="Y1631" t="e">
        <f>VLOOKUP(T1631,[3]رکوردها!$A:$D,4,0)</f>
        <v>#N/A</v>
      </c>
      <c r="Z1631" t="e">
        <f>VLOOKUP(T1631,[3]رکوردها!$A:$C,3,0)</f>
        <v>#N/A</v>
      </c>
      <c r="AA1631" t="e">
        <f>VLOOKUP(T1631,[3]رکوردها!$A:$F,6,0)</f>
        <v>#N/A</v>
      </c>
      <c r="AB1631" t="e">
        <f>VLOOKUP(T1631,[3]رکوردها!$A:$E,5,0)</f>
        <v>#N/A</v>
      </c>
    </row>
    <row r="1632" spans="1:28" s="41" customFormat="1" hidden="1" x14ac:dyDescent="0.2">
      <c r="A1632" s="36">
        <v>179375</v>
      </c>
      <c r="B1632" s="36">
        <v>1330</v>
      </c>
      <c r="C1632" s="36">
        <v>1869</v>
      </c>
      <c r="D1632" s="39" t="s">
        <v>5178</v>
      </c>
      <c r="E1632" s="39"/>
      <c r="F1632" s="37" t="s">
        <v>171</v>
      </c>
      <c r="G1632" s="37" t="s">
        <v>981</v>
      </c>
      <c r="H1632" s="38">
        <v>21499214</v>
      </c>
      <c r="I1632" s="38">
        <v>0</v>
      </c>
      <c r="J1632" s="38">
        <f t="shared" si="26"/>
        <v>21499214</v>
      </c>
      <c r="K1632" s="38"/>
      <c r="L1632" s="49"/>
      <c r="M1632" s="37" t="s">
        <v>63</v>
      </c>
      <c r="N1632" s="37" t="s">
        <v>64</v>
      </c>
      <c r="O1632" s="37" t="s">
        <v>157</v>
      </c>
      <c r="P1632" s="37" t="s">
        <v>158</v>
      </c>
      <c r="Q1632" s="37" t="s">
        <v>159</v>
      </c>
      <c r="R1632" s="37" t="s">
        <v>160</v>
      </c>
      <c r="S1632" s="37" t="s">
        <v>912</v>
      </c>
      <c r="T1632" s="37" t="s">
        <v>911</v>
      </c>
      <c r="U1632" s="1" t="e">
        <f>VLOOKUP(T1632,[2]VAT!$A:$D,1,0)</f>
        <v>#N/A</v>
      </c>
      <c r="V1632" s="37" t="s">
        <v>2</v>
      </c>
      <c r="W1632" s="37" t="s">
        <v>2</v>
      </c>
      <c r="X1632" t="e">
        <f>VLOOKUP(T1632,[3]رکوردها!$A:$B,2,0)</f>
        <v>#N/A</v>
      </c>
      <c r="Y1632" t="e">
        <f>VLOOKUP(T1632,[3]رکوردها!$A:$D,4,0)</f>
        <v>#N/A</v>
      </c>
      <c r="Z1632" t="e">
        <f>VLOOKUP(T1632,[3]رکوردها!$A:$C,3,0)</f>
        <v>#N/A</v>
      </c>
      <c r="AA1632" t="e">
        <f>VLOOKUP(T1632,[3]رکوردها!$A:$F,6,0)</f>
        <v>#N/A</v>
      </c>
      <c r="AB1632" t="e">
        <f>VLOOKUP(T1632,[3]رکوردها!$A:$E,5,0)</f>
        <v>#N/A</v>
      </c>
    </row>
    <row r="1633" spans="1:28" s="41" customFormat="1" hidden="1" x14ac:dyDescent="0.2">
      <c r="A1633" s="36">
        <v>179376</v>
      </c>
      <c r="B1633" s="36">
        <v>1330</v>
      </c>
      <c r="C1633" s="36">
        <v>1869</v>
      </c>
      <c r="D1633" s="39" t="s">
        <v>5178</v>
      </c>
      <c r="E1633" s="39"/>
      <c r="F1633" s="37" t="s">
        <v>171</v>
      </c>
      <c r="G1633" s="37" t="s">
        <v>981</v>
      </c>
      <c r="H1633" s="38">
        <v>21499214</v>
      </c>
      <c r="I1633" s="38">
        <v>0</v>
      </c>
      <c r="J1633" s="38">
        <f t="shared" si="26"/>
        <v>21499214</v>
      </c>
      <c r="K1633" s="38"/>
      <c r="L1633" s="49"/>
      <c r="M1633" s="37" t="s">
        <v>63</v>
      </c>
      <c r="N1633" s="37" t="s">
        <v>64</v>
      </c>
      <c r="O1633" s="37" t="s">
        <v>157</v>
      </c>
      <c r="P1633" s="37" t="s">
        <v>158</v>
      </c>
      <c r="Q1633" s="37" t="s">
        <v>159</v>
      </c>
      <c r="R1633" s="37" t="s">
        <v>160</v>
      </c>
      <c r="S1633" s="37" t="s">
        <v>912</v>
      </c>
      <c r="T1633" s="37" t="s">
        <v>911</v>
      </c>
      <c r="U1633" s="1" t="e">
        <f>VLOOKUP(T1633,[2]VAT!$A:$D,1,0)</f>
        <v>#N/A</v>
      </c>
      <c r="V1633" s="37" t="s">
        <v>2</v>
      </c>
      <c r="W1633" s="37" t="s">
        <v>2</v>
      </c>
      <c r="X1633" t="e">
        <f>VLOOKUP(T1633,[3]رکوردها!$A:$B,2,0)</f>
        <v>#N/A</v>
      </c>
      <c r="Y1633" t="e">
        <f>VLOOKUP(T1633,[3]رکوردها!$A:$D,4,0)</f>
        <v>#N/A</v>
      </c>
      <c r="Z1633" t="e">
        <f>VLOOKUP(T1633,[3]رکوردها!$A:$C,3,0)</f>
        <v>#N/A</v>
      </c>
      <c r="AA1633" t="e">
        <f>VLOOKUP(T1633,[3]رکوردها!$A:$F,6,0)</f>
        <v>#N/A</v>
      </c>
      <c r="AB1633" t="e">
        <f>VLOOKUP(T1633,[3]رکوردها!$A:$E,5,0)</f>
        <v>#N/A</v>
      </c>
    </row>
    <row r="1634" spans="1:28" s="41" customFormat="1" hidden="1" x14ac:dyDescent="0.2">
      <c r="A1634" s="36">
        <v>179377</v>
      </c>
      <c r="B1634" s="36">
        <v>1330</v>
      </c>
      <c r="C1634" s="36">
        <v>1869</v>
      </c>
      <c r="D1634" s="39" t="s">
        <v>5178</v>
      </c>
      <c r="E1634" s="39"/>
      <c r="F1634" s="37" t="s">
        <v>171</v>
      </c>
      <c r="G1634" s="37" t="s">
        <v>981</v>
      </c>
      <c r="H1634" s="38">
        <v>21499214</v>
      </c>
      <c r="I1634" s="38">
        <v>0</v>
      </c>
      <c r="J1634" s="38">
        <f t="shared" si="26"/>
        <v>21499214</v>
      </c>
      <c r="K1634" s="38"/>
      <c r="L1634" s="49"/>
      <c r="M1634" s="37" t="s">
        <v>63</v>
      </c>
      <c r="N1634" s="37" t="s">
        <v>64</v>
      </c>
      <c r="O1634" s="37" t="s">
        <v>157</v>
      </c>
      <c r="P1634" s="37" t="s">
        <v>158</v>
      </c>
      <c r="Q1634" s="37" t="s">
        <v>159</v>
      </c>
      <c r="R1634" s="37" t="s">
        <v>160</v>
      </c>
      <c r="S1634" s="37" t="s">
        <v>912</v>
      </c>
      <c r="T1634" s="37" t="s">
        <v>911</v>
      </c>
      <c r="U1634" s="1" t="e">
        <f>VLOOKUP(T1634,[2]VAT!$A:$D,1,0)</f>
        <v>#N/A</v>
      </c>
      <c r="V1634" s="37" t="s">
        <v>2</v>
      </c>
      <c r="W1634" s="37" t="s">
        <v>2</v>
      </c>
      <c r="X1634" t="e">
        <f>VLOOKUP(T1634,[3]رکوردها!$A:$B,2,0)</f>
        <v>#N/A</v>
      </c>
      <c r="Y1634" t="e">
        <f>VLOOKUP(T1634,[3]رکوردها!$A:$D,4,0)</f>
        <v>#N/A</v>
      </c>
      <c r="Z1634" t="e">
        <f>VLOOKUP(T1634,[3]رکوردها!$A:$C,3,0)</f>
        <v>#N/A</v>
      </c>
      <c r="AA1634" t="e">
        <f>VLOOKUP(T1634,[3]رکوردها!$A:$F,6,0)</f>
        <v>#N/A</v>
      </c>
      <c r="AB1634" t="e">
        <f>VLOOKUP(T1634,[3]رکوردها!$A:$E,5,0)</f>
        <v>#N/A</v>
      </c>
    </row>
    <row r="1635" spans="1:28" s="41" customFormat="1" hidden="1" x14ac:dyDescent="0.2">
      <c r="A1635" s="36">
        <v>179378</v>
      </c>
      <c r="B1635" s="36">
        <v>1330</v>
      </c>
      <c r="C1635" s="36">
        <v>1869</v>
      </c>
      <c r="D1635" s="39" t="s">
        <v>5178</v>
      </c>
      <c r="E1635" s="39"/>
      <c r="F1635" s="37" t="s">
        <v>171</v>
      </c>
      <c r="G1635" s="37" t="s">
        <v>989</v>
      </c>
      <c r="H1635" s="38">
        <v>21499214</v>
      </c>
      <c r="I1635" s="38">
        <v>0</v>
      </c>
      <c r="J1635" s="38">
        <f t="shared" si="26"/>
        <v>21499214</v>
      </c>
      <c r="K1635" s="38"/>
      <c r="L1635" s="49"/>
      <c r="M1635" s="37" t="s">
        <v>63</v>
      </c>
      <c r="N1635" s="37" t="s">
        <v>64</v>
      </c>
      <c r="O1635" s="37" t="s">
        <v>157</v>
      </c>
      <c r="P1635" s="37" t="s">
        <v>158</v>
      </c>
      <c r="Q1635" s="37" t="s">
        <v>159</v>
      </c>
      <c r="R1635" s="37" t="s">
        <v>160</v>
      </c>
      <c r="S1635" s="37" t="s">
        <v>912</v>
      </c>
      <c r="T1635" s="37" t="s">
        <v>911</v>
      </c>
      <c r="U1635" s="1" t="e">
        <f>VLOOKUP(T1635,[2]VAT!$A:$D,1,0)</f>
        <v>#N/A</v>
      </c>
      <c r="V1635" s="37" t="s">
        <v>2</v>
      </c>
      <c r="W1635" s="37" t="s">
        <v>2</v>
      </c>
      <c r="X1635" t="e">
        <f>VLOOKUP(T1635,[3]رکوردها!$A:$B,2,0)</f>
        <v>#N/A</v>
      </c>
      <c r="Y1635" t="e">
        <f>VLOOKUP(T1635,[3]رکوردها!$A:$D,4,0)</f>
        <v>#N/A</v>
      </c>
      <c r="Z1635" t="e">
        <f>VLOOKUP(T1635,[3]رکوردها!$A:$C,3,0)</f>
        <v>#N/A</v>
      </c>
      <c r="AA1635" t="e">
        <f>VLOOKUP(T1635,[3]رکوردها!$A:$F,6,0)</f>
        <v>#N/A</v>
      </c>
      <c r="AB1635" t="e">
        <f>VLOOKUP(T1635,[3]رکوردها!$A:$E,5,0)</f>
        <v>#N/A</v>
      </c>
    </row>
    <row r="1636" spans="1:28" s="41" customFormat="1" hidden="1" x14ac:dyDescent="0.2">
      <c r="A1636" s="36">
        <v>179379</v>
      </c>
      <c r="B1636" s="36">
        <v>1330</v>
      </c>
      <c r="C1636" s="36">
        <v>1869</v>
      </c>
      <c r="D1636" s="39" t="s">
        <v>5178</v>
      </c>
      <c r="E1636" s="39"/>
      <c r="F1636" s="37" t="s">
        <v>171</v>
      </c>
      <c r="G1636" s="37" t="s">
        <v>989</v>
      </c>
      <c r="H1636" s="38">
        <v>21499214</v>
      </c>
      <c r="I1636" s="38">
        <v>0</v>
      </c>
      <c r="J1636" s="38">
        <f t="shared" si="26"/>
        <v>21499214</v>
      </c>
      <c r="K1636" s="38"/>
      <c r="L1636" s="49"/>
      <c r="M1636" s="37" t="s">
        <v>63</v>
      </c>
      <c r="N1636" s="37" t="s">
        <v>64</v>
      </c>
      <c r="O1636" s="37" t="s">
        <v>157</v>
      </c>
      <c r="P1636" s="37" t="s">
        <v>158</v>
      </c>
      <c r="Q1636" s="37" t="s">
        <v>159</v>
      </c>
      <c r="R1636" s="37" t="s">
        <v>160</v>
      </c>
      <c r="S1636" s="37" t="s">
        <v>912</v>
      </c>
      <c r="T1636" s="37" t="s">
        <v>911</v>
      </c>
      <c r="U1636" s="1" t="e">
        <f>VLOOKUP(T1636,[2]VAT!$A:$D,1,0)</f>
        <v>#N/A</v>
      </c>
      <c r="V1636" s="37" t="s">
        <v>2</v>
      </c>
      <c r="W1636" s="37" t="s">
        <v>2</v>
      </c>
      <c r="X1636" t="e">
        <f>VLOOKUP(T1636,[3]رکوردها!$A:$B,2,0)</f>
        <v>#N/A</v>
      </c>
      <c r="Y1636" t="e">
        <f>VLOOKUP(T1636,[3]رکوردها!$A:$D,4,0)</f>
        <v>#N/A</v>
      </c>
      <c r="Z1636" t="e">
        <f>VLOOKUP(T1636,[3]رکوردها!$A:$C,3,0)</f>
        <v>#N/A</v>
      </c>
      <c r="AA1636" t="e">
        <f>VLOOKUP(T1636,[3]رکوردها!$A:$F,6,0)</f>
        <v>#N/A</v>
      </c>
      <c r="AB1636" t="e">
        <f>VLOOKUP(T1636,[3]رکوردها!$A:$E,5,0)</f>
        <v>#N/A</v>
      </c>
    </row>
    <row r="1637" spans="1:28" s="41" customFormat="1" hidden="1" x14ac:dyDescent="0.2">
      <c r="A1637" s="36">
        <v>179380</v>
      </c>
      <c r="B1637" s="36">
        <v>1330</v>
      </c>
      <c r="C1637" s="36">
        <v>1869</v>
      </c>
      <c r="D1637" s="39" t="s">
        <v>5178</v>
      </c>
      <c r="E1637" s="39"/>
      <c r="F1637" s="37" t="s">
        <v>171</v>
      </c>
      <c r="G1637" s="37" t="s">
        <v>990</v>
      </c>
      <c r="H1637" s="38">
        <v>21499214</v>
      </c>
      <c r="I1637" s="38">
        <v>0</v>
      </c>
      <c r="J1637" s="38">
        <f t="shared" si="26"/>
        <v>21499214</v>
      </c>
      <c r="K1637" s="38"/>
      <c r="L1637" s="49"/>
      <c r="M1637" s="37" t="s">
        <v>63</v>
      </c>
      <c r="N1637" s="37" t="s">
        <v>64</v>
      </c>
      <c r="O1637" s="37" t="s">
        <v>157</v>
      </c>
      <c r="P1637" s="37" t="s">
        <v>158</v>
      </c>
      <c r="Q1637" s="37" t="s">
        <v>159</v>
      </c>
      <c r="R1637" s="37" t="s">
        <v>160</v>
      </c>
      <c r="S1637" s="37" t="s">
        <v>912</v>
      </c>
      <c r="T1637" s="37" t="s">
        <v>911</v>
      </c>
      <c r="U1637" s="1" t="e">
        <f>VLOOKUP(T1637,[2]VAT!$A:$D,1,0)</f>
        <v>#N/A</v>
      </c>
      <c r="V1637" s="37" t="s">
        <v>2</v>
      </c>
      <c r="W1637" s="37" t="s">
        <v>2</v>
      </c>
      <c r="X1637" t="e">
        <f>VLOOKUP(T1637,[3]رکوردها!$A:$B,2,0)</f>
        <v>#N/A</v>
      </c>
      <c r="Y1637" t="e">
        <f>VLOOKUP(T1637,[3]رکوردها!$A:$D,4,0)</f>
        <v>#N/A</v>
      </c>
      <c r="Z1637" t="e">
        <f>VLOOKUP(T1637,[3]رکوردها!$A:$C,3,0)</f>
        <v>#N/A</v>
      </c>
      <c r="AA1637" t="e">
        <f>VLOOKUP(T1637,[3]رکوردها!$A:$F,6,0)</f>
        <v>#N/A</v>
      </c>
      <c r="AB1637" t="e">
        <f>VLOOKUP(T1637,[3]رکوردها!$A:$E,5,0)</f>
        <v>#N/A</v>
      </c>
    </row>
    <row r="1638" spans="1:28" s="41" customFormat="1" hidden="1" x14ac:dyDescent="0.2">
      <c r="A1638" s="36">
        <v>179381</v>
      </c>
      <c r="B1638" s="36">
        <v>1330</v>
      </c>
      <c r="C1638" s="36">
        <v>1869</v>
      </c>
      <c r="D1638" s="39" t="s">
        <v>5178</v>
      </c>
      <c r="E1638" s="39"/>
      <c r="F1638" s="37" t="s">
        <v>171</v>
      </c>
      <c r="G1638" s="37" t="s">
        <v>991</v>
      </c>
      <c r="H1638" s="38">
        <v>21499214</v>
      </c>
      <c r="I1638" s="38">
        <v>0</v>
      </c>
      <c r="J1638" s="38">
        <f t="shared" si="26"/>
        <v>21499214</v>
      </c>
      <c r="K1638" s="38"/>
      <c r="L1638" s="49"/>
      <c r="M1638" s="37" t="s">
        <v>63</v>
      </c>
      <c r="N1638" s="37" t="s">
        <v>64</v>
      </c>
      <c r="O1638" s="37" t="s">
        <v>157</v>
      </c>
      <c r="P1638" s="37" t="s">
        <v>158</v>
      </c>
      <c r="Q1638" s="37" t="s">
        <v>159</v>
      </c>
      <c r="R1638" s="37" t="s">
        <v>160</v>
      </c>
      <c r="S1638" s="37" t="s">
        <v>912</v>
      </c>
      <c r="T1638" s="37" t="s">
        <v>911</v>
      </c>
      <c r="U1638" s="1" t="e">
        <f>VLOOKUP(T1638,[2]VAT!$A:$D,1,0)</f>
        <v>#N/A</v>
      </c>
      <c r="V1638" s="37" t="s">
        <v>2</v>
      </c>
      <c r="W1638" s="37" t="s">
        <v>2</v>
      </c>
      <c r="X1638" t="e">
        <f>VLOOKUP(T1638,[3]رکوردها!$A:$B,2,0)</f>
        <v>#N/A</v>
      </c>
      <c r="Y1638" t="e">
        <f>VLOOKUP(T1638,[3]رکوردها!$A:$D,4,0)</f>
        <v>#N/A</v>
      </c>
      <c r="Z1638" t="e">
        <f>VLOOKUP(T1638,[3]رکوردها!$A:$C,3,0)</f>
        <v>#N/A</v>
      </c>
      <c r="AA1638" t="e">
        <f>VLOOKUP(T1638,[3]رکوردها!$A:$F,6,0)</f>
        <v>#N/A</v>
      </c>
      <c r="AB1638" t="e">
        <f>VLOOKUP(T1638,[3]رکوردها!$A:$E,5,0)</f>
        <v>#N/A</v>
      </c>
    </row>
    <row r="1639" spans="1:28" s="41" customFormat="1" hidden="1" x14ac:dyDescent="0.2">
      <c r="A1639" s="36">
        <v>179382</v>
      </c>
      <c r="B1639" s="36">
        <v>1330</v>
      </c>
      <c r="C1639" s="36">
        <v>1869</v>
      </c>
      <c r="D1639" s="39" t="s">
        <v>5178</v>
      </c>
      <c r="E1639" s="39"/>
      <c r="F1639" s="37" t="s">
        <v>171</v>
      </c>
      <c r="G1639" s="37" t="s">
        <v>992</v>
      </c>
      <c r="H1639" s="38">
        <v>21499214</v>
      </c>
      <c r="I1639" s="38">
        <v>0</v>
      </c>
      <c r="J1639" s="38">
        <f t="shared" si="26"/>
        <v>21499214</v>
      </c>
      <c r="K1639" s="38"/>
      <c r="L1639" s="49"/>
      <c r="M1639" s="37" t="s">
        <v>63</v>
      </c>
      <c r="N1639" s="37" t="s">
        <v>64</v>
      </c>
      <c r="O1639" s="37" t="s">
        <v>157</v>
      </c>
      <c r="P1639" s="37" t="s">
        <v>158</v>
      </c>
      <c r="Q1639" s="37" t="s">
        <v>159</v>
      </c>
      <c r="R1639" s="37" t="s">
        <v>160</v>
      </c>
      <c r="S1639" s="37" t="s">
        <v>912</v>
      </c>
      <c r="T1639" s="37" t="s">
        <v>911</v>
      </c>
      <c r="U1639" s="1" t="e">
        <f>VLOOKUP(T1639,[2]VAT!$A:$D,1,0)</f>
        <v>#N/A</v>
      </c>
      <c r="V1639" s="37" t="s">
        <v>2</v>
      </c>
      <c r="W1639" s="37" t="s">
        <v>2</v>
      </c>
      <c r="X1639" t="e">
        <f>VLOOKUP(T1639,[3]رکوردها!$A:$B,2,0)</f>
        <v>#N/A</v>
      </c>
      <c r="Y1639" t="e">
        <f>VLOOKUP(T1639,[3]رکوردها!$A:$D,4,0)</f>
        <v>#N/A</v>
      </c>
      <c r="Z1639" t="e">
        <f>VLOOKUP(T1639,[3]رکوردها!$A:$C,3,0)</f>
        <v>#N/A</v>
      </c>
      <c r="AA1639" t="e">
        <f>VLOOKUP(T1639,[3]رکوردها!$A:$F,6,0)</f>
        <v>#N/A</v>
      </c>
      <c r="AB1639" t="e">
        <f>VLOOKUP(T1639,[3]رکوردها!$A:$E,5,0)</f>
        <v>#N/A</v>
      </c>
    </row>
    <row r="1640" spans="1:28" s="41" customFormat="1" hidden="1" x14ac:dyDescent="0.2">
      <c r="A1640" s="36">
        <v>179383</v>
      </c>
      <c r="B1640" s="36">
        <v>1330</v>
      </c>
      <c r="C1640" s="36">
        <v>1869</v>
      </c>
      <c r="D1640" s="39" t="s">
        <v>5178</v>
      </c>
      <c r="E1640" s="39"/>
      <c r="F1640" s="37" t="s">
        <v>171</v>
      </c>
      <c r="G1640" s="37" t="s">
        <v>993</v>
      </c>
      <c r="H1640" s="38">
        <v>21499214</v>
      </c>
      <c r="I1640" s="38">
        <v>0</v>
      </c>
      <c r="J1640" s="38">
        <f t="shared" si="26"/>
        <v>21499214</v>
      </c>
      <c r="K1640" s="38"/>
      <c r="L1640" s="49"/>
      <c r="M1640" s="37" t="s">
        <v>63</v>
      </c>
      <c r="N1640" s="37" t="s">
        <v>64</v>
      </c>
      <c r="O1640" s="37" t="s">
        <v>157</v>
      </c>
      <c r="P1640" s="37" t="s">
        <v>158</v>
      </c>
      <c r="Q1640" s="37" t="s">
        <v>159</v>
      </c>
      <c r="R1640" s="37" t="s">
        <v>160</v>
      </c>
      <c r="S1640" s="37" t="s">
        <v>912</v>
      </c>
      <c r="T1640" s="37" t="s">
        <v>911</v>
      </c>
      <c r="U1640" s="1" t="e">
        <f>VLOOKUP(T1640,[2]VAT!$A:$D,1,0)</f>
        <v>#N/A</v>
      </c>
      <c r="V1640" s="37" t="s">
        <v>2</v>
      </c>
      <c r="W1640" s="37" t="s">
        <v>2</v>
      </c>
      <c r="X1640" t="e">
        <f>VLOOKUP(T1640,[3]رکوردها!$A:$B,2,0)</f>
        <v>#N/A</v>
      </c>
      <c r="Y1640" t="e">
        <f>VLOOKUP(T1640,[3]رکوردها!$A:$D,4,0)</f>
        <v>#N/A</v>
      </c>
      <c r="Z1640" t="e">
        <f>VLOOKUP(T1640,[3]رکوردها!$A:$C,3,0)</f>
        <v>#N/A</v>
      </c>
      <c r="AA1640" t="e">
        <f>VLOOKUP(T1640,[3]رکوردها!$A:$F,6,0)</f>
        <v>#N/A</v>
      </c>
      <c r="AB1640" t="e">
        <f>VLOOKUP(T1640,[3]رکوردها!$A:$E,5,0)</f>
        <v>#N/A</v>
      </c>
    </row>
    <row r="1641" spans="1:28" s="41" customFormat="1" hidden="1" x14ac:dyDescent="0.2">
      <c r="A1641" s="36">
        <v>179384</v>
      </c>
      <c r="B1641" s="36">
        <v>1330</v>
      </c>
      <c r="C1641" s="36">
        <v>1869</v>
      </c>
      <c r="D1641" s="39" t="s">
        <v>5178</v>
      </c>
      <c r="E1641" s="39"/>
      <c r="F1641" s="37" t="s">
        <v>171</v>
      </c>
      <c r="G1641" s="37" t="s">
        <v>993</v>
      </c>
      <c r="H1641" s="38">
        <v>21499214</v>
      </c>
      <c r="I1641" s="38">
        <v>0</v>
      </c>
      <c r="J1641" s="38">
        <f t="shared" si="26"/>
        <v>21499214</v>
      </c>
      <c r="K1641" s="38"/>
      <c r="L1641" s="49"/>
      <c r="M1641" s="37" t="s">
        <v>63</v>
      </c>
      <c r="N1641" s="37" t="s">
        <v>64</v>
      </c>
      <c r="O1641" s="37" t="s">
        <v>157</v>
      </c>
      <c r="P1641" s="37" t="s">
        <v>158</v>
      </c>
      <c r="Q1641" s="37" t="s">
        <v>159</v>
      </c>
      <c r="R1641" s="37" t="s">
        <v>160</v>
      </c>
      <c r="S1641" s="37" t="s">
        <v>912</v>
      </c>
      <c r="T1641" s="37" t="s">
        <v>911</v>
      </c>
      <c r="U1641" s="1" t="e">
        <f>VLOOKUP(T1641,[2]VAT!$A:$D,1,0)</f>
        <v>#N/A</v>
      </c>
      <c r="V1641" s="37" t="s">
        <v>2</v>
      </c>
      <c r="W1641" s="37" t="s">
        <v>2</v>
      </c>
      <c r="X1641" t="e">
        <f>VLOOKUP(T1641,[3]رکوردها!$A:$B,2,0)</f>
        <v>#N/A</v>
      </c>
      <c r="Y1641" t="e">
        <f>VLOOKUP(T1641,[3]رکوردها!$A:$D,4,0)</f>
        <v>#N/A</v>
      </c>
      <c r="Z1641" t="e">
        <f>VLOOKUP(T1641,[3]رکوردها!$A:$C,3,0)</f>
        <v>#N/A</v>
      </c>
      <c r="AA1641" t="e">
        <f>VLOOKUP(T1641,[3]رکوردها!$A:$F,6,0)</f>
        <v>#N/A</v>
      </c>
      <c r="AB1641" t="e">
        <f>VLOOKUP(T1641,[3]رکوردها!$A:$E,5,0)</f>
        <v>#N/A</v>
      </c>
    </row>
    <row r="1642" spans="1:28" s="41" customFormat="1" hidden="1" x14ac:dyDescent="0.2">
      <c r="A1642" s="36">
        <v>179385</v>
      </c>
      <c r="B1642" s="36">
        <v>1330</v>
      </c>
      <c r="C1642" s="36">
        <v>1869</v>
      </c>
      <c r="D1642" s="39" t="s">
        <v>5178</v>
      </c>
      <c r="E1642" s="39"/>
      <c r="F1642" s="37" t="s">
        <v>171</v>
      </c>
      <c r="G1642" s="37" t="s">
        <v>994</v>
      </c>
      <c r="H1642" s="38">
        <v>21499214</v>
      </c>
      <c r="I1642" s="38">
        <v>0</v>
      </c>
      <c r="J1642" s="38">
        <f t="shared" si="26"/>
        <v>21499214</v>
      </c>
      <c r="K1642" s="38"/>
      <c r="L1642" s="49"/>
      <c r="M1642" s="37" t="s">
        <v>63</v>
      </c>
      <c r="N1642" s="37" t="s">
        <v>64</v>
      </c>
      <c r="O1642" s="37" t="s">
        <v>157</v>
      </c>
      <c r="P1642" s="37" t="s">
        <v>158</v>
      </c>
      <c r="Q1642" s="37" t="s">
        <v>159</v>
      </c>
      <c r="R1642" s="37" t="s">
        <v>160</v>
      </c>
      <c r="S1642" s="37" t="s">
        <v>912</v>
      </c>
      <c r="T1642" s="37" t="s">
        <v>911</v>
      </c>
      <c r="U1642" s="1" t="e">
        <f>VLOOKUP(T1642,[2]VAT!$A:$D,1,0)</f>
        <v>#N/A</v>
      </c>
      <c r="V1642" s="37" t="s">
        <v>2</v>
      </c>
      <c r="W1642" s="37" t="s">
        <v>2</v>
      </c>
      <c r="X1642" t="e">
        <f>VLOOKUP(T1642,[3]رکوردها!$A:$B,2,0)</f>
        <v>#N/A</v>
      </c>
      <c r="Y1642" t="e">
        <f>VLOOKUP(T1642,[3]رکوردها!$A:$D,4,0)</f>
        <v>#N/A</v>
      </c>
      <c r="Z1642" t="e">
        <f>VLOOKUP(T1642,[3]رکوردها!$A:$C,3,0)</f>
        <v>#N/A</v>
      </c>
      <c r="AA1642" t="e">
        <f>VLOOKUP(T1642,[3]رکوردها!$A:$F,6,0)</f>
        <v>#N/A</v>
      </c>
      <c r="AB1642" t="e">
        <f>VLOOKUP(T1642,[3]رکوردها!$A:$E,5,0)</f>
        <v>#N/A</v>
      </c>
    </row>
    <row r="1643" spans="1:28" s="41" customFormat="1" hidden="1" x14ac:dyDescent="0.2">
      <c r="A1643" s="36">
        <v>179386</v>
      </c>
      <c r="B1643" s="36">
        <v>1330</v>
      </c>
      <c r="C1643" s="36">
        <v>1869</v>
      </c>
      <c r="D1643" s="39" t="s">
        <v>5178</v>
      </c>
      <c r="E1643" s="39"/>
      <c r="F1643" s="37" t="s">
        <v>171</v>
      </c>
      <c r="G1643" s="37" t="s">
        <v>978</v>
      </c>
      <c r="H1643" s="38">
        <v>21499214</v>
      </c>
      <c r="I1643" s="38">
        <v>0</v>
      </c>
      <c r="J1643" s="38">
        <f t="shared" si="26"/>
        <v>21499214</v>
      </c>
      <c r="K1643" s="38"/>
      <c r="L1643" s="49"/>
      <c r="M1643" s="37" t="s">
        <v>63</v>
      </c>
      <c r="N1643" s="37" t="s">
        <v>64</v>
      </c>
      <c r="O1643" s="37" t="s">
        <v>157</v>
      </c>
      <c r="P1643" s="37" t="s">
        <v>158</v>
      </c>
      <c r="Q1643" s="37" t="s">
        <v>159</v>
      </c>
      <c r="R1643" s="37" t="s">
        <v>160</v>
      </c>
      <c r="S1643" s="37" t="s">
        <v>912</v>
      </c>
      <c r="T1643" s="37" t="s">
        <v>911</v>
      </c>
      <c r="U1643" s="1" t="e">
        <f>VLOOKUP(T1643,[2]VAT!$A:$D,1,0)</f>
        <v>#N/A</v>
      </c>
      <c r="V1643" s="37" t="s">
        <v>2</v>
      </c>
      <c r="W1643" s="37" t="s">
        <v>2</v>
      </c>
      <c r="X1643" t="e">
        <f>VLOOKUP(T1643,[3]رکوردها!$A:$B,2,0)</f>
        <v>#N/A</v>
      </c>
      <c r="Y1643" t="e">
        <f>VLOOKUP(T1643,[3]رکوردها!$A:$D,4,0)</f>
        <v>#N/A</v>
      </c>
      <c r="Z1643" t="e">
        <f>VLOOKUP(T1643,[3]رکوردها!$A:$C,3,0)</f>
        <v>#N/A</v>
      </c>
      <c r="AA1643" t="e">
        <f>VLOOKUP(T1643,[3]رکوردها!$A:$F,6,0)</f>
        <v>#N/A</v>
      </c>
      <c r="AB1643" t="e">
        <f>VLOOKUP(T1643,[3]رکوردها!$A:$E,5,0)</f>
        <v>#N/A</v>
      </c>
    </row>
    <row r="1644" spans="1:28" s="41" customFormat="1" hidden="1" x14ac:dyDescent="0.2">
      <c r="A1644" s="36">
        <v>179387</v>
      </c>
      <c r="B1644" s="36">
        <v>1330</v>
      </c>
      <c r="C1644" s="36">
        <v>1869</v>
      </c>
      <c r="D1644" s="39" t="s">
        <v>5178</v>
      </c>
      <c r="E1644" s="39"/>
      <c r="F1644" s="37" t="s">
        <v>171</v>
      </c>
      <c r="G1644" s="37" t="s">
        <v>978</v>
      </c>
      <c r="H1644" s="38">
        <v>21499214</v>
      </c>
      <c r="I1644" s="38">
        <v>0</v>
      </c>
      <c r="J1644" s="38">
        <f t="shared" si="26"/>
        <v>21499214</v>
      </c>
      <c r="K1644" s="38"/>
      <c r="L1644" s="49"/>
      <c r="M1644" s="37" t="s">
        <v>63</v>
      </c>
      <c r="N1644" s="37" t="s">
        <v>64</v>
      </c>
      <c r="O1644" s="37" t="s">
        <v>157</v>
      </c>
      <c r="P1644" s="37" t="s">
        <v>158</v>
      </c>
      <c r="Q1644" s="37" t="s">
        <v>159</v>
      </c>
      <c r="R1644" s="37" t="s">
        <v>160</v>
      </c>
      <c r="S1644" s="37" t="s">
        <v>912</v>
      </c>
      <c r="T1644" s="37" t="s">
        <v>911</v>
      </c>
      <c r="U1644" s="1" t="e">
        <f>VLOOKUP(T1644,[2]VAT!$A:$D,1,0)</f>
        <v>#N/A</v>
      </c>
      <c r="V1644" s="37" t="s">
        <v>2</v>
      </c>
      <c r="W1644" s="37" t="s">
        <v>2</v>
      </c>
      <c r="X1644" t="e">
        <f>VLOOKUP(T1644,[3]رکوردها!$A:$B,2,0)</f>
        <v>#N/A</v>
      </c>
      <c r="Y1644" t="e">
        <f>VLOOKUP(T1644,[3]رکوردها!$A:$D,4,0)</f>
        <v>#N/A</v>
      </c>
      <c r="Z1644" t="e">
        <f>VLOOKUP(T1644,[3]رکوردها!$A:$C,3,0)</f>
        <v>#N/A</v>
      </c>
      <c r="AA1644" t="e">
        <f>VLOOKUP(T1644,[3]رکوردها!$A:$F,6,0)</f>
        <v>#N/A</v>
      </c>
      <c r="AB1644" t="e">
        <f>VLOOKUP(T1644,[3]رکوردها!$A:$E,5,0)</f>
        <v>#N/A</v>
      </c>
    </row>
    <row r="1645" spans="1:28" s="41" customFormat="1" hidden="1" x14ac:dyDescent="0.2">
      <c r="A1645" s="36">
        <v>179388</v>
      </c>
      <c r="B1645" s="36">
        <v>1330</v>
      </c>
      <c r="C1645" s="36">
        <v>1869</v>
      </c>
      <c r="D1645" s="39" t="s">
        <v>5178</v>
      </c>
      <c r="E1645" s="39"/>
      <c r="F1645" s="37" t="s">
        <v>171</v>
      </c>
      <c r="G1645" s="37" t="s">
        <v>994</v>
      </c>
      <c r="H1645" s="38">
        <v>21499214</v>
      </c>
      <c r="I1645" s="38">
        <v>0</v>
      </c>
      <c r="J1645" s="38">
        <f t="shared" si="26"/>
        <v>21499214</v>
      </c>
      <c r="K1645" s="38"/>
      <c r="L1645" s="49"/>
      <c r="M1645" s="37" t="s">
        <v>63</v>
      </c>
      <c r="N1645" s="37" t="s">
        <v>64</v>
      </c>
      <c r="O1645" s="37" t="s">
        <v>157</v>
      </c>
      <c r="P1645" s="37" t="s">
        <v>158</v>
      </c>
      <c r="Q1645" s="37" t="s">
        <v>159</v>
      </c>
      <c r="R1645" s="37" t="s">
        <v>160</v>
      </c>
      <c r="S1645" s="37" t="s">
        <v>912</v>
      </c>
      <c r="T1645" s="37" t="s">
        <v>911</v>
      </c>
      <c r="U1645" s="1" t="e">
        <f>VLOOKUP(T1645,[2]VAT!$A:$D,1,0)</f>
        <v>#N/A</v>
      </c>
      <c r="V1645" s="37" t="s">
        <v>2</v>
      </c>
      <c r="W1645" s="37" t="s">
        <v>2</v>
      </c>
      <c r="X1645" t="e">
        <f>VLOOKUP(T1645,[3]رکوردها!$A:$B,2,0)</f>
        <v>#N/A</v>
      </c>
      <c r="Y1645" t="e">
        <f>VLOOKUP(T1645,[3]رکوردها!$A:$D,4,0)</f>
        <v>#N/A</v>
      </c>
      <c r="Z1645" t="e">
        <f>VLOOKUP(T1645,[3]رکوردها!$A:$C,3,0)</f>
        <v>#N/A</v>
      </c>
      <c r="AA1645" t="e">
        <f>VLOOKUP(T1645,[3]رکوردها!$A:$F,6,0)</f>
        <v>#N/A</v>
      </c>
      <c r="AB1645" t="e">
        <f>VLOOKUP(T1645,[3]رکوردها!$A:$E,5,0)</f>
        <v>#N/A</v>
      </c>
    </row>
    <row r="1646" spans="1:28" s="41" customFormat="1" hidden="1" x14ac:dyDescent="0.2">
      <c r="A1646" s="36">
        <v>179389</v>
      </c>
      <c r="B1646" s="36">
        <v>1330</v>
      </c>
      <c r="C1646" s="36">
        <v>1869</v>
      </c>
      <c r="D1646" s="39" t="s">
        <v>5178</v>
      </c>
      <c r="E1646" s="39"/>
      <c r="F1646" s="37" t="s">
        <v>171</v>
      </c>
      <c r="G1646" s="37" t="s">
        <v>981</v>
      </c>
      <c r="H1646" s="38">
        <v>16124411</v>
      </c>
      <c r="I1646" s="38">
        <v>0</v>
      </c>
      <c r="J1646" s="38">
        <f t="shared" si="26"/>
        <v>16124411</v>
      </c>
      <c r="K1646" s="38"/>
      <c r="L1646" s="49"/>
      <c r="M1646" s="37" t="s">
        <v>63</v>
      </c>
      <c r="N1646" s="37" t="s">
        <v>64</v>
      </c>
      <c r="O1646" s="37" t="s">
        <v>157</v>
      </c>
      <c r="P1646" s="37" t="s">
        <v>158</v>
      </c>
      <c r="Q1646" s="37" t="s">
        <v>159</v>
      </c>
      <c r="R1646" s="37" t="s">
        <v>160</v>
      </c>
      <c r="S1646" s="37" t="s">
        <v>912</v>
      </c>
      <c r="T1646" s="37" t="s">
        <v>911</v>
      </c>
      <c r="U1646" s="1" t="e">
        <f>VLOOKUP(T1646,[2]VAT!$A:$D,1,0)</f>
        <v>#N/A</v>
      </c>
      <c r="V1646" s="37" t="s">
        <v>2</v>
      </c>
      <c r="W1646" s="37" t="s">
        <v>2</v>
      </c>
      <c r="X1646" t="e">
        <f>VLOOKUP(T1646,[3]رکوردها!$A:$B,2,0)</f>
        <v>#N/A</v>
      </c>
      <c r="Y1646" t="e">
        <f>VLOOKUP(T1646,[3]رکوردها!$A:$D,4,0)</f>
        <v>#N/A</v>
      </c>
      <c r="Z1646" t="e">
        <f>VLOOKUP(T1646,[3]رکوردها!$A:$C,3,0)</f>
        <v>#N/A</v>
      </c>
      <c r="AA1646" t="e">
        <f>VLOOKUP(T1646,[3]رکوردها!$A:$F,6,0)</f>
        <v>#N/A</v>
      </c>
      <c r="AB1646" t="e">
        <f>VLOOKUP(T1646,[3]رکوردها!$A:$E,5,0)</f>
        <v>#N/A</v>
      </c>
    </row>
    <row r="1647" spans="1:28" s="41" customFormat="1" hidden="1" x14ac:dyDescent="0.2">
      <c r="A1647" s="36">
        <v>179390</v>
      </c>
      <c r="B1647" s="36">
        <v>1330</v>
      </c>
      <c r="C1647" s="36">
        <v>1869</v>
      </c>
      <c r="D1647" s="39" t="s">
        <v>5178</v>
      </c>
      <c r="E1647" s="39"/>
      <c r="F1647" s="37" t="s">
        <v>171</v>
      </c>
      <c r="G1647" s="37" t="s">
        <v>981</v>
      </c>
      <c r="H1647" s="38">
        <v>16124411</v>
      </c>
      <c r="I1647" s="38">
        <v>0</v>
      </c>
      <c r="J1647" s="38">
        <f t="shared" si="26"/>
        <v>16124411</v>
      </c>
      <c r="K1647" s="38"/>
      <c r="L1647" s="49"/>
      <c r="M1647" s="37" t="s">
        <v>63</v>
      </c>
      <c r="N1647" s="37" t="s">
        <v>64</v>
      </c>
      <c r="O1647" s="37" t="s">
        <v>157</v>
      </c>
      <c r="P1647" s="37" t="s">
        <v>158</v>
      </c>
      <c r="Q1647" s="37" t="s">
        <v>159</v>
      </c>
      <c r="R1647" s="37" t="s">
        <v>160</v>
      </c>
      <c r="S1647" s="37" t="s">
        <v>912</v>
      </c>
      <c r="T1647" s="37" t="s">
        <v>911</v>
      </c>
      <c r="U1647" s="1" t="e">
        <f>VLOOKUP(T1647,[2]VAT!$A:$D,1,0)</f>
        <v>#N/A</v>
      </c>
      <c r="V1647" s="37" t="s">
        <v>2</v>
      </c>
      <c r="W1647" s="37" t="s">
        <v>2</v>
      </c>
      <c r="X1647" t="e">
        <f>VLOOKUP(T1647,[3]رکوردها!$A:$B,2,0)</f>
        <v>#N/A</v>
      </c>
      <c r="Y1647" t="e">
        <f>VLOOKUP(T1647,[3]رکوردها!$A:$D,4,0)</f>
        <v>#N/A</v>
      </c>
      <c r="Z1647" t="e">
        <f>VLOOKUP(T1647,[3]رکوردها!$A:$C,3,0)</f>
        <v>#N/A</v>
      </c>
      <c r="AA1647" t="e">
        <f>VLOOKUP(T1647,[3]رکوردها!$A:$F,6,0)</f>
        <v>#N/A</v>
      </c>
      <c r="AB1647" t="e">
        <f>VLOOKUP(T1647,[3]رکوردها!$A:$E,5,0)</f>
        <v>#N/A</v>
      </c>
    </row>
    <row r="1648" spans="1:28" s="41" customFormat="1" hidden="1" x14ac:dyDescent="0.2">
      <c r="A1648" s="36">
        <v>179391</v>
      </c>
      <c r="B1648" s="36">
        <v>1330</v>
      </c>
      <c r="C1648" s="36">
        <v>1869</v>
      </c>
      <c r="D1648" s="39" t="s">
        <v>5178</v>
      </c>
      <c r="E1648" s="39"/>
      <c r="F1648" s="37" t="s">
        <v>171</v>
      </c>
      <c r="G1648" s="37" t="s">
        <v>981</v>
      </c>
      <c r="H1648" s="38">
        <v>16124411</v>
      </c>
      <c r="I1648" s="38">
        <v>0</v>
      </c>
      <c r="J1648" s="38">
        <f t="shared" si="26"/>
        <v>16124411</v>
      </c>
      <c r="K1648" s="38"/>
      <c r="L1648" s="49"/>
      <c r="M1648" s="37" t="s">
        <v>63</v>
      </c>
      <c r="N1648" s="37" t="s">
        <v>64</v>
      </c>
      <c r="O1648" s="37" t="s">
        <v>157</v>
      </c>
      <c r="P1648" s="37" t="s">
        <v>158</v>
      </c>
      <c r="Q1648" s="37" t="s">
        <v>159</v>
      </c>
      <c r="R1648" s="37" t="s">
        <v>160</v>
      </c>
      <c r="S1648" s="37" t="s">
        <v>912</v>
      </c>
      <c r="T1648" s="37" t="s">
        <v>911</v>
      </c>
      <c r="U1648" s="1" t="e">
        <f>VLOOKUP(T1648,[2]VAT!$A:$D,1,0)</f>
        <v>#N/A</v>
      </c>
      <c r="V1648" s="37" t="s">
        <v>2</v>
      </c>
      <c r="W1648" s="37" t="s">
        <v>2</v>
      </c>
      <c r="X1648" t="e">
        <f>VLOOKUP(T1648,[3]رکوردها!$A:$B,2,0)</f>
        <v>#N/A</v>
      </c>
      <c r="Y1648" t="e">
        <f>VLOOKUP(T1648,[3]رکوردها!$A:$D,4,0)</f>
        <v>#N/A</v>
      </c>
      <c r="Z1648" t="e">
        <f>VLOOKUP(T1648,[3]رکوردها!$A:$C,3,0)</f>
        <v>#N/A</v>
      </c>
      <c r="AA1648" t="e">
        <f>VLOOKUP(T1648,[3]رکوردها!$A:$F,6,0)</f>
        <v>#N/A</v>
      </c>
      <c r="AB1648" t="e">
        <f>VLOOKUP(T1648,[3]رکوردها!$A:$E,5,0)</f>
        <v>#N/A</v>
      </c>
    </row>
    <row r="1649" spans="1:28" s="41" customFormat="1" hidden="1" x14ac:dyDescent="0.2">
      <c r="A1649" s="36">
        <v>179392</v>
      </c>
      <c r="B1649" s="36">
        <v>1330</v>
      </c>
      <c r="C1649" s="36">
        <v>1869</v>
      </c>
      <c r="D1649" s="39" t="s">
        <v>5178</v>
      </c>
      <c r="E1649" s="39"/>
      <c r="F1649" s="37" t="s">
        <v>171</v>
      </c>
      <c r="G1649" s="37" t="s">
        <v>981</v>
      </c>
      <c r="H1649" s="38">
        <v>16124411</v>
      </c>
      <c r="I1649" s="38">
        <v>0</v>
      </c>
      <c r="J1649" s="38">
        <f t="shared" si="26"/>
        <v>16124411</v>
      </c>
      <c r="K1649" s="38"/>
      <c r="L1649" s="49"/>
      <c r="M1649" s="37" t="s">
        <v>63</v>
      </c>
      <c r="N1649" s="37" t="s">
        <v>64</v>
      </c>
      <c r="O1649" s="37" t="s">
        <v>157</v>
      </c>
      <c r="P1649" s="37" t="s">
        <v>158</v>
      </c>
      <c r="Q1649" s="37" t="s">
        <v>159</v>
      </c>
      <c r="R1649" s="37" t="s">
        <v>160</v>
      </c>
      <c r="S1649" s="37" t="s">
        <v>912</v>
      </c>
      <c r="T1649" s="37" t="s">
        <v>911</v>
      </c>
      <c r="U1649" s="1" t="e">
        <f>VLOOKUP(T1649,[2]VAT!$A:$D,1,0)</f>
        <v>#N/A</v>
      </c>
      <c r="V1649" s="37" t="s">
        <v>2</v>
      </c>
      <c r="W1649" s="37" t="s">
        <v>2</v>
      </c>
      <c r="X1649" t="e">
        <f>VLOOKUP(T1649,[3]رکوردها!$A:$B,2,0)</f>
        <v>#N/A</v>
      </c>
      <c r="Y1649" t="e">
        <f>VLOOKUP(T1649,[3]رکوردها!$A:$D,4,0)</f>
        <v>#N/A</v>
      </c>
      <c r="Z1649" t="e">
        <f>VLOOKUP(T1649,[3]رکوردها!$A:$C,3,0)</f>
        <v>#N/A</v>
      </c>
      <c r="AA1649" t="e">
        <f>VLOOKUP(T1649,[3]رکوردها!$A:$F,6,0)</f>
        <v>#N/A</v>
      </c>
      <c r="AB1649" t="e">
        <f>VLOOKUP(T1649,[3]رکوردها!$A:$E,5,0)</f>
        <v>#N/A</v>
      </c>
    </row>
    <row r="1650" spans="1:28" s="41" customFormat="1" hidden="1" x14ac:dyDescent="0.2">
      <c r="A1650" s="36">
        <v>179393</v>
      </c>
      <c r="B1650" s="36">
        <v>1330</v>
      </c>
      <c r="C1650" s="36">
        <v>1869</v>
      </c>
      <c r="D1650" s="39" t="s">
        <v>5178</v>
      </c>
      <c r="E1650" s="39"/>
      <c r="F1650" s="37" t="s">
        <v>171</v>
      </c>
      <c r="G1650" s="37" t="s">
        <v>981</v>
      </c>
      <c r="H1650" s="38">
        <v>16124411</v>
      </c>
      <c r="I1650" s="38">
        <v>0</v>
      </c>
      <c r="J1650" s="38">
        <f t="shared" si="26"/>
        <v>16124411</v>
      </c>
      <c r="K1650" s="38"/>
      <c r="L1650" s="49"/>
      <c r="M1650" s="37" t="s">
        <v>63</v>
      </c>
      <c r="N1650" s="37" t="s">
        <v>64</v>
      </c>
      <c r="O1650" s="37" t="s">
        <v>157</v>
      </c>
      <c r="P1650" s="37" t="s">
        <v>158</v>
      </c>
      <c r="Q1650" s="37" t="s">
        <v>159</v>
      </c>
      <c r="R1650" s="37" t="s">
        <v>160</v>
      </c>
      <c r="S1650" s="37" t="s">
        <v>912</v>
      </c>
      <c r="T1650" s="37" t="s">
        <v>911</v>
      </c>
      <c r="U1650" s="1" t="e">
        <f>VLOOKUP(T1650,[2]VAT!$A:$D,1,0)</f>
        <v>#N/A</v>
      </c>
      <c r="V1650" s="37" t="s">
        <v>2</v>
      </c>
      <c r="W1650" s="37" t="s">
        <v>2</v>
      </c>
      <c r="X1650" t="e">
        <f>VLOOKUP(T1650,[3]رکوردها!$A:$B,2,0)</f>
        <v>#N/A</v>
      </c>
      <c r="Y1650" t="e">
        <f>VLOOKUP(T1650,[3]رکوردها!$A:$D,4,0)</f>
        <v>#N/A</v>
      </c>
      <c r="Z1650" t="e">
        <f>VLOOKUP(T1650,[3]رکوردها!$A:$C,3,0)</f>
        <v>#N/A</v>
      </c>
      <c r="AA1650" t="e">
        <f>VLOOKUP(T1650,[3]رکوردها!$A:$F,6,0)</f>
        <v>#N/A</v>
      </c>
      <c r="AB1650" t="e">
        <f>VLOOKUP(T1650,[3]رکوردها!$A:$E,5,0)</f>
        <v>#N/A</v>
      </c>
    </row>
    <row r="1651" spans="1:28" s="41" customFormat="1" hidden="1" x14ac:dyDescent="0.2">
      <c r="A1651" s="36">
        <v>179394</v>
      </c>
      <c r="B1651" s="36">
        <v>1330</v>
      </c>
      <c r="C1651" s="36">
        <v>1869</v>
      </c>
      <c r="D1651" s="39" t="s">
        <v>5178</v>
      </c>
      <c r="E1651" s="39"/>
      <c r="F1651" s="37" t="s">
        <v>171</v>
      </c>
      <c r="G1651" s="37" t="s">
        <v>981</v>
      </c>
      <c r="H1651" s="38">
        <v>16124411</v>
      </c>
      <c r="I1651" s="38">
        <v>0</v>
      </c>
      <c r="J1651" s="38">
        <f t="shared" si="26"/>
        <v>16124411</v>
      </c>
      <c r="K1651" s="38"/>
      <c r="L1651" s="49"/>
      <c r="M1651" s="37" t="s">
        <v>63</v>
      </c>
      <c r="N1651" s="37" t="s">
        <v>64</v>
      </c>
      <c r="O1651" s="37" t="s">
        <v>157</v>
      </c>
      <c r="P1651" s="37" t="s">
        <v>158</v>
      </c>
      <c r="Q1651" s="37" t="s">
        <v>159</v>
      </c>
      <c r="R1651" s="37" t="s">
        <v>160</v>
      </c>
      <c r="S1651" s="37" t="s">
        <v>912</v>
      </c>
      <c r="T1651" s="37" t="s">
        <v>911</v>
      </c>
      <c r="U1651" s="1" t="e">
        <f>VLOOKUP(T1651,[2]VAT!$A:$D,1,0)</f>
        <v>#N/A</v>
      </c>
      <c r="V1651" s="37" t="s">
        <v>2</v>
      </c>
      <c r="W1651" s="37" t="s">
        <v>2</v>
      </c>
      <c r="X1651" t="e">
        <f>VLOOKUP(T1651,[3]رکوردها!$A:$B,2,0)</f>
        <v>#N/A</v>
      </c>
      <c r="Y1651" t="e">
        <f>VLOOKUP(T1651,[3]رکوردها!$A:$D,4,0)</f>
        <v>#N/A</v>
      </c>
      <c r="Z1651" t="e">
        <f>VLOOKUP(T1651,[3]رکوردها!$A:$C,3,0)</f>
        <v>#N/A</v>
      </c>
      <c r="AA1651" t="e">
        <f>VLOOKUP(T1651,[3]رکوردها!$A:$F,6,0)</f>
        <v>#N/A</v>
      </c>
      <c r="AB1651" t="e">
        <f>VLOOKUP(T1651,[3]رکوردها!$A:$E,5,0)</f>
        <v>#N/A</v>
      </c>
    </row>
    <row r="1652" spans="1:28" s="41" customFormat="1" hidden="1" x14ac:dyDescent="0.2">
      <c r="A1652" s="36">
        <v>179395</v>
      </c>
      <c r="B1652" s="36">
        <v>1330</v>
      </c>
      <c r="C1652" s="36">
        <v>1869</v>
      </c>
      <c r="D1652" s="39" t="s">
        <v>5178</v>
      </c>
      <c r="E1652" s="39"/>
      <c r="F1652" s="37" t="s">
        <v>171</v>
      </c>
      <c r="G1652" s="37" t="s">
        <v>981</v>
      </c>
      <c r="H1652" s="38">
        <v>16124411</v>
      </c>
      <c r="I1652" s="38">
        <v>0</v>
      </c>
      <c r="J1652" s="38">
        <f t="shared" si="26"/>
        <v>16124411</v>
      </c>
      <c r="K1652" s="38"/>
      <c r="L1652" s="49"/>
      <c r="M1652" s="37" t="s">
        <v>63</v>
      </c>
      <c r="N1652" s="37" t="s">
        <v>64</v>
      </c>
      <c r="O1652" s="37" t="s">
        <v>157</v>
      </c>
      <c r="P1652" s="37" t="s">
        <v>158</v>
      </c>
      <c r="Q1652" s="37" t="s">
        <v>159</v>
      </c>
      <c r="R1652" s="37" t="s">
        <v>160</v>
      </c>
      <c r="S1652" s="37" t="s">
        <v>912</v>
      </c>
      <c r="T1652" s="37" t="s">
        <v>911</v>
      </c>
      <c r="U1652" s="1" t="e">
        <f>VLOOKUP(T1652,[2]VAT!$A:$D,1,0)</f>
        <v>#N/A</v>
      </c>
      <c r="V1652" s="37" t="s">
        <v>2</v>
      </c>
      <c r="W1652" s="37" t="s">
        <v>2</v>
      </c>
      <c r="X1652" t="e">
        <f>VLOOKUP(T1652,[3]رکوردها!$A:$B,2,0)</f>
        <v>#N/A</v>
      </c>
      <c r="Y1652" t="e">
        <f>VLOOKUP(T1652,[3]رکوردها!$A:$D,4,0)</f>
        <v>#N/A</v>
      </c>
      <c r="Z1652" t="e">
        <f>VLOOKUP(T1652,[3]رکوردها!$A:$C,3,0)</f>
        <v>#N/A</v>
      </c>
      <c r="AA1652" t="e">
        <f>VLOOKUP(T1652,[3]رکوردها!$A:$F,6,0)</f>
        <v>#N/A</v>
      </c>
      <c r="AB1652" t="e">
        <f>VLOOKUP(T1652,[3]رکوردها!$A:$E,5,0)</f>
        <v>#N/A</v>
      </c>
    </row>
    <row r="1653" spans="1:28" s="41" customFormat="1" hidden="1" x14ac:dyDescent="0.2">
      <c r="A1653" s="36">
        <v>179396</v>
      </c>
      <c r="B1653" s="36">
        <v>1330</v>
      </c>
      <c r="C1653" s="36">
        <v>1869</v>
      </c>
      <c r="D1653" s="39" t="s">
        <v>5178</v>
      </c>
      <c r="E1653" s="39"/>
      <c r="F1653" s="37" t="s">
        <v>171</v>
      </c>
      <c r="G1653" s="37" t="s">
        <v>981</v>
      </c>
      <c r="H1653" s="38">
        <v>16124411</v>
      </c>
      <c r="I1653" s="38">
        <v>0</v>
      </c>
      <c r="J1653" s="38">
        <f t="shared" si="26"/>
        <v>16124411</v>
      </c>
      <c r="K1653" s="38"/>
      <c r="L1653" s="49"/>
      <c r="M1653" s="37" t="s">
        <v>63</v>
      </c>
      <c r="N1653" s="37" t="s">
        <v>64</v>
      </c>
      <c r="O1653" s="37" t="s">
        <v>157</v>
      </c>
      <c r="P1653" s="37" t="s">
        <v>158</v>
      </c>
      <c r="Q1653" s="37" t="s">
        <v>159</v>
      </c>
      <c r="R1653" s="37" t="s">
        <v>160</v>
      </c>
      <c r="S1653" s="37" t="s">
        <v>912</v>
      </c>
      <c r="T1653" s="37" t="s">
        <v>911</v>
      </c>
      <c r="U1653" s="1" t="e">
        <f>VLOOKUP(T1653,[2]VAT!$A:$D,1,0)</f>
        <v>#N/A</v>
      </c>
      <c r="V1653" s="37" t="s">
        <v>2</v>
      </c>
      <c r="W1653" s="37" t="s">
        <v>2</v>
      </c>
      <c r="X1653" t="e">
        <f>VLOOKUP(T1653,[3]رکوردها!$A:$B,2,0)</f>
        <v>#N/A</v>
      </c>
      <c r="Y1653" t="e">
        <f>VLOOKUP(T1653,[3]رکوردها!$A:$D,4,0)</f>
        <v>#N/A</v>
      </c>
      <c r="Z1653" t="e">
        <f>VLOOKUP(T1653,[3]رکوردها!$A:$C,3,0)</f>
        <v>#N/A</v>
      </c>
      <c r="AA1653" t="e">
        <f>VLOOKUP(T1653,[3]رکوردها!$A:$F,6,0)</f>
        <v>#N/A</v>
      </c>
      <c r="AB1653" t="e">
        <f>VLOOKUP(T1653,[3]رکوردها!$A:$E,5,0)</f>
        <v>#N/A</v>
      </c>
    </row>
    <row r="1654" spans="1:28" s="41" customFormat="1" hidden="1" x14ac:dyDescent="0.2">
      <c r="A1654" s="36">
        <v>179397</v>
      </c>
      <c r="B1654" s="36">
        <v>1330</v>
      </c>
      <c r="C1654" s="36">
        <v>1869</v>
      </c>
      <c r="D1654" s="39" t="s">
        <v>5178</v>
      </c>
      <c r="E1654" s="39"/>
      <c r="F1654" s="37" t="s">
        <v>171</v>
      </c>
      <c r="G1654" s="37" t="s">
        <v>977</v>
      </c>
      <c r="H1654" s="38">
        <v>16124411</v>
      </c>
      <c r="I1654" s="38">
        <v>0</v>
      </c>
      <c r="J1654" s="38">
        <f t="shared" si="26"/>
        <v>16124411</v>
      </c>
      <c r="K1654" s="38"/>
      <c r="L1654" s="49"/>
      <c r="M1654" s="37" t="s">
        <v>63</v>
      </c>
      <c r="N1654" s="37" t="s">
        <v>64</v>
      </c>
      <c r="O1654" s="37" t="s">
        <v>157</v>
      </c>
      <c r="P1654" s="37" t="s">
        <v>158</v>
      </c>
      <c r="Q1654" s="37" t="s">
        <v>159</v>
      </c>
      <c r="R1654" s="37" t="s">
        <v>160</v>
      </c>
      <c r="S1654" s="37" t="s">
        <v>912</v>
      </c>
      <c r="T1654" s="37" t="s">
        <v>911</v>
      </c>
      <c r="U1654" s="1" t="e">
        <f>VLOOKUP(T1654,[2]VAT!$A:$D,1,0)</f>
        <v>#N/A</v>
      </c>
      <c r="V1654" s="37" t="s">
        <v>2</v>
      </c>
      <c r="W1654" s="37" t="s">
        <v>2</v>
      </c>
      <c r="X1654" t="e">
        <f>VLOOKUP(T1654,[3]رکوردها!$A:$B,2,0)</f>
        <v>#N/A</v>
      </c>
      <c r="Y1654" t="e">
        <f>VLOOKUP(T1654,[3]رکوردها!$A:$D,4,0)</f>
        <v>#N/A</v>
      </c>
      <c r="Z1654" t="e">
        <f>VLOOKUP(T1654,[3]رکوردها!$A:$C,3,0)</f>
        <v>#N/A</v>
      </c>
      <c r="AA1654" t="e">
        <f>VLOOKUP(T1654,[3]رکوردها!$A:$F,6,0)</f>
        <v>#N/A</v>
      </c>
      <c r="AB1654" t="e">
        <f>VLOOKUP(T1654,[3]رکوردها!$A:$E,5,0)</f>
        <v>#N/A</v>
      </c>
    </row>
    <row r="1655" spans="1:28" s="41" customFormat="1" hidden="1" x14ac:dyDescent="0.2">
      <c r="A1655" s="36">
        <v>179398</v>
      </c>
      <c r="B1655" s="36">
        <v>1330</v>
      </c>
      <c r="C1655" s="36">
        <v>1869</v>
      </c>
      <c r="D1655" s="39" t="s">
        <v>5178</v>
      </c>
      <c r="E1655" s="39"/>
      <c r="F1655" s="37" t="s">
        <v>171</v>
      </c>
      <c r="G1655" s="37" t="s">
        <v>976</v>
      </c>
      <c r="H1655" s="38">
        <v>16124411</v>
      </c>
      <c r="I1655" s="38">
        <v>0</v>
      </c>
      <c r="J1655" s="38">
        <f t="shared" si="26"/>
        <v>16124411</v>
      </c>
      <c r="K1655" s="38"/>
      <c r="L1655" s="49"/>
      <c r="M1655" s="37" t="s">
        <v>63</v>
      </c>
      <c r="N1655" s="37" t="s">
        <v>64</v>
      </c>
      <c r="O1655" s="37" t="s">
        <v>157</v>
      </c>
      <c r="P1655" s="37" t="s">
        <v>158</v>
      </c>
      <c r="Q1655" s="37" t="s">
        <v>159</v>
      </c>
      <c r="R1655" s="37" t="s">
        <v>160</v>
      </c>
      <c r="S1655" s="37" t="s">
        <v>912</v>
      </c>
      <c r="T1655" s="37" t="s">
        <v>911</v>
      </c>
      <c r="U1655" s="1" t="e">
        <f>VLOOKUP(T1655,[2]VAT!$A:$D,1,0)</f>
        <v>#N/A</v>
      </c>
      <c r="V1655" s="37" t="s">
        <v>2</v>
      </c>
      <c r="W1655" s="37" t="s">
        <v>2</v>
      </c>
      <c r="X1655" t="e">
        <f>VLOOKUP(T1655,[3]رکوردها!$A:$B,2,0)</f>
        <v>#N/A</v>
      </c>
      <c r="Y1655" t="e">
        <f>VLOOKUP(T1655,[3]رکوردها!$A:$D,4,0)</f>
        <v>#N/A</v>
      </c>
      <c r="Z1655" t="e">
        <f>VLOOKUP(T1655,[3]رکوردها!$A:$C,3,0)</f>
        <v>#N/A</v>
      </c>
      <c r="AA1655" t="e">
        <f>VLOOKUP(T1655,[3]رکوردها!$A:$F,6,0)</f>
        <v>#N/A</v>
      </c>
      <c r="AB1655" t="e">
        <f>VLOOKUP(T1655,[3]رکوردها!$A:$E,5,0)</f>
        <v>#N/A</v>
      </c>
    </row>
    <row r="1656" spans="1:28" s="41" customFormat="1" hidden="1" x14ac:dyDescent="0.2">
      <c r="A1656" s="36">
        <v>179399</v>
      </c>
      <c r="B1656" s="36">
        <v>1330</v>
      </c>
      <c r="C1656" s="36">
        <v>1869</v>
      </c>
      <c r="D1656" s="39" t="s">
        <v>5178</v>
      </c>
      <c r="E1656" s="39"/>
      <c r="F1656" s="37" t="s">
        <v>171</v>
      </c>
      <c r="G1656" s="37" t="s">
        <v>977</v>
      </c>
      <c r="H1656" s="38">
        <v>16124411</v>
      </c>
      <c r="I1656" s="38">
        <v>0</v>
      </c>
      <c r="J1656" s="38">
        <f t="shared" si="26"/>
        <v>16124411</v>
      </c>
      <c r="K1656" s="38"/>
      <c r="L1656" s="49"/>
      <c r="M1656" s="37" t="s">
        <v>63</v>
      </c>
      <c r="N1656" s="37" t="s">
        <v>64</v>
      </c>
      <c r="O1656" s="37" t="s">
        <v>157</v>
      </c>
      <c r="P1656" s="37" t="s">
        <v>158</v>
      </c>
      <c r="Q1656" s="37" t="s">
        <v>159</v>
      </c>
      <c r="R1656" s="37" t="s">
        <v>160</v>
      </c>
      <c r="S1656" s="37" t="s">
        <v>912</v>
      </c>
      <c r="T1656" s="37" t="s">
        <v>911</v>
      </c>
      <c r="U1656" s="1" t="e">
        <f>VLOOKUP(T1656,[2]VAT!$A:$D,1,0)</f>
        <v>#N/A</v>
      </c>
      <c r="V1656" s="37" t="s">
        <v>2</v>
      </c>
      <c r="W1656" s="37" t="s">
        <v>2</v>
      </c>
      <c r="X1656" t="e">
        <f>VLOOKUP(T1656,[3]رکوردها!$A:$B,2,0)</f>
        <v>#N/A</v>
      </c>
      <c r="Y1656" t="e">
        <f>VLOOKUP(T1656,[3]رکوردها!$A:$D,4,0)</f>
        <v>#N/A</v>
      </c>
      <c r="Z1656" t="e">
        <f>VLOOKUP(T1656,[3]رکوردها!$A:$C,3,0)</f>
        <v>#N/A</v>
      </c>
      <c r="AA1656" t="e">
        <f>VLOOKUP(T1656,[3]رکوردها!$A:$F,6,0)</f>
        <v>#N/A</v>
      </c>
      <c r="AB1656" t="e">
        <f>VLOOKUP(T1656,[3]رکوردها!$A:$E,5,0)</f>
        <v>#N/A</v>
      </c>
    </row>
    <row r="1657" spans="1:28" s="41" customFormat="1" hidden="1" x14ac:dyDescent="0.2">
      <c r="A1657" s="36">
        <v>179400</v>
      </c>
      <c r="B1657" s="36">
        <v>1330</v>
      </c>
      <c r="C1657" s="36">
        <v>1869</v>
      </c>
      <c r="D1657" s="39" t="s">
        <v>5178</v>
      </c>
      <c r="E1657" s="39"/>
      <c r="F1657" s="37" t="s">
        <v>171</v>
      </c>
      <c r="G1657" s="37" t="s">
        <v>990</v>
      </c>
      <c r="H1657" s="38">
        <v>16124411</v>
      </c>
      <c r="I1657" s="38">
        <v>0</v>
      </c>
      <c r="J1657" s="38">
        <f t="shared" si="26"/>
        <v>16124411</v>
      </c>
      <c r="K1657" s="38"/>
      <c r="L1657" s="49"/>
      <c r="M1657" s="37" t="s">
        <v>63</v>
      </c>
      <c r="N1657" s="37" t="s">
        <v>64</v>
      </c>
      <c r="O1657" s="37" t="s">
        <v>157</v>
      </c>
      <c r="P1657" s="37" t="s">
        <v>158</v>
      </c>
      <c r="Q1657" s="37" t="s">
        <v>159</v>
      </c>
      <c r="R1657" s="37" t="s">
        <v>160</v>
      </c>
      <c r="S1657" s="37" t="s">
        <v>912</v>
      </c>
      <c r="T1657" s="37" t="s">
        <v>911</v>
      </c>
      <c r="U1657" s="1" t="e">
        <f>VLOOKUP(T1657,[2]VAT!$A:$D,1,0)</f>
        <v>#N/A</v>
      </c>
      <c r="V1657" s="37" t="s">
        <v>2</v>
      </c>
      <c r="W1657" s="37" t="s">
        <v>2</v>
      </c>
      <c r="X1657" t="e">
        <f>VLOOKUP(T1657,[3]رکوردها!$A:$B,2,0)</f>
        <v>#N/A</v>
      </c>
      <c r="Y1657" t="e">
        <f>VLOOKUP(T1657,[3]رکوردها!$A:$D,4,0)</f>
        <v>#N/A</v>
      </c>
      <c r="Z1657" t="e">
        <f>VLOOKUP(T1657,[3]رکوردها!$A:$C,3,0)</f>
        <v>#N/A</v>
      </c>
      <c r="AA1657" t="e">
        <f>VLOOKUP(T1657,[3]رکوردها!$A:$F,6,0)</f>
        <v>#N/A</v>
      </c>
      <c r="AB1657" t="e">
        <f>VLOOKUP(T1657,[3]رکوردها!$A:$E,5,0)</f>
        <v>#N/A</v>
      </c>
    </row>
    <row r="1658" spans="1:28" s="41" customFormat="1" hidden="1" x14ac:dyDescent="0.2">
      <c r="A1658" s="36">
        <v>179401</v>
      </c>
      <c r="B1658" s="36">
        <v>1330</v>
      </c>
      <c r="C1658" s="36">
        <v>1869</v>
      </c>
      <c r="D1658" s="39" t="s">
        <v>5178</v>
      </c>
      <c r="E1658" s="39"/>
      <c r="F1658" s="37" t="s">
        <v>171</v>
      </c>
      <c r="G1658" s="37" t="s">
        <v>984</v>
      </c>
      <c r="H1658" s="38">
        <v>16124411</v>
      </c>
      <c r="I1658" s="38">
        <v>0</v>
      </c>
      <c r="J1658" s="38">
        <f t="shared" si="26"/>
        <v>16124411</v>
      </c>
      <c r="K1658" s="38"/>
      <c r="L1658" s="49"/>
      <c r="M1658" s="37" t="s">
        <v>63</v>
      </c>
      <c r="N1658" s="37" t="s">
        <v>64</v>
      </c>
      <c r="O1658" s="37" t="s">
        <v>157</v>
      </c>
      <c r="P1658" s="37" t="s">
        <v>158</v>
      </c>
      <c r="Q1658" s="37" t="s">
        <v>159</v>
      </c>
      <c r="R1658" s="37" t="s">
        <v>160</v>
      </c>
      <c r="S1658" s="37" t="s">
        <v>912</v>
      </c>
      <c r="T1658" s="37" t="s">
        <v>911</v>
      </c>
      <c r="U1658" s="1" t="e">
        <f>VLOOKUP(T1658,[2]VAT!$A:$D,1,0)</f>
        <v>#N/A</v>
      </c>
      <c r="V1658" s="37" t="s">
        <v>2</v>
      </c>
      <c r="W1658" s="37" t="s">
        <v>2</v>
      </c>
      <c r="X1658" t="e">
        <f>VLOOKUP(T1658,[3]رکوردها!$A:$B,2,0)</f>
        <v>#N/A</v>
      </c>
      <c r="Y1658" t="e">
        <f>VLOOKUP(T1658,[3]رکوردها!$A:$D,4,0)</f>
        <v>#N/A</v>
      </c>
      <c r="Z1658" t="e">
        <f>VLOOKUP(T1658,[3]رکوردها!$A:$C,3,0)</f>
        <v>#N/A</v>
      </c>
      <c r="AA1658" t="e">
        <f>VLOOKUP(T1658,[3]رکوردها!$A:$F,6,0)</f>
        <v>#N/A</v>
      </c>
      <c r="AB1658" t="e">
        <f>VLOOKUP(T1658,[3]رکوردها!$A:$E,5,0)</f>
        <v>#N/A</v>
      </c>
    </row>
    <row r="1659" spans="1:28" s="41" customFormat="1" hidden="1" x14ac:dyDescent="0.2">
      <c r="A1659" s="36">
        <v>179402</v>
      </c>
      <c r="B1659" s="36">
        <v>1330</v>
      </c>
      <c r="C1659" s="36">
        <v>1869</v>
      </c>
      <c r="D1659" s="39" t="s">
        <v>5178</v>
      </c>
      <c r="E1659" s="39"/>
      <c r="F1659" s="37" t="s">
        <v>171</v>
      </c>
      <c r="G1659" s="37" t="s">
        <v>977</v>
      </c>
      <c r="H1659" s="38">
        <v>16124411</v>
      </c>
      <c r="I1659" s="38">
        <v>0</v>
      </c>
      <c r="J1659" s="38">
        <f t="shared" si="26"/>
        <v>16124411</v>
      </c>
      <c r="K1659" s="38"/>
      <c r="L1659" s="49"/>
      <c r="M1659" s="37" t="s">
        <v>63</v>
      </c>
      <c r="N1659" s="37" t="s">
        <v>64</v>
      </c>
      <c r="O1659" s="37" t="s">
        <v>157</v>
      </c>
      <c r="P1659" s="37" t="s">
        <v>158</v>
      </c>
      <c r="Q1659" s="37" t="s">
        <v>159</v>
      </c>
      <c r="R1659" s="37" t="s">
        <v>160</v>
      </c>
      <c r="S1659" s="37" t="s">
        <v>912</v>
      </c>
      <c r="T1659" s="37" t="s">
        <v>911</v>
      </c>
      <c r="U1659" s="1" t="e">
        <f>VLOOKUP(T1659,[2]VAT!$A:$D,1,0)</f>
        <v>#N/A</v>
      </c>
      <c r="V1659" s="37" t="s">
        <v>2</v>
      </c>
      <c r="W1659" s="37" t="s">
        <v>2</v>
      </c>
      <c r="X1659" t="e">
        <f>VLOOKUP(T1659,[3]رکوردها!$A:$B,2,0)</f>
        <v>#N/A</v>
      </c>
      <c r="Y1659" t="e">
        <f>VLOOKUP(T1659,[3]رکوردها!$A:$D,4,0)</f>
        <v>#N/A</v>
      </c>
      <c r="Z1659" t="e">
        <f>VLOOKUP(T1659,[3]رکوردها!$A:$C,3,0)</f>
        <v>#N/A</v>
      </c>
      <c r="AA1659" t="e">
        <f>VLOOKUP(T1659,[3]رکوردها!$A:$F,6,0)</f>
        <v>#N/A</v>
      </c>
      <c r="AB1659" t="e">
        <f>VLOOKUP(T1659,[3]رکوردها!$A:$E,5,0)</f>
        <v>#N/A</v>
      </c>
    </row>
    <row r="1660" spans="1:28" s="41" customFormat="1" hidden="1" x14ac:dyDescent="0.2">
      <c r="A1660" s="36">
        <v>179403</v>
      </c>
      <c r="B1660" s="36">
        <v>1330</v>
      </c>
      <c r="C1660" s="36">
        <v>1869</v>
      </c>
      <c r="D1660" s="39" t="s">
        <v>5178</v>
      </c>
      <c r="E1660" s="39"/>
      <c r="F1660" s="37" t="s">
        <v>171</v>
      </c>
      <c r="G1660" s="37" t="s">
        <v>977</v>
      </c>
      <c r="H1660" s="38">
        <v>16124411</v>
      </c>
      <c r="I1660" s="38">
        <v>0</v>
      </c>
      <c r="J1660" s="38">
        <f t="shared" si="26"/>
        <v>16124411</v>
      </c>
      <c r="K1660" s="38"/>
      <c r="L1660" s="49"/>
      <c r="M1660" s="37" t="s">
        <v>63</v>
      </c>
      <c r="N1660" s="37" t="s">
        <v>64</v>
      </c>
      <c r="O1660" s="37" t="s">
        <v>157</v>
      </c>
      <c r="P1660" s="37" t="s">
        <v>158</v>
      </c>
      <c r="Q1660" s="37" t="s">
        <v>159</v>
      </c>
      <c r="R1660" s="37" t="s">
        <v>160</v>
      </c>
      <c r="S1660" s="37" t="s">
        <v>912</v>
      </c>
      <c r="T1660" s="37" t="s">
        <v>911</v>
      </c>
      <c r="U1660" s="1" t="e">
        <f>VLOOKUP(T1660,[2]VAT!$A:$D,1,0)</f>
        <v>#N/A</v>
      </c>
      <c r="V1660" s="37" t="s">
        <v>2</v>
      </c>
      <c r="W1660" s="37" t="s">
        <v>2</v>
      </c>
      <c r="X1660" t="e">
        <f>VLOOKUP(T1660,[3]رکوردها!$A:$B,2,0)</f>
        <v>#N/A</v>
      </c>
      <c r="Y1660" t="e">
        <f>VLOOKUP(T1660,[3]رکوردها!$A:$D,4,0)</f>
        <v>#N/A</v>
      </c>
      <c r="Z1660" t="e">
        <f>VLOOKUP(T1660,[3]رکوردها!$A:$C,3,0)</f>
        <v>#N/A</v>
      </c>
      <c r="AA1660" t="e">
        <f>VLOOKUP(T1660,[3]رکوردها!$A:$F,6,0)</f>
        <v>#N/A</v>
      </c>
      <c r="AB1660" t="e">
        <f>VLOOKUP(T1660,[3]رکوردها!$A:$E,5,0)</f>
        <v>#N/A</v>
      </c>
    </row>
    <row r="1661" spans="1:28" s="41" customFormat="1" hidden="1" x14ac:dyDescent="0.2">
      <c r="A1661" s="36">
        <v>179404</v>
      </c>
      <c r="B1661" s="36">
        <v>1330</v>
      </c>
      <c r="C1661" s="36">
        <v>1869</v>
      </c>
      <c r="D1661" s="39" t="s">
        <v>5178</v>
      </c>
      <c r="E1661" s="39"/>
      <c r="F1661" s="37" t="s">
        <v>171</v>
      </c>
      <c r="G1661" s="37" t="s">
        <v>977</v>
      </c>
      <c r="H1661" s="38">
        <v>16124411</v>
      </c>
      <c r="I1661" s="38">
        <v>0</v>
      </c>
      <c r="J1661" s="38">
        <f t="shared" si="26"/>
        <v>16124411</v>
      </c>
      <c r="K1661" s="38"/>
      <c r="L1661" s="49"/>
      <c r="M1661" s="37" t="s">
        <v>63</v>
      </c>
      <c r="N1661" s="37" t="s">
        <v>64</v>
      </c>
      <c r="O1661" s="37" t="s">
        <v>157</v>
      </c>
      <c r="P1661" s="37" t="s">
        <v>158</v>
      </c>
      <c r="Q1661" s="37" t="s">
        <v>159</v>
      </c>
      <c r="R1661" s="37" t="s">
        <v>160</v>
      </c>
      <c r="S1661" s="37" t="s">
        <v>912</v>
      </c>
      <c r="T1661" s="37" t="s">
        <v>911</v>
      </c>
      <c r="U1661" s="1" t="e">
        <f>VLOOKUP(T1661,[2]VAT!$A:$D,1,0)</f>
        <v>#N/A</v>
      </c>
      <c r="V1661" s="37" t="s">
        <v>2</v>
      </c>
      <c r="W1661" s="37" t="s">
        <v>2</v>
      </c>
      <c r="X1661" t="e">
        <f>VLOOKUP(T1661,[3]رکوردها!$A:$B,2,0)</f>
        <v>#N/A</v>
      </c>
      <c r="Y1661" t="e">
        <f>VLOOKUP(T1661,[3]رکوردها!$A:$D,4,0)</f>
        <v>#N/A</v>
      </c>
      <c r="Z1661" t="e">
        <f>VLOOKUP(T1661,[3]رکوردها!$A:$C,3,0)</f>
        <v>#N/A</v>
      </c>
      <c r="AA1661" t="e">
        <f>VLOOKUP(T1661,[3]رکوردها!$A:$F,6,0)</f>
        <v>#N/A</v>
      </c>
      <c r="AB1661" t="e">
        <f>VLOOKUP(T1661,[3]رکوردها!$A:$E,5,0)</f>
        <v>#N/A</v>
      </c>
    </row>
    <row r="1662" spans="1:28" s="41" customFormat="1" hidden="1" x14ac:dyDescent="0.2">
      <c r="A1662" s="36">
        <v>179405</v>
      </c>
      <c r="B1662" s="36">
        <v>1330</v>
      </c>
      <c r="C1662" s="36">
        <v>1869</v>
      </c>
      <c r="D1662" s="39" t="s">
        <v>5178</v>
      </c>
      <c r="E1662" s="39"/>
      <c r="F1662" s="37" t="s">
        <v>171</v>
      </c>
      <c r="G1662" s="37" t="s">
        <v>995</v>
      </c>
      <c r="H1662" s="38">
        <v>16124411</v>
      </c>
      <c r="I1662" s="38">
        <v>0</v>
      </c>
      <c r="J1662" s="38">
        <f t="shared" si="26"/>
        <v>16124411</v>
      </c>
      <c r="K1662" s="38"/>
      <c r="L1662" s="49"/>
      <c r="M1662" s="37" t="s">
        <v>63</v>
      </c>
      <c r="N1662" s="37" t="s">
        <v>64</v>
      </c>
      <c r="O1662" s="37" t="s">
        <v>157</v>
      </c>
      <c r="P1662" s="37" t="s">
        <v>158</v>
      </c>
      <c r="Q1662" s="37" t="s">
        <v>159</v>
      </c>
      <c r="R1662" s="37" t="s">
        <v>160</v>
      </c>
      <c r="S1662" s="37" t="s">
        <v>912</v>
      </c>
      <c r="T1662" s="37" t="s">
        <v>911</v>
      </c>
      <c r="U1662" s="1" t="e">
        <f>VLOOKUP(T1662,[2]VAT!$A:$D,1,0)</f>
        <v>#N/A</v>
      </c>
      <c r="V1662" s="37" t="s">
        <v>2</v>
      </c>
      <c r="W1662" s="37" t="s">
        <v>2</v>
      </c>
      <c r="X1662" t="e">
        <f>VLOOKUP(T1662,[3]رکوردها!$A:$B,2,0)</f>
        <v>#N/A</v>
      </c>
      <c r="Y1662" t="e">
        <f>VLOOKUP(T1662,[3]رکوردها!$A:$D,4,0)</f>
        <v>#N/A</v>
      </c>
      <c r="Z1662" t="e">
        <f>VLOOKUP(T1662,[3]رکوردها!$A:$C,3,0)</f>
        <v>#N/A</v>
      </c>
      <c r="AA1662" t="e">
        <f>VLOOKUP(T1662,[3]رکوردها!$A:$F,6,0)</f>
        <v>#N/A</v>
      </c>
      <c r="AB1662" t="e">
        <f>VLOOKUP(T1662,[3]رکوردها!$A:$E,5,0)</f>
        <v>#N/A</v>
      </c>
    </row>
    <row r="1663" spans="1:28" s="41" customFormat="1" hidden="1" x14ac:dyDescent="0.2">
      <c r="A1663" s="36">
        <v>179406</v>
      </c>
      <c r="B1663" s="36">
        <v>1330</v>
      </c>
      <c r="C1663" s="36">
        <v>1869</v>
      </c>
      <c r="D1663" s="39" t="s">
        <v>5178</v>
      </c>
      <c r="E1663" s="39"/>
      <c r="F1663" s="37" t="s">
        <v>171</v>
      </c>
      <c r="G1663" s="37" t="s">
        <v>995</v>
      </c>
      <c r="H1663" s="38">
        <v>16124411</v>
      </c>
      <c r="I1663" s="38">
        <v>0</v>
      </c>
      <c r="J1663" s="38">
        <f t="shared" si="26"/>
        <v>16124411</v>
      </c>
      <c r="K1663" s="38"/>
      <c r="L1663" s="49"/>
      <c r="M1663" s="37" t="s">
        <v>63</v>
      </c>
      <c r="N1663" s="37" t="s">
        <v>64</v>
      </c>
      <c r="O1663" s="37" t="s">
        <v>157</v>
      </c>
      <c r="P1663" s="37" t="s">
        <v>158</v>
      </c>
      <c r="Q1663" s="37" t="s">
        <v>159</v>
      </c>
      <c r="R1663" s="37" t="s">
        <v>160</v>
      </c>
      <c r="S1663" s="37" t="s">
        <v>912</v>
      </c>
      <c r="T1663" s="37" t="s">
        <v>911</v>
      </c>
      <c r="U1663" s="1" t="e">
        <f>VLOOKUP(T1663,[2]VAT!$A:$D,1,0)</f>
        <v>#N/A</v>
      </c>
      <c r="V1663" s="37" t="s">
        <v>2</v>
      </c>
      <c r="W1663" s="37" t="s">
        <v>2</v>
      </c>
      <c r="X1663" t="e">
        <f>VLOOKUP(T1663,[3]رکوردها!$A:$B,2,0)</f>
        <v>#N/A</v>
      </c>
      <c r="Y1663" t="e">
        <f>VLOOKUP(T1663,[3]رکوردها!$A:$D,4,0)</f>
        <v>#N/A</v>
      </c>
      <c r="Z1663" t="e">
        <f>VLOOKUP(T1663,[3]رکوردها!$A:$C,3,0)</f>
        <v>#N/A</v>
      </c>
      <c r="AA1663" t="e">
        <f>VLOOKUP(T1663,[3]رکوردها!$A:$F,6,0)</f>
        <v>#N/A</v>
      </c>
      <c r="AB1663" t="e">
        <f>VLOOKUP(T1663,[3]رکوردها!$A:$E,5,0)</f>
        <v>#N/A</v>
      </c>
    </row>
    <row r="1664" spans="1:28" s="41" customFormat="1" hidden="1" x14ac:dyDescent="0.2">
      <c r="A1664" s="36">
        <v>179407</v>
      </c>
      <c r="B1664" s="36">
        <v>1330</v>
      </c>
      <c r="C1664" s="36">
        <v>1869</v>
      </c>
      <c r="D1664" s="39" t="s">
        <v>5178</v>
      </c>
      <c r="E1664" s="39"/>
      <c r="F1664" s="37" t="s">
        <v>171</v>
      </c>
      <c r="G1664" s="37" t="s">
        <v>993</v>
      </c>
      <c r="H1664" s="38">
        <v>16124411</v>
      </c>
      <c r="I1664" s="38">
        <v>0</v>
      </c>
      <c r="J1664" s="38">
        <f t="shared" si="26"/>
        <v>16124411</v>
      </c>
      <c r="K1664" s="38"/>
      <c r="L1664" s="49"/>
      <c r="M1664" s="37" t="s">
        <v>63</v>
      </c>
      <c r="N1664" s="37" t="s">
        <v>64</v>
      </c>
      <c r="O1664" s="37" t="s">
        <v>157</v>
      </c>
      <c r="P1664" s="37" t="s">
        <v>158</v>
      </c>
      <c r="Q1664" s="37" t="s">
        <v>159</v>
      </c>
      <c r="R1664" s="37" t="s">
        <v>160</v>
      </c>
      <c r="S1664" s="37" t="s">
        <v>912</v>
      </c>
      <c r="T1664" s="37" t="s">
        <v>911</v>
      </c>
      <c r="U1664" s="1" t="e">
        <f>VLOOKUP(T1664,[2]VAT!$A:$D,1,0)</f>
        <v>#N/A</v>
      </c>
      <c r="V1664" s="37" t="s">
        <v>2</v>
      </c>
      <c r="W1664" s="37" t="s">
        <v>2</v>
      </c>
      <c r="X1664" t="e">
        <f>VLOOKUP(T1664,[3]رکوردها!$A:$B,2,0)</f>
        <v>#N/A</v>
      </c>
      <c r="Y1664" t="e">
        <f>VLOOKUP(T1664,[3]رکوردها!$A:$D,4,0)</f>
        <v>#N/A</v>
      </c>
      <c r="Z1664" t="e">
        <f>VLOOKUP(T1664,[3]رکوردها!$A:$C,3,0)</f>
        <v>#N/A</v>
      </c>
      <c r="AA1664" t="e">
        <f>VLOOKUP(T1664,[3]رکوردها!$A:$F,6,0)</f>
        <v>#N/A</v>
      </c>
      <c r="AB1664" t="e">
        <f>VLOOKUP(T1664,[3]رکوردها!$A:$E,5,0)</f>
        <v>#N/A</v>
      </c>
    </row>
    <row r="1665" spans="1:28" s="41" customFormat="1" hidden="1" x14ac:dyDescent="0.2">
      <c r="A1665" s="36">
        <v>179408</v>
      </c>
      <c r="B1665" s="36">
        <v>1330</v>
      </c>
      <c r="C1665" s="36">
        <v>1869</v>
      </c>
      <c r="D1665" s="39" t="s">
        <v>5178</v>
      </c>
      <c r="E1665" s="39"/>
      <c r="F1665" s="37" t="s">
        <v>171</v>
      </c>
      <c r="G1665" s="37" t="s">
        <v>996</v>
      </c>
      <c r="H1665" s="38">
        <v>16124411</v>
      </c>
      <c r="I1665" s="38">
        <v>0</v>
      </c>
      <c r="J1665" s="38">
        <f t="shared" si="26"/>
        <v>16124411</v>
      </c>
      <c r="K1665" s="38"/>
      <c r="L1665" s="49"/>
      <c r="M1665" s="37" t="s">
        <v>63</v>
      </c>
      <c r="N1665" s="37" t="s">
        <v>64</v>
      </c>
      <c r="O1665" s="37" t="s">
        <v>157</v>
      </c>
      <c r="P1665" s="37" t="s">
        <v>158</v>
      </c>
      <c r="Q1665" s="37" t="s">
        <v>159</v>
      </c>
      <c r="R1665" s="37" t="s">
        <v>160</v>
      </c>
      <c r="S1665" s="37" t="s">
        <v>912</v>
      </c>
      <c r="T1665" s="37" t="s">
        <v>911</v>
      </c>
      <c r="U1665" s="1" t="e">
        <f>VLOOKUP(T1665,[2]VAT!$A:$D,1,0)</f>
        <v>#N/A</v>
      </c>
      <c r="V1665" s="37" t="s">
        <v>2</v>
      </c>
      <c r="W1665" s="37" t="s">
        <v>2</v>
      </c>
      <c r="X1665" t="e">
        <f>VLOOKUP(T1665,[3]رکوردها!$A:$B,2,0)</f>
        <v>#N/A</v>
      </c>
      <c r="Y1665" t="e">
        <f>VLOOKUP(T1665,[3]رکوردها!$A:$D,4,0)</f>
        <v>#N/A</v>
      </c>
      <c r="Z1665" t="e">
        <f>VLOOKUP(T1665,[3]رکوردها!$A:$C,3,0)</f>
        <v>#N/A</v>
      </c>
      <c r="AA1665" t="e">
        <f>VLOOKUP(T1665,[3]رکوردها!$A:$F,6,0)</f>
        <v>#N/A</v>
      </c>
      <c r="AB1665" t="e">
        <f>VLOOKUP(T1665,[3]رکوردها!$A:$E,5,0)</f>
        <v>#N/A</v>
      </c>
    </row>
    <row r="1666" spans="1:28" s="41" customFormat="1" hidden="1" x14ac:dyDescent="0.2">
      <c r="A1666" s="36">
        <v>179409</v>
      </c>
      <c r="B1666" s="36">
        <v>1330</v>
      </c>
      <c r="C1666" s="36">
        <v>1869</v>
      </c>
      <c r="D1666" s="39" t="s">
        <v>5178</v>
      </c>
      <c r="E1666" s="39"/>
      <c r="F1666" s="37" t="s">
        <v>171</v>
      </c>
      <c r="G1666" s="37" t="s">
        <v>997</v>
      </c>
      <c r="H1666" s="38">
        <v>16124411</v>
      </c>
      <c r="I1666" s="38">
        <v>0</v>
      </c>
      <c r="J1666" s="38">
        <f t="shared" si="26"/>
        <v>16124411</v>
      </c>
      <c r="K1666" s="38"/>
      <c r="L1666" s="49"/>
      <c r="M1666" s="37" t="s">
        <v>63</v>
      </c>
      <c r="N1666" s="37" t="s">
        <v>64</v>
      </c>
      <c r="O1666" s="37" t="s">
        <v>157</v>
      </c>
      <c r="P1666" s="37" t="s">
        <v>158</v>
      </c>
      <c r="Q1666" s="37" t="s">
        <v>159</v>
      </c>
      <c r="R1666" s="37" t="s">
        <v>160</v>
      </c>
      <c r="S1666" s="37" t="s">
        <v>912</v>
      </c>
      <c r="T1666" s="37" t="s">
        <v>911</v>
      </c>
      <c r="U1666" s="1" t="e">
        <f>VLOOKUP(T1666,[2]VAT!$A:$D,1,0)</f>
        <v>#N/A</v>
      </c>
      <c r="V1666" s="37" t="s">
        <v>2</v>
      </c>
      <c r="W1666" s="37" t="s">
        <v>2</v>
      </c>
      <c r="X1666" t="e">
        <f>VLOOKUP(T1666,[3]رکوردها!$A:$B,2,0)</f>
        <v>#N/A</v>
      </c>
      <c r="Y1666" t="e">
        <f>VLOOKUP(T1666,[3]رکوردها!$A:$D,4,0)</f>
        <v>#N/A</v>
      </c>
      <c r="Z1666" t="e">
        <f>VLOOKUP(T1666,[3]رکوردها!$A:$C,3,0)</f>
        <v>#N/A</v>
      </c>
      <c r="AA1666" t="e">
        <f>VLOOKUP(T1666,[3]رکوردها!$A:$F,6,0)</f>
        <v>#N/A</v>
      </c>
      <c r="AB1666" t="e">
        <f>VLOOKUP(T1666,[3]رکوردها!$A:$E,5,0)</f>
        <v>#N/A</v>
      </c>
    </row>
    <row r="1667" spans="1:28" s="41" customFormat="1" hidden="1" x14ac:dyDescent="0.2">
      <c r="A1667" s="36">
        <v>179410</v>
      </c>
      <c r="B1667" s="36">
        <v>1330</v>
      </c>
      <c r="C1667" s="36">
        <v>1869</v>
      </c>
      <c r="D1667" s="39" t="s">
        <v>5178</v>
      </c>
      <c r="E1667" s="39"/>
      <c r="F1667" s="37" t="s">
        <v>171</v>
      </c>
      <c r="G1667" s="37" t="s">
        <v>997</v>
      </c>
      <c r="H1667" s="38">
        <v>16124411</v>
      </c>
      <c r="I1667" s="38">
        <v>0</v>
      </c>
      <c r="J1667" s="38">
        <f t="shared" si="26"/>
        <v>16124411</v>
      </c>
      <c r="K1667" s="38"/>
      <c r="L1667" s="49"/>
      <c r="M1667" s="37" t="s">
        <v>63</v>
      </c>
      <c r="N1667" s="37" t="s">
        <v>64</v>
      </c>
      <c r="O1667" s="37" t="s">
        <v>157</v>
      </c>
      <c r="P1667" s="37" t="s">
        <v>158</v>
      </c>
      <c r="Q1667" s="37" t="s">
        <v>159</v>
      </c>
      <c r="R1667" s="37" t="s">
        <v>160</v>
      </c>
      <c r="S1667" s="37" t="s">
        <v>912</v>
      </c>
      <c r="T1667" s="37" t="s">
        <v>911</v>
      </c>
      <c r="U1667" s="1" t="e">
        <f>VLOOKUP(T1667,[2]VAT!$A:$D,1,0)</f>
        <v>#N/A</v>
      </c>
      <c r="V1667" s="37" t="s">
        <v>2</v>
      </c>
      <c r="W1667" s="37" t="s">
        <v>2</v>
      </c>
      <c r="X1667" t="e">
        <f>VLOOKUP(T1667,[3]رکوردها!$A:$B,2,0)</f>
        <v>#N/A</v>
      </c>
      <c r="Y1667" t="e">
        <f>VLOOKUP(T1667,[3]رکوردها!$A:$D,4,0)</f>
        <v>#N/A</v>
      </c>
      <c r="Z1667" t="e">
        <f>VLOOKUP(T1667,[3]رکوردها!$A:$C,3,0)</f>
        <v>#N/A</v>
      </c>
      <c r="AA1667" t="e">
        <f>VLOOKUP(T1667,[3]رکوردها!$A:$F,6,0)</f>
        <v>#N/A</v>
      </c>
      <c r="AB1667" t="e">
        <f>VLOOKUP(T1667,[3]رکوردها!$A:$E,5,0)</f>
        <v>#N/A</v>
      </c>
    </row>
    <row r="1668" spans="1:28" s="41" customFormat="1" hidden="1" x14ac:dyDescent="0.2">
      <c r="A1668" s="36">
        <v>179411</v>
      </c>
      <c r="B1668" s="36">
        <v>1330</v>
      </c>
      <c r="C1668" s="36">
        <v>1869</v>
      </c>
      <c r="D1668" s="39" t="s">
        <v>5178</v>
      </c>
      <c r="E1668" s="39"/>
      <c r="F1668" s="37" t="s">
        <v>171</v>
      </c>
      <c r="G1668" s="37" t="s">
        <v>997</v>
      </c>
      <c r="H1668" s="38">
        <v>16124411</v>
      </c>
      <c r="I1668" s="38">
        <v>0</v>
      </c>
      <c r="J1668" s="38">
        <f t="shared" si="26"/>
        <v>16124411</v>
      </c>
      <c r="K1668" s="38"/>
      <c r="L1668" s="49"/>
      <c r="M1668" s="37" t="s">
        <v>63</v>
      </c>
      <c r="N1668" s="37" t="s">
        <v>64</v>
      </c>
      <c r="O1668" s="37" t="s">
        <v>157</v>
      </c>
      <c r="P1668" s="37" t="s">
        <v>158</v>
      </c>
      <c r="Q1668" s="37" t="s">
        <v>159</v>
      </c>
      <c r="R1668" s="37" t="s">
        <v>160</v>
      </c>
      <c r="S1668" s="37" t="s">
        <v>912</v>
      </c>
      <c r="T1668" s="37" t="s">
        <v>911</v>
      </c>
      <c r="U1668" s="1" t="e">
        <f>VLOOKUP(T1668,[2]VAT!$A:$D,1,0)</f>
        <v>#N/A</v>
      </c>
      <c r="V1668" s="37" t="s">
        <v>2</v>
      </c>
      <c r="W1668" s="37" t="s">
        <v>2</v>
      </c>
      <c r="X1668" t="e">
        <f>VLOOKUP(T1668,[3]رکوردها!$A:$B,2,0)</f>
        <v>#N/A</v>
      </c>
      <c r="Y1668" t="e">
        <f>VLOOKUP(T1668,[3]رکوردها!$A:$D,4,0)</f>
        <v>#N/A</v>
      </c>
      <c r="Z1668" t="e">
        <f>VLOOKUP(T1668,[3]رکوردها!$A:$C,3,0)</f>
        <v>#N/A</v>
      </c>
      <c r="AA1668" t="e">
        <f>VLOOKUP(T1668,[3]رکوردها!$A:$F,6,0)</f>
        <v>#N/A</v>
      </c>
      <c r="AB1668" t="e">
        <f>VLOOKUP(T1668,[3]رکوردها!$A:$E,5,0)</f>
        <v>#N/A</v>
      </c>
    </row>
    <row r="1669" spans="1:28" s="41" customFormat="1" hidden="1" x14ac:dyDescent="0.2">
      <c r="A1669" s="36">
        <v>179412</v>
      </c>
      <c r="B1669" s="36">
        <v>1330</v>
      </c>
      <c r="C1669" s="36">
        <v>1869</v>
      </c>
      <c r="D1669" s="39" t="s">
        <v>5178</v>
      </c>
      <c r="E1669" s="39"/>
      <c r="F1669" s="37" t="s">
        <v>171</v>
      </c>
      <c r="G1669" s="37" t="s">
        <v>997</v>
      </c>
      <c r="H1669" s="38">
        <v>16124411</v>
      </c>
      <c r="I1669" s="38">
        <v>0</v>
      </c>
      <c r="J1669" s="38">
        <f t="shared" si="26"/>
        <v>16124411</v>
      </c>
      <c r="K1669" s="38"/>
      <c r="L1669" s="49"/>
      <c r="M1669" s="37" t="s">
        <v>63</v>
      </c>
      <c r="N1669" s="37" t="s">
        <v>64</v>
      </c>
      <c r="O1669" s="37" t="s">
        <v>157</v>
      </c>
      <c r="P1669" s="37" t="s">
        <v>158</v>
      </c>
      <c r="Q1669" s="37" t="s">
        <v>159</v>
      </c>
      <c r="R1669" s="37" t="s">
        <v>160</v>
      </c>
      <c r="S1669" s="37" t="s">
        <v>912</v>
      </c>
      <c r="T1669" s="37" t="s">
        <v>911</v>
      </c>
      <c r="U1669" s="1" t="e">
        <f>VLOOKUP(T1669,[2]VAT!$A:$D,1,0)</f>
        <v>#N/A</v>
      </c>
      <c r="V1669" s="37" t="s">
        <v>2</v>
      </c>
      <c r="W1669" s="37" t="s">
        <v>2</v>
      </c>
      <c r="X1669" t="e">
        <f>VLOOKUP(T1669,[3]رکوردها!$A:$B,2,0)</f>
        <v>#N/A</v>
      </c>
      <c r="Y1669" t="e">
        <f>VLOOKUP(T1669,[3]رکوردها!$A:$D,4,0)</f>
        <v>#N/A</v>
      </c>
      <c r="Z1669" t="e">
        <f>VLOOKUP(T1669,[3]رکوردها!$A:$C,3,0)</f>
        <v>#N/A</v>
      </c>
      <c r="AA1669" t="e">
        <f>VLOOKUP(T1669,[3]رکوردها!$A:$F,6,0)</f>
        <v>#N/A</v>
      </c>
      <c r="AB1669" t="e">
        <f>VLOOKUP(T1669,[3]رکوردها!$A:$E,5,0)</f>
        <v>#N/A</v>
      </c>
    </row>
    <row r="1670" spans="1:28" s="41" customFormat="1" hidden="1" x14ac:dyDescent="0.2">
      <c r="A1670" s="36">
        <v>179413</v>
      </c>
      <c r="B1670" s="36">
        <v>1330</v>
      </c>
      <c r="C1670" s="36">
        <v>1869</v>
      </c>
      <c r="D1670" s="39" t="s">
        <v>5178</v>
      </c>
      <c r="E1670" s="39"/>
      <c r="F1670" s="37" t="s">
        <v>171</v>
      </c>
      <c r="G1670" s="37" t="s">
        <v>997</v>
      </c>
      <c r="H1670" s="38">
        <v>16124411</v>
      </c>
      <c r="I1670" s="38">
        <v>0</v>
      </c>
      <c r="J1670" s="38">
        <f t="shared" si="26"/>
        <v>16124411</v>
      </c>
      <c r="K1670" s="38"/>
      <c r="L1670" s="49"/>
      <c r="M1670" s="37" t="s">
        <v>63</v>
      </c>
      <c r="N1670" s="37" t="s">
        <v>64</v>
      </c>
      <c r="O1670" s="37" t="s">
        <v>157</v>
      </c>
      <c r="P1670" s="37" t="s">
        <v>158</v>
      </c>
      <c r="Q1670" s="37" t="s">
        <v>159</v>
      </c>
      <c r="R1670" s="37" t="s">
        <v>160</v>
      </c>
      <c r="S1670" s="37" t="s">
        <v>912</v>
      </c>
      <c r="T1670" s="37" t="s">
        <v>911</v>
      </c>
      <c r="U1670" s="1" t="e">
        <f>VLOOKUP(T1670,[2]VAT!$A:$D,1,0)</f>
        <v>#N/A</v>
      </c>
      <c r="V1670" s="37" t="s">
        <v>2</v>
      </c>
      <c r="W1670" s="37" t="s">
        <v>2</v>
      </c>
      <c r="X1670" t="e">
        <f>VLOOKUP(T1670,[3]رکوردها!$A:$B,2,0)</f>
        <v>#N/A</v>
      </c>
      <c r="Y1670" t="e">
        <f>VLOOKUP(T1670,[3]رکوردها!$A:$D,4,0)</f>
        <v>#N/A</v>
      </c>
      <c r="Z1670" t="e">
        <f>VLOOKUP(T1670,[3]رکوردها!$A:$C,3,0)</f>
        <v>#N/A</v>
      </c>
      <c r="AA1670" t="e">
        <f>VLOOKUP(T1670,[3]رکوردها!$A:$F,6,0)</f>
        <v>#N/A</v>
      </c>
      <c r="AB1670" t="e">
        <f>VLOOKUP(T1670,[3]رکوردها!$A:$E,5,0)</f>
        <v>#N/A</v>
      </c>
    </row>
    <row r="1671" spans="1:28" s="41" customFormat="1" hidden="1" x14ac:dyDescent="0.2">
      <c r="A1671" s="36">
        <v>179414</v>
      </c>
      <c r="B1671" s="36">
        <v>1330</v>
      </c>
      <c r="C1671" s="36">
        <v>1869</v>
      </c>
      <c r="D1671" s="39" t="s">
        <v>5178</v>
      </c>
      <c r="E1671" s="39"/>
      <c r="F1671" s="37" t="s">
        <v>171</v>
      </c>
      <c r="G1671" s="37" t="s">
        <v>997</v>
      </c>
      <c r="H1671" s="38">
        <v>16124411</v>
      </c>
      <c r="I1671" s="38">
        <v>0</v>
      </c>
      <c r="J1671" s="38">
        <f t="shared" si="26"/>
        <v>16124411</v>
      </c>
      <c r="K1671" s="38"/>
      <c r="L1671" s="49"/>
      <c r="M1671" s="37" t="s">
        <v>63</v>
      </c>
      <c r="N1671" s="37" t="s">
        <v>64</v>
      </c>
      <c r="O1671" s="37" t="s">
        <v>157</v>
      </c>
      <c r="P1671" s="37" t="s">
        <v>158</v>
      </c>
      <c r="Q1671" s="37" t="s">
        <v>159</v>
      </c>
      <c r="R1671" s="37" t="s">
        <v>160</v>
      </c>
      <c r="S1671" s="37" t="s">
        <v>912</v>
      </c>
      <c r="T1671" s="37" t="s">
        <v>911</v>
      </c>
      <c r="U1671" s="1" t="e">
        <f>VLOOKUP(T1671,[2]VAT!$A:$D,1,0)</f>
        <v>#N/A</v>
      </c>
      <c r="V1671" s="37" t="s">
        <v>2</v>
      </c>
      <c r="W1671" s="37" t="s">
        <v>2</v>
      </c>
      <c r="X1671" t="e">
        <f>VLOOKUP(T1671,[3]رکوردها!$A:$B,2,0)</f>
        <v>#N/A</v>
      </c>
      <c r="Y1671" t="e">
        <f>VLOOKUP(T1671,[3]رکوردها!$A:$D,4,0)</f>
        <v>#N/A</v>
      </c>
      <c r="Z1671" t="e">
        <f>VLOOKUP(T1671,[3]رکوردها!$A:$C,3,0)</f>
        <v>#N/A</v>
      </c>
      <c r="AA1671" t="e">
        <f>VLOOKUP(T1671,[3]رکوردها!$A:$F,6,0)</f>
        <v>#N/A</v>
      </c>
      <c r="AB1671" t="e">
        <f>VLOOKUP(T1671,[3]رکوردها!$A:$E,5,0)</f>
        <v>#N/A</v>
      </c>
    </row>
    <row r="1672" spans="1:28" s="41" customFormat="1" hidden="1" x14ac:dyDescent="0.2">
      <c r="A1672" s="36">
        <v>179415</v>
      </c>
      <c r="B1672" s="36">
        <v>1330</v>
      </c>
      <c r="C1672" s="36">
        <v>1869</v>
      </c>
      <c r="D1672" s="39" t="s">
        <v>5178</v>
      </c>
      <c r="E1672" s="39"/>
      <c r="F1672" s="37" t="s">
        <v>171</v>
      </c>
      <c r="G1672" s="37" t="s">
        <v>976</v>
      </c>
      <c r="H1672" s="38">
        <v>16124411</v>
      </c>
      <c r="I1672" s="38">
        <v>0</v>
      </c>
      <c r="J1672" s="38">
        <f t="shared" si="26"/>
        <v>16124411</v>
      </c>
      <c r="K1672" s="38"/>
      <c r="L1672" s="49"/>
      <c r="M1672" s="37" t="s">
        <v>63</v>
      </c>
      <c r="N1672" s="37" t="s">
        <v>64</v>
      </c>
      <c r="O1672" s="37" t="s">
        <v>157</v>
      </c>
      <c r="P1672" s="37" t="s">
        <v>158</v>
      </c>
      <c r="Q1672" s="37" t="s">
        <v>159</v>
      </c>
      <c r="R1672" s="37" t="s">
        <v>160</v>
      </c>
      <c r="S1672" s="37" t="s">
        <v>912</v>
      </c>
      <c r="T1672" s="37" t="s">
        <v>911</v>
      </c>
      <c r="U1672" s="1" t="e">
        <f>VLOOKUP(T1672,[2]VAT!$A:$D,1,0)</f>
        <v>#N/A</v>
      </c>
      <c r="V1672" s="37" t="s">
        <v>2</v>
      </c>
      <c r="W1672" s="37" t="s">
        <v>2</v>
      </c>
      <c r="X1672" t="e">
        <f>VLOOKUP(T1672,[3]رکوردها!$A:$B,2,0)</f>
        <v>#N/A</v>
      </c>
      <c r="Y1672" t="e">
        <f>VLOOKUP(T1672,[3]رکوردها!$A:$D,4,0)</f>
        <v>#N/A</v>
      </c>
      <c r="Z1672" t="e">
        <f>VLOOKUP(T1672,[3]رکوردها!$A:$C,3,0)</f>
        <v>#N/A</v>
      </c>
      <c r="AA1672" t="e">
        <f>VLOOKUP(T1672,[3]رکوردها!$A:$F,6,0)</f>
        <v>#N/A</v>
      </c>
      <c r="AB1672" t="e">
        <f>VLOOKUP(T1672,[3]رکوردها!$A:$E,5,0)</f>
        <v>#N/A</v>
      </c>
    </row>
    <row r="1673" spans="1:28" s="41" customFormat="1" hidden="1" x14ac:dyDescent="0.2">
      <c r="A1673" s="36">
        <v>179416</v>
      </c>
      <c r="B1673" s="36">
        <v>1330</v>
      </c>
      <c r="C1673" s="36">
        <v>1869</v>
      </c>
      <c r="D1673" s="39" t="s">
        <v>5178</v>
      </c>
      <c r="E1673" s="39"/>
      <c r="F1673" s="37" t="s">
        <v>171</v>
      </c>
      <c r="G1673" s="37" t="s">
        <v>977</v>
      </c>
      <c r="H1673" s="38">
        <v>10749608</v>
      </c>
      <c r="I1673" s="38">
        <v>0</v>
      </c>
      <c r="J1673" s="38">
        <f t="shared" si="26"/>
        <v>10749608</v>
      </c>
      <c r="K1673" s="38"/>
      <c r="L1673" s="49"/>
      <c r="M1673" s="37" t="s">
        <v>63</v>
      </c>
      <c r="N1673" s="37" t="s">
        <v>64</v>
      </c>
      <c r="O1673" s="37" t="s">
        <v>157</v>
      </c>
      <c r="P1673" s="37" t="s">
        <v>158</v>
      </c>
      <c r="Q1673" s="37" t="s">
        <v>159</v>
      </c>
      <c r="R1673" s="37" t="s">
        <v>160</v>
      </c>
      <c r="S1673" s="37" t="s">
        <v>912</v>
      </c>
      <c r="T1673" s="37" t="s">
        <v>911</v>
      </c>
      <c r="U1673" s="1" t="e">
        <f>VLOOKUP(T1673,[2]VAT!$A:$D,1,0)</f>
        <v>#N/A</v>
      </c>
      <c r="V1673" s="37" t="s">
        <v>2</v>
      </c>
      <c r="W1673" s="37" t="s">
        <v>2</v>
      </c>
      <c r="X1673" t="e">
        <f>VLOOKUP(T1673,[3]رکوردها!$A:$B,2,0)</f>
        <v>#N/A</v>
      </c>
      <c r="Y1673" t="e">
        <f>VLOOKUP(T1673,[3]رکوردها!$A:$D,4,0)</f>
        <v>#N/A</v>
      </c>
      <c r="Z1673" t="e">
        <f>VLOOKUP(T1673,[3]رکوردها!$A:$C,3,0)</f>
        <v>#N/A</v>
      </c>
      <c r="AA1673" t="e">
        <f>VLOOKUP(T1673,[3]رکوردها!$A:$F,6,0)</f>
        <v>#N/A</v>
      </c>
      <c r="AB1673" t="e">
        <f>VLOOKUP(T1673,[3]رکوردها!$A:$E,5,0)</f>
        <v>#N/A</v>
      </c>
    </row>
    <row r="1674" spans="1:28" s="41" customFormat="1" hidden="1" x14ac:dyDescent="0.2">
      <c r="A1674" s="36">
        <v>179417</v>
      </c>
      <c r="B1674" s="36">
        <v>1330</v>
      </c>
      <c r="C1674" s="36">
        <v>1869</v>
      </c>
      <c r="D1674" s="39" t="s">
        <v>5178</v>
      </c>
      <c r="E1674" s="39"/>
      <c r="F1674" s="37" t="s">
        <v>171</v>
      </c>
      <c r="G1674" s="37" t="s">
        <v>988</v>
      </c>
      <c r="H1674" s="38">
        <v>10749608</v>
      </c>
      <c r="I1674" s="38">
        <v>0</v>
      </c>
      <c r="J1674" s="38">
        <f t="shared" si="26"/>
        <v>10749608</v>
      </c>
      <c r="K1674" s="38"/>
      <c r="L1674" s="49"/>
      <c r="M1674" s="37" t="s">
        <v>63</v>
      </c>
      <c r="N1674" s="37" t="s">
        <v>64</v>
      </c>
      <c r="O1674" s="37" t="s">
        <v>157</v>
      </c>
      <c r="P1674" s="37" t="s">
        <v>158</v>
      </c>
      <c r="Q1674" s="37" t="s">
        <v>159</v>
      </c>
      <c r="R1674" s="37" t="s">
        <v>160</v>
      </c>
      <c r="S1674" s="37" t="s">
        <v>912</v>
      </c>
      <c r="T1674" s="37" t="s">
        <v>911</v>
      </c>
      <c r="U1674" s="1" t="e">
        <f>VLOOKUP(T1674,[2]VAT!$A:$D,1,0)</f>
        <v>#N/A</v>
      </c>
      <c r="V1674" s="37" t="s">
        <v>2</v>
      </c>
      <c r="W1674" s="37" t="s">
        <v>2</v>
      </c>
      <c r="X1674" t="e">
        <f>VLOOKUP(T1674,[3]رکوردها!$A:$B,2,0)</f>
        <v>#N/A</v>
      </c>
      <c r="Y1674" t="e">
        <f>VLOOKUP(T1674,[3]رکوردها!$A:$D,4,0)</f>
        <v>#N/A</v>
      </c>
      <c r="Z1674" t="e">
        <f>VLOOKUP(T1674,[3]رکوردها!$A:$C,3,0)</f>
        <v>#N/A</v>
      </c>
      <c r="AA1674" t="e">
        <f>VLOOKUP(T1674,[3]رکوردها!$A:$F,6,0)</f>
        <v>#N/A</v>
      </c>
      <c r="AB1674" t="e">
        <f>VLOOKUP(T1674,[3]رکوردها!$A:$E,5,0)</f>
        <v>#N/A</v>
      </c>
    </row>
    <row r="1675" spans="1:28" s="41" customFormat="1" hidden="1" x14ac:dyDescent="0.2">
      <c r="A1675" s="36">
        <v>179418</v>
      </c>
      <c r="B1675" s="36">
        <v>1330</v>
      </c>
      <c r="C1675" s="36">
        <v>1869</v>
      </c>
      <c r="D1675" s="39" t="s">
        <v>5178</v>
      </c>
      <c r="E1675" s="39"/>
      <c r="F1675" s="37" t="s">
        <v>171</v>
      </c>
      <c r="G1675" s="37" t="s">
        <v>980</v>
      </c>
      <c r="H1675" s="38">
        <v>10749608</v>
      </c>
      <c r="I1675" s="38">
        <v>0</v>
      </c>
      <c r="J1675" s="38">
        <f t="shared" ref="J1675:J1738" si="27">H1675-I1675</f>
        <v>10749608</v>
      </c>
      <c r="K1675" s="38"/>
      <c r="L1675" s="49"/>
      <c r="M1675" s="37" t="s">
        <v>63</v>
      </c>
      <c r="N1675" s="37" t="s">
        <v>64</v>
      </c>
      <c r="O1675" s="37" t="s">
        <v>157</v>
      </c>
      <c r="P1675" s="37" t="s">
        <v>158</v>
      </c>
      <c r="Q1675" s="37" t="s">
        <v>159</v>
      </c>
      <c r="R1675" s="37" t="s">
        <v>160</v>
      </c>
      <c r="S1675" s="37" t="s">
        <v>912</v>
      </c>
      <c r="T1675" s="37" t="s">
        <v>911</v>
      </c>
      <c r="U1675" s="1" t="e">
        <f>VLOOKUP(T1675,[2]VAT!$A:$D,1,0)</f>
        <v>#N/A</v>
      </c>
      <c r="V1675" s="37" t="s">
        <v>2</v>
      </c>
      <c r="W1675" s="37" t="s">
        <v>2</v>
      </c>
      <c r="X1675" t="e">
        <f>VLOOKUP(T1675,[3]رکوردها!$A:$B,2,0)</f>
        <v>#N/A</v>
      </c>
      <c r="Y1675" t="e">
        <f>VLOOKUP(T1675,[3]رکوردها!$A:$D,4,0)</f>
        <v>#N/A</v>
      </c>
      <c r="Z1675" t="e">
        <f>VLOOKUP(T1675,[3]رکوردها!$A:$C,3,0)</f>
        <v>#N/A</v>
      </c>
      <c r="AA1675" t="e">
        <f>VLOOKUP(T1675,[3]رکوردها!$A:$F,6,0)</f>
        <v>#N/A</v>
      </c>
      <c r="AB1675" t="e">
        <f>VLOOKUP(T1675,[3]رکوردها!$A:$E,5,0)</f>
        <v>#N/A</v>
      </c>
    </row>
    <row r="1676" spans="1:28" s="41" customFormat="1" hidden="1" x14ac:dyDescent="0.2">
      <c r="A1676" s="36">
        <v>179419</v>
      </c>
      <c r="B1676" s="36">
        <v>1330</v>
      </c>
      <c r="C1676" s="36">
        <v>1869</v>
      </c>
      <c r="D1676" s="39" t="s">
        <v>5178</v>
      </c>
      <c r="E1676" s="39"/>
      <c r="F1676" s="37" t="s">
        <v>171</v>
      </c>
      <c r="G1676" s="37" t="s">
        <v>977</v>
      </c>
      <c r="H1676" s="38">
        <v>10749608</v>
      </c>
      <c r="I1676" s="38">
        <v>0</v>
      </c>
      <c r="J1676" s="38">
        <f t="shared" si="27"/>
        <v>10749608</v>
      </c>
      <c r="K1676" s="38"/>
      <c r="L1676" s="49"/>
      <c r="M1676" s="37" t="s">
        <v>63</v>
      </c>
      <c r="N1676" s="37" t="s">
        <v>64</v>
      </c>
      <c r="O1676" s="37" t="s">
        <v>157</v>
      </c>
      <c r="P1676" s="37" t="s">
        <v>158</v>
      </c>
      <c r="Q1676" s="37" t="s">
        <v>159</v>
      </c>
      <c r="R1676" s="37" t="s">
        <v>160</v>
      </c>
      <c r="S1676" s="37" t="s">
        <v>912</v>
      </c>
      <c r="T1676" s="37" t="s">
        <v>911</v>
      </c>
      <c r="U1676" s="1" t="e">
        <f>VLOOKUP(T1676,[2]VAT!$A:$D,1,0)</f>
        <v>#N/A</v>
      </c>
      <c r="V1676" s="37" t="s">
        <v>2</v>
      </c>
      <c r="W1676" s="37" t="s">
        <v>2</v>
      </c>
      <c r="X1676" t="e">
        <f>VLOOKUP(T1676,[3]رکوردها!$A:$B,2,0)</f>
        <v>#N/A</v>
      </c>
      <c r="Y1676" t="e">
        <f>VLOOKUP(T1676,[3]رکوردها!$A:$D,4,0)</f>
        <v>#N/A</v>
      </c>
      <c r="Z1676" t="e">
        <f>VLOOKUP(T1676,[3]رکوردها!$A:$C,3,0)</f>
        <v>#N/A</v>
      </c>
      <c r="AA1676" t="e">
        <f>VLOOKUP(T1676,[3]رکوردها!$A:$F,6,0)</f>
        <v>#N/A</v>
      </c>
      <c r="AB1676" t="e">
        <f>VLOOKUP(T1676,[3]رکوردها!$A:$E,5,0)</f>
        <v>#N/A</v>
      </c>
    </row>
    <row r="1677" spans="1:28" s="41" customFormat="1" hidden="1" x14ac:dyDescent="0.2">
      <c r="A1677" s="36">
        <v>179420</v>
      </c>
      <c r="B1677" s="36">
        <v>1330</v>
      </c>
      <c r="C1677" s="36">
        <v>1869</v>
      </c>
      <c r="D1677" s="39" t="s">
        <v>5178</v>
      </c>
      <c r="E1677" s="39"/>
      <c r="F1677" s="37" t="s">
        <v>171</v>
      </c>
      <c r="G1677" s="37" t="s">
        <v>977</v>
      </c>
      <c r="H1677" s="38">
        <v>10749608</v>
      </c>
      <c r="I1677" s="38">
        <v>0</v>
      </c>
      <c r="J1677" s="38">
        <f t="shared" si="27"/>
        <v>10749608</v>
      </c>
      <c r="K1677" s="38"/>
      <c r="L1677" s="49"/>
      <c r="M1677" s="37" t="s">
        <v>63</v>
      </c>
      <c r="N1677" s="37" t="s">
        <v>64</v>
      </c>
      <c r="O1677" s="37" t="s">
        <v>157</v>
      </c>
      <c r="P1677" s="37" t="s">
        <v>158</v>
      </c>
      <c r="Q1677" s="37" t="s">
        <v>159</v>
      </c>
      <c r="R1677" s="37" t="s">
        <v>160</v>
      </c>
      <c r="S1677" s="37" t="s">
        <v>912</v>
      </c>
      <c r="T1677" s="37" t="s">
        <v>911</v>
      </c>
      <c r="U1677" s="1" t="e">
        <f>VLOOKUP(T1677,[2]VAT!$A:$D,1,0)</f>
        <v>#N/A</v>
      </c>
      <c r="V1677" s="37" t="s">
        <v>2</v>
      </c>
      <c r="W1677" s="37" t="s">
        <v>2</v>
      </c>
      <c r="X1677" t="e">
        <f>VLOOKUP(T1677,[3]رکوردها!$A:$B,2,0)</f>
        <v>#N/A</v>
      </c>
      <c r="Y1677" t="e">
        <f>VLOOKUP(T1677,[3]رکوردها!$A:$D,4,0)</f>
        <v>#N/A</v>
      </c>
      <c r="Z1677" t="e">
        <f>VLOOKUP(T1677,[3]رکوردها!$A:$C,3,0)</f>
        <v>#N/A</v>
      </c>
      <c r="AA1677" t="e">
        <f>VLOOKUP(T1677,[3]رکوردها!$A:$F,6,0)</f>
        <v>#N/A</v>
      </c>
      <c r="AB1677" t="e">
        <f>VLOOKUP(T1677,[3]رکوردها!$A:$E,5,0)</f>
        <v>#N/A</v>
      </c>
    </row>
    <row r="1678" spans="1:28" s="41" customFormat="1" hidden="1" x14ac:dyDescent="0.2">
      <c r="A1678" s="36">
        <v>179421</v>
      </c>
      <c r="B1678" s="36">
        <v>1330</v>
      </c>
      <c r="C1678" s="36">
        <v>1869</v>
      </c>
      <c r="D1678" s="39" t="s">
        <v>5178</v>
      </c>
      <c r="E1678" s="39"/>
      <c r="F1678" s="37" t="s">
        <v>171</v>
      </c>
      <c r="G1678" s="37" t="s">
        <v>981</v>
      </c>
      <c r="H1678" s="38">
        <v>10749607</v>
      </c>
      <c r="I1678" s="38">
        <v>0</v>
      </c>
      <c r="J1678" s="38">
        <f t="shared" si="27"/>
        <v>10749607</v>
      </c>
      <c r="K1678" s="38"/>
      <c r="L1678" s="49"/>
      <c r="M1678" s="37" t="s">
        <v>63</v>
      </c>
      <c r="N1678" s="37" t="s">
        <v>64</v>
      </c>
      <c r="O1678" s="37" t="s">
        <v>157</v>
      </c>
      <c r="P1678" s="37" t="s">
        <v>158</v>
      </c>
      <c r="Q1678" s="37" t="s">
        <v>159</v>
      </c>
      <c r="R1678" s="37" t="s">
        <v>160</v>
      </c>
      <c r="S1678" s="37" t="s">
        <v>912</v>
      </c>
      <c r="T1678" s="37" t="s">
        <v>911</v>
      </c>
      <c r="U1678" s="1" t="e">
        <f>VLOOKUP(T1678,[2]VAT!$A:$D,1,0)</f>
        <v>#N/A</v>
      </c>
      <c r="V1678" s="37" t="s">
        <v>2</v>
      </c>
      <c r="W1678" s="37" t="s">
        <v>2</v>
      </c>
      <c r="X1678" t="e">
        <f>VLOOKUP(T1678,[3]رکوردها!$A:$B,2,0)</f>
        <v>#N/A</v>
      </c>
      <c r="Y1678" t="e">
        <f>VLOOKUP(T1678,[3]رکوردها!$A:$D,4,0)</f>
        <v>#N/A</v>
      </c>
      <c r="Z1678" t="e">
        <f>VLOOKUP(T1678,[3]رکوردها!$A:$C,3,0)</f>
        <v>#N/A</v>
      </c>
      <c r="AA1678" t="e">
        <f>VLOOKUP(T1678,[3]رکوردها!$A:$F,6,0)</f>
        <v>#N/A</v>
      </c>
      <c r="AB1678" t="e">
        <f>VLOOKUP(T1678,[3]رکوردها!$A:$E,5,0)</f>
        <v>#N/A</v>
      </c>
    </row>
    <row r="1679" spans="1:28" s="41" customFormat="1" hidden="1" x14ac:dyDescent="0.2">
      <c r="A1679" s="36">
        <v>179422</v>
      </c>
      <c r="B1679" s="36">
        <v>1330</v>
      </c>
      <c r="C1679" s="36">
        <v>1869</v>
      </c>
      <c r="D1679" s="39" t="s">
        <v>5178</v>
      </c>
      <c r="E1679" s="39"/>
      <c r="F1679" s="37" t="s">
        <v>171</v>
      </c>
      <c r="G1679" s="37" t="s">
        <v>981</v>
      </c>
      <c r="H1679" s="38">
        <v>10749607</v>
      </c>
      <c r="I1679" s="38">
        <v>0</v>
      </c>
      <c r="J1679" s="38">
        <f t="shared" si="27"/>
        <v>10749607</v>
      </c>
      <c r="K1679" s="38"/>
      <c r="L1679" s="49"/>
      <c r="M1679" s="37" t="s">
        <v>63</v>
      </c>
      <c r="N1679" s="37" t="s">
        <v>64</v>
      </c>
      <c r="O1679" s="37" t="s">
        <v>157</v>
      </c>
      <c r="P1679" s="37" t="s">
        <v>158</v>
      </c>
      <c r="Q1679" s="37" t="s">
        <v>159</v>
      </c>
      <c r="R1679" s="37" t="s">
        <v>160</v>
      </c>
      <c r="S1679" s="37" t="s">
        <v>912</v>
      </c>
      <c r="T1679" s="37" t="s">
        <v>911</v>
      </c>
      <c r="U1679" s="1" t="e">
        <f>VLOOKUP(T1679,[2]VAT!$A:$D,1,0)</f>
        <v>#N/A</v>
      </c>
      <c r="V1679" s="37" t="s">
        <v>2</v>
      </c>
      <c r="W1679" s="37" t="s">
        <v>2</v>
      </c>
      <c r="X1679" t="e">
        <f>VLOOKUP(T1679,[3]رکوردها!$A:$B,2,0)</f>
        <v>#N/A</v>
      </c>
      <c r="Y1679" t="e">
        <f>VLOOKUP(T1679,[3]رکوردها!$A:$D,4,0)</f>
        <v>#N/A</v>
      </c>
      <c r="Z1679" t="e">
        <f>VLOOKUP(T1679,[3]رکوردها!$A:$C,3,0)</f>
        <v>#N/A</v>
      </c>
      <c r="AA1679" t="e">
        <f>VLOOKUP(T1679,[3]رکوردها!$A:$F,6,0)</f>
        <v>#N/A</v>
      </c>
      <c r="AB1679" t="e">
        <f>VLOOKUP(T1679,[3]رکوردها!$A:$E,5,0)</f>
        <v>#N/A</v>
      </c>
    </row>
    <row r="1680" spans="1:28" s="41" customFormat="1" hidden="1" x14ac:dyDescent="0.2">
      <c r="A1680" s="36">
        <v>179423</v>
      </c>
      <c r="B1680" s="36">
        <v>1330</v>
      </c>
      <c r="C1680" s="36">
        <v>1869</v>
      </c>
      <c r="D1680" s="39" t="s">
        <v>5178</v>
      </c>
      <c r="E1680" s="39"/>
      <c r="F1680" s="37" t="s">
        <v>171</v>
      </c>
      <c r="G1680" s="37" t="s">
        <v>981</v>
      </c>
      <c r="H1680" s="38">
        <v>10749607</v>
      </c>
      <c r="I1680" s="38">
        <v>0</v>
      </c>
      <c r="J1680" s="38">
        <f t="shared" si="27"/>
        <v>10749607</v>
      </c>
      <c r="K1680" s="38"/>
      <c r="L1680" s="49"/>
      <c r="M1680" s="37" t="s">
        <v>63</v>
      </c>
      <c r="N1680" s="37" t="s">
        <v>64</v>
      </c>
      <c r="O1680" s="37" t="s">
        <v>157</v>
      </c>
      <c r="P1680" s="37" t="s">
        <v>158</v>
      </c>
      <c r="Q1680" s="37" t="s">
        <v>159</v>
      </c>
      <c r="R1680" s="37" t="s">
        <v>160</v>
      </c>
      <c r="S1680" s="37" t="s">
        <v>912</v>
      </c>
      <c r="T1680" s="37" t="s">
        <v>911</v>
      </c>
      <c r="U1680" s="1" t="e">
        <f>VLOOKUP(T1680,[2]VAT!$A:$D,1,0)</f>
        <v>#N/A</v>
      </c>
      <c r="V1680" s="37" t="s">
        <v>2</v>
      </c>
      <c r="W1680" s="37" t="s">
        <v>2</v>
      </c>
      <c r="X1680" t="e">
        <f>VLOOKUP(T1680,[3]رکوردها!$A:$B,2,0)</f>
        <v>#N/A</v>
      </c>
      <c r="Y1680" t="e">
        <f>VLOOKUP(T1680,[3]رکوردها!$A:$D,4,0)</f>
        <v>#N/A</v>
      </c>
      <c r="Z1680" t="e">
        <f>VLOOKUP(T1680,[3]رکوردها!$A:$C,3,0)</f>
        <v>#N/A</v>
      </c>
      <c r="AA1680" t="e">
        <f>VLOOKUP(T1680,[3]رکوردها!$A:$F,6,0)</f>
        <v>#N/A</v>
      </c>
      <c r="AB1680" t="e">
        <f>VLOOKUP(T1680,[3]رکوردها!$A:$E,5,0)</f>
        <v>#N/A</v>
      </c>
    </row>
    <row r="1681" spans="1:28" s="41" customFormat="1" hidden="1" x14ac:dyDescent="0.2">
      <c r="A1681" s="36">
        <v>179424</v>
      </c>
      <c r="B1681" s="36">
        <v>1330</v>
      </c>
      <c r="C1681" s="36">
        <v>1869</v>
      </c>
      <c r="D1681" s="39" t="s">
        <v>5178</v>
      </c>
      <c r="E1681" s="39"/>
      <c r="F1681" s="37" t="s">
        <v>171</v>
      </c>
      <c r="G1681" s="37" t="s">
        <v>981</v>
      </c>
      <c r="H1681" s="38">
        <v>10749607</v>
      </c>
      <c r="I1681" s="38">
        <v>0</v>
      </c>
      <c r="J1681" s="38">
        <f t="shared" si="27"/>
        <v>10749607</v>
      </c>
      <c r="K1681" s="38"/>
      <c r="L1681" s="49"/>
      <c r="M1681" s="37" t="s">
        <v>63</v>
      </c>
      <c r="N1681" s="37" t="s">
        <v>64</v>
      </c>
      <c r="O1681" s="37" t="s">
        <v>157</v>
      </c>
      <c r="P1681" s="37" t="s">
        <v>158</v>
      </c>
      <c r="Q1681" s="37" t="s">
        <v>159</v>
      </c>
      <c r="R1681" s="37" t="s">
        <v>160</v>
      </c>
      <c r="S1681" s="37" t="s">
        <v>912</v>
      </c>
      <c r="T1681" s="37" t="s">
        <v>911</v>
      </c>
      <c r="U1681" s="1" t="e">
        <f>VLOOKUP(T1681,[2]VAT!$A:$D,1,0)</f>
        <v>#N/A</v>
      </c>
      <c r="V1681" s="37" t="s">
        <v>2</v>
      </c>
      <c r="W1681" s="37" t="s">
        <v>2</v>
      </c>
      <c r="X1681" t="e">
        <f>VLOOKUP(T1681,[3]رکوردها!$A:$B,2,0)</f>
        <v>#N/A</v>
      </c>
      <c r="Y1681" t="e">
        <f>VLOOKUP(T1681,[3]رکوردها!$A:$D,4,0)</f>
        <v>#N/A</v>
      </c>
      <c r="Z1681" t="e">
        <f>VLOOKUP(T1681,[3]رکوردها!$A:$C,3,0)</f>
        <v>#N/A</v>
      </c>
      <c r="AA1681" t="e">
        <f>VLOOKUP(T1681,[3]رکوردها!$A:$F,6,0)</f>
        <v>#N/A</v>
      </c>
      <c r="AB1681" t="e">
        <f>VLOOKUP(T1681,[3]رکوردها!$A:$E,5,0)</f>
        <v>#N/A</v>
      </c>
    </row>
    <row r="1682" spans="1:28" s="41" customFormat="1" hidden="1" x14ac:dyDescent="0.2">
      <c r="A1682" s="36">
        <v>179425</v>
      </c>
      <c r="B1682" s="36">
        <v>1330</v>
      </c>
      <c r="C1682" s="36">
        <v>1869</v>
      </c>
      <c r="D1682" s="39" t="s">
        <v>5178</v>
      </c>
      <c r="E1682" s="39"/>
      <c r="F1682" s="37" t="s">
        <v>171</v>
      </c>
      <c r="G1682" s="37" t="s">
        <v>981</v>
      </c>
      <c r="H1682" s="38">
        <v>10749607</v>
      </c>
      <c r="I1682" s="38">
        <v>0</v>
      </c>
      <c r="J1682" s="38">
        <f t="shared" si="27"/>
        <v>10749607</v>
      </c>
      <c r="K1682" s="38"/>
      <c r="L1682" s="49"/>
      <c r="M1682" s="37" t="s">
        <v>63</v>
      </c>
      <c r="N1682" s="37" t="s">
        <v>64</v>
      </c>
      <c r="O1682" s="37" t="s">
        <v>157</v>
      </c>
      <c r="P1682" s="37" t="s">
        <v>158</v>
      </c>
      <c r="Q1682" s="37" t="s">
        <v>159</v>
      </c>
      <c r="R1682" s="37" t="s">
        <v>160</v>
      </c>
      <c r="S1682" s="37" t="s">
        <v>912</v>
      </c>
      <c r="T1682" s="37" t="s">
        <v>911</v>
      </c>
      <c r="U1682" s="1" t="e">
        <f>VLOOKUP(T1682,[2]VAT!$A:$D,1,0)</f>
        <v>#N/A</v>
      </c>
      <c r="V1682" s="37" t="s">
        <v>2</v>
      </c>
      <c r="W1682" s="37" t="s">
        <v>2</v>
      </c>
      <c r="X1682" t="e">
        <f>VLOOKUP(T1682,[3]رکوردها!$A:$B,2,0)</f>
        <v>#N/A</v>
      </c>
      <c r="Y1682" t="e">
        <f>VLOOKUP(T1682,[3]رکوردها!$A:$D,4,0)</f>
        <v>#N/A</v>
      </c>
      <c r="Z1682" t="e">
        <f>VLOOKUP(T1682,[3]رکوردها!$A:$C,3,0)</f>
        <v>#N/A</v>
      </c>
      <c r="AA1682" t="e">
        <f>VLOOKUP(T1682,[3]رکوردها!$A:$F,6,0)</f>
        <v>#N/A</v>
      </c>
      <c r="AB1682" t="e">
        <f>VLOOKUP(T1682,[3]رکوردها!$A:$E,5,0)</f>
        <v>#N/A</v>
      </c>
    </row>
    <row r="1683" spans="1:28" s="41" customFormat="1" hidden="1" x14ac:dyDescent="0.2">
      <c r="A1683" s="36">
        <v>179426</v>
      </c>
      <c r="B1683" s="36">
        <v>1330</v>
      </c>
      <c r="C1683" s="36">
        <v>1869</v>
      </c>
      <c r="D1683" s="39" t="s">
        <v>5178</v>
      </c>
      <c r="E1683" s="39"/>
      <c r="F1683" s="37" t="s">
        <v>171</v>
      </c>
      <c r="G1683" s="37" t="s">
        <v>981</v>
      </c>
      <c r="H1683" s="38">
        <v>10749607</v>
      </c>
      <c r="I1683" s="38">
        <v>0</v>
      </c>
      <c r="J1683" s="38">
        <f t="shared" si="27"/>
        <v>10749607</v>
      </c>
      <c r="K1683" s="38"/>
      <c r="L1683" s="49"/>
      <c r="M1683" s="37" t="s">
        <v>63</v>
      </c>
      <c r="N1683" s="37" t="s">
        <v>64</v>
      </c>
      <c r="O1683" s="37" t="s">
        <v>157</v>
      </c>
      <c r="P1683" s="37" t="s">
        <v>158</v>
      </c>
      <c r="Q1683" s="37" t="s">
        <v>159</v>
      </c>
      <c r="R1683" s="37" t="s">
        <v>160</v>
      </c>
      <c r="S1683" s="37" t="s">
        <v>912</v>
      </c>
      <c r="T1683" s="37" t="s">
        <v>911</v>
      </c>
      <c r="U1683" s="1" t="e">
        <f>VLOOKUP(T1683,[2]VAT!$A:$D,1,0)</f>
        <v>#N/A</v>
      </c>
      <c r="V1683" s="37" t="s">
        <v>2</v>
      </c>
      <c r="W1683" s="37" t="s">
        <v>2</v>
      </c>
      <c r="X1683" t="e">
        <f>VLOOKUP(T1683,[3]رکوردها!$A:$B,2,0)</f>
        <v>#N/A</v>
      </c>
      <c r="Y1683" t="e">
        <f>VLOOKUP(T1683,[3]رکوردها!$A:$D,4,0)</f>
        <v>#N/A</v>
      </c>
      <c r="Z1683" t="e">
        <f>VLOOKUP(T1683,[3]رکوردها!$A:$C,3,0)</f>
        <v>#N/A</v>
      </c>
      <c r="AA1683" t="e">
        <f>VLOOKUP(T1683,[3]رکوردها!$A:$F,6,0)</f>
        <v>#N/A</v>
      </c>
      <c r="AB1683" t="e">
        <f>VLOOKUP(T1683,[3]رکوردها!$A:$E,5,0)</f>
        <v>#N/A</v>
      </c>
    </row>
    <row r="1684" spans="1:28" s="41" customFormat="1" hidden="1" x14ac:dyDescent="0.2">
      <c r="A1684" s="36">
        <v>179427</v>
      </c>
      <c r="B1684" s="36">
        <v>1330</v>
      </c>
      <c r="C1684" s="36">
        <v>1869</v>
      </c>
      <c r="D1684" s="39" t="s">
        <v>5178</v>
      </c>
      <c r="E1684" s="39"/>
      <c r="F1684" s="37" t="s">
        <v>171</v>
      </c>
      <c r="G1684" s="37" t="s">
        <v>981</v>
      </c>
      <c r="H1684" s="38">
        <v>10749607</v>
      </c>
      <c r="I1684" s="38">
        <v>0</v>
      </c>
      <c r="J1684" s="38">
        <f t="shared" si="27"/>
        <v>10749607</v>
      </c>
      <c r="K1684" s="38"/>
      <c r="L1684" s="49"/>
      <c r="M1684" s="37" t="s">
        <v>63</v>
      </c>
      <c r="N1684" s="37" t="s">
        <v>64</v>
      </c>
      <c r="O1684" s="37" t="s">
        <v>157</v>
      </c>
      <c r="P1684" s="37" t="s">
        <v>158</v>
      </c>
      <c r="Q1684" s="37" t="s">
        <v>159</v>
      </c>
      <c r="R1684" s="37" t="s">
        <v>160</v>
      </c>
      <c r="S1684" s="37" t="s">
        <v>912</v>
      </c>
      <c r="T1684" s="37" t="s">
        <v>911</v>
      </c>
      <c r="U1684" s="1" t="e">
        <f>VLOOKUP(T1684,[2]VAT!$A:$D,1,0)</f>
        <v>#N/A</v>
      </c>
      <c r="V1684" s="37" t="s">
        <v>2</v>
      </c>
      <c r="W1684" s="37" t="s">
        <v>2</v>
      </c>
      <c r="X1684" t="e">
        <f>VLOOKUP(T1684,[3]رکوردها!$A:$B,2,0)</f>
        <v>#N/A</v>
      </c>
      <c r="Y1684" t="e">
        <f>VLOOKUP(T1684,[3]رکوردها!$A:$D,4,0)</f>
        <v>#N/A</v>
      </c>
      <c r="Z1684" t="e">
        <f>VLOOKUP(T1684,[3]رکوردها!$A:$C,3,0)</f>
        <v>#N/A</v>
      </c>
      <c r="AA1684" t="e">
        <f>VLOOKUP(T1684,[3]رکوردها!$A:$F,6,0)</f>
        <v>#N/A</v>
      </c>
      <c r="AB1684" t="e">
        <f>VLOOKUP(T1684,[3]رکوردها!$A:$E,5,0)</f>
        <v>#N/A</v>
      </c>
    </row>
    <row r="1685" spans="1:28" s="41" customFormat="1" hidden="1" x14ac:dyDescent="0.2">
      <c r="A1685" s="36">
        <v>179428</v>
      </c>
      <c r="B1685" s="36">
        <v>1330</v>
      </c>
      <c r="C1685" s="36">
        <v>1869</v>
      </c>
      <c r="D1685" s="39" t="s">
        <v>5178</v>
      </c>
      <c r="E1685" s="39"/>
      <c r="F1685" s="37" t="s">
        <v>171</v>
      </c>
      <c r="G1685" s="37" t="s">
        <v>981</v>
      </c>
      <c r="H1685" s="38">
        <v>10749607</v>
      </c>
      <c r="I1685" s="38">
        <v>0</v>
      </c>
      <c r="J1685" s="38">
        <f t="shared" si="27"/>
        <v>10749607</v>
      </c>
      <c r="K1685" s="38"/>
      <c r="L1685" s="49"/>
      <c r="M1685" s="37" t="s">
        <v>63</v>
      </c>
      <c r="N1685" s="37" t="s">
        <v>64</v>
      </c>
      <c r="O1685" s="37" t="s">
        <v>157</v>
      </c>
      <c r="P1685" s="37" t="s">
        <v>158</v>
      </c>
      <c r="Q1685" s="37" t="s">
        <v>159</v>
      </c>
      <c r="R1685" s="37" t="s">
        <v>160</v>
      </c>
      <c r="S1685" s="37" t="s">
        <v>912</v>
      </c>
      <c r="T1685" s="37" t="s">
        <v>911</v>
      </c>
      <c r="U1685" s="1" t="e">
        <f>VLOOKUP(T1685,[2]VAT!$A:$D,1,0)</f>
        <v>#N/A</v>
      </c>
      <c r="V1685" s="37" t="s">
        <v>2</v>
      </c>
      <c r="W1685" s="37" t="s">
        <v>2</v>
      </c>
      <c r="X1685" t="e">
        <f>VLOOKUP(T1685,[3]رکوردها!$A:$B,2,0)</f>
        <v>#N/A</v>
      </c>
      <c r="Y1685" t="e">
        <f>VLOOKUP(T1685,[3]رکوردها!$A:$D,4,0)</f>
        <v>#N/A</v>
      </c>
      <c r="Z1685" t="e">
        <f>VLOOKUP(T1685,[3]رکوردها!$A:$C,3,0)</f>
        <v>#N/A</v>
      </c>
      <c r="AA1685" t="e">
        <f>VLOOKUP(T1685,[3]رکوردها!$A:$F,6,0)</f>
        <v>#N/A</v>
      </c>
      <c r="AB1685" t="e">
        <f>VLOOKUP(T1685,[3]رکوردها!$A:$E,5,0)</f>
        <v>#N/A</v>
      </c>
    </row>
    <row r="1686" spans="1:28" s="41" customFormat="1" hidden="1" x14ac:dyDescent="0.2">
      <c r="A1686" s="36">
        <v>177320</v>
      </c>
      <c r="B1686" s="36">
        <v>1327</v>
      </c>
      <c r="C1686" s="36">
        <v>1865</v>
      </c>
      <c r="D1686" s="39" t="s">
        <v>5178</v>
      </c>
      <c r="E1686" s="39"/>
      <c r="F1686" s="37" t="s">
        <v>171</v>
      </c>
      <c r="G1686" s="37" t="s">
        <v>998</v>
      </c>
      <c r="H1686" s="38">
        <v>3187866420</v>
      </c>
      <c r="I1686" s="38">
        <v>0</v>
      </c>
      <c r="J1686" s="38">
        <f t="shared" si="27"/>
        <v>3187866420</v>
      </c>
      <c r="K1686" s="38"/>
      <c r="L1686" s="49"/>
      <c r="M1686" s="37" t="s">
        <v>63</v>
      </c>
      <c r="N1686" s="37" t="s">
        <v>64</v>
      </c>
      <c r="O1686" s="37" t="s">
        <v>157</v>
      </c>
      <c r="P1686" s="37" t="s">
        <v>158</v>
      </c>
      <c r="Q1686" s="37" t="s">
        <v>159</v>
      </c>
      <c r="R1686" s="37" t="s">
        <v>160</v>
      </c>
      <c r="S1686" s="37" t="s">
        <v>912</v>
      </c>
      <c r="T1686" s="37" t="s">
        <v>911</v>
      </c>
      <c r="U1686" s="1" t="e">
        <f>VLOOKUP(T1686,[2]VAT!$A:$D,1,0)</f>
        <v>#N/A</v>
      </c>
      <c r="V1686" s="37" t="s">
        <v>2</v>
      </c>
      <c r="W1686" s="37" t="s">
        <v>2</v>
      </c>
      <c r="X1686" t="e">
        <f>VLOOKUP(T1686,[3]رکوردها!$A:$B,2,0)</f>
        <v>#N/A</v>
      </c>
      <c r="Y1686" t="e">
        <f>VLOOKUP(T1686,[3]رکوردها!$A:$D,4,0)</f>
        <v>#N/A</v>
      </c>
      <c r="Z1686" t="e">
        <f>VLOOKUP(T1686,[3]رکوردها!$A:$C,3,0)</f>
        <v>#N/A</v>
      </c>
      <c r="AA1686" t="e">
        <f>VLOOKUP(T1686,[3]رکوردها!$A:$F,6,0)</f>
        <v>#N/A</v>
      </c>
      <c r="AB1686" t="e">
        <f>VLOOKUP(T1686,[3]رکوردها!$A:$E,5,0)</f>
        <v>#N/A</v>
      </c>
    </row>
    <row r="1687" spans="1:28" s="41" customFormat="1" hidden="1" x14ac:dyDescent="0.2">
      <c r="A1687" s="36">
        <v>177321</v>
      </c>
      <c r="B1687" s="36">
        <v>1327</v>
      </c>
      <c r="C1687" s="36">
        <v>1865</v>
      </c>
      <c r="D1687" s="39" t="s">
        <v>5178</v>
      </c>
      <c r="E1687" s="39"/>
      <c r="F1687" s="37" t="s">
        <v>171</v>
      </c>
      <c r="G1687" s="37" t="s">
        <v>998</v>
      </c>
      <c r="H1687" s="38">
        <v>1951754951</v>
      </c>
      <c r="I1687" s="38">
        <v>0</v>
      </c>
      <c r="J1687" s="38">
        <f t="shared" si="27"/>
        <v>1951754951</v>
      </c>
      <c r="K1687" s="38"/>
      <c r="L1687" s="49"/>
      <c r="M1687" s="37" t="s">
        <v>63</v>
      </c>
      <c r="N1687" s="37" t="s">
        <v>64</v>
      </c>
      <c r="O1687" s="37" t="s">
        <v>157</v>
      </c>
      <c r="P1687" s="37" t="s">
        <v>158</v>
      </c>
      <c r="Q1687" s="37" t="s">
        <v>159</v>
      </c>
      <c r="R1687" s="37" t="s">
        <v>160</v>
      </c>
      <c r="S1687" s="37" t="s">
        <v>912</v>
      </c>
      <c r="T1687" s="37" t="s">
        <v>911</v>
      </c>
      <c r="U1687" s="1" t="e">
        <f>VLOOKUP(T1687,[2]VAT!$A:$D,1,0)</f>
        <v>#N/A</v>
      </c>
      <c r="V1687" s="37" t="s">
        <v>2</v>
      </c>
      <c r="W1687" s="37" t="s">
        <v>2</v>
      </c>
      <c r="X1687" t="e">
        <f>VLOOKUP(T1687,[3]رکوردها!$A:$B,2,0)</f>
        <v>#N/A</v>
      </c>
      <c r="Y1687" t="e">
        <f>VLOOKUP(T1687,[3]رکوردها!$A:$D,4,0)</f>
        <v>#N/A</v>
      </c>
      <c r="Z1687" t="e">
        <f>VLOOKUP(T1687,[3]رکوردها!$A:$C,3,0)</f>
        <v>#N/A</v>
      </c>
      <c r="AA1687" t="e">
        <f>VLOOKUP(T1687,[3]رکوردها!$A:$F,6,0)</f>
        <v>#N/A</v>
      </c>
      <c r="AB1687" t="e">
        <f>VLOOKUP(T1687,[3]رکوردها!$A:$E,5,0)</f>
        <v>#N/A</v>
      </c>
    </row>
    <row r="1688" spans="1:28" s="41" customFormat="1" hidden="1" x14ac:dyDescent="0.2">
      <c r="A1688" s="36">
        <v>177322</v>
      </c>
      <c r="B1688" s="36">
        <v>1327</v>
      </c>
      <c r="C1688" s="36">
        <v>1865</v>
      </c>
      <c r="D1688" s="39" t="s">
        <v>5178</v>
      </c>
      <c r="E1688" s="39"/>
      <c r="F1688" s="37" t="s">
        <v>171</v>
      </c>
      <c r="G1688" s="37" t="s">
        <v>998</v>
      </c>
      <c r="H1688" s="38">
        <v>1951754951</v>
      </c>
      <c r="I1688" s="38">
        <v>0</v>
      </c>
      <c r="J1688" s="38">
        <f t="shared" si="27"/>
        <v>1951754951</v>
      </c>
      <c r="K1688" s="38"/>
      <c r="L1688" s="49"/>
      <c r="M1688" s="37" t="s">
        <v>63</v>
      </c>
      <c r="N1688" s="37" t="s">
        <v>64</v>
      </c>
      <c r="O1688" s="37" t="s">
        <v>157</v>
      </c>
      <c r="P1688" s="37" t="s">
        <v>158</v>
      </c>
      <c r="Q1688" s="37" t="s">
        <v>159</v>
      </c>
      <c r="R1688" s="37" t="s">
        <v>160</v>
      </c>
      <c r="S1688" s="37" t="s">
        <v>912</v>
      </c>
      <c r="T1688" s="37" t="s">
        <v>911</v>
      </c>
      <c r="U1688" s="1" t="e">
        <f>VLOOKUP(T1688,[2]VAT!$A:$D,1,0)</f>
        <v>#N/A</v>
      </c>
      <c r="V1688" s="37" t="s">
        <v>2</v>
      </c>
      <c r="W1688" s="37" t="s">
        <v>2</v>
      </c>
      <c r="X1688" t="e">
        <f>VLOOKUP(T1688,[3]رکوردها!$A:$B,2,0)</f>
        <v>#N/A</v>
      </c>
      <c r="Y1688" t="e">
        <f>VLOOKUP(T1688,[3]رکوردها!$A:$D,4,0)</f>
        <v>#N/A</v>
      </c>
      <c r="Z1688" t="e">
        <f>VLOOKUP(T1688,[3]رکوردها!$A:$C,3,0)</f>
        <v>#N/A</v>
      </c>
      <c r="AA1688" t="e">
        <f>VLOOKUP(T1688,[3]رکوردها!$A:$F,6,0)</f>
        <v>#N/A</v>
      </c>
      <c r="AB1688" t="e">
        <f>VLOOKUP(T1688,[3]رکوردها!$A:$E,5,0)</f>
        <v>#N/A</v>
      </c>
    </row>
    <row r="1689" spans="1:28" s="41" customFormat="1" hidden="1" x14ac:dyDescent="0.2">
      <c r="A1689" s="36">
        <v>177323</v>
      </c>
      <c r="B1689" s="36">
        <v>1327</v>
      </c>
      <c r="C1689" s="36">
        <v>1865</v>
      </c>
      <c r="D1689" s="39" t="s">
        <v>5178</v>
      </c>
      <c r="E1689" s="39"/>
      <c r="F1689" s="37" t="s">
        <v>171</v>
      </c>
      <c r="G1689" s="37" t="s">
        <v>998</v>
      </c>
      <c r="H1689" s="38">
        <v>1949586335</v>
      </c>
      <c r="I1689" s="38">
        <v>0</v>
      </c>
      <c r="J1689" s="38">
        <f t="shared" si="27"/>
        <v>1949586335</v>
      </c>
      <c r="K1689" s="38"/>
      <c r="L1689" s="49"/>
      <c r="M1689" s="37" t="s">
        <v>63</v>
      </c>
      <c r="N1689" s="37" t="s">
        <v>64</v>
      </c>
      <c r="O1689" s="37" t="s">
        <v>157</v>
      </c>
      <c r="P1689" s="37" t="s">
        <v>158</v>
      </c>
      <c r="Q1689" s="37" t="s">
        <v>159</v>
      </c>
      <c r="R1689" s="37" t="s">
        <v>160</v>
      </c>
      <c r="S1689" s="37" t="s">
        <v>912</v>
      </c>
      <c r="T1689" s="37" t="s">
        <v>911</v>
      </c>
      <c r="U1689" s="1" t="e">
        <f>VLOOKUP(T1689,[2]VAT!$A:$D,1,0)</f>
        <v>#N/A</v>
      </c>
      <c r="V1689" s="37" t="s">
        <v>2</v>
      </c>
      <c r="W1689" s="37" t="s">
        <v>2</v>
      </c>
      <c r="X1689" t="e">
        <f>VLOOKUP(T1689,[3]رکوردها!$A:$B,2,0)</f>
        <v>#N/A</v>
      </c>
      <c r="Y1689" t="e">
        <f>VLOOKUP(T1689,[3]رکوردها!$A:$D,4,0)</f>
        <v>#N/A</v>
      </c>
      <c r="Z1689" t="e">
        <f>VLOOKUP(T1689,[3]رکوردها!$A:$C,3,0)</f>
        <v>#N/A</v>
      </c>
      <c r="AA1689" t="e">
        <f>VLOOKUP(T1689,[3]رکوردها!$A:$F,6,0)</f>
        <v>#N/A</v>
      </c>
      <c r="AB1689" t="e">
        <f>VLOOKUP(T1689,[3]رکوردها!$A:$E,5,0)</f>
        <v>#N/A</v>
      </c>
    </row>
    <row r="1690" spans="1:28" s="41" customFormat="1" hidden="1" x14ac:dyDescent="0.2">
      <c r="A1690" s="36">
        <v>177324</v>
      </c>
      <c r="B1690" s="36">
        <v>1327</v>
      </c>
      <c r="C1690" s="36">
        <v>1865</v>
      </c>
      <c r="D1690" s="39" t="s">
        <v>5178</v>
      </c>
      <c r="E1690" s="39"/>
      <c r="F1690" s="37" t="s">
        <v>171</v>
      </c>
      <c r="G1690" s="37" t="s">
        <v>998</v>
      </c>
      <c r="H1690" s="38">
        <v>1897539536</v>
      </c>
      <c r="I1690" s="38">
        <v>0</v>
      </c>
      <c r="J1690" s="38">
        <f t="shared" si="27"/>
        <v>1897539536</v>
      </c>
      <c r="K1690" s="38"/>
      <c r="L1690" s="49"/>
      <c r="M1690" s="37" t="s">
        <v>63</v>
      </c>
      <c r="N1690" s="37" t="s">
        <v>64</v>
      </c>
      <c r="O1690" s="37" t="s">
        <v>157</v>
      </c>
      <c r="P1690" s="37" t="s">
        <v>158</v>
      </c>
      <c r="Q1690" s="37" t="s">
        <v>159</v>
      </c>
      <c r="R1690" s="37" t="s">
        <v>160</v>
      </c>
      <c r="S1690" s="37" t="s">
        <v>912</v>
      </c>
      <c r="T1690" s="37" t="s">
        <v>911</v>
      </c>
      <c r="U1690" s="1" t="e">
        <f>VLOOKUP(T1690,[2]VAT!$A:$D,1,0)</f>
        <v>#N/A</v>
      </c>
      <c r="V1690" s="37" t="s">
        <v>2</v>
      </c>
      <c r="W1690" s="37" t="s">
        <v>2</v>
      </c>
      <c r="X1690" t="e">
        <f>VLOOKUP(T1690,[3]رکوردها!$A:$B,2,0)</f>
        <v>#N/A</v>
      </c>
      <c r="Y1690" t="e">
        <f>VLOOKUP(T1690,[3]رکوردها!$A:$D,4,0)</f>
        <v>#N/A</v>
      </c>
      <c r="Z1690" t="e">
        <f>VLOOKUP(T1690,[3]رکوردها!$A:$C,3,0)</f>
        <v>#N/A</v>
      </c>
      <c r="AA1690" t="e">
        <f>VLOOKUP(T1690,[3]رکوردها!$A:$F,6,0)</f>
        <v>#N/A</v>
      </c>
      <c r="AB1690" t="e">
        <f>VLOOKUP(T1690,[3]رکوردها!$A:$E,5,0)</f>
        <v>#N/A</v>
      </c>
    </row>
    <row r="1691" spans="1:28" s="41" customFormat="1" hidden="1" x14ac:dyDescent="0.2">
      <c r="A1691" s="36">
        <v>177325</v>
      </c>
      <c r="B1691" s="36">
        <v>1327</v>
      </c>
      <c r="C1691" s="36">
        <v>1865</v>
      </c>
      <c r="D1691" s="39" t="s">
        <v>5178</v>
      </c>
      <c r="E1691" s="39"/>
      <c r="F1691" s="37" t="s">
        <v>171</v>
      </c>
      <c r="G1691" s="37" t="s">
        <v>998</v>
      </c>
      <c r="H1691" s="38">
        <v>1897539536</v>
      </c>
      <c r="I1691" s="38">
        <v>0</v>
      </c>
      <c r="J1691" s="38">
        <f t="shared" si="27"/>
        <v>1897539536</v>
      </c>
      <c r="K1691" s="38"/>
      <c r="L1691" s="49"/>
      <c r="M1691" s="37" t="s">
        <v>63</v>
      </c>
      <c r="N1691" s="37" t="s">
        <v>64</v>
      </c>
      <c r="O1691" s="37" t="s">
        <v>157</v>
      </c>
      <c r="P1691" s="37" t="s">
        <v>158</v>
      </c>
      <c r="Q1691" s="37" t="s">
        <v>159</v>
      </c>
      <c r="R1691" s="37" t="s">
        <v>160</v>
      </c>
      <c r="S1691" s="37" t="s">
        <v>912</v>
      </c>
      <c r="T1691" s="37" t="s">
        <v>911</v>
      </c>
      <c r="U1691" s="1" t="e">
        <f>VLOOKUP(T1691,[2]VAT!$A:$D,1,0)</f>
        <v>#N/A</v>
      </c>
      <c r="V1691" s="37" t="s">
        <v>2</v>
      </c>
      <c r="W1691" s="37" t="s">
        <v>2</v>
      </c>
      <c r="X1691" t="e">
        <f>VLOOKUP(T1691,[3]رکوردها!$A:$B,2,0)</f>
        <v>#N/A</v>
      </c>
      <c r="Y1691" t="e">
        <f>VLOOKUP(T1691,[3]رکوردها!$A:$D,4,0)</f>
        <v>#N/A</v>
      </c>
      <c r="Z1691" t="e">
        <f>VLOOKUP(T1691,[3]رکوردها!$A:$C,3,0)</f>
        <v>#N/A</v>
      </c>
      <c r="AA1691" t="e">
        <f>VLOOKUP(T1691,[3]رکوردها!$A:$F,6,0)</f>
        <v>#N/A</v>
      </c>
      <c r="AB1691" t="e">
        <f>VLOOKUP(T1691,[3]رکوردها!$A:$E,5,0)</f>
        <v>#N/A</v>
      </c>
    </row>
    <row r="1692" spans="1:28" s="41" customFormat="1" hidden="1" x14ac:dyDescent="0.2">
      <c r="A1692" s="36">
        <v>177326</v>
      </c>
      <c r="B1692" s="36">
        <v>1327</v>
      </c>
      <c r="C1692" s="36">
        <v>1865</v>
      </c>
      <c r="D1692" s="39" t="s">
        <v>5178</v>
      </c>
      <c r="E1692" s="39"/>
      <c r="F1692" s="37" t="s">
        <v>171</v>
      </c>
      <c r="G1692" s="37" t="s">
        <v>998</v>
      </c>
      <c r="H1692" s="38">
        <v>1713207124</v>
      </c>
      <c r="I1692" s="38">
        <v>0</v>
      </c>
      <c r="J1692" s="38">
        <f t="shared" si="27"/>
        <v>1713207124</v>
      </c>
      <c r="K1692" s="38"/>
      <c r="L1692" s="49"/>
      <c r="M1692" s="37" t="s">
        <v>63</v>
      </c>
      <c r="N1692" s="37" t="s">
        <v>64</v>
      </c>
      <c r="O1692" s="37" t="s">
        <v>157</v>
      </c>
      <c r="P1692" s="37" t="s">
        <v>158</v>
      </c>
      <c r="Q1692" s="37" t="s">
        <v>159</v>
      </c>
      <c r="R1692" s="37" t="s">
        <v>160</v>
      </c>
      <c r="S1692" s="37" t="s">
        <v>912</v>
      </c>
      <c r="T1692" s="37" t="s">
        <v>911</v>
      </c>
      <c r="U1692" s="1" t="e">
        <f>VLOOKUP(T1692,[2]VAT!$A:$D,1,0)</f>
        <v>#N/A</v>
      </c>
      <c r="V1692" s="37" t="s">
        <v>2</v>
      </c>
      <c r="W1692" s="37" t="s">
        <v>2</v>
      </c>
      <c r="X1692" t="e">
        <f>VLOOKUP(T1692,[3]رکوردها!$A:$B,2,0)</f>
        <v>#N/A</v>
      </c>
      <c r="Y1692" t="e">
        <f>VLOOKUP(T1692,[3]رکوردها!$A:$D,4,0)</f>
        <v>#N/A</v>
      </c>
      <c r="Z1692" t="e">
        <f>VLOOKUP(T1692,[3]رکوردها!$A:$C,3,0)</f>
        <v>#N/A</v>
      </c>
      <c r="AA1692" t="e">
        <f>VLOOKUP(T1692,[3]رکوردها!$A:$F,6,0)</f>
        <v>#N/A</v>
      </c>
      <c r="AB1692" t="e">
        <f>VLOOKUP(T1692,[3]رکوردها!$A:$E,5,0)</f>
        <v>#N/A</v>
      </c>
    </row>
    <row r="1693" spans="1:28" s="41" customFormat="1" hidden="1" x14ac:dyDescent="0.2">
      <c r="A1693" s="36">
        <v>177327</v>
      </c>
      <c r="B1693" s="36">
        <v>1327</v>
      </c>
      <c r="C1693" s="36">
        <v>1865</v>
      </c>
      <c r="D1693" s="39" t="s">
        <v>5178</v>
      </c>
      <c r="E1693" s="39"/>
      <c r="F1693" s="37" t="s">
        <v>171</v>
      </c>
      <c r="G1693" s="37" t="s">
        <v>998</v>
      </c>
      <c r="H1693" s="38">
        <v>1344542300</v>
      </c>
      <c r="I1693" s="38">
        <v>0</v>
      </c>
      <c r="J1693" s="38">
        <f t="shared" si="27"/>
        <v>1344542300</v>
      </c>
      <c r="K1693" s="38"/>
      <c r="L1693" s="49"/>
      <c r="M1693" s="37" t="s">
        <v>63</v>
      </c>
      <c r="N1693" s="37" t="s">
        <v>64</v>
      </c>
      <c r="O1693" s="37" t="s">
        <v>157</v>
      </c>
      <c r="P1693" s="37" t="s">
        <v>158</v>
      </c>
      <c r="Q1693" s="37" t="s">
        <v>159</v>
      </c>
      <c r="R1693" s="37" t="s">
        <v>160</v>
      </c>
      <c r="S1693" s="37" t="s">
        <v>912</v>
      </c>
      <c r="T1693" s="37" t="s">
        <v>911</v>
      </c>
      <c r="U1693" s="1" t="e">
        <f>VLOOKUP(T1693,[2]VAT!$A:$D,1,0)</f>
        <v>#N/A</v>
      </c>
      <c r="V1693" s="37" t="s">
        <v>2</v>
      </c>
      <c r="W1693" s="37" t="s">
        <v>2</v>
      </c>
      <c r="X1693" t="e">
        <f>VLOOKUP(T1693,[3]رکوردها!$A:$B,2,0)</f>
        <v>#N/A</v>
      </c>
      <c r="Y1693" t="e">
        <f>VLOOKUP(T1693,[3]رکوردها!$A:$D,4,0)</f>
        <v>#N/A</v>
      </c>
      <c r="Z1693" t="e">
        <f>VLOOKUP(T1693,[3]رکوردها!$A:$C,3,0)</f>
        <v>#N/A</v>
      </c>
      <c r="AA1693" t="e">
        <f>VLOOKUP(T1693,[3]رکوردها!$A:$F,6,0)</f>
        <v>#N/A</v>
      </c>
      <c r="AB1693" t="e">
        <f>VLOOKUP(T1693,[3]رکوردها!$A:$E,5,0)</f>
        <v>#N/A</v>
      </c>
    </row>
    <row r="1694" spans="1:28" s="41" customFormat="1" hidden="1" x14ac:dyDescent="0.2">
      <c r="A1694" s="36">
        <v>177328</v>
      </c>
      <c r="B1694" s="36">
        <v>1327</v>
      </c>
      <c r="C1694" s="36">
        <v>1865</v>
      </c>
      <c r="D1694" s="39" t="s">
        <v>5178</v>
      </c>
      <c r="E1694" s="39"/>
      <c r="F1694" s="37" t="s">
        <v>171</v>
      </c>
      <c r="G1694" s="37" t="s">
        <v>998</v>
      </c>
      <c r="H1694" s="38">
        <v>1344542300</v>
      </c>
      <c r="I1694" s="38">
        <v>0</v>
      </c>
      <c r="J1694" s="38">
        <f t="shared" si="27"/>
        <v>1344542300</v>
      </c>
      <c r="K1694" s="38"/>
      <c r="L1694" s="49"/>
      <c r="M1694" s="37" t="s">
        <v>63</v>
      </c>
      <c r="N1694" s="37" t="s">
        <v>64</v>
      </c>
      <c r="O1694" s="37" t="s">
        <v>157</v>
      </c>
      <c r="P1694" s="37" t="s">
        <v>158</v>
      </c>
      <c r="Q1694" s="37" t="s">
        <v>159</v>
      </c>
      <c r="R1694" s="37" t="s">
        <v>160</v>
      </c>
      <c r="S1694" s="37" t="s">
        <v>912</v>
      </c>
      <c r="T1694" s="37" t="s">
        <v>911</v>
      </c>
      <c r="U1694" s="1" t="e">
        <f>VLOOKUP(T1694,[2]VAT!$A:$D,1,0)</f>
        <v>#N/A</v>
      </c>
      <c r="V1694" s="37" t="s">
        <v>2</v>
      </c>
      <c r="W1694" s="37" t="s">
        <v>2</v>
      </c>
      <c r="X1694" t="e">
        <f>VLOOKUP(T1694,[3]رکوردها!$A:$B,2,0)</f>
        <v>#N/A</v>
      </c>
      <c r="Y1694" t="e">
        <f>VLOOKUP(T1694,[3]رکوردها!$A:$D,4,0)</f>
        <v>#N/A</v>
      </c>
      <c r="Z1694" t="e">
        <f>VLOOKUP(T1694,[3]رکوردها!$A:$C,3,0)</f>
        <v>#N/A</v>
      </c>
      <c r="AA1694" t="e">
        <f>VLOOKUP(T1694,[3]رکوردها!$A:$F,6,0)</f>
        <v>#N/A</v>
      </c>
      <c r="AB1694" t="e">
        <f>VLOOKUP(T1694,[3]رکوردها!$A:$E,5,0)</f>
        <v>#N/A</v>
      </c>
    </row>
    <row r="1695" spans="1:28" s="41" customFormat="1" hidden="1" x14ac:dyDescent="0.2">
      <c r="A1695" s="36">
        <v>177329</v>
      </c>
      <c r="B1695" s="36">
        <v>1327</v>
      </c>
      <c r="C1695" s="36">
        <v>1865</v>
      </c>
      <c r="D1695" s="39" t="s">
        <v>5178</v>
      </c>
      <c r="E1695" s="39"/>
      <c r="F1695" s="37" t="s">
        <v>171</v>
      </c>
      <c r="G1695" s="37" t="s">
        <v>998</v>
      </c>
      <c r="H1695" s="38">
        <v>1335867833</v>
      </c>
      <c r="I1695" s="38">
        <v>0</v>
      </c>
      <c r="J1695" s="38">
        <f t="shared" si="27"/>
        <v>1335867833</v>
      </c>
      <c r="K1695" s="38"/>
      <c r="L1695" s="49"/>
      <c r="M1695" s="37" t="s">
        <v>63</v>
      </c>
      <c r="N1695" s="37" t="s">
        <v>64</v>
      </c>
      <c r="O1695" s="37" t="s">
        <v>157</v>
      </c>
      <c r="P1695" s="37" t="s">
        <v>158</v>
      </c>
      <c r="Q1695" s="37" t="s">
        <v>159</v>
      </c>
      <c r="R1695" s="37" t="s">
        <v>160</v>
      </c>
      <c r="S1695" s="37" t="s">
        <v>912</v>
      </c>
      <c r="T1695" s="37" t="s">
        <v>911</v>
      </c>
      <c r="U1695" s="1" t="e">
        <f>VLOOKUP(T1695,[2]VAT!$A:$D,1,0)</f>
        <v>#N/A</v>
      </c>
      <c r="V1695" s="37" t="s">
        <v>2</v>
      </c>
      <c r="W1695" s="37" t="s">
        <v>2</v>
      </c>
      <c r="X1695" t="e">
        <f>VLOOKUP(T1695,[3]رکوردها!$A:$B,2,0)</f>
        <v>#N/A</v>
      </c>
      <c r="Y1695" t="e">
        <f>VLOOKUP(T1695,[3]رکوردها!$A:$D,4,0)</f>
        <v>#N/A</v>
      </c>
      <c r="Z1695" t="e">
        <f>VLOOKUP(T1695,[3]رکوردها!$A:$C,3,0)</f>
        <v>#N/A</v>
      </c>
      <c r="AA1695" t="e">
        <f>VLOOKUP(T1695,[3]رکوردها!$A:$F,6,0)</f>
        <v>#N/A</v>
      </c>
      <c r="AB1695" t="e">
        <f>VLOOKUP(T1695,[3]رکوردها!$A:$E,5,0)</f>
        <v>#N/A</v>
      </c>
    </row>
    <row r="1696" spans="1:28" s="41" customFormat="1" hidden="1" x14ac:dyDescent="0.2">
      <c r="A1696" s="36">
        <v>177330</v>
      </c>
      <c r="B1696" s="36">
        <v>1327</v>
      </c>
      <c r="C1696" s="36">
        <v>1865</v>
      </c>
      <c r="D1696" s="39" t="s">
        <v>5178</v>
      </c>
      <c r="E1696" s="39"/>
      <c r="F1696" s="37" t="s">
        <v>171</v>
      </c>
      <c r="G1696" s="37" t="s">
        <v>998</v>
      </c>
      <c r="H1696" s="38">
        <v>1181896054</v>
      </c>
      <c r="I1696" s="38">
        <v>0</v>
      </c>
      <c r="J1696" s="38">
        <f t="shared" si="27"/>
        <v>1181896054</v>
      </c>
      <c r="K1696" s="38"/>
      <c r="L1696" s="49"/>
      <c r="M1696" s="37" t="s">
        <v>63</v>
      </c>
      <c r="N1696" s="37" t="s">
        <v>64</v>
      </c>
      <c r="O1696" s="37" t="s">
        <v>157</v>
      </c>
      <c r="P1696" s="37" t="s">
        <v>158</v>
      </c>
      <c r="Q1696" s="37" t="s">
        <v>159</v>
      </c>
      <c r="R1696" s="37" t="s">
        <v>160</v>
      </c>
      <c r="S1696" s="37" t="s">
        <v>912</v>
      </c>
      <c r="T1696" s="37" t="s">
        <v>911</v>
      </c>
      <c r="U1696" s="1" t="e">
        <f>VLOOKUP(T1696,[2]VAT!$A:$D,1,0)</f>
        <v>#N/A</v>
      </c>
      <c r="V1696" s="37" t="s">
        <v>2</v>
      </c>
      <c r="W1696" s="37" t="s">
        <v>2</v>
      </c>
      <c r="X1696" t="e">
        <f>VLOOKUP(T1696,[3]رکوردها!$A:$B,2,0)</f>
        <v>#N/A</v>
      </c>
      <c r="Y1696" t="e">
        <f>VLOOKUP(T1696,[3]رکوردها!$A:$D,4,0)</f>
        <v>#N/A</v>
      </c>
      <c r="Z1696" t="e">
        <f>VLOOKUP(T1696,[3]رکوردها!$A:$C,3,0)</f>
        <v>#N/A</v>
      </c>
      <c r="AA1696" t="e">
        <f>VLOOKUP(T1696,[3]رکوردها!$A:$F,6,0)</f>
        <v>#N/A</v>
      </c>
      <c r="AB1696" t="e">
        <f>VLOOKUP(T1696,[3]رکوردها!$A:$E,5,0)</f>
        <v>#N/A</v>
      </c>
    </row>
    <row r="1697" spans="1:28" s="41" customFormat="1" hidden="1" x14ac:dyDescent="0.2">
      <c r="A1697" s="36">
        <v>177331</v>
      </c>
      <c r="B1697" s="36">
        <v>1327</v>
      </c>
      <c r="C1697" s="36">
        <v>1865</v>
      </c>
      <c r="D1697" s="39" t="s">
        <v>5178</v>
      </c>
      <c r="E1697" s="39"/>
      <c r="F1697" s="37" t="s">
        <v>171</v>
      </c>
      <c r="G1697" s="37" t="s">
        <v>998</v>
      </c>
      <c r="H1697" s="38">
        <v>1171052971</v>
      </c>
      <c r="I1697" s="38">
        <v>0</v>
      </c>
      <c r="J1697" s="38">
        <f t="shared" si="27"/>
        <v>1171052971</v>
      </c>
      <c r="K1697" s="38"/>
      <c r="L1697" s="49"/>
      <c r="M1697" s="37" t="s">
        <v>63</v>
      </c>
      <c r="N1697" s="37" t="s">
        <v>64</v>
      </c>
      <c r="O1697" s="37" t="s">
        <v>157</v>
      </c>
      <c r="P1697" s="37" t="s">
        <v>158</v>
      </c>
      <c r="Q1697" s="37" t="s">
        <v>159</v>
      </c>
      <c r="R1697" s="37" t="s">
        <v>160</v>
      </c>
      <c r="S1697" s="37" t="s">
        <v>912</v>
      </c>
      <c r="T1697" s="37" t="s">
        <v>911</v>
      </c>
      <c r="U1697" s="1" t="e">
        <f>VLOOKUP(T1697,[2]VAT!$A:$D,1,0)</f>
        <v>#N/A</v>
      </c>
      <c r="V1697" s="37" t="s">
        <v>2</v>
      </c>
      <c r="W1697" s="37" t="s">
        <v>2</v>
      </c>
      <c r="X1697" t="e">
        <f>VLOOKUP(T1697,[3]رکوردها!$A:$B,2,0)</f>
        <v>#N/A</v>
      </c>
      <c r="Y1697" t="e">
        <f>VLOOKUP(T1697,[3]رکوردها!$A:$D,4,0)</f>
        <v>#N/A</v>
      </c>
      <c r="Z1697" t="e">
        <f>VLOOKUP(T1697,[3]رکوردها!$A:$C,3,0)</f>
        <v>#N/A</v>
      </c>
      <c r="AA1697" t="e">
        <f>VLOOKUP(T1697,[3]رکوردها!$A:$F,6,0)</f>
        <v>#N/A</v>
      </c>
      <c r="AB1697" t="e">
        <f>VLOOKUP(T1697,[3]رکوردها!$A:$E,5,0)</f>
        <v>#N/A</v>
      </c>
    </row>
    <row r="1698" spans="1:28" s="41" customFormat="1" hidden="1" x14ac:dyDescent="0.2">
      <c r="A1698" s="36">
        <v>177332</v>
      </c>
      <c r="B1698" s="36">
        <v>1327</v>
      </c>
      <c r="C1698" s="36">
        <v>1865</v>
      </c>
      <c r="D1698" s="39" t="s">
        <v>5178</v>
      </c>
      <c r="E1698" s="39"/>
      <c r="F1698" s="37" t="s">
        <v>171</v>
      </c>
      <c r="G1698" s="37" t="s">
        <v>998</v>
      </c>
      <c r="H1698" s="38">
        <v>993226408</v>
      </c>
      <c r="I1698" s="38">
        <v>0</v>
      </c>
      <c r="J1698" s="38">
        <f t="shared" si="27"/>
        <v>993226408</v>
      </c>
      <c r="K1698" s="38"/>
      <c r="L1698" s="49"/>
      <c r="M1698" s="37" t="s">
        <v>63</v>
      </c>
      <c r="N1698" s="37" t="s">
        <v>64</v>
      </c>
      <c r="O1698" s="37" t="s">
        <v>157</v>
      </c>
      <c r="P1698" s="37" t="s">
        <v>158</v>
      </c>
      <c r="Q1698" s="37" t="s">
        <v>159</v>
      </c>
      <c r="R1698" s="37" t="s">
        <v>160</v>
      </c>
      <c r="S1698" s="37" t="s">
        <v>912</v>
      </c>
      <c r="T1698" s="37" t="s">
        <v>911</v>
      </c>
      <c r="U1698" s="1" t="e">
        <f>VLOOKUP(T1698,[2]VAT!$A:$D,1,0)</f>
        <v>#N/A</v>
      </c>
      <c r="V1698" s="37" t="s">
        <v>2</v>
      </c>
      <c r="W1698" s="37" t="s">
        <v>2</v>
      </c>
      <c r="X1698" t="e">
        <f>VLOOKUP(T1698,[3]رکوردها!$A:$B,2,0)</f>
        <v>#N/A</v>
      </c>
      <c r="Y1698" t="e">
        <f>VLOOKUP(T1698,[3]رکوردها!$A:$D,4,0)</f>
        <v>#N/A</v>
      </c>
      <c r="Z1698" t="e">
        <f>VLOOKUP(T1698,[3]رکوردها!$A:$C,3,0)</f>
        <v>#N/A</v>
      </c>
      <c r="AA1698" t="e">
        <f>VLOOKUP(T1698,[3]رکوردها!$A:$F,6,0)</f>
        <v>#N/A</v>
      </c>
      <c r="AB1698" t="e">
        <f>VLOOKUP(T1698,[3]رکوردها!$A:$E,5,0)</f>
        <v>#N/A</v>
      </c>
    </row>
    <row r="1699" spans="1:28" s="41" customFormat="1" hidden="1" x14ac:dyDescent="0.2">
      <c r="A1699" s="36">
        <v>177333</v>
      </c>
      <c r="B1699" s="36">
        <v>1327</v>
      </c>
      <c r="C1699" s="36">
        <v>1865</v>
      </c>
      <c r="D1699" s="39" t="s">
        <v>5178</v>
      </c>
      <c r="E1699" s="39"/>
      <c r="F1699" s="37" t="s">
        <v>171</v>
      </c>
      <c r="G1699" s="37" t="s">
        <v>998</v>
      </c>
      <c r="H1699" s="38">
        <v>867446645</v>
      </c>
      <c r="I1699" s="38">
        <v>0</v>
      </c>
      <c r="J1699" s="38">
        <f t="shared" si="27"/>
        <v>867446645</v>
      </c>
      <c r="K1699" s="38"/>
      <c r="L1699" s="49"/>
      <c r="M1699" s="37" t="s">
        <v>63</v>
      </c>
      <c r="N1699" s="37" t="s">
        <v>64</v>
      </c>
      <c r="O1699" s="37" t="s">
        <v>157</v>
      </c>
      <c r="P1699" s="37" t="s">
        <v>158</v>
      </c>
      <c r="Q1699" s="37" t="s">
        <v>159</v>
      </c>
      <c r="R1699" s="37" t="s">
        <v>160</v>
      </c>
      <c r="S1699" s="37" t="s">
        <v>912</v>
      </c>
      <c r="T1699" s="37" t="s">
        <v>911</v>
      </c>
      <c r="U1699" s="1" t="e">
        <f>VLOOKUP(T1699,[2]VAT!$A:$D,1,0)</f>
        <v>#N/A</v>
      </c>
      <c r="V1699" s="37" t="s">
        <v>2</v>
      </c>
      <c r="W1699" s="37" t="s">
        <v>2</v>
      </c>
      <c r="X1699" t="e">
        <f>VLOOKUP(T1699,[3]رکوردها!$A:$B,2,0)</f>
        <v>#N/A</v>
      </c>
      <c r="Y1699" t="e">
        <f>VLOOKUP(T1699,[3]رکوردها!$A:$D,4,0)</f>
        <v>#N/A</v>
      </c>
      <c r="Z1699" t="e">
        <f>VLOOKUP(T1699,[3]رکوردها!$A:$C,3,0)</f>
        <v>#N/A</v>
      </c>
      <c r="AA1699" t="e">
        <f>VLOOKUP(T1699,[3]رکوردها!$A:$F,6,0)</f>
        <v>#N/A</v>
      </c>
      <c r="AB1699" t="e">
        <f>VLOOKUP(T1699,[3]رکوردها!$A:$E,5,0)</f>
        <v>#N/A</v>
      </c>
    </row>
    <row r="1700" spans="1:28" s="41" customFormat="1" hidden="1" x14ac:dyDescent="0.2">
      <c r="A1700" s="36">
        <v>177334</v>
      </c>
      <c r="B1700" s="36">
        <v>1327</v>
      </c>
      <c r="C1700" s="36">
        <v>1865</v>
      </c>
      <c r="D1700" s="39" t="s">
        <v>5178</v>
      </c>
      <c r="E1700" s="39"/>
      <c r="F1700" s="37" t="s">
        <v>171</v>
      </c>
      <c r="G1700" s="37" t="s">
        <v>998</v>
      </c>
      <c r="H1700" s="38">
        <v>867446645</v>
      </c>
      <c r="I1700" s="38">
        <v>0</v>
      </c>
      <c r="J1700" s="38">
        <f t="shared" si="27"/>
        <v>867446645</v>
      </c>
      <c r="K1700" s="38"/>
      <c r="L1700" s="49"/>
      <c r="M1700" s="37" t="s">
        <v>63</v>
      </c>
      <c r="N1700" s="37" t="s">
        <v>64</v>
      </c>
      <c r="O1700" s="37" t="s">
        <v>157</v>
      </c>
      <c r="P1700" s="37" t="s">
        <v>158</v>
      </c>
      <c r="Q1700" s="37" t="s">
        <v>159</v>
      </c>
      <c r="R1700" s="37" t="s">
        <v>160</v>
      </c>
      <c r="S1700" s="37" t="s">
        <v>912</v>
      </c>
      <c r="T1700" s="37" t="s">
        <v>911</v>
      </c>
      <c r="U1700" s="1" t="e">
        <f>VLOOKUP(T1700,[2]VAT!$A:$D,1,0)</f>
        <v>#N/A</v>
      </c>
      <c r="V1700" s="37" t="s">
        <v>2</v>
      </c>
      <c r="W1700" s="37" t="s">
        <v>2</v>
      </c>
      <c r="X1700" t="e">
        <f>VLOOKUP(T1700,[3]رکوردها!$A:$B,2,0)</f>
        <v>#N/A</v>
      </c>
      <c r="Y1700" t="e">
        <f>VLOOKUP(T1700,[3]رکوردها!$A:$D,4,0)</f>
        <v>#N/A</v>
      </c>
      <c r="Z1700" t="e">
        <f>VLOOKUP(T1700,[3]رکوردها!$A:$C,3,0)</f>
        <v>#N/A</v>
      </c>
      <c r="AA1700" t="e">
        <f>VLOOKUP(T1700,[3]رکوردها!$A:$F,6,0)</f>
        <v>#N/A</v>
      </c>
      <c r="AB1700" t="e">
        <f>VLOOKUP(T1700,[3]رکوردها!$A:$E,5,0)</f>
        <v>#N/A</v>
      </c>
    </row>
    <row r="1701" spans="1:28" s="41" customFormat="1" hidden="1" x14ac:dyDescent="0.2">
      <c r="A1701" s="36">
        <v>177335</v>
      </c>
      <c r="B1701" s="36">
        <v>1327</v>
      </c>
      <c r="C1701" s="36">
        <v>1865</v>
      </c>
      <c r="D1701" s="39" t="s">
        <v>5178</v>
      </c>
      <c r="E1701" s="39"/>
      <c r="F1701" s="37" t="s">
        <v>171</v>
      </c>
      <c r="G1701" s="37" t="s">
        <v>999</v>
      </c>
      <c r="H1701" s="38">
        <v>824074313</v>
      </c>
      <c r="I1701" s="38">
        <v>0</v>
      </c>
      <c r="J1701" s="38">
        <f t="shared" si="27"/>
        <v>824074313</v>
      </c>
      <c r="K1701" s="38"/>
      <c r="L1701" s="49"/>
      <c r="M1701" s="37" t="s">
        <v>63</v>
      </c>
      <c r="N1701" s="37" t="s">
        <v>64</v>
      </c>
      <c r="O1701" s="37" t="s">
        <v>157</v>
      </c>
      <c r="P1701" s="37" t="s">
        <v>158</v>
      </c>
      <c r="Q1701" s="37" t="s">
        <v>159</v>
      </c>
      <c r="R1701" s="37" t="s">
        <v>160</v>
      </c>
      <c r="S1701" s="37" t="s">
        <v>912</v>
      </c>
      <c r="T1701" s="37" t="s">
        <v>911</v>
      </c>
      <c r="U1701" s="1" t="e">
        <f>VLOOKUP(T1701,[2]VAT!$A:$D,1,0)</f>
        <v>#N/A</v>
      </c>
      <c r="V1701" s="37" t="s">
        <v>2</v>
      </c>
      <c r="W1701" s="37" t="s">
        <v>2</v>
      </c>
      <c r="X1701" t="e">
        <f>VLOOKUP(T1701,[3]رکوردها!$A:$B,2,0)</f>
        <v>#N/A</v>
      </c>
      <c r="Y1701" t="e">
        <f>VLOOKUP(T1701,[3]رکوردها!$A:$D,4,0)</f>
        <v>#N/A</v>
      </c>
      <c r="Z1701" t="e">
        <f>VLOOKUP(T1701,[3]رکوردها!$A:$C,3,0)</f>
        <v>#N/A</v>
      </c>
      <c r="AA1701" t="e">
        <f>VLOOKUP(T1701,[3]رکوردها!$A:$F,6,0)</f>
        <v>#N/A</v>
      </c>
      <c r="AB1701" t="e">
        <f>VLOOKUP(T1701,[3]رکوردها!$A:$E,5,0)</f>
        <v>#N/A</v>
      </c>
    </row>
    <row r="1702" spans="1:28" s="41" customFormat="1" hidden="1" x14ac:dyDescent="0.2">
      <c r="A1702" s="36">
        <v>177336</v>
      </c>
      <c r="B1702" s="36">
        <v>1327</v>
      </c>
      <c r="C1702" s="36">
        <v>1865</v>
      </c>
      <c r="D1702" s="39" t="s">
        <v>5178</v>
      </c>
      <c r="E1702" s="39"/>
      <c r="F1702" s="37" t="s">
        <v>171</v>
      </c>
      <c r="G1702" s="37" t="s">
        <v>998</v>
      </c>
      <c r="H1702" s="38">
        <v>552997236</v>
      </c>
      <c r="I1702" s="38">
        <v>0</v>
      </c>
      <c r="J1702" s="38">
        <f t="shared" si="27"/>
        <v>552997236</v>
      </c>
      <c r="K1702" s="38"/>
      <c r="L1702" s="49"/>
      <c r="M1702" s="37" t="s">
        <v>63</v>
      </c>
      <c r="N1702" s="37" t="s">
        <v>64</v>
      </c>
      <c r="O1702" s="37" t="s">
        <v>157</v>
      </c>
      <c r="P1702" s="37" t="s">
        <v>158</v>
      </c>
      <c r="Q1702" s="37" t="s">
        <v>159</v>
      </c>
      <c r="R1702" s="37" t="s">
        <v>160</v>
      </c>
      <c r="S1702" s="37" t="s">
        <v>912</v>
      </c>
      <c r="T1702" s="37" t="s">
        <v>911</v>
      </c>
      <c r="U1702" s="1" t="e">
        <f>VLOOKUP(T1702,[2]VAT!$A:$D,1,0)</f>
        <v>#N/A</v>
      </c>
      <c r="V1702" s="37" t="s">
        <v>2</v>
      </c>
      <c r="W1702" s="37" t="s">
        <v>2</v>
      </c>
      <c r="X1702" t="e">
        <f>VLOOKUP(T1702,[3]رکوردها!$A:$B,2,0)</f>
        <v>#N/A</v>
      </c>
      <c r="Y1702" t="e">
        <f>VLOOKUP(T1702,[3]رکوردها!$A:$D,4,0)</f>
        <v>#N/A</v>
      </c>
      <c r="Z1702" t="e">
        <f>VLOOKUP(T1702,[3]رکوردها!$A:$C,3,0)</f>
        <v>#N/A</v>
      </c>
      <c r="AA1702" t="e">
        <f>VLOOKUP(T1702,[3]رکوردها!$A:$F,6,0)</f>
        <v>#N/A</v>
      </c>
      <c r="AB1702" t="e">
        <f>VLOOKUP(T1702,[3]رکوردها!$A:$E,5,0)</f>
        <v>#N/A</v>
      </c>
    </row>
    <row r="1703" spans="1:28" s="41" customFormat="1" hidden="1" x14ac:dyDescent="0.2">
      <c r="A1703" s="36">
        <v>177337</v>
      </c>
      <c r="B1703" s="36">
        <v>1327</v>
      </c>
      <c r="C1703" s="36">
        <v>1865</v>
      </c>
      <c r="D1703" s="39" t="s">
        <v>5178</v>
      </c>
      <c r="E1703" s="39"/>
      <c r="F1703" s="37" t="s">
        <v>171</v>
      </c>
      <c r="G1703" s="37" t="s">
        <v>998</v>
      </c>
      <c r="H1703" s="38">
        <v>552997236</v>
      </c>
      <c r="I1703" s="38">
        <v>0</v>
      </c>
      <c r="J1703" s="38">
        <f t="shared" si="27"/>
        <v>552997236</v>
      </c>
      <c r="K1703" s="38"/>
      <c r="L1703" s="49"/>
      <c r="M1703" s="37" t="s">
        <v>63</v>
      </c>
      <c r="N1703" s="37" t="s">
        <v>64</v>
      </c>
      <c r="O1703" s="37" t="s">
        <v>157</v>
      </c>
      <c r="P1703" s="37" t="s">
        <v>158</v>
      </c>
      <c r="Q1703" s="37" t="s">
        <v>159</v>
      </c>
      <c r="R1703" s="37" t="s">
        <v>160</v>
      </c>
      <c r="S1703" s="37" t="s">
        <v>912</v>
      </c>
      <c r="T1703" s="37" t="s">
        <v>911</v>
      </c>
      <c r="U1703" s="1" t="e">
        <f>VLOOKUP(T1703,[2]VAT!$A:$D,1,0)</f>
        <v>#N/A</v>
      </c>
      <c r="V1703" s="37" t="s">
        <v>2</v>
      </c>
      <c r="W1703" s="37" t="s">
        <v>2</v>
      </c>
      <c r="X1703" t="e">
        <f>VLOOKUP(T1703,[3]رکوردها!$A:$B,2,0)</f>
        <v>#N/A</v>
      </c>
      <c r="Y1703" t="e">
        <f>VLOOKUP(T1703,[3]رکوردها!$A:$D,4,0)</f>
        <v>#N/A</v>
      </c>
      <c r="Z1703" t="e">
        <f>VLOOKUP(T1703,[3]رکوردها!$A:$C,3,0)</f>
        <v>#N/A</v>
      </c>
      <c r="AA1703" t="e">
        <f>VLOOKUP(T1703,[3]رکوردها!$A:$F,6,0)</f>
        <v>#N/A</v>
      </c>
      <c r="AB1703" t="e">
        <f>VLOOKUP(T1703,[3]رکوردها!$A:$E,5,0)</f>
        <v>#N/A</v>
      </c>
    </row>
    <row r="1704" spans="1:28" s="41" customFormat="1" hidden="1" x14ac:dyDescent="0.2">
      <c r="A1704" s="36">
        <v>177338</v>
      </c>
      <c r="B1704" s="36">
        <v>1327</v>
      </c>
      <c r="C1704" s="36">
        <v>1865</v>
      </c>
      <c r="D1704" s="39" t="s">
        <v>5178</v>
      </c>
      <c r="E1704" s="39"/>
      <c r="F1704" s="37" t="s">
        <v>171</v>
      </c>
      <c r="G1704" s="37" t="s">
        <v>998</v>
      </c>
      <c r="H1704" s="38">
        <v>542154153</v>
      </c>
      <c r="I1704" s="38">
        <v>0</v>
      </c>
      <c r="J1704" s="38">
        <f t="shared" si="27"/>
        <v>542154153</v>
      </c>
      <c r="K1704" s="38"/>
      <c r="L1704" s="49"/>
      <c r="M1704" s="37" t="s">
        <v>63</v>
      </c>
      <c r="N1704" s="37" t="s">
        <v>64</v>
      </c>
      <c r="O1704" s="37" t="s">
        <v>157</v>
      </c>
      <c r="P1704" s="37" t="s">
        <v>158</v>
      </c>
      <c r="Q1704" s="37" t="s">
        <v>159</v>
      </c>
      <c r="R1704" s="37" t="s">
        <v>160</v>
      </c>
      <c r="S1704" s="37" t="s">
        <v>912</v>
      </c>
      <c r="T1704" s="37" t="s">
        <v>911</v>
      </c>
      <c r="U1704" s="1" t="e">
        <f>VLOOKUP(T1704,[2]VAT!$A:$D,1,0)</f>
        <v>#N/A</v>
      </c>
      <c r="V1704" s="37" t="s">
        <v>2</v>
      </c>
      <c r="W1704" s="37" t="s">
        <v>2</v>
      </c>
      <c r="X1704" t="e">
        <f>VLOOKUP(T1704,[3]رکوردها!$A:$B,2,0)</f>
        <v>#N/A</v>
      </c>
      <c r="Y1704" t="e">
        <f>VLOOKUP(T1704,[3]رکوردها!$A:$D,4,0)</f>
        <v>#N/A</v>
      </c>
      <c r="Z1704" t="e">
        <f>VLOOKUP(T1704,[3]رکوردها!$A:$C,3,0)</f>
        <v>#N/A</v>
      </c>
      <c r="AA1704" t="e">
        <f>VLOOKUP(T1704,[3]رکوردها!$A:$F,6,0)</f>
        <v>#N/A</v>
      </c>
      <c r="AB1704" t="e">
        <f>VLOOKUP(T1704,[3]رکوردها!$A:$E,5,0)</f>
        <v>#N/A</v>
      </c>
    </row>
    <row r="1705" spans="1:28" s="41" customFormat="1" hidden="1" x14ac:dyDescent="0.2">
      <c r="A1705" s="36">
        <v>177339</v>
      </c>
      <c r="B1705" s="36">
        <v>1327</v>
      </c>
      <c r="C1705" s="36">
        <v>1865</v>
      </c>
      <c r="D1705" s="39" t="s">
        <v>5178</v>
      </c>
      <c r="E1705" s="39"/>
      <c r="F1705" s="37" t="s">
        <v>171</v>
      </c>
      <c r="G1705" s="37" t="s">
        <v>998</v>
      </c>
      <c r="H1705" s="38">
        <v>390350990</v>
      </c>
      <c r="I1705" s="38">
        <v>0</v>
      </c>
      <c r="J1705" s="38">
        <f t="shared" si="27"/>
        <v>390350990</v>
      </c>
      <c r="K1705" s="38"/>
      <c r="L1705" s="49"/>
      <c r="M1705" s="37" t="s">
        <v>63</v>
      </c>
      <c r="N1705" s="37" t="s">
        <v>64</v>
      </c>
      <c r="O1705" s="37" t="s">
        <v>157</v>
      </c>
      <c r="P1705" s="37" t="s">
        <v>158</v>
      </c>
      <c r="Q1705" s="37" t="s">
        <v>159</v>
      </c>
      <c r="R1705" s="37" t="s">
        <v>160</v>
      </c>
      <c r="S1705" s="37" t="s">
        <v>912</v>
      </c>
      <c r="T1705" s="37" t="s">
        <v>911</v>
      </c>
      <c r="U1705" s="1" t="e">
        <f>VLOOKUP(T1705,[2]VAT!$A:$D,1,0)</f>
        <v>#N/A</v>
      </c>
      <c r="V1705" s="37" t="s">
        <v>2</v>
      </c>
      <c r="W1705" s="37" t="s">
        <v>2</v>
      </c>
      <c r="X1705" t="e">
        <f>VLOOKUP(T1705,[3]رکوردها!$A:$B,2,0)</f>
        <v>#N/A</v>
      </c>
      <c r="Y1705" t="e">
        <f>VLOOKUP(T1705,[3]رکوردها!$A:$D,4,0)</f>
        <v>#N/A</v>
      </c>
      <c r="Z1705" t="e">
        <f>VLOOKUP(T1705,[3]رکوردها!$A:$C,3,0)</f>
        <v>#N/A</v>
      </c>
      <c r="AA1705" t="e">
        <f>VLOOKUP(T1705,[3]رکوردها!$A:$F,6,0)</f>
        <v>#N/A</v>
      </c>
      <c r="AB1705" t="e">
        <f>VLOOKUP(T1705,[3]رکوردها!$A:$E,5,0)</f>
        <v>#N/A</v>
      </c>
    </row>
    <row r="1706" spans="1:28" s="41" customFormat="1" hidden="1" x14ac:dyDescent="0.2">
      <c r="A1706" s="36">
        <v>177340</v>
      </c>
      <c r="B1706" s="36">
        <v>1327</v>
      </c>
      <c r="C1706" s="36">
        <v>1865</v>
      </c>
      <c r="D1706" s="39" t="s">
        <v>5178</v>
      </c>
      <c r="E1706" s="39"/>
      <c r="F1706" s="37" t="s">
        <v>171</v>
      </c>
      <c r="G1706" s="37" t="s">
        <v>1000</v>
      </c>
      <c r="H1706" s="38">
        <v>294931859</v>
      </c>
      <c r="I1706" s="38">
        <v>0</v>
      </c>
      <c r="J1706" s="38">
        <f t="shared" si="27"/>
        <v>294931859</v>
      </c>
      <c r="K1706" s="38"/>
      <c r="L1706" s="49"/>
      <c r="M1706" s="37" t="s">
        <v>63</v>
      </c>
      <c r="N1706" s="37" t="s">
        <v>64</v>
      </c>
      <c r="O1706" s="37" t="s">
        <v>157</v>
      </c>
      <c r="P1706" s="37" t="s">
        <v>158</v>
      </c>
      <c r="Q1706" s="37" t="s">
        <v>159</v>
      </c>
      <c r="R1706" s="37" t="s">
        <v>160</v>
      </c>
      <c r="S1706" s="37" t="s">
        <v>912</v>
      </c>
      <c r="T1706" s="37" t="s">
        <v>911</v>
      </c>
      <c r="U1706" s="1" t="e">
        <f>VLOOKUP(T1706,[2]VAT!$A:$D,1,0)</f>
        <v>#N/A</v>
      </c>
      <c r="V1706" s="37" t="s">
        <v>2</v>
      </c>
      <c r="W1706" s="37" t="s">
        <v>2</v>
      </c>
      <c r="X1706" t="e">
        <f>VLOOKUP(T1706,[3]رکوردها!$A:$B,2,0)</f>
        <v>#N/A</v>
      </c>
      <c r="Y1706" t="e">
        <f>VLOOKUP(T1706,[3]رکوردها!$A:$D,4,0)</f>
        <v>#N/A</v>
      </c>
      <c r="Z1706" t="e">
        <f>VLOOKUP(T1706,[3]رکوردها!$A:$C,3,0)</f>
        <v>#N/A</v>
      </c>
      <c r="AA1706" t="e">
        <f>VLOOKUP(T1706,[3]رکوردها!$A:$F,6,0)</f>
        <v>#N/A</v>
      </c>
      <c r="AB1706" t="e">
        <f>VLOOKUP(T1706,[3]رکوردها!$A:$E,5,0)</f>
        <v>#N/A</v>
      </c>
    </row>
    <row r="1707" spans="1:28" s="41" customFormat="1" hidden="1" x14ac:dyDescent="0.2">
      <c r="A1707" s="36">
        <v>177341</v>
      </c>
      <c r="B1707" s="36">
        <v>1327</v>
      </c>
      <c r="C1707" s="36">
        <v>1865</v>
      </c>
      <c r="D1707" s="39" t="s">
        <v>5178</v>
      </c>
      <c r="E1707" s="39"/>
      <c r="F1707" s="37" t="s">
        <v>171</v>
      </c>
      <c r="G1707" s="37" t="s">
        <v>998</v>
      </c>
      <c r="H1707" s="38">
        <v>292763243</v>
      </c>
      <c r="I1707" s="38">
        <v>0</v>
      </c>
      <c r="J1707" s="38">
        <f t="shared" si="27"/>
        <v>292763243</v>
      </c>
      <c r="K1707" s="38"/>
      <c r="L1707" s="49"/>
      <c r="M1707" s="37" t="s">
        <v>63</v>
      </c>
      <c r="N1707" s="37" t="s">
        <v>64</v>
      </c>
      <c r="O1707" s="37" t="s">
        <v>157</v>
      </c>
      <c r="P1707" s="37" t="s">
        <v>158</v>
      </c>
      <c r="Q1707" s="37" t="s">
        <v>159</v>
      </c>
      <c r="R1707" s="37" t="s">
        <v>160</v>
      </c>
      <c r="S1707" s="37" t="s">
        <v>912</v>
      </c>
      <c r="T1707" s="37" t="s">
        <v>911</v>
      </c>
      <c r="U1707" s="1" t="e">
        <f>VLOOKUP(T1707,[2]VAT!$A:$D,1,0)</f>
        <v>#N/A</v>
      </c>
      <c r="V1707" s="37" t="s">
        <v>2</v>
      </c>
      <c r="W1707" s="37" t="s">
        <v>2</v>
      </c>
      <c r="X1707" t="e">
        <f>VLOOKUP(T1707,[3]رکوردها!$A:$B,2,0)</f>
        <v>#N/A</v>
      </c>
      <c r="Y1707" t="e">
        <f>VLOOKUP(T1707,[3]رکوردها!$A:$D,4,0)</f>
        <v>#N/A</v>
      </c>
      <c r="Z1707" t="e">
        <f>VLOOKUP(T1707,[3]رکوردها!$A:$C,3,0)</f>
        <v>#N/A</v>
      </c>
      <c r="AA1707" t="e">
        <f>VLOOKUP(T1707,[3]رکوردها!$A:$F,6,0)</f>
        <v>#N/A</v>
      </c>
      <c r="AB1707" t="e">
        <f>VLOOKUP(T1707,[3]رکوردها!$A:$E,5,0)</f>
        <v>#N/A</v>
      </c>
    </row>
    <row r="1708" spans="1:28" s="41" customFormat="1" hidden="1" x14ac:dyDescent="0.2">
      <c r="A1708" s="36">
        <v>177342</v>
      </c>
      <c r="B1708" s="36">
        <v>1327</v>
      </c>
      <c r="C1708" s="36">
        <v>1865</v>
      </c>
      <c r="D1708" s="39" t="s">
        <v>5178</v>
      </c>
      <c r="E1708" s="39"/>
      <c r="F1708" s="37" t="s">
        <v>171</v>
      </c>
      <c r="G1708" s="37" t="s">
        <v>998</v>
      </c>
      <c r="H1708" s="38">
        <v>292763243</v>
      </c>
      <c r="I1708" s="38">
        <v>0</v>
      </c>
      <c r="J1708" s="38">
        <f t="shared" si="27"/>
        <v>292763243</v>
      </c>
      <c r="K1708" s="38"/>
      <c r="L1708" s="49"/>
      <c r="M1708" s="37" t="s">
        <v>63</v>
      </c>
      <c r="N1708" s="37" t="s">
        <v>64</v>
      </c>
      <c r="O1708" s="37" t="s">
        <v>157</v>
      </c>
      <c r="P1708" s="37" t="s">
        <v>158</v>
      </c>
      <c r="Q1708" s="37" t="s">
        <v>159</v>
      </c>
      <c r="R1708" s="37" t="s">
        <v>160</v>
      </c>
      <c r="S1708" s="37" t="s">
        <v>912</v>
      </c>
      <c r="T1708" s="37" t="s">
        <v>911</v>
      </c>
      <c r="U1708" s="1" t="e">
        <f>VLOOKUP(T1708,[2]VAT!$A:$D,1,0)</f>
        <v>#N/A</v>
      </c>
      <c r="V1708" s="37" t="s">
        <v>2</v>
      </c>
      <c r="W1708" s="37" t="s">
        <v>2</v>
      </c>
      <c r="X1708" t="e">
        <f>VLOOKUP(T1708,[3]رکوردها!$A:$B,2,0)</f>
        <v>#N/A</v>
      </c>
      <c r="Y1708" t="e">
        <f>VLOOKUP(T1708,[3]رکوردها!$A:$D,4,0)</f>
        <v>#N/A</v>
      </c>
      <c r="Z1708" t="e">
        <f>VLOOKUP(T1708,[3]رکوردها!$A:$C,3,0)</f>
        <v>#N/A</v>
      </c>
      <c r="AA1708" t="e">
        <f>VLOOKUP(T1708,[3]رکوردها!$A:$F,6,0)</f>
        <v>#N/A</v>
      </c>
      <c r="AB1708" t="e">
        <f>VLOOKUP(T1708,[3]رکوردها!$A:$E,5,0)</f>
        <v>#N/A</v>
      </c>
    </row>
    <row r="1709" spans="1:28" s="41" customFormat="1" hidden="1" x14ac:dyDescent="0.2">
      <c r="A1709" s="36">
        <v>177343</v>
      </c>
      <c r="B1709" s="36">
        <v>1327</v>
      </c>
      <c r="C1709" s="36">
        <v>1865</v>
      </c>
      <c r="D1709" s="39" t="s">
        <v>5178</v>
      </c>
      <c r="E1709" s="39"/>
      <c r="F1709" s="37" t="s">
        <v>171</v>
      </c>
      <c r="G1709" s="37" t="s">
        <v>998</v>
      </c>
      <c r="H1709" s="38">
        <v>260233993</v>
      </c>
      <c r="I1709" s="38">
        <v>0</v>
      </c>
      <c r="J1709" s="38">
        <f t="shared" si="27"/>
        <v>260233993</v>
      </c>
      <c r="K1709" s="38"/>
      <c r="L1709" s="49"/>
      <c r="M1709" s="37" t="s">
        <v>63</v>
      </c>
      <c r="N1709" s="37" t="s">
        <v>64</v>
      </c>
      <c r="O1709" s="37" t="s">
        <v>157</v>
      </c>
      <c r="P1709" s="37" t="s">
        <v>158</v>
      </c>
      <c r="Q1709" s="37" t="s">
        <v>159</v>
      </c>
      <c r="R1709" s="37" t="s">
        <v>160</v>
      </c>
      <c r="S1709" s="37" t="s">
        <v>912</v>
      </c>
      <c r="T1709" s="37" t="s">
        <v>911</v>
      </c>
      <c r="U1709" s="1" t="e">
        <f>VLOOKUP(T1709,[2]VAT!$A:$D,1,0)</f>
        <v>#N/A</v>
      </c>
      <c r="V1709" s="37" t="s">
        <v>2</v>
      </c>
      <c r="W1709" s="37" t="s">
        <v>2</v>
      </c>
      <c r="X1709" t="e">
        <f>VLOOKUP(T1709,[3]رکوردها!$A:$B,2,0)</f>
        <v>#N/A</v>
      </c>
      <c r="Y1709" t="e">
        <f>VLOOKUP(T1709,[3]رکوردها!$A:$D,4,0)</f>
        <v>#N/A</v>
      </c>
      <c r="Z1709" t="e">
        <f>VLOOKUP(T1709,[3]رکوردها!$A:$C,3,0)</f>
        <v>#N/A</v>
      </c>
      <c r="AA1709" t="e">
        <f>VLOOKUP(T1709,[3]رکوردها!$A:$F,6,0)</f>
        <v>#N/A</v>
      </c>
      <c r="AB1709" t="e">
        <f>VLOOKUP(T1709,[3]رکوردها!$A:$E,5,0)</f>
        <v>#N/A</v>
      </c>
    </row>
    <row r="1710" spans="1:28" s="41" customFormat="1" hidden="1" x14ac:dyDescent="0.2">
      <c r="A1710" s="36">
        <v>177344</v>
      </c>
      <c r="B1710" s="36">
        <v>1327</v>
      </c>
      <c r="C1710" s="36">
        <v>1865</v>
      </c>
      <c r="D1710" s="39" t="s">
        <v>5178</v>
      </c>
      <c r="E1710" s="39"/>
      <c r="F1710" s="37" t="s">
        <v>171</v>
      </c>
      <c r="G1710" s="37" t="s">
        <v>910</v>
      </c>
      <c r="H1710" s="38">
        <v>251559527</v>
      </c>
      <c r="I1710" s="38">
        <v>0</v>
      </c>
      <c r="J1710" s="38">
        <f t="shared" si="27"/>
        <v>251559527</v>
      </c>
      <c r="K1710" s="38"/>
      <c r="L1710" s="49"/>
      <c r="M1710" s="37" t="s">
        <v>63</v>
      </c>
      <c r="N1710" s="37" t="s">
        <v>64</v>
      </c>
      <c r="O1710" s="37" t="s">
        <v>157</v>
      </c>
      <c r="P1710" s="37" t="s">
        <v>158</v>
      </c>
      <c r="Q1710" s="37" t="s">
        <v>159</v>
      </c>
      <c r="R1710" s="37" t="s">
        <v>160</v>
      </c>
      <c r="S1710" s="37" t="s">
        <v>912</v>
      </c>
      <c r="T1710" s="37" t="s">
        <v>911</v>
      </c>
      <c r="U1710" s="1" t="e">
        <f>VLOOKUP(T1710,[2]VAT!$A:$D,1,0)</f>
        <v>#N/A</v>
      </c>
      <c r="V1710" s="37" t="s">
        <v>2</v>
      </c>
      <c r="W1710" s="37" t="s">
        <v>2</v>
      </c>
      <c r="X1710" t="e">
        <f>VLOOKUP(T1710,[3]رکوردها!$A:$B,2,0)</f>
        <v>#N/A</v>
      </c>
      <c r="Y1710" t="e">
        <f>VLOOKUP(T1710,[3]رکوردها!$A:$D,4,0)</f>
        <v>#N/A</v>
      </c>
      <c r="Z1710" t="e">
        <f>VLOOKUP(T1710,[3]رکوردها!$A:$C,3,0)</f>
        <v>#N/A</v>
      </c>
      <c r="AA1710" t="e">
        <f>VLOOKUP(T1710,[3]رکوردها!$A:$F,6,0)</f>
        <v>#N/A</v>
      </c>
      <c r="AB1710" t="e">
        <f>VLOOKUP(T1710,[3]رکوردها!$A:$E,5,0)</f>
        <v>#N/A</v>
      </c>
    </row>
    <row r="1711" spans="1:28" s="41" customFormat="1" hidden="1" x14ac:dyDescent="0.2">
      <c r="A1711" s="36">
        <v>177345</v>
      </c>
      <c r="B1711" s="36">
        <v>1327</v>
      </c>
      <c r="C1711" s="36">
        <v>1865</v>
      </c>
      <c r="D1711" s="39" t="s">
        <v>5178</v>
      </c>
      <c r="E1711" s="39"/>
      <c r="F1711" s="37" t="s">
        <v>171</v>
      </c>
      <c r="G1711" s="37" t="s">
        <v>998</v>
      </c>
      <c r="H1711" s="38">
        <v>143128696</v>
      </c>
      <c r="I1711" s="38">
        <v>0</v>
      </c>
      <c r="J1711" s="38">
        <f t="shared" si="27"/>
        <v>143128696</v>
      </c>
      <c r="K1711" s="38"/>
      <c r="L1711" s="49"/>
      <c r="M1711" s="37" t="s">
        <v>63</v>
      </c>
      <c r="N1711" s="37" t="s">
        <v>64</v>
      </c>
      <c r="O1711" s="37" t="s">
        <v>157</v>
      </c>
      <c r="P1711" s="37" t="s">
        <v>158</v>
      </c>
      <c r="Q1711" s="37" t="s">
        <v>159</v>
      </c>
      <c r="R1711" s="37" t="s">
        <v>160</v>
      </c>
      <c r="S1711" s="37" t="s">
        <v>912</v>
      </c>
      <c r="T1711" s="37" t="s">
        <v>911</v>
      </c>
      <c r="U1711" s="1" t="e">
        <f>VLOOKUP(T1711,[2]VAT!$A:$D,1,0)</f>
        <v>#N/A</v>
      </c>
      <c r="V1711" s="37" t="s">
        <v>2</v>
      </c>
      <c r="W1711" s="37" t="s">
        <v>2</v>
      </c>
      <c r="X1711" t="e">
        <f>VLOOKUP(T1711,[3]رکوردها!$A:$B,2,0)</f>
        <v>#N/A</v>
      </c>
      <c r="Y1711" t="e">
        <f>VLOOKUP(T1711,[3]رکوردها!$A:$D,4,0)</f>
        <v>#N/A</v>
      </c>
      <c r="Z1711" t="e">
        <f>VLOOKUP(T1711,[3]رکوردها!$A:$C,3,0)</f>
        <v>#N/A</v>
      </c>
      <c r="AA1711" t="e">
        <f>VLOOKUP(T1711,[3]رکوردها!$A:$F,6,0)</f>
        <v>#N/A</v>
      </c>
      <c r="AB1711" t="e">
        <f>VLOOKUP(T1711,[3]رکوردها!$A:$E,5,0)</f>
        <v>#N/A</v>
      </c>
    </row>
    <row r="1712" spans="1:28" s="41" customFormat="1" hidden="1" x14ac:dyDescent="0.2">
      <c r="A1712" s="36">
        <v>177346</v>
      </c>
      <c r="B1712" s="36">
        <v>1327</v>
      </c>
      <c r="C1712" s="36">
        <v>1865</v>
      </c>
      <c r="D1712" s="39" t="s">
        <v>5178</v>
      </c>
      <c r="E1712" s="39"/>
      <c r="F1712" s="37" t="s">
        <v>171</v>
      </c>
      <c r="G1712" s="37" t="s">
        <v>910</v>
      </c>
      <c r="H1712" s="38">
        <v>134454230</v>
      </c>
      <c r="I1712" s="38">
        <v>0</v>
      </c>
      <c r="J1712" s="38">
        <f t="shared" si="27"/>
        <v>134454230</v>
      </c>
      <c r="K1712" s="38"/>
      <c r="L1712" s="49"/>
      <c r="M1712" s="37" t="s">
        <v>63</v>
      </c>
      <c r="N1712" s="37" t="s">
        <v>64</v>
      </c>
      <c r="O1712" s="37" t="s">
        <v>157</v>
      </c>
      <c r="P1712" s="37" t="s">
        <v>158</v>
      </c>
      <c r="Q1712" s="37" t="s">
        <v>159</v>
      </c>
      <c r="R1712" s="37" t="s">
        <v>160</v>
      </c>
      <c r="S1712" s="37" t="s">
        <v>912</v>
      </c>
      <c r="T1712" s="37" t="s">
        <v>911</v>
      </c>
      <c r="U1712" s="1" t="e">
        <f>VLOOKUP(T1712,[2]VAT!$A:$D,1,0)</f>
        <v>#N/A</v>
      </c>
      <c r="V1712" s="37" t="s">
        <v>2</v>
      </c>
      <c r="W1712" s="37" t="s">
        <v>2</v>
      </c>
      <c r="X1712" t="e">
        <f>VLOOKUP(T1712,[3]رکوردها!$A:$B,2,0)</f>
        <v>#N/A</v>
      </c>
      <c r="Y1712" t="e">
        <f>VLOOKUP(T1712,[3]رکوردها!$A:$D,4,0)</f>
        <v>#N/A</v>
      </c>
      <c r="Z1712" t="e">
        <f>VLOOKUP(T1712,[3]رکوردها!$A:$C,3,0)</f>
        <v>#N/A</v>
      </c>
      <c r="AA1712" t="e">
        <f>VLOOKUP(T1712,[3]رکوردها!$A:$F,6,0)</f>
        <v>#N/A</v>
      </c>
      <c r="AB1712" t="e">
        <f>VLOOKUP(T1712,[3]رکوردها!$A:$E,5,0)</f>
        <v>#N/A</v>
      </c>
    </row>
    <row r="1713" spans="1:28" s="41" customFormat="1" hidden="1" x14ac:dyDescent="0.2">
      <c r="A1713" s="36">
        <v>177347</v>
      </c>
      <c r="B1713" s="36">
        <v>1327</v>
      </c>
      <c r="C1713" s="36">
        <v>1865</v>
      </c>
      <c r="D1713" s="39" t="s">
        <v>5178</v>
      </c>
      <c r="E1713" s="39"/>
      <c r="F1713" s="37" t="s">
        <v>171</v>
      </c>
      <c r="G1713" s="37" t="s">
        <v>1001</v>
      </c>
      <c r="H1713" s="38">
        <v>117105297</v>
      </c>
      <c r="I1713" s="38">
        <v>0</v>
      </c>
      <c r="J1713" s="38">
        <f t="shared" si="27"/>
        <v>117105297</v>
      </c>
      <c r="K1713" s="38"/>
      <c r="L1713" s="49"/>
      <c r="M1713" s="37" t="s">
        <v>63</v>
      </c>
      <c r="N1713" s="37" t="s">
        <v>64</v>
      </c>
      <c r="O1713" s="37" t="s">
        <v>157</v>
      </c>
      <c r="P1713" s="37" t="s">
        <v>158</v>
      </c>
      <c r="Q1713" s="37" t="s">
        <v>159</v>
      </c>
      <c r="R1713" s="37" t="s">
        <v>160</v>
      </c>
      <c r="S1713" s="37" t="s">
        <v>912</v>
      </c>
      <c r="T1713" s="37" t="s">
        <v>911</v>
      </c>
      <c r="U1713" s="1" t="e">
        <f>VLOOKUP(T1713,[2]VAT!$A:$D,1,0)</f>
        <v>#N/A</v>
      </c>
      <c r="V1713" s="37" t="s">
        <v>2</v>
      </c>
      <c r="W1713" s="37" t="s">
        <v>2</v>
      </c>
      <c r="X1713" t="e">
        <f>VLOOKUP(T1713,[3]رکوردها!$A:$B,2,0)</f>
        <v>#N/A</v>
      </c>
      <c r="Y1713" t="e">
        <f>VLOOKUP(T1713,[3]رکوردها!$A:$D,4,0)</f>
        <v>#N/A</v>
      </c>
      <c r="Z1713" t="e">
        <f>VLOOKUP(T1713,[3]رکوردها!$A:$C,3,0)</f>
        <v>#N/A</v>
      </c>
      <c r="AA1713" t="e">
        <f>VLOOKUP(T1713,[3]رکوردها!$A:$F,6,0)</f>
        <v>#N/A</v>
      </c>
      <c r="AB1713" t="e">
        <f>VLOOKUP(T1713,[3]رکوردها!$A:$E,5,0)</f>
        <v>#N/A</v>
      </c>
    </row>
    <row r="1714" spans="1:28" s="41" customFormat="1" hidden="1" x14ac:dyDescent="0.2">
      <c r="A1714" s="36">
        <v>177348</v>
      </c>
      <c r="B1714" s="36">
        <v>1327</v>
      </c>
      <c r="C1714" s="36">
        <v>1865</v>
      </c>
      <c r="D1714" s="39" t="s">
        <v>5178</v>
      </c>
      <c r="E1714" s="39"/>
      <c r="F1714" s="37" t="s">
        <v>171</v>
      </c>
      <c r="G1714" s="37" t="s">
        <v>1002</v>
      </c>
      <c r="H1714" s="38">
        <v>95419131</v>
      </c>
      <c r="I1714" s="38">
        <v>0</v>
      </c>
      <c r="J1714" s="38">
        <f t="shared" si="27"/>
        <v>95419131</v>
      </c>
      <c r="K1714" s="38"/>
      <c r="L1714" s="49"/>
      <c r="M1714" s="37" t="s">
        <v>63</v>
      </c>
      <c r="N1714" s="37" t="s">
        <v>64</v>
      </c>
      <c r="O1714" s="37" t="s">
        <v>157</v>
      </c>
      <c r="P1714" s="37" t="s">
        <v>158</v>
      </c>
      <c r="Q1714" s="37" t="s">
        <v>159</v>
      </c>
      <c r="R1714" s="37" t="s">
        <v>160</v>
      </c>
      <c r="S1714" s="37" t="s">
        <v>912</v>
      </c>
      <c r="T1714" s="37" t="s">
        <v>911</v>
      </c>
      <c r="U1714" s="1" t="e">
        <f>VLOOKUP(T1714,[2]VAT!$A:$D,1,0)</f>
        <v>#N/A</v>
      </c>
      <c r="V1714" s="37" t="s">
        <v>2</v>
      </c>
      <c r="W1714" s="37" t="s">
        <v>2</v>
      </c>
      <c r="X1714" t="e">
        <f>VLOOKUP(T1714,[3]رکوردها!$A:$B,2,0)</f>
        <v>#N/A</v>
      </c>
      <c r="Y1714" t="e">
        <f>VLOOKUP(T1714,[3]رکوردها!$A:$D,4,0)</f>
        <v>#N/A</v>
      </c>
      <c r="Z1714" t="e">
        <f>VLOOKUP(T1714,[3]رکوردها!$A:$C,3,0)</f>
        <v>#N/A</v>
      </c>
      <c r="AA1714" t="e">
        <f>VLOOKUP(T1714,[3]رکوردها!$A:$F,6,0)</f>
        <v>#N/A</v>
      </c>
      <c r="AB1714" t="e">
        <f>VLOOKUP(T1714,[3]رکوردها!$A:$E,5,0)</f>
        <v>#N/A</v>
      </c>
    </row>
    <row r="1715" spans="1:28" s="41" customFormat="1" hidden="1" x14ac:dyDescent="0.2">
      <c r="A1715" s="36">
        <v>177349</v>
      </c>
      <c r="B1715" s="36">
        <v>1327</v>
      </c>
      <c r="C1715" s="36">
        <v>1865</v>
      </c>
      <c r="D1715" s="39" t="s">
        <v>5178</v>
      </c>
      <c r="E1715" s="39"/>
      <c r="F1715" s="37" t="s">
        <v>171</v>
      </c>
      <c r="G1715" s="37" t="s">
        <v>1003</v>
      </c>
      <c r="H1715" s="38">
        <v>86744664</v>
      </c>
      <c r="I1715" s="38">
        <v>0</v>
      </c>
      <c r="J1715" s="38">
        <f t="shared" si="27"/>
        <v>86744664</v>
      </c>
      <c r="K1715" s="38"/>
      <c r="L1715" s="49"/>
      <c r="M1715" s="37" t="s">
        <v>63</v>
      </c>
      <c r="N1715" s="37" t="s">
        <v>64</v>
      </c>
      <c r="O1715" s="37" t="s">
        <v>157</v>
      </c>
      <c r="P1715" s="37" t="s">
        <v>158</v>
      </c>
      <c r="Q1715" s="37" t="s">
        <v>159</v>
      </c>
      <c r="R1715" s="37" t="s">
        <v>160</v>
      </c>
      <c r="S1715" s="37" t="s">
        <v>912</v>
      </c>
      <c r="T1715" s="37" t="s">
        <v>911</v>
      </c>
      <c r="U1715" s="1" t="e">
        <f>VLOOKUP(T1715,[2]VAT!$A:$D,1,0)</f>
        <v>#N/A</v>
      </c>
      <c r="V1715" s="37" t="s">
        <v>2</v>
      </c>
      <c r="W1715" s="37" t="s">
        <v>2</v>
      </c>
      <c r="X1715" t="e">
        <f>VLOOKUP(T1715,[3]رکوردها!$A:$B,2,0)</f>
        <v>#N/A</v>
      </c>
      <c r="Y1715" t="e">
        <f>VLOOKUP(T1715,[3]رکوردها!$A:$D,4,0)</f>
        <v>#N/A</v>
      </c>
      <c r="Z1715" t="e">
        <f>VLOOKUP(T1715,[3]رکوردها!$A:$C,3,0)</f>
        <v>#N/A</v>
      </c>
      <c r="AA1715" t="e">
        <f>VLOOKUP(T1715,[3]رکوردها!$A:$F,6,0)</f>
        <v>#N/A</v>
      </c>
      <c r="AB1715" t="e">
        <f>VLOOKUP(T1715,[3]رکوردها!$A:$E,5,0)</f>
        <v>#N/A</v>
      </c>
    </row>
    <row r="1716" spans="1:28" s="41" customFormat="1" hidden="1" x14ac:dyDescent="0.2">
      <c r="A1716" s="36">
        <v>177350</v>
      </c>
      <c r="B1716" s="36">
        <v>1327</v>
      </c>
      <c r="C1716" s="36">
        <v>1865</v>
      </c>
      <c r="D1716" s="39" t="s">
        <v>5178</v>
      </c>
      <c r="E1716" s="39"/>
      <c r="F1716" s="37" t="s">
        <v>171</v>
      </c>
      <c r="G1716" s="37" t="s">
        <v>1001</v>
      </c>
      <c r="H1716" s="38">
        <v>80238815</v>
      </c>
      <c r="I1716" s="38">
        <v>0</v>
      </c>
      <c r="J1716" s="38">
        <f t="shared" si="27"/>
        <v>80238815</v>
      </c>
      <c r="K1716" s="38"/>
      <c r="L1716" s="49"/>
      <c r="M1716" s="37" t="s">
        <v>63</v>
      </c>
      <c r="N1716" s="37" t="s">
        <v>64</v>
      </c>
      <c r="O1716" s="37" t="s">
        <v>157</v>
      </c>
      <c r="P1716" s="37" t="s">
        <v>158</v>
      </c>
      <c r="Q1716" s="37" t="s">
        <v>159</v>
      </c>
      <c r="R1716" s="37" t="s">
        <v>160</v>
      </c>
      <c r="S1716" s="37" t="s">
        <v>912</v>
      </c>
      <c r="T1716" s="37" t="s">
        <v>911</v>
      </c>
      <c r="U1716" s="1" t="e">
        <f>VLOOKUP(T1716,[2]VAT!$A:$D,1,0)</f>
        <v>#N/A</v>
      </c>
      <c r="V1716" s="37" t="s">
        <v>2</v>
      </c>
      <c r="W1716" s="37" t="s">
        <v>2</v>
      </c>
      <c r="X1716" t="e">
        <f>VLOOKUP(T1716,[3]رکوردها!$A:$B,2,0)</f>
        <v>#N/A</v>
      </c>
      <c r="Y1716" t="e">
        <f>VLOOKUP(T1716,[3]رکوردها!$A:$D,4,0)</f>
        <v>#N/A</v>
      </c>
      <c r="Z1716" t="e">
        <f>VLOOKUP(T1716,[3]رکوردها!$A:$C,3,0)</f>
        <v>#N/A</v>
      </c>
      <c r="AA1716" t="e">
        <f>VLOOKUP(T1716,[3]رکوردها!$A:$F,6,0)</f>
        <v>#N/A</v>
      </c>
      <c r="AB1716" t="e">
        <f>VLOOKUP(T1716,[3]رکوردها!$A:$E,5,0)</f>
        <v>#N/A</v>
      </c>
    </row>
    <row r="1717" spans="1:28" s="41" customFormat="1" hidden="1" x14ac:dyDescent="0.2">
      <c r="A1717" s="36">
        <v>177351</v>
      </c>
      <c r="B1717" s="36">
        <v>1327</v>
      </c>
      <c r="C1717" s="36">
        <v>1865</v>
      </c>
      <c r="D1717" s="39" t="s">
        <v>5178</v>
      </c>
      <c r="E1717" s="39"/>
      <c r="F1717" s="37" t="s">
        <v>171</v>
      </c>
      <c r="G1717" s="37" t="s">
        <v>1000</v>
      </c>
      <c r="H1717" s="38">
        <v>73732965</v>
      </c>
      <c r="I1717" s="38">
        <v>0</v>
      </c>
      <c r="J1717" s="38">
        <f t="shared" si="27"/>
        <v>73732965</v>
      </c>
      <c r="K1717" s="38"/>
      <c r="L1717" s="49"/>
      <c r="M1717" s="37" t="s">
        <v>63</v>
      </c>
      <c r="N1717" s="37" t="s">
        <v>64</v>
      </c>
      <c r="O1717" s="37" t="s">
        <v>157</v>
      </c>
      <c r="P1717" s="37" t="s">
        <v>158</v>
      </c>
      <c r="Q1717" s="37" t="s">
        <v>159</v>
      </c>
      <c r="R1717" s="37" t="s">
        <v>160</v>
      </c>
      <c r="S1717" s="37" t="s">
        <v>912</v>
      </c>
      <c r="T1717" s="37" t="s">
        <v>911</v>
      </c>
      <c r="U1717" s="1" t="e">
        <f>VLOOKUP(T1717,[2]VAT!$A:$D,1,0)</f>
        <v>#N/A</v>
      </c>
      <c r="V1717" s="37" t="s">
        <v>2</v>
      </c>
      <c r="W1717" s="37" t="s">
        <v>2</v>
      </c>
      <c r="X1717" t="e">
        <f>VLOOKUP(T1717,[3]رکوردها!$A:$B,2,0)</f>
        <v>#N/A</v>
      </c>
      <c r="Y1717" t="e">
        <f>VLOOKUP(T1717,[3]رکوردها!$A:$D,4,0)</f>
        <v>#N/A</v>
      </c>
      <c r="Z1717" t="e">
        <f>VLOOKUP(T1717,[3]رکوردها!$A:$C,3,0)</f>
        <v>#N/A</v>
      </c>
      <c r="AA1717" t="e">
        <f>VLOOKUP(T1717,[3]رکوردها!$A:$F,6,0)</f>
        <v>#N/A</v>
      </c>
      <c r="AB1717" t="e">
        <f>VLOOKUP(T1717,[3]رکوردها!$A:$E,5,0)</f>
        <v>#N/A</v>
      </c>
    </row>
    <row r="1718" spans="1:28" s="41" customFormat="1" hidden="1" x14ac:dyDescent="0.2">
      <c r="A1718" s="36">
        <v>177352</v>
      </c>
      <c r="B1718" s="36">
        <v>1327</v>
      </c>
      <c r="C1718" s="36">
        <v>1865</v>
      </c>
      <c r="D1718" s="39" t="s">
        <v>5178</v>
      </c>
      <c r="E1718" s="39"/>
      <c r="F1718" s="37" t="s">
        <v>171</v>
      </c>
      <c r="G1718" s="37" t="s">
        <v>1000</v>
      </c>
      <c r="H1718" s="38">
        <v>73732965</v>
      </c>
      <c r="I1718" s="38">
        <v>0</v>
      </c>
      <c r="J1718" s="38">
        <f t="shared" si="27"/>
        <v>73732965</v>
      </c>
      <c r="K1718" s="38"/>
      <c r="L1718" s="49"/>
      <c r="M1718" s="37" t="s">
        <v>63</v>
      </c>
      <c r="N1718" s="37" t="s">
        <v>64</v>
      </c>
      <c r="O1718" s="37" t="s">
        <v>157</v>
      </c>
      <c r="P1718" s="37" t="s">
        <v>158</v>
      </c>
      <c r="Q1718" s="37" t="s">
        <v>159</v>
      </c>
      <c r="R1718" s="37" t="s">
        <v>160</v>
      </c>
      <c r="S1718" s="37" t="s">
        <v>912</v>
      </c>
      <c r="T1718" s="37" t="s">
        <v>911</v>
      </c>
      <c r="U1718" s="1" t="e">
        <f>VLOOKUP(T1718,[2]VAT!$A:$D,1,0)</f>
        <v>#N/A</v>
      </c>
      <c r="V1718" s="37" t="s">
        <v>2</v>
      </c>
      <c r="W1718" s="37" t="s">
        <v>2</v>
      </c>
      <c r="X1718" t="e">
        <f>VLOOKUP(T1718,[3]رکوردها!$A:$B,2,0)</f>
        <v>#N/A</v>
      </c>
      <c r="Y1718" t="e">
        <f>VLOOKUP(T1718,[3]رکوردها!$A:$D,4,0)</f>
        <v>#N/A</v>
      </c>
      <c r="Z1718" t="e">
        <f>VLOOKUP(T1718,[3]رکوردها!$A:$C,3,0)</f>
        <v>#N/A</v>
      </c>
      <c r="AA1718" t="e">
        <f>VLOOKUP(T1718,[3]رکوردها!$A:$F,6,0)</f>
        <v>#N/A</v>
      </c>
      <c r="AB1718" t="e">
        <f>VLOOKUP(T1718,[3]رکوردها!$A:$E,5,0)</f>
        <v>#N/A</v>
      </c>
    </row>
    <row r="1719" spans="1:28" s="41" customFormat="1" hidden="1" x14ac:dyDescent="0.2">
      <c r="A1719" s="36">
        <v>177353</v>
      </c>
      <c r="B1719" s="36">
        <v>1327</v>
      </c>
      <c r="C1719" s="36">
        <v>1865</v>
      </c>
      <c r="D1719" s="39" t="s">
        <v>5178</v>
      </c>
      <c r="E1719" s="39"/>
      <c r="F1719" s="37" t="s">
        <v>171</v>
      </c>
      <c r="G1719" s="37" t="s">
        <v>1001</v>
      </c>
      <c r="H1719" s="38">
        <v>65058498</v>
      </c>
      <c r="I1719" s="38">
        <v>0</v>
      </c>
      <c r="J1719" s="38">
        <f t="shared" si="27"/>
        <v>65058498</v>
      </c>
      <c r="K1719" s="38"/>
      <c r="L1719" s="49"/>
      <c r="M1719" s="37" t="s">
        <v>63</v>
      </c>
      <c r="N1719" s="37" t="s">
        <v>64</v>
      </c>
      <c r="O1719" s="37" t="s">
        <v>157</v>
      </c>
      <c r="P1719" s="37" t="s">
        <v>158</v>
      </c>
      <c r="Q1719" s="37" t="s">
        <v>159</v>
      </c>
      <c r="R1719" s="37" t="s">
        <v>160</v>
      </c>
      <c r="S1719" s="37" t="s">
        <v>912</v>
      </c>
      <c r="T1719" s="37" t="s">
        <v>911</v>
      </c>
      <c r="U1719" s="1" t="e">
        <f>VLOOKUP(T1719,[2]VAT!$A:$D,1,0)</f>
        <v>#N/A</v>
      </c>
      <c r="V1719" s="37" t="s">
        <v>2</v>
      </c>
      <c r="W1719" s="37" t="s">
        <v>2</v>
      </c>
      <c r="X1719" t="e">
        <f>VLOOKUP(T1719,[3]رکوردها!$A:$B,2,0)</f>
        <v>#N/A</v>
      </c>
      <c r="Y1719" t="e">
        <f>VLOOKUP(T1719,[3]رکوردها!$A:$D,4,0)</f>
        <v>#N/A</v>
      </c>
      <c r="Z1719" t="e">
        <f>VLOOKUP(T1719,[3]رکوردها!$A:$C,3,0)</f>
        <v>#N/A</v>
      </c>
      <c r="AA1719" t="e">
        <f>VLOOKUP(T1719,[3]رکوردها!$A:$F,6,0)</f>
        <v>#N/A</v>
      </c>
      <c r="AB1719" t="e">
        <f>VLOOKUP(T1719,[3]رکوردها!$A:$E,5,0)</f>
        <v>#N/A</v>
      </c>
    </row>
    <row r="1720" spans="1:28" s="41" customFormat="1" hidden="1" x14ac:dyDescent="0.2">
      <c r="A1720" s="36">
        <v>177354</v>
      </c>
      <c r="B1720" s="36">
        <v>1327</v>
      </c>
      <c r="C1720" s="36">
        <v>1865</v>
      </c>
      <c r="D1720" s="39" t="s">
        <v>5178</v>
      </c>
      <c r="E1720" s="39"/>
      <c r="F1720" s="37" t="s">
        <v>171</v>
      </c>
      <c r="G1720" s="37" t="s">
        <v>910</v>
      </c>
      <c r="H1720" s="38">
        <v>56384032</v>
      </c>
      <c r="I1720" s="38">
        <v>0</v>
      </c>
      <c r="J1720" s="38">
        <f t="shared" si="27"/>
        <v>56384032</v>
      </c>
      <c r="K1720" s="38"/>
      <c r="L1720" s="49"/>
      <c r="M1720" s="37" t="s">
        <v>63</v>
      </c>
      <c r="N1720" s="37" t="s">
        <v>64</v>
      </c>
      <c r="O1720" s="37" t="s">
        <v>157</v>
      </c>
      <c r="P1720" s="37" t="s">
        <v>158</v>
      </c>
      <c r="Q1720" s="37" t="s">
        <v>159</v>
      </c>
      <c r="R1720" s="37" t="s">
        <v>160</v>
      </c>
      <c r="S1720" s="37" t="s">
        <v>912</v>
      </c>
      <c r="T1720" s="37" t="s">
        <v>911</v>
      </c>
      <c r="U1720" s="1" t="e">
        <f>VLOOKUP(T1720,[2]VAT!$A:$D,1,0)</f>
        <v>#N/A</v>
      </c>
      <c r="V1720" s="37" t="s">
        <v>2</v>
      </c>
      <c r="W1720" s="37" t="s">
        <v>2</v>
      </c>
      <c r="X1720" t="e">
        <f>VLOOKUP(T1720,[3]رکوردها!$A:$B,2,0)</f>
        <v>#N/A</v>
      </c>
      <c r="Y1720" t="e">
        <f>VLOOKUP(T1720,[3]رکوردها!$A:$D,4,0)</f>
        <v>#N/A</v>
      </c>
      <c r="Z1720" t="e">
        <f>VLOOKUP(T1720,[3]رکوردها!$A:$C,3,0)</f>
        <v>#N/A</v>
      </c>
      <c r="AA1720" t="e">
        <f>VLOOKUP(T1720,[3]رکوردها!$A:$F,6,0)</f>
        <v>#N/A</v>
      </c>
      <c r="AB1720" t="e">
        <f>VLOOKUP(T1720,[3]رکوردها!$A:$E,5,0)</f>
        <v>#N/A</v>
      </c>
    </row>
    <row r="1721" spans="1:28" s="41" customFormat="1" hidden="1" x14ac:dyDescent="0.2">
      <c r="A1721" s="36">
        <v>177355</v>
      </c>
      <c r="B1721" s="36">
        <v>1327</v>
      </c>
      <c r="C1721" s="36">
        <v>1865</v>
      </c>
      <c r="D1721" s="39" t="s">
        <v>5178</v>
      </c>
      <c r="E1721" s="39"/>
      <c r="F1721" s="37" t="s">
        <v>171</v>
      </c>
      <c r="G1721" s="37" t="s">
        <v>1001</v>
      </c>
      <c r="H1721" s="38">
        <v>52046799</v>
      </c>
      <c r="I1721" s="38">
        <v>0</v>
      </c>
      <c r="J1721" s="38">
        <f t="shared" si="27"/>
        <v>52046799</v>
      </c>
      <c r="K1721" s="38"/>
      <c r="L1721" s="49"/>
      <c r="M1721" s="37" t="s">
        <v>63</v>
      </c>
      <c r="N1721" s="37" t="s">
        <v>64</v>
      </c>
      <c r="O1721" s="37" t="s">
        <v>157</v>
      </c>
      <c r="P1721" s="37" t="s">
        <v>158</v>
      </c>
      <c r="Q1721" s="37" t="s">
        <v>159</v>
      </c>
      <c r="R1721" s="37" t="s">
        <v>160</v>
      </c>
      <c r="S1721" s="37" t="s">
        <v>912</v>
      </c>
      <c r="T1721" s="37" t="s">
        <v>911</v>
      </c>
      <c r="U1721" s="1" t="e">
        <f>VLOOKUP(T1721,[2]VAT!$A:$D,1,0)</f>
        <v>#N/A</v>
      </c>
      <c r="V1721" s="37" t="s">
        <v>2</v>
      </c>
      <c r="W1721" s="37" t="s">
        <v>2</v>
      </c>
      <c r="X1721" t="e">
        <f>VLOOKUP(T1721,[3]رکوردها!$A:$B,2,0)</f>
        <v>#N/A</v>
      </c>
      <c r="Y1721" t="e">
        <f>VLOOKUP(T1721,[3]رکوردها!$A:$D,4,0)</f>
        <v>#N/A</v>
      </c>
      <c r="Z1721" t="e">
        <f>VLOOKUP(T1721,[3]رکوردها!$A:$C,3,0)</f>
        <v>#N/A</v>
      </c>
      <c r="AA1721" t="e">
        <f>VLOOKUP(T1721,[3]رکوردها!$A:$F,6,0)</f>
        <v>#N/A</v>
      </c>
      <c r="AB1721" t="e">
        <f>VLOOKUP(T1721,[3]رکوردها!$A:$E,5,0)</f>
        <v>#N/A</v>
      </c>
    </row>
    <row r="1722" spans="1:28" s="41" customFormat="1" hidden="1" x14ac:dyDescent="0.2">
      <c r="A1722" s="36">
        <v>177356</v>
      </c>
      <c r="B1722" s="36">
        <v>1327</v>
      </c>
      <c r="C1722" s="36">
        <v>1865</v>
      </c>
      <c r="D1722" s="39" t="s">
        <v>5178</v>
      </c>
      <c r="E1722" s="39"/>
      <c r="F1722" s="37" t="s">
        <v>171</v>
      </c>
      <c r="G1722" s="37" t="s">
        <v>1000</v>
      </c>
      <c r="H1722" s="38">
        <v>52046799</v>
      </c>
      <c r="I1722" s="38">
        <v>0</v>
      </c>
      <c r="J1722" s="38">
        <f t="shared" si="27"/>
        <v>52046799</v>
      </c>
      <c r="K1722" s="38"/>
      <c r="L1722" s="49"/>
      <c r="M1722" s="37" t="s">
        <v>63</v>
      </c>
      <c r="N1722" s="37" t="s">
        <v>64</v>
      </c>
      <c r="O1722" s="37" t="s">
        <v>157</v>
      </c>
      <c r="P1722" s="37" t="s">
        <v>158</v>
      </c>
      <c r="Q1722" s="37" t="s">
        <v>159</v>
      </c>
      <c r="R1722" s="37" t="s">
        <v>160</v>
      </c>
      <c r="S1722" s="37" t="s">
        <v>912</v>
      </c>
      <c r="T1722" s="37" t="s">
        <v>911</v>
      </c>
      <c r="U1722" s="1" t="e">
        <f>VLOOKUP(T1722,[2]VAT!$A:$D,1,0)</f>
        <v>#N/A</v>
      </c>
      <c r="V1722" s="37" t="s">
        <v>2</v>
      </c>
      <c r="W1722" s="37" t="s">
        <v>2</v>
      </c>
      <c r="X1722" t="e">
        <f>VLOOKUP(T1722,[3]رکوردها!$A:$B,2,0)</f>
        <v>#N/A</v>
      </c>
      <c r="Y1722" t="e">
        <f>VLOOKUP(T1722,[3]رکوردها!$A:$D,4,0)</f>
        <v>#N/A</v>
      </c>
      <c r="Z1722" t="e">
        <f>VLOOKUP(T1722,[3]رکوردها!$A:$C,3,0)</f>
        <v>#N/A</v>
      </c>
      <c r="AA1722" t="e">
        <f>VLOOKUP(T1722,[3]رکوردها!$A:$F,6,0)</f>
        <v>#N/A</v>
      </c>
      <c r="AB1722" t="e">
        <f>VLOOKUP(T1722,[3]رکوردها!$A:$E,5,0)</f>
        <v>#N/A</v>
      </c>
    </row>
    <row r="1723" spans="1:28" s="41" customFormat="1" hidden="1" x14ac:dyDescent="0.2">
      <c r="A1723" s="36">
        <v>177357</v>
      </c>
      <c r="B1723" s="36">
        <v>1327</v>
      </c>
      <c r="C1723" s="36">
        <v>1865</v>
      </c>
      <c r="D1723" s="39" t="s">
        <v>5178</v>
      </c>
      <c r="E1723" s="39"/>
      <c r="F1723" s="37" t="s">
        <v>171</v>
      </c>
      <c r="G1723" s="37" t="s">
        <v>923</v>
      </c>
      <c r="H1723" s="38">
        <v>43372332</v>
      </c>
      <c r="I1723" s="38">
        <v>0</v>
      </c>
      <c r="J1723" s="38">
        <f t="shared" si="27"/>
        <v>43372332</v>
      </c>
      <c r="K1723" s="38"/>
      <c r="L1723" s="49"/>
      <c r="M1723" s="37" t="s">
        <v>63</v>
      </c>
      <c r="N1723" s="37" t="s">
        <v>64</v>
      </c>
      <c r="O1723" s="37" t="s">
        <v>157</v>
      </c>
      <c r="P1723" s="37" t="s">
        <v>158</v>
      </c>
      <c r="Q1723" s="37" t="s">
        <v>159</v>
      </c>
      <c r="R1723" s="37" t="s">
        <v>160</v>
      </c>
      <c r="S1723" s="37" t="s">
        <v>912</v>
      </c>
      <c r="T1723" s="37" t="s">
        <v>911</v>
      </c>
      <c r="U1723" s="1" t="e">
        <f>VLOOKUP(T1723,[2]VAT!$A:$D,1,0)</f>
        <v>#N/A</v>
      </c>
      <c r="V1723" s="37" t="s">
        <v>2</v>
      </c>
      <c r="W1723" s="37" t="s">
        <v>2</v>
      </c>
      <c r="X1723" t="e">
        <f>VLOOKUP(T1723,[3]رکوردها!$A:$B,2,0)</f>
        <v>#N/A</v>
      </c>
      <c r="Y1723" t="e">
        <f>VLOOKUP(T1723,[3]رکوردها!$A:$D,4,0)</f>
        <v>#N/A</v>
      </c>
      <c r="Z1723" t="e">
        <f>VLOOKUP(T1723,[3]رکوردها!$A:$C,3,0)</f>
        <v>#N/A</v>
      </c>
      <c r="AA1723" t="e">
        <f>VLOOKUP(T1723,[3]رکوردها!$A:$F,6,0)</f>
        <v>#N/A</v>
      </c>
      <c r="AB1723" t="e">
        <f>VLOOKUP(T1723,[3]رکوردها!$A:$E,5,0)</f>
        <v>#N/A</v>
      </c>
    </row>
    <row r="1724" spans="1:28" s="41" customFormat="1" hidden="1" x14ac:dyDescent="0.2">
      <c r="A1724" s="36">
        <v>177358</v>
      </c>
      <c r="B1724" s="36">
        <v>1327</v>
      </c>
      <c r="C1724" s="36">
        <v>1865</v>
      </c>
      <c r="D1724" s="39" t="s">
        <v>5178</v>
      </c>
      <c r="E1724" s="39"/>
      <c r="F1724" s="37" t="s">
        <v>171</v>
      </c>
      <c r="G1724" s="37" t="s">
        <v>1000</v>
      </c>
      <c r="H1724" s="38">
        <v>36866482</v>
      </c>
      <c r="I1724" s="38">
        <v>0</v>
      </c>
      <c r="J1724" s="38">
        <f t="shared" si="27"/>
        <v>36866482</v>
      </c>
      <c r="K1724" s="38"/>
      <c r="L1724" s="49"/>
      <c r="M1724" s="37" t="s">
        <v>63</v>
      </c>
      <c r="N1724" s="37" t="s">
        <v>64</v>
      </c>
      <c r="O1724" s="37" t="s">
        <v>157</v>
      </c>
      <c r="P1724" s="37" t="s">
        <v>158</v>
      </c>
      <c r="Q1724" s="37" t="s">
        <v>159</v>
      </c>
      <c r="R1724" s="37" t="s">
        <v>160</v>
      </c>
      <c r="S1724" s="37" t="s">
        <v>912</v>
      </c>
      <c r="T1724" s="37" t="s">
        <v>911</v>
      </c>
      <c r="U1724" s="1" t="e">
        <f>VLOOKUP(T1724,[2]VAT!$A:$D,1,0)</f>
        <v>#N/A</v>
      </c>
      <c r="V1724" s="37" t="s">
        <v>2</v>
      </c>
      <c r="W1724" s="37" t="s">
        <v>2</v>
      </c>
      <c r="X1724" t="e">
        <f>VLOOKUP(T1724,[3]رکوردها!$A:$B,2,0)</f>
        <v>#N/A</v>
      </c>
      <c r="Y1724" t="e">
        <f>VLOOKUP(T1724,[3]رکوردها!$A:$D,4,0)</f>
        <v>#N/A</v>
      </c>
      <c r="Z1724" t="e">
        <f>VLOOKUP(T1724,[3]رکوردها!$A:$C,3,0)</f>
        <v>#N/A</v>
      </c>
      <c r="AA1724" t="e">
        <f>VLOOKUP(T1724,[3]رکوردها!$A:$F,6,0)</f>
        <v>#N/A</v>
      </c>
      <c r="AB1724" t="e">
        <f>VLOOKUP(T1724,[3]رکوردها!$A:$E,5,0)</f>
        <v>#N/A</v>
      </c>
    </row>
    <row r="1725" spans="1:28" s="41" customFormat="1" hidden="1" x14ac:dyDescent="0.2">
      <c r="A1725" s="36">
        <v>177359</v>
      </c>
      <c r="B1725" s="36">
        <v>1327</v>
      </c>
      <c r="C1725" s="36">
        <v>1865</v>
      </c>
      <c r="D1725" s="39" t="s">
        <v>5178</v>
      </c>
      <c r="E1725" s="39"/>
      <c r="F1725" s="37" t="s">
        <v>171</v>
      </c>
      <c r="G1725" s="37" t="s">
        <v>913</v>
      </c>
      <c r="H1725" s="38">
        <v>34697866</v>
      </c>
      <c r="I1725" s="38">
        <v>0</v>
      </c>
      <c r="J1725" s="38">
        <f t="shared" si="27"/>
        <v>34697866</v>
      </c>
      <c r="K1725" s="38"/>
      <c r="L1725" s="49"/>
      <c r="M1725" s="37" t="s">
        <v>63</v>
      </c>
      <c r="N1725" s="37" t="s">
        <v>64</v>
      </c>
      <c r="O1725" s="37" t="s">
        <v>157</v>
      </c>
      <c r="P1725" s="37" t="s">
        <v>158</v>
      </c>
      <c r="Q1725" s="37" t="s">
        <v>159</v>
      </c>
      <c r="R1725" s="37" t="s">
        <v>160</v>
      </c>
      <c r="S1725" s="37" t="s">
        <v>912</v>
      </c>
      <c r="T1725" s="37" t="s">
        <v>911</v>
      </c>
      <c r="U1725" s="1" t="e">
        <f>VLOOKUP(T1725,[2]VAT!$A:$D,1,0)</f>
        <v>#N/A</v>
      </c>
      <c r="V1725" s="37" t="s">
        <v>2</v>
      </c>
      <c r="W1725" s="37" t="s">
        <v>2</v>
      </c>
      <c r="X1725" t="e">
        <f>VLOOKUP(T1725,[3]رکوردها!$A:$B,2,0)</f>
        <v>#N/A</v>
      </c>
      <c r="Y1725" t="e">
        <f>VLOOKUP(T1725,[3]رکوردها!$A:$D,4,0)</f>
        <v>#N/A</v>
      </c>
      <c r="Z1725" t="e">
        <f>VLOOKUP(T1725,[3]رکوردها!$A:$C,3,0)</f>
        <v>#N/A</v>
      </c>
      <c r="AA1725" t="e">
        <f>VLOOKUP(T1725,[3]رکوردها!$A:$F,6,0)</f>
        <v>#N/A</v>
      </c>
      <c r="AB1725" t="e">
        <f>VLOOKUP(T1725,[3]رکوردها!$A:$E,5,0)</f>
        <v>#N/A</v>
      </c>
    </row>
    <row r="1726" spans="1:28" s="41" customFormat="1" hidden="1" x14ac:dyDescent="0.2">
      <c r="A1726" s="36">
        <v>177360</v>
      </c>
      <c r="B1726" s="36">
        <v>1327</v>
      </c>
      <c r="C1726" s="36">
        <v>1865</v>
      </c>
      <c r="D1726" s="39" t="s">
        <v>5178</v>
      </c>
      <c r="E1726" s="39"/>
      <c r="F1726" s="37" t="s">
        <v>171</v>
      </c>
      <c r="G1726" s="37" t="s">
        <v>918</v>
      </c>
      <c r="H1726" s="38">
        <v>30360633</v>
      </c>
      <c r="I1726" s="38">
        <v>0</v>
      </c>
      <c r="J1726" s="38">
        <f t="shared" si="27"/>
        <v>30360633</v>
      </c>
      <c r="K1726" s="38"/>
      <c r="L1726" s="49"/>
      <c r="M1726" s="37" t="s">
        <v>63</v>
      </c>
      <c r="N1726" s="37" t="s">
        <v>64</v>
      </c>
      <c r="O1726" s="37" t="s">
        <v>157</v>
      </c>
      <c r="P1726" s="37" t="s">
        <v>158</v>
      </c>
      <c r="Q1726" s="37" t="s">
        <v>159</v>
      </c>
      <c r="R1726" s="37" t="s">
        <v>160</v>
      </c>
      <c r="S1726" s="37" t="s">
        <v>912</v>
      </c>
      <c r="T1726" s="37" t="s">
        <v>911</v>
      </c>
      <c r="U1726" s="1" t="e">
        <f>VLOOKUP(T1726,[2]VAT!$A:$D,1,0)</f>
        <v>#N/A</v>
      </c>
      <c r="V1726" s="37" t="s">
        <v>2</v>
      </c>
      <c r="W1726" s="37" t="s">
        <v>2</v>
      </c>
      <c r="X1726" t="e">
        <f>VLOOKUP(T1726,[3]رکوردها!$A:$B,2,0)</f>
        <v>#N/A</v>
      </c>
      <c r="Y1726" t="e">
        <f>VLOOKUP(T1726,[3]رکوردها!$A:$D,4,0)</f>
        <v>#N/A</v>
      </c>
      <c r="Z1726" t="e">
        <f>VLOOKUP(T1726,[3]رکوردها!$A:$C,3,0)</f>
        <v>#N/A</v>
      </c>
      <c r="AA1726" t="e">
        <f>VLOOKUP(T1726,[3]رکوردها!$A:$F,6,0)</f>
        <v>#N/A</v>
      </c>
      <c r="AB1726" t="e">
        <f>VLOOKUP(T1726,[3]رکوردها!$A:$E,5,0)</f>
        <v>#N/A</v>
      </c>
    </row>
    <row r="1727" spans="1:28" s="41" customFormat="1" hidden="1" x14ac:dyDescent="0.2">
      <c r="A1727" s="36">
        <v>177361</v>
      </c>
      <c r="B1727" s="36">
        <v>1327</v>
      </c>
      <c r="C1727" s="36">
        <v>1865</v>
      </c>
      <c r="D1727" s="39" t="s">
        <v>5178</v>
      </c>
      <c r="E1727" s="39"/>
      <c r="F1727" s="37" t="s">
        <v>171</v>
      </c>
      <c r="G1727" s="37" t="s">
        <v>1001</v>
      </c>
      <c r="H1727" s="38">
        <v>30360633</v>
      </c>
      <c r="I1727" s="38">
        <v>0</v>
      </c>
      <c r="J1727" s="38">
        <f t="shared" si="27"/>
        <v>30360633</v>
      </c>
      <c r="K1727" s="38"/>
      <c r="L1727" s="49"/>
      <c r="M1727" s="37" t="s">
        <v>63</v>
      </c>
      <c r="N1727" s="37" t="s">
        <v>64</v>
      </c>
      <c r="O1727" s="37" t="s">
        <v>157</v>
      </c>
      <c r="P1727" s="37" t="s">
        <v>158</v>
      </c>
      <c r="Q1727" s="37" t="s">
        <v>159</v>
      </c>
      <c r="R1727" s="37" t="s">
        <v>160</v>
      </c>
      <c r="S1727" s="37" t="s">
        <v>912</v>
      </c>
      <c r="T1727" s="37" t="s">
        <v>911</v>
      </c>
      <c r="U1727" s="1" t="e">
        <f>VLOOKUP(T1727,[2]VAT!$A:$D,1,0)</f>
        <v>#N/A</v>
      </c>
      <c r="V1727" s="37" t="s">
        <v>2</v>
      </c>
      <c r="W1727" s="37" t="s">
        <v>2</v>
      </c>
      <c r="X1727" t="e">
        <f>VLOOKUP(T1727,[3]رکوردها!$A:$B,2,0)</f>
        <v>#N/A</v>
      </c>
      <c r="Y1727" t="e">
        <f>VLOOKUP(T1727,[3]رکوردها!$A:$D,4,0)</f>
        <v>#N/A</v>
      </c>
      <c r="Z1727" t="e">
        <f>VLOOKUP(T1727,[3]رکوردها!$A:$C,3,0)</f>
        <v>#N/A</v>
      </c>
      <c r="AA1727" t="e">
        <f>VLOOKUP(T1727,[3]رکوردها!$A:$F,6,0)</f>
        <v>#N/A</v>
      </c>
      <c r="AB1727" t="e">
        <f>VLOOKUP(T1727,[3]رکوردها!$A:$E,5,0)</f>
        <v>#N/A</v>
      </c>
    </row>
    <row r="1728" spans="1:28" s="41" customFormat="1" hidden="1" x14ac:dyDescent="0.2">
      <c r="A1728" s="36">
        <v>177362</v>
      </c>
      <c r="B1728" s="36">
        <v>1327</v>
      </c>
      <c r="C1728" s="36">
        <v>1865</v>
      </c>
      <c r="D1728" s="39" t="s">
        <v>5178</v>
      </c>
      <c r="E1728" s="39"/>
      <c r="F1728" s="37" t="s">
        <v>171</v>
      </c>
      <c r="G1728" s="37" t="s">
        <v>1001</v>
      </c>
      <c r="H1728" s="38">
        <v>28192016</v>
      </c>
      <c r="I1728" s="38">
        <v>0</v>
      </c>
      <c r="J1728" s="38">
        <f t="shared" si="27"/>
        <v>28192016</v>
      </c>
      <c r="K1728" s="38"/>
      <c r="L1728" s="49"/>
      <c r="M1728" s="37" t="s">
        <v>63</v>
      </c>
      <c r="N1728" s="37" t="s">
        <v>64</v>
      </c>
      <c r="O1728" s="37" t="s">
        <v>157</v>
      </c>
      <c r="P1728" s="37" t="s">
        <v>158</v>
      </c>
      <c r="Q1728" s="37" t="s">
        <v>159</v>
      </c>
      <c r="R1728" s="37" t="s">
        <v>160</v>
      </c>
      <c r="S1728" s="37" t="s">
        <v>912</v>
      </c>
      <c r="T1728" s="37" t="s">
        <v>911</v>
      </c>
      <c r="U1728" s="1" t="e">
        <f>VLOOKUP(T1728,[2]VAT!$A:$D,1,0)</f>
        <v>#N/A</v>
      </c>
      <c r="V1728" s="37" t="s">
        <v>2</v>
      </c>
      <c r="W1728" s="37" t="s">
        <v>2</v>
      </c>
      <c r="X1728" t="e">
        <f>VLOOKUP(T1728,[3]رکوردها!$A:$B,2,0)</f>
        <v>#N/A</v>
      </c>
      <c r="Y1728" t="e">
        <f>VLOOKUP(T1728,[3]رکوردها!$A:$D,4,0)</f>
        <v>#N/A</v>
      </c>
      <c r="Z1728" t="e">
        <f>VLOOKUP(T1728,[3]رکوردها!$A:$C,3,0)</f>
        <v>#N/A</v>
      </c>
      <c r="AA1728" t="e">
        <f>VLOOKUP(T1728,[3]رکوردها!$A:$F,6,0)</f>
        <v>#N/A</v>
      </c>
      <c r="AB1728" t="e">
        <f>VLOOKUP(T1728,[3]رکوردها!$A:$E,5,0)</f>
        <v>#N/A</v>
      </c>
    </row>
    <row r="1729" spans="1:28" s="41" customFormat="1" hidden="1" x14ac:dyDescent="0.2">
      <c r="A1729" s="36">
        <v>177363</v>
      </c>
      <c r="B1729" s="36">
        <v>1327</v>
      </c>
      <c r="C1729" s="36">
        <v>1865</v>
      </c>
      <c r="D1729" s="39" t="s">
        <v>5178</v>
      </c>
      <c r="E1729" s="39"/>
      <c r="F1729" s="37" t="s">
        <v>171</v>
      </c>
      <c r="G1729" s="37" t="s">
        <v>1001</v>
      </c>
      <c r="H1729" s="38">
        <v>26023399</v>
      </c>
      <c r="I1729" s="38">
        <v>0</v>
      </c>
      <c r="J1729" s="38">
        <f t="shared" si="27"/>
        <v>26023399</v>
      </c>
      <c r="K1729" s="38"/>
      <c r="L1729" s="49"/>
      <c r="M1729" s="37" t="s">
        <v>63</v>
      </c>
      <c r="N1729" s="37" t="s">
        <v>64</v>
      </c>
      <c r="O1729" s="37" t="s">
        <v>157</v>
      </c>
      <c r="P1729" s="37" t="s">
        <v>158</v>
      </c>
      <c r="Q1729" s="37" t="s">
        <v>159</v>
      </c>
      <c r="R1729" s="37" t="s">
        <v>160</v>
      </c>
      <c r="S1729" s="37" t="s">
        <v>912</v>
      </c>
      <c r="T1729" s="37" t="s">
        <v>911</v>
      </c>
      <c r="U1729" s="1" t="e">
        <f>VLOOKUP(T1729,[2]VAT!$A:$D,1,0)</f>
        <v>#N/A</v>
      </c>
      <c r="V1729" s="37" t="s">
        <v>2</v>
      </c>
      <c r="W1729" s="37" t="s">
        <v>2</v>
      </c>
      <c r="X1729" t="e">
        <f>VLOOKUP(T1729,[3]رکوردها!$A:$B,2,0)</f>
        <v>#N/A</v>
      </c>
      <c r="Y1729" t="e">
        <f>VLOOKUP(T1729,[3]رکوردها!$A:$D,4,0)</f>
        <v>#N/A</v>
      </c>
      <c r="Z1729" t="e">
        <f>VLOOKUP(T1729,[3]رکوردها!$A:$C,3,0)</f>
        <v>#N/A</v>
      </c>
      <c r="AA1729" t="e">
        <f>VLOOKUP(T1729,[3]رکوردها!$A:$F,6,0)</f>
        <v>#N/A</v>
      </c>
      <c r="AB1729" t="e">
        <f>VLOOKUP(T1729,[3]رکوردها!$A:$E,5,0)</f>
        <v>#N/A</v>
      </c>
    </row>
    <row r="1730" spans="1:28" s="41" customFormat="1" hidden="1" x14ac:dyDescent="0.2">
      <c r="A1730" s="36">
        <v>177364</v>
      </c>
      <c r="B1730" s="36">
        <v>1327</v>
      </c>
      <c r="C1730" s="36">
        <v>1865</v>
      </c>
      <c r="D1730" s="39" t="s">
        <v>5178</v>
      </c>
      <c r="E1730" s="39"/>
      <c r="F1730" s="37" t="s">
        <v>171</v>
      </c>
      <c r="G1730" s="37" t="s">
        <v>920</v>
      </c>
      <c r="H1730" s="38">
        <v>26023399</v>
      </c>
      <c r="I1730" s="38">
        <v>0</v>
      </c>
      <c r="J1730" s="38">
        <f t="shared" si="27"/>
        <v>26023399</v>
      </c>
      <c r="K1730" s="38"/>
      <c r="L1730" s="49"/>
      <c r="M1730" s="37" t="s">
        <v>63</v>
      </c>
      <c r="N1730" s="37" t="s">
        <v>64</v>
      </c>
      <c r="O1730" s="37" t="s">
        <v>157</v>
      </c>
      <c r="P1730" s="37" t="s">
        <v>158</v>
      </c>
      <c r="Q1730" s="37" t="s">
        <v>159</v>
      </c>
      <c r="R1730" s="37" t="s">
        <v>160</v>
      </c>
      <c r="S1730" s="37" t="s">
        <v>912</v>
      </c>
      <c r="T1730" s="37" t="s">
        <v>911</v>
      </c>
      <c r="U1730" s="1" t="e">
        <f>VLOOKUP(T1730,[2]VAT!$A:$D,1,0)</f>
        <v>#N/A</v>
      </c>
      <c r="V1730" s="37" t="s">
        <v>2</v>
      </c>
      <c r="W1730" s="37" t="s">
        <v>2</v>
      </c>
      <c r="X1730" t="e">
        <f>VLOOKUP(T1730,[3]رکوردها!$A:$B,2,0)</f>
        <v>#N/A</v>
      </c>
      <c r="Y1730" t="e">
        <f>VLOOKUP(T1730,[3]رکوردها!$A:$D,4,0)</f>
        <v>#N/A</v>
      </c>
      <c r="Z1730" t="e">
        <f>VLOOKUP(T1730,[3]رکوردها!$A:$C,3,0)</f>
        <v>#N/A</v>
      </c>
      <c r="AA1730" t="e">
        <f>VLOOKUP(T1730,[3]رکوردها!$A:$F,6,0)</f>
        <v>#N/A</v>
      </c>
      <c r="AB1730" t="e">
        <f>VLOOKUP(T1730,[3]رکوردها!$A:$E,5,0)</f>
        <v>#N/A</v>
      </c>
    </row>
    <row r="1731" spans="1:28" s="41" customFormat="1" hidden="1" x14ac:dyDescent="0.2">
      <c r="A1731" s="36">
        <v>177365</v>
      </c>
      <c r="B1731" s="36">
        <v>1327</v>
      </c>
      <c r="C1731" s="36">
        <v>1865</v>
      </c>
      <c r="D1731" s="39" t="s">
        <v>5178</v>
      </c>
      <c r="E1731" s="39"/>
      <c r="F1731" s="37" t="s">
        <v>171</v>
      </c>
      <c r="G1731" s="37" t="s">
        <v>918</v>
      </c>
      <c r="H1731" s="38">
        <v>23854783</v>
      </c>
      <c r="I1731" s="38">
        <v>0</v>
      </c>
      <c r="J1731" s="38">
        <f t="shared" si="27"/>
        <v>23854783</v>
      </c>
      <c r="K1731" s="38"/>
      <c r="L1731" s="49"/>
      <c r="M1731" s="37" t="s">
        <v>63</v>
      </c>
      <c r="N1731" s="37" t="s">
        <v>64</v>
      </c>
      <c r="O1731" s="37" t="s">
        <v>157</v>
      </c>
      <c r="P1731" s="37" t="s">
        <v>158</v>
      </c>
      <c r="Q1731" s="37" t="s">
        <v>159</v>
      </c>
      <c r="R1731" s="37" t="s">
        <v>160</v>
      </c>
      <c r="S1731" s="37" t="s">
        <v>912</v>
      </c>
      <c r="T1731" s="37" t="s">
        <v>911</v>
      </c>
      <c r="U1731" s="1" t="e">
        <f>VLOOKUP(T1731,[2]VAT!$A:$D,1,0)</f>
        <v>#N/A</v>
      </c>
      <c r="V1731" s="37" t="s">
        <v>2</v>
      </c>
      <c r="W1731" s="37" t="s">
        <v>2</v>
      </c>
      <c r="X1731" t="e">
        <f>VLOOKUP(T1731,[3]رکوردها!$A:$B,2,0)</f>
        <v>#N/A</v>
      </c>
      <c r="Y1731" t="e">
        <f>VLOOKUP(T1731,[3]رکوردها!$A:$D,4,0)</f>
        <v>#N/A</v>
      </c>
      <c r="Z1731" t="e">
        <f>VLOOKUP(T1731,[3]رکوردها!$A:$C,3,0)</f>
        <v>#N/A</v>
      </c>
      <c r="AA1731" t="e">
        <f>VLOOKUP(T1731,[3]رکوردها!$A:$F,6,0)</f>
        <v>#N/A</v>
      </c>
      <c r="AB1731" t="e">
        <f>VLOOKUP(T1731,[3]رکوردها!$A:$E,5,0)</f>
        <v>#N/A</v>
      </c>
    </row>
    <row r="1732" spans="1:28" s="41" customFormat="1" hidden="1" x14ac:dyDescent="0.2">
      <c r="A1732" s="36">
        <v>177366</v>
      </c>
      <c r="B1732" s="36">
        <v>1327</v>
      </c>
      <c r="C1732" s="36">
        <v>1865</v>
      </c>
      <c r="D1732" s="39" t="s">
        <v>5178</v>
      </c>
      <c r="E1732" s="39"/>
      <c r="F1732" s="37" t="s">
        <v>171</v>
      </c>
      <c r="G1732" s="37" t="s">
        <v>923</v>
      </c>
      <c r="H1732" s="38">
        <v>23854783</v>
      </c>
      <c r="I1732" s="38">
        <v>0</v>
      </c>
      <c r="J1732" s="38">
        <f t="shared" si="27"/>
        <v>23854783</v>
      </c>
      <c r="K1732" s="38"/>
      <c r="L1732" s="49"/>
      <c r="M1732" s="37" t="s">
        <v>63</v>
      </c>
      <c r="N1732" s="37" t="s">
        <v>64</v>
      </c>
      <c r="O1732" s="37" t="s">
        <v>157</v>
      </c>
      <c r="P1732" s="37" t="s">
        <v>158</v>
      </c>
      <c r="Q1732" s="37" t="s">
        <v>159</v>
      </c>
      <c r="R1732" s="37" t="s">
        <v>160</v>
      </c>
      <c r="S1732" s="37" t="s">
        <v>912</v>
      </c>
      <c r="T1732" s="37" t="s">
        <v>911</v>
      </c>
      <c r="U1732" s="1" t="e">
        <f>VLOOKUP(T1732,[2]VAT!$A:$D,1,0)</f>
        <v>#N/A</v>
      </c>
      <c r="V1732" s="37" t="s">
        <v>2</v>
      </c>
      <c r="W1732" s="37" t="s">
        <v>2</v>
      </c>
      <c r="X1732" t="e">
        <f>VLOOKUP(T1732,[3]رکوردها!$A:$B,2,0)</f>
        <v>#N/A</v>
      </c>
      <c r="Y1732" t="e">
        <f>VLOOKUP(T1732,[3]رکوردها!$A:$D,4,0)</f>
        <v>#N/A</v>
      </c>
      <c r="Z1732" t="e">
        <f>VLOOKUP(T1732,[3]رکوردها!$A:$C,3,0)</f>
        <v>#N/A</v>
      </c>
      <c r="AA1732" t="e">
        <f>VLOOKUP(T1732,[3]رکوردها!$A:$F,6,0)</f>
        <v>#N/A</v>
      </c>
      <c r="AB1732" t="e">
        <f>VLOOKUP(T1732,[3]رکوردها!$A:$E,5,0)</f>
        <v>#N/A</v>
      </c>
    </row>
    <row r="1733" spans="1:28" s="41" customFormat="1" hidden="1" x14ac:dyDescent="0.2">
      <c r="A1733" s="36">
        <v>177367</v>
      </c>
      <c r="B1733" s="36">
        <v>1327</v>
      </c>
      <c r="C1733" s="36">
        <v>1865</v>
      </c>
      <c r="D1733" s="39" t="s">
        <v>5178</v>
      </c>
      <c r="E1733" s="39"/>
      <c r="F1733" s="37" t="s">
        <v>171</v>
      </c>
      <c r="G1733" s="37" t="s">
        <v>913</v>
      </c>
      <c r="H1733" s="38">
        <v>23854782</v>
      </c>
      <c r="I1733" s="38">
        <v>0</v>
      </c>
      <c r="J1733" s="38">
        <f t="shared" si="27"/>
        <v>23854782</v>
      </c>
      <c r="K1733" s="38"/>
      <c r="L1733" s="49"/>
      <c r="M1733" s="37" t="s">
        <v>63</v>
      </c>
      <c r="N1733" s="37" t="s">
        <v>64</v>
      </c>
      <c r="O1733" s="37" t="s">
        <v>157</v>
      </c>
      <c r="P1733" s="37" t="s">
        <v>158</v>
      </c>
      <c r="Q1733" s="37" t="s">
        <v>159</v>
      </c>
      <c r="R1733" s="37" t="s">
        <v>160</v>
      </c>
      <c r="S1733" s="37" t="s">
        <v>912</v>
      </c>
      <c r="T1733" s="37" t="s">
        <v>911</v>
      </c>
      <c r="U1733" s="1" t="e">
        <f>VLOOKUP(T1733,[2]VAT!$A:$D,1,0)</f>
        <v>#N/A</v>
      </c>
      <c r="V1733" s="37" t="s">
        <v>2</v>
      </c>
      <c r="W1733" s="37" t="s">
        <v>2</v>
      </c>
      <c r="X1733" t="e">
        <f>VLOOKUP(T1733,[3]رکوردها!$A:$B,2,0)</f>
        <v>#N/A</v>
      </c>
      <c r="Y1733" t="e">
        <f>VLOOKUP(T1733,[3]رکوردها!$A:$D,4,0)</f>
        <v>#N/A</v>
      </c>
      <c r="Z1733" t="e">
        <f>VLOOKUP(T1733,[3]رکوردها!$A:$C,3,0)</f>
        <v>#N/A</v>
      </c>
      <c r="AA1733" t="e">
        <f>VLOOKUP(T1733,[3]رکوردها!$A:$F,6,0)</f>
        <v>#N/A</v>
      </c>
      <c r="AB1733" t="e">
        <f>VLOOKUP(T1733,[3]رکوردها!$A:$E,5,0)</f>
        <v>#N/A</v>
      </c>
    </row>
    <row r="1734" spans="1:28" s="41" customFormat="1" hidden="1" x14ac:dyDescent="0.2">
      <c r="A1734" s="36">
        <v>177368</v>
      </c>
      <c r="B1734" s="36">
        <v>1327</v>
      </c>
      <c r="C1734" s="36">
        <v>1865</v>
      </c>
      <c r="D1734" s="39" t="s">
        <v>5178</v>
      </c>
      <c r="E1734" s="39"/>
      <c r="F1734" s="37" t="s">
        <v>171</v>
      </c>
      <c r="G1734" s="37" t="s">
        <v>918</v>
      </c>
      <c r="H1734" s="38">
        <v>21686166</v>
      </c>
      <c r="I1734" s="38">
        <v>0</v>
      </c>
      <c r="J1734" s="38">
        <f t="shared" si="27"/>
        <v>21686166</v>
      </c>
      <c r="K1734" s="38"/>
      <c r="L1734" s="49"/>
      <c r="M1734" s="37" t="s">
        <v>63</v>
      </c>
      <c r="N1734" s="37" t="s">
        <v>64</v>
      </c>
      <c r="O1734" s="37" t="s">
        <v>157</v>
      </c>
      <c r="P1734" s="37" t="s">
        <v>158</v>
      </c>
      <c r="Q1734" s="37" t="s">
        <v>159</v>
      </c>
      <c r="R1734" s="37" t="s">
        <v>160</v>
      </c>
      <c r="S1734" s="37" t="s">
        <v>912</v>
      </c>
      <c r="T1734" s="37" t="s">
        <v>911</v>
      </c>
      <c r="U1734" s="1" t="e">
        <f>VLOOKUP(T1734,[2]VAT!$A:$D,1,0)</f>
        <v>#N/A</v>
      </c>
      <c r="V1734" s="37" t="s">
        <v>2</v>
      </c>
      <c r="W1734" s="37" t="s">
        <v>2</v>
      </c>
      <c r="X1734" t="e">
        <f>VLOOKUP(T1734,[3]رکوردها!$A:$B,2,0)</f>
        <v>#N/A</v>
      </c>
      <c r="Y1734" t="e">
        <f>VLOOKUP(T1734,[3]رکوردها!$A:$D,4,0)</f>
        <v>#N/A</v>
      </c>
      <c r="Z1734" t="e">
        <f>VLOOKUP(T1734,[3]رکوردها!$A:$C,3,0)</f>
        <v>#N/A</v>
      </c>
      <c r="AA1734" t="e">
        <f>VLOOKUP(T1734,[3]رکوردها!$A:$F,6,0)</f>
        <v>#N/A</v>
      </c>
      <c r="AB1734" t="e">
        <f>VLOOKUP(T1734,[3]رکوردها!$A:$E,5,0)</f>
        <v>#N/A</v>
      </c>
    </row>
    <row r="1735" spans="1:28" s="41" customFormat="1" hidden="1" x14ac:dyDescent="0.2">
      <c r="A1735" s="36">
        <v>177369</v>
      </c>
      <c r="B1735" s="36">
        <v>1327</v>
      </c>
      <c r="C1735" s="36">
        <v>1865</v>
      </c>
      <c r="D1735" s="39" t="s">
        <v>5178</v>
      </c>
      <c r="E1735" s="39"/>
      <c r="F1735" s="37" t="s">
        <v>171</v>
      </c>
      <c r="G1735" s="37" t="s">
        <v>1004</v>
      </c>
      <c r="H1735" s="38">
        <v>21686166</v>
      </c>
      <c r="I1735" s="38">
        <v>0</v>
      </c>
      <c r="J1735" s="38">
        <f t="shared" si="27"/>
        <v>21686166</v>
      </c>
      <c r="K1735" s="38"/>
      <c r="L1735" s="49"/>
      <c r="M1735" s="37" t="s">
        <v>63</v>
      </c>
      <c r="N1735" s="37" t="s">
        <v>64</v>
      </c>
      <c r="O1735" s="37" t="s">
        <v>157</v>
      </c>
      <c r="P1735" s="37" t="s">
        <v>158</v>
      </c>
      <c r="Q1735" s="37" t="s">
        <v>159</v>
      </c>
      <c r="R1735" s="37" t="s">
        <v>160</v>
      </c>
      <c r="S1735" s="37" t="s">
        <v>912</v>
      </c>
      <c r="T1735" s="37" t="s">
        <v>911</v>
      </c>
      <c r="U1735" s="1" t="e">
        <f>VLOOKUP(T1735,[2]VAT!$A:$D,1,0)</f>
        <v>#N/A</v>
      </c>
      <c r="V1735" s="37" t="s">
        <v>2</v>
      </c>
      <c r="W1735" s="37" t="s">
        <v>2</v>
      </c>
      <c r="X1735" t="e">
        <f>VLOOKUP(T1735,[3]رکوردها!$A:$B,2,0)</f>
        <v>#N/A</v>
      </c>
      <c r="Y1735" t="e">
        <f>VLOOKUP(T1735,[3]رکوردها!$A:$D,4,0)</f>
        <v>#N/A</v>
      </c>
      <c r="Z1735" t="e">
        <f>VLOOKUP(T1735,[3]رکوردها!$A:$C,3,0)</f>
        <v>#N/A</v>
      </c>
      <c r="AA1735" t="e">
        <f>VLOOKUP(T1735,[3]رکوردها!$A:$F,6,0)</f>
        <v>#N/A</v>
      </c>
      <c r="AB1735" t="e">
        <f>VLOOKUP(T1735,[3]رکوردها!$A:$E,5,0)</f>
        <v>#N/A</v>
      </c>
    </row>
    <row r="1736" spans="1:28" s="41" customFormat="1" hidden="1" x14ac:dyDescent="0.2">
      <c r="A1736" s="36">
        <v>177370</v>
      </c>
      <c r="B1736" s="36">
        <v>1327</v>
      </c>
      <c r="C1736" s="36">
        <v>1865</v>
      </c>
      <c r="D1736" s="39" t="s">
        <v>5178</v>
      </c>
      <c r="E1736" s="39"/>
      <c r="F1736" s="37" t="s">
        <v>171</v>
      </c>
      <c r="G1736" s="37" t="s">
        <v>1001</v>
      </c>
      <c r="H1736" s="38">
        <v>21686166</v>
      </c>
      <c r="I1736" s="38">
        <v>0</v>
      </c>
      <c r="J1736" s="38">
        <f t="shared" si="27"/>
        <v>21686166</v>
      </c>
      <c r="K1736" s="38"/>
      <c r="L1736" s="49"/>
      <c r="M1736" s="37" t="s">
        <v>63</v>
      </c>
      <c r="N1736" s="37" t="s">
        <v>64</v>
      </c>
      <c r="O1736" s="37" t="s">
        <v>157</v>
      </c>
      <c r="P1736" s="37" t="s">
        <v>158</v>
      </c>
      <c r="Q1736" s="37" t="s">
        <v>159</v>
      </c>
      <c r="R1736" s="37" t="s">
        <v>160</v>
      </c>
      <c r="S1736" s="37" t="s">
        <v>912</v>
      </c>
      <c r="T1736" s="37" t="s">
        <v>911</v>
      </c>
      <c r="U1736" s="1" t="e">
        <f>VLOOKUP(T1736,[2]VAT!$A:$D,1,0)</f>
        <v>#N/A</v>
      </c>
      <c r="V1736" s="37" t="s">
        <v>2</v>
      </c>
      <c r="W1736" s="37" t="s">
        <v>2</v>
      </c>
      <c r="X1736" t="e">
        <f>VLOOKUP(T1736,[3]رکوردها!$A:$B,2,0)</f>
        <v>#N/A</v>
      </c>
      <c r="Y1736" t="e">
        <f>VLOOKUP(T1736,[3]رکوردها!$A:$D,4,0)</f>
        <v>#N/A</v>
      </c>
      <c r="Z1736" t="e">
        <f>VLOOKUP(T1736,[3]رکوردها!$A:$C,3,0)</f>
        <v>#N/A</v>
      </c>
      <c r="AA1736" t="e">
        <f>VLOOKUP(T1736,[3]رکوردها!$A:$F,6,0)</f>
        <v>#N/A</v>
      </c>
      <c r="AB1736" t="e">
        <f>VLOOKUP(T1736,[3]رکوردها!$A:$E,5,0)</f>
        <v>#N/A</v>
      </c>
    </row>
    <row r="1737" spans="1:28" s="41" customFormat="1" hidden="1" x14ac:dyDescent="0.2">
      <c r="A1737" s="36">
        <v>177371</v>
      </c>
      <c r="B1737" s="36">
        <v>1327</v>
      </c>
      <c r="C1737" s="36">
        <v>1865</v>
      </c>
      <c r="D1737" s="39" t="s">
        <v>5178</v>
      </c>
      <c r="E1737" s="39"/>
      <c r="F1737" s="37" t="s">
        <v>171</v>
      </c>
      <c r="G1737" s="37" t="s">
        <v>1005</v>
      </c>
      <c r="H1737" s="38">
        <v>21686166</v>
      </c>
      <c r="I1737" s="38">
        <v>0</v>
      </c>
      <c r="J1737" s="38">
        <f t="shared" si="27"/>
        <v>21686166</v>
      </c>
      <c r="K1737" s="38"/>
      <c r="L1737" s="49"/>
      <c r="M1737" s="37" t="s">
        <v>63</v>
      </c>
      <c r="N1737" s="37" t="s">
        <v>64</v>
      </c>
      <c r="O1737" s="37" t="s">
        <v>157</v>
      </c>
      <c r="P1737" s="37" t="s">
        <v>158</v>
      </c>
      <c r="Q1737" s="37" t="s">
        <v>159</v>
      </c>
      <c r="R1737" s="37" t="s">
        <v>160</v>
      </c>
      <c r="S1737" s="37" t="s">
        <v>912</v>
      </c>
      <c r="T1737" s="37" t="s">
        <v>911</v>
      </c>
      <c r="U1737" s="1" t="e">
        <f>VLOOKUP(T1737,[2]VAT!$A:$D,1,0)</f>
        <v>#N/A</v>
      </c>
      <c r="V1737" s="37" t="s">
        <v>2</v>
      </c>
      <c r="W1737" s="37" t="s">
        <v>2</v>
      </c>
      <c r="X1737" t="e">
        <f>VLOOKUP(T1737,[3]رکوردها!$A:$B,2,0)</f>
        <v>#N/A</v>
      </c>
      <c r="Y1737" t="e">
        <f>VLOOKUP(T1737,[3]رکوردها!$A:$D,4,0)</f>
        <v>#N/A</v>
      </c>
      <c r="Z1737" t="e">
        <f>VLOOKUP(T1737,[3]رکوردها!$A:$C,3,0)</f>
        <v>#N/A</v>
      </c>
      <c r="AA1737" t="e">
        <f>VLOOKUP(T1737,[3]رکوردها!$A:$F,6,0)</f>
        <v>#N/A</v>
      </c>
      <c r="AB1737" t="e">
        <f>VLOOKUP(T1737,[3]رکوردها!$A:$E,5,0)</f>
        <v>#N/A</v>
      </c>
    </row>
    <row r="1738" spans="1:28" s="41" customFormat="1" hidden="1" x14ac:dyDescent="0.2">
      <c r="A1738" s="36">
        <v>177372</v>
      </c>
      <c r="B1738" s="36">
        <v>1327</v>
      </c>
      <c r="C1738" s="36">
        <v>1865</v>
      </c>
      <c r="D1738" s="39" t="s">
        <v>5178</v>
      </c>
      <c r="E1738" s="39"/>
      <c r="F1738" s="37" t="s">
        <v>171</v>
      </c>
      <c r="G1738" s="37" t="s">
        <v>918</v>
      </c>
      <c r="H1738" s="38">
        <v>19517550</v>
      </c>
      <c r="I1738" s="38">
        <v>0</v>
      </c>
      <c r="J1738" s="38">
        <f t="shared" si="27"/>
        <v>19517550</v>
      </c>
      <c r="K1738" s="38"/>
      <c r="L1738" s="49"/>
      <c r="M1738" s="37" t="s">
        <v>63</v>
      </c>
      <c r="N1738" s="37" t="s">
        <v>64</v>
      </c>
      <c r="O1738" s="37" t="s">
        <v>157</v>
      </c>
      <c r="P1738" s="37" t="s">
        <v>158</v>
      </c>
      <c r="Q1738" s="37" t="s">
        <v>159</v>
      </c>
      <c r="R1738" s="37" t="s">
        <v>160</v>
      </c>
      <c r="S1738" s="37" t="s">
        <v>912</v>
      </c>
      <c r="T1738" s="37" t="s">
        <v>911</v>
      </c>
      <c r="U1738" s="1" t="e">
        <f>VLOOKUP(T1738,[2]VAT!$A:$D,1,0)</f>
        <v>#N/A</v>
      </c>
      <c r="V1738" s="37" t="s">
        <v>2</v>
      </c>
      <c r="W1738" s="37" t="s">
        <v>2</v>
      </c>
      <c r="X1738" t="e">
        <f>VLOOKUP(T1738,[3]رکوردها!$A:$B,2,0)</f>
        <v>#N/A</v>
      </c>
      <c r="Y1738" t="e">
        <f>VLOOKUP(T1738,[3]رکوردها!$A:$D,4,0)</f>
        <v>#N/A</v>
      </c>
      <c r="Z1738" t="e">
        <f>VLOOKUP(T1738,[3]رکوردها!$A:$C,3,0)</f>
        <v>#N/A</v>
      </c>
      <c r="AA1738" t="e">
        <f>VLOOKUP(T1738,[3]رکوردها!$A:$F,6,0)</f>
        <v>#N/A</v>
      </c>
      <c r="AB1738" t="e">
        <f>VLOOKUP(T1738,[3]رکوردها!$A:$E,5,0)</f>
        <v>#N/A</v>
      </c>
    </row>
    <row r="1739" spans="1:28" s="41" customFormat="1" hidden="1" x14ac:dyDescent="0.2">
      <c r="A1739" s="36">
        <v>177373</v>
      </c>
      <c r="B1739" s="36">
        <v>1327</v>
      </c>
      <c r="C1739" s="36">
        <v>1865</v>
      </c>
      <c r="D1739" s="39" t="s">
        <v>5178</v>
      </c>
      <c r="E1739" s="39"/>
      <c r="F1739" s="37" t="s">
        <v>171</v>
      </c>
      <c r="G1739" s="37" t="s">
        <v>914</v>
      </c>
      <c r="H1739" s="38">
        <v>19517550</v>
      </c>
      <c r="I1739" s="38">
        <v>0</v>
      </c>
      <c r="J1739" s="38">
        <f t="shared" ref="J1739:J1802" si="28">H1739-I1739</f>
        <v>19517550</v>
      </c>
      <c r="K1739" s="38"/>
      <c r="L1739" s="49"/>
      <c r="M1739" s="37" t="s">
        <v>63</v>
      </c>
      <c r="N1739" s="37" t="s">
        <v>64</v>
      </c>
      <c r="O1739" s="37" t="s">
        <v>157</v>
      </c>
      <c r="P1739" s="37" t="s">
        <v>158</v>
      </c>
      <c r="Q1739" s="37" t="s">
        <v>159</v>
      </c>
      <c r="R1739" s="37" t="s">
        <v>160</v>
      </c>
      <c r="S1739" s="37" t="s">
        <v>912</v>
      </c>
      <c r="T1739" s="37" t="s">
        <v>911</v>
      </c>
      <c r="U1739" s="1" t="e">
        <f>VLOOKUP(T1739,[2]VAT!$A:$D,1,0)</f>
        <v>#N/A</v>
      </c>
      <c r="V1739" s="37" t="s">
        <v>2</v>
      </c>
      <c r="W1739" s="37" t="s">
        <v>2</v>
      </c>
      <c r="X1739" t="e">
        <f>VLOOKUP(T1739,[3]رکوردها!$A:$B,2,0)</f>
        <v>#N/A</v>
      </c>
      <c r="Y1739" t="e">
        <f>VLOOKUP(T1739,[3]رکوردها!$A:$D,4,0)</f>
        <v>#N/A</v>
      </c>
      <c r="Z1739" t="e">
        <f>VLOOKUP(T1739,[3]رکوردها!$A:$C,3,0)</f>
        <v>#N/A</v>
      </c>
      <c r="AA1739" t="e">
        <f>VLOOKUP(T1739,[3]رکوردها!$A:$F,6,0)</f>
        <v>#N/A</v>
      </c>
      <c r="AB1739" t="e">
        <f>VLOOKUP(T1739,[3]رکوردها!$A:$E,5,0)</f>
        <v>#N/A</v>
      </c>
    </row>
    <row r="1740" spans="1:28" s="41" customFormat="1" hidden="1" x14ac:dyDescent="0.2">
      <c r="A1740" s="36">
        <v>177374</v>
      </c>
      <c r="B1740" s="36">
        <v>1327</v>
      </c>
      <c r="C1740" s="36">
        <v>1865</v>
      </c>
      <c r="D1740" s="39" t="s">
        <v>5178</v>
      </c>
      <c r="E1740" s="39"/>
      <c r="F1740" s="37" t="s">
        <v>171</v>
      </c>
      <c r="G1740" s="37" t="s">
        <v>913</v>
      </c>
      <c r="H1740" s="38">
        <v>19517549</v>
      </c>
      <c r="I1740" s="38">
        <v>0</v>
      </c>
      <c r="J1740" s="38">
        <f t="shared" si="28"/>
        <v>19517549</v>
      </c>
      <c r="K1740" s="38"/>
      <c r="L1740" s="49"/>
      <c r="M1740" s="37" t="s">
        <v>63</v>
      </c>
      <c r="N1740" s="37" t="s">
        <v>64</v>
      </c>
      <c r="O1740" s="37" t="s">
        <v>157</v>
      </c>
      <c r="P1740" s="37" t="s">
        <v>158</v>
      </c>
      <c r="Q1740" s="37" t="s">
        <v>159</v>
      </c>
      <c r="R1740" s="37" t="s">
        <v>160</v>
      </c>
      <c r="S1740" s="37" t="s">
        <v>912</v>
      </c>
      <c r="T1740" s="37" t="s">
        <v>911</v>
      </c>
      <c r="U1740" s="1" t="e">
        <f>VLOOKUP(T1740,[2]VAT!$A:$D,1,0)</f>
        <v>#N/A</v>
      </c>
      <c r="V1740" s="37" t="s">
        <v>2</v>
      </c>
      <c r="W1740" s="37" t="s">
        <v>2</v>
      </c>
      <c r="X1740" t="e">
        <f>VLOOKUP(T1740,[3]رکوردها!$A:$B,2,0)</f>
        <v>#N/A</v>
      </c>
      <c r="Y1740" t="e">
        <f>VLOOKUP(T1740,[3]رکوردها!$A:$D,4,0)</f>
        <v>#N/A</v>
      </c>
      <c r="Z1740" t="e">
        <f>VLOOKUP(T1740,[3]رکوردها!$A:$C,3,0)</f>
        <v>#N/A</v>
      </c>
      <c r="AA1740" t="e">
        <f>VLOOKUP(T1740,[3]رکوردها!$A:$F,6,0)</f>
        <v>#N/A</v>
      </c>
      <c r="AB1740" t="e">
        <f>VLOOKUP(T1740,[3]رکوردها!$A:$E,5,0)</f>
        <v>#N/A</v>
      </c>
    </row>
    <row r="1741" spans="1:28" s="41" customFormat="1" hidden="1" x14ac:dyDescent="0.2">
      <c r="A1741" s="36">
        <v>177375</v>
      </c>
      <c r="B1741" s="36">
        <v>1327</v>
      </c>
      <c r="C1741" s="36">
        <v>1865</v>
      </c>
      <c r="D1741" s="39" t="s">
        <v>5178</v>
      </c>
      <c r="E1741" s="39"/>
      <c r="F1741" s="37" t="s">
        <v>171</v>
      </c>
      <c r="G1741" s="37" t="s">
        <v>1006</v>
      </c>
      <c r="H1741" s="38">
        <v>17348933</v>
      </c>
      <c r="I1741" s="38">
        <v>0</v>
      </c>
      <c r="J1741" s="38">
        <f t="shared" si="28"/>
        <v>17348933</v>
      </c>
      <c r="K1741" s="38"/>
      <c r="L1741" s="49"/>
      <c r="M1741" s="37" t="s">
        <v>63</v>
      </c>
      <c r="N1741" s="37" t="s">
        <v>64</v>
      </c>
      <c r="O1741" s="37" t="s">
        <v>157</v>
      </c>
      <c r="P1741" s="37" t="s">
        <v>158</v>
      </c>
      <c r="Q1741" s="37" t="s">
        <v>159</v>
      </c>
      <c r="R1741" s="37" t="s">
        <v>160</v>
      </c>
      <c r="S1741" s="37" t="s">
        <v>912</v>
      </c>
      <c r="T1741" s="37" t="s">
        <v>911</v>
      </c>
      <c r="U1741" s="1" t="e">
        <f>VLOOKUP(T1741,[2]VAT!$A:$D,1,0)</f>
        <v>#N/A</v>
      </c>
      <c r="V1741" s="37" t="s">
        <v>2</v>
      </c>
      <c r="W1741" s="37" t="s">
        <v>2</v>
      </c>
      <c r="X1741" t="e">
        <f>VLOOKUP(T1741,[3]رکوردها!$A:$B,2,0)</f>
        <v>#N/A</v>
      </c>
      <c r="Y1741" t="e">
        <f>VLOOKUP(T1741,[3]رکوردها!$A:$D,4,0)</f>
        <v>#N/A</v>
      </c>
      <c r="Z1741" t="e">
        <f>VLOOKUP(T1741,[3]رکوردها!$A:$C,3,0)</f>
        <v>#N/A</v>
      </c>
      <c r="AA1741" t="e">
        <f>VLOOKUP(T1741,[3]رکوردها!$A:$F,6,0)</f>
        <v>#N/A</v>
      </c>
      <c r="AB1741" t="e">
        <f>VLOOKUP(T1741,[3]رکوردها!$A:$E,5,0)</f>
        <v>#N/A</v>
      </c>
    </row>
    <row r="1742" spans="1:28" s="41" customFormat="1" hidden="1" x14ac:dyDescent="0.2">
      <c r="A1742" s="36">
        <v>177376</v>
      </c>
      <c r="B1742" s="36">
        <v>1327</v>
      </c>
      <c r="C1742" s="36">
        <v>1865</v>
      </c>
      <c r="D1742" s="39" t="s">
        <v>5178</v>
      </c>
      <c r="E1742" s="39"/>
      <c r="F1742" s="37" t="s">
        <v>171</v>
      </c>
      <c r="G1742" s="37" t="s">
        <v>918</v>
      </c>
      <c r="H1742" s="38">
        <v>17348933</v>
      </c>
      <c r="I1742" s="38">
        <v>0</v>
      </c>
      <c r="J1742" s="38">
        <f t="shared" si="28"/>
        <v>17348933</v>
      </c>
      <c r="K1742" s="38"/>
      <c r="L1742" s="49"/>
      <c r="M1742" s="37" t="s">
        <v>63</v>
      </c>
      <c r="N1742" s="37" t="s">
        <v>64</v>
      </c>
      <c r="O1742" s="37" t="s">
        <v>157</v>
      </c>
      <c r="P1742" s="37" t="s">
        <v>158</v>
      </c>
      <c r="Q1742" s="37" t="s">
        <v>159</v>
      </c>
      <c r="R1742" s="37" t="s">
        <v>160</v>
      </c>
      <c r="S1742" s="37" t="s">
        <v>912</v>
      </c>
      <c r="T1742" s="37" t="s">
        <v>911</v>
      </c>
      <c r="U1742" s="1" t="e">
        <f>VLOOKUP(T1742,[2]VAT!$A:$D,1,0)</f>
        <v>#N/A</v>
      </c>
      <c r="V1742" s="37" t="s">
        <v>2</v>
      </c>
      <c r="W1742" s="37" t="s">
        <v>2</v>
      </c>
      <c r="X1742" t="e">
        <f>VLOOKUP(T1742,[3]رکوردها!$A:$B,2,0)</f>
        <v>#N/A</v>
      </c>
      <c r="Y1742" t="e">
        <f>VLOOKUP(T1742,[3]رکوردها!$A:$D,4,0)</f>
        <v>#N/A</v>
      </c>
      <c r="Z1742" t="e">
        <f>VLOOKUP(T1742,[3]رکوردها!$A:$C,3,0)</f>
        <v>#N/A</v>
      </c>
      <c r="AA1742" t="e">
        <f>VLOOKUP(T1742,[3]رکوردها!$A:$F,6,0)</f>
        <v>#N/A</v>
      </c>
      <c r="AB1742" t="e">
        <f>VLOOKUP(T1742,[3]رکوردها!$A:$E,5,0)</f>
        <v>#N/A</v>
      </c>
    </row>
    <row r="1743" spans="1:28" s="41" customFormat="1" hidden="1" x14ac:dyDescent="0.2">
      <c r="A1743" s="36">
        <v>177377</v>
      </c>
      <c r="B1743" s="36">
        <v>1327</v>
      </c>
      <c r="C1743" s="36">
        <v>1865</v>
      </c>
      <c r="D1743" s="39" t="s">
        <v>5178</v>
      </c>
      <c r="E1743" s="39"/>
      <c r="F1743" s="37" t="s">
        <v>171</v>
      </c>
      <c r="G1743" s="37" t="s">
        <v>1001</v>
      </c>
      <c r="H1743" s="38">
        <v>17348933</v>
      </c>
      <c r="I1743" s="38">
        <v>0</v>
      </c>
      <c r="J1743" s="38">
        <f t="shared" si="28"/>
        <v>17348933</v>
      </c>
      <c r="K1743" s="38"/>
      <c r="L1743" s="49"/>
      <c r="M1743" s="37" t="s">
        <v>63</v>
      </c>
      <c r="N1743" s="37" t="s">
        <v>64</v>
      </c>
      <c r="O1743" s="37" t="s">
        <v>157</v>
      </c>
      <c r="P1743" s="37" t="s">
        <v>158</v>
      </c>
      <c r="Q1743" s="37" t="s">
        <v>159</v>
      </c>
      <c r="R1743" s="37" t="s">
        <v>160</v>
      </c>
      <c r="S1743" s="37" t="s">
        <v>912</v>
      </c>
      <c r="T1743" s="37" t="s">
        <v>911</v>
      </c>
      <c r="U1743" s="1" t="e">
        <f>VLOOKUP(T1743,[2]VAT!$A:$D,1,0)</f>
        <v>#N/A</v>
      </c>
      <c r="V1743" s="37" t="s">
        <v>2</v>
      </c>
      <c r="W1743" s="37" t="s">
        <v>2</v>
      </c>
      <c r="X1743" t="e">
        <f>VLOOKUP(T1743,[3]رکوردها!$A:$B,2,0)</f>
        <v>#N/A</v>
      </c>
      <c r="Y1743" t="e">
        <f>VLOOKUP(T1743,[3]رکوردها!$A:$D,4,0)</f>
        <v>#N/A</v>
      </c>
      <c r="Z1743" t="e">
        <f>VLOOKUP(T1743,[3]رکوردها!$A:$C,3,0)</f>
        <v>#N/A</v>
      </c>
      <c r="AA1743" t="e">
        <f>VLOOKUP(T1743,[3]رکوردها!$A:$F,6,0)</f>
        <v>#N/A</v>
      </c>
      <c r="AB1743" t="e">
        <f>VLOOKUP(T1743,[3]رکوردها!$A:$E,5,0)</f>
        <v>#N/A</v>
      </c>
    </row>
    <row r="1744" spans="1:28" s="41" customFormat="1" hidden="1" x14ac:dyDescent="0.2">
      <c r="A1744" s="36">
        <v>177378</v>
      </c>
      <c r="B1744" s="36">
        <v>1327</v>
      </c>
      <c r="C1744" s="36">
        <v>1865</v>
      </c>
      <c r="D1744" s="39" t="s">
        <v>5178</v>
      </c>
      <c r="E1744" s="39"/>
      <c r="F1744" s="37" t="s">
        <v>171</v>
      </c>
      <c r="G1744" s="37" t="s">
        <v>1000</v>
      </c>
      <c r="H1744" s="38">
        <v>17348933</v>
      </c>
      <c r="I1744" s="38">
        <v>0</v>
      </c>
      <c r="J1744" s="38">
        <f t="shared" si="28"/>
        <v>17348933</v>
      </c>
      <c r="K1744" s="38"/>
      <c r="L1744" s="49"/>
      <c r="M1744" s="37" t="s">
        <v>63</v>
      </c>
      <c r="N1744" s="37" t="s">
        <v>64</v>
      </c>
      <c r="O1744" s="37" t="s">
        <v>157</v>
      </c>
      <c r="P1744" s="37" t="s">
        <v>158</v>
      </c>
      <c r="Q1744" s="37" t="s">
        <v>159</v>
      </c>
      <c r="R1744" s="37" t="s">
        <v>160</v>
      </c>
      <c r="S1744" s="37" t="s">
        <v>912</v>
      </c>
      <c r="T1744" s="37" t="s">
        <v>911</v>
      </c>
      <c r="U1744" s="1" t="e">
        <f>VLOOKUP(T1744,[2]VAT!$A:$D,1,0)</f>
        <v>#N/A</v>
      </c>
      <c r="V1744" s="37" t="s">
        <v>2</v>
      </c>
      <c r="W1744" s="37" t="s">
        <v>2</v>
      </c>
      <c r="X1744" t="e">
        <f>VLOOKUP(T1744,[3]رکوردها!$A:$B,2,0)</f>
        <v>#N/A</v>
      </c>
      <c r="Y1744" t="e">
        <f>VLOOKUP(T1744,[3]رکوردها!$A:$D,4,0)</f>
        <v>#N/A</v>
      </c>
      <c r="Z1744" t="e">
        <f>VLOOKUP(T1744,[3]رکوردها!$A:$C,3,0)</f>
        <v>#N/A</v>
      </c>
      <c r="AA1744" t="e">
        <f>VLOOKUP(T1744,[3]رکوردها!$A:$F,6,0)</f>
        <v>#N/A</v>
      </c>
      <c r="AB1744" t="e">
        <f>VLOOKUP(T1744,[3]رکوردها!$A:$E,5,0)</f>
        <v>#N/A</v>
      </c>
    </row>
    <row r="1745" spans="1:28" s="41" customFormat="1" hidden="1" x14ac:dyDescent="0.2">
      <c r="A1745" s="36">
        <v>177379</v>
      </c>
      <c r="B1745" s="36">
        <v>1327</v>
      </c>
      <c r="C1745" s="36">
        <v>1865</v>
      </c>
      <c r="D1745" s="39" t="s">
        <v>5178</v>
      </c>
      <c r="E1745" s="39"/>
      <c r="F1745" s="37" t="s">
        <v>171</v>
      </c>
      <c r="G1745" s="37" t="s">
        <v>923</v>
      </c>
      <c r="H1745" s="38">
        <v>17348933</v>
      </c>
      <c r="I1745" s="38">
        <v>0</v>
      </c>
      <c r="J1745" s="38">
        <f t="shared" si="28"/>
        <v>17348933</v>
      </c>
      <c r="K1745" s="38"/>
      <c r="L1745" s="49"/>
      <c r="M1745" s="37" t="s">
        <v>63</v>
      </c>
      <c r="N1745" s="37" t="s">
        <v>64</v>
      </c>
      <c r="O1745" s="37" t="s">
        <v>157</v>
      </c>
      <c r="P1745" s="37" t="s">
        <v>158</v>
      </c>
      <c r="Q1745" s="37" t="s">
        <v>159</v>
      </c>
      <c r="R1745" s="37" t="s">
        <v>160</v>
      </c>
      <c r="S1745" s="37" t="s">
        <v>912</v>
      </c>
      <c r="T1745" s="37" t="s">
        <v>911</v>
      </c>
      <c r="U1745" s="1" t="e">
        <f>VLOOKUP(T1745,[2]VAT!$A:$D,1,0)</f>
        <v>#N/A</v>
      </c>
      <c r="V1745" s="37" t="s">
        <v>2</v>
      </c>
      <c r="W1745" s="37" t="s">
        <v>2</v>
      </c>
      <c r="X1745" t="e">
        <f>VLOOKUP(T1745,[3]رکوردها!$A:$B,2,0)</f>
        <v>#N/A</v>
      </c>
      <c r="Y1745" t="e">
        <f>VLOOKUP(T1745,[3]رکوردها!$A:$D,4,0)</f>
        <v>#N/A</v>
      </c>
      <c r="Z1745" t="e">
        <f>VLOOKUP(T1745,[3]رکوردها!$A:$C,3,0)</f>
        <v>#N/A</v>
      </c>
      <c r="AA1745" t="e">
        <f>VLOOKUP(T1745,[3]رکوردها!$A:$F,6,0)</f>
        <v>#N/A</v>
      </c>
      <c r="AB1745" t="e">
        <f>VLOOKUP(T1745,[3]رکوردها!$A:$E,5,0)</f>
        <v>#N/A</v>
      </c>
    </row>
    <row r="1746" spans="1:28" s="41" customFormat="1" hidden="1" x14ac:dyDescent="0.2">
      <c r="A1746" s="36">
        <v>177380</v>
      </c>
      <c r="B1746" s="36">
        <v>1327</v>
      </c>
      <c r="C1746" s="36">
        <v>1865</v>
      </c>
      <c r="D1746" s="39" t="s">
        <v>5178</v>
      </c>
      <c r="E1746" s="39"/>
      <c r="F1746" s="37" t="s">
        <v>171</v>
      </c>
      <c r="G1746" s="37" t="s">
        <v>926</v>
      </c>
      <c r="H1746" s="38">
        <v>17348933</v>
      </c>
      <c r="I1746" s="38">
        <v>0</v>
      </c>
      <c r="J1746" s="38">
        <f t="shared" si="28"/>
        <v>17348933</v>
      </c>
      <c r="K1746" s="38"/>
      <c r="L1746" s="49"/>
      <c r="M1746" s="37" t="s">
        <v>63</v>
      </c>
      <c r="N1746" s="37" t="s">
        <v>64</v>
      </c>
      <c r="O1746" s="37" t="s">
        <v>157</v>
      </c>
      <c r="P1746" s="37" t="s">
        <v>158</v>
      </c>
      <c r="Q1746" s="37" t="s">
        <v>159</v>
      </c>
      <c r="R1746" s="37" t="s">
        <v>160</v>
      </c>
      <c r="S1746" s="37" t="s">
        <v>912</v>
      </c>
      <c r="T1746" s="37" t="s">
        <v>911</v>
      </c>
      <c r="U1746" s="1" t="e">
        <f>VLOOKUP(T1746,[2]VAT!$A:$D,1,0)</f>
        <v>#N/A</v>
      </c>
      <c r="V1746" s="37" t="s">
        <v>2</v>
      </c>
      <c r="W1746" s="37" t="s">
        <v>2</v>
      </c>
      <c r="X1746" t="e">
        <f>VLOOKUP(T1746,[3]رکوردها!$A:$B,2,0)</f>
        <v>#N/A</v>
      </c>
      <c r="Y1746" t="e">
        <f>VLOOKUP(T1746,[3]رکوردها!$A:$D,4,0)</f>
        <v>#N/A</v>
      </c>
      <c r="Z1746" t="e">
        <f>VLOOKUP(T1746,[3]رکوردها!$A:$C,3,0)</f>
        <v>#N/A</v>
      </c>
      <c r="AA1746" t="e">
        <f>VLOOKUP(T1746,[3]رکوردها!$A:$F,6,0)</f>
        <v>#N/A</v>
      </c>
      <c r="AB1746" t="e">
        <f>VLOOKUP(T1746,[3]رکوردها!$A:$E,5,0)</f>
        <v>#N/A</v>
      </c>
    </row>
    <row r="1747" spans="1:28" s="41" customFormat="1" hidden="1" x14ac:dyDescent="0.2">
      <c r="A1747" s="36">
        <v>177381</v>
      </c>
      <c r="B1747" s="36">
        <v>1327</v>
      </c>
      <c r="C1747" s="36">
        <v>1865</v>
      </c>
      <c r="D1747" s="39" t="s">
        <v>5178</v>
      </c>
      <c r="E1747" s="39"/>
      <c r="F1747" s="37" t="s">
        <v>171</v>
      </c>
      <c r="G1747" s="37" t="s">
        <v>926</v>
      </c>
      <c r="H1747" s="38">
        <v>17348933</v>
      </c>
      <c r="I1747" s="38">
        <v>0</v>
      </c>
      <c r="J1747" s="38">
        <f t="shared" si="28"/>
        <v>17348933</v>
      </c>
      <c r="K1747" s="38"/>
      <c r="L1747" s="49"/>
      <c r="M1747" s="37" t="s">
        <v>63</v>
      </c>
      <c r="N1747" s="37" t="s">
        <v>64</v>
      </c>
      <c r="O1747" s="37" t="s">
        <v>157</v>
      </c>
      <c r="P1747" s="37" t="s">
        <v>158</v>
      </c>
      <c r="Q1747" s="37" t="s">
        <v>159</v>
      </c>
      <c r="R1747" s="37" t="s">
        <v>160</v>
      </c>
      <c r="S1747" s="37" t="s">
        <v>912</v>
      </c>
      <c r="T1747" s="37" t="s">
        <v>911</v>
      </c>
      <c r="U1747" s="1" t="e">
        <f>VLOOKUP(T1747,[2]VAT!$A:$D,1,0)</f>
        <v>#N/A</v>
      </c>
      <c r="V1747" s="37" t="s">
        <v>2</v>
      </c>
      <c r="W1747" s="37" t="s">
        <v>2</v>
      </c>
      <c r="X1747" t="e">
        <f>VLOOKUP(T1747,[3]رکوردها!$A:$B,2,0)</f>
        <v>#N/A</v>
      </c>
      <c r="Y1747" t="e">
        <f>VLOOKUP(T1747,[3]رکوردها!$A:$D,4,0)</f>
        <v>#N/A</v>
      </c>
      <c r="Z1747" t="e">
        <f>VLOOKUP(T1747,[3]رکوردها!$A:$C,3,0)</f>
        <v>#N/A</v>
      </c>
      <c r="AA1747" t="e">
        <f>VLOOKUP(T1747,[3]رکوردها!$A:$F,6,0)</f>
        <v>#N/A</v>
      </c>
      <c r="AB1747" t="e">
        <f>VLOOKUP(T1747,[3]رکوردها!$A:$E,5,0)</f>
        <v>#N/A</v>
      </c>
    </row>
    <row r="1748" spans="1:28" s="41" customFormat="1" hidden="1" x14ac:dyDescent="0.2">
      <c r="A1748" s="36">
        <v>177382</v>
      </c>
      <c r="B1748" s="36">
        <v>1327</v>
      </c>
      <c r="C1748" s="36">
        <v>1865</v>
      </c>
      <c r="D1748" s="39" t="s">
        <v>5178</v>
      </c>
      <c r="E1748" s="39"/>
      <c r="F1748" s="37" t="s">
        <v>171</v>
      </c>
      <c r="G1748" s="37" t="s">
        <v>1007</v>
      </c>
      <c r="H1748" s="38">
        <v>17348933</v>
      </c>
      <c r="I1748" s="38">
        <v>0</v>
      </c>
      <c r="J1748" s="38">
        <f t="shared" si="28"/>
        <v>17348933</v>
      </c>
      <c r="K1748" s="38"/>
      <c r="L1748" s="49"/>
      <c r="M1748" s="37" t="s">
        <v>63</v>
      </c>
      <c r="N1748" s="37" t="s">
        <v>64</v>
      </c>
      <c r="O1748" s="37" t="s">
        <v>157</v>
      </c>
      <c r="P1748" s="37" t="s">
        <v>158</v>
      </c>
      <c r="Q1748" s="37" t="s">
        <v>159</v>
      </c>
      <c r="R1748" s="37" t="s">
        <v>160</v>
      </c>
      <c r="S1748" s="37" t="s">
        <v>912</v>
      </c>
      <c r="T1748" s="37" t="s">
        <v>911</v>
      </c>
      <c r="U1748" s="1" t="e">
        <f>VLOOKUP(T1748,[2]VAT!$A:$D,1,0)</f>
        <v>#N/A</v>
      </c>
      <c r="V1748" s="37" t="s">
        <v>2</v>
      </c>
      <c r="W1748" s="37" t="s">
        <v>2</v>
      </c>
      <c r="X1748" t="e">
        <f>VLOOKUP(T1748,[3]رکوردها!$A:$B,2,0)</f>
        <v>#N/A</v>
      </c>
      <c r="Y1748" t="e">
        <f>VLOOKUP(T1748,[3]رکوردها!$A:$D,4,0)</f>
        <v>#N/A</v>
      </c>
      <c r="Z1748" t="e">
        <f>VLOOKUP(T1748,[3]رکوردها!$A:$C,3,0)</f>
        <v>#N/A</v>
      </c>
      <c r="AA1748" t="e">
        <f>VLOOKUP(T1748,[3]رکوردها!$A:$F,6,0)</f>
        <v>#N/A</v>
      </c>
      <c r="AB1748" t="e">
        <f>VLOOKUP(T1748,[3]رکوردها!$A:$E,5,0)</f>
        <v>#N/A</v>
      </c>
    </row>
    <row r="1749" spans="1:28" s="41" customFormat="1" hidden="1" x14ac:dyDescent="0.2">
      <c r="A1749" s="36">
        <v>177383</v>
      </c>
      <c r="B1749" s="36">
        <v>1327</v>
      </c>
      <c r="C1749" s="36">
        <v>1865</v>
      </c>
      <c r="D1749" s="39" t="s">
        <v>5178</v>
      </c>
      <c r="E1749" s="39"/>
      <c r="F1749" s="37" t="s">
        <v>171</v>
      </c>
      <c r="G1749" s="37" t="s">
        <v>913</v>
      </c>
      <c r="H1749" s="38">
        <v>17348933</v>
      </c>
      <c r="I1749" s="38">
        <v>0</v>
      </c>
      <c r="J1749" s="38">
        <f t="shared" si="28"/>
        <v>17348933</v>
      </c>
      <c r="K1749" s="38"/>
      <c r="L1749" s="49"/>
      <c r="M1749" s="37" t="s">
        <v>63</v>
      </c>
      <c r="N1749" s="37" t="s">
        <v>64</v>
      </c>
      <c r="O1749" s="37" t="s">
        <v>157</v>
      </c>
      <c r="P1749" s="37" t="s">
        <v>158</v>
      </c>
      <c r="Q1749" s="37" t="s">
        <v>159</v>
      </c>
      <c r="R1749" s="37" t="s">
        <v>160</v>
      </c>
      <c r="S1749" s="37" t="s">
        <v>912</v>
      </c>
      <c r="T1749" s="37" t="s">
        <v>911</v>
      </c>
      <c r="U1749" s="1" t="e">
        <f>VLOOKUP(T1749,[2]VAT!$A:$D,1,0)</f>
        <v>#N/A</v>
      </c>
      <c r="V1749" s="37" t="s">
        <v>2</v>
      </c>
      <c r="W1749" s="37" t="s">
        <v>2</v>
      </c>
      <c r="X1749" t="e">
        <f>VLOOKUP(T1749,[3]رکوردها!$A:$B,2,0)</f>
        <v>#N/A</v>
      </c>
      <c r="Y1749" t="e">
        <f>VLOOKUP(T1749,[3]رکوردها!$A:$D,4,0)</f>
        <v>#N/A</v>
      </c>
      <c r="Z1749" t="e">
        <f>VLOOKUP(T1749,[3]رکوردها!$A:$C,3,0)</f>
        <v>#N/A</v>
      </c>
      <c r="AA1749" t="e">
        <f>VLOOKUP(T1749,[3]رکوردها!$A:$F,6,0)</f>
        <v>#N/A</v>
      </c>
      <c r="AB1749" t="e">
        <f>VLOOKUP(T1749,[3]رکوردها!$A:$E,5,0)</f>
        <v>#N/A</v>
      </c>
    </row>
    <row r="1750" spans="1:28" s="41" customFormat="1" hidden="1" x14ac:dyDescent="0.2">
      <c r="A1750" s="36">
        <v>177384</v>
      </c>
      <c r="B1750" s="36">
        <v>1327</v>
      </c>
      <c r="C1750" s="36">
        <v>1865</v>
      </c>
      <c r="D1750" s="39" t="s">
        <v>5178</v>
      </c>
      <c r="E1750" s="39"/>
      <c r="F1750" s="37" t="s">
        <v>171</v>
      </c>
      <c r="G1750" s="37" t="s">
        <v>1008</v>
      </c>
      <c r="H1750" s="38">
        <v>17348933</v>
      </c>
      <c r="I1750" s="38">
        <v>0</v>
      </c>
      <c r="J1750" s="38">
        <f t="shared" si="28"/>
        <v>17348933</v>
      </c>
      <c r="K1750" s="38"/>
      <c r="L1750" s="49"/>
      <c r="M1750" s="37" t="s">
        <v>63</v>
      </c>
      <c r="N1750" s="37" t="s">
        <v>64</v>
      </c>
      <c r="O1750" s="37" t="s">
        <v>157</v>
      </c>
      <c r="P1750" s="37" t="s">
        <v>158</v>
      </c>
      <c r="Q1750" s="37" t="s">
        <v>159</v>
      </c>
      <c r="R1750" s="37" t="s">
        <v>160</v>
      </c>
      <c r="S1750" s="37" t="s">
        <v>912</v>
      </c>
      <c r="T1750" s="37" t="s">
        <v>911</v>
      </c>
      <c r="U1750" s="1" t="e">
        <f>VLOOKUP(T1750,[2]VAT!$A:$D,1,0)</f>
        <v>#N/A</v>
      </c>
      <c r="V1750" s="37" t="s">
        <v>2</v>
      </c>
      <c r="W1750" s="37" t="s">
        <v>2</v>
      </c>
      <c r="X1750" t="e">
        <f>VLOOKUP(T1750,[3]رکوردها!$A:$B,2,0)</f>
        <v>#N/A</v>
      </c>
      <c r="Y1750" t="e">
        <f>VLOOKUP(T1750,[3]رکوردها!$A:$D,4,0)</f>
        <v>#N/A</v>
      </c>
      <c r="Z1750" t="e">
        <f>VLOOKUP(T1750,[3]رکوردها!$A:$C,3,0)</f>
        <v>#N/A</v>
      </c>
      <c r="AA1750" t="e">
        <f>VLOOKUP(T1750,[3]رکوردها!$A:$F,6,0)</f>
        <v>#N/A</v>
      </c>
      <c r="AB1750" t="e">
        <f>VLOOKUP(T1750,[3]رکوردها!$A:$E,5,0)</f>
        <v>#N/A</v>
      </c>
    </row>
    <row r="1751" spans="1:28" s="41" customFormat="1" hidden="1" x14ac:dyDescent="0.2">
      <c r="A1751" s="36">
        <v>177385</v>
      </c>
      <c r="B1751" s="36">
        <v>1327</v>
      </c>
      <c r="C1751" s="36">
        <v>1865</v>
      </c>
      <c r="D1751" s="39" t="s">
        <v>5178</v>
      </c>
      <c r="E1751" s="39"/>
      <c r="F1751" s="37" t="s">
        <v>171</v>
      </c>
      <c r="G1751" s="37" t="s">
        <v>914</v>
      </c>
      <c r="H1751" s="38">
        <v>17348933</v>
      </c>
      <c r="I1751" s="38">
        <v>0</v>
      </c>
      <c r="J1751" s="38">
        <f t="shared" si="28"/>
        <v>17348933</v>
      </c>
      <c r="K1751" s="38"/>
      <c r="L1751" s="49"/>
      <c r="M1751" s="37" t="s">
        <v>63</v>
      </c>
      <c r="N1751" s="37" t="s">
        <v>64</v>
      </c>
      <c r="O1751" s="37" t="s">
        <v>157</v>
      </c>
      <c r="P1751" s="37" t="s">
        <v>158</v>
      </c>
      <c r="Q1751" s="37" t="s">
        <v>159</v>
      </c>
      <c r="R1751" s="37" t="s">
        <v>160</v>
      </c>
      <c r="S1751" s="37" t="s">
        <v>912</v>
      </c>
      <c r="T1751" s="37" t="s">
        <v>911</v>
      </c>
      <c r="U1751" s="1" t="e">
        <f>VLOOKUP(T1751,[2]VAT!$A:$D,1,0)</f>
        <v>#N/A</v>
      </c>
      <c r="V1751" s="37" t="s">
        <v>2</v>
      </c>
      <c r="W1751" s="37" t="s">
        <v>2</v>
      </c>
      <c r="X1751" t="e">
        <f>VLOOKUP(T1751,[3]رکوردها!$A:$B,2,0)</f>
        <v>#N/A</v>
      </c>
      <c r="Y1751" t="e">
        <f>VLOOKUP(T1751,[3]رکوردها!$A:$D,4,0)</f>
        <v>#N/A</v>
      </c>
      <c r="Z1751" t="e">
        <f>VLOOKUP(T1751,[3]رکوردها!$A:$C,3,0)</f>
        <v>#N/A</v>
      </c>
      <c r="AA1751" t="e">
        <f>VLOOKUP(T1751,[3]رکوردها!$A:$F,6,0)</f>
        <v>#N/A</v>
      </c>
      <c r="AB1751" t="e">
        <f>VLOOKUP(T1751,[3]رکوردها!$A:$E,5,0)</f>
        <v>#N/A</v>
      </c>
    </row>
    <row r="1752" spans="1:28" s="41" customFormat="1" hidden="1" x14ac:dyDescent="0.2">
      <c r="A1752" s="36">
        <v>177386</v>
      </c>
      <c r="B1752" s="36">
        <v>1327</v>
      </c>
      <c r="C1752" s="36">
        <v>1865</v>
      </c>
      <c r="D1752" s="39" t="s">
        <v>5178</v>
      </c>
      <c r="E1752" s="39"/>
      <c r="F1752" s="37" t="s">
        <v>171</v>
      </c>
      <c r="G1752" s="37" t="s">
        <v>926</v>
      </c>
      <c r="H1752" s="38">
        <v>15180316</v>
      </c>
      <c r="I1752" s="38">
        <v>0</v>
      </c>
      <c r="J1752" s="38">
        <f t="shared" si="28"/>
        <v>15180316</v>
      </c>
      <c r="K1752" s="38"/>
      <c r="L1752" s="49"/>
      <c r="M1752" s="37" t="s">
        <v>63</v>
      </c>
      <c r="N1752" s="37" t="s">
        <v>64</v>
      </c>
      <c r="O1752" s="37" t="s">
        <v>157</v>
      </c>
      <c r="P1752" s="37" t="s">
        <v>158</v>
      </c>
      <c r="Q1752" s="37" t="s">
        <v>159</v>
      </c>
      <c r="R1752" s="37" t="s">
        <v>160</v>
      </c>
      <c r="S1752" s="37" t="s">
        <v>912</v>
      </c>
      <c r="T1752" s="37" t="s">
        <v>911</v>
      </c>
      <c r="U1752" s="1" t="e">
        <f>VLOOKUP(T1752,[2]VAT!$A:$D,1,0)</f>
        <v>#N/A</v>
      </c>
      <c r="V1752" s="37" t="s">
        <v>2</v>
      </c>
      <c r="W1752" s="37" t="s">
        <v>2</v>
      </c>
      <c r="X1752" t="e">
        <f>VLOOKUP(T1752,[3]رکوردها!$A:$B,2,0)</f>
        <v>#N/A</v>
      </c>
      <c r="Y1752" t="e">
        <f>VLOOKUP(T1752,[3]رکوردها!$A:$D,4,0)</f>
        <v>#N/A</v>
      </c>
      <c r="Z1752" t="e">
        <f>VLOOKUP(T1752,[3]رکوردها!$A:$C,3,0)</f>
        <v>#N/A</v>
      </c>
      <c r="AA1752" t="e">
        <f>VLOOKUP(T1752,[3]رکوردها!$A:$F,6,0)</f>
        <v>#N/A</v>
      </c>
      <c r="AB1752" t="e">
        <f>VLOOKUP(T1752,[3]رکوردها!$A:$E,5,0)</f>
        <v>#N/A</v>
      </c>
    </row>
    <row r="1753" spans="1:28" s="41" customFormat="1" hidden="1" x14ac:dyDescent="0.2">
      <c r="A1753" s="36">
        <v>177387</v>
      </c>
      <c r="B1753" s="36">
        <v>1327</v>
      </c>
      <c r="C1753" s="36">
        <v>1865</v>
      </c>
      <c r="D1753" s="39" t="s">
        <v>5178</v>
      </c>
      <c r="E1753" s="39"/>
      <c r="F1753" s="37" t="s">
        <v>171</v>
      </c>
      <c r="G1753" s="37" t="s">
        <v>913</v>
      </c>
      <c r="H1753" s="38">
        <v>15180316</v>
      </c>
      <c r="I1753" s="38">
        <v>0</v>
      </c>
      <c r="J1753" s="38">
        <f t="shared" si="28"/>
        <v>15180316</v>
      </c>
      <c r="K1753" s="38"/>
      <c r="L1753" s="49"/>
      <c r="M1753" s="37" t="s">
        <v>63</v>
      </c>
      <c r="N1753" s="37" t="s">
        <v>64</v>
      </c>
      <c r="O1753" s="37" t="s">
        <v>157</v>
      </c>
      <c r="P1753" s="37" t="s">
        <v>158</v>
      </c>
      <c r="Q1753" s="37" t="s">
        <v>159</v>
      </c>
      <c r="R1753" s="37" t="s">
        <v>160</v>
      </c>
      <c r="S1753" s="37" t="s">
        <v>912</v>
      </c>
      <c r="T1753" s="37" t="s">
        <v>911</v>
      </c>
      <c r="U1753" s="1" t="e">
        <f>VLOOKUP(T1753,[2]VAT!$A:$D,1,0)</f>
        <v>#N/A</v>
      </c>
      <c r="V1753" s="37" t="s">
        <v>2</v>
      </c>
      <c r="W1753" s="37" t="s">
        <v>2</v>
      </c>
      <c r="X1753" t="e">
        <f>VLOOKUP(T1753,[3]رکوردها!$A:$B,2,0)</f>
        <v>#N/A</v>
      </c>
      <c r="Y1753" t="e">
        <f>VLOOKUP(T1753,[3]رکوردها!$A:$D,4,0)</f>
        <v>#N/A</v>
      </c>
      <c r="Z1753" t="e">
        <f>VLOOKUP(T1753,[3]رکوردها!$A:$C,3,0)</f>
        <v>#N/A</v>
      </c>
      <c r="AA1753" t="e">
        <f>VLOOKUP(T1753,[3]رکوردها!$A:$F,6,0)</f>
        <v>#N/A</v>
      </c>
      <c r="AB1753" t="e">
        <f>VLOOKUP(T1753,[3]رکوردها!$A:$E,5,0)</f>
        <v>#N/A</v>
      </c>
    </row>
    <row r="1754" spans="1:28" s="41" customFormat="1" hidden="1" x14ac:dyDescent="0.2">
      <c r="A1754" s="36">
        <v>177388</v>
      </c>
      <c r="B1754" s="36">
        <v>1327</v>
      </c>
      <c r="C1754" s="36">
        <v>1865</v>
      </c>
      <c r="D1754" s="39" t="s">
        <v>5178</v>
      </c>
      <c r="E1754" s="39"/>
      <c r="F1754" s="37" t="s">
        <v>171</v>
      </c>
      <c r="G1754" s="37" t="s">
        <v>913</v>
      </c>
      <c r="H1754" s="38">
        <v>13011700</v>
      </c>
      <c r="I1754" s="38">
        <v>0</v>
      </c>
      <c r="J1754" s="38">
        <f t="shared" si="28"/>
        <v>13011700</v>
      </c>
      <c r="K1754" s="38"/>
      <c r="L1754" s="49"/>
      <c r="M1754" s="37" t="s">
        <v>63</v>
      </c>
      <c r="N1754" s="37" t="s">
        <v>64</v>
      </c>
      <c r="O1754" s="37" t="s">
        <v>157</v>
      </c>
      <c r="P1754" s="37" t="s">
        <v>158</v>
      </c>
      <c r="Q1754" s="37" t="s">
        <v>159</v>
      </c>
      <c r="R1754" s="37" t="s">
        <v>160</v>
      </c>
      <c r="S1754" s="37" t="s">
        <v>912</v>
      </c>
      <c r="T1754" s="37" t="s">
        <v>911</v>
      </c>
      <c r="U1754" s="1" t="e">
        <f>VLOOKUP(T1754,[2]VAT!$A:$D,1,0)</f>
        <v>#N/A</v>
      </c>
      <c r="V1754" s="37" t="s">
        <v>2</v>
      </c>
      <c r="W1754" s="37" t="s">
        <v>2</v>
      </c>
      <c r="X1754" t="e">
        <f>VLOOKUP(T1754,[3]رکوردها!$A:$B,2,0)</f>
        <v>#N/A</v>
      </c>
      <c r="Y1754" t="e">
        <f>VLOOKUP(T1754,[3]رکوردها!$A:$D,4,0)</f>
        <v>#N/A</v>
      </c>
      <c r="Z1754" t="e">
        <f>VLOOKUP(T1754,[3]رکوردها!$A:$C,3,0)</f>
        <v>#N/A</v>
      </c>
      <c r="AA1754" t="e">
        <f>VLOOKUP(T1754,[3]رکوردها!$A:$F,6,0)</f>
        <v>#N/A</v>
      </c>
      <c r="AB1754" t="e">
        <f>VLOOKUP(T1754,[3]رکوردها!$A:$E,5,0)</f>
        <v>#N/A</v>
      </c>
    </row>
    <row r="1755" spans="1:28" s="41" customFormat="1" hidden="1" x14ac:dyDescent="0.2">
      <c r="A1755" s="36">
        <v>177389</v>
      </c>
      <c r="B1755" s="36">
        <v>1327</v>
      </c>
      <c r="C1755" s="36">
        <v>1865</v>
      </c>
      <c r="D1755" s="39" t="s">
        <v>5178</v>
      </c>
      <c r="E1755" s="39"/>
      <c r="F1755" s="37" t="s">
        <v>171</v>
      </c>
      <c r="G1755" s="37" t="s">
        <v>1001</v>
      </c>
      <c r="H1755" s="38">
        <v>13011700</v>
      </c>
      <c r="I1755" s="38">
        <v>0</v>
      </c>
      <c r="J1755" s="38">
        <f t="shared" si="28"/>
        <v>13011700</v>
      </c>
      <c r="K1755" s="38"/>
      <c r="L1755" s="49"/>
      <c r="M1755" s="37" t="s">
        <v>63</v>
      </c>
      <c r="N1755" s="37" t="s">
        <v>64</v>
      </c>
      <c r="O1755" s="37" t="s">
        <v>157</v>
      </c>
      <c r="P1755" s="37" t="s">
        <v>158</v>
      </c>
      <c r="Q1755" s="37" t="s">
        <v>159</v>
      </c>
      <c r="R1755" s="37" t="s">
        <v>160</v>
      </c>
      <c r="S1755" s="37" t="s">
        <v>912</v>
      </c>
      <c r="T1755" s="37" t="s">
        <v>911</v>
      </c>
      <c r="U1755" s="1" t="e">
        <f>VLOOKUP(T1755,[2]VAT!$A:$D,1,0)</f>
        <v>#N/A</v>
      </c>
      <c r="V1755" s="37" t="s">
        <v>2</v>
      </c>
      <c r="W1755" s="37" t="s">
        <v>2</v>
      </c>
      <c r="X1755" t="e">
        <f>VLOOKUP(T1755,[3]رکوردها!$A:$B,2,0)</f>
        <v>#N/A</v>
      </c>
      <c r="Y1755" t="e">
        <f>VLOOKUP(T1755,[3]رکوردها!$A:$D,4,0)</f>
        <v>#N/A</v>
      </c>
      <c r="Z1755" t="e">
        <f>VLOOKUP(T1755,[3]رکوردها!$A:$C,3,0)</f>
        <v>#N/A</v>
      </c>
      <c r="AA1755" t="e">
        <f>VLOOKUP(T1755,[3]رکوردها!$A:$F,6,0)</f>
        <v>#N/A</v>
      </c>
      <c r="AB1755" t="e">
        <f>VLOOKUP(T1755,[3]رکوردها!$A:$E,5,0)</f>
        <v>#N/A</v>
      </c>
    </row>
    <row r="1756" spans="1:28" s="41" customFormat="1" hidden="1" x14ac:dyDescent="0.2">
      <c r="A1756" s="36">
        <v>177390</v>
      </c>
      <c r="B1756" s="36">
        <v>1327</v>
      </c>
      <c r="C1756" s="36">
        <v>1865</v>
      </c>
      <c r="D1756" s="39" t="s">
        <v>5178</v>
      </c>
      <c r="E1756" s="39"/>
      <c r="F1756" s="37" t="s">
        <v>171</v>
      </c>
      <c r="G1756" s="37" t="s">
        <v>923</v>
      </c>
      <c r="H1756" s="38">
        <v>13011700</v>
      </c>
      <c r="I1756" s="38">
        <v>0</v>
      </c>
      <c r="J1756" s="38">
        <f t="shared" si="28"/>
        <v>13011700</v>
      </c>
      <c r="K1756" s="38"/>
      <c r="L1756" s="49"/>
      <c r="M1756" s="37" t="s">
        <v>63</v>
      </c>
      <c r="N1756" s="37" t="s">
        <v>64</v>
      </c>
      <c r="O1756" s="37" t="s">
        <v>157</v>
      </c>
      <c r="P1756" s="37" t="s">
        <v>158</v>
      </c>
      <c r="Q1756" s="37" t="s">
        <v>159</v>
      </c>
      <c r="R1756" s="37" t="s">
        <v>160</v>
      </c>
      <c r="S1756" s="37" t="s">
        <v>912</v>
      </c>
      <c r="T1756" s="37" t="s">
        <v>911</v>
      </c>
      <c r="U1756" s="1" t="e">
        <f>VLOOKUP(T1756,[2]VAT!$A:$D,1,0)</f>
        <v>#N/A</v>
      </c>
      <c r="V1756" s="37" t="s">
        <v>2</v>
      </c>
      <c r="W1756" s="37" t="s">
        <v>2</v>
      </c>
      <c r="X1756" t="e">
        <f>VLOOKUP(T1756,[3]رکوردها!$A:$B,2,0)</f>
        <v>#N/A</v>
      </c>
      <c r="Y1756" t="e">
        <f>VLOOKUP(T1756,[3]رکوردها!$A:$D,4,0)</f>
        <v>#N/A</v>
      </c>
      <c r="Z1756" t="e">
        <f>VLOOKUP(T1756,[3]رکوردها!$A:$C,3,0)</f>
        <v>#N/A</v>
      </c>
      <c r="AA1756" t="e">
        <f>VLOOKUP(T1756,[3]رکوردها!$A:$F,6,0)</f>
        <v>#N/A</v>
      </c>
      <c r="AB1756" t="e">
        <f>VLOOKUP(T1756,[3]رکوردها!$A:$E,5,0)</f>
        <v>#N/A</v>
      </c>
    </row>
    <row r="1757" spans="1:28" s="41" customFormat="1" hidden="1" x14ac:dyDescent="0.2">
      <c r="A1757" s="36">
        <v>177391</v>
      </c>
      <c r="B1757" s="36">
        <v>1327</v>
      </c>
      <c r="C1757" s="36">
        <v>1865</v>
      </c>
      <c r="D1757" s="39" t="s">
        <v>5178</v>
      </c>
      <c r="E1757" s="39"/>
      <c r="F1757" s="37" t="s">
        <v>171</v>
      </c>
      <c r="G1757" s="37" t="s">
        <v>926</v>
      </c>
      <c r="H1757" s="38">
        <v>13011700</v>
      </c>
      <c r="I1757" s="38">
        <v>0</v>
      </c>
      <c r="J1757" s="38">
        <f t="shared" si="28"/>
        <v>13011700</v>
      </c>
      <c r="K1757" s="38"/>
      <c r="L1757" s="49"/>
      <c r="M1757" s="37" t="s">
        <v>63</v>
      </c>
      <c r="N1757" s="37" t="s">
        <v>64</v>
      </c>
      <c r="O1757" s="37" t="s">
        <v>157</v>
      </c>
      <c r="P1757" s="37" t="s">
        <v>158</v>
      </c>
      <c r="Q1757" s="37" t="s">
        <v>159</v>
      </c>
      <c r="R1757" s="37" t="s">
        <v>160</v>
      </c>
      <c r="S1757" s="37" t="s">
        <v>912</v>
      </c>
      <c r="T1757" s="37" t="s">
        <v>911</v>
      </c>
      <c r="U1757" s="1" t="e">
        <f>VLOOKUP(T1757,[2]VAT!$A:$D,1,0)</f>
        <v>#N/A</v>
      </c>
      <c r="V1757" s="37" t="s">
        <v>2</v>
      </c>
      <c r="W1757" s="37" t="s">
        <v>2</v>
      </c>
      <c r="X1757" t="e">
        <f>VLOOKUP(T1757,[3]رکوردها!$A:$B,2,0)</f>
        <v>#N/A</v>
      </c>
      <c r="Y1757" t="e">
        <f>VLOOKUP(T1757,[3]رکوردها!$A:$D,4,0)</f>
        <v>#N/A</v>
      </c>
      <c r="Z1757" t="e">
        <f>VLOOKUP(T1757,[3]رکوردها!$A:$C,3,0)</f>
        <v>#N/A</v>
      </c>
      <c r="AA1757" t="e">
        <f>VLOOKUP(T1757,[3]رکوردها!$A:$F,6,0)</f>
        <v>#N/A</v>
      </c>
      <c r="AB1757" t="e">
        <f>VLOOKUP(T1757,[3]رکوردها!$A:$E,5,0)</f>
        <v>#N/A</v>
      </c>
    </row>
    <row r="1758" spans="1:28" s="41" customFormat="1" hidden="1" x14ac:dyDescent="0.2">
      <c r="A1758" s="36">
        <v>177392</v>
      </c>
      <c r="B1758" s="36">
        <v>1327</v>
      </c>
      <c r="C1758" s="36">
        <v>1865</v>
      </c>
      <c r="D1758" s="39" t="s">
        <v>5178</v>
      </c>
      <c r="E1758" s="39"/>
      <c r="F1758" s="37" t="s">
        <v>171</v>
      </c>
      <c r="G1758" s="37" t="s">
        <v>926</v>
      </c>
      <c r="H1758" s="38">
        <v>13011700</v>
      </c>
      <c r="I1758" s="38">
        <v>0</v>
      </c>
      <c r="J1758" s="38">
        <f t="shared" si="28"/>
        <v>13011700</v>
      </c>
      <c r="K1758" s="38"/>
      <c r="L1758" s="49"/>
      <c r="M1758" s="37" t="s">
        <v>63</v>
      </c>
      <c r="N1758" s="37" t="s">
        <v>64</v>
      </c>
      <c r="O1758" s="37" t="s">
        <v>157</v>
      </c>
      <c r="P1758" s="37" t="s">
        <v>158</v>
      </c>
      <c r="Q1758" s="37" t="s">
        <v>159</v>
      </c>
      <c r="R1758" s="37" t="s">
        <v>160</v>
      </c>
      <c r="S1758" s="37" t="s">
        <v>912</v>
      </c>
      <c r="T1758" s="37" t="s">
        <v>911</v>
      </c>
      <c r="U1758" s="1" t="e">
        <f>VLOOKUP(T1758,[2]VAT!$A:$D,1,0)</f>
        <v>#N/A</v>
      </c>
      <c r="V1758" s="37" t="s">
        <v>2</v>
      </c>
      <c r="W1758" s="37" t="s">
        <v>2</v>
      </c>
      <c r="X1758" t="e">
        <f>VLOOKUP(T1758,[3]رکوردها!$A:$B,2,0)</f>
        <v>#N/A</v>
      </c>
      <c r="Y1758" t="e">
        <f>VLOOKUP(T1758,[3]رکوردها!$A:$D,4,0)</f>
        <v>#N/A</v>
      </c>
      <c r="Z1758" t="e">
        <f>VLOOKUP(T1758,[3]رکوردها!$A:$C,3,0)</f>
        <v>#N/A</v>
      </c>
      <c r="AA1758" t="e">
        <f>VLOOKUP(T1758,[3]رکوردها!$A:$F,6,0)</f>
        <v>#N/A</v>
      </c>
      <c r="AB1758" t="e">
        <f>VLOOKUP(T1758,[3]رکوردها!$A:$E,5,0)</f>
        <v>#N/A</v>
      </c>
    </row>
    <row r="1759" spans="1:28" s="41" customFormat="1" hidden="1" x14ac:dyDescent="0.2">
      <c r="A1759" s="36">
        <v>177393</v>
      </c>
      <c r="B1759" s="36">
        <v>1327</v>
      </c>
      <c r="C1759" s="36">
        <v>1865</v>
      </c>
      <c r="D1759" s="39" t="s">
        <v>5178</v>
      </c>
      <c r="E1759" s="39"/>
      <c r="F1759" s="37" t="s">
        <v>171</v>
      </c>
      <c r="G1759" s="37" t="s">
        <v>926</v>
      </c>
      <c r="H1759" s="38">
        <v>13011700</v>
      </c>
      <c r="I1759" s="38">
        <v>0</v>
      </c>
      <c r="J1759" s="38">
        <f t="shared" si="28"/>
        <v>13011700</v>
      </c>
      <c r="K1759" s="38"/>
      <c r="L1759" s="49"/>
      <c r="M1759" s="37" t="s">
        <v>63</v>
      </c>
      <c r="N1759" s="37" t="s">
        <v>64</v>
      </c>
      <c r="O1759" s="37" t="s">
        <v>157</v>
      </c>
      <c r="P1759" s="37" t="s">
        <v>158</v>
      </c>
      <c r="Q1759" s="37" t="s">
        <v>159</v>
      </c>
      <c r="R1759" s="37" t="s">
        <v>160</v>
      </c>
      <c r="S1759" s="37" t="s">
        <v>912</v>
      </c>
      <c r="T1759" s="37" t="s">
        <v>911</v>
      </c>
      <c r="U1759" s="1" t="e">
        <f>VLOOKUP(T1759,[2]VAT!$A:$D,1,0)</f>
        <v>#N/A</v>
      </c>
      <c r="V1759" s="37" t="s">
        <v>2</v>
      </c>
      <c r="W1759" s="37" t="s">
        <v>2</v>
      </c>
      <c r="X1759" t="e">
        <f>VLOOKUP(T1759,[3]رکوردها!$A:$B,2,0)</f>
        <v>#N/A</v>
      </c>
      <c r="Y1759" t="e">
        <f>VLOOKUP(T1759,[3]رکوردها!$A:$D,4,0)</f>
        <v>#N/A</v>
      </c>
      <c r="Z1759" t="e">
        <f>VLOOKUP(T1759,[3]رکوردها!$A:$C,3,0)</f>
        <v>#N/A</v>
      </c>
      <c r="AA1759" t="e">
        <f>VLOOKUP(T1759,[3]رکوردها!$A:$F,6,0)</f>
        <v>#N/A</v>
      </c>
      <c r="AB1759" t="e">
        <f>VLOOKUP(T1759,[3]رکوردها!$A:$E,5,0)</f>
        <v>#N/A</v>
      </c>
    </row>
    <row r="1760" spans="1:28" s="41" customFormat="1" hidden="1" x14ac:dyDescent="0.2">
      <c r="A1760" s="36">
        <v>177394</v>
      </c>
      <c r="B1760" s="36">
        <v>1327</v>
      </c>
      <c r="C1760" s="36">
        <v>1865</v>
      </c>
      <c r="D1760" s="39" t="s">
        <v>5178</v>
      </c>
      <c r="E1760" s="39"/>
      <c r="F1760" s="37" t="s">
        <v>171</v>
      </c>
      <c r="G1760" s="37" t="s">
        <v>918</v>
      </c>
      <c r="H1760" s="38">
        <v>13011699</v>
      </c>
      <c r="I1760" s="38">
        <v>0</v>
      </c>
      <c r="J1760" s="38">
        <f t="shared" si="28"/>
        <v>13011699</v>
      </c>
      <c r="K1760" s="38"/>
      <c r="L1760" s="49"/>
      <c r="M1760" s="37" t="s">
        <v>63</v>
      </c>
      <c r="N1760" s="37" t="s">
        <v>64</v>
      </c>
      <c r="O1760" s="37" t="s">
        <v>157</v>
      </c>
      <c r="P1760" s="37" t="s">
        <v>158</v>
      </c>
      <c r="Q1760" s="37" t="s">
        <v>159</v>
      </c>
      <c r="R1760" s="37" t="s">
        <v>160</v>
      </c>
      <c r="S1760" s="37" t="s">
        <v>912</v>
      </c>
      <c r="T1760" s="37" t="s">
        <v>911</v>
      </c>
      <c r="U1760" s="1" t="e">
        <f>VLOOKUP(T1760,[2]VAT!$A:$D,1,0)</f>
        <v>#N/A</v>
      </c>
      <c r="V1760" s="37" t="s">
        <v>2</v>
      </c>
      <c r="W1760" s="37" t="s">
        <v>2</v>
      </c>
      <c r="X1760" t="e">
        <f>VLOOKUP(T1760,[3]رکوردها!$A:$B,2,0)</f>
        <v>#N/A</v>
      </c>
      <c r="Y1760" t="e">
        <f>VLOOKUP(T1760,[3]رکوردها!$A:$D,4,0)</f>
        <v>#N/A</v>
      </c>
      <c r="Z1760" t="e">
        <f>VLOOKUP(T1760,[3]رکوردها!$A:$C,3,0)</f>
        <v>#N/A</v>
      </c>
      <c r="AA1760" t="e">
        <f>VLOOKUP(T1760,[3]رکوردها!$A:$F,6,0)</f>
        <v>#N/A</v>
      </c>
      <c r="AB1760" t="e">
        <f>VLOOKUP(T1760,[3]رکوردها!$A:$E,5,0)</f>
        <v>#N/A</v>
      </c>
    </row>
    <row r="1761" spans="1:28" s="41" customFormat="1" hidden="1" x14ac:dyDescent="0.2">
      <c r="A1761" s="36">
        <v>177395</v>
      </c>
      <c r="B1761" s="36">
        <v>1327</v>
      </c>
      <c r="C1761" s="36">
        <v>1865</v>
      </c>
      <c r="D1761" s="39" t="s">
        <v>5178</v>
      </c>
      <c r="E1761" s="39"/>
      <c r="F1761" s="37" t="s">
        <v>171</v>
      </c>
      <c r="G1761" s="37" t="s">
        <v>913</v>
      </c>
      <c r="H1761" s="38">
        <v>13011699</v>
      </c>
      <c r="I1761" s="38">
        <v>0</v>
      </c>
      <c r="J1761" s="38">
        <f t="shared" si="28"/>
        <v>13011699</v>
      </c>
      <c r="K1761" s="38"/>
      <c r="L1761" s="49"/>
      <c r="M1761" s="37" t="s">
        <v>63</v>
      </c>
      <c r="N1761" s="37" t="s">
        <v>64</v>
      </c>
      <c r="O1761" s="37" t="s">
        <v>157</v>
      </c>
      <c r="P1761" s="37" t="s">
        <v>158</v>
      </c>
      <c r="Q1761" s="37" t="s">
        <v>159</v>
      </c>
      <c r="R1761" s="37" t="s">
        <v>160</v>
      </c>
      <c r="S1761" s="37" t="s">
        <v>912</v>
      </c>
      <c r="T1761" s="37" t="s">
        <v>911</v>
      </c>
      <c r="U1761" s="1" t="e">
        <f>VLOOKUP(T1761,[2]VAT!$A:$D,1,0)</f>
        <v>#N/A</v>
      </c>
      <c r="V1761" s="37" t="s">
        <v>2</v>
      </c>
      <c r="W1761" s="37" t="s">
        <v>2</v>
      </c>
      <c r="X1761" t="e">
        <f>VLOOKUP(T1761,[3]رکوردها!$A:$B,2,0)</f>
        <v>#N/A</v>
      </c>
      <c r="Y1761" t="e">
        <f>VLOOKUP(T1761,[3]رکوردها!$A:$D,4,0)</f>
        <v>#N/A</v>
      </c>
      <c r="Z1761" t="e">
        <f>VLOOKUP(T1761,[3]رکوردها!$A:$C,3,0)</f>
        <v>#N/A</v>
      </c>
      <c r="AA1761" t="e">
        <f>VLOOKUP(T1761,[3]رکوردها!$A:$F,6,0)</f>
        <v>#N/A</v>
      </c>
      <c r="AB1761" t="e">
        <f>VLOOKUP(T1761,[3]رکوردها!$A:$E,5,0)</f>
        <v>#N/A</v>
      </c>
    </row>
    <row r="1762" spans="1:28" s="41" customFormat="1" hidden="1" x14ac:dyDescent="0.2">
      <c r="A1762" s="36">
        <v>177396</v>
      </c>
      <c r="B1762" s="36">
        <v>1327</v>
      </c>
      <c r="C1762" s="36">
        <v>1865</v>
      </c>
      <c r="D1762" s="39" t="s">
        <v>5178</v>
      </c>
      <c r="E1762" s="39"/>
      <c r="F1762" s="37" t="s">
        <v>171</v>
      </c>
      <c r="G1762" s="37" t="s">
        <v>926</v>
      </c>
      <c r="H1762" s="38">
        <v>10843083</v>
      </c>
      <c r="I1762" s="38">
        <v>0</v>
      </c>
      <c r="J1762" s="38">
        <f t="shared" si="28"/>
        <v>10843083</v>
      </c>
      <c r="K1762" s="38"/>
      <c r="L1762" s="49"/>
      <c r="M1762" s="37" t="s">
        <v>63</v>
      </c>
      <c r="N1762" s="37" t="s">
        <v>64</v>
      </c>
      <c r="O1762" s="37" t="s">
        <v>157</v>
      </c>
      <c r="P1762" s="37" t="s">
        <v>158</v>
      </c>
      <c r="Q1762" s="37" t="s">
        <v>159</v>
      </c>
      <c r="R1762" s="37" t="s">
        <v>160</v>
      </c>
      <c r="S1762" s="37" t="s">
        <v>912</v>
      </c>
      <c r="T1762" s="37" t="s">
        <v>911</v>
      </c>
      <c r="U1762" s="1" t="e">
        <f>VLOOKUP(T1762,[2]VAT!$A:$D,1,0)</f>
        <v>#N/A</v>
      </c>
      <c r="V1762" s="37" t="s">
        <v>2</v>
      </c>
      <c r="W1762" s="37" t="s">
        <v>2</v>
      </c>
      <c r="X1762" t="e">
        <f>VLOOKUP(T1762,[3]رکوردها!$A:$B,2,0)</f>
        <v>#N/A</v>
      </c>
      <c r="Y1762" t="e">
        <f>VLOOKUP(T1762,[3]رکوردها!$A:$D,4,0)</f>
        <v>#N/A</v>
      </c>
      <c r="Z1762" t="e">
        <f>VLOOKUP(T1762,[3]رکوردها!$A:$C,3,0)</f>
        <v>#N/A</v>
      </c>
      <c r="AA1762" t="e">
        <f>VLOOKUP(T1762,[3]رکوردها!$A:$F,6,0)</f>
        <v>#N/A</v>
      </c>
      <c r="AB1762" t="e">
        <f>VLOOKUP(T1762,[3]رکوردها!$A:$E,5,0)</f>
        <v>#N/A</v>
      </c>
    </row>
    <row r="1763" spans="1:28" s="41" customFormat="1" hidden="1" x14ac:dyDescent="0.2">
      <c r="A1763" s="36">
        <v>177397</v>
      </c>
      <c r="B1763" s="36">
        <v>1327</v>
      </c>
      <c r="C1763" s="36">
        <v>1865</v>
      </c>
      <c r="D1763" s="39" t="s">
        <v>5178</v>
      </c>
      <c r="E1763" s="39"/>
      <c r="F1763" s="37" t="s">
        <v>171</v>
      </c>
      <c r="G1763" s="37" t="s">
        <v>913</v>
      </c>
      <c r="H1763" s="38">
        <v>10843083</v>
      </c>
      <c r="I1763" s="38">
        <v>0</v>
      </c>
      <c r="J1763" s="38">
        <f t="shared" si="28"/>
        <v>10843083</v>
      </c>
      <c r="K1763" s="38"/>
      <c r="L1763" s="49"/>
      <c r="M1763" s="37" t="s">
        <v>63</v>
      </c>
      <c r="N1763" s="37" t="s">
        <v>64</v>
      </c>
      <c r="O1763" s="37" t="s">
        <v>157</v>
      </c>
      <c r="P1763" s="37" t="s">
        <v>158</v>
      </c>
      <c r="Q1763" s="37" t="s">
        <v>159</v>
      </c>
      <c r="R1763" s="37" t="s">
        <v>160</v>
      </c>
      <c r="S1763" s="37" t="s">
        <v>912</v>
      </c>
      <c r="T1763" s="37" t="s">
        <v>911</v>
      </c>
      <c r="U1763" s="1" t="e">
        <f>VLOOKUP(T1763,[2]VAT!$A:$D,1,0)</f>
        <v>#N/A</v>
      </c>
      <c r="V1763" s="37" t="s">
        <v>2</v>
      </c>
      <c r="W1763" s="37" t="s">
        <v>2</v>
      </c>
      <c r="X1763" t="e">
        <f>VLOOKUP(T1763,[3]رکوردها!$A:$B,2,0)</f>
        <v>#N/A</v>
      </c>
      <c r="Y1763" t="e">
        <f>VLOOKUP(T1763,[3]رکوردها!$A:$D,4,0)</f>
        <v>#N/A</v>
      </c>
      <c r="Z1763" t="e">
        <f>VLOOKUP(T1763,[3]رکوردها!$A:$C,3,0)</f>
        <v>#N/A</v>
      </c>
      <c r="AA1763" t="e">
        <f>VLOOKUP(T1763,[3]رکوردها!$A:$F,6,0)</f>
        <v>#N/A</v>
      </c>
      <c r="AB1763" t="e">
        <f>VLOOKUP(T1763,[3]رکوردها!$A:$E,5,0)</f>
        <v>#N/A</v>
      </c>
    </row>
    <row r="1764" spans="1:28" s="41" customFormat="1" hidden="1" x14ac:dyDescent="0.2">
      <c r="A1764" s="36">
        <v>177398</v>
      </c>
      <c r="B1764" s="36">
        <v>1327</v>
      </c>
      <c r="C1764" s="36">
        <v>1865</v>
      </c>
      <c r="D1764" s="39" t="s">
        <v>5178</v>
      </c>
      <c r="E1764" s="39"/>
      <c r="F1764" s="37" t="s">
        <v>171</v>
      </c>
      <c r="G1764" s="37" t="s">
        <v>928</v>
      </c>
      <c r="H1764" s="38">
        <v>10843083</v>
      </c>
      <c r="I1764" s="38">
        <v>0</v>
      </c>
      <c r="J1764" s="38">
        <f t="shared" si="28"/>
        <v>10843083</v>
      </c>
      <c r="K1764" s="38"/>
      <c r="L1764" s="49"/>
      <c r="M1764" s="37" t="s">
        <v>63</v>
      </c>
      <c r="N1764" s="37" t="s">
        <v>64</v>
      </c>
      <c r="O1764" s="37" t="s">
        <v>157</v>
      </c>
      <c r="P1764" s="37" t="s">
        <v>158</v>
      </c>
      <c r="Q1764" s="37" t="s">
        <v>159</v>
      </c>
      <c r="R1764" s="37" t="s">
        <v>160</v>
      </c>
      <c r="S1764" s="37" t="s">
        <v>912</v>
      </c>
      <c r="T1764" s="37" t="s">
        <v>911</v>
      </c>
      <c r="U1764" s="1" t="e">
        <f>VLOOKUP(T1764,[2]VAT!$A:$D,1,0)</f>
        <v>#N/A</v>
      </c>
      <c r="V1764" s="37" t="s">
        <v>2</v>
      </c>
      <c r="W1764" s="37" t="s">
        <v>2</v>
      </c>
      <c r="X1764" t="e">
        <f>VLOOKUP(T1764,[3]رکوردها!$A:$B,2,0)</f>
        <v>#N/A</v>
      </c>
      <c r="Y1764" t="e">
        <f>VLOOKUP(T1764,[3]رکوردها!$A:$D,4,0)</f>
        <v>#N/A</v>
      </c>
      <c r="Z1764" t="e">
        <f>VLOOKUP(T1764,[3]رکوردها!$A:$C,3,0)</f>
        <v>#N/A</v>
      </c>
      <c r="AA1764" t="e">
        <f>VLOOKUP(T1764,[3]رکوردها!$A:$F,6,0)</f>
        <v>#N/A</v>
      </c>
      <c r="AB1764" t="e">
        <f>VLOOKUP(T1764,[3]رکوردها!$A:$E,5,0)</f>
        <v>#N/A</v>
      </c>
    </row>
    <row r="1765" spans="1:28" s="41" customFormat="1" hidden="1" x14ac:dyDescent="0.2">
      <c r="A1765" s="36">
        <v>177399</v>
      </c>
      <c r="B1765" s="36">
        <v>1327</v>
      </c>
      <c r="C1765" s="36">
        <v>1865</v>
      </c>
      <c r="D1765" s="39" t="s">
        <v>5178</v>
      </c>
      <c r="E1765" s="39"/>
      <c r="F1765" s="37" t="s">
        <v>171</v>
      </c>
      <c r="G1765" s="37" t="s">
        <v>910</v>
      </c>
      <c r="H1765" s="38">
        <v>10843083</v>
      </c>
      <c r="I1765" s="38">
        <v>0</v>
      </c>
      <c r="J1765" s="38">
        <f t="shared" si="28"/>
        <v>10843083</v>
      </c>
      <c r="K1765" s="38"/>
      <c r="L1765" s="49"/>
      <c r="M1765" s="37" t="s">
        <v>63</v>
      </c>
      <c r="N1765" s="37" t="s">
        <v>64</v>
      </c>
      <c r="O1765" s="37" t="s">
        <v>157</v>
      </c>
      <c r="P1765" s="37" t="s">
        <v>158</v>
      </c>
      <c r="Q1765" s="37" t="s">
        <v>159</v>
      </c>
      <c r="R1765" s="37" t="s">
        <v>160</v>
      </c>
      <c r="S1765" s="37" t="s">
        <v>912</v>
      </c>
      <c r="T1765" s="37" t="s">
        <v>911</v>
      </c>
      <c r="U1765" s="1" t="e">
        <f>VLOOKUP(T1765,[2]VAT!$A:$D,1,0)</f>
        <v>#N/A</v>
      </c>
      <c r="V1765" s="37" t="s">
        <v>2</v>
      </c>
      <c r="W1765" s="37" t="s">
        <v>2</v>
      </c>
      <c r="X1765" t="e">
        <f>VLOOKUP(T1765,[3]رکوردها!$A:$B,2,0)</f>
        <v>#N/A</v>
      </c>
      <c r="Y1765" t="e">
        <f>VLOOKUP(T1765,[3]رکوردها!$A:$D,4,0)</f>
        <v>#N/A</v>
      </c>
      <c r="Z1765" t="e">
        <f>VLOOKUP(T1765,[3]رکوردها!$A:$C,3,0)</f>
        <v>#N/A</v>
      </c>
      <c r="AA1765" t="e">
        <f>VLOOKUP(T1765,[3]رکوردها!$A:$F,6,0)</f>
        <v>#N/A</v>
      </c>
      <c r="AB1765" t="e">
        <f>VLOOKUP(T1765,[3]رکوردها!$A:$E,5,0)</f>
        <v>#N/A</v>
      </c>
    </row>
    <row r="1766" spans="1:28" s="41" customFormat="1" hidden="1" x14ac:dyDescent="0.2">
      <c r="A1766" s="36">
        <v>177400</v>
      </c>
      <c r="B1766" s="36">
        <v>1327</v>
      </c>
      <c r="C1766" s="36">
        <v>1865</v>
      </c>
      <c r="D1766" s="39" t="s">
        <v>5178</v>
      </c>
      <c r="E1766" s="39"/>
      <c r="F1766" s="37" t="s">
        <v>171</v>
      </c>
      <c r="G1766" s="37" t="s">
        <v>913</v>
      </c>
      <c r="H1766" s="38">
        <v>10843083</v>
      </c>
      <c r="I1766" s="38">
        <v>0</v>
      </c>
      <c r="J1766" s="38">
        <f t="shared" si="28"/>
        <v>10843083</v>
      </c>
      <c r="K1766" s="38"/>
      <c r="L1766" s="49"/>
      <c r="M1766" s="37" t="s">
        <v>63</v>
      </c>
      <c r="N1766" s="37" t="s">
        <v>64</v>
      </c>
      <c r="O1766" s="37" t="s">
        <v>157</v>
      </c>
      <c r="P1766" s="37" t="s">
        <v>158</v>
      </c>
      <c r="Q1766" s="37" t="s">
        <v>159</v>
      </c>
      <c r="R1766" s="37" t="s">
        <v>160</v>
      </c>
      <c r="S1766" s="37" t="s">
        <v>912</v>
      </c>
      <c r="T1766" s="37" t="s">
        <v>911</v>
      </c>
      <c r="U1766" s="1" t="e">
        <f>VLOOKUP(T1766,[2]VAT!$A:$D,1,0)</f>
        <v>#N/A</v>
      </c>
      <c r="V1766" s="37" t="s">
        <v>2</v>
      </c>
      <c r="W1766" s="37" t="s">
        <v>2</v>
      </c>
      <c r="X1766" t="e">
        <f>VLOOKUP(T1766,[3]رکوردها!$A:$B,2,0)</f>
        <v>#N/A</v>
      </c>
      <c r="Y1766" t="e">
        <f>VLOOKUP(T1766,[3]رکوردها!$A:$D,4,0)</f>
        <v>#N/A</v>
      </c>
      <c r="Z1766" t="e">
        <f>VLOOKUP(T1766,[3]رکوردها!$A:$C,3,0)</f>
        <v>#N/A</v>
      </c>
      <c r="AA1766" t="e">
        <f>VLOOKUP(T1766,[3]رکوردها!$A:$F,6,0)</f>
        <v>#N/A</v>
      </c>
      <c r="AB1766" t="e">
        <f>VLOOKUP(T1766,[3]رکوردها!$A:$E,5,0)</f>
        <v>#N/A</v>
      </c>
    </row>
    <row r="1767" spans="1:28" s="41" customFormat="1" hidden="1" x14ac:dyDescent="0.2">
      <c r="A1767" s="36">
        <v>177401</v>
      </c>
      <c r="B1767" s="36">
        <v>1327</v>
      </c>
      <c r="C1767" s="36">
        <v>1865</v>
      </c>
      <c r="D1767" s="39" t="s">
        <v>5178</v>
      </c>
      <c r="E1767" s="39"/>
      <c r="F1767" s="37" t="s">
        <v>171</v>
      </c>
      <c r="G1767" s="37" t="s">
        <v>913</v>
      </c>
      <c r="H1767" s="38">
        <v>8674467</v>
      </c>
      <c r="I1767" s="38">
        <v>0</v>
      </c>
      <c r="J1767" s="38">
        <f t="shared" si="28"/>
        <v>8674467</v>
      </c>
      <c r="K1767" s="38"/>
      <c r="L1767" s="49"/>
      <c r="M1767" s="37" t="s">
        <v>63</v>
      </c>
      <c r="N1767" s="37" t="s">
        <v>64</v>
      </c>
      <c r="O1767" s="37" t="s">
        <v>157</v>
      </c>
      <c r="P1767" s="37" t="s">
        <v>158</v>
      </c>
      <c r="Q1767" s="37" t="s">
        <v>159</v>
      </c>
      <c r="R1767" s="37" t="s">
        <v>160</v>
      </c>
      <c r="S1767" s="37" t="s">
        <v>912</v>
      </c>
      <c r="T1767" s="37" t="s">
        <v>911</v>
      </c>
      <c r="U1767" s="1" t="e">
        <f>VLOOKUP(T1767,[2]VAT!$A:$D,1,0)</f>
        <v>#N/A</v>
      </c>
      <c r="V1767" s="37" t="s">
        <v>2</v>
      </c>
      <c r="W1767" s="37" t="s">
        <v>2</v>
      </c>
      <c r="X1767" t="e">
        <f>VLOOKUP(T1767,[3]رکوردها!$A:$B,2,0)</f>
        <v>#N/A</v>
      </c>
      <c r="Y1767" t="e">
        <f>VLOOKUP(T1767,[3]رکوردها!$A:$D,4,0)</f>
        <v>#N/A</v>
      </c>
      <c r="Z1767" t="e">
        <f>VLOOKUP(T1767,[3]رکوردها!$A:$C,3,0)</f>
        <v>#N/A</v>
      </c>
      <c r="AA1767" t="e">
        <f>VLOOKUP(T1767,[3]رکوردها!$A:$F,6,0)</f>
        <v>#N/A</v>
      </c>
      <c r="AB1767" t="e">
        <f>VLOOKUP(T1767,[3]رکوردها!$A:$E,5,0)</f>
        <v>#N/A</v>
      </c>
    </row>
    <row r="1768" spans="1:28" s="41" customFormat="1" hidden="1" x14ac:dyDescent="0.2">
      <c r="A1768" s="36">
        <v>177402</v>
      </c>
      <c r="B1768" s="36">
        <v>1327</v>
      </c>
      <c r="C1768" s="36">
        <v>1865</v>
      </c>
      <c r="D1768" s="39" t="s">
        <v>5178</v>
      </c>
      <c r="E1768" s="39"/>
      <c r="F1768" s="37" t="s">
        <v>171</v>
      </c>
      <c r="G1768" s="37" t="s">
        <v>915</v>
      </c>
      <c r="H1768" s="38">
        <v>8674466</v>
      </c>
      <c r="I1768" s="38">
        <v>0</v>
      </c>
      <c r="J1768" s="38">
        <f t="shared" si="28"/>
        <v>8674466</v>
      </c>
      <c r="K1768" s="38"/>
      <c r="L1768" s="49"/>
      <c r="M1768" s="37" t="s">
        <v>63</v>
      </c>
      <c r="N1768" s="37" t="s">
        <v>64</v>
      </c>
      <c r="O1768" s="37" t="s">
        <v>157</v>
      </c>
      <c r="P1768" s="37" t="s">
        <v>158</v>
      </c>
      <c r="Q1768" s="37" t="s">
        <v>159</v>
      </c>
      <c r="R1768" s="37" t="s">
        <v>160</v>
      </c>
      <c r="S1768" s="37" t="s">
        <v>912</v>
      </c>
      <c r="T1768" s="37" t="s">
        <v>911</v>
      </c>
      <c r="U1768" s="1" t="e">
        <f>VLOOKUP(T1768,[2]VAT!$A:$D,1,0)</f>
        <v>#N/A</v>
      </c>
      <c r="V1768" s="37" t="s">
        <v>2</v>
      </c>
      <c r="W1768" s="37" t="s">
        <v>2</v>
      </c>
      <c r="X1768" t="e">
        <f>VLOOKUP(T1768,[3]رکوردها!$A:$B,2,0)</f>
        <v>#N/A</v>
      </c>
      <c r="Y1768" t="e">
        <f>VLOOKUP(T1768,[3]رکوردها!$A:$D,4,0)</f>
        <v>#N/A</v>
      </c>
      <c r="Z1768" t="e">
        <f>VLOOKUP(T1768,[3]رکوردها!$A:$C,3,0)</f>
        <v>#N/A</v>
      </c>
      <c r="AA1768" t="e">
        <f>VLOOKUP(T1768,[3]رکوردها!$A:$F,6,0)</f>
        <v>#N/A</v>
      </c>
      <c r="AB1768" t="e">
        <f>VLOOKUP(T1768,[3]رکوردها!$A:$E,5,0)</f>
        <v>#N/A</v>
      </c>
    </row>
    <row r="1769" spans="1:28" s="41" customFormat="1" hidden="1" x14ac:dyDescent="0.2">
      <c r="A1769" s="36">
        <v>177403</v>
      </c>
      <c r="B1769" s="36">
        <v>1327</v>
      </c>
      <c r="C1769" s="36">
        <v>1865</v>
      </c>
      <c r="D1769" s="39" t="s">
        <v>5178</v>
      </c>
      <c r="E1769" s="39"/>
      <c r="F1769" s="37" t="s">
        <v>171</v>
      </c>
      <c r="G1769" s="37" t="s">
        <v>923</v>
      </c>
      <c r="H1769" s="38">
        <v>8674466</v>
      </c>
      <c r="I1769" s="38">
        <v>0</v>
      </c>
      <c r="J1769" s="38">
        <f t="shared" si="28"/>
        <v>8674466</v>
      </c>
      <c r="K1769" s="38"/>
      <c r="L1769" s="49"/>
      <c r="M1769" s="37" t="s">
        <v>63</v>
      </c>
      <c r="N1769" s="37" t="s">
        <v>64</v>
      </c>
      <c r="O1769" s="37" t="s">
        <v>157</v>
      </c>
      <c r="P1769" s="37" t="s">
        <v>158</v>
      </c>
      <c r="Q1769" s="37" t="s">
        <v>159</v>
      </c>
      <c r="R1769" s="37" t="s">
        <v>160</v>
      </c>
      <c r="S1769" s="37" t="s">
        <v>912</v>
      </c>
      <c r="T1769" s="37" t="s">
        <v>911</v>
      </c>
      <c r="U1769" s="1" t="e">
        <f>VLOOKUP(T1769,[2]VAT!$A:$D,1,0)</f>
        <v>#N/A</v>
      </c>
      <c r="V1769" s="37" t="s">
        <v>2</v>
      </c>
      <c r="W1769" s="37" t="s">
        <v>2</v>
      </c>
      <c r="X1769" t="e">
        <f>VLOOKUP(T1769,[3]رکوردها!$A:$B,2,0)</f>
        <v>#N/A</v>
      </c>
      <c r="Y1769" t="e">
        <f>VLOOKUP(T1769,[3]رکوردها!$A:$D,4,0)</f>
        <v>#N/A</v>
      </c>
      <c r="Z1769" t="e">
        <f>VLOOKUP(T1769,[3]رکوردها!$A:$C,3,0)</f>
        <v>#N/A</v>
      </c>
      <c r="AA1769" t="e">
        <f>VLOOKUP(T1769,[3]رکوردها!$A:$F,6,0)</f>
        <v>#N/A</v>
      </c>
      <c r="AB1769" t="e">
        <f>VLOOKUP(T1769,[3]رکوردها!$A:$E,5,0)</f>
        <v>#N/A</v>
      </c>
    </row>
    <row r="1770" spans="1:28" s="41" customFormat="1" hidden="1" x14ac:dyDescent="0.2">
      <c r="A1770" s="36">
        <v>177404</v>
      </c>
      <c r="B1770" s="36">
        <v>1327</v>
      </c>
      <c r="C1770" s="36">
        <v>1865</v>
      </c>
      <c r="D1770" s="39" t="s">
        <v>5178</v>
      </c>
      <c r="E1770" s="39"/>
      <c r="F1770" s="37" t="s">
        <v>171</v>
      </c>
      <c r="G1770" s="37" t="s">
        <v>923</v>
      </c>
      <c r="H1770" s="38">
        <v>8674466</v>
      </c>
      <c r="I1770" s="38">
        <v>0</v>
      </c>
      <c r="J1770" s="38">
        <f t="shared" si="28"/>
        <v>8674466</v>
      </c>
      <c r="K1770" s="38"/>
      <c r="L1770" s="49"/>
      <c r="M1770" s="37" t="s">
        <v>63</v>
      </c>
      <c r="N1770" s="37" t="s">
        <v>64</v>
      </c>
      <c r="O1770" s="37" t="s">
        <v>157</v>
      </c>
      <c r="P1770" s="37" t="s">
        <v>158</v>
      </c>
      <c r="Q1770" s="37" t="s">
        <v>159</v>
      </c>
      <c r="R1770" s="37" t="s">
        <v>160</v>
      </c>
      <c r="S1770" s="37" t="s">
        <v>912</v>
      </c>
      <c r="T1770" s="37" t="s">
        <v>911</v>
      </c>
      <c r="U1770" s="1" t="e">
        <f>VLOOKUP(T1770,[2]VAT!$A:$D,1,0)</f>
        <v>#N/A</v>
      </c>
      <c r="V1770" s="37" t="s">
        <v>2</v>
      </c>
      <c r="W1770" s="37" t="s">
        <v>2</v>
      </c>
      <c r="X1770" t="e">
        <f>VLOOKUP(T1770,[3]رکوردها!$A:$B,2,0)</f>
        <v>#N/A</v>
      </c>
      <c r="Y1770" t="e">
        <f>VLOOKUP(T1770,[3]رکوردها!$A:$D,4,0)</f>
        <v>#N/A</v>
      </c>
      <c r="Z1770" t="e">
        <f>VLOOKUP(T1770,[3]رکوردها!$A:$C,3,0)</f>
        <v>#N/A</v>
      </c>
      <c r="AA1770" t="e">
        <f>VLOOKUP(T1770,[3]رکوردها!$A:$F,6,0)</f>
        <v>#N/A</v>
      </c>
      <c r="AB1770" t="e">
        <f>VLOOKUP(T1770,[3]رکوردها!$A:$E,5,0)</f>
        <v>#N/A</v>
      </c>
    </row>
    <row r="1771" spans="1:28" s="41" customFormat="1" hidden="1" x14ac:dyDescent="0.2">
      <c r="A1771" s="36">
        <v>177405</v>
      </c>
      <c r="B1771" s="36">
        <v>1327</v>
      </c>
      <c r="C1771" s="36">
        <v>1865</v>
      </c>
      <c r="D1771" s="39" t="s">
        <v>5178</v>
      </c>
      <c r="E1771" s="39"/>
      <c r="F1771" s="37" t="s">
        <v>171</v>
      </c>
      <c r="G1771" s="37" t="s">
        <v>1001</v>
      </c>
      <c r="H1771" s="38">
        <v>8674466</v>
      </c>
      <c r="I1771" s="38">
        <v>0</v>
      </c>
      <c r="J1771" s="38">
        <f t="shared" si="28"/>
        <v>8674466</v>
      </c>
      <c r="K1771" s="38"/>
      <c r="L1771" s="49"/>
      <c r="M1771" s="37" t="s">
        <v>63</v>
      </c>
      <c r="N1771" s="37" t="s">
        <v>64</v>
      </c>
      <c r="O1771" s="37" t="s">
        <v>157</v>
      </c>
      <c r="P1771" s="37" t="s">
        <v>158</v>
      </c>
      <c r="Q1771" s="37" t="s">
        <v>159</v>
      </c>
      <c r="R1771" s="37" t="s">
        <v>160</v>
      </c>
      <c r="S1771" s="37" t="s">
        <v>912</v>
      </c>
      <c r="T1771" s="37" t="s">
        <v>911</v>
      </c>
      <c r="U1771" s="1" t="e">
        <f>VLOOKUP(T1771,[2]VAT!$A:$D,1,0)</f>
        <v>#N/A</v>
      </c>
      <c r="V1771" s="37" t="s">
        <v>2</v>
      </c>
      <c r="W1771" s="37" t="s">
        <v>2</v>
      </c>
      <c r="X1771" t="e">
        <f>VLOOKUP(T1771,[3]رکوردها!$A:$B,2,0)</f>
        <v>#N/A</v>
      </c>
      <c r="Y1771" t="e">
        <f>VLOOKUP(T1771,[3]رکوردها!$A:$D,4,0)</f>
        <v>#N/A</v>
      </c>
      <c r="Z1771" t="e">
        <f>VLOOKUP(T1771,[3]رکوردها!$A:$C,3,0)</f>
        <v>#N/A</v>
      </c>
      <c r="AA1771" t="e">
        <f>VLOOKUP(T1771,[3]رکوردها!$A:$F,6,0)</f>
        <v>#N/A</v>
      </c>
      <c r="AB1771" t="e">
        <f>VLOOKUP(T1771,[3]رکوردها!$A:$E,5,0)</f>
        <v>#N/A</v>
      </c>
    </row>
    <row r="1772" spans="1:28" s="41" customFormat="1" hidden="1" x14ac:dyDescent="0.2">
      <c r="A1772" s="36">
        <v>177406</v>
      </c>
      <c r="B1772" s="36">
        <v>1327</v>
      </c>
      <c r="C1772" s="36">
        <v>1865</v>
      </c>
      <c r="D1772" s="39" t="s">
        <v>5178</v>
      </c>
      <c r="E1772" s="39"/>
      <c r="F1772" s="37" t="s">
        <v>171</v>
      </c>
      <c r="G1772" s="37" t="s">
        <v>1001</v>
      </c>
      <c r="H1772" s="38">
        <v>8674466</v>
      </c>
      <c r="I1772" s="38">
        <v>0</v>
      </c>
      <c r="J1772" s="38">
        <f t="shared" si="28"/>
        <v>8674466</v>
      </c>
      <c r="K1772" s="38"/>
      <c r="L1772" s="49"/>
      <c r="M1772" s="37" t="s">
        <v>63</v>
      </c>
      <c r="N1772" s="37" t="s">
        <v>64</v>
      </c>
      <c r="O1772" s="37" t="s">
        <v>157</v>
      </c>
      <c r="P1772" s="37" t="s">
        <v>158</v>
      </c>
      <c r="Q1772" s="37" t="s">
        <v>159</v>
      </c>
      <c r="R1772" s="37" t="s">
        <v>160</v>
      </c>
      <c r="S1772" s="37" t="s">
        <v>912</v>
      </c>
      <c r="T1772" s="37" t="s">
        <v>911</v>
      </c>
      <c r="U1772" s="1" t="e">
        <f>VLOOKUP(T1772,[2]VAT!$A:$D,1,0)</f>
        <v>#N/A</v>
      </c>
      <c r="V1772" s="37" t="s">
        <v>2</v>
      </c>
      <c r="W1772" s="37" t="s">
        <v>2</v>
      </c>
      <c r="X1772" t="e">
        <f>VLOOKUP(T1772,[3]رکوردها!$A:$B,2,0)</f>
        <v>#N/A</v>
      </c>
      <c r="Y1772" t="e">
        <f>VLOOKUP(T1772,[3]رکوردها!$A:$D,4,0)</f>
        <v>#N/A</v>
      </c>
      <c r="Z1772" t="e">
        <f>VLOOKUP(T1772,[3]رکوردها!$A:$C,3,0)</f>
        <v>#N/A</v>
      </c>
      <c r="AA1772" t="e">
        <f>VLOOKUP(T1772,[3]رکوردها!$A:$F,6,0)</f>
        <v>#N/A</v>
      </c>
      <c r="AB1772" t="e">
        <f>VLOOKUP(T1772,[3]رکوردها!$A:$E,5,0)</f>
        <v>#N/A</v>
      </c>
    </row>
    <row r="1773" spans="1:28" s="41" customFormat="1" hidden="1" x14ac:dyDescent="0.2">
      <c r="A1773" s="36">
        <v>177407</v>
      </c>
      <c r="B1773" s="36">
        <v>1327</v>
      </c>
      <c r="C1773" s="36">
        <v>1865</v>
      </c>
      <c r="D1773" s="39" t="s">
        <v>5178</v>
      </c>
      <c r="E1773" s="39"/>
      <c r="F1773" s="37" t="s">
        <v>171</v>
      </c>
      <c r="G1773" s="37" t="s">
        <v>1004</v>
      </c>
      <c r="H1773" s="38">
        <v>8674466</v>
      </c>
      <c r="I1773" s="38">
        <v>0</v>
      </c>
      <c r="J1773" s="38">
        <f t="shared" si="28"/>
        <v>8674466</v>
      </c>
      <c r="K1773" s="38"/>
      <c r="L1773" s="49"/>
      <c r="M1773" s="37" t="s">
        <v>63</v>
      </c>
      <c r="N1773" s="37" t="s">
        <v>64</v>
      </c>
      <c r="O1773" s="37" t="s">
        <v>157</v>
      </c>
      <c r="P1773" s="37" t="s">
        <v>158</v>
      </c>
      <c r="Q1773" s="37" t="s">
        <v>159</v>
      </c>
      <c r="R1773" s="37" t="s">
        <v>160</v>
      </c>
      <c r="S1773" s="37" t="s">
        <v>912</v>
      </c>
      <c r="T1773" s="37" t="s">
        <v>911</v>
      </c>
      <c r="U1773" s="1" t="e">
        <f>VLOOKUP(T1773,[2]VAT!$A:$D,1,0)</f>
        <v>#N/A</v>
      </c>
      <c r="V1773" s="37" t="s">
        <v>2</v>
      </c>
      <c r="W1773" s="37" t="s">
        <v>2</v>
      </c>
      <c r="X1773" t="e">
        <f>VLOOKUP(T1773,[3]رکوردها!$A:$B,2,0)</f>
        <v>#N/A</v>
      </c>
      <c r="Y1773" t="e">
        <f>VLOOKUP(T1773,[3]رکوردها!$A:$D,4,0)</f>
        <v>#N/A</v>
      </c>
      <c r="Z1773" t="e">
        <f>VLOOKUP(T1773,[3]رکوردها!$A:$C,3,0)</f>
        <v>#N/A</v>
      </c>
      <c r="AA1773" t="e">
        <f>VLOOKUP(T1773,[3]رکوردها!$A:$F,6,0)</f>
        <v>#N/A</v>
      </c>
      <c r="AB1773" t="e">
        <f>VLOOKUP(T1773,[3]رکوردها!$A:$E,5,0)</f>
        <v>#N/A</v>
      </c>
    </row>
    <row r="1774" spans="1:28" s="41" customFormat="1" hidden="1" x14ac:dyDescent="0.2">
      <c r="A1774" s="36">
        <v>177408</v>
      </c>
      <c r="B1774" s="36">
        <v>1327</v>
      </c>
      <c r="C1774" s="36">
        <v>1865</v>
      </c>
      <c r="D1774" s="39" t="s">
        <v>5178</v>
      </c>
      <c r="E1774" s="39"/>
      <c r="F1774" s="37" t="s">
        <v>171</v>
      </c>
      <c r="G1774" s="37" t="s">
        <v>1001</v>
      </c>
      <c r="H1774" s="38">
        <v>8674466</v>
      </c>
      <c r="I1774" s="38">
        <v>0</v>
      </c>
      <c r="J1774" s="38">
        <f t="shared" si="28"/>
        <v>8674466</v>
      </c>
      <c r="K1774" s="38"/>
      <c r="L1774" s="49"/>
      <c r="M1774" s="37" t="s">
        <v>63</v>
      </c>
      <c r="N1774" s="37" t="s">
        <v>64</v>
      </c>
      <c r="O1774" s="37" t="s">
        <v>157</v>
      </c>
      <c r="P1774" s="37" t="s">
        <v>158</v>
      </c>
      <c r="Q1774" s="37" t="s">
        <v>159</v>
      </c>
      <c r="R1774" s="37" t="s">
        <v>160</v>
      </c>
      <c r="S1774" s="37" t="s">
        <v>912</v>
      </c>
      <c r="T1774" s="37" t="s">
        <v>911</v>
      </c>
      <c r="U1774" s="1" t="e">
        <f>VLOOKUP(T1774,[2]VAT!$A:$D,1,0)</f>
        <v>#N/A</v>
      </c>
      <c r="V1774" s="37" t="s">
        <v>2</v>
      </c>
      <c r="W1774" s="37" t="s">
        <v>2</v>
      </c>
      <c r="X1774" t="e">
        <f>VLOOKUP(T1774,[3]رکوردها!$A:$B,2,0)</f>
        <v>#N/A</v>
      </c>
      <c r="Y1774" t="e">
        <f>VLOOKUP(T1774,[3]رکوردها!$A:$D,4,0)</f>
        <v>#N/A</v>
      </c>
      <c r="Z1774" t="e">
        <f>VLOOKUP(T1774,[3]رکوردها!$A:$C,3,0)</f>
        <v>#N/A</v>
      </c>
      <c r="AA1774" t="e">
        <f>VLOOKUP(T1774,[3]رکوردها!$A:$F,6,0)</f>
        <v>#N/A</v>
      </c>
      <c r="AB1774" t="e">
        <f>VLOOKUP(T1774,[3]رکوردها!$A:$E,5,0)</f>
        <v>#N/A</v>
      </c>
    </row>
    <row r="1775" spans="1:28" s="41" customFormat="1" hidden="1" x14ac:dyDescent="0.2">
      <c r="A1775" s="36">
        <v>177409</v>
      </c>
      <c r="B1775" s="36">
        <v>1327</v>
      </c>
      <c r="C1775" s="36">
        <v>1865</v>
      </c>
      <c r="D1775" s="39" t="s">
        <v>5178</v>
      </c>
      <c r="E1775" s="39"/>
      <c r="F1775" s="37" t="s">
        <v>171</v>
      </c>
      <c r="G1775" s="37" t="s">
        <v>1001</v>
      </c>
      <c r="H1775" s="38">
        <v>8674466</v>
      </c>
      <c r="I1775" s="38">
        <v>0</v>
      </c>
      <c r="J1775" s="38">
        <f t="shared" si="28"/>
        <v>8674466</v>
      </c>
      <c r="K1775" s="38"/>
      <c r="L1775" s="49"/>
      <c r="M1775" s="37" t="s">
        <v>63</v>
      </c>
      <c r="N1775" s="37" t="s">
        <v>64</v>
      </c>
      <c r="O1775" s="37" t="s">
        <v>157</v>
      </c>
      <c r="P1775" s="37" t="s">
        <v>158</v>
      </c>
      <c r="Q1775" s="37" t="s">
        <v>159</v>
      </c>
      <c r="R1775" s="37" t="s">
        <v>160</v>
      </c>
      <c r="S1775" s="37" t="s">
        <v>912</v>
      </c>
      <c r="T1775" s="37" t="s">
        <v>911</v>
      </c>
      <c r="U1775" s="1" t="e">
        <f>VLOOKUP(T1775,[2]VAT!$A:$D,1,0)</f>
        <v>#N/A</v>
      </c>
      <c r="V1775" s="37" t="s">
        <v>2</v>
      </c>
      <c r="W1775" s="37" t="s">
        <v>2</v>
      </c>
      <c r="X1775" t="e">
        <f>VLOOKUP(T1775,[3]رکوردها!$A:$B,2,0)</f>
        <v>#N/A</v>
      </c>
      <c r="Y1775" t="e">
        <f>VLOOKUP(T1775,[3]رکوردها!$A:$D,4,0)</f>
        <v>#N/A</v>
      </c>
      <c r="Z1775" t="e">
        <f>VLOOKUP(T1775,[3]رکوردها!$A:$C,3,0)</f>
        <v>#N/A</v>
      </c>
      <c r="AA1775" t="e">
        <f>VLOOKUP(T1775,[3]رکوردها!$A:$F,6,0)</f>
        <v>#N/A</v>
      </c>
      <c r="AB1775" t="e">
        <f>VLOOKUP(T1775,[3]رکوردها!$A:$E,5,0)</f>
        <v>#N/A</v>
      </c>
    </row>
    <row r="1776" spans="1:28" s="41" customFormat="1" hidden="1" x14ac:dyDescent="0.2">
      <c r="A1776" s="36">
        <v>177410</v>
      </c>
      <c r="B1776" s="36">
        <v>1327</v>
      </c>
      <c r="C1776" s="36">
        <v>1865</v>
      </c>
      <c r="D1776" s="39" t="s">
        <v>5178</v>
      </c>
      <c r="E1776" s="39"/>
      <c r="F1776" s="37" t="s">
        <v>171</v>
      </c>
      <c r="G1776" s="37" t="s">
        <v>913</v>
      </c>
      <c r="H1776" s="38">
        <v>8674466</v>
      </c>
      <c r="I1776" s="38">
        <v>0</v>
      </c>
      <c r="J1776" s="38">
        <f t="shared" si="28"/>
        <v>8674466</v>
      </c>
      <c r="K1776" s="38"/>
      <c r="L1776" s="49"/>
      <c r="M1776" s="37" t="s">
        <v>63</v>
      </c>
      <c r="N1776" s="37" t="s">
        <v>64</v>
      </c>
      <c r="O1776" s="37" t="s">
        <v>157</v>
      </c>
      <c r="P1776" s="37" t="s">
        <v>158</v>
      </c>
      <c r="Q1776" s="37" t="s">
        <v>159</v>
      </c>
      <c r="R1776" s="37" t="s">
        <v>160</v>
      </c>
      <c r="S1776" s="37" t="s">
        <v>912</v>
      </c>
      <c r="T1776" s="37" t="s">
        <v>911</v>
      </c>
      <c r="U1776" s="1" t="e">
        <f>VLOOKUP(T1776,[2]VAT!$A:$D,1,0)</f>
        <v>#N/A</v>
      </c>
      <c r="V1776" s="37" t="s">
        <v>2</v>
      </c>
      <c r="W1776" s="37" t="s">
        <v>2</v>
      </c>
      <c r="X1776" t="e">
        <f>VLOOKUP(T1776,[3]رکوردها!$A:$B,2,0)</f>
        <v>#N/A</v>
      </c>
      <c r="Y1776" t="e">
        <f>VLOOKUP(T1776,[3]رکوردها!$A:$D,4,0)</f>
        <v>#N/A</v>
      </c>
      <c r="Z1776" t="e">
        <f>VLOOKUP(T1776,[3]رکوردها!$A:$C,3,0)</f>
        <v>#N/A</v>
      </c>
      <c r="AA1776" t="e">
        <f>VLOOKUP(T1776,[3]رکوردها!$A:$F,6,0)</f>
        <v>#N/A</v>
      </c>
      <c r="AB1776" t="e">
        <f>VLOOKUP(T1776,[3]رکوردها!$A:$E,5,0)</f>
        <v>#N/A</v>
      </c>
    </row>
    <row r="1777" spans="1:28" s="41" customFormat="1" hidden="1" x14ac:dyDescent="0.2">
      <c r="A1777" s="36">
        <v>177411</v>
      </c>
      <c r="B1777" s="36">
        <v>1327</v>
      </c>
      <c r="C1777" s="36">
        <v>1865</v>
      </c>
      <c r="D1777" s="39" t="s">
        <v>5178</v>
      </c>
      <c r="E1777" s="39"/>
      <c r="F1777" s="37" t="s">
        <v>171</v>
      </c>
      <c r="G1777" s="37" t="s">
        <v>923</v>
      </c>
      <c r="H1777" s="38">
        <v>8674466</v>
      </c>
      <c r="I1777" s="38">
        <v>0</v>
      </c>
      <c r="J1777" s="38">
        <f t="shared" si="28"/>
        <v>8674466</v>
      </c>
      <c r="K1777" s="38"/>
      <c r="L1777" s="49"/>
      <c r="M1777" s="37" t="s">
        <v>63</v>
      </c>
      <c r="N1777" s="37" t="s">
        <v>64</v>
      </c>
      <c r="O1777" s="37" t="s">
        <v>157</v>
      </c>
      <c r="P1777" s="37" t="s">
        <v>158</v>
      </c>
      <c r="Q1777" s="37" t="s">
        <v>159</v>
      </c>
      <c r="R1777" s="37" t="s">
        <v>160</v>
      </c>
      <c r="S1777" s="37" t="s">
        <v>912</v>
      </c>
      <c r="T1777" s="37" t="s">
        <v>911</v>
      </c>
      <c r="U1777" s="1" t="e">
        <f>VLOOKUP(T1777,[2]VAT!$A:$D,1,0)</f>
        <v>#N/A</v>
      </c>
      <c r="V1777" s="37" t="s">
        <v>2</v>
      </c>
      <c r="W1777" s="37" t="s">
        <v>2</v>
      </c>
      <c r="X1777" t="e">
        <f>VLOOKUP(T1777,[3]رکوردها!$A:$B,2,0)</f>
        <v>#N/A</v>
      </c>
      <c r="Y1777" t="e">
        <f>VLOOKUP(T1777,[3]رکوردها!$A:$D,4,0)</f>
        <v>#N/A</v>
      </c>
      <c r="Z1777" t="e">
        <f>VLOOKUP(T1777,[3]رکوردها!$A:$C,3,0)</f>
        <v>#N/A</v>
      </c>
      <c r="AA1777" t="e">
        <f>VLOOKUP(T1777,[3]رکوردها!$A:$F,6,0)</f>
        <v>#N/A</v>
      </c>
      <c r="AB1777" t="e">
        <f>VLOOKUP(T1777,[3]رکوردها!$A:$E,5,0)</f>
        <v>#N/A</v>
      </c>
    </row>
    <row r="1778" spans="1:28" s="41" customFormat="1" hidden="1" x14ac:dyDescent="0.2">
      <c r="A1778" s="36">
        <v>177412</v>
      </c>
      <c r="B1778" s="36">
        <v>1327</v>
      </c>
      <c r="C1778" s="36">
        <v>1865</v>
      </c>
      <c r="D1778" s="39" t="s">
        <v>5178</v>
      </c>
      <c r="E1778" s="39"/>
      <c r="F1778" s="37" t="s">
        <v>171</v>
      </c>
      <c r="G1778" s="37" t="s">
        <v>923</v>
      </c>
      <c r="H1778" s="38">
        <v>8674466</v>
      </c>
      <c r="I1778" s="38">
        <v>0</v>
      </c>
      <c r="J1778" s="38">
        <f t="shared" si="28"/>
        <v>8674466</v>
      </c>
      <c r="K1778" s="38"/>
      <c r="L1778" s="49"/>
      <c r="M1778" s="37" t="s">
        <v>63</v>
      </c>
      <c r="N1778" s="37" t="s">
        <v>64</v>
      </c>
      <c r="O1778" s="37" t="s">
        <v>157</v>
      </c>
      <c r="P1778" s="37" t="s">
        <v>158</v>
      </c>
      <c r="Q1778" s="37" t="s">
        <v>159</v>
      </c>
      <c r="R1778" s="37" t="s">
        <v>160</v>
      </c>
      <c r="S1778" s="37" t="s">
        <v>912</v>
      </c>
      <c r="T1778" s="37" t="s">
        <v>911</v>
      </c>
      <c r="U1778" s="1" t="e">
        <f>VLOOKUP(T1778,[2]VAT!$A:$D,1,0)</f>
        <v>#N/A</v>
      </c>
      <c r="V1778" s="37" t="s">
        <v>2</v>
      </c>
      <c r="W1778" s="37" t="s">
        <v>2</v>
      </c>
      <c r="X1778" t="e">
        <f>VLOOKUP(T1778,[3]رکوردها!$A:$B,2,0)</f>
        <v>#N/A</v>
      </c>
      <c r="Y1778" t="e">
        <f>VLOOKUP(T1778,[3]رکوردها!$A:$D,4,0)</f>
        <v>#N/A</v>
      </c>
      <c r="Z1778" t="e">
        <f>VLOOKUP(T1778,[3]رکوردها!$A:$C,3,0)</f>
        <v>#N/A</v>
      </c>
      <c r="AA1778" t="e">
        <f>VLOOKUP(T1778,[3]رکوردها!$A:$F,6,0)</f>
        <v>#N/A</v>
      </c>
      <c r="AB1778" t="e">
        <f>VLOOKUP(T1778,[3]رکوردها!$A:$E,5,0)</f>
        <v>#N/A</v>
      </c>
    </row>
    <row r="1779" spans="1:28" s="41" customFormat="1" hidden="1" x14ac:dyDescent="0.2">
      <c r="A1779" s="36">
        <v>177413</v>
      </c>
      <c r="B1779" s="36">
        <v>1327</v>
      </c>
      <c r="C1779" s="36">
        <v>1865</v>
      </c>
      <c r="D1779" s="39" t="s">
        <v>5178</v>
      </c>
      <c r="E1779" s="39"/>
      <c r="F1779" s="37" t="s">
        <v>171</v>
      </c>
      <c r="G1779" s="37" t="s">
        <v>1009</v>
      </c>
      <c r="H1779" s="38">
        <v>8674466</v>
      </c>
      <c r="I1779" s="38">
        <v>0</v>
      </c>
      <c r="J1779" s="38">
        <f t="shared" si="28"/>
        <v>8674466</v>
      </c>
      <c r="K1779" s="38"/>
      <c r="L1779" s="49"/>
      <c r="M1779" s="37" t="s">
        <v>63</v>
      </c>
      <c r="N1779" s="37" t="s">
        <v>64</v>
      </c>
      <c r="O1779" s="37" t="s">
        <v>157</v>
      </c>
      <c r="P1779" s="37" t="s">
        <v>158</v>
      </c>
      <c r="Q1779" s="37" t="s">
        <v>159</v>
      </c>
      <c r="R1779" s="37" t="s">
        <v>160</v>
      </c>
      <c r="S1779" s="37" t="s">
        <v>912</v>
      </c>
      <c r="T1779" s="37" t="s">
        <v>911</v>
      </c>
      <c r="U1779" s="1" t="e">
        <f>VLOOKUP(T1779,[2]VAT!$A:$D,1,0)</f>
        <v>#N/A</v>
      </c>
      <c r="V1779" s="37" t="s">
        <v>2</v>
      </c>
      <c r="W1779" s="37" t="s">
        <v>2</v>
      </c>
      <c r="X1779" t="e">
        <f>VLOOKUP(T1779,[3]رکوردها!$A:$B,2,0)</f>
        <v>#N/A</v>
      </c>
      <c r="Y1779" t="e">
        <f>VLOOKUP(T1779,[3]رکوردها!$A:$D,4,0)</f>
        <v>#N/A</v>
      </c>
      <c r="Z1779" t="e">
        <f>VLOOKUP(T1779,[3]رکوردها!$A:$C,3,0)</f>
        <v>#N/A</v>
      </c>
      <c r="AA1779" t="e">
        <f>VLOOKUP(T1779,[3]رکوردها!$A:$F,6,0)</f>
        <v>#N/A</v>
      </c>
      <c r="AB1779" t="e">
        <f>VLOOKUP(T1779,[3]رکوردها!$A:$E,5,0)</f>
        <v>#N/A</v>
      </c>
    </row>
    <row r="1780" spans="1:28" s="41" customFormat="1" hidden="1" x14ac:dyDescent="0.2">
      <c r="A1780" s="36">
        <v>177414</v>
      </c>
      <c r="B1780" s="36">
        <v>1327</v>
      </c>
      <c r="C1780" s="36">
        <v>1865</v>
      </c>
      <c r="D1780" s="39" t="s">
        <v>5178</v>
      </c>
      <c r="E1780" s="39"/>
      <c r="F1780" s="37" t="s">
        <v>171</v>
      </c>
      <c r="G1780" s="37" t="s">
        <v>926</v>
      </c>
      <c r="H1780" s="38">
        <v>8674466</v>
      </c>
      <c r="I1780" s="38">
        <v>0</v>
      </c>
      <c r="J1780" s="38">
        <f t="shared" si="28"/>
        <v>8674466</v>
      </c>
      <c r="K1780" s="38"/>
      <c r="L1780" s="49"/>
      <c r="M1780" s="37" t="s">
        <v>63</v>
      </c>
      <c r="N1780" s="37" t="s">
        <v>64</v>
      </c>
      <c r="O1780" s="37" t="s">
        <v>157</v>
      </c>
      <c r="P1780" s="37" t="s">
        <v>158</v>
      </c>
      <c r="Q1780" s="37" t="s">
        <v>159</v>
      </c>
      <c r="R1780" s="37" t="s">
        <v>160</v>
      </c>
      <c r="S1780" s="37" t="s">
        <v>912</v>
      </c>
      <c r="T1780" s="37" t="s">
        <v>911</v>
      </c>
      <c r="U1780" s="1" t="e">
        <f>VLOOKUP(T1780,[2]VAT!$A:$D,1,0)</f>
        <v>#N/A</v>
      </c>
      <c r="V1780" s="37" t="s">
        <v>2</v>
      </c>
      <c r="W1780" s="37" t="s">
        <v>2</v>
      </c>
      <c r="X1780" t="e">
        <f>VLOOKUP(T1780,[3]رکوردها!$A:$B,2,0)</f>
        <v>#N/A</v>
      </c>
      <c r="Y1780" t="e">
        <f>VLOOKUP(T1780,[3]رکوردها!$A:$D,4,0)</f>
        <v>#N/A</v>
      </c>
      <c r="Z1780" t="e">
        <f>VLOOKUP(T1780,[3]رکوردها!$A:$C,3,0)</f>
        <v>#N/A</v>
      </c>
      <c r="AA1780" t="e">
        <f>VLOOKUP(T1780,[3]رکوردها!$A:$F,6,0)</f>
        <v>#N/A</v>
      </c>
      <c r="AB1780" t="e">
        <f>VLOOKUP(T1780,[3]رکوردها!$A:$E,5,0)</f>
        <v>#N/A</v>
      </c>
    </row>
    <row r="1781" spans="1:28" s="41" customFormat="1" hidden="1" x14ac:dyDescent="0.2">
      <c r="A1781" s="36">
        <v>177415</v>
      </c>
      <c r="B1781" s="36">
        <v>1327</v>
      </c>
      <c r="C1781" s="36">
        <v>1865</v>
      </c>
      <c r="D1781" s="39" t="s">
        <v>5178</v>
      </c>
      <c r="E1781" s="39"/>
      <c r="F1781" s="37" t="s">
        <v>171</v>
      </c>
      <c r="G1781" s="37" t="s">
        <v>926</v>
      </c>
      <c r="H1781" s="38">
        <v>8674466</v>
      </c>
      <c r="I1781" s="38">
        <v>0</v>
      </c>
      <c r="J1781" s="38">
        <f t="shared" si="28"/>
        <v>8674466</v>
      </c>
      <c r="K1781" s="38"/>
      <c r="L1781" s="49"/>
      <c r="M1781" s="37" t="s">
        <v>63</v>
      </c>
      <c r="N1781" s="37" t="s">
        <v>64</v>
      </c>
      <c r="O1781" s="37" t="s">
        <v>157</v>
      </c>
      <c r="P1781" s="37" t="s">
        <v>158</v>
      </c>
      <c r="Q1781" s="37" t="s">
        <v>159</v>
      </c>
      <c r="R1781" s="37" t="s">
        <v>160</v>
      </c>
      <c r="S1781" s="37" t="s">
        <v>912</v>
      </c>
      <c r="T1781" s="37" t="s">
        <v>911</v>
      </c>
      <c r="U1781" s="1" t="e">
        <f>VLOOKUP(T1781,[2]VAT!$A:$D,1,0)</f>
        <v>#N/A</v>
      </c>
      <c r="V1781" s="37" t="s">
        <v>2</v>
      </c>
      <c r="W1781" s="37" t="s">
        <v>2</v>
      </c>
      <c r="X1781" t="e">
        <f>VLOOKUP(T1781,[3]رکوردها!$A:$B,2,0)</f>
        <v>#N/A</v>
      </c>
      <c r="Y1781" t="e">
        <f>VLOOKUP(T1781,[3]رکوردها!$A:$D,4,0)</f>
        <v>#N/A</v>
      </c>
      <c r="Z1781" t="e">
        <f>VLOOKUP(T1781,[3]رکوردها!$A:$C,3,0)</f>
        <v>#N/A</v>
      </c>
      <c r="AA1781" t="e">
        <f>VLOOKUP(T1781,[3]رکوردها!$A:$F,6,0)</f>
        <v>#N/A</v>
      </c>
      <c r="AB1781" t="e">
        <f>VLOOKUP(T1781,[3]رکوردها!$A:$E,5,0)</f>
        <v>#N/A</v>
      </c>
    </row>
    <row r="1782" spans="1:28" s="41" customFormat="1" hidden="1" x14ac:dyDescent="0.2">
      <c r="A1782" s="36">
        <v>177416</v>
      </c>
      <c r="B1782" s="36">
        <v>1327</v>
      </c>
      <c r="C1782" s="36">
        <v>1865</v>
      </c>
      <c r="D1782" s="39" t="s">
        <v>5178</v>
      </c>
      <c r="E1782" s="39"/>
      <c r="F1782" s="37" t="s">
        <v>171</v>
      </c>
      <c r="G1782" s="37" t="s">
        <v>925</v>
      </c>
      <c r="H1782" s="38">
        <v>8674466</v>
      </c>
      <c r="I1782" s="38">
        <v>0</v>
      </c>
      <c r="J1782" s="38">
        <f t="shared" si="28"/>
        <v>8674466</v>
      </c>
      <c r="K1782" s="38"/>
      <c r="L1782" s="49"/>
      <c r="M1782" s="37" t="s">
        <v>63</v>
      </c>
      <c r="N1782" s="37" t="s">
        <v>64</v>
      </c>
      <c r="O1782" s="37" t="s">
        <v>157</v>
      </c>
      <c r="P1782" s="37" t="s">
        <v>158</v>
      </c>
      <c r="Q1782" s="37" t="s">
        <v>159</v>
      </c>
      <c r="R1782" s="37" t="s">
        <v>160</v>
      </c>
      <c r="S1782" s="37" t="s">
        <v>912</v>
      </c>
      <c r="T1782" s="37" t="s">
        <v>911</v>
      </c>
      <c r="U1782" s="1" t="e">
        <f>VLOOKUP(T1782,[2]VAT!$A:$D,1,0)</f>
        <v>#N/A</v>
      </c>
      <c r="V1782" s="37" t="s">
        <v>2</v>
      </c>
      <c r="W1782" s="37" t="s">
        <v>2</v>
      </c>
      <c r="X1782" t="e">
        <f>VLOOKUP(T1782,[3]رکوردها!$A:$B,2,0)</f>
        <v>#N/A</v>
      </c>
      <c r="Y1782" t="e">
        <f>VLOOKUP(T1782,[3]رکوردها!$A:$D,4,0)</f>
        <v>#N/A</v>
      </c>
      <c r="Z1782" t="e">
        <f>VLOOKUP(T1782,[3]رکوردها!$A:$C,3,0)</f>
        <v>#N/A</v>
      </c>
      <c r="AA1782" t="e">
        <f>VLOOKUP(T1782,[3]رکوردها!$A:$F,6,0)</f>
        <v>#N/A</v>
      </c>
      <c r="AB1782" t="e">
        <f>VLOOKUP(T1782,[3]رکوردها!$A:$E,5,0)</f>
        <v>#N/A</v>
      </c>
    </row>
    <row r="1783" spans="1:28" s="41" customFormat="1" hidden="1" x14ac:dyDescent="0.2">
      <c r="A1783" s="36">
        <v>177417</v>
      </c>
      <c r="B1783" s="36">
        <v>1327</v>
      </c>
      <c r="C1783" s="36">
        <v>1865</v>
      </c>
      <c r="D1783" s="39" t="s">
        <v>5178</v>
      </c>
      <c r="E1783" s="39"/>
      <c r="F1783" s="37" t="s">
        <v>171</v>
      </c>
      <c r="G1783" s="37" t="s">
        <v>1010</v>
      </c>
      <c r="H1783" s="38">
        <v>8674466</v>
      </c>
      <c r="I1783" s="38">
        <v>0</v>
      </c>
      <c r="J1783" s="38">
        <f t="shared" si="28"/>
        <v>8674466</v>
      </c>
      <c r="K1783" s="38"/>
      <c r="L1783" s="49"/>
      <c r="M1783" s="37" t="s">
        <v>63</v>
      </c>
      <c r="N1783" s="37" t="s">
        <v>64</v>
      </c>
      <c r="O1783" s="37" t="s">
        <v>157</v>
      </c>
      <c r="P1783" s="37" t="s">
        <v>158</v>
      </c>
      <c r="Q1783" s="37" t="s">
        <v>159</v>
      </c>
      <c r="R1783" s="37" t="s">
        <v>160</v>
      </c>
      <c r="S1783" s="37" t="s">
        <v>912</v>
      </c>
      <c r="T1783" s="37" t="s">
        <v>911</v>
      </c>
      <c r="U1783" s="1" t="e">
        <f>VLOOKUP(T1783,[2]VAT!$A:$D,1,0)</f>
        <v>#N/A</v>
      </c>
      <c r="V1783" s="37" t="s">
        <v>2</v>
      </c>
      <c r="W1783" s="37" t="s">
        <v>2</v>
      </c>
      <c r="X1783" t="e">
        <f>VLOOKUP(T1783,[3]رکوردها!$A:$B,2,0)</f>
        <v>#N/A</v>
      </c>
      <c r="Y1783" t="e">
        <f>VLOOKUP(T1783,[3]رکوردها!$A:$D,4,0)</f>
        <v>#N/A</v>
      </c>
      <c r="Z1783" t="e">
        <f>VLOOKUP(T1783,[3]رکوردها!$A:$C,3,0)</f>
        <v>#N/A</v>
      </c>
      <c r="AA1783" t="e">
        <f>VLOOKUP(T1783,[3]رکوردها!$A:$F,6,0)</f>
        <v>#N/A</v>
      </c>
      <c r="AB1783" t="e">
        <f>VLOOKUP(T1783,[3]رکوردها!$A:$E,5,0)</f>
        <v>#N/A</v>
      </c>
    </row>
    <row r="1784" spans="1:28" s="41" customFormat="1" hidden="1" x14ac:dyDescent="0.2">
      <c r="A1784" s="36">
        <v>177418</v>
      </c>
      <c r="B1784" s="36">
        <v>1327</v>
      </c>
      <c r="C1784" s="36">
        <v>1865</v>
      </c>
      <c r="D1784" s="39" t="s">
        <v>5178</v>
      </c>
      <c r="E1784" s="39"/>
      <c r="F1784" s="37" t="s">
        <v>171</v>
      </c>
      <c r="G1784" s="37" t="s">
        <v>910</v>
      </c>
      <c r="H1784" s="38">
        <v>8674466</v>
      </c>
      <c r="I1784" s="38">
        <v>0</v>
      </c>
      <c r="J1784" s="38">
        <f t="shared" si="28"/>
        <v>8674466</v>
      </c>
      <c r="K1784" s="38"/>
      <c r="L1784" s="49"/>
      <c r="M1784" s="37" t="s">
        <v>63</v>
      </c>
      <c r="N1784" s="37" t="s">
        <v>64</v>
      </c>
      <c r="O1784" s="37" t="s">
        <v>157</v>
      </c>
      <c r="P1784" s="37" t="s">
        <v>158</v>
      </c>
      <c r="Q1784" s="37" t="s">
        <v>159</v>
      </c>
      <c r="R1784" s="37" t="s">
        <v>160</v>
      </c>
      <c r="S1784" s="37" t="s">
        <v>912</v>
      </c>
      <c r="T1784" s="37" t="s">
        <v>911</v>
      </c>
      <c r="U1784" s="1" t="e">
        <f>VLOOKUP(T1784,[2]VAT!$A:$D,1,0)</f>
        <v>#N/A</v>
      </c>
      <c r="V1784" s="37" t="s">
        <v>2</v>
      </c>
      <c r="W1784" s="37" t="s">
        <v>2</v>
      </c>
      <c r="X1784" t="e">
        <f>VLOOKUP(T1784,[3]رکوردها!$A:$B,2,0)</f>
        <v>#N/A</v>
      </c>
      <c r="Y1784" t="e">
        <f>VLOOKUP(T1784,[3]رکوردها!$A:$D,4,0)</f>
        <v>#N/A</v>
      </c>
      <c r="Z1784" t="e">
        <f>VLOOKUP(T1784,[3]رکوردها!$A:$C,3,0)</f>
        <v>#N/A</v>
      </c>
      <c r="AA1784" t="e">
        <f>VLOOKUP(T1784,[3]رکوردها!$A:$F,6,0)</f>
        <v>#N/A</v>
      </c>
      <c r="AB1784" t="e">
        <f>VLOOKUP(T1784,[3]رکوردها!$A:$E,5,0)</f>
        <v>#N/A</v>
      </c>
    </row>
    <row r="1785" spans="1:28" s="41" customFormat="1" hidden="1" x14ac:dyDescent="0.2">
      <c r="A1785" s="36">
        <v>177419</v>
      </c>
      <c r="B1785" s="36">
        <v>1327</v>
      </c>
      <c r="C1785" s="36">
        <v>1865</v>
      </c>
      <c r="D1785" s="39" t="s">
        <v>5178</v>
      </c>
      <c r="E1785" s="39"/>
      <c r="F1785" s="37" t="s">
        <v>171</v>
      </c>
      <c r="G1785" s="37" t="s">
        <v>910</v>
      </c>
      <c r="H1785" s="38">
        <v>8674466</v>
      </c>
      <c r="I1785" s="38">
        <v>0</v>
      </c>
      <c r="J1785" s="38">
        <f t="shared" si="28"/>
        <v>8674466</v>
      </c>
      <c r="K1785" s="38"/>
      <c r="L1785" s="49"/>
      <c r="M1785" s="37" t="s">
        <v>63</v>
      </c>
      <c r="N1785" s="37" t="s">
        <v>64</v>
      </c>
      <c r="O1785" s="37" t="s">
        <v>157</v>
      </c>
      <c r="P1785" s="37" t="s">
        <v>158</v>
      </c>
      <c r="Q1785" s="37" t="s">
        <v>159</v>
      </c>
      <c r="R1785" s="37" t="s">
        <v>160</v>
      </c>
      <c r="S1785" s="37" t="s">
        <v>912</v>
      </c>
      <c r="T1785" s="37" t="s">
        <v>911</v>
      </c>
      <c r="U1785" s="1" t="e">
        <f>VLOOKUP(T1785,[2]VAT!$A:$D,1,0)</f>
        <v>#N/A</v>
      </c>
      <c r="V1785" s="37" t="s">
        <v>2</v>
      </c>
      <c r="W1785" s="37" t="s">
        <v>2</v>
      </c>
      <c r="X1785" t="e">
        <f>VLOOKUP(T1785,[3]رکوردها!$A:$B,2,0)</f>
        <v>#N/A</v>
      </c>
      <c r="Y1785" t="e">
        <f>VLOOKUP(T1785,[3]رکوردها!$A:$D,4,0)</f>
        <v>#N/A</v>
      </c>
      <c r="Z1785" t="e">
        <f>VLOOKUP(T1785,[3]رکوردها!$A:$C,3,0)</f>
        <v>#N/A</v>
      </c>
      <c r="AA1785" t="e">
        <f>VLOOKUP(T1785,[3]رکوردها!$A:$F,6,0)</f>
        <v>#N/A</v>
      </c>
      <c r="AB1785" t="e">
        <f>VLOOKUP(T1785,[3]رکوردها!$A:$E,5,0)</f>
        <v>#N/A</v>
      </c>
    </row>
    <row r="1786" spans="1:28" s="41" customFormat="1" hidden="1" x14ac:dyDescent="0.2">
      <c r="A1786" s="36">
        <v>177420</v>
      </c>
      <c r="B1786" s="36">
        <v>1327</v>
      </c>
      <c r="C1786" s="36">
        <v>1865</v>
      </c>
      <c r="D1786" s="39" t="s">
        <v>5178</v>
      </c>
      <c r="E1786" s="39"/>
      <c r="F1786" s="37" t="s">
        <v>171</v>
      </c>
      <c r="G1786" s="37" t="s">
        <v>913</v>
      </c>
      <c r="H1786" s="38">
        <v>8674466</v>
      </c>
      <c r="I1786" s="38">
        <v>0</v>
      </c>
      <c r="J1786" s="38">
        <f t="shared" si="28"/>
        <v>8674466</v>
      </c>
      <c r="K1786" s="38"/>
      <c r="L1786" s="49"/>
      <c r="M1786" s="37" t="s">
        <v>63</v>
      </c>
      <c r="N1786" s="37" t="s">
        <v>64</v>
      </c>
      <c r="O1786" s="37" t="s">
        <v>157</v>
      </c>
      <c r="P1786" s="37" t="s">
        <v>158</v>
      </c>
      <c r="Q1786" s="37" t="s">
        <v>159</v>
      </c>
      <c r="R1786" s="37" t="s">
        <v>160</v>
      </c>
      <c r="S1786" s="37" t="s">
        <v>912</v>
      </c>
      <c r="T1786" s="37" t="s">
        <v>911</v>
      </c>
      <c r="U1786" s="1" t="e">
        <f>VLOOKUP(T1786,[2]VAT!$A:$D,1,0)</f>
        <v>#N/A</v>
      </c>
      <c r="V1786" s="37" t="s">
        <v>2</v>
      </c>
      <c r="W1786" s="37" t="s">
        <v>2</v>
      </c>
      <c r="X1786" t="e">
        <f>VLOOKUP(T1786,[3]رکوردها!$A:$B,2,0)</f>
        <v>#N/A</v>
      </c>
      <c r="Y1786" t="e">
        <f>VLOOKUP(T1786,[3]رکوردها!$A:$D,4,0)</f>
        <v>#N/A</v>
      </c>
      <c r="Z1786" t="e">
        <f>VLOOKUP(T1786,[3]رکوردها!$A:$C,3,0)</f>
        <v>#N/A</v>
      </c>
      <c r="AA1786" t="e">
        <f>VLOOKUP(T1786,[3]رکوردها!$A:$F,6,0)</f>
        <v>#N/A</v>
      </c>
      <c r="AB1786" t="e">
        <f>VLOOKUP(T1786,[3]رکوردها!$A:$E,5,0)</f>
        <v>#N/A</v>
      </c>
    </row>
    <row r="1787" spans="1:28" s="41" customFormat="1" hidden="1" x14ac:dyDescent="0.2">
      <c r="A1787" s="36">
        <v>177421</v>
      </c>
      <c r="B1787" s="36">
        <v>1327</v>
      </c>
      <c r="C1787" s="36">
        <v>1865</v>
      </c>
      <c r="D1787" s="39" t="s">
        <v>5178</v>
      </c>
      <c r="E1787" s="39"/>
      <c r="F1787" s="37" t="s">
        <v>171</v>
      </c>
      <c r="G1787" s="37" t="s">
        <v>1011</v>
      </c>
      <c r="H1787" s="38">
        <v>8674466</v>
      </c>
      <c r="I1787" s="38">
        <v>0</v>
      </c>
      <c r="J1787" s="38">
        <f t="shared" si="28"/>
        <v>8674466</v>
      </c>
      <c r="K1787" s="38"/>
      <c r="L1787" s="49"/>
      <c r="M1787" s="37" t="s">
        <v>63</v>
      </c>
      <c r="N1787" s="37" t="s">
        <v>64</v>
      </c>
      <c r="O1787" s="37" t="s">
        <v>157</v>
      </c>
      <c r="P1787" s="37" t="s">
        <v>158</v>
      </c>
      <c r="Q1787" s="37" t="s">
        <v>159</v>
      </c>
      <c r="R1787" s="37" t="s">
        <v>160</v>
      </c>
      <c r="S1787" s="37" t="s">
        <v>912</v>
      </c>
      <c r="T1787" s="37" t="s">
        <v>911</v>
      </c>
      <c r="U1787" s="1" t="e">
        <f>VLOOKUP(T1787,[2]VAT!$A:$D,1,0)</f>
        <v>#N/A</v>
      </c>
      <c r="V1787" s="37" t="s">
        <v>2</v>
      </c>
      <c r="W1787" s="37" t="s">
        <v>2</v>
      </c>
      <c r="X1787" t="e">
        <f>VLOOKUP(T1787,[3]رکوردها!$A:$B,2,0)</f>
        <v>#N/A</v>
      </c>
      <c r="Y1787" t="e">
        <f>VLOOKUP(T1787,[3]رکوردها!$A:$D,4,0)</f>
        <v>#N/A</v>
      </c>
      <c r="Z1787" t="e">
        <f>VLOOKUP(T1787,[3]رکوردها!$A:$C,3,0)</f>
        <v>#N/A</v>
      </c>
      <c r="AA1787" t="e">
        <f>VLOOKUP(T1787,[3]رکوردها!$A:$F,6,0)</f>
        <v>#N/A</v>
      </c>
      <c r="AB1787" t="e">
        <f>VLOOKUP(T1787,[3]رکوردها!$A:$E,5,0)</f>
        <v>#N/A</v>
      </c>
    </row>
    <row r="1788" spans="1:28" s="41" customFormat="1" hidden="1" x14ac:dyDescent="0.2">
      <c r="A1788" s="36">
        <v>177422</v>
      </c>
      <c r="B1788" s="36">
        <v>1327</v>
      </c>
      <c r="C1788" s="36">
        <v>1865</v>
      </c>
      <c r="D1788" s="39" t="s">
        <v>5178</v>
      </c>
      <c r="E1788" s="39"/>
      <c r="F1788" s="37" t="s">
        <v>171</v>
      </c>
      <c r="G1788" s="37" t="s">
        <v>913</v>
      </c>
      <c r="H1788" s="38">
        <v>8674466</v>
      </c>
      <c r="I1788" s="38">
        <v>0</v>
      </c>
      <c r="J1788" s="38">
        <f t="shared" si="28"/>
        <v>8674466</v>
      </c>
      <c r="K1788" s="38"/>
      <c r="L1788" s="49"/>
      <c r="M1788" s="37" t="s">
        <v>63</v>
      </c>
      <c r="N1788" s="37" t="s">
        <v>64</v>
      </c>
      <c r="O1788" s="37" t="s">
        <v>157</v>
      </c>
      <c r="P1788" s="37" t="s">
        <v>158</v>
      </c>
      <c r="Q1788" s="37" t="s">
        <v>159</v>
      </c>
      <c r="R1788" s="37" t="s">
        <v>160</v>
      </c>
      <c r="S1788" s="37" t="s">
        <v>912</v>
      </c>
      <c r="T1788" s="37" t="s">
        <v>911</v>
      </c>
      <c r="U1788" s="1" t="e">
        <f>VLOOKUP(T1788,[2]VAT!$A:$D,1,0)</f>
        <v>#N/A</v>
      </c>
      <c r="V1788" s="37" t="s">
        <v>2</v>
      </c>
      <c r="W1788" s="37" t="s">
        <v>2</v>
      </c>
      <c r="X1788" t="e">
        <f>VLOOKUP(T1788,[3]رکوردها!$A:$B,2,0)</f>
        <v>#N/A</v>
      </c>
      <c r="Y1788" t="e">
        <f>VLOOKUP(T1788,[3]رکوردها!$A:$D,4,0)</f>
        <v>#N/A</v>
      </c>
      <c r="Z1788" t="e">
        <f>VLOOKUP(T1788,[3]رکوردها!$A:$C,3,0)</f>
        <v>#N/A</v>
      </c>
      <c r="AA1788" t="e">
        <f>VLOOKUP(T1788,[3]رکوردها!$A:$F,6,0)</f>
        <v>#N/A</v>
      </c>
      <c r="AB1788" t="e">
        <f>VLOOKUP(T1788,[3]رکوردها!$A:$E,5,0)</f>
        <v>#N/A</v>
      </c>
    </row>
    <row r="1789" spans="1:28" s="41" customFormat="1" hidden="1" x14ac:dyDescent="0.2">
      <c r="A1789" s="36">
        <v>177423</v>
      </c>
      <c r="B1789" s="36">
        <v>1327</v>
      </c>
      <c r="C1789" s="36">
        <v>1865</v>
      </c>
      <c r="D1789" s="39" t="s">
        <v>5178</v>
      </c>
      <c r="E1789" s="39"/>
      <c r="F1789" s="37" t="s">
        <v>171</v>
      </c>
      <c r="G1789" s="37" t="s">
        <v>923</v>
      </c>
      <c r="H1789" s="38">
        <v>6505850</v>
      </c>
      <c r="I1789" s="38">
        <v>0</v>
      </c>
      <c r="J1789" s="38">
        <f t="shared" si="28"/>
        <v>6505850</v>
      </c>
      <c r="K1789" s="38"/>
      <c r="L1789" s="49"/>
      <c r="M1789" s="37" t="s">
        <v>63</v>
      </c>
      <c r="N1789" s="37" t="s">
        <v>64</v>
      </c>
      <c r="O1789" s="37" t="s">
        <v>157</v>
      </c>
      <c r="P1789" s="37" t="s">
        <v>158</v>
      </c>
      <c r="Q1789" s="37" t="s">
        <v>159</v>
      </c>
      <c r="R1789" s="37" t="s">
        <v>160</v>
      </c>
      <c r="S1789" s="37" t="s">
        <v>912</v>
      </c>
      <c r="T1789" s="37" t="s">
        <v>911</v>
      </c>
      <c r="U1789" s="1" t="e">
        <f>VLOOKUP(T1789,[2]VAT!$A:$D,1,0)</f>
        <v>#N/A</v>
      </c>
      <c r="V1789" s="37" t="s">
        <v>2</v>
      </c>
      <c r="W1789" s="37" t="s">
        <v>2</v>
      </c>
      <c r="X1789" t="e">
        <f>VLOOKUP(T1789,[3]رکوردها!$A:$B,2,0)</f>
        <v>#N/A</v>
      </c>
      <c r="Y1789" t="e">
        <f>VLOOKUP(T1789,[3]رکوردها!$A:$D,4,0)</f>
        <v>#N/A</v>
      </c>
      <c r="Z1789" t="e">
        <f>VLOOKUP(T1789,[3]رکوردها!$A:$C,3,0)</f>
        <v>#N/A</v>
      </c>
      <c r="AA1789" t="e">
        <f>VLOOKUP(T1789,[3]رکوردها!$A:$F,6,0)</f>
        <v>#N/A</v>
      </c>
      <c r="AB1789" t="e">
        <f>VLOOKUP(T1789,[3]رکوردها!$A:$E,5,0)</f>
        <v>#N/A</v>
      </c>
    </row>
    <row r="1790" spans="1:28" s="41" customFormat="1" hidden="1" x14ac:dyDescent="0.2">
      <c r="A1790" s="36">
        <v>177424</v>
      </c>
      <c r="B1790" s="36">
        <v>1327</v>
      </c>
      <c r="C1790" s="36">
        <v>1865</v>
      </c>
      <c r="D1790" s="39" t="s">
        <v>5178</v>
      </c>
      <c r="E1790" s="39"/>
      <c r="F1790" s="37" t="s">
        <v>171</v>
      </c>
      <c r="G1790" s="37" t="s">
        <v>923</v>
      </c>
      <c r="H1790" s="38">
        <v>6505850</v>
      </c>
      <c r="I1790" s="38">
        <v>0</v>
      </c>
      <c r="J1790" s="38">
        <f t="shared" si="28"/>
        <v>6505850</v>
      </c>
      <c r="K1790" s="38"/>
      <c r="L1790" s="49"/>
      <c r="M1790" s="37" t="s">
        <v>63</v>
      </c>
      <c r="N1790" s="37" t="s">
        <v>64</v>
      </c>
      <c r="O1790" s="37" t="s">
        <v>157</v>
      </c>
      <c r="P1790" s="37" t="s">
        <v>158</v>
      </c>
      <c r="Q1790" s="37" t="s">
        <v>159</v>
      </c>
      <c r="R1790" s="37" t="s">
        <v>160</v>
      </c>
      <c r="S1790" s="37" t="s">
        <v>912</v>
      </c>
      <c r="T1790" s="37" t="s">
        <v>911</v>
      </c>
      <c r="U1790" s="1" t="e">
        <f>VLOOKUP(T1790,[2]VAT!$A:$D,1,0)</f>
        <v>#N/A</v>
      </c>
      <c r="V1790" s="37" t="s">
        <v>2</v>
      </c>
      <c r="W1790" s="37" t="s">
        <v>2</v>
      </c>
      <c r="X1790" t="e">
        <f>VLOOKUP(T1790,[3]رکوردها!$A:$B,2,0)</f>
        <v>#N/A</v>
      </c>
      <c r="Y1790" t="e">
        <f>VLOOKUP(T1790,[3]رکوردها!$A:$D,4,0)</f>
        <v>#N/A</v>
      </c>
      <c r="Z1790" t="e">
        <f>VLOOKUP(T1790,[3]رکوردها!$A:$C,3,0)</f>
        <v>#N/A</v>
      </c>
      <c r="AA1790" t="e">
        <f>VLOOKUP(T1790,[3]رکوردها!$A:$F,6,0)</f>
        <v>#N/A</v>
      </c>
      <c r="AB1790" t="e">
        <f>VLOOKUP(T1790,[3]رکوردها!$A:$E,5,0)</f>
        <v>#N/A</v>
      </c>
    </row>
    <row r="1791" spans="1:28" s="41" customFormat="1" hidden="1" x14ac:dyDescent="0.2">
      <c r="A1791" s="36">
        <v>177425</v>
      </c>
      <c r="B1791" s="36">
        <v>1327</v>
      </c>
      <c r="C1791" s="36">
        <v>1865</v>
      </c>
      <c r="D1791" s="39" t="s">
        <v>5178</v>
      </c>
      <c r="E1791" s="39"/>
      <c r="F1791" s="37" t="s">
        <v>171</v>
      </c>
      <c r="G1791" s="37" t="s">
        <v>913</v>
      </c>
      <c r="H1791" s="38">
        <v>6505850</v>
      </c>
      <c r="I1791" s="38">
        <v>0</v>
      </c>
      <c r="J1791" s="38">
        <f t="shared" si="28"/>
        <v>6505850</v>
      </c>
      <c r="K1791" s="38"/>
      <c r="L1791" s="49"/>
      <c r="M1791" s="37" t="s">
        <v>63</v>
      </c>
      <c r="N1791" s="37" t="s">
        <v>64</v>
      </c>
      <c r="O1791" s="37" t="s">
        <v>157</v>
      </c>
      <c r="P1791" s="37" t="s">
        <v>158</v>
      </c>
      <c r="Q1791" s="37" t="s">
        <v>159</v>
      </c>
      <c r="R1791" s="37" t="s">
        <v>160</v>
      </c>
      <c r="S1791" s="37" t="s">
        <v>912</v>
      </c>
      <c r="T1791" s="37" t="s">
        <v>911</v>
      </c>
      <c r="U1791" s="1" t="e">
        <f>VLOOKUP(T1791,[2]VAT!$A:$D,1,0)</f>
        <v>#N/A</v>
      </c>
      <c r="V1791" s="37" t="s">
        <v>2</v>
      </c>
      <c r="W1791" s="37" t="s">
        <v>2</v>
      </c>
      <c r="X1791" t="e">
        <f>VLOOKUP(T1791,[3]رکوردها!$A:$B,2,0)</f>
        <v>#N/A</v>
      </c>
      <c r="Y1791" t="e">
        <f>VLOOKUP(T1791,[3]رکوردها!$A:$D,4,0)</f>
        <v>#N/A</v>
      </c>
      <c r="Z1791" t="e">
        <f>VLOOKUP(T1791,[3]رکوردها!$A:$C,3,0)</f>
        <v>#N/A</v>
      </c>
      <c r="AA1791" t="e">
        <f>VLOOKUP(T1791,[3]رکوردها!$A:$F,6,0)</f>
        <v>#N/A</v>
      </c>
      <c r="AB1791" t="e">
        <f>VLOOKUP(T1791,[3]رکوردها!$A:$E,5,0)</f>
        <v>#N/A</v>
      </c>
    </row>
    <row r="1792" spans="1:28" s="41" customFormat="1" hidden="1" x14ac:dyDescent="0.2">
      <c r="A1792" s="36">
        <v>177426</v>
      </c>
      <c r="B1792" s="36">
        <v>1327</v>
      </c>
      <c r="C1792" s="36">
        <v>1865</v>
      </c>
      <c r="D1792" s="39" t="s">
        <v>5178</v>
      </c>
      <c r="E1792" s="39"/>
      <c r="F1792" s="37" t="s">
        <v>171</v>
      </c>
      <c r="G1792" s="37" t="s">
        <v>1004</v>
      </c>
      <c r="H1792" s="38">
        <v>6505850</v>
      </c>
      <c r="I1792" s="38">
        <v>0</v>
      </c>
      <c r="J1792" s="38">
        <f t="shared" si="28"/>
        <v>6505850</v>
      </c>
      <c r="K1792" s="38"/>
      <c r="L1792" s="49"/>
      <c r="M1792" s="37" t="s">
        <v>63</v>
      </c>
      <c r="N1792" s="37" t="s">
        <v>64</v>
      </c>
      <c r="O1792" s="37" t="s">
        <v>157</v>
      </c>
      <c r="P1792" s="37" t="s">
        <v>158</v>
      </c>
      <c r="Q1792" s="37" t="s">
        <v>159</v>
      </c>
      <c r="R1792" s="37" t="s">
        <v>160</v>
      </c>
      <c r="S1792" s="37" t="s">
        <v>912</v>
      </c>
      <c r="T1792" s="37" t="s">
        <v>911</v>
      </c>
      <c r="U1792" s="1" t="e">
        <f>VLOOKUP(T1792,[2]VAT!$A:$D,1,0)</f>
        <v>#N/A</v>
      </c>
      <c r="V1792" s="37" t="s">
        <v>2</v>
      </c>
      <c r="W1792" s="37" t="s">
        <v>2</v>
      </c>
      <c r="X1792" t="e">
        <f>VLOOKUP(T1792,[3]رکوردها!$A:$B,2,0)</f>
        <v>#N/A</v>
      </c>
      <c r="Y1792" t="e">
        <f>VLOOKUP(T1792,[3]رکوردها!$A:$D,4,0)</f>
        <v>#N/A</v>
      </c>
      <c r="Z1792" t="e">
        <f>VLOOKUP(T1792,[3]رکوردها!$A:$C,3,0)</f>
        <v>#N/A</v>
      </c>
      <c r="AA1792" t="e">
        <f>VLOOKUP(T1792,[3]رکوردها!$A:$F,6,0)</f>
        <v>#N/A</v>
      </c>
      <c r="AB1792" t="e">
        <f>VLOOKUP(T1792,[3]رکوردها!$A:$E,5,0)</f>
        <v>#N/A</v>
      </c>
    </row>
    <row r="1793" spans="1:28" s="41" customFormat="1" hidden="1" x14ac:dyDescent="0.2">
      <c r="A1793" s="36">
        <v>177427</v>
      </c>
      <c r="B1793" s="36">
        <v>1327</v>
      </c>
      <c r="C1793" s="36">
        <v>1865</v>
      </c>
      <c r="D1793" s="39" t="s">
        <v>5178</v>
      </c>
      <c r="E1793" s="39"/>
      <c r="F1793" s="37" t="s">
        <v>171</v>
      </c>
      <c r="G1793" s="37" t="s">
        <v>913</v>
      </c>
      <c r="H1793" s="38">
        <v>6505850</v>
      </c>
      <c r="I1793" s="38">
        <v>0</v>
      </c>
      <c r="J1793" s="38">
        <f t="shared" si="28"/>
        <v>6505850</v>
      </c>
      <c r="K1793" s="38"/>
      <c r="L1793" s="49"/>
      <c r="M1793" s="37" t="s">
        <v>63</v>
      </c>
      <c r="N1793" s="37" t="s">
        <v>64</v>
      </c>
      <c r="O1793" s="37" t="s">
        <v>157</v>
      </c>
      <c r="P1793" s="37" t="s">
        <v>158</v>
      </c>
      <c r="Q1793" s="37" t="s">
        <v>159</v>
      </c>
      <c r="R1793" s="37" t="s">
        <v>160</v>
      </c>
      <c r="S1793" s="37" t="s">
        <v>912</v>
      </c>
      <c r="T1793" s="37" t="s">
        <v>911</v>
      </c>
      <c r="U1793" s="1" t="e">
        <f>VLOOKUP(T1793,[2]VAT!$A:$D,1,0)</f>
        <v>#N/A</v>
      </c>
      <c r="V1793" s="37" t="s">
        <v>2</v>
      </c>
      <c r="W1793" s="37" t="s">
        <v>2</v>
      </c>
      <c r="X1793" t="e">
        <f>VLOOKUP(T1793,[3]رکوردها!$A:$B,2,0)</f>
        <v>#N/A</v>
      </c>
      <c r="Y1793" t="e">
        <f>VLOOKUP(T1793,[3]رکوردها!$A:$D,4,0)</f>
        <v>#N/A</v>
      </c>
      <c r="Z1793" t="e">
        <f>VLOOKUP(T1793,[3]رکوردها!$A:$C,3,0)</f>
        <v>#N/A</v>
      </c>
      <c r="AA1793" t="e">
        <f>VLOOKUP(T1793,[3]رکوردها!$A:$F,6,0)</f>
        <v>#N/A</v>
      </c>
      <c r="AB1793" t="e">
        <f>VLOOKUP(T1793,[3]رکوردها!$A:$E,5,0)</f>
        <v>#N/A</v>
      </c>
    </row>
    <row r="1794" spans="1:28" s="41" customFormat="1" hidden="1" x14ac:dyDescent="0.2">
      <c r="A1794" s="36">
        <v>177428</v>
      </c>
      <c r="B1794" s="36">
        <v>1327</v>
      </c>
      <c r="C1794" s="36">
        <v>1865</v>
      </c>
      <c r="D1794" s="39" t="s">
        <v>5178</v>
      </c>
      <c r="E1794" s="39"/>
      <c r="F1794" s="37" t="s">
        <v>171</v>
      </c>
      <c r="G1794" s="37" t="s">
        <v>913</v>
      </c>
      <c r="H1794" s="38">
        <v>6505850</v>
      </c>
      <c r="I1794" s="38">
        <v>0</v>
      </c>
      <c r="J1794" s="38">
        <f t="shared" si="28"/>
        <v>6505850</v>
      </c>
      <c r="K1794" s="38"/>
      <c r="L1794" s="49"/>
      <c r="M1794" s="37" t="s">
        <v>63</v>
      </c>
      <c r="N1794" s="37" t="s">
        <v>64</v>
      </c>
      <c r="O1794" s="37" t="s">
        <v>157</v>
      </c>
      <c r="P1794" s="37" t="s">
        <v>158</v>
      </c>
      <c r="Q1794" s="37" t="s">
        <v>159</v>
      </c>
      <c r="R1794" s="37" t="s">
        <v>160</v>
      </c>
      <c r="S1794" s="37" t="s">
        <v>912</v>
      </c>
      <c r="T1794" s="37" t="s">
        <v>911</v>
      </c>
      <c r="U1794" s="1" t="e">
        <f>VLOOKUP(T1794,[2]VAT!$A:$D,1,0)</f>
        <v>#N/A</v>
      </c>
      <c r="V1794" s="37" t="s">
        <v>2</v>
      </c>
      <c r="W1794" s="37" t="s">
        <v>2</v>
      </c>
      <c r="X1794" t="e">
        <f>VLOOKUP(T1794,[3]رکوردها!$A:$B,2,0)</f>
        <v>#N/A</v>
      </c>
      <c r="Y1794" t="e">
        <f>VLOOKUP(T1794,[3]رکوردها!$A:$D,4,0)</f>
        <v>#N/A</v>
      </c>
      <c r="Z1794" t="e">
        <f>VLOOKUP(T1794,[3]رکوردها!$A:$C,3,0)</f>
        <v>#N/A</v>
      </c>
      <c r="AA1794" t="e">
        <f>VLOOKUP(T1794,[3]رکوردها!$A:$F,6,0)</f>
        <v>#N/A</v>
      </c>
      <c r="AB1794" t="e">
        <f>VLOOKUP(T1794,[3]رکوردها!$A:$E,5,0)</f>
        <v>#N/A</v>
      </c>
    </row>
    <row r="1795" spans="1:28" s="41" customFormat="1" hidden="1" x14ac:dyDescent="0.2">
      <c r="A1795" s="36">
        <v>177429</v>
      </c>
      <c r="B1795" s="36">
        <v>1327</v>
      </c>
      <c r="C1795" s="36">
        <v>1865</v>
      </c>
      <c r="D1795" s="39" t="s">
        <v>5178</v>
      </c>
      <c r="E1795" s="39"/>
      <c r="F1795" s="37" t="s">
        <v>171</v>
      </c>
      <c r="G1795" s="37" t="s">
        <v>918</v>
      </c>
      <c r="H1795" s="38">
        <v>6505850</v>
      </c>
      <c r="I1795" s="38">
        <v>0</v>
      </c>
      <c r="J1795" s="38">
        <f t="shared" si="28"/>
        <v>6505850</v>
      </c>
      <c r="K1795" s="38"/>
      <c r="L1795" s="49"/>
      <c r="M1795" s="37" t="s">
        <v>63</v>
      </c>
      <c r="N1795" s="37" t="s">
        <v>64</v>
      </c>
      <c r="O1795" s="37" t="s">
        <v>157</v>
      </c>
      <c r="P1795" s="37" t="s">
        <v>158</v>
      </c>
      <c r="Q1795" s="37" t="s">
        <v>159</v>
      </c>
      <c r="R1795" s="37" t="s">
        <v>160</v>
      </c>
      <c r="S1795" s="37" t="s">
        <v>912</v>
      </c>
      <c r="T1795" s="37" t="s">
        <v>911</v>
      </c>
      <c r="U1795" s="1" t="e">
        <f>VLOOKUP(T1795,[2]VAT!$A:$D,1,0)</f>
        <v>#N/A</v>
      </c>
      <c r="V1795" s="37" t="s">
        <v>2</v>
      </c>
      <c r="W1795" s="37" t="s">
        <v>2</v>
      </c>
      <c r="X1795" t="e">
        <f>VLOOKUP(T1795,[3]رکوردها!$A:$B,2,0)</f>
        <v>#N/A</v>
      </c>
      <c r="Y1795" t="e">
        <f>VLOOKUP(T1795,[3]رکوردها!$A:$D,4,0)</f>
        <v>#N/A</v>
      </c>
      <c r="Z1795" t="e">
        <f>VLOOKUP(T1795,[3]رکوردها!$A:$C,3,0)</f>
        <v>#N/A</v>
      </c>
      <c r="AA1795" t="e">
        <f>VLOOKUP(T1795,[3]رکوردها!$A:$F,6,0)</f>
        <v>#N/A</v>
      </c>
      <c r="AB1795" t="e">
        <f>VLOOKUP(T1795,[3]رکوردها!$A:$E,5,0)</f>
        <v>#N/A</v>
      </c>
    </row>
    <row r="1796" spans="1:28" s="41" customFormat="1" hidden="1" x14ac:dyDescent="0.2">
      <c r="A1796" s="36">
        <v>177430</v>
      </c>
      <c r="B1796" s="36">
        <v>1327</v>
      </c>
      <c r="C1796" s="36">
        <v>1865</v>
      </c>
      <c r="D1796" s="39" t="s">
        <v>5178</v>
      </c>
      <c r="E1796" s="39"/>
      <c r="F1796" s="37" t="s">
        <v>171</v>
      </c>
      <c r="G1796" s="37" t="s">
        <v>926</v>
      </c>
      <c r="H1796" s="38">
        <v>6505850</v>
      </c>
      <c r="I1796" s="38">
        <v>0</v>
      </c>
      <c r="J1796" s="38">
        <f t="shared" si="28"/>
        <v>6505850</v>
      </c>
      <c r="K1796" s="38"/>
      <c r="L1796" s="49"/>
      <c r="M1796" s="37" t="s">
        <v>63</v>
      </c>
      <c r="N1796" s="37" t="s">
        <v>64</v>
      </c>
      <c r="O1796" s="37" t="s">
        <v>157</v>
      </c>
      <c r="P1796" s="37" t="s">
        <v>158</v>
      </c>
      <c r="Q1796" s="37" t="s">
        <v>159</v>
      </c>
      <c r="R1796" s="37" t="s">
        <v>160</v>
      </c>
      <c r="S1796" s="37" t="s">
        <v>912</v>
      </c>
      <c r="T1796" s="37" t="s">
        <v>911</v>
      </c>
      <c r="U1796" s="1" t="e">
        <f>VLOOKUP(T1796,[2]VAT!$A:$D,1,0)</f>
        <v>#N/A</v>
      </c>
      <c r="V1796" s="37" t="s">
        <v>2</v>
      </c>
      <c r="W1796" s="37" t="s">
        <v>2</v>
      </c>
      <c r="X1796" t="e">
        <f>VLOOKUP(T1796,[3]رکوردها!$A:$B,2,0)</f>
        <v>#N/A</v>
      </c>
      <c r="Y1796" t="e">
        <f>VLOOKUP(T1796,[3]رکوردها!$A:$D,4,0)</f>
        <v>#N/A</v>
      </c>
      <c r="Z1796" t="e">
        <f>VLOOKUP(T1796,[3]رکوردها!$A:$C,3,0)</f>
        <v>#N/A</v>
      </c>
      <c r="AA1796" t="e">
        <f>VLOOKUP(T1796,[3]رکوردها!$A:$F,6,0)</f>
        <v>#N/A</v>
      </c>
      <c r="AB1796" t="e">
        <f>VLOOKUP(T1796,[3]رکوردها!$A:$E,5,0)</f>
        <v>#N/A</v>
      </c>
    </row>
    <row r="1797" spans="1:28" s="41" customFormat="1" hidden="1" x14ac:dyDescent="0.2">
      <c r="A1797" s="36">
        <v>177431</v>
      </c>
      <c r="B1797" s="36">
        <v>1327</v>
      </c>
      <c r="C1797" s="36">
        <v>1865</v>
      </c>
      <c r="D1797" s="39" t="s">
        <v>5178</v>
      </c>
      <c r="E1797" s="39"/>
      <c r="F1797" s="37" t="s">
        <v>171</v>
      </c>
      <c r="G1797" s="37" t="s">
        <v>910</v>
      </c>
      <c r="H1797" s="38">
        <v>6505850</v>
      </c>
      <c r="I1797" s="38">
        <v>0</v>
      </c>
      <c r="J1797" s="38">
        <f t="shared" si="28"/>
        <v>6505850</v>
      </c>
      <c r="K1797" s="38"/>
      <c r="L1797" s="49"/>
      <c r="M1797" s="37" t="s">
        <v>63</v>
      </c>
      <c r="N1797" s="37" t="s">
        <v>64</v>
      </c>
      <c r="O1797" s="37" t="s">
        <v>157</v>
      </c>
      <c r="P1797" s="37" t="s">
        <v>158</v>
      </c>
      <c r="Q1797" s="37" t="s">
        <v>159</v>
      </c>
      <c r="R1797" s="37" t="s">
        <v>160</v>
      </c>
      <c r="S1797" s="37" t="s">
        <v>912</v>
      </c>
      <c r="T1797" s="37" t="s">
        <v>911</v>
      </c>
      <c r="U1797" s="1" t="e">
        <f>VLOOKUP(T1797,[2]VAT!$A:$D,1,0)</f>
        <v>#N/A</v>
      </c>
      <c r="V1797" s="37" t="s">
        <v>2</v>
      </c>
      <c r="W1797" s="37" t="s">
        <v>2</v>
      </c>
      <c r="X1797" t="e">
        <f>VLOOKUP(T1797,[3]رکوردها!$A:$B,2,0)</f>
        <v>#N/A</v>
      </c>
      <c r="Y1797" t="e">
        <f>VLOOKUP(T1797,[3]رکوردها!$A:$D,4,0)</f>
        <v>#N/A</v>
      </c>
      <c r="Z1797" t="e">
        <f>VLOOKUP(T1797,[3]رکوردها!$A:$C,3,0)</f>
        <v>#N/A</v>
      </c>
      <c r="AA1797" t="e">
        <f>VLOOKUP(T1797,[3]رکوردها!$A:$F,6,0)</f>
        <v>#N/A</v>
      </c>
      <c r="AB1797" t="e">
        <f>VLOOKUP(T1797,[3]رکوردها!$A:$E,5,0)</f>
        <v>#N/A</v>
      </c>
    </row>
    <row r="1798" spans="1:28" s="41" customFormat="1" hidden="1" x14ac:dyDescent="0.2">
      <c r="A1798" s="36">
        <v>177432</v>
      </c>
      <c r="B1798" s="36">
        <v>1327</v>
      </c>
      <c r="C1798" s="36">
        <v>1865</v>
      </c>
      <c r="D1798" s="39" t="s">
        <v>5178</v>
      </c>
      <c r="E1798" s="39"/>
      <c r="F1798" s="37" t="s">
        <v>171</v>
      </c>
      <c r="G1798" s="37" t="s">
        <v>926</v>
      </c>
      <c r="H1798" s="38">
        <v>6505850</v>
      </c>
      <c r="I1798" s="38">
        <v>0</v>
      </c>
      <c r="J1798" s="38">
        <f t="shared" si="28"/>
        <v>6505850</v>
      </c>
      <c r="K1798" s="38"/>
      <c r="L1798" s="49"/>
      <c r="M1798" s="37" t="s">
        <v>63</v>
      </c>
      <c r="N1798" s="37" t="s">
        <v>64</v>
      </c>
      <c r="O1798" s="37" t="s">
        <v>157</v>
      </c>
      <c r="P1798" s="37" t="s">
        <v>158</v>
      </c>
      <c r="Q1798" s="37" t="s">
        <v>159</v>
      </c>
      <c r="R1798" s="37" t="s">
        <v>160</v>
      </c>
      <c r="S1798" s="37" t="s">
        <v>912</v>
      </c>
      <c r="T1798" s="37" t="s">
        <v>911</v>
      </c>
      <c r="U1798" s="1" t="e">
        <f>VLOOKUP(T1798,[2]VAT!$A:$D,1,0)</f>
        <v>#N/A</v>
      </c>
      <c r="V1798" s="37" t="s">
        <v>2</v>
      </c>
      <c r="W1798" s="37" t="s">
        <v>2</v>
      </c>
      <c r="X1798" t="e">
        <f>VLOOKUP(T1798,[3]رکوردها!$A:$B,2,0)</f>
        <v>#N/A</v>
      </c>
      <c r="Y1798" t="e">
        <f>VLOOKUP(T1798,[3]رکوردها!$A:$D,4,0)</f>
        <v>#N/A</v>
      </c>
      <c r="Z1798" t="e">
        <f>VLOOKUP(T1798,[3]رکوردها!$A:$C,3,0)</f>
        <v>#N/A</v>
      </c>
      <c r="AA1798" t="e">
        <f>VLOOKUP(T1798,[3]رکوردها!$A:$F,6,0)</f>
        <v>#N/A</v>
      </c>
      <c r="AB1798" t="e">
        <f>VLOOKUP(T1798,[3]رکوردها!$A:$E,5,0)</f>
        <v>#N/A</v>
      </c>
    </row>
    <row r="1799" spans="1:28" s="41" customFormat="1" hidden="1" x14ac:dyDescent="0.2">
      <c r="A1799" s="36">
        <v>177433</v>
      </c>
      <c r="B1799" s="36">
        <v>1327</v>
      </c>
      <c r="C1799" s="36">
        <v>1865</v>
      </c>
      <c r="D1799" s="39" t="s">
        <v>5178</v>
      </c>
      <c r="E1799" s="39"/>
      <c r="F1799" s="37" t="s">
        <v>171</v>
      </c>
      <c r="G1799" s="37" t="s">
        <v>926</v>
      </c>
      <c r="H1799" s="38">
        <v>6505850</v>
      </c>
      <c r="I1799" s="38">
        <v>0</v>
      </c>
      <c r="J1799" s="38">
        <f t="shared" si="28"/>
        <v>6505850</v>
      </c>
      <c r="K1799" s="38"/>
      <c r="L1799" s="49"/>
      <c r="M1799" s="37" t="s">
        <v>63</v>
      </c>
      <c r="N1799" s="37" t="s">
        <v>64</v>
      </c>
      <c r="O1799" s="37" t="s">
        <v>157</v>
      </c>
      <c r="P1799" s="37" t="s">
        <v>158</v>
      </c>
      <c r="Q1799" s="37" t="s">
        <v>159</v>
      </c>
      <c r="R1799" s="37" t="s">
        <v>160</v>
      </c>
      <c r="S1799" s="37" t="s">
        <v>912</v>
      </c>
      <c r="T1799" s="37" t="s">
        <v>911</v>
      </c>
      <c r="U1799" s="1" t="e">
        <f>VLOOKUP(T1799,[2]VAT!$A:$D,1,0)</f>
        <v>#N/A</v>
      </c>
      <c r="V1799" s="37" t="s">
        <v>2</v>
      </c>
      <c r="W1799" s="37" t="s">
        <v>2</v>
      </c>
      <c r="X1799" t="e">
        <f>VLOOKUP(T1799,[3]رکوردها!$A:$B,2,0)</f>
        <v>#N/A</v>
      </c>
      <c r="Y1799" t="e">
        <f>VLOOKUP(T1799,[3]رکوردها!$A:$D,4,0)</f>
        <v>#N/A</v>
      </c>
      <c r="Z1799" t="e">
        <f>VLOOKUP(T1799,[3]رکوردها!$A:$C,3,0)</f>
        <v>#N/A</v>
      </c>
      <c r="AA1799" t="e">
        <f>VLOOKUP(T1799,[3]رکوردها!$A:$F,6,0)</f>
        <v>#N/A</v>
      </c>
      <c r="AB1799" t="e">
        <f>VLOOKUP(T1799,[3]رکوردها!$A:$E,5,0)</f>
        <v>#N/A</v>
      </c>
    </row>
    <row r="1800" spans="1:28" s="41" customFormat="1" hidden="1" x14ac:dyDescent="0.2">
      <c r="A1800" s="36">
        <v>177434</v>
      </c>
      <c r="B1800" s="36">
        <v>1327</v>
      </c>
      <c r="C1800" s="36">
        <v>1865</v>
      </c>
      <c r="D1800" s="39" t="s">
        <v>5178</v>
      </c>
      <c r="E1800" s="39"/>
      <c r="F1800" s="37" t="s">
        <v>171</v>
      </c>
      <c r="G1800" s="37" t="s">
        <v>926</v>
      </c>
      <c r="H1800" s="38">
        <v>6505850</v>
      </c>
      <c r="I1800" s="38">
        <v>0</v>
      </c>
      <c r="J1800" s="38">
        <f t="shared" si="28"/>
        <v>6505850</v>
      </c>
      <c r="K1800" s="38"/>
      <c r="L1800" s="49"/>
      <c r="M1800" s="37" t="s">
        <v>63</v>
      </c>
      <c r="N1800" s="37" t="s">
        <v>64</v>
      </c>
      <c r="O1800" s="37" t="s">
        <v>157</v>
      </c>
      <c r="P1800" s="37" t="s">
        <v>158</v>
      </c>
      <c r="Q1800" s="37" t="s">
        <v>159</v>
      </c>
      <c r="R1800" s="37" t="s">
        <v>160</v>
      </c>
      <c r="S1800" s="37" t="s">
        <v>912</v>
      </c>
      <c r="T1800" s="37" t="s">
        <v>911</v>
      </c>
      <c r="U1800" s="1" t="e">
        <f>VLOOKUP(T1800,[2]VAT!$A:$D,1,0)</f>
        <v>#N/A</v>
      </c>
      <c r="V1800" s="37" t="s">
        <v>2</v>
      </c>
      <c r="W1800" s="37" t="s">
        <v>2</v>
      </c>
      <c r="X1800" t="e">
        <f>VLOOKUP(T1800,[3]رکوردها!$A:$B,2,0)</f>
        <v>#N/A</v>
      </c>
      <c r="Y1800" t="e">
        <f>VLOOKUP(T1800,[3]رکوردها!$A:$D,4,0)</f>
        <v>#N/A</v>
      </c>
      <c r="Z1800" t="e">
        <f>VLOOKUP(T1800,[3]رکوردها!$A:$C,3,0)</f>
        <v>#N/A</v>
      </c>
      <c r="AA1800" t="e">
        <f>VLOOKUP(T1800,[3]رکوردها!$A:$F,6,0)</f>
        <v>#N/A</v>
      </c>
      <c r="AB1800" t="e">
        <f>VLOOKUP(T1800,[3]رکوردها!$A:$E,5,0)</f>
        <v>#N/A</v>
      </c>
    </row>
    <row r="1801" spans="1:28" s="41" customFormat="1" hidden="1" x14ac:dyDescent="0.2">
      <c r="A1801" s="36">
        <v>177435</v>
      </c>
      <c r="B1801" s="36">
        <v>1327</v>
      </c>
      <c r="C1801" s="36">
        <v>1865</v>
      </c>
      <c r="D1801" s="39" t="s">
        <v>5178</v>
      </c>
      <c r="E1801" s="39"/>
      <c r="F1801" s="37" t="s">
        <v>171</v>
      </c>
      <c r="G1801" s="37" t="s">
        <v>926</v>
      </c>
      <c r="H1801" s="38">
        <v>6505850</v>
      </c>
      <c r="I1801" s="38">
        <v>0</v>
      </c>
      <c r="J1801" s="38">
        <f t="shared" si="28"/>
        <v>6505850</v>
      </c>
      <c r="K1801" s="38"/>
      <c r="L1801" s="49"/>
      <c r="M1801" s="37" t="s">
        <v>63</v>
      </c>
      <c r="N1801" s="37" t="s">
        <v>64</v>
      </c>
      <c r="O1801" s="37" t="s">
        <v>157</v>
      </c>
      <c r="P1801" s="37" t="s">
        <v>158</v>
      </c>
      <c r="Q1801" s="37" t="s">
        <v>159</v>
      </c>
      <c r="R1801" s="37" t="s">
        <v>160</v>
      </c>
      <c r="S1801" s="37" t="s">
        <v>912</v>
      </c>
      <c r="T1801" s="37" t="s">
        <v>911</v>
      </c>
      <c r="U1801" s="1" t="e">
        <f>VLOOKUP(T1801,[2]VAT!$A:$D,1,0)</f>
        <v>#N/A</v>
      </c>
      <c r="V1801" s="37" t="s">
        <v>2</v>
      </c>
      <c r="W1801" s="37" t="s">
        <v>2</v>
      </c>
      <c r="X1801" t="e">
        <f>VLOOKUP(T1801,[3]رکوردها!$A:$B,2,0)</f>
        <v>#N/A</v>
      </c>
      <c r="Y1801" t="e">
        <f>VLOOKUP(T1801,[3]رکوردها!$A:$D,4,0)</f>
        <v>#N/A</v>
      </c>
      <c r="Z1801" t="e">
        <f>VLOOKUP(T1801,[3]رکوردها!$A:$C,3,0)</f>
        <v>#N/A</v>
      </c>
      <c r="AA1801" t="e">
        <f>VLOOKUP(T1801,[3]رکوردها!$A:$F,6,0)</f>
        <v>#N/A</v>
      </c>
      <c r="AB1801" t="e">
        <f>VLOOKUP(T1801,[3]رکوردها!$A:$E,5,0)</f>
        <v>#N/A</v>
      </c>
    </row>
    <row r="1802" spans="1:28" s="41" customFormat="1" hidden="1" x14ac:dyDescent="0.2">
      <c r="A1802" s="36">
        <v>177436</v>
      </c>
      <c r="B1802" s="36">
        <v>1327</v>
      </c>
      <c r="C1802" s="36">
        <v>1865</v>
      </c>
      <c r="D1802" s="39" t="s">
        <v>5178</v>
      </c>
      <c r="E1802" s="39"/>
      <c r="F1802" s="37" t="s">
        <v>171</v>
      </c>
      <c r="G1802" s="37" t="s">
        <v>913</v>
      </c>
      <c r="H1802" s="38">
        <v>6505850</v>
      </c>
      <c r="I1802" s="38">
        <v>0</v>
      </c>
      <c r="J1802" s="38">
        <f t="shared" si="28"/>
        <v>6505850</v>
      </c>
      <c r="K1802" s="38"/>
      <c r="L1802" s="49"/>
      <c r="M1802" s="37" t="s">
        <v>63</v>
      </c>
      <c r="N1802" s="37" t="s">
        <v>64</v>
      </c>
      <c r="O1802" s="37" t="s">
        <v>157</v>
      </c>
      <c r="P1802" s="37" t="s">
        <v>158</v>
      </c>
      <c r="Q1802" s="37" t="s">
        <v>159</v>
      </c>
      <c r="R1802" s="37" t="s">
        <v>160</v>
      </c>
      <c r="S1802" s="37" t="s">
        <v>912</v>
      </c>
      <c r="T1802" s="37" t="s">
        <v>911</v>
      </c>
      <c r="U1802" s="1" t="e">
        <f>VLOOKUP(T1802,[2]VAT!$A:$D,1,0)</f>
        <v>#N/A</v>
      </c>
      <c r="V1802" s="37" t="s">
        <v>2</v>
      </c>
      <c r="W1802" s="37" t="s">
        <v>2</v>
      </c>
      <c r="X1802" t="e">
        <f>VLOOKUP(T1802,[3]رکوردها!$A:$B,2,0)</f>
        <v>#N/A</v>
      </c>
      <c r="Y1802" t="e">
        <f>VLOOKUP(T1802,[3]رکوردها!$A:$D,4,0)</f>
        <v>#N/A</v>
      </c>
      <c r="Z1802" t="e">
        <f>VLOOKUP(T1802,[3]رکوردها!$A:$C,3,0)</f>
        <v>#N/A</v>
      </c>
      <c r="AA1802" t="e">
        <f>VLOOKUP(T1802,[3]رکوردها!$A:$F,6,0)</f>
        <v>#N/A</v>
      </c>
      <c r="AB1802" t="e">
        <f>VLOOKUP(T1802,[3]رکوردها!$A:$E,5,0)</f>
        <v>#N/A</v>
      </c>
    </row>
    <row r="1803" spans="1:28" s="41" customFormat="1" hidden="1" x14ac:dyDescent="0.2">
      <c r="A1803" s="36">
        <v>177437</v>
      </c>
      <c r="B1803" s="36">
        <v>1327</v>
      </c>
      <c r="C1803" s="36">
        <v>1865</v>
      </c>
      <c r="D1803" s="39" t="s">
        <v>5178</v>
      </c>
      <c r="E1803" s="39"/>
      <c r="F1803" s="37" t="s">
        <v>171</v>
      </c>
      <c r="G1803" s="37" t="s">
        <v>910</v>
      </c>
      <c r="H1803" s="38">
        <v>6505850</v>
      </c>
      <c r="I1803" s="38">
        <v>0</v>
      </c>
      <c r="J1803" s="38">
        <f t="shared" ref="J1803:J1866" si="29">H1803-I1803</f>
        <v>6505850</v>
      </c>
      <c r="K1803" s="38"/>
      <c r="L1803" s="49"/>
      <c r="M1803" s="37" t="s">
        <v>63</v>
      </c>
      <c r="N1803" s="37" t="s">
        <v>64</v>
      </c>
      <c r="O1803" s="37" t="s">
        <v>157</v>
      </c>
      <c r="P1803" s="37" t="s">
        <v>158</v>
      </c>
      <c r="Q1803" s="37" t="s">
        <v>159</v>
      </c>
      <c r="R1803" s="37" t="s">
        <v>160</v>
      </c>
      <c r="S1803" s="37" t="s">
        <v>912</v>
      </c>
      <c r="T1803" s="37" t="s">
        <v>911</v>
      </c>
      <c r="U1803" s="1" t="e">
        <f>VLOOKUP(T1803,[2]VAT!$A:$D,1,0)</f>
        <v>#N/A</v>
      </c>
      <c r="V1803" s="37" t="s">
        <v>2</v>
      </c>
      <c r="W1803" s="37" t="s">
        <v>2</v>
      </c>
      <c r="X1803" t="e">
        <f>VLOOKUP(T1803,[3]رکوردها!$A:$B,2,0)</f>
        <v>#N/A</v>
      </c>
      <c r="Y1803" t="e">
        <f>VLOOKUP(T1803,[3]رکوردها!$A:$D,4,0)</f>
        <v>#N/A</v>
      </c>
      <c r="Z1803" t="e">
        <f>VLOOKUP(T1803,[3]رکوردها!$A:$C,3,0)</f>
        <v>#N/A</v>
      </c>
      <c r="AA1803" t="e">
        <f>VLOOKUP(T1803,[3]رکوردها!$A:$F,6,0)</f>
        <v>#N/A</v>
      </c>
      <c r="AB1803" t="e">
        <f>VLOOKUP(T1803,[3]رکوردها!$A:$E,5,0)</f>
        <v>#N/A</v>
      </c>
    </row>
    <row r="1804" spans="1:28" s="41" customFormat="1" hidden="1" x14ac:dyDescent="0.2">
      <c r="A1804" s="36">
        <v>177438</v>
      </c>
      <c r="B1804" s="36">
        <v>1327</v>
      </c>
      <c r="C1804" s="36">
        <v>1865</v>
      </c>
      <c r="D1804" s="39" t="s">
        <v>5178</v>
      </c>
      <c r="E1804" s="39"/>
      <c r="F1804" s="37" t="s">
        <v>171</v>
      </c>
      <c r="G1804" s="37" t="s">
        <v>910</v>
      </c>
      <c r="H1804" s="38">
        <v>6505850</v>
      </c>
      <c r="I1804" s="38">
        <v>0</v>
      </c>
      <c r="J1804" s="38">
        <f t="shared" si="29"/>
        <v>6505850</v>
      </c>
      <c r="K1804" s="38"/>
      <c r="L1804" s="49"/>
      <c r="M1804" s="37" t="s">
        <v>63</v>
      </c>
      <c r="N1804" s="37" t="s">
        <v>64</v>
      </c>
      <c r="O1804" s="37" t="s">
        <v>157</v>
      </c>
      <c r="P1804" s="37" t="s">
        <v>158</v>
      </c>
      <c r="Q1804" s="37" t="s">
        <v>159</v>
      </c>
      <c r="R1804" s="37" t="s">
        <v>160</v>
      </c>
      <c r="S1804" s="37" t="s">
        <v>912</v>
      </c>
      <c r="T1804" s="37" t="s">
        <v>911</v>
      </c>
      <c r="U1804" s="1" t="e">
        <f>VLOOKUP(T1804,[2]VAT!$A:$D,1,0)</f>
        <v>#N/A</v>
      </c>
      <c r="V1804" s="37" t="s">
        <v>2</v>
      </c>
      <c r="W1804" s="37" t="s">
        <v>2</v>
      </c>
      <c r="X1804" t="e">
        <f>VLOOKUP(T1804,[3]رکوردها!$A:$B,2,0)</f>
        <v>#N/A</v>
      </c>
      <c r="Y1804" t="e">
        <f>VLOOKUP(T1804,[3]رکوردها!$A:$D,4,0)</f>
        <v>#N/A</v>
      </c>
      <c r="Z1804" t="e">
        <f>VLOOKUP(T1804,[3]رکوردها!$A:$C,3,0)</f>
        <v>#N/A</v>
      </c>
      <c r="AA1804" t="e">
        <f>VLOOKUP(T1804,[3]رکوردها!$A:$F,6,0)</f>
        <v>#N/A</v>
      </c>
      <c r="AB1804" t="e">
        <f>VLOOKUP(T1804,[3]رکوردها!$A:$E,5,0)</f>
        <v>#N/A</v>
      </c>
    </row>
    <row r="1805" spans="1:28" s="41" customFormat="1" hidden="1" x14ac:dyDescent="0.2">
      <c r="A1805" s="36">
        <v>177439</v>
      </c>
      <c r="B1805" s="36">
        <v>1327</v>
      </c>
      <c r="C1805" s="36">
        <v>1865</v>
      </c>
      <c r="D1805" s="39" t="s">
        <v>5178</v>
      </c>
      <c r="E1805" s="39"/>
      <c r="F1805" s="37" t="s">
        <v>171</v>
      </c>
      <c r="G1805" s="37" t="s">
        <v>913</v>
      </c>
      <c r="H1805" s="38">
        <v>6505850</v>
      </c>
      <c r="I1805" s="38">
        <v>0</v>
      </c>
      <c r="J1805" s="38">
        <f t="shared" si="29"/>
        <v>6505850</v>
      </c>
      <c r="K1805" s="38"/>
      <c r="L1805" s="49"/>
      <c r="M1805" s="37" t="s">
        <v>63</v>
      </c>
      <c r="N1805" s="37" t="s">
        <v>64</v>
      </c>
      <c r="O1805" s="37" t="s">
        <v>157</v>
      </c>
      <c r="P1805" s="37" t="s">
        <v>158</v>
      </c>
      <c r="Q1805" s="37" t="s">
        <v>159</v>
      </c>
      <c r="R1805" s="37" t="s">
        <v>160</v>
      </c>
      <c r="S1805" s="37" t="s">
        <v>912</v>
      </c>
      <c r="T1805" s="37" t="s">
        <v>911</v>
      </c>
      <c r="U1805" s="1" t="e">
        <f>VLOOKUP(T1805,[2]VAT!$A:$D,1,0)</f>
        <v>#N/A</v>
      </c>
      <c r="V1805" s="37" t="s">
        <v>2</v>
      </c>
      <c r="W1805" s="37" t="s">
        <v>2</v>
      </c>
      <c r="X1805" t="e">
        <f>VLOOKUP(T1805,[3]رکوردها!$A:$B,2,0)</f>
        <v>#N/A</v>
      </c>
      <c r="Y1805" t="e">
        <f>VLOOKUP(T1805,[3]رکوردها!$A:$D,4,0)</f>
        <v>#N/A</v>
      </c>
      <c r="Z1805" t="e">
        <f>VLOOKUP(T1805,[3]رکوردها!$A:$C,3,0)</f>
        <v>#N/A</v>
      </c>
      <c r="AA1805" t="e">
        <f>VLOOKUP(T1805,[3]رکوردها!$A:$F,6,0)</f>
        <v>#N/A</v>
      </c>
      <c r="AB1805" t="e">
        <f>VLOOKUP(T1805,[3]رکوردها!$A:$E,5,0)</f>
        <v>#N/A</v>
      </c>
    </row>
    <row r="1806" spans="1:28" s="41" customFormat="1" hidden="1" x14ac:dyDescent="0.2">
      <c r="A1806" s="36">
        <v>177440</v>
      </c>
      <c r="B1806" s="36">
        <v>1327</v>
      </c>
      <c r="C1806" s="36">
        <v>1865</v>
      </c>
      <c r="D1806" s="39" t="s">
        <v>5178</v>
      </c>
      <c r="E1806" s="39"/>
      <c r="F1806" s="37" t="s">
        <v>171</v>
      </c>
      <c r="G1806" s="37" t="s">
        <v>914</v>
      </c>
      <c r="H1806" s="38">
        <v>6505850</v>
      </c>
      <c r="I1806" s="38">
        <v>0</v>
      </c>
      <c r="J1806" s="38">
        <f t="shared" si="29"/>
        <v>6505850</v>
      </c>
      <c r="K1806" s="38"/>
      <c r="L1806" s="49"/>
      <c r="M1806" s="37" t="s">
        <v>63</v>
      </c>
      <c r="N1806" s="37" t="s">
        <v>64</v>
      </c>
      <c r="O1806" s="37" t="s">
        <v>157</v>
      </c>
      <c r="P1806" s="37" t="s">
        <v>158</v>
      </c>
      <c r="Q1806" s="37" t="s">
        <v>159</v>
      </c>
      <c r="R1806" s="37" t="s">
        <v>160</v>
      </c>
      <c r="S1806" s="37" t="s">
        <v>912</v>
      </c>
      <c r="T1806" s="37" t="s">
        <v>911</v>
      </c>
      <c r="U1806" s="1" t="e">
        <f>VLOOKUP(T1806,[2]VAT!$A:$D,1,0)</f>
        <v>#N/A</v>
      </c>
      <c r="V1806" s="37" t="s">
        <v>2</v>
      </c>
      <c r="W1806" s="37" t="s">
        <v>2</v>
      </c>
      <c r="X1806" t="e">
        <f>VLOOKUP(T1806,[3]رکوردها!$A:$B,2,0)</f>
        <v>#N/A</v>
      </c>
      <c r="Y1806" t="e">
        <f>VLOOKUP(T1806,[3]رکوردها!$A:$D,4,0)</f>
        <v>#N/A</v>
      </c>
      <c r="Z1806" t="e">
        <f>VLOOKUP(T1806,[3]رکوردها!$A:$C,3,0)</f>
        <v>#N/A</v>
      </c>
      <c r="AA1806" t="e">
        <f>VLOOKUP(T1806,[3]رکوردها!$A:$F,6,0)</f>
        <v>#N/A</v>
      </c>
      <c r="AB1806" t="e">
        <f>VLOOKUP(T1806,[3]رکوردها!$A:$E,5,0)</f>
        <v>#N/A</v>
      </c>
    </row>
    <row r="1807" spans="1:28" s="41" customFormat="1" hidden="1" x14ac:dyDescent="0.2">
      <c r="A1807" s="36">
        <v>177441</v>
      </c>
      <c r="B1807" s="36">
        <v>1327</v>
      </c>
      <c r="C1807" s="36">
        <v>1865</v>
      </c>
      <c r="D1807" s="39" t="s">
        <v>5178</v>
      </c>
      <c r="E1807" s="39"/>
      <c r="F1807" s="37" t="s">
        <v>171</v>
      </c>
      <c r="G1807" s="37" t="s">
        <v>913</v>
      </c>
      <c r="H1807" s="38">
        <v>4337234</v>
      </c>
      <c r="I1807" s="38">
        <v>0</v>
      </c>
      <c r="J1807" s="38">
        <f t="shared" si="29"/>
        <v>4337234</v>
      </c>
      <c r="K1807" s="38"/>
      <c r="L1807" s="49"/>
      <c r="M1807" s="37" t="s">
        <v>63</v>
      </c>
      <c r="N1807" s="37" t="s">
        <v>64</v>
      </c>
      <c r="O1807" s="37" t="s">
        <v>157</v>
      </c>
      <c r="P1807" s="37" t="s">
        <v>158</v>
      </c>
      <c r="Q1807" s="37" t="s">
        <v>159</v>
      </c>
      <c r="R1807" s="37" t="s">
        <v>160</v>
      </c>
      <c r="S1807" s="37" t="s">
        <v>912</v>
      </c>
      <c r="T1807" s="37" t="s">
        <v>911</v>
      </c>
      <c r="U1807" s="1" t="e">
        <f>VLOOKUP(T1807,[2]VAT!$A:$D,1,0)</f>
        <v>#N/A</v>
      </c>
      <c r="V1807" s="37" t="s">
        <v>2</v>
      </c>
      <c r="W1807" s="37" t="s">
        <v>2</v>
      </c>
      <c r="X1807" t="e">
        <f>VLOOKUP(T1807,[3]رکوردها!$A:$B,2,0)</f>
        <v>#N/A</v>
      </c>
      <c r="Y1807" t="e">
        <f>VLOOKUP(T1807,[3]رکوردها!$A:$D,4,0)</f>
        <v>#N/A</v>
      </c>
      <c r="Z1807" t="e">
        <f>VLOOKUP(T1807,[3]رکوردها!$A:$C,3,0)</f>
        <v>#N/A</v>
      </c>
      <c r="AA1807" t="e">
        <f>VLOOKUP(T1807,[3]رکوردها!$A:$F,6,0)</f>
        <v>#N/A</v>
      </c>
      <c r="AB1807" t="e">
        <f>VLOOKUP(T1807,[3]رکوردها!$A:$E,5,0)</f>
        <v>#N/A</v>
      </c>
    </row>
    <row r="1808" spans="1:28" s="41" customFormat="1" hidden="1" x14ac:dyDescent="0.2">
      <c r="A1808" s="36">
        <v>177442</v>
      </c>
      <c r="B1808" s="36">
        <v>1327</v>
      </c>
      <c r="C1808" s="36">
        <v>1865</v>
      </c>
      <c r="D1808" s="39" t="s">
        <v>5178</v>
      </c>
      <c r="E1808" s="39"/>
      <c r="F1808" s="37" t="s">
        <v>171</v>
      </c>
      <c r="G1808" s="37" t="s">
        <v>919</v>
      </c>
      <c r="H1808" s="38">
        <v>4337234</v>
      </c>
      <c r="I1808" s="38">
        <v>0</v>
      </c>
      <c r="J1808" s="38">
        <f t="shared" si="29"/>
        <v>4337234</v>
      </c>
      <c r="K1808" s="38"/>
      <c r="L1808" s="49"/>
      <c r="M1808" s="37" t="s">
        <v>63</v>
      </c>
      <c r="N1808" s="37" t="s">
        <v>64</v>
      </c>
      <c r="O1808" s="37" t="s">
        <v>157</v>
      </c>
      <c r="P1808" s="37" t="s">
        <v>158</v>
      </c>
      <c r="Q1808" s="37" t="s">
        <v>159</v>
      </c>
      <c r="R1808" s="37" t="s">
        <v>160</v>
      </c>
      <c r="S1808" s="37" t="s">
        <v>912</v>
      </c>
      <c r="T1808" s="37" t="s">
        <v>911</v>
      </c>
      <c r="U1808" s="1" t="e">
        <f>VLOOKUP(T1808,[2]VAT!$A:$D,1,0)</f>
        <v>#N/A</v>
      </c>
      <c r="V1808" s="37" t="s">
        <v>2</v>
      </c>
      <c r="W1808" s="37" t="s">
        <v>2</v>
      </c>
      <c r="X1808" t="e">
        <f>VLOOKUP(T1808,[3]رکوردها!$A:$B,2,0)</f>
        <v>#N/A</v>
      </c>
      <c r="Y1808" t="e">
        <f>VLOOKUP(T1808,[3]رکوردها!$A:$D,4,0)</f>
        <v>#N/A</v>
      </c>
      <c r="Z1808" t="e">
        <f>VLOOKUP(T1808,[3]رکوردها!$A:$C,3,0)</f>
        <v>#N/A</v>
      </c>
      <c r="AA1808" t="e">
        <f>VLOOKUP(T1808,[3]رکوردها!$A:$F,6,0)</f>
        <v>#N/A</v>
      </c>
      <c r="AB1808" t="e">
        <f>VLOOKUP(T1808,[3]رکوردها!$A:$E,5,0)</f>
        <v>#N/A</v>
      </c>
    </row>
    <row r="1809" spans="1:28" s="41" customFormat="1" hidden="1" x14ac:dyDescent="0.2">
      <c r="A1809" s="36">
        <v>177443</v>
      </c>
      <c r="B1809" s="36">
        <v>1327</v>
      </c>
      <c r="C1809" s="36">
        <v>1865</v>
      </c>
      <c r="D1809" s="39" t="s">
        <v>5178</v>
      </c>
      <c r="E1809" s="39"/>
      <c r="F1809" s="37" t="s">
        <v>171</v>
      </c>
      <c r="G1809" s="37" t="s">
        <v>919</v>
      </c>
      <c r="H1809" s="38">
        <v>4337234</v>
      </c>
      <c r="I1809" s="38">
        <v>0</v>
      </c>
      <c r="J1809" s="38">
        <f t="shared" si="29"/>
        <v>4337234</v>
      </c>
      <c r="K1809" s="38"/>
      <c r="L1809" s="49"/>
      <c r="M1809" s="37" t="s">
        <v>63</v>
      </c>
      <c r="N1809" s="37" t="s">
        <v>64</v>
      </c>
      <c r="O1809" s="37" t="s">
        <v>157</v>
      </c>
      <c r="P1809" s="37" t="s">
        <v>158</v>
      </c>
      <c r="Q1809" s="37" t="s">
        <v>159</v>
      </c>
      <c r="R1809" s="37" t="s">
        <v>160</v>
      </c>
      <c r="S1809" s="37" t="s">
        <v>912</v>
      </c>
      <c r="T1809" s="37" t="s">
        <v>911</v>
      </c>
      <c r="U1809" s="1" t="e">
        <f>VLOOKUP(T1809,[2]VAT!$A:$D,1,0)</f>
        <v>#N/A</v>
      </c>
      <c r="V1809" s="37" t="s">
        <v>2</v>
      </c>
      <c r="W1809" s="37" t="s">
        <v>2</v>
      </c>
      <c r="X1809" t="e">
        <f>VLOOKUP(T1809,[3]رکوردها!$A:$B,2,0)</f>
        <v>#N/A</v>
      </c>
      <c r="Y1809" t="e">
        <f>VLOOKUP(T1809,[3]رکوردها!$A:$D,4,0)</f>
        <v>#N/A</v>
      </c>
      <c r="Z1809" t="e">
        <f>VLOOKUP(T1809,[3]رکوردها!$A:$C,3,0)</f>
        <v>#N/A</v>
      </c>
      <c r="AA1809" t="e">
        <f>VLOOKUP(T1809,[3]رکوردها!$A:$F,6,0)</f>
        <v>#N/A</v>
      </c>
      <c r="AB1809" t="e">
        <f>VLOOKUP(T1809,[3]رکوردها!$A:$E,5,0)</f>
        <v>#N/A</v>
      </c>
    </row>
    <row r="1810" spans="1:28" s="41" customFormat="1" hidden="1" x14ac:dyDescent="0.2">
      <c r="A1810" s="36">
        <v>177444</v>
      </c>
      <c r="B1810" s="36">
        <v>1327</v>
      </c>
      <c r="C1810" s="36">
        <v>1865</v>
      </c>
      <c r="D1810" s="39" t="s">
        <v>5178</v>
      </c>
      <c r="E1810" s="39"/>
      <c r="F1810" s="37" t="s">
        <v>171</v>
      </c>
      <c r="G1810" s="37" t="s">
        <v>919</v>
      </c>
      <c r="H1810" s="38">
        <v>4337234</v>
      </c>
      <c r="I1810" s="38">
        <v>0</v>
      </c>
      <c r="J1810" s="38">
        <f t="shared" si="29"/>
        <v>4337234</v>
      </c>
      <c r="K1810" s="38"/>
      <c r="L1810" s="49"/>
      <c r="M1810" s="37" t="s">
        <v>63</v>
      </c>
      <c r="N1810" s="37" t="s">
        <v>64</v>
      </c>
      <c r="O1810" s="37" t="s">
        <v>157</v>
      </c>
      <c r="P1810" s="37" t="s">
        <v>158</v>
      </c>
      <c r="Q1810" s="37" t="s">
        <v>159</v>
      </c>
      <c r="R1810" s="37" t="s">
        <v>160</v>
      </c>
      <c r="S1810" s="37" t="s">
        <v>912</v>
      </c>
      <c r="T1810" s="37" t="s">
        <v>911</v>
      </c>
      <c r="U1810" s="1" t="e">
        <f>VLOOKUP(T1810,[2]VAT!$A:$D,1,0)</f>
        <v>#N/A</v>
      </c>
      <c r="V1810" s="37" t="s">
        <v>2</v>
      </c>
      <c r="W1810" s="37" t="s">
        <v>2</v>
      </c>
      <c r="X1810" t="e">
        <f>VLOOKUP(T1810,[3]رکوردها!$A:$B,2,0)</f>
        <v>#N/A</v>
      </c>
      <c r="Y1810" t="e">
        <f>VLOOKUP(T1810,[3]رکوردها!$A:$D,4,0)</f>
        <v>#N/A</v>
      </c>
      <c r="Z1810" t="e">
        <f>VLOOKUP(T1810,[3]رکوردها!$A:$C,3,0)</f>
        <v>#N/A</v>
      </c>
      <c r="AA1810" t="e">
        <f>VLOOKUP(T1810,[3]رکوردها!$A:$F,6,0)</f>
        <v>#N/A</v>
      </c>
      <c r="AB1810" t="e">
        <f>VLOOKUP(T1810,[3]رکوردها!$A:$E,5,0)</f>
        <v>#N/A</v>
      </c>
    </row>
    <row r="1811" spans="1:28" s="41" customFormat="1" hidden="1" x14ac:dyDescent="0.2">
      <c r="A1811" s="36">
        <v>177445</v>
      </c>
      <c r="B1811" s="36">
        <v>1327</v>
      </c>
      <c r="C1811" s="36">
        <v>1865</v>
      </c>
      <c r="D1811" s="39" t="s">
        <v>5178</v>
      </c>
      <c r="E1811" s="39"/>
      <c r="F1811" s="37" t="s">
        <v>171</v>
      </c>
      <c r="G1811" s="37" t="s">
        <v>913</v>
      </c>
      <c r="H1811" s="38">
        <v>4337234</v>
      </c>
      <c r="I1811" s="38">
        <v>0</v>
      </c>
      <c r="J1811" s="38">
        <f t="shared" si="29"/>
        <v>4337234</v>
      </c>
      <c r="K1811" s="38"/>
      <c r="L1811" s="49"/>
      <c r="M1811" s="37" t="s">
        <v>63</v>
      </c>
      <c r="N1811" s="37" t="s">
        <v>64</v>
      </c>
      <c r="O1811" s="37" t="s">
        <v>157</v>
      </c>
      <c r="P1811" s="37" t="s">
        <v>158</v>
      </c>
      <c r="Q1811" s="37" t="s">
        <v>159</v>
      </c>
      <c r="R1811" s="37" t="s">
        <v>160</v>
      </c>
      <c r="S1811" s="37" t="s">
        <v>912</v>
      </c>
      <c r="T1811" s="37" t="s">
        <v>911</v>
      </c>
      <c r="U1811" s="1" t="e">
        <f>VLOOKUP(T1811,[2]VAT!$A:$D,1,0)</f>
        <v>#N/A</v>
      </c>
      <c r="V1811" s="37" t="s">
        <v>2</v>
      </c>
      <c r="W1811" s="37" t="s">
        <v>2</v>
      </c>
      <c r="X1811" t="e">
        <f>VLOOKUP(T1811,[3]رکوردها!$A:$B,2,0)</f>
        <v>#N/A</v>
      </c>
      <c r="Y1811" t="e">
        <f>VLOOKUP(T1811,[3]رکوردها!$A:$D,4,0)</f>
        <v>#N/A</v>
      </c>
      <c r="Z1811" t="e">
        <f>VLOOKUP(T1811,[3]رکوردها!$A:$C,3,0)</f>
        <v>#N/A</v>
      </c>
      <c r="AA1811" t="e">
        <f>VLOOKUP(T1811,[3]رکوردها!$A:$F,6,0)</f>
        <v>#N/A</v>
      </c>
      <c r="AB1811" t="e">
        <f>VLOOKUP(T1811,[3]رکوردها!$A:$E,5,0)</f>
        <v>#N/A</v>
      </c>
    </row>
    <row r="1812" spans="1:28" s="41" customFormat="1" hidden="1" x14ac:dyDescent="0.2">
      <c r="A1812" s="36">
        <v>177446</v>
      </c>
      <c r="B1812" s="36">
        <v>1327</v>
      </c>
      <c r="C1812" s="36">
        <v>1865</v>
      </c>
      <c r="D1812" s="39" t="s">
        <v>5178</v>
      </c>
      <c r="E1812" s="39"/>
      <c r="F1812" s="37" t="s">
        <v>171</v>
      </c>
      <c r="G1812" s="37" t="s">
        <v>913</v>
      </c>
      <c r="H1812" s="38">
        <v>4337234</v>
      </c>
      <c r="I1812" s="38">
        <v>0</v>
      </c>
      <c r="J1812" s="38">
        <f t="shared" si="29"/>
        <v>4337234</v>
      </c>
      <c r="K1812" s="38"/>
      <c r="L1812" s="49"/>
      <c r="M1812" s="37" t="s">
        <v>63</v>
      </c>
      <c r="N1812" s="37" t="s">
        <v>64</v>
      </c>
      <c r="O1812" s="37" t="s">
        <v>157</v>
      </c>
      <c r="P1812" s="37" t="s">
        <v>158</v>
      </c>
      <c r="Q1812" s="37" t="s">
        <v>159</v>
      </c>
      <c r="R1812" s="37" t="s">
        <v>160</v>
      </c>
      <c r="S1812" s="37" t="s">
        <v>912</v>
      </c>
      <c r="T1812" s="37" t="s">
        <v>911</v>
      </c>
      <c r="U1812" s="1" t="e">
        <f>VLOOKUP(T1812,[2]VAT!$A:$D,1,0)</f>
        <v>#N/A</v>
      </c>
      <c r="V1812" s="37" t="s">
        <v>2</v>
      </c>
      <c r="W1812" s="37" t="s">
        <v>2</v>
      </c>
      <c r="X1812" t="e">
        <f>VLOOKUP(T1812,[3]رکوردها!$A:$B,2,0)</f>
        <v>#N/A</v>
      </c>
      <c r="Y1812" t="e">
        <f>VLOOKUP(T1812,[3]رکوردها!$A:$D,4,0)</f>
        <v>#N/A</v>
      </c>
      <c r="Z1812" t="e">
        <f>VLOOKUP(T1812,[3]رکوردها!$A:$C,3,0)</f>
        <v>#N/A</v>
      </c>
      <c r="AA1812" t="e">
        <f>VLOOKUP(T1812,[3]رکوردها!$A:$F,6,0)</f>
        <v>#N/A</v>
      </c>
      <c r="AB1812" t="e">
        <f>VLOOKUP(T1812,[3]رکوردها!$A:$E,5,0)</f>
        <v>#N/A</v>
      </c>
    </row>
    <row r="1813" spans="1:28" s="41" customFormat="1" hidden="1" x14ac:dyDescent="0.2">
      <c r="A1813" s="36">
        <v>177447</v>
      </c>
      <c r="B1813" s="36">
        <v>1327</v>
      </c>
      <c r="C1813" s="36">
        <v>1865</v>
      </c>
      <c r="D1813" s="39" t="s">
        <v>5178</v>
      </c>
      <c r="E1813" s="39"/>
      <c r="F1813" s="37" t="s">
        <v>171</v>
      </c>
      <c r="G1813" s="37" t="s">
        <v>913</v>
      </c>
      <c r="H1813" s="38">
        <v>4337234</v>
      </c>
      <c r="I1813" s="38">
        <v>0</v>
      </c>
      <c r="J1813" s="38">
        <f t="shared" si="29"/>
        <v>4337234</v>
      </c>
      <c r="K1813" s="38"/>
      <c r="L1813" s="49"/>
      <c r="M1813" s="37" t="s">
        <v>63</v>
      </c>
      <c r="N1813" s="37" t="s">
        <v>64</v>
      </c>
      <c r="O1813" s="37" t="s">
        <v>157</v>
      </c>
      <c r="P1813" s="37" t="s">
        <v>158</v>
      </c>
      <c r="Q1813" s="37" t="s">
        <v>159</v>
      </c>
      <c r="R1813" s="37" t="s">
        <v>160</v>
      </c>
      <c r="S1813" s="37" t="s">
        <v>912</v>
      </c>
      <c r="T1813" s="37" t="s">
        <v>911</v>
      </c>
      <c r="U1813" s="1" t="e">
        <f>VLOOKUP(T1813,[2]VAT!$A:$D,1,0)</f>
        <v>#N/A</v>
      </c>
      <c r="V1813" s="37" t="s">
        <v>2</v>
      </c>
      <c r="W1813" s="37" t="s">
        <v>2</v>
      </c>
      <c r="X1813" t="e">
        <f>VLOOKUP(T1813,[3]رکوردها!$A:$B,2,0)</f>
        <v>#N/A</v>
      </c>
      <c r="Y1813" t="e">
        <f>VLOOKUP(T1813,[3]رکوردها!$A:$D,4,0)</f>
        <v>#N/A</v>
      </c>
      <c r="Z1813" t="e">
        <f>VLOOKUP(T1813,[3]رکوردها!$A:$C,3,0)</f>
        <v>#N/A</v>
      </c>
      <c r="AA1813" t="e">
        <f>VLOOKUP(T1813,[3]رکوردها!$A:$F,6,0)</f>
        <v>#N/A</v>
      </c>
      <c r="AB1813" t="e">
        <f>VLOOKUP(T1813,[3]رکوردها!$A:$E,5,0)</f>
        <v>#N/A</v>
      </c>
    </row>
    <row r="1814" spans="1:28" s="41" customFormat="1" hidden="1" x14ac:dyDescent="0.2">
      <c r="A1814" s="36">
        <v>177448</v>
      </c>
      <c r="B1814" s="36">
        <v>1327</v>
      </c>
      <c r="C1814" s="36">
        <v>1865</v>
      </c>
      <c r="D1814" s="39" t="s">
        <v>5178</v>
      </c>
      <c r="E1814" s="39"/>
      <c r="F1814" s="37" t="s">
        <v>171</v>
      </c>
      <c r="G1814" s="37" t="s">
        <v>921</v>
      </c>
      <c r="H1814" s="38">
        <v>4337234</v>
      </c>
      <c r="I1814" s="38">
        <v>0</v>
      </c>
      <c r="J1814" s="38">
        <f t="shared" si="29"/>
        <v>4337234</v>
      </c>
      <c r="K1814" s="38"/>
      <c r="L1814" s="49"/>
      <c r="M1814" s="37" t="s">
        <v>63</v>
      </c>
      <c r="N1814" s="37" t="s">
        <v>64</v>
      </c>
      <c r="O1814" s="37" t="s">
        <v>157</v>
      </c>
      <c r="P1814" s="37" t="s">
        <v>158</v>
      </c>
      <c r="Q1814" s="37" t="s">
        <v>159</v>
      </c>
      <c r="R1814" s="37" t="s">
        <v>160</v>
      </c>
      <c r="S1814" s="37" t="s">
        <v>912</v>
      </c>
      <c r="T1814" s="37" t="s">
        <v>911</v>
      </c>
      <c r="U1814" s="1" t="e">
        <f>VLOOKUP(T1814,[2]VAT!$A:$D,1,0)</f>
        <v>#N/A</v>
      </c>
      <c r="V1814" s="37" t="s">
        <v>2</v>
      </c>
      <c r="W1814" s="37" t="s">
        <v>2</v>
      </c>
      <c r="X1814" t="e">
        <f>VLOOKUP(T1814,[3]رکوردها!$A:$B,2,0)</f>
        <v>#N/A</v>
      </c>
      <c r="Y1814" t="e">
        <f>VLOOKUP(T1814,[3]رکوردها!$A:$D,4,0)</f>
        <v>#N/A</v>
      </c>
      <c r="Z1814" t="e">
        <f>VLOOKUP(T1814,[3]رکوردها!$A:$C,3,0)</f>
        <v>#N/A</v>
      </c>
      <c r="AA1814" t="e">
        <f>VLOOKUP(T1814,[3]رکوردها!$A:$F,6,0)</f>
        <v>#N/A</v>
      </c>
      <c r="AB1814" t="e">
        <f>VLOOKUP(T1814,[3]رکوردها!$A:$E,5,0)</f>
        <v>#N/A</v>
      </c>
    </row>
    <row r="1815" spans="1:28" s="41" customFormat="1" hidden="1" x14ac:dyDescent="0.2">
      <c r="A1815" s="36">
        <v>177449</v>
      </c>
      <c r="B1815" s="36">
        <v>1327</v>
      </c>
      <c r="C1815" s="36">
        <v>1865</v>
      </c>
      <c r="D1815" s="39" t="s">
        <v>5178</v>
      </c>
      <c r="E1815" s="39"/>
      <c r="F1815" s="37" t="s">
        <v>171</v>
      </c>
      <c r="G1815" s="37" t="s">
        <v>913</v>
      </c>
      <c r="H1815" s="38">
        <v>4337234</v>
      </c>
      <c r="I1815" s="38">
        <v>0</v>
      </c>
      <c r="J1815" s="38">
        <f t="shared" si="29"/>
        <v>4337234</v>
      </c>
      <c r="K1815" s="38"/>
      <c r="L1815" s="49"/>
      <c r="M1815" s="37" t="s">
        <v>63</v>
      </c>
      <c r="N1815" s="37" t="s">
        <v>64</v>
      </c>
      <c r="O1815" s="37" t="s">
        <v>157</v>
      </c>
      <c r="P1815" s="37" t="s">
        <v>158</v>
      </c>
      <c r="Q1815" s="37" t="s">
        <v>159</v>
      </c>
      <c r="R1815" s="37" t="s">
        <v>160</v>
      </c>
      <c r="S1815" s="37" t="s">
        <v>912</v>
      </c>
      <c r="T1815" s="37" t="s">
        <v>911</v>
      </c>
      <c r="U1815" s="1" t="e">
        <f>VLOOKUP(T1815,[2]VAT!$A:$D,1,0)</f>
        <v>#N/A</v>
      </c>
      <c r="V1815" s="37" t="s">
        <v>2</v>
      </c>
      <c r="W1815" s="37" t="s">
        <v>2</v>
      </c>
      <c r="X1815" t="e">
        <f>VLOOKUP(T1815,[3]رکوردها!$A:$B,2,0)</f>
        <v>#N/A</v>
      </c>
      <c r="Y1815" t="e">
        <f>VLOOKUP(T1815,[3]رکوردها!$A:$D,4,0)</f>
        <v>#N/A</v>
      </c>
      <c r="Z1815" t="e">
        <f>VLOOKUP(T1815,[3]رکوردها!$A:$C,3,0)</f>
        <v>#N/A</v>
      </c>
      <c r="AA1815" t="e">
        <f>VLOOKUP(T1815,[3]رکوردها!$A:$F,6,0)</f>
        <v>#N/A</v>
      </c>
      <c r="AB1815" t="e">
        <f>VLOOKUP(T1815,[3]رکوردها!$A:$E,5,0)</f>
        <v>#N/A</v>
      </c>
    </row>
    <row r="1816" spans="1:28" s="41" customFormat="1" hidden="1" x14ac:dyDescent="0.2">
      <c r="A1816" s="36">
        <v>177450</v>
      </c>
      <c r="B1816" s="36">
        <v>1327</v>
      </c>
      <c r="C1816" s="36">
        <v>1865</v>
      </c>
      <c r="D1816" s="39" t="s">
        <v>5178</v>
      </c>
      <c r="E1816" s="39"/>
      <c r="F1816" s="37" t="s">
        <v>171</v>
      </c>
      <c r="G1816" s="37" t="s">
        <v>913</v>
      </c>
      <c r="H1816" s="38">
        <v>4337234</v>
      </c>
      <c r="I1816" s="38">
        <v>0</v>
      </c>
      <c r="J1816" s="38">
        <f t="shared" si="29"/>
        <v>4337234</v>
      </c>
      <c r="K1816" s="38"/>
      <c r="L1816" s="49"/>
      <c r="M1816" s="37" t="s">
        <v>63</v>
      </c>
      <c r="N1816" s="37" t="s">
        <v>64</v>
      </c>
      <c r="O1816" s="37" t="s">
        <v>157</v>
      </c>
      <c r="P1816" s="37" t="s">
        <v>158</v>
      </c>
      <c r="Q1816" s="37" t="s">
        <v>159</v>
      </c>
      <c r="R1816" s="37" t="s">
        <v>160</v>
      </c>
      <c r="S1816" s="37" t="s">
        <v>912</v>
      </c>
      <c r="T1816" s="37" t="s">
        <v>911</v>
      </c>
      <c r="U1816" s="1" t="e">
        <f>VLOOKUP(T1816,[2]VAT!$A:$D,1,0)</f>
        <v>#N/A</v>
      </c>
      <c r="V1816" s="37" t="s">
        <v>2</v>
      </c>
      <c r="W1816" s="37" t="s">
        <v>2</v>
      </c>
      <c r="X1816" t="e">
        <f>VLOOKUP(T1816,[3]رکوردها!$A:$B,2,0)</f>
        <v>#N/A</v>
      </c>
      <c r="Y1816" t="e">
        <f>VLOOKUP(T1816,[3]رکوردها!$A:$D,4,0)</f>
        <v>#N/A</v>
      </c>
      <c r="Z1816" t="e">
        <f>VLOOKUP(T1816,[3]رکوردها!$A:$C,3,0)</f>
        <v>#N/A</v>
      </c>
      <c r="AA1816" t="e">
        <f>VLOOKUP(T1816,[3]رکوردها!$A:$F,6,0)</f>
        <v>#N/A</v>
      </c>
      <c r="AB1816" t="e">
        <f>VLOOKUP(T1816,[3]رکوردها!$A:$E,5,0)</f>
        <v>#N/A</v>
      </c>
    </row>
    <row r="1817" spans="1:28" s="41" customFormat="1" hidden="1" x14ac:dyDescent="0.2">
      <c r="A1817" s="36">
        <v>177451</v>
      </c>
      <c r="B1817" s="36">
        <v>1327</v>
      </c>
      <c r="C1817" s="36">
        <v>1865</v>
      </c>
      <c r="D1817" s="39" t="s">
        <v>5178</v>
      </c>
      <c r="E1817" s="39"/>
      <c r="F1817" s="37" t="s">
        <v>171</v>
      </c>
      <c r="G1817" s="37" t="s">
        <v>915</v>
      </c>
      <c r="H1817" s="38">
        <v>4337233</v>
      </c>
      <c r="I1817" s="38">
        <v>0</v>
      </c>
      <c r="J1817" s="38">
        <f t="shared" si="29"/>
        <v>4337233</v>
      </c>
      <c r="K1817" s="38"/>
      <c r="L1817" s="49"/>
      <c r="M1817" s="37" t="s">
        <v>63</v>
      </c>
      <c r="N1817" s="37" t="s">
        <v>64</v>
      </c>
      <c r="O1817" s="37" t="s">
        <v>157</v>
      </c>
      <c r="P1817" s="37" t="s">
        <v>158</v>
      </c>
      <c r="Q1817" s="37" t="s">
        <v>159</v>
      </c>
      <c r="R1817" s="37" t="s">
        <v>160</v>
      </c>
      <c r="S1817" s="37" t="s">
        <v>912</v>
      </c>
      <c r="T1817" s="37" t="s">
        <v>911</v>
      </c>
      <c r="U1817" s="1" t="e">
        <f>VLOOKUP(T1817,[2]VAT!$A:$D,1,0)</f>
        <v>#N/A</v>
      </c>
      <c r="V1817" s="37" t="s">
        <v>2</v>
      </c>
      <c r="W1817" s="37" t="s">
        <v>2</v>
      </c>
      <c r="X1817" t="e">
        <f>VLOOKUP(T1817,[3]رکوردها!$A:$B,2,0)</f>
        <v>#N/A</v>
      </c>
      <c r="Y1817" t="e">
        <f>VLOOKUP(T1817,[3]رکوردها!$A:$D,4,0)</f>
        <v>#N/A</v>
      </c>
      <c r="Z1817" t="e">
        <f>VLOOKUP(T1817,[3]رکوردها!$A:$C,3,0)</f>
        <v>#N/A</v>
      </c>
      <c r="AA1817" t="e">
        <f>VLOOKUP(T1817,[3]رکوردها!$A:$F,6,0)</f>
        <v>#N/A</v>
      </c>
      <c r="AB1817" t="e">
        <f>VLOOKUP(T1817,[3]رکوردها!$A:$E,5,0)</f>
        <v>#N/A</v>
      </c>
    </row>
    <row r="1818" spans="1:28" s="41" customFormat="1" hidden="1" x14ac:dyDescent="0.2">
      <c r="A1818" s="36">
        <v>177452</v>
      </c>
      <c r="B1818" s="36">
        <v>1327</v>
      </c>
      <c r="C1818" s="36">
        <v>1865</v>
      </c>
      <c r="D1818" s="39" t="s">
        <v>5178</v>
      </c>
      <c r="E1818" s="39"/>
      <c r="F1818" s="37" t="s">
        <v>171</v>
      </c>
      <c r="G1818" s="37" t="s">
        <v>1012</v>
      </c>
      <c r="H1818" s="38">
        <v>4337233</v>
      </c>
      <c r="I1818" s="38">
        <v>0</v>
      </c>
      <c r="J1818" s="38">
        <f t="shared" si="29"/>
        <v>4337233</v>
      </c>
      <c r="K1818" s="38"/>
      <c r="L1818" s="49"/>
      <c r="M1818" s="37" t="s">
        <v>63</v>
      </c>
      <c r="N1818" s="37" t="s">
        <v>64</v>
      </c>
      <c r="O1818" s="37" t="s">
        <v>157</v>
      </c>
      <c r="P1818" s="37" t="s">
        <v>158</v>
      </c>
      <c r="Q1818" s="37" t="s">
        <v>159</v>
      </c>
      <c r="R1818" s="37" t="s">
        <v>160</v>
      </c>
      <c r="S1818" s="37" t="s">
        <v>912</v>
      </c>
      <c r="T1818" s="37" t="s">
        <v>911</v>
      </c>
      <c r="U1818" s="1" t="e">
        <f>VLOOKUP(T1818,[2]VAT!$A:$D,1,0)</f>
        <v>#N/A</v>
      </c>
      <c r="V1818" s="37" t="s">
        <v>2</v>
      </c>
      <c r="W1818" s="37" t="s">
        <v>2</v>
      </c>
      <c r="X1818" t="e">
        <f>VLOOKUP(T1818,[3]رکوردها!$A:$B,2,0)</f>
        <v>#N/A</v>
      </c>
      <c r="Y1818" t="e">
        <f>VLOOKUP(T1818,[3]رکوردها!$A:$D,4,0)</f>
        <v>#N/A</v>
      </c>
      <c r="Z1818" t="e">
        <f>VLOOKUP(T1818,[3]رکوردها!$A:$C,3,0)</f>
        <v>#N/A</v>
      </c>
      <c r="AA1818" t="e">
        <f>VLOOKUP(T1818,[3]رکوردها!$A:$F,6,0)</f>
        <v>#N/A</v>
      </c>
      <c r="AB1818" t="e">
        <f>VLOOKUP(T1818,[3]رکوردها!$A:$E,5,0)</f>
        <v>#N/A</v>
      </c>
    </row>
    <row r="1819" spans="1:28" s="41" customFormat="1" hidden="1" x14ac:dyDescent="0.2">
      <c r="A1819" s="36">
        <v>177453</v>
      </c>
      <c r="B1819" s="36">
        <v>1327</v>
      </c>
      <c r="C1819" s="36">
        <v>1865</v>
      </c>
      <c r="D1819" s="39" t="s">
        <v>5178</v>
      </c>
      <c r="E1819" s="39"/>
      <c r="F1819" s="37" t="s">
        <v>171</v>
      </c>
      <c r="G1819" s="37" t="s">
        <v>1012</v>
      </c>
      <c r="H1819" s="38">
        <v>4337233</v>
      </c>
      <c r="I1819" s="38">
        <v>0</v>
      </c>
      <c r="J1819" s="38">
        <f t="shared" si="29"/>
        <v>4337233</v>
      </c>
      <c r="K1819" s="38"/>
      <c r="L1819" s="49"/>
      <c r="M1819" s="37" t="s">
        <v>63</v>
      </c>
      <c r="N1819" s="37" t="s">
        <v>64</v>
      </c>
      <c r="O1819" s="37" t="s">
        <v>157</v>
      </c>
      <c r="P1819" s="37" t="s">
        <v>158</v>
      </c>
      <c r="Q1819" s="37" t="s">
        <v>159</v>
      </c>
      <c r="R1819" s="37" t="s">
        <v>160</v>
      </c>
      <c r="S1819" s="37" t="s">
        <v>912</v>
      </c>
      <c r="T1819" s="37" t="s">
        <v>911</v>
      </c>
      <c r="U1819" s="1" t="e">
        <f>VLOOKUP(T1819,[2]VAT!$A:$D,1,0)</f>
        <v>#N/A</v>
      </c>
      <c r="V1819" s="37" t="s">
        <v>2</v>
      </c>
      <c r="W1819" s="37" t="s">
        <v>2</v>
      </c>
      <c r="X1819" t="e">
        <f>VLOOKUP(T1819,[3]رکوردها!$A:$B,2,0)</f>
        <v>#N/A</v>
      </c>
      <c r="Y1819" t="e">
        <f>VLOOKUP(T1819,[3]رکوردها!$A:$D,4,0)</f>
        <v>#N/A</v>
      </c>
      <c r="Z1819" t="e">
        <f>VLOOKUP(T1819,[3]رکوردها!$A:$C,3,0)</f>
        <v>#N/A</v>
      </c>
      <c r="AA1819" t="e">
        <f>VLOOKUP(T1819,[3]رکوردها!$A:$F,6,0)</f>
        <v>#N/A</v>
      </c>
      <c r="AB1819" t="e">
        <f>VLOOKUP(T1819,[3]رکوردها!$A:$E,5,0)</f>
        <v>#N/A</v>
      </c>
    </row>
    <row r="1820" spans="1:28" s="41" customFormat="1" hidden="1" x14ac:dyDescent="0.2">
      <c r="A1820" s="36">
        <v>177454</v>
      </c>
      <c r="B1820" s="36">
        <v>1327</v>
      </c>
      <c r="C1820" s="36">
        <v>1865</v>
      </c>
      <c r="D1820" s="39" t="s">
        <v>5178</v>
      </c>
      <c r="E1820" s="39"/>
      <c r="F1820" s="37" t="s">
        <v>171</v>
      </c>
      <c r="G1820" s="37" t="s">
        <v>918</v>
      </c>
      <c r="H1820" s="38">
        <v>4337233</v>
      </c>
      <c r="I1820" s="38">
        <v>0</v>
      </c>
      <c r="J1820" s="38">
        <f t="shared" si="29"/>
        <v>4337233</v>
      </c>
      <c r="K1820" s="38"/>
      <c r="L1820" s="49"/>
      <c r="M1820" s="37" t="s">
        <v>63</v>
      </c>
      <c r="N1820" s="37" t="s">
        <v>64</v>
      </c>
      <c r="O1820" s="37" t="s">
        <v>157</v>
      </c>
      <c r="P1820" s="37" t="s">
        <v>158</v>
      </c>
      <c r="Q1820" s="37" t="s">
        <v>159</v>
      </c>
      <c r="R1820" s="37" t="s">
        <v>160</v>
      </c>
      <c r="S1820" s="37" t="s">
        <v>912</v>
      </c>
      <c r="T1820" s="37" t="s">
        <v>911</v>
      </c>
      <c r="U1820" s="1" t="e">
        <f>VLOOKUP(T1820,[2]VAT!$A:$D,1,0)</f>
        <v>#N/A</v>
      </c>
      <c r="V1820" s="37" t="s">
        <v>2</v>
      </c>
      <c r="W1820" s="37" t="s">
        <v>2</v>
      </c>
      <c r="X1820" t="e">
        <f>VLOOKUP(T1820,[3]رکوردها!$A:$B,2,0)</f>
        <v>#N/A</v>
      </c>
      <c r="Y1820" t="e">
        <f>VLOOKUP(T1820,[3]رکوردها!$A:$D,4,0)</f>
        <v>#N/A</v>
      </c>
      <c r="Z1820" t="e">
        <f>VLOOKUP(T1820,[3]رکوردها!$A:$C,3,0)</f>
        <v>#N/A</v>
      </c>
      <c r="AA1820" t="e">
        <f>VLOOKUP(T1820,[3]رکوردها!$A:$F,6,0)</f>
        <v>#N/A</v>
      </c>
      <c r="AB1820" t="e">
        <f>VLOOKUP(T1820,[3]رکوردها!$A:$E,5,0)</f>
        <v>#N/A</v>
      </c>
    </row>
    <row r="1821" spans="1:28" s="41" customFormat="1" hidden="1" x14ac:dyDescent="0.2">
      <c r="A1821" s="36">
        <v>177455</v>
      </c>
      <c r="B1821" s="36">
        <v>1327</v>
      </c>
      <c r="C1821" s="36">
        <v>1865</v>
      </c>
      <c r="D1821" s="39" t="s">
        <v>5178</v>
      </c>
      <c r="E1821" s="39"/>
      <c r="F1821" s="37" t="s">
        <v>171</v>
      </c>
      <c r="G1821" s="37" t="s">
        <v>918</v>
      </c>
      <c r="H1821" s="38">
        <v>4337233</v>
      </c>
      <c r="I1821" s="38">
        <v>0</v>
      </c>
      <c r="J1821" s="38">
        <f t="shared" si="29"/>
        <v>4337233</v>
      </c>
      <c r="K1821" s="38"/>
      <c r="L1821" s="49"/>
      <c r="M1821" s="37" t="s">
        <v>63</v>
      </c>
      <c r="N1821" s="37" t="s">
        <v>64</v>
      </c>
      <c r="O1821" s="37" t="s">
        <v>157</v>
      </c>
      <c r="P1821" s="37" t="s">
        <v>158</v>
      </c>
      <c r="Q1821" s="37" t="s">
        <v>159</v>
      </c>
      <c r="R1821" s="37" t="s">
        <v>160</v>
      </c>
      <c r="S1821" s="37" t="s">
        <v>912</v>
      </c>
      <c r="T1821" s="37" t="s">
        <v>911</v>
      </c>
      <c r="U1821" s="1" t="e">
        <f>VLOOKUP(T1821,[2]VAT!$A:$D,1,0)</f>
        <v>#N/A</v>
      </c>
      <c r="V1821" s="37" t="s">
        <v>2</v>
      </c>
      <c r="W1821" s="37" t="s">
        <v>2</v>
      </c>
      <c r="X1821" t="e">
        <f>VLOOKUP(T1821,[3]رکوردها!$A:$B,2,0)</f>
        <v>#N/A</v>
      </c>
      <c r="Y1821" t="e">
        <f>VLOOKUP(T1821,[3]رکوردها!$A:$D,4,0)</f>
        <v>#N/A</v>
      </c>
      <c r="Z1821" t="e">
        <f>VLOOKUP(T1821,[3]رکوردها!$A:$C,3,0)</f>
        <v>#N/A</v>
      </c>
      <c r="AA1821" t="e">
        <f>VLOOKUP(T1821,[3]رکوردها!$A:$F,6,0)</f>
        <v>#N/A</v>
      </c>
      <c r="AB1821" t="e">
        <f>VLOOKUP(T1821,[3]رکوردها!$A:$E,5,0)</f>
        <v>#N/A</v>
      </c>
    </row>
    <row r="1822" spans="1:28" s="41" customFormat="1" hidden="1" x14ac:dyDescent="0.2">
      <c r="A1822" s="36">
        <v>177456</v>
      </c>
      <c r="B1822" s="36">
        <v>1327</v>
      </c>
      <c r="C1822" s="36">
        <v>1865</v>
      </c>
      <c r="D1822" s="39" t="s">
        <v>5178</v>
      </c>
      <c r="E1822" s="39"/>
      <c r="F1822" s="37" t="s">
        <v>171</v>
      </c>
      <c r="G1822" s="37" t="s">
        <v>923</v>
      </c>
      <c r="H1822" s="38">
        <v>4337233</v>
      </c>
      <c r="I1822" s="38">
        <v>0</v>
      </c>
      <c r="J1822" s="38">
        <f t="shared" si="29"/>
        <v>4337233</v>
      </c>
      <c r="K1822" s="38"/>
      <c r="L1822" s="49"/>
      <c r="M1822" s="37" t="s">
        <v>63</v>
      </c>
      <c r="N1822" s="37" t="s">
        <v>64</v>
      </c>
      <c r="O1822" s="37" t="s">
        <v>157</v>
      </c>
      <c r="P1822" s="37" t="s">
        <v>158</v>
      </c>
      <c r="Q1822" s="37" t="s">
        <v>159</v>
      </c>
      <c r="R1822" s="37" t="s">
        <v>160</v>
      </c>
      <c r="S1822" s="37" t="s">
        <v>912</v>
      </c>
      <c r="T1822" s="37" t="s">
        <v>911</v>
      </c>
      <c r="U1822" s="1" t="e">
        <f>VLOOKUP(T1822,[2]VAT!$A:$D,1,0)</f>
        <v>#N/A</v>
      </c>
      <c r="V1822" s="37" t="s">
        <v>2</v>
      </c>
      <c r="W1822" s="37" t="s">
        <v>2</v>
      </c>
      <c r="X1822" t="e">
        <f>VLOOKUP(T1822,[3]رکوردها!$A:$B,2,0)</f>
        <v>#N/A</v>
      </c>
      <c r="Y1822" t="e">
        <f>VLOOKUP(T1822,[3]رکوردها!$A:$D,4,0)</f>
        <v>#N/A</v>
      </c>
      <c r="Z1822" t="e">
        <f>VLOOKUP(T1822,[3]رکوردها!$A:$C,3,0)</f>
        <v>#N/A</v>
      </c>
      <c r="AA1822" t="e">
        <f>VLOOKUP(T1822,[3]رکوردها!$A:$F,6,0)</f>
        <v>#N/A</v>
      </c>
      <c r="AB1822" t="e">
        <f>VLOOKUP(T1822,[3]رکوردها!$A:$E,5,0)</f>
        <v>#N/A</v>
      </c>
    </row>
    <row r="1823" spans="1:28" s="41" customFormat="1" hidden="1" x14ac:dyDescent="0.2">
      <c r="A1823" s="36">
        <v>177457</v>
      </c>
      <c r="B1823" s="36">
        <v>1327</v>
      </c>
      <c r="C1823" s="36">
        <v>1865</v>
      </c>
      <c r="D1823" s="39" t="s">
        <v>5178</v>
      </c>
      <c r="E1823" s="39"/>
      <c r="F1823" s="37" t="s">
        <v>171</v>
      </c>
      <c r="G1823" s="37" t="s">
        <v>923</v>
      </c>
      <c r="H1823" s="38">
        <v>4337233</v>
      </c>
      <c r="I1823" s="38">
        <v>0</v>
      </c>
      <c r="J1823" s="38">
        <f t="shared" si="29"/>
        <v>4337233</v>
      </c>
      <c r="K1823" s="38"/>
      <c r="L1823" s="49"/>
      <c r="M1823" s="37" t="s">
        <v>63</v>
      </c>
      <c r="N1823" s="37" t="s">
        <v>64</v>
      </c>
      <c r="O1823" s="37" t="s">
        <v>157</v>
      </c>
      <c r="P1823" s="37" t="s">
        <v>158</v>
      </c>
      <c r="Q1823" s="37" t="s">
        <v>159</v>
      </c>
      <c r="R1823" s="37" t="s">
        <v>160</v>
      </c>
      <c r="S1823" s="37" t="s">
        <v>912</v>
      </c>
      <c r="T1823" s="37" t="s">
        <v>911</v>
      </c>
      <c r="U1823" s="1" t="e">
        <f>VLOOKUP(T1823,[2]VAT!$A:$D,1,0)</f>
        <v>#N/A</v>
      </c>
      <c r="V1823" s="37" t="s">
        <v>2</v>
      </c>
      <c r="W1823" s="37" t="s">
        <v>2</v>
      </c>
      <c r="X1823" t="e">
        <f>VLOOKUP(T1823,[3]رکوردها!$A:$B,2,0)</f>
        <v>#N/A</v>
      </c>
      <c r="Y1823" t="e">
        <f>VLOOKUP(T1823,[3]رکوردها!$A:$D,4,0)</f>
        <v>#N/A</v>
      </c>
      <c r="Z1823" t="e">
        <f>VLOOKUP(T1823,[3]رکوردها!$A:$C,3,0)</f>
        <v>#N/A</v>
      </c>
      <c r="AA1823" t="e">
        <f>VLOOKUP(T1823,[3]رکوردها!$A:$F,6,0)</f>
        <v>#N/A</v>
      </c>
      <c r="AB1823" t="e">
        <f>VLOOKUP(T1823,[3]رکوردها!$A:$E,5,0)</f>
        <v>#N/A</v>
      </c>
    </row>
    <row r="1824" spans="1:28" s="41" customFormat="1" hidden="1" x14ac:dyDescent="0.2">
      <c r="A1824" s="36">
        <v>177458</v>
      </c>
      <c r="B1824" s="36">
        <v>1327</v>
      </c>
      <c r="C1824" s="36">
        <v>1865</v>
      </c>
      <c r="D1824" s="39" t="s">
        <v>5178</v>
      </c>
      <c r="E1824" s="39"/>
      <c r="F1824" s="37" t="s">
        <v>171</v>
      </c>
      <c r="G1824" s="37" t="s">
        <v>923</v>
      </c>
      <c r="H1824" s="38">
        <v>4337233</v>
      </c>
      <c r="I1824" s="38">
        <v>0</v>
      </c>
      <c r="J1824" s="38">
        <f t="shared" si="29"/>
        <v>4337233</v>
      </c>
      <c r="K1824" s="38"/>
      <c r="L1824" s="49"/>
      <c r="M1824" s="37" t="s">
        <v>63</v>
      </c>
      <c r="N1824" s="37" t="s">
        <v>64</v>
      </c>
      <c r="O1824" s="37" t="s">
        <v>157</v>
      </c>
      <c r="P1824" s="37" t="s">
        <v>158</v>
      </c>
      <c r="Q1824" s="37" t="s">
        <v>159</v>
      </c>
      <c r="R1824" s="37" t="s">
        <v>160</v>
      </c>
      <c r="S1824" s="37" t="s">
        <v>912</v>
      </c>
      <c r="T1824" s="37" t="s">
        <v>911</v>
      </c>
      <c r="U1824" s="1" t="e">
        <f>VLOOKUP(T1824,[2]VAT!$A:$D,1,0)</f>
        <v>#N/A</v>
      </c>
      <c r="V1824" s="37" t="s">
        <v>2</v>
      </c>
      <c r="W1824" s="37" t="s">
        <v>2</v>
      </c>
      <c r="X1824" t="e">
        <f>VLOOKUP(T1824,[3]رکوردها!$A:$B,2,0)</f>
        <v>#N/A</v>
      </c>
      <c r="Y1824" t="e">
        <f>VLOOKUP(T1824,[3]رکوردها!$A:$D,4,0)</f>
        <v>#N/A</v>
      </c>
      <c r="Z1824" t="e">
        <f>VLOOKUP(T1824,[3]رکوردها!$A:$C,3,0)</f>
        <v>#N/A</v>
      </c>
      <c r="AA1824" t="e">
        <f>VLOOKUP(T1824,[3]رکوردها!$A:$F,6,0)</f>
        <v>#N/A</v>
      </c>
      <c r="AB1824" t="e">
        <f>VLOOKUP(T1824,[3]رکوردها!$A:$E,5,0)</f>
        <v>#N/A</v>
      </c>
    </row>
    <row r="1825" spans="1:28" s="41" customFormat="1" hidden="1" x14ac:dyDescent="0.2">
      <c r="A1825" s="36">
        <v>177459</v>
      </c>
      <c r="B1825" s="36">
        <v>1327</v>
      </c>
      <c r="C1825" s="36">
        <v>1865</v>
      </c>
      <c r="D1825" s="39" t="s">
        <v>5178</v>
      </c>
      <c r="E1825" s="39"/>
      <c r="F1825" s="37" t="s">
        <v>171</v>
      </c>
      <c r="G1825" s="37" t="s">
        <v>923</v>
      </c>
      <c r="H1825" s="38">
        <v>4337233</v>
      </c>
      <c r="I1825" s="38">
        <v>0</v>
      </c>
      <c r="J1825" s="38">
        <f t="shared" si="29"/>
        <v>4337233</v>
      </c>
      <c r="K1825" s="38"/>
      <c r="L1825" s="49"/>
      <c r="M1825" s="37" t="s">
        <v>63</v>
      </c>
      <c r="N1825" s="37" t="s">
        <v>64</v>
      </c>
      <c r="O1825" s="37" t="s">
        <v>157</v>
      </c>
      <c r="P1825" s="37" t="s">
        <v>158</v>
      </c>
      <c r="Q1825" s="37" t="s">
        <v>159</v>
      </c>
      <c r="R1825" s="37" t="s">
        <v>160</v>
      </c>
      <c r="S1825" s="37" t="s">
        <v>912</v>
      </c>
      <c r="T1825" s="37" t="s">
        <v>911</v>
      </c>
      <c r="U1825" s="1" t="e">
        <f>VLOOKUP(T1825,[2]VAT!$A:$D,1,0)</f>
        <v>#N/A</v>
      </c>
      <c r="V1825" s="37" t="s">
        <v>2</v>
      </c>
      <c r="W1825" s="37" t="s">
        <v>2</v>
      </c>
      <c r="X1825" t="e">
        <f>VLOOKUP(T1825,[3]رکوردها!$A:$B,2,0)</f>
        <v>#N/A</v>
      </c>
      <c r="Y1825" t="e">
        <f>VLOOKUP(T1825,[3]رکوردها!$A:$D,4,0)</f>
        <v>#N/A</v>
      </c>
      <c r="Z1825" t="e">
        <f>VLOOKUP(T1825,[3]رکوردها!$A:$C,3,0)</f>
        <v>#N/A</v>
      </c>
      <c r="AA1825" t="e">
        <f>VLOOKUP(T1825,[3]رکوردها!$A:$F,6,0)</f>
        <v>#N/A</v>
      </c>
      <c r="AB1825" t="e">
        <f>VLOOKUP(T1825,[3]رکوردها!$A:$E,5,0)</f>
        <v>#N/A</v>
      </c>
    </row>
    <row r="1826" spans="1:28" s="41" customFormat="1" hidden="1" x14ac:dyDescent="0.2">
      <c r="A1826" s="36">
        <v>177460</v>
      </c>
      <c r="B1826" s="36">
        <v>1327</v>
      </c>
      <c r="C1826" s="36">
        <v>1865</v>
      </c>
      <c r="D1826" s="39" t="s">
        <v>5178</v>
      </c>
      <c r="E1826" s="39"/>
      <c r="F1826" s="37" t="s">
        <v>171</v>
      </c>
      <c r="G1826" s="37" t="s">
        <v>923</v>
      </c>
      <c r="H1826" s="38">
        <v>4337233</v>
      </c>
      <c r="I1826" s="38">
        <v>0</v>
      </c>
      <c r="J1826" s="38">
        <f t="shared" si="29"/>
        <v>4337233</v>
      </c>
      <c r="K1826" s="38"/>
      <c r="L1826" s="49"/>
      <c r="M1826" s="37" t="s">
        <v>63</v>
      </c>
      <c r="N1826" s="37" t="s">
        <v>64</v>
      </c>
      <c r="O1826" s="37" t="s">
        <v>157</v>
      </c>
      <c r="P1826" s="37" t="s">
        <v>158</v>
      </c>
      <c r="Q1826" s="37" t="s">
        <v>159</v>
      </c>
      <c r="R1826" s="37" t="s">
        <v>160</v>
      </c>
      <c r="S1826" s="37" t="s">
        <v>912</v>
      </c>
      <c r="T1826" s="37" t="s">
        <v>911</v>
      </c>
      <c r="U1826" s="1" t="e">
        <f>VLOOKUP(T1826,[2]VAT!$A:$D,1,0)</f>
        <v>#N/A</v>
      </c>
      <c r="V1826" s="37" t="s">
        <v>2</v>
      </c>
      <c r="W1826" s="37" t="s">
        <v>2</v>
      </c>
      <c r="X1826" t="e">
        <f>VLOOKUP(T1826,[3]رکوردها!$A:$B,2,0)</f>
        <v>#N/A</v>
      </c>
      <c r="Y1826" t="e">
        <f>VLOOKUP(T1826,[3]رکوردها!$A:$D,4,0)</f>
        <v>#N/A</v>
      </c>
      <c r="Z1826" t="e">
        <f>VLOOKUP(T1826,[3]رکوردها!$A:$C,3,0)</f>
        <v>#N/A</v>
      </c>
      <c r="AA1826" t="e">
        <f>VLOOKUP(T1826,[3]رکوردها!$A:$F,6,0)</f>
        <v>#N/A</v>
      </c>
      <c r="AB1826" t="e">
        <f>VLOOKUP(T1826,[3]رکوردها!$A:$E,5,0)</f>
        <v>#N/A</v>
      </c>
    </row>
    <row r="1827" spans="1:28" s="41" customFormat="1" hidden="1" x14ac:dyDescent="0.2">
      <c r="A1827" s="36">
        <v>177461</v>
      </c>
      <c r="B1827" s="36">
        <v>1327</v>
      </c>
      <c r="C1827" s="36">
        <v>1865</v>
      </c>
      <c r="D1827" s="39" t="s">
        <v>5178</v>
      </c>
      <c r="E1827" s="39"/>
      <c r="F1827" s="37" t="s">
        <v>171</v>
      </c>
      <c r="G1827" s="37" t="s">
        <v>923</v>
      </c>
      <c r="H1827" s="38">
        <v>4337233</v>
      </c>
      <c r="I1827" s="38">
        <v>0</v>
      </c>
      <c r="J1827" s="38">
        <f t="shared" si="29"/>
        <v>4337233</v>
      </c>
      <c r="K1827" s="38"/>
      <c r="L1827" s="49"/>
      <c r="M1827" s="37" t="s">
        <v>63</v>
      </c>
      <c r="N1827" s="37" t="s">
        <v>64</v>
      </c>
      <c r="O1827" s="37" t="s">
        <v>157</v>
      </c>
      <c r="P1827" s="37" t="s">
        <v>158</v>
      </c>
      <c r="Q1827" s="37" t="s">
        <v>159</v>
      </c>
      <c r="R1827" s="37" t="s">
        <v>160</v>
      </c>
      <c r="S1827" s="37" t="s">
        <v>912</v>
      </c>
      <c r="T1827" s="37" t="s">
        <v>911</v>
      </c>
      <c r="U1827" s="1" t="e">
        <f>VLOOKUP(T1827,[2]VAT!$A:$D,1,0)</f>
        <v>#N/A</v>
      </c>
      <c r="V1827" s="37" t="s">
        <v>2</v>
      </c>
      <c r="W1827" s="37" t="s">
        <v>2</v>
      </c>
      <c r="X1827" t="e">
        <f>VLOOKUP(T1827,[3]رکوردها!$A:$B,2,0)</f>
        <v>#N/A</v>
      </c>
      <c r="Y1827" t="e">
        <f>VLOOKUP(T1827,[3]رکوردها!$A:$D,4,0)</f>
        <v>#N/A</v>
      </c>
      <c r="Z1827" t="e">
        <f>VLOOKUP(T1827,[3]رکوردها!$A:$C,3,0)</f>
        <v>#N/A</v>
      </c>
      <c r="AA1827" t="e">
        <f>VLOOKUP(T1827,[3]رکوردها!$A:$F,6,0)</f>
        <v>#N/A</v>
      </c>
      <c r="AB1827" t="e">
        <f>VLOOKUP(T1827,[3]رکوردها!$A:$E,5,0)</f>
        <v>#N/A</v>
      </c>
    </row>
    <row r="1828" spans="1:28" s="41" customFormat="1" hidden="1" x14ac:dyDescent="0.2">
      <c r="A1828" s="36">
        <v>177462</v>
      </c>
      <c r="B1828" s="36">
        <v>1327</v>
      </c>
      <c r="C1828" s="36">
        <v>1865</v>
      </c>
      <c r="D1828" s="39" t="s">
        <v>5178</v>
      </c>
      <c r="E1828" s="39"/>
      <c r="F1828" s="37" t="s">
        <v>171</v>
      </c>
      <c r="G1828" s="37" t="s">
        <v>923</v>
      </c>
      <c r="H1828" s="38">
        <v>4337233</v>
      </c>
      <c r="I1828" s="38">
        <v>0</v>
      </c>
      <c r="J1828" s="38">
        <f t="shared" si="29"/>
        <v>4337233</v>
      </c>
      <c r="K1828" s="38"/>
      <c r="L1828" s="49"/>
      <c r="M1828" s="37" t="s">
        <v>63</v>
      </c>
      <c r="N1828" s="37" t="s">
        <v>64</v>
      </c>
      <c r="O1828" s="37" t="s">
        <v>157</v>
      </c>
      <c r="P1828" s="37" t="s">
        <v>158</v>
      </c>
      <c r="Q1828" s="37" t="s">
        <v>159</v>
      </c>
      <c r="R1828" s="37" t="s">
        <v>160</v>
      </c>
      <c r="S1828" s="37" t="s">
        <v>912</v>
      </c>
      <c r="T1828" s="37" t="s">
        <v>911</v>
      </c>
      <c r="U1828" s="1" t="e">
        <f>VLOOKUP(T1828,[2]VAT!$A:$D,1,0)</f>
        <v>#N/A</v>
      </c>
      <c r="V1828" s="37" t="s">
        <v>2</v>
      </c>
      <c r="W1828" s="37" t="s">
        <v>2</v>
      </c>
      <c r="X1828" t="e">
        <f>VLOOKUP(T1828,[3]رکوردها!$A:$B,2,0)</f>
        <v>#N/A</v>
      </c>
      <c r="Y1828" t="e">
        <f>VLOOKUP(T1828,[3]رکوردها!$A:$D,4,0)</f>
        <v>#N/A</v>
      </c>
      <c r="Z1828" t="e">
        <f>VLOOKUP(T1828,[3]رکوردها!$A:$C,3,0)</f>
        <v>#N/A</v>
      </c>
      <c r="AA1828" t="e">
        <f>VLOOKUP(T1828,[3]رکوردها!$A:$F,6,0)</f>
        <v>#N/A</v>
      </c>
      <c r="AB1828" t="e">
        <f>VLOOKUP(T1828,[3]رکوردها!$A:$E,5,0)</f>
        <v>#N/A</v>
      </c>
    </row>
    <row r="1829" spans="1:28" s="41" customFormat="1" hidden="1" x14ac:dyDescent="0.2">
      <c r="A1829" s="36">
        <v>177463</v>
      </c>
      <c r="B1829" s="36">
        <v>1327</v>
      </c>
      <c r="C1829" s="36">
        <v>1865</v>
      </c>
      <c r="D1829" s="39" t="s">
        <v>5178</v>
      </c>
      <c r="E1829" s="39"/>
      <c r="F1829" s="37" t="s">
        <v>171</v>
      </c>
      <c r="G1829" s="37" t="s">
        <v>923</v>
      </c>
      <c r="H1829" s="38">
        <v>4337233</v>
      </c>
      <c r="I1829" s="38">
        <v>0</v>
      </c>
      <c r="J1829" s="38">
        <f t="shared" si="29"/>
        <v>4337233</v>
      </c>
      <c r="K1829" s="38"/>
      <c r="L1829" s="49"/>
      <c r="M1829" s="37" t="s">
        <v>63</v>
      </c>
      <c r="N1829" s="37" t="s">
        <v>64</v>
      </c>
      <c r="O1829" s="37" t="s">
        <v>157</v>
      </c>
      <c r="P1829" s="37" t="s">
        <v>158</v>
      </c>
      <c r="Q1829" s="37" t="s">
        <v>159</v>
      </c>
      <c r="R1829" s="37" t="s">
        <v>160</v>
      </c>
      <c r="S1829" s="37" t="s">
        <v>912</v>
      </c>
      <c r="T1829" s="37" t="s">
        <v>911</v>
      </c>
      <c r="U1829" s="1" t="e">
        <f>VLOOKUP(T1829,[2]VAT!$A:$D,1,0)</f>
        <v>#N/A</v>
      </c>
      <c r="V1829" s="37" t="s">
        <v>2</v>
      </c>
      <c r="W1829" s="37" t="s">
        <v>2</v>
      </c>
      <c r="X1829" t="e">
        <f>VLOOKUP(T1829,[3]رکوردها!$A:$B,2,0)</f>
        <v>#N/A</v>
      </c>
      <c r="Y1829" t="e">
        <f>VLOOKUP(T1829,[3]رکوردها!$A:$D,4,0)</f>
        <v>#N/A</v>
      </c>
      <c r="Z1829" t="e">
        <f>VLOOKUP(T1829,[3]رکوردها!$A:$C,3,0)</f>
        <v>#N/A</v>
      </c>
      <c r="AA1829" t="e">
        <f>VLOOKUP(T1829,[3]رکوردها!$A:$F,6,0)</f>
        <v>#N/A</v>
      </c>
      <c r="AB1829" t="e">
        <f>VLOOKUP(T1829,[3]رکوردها!$A:$E,5,0)</f>
        <v>#N/A</v>
      </c>
    </row>
    <row r="1830" spans="1:28" s="41" customFormat="1" hidden="1" x14ac:dyDescent="0.2">
      <c r="A1830" s="36">
        <v>177464</v>
      </c>
      <c r="B1830" s="36">
        <v>1327</v>
      </c>
      <c r="C1830" s="36">
        <v>1865</v>
      </c>
      <c r="D1830" s="39" t="s">
        <v>5178</v>
      </c>
      <c r="E1830" s="39"/>
      <c r="F1830" s="37" t="s">
        <v>171</v>
      </c>
      <c r="G1830" s="37" t="s">
        <v>1006</v>
      </c>
      <c r="H1830" s="38">
        <v>4337233</v>
      </c>
      <c r="I1830" s="38">
        <v>0</v>
      </c>
      <c r="J1830" s="38">
        <f t="shared" si="29"/>
        <v>4337233</v>
      </c>
      <c r="K1830" s="38"/>
      <c r="L1830" s="49"/>
      <c r="M1830" s="37" t="s">
        <v>63</v>
      </c>
      <c r="N1830" s="37" t="s">
        <v>64</v>
      </c>
      <c r="O1830" s="37" t="s">
        <v>157</v>
      </c>
      <c r="P1830" s="37" t="s">
        <v>158</v>
      </c>
      <c r="Q1830" s="37" t="s">
        <v>159</v>
      </c>
      <c r="R1830" s="37" t="s">
        <v>160</v>
      </c>
      <c r="S1830" s="37" t="s">
        <v>912</v>
      </c>
      <c r="T1830" s="37" t="s">
        <v>911</v>
      </c>
      <c r="U1830" s="1" t="e">
        <f>VLOOKUP(T1830,[2]VAT!$A:$D,1,0)</f>
        <v>#N/A</v>
      </c>
      <c r="V1830" s="37" t="s">
        <v>2</v>
      </c>
      <c r="W1830" s="37" t="s">
        <v>2</v>
      </c>
      <c r="X1830" t="e">
        <f>VLOOKUP(T1830,[3]رکوردها!$A:$B,2,0)</f>
        <v>#N/A</v>
      </c>
      <c r="Y1830" t="e">
        <f>VLOOKUP(T1830,[3]رکوردها!$A:$D,4,0)</f>
        <v>#N/A</v>
      </c>
      <c r="Z1830" t="e">
        <f>VLOOKUP(T1830,[3]رکوردها!$A:$C,3,0)</f>
        <v>#N/A</v>
      </c>
      <c r="AA1830" t="e">
        <f>VLOOKUP(T1830,[3]رکوردها!$A:$F,6,0)</f>
        <v>#N/A</v>
      </c>
      <c r="AB1830" t="e">
        <f>VLOOKUP(T1830,[3]رکوردها!$A:$E,5,0)</f>
        <v>#N/A</v>
      </c>
    </row>
    <row r="1831" spans="1:28" s="41" customFormat="1" hidden="1" x14ac:dyDescent="0.2">
      <c r="A1831" s="36">
        <v>177465</v>
      </c>
      <c r="B1831" s="36">
        <v>1327</v>
      </c>
      <c r="C1831" s="36">
        <v>1865</v>
      </c>
      <c r="D1831" s="39" t="s">
        <v>5178</v>
      </c>
      <c r="E1831" s="39"/>
      <c r="F1831" s="37" t="s">
        <v>171</v>
      </c>
      <c r="G1831" s="37" t="s">
        <v>920</v>
      </c>
      <c r="H1831" s="38">
        <v>4337233</v>
      </c>
      <c r="I1831" s="38">
        <v>0</v>
      </c>
      <c r="J1831" s="38">
        <f t="shared" si="29"/>
        <v>4337233</v>
      </c>
      <c r="K1831" s="38"/>
      <c r="L1831" s="49"/>
      <c r="M1831" s="37" t="s">
        <v>63</v>
      </c>
      <c r="N1831" s="37" t="s">
        <v>64</v>
      </c>
      <c r="O1831" s="37" t="s">
        <v>157</v>
      </c>
      <c r="P1831" s="37" t="s">
        <v>158</v>
      </c>
      <c r="Q1831" s="37" t="s">
        <v>159</v>
      </c>
      <c r="R1831" s="37" t="s">
        <v>160</v>
      </c>
      <c r="S1831" s="37" t="s">
        <v>912</v>
      </c>
      <c r="T1831" s="37" t="s">
        <v>911</v>
      </c>
      <c r="U1831" s="1" t="e">
        <f>VLOOKUP(T1831,[2]VAT!$A:$D,1,0)</f>
        <v>#N/A</v>
      </c>
      <c r="V1831" s="37" t="s">
        <v>2</v>
      </c>
      <c r="W1831" s="37" t="s">
        <v>2</v>
      </c>
      <c r="X1831" t="e">
        <f>VLOOKUP(T1831,[3]رکوردها!$A:$B,2,0)</f>
        <v>#N/A</v>
      </c>
      <c r="Y1831" t="e">
        <f>VLOOKUP(T1831,[3]رکوردها!$A:$D,4,0)</f>
        <v>#N/A</v>
      </c>
      <c r="Z1831" t="e">
        <f>VLOOKUP(T1831,[3]رکوردها!$A:$C,3,0)</f>
        <v>#N/A</v>
      </c>
      <c r="AA1831" t="e">
        <f>VLOOKUP(T1831,[3]رکوردها!$A:$F,6,0)</f>
        <v>#N/A</v>
      </c>
      <c r="AB1831" t="e">
        <f>VLOOKUP(T1831,[3]رکوردها!$A:$E,5,0)</f>
        <v>#N/A</v>
      </c>
    </row>
    <row r="1832" spans="1:28" s="41" customFormat="1" hidden="1" x14ac:dyDescent="0.2">
      <c r="A1832" s="36">
        <v>177466</v>
      </c>
      <c r="B1832" s="36">
        <v>1327</v>
      </c>
      <c r="C1832" s="36">
        <v>1865</v>
      </c>
      <c r="D1832" s="39" t="s">
        <v>5178</v>
      </c>
      <c r="E1832" s="39"/>
      <c r="F1832" s="37" t="s">
        <v>171</v>
      </c>
      <c r="G1832" s="37" t="s">
        <v>923</v>
      </c>
      <c r="H1832" s="38">
        <v>4337233</v>
      </c>
      <c r="I1832" s="38">
        <v>0</v>
      </c>
      <c r="J1832" s="38">
        <f t="shared" si="29"/>
        <v>4337233</v>
      </c>
      <c r="K1832" s="38"/>
      <c r="L1832" s="49"/>
      <c r="M1832" s="37" t="s">
        <v>63</v>
      </c>
      <c r="N1832" s="37" t="s">
        <v>64</v>
      </c>
      <c r="O1832" s="37" t="s">
        <v>157</v>
      </c>
      <c r="P1832" s="37" t="s">
        <v>158</v>
      </c>
      <c r="Q1832" s="37" t="s">
        <v>159</v>
      </c>
      <c r="R1832" s="37" t="s">
        <v>160</v>
      </c>
      <c r="S1832" s="37" t="s">
        <v>912</v>
      </c>
      <c r="T1832" s="37" t="s">
        <v>911</v>
      </c>
      <c r="U1832" s="1" t="e">
        <f>VLOOKUP(T1832,[2]VAT!$A:$D,1,0)</f>
        <v>#N/A</v>
      </c>
      <c r="V1832" s="37" t="s">
        <v>2</v>
      </c>
      <c r="W1832" s="37" t="s">
        <v>2</v>
      </c>
      <c r="X1832" t="e">
        <f>VLOOKUP(T1832,[3]رکوردها!$A:$B,2,0)</f>
        <v>#N/A</v>
      </c>
      <c r="Y1832" t="e">
        <f>VLOOKUP(T1832,[3]رکوردها!$A:$D,4,0)</f>
        <v>#N/A</v>
      </c>
      <c r="Z1832" t="e">
        <f>VLOOKUP(T1832,[3]رکوردها!$A:$C,3,0)</f>
        <v>#N/A</v>
      </c>
      <c r="AA1832" t="e">
        <f>VLOOKUP(T1832,[3]رکوردها!$A:$F,6,0)</f>
        <v>#N/A</v>
      </c>
      <c r="AB1832" t="e">
        <f>VLOOKUP(T1832,[3]رکوردها!$A:$E,5,0)</f>
        <v>#N/A</v>
      </c>
    </row>
    <row r="1833" spans="1:28" s="41" customFormat="1" hidden="1" x14ac:dyDescent="0.2">
      <c r="A1833" s="36">
        <v>177467</v>
      </c>
      <c r="B1833" s="36">
        <v>1327</v>
      </c>
      <c r="C1833" s="36">
        <v>1865</v>
      </c>
      <c r="D1833" s="39" t="s">
        <v>5178</v>
      </c>
      <c r="E1833" s="39"/>
      <c r="F1833" s="37" t="s">
        <v>171</v>
      </c>
      <c r="G1833" s="37" t="s">
        <v>923</v>
      </c>
      <c r="H1833" s="38">
        <v>4337233</v>
      </c>
      <c r="I1833" s="38">
        <v>0</v>
      </c>
      <c r="J1833" s="38">
        <f t="shared" si="29"/>
        <v>4337233</v>
      </c>
      <c r="K1833" s="38"/>
      <c r="L1833" s="49"/>
      <c r="M1833" s="37" t="s">
        <v>63</v>
      </c>
      <c r="N1833" s="37" t="s">
        <v>64</v>
      </c>
      <c r="O1833" s="37" t="s">
        <v>157</v>
      </c>
      <c r="P1833" s="37" t="s">
        <v>158</v>
      </c>
      <c r="Q1833" s="37" t="s">
        <v>159</v>
      </c>
      <c r="R1833" s="37" t="s">
        <v>160</v>
      </c>
      <c r="S1833" s="37" t="s">
        <v>912</v>
      </c>
      <c r="T1833" s="37" t="s">
        <v>911</v>
      </c>
      <c r="U1833" s="1" t="e">
        <f>VLOOKUP(T1833,[2]VAT!$A:$D,1,0)</f>
        <v>#N/A</v>
      </c>
      <c r="V1833" s="37" t="s">
        <v>2</v>
      </c>
      <c r="W1833" s="37" t="s">
        <v>2</v>
      </c>
      <c r="X1833" t="e">
        <f>VLOOKUP(T1833,[3]رکوردها!$A:$B,2,0)</f>
        <v>#N/A</v>
      </c>
      <c r="Y1833" t="e">
        <f>VLOOKUP(T1833,[3]رکوردها!$A:$D,4,0)</f>
        <v>#N/A</v>
      </c>
      <c r="Z1833" t="e">
        <f>VLOOKUP(T1833,[3]رکوردها!$A:$C,3,0)</f>
        <v>#N/A</v>
      </c>
      <c r="AA1833" t="e">
        <f>VLOOKUP(T1833,[3]رکوردها!$A:$F,6,0)</f>
        <v>#N/A</v>
      </c>
      <c r="AB1833" t="e">
        <f>VLOOKUP(T1833,[3]رکوردها!$A:$E,5,0)</f>
        <v>#N/A</v>
      </c>
    </row>
    <row r="1834" spans="1:28" s="41" customFormat="1" hidden="1" x14ac:dyDescent="0.2">
      <c r="A1834" s="36">
        <v>177468</v>
      </c>
      <c r="B1834" s="36">
        <v>1327</v>
      </c>
      <c r="C1834" s="36">
        <v>1865</v>
      </c>
      <c r="D1834" s="39" t="s">
        <v>5178</v>
      </c>
      <c r="E1834" s="39"/>
      <c r="F1834" s="37" t="s">
        <v>171</v>
      </c>
      <c r="G1834" s="37" t="s">
        <v>923</v>
      </c>
      <c r="H1834" s="38">
        <v>4337233</v>
      </c>
      <c r="I1834" s="38">
        <v>0</v>
      </c>
      <c r="J1834" s="38">
        <f t="shared" si="29"/>
        <v>4337233</v>
      </c>
      <c r="K1834" s="38"/>
      <c r="L1834" s="49"/>
      <c r="M1834" s="37" t="s">
        <v>63</v>
      </c>
      <c r="N1834" s="37" t="s">
        <v>64</v>
      </c>
      <c r="O1834" s="37" t="s">
        <v>157</v>
      </c>
      <c r="P1834" s="37" t="s">
        <v>158</v>
      </c>
      <c r="Q1834" s="37" t="s">
        <v>159</v>
      </c>
      <c r="R1834" s="37" t="s">
        <v>160</v>
      </c>
      <c r="S1834" s="37" t="s">
        <v>912</v>
      </c>
      <c r="T1834" s="37" t="s">
        <v>911</v>
      </c>
      <c r="U1834" s="1" t="e">
        <f>VLOOKUP(T1834,[2]VAT!$A:$D,1,0)</f>
        <v>#N/A</v>
      </c>
      <c r="V1834" s="37" t="s">
        <v>2</v>
      </c>
      <c r="W1834" s="37" t="s">
        <v>2</v>
      </c>
      <c r="X1834" t="e">
        <f>VLOOKUP(T1834,[3]رکوردها!$A:$B,2,0)</f>
        <v>#N/A</v>
      </c>
      <c r="Y1834" t="e">
        <f>VLOOKUP(T1834,[3]رکوردها!$A:$D,4,0)</f>
        <v>#N/A</v>
      </c>
      <c r="Z1834" t="e">
        <f>VLOOKUP(T1834,[3]رکوردها!$A:$C,3,0)</f>
        <v>#N/A</v>
      </c>
      <c r="AA1834" t="e">
        <f>VLOOKUP(T1834,[3]رکوردها!$A:$F,6,0)</f>
        <v>#N/A</v>
      </c>
      <c r="AB1834" t="e">
        <f>VLOOKUP(T1834,[3]رکوردها!$A:$E,5,0)</f>
        <v>#N/A</v>
      </c>
    </row>
    <row r="1835" spans="1:28" s="41" customFormat="1" hidden="1" x14ac:dyDescent="0.2">
      <c r="A1835" s="36">
        <v>177469</v>
      </c>
      <c r="B1835" s="36">
        <v>1327</v>
      </c>
      <c r="C1835" s="36">
        <v>1865</v>
      </c>
      <c r="D1835" s="39" t="s">
        <v>5178</v>
      </c>
      <c r="E1835" s="39"/>
      <c r="F1835" s="37" t="s">
        <v>171</v>
      </c>
      <c r="G1835" s="37" t="s">
        <v>923</v>
      </c>
      <c r="H1835" s="38">
        <v>4337233</v>
      </c>
      <c r="I1835" s="38">
        <v>0</v>
      </c>
      <c r="J1835" s="38">
        <f t="shared" si="29"/>
        <v>4337233</v>
      </c>
      <c r="K1835" s="38"/>
      <c r="L1835" s="49"/>
      <c r="M1835" s="37" t="s">
        <v>63</v>
      </c>
      <c r="N1835" s="37" t="s">
        <v>64</v>
      </c>
      <c r="O1835" s="37" t="s">
        <v>157</v>
      </c>
      <c r="P1835" s="37" t="s">
        <v>158</v>
      </c>
      <c r="Q1835" s="37" t="s">
        <v>159</v>
      </c>
      <c r="R1835" s="37" t="s">
        <v>160</v>
      </c>
      <c r="S1835" s="37" t="s">
        <v>912</v>
      </c>
      <c r="T1835" s="37" t="s">
        <v>911</v>
      </c>
      <c r="U1835" s="1" t="e">
        <f>VLOOKUP(T1835,[2]VAT!$A:$D,1,0)</f>
        <v>#N/A</v>
      </c>
      <c r="V1835" s="37" t="s">
        <v>2</v>
      </c>
      <c r="W1835" s="37" t="s">
        <v>2</v>
      </c>
      <c r="X1835" t="e">
        <f>VLOOKUP(T1835,[3]رکوردها!$A:$B,2,0)</f>
        <v>#N/A</v>
      </c>
      <c r="Y1835" t="e">
        <f>VLOOKUP(T1835,[3]رکوردها!$A:$D,4,0)</f>
        <v>#N/A</v>
      </c>
      <c r="Z1835" t="e">
        <f>VLOOKUP(T1835,[3]رکوردها!$A:$C,3,0)</f>
        <v>#N/A</v>
      </c>
      <c r="AA1835" t="e">
        <f>VLOOKUP(T1835,[3]رکوردها!$A:$F,6,0)</f>
        <v>#N/A</v>
      </c>
      <c r="AB1835" t="e">
        <f>VLOOKUP(T1835,[3]رکوردها!$A:$E,5,0)</f>
        <v>#N/A</v>
      </c>
    </row>
    <row r="1836" spans="1:28" s="41" customFormat="1" hidden="1" x14ac:dyDescent="0.2">
      <c r="A1836" s="36">
        <v>177470</v>
      </c>
      <c r="B1836" s="36">
        <v>1327</v>
      </c>
      <c r="C1836" s="36">
        <v>1865</v>
      </c>
      <c r="D1836" s="39" t="s">
        <v>5178</v>
      </c>
      <c r="E1836" s="39"/>
      <c r="F1836" s="37" t="s">
        <v>171</v>
      </c>
      <c r="G1836" s="37" t="s">
        <v>920</v>
      </c>
      <c r="H1836" s="38">
        <v>4337233</v>
      </c>
      <c r="I1836" s="38">
        <v>0</v>
      </c>
      <c r="J1836" s="38">
        <f t="shared" si="29"/>
        <v>4337233</v>
      </c>
      <c r="K1836" s="38"/>
      <c r="L1836" s="49"/>
      <c r="M1836" s="37" t="s">
        <v>63</v>
      </c>
      <c r="N1836" s="37" t="s">
        <v>64</v>
      </c>
      <c r="O1836" s="37" t="s">
        <v>157</v>
      </c>
      <c r="P1836" s="37" t="s">
        <v>158</v>
      </c>
      <c r="Q1836" s="37" t="s">
        <v>159</v>
      </c>
      <c r="R1836" s="37" t="s">
        <v>160</v>
      </c>
      <c r="S1836" s="37" t="s">
        <v>912</v>
      </c>
      <c r="T1836" s="37" t="s">
        <v>911</v>
      </c>
      <c r="U1836" s="1" t="e">
        <f>VLOOKUP(T1836,[2]VAT!$A:$D,1,0)</f>
        <v>#N/A</v>
      </c>
      <c r="V1836" s="37" t="s">
        <v>2</v>
      </c>
      <c r="W1836" s="37" t="s">
        <v>2</v>
      </c>
      <c r="X1836" t="e">
        <f>VLOOKUP(T1836,[3]رکوردها!$A:$B,2,0)</f>
        <v>#N/A</v>
      </c>
      <c r="Y1836" t="e">
        <f>VLOOKUP(T1836,[3]رکوردها!$A:$D,4,0)</f>
        <v>#N/A</v>
      </c>
      <c r="Z1836" t="e">
        <f>VLOOKUP(T1836,[3]رکوردها!$A:$C,3,0)</f>
        <v>#N/A</v>
      </c>
      <c r="AA1836" t="e">
        <f>VLOOKUP(T1836,[3]رکوردها!$A:$F,6,0)</f>
        <v>#N/A</v>
      </c>
      <c r="AB1836" t="e">
        <f>VLOOKUP(T1836,[3]رکوردها!$A:$E,5,0)</f>
        <v>#N/A</v>
      </c>
    </row>
    <row r="1837" spans="1:28" s="41" customFormat="1" hidden="1" x14ac:dyDescent="0.2">
      <c r="A1837" s="36">
        <v>177471</v>
      </c>
      <c r="B1837" s="36">
        <v>1327</v>
      </c>
      <c r="C1837" s="36">
        <v>1865</v>
      </c>
      <c r="D1837" s="39" t="s">
        <v>5178</v>
      </c>
      <c r="E1837" s="39"/>
      <c r="F1837" s="37" t="s">
        <v>171</v>
      </c>
      <c r="G1837" s="37" t="s">
        <v>1013</v>
      </c>
      <c r="H1837" s="38">
        <v>4337233</v>
      </c>
      <c r="I1837" s="38">
        <v>0</v>
      </c>
      <c r="J1837" s="38">
        <f t="shared" si="29"/>
        <v>4337233</v>
      </c>
      <c r="K1837" s="38"/>
      <c r="L1837" s="49"/>
      <c r="M1837" s="37" t="s">
        <v>63</v>
      </c>
      <c r="N1837" s="37" t="s">
        <v>64</v>
      </c>
      <c r="O1837" s="37" t="s">
        <v>157</v>
      </c>
      <c r="P1837" s="37" t="s">
        <v>158</v>
      </c>
      <c r="Q1837" s="37" t="s">
        <v>159</v>
      </c>
      <c r="R1837" s="37" t="s">
        <v>160</v>
      </c>
      <c r="S1837" s="37" t="s">
        <v>912</v>
      </c>
      <c r="T1837" s="37" t="s">
        <v>911</v>
      </c>
      <c r="U1837" s="1" t="e">
        <f>VLOOKUP(T1837,[2]VAT!$A:$D,1,0)</f>
        <v>#N/A</v>
      </c>
      <c r="V1837" s="37" t="s">
        <v>2</v>
      </c>
      <c r="W1837" s="37" t="s">
        <v>2</v>
      </c>
      <c r="X1837" t="e">
        <f>VLOOKUP(T1837,[3]رکوردها!$A:$B,2,0)</f>
        <v>#N/A</v>
      </c>
      <c r="Y1837" t="e">
        <f>VLOOKUP(T1837,[3]رکوردها!$A:$D,4,0)</f>
        <v>#N/A</v>
      </c>
      <c r="Z1837" t="e">
        <f>VLOOKUP(T1837,[3]رکوردها!$A:$C,3,0)</f>
        <v>#N/A</v>
      </c>
      <c r="AA1837" t="e">
        <f>VLOOKUP(T1837,[3]رکوردها!$A:$F,6,0)</f>
        <v>#N/A</v>
      </c>
      <c r="AB1837" t="e">
        <f>VLOOKUP(T1837,[3]رکوردها!$A:$E,5,0)</f>
        <v>#N/A</v>
      </c>
    </row>
    <row r="1838" spans="1:28" s="41" customFormat="1" hidden="1" x14ac:dyDescent="0.2">
      <c r="A1838" s="36">
        <v>177472</v>
      </c>
      <c r="B1838" s="36">
        <v>1327</v>
      </c>
      <c r="C1838" s="36">
        <v>1865</v>
      </c>
      <c r="D1838" s="39" t="s">
        <v>5178</v>
      </c>
      <c r="E1838" s="39"/>
      <c r="F1838" s="37" t="s">
        <v>171</v>
      </c>
      <c r="G1838" s="37" t="s">
        <v>913</v>
      </c>
      <c r="H1838" s="38">
        <v>4337233</v>
      </c>
      <c r="I1838" s="38">
        <v>0</v>
      </c>
      <c r="J1838" s="38">
        <f t="shared" si="29"/>
        <v>4337233</v>
      </c>
      <c r="K1838" s="38"/>
      <c r="L1838" s="49"/>
      <c r="M1838" s="37" t="s">
        <v>63</v>
      </c>
      <c r="N1838" s="37" t="s">
        <v>64</v>
      </c>
      <c r="O1838" s="37" t="s">
        <v>157</v>
      </c>
      <c r="P1838" s="37" t="s">
        <v>158</v>
      </c>
      <c r="Q1838" s="37" t="s">
        <v>159</v>
      </c>
      <c r="R1838" s="37" t="s">
        <v>160</v>
      </c>
      <c r="S1838" s="37" t="s">
        <v>912</v>
      </c>
      <c r="T1838" s="37" t="s">
        <v>911</v>
      </c>
      <c r="U1838" s="1" t="e">
        <f>VLOOKUP(T1838,[2]VAT!$A:$D,1,0)</f>
        <v>#N/A</v>
      </c>
      <c r="V1838" s="37" t="s">
        <v>2</v>
      </c>
      <c r="W1838" s="37" t="s">
        <v>2</v>
      </c>
      <c r="X1838" t="e">
        <f>VLOOKUP(T1838,[3]رکوردها!$A:$B,2,0)</f>
        <v>#N/A</v>
      </c>
      <c r="Y1838" t="e">
        <f>VLOOKUP(T1838,[3]رکوردها!$A:$D,4,0)</f>
        <v>#N/A</v>
      </c>
      <c r="Z1838" t="e">
        <f>VLOOKUP(T1838,[3]رکوردها!$A:$C,3,0)</f>
        <v>#N/A</v>
      </c>
      <c r="AA1838" t="e">
        <f>VLOOKUP(T1838,[3]رکوردها!$A:$F,6,0)</f>
        <v>#N/A</v>
      </c>
      <c r="AB1838" t="e">
        <f>VLOOKUP(T1838,[3]رکوردها!$A:$E,5,0)</f>
        <v>#N/A</v>
      </c>
    </row>
    <row r="1839" spans="1:28" s="41" customFormat="1" hidden="1" x14ac:dyDescent="0.2">
      <c r="A1839" s="36">
        <v>177473</v>
      </c>
      <c r="B1839" s="36">
        <v>1327</v>
      </c>
      <c r="C1839" s="36">
        <v>1865</v>
      </c>
      <c r="D1839" s="39" t="s">
        <v>5178</v>
      </c>
      <c r="E1839" s="39"/>
      <c r="F1839" s="37" t="s">
        <v>171</v>
      </c>
      <c r="G1839" s="37" t="s">
        <v>1011</v>
      </c>
      <c r="H1839" s="38">
        <v>4337233</v>
      </c>
      <c r="I1839" s="38">
        <v>0</v>
      </c>
      <c r="J1839" s="38">
        <f t="shared" si="29"/>
        <v>4337233</v>
      </c>
      <c r="K1839" s="38"/>
      <c r="L1839" s="49"/>
      <c r="M1839" s="37" t="s">
        <v>63</v>
      </c>
      <c r="N1839" s="37" t="s">
        <v>64</v>
      </c>
      <c r="O1839" s="37" t="s">
        <v>157</v>
      </c>
      <c r="P1839" s="37" t="s">
        <v>158</v>
      </c>
      <c r="Q1839" s="37" t="s">
        <v>159</v>
      </c>
      <c r="R1839" s="37" t="s">
        <v>160</v>
      </c>
      <c r="S1839" s="37" t="s">
        <v>912</v>
      </c>
      <c r="T1839" s="37" t="s">
        <v>911</v>
      </c>
      <c r="U1839" s="1" t="e">
        <f>VLOOKUP(T1839,[2]VAT!$A:$D,1,0)</f>
        <v>#N/A</v>
      </c>
      <c r="V1839" s="37" t="s">
        <v>2</v>
      </c>
      <c r="W1839" s="37" t="s">
        <v>2</v>
      </c>
      <c r="X1839" t="e">
        <f>VLOOKUP(T1839,[3]رکوردها!$A:$B,2,0)</f>
        <v>#N/A</v>
      </c>
      <c r="Y1839" t="e">
        <f>VLOOKUP(T1839,[3]رکوردها!$A:$D,4,0)</f>
        <v>#N/A</v>
      </c>
      <c r="Z1839" t="e">
        <f>VLOOKUP(T1839,[3]رکوردها!$A:$C,3,0)</f>
        <v>#N/A</v>
      </c>
      <c r="AA1839" t="e">
        <f>VLOOKUP(T1839,[3]رکوردها!$A:$F,6,0)</f>
        <v>#N/A</v>
      </c>
      <c r="AB1839" t="e">
        <f>VLOOKUP(T1839,[3]رکوردها!$A:$E,5,0)</f>
        <v>#N/A</v>
      </c>
    </row>
    <row r="1840" spans="1:28" s="41" customFormat="1" hidden="1" x14ac:dyDescent="0.2">
      <c r="A1840" s="36">
        <v>177474</v>
      </c>
      <c r="B1840" s="36">
        <v>1327</v>
      </c>
      <c r="C1840" s="36">
        <v>1865</v>
      </c>
      <c r="D1840" s="39" t="s">
        <v>5178</v>
      </c>
      <c r="E1840" s="39"/>
      <c r="F1840" s="37" t="s">
        <v>171</v>
      </c>
      <c r="G1840" s="37" t="s">
        <v>913</v>
      </c>
      <c r="H1840" s="38">
        <v>4337233</v>
      </c>
      <c r="I1840" s="38">
        <v>0</v>
      </c>
      <c r="J1840" s="38">
        <f t="shared" si="29"/>
        <v>4337233</v>
      </c>
      <c r="K1840" s="38"/>
      <c r="L1840" s="49"/>
      <c r="M1840" s="37" t="s">
        <v>63</v>
      </c>
      <c r="N1840" s="37" t="s">
        <v>64</v>
      </c>
      <c r="O1840" s="37" t="s">
        <v>157</v>
      </c>
      <c r="P1840" s="37" t="s">
        <v>158</v>
      </c>
      <c r="Q1840" s="37" t="s">
        <v>159</v>
      </c>
      <c r="R1840" s="37" t="s">
        <v>160</v>
      </c>
      <c r="S1840" s="37" t="s">
        <v>912</v>
      </c>
      <c r="T1840" s="37" t="s">
        <v>911</v>
      </c>
      <c r="U1840" s="1" t="e">
        <f>VLOOKUP(T1840,[2]VAT!$A:$D,1,0)</f>
        <v>#N/A</v>
      </c>
      <c r="V1840" s="37" t="s">
        <v>2</v>
      </c>
      <c r="W1840" s="37" t="s">
        <v>2</v>
      </c>
      <c r="X1840" t="e">
        <f>VLOOKUP(T1840,[3]رکوردها!$A:$B,2,0)</f>
        <v>#N/A</v>
      </c>
      <c r="Y1840" t="e">
        <f>VLOOKUP(T1840,[3]رکوردها!$A:$D,4,0)</f>
        <v>#N/A</v>
      </c>
      <c r="Z1840" t="e">
        <f>VLOOKUP(T1840,[3]رکوردها!$A:$C,3,0)</f>
        <v>#N/A</v>
      </c>
      <c r="AA1840" t="e">
        <f>VLOOKUP(T1840,[3]رکوردها!$A:$F,6,0)</f>
        <v>#N/A</v>
      </c>
      <c r="AB1840" t="e">
        <f>VLOOKUP(T1840,[3]رکوردها!$A:$E,5,0)</f>
        <v>#N/A</v>
      </c>
    </row>
    <row r="1841" spans="1:28" s="41" customFormat="1" hidden="1" x14ac:dyDescent="0.2">
      <c r="A1841" s="36">
        <v>177475</v>
      </c>
      <c r="B1841" s="36">
        <v>1327</v>
      </c>
      <c r="C1841" s="36">
        <v>1865</v>
      </c>
      <c r="D1841" s="39" t="s">
        <v>5178</v>
      </c>
      <c r="E1841" s="39"/>
      <c r="F1841" s="37" t="s">
        <v>171</v>
      </c>
      <c r="G1841" s="37" t="s">
        <v>1001</v>
      </c>
      <c r="H1841" s="38">
        <v>4337233</v>
      </c>
      <c r="I1841" s="38">
        <v>0</v>
      </c>
      <c r="J1841" s="38">
        <f t="shared" si="29"/>
        <v>4337233</v>
      </c>
      <c r="K1841" s="38"/>
      <c r="L1841" s="49"/>
      <c r="M1841" s="37" t="s">
        <v>63</v>
      </c>
      <c r="N1841" s="37" t="s">
        <v>64</v>
      </c>
      <c r="O1841" s="37" t="s">
        <v>157</v>
      </c>
      <c r="P1841" s="37" t="s">
        <v>158</v>
      </c>
      <c r="Q1841" s="37" t="s">
        <v>159</v>
      </c>
      <c r="R1841" s="37" t="s">
        <v>160</v>
      </c>
      <c r="S1841" s="37" t="s">
        <v>912</v>
      </c>
      <c r="T1841" s="37" t="s">
        <v>911</v>
      </c>
      <c r="U1841" s="1" t="e">
        <f>VLOOKUP(T1841,[2]VAT!$A:$D,1,0)</f>
        <v>#N/A</v>
      </c>
      <c r="V1841" s="37" t="s">
        <v>2</v>
      </c>
      <c r="W1841" s="37" t="s">
        <v>2</v>
      </c>
      <c r="X1841" t="e">
        <f>VLOOKUP(T1841,[3]رکوردها!$A:$B,2,0)</f>
        <v>#N/A</v>
      </c>
      <c r="Y1841" t="e">
        <f>VLOOKUP(T1841,[3]رکوردها!$A:$D,4,0)</f>
        <v>#N/A</v>
      </c>
      <c r="Z1841" t="e">
        <f>VLOOKUP(T1841,[3]رکوردها!$A:$C,3,0)</f>
        <v>#N/A</v>
      </c>
      <c r="AA1841" t="e">
        <f>VLOOKUP(T1841,[3]رکوردها!$A:$F,6,0)</f>
        <v>#N/A</v>
      </c>
      <c r="AB1841" t="e">
        <f>VLOOKUP(T1841,[3]رکوردها!$A:$E,5,0)</f>
        <v>#N/A</v>
      </c>
    </row>
    <row r="1842" spans="1:28" s="41" customFormat="1" hidden="1" x14ac:dyDescent="0.2">
      <c r="A1842" s="36">
        <v>177476</v>
      </c>
      <c r="B1842" s="36">
        <v>1327</v>
      </c>
      <c r="C1842" s="36">
        <v>1865</v>
      </c>
      <c r="D1842" s="39" t="s">
        <v>5178</v>
      </c>
      <c r="E1842" s="39"/>
      <c r="F1842" s="37" t="s">
        <v>171</v>
      </c>
      <c r="G1842" s="37" t="s">
        <v>1001</v>
      </c>
      <c r="H1842" s="38">
        <v>4337233</v>
      </c>
      <c r="I1842" s="38">
        <v>0</v>
      </c>
      <c r="J1842" s="38">
        <f t="shared" si="29"/>
        <v>4337233</v>
      </c>
      <c r="K1842" s="38"/>
      <c r="L1842" s="49"/>
      <c r="M1842" s="37" t="s">
        <v>63</v>
      </c>
      <c r="N1842" s="37" t="s">
        <v>64</v>
      </c>
      <c r="O1842" s="37" t="s">
        <v>157</v>
      </c>
      <c r="P1842" s="37" t="s">
        <v>158</v>
      </c>
      <c r="Q1842" s="37" t="s">
        <v>159</v>
      </c>
      <c r="R1842" s="37" t="s">
        <v>160</v>
      </c>
      <c r="S1842" s="37" t="s">
        <v>912</v>
      </c>
      <c r="T1842" s="37" t="s">
        <v>911</v>
      </c>
      <c r="U1842" s="1" t="e">
        <f>VLOOKUP(T1842,[2]VAT!$A:$D,1,0)</f>
        <v>#N/A</v>
      </c>
      <c r="V1842" s="37" t="s">
        <v>2</v>
      </c>
      <c r="W1842" s="37" t="s">
        <v>2</v>
      </c>
      <c r="X1842" t="e">
        <f>VLOOKUP(T1842,[3]رکوردها!$A:$B,2,0)</f>
        <v>#N/A</v>
      </c>
      <c r="Y1842" t="e">
        <f>VLOOKUP(T1842,[3]رکوردها!$A:$D,4,0)</f>
        <v>#N/A</v>
      </c>
      <c r="Z1842" t="e">
        <f>VLOOKUP(T1842,[3]رکوردها!$A:$C,3,0)</f>
        <v>#N/A</v>
      </c>
      <c r="AA1842" t="e">
        <f>VLOOKUP(T1842,[3]رکوردها!$A:$F,6,0)</f>
        <v>#N/A</v>
      </c>
      <c r="AB1842" t="e">
        <f>VLOOKUP(T1842,[3]رکوردها!$A:$E,5,0)</f>
        <v>#N/A</v>
      </c>
    </row>
    <row r="1843" spans="1:28" s="41" customFormat="1" hidden="1" x14ac:dyDescent="0.2">
      <c r="A1843" s="36">
        <v>177477</v>
      </c>
      <c r="B1843" s="36">
        <v>1327</v>
      </c>
      <c r="C1843" s="36">
        <v>1865</v>
      </c>
      <c r="D1843" s="39" t="s">
        <v>5178</v>
      </c>
      <c r="E1843" s="39"/>
      <c r="F1843" s="37" t="s">
        <v>171</v>
      </c>
      <c r="G1843" s="37" t="s">
        <v>1001</v>
      </c>
      <c r="H1843" s="38">
        <v>4337233</v>
      </c>
      <c r="I1843" s="38">
        <v>0</v>
      </c>
      <c r="J1843" s="38">
        <f t="shared" si="29"/>
        <v>4337233</v>
      </c>
      <c r="K1843" s="38"/>
      <c r="L1843" s="49"/>
      <c r="M1843" s="37" t="s">
        <v>63</v>
      </c>
      <c r="N1843" s="37" t="s">
        <v>64</v>
      </c>
      <c r="O1843" s="37" t="s">
        <v>157</v>
      </c>
      <c r="P1843" s="37" t="s">
        <v>158</v>
      </c>
      <c r="Q1843" s="37" t="s">
        <v>159</v>
      </c>
      <c r="R1843" s="37" t="s">
        <v>160</v>
      </c>
      <c r="S1843" s="37" t="s">
        <v>912</v>
      </c>
      <c r="T1843" s="37" t="s">
        <v>911</v>
      </c>
      <c r="U1843" s="1" t="e">
        <f>VLOOKUP(T1843,[2]VAT!$A:$D,1,0)</f>
        <v>#N/A</v>
      </c>
      <c r="V1843" s="37" t="s">
        <v>2</v>
      </c>
      <c r="W1843" s="37" t="s">
        <v>2</v>
      </c>
      <c r="X1843" t="e">
        <f>VLOOKUP(T1843,[3]رکوردها!$A:$B,2,0)</f>
        <v>#N/A</v>
      </c>
      <c r="Y1843" t="e">
        <f>VLOOKUP(T1843,[3]رکوردها!$A:$D,4,0)</f>
        <v>#N/A</v>
      </c>
      <c r="Z1843" t="e">
        <f>VLOOKUP(T1843,[3]رکوردها!$A:$C,3,0)</f>
        <v>#N/A</v>
      </c>
      <c r="AA1843" t="e">
        <f>VLOOKUP(T1843,[3]رکوردها!$A:$F,6,0)</f>
        <v>#N/A</v>
      </c>
      <c r="AB1843" t="e">
        <f>VLOOKUP(T1843,[3]رکوردها!$A:$E,5,0)</f>
        <v>#N/A</v>
      </c>
    </row>
    <row r="1844" spans="1:28" s="41" customFormat="1" hidden="1" x14ac:dyDescent="0.2">
      <c r="A1844" s="36">
        <v>177478</v>
      </c>
      <c r="B1844" s="36">
        <v>1327</v>
      </c>
      <c r="C1844" s="36">
        <v>1865</v>
      </c>
      <c r="D1844" s="39" t="s">
        <v>5178</v>
      </c>
      <c r="E1844" s="39"/>
      <c r="F1844" s="37" t="s">
        <v>171</v>
      </c>
      <c r="G1844" s="37" t="s">
        <v>1001</v>
      </c>
      <c r="H1844" s="38">
        <v>4337233</v>
      </c>
      <c r="I1844" s="38">
        <v>0</v>
      </c>
      <c r="J1844" s="38">
        <f t="shared" si="29"/>
        <v>4337233</v>
      </c>
      <c r="K1844" s="38"/>
      <c r="L1844" s="49"/>
      <c r="M1844" s="37" t="s">
        <v>63</v>
      </c>
      <c r="N1844" s="37" t="s">
        <v>64</v>
      </c>
      <c r="O1844" s="37" t="s">
        <v>157</v>
      </c>
      <c r="P1844" s="37" t="s">
        <v>158</v>
      </c>
      <c r="Q1844" s="37" t="s">
        <v>159</v>
      </c>
      <c r="R1844" s="37" t="s">
        <v>160</v>
      </c>
      <c r="S1844" s="37" t="s">
        <v>912</v>
      </c>
      <c r="T1844" s="37" t="s">
        <v>911</v>
      </c>
      <c r="U1844" s="1" t="e">
        <f>VLOOKUP(T1844,[2]VAT!$A:$D,1,0)</f>
        <v>#N/A</v>
      </c>
      <c r="V1844" s="37" t="s">
        <v>2</v>
      </c>
      <c r="W1844" s="37" t="s">
        <v>2</v>
      </c>
      <c r="X1844" t="e">
        <f>VLOOKUP(T1844,[3]رکوردها!$A:$B,2,0)</f>
        <v>#N/A</v>
      </c>
      <c r="Y1844" t="e">
        <f>VLOOKUP(T1844,[3]رکوردها!$A:$D,4,0)</f>
        <v>#N/A</v>
      </c>
      <c r="Z1844" t="e">
        <f>VLOOKUP(T1844,[3]رکوردها!$A:$C,3,0)</f>
        <v>#N/A</v>
      </c>
      <c r="AA1844" t="e">
        <f>VLOOKUP(T1844,[3]رکوردها!$A:$F,6,0)</f>
        <v>#N/A</v>
      </c>
      <c r="AB1844" t="e">
        <f>VLOOKUP(T1844,[3]رکوردها!$A:$E,5,0)</f>
        <v>#N/A</v>
      </c>
    </row>
    <row r="1845" spans="1:28" s="41" customFormat="1" hidden="1" x14ac:dyDescent="0.2">
      <c r="A1845" s="36">
        <v>177479</v>
      </c>
      <c r="B1845" s="36">
        <v>1327</v>
      </c>
      <c r="C1845" s="36">
        <v>1865</v>
      </c>
      <c r="D1845" s="39" t="s">
        <v>5178</v>
      </c>
      <c r="E1845" s="39"/>
      <c r="F1845" s="37" t="s">
        <v>171</v>
      </c>
      <c r="G1845" s="37" t="s">
        <v>1001</v>
      </c>
      <c r="H1845" s="38">
        <v>4337233</v>
      </c>
      <c r="I1845" s="38">
        <v>0</v>
      </c>
      <c r="J1845" s="38">
        <f t="shared" si="29"/>
        <v>4337233</v>
      </c>
      <c r="K1845" s="38"/>
      <c r="L1845" s="49"/>
      <c r="M1845" s="37" t="s">
        <v>63</v>
      </c>
      <c r="N1845" s="37" t="s">
        <v>64</v>
      </c>
      <c r="O1845" s="37" t="s">
        <v>157</v>
      </c>
      <c r="P1845" s="37" t="s">
        <v>158</v>
      </c>
      <c r="Q1845" s="37" t="s">
        <v>159</v>
      </c>
      <c r="R1845" s="37" t="s">
        <v>160</v>
      </c>
      <c r="S1845" s="37" t="s">
        <v>912</v>
      </c>
      <c r="T1845" s="37" t="s">
        <v>911</v>
      </c>
      <c r="U1845" s="1" t="e">
        <f>VLOOKUP(T1845,[2]VAT!$A:$D,1,0)</f>
        <v>#N/A</v>
      </c>
      <c r="V1845" s="37" t="s">
        <v>2</v>
      </c>
      <c r="W1845" s="37" t="s">
        <v>2</v>
      </c>
      <c r="X1845" t="e">
        <f>VLOOKUP(T1845,[3]رکوردها!$A:$B,2,0)</f>
        <v>#N/A</v>
      </c>
      <c r="Y1845" t="e">
        <f>VLOOKUP(T1845,[3]رکوردها!$A:$D,4,0)</f>
        <v>#N/A</v>
      </c>
      <c r="Z1845" t="e">
        <f>VLOOKUP(T1845,[3]رکوردها!$A:$C,3,0)</f>
        <v>#N/A</v>
      </c>
      <c r="AA1845" t="e">
        <f>VLOOKUP(T1845,[3]رکوردها!$A:$F,6,0)</f>
        <v>#N/A</v>
      </c>
      <c r="AB1845" t="e">
        <f>VLOOKUP(T1845,[3]رکوردها!$A:$E,5,0)</f>
        <v>#N/A</v>
      </c>
    </row>
    <row r="1846" spans="1:28" s="41" customFormat="1" hidden="1" x14ac:dyDescent="0.2">
      <c r="A1846" s="36">
        <v>177480</v>
      </c>
      <c r="B1846" s="36">
        <v>1327</v>
      </c>
      <c r="C1846" s="36">
        <v>1865</v>
      </c>
      <c r="D1846" s="39" t="s">
        <v>5178</v>
      </c>
      <c r="E1846" s="39"/>
      <c r="F1846" s="37" t="s">
        <v>171</v>
      </c>
      <c r="G1846" s="37" t="s">
        <v>1004</v>
      </c>
      <c r="H1846" s="38">
        <v>4337233</v>
      </c>
      <c r="I1846" s="38">
        <v>0</v>
      </c>
      <c r="J1846" s="38">
        <f t="shared" si="29"/>
        <v>4337233</v>
      </c>
      <c r="K1846" s="38"/>
      <c r="L1846" s="49"/>
      <c r="M1846" s="37" t="s">
        <v>63</v>
      </c>
      <c r="N1846" s="37" t="s">
        <v>64</v>
      </c>
      <c r="O1846" s="37" t="s">
        <v>157</v>
      </c>
      <c r="P1846" s="37" t="s">
        <v>158</v>
      </c>
      <c r="Q1846" s="37" t="s">
        <v>159</v>
      </c>
      <c r="R1846" s="37" t="s">
        <v>160</v>
      </c>
      <c r="S1846" s="37" t="s">
        <v>912</v>
      </c>
      <c r="T1846" s="37" t="s">
        <v>911</v>
      </c>
      <c r="U1846" s="1" t="e">
        <f>VLOOKUP(T1846,[2]VAT!$A:$D,1,0)</f>
        <v>#N/A</v>
      </c>
      <c r="V1846" s="37" t="s">
        <v>2</v>
      </c>
      <c r="W1846" s="37" t="s">
        <v>2</v>
      </c>
      <c r="X1846" t="e">
        <f>VLOOKUP(T1846,[3]رکوردها!$A:$B,2,0)</f>
        <v>#N/A</v>
      </c>
      <c r="Y1846" t="e">
        <f>VLOOKUP(T1846,[3]رکوردها!$A:$D,4,0)</f>
        <v>#N/A</v>
      </c>
      <c r="Z1846" t="e">
        <f>VLOOKUP(T1846,[3]رکوردها!$A:$C,3,0)</f>
        <v>#N/A</v>
      </c>
      <c r="AA1846" t="e">
        <f>VLOOKUP(T1846,[3]رکوردها!$A:$F,6,0)</f>
        <v>#N/A</v>
      </c>
      <c r="AB1846" t="e">
        <f>VLOOKUP(T1846,[3]رکوردها!$A:$E,5,0)</f>
        <v>#N/A</v>
      </c>
    </row>
    <row r="1847" spans="1:28" s="41" customFormat="1" hidden="1" x14ac:dyDescent="0.2">
      <c r="A1847" s="36">
        <v>177481</v>
      </c>
      <c r="B1847" s="36">
        <v>1327</v>
      </c>
      <c r="C1847" s="36">
        <v>1865</v>
      </c>
      <c r="D1847" s="39" t="s">
        <v>5178</v>
      </c>
      <c r="E1847" s="39"/>
      <c r="F1847" s="37" t="s">
        <v>171</v>
      </c>
      <c r="G1847" s="37" t="s">
        <v>1000</v>
      </c>
      <c r="H1847" s="38">
        <v>4337233</v>
      </c>
      <c r="I1847" s="38">
        <v>0</v>
      </c>
      <c r="J1847" s="38">
        <f t="shared" si="29"/>
        <v>4337233</v>
      </c>
      <c r="K1847" s="38"/>
      <c r="L1847" s="49"/>
      <c r="M1847" s="37" t="s">
        <v>63</v>
      </c>
      <c r="N1847" s="37" t="s">
        <v>64</v>
      </c>
      <c r="O1847" s="37" t="s">
        <v>157</v>
      </c>
      <c r="P1847" s="37" t="s">
        <v>158</v>
      </c>
      <c r="Q1847" s="37" t="s">
        <v>159</v>
      </c>
      <c r="R1847" s="37" t="s">
        <v>160</v>
      </c>
      <c r="S1847" s="37" t="s">
        <v>912</v>
      </c>
      <c r="T1847" s="37" t="s">
        <v>911</v>
      </c>
      <c r="U1847" s="1" t="e">
        <f>VLOOKUP(T1847,[2]VAT!$A:$D,1,0)</f>
        <v>#N/A</v>
      </c>
      <c r="V1847" s="37" t="s">
        <v>2</v>
      </c>
      <c r="W1847" s="37" t="s">
        <v>2</v>
      </c>
      <c r="X1847" t="e">
        <f>VLOOKUP(T1847,[3]رکوردها!$A:$B,2,0)</f>
        <v>#N/A</v>
      </c>
      <c r="Y1847" t="e">
        <f>VLOOKUP(T1847,[3]رکوردها!$A:$D,4,0)</f>
        <v>#N/A</v>
      </c>
      <c r="Z1847" t="e">
        <f>VLOOKUP(T1847,[3]رکوردها!$A:$C,3,0)</f>
        <v>#N/A</v>
      </c>
      <c r="AA1847" t="e">
        <f>VLOOKUP(T1847,[3]رکوردها!$A:$F,6,0)</f>
        <v>#N/A</v>
      </c>
      <c r="AB1847" t="e">
        <f>VLOOKUP(T1847,[3]رکوردها!$A:$E,5,0)</f>
        <v>#N/A</v>
      </c>
    </row>
    <row r="1848" spans="1:28" s="41" customFormat="1" hidden="1" x14ac:dyDescent="0.2">
      <c r="A1848" s="36">
        <v>177482</v>
      </c>
      <c r="B1848" s="36">
        <v>1327</v>
      </c>
      <c r="C1848" s="36">
        <v>1865</v>
      </c>
      <c r="D1848" s="39" t="s">
        <v>5178</v>
      </c>
      <c r="E1848" s="39"/>
      <c r="F1848" s="37" t="s">
        <v>171</v>
      </c>
      <c r="G1848" s="37" t="s">
        <v>920</v>
      </c>
      <c r="H1848" s="38">
        <v>4337233</v>
      </c>
      <c r="I1848" s="38">
        <v>0</v>
      </c>
      <c r="J1848" s="38">
        <f t="shared" si="29"/>
        <v>4337233</v>
      </c>
      <c r="K1848" s="38"/>
      <c r="L1848" s="49"/>
      <c r="M1848" s="37" t="s">
        <v>63</v>
      </c>
      <c r="N1848" s="37" t="s">
        <v>64</v>
      </c>
      <c r="O1848" s="37" t="s">
        <v>157</v>
      </c>
      <c r="P1848" s="37" t="s">
        <v>158</v>
      </c>
      <c r="Q1848" s="37" t="s">
        <v>159</v>
      </c>
      <c r="R1848" s="37" t="s">
        <v>160</v>
      </c>
      <c r="S1848" s="37" t="s">
        <v>912</v>
      </c>
      <c r="T1848" s="37" t="s">
        <v>911</v>
      </c>
      <c r="U1848" s="1" t="e">
        <f>VLOOKUP(T1848,[2]VAT!$A:$D,1,0)</f>
        <v>#N/A</v>
      </c>
      <c r="V1848" s="37" t="s">
        <v>2</v>
      </c>
      <c r="W1848" s="37" t="s">
        <v>2</v>
      </c>
      <c r="X1848" t="e">
        <f>VLOOKUP(T1848,[3]رکوردها!$A:$B,2,0)</f>
        <v>#N/A</v>
      </c>
      <c r="Y1848" t="e">
        <f>VLOOKUP(T1848,[3]رکوردها!$A:$D,4,0)</f>
        <v>#N/A</v>
      </c>
      <c r="Z1848" t="e">
        <f>VLOOKUP(T1848,[3]رکوردها!$A:$C,3,0)</f>
        <v>#N/A</v>
      </c>
      <c r="AA1848" t="e">
        <f>VLOOKUP(T1848,[3]رکوردها!$A:$F,6,0)</f>
        <v>#N/A</v>
      </c>
      <c r="AB1848" t="e">
        <f>VLOOKUP(T1848,[3]رکوردها!$A:$E,5,0)</f>
        <v>#N/A</v>
      </c>
    </row>
    <row r="1849" spans="1:28" s="41" customFormat="1" hidden="1" x14ac:dyDescent="0.2">
      <c r="A1849" s="36">
        <v>177483</v>
      </c>
      <c r="B1849" s="36">
        <v>1327</v>
      </c>
      <c r="C1849" s="36">
        <v>1865</v>
      </c>
      <c r="D1849" s="39" t="s">
        <v>5178</v>
      </c>
      <c r="E1849" s="39"/>
      <c r="F1849" s="37" t="s">
        <v>171</v>
      </c>
      <c r="G1849" s="37" t="s">
        <v>913</v>
      </c>
      <c r="H1849" s="38">
        <v>4337233</v>
      </c>
      <c r="I1849" s="38">
        <v>0</v>
      </c>
      <c r="J1849" s="38">
        <f t="shared" si="29"/>
        <v>4337233</v>
      </c>
      <c r="K1849" s="38"/>
      <c r="L1849" s="49"/>
      <c r="M1849" s="37" t="s">
        <v>63</v>
      </c>
      <c r="N1849" s="37" t="s">
        <v>64</v>
      </c>
      <c r="O1849" s="37" t="s">
        <v>157</v>
      </c>
      <c r="P1849" s="37" t="s">
        <v>158</v>
      </c>
      <c r="Q1849" s="37" t="s">
        <v>159</v>
      </c>
      <c r="R1849" s="37" t="s">
        <v>160</v>
      </c>
      <c r="S1849" s="37" t="s">
        <v>912</v>
      </c>
      <c r="T1849" s="37" t="s">
        <v>911</v>
      </c>
      <c r="U1849" s="1" t="e">
        <f>VLOOKUP(T1849,[2]VAT!$A:$D,1,0)</f>
        <v>#N/A</v>
      </c>
      <c r="V1849" s="37" t="s">
        <v>2</v>
      </c>
      <c r="W1849" s="37" t="s">
        <v>2</v>
      </c>
      <c r="X1849" t="e">
        <f>VLOOKUP(T1849,[3]رکوردها!$A:$B,2,0)</f>
        <v>#N/A</v>
      </c>
      <c r="Y1849" t="e">
        <f>VLOOKUP(T1849,[3]رکوردها!$A:$D,4,0)</f>
        <v>#N/A</v>
      </c>
      <c r="Z1849" t="e">
        <f>VLOOKUP(T1849,[3]رکوردها!$A:$C,3,0)</f>
        <v>#N/A</v>
      </c>
      <c r="AA1849" t="e">
        <f>VLOOKUP(T1849,[3]رکوردها!$A:$F,6,0)</f>
        <v>#N/A</v>
      </c>
      <c r="AB1849" t="e">
        <f>VLOOKUP(T1849,[3]رکوردها!$A:$E,5,0)</f>
        <v>#N/A</v>
      </c>
    </row>
    <row r="1850" spans="1:28" s="41" customFormat="1" hidden="1" x14ac:dyDescent="0.2">
      <c r="A1850" s="36">
        <v>177484</v>
      </c>
      <c r="B1850" s="36">
        <v>1327</v>
      </c>
      <c r="C1850" s="36">
        <v>1865</v>
      </c>
      <c r="D1850" s="39" t="s">
        <v>5178</v>
      </c>
      <c r="E1850" s="39"/>
      <c r="F1850" s="37" t="s">
        <v>171</v>
      </c>
      <c r="G1850" s="37" t="s">
        <v>913</v>
      </c>
      <c r="H1850" s="38">
        <v>4337233</v>
      </c>
      <c r="I1850" s="38">
        <v>0</v>
      </c>
      <c r="J1850" s="38">
        <f t="shared" si="29"/>
        <v>4337233</v>
      </c>
      <c r="K1850" s="38"/>
      <c r="L1850" s="49"/>
      <c r="M1850" s="37" t="s">
        <v>63</v>
      </c>
      <c r="N1850" s="37" t="s">
        <v>64</v>
      </c>
      <c r="O1850" s="37" t="s">
        <v>157</v>
      </c>
      <c r="P1850" s="37" t="s">
        <v>158</v>
      </c>
      <c r="Q1850" s="37" t="s">
        <v>159</v>
      </c>
      <c r="R1850" s="37" t="s">
        <v>160</v>
      </c>
      <c r="S1850" s="37" t="s">
        <v>912</v>
      </c>
      <c r="T1850" s="37" t="s">
        <v>911</v>
      </c>
      <c r="U1850" s="1" t="e">
        <f>VLOOKUP(T1850,[2]VAT!$A:$D,1,0)</f>
        <v>#N/A</v>
      </c>
      <c r="V1850" s="37" t="s">
        <v>2</v>
      </c>
      <c r="W1850" s="37" t="s">
        <v>2</v>
      </c>
      <c r="X1850" t="e">
        <f>VLOOKUP(T1850,[3]رکوردها!$A:$B,2,0)</f>
        <v>#N/A</v>
      </c>
      <c r="Y1850" t="e">
        <f>VLOOKUP(T1850,[3]رکوردها!$A:$D,4,0)</f>
        <v>#N/A</v>
      </c>
      <c r="Z1850" t="e">
        <f>VLOOKUP(T1850,[3]رکوردها!$A:$C,3,0)</f>
        <v>#N/A</v>
      </c>
      <c r="AA1850" t="e">
        <f>VLOOKUP(T1850,[3]رکوردها!$A:$F,6,0)</f>
        <v>#N/A</v>
      </c>
      <c r="AB1850" t="e">
        <f>VLOOKUP(T1850,[3]رکوردها!$A:$E,5,0)</f>
        <v>#N/A</v>
      </c>
    </row>
    <row r="1851" spans="1:28" s="41" customFormat="1" hidden="1" x14ac:dyDescent="0.2">
      <c r="A1851" s="36">
        <v>177485</v>
      </c>
      <c r="B1851" s="36">
        <v>1327</v>
      </c>
      <c r="C1851" s="36">
        <v>1865</v>
      </c>
      <c r="D1851" s="39" t="s">
        <v>5178</v>
      </c>
      <c r="E1851" s="39"/>
      <c r="F1851" s="37" t="s">
        <v>171</v>
      </c>
      <c r="G1851" s="37" t="s">
        <v>922</v>
      </c>
      <c r="H1851" s="38">
        <v>4337233</v>
      </c>
      <c r="I1851" s="38">
        <v>0</v>
      </c>
      <c r="J1851" s="38">
        <f t="shared" si="29"/>
        <v>4337233</v>
      </c>
      <c r="K1851" s="38"/>
      <c r="L1851" s="49"/>
      <c r="M1851" s="37" t="s">
        <v>63</v>
      </c>
      <c r="N1851" s="37" t="s">
        <v>64</v>
      </c>
      <c r="O1851" s="37" t="s">
        <v>157</v>
      </c>
      <c r="P1851" s="37" t="s">
        <v>158</v>
      </c>
      <c r="Q1851" s="37" t="s">
        <v>159</v>
      </c>
      <c r="R1851" s="37" t="s">
        <v>160</v>
      </c>
      <c r="S1851" s="37" t="s">
        <v>912</v>
      </c>
      <c r="T1851" s="37" t="s">
        <v>911</v>
      </c>
      <c r="U1851" s="1" t="e">
        <f>VLOOKUP(T1851,[2]VAT!$A:$D,1,0)</f>
        <v>#N/A</v>
      </c>
      <c r="V1851" s="37" t="s">
        <v>2</v>
      </c>
      <c r="W1851" s="37" t="s">
        <v>2</v>
      </c>
      <c r="X1851" t="e">
        <f>VLOOKUP(T1851,[3]رکوردها!$A:$B,2,0)</f>
        <v>#N/A</v>
      </c>
      <c r="Y1851" t="e">
        <f>VLOOKUP(T1851,[3]رکوردها!$A:$D,4,0)</f>
        <v>#N/A</v>
      </c>
      <c r="Z1851" t="e">
        <f>VLOOKUP(T1851,[3]رکوردها!$A:$C,3,0)</f>
        <v>#N/A</v>
      </c>
      <c r="AA1851" t="e">
        <f>VLOOKUP(T1851,[3]رکوردها!$A:$F,6,0)</f>
        <v>#N/A</v>
      </c>
      <c r="AB1851" t="e">
        <f>VLOOKUP(T1851,[3]رکوردها!$A:$E,5,0)</f>
        <v>#N/A</v>
      </c>
    </row>
    <row r="1852" spans="1:28" s="41" customFormat="1" hidden="1" x14ac:dyDescent="0.2">
      <c r="A1852" s="36">
        <v>177486</v>
      </c>
      <c r="B1852" s="36">
        <v>1327</v>
      </c>
      <c r="C1852" s="36">
        <v>1865</v>
      </c>
      <c r="D1852" s="39" t="s">
        <v>5178</v>
      </c>
      <c r="E1852" s="39"/>
      <c r="F1852" s="37" t="s">
        <v>171</v>
      </c>
      <c r="G1852" s="37" t="s">
        <v>923</v>
      </c>
      <c r="H1852" s="38">
        <v>4337233</v>
      </c>
      <c r="I1852" s="38">
        <v>0</v>
      </c>
      <c r="J1852" s="38">
        <f t="shared" si="29"/>
        <v>4337233</v>
      </c>
      <c r="K1852" s="38"/>
      <c r="L1852" s="49"/>
      <c r="M1852" s="37" t="s">
        <v>63</v>
      </c>
      <c r="N1852" s="37" t="s">
        <v>64</v>
      </c>
      <c r="O1852" s="37" t="s">
        <v>157</v>
      </c>
      <c r="P1852" s="37" t="s">
        <v>158</v>
      </c>
      <c r="Q1852" s="37" t="s">
        <v>159</v>
      </c>
      <c r="R1852" s="37" t="s">
        <v>160</v>
      </c>
      <c r="S1852" s="37" t="s">
        <v>912</v>
      </c>
      <c r="T1852" s="37" t="s">
        <v>911</v>
      </c>
      <c r="U1852" s="1" t="e">
        <f>VLOOKUP(T1852,[2]VAT!$A:$D,1,0)</f>
        <v>#N/A</v>
      </c>
      <c r="V1852" s="37" t="s">
        <v>2</v>
      </c>
      <c r="W1852" s="37" t="s">
        <v>2</v>
      </c>
      <c r="X1852" t="e">
        <f>VLOOKUP(T1852,[3]رکوردها!$A:$B,2,0)</f>
        <v>#N/A</v>
      </c>
      <c r="Y1852" t="e">
        <f>VLOOKUP(T1852,[3]رکوردها!$A:$D,4,0)</f>
        <v>#N/A</v>
      </c>
      <c r="Z1852" t="e">
        <f>VLOOKUP(T1852,[3]رکوردها!$A:$C,3,0)</f>
        <v>#N/A</v>
      </c>
      <c r="AA1852" t="e">
        <f>VLOOKUP(T1852,[3]رکوردها!$A:$F,6,0)</f>
        <v>#N/A</v>
      </c>
      <c r="AB1852" t="e">
        <f>VLOOKUP(T1852,[3]رکوردها!$A:$E,5,0)</f>
        <v>#N/A</v>
      </c>
    </row>
    <row r="1853" spans="1:28" s="41" customFormat="1" hidden="1" x14ac:dyDescent="0.2">
      <c r="A1853" s="36">
        <v>177487</v>
      </c>
      <c r="B1853" s="36">
        <v>1327</v>
      </c>
      <c r="C1853" s="36">
        <v>1865</v>
      </c>
      <c r="D1853" s="39" t="s">
        <v>5178</v>
      </c>
      <c r="E1853" s="39"/>
      <c r="F1853" s="37" t="s">
        <v>171</v>
      </c>
      <c r="G1853" s="37" t="s">
        <v>923</v>
      </c>
      <c r="H1853" s="38">
        <v>4337233</v>
      </c>
      <c r="I1853" s="38">
        <v>0</v>
      </c>
      <c r="J1853" s="38">
        <f t="shared" si="29"/>
        <v>4337233</v>
      </c>
      <c r="K1853" s="38"/>
      <c r="L1853" s="49"/>
      <c r="M1853" s="37" t="s">
        <v>63</v>
      </c>
      <c r="N1853" s="37" t="s">
        <v>64</v>
      </c>
      <c r="O1853" s="37" t="s">
        <v>157</v>
      </c>
      <c r="P1853" s="37" t="s">
        <v>158</v>
      </c>
      <c r="Q1853" s="37" t="s">
        <v>159</v>
      </c>
      <c r="R1853" s="37" t="s">
        <v>160</v>
      </c>
      <c r="S1853" s="37" t="s">
        <v>912</v>
      </c>
      <c r="T1853" s="37" t="s">
        <v>911</v>
      </c>
      <c r="U1853" s="1" t="e">
        <f>VLOOKUP(T1853,[2]VAT!$A:$D,1,0)</f>
        <v>#N/A</v>
      </c>
      <c r="V1853" s="37" t="s">
        <v>2</v>
      </c>
      <c r="W1853" s="37" t="s">
        <v>2</v>
      </c>
      <c r="X1853" t="e">
        <f>VLOOKUP(T1853,[3]رکوردها!$A:$B,2,0)</f>
        <v>#N/A</v>
      </c>
      <c r="Y1853" t="e">
        <f>VLOOKUP(T1853,[3]رکوردها!$A:$D,4,0)</f>
        <v>#N/A</v>
      </c>
      <c r="Z1853" t="e">
        <f>VLOOKUP(T1853,[3]رکوردها!$A:$C,3,0)</f>
        <v>#N/A</v>
      </c>
      <c r="AA1853" t="e">
        <f>VLOOKUP(T1853,[3]رکوردها!$A:$F,6,0)</f>
        <v>#N/A</v>
      </c>
      <c r="AB1853" t="e">
        <f>VLOOKUP(T1853,[3]رکوردها!$A:$E,5,0)</f>
        <v>#N/A</v>
      </c>
    </row>
    <row r="1854" spans="1:28" s="41" customFormat="1" hidden="1" x14ac:dyDescent="0.2">
      <c r="A1854" s="36">
        <v>177488</v>
      </c>
      <c r="B1854" s="36">
        <v>1327</v>
      </c>
      <c r="C1854" s="36">
        <v>1865</v>
      </c>
      <c r="D1854" s="39" t="s">
        <v>5178</v>
      </c>
      <c r="E1854" s="39"/>
      <c r="F1854" s="37" t="s">
        <v>171</v>
      </c>
      <c r="G1854" s="37" t="s">
        <v>923</v>
      </c>
      <c r="H1854" s="38">
        <v>4337233</v>
      </c>
      <c r="I1854" s="38">
        <v>0</v>
      </c>
      <c r="J1854" s="38">
        <f t="shared" si="29"/>
        <v>4337233</v>
      </c>
      <c r="K1854" s="38"/>
      <c r="L1854" s="49"/>
      <c r="M1854" s="37" t="s">
        <v>63</v>
      </c>
      <c r="N1854" s="37" t="s">
        <v>64</v>
      </c>
      <c r="O1854" s="37" t="s">
        <v>157</v>
      </c>
      <c r="P1854" s="37" t="s">
        <v>158</v>
      </c>
      <c r="Q1854" s="37" t="s">
        <v>159</v>
      </c>
      <c r="R1854" s="37" t="s">
        <v>160</v>
      </c>
      <c r="S1854" s="37" t="s">
        <v>912</v>
      </c>
      <c r="T1854" s="37" t="s">
        <v>911</v>
      </c>
      <c r="U1854" s="1" t="e">
        <f>VLOOKUP(T1854,[2]VAT!$A:$D,1,0)</f>
        <v>#N/A</v>
      </c>
      <c r="V1854" s="37" t="s">
        <v>2</v>
      </c>
      <c r="W1854" s="37" t="s">
        <v>2</v>
      </c>
      <c r="X1854" t="e">
        <f>VLOOKUP(T1854,[3]رکوردها!$A:$B,2,0)</f>
        <v>#N/A</v>
      </c>
      <c r="Y1854" t="e">
        <f>VLOOKUP(T1854,[3]رکوردها!$A:$D,4,0)</f>
        <v>#N/A</v>
      </c>
      <c r="Z1854" t="e">
        <f>VLOOKUP(T1854,[3]رکوردها!$A:$C,3,0)</f>
        <v>#N/A</v>
      </c>
      <c r="AA1854" t="e">
        <f>VLOOKUP(T1854,[3]رکوردها!$A:$F,6,0)</f>
        <v>#N/A</v>
      </c>
      <c r="AB1854" t="e">
        <f>VLOOKUP(T1854,[3]رکوردها!$A:$E,5,0)</f>
        <v>#N/A</v>
      </c>
    </row>
    <row r="1855" spans="1:28" s="41" customFormat="1" hidden="1" x14ac:dyDescent="0.2">
      <c r="A1855" s="36">
        <v>177489</v>
      </c>
      <c r="B1855" s="36">
        <v>1327</v>
      </c>
      <c r="C1855" s="36">
        <v>1865</v>
      </c>
      <c r="D1855" s="39" t="s">
        <v>5178</v>
      </c>
      <c r="E1855" s="39"/>
      <c r="F1855" s="37" t="s">
        <v>171</v>
      </c>
      <c r="G1855" s="37" t="s">
        <v>923</v>
      </c>
      <c r="H1855" s="38">
        <v>4337233</v>
      </c>
      <c r="I1855" s="38">
        <v>0</v>
      </c>
      <c r="J1855" s="38">
        <f t="shared" si="29"/>
        <v>4337233</v>
      </c>
      <c r="K1855" s="38"/>
      <c r="L1855" s="49"/>
      <c r="M1855" s="37" t="s">
        <v>63</v>
      </c>
      <c r="N1855" s="37" t="s">
        <v>64</v>
      </c>
      <c r="O1855" s="37" t="s">
        <v>157</v>
      </c>
      <c r="P1855" s="37" t="s">
        <v>158</v>
      </c>
      <c r="Q1855" s="37" t="s">
        <v>159</v>
      </c>
      <c r="R1855" s="37" t="s">
        <v>160</v>
      </c>
      <c r="S1855" s="37" t="s">
        <v>912</v>
      </c>
      <c r="T1855" s="37" t="s">
        <v>911</v>
      </c>
      <c r="U1855" s="1" t="e">
        <f>VLOOKUP(T1855,[2]VAT!$A:$D,1,0)</f>
        <v>#N/A</v>
      </c>
      <c r="V1855" s="37" t="s">
        <v>2</v>
      </c>
      <c r="W1855" s="37" t="s">
        <v>2</v>
      </c>
      <c r="X1855" t="e">
        <f>VLOOKUP(T1855,[3]رکوردها!$A:$B,2,0)</f>
        <v>#N/A</v>
      </c>
      <c r="Y1855" t="e">
        <f>VLOOKUP(T1855,[3]رکوردها!$A:$D,4,0)</f>
        <v>#N/A</v>
      </c>
      <c r="Z1855" t="e">
        <f>VLOOKUP(T1855,[3]رکوردها!$A:$C,3,0)</f>
        <v>#N/A</v>
      </c>
      <c r="AA1855" t="e">
        <f>VLOOKUP(T1855,[3]رکوردها!$A:$F,6,0)</f>
        <v>#N/A</v>
      </c>
      <c r="AB1855" t="e">
        <f>VLOOKUP(T1855,[3]رکوردها!$A:$E,5,0)</f>
        <v>#N/A</v>
      </c>
    </row>
    <row r="1856" spans="1:28" s="41" customFormat="1" hidden="1" x14ac:dyDescent="0.2">
      <c r="A1856" s="36">
        <v>177490</v>
      </c>
      <c r="B1856" s="36">
        <v>1327</v>
      </c>
      <c r="C1856" s="36">
        <v>1865</v>
      </c>
      <c r="D1856" s="39" t="s">
        <v>5178</v>
      </c>
      <c r="E1856" s="39"/>
      <c r="F1856" s="37" t="s">
        <v>171</v>
      </c>
      <c r="G1856" s="37" t="s">
        <v>920</v>
      </c>
      <c r="H1856" s="38">
        <v>4337233</v>
      </c>
      <c r="I1856" s="38">
        <v>0</v>
      </c>
      <c r="J1856" s="38">
        <f t="shared" si="29"/>
        <v>4337233</v>
      </c>
      <c r="K1856" s="38"/>
      <c r="L1856" s="49"/>
      <c r="M1856" s="37" t="s">
        <v>63</v>
      </c>
      <c r="N1856" s="37" t="s">
        <v>64</v>
      </c>
      <c r="O1856" s="37" t="s">
        <v>157</v>
      </c>
      <c r="P1856" s="37" t="s">
        <v>158</v>
      </c>
      <c r="Q1856" s="37" t="s">
        <v>159</v>
      </c>
      <c r="R1856" s="37" t="s">
        <v>160</v>
      </c>
      <c r="S1856" s="37" t="s">
        <v>912</v>
      </c>
      <c r="T1856" s="37" t="s">
        <v>911</v>
      </c>
      <c r="U1856" s="1" t="e">
        <f>VLOOKUP(T1856,[2]VAT!$A:$D,1,0)</f>
        <v>#N/A</v>
      </c>
      <c r="V1856" s="37" t="s">
        <v>2</v>
      </c>
      <c r="W1856" s="37" t="s">
        <v>2</v>
      </c>
      <c r="X1856" t="e">
        <f>VLOOKUP(T1856,[3]رکوردها!$A:$B,2,0)</f>
        <v>#N/A</v>
      </c>
      <c r="Y1856" t="e">
        <f>VLOOKUP(T1856,[3]رکوردها!$A:$D,4,0)</f>
        <v>#N/A</v>
      </c>
      <c r="Z1856" t="e">
        <f>VLOOKUP(T1856,[3]رکوردها!$A:$C,3,0)</f>
        <v>#N/A</v>
      </c>
      <c r="AA1856" t="e">
        <f>VLOOKUP(T1856,[3]رکوردها!$A:$F,6,0)</f>
        <v>#N/A</v>
      </c>
      <c r="AB1856" t="e">
        <f>VLOOKUP(T1856,[3]رکوردها!$A:$E,5,0)</f>
        <v>#N/A</v>
      </c>
    </row>
    <row r="1857" spans="1:28" s="41" customFormat="1" hidden="1" x14ac:dyDescent="0.2">
      <c r="A1857" s="36">
        <v>177491</v>
      </c>
      <c r="B1857" s="36">
        <v>1327</v>
      </c>
      <c r="C1857" s="36">
        <v>1865</v>
      </c>
      <c r="D1857" s="39" t="s">
        <v>5178</v>
      </c>
      <c r="E1857" s="39"/>
      <c r="F1857" s="37" t="s">
        <v>171</v>
      </c>
      <c r="G1857" s="37" t="s">
        <v>923</v>
      </c>
      <c r="H1857" s="38">
        <v>4337233</v>
      </c>
      <c r="I1857" s="38">
        <v>0</v>
      </c>
      <c r="J1857" s="38">
        <f t="shared" si="29"/>
        <v>4337233</v>
      </c>
      <c r="K1857" s="38"/>
      <c r="L1857" s="49"/>
      <c r="M1857" s="37" t="s">
        <v>63</v>
      </c>
      <c r="N1857" s="37" t="s">
        <v>64</v>
      </c>
      <c r="O1857" s="37" t="s">
        <v>157</v>
      </c>
      <c r="P1857" s="37" t="s">
        <v>158</v>
      </c>
      <c r="Q1857" s="37" t="s">
        <v>159</v>
      </c>
      <c r="R1857" s="37" t="s">
        <v>160</v>
      </c>
      <c r="S1857" s="37" t="s">
        <v>912</v>
      </c>
      <c r="T1857" s="37" t="s">
        <v>911</v>
      </c>
      <c r="U1857" s="1" t="e">
        <f>VLOOKUP(T1857,[2]VAT!$A:$D,1,0)</f>
        <v>#N/A</v>
      </c>
      <c r="V1857" s="37" t="s">
        <v>2</v>
      </c>
      <c r="W1857" s="37" t="s">
        <v>2</v>
      </c>
      <c r="X1857" t="e">
        <f>VLOOKUP(T1857,[3]رکوردها!$A:$B,2,0)</f>
        <v>#N/A</v>
      </c>
      <c r="Y1857" t="e">
        <f>VLOOKUP(T1857,[3]رکوردها!$A:$D,4,0)</f>
        <v>#N/A</v>
      </c>
      <c r="Z1857" t="e">
        <f>VLOOKUP(T1857,[3]رکوردها!$A:$C,3,0)</f>
        <v>#N/A</v>
      </c>
      <c r="AA1857" t="e">
        <f>VLOOKUP(T1857,[3]رکوردها!$A:$F,6,0)</f>
        <v>#N/A</v>
      </c>
      <c r="AB1857" t="e">
        <f>VLOOKUP(T1857,[3]رکوردها!$A:$E,5,0)</f>
        <v>#N/A</v>
      </c>
    </row>
    <row r="1858" spans="1:28" s="41" customFormat="1" hidden="1" x14ac:dyDescent="0.2">
      <c r="A1858" s="36">
        <v>177492</v>
      </c>
      <c r="B1858" s="36">
        <v>1327</v>
      </c>
      <c r="C1858" s="36">
        <v>1865</v>
      </c>
      <c r="D1858" s="39" t="s">
        <v>5178</v>
      </c>
      <c r="E1858" s="39"/>
      <c r="F1858" s="37" t="s">
        <v>171</v>
      </c>
      <c r="G1858" s="37" t="s">
        <v>920</v>
      </c>
      <c r="H1858" s="38">
        <v>4337233</v>
      </c>
      <c r="I1858" s="38">
        <v>0</v>
      </c>
      <c r="J1858" s="38">
        <f t="shared" si="29"/>
        <v>4337233</v>
      </c>
      <c r="K1858" s="38"/>
      <c r="L1858" s="49"/>
      <c r="M1858" s="37" t="s">
        <v>63</v>
      </c>
      <c r="N1858" s="37" t="s">
        <v>64</v>
      </c>
      <c r="O1858" s="37" t="s">
        <v>157</v>
      </c>
      <c r="P1858" s="37" t="s">
        <v>158</v>
      </c>
      <c r="Q1858" s="37" t="s">
        <v>159</v>
      </c>
      <c r="R1858" s="37" t="s">
        <v>160</v>
      </c>
      <c r="S1858" s="37" t="s">
        <v>912</v>
      </c>
      <c r="T1858" s="37" t="s">
        <v>911</v>
      </c>
      <c r="U1858" s="1" t="e">
        <f>VLOOKUP(T1858,[2]VAT!$A:$D,1,0)</f>
        <v>#N/A</v>
      </c>
      <c r="V1858" s="37" t="s">
        <v>2</v>
      </c>
      <c r="W1858" s="37" t="s">
        <v>2</v>
      </c>
      <c r="X1858" t="e">
        <f>VLOOKUP(T1858,[3]رکوردها!$A:$B,2,0)</f>
        <v>#N/A</v>
      </c>
      <c r="Y1858" t="e">
        <f>VLOOKUP(T1858,[3]رکوردها!$A:$D,4,0)</f>
        <v>#N/A</v>
      </c>
      <c r="Z1858" t="e">
        <f>VLOOKUP(T1858,[3]رکوردها!$A:$C,3,0)</f>
        <v>#N/A</v>
      </c>
      <c r="AA1858" t="e">
        <f>VLOOKUP(T1858,[3]رکوردها!$A:$F,6,0)</f>
        <v>#N/A</v>
      </c>
      <c r="AB1858" t="e">
        <f>VLOOKUP(T1858,[3]رکوردها!$A:$E,5,0)</f>
        <v>#N/A</v>
      </c>
    </row>
    <row r="1859" spans="1:28" s="41" customFormat="1" hidden="1" x14ac:dyDescent="0.2">
      <c r="A1859" s="36">
        <v>177493</v>
      </c>
      <c r="B1859" s="36">
        <v>1327</v>
      </c>
      <c r="C1859" s="36">
        <v>1865</v>
      </c>
      <c r="D1859" s="39" t="s">
        <v>5178</v>
      </c>
      <c r="E1859" s="39"/>
      <c r="F1859" s="37" t="s">
        <v>171</v>
      </c>
      <c r="G1859" s="37" t="s">
        <v>919</v>
      </c>
      <c r="H1859" s="38">
        <v>4337233</v>
      </c>
      <c r="I1859" s="38">
        <v>0</v>
      </c>
      <c r="J1859" s="38">
        <f t="shared" si="29"/>
        <v>4337233</v>
      </c>
      <c r="K1859" s="38"/>
      <c r="L1859" s="49"/>
      <c r="M1859" s="37" t="s">
        <v>63</v>
      </c>
      <c r="N1859" s="37" t="s">
        <v>64</v>
      </c>
      <c r="O1859" s="37" t="s">
        <v>157</v>
      </c>
      <c r="P1859" s="37" t="s">
        <v>158</v>
      </c>
      <c r="Q1859" s="37" t="s">
        <v>159</v>
      </c>
      <c r="R1859" s="37" t="s">
        <v>160</v>
      </c>
      <c r="S1859" s="37" t="s">
        <v>912</v>
      </c>
      <c r="T1859" s="37" t="s">
        <v>911</v>
      </c>
      <c r="U1859" s="1" t="e">
        <f>VLOOKUP(T1859,[2]VAT!$A:$D,1,0)</f>
        <v>#N/A</v>
      </c>
      <c r="V1859" s="37" t="s">
        <v>2</v>
      </c>
      <c r="W1859" s="37" t="s">
        <v>2</v>
      </c>
      <c r="X1859" t="e">
        <f>VLOOKUP(T1859,[3]رکوردها!$A:$B,2,0)</f>
        <v>#N/A</v>
      </c>
      <c r="Y1859" t="e">
        <f>VLOOKUP(T1859,[3]رکوردها!$A:$D,4,0)</f>
        <v>#N/A</v>
      </c>
      <c r="Z1859" t="e">
        <f>VLOOKUP(T1859,[3]رکوردها!$A:$C,3,0)</f>
        <v>#N/A</v>
      </c>
      <c r="AA1859" t="e">
        <f>VLOOKUP(T1859,[3]رکوردها!$A:$F,6,0)</f>
        <v>#N/A</v>
      </c>
      <c r="AB1859" t="e">
        <f>VLOOKUP(T1859,[3]رکوردها!$A:$E,5,0)</f>
        <v>#N/A</v>
      </c>
    </row>
    <row r="1860" spans="1:28" s="41" customFormat="1" hidden="1" x14ac:dyDescent="0.2">
      <c r="A1860" s="36">
        <v>177494</v>
      </c>
      <c r="B1860" s="36">
        <v>1327</v>
      </c>
      <c r="C1860" s="36">
        <v>1865</v>
      </c>
      <c r="D1860" s="39" t="s">
        <v>5178</v>
      </c>
      <c r="E1860" s="39"/>
      <c r="F1860" s="37" t="s">
        <v>171</v>
      </c>
      <c r="G1860" s="37" t="s">
        <v>919</v>
      </c>
      <c r="H1860" s="38">
        <v>4337233</v>
      </c>
      <c r="I1860" s="38">
        <v>0</v>
      </c>
      <c r="J1860" s="38">
        <f t="shared" si="29"/>
        <v>4337233</v>
      </c>
      <c r="K1860" s="38"/>
      <c r="L1860" s="49"/>
      <c r="M1860" s="37" t="s">
        <v>63</v>
      </c>
      <c r="N1860" s="37" t="s">
        <v>64</v>
      </c>
      <c r="O1860" s="37" t="s">
        <v>157</v>
      </c>
      <c r="P1860" s="37" t="s">
        <v>158</v>
      </c>
      <c r="Q1860" s="37" t="s">
        <v>159</v>
      </c>
      <c r="R1860" s="37" t="s">
        <v>160</v>
      </c>
      <c r="S1860" s="37" t="s">
        <v>912</v>
      </c>
      <c r="T1860" s="37" t="s">
        <v>911</v>
      </c>
      <c r="U1860" s="1" t="e">
        <f>VLOOKUP(T1860,[2]VAT!$A:$D,1,0)</f>
        <v>#N/A</v>
      </c>
      <c r="V1860" s="37" t="s">
        <v>2</v>
      </c>
      <c r="W1860" s="37" t="s">
        <v>2</v>
      </c>
      <c r="X1860" t="e">
        <f>VLOOKUP(T1860,[3]رکوردها!$A:$B,2,0)</f>
        <v>#N/A</v>
      </c>
      <c r="Y1860" t="e">
        <f>VLOOKUP(T1860,[3]رکوردها!$A:$D,4,0)</f>
        <v>#N/A</v>
      </c>
      <c r="Z1860" t="e">
        <f>VLOOKUP(T1860,[3]رکوردها!$A:$C,3,0)</f>
        <v>#N/A</v>
      </c>
      <c r="AA1860" t="e">
        <f>VLOOKUP(T1860,[3]رکوردها!$A:$F,6,0)</f>
        <v>#N/A</v>
      </c>
      <c r="AB1860" t="e">
        <f>VLOOKUP(T1860,[3]رکوردها!$A:$E,5,0)</f>
        <v>#N/A</v>
      </c>
    </row>
    <row r="1861" spans="1:28" s="41" customFormat="1" hidden="1" x14ac:dyDescent="0.2">
      <c r="A1861" s="36">
        <v>177495</v>
      </c>
      <c r="B1861" s="36">
        <v>1327</v>
      </c>
      <c r="C1861" s="36">
        <v>1865</v>
      </c>
      <c r="D1861" s="39" t="s">
        <v>5178</v>
      </c>
      <c r="E1861" s="39"/>
      <c r="F1861" s="37" t="s">
        <v>171</v>
      </c>
      <c r="G1861" s="37" t="s">
        <v>914</v>
      </c>
      <c r="H1861" s="38">
        <v>4337233</v>
      </c>
      <c r="I1861" s="38">
        <v>0</v>
      </c>
      <c r="J1861" s="38">
        <f t="shared" si="29"/>
        <v>4337233</v>
      </c>
      <c r="K1861" s="38"/>
      <c r="L1861" s="49"/>
      <c r="M1861" s="37" t="s">
        <v>63</v>
      </c>
      <c r="N1861" s="37" t="s">
        <v>64</v>
      </c>
      <c r="O1861" s="37" t="s">
        <v>157</v>
      </c>
      <c r="P1861" s="37" t="s">
        <v>158</v>
      </c>
      <c r="Q1861" s="37" t="s">
        <v>159</v>
      </c>
      <c r="R1861" s="37" t="s">
        <v>160</v>
      </c>
      <c r="S1861" s="37" t="s">
        <v>912</v>
      </c>
      <c r="T1861" s="37" t="s">
        <v>911</v>
      </c>
      <c r="U1861" s="1" t="e">
        <f>VLOOKUP(T1861,[2]VAT!$A:$D,1,0)</f>
        <v>#N/A</v>
      </c>
      <c r="V1861" s="37" t="s">
        <v>2</v>
      </c>
      <c r="W1861" s="37" t="s">
        <v>2</v>
      </c>
      <c r="X1861" t="e">
        <f>VLOOKUP(T1861,[3]رکوردها!$A:$B,2,0)</f>
        <v>#N/A</v>
      </c>
      <c r="Y1861" t="e">
        <f>VLOOKUP(T1861,[3]رکوردها!$A:$D,4,0)</f>
        <v>#N/A</v>
      </c>
      <c r="Z1861" t="e">
        <f>VLOOKUP(T1861,[3]رکوردها!$A:$C,3,0)</f>
        <v>#N/A</v>
      </c>
      <c r="AA1861" t="e">
        <f>VLOOKUP(T1861,[3]رکوردها!$A:$F,6,0)</f>
        <v>#N/A</v>
      </c>
      <c r="AB1861" t="e">
        <f>VLOOKUP(T1861,[3]رکوردها!$A:$E,5,0)</f>
        <v>#N/A</v>
      </c>
    </row>
    <row r="1862" spans="1:28" s="41" customFormat="1" hidden="1" x14ac:dyDescent="0.2">
      <c r="A1862" s="36">
        <v>177496</v>
      </c>
      <c r="B1862" s="36">
        <v>1327</v>
      </c>
      <c r="C1862" s="36">
        <v>1865</v>
      </c>
      <c r="D1862" s="39" t="s">
        <v>5178</v>
      </c>
      <c r="E1862" s="39"/>
      <c r="F1862" s="37" t="s">
        <v>171</v>
      </c>
      <c r="G1862" s="37" t="s">
        <v>913</v>
      </c>
      <c r="H1862" s="38">
        <v>4337233</v>
      </c>
      <c r="I1862" s="38">
        <v>0</v>
      </c>
      <c r="J1862" s="38">
        <f t="shared" si="29"/>
        <v>4337233</v>
      </c>
      <c r="K1862" s="38"/>
      <c r="L1862" s="49"/>
      <c r="M1862" s="37" t="s">
        <v>63</v>
      </c>
      <c r="N1862" s="37" t="s">
        <v>64</v>
      </c>
      <c r="O1862" s="37" t="s">
        <v>157</v>
      </c>
      <c r="P1862" s="37" t="s">
        <v>158</v>
      </c>
      <c r="Q1862" s="37" t="s">
        <v>159</v>
      </c>
      <c r="R1862" s="37" t="s">
        <v>160</v>
      </c>
      <c r="S1862" s="37" t="s">
        <v>912</v>
      </c>
      <c r="T1862" s="37" t="s">
        <v>911</v>
      </c>
      <c r="U1862" s="1" t="e">
        <f>VLOOKUP(T1862,[2]VAT!$A:$D,1,0)</f>
        <v>#N/A</v>
      </c>
      <c r="V1862" s="37" t="s">
        <v>2</v>
      </c>
      <c r="W1862" s="37" t="s">
        <v>2</v>
      </c>
      <c r="X1862" t="e">
        <f>VLOOKUP(T1862,[3]رکوردها!$A:$B,2,0)</f>
        <v>#N/A</v>
      </c>
      <c r="Y1862" t="e">
        <f>VLOOKUP(T1862,[3]رکوردها!$A:$D,4,0)</f>
        <v>#N/A</v>
      </c>
      <c r="Z1862" t="e">
        <f>VLOOKUP(T1862,[3]رکوردها!$A:$C,3,0)</f>
        <v>#N/A</v>
      </c>
      <c r="AA1862" t="e">
        <f>VLOOKUP(T1862,[3]رکوردها!$A:$F,6,0)</f>
        <v>#N/A</v>
      </c>
      <c r="AB1862" t="e">
        <f>VLOOKUP(T1862,[3]رکوردها!$A:$E,5,0)</f>
        <v>#N/A</v>
      </c>
    </row>
    <row r="1863" spans="1:28" s="41" customFormat="1" hidden="1" x14ac:dyDescent="0.2">
      <c r="A1863" s="36">
        <v>177497</v>
      </c>
      <c r="B1863" s="36">
        <v>1327</v>
      </c>
      <c r="C1863" s="36">
        <v>1865</v>
      </c>
      <c r="D1863" s="39" t="s">
        <v>5178</v>
      </c>
      <c r="E1863" s="39"/>
      <c r="F1863" s="37" t="s">
        <v>171</v>
      </c>
      <c r="G1863" s="37" t="s">
        <v>913</v>
      </c>
      <c r="H1863" s="38">
        <v>4337233</v>
      </c>
      <c r="I1863" s="38">
        <v>0</v>
      </c>
      <c r="J1863" s="38">
        <f t="shared" si="29"/>
        <v>4337233</v>
      </c>
      <c r="K1863" s="38"/>
      <c r="L1863" s="49"/>
      <c r="M1863" s="37" t="s">
        <v>63</v>
      </c>
      <c r="N1863" s="37" t="s">
        <v>64</v>
      </c>
      <c r="O1863" s="37" t="s">
        <v>157</v>
      </c>
      <c r="P1863" s="37" t="s">
        <v>158</v>
      </c>
      <c r="Q1863" s="37" t="s">
        <v>159</v>
      </c>
      <c r="R1863" s="37" t="s">
        <v>160</v>
      </c>
      <c r="S1863" s="37" t="s">
        <v>912</v>
      </c>
      <c r="T1863" s="37" t="s">
        <v>911</v>
      </c>
      <c r="U1863" s="1" t="e">
        <f>VLOOKUP(T1863,[2]VAT!$A:$D,1,0)</f>
        <v>#N/A</v>
      </c>
      <c r="V1863" s="37" t="s">
        <v>2</v>
      </c>
      <c r="W1863" s="37" t="s">
        <v>2</v>
      </c>
      <c r="X1863" t="e">
        <f>VLOOKUP(T1863,[3]رکوردها!$A:$B,2,0)</f>
        <v>#N/A</v>
      </c>
      <c r="Y1863" t="e">
        <f>VLOOKUP(T1863,[3]رکوردها!$A:$D,4,0)</f>
        <v>#N/A</v>
      </c>
      <c r="Z1863" t="e">
        <f>VLOOKUP(T1863,[3]رکوردها!$A:$C,3,0)</f>
        <v>#N/A</v>
      </c>
      <c r="AA1863" t="e">
        <f>VLOOKUP(T1863,[3]رکوردها!$A:$F,6,0)</f>
        <v>#N/A</v>
      </c>
      <c r="AB1863" t="e">
        <f>VLOOKUP(T1863,[3]رکوردها!$A:$E,5,0)</f>
        <v>#N/A</v>
      </c>
    </row>
    <row r="1864" spans="1:28" s="41" customFormat="1" hidden="1" x14ac:dyDescent="0.2">
      <c r="A1864" s="36">
        <v>177498</v>
      </c>
      <c r="B1864" s="36">
        <v>1327</v>
      </c>
      <c r="C1864" s="36">
        <v>1865</v>
      </c>
      <c r="D1864" s="39" t="s">
        <v>5178</v>
      </c>
      <c r="E1864" s="39"/>
      <c r="F1864" s="37" t="s">
        <v>171</v>
      </c>
      <c r="G1864" s="37" t="s">
        <v>918</v>
      </c>
      <c r="H1864" s="38">
        <v>4337233</v>
      </c>
      <c r="I1864" s="38">
        <v>0</v>
      </c>
      <c r="J1864" s="38">
        <f t="shared" si="29"/>
        <v>4337233</v>
      </c>
      <c r="K1864" s="38"/>
      <c r="L1864" s="49"/>
      <c r="M1864" s="37" t="s">
        <v>63</v>
      </c>
      <c r="N1864" s="37" t="s">
        <v>64</v>
      </c>
      <c r="O1864" s="37" t="s">
        <v>157</v>
      </c>
      <c r="P1864" s="37" t="s">
        <v>158</v>
      </c>
      <c r="Q1864" s="37" t="s">
        <v>159</v>
      </c>
      <c r="R1864" s="37" t="s">
        <v>160</v>
      </c>
      <c r="S1864" s="37" t="s">
        <v>912</v>
      </c>
      <c r="T1864" s="37" t="s">
        <v>911</v>
      </c>
      <c r="U1864" s="1" t="e">
        <f>VLOOKUP(T1864,[2]VAT!$A:$D,1,0)</f>
        <v>#N/A</v>
      </c>
      <c r="V1864" s="37" t="s">
        <v>2</v>
      </c>
      <c r="W1864" s="37" t="s">
        <v>2</v>
      </c>
      <c r="X1864" t="e">
        <f>VLOOKUP(T1864,[3]رکوردها!$A:$B,2,0)</f>
        <v>#N/A</v>
      </c>
      <c r="Y1864" t="e">
        <f>VLOOKUP(T1864,[3]رکوردها!$A:$D,4,0)</f>
        <v>#N/A</v>
      </c>
      <c r="Z1864" t="e">
        <f>VLOOKUP(T1864,[3]رکوردها!$A:$C,3,0)</f>
        <v>#N/A</v>
      </c>
      <c r="AA1864" t="e">
        <f>VLOOKUP(T1864,[3]رکوردها!$A:$F,6,0)</f>
        <v>#N/A</v>
      </c>
      <c r="AB1864" t="e">
        <f>VLOOKUP(T1864,[3]رکوردها!$A:$E,5,0)</f>
        <v>#N/A</v>
      </c>
    </row>
    <row r="1865" spans="1:28" s="41" customFormat="1" hidden="1" x14ac:dyDescent="0.2">
      <c r="A1865" s="36">
        <v>177499</v>
      </c>
      <c r="B1865" s="36">
        <v>1327</v>
      </c>
      <c r="C1865" s="36">
        <v>1865</v>
      </c>
      <c r="D1865" s="39" t="s">
        <v>5178</v>
      </c>
      <c r="E1865" s="39"/>
      <c r="F1865" s="37" t="s">
        <v>171</v>
      </c>
      <c r="G1865" s="37" t="s">
        <v>913</v>
      </c>
      <c r="H1865" s="38">
        <v>4337233</v>
      </c>
      <c r="I1865" s="38">
        <v>0</v>
      </c>
      <c r="J1865" s="38">
        <f t="shared" si="29"/>
        <v>4337233</v>
      </c>
      <c r="K1865" s="38"/>
      <c r="L1865" s="49"/>
      <c r="M1865" s="37" t="s">
        <v>63</v>
      </c>
      <c r="N1865" s="37" t="s">
        <v>64</v>
      </c>
      <c r="O1865" s="37" t="s">
        <v>157</v>
      </c>
      <c r="P1865" s="37" t="s">
        <v>158</v>
      </c>
      <c r="Q1865" s="37" t="s">
        <v>159</v>
      </c>
      <c r="R1865" s="37" t="s">
        <v>160</v>
      </c>
      <c r="S1865" s="37" t="s">
        <v>912</v>
      </c>
      <c r="T1865" s="37" t="s">
        <v>911</v>
      </c>
      <c r="U1865" s="1" t="e">
        <f>VLOOKUP(T1865,[2]VAT!$A:$D,1,0)</f>
        <v>#N/A</v>
      </c>
      <c r="V1865" s="37" t="s">
        <v>2</v>
      </c>
      <c r="W1865" s="37" t="s">
        <v>2</v>
      </c>
      <c r="X1865" t="e">
        <f>VLOOKUP(T1865,[3]رکوردها!$A:$B,2,0)</f>
        <v>#N/A</v>
      </c>
      <c r="Y1865" t="e">
        <f>VLOOKUP(T1865,[3]رکوردها!$A:$D,4,0)</f>
        <v>#N/A</v>
      </c>
      <c r="Z1865" t="e">
        <f>VLOOKUP(T1865,[3]رکوردها!$A:$C,3,0)</f>
        <v>#N/A</v>
      </c>
      <c r="AA1865" t="e">
        <f>VLOOKUP(T1865,[3]رکوردها!$A:$F,6,0)</f>
        <v>#N/A</v>
      </c>
      <c r="AB1865" t="e">
        <f>VLOOKUP(T1865,[3]رکوردها!$A:$E,5,0)</f>
        <v>#N/A</v>
      </c>
    </row>
    <row r="1866" spans="1:28" s="41" customFormat="1" hidden="1" x14ac:dyDescent="0.2">
      <c r="A1866" s="36">
        <v>177500</v>
      </c>
      <c r="B1866" s="36">
        <v>1327</v>
      </c>
      <c r="C1866" s="36">
        <v>1865</v>
      </c>
      <c r="D1866" s="39" t="s">
        <v>5178</v>
      </c>
      <c r="E1866" s="39"/>
      <c r="F1866" s="37" t="s">
        <v>171</v>
      </c>
      <c r="G1866" s="37" t="s">
        <v>910</v>
      </c>
      <c r="H1866" s="38">
        <v>4337233</v>
      </c>
      <c r="I1866" s="38">
        <v>0</v>
      </c>
      <c r="J1866" s="38">
        <f t="shared" si="29"/>
        <v>4337233</v>
      </c>
      <c r="K1866" s="38"/>
      <c r="L1866" s="49"/>
      <c r="M1866" s="37" t="s">
        <v>63</v>
      </c>
      <c r="N1866" s="37" t="s">
        <v>64</v>
      </c>
      <c r="O1866" s="37" t="s">
        <v>157</v>
      </c>
      <c r="P1866" s="37" t="s">
        <v>158</v>
      </c>
      <c r="Q1866" s="37" t="s">
        <v>159</v>
      </c>
      <c r="R1866" s="37" t="s">
        <v>160</v>
      </c>
      <c r="S1866" s="37" t="s">
        <v>912</v>
      </c>
      <c r="T1866" s="37" t="s">
        <v>911</v>
      </c>
      <c r="U1866" s="1" t="e">
        <f>VLOOKUP(T1866,[2]VAT!$A:$D,1,0)</f>
        <v>#N/A</v>
      </c>
      <c r="V1866" s="37" t="s">
        <v>2</v>
      </c>
      <c r="W1866" s="37" t="s">
        <v>2</v>
      </c>
      <c r="X1866" t="e">
        <f>VLOOKUP(T1866,[3]رکوردها!$A:$B,2,0)</f>
        <v>#N/A</v>
      </c>
      <c r="Y1866" t="e">
        <f>VLOOKUP(T1866,[3]رکوردها!$A:$D,4,0)</f>
        <v>#N/A</v>
      </c>
      <c r="Z1866" t="e">
        <f>VLOOKUP(T1866,[3]رکوردها!$A:$C,3,0)</f>
        <v>#N/A</v>
      </c>
      <c r="AA1866" t="e">
        <f>VLOOKUP(T1866,[3]رکوردها!$A:$F,6,0)</f>
        <v>#N/A</v>
      </c>
      <c r="AB1866" t="e">
        <f>VLOOKUP(T1866,[3]رکوردها!$A:$E,5,0)</f>
        <v>#N/A</v>
      </c>
    </row>
    <row r="1867" spans="1:28" s="41" customFormat="1" hidden="1" x14ac:dyDescent="0.2">
      <c r="A1867" s="36">
        <v>177501</v>
      </c>
      <c r="B1867" s="36">
        <v>1327</v>
      </c>
      <c r="C1867" s="36">
        <v>1865</v>
      </c>
      <c r="D1867" s="39" t="s">
        <v>5178</v>
      </c>
      <c r="E1867" s="39"/>
      <c r="F1867" s="37" t="s">
        <v>171</v>
      </c>
      <c r="G1867" s="37" t="s">
        <v>926</v>
      </c>
      <c r="H1867" s="38">
        <v>4337233</v>
      </c>
      <c r="I1867" s="38">
        <v>0</v>
      </c>
      <c r="J1867" s="38">
        <f t="shared" ref="J1867:J1930" si="30">H1867-I1867</f>
        <v>4337233</v>
      </c>
      <c r="K1867" s="38"/>
      <c r="L1867" s="49"/>
      <c r="M1867" s="37" t="s">
        <v>63</v>
      </c>
      <c r="N1867" s="37" t="s">
        <v>64</v>
      </c>
      <c r="O1867" s="37" t="s">
        <v>157</v>
      </c>
      <c r="P1867" s="37" t="s">
        <v>158</v>
      </c>
      <c r="Q1867" s="37" t="s">
        <v>159</v>
      </c>
      <c r="R1867" s="37" t="s">
        <v>160</v>
      </c>
      <c r="S1867" s="37" t="s">
        <v>912</v>
      </c>
      <c r="T1867" s="37" t="s">
        <v>911</v>
      </c>
      <c r="U1867" s="1" t="e">
        <f>VLOOKUP(T1867,[2]VAT!$A:$D,1,0)</f>
        <v>#N/A</v>
      </c>
      <c r="V1867" s="37" t="s">
        <v>2</v>
      </c>
      <c r="W1867" s="37" t="s">
        <v>2</v>
      </c>
      <c r="X1867" t="e">
        <f>VLOOKUP(T1867,[3]رکوردها!$A:$B,2,0)</f>
        <v>#N/A</v>
      </c>
      <c r="Y1867" t="e">
        <f>VLOOKUP(T1867,[3]رکوردها!$A:$D,4,0)</f>
        <v>#N/A</v>
      </c>
      <c r="Z1867" t="e">
        <f>VLOOKUP(T1867,[3]رکوردها!$A:$C,3,0)</f>
        <v>#N/A</v>
      </c>
      <c r="AA1867" t="e">
        <f>VLOOKUP(T1867,[3]رکوردها!$A:$F,6,0)</f>
        <v>#N/A</v>
      </c>
      <c r="AB1867" t="e">
        <f>VLOOKUP(T1867,[3]رکوردها!$A:$E,5,0)</f>
        <v>#N/A</v>
      </c>
    </row>
    <row r="1868" spans="1:28" s="41" customFormat="1" hidden="1" x14ac:dyDescent="0.2">
      <c r="A1868" s="36">
        <v>177502</v>
      </c>
      <c r="B1868" s="36">
        <v>1327</v>
      </c>
      <c r="C1868" s="36">
        <v>1865</v>
      </c>
      <c r="D1868" s="39" t="s">
        <v>5178</v>
      </c>
      <c r="E1868" s="39"/>
      <c r="F1868" s="37" t="s">
        <v>171</v>
      </c>
      <c r="G1868" s="37" t="s">
        <v>926</v>
      </c>
      <c r="H1868" s="38">
        <v>4337233</v>
      </c>
      <c r="I1868" s="38">
        <v>0</v>
      </c>
      <c r="J1868" s="38">
        <f t="shared" si="30"/>
        <v>4337233</v>
      </c>
      <c r="K1868" s="38"/>
      <c r="L1868" s="49"/>
      <c r="M1868" s="37" t="s">
        <v>63</v>
      </c>
      <c r="N1868" s="37" t="s">
        <v>64</v>
      </c>
      <c r="O1868" s="37" t="s">
        <v>157</v>
      </c>
      <c r="P1868" s="37" t="s">
        <v>158</v>
      </c>
      <c r="Q1868" s="37" t="s">
        <v>159</v>
      </c>
      <c r="R1868" s="37" t="s">
        <v>160</v>
      </c>
      <c r="S1868" s="37" t="s">
        <v>912</v>
      </c>
      <c r="T1868" s="37" t="s">
        <v>911</v>
      </c>
      <c r="U1868" s="1" t="e">
        <f>VLOOKUP(T1868,[2]VAT!$A:$D,1,0)</f>
        <v>#N/A</v>
      </c>
      <c r="V1868" s="37" t="s">
        <v>2</v>
      </c>
      <c r="W1868" s="37" t="s">
        <v>2</v>
      </c>
      <c r="X1868" t="e">
        <f>VLOOKUP(T1868,[3]رکوردها!$A:$B,2,0)</f>
        <v>#N/A</v>
      </c>
      <c r="Y1868" t="e">
        <f>VLOOKUP(T1868,[3]رکوردها!$A:$D,4,0)</f>
        <v>#N/A</v>
      </c>
      <c r="Z1868" t="e">
        <f>VLOOKUP(T1868,[3]رکوردها!$A:$C,3,0)</f>
        <v>#N/A</v>
      </c>
      <c r="AA1868" t="e">
        <f>VLOOKUP(T1868,[3]رکوردها!$A:$F,6,0)</f>
        <v>#N/A</v>
      </c>
      <c r="AB1868" t="e">
        <f>VLOOKUP(T1868,[3]رکوردها!$A:$E,5,0)</f>
        <v>#N/A</v>
      </c>
    </row>
    <row r="1869" spans="1:28" s="41" customFormat="1" hidden="1" x14ac:dyDescent="0.2">
      <c r="A1869" s="36">
        <v>177503</v>
      </c>
      <c r="B1869" s="36">
        <v>1327</v>
      </c>
      <c r="C1869" s="36">
        <v>1865</v>
      </c>
      <c r="D1869" s="39" t="s">
        <v>5178</v>
      </c>
      <c r="E1869" s="39"/>
      <c r="F1869" s="37" t="s">
        <v>171</v>
      </c>
      <c r="G1869" s="37" t="s">
        <v>926</v>
      </c>
      <c r="H1869" s="38">
        <v>4337233</v>
      </c>
      <c r="I1869" s="38">
        <v>0</v>
      </c>
      <c r="J1869" s="38">
        <f t="shared" si="30"/>
        <v>4337233</v>
      </c>
      <c r="K1869" s="38"/>
      <c r="L1869" s="49"/>
      <c r="M1869" s="37" t="s">
        <v>63</v>
      </c>
      <c r="N1869" s="37" t="s">
        <v>64</v>
      </c>
      <c r="O1869" s="37" t="s">
        <v>157</v>
      </c>
      <c r="P1869" s="37" t="s">
        <v>158</v>
      </c>
      <c r="Q1869" s="37" t="s">
        <v>159</v>
      </c>
      <c r="R1869" s="37" t="s">
        <v>160</v>
      </c>
      <c r="S1869" s="37" t="s">
        <v>912</v>
      </c>
      <c r="T1869" s="37" t="s">
        <v>911</v>
      </c>
      <c r="U1869" s="1" t="e">
        <f>VLOOKUP(T1869,[2]VAT!$A:$D,1,0)</f>
        <v>#N/A</v>
      </c>
      <c r="V1869" s="37" t="s">
        <v>2</v>
      </c>
      <c r="W1869" s="37" t="s">
        <v>2</v>
      </c>
      <c r="X1869" t="e">
        <f>VLOOKUP(T1869,[3]رکوردها!$A:$B,2,0)</f>
        <v>#N/A</v>
      </c>
      <c r="Y1869" t="e">
        <f>VLOOKUP(T1869,[3]رکوردها!$A:$D,4,0)</f>
        <v>#N/A</v>
      </c>
      <c r="Z1869" t="e">
        <f>VLOOKUP(T1869,[3]رکوردها!$A:$C,3,0)</f>
        <v>#N/A</v>
      </c>
      <c r="AA1869" t="e">
        <f>VLOOKUP(T1869,[3]رکوردها!$A:$F,6,0)</f>
        <v>#N/A</v>
      </c>
      <c r="AB1869" t="e">
        <f>VLOOKUP(T1869,[3]رکوردها!$A:$E,5,0)</f>
        <v>#N/A</v>
      </c>
    </row>
    <row r="1870" spans="1:28" s="41" customFormat="1" hidden="1" x14ac:dyDescent="0.2">
      <c r="A1870" s="36">
        <v>177504</v>
      </c>
      <c r="B1870" s="36">
        <v>1327</v>
      </c>
      <c r="C1870" s="36">
        <v>1865</v>
      </c>
      <c r="D1870" s="39" t="s">
        <v>5178</v>
      </c>
      <c r="E1870" s="39"/>
      <c r="F1870" s="37" t="s">
        <v>171</v>
      </c>
      <c r="G1870" s="37" t="s">
        <v>926</v>
      </c>
      <c r="H1870" s="38">
        <v>4337233</v>
      </c>
      <c r="I1870" s="38">
        <v>0</v>
      </c>
      <c r="J1870" s="38">
        <f t="shared" si="30"/>
        <v>4337233</v>
      </c>
      <c r="K1870" s="38"/>
      <c r="L1870" s="49"/>
      <c r="M1870" s="37" t="s">
        <v>63</v>
      </c>
      <c r="N1870" s="37" t="s">
        <v>64</v>
      </c>
      <c r="O1870" s="37" t="s">
        <v>157</v>
      </c>
      <c r="P1870" s="37" t="s">
        <v>158</v>
      </c>
      <c r="Q1870" s="37" t="s">
        <v>159</v>
      </c>
      <c r="R1870" s="37" t="s">
        <v>160</v>
      </c>
      <c r="S1870" s="37" t="s">
        <v>912</v>
      </c>
      <c r="T1870" s="37" t="s">
        <v>911</v>
      </c>
      <c r="U1870" s="1" t="e">
        <f>VLOOKUP(T1870,[2]VAT!$A:$D,1,0)</f>
        <v>#N/A</v>
      </c>
      <c r="V1870" s="37" t="s">
        <v>2</v>
      </c>
      <c r="W1870" s="37" t="s">
        <v>2</v>
      </c>
      <c r="X1870" t="e">
        <f>VLOOKUP(T1870,[3]رکوردها!$A:$B,2,0)</f>
        <v>#N/A</v>
      </c>
      <c r="Y1870" t="e">
        <f>VLOOKUP(T1870,[3]رکوردها!$A:$D,4,0)</f>
        <v>#N/A</v>
      </c>
      <c r="Z1870" t="e">
        <f>VLOOKUP(T1870,[3]رکوردها!$A:$C,3,0)</f>
        <v>#N/A</v>
      </c>
      <c r="AA1870" t="e">
        <f>VLOOKUP(T1870,[3]رکوردها!$A:$F,6,0)</f>
        <v>#N/A</v>
      </c>
      <c r="AB1870" t="e">
        <f>VLOOKUP(T1870,[3]رکوردها!$A:$E,5,0)</f>
        <v>#N/A</v>
      </c>
    </row>
    <row r="1871" spans="1:28" s="41" customFormat="1" hidden="1" x14ac:dyDescent="0.2">
      <c r="A1871" s="36">
        <v>177505</v>
      </c>
      <c r="B1871" s="36">
        <v>1327</v>
      </c>
      <c r="C1871" s="36">
        <v>1865</v>
      </c>
      <c r="D1871" s="39" t="s">
        <v>5178</v>
      </c>
      <c r="E1871" s="39"/>
      <c r="F1871" s="37" t="s">
        <v>171</v>
      </c>
      <c r="G1871" s="37" t="s">
        <v>926</v>
      </c>
      <c r="H1871" s="38">
        <v>4337233</v>
      </c>
      <c r="I1871" s="38">
        <v>0</v>
      </c>
      <c r="J1871" s="38">
        <f t="shared" si="30"/>
        <v>4337233</v>
      </c>
      <c r="K1871" s="38"/>
      <c r="L1871" s="49"/>
      <c r="M1871" s="37" t="s">
        <v>63</v>
      </c>
      <c r="N1871" s="37" t="s">
        <v>64</v>
      </c>
      <c r="O1871" s="37" t="s">
        <v>157</v>
      </c>
      <c r="P1871" s="37" t="s">
        <v>158</v>
      </c>
      <c r="Q1871" s="37" t="s">
        <v>159</v>
      </c>
      <c r="R1871" s="37" t="s">
        <v>160</v>
      </c>
      <c r="S1871" s="37" t="s">
        <v>912</v>
      </c>
      <c r="T1871" s="37" t="s">
        <v>911</v>
      </c>
      <c r="U1871" s="1" t="e">
        <f>VLOOKUP(T1871,[2]VAT!$A:$D,1,0)</f>
        <v>#N/A</v>
      </c>
      <c r="V1871" s="37" t="s">
        <v>2</v>
      </c>
      <c r="W1871" s="37" t="s">
        <v>2</v>
      </c>
      <c r="X1871" t="e">
        <f>VLOOKUP(T1871,[3]رکوردها!$A:$B,2,0)</f>
        <v>#N/A</v>
      </c>
      <c r="Y1871" t="e">
        <f>VLOOKUP(T1871,[3]رکوردها!$A:$D,4,0)</f>
        <v>#N/A</v>
      </c>
      <c r="Z1871" t="e">
        <f>VLOOKUP(T1871,[3]رکوردها!$A:$C,3,0)</f>
        <v>#N/A</v>
      </c>
      <c r="AA1871" t="e">
        <f>VLOOKUP(T1871,[3]رکوردها!$A:$F,6,0)</f>
        <v>#N/A</v>
      </c>
      <c r="AB1871" t="e">
        <f>VLOOKUP(T1871,[3]رکوردها!$A:$E,5,0)</f>
        <v>#N/A</v>
      </c>
    </row>
    <row r="1872" spans="1:28" s="41" customFormat="1" hidden="1" x14ac:dyDescent="0.2">
      <c r="A1872" s="36">
        <v>177506</v>
      </c>
      <c r="B1872" s="36">
        <v>1327</v>
      </c>
      <c r="C1872" s="36">
        <v>1865</v>
      </c>
      <c r="D1872" s="39" t="s">
        <v>5178</v>
      </c>
      <c r="E1872" s="39"/>
      <c r="F1872" s="37" t="s">
        <v>171</v>
      </c>
      <c r="G1872" s="37" t="s">
        <v>926</v>
      </c>
      <c r="H1872" s="38">
        <v>4337233</v>
      </c>
      <c r="I1872" s="38">
        <v>0</v>
      </c>
      <c r="J1872" s="38">
        <f t="shared" si="30"/>
        <v>4337233</v>
      </c>
      <c r="K1872" s="38"/>
      <c r="L1872" s="49"/>
      <c r="M1872" s="37" t="s">
        <v>63</v>
      </c>
      <c r="N1872" s="37" t="s">
        <v>64</v>
      </c>
      <c r="O1872" s="37" t="s">
        <v>157</v>
      </c>
      <c r="P1872" s="37" t="s">
        <v>158</v>
      </c>
      <c r="Q1872" s="37" t="s">
        <v>159</v>
      </c>
      <c r="R1872" s="37" t="s">
        <v>160</v>
      </c>
      <c r="S1872" s="37" t="s">
        <v>912</v>
      </c>
      <c r="T1872" s="37" t="s">
        <v>911</v>
      </c>
      <c r="U1872" s="1" t="e">
        <f>VLOOKUP(T1872,[2]VAT!$A:$D,1,0)</f>
        <v>#N/A</v>
      </c>
      <c r="V1872" s="37" t="s">
        <v>2</v>
      </c>
      <c r="W1872" s="37" t="s">
        <v>2</v>
      </c>
      <c r="X1872" t="e">
        <f>VLOOKUP(T1872,[3]رکوردها!$A:$B,2,0)</f>
        <v>#N/A</v>
      </c>
      <c r="Y1872" t="e">
        <f>VLOOKUP(T1872,[3]رکوردها!$A:$D,4,0)</f>
        <v>#N/A</v>
      </c>
      <c r="Z1872" t="e">
        <f>VLOOKUP(T1872,[3]رکوردها!$A:$C,3,0)</f>
        <v>#N/A</v>
      </c>
      <c r="AA1872" t="e">
        <f>VLOOKUP(T1872,[3]رکوردها!$A:$F,6,0)</f>
        <v>#N/A</v>
      </c>
      <c r="AB1872" t="e">
        <f>VLOOKUP(T1872,[3]رکوردها!$A:$E,5,0)</f>
        <v>#N/A</v>
      </c>
    </row>
    <row r="1873" spans="1:28" s="41" customFormat="1" hidden="1" x14ac:dyDescent="0.2">
      <c r="A1873" s="36">
        <v>177507</v>
      </c>
      <c r="B1873" s="36">
        <v>1327</v>
      </c>
      <c r="C1873" s="36">
        <v>1865</v>
      </c>
      <c r="D1873" s="39" t="s">
        <v>5178</v>
      </c>
      <c r="E1873" s="39"/>
      <c r="F1873" s="37" t="s">
        <v>171</v>
      </c>
      <c r="G1873" s="37" t="s">
        <v>926</v>
      </c>
      <c r="H1873" s="38">
        <v>4337233</v>
      </c>
      <c r="I1873" s="38">
        <v>0</v>
      </c>
      <c r="J1873" s="38">
        <f t="shared" si="30"/>
        <v>4337233</v>
      </c>
      <c r="K1873" s="38"/>
      <c r="L1873" s="49"/>
      <c r="M1873" s="37" t="s">
        <v>63</v>
      </c>
      <c r="N1873" s="37" t="s">
        <v>64</v>
      </c>
      <c r="O1873" s="37" t="s">
        <v>157</v>
      </c>
      <c r="P1873" s="37" t="s">
        <v>158</v>
      </c>
      <c r="Q1873" s="37" t="s">
        <v>159</v>
      </c>
      <c r="R1873" s="37" t="s">
        <v>160</v>
      </c>
      <c r="S1873" s="37" t="s">
        <v>912</v>
      </c>
      <c r="T1873" s="37" t="s">
        <v>911</v>
      </c>
      <c r="U1873" s="1" t="e">
        <f>VLOOKUP(T1873,[2]VAT!$A:$D,1,0)</f>
        <v>#N/A</v>
      </c>
      <c r="V1873" s="37" t="s">
        <v>2</v>
      </c>
      <c r="W1873" s="37" t="s">
        <v>2</v>
      </c>
      <c r="X1873" t="e">
        <f>VLOOKUP(T1873,[3]رکوردها!$A:$B,2,0)</f>
        <v>#N/A</v>
      </c>
      <c r="Y1873" t="e">
        <f>VLOOKUP(T1873,[3]رکوردها!$A:$D,4,0)</f>
        <v>#N/A</v>
      </c>
      <c r="Z1873" t="e">
        <f>VLOOKUP(T1873,[3]رکوردها!$A:$C,3,0)</f>
        <v>#N/A</v>
      </c>
      <c r="AA1873" t="e">
        <f>VLOOKUP(T1873,[3]رکوردها!$A:$F,6,0)</f>
        <v>#N/A</v>
      </c>
      <c r="AB1873" t="e">
        <f>VLOOKUP(T1873,[3]رکوردها!$A:$E,5,0)</f>
        <v>#N/A</v>
      </c>
    </row>
    <row r="1874" spans="1:28" s="41" customFormat="1" hidden="1" x14ac:dyDescent="0.2">
      <c r="A1874" s="36">
        <v>177508</v>
      </c>
      <c r="B1874" s="36">
        <v>1327</v>
      </c>
      <c r="C1874" s="36">
        <v>1865</v>
      </c>
      <c r="D1874" s="39" t="s">
        <v>5178</v>
      </c>
      <c r="E1874" s="39"/>
      <c r="F1874" s="37" t="s">
        <v>171</v>
      </c>
      <c r="G1874" s="37" t="s">
        <v>913</v>
      </c>
      <c r="H1874" s="38">
        <v>4337233</v>
      </c>
      <c r="I1874" s="38">
        <v>0</v>
      </c>
      <c r="J1874" s="38">
        <f t="shared" si="30"/>
        <v>4337233</v>
      </c>
      <c r="K1874" s="38"/>
      <c r="L1874" s="49"/>
      <c r="M1874" s="37" t="s">
        <v>63</v>
      </c>
      <c r="N1874" s="37" t="s">
        <v>64</v>
      </c>
      <c r="O1874" s="37" t="s">
        <v>157</v>
      </c>
      <c r="P1874" s="37" t="s">
        <v>158</v>
      </c>
      <c r="Q1874" s="37" t="s">
        <v>159</v>
      </c>
      <c r="R1874" s="37" t="s">
        <v>160</v>
      </c>
      <c r="S1874" s="37" t="s">
        <v>912</v>
      </c>
      <c r="T1874" s="37" t="s">
        <v>911</v>
      </c>
      <c r="U1874" s="1" t="e">
        <f>VLOOKUP(T1874,[2]VAT!$A:$D,1,0)</f>
        <v>#N/A</v>
      </c>
      <c r="V1874" s="37" t="s">
        <v>2</v>
      </c>
      <c r="W1874" s="37" t="s">
        <v>2</v>
      </c>
      <c r="X1874" t="e">
        <f>VLOOKUP(T1874,[3]رکوردها!$A:$B,2,0)</f>
        <v>#N/A</v>
      </c>
      <c r="Y1874" t="e">
        <f>VLOOKUP(T1874,[3]رکوردها!$A:$D,4,0)</f>
        <v>#N/A</v>
      </c>
      <c r="Z1874" t="e">
        <f>VLOOKUP(T1874,[3]رکوردها!$A:$C,3,0)</f>
        <v>#N/A</v>
      </c>
      <c r="AA1874" t="e">
        <f>VLOOKUP(T1874,[3]رکوردها!$A:$F,6,0)</f>
        <v>#N/A</v>
      </c>
      <c r="AB1874" t="e">
        <f>VLOOKUP(T1874,[3]رکوردها!$A:$E,5,0)</f>
        <v>#N/A</v>
      </c>
    </row>
    <row r="1875" spans="1:28" s="41" customFormat="1" hidden="1" x14ac:dyDescent="0.2">
      <c r="A1875" s="36">
        <v>177509</v>
      </c>
      <c r="B1875" s="36">
        <v>1327</v>
      </c>
      <c r="C1875" s="36">
        <v>1865</v>
      </c>
      <c r="D1875" s="39" t="s">
        <v>5178</v>
      </c>
      <c r="E1875" s="39"/>
      <c r="F1875" s="37" t="s">
        <v>171</v>
      </c>
      <c r="G1875" s="37" t="s">
        <v>927</v>
      </c>
      <c r="H1875" s="38">
        <v>4337233</v>
      </c>
      <c r="I1875" s="38">
        <v>0</v>
      </c>
      <c r="J1875" s="38">
        <f t="shared" si="30"/>
        <v>4337233</v>
      </c>
      <c r="K1875" s="38"/>
      <c r="L1875" s="49"/>
      <c r="M1875" s="37" t="s">
        <v>63</v>
      </c>
      <c r="N1875" s="37" t="s">
        <v>64</v>
      </c>
      <c r="O1875" s="37" t="s">
        <v>157</v>
      </c>
      <c r="P1875" s="37" t="s">
        <v>158</v>
      </c>
      <c r="Q1875" s="37" t="s">
        <v>159</v>
      </c>
      <c r="R1875" s="37" t="s">
        <v>160</v>
      </c>
      <c r="S1875" s="37" t="s">
        <v>912</v>
      </c>
      <c r="T1875" s="37" t="s">
        <v>911</v>
      </c>
      <c r="U1875" s="1" t="e">
        <f>VLOOKUP(T1875,[2]VAT!$A:$D,1,0)</f>
        <v>#N/A</v>
      </c>
      <c r="V1875" s="37" t="s">
        <v>2</v>
      </c>
      <c r="W1875" s="37" t="s">
        <v>2</v>
      </c>
      <c r="X1875" t="e">
        <f>VLOOKUP(T1875,[3]رکوردها!$A:$B,2,0)</f>
        <v>#N/A</v>
      </c>
      <c r="Y1875" t="e">
        <f>VLOOKUP(T1875,[3]رکوردها!$A:$D,4,0)</f>
        <v>#N/A</v>
      </c>
      <c r="Z1875" t="e">
        <f>VLOOKUP(T1875,[3]رکوردها!$A:$C,3,0)</f>
        <v>#N/A</v>
      </c>
      <c r="AA1875" t="e">
        <f>VLOOKUP(T1875,[3]رکوردها!$A:$F,6,0)</f>
        <v>#N/A</v>
      </c>
      <c r="AB1875" t="e">
        <f>VLOOKUP(T1875,[3]رکوردها!$A:$E,5,0)</f>
        <v>#N/A</v>
      </c>
    </row>
    <row r="1876" spans="1:28" s="41" customFormat="1" hidden="1" x14ac:dyDescent="0.2">
      <c r="A1876" s="36">
        <v>177510</v>
      </c>
      <c r="B1876" s="36">
        <v>1327</v>
      </c>
      <c r="C1876" s="36">
        <v>1865</v>
      </c>
      <c r="D1876" s="39" t="s">
        <v>5178</v>
      </c>
      <c r="E1876" s="39"/>
      <c r="F1876" s="37" t="s">
        <v>171</v>
      </c>
      <c r="G1876" s="37" t="s">
        <v>920</v>
      </c>
      <c r="H1876" s="38">
        <v>4337233</v>
      </c>
      <c r="I1876" s="38">
        <v>0</v>
      </c>
      <c r="J1876" s="38">
        <f t="shared" si="30"/>
        <v>4337233</v>
      </c>
      <c r="K1876" s="38"/>
      <c r="L1876" s="49"/>
      <c r="M1876" s="37" t="s">
        <v>63</v>
      </c>
      <c r="N1876" s="37" t="s">
        <v>64</v>
      </c>
      <c r="O1876" s="37" t="s">
        <v>157</v>
      </c>
      <c r="P1876" s="37" t="s">
        <v>158</v>
      </c>
      <c r="Q1876" s="37" t="s">
        <v>159</v>
      </c>
      <c r="R1876" s="37" t="s">
        <v>160</v>
      </c>
      <c r="S1876" s="37" t="s">
        <v>912</v>
      </c>
      <c r="T1876" s="37" t="s">
        <v>911</v>
      </c>
      <c r="U1876" s="1" t="e">
        <f>VLOOKUP(T1876,[2]VAT!$A:$D,1,0)</f>
        <v>#N/A</v>
      </c>
      <c r="V1876" s="37" t="s">
        <v>2</v>
      </c>
      <c r="W1876" s="37" t="s">
        <v>2</v>
      </c>
      <c r="X1876" t="e">
        <f>VLOOKUP(T1876,[3]رکوردها!$A:$B,2,0)</f>
        <v>#N/A</v>
      </c>
      <c r="Y1876" t="e">
        <f>VLOOKUP(T1876,[3]رکوردها!$A:$D,4,0)</f>
        <v>#N/A</v>
      </c>
      <c r="Z1876" t="e">
        <f>VLOOKUP(T1876,[3]رکوردها!$A:$C,3,0)</f>
        <v>#N/A</v>
      </c>
      <c r="AA1876" t="e">
        <f>VLOOKUP(T1876,[3]رکوردها!$A:$F,6,0)</f>
        <v>#N/A</v>
      </c>
      <c r="AB1876" t="e">
        <f>VLOOKUP(T1876,[3]رکوردها!$A:$E,5,0)</f>
        <v>#N/A</v>
      </c>
    </row>
    <row r="1877" spans="1:28" s="41" customFormat="1" hidden="1" x14ac:dyDescent="0.2">
      <c r="A1877" s="36">
        <v>177511</v>
      </c>
      <c r="B1877" s="36">
        <v>1327</v>
      </c>
      <c r="C1877" s="36">
        <v>1865</v>
      </c>
      <c r="D1877" s="39" t="s">
        <v>5178</v>
      </c>
      <c r="E1877" s="39"/>
      <c r="F1877" s="37" t="s">
        <v>171</v>
      </c>
      <c r="G1877" s="37" t="s">
        <v>913</v>
      </c>
      <c r="H1877" s="38">
        <v>4337233</v>
      </c>
      <c r="I1877" s="38">
        <v>0</v>
      </c>
      <c r="J1877" s="38">
        <f t="shared" si="30"/>
        <v>4337233</v>
      </c>
      <c r="K1877" s="38"/>
      <c r="L1877" s="49"/>
      <c r="M1877" s="37" t="s">
        <v>63</v>
      </c>
      <c r="N1877" s="37" t="s">
        <v>64</v>
      </c>
      <c r="O1877" s="37" t="s">
        <v>157</v>
      </c>
      <c r="P1877" s="37" t="s">
        <v>158</v>
      </c>
      <c r="Q1877" s="37" t="s">
        <v>159</v>
      </c>
      <c r="R1877" s="37" t="s">
        <v>160</v>
      </c>
      <c r="S1877" s="37" t="s">
        <v>912</v>
      </c>
      <c r="T1877" s="37" t="s">
        <v>911</v>
      </c>
      <c r="U1877" s="1" t="e">
        <f>VLOOKUP(T1877,[2]VAT!$A:$D,1,0)</f>
        <v>#N/A</v>
      </c>
      <c r="V1877" s="37" t="s">
        <v>2</v>
      </c>
      <c r="W1877" s="37" t="s">
        <v>2</v>
      </c>
      <c r="X1877" t="e">
        <f>VLOOKUP(T1877,[3]رکوردها!$A:$B,2,0)</f>
        <v>#N/A</v>
      </c>
      <c r="Y1877" t="e">
        <f>VLOOKUP(T1877,[3]رکوردها!$A:$D,4,0)</f>
        <v>#N/A</v>
      </c>
      <c r="Z1877" t="e">
        <f>VLOOKUP(T1877,[3]رکوردها!$A:$C,3,0)</f>
        <v>#N/A</v>
      </c>
      <c r="AA1877" t="e">
        <f>VLOOKUP(T1877,[3]رکوردها!$A:$F,6,0)</f>
        <v>#N/A</v>
      </c>
      <c r="AB1877" t="e">
        <f>VLOOKUP(T1877,[3]رکوردها!$A:$E,5,0)</f>
        <v>#N/A</v>
      </c>
    </row>
    <row r="1878" spans="1:28" s="41" customFormat="1" hidden="1" x14ac:dyDescent="0.2">
      <c r="A1878" s="36">
        <v>177512</v>
      </c>
      <c r="B1878" s="36">
        <v>1327</v>
      </c>
      <c r="C1878" s="36">
        <v>1865</v>
      </c>
      <c r="D1878" s="39" t="s">
        <v>5178</v>
      </c>
      <c r="E1878" s="39"/>
      <c r="F1878" s="37" t="s">
        <v>171</v>
      </c>
      <c r="G1878" s="37" t="s">
        <v>913</v>
      </c>
      <c r="H1878" s="38">
        <v>4337233</v>
      </c>
      <c r="I1878" s="38">
        <v>0</v>
      </c>
      <c r="J1878" s="38">
        <f t="shared" si="30"/>
        <v>4337233</v>
      </c>
      <c r="K1878" s="38"/>
      <c r="L1878" s="49"/>
      <c r="M1878" s="37" t="s">
        <v>63</v>
      </c>
      <c r="N1878" s="37" t="s">
        <v>64</v>
      </c>
      <c r="O1878" s="37" t="s">
        <v>157</v>
      </c>
      <c r="P1878" s="37" t="s">
        <v>158</v>
      </c>
      <c r="Q1878" s="37" t="s">
        <v>159</v>
      </c>
      <c r="R1878" s="37" t="s">
        <v>160</v>
      </c>
      <c r="S1878" s="37" t="s">
        <v>912</v>
      </c>
      <c r="T1878" s="37" t="s">
        <v>911</v>
      </c>
      <c r="U1878" s="1" t="e">
        <f>VLOOKUP(T1878,[2]VAT!$A:$D,1,0)</f>
        <v>#N/A</v>
      </c>
      <c r="V1878" s="37" t="s">
        <v>2</v>
      </c>
      <c r="W1878" s="37" t="s">
        <v>2</v>
      </c>
      <c r="X1878" t="e">
        <f>VLOOKUP(T1878,[3]رکوردها!$A:$B,2,0)</f>
        <v>#N/A</v>
      </c>
      <c r="Y1878" t="e">
        <f>VLOOKUP(T1878,[3]رکوردها!$A:$D,4,0)</f>
        <v>#N/A</v>
      </c>
      <c r="Z1878" t="e">
        <f>VLOOKUP(T1878,[3]رکوردها!$A:$C,3,0)</f>
        <v>#N/A</v>
      </c>
      <c r="AA1878" t="e">
        <f>VLOOKUP(T1878,[3]رکوردها!$A:$F,6,0)</f>
        <v>#N/A</v>
      </c>
      <c r="AB1878" t="e">
        <f>VLOOKUP(T1878,[3]رکوردها!$A:$E,5,0)</f>
        <v>#N/A</v>
      </c>
    </row>
    <row r="1879" spans="1:28" s="41" customFormat="1" hidden="1" x14ac:dyDescent="0.2">
      <c r="A1879" s="36">
        <v>177513</v>
      </c>
      <c r="B1879" s="36">
        <v>1327</v>
      </c>
      <c r="C1879" s="36">
        <v>1865</v>
      </c>
      <c r="D1879" s="39" t="s">
        <v>5178</v>
      </c>
      <c r="E1879" s="39"/>
      <c r="F1879" s="37" t="s">
        <v>171</v>
      </c>
      <c r="G1879" s="37" t="s">
        <v>925</v>
      </c>
      <c r="H1879" s="38">
        <v>4337233</v>
      </c>
      <c r="I1879" s="38">
        <v>0</v>
      </c>
      <c r="J1879" s="38">
        <f t="shared" si="30"/>
        <v>4337233</v>
      </c>
      <c r="K1879" s="38"/>
      <c r="L1879" s="49"/>
      <c r="M1879" s="37" t="s">
        <v>63</v>
      </c>
      <c r="N1879" s="37" t="s">
        <v>64</v>
      </c>
      <c r="O1879" s="37" t="s">
        <v>157</v>
      </c>
      <c r="P1879" s="37" t="s">
        <v>158</v>
      </c>
      <c r="Q1879" s="37" t="s">
        <v>159</v>
      </c>
      <c r="R1879" s="37" t="s">
        <v>160</v>
      </c>
      <c r="S1879" s="37" t="s">
        <v>912</v>
      </c>
      <c r="T1879" s="37" t="s">
        <v>911</v>
      </c>
      <c r="U1879" s="1" t="e">
        <f>VLOOKUP(T1879,[2]VAT!$A:$D,1,0)</f>
        <v>#N/A</v>
      </c>
      <c r="V1879" s="37" t="s">
        <v>2</v>
      </c>
      <c r="W1879" s="37" t="s">
        <v>2</v>
      </c>
      <c r="X1879" t="e">
        <f>VLOOKUP(T1879,[3]رکوردها!$A:$B,2,0)</f>
        <v>#N/A</v>
      </c>
      <c r="Y1879" t="e">
        <f>VLOOKUP(T1879,[3]رکوردها!$A:$D,4,0)</f>
        <v>#N/A</v>
      </c>
      <c r="Z1879" t="e">
        <f>VLOOKUP(T1879,[3]رکوردها!$A:$C,3,0)</f>
        <v>#N/A</v>
      </c>
      <c r="AA1879" t="e">
        <f>VLOOKUP(T1879,[3]رکوردها!$A:$F,6,0)</f>
        <v>#N/A</v>
      </c>
      <c r="AB1879" t="e">
        <f>VLOOKUP(T1879,[3]رکوردها!$A:$E,5,0)</f>
        <v>#N/A</v>
      </c>
    </row>
    <row r="1880" spans="1:28" s="41" customFormat="1" hidden="1" x14ac:dyDescent="0.2">
      <c r="A1880" s="36">
        <v>177514</v>
      </c>
      <c r="B1880" s="36">
        <v>1327</v>
      </c>
      <c r="C1880" s="36">
        <v>1865</v>
      </c>
      <c r="D1880" s="39" t="s">
        <v>5178</v>
      </c>
      <c r="E1880" s="39"/>
      <c r="F1880" s="37" t="s">
        <v>171</v>
      </c>
      <c r="G1880" s="37" t="s">
        <v>910</v>
      </c>
      <c r="H1880" s="38">
        <v>4337233</v>
      </c>
      <c r="I1880" s="38">
        <v>0</v>
      </c>
      <c r="J1880" s="38">
        <f t="shared" si="30"/>
        <v>4337233</v>
      </c>
      <c r="K1880" s="38"/>
      <c r="L1880" s="49"/>
      <c r="M1880" s="37" t="s">
        <v>63</v>
      </c>
      <c r="N1880" s="37" t="s">
        <v>64</v>
      </c>
      <c r="O1880" s="37" t="s">
        <v>157</v>
      </c>
      <c r="P1880" s="37" t="s">
        <v>158</v>
      </c>
      <c r="Q1880" s="37" t="s">
        <v>159</v>
      </c>
      <c r="R1880" s="37" t="s">
        <v>160</v>
      </c>
      <c r="S1880" s="37" t="s">
        <v>912</v>
      </c>
      <c r="T1880" s="37" t="s">
        <v>911</v>
      </c>
      <c r="U1880" s="1" t="e">
        <f>VLOOKUP(T1880,[2]VAT!$A:$D,1,0)</f>
        <v>#N/A</v>
      </c>
      <c r="V1880" s="37" t="s">
        <v>2</v>
      </c>
      <c r="W1880" s="37" t="s">
        <v>2</v>
      </c>
      <c r="X1880" t="e">
        <f>VLOOKUP(T1880,[3]رکوردها!$A:$B,2,0)</f>
        <v>#N/A</v>
      </c>
      <c r="Y1880" t="e">
        <f>VLOOKUP(T1880,[3]رکوردها!$A:$D,4,0)</f>
        <v>#N/A</v>
      </c>
      <c r="Z1880" t="e">
        <f>VLOOKUP(T1880,[3]رکوردها!$A:$C,3,0)</f>
        <v>#N/A</v>
      </c>
      <c r="AA1880" t="e">
        <f>VLOOKUP(T1880,[3]رکوردها!$A:$F,6,0)</f>
        <v>#N/A</v>
      </c>
      <c r="AB1880" t="e">
        <f>VLOOKUP(T1880,[3]رکوردها!$A:$E,5,0)</f>
        <v>#N/A</v>
      </c>
    </row>
    <row r="1881" spans="1:28" s="41" customFormat="1" hidden="1" x14ac:dyDescent="0.2">
      <c r="A1881" s="36">
        <v>177515</v>
      </c>
      <c r="B1881" s="36">
        <v>1327</v>
      </c>
      <c r="C1881" s="36">
        <v>1865</v>
      </c>
      <c r="D1881" s="39" t="s">
        <v>5178</v>
      </c>
      <c r="E1881" s="39"/>
      <c r="F1881" s="37" t="s">
        <v>171</v>
      </c>
      <c r="G1881" s="37" t="s">
        <v>913</v>
      </c>
      <c r="H1881" s="38">
        <v>4337233</v>
      </c>
      <c r="I1881" s="38">
        <v>0</v>
      </c>
      <c r="J1881" s="38">
        <f t="shared" si="30"/>
        <v>4337233</v>
      </c>
      <c r="K1881" s="38"/>
      <c r="L1881" s="49"/>
      <c r="M1881" s="37" t="s">
        <v>63</v>
      </c>
      <c r="N1881" s="37" t="s">
        <v>64</v>
      </c>
      <c r="O1881" s="37" t="s">
        <v>157</v>
      </c>
      <c r="P1881" s="37" t="s">
        <v>158</v>
      </c>
      <c r="Q1881" s="37" t="s">
        <v>159</v>
      </c>
      <c r="R1881" s="37" t="s">
        <v>160</v>
      </c>
      <c r="S1881" s="37" t="s">
        <v>912</v>
      </c>
      <c r="T1881" s="37" t="s">
        <v>911</v>
      </c>
      <c r="U1881" s="1" t="e">
        <f>VLOOKUP(T1881,[2]VAT!$A:$D,1,0)</f>
        <v>#N/A</v>
      </c>
      <c r="V1881" s="37" t="s">
        <v>2</v>
      </c>
      <c r="W1881" s="37" t="s">
        <v>2</v>
      </c>
      <c r="X1881" t="e">
        <f>VLOOKUP(T1881,[3]رکوردها!$A:$B,2,0)</f>
        <v>#N/A</v>
      </c>
      <c r="Y1881" t="e">
        <f>VLOOKUP(T1881,[3]رکوردها!$A:$D,4,0)</f>
        <v>#N/A</v>
      </c>
      <c r="Z1881" t="e">
        <f>VLOOKUP(T1881,[3]رکوردها!$A:$C,3,0)</f>
        <v>#N/A</v>
      </c>
      <c r="AA1881" t="e">
        <f>VLOOKUP(T1881,[3]رکوردها!$A:$F,6,0)</f>
        <v>#N/A</v>
      </c>
      <c r="AB1881" t="e">
        <f>VLOOKUP(T1881,[3]رکوردها!$A:$E,5,0)</f>
        <v>#N/A</v>
      </c>
    </row>
    <row r="1882" spans="1:28" s="41" customFormat="1" hidden="1" x14ac:dyDescent="0.2">
      <c r="A1882" s="36">
        <v>177516</v>
      </c>
      <c r="B1882" s="36">
        <v>1327</v>
      </c>
      <c r="C1882" s="36">
        <v>1865</v>
      </c>
      <c r="D1882" s="39" t="s">
        <v>5178</v>
      </c>
      <c r="E1882" s="39"/>
      <c r="F1882" s="37" t="s">
        <v>171</v>
      </c>
      <c r="G1882" s="37" t="s">
        <v>1010</v>
      </c>
      <c r="H1882" s="38">
        <v>4337233</v>
      </c>
      <c r="I1882" s="38">
        <v>0</v>
      </c>
      <c r="J1882" s="38">
        <f t="shared" si="30"/>
        <v>4337233</v>
      </c>
      <c r="K1882" s="38"/>
      <c r="L1882" s="49"/>
      <c r="M1882" s="37" t="s">
        <v>63</v>
      </c>
      <c r="N1882" s="37" t="s">
        <v>64</v>
      </c>
      <c r="O1882" s="37" t="s">
        <v>157</v>
      </c>
      <c r="P1882" s="37" t="s">
        <v>158</v>
      </c>
      <c r="Q1882" s="37" t="s">
        <v>159</v>
      </c>
      <c r="R1882" s="37" t="s">
        <v>160</v>
      </c>
      <c r="S1882" s="37" t="s">
        <v>912</v>
      </c>
      <c r="T1882" s="37" t="s">
        <v>911</v>
      </c>
      <c r="U1882" s="1" t="e">
        <f>VLOOKUP(T1882,[2]VAT!$A:$D,1,0)</f>
        <v>#N/A</v>
      </c>
      <c r="V1882" s="37" t="s">
        <v>2</v>
      </c>
      <c r="W1882" s="37" t="s">
        <v>2</v>
      </c>
      <c r="X1882" t="e">
        <f>VLOOKUP(T1882,[3]رکوردها!$A:$B,2,0)</f>
        <v>#N/A</v>
      </c>
      <c r="Y1882" t="e">
        <f>VLOOKUP(T1882,[3]رکوردها!$A:$D,4,0)</f>
        <v>#N/A</v>
      </c>
      <c r="Z1882" t="e">
        <f>VLOOKUP(T1882,[3]رکوردها!$A:$C,3,0)</f>
        <v>#N/A</v>
      </c>
      <c r="AA1882" t="e">
        <f>VLOOKUP(T1882,[3]رکوردها!$A:$F,6,0)</f>
        <v>#N/A</v>
      </c>
      <c r="AB1882" t="e">
        <f>VLOOKUP(T1882,[3]رکوردها!$A:$E,5,0)</f>
        <v>#N/A</v>
      </c>
    </row>
    <row r="1883" spans="1:28" s="41" customFormat="1" hidden="1" x14ac:dyDescent="0.2">
      <c r="A1883" s="36">
        <v>177517</v>
      </c>
      <c r="B1883" s="36">
        <v>1327</v>
      </c>
      <c r="C1883" s="36">
        <v>1865</v>
      </c>
      <c r="D1883" s="39" t="s">
        <v>5178</v>
      </c>
      <c r="E1883" s="39"/>
      <c r="F1883" s="37" t="s">
        <v>171</v>
      </c>
      <c r="G1883" s="37" t="s">
        <v>1010</v>
      </c>
      <c r="H1883" s="38">
        <v>4337233</v>
      </c>
      <c r="I1883" s="38">
        <v>0</v>
      </c>
      <c r="J1883" s="38">
        <f t="shared" si="30"/>
        <v>4337233</v>
      </c>
      <c r="K1883" s="38"/>
      <c r="L1883" s="49"/>
      <c r="M1883" s="37" t="s">
        <v>63</v>
      </c>
      <c r="N1883" s="37" t="s">
        <v>64</v>
      </c>
      <c r="O1883" s="37" t="s">
        <v>157</v>
      </c>
      <c r="P1883" s="37" t="s">
        <v>158</v>
      </c>
      <c r="Q1883" s="37" t="s">
        <v>159</v>
      </c>
      <c r="R1883" s="37" t="s">
        <v>160</v>
      </c>
      <c r="S1883" s="37" t="s">
        <v>912</v>
      </c>
      <c r="T1883" s="37" t="s">
        <v>911</v>
      </c>
      <c r="U1883" s="1" t="e">
        <f>VLOOKUP(T1883,[2]VAT!$A:$D,1,0)</f>
        <v>#N/A</v>
      </c>
      <c r="V1883" s="37" t="s">
        <v>2</v>
      </c>
      <c r="W1883" s="37" t="s">
        <v>2</v>
      </c>
      <c r="X1883" t="e">
        <f>VLOOKUP(T1883,[3]رکوردها!$A:$B,2,0)</f>
        <v>#N/A</v>
      </c>
      <c r="Y1883" t="e">
        <f>VLOOKUP(T1883,[3]رکوردها!$A:$D,4,0)</f>
        <v>#N/A</v>
      </c>
      <c r="Z1883" t="e">
        <f>VLOOKUP(T1883,[3]رکوردها!$A:$C,3,0)</f>
        <v>#N/A</v>
      </c>
      <c r="AA1883" t="e">
        <f>VLOOKUP(T1883,[3]رکوردها!$A:$F,6,0)</f>
        <v>#N/A</v>
      </c>
      <c r="AB1883" t="e">
        <f>VLOOKUP(T1883,[3]رکوردها!$A:$E,5,0)</f>
        <v>#N/A</v>
      </c>
    </row>
    <row r="1884" spans="1:28" s="41" customFormat="1" hidden="1" x14ac:dyDescent="0.2">
      <c r="A1884" s="36">
        <v>177518</v>
      </c>
      <c r="B1884" s="36">
        <v>1327</v>
      </c>
      <c r="C1884" s="36">
        <v>1865</v>
      </c>
      <c r="D1884" s="39" t="s">
        <v>5178</v>
      </c>
      <c r="E1884" s="39"/>
      <c r="F1884" s="37" t="s">
        <v>171</v>
      </c>
      <c r="G1884" s="37" t="s">
        <v>914</v>
      </c>
      <c r="H1884" s="38">
        <v>4337233</v>
      </c>
      <c r="I1884" s="38">
        <v>0</v>
      </c>
      <c r="J1884" s="38">
        <f t="shared" si="30"/>
        <v>4337233</v>
      </c>
      <c r="K1884" s="38"/>
      <c r="L1884" s="49"/>
      <c r="M1884" s="37" t="s">
        <v>63</v>
      </c>
      <c r="N1884" s="37" t="s">
        <v>64</v>
      </c>
      <c r="O1884" s="37" t="s">
        <v>157</v>
      </c>
      <c r="P1884" s="37" t="s">
        <v>158</v>
      </c>
      <c r="Q1884" s="37" t="s">
        <v>159</v>
      </c>
      <c r="R1884" s="37" t="s">
        <v>160</v>
      </c>
      <c r="S1884" s="37" t="s">
        <v>912</v>
      </c>
      <c r="T1884" s="37" t="s">
        <v>911</v>
      </c>
      <c r="U1884" s="1" t="e">
        <f>VLOOKUP(T1884,[2]VAT!$A:$D,1,0)</f>
        <v>#N/A</v>
      </c>
      <c r="V1884" s="37" t="s">
        <v>2</v>
      </c>
      <c r="W1884" s="37" t="s">
        <v>2</v>
      </c>
      <c r="X1884" t="e">
        <f>VLOOKUP(T1884,[3]رکوردها!$A:$B,2,0)</f>
        <v>#N/A</v>
      </c>
      <c r="Y1884" t="e">
        <f>VLOOKUP(T1884,[3]رکوردها!$A:$D,4,0)</f>
        <v>#N/A</v>
      </c>
      <c r="Z1884" t="e">
        <f>VLOOKUP(T1884,[3]رکوردها!$A:$C,3,0)</f>
        <v>#N/A</v>
      </c>
      <c r="AA1884" t="e">
        <f>VLOOKUP(T1884,[3]رکوردها!$A:$F,6,0)</f>
        <v>#N/A</v>
      </c>
      <c r="AB1884" t="e">
        <f>VLOOKUP(T1884,[3]رکوردها!$A:$E,5,0)</f>
        <v>#N/A</v>
      </c>
    </row>
    <row r="1885" spans="1:28" s="41" customFormat="1" hidden="1" x14ac:dyDescent="0.2">
      <c r="A1885" s="36">
        <v>177519</v>
      </c>
      <c r="B1885" s="36">
        <v>1327</v>
      </c>
      <c r="C1885" s="36">
        <v>1865</v>
      </c>
      <c r="D1885" s="39" t="s">
        <v>5178</v>
      </c>
      <c r="E1885" s="39"/>
      <c r="F1885" s="37" t="s">
        <v>171</v>
      </c>
      <c r="G1885" s="37" t="s">
        <v>926</v>
      </c>
      <c r="H1885" s="38">
        <v>4337233</v>
      </c>
      <c r="I1885" s="38">
        <v>0</v>
      </c>
      <c r="J1885" s="38">
        <f t="shared" si="30"/>
        <v>4337233</v>
      </c>
      <c r="K1885" s="38"/>
      <c r="L1885" s="49"/>
      <c r="M1885" s="37" t="s">
        <v>63</v>
      </c>
      <c r="N1885" s="37" t="s">
        <v>64</v>
      </c>
      <c r="O1885" s="37" t="s">
        <v>157</v>
      </c>
      <c r="P1885" s="37" t="s">
        <v>158</v>
      </c>
      <c r="Q1885" s="37" t="s">
        <v>159</v>
      </c>
      <c r="R1885" s="37" t="s">
        <v>160</v>
      </c>
      <c r="S1885" s="37" t="s">
        <v>912</v>
      </c>
      <c r="T1885" s="37" t="s">
        <v>911</v>
      </c>
      <c r="U1885" s="1" t="e">
        <f>VLOOKUP(T1885,[2]VAT!$A:$D,1,0)</f>
        <v>#N/A</v>
      </c>
      <c r="V1885" s="37" t="s">
        <v>2</v>
      </c>
      <c r="W1885" s="37" t="s">
        <v>2</v>
      </c>
      <c r="X1885" t="e">
        <f>VLOOKUP(T1885,[3]رکوردها!$A:$B,2,0)</f>
        <v>#N/A</v>
      </c>
      <c r="Y1885" t="e">
        <f>VLOOKUP(T1885,[3]رکوردها!$A:$D,4,0)</f>
        <v>#N/A</v>
      </c>
      <c r="Z1885" t="e">
        <f>VLOOKUP(T1885,[3]رکوردها!$A:$C,3,0)</f>
        <v>#N/A</v>
      </c>
      <c r="AA1885" t="e">
        <f>VLOOKUP(T1885,[3]رکوردها!$A:$F,6,0)</f>
        <v>#N/A</v>
      </c>
      <c r="AB1885" t="e">
        <f>VLOOKUP(T1885,[3]رکوردها!$A:$E,5,0)</f>
        <v>#N/A</v>
      </c>
    </row>
    <row r="1886" spans="1:28" s="41" customFormat="1" hidden="1" x14ac:dyDescent="0.2">
      <c r="A1886" s="36">
        <v>177520</v>
      </c>
      <c r="B1886" s="36">
        <v>1327</v>
      </c>
      <c r="C1886" s="36">
        <v>1865</v>
      </c>
      <c r="D1886" s="39" t="s">
        <v>5178</v>
      </c>
      <c r="E1886" s="39"/>
      <c r="F1886" s="37" t="s">
        <v>171</v>
      </c>
      <c r="G1886" s="37" t="s">
        <v>926</v>
      </c>
      <c r="H1886" s="38">
        <v>4337233</v>
      </c>
      <c r="I1886" s="38">
        <v>0</v>
      </c>
      <c r="J1886" s="38">
        <f t="shared" si="30"/>
        <v>4337233</v>
      </c>
      <c r="K1886" s="38"/>
      <c r="L1886" s="49"/>
      <c r="M1886" s="37" t="s">
        <v>63</v>
      </c>
      <c r="N1886" s="37" t="s">
        <v>64</v>
      </c>
      <c r="O1886" s="37" t="s">
        <v>157</v>
      </c>
      <c r="P1886" s="37" t="s">
        <v>158</v>
      </c>
      <c r="Q1886" s="37" t="s">
        <v>159</v>
      </c>
      <c r="R1886" s="37" t="s">
        <v>160</v>
      </c>
      <c r="S1886" s="37" t="s">
        <v>912</v>
      </c>
      <c r="T1886" s="37" t="s">
        <v>911</v>
      </c>
      <c r="U1886" s="1" t="e">
        <f>VLOOKUP(T1886,[2]VAT!$A:$D,1,0)</f>
        <v>#N/A</v>
      </c>
      <c r="V1886" s="37" t="s">
        <v>2</v>
      </c>
      <c r="W1886" s="37" t="s">
        <v>2</v>
      </c>
      <c r="X1886" t="e">
        <f>VLOOKUP(T1886,[3]رکوردها!$A:$B,2,0)</f>
        <v>#N/A</v>
      </c>
      <c r="Y1886" t="e">
        <f>VLOOKUP(T1886,[3]رکوردها!$A:$D,4,0)</f>
        <v>#N/A</v>
      </c>
      <c r="Z1886" t="e">
        <f>VLOOKUP(T1886,[3]رکوردها!$A:$C,3,0)</f>
        <v>#N/A</v>
      </c>
      <c r="AA1886" t="e">
        <f>VLOOKUP(T1886,[3]رکوردها!$A:$F,6,0)</f>
        <v>#N/A</v>
      </c>
      <c r="AB1886" t="e">
        <f>VLOOKUP(T1886,[3]رکوردها!$A:$E,5,0)</f>
        <v>#N/A</v>
      </c>
    </row>
    <row r="1887" spans="1:28" s="41" customFormat="1" hidden="1" x14ac:dyDescent="0.2">
      <c r="A1887" s="36">
        <v>177521</v>
      </c>
      <c r="B1887" s="36">
        <v>1327</v>
      </c>
      <c r="C1887" s="36">
        <v>1865</v>
      </c>
      <c r="D1887" s="39" t="s">
        <v>5178</v>
      </c>
      <c r="E1887" s="39"/>
      <c r="F1887" s="37" t="s">
        <v>171</v>
      </c>
      <c r="G1887" s="37" t="s">
        <v>910</v>
      </c>
      <c r="H1887" s="38">
        <v>4337233</v>
      </c>
      <c r="I1887" s="38">
        <v>0</v>
      </c>
      <c r="J1887" s="38">
        <f t="shared" si="30"/>
        <v>4337233</v>
      </c>
      <c r="K1887" s="38"/>
      <c r="L1887" s="49"/>
      <c r="M1887" s="37" t="s">
        <v>63</v>
      </c>
      <c r="N1887" s="37" t="s">
        <v>64</v>
      </c>
      <c r="O1887" s="37" t="s">
        <v>157</v>
      </c>
      <c r="P1887" s="37" t="s">
        <v>158</v>
      </c>
      <c r="Q1887" s="37" t="s">
        <v>159</v>
      </c>
      <c r="R1887" s="37" t="s">
        <v>160</v>
      </c>
      <c r="S1887" s="37" t="s">
        <v>912</v>
      </c>
      <c r="T1887" s="37" t="s">
        <v>911</v>
      </c>
      <c r="U1887" s="1" t="e">
        <f>VLOOKUP(T1887,[2]VAT!$A:$D,1,0)</f>
        <v>#N/A</v>
      </c>
      <c r="V1887" s="37" t="s">
        <v>2</v>
      </c>
      <c r="W1887" s="37" t="s">
        <v>2</v>
      </c>
      <c r="X1887" t="e">
        <f>VLOOKUP(T1887,[3]رکوردها!$A:$B,2,0)</f>
        <v>#N/A</v>
      </c>
      <c r="Y1887" t="e">
        <f>VLOOKUP(T1887,[3]رکوردها!$A:$D,4,0)</f>
        <v>#N/A</v>
      </c>
      <c r="Z1887" t="e">
        <f>VLOOKUP(T1887,[3]رکوردها!$A:$C,3,0)</f>
        <v>#N/A</v>
      </c>
      <c r="AA1887" t="e">
        <f>VLOOKUP(T1887,[3]رکوردها!$A:$F,6,0)</f>
        <v>#N/A</v>
      </c>
      <c r="AB1887" t="e">
        <f>VLOOKUP(T1887,[3]رکوردها!$A:$E,5,0)</f>
        <v>#N/A</v>
      </c>
    </row>
    <row r="1888" spans="1:28" s="41" customFormat="1" hidden="1" x14ac:dyDescent="0.2">
      <c r="A1888" s="36">
        <v>177522</v>
      </c>
      <c r="B1888" s="36">
        <v>1327</v>
      </c>
      <c r="C1888" s="36">
        <v>1865</v>
      </c>
      <c r="D1888" s="39" t="s">
        <v>5178</v>
      </c>
      <c r="E1888" s="39"/>
      <c r="F1888" s="37" t="s">
        <v>171</v>
      </c>
      <c r="G1888" s="37" t="s">
        <v>910</v>
      </c>
      <c r="H1888" s="38">
        <v>4337233</v>
      </c>
      <c r="I1888" s="38">
        <v>0</v>
      </c>
      <c r="J1888" s="38">
        <f t="shared" si="30"/>
        <v>4337233</v>
      </c>
      <c r="K1888" s="38"/>
      <c r="L1888" s="49"/>
      <c r="M1888" s="37" t="s">
        <v>63</v>
      </c>
      <c r="N1888" s="37" t="s">
        <v>64</v>
      </c>
      <c r="O1888" s="37" t="s">
        <v>157</v>
      </c>
      <c r="P1888" s="37" t="s">
        <v>158</v>
      </c>
      <c r="Q1888" s="37" t="s">
        <v>159</v>
      </c>
      <c r="R1888" s="37" t="s">
        <v>160</v>
      </c>
      <c r="S1888" s="37" t="s">
        <v>912</v>
      </c>
      <c r="T1888" s="37" t="s">
        <v>911</v>
      </c>
      <c r="U1888" s="1" t="e">
        <f>VLOOKUP(T1888,[2]VAT!$A:$D,1,0)</f>
        <v>#N/A</v>
      </c>
      <c r="V1888" s="37" t="s">
        <v>2</v>
      </c>
      <c r="W1888" s="37" t="s">
        <v>2</v>
      </c>
      <c r="X1888" t="e">
        <f>VLOOKUP(T1888,[3]رکوردها!$A:$B,2,0)</f>
        <v>#N/A</v>
      </c>
      <c r="Y1888" t="e">
        <f>VLOOKUP(T1888,[3]رکوردها!$A:$D,4,0)</f>
        <v>#N/A</v>
      </c>
      <c r="Z1888" t="e">
        <f>VLOOKUP(T1888,[3]رکوردها!$A:$C,3,0)</f>
        <v>#N/A</v>
      </c>
      <c r="AA1888" t="e">
        <f>VLOOKUP(T1888,[3]رکوردها!$A:$F,6,0)</f>
        <v>#N/A</v>
      </c>
      <c r="AB1888" t="e">
        <f>VLOOKUP(T1888,[3]رکوردها!$A:$E,5,0)</f>
        <v>#N/A</v>
      </c>
    </row>
    <row r="1889" spans="1:28" s="41" customFormat="1" hidden="1" x14ac:dyDescent="0.2">
      <c r="A1889" s="36">
        <v>178173</v>
      </c>
      <c r="B1889" s="36">
        <v>1328</v>
      </c>
      <c r="C1889" s="36">
        <v>1867</v>
      </c>
      <c r="D1889" s="39" t="s">
        <v>5178</v>
      </c>
      <c r="E1889" s="39"/>
      <c r="F1889" s="37" t="s">
        <v>171</v>
      </c>
      <c r="G1889" s="37" t="s">
        <v>971</v>
      </c>
      <c r="H1889" s="38">
        <v>6572586</v>
      </c>
      <c r="I1889" s="38">
        <v>0</v>
      </c>
      <c r="J1889" s="38">
        <f t="shared" si="30"/>
        <v>6572586</v>
      </c>
      <c r="K1889" s="38"/>
      <c r="L1889" s="49"/>
      <c r="M1889" s="37" t="s">
        <v>63</v>
      </c>
      <c r="N1889" s="37" t="s">
        <v>64</v>
      </c>
      <c r="O1889" s="37" t="s">
        <v>157</v>
      </c>
      <c r="P1889" s="37" t="s">
        <v>158</v>
      </c>
      <c r="Q1889" s="37" t="s">
        <v>159</v>
      </c>
      <c r="R1889" s="37" t="s">
        <v>160</v>
      </c>
      <c r="S1889" s="37" t="s">
        <v>912</v>
      </c>
      <c r="T1889" s="37" t="s">
        <v>911</v>
      </c>
      <c r="U1889" s="1" t="e">
        <f>VLOOKUP(T1889,[2]VAT!$A:$D,1,0)</f>
        <v>#N/A</v>
      </c>
      <c r="V1889" s="37" t="s">
        <v>2</v>
      </c>
      <c r="W1889" s="37" t="s">
        <v>2</v>
      </c>
      <c r="X1889" t="e">
        <f>VLOOKUP(T1889,[3]رکوردها!$A:$B,2,0)</f>
        <v>#N/A</v>
      </c>
      <c r="Y1889" t="e">
        <f>VLOOKUP(T1889,[3]رکوردها!$A:$D,4,0)</f>
        <v>#N/A</v>
      </c>
      <c r="Z1889" t="e">
        <f>VLOOKUP(T1889,[3]رکوردها!$A:$C,3,0)</f>
        <v>#N/A</v>
      </c>
      <c r="AA1889" t="e">
        <f>VLOOKUP(T1889,[3]رکوردها!$A:$F,6,0)</f>
        <v>#N/A</v>
      </c>
      <c r="AB1889" t="e">
        <f>VLOOKUP(T1889,[3]رکوردها!$A:$E,5,0)</f>
        <v>#N/A</v>
      </c>
    </row>
    <row r="1890" spans="1:28" s="41" customFormat="1" hidden="1" x14ac:dyDescent="0.2">
      <c r="A1890" s="36">
        <v>178174</v>
      </c>
      <c r="B1890" s="36">
        <v>1328</v>
      </c>
      <c r="C1890" s="36">
        <v>1867</v>
      </c>
      <c r="D1890" s="39" t="s">
        <v>5178</v>
      </c>
      <c r="E1890" s="39"/>
      <c r="F1890" s="37" t="s">
        <v>171</v>
      </c>
      <c r="G1890" s="37" t="s">
        <v>971</v>
      </c>
      <c r="H1890" s="38">
        <v>6572586</v>
      </c>
      <c r="I1890" s="38">
        <v>0</v>
      </c>
      <c r="J1890" s="38">
        <f t="shared" si="30"/>
        <v>6572586</v>
      </c>
      <c r="K1890" s="38"/>
      <c r="L1890" s="49"/>
      <c r="M1890" s="37" t="s">
        <v>63</v>
      </c>
      <c r="N1890" s="37" t="s">
        <v>64</v>
      </c>
      <c r="O1890" s="37" t="s">
        <v>157</v>
      </c>
      <c r="P1890" s="37" t="s">
        <v>158</v>
      </c>
      <c r="Q1890" s="37" t="s">
        <v>159</v>
      </c>
      <c r="R1890" s="37" t="s">
        <v>160</v>
      </c>
      <c r="S1890" s="37" t="s">
        <v>912</v>
      </c>
      <c r="T1890" s="37" t="s">
        <v>911</v>
      </c>
      <c r="U1890" s="1" t="e">
        <f>VLOOKUP(T1890,[2]VAT!$A:$D,1,0)</f>
        <v>#N/A</v>
      </c>
      <c r="V1890" s="37" t="s">
        <v>2</v>
      </c>
      <c r="W1890" s="37" t="s">
        <v>2</v>
      </c>
      <c r="X1890" t="e">
        <f>VLOOKUP(T1890,[3]رکوردها!$A:$B,2,0)</f>
        <v>#N/A</v>
      </c>
      <c r="Y1890" t="e">
        <f>VLOOKUP(T1890,[3]رکوردها!$A:$D,4,0)</f>
        <v>#N/A</v>
      </c>
      <c r="Z1890" t="e">
        <f>VLOOKUP(T1890,[3]رکوردها!$A:$C,3,0)</f>
        <v>#N/A</v>
      </c>
      <c r="AA1890" t="e">
        <f>VLOOKUP(T1890,[3]رکوردها!$A:$F,6,0)</f>
        <v>#N/A</v>
      </c>
      <c r="AB1890" t="e">
        <f>VLOOKUP(T1890,[3]رکوردها!$A:$E,5,0)</f>
        <v>#N/A</v>
      </c>
    </row>
    <row r="1891" spans="1:28" s="41" customFormat="1" hidden="1" x14ac:dyDescent="0.2">
      <c r="A1891" s="36">
        <v>178175</v>
      </c>
      <c r="B1891" s="36">
        <v>1328</v>
      </c>
      <c r="C1891" s="36">
        <v>1867</v>
      </c>
      <c r="D1891" s="39" t="s">
        <v>5178</v>
      </c>
      <c r="E1891" s="39"/>
      <c r="F1891" s="37" t="s">
        <v>171</v>
      </c>
      <c r="G1891" s="37" t="s">
        <v>971</v>
      </c>
      <c r="H1891" s="38">
        <v>6572586</v>
      </c>
      <c r="I1891" s="38">
        <v>0</v>
      </c>
      <c r="J1891" s="38">
        <f t="shared" si="30"/>
        <v>6572586</v>
      </c>
      <c r="K1891" s="38"/>
      <c r="L1891" s="49"/>
      <c r="M1891" s="37" t="s">
        <v>63</v>
      </c>
      <c r="N1891" s="37" t="s">
        <v>64</v>
      </c>
      <c r="O1891" s="37" t="s">
        <v>157</v>
      </c>
      <c r="P1891" s="37" t="s">
        <v>158</v>
      </c>
      <c r="Q1891" s="37" t="s">
        <v>159</v>
      </c>
      <c r="R1891" s="37" t="s">
        <v>160</v>
      </c>
      <c r="S1891" s="37" t="s">
        <v>912</v>
      </c>
      <c r="T1891" s="37" t="s">
        <v>911</v>
      </c>
      <c r="U1891" s="1" t="e">
        <f>VLOOKUP(T1891,[2]VAT!$A:$D,1,0)</f>
        <v>#N/A</v>
      </c>
      <c r="V1891" s="37" t="s">
        <v>2</v>
      </c>
      <c r="W1891" s="37" t="s">
        <v>2</v>
      </c>
      <c r="X1891" t="e">
        <f>VLOOKUP(T1891,[3]رکوردها!$A:$B,2,0)</f>
        <v>#N/A</v>
      </c>
      <c r="Y1891" t="e">
        <f>VLOOKUP(T1891,[3]رکوردها!$A:$D,4,0)</f>
        <v>#N/A</v>
      </c>
      <c r="Z1891" t="e">
        <f>VLOOKUP(T1891,[3]رکوردها!$A:$C,3,0)</f>
        <v>#N/A</v>
      </c>
      <c r="AA1891" t="e">
        <f>VLOOKUP(T1891,[3]رکوردها!$A:$F,6,0)</f>
        <v>#N/A</v>
      </c>
      <c r="AB1891" t="e">
        <f>VLOOKUP(T1891,[3]رکوردها!$A:$E,5,0)</f>
        <v>#N/A</v>
      </c>
    </row>
    <row r="1892" spans="1:28" s="41" customFormat="1" hidden="1" x14ac:dyDescent="0.2">
      <c r="A1892" s="36">
        <v>178176</v>
      </c>
      <c r="B1892" s="36">
        <v>1328</v>
      </c>
      <c r="C1892" s="36">
        <v>1867</v>
      </c>
      <c r="D1892" s="39" t="s">
        <v>5178</v>
      </c>
      <c r="E1892" s="39"/>
      <c r="F1892" s="37" t="s">
        <v>171</v>
      </c>
      <c r="G1892" s="37" t="s">
        <v>971</v>
      </c>
      <c r="H1892" s="38">
        <v>6572586</v>
      </c>
      <c r="I1892" s="38">
        <v>0</v>
      </c>
      <c r="J1892" s="38">
        <f t="shared" si="30"/>
        <v>6572586</v>
      </c>
      <c r="K1892" s="38"/>
      <c r="L1892" s="49"/>
      <c r="M1892" s="37" t="s">
        <v>63</v>
      </c>
      <c r="N1892" s="37" t="s">
        <v>64</v>
      </c>
      <c r="O1892" s="37" t="s">
        <v>157</v>
      </c>
      <c r="P1892" s="37" t="s">
        <v>158</v>
      </c>
      <c r="Q1892" s="37" t="s">
        <v>159</v>
      </c>
      <c r="R1892" s="37" t="s">
        <v>160</v>
      </c>
      <c r="S1892" s="37" t="s">
        <v>912</v>
      </c>
      <c r="T1892" s="37" t="s">
        <v>911</v>
      </c>
      <c r="U1892" s="1" t="e">
        <f>VLOOKUP(T1892,[2]VAT!$A:$D,1,0)</f>
        <v>#N/A</v>
      </c>
      <c r="V1892" s="37" t="s">
        <v>2</v>
      </c>
      <c r="W1892" s="37" t="s">
        <v>2</v>
      </c>
      <c r="X1892" t="e">
        <f>VLOOKUP(T1892,[3]رکوردها!$A:$B,2,0)</f>
        <v>#N/A</v>
      </c>
      <c r="Y1892" t="e">
        <f>VLOOKUP(T1892,[3]رکوردها!$A:$D,4,0)</f>
        <v>#N/A</v>
      </c>
      <c r="Z1892" t="e">
        <f>VLOOKUP(T1892,[3]رکوردها!$A:$C,3,0)</f>
        <v>#N/A</v>
      </c>
      <c r="AA1892" t="e">
        <f>VLOOKUP(T1892,[3]رکوردها!$A:$F,6,0)</f>
        <v>#N/A</v>
      </c>
      <c r="AB1892" t="e">
        <f>VLOOKUP(T1892,[3]رکوردها!$A:$E,5,0)</f>
        <v>#N/A</v>
      </c>
    </row>
    <row r="1893" spans="1:28" s="41" customFormat="1" hidden="1" x14ac:dyDescent="0.2">
      <c r="A1893" s="36">
        <v>178177</v>
      </c>
      <c r="B1893" s="36">
        <v>1328</v>
      </c>
      <c r="C1893" s="36">
        <v>1867</v>
      </c>
      <c r="D1893" s="39" t="s">
        <v>5178</v>
      </c>
      <c r="E1893" s="39"/>
      <c r="F1893" s="37" t="s">
        <v>171</v>
      </c>
      <c r="G1893" s="37" t="s">
        <v>971</v>
      </c>
      <c r="H1893" s="38">
        <v>6572586</v>
      </c>
      <c r="I1893" s="38">
        <v>0</v>
      </c>
      <c r="J1893" s="38">
        <f t="shared" si="30"/>
        <v>6572586</v>
      </c>
      <c r="K1893" s="38"/>
      <c r="L1893" s="49"/>
      <c r="M1893" s="37" t="s">
        <v>63</v>
      </c>
      <c r="N1893" s="37" t="s">
        <v>64</v>
      </c>
      <c r="O1893" s="37" t="s">
        <v>157</v>
      </c>
      <c r="P1893" s="37" t="s">
        <v>158</v>
      </c>
      <c r="Q1893" s="37" t="s">
        <v>159</v>
      </c>
      <c r="R1893" s="37" t="s">
        <v>160</v>
      </c>
      <c r="S1893" s="37" t="s">
        <v>912</v>
      </c>
      <c r="T1893" s="37" t="s">
        <v>911</v>
      </c>
      <c r="U1893" s="1" t="e">
        <f>VLOOKUP(T1893,[2]VAT!$A:$D,1,0)</f>
        <v>#N/A</v>
      </c>
      <c r="V1893" s="37" t="s">
        <v>2</v>
      </c>
      <c r="W1893" s="37" t="s">
        <v>2</v>
      </c>
      <c r="X1893" t="e">
        <f>VLOOKUP(T1893,[3]رکوردها!$A:$B,2,0)</f>
        <v>#N/A</v>
      </c>
      <c r="Y1893" t="e">
        <f>VLOOKUP(T1893,[3]رکوردها!$A:$D,4,0)</f>
        <v>#N/A</v>
      </c>
      <c r="Z1893" t="e">
        <f>VLOOKUP(T1893,[3]رکوردها!$A:$C,3,0)</f>
        <v>#N/A</v>
      </c>
      <c r="AA1893" t="e">
        <f>VLOOKUP(T1893,[3]رکوردها!$A:$F,6,0)</f>
        <v>#N/A</v>
      </c>
      <c r="AB1893" t="e">
        <f>VLOOKUP(T1893,[3]رکوردها!$A:$E,5,0)</f>
        <v>#N/A</v>
      </c>
    </row>
    <row r="1894" spans="1:28" s="41" customFormat="1" hidden="1" x14ac:dyDescent="0.2">
      <c r="A1894" s="36">
        <v>178178</v>
      </c>
      <c r="B1894" s="36">
        <v>1328</v>
      </c>
      <c r="C1894" s="36">
        <v>1867</v>
      </c>
      <c r="D1894" s="39" t="s">
        <v>5178</v>
      </c>
      <c r="E1894" s="39"/>
      <c r="F1894" s="37" t="s">
        <v>171</v>
      </c>
      <c r="G1894" s="37" t="s">
        <v>971</v>
      </c>
      <c r="H1894" s="38">
        <v>6572586</v>
      </c>
      <c r="I1894" s="38">
        <v>0</v>
      </c>
      <c r="J1894" s="38">
        <f t="shared" si="30"/>
        <v>6572586</v>
      </c>
      <c r="K1894" s="38"/>
      <c r="L1894" s="49"/>
      <c r="M1894" s="37" t="s">
        <v>63</v>
      </c>
      <c r="N1894" s="37" t="s">
        <v>64</v>
      </c>
      <c r="O1894" s="37" t="s">
        <v>157</v>
      </c>
      <c r="P1894" s="37" t="s">
        <v>158</v>
      </c>
      <c r="Q1894" s="37" t="s">
        <v>159</v>
      </c>
      <c r="R1894" s="37" t="s">
        <v>160</v>
      </c>
      <c r="S1894" s="37" t="s">
        <v>912</v>
      </c>
      <c r="T1894" s="37" t="s">
        <v>911</v>
      </c>
      <c r="U1894" s="1" t="e">
        <f>VLOOKUP(T1894,[2]VAT!$A:$D,1,0)</f>
        <v>#N/A</v>
      </c>
      <c r="V1894" s="37" t="s">
        <v>2</v>
      </c>
      <c r="W1894" s="37" t="s">
        <v>2</v>
      </c>
      <c r="X1894" t="e">
        <f>VLOOKUP(T1894,[3]رکوردها!$A:$B,2,0)</f>
        <v>#N/A</v>
      </c>
      <c r="Y1894" t="e">
        <f>VLOOKUP(T1894,[3]رکوردها!$A:$D,4,0)</f>
        <v>#N/A</v>
      </c>
      <c r="Z1894" t="e">
        <f>VLOOKUP(T1894,[3]رکوردها!$A:$C,3,0)</f>
        <v>#N/A</v>
      </c>
      <c r="AA1894" t="e">
        <f>VLOOKUP(T1894,[3]رکوردها!$A:$F,6,0)</f>
        <v>#N/A</v>
      </c>
      <c r="AB1894" t="e">
        <f>VLOOKUP(T1894,[3]رکوردها!$A:$E,5,0)</f>
        <v>#N/A</v>
      </c>
    </row>
    <row r="1895" spans="1:28" s="41" customFormat="1" hidden="1" x14ac:dyDescent="0.2">
      <c r="A1895" s="36">
        <v>178179</v>
      </c>
      <c r="B1895" s="36">
        <v>1328</v>
      </c>
      <c r="C1895" s="36">
        <v>1867</v>
      </c>
      <c r="D1895" s="39" t="s">
        <v>5178</v>
      </c>
      <c r="E1895" s="39"/>
      <c r="F1895" s="37" t="s">
        <v>171</v>
      </c>
      <c r="G1895" s="37" t="s">
        <v>965</v>
      </c>
      <c r="H1895" s="38">
        <v>6572586</v>
      </c>
      <c r="I1895" s="38">
        <v>0</v>
      </c>
      <c r="J1895" s="38">
        <f t="shared" si="30"/>
        <v>6572586</v>
      </c>
      <c r="K1895" s="38"/>
      <c r="L1895" s="49"/>
      <c r="M1895" s="37" t="s">
        <v>63</v>
      </c>
      <c r="N1895" s="37" t="s">
        <v>64</v>
      </c>
      <c r="O1895" s="37" t="s">
        <v>157</v>
      </c>
      <c r="P1895" s="37" t="s">
        <v>158</v>
      </c>
      <c r="Q1895" s="37" t="s">
        <v>159</v>
      </c>
      <c r="R1895" s="37" t="s">
        <v>160</v>
      </c>
      <c r="S1895" s="37" t="s">
        <v>912</v>
      </c>
      <c r="T1895" s="37" t="s">
        <v>911</v>
      </c>
      <c r="U1895" s="1" t="e">
        <f>VLOOKUP(T1895,[2]VAT!$A:$D,1,0)</f>
        <v>#N/A</v>
      </c>
      <c r="V1895" s="37" t="s">
        <v>2</v>
      </c>
      <c r="W1895" s="37" t="s">
        <v>2</v>
      </c>
      <c r="X1895" t="e">
        <f>VLOOKUP(T1895,[3]رکوردها!$A:$B,2,0)</f>
        <v>#N/A</v>
      </c>
      <c r="Y1895" t="e">
        <f>VLOOKUP(T1895,[3]رکوردها!$A:$D,4,0)</f>
        <v>#N/A</v>
      </c>
      <c r="Z1895" t="e">
        <f>VLOOKUP(T1895,[3]رکوردها!$A:$C,3,0)</f>
        <v>#N/A</v>
      </c>
      <c r="AA1895" t="e">
        <f>VLOOKUP(T1895,[3]رکوردها!$A:$F,6,0)</f>
        <v>#N/A</v>
      </c>
      <c r="AB1895" t="e">
        <f>VLOOKUP(T1895,[3]رکوردها!$A:$E,5,0)</f>
        <v>#N/A</v>
      </c>
    </row>
    <row r="1896" spans="1:28" s="41" customFormat="1" hidden="1" x14ac:dyDescent="0.2">
      <c r="A1896" s="36">
        <v>178180</v>
      </c>
      <c r="B1896" s="36">
        <v>1328</v>
      </c>
      <c r="C1896" s="36">
        <v>1867</v>
      </c>
      <c r="D1896" s="39" t="s">
        <v>5178</v>
      </c>
      <c r="E1896" s="39"/>
      <c r="F1896" s="37" t="s">
        <v>171</v>
      </c>
      <c r="G1896" s="37" t="s">
        <v>962</v>
      </c>
      <c r="H1896" s="38">
        <v>6572586</v>
      </c>
      <c r="I1896" s="38">
        <v>0</v>
      </c>
      <c r="J1896" s="38">
        <f t="shared" si="30"/>
        <v>6572586</v>
      </c>
      <c r="K1896" s="38"/>
      <c r="L1896" s="49"/>
      <c r="M1896" s="37" t="s">
        <v>63</v>
      </c>
      <c r="N1896" s="37" t="s">
        <v>64</v>
      </c>
      <c r="O1896" s="37" t="s">
        <v>157</v>
      </c>
      <c r="P1896" s="37" t="s">
        <v>158</v>
      </c>
      <c r="Q1896" s="37" t="s">
        <v>159</v>
      </c>
      <c r="R1896" s="37" t="s">
        <v>160</v>
      </c>
      <c r="S1896" s="37" t="s">
        <v>912</v>
      </c>
      <c r="T1896" s="37" t="s">
        <v>911</v>
      </c>
      <c r="U1896" s="1" t="e">
        <f>VLOOKUP(T1896,[2]VAT!$A:$D,1,0)</f>
        <v>#N/A</v>
      </c>
      <c r="V1896" s="37" t="s">
        <v>2</v>
      </c>
      <c r="W1896" s="37" t="s">
        <v>2</v>
      </c>
      <c r="X1896" t="e">
        <f>VLOOKUP(T1896,[3]رکوردها!$A:$B,2,0)</f>
        <v>#N/A</v>
      </c>
      <c r="Y1896" t="e">
        <f>VLOOKUP(T1896,[3]رکوردها!$A:$D,4,0)</f>
        <v>#N/A</v>
      </c>
      <c r="Z1896" t="e">
        <f>VLOOKUP(T1896,[3]رکوردها!$A:$C,3,0)</f>
        <v>#N/A</v>
      </c>
      <c r="AA1896" t="e">
        <f>VLOOKUP(T1896,[3]رکوردها!$A:$F,6,0)</f>
        <v>#N/A</v>
      </c>
      <c r="AB1896" t="e">
        <f>VLOOKUP(T1896,[3]رکوردها!$A:$E,5,0)</f>
        <v>#N/A</v>
      </c>
    </row>
    <row r="1897" spans="1:28" s="41" customFormat="1" hidden="1" x14ac:dyDescent="0.2">
      <c r="A1897" s="36">
        <v>178181</v>
      </c>
      <c r="B1897" s="36">
        <v>1328</v>
      </c>
      <c r="C1897" s="36">
        <v>1867</v>
      </c>
      <c r="D1897" s="39" t="s">
        <v>5178</v>
      </c>
      <c r="E1897" s="39"/>
      <c r="F1897" s="37" t="s">
        <v>171</v>
      </c>
      <c r="G1897" s="37" t="s">
        <v>962</v>
      </c>
      <c r="H1897" s="38">
        <v>6572586</v>
      </c>
      <c r="I1897" s="38">
        <v>0</v>
      </c>
      <c r="J1897" s="38">
        <f t="shared" si="30"/>
        <v>6572586</v>
      </c>
      <c r="K1897" s="38"/>
      <c r="L1897" s="49"/>
      <c r="M1897" s="37" t="s">
        <v>63</v>
      </c>
      <c r="N1897" s="37" t="s">
        <v>64</v>
      </c>
      <c r="O1897" s="37" t="s">
        <v>157</v>
      </c>
      <c r="P1897" s="37" t="s">
        <v>158</v>
      </c>
      <c r="Q1897" s="37" t="s">
        <v>159</v>
      </c>
      <c r="R1897" s="37" t="s">
        <v>160</v>
      </c>
      <c r="S1897" s="37" t="s">
        <v>912</v>
      </c>
      <c r="T1897" s="37" t="s">
        <v>911</v>
      </c>
      <c r="U1897" s="1" t="e">
        <f>VLOOKUP(T1897,[2]VAT!$A:$D,1,0)</f>
        <v>#N/A</v>
      </c>
      <c r="V1897" s="37" t="s">
        <v>2</v>
      </c>
      <c r="W1897" s="37" t="s">
        <v>2</v>
      </c>
      <c r="X1897" t="e">
        <f>VLOOKUP(T1897,[3]رکوردها!$A:$B,2,0)</f>
        <v>#N/A</v>
      </c>
      <c r="Y1897" t="e">
        <f>VLOOKUP(T1897,[3]رکوردها!$A:$D,4,0)</f>
        <v>#N/A</v>
      </c>
      <c r="Z1897" t="e">
        <f>VLOOKUP(T1897,[3]رکوردها!$A:$C,3,0)</f>
        <v>#N/A</v>
      </c>
      <c r="AA1897" t="e">
        <f>VLOOKUP(T1897,[3]رکوردها!$A:$F,6,0)</f>
        <v>#N/A</v>
      </c>
      <c r="AB1897" t="e">
        <f>VLOOKUP(T1897,[3]رکوردها!$A:$E,5,0)</f>
        <v>#N/A</v>
      </c>
    </row>
    <row r="1898" spans="1:28" s="41" customFormat="1" hidden="1" x14ac:dyDescent="0.2">
      <c r="A1898" s="36">
        <v>178182</v>
      </c>
      <c r="B1898" s="36">
        <v>1328</v>
      </c>
      <c r="C1898" s="36">
        <v>1867</v>
      </c>
      <c r="D1898" s="39" t="s">
        <v>5178</v>
      </c>
      <c r="E1898" s="39"/>
      <c r="F1898" s="37" t="s">
        <v>171</v>
      </c>
      <c r="G1898" s="37" t="s">
        <v>962</v>
      </c>
      <c r="H1898" s="38">
        <v>6572586</v>
      </c>
      <c r="I1898" s="38">
        <v>0</v>
      </c>
      <c r="J1898" s="38">
        <f t="shared" si="30"/>
        <v>6572586</v>
      </c>
      <c r="K1898" s="38"/>
      <c r="L1898" s="49"/>
      <c r="M1898" s="37" t="s">
        <v>63</v>
      </c>
      <c r="N1898" s="37" t="s">
        <v>64</v>
      </c>
      <c r="O1898" s="37" t="s">
        <v>157</v>
      </c>
      <c r="P1898" s="37" t="s">
        <v>158</v>
      </c>
      <c r="Q1898" s="37" t="s">
        <v>159</v>
      </c>
      <c r="R1898" s="37" t="s">
        <v>160</v>
      </c>
      <c r="S1898" s="37" t="s">
        <v>912</v>
      </c>
      <c r="T1898" s="37" t="s">
        <v>911</v>
      </c>
      <c r="U1898" s="1" t="e">
        <f>VLOOKUP(T1898,[2]VAT!$A:$D,1,0)</f>
        <v>#N/A</v>
      </c>
      <c r="V1898" s="37" t="s">
        <v>2</v>
      </c>
      <c r="W1898" s="37" t="s">
        <v>2</v>
      </c>
      <c r="X1898" t="e">
        <f>VLOOKUP(T1898,[3]رکوردها!$A:$B,2,0)</f>
        <v>#N/A</v>
      </c>
      <c r="Y1898" t="e">
        <f>VLOOKUP(T1898,[3]رکوردها!$A:$D,4,0)</f>
        <v>#N/A</v>
      </c>
      <c r="Z1898" t="e">
        <f>VLOOKUP(T1898,[3]رکوردها!$A:$C,3,0)</f>
        <v>#N/A</v>
      </c>
      <c r="AA1898" t="e">
        <f>VLOOKUP(T1898,[3]رکوردها!$A:$F,6,0)</f>
        <v>#N/A</v>
      </c>
      <c r="AB1898" t="e">
        <f>VLOOKUP(T1898,[3]رکوردها!$A:$E,5,0)</f>
        <v>#N/A</v>
      </c>
    </row>
    <row r="1899" spans="1:28" s="41" customFormat="1" hidden="1" x14ac:dyDescent="0.2">
      <c r="A1899" s="36">
        <v>178183</v>
      </c>
      <c r="B1899" s="36">
        <v>1328</v>
      </c>
      <c r="C1899" s="36">
        <v>1867</v>
      </c>
      <c r="D1899" s="39" t="s">
        <v>5178</v>
      </c>
      <c r="E1899" s="39"/>
      <c r="F1899" s="37" t="s">
        <v>171</v>
      </c>
      <c r="G1899" s="37" t="s">
        <v>962</v>
      </c>
      <c r="H1899" s="38">
        <v>6572586</v>
      </c>
      <c r="I1899" s="38">
        <v>0</v>
      </c>
      <c r="J1899" s="38">
        <f t="shared" si="30"/>
        <v>6572586</v>
      </c>
      <c r="K1899" s="38"/>
      <c r="L1899" s="49"/>
      <c r="M1899" s="37" t="s">
        <v>63</v>
      </c>
      <c r="N1899" s="37" t="s">
        <v>64</v>
      </c>
      <c r="O1899" s="37" t="s">
        <v>157</v>
      </c>
      <c r="P1899" s="37" t="s">
        <v>158</v>
      </c>
      <c r="Q1899" s="37" t="s">
        <v>159</v>
      </c>
      <c r="R1899" s="37" t="s">
        <v>160</v>
      </c>
      <c r="S1899" s="37" t="s">
        <v>912</v>
      </c>
      <c r="T1899" s="37" t="s">
        <v>911</v>
      </c>
      <c r="U1899" s="1" t="e">
        <f>VLOOKUP(T1899,[2]VAT!$A:$D,1,0)</f>
        <v>#N/A</v>
      </c>
      <c r="V1899" s="37" t="s">
        <v>2</v>
      </c>
      <c r="W1899" s="37" t="s">
        <v>2</v>
      </c>
      <c r="X1899" t="e">
        <f>VLOOKUP(T1899,[3]رکوردها!$A:$B,2,0)</f>
        <v>#N/A</v>
      </c>
      <c r="Y1899" t="e">
        <f>VLOOKUP(T1899,[3]رکوردها!$A:$D,4,0)</f>
        <v>#N/A</v>
      </c>
      <c r="Z1899" t="e">
        <f>VLOOKUP(T1899,[3]رکوردها!$A:$C,3,0)</f>
        <v>#N/A</v>
      </c>
      <c r="AA1899" t="e">
        <f>VLOOKUP(T1899,[3]رکوردها!$A:$F,6,0)</f>
        <v>#N/A</v>
      </c>
      <c r="AB1899" t="e">
        <f>VLOOKUP(T1899,[3]رکوردها!$A:$E,5,0)</f>
        <v>#N/A</v>
      </c>
    </row>
    <row r="1900" spans="1:28" s="41" customFormat="1" hidden="1" x14ac:dyDescent="0.2">
      <c r="A1900" s="36">
        <v>178184</v>
      </c>
      <c r="B1900" s="36">
        <v>1328</v>
      </c>
      <c r="C1900" s="36">
        <v>1867</v>
      </c>
      <c r="D1900" s="39" t="s">
        <v>5178</v>
      </c>
      <c r="E1900" s="39"/>
      <c r="F1900" s="37" t="s">
        <v>171</v>
      </c>
      <c r="G1900" s="37" t="s">
        <v>962</v>
      </c>
      <c r="H1900" s="38">
        <v>6572586</v>
      </c>
      <c r="I1900" s="38">
        <v>0</v>
      </c>
      <c r="J1900" s="38">
        <f t="shared" si="30"/>
        <v>6572586</v>
      </c>
      <c r="K1900" s="38"/>
      <c r="L1900" s="49"/>
      <c r="M1900" s="37" t="s">
        <v>63</v>
      </c>
      <c r="N1900" s="37" t="s">
        <v>64</v>
      </c>
      <c r="O1900" s="37" t="s">
        <v>157</v>
      </c>
      <c r="P1900" s="37" t="s">
        <v>158</v>
      </c>
      <c r="Q1900" s="37" t="s">
        <v>159</v>
      </c>
      <c r="R1900" s="37" t="s">
        <v>160</v>
      </c>
      <c r="S1900" s="37" t="s">
        <v>912</v>
      </c>
      <c r="T1900" s="37" t="s">
        <v>911</v>
      </c>
      <c r="U1900" s="1" t="e">
        <f>VLOOKUP(T1900,[2]VAT!$A:$D,1,0)</f>
        <v>#N/A</v>
      </c>
      <c r="V1900" s="37" t="s">
        <v>2</v>
      </c>
      <c r="W1900" s="37" t="s">
        <v>2</v>
      </c>
      <c r="X1900" t="e">
        <f>VLOOKUP(T1900,[3]رکوردها!$A:$B,2,0)</f>
        <v>#N/A</v>
      </c>
      <c r="Y1900" t="e">
        <f>VLOOKUP(T1900,[3]رکوردها!$A:$D,4,0)</f>
        <v>#N/A</v>
      </c>
      <c r="Z1900" t="e">
        <f>VLOOKUP(T1900,[3]رکوردها!$A:$C,3,0)</f>
        <v>#N/A</v>
      </c>
      <c r="AA1900" t="e">
        <f>VLOOKUP(T1900,[3]رکوردها!$A:$F,6,0)</f>
        <v>#N/A</v>
      </c>
      <c r="AB1900" t="e">
        <f>VLOOKUP(T1900,[3]رکوردها!$A:$E,5,0)</f>
        <v>#N/A</v>
      </c>
    </row>
    <row r="1901" spans="1:28" s="41" customFormat="1" hidden="1" x14ac:dyDescent="0.2">
      <c r="A1901" s="36">
        <v>178185</v>
      </c>
      <c r="B1901" s="36">
        <v>1328</v>
      </c>
      <c r="C1901" s="36">
        <v>1867</v>
      </c>
      <c r="D1901" s="39" t="s">
        <v>5178</v>
      </c>
      <c r="E1901" s="39"/>
      <c r="F1901" s="37" t="s">
        <v>171</v>
      </c>
      <c r="G1901" s="37" t="s">
        <v>962</v>
      </c>
      <c r="H1901" s="38">
        <v>6572586</v>
      </c>
      <c r="I1901" s="38">
        <v>0</v>
      </c>
      <c r="J1901" s="38">
        <f t="shared" si="30"/>
        <v>6572586</v>
      </c>
      <c r="K1901" s="38"/>
      <c r="L1901" s="49"/>
      <c r="M1901" s="37" t="s">
        <v>63</v>
      </c>
      <c r="N1901" s="37" t="s">
        <v>64</v>
      </c>
      <c r="O1901" s="37" t="s">
        <v>157</v>
      </c>
      <c r="P1901" s="37" t="s">
        <v>158</v>
      </c>
      <c r="Q1901" s="37" t="s">
        <v>159</v>
      </c>
      <c r="R1901" s="37" t="s">
        <v>160</v>
      </c>
      <c r="S1901" s="37" t="s">
        <v>912</v>
      </c>
      <c r="T1901" s="37" t="s">
        <v>911</v>
      </c>
      <c r="U1901" s="1" t="e">
        <f>VLOOKUP(T1901,[2]VAT!$A:$D,1,0)</f>
        <v>#N/A</v>
      </c>
      <c r="V1901" s="37" t="s">
        <v>2</v>
      </c>
      <c r="W1901" s="37" t="s">
        <v>2</v>
      </c>
      <c r="X1901" t="e">
        <f>VLOOKUP(T1901,[3]رکوردها!$A:$B,2,0)</f>
        <v>#N/A</v>
      </c>
      <c r="Y1901" t="e">
        <f>VLOOKUP(T1901,[3]رکوردها!$A:$D,4,0)</f>
        <v>#N/A</v>
      </c>
      <c r="Z1901" t="e">
        <f>VLOOKUP(T1901,[3]رکوردها!$A:$C,3,0)</f>
        <v>#N/A</v>
      </c>
      <c r="AA1901" t="e">
        <f>VLOOKUP(T1901,[3]رکوردها!$A:$F,6,0)</f>
        <v>#N/A</v>
      </c>
      <c r="AB1901" t="e">
        <f>VLOOKUP(T1901,[3]رکوردها!$A:$E,5,0)</f>
        <v>#N/A</v>
      </c>
    </row>
    <row r="1902" spans="1:28" s="41" customFormat="1" hidden="1" x14ac:dyDescent="0.2">
      <c r="A1902" s="36">
        <v>178186</v>
      </c>
      <c r="B1902" s="36">
        <v>1328</v>
      </c>
      <c r="C1902" s="36">
        <v>1867</v>
      </c>
      <c r="D1902" s="39" t="s">
        <v>5178</v>
      </c>
      <c r="E1902" s="39"/>
      <c r="F1902" s="37" t="s">
        <v>171</v>
      </c>
      <c r="G1902" s="37" t="s">
        <v>962</v>
      </c>
      <c r="H1902" s="38">
        <v>6572586</v>
      </c>
      <c r="I1902" s="38">
        <v>0</v>
      </c>
      <c r="J1902" s="38">
        <f t="shared" si="30"/>
        <v>6572586</v>
      </c>
      <c r="K1902" s="38"/>
      <c r="L1902" s="49"/>
      <c r="M1902" s="37" t="s">
        <v>63</v>
      </c>
      <c r="N1902" s="37" t="s">
        <v>64</v>
      </c>
      <c r="O1902" s="37" t="s">
        <v>157</v>
      </c>
      <c r="P1902" s="37" t="s">
        <v>158</v>
      </c>
      <c r="Q1902" s="37" t="s">
        <v>159</v>
      </c>
      <c r="R1902" s="37" t="s">
        <v>160</v>
      </c>
      <c r="S1902" s="37" t="s">
        <v>912</v>
      </c>
      <c r="T1902" s="37" t="s">
        <v>911</v>
      </c>
      <c r="U1902" s="1" t="e">
        <f>VLOOKUP(T1902,[2]VAT!$A:$D,1,0)</f>
        <v>#N/A</v>
      </c>
      <c r="V1902" s="37" t="s">
        <v>2</v>
      </c>
      <c r="W1902" s="37" t="s">
        <v>2</v>
      </c>
      <c r="X1902" t="e">
        <f>VLOOKUP(T1902,[3]رکوردها!$A:$B,2,0)</f>
        <v>#N/A</v>
      </c>
      <c r="Y1902" t="e">
        <f>VLOOKUP(T1902,[3]رکوردها!$A:$D,4,0)</f>
        <v>#N/A</v>
      </c>
      <c r="Z1902" t="e">
        <f>VLOOKUP(T1902,[3]رکوردها!$A:$C,3,0)</f>
        <v>#N/A</v>
      </c>
      <c r="AA1902" t="e">
        <f>VLOOKUP(T1902,[3]رکوردها!$A:$F,6,0)</f>
        <v>#N/A</v>
      </c>
      <c r="AB1902" t="e">
        <f>VLOOKUP(T1902,[3]رکوردها!$A:$E,5,0)</f>
        <v>#N/A</v>
      </c>
    </row>
    <row r="1903" spans="1:28" s="41" customFormat="1" hidden="1" x14ac:dyDescent="0.2">
      <c r="A1903" s="36">
        <v>178187</v>
      </c>
      <c r="B1903" s="36">
        <v>1328</v>
      </c>
      <c r="C1903" s="36">
        <v>1867</v>
      </c>
      <c r="D1903" s="39" t="s">
        <v>5178</v>
      </c>
      <c r="E1903" s="39"/>
      <c r="F1903" s="37" t="s">
        <v>171</v>
      </c>
      <c r="G1903" s="37" t="s">
        <v>962</v>
      </c>
      <c r="H1903" s="38">
        <v>6572586</v>
      </c>
      <c r="I1903" s="38">
        <v>0</v>
      </c>
      <c r="J1903" s="38">
        <f t="shared" si="30"/>
        <v>6572586</v>
      </c>
      <c r="K1903" s="38"/>
      <c r="L1903" s="49"/>
      <c r="M1903" s="37" t="s">
        <v>63</v>
      </c>
      <c r="N1903" s="37" t="s">
        <v>64</v>
      </c>
      <c r="O1903" s="37" t="s">
        <v>157</v>
      </c>
      <c r="P1903" s="37" t="s">
        <v>158</v>
      </c>
      <c r="Q1903" s="37" t="s">
        <v>159</v>
      </c>
      <c r="R1903" s="37" t="s">
        <v>160</v>
      </c>
      <c r="S1903" s="37" t="s">
        <v>912</v>
      </c>
      <c r="T1903" s="37" t="s">
        <v>911</v>
      </c>
      <c r="U1903" s="1" t="e">
        <f>VLOOKUP(T1903,[2]VAT!$A:$D,1,0)</f>
        <v>#N/A</v>
      </c>
      <c r="V1903" s="37" t="s">
        <v>2</v>
      </c>
      <c r="W1903" s="37" t="s">
        <v>2</v>
      </c>
      <c r="X1903" t="e">
        <f>VLOOKUP(T1903,[3]رکوردها!$A:$B,2,0)</f>
        <v>#N/A</v>
      </c>
      <c r="Y1903" t="e">
        <f>VLOOKUP(T1903,[3]رکوردها!$A:$D,4,0)</f>
        <v>#N/A</v>
      </c>
      <c r="Z1903" t="e">
        <f>VLOOKUP(T1903,[3]رکوردها!$A:$C,3,0)</f>
        <v>#N/A</v>
      </c>
      <c r="AA1903" t="e">
        <f>VLOOKUP(T1903,[3]رکوردها!$A:$F,6,0)</f>
        <v>#N/A</v>
      </c>
      <c r="AB1903" t="e">
        <f>VLOOKUP(T1903,[3]رکوردها!$A:$E,5,0)</f>
        <v>#N/A</v>
      </c>
    </row>
    <row r="1904" spans="1:28" s="41" customFormat="1" hidden="1" x14ac:dyDescent="0.2">
      <c r="A1904" s="36">
        <v>178188</v>
      </c>
      <c r="B1904" s="36">
        <v>1328</v>
      </c>
      <c r="C1904" s="36">
        <v>1867</v>
      </c>
      <c r="D1904" s="39" t="s">
        <v>5178</v>
      </c>
      <c r="E1904" s="39"/>
      <c r="F1904" s="37" t="s">
        <v>171</v>
      </c>
      <c r="G1904" s="37" t="s">
        <v>962</v>
      </c>
      <c r="H1904" s="38">
        <v>6572586</v>
      </c>
      <c r="I1904" s="38">
        <v>0</v>
      </c>
      <c r="J1904" s="38">
        <f t="shared" si="30"/>
        <v>6572586</v>
      </c>
      <c r="K1904" s="38"/>
      <c r="L1904" s="49"/>
      <c r="M1904" s="37" t="s">
        <v>63</v>
      </c>
      <c r="N1904" s="37" t="s">
        <v>64</v>
      </c>
      <c r="O1904" s="37" t="s">
        <v>157</v>
      </c>
      <c r="P1904" s="37" t="s">
        <v>158</v>
      </c>
      <c r="Q1904" s="37" t="s">
        <v>159</v>
      </c>
      <c r="R1904" s="37" t="s">
        <v>160</v>
      </c>
      <c r="S1904" s="37" t="s">
        <v>912</v>
      </c>
      <c r="T1904" s="37" t="s">
        <v>911</v>
      </c>
      <c r="U1904" s="1" t="e">
        <f>VLOOKUP(T1904,[2]VAT!$A:$D,1,0)</f>
        <v>#N/A</v>
      </c>
      <c r="V1904" s="37" t="s">
        <v>2</v>
      </c>
      <c r="W1904" s="37" t="s">
        <v>2</v>
      </c>
      <c r="X1904" t="e">
        <f>VLOOKUP(T1904,[3]رکوردها!$A:$B,2,0)</f>
        <v>#N/A</v>
      </c>
      <c r="Y1904" t="e">
        <f>VLOOKUP(T1904,[3]رکوردها!$A:$D,4,0)</f>
        <v>#N/A</v>
      </c>
      <c r="Z1904" t="e">
        <f>VLOOKUP(T1904,[3]رکوردها!$A:$C,3,0)</f>
        <v>#N/A</v>
      </c>
      <c r="AA1904" t="e">
        <f>VLOOKUP(T1904,[3]رکوردها!$A:$F,6,0)</f>
        <v>#N/A</v>
      </c>
      <c r="AB1904" t="e">
        <f>VLOOKUP(T1904,[3]رکوردها!$A:$E,5,0)</f>
        <v>#N/A</v>
      </c>
    </row>
    <row r="1905" spans="1:28" s="41" customFormat="1" hidden="1" x14ac:dyDescent="0.2">
      <c r="A1905" s="36">
        <v>178189</v>
      </c>
      <c r="B1905" s="36">
        <v>1328</v>
      </c>
      <c r="C1905" s="36">
        <v>1867</v>
      </c>
      <c r="D1905" s="39" t="s">
        <v>5178</v>
      </c>
      <c r="E1905" s="39"/>
      <c r="F1905" s="37" t="s">
        <v>171</v>
      </c>
      <c r="G1905" s="37" t="s">
        <v>962</v>
      </c>
      <c r="H1905" s="38">
        <v>6572586</v>
      </c>
      <c r="I1905" s="38">
        <v>0</v>
      </c>
      <c r="J1905" s="38">
        <f t="shared" si="30"/>
        <v>6572586</v>
      </c>
      <c r="K1905" s="38"/>
      <c r="L1905" s="49"/>
      <c r="M1905" s="37" t="s">
        <v>63</v>
      </c>
      <c r="N1905" s="37" t="s">
        <v>64</v>
      </c>
      <c r="O1905" s="37" t="s">
        <v>157</v>
      </c>
      <c r="P1905" s="37" t="s">
        <v>158</v>
      </c>
      <c r="Q1905" s="37" t="s">
        <v>159</v>
      </c>
      <c r="R1905" s="37" t="s">
        <v>160</v>
      </c>
      <c r="S1905" s="37" t="s">
        <v>912</v>
      </c>
      <c r="T1905" s="37" t="s">
        <v>911</v>
      </c>
      <c r="U1905" s="1" t="e">
        <f>VLOOKUP(T1905,[2]VAT!$A:$D,1,0)</f>
        <v>#N/A</v>
      </c>
      <c r="V1905" s="37" t="s">
        <v>2</v>
      </c>
      <c r="W1905" s="37" t="s">
        <v>2</v>
      </c>
      <c r="X1905" t="e">
        <f>VLOOKUP(T1905,[3]رکوردها!$A:$B,2,0)</f>
        <v>#N/A</v>
      </c>
      <c r="Y1905" t="e">
        <f>VLOOKUP(T1905,[3]رکوردها!$A:$D,4,0)</f>
        <v>#N/A</v>
      </c>
      <c r="Z1905" t="e">
        <f>VLOOKUP(T1905,[3]رکوردها!$A:$C,3,0)</f>
        <v>#N/A</v>
      </c>
      <c r="AA1905" t="e">
        <f>VLOOKUP(T1905,[3]رکوردها!$A:$F,6,0)</f>
        <v>#N/A</v>
      </c>
      <c r="AB1905" t="e">
        <f>VLOOKUP(T1905,[3]رکوردها!$A:$E,5,0)</f>
        <v>#N/A</v>
      </c>
    </row>
    <row r="1906" spans="1:28" s="41" customFormat="1" hidden="1" x14ac:dyDescent="0.2">
      <c r="A1906" s="36">
        <v>178190</v>
      </c>
      <c r="B1906" s="36">
        <v>1328</v>
      </c>
      <c r="C1906" s="36">
        <v>1867</v>
      </c>
      <c r="D1906" s="39" t="s">
        <v>5178</v>
      </c>
      <c r="E1906" s="39"/>
      <c r="F1906" s="37" t="s">
        <v>171</v>
      </c>
      <c r="G1906" s="37" t="s">
        <v>962</v>
      </c>
      <c r="H1906" s="38">
        <v>6572586</v>
      </c>
      <c r="I1906" s="38">
        <v>0</v>
      </c>
      <c r="J1906" s="38">
        <f t="shared" si="30"/>
        <v>6572586</v>
      </c>
      <c r="K1906" s="38"/>
      <c r="L1906" s="49"/>
      <c r="M1906" s="37" t="s">
        <v>63</v>
      </c>
      <c r="N1906" s="37" t="s">
        <v>64</v>
      </c>
      <c r="O1906" s="37" t="s">
        <v>157</v>
      </c>
      <c r="P1906" s="37" t="s">
        <v>158</v>
      </c>
      <c r="Q1906" s="37" t="s">
        <v>159</v>
      </c>
      <c r="R1906" s="37" t="s">
        <v>160</v>
      </c>
      <c r="S1906" s="37" t="s">
        <v>912</v>
      </c>
      <c r="T1906" s="37" t="s">
        <v>911</v>
      </c>
      <c r="U1906" s="1" t="e">
        <f>VLOOKUP(T1906,[2]VAT!$A:$D,1,0)</f>
        <v>#N/A</v>
      </c>
      <c r="V1906" s="37" t="s">
        <v>2</v>
      </c>
      <c r="W1906" s="37" t="s">
        <v>2</v>
      </c>
      <c r="X1906" t="e">
        <f>VLOOKUP(T1906,[3]رکوردها!$A:$B,2,0)</f>
        <v>#N/A</v>
      </c>
      <c r="Y1906" t="e">
        <f>VLOOKUP(T1906,[3]رکوردها!$A:$D,4,0)</f>
        <v>#N/A</v>
      </c>
      <c r="Z1906" t="e">
        <f>VLOOKUP(T1906,[3]رکوردها!$A:$C,3,0)</f>
        <v>#N/A</v>
      </c>
      <c r="AA1906" t="e">
        <f>VLOOKUP(T1906,[3]رکوردها!$A:$F,6,0)</f>
        <v>#N/A</v>
      </c>
      <c r="AB1906" t="e">
        <f>VLOOKUP(T1906,[3]رکوردها!$A:$E,5,0)</f>
        <v>#N/A</v>
      </c>
    </row>
    <row r="1907" spans="1:28" s="41" customFormat="1" hidden="1" x14ac:dyDescent="0.2">
      <c r="A1907" s="36">
        <v>178191</v>
      </c>
      <c r="B1907" s="36">
        <v>1328</v>
      </c>
      <c r="C1907" s="36">
        <v>1867</v>
      </c>
      <c r="D1907" s="39" t="s">
        <v>5178</v>
      </c>
      <c r="E1907" s="39"/>
      <c r="F1907" s="37" t="s">
        <v>171</v>
      </c>
      <c r="G1907" s="37" t="s">
        <v>962</v>
      </c>
      <c r="H1907" s="38">
        <v>6572586</v>
      </c>
      <c r="I1907" s="38">
        <v>0</v>
      </c>
      <c r="J1907" s="38">
        <f t="shared" si="30"/>
        <v>6572586</v>
      </c>
      <c r="K1907" s="38"/>
      <c r="L1907" s="49"/>
      <c r="M1907" s="37" t="s">
        <v>63</v>
      </c>
      <c r="N1907" s="37" t="s">
        <v>64</v>
      </c>
      <c r="O1907" s="37" t="s">
        <v>157</v>
      </c>
      <c r="P1907" s="37" t="s">
        <v>158</v>
      </c>
      <c r="Q1907" s="37" t="s">
        <v>159</v>
      </c>
      <c r="R1907" s="37" t="s">
        <v>160</v>
      </c>
      <c r="S1907" s="37" t="s">
        <v>912</v>
      </c>
      <c r="T1907" s="37" t="s">
        <v>911</v>
      </c>
      <c r="U1907" s="1" t="e">
        <f>VLOOKUP(T1907,[2]VAT!$A:$D,1,0)</f>
        <v>#N/A</v>
      </c>
      <c r="V1907" s="37" t="s">
        <v>2</v>
      </c>
      <c r="W1907" s="37" t="s">
        <v>2</v>
      </c>
      <c r="X1907" t="e">
        <f>VLOOKUP(T1907,[3]رکوردها!$A:$B,2,0)</f>
        <v>#N/A</v>
      </c>
      <c r="Y1907" t="e">
        <f>VLOOKUP(T1907,[3]رکوردها!$A:$D,4,0)</f>
        <v>#N/A</v>
      </c>
      <c r="Z1907" t="e">
        <f>VLOOKUP(T1907,[3]رکوردها!$A:$C,3,0)</f>
        <v>#N/A</v>
      </c>
      <c r="AA1907" t="e">
        <f>VLOOKUP(T1907,[3]رکوردها!$A:$F,6,0)</f>
        <v>#N/A</v>
      </c>
      <c r="AB1907" t="e">
        <f>VLOOKUP(T1907,[3]رکوردها!$A:$E,5,0)</f>
        <v>#N/A</v>
      </c>
    </row>
    <row r="1908" spans="1:28" s="41" customFormat="1" hidden="1" x14ac:dyDescent="0.2">
      <c r="A1908" s="36">
        <v>178192</v>
      </c>
      <c r="B1908" s="36">
        <v>1328</v>
      </c>
      <c r="C1908" s="36">
        <v>1867</v>
      </c>
      <c r="D1908" s="39" t="s">
        <v>5178</v>
      </c>
      <c r="E1908" s="39"/>
      <c r="F1908" s="37" t="s">
        <v>171</v>
      </c>
      <c r="G1908" s="37" t="s">
        <v>962</v>
      </c>
      <c r="H1908" s="38">
        <v>6572586</v>
      </c>
      <c r="I1908" s="38">
        <v>0</v>
      </c>
      <c r="J1908" s="38">
        <f t="shared" si="30"/>
        <v>6572586</v>
      </c>
      <c r="K1908" s="38"/>
      <c r="L1908" s="49"/>
      <c r="M1908" s="37" t="s">
        <v>63</v>
      </c>
      <c r="N1908" s="37" t="s">
        <v>64</v>
      </c>
      <c r="O1908" s="37" t="s">
        <v>157</v>
      </c>
      <c r="P1908" s="37" t="s">
        <v>158</v>
      </c>
      <c r="Q1908" s="37" t="s">
        <v>159</v>
      </c>
      <c r="R1908" s="37" t="s">
        <v>160</v>
      </c>
      <c r="S1908" s="37" t="s">
        <v>912</v>
      </c>
      <c r="T1908" s="37" t="s">
        <v>911</v>
      </c>
      <c r="U1908" s="1" t="e">
        <f>VLOOKUP(T1908,[2]VAT!$A:$D,1,0)</f>
        <v>#N/A</v>
      </c>
      <c r="V1908" s="37" t="s">
        <v>2</v>
      </c>
      <c r="W1908" s="37" t="s">
        <v>2</v>
      </c>
      <c r="X1908" t="e">
        <f>VLOOKUP(T1908,[3]رکوردها!$A:$B,2,0)</f>
        <v>#N/A</v>
      </c>
      <c r="Y1908" t="e">
        <f>VLOOKUP(T1908,[3]رکوردها!$A:$D,4,0)</f>
        <v>#N/A</v>
      </c>
      <c r="Z1908" t="e">
        <f>VLOOKUP(T1908,[3]رکوردها!$A:$C,3,0)</f>
        <v>#N/A</v>
      </c>
      <c r="AA1908" t="e">
        <f>VLOOKUP(T1908,[3]رکوردها!$A:$F,6,0)</f>
        <v>#N/A</v>
      </c>
      <c r="AB1908" t="e">
        <f>VLOOKUP(T1908,[3]رکوردها!$A:$E,5,0)</f>
        <v>#N/A</v>
      </c>
    </row>
    <row r="1909" spans="1:28" s="41" customFormat="1" hidden="1" x14ac:dyDescent="0.2">
      <c r="A1909" s="36">
        <v>178193</v>
      </c>
      <c r="B1909" s="36">
        <v>1328</v>
      </c>
      <c r="C1909" s="36">
        <v>1867</v>
      </c>
      <c r="D1909" s="39" t="s">
        <v>5178</v>
      </c>
      <c r="E1909" s="39"/>
      <c r="F1909" s="37" t="s">
        <v>171</v>
      </c>
      <c r="G1909" s="37" t="s">
        <v>962</v>
      </c>
      <c r="H1909" s="38">
        <v>6572586</v>
      </c>
      <c r="I1909" s="38">
        <v>0</v>
      </c>
      <c r="J1909" s="38">
        <f t="shared" si="30"/>
        <v>6572586</v>
      </c>
      <c r="K1909" s="38"/>
      <c r="L1909" s="49"/>
      <c r="M1909" s="37" t="s">
        <v>63</v>
      </c>
      <c r="N1909" s="37" t="s">
        <v>64</v>
      </c>
      <c r="O1909" s="37" t="s">
        <v>157</v>
      </c>
      <c r="P1909" s="37" t="s">
        <v>158</v>
      </c>
      <c r="Q1909" s="37" t="s">
        <v>159</v>
      </c>
      <c r="R1909" s="37" t="s">
        <v>160</v>
      </c>
      <c r="S1909" s="37" t="s">
        <v>912</v>
      </c>
      <c r="T1909" s="37" t="s">
        <v>911</v>
      </c>
      <c r="U1909" s="1" t="e">
        <f>VLOOKUP(T1909,[2]VAT!$A:$D,1,0)</f>
        <v>#N/A</v>
      </c>
      <c r="V1909" s="37" t="s">
        <v>2</v>
      </c>
      <c r="W1909" s="37" t="s">
        <v>2</v>
      </c>
      <c r="X1909" t="e">
        <f>VLOOKUP(T1909,[3]رکوردها!$A:$B,2,0)</f>
        <v>#N/A</v>
      </c>
      <c r="Y1909" t="e">
        <f>VLOOKUP(T1909,[3]رکوردها!$A:$D,4,0)</f>
        <v>#N/A</v>
      </c>
      <c r="Z1909" t="e">
        <f>VLOOKUP(T1909,[3]رکوردها!$A:$C,3,0)</f>
        <v>#N/A</v>
      </c>
      <c r="AA1909" t="e">
        <f>VLOOKUP(T1909,[3]رکوردها!$A:$F,6,0)</f>
        <v>#N/A</v>
      </c>
      <c r="AB1909" t="e">
        <f>VLOOKUP(T1909,[3]رکوردها!$A:$E,5,0)</f>
        <v>#N/A</v>
      </c>
    </row>
    <row r="1910" spans="1:28" s="41" customFormat="1" hidden="1" x14ac:dyDescent="0.2">
      <c r="A1910" s="36">
        <v>178194</v>
      </c>
      <c r="B1910" s="36">
        <v>1328</v>
      </c>
      <c r="C1910" s="36">
        <v>1867</v>
      </c>
      <c r="D1910" s="39" t="s">
        <v>5178</v>
      </c>
      <c r="E1910" s="39"/>
      <c r="F1910" s="37" t="s">
        <v>171</v>
      </c>
      <c r="G1910" s="37" t="s">
        <v>962</v>
      </c>
      <c r="H1910" s="38">
        <v>6572586</v>
      </c>
      <c r="I1910" s="38">
        <v>0</v>
      </c>
      <c r="J1910" s="38">
        <f t="shared" si="30"/>
        <v>6572586</v>
      </c>
      <c r="K1910" s="38"/>
      <c r="L1910" s="49"/>
      <c r="M1910" s="37" t="s">
        <v>63</v>
      </c>
      <c r="N1910" s="37" t="s">
        <v>64</v>
      </c>
      <c r="O1910" s="37" t="s">
        <v>157</v>
      </c>
      <c r="P1910" s="37" t="s">
        <v>158</v>
      </c>
      <c r="Q1910" s="37" t="s">
        <v>159</v>
      </c>
      <c r="R1910" s="37" t="s">
        <v>160</v>
      </c>
      <c r="S1910" s="37" t="s">
        <v>912</v>
      </c>
      <c r="T1910" s="37" t="s">
        <v>911</v>
      </c>
      <c r="U1910" s="1" t="e">
        <f>VLOOKUP(T1910,[2]VAT!$A:$D,1,0)</f>
        <v>#N/A</v>
      </c>
      <c r="V1910" s="37" t="s">
        <v>2</v>
      </c>
      <c r="W1910" s="37" t="s">
        <v>2</v>
      </c>
      <c r="X1910" t="e">
        <f>VLOOKUP(T1910,[3]رکوردها!$A:$B,2,0)</f>
        <v>#N/A</v>
      </c>
      <c r="Y1910" t="e">
        <f>VLOOKUP(T1910,[3]رکوردها!$A:$D,4,0)</f>
        <v>#N/A</v>
      </c>
      <c r="Z1910" t="e">
        <f>VLOOKUP(T1910,[3]رکوردها!$A:$C,3,0)</f>
        <v>#N/A</v>
      </c>
      <c r="AA1910" t="e">
        <f>VLOOKUP(T1910,[3]رکوردها!$A:$F,6,0)</f>
        <v>#N/A</v>
      </c>
      <c r="AB1910" t="e">
        <f>VLOOKUP(T1910,[3]رکوردها!$A:$E,5,0)</f>
        <v>#N/A</v>
      </c>
    </row>
    <row r="1911" spans="1:28" s="41" customFormat="1" hidden="1" x14ac:dyDescent="0.2">
      <c r="A1911" s="36">
        <v>178195</v>
      </c>
      <c r="B1911" s="36">
        <v>1328</v>
      </c>
      <c r="C1911" s="36">
        <v>1867</v>
      </c>
      <c r="D1911" s="39" t="s">
        <v>5178</v>
      </c>
      <c r="E1911" s="39"/>
      <c r="F1911" s="37" t="s">
        <v>171</v>
      </c>
      <c r="G1911" s="37" t="s">
        <v>962</v>
      </c>
      <c r="H1911" s="38">
        <v>6572586</v>
      </c>
      <c r="I1911" s="38">
        <v>0</v>
      </c>
      <c r="J1911" s="38">
        <f t="shared" si="30"/>
        <v>6572586</v>
      </c>
      <c r="K1911" s="38"/>
      <c r="L1911" s="49"/>
      <c r="M1911" s="37" t="s">
        <v>63</v>
      </c>
      <c r="N1911" s="37" t="s">
        <v>64</v>
      </c>
      <c r="O1911" s="37" t="s">
        <v>157</v>
      </c>
      <c r="P1911" s="37" t="s">
        <v>158</v>
      </c>
      <c r="Q1911" s="37" t="s">
        <v>159</v>
      </c>
      <c r="R1911" s="37" t="s">
        <v>160</v>
      </c>
      <c r="S1911" s="37" t="s">
        <v>912</v>
      </c>
      <c r="T1911" s="37" t="s">
        <v>911</v>
      </c>
      <c r="U1911" s="1" t="e">
        <f>VLOOKUP(T1911,[2]VAT!$A:$D,1,0)</f>
        <v>#N/A</v>
      </c>
      <c r="V1911" s="37" t="s">
        <v>2</v>
      </c>
      <c r="W1911" s="37" t="s">
        <v>2</v>
      </c>
      <c r="X1911" t="e">
        <f>VLOOKUP(T1911,[3]رکوردها!$A:$B,2,0)</f>
        <v>#N/A</v>
      </c>
      <c r="Y1911" t="e">
        <f>VLOOKUP(T1911,[3]رکوردها!$A:$D,4,0)</f>
        <v>#N/A</v>
      </c>
      <c r="Z1911" t="e">
        <f>VLOOKUP(T1911,[3]رکوردها!$A:$C,3,0)</f>
        <v>#N/A</v>
      </c>
      <c r="AA1911" t="e">
        <f>VLOOKUP(T1911,[3]رکوردها!$A:$F,6,0)</f>
        <v>#N/A</v>
      </c>
      <c r="AB1911" t="e">
        <f>VLOOKUP(T1911,[3]رکوردها!$A:$E,5,0)</f>
        <v>#N/A</v>
      </c>
    </row>
    <row r="1912" spans="1:28" s="41" customFormat="1" hidden="1" x14ac:dyDescent="0.2">
      <c r="A1912" s="36">
        <v>178196</v>
      </c>
      <c r="B1912" s="36">
        <v>1328</v>
      </c>
      <c r="C1912" s="36">
        <v>1867</v>
      </c>
      <c r="D1912" s="39" t="s">
        <v>5178</v>
      </c>
      <c r="E1912" s="39"/>
      <c r="F1912" s="37" t="s">
        <v>171</v>
      </c>
      <c r="G1912" s="37" t="s">
        <v>962</v>
      </c>
      <c r="H1912" s="38">
        <v>6572586</v>
      </c>
      <c r="I1912" s="38">
        <v>0</v>
      </c>
      <c r="J1912" s="38">
        <f t="shared" si="30"/>
        <v>6572586</v>
      </c>
      <c r="K1912" s="38"/>
      <c r="L1912" s="49"/>
      <c r="M1912" s="37" t="s">
        <v>63</v>
      </c>
      <c r="N1912" s="37" t="s">
        <v>64</v>
      </c>
      <c r="O1912" s="37" t="s">
        <v>157</v>
      </c>
      <c r="P1912" s="37" t="s">
        <v>158</v>
      </c>
      <c r="Q1912" s="37" t="s">
        <v>159</v>
      </c>
      <c r="R1912" s="37" t="s">
        <v>160</v>
      </c>
      <c r="S1912" s="37" t="s">
        <v>912</v>
      </c>
      <c r="T1912" s="37" t="s">
        <v>911</v>
      </c>
      <c r="U1912" s="1" t="e">
        <f>VLOOKUP(T1912,[2]VAT!$A:$D,1,0)</f>
        <v>#N/A</v>
      </c>
      <c r="V1912" s="37" t="s">
        <v>2</v>
      </c>
      <c r="W1912" s="37" t="s">
        <v>2</v>
      </c>
      <c r="X1912" t="e">
        <f>VLOOKUP(T1912,[3]رکوردها!$A:$B,2,0)</f>
        <v>#N/A</v>
      </c>
      <c r="Y1912" t="e">
        <f>VLOOKUP(T1912,[3]رکوردها!$A:$D,4,0)</f>
        <v>#N/A</v>
      </c>
      <c r="Z1912" t="e">
        <f>VLOOKUP(T1912,[3]رکوردها!$A:$C,3,0)</f>
        <v>#N/A</v>
      </c>
      <c r="AA1912" t="e">
        <f>VLOOKUP(T1912,[3]رکوردها!$A:$F,6,0)</f>
        <v>#N/A</v>
      </c>
      <c r="AB1912" t="e">
        <f>VLOOKUP(T1912,[3]رکوردها!$A:$E,5,0)</f>
        <v>#N/A</v>
      </c>
    </row>
    <row r="1913" spans="1:28" s="41" customFormat="1" hidden="1" x14ac:dyDescent="0.2">
      <c r="A1913" s="36">
        <v>178197</v>
      </c>
      <c r="B1913" s="36">
        <v>1328</v>
      </c>
      <c r="C1913" s="36">
        <v>1867</v>
      </c>
      <c r="D1913" s="39" t="s">
        <v>5178</v>
      </c>
      <c r="E1913" s="39"/>
      <c r="F1913" s="37" t="s">
        <v>171</v>
      </c>
      <c r="G1913" s="37" t="s">
        <v>962</v>
      </c>
      <c r="H1913" s="38">
        <v>6572586</v>
      </c>
      <c r="I1913" s="38">
        <v>0</v>
      </c>
      <c r="J1913" s="38">
        <f t="shared" si="30"/>
        <v>6572586</v>
      </c>
      <c r="K1913" s="38"/>
      <c r="L1913" s="49"/>
      <c r="M1913" s="37" t="s">
        <v>63</v>
      </c>
      <c r="N1913" s="37" t="s">
        <v>64</v>
      </c>
      <c r="O1913" s="37" t="s">
        <v>157</v>
      </c>
      <c r="P1913" s="37" t="s">
        <v>158</v>
      </c>
      <c r="Q1913" s="37" t="s">
        <v>159</v>
      </c>
      <c r="R1913" s="37" t="s">
        <v>160</v>
      </c>
      <c r="S1913" s="37" t="s">
        <v>912</v>
      </c>
      <c r="T1913" s="37" t="s">
        <v>911</v>
      </c>
      <c r="U1913" s="1" t="e">
        <f>VLOOKUP(T1913,[2]VAT!$A:$D,1,0)</f>
        <v>#N/A</v>
      </c>
      <c r="V1913" s="37" t="s">
        <v>2</v>
      </c>
      <c r="W1913" s="37" t="s">
        <v>2</v>
      </c>
      <c r="X1913" t="e">
        <f>VLOOKUP(T1913,[3]رکوردها!$A:$B,2,0)</f>
        <v>#N/A</v>
      </c>
      <c r="Y1913" t="e">
        <f>VLOOKUP(T1913,[3]رکوردها!$A:$D,4,0)</f>
        <v>#N/A</v>
      </c>
      <c r="Z1913" t="e">
        <f>VLOOKUP(T1913,[3]رکوردها!$A:$C,3,0)</f>
        <v>#N/A</v>
      </c>
      <c r="AA1913" t="e">
        <f>VLOOKUP(T1913,[3]رکوردها!$A:$F,6,0)</f>
        <v>#N/A</v>
      </c>
      <c r="AB1913" t="e">
        <f>VLOOKUP(T1913,[3]رکوردها!$A:$E,5,0)</f>
        <v>#N/A</v>
      </c>
    </row>
    <row r="1914" spans="1:28" s="41" customFormat="1" hidden="1" x14ac:dyDescent="0.2">
      <c r="A1914" s="36">
        <v>178198</v>
      </c>
      <c r="B1914" s="36">
        <v>1328</v>
      </c>
      <c r="C1914" s="36">
        <v>1867</v>
      </c>
      <c r="D1914" s="39" t="s">
        <v>5178</v>
      </c>
      <c r="E1914" s="39"/>
      <c r="F1914" s="37" t="s">
        <v>171</v>
      </c>
      <c r="G1914" s="37" t="s">
        <v>962</v>
      </c>
      <c r="H1914" s="38">
        <v>6572586</v>
      </c>
      <c r="I1914" s="38">
        <v>0</v>
      </c>
      <c r="J1914" s="38">
        <f t="shared" si="30"/>
        <v>6572586</v>
      </c>
      <c r="K1914" s="38"/>
      <c r="L1914" s="49"/>
      <c r="M1914" s="37" t="s">
        <v>63</v>
      </c>
      <c r="N1914" s="37" t="s">
        <v>64</v>
      </c>
      <c r="O1914" s="37" t="s">
        <v>157</v>
      </c>
      <c r="P1914" s="37" t="s">
        <v>158</v>
      </c>
      <c r="Q1914" s="37" t="s">
        <v>159</v>
      </c>
      <c r="R1914" s="37" t="s">
        <v>160</v>
      </c>
      <c r="S1914" s="37" t="s">
        <v>912</v>
      </c>
      <c r="T1914" s="37" t="s">
        <v>911</v>
      </c>
      <c r="U1914" s="1" t="e">
        <f>VLOOKUP(T1914,[2]VAT!$A:$D,1,0)</f>
        <v>#N/A</v>
      </c>
      <c r="V1914" s="37" t="s">
        <v>2</v>
      </c>
      <c r="W1914" s="37" t="s">
        <v>2</v>
      </c>
      <c r="X1914" t="e">
        <f>VLOOKUP(T1914,[3]رکوردها!$A:$B,2,0)</f>
        <v>#N/A</v>
      </c>
      <c r="Y1914" t="e">
        <f>VLOOKUP(T1914,[3]رکوردها!$A:$D,4,0)</f>
        <v>#N/A</v>
      </c>
      <c r="Z1914" t="e">
        <f>VLOOKUP(T1914,[3]رکوردها!$A:$C,3,0)</f>
        <v>#N/A</v>
      </c>
      <c r="AA1914" t="e">
        <f>VLOOKUP(T1914,[3]رکوردها!$A:$F,6,0)</f>
        <v>#N/A</v>
      </c>
      <c r="AB1914" t="e">
        <f>VLOOKUP(T1914,[3]رکوردها!$A:$E,5,0)</f>
        <v>#N/A</v>
      </c>
    </row>
    <row r="1915" spans="1:28" s="41" customFormat="1" hidden="1" x14ac:dyDescent="0.2">
      <c r="A1915" s="36">
        <v>178199</v>
      </c>
      <c r="B1915" s="36">
        <v>1328</v>
      </c>
      <c r="C1915" s="36">
        <v>1867</v>
      </c>
      <c r="D1915" s="39" t="s">
        <v>5178</v>
      </c>
      <c r="E1915" s="39"/>
      <c r="F1915" s="37" t="s">
        <v>171</v>
      </c>
      <c r="G1915" s="37" t="s">
        <v>962</v>
      </c>
      <c r="H1915" s="38">
        <v>6572586</v>
      </c>
      <c r="I1915" s="38">
        <v>0</v>
      </c>
      <c r="J1915" s="38">
        <f t="shared" si="30"/>
        <v>6572586</v>
      </c>
      <c r="K1915" s="38"/>
      <c r="L1915" s="49"/>
      <c r="M1915" s="37" t="s">
        <v>63</v>
      </c>
      <c r="N1915" s="37" t="s">
        <v>64</v>
      </c>
      <c r="O1915" s="37" t="s">
        <v>157</v>
      </c>
      <c r="P1915" s="37" t="s">
        <v>158</v>
      </c>
      <c r="Q1915" s="37" t="s">
        <v>159</v>
      </c>
      <c r="R1915" s="37" t="s">
        <v>160</v>
      </c>
      <c r="S1915" s="37" t="s">
        <v>912</v>
      </c>
      <c r="T1915" s="37" t="s">
        <v>911</v>
      </c>
      <c r="U1915" s="1" t="e">
        <f>VLOOKUP(T1915,[2]VAT!$A:$D,1,0)</f>
        <v>#N/A</v>
      </c>
      <c r="V1915" s="37" t="s">
        <v>2</v>
      </c>
      <c r="W1915" s="37" t="s">
        <v>2</v>
      </c>
      <c r="X1915" t="e">
        <f>VLOOKUP(T1915,[3]رکوردها!$A:$B,2,0)</f>
        <v>#N/A</v>
      </c>
      <c r="Y1915" t="e">
        <f>VLOOKUP(T1915,[3]رکوردها!$A:$D,4,0)</f>
        <v>#N/A</v>
      </c>
      <c r="Z1915" t="e">
        <f>VLOOKUP(T1915,[3]رکوردها!$A:$C,3,0)</f>
        <v>#N/A</v>
      </c>
      <c r="AA1915" t="e">
        <f>VLOOKUP(T1915,[3]رکوردها!$A:$F,6,0)</f>
        <v>#N/A</v>
      </c>
      <c r="AB1915" t="e">
        <f>VLOOKUP(T1915,[3]رکوردها!$A:$E,5,0)</f>
        <v>#N/A</v>
      </c>
    </row>
    <row r="1916" spans="1:28" s="41" customFormat="1" hidden="1" x14ac:dyDescent="0.2">
      <c r="A1916" s="36">
        <v>178200</v>
      </c>
      <c r="B1916" s="36">
        <v>1328</v>
      </c>
      <c r="C1916" s="36">
        <v>1867</v>
      </c>
      <c r="D1916" s="39" t="s">
        <v>5178</v>
      </c>
      <c r="E1916" s="39"/>
      <c r="F1916" s="37" t="s">
        <v>171</v>
      </c>
      <c r="G1916" s="37" t="s">
        <v>962</v>
      </c>
      <c r="H1916" s="38">
        <v>6572586</v>
      </c>
      <c r="I1916" s="38">
        <v>0</v>
      </c>
      <c r="J1916" s="38">
        <f t="shared" si="30"/>
        <v>6572586</v>
      </c>
      <c r="K1916" s="38"/>
      <c r="L1916" s="49"/>
      <c r="M1916" s="37" t="s">
        <v>63</v>
      </c>
      <c r="N1916" s="37" t="s">
        <v>64</v>
      </c>
      <c r="O1916" s="37" t="s">
        <v>157</v>
      </c>
      <c r="P1916" s="37" t="s">
        <v>158</v>
      </c>
      <c r="Q1916" s="37" t="s">
        <v>159</v>
      </c>
      <c r="R1916" s="37" t="s">
        <v>160</v>
      </c>
      <c r="S1916" s="37" t="s">
        <v>912</v>
      </c>
      <c r="T1916" s="37" t="s">
        <v>911</v>
      </c>
      <c r="U1916" s="1" t="e">
        <f>VLOOKUP(T1916,[2]VAT!$A:$D,1,0)</f>
        <v>#N/A</v>
      </c>
      <c r="V1916" s="37" t="s">
        <v>2</v>
      </c>
      <c r="W1916" s="37" t="s">
        <v>2</v>
      </c>
      <c r="X1916" t="e">
        <f>VLOOKUP(T1916,[3]رکوردها!$A:$B,2,0)</f>
        <v>#N/A</v>
      </c>
      <c r="Y1916" t="e">
        <f>VLOOKUP(T1916,[3]رکوردها!$A:$D,4,0)</f>
        <v>#N/A</v>
      </c>
      <c r="Z1916" t="e">
        <f>VLOOKUP(T1916,[3]رکوردها!$A:$C,3,0)</f>
        <v>#N/A</v>
      </c>
      <c r="AA1916" t="e">
        <f>VLOOKUP(T1916,[3]رکوردها!$A:$F,6,0)</f>
        <v>#N/A</v>
      </c>
      <c r="AB1916" t="e">
        <f>VLOOKUP(T1916,[3]رکوردها!$A:$E,5,0)</f>
        <v>#N/A</v>
      </c>
    </row>
    <row r="1917" spans="1:28" s="41" customFormat="1" hidden="1" x14ac:dyDescent="0.2">
      <c r="A1917" s="36">
        <v>178201</v>
      </c>
      <c r="B1917" s="36">
        <v>1328</v>
      </c>
      <c r="C1917" s="36">
        <v>1867</v>
      </c>
      <c r="D1917" s="39" t="s">
        <v>5178</v>
      </c>
      <c r="E1917" s="39"/>
      <c r="F1917" s="37" t="s">
        <v>171</v>
      </c>
      <c r="G1917" s="37" t="s">
        <v>962</v>
      </c>
      <c r="H1917" s="38">
        <v>6572586</v>
      </c>
      <c r="I1917" s="38">
        <v>0</v>
      </c>
      <c r="J1917" s="38">
        <f t="shared" si="30"/>
        <v>6572586</v>
      </c>
      <c r="K1917" s="38"/>
      <c r="L1917" s="49"/>
      <c r="M1917" s="37" t="s">
        <v>63</v>
      </c>
      <c r="N1917" s="37" t="s">
        <v>64</v>
      </c>
      <c r="O1917" s="37" t="s">
        <v>157</v>
      </c>
      <c r="P1917" s="37" t="s">
        <v>158</v>
      </c>
      <c r="Q1917" s="37" t="s">
        <v>159</v>
      </c>
      <c r="R1917" s="37" t="s">
        <v>160</v>
      </c>
      <c r="S1917" s="37" t="s">
        <v>912</v>
      </c>
      <c r="T1917" s="37" t="s">
        <v>911</v>
      </c>
      <c r="U1917" s="1" t="e">
        <f>VLOOKUP(T1917,[2]VAT!$A:$D,1,0)</f>
        <v>#N/A</v>
      </c>
      <c r="V1917" s="37" t="s">
        <v>2</v>
      </c>
      <c r="W1917" s="37" t="s">
        <v>2</v>
      </c>
      <c r="X1917" t="e">
        <f>VLOOKUP(T1917,[3]رکوردها!$A:$B,2,0)</f>
        <v>#N/A</v>
      </c>
      <c r="Y1917" t="e">
        <f>VLOOKUP(T1917,[3]رکوردها!$A:$D,4,0)</f>
        <v>#N/A</v>
      </c>
      <c r="Z1917" t="e">
        <f>VLOOKUP(T1917,[3]رکوردها!$A:$C,3,0)</f>
        <v>#N/A</v>
      </c>
      <c r="AA1917" t="e">
        <f>VLOOKUP(T1917,[3]رکوردها!$A:$F,6,0)</f>
        <v>#N/A</v>
      </c>
      <c r="AB1917" t="e">
        <f>VLOOKUP(T1917,[3]رکوردها!$A:$E,5,0)</f>
        <v>#N/A</v>
      </c>
    </row>
    <row r="1918" spans="1:28" s="41" customFormat="1" hidden="1" x14ac:dyDescent="0.2">
      <c r="A1918" s="36">
        <v>178202</v>
      </c>
      <c r="B1918" s="36">
        <v>1328</v>
      </c>
      <c r="C1918" s="36">
        <v>1867</v>
      </c>
      <c r="D1918" s="39" t="s">
        <v>5178</v>
      </c>
      <c r="E1918" s="39"/>
      <c r="F1918" s="37" t="s">
        <v>171</v>
      </c>
      <c r="G1918" s="37" t="s">
        <v>962</v>
      </c>
      <c r="H1918" s="38">
        <v>6572586</v>
      </c>
      <c r="I1918" s="38">
        <v>0</v>
      </c>
      <c r="J1918" s="38">
        <f t="shared" si="30"/>
        <v>6572586</v>
      </c>
      <c r="K1918" s="38"/>
      <c r="L1918" s="49"/>
      <c r="M1918" s="37" t="s">
        <v>63</v>
      </c>
      <c r="N1918" s="37" t="s">
        <v>64</v>
      </c>
      <c r="O1918" s="37" t="s">
        <v>157</v>
      </c>
      <c r="P1918" s="37" t="s">
        <v>158</v>
      </c>
      <c r="Q1918" s="37" t="s">
        <v>159</v>
      </c>
      <c r="R1918" s="37" t="s">
        <v>160</v>
      </c>
      <c r="S1918" s="37" t="s">
        <v>912</v>
      </c>
      <c r="T1918" s="37" t="s">
        <v>911</v>
      </c>
      <c r="U1918" s="1" t="e">
        <f>VLOOKUP(T1918,[2]VAT!$A:$D,1,0)</f>
        <v>#N/A</v>
      </c>
      <c r="V1918" s="37" t="s">
        <v>2</v>
      </c>
      <c r="W1918" s="37" t="s">
        <v>2</v>
      </c>
      <c r="X1918" t="e">
        <f>VLOOKUP(T1918,[3]رکوردها!$A:$B,2,0)</f>
        <v>#N/A</v>
      </c>
      <c r="Y1918" t="e">
        <f>VLOOKUP(T1918,[3]رکوردها!$A:$D,4,0)</f>
        <v>#N/A</v>
      </c>
      <c r="Z1918" t="e">
        <f>VLOOKUP(T1918,[3]رکوردها!$A:$C,3,0)</f>
        <v>#N/A</v>
      </c>
      <c r="AA1918" t="e">
        <f>VLOOKUP(T1918,[3]رکوردها!$A:$F,6,0)</f>
        <v>#N/A</v>
      </c>
      <c r="AB1918" t="e">
        <f>VLOOKUP(T1918,[3]رکوردها!$A:$E,5,0)</f>
        <v>#N/A</v>
      </c>
    </row>
    <row r="1919" spans="1:28" s="41" customFormat="1" hidden="1" x14ac:dyDescent="0.2">
      <c r="A1919" s="36">
        <v>178203</v>
      </c>
      <c r="B1919" s="36">
        <v>1328</v>
      </c>
      <c r="C1919" s="36">
        <v>1867</v>
      </c>
      <c r="D1919" s="39" t="s">
        <v>5178</v>
      </c>
      <c r="E1919" s="39"/>
      <c r="F1919" s="37" t="s">
        <v>171</v>
      </c>
      <c r="G1919" s="37" t="s">
        <v>958</v>
      </c>
      <c r="H1919" s="38">
        <v>6572586</v>
      </c>
      <c r="I1919" s="38">
        <v>0</v>
      </c>
      <c r="J1919" s="38">
        <f t="shared" si="30"/>
        <v>6572586</v>
      </c>
      <c r="K1919" s="38"/>
      <c r="L1919" s="49"/>
      <c r="M1919" s="37" t="s">
        <v>63</v>
      </c>
      <c r="N1919" s="37" t="s">
        <v>64</v>
      </c>
      <c r="O1919" s="37" t="s">
        <v>157</v>
      </c>
      <c r="P1919" s="37" t="s">
        <v>158</v>
      </c>
      <c r="Q1919" s="37" t="s">
        <v>159</v>
      </c>
      <c r="R1919" s="37" t="s">
        <v>160</v>
      </c>
      <c r="S1919" s="37" t="s">
        <v>912</v>
      </c>
      <c r="T1919" s="37" t="s">
        <v>911</v>
      </c>
      <c r="U1919" s="1" t="e">
        <f>VLOOKUP(T1919,[2]VAT!$A:$D,1,0)</f>
        <v>#N/A</v>
      </c>
      <c r="V1919" s="37" t="s">
        <v>2</v>
      </c>
      <c r="W1919" s="37" t="s">
        <v>2</v>
      </c>
      <c r="X1919" t="e">
        <f>VLOOKUP(T1919,[3]رکوردها!$A:$B,2,0)</f>
        <v>#N/A</v>
      </c>
      <c r="Y1919" t="e">
        <f>VLOOKUP(T1919,[3]رکوردها!$A:$D,4,0)</f>
        <v>#N/A</v>
      </c>
      <c r="Z1919" t="e">
        <f>VLOOKUP(T1919,[3]رکوردها!$A:$C,3,0)</f>
        <v>#N/A</v>
      </c>
      <c r="AA1919" t="e">
        <f>VLOOKUP(T1919,[3]رکوردها!$A:$F,6,0)</f>
        <v>#N/A</v>
      </c>
      <c r="AB1919" t="e">
        <f>VLOOKUP(T1919,[3]رکوردها!$A:$E,5,0)</f>
        <v>#N/A</v>
      </c>
    </row>
    <row r="1920" spans="1:28" s="41" customFormat="1" hidden="1" x14ac:dyDescent="0.2">
      <c r="A1920" s="36">
        <v>178204</v>
      </c>
      <c r="B1920" s="36">
        <v>1328</v>
      </c>
      <c r="C1920" s="36">
        <v>1867</v>
      </c>
      <c r="D1920" s="39" t="s">
        <v>5178</v>
      </c>
      <c r="E1920" s="39"/>
      <c r="F1920" s="37" t="s">
        <v>171</v>
      </c>
      <c r="G1920" s="37" t="s">
        <v>965</v>
      </c>
      <c r="H1920" s="38">
        <v>6572586</v>
      </c>
      <c r="I1920" s="38">
        <v>0</v>
      </c>
      <c r="J1920" s="38">
        <f t="shared" si="30"/>
        <v>6572586</v>
      </c>
      <c r="K1920" s="38"/>
      <c r="L1920" s="49"/>
      <c r="M1920" s="37" t="s">
        <v>63</v>
      </c>
      <c r="N1920" s="37" t="s">
        <v>64</v>
      </c>
      <c r="O1920" s="37" t="s">
        <v>157</v>
      </c>
      <c r="P1920" s="37" t="s">
        <v>158</v>
      </c>
      <c r="Q1920" s="37" t="s">
        <v>159</v>
      </c>
      <c r="R1920" s="37" t="s">
        <v>160</v>
      </c>
      <c r="S1920" s="37" t="s">
        <v>912</v>
      </c>
      <c r="T1920" s="37" t="s">
        <v>911</v>
      </c>
      <c r="U1920" s="1" t="e">
        <f>VLOOKUP(T1920,[2]VAT!$A:$D,1,0)</f>
        <v>#N/A</v>
      </c>
      <c r="V1920" s="37" t="s">
        <v>2</v>
      </c>
      <c r="W1920" s="37" t="s">
        <v>2</v>
      </c>
      <c r="X1920" t="e">
        <f>VLOOKUP(T1920,[3]رکوردها!$A:$B,2,0)</f>
        <v>#N/A</v>
      </c>
      <c r="Y1920" t="e">
        <f>VLOOKUP(T1920,[3]رکوردها!$A:$D,4,0)</f>
        <v>#N/A</v>
      </c>
      <c r="Z1920" t="e">
        <f>VLOOKUP(T1920,[3]رکوردها!$A:$C,3,0)</f>
        <v>#N/A</v>
      </c>
      <c r="AA1920" t="e">
        <f>VLOOKUP(T1920,[3]رکوردها!$A:$F,6,0)</f>
        <v>#N/A</v>
      </c>
      <c r="AB1920" t="e">
        <f>VLOOKUP(T1920,[3]رکوردها!$A:$E,5,0)</f>
        <v>#N/A</v>
      </c>
    </row>
    <row r="1921" spans="1:28" s="41" customFormat="1" hidden="1" x14ac:dyDescent="0.2">
      <c r="A1921" s="36">
        <v>178205</v>
      </c>
      <c r="B1921" s="36">
        <v>1328</v>
      </c>
      <c r="C1921" s="36">
        <v>1867</v>
      </c>
      <c r="D1921" s="39" t="s">
        <v>5178</v>
      </c>
      <c r="E1921" s="39"/>
      <c r="F1921" s="37" t="s">
        <v>171</v>
      </c>
      <c r="G1921" s="37" t="s">
        <v>958</v>
      </c>
      <c r="H1921" s="38">
        <v>6572586</v>
      </c>
      <c r="I1921" s="38">
        <v>0</v>
      </c>
      <c r="J1921" s="38">
        <f t="shared" si="30"/>
        <v>6572586</v>
      </c>
      <c r="K1921" s="38"/>
      <c r="L1921" s="49"/>
      <c r="M1921" s="37" t="s">
        <v>63</v>
      </c>
      <c r="N1921" s="37" t="s">
        <v>64</v>
      </c>
      <c r="O1921" s="37" t="s">
        <v>157</v>
      </c>
      <c r="P1921" s="37" t="s">
        <v>158</v>
      </c>
      <c r="Q1921" s="37" t="s">
        <v>159</v>
      </c>
      <c r="R1921" s="37" t="s">
        <v>160</v>
      </c>
      <c r="S1921" s="37" t="s">
        <v>912</v>
      </c>
      <c r="T1921" s="37" t="s">
        <v>911</v>
      </c>
      <c r="U1921" s="1" t="e">
        <f>VLOOKUP(T1921,[2]VAT!$A:$D,1,0)</f>
        <v>#N/A</v>
      </c>
      <c r="V1921" s="37" t="s">
        <v>2</v>
      </c>
      <c r="W1921" s="37" t="s">
        <v>2</v>
      </c>
      <c r="X1921" t="e">
        <f>VLOOKUP(T1921,[3]رکوردها!$A:$B,2,0)</f>
        <v>#N/A</v>
      </c>
      <c r="Y1921" t="e">
        <f>VLOOKUP(T1921,[3]رکوردها!$A:$D,4,0)</f>
        <v>#N/A</v>
      </c>
      <c r="Z1921" t="e">
        <f>VLOOKUP(T1921,[3]رکوردها!$A:$C,3,0)</f>
        <v>#N/A</v>
      </c>
      <c r="AA1921" t="e">
        <f>VLOOKUP(T1921,[3]رکوردها!$A:$F,6,0)</f>
        <v>#N/A</v>
      </c>
      <c r="AB1921" t="e">
        <f>VLOOKUP(T1921,[3]رکوردها!$A:$E,5,0)</f>
        <v>#N/A</v>
      </c>
    </row>
    <row r="1922" spans="1:28" s="41" customFormat="1" hidden="1" x14ac:dyDescent="0.2">
      <c r="A1922" s="36">
        <v>178206</v>
      </c>
      <c r="B1922" s="36">
        <v>1328</v>
      </c>
      <c r="C1922" s="36">
        <v>1867</v>
      </c>
      <c r="D1922" s="39" t="s">
        <v>5178</v>
      </c>
      <c r="E1922" s="39"/>
      <c r="F1922" s="37" t="s">
        <v>171</v>
      </c>
      <c r="G1922" s="37" t="s">
        <v>965</v>
      </c>
      <c r="H1922" s="38">
        <v>6572586</v>
      </c>
      <c r="I1922" s="38">
        <v>0</v>
      </c>
      <c r="J1922" s="38">
        <f t="shared" si="30"/>
        <v>6572586</v>
      </c>
      <c r="K1922" s="38"/>
      <c r="L1922" s="49"/>
      <c r="M1922" s="37" t="s">
        <v>63</v>
      </c>
      <c r="N1922" s="37" t="s">
        <v>64</v>
      </c>
      <c r="O1922" s="37" t="s">
        <v>157</v>
      </c>
      <c r="P1922" s="37" t="s">
        <v>158</v>
      </c>
      <c r="Q1922" s="37" t="s">
        <v>159</v>
      </c>
      <c r="R1922" s="37" t="s">
        <v>160</v>
      </c>
      <c r="S1922" s="37" t="s">
        <v>912</v>
      </c>
      <c r="T1922" s="37" t="s">
        <v>911</v>
      </c>
      <c r="U1922" s="1" t="e">
        <f>VLOOKUP(T1922,[2]VAT!$A:$D,1,0)</f>
        <v>#N/A</v>
      </c>
      <c r="V1922" s="37" t="s">
        <v>2</v>
      </c>
      <c r="W1922" s="37" t="s">
        <v>2</v>
      </c>
      <c r="X1922" t="e">
        <f>VLOOKUP(T1922,[3]رکوردها!$A:$B,2,0)</f>
        <v>#N/A</v>
      </c>
      <c r="Y1922" t="e">
        <f>VLOOKUP(T1922,[3]رکوردها!$A:$D,4,0)</f>
        <v>#N/A</v>
      </c>
      <c r="Z1922" t="e">
        <f>VLOOKUP(T1922,[3]رکوردها!$A:$C,3,0)</f>
        <v>#N/A</v>
      </c>
      <c r="AA1922" t="e">
        <f>VLOOKUP(T1922,[3]رکوردها!$A:$F,6,0)</f>
        <v>#N/A</v>
      </c>
      <c r="AB1922" t="e">
        <f>VLOOKUP(T1922,[3]رکوردها!$A:$E,5,0)</f>
        <v>#N/A</v>
      </c>
    </row>
    <row r="1923" spans="1:28" s="41" customFormat="1" hidden="1" x14ac:dyDescent="0.2">
      <c r="A1923" s="36">
        <v>178207</v>
      </c>
      <c r="B1923" s="36">
        <v>1328</v>
      </c>
      <c r="C1923" s="36">
        <v>1867</v>
      </c>
      <c r="D1923" s="39" t="s">
        <v>5178</v>
      </c>
      <c r="E1923" s="39"/>
      <c r="F1923" s="37" t="s">
        <v>171</v>
      </c>
      <c r="G1923" s="37" t="s">
        <v>966</v>
      </c>
      <c r="H1923" s="38">
        <v>6572586</v>
      </c>
      <c r="I1923" s="38">
        <v>0</v>
      </c>
      <c r="J1923" s="38">
        <f t="shared" si="30"/>
        <v>6572586</v>
      </c>
      <c r="K1923" s="38"/>
      <c r="L1923" s="49"/>
      <c r="M1923" s="37" t="s">
        <v>63</v>
      </c>
      <c r="N1923" s="37" t="s">
        <v>64</v>
      </c>
      <c r="O1923" s="37" t="s">
        <v>157</v>
      </c>
      <c r="P1923" s="37" t="s">
        <v>158</v>
      </c>
      <c r="Q1923" s="37" t="s">
        <v>159</v>
      </c>
      <c r="R1923" s="37" t="s">
        <v>160</v>
      </c>
      <c r="S1923" s="37" t="s">
        <v>912</v>
      </c>
      <c r="T1923" s="37" t="s">
        <v>911</v>
      </c>
      <c r="U1923" s="1" t="e">
        <f>VLOOKUP(T1923,[2]VAT!$A:$D,1,0)</f>
        <v>#N/A</v>
      </c>
      <c r="V1923" s="37" t="s">
        <v>2</v>
      </c>
      <c r="W1923" s="37" t="s">
        <v>2</v>
      </c>
      <c r="X1923" t="e">
        <f>VLOOKUP(T1923,[3]رکوردها!$A:$B,2,0)</f>
        <v>#N/A</v>
      </c>
      <c r="Y1923" t="e">
        <f>VLOOKUP(T1923,[3]رکوردها!$A:$D,4,0)</f>
        <v>#N/A</v>
      </c>
      <c r="Z1923" t="e">
        <f>VLOOKUP(T1923,[3]رکوردها!$A:$C,3,0)</f>
        <v>#N/A</v>
      </c>
      <c r="AA1923" t="e">
        <f>VLOOKUP(T1923,[3]رکوردها!$A:$F,6,0)</f>
        <v>#N/A</v>
      </c>
      <c r="AB1923" t="e">
        <f>VLOOKUP(T1923,[3]رکوردها!$A:$E,5,0)</f>
        <v>#N/A</v>
      </c>
    </row>
    <row r="1924" spans="1:28" s="41" customFormat="1" hidden="1" x14ac:dyDescent="0.2">
      <c r="A1924" s="36">
        <v>178208</v>
      </c>
      <c r="B1924" s="36">
        <v>1328</v>
      </c>
      <c r="C1924" s="36">
        <v>1867</v>
      </c>
      <c r="D1924" s="39" t="s">
        <v>5178</v>
      </c>
      <c r="E1924" s="39"/>
      <c r="F1924" s="37" t="s">
        <v>171</v>
      </c>
      <c r="G1924" s="37" t="s">
        <v>966</v>
      </c>
      <c r="H1924" s="38">
        <v>6572586</v>
      </c>
      <c r="I1924" s="38">
        <v>0</v>
      </c>
      <c r="J1924" s="38">
        <f t="shared" si="30"/>
        <v>6572586</v>
      </c>
      <c r="K1924" s="38"/>
      <c r="L1924" s="49"/>
      <c r="M1924" s="37" t="s">
        <v>63</v>
      </c>
      <c r="N1924" s="37" t="s">
        <v>64</v>
      </c>
      <c r="O1924" s="37" t="s">
        <v>157</v>
      </c>
      <c r="P1924" s="37" t="s">
        <v>158</v>
      </c>
      <c r="Q1924" s="37" t="s">
        <v>159</v>
      </c>
      <c r="R1924" s="37" t="s">
        <v>160</v>
      </c>
      <c r="S1924" s="37" t="s">
        <v>912</v>
      </c>
      <c r="T1924" s="37" t="s">
        <v>911</v>
      </c>
      <c r="U1924" s="1" t="e">
        <f>VLOOKUP(T1924,[2]VAT!$A:$D,1,0)</f>
        <v>#N/A</v>
      </c>
      <c r="V1924" s="37" t="s">
        <v>2</v>
      </c>
      <c r="W1924" s="37" t="s">
        <v>2</v>
      </c>
      <c r="X1924" t="e">
        <f>VLOOKUP(T1924,[3]رکوردها!$A:$B,2,0)</f>
        <v>#N/A</v>
      </c>
      <c r="Y1924" t="e">
        <f>VLOOKUP(T1924,[3]رکوردها!$A:$D,4,0)</f>
        <v>#N/A</v>
      </c>
      <c r="Z1924" t="e">
        <f>VLOOKUP(T1924,[3]رکوردها!$A:$C,3,0)</f>
        <v>#N/A</v>
      </c>
      <c r="AA1924" t="e">
        <f>VLOOKUP(T1924,[3]رکوردها!$A:$F,6,0)</f>
        <v>#N/A</v>
      </c>
      <c r="AB1924" t="e">
        <f>VLOOKUP(T1924,[3]رکوردها!$A:$E,5,0)</f>
        <v>#N/A</v>
      </c>
    </row>
    <row r="1925" spans="1:28" s="41" customFormat="1" hidden="1" x14ac:dyDescent="0.2">
      <c r="A1925" s="36">
        <v>178209</v>
      </c>
      <c r="B1925" s="36">
        <v>1328</v>
      </c>
      <c r="C1925" s="36">
        <v>1867</v>
      </c>
      <c r="D1925" s="39" t="s">
        <v>5178</v>
      </c>
      <c r="E1925" s="39"/>
      <c r="F1925" s="37" t="s">
        <v>171</v>
      </c>
      <c r="G1925" s="37" t="s">
        <v>966</v>
      </c>
      <c r="H1925" s="38">
        <v>6572586</v>
      </c>
      <c r="I1925" s="38">
        <v>0</v>
      </c>
      <c r="J1925" s="38">
        <f t="shared" si="30"/>
        <v>6572586</v>
      </c>
      <c r="K1925" s="38"/>
      <c r="L1925" s="49"/>
      <c r="M1925" s="37" t="s">
        <v>63</v>
      </c>
      <c r="N1925" s="37" t="s">
        <v>64</v>
      </c>
      <c r="O1925" s="37" t="s">
        <v>157</v>
      </c>
      <c r="P1925" s="37" t="s">
        <v>158</v>
      </c>
      <c r="Q1925" s="37" t="s">
        <v>159</v>
      </c>
      <c r="R1925" s="37" t="s">
        <v>160</v>
      </c>
      <c r="S1925" s="37" t="s">
        <v>912</v>
      </c>
      <c r="T1925" s="37" t="s">
        <v>911</v>
      </c>
      <c r="U1925" s="1" t="e">
        <f>VLOOKUP(T1925,[2]VAT!$A:$D,1,0)</f>
        <v>#N/A</v>
      </c>
      <c r="V1925" s="37" t="s">
        <v>2</v>
      </c>
      <c r="W1925" s="37" t="s">
        <v>2</v>
      </c>
      <c r="X1925" t="e">
        <f>VLOOKUP(T1925,[3]رکوردها!$A:$B,2,0)</f>
        <v>#N/A</v>
      </c>
      <c r="Y1925" t="e">
        <f>VLOOKUP(T1925,[3]رکوردها!$A:$D,4,0)</f>
        <v>#N/A</v>
      </c>
      <c r="Z1925" t="e">
        <f>VLOOKUP(T1925,[3]رکوردها!$A:$C,3,0)</f>
        <v>#N/A</v>
      </c>
      <c r="AA1925" t="e">
        <f>VLOOKUP(T1925,[3]رکوردها!$A:$F,6,0)</f>
        <v>#N/A</v>
      </c>
      <c r="AB1925" t="e">
        <f>VLOOKUP(T1925,[3]رکوردها!$A:$E,5,0)</f>
        <v>#N/A</v>
      </c>
    </row>
    <row r="1926" spans="1:28" s="41" customFormat="1" hidden="1" x14ac:dyDescent="0.2">
      <c r="A1926" s="36">
        <v>178210</v>
      </c>
      <c r="B1926" s="36">
        <v>1328</v>
      </c>
      <c r="C1926" s="36">
        <v>1867</v>
      </c>
      <c r="D1926" s="39" t="s">
        <v>5178</v>
      </c>
      <c r="E1926" s="39"/>
      <c r="F1926" s="37" t="s">
        <v>171</v>
      </c>
      <c r="G1926" s="37" t="s">
        <v>1014</v>
      </c>
      <c r="H1926" s="38">
        <v>6572586</v>
      </c>
      <c r="I1926" s="38">
        <v>0</v>
      </c>
      <c r="J1926" s="38">
        <f t="shared" si="30"/>
        <v>6572586</v>
      </c>
      <c r="K1926" s="38"/>
      <c r="L1926" s="49"/>
      <c r="M1926" s="37" t="s">
        <v>63</v>
      </c>
      <c r="N1926" s="37" t="s">
        <v>64</v>
      </c>
      <c r="O1926" s="37" t="s">
        <v>157</v>
      </c>
      <c r="P1926" s="37" t="s">
        <v>158</v>
      </c>
      <c r="Q1926" s="37" t="s">
        <v>159</v>
      </c>
      <c r="R1926" s="37" t="s">
        <v>160</v>
      </c>
      <c r="S1926" s="37" t="s">
        <v>912</v>
      </c>
      <c r="T1926" s="37" t="s">
        <v>911</v>
      </c>
      <c r="U1926" s="1" t="e">
        <f>VLOOKUP(T1926,[2]VAT!$A:$D,1,0)</f>
        <v>#N/A</v>
      </c>
      <c r="V1926" s="37" t="s">
        <v>2</v>
      </c>
      <c r="W1926" s="37" t="s">
        <v>2</v>
      </c>
      <c r="X1926" t="e">
        <f>VLOOKUP(T1926,[3]رکوردها!$A:$B,2,0)</f>
        <v>#N/A</v>
      </c>
      <c r="Y1926" t="e">
        <f>VLOOKUP(T1926,[3]رکوردها!$A:$D,4,0)</f>
        <v>#N/A</v>
      </c>
      <c r="Z1926" t="e">
        <f>VLOOKUP(T1926,[3]رکوردها!$A:$C,3,0)</f>
        <v>#N/A</v>
      </c>
      <c r="AA1926" t="e">
        <f>VLOOKUP(T1926,[3]رکوردها!$A:$F,6,0)</f>
        <v>#N/A</v>
      </c>
      <c r="AB1926" t="e">
        <f>VLOOKUP(T1926,[3]رکوردها!$A:$E,5,0)</f>
        <v>#N/A</v>
      </c>
    </row>
    <row r="1927" spans="1:28" s="41" customFormat="1" hidden="1" x14ac:dyDescent="0.2">
      <c r="A1927" s="36">
        <v>178211</v>
      </c>
      <c r="B1927" s="36">
        <v>1328</v>
      </c>
      <c r="C1927" s="36">
        <v>1867</v>
      </c>
      <c r="D1927" s="39" t="s">
        <v>5178</v>
      </c>
      <c r="E1927" s="39"/>
      <c r="F1927" s="37" t="s">
        <v>171</v>
      </c>
      <c r="G1927" s="37" t="s">
        <v>970</v>
      </c>
      <c r="H1927" s="38">
        <v>6572586</v>
      </c>
      <c r="I1927" s="38">
        <v>0</v>
      </c>
      <c r="J1927" s="38">
        <f t="shared" si="30"/>
        <v>6572586</v>
      </c>
      <c r="K1927" s="38"/>
      <c r="L1927" s="49"/>
      <c r="M1927" s="37" t="s">
        <v>63</v>
      </c>
      <c r="N1927" s="37" t="s">
        <v>64</v>
      </c>
      <c r="O1927" s="37" t="s">
        <v>157</v>
      </c>
      <c r="P1927" s="37" t="s">
        <v>158</v>
      </c>
      <c r="Q1927" s="37" t="s">
        <v>159</v>
      </c>
      <c r="R1927" s="37" t="s">
        <v>160</v>
      </c>
      <c r="S1927" s="37" t="s">
        <v>912</v>
      </c>
      <c r="T1927" s="37" t="s">
        <v>911</v>
      </c>
      <c r="U1927" s="1" t="e">
        <f>VLOOKUP(T1927,[2]VAT!$A:$D,1,0)</f>
        <v>#N/A</v>
      </c>
      <c r="V1927" s="37" t="s">
        <v>2</v>
      </c>
      <c r="W1927" s="37" t="s">
        <v>2</v>
      </c>
      <c r="X1927" t="e">
        <f>VLOOKUP(T1927,[3]رکوردها!$A:$B,2,0)</f>
        <v>#N/A</v>
      </c>
      <c r="Y1927" t="e">
        <f>VLOOKUP(T1927,[3]رکوردها!$A:$D,4,0)</f>
        <v>#N/A</v>
      </c>
      <c r="Z1927" t="e">
        <f>VLOOKUP(T1927,[3]رکوردها!$A:$C,3,0)</f>
        <v>#N/A</v>
      </c>
      <c r="AA1927" t="e">
        <f>VLOOKUP(T1927,[3]رکوردها!$A:$F,6,0)</f>
        <v>#N/A</v>
      </c>
      <c r="AB1927" t="e">
        <f>VLOOKUP(T1927,[3]رکوردها!$A:$E,5,0)</f>
        <v>#N/A</v>
      </c>
    </row>
    <row r="1928" spans="1:28" s="41" customFormat="1" hidden="1" x14ac:dyDescent="0.2">
      <c r="A1928" s="36">
        <v>178212</v>
      </c>
      <c r="B1928" s="36">
        <v>1328</v>
      </c>
      <c r="C1928" s="36">
        <v>1867</v>
      </c>
      <c r="D1928" s="39" t="s">
        <v>5178</v>
      </c>
      <c r="E1928" s="39"/>
      <c r="F1928" s="37" t="s">
        <v>171</v>
      </c>
      <c r="G1928" s="37" t="s">
        <v>963</v>
      </c>
      <c r="H1928" s="38">
        <v>6572586</v>
      </c>
      <c r="I1928" s="38">
        <v>0</v>
      </c>
      <c r="J1928" s="38">
        <f t="shared" si="30"/>
        <v>6572586</v>
      </c>
      <c r="K1928" s="38"/>
      <c r="L1928" s="49"/>
      <c r="M1928" s="37" t="s">
        <v>63</v>
      </c>
      <c r="N1928" s="37" t="s">
        <v>64</v>
      </c>
      <c r="O1928" s="37" t="s">
        <v>157</v>
      </c>
      <c r="P1928" s="37" t="s">
        <v>158</v>
      </c>
      <c r="Q1928" s="37" t="s">
        <v>159</v>
      </c>
      <c r="R1928" s="37" t="s">
        <v>160</v>
      </c>
      <c r="S1928" s="37" t="s">
        <v>912</v>
      </c>
      <c r="T1928" s="37" t="s">
        <v>911</v>
      </c>
      <c r="U1928" s="1" t="e">
        <f>VLOOKUP(T1928,[2]VAT!$A:$D,1,0)</f>
        <v>#N/A</v>
      </c>
      <c r="V1928" s="37" t="s">
        <v>2</v>
      </c>
      <c r="W1928" s="37" t="s">
        <v>2</v>
      </c>
      <c r="X1928" t="e">
        <f>VLOOKUP(T1928,[3]رکوردها!$A:$B,2,0)</f>
        <v>#N/A</v>
      </c>
      <c r="Y1928" t="e">
        <f>VLOOKUP(T1928,[3]رکوردها!$A:$D,4,0)</f>
        <v>#N/A</v>
      </c>
      <c r="Z1928" t="e">
        <f>VLOOKUP(T1928,[3]رکوردها!$A:$C,3,0)</f>
        <v>#N/A</v>
      </c>
      <c r="AA1928" t="e">
        <f>VLOOKUP(T1928,[3]رکوردها!$A:$F,6,0)</f>
        <v>#N/A</v>
      </c>
      <c r="AB1928" t="e">
        <f>VLOOKUP(T1928,[3]رکوردها!$A:$E,5,0)</f>
        <v>#N/A</v>
      </c>
    </row>
    <row r="1929" spans="1:28" s="41" customFormat="1" hidden="1" x14ac:dyDescent="0.2">
      <c r="A1929" s="36">
        <v>178213</v>
      </c>
      <c r="B1929" s="36">
        <v>1328</v>
      </c>
      <c r="C1929" s="36">
        <v>1867</v>
      </c>
      <c r="D1929" s="39" t="s">
        <v>5178</v>
      </c>
      <c r="E1929" s="39"/>
      <c r="F1929" s="37" t="s">
        <v>171</v>
      </c>
      <c r="G1929" s="37" t="s">
        <v>963</v>
      </c>
      <c r="H1929" s="38">
        <v>6572586</v>
      </c>
      <c r="I1929" s="38">
        <v>0</v>
      </c>
      <c r="J1929" s="38">
        <f t="shared" si="30"/>
        <v>6572586</v>
      </c>
      <c r="K1929" s="38"/>
      <c r="L1929" s="49"/>
      <c r="M1929" s="37" t="s">
        <v>63</v>
      </c>
      <c r="N1929" s="37" t="s">
        <v>64</v>
      </c>
      <c r="O1929" s="37" t="s">
        <v>157</v>
      </c>
      <c r="P1929" s="37" t="s">
        <v>158</v>
      </c>
      <c r="Q1929" s="37" t="s">
        <v>159</v>
      </c>
      <c r="R1929" s="37" t="s">
        <v>160</v>
      </c>
      <c r="S1929" s="37" t="s">
        <v>912</v>
      </c>
      <c r="T1929" s="37" t="s">
        <v>911</v>
      </c>
      <c r="U1929" s="1" t="e">
        <f>VLOOKUP(T1929,[2]VAT!$A:$D,1,0)</f>
        <v>#N/A</v>
      </c>
      <c r="V1929" s="37" t="s">
        <v>2</v>
      </c>
      <c r="W1929" s="37" t="s">
        <v>2</v>
      </c>
      <c r="X1929" t="e">
        <f>VLOOKUP(T1929,[3]رکوردها!$A:$B,2,0)</f>
        <v>#N/A</v>
      </c>
      <c r="Y1929" t="e">
        <f>VLOOKUP(T1929,[3]رکوردها!$A:$D,4,0)</f>
        <v>#N/A</v>
      </c>
      <c r="Z1929" t="e">
        <f>VLOOKUP(T1929,[3]رکوردها!$A:$C,3,0)</f>
        <v>#N/A</v>
      </c>
      <c r="AA1929" t="e">
        <f>VLOOKUP(T1929,[3]رکوردها!$A:$F,6,0)</f>
        <v>#N/A</v>
      </c>
      <c r="AB1929" t="e">
        <f>VLOOKUP(T1929,[3]رکوردها!$A:$E,5,0)</f>
        <v>#N/A</v>
      </c>
    </row>
    <row r="1930" spans="1:28" s="41" customFormat="1" hidden="1" x14ac:dyDescent="0.2">
      <c r="A1930" s="36">
        <v>178214</v>
      </c>
      <c r="B1930" s="36">
        <v>1328</v>
      </c>
      <c r="C1930" s="36">
        <v>1867</v>
      </c>
      <c r="D1930" s="39" t="s">
        <v>5178</v>
      </c>
      <c r="E1930" s="39"/>
      <c r="F1930" s="37" t="s">
        <v>171</v>
      </c>
      <c r="G1930" s="37" t="s">
        <v>963</v>
      </c>
      <c r="H1930" s="38">
        <v>6572586</v>
      </c>
      <c r="I1930" s="38">
        <v>0</v>
      </c>
      <c r="J1930" s="38">
        <f t="shared" si="30"/>
        <v>6572586</v>
      </c>
      <c r="K1930" s="38"/>
      <c r="L1930" s="49"/>
      <c r="M1930" s="37" t="s">
        <v>63</v>
      </c>
      <c r="N1930" s="37" t="s">
        <v>64</v>
      </c>
      <c r="O1930" s="37" t="s">
        <v>157</v>
      </c>
      <c r="P1930" s="37" t="s">
        <v>158</v>
      </c>
      <c r="Q1930" s="37" t="s">
        <v>159</v>
      </c>
      <c r="R1930" s="37" t="s">
        <v>160</v>
      </c>
      <c r="S1930" s="37" t="s">
        <v>912</v>
      </c>
      <c r="T1930" s="37" t="s">
        <v>911</v>
      </c>
      <c r="U1930" s="1" t="e">
        <f>VLOOKUP(T1930,[2]VAT!$A:$D,1,0)</f>
        <v>#N/A</v>
      </c>
      <c r="V1930" s="37" t="s">
        <v>2</v>
      </c>
      <c r="W1930" s="37" t="s">
        <v>2</v>
      </c>
      <c r="X1930" t="e">
        <f>VLOOKUP(T1930,[3]رکوردها!$A:$B,2,0)</f>
        <v>#N/A</v>
      </c>
      <c r="Y1930" t="e">
        <f>VLOOKUP(T1930,[3]رکوردها!$A:$D,4,0)</f>
        <v>#N/A</v>
      </c>
      <c r="Z1930" t="e">
        <f>VLOOKUP(T1930,[3]رکوردها!$A:$C,3,0)</f>
        <v>#N/A</v>
      </c>
      <c r="AA1930" t="e">
        <f>VLOOKUP(T1930,[3]رکوردها!$A:$F,6,0)</f>
        <v>#N/A</v>
      </c>
      <c r="AB1930" t="e">
        <f>VLOOKUP(T1930,[3]رکوردها!$A:$E,5,0)</f>
        <v>#N/A</v>
      </c>
    </row>
    <row r="1931" spans="1:28" s="41" customFormat="1" hidden="1" x14ac:dyDescent="0.2">
      <c r="A1931" s="36">
        <v>178215</v>
      </c>
      <c r="B1931" s="36">
        <v>1328</v>
      </c>
      <c r="C1931" s="36">
        <v>1867</v>
      </c>
      <c r="D1931" s="39" t="s">
        <v>5178</v>
      </c>
      <c r="E1931" s="39"/>
      <c r="F1931" s="37" t="s">
        <v>171</v>
      </c>
      <c r="G1931" s="37" t="s">
        <v>1015</v>
      </c>
      <c r="H1931" s="38">
        <v>6572586</v>
      </c>
      <c r="I1931" s="38">
        <v>0</v>
      </c>
      <c r="J1931" s="38">
        <f t="shared" ref="J1931:J1994" si="31">H1931-I1931</f>
        <v>6572586</v>
      </c>
      <c r="K1931" s="38"/>
      <c r="L1931" s="49"/>
      <c r="M1931" s="37" t="s">
        <v>63</v>
      </c>
      <c r="N1931" s="37" t="s">
        <v>64</v>
      </c>
      <c r="O1931" s="37" t="s">
        <v>157</v>
      </c>
      <c r="P1931" s="37" t="s">
        <v>158</v>
      </c>
      <c r="Q1931" s="37" t="s">
        <v>159</v>
      </c>
      <c r="R1931" s="37" t="s">
        <v>160</v>
      </c>
      <c r="S1931" s="37" t="s">
        <v>912</v>
      </c>
      <c r="T1931" s="37" t="s">
        <v>911</v>
      </c>
      <c r="U1931" s="1" t="e">
        <f>VLOOKUP(T1931,[2]VAT!$A:$D,1,0)</f>
        <v>#N/A</v>
      </c>
      <c r="V1931" s="37" t="s">
        <v>2</v>
      </c>
      <c r="W1931" s="37" t="s">
        <v>2</v>
      </c>
      <c r="X1931" t="e">
        <f>VLOOKUP(T1931,[3]رکوردها!$A:$B,2,0)</f>
        <v>#N/A</v>
      </c>
      <c r="Y1931" t="e">
        <f>VLOOKUP(T1931,[3]رکوردها!$A:$D,4,0)</f>
        <v>#N/A</v>
      </c>
      <c r="Z1931" t="e">
        <f>VLOOKUP(T1931,[3]رکوردها!$A:$C,3,0)</f>
        <v>#N/A</v>
      </c>
      <c r="AA1931" t="e">
        <f>VLOOKUP(T1931,[3]رکوردها!$A:$F,6,0)</f>
        <v>#N/A</v>
      </c>
      <c r="AB1931" t="e">
        <f>VLOOKUP(T1931,[3]رکوردها!$A:$E,5,0)</f>
        <v>#N/A</v>
      </c>
    </row>
    <row r="1932" spans="1:28" s="41" customFormat="1" hidden="1" x14ac:dyDescent="0.2">
      <c r="A1932" s="36">
        <v>178216</v>
      </c>
      <c r="B1932" s="36">
        <v>1328</v>
      </c>
      <c r="C1932" s="36">
        <v>1867</v>
      </c>
      <c r="D1932" s="39" t="s">
        <v>5178</v>
      </c>
      <c r="E1932" s="39"/>
      <c r="F1932" s="37" t="s">
        <v>171</v>
      </c>
      <c r="G1932" s="37" t="s">
        <v>1016</v>
      </c>
      <c r="H1932" s="38">
        <v>6572586</v>
      </c>
      <c r="I1932" s="38">
        <v>0</v>
      </c>
      <c r="J1932" s="38">
        <f t="shared" si="31"/>
        <v>6572586</v>
      </c>
      <c r="K1932" s="38"/>
      <c r="L1932" s="49"/>
      <c r="M1932" s="37" t="s">
        <v>63</v>
      </c>
      <c r="N1932" s="37" t="s">
        <v>64</v>
      </c>
      <c r="O1932" s="37" t="s">
        <v>157</v>
      </c>
      <c r="P1932" s="37" t="s">
        <v>158</v>
      </c>
      <c r="Q1932" s="37" t="s">
        <v>159</v>
      </c>
      <c r="R1932" s="37" t="s">
        <v>160</v>
      </c>
      <c r="S1932" s="37" t="s">
        <v>912</v>
      </c>
      <c r="T1932" s="37" t="s">
        <v>911</v>
      </c>
      <c r="U1932" s="1" t="e">
        <f>VLOOKUP(T1932,[2]VAT!$A:$D,1,0)</f>
        <v>#N/A</v>
      </c>
      <c r="V1932" s="37" t="s">
        <v>2</v>
      </c>
      <c r="W1932" s="37" t="s">
        <v>2</v>
      </c>
      <c r="X1932" t="e">
        <f>VLOOKUP(T1932,[3]رکوردها!$A:$B,2,0)</f>
        <v>#N/A</v>
      </c>
      <c r="Y1932" t="e">
        <f>VLOOKUP(T1932,[3]رکوردها!$A:$D,4,0)</f>
        <v>#N/A</v>
      </c>
      <c r="Z1932" t="e">
        <f>VLOOKUP(T1932,[3]رکوردها!$A:$C,3,0)</f>
        <v>#N/A</v>
      </c>
      <c r="AA1932" t="e">
        <f>VLOOKUP(T1932,[3]رکوردها!$A:$F,6,0)</f>
        <v>#N/A</v>
      </c>
      <c r="AB1932" t="e">
        <f>VLOOKUP(T1932,[3]رکوردها!$A:$E,5,0)</f>
        <v>#N/A</v>
      </c>
    </row>
    <row r="1933" spans="1:28" s="41" customFormat="1" hidden="1" x14ac:dyDescent="0.2">
      <c r="A1933" s="36">
        <v>178217</v>
      </c>
      <c r="B1933" s="36">
        <v>1328</v>
      </c>
      <c r="C1933" s="36">
        <v>1867</v>
      </c>
      <c r="D1933" s="39" t="s">
        <v>5178</v>
      </c>
      <c r="E1933" s="39"/>
      <c r="F1933" s="37" t="s">
        <v>171</v>
      </c>
      <c r="G1933" s="37" t="s">
        <v>1016</v>
      </c>
      <c r="H1933" s="38">
        <v>6572586</v>
      </c>
      <c r="I1933" s="38">
        <v>0</v>
      </c>
      <c r="J1933" s="38">
        <f t="shared" si="31"/>
        <v>6572586</v>
      </c>
      <c r="K1933" s="38"/>
      <c r="L1933" s="49"/>
      <c r="M1933" s="37" t="s">
        <v>63</v>
      </c>
      <c r="N1933" s="37" t="s">
        <v>64</v>
      </c>
      <c r="O1933" s="37" t="s">
        <v>157</v>
      </c>
      <c r="P1933" s="37" t="s">
        <v>158</v>
      </c>
      <c r="Q1933" s="37" t="s">
        <v>159</v>
      </c>
      <c r="R1933" s="37" t="s">
        <v>160</v>
      </c>
      <c r="S1933" s="37" t="s">
        <v>912</v>
      </c>
      <c r="T1933" s="37" t="s">
        <v>911</v>
      </c>
      <c r="U1933" s="1" t="e">
        <f>VLOOKUP(T1933,[2]VAT!$A:$D,1,0)</f>
        <v>#N/A</v>
      </c>
      <c r="V1933" s="37" t="s">
        <v>2</v>
      </c>
      <c r="W1933" s="37" t="s">
        <v>2</v>
      </c>
      <c r="X1933" t="e">
        <f>VLOOKUP(T1933,[3]رکوردها!$A:$B,2,0)</f>
        <v>#N/A</v>
      </c>
      <c r="Y1933" t="e">
        <f>VLOOKUP(T1933,[3]رکوردها!$A:$D,4,0)</f>
        <v>#N/A</v>
      </c>
      <c r="Z1933" t="e">
        <f>VLOOKUP(T1933,[3]رکوردها!$A:$C,3,0)</f>
        <v>#N/A</v>
      </c>
      <c r="AA1933" t="e">
        <f>VLOOKUP(T1933,[3]رکوردها!$A:$F,6,0)</f>
        <v>#N/A</v>
      </c>
      <c r="AB1933" t="e">
        <f>VLOOKUP(T1933,[3]رکوردها!$A:$E,5,0)</f>
        <v>#N/A</v>
      </c>
    </row>
    <row r="1934" spans="1:28" s="41" customFormat="1" hidden="1" x14ac:dyDescent="0.2">
      <c r="A1934" s="36">
        <v>178218</v>
      </c>
      <c r="B1934" s="36">
        <v>1328</v>
      </c>
      <c r="C1934" s="36">
        <v>1867</v>
      </c>
      <c r="D1934" s="39" t="s">
        <v>5178</v>
      </c>
      <c r="E1934" s="39"/>
      <c r="F1934" s="37" t="s">
        <v>171</v>
      </c>
      <c r="G1934" s="37" t="s">
        <v>1016</v>
      </c>
      <c r="H1934" s="38">
        <v>6572586</v>
      </c>
      <c r="I1934" s="38">
        <v>0</v>
      </c>
      <c r="J1934" s="38">
        <f t="shared" si="31"/>
        <v>6572586</v>
      </c>
      <c r="K1934" s="38"/>
      <c r="L1934" s="49"/>
      <c r="M1934" s="37" t="s">
        <v>63</v>
      </c>
      <c r="N1934" s="37" t="s">
        <v>64</v>
      </c>
      <c r="O1934" s="37" t="s">
        <v>157</v>
      </c>
      <c r="P1934" s="37" t="s">
        <v>158</v>
      </c>
      <c r="Q1934" s="37" t="s">
        <v>159</v>
      </c>
      <c r="R1934" s="37" t="s">
        <v>160</v>
      </c>
      <c r="S1934" s="37" t="s">
        <v>912</v>
      </c>
      <c r="T1934" s="37" t="s">
        <v>911</v>
      </c>
      <c r="U1934" s="1" t="e">
        <f>VLOOKUP(T1934,[2]VAT!$A:$D,1,0)</f>
        <v>#N/A</v>
      </c>
      <c r="V1934" s="37" t="s">
        <v>2</v>
      </c>
      <c r="W1934" s="37" t="s">
        <v>2</v>
      </c>
      <c r="X1934" t="e">
        <f>VLOOKUP(T1934,[3]رکوردها!$A:$B,2,0)</f>
        <v>#N/A</v>
      </c>
      <c r="Y1934" t="e">
        <f>VLOOKUP(T1934,[3]رکوردها!$A:$D,4,0)</f>
        <v>#N/A</v>
      </c>
      <c r="Z1934" t="e">
        <f>VLOOKUP(T1934,[3]رکوردها!$A:$C,3,0)</f>
        <v>#N/A</v>
      </c>
      <c r="AA1934" t="e">
        <f>VLOOKUP(T1934,[3]رکوردها!$A:$F,6,0)</f>
        <v>#N/A</v>
      </c>
      <c r="AB1934" t="e">
        <f>VLOOKUP(T1934,[3]رکوردها!$A:$E,5,0)</f>
        <v>#N/A</v>
      </c>
    </row>
    <row r="1935" spans="1:28" s="41" customFormat="1" hidden="1" x14ac:dyDescent="0.2">
      <c r="A1935" s="36">
        <v>178219</v>
      </c>
      <c r="B1935" s="36">
        <v>1328</v>
      </c>
      <c r="C1935" s="36">
        <v>1867</v>
      </c>
      <c r="D1935" s="39" t="s">
        <v>5178</v>
      </c>
      <c r="E1935" s="39"/>
      <c r="F1935" s="37" t="s">
        <v>171</v>
      </c>
      <c r="G1935" s="37" t="s">
        <v>1016</v>
      </c>
      <c r="H1935" s="38">
        <v>6572586</v>
      </c>
      <c r="I1935" s="38">
        <v>0</v>
      </c>
      <c r="J1935" s="38">
        <f t="shared" si="31"/>
        <v>6572586</v>
      </c>
      <c r="K1935" s="38"/>
      <c r="L1935" s="49"/>
      <c r="M1935" s="37" t="s">
        <v>63</v>
      </c>
      <c r="N1935" s="37" t="s">
        <v>64</v>
      </c>
      <c r="O1935" s="37" t="s">
        <v>157</v>
      </c>
      <c r="P1935" s="37" t="s">
        <v>158</v>
      </c>
      <c r="Q1935" s="37" t="s">
        <v>159</v>
      </c>
      <c r="R1935" s="37" t="s">
        <v>160</v>
      </c>
      <c r="S1935" s="37" t="s">
        <v>912</v>
      </c>
      <c r="T1935" s="37" t="s">
        <v>911</v>
      </c>
      <c r="U1935" s="1" t="e">
        <f>VLOOKUP(T1935,[2]VAT!$A:$D,1,0)</f>
        <v>#N/A</v>
      </c>
      <c r="V1935" s="37" t="s">
        <v>2</v>
      </c>
      <c r="W1935" s="37" t="s">
        <v>2</v>
      </c>
      <c r="X1935" t="e">
        <f>VLOOKUP(T1935,[3]رکوردها!$A:$B,2,0)</f>
        <v>#N/A</v>
      </c>
      <c r="Y1935" t="e">
        <f>VLOOKUP(T1935,[3]رکوردها!$A:$D,4,0)</f>
        <v>#N/A</v>
      </c>
      <c r="Z1935" t="e">
        <f>VLOOKUP(T1935,[3]رکوردها!$A:$C,3,0)</f>
        <v>#N/A</v>
      </c>
      <c r="AA1935" t="e">
        <f>VLOOKUP(T1935,[3]رکوردها!$A:$F,6,0)</f>
        <v>#N/A</v>
      </c>
      <c r="AB1935" t="e">
        <f>VLOOKUP(T1935,[3]رکوردها!$A:$E,5,0)</f>
        <v>#N/A</v>
      </c>
    </row>
    <row r="1936" spans="1:28" s="41" customFormat="1" hidden="1" x14ac:dyDescent="0.2">
      <c r="A1936" s="36">
        <v>178220</v>
      </c>
      <c r="B1936" s="36">
        <v>1328</v>
      </c>
      <c r="C1936" s="36">
        <v>1867</v>
      </c>
      <c r="D1936" s="39" t="s">
        <v>5178</v>
      </c>
      <c r="E1936" s="39"/>
      <c r="F1936" s="37" t="s">
        <v>171</v>
      </c>
      <c r="G1936" s="37" t="s">
        <v>1016</v>
      </c>
      <c r="H1936" s="38">
        <v>6572586</v>
      </c>
      <c r="I1936" s="38">
        <v>0</v>
      </c>
      <c r="J1936" s="38">
        <f t="shared" si="31"/>
        <v>6572586</v>
      </c>
      <c r="K1936" s="38"/>
      <c r="L1936" s="49"/>
      <c r="M1936" s="37" t="s">
        <v>63</v>
      </c>
      <c r="N1936" s="37" t="s">
        <v>64</v>
      </c>
      <c r="O1936" s="37" t="s">
        <v>157</v>
      </c>
      <c r="P1936" s="37" t="s">
        <v>158</v>
      </c>
      <c r="Q1936" s="37" t="s">
        <v>159</v>
      </c>
      <c r="R1936" s="37" t="s">
        <v>160</v>
      </c>
      <c r="S1936" s="37" t="s">
        <v>912</v>
      </c>
      <c r="T1936" s="37" t="s">
        <v>911</v>
      </c>
      <c r="U1936" s="1" t="e">
        <f>VLOOKUP(T1936,[2]VAT!$A:$D,1,0)</f>
        <v>#N/A</v>
      </c>
      <c r="V1936" s="37" t="s">
        <v>2</v>
      </c>
      <c r="W1936" s="37" t="s">
        <v>2</v>
      </c>
      <c r="X1936" t="e">
        <f>VLOOKUP(T1936,[3]رکوردها!$A:$B,2,0)</f>
        <v>#N/A</v>
      </c>
      <c r="Y1936" t="e">
        <f>VLOOKUP(T1936,[3]رکوردها!$A:$D,4,0)</f>
        <v>#N/A</v>
      </c>
      <c r="Z1936" t="e">
        <f>VLOOKUP(T1936,[3]رکوردها!$A:$C,3,0)</f>
        <v>#N/A</v>
      </c>
      <c r="AA1936" t="e">
        <f>VLOOKUP(T1936,[3]رکوردها!$A:$F,6,0)</f>
        <v>#N/A</v>
      </c>
      <c r="AB1936" t="e">
        <f>VLOOKUP(T1936,[3]رکوردها!$A:$E,5,0)</f>
        <v>#N/A</v>
      </c>
    </row>
    <row r="1937" spans="1:28" s="41" customFormat="1" hidden="1" x14ac:dyDescent="0.2">
      <c r="A1937" s="36">
        <v>178221</v>
      </c>
      <c r="B1937" s="36">
        <v>1328</v>
      </c>
      <c r="C1937" s="36">
        <v>1867</v>
      </c>
      <c r="D1937" s="39" t="s">
        <v>5178</v>
      </c>
      <c r="E1937" s="39"/>
      <c r="F1937" s="37" t="s">
        <v>171</v>
      </c>
      <c r="G1937" s="37" t="s">
        <v>1016</v>
      </c>
      <c r="H1937" s="38">
        <v>6572586</v>
      </c>
      <c r="I1937" s="38">
        <v>0</v>
      </c>
      <c r="J1937" s="38">
        <f t="shared" si="31"/>
        <v>6572586</v>
      </c>
      <c r="K1937" s="38"/>
      <c r="L1937" s="49"/>
      <c r="M1937" s="37" t="s">
        <v>63</v>
      </c>
      <c r="N1937" s="37" t="s">
        <v>64</v>
      </c>
      <c r="O1937" s="37" t="s">
        <v>157</v>
      </c>
      <c r="P1937" s="37" t="s">
        <v>158</v>
      </c>
      <c r="Q1937" s="37" t="s">
        <v>159</v>
      </c>
      <c r="R1937" s="37" t="s">
        <v>160</v>
      </c>
      <c r="S1937" s="37" t="s">
        <v>912</v>
      </c>
      <c r="T1937" s="37" t="s">
        <v>911</v>
      </c>
      <c r="U1937" s="1" t="e">
        <f>VLOOKUP(T1937,[2]VAT!$A:$D,1,0)</f>
        <v>#N/A</v>
      </c>
      <c r="V1937" s="37" t="s">
        <v>2</v>
      </c>
      <c r="W1937" s="37" t="s">
        <v>2</v>
      </c>
      <c r="X1937" t="e">
        <f>VLOOKUP(T1937,[3]رکوردها!$A:$B,2,0)</f>
        <v>#N/A</v>
      </c>
      <c r="Y1937" t="e">
        <f>VLOOKUP(T1937,[3]رکوردها!$A:$D,4,0)</f>
        <v>#N/A</v>
      </c>
      <c r="Z1937" t="e">
        <f>VLOOKUP(T1937,[3]رکوردها!$A:$C,3,0)</f>
        <v>#N/A</v>
      </c>
      <c r="AA1937" t="e">
        <f>VLOOKUP(T1937,[3]رکوردها!$A:$F,6,0)</f>
        <v>#N/A</v>
      </c>
      <c r="AB1937" t="e">
        <f>VLOOKUP(T1937,[3]رکوردها!$A:$E,5,0)</f>
        <v>#N/A</v>
      </c>
    </row>
    <row r="1938" spans="1:28" s="41" customFormat="1" hidden="1" x14ac:dyDescent="0.2">
      <c r="A1938" s="36">
        <v>178222</v>
      </c>
      <c r="B1938" s="36">
        <v>1328</v>
      </c>
      <c r="C1938" s="36">
        <v>1867</v>
      </c>
      <c r="D1938" s="39" t="s">
        <v>5178</v>
      </c>
      <c r="E1938" s="39"/>
      <c r="F1938" s="37" t="s">
        <v>171</v>
      </c>
      <c r="G1938" s="37" t="s">
        <v>971</v>
      </c>
      <c r="H1938" s="38">
        <v>6572586</v>
      </c>
      <c r="I1938" s="38">
        <v>0</v>
      </c>
      <c r="J1938" s="38">
        <f t="shared" si="31"/>
        <v>6572586</v>
      </c>
      <c r="K1938" s="38"/>
      <c r="L1938" s="49"/>
      <c r="M1938" s="37" t="s">
        <v>63</v>
      </c>
      <c r="N1938" s="37" t="s">
        <v>64</v>
      </c>
      <c r="O1938" s="37" t="s">
        <v>157</v>
      </c>
      <c r="P1938" s="37" t="s">
        <v>158</v>
      </c>
      <c r="Q1938" s="37" t="s">
        <v>159</v>
      </c>
      <c r="R1938" s="37" t="s">
        <v>160</v>
      </c>
      <c r="S1938" s="37" t="s">
        <v>912</v>
      </c>
      <c r="T1938" s="37" t="s">
        <v>911</v>
      </c>
      <c r="U1938" s="1" t="e">
        <f>VLOOKUP(T1938,[2]VAT!$A:$D,1,0)</f>
        <v>#N/A</v>
      </c>
      <c r="V1938" s="37" t="s">
        <v>2</v>
      </c>
      <c r="W1938" s="37" t="s">
        <v>2</v>
      </c>
      <c r="X1938" t="e">
        <f>VLOOKUP(T1938,[3]رکوردها!$A:$B,2,0)</f>
        <v>#N/A</v>
      </c>
      <c r="Y1938" t="e">
        <f>VLOOKUP(T1938,[3]رکوردها!$A:$D,4,0)</f>
        <v>#N/A</v>
      </c>
      <c r="Z1938" t="e">
        <f>VLOOKUP(T1938,[3]رکوردها!$A:$C,3,0)</f>
        <v>#N/A</v>
      </c>
      <c r="AA1938" t="e">
        <f>VLOOKUP(T1938,[3]رکوردها!$A:$F,6,0)</f>
        <v>#N/A</v>
      </c>
      <c r="AB1938" t="e">
        <f>VLOOKUP(T1938,[3]رکوردها!$A:$E,5,0)</f>
        <v>#N/A</v>
      </c>
    </row>
    <row r="1939" spans="1:28" s="41" customFormat="1" hidden="1" x14ac:dyDescent="0.2">
      <c r="A1939" s="36">
        <v>178223</v>
      </c>
      <c r="B1939" s="36">
        <v>1328</v>
      </c>
      <c r="C1939" s="36">
        <v>1867</v>
      </c>
      <c r="D1939" s="39" t="s">
        <v>5178</v>
      </c>
      <c r="E1939" s="39"/>
      <c r="F1939" s="37" t="s">
        <v>171</v>
      </c>
      <c r="G1939" s="37" t="s">
        <v>965</v>
      </c>
      <c r="H1939" s="38">
        <v>6572586</v>
      </c>
      <c r="I1939" s="38">
        <v>0</v>
      </c>
      <c r="J1939" s="38">
        <f t="shared" si="31"/>
        <v>6572586</v>
      </c>
      <c r="K1939" s="38"/>
      <c r="L1939" s="49"/>
      <c r="M1939" s="37" t="s">
        <v>63</v>
      </c>
      <c r="N1939" s="37" t="s">
        <v>64</v>
      </c>
      <c r="O1939" s="37" t="s">
        <v>157</v>
      </c>
      <c r="P1939" s="37" t="s">
        <v>158</v>
      </c>
      <c r="Q1939" s="37" t="s">
        <v>159</v>
      </c>
      <c r="R1939" s="37" t="s">
        <v>160</v>
      </c>
      <c r="S1939" s="37" t="s">
        <v>912</v>
      </c>
      <c r="T1939" s="37" t="s">
        <v>911</v>
      </c>
      <c r="U1939" s="1" t="e">
        <f>VLOOKUP(T1939,[2]VAT!$A:$D,1,0)</f>
        <v>#N/A</v>
      </c>
      <c r="V1939" s="37" t="s">
        <v>2</v>
      </c>
      <c r="W1939" s="37" t="s">
        <v>2</v>
      </c>
      <c r="X1939" t="e">
        <f>VLOOKUP(T1939,[3]رکوردها!$A:$B,2,0)</f>
        <v>#N/A</v>
      </c>
      <c r="Y1939" t="e">
        <f>VLOOKUP(T1939,[3]رکوردها!$A:$D,4,0)</f>
        <v>#N/A</v>
      </c>
      <c r="Z1939" t="e">
        <f>VLOOKUP(T1939,[3]رکوردها!$A:$C,3,0)</f>
        <v>#N/A</v>
      </c>
      <c r="AA1939" t="e">
        <f>VLOOKUP(T1939,[3]رکوردها!$A:$F,6,0)</f>
        <v>#N/A</v>
      </c>
      <c r="AB1939" t="e">
        <f>VLOOKUP(T1939,[3]رکوردها!$A:$E,5,0)</f>
        <v>#N/A</v>
      </c>
    </row>
    <row r="1940" spans="1:28" s="41" customFormat="1" hidden="1" x14ac:dyDescent="0.2">
      <c r="A1940" s="36">
        <v>178224</v>
      </c>
      <c r="B1940" s="36">
        <v>1328</v>
      </c>
      <c r="C1940" s="36">
        <v>1867</v>
      </c>
      <c r="D1940" s="39" t="s">
        <v>5178</v>
      </c>
      <c r="E1940" s="39"/>
      <c r="F1940" s="37" t="s">
        <v>171</v>
      </c>
      <c r="G1940" s="37" t="s">
        <v>965</v>
      </c>
      <c r="H1940" s="38">
        <v>6572586</v>
      </c>
      <c r="I1940" s="38">
        <v>0</v>
      </c>
      <c r="J1940" s="38">
        <f t="shared" si="31"/>
        <v>6572586</v>
      </c>
      <c r="K1940" s="38"/>
      <c r="L1940" s="49"/>
      <c r="M1940" s="37" t="s">
        <v>63</v>
      </c>
      <c r="N1940" s="37" t="s">
        <v>64</v>
      </c>
      <c r="O1940" s="37" t="s">
        <v>157</v>
      </c>
      <c r="P1940" s="37" t="s">
        <v>158</v>
      </c>
      <c r="Q1940" s="37" t="s">
        <v>159</v>
      </c>
      <c r="R1940" s="37" t="s">
        <v>160</v>
      </c>
      <c r="S1940" s="37" t="s">
        <v>912</v>
      </c>
      <c r="T1940" s="37" t="s">
        <v>911</v>
      </c>
      <c r="U1940" s="1" t="e">
        <f>VLOOKUP(T1940,[2]VAT!$A:$D,1,0)</f>
        <v>#N/A</v>
      </c>
      <c r="V1940" s="37" t="s">
        <v>2</v>
      </c>
      <c r="W1940" s="37" t="s">
        <v>2</v>
      </c>
      <c r="X1940" t="e">
        <f>VLOOKUP(T1940,[3]رکوردها!$A:$B,2,0)</f>
        <v>#N/A</v>
      </c>
      <c r="Y1940" t="e">
        <f>VLOOKUP(T1940,[3]رکوردها!$A:$D,4,0)</f>
        <v>#N/A</v>
      </c>
      <c r="Z1940" t="e">
        <f>VLOOKUP(T1940,[3]رکوردها!$A:$C,3,0)</f>
        <v>#N/A</v>
      </c>
      <c r="AA1940" t="e">
        <f>VLOOKUP(T1940,[3]رکوردها!$A:$F,6,0)</f>
        <v>#N/A</v>
      </c>
      <c r="AB1940" t="e">
        <f>VLOOKUP(T1940,[3]رکوردها!$A:$E,5,0)</f>
        <v>#N/A</v>
      </c>
    </row>
    <row r="1941" spans="1:28" s="41" customFormat="1" hidden="1" x14ac:dyDescent="0.2">
      <c r="A1941" s="36">
        <v>178225</v>
      </c>
      <c r="B1941" s="36">
        <v>1328</v>
      </c>
      <c r="C1941" s="36">
        <v>1867</v>
      </c>
      <c r="D1941" s="39" t="s">
        <v>5178</v>
      </c>
      <c r="E1941" s="39"/>
      <c r="F1941" s="37" t="s">
        <v>171</v>
      </c>
      <c r="G1941" s="37" t="s">
        <v>965</v>
      </c>
      <c r="H1941" s="38">
        <v>6572586</v>
      </c>
      <c r="I1941" s="38">
        <v>0</v>
      </c>
      <c r="J1941" s="38">
        <f t="shared" si="31"/>
        <v>6572586</v>
      </c>
      <c r="K1941" s="38"/>
      <c r="L1941" s="49"/>
      <c r="M1941" s="37" t="s">
        <v>63</v>
      </c>
      <c r="N1941" s="37" t="s">
        <v>64</v>
      </c>
      <c r="O1941" s="37" t="s">
        <v>157</v>
      </c>
      <c r="P1941" s="37" t="s">
        <v>158</v>
      </c>
      <c r="Q1941" s="37" t="s">
        <v>159</v>
      </c>
      <c r="R1941" s="37" t="s">
        <v>160</v>
      </c>
      <c r="S1941" s="37" t="s">
        <v>912</v>
      </c>
      <c r="T1941" s="37" t="s">
        <v>911</v>
      </c>
      <c r="U1941" s="1" t="e">
        <f>VLOOKUP(T1941,[2]VAT!$A:$D,1,0)</f>
        <v>#N/A</v>
      </c>
      <c r="V1941" s="37" t="s">
        <v>2</v>
      </c>
      <c r="W1941" s="37" t="s">
        <v>2</v>
      </c>
      <c r="X1941" t="e">
        <f>VLOOKUP(T1941,[3]رکوردها!$A:$B,2,0)</f>
        <v>#N/A</v>
      </c>
      <c r="Y1941" t="e">
        <f>VLOOKUP(T1941,[3]رکوردها!$A:$D,4,0)</f>
        <v>#N/A</v>
      </c>
      <c r="Z1941" t="e">
        <f>VLOOKUP(T1941,[3]رکوردها!$A:$C,3,0)</f>
        <v>#N/A</v>
      </c>
      <c r="AA1941" t="e">
        <f>VLOOKUP(T1941,[3]رکوردها!$A:$F,6,0)</f>
        <v>#N/A</v>
      </c>
      <c r="AB1941" t="e">
        <f>VLOOKUP(T1941,[3]رکوردها!$A:$E,5,0)</f>
        <v>#N/A</v>
      </c>
    </row>
    <row r="1942" spans="1:28" s="41" customFormat="1" hidden="1" x14ac:dyDescent="0.2">
      <c r="A1942" s="36">
        <v>178226</v>
      </c>
      <c r="B1942" s="36">
        <v>1328</v>
      </c>
      <c r="C1942" s="36">
        <v>1867</v>
      </c>
      <c r="D1942" s="39" t="s">
        <v>5178</v>
      </c>
      <c r="E1942" s="39"/>
      <c r="F1942" s="37" t="s">
        <v>171</v>
      </c>
      <c r="G1942" s="37" t="s">
        <v>965</v>
      </c>
      <c r="H1942" s="38">
        <v>6572586</v>
      </c>
      <c r="I1942" s="38">
        <v>0</v>
      </c>
      <c r="J1942" s="38">
        <f t="shared" si="31"/>
        <v>6572586</v>
      </c>
      <c r="K1942" s="38"/>
      <c r="L1942" s="49"/>
      <c r="M1942" s="37" t="s">
        <v>63</v>
      </c>
      <c r="N1942" s="37" t="s">
        <v>64</v>
      </c>
      <c r="O1942" s="37" t="s">
        <v>157</v>
      </c>
      <c r="P1942" s="37" t="s">
        <v>158</v>
      </c>
      <c r="Q1942" s="37" t="s">
        <v>159</v>
      </c>
      <c r="R1942" s="37" t="s">
        <v>160</v>
      </c>
      <c r="S1942" s="37" t="s">
        <v>912</v>
      </c>
      <c r="T1942" s="37" t="s">
        <v>911</v>
      </c>
      <c r="U1942" s="1" t="e">
        <f>VLOOKUP(T1942,[2]VAT!$A:$D,1,0)</f>
        <v>#N/A</v>
      </c>
      <c r="V1942" s="37" t="s">
        <v>2</v>
      </c>
      <c r="W1942" s="37" t="s">
        <v>2</v>
      </c>
      <c r="X1942" t="e">
        <f>VLOOKUP(T1942,[3]رکوردها!$A:$B,2,0)</f>
        <v>#N/A</v>
      </c>
      <c r="Y1942" t="e">
        <f>VLOOKUP(T1942,[3]رکوردها!$A:$D,4,0)</f>
        <v>#N/A</v>
      </c>
      <c r="Z1942" t="e">
        <f>VLOOKUP(T1942,[3]رکوردها!$A:$C,3,0)</f>
        <v>#N/A</v>
      </c>
      <c r="AA1942" t="e">
        <f>VLOOKUP(T1942,[3]رکوردها!$A:$F,6,0)</f>
        <v>#N/A</v>
      </c>
      <c r="AB1942" t="e">
        <f>VLOOKUP(T1942,[3]رکوردها!$A:$E,5,0)</f>
        <v>#N/A</v>
      </c>
    </row>
    <row r="1943" spans="1:28" s="41" customFormat="1" hidden="1" x14ac:dyDescent="0.2">
      <c r="A1943" s="36">
        <v>178227</v>
      </c>
      <c r="B1943" s="36">
        <v>1328</v>
      </c>
      <c r="C1943" s="36">
        <v>1867</v>
      </c>
      <c r="D1943" s="39" t="s">
        <v>5178</v>
      </c>
      <c r="E1943" s="39"/>
      <c r="F1943" s="37" t="s">
        <v>171</v>
      </c>
      <c r="G1943" s="37" t="s">
        <v>965</v>
      </c>
      <c r="H1943" s="38">
        <v>6572586</v>
      </c>
      <c r="I1943" s="38">
        <v>0</v>
      </c>
      <c r="J1943" s="38">
        <f t="shared" si="31"/>
        <v>6572586</v>
      </c>
      <c r="K1943" s="38"/>
      <c r="L1943" s="49"/>
      <c r="M1943" s="37" t="s">
        <v>63</v>
      </c>
      <c r="N1943" s="37" t="s">
        <v>64</v>
      </c>
      <c r="O1943" s="37" t="s">
        <v>157</v>
      </c>
      <c r="P1943" s="37" t="s">
        <v>158</v>
      </c>
      <c r="Q1943" s="37" t="s">
        <v>159</v>
      </c>
      <c r="R1943" s="37" t="s">
        <v>160</v>
      </c>
      <c r="S1943" s="37" t="s">
        <v>912</v>
      </c>
      <c r="T1943" s="37" t="s">
        <v>911</v>
      </c>
      <c r="U1943" s="1" t="e">
        <f>VLOOKUP(T1943,[2]VAT!$A:$D,1,0)</f>
        <v>#N/A</v>
      </c>
      <c r="V1943" s="37" t="s">
        <v>2</v>
      </c>
      <c r="W1943" s="37" t="s">
        <v>2</v>
      </c>
      <c r="X1943" t="e">
        <f>VLOOKUP(T1943,[3]رکوردها!$A:$B,2,0)</f>
        <v>#N/A</v>
      </c>
      <c r="Y1943" t="e">
        <f>VLOOKUP(T1943,[3]رکوردها!$A:$D,4,0)</f>
        <v>#N/A</v>
      </c>
      <c r="Z1943" t="e">
        <f>VLOOKUP(T1943,[3]رکوردها!$A:$C,3,0)</f>
        <v>#N/A</v>
      </c>
      <c r="AA1943" t="e">
        <f>VLOOKUP(T1943,[3]رکوردها!$A:$F,6,0)</f>
        <v>#N/A</v>
      </c>
      <c r="AB1943" t="e">
        <f>VLOOKUP(T1943,[3]رکوردها!$A:$E,5,0)</f>
        <v>#N/A</v>
      </c>
    </row>
    <row r="1944" spans="1:28" s="41" customFormat="1" hidden="1" x14ac:dyDescent="0.2">
      <c r="A1944" s="36">
        <v>178228</v>
      </c>
      <c r="B1944" s="36">
        <v>1328</v>
      </c>
      <c r="C1944" s="36">
        <v>1867</v>
      </c>
      <c r="D1944" s="39" t="s">
        <v>5178</v>
      </c>
      <c r="E1944" s="39"/>
      <c r="F1944" s="37" t="s">
        <v>171</v>
      </c>
      <c r="G1944" s="37" t="s">
        <v>966</v>
      </c>
      <c r="H1944" s="38">
        <v>6572586</v>
      </c>
      <c r="I1944" s="38">
        <v>0</v>
      </c>
      <c r="J1944" s="38">
        <f t="shared" si="31"/>
        <v>6572586</v>
      </c>
      <c r="K1944" s="38"/>
      <c r="L1944" s="49"/>
      <c r="M1944" s="37" t="s">
        <v>63</v>
      </c>
      <c r="N1944" s="37" t="s">
        <v>64</v>
      </c>
      <c r="O1944" s="37" t="s">
        <v>157</v>
      </c>
      <c r="P1944" s="37" t="s">
        <v>158</v>
      </c>
      <c r="Q1944" s="37" t="s">
        <v>159</v>
      </c>
      <c r="R1944" s="37" t="s">
        <v>160</v>
      </c>
      <c r="S1944" s="37" t="s">
        <v>912</v>
      </c>
      <c r="T1944" s="37" t="s">
        <v>911</v>
      </c>
      <c r="U1944" s="1" t="e">
        <f>VLOOKUP(T1944,[2]VAT!$A:$D,1,0)</f>
        <v>#N/A</v>
      </c>
      <c r="V1944" s="37" t="s">
        <v>2</v>
      </c>
      <c r="W1944" s="37" t="s">
        <v>2</v>
      </c>
      <c r="X1944" t="e">
        <f>VLOOKUP(T1944,[3]رکوردها!$A:$B,2,0)</f>
        <v>#N/A</v>
      </c>
      <c r="Y1944" t="e">
        <f>VLOOKUP(T1944,[3]رکوردها!$A:$D,4,0)</f>
        <v>#N/A</v>
      </c>
      <c r="Z1944" t="e">
        <f>VLOOKUP(T1944,[3]رکوردها!$A:$C,3,0)</f>
        <v>#N/A</v>
      </c>
      <c r="AA1944" t="e">
        <f>VLOOKUP(T1944,[3]رکوردها!$A:$F,6,0)</f>
        <v>#N/A</v>
      </c>
      <c r="AB1944" t="e">
        <f>VLOOKUP(T1944,[3]رکوردها!$A:$E,5,0)</f>
        <v>#N/A</v>
      </c>
    </row>
    <row r="1945" spans="1:28" s="41" customFormat="1" hidden="1" x14ac:dyDescent="0.2">
      <c r="A1945" s="36">
        <v>178229</v>
      </c>
      <c r="B1945" s="36">
        <v>1328</v>
      </c>
      <c r="C1945" s="36">
        <v>1867</v>
      </c>
      <c r="D1945" s="39" t="s">
        <v>5178</v>
      </c>
      <c r="E1945" s="39"/>
      <c r="F1945" s="37" t="s">
        <v>171</v>
      </c>
      <c r="G1945" s="37" t="s">
        <v>1017</v>
      </c>
      <c r="H1945" s="38">
        <v>6572586</v>
      </c>
      <c r="I1945" s="38">
        <v>0</v>
      </c>
      <c r="J1945" s="38">
        <f t="shared" si="31"/>
        <v>6572586</v>
      </c>
      <c r="K1945" s="38"/>
      <c r="L1945" s="49"/>
      <c r="M1945" s="37" t="s">
        <v>63</v>
      </c>
      <c r="N1945" s="37" t="s">
        <v>64</v>
      </c>
      <c r="O1945" s="37" t="s">
        <v>157</v>
      </c>
      <c r="P1945" s="37" t="s">
        <v>158</v>
      </c>
      <c r="Q1945" s="37" t="s">
        <v>159</v>
      </c>
      <c r="R1945" s="37" t="s">
        <v>160</v>
      </c>
      <c r="S1945" s="37" t="s">
        <v>912</v>
      </c>
      <c r="T1945" s="37" t="s">
        <v>911</v>
      </c>
      <c r="U1945" s="1" t="e">
        <f>VLOOKUP(T1945,[2]VAT!$A:$D,1,0)</f>
        <v>#N/A</v>
      </c>
      <c r="V1945" s="37" t="s">
        <v>2</v>
      </c>
      <c r="W1945" s="37" t="s">
        <v>2</v>
      </c>
      <c r="X1945" t="e">
        <f>VLOOKUP(T1945,[3]رکوردها!$A:$B,2,0)</f>
        <v>#N/A</v>
      </c>
      <c r="Y1945" t="e">
        <f>VLOOKUP(T1945,[3]رکوردها!$A:$D,4,0)</f>
        <v>#N/A</v>
      </c>
      <c r="Z1945" t="e">
        <f>VLOOKUP(T1945,[3]رکوردها!$A:$C,3,0)</f>
        <v>#N/A</v>
      </c>
      <c r="AA1945" t="e">
        <f>VLOOKUP(T1945,[3]رکوردها!$A:$F,6,0)</f>
        <v>#N/A</v>
      </c>
      <c r="AB1945" t="e">
        <f>VLOOKUP(T1945,[3]رکوردها!$A:$E,5,0)</f>
        <v>#N/A</v>
      </c>
    </row>
    <row r="1946" spans="1:28" s="41" customFormat="1" hidden="1" x14ac:dyDescent="0.2">
      <c r="A1946" s="36">
        <v>178230</v>
      </c>
      <c r="B1946" s="36">
        <v>1328</v>
      </c>
      <c r="C1946" s="36">
        <v>1867</v>
      </c>
      <c r="D1946" s="39" t="s">
        <v>5178</v>
      </c>
      <c r="E1946" s="39"/>
      <c r="F1946" s="37" t="s">
        <v>171</v>
      </c>
      <c r="G1946" s="37" t="s">
        <v>971</v>
      </c>
      <c r="H1946" s="38">
        <v>6572586</v>
      </c>
      <c r="I1946" s="38">
        <v>0</v>
      </c>
      <c r="J1946" s="38">
        <f t="shared" si="31"/>
        <v>6572586</v>
      </c>
      <c r="K1946" s="38"/>
      <c r="L1946" s="49"/>
      <c r="M1946" s="37" t="s">
        <v>63</v>
      </c>
      <c r="N1946" s="37" t="s">
        <v>64</v>
      </c>
      <c r="O1946" s="37" t="s">
        <v>157</v>
      </c>
      <c r="P1946" s="37" t="s">
        <v>158</v>
      </c>
      <c r="Q1946" s="37" t="s">
        <v>159</v>
      </c>
      <c r="R1946" s="37" t="s">
        <v>160</v>
      </c>
      <c r="S1946" s="37" t="s">
        <v>912</v>
      </c>
      <c r="T1946" s="37" t="s">
        <v>911</v>
      </c>
      <c r="U1946" s="1" t="e">
        <f>VLOOKUP(T1946,[2]VAT!$A:$D,1,0)</f>
        <v>#N/A</v>
      </c>
      <c r="V1946" s="37" t="s">
        <v>2</v>
      </c>
      <c r="W1946" s="37" t="s">
        <v>2</v>
      </c>
      <c r="X1946" t="e">
        <f>VLOOKUP(T1946,[3]رکوردها!$A:$B,2,0)</f>
        <v>#N/A</v>
      </c>
      <c r="Y1946" t="e">
        <f>VLOOKUP(T1946,[3]رکوردها!$A:$D,4,0)</f>
        <v>#N/A</v>
      </c>
      <c r="Z1946" t="e">
        <f>VLOOKUP(T1946,[3]رکوردها!$A:$C,3,0)</f>
        <v>#N/A</v>
      </c>
      <c r="AA1946" t="e">
        <f>VLOOKUP(T1946,[3]رکوردها!$A:$F,6,0)</f>
        <v>#N/A</v>
      </c>
      <c r="AB1946" t="e">
        <f>VLOOKUP(T1946,[3]رکوردها!$A:$E,5,0)</f>
        <v>#N/A</v>
      </c>
    </row>
    <row r="1947" spans="1:28" s="41" customFormat="1" hidden="1" x14ac:dyDescent="0.2">
      <c r="A1947" s="36">
        <v>178231</v>
      </c>
      <c r="B1947" s="36">
        <v>1328</v>
      </c>
      <c r="C1947" s="36">
        <v>1867</v>
      </c>
      <c r="D1947" s="39" t="s">
        <v>5178</v>
      </c>
      <c r="E1947" s="39"/>
      <c r="F1947" s="37" t="s">
        <v>171</v>
      </c>
      <c r="G1947" s="37" t="s">
        <v>971</v>
      </c>
      <c r="H1947" s="38">
        <v>6572586</v>
      </c>
      <c r="I1947" s="38">
        <v>0</v>
      </c>
      <c r="J1947" s="38">
        <f t="shared" si="31"/>
        <v>6572586</v>
      </c>
      <c r="K1947" s="38"/>
      <c r="L1947" s="49"/>
      <c r="M1947" s="37" t="s">
        <v>63</v>
      </c>
      <c r="N1947" s="37" t="s">
        <v>64</v>
      </c>
      <c r="O1947" s="37" t="s">
        <v>157</v>
      </c>
      <c r="P1947" s="37" t="s">
        <v>158</v>
      </c>
      <c r="Q1947" s="37" t="s">
        <v>159</v>
      </c>
      <c r="R1947" s="37" t="s">
        <v>160</v>
      </c>
      <c r="S1947" s="37" t="s">
        <v>912</v>
      </c>
      <c r="T1947" s="37" t="s">
        <v>911</v>
      </c>
      <c r="U1947" s="1" t="e">
        <f>VLOOKUP(T1947,[2]VAT!$A:$D,1,0)</f>
        <v>#N/A</v>
      </c>
      <c r="V1947" s="37" t="s">
        <v>2</v>
      </c>
      <c r="W1947" s="37" t="s">
        <v>2</v>
      </c>
      <c r="X1947" t="e">
        <f>VLOOKUP(T1947,[3]رکوردها!$A:$B,2,0)</f>
        <v>#N/A</v>
      </c>
      <c r="Y1947" t="e">
        <f>VLOOKUP(T1947,[3]رکوردها!$A:$D,4,0)</f>
        <v>#N/A</v>
      </c>
      <c r="Z1947" t="e">
        <f>VLOOKUP(T1947,[3]رکوردها!$A:$C,3,0)</f>
        <v>#N/A</v>
      </c>
      <c r="AA1947" t="e">
        <f>VLOOKUP(T1947,[3]رکوردها!$A:$F,6,0)</f>
        <v>#N/A</v>
      </c>
      <c r="AB1947" t="e">
        <f>VLOOKUP(T1947,[3]رکوردها!$A:$E,5,0)</f>
        <v>#N/A</v>
      </c>
    </row>
    <row r="1948" spans="1:28" s="41" customFormat="1" hidden="1" x14ac:dyDescent="0.2">
      <c r="A1948" s="36">
        <v>178232</v>
      </c>
      <c r="B1948" s="36">
        <v>1328</v>
      </c>
      <c r="C1948" s="36">
        <v>1867</v>
      </c>
      <c r="D1948" s="39" t="s">
        <v>5178</v>
      </c>
      <c r="E1948" s="39"/>
      <c r="F1948" s="37" t="s">
        <v>171</v>
      </c>
      <c r="G1948" s="37" t="s">
        <v>1018</v>
      </c>
      <c r="H1948" s="38">
        <v>6572586</v>
      </c>
      <c r="I1948" s="38">
        <v>0</v>
      </c>
      <c r="J1948" s="38">
        <f t="shared" si="31"/>
        <v>6572586</v>
      </c>
      <c r="K1948" s="38"/>
      <c r="L1948" s="49"/>
      <c r="M1948" s="37" t="s">
        <v>63</v>
      </c>
      <c r="N1948" s="37" t="s">
        <v>64</v>
      </c>
      <c r="O1948" s="37" t="s">
        <v>157</v>
      </c>
      <c r="P1948" s="37" t="s">
        <v>158</v>
      </c>
      <c r="Q1948" s="37" t="s">
        <v>159</v>
      </c>
      <c r="R1948" s="37" t="s">
        <v>160</v>
      </c>
      <c r="S1948" s="37" t="s">
        <v>912</v>
      </c>
      <c r="T1948" s="37" t="s">
        <v>911</v>
      </c>
      <c r="U1948" s="1" t="e">
        <f>VLOOKUP(T1948,[2]VAT!$A:$D,1,0)</f>
        <v>#N/A</v>
      </c>
      <c r="V1948" s="37" t="s">
        <v>2</v>
      </c>
      <c r="W1948" s="37" t="s">
        <v>2</v>
      </c>
      <c r="X1948" t="e">
        <f>VLOOKUP(T1948,[3]رکوردها!$A:$B,2,0)</f>
        <v>#N/A</v>
      </c>
      <c r="Y1948" t="e">
        <f>VLOOKUP(T1948,[3]رکوردها!$A:$D,4,0)</f>
        <v>#N/A</v>
      </c>
      <c r="Z1948" t="e">
        <f>VLOOKUP(T1948,[3]رکوردها!$A:$C,3,0)</f>
        <v>#N/A</v>
      </c>
      <c r="AA1948" t="e">
        <f>VLOOKUP(T1948,[3]رکوردها!$A:$F,6,0)</f>
        <v>#N/A</v>
      </c>
      <c r="AB1948" t="e">
        <f>VLOOKUP(T1948,[3]رکوردها!$A:$E,5,0)</f>
        <v>#N/A</v>
      </c>
    </row>
    <row r="1949" spans="1:28" s="41" customFormat="1" hidden="1" x14ac:dyDescent="0.2">
      <c r="A1949" s="36">
        <v>178233</v>
      </c>
      <c r="B1949" s="36">
        <v>1328</v>
      </c>
      <c r="C1949" s="36">
        <v>1867</v>
      </c>
      <c r="D1949" s="39" t="s">
        <v>5178</v>
      </c>
      <c r="E1949" s="39"/>
      <c r="F1949" s="37" t="s">
        <v>171</v>
      </c>
      <c r="G1949" s="37" t="s">
        <v>1018</v>
      </c>
      <c r="H1949" s="38">
        <v>6572586</v>
      </c>
      <c r="I1949" s="38">
        <v>0</v>
      </c>
      <c r="J1949" s="38">
        <f t="shared" si="31"/>
        <v>6572586</v>
      </c>
      <c r="K1949" s="38"/>
      <c r="L1949" s="49"/>
      <c r="M1949" s="37" t="s">
        <v>63</v>
      </c>
      <c r="N1949" s="37" t="s">
        <v>64</v>
      </c>
      <c r="O1949" s="37" t="s">
        <v>157</v>
      </c>
      <c r="P1949" s="37" t="s">
        <v>158</v>
      </c>
      <c r="Q1949" s="37" t="s">
        <v>159</v>
      </c>
      <c r="R1949" s="37" t="s">
        <v>160</v>
      </c>
      <c r="S1949" s="37" t="s">
        <v>912</v>
      </c>
      <c r="T1949" s="37" t="s">
        <v>911</v>
      </c>
      <c r="U1949" s="1" t="e">
        <f>VLOOKUP(T1949,[2]VAT!$A:$D,1,0)</f>
        <v>#N/A</v>
      </c>
      <c r="V1949" s="37" t="s">
        <v>2</v>
      </c>
      <c r="W1949" s="37" t="s">
        <v>2</v>
      </c>
      <c r="X1949" t="e">
        <f>VLOOKUP(T1949,[3]رکوردها!$A:$B,2,0)</f>
        <v>#N/A</v>
      </c>
      <c r="Y1949" t="e">
        <f>VLOOKUP(T1949,[3]رکوردها!$A:$D,4,0)</f>
        <v>#N/A</v>
      </c>
      <c r="Z1949" t="e">
        <f>VLOOKUP(T1949,[3]رکوردها!$A:$C,3,0)</f>
        <v>#N/A</v>
      </c>
      <c r="AA1949" t="e">
        <f>VLOOKUP(T1949,[3]رکوردها!$A:$F,6,0)</f>
        <v>#N/A</v>
      </c>
      <c r="AB1949" t="e">
        <f>VLOOKUP(T1949,[3]رکوردها!$A:$E,5,0)</f>
        <v>#N/A</v>
      </c>
    </row>
    <row r="1950" spans="1:28" s="41" customFormat="1" hidden="1" x14ac:dyDescent="0.2">
      <c r="A1950" s="36">
        <v>178234</v>
      </c>
      <c r="B1950" s="36">
        <v>1328</v>
      </c>
      <c r="C1950" s="36">
        <v>1867</v>
      </c>
      <c r="D1950" s="39" t="s">
        <v>5178</v>
      </c>
      <c r="E1950" s="39"/>
      <c r="F1950" s="37" t="s">
        <v>171</v>
      </c>
      <c r="G1950" s="37" t="s">
        <v>1018</v>
      </c>
      <c r="H1950" s="38">
        <v>6572586</v>
      </c>
      <c r="I1950" s="38">
        <v>0</v>
      </c>
      <c r="J1950" s="38">
        <f t="shared" si="31"/>
        <v>6572586</v>
      </c>
      <c r="K1950" s="38"/>
      <c r="L1950" s="49"/>
      <c r="M1950" s="37" t="s">
        <v>63</v>
      </c>
      <c r="N1950" s="37" t="s">
        <v>64</v>
      </c>
      <c r="O1950" s="37" t="s">
        <v>157</v>
      </c>
      <c r="P1950" s="37" t="s">
        <v>158</v>
      </c>
      <c r="Q1950" s="37" t="s">
        <v>159</v>
      </c>
      <c r="R1950" s="37" t="s">
        <v>160</v>
      </c>
      <c r="S1950" s="37" t="s">
        <v>912</v>
      </c>
      <c r="T1950" s="37" t="s">
        <v>911</v>
      </c>
      <c r="U1950" s="1" t="e">
        <f>VLOOKUP(T1950,[2]VAT!$A:$D,1,0)</f>
        <v>#N/A</v>
      </c>
      <c r="V1950" s="37" t="s">
        <v>2</v>
      </c>
      <c r="W1950" s="37" t="s">
        <v>2</v>
      </c>
      <c r="X1950" t="e">
        <f>VLOOKUP(T1950,[3]رکوردها!$A:$B,2,0)</f>
        <v>#N/A</v>
      </c>
      <c r="Y1950" t="e">
        <f>VLOOKUP(T1950,[3]رکوردها!$A:$D,4,0)</f>
        <v>#N/A</v>
      </c>
      <c r="Z1950" t="e">
        <f>VLOOKUP(T1950,[3]رکوردها!$A:$C,3,0)</f>
        <v>#N/A</v>
      </c>
      <c r="AA1950" t="e">
        <f>VLOOKUP(T1950,[3]رکوردها!$A:$F,6,0)</f>
        <v>#N/A</v>
      </c>
      <c r="AB1950" t="e">
        <f>VLOOKUP(T1950,[3]رکوردها!$A:$E,5,0)</f>
        <v>#N/A</v>
      </c>
    </row>
    <row r="1951" spans="1:28" s="41" customFormat="1" hidden="1" x14ac:dyDescent="0.2">
      <c r="A1951" s="36">
        <v>178235</v>
      </c>
      <c r="B1951" s="36">
        <v>1328</v>
      </c>
      <c r="C1951" s="36">
        <v>1867</v>
      </c>
      <c r="D1951" s="39" t="s">
        <v>5178</v>
      </c>
      <c r="E1951" s="39"/>
      <c r="F1951" s="37" t="s">
        <v>171</v>
      </c>
      <c r="G1951" s="37" t="s">
        <v>965</v>
      </c>
      <c r="H1951" s="38">
        <v>6572586</v>
      </c>
      <c r="I1951" s="38">
        <v>0</v>
      </c>
      <c r="J1951" s="38">
        <f t="shared" si="31"/>
        <v>6572586</v>
      </c>
      <c r="K1951" s="38"/>
      <c r="L1951" s="49"/>
      <c r="M1951" s="37" t="s">
        <v>63</v>
      </c>
      <c r="N1951" s="37" t="s">
        <v>64</v>
      </c>
      <c r="O1951" s="37" t="s">
        <v>157</v>
      </c>
      <c r="P1951" s="37" t="s">
        <v>158</v>
      </c>
      <c r="Q1951" s="37" t="s">
        <v>159</v>
      </c>
      <c r="R1951" s="37" t="s">
        <v>160</v>
      </c>
      <c r="S1951" s="37" t="s">
        <v>912</v>
      </c>
      <c r="T1951" s="37" t="s">
        <v>911</v>
      </c>
      <c r="U1951" s="1" t="e">
        <f>VLOOKUP(T1951,[2]VAT!$A:$D,1,0)</f>
        <v>#N/A</v>
      </c>
      <c r="V1951" s="37" t="s">
        <v>2</v>
      </c>
      <c r="W1951" s="37" t="s">
        <v>2</v>
      </c>
      <c r="X1951" t="e">
        <f>VLOOKUP(T1951,[3]رکوردها!$A:$B,2,0)</f>
        <v>#N/A</v>
      </c>
      <c r="Y1951" t="e">
        <f>VLOOKUP(T1951,[3]رکوردها!$A:$D,4,0)</f>
        <v>#N/A</v>
      </c>
      <c r="Z1951" t="e">
        <f>VLOOKUP(T1951,[3]رکوردها!$A:$C,3,0)</f>
        <v>#N/A</v>
      </c>
      <c r="AA1951" t="e">
        <f>VLOOKUP(T1951,[3]رکوردها!$A:$F,6,0)</f>
        <v>#N/A</v>
      </c>
      <c r="AB1951" t="e">
        <f>VLOOKUP(T1951,[3]رکوردها!$A:$E,5,0)</f>
        <v>#N/A</v>
      </c>
    </row>
    <row r="1952" spans="1:28" s="41" customFormat="1" hidden="1" x14ac:dyDescent="0.2">
      <c r="A1952" s="36">
        <v>178236</v>
      </c>
      <c r="B1952" s="36">
        <v>1328</v>
      </c>
      <c r="C1952" s="36">
        <v>1867</v>
      </c>
      <c r="D1952" s="39" t="s">
        <v>5178</v>
      </c>
      <c r="E1952" s="39"/>
      <c r="F1952" s="37" t="s">
        <v>171</v>
      </c>
      <c r="G1952" s="37" t="s">
        <v>1019</v>
      </c>
      <c r="H1952" s="38">
        <v>6572586</v>
      </c>
      <c r="I1952" s="38">
        <v>0</v>
      </c>
      <c r="J1952" s="38">
        <f t="shared" si="31"/>
        <v>6572586</v>
      </c>
      <c r="K1952" s="38"/>
      <c r="L1952" s="49"/>
      <c r="M1952" s="37" t="s">
        <v>63</v>
      </c>
      <c r="N1952" s="37" t="s">
        <v>64</v>
      </c>
      <c r="O1952" s="37" t="s">
        <v>157</v>
      </c>
      <c r="P1952" s="37" t="s">
        <v>158</v>
      </c>
      <c r="Q1952" s="37" t="s">
        <v>159</v>
      </c>
      <c r="R1952" s="37" t="s">
        <v>160</v>
      </c>
      <c r="S1952" s="37" t="s">
        <v>912</v>
      </c>
      <c r="T1952" s="37" t="s">
        <v>911</v>
      </c>
      <c r="U1952" s="1" t="e">
        <f>VLOOKUP(T1952,[2]VAT!$A:$D,1,0)</f>
        <v>#N/A</v>
      </c>
      <c r="V1952" s="37" t="s">
        <v>2</v>
      </c>
      <c r="W1952" s="37" t="s">
        <v>2</v>
      </c>
      <c r="X1952" t="e">
        <f>VLOOKUP(T1952,[3]رکوردها!$A:$B,2,0)</f>
        <v>#N/A</v>
      </c>
      <c r="Y1952" t="e">
        <f>VLOOKUP(T1952,[3]رکوردها!$A:$D,4,0)</f>
        <v>#N/A</v>
      </c>
      <c r="Z1952" t="e">
        <f>VLOOKUP(T1952,[3]رکوردها!$A:$C,3,0)</f>
        <v>#N/A</v>
      </c>
      <c r="AA1952" t="e">
        <f>VLOOKUP(T1952,[3]رکوردها!$A:$F,6,0)</f>
        <v>#N/A</v>
      </c>
      <c r="AB1952" t="e">
        <f>VLOOKUP(T1952,[3]رکوردها!$A:$E,5,0)</f>
        <v>#N/A</v>
      </c>
    </row>
    <row r="1953" spans="1:28" s="41" customFormat="1" hidden="1" x14ac:dyDescent="0.2">
      <c r="A1953" s="36">
        <v>178237</v>
      </c>
      <c r="B1953" s="36">
        <v>1328</v>
      </c>
      <c r="C1953" s="36">
        <v>1867</v>
      </c>
      <c r="D1953" s="39" t="s">
        <v>5178</v>
      </c>
      <c r="E1953" s="39"/>
      <c r="F1953" s="37" t="s">
        <v>171</v>
      </c>
      <c r="G1953" s="37" t="s">
        <v>965</v>
      </c>
      <c r="H1953" s="38">
        <v>6572586</v>
      </c>
      <c r="I1953" s="38">
        <v>0</v>
      </c>
      <c r="J1953" s="38">
        <f t="shared" si="31"/>
        <v>6572586</v>
      </c>
      <c r="K1953" s="38"/>
      <c r="L1953" s="49"/>
      <c r="M1953" s="37" t="s">
        <v>63</v>
      </c>
      <c r="N1953" s="37" t="s">
        <v>64</v>
      </c>
      <c r="O1953" s="37" t="s">
        <v>157</v>
      </c>
      <c r="P1953" s="37" t="s">
        <v>158</v>
      </c>
      <c r="Q1953" s="37" t="s">
        <v>159</v>
      </c>
      <c r="R1953" s="37" t="s">
        <v>160</v>
      </c>
      <c r="S1953" s="37" t="s">
        <v>912</v>
      </c>
      <c r="T1953" s="37" t="s">
        <v>911</v>
      </c>
      <c r="U1953" s="1" t="e">
        <f>VLOOKUP(T1953,[2]VAT!$A:$D,1,0)</f>
        <v>#N/A</v>
      </c>
      <c r="V1953" s="37" t="s">
        <v>2</v>
      </c>
      <c r="W1953" s="37" t="s">
        <v>2</v>
      </c>
      <c r="X1953" t="e">
        <f>VLOOKUP(T1953,[3]رکوردها!$A:$B,2,0)</f>
        <v>#N/A</v>
      </c>
      <c r="Y1953" t="e">
        <f>VLOOKUP(T1953,[3]رکوردها!$A:$D,4,0)</f>
        <v>#N/A</v>
      </c>
      <c r="Z1953" t="e">
        <f>VLOOKUP(T1953,[3]رکوردها!$A:$C,3,0)</f>
        <v>#N/A</v>
      </c>
      <c r="AA1953" t="e">
        <f>VLOOKUP(T1953,[3]رکوردها!$A:$F,6,0)</f>
        <v>#N/A</v>
      </c>
      <c r="AB1953" t="e">
        <f>VLOOKUP(T1953,[3]رکوردها!$A:$E,5,0)</f>
        <v>#N/A</v>
      </c>
    </row>
    <row r="1954" spans="1:28" s="41" customFormat="1" hidden="1" x14ac:dyDescent="0.2">
      <c r="A1954" s="36">
        <v>178238</v>
      </c>
      <c r="B1954" s="36">
        <v>1328</v>
      </c>
      <c r="C1954" s="36">
        <v>1867</v>
      </c>
      <c r="D1954" s="39" t="s">
        <v>5178</v>
      </c>
      <c r="E1954" s="39"/>
      <c r="F1954" s="37" t="s">
        <v>171</v>
      </c>
      <c r="G1954" s="37" t="s">
        <v>965</v>
      </c>
      <c r="H1954" s="38">
        <v>6572586</v>
      </c>
      <c r="I1954" s="38">
        <v>0</v>
      </c>
      <c r="J1954" s="38">
        <f t="shared" si="31"/>
        <v>6572586</v>
      </c>
      <c r="K1954" s="38"/>
      <c r="L1954" s="49"/>
      <c r="M1954" s="37" t="s">
        <v>63</v>
      </c>
      <c r="N1954" s="37" t="s">
        <v>64</v>
      </c>
      <c r="O1954" s="37" t="s">
        <v>157</v>
      </c>
      <c r="P1954" s="37" t="s">
        <v>158</v>
      </c>
      <c r="Q1954" s="37" t="s">
        <v>159</v>
      </c>
      <c r="R1954" s="37" t="s">
        <v>160</v>
      </c>
      <c r="S1954" s="37" t="s">
        <v>912</v>
      </c>
      <c r="T1954" s="37" t="s">
        <v>911</v>
      </c>
      <c r="U1954" s="1" t="e">
        <f>VLOOKUP(T1954,[2]VAT!$A:$D,1,0)</f>
        <v>#N/A</v>
      </c>
      <c r="V1954" s="37" t="s">
        <v>2</v>
      </c>
      <c r="W1954" s="37" t="s">
        <v>2</v>
      </c>
      <c r="X1954" t="e">
        <f>VLOOKUP(T1954,[3]رکوردها!$A:$B,2,0)</f>
        <v>#N/A</v>
      </c>
      <c r="Y1954" t="e">
        <f>VLOOKUP(T1954,[3]رکوردها!$A:$D,4,0)</f>
        <v>#N/A</v>
      </c>
      <c r="Z1954" t="e">
        <f>VLOOKUP(T1954,[3]رکوردها!$A:$C,3,0)</f>
        <v>#N/A</v>
      </c>
      <c r="AA1954" t="e">
        <f>VLOOKUP(T1954,[3]رکوردها!$A:$F,6,0)</f>
        <v>#N/A</v>
      </c>
      <c r="AB1954" t="e">
        <f>VLOOKUP(T1954,[3]رکوردها!$A:$E,5,0)</f>
        <v>#N/A</v>
      </c>
    </row>
    <row r="1955" spans="1:28" s="41" customFormat="1" hidden="1" x14ac:dyDescent="0.2">
      <c r="A1955" s="36">
        <v>178239</v>
      </c>
      <c r="B1955" s="36">
        <v>1328</v>
      </c>
      <c r="C1955" s="36">
        <v>1867</v>
      </c>
      <c r="D1955" s="39" t="s">
        <v>5178</v>
      </c>
      <c r="E1955" s="39"/>
      <c r="F1955" s="37" t="s">
        <v>171</v>
      </c>
      <c r="G1955" s="37" t="s">
        <v>1018</v>
      </c>
      <c r="H1955" s="38">
        <v>6572586</v>
      </c>
      <c r="I1955" s="38">
        <v>0</v>
      </c>
      <c r="J1955" s="38">
        <f t="shared" si="31"/>
        <v>6572586</v>
      </c>
      <c r="K1955" s="38"/>
      <c r="L1955" s="49"/>
      <c r="M1955" s="37" t="s">
        <v>63</v>
      </c>
      <c r="N1955" s="37" t="s">
        <v>64</v>
      </c>
      <c r="O1955" s="37" t="s">
        <v>157</v>
      </c>
      <c r="P1955" s="37" t="s">
        <v>158</v>
      </c>
      <c r="Q1955" s="37" t="s">
        <v>159</v>
      </c>
      <c r="R1955" s="37" t="s">
        <v>160</v>
      </c>
      <c r="S1955" s="37" t="s">
        <v>912</v>
      </c>
      <c r="T1955" s="37" t="s">
        <v>911</v>
      </c>
      <c r="U1955" s="1" t="e">
        <f>VLOOKUP(T1955,[2]VAT!$A:$D,1,0)</f>
        <v>#N/A</v>
      </c>
      <c r="V1955" s="37" t="s">
        <v>2</v>
      </c>
      <c r="W1955" s="37" t="s">
        <v>2</v>
      </c>
      <c r="X1955" t="e">
        <f>VLOOKUP(T1955,[3]رکوردها!$A:$B,2,0)</f>
        <v>#N/A</v>
      </c>
      <c r="Y1955" t="e">
        <f>VLOOKUP(T1955,[3]رکوردها!$A:$D,4,0)</f>
        <v>#N/A</v>
      </c>
      <c r="Z1955" t="e">
        <f>VLOOKUP(T1955,[3]رکوردها!$A:$C,3,0)</f>
        <v>#N/A</v>
      </c>
      <c r="AA1955" t="e">
        <f>VLOOKUP(T1955,[3]رکوردها!$A:$F,6,0)</f>
        <v>#N/A</v>
      </c>
      <c r="AB1955" t="e">
        <f>VLOOKUP(T1955,[3]رکوردها!$A:$E,5,0)</f>
        <v>#N/A</v>
      </c>
    </row>
    <row r="1956" spans="1:28" s="41" customFormat="1" hidden="1" x14ac:dyDescent="0.2">
      <c r="A1956" s="36">
        <v>178240</v>
      </c>
      <c r="B1956" s="36">
        <v>1328</v>
      </c>
      <c r="C1956" s="36">
        <v>1867</v>
      </c>
      <c r="D1956" s="39" t="s">
        <v>5178</v>
      </c>
      <c r="E1956" s="39"/>
      <c r="F1956" s="37" t="s">
        <v>171</v>
      </c>
      <c r="G1956" s="37" t="s">
        <v>1018</v>
      </c>
      <c r="H1956" s="38">
        <v>6572586</v>
      </c>
      <c r="I1956" s="38">
        <v>0</v>
      </c>
      <c r="J1956" s="38">
        <f t="shared" si="31"/>
        <v>6572586</v>
      </c>
      <c r="K1956" s="38"/>
      <c r="L1956" s="49"/>
      <c r="M1956" s="37" t="s">
        <v>63</v>
      </c>
      <c r="N1956" s="37" t="s">
        <v>64</v>
      </c>
      <c r="O1956" s="37" t="s">
        <v>157</v>
      </c>
      <c r="P1956" s="37" t="s">
        <v>158</v>
      </c>
      <c r="Q1956" s="37" t="s">
        <v>159</v>
      </c>
      <c r="R1956" s="37" t="s">
        <v>160</v>
      </c>
      <c r="S1956" s="37" t="s">
        <v>912</v>
      </c>
      <c r="T1956" s="37" t="s">
        <v>911</v>
      </c>
      <c r="U1956" s="1" t="e">
        <f>VLOOKUP(T1956,[2]VAT!$A:$D,1,0)</f>
        <v>#N/A</v>
      </c>
      <c r="V1956" s="37" t="s">
        <v>2</v>
      </c>
      <c r="W1956" s="37" t="s">
        <v>2</v>
      </c>
      <c r="X1956" t="e">
        <f>VLOOKUP(T1956,[3]رکوردها!$A:$B,2,0)</f>
        <v>#N/A</v>
      </c>
      <c r="Y1956" t="e">
        <f>VLOOKUP(T1956,[3]رکوردها!$A:$D,4,0)</f>
        <v>#N/A</v>
      </c>
      <c r="Z1956" t="e">
        <f>VLOOKUP(T1956,[3]رکوردها!$A:$C,3,0)</f>
        <v>#N/A</v>
      </c>
      <c r="AA1956" t="e">
        <f>VLOOKUP(T1956,[3]رکوردها!$A:$F,6,0)</f>
        <v>#N/A</v>
      </c>
      <c r="AB1956" t="e">
        <f>VLOOKUP(T1956,[3]رکوردها!$A:$E,5,0)</f>
        <v>#N/A</v>
      </c>
    </row>
    <row r="1957" spans="1:28" s="41" customFormat="1" hidden="1" x14ac:dyDescent="0.2">
      <c r="A1957" s="36">
        <v>178241</v>
      </c>
      <c r="B1957" s="36">
        <v>1328</v>
      </c>
      <c r="C1957" s="36">
        <v>1867</v>
      </c>
      <c r="D1957" s="39" t="s">
        <v>5178</v>
      </c>
      <c r="E1957" s="39"/>
      <c r="F1957" s="37" t="s">
        <v>171</v>
      </c>
      <c r="G1957" s="37" t="s">
        <v>1018</v>
      </c>
      <c r="H1957" s="38">
        <v>6572586</v>
      </c>
      <c r="I1957" s="38">
        <v>0</v>
      </c>
      <c r="J1957" s="38">
        <f t="shared" si="31"/>
        <v>6572586</v>
      </c>
      <c r="K1957" s="38"/>
      <c r="L1957" s="49"/>
      <c r="M1957" s="37" t="s">
        <v>63</v>
      </c>
      <c r="N1957" s="37" t="s">
        <v>64</v>
      </c>
      <c r="O1957" s="37" t="s">
        <v>157</v>
      </c>
      <c r="P1957" s="37" t="s">
        <v>158</v>
      </c>
      <c r="Q1957" s="37" t="s">
        <v>159</v>
      </c>
      <c r="R1957" s="37" t="s">
        <v>160</v>
      </c>
      <c r="S1957" s="37" t="s">
        <v>912</v>
      </c>
      <c r="T1957" s="37" t="s">
        <v>911</v>
      </c>
      <c r="U1957" s="1" t="e">
        <f>VLOOKUP(T1957,[2]VAT!$A:$D,1,0)</f>
        <v>#N/A</v>
      </c>
      <c r="V1957" s="37" t="s">
        <v>2</v>
      </c>
      <c r="W1957" s="37" t="s">
        <v>2</v>
      </c>
      <c r="X1957" t="e">
        <f>VLOOKUP(T1957,[3]رکوردها!$A:$B,2,0)</f>
        <v>#N/A</v>
      </c>
      <c r="Y1957" t="e">
        <f>VLOOKUP(T1957,[3]رکوردها!$A:$D,4,0)</f>
        <v>#N/A</v>
      </c>
      <c r="Z1957" t="e">
        <f>VLOOKUP(T1957,[3]رکوردها!$A:$C,3,0)</f>
        <v>#N/A</v>
      </c>
      <c r="AA1957" t="e">
        <f>VLOOKUP(T1957,[3]رکوردها!$A:$F,6,0)</f>
        <v>#N/A</v>
      </c>
      <c r="AB1957" t="e">
        <f>VLOOKUP(T1957,[3]رکوردها!$A:$E,5,0)</f>
        <v>#N/A</v>
      </c>
    </row>
    <row r="1958" spans="1:28" s="41" customFormat="1" hidden="1" x14ac:dyDescent="0.2">
      <c r="A1958" s="36">
        <v>178242</v>
      </c>
      <c r="B1958" s="36">
        <v>1328</v>
      </c>
      <c r="C1958" s="36">
        <v>1867</v>
      </c>
      <c r="D1958" s="39" t="s">
        <v>5178</v>
      </c>
      <c r="E1958" s="39"/>
      <c r="F1958" s="37" t="s">
        <v>171</v>
      </c>
      <c r="G1958" s="37" t="s">
        <v>965</v>
      </c>
      <c r="H1958" s="38">
        <v>6572586</v>
      </c>
      <c r="I1958" s="38">
        <v>0</v>
      </c>
      <c r="J1958" s="38">
        <f t="shared" si="31"/>
        <v>6572586</v>
      </c>
      <c r="K1958" s="38"/>
      <c r="L1958" s="49"/>
      <c r="M1958" s="37" t="s">
        <v>63</v>
      </c>
      <c r="N1958" s="37" t="s">
        <v>64</v>
      </c>
      <c r="O1958" s="37" t="s">
        <v>157</v>
      </c>
      <c r="P1958" s="37" t="s">
        <v>158</v>
      </c>
      <c r="Q1958" s="37" t="s">
        <v>159</v>
      </c>
      <c r="R1958" s="37" t="s">
        <v>160</v>
      </c>
      <c r="S1958" s="37" t="s">
        <v>912</v>
      </c>
      <c r="T1958" s="37" t="s">
        <v>911</v>
      </c>
      <c r="U1958" s="1" t="e">
        <f>VLOOKUP(T1958,[2]VAT!$A:$D,1,0)</f>
        <v>#N/A</v>
      </c>
      <c r="V1958" s="37" t="s">
        <v>2</v>
      </c>
      <c r="W1958" s="37" t="s">
        <v>2</v>
      </c>
      <c r="X1958" t="e">
        <f>VLOOKUP(T1958,[3]رکوردها!$A:$B,2,0)</f>
        <v>#N/A</v>
      </c>
      <c r="Y1958" t="e">
        <f>VLOOKUP(T1958,[3]رکوردها!$A:$D,4,0)</f>
        <v>#N/A</v>
      </c>
      <c r="Z1958" t="e">
        <f>VLOOKUP(T1958,[3]رکوردها!$A:$C,3,0)</f>
        <v>#N/A</v>
      </c>
      <c r="AA1958" t="e">
        <f>VLOOKUP(T1958,[3]رکوردها!$A:$F,6,0)</f>
        <v>#N/A</v>
      </c>
      <c r="AB1958" t="e">
        <f>VLOOKUP(T1958,[3]رکوردها!$A:$E,5,0)</f>
        <v>#N/A</v>
      </c>
    </row>
    <row r="1959" spans="1:28" s="41" customFormat="1" hidden="1" x14ac:dyDescent="0.2">
      <c r="A1959" s="36">
        <v>178243</v>
      </c>
      <c r="B1959" s="36">
        <v>1328</v>
      </c>
      <c r="C1959" s="36">
        <v>1867</v>
      </c>
      <c r="D1959" s="39" t="s">
        <v>5178</v>
      </c>
      <c r="E1959" s="39"/>
      <c r="F1959" s="37" t="s">
        <v>171</v>
      </c>
      <c r="G1959" s="37" t="s">
        <v>1015</v>
      </c>
      <c r="H1959" s="38">
        <v>6572586</v>
      </c>
      <c r="I1959" s="38">
        <v>0</v>
      </c>
      <c r="J1959" s="38">
        <f t="shared" si="31"/>
        <v>6572586</v>
      </c>
      <c r="K1959" s="38"/>
      <c r="L1959" s="49"/>
      <c r="M1959" s="37" t="s">
        <v>63</v>
      </c>
      <c r="N1959" s="37" t="s">
        <v>64</v>
      </c>
      <c r="O1959" s="37" t="s">
        <v>157</v>
      </c>
      <c r="P1959" s="37" t="s">
        <v>158</v>
      </c>
      <c r="Q1959" s="37" t="s">
        <v>159</v>
      </c>
      <c r="R1959" s="37" t="s">
        <v>160</v>
      </c>
      <c r="S1959" s="37" t="s">
        <v>912</v>
      </c>
      <c r="T1959" s="37" t="s">
        <v>911</v>
      </c>
      <c r="U1959" s="1" t="e">
        <f>VLOOKUP(T1959,[2]VAT!$A:$D,1,0)</f>
        <v>#N/A</v>
      </c>
      <c r="V1959" s="37" t="s">
        <v>2</v>
      </c>
      <c r="W1959" s="37" t="s">
        <v>2</v>
      </c>
      <c r="X1959" t="e">
        <f>VLOOKUP(T1959,[3]رکوردها!$A:$B,2,0)</f>
        <v>#N/A</v>
      </c>
      <c r="Y1959" t="e">
        <f>VLOOKUP(T1959,[3]رکوردها!$A:$D,4,0)</f>
        <v>#N/A</v>
      </c>
      <c r="Z1959" t="e">
        <f>VLOOKUP(T1959,[3]رکوردها!$A:$C,3,0)</f>
        <v>#N/A</v>
      </c>
      <c r="AA1959" t="e">
        <f>VLOOKUP(T1959,[3]رکوردها!$A:$F,6,0)</f>
        <v>#N/A</v>
      </c>
      <c r="AB1959" t="e">
        <f>VLOOKUP(T1959,[3]رکوردها!$A:$E,5,0)</f>
        <v>#N/A</v>
      </c>
    </row>
    <row r="1960" spans="1:28" s="41" customFormat="1" hidden="1" x14ac:dyDescent="0.2">
      <c r="A1960" s="36">
        <v>178244</v>
      </c>
      <c r="B1960" s="36">
        <v>1328</v>
      </c>
      <c r="C1960" s="36">
        <v>1867</v>
      </c>
      <c r="D1960" s="39" t="s">
        <v>5178</v>
      </c>
      <c r="E1960" s="39"/>
      <c r="F1960" s="37" t="s">
        <v>171</v>
      </c>
      <c r="G1960" s="37" t="s">
        <v>1020</v>
      </c>
      <c r="H1960" s="38">
        <v>6572586</v>
      </c>
      <c r="I1960" s="38">
        <v>0</v>
      </c>
      <c r="J1960" s="38">
        <f t="shared" si="31"/>
        <v>6572586</v>
      </c>
      <c r="K1960" s="38"/>
      <c r="L1960" s="49"/>
      <c r="M1960" s="37" t="s">
        <v>63</v>
      </c>
      <c r="N1960" s="37" t="s">
        <v>64</v>
      </c>
      <c r="O1960" s="37" t="s">
        <v>157</v>
      </c>
      <c r="P1960" s="37" t="s">
        <v>158</v>
      </c>
      <c r="Q1960" s="37" t="s">
        <v>159</v>
      </c>
      <c r="R1960" s="37" t="s">
        <v>160</v>
      </c>
      <c r="S1960" s="37" t="s">
        <v>912</v>
      </c>
      <c r="T1960" s="37" t="s">
        <v>911</v>
      </c>
      <c r="U1960" s="1" t="e">
        <f>VLOOKUP(T1960,[2]VAT!$A:$D,1,0)</f>
        <v>#N/A</v>
      </c>
      <c r="V1960" s="37" t="s">
        <v>2</v>
      </c>
      <c r="W1960" s="37" t="s">
        <v>2</v>
      </c>
      <c r="X1960" t="e">
        <f>VLOOKUP(T1960,[3]رکوردها!$A:$B,2,0)</f>
        <v>#N/A</v>
      </c>
      <c r="Y1960" t="e">
        <f>VLOOKUP(T1960,[3]رکوردها!$A:$D,4,0)</f>
        <v>#N/A</v>
      </c>
      <c r="Z1960" t="e">
        <f>VLOOKUP(T1960,[3]رکوردها!$A:$C,3,0)</f>
        <v>#N/A</v>
      </c>
      <c r="AA1960" t="e">
        <f>VLOOKUP(T1960,[3]رکوردها!$A:$F,6,0)</f>
        <v>#N/A</v>
      </c>
      <c r="AB1960" t="e">
        <f>VLOOKUP(T1960,[3]رکوردها!$A:$E,5,0)</f>
        <v>#N/A</v>
      </c>
    </row>
    <row r="1961" spans="1:28" s="41" customFormat="1" hidden="1" x14ac:dyDescent="0.2">
      <c r="A1961" s="36">
        <v>178245</v>
      </c>
      <c r="B1961" s="36">
        <v>1328</v>
      </c>
      <c r="C1961" s="36">
        <v>1867</v>
      </c>
      <c r="D1961" s="39" t="s">
        <v>5178</v>
      </c>
      <c r="E1961" s="39"/>
      <c r="F1961" s="37" t="s">
        <v>171</v>
      </c>
      <c r="G1961" s="37" t="s">
        <v>1020</v>
      </c>
      <c r="H1961" s="38">
        <v>6572586</v>
      </c>
      <c r="I1961" s="38">
        <v>0</v>
      </c>
      <c r="J1961" s="38">
        <f t="shared" si="31"/>
        <v>6572586</v>
      </c>
      <c r="K1961" s="38"/>
      <c r="L1961" s="49"/>
      <c r="M1961" s="37" t="s">
        <v>63</v>
      </c>
      <c r="N1961" s="37" t="s">
        <v>64</v>
      </c>
      <c r="O1961" s="37" t="s">
        <v>157</v>
      </c>
      <c r="P1961" s="37" t="s">
        <v>158</v>
      </c>
      <c r="Q1961" s="37" t="s">
        <v>159</v>
      </c>
      <c r="R1961" s="37" t="s">
        <v>160</v>
      </c>
      <c r="S1961" s="37" t="s">
        <v>912</v>
      </c>
      <c r="T1961" s="37" t="s">
        <v>911</v>
      </c>
      <c r="U1961" s="1" t="e">
        <f>VLOOKUP(T1961,[2]VAT!$A:$D,1,0)</f>
        <v>#N/A</v>
      </c>
      <c r="V1961" s="37" t="s">
        <v>2</v>
      </c>
      <c r="W1961" s="37" t="s">
        <v>2</v>
      </c>
      <c r="X1961" t="e">
        <f>VLOOKUP(T1961,[3]رکوردها!$A:$B,2,0)</f>
        <v>#N/A</v>
      </c>
      <c r="Y1961" t="e">
        <f>VLOOKUP(T1961,[3]رکوردها!$A:$D,4,0)</f>
        <v>#N/A</v>
      </c>
      <c r="Z1961" t="e">
        <f>VLOOKUP(T1961,[3]رکوردها!$A:$C,3,0)</f>
        <v>#N/A</v>
      </c>
      <c r="AA1961" t="e">
        <f>VLOOKUP(T1961,[3]رکوردها!$A:$F,6,0)</f>
        <v>#N/A</v>
      </c>
      <c r="AB1961" t="e">
        <f>VLOOKUP(T1961,[3]رکوردها!$A:$E,5,0)</f>
        <v>#N/A</v>
      </c>
    </row>
    <row r="1962" spans="1:28" s="41" customFormat="1" hidden="1" x14ac:dyDescent="0.2">
      <c r="A1962" s="36">
        <v>178246</v>
      </c>
      <c r="B1962" s="36">
        <v>1328</v>
      </c>
      <c r="C1962" s="36">
        <v>1867</v>
      </c>
      <c r="D1962" s="39" t="s">
        <v>5178</v>
      </c>
      <c r="E1962" s="39"/>
      <c r="F1962" s="37" t="s">
        <v>171</v>
      </c>
      <c r="G1962" s="37" t="s">
        <v>1020</v>
      </c>
      <c r="H1962" s="38">
        <v>6572586</v>
      </c>
      <c r="I1962" s="38">
        <v>0</v>
      </c>
      <c r="J1962" s="38">
        <f t="shared" si="31"/>
        <v>6572586</v>
      </c>
      <c r="K1962" s="38"/>
      <c r="L1962" s="49"/>
      <c r="M1962" s="37" t="s">
        <v>63</v>
      </c>
      <c r="N1962" s="37" t="s">
        <v>64</v>
      </c>
      <c r="O1962" s="37" t="s">
        <v>157</v>
      </c>
      <c r="P1962" s="37" t="s">
        <v>158</v>
      </c>
      <c r="Q1962" s="37" t="s">
        <v>159</v>
      </c>
      <c r="R1962" s="37" t="s">
        <v>160</v>
      </c>
      <c r="S1962" s="37" t="s">
        <v>912</v>
      </c>
      <c r="T1962" s="37" t="s">
        <v>911</v>
      </c>
      <c r="U1962" s="1" t="e">
        <f>VLOOKUP(T1962,[2]VAT!$A:$D,1,0)</f>
        <v>#N/A</v>
      </c>
      <c r="V1962" s="37" t="s">
        <v>2</v>
      </c>
      <c r="W1962" s="37" t="s">
        <v>2</v>
      </c>
      <c r="X1962" t="e">
        <f>VLOOKUP(T1962,[3]رکوردها!$A:$B,2,0)</f>
        <v>#N/A</v>
      </c>
      <c r="Y1962" t="e">
        <f>VLOOKUP(T1962,[3]رکوردها!$A:$D,4,0)</f>
        <v>#N/A</v>
      </c>
      <c r="Z1962" t="e">
        <f>VLOOKUP(T1962,[3]رکوردها!$A:$C,3,0)</f>
        <v>#N/A</v>
      </c>
      <c r="AA1962" t="e">
        <f>VLOOKUP(T1962,[3]رکوردها!$A:$F,6,0)</f>
        <v>#N/A</v>
      </c>
      <c r="AB1962" t="e">
        <f>VLOOKUP(T1962,[3]رکوردها!$A:$E,5,0)</f>
        <v>#N/A</v>
      </c>
    </row>
    <row r="1963" spans="1:28" s="41" customFormat="1" hidden="1" x14ac:dyDescent="0.2">
      <c r="A1963" s="36">
        <v>178247</v>
      </c>
      <c r="B1963" s="36">
        <v>1328</v>
      </c>
      <c r="C1963" s="36">
        <v>1867</v>
      </c>
      <c r="D1963" s="39" t="s">
        <v>5178</v>
      </c>
      <c r="E1963" s="39"/>
      <c r="F1963" s="37" t="s">
        <v>171</v>
      </c>
      <c r="G1963" s="37" t="s">
        <v>1020</v>
      </c>
      <c r="H1963" s="38">
        <v>6572586</v>
      </c>
      <c r="I1963" s="38">
        <v>0</v>
      </c>
      <c r="J1963" s="38">
        <f t="shared" si="31"/>
        <v>6572586</v>
      </c>
      <c r="K1963" s="38"/>
      <c r="L1963" s="49"/>
      <c r="M1963" s="37" t="s">
        <v>63</v>
      </c>
      <c r="N1963" s="37" t="s">
        <v>64</v>
      </c>
      <c r="O1963" s="37" t="s">
        <v>157</v>
      </c>
      <c r="P1963" s="37" t="s">
        <v>158</v>
      </c>
      <c r="Q1963" s="37" t="s">
        <v>159</v>
      </c>
      <c r="R1963" s="37" t="s">
        <v>160</v>
      </c>
      <c r="S1963" s="37" t="s">
        <v>912</v>
      </c>
      <c r="T1963" s="37" t="s">
        <v>911</v>
      </c>
      <c r="U1963" s="1" t="e">
        <f>VLOOKUP(T1963,[2]VAT!$A:$D,1,0)</f>
        <v>#N/A</v>
      </c>
      <c r="V1963" s="37" t="s">
        <v>2</v>
      </c>
      <c r="W1963" s="37" t="s">
        <v>2</v>
      </c>
      <c r="X1963" t="e">
        <f>VLOOKUP(T1963,[3]رکوردها!$A:$B,2,0)</f>
        <v>#N/A</v>
      </c>
      <c r="Y1963" t="e">
        <f>VLOOKUP(T1963,[3]رکوردها!$A:$D,4,0)</f>
        <v>#N/A</v>
      </c>
      <c r="Z1963" t="e">
        <f>VLOOKUP(T1963,[3]رکوردها!$A:$C,3,0)</f>
        <v>#N/A</v>
      </c>
      <c r="AA1963" t="e">
        <f>VLOOKUP(T1963,[3]رکوردها!$A:$F,6,0)</f>
        <v>#N/A</v>
      </c>
      <c r="AB1963" t="e">
        <f>VLOOKUP(T1963,[3]رکوردها!$A:$E,5,0)</f>
        <v>#N/A</v>
      </c>
    </row>
    <row r="1964" spans="1:28" s="41" customFormat="1" hidden="1" x14ac:dyDescent="0.2">
      <c r="A1964" s="36">
        <v>178248</v>
      </c>
      <c r="B1964" s="36">
        <v>1328</v>
      </c>
      <c r="C1964" s="36">
        <v>1867</v>
      </c>
      <c r="D1964" s="39" t="s">
        <v>5178</v>
      </c>
      <c r="E1964" s="39"/>
      <c r="F1964" s="37" t="s">
        <v>171</v>
      </c>
      <c r="G1964" s="37" t="s">
        <v>1020</v>
      </c>
      <c r="H1964" s="38">
        <v>6572586</v>
      </c>
      <c r="I1964" s="38">
        <v>0</v>
      </c>
      <c r="J1964" s="38">
        <f t="shared" si="31"/>
        <v>6572586</v>
      </c>
      <c r="K1964" s="38"/>
      <c r="L1964" s="49"/>
      <c r="M1964" s="37" t="s">
        <v>63</v>
      </c>
      <c r="N1964" s="37" t="s">
        <v>64</v>
      </c>
      <c r="O1964" s="37" t="s">
        <v>157</v>
      </c>
      <c r="P1964" s="37" t="s">
        <v>158</v>
      </c>
      <c r="Q1964" s="37" t="s">
        <v>159</v>
      </c>
      <c r="R1964" s="37" t="s">
        <v>160</v>
      </c>
      <c r="S1964" s="37" t="s">
        <v>912</v>
      </c>
      <c r="T1964" s="37" t="s">
        <v>911</v>
      </c>
      <c r="U1964" s="1" t="e">
        <f>VLOOKUP(T1964,[2]VAT!$A:$D,1,0)</f>
        <v>#N/A</v>
      </c>
      <c r="V1964" s="37" t="s">
        <v>2</v>
      </c>
      <c r="W1964" s="37" t="s">
        <v>2</v>
      </c>
      <c r="X1964" t="e">
        <f>VLOOKUP(T1964,[3]رکوردها!$A:$B,2,0)</f>
        <v>#N/A</v>
      </c>
      <c r="Y1964" t="e">
        <f>VLOOKUP(T1964,[3]رکوردها!$A:$D,4,0)</f>
        <v>#N/A</v>
      </c>
      <c r="Z1964" t="e">
        <f>VLOOKUP(T1964,[3]رکوردها!$A:$C,3,0)</f>
        <v>#N/A</v>
      </c>
      <c r="AA1964" t="e">
        <f>VLOOKUP(T1964,[3]رکوردها!$A:$F,6,0)</f>
        <v>#N/A</v>
      </c>
      <c r="AB1964" t="e">
        <f>VLOOKUP(T1964,[3]رکوردها!$A:$E,5,0)</f>
        <v>#N/A</v>
      </c>
    </row>
    <row r="1965" spans="1:28" s="41" customFormat="1" hidden="1" x14ac:dyDescent="0.2">
      <c r="A1965" s="36">
        <v>178249</v>
      </c>
      <c r="B1965" s="36">
        <v>1328</v>
      </c>
      <c r="C1965" s="36">
        <v>1867</v>
      </c>
      <c r="D1965" s="39" t="s">
        <v>5178</v>
      </c>
      <c r="E1965" s="39"/>
      <c r="F1965" s="37" t="s">
        <v>171</v>
      </c>
      <c r="G1965" s="37" t="s">
        <v>1020</v>
      </c>
      <c r="H1965" s="38">
        <v>6572586</v>
      </c>
      <c r="I1965" s="38">
        <v>0</v>
      </c>
      <c r="J1965" s="38">
        <f t="shared" si="31"/>
        <v>6572586</v>
      </c>
      <c r="K1965" s="38"/>
      <c r="L1965" s="49"/>
      <c r="M1965" s="37" t="s">
        <v>63</v>
      </c>
      <c r="N1965" s="37" t="s">
        <v>64</v>
      </c>
      <c r="O1965" s="37" t="s">
        <v>157</v>
      </c>
      <c r="P1965" s="37" t="s">
        <v>158</v>
      </c>
      <c r="Q1965" s="37" t="s">
        <v>159</v>
      </c>
      <c r="R1965" s="37" t="s">
        <v>160</v>
      </c>
      <c r="S1965" s="37" t="s">
        <v>912</v>
      </c>
      <c r="T1965" s="37" t="s">
        <v>911</v>
      </c>
      <c r="U1965" s="1" t="e">
        <f>VLOOKUP(T1965,[2]VAT!$A:$D,1,0)</f>
        <v>#N/A</v>
      </c>
      <c r="V1965" s="37" t="s">
        <v>2</v>
      </c>
      <c r="W1965" s="37" t="s">
        <v>2</v>
      </c>
      <c r="X1965" t="e">
        <f>VLOOKUP(T1965,[3]رکوردها!$A:$B,2,0)</f>
        <v>#N/A</v>
      </c>
      <c r="Y1965" t="e">
        <f>VLOOKUP(T1965,[3]رکوردها!$A:$D,4,0)</f>
        <v>#N/A</v>
      </c>
      <c r="Z1965" t="e">
        <f>VLOOKUP(T1965,[3]رکوردها!$A:$C,3,0)</f>
        <v>#N/A</v>
      </c>
      <c r="AA1965" t="e">
        <f>VLOOKUP(T1965,[3]رکوردها!$A:$F,6,0)</f>
        <v>#N/A</v>
      </c>
      <c r="AB1965" t="e">
        <f>VLOOKUP(T1965,[3]رکوردها!$A:$E,5,0)</f>
        <v>#N/A</v>
      </c>
    </row>
    <row r="1966" spans="1:28" s="41" customFormat="1" hidden="1" x14ac:dyDescent="0.2">
      <c r="A1966" s="36">
        <v>178250</v>
      </c>
      <c r="B1966" s="36">
        <v>1328</v>
      </c>
      <c r="C1966" s="36">
        <v>1867</v>
      </c>
      <c r="D1966" s="39" t="s">
        <v>5178</v>
      </c>
      <c r="E1966" s="39"/>
      <c r="F1966" s="37" t="s">
        <v>171</v>
      </c>
      <c r="G1966" s="37" t="s">
        <v>1020</v>
      </c>
      <c r="H1966" s="38">
        <v>6572586</v>
      </c>
      <c r="I1966" s="38">
        <v>0</v>
      </c>
      <c r="J1966" s="38">
        <f t="shared" si="31"/>
        <v>6572586</v>
      </c>
      <c r="K1966" s="38"/>
      <c r="L1966" s="49"/>
      <c r="M1966" s="37" t="s">
        <v>63</v>
      </c>
      <c r="N1966" s="37" t="s">
        <v>64</v>
      </c>
      <c r="O1966" s="37" t="s">
        <v>157</v>
      </c>
      <c r="P1966" s="37" t="s">
        <v>158</v>
      </c>
      <c r="Q1966" s="37" t="s">
        <v>159</v>
      </c>
      <c r="R1966" s="37" t="s">
        <v>160</v>
      </c>
      <c r="S1966" s="37" t="s">
        <v>912</v>
      </c>
      <c r="T1966" s="37" t="s">
        <v>911</v>
      </c>
      <c r="U1966" s="1" t="e">
        <f>VLOOKUP(T1966,[2]VAT!$A:$D,1,0)</f>
        <v>#N/A</v>
      </c>
      <c r="V1966" s="37" t="s">
        <v>2</v>
      </c>
      <c r="W1966" s="37" t="s">
        <v>2</v>
      </c>
      <c r="X1966" t="e">
        <f>VLOOKUP(T1966,[3]رکوردها!$A:$B,2,0)</f>
        <v>#N/A</v>
      </c>
      <c r="Y1966" t="e">
        <f>VLOOKUP(T1966,[3]رکوردها!$A:$D,4,0)</f>
        <v>#N/A</v>
      </c>
      <c r="Z1966" t="e">
        <f>VLOOKUP(T1966,[3]رکوردها!$A:$C,3,0)</f>
        <v>#N/A</v>
      </c>
      <c r="AA1966" t="e">
        <f>VLOOKUP(T1966,[3]رکوردها!$A:$F,6,0)</f>
        <v>#N/A</v>
      </c>
      <c r="AB1966" t="e">
        <f>VLOOKUP(T1966,[3]رکوردها!$A:$E,5,0)</f>
        <v>#N/A</v>
      </c>
    </row>
    <row r="1967" spans="1:28" s="41" customFormat="1" hidden="1" x14ac:dyDescent="0.2">
      <c r="A1967" s="36">
        <v>178251</v>
      </c>
      <c r="B1967" s="36">
        <v>1328</v>
      </c>
      <c r="C1967" s="36">
        <v>1867</v>
      </c>
      <c r="D1967" s="39" t="s">
        <v>5178</v>
      </c>
      <c r="E1967" s="39"/>
      <c r="F1967" s="37" t="s">
        <v>171</v>
      </c>
      <c r="G1967" s="37" t="s">
        <v>1020</v>
      </c>
      <c r="H1967" s="38">
        <v>6572586</v>
      </c>
      <c r="I1967" s="38">
        <v>0</v>
      </c>
      <c r="J1967" s="38">
        <f t="shared" si="31"/>
        <v>6572586</v>
      </c>
      <c r="K1967" s="38"/>
      <c r="L1967" s="49"/>
      <c r="M1967" s="37" t="s">
        <v>63</v>
      </c>
      <c r="N1967" s="37" t="s">
        <v>64</v>
      </c>
      <c r="O1967" s="37" t="s">
        <v>157</v>
      </c>
      <c r="P1967" s="37" t="s">
        <v>158</v>
      </c>
      <c r="Q1967" s="37" t="s">
        <v>159</v>
      </c>
      <c r="R1967" s="37" t="s">
        <v>160</v>
      </c>
      <c r="S1967" s="37" t="s">
        <v>912</v>
      </c>
      <c r="T1967" s="37" t="s">
        <v>911</v>
      </c>
      <c r="U1967" s="1" t="e">
        <f>VLOOKUP(T1967,[2]VAT!$A:$D,1,0)</f>
        <v>#N/A</v>
      </c>
      <c r="V1967" s="37" t="s">
        <v>2</v>
      </c>
      <c r="W1967" s="37" t="s">
        <v>2</v>
      </c>
      <c r="X1967" t="e">
        <f>VLOOKUP(T1967,[3]رکوردها!$A:$B,2,0)</f>
        <v>#N/A</v>
      </c>
      <c r="Y1967" t="e">
        <f>VLOOKUP(T1967,[3]رکوردها!$A:$D,4,0)</f>
        <v>#N/A</v>
      </c>
      <c r="Z1967" t="e">
        <f>VLOOKUP(T1967,[3]رکوردها!$A:$C,3,0)</f>
        <v>#N/A</v>
      </c>
      <c r="AA1967" t="e">
        <f>VLOOKUP(T1967,[3]رکوردها!$A:$F,6,0)</f>
        <v>#N/A</v>
      </c>
      <c r="AB1967" t="e">
        <f>VLOOKUP(T1967,[3]رکوردها!$A:$E,5,0)</f>
        <v>#N/A</v>
      </c>
    </row>
    <row r="1968" spans="1:28" s="41" customFormat="1" hidden="1" x14ac:dyDescent="0.2">
      <c r="A1968" s="36">
        <v>178252</v>
      </c>
      <c r="B1968" s="36">
        <v>1328</v>
      </c>
      <c r="C1968" s="36">
        <v>1867</v>
      </c>
      <c r="D1968" s="39" t="s">
        <v>5178</v>
      </c>
      <c r="E1968" s="39"/>
      <c r="F1968" s="37" t="s">
        <v>171</v>
      </c>
      <c r="G1968" s="37" t="s">
        <v>971</v>
      </c>
      <c r="H1968" s="38">
        <v>6572586</v>
      </c>
      <c r="I1968" s="38">
        <v>0</v>
      </c>
      <c r="J1968" s="38">
        <f t="shared" si="31"/>
        <v>6572586</v>
      </c>
      <c r="K1968" s="38"/>
      <c r="L1968" s="49"/>
      <c r="M1968" s="37" t="s">
        <v>63</v>
      </c>
      <c r="N1968" s="37" t="s">
        <v>64</v>
      </c>
      <c r="O1968" s="37" t="s">
        <v>157</v>
      </c>
      <c r="P1968" s="37" t="s">
        <v>158</v>
      </c>
      <c r="Q1968" s="37" t="s">
        <v>159</v>
      </c>
      <c r="R1968" s="37" t="s">
        <v>160</v>
      </c>
      <c r="S1968" s="37" t="s">
        <v>912</v>
      </c>
      <c r="T1968" s="37" t="s">
        <v>911</v>
      </c>
      <c r="U1968" s="1" t="e">
        <f>VLOOKUP(T1968,[2]VAT!$A:$D,1,0)</f>
        <v>#N/A</v>
      </c>
      <c r="V1968" s="37" t="s">
        <v>2</v>
      </c>
      <c r="W1968" s="37" t="s">
        <v>2</v>
      </c>
      <c r="X1968" t="e">
        <f>VLOOKUP(T1968,[3]رکوردها!$A:$B,2,0)</f>
        <v>#N/A</v>
      </c>
      <c r="Y1968" t="e">
        <f>VLOOKUP(T1968,[3]رکوردها!$A:$D,4,0)</f>
        <v>#N/A</v>
      </c>
      <c r="Z1968" t="e">
        <f>VLOOKUP(T1968,[3]رکوردها!$A:$C,3,0)</f>
        <v>#N/A</v>
      </c>
      <c r="AA1968" t="e">
        <f>VLOOKUP(T1968,[3]رکوردها!$A:$F,6,0)</f>
        <v>#N/A</v>
      </c>
      <c r="AB1968" t="e">
        <f>VLOOKUP(T1968,[3]رکوردها!$A:$E,5,0)</f>
        <v>#N/A</v>
      </c>
    </row>
    <row r="1969" spans="1:28" s="41" customFormat="1" hidden="1" x14ac:dyDescent="0.2">
      <c r="A1969" s="36">
        <v>178253</v>
      </c>
      <c r="B1969" s="36">
        <v>1328</v>
      </c>
      <c r="C1969" s="36">
        <v>1867</v>
      </c>
      <c r="D1969" s="39" t="s">
        <v>5178</v>
      </c>
      <c r="E1969" s="39"/>
      <c r="F1969" s="37" t="s">
        <v>171</v>
      </c>
      <c r="G1969" s="37" t="s">
        <v>1019</v>
      </c>
      <c r="H1969" s="38">
        <v>6572586</v>
      </c>
      <c r="I1969" s="38">
        <v>0</v>
      </c>
      <c r="J1969" s="38">
        <f t="shared" si="31"/>
        <v>6572586</v>
      </c>
      <c r="K1969" s="38"/>
      <c r="L1969" s="49"/>
      <c r="M1969" s="37" t="s">
        <v>63</v>
      </c>
      <c r="N1969" s="37" t="s">
        <v>64</v>
      </c>
      <c r="O1969" s="37" t="s">
        <v>157</v>
      </c>
      <c r="P1969" s="37" t="s">
        <v>158</v>
      </c>
      <c r="Q1969" s="37" t="s">
        <v>159</v>
      </c>
      <c r="R1969" s="37" t="s">
        <v>160</v>
      </c>
      <c r="S1969" s="37" t="s">
        <v>912</v>
      </c>
      <c r="T1969" s="37" t="s">
        <v>911</v>
      </c>
      <c r="U1969" s="1" t="e">
        <f>VLOOKUP(T1969,[2]VAT!$A:$D,1,0)</f>
        <v>#N/A</v>
      </c>
      <c r="V1969" s="37" t="s">
        <v>2</v>
      </c>
      <c r="W1969" s="37" t="s">
        <v>2</v>
      </c>
      <c r="X1969" t="e">
        <f>VLOOKUP(T1969,[3]رکوردها!$A:$B,2,0)</f>
        <v>#N/A</v>
      </c>
      <c r="Y1969" t="e">
        <f>VLOOKUP(T1969,[3]رکوردها!$A:$D,4,0)</f>
        <v>#N/A</v>
      </c>
      <c r="Z1969" t="e">
        <f>VLOOKUP(T1969,[3]رکوردها!$A:$C,3,0)</f>
        <v>#N/A</v>
      </c>
      <c r="AA1969" t="e">
        <f>VLOOKUP(T1969,[3]رکوردها!$A:$F,6,0)</f>
        <v>#N/A</v>
      </c>
      <c r="AB1969" t="e">
        <f>VLOOKUP(T1969,[3]رکوردها!$A:$E,5,0)</f>
        <v>#N/A</v>
      </c>
    </row>
    <row r="1970" spans="1:28" s="41" customFormat="1" hidden="1" x14ac:dyDescent="0.2">
      <c r="A1970" s="36">
        <v>178254</v>
      </c>
      <c r="B1970" s="36">
        <v>1328</v>
      </c>
      <c r="C1970" s="36">
        <v>1867</v>
      </c>
      <c r="D1970" s="39" t="s">
        <v>5178</v>
      </c>
      <c r="E1970" s="39"/>
      <c r="F1970" s="37" t="s">
        <v>171</v>
      </c>
      <c r="G1970" s="37" t="s">
        <v>1019</v>
      </c>
      <c r="H1970" s="38">
        <v>6572586</v>
      </c>
      <c r="I1970" s="38">
        <v>0</v>
      </c>
      <c r="J1970" s="38">
        <f t="shared" si="31"/>
        <v>6572586</v>
      </c>
      <c r="K1970" s="38"/>
      <c r="L1970" s="49"/>
      <c r="M1970" s="37" t="s">
        <v>63</v>
      </c>
      <c r="N1970" s="37" t="s">
        <v>64</v>
      </c>
      <c r="O1970" s="37" t="s">
        <v>157</v>
      </c>
      <c r="P1970" s="37" t="s">
        <v>158</v>
      </c>
      <c r="Q1970" s="37" t="s">
        <v>159</v>
      </c>
      <c r="R1970" s="37" t="s">
        <v>160</v>
      </c>
      <c r="S1970" s="37" t="s">
        <v>912</v>
      </c>
      <c r="T1970" s="37" t="s">
        <v>911</v>
      </c>
      <c r="U1970" s="1" t="e">
        <f>VLOOKUP(T1970,[2]VAT!$A:$D,1,0)</f>
        <v>#N/A</v>
      </c>
      <c r="V1970" s="37" t="s">
        <v>2</v>
      </c>
      <c r="W1970" s="37" t="s">
        <v>2</v>
      </c>
      <c r="X1970" t="e">
        <f>VLOOKUP(T1970,[3]رکوردها!$A:$B,2,0)</f>
        <v>#N/A</v>
      </c>
      <c r="Y1970" t="e">
        <f>VLOOKUP(T1970,[3]رکوردها!$A:$D,4,0)</f>
        <v>#N/A</v>
      </c>
      <c r="Z1970" t="e">
        <f>VLOOKUP(T1970,[3]رکوردها!$A:$C,3,0)</f>
        <v>#N/A</v>
      </c>
      <c r="AA1970" t="e">
        <f>VLOOKUP(T1970,[3]رکوردها!$A:$F,6,0)</f>
        <v>#N/A</v>
      </c>
      <c r="AB1970" t="e">
        <f>VLOOKUP(T1970,[3]رکوردها!$A:$E,5,0)</f>
        <v>#N/A</v>
      </c>
    </row>
    <row r="1971" spans="1:28" s="41" customFormat="1" hidden="1" x14ac:dyDescent="0.2">
      <c r="A1971" s="36">
        <v>178255</v>
      </c>
      <c r="B1971" s="36">
        <v>1328</v>
      </c>
      <c r="C1971" s="36">
        <v>1867</v>
      </c>
      <c r="D1971" s="39" t="s">
        <v>5178</v>
      </c>
      <c r="E1971" s="39"/>
      <c r="F1971" s="37" t="s">
        <v>171</v>
      </c>
      <c r="G1971" s="37" t="s">
        <v>1019</v>
      </c>
      <c r="H1971" s="38">
        <v>6572586</v>
      </c>
      <c r="I1971" s="38">
        <v>0</v>
      </c>
      <c r="J1971" s="38">
        <f t="shared" si="31"/>
        <v>6572586</v>
      </c>
      <c r="K1971" s="38"/>
      <c r="L1971" s="49"/>
      <c r="M1971" s="37" t="s">
        <v>63</v>
      </c>
      <c r="N1971" s="37" t="s">
        <v>64</v>
      </c>
      <c r="O1971" s="37" t="s">
        <v>157</v>
      </c>
      <c r="P1971" s="37" t="s">
        <v>158</v>
      </c>
      <c r="Q1971" s="37" t="s">
        <v>159</v>
      </c>
      <c r="R1971" s="37" t="s">
        <v>160</v>
      </c>
      <c r="S1971" s="37" t="s">
        <v>912</v>
      </c>
      <c r="T1971" s="37" t="s">
        <v>911</v>
      </c>
      <c r="U1971" s="1" t="e">
        <f>VLOOKUP(T1971,[2]VAT!$A:$D,1,0)</f>
        <v>#N/A</v>
      </c>
      <c r="V1971" s="37" t="s">
        <v>2</v>
      </c>
      <c r="W1971" s="37" t="s">
        <v>2</v>
      </c>
      <c r="X1971" t="e">
        <f>VLOOKUP(T1971,[3]رکوردها!$A:$B,2,0)</f>
        <v>#N/A</v>
      </c>
      <c r="Y1971" t="e">
        <f>VLOOKUP(T1971,[3]رکوردها!$A:$D,4,0)</f>
        <v>#N/A</v>
      </c>
      <c r="Z1971" t="e">
        <f>VLOOKUP(T1971,[3]رکوردها!$A:$C,3,0)</f>
        <v>#N/A</v>
      </c>
      <c r="AA1971" t="e">
        <f>VLOOKUP(T1971,[3]رکوردها!$A:$F,6,0)</f>
        <v>#N/A</v>
      </c>
      <c r="AB1971" t="e">
        <f>VLOOKUP(T1971,[3]رکوردها!$A:$E,5,0)</f>
        <v>#N/A</v>
      </c>
    </row>
    <row r="1972" spans="1:28" s="41" customFormat="1" hidden="1" x14ac:dyDescent="0.2">
      <c r="A1972" s="36">
        <v>178256</v>
      </c>
      <c r="B1972" s="36">
        <v>1328</v>
      </c>
      <c r="C1972" s="36">
        <v>1867</v>
      </c>
      <c r="D1972" s="39" t="s">
        <v>5178</v>
      </c>
      <c r="E1972" s="39"/>
      <c r="F1972" s="37" t="s">
        <v>171</v>
      </c>
      <c r="G1972" s="37" t="s">
        <v>959</v>
      </c>
      <c r="H1972" s="38">
        <v>6572586</v>
      </c>
      <c r="I1972" s="38">
        <v>0</v>
      </c>
      <c r="J1972" s="38">
        <f t="shared" si="31"/>
        <v>6572586</v>
      </c>
      <c r="K1972" s="38"/>
      <c r="L1972" s="49"/>
      <c r="M1972" s="37" t="s">
        <v>63</v>
      </c>
      <c r="N1972" s="37" t="s">
        <v>64</v>
      </c>
      <c r="O1972" s="37" t="s">
        <v>157</v>
      </c>
      <c r="P1972" s="37" t="s">
        <v>158</v>
      </c>
      <c r="Q1972" s="37" t="s">
        <v>159</v>
      </c>
      <c r="R1972" s="37" t="s">
        <v>160</v>
      </c>
      <c r="S1972" s="37" t="s">
        <v>912</v>
      </c>
      <c r="T1972" s="37" t="s">
        <v>911</v>
      </c>
      <c r="U1972" s="1" t="e">
        <f>VLOOKUP(T1972,[2]VAT!$A:$D,1,0)</f>
        <v>#N/A</v>
      </c>
      <c r="V1972" s="37" t="s">
        <v>2</v>
      </c>
      <c r="W1972" s="37" t="s">
        <v>2</v>
      </c>
      <c r="X1972" t="e">
        <f>VLOOKUP(T1972,[3]رکوردها!$A:$B,2,0)</f>
        <v>#N/A</v>
      </c>
      <c r="Y1972" t="e">
        <f>VLOOKUP(T1972,[3]رکوردها!$A:$D,4,0)</f>
        <v>#N/A</v>
      </c>
      <c r="Z1972" t="e">
        <f>VLOOKUP(T1972,[3]رکوردها!$A:$C,3,0)</f>
        <v>#N/A</v>
      </c>
      <c r="AA1972" t="e">
        <f>VLOOKUP(T1972,[3]رکوردها!$A:$F,6,0)</f>
        <v>#N/A</v>
      </c>
      <c r="AB1972" t="e">
        <f>VLOOKUP(T1972,[3]رکوردها!$A:$E,5,0)</f>
        <v>#N/A</v>
      </c>
    </row>
    <row r="1973" spans="1:28" s="41" customFormat="1" hidden="1" x14ac:dyDescent="0.2">
      <c r="A1973" s="36">
        <v>178257</v>
      </c>
      <c r="B1973" s="36">
        <v>1328</v>
      </c>
      <c r="C1973" s="36">
        <v>1867</v>
      </c>
      <c r="D1973" s="39" t="s">
        <v>5178</v>
      </c>
      <c r="E1973" s="39"/>
      <c r="F1973" s="37" t="s">
        <v>171</v>
      </c>
      <c r="G1973" s="37" t="s">
        <v>959</v>
      </c>
      <c r="H1973" s="38">
        <v>6572586</v>
      </c>
      <c r="I1973" s="38">
        <v>0</v>
      </c>
      <c r="J1973" s="38">
        <f t="shared" si="31"/>
        <v>6572586</v>
      </c>
      <c r="K1973" s="38"/>
      <c r="L1973" s="49"/>
      <c r="M1973" s="37" t="s">
        <v>63</v>
      </c>
      <c r="N1973" s="37" t="s">
        <v>64</v>
      </c>
      <c r="O1973" s="37" t="s">
        <v>157</v>
      </c>
      <c r="P1973" s="37" t="s">
        <v>158</v>
      </c>
      <c r="Q1973" s="37" t="s">
        <v>159</v>
      </c>
      <c r="R1973" s="37" t="s">
        <v>160</v>
      </c>
      <c r="S1973" s="37" t="s">
        <v>912</v>
      </c>
      <c r="T1973" s="37" t="s">
        <v>911</v>
      </c>
      <c r="U1973" s="1" t="e">
        <f>VLOOKUP(T1973,[2]VAT!$A:$D,1,0)</f>
        <v>#N/A</v>
      </c>
      <c r="V1973" s="37" t="s">
        <v>2</v>
      </c>
      <c r="W1973" s="37" t="s">
        <v>2</v>
      </c>
      <c r="X1973" t="e">
        <f>VLOOKUP(T1973,[3]رکوردها!$A:$B,2,0)</f>
        <v>#N/A</v>
      </c>
      <c r="Y1973" t="e">
        <f>VLOOKUP(T1973,[3]رکوردها!$A:$D,4,0)</f>
        <v>#N/A</v>
      </c>
      <c r="Z1973" t="e">
        <f>VLOOKUP(T1973,[3]رکوردها!$A:$C,3,0)</f>
        <v>#N/A</v>
      </c>
      <c r="AA1973" t="e">
        <f>VLOOKUP(T1973,[3]رکوردها!$A:$F,6,0)</f>
        <v>#N/A</v>
      </c>
      <c r="AB1973" t="e">
        <f>VLOOKUP(T1973,[3]رکوردها!$A:$E,5,0)</f>
        <v>#N/A</v>
      </c>
    </row>
    <row r="1974" spans="1:28" s="41" customFormat="1" hidden="1" x14ac:dyDescent="0.2">
      <c r="A1974" s="36">
        <v>178258</v>
      </c>
      <c r="B1974" s="36">
        <v>1328</v>
      </c>
      <c r="C1974" s="36">
        <v>1867</v>
      </c>
      <c r="D1974" s="39" t="s">
        <v>5178</v>
      </c>
      <c r="E1974" s="39"/>
      <c r="F1974" s="37" t="s">
        <v>171</v>
      </c>
      <c r="G1974" s="37" t="s">
        <v>959</v>
      </c>
      <c r="H1974" s="38">
        <v>6572586</v>
      </c>
      <c r="I1974" s="38">
        <v>0</v>
      </c>
      <c r="J1974" s="38">
        <f t="shared" si="31"/>
        <v>6572586</v>
      </c>
      <c r="K1974" s="38"/>
      <c r="L1974" s="49"/>
      <c r="M1974" s="37" t="s">
        <v>63</v>
      </c>
      <c r="N1974" s="37" t="s">
        <v>64</v>
      </c>
      <c r="O1974" s="37" t="s">
        <v>157</v>
      </c>
      <c r="P1974" s="37" t="s">
        <v>158</v>
      </c>
      <c r="Q1974" s="37" t="s">
        <v>159</v>
      </c>
      <c r="R1974" s="37" t="s">
        <v>160</v>
      </c>
      <c r="S1974" s="37" t="s">
        <v>912</v>
      </c>
      <c r="T1974" s="37" t="s">
        <v>911</v>
      </c>
      <c r="U1974" s="1" t="e">
        <f>VLOOKUP(T1974,[2]VAT!$A:$D,1,0)</f>
        <v>#N/A</v>
      </c>
      <c r="V1974" s="37" t="s">
        <v>2</v>
      </c>
      <c r="W1974" s="37" t="s">
        <v>2</v>
      </c>
      <c r="X1974" t="e">
        <f>VLOOKUP(T1974,[3]رکوردها!$A:$B,2,0)</f>
        <v>#N/A</v>
      </c>
      <c r="Y1974" t="e">
        <f>VLOOKUP(T1974,[3]رکوردها!$A:$D,4,0)</f>
        <v>#N/A</v>
      </c>
      <c r="Z1974" t="e">
        <f>VLOOKUP(T1974,[3]رکوردها!$A:$C,3,0)</f>
        <v>#N/A</v>
      </c>
      <c r="AA1974" t="e">
        <f>VLOOKUP(T1974,[3]رکوردها!$A:$F,6,0)</f>
        <v>#N/A</v>
      </c>
      <c r="AB1974" t="e">
        <f>VLOOKUP(T1974,[3]رکوردها!$A:$E,5,0)</f>
        <v>#N/A</v>
      </c>
    </row>
    <row r="1975" spans="1:28" s="41" customFormat="1" hidden="1" x14ac:dyDescent="0.2">
      <c r="A1975" s="36">
        <v>178259</v>
      </c>
      <c r="B1975" s="36">
        <v>1328</v>
      </c>
      <c r="C1975" s="36">
        <v>1867</v>
      </c>
      <c r="D1975" s="39" t="s">
        <v>5178</v>
      </c>
      <c r="E1975" s="39"/>
      <c r="F1975" s="37" t="s">
        <v>171</v>
      </c>
      <c r="G1975" s="37" t="s">
        <v>959</v>
      </c>
      <c r="H1975" s="38">
        <v>6572586</v>
      </c>
      <c r="I1975" s="38">
        <v>0</v>
      </c>
      <c r="J1975" s="38">
        <f t="shared" si="31"/>
        <v>6572586</v>
      </c>
      <c r="K1975" s="38"/>
      <c r="L1975" s="49"/>
      <c r="M1975" s="37" t="s">
        <v>63</v>
      </c>
      <c r="N1975" s="37" t="s">
        <v>64</v>
      </c>
      <c r="O1975" s="37" t="s">
        <v>157</v>
      </c>
      <c r="P1975" s="37" t="s">
        <v>158</v>
      </c>
      <c r="Q1975" s="37" t="s">
        <v>159</v>
      </c>
      <c r="R1975" s="37" t="s">
        <v>160</v>
      </c>
      <c r="S1975" s="37" t="s">
        <v>912</v>
      </c>
      <c r="T1975" s="37" t="s">
        <v>911</v>
      </c>
      <c r="U1975" s="1" t="e">
        <f>VLOOKUP(T1975,[2]VAT!$A:$D,1,0)</f>
        <v>#N/A</v>
      </c>
      <c r="V1975" s="37" t="s">
        <v>2</v>
      </c>
      <c r="W1975" s="37" t="s">
        <v>2</v>
      </c>
      <c r="X1975" t="e">
        <f>VLOOKUP(T1975,[3]رکوردها!$A:$B,2,0)</f>
        <v>#N/A</v>
      </c>
      <c r="Y1975" t="e">
        <f>VLOOKUP(T1975,[3]رکوردها!$A:$D,4,0)</f>
        <v>#N/A</v>
      </c>
      <c r="Z1975" t="e">
        <f>VLOOKUP(T1975,[3]رکوردها!$A:$C,3,0)</f>
        <v>#N/A</v>
      </c>
      <c r="AA1975" t="e">
        <f>VLOOKUP(T1975,[3]رکوردها!$A:$F,6,0)</f>
        <v>#N/A</v>
      </c>
      <c r="AB1975" t="e">
        <f>VLOOKUP(T1975,[3]رکوردها!$A:$E,5,0)</f>
        <v>#N/A</v>
      </c>
    </row>
    <row r="1976" spans="1:28" s="41" customFormat="1" hidden="1" x14ac:dyDescent="0.2">
      <c r="A1976" s="36">
        <v>178260</v>
      </c>
      <c r="B1976" s="36">
        <v>1328</v>
      </c>
      <c r="C1976" s="36">
        <v>1867</v>
      </c>
      <c r="D1976" s="39" t="s">
        <v>5178</v>
      </c>
      <c r="E1976" s="39"/>
      <c r="F1976" s="37" t="s">
        <v>171</v>
      </c>
      <c r="G1976" s="37" t="s">
        <v>959</v>
      </c>
      <c r="H1976" s="38">
        <v>6572586</v>
      </c>
      <c r="I1976" s="38">
        <v>0</v>
      </c>
      <c r="J1976" s="38">
        <f t="shared" si="31"/>
        <v>6572586</v>
      </c>
      <c r="K1976" s="38"/>
      <c r="L1976" s="49"/>
      <c r="M1976" s="37" t="s">
        <v>63</v>
      </c>
      <c r="N1976" s="37" t="s">
        <v>64</v>
      </c>
      <c r="O1976" s="37" t="s">
        <v>157</v>
      </c>
      <c r="P1976" s="37" t="s">
        <v>158</v>
      </c>
      <c r="Q1976" s="37" t="s">
        <v>159</v>
      </c>
      <c r="R1976" s="37" t="s">
        <v>160</v>
      </c>
      <c r="S1976" s="37" t="s">
        <v>912</v>
      </c>
      <c r="T1976" s="37" t="s">
        <v>911</v>
      </c>
      <c r="U1976" s="1" t="e">
        <f>VLOOKUP(T1976,[2]VAT!$A:$D,1,0)</f>
        <v>#N/A</v>
      </c>
      <c r="V1976" s="37" t="s">
        <v>2</v>
      </c>
      <c r="W1976" s="37" t="s">
        <v>2</v>
      </c>
      <c r="X1976" t="e">
        <f>VLOOKUP(T1976,[3]رکوردها!$A:$B,2,0)</f>
        <v>#N/A</v>
      </c>
      <c r="Y1976" t="e">
        <f>VLOOKUP(T1976,[3]رکوردها!$A:$D,4,0)</f>
        <v>#N/A</v>
      </c>
      <c r="Z1976" t="e">
        <f>VLOOKUP(T1976,[3]رکوردها!$A:$C,3,0)</f>
        <v>#N/A</v>
      </c>
      <c r="AA1976" t="e">
        <f>VLOOKUP(T1976,[3]رکوردها!$A:$F,6,0)</f>
        <v>#N/A</v>
      </c>
      <c r="AB1976" t="e">
        <f>VLOOKUP(T1976,[3]رکوردها!$A:$E,5,0)</f>
        <v>#N/A</v>
      </c>
    </row>
    <row r="1977" spans="1:28" s="41" customFormat="1" hidden="1" x14ac:dyDescent="0.2">
      <c r="A1977" s="36">
        <v>178261</v>
      </c>
      <c r="B1977" s="36">
        <v>1328</v>
      </c>
      <c r="C1977" s="36">
        <v>1867</v>
      </c>
      <c r="D1977" s="39" t="s">
        <v>5178</v>
      </c>
      <c r="E1977" s="39"/>
      <c r="F1977" s="37" t="s">
        <v>171</v>
      </c>
      <c r="G1977" s="37" t="s">
        <v>959</v>
      </c>
      <c r="H1977" s="38">
        <v>6572586</v>
      </c>
      <c r="I1977" s="38">
        <v>0</v>
      </c>
      <c r="J1977" s="38">
        <f t="shared" si="31"/>
        <v>6572586</v>
      </c>
      <c r="K1977" s="38"/>
      <c r="L1977" s="49"/>
      <c r="M1977" s="37" t="s">
        <v>63</v>
      </c>
      <c r="N1977" s="37" t="s">
        <v>64</v>
      </c>
      <c r="O1977" s="37" t="s">
        <v>157</v>
      </c>
      <c r="P1977" s="37" t="s">
        <v>158</v>
      </c>
      <c r="Q1977" s="37" t="s">
        <v>159</v>
      </c>
      <c r="R1977" s="37" t="s">
        <v>160</v>
      </c>
      <c r="S1977" s="37" t="s">
        <v>912</v>
      </c>
      <c r="T1977" s="37" t="s">
        <v>911</v>
      </c>
      <c r="U1977" s="1" t="e">
        <f>VLOOKUP(T1977,[2]VAT!$A:$D,1,0)</f>
        <v>#N/A</v>
      </c>
      <c r="V1977" s="37" t="s">
        <v>2</v>
      </c>
      <c r="W1977" s="37" t="s">
        <v>2</v>
      </c>
      <c r="X1977" t="e">
        <f>VLOOKUP(T1977,[3]رکوردها!$A:$B,2,0)</f>
        <v>#N/A</v>
      </c>
      <c r="Y1977" t="e">
        <f>VLOOKUP(T1977,[3]رکوردها!$A:$D,4,0)</f>
        <v>#N/A</v>
      </c>
      <c r="Z1977" t="e">
        <f>VLOOKUP(T1977,[3]رکوردها!$A:$C,3,0)</f>
        <v>#N/A</v>
      </c>
      <c r="AA1977" t="e">
        <f>VLOOKUP(T1977,[3]رکوردها!$A:$F,6,0)</f>
        <v>#N/A</v>
      </c>
      <c r="AB1977" t="e">
        <f>VLOOKUP(T1977,[3]رکوردها!$A:$E,5,0)</f>
        <v>#N/A</v>
      </c>
    </row>
    <row r="1978" spans="1:28" s="41" customFormat="1" hidden="1" x14ac:dyDescent="0.2">
      <c r="A1978" s="36">
        <v>178262</v>
      </c>
      <c r="B1978" s="36">
        <v>1328</v>
      </c>
      <c r="C1978" s="36">
        <v>1867</v>
      </c>
      <c r="D1978" s="39" t="s">
        <v>5178</v>
      </c>
      <c r="E1978" s="39"/>
      <c r="F1978" s="37" t="s">
        <v>171</v>
      </c>
      <c r="G1978" s="37" t="s">
        <v>959</v>
      </c>
      <c r="H1978" s="38">
        <v>6572586</v>
      </c>
      <c r="I1978" s="38">
        <v>0</v>
      </c>
      <c r="J1978" s="38">
        <f t="shared" si="31"/>
        <v>6572586</v>
      </c>
      <c r="K1978" s="38"/>
      <c r="L1978" s="49"/>
      <c r="M1978" s="37" t="s">
        <v>63</v>
      </c>
      <c r="N1978" s="37" t="s">
        <v>64</v>
      </c>
      <c r="O1978" s="37" t="s">
        <v>157</v>
      </c>
      <c r="P1978" s="37" t="s">
        <v>158</v>
      </c>
      <c r="Q1978" s="37" t="s">
        <v>159</v>
      </c>
      <c r="R1978" s="37" t="s">
        <v>160</v>
      </c>
      <c r="S1978" s="37" t="s">
        <v>912</v>
      </c>
      <c r="T1978" s="37" t="s">
        <v>911</v>
      </c>
      <c r="U1978" s="1" t="e">
        <f>VLOOKUP(T1978,[2]VAT!$A:$D,1,0)</f>
        <v>#N/A</v>
      </c>
      <c r="V1978" s="37" t="s">
        <v>2</v>
      </c>
      <c r="W1978" s="37" t="s">
        <v>2</v>
      </c>
      <c r="X1978" t="e">
        <f>VLOOKUP(T1978,[3]رکوردها!$A:$B,2,0)</f>
        <v>#N/A</v>
      </c>
      <c r="Y1978" t="e">
        <f>VLOOKUP(T1978,[3]رکوردها!$A:$D,4,0)</f>
        <v>#N/A</v>
      </c>
      <c r="Z1978" t="e">
        <f>VLOOKUP(T1978,[3]رکوردها!$A:$C,3,0)</f>
        <v>#N/A</v>
      </c>
      <c r="AA1978" t="e">
        <f>VLOOKUP(T1978,[3]رکوردها!$A:$F,6,0)</f>
        <v>#N/A</v>
      </c>
      <c r="AB1978" t="e">
        <f>VLOOKUP(T1978,[3]رکوردها!$A:$E,5,0)</f>
        <v>#N/A</v>
      </c>
    </row>
    <row r="1979" spans="1:28" s="41" customFormat="1" hidden="1" x14ac:dyDescent="0.2">
      <c r="A1979" s="36">
        <v>178263</v>
      </c>
      <c r="B1979" s="36">
        <v>1328</v>
      </c>
      <c r="C1979" s="36">
        <v>1867</v>
      </c>
      <c r="D1979" s="39" t="s">
        <v>5178</v>
      </c>
      <c r="E1979" s="39"/>
      <c r="F1979" s="37" t="s">
        <v>171</v>
      </c>
      <c r="G1979" s="37" t="s">
        <v>959</v>
      </c>
      <c r="H1979" s="38">
        <v>6572586</v>
      </c>
      <c r="I1979" s="38">
        <v>0</v>
      </c>
      <c r="J1979" s="38">
        <f t="shared" si="31"/>
        <v>6572586</v>
      </c>
      <c r="K1979" s="38"/>
      <c r="L1979" s="49"/>
      <c r="M1979" s="37" t="s">
        <v>63</v>
      </c>
      <c r="N1979" s="37" t="s">
        <v>64</v>
      </c>
      <c r="O1979" s="37" t="s">
        <v>157</v>
      </c>
      <c r="P1979" s="37" t="s">
        <v>158</v>
      </c>
      <c r="Q1979" s="37" t="s">
        <v>159</v>
      </c>
      <c r="R1979" s="37" t="s">
        <v>160</v>
      </c>
      <c r="S1979" s="37" t="s">
        <v>912</v>
      </c>
      <c r="T1979" s="37" t="s">
        <v>911</v>
      </c>
      <c r="U1979" s="1" t="e">
        <f>VLOOKUP(T1979,[2]VAT!$A:$D,1,0)</f>
        <v>#N/A</v>
      </c>
      <c r="V1979" s="37" t="s">
        <v>2</v>
      </c>
      <c r="W1979" s="37" t="s">
        <v>2</v>
      </c>
      <c r="X1979" t="e">
        <f>VLOOKUP(T1979,[3]رکوردها!$A:$B,2,0)</f>
        <v>#N/A</v>
      </c>
      <c r="Y1979" t="e">
        <f>VLOOKUP(T1979,[3]رکوردها!$A:$D,4,0)</f>
        <v>#N/A</v>
      </c>
      <c r="Z1979" t="e">
        <f>VLOOKUP(T1979,[3]رکوردها!$A:$C,3,0)</f>
        <v>#N/A</v>
      </c>
      <c r="AA1979" t="e">
        <f>VLOOKUP(T1979,[3]رکوردها!$A:$F,6,0)</f>
        <v>#N/A</v>
      </c>
      <c r="AB1979" t="e">
        <f>VLOOKUP(T1979,[3]رکوردها!$A:$E,5,0)</f>
        <v>#N/A</v>
      </c>
    </row>
    <row r="1980" spans="1:28" s="41" customFormat="1" hidden="1" x14ac:dyDescent="0.2">
      <c r="A1980" s="36">
        <v>178264</v>
      </c>
      <c r="B1980" s="36">
        <v>1328</v>
      </c>
      <c r="C1980" s="36">
        <v>1867</v>
      </c>
      <c r="D1980" s="39" t="s">
        <v>5178</v>
      </c>
      <c r="E1980" s="39"/>
      <c r="F1980" s="37" t="s">
        <v>171</v>
      </c>
      <c r="G1980" s="37" t="s">
        <v>959</v>
      </c>
      <c r="H1980" s="38">
        <v>6572586</v>
      </c>
      <c r="I1980" s="38">
        <v>0</v>
      </c>
      <c r="J1980" s="38">
        <f t="shared" si="31"/>
        <v>6572586</v>
      </c>
      <c r="K1980" s="38"/>
      <c r="L1980" s="49"/>
      <c r="M1980" s="37" t="s">
        <v>63</v>
      </c>
      <c r="N1980" s="37" t="s">
        <v>64</v>
      </c>
      <c r="O1980" s="37" t="s">
        <v>157</v>
      </c>
      <c r="P1980" s="37" t="s">
        <v>158</v>
      </c>
      <c r="Q1980" s="37" t="s">
        <v>159</v>
      </c>
      <c r="R1980" s="37" t="s">
        <v>160</v>
      </c>
      <c r="S1980" s="37" t="s">
        <v>912</v>
      </c>
      <c r="T1980" s="37" t="s">
        <v>911</v>
      </c>
      <c r="U1980" s="1" t="e">
        <f>VLOOKUP(T1980,[2]VAT!$A:$D,1,0)</f>
        <v>#N/A</v>
      </c>
      <c r="V1980" s="37" t="s">
        <v>2</v>
      </c>
      <c r="W1980" s="37" t="s">
        <v>2</v>
      </c>
      <c r="X1980" t="e">
        <f>VLOOKUP(T1980,[3]رکوردها!$A:$B,2,0)</f>
        <v>#N/A</v>
      </c>
      <c r="Y1980" t="e">
        <f>VLOOKUP(T1980,[3]رکوردها!$A:$D,4,0)</f>
        <v>#N/A</v>
      </c>
      <c r="Z1980" t="e">
        <f>VLOOKUP(T1980,[3]رکوردها!$A:$C,3,0)</f>
        <v>#N/A</v>
      </c>
      <c r="AA1980" t="e">
        <f>VLOOKUP(T1980,[3]رکوردها!$A:$F,6,0)</f>
        <v>#N/A</v>
      </c>
      <c r="AB1980" t="e">
        <f>VLOOKUP(T1980,[3]رکوردها!$A:$E,5,0)</f>
        <v>#N/A</v>
      </c>
    </row>
    <row r="1981" spans="1:28" s="41" customFormat="1" hidden="1" x14ac:dyDescent="0.2">
      <c r="A1981" s="36">
        <v>178265</v>
      </c>
      <c r="B1981" s="36">
        <v>1328</v>
      </c>
      <c r="C1981" s="36">
        <v>1867</v>
      </c>
      <c r="D1981" s="39" t="s">
        <v>5178</v>
      </c>
      <c r="E1981" s="39"/>
      <c r="F1981" s="37" t="s">
        <v>171</v>
      </c>
      <c r="G1981" s="37" t="s">
        <v>959</v>
      </c>
      <c r="H1981" s="38">
        <v>6572586</v>
      </c>
      <c r="I1981" s="38">
        <v>0</v>
      </c>
      <c r="J1981" s="38">
        <f t="shared" si="31"/>
        <v>6572586</v>
      </c>
      <c r="K1981" s="38"/>
      <c r="L1981" s="49"/>
      <c r="M1981" s="37" t="s">
        <v>63</v>
      </c>
      <c r="N1981" s="37" t="s">
        <v>64</v>
      </c>
      <c r="O1981" s="37" t="s">
        <v>157</v>
      </c>
      <c r="P1981" s="37" t="s">
        <v>158</v>
      </c>
      <c r="Q1981" s="37" t="s">
        <v>159</v>
      </c>
      <c r="R1981" s="37" t="s">
        <v>160</v>
      </c>
      <c r="S1981" s="37" t="s">
        <v>912</v>
      </c>
      <c r="T1981" s="37" t="s">
        <v>911</v>
      </c>
      <c r="U1981" s="1" t="e">
        <f>VLOOKUP(T1981,[2]VAT!$A:$D,1,0)</f>
        <v>#N/A</v>
      </c>
      <c r="V1981" s="37" t="s">
        <v>2</v>
      </c>
      <c r="W1981" s="37" t="s">
        <v>2</v>
      </c>
      <c r="X1981" t="e">
        <f>VLOOKUP(T1981,[3]رکوردها!$A:$B,2,0)</f>
        <v>#N/A</v>
      </c>
      <c r="Y1981" t="e">
        <f>VLOOKUP(T1981,[3]رکوردها!$A:$D,4,0)</f>
        <v>#N/A</v>
      </c>
      <c r="Z1981" t="e">
        <f>VLOOKUP(T1981,[3]رکوردها!$A:$C,3,0)</f>
        <v>#N/A</v>
      </c>
      <c r="AA1981" t="e">
        <f>VLOOKUP(T1981,[3]رکوردها!$A:$F,6,0)</f>
        <v>#N/A</v>
      </c>
      <c r="AB1981" t="e">
        <f>VLOOKUP(T1981,[3]رکوردها!$A:$E,5,0)</f>
        <v>#N/A</v>
      </c>
    </row>
    <row r="1982" spans="1:28" s="41" customFormat="1" hidden="1" x14ac:dyDescent="0.2">
      <c r="A1982" s="36">
        <v>178266</v>
      </c>
      <c r="B1982" s="36">
        <v>1328</v>
      </c>
      <c r="C1982" s="36">
        <v>1867</v>
      </c>
      <c r="D1982" s="39" t="s">
        <v>5178</v>
      </c>
      <c r="E1982" s="39"/>
      <c r="F1982" s="37" t="s">
        <v>171</v>
      </c>
      <c r="G1982" s="37" t="s">
        <v>959</v>
      </c>
      <c r="H1982" s="38">
        <v>6572586</v>
      </c>
      <c r="I1982" s="38">
        <v>0</v>
      </c>
      <c r="J1982" s="38">
        <f t="shared" si="31"/>
        <v>6572586</v>
      </c>
      <c r="K1982" s="38"/>
      <c r="L1982" s="49"/>
      <c r="M1982" s="37" t="s">
        <v>63</v>
      </c>
      <c r="N1982" s="37" t="s">
        <v>64</v>
      </c>
      <c r="O1982" s="37" t="s">
        <v>157</v>
      </c>
      <c r="P1982" s="37" t="s">
        <v>158</v>
      </c>
      <c r="Q1982" s="37" t="s">
        <v>159</v>
      </c>
      <c r="R1982" s="37" t="s">
        <v>160</v>
      </c>
      <c r="S1982" s="37" t="s">
        <v>912</v>
      </c>
      <c r="T1982" s="37" t="s">
        <v>911</v>
      </c>
      <c r="U1982" s="1" t="e">
        <f>VLOOKUP(T1982,[2]VAT!$A:$D,1,0)</f>
        <v>#N/A</v>
      </c>
      <c r="V1982" s="37" t="s">
        <v>2</v>
      </c>
      <c r="W1982" s="37" t="s">
        <v>2</v>
      </c>
      <c r="X1982" t="e">
        <f>VLOOKUP(T1982,[3]رکوردها!$A:$B,2,0)</f>
        <v>#N/A</v>
      </c>
      <c r="Y1982" t="e">
        <f>VLOOKUP(T1982,[3]رکوردها!$A:$D,4,0)</f>
        <v>#N/A</v>
      </c>
      <c r="Z1982" t="e">
        <f>VLOOKUP(T1982,[3]رکوردها!$A:$C,3,0)</f>
        <v>#N/A</v>
      </c>
      <c r="AA1982" t="e">
        <f>VLOOKUP(T1982,[3]رکوردها!$A:$F,6,0)</f>
        <v>#N/A</v>
      </c>
      <c r="AB1982" t="e">
        <f>VLOOKUP(T1982,[3]رکوردها!$A:$E,5,0)</f>
        <v>#N/A</v>
      </c>
    </row>
    <row r="1983" spans="1:28" s="41" customFormat="1" hidden="1" x14ac:dyDescent="0.2">
      <c r="A1983" s="36">
        <v>178267</v>
      </c>
      <c r="B1983" s="36">
        <v>1328</v>
      </c>
      <c r="C1983" s="36">
        <v>1867</v>
      </c>
      <c r="D1983" s="39" t="s">
        <v>5178</v>
      </c>
      <c r="E1983" s="39"/>
      <c r="F1983" s="37" t="s">
        <v>171</v>
      </c>
      <c r="G1983" s="37" t="s">
        <v>959</v>
      </c>
      <c r="H1983" s="38">
        <v>6572586</v>
      </c>
      <c r="I1983" s="38">
        <v>0</v>
      </c>
      <c r="J1983" s="38">
        <f t="shared" si="31"/>
        <v>6572586</v>
      </c>
      <c r="K1983" s="38"/>
      <c r="L1983" s="49"/>
      <c r="M1983" s="37" t="s">
        <v>63</v>
      </c>
      <c r="N1983" s="37" t="s">
        <v>64</v>
      </c>
      <c r="O1983" s="37" t="s">
        <v>157</v>
      </c>
      <c r="P1983" s="37" t="s">
        <v>158</v>
      </c>
      <c r="Q1983" s="37" t="s">
        <v>159</v>
      </c>
      <c r="R1983" s="37" t="s">
        <v>160</v>
      </c>
      <c r="S1983" s="37" t="s">
        <v>912</v>
      </c>
      <c r="T1983" s="37" t="s">
        <v>911</v>
      </c>
      <c r="U1983" s="1" t="e">
        <f>VLOOKUP(T1983,[2]VAT!$A:$D,1,0)</f>
        <v>#N/A</v>
      </c>
      <c r="V1983" s="37" t="s">
        <v>2</v>
      </c>
      <c r="W1983" s="37" t="s">
        <v>2</v>
      </c>
      <c r="X1983" t="e">
        <f>VLOOKUP(T1983,[3]رکوردها!$A:$B,2,0)</f>
        <v>#N/A</v>
      </c>
      <c r="Y1983" t="e">
        <f>VLOOKUP(T1983,[3]رکوردها!$A:$D,4,0)</f>
        <v>#N/A</v>
      </c>
      <c r="Z1983" t="e">
        <f>VLOOKUP(T1983,[3]رکوردها!$A:$C,3,0)</f>
        <v>#N/A</v>
      </c>
      <c r="AA1983" t="e">
        <f>VLOOKUP(T1983,[3]رکوردها!$A:$F,6,0)</f>
        <v>#N/A</v>
      </c>
      <c r="AB1983" t="e">
        <f>VLOOKUP(T1983,[3]رکوردها!$A:$E,5,0)</f>
        <v>#N/A</v>
      </c>
    </row>
    <row r="1984" spans="1:28" s="41" customFormat="1" hidden="1" x14ac:dyDescent="0.2">
      <c r="A1984" s="36">
        <v>178268</v>
      </c>
      <c r="B1984" s="36">
        <v>1328</v>
      </c>
      <c r="C1984" s="36">
        <v>1867</v>
      </c>
      <c r="D1984" s="39" t="s">
        <v>5178</v>
      </c>
      <c r="E1984" s="39"/>
      <c r="F1984" s="37" t="s">
        <v>171</v>
      </c>
      <c r="G1984" s="37" t="s">
        <v>959</v>
      </c>
      <c r="H1984" s="38">
        <v>6572586</v>
      </c>
      <c r="I1984" s="38">
        <v>0</v>
      </c>
      <c r="J1984" s="38">
        <f t="shared" si="31"/>
        <v>6572586</v>
      </c>
      <c r="K1984" s="38"/>
      <c r="L1984" s="49"/>
      <c r="M1984" s="37" t="s">
        <v>63</v>
      </c>
      <c r="N1984" s="37" t="s">
        <v>64</v>
      </c>
      <c r="O1984" s="37" t="s">
        <v>157</v>
      </c>
      <c r="P1984" s="37" t="s">
        <v>158</v>
      </c>
      <c r="Q1984" s="37" t="s">
        <v>159</v>
      </c>
      <c r="R1984" s="37" t="s">
        <v>160</v>
      </c>
      <c r="S1984" s="37" t="s">
        <v>912</v>
      </c>
      <c r="T1984" s="37" t="s">
        <v>911</v>
      </c>
      <c r="U1984" s="1" t="e">
        <f>VLOOKUP(T1984,[2]VAT!$A:$D,1,0)</f>
        <v>#N/A</v>
      </c>
      <c r="V1984" s="37" t="s">
        <v>2</v>
      </c>
      <c r="W1984" s="37" t="s">
        <v>2</v>
      </c>
      <c r="X1984" t="e">
        <f>VLOOKUP(T1984,[3]رکوردها!$A:$B,2,0)</f>
        <v>#N/A</v>
      </c>
      <c r="Y1984" t="e">
        <f>VLOOKUP(T1984,[3]رکوردها!$A:$D,4,0)</f>
        <v>#N/A</v>
      </c>
      <c r="Z1984" t="e">
        <f>VLOOKUP(T1984,[3]رکوردها!$A:$C,3,0)</f>
        <v>#N/A</v>
      </c>
      <c r="AA1984" t="e">
        <f>VLOOKUP(T1984,[3]رکوردها!$A:$F,6,0)</f>
        <v>#N/A</v>
      </c>
      <c r="AB1984" t="e">
        <f>VLOOKUP(T1984,[3]رکوردها!$A:$E,5,0)</f>
        <v>#N/A</v>
      </c>
    </row>
    <row r="1985" spans="1:28" s="41" customFormat="1" hidden="1" x14ac:dyDescent="0.2">
      <c r="A1985" s="36">
        <v>178269</v>
      </c>
      <c r="B1985" s="36">
        <v>1328</v>
      </c>
      <c r="C1985" s="36">
        <v>1867</v>
      </c>
      <c r="D1985" s="39" t="s">
        <v>5178</v>
      </c>
      <c r="E1985" s="39"/>
      <c r="F1985" s="37" t="s">
        <v>171</v>
      </c>
      <c r="G1985" s="37" t="s">
        <v>959</v>
      </c>
      <c r="H1985" s="38">
        <v>6572586</v>
      </c>
      <c r="I1985" s="38">
        <v>0</v>
      </c>
      <c r="J1985" s="38">
        <f t="shared" si="31"/>
        <v>6572586</v>
      </c>
      <c r="K1985" s="38"/>
      <c r="L1985" s="49"/>
      <c r="M1985" s="37" t="s">
        <v>63</v>
      </c>
      <c r="N1985" s="37" t="s">
        <v>64</v>
      </c>
      <c r="O1985" s="37" t="s">
        <v>157</v>
      </c>
      <c r="P1985" s="37" t="s">
        <v>158</v>
      </c>
      <c r="Q1985" s="37" t="s">
        <v>159</v>
      </c>
      <c r="R1985" s="37" t="s">
        <v>160</v>
      </c>
      <c r="S1985" s="37" t="s">
        <v>912</v>
      </c>
      <c r="T1985" s="37" t="s">
        <v>911</v>
      </c>
      <c r="U1985" s="1" t="e">
        <f>VLOOKUP(T1985,[2]VAT!$A:$D,1,0)</f>
        <v>#N/A</v>
      </c>
      <c r="V1985" s="37" t="s">
        <v>2</v>
      </c>
      <c r="W1985" s="37" t="s">
        <v>2</v>
      </c>
      <c r="X1985" t="e">
        <f>VLOOKUP(T1985,[3]رکوردها!$A:$B,2,0)</f>
        <v>#N/A</v>
      </c>
      <c r="Y1985" t="e">
        <f>VLOOKUP(T1985,[3]رکوردها!$A:$D,4,0)</f>
        <v>#N/A</v>
      </c>
      <c r="Z1985" t="e">
        <f>VLOOKUP(T1985,[3]رکوردها!$A:$C,3,0)</f>
        <v>#N/A</v>
      </c>
      <c r="AA1985" t="e">
        <f>VLOOKUP(T1985,[3]رکوردها!$A:$F,6,0)</f>
        <v>#N/A</v>
      </c>
      <c r="AB1985" t="e">
        <f>VLOOKUP(T1985,[3]رکوردها!$A:$E,5,0)</f>
        <v>#N/A</v>
      </c>
    </row>
    <row r="1986" spans="1:28" s="41" customFormat="1" hidden="1" x14ac:dyDescent="0.2">
      <c r="A1986" s="36">
        <v>178270</v>
      </c>
      <c r="B1986" s="36">
        <v>1328</v>
      </c>
      <c r="C1986" s="36">
        <v>1867</v>
      </c>
      <c r="D1986" s="39" t="s">
        <v>5178</v>
      </c>
      <c r="E1986" s="39"/>
      <c r="F1986" s="37" t="s">
        <v>171</v>
      </c>
      <c r="G1986" s="37" t="s">
        <v>959</v>
      </c>
      <c r="H1986" s="38">
        <v>6572586</v>
      </c>
      <c r="I1986" s="38">
        <v>0</v>
      </c>
      <c r="J1986" s="38">
        <f t="shared" si="31"/>
        <v>6572586</v>
      </c>
      <c r="K1986" s="38"/>
      <c r="L1986" s="49"/>
      <c r="M1986" s="37" t="s">
        <v>63</v>
      </c>
      <c r="N1986" s="37" t="s">
        <v>64</v>
      </c>
      <c r="O1986" s="37" t="s">
        <v>157</v>
      </c>
      <c r="P1986" s="37" t="s">
        <v>158</v>
      </c>
      <c r="Q1986" s="37" t="s">
        <v>159</v>
      </c>
      <c r="R1986" s="37" t="s">
        <v>160</v>
      </c>
      <c r="S1986" s="37" t="s">
        <v>912</v>
      </c>
      <c r="T1986" s="37" t="s">
        <v>911</v>
      </c>
      <c r="U1986" s="1" t="e">
        <f>VLOOKUP(T1986,[2]VAT!$A:$D,1,0)</f>
        <v>#N/A</v>
      </c>
      <c r="V1986" s="37" t="s">
        <v>2</v>
      </c>
      <c r="W1986" s="37" t="s">
        <v>2</v>
      </c>
      <c r="X1986" t="e">
        <f>VLOOKUP(T1986,[3]رکوردها!$A:$B,2,0)</f>
        <v>#N/A</v>
      </c>
      <c r="Y1986" t="e">
        <f>VLOOKUP(T1986,[3]رکوردها!$A:$D,4,0)</f>
        <v>#N/A</v>
      </c>
      <c r="Z1986" t="e">
        <f>VLOOKUP(T1986,[3]رکوردها!$A:$C,3,0)</f>
        <v>#N/A</v>
      </c>
      <c r="AA1986" t="e">
        <f>VLOOKUP(T1986,[3]رکوردها!$A:$F,6,0)</f>
        <v>#N/A</v>
      </c>
      <c r="AB1986" t="e">
        <f>VLOOKUP(T1986,[3]رکوردها!$A:$E,5,0)</f>
        <v>#N/A</v>
      </c>
    </row>
    <row r="1987" spans="1:28" s="41" customFormat="1" hidden="1" x14ac:dyDescent="0.2">
      <c r="A1987" s="36">
        <v>178271</v>
      </c>
      <c r="B1987" s="36">
        <v>1328</v>
      </c>
      <c r="C1987" s="36">
        <v>1867</v>
      </c>
      <c r="D1987" s="39" t="s">
        <v>5178</v>
      </c>
      <c r="E1987" s="39"/>
      <c r="F1987" s="37" t="s">
        <v>171</v>
      </c>
      <c r="G1987" s="37" t="s">
        <v>959</v>
      </c>
      <c r="H1987" s="38">
        <v>6572586</v>
      </c>
      <c r="I1987" s="38">
        <v>0</v>
      </c>
      <c r="J1987" s="38">
        <f t="shared" si="31"/>
        <v>6572586</v>
      </c>
      <c r="K1987" s="38"/>
      <c r="L1987" s="49"/>
      <c r="M1987" s="37" t="s">
        <v>63</v>
      </c>
      <c r="N1987" s="37" t="s">
        <v>64</v>
      </c>
      <c r="O1987" s="37" t="s">
        <v>157</v>
      </c>
      <c r="P1987" s="37" t="s">
        <v>158</v>
      </c>
      <c r="Q1987" s="37" t="s">
        <v>159</v>
      </c>
      <c r="R1987" s="37" t="s">
        <v>160</v>
      </c>
      <c r="S1987" s="37" t="s">
        <v>912</v>
      </c>
      <c r="T1987" s="37" t="s">
        <v>911</v>
      </c>
      <c r="U1987" s="1" t="e">
        <f>VLOOKUP(T1987,[2]VAT!$A:$D,1,0)</f>
        <v>#N/A</v>
      </c>
      <c r="V1987" s="37" t="s">
        <v>2</v>
      </c>
      <c r="W1987" s="37" t="s">
        <v>2</v>
      </c>
      <c r="X1987" t="e">
        <f>VLOOKUP(T1987,[3]رکوردها!$A:$B,2,0)</f>
        <v>#N/A</v>
      </c>
      <c r="Y1987" t="e">
        <f>VLOOKUP(T1987,[3]رکوردها!$A:$D,4,0)</f>
        <v>#N/A</v>
      </c>
      <c r="Z1987" t="e">
        <f>VLOOKUP(T1987,[3]رکوردها!$A:$C,3,0)</f>
        <v>#N/A</v>
      </c>
      <c r="AA1987" t="e">
        <f>VLOOKUP(T1987,[3]رکوردها!$A:$F,6,0)</f>
        <v>#N/A</v>
      </c>
      <c r="AB1987" t="e">
        <f>VLOOKUP(T1987,[3]رکوردها!$A:$E,5,0)</f>
        <v>#N/A</v>
      </c>
    </row>
    <row r="1988" spans="1:28" s="41" customFormat="1" hidden="1" x14ac:dyDescent="0.2">
      <c r="A1988" s="36">
        <v>178272</v>
      </c>
      <c r="B1988" s="36">
        <v>1328</v>
      </c>
      <c r="C1988" s="36">
        <v>1867</v>
      </c>
      <c r="D1988" s="39" t="s">
        <v>5178</v>
      </c>
      <c r="E1988" s="39"/>
      <c r="F1988" s="37" t="s">
        <v>171</v>
      </c>
      <c r="G1988" s="37" t="s">
        <v>959</v>
      </c>
      <c r="H1988" s="38">
        <v>6572586</v>
      </c>
      <c r="I1988" s="38">
        <v>0</v>
      </c>
      <c r="J1988" s="38">
        <f t="shared" si="31"/>
        <v>6572586</v>
      </c>
      <c r="K1988" s="38"/>
      <c r="L1988" s="49"/>
      <c r="M1988" s="37" t="s">
        <v>63</v>
      </c>
      <c r="N1988" s="37" t="s">
        <v>64</v>
      </c>
      <c r="O1988" s="37" t="s">
        <v>157</v>
      </c>
      <c r="P1988" s="37" t="s">
        <v>158</v>
      </c>
      <c r="Q1988" s="37" t="s">
        <v>159</v>
      </c>
      <c r="R1988" s="37" t="s">
        <v>160</v>
      </c>
      <c r="S1988" s="37" t="s">
        <v>912</v>
      </c>
      <c r="T1988" s="37" t="s">
        <v>911</v>
      </c>
      <c r="U1988" s="1" t="e">
        <f>VLOOKUP(T1988,[2]VAT!$A:$D,1,0)</f>
        <v>#N/A</v>
      </c>
      <c r="V1988" s="37" t="s">
        <v>2</v>
      </c>
      <c r="W1988" s="37" t="s">
        <v>2</v>
      </c>
      <c r="X1988" t="e">
        <f>VLOOKUP(T1988,[3]رکوردها!$A:$B,2,0)</f>
        <v>#N/A</v>
      </c>
      <c r="Y1988" t="e">
        <f>VLOOKUP(T1988,[3]رکوردها!$A:$D,4,0)</f>
        <v>#N/A</v>
      </c>
      <c r="Z1988" t="e">
        <f>VLOOKUP(T1988,[3]رکوردها!$A:$C,3,0)</f>
        <v>#N/A</v>
      </c>
      <c r="AA1988" t="e">
        <f>VLOOKUP(T1988,[3]رکوردها!$A:$F,6,0)</f>
        <v>#N/A</v>
      </c>
      <c r="AB1988" t="e">
        <f>VLOOKUP(T1988,[3]رکوردها!$A:$E,5,0)</f>
        <v>#N/A</v>
      </c>
    </row>
    <row r="1989" spans="1:28" s="41" customFormat="1" hidden="1" x14ac:dyDescent="0.2">
      <c r="A1989" s="36">
        <v>178273</v>
      </c>
      <c r="B1989" s="36">
        <v>1328</v>
      </c>
      <c r="C1989" s="36">
        <v>1867</v>
      </c>
      <c r="D1989" s="39" t="s">
        <v>5178</v>
      </c>
      <c r="E1989" s="39"/>
      <c r="F1989" s="37" t="s">
        <v>171</v>
      </c>
      <c r="G1989" s="37" t="s">
        <v>959</v>
      </c>
      <c r="H1989" s="38">
        <v>6572586</v>
      </c>
      <c r="I1989" s="38">
        <v>0</v>
      </c>
      <c r="J1989" s="38">
        <f t="shared" si="31"/>
        <v>6572586</v>
      </c>
      <c r="K1989" s="38"/>
      <c r="L1989" s="49"/>
      <c r="M1989" s="37" t="s">
        <v>63</v>
      </c>
      <c r="N1989" s="37" t="s">
        <v>64</v>
      </c>
      <c r="O1989" s="37" t="s">
        <v>157</v>
      </c>
      <c r="P1989" s="37" t="s">
        <v>158</v>
      </c>
      <c r="Q1989" s="37" t="s">
        <v>159</v>
      </c>
      <c r="R1989" s="37" t="s">
        <v>160</v>
      </c>
      <c r="S1989" s="37" t="s">
        <v>912</v>
      </c>
      <c r="T1989" s="37" t="s">
        <v>911</v>
      </c>
      <c r="U1989" s="1" t="e">
        <f>VLOOKUP(T1989,[2]VAT!$A:$D,1,0)</f>
        <v>#N/A</v>
      </c>
      <c r="V1989" s="37" t="s">
        <v>2</v>
      </c>
      <c r="W1989" s="37" t="s">
        <v>2</v>
      </c>
      <c r="X1989" t="e">
        <f>VLOOKUP(T1989,[3]رکوردها!$A:$B,2,0)</f>
        <v>#N/A</v>
      </c>
      <c r="Y1989" t="e">
        <f>VLOOKUP(T1989,[3]رکوردها!$A:$D,4,0)</f>
        <v>#N/A</v>
      </c>
      <c r="Z1989" t="e">
        <f>VLOOKUP(T1989,[3]رکوردها!$A:$C,3,0)</f>
        <v>#N/A</v>
      </c>
      <c r="AA1989" t="e">
        <f>VLOOKUP(T1989,[3]رکوردها!$A:$F,6,0)</f>
        <v>#N/A</v>
      </c>
      <c r="AB1989" t="e">
        <f>VLOOKUP(T1989,[3]رکوردها!$A:$E,5,0)</f>
        <v>#N/A</v>
      </c>
    </row>
    <row r="1990" spans="1:28" s="41" customFormat="1" hidden="1" x14ac:dyDescent="0.2">
      <c r="A1990" s="36">
        <v>178274</v>
      </c>
      <c r="B1990" s="36">
        <v>1328</v>
      </c>
      <c r="C1990" s="36">
        <v>1867</v>
      </c>
      <c r="D1990" s="39" t="s">
        <v>5178</v>
      </c>
      <c r="E1990" s="39"/>
      <c r="F1990" s="37" t="s">
        <v>171</v>
      </c>
      <c r="G1990" s="37" t="s">
        <v>959</v>
      </c>
      <c r="H1990" s="38">
        <v>6572586</v>
      </c>
      <c r="I1990" s="38">
        <v>0</v>
      </c>
      <c r="J1990" s="38">
        <f t="shared" si="31"/>
        <v>6572586</v>
      </c>
      <c r="K1990" s="38"/>
      <c r="L1990" s="49"/>
      <c r="M1990" s="37" t="s">
        <v>63</v>
      </c>
      <c r="N1990" s="37" t="s">
        <v>64</v>
      </c>
      <c r="O1990" s="37" t="s">
        <v>157</v>
      </c>
      <c r="P1990" s="37" t="s">
        <v>158</v>
      </c>
      <c r="Q1990" s="37" t="s">
        <v>159</v>
      </c>
      <c r="R1990" s="37" t="s">
        <v>160</v>
      </c>
      <c r="S1990" s="37" t="s">
        <v>912</v>
      </c>
      <c r="T1990" s="37" t="s">
        <v>911</v>
      </c>
      <c r="U1990" s="1" t="e">
        <f>VLOOKUP(T1990,[2]VAT!$A:$D,1,0)</f>
        <v>#N/A</v>
      </c>
      <c r="V1990" s="37" t="s">
        <v>2</v>
      </c>
      <c r="W1990" s="37" t="s">
        <v>2</v>
      </c>
      <c r="X1990" t="e">
        <f>VLOOKUP(T1990,[3]رکوردها!$A:$B,2,0)</f>
        <v>#N/A</v>
      </c>
      <c r="Y1990" t="e">
        <f>VLOOKUP(T1990,[3]رکوردها!$A:$D,4,0)</f>
        <v>#N/A</v>
      </c>
      <c r="Z1990" t="e">
        <f>VLOOKUP(T1990,[3]رکوردها!$A:$C,3,0)</f>
        <v>#N/A</v>
      </c>
      <c r="AA1990" t="e">
        <f>VLOOKUP(T1990,[3]رکوردها!$A:$F,6,0)</f>
        <v>#N/A</v>
      </c>
      <c r="AB1990" t="e">
        <f>VLOOKUP(T1990,[3]رکوردها!$A:$E,5,0)</f>
        <v>#N/A</v>
      </c>
    </row>
    <row r="1991" spans="1:28" s="41" customFormat="1" hidden="1" x14ac:dyDescent="0.2">
      <c r="A1991" s="36">
        <v>178275</v>
      </c>
      <c r="B1991" s="36">
        <v>1328</v>
      </c>
      <c r="C1991" s="36">
        <v>1867</v>
      </c>
      <c r="D1991" s="39" t="s">
        <v>5178</v>
      </c>
      <c r="E1991" s="39"/>
      <c r="F1991" s="37" t="s">
        <v>171</v>
      </c>
      <c r="G1991" s="37" t="s">
        <v>959</v>
      </c>
      <c r="H1991" s="38">
        <v>6572586</v>
      </c>
      <c r="I1991" s="38">
        <v>0</v>
      </c>
      <c r="J1991" s="38">
        <f t="shared" si="31"/>
        <v>6572586</v>
      </c>
      <c r="K1991" s="38"/>
      <c r="L1991" s="49"/>
      <c r="M1991" s="37" t="s">
        <v>63</v>
      </c>
      <c r="N1991" s="37" t="s">
        <v>64</v>
      </c>
      <c r="O1991" s="37" t="s">
        <v>157</v>
      </c>
      <c r="P1991" s="37" t="s">
        <v>158</v>
      </c>
      <c r="Q1991" s="37" t="s">
        <v>159</v>
      </c>
      <c r="R1991" s="37" t="s">
        <v>160</v>
      </c>
      <c r="S1991" s="37" t="s">
        <v>912</v>
      </c>
      <c r="T1991" s="37" t="s">
        <v>911</v>
      </c>
      <c r="U1991" s="1" t="e">
        <f>VLOOKUP(T1991,[2]VAT!$A:$D,1,0)</f>
        <v>#N/A</v>
      </c>
      <c r="V1991" s="37" t="s">
        <v>2</v>
      </c>
      <c r="W1991" s="37" t="s">
        <v>2</v>
      </c>
      <c r="X1991" t="e">
        <f>VLOOKUP(T1991,[3]رکوردها!$A:$B,2,0)</f>
        <v>#N/A</v>
      </c>
      <c r="Y1991" t="e">
        <f>VLOOKUP(T1991,[3]رکوردها!$A:$D,4,0)</f>
        <v>#N/A</v>
      </c>
      <c r="Z1991" t="e">
        <f>VLOOKUP(T1991,[3]رکوردها!$A:$C,3,0)</f>
        <v>#N/A</v>
      </c>
      <c r="AA1991" t="e">
        <f>VLOOKUP(T1991,[3]رکوردها!$A:$F,6,0)</f>
        <v>#N/A</v>
      </c>
      <c r="AB1991" t="e">
        <f>VLOOKUP(T1991,[3]رکوردها!$A:$E,5,0)</f>
        <v>#N/A</v>
      </c>
    </row>
    <row r="1992" spans="1:28" s="41" customFormat="1" hidden="1" x14ac:dyDescent="0.2">
      <c r="A1992" s="36">
        <v>178276</v>
      </c>
      <c r="B1992" s="36">
        <v>1328</v>
      </c>
      <c r="C1992" s="36">
        <v>1867</v>
      </c>
      <c r="D1992" s="39" t="s">
        <v>5178</v>
      </c>
      <c r="E1992" s="39"/>
      <c r="F1992" s="37" t="s">
        <v>171</v>
      </c>
      <c r="G1992" s="37" t="s">
        <v>959</v>
      </c>
      <c r="H1992" s="38">
        <v>6572586</v>
      </c>
      <c r="I1992" s="38">
        <v>0</v>
      </c>
      <c r="J1992" s="38">
        <f t="shared" si="31"/>
        <v>6572586</v>
      </c>
      <c r="K1992" s="38"/>
      <c r="L1992" s="49"/>
      <c r="M1992" s="37" t="s">
        <v>63</v>
      </c>
      <c r="N1992" s="37" t="s">
        <v>64</v>
      </c>
      <c r="O1992" s="37" t="s">
        <v>157</v>
      </c>
      <c r="P1992" s="37" t="s">
        <v>158</v>
      </c>
      <c r="Q1992" s="37" t="s">
        <v>159</v>
      </c>
      <c r="R1992" s="37" t="s">
        <v>160</v>
      </c>
      <c r="S1992" s="37" t="s">
        <v>912</v>
      </c>
      <c r="T1992" s="37" t="s">
        <v>911</v>
      </c>
      <c r="U1992" s="1" t="e">
        <f>VLOOKUP(T1992,[2]VAT!$A:$D,1,0)</f>
        <v>#N/A</v>
      </c>
      <c r="V1992" s="37" t="s">
        <v>2</v>
      </c>
      <c r="W1992" s="37" t="s">
        <v>2</v>
      </c>
      <c r="X1992" t="e">
        <f>VLOOKUP(T1992,[3]رکوردها!$A:$B,2,0)</f>
        <v>#N/A</v>
      </c>
      <c r="Y1992" t="e">
        <f>VLOOKUP(T1992,[3]رکوردها!$A:$D,4,0)</f>
        <v>#N/A</v>
      </c>
      <c r="Z1992" t="e">
        <f>VLOOKUP(T1992,[3]رکوردها!$A:$C,3,0)</f>
        <v>#N/A</v>
      </c>
      <c r="AA1992" t="e">
        <f>VLOOKUP(T1992,[3]رکوردها!$A:$F,6,0)</f>
        <v>#N/A</v>
      </c>
      <c r="AB1992" t="e">
        <f>VLOOKUP(T1992,[3]رکوردها!$A:$E,5,0)</f>
        <v>#N/A</v>
      </c>
    </row>
    <row r="1993" spans="1:28" s="41" customFormat="1" hidden="1" x14ac:dyDescent="0.2">
      <c r="A1993" s="36">
        <v>178277</v>
      </c>
      <c r="B1993" s="36">
        <v>1328</v>
      </c>
      <c r="C1993" s="36">
        <v>1867</v>
      </c>
      <c r="D1993" s="39" t="s">
        <v>5178</v>
      </c>
      <c r="E1993" s="39"/>
      <c r="F1993" s="37" t="s">
        <v>171</v>
      </c>
      <c r="G1993" s="37" t="s">
        <v>1020</v>
      </c>
      <c r="H1993" s="38">
        <v>6572586</v>
      </c>
      <c r="I1993" s="38">
        <v>0</v>
      </c>
      <c r="J1993" s="38">
        <f t="shared" si="31"/>
        <v>6572586</v>
      </c>
      <c r="K1993" s="38"/>
      <c r="L1993" s="49"/>
      <c r="M1993" s="37" t="s">
        <v>63</v>
      </c>
      <c r="N1993" s="37" t="s">
        <v>64</v>
      </c>
      <c r="O1993" s="37" t="s">
        <v>157</v>
      </c>
      <c r="P1993" s="37" t="s">
        <v>158</v>
      </c>
      <c r="Q1993" s="37" t="s">
        <v>159</v>
      </c>
      <c r="R1993" s="37" t="s">
        <v>160</v>
      </c>
      <c r="S1993" s="37" t="s">
        <v>912</v>
      </c>
      <c r="T1993" s="37" t="s">
        <v>911</v>
      </c>
      <c r="U1993" s="1" t="e">
        <f>VLOOKUP(T1993,[2]VAT!$A:$D,1,0)</f>
        <v>#N/A</v>
      </c>
      <c r="V1993" s="37" t="s">
        <v>2</v>
      </c>
      <c r="W1993" s="37" t="s">
        <v>2</v>
      </c>
      <c r="X1993" t="e">
        <f>VLOOKUP(T1993,[3]رکوردها!$A:$B,2,0)</f>
        <v>#N/A</v>
      </c>
      <c r="Y1993" t="e">
        <f>VLOOKUP(T1993,[3]رکوردها!$A:$D,4,0)</f>
        <v>#N/A</v>
      </c>
      <c r="Z1993" t="e">
        <f>VLOOKUP(T1993,[3]رکوردها!$A:$C,3,0)</f>
        <v>#N/A</v>
      </c>
      <c r="AA1993" t="e">
        <f>VLOOKUP(T1993,[3]رکوردها!$A:$F,6,0)</f>
        <v>#N/A</v>
      </c>
      <c r="AB1993" t="e">
        <f>VLOOKUP(T1993,[3]رکوردها!$A:$E,5,0)</f>
        <v>#N/A</v>
      </c>
    </row>
    <row r="1994" spans="1:28" s="41" customFormat="1" hidden="1" x14ac:dyDescent="0.2">
      <c r="A1994" s="36">
        <v>178278</v>
      </c>
      <c r="B1994" s="36">
        <v>1328</v>
      </c>
      <c r="C1994" s="36">
        <v>1867</v>
      </c>
      <c r="D1994" s="39" t="s">
        <v>5178</v>
      </c>
      <c r="E1994" s="39"/>
      <c r="F1994" s="37" t="s">
        <v>171</v>
      </c>
      <c r="G1994" s="37" t="s">
        <v>1020</v>
      </c>
      <c r="H1994" s="38">
        <v>6572586</v>
      </c>
      <c r="I1994" s="38">
        <v>0</v>
      </c>
      <c r="J1994" s="38">
        <f t="shared" si="31"/>
        <v>6572586</v>
      </c>
      <c r="K1994" s="38"/>
      <c r="L1994" s="49"/>
      <c r="M1994" s="37" t="s">
        <v>63</v>
      </c>
      <c r="N1994" s="37" t="s">
        <v>64</v>
      </c>
      <c r="O1994" s="37" t="s">
        <v>157</v>
      </c>
      <c r="P1994" s="37" t="s">
        <v>158</v>
      </c>
      <c r="Q1994" s="37" t="s">
        <v>159</v>
      </c>
      <c r="R1994" s="37" t="s">
        <v>160</v>
      </c>
      <c r="S1994" s="37" t="s">
        <v>912</v>
      </c>
      <c r="T1994" s="37" t="s">
        <v>911</v>
      </c>
      <c r="U1994" s="1" t="e">
        <f>VLOOKUP(T1994,[2]VAT!$A:$D,1,0)</f>
        <v>#N/A</v>
      </c>
      <c r="V1994" s="37" t="s">
        <v>2</v>
      </c>
      <c r="W1994" s="37" t="s">
        <v>2</v>
      </c>
      <c r="X1994" t="e">
        <f>VLOOKUP(T1994,[3]رکوردها!$A:$B,2,0)</f>
        <v>#N/A</v>
      </c>
      <c r="Y1994" t="e">
        <f>VLOOKUP(T1994,[3]رکوردها!$A:$D,4,0)</f>
        <v>#N/A</v>
      </c>
      <c r="Z1994" t="e">
        <f>VLOOKUP(T1994,[3]رکوردها!$A:$C,3,0)</f>
        <v>#N/A</v>
      </c>
      <c r="AA1994" t="e">
        <f>VLOOKUP(T1994,[3]رکوردها!$A:$F,6,0)</f>
        <v>#N/A</v>
      </c>
      <c r="AB1994" t="e">
        <f>VLOOKUP(T1994,[3]رکوردها!$A:$E,5,0)</f>
        <v>#N/A</v>
      </c>
    </row>
    <row r="1995" spans="1:28" s="41" customFormat="1" hidden="1" x14ac:dyDescent="0.2">
      <c r="A1995" s="36">
        <v>178279</v>
      </c>
      <c r="B1995" s="36">
        <v>1328</v>
      </c>
      <c r="C1995" s="36">
        <v>1867</v>
      </c>
      <c r="D1995" s="39" t="s">
        <v>5178</v>
      </c>
      <c r="E1995" s="39"/>
      <c r="F1995" s="37" t="s">
        <v>171</v>
      </c>
      <c r="G1995" s="37" t="s">
        <v>1020</v>
      </c>
      <c r="H1995" s="38">
        <v>6572586</v>
      </c>
      <c r="I1995" s="38">
        <v>0</v>
      </c>
      <c r="J1995" s="38">
        <f t="shared" ref="J1995:J2058" si="32">H1995-I1995</f>
        <v>6572586</v>
      </c>
      <c r="K1995" s="38"/>
      <c r="L1995" s="49"/>
      <c r="M1995" s="37" t="s">
        <v>63</v>
      </c>
      <c r="N1995" s="37" t="s">
        <v>64</v>
      </c>
      <c r="O1995" s="37" t="s">
        <v>157</v>
      </c>
      <c r="P1995" s="37" t="s">
        <v>158</v>
      </c>
      <c r="Q1995" s="37" t="s">
        <v>159</v>
      </c>
      <c r="R1995" s="37" t="s">
        <v>160</v>
      </c>
      <c r="S1995" s="37" t="s">
        <v>912</v>
      </c>
      <c r="T1995" s="37" t="s">
        <v>911</v>
      </c>
      <c r="U1995" s="1" t="e">
        <f>VLOOKUP(T1995,[2]VAT!$A:$D,1,0)</f>
        <v>#N/A</v>
      </c>
      <c r="V1995" s="37" t="s">
        <v>2</v>
      </c>
      <c r="W1995" s="37" t="s">
        <v>2</v>
      </c>
      <c r="X1995" t="e">
        <f>VLOOKUP(T1995,[3]رکوردها!$A:$B,2,0)</f>
        <v>#N/A</v>
      </c>
      <c r="Y1995" t="e">
        <f>VLOOKUP(T1995,[3]رکوردها!$A:$D,4,0)</f>
        <v>#N/A</v>
      </c>
      <c r="Z1995" t="e">
        <f>VLOOKUP(T1995,[3]رکوردها!$A:$C,3,0)</f>
        <v>#N/A</v>
      </c>
      <c r="AA1995" t="e">
        <f>VLOOKUP(T1995,[3]رکوردها!$A:$F,6,0)</f>
        <v>#N/A</v>
      </c>
      <c r="AB1995" t="e">
        <f>VLOOKUP(T1995,[3]رکوردها!$A:$E,5,0)</f>
        <v>#N/A</v>
      </c>
    </row>
    <row r="1996" spans="1:28" s="41" customFormat="1" hidden="1" x14ac:dyDescent="0.2">
      <c r="A1996" s="36">
        <v>178280</v>
      </c>
      <c r="B1996" s="36">
        <v>1328</v>
      </c>
      <c r="C1996" s="36">
        <v>1867</v>
      </c>
      <c r="D1996" s="39" t="s">
        <v>5178</v>
      </c>
      <c r="E1996" s="39"/>
      <c r="F1996" s="37" t="s">
        <v>171</v>
      </c>
      <c r="G1996" s="37" t="s">
        <v>965</v>
      </c>
      <c r="H1996" s="38">
        <v>6572586</v>
      </c>
      <c r="I1996" s="38">
        <v>0</v>
      </c>
      <c r="J1996" s="38">
        <f t="shared" si="32"/>
        <v>6572586</v>
      </c>
      <c r="K1996" s="38"/>
      <c r="L1996" s="49"/>
      <c r="M1996" s="37" t="s">
        <v>63</v>
      </c>
      <c r="N1996" s="37" t="s">
        <v>64</v>
      </c>
      <c r="O1996" s="37" t="s">
        <v>157</v>
      </c>
      <c r="P1996" s="37" t="s">
        <v>158</v>
      </c>
      <c r="Q1996" s="37" t="s">
        <v>159</v>
      </c>
      <c r="R1996" s="37" t="s">
        <v>160</v>
      </c>
      <c r="S1996" s="37" t="s">
        <v>912</v>
      </c>
      <c r="T1996" s="37" t="s">
        <v>911</v>
      </c>
      <c r="U1996" s="1" t="e">
        <f>VLOOKUP(T1996,[2]VAT!$A:$D,1,0)</f>
        <v>#N/A</v>
      </c>
      <c r="V1996" s="37" t="s">
        <v>2</v>
      </c>
      <c r="W1996" s="37" t="s">
        <v>2</v>
      </c>
      <c r="X1996" t="e">
        <f>VLOOKUP(T1996,[3]رکوردها!$A:$B,2,0)</f>
        <v>#N/A</v>
      </c>
      <c r="Y1996" t="e">
        <f>VLOOKUP(T1996,[3]رکوردها!$A:$D,4,0)</f>
        <v>#N/A</v>
      </c>
      <c r="Z1996" t="e">
        <f>VLOOKUP(T1996,[3]رکوردها!$A:$C,3,0)</f>
        <v>#N/A</v>
      </c>
      <c r="AA1996" t="e">
        <f>VLOOKUP(T1996,[3]رکوردها!$A:$F,6,0)</f>
        <v>#N/A</v>
      </c>
      <c r="AB1996" t="e">
        <f>VLOOKUP(T1996,[3]رکوردها!$A:$E,5,0)</f>
        <v>#N/A</v>
      </c>
    </row>
    <row r="1997" spans="1:28" s="41" customFormat="1" hidden="1" x14ac:dyDescent="0.2">
      <c r="A1997" s="36">
        <v>178281</v>
      </c>
      <c r="B1997" s="36">
        <v>1328</v>
      </c>
      <c r="C1997" s="36">
        <v>1867</v>
      </c>
      <c r="D1997" s="39" t="s">
        <v>5178</v>
      </c>
      <c r="E1997" s="39"/>
      <c r="F1997" s="37" t="s">
        <v>171</v>
      </c>
      <c r="G1997" s="37" t="s">
        <v>965</v>
      </c>
      <c r="H1997" s="38">
        <v>6572586</v>
      </c>
      <c r="I1997" s="38">
        <v>0</v>
      </c>
      <c r="J1997" s="38">
        <f t="shared" si="32"/>
        <v>6572586</v>
      </c>
      <c r="K1997" s="38"/>
      <c r="L1997" s="49"/>
      <c r="M1997" s="37" t="s">
        <v>63</v>
      </c>
      <c r="N1997" s="37" t="s">
        <v>64</v>
      </c>
      <c r="O1997" s="37" t="s">
        <v>157</v>
      </c>
      <c r="P1997" s="37" t="s">
        <v>158</v>
      </c>
      <c r="Q1997" s="37" t="s">
        <v>159</v>
      </c>
      <c r="R1997" s="37" t="s">
        <v>160</v>
      </c>
      <c r="S1997" s="37" t="s">
        <v>912</v>
      </c>
      <c r="T1997" s="37" t="s">
        <v>911</v>
      </c>
      <c r="U1997" s="1" t="e">
        <f>VLOOKUP(T1997,[2]VAT!$A:$D,1,0)</f>
        <v>#N/A</v>
      </c>
      <c r="V1997" s="37" t="s">
        <v>2</v>
      </c>
      <c r="W1997" s="37" t="s">
        <v>2</v>
      </c>
      <c r="X1997" t="e">
        <f>VLOOKUP(T1997,[3]رکوردها!$A:$B,2,0)</f>
        <v>#N/A</v>
      </c>
      <c r="Y1997" t="e">
        <f>VLOOKUP(T1997,[3]رکوردها!$A:$D,4,0)</f>
        <v>#N/A</v>
      </c>
      <c r="Z1997" t="e">
        <f>VLOOKUP(T1997,[3]رکوردها!$A:$C,3,0)</f>
        <v>#N/A</v>
      </c>
      <c r="AA1997" t="e">
        <f>VLOOKUP(T1997,[3]رکوردها!$A:$F,6,0)</f>
        <v>#N/A</v>
      </c>
      <c r="AB1997" t="e">
        <f>VLOOKUP(T1997,[3]رکوردها!$A:$E,5,0)</f>
        <v>#N/A</v>
      </c>
    </row>
    <row r="1998" spans="1:28" s="41" customFormat="1" hidden="1" x14ac:dyDescent="0.2">
      <c r="A1998" s="36">
        <v>178282</v>
      </c>
      <c r="B1998" s="36">
        <v>1328</v>
      </c>
      <c r="C1998" s="36">
        <v>1867</v>
      </c>
      <c r="D1998" s="39" t="s">
        <v>5178</v>
      </c>
      <c r="E1998" s="39"/>
      <c r="F1998" s="37" t="s">
        <v>171</v>
      </c>
      <c r="G1998" s="37" t="s">
        <v>959</v>
      </c>
      <c r="H1998" s="38">
        <v>6572586</v>
      </c>
      <c r="I1998" s="38">
        <v>0</v>
      </c>
      <c r="J1998" s="38">
        <f t="shared" si="32"/>
        <v>6572586</v>
      </c>
      <c r="K1998" s="38"/>
      <c r="L1998" s="49"/>
      <c r="M1998" s="37" t="s">
        <v>63</v>
      </c>
      <c r="N1998" s="37" t="s">
        <v>64</v>
      </c>
      <c r="O1998" s="37" t="s">
        <v>157</v>
      </c>
      <c r="P1998" s="37" t="s">
        <v>158</v>
      </c>
      <c r="Q1998" s="37" t="s">
        <v>159</v>
      </c>
      <c r="R1998" s="37" t="s">
        <v>160</v>
      </c>
      <c r="S1998" s="37" t="s">
        <v>912</v>
      </c>
      <c r="T1998" s="37" t="s">
        <v>911</v>
      </c>
      <c r="U1998" s="1" t="e">
        <f>VLOOKUP(T1998,[2]VAT!$A:$D,1,0)</f>
        <v>#N/A</v>
      </c>
      <c r="V1998" s="37" t="s">
        <v>2</v>
      </c>
      <c r="W1998" s="37" t="s">
        <v>2</v>
      </c>
      <c r="X1998" t="e">
        <f>VLOOKUP(T1998,[3]رکوردها!$A:$B,2,0)</f>
        <v>#N/A</v>
      </c>
      <c r="Y1998" t="e">
        <f>VLOOKUP(T1998,[3]رکوردها!$A:$D,4,0)</f>
        <v>#N/A</v>
      </c>
      <c r="Z1998" t="e">
        <f>VLOOKUP(T1998,[3]رکوردها!$A:$C,3,0)</f>
        <v>#N/A</v>
      </c>
      <c r="AA1998" t="e">
        <f>VLOOKUP(T1998,[3]رکوردها!$A:$F,6,0)</f>
        <v>#N/A</v>
      </c>
      <c r="AB1998" t="e">
        <f>VLOOKUP(T1998,[3]رکوردها!$A:$E,5,0)</f>
        <v>#N/A</v>
      </c>
    </row>
    <row r="1999" spans="1:28" s="41" customFormat="1" hidden="1" x14ac:dyDescent="0.2">
      <c r="A1999" s="36">
        <v>178283</v>
      </c>
      <c r="B1999" s="36">
        <v>1328</v>
      </c>
      <c r="C1999" s="36">
        <v>1867</v>
      </c>
      <c r="D1999" s="39" t="s">
        <v>5178</v>
      </c>
      <c r="E1999" s="39"/>
      <c r="F1999" s="37" t="s">
        <v>171</v>
      </c>
      <c r="G1999" s="37" t="s">
        <v>959</v>
      </c>
      <c r="H1999" s="38">
        <v>6572586</v>
      </c>
      <c r="I1999" s="38">
        <v>0</v>
      </c>
      <c r="J1999" s="38">
        <f t="shared" si="32"/>
        <v>6572586</v>
      </c>
      <c r="K1999" s="38"/>
      <c r="L1999" s="49"/>
      <c r="M1999" s="37" t="s">
        <v>63</v>
      </c>
      <c r="N1999" s="37" t="s">
        <v>64</v>
      </c>
      <c r="O1999" s="37" t="s">
        <v>157</v>
      </c>
      <c r="P1999" s="37" t="s">
        <v>158</v>
      </c>
      <c r="Q1999" s="37" t="s">
        <v>159</v>
      </c>
      <c r="R1999" s="37" t="s">
        <v>160</v>
      </c>
      <c r="S1999" s="37" t="s">
        <v>912</v>
      </c>
      <c r="T1999" s="37" t="s">
        <v>911</v>
      </c>
      <c r="U1999" s="1" t="e">
        <f>VLOOKUP(T1999,[2]VAT!$A:$D,1,0)</f>
        <v>#N/A</v>
      </c>
      <c r="V1999" s="37" t="s">
        <v>2</v>
      </c>
      <c r="W1999" s="37" t="s">
        <v>2</v>
      </c>
      <c r="X1999" t="e">
        <f>VLOOKUP(T1999,[3]رکوردها!$A:$B,2,0)</f>
        <v>#N/A</v>
      </c>
      <c r="Y1999" t="e">
        <f>VLOOKUP(T1999,[3]رکوردها!$A:$D,4,0)</f>
        <v>#N/A</v>
      </c>
      <c r="Z1999" t="e">
        <f>VLOOKUP(T1999,[3]رکوردها!$A:$C,3,0)</f>
        <v>#N/A</v>
      </c>
      <c r="AA1999" t="e">
        <f>VLOOKUP(T1999,[3]رکوردها!$A:$F,6,0)</f>
        <v>#N/A</v>
      </c>
      <c r="AB1999" t="e">
        <f>VLOOKUP(T1999,[3]رکوردها!$A:$E,5,0)</f>
        <v>#N/A</v>
      </c>
    </row>
    <row r="2000" spans="1:28" s="41" customFormat="1" hidden="1" x14ac:dyDescent="0.2">
      <c r="A2000" s="36">
        <v>178284</v>
      </c>
      <c r="B2000" s="36">
        <v>1328</v>
      </c>
      <c r="C2000" s="36">
        <v>1867</v>
      </c>
      <c r="D2000" s="39" t="s">
        <v>5178</v>
      </c>
      <c r="E2000" s="39"/>
      <c r="F2000" s="37" t="s">
        <v>171</v>
      </c>
      <c r="G2000" s="37" t="s">
        <v>959</v>
      </c>
      <c r="H2000" s="38">
        <v>6572586</v>
      </c>
      <c r="I2000" s="38">
        <v>0</v>
      </c>
      <c r="J2000" s="38">
        <f t="shared" si="32"/>
        <v>6572586</v>
      </c>
      <c r="K2000" s="38"/>
      <c r="L2000" s="49"/>
      <c r="M2000" s="37" t="s">
        <v>63</v>
      </c>
      <c r="N2000" s="37" t="s">
        <v>64</v>
      </c>
      <c r="O2000" s="37" t="s">
        <v>157</v>
      </c>
      <c r="P2000" s="37" t="s">
        <v>158</v>
      </c>
      <c r="Q2000" s="37" t="s">
        <v>159</v>
      </c>
      <c r="R2000" s="37" t="s">
        <v>160</v>
      </c>
      <c r="S2000" s="37" t="s">
        <v>912</v>
      </c>
      <c r="T2000" s="37" t="s">
        <v>911</v>
      </c>
      <c r="U2000" s="1" t="e">
        <f>VLOOKUP(T2000,[2]VAT!$A:$D,1,0)</f>
        <v>#N/A</v>
      </c>
      <c r="V2000" s="37" t="s">
        <v>2</v>
      </c>
      <c r="W2000" s="37" t="s">
        <v>2</v>
      </c>
      <c r="X2000" t="e">
        <f>VLOOKUP(T2000,[3]رکوردها!$A:$B,2,0)</f>
        <v>#N/A</v>
      </c>
      <c r="Y2000" t="e">
        <f>VLOOKUP(T2000,[3]رکوردها!$A:$D,4,0)</f>
        <v>#N/A</v>
      </c>
      <c r="Z2000" t="e">
        <f>VLOOKUP(T2000,[3]رکوردها!$A:$C,3,0)</f>
        <v>#N/A</v>
      </c>
      <c r="AA2000" t="e">
        <f>VLOOKUP(T2000,[3]رکوردها!$A:$F,6,0)</f>
        <v>#N/A</v>
      </c>
      <c r="AB2000" t="e">
        <f>VLOOKUP(T2000,[3]رکوردها!$A:$E,5,0)</f>
        <v>#N/A</v>
      </c>
    </row>
    <row r="2001" spans="1:28" s="41" customFormat="1" hidden="1" x14ac:dyDescent="0.2">
      <c r="A2001" s="36">
        <v>178285</v>
      </c>
      <c r="B2001" s="36">
        <v>1328</v>
      </c>
      <c r="C2001" s="36">
        <v>1867</v>
      </c>
      <c r="D2001" s="39" t="s">
        <v>5178</v>
      </c>
      <c r="E2001" s="39"/>
      <c r="F2001" s="37" t="s">
        <v>171</v>
      </c>
      <c r="G2001" s="37" t="s">
        <v>959</v>
      </c>
      <c r="H2001" s="38">
        <v>6572586</v>
      </c>
      <c r="I2001" s="38">
        <v>0</v>
      </c>
      <c r="J2001" s="38">
        <f t="shared" si="32"/>
        <v>6572586</v>
      </c>
      <c r="K2001" s="38"/>
      <c r="L2001" s="49"/>
      <c r="M2001" s="37" t="s">
        <v>63</v>
      </c>
      <c r="N2001" s="37" t="s">
        <v>64</v>
      </c>
      <c r="O2001" s="37" t="s">
        <v>157</v>
      </c>
      <c r="P2001" s="37" t="s">
        <v>158</v>
      </c>
      <c r="Q2001" s="37" t="s">
        <v>159</v>
      </c>
      <c r="R2001" s="37" t="s">
        <v>160</v>
      </c>
      <c r="S2001" s="37" t="s">
        <v>912</v>
      </c>
      <c r="T2001" s="37" t="s">
        <v>911</v>
      </c>
      <c r="U2001" s="1" t="e">
        <f>VLOOKUP(T2001,[2]VAT!$A:$D,1,0)</f>
        <v>#N/A</v>
      </c>
      <c r="V2001" s="37" t="s">
        <v>2</v>
      </c>
      <c r="W2001" s="37" t="s">
        <v>2</v>
      </c>
      <c r="X2001" t="e">
        <f>VLOOKUP(T2001,[3]رکوردها!$A:$B,2,0)</f>
        <v>#N/A</v>
      </c>
      <c r="Y2001" t="e">
        <f>VLOOKUP(T2001,[3]رکوردها!$A:$D,4,0)</f>
        <v>#N/A</v>
      </c>
      <c r="Z2001" t="e">
        <f>VLOOKUP(T2001,[3]رکوردها!$A:$C,3,0)</f>
        <v>#N/A</v>
      </c>
      <c r="AA2001" t="e">
        <f>VLOOKUP(T2001,[3]رکوردها!$A:$F,6,0)</f>
        <v>#N/A</v>
      </c>
      <c r="AB2001" t="e">
        <f>VLOOKUP(T2001,[3]رکوردها!$A:$E,5,0)</f>
        <v>#N/A</v>
      </c>
    </row>
    <row r="2002" spans="1:28" s="41" customFormat="1" hidden="1" x14ac:dyDescent="0.2">
      <c r="A2002" s="36">
        <v>178286</v>
      </c>
      <c r="B2002" s="36">
        <v>1328</v>
      </c>
      <c r="C2002" s="36">
        <v>1867</v>
      </c>
      <c r="D2002" s="39" t="s">
        <v>5178</v>
      </c>
      <c r="E2002" s="39"/>
      <c r="F2002" s="37" t="s">
        <v>171</v>
      </c>
      <c r="G2002" s="37" t="s">
        <v>959</v>
      </c>
      <c r="H2002" s="38">
        <v>6572586</v>
      </c>
      <c r="I2002" s="38">
        <v>0</v>
      </c>
      <c r="J2002" s="38">
        <f t="shared" si="32"/>
        <v>6572586</v>
      </c>
      <c r="K2002" s="38"/>
      <c r="L2002" s="49"/>
      <c r="M2002" s="37" t="s">
        <v>63</v>
      </c>
      <c r="N2002" s="37" t="s">
        <v>64</v>
      </c>
      <c r="O2002" s="37" t="s">
        <v>157</v>
      </c>
      <c r="P2002" s="37" t="s">
        <v>158</v>
      </c>
      <c r="Q2002" s="37" t="s">
        <v>159</v>
      </c>
      <c r="R2002" s="37" t="s">
        <v>160</v>
      </c>
      <c r="S2002" s="37" t="s">
        <v>912</v>
      </c>
      <c r="T2002" s="37" t="s">
        <v>911</v>
      </c>
      <c r="U2002" s="1" t="e">
        <f>VLOOKUP(T2002,[2]VAT!$A:$D,1,0)</f>
        <v>#N/A</v>
      </c>
      <c r="V2002" s="37" t="s">
        <v>2</v>
      </c>
      <c r="W2002" s="37" t="s">
        <v>2</v>
      </c>
      <c r="X2002" t="e">
        <f>VLOOKUP(T2002,[3]رکوردها!$A:$B,2,0)</f>
        <v>#N/A</v>
      </c>
      <c r="Y2002" t="e">
        <f>VLOOKUP(T2002,[3]رکوردها!$A:$D,4,0)</f>
        <v>#N/A</v>
      </c>
      <c r="Z2002" t="e">
        <f>VLOOKUP(T2002,[3]رکوردها!$A:$C,3,0)</f>
        <v>#N/A</v>
      </c>
      <c r="AA2002" t="e">
        <f>VLOOKUP(T2002,[3]رکوردها!$A:$F,6,0)</f>
        <v>#N/A</v>
      </c>
      <c r="AB2002" t="e">
        <f>VLOOKUP(T2002,[3]رکوردها!$A:$E,5,0)</f>
        <v>#N/A</v>
      </c>
    </row>
    <row r="2003" spans="1:28" s="41" customFormat="1" hidden="1" x14ac:dyDescent="0.2">
      <c r="A2003" s="36">
        <v>178287</v>
      </c>
      <c r="B2003" s="36">
        <v>1328</v>
      </c>
      <c r="C2003" s="36">
        <v>1867</v>
      </c>
      <c r="D2003" s="39" t="s">
        <v>5178</v>
      </c>
      <c r="E2003" s="39"/>
      <c r="F2003" s="37" t="s">
        <v>171</v>
      </c>
      <c r="G2003" s="37" t="s">
        <v>959</v>
      </c>
      <c r="H2003" s="38">
        <v>6572586</v>
      </c>
      <c r="I2003" s="38">
        <v>0</v>
      </c>
      <c r="J2003" s="38">
        <f t="shared" si="32"/>
        <v>6572586</v>
      </c>
      <c r="K2003" s="38"/>
      <c r="L2003" s="49"/>
      <c r="M2003" s="37" t="s">
        <v>63</v>
      </c>
      <c r="N2003" s="37" t="s">
        <v>64</v>
      </c>
      <c r="O2003" s="37" t="s">
        <v>157</v>
      </c>
      <c r="P2003" s="37" t="s">
        <v>158</v>
      </c>
      <c r="Q2003" s="37" t="s">
        <v>159</v>
      </c>
      <c r="R2003" s="37" t="s">
        <v>160</v>
      </c>
      <c r="S2003" s="37" t="s">
        <v>912</v>
      </c>
      <c r="T2003" s="37" t="s">
        <v>911</v>
      </c>
      <c r="U2003" s="1" t="e">
        <f>VLOOKUP(T2003,[2]VAT!$A:$D,1,0)</f>
        <v>#N/A</v>
      </c>
      <c r="V2003" s="37" t="s">
        <v>2</v>
      </c>
      <c r="W2003" s="37" t="s">
        <v>2</v>
      </c>
      <c r="X2003" t="e">
        <f>VLOOKUP(T2003,[3]رکوردها!$A:$B,2,0)</f>
        <v>#N/A</v>
      </c>
      <c r="Y2003" t="e">
        <f>VLOOKUP(T2003,[3]رکوردها!$A:$D,4,0)</f>
        <v>#N/A</v>
      </c>
      <c r="Z2003" t="e">
        <f>VLOOKUP(T2003,[3]رکوردها!$A:$C,3,0)</f>
        <v>#N/A</v>
      </c>
      <c r="AA2003" t="e">
        <f>VLOOKUP(T2003,[3]رکوردها!$A:$F,6,0)</f>
        <v>#N/A</v>
      </c>
      <c r="AB2003" t="e">
        <f>VLOOKUP(T2003,[3]رکوردها!$A:$E,5,0)</f>
        <v>#N/A</v>
      </c>
    </row>
    <row r="2004" spans="1:28" s="41" customFormat="1" hidden="1" x14ac:dyDescent="0.2">
      <c r="A2004" s="36">
        <v>178288</v>
      </c>
      <c r="B2004" s="36">
        <v>1328</v>
      </c>
      <c r="C2004" s="36">
        <v>1867</v>
      </c>
      <c r="D2004" s="39" t="s">
        <v>5178</v>
      </c>
      <c r="E2004" s="39"/>
      <c r="F2004" s="37" t="s">
        <v>171</v>
      </c>
      <c r="G2004" s="37" t="s">
        <v>959</v>
      </c>
      <c r="H2004" s="38">
        <v>6572586</v>
      </c>
      <c r="I2004" s="38">
        <v>0</v>
      </c>
      <c r="J2004" s="38">
        <f t="shared" si="32"/>
        <v>6572586</v>
      </c>
      <c r="K2004" s="38"/>
      <c r="L2004" s="49"/>
      <c r="M2004" s="37" t="s">
        <v>63</v>
      </c>
      <c r="N2004" s="37" t="s">
        <v>64</v>
      </c>
      <c r="O2004" s="37" t="s">
        <v>157</v>
      </c>
      <c r="P2004" s="37" t="s">
        <v>158</v>
      </c>
      <c r="Q2004" s="37" t="s">
        <v>159</v>
      </c>
      <c r="R2004" s="37" t="s">
        <v>160</v>
      </c>
      <c r="S2004" s="37" t="s">
        <v>912</v>
      </c>
      <c r="T2004" s="37" t="s">
        <v>911</v>
      </c>
      <c r="U2004" s="1" t="e">
        <f>VLOOKUP(T2004,[2]VAT!$A:$D,1,0)</f>
        <v>#N/A</v>
      </c>
      <c r="V2004" s="37" t="s">
        <v>2</v>
      </c>
      <c r="W2004" s="37" t="s">
        <v>2</v>
      </c>
      <c r="X2004" t="e">
        <f>VLOOKUP(T2004,[3]رکوردها!$A:$B,2,0)</f>
        <v>#N/A</v>
      </c>
      <c r="Y2004" t="e">
        <f>VLOOKUP(T2004,[3]رکوردها!$A:$D,4,0)</f>
        <v>#N/A</v>
      </c>
      <c r="Z2004" t="e">
        <f>VLOOKUP(T2004,[3]رکوردها!$A:$C,3,0)</f>
        <v>#N/A</v>
      </c>
      <c r="AA2004" t="e">
        <f>VLOOKUP(T2004,[3]رکوردها!$A:$F,6,0)</f>
        <v>#N/A</v>
      </c>
      <c r="AB2004" t="e">
        <f>VLOOKUP(T2004,[3]رکوردها!$A:$E,5,0)</f>
        <v>#N/A</v>
      </c>
    </row>
    <row r="2005" spans="1:28" s="41" customFormat="1" hidden="1" x14ac:dyDescent="0.2">
      <c r="A2005" s="36">
        <v>178289</v>
      </c>
      <c r="B2005" s="36">
        <v>1328</v>
      </c>
      <c r="C2005" s="36">
        <v>1867</v>
      </c>
      <c r="D2005" s="39" t="s">
        <v>5178</v>
      </c>
      <c r="E2005" s="39"/>
      <c r="F2005" s="37" t="s">
        <v>171</v>
      </c>
      <c r="G2005" s="37" t="s">
        <v>959</v>
      </c>
      <c r="H2005" s="38">
        <v>6572586</v>
      </c>
      <c r="I2005" s="38">
        <v>0</v>
      </c>
      <c r="J2005" s="38">
        <f t="shared" si="32"/>
        <v>6572586</v>
      </c>
      <c r="K2005" s="38"/>
      <c r="L2005" s="49"/>
      <c r="M2005" s="37" t="s">
        <v>63</v>
      </c>
      <c r="N2005" s="37" t="s">
        <v>64</v>
      </c>
      <c r="O2005" s="37" t="s">
        <v>157</v>
      </c>
      <c r="P2005" s="37" t="s">
        <v>158</v>
      </c>
      <c r="Q2005" s="37" t="s">
        <v>159</v>
      </c>
      <c r="R2005" s="37" t="s">
        <v>160</v>
      </c>
      <c r="S2005" s="37" t="s">
        <v>912</v>
      </c>
      <c r="T2005" s="37" t="s">
        <v>911</v>
      </c>
      <c r="U2005" s="1" t="e">
        <f>VLOOKUP(T2005,[2]VAT!$A:$D,1,0)</f>
        <v>#N/A</v>
      </c>
      <c r="V2005" s="37" t="s">
        <v>2</v>
      </c>
      <c r="W2005" s="37" t="s">
        <v>2</v>
      </c>
      <c r="X2005" t="e">
        <f>VLOOKUP(T2005,[3]رکوردها!$A:$B,2,0)</f>
        <v>#N/A</v>
      </c>
      <c r="Y2005" t="e">
        <f>VLOOKUP(T2005,[3]رکوردها!$A:$D,4,0)</f>
        <v>#N/A</v>
      </c>
      <c r="Z2005" t="e">
        <f>VLOOKUP(T2005,[3]رکوردها!$A:$C,3,0)</f>
        <v>#N/A</v>
      </c>
      <c r="AA2005" t="e">
        <f>VLOOKUP(T2005,[3]رکوردها!$A:$F,6,0)</f>
        <v>#N/A</v>
      </c>
      <c r="AB2005" t="e">
        <f>VLOOKUP(T2005,[3]رکوردها!$A:$E,5,0)</f>
        <v>#N/A</v>
      </c>
    </row>
    <row r="2006" spans="1:28" s="41" customFormat="1" hidden="1" x14ac:dyDescent="0.2">
      <c r="A2006" s="36">
        <v>178290</v>
      </c>
      <c r="B2006" s="36">
        <v>1328</v>
      </c>
      <c r="C2006" s="36">
        <v>1867</v>
      </c>
      <c r="D2006" s="39" t="s">
        <v>5178</v>
      </c>
      <c r="E2006" s="39"/>
      <c r="F2006" s="37" t="s">
        <v>171</v>
      </c>
      <c r="G2006" s="37" t="s">
        <v>959</v>
      </c>
      <c r="H2006" s="38">
        <v>6572586</v>
      </c>
      <c r="I2006" s="38">
        <v>0</v>
      </c>
      <c r="J2006" s="38">
        <f t="shared" si="32"/>
        <v>6572586</v>
      </c>
      <c r="K2006" s="38"/>
      <c r="L2006" s="49"/>
      <c r="M2006" s="37" t="s">
        <v>63</v>
      </c>
      <c r="N2006" s="37" t="s">
        <v>64</v>
      </c>
      <c r="O2006" s="37" t="s">
        <v>157</v>
      </c>
      <c r="P2006" s="37" t="s">
        <v>158</v>
      </c>
      <c r="Q2006" s="37" t="s">
        <v>159</v>
      </c>
      <c r="R2006" s="37" t="s">
        <v>160</v>
      </c>
      <c r="S2006" s="37" t="s">
        <v>912</v>
      </c>
      <c r="T2006" s="37" t="s">
        <v>911</v>
      </c>
      <c r="U2006" s="1" t="e">
        <f>VLOOKUP(T2006,[2]VAT!$A:$D,1,0)</f>
        <v>#N/A</v>
      </c>
      <c r="V2006" s="37" t="s">
        <v>2</v>
      </c>
      <c r="W2006" s="37" t="s">
        <v>2</v>
      </c>
      <c r="X2006" t="e">
        <f>VLOOKUP(T2006,[3]رکوردها!$A:$B,2,0)</f>
        <v>#N/A</v>
      </c>
      <c r="Y2006" t="e">
        <f>VLOOKUP(T2006,[3]رکوردها!$A:$D,4,0)</f>
        <v>#N/A</v>
      </c>
      <c r="Z2006" t="e">
        <f>VLOOKUP(T2006,[3]رکوردها!$A:$C,3,0)</f>
        <v>#N/A</v>
      </c>
      <c r="AA2006" t="e">
        <f>VLOOKUP(T2006,[3]رکوردها!$A:$F,6,0)</f>
        <v>#N/A</v>
      </c>
      <c r="AB2006" t="e">
        <f>VLOOKUP(T2006,[3]رکوردها!$A:$E,5,0)</f>
        <v>#N/A</v>
      </c>
    </row>
    <row r="2007" spans="1:28" s="41" customFormat="1" hidden="1" x14ac:dyDescent="0.2">
      <c r="A2007" s="36">
        <v>178291</v>
      </c>
      <c r="B2007" s="36">
        <v>1328</v>
      </c>
      <c r="C2007" s="36">
        <v>1867</v>
      </c>
      <c r="D2007" s="39" t="s">
        <v>5178</v>
      </c>
      <c r="E2007" s="39"/>
      <c r="F2007" s="37" t="s">
        <v>171</v>
      </c>
      <c r="G2007" s="37" t="s">
        <v>966</v>
      </c>
      <c r="H2007" s="38">
        <v>6572586</v>
      </c>
      <c r="I2007" s="38">
        <v>0</v>
      </c>
      <c r="J2007" s="38">
        <f t="shared" si="32"/>
        <v>6572586</v>
      </c>
      <c r="K2007" s="38"/>
      <c r="L2007" s="49"/>
      <c r="M2007" s="37" t="s">
        <v>63</v>
      </c>
      <c r="N2007" s="37" t="s">
        <v>64</v>
      </c>
      <c r="O2007" s="37" t="s">
        <v>157</v>
      </c>
      <c r="P2007" s="37" t="s">
        <v>158</v>
      </c>
      <c r="Q2007" s="37" t="s">
        <v>159</v>
      </c>
      <c r="R2007" s="37" t="s">
        <v>160</v>
      </c>
      <c r="S2007" s="37" t="s">
        <v>912</v>
      </c>
      <c r="T2007" s="37" t="s">
        <v>911</v>
      </c>
      <c r="U2007" s="1" t="e">
        <f>VLOOKUP(T2007,[2]VAT!$A:$D,1,0)</f>
        <v>#N/A</v>
      </c>
      <c r="V2007" s="37" t="s">
        <v>2</v>
      </c>
      <c r="W2007" s="37" t="s">
        <v>2</v>
      </c>
      <c r="X2007" t="e">
        <f>VLOOKUP(T2007,[3]رکوردها!$A:$B,2,0)</f>
        <v>#N/A</v>
      </c>
      <c r="Y2007" t="e">
        <f>VLOOKUP(T2007,[3]رکوردها!$A:$D,4,0)</f>
        <v>#N/A</v>
      </c>
      <c r="Z2007" t="e">
        <f>VLOOKUP(T2007,[3]رکوردها!$A:$C,3,0)</f>
        <v>#N/A</v>
      </c>
      <c r="AA2007" t="e">
        <f>VLOOKUP(T2007,[3]رکوردها!$A:$F,6,0)</f>
        <v>#N/A</v>
      </c>
      <c r="AB2007" t="e">
        <f>VLOOKUP(T2007,[3]رکوردها!$A:$E,5,0)</f>
        <v>#N/A</v>
      </c>
    </row>
    <row r="2008" spans="1:28" s="41" customFormat="1" hidden="1" x14ac:dyDescent="0.2">
      <c r="A2008" s="36">
        <v>178292</v>
      </c>
      <c r="B2008" s="36">
        <v>1328</v>
      </c>
      <c r="C2008" s="36">
        <v>1867</v>
      </c>
      <c r="D2008" s="39" t="s">
        <v>5178</v>
      </c>
      <c r="E2008" s="39"/>
      <c r="F2008" s="37" t="s">
        <v>171</v>
      </c>
      <c r="G2008" s="37" t="s">
        <v>966</v>
      </c>
      <c r="H2008" s="38">
        <v>6572586</v>
      </c>
      <c r="I2008" s="38">
        <v>0</v>
      </c>
      <c r="J2008" s="38">
        <f t="shared" si="32"/>
        <v>6572586</v>
      </c>
      <c r="K2008" s="38"/>
      <c r="L2008" s="49"/>
      <c r="M2008" s="37" t="s">
        <v>63</v>
      </c>
      <c r="N2008" s="37" t="s">
        <v>64</v>
      </c>
      <c r="O2008" s="37" t="s">
        <v>157</v>
      </c>
      <c r="P2008" s="37" t="s">
        <v>158</v>
      </c>
      <c r="Q2008" s="37" t="s">
        <v>159</v>
      </c>
      <c r="R2008" s="37" t="s">
        <v>160</v>
      </c>
      <c r="S2008" s="37" t="s">
        <v>912</v>
      </c>
      <c r="T2008" s="37" t="s">
        <v>911</v>
      </c>
      <c r="U2008" s="1" t="e">
        <f>VLOOKUP(T2008,[2]VAT!$A:$D,1,0)</f>
        <v>#N/A</v>
      </c>
      <c r="V2008" s="37" t="s">
        <v>2</v>
      </c>
      <c r="W2008" s="37" t="s">
        <v>2</v>
      </c>
      <c r="X2008" t="e">
        <f>VLOOKUP(T2008,[3]رکوردها!$A:$B,2,0)</f>
        <v>#N/A</v>
      </c>
      <c r="Y2008" t="e">
        <f>VLOOKUP(T2008,[3]رکوردها!$A:$D,4,0)</f>
        <v>#N/A</v>
      </c>
      <c r="Z2008" t="e">
        <f>VLOOKUP(T2008,[3]رکوردها!$A:$C,3,0)</f>
        <v>#N/A</v>
      </c>
      <c r="AA2008" t="e">
        <f>VLOOKUP(T2008,[3]رکوردها!$A:$F,6,0)</f>
        <v>#N/A</v>
      </c>
      <c r="AB2008" t="e">
        <f>VLOOKUP(T2008,[3]رکوردها!$A:$E,5,0)</f>
        <v>#N/A</v>
      </c>
    </row>
    <row r="2009" spans="1:28" s="41" customFormat="1" hidden="1" x14ac:dyDescent="0.2">
      <c r="A2009" s="36">
        <v>178293</v>
      </c>
      <c r="B2009" s="36">
        <v>1328</v>
      </c>
      <c r="C2009" s="36">
        <v>1867</v>
      </c>
      <c r="D2009" s="39" t="s">
        <v>5178</v>
      </c>
      <c r="E2009" s="39"/>
      <c r="F2009" s="37" t="s">
        <v>171</v>
      </c>
      <c r="G2009" s="37" t="s">
        <v>966</v>
      </c>
      <c r="H2009" s="38">
        <v>6572586</v>
      </c>
      <c r="I2009" s="38">
        <v>0</v>
      </c>
      <c r="J2009" s="38">
        <f t="shared" si="32"/>
        <v>6572586</v>
      </c>
      <c r="K2009" s="38"/>
      <c r="L2009" s="49"/>
      <c r="M2009" s="37" t="s">
        <v>63</v>
      </c>
      <c r="N2009" s="37" t="s">
        <v>64</v>
      </c>
      <c r="O2009" s="37" t="s">
        <v>157</v>
      </c>
      <c r="P2009" s="37" t="s">
        <v>158</v>
      </c>
      <c r="Q2009" s="37" t="s">
        <v>159</v>
      </c>
      <c r="R2009" s="37" t="s">
        <v>160</v>
      </c>
      <c r="S2009" s="37" t="s">
        <v>912</v>
      </c>
      <c r="T2009" s="37" t="s">
        <v>911</v>
      </c>
      <c r="U2009" s="1" t="e">
        <f>VLOOKUP(T2009,[2]VAT!$A:$D,1,0)</f>
        <v>#N/A</v>
      </c>
      <c r="V2009" s="37" t="s">
        <v>2</v>
      </c>
      <c r="W2009" s="37" t="s">
        <v>2</v>
      </c>
      <c r="X2009" t="e">
        <f>VLOOKUP(T2009,[3]رکوردها!$A:$B,2,0)</f>
        <v>#N/A</v>
      </c>
      <c r="Y2009" t="e">
        <f>VLOOKUP(T2009,[3]رکوردها!$A:$D,4,0)</f>
        <v>#N/A</v>
      </c>
      <c r="Z2009" t="e">
        <f>VLOOKUP(T2009,[3]رکوردها!$A:$C,3,0)</f>
        <v>#N/A</v>
      </c>
      <c r="AA2009" t="e">
        <f>VLOOKUP(T2009,[3]رکوردها!$A:$F,6,0)</f>
        <v>#N/A</v>
      </c>
      <c r="AB2009" t="e">
        <f>VLOOKUP(T2009,[3]رکوردها!$A:$E,5,0)</f>
        <v>#N/A</v>
      </c>
    </row>
    <row r="2010" spans="1:28" s="41" customFormat="1" hidden="1" x14ac:dyDescent="0.2">
      <c r="A2010" s="36">
        <v>178294</v>
      </c>
      <c r="B2010" s="36">
        <v>1328</v>
      </c>
      <c r="C2010" s="36">
        <v>1867</v>
      </c>
      <c r="D2010" s="39" t="s">
        <v>5178</v>
      </c>
      <c r="E2010" s="39"/>
      <c r="F2010" s="37" t="s">
        <v>171</v>
      </c>
      <c r="G2010" s="37" t="s">
        <v>966</v>
      </c>
      <c r="H2010" s="38">
        <v>6572586</v>
      </c>
      <c r="I2010" s="38">
        <v>0</v>
      </c>
      <c r="J2010" s="38">
        <f t="shared" si="32"/>
        <v>6572586</v>
      </c>
      <c r="K2010" s="38"/>
      <c r="L2010" s="49"/>
      <c r="M2010" s="37" t="s">
        <v>63</v>
      </c>
      <c r="N2010" s="37" t="s">
        <v>64</v>
      </c>
      <c r="O2010" s="37" t="s">
        <v>157</v>
      </c>
      <c r="P2010" s="37" t="s">
        <v>158</v>
      </c>
      <c r="Q2010" s="37" t="s">
        <v>159</v>
      </c>
      <c r="R2010" s="37" t="s">
        <v>160</v>
      </c>
      <c r="S2010" s="37" t="s">
        <v>912</v>
      </c>
      <c r="T2010" s="37" t="s">
        <v>911</v>
      </c>
      <c r="U2010" s="1" t="e">
        <f>VLOOKUP(T2010,[2]VAT!$A:$D,1,0)</f>
        <v>#N/A</v>
      </c>
      <c r="V2010" s="37" t="s">
        <v>2</v>
      </c>
      <c r="W2010" s="37" t="s">
        <v>2</v>
      </c>
      <c r="X2010" t="e">
        <f>VLOOKUP(T2010,[3]رکوردها!$A:$B,2,0)</f>
        <v>#N/A</v>
      </c>
      <c r="Y2010" t="e">
        <f>VLOOKUP(T2010,[3]رکوردها!$A:$D,4,0)</f>
        <v>#N/A</v>
      </c>
      <c r="Z2010" t="e">
        <f>VLOOKUP(T2010,[3]رکوردها!$A:$C,3,0)</f>
        <v>#N/A</v>
      </c>
      <c r="AA2010" t="e">
        <f>VLOOKUP(T2010,[3]رکوردها!$A:$F,6,0)</f>
        <v>#N/A</v>
      </c>
      <c r="AB2010" t="e">
        <f>VLOOKUP(T2010,[3]رکوردها!$A:$E,5,0)</f>
        <v>#N/A</v>
      </c>
    </row>
    <row r="2011" spans="1:28" s="41" customFormat="1" hidden="1" x14ac:dyDescent="0.2">
      <c r="A2011" s="36">
        <v>178295</v>
      </c>
      <c r="B2011" s="36">
        <v>1328</v>
      </c>
      <c r="C2011" s="36">
        <v>1867</v>
      </c>
      <c r="D2011" s="39" t="s">
        <v>5178</v>
      </c>
      <c r="E2011" s="39"/>
      <c r="F2011" s="37" t="s">
        <v>171</v>
      </c>
      <c r="G2011" s="37" t="s">
        <v>966</v>
      </c>
      <c r="H2011" s="38">
        <v>6572586</v>
      </c>
      <c r="I2011" s="38">
        <v>0</v>
      </c>
      <c r="J2011" s="38">
        <f t="shared" si="32"/>
        <v>6572586</v>
      </c>
      <c r="K2011" s="38"/>
      <c r="L2011" s="49"/>
      <c r="M2011" s="37" t="s">
        <v>63</v>
      </c>
      <c r="N2011" s="37" t="s">
        <v>64</v>
      </c>
      <c r="O2011" s="37" t="s">
        <v>157</v>
      </c>
      <c r="P2011" s="37" t="s">
        <v>158</v>
      </c>
      <c r="Q2011" s="37" t="s">
        <v>159</v>
      </c>
      <c r="R2011" s="37" t="s">
        <v>160</v>
      </c>
      <c r="S2011" s="37" t="s">
        <v>912</v>
      </c>
      <c r="T2011" s="37" t="s">
        <v>911</v>
      </c>
      <c r="U2011" s="1" t="e">
        <f>VLOOKUP(T2011,[2]VAT!$A:$D,1,0)</f>
        <v>#N/A</v>
      </c>
      <c r="V2011" s="37" t="s">
        <v>2</v>
      </c>
      <c r="W2011" s="37" t="s">
        <v>2</v>
      </c>
      <c r="X2011" t="e">
        <f>VLOOKUP(T2011,[3]رکوردها!$A:$B,2,0)</f>
        <v>#N/A</v>
      </c>
      <c r="Y2011" t="e">
        <f>VLOOKUP(T2011,[3]رکوردها!$A:$D,4,0)</f>
        <v>#N/A</v>
      </c>
      <c r="Z2011" t="e">
        <f>VLOOKUP(T2011,[3]رکوردها!$A:$C,3,0)</f>
        <v>#N/A</v>
      </c>
      <c r="AA2011" t="e">
        <f>VLOOKUP(T2011,[3]رکوردها!$A:$F,6,0)</f>
        <v>#N/A</v>
      </c>
      <c r="AB2011" t="e">
        <f>VLOOKUP(T2011,[3]رکوردها!$A:$E,5,0)</f>
        <v>#N/A</v>
      </c>
    </row>
    <row r="2012" spans="1:28" s="41" customFormat="1" hidden="1" x14ac:dyDescent="0.2">
      <c r="A2012" s="36">
        <v>178296</v>
      </c>
      <c r="B2012" s="36">
        <v>1328</v>
      </c>
      <c r="C2012" s="36">
        <v>1867</v>
      </c>
      <c r="D2012" s="39" t="s">
        <v>5178</v>
      </c>
      <c r="E2012" s="39"/>
      <c r="F2012" s="37" t="s">
        <v>171</v>
      </c>
      <c r="G2012" s="37" t="s">
        <v>966</v>
      </c>
      <c r="H2012" s="38">
        <v>6572586</v>
      </c>
      <c r="I2012" s="38">
        <v>0</v>
      </c>
      <c r="J2012" s="38">
        <f t="shared" si="32"/>
        <v>6572586</v>
      </c>
      <c r="K2012" s="38"/>
      <c r="L2012" s="49"/>
      <c r="M2012" s="37" t="s">
        <v>63</v>
      </c>
      <c r="N2012" s="37" t="s">
        <v>64</v>
      </c>
      <c r="O2012" s="37" t="s">
        <v>157</v>
      </c>
      <c r="P2012" s="37" t="s">
        <v>158</v>
      </c>
      <c r="Q2012" s="37" t="s">
        <v>159</v>
      </c>
      <c r="R2012" s="37" t="s">
        <v>160</v>
      </c>
      <c r="S2012" s="37" t="s">
        <v>912</v>
      </c>
      <c r="T2012" s="37" t="s">
        <v>911</v>
      </c>
      <c r="U2012" s="1" t="e">
        <f>VLOOKUP(T2012,[2]VAT!$A:$D,1,0)</f>
        <v>#N/A</v>
      </c>
      <c r="V2012" s="37" t="s">
        <v>2</v>
      </c>
      <c r="W2012" s="37" t="s">
        <v>2</v>
      </c>
      <c r="X2012" t="e">
        <f>VLOOKUP(T2012,[3]رکوردها!$A:$B,2,0)</f>
        <v>#N/A</v>
      </c>
      <c r="Y2012" t="e">
        <f>VLOOKUP(T2012,[3]رکوردها!$A:$D,4,0)</f>
        <v>#N/A</v>
      </c>
      <c r="Z2012" t="e">
        <f>VLOOKUP(T2012,[3]رکوردها!$A:$C,3,0)</f>
        <v>#N/A</v>
      </c>
      <c r="AA2012" t="e">
        <f>VLOOKUP(T2012,[3]رکوردها!$A:$F,6,0)</f>
        <v>#N/A</v>
      </c>
      <c r="AB2012" t="e">
        <f>VLOOKUP(T2012,[3]رکوردها!$A:$E,5,0)</f>
        <v>#N/A</v>
      </c>
    </row>
    <row r="2013" spans="1:28" s="41" customFormat="1" hidden="1" x14ac:dyDescent="0.2">
      <c r="A2013" s="36">
        <v>178297</v>
      </c>
      <c r="B2013" s="36">
        <v>1328</v>
      </c>
      <c r="C2013" s="36">
        <v>1867</v>
      </c>
      <c r="D2013" s="39" t="s">
        <v>5178</v>
      </c>
      <c r="E2013" s="39"/>
      <c r="F2013" s="37" t="s">
        <v>171</v>
      </c>
      <c r="G2013" s="37" t="s">
        <v>959</v>
      </c>
      <c r="H2013" s="38">
        <v>6572586</v>
      </c>
      <c r="I2013" s="38">
        <v>0</v>
      </c>
      <c r="J2013" s="38">
        <f t="shared" si="32"/>
        <v>6572586</v>
      </c>
      <c r="K2013" s="38"/>
      <c r="L2013" s="49"/>
      <c r="M2013" s="37" t="s">
        <v>63</v>
      </c>
      <c r="N2013" s="37" t="s">
        <v>64</v>
      </c>
      <c r="O2013" s="37" t="s">
        <v>157</v>
      </c>
      <c r="P2013" s="37" t="s">
        <v>158</v>
      </c>
      <c r="Q2013" s="37" t="s">
        <v>159</v>
      </c>
      <c r="R2013" s="37" t="s">
        <v>160</v>
      </c>
      <c r="S2013" s="37" t="s">
        <v>912</v>
      </c>
      <c r="T2013" s="37" t="s">
        <v>911</v>
      </c>
      <c r="U2013" s="1" t="e">
        <f>VLOOKUP(T2013,[2]VAT!$A:$D,1,0)</f>
        <v>#N/A</v>
      </c>
      <c r="V2013" s="37" t="s">
        <v>2</v>
      </c>
      <c r="W2013" s="37" t="s">
        <v>2</v>
      </c>
      <c r="X2013" t="e">
        <f>VLOOKUP(T2013,[3]رکوردها!$A:$B,2,0)</f>
        <v>#N/A</v>
      </c>
      <c r="Y2013" t="e">
        <f>VLOOKUP(T2013,[3]رکوردها!$A:$D,4,0)</f>
        <v>#N/A</v>
      </c>
      <c r="Z2013" t="e">
        <f>VLOOKUP(T2013,[3]رکوردها!$A:$C,3,0)</f>
        <v>#N/A</v>
      </c>
      <c r="AA2013" t="e">
        <f>VLOOKUP(T2013,[3]رکوردها!$A:$F,6,0)</f>
        <v>#N/A</v>
      </c>
      <c r="AB2013" t="e">
        <f>VLOOKUP(T2013,[3]رکوردها!$A:$E,5,0)</f>
        <v>#N/A</v>
      </c>
    </row>
    <row r="2014" spans="1:28" s="41" customFormat="1" hidden="1" x14ac:dyDescent="0.2">
      <c r="A2014" s="36">
        <v>178298</v>
      </c>
      <c r="B2014" s="36">
        <v>1328</v>
      </c>
      <c r="C2014" s="36">
        <v>1867</v>
      </c>
      <c r="D2014" s="39" t="s">
        <v>5178</v>
      </c>
      <c r="E2014" s="39"/>
      <c r="F2014" s="37" t="s">
        <v>171</v>
      </c>
      <c r="G2014" s="37" t="s">
        <v>959</v>
      </c>
      <c r="H2014" s="38">
        <v>6572586</v>
      </c>
      <c r="I2014" s="38">
        <v>0</v>
      </c>
      <c r="J2014" s="38">
        <f t="shared" si="32"/>
        <v>6572586</v>
      </c>
      <c r="K2014" s="38"/>
      <c r="L2014" s="49"/>
      <c r="M2014" s="37" t="s">
        <v>63</v>
      </c>
      <c r="N2014" s="37" t="s">
        <v>64</v>
      </c>
      <c r="O2014" s="37" t="s">
        <v>157</v>
      </c>
      <c r="P2014" s="37" t="s">
        <v>158</v>
      </c>
      <c r="Q2014" s="37" t="s">
        <v>159</v>
      </c>
      <c r="R2014" s="37" t="s">
        <v>160</v>
      </c>
      <c r="S2014" s="37" t="s">
        <v>912</v>
      </c>
      <c r="T2014" s="37" t="s">
        <v>911</v>
      </c>
      <c r="U2014" s="1" t="e">
        <f>VLOOKUP(T2014,[2]VAT!$A:$D,1,0)</f>
        <v>#N/A</v>
      </c>
      <c r="V2014" s="37" t="s">
        <v>2</v>
      </c>
      <c r="W2014" s="37" t="s">
        <v>2</v>
      </c>
      <c r="X2014" t="e">
        <f>VLOOKUP(T2014,[3]رکوردها!$A:$B,2,0)</f>
        <v>#N/A</v>
      </c>
      <c r="Y2014" t="e">
        <f>VLOOKUP(T2014,[3]رکوردها!$A:$D,4,0)</f>
        <v>#N/A</v>
      </c>
      <c r="Z2014" t="e">
        <f>VLOOKUP(T2014,[3]رکوردها!$A:$C,3,0)</f>
        <v>#N/A</v>
      </c>
      <c r="AA2014" t="e">
        <f>VLOOKUP(T2014,[3]رکوردها!$A:$F,6,0)</f>
        <v>#N/A</v>
      </c>
      <c r="AB2014" t="e">
        <f>VLOOKUP(T2014,[3]رکوردها!$A:$E,5,0)</f>
        <v>#N/A</v>
      </c>
    </row>
    <row r="2015" spans="1:28" s="41" customFormat="1" hidden="1" x14ac:dyDescent="0.2">
      <c r="A2015" s="36">
        <v>178299</v>
      </c>
      <c r="B2015" s="36">
        <v>1328</v>
      </c>
      <c r="C2015" s="36">
        <v>1867</v>
      </c>
      <c r="D2015" s="39" t="s">
        <v>5178</v>
      </c>
      <c r="E2015" s="39"/>
      <c r="F2015" s="37" t="s">
        <v>171</v>
      </c>
      <c r="G2015" s="37" t="s">
        <v>1021</v>
      </c>
      <c r="H2015" s="38">
        <v>3286293</v>
      </c>
      <c r="I2015" s="38">
        <v>0</v>
      </c>
      <c r="J2015" s="38">
        <f t="shared" si="32"/>
        <v>3286293</v>
      </c>
      <c r="K2015" s="38"/>
      <c r="L2015" s="49"/>
      <c r="M2015" s="37" t="s">
        <v>63</v>
      </c>
      <c r="N2015" s="37" t="s">
        <v>64</v>
      </c>
      <c r="O2015" s="37" t="s">
        <v>157</v>
      </c>
      <c r="P2015" s="37" t="s">
        <v>158</v>
      </c>
      <c r="Q2015" s="37" t="s">
        <v>159</v>
      </c>
      <c r="R2015" s="37" t="s">
        <v>160</v>
      </c>
      <c r="S2015" s="37" t="s">
        <v>912</v>
      </c>
      <c r="T2015" s="37" t="s">
        <v>911</v>
      </c>
      <c r="U2015" s="1" t="e">
        <f>VLOOKUP(T2015,[2]VAT!$A:$D,1,0)</f>
        <v>#N/A</v>
      </c>
      <c r="V2015" s="37" t="s">
        <v>2</v>
      </c>
      <c r="W2015" s="37" t="s">
        <v>2</v>
      </c>
      <c r="X2015" t="e">
        <f>VLOOKUP(T2015,[3]رکوردها!$A:$B,2,0)</f>
        <v>#N/A</v>
      </c>
      <c r="Y2015" t="e">
        <f>VLOOKUP(T2015,[3]رکوردها!$A:$D,4,0)</f>
        <v>#N/A</v>
      </c>
      <c r="Z2015" t="e">
        <f>VLOOKUP(T2015,[3]رکوردها!$A:$C,3,0)</f>
        <v>#N/A</v>
      </c>
      <c r="AA2015" t="e">
        <f>VLOOKUP(T2015,[3]رکوردها!$A:$F,6,0)</f>
        <v>#N/A</v>
      </c>
      <c r="AB2015" t="e">
        <f>VLOOKUP(T2015,[3]رکوردها!$A:$E,5,0)</f>
        <v>#N/A</v>
      </c>
    </row>
    <row r="2016" spans="1:28" s="41" customFormat="1" hidden="1" x14ac:dyDescent="0.2">
      <c r="A2016" s="36">
        <v>178300</v>
      </c>
      <c r="B2016" s="36">
        <v>1328</v>
      </c>
      <c r="C2016" s="36">
        <v>1867</v>
      </c>
      <c r="D2016" s="39" t="s">
        <v>5178</v>
      </c>
      <c r="E2016" s="39"/>
      <c r="F2016" s="37" t="s">
        <v>171</v>
      </c>
      <c r="G2016" s="37" t="s">
        <v>1022</v>
      </c>
      <c r="H2016" s="38">
        <v>3286293</v>
      </c>
      <c r="I2016" s="38">
        <v>0</v>
      </c>
      <c r="J2016" s="38">
        <f t="shared" si="32"/>
        <v>3286293</v>
      </c>
      <c r="K2016" s="38"/>
      <c r="L2016" s="49"/>
      <c r="M2016" s="37" t="s">
        <v>63</v>
      </c>
      <c r="N2016" s="37" t="s">
        <v>64</v>
      </c>
      <c r="O2016" s="37" t="s">
        <v>157</v>
      </c>
      <c r="P2016" s="37" t="s">
        <v>158</v>
      </c>
      <c r="Q2016" s="37" t="s">
        <v>159</v>
      </c>
      <c r="R2016" s="37" t="s">
        <v>160</v>
      </c>
      <c r="S2016" s="37" t="s">
        <v>912</v>
      </c>
      <c r="T2016" s="37" t="s">
        <v>911</v>
      </c>
      <c r="U2016" s="1" t="e">
        <f>VLOOKUP(T2016,[2]VAT!$A:$D,1,0)</f>
        <v>#N/A</v>
      </c>
      <c r="V2016" s="37" t="s">
        <v>2</v>
      </c>
      <c r="W2016" s="37" t="s">
        <v>2</v>
      </c>
      <c r="X2016" t="e">
        <f>VLOOKUP(T2016,[3]رکوردها!$A:$B,2,0)</f>
        <v>#N/A</v>
      </c>
      <c r="Y2016" t="e">
        <f>VLOOKUP(T2016,[3]رکوردها!$A:$D,4,0)</f>
        <v>#N/A</v>
      </c>
      <c r="Z2016" t="e">
        <f>VLOOKUP(T2016,[3]رکوردها!$A:$C,3,0)</f>
        <v>#N/A</v>
      </c>
      <c r="AA2016" t="e">
        <f>VLOOKUP(T2016,[3]رکوردها!$A:$F,6,0)</f>
        <v>#N/A</v>
      </c>
      <c r="AB2016" t="e">
        <f>VLOOKUP(T2016,[3]رکوردها!$A:$E,5,0)</f>
        <v>#N/A</v>
      </c>
    </row>
    <row r="2017" spans="1:28" s="41" customFormat="1" hidden="1" x14ac:dyDescent="0.2">
      <c r="A2017" s="36">
        <v>178301</v>
      </c>
      <c r="B2017" s="36">
        <v>1328</v>
      </c>
      <c r="C2017" s="36">
        <v>1867</v>
      </c>
      <c r="D2017" s="39" t="s">
        <v>5178</v>
      </c>
      <c r="E2017" s="39"/>
      <c r="F2017" s="37" t="s">
        <v>171</v>
      </c>
      <c r="G2017" s="37" t="s">
        <v>1023</v>
      </c>
      <c r="H2017" s="38">
        <v>3286293</v>
      </c>
      <c r="I2017" s="38">
        <v>0</v>
      </c>
      <c r="J2017" s="38">
        <f t="shared" si="32"/>
        <v>3286293</v>
      </c>
      <c r="K2017" s="38"/>
      <c r="L2017" s="49"/>
      <c r="M2017" s="37" t="s">
        <v>63</v>
      </c>
      <c r="N2017" s="37" t="s">
        <v>64</v>
      </c>
      <c r="O2017" s="37" t="s">
        <v>157</v>
      </c>
      <c r="P2017" s="37" t="s">
        <v>158</v>
      </c>
      <c r="Q2017" s="37" t="s">
        <v>159</v>
      </c>
      <c r="R2017" s="37" t="s">
        <v>160</v>
      </c>
      <c r="S2017" s="37" t="s">
        <v>912</v>
      </c>
      <c r="T2017" s="37" t="s">
        <v>911</v>
      </c>
      <c r="U2017" s="1" t="e">
        <f>VLOOKUP(T2017,[2]VAT!$A:$D,1,0)</f>
        <v>#N/A</v>
      </c>
      <c r="V2017" s="37" t="s">
        <v>2</v>
      </c>
      <c r="W2017" s="37" t="s">
        <v>2</v>
      </c>
      <c r="X2017" t="e">
        <f>VLOOKUP(T2017,[3]رکوردها!$A:$B,2,0)</f>
        <v>#N/A</v>
      </c>
      <c r="Y2017" t="e">
        <f>VLOOKUP(T2017,[3]رکوردها!$A:$D,4,0)</f>
        <v>#N/A</v>
      </c>
      <c r="Z2017" t="e">
        <f>VLOOKUP(T2017,[3]رکوردها!$A:$C,3,0)</f>
        <v>#N/A</v>
      </c>
      <c r="AA2017" t="e">
        <f>VLOOKUP(T2017,[3]رکوردها!$A:$F,6,0)</f>
        <v>#N/A</v>
      </c>
      <c r="AB2017" t="e">
        <f>VLOOKUP(T2017,[3]رکوردها!$A:$E,5,0)</f>
        <v>#N/A</v>
      </c>
    </row>
    <row r="2018" spans="1:28" s="41" customFormat="1" hidden="1" x14ac:dyDescent="0.2">
      <c r="A2018" s="36">
        <v>178302</v>
      </c>
      <c r="B2018" s="36">
        <v>1328</v>
      </c>
      <c r="C2018" s="36">
        <v>1867</v>
      </c>
      <c r="D2018" s="39" t="s">
        <v>5178</v>
      </c>
      <c r="E2018" s="39"/>
      <c r="F2018" s="37" t="s">
        <v>171</v>
      </c>
      <c r="G2018" s="37" t="s">
        <v>1024</v>
      </c>
      <c r="H2018" s="38">
        <v>3286293</v>
      </c>
      <c r="I2018" s="38">
        <v>0</v>
      </c>
      <c r="J2018" s="38">
        <f t="shared" si="32"/>
        <v>3286293</v>
      </c>
      <c r="K2018" s="38"/>
      <c r="L2018" s="49"/>
      <c r="M2018" s="37" t="s">
        <v>63</v>
      </c>
      <c r="N2018" s="37" t="s">
        <v>64</v>
      </c>
      <c r="O2018" s="37" t="s">
        <v>157</v>
      </c>
      <c r="P2018" s="37" t="s">
        <v>158</v>
      </c>
      <c r="Q2018" s="37" t="s">
        <v>159</v>
      </c>
      <c r="R2018" s="37" t="s">
        <v>160</v>
      </c>
      <c r="S2018" s="37" t="s">
        <v>912</v>
      </c>
      <c r="T2018" s="37" t="s">
        <v>911</v>
      </c>
      <c r="U2018" s="1" t="e">
        <f>VLOOKUP(T2018,[2]VAT!$A:$D,1,0)</f>
        <v>#N/A</v>
      </c>
      <c r="V2018" s="37" t="s">
        <v>2</v>
      </c>
      <c r="W2018" s="37" t="s">
        <v>2</v>
      </c>
      <c r="X2018" t="e">
        <f>VLOOKUP(T2018,[3]رکوردها!$A:$B,2,0)</f>
        <v>#N/A</v>
      </c>
      <c r="Y2018" t="e">
        <f>VLOOKUP(T2018,[3]رکوردها!$A:$D,4,0)</f>
        <v>#N/A</v>
      </c>
      <c r="Z2018" t="e">
        <f>VLOOKUP(T2018,[3]رکوردها!$A:$C,3,0)</f>
        <v>#N/A</v>
      </c>
      <c r="AA2018" t="e">
        <f>VLOOKUP(T2018,[3]رکوردها!$A:$F,6,0)</f>
        <v>#N/A</v>
      </c>
      <c r="AB2018" t="e">
        <f>VLOOKUP(T2018,[3]رکوردها!$A:$E,5,0)</f>
        <v>#N/A</v>
      </c>
    </row>
    <row r="2019" spans="1:28" s="41" customFormat="1" hidden="1" x14ac:dyDescent="0.2">
      <c r="A2019" s="36">
        <v>178303</v>
      </c>
      <c r="B2019" s="36">
        <v>1328</v>
      </c>
      <c r="C2019" s="36">
        <v>1867</v>
      </c>
      <c r="D2019" s="39" t="s">
        <v>5178</v>
      </c>
      <c r="E2019" s="39"/>
      <c r="F2019" s="37" t="s">
        <v>171</v>
      </c>
      <c r="G2019" s="37" t="s">
        <v>1025</v>
      </c>
      <c r="H2019" s="38">
        <v>3286293</v>
      </c>
      <c r="I2019" s="38">
        <v>0</v>
      </c>
      <c r="J2019" s="38">
        <f t="shared" si="32"/>
        <v>3286293</v>
      </c>
      <c r="K2019" s="38"/>
      <c r="L2019" s="49"/>
      <c r="M2019" s="37" t="s">
        <v>63</v>
      </c>
      <c r="N2019" s="37" t="s">
        <v>64</v>
      </c>
      <c r="O2019" s="37" t="s">
        <v>157</v>
      </c>
      <c r="P2019" s="37" t="s">
        <v>158</v>
      </c>
      <c r="Q2019" s="37" t="s">
        <v>159</v>
      </c>
      <c r="R2019" s="37" t="s">
        <v>160</v>
      </c>
      <c r="S2019" s="37" t="s">
        <v>912</v>
      </c>
      <c r="T2019" s="37" t="s">
        <v>911</v>
      </c>
      <c r="U2019" s="1" t="e">
        <f>VLOOKUP(T2019,[2]VAT!$A:$D,1,0)</f>
        <v>#N/A</v>
      </c>
      <c r="V2019" s="37" t="s">
        <v>2</v>
      </c>
      <c r="W2019" s="37" t="s">
        <v>2</v>
      </c>
      <c r="X2019" t="e">
        <f>VLOOKUP(T2019,[3]رکوردها!$A:$B,2,0)</f>
        <v>#N/A</v>
      </c>
      <c r="Y2019" t="e">
        <f>VLOOKUP(T2019,[3]رکوردها!$A:$D,4,0)</f>
        <v>#N/A</v>
      </c>
      <c r="Z2019" t="e">
        <f>VLOOKUP(T2019,[3]رکوردها!$A:$C,3,0)</f>
        <v>#N/A</v>
      </c>
      <c r="AA2019" t="e">
        <f>VLOOKUP(T2019,[3]رکوردها!$A:$F,6,0)</f>
        <v>#N/A</v>
      </c>
      <c r="AB2019" t="e">
        <f>VLOOKUP(T2019,[3]رکوردها!$A:$E,5,0)</f>
        <v>#N/A</v>
      </c>
    </row>
    <row r="2020" spans="1:28" s="41" customFormat="1" hidden="1" x14ac:dyDescent="0.2">
      <c r="A2020" s="36">
        <v>178304</v>
      </c>
      <c r="B2020" s="36">
        <v>1328</v>
      </c>
      <c r="C2020" s="36">
        <v>1867</v>
      </c>
      <c r="D2020" s="39" t="s">
        <v>5178</v>
      </c>
      <c r="E2020" s="39"/>
      <c r="F2020" s="37" t="s">
        <v>171</v>
      </c>
      <c r="G2020" s="37" t="s">
        <v>1026</v>
      </c>
      <c r="H2020" s="38">
        <v>3286293</v>
      </c>
      <c r="I2020" s="38">
        <v>0</v>
      </c>
      <c r="J2020" s="38">
        <f t="shared" si="32"/>
        <v>3286293</v>
      </c>
      <c r="K2020" s="38"/>
      <c r="L2020" s="49"/>
      <c r="M2020" s="37" t="s">
        <v>63</v>
      </c>
      <c r="N2020" s="37" t="s">
        <v>64</v>
      </c>
      <c r="O2020" s="37" t="s">
        <v>157</v>
      </c>
      <c r="P2020" s="37" t="s">
        <v>158</v>
      </c>
      <c r="Q2020" s="37" t="s">
        <v>159</v>
      </c>
      <c r="R2020" s="37" t="s">
        <v>160</v>
      </c>
      <c r="S2020" s="37" t="s">
        <v>912</v>
      </c>
      <c r="T2020" s="37" t="s">
        <v>911</v>
      </c>
      <c r="U2020" s="1" t="e">
        <f>VLOOKUP(T2020,[2]VAT!$A:$D,1,0)</f>
        <v>#N/A</v>
      </c>
      <c r="V2020" s="37" t="s">
        <v>2</v>
      </c>
      <c r="W2020" s="37" t="s">
        <v>2</v>
      </c>
      <c r="X2020" t="e">
        <f>VLOOKUP(T2020,[3]رکوردها!$A:$B,2,0)</f>
        <v>#N/A</v>
      </c>
      <c r="Y2020" t="e">
        <f>VLOOKUP(T2020,[3]رکوردها!$A:$D,4,0)</f>
        <v>#N/A</v>
      </c>
      <c r="Z2020" t="e">
        <f>VLOOKUP(T2020,[3]رکوردها!$A:$C,3,0)</f>
        <v>#N/A</v>
      </c>
      <c r="AA2020" t="e">
        <f>VLOOKUP(T2020,[3]رکوردها!$A:$F,6,0)</f>
        <v>#N/A</v>
      </c>
      <c r="AB2020" t="e">
        <f>VLOOKUP(T2020,[3]رکوردها!$A:$E,5,0)</f>
        <v>#N/A</v>
      </c>
    </row>
    <row r="2021" spans="1:28" s="41" customFormat="1" hidden="1" x14ac:dyDescent="0.2">
      <c r="A2021" s="36">
        <v>178305</v>
      </c>
      <c r="B2021" s="36">
        <v>1328</v>
      </c>
      <c r="C2021" s="36">
        <v>1867</v>
      </c>
      <c r="D2021" s="39" t="s">
        <v>5178</v>
      </c>
      <c r="E2021" s="39"/>
      <c r="F2021" s="37" t="s">
        <v>171</v>
      </c>
      <c r="G2021" s="37" t="s">
        <v>1027</v>
      </c>
      <c r="H2021" s="38">
        <v>3286293</v>
      </c>
      <c r="I2021" s="38">
        <v>0</v>
      </c>
      <c r="J2021" s="38">
        <f t="shared" si="32"/>
        <v>3286293</v>
      </c>
      <c r="K2021" s="38"/>
      <c r="L2021" s="49"/>
      <c r="M2021" s="37" t="s">
        <v>63</v>
      </c>
      <c r="N2021" s="37" t="s">
        <v>64</v>
      </c>
      <c r="O2021" s="37" t="s">
        <v>157</v>
      </c>
      <c r="P2021" s="37" t="s">
        <v>158</v>
      </c>
      <c r="Q2021" s="37" t="s">
        <v>159</v>
      </c>
      <c r="R2021" s="37" t="s">
        <v>160</v>
      </c>
      <c r="S2021" s="37" t="s">
        <v>912</v>
      </c>
      <c r="T2021" s="37" t="s">
        <v>911</v>
      </c>
      <c r="U2021" s="1" t="e">
        <f>VLOOKUP(T2021,[2]VAT!$A:$D,1,0)</f>
        <v>#N/A</v>
      </c>
      <c r="V2021" s="37" t="s">
        <v>2</v>
      </c>
      <c r="W2021" s="37" t="s">
        <v>2</v>
      </c>
      <c r="X2021" t="e">
        <f>VLOOKUP(T2021,[3]رکوردها!$A:$B,2,0)</f>
        <v>#N/A</v>
      </c>
      <c r="Y2021" t="e">
        <f>VLOOKUP(T2021,[3]رکوردها!$A:$D,4,0)</f>
        <v>#N/A</v>
      </c>
      <c r="Z2021" t="e">
        <f>VLOOKUP(T2021,[3]رکوردها!$A:$C,3,0)</f>
        <v>#N/A</v>
      </c>
      <c r="AA2021" t="e">
        <f>VLOOKUP(T2021,[3]رکوردها!$A:$F,6,0)</f>
        <v>#N/A</v>
      </c>
      <c r="AB2021" t="e">
        <f>VLOOKUP(T2021,[3]رکوردها!$A:$E,5,0)</f>
        <v>#N/A</v>
      </c>
    </row>
    <row r="2022" spans="1:28" s="41" customFormat="1" hidden="1" x14ac:dyDescent="0.2">
      <c r="A2022" s="36">
        <v>178306</v>
      </c>
      <c r="B2022" s="36">
        <v>1328</v>
      </c>
      <c r="C2022" s="36">
        <v>1867</v>
      </c>
      <c r="D2022" s="39" t="s">
        <v>5178</v>
      </c>
      <c r="E2022" s="39"/>
      <c r="F2022" s="37" t="s">
        <v>171</v>
      </c>
      <c r="G2022" s="37" t="s">
        <v>1028</v>
      </c>
      <c r="H2022" s="38">
        <v>3286293</v>
      </c>
      <c r="I2022" s="38">
        <v>0</v>
      </c>
      <c r="J2022" s="38">
        <f t="shared" si="32"/>
        <v>3286293</v>
      </c>
      <c r="K2022" s="38"/>
      <c r="L2022" s="49"/>
      <c r="M2022" s="37" t="s">
        <v>63</v>
      </c>
      <c r="N2022" s="37" t="s">
        <v>64</v>
      </c>
      <c r="O2022" s="37" t="s">
        <v>157</v>
      </c>
      <c r="P2022" s="37" t="s">
        <v>158</v>
      </c>
      <c r="Q2022" s="37" t="s">
        <v>159</v>
      </c>
      <c r="R2022" s="37" t="s">
        <v>160</v>
      </c>
      <c r="S2022" s="37" t="s">
        <v>912</v>
      </c>
      <c r="T2022" s="37" t="s">
        <v>911</v>
      </c>
      <c r="U2022" s="1" t="e">
        <f>VLOOKUP(T2022,[2]VAT!$A:$D,1,0)</f>
        <v>#N/A</v>
      </c>
      <c r="V2022" s="37" t="s">
        <v>2</v>
      </c>
      <c r="W2022" s="37" t="s">
        <v>2</v>
      </c>
      <c r="X2022" t="e">
        <f>VLOOKUP(T2022,[3]رکوردها!$A:$B,2,0)</f>
        <v>#N/A</v>
      </c>
      <c r="Y2022" t="e">
        <f>VLOOKUP(T2022,[3]رکوردها!$A:$D,4,0)</f>
        <v>#N/A</v>
      </c>
      <c r="Z2022" t="e">
        <f>VLOOKUP(T2022,[3]رکوردها!$A:$C,3,0)</f>
        <v>#N/A</v>
      </c>
      <c r="AA2022" t="e">
        <f>VLOOKUP(T2022,[3]رکوردها!$A:$F,6,0)</f>
        <v>#N/A</v>
      </c>
      <c r="AB2022" t="e">
        <f>VLOOKUP(T2022,[3]رکوردها!$A:$E,5,0)</f>
        <v>#N/A</v>
      </c>
    </row>
    <row r="2023" spans="1:28" s="41" customFormat="1" hidden="1" x14ac:dyDescent="0.2">
      <c r="A2023" s="36">
        <v>178307</v>
      </c>
      <c r="B2023" s="36">
        <v>1328</v>
      </c>
      <c r="C2023" s="36">
        <v>1867</v>
      </c>
      <c r="D2023" s="39" t="s">
        <v>5178</v>
      </c>
      <c r="E2023" s="39"/>
      <c r="F2023" s="37" t="s">
        <v>171</v>
      </c>
      <c r="G2023" s="37" t="s">
        <v>1029</v>
      </c>
      <c r="H2023" s="38">
        <v>3286293</v>
      </c>
      <c r="I2023" s="38">
        <v>0</v>
      </c>
      <c r="J2023" s="38">
        <f t="shared" si="32"/>
        <v>3286293</v>
      </c>
      <c r="K2023" s="38"/>
      <c r="L2023" s="49"/>
      <c r="M2023" s="37" t="s">
        <v>63</v>
      </c>
      <c r="N2023" s="37" t="s">
        <v>64</v>
      </c>
      <c r="O2023" s="37" t="s">
        <v>157</v>
      </c>
      <c r="P2023" s="37" t="s">
        <v>158</v>
      </c>
      <c r="Q2023" s="37" t="s">
        <v>159</v>
      </c>
      <c r="R2023" s="37" t="s">
        <v>160</v>
      </c>
      <c r="S2023" s="37" t="s">
        <v>912</v>
      </c>
      <c r="T2023" s="37" t="s">
        <v>911</v>
      </c>
      <c r="U2023" s="1" t="e">
        <f>VLOOKUP(T2023,[2]VAT!$A:$D,1,0)</f>
        <v>#N/A</v>
      </c>
      <c r="V2023" s="37" t="s">
        <v>2</v>
      </c>
      <c r="W2023" s="37" t="s">
        <v>2</v>
      </c>
      <c r="X2023" t="e">
        <f>VLOOKUP(T2023,[3]رکوردها!$A:$B,2,0)</f>
        <v>#N/A</v>
      </c>
      <c r="Y2023" t="e">
        <f>VLOOKUP(T2023,[3]رکوردها!$A:$D,4,0)</f>
        <v>#N/A</v>
      </c>
      <c r="Z2023" t="e">
        <f>VLOOKUP(T2023,[3]رکوردها!$A:$C,3,0)</f>
        <v>#N/A</v>
      </c>
      <c r="AA2023" t="e">
        <f>VLOOKUP(T2023,[3]رکوردها!$A:$F,6,0)</f>
        <v>#N/A</v>
      </c>
      <c r="AB2023" t="e">
        <f>VLOOKUP(T2023,[3]رکوردها!$A:$E,5,0)</f>
        <v>#N/A</v>
      </c>
    </row>
    <row r="2024" spans="1:28" s="41" customFormat="1" hidden="1" x14ac:dyDescent="0.2">
      <c r="A2024" s="36">
        <v>178308</v>
      </c>
      <c r="B2024" s="36">
        <v>1328</v>
      </c>
      <c r="C2024" s="36">
        <v>1867</v>
      </c>
      <c r="D2024" s="39" t="s">
        <v>5178</v>
      </c>
      <c r="E2024" s="39"/>
      <c r="F2024" s="37" t="s">
        <v>171</v>
      </c>
      <c r="G2024" s="37" t="s">
        <v>1030</v>
      </c>
      <c r="H2024" s="38">
        <v>3286293</v>
      </c>
      <c r="I2024" s="38">
        <v>0</v>
      </c>
      <c r="J2024" s="38">
        <f t="shared" si="32"/>
        <v>3286293</v>
      </c>
      <c r="K2024" s="38"/>
      <c r="L2024" s="49"/>
      <c r="M2024" s="37" t="s">
        <v>63</v>
      </c>
      <c r="N2024" s="37" t="s">
        <v>64</v>
      </c>
      <c r="O2024" s="37" t="s">
        <v>157</v>
      </c>
      <c r="P2024" s="37" t="s">
        <v>158</v>
      </c>
      <c r="Q2024" s="37" t="s">
        <v>159</v>
      </c>
      <c r="R2024" s="37" t="s">
        <v>160</v>
      </c>
      <c r="S2024" s="37" t="s">
        <v>912</v>
      </c>
      <c r="T2024" s="37" t="s">
        <v>911</v>
      </c>
      <c r="U2024" s="1" t="e">
        <f>VLOOKUP(T2024,[2]VAT!$A:$D,1,0)</f>
        <v>#N/A</v>
      </c>
      <c r="V2024" s="37" t="s">
        <v>2</v>
      </c>
      <c r="W2024" s="37" t="s">
        <v>2</v>
      </c>
      <c r="X2024" t="e">
        <f>VLOOKUP(T2024,[3]رکوردها!$A:$B,2,0)</f>
        <v>#N/A</v>
      </c>
      <c r="Y2024" t="e">
        <f>VLOOKUP(T2024,[3]رکوردها!$A:$D,4,0)</f>
        <v>#N/A</v>
      </c>
      <c r="Z2024" t="e">
        <f>VLOOKUP(T2024,[3]رکوردها!$A:$C,3,0)</f>
        <v>#N/A</v>
      </c>
      <c r="AA2024" t="e">
        <f>VLOOKUP(T2024,[3]رکوردها!$A:$F,6,0)</f>
        <v>#N/A</v>
      </c>
      <c r="AB2024" t="e">
        <f>VLOOKUP(T2024,[3]رکوردها!$A:$E,5,0)</f>
        <v>#N/A</v>
      </c>
    </row>
    <row r="2025" spans="1:28" s="41" customFormat="1" hidden="1" x14ac:dyDescent="0.2">
      <c r="A2025" s="36">
        <v>178309</v>
      </c>
      <c r="B2025" s="36">
        <v>1328</v>
      </c>
      <c r="C2025" s="36">
        <v>1867</v>
      </c>
      <c r="D2025" s="39" t="s">
        <v>5178</v>
      </c>
      <c r="E2025" s="39"/>
      <c r="F2025" s="37" t="s">
        <v>171</v>
      </c>
      <c r="G2025" s="37" t="s">
        <v>1031</v>
      </c>
      <c r="H2025" s="38">
        <v>3286293</v>
      </c>
      <c r="I2025" s="38">
        <v>0</v>
      </c>
      <c r="J2025" s="38">
        <f t="shared" si="32"/>
        <v>3286293</v>
      </c>
      <c r="K2025" s="38"/>
      <c r="L2025" s="49"/>
      <c r="M2025" s="37" t="s">
        <v>63</v>
      </c>
      <c r="N2025" s="37" t="s">
        <v>64</v>
      </c>
      <c r="O2025" s="37" t="s">
        <v>157</v>
      </c>
      <c r="P2025" s="37" t="s">
        <v>158</v>
      </c>
      <c r="Q2025" s="37" t="s">
        <v>159</v>
      </c>
      <c r="R2025" s="37" t="s">
        <v>160</v>
      </c>
      <c r="S2025" s="37" t="s">
        <v>912</v>
      </c>
      <c r="T2025" s="37" t="s">
        <v>911</v>
      </c>
      <c r="U2025" s="1" t="e">
        <f>VLOOKUP(T2025,[2]VAT!$A:$D,1,0)</f>
        <v>#N/A</v>
      </c>
      <c r="V2025" s="37" t="s">
        <v>2</v>
      </c>
      <c r="W2025" s="37" t="s">
        <v>2</v>
      </c>
      <c r="X2025" t="e">
        <f>VLOOKUP(T2025,[3]رکوردها!$A:$B,2,0)</f>
        <v>#N/A</v>
      </c>
      <c r="Y2025" t="e">
        <f>VLOOKUP(T2025,[3]رکوردها!$A:$D,4,0)</f>
        <v>#N/A</v>
      </c>
      <c r="Z2025" t="e">
        <f>VLOOKUP(T2025,[3]رکوردها!$A:$C,3,0)</f>
        <v>#N/A</v>
      </c>
      <c r="AA2025" t="e">
        <f>VLOOKUP(T2025,[3]رکوردها!$A:$F,6,0)</f>
        <v>#N/A</v>
      </c>
      <c r="AB2025" t="e">
        <f>VLOOKUP(T2025,[3]رکوردها!$A:$E,5,0)</f>
        <v>#N/A</v>
      </c>
    </row>
    <row r="2026" spans="1:28" s="41" customFormat="1" hidden="1" x14ac:dyDescent="0.2">
      <c r="A2026" s="36">
        <v>178310</v>
      </c>
      <c r="B2026" s="36">
        <v>1328</v>
      </c>
      <c r="C2026" s="36">
        <v>1867</v>
      </c>
      <c r="D2026" s="39" t="s">
        <v>5178</v>
      </c>
      <c r="E2026" s="39"/>
      <c r="F2026" s="37" t="s">
        <v>171</v>
      </c>
      <c r="G2026" s="37" t="s">
        <v>1032</v>
      </c>
      <c r="H2026" s="38">
        <v>3286293</v>
      </c>
      <c r="I2026" s="38">
        <v>0</v>
      </c>
      <c r="J2026" s="38">
        <f t="shared" si="32"/>
        <v>3286293</v>
      </c>
      <c r="K2026" s="38"/>
      <c r="L2026" s="49"/>
      <c r="M2026" s="37" t="s">
        <v>63</v>
      </c>
      <c r="N2026" s="37" t="s">
        <v>64</v>
      </c>
      <c r="O2026" s="37" t="s">
        <v>157</v>
      </c>
      <c r="P2026" s="37" t="s">
        <v>158</v>
      </c>
      <c r="Q2026" s="37" t="s">
        <v>159</v>
      </c>
      <c r="R2026" s="37" t="s">
        <v>160</v>
      </c>
      <c r="S2026" s="37" t="s">
        <v>912</v>
      </c>
      <c r="T2026" s="37" t="s">
        <v>911</v>
      </c>
      <c r="U2026" s="1" t="e">
        <f>VLOOKUP(T2026,[2]VAT!$A:$D,1,0)</f>
        <v>#N/A</v>
      </c>
      <c r="V2026" s="37" t="s">
        <v>2</v>
      </c>
      <c r="W2026" s="37" t="s">
        <v>2</v>
      </c>
      <c r="X2026" t="e">
        <f>VLOOKUP(T2026,[3]رکوردها!$A:$B,2,0)</f>
        <v>#N/A</v>
      </c>
      <c r="Y2026" t="e">
        <f>VLOOKUP(T2026,[3]رکوردها!$A:$D,4,0)</f>
        <v>#N/A</v>
      </c>
      <c r="Z2026" t="e">
        <f>VLOOKUP(T2026,[3]رکوردها!$A:$C,3,0)</f>
        <v>#N/A</v>
      </c>
      <c r="AA2026" t="e">
        <f>VLOOKUP(T2026,[3]رکوردها!$A:$F,6,0)</f>
        <v>#N/A</v>
      </c>
      <c r="AB2026" t="e">
        <f>VLOOKUP(T2026,[3]رکوردها!$A:$E,5,0)</f>
        <v>#N/A</v>
      </c>
    </row>
    <row r="2027" spans="1:28" s="41" customFormat="1" hidden="1" x14ac:dyDescent="0.2">
      <c r="A2027" s="36">
        <v>178311</v>
      </c>
      <c r="B2027" s="36">
        <v>1328</v>
      </c>
      <c r="C2027" s="36">
        <v>1867</v>
      </c>
      <c r="D2027" s="39" t="s">
        <v>5178</v>
      </c>
      <c r="E2027" s="39"/>
      <c r="F2027" s="37" t="s">
        <v>171</v>
      </c>
      <c r="G2027" s="37" t="s">
        <v>1033</v>
      </c>
      <c r="H2027" s="38">
        <v>3286293</v>
      </c>
      <c r="I2027" s="38">
        <v>0</v>
      </c>
      <c r="J2027" s="38">
        <f t="shared" si="32"/>
        <v>3286293</v>
      </c>
      <c r="K2027" s="38"/>
      <c r="L2027" s="49"/>
      <c r="M2027" s="37" t="s">
        <v>63</v>
      </c>
      <c r="N2027" s="37" t="s">
        <v>64</v>
      </c>
      <c r="O2027" s="37" t="s">
        <v>157</v>
      </c>
      <c r="P2027" s="37" t="s">
        <v>158</v>
      </c>
      <c r="Q2027" s="37" t="s">
        <v>159</v>
      </c>
      <c r="R2027" s="37" t="s">
        <v>160</v>
      </c>
      <c r="S2027" s="37" t="s">
        <v>912</v>
      </c>
      <c r="T2027" s="37" t="s">
        <v>911</v>
      </c>
      <c r="U2027" s="1" t="e">
        <f>VLOOKUP(T2027,[2]VAT!$A:$D,1,0)</f>
        <v>#N/A</v>
      </c>
      <c r="V2027" s="37" t="s">
        <v>2</v>
      </c>
      <c r="W2027" s="37" t="s">
        <v>2</v>
      </c>
      <c r="X2027" t="e">
        <f>VLOOKUP(T2027,[3]رکوردها!$A:$B,2,0)</f>
        <v>#N/A</v>
      </c>
      <c r="Y2027" t="e">
        <f>VLOOKUP(T2027,[3]رکوردها!$A:$D,4,0)</f>
        <v>#N/A</v>
      </c>
      <c r="Z2027" t="e">
        <f>VLOOKUP(T2027,[3]رکوردها!$A:$C,3,0)</f>
        <v>#N/A</v>
      </c>
      <c r="AA2027" t="e">
        <f>VLOOKUP(T2027,[3]رکوردها!$A:$F,6,0)</f>
        <v>#N/A</v>
      </c>
      <c r="AB2027" t="e">
        <f>VLOOKUP(T2027,[3]رکوردها!$A:$E,5,0)</f>
        <v>#N/A</v>
      </c>
    </row>
    <row r="2028" spans="1:28" s="41" customFormat="1" hidden="1" x14ac:dyDescent="0.2">
      <c r="A2028" s="36">
        <v>178312</v>
      </c>
      <c r="B2028" s="36">
        <v>1328</v>
      </c>
      <c r="C2028" s="36">
        <v>1867</v>
      </c>
      <c r="D2028" s="39" t="s">
        <v>5178</v>
      </c>
      <c r="E2028" s="39"/>
      <c r="F2028" s="37" t="s">
        <v>171</v>
      </c>
      <c r="G2028" s="37" t="s">
        <v>1034</v>
      </c>
      <c r="H2028" s="38">
        <v>3286293</v>
      </c>
      <c r="I2028" s="38">
        <v>0</v>
      </c>
      <c r="J2028" s="38">
        <f t="shared" si="32"/>
        <v>3286293</v>
      </c>
      <c r="K2028" s="38"/>
      <c r="L2028" s="49"/>
      <c r="M2028" s="37" t="s">
        <v>63</v>
      </c>
      <c r="N2028" s="37" t="s">
        <v>64</v>
      </c>
      <c r="O2028" s="37" t="s">
        <v>157</v>
      </c>
      <c r="P2028" s="37" t="s">
        <v>158</v>
      </c>
      <c r="Q2028" s="37" t="s">
        <v>159</v>
      </c>
      <c r="R2028" s="37" t="s">
        <v>160</v>
      </c>
      <c r="S2028" s="37" t="s">
        <v>912</v>
      </c>
      <c r="T2028" s="37" t="s">
        <v>911</v>
      </c>
      <c r="U2028" s="1" t="e">
        <f>VLOOKUP(T2028,[2]VAT!$A:$D,1,0)</f>
        <v>#N/A</v>
      </c>
      <c r="V2028" s="37" t="s">
        <v>2</v>
      </c>
      <c r="W2028" s="37" t="s">
        <v>2</v>
      </c>
      <c r="X2028" t="e">
        <f>VLOOKUP(T2028,[3]رکوردها!$A:$B,2,0)</f>
        <v>#N/A</v>
      </c>
      <c r="Y2028" t="e">
        <f>VLOOKUP(T2028,[3]رکوردها!$A:$D,4,0)</f>
        <v>#N/A</v>
      </c>
      <c r="Z2028" t="e">
        <f>VLOOKUP(T2028,[3]رکوردها!$A:$C,3,0)</f>
        <v>#N/A</v>
      </c>
      <c r="AA2028" t="e">
        <f>VLOOKUP(T2028,[3]رکوردها!$A:$F,6,0)</f>
        <v>#N/A</v>
      </c>
      <c r="AB2028" t="e">
        <f>VLOOKUP(T2028,[3]رکوردها!$A:$E,5,0)</f>
        <v>#N/A</v>
      </c>
    </row>
    <row r="2029" spans="1:28" s="41" customFormat="1" hidden="1" x14ac:dyDescent="0.2">
      <c r="A2029" s="36">
        <v>178313</v>
      </c>
      <c r="B2029" s="36">
        <v>1328</v>
      </c>
      <c r="C2029" s="36">
        <v>1867</v>
      </c>
      <c r="D2029" s="39" t="s">
        <v>5178</v>
      </c>
      <c r="E2029" s="39"/>
      <c r="F2029" s="37" t="s">
        <v>171</v>
      </c>
      <c r="G2029" s="37" t="s">
        <v>1035</v>
      </c>
      <c r="H2029" s="38">
        <v>3286293</v>
      </c>
      <c r="I2029" s="38">
        <v>0</v>
      </c>
      <c r="J2029" s="38">
        <f t="shared" si="32"/>
        <v>3286293</v>
      </c>
      <c r="K2029" s="38"/>
      <c r="L2029" s="49"/>
      <c r="M2029" s="37" t="s">
        <v>63</v>
      </c>
      <c r="N2029" s="37" t="s">
        <v>64</v>
      </c>
      <c r="O2029" s="37" t="s">
        <v>157</v>
      </c>
      <c r="P2029" s="37" t="s">
        <v>158</v>
      </c>
      <c r="Q2029" s="37" t="s">
        <v>159</v>
      </c>
      <c r="R2029" s="37" t="s">
        <v>160</v>
      </c>
      <c r="S2029" s="37" t="s">
        <v>912</v>
      </c>
      <c r="T2029" s="37" t="s">
        <v>911</v>
      </c>
      <c r="U2029" s="1" t="e">
        <f>VLOOKUP(T2029,[2]VAT!$A:$D,1,0)</f>
        <v>#N/A</v>
      </c>
      <c r="V2029" s="37" t="s">
        <v>2</v>
      </c>
      <c r="W2029" s="37" t="s">
        <v>2</v>
      </c>
      <c r="X2029" t="e">
        <f>VLOOKUP(T2029,[3]رکوردها!$A:$B,2,0)</f>
        <v>#N/A</v>
      </c>
      <c r="Y2029" t="e">
        <f>VLOOKUP(T2029,[3]رکوردها!$A:$D,4,0)</f>
        <v>#N/A</v>
      </c>
      <c r="Z2029" t="e">
        <f>VLOOKUP(T2029,[3]رکوردها!$A:$C,3,0)</f>
        <v>#N/A</v>
      </c>
      <c r="AA2029" t="e">
        <f>VLOOKUP(T2029,[3]رکوردها!$A:$F,6,0)</f>
        <v>#N/A</v>
      </c>
      <c r="AB2029" t="e">
        <f>VLOOKUP(T2029,[3]رکوردها!$A:$E,5,0)</f>
        <v>#N/A</v>
      </c>
    </row>
    <row r="2030" spans="1:28" s="41" customFormat="1" hidden="1" x14ac:dyDescent="0.2">
      <c r="A2030" s="36">
        <v>178314</v>
      </c>
      <c r="B2030" s="36">
        <v>1328</v>
      </c>
      <c r="C2030" s="36">
        <v>1867</v>
      </c>
      <c r="D2030" s="39" t="s">
        <v>5178</v>
      </c>
      <c r="E2030" s="39"/>
      <c r="F2030" s="37" t="s">
        <v>171</v>
      </c>
      <c r="G2030" s="37" t="s">
        <v>1036</v>
      </c>
      <c r="H2030" s="38">
        <v>3286293</v>
      </c>
      <c r="I2030" s="38">
        <v>0</v>
      </c>
      <c r="J2030" s="38">
        <f t="shared" si="32"/>
        <v>3286293</v>
      </c>
      <c r="K2030" s="38"/>
      <c r="L2030" s="49"/>
      <c r="M2030" s="37" t="s">
        <v>63</v>
      </c>
      <c r="N2030" s="37" t="s">
        <v>64</v>
      </c>
      <c r="O2030" s="37" t="s">
        <v>157</v>
      </c>
      <c r="P2030" s="37" t="s">
        <v>158</v>
      </c>
      <c r="Q2030" s="37" t="s">
        <v>159</v>
      </c>
      <c r="R2030" s="37" t="s">
        <v>160</v>
      </c>
      <c r="S2030" s="37" t="s">
        <v>912</v>
      </c>
      <c r="T2030" s="37" t="s">
        <v>911</v>
      </c>
      <c r="U2030" s="1" t="e">
        <f>VLOOKUP(T2030,[2]VAT!$A:$D,1,0)</f>
        <v>#N/A</v>
      </c>
      <c r="V2030" s="37" t="s">
        <v>2</v>
      </c>
      <c r="W2030" s="37" t="s">
        <v>2</v>
      </c>
      <c r="X2030" t="e">
        <f>VLOOKUP(T2030,[3]رکوردها!$A:$B,2,0)</f>
        <v>#N/A</v>
      </c>
      <c r="Y2030" t="e">
        <f>VLOOKUP(T2030,[3]رکوردها!$A:$D,4,0)</f>
        <v>#N/A</v>
      </c>
      <c r="Z2030" t="e">
        <f>VLOOKUP(T2030,[3]رکوردها!$A:$C,3,0)</f>
        <v>#N/A</v>
      </c>
      <c r="AA2030" t="e">
        <f>VLOOKUP(T2030,[3]رکوردها!$A:$F,6,0)</f>
        <v>#N/A</v>
      </c>
      <c r="AB2030" t="e">
        <f>VLOOKUP(T2030,[3]رکوردها!$A:$E,5,0)</f>
        <v>#N/A</v>
      </c>
    </row>
    <row r="2031" spans="1:28" s="41" customFormat="1" hidden="1" x14ac:dyDescent="0.2">
      <c r="A2031" s="36">
        <v>178315</v>
      </c>
      <c r="B2031" s="36">
        <v>1328</v>
      </c>
      <c r="C2031" s="36">
        <v>1867</v>
      </c>
      <c r="D2031" s="39" t="s">
        <v>5178</v>
      </c>
      <c r="E2031" s="39"/>
      <c r="F2031" s="37" t="s">
        <v>171</v>
      </c>
      <c r="G2031" s="37" t="s">
        <v>1037</v>
      </c>
      <c r="H2031" s="38">
        <v>3286293</v>
      </c>
      <c r="I2031" s="38">
        <v>0</v>
      </c>
      <c r="J2031" s="38">
        <f t="shared" si="32"/>
        <v>3286293</v>
      </c>
      <c r="K2031" s="38"/>
      <c r="L2031" s="49"/>
      <c r="M2031" s="37" t="s">
        <v>63</v>
      </c>
      <c r="N2031" s="37" t="s">
        <v>64</v>
      </c>
      <c r="O2031" s="37" t="s">
        <v>157</v>
      </c>
      <c r="P2031" s="37" t="s">
        <v>158</v>
      </c>
      <c r="Q2031" s="37" t="s">
        <v>159</v>
      </c>
      <c r="R2031" s="37" t="s">
        <v>160</v>
      </c>
      <c r="S2031" s="37" t="s">
        <v>912</v>
      </c>
      <c r="T2031" s="37" t="s">
        <v>911</v>
      </c>
      <c r="U2031" s="1" t="e">
        <f>VLOOKUP(T2031,[2]VAT!$A:$D,1,0)</f>
        <v>#N/A</v>
      </c>
      <c r="V2031" s="37" t="s">
        <v>2</v>
      </c>
      <c r="W2031" s="37" t="s">
        <v>2</v>
      </c>
      <c r="X2031" t="e">
        <f>VLOOKUP(T2031,[3]رکوردها!$A:$B,2,0)</f>
        <v>#N/A</v>
      </c>
      <c r="Y2031" t="e">
        <f>VLOOKUP(T2031,[3]رکوردها!$A:$D,4,0)</f>
        <v>#N/A</v>
      </c>
      <c r="Z2031" t="e">
        <f>VLOOKUP(T2031,[3]رکوردها!$A:$C,3,0)</f>
        <v>#N/A</v>
      </c>
      <c r="AA2031" t="e">
        <f>VLOOKUP(T2031,[3]رکوردها!$A:$F,6,0)</f>
        <v>#N/A</v>
      </c>
      <c r="AB2031" t="e">
        <f>VLOOKUP(T2031,[3]رکوردها!$A:$E,5,0)</f>
        <v>#N/A</v>
      </c>
    </row>
    <row r="2032" spans="1:28" s="41" customFormat="1" hidden="1" x14ac:dyDescent="0.2">
      <c r="A2032" s="36">
        <v>178316</v>
      </c>
      <c r="B2032" s="36">
        <v>1328</v>
      </c>
      <c r="C2032" s="36">
        <v>1867</v>
      </c>
      <c r="D2032" s="39" t="s">
        <v>5178</v>
      </c>
      <c r="E2032" s="39"/>
      <c r="F2032" s="37" t="s">
        <v>171</v>
      </c>
      <c r="G2032" s="37" t="s">
        <v>1038</v>
      </c>
      <c r="H2032" s="38">
        <v>3286293</v>
      </c>
      <c r="I2032" s="38">
        <v>0</v>
      </c>
      <c r="J2032" s="38">
        <f t="shared" si="32"/>
        <v>3286293</v>
      </c>
      <c r="K2032" s="38"/>
      <c r="L2032" s="49"/>
      <c r="M2032" s="37" t="s">
        <v>63</v>
      </c>
      <c r="N2032" s="37" t="s">
        <v>64</v>
      </c>
      <c r="O2032" s="37" t="s">
        <v>157</v>
      </c>
      <c r="P2032" s="37" t="s">
        <v>158</v>
      </c>
      <c r="Q2032" s="37" t="s">
        <v>159</v>
      </c>
      <c r="R2032" s="37" t="s">
        <v>160</v>
      </c>
      <c r="S2032" s="37" t="s">
        <v>912</v>
      </c>
      <c r="T2032" s="37" t="s">
        <v>911</v>
      </c>
      <c r="U2032" s="1" t="e">
        <f>VLOOKUP(T2032,[2]VAT!$A:$D,1,0)</f>
        <v>#N/A</v>
      </c>
      <c r="V2032" s="37" t="s">
        <v>2</v>
      </c>
      <c r="W2032" s="37" t="s">
        <v>2</v>
      </c>
      <c r="X2032" t="e">
        <f>VLOOKUP(T2032,[3]رکوردها!$A:$B,2,0)</f>
        <v>#N/A</v>
      </c>
      <c r="Y2032" t="e">
        <f>VLOOKUP(T2032,[3]رکوردها!$A:$D,4,0)</f>
        <v>#N/A</v>
      </c>
      <c r="Z2032" t="e">
        <f>VLOOKUP(T2032,[3]رکوردها!$A:$C,3,0)</f>
        <v>#N/A</v>
      </c>
      <c r="AA2032" t="e">
        <f>VLOOKUP(T2032,[3]رکوردها!$A:$F,6,0)</f>
        <v>#N/A</v>
      </c>
      <c r="AB2032" t="e">
        <f>VLOOKUP(T2032,[3]رکوردها!$A:$E,5,0)</f>
        <v>#N/A</v>
      </c>
    </row>
    <row r="2033" spans="1:28" s="41" customFormat="1" hidden="1" x14ac:dyDescent="0.2">
      <c r="A2033" s="36">
        <v>178317</v>
      </c>
      <c r="B2033" s="36">
        <v>1328</v>
      </c>
      <c r="C2033" s="36">
        <v>1867</v>
      </c>
      <c r="D2033" s="39" t="s">
        <v>5178</v>
      </c>
      <c r="E2033" s="39"/>
      <c r="F2033" s="37" t="s">
        <v>171</v>
      </c>
      <c r="G2033" s="37" t="s">
        <v>1039</v>
      </c>
      <c r="H2033" s="38">
        <v>3286293</v>
      </c>
      <c r="I2033" s="38">
        <v>0</v>
      </c>
      <c r="J2033" s="38">
        <f t="shared" si="32"/>
        <v>3286293</v>
      </c>
      <c r="K2033" s="38"/>
      <c r="L2033" s="49"/>
      <c r="M2033" s="37" t="s">
        <v>63</v>
      </c>
      <c r="N2033" s="37" t="s">
        <v>64</v>
      </c>
      <c r="O2033" s="37" t="s">
        <v>157</v>
      </c>
      <c r="P2033" s="37" t="s">
        <v>158</v>
      </c>
      <c r="Q2033" s="37" t="s">
        <v>159</v>
      </c>
      <c r="R2033" s="37" t="s">
        <v>160</v>
      </c>
      <c r="S2033" s="37" t="s">
        <v>912</v>
      </c>
      <c r="T2033" s="37" t="s">
        <v>911</v>
      </c>
      <c r="U2033" s="1" t="e">
        <f>VLOOKUP(T2033,[2]VAT!$A:$D,1,0)</f>
        <v>#N/A</v>
      </c>
      <c r="V2033" s="37" t="s">
        <v>2</v>
      </c>
      <c r="W2033" s="37" t="s">
        <v>2</v>
      </c>
      <c r="X2033" t="e">
        <f>VLOOKUP(T2033,[3]رکوردها!$A:$B,2,0)</f>
        <v>#N/A</v>
      </c>
      <c r="Y2033" t="e">
        <f>VLOOKUP(T2033,[3]رکوردها!$A:$D,4,0)</f>
        <v>#N/A</v>
      </c>
      <c r="Z2033" t="e">
        <f>VLOOKUP(T2033,[3]رکوردها!$A:$C,3,0)</f>
        <v>#N/A</v>
      </c>
      <c r="AA2033" t="e">
        <f>VLOOKUP(T2033,[3]رکوردها!$A:$F,6,0)</f>
        <v>#N/A</v>
      </c>
      <c r="AB2033" t="e">
        <f>VLOOKUP(T2033,[3]رکوردها!$A:$E,5,0)</f>
        <v>#N/A</v>
      </c>
    </row>
    <row r="2034" spans="1:28" s="41" customFormat="1" hidden="1" x14ac:dyDescent="0.2">
      <c r="A2034" s="36">
        <v>178318</v>
      </c>
      <c r="B2034" s="36">
        <v>1328</v>
      </c>
      <c r="C2034" s="36">
        <v>1867</v>
      </c>
      <c r="D2034" s="39" t="s">
        <v>5178</v>
      </c>
      <c r="E2034" s="39"/>
      <c r="F2034" s="37" t="s">
        <v>171</v>
      </c>
      <c r="G2034" s="37" t="s">
        <v>1040</v>
      </c>
      <c r="H2034" s="38">
        <v>3286293</v>
      </c>
      <c r="I2034" s="38">
        <v>0</v>
      </c>
      <c r="J2034" s="38">
        <f t="shared" si="32"/>
        <v>3286293</v>
      </c>
      <c r="K2034" s="38"/>
      <c r="L2034" s="49"/>
      <c r="M2034" s="37" t="s">
        <v>63</v>
      </c>
      <c r="N2034" s="37" t="s">
        <v>64</v>
      </c>
      <c r="O2034" s="37" t="s">
        <v>157</v>
      </c>
      <c r="P2034" s="37" t="s">
        <v>158</v>
      </c>
      <c r="Q2034" s="37" t="s">
        <v>159</v>
      </c>
      <c r="R2034" s="37" t="s">
        <v>160</v>
      </c>
      <c r="S2034" s="37" t="s">
        <v>912</v>
      </c>
      <c r="T2034" s="37" t="s">
        <v>911</v>
      </c>
      <c r="U2034" s="1" t="e">
        <f>VLOOKUP(T2034,[2]VAT!$A:$D,1,0)</f>
        <v>#N/A</v>
      </c>
      <c r="V2034" s="37" t="s">
        <v>2</v>
      </c>
      <c r="W2034" s="37" t="s">
        <v>2</v>
      </c>
      <c r="X2034" t="e">
        <f>VLOOKUP(T2034,[3]رکوردها!$A:$B,2,0)</f>
        <v>#N/A</v>
      </c>
      <c r="Y2034" t="e">
        <f>VLOOKUP(T2034,[3]رکوردها!$A:$D,4,0)</f>
        <v>#N/A</v>
      </c>
      <c r="Z2034" t="e">
        <f>VLOOKUP(T2034,[3]رکوردها!$A:$C,3,0)</f>
        <v>#N/A</v>
      </c>
      <c r="AA2034" t="e">
        <f>VLOOKUP(T2034,[3]رکوردها!$A:$F,6,0)</f>
        <v>#N/A</v>
      </c>
      <c r="AB2034" t="e">
        <f>VLOOKUP(T2034,[3]رکوردها!$A:$E,5,0)</f>
        <v>#N/A</v>
      </c>
    </row>
    <row r="2035" spans="1:28" s="41" customFormat="1" hidden="1" x14ac:dyDescent="0.2">
      <c r="A2035" s="36">
        <v>178319</v>
      </c>
      <c r="B2035" s="36">
        <v>1328</v>
      </c>
      <c r="C2035" s="36">
        <v>1867</v>
      </c>
      <c r="D2035" s="39" t="s">
        <v>5178</v>
      </c>
      <c r="E2035" s="39"/>
      <c r="F2035" s="37" t="s">
        <v>171</v>
      </c>
      <c r="G2035" s="37" t="s">
        <v>1041</v>
      </c>
      <c r="H2035" s="38">
        <v>3286293</v>
      </c>
      <c r="I2035" s="38">
        <v>0</v>
      </c>
      <c r="J2035" s="38">
        <f t="shared" si="32"/>
        <v>3286293</v>
      </c>
      <c r="K2035" s="38"/>
      <c r="L2035" s="49"/>
      <c r="M2035" s="37" t="s">
        <v>63</v>
      </c>
      <c r="N2035" s="37" t="s">
        <v>64</v>
      </c>
      <c r="O2035" s="37" t="s">
        <v>157</v>
      </c>
      <c r="P2035" s="37" t="s">
        <v>158</v>
      </c>
      <c r="Q2035" s="37" t="s">
        <v>159</v>
      </c>
      <c r="R2035" s="37" t="s">
        <v>160</v>
      </c>
      <c r="S2035" s="37" t="s">
        <v>912</v>
      </c>
      <c r="T2035" s="37" t="s">
        <v>911</v>
      </c>
      <c r="U2035" s="1" t="e">
        <f>VLOOKUP(T2035,[2]VAT!$A:$D,1,0)</f>
        <v>#N/A</v>
      </c>
      <c r="V2035" s="37" t="s">
        <v>2</v>
      </c>
      <c r="W2035" s="37" t="s">
        <v>2</v>
      </c>
      <c r="X2035" t="e">
        <f>VLOOKUP(T2035,[3]رکوردها!$A:$B,2,0)</f>
        <v>#N/A</v>
      </c>
      <c r="Y2035" t="e">
        <f>VLOOKUP(T2035,[3]رکوردها!$A:$D,4,0)</f>
        <v>#N/A</v>
      </c>
      <c r="Z2035" t="e">
        <f>VLOOKUP(T2035,[3]رکوردها!$A:$C,3,0)</f>
        <v>#N/A</v>
      </c>
      <c r="AA2035" t="e">
        <f>VLOOKUP(T2035,[3]رکوردها!$A:$F,6,0)</f>
        <v>#N/A</v>
      </c>
      <c r="AB2035" t="e">
        <f>VLOOKUP(T2035,[3]رکوردها!$A:$E,5,0)</f>
        <v>#N/A</v>
      </c>
    </row>
    <row r="2036" spans="1:28" s="41" customFormat="1" hidden="1" x14ac:dyDescent="0.2">
      <c r="A2036" s="36">
        <v>178320</v>
      </c>
      <c r="B2036" s="36">
        <v>1328</v>
      </c>
      <c r="C2036" s="36">
        <v>1867</v>
      </c>
      <c r="D2036" s="39" t="s">
        <v>5178</v>
      </c>
      <c r="E2036" s="39"/>
      <c r="F2036" s="37" t="s">
        <v>171</v>
      </c>
      <c r="G2036" s="37" t="s">
        <v>1042</v>
      </c>
      <c r="H2036" s="38">
        <v>3286293</v>
      </c>
      <c r="I2036" s="38">
        <v>0</v>
      </c>
      <c r="J2036" s="38">
        <f t="shared" si="32"/>
        <v>3286293</v>
      </c>
      <c r="K2036" s="38"/>
      <c r="L2036" s="49"/>
      <c r="M2036" s="37" t="s">
        <v>63</v>
      </c>
      <c r="N2036" s="37" t="s">
        <v>64</v>
      </c>
      <c r="O2036" s="37" t="s">
        <v>157</v>
      </c>
      <c r="P2036" s="37" t="s">
        <v>158</v>
      </c>
      <c r="Q2036" s="37" t="s">
        <v>159</v>
      </c>
      <c r="R2036" s="37" t="s">
        <v>160</v>
      </c>
      <c r="S2036" s="37" t="s">
        <v>912</v>
      </c>
      <c r="T2036" s="37" t="s">
        <v>911</v>
      </c>
      <c r="U2036" s="1" t="e">
        <f>VLOOKUP(T2036,[2]VAT!$A:$D,1,0)</f>
        <v>#N/A</v>
      </c>
      <c r="V2036" s="37" t="s">
        <v>2</v>
      </c>
      <c r="W2036" s="37" t="s">
        <v>2</v>
      </c>
      <c r="X2036" t="e">
        <f>VLOOKUP(T2036,[3]رکوردها!$A:$B,2,0)</f>
        <v>#N/A</v>
      </c>
      <c r="Y2036" t="e">
        <f>VLOOKUP(T2036,[3]رکوردها!$A:$D,4,0)</f>
        <v>#N/A</v>
      </c>
      <c r="Z2036" t="e">
        <f>VLOOKUP(T2036,[3]رکوردها!$A:$C,3,0)</f>
        <v>#N/A</v>
      </c>
      <c r="AA2036" t="e">
        <f>VLOOKUP(T2036,[3]رکوردها!$A:$F,6,0)</f>
        <v>#N/A</v>
      </c>
      <c r="AB2036" t="e">
        <f>VLOOKUP(T2036,[3]رکوردها!$A:$E,5,0)</f>
        <v>#N/A</v>
      </c>
    </row>
    <row r="2037" spans="1:28" s="41" customFormat="1" hidden="1" x14ac:dyDescent="0.2">
      <c r="A2037" s="36">
        <v>178321</v>
      </c>
      <c r="B2037" s="36">
        <v>1328</v>
      </c>
      <c r="C2037" s="36">
        <v>1867</v>
      </c>
      <c r="D2037" s="39" t="s">
        <v>5178</v>
      </c>
      <c r="E2037" s="39"/>
      <c r="F2037" s="37" t="s">
        <v>171</v>
      </c>
      <c r="G2037" s="37" t="s">
        <v>1043</v>
      </c>
      <c r="H2037" s="38">
        <v>3286293</v>
      </c>
      <c r="I2037" s="38">
        <v>0</v>
      </c>
      <c r="J2037" s="38">
        <f t="shared" si="32"/>
        <v>3286293</v>
      </c>
      <c r="K2037" s="38"/>
      <c r="L2037" s="49"/>
      <c r="M2037" s="37" t="s">
        <v>63</v>
      </c>
      <c r="N2037" s="37" t="s">
        <v>64</v>
      </c>
      <c r="O2037" s="37" t="s">
        <v>157</v>
      </c>
      <c r="P2037" s="37" t="s">
        <v>158</v>
      </c>
      <c r="Q2037" s="37" t="s">
        <v>159</v>
      </c>
      <c r="R2037" s="37" t="s">
        <v>160</v>
      </c>
      <c r="S2037" s="37" t="s">
        <v>912</v>
      </c>
      <c r="T2037" s="37" t="s">
        <v>911</v>
      </c>
      <c r="U2037" s="1" t="e">
        <f>VLOOKUP(T2037,[2]VAT!$A:$D,1,0)</f>
        <v>#N/A</v>
      </c>
      <c r="V2037" s="37" t="s">
        <v>2</v>
      </c>
      <c r="W2037" s="37" t="s">
        <v>2</v>
      </c>
      <c r="X2037" t="e">
        <f>VLOOKUP(T2037,[3]رکوردها!$A:$B,2,0)</f>
        <v>#N/A</v>
      </c>
      <c r="Y2037" t="e">
        <f>VLOOKUP(T2037,[3]رکوردها!$A:$D,4,0)</f>
        <v>#N/A</v>
      </c>
      <c r="Z2037" t="e">
        <f>VLOOKUP(T2037,[3]رکوردها!$A:$C,3,0)</f>
        <v>#N/A</v>
      </c>
      <c r="AA2037" t="e">
        <f>VLOOKUP(T2037,[3]رکوردها!$A:$F,6,0)</f>
        <v>#N/A</v>
      </c>
      <c r="AB2037" t="e">
        <f>VLOOKUP(T2037,[3]رکوردها!$A:$E,5,0)</f>
        <v>#N/A</v>
      </c>
    </row>
    <row r="2038" spans="1:28" s="41" customFormat="1" hidden="1" x14ac:dyDescent="0.2">
      <c r="A2038" s="36">
        <v>178322</v>
      </c>
      <c r="B2038" s="36">
        <v>1328</v>
      </c>
      <c r="C2038" s="36">
        <v>1867</v>
      </c>
      <c r="D2038" s="39" t="s">
        <v>5178</v>
      </c>
      <c r="E2038" s="39"/>
      <c r="F2038" s="37" t="s">
        <v>171</v>
      </c>
      <c r="G2038" s="37" t="s">
        <v>1044</v>
      </c>
      <c r="H2038" s="38">
        <v>3286293</v>
      </c>
      <c r="I2038" s="38">
        <v>0</v>
      </c>
      <c r="J2038" s="38">
        <f t="shared" si="32"/>
        <v>3286293</v>
      </c>
      <c r="K2038" s="38"/>
      <c r="L2038" s="49"/>
      <c r="M2038" s="37" t="s">
        <v>63</v>
      </c>
      <c r="N2038" s="37" t="s">
        <v>64</v>
      </c>
      <c r="O2038" s="37" t="s">
        <v>157</v>
      </c>
      <c r="P2038" s="37" t="s">
        <v>158</v>
      </c>
      <c r="Q2038" s="37" t="s">
        <v>159</v>
      </c>
      <c r="R2038" s="37" t="s">
        <v>160</v>
      </c>
      <c r="S2038" s="37" t="s">
        <v>912</v>
      </c>
      <c r="T2038" s="37" t="s">
        <v>911</v>
      </c>
      <c r="U2038" s="1" t="e">
        <f>VLOOKUP(T2038,[2]VAT!$A:$D,1,0)</f>
        <v>#N/A</v>
      </c>
      <c r="V2038" s="37" t="s">
        <v>2</v>
      </c>
      <c r="W2038" s="37" t="s">
        <v>2</v>
      </c>
      <c r="X2038" t="e">
        <f>VLOOKUP(T2038,[3]رکوردها!$A:$B,2,0)</f>
        <v>#N/A</v>
      </c>
      <c r="Y2038" t="e">
        <f>VLOOKUP(T2038,[3]رکوردها!$A:$D,4,0)</f>
        <v>#N/A</v>
      </c>
      <c r="Z2038" t="e">
        <f>VLOOKUP(T2038,[3]رکوردها!$A:$C,3,0)</f>
        <v>#N/A</v>
      </c>
      <c r="AA2038" t="e">
        <f>VLOOKUP(T2038,[3]رکوردها!$A:$F,6,0)</f>
        <v>#N/A</v>
      </c>
      <c r="AB2038" t="e">
        <f>VLOOKUP(T2038,[3]رکوردها!$A:$E,5,0)</f>
        <v>#N/A</v>
      </c>
    </row>
    <row r="2039" spans="1:28" s="41" customFormat="1" hidden="1" x14ac:dyDescent="0.2">
      <c r="A2039" s="36">
        <v>178323</v>
      </c>
      <c r="B2039" s="36">
        <v>1328</v>
      </c>
      <c r="C2039" s="36">
        <v>1867</v>
      </c>
      <c r="D2039" s="39" t="s">
        <v>5178</v>
      </c>
      <c r="E2039" s="39"/>
      <c r="F2039" s="37" t="s">
        <v>171</v>
      </c>
      <c r="G2039" s="37" t="s">
        <v>1045</v>
      </c>
      <c r="H2039" s="38">
        <v>3286293</v>
      </c>
      <c r="I2039" s="38">
        <v>0</v>
      </c>
      <c r="J2039" s="38">
        <f t="shared" si="32"/>
        <v>3286293</v>
      </c>
      <c r="K2039" s="38"/>
      <c r="L2039" s="49"/>
      <c r="M2039" s="37" t="s">
        <v>63</v>
      </c>
      <c r="N2039" s="37" t="s">
        <v>64</v>
      </c>
      <c r="O2039" s="37" t="s">
        <v>157</v>
      </c>
      <c r="P2039" s="37" t="s">
        <v>158</v>
      </c>
      <c r="Q2039" s="37" t="s">
        <v>159</v>
      </c>
      <c r="R2039" s="37" t="s">
        <v>160</v>
      </c>
      <c r="S2039" s="37" t="s">
        <v>912</v>
      </c>
      <c r="T2039" s="37" t="s">
        <v>911</v>
      </c>
      <c r="U2039" s="1" t="e">
        <f>VLOOKUP(T2039,[2]VAT!$A:$D,1,0)</f>
        <v>#N/A</v>
      </c>
      <c r="V2039" s="37" t="s">
        <v>2</v>
      </c>
      <c r="W2039" s="37" t="s">
        <v>2</v>
      </c>
      <c r="X2039" t="e">
        <f>VLOOKUP(T2039,[3]رکوردها!$A:$B,2,0)</f>
        <v>#N/A</v>
      </c>
      <c r="Y2039" t="e">
        <f>VLOOKUP(T2039,[3]رکوردها!$A:$D,4,0)</f>
        <v>#N/A</v>
      </c>
      <c r="Z2039" t="e">
        <f>VLOOKUP(T2039,[3]رکوردها!$A:$C,3,0)</f>
        <v>#N/A</v>
      </c>
      <c r="AA2039" t="e">
        <f>VLOOKUP(T2039,[3]رکوردها!$A:$F,6,0)</f>
        <v>#N/A</v>
      </c>
      <c r="AB2039" t="e">
        <f>VLOOKUP(T2039,[3]رکوردها!$A:$E,5,0)</f>
        <v>#N/A</v>
      </c>
    </row>
    <row r="2040" spans="1:28" s="41" customFormat="1" hidden="1" x14ac:dyDescent="0.2">
      <c r="A2040" s="36">
        <v>178324</v>
      </c>
      <c r="B2040" s="36">
        <v>1328</v>
      </c>
      <c r="C2040" s="36">
        <v>1867</v>
      </c>
      <c r="D2040" s="39" t="s">
        <v>5178</v>
      </c>
      <c r="E2040" s="39"/>
      <c r="F2040" s="37" t="s">
        <v>171</v>
      </c>
      <c r="G2040" s="37" t="s">
        <v>1046</v>
      </c>
      <c r="H2040" s="38">
        <v>3286293</v>
      </c>
      <c r="I2040" s="38">
        <v>0</v>
      </c>
      <c r="J2040" s="38">
        <f t="shared" si="32"/>
        <v>3286293</v>
      </c>
      <c r="K2040" s="38"/>
      <c r="L2040" s="49"/>
      <c r="M2040" s="37" t="s">
        <v>63</v>
      </c>
      <c r="N2040" s="37" t="s">
        <v>64</v>
      </c>
      <c r="O2040" s="37" t="s">
        <v>157</v>
      </c>
      <c r="P2040" s="37" t="s">
        <v>158</v>
      </c>
      <c r="Q2040" s="37" t="s">
        <v>159</v>
      </c>
      <c r="R2040" s="37" t="s">
        <v>160</v>
      </c>
      <c r="S2040" s="37" t="s">
        <v>912</v>
      </c>
      <c r="T2040" s="37" t="s">
        <v>911</v>
      </c>
      <c r="U2040" s="1" t="e">
        <f>VLOOKUP(T2040,[2]VAT!$A:$D,1,0)</f>
        <v>#N/A</v>
      </c>
      <c r="V2040" s="37" t="s">
        <v>2</v>
      </c>
      <c r="W2040" s="37" t="s">
        <v>2</v>
      </c>
      <c r="X2040" t="e">
        <f>VLOOKUP(T2040,[3]رکوردها!$A:$B,2,0)</f>
        <v>#N/A</v>
      </c>
      <c r="Y2040" t="e">
        <f>VLOOKUP(T2040,[3]رکوردها!$A:$D,4,0)</f>
        <v>#N/A</v>
      </c>
      <c r="Z2040" t="e">
        <f>VLOOKUP(T2040,[3]رکوردها!$A:$C,3,0)</f>
        <v>#N/A</v>
      </c>
      <c r="AA2040" t="e">
        <f>VLOOKUP(T2040,[3]رکوردها!$A:$F,6,0)</f>
        <v>#N/A</v>
      </c>
      <c r="AB2040" t="e">
        <f>VLOOKUP(T2040,[3]رکوردها!$A:$E,5,0)</f>
        <v>#N/A</v>
      </c>
    </row>
    <row r="2041" spans="1:28" s="41" customFormat="1" hidden="1" x14ac:dyDescent="0.2">
      <c r="A2041" s="36">
        <v>178325</v>
      </c>
      <c r="B2041" s="36">
        <v>1328</v>
      </c>
      <c r="C2041" s="36">
        <v>1867</v>
      </c>
      <c r="D2041" s="39" t="s">
        <v>5178</v>
      </c>
      <c r="E2041" s="39"/>
      <c r="F2041" s="37" t="s">
        <v>171</v>
      </c>
      <c r="G2041" s="37" t="s">
        <v>1047</v>
      </c>
      <c r="H2041" s="38">
        <v>3286293</v>
      </c>
      <c r="I2041" s="38">
        <v>0</v>
      </c>
      <c r="J2041" s="38">
        <f t="shared" si="32"/>
        <v>3286293</v>
      </c>
      <c r="K2041" s="38"/>
      <c r="L2041" s="49"/>
      <c r="M2041" s="37" t="s">
        <v>63</v>
      </c>
      <c r="N2041" s="37" t="s">
        <v>64</v>
      </c>
      <c r="O2041" s="37" t="s">
        <v>157</v>
      </c>
      <c r="P2041" s="37" t="s">
        <v>158</v>
      </c>
      <c r="Q2041" s="37" t="s">
        <v>159</v>
      </c>
      <c r="R2041" s="37" t="s">
        <v>160</v>
      </c>
      <c r="S2041" s="37" t="s">
        <v>912</v>
      </c>
      <c r="T2041" s="37" t="s">
        <v>911</v>
      </c>
      <c r="U2041" s="1" t="e">
        <f>VLOOKUP(T2041,[2]VAT!$A:$D,1,0)</f>
        <v>#N/A</v>
      </c>
      <c r="V2041" s="37" t="s">
        <v>2</v>
      </c>
      <c r="W2041" s="37" t="s">
        <v>2</v>
      </c>
      <c r="X2041" t="e">
        <f>VLOOKUP(T2041,[3]رکوردها!$A:$B,2,0)</f>
        <v>#N/A</v>
      </c>
      <c r="Y2041" t="e">
        <f>VLOOKUP(T2041,[3]رکوردها!$A:$D,4,0)</f>
        <v>#N/A</v>
      </c>
      <c r="Z2041" t="e">
        <f>VLOOKUP(T2041,[3]رکوردها!$A:$C,3,0)</f>
        <v>#N/A</v>
      </c>
      <c r="AA2041" t="e">
        <f>VLOOKUP(T2041,[3]رکوردها!$A:$F,6,0)</f>
        <v>#N/A</v>
      </c>
      <c r="AB2041" t="e">
        <f>VLOOKUP(T2041,[3]رکوردها!$A:$E,5,0)</f>
        <v>#N/A</v>
      </c>
    </row>
    <row r="2042" spans="1:28" s="41" customFormat="1" hidden="1" x14ac:dyDescent="0.2">
      <c r="A2042" s="36">
        <v>178326</v>
      </c>
      <c r="B2042" s="36">
        <v>1328</v>
      </c>
      <c r="C2042" s="36">
        <v>1867</v>
      </c>
      <c r="D2042" s="39" t="s">
        <v>5178</v>
      </c>
      <c r="E2042" s="39"/>
      <c r="F2042" s="37" t="s">
        <v>171</v>
      </c>
      <c r="G2042" s="37" t="s">
        <v>1048</v>
      </c>
      <c r="H2042" s="38">
        <v>3286293</v>
      </c>
      <c r="I2042" s="38">
        <v>0</v>
      </c>
      <c r="J2042" s="38">
        <f t="shared" si="32"/>
        <v>3286293</v>
      </c>
      <c r="K2042" s="38"/>
      <c r="L2042" s="49"/>
      <c r="M2042" s="37" t="s">
        <v>63</v>
      </c>
      <c r="N2042" s="37" t="s">
        <v>64</v>
      </c>
      <c r="O2042" s="37" t="s">
        <v>157</v>
      </c>
      <c r="P2042" s="37" t="s">
        <v>158</v>
      </c>
      <c r="Q2042" s="37" t="s">
        <v>159</v>
      </c>
      <c r="R2042" s="37" t="s">
        <v>160</v>
      </c>
      <c r="S2042" s="37" t="s">
        <v>912</v>
      </c>
      <c r="T2042" s="37" t="s">
        <v>911</v>
      </c>
      <c r="U2042" s="1" t="e">
        <f>VLOOKUP(T2042,[2]VAT!$A:$D,1,0)</f>
        <v>#N/A</v>
      </c>
      <c r="V2042" s="37" t="s">
        <v>2</v>
      </c>
      <c r="W2042" s="37" t="s">
        <v>2</v>
      </c>
      <c r="X2042" t="e">
        <f>VLOOKUP(T2042,[3]رکوردها!$A:$B,2,0)</f>
        <v>#N/A</v>
      </c>
      <c r="Y2042" t="e">
        <f>VLOOKUP(T2042,[3]رکوردها!$A:$D,4,0)</f>
        <v>#N/A</v>
      </c>
      <c r="Z2042" t="e">
        <f>VLOOKUP(T2042,[3]رکوردها!$A:$C,3,0)</f>
        <v>#N/A</v>
      </c>
      <c r="AA2042" t="e">
        <f>VLOOKUP(T2042,[3]رکوردها!$A:$F,6,0)</f>
        <v>#N/A</v>
      </c>
      <c r="AB2042" t="e">
        <f>VLOOKUP(T2042,[3]رکوردها!$A:$E,5,0)</f>
        <v>#N/A</v>
      </c>
    </row>
    <row r="2043" spans="1:28" s="41" customFormat="1" hidden="1" x14ac:dyDescent="0.2">
      <c r="A2043" s="36">
        <v>178327</v>
      </c>
      <c r="B2043" s="36">
        <v>1328</v>
      </c>
      <c r="C2043" s="36">
        <v>1867</v>
      </c>
      <c r="D2043" s="39" t="s">
        <v>5178</v>
      </c>
      <c r="E2043" s="39"/>
      <c r="F2043" s="37" t="s">
        <v>171</v>
      </c>
      <c r="G2043" s="37" t="s">
        <v>1049</v>
      </c>
      <c r="H2043" s="38">
        <v>3286293</v>
      </c>
      <c r="I2043" s="38">
        <v>0</v>
      </c>
      <c r="J2043" s="38">
        <f t="shared" si="32"/>
        <v>3286293</v>
      </c>
      <c r="K2043" s="38"/>
      <c r="L2043" s="49"/>
      <c r="M2043" s="37" t="s">
        <v>63</v>
      </c>
      <c r="N2043" s="37" t="s">
        <v>64</v>
      </c>
      <c r="O2043" s="37" t="s">
        <v>157</v>
      </c>
      <c r="P2043" s="37" t="s">
        <v>158</v>
      </c>
      <c r="Q2043" s="37" t="s">
        <v>159</v>
      </c>
      <c r="R2043" s="37" t="s">
        <v>160</v>
      </c>
      <c r="S2043" s="37" t="s">
        <v>912</v>
      </c>
      <c r="T2043" s="37" t="s">
        <v>911</v>
      </c>
      <c r="U2043" s="1" t="e">
        <f>VLOOKUP(T2043,[2]VAT!$A:$D,1,0)</f>
        <v>#N/A</v>
      </c>
      <c r="V2043" s="37" t="s">
        <v>2</v>
      </c>
      <c r="W2043" s="37" t="s">
        <v>2</v>
      </c>
      <c r="X2043" t="e">
        <f>VLOOKUP(T2043,[3]رکوردها!$A:$B,2,0)</f>
        <v>#N/A</v>
      </c>
      <c r="Y2043" t="e">
        <f>VLOOKUP(T2043,[3]رکوردها!$A:$D,4,0)</f>
        <v>#N/A</v>
      </c>
      <c r="Z2043" t="e">
        <f>VLOOKUP(T2043,[3]رکوردها!$A:$C,3,0)</f>
        <v>#N/A</v>
      </c>
      <c r="AA2043" t="e">
        <f>VLOOKUP(T2043,[3]رکوردها!$A:$F,6,0)</f>
        <v>#N/A</v>
      </c>
      <c r="AB2043" t="e">
        <f>VLOOKUP(T2043,[3]رکوردها!$A:$E,5,0)</f>
        <v>#N/A</v>
      </c>
    </row>
    <row r="2044" spans="1:28" s="41" customFormat="1" hidden="1" x14ac:dyDescent="0.2">
      <c r="A2044" s="36">
        <v>178328</v>
      </c>
      <c r="B2044" s="36">
        <v>1328</v>
      </c>
      <c r="C2044" s="36">
        <v>1867</v>
      </c>
      <c r="D2044" s="39" t="s">
        <v>5178</v>
      </c>
      <c r="E2044" s="39"/>
      <c r="F2044" s="37" t="s">
        <v>171</v>
      </c>
      <c r="G2044" s="37" t="s">
        <v>1050</v>
      </c>
      <c r="H2044" s="38">
        <v>3286293</v>
      </c>
      <c r="I2044" s="38">
        <v>0</v>
      </c>
      <c r="J2044" s="38">
        <f t="shared" si="32"/>
        <v>3286293</v>
      </c>
      <c r="K2044" s="38"/>
      <c r="L2044" s="49"/>
      <c r="M2044" s="37" t="s">
        <v>63</v>
      </c>
      <c r="N2044" s="37" t="s">
        <v>64</v>
      </c>
      <c r="O2044" s="37" t="s">
        <v>157</v>
      </c>
      <c r="P2044" s="37" t="s">
        <v>158</v>
      </c>
      <c r="Q2044" s="37" t="s">
        <v>159</v>
      </c>
      <c r="R2044" s="37" t="s">
        <v>160</v>
      </c>
      <c r="S2044" s="37" t="s">
        <v>912</v>
      </c>
      <c r="T2044" s="37" t="s">
        <v>911</v>
      </c>
      <c r="U2044" s="1" t="e">
        <f>VLOOKUP(T2044,[2]VAT!$A:$D,1,0)</f>
        <v>#N/A</v>
      </c>
      <c r="V2044" s="37" t="s">
        <v>2</v>
      </c>
      <c r="W2044" s="37" t="s">
        <v>2</v>
      </c>
      <c r="X2044" t="e">
        <f>VLOOKUP(T2044,[3]رکوردها!$A:$B,2,0)</f>
        <v>#N/A</v>
      </c>
      <c r="Y2044" t="e">
        <f>VLOOKUP(T2044,[3]رکوردها!$A:$D,4,0)</f>
        <v>#N/A</v>
      </c>
      <c r="Z2044" t="e">
        <f>VLOOKUP(T2044,[3]رکوردها!$A:$C,3,0)</f>
        <v>#N/A</v>
      </c>
      <c r="AA2044" t="e">
        <f>VLOOKUP(T2044,[3]رکوردها!$A:$F,6,0)</f>
        <v>#N/A</v>
      </c>
      <c r="AB2044" t="e">
        <f>VLOOKUP(T2044,[3]رکوردها!$A:$E,5,0)</f>
        <v>#N/A</v>
      </c>
    </row>
    <row r="2045" spans="1:28" s="41" customFormat="1" hidden="1" x14ac:dyDescent="0.2">
      <c r="A2045" s="36">
        <v>178329</v>
      </c>
      <c r="B2045" s="36">
        <v>1328</v>
      </c>
      <c r="C2045" s="36">
        <v>1867</v>
      </c>
      <c r="D2045" s="39" t="s">
        <v>5178</v>
      </c>
      <c r="E2045" s="39"/>
      <c r="F2045" s="37" t="s">
        <v>171</v>
      </c>
      <c r="G2045" s="37" t="s">
        <v>1051</v>
      </c>
      <c r="H2045" s="38">
        <v>3286293</v>
      </c>
      <c r="I2045" s="38">
        <v>0</v>
      </c>
      <c r="J2045" s="38">
        <f t="shared" si="32"/>
        <v>3286293</v>
      </c>
      <c r="K2045" s="38"/>
      <c r="L2045" s="49"/>
      <c r="M2045" s="37" t="s">
        <v>63</v>
      </c>
      <c r="N2045" s="37" t="s">
        <v>64</v>
      </c>
      <c r="O2045" s="37" t="s">
        <v>157</v>
      </c>
      <c r="P2045" s="37" t="s">
        <v>158</v>
      </c>
      <c r="Q2045" s="37" t="s">
        <v>159</v>
      </c>
      <c r="R2045" s="37" t="s">
        <v>160</v>
      </c>
      <c r="S2045" s="37" t="s">
        <v>912</v>
      </c>
      <c r="T2045" s="37" t="s">
        <v>911</v>
      </c>
      <c r="U2045" s="1" t="e">
        <f>VLOOKUP(T2045,[2]VAT!$A:$D,1,0)</f>
        <v>#N/A</v>
      </c>
      <c r="V2045" s="37" t="s">
        <v>2</v>
      </c>
      <c r="W2045" s="37" t="s">
        <v>2</v>
      </c>
      <c r="X2045" t="e">
        <f>VLOOKUP(T2045,[3]رکوردها!$A:$B,2,0)</f>
        <v>#N/A</v>
      </c>
      <c r="Y2045" t="e">
        <f>VLOOKUP(T2045,[3]رکوردها!$A:$D,4,0)</f>
        <v>#N/A</v>
      </c>
      <c r="Z2045" t="e">
        <f>VLOOKUP(T2045,[3]رکوردها!$A:$C,3,0)</f>
        <v>#N/A</v>
      </c>
      <c r="AA2045" t="e">
        <f>VLOOKUP(T2045,[3]رکوردها!$A:$F,6,0)</f>
        <v>#N/A</v>
      </c>
      <c r="AB2045" t="e">
        <f>VLOOKUP(T2045,[3]رکوردها!$A:$E,5,0)</f>
        <v>#N/A</v>
      </c>
    </row>
    <row r="2046" spans="1:28" s="41" customFormat="1" hidden="1" x14ac:dyDescent="0.2">
      <c r="A2046" s="36">
        <v>178330</v>
      </c>
      <c r="B2046" s="36">
        <v>1328</v>
      </c>
      <c r="C2046" s="36">
        <v>1867</v>
      </c>
      <c r="D2046" s="39" t="s">
        <v>5178</v>
      </c>
      <c r="E2046" s="39"/>
      <c r="F2046" s="37" t="s">
        <v>171</v>
      </c>
      <c r="G2046" s="37" t="s">
        <v>1052</v>
      </c>
      <c r="H2046" s="38">
        <v>3286293</v>
      </c>
      <c r="I2046" s="38">
        <v>0</v>
      </c>
      <c r="J2046" s="38">
        <f t="shared" si="32"/>
        <v>3286293</v>
      </c>
      <c r="K2046" s="38"/>
      <c r="L2046" s="49"/>
      <c r="M2046" s="37" t="s">
        <v>63</v>
      </c>
      <c r="N2046" s="37" t="s">
        <v>64</v>
      </c>
      <c r="O2046" s="37" t="s">
        <v>157</v>
      </c>
      <c r="P2046" s="37" t="s">
        <v>158</v>
      </c>
      <c r="Q2046" s="37" t="s">
        <v>159</v>
      </c>
      <c r="R2046" s="37" t="s">
        <v>160</v>
      </c>
      <c r="S2046" s="37" t="s">
        <v>912</v>
      </c>
      <c r="T2046" s="37" t="s">
        <v>911</v>
      </c>
      <c r="U2046" s="1" t="e">
        <f>VLOOKUP(T2046,[2]VAT!$A:$D,1,0)</f>
        <v>#N/A</v>
      </c>
      <c r="V2046" s="37" t="s">
        <v>2</v>
      </c>
      <c r="W2046" s="37" t="s">
        <v>2</v>
      </c>
      <c r="X2046" t="e">
        <f>VLOOKUP(T2046,[3]رکوردها!$A:$B,2,0)</f>
        <v>#N/A</v>
      </c>
      <c r="Y2046" t="e">
        <f>VLOOKUP(T2046,[3]رکوردها!$A:$D,4,0)</f>
        <v>#N/A</v>
      </c>
      <c r="Z2046" t="e">
        <f>VLOOKUP(T2046,[3]رکوردها!$A:$C,3,0)</f>
        <v>#N/A</v>
      </c>
      <c r="AA2046" t="e">
        <f>VLOOKUP(T2046,[3]رکوردها!$A:$F,6,0)</f>
        <v>#N/A</v>
      </c>
      <c r="AB2046" t="e">
        <f>VLOOKUP(T2046,[3]رکوردها!$A:$E,5,0)</f>
        <v>#N/A</v>
      </c>
    </row>
    <row r="2047" spans="1:28" s="41" customFormat="1" hidden="1" x14ac:dyDescent="0.2">
      <c r="A2047" s="36">
        <v>178331</v>
      </c>
      <c r="B2047" s="36">
        <v>1328</v>
      </c>
      <c r="C2047" s="36">
        <v>1867</v>
      </c>
      <c r="D2047" s="39" t="s">
        <v>5178</v>
      </c>
      <c r="E2047" s="39"/>
      <c r="F2047" s="37" t="s">
        <v>171</v>
      </c>
      <c r="G2047" s="37" t="s">
        <v>1053</v>
      </c>
      <c r="H2047" s="38">
        <v>3286293</v>
      </c>
      <c r="I2047" s="38">
        <v>0</v>
      </c>
      <c r="J2047" s="38">
        <f t="shared" si="32"/>
        <v>3286293</v>
      </c>
      <c r="K2047" s="38"/>
      <c r="L2047" s="49"/>
      <c r="M2047" s="37" t="s">
        <v>63</v>
      </c>
      <c r="N2047" s="37" t="s">
        <v>64</v>
      </c>
      <c r="O2047" s="37" t="s">
        <v>157</v>
      </c>
      <c r="P2047" s="37" t="s">
        <v>158</v>
      </c>
      <c r="Q2047" s="37" t="s">
        <v>159</v>
      </c>
      <c r="R2047" s="37" t="s">
        <v>160</v>
      </c>
      <c r="S2047" s="37" t="s">
        <v>912</v>
      </c>
      <c r="T2047" s="37" t="s">
        <v>911</v>
      </c>
      <c r="U2047" s="1" t="e">
        <f>VLOOKUP(T2047,[2]VAT!$A:$D,1,0)</f>
        <v>#N/A</v>
      </c>
      <c r="V2047" s="37" t="s">
        <v>2</v>
      </c>
      <c r="W2047" s="37" t="s">
        <v>2</v>
      </c>
      <c r="X2047" t="e">
        <f>VLOOKUP(T2047,[3]رکوردها!$A:$B,2,0)</f>
        <v>#N/A</v>
      </c>
      <c r="Y2047" t="e">
        <f>VLOOKUP(T2047,[3]رکوردها!$A:$D,4,0)</f>
        <v>#N/A</v>
      </c>
      <c r="Z2047" t="e">
        <f>VLOOKUP(T2047,[3]رکوردها!$A:$C,3,0)</f>
        <v>#N/A</v>
      </c>
      <c r="AA2047" t="e">
        <f>VLOOKUP(T2047,[3]رکوردها!$A:$F,6,0)</f>
        <v>#N/A</v>
      </c>
      <c r="AB2047" t="e">
        <f>VLOOKUP(T2047,[3]رکوردها!$A:$E,5,0)</f>
        <v>#N/A</v>
      </c>
    </row>
    <row r="2048" spans="1:28" s="41" customFormat="1" hidden="1" x14ac:dyDescent="0.2">
      <c r="A2048" s="36">
        <v>178332</v>
      </c>
      <c r="B2048" s="36">
        <v>1328</v>
      </c>
      <c r="C2048" s="36">
        <v>1867</v>
      </c>
      <c r="D2048" s="39" t="s">
        <v>5178</v>
      </c>
      <c r="E2048" s="39"/>
      <c r="F2048" s="37" t="s">
        <v>171</v>
      </c>
      <c r="G2048" s="37" t="s">
        <v>1054</v>
      </c>
      <c r="H2048" s="38">
        <v>3286293</v>
      </c>
      <c r="I2048" s="38">
        <v>0</v>
      </c>
      <c r="J2048" s="38">
        <f t="shared" si="32"/>
        <v>3286293</v>
      </c>
      <c r="K2048" s="38"/>
      <c r="L2048" s="49"/>
      <c r="M2048" s="37" t="s">
        <v>63</v>
      </c>
      <c r="N2048" s="37" t="s">
        <v>64</v>
      </c>
      <c r="O2048" s="37" t="s">
        <v>157</v>
      </c>
      <c r="P2048" s="37" t="s">
        <v>158</v>
      </c>
      <c r="Q2048" s="37" t="s">
        <v>159</v>
      </c>
      <c r="R2048" s="37" t="s">
        <v>160</v>
      </c>
      <c r="S2048" s="37" t="s">
        <v>912</v>
      </c>
      <c r="T2048" s="37" t="s">
        <v>911</v>
      </c>
      <c r="U2048" s="1" t="e">
        <f>VLOOKUP(T2048,[2]VAT!$A:$D,1,0)</f>
        <v>#N/A</v>
      </c>
      <c r="V2048" s="37" t="s">
        <v>2</v>
      </c>
      <c r="W2048" s="37" t="s">
        <v>2</v>
      </c>
      <c r="X2048" t="e">
        <f>VLOOKUP(T2048,[3]رکوردها!$A:$B,2,0)</f>
        <v>#N/A</v>
      </c>
      <c r="Y2048" t="e">
        <f>VLOOKUP(T2048,[3]رکوردها!$A:$D,4,0)</f>
        <v>#N/A</v>
      </c>
      <c r="Z2048" t="e">
        <f>VLOOKUP(T2048,[3]رکوردها!$A:$C,3,0)</f>
        <v>#N/A</v>
      </c>
      <c r="AA2048" t="e">
        <f>VLOOKUP(T2048,[3]رکوردها!$A:$F,6,0)</f>
        <v>#N/A</v>
      </c>
      <c r="AB2048" t="e">
        <f>VLOOKUP(T2048,[3]رکوردها!$A:$E,5,0)</f>
        <v>#N/A</v>
      </c>
    </row>
    <row r="2049" spans="1:28" s="41" customFormat="1" hidden="1" x14ac:dyDescent="0.2">
      <c r="A2049" s="36">
        <v>178333</v>
      </c>
      <c r="B2049" s="36">
        <v>1328</v>
      </c>
      <c r="C2049" s="36">
        <v>1867</v>
      </c>
      <c r="D2049" s="39" t="s">
        <v>5178</v>
      </c>
      <c r="E2049" s="39"/>
      <c r="F2049" s="37" t="s">
        <v>171</v>
      </c>
      <c r="G2049" s="37" t="s">
        <v>1055</v>
      </c>
      <c r="H2049" s="38">
        <v>3286293</v>
      </c>
      <c r="I2049" s="38">
        <v>0</v>
      </c>
      <c r="J2049" s="38">
        <f t="shared" si="32"/>
        <v>3286293</v>
      </c>
      <c r="K2049" s="38"/>
      <c r="L2049" s="49"/>
      <c r="M2049" s="37" t="s">
        <v>63</v>
      </c>
      <c r="N2049" s="37" t="s">
        <v>64</v>
      </c>
      <c r="O2049" s="37" t="s">
        <v>157</v>
      </c>
      <c r="P2049" s="37" t="s">
        <v>158</v>
      </c>
      <c r="Q2049" s="37" t="s">
        <v>159</v>
      </c>
      <c r="R2049" s="37" t="s">
        <v>160</v>
      </c>
      <c r="S2049" s="37" t="s">
        <v>912</v>
      </c>
      <c r="T2049" s="37" t="s">
        <v>911</v>
      </c>
      <c r="U2049" s="1" t="e">
        <f>VLOOKUP(T2049,[2]VAT!$A:$D,1,0)</f>
        <v>#N/A</v>
      </c>
      <c r="V2049" s="37" t="s">
        <v>2</v>
      </c>
      <c r="W2049" s="37" t="s">
        <v>2</v>
      </c>
      <c r="X2049" t="e">
        <f>VLOOKUP(T2049,[3]رکوردها!$A:$B,2,0)</f>
        <v>#N/A</v>
      </c>
      <c r="Y2049" t="e">
        <f>VLOOKUP(T2049,[3]رکوردها!$A:$D,4,0)</f>
        <v>#N/A</v>
      </c>
      <c r="Z2049" t="e">
        <f>VLOOKUP(T2049,[3]رکوردها!$A:$C,3,0)</f>
        <v>#N/A</v>
      </c>
      <c r="AA2049" t="e">
        <f>VLOOKUP(T2049,[3]رکوردها!$A:$F,6,0)</f>
        <v>#N/A</v>
      </c>
      <c r="AB2049" t="e">
        <f>VLOOKUP(T2049,[3]رکوردها!$A:$E,5,0)</f>
        <v>#N/A</v>
      </c>
    </row>
    <row r="2050" spans="1:28" s="41" customFormat="1" hidden="1" x14ac:dyDescent="0.2">
      <c r="A2050" s="36">
        <v>178334</v>
      </c>
      <c r="B2050" s="36">
        <v>1328</v>
      </c>
      <c r="C2050" s="36">
        <v>1867</v>
      </c>
      <c r="D2050" s="39" t="s">
        <v>5178</v>
      </c>
      <c r="E2050" s="39"/>
      <c r="F2050" s="37" t="s">
        <v>171</v>
      </c>
      <c r="G2050" s="37" t="s">
        <v>1056</v>
      </c>
      <c r="H2050" s="38">
        <v>3286293</v>
      </c>
      <c r="I2050" s="38">
        <v>0</v>
      </c>
      <c r="J2050" s="38">
        <f t="shared" si="32"/>
        <v>3286293</v>
      </c>
      <c r="K2050" s="38"/>
      <c r="L2050" s="49"/>
      <c r="M2050" s="37" t="s">
        <v>63</v>
      </c>
      <c r="N2050" s="37" t="s">
        <v>64</v>
      </c>
      <c r="O2050" s="37" t="s">
        <v>157</v>
      </c>
      <c r="P2050" s="37" t="s">
        <v>158</v>
      </c>
      <c r="Q2050" s="37" t="s">
        <v>159</v>
      </c>
      <c r="R2050" s="37" t="s">
        <v>160</v>
      </c>
      <c r="S2050" s="37" t="s">
        <v>912</v>
      </c>
      <c r="T2050" s="37" t="s">
        <v>911</v>
      </c>
      <c r="U2050" s="1" t="e">
        <f>VLOOKUP(T2050,[2]VAT!$A:$D,1,0)</f>
        <v>#N/A</v>
      </c>
      <c r="V2050" s="37" t="s">
        <v>2</v>
      </c>
      <c r="W2050" s="37" t="s">
        <v>2</v>
      </c>
      <c r="X2050" t="e">
        <f>VLOOKUP(T2050,[3]رکوردها!$A:$B,2,0)</f>
        <v>#N/A</v>
      </c>
      <c r="Y2050" t="e">
        <f>VLOOKUP(T2050,[3]رکوردها!$A:$D,4,0)</f>
        <v>#N/A</v>
      </c>
      <c r="Z2050" t="e">
        <f>VLOOKUP(T2050,[3]رکوردها!$A:$C,3,0)</f>
        <v>#N/A</v>
      </c>
      <c r="AA2050" t="e">
        <f>VLOOKUP(T2050,[3]رکوردها!$A:$F,6,0)</f>
        <v>#N/A</v>
      </c>
      <c r="AB2050" t="e">
        <f>VLOOKUP(T2050,[3]رکوردها!$A:$E,5,0)</f>
        <v>#N/A</v>
      </c>
    </row>
    <row r="2051" spans="1:28" s="41" customFormat="1" hidden="1" x14ac:dyDescent="0.2">
      <c r="A2051" s="36">
        <v>178335</v>
      </c>
      <c r="B2051" s="36">
        <v>1328</v>
      </c>
      <c r="C2051" s="36">
        <v>1867</v>
      </c>
      <c r="D2051" s="39" t="s">
        <v>5178</v>
      </c>
      <c r="E2051" s="39"/>
      <c r="F2051" s="37" t="s">
        <v>171</v>
      </c>
      <c r="G2051" s="37" t="s">
        <v>1057</v>
      </c>
      <c r="H2051" s="38">
        <v>3286293</v>
      </c>
      <c r="I2051" s="38">
        <v>0</v>
      </c>
      <c r="J2051" s="38">
        <f t="shared" si="32"/>
        <v>3286293</v>
      </c>
      <c r="K2051" s="38"/>
      <c r="L2051" s="49"/>
      <c r="M2051" s="37" t="s">
        <v>63</v>
      </c>
      <c r="N2051" s="37" t="s">
        <v>64</v>
      </c>
      <c r="O2051" s="37" t="s">
        <v>157</v>
      </c>
      <c r="P2051" s="37" t="s">
        <v>158</v>
      </c>
      <c r="Q2051" s="37" t="s">
        <v>159</v>
      </c>
      <c r="R2051" s="37" t="s">
        <v>160</v>
      </c>
      <c r="S2051" s="37" t="s">
        <v>912</v>
      </c>
      <c r="T2051" s="37" t="s">
        <v>911</v>
      </c>
      <c r="U2051" s="1" t="e">
        <f>VLOOKUP(T2051,[2]VAT!$A:$D,1,0)</f>
        <v>#N/A</v>
      </c>
      <c r="V2051" s="37" t="s">
        <v>2</v>
      </c>
      <c r="W2051" s="37" t="s">
        <v>2</v>
      </c>
      <c r="X2051" t="e">
        <f>VLOOKUP(T2051,[3]رکوردها!$A:$B,2,0)</f>
        <v>#N/A</v>
      </c>
      <c r="Y2051" t="e">
        <f>VLOOKUP(T2051,[3]رکوردها!$A:$D,4,0)</f>
        <v>#N/A</v>
      </c>
      <c r="Z2051" t="e">
        <f>VLOOKUP(T2051,[3]رکوردها!$A:$C,3,0)</f>
        <v>#N/A</v>
      </c>
      <c r="AA2051" t="e">
        <f>VLOOKUP(T2051,[3]رکوردها!$A:$F,6,0)</f>
        <v>#N/A</v>
      </c>
      <c r="AB2051" t="e">
        <f>VLOOKUP(T2051,[3]رکوردها!$A:$E,5,0)</f>
        <v>#N/A</v>
      </c>
    </row>
    <row r="2052" spans="1:28" s="41" customFormat="1" hidden="1" x14ac:dyDescent="0.2">
      <c r="A2052" s="36">
        <v>178336</v>
      </c>
      <c r="B2052" s="36">
        <v>1328</v>
      </c>
      <c r="C2052" s="36">
        <v>1867</v>
      </c>
      <c r="D2052" s="39" t="s">
        <v>5178</v>
      </c>
      <c r="E2052" s="39"/>
      <c r="F2052" s="37" t="s">
        <v>171</v>
      </c>
      <c r="G2052" s="37" t="s">
        <v>1058</v>
      </c>
      <c r="H2052" s="38">
        <v>3286293</v>
      </c>
      <c r="I2052" s="38">
        <v>0</v>
      </c>
      <c r="J2052" s="38">
        <f t="shared" si="32"/>
        <v>3286293</v>
      </c>
      <c r="K2052" s="38"/>
      <c r="L2052" s="49"/>
      <c r="M2052" s="37" t="s">
        <v>63</v>
      </c>
      <c r="N2052" s="37" t="s">
        <v>64</v>
      </c>
      <c r="O2052" s="37" t="s">
        <v>157</v>
      </c>
      <c r="P2052" s="37" t="s">
        <v>158</v>
      </c>
      <c r="Q2052" s="37" t="s">
        <v>159</v>
      </c>
      <c r="R2052" s="37" t="s">
        <v>160</v>
      </c>
      <c r="S2052" s="37" t="s">
        <v>912</v>
      </c>
      <c r="T2052" s="37" t="s">
        <v>911</v>
      </c>
      <c r="U2052" s="1" t="e">
        <f>VLOOKUP(T2052,[2]VAT!$A:$D,1,0)</f>
        <v>#N/A</v>
      </c>
      <c r="V2052" s="37" t="s">
        <v>2</v>
      </c>
      <c r="W2052" s="37" t="s">
        <v>2</v>
      </c>
      <c r="X2052" t="e">
        <f>VLOOKUP(T2052,[3]رکوردها!$A:$B,2,0)</f>
        <v>#N/A</v>
      </c>
      <c r="Y2052" t="e">
        <f>VLOOKUP(T2052,[3]رکوردها!$A:$D,4,0)</f>
        <v>#N/A</v>
      </c>
      <c r="Z2052" t="e">
        <f>VLOOKUP(T2052,[3]رکوردها!$A:$C,3,0)</f>
        <v>#N/A</v>
      </c>
      <c r="AA2052" t="e">
        <f>VLOOKUP(T2052,[3]رکوردها!$A:$F,6,0)</f>
        <v>#N/A</v>
      </c>
      <c r="AB2052" t="e">
        <f>VLOOKUP(T2052,[3]رکوردها!$A:$E,5,0)</f>
        <v>#N/A</v>
      </c>
    </row>
    <row r="2053" spans="1:28" s="41" customFormat="1" hidden="1" x14ac:dyDescent="0.2">
      <c r="A2053" s="36">
        <v>178337</v>
      </c>
      <c r="B2053" s="36">
        <v>1328</v>
      </c>
      <c r="C2053" s="36">
        <v>1867</v>
      </c>
      <c r="D2053" s="39" t="s">
        <v>5178</v>
      </c>
      <c r="E2053" s="39"/>
      <c r="F2053" s="37" t="s">
        <v>171</v>
      </c>
      <c r="G2053" s="37" t="s">
        <v>1059</v>
      </c>
      <c r="H2053" s="38">
        <v>3286293</v>
      </c>
      <c r="I2053" s="38">
        <v>0</v>
      </c>
      <c r="J2053" s="38">
        <f t="shared" si="32"/>
        <v>3286293</v>
      </c>
      <c r="K2053" s="38"/>
      <c r="L2053" s="49"/>
      <c r="M2053" s="37" t="s">
        <v>63</v>
      </c>
      <c r="N2053" s="37" t="s">
        <v>64</v>
      </c>
      <c r="O2053" s="37" t="s">
        <v>157</v>
      </c>
      <c r="P2053" s="37" t="s">
        <v>158</v>
      </c>
      <c r="Q2053" s="37" t="s">
        <v>159</v>
      </c>
      <c r="R2053" s="37" t="s">
        <v>160</v>
      </c>
      <c r="S2053" s="37" t="s">
        <v>912</v>
      </c>
      <c r="T2053" s="37" t="s">
        <v>911</v>
      </c>
      <c r="U2053" s="1" t="e">
        <f>VLOOKUP(T2053,[2]VAT!$A:$D,1,0)</f>
        <v>#N/A</v>
      </c>
      <c r="V2053" s="37" t="s">
        <v>2</v>
      </c>
      <c r="W2053" s="37" t="s">
        <v>2</v>
      </c>
      <c r="X2053" t="e">
        <f>VLOOKUP(T2053,[3]رکوردها!$A:$B,2,0)</f>
        <v>#N/A</v>
      </c>
      <c r="Y2053" t="e">
        <f>VLOOKUP(T2053,[3]رکوردها!$A:$D,4,0)</f>
        <v>#N/A</v>
      </c>
      <c r="Z2053" t="e">
        <f>VLOOKUP(T2053,[3]رکوردها!$A:$C,3,0)</f>
        <v>#N/A</v>
      </c>
      <c r="AA2053" t="e">
        <f>VLOOKUP(T2053,[3]رکوردها!$A:$F,6,0)</f>
        <v>#N/A</v>
      </c>
      <c r="AB2053" t="e">
        <f>VLOOKUP(T2053,[3]رکوردها!$A:$E,5,0)</f>
        <v>#N/A</v>
      </c>
    </row>
    <row r="2054" spans="1:28" s="41" customFormat="1" hidden="1" x14ac:dyDescent="0.2">
      <c r="A2054" s="36">
        <v>178338</v>
      </c>
      <c r="B2054" s="36">
        <v>1328</v>
      </c>
      <c r="C2054" s="36">
        <v>1867</v>
      </c>
      <c r="D2054" s="39" t="s">
        <v>5178</v>
      </c>
      <c r="E2054" s="39"/>
      <c r="F2054" s="37" t="s">
        <v>171</v>
      </c>
      <c r="G2054" s="37" t="s">
        <v>1060</v>
      </c>
      <c r="H2054" s="38">
        <v>3286293</v>
      </c>
      <c r="I2054" s="38">
        <v>0</v>
      </c>
      <c r="J2054" s="38">
        <f t="shared" si="32"/>
        <v>3286293</v>
      </c>
      <c r="K2054" s="38"/>
      <c r="L2054" s="49"/>
      <c r="M2054" s="37" t="s">
        <v>63</v>
      </c>
      <c r="N2054" s="37" t="s">
        <v>64</v>
      </c>
      <c r="O2054" s="37" t="s">
        <v>157</v>
      </c>
      <c r="P2054" s="37" t="s">
        <v>158</v>
      </c>
      <c r="Q2054" s="37" t="s">
        <v>159</v>
      </c>
      <c r="R2054" s="37" t="s">
        <v>160</v>
      </c>
      <c r="S2054" s="37" t="s">
        <v>912</v>
      </c>
      <c r="T2054" s="37" t="s">
        <v>911</v>
      </c>
      <c r="U2054" s="1" t="e">
        <f>VLOOKUP(T2054,[2]VAT!$A:$D,1,0)</f>
        <v>#N/A</v>
      </c>
      <c r="V2054" s="37" t="s">
        <v>2</v>
      </c>
      <c r="W2054" s="37" t="s">
        <v>2</v>
      </c>
      <c r="X2054" t="e">
        <f>VLOOKUP(T2054,[3]رکوردها!$A:$B,2,0)</f>
        <v>#N/A</v>
      </c>
      <c r="Y2054" t="e">
        <f>VLOOKUP(T2054,[3]رکوردها!$A:$D,4,0)</f>
        <v>#N/A</v>
      </c>
      <c r="Z2054" t="e">
        <f>VLOOKUP(T2054,[3]رکوردها!$A:$C,3,0)</f>
        <v>#N/A</v>
      </c>
      <c r="AA2054" t="e">
        <f>VLOOKUP(T2054,[3]رکوردها!$A:$F,6,0)</f>
        <v>#N/A</v>
      </c>
      <c r="AB2054" t="e">
        <f>VLOOKUP(T2054,[3]رکوردها!$A:$E,5,0)</f>
        <v>#N/A</v>
      </c>
    </row>
    <row r="2055" spans="1:28" s="41" customFormat="1" hidden="1" x14ac:dyDescent="0.2">
      <c r="A2055" s="36">
        <v>178339</v>
      </c>
      <c r="B2055" s="36">
        <v>1328</v>
      </c>
      <c r="C2055" s="36">
        <v>1867</v>
      </c>
      <c r="D2055" s="39" t="s">
        <v>5178</v>
      </c>
      <c r="E2055" s="39"/>
      <c r="F2055" s="37" t="s">
        <v>171</v>
      </c>
      <c r="G2055" s="37" t="s">
        <v>1061</v>
      </c>
      <c r="H2055" s="38">
        <v>3286293</v>
      </c>
      <c r="I2055" s="38">
        <v>0</v>
      </c>
      <c r="J2055" s="38">
        <f t="shared" si="32"/>
        <v>3286293</v>
      </c>
      <c r="K2055" s="38"/>
      <c r="L2055" s="49"/>
      <c r="M2055" s="37" t="s">
        <v>63</v>
      </c>
      <c r="N2055" s="37" t="s">
        <v>64</v>
      </c>
      <c r="O2055" s="37" t="s">
        <v>157</v>
      </c>
      <c r="P2055" s="37" t="s">
        <v>158</v>
      </c>
      <c r="Q2055" s="37" t="s">
        <v>159</v>
      </c>
      <c r="R2055" s="37" t="s">
        <v>160</v>
      </c>
      <c r="S2055" s="37" t="s">
        <v>912</v>
      </c>
      <c r="T2055" s="37" t="s">
        <v>911</v>
      </c>
      <c r="U2055" s="1" t="e">
        <f>VLOOKUP(T2055,[2]VAT!$A:$D,1,0)</f>
        <v>#N/A</v>
      </c>
      <c r="V2055" s="37" t="s">
        <v>2</v>
      </c>
      <c r="W2055" s="37" t="s">
        <v>2</v>
      </c>
      <c r="X2055" t="e">
        <f>VLOOKUP(T2055,[3]رکوردها!$A:$B,2,0)</f>
        <v>#N/A</v>
      </c>
      <c r="Y2055" t="e">
        <f>VLOOKUP(T2055,[3]رکوردها!$A:$D,4,0)</f>
        <v>#N/A</v>
      </c>
      <c r="Z2055" t="e">
        <f>VLOOKUP(T2055,[3]رکوردها!$A:$C,3,0)</f>
        <v>#N/A</v>
      </c>
      <c r="AA2055" t="e">
        <f>VLOOKUP(T2055,[3]رکوردها!$A:$F,6,0)</f>
        <v>#N/A</v>
      </c>
      <c r="AB2055" t="e">
        <f>VLOOKUP(T2055,[3]رکوردها!$A:$E,5,0)</f>
        <v>#N/A</v>
      </c>
    </row>
    <row r="2056" spans="1:28" s="41" customFormat="1" hidden="1" x14ac:dyDescent="0.2">
      <c r="A2056" s="36">
        <v>178340</v>
      </c>
      <c r="B2056" s="36">
        <v>1328</v>
      </c>
      <c r="C2056" s="36">
        <v>1867</v>
      </c>
      <c r="D2056" s="39" t="s">
        <v>5178</v>
      </c>
      <c r="E2056" s="39"/>
      <c r="F2056" s="37" t="s">
        <v>171</v>
      </c>
      <c r="G2056" s="37" t="s">
        <v>1062</v>
      </c>
      <c r="H2056" s="38">
        <v>3286293</v>
      </c>
      <c r="I2056" s="38">
        <v>0</v>
      </c>
      <c r="J2056" s="38">
        <f t="shared" si="32"/>
        <v>3286293</v>
      </c>
      <c r="K2056" s="38"/>
      <c r="L2056" s="49"/>
      <c r="M2056" s="37" t="s">
        <v>63</v>
      </c>
      <c r="N2056" s="37" t="s">
        <v>64</v>
      </c>
      <c r="O2056" s="37" t="s">
        <v>157</v>
      </c>
      <c r="P2056" s="37" t="s">
        <v>158</v>
      </c>
      <c r="Q2056" s="37" t="s">
        <v>159</v>
      </c>
      <c r="R2056" s="37" t="s">
        <v>160</v>
      </c>
      <c r="S2056" s="37" t="s">
        <v>912</v>
      </c>
      <c r="T2056" s="37" t="s">
        <v>911</v>
      </c>
      <c r="U2056" s="1" t="e">
        <f>VLOOKUP(T2056,[2]VAT!$A:$D,1,0)</f>
        <v>#N/A</v>
      </c>
      <c r="V2056" s="37" t="s">
        <v>2</v>
      </c>
      <c r="W2056" s="37" t="s">
        <v>2</v>
      </c>
      <c r="X2056" t="e">
        <f>VLOOKUP(T2056,[3]رکوردها!$A:$B,2,0)</f>
        <v>#N/A</v>
      </c>
      <c r="Y2056" t="e">
        <f>VLOOKUP(T2056,[3]رکوردها!$A:$D,4,0)</f>
        <v>#N/A</v>
      </c>
      <c r="Z2056" t="e">
        <f>VLOOKUP(T2056,[3]رکوردها!$A:$C,3,0)</f>
        <v>#N/A</v>
      </c>
      <c r="AA2056" t="e">
        <f>VLOOKUP(T2056,[3]رکوردها!$A:$F,6,0)</f>
        <v>#N/A</v>
      </c>
      <c r="AB2056" t="e">
        <f>VLOOKUP(T2056,[3]رکوردها!$A:$E,5,0)</f>
        <v>#N/A</v>
      </c>
    </row>
    <row r="2057" spans="1:28" s="41" customFormat="1" hidden="1" x14ac:dyDescent="0.2">
      <c r="A2057" s="36">
        <v>178341</v>
      </c>
      <c r="B2057" s="36">
        <v>1328</v>
      </c>
      <c r="C2057" s="36">
        <v>1867</v>
      </c>
      <c r="D2057" s="39" t="s">
        <v>5178</v>
      </c>
      <c r="E2057" s="39"/>
      <c r="F2057" s="37" t="s">
        <v>171</v>
      </c>
      <c r="G2057" s="37" t="s">
        <v>1063</v>
      </c>
      <c r="H2057" s="38">
        <v>3286293</v>
      </c>
      <c r="I2057" s="38">
        <v>0</v>
      </c>
      <c r="J2057" s="38">
        <f t="shared" si="32"/>
        <v>3286293</v>
      </c>
      <c r="K2057" s="38"/>
      <c r="L2057" s="49"/>
      <c r="M2057" s="37" t="s">
        <v>63</v>
      </c>
      <c r="N2057" s="37" t="s">
        <v>64</v>
      </c>
      <c r="O2057" s="37" t="s">
        <v>157</v>
      </c>
      <c r="P2057" s="37" t="s">
        <v>158</v>
      </c>
      <c r="Q2057" s="37" t="s">
        <v>159</v>
      </c>
      <c r="R2057" s="37" t="s">
        <v>160</v>
      </c>
      <c r="S2057" s="37" t="s">
        <v>912</v>
      </c>
      <c r="T2057" s="37" t="s">
        <v>911</v>
      </c>
      <c r="U2057" s="1" t="e">
        <f>VLOOKUP(T2057,[2]VAT!$A:$D,1,0)</f>
        <v>#N/A</v>
      </c>
      <c r="V2057" s="37" t="s">
        <v>2</v>
      </c>
      <c r="W2057" s="37" t="s">
        <v>2</v>
      </c>
      <c r="X2057" t="e">
        <f>VLOOKUP(T2057,[3]رکوردها!$A:$B,2,0)</f>
        <v>#N/A</v>
      </c>
      <c r="Y2057" t="e">
        <f>VLOOKUP(T2057,[3]رکوردها!$A:$D,4,0)</f>
        <v>#N/A</v>
      </c>
      <c r="Z2057" t="e">
        <f>VLOOKUP(T2057,[3]رکوردها!$A:$C,3,0)</f>
        <v>#N/A</v>
      </c>
      <c r="AA2057" t="e">
        <f>VLOOKUP(T2057,[3]رکوردها!$A:$F,6,0)</f>
        <v>#N/A</v>
      </c>
      <c r="AB2057" t="e">
        <f>VLOOKUP(T2057,[3]رکوردها!$A:$E,5,0)</f>
        <v>#N/A</v>
      </c>
    </row>
    <row r="2058" spans="1:28" s="41" customFormat="1" hidden="1" x14ac:dyDescent="0.2">
      <c r="A2058" s="36">
        <v>178342</v>
      </c>
      <c r="B2058" s="36">
        <v>1328</v>
      </c>
      <c r="C2058" s="36">
        <v>1867</v>
      </c>
      <c r="D2058" s="39" t="s">
        <v>5178</v>
      </c>
      <c r="E2058" s="39"/>
      <c r="F2058" s="37" t="s">
        <v>171</v>
      </c>
      <c r="G2058" s="37" t="s">
        <v>1064</v>
      </c>
      <c r="H2058" s="38">
        <v>3286293</v>
      </c>
      <c r="I2058" s="38">
        <v>0</v>
      </c>
      <c r="J2058" s="38">
        <f t="shared" si="32"/>
        <v>3286293</v>
      </c>
      <c r="K2058" s="38"/>
      <c r="L2058" s="49"/>
      <c r="M2058" s="37" t="s">
        <v>63</v>
      </c>
      <c r="N2058" s="37" t="s">
        <v>64</v>
      </c>
      <c r="O2058" s="37" t="s">
        <v>157</v>
      </c>
      <c r="P2058" s="37" t="s">
        <v>158</v>
      </c>
      <c r="Q2058" s="37" t="s">
        <v>159</v>
      </c>
      <c r="R2058" s="37" t="s">
        <v>160</v>
      </c>
      <c r="S2058" s="37" t="s">
        <v>912</v>
      </c>
      <c r="T2058" s="37" t="s">
        <v>911</v>
      </c>
      <c r="U2058" s="1" t="e">
        <f>VLOOKUP(T2058,[2]VAT!$A:$D,1,0)</f>
        <v>#N/A</v>
      </c>
      <c r="V2058" s="37" t="s">
        <v>2</v>
      </c>
      <c r="W2058" s="37" t="s">
        <v>2</v>
      </c>
      <c r="X2058" t="e">
        <f>VLOOKUP(T2058,[3]رکوردها!$A:$B,2,0)</f>
        <v>#N/A</v>
      </c>
      <c r="Y2058" t="e">
        <f>VLOOKUP(T2058,[3]رکوردها!$A:$D,4,0)</f>
        <v>#N/A</v>
      </c>
      <c r="Z2058" t="e">
        <f>VLOOKUP(T2058,[3]رکوردها!$A:$C,3,0)</f>
        <v>#N/A</v>
      </c>
      <c r="AA2058" t="e">
        <f>VLOOKUP(T2058,[3]رکوردها!$A:$F,6,0)</f>
        <v>#N/A</v>
      </c>
      <c r="AB2058" t="e">
        <f>VLOOKUP(T2058,[3]رکوردها!$A:$E,5,0)</f>
        <v>#N/A</v>
      </c>
    </row>
    <row r="2059" spans="1:28" s="41" customFormat="1" hidden="1" x14ac:dyDescent="0.2">
      <c r="A2059" s="36">
        <v>178343</v>
      </c>
      <c r="B2059" s="36">
        <v>1328</v>
      </c>
      <c r="C2059" s="36">
        <v>1867</v>
      </c>
      <c r="D2059" s="39" t="s">
        <v>5178</v>
      </c>
      <c r="E2059" s="39"/>
      <c r="F2059" s="37" t="s">
        <v>171</v>
      </c>
      <c r="G2059" s="37" t="s">
        <v>1065</v>
      </c>
      <c r="H2059" s="38">
        <v>3286293</v>
      </c>
      <c r="I2059" s="38">
        <v>0</v>
      </c>
      <c r="J2059" s="38">
        <f t="shared" ref="J2059:J2122" si="33">H2059-I2059</f>
        <v>3286293</v>
      </c>
      <c r="K2059" s="38"/>
      <c r="L2059" s="49"/>
      <c r="M2059" s="37" t="s">
        <v>63</v>
      </c>
      <c r="N2059" s="37" t="s">
        <v>64</v>
      </c>
      <c r="O2059" s="37" t="s">
        <v>157</v>
      </c>
      <c r="P2059" s="37" t="s">
        <v>158</v>
      </c>
      <c r="Q2059" s="37" t="s">
        <v>159</v>
      </c>
      <c r="R2059" s="37" t="s">
        <v>160</v>
      </c>
      <c r="S2059" s="37" t="s">
        <v>912</v>
      </c>
      <c r="T2059" s="37" t="s">
        <v>911</v>
      </c>
      <c r="U2059" s="1" t="e">
        <f>VLOOKUP(T2059,[2]VAT!$A:$D,1,0)</f>
        <v>#N/A</v>
      </c>
      <c r="V2059" s="37" t="s">
        <v>2</v>
      </c>
      <c r="W2059" s="37" t="s">
        <v>2</v>
      </c>
      <c r="X2059" t="e">
        <f>VLOOKUP(T2059,[3]رکوردها!$A:$B,2,0)</f>
        <v>#N/A</v>
      </c>
      <c r="Y2059" t="e">
        <f>VLOOKUP(T2059,[3]رکوردها!$A:$D,4,0)</f>
        <v>#N/A</v>
      </c>
      <c r="Z2059" t="e">
        <f>VLOOKUP(T2059,[3]رکوردها!$A:$C,3,0)</f>
        <v>#N/A</v>
      </c>
      <c r="AA2059" t="e">
        <f>VLOOKUP(T2059,[3]رکوردها!$A:$F,6,0)</f>
        <v>#N/A</v>
      </c>
      <c r="AB2059" t="e">
        <f>VLOOKUP(T2059,[3]رکوردها!$A:$E,5,0)</f>
        <v>#N/A</v>
      </c>
    </row>
    <row r="2060" spans="1:28" s="41" customFormat="1" hidden="1" x14ac:dyDescent="0.2">
      <c r="A2060" s="36">
        <v>178344</v>
      </c>
      <c r="B2060" s="36">
        <v>1328</v>
      </c>
      <c r="C2060" s="36">
        <v>1867</v>
      </c>
      <c r="D2060" s="39" t="s">
        <v>5178</v>
      </c>
      <c r="E2060" s="39"/>
      <c r="F2060" s="37" t="s">
        <v>171</v>
      </c>
      <c r="G2060" s="37" t="s">
        <v>1066</v>
      </c>
      <c r="H2060" s="38">
        <v>3286293</v>
      </c>
      <c r="I2060" s="38">
        <v>0</v>
      </c>
      <c r="J2060" s="38">
        <f t="shared" si="33"/>
        <v>3286293</v>
      </c>
      <c r="K2060" s="38"/>
      <c r="L2060" s="49"/>
      <c r="M2060" s="37" t="s">
        <v>63</v>
      </c>
      <c r="N2060" s="37" t="s">
        <v>64</v>
      </c>
      <c r="O2060" s="37" t="s">
        <v>157</v>
      </c>
      <c r="P2060" s="37" t="s">
        <v>158</v>
      </c>
      <c r="Q2060" s="37" t="s">
        <v>159</v>
      </c>
      <c r="R2060" s="37" t="s">
        <v>160</v>
      </c>
      <c r="S2060" s="37" t="s">
        <v>912</v>
      </c>
      <c r="T2060" s="37" t="s">
        <v>911</v>
      </c>
      <c r="U2060" s="1" t="e">
        <f>VLOOKUP(T2060,[2]VAT!$A:$D,1,0)</f>
        <v>#N/A</v>
      </c>
      <c r="V2060" s="37" t="s">
        <v>2</v>
      </c>
      <c r="W2060" s="37" t="s">
        <v>2</v>
      </c>
      <c r="X2060" t="e">
        <f>VLOOKUP(T2060,[3]رکوردها!$A:$B,2,0)</f>
        <v>#N/A</v>
      </c>
      <c r="Y2060" t="e">
        <f>VLOOKUP(T2060,[3]رکوردها!$A:$D,4,0)</f>
        <v>#N/A</v>
      </c>
      <c r="Z2060" t="e">
        <f>VLOOKUP(T2060,[3]رکوردها!$A:$C,3,0)</f>
        <v>#N/A</v>
      </c>
      <c r="AA2060" t="e">
        <f>VLOOKUP(T2060,[3]رکوردها!$A:$F,6,0)</f>
        <v>#N/A</v>
      </c>
      <c r="AB2060" t="e">
        <f>VLOOKUP(T2060,[3]رکوردها!$A:$E,5,0)</f>
        <v>#N/A</v>
      </c>
    </row>
    <row r="2061" spans="1:28" s="41" customFormat="1" hidden="1" x14ac:dyDescent="0.2">
      <c r="A2061" s="36">
        <v>178345</v>
      </c>
      <c r="B2061" s="36">
        <v>1328</v>
      </c>
      <c r="C2061" s="36">
        <v>1867</v>
      </c>
      <c r="D2061" s="39" t="s">
        <v>5178</v>
      </c>
      <c r="E2061" s="39"/>
      <c r="F2061" s="37" t="s">
        <v>171</v>
      </c>
      <c r="G2061" s="37" t="s">
        <v>1067</v>
      </c>
      <c r="H2061" s="38">
        <v>3286293</v>
      </c>
      <c r="I2061" s="38">
        <v>0</v>
      </c>
      <c r="J2061" s="38">
        <f t="shared" si="33"/>
        <v>3286293</v>
      </c>
      <c r="K2061" s="38"/>
      <c r="L2061" s="49"/>
      <c r="M2061" s="37" t="s">
        <v>63</v>
      </c>
      <c r="N2061" s="37" t="s">
        <v>64</v>
      </c>
      <c r="O2061" s="37" t="s">
        <v>157</v>
      </c>
      <c r="P2061" s="37" t="s">
        <v>158</v>
      </c>
      <c r="Q2061" s="37" t="s">
        <v>159</v>
      </c>
      <c r="R2061" s="37" t="s">
        <v>160</v>
      </c>
      <c r="S2061" s="37" t="s">
        <v>912</v>
      </c>
      <c r="T2061" s="37" t="s">
        <v>911</v>
      </c>
      <c r="U2061" s="1" t="e">
        <f>VLOOKUP(T2061,[2]VAT!$A:$D,1,0)</f>
        <v>#N/A</v>
      </c>
      <c r="V2061" s="37" t="s">
        <v>2</v>
      </c>
      <c r="W2061" s="37" t="s">
        <v>2</v>
      </c>
      <c r="X2061" t="e">
        <f>VLOOKUP(T2061,[3]رکوردها!$A:$B,2,0)</f>
        <v>#N/A</v>
      </c>
      <c r="Y2061" t="e">
        <f>VLOOKUP(T2061,[3]رکوردها!$A:$D,4,0)</f>
        <v>#N/A</v>
      </c>
      <c r="Z2061" t="e">
        <f>VLOOKUP(T2061,[3]رکوردها!$A:$C,3,0)</f>
        <v>#N/A</v>
      </c>
      <c r="AA2061" t="e">
        <f>VLOOKUP(T2061,[3]رکوردها!$A:$F,6,0)</f>
        <v>#N/A</v>
      </c>
      <c r="AB2061" t="e">
        <f>VLOOKUP(T2061,[3]رکوردها!$A:$E,5,0)</f>
        <v>#N/A</v>
      </c>
    </row>
    <row r="2062" spans="1:28" s="41" customFormat="1" hidden="1" x14ac:dyDescent="0.2">
      <c r="A2062" s="36">
        <v>178346</v>
      </c>
      <c r="B2062" s="36">
        <v>1328</v>
      </c>
      <c r="C2062" s="36">
        <v>1867</v>
      </c>
      <c r="D2062" s="39" t="s">
        <v>5178</v>
      </c>
      <c r="E2062" s="39"/>
      <c r="F2062" s="37" t="s">
        <v>171</v>
      </c>
      <c r="G2062" s="37" t="s">
        <v>1068</v>
      </c>
      <c r="H2062" s="38">
        <v>3286293</v>
      </c>
      <c r="I2062" s="38">
        <v>0</v>
      </c>
      <c r="J2062" s="38">
        <f t="shared" si="33"/>
        <v>3286293</v>
      </c>
      <c r="K2062" s="38"/>
      <c r="L2062" s="49"/>
      <c r="M2062" s="37" t="s">
        <v>63</v>
      </c>
      <c r="N2062" s="37" t="s">
        <v>64</v>
      </c>
      <c r="O2062" s="37" t="s">
        <v>157</v>
      </c>
      <c r="P2062" s="37" t="s">
        <v>158</v>
      </c>
      <c r="Q2062" s="37" t="s">
        <v>159</v>
      </c>
      <c r="R2062" s="37" t="s">
        <v>160</v>
      </c>
      <c r="S2062" s="37" t="s">
        <v>912</v>
      </c>
      <c r="T2062" s="37" t="s">
        <v>911</v>
      </c>
      <c r="U2062" s="1" t="e">
        <f>VLOOKUP(T2062,[2]VAT!$A:$D,1,0)</f>
        <v>#N/A</v>
      </c>
      <c r="V2062" s="37" t="s">
        <v>2</v>
      </c>
      <c r="W2062" s="37" t="s">
        <v>2</v>
      </c>
      <c r="X2062" t="e">
        <f>VLOOKUP(T2062,[3]رکوردها!$A:$B,2,0)</f>
        <v>#N/A</v>
      </c>
      <c r="Y2062" t="e">
        <f>VLOOKUP(T2062,[3]رکوردها!$A:$D,4,0)</f>
        <v>#N/A</v>
      </c>
      <c r="Z2062" t="e">
        <f>VLOOKUP(T2062,[3]رکوردها!$A:$C,3,0)</f>
        <v>#N/A</v>
      </c>
      <c r="AA2062" t="e">
        <f>VLOOKUP(T2062,[3]رکوردها!$A:$F,6,0)</f>
        <v>#N/A</v>
      </c>
      <c r="AB2062" t="e">
        <f>VLOOKUP(T2062,[3]رکوردها!$A:$E,5,0)</f>
        <v>#N/A</v>
      </c>
    </row>
    <row r="2063" spans="1:28" s="41" customFormat="1" hidden="1" x14ac:dyDescent="0.2">
      <c r="A2063" s="36">
        <v>178347</v>
      </c>
      <c r="B2063" s="36">
        <v>1328</v>
      </c>
      <c r="C2063" s="36">
        <v>1867</v>
      </c>
      <c r="D2063" s="39" t="s">
        <v>5178</v>
      </c>
      <c r="E2063" s="39"/>
      <c r="F2063" s="37" t="s">
        <v>171</v>
      </c>
      <c r="G2063" s="37" t="s">
        <v>1069</v>
      </c>
      <c r="H2063" s="38">
        <v>3286293</v>
      </c>
      <c r="I2063" s="38">
        <v>0</v>
      </c>
      <c r="J2063" s="38">
        <f t="shared" si="33"/>
        <v>3286293</v>
      </c>
      <c r="K2063" s="38"/>
      <c r="L2063" s="49"/>
      <c r="M2063" s="37" t="s">
        <v>63</v>
      </c>
      <c r="N2063" s="37" t="s">
        <v>64</v>
      </c>
      <c r="O2063" s="37" t="s">
        <v>157</v>
      </c>
      <c r="P2063" s="37" t="s">
        <v>158</v>
      </c>
      <c r="Q2063" s="37" t="s">
        <v>159</v>
      </c>
      <c r="R2063" s="37" t="s">
        <v>160</v>
      </c>
      <c r="S2063" s="37" t="s">
        <v>912</v>
      </c>
      <c r="T2063" s="37" t="s">
        <v>911</v>
      </c>
      <c r="U2063" s="1" t="e">
        <f>VLOOKUP(T2063,[2]VAT!$A:$D,1,0)</f>
        <v>#N/A</v>
      </c>
      <c r="V2063" s="37" t="s">
        <v>2</v>
      </c>
      <c r="W2063" s="37" t="s">
        <v>2</v>
      </c>
      <c r="X2063" t="e">
        <f>VLOOKUP(T2063,[3]رکوردها!$A:$B,2,0)</f>
        <v>#N/A</v>
      </c>
      <c r="Y2063" t="e">
        <f>VLOOKUP(T2063,[3]رکوردها!$A:$D,4,0)</f>
        <v>#N/A</v>
      </c>
      <c r="Z2063" t="e">
        <f>VLOOKUP(T2063,[3]رکوردها!$A:$C,3,0)</f>
        <v>#N/A</v>
      </c>
      <c r="AA2063" t="e">
        <f>VLOOKUP(T2063,[3]رکوردها!$A:$F,6,0)</f>
        <v>#N/A</v>
      </c>
      <c r="AB2063" t="e">
        <f>VLOOKUP(T2063,[3]رکوردها!$A:$E,5,0)</f>
        <v>#N/A</v>
      </c>
    </row>
    <row r="2064" spans="1:28" s="41" customFormat="1" hidden="1" x14ac:dyDescent="0.2">
      <c r="A2064" s="36">
        <v>178348</v>
      </c>
      <c r="B2064" s="36">
        <v>1328</v>
      </c>
      <c r="C2064" s="36">
        <v>1867</v>
      </c>
      <c r="D2064" s="39" t="s">
        <v>5178</v>
      </c>
      <c r="E2064" s="39"/>
      <c r="F2064" s="37" t="s">
        <v>171</v>
      </c>
      <c r="G2064" s="37" t="s">
        <v>1070</v>
      </c>
      <c r="H2064" s="38">
        <v>3286293</v>
      </c>
      <c r="I2064" s="38">
        <v>0</v>
      </c>
      <c r="J2064" s="38">
        <f t="shared" si="33"/>
        <v>3286293</v>
      </c>
      <c r="K2064" s="38"/>
      <c r="L2064" s="49"/>
      <c r="M2064" s="37" t="s">
        <v>63</v>
      </c>
      <c r="N2064" s="37" t="s">
        <v>64</v>
      </c>
      <c r="O2064" s="37" t="s">
        <v>157</v>
      </c>
      <c r="P2064" s="37" t="s">
        <v>158</v>
      </c>
      <c r="Q2064" s="37" t="s">
        <v>159</v>
      </c>
      <c r="R2064" s="37" t="s">
        <v>160</v>
      </c>
      <c r="S2064" s="37" t="s">
        <v>912</v>
      </c>
      <c r="T2064" s="37" t="s">
        <v>911</v>
      </c>
      <c r="U2064" s="1" t="e">
        <f>VLOOKUP(T2064,[2]VAT!$A:$D,1,0)</f>
        <v>#N/A</v>
      </c>
      <c r="V2064" s="37" t="s">
        <v>2</v>
      </c>
      <c r="W2064" s="37" t="s">
        <v>2</v>
      </c>
      <c r="X2064" t="e">
        <f>VLOOKUP(T2064,[3]رکوردها!$A:$B,2,0)</f>
        <v>#N/A</v>
      </c>
      <c r="Y2064" t="e">
        <f>VLOOKUP(T2064,[3]رکوردها!$A:$D,4,0)</f>
        <v>#N/A</v>
      </c>
      <c r="Z2064" t="e">
        <f>VLOOKUP(T2064,[3]رکوردها!$A:$C,3,0)</f>
        <v>#N/A</v>
      </c>
      <c r="AA2064" t="e">
        <f>VLOOKUP(T2064,[3]رکوردها!$A:$F,6,0)</f>
        <v>#N/A</v>
      </c>
      <c r="AB2064" t="e">
        <f>VLOOKUP(T2064,[3]رکوردها!$A:$E,5,0)</f>
        <v>#N/A</v>
      </c>
    </row>
    <row r="2065" spans="1:28" s="41" customFormat="1" hidden="1" x14ac:dyDescent="0.2">
      <c r="A2065" s="36">
        <v>178349</v>
      </c>
      <c r="B2065" s="36">
        <v>1328</v>
      </c>
      <c r="C2065" s="36">
        <v>1867</v>
      </c>
      <c r="D2065" s="39" t="s">
        <v>5178</v>
      </c>
      <c r="E2065" s="39"/>
      <c r="F2065" s="37" t="s">
        <v>171</v>
      </c>
      <c r="G2065" s="37" t="s">
        <v>1071</v>
      </c>
      <c r="H2065" s="38">
        <v>3286293</v>
      </c>
      <c r="I2065" s="38">
        <v>0</v>
      </c>
      <c r="J2065" s="38">
        <f t="shared" si="33"/>
        <v>3286293</v>
      </c>
      <c r="K2065" s="38"/>
      <c r="L2065" s="49"/>
      <c r="M2065" s="37" t="s">
        <v>63</v>
      </c>
      <c r="N2065" s="37" t="s">
        <v>64</v>
      </c>
      <c r="O2065" s="37" t="s">
        <v>157</v>
      </c>
      <c r="P2065" s="37" t="s">
        <v>158</v>
      </c>
      <c r="Q2065" s="37" t="s">
        <v>159</v>
      </c>
      <c r="R2065" s="37" t="s">
        <v>160</v>
      </c>
      <c r="S2065" s="37" t="s">
        <v>912</v>
      </c>
      <c r="T2065" s="37" t="s">
        <v>911</v>
      </c>
      <c r="U2065" s="1" t="e">
        <f>VLOOKUP(T2065,[2]VAT!$A:$D,1,0)</f>
        <v>#N/A</v>
      </c>
      <c r="V2065" s="37" t="s">
        <v>2</v>
      </c>
      <c r="W2065" s="37" t="s">
        <v>2</v>
      </c>
      <c r="X2065" t="e">
        <f>VLOOKUP(T2065,[3]رکوردها!$A:$B,2,0)</f>
        <v>#N/A</v>
      </c>
      <c r="Y2065" t="e">
        <f>VLOOKUP(T2065,[3]رکوردها!$A:$D,4,0)</f>
        <v>#N/A</v>
      </c>
      <c r="Z2065" t="e">
        <f>VLOOKUP(T2065,[3]رکوردها!$A:$C,3,0)</f>
        <v>#N/A</v>
      </c>
      <c r="AA2065" t="e">
        <f>VLOOKUP(T2065,[3]رکوردها!$A:$F,6,0)</f>
        <v>#N/A</v>
      </c>
      <c r="AB2065" t="e">
        <f>VLOOKUP(T2065,[3]رکوردها!$A:$E,5,0)</f>
        <v>#N/A</v>
      </c>
    </row>
    <row r="2066" spans="1:28" s="41" customFormat="1" hidden="1" x14ac:dyDescent="0.2">
      <c r="A2066" s="36">
        <v>178350</v>
      </c>
      <c r="B2066" s="36">
        <v>1328</v>
      </c>
      <c r="C2066" s="36">
        <v>1867</v>
      </c>
      <c r="D2066" s="39" t="s">
        <v>5178</v>
      </c>
      <c r="E2066" s="39"/>
      <c r="F2066" s="37" t="s">
        <v>171</v>
      </c>
      <c r="G2066" s="37" t="s">
        <v>1072</v>
      </c>
      <c r="H2066" s="38">
        <v>3286293</v>
      </c>
      <c r="I2066" s="38">
        <v>0</v>
      </c>
      <c r="J2066" s="38">
        <f t="shared" si="33"/>
        <v>3286293</v>
      </c>
      <c r="K2066" s="38"/>
      <c r="L2066" s="49"/>
      <c r="M2066" s="37" t="s">
        <v>63</v>
      </c>
      <c r="N2066" s="37" t="s">
        <v>64</v>
      </c>
      <c r="O2066" s="37" t="s">
        <v>157</v>
      </c>
      <c r="P2066" s="37" t="s">
        <v>158</v>
      </c>
      <c r="Q2066" s="37" t="s">
        <v>159</v>
      </c>
      <c r="R2066" s="37" t="s">
        <v>160</v>
      </c>
      <c r="S2066" s="37" t="s">
        <v>912</v>
      </c>
      <c r="T2066" s="37" t="s">
        <v>911</v>
      </c>
      <c r="U2066" s="1" t="e">
        <f>VLOOKUP(T2066,[2]VAT!$A:$D,1,0)</f>
        <v>#N/A</v>
      </c>
      <c r="V2066" s="37" t="s">
        <v>2</v>
      </c>
      <c r="W2066" s="37" t="s">
        <v>2</v>
      </c>
      <c r="X2066" t="e">
        <f>VLOOKUP(T2066,[3]رکوردها!$A:$B,2,0)</f>
        <v>#N/A</v>
      </c>
      <c r="Y2066" t="e">
        <f>VLOOKUP(T2066,[3]رکوردها!$A:$D,4,0)</f>
        <v>#N/A</v>
      </c>
      <c r="Z2066" t="e">
        <f>VLOOKUP(T2066,[3]رکوردها!$A:$C,3,0)</f>
        <v>#N/A</v>
      </c>
      <c r="AA2066" t="e">
        <f>VLOOKUP(T2066,[3]رکوردها!$A:$F,6,0)</f>
        <v>#N/A</v>
      </c>
      <c r="AB2066" t="e">
        <f>VLOOKUP(T2066,[3]رکوردها!$A:$E,5,0)</f>
        <v>#N/A</v>
      </c>
    </row>
    <row r="2067" spans="1:28" s="41" customFormat="1" hidden="1" x14ac:dyDescent="0.2">
      <c r="A2067" s="36">
        <v>178351</v>
      </c>
      <c r="B2067" s="36">
        <v>1328</v>
      </c>
      <c r="C2067" s="36">
        <v>1867</v>
      </c>
      <c r="D2067" s="39" t="s">
        <v>5178</v>
      </c>
      <c r="E2067" s="39"/>
      <c r="F2067" s="37" t="s">
        <v>171</v>
      </c>
      <c r="G2067" s="37" t="s">
        <v>1073</v>
      </c>
      <c r="H2067" s="38">
        <v>3286293</v>
      </c>
      <c r="I2067" s="38">
        <v>0</v>
      </c>
      <c r="J2067" s="38">
        <f t="shared" si="33"/>
        <v>3286293</v>
      </c>
      <c r="K2067" s="38"/>
      <c r="L2067" s="49"/>
      <c r="M2067" s="37" t="s">
        <v>63</v>
      </c>
      <c r="N2067" s="37" t="s">
        <v>64</v>
      </c>
      <c r="O2067" s="37" t="s">
        <v>157</v>
      </c>
      <c r="P2067" s="37" t="s">
        <v>158</v>
      </c>
      <c r="Q2067" s="37" t="s">
        <v>159</v>
      </c>
      <c r="R2067" s="37" t="s">
        <v>160</v>
      </c>
      <c r="S2067" s="37" t="s">
        <v>912</v>
      </c>
      <c r="T2067" s="37" t="s">
        <v>911</v>
      </c>
      <c r="U2067" s="1" t="e">
        <f>VLOOKUP(T2067,[2]VAT!$A:$D,1,0)</f>
        <v>#N/A</v>
      </c>
      <c r="V2067" s="37" t="s">
        <v>2</v>
      </c>
      <c r="W2067" s="37" t="s">
        <v>2</v>
      </c>
      <c r="X2067" t="e">
        <f>VLOOKUP(T2067,[3]رکوردها!$A:$B,2,0)</f>
        <v>#N/A</v>
      </c>
      <c r="Y2067" t="e">
        <f>VLOOKUP(T2067,[3]رکوردها!$A:$D,4,0)</f>
        <v>#N/A</v>
      </c>
      <c r="Z2067" t="e">
        <f>VLOOKUP(T2067,[3]رکوردها!$A:$C,3,0)</f>
        <v>#N/A</v>
      </c>
      <c r="AA2067" t="e">
        <f>VLOOKUP(T2067,[3]رکوردها!$A:$F,6,0)</f>
        <v>#N/A</v>
      </c>
      <c r="AB2067" t="e">
        <f>VLOOKUP(T2067,[3]رکوردها!$A:$E,5,0)</f>
        <v>#N/A</v>
      </c>
    </row>
    <row r="2068" spans="1:28" s="41" customFormat="1" hidden="1" x14ac:dyDescent="0.2">
      <c r="A2068" s="36">
        <v>178352</v>
      </c>
      <c r="B2068" s="36">
        <v>1328</v>
      </c>
      <c r="C2068" s="36">
        <v>1867</v>
      </c>
      <c r="D2068" s="39" t="s">
        <v>5178</v>
      </c>
      <c r="E2068" s="39"/>
      <c r="F2068" s="37" t="s">
        <v>171</v>
      </c>
      <c r="G2068" s="37" t="s">
        <v>1074</v>
      </c>
      <c r="H2068" s="38">
        <v>3286293</v>
      </c>
      <c r="I2068" s="38">
        <v>0</v>
      </c>
      <c r="J2068" s="38">
        <f t="shared" si="33"/>
        <v>3286293</v>
      </c>
      <c r="K2068" s="38"/>
      <c r="L2068" s="49"/>
      <c r="M2068" s="37" t="s">
        <v>63</v>
      </c>
      <c r="N2068" s="37" t="s">
        <v>64</v>
      </c>
      <c r="O2068" s="37" t="s">
        <v>157</v>
      </c>
      <c r="P2068" s="37" t="s">
        <v>158</v>
      </c>
      <c r="Q2068" s="37" t="s">
        <v>159</v>
      </c>
      <c r="R2068" s="37" t="s">
        <v>160</v>
      </c>
      <c r="S2068" s="37" t="s">
        <v>912</v>
      </c>
      <c r="T2068" s="37" t="s">
        <v>911</v>
      </c>
      <c r="U2068" s="1" t="e">
        <f>VLOOKUP(T2068,[2]VAT!$A:$D,1,0)</f>
        <v>#N/A</v>
      </c>
      <c r="V2068" s="37" t="s">
        <v>2</v>
      </c>
      <c r="W2068" s="37" t="s">
        <v>2</v>
      </c>
      <c r="X2068" t="e">
        <f>VLOOKUP(T2068,[3]رکوردها!$A:$B,2,0)</f>
        <v>#N/A</v>
      </c>
      <c r="Y2068" t="e">
        <f>VLOOKUP(T2068,[3]رکوردها!$A:$D,4,0)</f>
        <v>#N/A</v>
      </c>
      <c r="Z2068" t="e">
        <f>VLOOKUP(T2068,[3]رکوردها!$A:$C,3,0)</f>
        <v>#N/A</v>
      </c>
      <c r="AA2068" t="e">
        <f>VLOOKUP(T2068,[3]رکوردها!$A:$F,6,0)</f>
        <v>#N/A</v>
      </c>
      <c r="AB2068" t="e">
        <f>VLOOKUP(T2068,[3]رکوردها!$A:$E,5,0)</f>
        <v>#N/A</v>
      </c>
    </row>
    <row r="2069" spans="1:28" s="41" customFormat="1" hidden="1" x14ac:dyDescent="0.2">
      <c r="A2069" s="36">
        <v>178353</v>
      </c>
      <c r="B2069" s="36">
        <v>1328</v>
      </c>
      <c r="C2069" s="36">
        <v>1867</v>
      </c>
      <c r="D2069" s="39" t="s">
        <v>5178</v>
      </c>
      <c r="E2069" s="39"/>
      <c r="F2069" s="37" t="s">
        <v>171</v>
      </c>
      <c r="G2069" s="37" t="s">
        <v>1075</v>
      </c>
      <c r="H2069" s="38">
        <v>3286293</v>
      </c>
      <c r="I2069" s="38">
        <v>0</v>
      </c>
      <c r="J2069" s="38">
        <f t="shared" si="33"/>
        <v>3286293</v>
      </c>
      <c r="K2069" s="38"/>
      <c r="L2069" s="49"/>
      <c r="M2069" s="37" t="s">
        <v>63</v>
      </c>
      <c r="N2069" s="37" t="s">
        <v>64</v>
      </c>
      <c r="O2069" s="37" t="s">
        <v>157</v>
      </c>
      <c r="P2069" s="37" t="s">
        <v>158</v>
      </c>
      <c r="Q2069" s="37" t="s">
        <v>159</v>
      </c>
      <c r="R2069" s="37" t="s">
        <v>160</v>
      </c>
      <c r="S2069" s="37" t="s">
        <v>912</v>
      </c>
      <c r="T2069" s="37" t="s">
        <v>911</v>
      </c>
      <c r="U2069" s="1" t="e">
        <f>VLOOKUP(T2069,[2]VAT!$A:$D,1,0)</f>
        <v>#N/A</v>
      </c>
      <c r="V2069" s="37" t="s">
        <v>2</v>
      </c>
      <c r="W2069" s="37" t="s">
        <v>2</v>
      </c>
      <c r="X2069" t="e">
        <f>VLOOKUP(T2069,[3]رکوردها!$A:$B,2,0)</f>
        <v>#N/A</v>
      </c>
      <c r="Y2069" t="e">
        <f>VLOOKUP(T2069,[3]رکوردها!$A:$D,4,0)</f>
        <v>#N/A</v>
      </c>
      <c r="Z2069" t="e">
        <f>VLOOKUP(T2069,[3]رکوردها!$A:$C,3,0)</f>
        <v>#N/A</v>
      </c>
      <c r="AA2069" t="e">
        <f>VLOOKUP(T2069,[3]رکوردها!$A:$F,6,0)</f>
        <v>#N/A</v>
      </c>
      <c r="AB2069" t="e">
        <f>VLOOKUP(T2069,[3]رکوردها!$A:$E,5,0)</f>
        <v>#N/A</v>
      </c>
    </row>
    <row r="2070" spans="1:28" s="41" customFormat="1" hidden="1" x14ac:dyDescent="0.2">
      <c r="A2070" s="36">
        <v>178354</v>
      </c>
      <c r="B2070" s="36">
        <v>1328</v>
      </c>
      <c r="C2070" s="36">
        <v>1867</v>
      </c>
      <c r="D2070" s="39" t="s">
        <v>5178</v>
      </c>
      <c r="E2070" s="39"/>
      <c r="F2070" s="37" t="s">
        <v>171</v>
      </c>
      <c r="G2070" s="37" t="s">
        <v>1076</v>
      </c>
      <c r="H2070" s="38">
        <v>3286293</v>
      </c>
      <c r="I2070" s="38">
        <v>0</v>
      </c>
      <c r="J2070" s="38">
        <f t="shared" si="33"/>
        <v>3286293</v>
      </c>
      <c r="K2070" s="38"/>
      <c r="L2070" s="49"/>
      <c r="M2070" s="37" t="s">
        <v>63</v>
      </c>
      <c r="N2070" s="37" t="s">
        <v>64</v>
      </c>
      <c r="O2070" s="37" t="s">
        <v>157</v>
      </c>
      <c r="P2070" s="37" t="s">
        <v>158</v>
      </c>
      <c r="Q2070" s="37" t="s">
        <v>159</v>
      </c>
      <c r="R2070" s="37" t="s">
        <v>160</v>
      </c>
      <c r="S2070" s="37" t="s">
        <v>912</v>
      </c>
      <c r="T2070" s="37" t="s">
        <v>911</v>
      </c>
      <c r="U2070" s="1" t="e">
        <f>VLOOKUP(T2070,[2]VAT!$A:$D,1,0)</f>
        <v>#N/A</v>
      </c>
      <c r="V2070" s="37" t="s">
        <v>2</v>
      </c>
      <c r="W2070" s="37" t="s">
        <v>2</v>
      </c>
      <c r="X2070" t="e">
        <f>VLOOKUP(T2070,[3]رکوردها!$A:$B,2,0)</f>
        <v>#N/A</v>
      </c>
      <c r="Y2070" t="e">
        <f>VLOOKUP(T2070,[3]رکوردها!$A:$D,4,0)</f>
        <v>#N/A</v>
      </c>
      <c r="Z2070" t="e">
        <f>VLOOKUP(T2070,[3]رکوردها!$A:$C,3,0)</f>
        <v>#N/A</v>
      </c>
      <c r="AA2070" t="e">
        <f>VLOOKUP(T2070,[3]رکوردها!$A:$F,6,0)</f>
        <v>#N/A</v>
      </c>
      <c r="AB2070" t="e">
        <f>VLOOKUP(T2070,[3]رکوردها!$A:$E,5,0)</f>
        <v>#N/A</v>
      </c>
    </row>
    <row r="2071" spans="1:28" s="41" customFormat="1" hidden="1" x14ac:dyDescent="0.2">
      <c r="A2071" s="36">
        <v>178355</v>
      </c>
      <c r="B2071" s="36">
        <v>1328</v>
      </c>
      <c r="C2071" s="36">
        <v>1867</v>
      </c>
      <c r="D2071" s="39" t="s">
        <v>5178</v>
      </c>
      <c r="E2071" s="39"/>
      <c r="F2071" s="37" t="s">
        <v>171</v>
      </c>
      <c r="G2071" s="37" t="s">
        <v>1077</v>
      </c>
      <c r="H2071" s="38">
        <v>3286293</v>
      </c>
      <c r="I2071" s="38">
        <v>0</v>
      </c>
      <c r="J2071" s="38">
        <f t="shared" si="33"/>
        <v>3286293</v>
      </c>
      <c r="K2071" s="38"/>
      <c r="L2071" s="49"/>
      <c r="M2071" s="37" t="s">
        <v>63</v>
      </c>
      <c r="N2071" s="37" t="s">
        <v>64</v>
      </c>
      <c r="O2071" s="37" t="s">
        <v>157</v>
      </c>
      <c r="P2071" s="37" t="s">
        <v>158</v>
      </c>
      <c r="Q2071" s="37" t="s">
        <v>159</v>
      </c>
      <c r="R2071" s="37" t="s">
        <v>160</v>
      </c>
      <c r="S2071" s="37" t="s">
        <v>912</v>
      </c>
      <c r="T2071" s="37" t="s">
        <v>911</v>
      </c>
      <c r="U2071" s="1" t="e">
        <f>VLOOKUP(T2071,[2]VAT!$A:$D,1,0)</f>
        <v>#N/A</v>
      </c>
      <c r="V2071" s="37" t="s">
        <v>2</v>
      </c>
      <c r="W2071" s="37" t="s">
        <v>2</v>
      </c>
      <c r="X2071" t="e">
        <f>VLOOKUP(T2071,[3]رکوردها!$A:$B,2,0)</f>
        <v>#N/A</v>
      </c>
      <c r="Y2071" t="e">
        <f>VLOOKUP(T2071,[3]رکوردها!$A:$D,4,0)</f>
        <v>#N/A</v>
      </c>
      <c r="Z2071" t="e">
        <f>VLOOKUP(T2071,[3]رکوردها!$A:$C,3,0)</f>
        <v>#N/A</v>
      </c>
      <c r="AA2071" t="e">
        <f>VLOOKUP(T2071,[3]رکوردها!$A:$F,6,0)</f>
        <v>#N/A</v>
      </c>
      <c r="AB2071" t="e">
        <f>VLOOKUP(T2071,[3]رکوردها!$A:$E,5,0)</f>
        <v>#N/A</v>
      </c>
    </row>
    <row r="2072" spans="1:28" s="41" customFormat="1" hidden="1" x14ac:dyDescent="0.2">
      <c r="A2072" s="36">
        <v>178356</v>
      </c>
      <c r="B2072" s="36">
        <v>1328</v>
      </c>
      <c r="C2072" s="36">
        <v>1867</v>
      </c>
      <c r="D2072" s="39" t="s">
        <v>5178</v>
      </c>
      <c r="E2072" s="39"/>
      <c r="F2072" s="37" t="s">
        <v>171</v>
      </c>
      <c r="G2072" s="37" t="s">
        <v>1078</v>
      </c>
      <c r="H2072" s="38">
        <v>3286293</v>
      </c>
      <c r="I2072" s="38">
        <v>0</v>
      </c>
      <c r="J2072" s="38">
        <f t="shared" si="33"/>
        <v>3286293</v>
      </c>
      <c r="K2072" s="38"/>
      <c r="L2072" s="49"/>
      <c r="M2072" s="37" t="s">
        <v>63</v>
      </c>
      <c r="N2072" s="37" t="s">
        <v>64</v>
      </c>
      <c r="O2072" s="37" t="s">
        <v>157</v>
      </c>
      <c r="P2072" s="37" t="s">
        <v>158</v>
      </c>
      <c r="Q2072" s="37" t="s">
        <v>159</v>
      </c>
      <c r="R2072" s="37" t="s">
        <v>160</v>
      </c>
      <c r="S2072" s="37" t="s">
        <v>912</v>
      </c>
      <c r="T2072" s="37" t="s">
        <v>911</v>
      </c>
      <c r="U2072" s="1" t="e">
        <f>VLOOKUP(T2072,[2]VAT!$A:$D,1,0)</f>
        <v>#N/A</v>
      </c>
      <c r="V2072" s="37" t="s">
        <v>2</v>
      </c>
      <c r="W2072" s="37" t="s">
        <v>2</v>
      </c>
      <c r="X2072" t="e">
        <f>VLOOKUP(T2072,[3]رکوردها!$A:$B,2,0)</f>
        <v>#N/A</v>
      </c>
      <c r="Y2072" t="e">
        <f>VLOOKUP(T2072,[3]رکوردها!$A:$D,4,0)</f>
        <v>#N/A</v>
      </c>
      <c r="Z2072" t="e">
        <f>VLOOKUP(T2072,[3]رکوردها!$A:$C,3,0)</f>
        <v>#N/A</v>
      </c>
      <c r="AA2072" t="e">
        <f>VLOOKUP(T2072,[3]رکوردها!$A:$F,6,0)</f>
        <v>#N/A</v>
      </c>
      <c r="AB2072" t="e">
        <f>VLOOKUP(T2072,[3]رکوردها!$A:$E,5,0)</f>
        <v>#N/A</v>
      </c>
    </row>
    <row r="2073" spans="1:28" s="41" customFormat="1" hidden="1" x14ac:dyDescent="0.2">
      <c r="A2073" s="36">
        <v>178357</v>
      </c>
      <c r="B2073" s="36">
        <v>1328</v>
      </c>
      <c r="C2073" s="36">
        <v>1867</v>
      </c>
      <c r="D2073" s="39" t="s">
        <v>5178</v>
      </c>
      <c r="E2073" s="39"/>
      <c r="F2073" s="37" t="s">
        <v>171</v>
      </c>
      <c r="G2073" s="37" t="s">
        <v>1079</v>
      </c>
      <c r="H2073" s="38">
        <v>3286293</v>
      </c>
      <c r="I2073" s="38">
        <v>0</v>
      </c>
      <c r="J2073" s="38">
        <f t="shared" si="33"/>
        <v>3286293</v>
      </c>
      <c r="K2073" s="38"/>
      <c r="L2073" s="49"/>
      <c r="M2073" s="37" t="s">
        <v>63</v>
      </c>
      <c r="N2073" s="37" t="s">
        <v>64</v>
      </c>
      <c r="O2073" s="37" t="s">
        <v>157</v>
      </c>
      <c r="P2073" s="37" t="s">
        <v>158</v>
      </c>
      <c r="Q2073" s="37" t="s">
        <v>159</v>
      </c>
      <c r="R2073" s="37" t="s">
        <v>160</v>
      </c>
      <c r="S2073" s="37" t="s">
        <v>912</v>
      </c>
      <c r="T2073" s="37" t="s">
        <v>911</v>
      </c>
      <c r="U2073" s="1" t="e">
        <f>VLOOKUP(T2073,[2]VAT!$A:$D,1,0)</f>
        <v>#N/A</v>
      </c>
      <c r="V2073" s="37" t="s">
        <v>2</v>
      </c>
      <c r="W2073" s="37" t="s">
        <v>2</v>
      </c>
      <c r="X2073" t="e">
        <f>VLOOKUP(T2073,[3]رکوردها!$A:$B,2,0)</f>
        <v>#N/A</v>
      </c>
      <c r="Y2073" t="e">
        <f>VLOOKUP(T2073,[3]رکوردها!$A:$D,4,0)</f>
        <v>#N/A</v>
      </c>
      <c r="Z2073" t="e">
        <f>VLOOKUP(T2073,[3]رکوردها!$A:$C,3,0)</f>
        <v>#N/A</v>
      </c>
      <c r="AA2073" t="e">
        <f>VLOOKUP(T2073,[3]رکوردها!$A:$F,6,0)</f>
        <v>#N/A</v>
      </c>
      <c r="AB2073" t="e">
        <f>VLOOKUP(T2073,[3]رکوردها!$A:$E,5,0)</f>
        <v>#N/A</v>
      </c>
    </row>
    <row r="2074" spans="1:28" s="41" customFormat="1" hidden="1" x14ac:dyDescent="0.2">
      <c r="A2074" s="36">
        <v>178358</v>
      </c>
      <c r="B2074" s="36">
        <v>1328</v>
      </c>
      <c r="C2074" s="36">
        <v>1867</v>
      </c>
      <c r="D2074" s="39" t="s">
        <v>5178</v>
      </c>
      <c r="E2074" s="39"/>
      <c r="F2074" s="37" t="s">
        <v>171</v>
      </c>
      <c r="G2074" s="37" t="s">
        <v>1080</v>
      </c>
      <c r="H2074" s="38">
        <v>3286293</v>
      </c>
      <c r="I2074" s="38">
        <v>0</v>
      </c>
      <c r="J2074" s="38">
        <f t="shared" si="33"/>
        <v>3286293</v>
      </c>
      <c r="K2074" s="38"/>
      <c r="L2074" s="49"/>
      <c r="M2074" s="37" t="s">
        <v>63</v>
      </c>
      <c r="N2074" s="37" t="s">
        <v>64</v>
      </c>
      <c r="O2074" s="37" t="s">
        <v>157</v>
      </c>
      <c r="P2074" s="37" t="s">
        <v>158</v>
      </c>
      <c r="Q2074" s="37" t="s">
        <v>159</v>
      </c>
      <c r="R2074" s="37" t="s">
        <v>160</v>
      </c>
      <c r="S2074" s="37" t="s">
        <v>912</v>
      </c>
      <c r="T2074" s="37" t="s">
        <v>911</v>
      </c>
      <c r="U2074" s="1" t="e">
        <f>VLOOKUP(T2074,[2]VAT!$A:$D,1,0)</f>
        <v>#N/A</v>
      </c>
      <c r="V2074" s="37" t="s">
        <v>2</v>
      </c>
      <c r="W2074" s="37" t="s">
        <v>2</v>
      </c>
      <c r="X2074" t="e">
        <f>VLOOKUP(T2074,[3]رکوردها!$A:$B,2,0)</f>
        <v>#N/A</v>
      </c>
      <c r="Y2074" t="e">
        <f>VLOOKUP(T2074,[3]رکوردها!$A:$D,4,0)</f>
        <v>#N/A</v>
      </c>
      <c r="Z2074" t="e">
        <f>VLOOKUP(T2074,[3]رکوردها!$A:$C,3,0)</f>
        <v>#N/A</v>
      </c>
      <c r="AA2074" t="e">
        <f>VLOOKUP(T2074,[3]رکوردها!$A:$F,6,0)</f>
        <v>#N/A</v>
      </c>
      <c r="AB2074" t="e">
        <f>VLOOKUP(T2074,[3]رکوردها!$A:$E,5,0)</f>
        <v>#N/A</v>
      </c>
    </row>
    <row r="2075" spans="1:28" s="41" customFormat="1" hidden="1" x14ac:dyDescent="0.2">
      <c r="A2075" s="36">
        <v>178359</v>
      </c>
      <c r="B2075" s="36">
        <v>1328</v>
      </c>
      <c r="C2075" s="36">
        <v>1867</v>
      </c>
      <c r="D2075" s="39" t="s">
        <v>5178</v>
      </c>
      <c r="E2075" s="39"/>
      <c r="F2075" s="37" t="s">
        <v>171</v>
      </c>
      <c r="G2075" s="37" t="s">
        <v>1081</v>
      </c>
      <c r="H2075" s="38">
        <v>3286293</v>
      </c>
      <c r="I2075" s="38">
        <v>0</v>
      </c>
      <c r="J2075" s="38">
        <f t="shared" si="33"/>
        <v>3286293</v>
      </c>
      <c r="K2075" s="38"/>
      <c r="L2075" s="49"/>
      <c r="M2075" s="37" t="s">
        <v>63</v>
      </c>
      <c r="N2075" s="37" t="s">
        <v>64</v>
      </c>
      <c r="O2075" s="37" t="s">
        <v>157</v>
      </c>
      <c r="P2075" s="37" t="s">
        <v>158</v>
      </c>
      <c r="Q2075" s="37" t="s">
        <v>159</v>
      </c>
      <c r="R2075" s="37" t="s">
        <v>160</v>
      </c>
      <c r="S2075" s="37" t="s">
        <v>912</v>
      </c>
      <c r="T2075" s="37" t="s">
        <v>911</v>
      </c>
      <c r="U2075" s="1" t="e">
        <f>VLOOKUP(T2075,[2]VAT!$A:$D,1,0)</f>
        <v>#N/A</v>
      </c>
      <c r="V2075" s="37" t="s">
        <v>2</v>
      </c>
      <c r="W2075" s="37" t="s">
        <v>2</v>
      </c>
      <c r="X2075" t="e">
        <f>VLOOKUP(T2075,[3]رکوردها!$A:$B,2,0)</f>
        <v>#N/A</v>
      </c>
      <c r="Y2075" t="e">
        <f>VLOOKUP(T2075,[3]رکوردها!$A:$D,4,0)</f>
        <v>#N/A</v>
      </c>
      <c r="Z2075" t="e">
        <f>VLOOKUP(T2075,[3]رکوردها!$A:$C,3,0)</f>
        <v>#N/A</v>
      </c>
      <c r="AA2075" t="e">
        <f>VLOOKUP(T2075,[3]رکوردها!$A:$F,6,0)</f>
        <v>#N/A</v>
      </c>
      <c r="AB2075" t="e">
        <f>VLOOKUP(T2075,[3]رکوردها!$A:$E,5,0)</f>
        <v>#N/A</v>
      </c>
    </row>
    <row r="2076" spans="1:28" s="41" customFormat="1" hidden="1" x14ac:dyDescent="0.2">
      <c r="A2076" s="36">
        <v>178360</v>
      </c>
      <c r="B2076" s="36">
        <v>1328</v>
      </c>
      <c r="C2076" s="36">
        <v>1867</v>
      </c>
      <c r="D2076" s="39" t="s">
        <v>5178</v>
      </c>
      <c r="E2076" s="39"/>
      <c r="F2076" s="37" t="s">
        <v>171</v>
      </c>
      <c r="G2076" s="37" t="s">
        <v>1082</v>
      </c>
      <c r="H2076" s="38">
        <v>3286293</v>
      </c>
      <c r="I2076" s="38">
        <v>0</v>
      </c>
      <c r="J2076" s="38">
        <f t="shared" si="33"/>
        <v>3286293</v>
      </c>
      <c r="K2076" s="38"/>
      <c r="L2076" s="49"/>
      <c r="M2076" s="37" t="s">
        <v>63</v>
      </c>
      <c r="N2076" s="37" t="s">
        <v>64</v>
      </c>
      <c r="O2076" s="37" t="s">
        <v>157</v>
      </c>
      <c r="P2076" s="37" t="s">
        <v>158</v>
      </c>
      <c r="Q2076" s="37" t="s">
        <v>159</v>
      </c>
      <c r="R2076" s="37" t="s">
        <v>160</v>
      </c>
      <c r="S2076" s="37" t="s">
        <v>912</v>
      </c>
      <c r="T2076" s="37" t="s">
        <v>911</v>
      </c>
      <c r="U2076" s="1" t="e">
        <f>VLOOKUP(T2076,[2]VAT!$A:$D,1,0)</f>
        <v>#N/A</v>
      </c>
      <c r="V2076" s="37" t="s">
        <v>2</v>
      </c>
      <c r="W2076" s="37" t="s">
        <v>2</v>
      </c>
      <c r="X2076" t="e">
        <f>VLOOKUP(T2076,[3]رکوردها!$A:$B,2,0)</f>
        <v>#N/A</v>
      </c>
      <c r="Y2076" t="e">
        <f>VLOOKUP(T2076,[3]رکوردها!$A:$D,4,0)</f>
        <v>#N/A</v>
      </c>
      <c r="Z2076" t="e">
        <f>VLOOKUP(T2076,[3]رکوردها!$A:$C,3,0)</f>
        <v>#N/A</v>
      </c>
      <c r="AA2076" t="e">
        <f>VLOOKUP(T2076,[3]رکوردها!$A:$F,6,0)</f>
        <v>#N/A</v>
      </c>
      <c r="AB2076" t="e">
        <f>VLOOKUP(T2076,[3]رکوردها!$A:$E,5,0)</f>
        <v>#N/A</v>
      </c>
    </row>
    <row r="2077" spans="1:28" s="41" customFormat="1" hidden="1" x14ac:dyDescent="0.2">
      <c r="A2077" s="36">
        <v>178361</v>
      </c>
      <c r="B2077" s="36">
        <v>1328</v>
      </c>
      <c r="C2077" s="36">
        <v>1867</v>
      </c>
      <c r="D2077" s="39" t="s">
        <v>5178</v>
      </c>
      <c r="E2077" s="39"/>
      <c r="F2077" s="37" t="s">
        <v>171</v>
      </c>
      <c r="G2077" s="37" t="s">
        <v>1083</v>
      </c>
      <c r="H2077" s="38">
        <v>3286293</v>
      </c>
      <c r="I2077" s="38">
        <v>0</v>
      </c>
      <c r="J2077" s="38">
        <f t="shared" si="33"/>
        <v>3286293</v>
      </c>
      <c r="K2077" s="38"/>
      <c r="L2077" s="49"/>
      <c r="M2077" s="37" t="s">
        <v>63</v>
      </c>
      <c r="N2077" s="37" t="s">
        <v>64</v>
      </c>
      <c r="O2077" s="37" t="s">
        <v>157</v>
      </c>
      <c r="P2077" s="37" t="s">
        <v>158</v>
      </c>
      <c r="Q2077" s="37" t="s">
        <v>159</v>
      </c>
      <c r="R2077" s="37" t="s">
        <v>160</v>
      </c>
      <c r="S2077" s="37" t="s">
        <v>912</v>
      </c>
      <c r="T2077" s="37" t="s">
        <v>911</v>
      </c>
      <c r="U2077" s="1" t="e">
        <f>VLOOKUP(T2077,[2]VAT!$A:$D,1,0)</f>
        <v>#N/A</v>
      </c>
      <c r="V2077" s="37" t="s">
        <v>2</v>
      </c>
      <c r="W2077" s="37" t="s">
        <v>2</v>
      </c>
      <c r="X2077" t="e">
        <f>VLOOKUP(T2077,[3]رکوردها!$A:$B,2,0)</f>
        <v>#N/A</v>
      </c>
      <c r="Y2077" t="e">
        <f>VLOOKUP(T2077,[3]رکوردها!$A:$D,4,0)</f>
        <v>#N/A</v>
      </c>
      <c r="Z2077" t="e">
        <f>VLOOKUP(T2077,[3]رکوردها!$A:$C,3,0)</f>
        <v>#N/A</v>
      </c>
      <c r="AA2077" t="e">
        <f>VLOOKUP(T2077,[3]رکوردها!$A:$F,6,0)</f>
        <v>#N/A</v>
      </c>
      <c r="AB2077" t="e">
        <f>VLOOKUP(T2077,[3]رکوردها!$A:$E,5,0)</f>
        <v>#N/A</v>
      </c>
    </row>
    <row r="2078" spans="1:28" s="41" customFormat="1" hidden="1" x14ac:dyDescent="0.2">
      <c r="A2078" s="36">
        <v>178362</v>
      </c>
      <c r="B2078" s="36">
        <v>1328</v>
      </c>
      <c r="C2078" s="36">
        <v>1867</v>
      </c>
      <c r="D2078" s="39" t="s">
        <v>5178</v>
      </c>
      <c r="E2078" s="39"/>
      <c r="F2078" s="37" t="s">
        <v>171</v>
      </c>
      <c r="G2078" s="37" t="s">
        <v>1084</v>
      </c>
      <c r="H2078" s="38">
        <v>3286293</v>
      </c>
      <c r="I2078" s="38">
        <v>0</v>
      </c>
      <c r="J2078" s="38">
        <f t="shared" si="33"/>
        <v>3286293</v>
      </c>
      <c r="K2078" s="38"/>
      <c r="L2078" s="49"/>
      <c r="M2078" s="37" t="s">
        <v>63</v>
      </c>
      <c r="N2078" s="37" t="s">
        <v>64</v>
      </c>
      <c r="O2078" s="37" t="s">
        <v>157</v>
      </c>
      <c r="P2078" s="37" t="s">
        <v>158</v>
      </c>
      <c r="Q2078" s="37" t="s">
        <v>159</v>
      </c>
      <c r="R2078" s="37" t="s">
        <v>160</v>
      </c>
      <c r="S2078" s="37" t="s">
        <v>912</v>
      </c>
      <c r="T2078" s="37" t="s">
        <v>911</v>
      </c>
      <c r="U2078" s="1" t="e">
        <f>VLOOKUP(T2078,[2]VAT!$A:$D,1,0)</f>
        <v>#N/A</v>
      </c>
      <c r="V2078" s="37" t="s">
        <v>2</v>
      </c>
      <c r="W2078" s="37" t="s">
        <v>2</v>
      </c>
      <c r="X2078" t="e">
        <f>VLOOKUP(T2078,[3]رکوردها!$A:$B,2,0)</f>
        <v>#N/A</v>
      </c>
      <c r="Y2078" t="e">
        <f>VLOOKUP(T2078,[3]رکوردها!$A:$D,4,0)</f>
        <v>#N/A</v>
      </c>
      <c r="Z2078" t="e">
        <f>VLOOKUP(T2078,[3]رکوردها!$A:$C,3,0)</f>
        <v>#N/A</v>
      </c>
      <c r="AA2078" t="e">
        <f>VLOOKUP(T2078,[3]رکوردها!$A:$F,6,0)</f>
        <v>#N/A</v>
      </c>
      <c r="AB2078" t="e">
        <f>VLOOKUP(T2078,[3]رکوردها!$A:$E,5,0)</f>
        <v>#N/A</v>
      </c>
    </row>
    <row r="2079" spans="1:28" s="41" customFormat="1" hidden="1" x14ac:dyDescent="0.2">
      <c r="A2079" s="36">
        <v>178363</v>
      </c>
      <c r="B2079" s="36">
        <v>1328</v>
      </c>
      <c r="C2079" s="36">
        <v>1867</v>
      </c>
      <c r="D2079" s="39" t="s">
        <v>5178</v>
      </c>
      <c r="E2079" s="39"/>
      <c r="F2079" s="37" t="s">
        <v>171</v>
      </c>
      <c r="G2079" s="37" t="s">
        <v>1085</v>
      </c>
      <c r="H2079" s="38">
        <v>3286293</v>
      </c>
      <c r="I2079" s="38">
        <v>0</v>
      </c>
      <c r="J2079" s="38">
        <f t="shared" si="33"/>
        <v>3286293</v>
      </c>
      <c r="K2079" s="38"/>
      <c r="L2079" s="49"/>
      <c r="M2079" s="37" t="s">
        <v>63</v>
      </c>
      <c r="N2079" s="37" t="s">
        <v>64</v>
      </c>
      <c r="O2079" s="37" t="s">
        <v>157</v>
      </c>
      <c r="P2079" s="37" t="s">
        <v>158</v>
      </c>
      <c r="Q2079" s="37" t="s">
        <v>159</v>
      </c>
      <c r="R2079" s="37" t="s">
        <v>160</v>
      </c>
      <c r="S2079" s="37" t="s">
        <v>912</v>
      </c>
      <c r="T2079" s="37" t="s">
        <v>911</v>
      </c>
      <c r="U2079" s="1" t="e">
        <f>VLOOKUP(T2079,[2]VAT!$A:$D,1,0)</f>
        <v>#N/A</v>
      </c>
      <c r="V2079" s="37" t="s">
        <v>2</v>
      </c>
      <c r="W2079" s="37" t="s">
        <v>2</v>
      </c>
      <c r="X2079" t="e">
        <f>VLOOKUP(T2079,[3]رکوردها!$A:$B,2,0)</f>
        <v>#N/A</v>
      </c>
      <c r="Y2079" t="e">
        <f>VLOOKUP(T2079,[3]رکوردها!$A:$D,4,0)</f>
        <v>#N/A</v>
      </c>
      <c r="Z2079" t="e">
        <f>VLOOKUP(T2079,[3]رکوردها!$A:$C,3,0)</f>
        <v>#N/A</v>
      </c>
      <c r="AA2079" t="e">
        <f>VLOOKUP(T2079,[3]رکوردها!$A:$F,6,0)</f>
        <v>#N/A</v>
      </c>
      <c r="AB2079" t="e">
        <f>VLOOKUP(T2079,[3]رکوردها!$A:$E,5,0)</f>
        <v>#N/A</v>
      </c>
    </row>
    <row r="2080" spans="1:28" s="41" customFormat="1" hidden="1" x14ac:dyDescent="0.2">
      <c r="A2080" s="36">
        <v>178969</v>
      </c>
      <c r="B2080" s="36">
        <v>1328</v>
      </c>
      <c r="C2080" s="36">
        <v>1867</v>
      </c>
      <c r="D2080" s="39" t="s">
        <v>5178</v>
      </c>
      <c r="E2080" s="39"/>
      <c r="F2080" s="37" t="s">
        <v>171</v>
      </c>
      <c r="G2080" s="37" t="s">
        <v>966</v>
      </c>
      <c r="H2080" s="38">
        <v>3286293</v>
      </c>
      <c r="I2080" s="38">
        <v>0</v>
      </c>
      <c r="J2080" s="38">
        <f t="shared" si="33"/>
        <v>3286293</v>
      </c>
      <c r="K2080" s="38"/>
      <c r="L2080" s="49"/>
      <c r="M2080" s="37" t="s">
        <v>63</v>
      </c>
      <c r="N2080" s="37" t="s">
        <v>64</v>
      </c>
      <c r="O2080" s="37" t="s">
        <v>157</v>
      </c>
      <c r="P2080" s="37" t="s">
        <v>158</v>
      </c>
      <c r="Q2080" s="37" t="s">
        <v>159</v>
      </c>
      <c r="R2080" s="37" t="s">
        <v>160</v>
      </c>
      <c r="S2080" s="37" t="s">
        <v>912</v>
      </c>
      <c r="T2080" s="37" t="s">
        <v>911</v>
      </c>
      <c r="U2080" s="1" t="e">
        <f>VLOOKUP(T2080,[2]VAT!$A:$D,1,0)</f>
        <v>#N/A</v>
      </c>
      <c r="V2080" s="37" t="s">
        <v>2</v>
      </c>
      <c r="W2080" s="37" t="s">
        <v>2</v>
      </c>
      <c r="X2080" t="e">
        <f>VLOOKUP(T2080,[3]رکوردها!$A:$B,2,0)</f>
        <v>#N/A</v>
      </c>
      <c r="Y2080" t="e">
        <f>VLOOKUP(T2080,[3]رکوردها!$A:$D,4,0)</f>
        <v>#N/A</v>
      </c>
      <c r="Z2080" t="e">
        <f>VLOOKUP(T2080,[3]رکوردها!$A:$C,3,0)</f>
        <v>#N/A</v>
      </c>
      <c r="AA2080" t="e">
        <f>VLOOKUP(T2080,[3]رکوردها!$A:$F,6,0)</f>
        <v>#N/A</v>
      </c>
      <c r="AB2080" t="e">
        <f>VLOOKUP(T2080,[3]رکوردها!$A:$E,5,0)</f>
        <v>#N/A</v>
      </c>
    </row>
    <row r="2081" spans="1:28" s="41" customFormat="1" hidden="1" x14ac:dyDescent="0.2">
      <c r="A2081" s="36">
        <v>178970</v>
      </c>
      <c r="B2081" s="36">
        <v>1328</v>
      </c>
      <c r="C2081" s="36">
        <v>1867</v>
      </c>
      <c r="D2081" s="39" t="s">
        <v>5178</v>
      </c>
      <c r="E2081" s="39"/>
      <c r="F2081" s="37" t="s">
        <v>171</v>
      </c>
      <c r="G2081" s="37" t="s">
        <v>966</v>
      </c>
      <c r="H2081" s="38">
        <v>3286293</v>
      </c>
      <c r="I2081" s="38">
        <v>0</v>
      </c>
      <c r="J2081" s="38">
        <f t="shared" si="33"/>
        <v>3286293</v>
      </c>
      <c r="K2081" s="38"/>
      <c r="L2081" s="49"/>
      <c r="M2081" s="37" t="s">
        <v>63</v>
      </c>
      <c r="N2081" s="37" t="s">
        <v>64</v>
      </c>
      <c r="O2081" s="37" t="s">
        <v>157</v>
      </c>
      <c r="P2081" s="37" t="s">
        <v>158</v>
      </c>
      <c r="Q2081" s="37" t="s">
        <v>159</v>
      </c>
      <c r="R2081" s="37" t="s">
        <v>160</v>
      </c>
      <c r="S2081" s="37" t="s">
        <v>912</v>
      </c>
      <c r="T2081" s="37" t="s">
        <v>911</v>
      </c>
      <c r="U2081" s="1" t="e">
        <f>VLOOKUP(T2081,[2]VAT!$A:$D,1,0)</f>
        <v>#N/A</v>
      </c>
      <c r="V2081" s="37" t="s">
        <v>2</v>
      </c>
      <c r="W2081" s="37" t="s">
        <v>2</v>
      </c>
      <c r="X2081" t="e">
        <f>VLOOKUP(T2081,[3]رکوردها!$A:$B,2,0)</f>
        <v>#N/A</v>
      </c>
      <c r="Y2081" t="e">
        <f>VLOOKUP(T2081,[3]رکوردها!$A:$D,4,0)</f>
        <v>#N/A</v>
      </c>
      <c r="Z2081" t="e">
        <f>VLOOKUP(T2081,[3]رکوردها!$A:$C,3,0)</f>
        <v>#N/A</v>
      </c>
      <c r="AA2081" t="e">
        <f>VLOOKUP(T2081,[3]رکوردها!$A:$F,6,0)</f>
        <v>#N/A</v>
      </c>
      <c r="AB2081" t="e">
        <f>VLOOKUP(T2081,[3]رکوردها!$A:$E,5,0)</f>
        <v>#N/A</v>
      </c>
    </row>
    <row r="2082" spans="1:28" s="41" customFormat="1" hidden="1" x14ac:dyDescent="0.2">
      <c r="A2082" s="36">
        <v>178971</v>
      </c>
      <c r="B2082" s="36">
        <v>1328</v>
      </c>
      <c r="C2082" s="36">
        <v>1867</v>
      </c>
      <c r="D2082" s="39" t="s">
        <v>5178</v>
      </c>
      <c r="E2082" s="39"/>
      <c r="F2082" s="37" t="s">
        <v>171</v>
      </c>
      <c r="G2082" s="37" t="s">
        <v>966</v>
      </c>
      <c r="H2082" s="38">
        <v>3286293</v>
      </c>
      <c r="I2082" s="38">
        <v>0</v>
      </c>
      <c r="J2082" s="38">
        <f t="shared" si="33"/>
        <v>3286293</v>
      </c>
      <c r="K2082" s="38"/>
      <c r="L2082" s="49"/>
      <c r="M2082" s="37" t="s">
        <v>63</v>
      </c>
      <c r="N2082" s="37" t="s">
        <v>64</v>
      </c>
      <c r="O2082" s="37" t="s">
        <v>157</v>
      </c>
      <c r="P2082" s="37" t="s">
        <v>158</v>
      </c>
      <c r="Q2082" s="37" t="s">
        <v>159</v>
      </c>
      <c r="R2082" s="37" t="s">
        <v>160</v>
      </c>
      <c r="S2082" s="37" t="s">
        <v>912</v>
      </c>
      <c r="T2082" s="37" t="s">
        <v>911</v>
      </c>
      <c r="U2082" s="1" t="e">
        <f>VLOOKUP(T2082,[2]VAT!$A:$D,1,0)</f>
        <v>#N/A</v>
      </c>
      <c r="V2082" s="37" t="s">
        <v>2</v>
      </c>
      <c r="W2082" s="37" t="s">
        <v>2</v>
      </c>
      <c r="X2082" t="e">
        <f>VLOOKUP(T2082,[3]رکوردها!$A:$B,2,0)</f>
        <v>#N/A</v>
      </c>
      <c r="Y2082" t="e">
        <f>VLOOKUP(T2082,[3]رکوردها!$A:$D,4,0)</f>
        <v>#N/A</v>
      </c>
      <c r="Z2082" t="e">
        <f>VLOOKUP(T2082,[3]رکوردها!$A:$C,3,0)</f>
        <v>#N/A</v>
      </c>
      <c r="AA2082" t="e">
        <f>VLOOKUP(T2082,[3]رکوردها!$A:$F,6,0)</f>
        <v>#N/A</v>
      </c>
      <c r="AB2082" t="e">
        <f>VLOOKUP(T2082,[3]رکوردها!$A:$E,5,0)</f>
        <v>#N/A</v>
      </c>
    </row>
    <row r="2083" spans="1:28" s="41" customFormat="1" hidden="1" x14ac:dyDescent="0.2">
      <c r="A2083" s="36">
        <v>178972</v>
      </c>
      <c r="B2083" s="36">
        <v>1328</v>
      </c>
      <c r="C2083" s="36">
        <v>1867</v>
      </c>
      <c r="D2083" s="39" t="s">
        <v>5178</v>
      </c>
      <c r="E2083" s="39"/>
      <c r="F2083" s="37" t="s">
        <v>171</v>
      </c>
      <c r="G2083" s="37" t="s">
        <v>966</v>
      </c>
      <c r="H2083" s="38">
        <v>3286293</v>
      </c>
      <c r="I2083" s="38">
        <v>0</v>
      </c>
      <c r="J2083" s="38">
        <f t="shared" si="33"/>
        <v>3286293</v>
      </c>
      <c r="K2083" s="38"/>
      <c r="L2083" s="49"/>
      <c r="M2083" s="37" t="s">
        <v>63</v>
      </c>
      <c r="N2083" s="37" t="s">
        <v>64</v>
      </c>
      <c r="O2083" s="37" t="s">
        <v>157</v>
      </c>
      <c r="P2083" s="37" t="s">
        <v>158</v>
      </c>
      <c r="Q2083" s="37" t="s">
        <v>159</v>
      </c>
      <c r="R2083" s="37" t="s">
        <v>160</v>
      </c>
      <c r="S2083" s="37" t="s">
        <v>912</v>
      </c>
      <c r="T2083" s="37" t="s">
        <v>911</v>
      </c>
      <c r="U2083" s="1" t="e">
        <f>VLOOKUP(T2083,[2]VAT!$A:$D,1,0)</f>
        <v>#N/A</v>
      </c>
      <c r="V2083" s="37" t="s">
        <v>2</v>
      </c>
      <c r="W2083" s="37" t="s">
        <v>2</v>
      </c>
      <c r="X2083" t="e">
        <f>VLOOKUP(T2083,[3]رکوردها!$A:$B,2,0)</f>
        <v>#N/A</v>
      </c>
      <c r="Y2083" t="e">
        <f>VLOOKUP(T2083,[3]رکوردها!$A:$D,4,0)</f>
        <v>#N/A</v>
      </c>
      <c r="Z2083" t="e">
        <f>VLOOKUP(T2083,[3]رکوردها!$A:$C,3,0)</f>
        <v>#N/A</v>
      </c>
      <c r="AA2083" t="e">
        <f>VLOOKUP(T2083,[3]رکوردها!$A:$F,6,0)</f>
        <v>#N/A</v>
      </c>
      <c r="AB2083" t="e">
        <f>VLOOKUP(T2083,[3]رکوردها!$A:$E,5,0)</f>
        <v>#N/A</v>
      </c>
    </row>
    <row r="2084" spans="1:28" s="41" customFormat="1" hidden="1" x14ac:dyDescent="0.2">
      <c r="A2084" s="36">
        <v>178973</v>
      </c>
      <c r="B2084" s="36">
        <v>1328</v>
      </c>
      <c r="C2084" s="36">
        <v>1867</v>
      </c>
      <c r="D2084" s="39" t="s">
        <v>5178</v>
      </c>
      <c r="E2084" s="39"/>
      <c r="F2084" s="37" t="s">
        <v>171</v>
      </c>
      <c r="G2084" s="37" t="s">
        <v>966</v>
      </c>
      <c r="H2084" s="38">
        <v>3286293</v>
      </c>
      <c r="I2084" s="38">
        <v>0</v>
      </c>
      <c r="J2084" s="38">
        <f t="shared" si="33"/>
        <v>3286293</v>
      </c>
      <c r="K2084" s="38"/>
      <c r="L2084" s="49"/>
      <c r="M2084" s="37" t="s">
        <v>63</v>
      </c>
      <c r="N2084" s="37" t="s">
        <v>64</v>
      </c>
      <c r="O2084" s="37" t="s">
        <v>157</v>
      </c>
      <c r="P2084" s="37" t="s">
        <v>158</v>
      </c>
      <c r="Q2084" s="37" t="s">
        <v>159</v>
      </c>
      <c r="R2084" s="37" t="s">
        <v>160</v>
      </c>
      <c r="S2084" s="37" t="s">
        <v>912</v>
      </c>
      <c r="T2084" s="37" t="s">
        <v>911</v>
      </c>
      <c r="U2084" s="1" t="e">
        <f>VLOOKUP(T2084,[2]VAT!$A:$D,1,0)</f>
        <v>#N/A</v>
      </c>
      <c r="V2084" s="37" t="s">
        <v>2</v>
      </c>
      <c r="W2084" s="37" t="s">
        <v>2</v>
      </c>
      <c r="X2084" t="e">
        <f>VLOOKUP(T2084,[3]رکوردها!$A:$B,2,0)</f>
        <v>#N/A</v>
      </c>
      <c r="Y2084" t="e">
        <f>VLOOKUP(T2084,[3]رکوردها!$A:$D,4,0)</f>
        <v>#N/A</v>
      </c>
      <c r="Z2084" t="e">
        <f>VLOOKUP(T2084,[3]رکوردها!$A:$C,3,0)</f>
        <v>#N/A</v>
      </c>
      <c r="AA2084" t="e">
        <f>VLOOKUP(T2084,[3]رکوردها!$A:$F,6,0)</f>
        <v>#N/A</v>
      </c>
      <c r="AB2084" t="e">
        <f>VLOOKUP(T2084,[3]رکوردها!$A:$E,5,0)</f>
        <v>#N/A</v>
      </c>
    </row>
    <row r="2085" spans="1:28" s="41" customFormat="1" hidden="1" x14ac:dyDescent="0.2">
      <c r="A2085" s="36">
        <v>178974</v>
      </c>
      <c r="B2085" s="36">
        <v>1328</v>
      </c>
      <c r="C2085" s="36">
        <v>1867</v>
      </c>
      <c r="D2085" s="39" t="s">
        <v>5178</v>
      </c>
      <c r="E2085" s="39"/>
      <c r="F2085" s="37" t="s">
        <v>171</v>
      </c>
      <c r="G2085" s="37" t="s">
        <v>966</v>
      </c>
      <c r="H2085" s="38">
        <v>3286293</v>
      </c>
      <c r="I2085" s="38">
        <v>0</v>
      </c>
      <c r="J2085" s="38">
        <f t="shared" si="33"/>
        <v>3286293</v>
      </c>
      <c r="K2085" s="38"/>
      <c r="L2085" s="49"/>
      <c r="M2085" s="37" t="s">
        <v>63</v>
      </c>
      <c r="N2085" s="37" t="s">
        <v>64</v>
      </c>
      <c r="O2085" s="37" t="s">
        <v>157</v>
      </c>
      <c r="P2085" s="37" t="s">
        <v>158</v>
      </c>
      <c r="Q2085" s="37" t="s">
        <v>159</v>
      </c>
      <c r="R2085" s="37" t="s">
        <v>160</v>
      </c>
      <c r="S2085" s="37" t="s">
        <v>912</v>
      </c>
      <c r="T2085" s="37" t="s">
        <v>911</v>
      </c>
      <c r="U2085" s="1" t="e">
        <f>VLOOKUP(T2085,[2]VAT!$A:$D,1,0)</f>
        <v>#N/A</v>
      </c>
      <c r="V2085" s="37" t="s">
        <v>2</v>
      </c>
      <c r="W2085" s="37" t="s">
        <v>2</v>
      </c>
      <c r="X2085" t="e">
        <f>VLOOKUP(T2085,[3]رکوردها!$A:$B,2,0)</f>
        <v>#N/A</v>
      </c>
      <c r="Y2085" t="e">
        <f>VLOOKUP(T2085,[3]رکوردها!$A:$D,4,0)</f>
        <v>#N/A</v>
      </c>
      <c r="Z2085" t="e">
        <f>VLOOKUP(T2085,[3]رکوردها!$A:$C,3,0)</f>
        <v>#N/A</v>
      </c>
      <c r="AA2085" t="e">
        <f>VLOOKUP(T2085,[3]رکوردها!$A:$F,6,0)</f>
        <v>#N/A</v>
      </c>
      <c r="AB2085" t="e">
        <f>VLOOKUP(T2085,[3]رکوردها!$A:$E,5,0)</f>
        <v>#N/A</v>
      </c>
    </row>
    <row r="2086" spans="1:28" s="41" customFormat="1" hidden="1" x14ac:dyDescent="0.2">
      <c r="A2086" s="36">
        <v>178975</v>
      </c>
      <c r="B2086" s="36">
        <v>1328</v>
      </c>
      <c r="C2086" s="36">
        <v>1867</v>
      </c>
      <c r="D2086" s="39" t="s">
        <v>5178</v>
      </c>
      <c r="E2086" s="39"/>
      <c r="F2086" s="37" t="s">
        <v>171</v>
      </c>
      <c r="G2086" s="37" t="s">
        <v>966</v>
      </c>
      <c r="H2086" s="38">
        <v>3286293</v>
      </c>
      <c r="I2086" s="38">
        <v>0</v>
      </c>
      <c r="J2086" s="38">
        <f t="shared" si="33"/>
        <v>3286293</v>
      </c>
      <c r="K2086" s="38"/>
      <c r="L2086" s="49"/>
      <c r="M2086" s="37" t="s">
        <v>63</v>
      </c>
      <c r="N2086" s="37" t="s">
        <v>64</v>
      </c>
      <c r="O2086" s="37" t="s">
        <v>157</v>
      </c>
      <c r="P2086" s="37" t="s">
        <v>158</v>
      </c>
      <c r="Q2086" s="37" t="s">
        <v>159</v>
      </c>
      <c r="R2086" s="37" t="s">
        <v>160</v>
      </c>
      <c r="S2086" s="37" t="s">
        <v>912</v>
      </c>
      <c r="T2086" s="37" t="s">
        <v>911</v>
      </c>
      <c r="U2086" s="1" t="e">
        <f>VLOOKUP(T2086,[2]VAT!$A:$D,1,0)</f>
        <v>#N/A</v>
      </c>
      <c r="V2086" s="37" t="s">
        <v>2</v>
      </c>
      <c r="W2086" s="37" t="s">
        <v>2</v>
      </c>
      <c r="X2086" t="e">
        <f>VLOOKUP(T2086,[3]رکوردها!$A:$B,2,0)</f>
        <v>#N/A</v>
      </c>
      <c r="Y2086" t="e">
        <f>VLOOKUP(T2086,[3]رکوردها!$A:$D,4,0)</f>
        <v>#N/A</v>
      </c>
      <c r="Z2086" t="e">
        <f>VLOOKUP(T2086,[3]رکوردها!$A:$C,3,0)</f>
        <v>#N/A</v>
      </c>
      <c r="AA2086" t="e">
        <f>VLOOKUP(T2086,[3]رکوردها!$A:$F,6,0)</f>
        <v>#N/A</v>
      </c>
      <c r="AB2086" t="e">
        <f>VLOOKUP(T2086,[3]رکوردها!$A:$E,5,0)</f>
        <v>#N/A</v>
      </c>
    </row>
    <row r="2087" spans="1:28" s="41" customFormat="1" hidden="1" x14ac:dyDescent="0.2">
      <c r="A2087" s="36">
        <v>178976</v>
      </c>
      <c r="B2087" s="36">
        <v>1328</v>
      </c>
      <c r="C2087" s="36">
        <v>1867</v>
      </c>
      <c r="D2087" s="39" t="s">
        <v>5178</v>
      </c>
      <c r="E2087" s="39"/>
      <c r="F2087" s="37" t="s">
        <v>171</v>
      </c>
      <c r="G2087" s="37" t="s">
        <v>966</v>
      </c>
      <c r="H2087" s="38">
        <v>3286293</v>
      </c>
      <c r="I2087" s="38">
        <v>0</v>
      </c>
      <c r="J2087" s="38">
        <f t="shared" si="33"/>
        <v>3286293</v>
      </c>
      <c r="K2087" s="38"/>
      <c r="L2087" s="49"/>
      <c r="M2087" s="37" t="s">
        <v>63</v>
      </c>
      <c r="N2087" s="37" t="s">
        <v>64</v>
      </c>
      <c r="O2087" s="37" t="s">
        <v>157</v>
      </c>
      <c r="P2087" s="37" t="s">
        <v>158</v>
      </c>
      <c r="Q2087" s="37" t="s">
        <v>159</v>
      </c>
      <c r="R2087" s="37" t="s">
        <v>160</v>
      </c>
      <c r="S2087" s="37" t="s">
        <v>912</v>
      </c>
      <c r="T2087" s="37" t="s">
        <v>911</v>
      </c>
      <c r="U2087" s="1" t="e">
        <f>VLOOKUP(T2087,[2]VAT!$A:$D,1,0)</f>
        <v>#N/A</v>
      </c>
      <c r="V2087" s="37" t="s">
        <v>2</v>
      </c>
      <c r="W2087" s="37" t="s">
        <v>2</v>
      </c>
      <c r="X2087" t="e">
        <f>VLOOKUP(T2087,[3]رکوردها!$A:$B,2,0)</f>
        <v>#N/A</v>
      </c>
      <c r="Y2087" t="e">
        <f>VLOOKUP(T2087,[3]رکوردها!$A:$D,4,0)</f>
        <v>#N/A</v>
      </c>
      <c r="Z2087" t="e">
        <f>VLOOKUP(T2087,[3]رکوردها!$A:$C,3,0)</f>
        <v>#N/A</v>
      </c>
      <c r="AA2087" t="e">
        <f>VLOOKUP(T2087,[3]رکوردها!$A:$F,6,0)</f>
        <v>#N/A</v>
      </c>
      <c r="AB2087" t="e">
        <f>VLOOKUP(T2087,[3]رکوردها!$A:$E,5,0)</f>
        <v>#N/A</v>
      </c>
    </row>
    <row r="2088" spans="1:28" s="41" customFormat="1" hidden="1" x14ac:dyDescent="0.2">
      <c r="A2088" s="36">
        <v>178977</v>
      </c>
      <c r="B2088" s="36">
        <v>1328</v>
      </c>
      <c r="C2088" s="36">
        <v>1867</v>
      </c>
      <c r="D2088" s="39" t="s">
        <v>5178</v>
      </c>
      <c r="E2088" s="39"/>
      <c r="F2088" s="37" t="s">
        <v>171</v>
      </c>
      <c r="G2088" s="37" t="s">
        <v>966</v>
      </c>
      <c r="H2088" s="38">
        <v>3286293</v>
      </c>
      <c r="I2088" s="38">
        <v>0</v>
      </c>
      <c r="J2088" s="38">
        <f t="shared" si="33"/>
        <v>3286293</v>
      </c>
      <c r="K2088" s="38"/>
      <c r="L2088" s="49"/>
      <c r="M2088" s="37" t="s">
        <v>63</v>
      </c>
      <c r="N2088" s="37" t="s">
        <v>64</v>
      </c>
      <c r="O2088" s="37" t="s">
        <v>157</v>
      </c>
      <c r="P2088" s="37" t="s">
        <v>158</v>
      </c>
      <c r="Q2088" s="37" t="s">
        <v>159</v>
      </c>
      <c r="R2088" s="37" t="s">
        <v>160</v>
      </c>
      <c r="S2088" s="37" t="s">
        <v>912</v>
      </c>
      <c r="T2088" s="37" t="s">
        <v>911</v>
      </c>
      <c r="U2088" s="1" t="e">
        <f>VLOOKUP(T2088,[2]VAT!$A:$D,1,0)</f>
        <v>#N/A</v>
      </c>
      <c r="V2088" s="37" t="s">
        <v>2</v>
      </c>
      <c r="W2088" s="37" t="s">
        <v>2</v>
      </c>
      <c r="X2088" t="e">
        <f>VLOOKUP(T2088,[3]رکوردها!$A:$B,2,0)</f>
        <v>#N/A</v>
      </c>
      <c r="Y2088" t="e">
        <f>VLOOKUP(T2088,[3]رکوردها!$A:$D,4,0)</f>
        <v>#N/A</v>
      </c>
      <c r="Z2088" t="e">
        <f>VLOOKUP(T2088,[3]رکوردها!$A:$C,3,0)</f>
        <v>#N/A</v>
      </c>
      <c r="AA2088" t="e">
        <f>VLOOKUP(T2088,[3]رکوردها!$A:$F,6,0)</f>
        <v>#N/A</v>
      </c>
      <c r="AB2088" t="e">
        <f>VLOOKUP(T2088,[3]رکوردها!$A:$E,5,0)</f>
        <v>#N/A</v>
      </c>
    </row>
    <row r="2089" spans="1:28" s="41" customFormat="1" hidden="1" x14ac:dyDescent="0.2">
      <c r="A2089" s="36">
        <v>178978</v>
      </c>
      <c r="B2089" s="36">
        <v>1328</v>
      </c>
      <c r="C2089" s="36">
        <v>1867</v>
      </c>
      <c r="D2089" s="39" t="s">
        <v>5178</v>
      </c>
      <c r="E2089" s="39"/>
      <c r="F2089" s="37" t="s">
        <v>171</v>
      </c>
      <c r="G2089" s="37" t="s">
        <v>966</v>
      </c>
      <c r="H2089" s="38">
        <v>3286293</v>
      </c>
      <c r="I2089" s="38">
        <v>0</v>
      </c>
      <c r="J2089" s="38">
        <f t="shared" si="33"/>
        <v>3286293</v>
      </c>
      <c r="K2089" s="38"/>
      <c r="L2089" s="49"/>
      <c r="M2089" s="37" t="s">
        <v>63</v>
      </c>
      <c r="N2089" s="37" t="s">
        <v>64</v>
      </c>
      <c r="O2089" s="37" t="s">
        <v>157</v>
      </c>
      <c r="P2089" s="37" t="s">
        <v>158</v>
      </c>
      <c r="Q2089" s="37" t="s">
        <v>159</v>
      </c>
      <c r="R2089" s="37" t="s">
        <v>160</v>
      </c>
      <c r="S2089" s="37" t="s">
        <v>912</v>
      </c>
      <c r="T2089" s="37" t="s">
        <v>911</v>
      </c>
      <c r="U2089" s="1" t="e">
        <f>VLOOKUP(T2089,[2]VAT!$A:$D,1,0)</f>
        <v>#N/A</v>
      </c>
      <c r="V2089" s="37" t="s">
        <v>2</v>
      </c>
      <c r="W2089" s="37" t="s">
        <v>2</v>
      </c>
      <c r="X2089" t="e">
        <f>VLOOKUP(T2089,[3]رکوردها!$A:$B,2,0)</f>
        <v>#N/A</v>
      </c>
      <c r="Y2089" t="e">
        <f>VLOOKUP(T2089,[3]رکوردها!$A:$D,4,0)</f>
        <v>#N/A</v>
      </c>
      <c r="Z2089" t="e">
        <f>VLOOKUP(T2089,[3]رکوردها!$A:$C,3,0)</f>
        <v>#N/A</v>
      </c>
      <c r="AA2089" t="e">
        <f>VLOOKUP(T2089,[3]رکوردها!$A:$F,6,0)</f>
        <v>#N/A</v>
      </c>
      <c r="AB2089" t="e">
        <f>VLOOKUP(T2089,[3]رکوردها!$A:$E,5,0)</f>
        <v>#N/A</v>
      </c>
    </row>
    <row r="2090" spans="1:28" s="41" customFormat="1" hidden="1" x14ac:dyDescent="0.2">
      <c r="A2090" s="36">
        <v>178979</v>
      </c>
      <c r="B2090" s="36">
        <v>1328</v>
      </c>
      <c r="C2090" s="36">
        <v>1867</v>
      </c>
      <c r="D2090" s="39" t="s">
        <v>5178</v>
      </c>
      <c r="E2090" s="39"/>
      <c r="F2090" s="37" t="s">
        <v>171</v>
      </c>
      <c r="G2090" s="37" t="s">
        <v>966</v>
      </c>
      <c r="H2090" s="38">
        <v>3286293</v>
      </c>
      <c r="I2090" s="38">
        <v>0</v>
      </c>
      <c r="J2090" s="38">
        <f t="shared" si="33"/>
        <v>3286293</v>
      </c>
      <c r="K2090" s="38"/>
      <c r="L2090" s="49"/>
      <c r="M2090" s="37" t="s">
        <v>63</v>
      </c>
      <c r="N2090" s="37" t="s">
        <v>64</v>
      </c>
      <c r="O2090" s="37" t="s">
        <v>157</v>
      </c>
      <c r="P2090" s="37" t="s">
        <v>158</v>
      </c>
      <c r="Q2090" s="37" t="s">
        <v>159</v>
      </c>
      <c r="R2090" s="37" t="s">
        <v>160</v>
      </c>
      <c r="S2090" s="37" t="s">
        <v>912</v>
      </c>
      <c r="T2090" s="37" t="s">
        <v>911</v>
      </c>
      <c r="U2090" s="1" t="e">
        <f>VLOOKUP(T2090,[2]VAT!$A:$D,1,0)</f>
        <v>#N/A</v>
      </c>
      <c r="V2090" s="37" t="s">
        <v>2</v>
      </c>
      <c r="W2090" s="37" t="s">
        <v>2</v>
      </c>
      <c r="X2090" t="e">
        <f>VLOOKUP(T2090,[3]رکوردها!$A:$B,2,0)</f>
        <v>#N/A</v>
      </c>
      <c r="Y2090" t="e">
        <f>VLOOKUP(T2090,[3]رکوردها!$A:$D,4,0)</f>
        <v>#N/A</v>
      </c>
      <c r="Z2090" t="e">
        <f>VLOOKUP(T2090,[3]رکوردها!$A:$C,3,0)</f>
        <v>#N/A</v>
      </c>
      <c r="AA2090" t="e">
        <f>VLOOKUP(T2090,[3]رکوردها!$A:$F,6,0)</f>
        <v>#N/A</v>
      </c>
      <c r="AB2090" t="e">
        <f>VLOOKUP(T2090,[3]رکوردها!$A:$E,5,0)</f>
        <v>#N/A</v>
      </c>
    </row>
    <row r="2091" spans="1:28" s="41" customFormat="1" hidden="1" x14ac:dyDescent="0.2">
      <c r="A2091" s="36">
        <v>178980</v>
      </c>
      <c r="B2091" s="36">
        <v>1328</v>
      </c>
      <c r="C2091" s="36">
        <v>1867</v>
      </c>
      <c r="D2091" s="39" t="s">
        <v>5178</v>
      </c>
      <c r="E2091" s="39"/>
      <c r="F2091" s="37" t="s">
        <v>171</v>
      </c>
      <c r="G2091" s="37" t="s">
        <v>966</v>
      </c>
      <c r="H2091" s="38">
        <v>3286293</v>
      </c>
      <c r="I2091" s="38">
        <v>0</v>
      </c>
      <c r="J2091" s="38">
        <f t="shared" si="33"/>
        <v>3286293</v>
      </c>
      <c r="K2091" s="38"/>
      <c r="L2091" s="49"/>
      <c r="M2091" s="37" t="s">
        <v>63</v>
      </c>
      <c r="N2091" s="37" t="s">
        <v>64</v>
      </c>
      <c r="O2091" s="37" t="s">
        <v>157</v>
      </c>
      <c r="P2091" s="37" t="s">
        <v>158</v>
      </c>
      <c r="Q2091" s="37" t="s">
        <v>159</v>
      </c>
      <c r="R2091" s="37" t="s">
        <v>160</v>
      </c>
      <c r="S2091" s="37" t="s">
        <v>912</v>
      </c>
      <c r="T2091" s="37" t="s">
        <v>911</v>
      </c>
      <c r="U2091" s="1" t="e">
        <f>VLOOKUP(T2091,[2]VAT!$A:$D,1,0)</f>
        <v>#N/A</v>
      </c>
      <c r="V2091" s="37" t="s">
        <v>2</v>
      </c>
      <c r="W2091" s="37" t="s">
        <v>2</v>
      </c>
      <c r="X2091" t="e">
        <f>VLOOKUP(T2091,[3]رکوردها!$A:$B,2,0)</f>
        <v>#N/A</v>
      </c>
      <c r="Y2091" t="e">
        <f>VLOOKUP(T2091,[3]رکوردها!$A:$D,4,0)</f>
        <v>#N/A</v>
      </c>
      <c r="Z2091" t="e">
        <f>VLOOKUP(T2091,[3]رکوردها!$A:$C,3,0)</f>
        <v>#N/A</v>
      </c>
      <c r="AA2091" t="e">
        <f>VLOOKUP(T2091,[3]رکوردها!$A:$F,6,0)</f>
        <v>#N/A</v>
      </c>
      <c r="AB2091" t="e">
        <f>VLOOKUP(T2091,[3]رکوردها!$A:$E,5,0)</f>
        <v>#N/A</v>
      </c>
    </row>
    <row r="2092" spans="1:28" s="41" customFormat="1" hidden="1" x14ac:dyDescent="0.2">
      <c r="A2092" s="36">
        <v>178981</v>
      </c>
      <c r="B2092" s="36">
        <v>1328</v>
      </c>
      <c r="C2092" s="36">
        <v>1867</v>
      </c>
      <c r="D2092" s="39" t="s">
        <v>5178</v>
      </c>
      <c r="E2092" s="39"/>
      <c r="F2092" s="37" t="s">
        <v>171</v>
      </c>
      <c r="G2092" s="37" t="s">
        <v>1017</v>
      </c>
      <c r="H2092" s="38">
        <v>3286293</v>
      </c>
      <c r="I2092" s="38">
        <v>0</v>
      </c>
      <c r="J2092" s="38">
        <f t="shared" si="33"/>
        <v>3286293</v>
      </c>
      <c r="K2092" s="38"/>
      <c r="L2092" s="49"/>
      <c r="M2092" s="37" t="s">
        <v>63</v>
      </c>
      <c r="N2092" s="37" t="s">
        <v>64</v>
      </c>
      <c r="O2092" s="37" t="s">
        <v>157</v>
      </c>
      <c r="P2092" s="37" t="s">
        <v>158</v>
      </c>
      <c r="Q2092" s="37" t="s">
        <v>159</v>
      </c>
      <c r="R2092" s="37" t="s">
        <v>160</v>
      </c>
      <c r="S2092" s="37" t="s">
        <v>912</v>
      </c>
      <c r="T2092" s="37" t="s">
        <v>911</v>
      </c>
      <c r="U2092" s="1" t="e">
        <f>VLOOKUP(T2092,[2]VAT!$A:$D,1,0)</f>
        <v>#N/A</v>
      </c>
      <c r="V2092" s="37" t="s">
        <v>2</v>
      </c>
      <c r="W2092" s="37" t="s">
        <v>2</v>
      </c>
      <c r="X2092" t="e">
        <f>VLOOKUP(T2092,[3]رکوردها!$A:$B,2,0)</f>
        <v>#N/A</v>
      </c>
      <c r="Y2092" t="e">
        <f>VLOOKUP(T2092,[3]رکوردها!$A:$D,4,0)</f>
        <v>#N/A</v>
      </c>
      <c r="Z2092" t="e">
        <f>VLOOKUP(T2092,[3]رکوردها!$A:$C,3,0)</f>
        <v>#N/A</v>
      </c>
      <c r="AA2092" t="e">
        <f>VLOOKUP(T2092,[3]رکوردها!$A:$F,6,0)</f>
        <v>#N/A</v>
      </c>
      <c r="AB2092" t="e">
        <f>VLOOKUP(T2092,[3]رکوردها!$A:$E,5,0)</f>
        <v>#N/A</v>
      </c>
    </row>
    <row r="2093" spans="1:28" s="41" customFormat="1" hidden="1" x14ac:dyDescent="0.2">
      <c r="A2093" s="36">
        <v>178982</v>
      </c>
      <c r="B2093" s="36">
        <v>1328</v>
      </c>
      <c r="C2093" s="36">
        <v>1867</v>
      </c>
      <c r="D2093" s="39" t="s">
        <v>5178</v>
      </c>
      <c r="E2093" s="39"/>
      <c r="F2093" s="37" t="s">
        <v>171</v>
      </c>
      <c r="G2093" s="37" t="s">
        <v>1017</v>
      </c>
      <c r="H2093" s="38">
        <v>3286293</v>
      </c>
      <c r="I2093" s="38">
        <v>0</v>
      </c>
      <c r="J2093" s="38">
        <f t="shared" si="33"/>
        <v>3286293</v>
      </c>
      <c r="K2093" s="38"/>
      <c r="L2093" s="49"/>
      <c r="M2093" s="37" t="s">
        <v>63</v>
      </c>
      <c r="N2093" s="37" t="s">
        <v>64</v>
      </c>
      <c r="O2093" s="37" t="s">
        <v>157</v>
      </c>
      <c r="P2093" s="37" t="s">
        <v>158</v>
      </c>
      <c r="Q2093" s="37" t="s">
        <v>159</v>
      </c>
      <c r="R2093" s="37" t="s">
        <v>160</v>
      </c>
      <c r="S2093" s="37" t="s">
        <v>912</v>
      </c>
      <c r="T2093" s="37" t="s">
        <v>911</v>
      </c>
      <c r="U2093" s="1" t="e">
        <f>VLOOKUP(T2093,[2]VAT!$A:$D,1,0)</f>
        <v>#N/A</v>
      </c>
      <c r="V2093" s="37" t="s">
        <v>2</v>
      </c>
      <c r="W2093" s="37" t="s">
        <v>2</v>
      </c>
      <c r="X2093" t="e">
        <f>VLOOKUP(T2093,[3]رکوردها!$A:$B,2,0)</f>
        <v>#N/A</v>
      </c>
      <c r="Y2093" t="e">
        <f>VLOOKUP(T2093,[3]رکوردها!$A:$D,4,0)</f>
        <v>#N/A</v>
      </c>
      <c r="Z2093" t="e">
        <f>VLOOKUP(T2093,[3]رکوردها!$A:$C,3,0)</f>
        <v>#N/A</v>
      </c>
      <c r="AA2093" t="e">
        <f>VLOOKUP(T2093,[3]رکوردها!$A:$F,6,0)</f>
        <v>#N/A</v>
      </c>
      <c r="AB2093" t="e">
        <f>VLOOKUP(T2093,[3]رکوردها!$A:$E,5,0)</f>
        <v>#N/A</v>
      </c>
    </row>
    <row r="2094" spans="1:28" s="41" customFormat="1" hidden="1" x14ac:dyDescent="0.2">
      <c r="A2094" s="36">
        <v>178983</v>
      </c>
      <c r="B2094" s="36">
        <v>1328</v>
      </c>
      <c r="C2094" s="36">
        <v>1867</v>
      </c>
      <c r="D2094" s="39" t="s">
        <v>5178</v>
      </c>
      <c r="E2094" s="39"/>
      <c r="F2094" s="37" t="s">
        <v>171</v>
      </c>
      <c r="G2094" s="37" t="s">
        <v>1017</v>
      </c>
      <c r="H2094" s="38">
        <v>3286293</v>
      </c>
      <c r="I2094" s="38">
        <v>0</v>
      </c>
      <c r="J2094" s="38">
        <f t="shared" si="33"/>
        <v>3286293</v>
      </c>
      <c r="K2094" s="38"/>
      <c r="L2094" s="49"/>
      <c r="M2094" s="37" t="s">
        <v>63</v>
      </c>
      <c r="N2094" s="37" t="s">
        <v>64</v>
      </c>
      <c r="O2094" s="37" t="s">
        <v>157</v>
      </c>
      <c r="P2094" s="37" t="s">
        <v>158</v>
      </c>
      <c r="Q2094" s="37" t="s">
        <v>159</v>
      </c>
      <c r="R2094" s="37" t="s">
        <v>160</v>
      </c>
      <c r="S2094" s="37" t="s">
        <v>912</v>
      </c>
      <c r="T2094" s="37" t="s">
        <v>911</v>
      </c>
      <c r="U2094" s="1" t="e">
        <f>VLOOKUP(T2094,[2]VAT!$A:$D,1,0)</f>
        <v>#N/A</v>
      </c>
      <c r="V2094" s="37" t="s">
        <v>2</v>
      </c>
      <c r="W2094" s="37" t="s">
        <v>2</v>
      </c>
      <c r="X2094" t="e">
        <f>VLOOKUP(T2094,[3]رکوردها!$A:$B,2,0)</f>
        <v>#N/A</v>
      </c>
      <c r="Y2094" t="e">
        <f>VLOOKUP(T2094,[3]رکوردها!$A:$D,4,0)</f>
        <v>#N/A</v>
      </c>
      <c r="Z2094" t="e">
        <f>VLOOKUP(T2094,[3]رکوردها!$A:$C,3,0)</f>
        <v>#N/A</v>
      </c>
      <c r="AA2094" t="e">
        <f>VLOOKUP(T2094,[3]رکوردها!$A:$F,6,0)</f>
        <v>#N/A</v>
      </c>
      <c r="AB2094" t="e">
        <f>VLOOKUP(T2094,[3]رکوردها!$A:$E,5,0)</f>
        <v>#N/A</v>
      </c>
    </row>
    <row r="2095" spans="1:28" s="41" customFormat="1" hidden="1" x14ac:dyDescent="0.2">
      <c r="A2095" s="36">
        <v>178984</v>
      </c>
      <c r="B2095" s="36">
        <v>1328</v>
      </c>
      <c r="C2095" s="36">
        <v>1867</v>
      </c>
      <c r="D2095" s="39" t="s">
        <v>5178</v>
      </c>
      <c r="E2095" s="39"/>
      <c r="F2095" s="37" t="s">
        <v>171</v>
      </c>
      <c r="G2095" s="37" t="s">
        <v>1017</v>
      </c>
      <c r="H2095" s="38">
        <v>3286293</v>
      </c>
      <c r="I2095" s="38">
        <v>0</v>
      </c>
      <c r="J2095" s="38">
        <f t="shared" si="33"/>
        <v>3286293</v>
      </c>
      <c r="K2095" s="38"/>
      <c r="L2095" s="49"/>
      <c r="M2095" s="37" t="s">
        <v>63</v>
      </c>
      <c r="N2095" s="37" t="s">
        <v>64</v>
      </c>
      <c r="O2095" s="37" t="s">
        <v>157</v>
      </c>
      <c r="P2095" s="37" t="s">
        <v>158</v>
      </c>
      <c r="Q2095" s="37" t="s">
        <v>159</v>
      </c>
      <c r="R2095" s="37" t="s">
        <v>160</v>
      </c>
      <c r="S2095" s="37" t="s">
        <v>912</v>
      </c>
      <c r="T2095" s="37" t="s">
        <v>911</v>
      </c>
      <c r="U2095" s="1" t="e">
        <f>VLOOKUP(T2095,[2]VAT!$A:$D,1,0)</f>
        <v>#N/A</v>
      </c>
      <c r="V2095" s="37" t="s">
        <v>2</v>
      </c>
      <c r="W2095" s="37" t="s">
        <v>2</v>
      </c>
      <c r="X2095" t="e">
        <f>VLOOKUP(T2095,[3]رکوردها!$A:$B,2,0)</f>
        <v>#N/A</v>
      </c>
      <c r="Y2095" t="e">
        <f>VLOOKUP(T2095,[3]رکوردها!$A:$D,4,0)</f>
        <v>#N/A</v>
      </c>
      <c r="Z2095" t="e">
        <f>VLOOKUP(T2095,[3]رکوردها!$A:$C,3,0)</f>
        <v>#N/A</v>
      </c>
      <c r="AA2095" t="e">
        <f>VLOOKUP(T2095,[3]رکوردها!$A:$F,6,0)</f>
        <v>#N/A</v>
      </c>
      <c r="AB2095" t="e">
        <f>VLOOKUP(T2095,[3]رکوردها!$A:$E,5,0)</f>
        <v>#N/A</v>
      </c>
    </row>
    <row r="2096" spans="1:28" s="41" customFormat="1" hidden="1" x14ac:dyDescent="0.2">
      <c r="A2096" s="36">
        <v>178985</v>
      </c>
      <c r="B2096" s="36">
        <v>1328</v>
      </c>
      <c r="C2096" s="36">
        <v>1867</v>
      </c>
      <c r="D2096" s="39" t="s">
        <v>5178</v>
      </c>
      <c r="E2096" s="39"/>
      <c r="F2096" s="37" t="s">
        <v>171</v>
      </c>
      <c r="G2096" s="37" t="s">
        <v>1017</v>
      </c>
      <c r="H2096" s="38">
        <v>3286293</v>
      </c>
      <c r="I2096" s="38">
        <v>0</v>
      </c>
      <c r="J2096" s="38">
        <f t="shared" si="33"/>
        <v>3286293</v>
      </c>
      <c r="K2096" s="38"/>
      <c r="L2096" s="49"/>
      <c r="M2096" s="37" t="s">
        <v>63</v>
      </c>
      <c r="N2096" s="37" t="s">
        <v>64</v>
      </c>
      <c r="O2096" s="37" t="s">
        <v>157</v>
      </c>
      <c r="P2096" s="37" t="s">
        <v>158</v>
      </c>
      <c r="Q2096" s="37" t="s">
        <v>159</v>
      </c>
      <c r="R2096" s="37" t="s">
        <v>160</v>
      </c>
      <c r="S2096" s="37" t="s">
        <v>912</v>
      </c>
      <c r="T2096" s="37" t="s">
        <v>911</v>
      </c>
      <c r="U2096" s="1" t="e">
        <f>VLOOKUP(T2096,[2]VAT!$A:$D,1,0)</f>
        <v>#N/A</v>
      </c>
      <c r="V2096" s="37" t="s">
        <v>2</v>
      </c>
      <c r="W2096" s="37" t="s">
        <v>2</v>
      </c>
      <c r="X2096" t="e">
        <f>VLOOKUP(T2096,[3]رکوردها!$A:$B,2,0)</f>
        <v>#N/A</v>
      </c>
      <c r="Y2096" t="e">
        <f>VLOOKUP(T2096,[3]رکوردها!$A:$D,4,0)</f>
        <v>#N/A</v>
      </c>
      <c r="Z2096" t="e">
        <f>VLOOKUP(T2096,[3]رکوردها!$A:$C,3,0)</f>
        <v>#N/A</v>
      </c>
      <c r="AA2096" t="e">
        <f>VLOOKUP(T2096,[3]رکوردها!$A:$F,6,0)</f>
        <v>#N/A</v>
      </c>
      <c r="AB2096" t="e">
        <f>VLOOKUP(T2096,[3]رکوردها!$A:$E,5,0)</f>
        <v>#N/A</v>
      </c>
    </row>
    <row r="2097" spans="1:28" s="41" customFormat="1" hidden="1" x14ac:dyDescent="0.2">
      <c r="A2097" s="36">
        <v>178986</v>
      </c>
      <c r="B2097" s="36">
        <v>1328</v>
      </c>
      <c r="C2097" s="36">
        <v>1867</v>
      </c>
      <c r="D2097" s="39" t="s">
        <v>5178</v>
      </c>
      <c r="E2097" s="39"/>
      <c r="F2097" s="37" t="s">
        <v>171</v>
      </c>
      <c r="G2097" s="37" t="s">
        <v>1017</v>
      </c>
      <c r="H2097" s="38">
        <v>3286293</v>
      </c>
      <c r="I2097" s="38">
        <v>0</v>
      </c>
      <c r="J2097" s="38">
        <f t="shared" si="33"/>
        <v>3286293</v>
      </c>
      <c r="K2097" s="38"/>
      <c r="L2097" s="49"/>
      <c r="M2097" s="37" t="s">
        <v>63</v>
      </c>
      <c r="N2097" s="37" t="s">
        <v>64</v>
      </c>
      <c r="O2097" s="37" t="s">
        <v>157</v>
      </c>
      <c r="P2097" s="37" t="s">
        <v>158</v>
      </c>
      <c r="Q2097" s="37" t="s">
        <v>159</v>
      </c>
      <c r="R2097" s="37" t="s">
        <v>160</v>
      </c>
      <c r="S2097" s="37" t="s">
        <v>912</v>
      </c>
      <c r="T2097" s="37" t="s">
        <v>911</v>
      </c>
      <c r="U2097" s="1" t="e">
        <f>VLOOKUP(T2097,[2]VAT!$A:$D,1,0)</f>
        <v>#N/A</v>
      </c>
      <c r="V2097" s="37" t="s">
        <v>2</v>
      </c>
      <c r="W2097" s="37" t="s">
        <v>2</v>
      </c>
      <c r="X2097" t="e">
        <f>VLOOKUP(T2097,[3]رکوردها!$A:$B,2,0)</f>
        <v>#N/A</v>
      </c>
      <c r="Y2097" t="e">
        <f>VLOOKUP(T2097,[3]رکوردها!$A:$D,4,0)</f>
        <v>#N/A</v>
      </c>
      <c r="Z2097" t="e">
        <f>VLOOKUP(T2097,[3]رکوردها!$A:$C,3,0)</f>
        <v>#N/A</v>
      </c>
      <c r="AA2097" t="e">
        <f>VLOOKUP(T2097,[3]رکوردها!$A:$F,6,0)</f>
        <v>#N/A</v>
      </c>
      <c r="AB2097" t="e">
        <f>VLOOKUP(T2097,[3]رکوردها!$A:$E,5,0)</f>
        <v>#N/A</v>
      </c>
    </row>
    <row r="2098" spans="1:28" s="41" customFormat="1" hidden="1" x14ac:dyDescent="0.2">
      <c r="A2098" s="36">
        <v>178987</v>
      </c>
      <c r="B2098" s="36">
        <v>1328</v>
      </c>
      <c r="C2098" s="36">
        <v>1867</v>
      </c>
      <c r="D2098" s="39" t="s">
        <v>5178</v>
      </c>
      <c r="E2098" s="39"/>
      <c r="F2098" s="37" t="s">
        <v>171</v>
      </c>
      <c r="G2098" s="37" t="s">
        <v>1017</v>
      </c>
      <c r="H2098" s="38">
        <v>3286293</v>
      </c>
      <c r="I2098" s="38">
        <v>0</v>
      </c>
      <c r="J2098" s="38">
        <f t="shared" si="33"/>
        <v>3286293</v>
      </c>
      <c r="K2098" s="38"/>
      <c r="L2098" s="49"/>
      <c r="M2098" s="37" t="s">
        <v>63</v>
      </c>
      <c r="N2098" s="37" t="s">
        <v>64</v>
      </c>
      <c r="O2098" s="37" t="s">
        <v>157</v>
      </c>
      <c r="P2098" s="37" t="s">
        <v>158</v>
      </c>
      <c r="Q2098" s="37" t="s">
        <v>159</v>
      </c>
      <c r="R2098" s="37" t="s">
        <v>160</v>
      </c>
      <c r="S2098" s="37" t="s">
        <v>912</v>
      </c>
      <c r="T2098" s="37" t="s">
        <v>911</v>
      </c>
      <c r="U2098" s="1" t="e">
        <f>VLOOKUP(T2098,[2]VAT!$A:$D,1,0)</f>
        <v>#N/A</v>
      </c>
      <c r="V2098" s="37" t="s">
        <v>2</v>
      </c>
      <c r="W2098" s="37" t="s">
        <v>2</v>
      </c>
      <c r="X2098" t="e">
        <f>VLOOKUP(T2098,[3]رکوردها!$A:$B,2,0)</f>
        <v>#N/A</v>
      </c>
      <c r="Y2098" t="e">
        <f>VLOOKUP(T2098,[3]رکوردها!$A:$D,4,0)</f>
        <v>#N/A</v>
      </c>
      <c r="Z2098" t="e">
        <f>VLOOKUP(T2098,[3]رکوردها!$A:$C,3,0)</f>
        <v>#N/A</v>
      </c>
      <c r="AA2098" t="e">
        <f>VLOOKUP(T2098,[3]رکوردها!$A:$F,6,0)</f>
        <v>#N/A</v>
      </c>
      <c r="AB2098" t="e">
        <f>VLOOKUP(T2098,[3]رکوردها!$A:$E,5,0)</f>
        <v>#N/A</v>
      </c>
    </row>
    <row r="2099" spans="1:28" s="41" customFormat="1" hidden="1" x14ac:dyDescent="0.2">
      <c r="A2099" s="36">
        <v>178988</v>
      </c>
      <c r="B2099" s="36">
        <v>1328</v>
      </c>
      <c r="C2099" s="36">
        <v>1867</v>
      </c>
      <c r="D2099" s="39" t="s">
        <v>5178</v>
      </c>
      <c r="E2099" s="39"/>
      <c r="F2099" s="37" t="s">
        <v>171</v>
      </c>
      <c r="G2099" s="37" t="s">
        <v>1017</v>
      </c>
      <c r="H2099" s="38">
        <v>3286293</v>
      </c>
      <c r="I2099" s="38">
        <v>0</v>
      </c>
      <c r="J2099" s="38">
        <f t="shared" si="33"/>
        <v>3286293</v>
      </c>
      <c r="K2099" s="38"/>
      <c r="L2099" s="49"/>
      <c r="M2099" s="37" t="s">
        <v>63</v>
      </c>
      <c r="N2099" s="37" t="s">
        <v>64</v>
      </c>
      <c r="O2099" s="37" t="s">
        <v>157</v>
      </c>
      <c r="P2099" s="37" t="s">
        <v>158</v>
      </c>
      <c r="Q2099" s="37" t="s">
        <v>159</v>
      </c>
      <c r="R2099" s="37" t="s">
        <v>160</v>
      </c>
      <c r="S2099" s="37" t="s">
        <v>912</v>
      </c>
      <c r="T2099" s="37" t="s">
        <v>911</v>
      </c>
      <c r="U2099" s="1" t="e">
        <f>VLOOKUP(T2099,[2]VAT!$A:$D,1,0)</f>
        <v>#N/A</v>
      </c>
      <c r="V2099" s="37" t="s">
        <v>2</v>
      </c>
      <c r="W2099" s="37" t="s">
        <v>2</v>
      </c>
      <c r="X2099" t="e">
        <f>VLOOKUP(T2099,[3]رکوردها!$A:$B,2,0)</f>
        <v>#N/A</v>
      </c>
      <c r="Y2099" t="e">
        <f>VLOOKUP(T2099,[3]رکوردها!$A:$D,4,0)</f>
        <v>#N/A</v>
      </c>
      <c r="Z2099" t="e">
        <f>VLOOKUP(T2099,[3]رکوردها!$A:$C,3,0)</f>
        <v>#N/A</v>
      </c>
      <c r="AA2099" t="e">
        <f>VLOOKUP(T2099,[3]رکوردها!$A:$F,6,0)</f>
        <v>#N/A</v>
      </c>
      <c r="AB2099" t="e">
        <f>VLOOKUP(T2099,[3]رکوردها!$A:$E,5,0)</f>
        <v>#N/A</v>
      </c>
    </row>
    <row r="2100" spans="1:28" s="41" customFormat="1" hidden="1" x14ac:dyDescent="0.2">
      <c r="A2100" s="36">
        <v>178989</v>
      </c>
      <c r="B2100" s="36">
        <v>1328</v>
      </c>
      <c r="C2100" s="36">
        <v>1867</v>
      </c>
      <c r="D2100" s="39" t="s">
        <v>5178</v>
      </c>
      <c r="E2100" s="39"/>
      <c r="F2100" s="37" t="s">
        <v>171</v>
      </c>
      <c r="G2100" s="37" t="s">
        <v>1017</v>
      </c>
      <c r="H2100" s="38">
        <v>3286293</v>
      </c>
      <c r="I2100" s="38">
        <v>0</v>
      </c>
      <c r="J2100" s="38">
        <f t="shared" si="33"/>
        <v>3286293</v>
      </c>
      <c r="K2100" s="38"/>
      <c r="L2100" s="49"/>
      <c r="M2100" s="37" t="s">
        <v>63</v>
      </c>
      <c r="N2100" s="37" t="s">
        <v>64</v>
      </c>
      <c r="O2100" s="37" t="s">
        <v>157</v>
      </c>
      <c r="P2100" s="37" t="s">
        <v>158</v>
      </c>
      <c r="Q2100" s="37" t="s">
        <v>159</v>
      </c>
      <c r="R2100" s="37" t="s">
        <v>160</v>
      </c>
      <c r="S2100" s="37" t="s">
        <v>912</v>
      </c>
      <c r="T2100" s="37" t="s">
        <v>911</v>
      </c>
      <c r="U2100" s="1" t="e">
        <f>VLOOKUP(T2100,[2]VAT!$A:$D,1,0)</f>
        <v>#N/A</v>
      </c>
      <c r="V2100" s="37" t="s">
        <v>2</v>
      </c>
      <c r="W2100" s="37" t="s">
        <v>2</v>
      </c>
      <c r="X2100" t="e">
        <f>VLOOKUP(T2100,[3]رکوردها!$A:$B,2,0)</f>
        <v>#N/A</v>
      </c>
      <c r="Y2100" t="e">
        <f>VLOOKUP(T2100,[3]رکوردها!$A:$D,4,0)</f>
        <v>#N/A</v>
      </c>
      <c r="Z2100" t="e">
        <f>VLOOKUP(T2100,[3]رکوردها!$A:$C,3,0)</f>
        <v>#N/A</v>
      </c>
      <c r="AA2100" t="e">
        <f>VLOOKUP(T2100,[3]رکوردها!$A:$F,6,0)</f>
        <v>#N/A</v>
      </c>
      <c r="AB2100" t="e">
        <f>VLOOKUP(T2100,[3]رکوردها!$A:$E,5,0)</f>
        <v>#N/A</v>
      </c>
    </row>
    <row r="2101" spans="1:28" s="41" customFormat="1" hidden="1" x14ac:dyDescent="0.2">
      <c r="A2101" s="36">
        <v>178990</v>
      </c>
      <c r="B2101" s="36">
        <v>1328</v>
      </c>
      <c r="C2101" s="36">
        <v>1867</v>
      </c>
      <c r="D2101" s="39" t="s">
        <v>5178</v>
      </c>
      <c r="E2101" s="39"/>
      <c r="F2101" s="37" t="s">
        <v>171</v>
      </c>
      <c r="G2101" s="37" t="s">
        <v>1017</v>
      </c>
      <c r="H2101" s="38">
        <v>3286293</v>
      </c>
      <c r="I2101" s="38">
        <v>0</v>
      </c>
      <c r="J2101" s="38">
        <f t="shared" si="33"/>
        <v>3286293</v>
      </c>
      <c r="K2101" s="38"/>
      <c r="L2101" s="49"/>
      <c r="M2101" s="37" t="s">
        <v>63</v>
      </c>
      <c r="N2101" s="37" t="s">
        <v>64</v>
      </c>
      <c r="O2101" s="37" t="s">
        <v>157</v>
      </c>
      <c r="P2101" s="37" t="s">
        <v>158</v>
      </c>
      <c r="Q2101" s="37" t="s">
        <v>159</v>
      </c>
      <c r="R2101" s="37" t="s">
        <v>160</v>
      </c>
      <c r="S2101" s="37" t="s">
        <v>912</v>
      </c>
      <c r="T2101" s="37" t="s">
        <v>911</v>
      </c>
      <c r="U2101" s="1" t="e">
        <f>VLOOKUP(T2101,[2]VAT!$A:$D,1,0)</f>
        <v>#N/A</v>
      </c>
      <c r="V2101" s="37" t="s">
        <v>2</v>
      </c>
      <c r="W2101" s="37" t="s">
        <v>2</v>
      </c>
      <c r="X2101" t="e">
        <f>VLOOKUP(T2101,[3]رکوردها!$A:$B,2,0)</f>
        <v>#N/A</v>
      </c>
      <c r="Y2101" t="e">
        <f>VLOOKUP(T2101,[3]رکوردها!$A:$D,4,0)</f>
        <v>#N/A</v>
      </c>
      <c r="Z2101" t="e">
        <f>VLOOKUP(T2101,[3]رکوردها!$A:$C,3,0)</f>
        <v>#N/A</v>
      </c>
      <c r="AA2101" t="e">
        <f>VLOOKUP(T2101,[3]رکوردها!$A:$F,6,0)</f>
        <v>#N/A</v>
      </c>
      <c r="AB2101" t="e">
        <f>VLOOKUP(T2101,[3]رکوردها!$A:$E,5,0)</f>
        <v>#N/A</v>
      </c>
    </row>
    <row r="2102" spans="1:28" s="41" customFormat="1" hidden="1" x14ac:dyDescent="0.2">
      <c r="A2102" s="36">
        <v>178991</v>
      </c>
      <c r="B2102" s="36">
        <v>1328</v>
      </c>
      <c r="C2102" s="36">
        <v>1867</v>
      </c>
      <c r="D2102" s="39" t="s">
        <v>5178</v>
      </c>
      <c r="E2102" s="39"/>
      <c r="F2102" s="37" t="s">
        <v>171</v>
      </c>
      <c r="G2102" s="37" t="s">
        <v>1017</v>
      </c>
      <c r="H2102" s="38">
        <v>3286293</v>
      </c>
      <c r="I2102" s="38">
        <v>0</v>
      </c>
      <c r="J2102" s="38">
        <f t="shared" si="33"/>
        <v>3286293</v>
      </c>
      <c r="K2102" s="38"/>
      <c r="L2102" s="49"/>
      <c r="M2102" s="37" t="s">
        <v>63</v>
      </c>
      <c r="N2102" s="37" t="s">
        <v>64</v>
      </c>
      <c r="O2102" s="37" t="s">
        <v>157</v>
      </c>
      <c r="P2102" s="37" t="s">
        <v>158</v>
      </c>
      <c r="Q2102" s="37" t="s">
        <v>159</v>
      </c>
      <c r="R2102" s="37" t="s">
        <v>160</v>
      </c>
      <c r="S2102" s="37" t="s">
        <v>912</v>
      </c>
      <c r="T2102" s="37" t="s">
        <v>911</v>
      </c>
      <c r="U2102" s="1" t="e">
        <f>VLOOKUP(T2102,[2]VAT!$A:$D,1,0)</f>
        <v>#N/A</v>
      </c>
      <c r="V2102" s="37" t="s">
        <v>2</v>
      </c>
      <c r="W2102" s="37" t="s">
        <v>2</v>
      </c>
      <c r="X2102" t="e">
        <f>VLOOKUP(T2102,[3]رکوردها!$A:$B,2,0)</f>
        <v>#N/A</v>
      </c>
      <c r="Y2102" t="e">
        <f>VLOOKUP(T2102,[3]رکوردها!$A:$D,4,0)</f>
        <v>#N/A</v>
      </c>
      <c r="Z2102" t="e">
        <f>VLOOKUP(T2102,[3]رکوردها!$A:$C,3,0)</f>
        <v>#N/A</v>
      </c>
      <c r="AA2102" t="e">
        <f>VLOOKUP(T2102,[3]رکوردها!$A:$F,6,0)</f>
        <v>#N/A</v>
      </c>
      <c r="AB2102" t="e">
        <f>VLOOKUP(T2102,[3]رکوردها!$A:$E,5,0)</f>
        <v>#N/A</v>
      </c>
    </row>
    <row r="2103" spans="1:28" s="41" customFormat="1" hidden="1" x14ac:dyDescent="0.2">
      <c r="A2103" s="36">
        <v>178992</v>
      </c>
      <c r="B2103" s="36">
        <v>1328</v>
      </c>
      <c r="C2103" s="36">
        <v>1867</v>
      </c>
      <c r="D2103" s="39" t="s">
        <v>5178</v>
      </c>
      <c r="E2103" s="39"/>
      <c r="F2103" s="37" t="s">
        <v>171</v>
      </c>
      <c r="G2103" s="37" t="s">
        <v>1017</v>
      </c>
      <c r="H2103" s="38">
        <v>3286293</v>
      </c>
      <c r="I2103" s="38">
        <v>0</v>
      </c>
      <c r="J2103" s="38">
        <f t="shared" si="33"/>
        <v>3286293</v>
      </c>
      <c r="K2103" s="38"/>
      <c r="L2103" s="49"/>
      <c r="M2103" s="37" t="s">
        <v>63</v>
      </c>
      <c r="N2103" s="37" t="s">
        <v>64</v>
      </c>
      <c r="O2103" s="37" t="s">
        <v>157</v>
      </c>
      <c r="P2103" s="37" t="s">
        <v>158</v>
      </c>
      <c r="Q2103" s="37" t="s">
        <v>159</v>
      </c>
      <c r="R2103" s="37" t="s">
        <v>160</v>
      </c>
      <c r="S2103" s="37" t="s">
        <v>912</v>
      </c>
      <c r="T2103" s="37" t="s">
        <v>911</v>
      </c>
      <c r="U2103" s="1" t="e">
        <f>VLOOKUP(T2103,[2]VAT!$A:$D,1,0)</f>
        <v>#N/A</v>
      </c>
      <c r="V2103" s="37" t="s">
        <v>2</v>
      </c>
      <c r="W2103" s="37" t="s">
        <v>2</v>
      </c>
      <c r="X2103" t="e">
        <f>VLOOKUP(T2103,[3]رکوردها!$A:$B,2,0)</f>
        <v>#N/A</v>
      </c>
      <c r="Y2103" t="e">
        <f>VLOOKUP(T2103,[3]رکوردها!$A:$D,4,0)</f>
        <v>#N/A</v>
      </c>
      <c r="Z2103" t="e">
        <f>VLOOKUP(T2103,[3]رکوردها!$A:$C,3,0)</f>
        <v>#N/A</v>
      </c>
      <c r="AA2103" t="e">
        <f>VLOOKUP(T2103,[3]رکوردها!$A:$F,6,0)</f>
        <v>#N/A</v>
      </c>
      <c r="AB2103" t="e">
        <f>VLOOKUP(T2103,[3]رکوردها!$A:$E,5,0)</f>
        <v>#N/A</v>
      </c>
    </row>
    <row r="2104" spans="1:28" s="41" customFormat="1" hidden="1" x14ac:dyDescent="0.2">
      <c r="A2104" s="36">
        <v>178993</v>
      </c>
      <c r="B2104" s="36">
        <v>1328</v>
      </c>
      <c r="C2104" s="36">
        <v>1867</v>
      </c>
      <c r="D2104" s="39" t="s">
        <v>5178</v>
      </c>
      <c r="E2104" s="39"/>
      <c r="F2104" s="37" t="s">
        <v>171</v>
      </c>
      <c r="G2104" s="37" t="s">
        <v>1017</v>
      </c>
      <c r="H2104" s="38">
        <v>3286293</v>
      </c>
      <c r="I2104" s="38">
        <v>0</v>
      </c>
      <c r="J2104" s="38">
        <f t="shared" si="33"/>
        <v>3286293</v>
      </c>
      <c r="K2104" s="38"/>
      <c r="L2104" s="49"/>
      <c r="M2104" s="37" t="s">
        <v>63</v>
      </c>
      <c r="N2104" s="37" t="s">
        <v>64</v>
      </c>
      <c r="O2104" s="37" t="s">
        <v>157</v>
      </c>
      <c r="P2104" s="37" t="s">
        <v>158</v>
      </c>
      <c r="Q2104" s="37" t="s">
        <v>159</v>
      </c>
      <c r="R2104" s="37" t="s">
        <v>160</v>
      </c>
      <c r="S2104" s="37" t="s">
        <v>912</v>
      </c>
      <c r="T2104" s="37" t="s">
        <v>911</v>
      </c>
      <c r="U2104" s="1" t="e">
        <f>VLOOKUP(T2104,[2]VAT!$A:$D,1,0)</f>
        <v>#N/A</v>
      </c>
      <c r="V2104" s="37" t="s">
        <v>2</v>
      </c>
      <c r="W2104" s="37" t="s">
        <v>2</v>
      </c>
      <c r="X2104" t="e">
        <f>VLOOKUP(T2104,[3]رکوردها!$A:$B,2,0)</f>
        <v>#N/A</v>
      </c>
      <c r="Y2104" t="e">
        <f>VLOOKUP(T2104,[3]رکوردها!$A:$D,4,0)</f>
        <v>#N/A</v>
      </c>
      <c r="Z2104" t="e">
        <f>VLOOKUP(T2104,[3]رکوردها!$A:$C,3,0)</f>
        <v>#N/A</v>
      </c>
      <c r="AA2104" t="e">
        <f>VLOOKUP(T2104,[3]رکوردها!$A:$F,6,0)</f>
        <v>#N/A</v>
      </c>
      <c r="AB2104" t="e">
        <f>VLOOKUP(T2104,[3]رکوردها!$A:$E,5,0)</f>
        <v>#N/A</v>
      </c>
    </row>
    <row r="2105" spans="1:28" s="41" customFormat="1" hidden="1" x14ac:dyDescent="0.2">
      <c r="A2105" s="36">
        <v>178994</v>
      </c>
      <c r="B2105" s="36">
        <v>1328</v>
      </c>
      <c r="C2105" s="36">
        <v>1867</v>
      </c>
      <c r="D2105" s="39" t="s">
        <v>5178</v>
      </c>
      <c r="E2105" s="39"/>
      <c r="F2105" s="37" t="s">
        <v>171</v>
      </c>
      <c r="G2105" s="37" t="s">
        <v>971</v>
      </c>
      <c r="H2105" s="38">
        <v>3286293</v>
      </c>
      <c r="I2105" s="38">
        <v>0</v>
      </c>
      <c r="J2105" s="38">
        <f t="shared" si="33"/>
        <v>3286293</v>
      </c>
      <c r="K2105" s="38"/>
      <c r="L2105" s="49"/>
      <c r="M2105" s="37" t="s">
        <v>63</v>
      </c>
      <c r="N2105" s="37" t="s">
        <v>64</v>
      </c>
      <c r="O2105" s="37" t="s">
        <v>157</v>
      </c>
      <c r="P2105" s="37" t="s">
        <v>158</v>
      </c>
      <c r="Q2105" s="37" t="s">
        <v>159</v>
      </c>
      <c r="R2105" s="37" t="s">
        <v>160</v>
      </c>
      <c r="S2105" s="37" t="s">
        <v>912</v>
      </c>
      <c r="T2105" s="37" t="s">
        <v>911</v>
      </c>
      <c r="U2105" s="1" t="e">
        <f>VLOOKUP(T2105,[2]VAT!$A:$D,1,0)</f>
        <v>#N/A</v>
      </c>
      <c r="V2105" s="37" t="s">
        <v>2</v>
      </c>
      <c r="W2105" s="37" t="s">
        <v>2</v>
      </c>
      <c r="X2105" t="e">
        <f>VLOOKUP(T2105,[3]رکوردها!$A:$B,2,0)</f>
        <v>#N/A</v>
      </c>
      <c r="Y2105" t="e">
        <f>VLOOKUP(T2105,[3]رکوردها!$A:$D,4,0)</f>
        <v>#N/A</v>
      </c>
      <c r="Z2105" t="e">
        <f>VLOOKUP(T2105,[3]رکوردها!$A:$C,3,0)</f>
        <v>#N/A</v>
      </c>
      <c r="AA2105" t="e">
        <f>VLOOKUP(T2105,[3]رکوردها!$A:$F,6,0)</f>
        <v>#N/A</v>
      </c>
      <c r="AB2105" t="e">
        <f>VLOOKUP(T2105,[3]رکوردها!$A:$E,5,0)</f>
        <v>#N/A</v>
      </c>
    </row>
    <row r="2106" spans="1:28" s="41" customFormat="1" hidden="1" x14ac:dyDescent="0.2">
      <c r="A2106" s="36">
        <v>178995</v>
      </c>
      <c r="B2106" s="36">
        <v>1328</v>
      </c>
      <c r="C2106" s="36">
        <v>1867</v>
      </c>
      <c r="D2106" s="39" t="s">
        <v>5178</v>
      </c>
      <c r="E2106" s="39"/>
      <c r="F2106" s="37" t="s">
        <v>171</v>
      </c>
      <c r="G2106" s="37" t="s">
        <v>971</v>
      </c>
      <c r="H2106" s="38">
        <v>3286293</v>
      </c>
      <c r="I2106" s="38">
        <v>0</v>
      </c>
      <c r="J2106" s="38">
        <f t="shared" si="33"/>
        <v>3286293</v>
      </c>
      <c r="K2106" s="38"/>
      <c r="L2106" s="49"/>
      <c r="M2106" s="37" t="s">
        <v>63</v>
      </c>
      <c r="N2106" s="37" t="s">
        <v>64</v>
      </c>
      <c r="O2106" s="37" t="s">
        <v>157</v>
      </c>
      <c r="P2106" s="37" t="s">
        <v>158</v>
      </c>
      <c r="Q2106" s="37" t="s">
        <v>159</v>
      </c>
      <c r="R2106" s="37" t="s">
        <v>160</v>
      </c>
      <c r="S2106" s="37" t="s">
        <v>912</v>
      </c>
      <c r="T2106" s="37" t="s">
        <v>911</v>
      </c>
      <c r="U2106" s="1" t="e">
        <f>VLOOKUP(T2106,[2]VAT!$A:$D,1,0)</f>
        <v>#N/A</v>
      </c>
      <c r="V2106" s="37" t="s">
        <v>2</v>
      </c>
      <c r="W2106" s="37" t="s">
        <v>2</v>
      </c>
      <c r="X2106" t="e">
        <f>VLOOKUP(T2106,[3]رکوردها!$A:$B,2,0)</f>
        <v>#N/A</v>
      </c>
      <c r="Y2106" t="e">
        <f>VLOOKUP(T2106,[3]رکوردها!$A:$D,4,0)</f>
        <v>#N/A</v>
      </c>
      <c r="Z2106" t="e">
        <f>VLOOKUP(T2106,[3]رکوردها!$A:$C,3,0)</f>
        <v>#N/A</v>
      </c>
      <c r="AA2106" t="e">
        <f>VLOOKUP(T2106,[3]رکوردها!$A:$F,6,0)</f>
        <v>#N/A</v>
      </c>
      <c r="AB2106" t="e">
        <f>VLOOKUP(T2106,[3]رکوردها!$A:$E,5,0)</f>
        <v>#N/A</v>
      </c>
    </row>
    <row r="2107" spans="1:28" s="41" customFormat="1" hidden="1" x14ac:dyDescent="0.2">
      <c r="A2107" s="36">
        <v>178996</v>
      </c>
      <c r="B2107" s="36">
        <v>1328</v>
      </c>
      <c r="C2107" s="36">
        <v>1867</v>
      </c>
      <c r="D2107" s="39" t="s">
        <v>5178</v>
      </c>
      <c r="E2107" s="39"/>
      <c r="F2107" s="37" t="s">
        <v>171</v>
      </c>
      <c r="G2107" s="37" t="s">
        <v>971</v>
      </c>
      <c r="H2107" s="38">
        <v>3286293</v>
      </c>
      <c r="I2107" s="38">
        <v>0</v>
      </c>
      <c r="J2107" s="38">
        <f t="shared" si="33"/>
        <v>3286293</v>
      </c>
      <c r="K2107" s="38"/>
      <c r="L2107" s="49"/>
      <c r="M2107" s="37" t="s">
        <v>63</v>
      </c>
      <c r="N2107" s="37" t="s">
        <v>64</v>
      </c>
      <c r="O2107" s="37" t="s">
        <v>157</v>
      </c>
      <c r="P2107" s="37" t="s">
        <v>158</v>
      </c>
      <c r="Q2107" s="37" t="s">
        <v>159</v>
      </c>
      <c r="R2107" s="37" t="s">
        <v>160</v>
      </c>
      <c r="S2107" s="37" t="s">
        <v>912</v>
      </c>
      <c r="T2107" s="37" t="s">
        <v>911</v>
      </c>
      <c r="U2107" s="1" t="e">
        <f>VLOOKUP(T2107,[2]VAT!$A:$D,1,0)</f>
        <v>#N/A</v>
      </c>
      <c r="V2107" s="37" t="s">
        <v>2</v>
      </c>
      <c r="W2107" s="37" t="s">
        <v>2</v>
      </c>
      <c r="X2107" t="e">
        <f>VLOOKUP(T2107,[3]رکوردها!$A:$B,2,0)</f>
        <v>#N/A</v>
      </c>
      <c r="Y2107" t="e">
        <f>VLOOKUP(T2107,[3]رکوردها!$A:$D,4,0)</f>
        <v>#N/A</v>
      </c>
      <c r="Z2107" t="e">
        <f>VLOOKUP(T2107,[3]رکوردها!$A:$C,3,0)</f>
        <v>#N/A</v>
      </c>
      <c r="AA2107" t="e">
        <f>VLOOKUP(T2107,[3]رکوردها!$A:$F,6,0)</f>
        <v>#N/A</v>
      </c>
      <c r="AB2107" t="e">
        <f>VLOOKUP(T2107,[3]رکوردها!$A:$E,5,0)</f>
        <v>#N/A</v>
      </c>
    </row>
    <row r="2108" spans="1:28" s="41" customFormat="1" hidden="1" x14ac:dyDescent="0.2">
      <c r="A2108" s="36">
        <v>178997</v>
      </c>
      <c r="B2108" s="36">
        <v>1328</v>
      </c>
      <c r="C2108" s="36">
        <v>1867</v>
      </c>
      <c r="D2108" s="39" t="s">
        <v>5178</v>
      </c>
      <c r="E2108" s="39"/>
      <c r="F2108" s="37" t="s">
        <v>171</v>
      </c>
      <c r="G2108" s="37" t="s">
        <v>971</v>
      </c>
      <c r="H2108" s="38">
        <v>3286293</v>
      </c>
      <c r="I2108" s="38">
        <v>0</v>
      </c>
      <c r="J2108" s="38">
        <f t="shared" si="33"/>
        <v>3286293</v>
      </c>
      <c r="K2108" s="38"/>
      <c r="L2108" s="49"/>
      <c r="M2108" s="37" t="s">
        <v>63</v>
      </c>
      <c r="N2108" s="37" t="s">
        <v>64</v>
      </c>
      <c r="O2108" s="37" t="s">
        <v>157</v>
      </c>
      <c r="P2108" s="37" t="s">
        <v>158</v>
      </c>
      <c r="Q2108" s="37" t="s">
        <v>159</v>
      </c>
      <c r="R2108" s="37" t="s">
        <v>160</v>
      </c>
      <c r="S2108" s="37" t="s">
        <v>912</v>
      </c>
      <c r="T2108" s="37" t="s">
        <v>911</v>
      </c>
      <c r="U2108" s="1" t="e">
        <f>VLOOKUP(T2108,[2]VAT!$A:$D,1,0)</f>
        <v>#N/A</v>
      </c>
      <c r="V2108" s="37" t="s">
        <v>2</v>
      </c>
      <c r="W2108" s="37" t="s">
        <v>2</v>
      </c>
      <c r="X2108" t="e">
        <f>VLOOKUP(T2108,[3]رکوردها!$A:$B,2,0)</f>
        <v>#N/A</v>
      </c>
      <c r="Y2108" t="e">
        <f>VLOOKUP(T2108,[3]رکوردها!$A:$D,4,0)</f>
        <v>#N/A</v>
      </c>
      <c r="Z2108" t="e">
        <f>VLOOKUP(T2108,[3]رکوردها!$A:$C,3,0)</f>
        <v>#N/A</v>
      </c>
      <c r="AA2108" t="e">
        <f>VLOOKUP(T2108,[3]رکوردها!$A:$F,6,0)</f>
        <v>#N/A</v>
      </c>
      <c r="AB2108" t="e">
        <f>VLOOKUP(T2108,[3]رکوردها!$A:$E,5,0)</f>
        <v>#N/A</v>
      </c>
    </row>
    <row r="2109" spans="1:28" s="41" customFormat="1" hidden="1" x14ac:dyDescent="0.2">
      <c r="A2109" s="36">
        <v>178998</v>
      </c>
      <c r="B2109" s="36">
        <v>1328</v>
      </c>
      <c r="C2109" s="36">
        <v>1867</v>
      </c>
      <c r="D2109" s="39" t="s">
        <v>5178</v>
      </c>
      <c r="E2109" s="39"/>
      <c r="F2109" s="37" t="s">
        <v>171</v>
      </c>
      <c r="G2109" s="37" t="s">
        <v>971</v>
      </c>
      <c r="H2109" s="38">
        <v>3286293</v>
      </c>
      <c r="I2109" s="38">
        <v>0</v>
      </c>
      <c r="J2109" s="38">
        <f t="shared" si="33"/>
        <v>3286293</v>
      </c>
      <c r="K2109" s="38"/>
      <c r="L2109" s="49"/>
      <c r="M2109" s="37" t="s">
        <v>63</v>
      </c>
      <c r="N2109" s="37" t="s">
        <v>64</v>
      </c>
      <c r="O2109" s="37" t="s">
        <v>157</v>
      </c>
      <c r="P2109" s="37" t="s">
        <v>158</v>
      </c>
      <c r="Q2109" s="37" t="s">
        <v>159</v>
      </c>
      <c r="R2109" s="37" t="s">
        <v>160</v>
      </c>
      <c r="S2109" s="37" t="s">
        <v>912</v>
      </c>
      <c r="T2109" s="37" t="s">
        <v>911</v>
      </c>
      <c r="U2109" s="1" t="e">
        <f>VLOOKUP(T2109,[2]VAT!$A:$D,1,0)</f>
        <v>#N/A</v>
      </c>
      <c r="V2109" s="37" t="s">
        <v>2</v>
      </c>
      <c r="W2109" s="37" t="s">
        <v>2</v>
      </c>
      <c r="X2109" t="e">
        <f>VLOOKUP(T2109,[3]رکوردها!$A:$B,2,0)</f>
        <v>#N/A</v>
      </c>
      <c r="Y2109" t="e">
        <f>VLOOKUP(T2109,[3]رکوردها!$A:$D,4,0)</f>
        <v>#N/A</v>
      </c>
      <c r="Z2109" t="e">
        <f>VLOOKUP(T2109,[3]رکوردها!$A:$C,3,0)</f>
        <v>#N/A</v>
      </c>
      <c r="AA2109" t="e">
        <f>VLOOKUP(T2109,[3]رکوردها!$A:$F,6,0)</f>
        <v>#N/A</v>
      </c>
      <c r="AB2109" t="e">
        <f>VLOOKUP(T2109,[3]رکوردها!$A:$E,5,0)</f>
        <v>#N/A</v>
      </c>
    </row>
    <row r="2110" spans="1:28" s="41" customFormat="1" hidden="1" x14ac:dyDescent="0.2">
      <c r="A2110" s="36">
        <v>178999</v>
      </c>
      <c r="B2110" s="36">
        <v>1328</v>
      </c>
      <c r="C2110" s="36">
        <v>1867</v>
      </c>
      <c r="D2110" s="39" t="s">
        <v>5178</v>
      </c>
      <c r="E2110" s="39"/>
      <c r="F2110" s="37" t="s">
        <v>171</v>
      </c>
      <c r="G2110" s="37" t="s">
        <v>971</v>
      </c>
      <c r="H2110" s="38">
        <v>3286293</v>
      </c>
      <c r="I2110" s="38">
        <v>0</v>
      </c>
      <c r="J2110" s="38">
        <f t="shared" si="33"/>
        <v>3286293</v>
      </c>
      <c r="K2110" s="38"/>
      <c r="L2110" s="49"/>
      <c r="M2110" s="37" t="s">
        <v>63</v>
      </c>
      <c r="N2110" s="37" t="s">
        <v>64</v>
      </c>
      <c r="O2110" s="37" t="s">
        <v>157</v>
      </c>
      <c r="P2110" s="37" t="s">
        <v>158</v>
      </c>
      <c r="Q2110" s="37" t="s">
        <v>159</v>
      </c>
      <c r="R2110" s="37" t="s">
        <v>160</v>
      </c>
      <c r="S2110" s="37" t="s">
        <v>912</v>
      </c>
      <c r="T2110" s="37" t="s">
        <v>911</v>
      </c>
      <c r="U2110" s="1" t="e">
        <f>VLOOKUP(T2110,[2]VAT!$A:$D,1,0)</f>
        <v>#N/A</v>
      </c>
      <c r="V2110" s="37" t="s">
        <v>2</v>
      </c>
      <c r="W2110" s="37" t="s">
        <v>2</v>
      </c>
      <c r="X2110" t="e">
        <f>VLOOKUP(T2110,[3]رکوردها!$A:$B,2,0)</f>
        <v>#N/A</v>
      </c>
      <c r="Y2110" t="e">
        <f>VLOOKUP(T2110,[3]رکوردها!$A:$D,4,0)</f>
        <v>#N/A</v>
      </c>
      <c r="Z2110" t="e">
        <f>VLOOKUP(T2110,[3]رکوردها!$A:$C,3,0)</f>
        <v>#N/A</v>
      </c>
      <c r="AA2110" t="e">
        <f>VLOOKUP(T2110,[3]رکوردها!$A:$F,6,0)</f>
        <v>#N/A</v>
      </c>
      <c r="AB2110" t="e">
        <f>VLOOKUP(T2110,[3]رکوردها!$A:$E,5,0)</f>
        <v>#N/A</v>
      </c>
    </row>
    <row r="2111" spans="1:28" s="41" customFormat="1" hidden="1" x14ac:dyDescent="0.2">
      <c r="A2111" s="36">
        <v>179000</v>
      </c>
      <c r="B2111" s="36">
        <v>1328</v>
      </c>
      <c r="C2111" s="36">
        <v>1867</v>
      </c>
      <c r="D2111" s="39" t="s">
        <v>5178</v>
      </c>
      <c r="E2111" s="39"/>
      <c r="F2111" s="37" t="s">
        <v>171</v>
      </c>
      <c r="G2111" s="37" t="s">
        <v>970</v>
      </c>
      <c r="H2111" s="38">
        <v>3286293</v>
      </c>
      <c r="I2111" s="38">
        <v>0</v>
      </c>
      <c r="J2111" s="38">
        <f t="shared" si="33"/>
        <v>3286293</v>
      </c>
      <c r="K2111" s="38"/>
      <c r="L2111" s="49"/>
      <c r="M2111" s="37" t="s">
        <v>63</v>
      </c>
      <c r="N2111" s="37" t="s">
        <v>64</v>
      </c>
      <c r="O2111" s="37" t="s">
        <v>157</v>
      </c>
      <c r="P2111" s="37" t="s">
        <v>158</v>
      </c>
      <c r="Q2111" s="37" t="s">
        <v>159</v>
      </c>
      <c r="R2111" s="37" t="s">
        <v>160</v>
      </c>
      <c r="S2111" s="37" t="s">
        <v>912</v>
      </c>
      <c r="T2111" s="37" t="s">
        <v>911</v>
      </c>
      <c r="U2111" s="1" t="e">
        <f>VLOOKUP(T2111,[2]VAT!$A:$D,1,0)</f>
        <v>#N/A</v>
      </c>
      <c r="V2111" s="37" t="s">
        <v>2</v>
      </c>
      <c r="W2111" s="37" t="s">
        <v>2</v>
      </c>
      <c r="X2111" t="e">
        <f>VLOOKUP(T2111,[3]رکوردها!$A:$B,2,0)</f>
        <v>#N/A</v>
      </c>
      <c r="Y2111" t="e">
        <f>VLOOKUP(T2111,[3]رکوردها!$A:$D,4,0)</f>
        <v>#N/A</v>
      </c>
      <c r="Z2111" t="e">
        <f>VLOOKUP(T2111,[3]رکوردها!$A:$C,3,0)</f>
        <v>#N/A</v>
      </c>
      <c r="AA2111" t="e">
        <f>VLOOKUP(T2111,[3]رکوردها!$A:$F,6,0)</f>
        <v>#N/A</v>
      </c>
      <c r="AB2111" t="e">
        <f>VLOOKUP(T2111,[3]رکوردها!$A:$E,5,0)</f>
        <v>#N/A</v>
      </c>
    </row>
    <row r="2112" spans="1:28" s="41" customFormat="1" hidden="1" x14ac:dyDescent="0.2">
      <c r="A2112" s="36">
        <v>179001</v>
      </c>
      <c r="B2112" s="36">
        <v>1328</v>
      </c>
      <c r="C2112" s="36">
        <v>1867</v>
      </c>
      <c r="D2112" s="39" t="s">
        <v>5178</v>
      </c>
      <c r="E2112" s="39"/>
      <c r="F2112" s="37" t="s">
        <v>171</v>
      </c>
      <c r="G2112" s="37" t="s">
        <v>1015</v>
      </c>
      <c r="H2112" s="38">
        <v>3286293</v>
      </c>
      <c r="I2112" s="38">
        <v>0</v>
      </c>
      <c r="J2112" s="38">
        <f t="shared" si="33"/>
        <v>3286293</v>
      </c>
      <c r="K2112" s="38"/>
      <c r="L2112" s="49"/>
      <c r="M2112" s="37" t="s">
        <v>63</v>
      </c>
      <c r="N2112" s="37" t="s">
        <v>64</v>
      </c>
      <c r="O2112" s="37" t="s">
        <v>157</v>
      </c>
      <c r="P2112" s="37" t="s">
        <v>158</v>
      </c>
      <c r="Q2112" s="37" t="s">
        <v>159</v>
      </c>
      <c r="R2112" s="37" t="s">
        <v>160</v>
      </c>
      <c r="S2112" s="37" t="s">
        <v>912</v>
      </c>
      <c r="T2112" s="37" t="s">
        <v>911</v>
      </c>
      <c r="U2112" s="1" t="e">
        <f>VLOOKUP(T2112,[2]VAT!$A:$D,1,0)</f>
        <v>#N/A</v>
      </c>
      <c r="V2112" s="37" t="s">
        <v>2</v>
      </c>
      <c r="W2112" s="37" t="s">
        <v>2</v>
      </c>
      <c r="X2112" t="e">
        <f>VLOOKUP(T2112,[3]رکوردها!$A:$B,2,0)</f>
        <v>#N/A</v>
      </c>
      <c r="Y2112" t="e">
        <f>VLOOKUP(T2112,[3]رکوردها!$A:$D,4,0)</f>
        <v>#N/A</v>
      </c>
      <c r="Z2112" t="e">
        <f>VLOOKUP(T2112,[3]رکوردها!$A:$C,3,0)</f>
        <v>#N/A</v>
      </c>
      <c r="AA2112" t="e">
        <f>VLOOKUP(T2112,[3]رکوردها!$A:$F,6,0)</f>
        <v>#N/A</v>
      </c>
      <c r="AB2112" t="e">
        <f>VLOOKUP(T2112,[3]رکوردها!$A:$E,5,0)</f>
        <v>#N/A</v>
      </c>
    </row>
    <row r="2113" spans="1:28" s="41" customFormat="1" hidden="1" x14ac:dyDescent="0.2">
      <c r="A2113" s="36">
        <v>179002</v>
      </c>
      <c r="B2113" s="36">
        <v>1328</v>
      </c>
      <c r="C2113" s="36">
        <v>1867</v>
      </c>
      <c r="D2113" s="39" t="s">
        <v>5178</v>
      </c>
      <c r="E2113" s="39"/>
      <c r="F2113" s="37" t="s">
        <v>171</v>
      </c>
      <c r="G2113" s="37" t="s">
        <v>1015</v>
      </c>
      <c r="H2113" s="38">
        <v>3286293</v>
      </c>
      <c r="I2113" s="38">
        <v>0</v>
      </c>
      <c r="J2113" s="38">
        <f t="shared" si="33"/>
        <v>3286293</v>
      </c>
      <c r="K2113" s="38"/>
      <c r="L2113" s="49"/>
      <c r="M2113" s="37" t="s">
        <v>63</v>
      </c>
      <c r="N2113" s="37" t="s">
        <v>64</v>
      </c>
      <c r="O2113" s="37" t="s">
        <v>157</v>
      </c>
      <c r="P2113" s="37" t="s">
        <v>158</v>
      </c>
      <c r="Q2113" s="37" t="s">
        <v>159</v>
      </c>
      <c r="R2113" s="37" t="s">
        <v>160</v>
      </c>
      <c r="S2113" s="37" t="s">
        <v>912</v>
      </c>
      <c r="T2113" s="37" t="s">
        <v>911</v>
      </c>
      <c r="U2113" s="1" t="e">
        <f>VLOOKUP(T2113,[2]VAT!$A:$D,1,0)</f>
        <v>#N/A</v>
      </c>
      <c r="V2113" s="37" t="s">
        <v>2</v>
      </c>
      <c r="W2113" s="37" t="s">
        <v>2</v>
      </c>
      <c r="X2113" t="e">
        <f>VLOOKUP(T2113,[3]رکوردها!$A:$B,2,0)</f>
        <v>#N/A</v>
      </c>
      <c r="Y2113" t="e">
        <f>VLOOKUP(T2113,[3]رکوردها!$A:$D,4,0)</f>
        <v>#N/A</v>
      </c>
      <c r="Z2113" t="e">
        <f>VLOOKUP(T2113,[3]رکوردها!$A:$C,3,0)</f>
        <v>#N/A</v>
      </c>
      <c r="AA2113" t="e">
        <f>VLOOKUP(T2113,[3]رکوردها!$A:$F,6,0)</f>
        <v>#N/A</v>
      </c>
      <c r="AB2113" t="e">
        <f>VLOOKUP(T2113,[3]رکوردها!$A:$E,5,0)</f>
        <v>#N/A</v>
      </c>
    </row>
    <row r="2114" spans="1:28" s="41" customFormat="1" hidden="1" x14ac:dyDescent="0.2">
      <c r="A2114" s="36">
        <v>179003</v>
      </c>
      <c r="B2114" s="36">
        <v>1328</v>
      </c>
      <c r="C2114" s="36">
        <v>1867</v>
      </c>
      <c r="D2114" s="39" t="s">
        <v>5178</v>
      </c>
      <c r="E2114" s="39"/>
      <c r="F2114" s="37" t="s">
        <v>171</v>
      </c>
      <c r="G2114" s="37" t="s">
        <v>965</v>
      </c>
      <c r="H2114" s="38">
        <v>3286293</v>
      </c>
      <c r="I2114" s="38">
        <v>0</v>
      </c>
      <c r="J2114" s="38">
        <f t="shared" si="33"/>
        <v>3286293</v>
      </c>
      <c r="K2114" s="38"/>
      <c r="L2114" s="49"/>
      <c r="M2114" s="37" t="s">
        <v>63</v>
      </c>
      <c r="N2114" s="37" t="s">
        <v>64</v>
      </c>
      <c r="O2114" s="37" t="s">
        <v>157</v>
      </c>
      <c r="P2114" s="37" t="s">
        <v>158</v>
      </c>
      <c r="Q2114" s="37" t="s">
        <v>159</v>
      </c>
      <c r="R2114" s="37" t="s">
        <v>160</v>
      </c>
      <c r="S2114" s="37" t="s">
        <v>912</v>
      </c>
      <c r="T2114" s="37" t="s">
        <v>911</v>
      </c>
      <c r="U2114" s="1" t="e">
        <f>VLOOKUP(T2114,[2]VAT!$A:$D,1,0)</f>
        <v>#N/A</v>
      </c>
      <c r="V2114" s="37" t="s">
        <v>2</v>
      </c>
      <c r="W2114" s="37" t="s">
        <v>2</v>
      </c>
      <c r="X2114" t="e">
        <f>VLOOKUP(T2114,[3]رکوردها!$A:$B,2,0)</f>
        <v>#N/A</v>
      </c>
      <c r="Y2114" t="e">
        <f>VLOOKUP(T2114,[3]رکوردها!$A:$D,4,0)</f>
        <v>#N/A</v>
      </c>
      <c r="Z2114" t="e">
        <f>VLOOKUP(T2114,[3]رکوردها!$A:$C,3,0)</f>
        <v>#N/A</v>
      </c>
      <c r="AA2114" t="e">
        <f>VLOOKUP(T2114,[3]رکوردها!$A:$F,6,0)</f>
        <v>#N/A</v>
      </c>
      <c r="AB2114" t="e">
        <f>VLOOKUP(T2114,[3]رکوردها!$A:$E,5,0)</f>
        <v>#N/A</v>
      </c>
    </row>
    <row r="2115" spans="1:28" s="41" customFormat="1" hidden="1" x14ac:dyDescent="0.2">
      <c r="A2115" s="36">
        <v>179004</v>
      </c>
      <c r="B2115" s="36">
        <v>1328</v>
      </c>
      <c r="C2115" s="36">
        <v>1867</v>
      </c>
      <c r="D2115" s="39" t="s">
        <v>5178</v>
      </c>
      <c r="E2115" s="39"/>
      <c r="F2115" s="37" t="s">
        <v>171</v>
      </c>
      <c r="G2115" s="37" t="s">
        <v>965</v>
      </c>
      <c r="H2115" s="38">
        <v>3286293</v>
      </c>
      <c r="I2115" s="38">
        <v>0</v>
      </c>
      <c r="J2115" s="38">
        <f t="shared" si="33"/>
        <v>3286293</v>
      </c>
      <c r="K2115" s="38"/>
      <c r="L2115" s="49"/>
      <c r="M2115" s="37" t="s">
        <v>63</v>
      </c>
      <c r="N2115" s="37" t="s">
        <v>64</v>
      </c>
      <c r="O2115" s="37" t="s">
        <v>157</v>
      </c>
      <c r="P2115" s="37" t="s">
        <v>158</v>
      </c>
      <c r="Q2115" s="37" t="s">
        <v>159</v>
      </c>
      <c r="R2115" s="37" t="s">
        <v>160</v>
      </c>
      <c r="S2115" s="37" t="s">
        <v>912</v>
      </c>
      <c r="T2115" s="37" t="s">
        <v>911</v>
      </c>
      <c r="U2115" s="1" t="e">
        <f>VLOOKUP(T2115,[2]VAT!$A:$D,1,0)</f>
        <v>#N/A</v>
      </c>
      <c r="V2115" s="37" t="s">
        <v>2</v>
      </c>
      <c r="W2115" s="37" t="s">
        <v>2</v>
      </c>
      <c r="X2115" t="e">
        <f>VLOOKUP(T2115,[3]رکوردها!$A:$B,2,0)</f>
        <v>#N/A</v>
      </c>
      <c r="Y2115" t="e">
        <f>VLOOKUP(T2115,[3]رکوردها!$A:$D,4,0)</f>
        <v>#N/A</v>
      </c>
      <c r="Z2115" t="e">
        <f>VLOOKUP(T2115,[3]رکوردها!$A:$C,3,0)</f>
        <v>#N/A</v>
      </c>
      <c r="AA2115" t="e">
        <f>VLOOKUP(T2115,[3]رکوردها!$A:$F,6,0)</f>
        <v>#N/A</v>
      </c>
      <c r="AB2115" t="e">
        <f>VLOOKUP(T2115,[3]رکوردها!$A:$E,5,0)</f>
        <v>#N/A</v>
      </c>
    </row>
    <row r="2116" spans="1:28" s="41" customFormat="1" hidden="1" x14ac:dyDescent="0.2">
      <c r="A2116" s="36">
        <v>179005</v>
      </c>
      <c r="B2116" s="36">
        <v>1328</v>
      </c>
      <c r="C2116" s="36">
        <v>1867</v>
      </c>
      <c r="D2116" s="39" t="s">
        <v>5178</v>
      </c>
      <c r="E2116" s="39"/>
      <c r="F2116" s="37" t="s">
        <v>171</v>
      </c>
      <c r="G2116" s="37" t="s">
        <v>965</v>
      </c>
      <c r="H2116" s="38">
        <v>3286293</v>
      </c>
      <c r="I2116" s="38">
        <v>0</v>
      </c>
      <c r="J2116" s="38">
        <f t="shared" si="33"/>
        <v>3286293</v>
      </c>
      <c r="K2116" s="38"/>
      <c r="L2116" s="49"/>
      <c r="M2116" s="37" t="s">
        <v>63</v>
      </c>
      <c r="N2116" s="37" t="s">
        <v>64</v>
      </c>
      <c r="O2116" s="37" t="s">
        <v>157</v>
      </c>
      <c r="P2116" s="37" t="s">
        <v>158</v>
      </c>
      <c r="Q2116" s="37" t="s">
        <v>159</v>
      </c>
      <c r="R2116" s="37" t="s">
        <v>160</v>
      </c>
      <c r="S2116" s="37" t="s">
        <v>912</v>
      </c>
      <c r="T2116" s="37" t="s">
        <v>911</v>
      </c>
      <c r="U2116" s="1" t="e">
        <f>VLOOKUP(T2116,[2]VAT!$A:$D,1,0)</f>
        <v>#N/A</v>
      </c>
      <c r="V2116" s="37" t="s">
        <v>2</v>
      </c>
      <c r="W2116" s="37" t="s">
        <v>2</v>
      </c>
      <c r="X2116" t="e">
        <f>VLOOKUP(T2116,[3]رکوردها!$A:$B,2,0)</f>
        <v>#N/A</v>
      </c>
      <c r="Y2116" t="e">
        <f>VLOOKUP(T2116,[3]رکوردها!$A:$D,4,0)</f>
        <v>#N/A</v>
      </c>
      <c r="Z2116" t="e">
        <f>VLOOKUP(T2116,[3]رکوردها!$A:$C,3,0)</f>
        <v>#N/A</v>
      </c>
      <c r="AA2116" t="e">
        <f>VLOOKUP(T2116,[3]رکوردها!$A:$F,6,0)</f>
        <v>#N/A</v>
      </c>
      <c r="AB2116" t="e">
        <f>VLOOKUP(T2116,[3]رکوردها!$A:$E,5,0)</f>
        <v>#N/A</v>
      </c>
    </row>
    <row r="2117" spans="1:28" s="41" customFormat="1" hidden="1" x14ac:dyDescent="0.2">
      <c r="A2117" s="36">
        <v>179006</v>
      </c>
      <c r="B2117" s="36">
        <v>1328</v>
      </c>
      <c r="C2117" s="36">
        <v>1867</v>
      </c>
      <c r="D2117" s="39" t="s">
        <v>5178</v>
      </c>
      <c r="E2117" s="39"/>
      <c r="F2117" s="37" t="s">
        <v>171</v>
      </c>
      <c r="G2117" s="37" t="s">
        <v>965</v>
      </c>
      <c r="H2117" s="38">
        <v>3286293</v>
      </c>
      <c r="I2117" s="38">
        <v>0</v>
      </c>
      <c r="J2117" s="38">
        <f t="shared" si="33"/>
        <v>3286293</v>
      </c>
      <c r="K2117" s="38"/>
      <c r="L2117" s="49"/>
      <c r="M2117" s="37" t="s">
        <v>63</v>
      </c>
      <c r="N2117" s="37" t="s">
        <v>64</v>
      </c>
      <c r="O2117" s="37" t="s">
        <v>157</v>
      </c>
      <c r="P2117" s="37" t="s">
        <v>158</v>
      </c>
      <c r="Q2117" s="37" t="s">
        <v>159</v>
      </c>
      <c r="R2117" s="37" t="s">
        <v>160</v>
      </c>
      <c r="S2117" s="37" t="s">
        <v>912</v>
      </c>
      <c r="T2117" s="37" t="s">
        <v>911</v>
      </c>
      <c r="U2117" s="1" t="e">
        <f>VLOOKUP(T2117,[2]VAT!$A:$D,1,0)</f>
        <v>#N/A</v>
      </c>
      <c r="V2117" s="37" t="s">
        <v>2</v>
      </c>
      <c r="W2117" s="37" t="s">
        <v>2</v>
      </c>
      <c r="X2117" t="e">
        <f>VLOOKUP(T2117,[3]رکوردها!$A:$B,2,0)</f>
        <v>#N/A</v>
      </c>
      <c r="Y2117" t="e">
        <f>VLOOKUP(T2117,[3]رکوردها!$A:$D,4,0)</f>
        <v>#N/A</v>
      </c>
      <c r="Z2117" t="e">
        <f>VLOOKUP(T2117,[3]رکوردها!$A:$C,3,0)</f>
        <v>#N/A</v>
      </c>
      <c r="AA2117" t="e">
        <f>VLOOKUP(T2117,[3]رکوردها!$A:$F,6,0)</f>
        <v>#N/A</v>
      </c>
      <c r="AB2117" t="e">
        <f>VLOOKUP(T2117,[3]رکوردها!$A:$E,5,0)</f>
        <v>#N/A</v>
      </c>
    </row>
    <row r="2118" spans="1:28" s="41" customFormat="1" hidden="1" x14ac:dyDescent="0.2">
      <c r="A2118" s="36">
        <v>179007</v>
      </c>
      <c r="B2118" s="36">
        <v>1328</v>
      </c>
      <c r="C2118" s="36">
        <v>1867</v>
      </c>
      <c r="D2118" s="39" t="s">
        <v>5178</v>
      </c>
      <c r="E2118" s="39"/>
      <c r="F2118" s="37" t="s">
        <v>171</v>
      </c>
      <c r="G2118" s="37" t="s">
        <v>965</v>
      </c>
      <c r="H2118" s="38">
        <v>3286293</v>
      </c>
      <c r="I2118" s="38">
        <v>0</v>
      </c>
      <c r="J2118" s="38">
        <f t="shared" si="33"/>
        <v>3286293</v>
      </c>
      <c r="K2118" s="38"/>
      <c r="L2118" s="49"/>
      <c r="M2118" s="37" t="s">
        <v>63</v>
      </c>
      <c r="N2118" s="37" t="s">
        <v>64</v>
      </c>
      <c r="O2118" s="37" t="s">
        <v>157</v>
      </c>
      <c r="P2118" s="37" t="s">
        <v>158</v>
      </c>
      <c r="Q2118" s="37" t="s">
        <v>159</v>
      </c>
      <c r="R2118" s="37" t="s">
        <v>160</v>
      </c>
      <c r="S2118" s="37" t="s">
        <v>912</v>
      </c>
      <c r="T2118" s="37" t="s">
        <v>911</v>
      </c>
      <c r="U2118" s="1" t="e">
        <f>VLOOKUP(T2118,[2]VAT!$A:$D,1,0)</f>
        <v>#N/A</v>
      </c>
      <c r="V2118" s="37" t="s">
        <v>2</v>
      </c>
      <c r="W2118" s="37" t="s">
        <v>2</v>
      </c>
      <c r="X2118" t="e">
        <f>VLOOKUP(T2118,[3]رکوردها!$A:$B,2,0)</f>
        <v>#N/A</v>
      </c>
      <c r="Y2118" t="e">
        <f>VLOOKUP(T2118,[3]رکوردها!$A:$D,4,0)</f>
        <v>#N/A</v>
      </c>
      <c r="Z2118" t="e">
        <f>VLOOKUP(T2118,[3]رکوردها!$A:$C,3,0)</f>
        <v>#N/A</v>
      </c>
      <c r="AA2118" t="e">
        <f>VLOOKUP(T2118,[3]رکوردها!$A:$F,6,0)</f>
        <v>#N/A</v>
      </c>
      <c r="AB2118" t="e">
        <f>VLOOKUP(T2118,[3]رکوردها!$A:$E,5,0)</f>
        <v>#N/A</v>
      </c>
    </row>
    <row r="2119" spans="1:28" s="41" customFormat="1" hidden="1" x14ac:dyDescent="0.2">
      <c r="A2119" s="36">
        <v>179008</v>
      </c>
      <c r="B2119" s="36">
        <v>1328</v>
      </c>
      <c r="C2119" s="36">
        <v>1867</v>
      </c>
      <c r="D2119" s="39" t="s">
        <v>5178</v>
      </c>
      <c r="E2119" s="39"/>
      <c r="F2119" s="37" t="s">
        <v>171</v>
      </c>
      <c r="G2119" s="37" t="s">
        <v>965</v>
      </c>
      <c r="H2119" s="38">
        <v>3286293</v>
      </c>
      <c r="I2119" s="38">
        <v>0</v>
      </c>
      <c r="J2119" s="38">
        <f t="shared" si="33"/>
        <v>3286293</v>
      </c>
      <c r="K2119" s="38"/>
      <c r="L2119" s="49"/>
      <c r="M2119" s="37" t="s">
        <v>63</v>
      </c>
      <c r="N2119" s="37" t="s">
        <v>64</v>
      </c>
      <c r="O2119" s="37" t="s">
        <v>157</v>
      </c>
      <c r="P2119" s="37" t="s">
        <v>158</v>
      </c>
      <c r="Q2119" s="37" t="s">
        <v>159</v>
      </c>
      <c r="R2119" s="37" t="s">
        <v>160</v>
      </c>
      <c r="S2119" s="37" t="s">
        <v>912</v>
      </c>
      <c r="T2119" s="37" t="s">
        <v>911</v>
      </c>
      <c r="U2119" s="1" t="e">
        <f>VLOOKUP(T2119,[2]VAT!$A:$D,1,0)</f>
        <v>#N/A</v>
      </c>
      <c r="V2119" s="37" t="s">
        <v>2</v>
      </c>
      <c r="W2119" s="37" t="s">
        <v>2</v>
      </c>
      <c r="X2119" t="e">
        <f>VLOOKUP(T2119,[3]رکوردها!$A:$B,2,0)</f>
        <v>#N/A</v>
      </c>
      <c r="Y2119" t="e">
        <f>VLOOKUP(T2119,[3]رکوردها!$A:$D,4,0)</f>
        <v>#N/A</v>
      </c>
      <c r="Z2119" t="e">
        <f>VLOOKUP(T2119,[3]رکوردها!$A:$C,3,0)</f>
        <v>#N/A</v>
      </c>
      <c r="AA2119" t="e">
        <f>VLOOKUP(T2119,[3]رکوردها!$A:$F,6,0)</f>
        <v>#N/A</v>
      </c>
      <c r="AB2119" t="e">
        <f>VLOOKUP(T2119,[3]رکوردها!$A:$E,5,0)</f>
        <v>#N/A</v>
      </c>
    </row>
    <row r="2120" spans="1:28" s="41" customFormat="1" hidden="1" x14ac:dyDescent="0.2">
      <c r="A2120" s="36">
        <v>179009</v>
      </c>
      <c r="B2120" s="36">
        <v>1328</v>
      </c>
      <c r="C2120" s="36">
        <v>1867</v>
      </c>
      <c r="D2120" s="39" t="s">
        <v>5178</v>
      </c>
      <c r="E2120" s="39"/>
      <c r="F2120" s="37" t="s">
        <v>171</v>
      </c>
      <c r="G2120" s="37" t="s">
        <v>965</v>
      </c>
      <c r="H2120" s="38">
        <v>3286293</v>
      </c>
      <c r="I2120" s="38">
        <v>0</v>
      </c>
      <c r="J2120" s="38">
        <f t="shared" si="33"/>
        <v>3286293</v>
      </c>
      <c r="K2120" s="38"/>
      <c r="L2120" s="49"/>
      <c r="M2120" s="37" t="s">
        <v>63</v>
      </c>
      <c r="N2120" s="37" t="s">
        <v>64</v>
      </c>
      <c r="O2120" s="37" t="s">
        <v>157</v>
      </c>
      <c r="P2120" s="37" t="s">
        <v>158</v>
      </c>
      <c r="Q2120" s="37" t="s">
        <v>159</v>
      </c>
      <c r="R2120" s="37" t="s">
        <v>160</v>
      </c>
      <c r="S2120" s="37" t="s">
        <v>912</v>
      </c>
      <c r="T2120" s="37" t="s">
        <v>911</v>
      </c>
      <c r="U2120" s="1" t="e">
        <f>VLOOKUP(T2120,[2]VAT!$A:$D,1,0)</f>
        <v>#N/A</v>
      </c>
      <c r="V2120" s="37" t="s">
        <v>2</v>
      </c>
      <c r="W2120" s="37" t="s">
        <v>2</v>
      </c>
      <c r="X2120" t="e">
        <f>VLOOKUP(T2120,[3]رکوردها!$A:$B,2,0)</f>
        <v>#N/A</v>
      </c>
      <c r="Y2120" t="e">
        <f>VLOOKUP(T2120,[3]رکوردها!$A:$D,4,0)</f>
        <v>#N/A</v>
      </c>
      <c r="Z2120" t="e">
        <f>VLOOKUP(T2120,[3]رکوردها!$A:$C,3,0)</f>
        <v>#N/A</v>
      </c>
      <c r="AA2120" t="e">
        <f>VLOOKUP(T2120,[3]رکوردها!$A:$F,6,0)</f>
        <v>#N/A</v>
      </c>
      <c r="AB2120" t="e">
        <f>VLOOKUP(T2120,[3]رکوردها!$A:$E,5,0)</f>
        <v>#N/A</v>
      </c>
    </row>
    <row r="2121" spans="1:28" s="41" customFormat="1" hidden="1" x14ac:dyDescent="0.2">
      <c r="A2121" s="36">
        <v>179010</v>
      </c>
      <c r="B2121" s="36">
        <v>1328</v>
      </c>
      <c r="C2121" s="36">
        <v>1867</v>
      </c>
      <c r="D2121" s="39" t="s">
        <v>5178</v>
      </c>
      <c r="E2121" s="39"/>
      <c r="F2121" s="37" t="s">
        <v>171</v>
      </c>
      <c r="G2121" s="37" t="s">
        <v>965</v>
      </c>
      <c r="H2121" s="38">
        <v>3286293</v>
      </c>
      <c r="I2121" s="38">
        <v>0</v>
      </c>
      <c r="J2121" s="38">
        <f t="shared" si="33"/>
        <v>3286293</v>
      </c>
      <c r="K2121" s="38"/>
      <c r="L2121" s="49"/>
      <c r="M2121" s="37" t="s">
        <v>63</v>
      </c>
      <c r="N2121" s="37" t="s">
        <v>64</v>
      </c>
      <c r="O2121" s="37" t="s">
        <v>157</v>
      </c>
      <c r="P2121" s="37" t="s">
        <v>158</v>
      </c>
      <c r="Q2121" s="37" t="s">
        <v>159</v>
      </c>
      <c r="R2121" s="37" t="s">
        <v>160</v>
      </c>
      <c r="S2121" s="37" t="s">
        <v>912</v>
      </c>
      <c r="T2121" s="37" t="s">
        <v>911</v>
      </c>
      <c r="U2121" s="1" t="e">
        <f>VLOOKUP(T2121,[2]VAT!$A:$D,1,0)</f>
        <v>#N/A</v>
      </c>
      <c r="V2121" s="37" t="s">
        <v>2</v>
      </c>
      <c r="W2121" s="37" t="s">
        <v>2</v>
      </c>
      <c r="X2121" t="e">
        <f>VLOOKUP(T2121,[3]رکوردها!$A:$B,2,0)</f>
        <v>#N/A</v>
      </c>
      <c r="Y2121" t="e">
        <f>VLOOKUP(T2121,[3]رکوردها!$A:$D,4,0)</f>
        <v>#N/A</v>
      </c>
      <c r="Z2121" t="e">
        <f>VLOOKUP(T2121,[3]رکوردها!$A:$C,3,0)</f>
        <v>#N/A</v>
      </c>
      <c r="AA2121" t="e">
        <f>VLOOKUP(T2121,[3]رکوردها!$A:$F,6,0)</f>
        <v>#N/A</v>
      </c>
      <c r="AB2121" t="e">
        <f>VLOOKUP(T2121,[3]رکوردها!$A:$E,5,0)</f>
        <v>#N/A</v>
      </c>
    </row>
    <row r="2122" spans="1:28" s="41" customFormat="1" hidden="1" x14ac:dyDescent="0.2">
      <c r="A2122" s="36">
        <v>179011</v>
      </c>
      <c r="B2122" s="36">
        <v>1328</v>
      </c>
      <c r="C2122" s="36">
        <v>1867</v>
      </c>
      <c r="D2122" s="39" t="s">
        <v>5178</v>
      </c>
      <c r="E2122" s="39"/>
      <c r="F2122" s="37" t="s">
        <v>171</v>
      </c>
      <c r="G2122" s="37" t="s">
        <v>965</v>
      </c>
      <c r="H2122" s="38">
        <v>3286293</v>
      </c>
      <c r="I2122" s="38">
        <v>0</v>
      </c>
      <c r="J2122" s="38">
        <f t="shared" si="33"/>
        <v>3286293</v>
      </c>
      <c r="K2122" s="38"/>
      <c r="L2122" s="49"/>
      <c r="M2122" s="37" t="s">
        <v>63</v>
      </c>
      <c r="N2122" s="37" t="s">
        <v>64</v>
      </c>
      <c r="O2122" s="37" t="s">
        <v>157</v>
      </c>
      <c r="P2122" s="37" t="s">
        <v>158</v>
      </c>
      <c r="Q2122" s="37" t="s">
        <v>159</v>
      </c>
      <c r="R2122" s="37" t="s">
        <v>160</v>
      </c>
      <c r="S2122" s="37" t="s">
        <v>912</v>
      </c>
      <c r="T2122" s="37" t="s">
        <v>911</v>
      </c>
      <c r="U2122" s="1" t="e">
        <f>VLOOKUP(T2122,[2]VAT!$A:$D,1,0)</f>
        <v>#N/A</v>
      </c>
      <c r="V2122" s="37" t="s">
        <v>2</v>
      </c>
      <c r="W2122" s="37" t="s">
        <v>2</v>
      </c>
      <c r="X2122" t="e">
        <f>VLOOKUP(T2122,[3]رکوردها!$A:$B,2,0)</f>
        <v>#N/A</v>
      </c>
      <c r="Y2122" t="e">
        <f>VLOOKUP(T2122,[3]رکوردها!$A:$D,4,0)</f>
        <v>#N/A</v>
      </c>
      <c r="Z2122" t="e">
        <f>VLOOKUP(T2122,[3]رکوردها!$A:$C,3,0)</f>
        <v>#N/A</v>
      </c>
      <c r="AA2122" t="e">
        <f>VLOOKUP(T2122,[3]رکوردها!$A:$F,6,0)</f>
        <v>#N/A</v>
      </c>
      <c r="AB2122" t="e">
        <f>VLOOKUP(T2122,[3]رکوردها!$A:$E,5,0)</f>
        <v>#N/A</v>
      </c>
    </row>
    <row r="2123" spans="1:28" s="41" customFormat="1" hidden="1" x14ac:dyDescent="0.2">
      <c r="A2123" s="36">
        <v>179012</v>
      </c>
      <c r="B2123" s="36">
        <v>1328</v>
      </c>
      <c r="C2123" s="36">
        <v>1867</v>
      </c>
      <c r="D2123" s="39" t="s">
        <v>5178</v>
      </c>
      <c r="E2123" s="39"/>
      <c r="F2123" s="37" t="s">
        <v>171</v>
      </c>
      <c r="G2123" s="37" t="s">
        <v>965</v>
      </c>
      <c r="H2123" s="38">
        <v>3286293</v>
      </c>
      <c r="I2123" s="38">
        <v>0</v>
      </c>
      <c r="J2123" s="38">
        <f t="shared" ref="J2123:J2186" si="34">H2123-I2123</f>
        <v>3286293</v>
      </c>
      <c r="K2123" s="38"/>
      <c r="L2123" s="49"/>
      <c r="M2123" s="37" t="s">
        <v>63</v>
      </c>
      <c r="N2123" s="37" t="s">
        <v>64</v>
      </c>
      <c r="O2123" s="37" t="s">
        <v>157</v>
      </c>
      <c r="P2123" s="37" t="s">
        <v>158</v>
      </c>
      <c r="Q2123" s="37" t="s">
        <v>159</v>
      </c>
      <c r="R2123" s="37" t="s">
        <v>160</v>
      </c>
      <c r="S2123" s="37" t="s">
        <v>912</v>
      </c>
      <c r="T2123" s="37" t="s">
        <v>911</v>
      </c>
      <c r="U2123" s="1" t="e">
        <f>VLOOKUP(T2123,[2]VAT!$A:$D,1,0)</f>
        <v>#N/A</v>
      </c>
      <c r="V2123" s="37" t="s">
        <v>2</v>
      </c>
      <c r="W2123" s="37" t="s">
        <v>2</v>
      </c>
      <c r="X2123" t="e">
        <f>VLOOKUP(T2123,[3]رکوردها!$A:$B,2,0)</f>
        <v>#N/A</v>
      </c>
      <c r="Y2123" t="e">
        <f>VLOOKUP(T2123,[3]رکوردها!$A:$D,4,0)</f>
        <v>#N/A</v>
      </c>
      <c r="Z2123" t="e">
        <f>VLOOKUP(T2123,[3]رکوردها!$A:$C,3,0)</f>
        <v>#N/A</v>
      </c>
      <c r="AA2123" t="e">
        <f>VLOOKUP(T2123,[3]رکوردها!$A:$F,6,0)</f>
        <v>#N/A</v>
      </c>
      <c r="AB2123" t="e">
        <f>VLOOKUP(T2123,[3]رکوردها!$A:$E,5,0)</f>
        <v>#N/A</v>
      </c>
    </row>
    <row r="2124" spans="1:28" s="41" customFormat="1" hidden="1" x14ac:dyDescent="0.2">
      <c r="A2124" s="36">
        <v>179013</v>
      </c>
      <c r="B2124" s="36">
        <v>1328</v>
      </c>
      <c r="C2124" s="36">
        <v>1867</v>
      </c>
      <c r="D2124" s="39" t="s">
        <v>5178</v>
      </c>
      <c r="E2124" s="39"/>
      <c r="F2124" s="37" t="s">
        <v>171</v>
      </c>
      <c r="G2124" s="37" t="s">
        <v>965</v>
      </c>
      <c r="H2124" s="38">
        <v>3286293</v>
      </c>
      <c r="I2124" s="38">
        <v>0</v>
      </c>
      <c r="J2124" s="38">
        <f t="shared" si="34"/>
        <v>3286293</v>
      </c>
      <c r="K2124" s="38"/>
      <c r="L2124" s="49"/>
      <c r="M2124" s="37" t="s">
        <v>63</v>
      </c>
      <c r="N2124" s="37" t="s">
        <v>64</v>
      </c>
      <c r="O2124" s="37" t="s">
        <v>157</v>
      </c>
      <c r="P2124" s="37" t="s">
        <v>158</v>
      </c>
      <c r="Q2124" s="37" t="s">
        <v>159</v>
      </c>
      <c r="R2124" s="37" t="s">
        <v>160</v>
      </c>
      <c r="S2124" s="37" t="s">
        <v>912</v>
      </c>
      <c r="T2124" s="37" t="s">
        <v>911</v>
      </c>
      <c r="U2124" s="1" t="e">
        <f>VLOOKUP(T2124,[2]VAT!$A:$D,1,0)</f>
        <v>#N/A</v>
      </c>
      <c r="V2124" s="37" t="s">
        <v>2</v>
      </c>
      <c r="W2124" s="37" t="s">
        <v>2</v>
      </c>
      <c r="X2124" t="e">
        <f>VLOOKUP(T2124,[3]رکوردها!$A:$B,2,0)</f>
        <v>#N/A</v>
      </c>
      <c r="Y2124" t="e">
        <f>VLOOKUP(T2124,[3]رکوردها!$A:$D,4,0)</f>
        <v>#N/A</v>
      </c>
      <c r="Z2124" t="e">
        <f>VLOOKUP(T2124,[3]رکوردها!$A:$C,3,0)</f>
        <v>#N/A</v>
      </c>
      <c r="AA2124" t="e">
        <f>VLOOKUP(T2124,[3]رکوردها!$A:$F,6,0)</f>
        <v>#N/A</v>
      </c>
      <c r="AB2124" t="e">
        <f>VLOOKUP(T2124,[3]رکوردها!$A:$E,5,0)</f>
        <v>#N/A</v>
      </c>
    </row>
    <row r="2125" spans="1:28" s="41" customFormat="1" hidden="1" x14ac:dyDescent="0.2">
      <c r="A2125" s="36">
        <v>179014</v>
      </c>
      <c r="B2125" s="36">
        <v>1328</v>
      </c>
      <c r="C2125" s="36">
        <v>1867</v>
      </c>
      <c r="D2125" s="39" t="s">
        <v>5178</v>
      </c>
      <c r="E2125" s="39"/>
      <c r="F2125" s="37" t="s">
        <v>171</v>
      </c>
      <c r="G2125" s="37" t="s">
        <v>965</v>
      </c>
      <c r="H2125" s="38">
        <v>3286293</v>
      </c>
      <c r="I2125" s="38">
        <v>0</v>
      </c>
      <c r="J2125" s="38">
        <f t="shared" si="34"/>
        <v>3286293</v>
      </c>
      <c r="K2125" s="38"/>
      <c r="L2125" s="49"/>
      <c r="M2125" s="37" t="s">
        <v>63</v>
      </c>
      <c r="N2125" s="37" t="s">
        <v>64</v>
      </c>
      <c r="O2125" s="37" t="s">
        <v>157</v>
      </c>
      <c r="P2125" s="37" t="s">
        <v>158</v>
      </c>
      <c r="Q2125" s="37" t="s">
        <v>159</v>
      </c>
      <c r="R2125" s="37" t="s">
        <v>160</v>
      </c>
      <c r="S2125" s="37" t="s">
        <v>912</v>
      </c>
      <c r="T2125" s="37" t="s">
        <v>911</v>
      </c>
      <c r="U2125" s="1" t="e">
        <f>VLOOKUP(T2125,[2]VAT!$A:$D,1,0)</f>
        <v>#N/A</v>
      </c>
      <c r="V2125" s="37" t="s">
        <v>2</v>
      </c>
      <c r="W2125" s="37" t="s">
        <v>2</v>
      </c>
      <c r="X2125" t="e">
        <f>VLOOKUP(T2125,[3]رکوردها!$A:$B,2,0)</f>
        <v>#N/A</v>
      </c>
      <c r="Y2125" t="e">
        <f>VLOOKUP(T2125,[3]رکوردها!$A:$D,4,0)</f>
        <v>#N/A</v>
      </c>
      <c r="Z2125" t="e">
        <f>VLOOKUP(T2125,[3]رکوردها!$A:$C,3,0)</f>
        <v>#N/A</v>
      </c>
      <c r="AA2125" t="e">
        <f>VLOOKUP(T2125,[3]رکوردها!$A:$F,6,0)</f>
        <v>#N/A</v>
      </c>
      <c r="AB2125" t="e">
        <f>VLOOKUP(T2125,[3]رکوردها!$A:$E,5,0)</f>
        <v>#N/A</v>
      </c>
    </row>
    <row r="2126" spans="1:28" s="41" customFormat="1" hidden="1" x14ac:dyDescent="0.2">
      <c r="A2126" s="36">
        <v>179015</v>
      </c>
      <c r="B2126" s="36">
        <v>1328</v>
      </c>
      <c r="C2126" s="36">
        <v>1867</v>
      </c>
      <c r="D2126" s="39" t="s">
        <v>5178</v>
      </c>
      <c r="E2126" s="39"/>
      <c r="F2126" s="37" t="s">
        <v>171</v>
      </c>
      <c r="G2126" s="37" t="s">
        <v>965</v>
      </c>
      <c r="H2126" s="38">
        <v>3286293</v>
      </c>
      <c r="I2126" s="38">
        <v>0</v>
      </c>
      <c r="J2126" s="38">
        <f t="shared" si="34"/>
        <v>3286293</v>
      </c>
      <c r="K2126" s="38"/>
      <c r="L2126" s="49"/>
      <c r="M2126" s="37" t="s">
        <v>63</v>
      </c>
      <c r="N2126" s="37" t="s">
        <v>64</v>
      </c>
      <c r="O2126" s="37" t="s">
        <v>157</v>
      </c>
      <c r="P2126" s="37" t="s">
        <v>158</v>
      </c>
      <c r="Q2126" s="37" t="s">
        <v>159</v>
      </c>
      <c r="R2126" s="37" t="s">
        <v>160</v>
      </c>
      <c r="S2126" s="37" t="s">
        <v>912</v>
      </c>
      <c r="T2126" s="37" t="s">
        <v>911</v>
      </c>
      <c r="U2126" s="1" t="e">
        <f>VLOOKUP(T2126,[2]VAT!$A:$D,1,0)</f>
        <v>#N/A</v>
      </c>
      <c r="V2126" s="37" t="s">
        <v>2</v>
      </c>
      <c r="W2126" s="37" t="s">
        <v>2</v>
      </c>
      <c r="X2126" t="e">
        <f>VLOOKUP(T2126,[3]رکوردها!$A:$B,2,0)</f>
        <v>#N/A</v>
      </c>
      <c r="Y2126" t="e">
        <f>VLOOKUP(T2126,[3]رکوردها!$A:$D,4,0)</f>
        <v>#N/A</v>
      </c>
      <c r="Z2126" t="e">
        <f>VLOOKUP(T2126,[3]رکوردها!$A:$C,3,0)</f>
        <v>#N/A</v>
      </c>
      <c r="AA2126" t="e">
        <f>VLOOKUP(T2126,[3]رکوردها!$A:$F,6,0)</f>
        <v>#N/A</v>
      </c>
      <c r="AB2126" t="e">
        <f>VLOOKUP(T2126,[3]رکوردها!$A:$E,5,0)</f>
        <v>#N/A</v>
      </c>
    </row>
    <row r="2127" spans="1:28" s="41" customFormat="1" hidden="1" x14ac:dyDescent="0.2">
      <c r="A2127" s="36">
        <v>179016</v>
      </c>
      <c r="B2127" s="36">
        <v>1328</v>
      </c>
      <c r="C2127" s="36">
        <v>1867</v>
      </c>
      <c r="D2127" s="39" t="s">
        <v>5178</v>
      </c>
      <c r="E2127" s="39"/>
      <c r="F2127" s="37" t="s">
        <v>171</v>
      </c>
      <c r="G2127" s="37" t="s">
        <v>965</v>
      </c>
      <c r="H2127" s="38">
        <v>3286293</v>
      </c>
      <c r="I2127" s="38">
        <v>0</v>
      </c>
      <c r="J2127" s="38">
        <f t="shared" si="34"/>
        <v>3286293</v>
      </c>
      <c r="K2127" s="38"/>
      <c r="L2127" s="49"/>
      <c r="M2127" s="37" t="s">
        <v>63</v>
      </c>
      <c r="N2127" s="37" t="s">
        <v>64</v>
      </c>
      <c r="O2127" s="37" t="s">
        <v>157</v>
      </c>
      <c r="P2127" s="37" t="s">
        <v>158</v>
      </c>
      <c r="Q2127" s="37" t="s">
        <v>159</v>
      </c>
      <c r="R2127" s="37" t="s">
        <v>160</v>
      </c>
      <c r="S2127" s="37" t="s">
        <v>912</v>
      </c>
      <c r="T2127" s="37" t="s">
        <v>911</v>
      </c>
      <c r="U2127" s="1" t="e">
        <f>VLOOKUP(T2127,[2]VAT!$A:$D,1,0)</f>
        <v>#N/A</v>
      </c>
      <c r="V2127" s="37" t="s">
        <v>2</v>
      </c>
      <c r="W2127" s="37" t="s">
        <v>2</v>
      </c>
      <c r="X2127" t="e">
        <f>VLOOKUP(T2127,[3]رکوردها!$A:$B,2,0)</f>
        <v>#N/A</v>
      </c>
      <c r="Y2127" t="e">
        <f>VLOOKUP(T2127,[3]رکوردها!$A:$D,4,0)</f>
        <v>#N/A</v>
      </c>
      <c r="Z2127" t="e">
        <f>VLOOKUP(T2127,[3]رکوردها!$A:$C,3,0)</f>
        <v>#N/A</v>
      </c>
      <c r="AA2127" t="e">
        <f>VLOOKUP(T2127,[3]رکوردها!$A:$F,6,0)</f>
        <v>#N/A</v>
      </c>
      <c r="AB2127" t="e">
        <f>VLOOKUP(T2127,[3]رکوردها!$A:$E,5,0)</f>
        <v>#N/A</v>
      </c>
    </row>
    <row r="2128" spans="1:28" s="41" customFormat="1" hidden="1" x14ac:dyDescent="0.2">
      <c r="A2128" s="36">
        <v>179017</v>
      </c>
      <c r="B2128" s="36">
        <v>1328</v>
      </c>
      <c r="C2128" s="36">
        <v>1867</v>
      </c>
      <c r="D2128" s="39" t="s">
        <v>5178</v>
      </c>
      <c r="E2128" s="39"/>
      <c r="F2128" s="37" t="s">
        <v>171</v>
      </c>
      <c r="G2128" s="37" t="s">
        <v>965</v>
      </c>
      <c r="H2128" s="38">
        <v>3286293</v>
      </c>
      <c r="I2128" s="38">
        <v>0</v>
      </c>
      <c r="J2128" s="38">
        <f t="shared" si="34"/>
        <v>3286293</v>
      </c>
      <c r="K2128" s="38"/>
      <c r="L2128" s="49"/>
      <c r="M2128" s="37" t="s">
        <v>63</v>
      </c>
      <c r="N2128" s="37" t="s">
        <v>64</v>
      </c>
      <c r="O2128" s="37" t="s">
        <v>157</v>
      </c>
      <c r="P2128" s="37" t="s">
        <v>158</v>
      </c>
      <c r="Q2128" s="37" t="s">
        <v>159</v>
      </c>
      <c r="R2128" s="37" t="s">
        <v>160</v>
      </c>
      <c r="S2128" s="37" t="s">
        <v>912</v>
      </c>
      <c r="T2128" s="37" t="s">
        <v>911</v>
      </c>
      <c r="U2128" s="1" t="e">
        <f>VLOOKUP(T2128,[2]VAT!$A:$D,1,0)</f>
        <v>#N/A</v>
      </c>
      <c r="V2128" s="37" t="s">
        <v>2</v>
      </c>
      <c r="W2128" s="37" t="s">
        <v>2</v>
      </c>
      <c r="X2128" t="e">
        <f>VLOOKUP(T2128,[3]رکوردها!$A:$B,2,0)</f>
        <v>#N/A</v>
      </c>
      <c r="Y2128" t="e">
        <f>VLOOKUP(T2128,[3]رکوردها!$A:$D,4,0)</f>
        <v>#N/A</v>
      </c>
      <c r="Z2128" t="e">
        <f>VLOOKUP(T2128,[3]رکوردها!$A:$C,3,0)</f>
        <v>#N/A</v>
      </c>
      <c r="AA2128" t="e">
        <f>VLOOKUP(T2128,[3]رکوردها!$A:$F,6,0)</f>
        <v>#N/A</v>
      </c>
      <c r="AB2128" t="e">
        <f>VLOOKUP(T2128,[3]رکوردها!$A:$E,5,0)</f>
        <v>#N/A</v>
      </c>
    </row>
    <row r="2129" spans="1:28" s="41" customFormat="1" hidden="1" x14ac:dyDescent="0.2">
      <c r="A2129" s="36">
        <v>179018</v>
      </c>
      <c r="B2129" s="36">
        <v>1328</v>
      </c>
      <c r="C2129" s="36">
        <v>1867</v>
      </c>
      <c r="D2129" s="39" t="s">
        <v>5178</v>
      </c>
      <c r="E2129" s="39"/>
      <c r="F2129" s="37" t="s">
        <v>171</v>
      </c>
      <c r="G2129" s="37" t="s">
        <v>1018</v>
      </c>
      <c r="H2129" s="38">
        <v>3286293</v>
      </c>
      <c r="I2129" s="38">
        <v>0</v>
      </c>
      <c r="J2129" s="38">
        <f t="shared" si="34"/>
        <v>3286293</v>
      </c>
      <c r="K2129" s="38"/>
      <c r="L2129" s="49"/>
      <c r="M2129" s="37" t="s">
        <v>63</v>
      </c>
      <c r="N2129" s="37" t="s">
        <v>64</v>
      </c>
      <c r="O2129" s="37" t="s">
        <v>157</v>
      </c>
      <c r="P2129" s="37" t="s">
        <v>158</v>
      </c>
      <c r="Q2129" s="37" t="s">
        <v>159</v>
      </c>
      <c r="R2129" s="37" t="s">
        <v>160</v>
      </c>
      <c r="S2129" s="37" t="s">
        <v>912</v>
      </c>
      <c r="T2129" s="37" t="s">
        <v>911</v>
      </c>
      <c r="U2129" s="1" t="e">
        <f>VLOOKUP(T2129,[2]VAT!$A:$D,1,0)</f>
        <v>#N/A</v>
      </c>
      <c r="V2129" s="37" t="s">
        <v>2</v>
      </c>
      <c r="W2129" s="37" t="s">
        <v>2</v>
      </c>
      <c r="X2129" t="e">
        <f>VLOOKUP(T2129,[3]رکوردها!$A:$B,2,0)</f>
        <v>#N/A</v>
      </c>
      <c r="Y2129" t="e">
        <f>VLOOKUP(T2129,[3]رکوردها!$A:$D,4,0)</f>
        <v>#N/A</v>
      </c>
      <c r="Z2129" t="e">
        <f>VLOOKUP(T2129,[3]رکوردها!$A:$C,3,0)</f>
        <v>#N/A</v>
      </c>
      <c r="AA2129" t="e">
        <f>VLOOKUP(T2129,[3]رکوردها!$A:$F,6,0)</f>
        <v>#N/A</v>
      </c>
      <c r="AB2129" t="e">
        <f>VLOOKUP(T2129,[3]رکوردها!$A:$E,5,0)</f>
        <v>#N/A</v>
      </c>
    </row>
    <row r="2130" spans="1:28" s="41" customFormat="1" hidden="1" x14ac:dyDescent="0.2">
      <c r="A2130" s="36">
        <v>179019</v>
      </c>
      <c r="B2130" s="36">
        <v>1328</v>
      </c>
      <c r="C2130" s="36">
        <v>1867</v>
      </c>
      <c r="D2130" s="39" t="s">
        <v>5178</v>
      </c>
      <c r="E2130" s="39"/>
      <c r="F2130" s="37" t="s">
        <v>171</v>
      </c>
      <c r="G2130" s="37" t="s">
        <v>1018</v>
      </c>
      <c r="H2130" s="38">
        <v>3286293</v>
      </c>
      <c r="I2130" s="38">
        <v>0</v>
      </c>
      <c r="J2130" s="38">
        <f t="shared" si="34"/>
        <v>3286293</v>
      </c>
      <c r="K2130" s="38"/>
      <c r="L2130" s="49"/>
      <c r="M2130" s="37" t="s">
        <v>63</v>
      </c>
      <c r="N2130" s="37" t="s">
        <v>64</v>
      </c>
      <c r="O2130" s="37" t="s">
        <v>157</v>
      </c>
      <c r="P2130" s="37" t="s">
        <v>158</v>
      </c>
      <c r="Q2130" s="37" t="s">
        <v>159</v>
      </c>
      <c r="R2130" s="37" t="s">
        <v>160</v>
      </c>
      <c r="S2130" s="37" t="s">
        <v>912</v>
      </c>
      <c r="T2130" s="37" t="s">
        <v>911</v>
      </c>
      <c r="U2130" s="1" t="e">
        <f>VLOOKUP(T2130,[2]VAT!$A:$D,1,0)</f>
        <v>#N/A</v>
      </c>
      <c r="V2130" s="37" t="s">
        <v>2</v>
      </c>
      <c r="W2130" s="37" t="s">
        <v>2</v>
      </c>
      <c r="X2130" t="e">
        <f>VLOOKUP(T2130,[3]رکوردها!$A:$B,2,0)</f>
        <v>#N/A</v>
      </c>
      <c r="Y2130" t="e">
        <f>VLOOKUP(T2130,[3]رکوردها!$A:$D,4,0)</f>
        <v>#N/A</v>
      </c>
      <c r="Z2130" t="e">
        <f>VLOOKUP(T2130,[3]رکوردها!$A:$C,3,0)</f>
        <v>#N/A</v>
      </c>
      <c r="AA2130" t="e">
        <f>VLOOKUP(T2130,[3]رکوردها!$A:$F,6,0)</f>
        <v>#N/A</v>
      </c>
      <c r="AB2130" t="e">
        <f>VLOOKUP(T2130,[3]رکوردها!$A:$E,5,0)</f>
        <v>#N/A</v>
      </c>
    </row>
    <row r="2131" spans="1:28" s="41" customFormat="1" hidden="1" x14ac:dyDescent="0.2">
      <c r="A2131" s="36">
        <v>179020</v>
      </c>
      <c r="B2131" s="36">
        <v>1328</v>
      </c>
      <c r="C2131" s="36">
        <v>1867</v>
      </c>
      <c r="D2131" s="39" t="s">
        <v>5178</v>
      </c>
      <c r="E2131" s="39"/>
      <c r="F2131" s="37" t="s">
        <v>171</v>
      </c>
      <c r="G2131" s="37" t="s">
        <v>1018</v>
      </c>
      <c r="H2131" s="38">
        <v>3286293</v>
      </c>
      <c r="I2131" s="38">
        <v>0</v>
      </c>
      <c r="J2131" s="38">
        <f t="shared" si="34"/>
        <v>3286293</v>
      </c>
      <c r="K2131" s="38"/>
      <c r="L2131" s="49"/>
      <c r="M2131" s="37" t="s">
        <v>63</v>
      </c>
      <c r="N2131" s="37" t="s">
        <v>64</v>
      </c>
      <c r="O2131" s="37" t="s">
        <v>157</v>
      </c>
      <c r="P2131" s="37" t="s">
        <v>158</v>
      </c>
      <c r="Q2131" s="37" t="s">
        <v>159</v>
      </c>
      <c r="R2131" s="37" t="s">
        <v>160</v>
      </c>
      <c r="S2131" s="37" t="s">
        <v>912</v>
      </c>
      <c r="T2131" s="37" t="s">
        <v>911</v>
      </c>
      <c r="U2131" s="1" t="e">
        <f>VLOOKUP(T2131,[2]VAT!$A:$D,1,0)</f>
        <v>#N/A</v>
      </c>
      <c r="V2131" s="37" t="s">
        <v>2</v>
      </c>
      <c r="W2131" s="37" t="s">
        <v>2</v>
      </c>
      <c r="X2131" t="e">
        <f>VLOOKUP(T2131,[3]رکوردها!$A:$B,2,0)</f>
        <v>#N/A</v>
      </c>
      <c r="Y2131" t="e">
        <f>VLOOKUP(T2131,[3]رکوردها!$A:$D,4,0)</f>
        <v>#N/A</v>
      </c>
      <c r="Z2131" t="e">
        <f>VLOOKUP(T2131,[3]رکوردها!$A:$C,3,0)</f>
        <v>#N/A</v>
      </c>
      <c r="AA2131" t="e">
        <f>VLOOKUP(T2131,[3]رکوردها!$A:$F,6,0)</f>
        <v>#N/A</v>
      </c>
      <c r="AB2131" t="e">
        <f>VLOOKUP(T2131,[3]رکوردها!$A:$E,5,0)</f>
        <v>#N/A</v>
      </c>
    </row>
    <row r="2132" spans="1:28" s="41" customFormat="1" hidden="1" x14ac:dyDescent="0.2">
      <c r="A2132" s="36">
        <v>179021</v>
      </c>
      <c r="B2132" s="36">
        <v>1328</v>
      </c>
      <c r="C2132" s="36">
        <v>1867</v>
      </c>
      <c r="D2132" s="39" t="s">
        <v>5178</v>
      </c>
      <c r="E2132" s="39"/>
      <c r="F2132" s="37" t="s">
        <v>171</v>
      </c>
      <c r="G2132" s="37" t="s">
        <v>965</v>
      </c>
      <c r="H2132" s="38">
        <v>3286293</v>
      </c>
      <c r="I2132" s="38">
        <v>0</v>
      </c>
      <c r="J2132" s="38">
        <f t="shared" si="34"/>
        <v>3286293</v>
      </c>
      <c r="K2132" s="38"/>
      <c r="L2132" s="49"/>
      <c r="M2132" s="37" t="s">
        <v>63</v>
      </c>
      <c r="N2132" s="37" t="s">
        <v>64</v>
      </c>
      <c r="O2132" s="37" t="s">
        <v>157</v>
      </c>
      <c r="P2132" s="37" t="s">
        <v>158</v>
      </c>
      <c r="Q2132" s="37" t="s">
        <v>159</v>
      </c>
      <c r="R2132" s="37" t="s">
        <v>160</v>
      </c>
      <c r="S2132" s="37" t="s">
        <v>912</v>
      </c>
      <c r="T2132" s="37" t="s">
        <v>911</v>
      </c>
      <c r="U2132" s="1" t="e">
        <f>VLOOKUP(T2132,[2]VAT!$A:$D,1,0)</f>
        <v>#N/A</v>
      </c>
      <c r="V2132" s="37" t="s">
        <v>2</v>
      </c>
      <c r="W2132" s="37" t="s">
        <v>2</v>
      </c>
      <c r="X2132" t="e">
        <f>VLOOKUP(T2132,[3]رکوردها!$A:$B,2,0)</f>
        <v>#N/A</v>
      </c>
      <c r="Y2132" t="e">
        <f>VLOOKUP(T2132,[3]رکوردها!$A:$D,4,0)</f>
        <v>#N/A</v>
      </c>
      <c r="Z2132" t="e">
        <f>VLOOKUP(T2132,[3]رکوردها!$A:$C,3,0)</f>
        <v>#N/A</v>
      </c>
      <c r="AA2132" t="e">
        <f>VLOOKUP(T2132,[3]رکوردها!$A:$F,6,0)</f>
        <v>#N/A</v>
      </c>
      <c r="AB2132" t="e">
        <f>VLOOKUP(T2132,[3]رکوردها!$A:$E,5,0)</f>
        <v>#N/A</v>
      </c>
    </row>
    <row r="2133" spans="1:28" s="41" customFormat="1" hidden="1" x14ac:dyDescent="0.2">
      <c r="A2133" s="36">
        <v>179022</v>
      </c>
      <c r="B2133" s="36">
        <v>1328</v>
      </c>
      <c r="C2133" s="36">
        <v>1867</v>
      </c>
      <c r="D2133" s="39" t="s">
        <v>5178</v>
      </c>
      <c r="E2133" s="39"/>
      <c r="F2133" s="37" t="s">
        <v>171</v>
      </c>
      <c r="G2133" s="37" t="s">
        <v>965</v>
      </c>
      <c r="H2133" s="38">
        <v>3286293</v>
      </c>
      <c r="I2133" s="38">
        <v>0</v>
      </c>
      <c r="J2133" s="38">
        <f t="shared" si="34"/>
        <v>3286293</v>
      </c>
      <c r="K2133" s="38"/>
      <c r="L2133" s="49"/>
      <c r="M2133" s="37" t="s">
        <v>63</v>
      </c>
      <c r="N2133" s="37" t="s">
        <v>64</v>
      </c>
      <c r="O2133" s="37" t="s">
        <v>157</v>
      </c>
      <c r="P2133" s="37" t="s">
        <v>158</v>
      </c>
      <c r="Q2133" s="37" t="s">
        <v>159</v>
      </c>
      <c r="R2133" s="37" t="s">
        <v>160</v>
      </c>
      <c r="S2133" s="37" t="s">
        <v>912</v>
      </c>
      <c r="T2133" s="37" t="s">
        <v>911</v>
      </c>
      <c r="U2133" s="1" t="e">
        <f>VLOOKUP(T2133,[2]VAT!$A:$D,1,0)</f>
        <v>#N/A</v>
      </c>
      <c r="V2133" s="37" t="s">
        <v>2</v>
      </c>
      <c r="W2133" s="37" t="s">
        <v>2</v>
      </c>
      <c r="X2133" t="e">
        <f>VLOOKUP(T2133,[3]رکوردها!$A:$B,2,0)</f>
        <v>#N/A</v>
      </c>
      <c r="Y2133" t="e">
        <f>VLOOKUP(T2133,[3]رکوردها!$A:$D,4,0)</f>
        <v>#N/A</v>
      </c>
      <c r="Z2133" t="e">
        <f>VLOOKUP(T2133,[3]رکوردها!$A:$C,3,0)</f>
        <v>#N/A</v>
      </c>
      <c r="AA2133" t="e">
        <f>VLOOKUP(T2133,[3]رکوردها!$A:$F,6,0)</f>
        <v>#N/A</v>
      </c>
      <c r="AB2133" t="e">
        <f>VLOOKUP(T2133,[3]رکوردها!$A:$E,5,0)</f>
        <v>#N/A</v>
      </c>
    </row>
    <row r="2134" spans="1:28" s="41" customFormat="1" hidden="1" x14ac:dyDescent="0.2">
      <c r="A2134" s="36">
        <v>179023</v>
      </c>
      <c r="B2134" s="36">
        <v>1328</v>
      </c>
      <c r="C2134" s="36">
        <v>1867</v>
      </c>
      <c r="D2134" s="39" t="s">
        <v>5178</v>
      </c>
      <c r="E2134" s="39"/>
      <c r="F2134" s="37" t="s">
        <v>171</v>
      </c>
      <c r="G2134" s="37" t="s">
        <v>965</v>
      </c>
      <c r="H2134" s="38">
        <v>3286293</v>
      </c>
      <c r="I2134" s="38">
        <v>0</v>
      </c>
      <c r="J2134" s="38">
        <f t="shared" si="34"/>
        <v>3286293</v>
      </c>
      <c r="K2134" s="38"/>
      <c r="L2134" s="49"/>
      <c r="M2134" s="37" t="s">
        <v>63</v>
      </c>
      <c r="N2134" s="37" t="s">
        <v>64</v>
      </c>
      <c r="O2134" s="37" t="s">
        <v>157</v>
      </c>
      <c r="P2134" s="37" t="s">
        <v>158</v>
      </c>
      <c r="Q2134" s="37" t="s">
        <v>159</v>
      </c>
      <c r="R2134" s="37" t="s">
        <v>160</v>
      </c>
      <c r="S2134" s="37" t="s">
        <v>912</v>
      </c>
      <c r="T2134" s="37" t="s">
        <v>911</v>
      </c>
      <c r="U2134" s="1" t="e">
        <f>VLOOKUP(T2134,[2]VAT!$A:$D,1,0)</f>
        <v>#N/A</v>
      </c>
      <c r="V2134" s="37" t="s">
        <v>2</v>
      </c>
      <c r="W2134" s="37" t="s">
        <v>2</v>
      </c>
      <c r="X2134" t="e">
        <f>VLOOKUP(T2134,[3]رکوردها!$A:$B,2,0)</f>
        <v>#N/A</v>
      </c>
      <c r="Y2134" t="e">
        <f>VLOOKUP(T2134,[3]رکوردها!$A:$D,4,0)</f>
        <v>#N/A</v>
      </c>
      <c r="Z2134" t="e">
        <f>VLOOKUP(T2134,[3]رکوردها!$A:$C,3,0)</f>
        <v>#N/A</v>
      </c>
      <c r="AA2134" t="e">
        <f>VLOOKUP(T2134,[3]رکوردها!$A:$F,6,0)</f>
        <v>#N/A</v>
      </c>
      <c r="AB2134" t="e">
        <f>VLOOKUP(T2134,[3]رکوردها!$A:$E,5,0)</f>
        <v>#N/A</v>
      </c>
    </row>
    <row r="2135" spans="1:28" s="41" customFormat="1" hidden="1" x14ac:dyDescent="0.2">
      <c r="A2135" s="36">
        <v>179024</v>
      </c>
      <c r="B2135" s="36">
        <v>1328</v>
      </c>
      <c r="C2135" s="36">
        <v>1867</v>
      </c>
      <c r="D2135" s="39" t="s">
        <v>5178</v>
      </c>
      <c r="E2135" s="39"/>
      <c r="F2135" s="37" t="s">
        <v>171</v>
      </c>
      <c r="G2135" s="37" t="s">
        <v>965</v>
      </c>
      <c r="H2135" s="38">
        <v>3286293</v>
      </c>
      <c r="I2135" s="38">
        <v>0</v>
      </c>
      <c r="J2135" s="38">
        <f t="shared" si="34"/>
        <v>3286293</v>
      </c>
      <c r="K2135" s="38"/>
      <c r="L2135" s="49"/>
      <c r="M2135" s="37" t="s">
        <v>63</v>
      </c>
      <c r="N2135" s="37" t="s">
        <v>64</v>
      </c>
      <c r="O2135" s="37" t="s">
        <v>157</v>
      </c>
      <c r="P2135" s="37" t="s">
        <v>158</v>
      </c>
      <c r="Q2135" s="37" t="s">
        <v>159</v>
      </c>
      <c r="R2135" s="37" t="s">
        <v>160</v>
      </c>
      <c r="S2135" s="37" t="s">
        <v>912</v>
      </c>
      <c r="T2135" s="37" t="s">
        <v>911</v>
      </c>
      <c r="U2135" s="1" t="e">
        <f>VLOOKUP(T2135,[2]VAT!$A:$D,1,0)</f>
        <v>#N/A</v>
      </c>
      <c r="V2135" s="37" t="s">
        <v>2</v>
      </c>
      <c r="W2135" s="37" t="s">
        <v>2</v>
      </c>
      <c r="X2135" t="e">
        <f>VLOOKUP(T2135,[3]رکوردها!$A:$B,2,0)</f>
        <v>#N/A</v>
      </c>
      <c r="Y2135" t="e">
        <f>VLOOKUP(T2135,[3]رکوردها!$A:$D,4,0)</f>
        <v>#N/A</v>
      </c>
      <c r="Z2135" t="e">
        <f>VLOOKUP(T2135,[3]رکوردها!$A:$C,3,0)</f>
        <v>#N/A</v>
      </c>
      <c r="AA2135" t="e">
        <f>VLOOKUP(T2135,[3]رکوردها!$A:$F,6,0)</f>
        <v>#N/A</v>
      </c>
      <c r="AB2135" t="e">
        <f>VLOOKUP(T2135,[3]رکوردها!$A:$E,5,0)</f>
        <v>#N/A</v>
      </c>
    </row>
    <row r="2136" spans="1:28" s="41" customFormat="1" hidden="1" x14ac:dyDescent="0.2">
      <c r="A2136" s="36">
        <v>179025</v>
      </c>
      <c r="B2136" s="36">
        <v>1328</v>
      </c>
      <c r="C2136" s="36">
        <v>1867</v>
      </c>
      <c r="D2136" s="39" t="s">
        <v>5178</v>
      </c>
      <c r="E2136" s="39"/>
      <c r="F2136" s="37" t="s">
        <v>171</v>
      </c>
      <c r="G2136" s="37" t="s">
        <v>1015</v>
      </c>
      <c r="H2136" s="38">
        <v>3286293</v>
      </c>
      <c r="I2136" s="38">
        <v>0</v>
      </c>
      <c r="J2136" s="38">
        <f t="shared" si="34"/>
        <v>3286293</v>
      </c>
      <c r="K2136" s="38"/>
      <c r="L2136" s="49"/>
      <c r="M2136" s="37" t="s">
        <v>63</v>
      </c>
      <c r="N2136" s="37" t="s">
        <v>64</v>
      </c>
      <c r="O2136" s="37" t="s">
        <v>157</v>
      </c>
      <c r="P2136" s="37" t="s">
        <v>158</v>
      </c>
      <c r="Q2136" s="37" t="s">
        <v>159</v>
      </c>
      <c r="R2136" s="37" t="s">
        <v>160</v>
      </c>
      <c r="S2136" s="37" t="s">
        <v>912</v>
      </c>
      <c r="T2136" s="37" t="s">
        <v>911</v>
      </c>
      <c r="U2136" s="1" t="e">
        <f>VLOOKUP(T2136,[2]VAT!$A:$D,1,0)</f>
        <v>#N/A</v>
      </c>
      <c r="V2136" s="37" t="s">
        <v>2</v>
      </c>
      <c r="W2136" s="37" t="s">
        <v>2</v>
      </c>
      <c r="X2136" t="e">
        <f>VLOOKUP(T2136,[3]رکوردها!$A:$B,2,0)</f>
        <v>#N/A</v>
      </c>
      <c r="Y2136" t="e">
        <f>VLOOKUP(T2136,[3]رکوردها!$A:$D,4,0)</f>
        <v>#N/A</v>
      </c>
      <c r="Z2136" t="e">
        <f>VLOOKUP(T2136,[3]رکوردها!$A:$C,3,0)</f>
        <v>#N/A</v>
      </c>
      <c r="AA2136" t="e">
        <f>VLOOKUP(T2136,[3]رکوردها!$A:$F,6,0)</f>
        <v>#N/A</v>
      </c>
      <c r="AB2136" t="e">
        <f>VLOOKUP(T2136,[3]رکوردها!$A:$E,5,0)</f>
        <v>#N/A</v>
      </c>
    </row>
    <row r="2137" spans="1:28" s="41" customFormat="1" hidden="1" x14ac:dyDescent="0.2">
      <c r="A2137" s="36">
        <v>179026</v>
      </c>
      <c r="B2137" s="36">
        <v>1328</v>
      </c>
      <c r="C2137" s="36">
        <v>1867</v>
      </c>
      <c r="D2137" s="39" t="s">
        <v>5178</v>
      </c>
      <c r="E2137" s="39"/>
      <c r="F2137" s="37" t="s">
        <v>171</v>
      </c>
      <c r="G2137" s="37" t="s">
        <v>1015</v>
      </c>
      <c r="H2137" s="38">
        <v>3286293</v>
      </c>
      <c r="I2137" s="38">
        <v>0</v>
      </c>
      <c r="J2137" s="38">
        <f t="shared" si="34"/>
        <v>3286293</v>
      </c>
      <c r="K2137" s="38"/>
      <c r="L2137" s="49"/>
      <c r="M2137" s="37" t="s">
        <v>63</v>
      </c>
      <c r="N2137" s="37" t="s">
        <v>64</v>
      </c>
      <c r="O2137" s="37" t="s">
        <v>157</v>
      </c>
      <c r="P2137" s="37" t="s">
        <v>158</v>
      </c>
      <c r="Q2137" s="37" t="s">
        <v>159</v>
      </c>
      <c r="R2137" s="37" t="s">
        <v>160</v>
      </c>
      <c r="S2137" s="37" t="s">
        <v>912</v>
      </c>
      <c r="T2137" s="37" t="s">
        <v>911</v>
      </c>
      <c r="U2137" s="1" t="e">
        <f>VLOOKUP(T2137,[2]VAT!$A:$D,1,0)</f>
        <v>#N/A</v>
      </c>
      <c r="V2137" s="37" t="s">
        <v>2</v>
      </c>
      <c r="W2137" s="37" t="s">
        <v>2</v>
      </c>
      <c r="X2137" t="e">
        <f>VLOOKUP(T2137,[3]رکوردها!$A:$B,2,0)</f>
        <v>#N/A</v>
      </c>
      <c r="Y2137" t="e">
        <f>VLOOKUP(T2137,[3]رکوردها!$A:$D,4,0)</f>
        <v>#N/A</v>
      </c>
      <c r="Z2137" t="e">
        <f>VLOOKUP(T2137,[3]رکوردها!$A:$C,3,0)</f>
        <v>#N/A</v>
      </c>
      <c r="AA2137" t="e">
        <f>VLOOKUP(T2137,[3]رکوردها!$A:$F,6,0)</f>
        <v>#N/A</v>
      </c>
      <c r="AB2137" t="e">
        <f>VLOOKUP(T2137,[3]رکوردها!$A:$E,5,0)</f>
        <v>#N/A</v>
      </c>
    </row>
    <row r="2138" spans="1:28" s="41" customFormat="1" hidden="1" x14ac:dyDescent="0.2">
      <c r="A2138" s="36">
        <v>179027</v>
      </c>
      <c r="B2138" s="36">
        <v>1328</v>
      </c>
      <c r="C2138" s="36">
        <v>1867</v>
      </c>
      <c r="D2138" s="39" t="s">
        <v>5178</v>
      </c>
      <c r="E2138" s="39"/>
      <c r="F2138" s="37" t="s">
        <v>171</v>
      </c>
      <c r="G2138" s="37" t="s">
        <v>1015</v>
      </c>
      <c r="H2138" s="38">
        <v>3286293</v>
      </c>
      <c r="I2138" s="38">
        <v>0</v>
      </c>
      <c r="J2138" s="38">
        <f t="shared" si="34"/>
        <v>3286293</v>
      </c>
      <c r="K2138" s="38"/>
      <c r="L2138" s="49"/>
      <c r="M2138" s="37" t="s">
        <v>63</v>
      </c>
      <c r="N2138" s="37" t="s">
        <v>64</v>
      </c>
      <c r="O2138" s="37" t="s">
        <v>157</v>
      </c>
      <c r="P2138" s="37" t="s">
        <v>158</v>
      </c>
      <c r="Q2138" s="37" t="s">
        <v>159</v>
      </c>
      <c r="R2138" s="37" t="s">
        <v>160</v>
      </c>
      <c r="S2138" s="37" t="s">
        <v>912</v>
      </c>
      <c r="T2138" s="37" t="s">
        <v>911</v>
      </c>
      <c r="U2138" s="1" t="e">
        <f>VLOOKUP(T2138,[2]VAT!$A:$D,1,0)</f>
        <v>#N/A</v>
      </c>
      <c r="V2138" s="37" t="s">
        <v>2</v>
      </c>
      <c r="W2138" s="37" t="s">
        <v>2</v>
      </c>
      <c r="X2138" t="e">
        <f>VLOOKUP(T2138,[3]رکوردها!$A:$B,2,0)</f>
        <v>#N/A</v>
      </c>
      <c r="Y2138" t="e">
        <f>VLOOKUP(T2138,[3]رکوردها!$A:$D,4,0)</f>
        <v>#N/A</v>
      </c>
      <c r="Z2138" t="e">
        <f>VLOOKUP(T2138,[3]رکوردها!$A:$C,3,0)</f>
        <v>#N/A</v>
      </c>
      <c r="AA2138" t="e">
        <f>VLOOKUP(T2138,[3]رکوردها!$A:$F,6,0)</f>
        <v>#N/A</v>
      </c>
      <c r="AB2138" t="e">
        <f>VLOOKUP(T2138,[3]رکوردها!$A:$E,5,0)</f>
        <v>#N/A</v>
      </c>
    </row>
    <row r="2139" spans="1:28" s="41" customFormat="1" hidden="1" x14ac:dyDescent="0.2">
      <c r="A2139" s="36">
        <v>179028</v>
      </c>
      <c r="B2139" s="36">
        <v>1328</v>
      </c>
      <c r="C2139" s="36">
        <v>1867</v>
      </c>
      <c r="D2139" s="39" t="s">
        <v>5178</v>
      </c>
      <c r="E2139" s="39"/>
      <c r="F2139" s="37" t="s">
        <v>171</v>
      </c>
      <c r="G2139" s="37" t="s">
        <v>1015</v>
      </c>
      <c r="H2139" s="38">
        <v>3286293</v>
      </c>
      <c r="I2139" s="38">
        <v>0</v>
      </c>
      <c r="J2139" s="38">
        <f t="shared" si="34"/>
        <v>3286293</v>
      </c>
      <c r="K2139" s="38"/>
      <c r="L2139" s="49"/>
      <c r="M2139" s="37" t="s">
        <v>63</v>
      </c>
      <c r="N2139" s="37" t="s">
        <v>64</v>
      </c>
      <c r="O2139" s="37" t="s">
        <v>157</v>
      </c>
      <c r="P2139" s="37" t="s">
        <v>158</v>
      </c>
      <c r="Q2139" s="37" t="s">
        <v>159</v>
      </c>
      <c r="R2139" s="37" t="s">
        <v>160</v>
      </c>
      <c r="S2139" s="37" t="s">
        <v>912</v>
      </c>
      <c r="T2139" s="37" t="s">
        <v>911</v>
      </c>
      <c r="U2139" s="1" t="e">
        <f>VLOOKUP(T2139,[2]VAT!$A:$D,1,0)</f>
        <v>#N/A</v>
      </c>
      <c r="V2139" s="37" t="s">
        <v>2</v>
      </c>
      <c r="W2139" s="37" t="s">
        <v>2</v>
      </c>
      <c r="X2139" t="e">
        <f>VLOOKUP(T2139,[3]رکوردها!$A:$B,2,0)</f>
        <v>#N/A</v>
      </c>
      <c r="Y2139" t="e">
        <f>VLOOKUP(T2139,[3]رکوردها!$A:$D,4,0)</f>
        <v>#N/A</v>
      </c>
      <c r="Z2139" t="e">
        <f>VLOOKUP(T2139,[3]رکوردها!$A:$C,3,0)</f>
        <v>#N/A</v>
      </c>
      <c r="AA2139" t="e">
        <f>VLOOKUP(T2139,[3]رکوردها!$A:$F,6,0)</f>
        <v>#N/A</v>
      </c>
      <c r="AB2139" t="e">
        <f>VLOOKUP(T2139,[3]رکوردها!$A:$E,5,0)</f>
        <v>#N/A</v>
      </c>
    </row>
    <row r="2140" spans="1:28" s="41" customFormat="1" hidden="1" x14ac:dyDescent="0.2">
      <c r="A2140" s="36">
        <v>179029</v>
      </c>
      <c r="B2140" s="36">
        <v>1328</v>
      </c>
      <c r="C2140" s="36">
        <v>1867</v>
      </c>
      <c r="D2140" s="39" t="s">
        <v>5178</v>
      </c>
      <c r="E2140" s="39"/>
      <c r="F2140" s="37" t="s">
        <v>171</v>
      </c>
      <c r="G2140" s="37" t="s">
        <v>1015</v>
      </c>
      <c r="H2140" s="38">
        <v>3286293</v>
      </c>
      <c r="I2140" s="38">
        <v>0</v>
      </c>
      <c r="J2140" s="38">
        <f t="shared" si="34"/>
        <v>3286293</v>
      </c>
      <c r="K2140" s="38"/>
      <c r="L2140" s="49"/>
      <c r="M2140" s="37" t="s">
        <v>63</v>
      </c>
      <c r="N2140" s="37" t="s">
        <v>64</v>
      </c>
      <c r="O2140" s="37" t="s">
        <v>157</v>
      </c>
      <c r="P2140" s="37" t="s">
        <v>158</v>
      </c>
      <c r="Q2140" s="37" t="s">
        <v>159</v>
      </c>
      <c r="R2140" s="37" t="s">
        <v>160</v>
      </c>
      <c r="S2140" s="37" t="s">
        <v>912</v>
      </c>
      <c r="T2140" s="37" t="s">
        <v>911</v>
      </c>
      <c r="U2140" s="1" t="e">
        <f>VLOOKUP(T2140,[2]VAT!$A:$D,1,0)</f>
        <v>#N/A</v>
      </c>
      <c r="V2140" s="37" t="s">
        <v>2</v>
      </c>
      <c r="W2140" s="37" t="s">
        <v>2</v>
      </c>
      <c r="X2140" t="e">
        <f>VLOOKUP(T2140,[3]رکوردها!$A:$B,2,0)</f>
        <v>#N/A</v>
      </c>
      <c r="Y2140" t="e">
        <f>VLOOKUP(T2140,[3]رکوردها!$A:$D,4,0)</f>
        <v>#N/A</v>
      </c>
      <c r="Z2140" t="e">
        <f>VLOOKUP(T2140,[3]رکوردها!$A:$C,3,0)</f>
        <v>#N/A</v>
      </c>
      <c r="AA2140" t="e">
        <f>VLOOKUP(T2140,[3]رکوردها!$A:$F,6,0)</f>
        <v>#N/A</v>
      </c>
      <c r="AB2140" t="e">
        <f>VLOOKUP(T2140,[3]رکوردها!$A:$E,5,0)</f>
        <v>#N/A</v>
      </c>
    </row>
    <row r="2141" spans="1:28" s="41" customFormat="1" hidden="1" x14ac:dyDescent="0.2">
      <c r="A2141" s="36">
        <v>179030</v>
      </c>
      <c r="B2141" s="36">
        <v>1328</v>
      </c>
      <c r="C2141" s="36">
        <v>1867</v>
      </c>
      <c r="D2141" s="39" t="s">
        <v>5178</v>
      </c>
      <c r="E2141" s="39"/>
      <c r="F2141" s="37" t="s">
        <v>171</v>
      </c>
      <c r="G2141" s="37" t="s">
        <v>1015</v>
      </c>
      <c r="H2141" s="38">
        <v>3286293</v>
      </c>
      <c r="I2141" s="38">
        <v>0</v>
      </c>
      <c r="J2141" s="38">
        <f t="shared" si="34"/>
        <v>3286293</v>
      </c>
      <c r="K2141" s="38"/>
      <c r="L2141" s="49"/>
      <c r="M2141" s="37" t="s">
        <v>63</v>
      </c>
      <c r="N2141" s="37" t="s">
        <v>64</v>
      </c>
      <c r="O2141" s="37" t="s">
        <v>157</v>
      </c>
      <c r="P2141" s="37" t="s">
        <v>158</v>
      </c>
      <c r="Q2141" s="37" t="s">
        <v>159</v>
      </c>
      <c r="R2141" s="37" t="s">
        <v>160</v>
      </c>
      <c r="S2141" s="37" t="s">
        <v>912</v>
      </c>
      <c r="T2141" s="37" t="s">
        <v>911</v>
      </c>
      <c r="U2141" s="1" t="e">
        <f>VLOOKUP(T2141,[2]VAT!$A:$D,1,0)</f>
        <v>#N/A</v>
      </c>
      <c r="V2141" s="37" t="s">
        <v>2</v>
      </c>
      <c r="W2141" s="37" t="s">
        <v>2</v>
      </c>
      <c r="X2141" t="e">
        <f>VLOOKUP(T2141,[3]رکوردها!$A:$B,2,0)</f>
        <v>#N/A</v>
      </c>
      <c r="Y2141" t="e">
        <f>VLOOKUP(T2141,[3]رکوردها!$A:$D,4,0)</f>
        <v>#N/A</v>
      </c>
      <c r="Z2141" t="e">
        <f>VLOOKUP(T2141,[3]رکوردها!$A:$C,3,0)</f>
        <v>#N/A</v>
      </c>
      <c r="AA2141" t="e">
        <f>VLOOKUP(T2141,[3]رکوردها!$A:$F,6,0)</f>
        <v>#N/A</v>
      </c>
      <c r="AB2141" t="e">
        <f>VLOOKUP(T2141,[3]رکوردها!$A:$E,5,0)</f>
        <v>#N/A</v>
      </c>
    </row>
    <row r="2142" spans="1:28" s="41" customFormat="1" hidden="1" x14ac:dyDescent="0.2">
      <c r="A2142" s="36">
        <v>179031</v>
      </c>
      <c r="B2142" s="36">
        <v>1328</v>
      </c>
      <c r="C2142" s="36">
        <v>1867</v>
      </c>
      <c r="D2142" s="39" t="s">
        <v>5178</v>
      </c>
      <c r="E2142" s="39"/>
      <c r="F2142" s="37" t="s">
        <v>171</v>
      </c>
      <c r="G2142" s="37" t="s">
        <v>1015</v>
      </c>
      <c r="H2142" s="38">
        <v>3286293</v>
      </c>
      <c r="I2142" s="38">
        <v>0</v>
      </c>
      <c r="J2142" s="38">
        <f t="shared" si="34"/>
        <v>3286293</v>
      </c>
      <c r="K2142" s="38"/>
      <c r="L2142" s="49"/>
      <c r="M2142" s="37" t="s">
        <v>63</v>
      </c>
      <c r="N2142" s="37" t="s">
        <v>64</v>
      </c>
      <c r="O2142" s="37" t="s">
        <v>157</v>
      </c>
      <c r="P2142" s="37" t="s">
        <v>158</v>
      </c>
      <c r="Q2142" s="37" t="s">
        <v>159</v>
      </c>
      <c r="R2142" s="37" t="s">
        <v>160</v>
      </c>
      <c r="S2142" s="37" t="s">
        <v>912</v>
      </c>
      <c r="T2142" s="37" t="s">
        <v>911</v>
      </c>
      <c r="U2142" s="1" t="e">
        <f>VLOOKUP(T2142,[2]VAT!$A:$D,1,0)</f>
        <v>#N/A</v>
      </c>
      <c r="V2142" s="37" t="s">
        <v>2</v>
      </c>
      <c r="W2142" s="37" t="s">
        <v>2</v>
      </c>
      <c r="X2142" t="e">
        <f>VLOOKUP(T2142,[3]رکوردها!$A:$B,2,0)</f>
        <v>#N/A</v>
      </c>
      <c r="Y2142" t="e">
        <f>VLOOKUP(T2142,[3]رکوردها!$A:$D,4,0)</f>
        <v>#N/A</v>
      </c>
      <c r="Z2142" t="e">
        <f>VLOOKUP(T2142,[3]رکوردها!$A:$C,3,0)</f>
        <v>#N/A</v>
      </c>
      <c r="AA2142" t="e">
        <f>VLOOKUP(T2142,[3]رکوردها!$A:$F,6,0)</f>
        <v>#N/A</v>
      </c>
      <c r="AB2142" t="e">
        <f>VLOOKUP(T2142,[3]رکوردها!$A:$E,5,0)</f>
        <v>#N/A</v>
      </c>
    </row>
    <row r="2143" spans="1:28" s="41" customFormat="1" hidden="1" x14ac:dyDescent="0.2">
      <c r="A2143" s="36">
        <v>179032</v>
      </c>
      <c r="B2143" s="36">
        <v>1328</v>
      </c>
      <c r="C2143" s="36">
        <v>1867</v>
      </c>
      <c r="D2143" s="39" t="s">
        <v>5178</v>
      </c>
      <c r="E2143" s="39"/>
      <c r="F2143" s="37" t="s">
        <v>171</v>
      </c>
      <c r="G2143" s="37" t="s">
        <v>1015</v>
      </c>
      <c r="H2143" s="38">
        <v>3286293</v>
      </c>
      <c r="I2143" s="38">
        <v>0</v>
      </c>
      <c r="J2143" s="38">
        <f t="shared" si="34"/>
        <v>3286293</v>
      </c>
      <c r="K2143" s="38"/>
      <c r="L2143" s="49"/>
      <c r="M2143" s="37" t="s">
        <v>63</v>
      </c>
      <c r="N2143" s="37" t="s">
        <v>64</v>
      </c>
      <c r="O2143" s="37" t="s">
        <v>157</v>
      </c>
      <c r="P2143" s="37" t="s">
        <v>158</v>
      </c>
      <c r="Q2143" s="37" t="s">
        <v>159</v>
      </c>
      <c r="R2143" s="37" t="s">
        <v>160</v>
      </c>
      <c r="S2143" s="37" t="s">
        <v>912</v>
      </c>
      <c r="T2143" s="37" t="s">
        <v>911</v>
      </c>
      <c r="U2143" s="1" t="e">
        <f>VLOOKUP(T2143,[2]VAT!$A:$D,1,0)</f>
        <v>#N/A</v>
      </c>
      <c r="V2143" s="37" t="s">
        <v>2</v>
      </c>
      <c r="W2143" s="37" t="s">
        <v>2</v>
      </c>
      <c r="X2143" t="e">
        <f>VLOOKUP(T2143,[3]رکوردها!$A:$B,2,0)</f>
        <v>#N/A</v>
      </c>
      <c r="Y2143" t="e">
        <f>VLOOKUP(T2143,[3]رکوردها!$A:$D,4,0)</f>
        <v>#N/A</v>
      </c>
      <c r="Z2143" t="e">
        <f>VLOOKUP(T2143,[3]رکوردها!$A:$C,3,0)</f>
        <v>#N/A</v>
      </c>
      <c r="AA2143" t="e">
        <f>VLOOKUP(T2143,[3]رکوردها!$A:$F,6,0)</f>
        <v>#N/A</v>
      </c>
      <c r="AB2143" t="e">
        <f>VLOOKUP(T2143,[3]رکوردها!$A:$E,5,0)</f>
        <v>#N/A</v>
      </c>
    </row>
    <row r="2144" spans="1:28" s="41" customFormat="1" hidden="1" x14ac:dyDescent="0.2">
      <c r="A2144" s="36">
        <v>179033</v>
      </c>
      <c r="B2144" s="36">
        <v>1328</v>
      </c>
      <c r="C2144" s="36">
        <v>1867</v>
      </c>
      <c r="D2144" s="39" t="s">
        <v>5178</v>
      </c>
      <c r="E2144" s="39"/>
      <c r="F2144" s="37" t="s">
        <v>171</v>
      </c>
      <c r="G2144" s="37" t="s">
        <v>1015</v>
      </c>
      <c r="H2144" s="38">
        <v>3286293</v>
      </c>
      <c r="I2144" s="38">
        <v>0</v>
      </c>
      <c r="J2144" s="38">
        <f t="shared" si="34"/>
        <v>3286293</v>
      </c>
      <c r="K2144" s="38"/>
      <c r="L2144" s="49"/>
      <c r="M2144" s="37" t="s">
        <v>63</v>
      </c>
      <c r="N2144" s="37" t="s">
        <v>64</v>
      </c>
      <c r="O2144" s="37" t="s">
        <v>157</v>
      </c>
      <c r="P2144" s="37" t="s">
        <v>158</v>
      </c>
      <c r="Q2144" s="37" t="s">
        <v>159</v>
      </c>
      <c r="R2144" s="37" t="s">
        <v>160</v>
      </c>
      <c r="S2144" s="37" t="s">
        <v>912</v>
      </c>
      <c r="T2144" s="37" t="s">
        <v>911</v>
      </c>
      <c r="U2144" s="1" t="e">
        <f>VLOOKUP(T2144,[2]VAT!$A:$D,1,0)</f>
        <v>#N/A</v>
      </c>
      <c r="V2144" s="37" t="s">
        <v>2</v>
      </c>
      <c r="W2144" s="37" t="s">
        <v>2</v>
      </c>
      <c r="X2144" t="e">
        <f>VLOOKUP(T2144,[3]رکوردها!$A:$B,2,0)</f>
        <v>#N/A</v>
      </c>
      <c r="Y2144" t="e">
        <f>VLOOKUP(T2144,[3]رکوردها!$A:$D,4,0)</f>
        <v>#N/A</v>
      </c>
      <c r="Z2144" t="e">
        <f>VLOOKUP(T2144,[3]رکوردها!$A:$C,3,0)</f>
        <v>#N/A</v>
      </c>
      <c r="AA2144" t="e">
        <f>VLOOKUP(T2144,[3]رکوردها!$A:$F,6,0)</f>
        <v>#N/A</v>
      </c>
      <c r="AB2144" t="e">
        <f>VLOOKUP(T2144,[3]رکوردها!$A:$E,5,0)</f>
        <v>#N/A</v>
      </c>
    </row>
    <row r="2145" spans="1:28" s="41" customFormat="1" hidden="1" x14ac:dyDescent="0.2">
      <c r="A2145" s="36">
        <v>179034</v>
      </c>
      <c r="B2145" s="36">
        <v>1328</v>
      </c>
      <c r="C2145" s="36">
        <v>1867</v>
      </c>
      <c r="D2145" s="39" t="s">
        <v>5178</v>
      </c>
      <c r="E2145" s="39"/>
      <c r="F2145" s="37" t="s">
        <v>171</v>
      </c>
      <c r="G2145" s="37" t="s">
        <v>1015</v>
      </c>
      <c r="H2145" s="38">
        <v>3286293</v>
      </c>
      <c r="I2145" s="38">
        <v>0</v>
      </c>
      <c r="J2145" s="38">
        <f t="shared" si="34"/>
        <v>3286293</v>
      </c>
      <c r="K2145" s="38"/>
      <c r="L2145" s="49"/>
      <c r="M2145" s="37" t="s">
        <v>63</v>
      </c>
      <c r="N2145" s="37" t="s">
        <v>64</v>
      </c>
      <c r="O2145" s="37" t="s">
        <v>157</v>
      </c>
      <c r="P2145" s="37" t="s">
        <v>158</v>
      </c>
      <c r="Q2145" s="37" t="s">
        <v>159</v>
      </c>
      <c r="R2145" s="37" t="s">
        <v>160</v>
      </c>
      <c r="S2145" s="37" t="s">
        <v>912</v>
      </c>
      <c r="T2145" s="37" t="s">
        <v>911</v>
      </c>
      <c r="U2145" s="1" t="e">
        <f>VLOOKUP(T2145,[2]VAT!$A:$D,1,0)</f>
        <v>#N/A</v>
      </c>
      <c r="V2145" s="37" t="s">
        <v>2</v>
      </c>
      <c r="W2145" s="37" t="s">
        <v>2</v>
      </c>
      <c r="X2145" t="e">
        <f>VLOOKUP(T2145,[3]رکوردها!$A:$B,2,0)</f>
        <v>#N/A</v>
      </c>
      <c r="Y2145" t="e">
        <f>VLOOKUP(T2145,[3]رکوردها!$A:$D,4,0)</f>
        <v>#N/A</v>
      </c>
      <c r="Z2145" t="e">
        <f>VLOOKUP(T2145,[3]رکوردها!$A:$C,3,0)</f>
        <v>#N/A</v>
      </c>
      <c r="AA2145" t="e">
        <f>VLOOKUP(T2145,[3]رکوردها!$A:$F,6,0)</f>
        <v>#N/A</v>
      </c>
      <c r="AB2145" t="e">
        <f>VLOOKUP(T2145,[3]رکوردها!$A:$E,5,0)</f>
        <v>#N/A</v>
      </c>
    </row>
    <row r="2146" spans="1:28" s="41" customFormat="1" hidden="1" x14ac:dyDescent="0.2">
      <c r="A2146" s="36">
        <v>179035</v>
      </c>
      <c r="B2146" s="36">
        <v>1328</v>
      </c>
      <c r="C2146" s="36">
        <v>1867</v>
      </c>
      <c r="D2146" s="39" t="s">
        <v>5178</v>
      </c>
      <c r="E2146" s="39"/>
      <c r="F2146" s="37" t="s">
        <v>171</v>
      </c>
      <c r="G2146" s="37" t="s">
        <v>1015</v>
      </c>
      <c r="H2146" s="38">
        <v>3286293</v>
      </c>
      <c r="I2146" s="38">
        <v>0</v>
      </c>
      <c r="J2146" s="38">
        <f t="shared" si="34"/>
        <v>3286293</v>
      </c>
      <c r="K2146" s="38"/>
      <c r="L2146" s="49"/>
      <c r="M2146" s="37" t="s">
        <v>63</v>
      </c>
      <c r="N2146" s="37" t="s">
        <v>64</v>
      </c>
      <c r="O2146" s="37" t="s">
        <v>157</v>
      </c>
      <c r="P2146" s="37" t="s">
        <v>158</v>
      </c>
      <c r="Q2146" s="37" t="s">
        <v>159</v>
      </c>
      <c r="R2146" s="37" t="s">
        <v>160</v>
      </c>
      <c r="S2146" s="37" t="s">
        <v>912</v>
      </c>
      <c r="T2146" s="37" t="s">
        <v>911</v>
      </c>
      <c r="U2146" s="1" t="e">
        <f>VLOOKUP(T2146,[2]VAT!$A:$D,1,0)</f>
        <v>#N/A</v>
      </c>
      <c r="V2146" s="37" t="s">
        <v>2</v>
      </c>
      <c r="W2146" s="37" t="s">
        <v>2</v>
      </c>
      <c r="X2146" t="e">
        <f>VLOOKUP(T2146,[3]رکوردها!$A:$B,2,0)</f>
        <v>#N/A</v>
      </c>
      <c r="Y2146" t="e">
        <f>VLOOKUP(T2146,[3]رکوردها!$A:$D,4,0)</f>
        <v>#N/A</v>
      </c>
      <c r="Z2146" t="e">
        <f>VLOOKUP(T2146,[3]رکوردها!$A:$C,3,0)</f>
        <v>#N/A</v>
      </c>
      <c r="AA2146" t="e">
        <f>VLOOKUP(T2146,[3]رکوردها!$A:$F,6,0)</f>
        <v>#N/A</v>
      </c>
      <c r="AB2146" t="e">
        <f>VLOOKUP(T2146,[3]رکوردها!$A:$E,5,0)</f>
        <v>#N/A</v>
      </c>
    </row>
    <row r="2147" spans="1:28" s="41" customFormat="1" hidden="1" x14ac:dyDescent="0.2">
      <c r="A2147" s="36">
        <v>179036</v>
      </c>
      <c r="B2147" s="36">
        <v>1328</v>
      </c>
      <c r="C2147" s="36">
        <v>1867</v>
      </c>
      <c r="D2147" s="39" t="s">
        <v>5178</v>
      </c>
      <c r="E2147" s="39"/>
      <c r="F2147" s="37" t="s">
        <v>171</v>
      </c>
      <c r="G2147" s="37" t="s">
        <v>1016</v>
      </c>
      <c r="H2147" s="38">
        <v>3286293</v>
      </c>
      <c r="I2147" s="38">
        <v>0</v>
      </c>
      <c r="J2147" s="38">
        <f t="shared" si="34"/>
        <v>3286293</v>
      </c>
      <c r="K2147" s="38"/>
      <c r="L2147" s="49"/>
      <c r="M2147" s="37" t="s">
        <v>63</v>
      </c>
      <c r="N2147" s="37" t="s">
        <v>64</v>
      </c>
      <c r="O2147" s="37" t="s">
        <v>157</v>
      </c>
      <c r="P2147" s="37" t="s">
        <v>158</v>
      </c>
      <c r="Q2147" s="37" t="s">
        <v>159</v>
      </c>
      <c r="R2147" s="37" t="s">
        <v>160</v>
      </c>
      <c r="S2147" s="37" t="s">
        <v>912</v>
      </c>
      <c r="T2147" s="37" t="s">
        <v>911</v>
      </c>
      <c r="U2147" s="1" t="e">
        <f>VLOOKUP(T2147,[2]VAT!$A:$D,1,0)</f>
        <v>#N/A</v>
      </c>
      <c r="V2147" s="37" t="s">
        <v>2</v>
      </c>
      <c r="W2147" s="37" t="s">
        <v>2</v>
      </c>
      <c r="X2147" t="e">
        <f>VLOOKUP(T2147,[3]رکوردها!$A:$B,2,0)</f>
        <v>#N/A</v>
      </c>
      <c r="Y2147" t="e">
        <f>VLOOKUP(T2147,[3]رکوردها!$A:$D,4,0)</f>
        <v>#N/A</v>
      </c>
      <c r="Z2147" t="e">
        <f>VLOOKUP(T2147,[3]رکوردها!$A:$C,3,0)</f>
        <v>#N/A</v>
      </c>
      <c r="AA2147" t="e">
        <f>VLOOKUP(T2147,[3]رکوردها!$A:$F,6,0)</f>
        <v>#N/A</v>
      </c>
      <c r="AB2147" t="e">
        <f>VLOOKUP(T2147,[3]رکوردها!$A:$E,5,0)</f>
        <v>#N/A</v>
      </c>
    </row>
    <row r="2148" spans="1:28" s="41" customFormat="1" hidden="1" x14ac:dyDescent="0.2">
      <c r="A2148" s="36">
        <v>179037</v>
      </c>
      <c r="B2148" s="36">
        <v>1328</v>
      </c>
      <c r="C2148" s="36">
        <v>1867</v>
      </c>
      <c r="D2148" s="39" t="s">
        <v>5178</v>
      </c>
      <c r="E2148" s="39"/>
      <c r="F2148" s="37" t="s">
        <v>171</v>
      </c>
      <c r="G2148" s="37" t="s">
        <v>1016</v>
      </c>
      <c r="H2148" s="38">
        <v>3286293</v>
      </c>
      <c r="I2148" s="38">
        <v>0</v>
      </c>
      <c r="J2148" s="38">
        <f t="shared" si="34"/>
        <v>3286293</v>
      </c>
      <c r="K2148" s="38"/>
      <c r="L2148" s="49"/>
      <c r="M2148" s="37" t="s">
        <v>63</v>
      </c>
      <c r="N2148" s="37" t="s">
        <v>64</v>
      </c>
      <c r="O2148" s="37" t="s">
        <v>157</v>
      </c>
      <c r="P2148" s="37" t="s">
        <v>158</v>
      </c>
      <c r="Q2148" s="37" t="s">
        <v>159</v>
      </c>
      <c r="R2148" s="37" t="s">
        <v>160</v>
      </c>
      <c r="S2148" s="37" t="s">
        <v>912</v>
      </c>
      <c r="T2148" s="37" t="s">
        <v>911</v>
      </c>
      <c r="U2148" s="1" t="e">
        <f>VLOOKUP(T2148,[2]VAT!$A:$D,1,0)</f>
        <v>#N/A</v>
      </c>
      <c r="V2148" s="37" t="s">
        <v>2</v>
      </c>
      <c r="W2148" s="37" t="s">
        <v>2</v>
      </c>
      <c r="X2148" t="e">
        <f>VLOOKUP(T2148,[3]رکوردها!$A:$B,2,0)</f>
        <v>#N/A</v>
      </c>
      <c r="Y2148" t="e">
        <f>VLOOKUP(T2148,[3]رکوردها!$A:$D,4,0)</f>
        <v>#N/A</v>
      </c>
      <c r="Z2148" t="e">
        <f>VLOOKUP(T2148,[3]رکوردها!$A:$C,3,0)</f>
        <v>#N/A</v>
      </c>
      <c r="AA2148" t="e">
        <f>VLOOKUP(T2148,[3]رکوردها!$A:$F,6,0)</f>
        <v>#N/A</v>
      </c>
      <c r="AB2148" t="e">
        <f>VLOOKUP(T2148,[3]رکوردها!$A:$E,5,0)</f>
        <v>#N/A</v>
      </c>
    </row>
    <row r="2149" spans="1:28" s="41" customFormat="1" hidden="1" x14ac:dyDescent="0.2">
      <c r="A2149" s="36">
        <v>179038</v>
      </c>
      <c r="B2149" s="36">
        <v>1328</v>
      </c>
      <c r="C2149" s="36">
        <v>1867</v>
      </c>
      <c r="D2149" s="39" t="s">
        <v>5178</v>
      </c>
      <c r="E2149" s="39"/>
      <c r="F2149" s="37" t="s">
        <v>171</v>
      </c>
      <c r="G2149" s="37" t="s">
        <v>1016</v>
      </c>
      <c r="H2149" s="38">
        <v>3286293</v>
      </c>
      <c r="I2149" s="38">
        <v>0</v>
      </c>
      <c r="J2149" s="38">
        <f t="shared" si="34"/>
        <v>3286293</v>
      </c>
      <c r="K2149" s="38"/>
      <c r="L2149" s="49"/>
      <c r="M2149" s="37" t="s">
        <v>63</v>
      </c>
      <c r="N2149" s="37" t="s">
        <v>64</v>
      </c>
      <c r="O2149" s="37" t="s">
        <v>157</v>
      </c>
      <c r="P2149" s="37" t="s">
        <v>158</v>
      </c>
      <c r="Q2149" s="37" t="s">
        <v>159</v>
      </c>
      <c r="R2149" s="37" t="s">
        <v>160</v>
      </c>
      <c r="S2149" s="37" t="s">
        <v>912</v>
      </c>
      <c r="T2149" s="37" t="s">
        <v>911</v>
      </c>
      <c r="U2149" s="1" t="e">
        <f>VLOOKUP(T2149,[2]VAT!$A:$D,1,0)</f>
        <v>#N/A</v>
      </c>
      <c r="V2149" s="37" t="s">
        <v>2</v>
      </c>
      <c r="W2149" s="37" t="s">
        <v>2</v>
      </c>
      <c r="X2149" t="e">
        <f>VLOOKUP(T2149,[3]رکوردها!$A:$B,2,0)</f>
        <v>#N/A</v>
      </c>
      <c r="Y2149" t="e">
        <f>VLOOKUP(T2149,[3]رکوردها!$A:$D,4,0)</f>
        <v>#N/A</v>
      </c>
      <c r="Z2149" t="e">
        <f>VLOOKUP(T2149,[3]رکوردها!$A:$C,3,0)</f>
        <v>#N/A</v>
      </c>
      <c r="AA2149" t="e">
        <f>VLOOKUP(T2149,[3]رکوردها!$A:$F,6,0)</f>
        <v>#N/A</v>
      </c>
      <c r="AB2149" t="e">
        <f>VLOOKUP(T2149,[3]رکوردها!$A:$E,5,0)</f>
        <v>#N/A</v>
      </c>
    </row>
    <row r="2150" spans="1:28" s="41" customFormat="1" hidden="1" x14ac:dyDescent="0.2">
      <c r="A2150" s="36">
        <v>179039</v>
      </c>
      <c r="B2150" s="36">
        <v>1328</v>
      </c>
      <c r="C2150" s="36">
        <v>1867</v>
      </c>
      <c r="D2150" s="39" t="s">
        <v>5178</v>
      </c>
      <c r="E2150" s="39"/>
      <c r="F2150" s="37" t="s">
        <v>171</v>
      </c>
      <c r="G2150" s="37" t="s">
        <v>1016</v>
      </c>
      <c r="H2150" s="38">
        <v>3286293</v>
      </c>
      <c r="I2150" s="38">
        <v>0</v>
      </c>
      <c r="J2150" s="38">
        <f t="shared" si="34"/>
        <v>3286293</v>
      </c>
      <c r="K2150" s="38"/>
      <c r="L2150" s="49"/>
      <c r="M2150" s="37" t="s">
        <v>63</v>
      </c>
      <c r="N2150" s="37" t="s">
        <v>64</v>
      </c>
      <c r="O2150" s="37" t="s">
        <v>157</v>
      </c>
      <c r="P2150" s="37" t="s">
        <v>158</v>
      </c>
      <c r="Q2150" s="37" t="s">
        <v>159</v>
      </c>
      <c r="R2150" s="37" t="s">
        <v>160</v>
      </c>
      <c r="S2150" s="37" t="s">
        <v>912</v>
      </c>
      <c r="T2150" s="37" t="s">
        <v>911</v>
      </c>
      <c r="U2150" s="1" t="e">
        <f>VLOOKUP(T2150,[2]VAT!$A:$D,1,0)</f>
        <v>#N/A</v>
      </c>
      <c r="V2150" s="37" t="s">
        <v>2</v>
      </c>
      <c r="W2150" s="37" t="s">
        <v>2</v>
      </c>
      <c r="X2150" t="e">
        <f>VLOOKUP(T2150,[3]رکوردها!$A:$B,2,0)</f>
        <v>#N/A</v>
      </c>
      <c r="Y2150" t="e">
        <f>VLOOKUP(T2150,[3]رکوردها!$A:$D,4,0)</f>
        <v>#N/A</v>
      </c>
      <c r="Z2150" t="e">
        <f>VLOOKUP(T2150,[3]رکوردها!$A:$C,3,0)</f>
        <v>#N/A</v>
      </c>
      <c r="AA2150" t="e">
        <f>VLOOKUP(T2150,[3]رکوردها!$A:$F,6,0)</f>
        <v>#N/A</v>
      </c>
      <c r="AB2150" t="e">
        <f>VLOOKUP(T2150,[3]رکوردها!$A:$E,5,0)</f>
        <v>#N/A</v>
      </c>
    </row>
    <row r="2151" spans="1:28" s="41" customFormat="1" hidden="1" x14ac:dyDescent="0.2">
      <c r="A2151" s="36">
        <v>179040</v>
      </c>
      <c r="B2151" s="36">
        <v>1328</v>
      </c>
      <c r="C2151" s="36">
        <v>1867</v>
      </c>
      <c r="D2151" s="39" t="s">
        <v>5178</v>
      </c>
      <c r="E2151" s="39"/>
      <c r="F2151" s="37" t="s">
        <v>171</v>
      </c>
      <c r="G2151" s="37" t="s">
        <v>1016</v>
      </c>
      <c r="H2151" s="38">
        <v>3286293</v>
      </c>
      <c r="I2151" s="38">
        <v>0</v>
      </c>
      <c r="J2151" s="38">
        <f t="shared" si="34"/>
        <v>3286293</v>
      </c>
      <c r="K2151" s="38"/>
      <c r="L2151" s="49"/>
      <c r="M2151" s="37" t="s">
        <v>63</v>
      </c>
      <c r="N2151" s="37" t="s">
        <v>64</v>
      </c>
      <c r="O2151" s="37" t="s">
        <v>157</v>
      </c>
      <c r="P2151" s="37" t="s">
        <v>158</v>
      </c>
      <c r="Q2151" s="37" t="s">
        <v>159</v>
      </c>
      <c r="R2151" s="37" t="s">
        <v>160</v>
      </c>
      <c r="S2151" s="37" t="s">
        <v>912</v>
      </c>
      <c r="T2151" s="37" t="s">
        <v>911</v>
      </c>
      <c r="U2151" s="1" t="e">
        <f>VLOOKUP(T2151,[2]VAT!$A:$D,1,0)</f>
        <v>#N/A</v>
      </c>
      <c r="V2151" s="37" t="s">
        <v>2</v>
      </c>
      <c r="W2151" s="37" t="s">
        <v>2</v>
      </c>
      <c r="X2151" t="e">
        <f>VLOOKUP(T2151,[3]رکوردها!$A:$B,2,0)</f>
        <v>#N/A</v>
      </c>
      <c r="Y2151" t="e">
        <f>VLOOKUP(T2151,[3]رکوردها!$A:$D,4,0)</f>
        <v>#N/A</v>
      </c>
      <c r="Z2151" t="e">
        <f>VLOOKUP(T2151,[3]رکوردها!$A:$C,3,0)</f>
        <v>#N/A</v>
      </c>
      <c r="AA2151" t="e">
        <f>VLOOKUP(T2151,[3]رکوردها!$A:$F,6,0)</f>
        <v>#N/A</v>
      </c>
      <c r="AB2151" t="e">
        <f>VLOOKUP(T2151,[3]رکوردها!$A:$E,5,0)</f>
        <v>#N/A</v>
      </c>
    </row>
    <row r="2152" spans="1:28" s="41" customFormat="1" hidden="1" x14ac:dyDescent="0.2">
      <c r="A2152" s="36">
        <v>179041</v>
      </c>
      <c r="B2152" s="36">
        <v>1328</v>
      </c>
      <c r="C2152" s="36">
        <v>1867</v>
      </c>
      <c r="D2152" s="39" t="s">
        <v>5178</v>
      </c>
      <c r="E2152" s="39"/>
      <c r="F2152" s="37" t="s">
        <v>171</v>
      </c>
      <c r="G2152" s="37" t="s">
        <v>1016</v>
      </c>
      <c r="H2152" s="38">
        <v>3286293</v>
      </c>
      <c r="I2152" s="38">
        <v>0</v>
      </c>
      <c r="J2152" s="38">
        <f t="shared" si="34"/>
        <v>3286293</v>
      </c>
      <c r="K2152" s="38"/>
      <c r="L2152" s="49"/>
      <c r="M2152" s="37" t="s">
        <v>63</v>
      </c>
      <c r="N2152" s="37" t="s">
        <v>64</v>
      </c>
      <c r="O2152" s="37" t="s">
        <v>157</v>
      </c>
      <c r="P2152" s="37" t="s">
        <v>158</v>
      </c>
      <c r="Q2152" s="37" t="s">
        <v>159</v>
      </c>
      <c r="R2152" s="37" t="s">
        <v>160</v>
      </c>
      <c r="S2152" s="37" t="s">
        <v>912</v>
      </c>
      <c r="T2152" s="37" t="s">
        <v>911</v>
      </c>
      <c r="U2152" s="1" t="e">
        <f>VLOOKUP(T2152,[2]VAT!$A:$D,1,0)</f>
        <v>#N/A</v>
      </c>
      <c r="V2152" s="37" t="s">
        <v>2</v>
      </c>
      <c r="W2152" s="37" t="s">
        <v>2</v>
      </c>
      <c r="X2152" t="e">
        <f>VLOOKUP(T2152,[3]رکوردها!$A:$B,2,0)</f>
        <v>#N/A</v>
      </c>
      <c r="Y2152" t="e">
        <f>VLOOKUP(T2152,[3]رکوردها!$A:$D,4,0)</f>
        <v>#N/A</v>
      </c>
      <c r="Z2152" t="e">
        <f>VLOOKUP(T2152,[3]رکوردها!$A:$C,3,0)</f>
        <v>#N/A</v>
      </c>
      <c r="AA2152" t="e">
        <f>VLOOKUP(T2152,[3]رکوردها!$A:$F,6,0)</f>
        <v>#N/A</v>
      </c>
      <c r="AB2152" t="e">
        <f>VLOOKUP(T2152,[3]رکوردها!$A:$E,5,0)</f>
        <v>#N/A</v>
      </c>
    </row>
    <row r="2153" spans="1:28" s="41" customFormat="1" hidden="1" x14ac:dyDescent="0.2">
      <c r="A2153" s="36">
        <v>179042</v>
      </c>
      <c r="B2153" s="36">
        <v>1328</v>
      </c>
      <c r="C2153" s="36">
        <v>1867</v>
      </c>
      <c r="D2153" s="39" t="s">
        <v>5178</v>
      </c>
      <c r="E2153" s="39"/>
      <c r="F2153" s="37" t="s">
        <v>171</v>
      </c>
      <c r="G2153" s="37" t="s">
        <v>1016</v>
      </c>
      <c r="H2153" s="38">
        <v>3286293</v>
      </c>
      <c r="I2153" s="38">
        <v>0</v>
      </c>
      <c r="J2153" s="38">
        <f t="shared" si="34"/>
        <v>3286293</v>
      </c>
      <c r="K2153" s="38"/>
      <c r="L2153" s="49"/>
      <c r="M2153" s="37" t="s">
        <v>63</v>
      </c>
      <c r="N2153" s="37" t="s">
        <v>64</v>
      </c>
      <c r="O2153" s="37" t="s">
        <v>157</v>
      </c>
      <c r="P2153" s="37" t="s">
        <v>158</v>
      </c>
      <c r="Q2153" s="37" t="s">
        <v>159</v>
      </c>
      <c r="R2153" s="37" t="s">
        <v>160</v>
      </c>
      <c r="S2153" s="37" t="s">
        <v>912</v>
      </c>
      <c r="T2153" s="37" t="s">
        <v>911</v>
      </c>
      <c r="U2153" s="1" t="e">
        <f>VLOOKUP(T2153,[2]VAT!$A:$D,1,0)</f>
        <v>#N/A</v>
      </c>
      <c r="V2153" s="37" t="s">
        <v>2</v>
      </c>
      <c r="W2153" s="37" t="s">
        <v>2</v>
      </c>
      <c r="X2153" t="e">
        <f>VLOOKUP(T2153,[3]رکوردها!$A:$B,2,0)</f>
        <v>#N/A</v>
      </c>
      <c r="Y2153" t="e">
        <f>VLOOKUP(T2153,[3]رکوردها!$A:$D,4,0)</f>
        <v>#N/A</v>
      </c>
      <c r="Z2153" t="e">
        <f>VLOOKUP(T2153,[3]رکوردها!$A:$C,3,0)</f>
        <v>#N/A</v>
      </c>
      <c r="AA2153" t="e">
        <f>VLOOKUP(T2153,[3]رکوردها!$A:$F,6,0)</f>
        <v>#N/A</v>
      </c>
      <c r="AB2153" t="e">
        <f>VLOOKUP(T2153,[3]رکوردها!$A:$E,5,0)</f>
        <v>#N/A</v>
      </c>
    </row>
    <row r="2154" spans="1:28" s="41" customFormat="1" hidden="1" x14ac:dyDescent="0.2">
      <c r="A2154" s="36">
        <v>179043</v>
      </c>
      <c r="B2154" s="36">
        <v>1328</v>
      </c>
      <c r="C2154" s="36">
        <v>1867</v>
      </c>
      <c r="D2154" s="39" t="s">
        <v>5178</v>
      </c>
      <c r="E2154" s="39"/>
      <c r="F2154" s="37" t="s">
        <v>171</v>
      </c>
      <c r="G2154" s="37" t="s">
        <v>1016</v>
      </c>
      <c r="H2154" s="38">
        <v>3286293</v>
      </c>
      <c r="I2154" s="38">
        <v>0</v>
      </c>
      <c r="J2154" s="38">
        <f t="shared" si="34"/>
        <v>3286293</v>
      </c>
      <c r="K2154" s="38"/>
      <c r="L2154" s="49"/>
      <c r="M2154" s="37" t="s">
        <v>63</v>
      </c>
      <c r="N2154" s="37" t="s">
        <v>64</v>
      </c>
      <c r="O2154" s="37" t="s">
        <v>157</v>
      </c>
      <c r="P2154" s="37" t="s">
        <v>158</v>
      </c>
      <c r="Q2154" s="37" t="s">
        <v>159</v>
      </c>
      <c r="R2154" s="37" t="s">
        <v>160</v>
      </c>
      <c r="S2154" s="37" t="s">
        <v>912</v>
      </c>
      <c r="T2154" s="37" t="s">
        <v>911</v>
      </c>
      <c r="U2154" s="1" t="e">
        <f>VLOOKUP(T2154,[2]VAT!$A:$D,1,0)</f>
        <v>#N/A</v>
      </c>
      <c r="V2154" s="37" t="s">
        <v>2</v>
      </c>
      <c r="W2154" s="37" t="s">
        <v>2</v>
      </c>
      <c r="X2154" t="e">
        <f>VLOOKUP(T2154,[3]رکوردها!$A:$B,2,0)</f>
        <v>#N/A</v>
      </c>
      <c r="Y2154" t="e">
        <f>VLOOKUP(T2154,[3]رکوردها!$A:$D,4,0)</f>
        <v>#N/A</v>
      </c>
      <c r="Z2154" t="e">
        <f>VLOOKUP(T2154,[3]رکوردها!$A:$C,3,0)</f>
        <v>#N/A</v>
      </c>
      <c r="AA2154" t="e">
        <f>VLOOKUP(T2154,[3]رکوردها!$A:$F,6,0)</f>
        <v>#N/A</v>
      </c>
      <c r="AB2154" t="e">
        <f>VLOOKUP(T2154,[3]رکوردها!$A:$E,5,0)</f>
        <v>#N/A</v>
      </c>
    </row>
    <row r="2155" spans="1:28" s="41" customFormat="1" hidden="1" x14ac:dyDescent="0.2">
      <c r="A2155" s="36">
        <v>179044</v>
      </c>
      <c r="B2155" s="36">
        <v>1328</v>
      </c>
      <c r="C2155" s="36">
        <v>1867</v>
      </c>
      <c r="D2155" s="39" t="s">
        <v>5178</v>
      </c>
      <c r="E2155" s="39"/>
      <c r="F2155" s="37" t="s">
        <v>171</v>
      </c>
      <c r="G2155" s="37" t="s">
        <v>1016</v>
      </c>
      <c r="H2155" s="38">
        <v>3286293</v>
      </c>
      <c r="I2155" s="38">
        <v>0</v>
      </c>
      <c r="J2155" s="38">
        <f t="shared" si="34"/>
        <v>3286293</v>
      </c>
      <c r="K2155" s="38"/>
      <c r="L2155" s="49"/>
      <c r="M2155" s="37" t="s">
        <v>63</v>
      </c>
      <c r="N2155" s="37" t="s">
        <v>64</v>
      </c>
      <c r="O2155" s="37" t="s">
        <v>157</v>
      </c>
      <c r="P2155" s="37" t="s">
        <v>158</v>
      </c>
      <c r="Q2155" s="37" t="s">
        <v>159</v>
      </c>
      <c r="R2155" s="37" t="s">
        <v>160</v>
      </c>
      <c r="S2155" s="37" t="s">
        <v>912</v>
      </c>
      <c r="T2155" s="37" t="s">
        <v>911</v>
      </c>
      <c r="U2155" s="1" t="e">
        <f>VLOOKUP(T2155,[2]VAT!$A:$D,1,0)</f>
        <v>#N/A</v>
      </c>
      <c r="V2155" s="37" t="s">
        <v>2</v>
      </c>
      <c r="W2155" s="37" t="s">
        <v>2</v>
      </c>
      <c r="X2155" t="e">
        <f>VLOOKUP(T2155,[3]رکوردها!$A:$B,2,0)</f>
        <v>#N/A</v>
      </c>
      <c r="Y2155" t="e">
        <f>VLOOKUP(T2155,[3]رکوردها!$A:$D,4,0)</f>
        <v>#N/A</v>
      </c>
      <c r="Z2155" t="e">
        <f>VLOOKUP(T2155,[3]رکوردها!$A:$C,3,0)</f>
        <v>#N/A</v>
      </c>
      <c r="AA2155" t="e">
        <f>VLOOKUP(T2155,[3]رکوردها!$A:$F,6,0)</f>
        <v>#N/A</v>
      </c>
      <c r="AB2155" t="e">
        <f>VLOOKUP(T2155,[3]رکوردها!$A:$E,5,0)</f>
        <v>#N/A</v>
      </c>
    </row>
    <row r="2156" spans="1:28" s="41" customFormat="1" hidden="1" x14ac:dyDescent="0.2">
      <c r="A2156" s="36">
        <v>179045</v>
      </c>
      <c r="B2156" s="36">
        <v>1328</v>
      </c>
      <c r="C2156" s="36">
        <v>1867</v>
      </c>
      <c r="D2156" s="39" t="s">
        <v>5178</v>
      </c>
      <c r="E2156" s="39"/>
      <c r="F2156" s="37" t="s">
        <v>171</v>
      </c>
      <c r="G2156" s="37" t="s">
        <v>1016</v>
      </c>
      <c r="H2156" s="38">
        <v>3286293</v>
      </c>
      <c r="I2156" s="38">
        <v>0</v>
      </c>
      <c r="J2156" s="38">
        <f t="shared" si="34"/>
        <v>3286293</v>
      </c>
      <c r="K2156" s="38"/>
      <c r="L2156" s="49"/>
      <c r="M2156" s="37" t="s">
        <v>63</v>
      </c>
      <c r="N2156" s="37" t="s">
        <v>64</v>
      </c>
      <c r="O2156" s="37" t="s">
        <v>157</v>
      </c>
      <c r="P2156" s="37" t="s">
        <v>158</v>
      </c>
      <c r="Q2156" s="37" t="s">
        <v>159</v>
      </c>
      <c r="R2156" s="37" t="s">
        <v>160</v>
      </c>
      <c r="S2156" s="37" t="s">
        <v>912</v>
      </c>
      <c r="T2156" s="37" t="s">
        <v>911</v>
      </c>
      <c r="U2156" s="1" t="e">
        <f>VLOOKUP(T2156,[2]VAT!$A:$D,1,0)</f>
        <v>#N/A</v>
      </c>
      <c r="V2156" s="37" t="s">
        <v>2</v>
      </c>
      <c r="W2156" s="37" t="s">
        <v>2</v>
      </c>
      <c r="X2156" t="e">
        <f>VLOOKUP(T2156,[3]رکوردها!$A:$B,2,0)</f>
        <v>#N/A</v>
      </c>
      <c r="Y2156" t="e">
        <f>VLOOKUP(T2156,[3]رکوردها!$A:$D,4,0)</f>
        <v>#N/A</v>
      </c>
      <c r="Z2156" t="e">
        <f>VLOOKUP(T2156,[3]رکوردها!$A:$C,3,0)</f>
        <v>#N/A</v>
      </c>
      <c r="AA2156" t="e">
        <f>VLOOKUP(T2156,[3]رکوردها!$A:$F,6,0)</f>
        <v>#N/A</v>
      </c>
      <c r="AB2156" t="e">
        <f>VLOOKUP(T2156,[3]رکوردها!$A:$E,5,0)</f>
        <v>#N/A</v>
      </c>
    </row>
    <row r="2157" spans="1:28" s="41" customFormat="1" hidden="1" x14ac:dyDescent="0.2">
      <c r="A2157" s="36">
        <v>179046</v>
      </c>
      <c r="B2157" s="36">
        <v>1328</v>
      </c>
      <c r="C2157" s="36">
        <v>1867</v>
      </c>
      <c r="D2157" s="39" t="s">
        <v>5178</v>
      </c>
      <c r="E2157" s="39"/>
      <c r="F2157" s="37" t="s">
        <v>171</v>
      </c>
      <c r="G2157" s="37" t="s">
        <v>1016</v>
      </c>
      <c r="H2157" s="38">
        <v>3286293</v>
      </c>
      <c r="I2157" s="38">
        <v>0</v>
      </c>
      <c r="J2157" s="38">
        <f t="shared" si="34"/>
        <v>3286293</v>
      </c>
      <c r="K2157" s="38"/>
      <c r="L2157" s="49"/>
      <c r="M2157" s="37" t="s">
        <v>63</v>
      </c>
      <c r="N2157" s="37" t="s">
        <v>64</v>
      </c>
      <c r="O2157" s="37" t="s">
        <v>157</v>
      </c>
      <c r="P2157" s="37" t="s">
        <v>158</v>
      </c>
      <c r="Q2157" s="37" t="s">
        <v>159</v>
      </c>
      <c r="R2157" s="37" t="s">
        <v>160</v>
      </c>
      <c r="S2157" s="37" t="s">
        <v>912</v>
      </c>
      <c r="T2157" s="37" t="s">
        <v>911</v>
      </c>
      <c r="U2157" s="1" t="e">
        <f>VLOOKUP(T2157,[2]VAT!$A:$D,1,0)</f>
        <v>#N/A</v>
      </c>
      <c r="V2157" s="37" t="s">
        <v>2</v>
      </c>
      <c r="W2157" s="37" t="s">
        <v>2</v>
      </c>
      <c r="X2157" t="e">
        <f>VLOOKUP(T2157,[3]رکوردها!$A:$B,2,0)</f>
        <v>#N/A</v>
      </c>
      <c r="Y2157" t="e">
        <f>VLOOKUP(T2157,[3]رکوردها!$A:$D,4,0)</f>
        <v>#N/A</v>
      </c>
      <c r="Z2157" t="e">
        <f>VLOOKUP(T2157,[3]رکوردها!$A:$C,3,0)</f>
        <v>#N/A</v>
      </c>
      <c r="AA2157" t="e">
        <f>VLOOKUP(T2157,[3]رکوردها!$A:$F,6,0)</f>
        <v>#N/A</v>
      </c>
      <c r="AB2157" t="e">
        <f>VLOOKUP(T2157,[3]رکوردها!$A:$E,5,0)</f>
        <v>#N/A</v>
      </c>
    </row>
    <row r="2158" spans="1:28" s="41" customFormat="1" hidden="1" x14ac:dyDescent="0.2">
      <c r="A2158" s="36">
        <v>179047</v>
      </c>
      <c r="B2158" s="36">
        <v>1328</v>
      </c>
      <c r="C2158" s="36">
        <v>1867</v>
      </c>
      <c r="D2158" s="39" t="s">
        <v>5178</v>
      </c>
      <c r="E2158" s="39"/>
      <c r="F2158" s="37" t="s">
        <v>171</v>
      </c>
      <c r="G2158" s="37" t="s">
        <v>1016</v>
      </c>
      <c r="H2158" s="38">
        <v>3286293</v>
      </c>
      <c r="I2158" s="38">
        <v>0</v>
      </c>
      <c r="J2158" s="38">
        <f t="shared" si="34"/>
        <v>3286293</v>
      </c>
      <c r="K2158" s="38"/>
      <c r="L2158" s="49"/>
      <c r="M2158" s="37" t="s">
        <v>63</v>
      </c>
      <c r="N2158" s="37" t="s">
        <v>64</v>
      </c>
      <c r="O2158" s="37" t="s">
        <v>157</v>
      </c>
      <c r="P2158" s="37" t="s">
        <v>158</v>
      </c>
      <c r="Q2158" s="37" t="s">
        <v>159</v>
      </c>
      <c r="R2158" s="37" t="s">
        <v>160</v>
      </c>
      <c r="S2158" s="37" t="s">
        <v>912</v>
      </c>
      <c r="T2158" s="37" t="s">
        <v>911</v>
      </c>
      <c r="U2158" s="1" t="e">
        <f>VLOOKUP(T2158,[2]VAT!$A:$D,1,0)</f>
        <v>#N/A</v>
      </c>
      <c r="V2158" s="37" t="s">
        <v>2</v>
      </c>
      <c r="W2158" s="37" t="s">
        <v>2</v>
      </c>
      <c r="X2158" t="e">
        <f>VLOOKUP(T2158,[3]رکوردها!$A:$B,2,0)</f>
        <v>#N/A</v>
      </c>
      <c r="Y2158" t="e">
        <f>VLOOKUP(T2158,[3]رکوردها!$A:$D,4,0)</f>
        <v>#N/A</v>
      </c>
      <c r="Z2158" t="e">
        <f>VLOOKUP(T2158,[3]رکوردها!$A:$C,3,0)</f>
        <v>#N/A</v>
      </c>
      <c r="AA2158" t="e">
        <f>VLOOKUP(T2158,[3]رکوردها!$A:$F,6,0)</f>
        <v>#N/A</v>
      </c>
      <c r="AB2158" t="e">
        <f>VLOOKUP(T2158,[3]رکوردها!$A:$E,5,0)</f>
        <v>#N/A</v>
      </c>
    </row>
    <row r="2159" spans="1:28" s="41" customFormat="1" hidden="1" x14ac:dyDescent="0.2">
      <c r="A2159" s="36">
        <v>179048</v>
      </c>
      <c r="B2159" s="36">
        <v>1328</v>
      </c>
      <c r="C2159" s="36">
        <v>1867</v>
      </c>
      <c r="D2159" s="39" t="s">
        <v>5178</v>
      </c>
      <c r="E2159" s="39"/>
      <c r="F2159" s="37" t="s">
        <v>171</v>
      </c>
      <c r="G2159" s="37" t="s">
        <v>965</v>
      </c>
      <c r="H2159" s="38">
        <v>3286293</v>
      </c>
      <c r="I2159" s="38">
        <v>0</v>
      </c>
      <c r="J2159" s="38">
        <f t="shared" si="34"/>
        <v>3286293</v>
      </c>
      <c r="K2159" s="38"/>
      <c r="L2159" s="49"/>
      <c r="M2159" s="37" t="s">
        <v>63</v>
      </c>
      <c r="N2159" s="37" t="s">
        <v>64</v>
      </c>
      <c r="O2159" s="37" t="s">
        <v>157</v>
      </c>
      <c r="P2159" s="37" t="s">
        <v>158</v>
      </c>
      <c r="Q2159" s="37" t="s">
        <v>159</v>
      </c>
      <c r="R2159" s="37" t="s">
        <v>160</v>
      </c>
      <c r="S2159" s="37" t="s">
        <v>912</v>
      </c>
      <c r="T2159" s="37" t="s">
        <v>911</v>
      </c>
      <c r="U2159" s="1" t="e">
        <f>VLOOKUP(T2159,[2]VAT!$A:$D,1,0)</f>
        <v>#N/A</v>
      </c>
      <c r="V2159" s="37" t="s">
        <v>2</v>
      </c>
      <c r="W2159" s="37" t="s">
        <v>2</v>
      </c>
      <c r="X2159" t="e">
        <f>VLOOKUP(T2159,[3]رکوردها!$A:$B,2,0)</f>
        <v>#N/A</v>
      </c>
      <c r="Y2159" t="e">
        <f>VLOOKUP(T2159,[3]رکوردها!$A:$D,4,0)</f>
        <v>#N/A</v>
      </c>
      <c r="Z2159" t="e">
        <f>VLOOKUP(T2159,[3]رکوردها!$A:$C,3,0)</f>
        <v>#N/A</v>
      </c>
      <c r="AA2159" t="e">
        <f>VLOOKUP(T2159,[3]رکوردها!$A:$F,6,0)</f>
        <v>#N/A</v>
      </c>
      <c r="AB2159" t="e">
        <f>VLOOKUP(T2159,[3]رکوردها!$A:$E,5,0)</f>
        <v>#N/A</v>
      </c>
    </row>
    <row r="2160" spans="1:28" s="41" customFormat="1" hidden="1" x14ac:dyDescent="0.2">
      <c r="A2160" s="36">
        <v>179049</v>
      </c>
      <c r="B2160" s="36">
        <v>1328</v>
      </c>
      <c r="C2160" s="36">
        <v>1867</v>
      </c>
      <c r="D2160" s="39" t="s">
        <v>5178</v>
      </c>
      <c r="E2160" s="39"/>
      <c r="F2160" s="37" t="s">
        <v>171</v>
      </c>
      <c r="G2160" s="37" t="s">
        <v>965</v>
      </c>
      <c r="H2160" s="38">
        <v>3286293</v>
      </c>
      <c r="I2160" s="38">
        <v>0</v>
      </c>
      <c r="J2160" s="38">
        <f t="shared" si="34"/>
        <v>3286293</v>
      </c>
      <c r="K2160" s="38"/>
      <c r="L2160" s="49"/>
      <c r="M2160" s="37" t="s">
        <v>63</v>
      </c>
      <c r="N2160" s="37" t="s">
        <v>64</v>
      </c>
      <c r="O2160" s="37" t="s">
        <v>157</v>
      </c>
      <c r="P2160" s="37" t="s">
        <v>158</v>
      </c>
      <c r="Q2160" s="37" t="s">
        <v>159</v>
      </c>
      <c r="R2160" s="37" t="s">
        <v>160</v>
      </c>
      <c r="S2160" s="37" t="s">
        <v>912</v>
      </c>
      <c r="T2160" s="37" t="s">
        <v>911</v>
      </c>
      <c r="U2160" s="1" t="e">
        <f>VLOOKUP(T2160,[2]VAT!$A:$D,1,0)</f>
        <v>#N/A</v>
      </c>
      <c r="V2160" s="37" t="s">
        <v>2</v>
      </c>
      <c r="W2160" s="37" t="s">
        <v>2</v>
      </c>
      <c r="X2160" t="e">
        <f>VLOOKUP(T2160,[3]رکوردها!$A:$B,2,0)</f>
        <v>#N/A</v>
      </c>
      <c r="Y2160" t="e">
        <f>VLOOKUP(T2160,[3]رکوردها!$A:$D,4,0)</f>
        <v>#N/A</v>
      </c>
      <c r="Z2160" t="e">
        <f>VLOOKUP(T2160,[3]رکوردها!$A:$C,3,0)</f>
        <v>#N/A</v>
      </c>
      <c r="AA2160" t="e">
        <f>VLOOKUP(T2160,[3]رکوردها!$A:$F,6,0)</f>
        <v>#N/A</v>
      </c>
      <c r="AB2160" t="e">
        <f>VLOOKUP(T2160,[3]رکوردها!$A:$E,5,0)</f>
        <v>#N/A</v>
      </c>
    </row>
    <row r="2161" spans="1:28" s="41" customFormat="1" hidden="1" x14ac:dyDescent="0.2">
      <c r="A2161" s="36">
        <v>179050</v>
      </c>
      <c r="B2161" s="36">
        <v>1328</v>
      </c>
      <c r="C2161" s="36">
        <v>1867</v>
      </c>
      <c r="D2161" s="39" t="s">
        <v>5178</v>
      </c>
      <c r="E2161" s="39"/>
      <c r="F2161" s="37" t="s">
        <v>171</v>
      </c>
      <c r="G2161" s="37" t="s">
        <v>965</v>
      </c>
      <c r="H2161" s="38">
        <v>3286293</v>
      </c>
      <c r="I2161" s="38">
        <v>0</v>
      </c>
      <c r="J2161" s="38">
        <f t="shared" si="34"/>
        <v>3286293</v>
      </c>
      <c r="K2161" s="38"/>
      <c r="L2161" s="49"/>
      <c r="M2161" s="37" t="s">
        <v>63</v>
      </c>
      <c r="N2161" s="37" t="s">
        <v>64</v>
      </c>
      <c r="O2161" s="37" t="s">
        <v>157</v>
      </c>
      <c r="P2161" s="37" t="s">
        <v>158</v>
      </c>
      <c r="Q2161" s="37" t="s">
        <v>159</v>
      </c>
      <c r="R2161" s="37" t="s">
        <v>160</v>
      </c>
      <c r="S2161" s="37" t="s">
        <v>912</v>
      </c>
      <c r="T2161" s="37" t="s">
        <v>911</v>
      </c>
      <c r="U2161" s="1" t="e">
        <f>VLOOKUP(T2161,[2]VAT!$A:$D,1,0)</f>
        <v>#N/A</v>
      </c>
      <c r="V2161" s="37" t="s">
        <v>2</v>
      </c>
      <c r="W2161" s="37" t="s">
        <v>2</v>
      </c>
      <c r="X2161" t="e">
        <f>VLOOKUP(T2161,[3]رکوردها!$A:$B,2,0)</f>
        <v>#N/A</v>
      </c>
      <c r="Y2161" t="e">
        <f>VLOOKUP(T2161,[3]رکوردها!$A:$D,4,0)</f>
        <v>#N/A</v>
      </c>
      <c r="Z2161" t="e">
        <f>VLOOKUP(T2161,[3]رکوردها!$A:$C,3,0)</f>
        <v>#N/A</v>
      </c>
      <c r="AA2161" t="e">
        <f>VLOOKUP(T2161,[3]رکوردها!$A:$F,6,0)</f>
        <v>#N/A</v>
      </c>
      <c r="AB2161" t="e">
        <f>VLOOKUP(T2161,[3]رکوردها!$A:$E,5,0)</f>
        <v>#N/A</v>
      </c>
    </row>
    <row r="2162" spans="1:28" s="41" customFormat="1" hidden="1" x14ac:dyDescent="0.2">
      <c r="A2162" s="36">
        <v>179051</v>
      </c>
      <c r="B2162" s="36">
        <v>1328</v>
      </c>
      <c r="C2162" s="36">
        <v>1867</v>
      </c>
      <c r="D2162" s="39" t="s">
        <v>5178</v>
      </c>
      <c r="E2162" s="39"/>
      <c r="F2162" s="37" t="s">
        <v>171</v>
      </c>
      <c r="G2162" s="37" t="s">
        <v>965</v>
      </c>
      <c r="H2162" s="38">
        <v>3286293</v>
      </c>
      <c r="I2162" s="38">
        <v>0</v>
      </c>
      <c r="J2162" s="38">
        <f t="shared" si="34"/>
        <v>3286293</v>
      </c>
      <c r="K2162" s="38"/>
      <c r="L2162" s="49"/>
      <c r="M2162" s="37" t="s">
        <v>63</v>
      </c>
      <c r="N2162" s="37" t="s">
        <v>64</v>
      </c>
      <c r="O2162" s="37" t="s">
        <v>157</v>
      </c>
      <c r="P2162" s="37" t="s">
        <v>158</v>
      </c>
      <c r="Q2162" s="37" t="s">
        <v>159</v>
      </c>
      <c r="R2162" s="37" t="s">
        <v>160</v>
      </c>
      <c r="S2162" s="37" t="s">
        <v>912</v>
      </c>
      <c r="T2162" s="37" t="s">
        <v>911</v>
      </c>
      <c r="U2162" s="1" t="e">
        <f>VLOOKUP(T2162,[2]VAT!$A:$D,1,0)</f>
        <v>#N/A</v>
      </c>
      <c r="V2162" s="37" t="s">
        <v>2</v>
      </c>
      <c r="W2162" s="37" t="s">
        <v>2</v>
      </c>
      <c r="X2162" t="e">
        <f>VLOOKUP(T2162,[3]رکوردها!$A:$B,2,0)</f>
        <v>#N/A</v>
      </c>
      <c r="Y2162" t="e">
        <f>VLOOKUP(T2162,[3]رکوردها!$A:$D,4,0)</f>
        <v>#N/A</v>
      </c>
      <c r="Z2162" t="e">
        <f>VLOOKUP(T2162,[3]رکوردها!$A:$C,3,0)</f>
        <v>#N/A</v>
      </c>
      <c r="AA2162" t="e">
        <f>VLOOKUP(T2162,[3]رکوردها!$A:$F,6,0)</f>
        <v>#N/A</v>
      </c>
      <c r="AB2162" t="e">
        <f>VLOOKUP(T2162,[3]رکوردها!$A:$E,5,0)</f>
        <v>#N/A</v>
      </c>
    </row>
    <row r="2163" spans="1:28" s="41" customFormat="1" hidden="1" x14ac:dyDescent="0.2">
      <c r="A2163" s="36">
        <v>179052</v>
      </c>
      <c r="B2163" s="36">
        <v>1328</v>
      </c>
      <c r="C2163" s="36">
        <v>1867</v>
      </c>
      <c r="D2163" s="39" t="s">
        <v>5178</v>
      </c>
      <c r="E2163" s="39"/>
      <c r="F2163" s="37" t="s">
        <v>171</v>
      </c>
      <c r="G2163" s="37" t="s">
        <v>965</v>
      </c>
      <c r="H2163" s="38">
        <v>3286293</v>
      </c>
      <c r="I2163" s="38">
        <v>0</v>
      </c>
      <c r="J2163" s="38">
        <f t="shared" si="34"/>
        <v>3286293</v>
      </c>
      <c r="K2163" s="38"/>
      <c r="L2163" s="49"/>
      <c r="M2163" s="37" t="s">
        <v>63</v>
      </c>
      <c r="N2163" s="37" t="s">
        <v>64</v>
      </c>
      <c r="O2163" s="37" t="s">
        <v>157</v>
      </c>
      <c r="P2163" s="37" t="s">
        <v>158</v>
      </c>
      <c r="Q2163" s="37" t="s">
        <v>159</v>
      </c>
      <c r="R2163" s="37" t="s">
        <v>160</v>
      </c>
      <c r="S2163" s="37" t="s">
        <v>912</v>
      </c>
      <c r="T2163" s="37" t="s">
        <v>911</v>
      </c>
      <c r="U2163" s="1" t="e">
        <f>VLOOKUP(T2163,[2]VAT!$A:$D,1,0)</f>
        <v>#N/A</v>
      </c>
      <c r="V2163" s="37" t="s">
        <v>2</v>
      </c>
      <c r="W2163" s="37" t="s">
        <v>2</v>
      </c>
      <c r="X2163" t="e">
        <f>VLOOKUP(T2163,[3]رکوردها!$A:$B,2,0)</f>
        <v>#N/A</v>
      </c>
      <c r="Y2163" t="e">
        <f>VLOOKUP(T2163,[3]رکوردها!$A:$D,4,0)</f>
        <v>#N/A</v>
      </c>
      <c r="Z2163" t="e">
        <f>VLOOKUP(T2163,[3]رکوردها!$A:$C,3,0)</f>
        <v>#N/A</v>
      </c>
      <c r="AA2163" t="e">
        <f>VLOOKUP(T2163,[3]رکوردها!$A:$F,6,0)</f>
        <v>#N/A</v>
      </c>
      <c r="AB2163" t="e">
        <f>VLOOKUP(T2163,[3]رکوردها!$A:$E,5,0)</f>
        <v>#N/A</v>
      </c>
    </row>
    <row r="2164" spans="1:28" s="41" customFormat="1" hidden="1" x14ac:dyDescent="0.2">
      <c r="A2164" s="36">
        <v>179053</v>
      </c>
      <c r="B2164" s="36">
        <v>1328</v>
      </c>
      <c r="C2164" s="36">
        <v>1867</v>
      </c>
      <c r="D2164" s="39" t="s">
        <v>5178</v>
      </c>
      <c r="E2164" s="39"/>
      <c r="F2164" s="37" t="s">
        <v>171</v>
      </c>
      <c r="G2164" s="37" t="s">
        <v>965</v>
      </c>
      <c r="H2164" s="38">
        <v>3286293</v>
      </c>
      <c r="I2164" s="38">
        <v>0</v>
      </c>
      <c r="J2164" s="38">
        <f t="shared" si="34"/>
        <v>3286293</v>
      </c>
      <c r="K2164" s="38"/>
      <c r="L2164" s="49"/>
      <c r="M2164" s="37" t="s">
        <v>63</v>
      </c>
      <c r="N2164" s="37" t="s">
        <v>64</v>
      </c>
      <c r="O2164" s="37" t="s">
        <v>157</v>
      </c>
      <c r="P2164" s="37" t="s">
        <v>158</v>
      </c>
      <c r="Q2164" s="37" t="s">
        <v>159</v>
      </c>
      <c r="R2164" s="37" t="s">
        <v>160</v>
      </c>
      <c r="S2164" s="37" t="s">
        <v>912</v>
      </c>
      <c r="T2164" s="37" t="s">
        <v>911</v>
      </c>
      <c r="U2164" s="1" t="e">
        <f>VLOOKUP(T2164,[2]VAT!$A:$D,1,0)</f>
        <v>#N/A</v>
      </c>
      <c r="V2164" s="37" t="s">
        <v>2</v>
      </c>
      <c r="W2164" s="37" t="s">
        <v>2</v>
      </c>
      <c r="X2164" t="e">
        <f>VLOOKUP(T2164,[3]رکوردها!$A:$B,2,0)</f>
        <v>#N/A</v>
      </c>
      <c r="Y2164" t="e">
        <f>VLOOKUP(T2164,[3]رکوردها!$A:$D,4,0)</f>
        <v>#N/A</v>
      </c>
      <c r="Z2164" t="e">
        <f>VLOOKUP(T2164,[3]رکوردها!$A:$C,3,0)</f>
        <v>#N/A</v>
      </c>
      <c r="AA2164" t="e">
        <f>VLOOKUP(T2164,[3]رکوردها!$A:$F,6,0)</f>
        <v>#N/A</v>
      </c>
      <c r="AB2164" t="e">
        <f>VLOOKUP(T2164,[3]رکوردها!$A:$E,5,0)</f>
        <v>#N/A</v>
      </c>
    </row>
    <row r="2165" spans="1:28" s="41" customFormat="1" hidden="1" x14ac:dyDescent="0.2">
      <c r="A2165" s="36">
        <v>179054</v>
      </c>
      <c r="B2165" s="36">
        <v>1328</v>
      </c>
      <c r="C2165" s="36">
        <v>1867</v>
      </c>
      <c r="D2165" s="39" t="s">
        <v>5178</v>
      </c>
      <c r="E2165" s="39"/>
      <c r="F2165" s="37" t="s">
        <v>171</v>
      </c>
      <c r="G2165" s="37" t="s">
        <v>965</v>
      </c>
      <c r="H2165" s="38">
        <v>3286293</v>
      </c>
      <c r="I2165" s="38">
        <v>0</v>
      </c>
      <c r="J2165" s="38">
        <f t="shared" si="34"/>
        <v>3286293</v>
      </c>
      <c r="K2165" s="38"/>
      <c r="L2165" s="49"/>
      <c r="M2165" s="37" t="s">
        <v>63</v>
      </c>
      <c r="N2165" s="37" t="s">
        <v>64</v>
      </c>
      <c r="O2165" s="37" t="s">
        <v>157</v>
      </c>
      <c r="P2165" s="37" t="s">
        <v>158</v>
      </c>
      <c r="Q2165" s="37" t="s">
        <v>159</v>
      </c>
      <c r="R2165" s="37" t="s">
        <v>160</v>
      </c>
      <c r="S2165" s="37" t="s">
        <v>912</v>
      </c>
      <c r="T2165" s="37" t="s">
        <v>911</v>
      </c>
      <c r="U2165" s="1" t="e">
        <f>VLOOKUP(T2165,[2]VAT!$A:$D,1,0)</f>
        <v>#N/A</v>
      </c>
      <c r="V2165" s="37" t="s">
        <v>2</v>
      </c>
      <c r="W2165" s="37" t="s">
        <v>2</v>
      </c>
      <c r="X2165" t="e">
        <f>VLOOKUP(T2165,[3]رکوردها!$A:$B,2,0)</f>
        <v>#N/A</v>
      </c>
      <c r="Y2165" t="e">
        <f>VLOOKUP(T2165,[3]رکوردها!$A:$D,4,0)</f>
        <v>#N/A</v>
      </c>
      <c r="Z2165" t="e">
        <f>VLOOKUP(T2165,[3]رکوردها!$A:$C,3,0)</f>
        <v>#N/A</v>
      </c>
      <c r="AA2165" t="e">
        <f>VLOOKUP(T2165,[3]رکوردها!$A:$F,6,0)</f>
        <v>#N/A</v>
      </c>
      <c r="AB2165" t="e">
        <f>VLOOKUP(T2165,[3]رکوردها!$A:$E,5,0)</f>
        <v>#N/A</v>
      </c>
    </row>
    <row r="2166" spans="1:28" s="41" customFormat="1" hidden="1" x14ac:dyDescent="0.2">
      <c r="A2166" s="36">
        <v>179055</v>
      </c>
      <c r="B2166" s="36">
        <v>1328</v>
      </c>
      <c r="C2166" s="36">
        <v>1867</v>
      </c>
      <c r="D2166" s="39" t="s">
        <v>5178</v>
      </c>
      <c r="E2166" s="39"/>
      <c r="F2166" s="37" t="s">
        <v>171</v>
      </c>
      <c r="G2166" s="37" t="s">
        <v>965</v>
      </c>
      <c r="H2166" s="38">
        <v>3286293</v>
      </c>
      <c r="I2166" s="38">
        <v>0</v>
      </c>
      <c r="J2166" s="38">
        <f t="shared" si="34"/>
        <v>3286293</v>
      </c>
      <c r="K2166" s="38"/>
      <c r="L2166" s="49"/>
      <c r="M2166" s="37" t="s">
        <v>63</v>
      </c>
      <c r="N2166" s="37" t="s">
        <v>64</v>
      </c>
      <c r="O2166" s="37" t="s">
        <v>157</v>
      </c>
      <c r="P2166" s="37" t="s">
        <v>158</v>
      </c>
      <c r="Q2166" s="37" t="s">
        <v>159</v>
      </c>
      <c r="R2166" s="37" t="s">
        <v>160</v>
      </c>
      <c r="S2166" s="37" t="s">
        <v>912</v>
      </c>
      <c r="T2166" s="37" t="s">
        <v>911</v>
      </c>
      <c r="U2166" s="1" t="e">
        <f>VLOOKUP(T2166,[2]VAT!$A:$D,1,0)</f>
        <v>#N/A</v>
      </c>
      <c r="V2166" s="37" t="s">
        <v>2</v>
      </c>
      <c r="W2166" s="37" t="s">
        <v>2</v>
      </c>
      <c r="X2166" t="e">
        <f>VLOOKUP(T2166,[3]رکوردها!$A:$B,2,0)</f>
        <v>#N/A</v>
      </c>
      <c r="Y2166" t="e">
        <f>VLOOKUP(T2166,[3]رکوردها!$A:$D,4,0)</f>
        <v>#N/A</v>
      </c>
      <c r="Z2166" t="e">
        <f>VLOOKUP(T2166,[3]رکوردها!$A:$C,3,0)</f>
        <v>#N/A</v>
      </c>
      <c r="AA2166" t="e">
        <f>VLOOKUP(T2166,[3]رکوردها!$A:$F,6,0)</f>
        <v>#N/A</v>
      </c>
      <c r="AB2166" t="e">
        <f>VLOOKUP(T2166,[3]رکوردها!$A:$E,5,0)</f>
        <v>#N/A</v>
      </c>
    </row>
    <row r="2167" spans="1:28" s="41" customFormat="1" hidden="1" x14ac:dyDescent="0.2">
      <c r="A2167" s="36">
        <v>179056</v>
      </c>
      <c r="B2167" s="36">
        <v>1328</v>
      </c>
      <c r="C2167" s="36">
        <v>1867</v>
      </c>
      <c r="D2167" s="39" t="s">
        <v>5178</v>
      </c>
      <c r="E2167" s="39"/>
      <c r="F2167" s="37" t="s">
        <v>171</v>
      </c>
      <c r="G2167" s="37" t="s">
        <v>965</v>
      </c>
      <c r="H2167" s="38">
        <v>3286293</v>
      </c>
      <c r="I2167" s="38">
        <v>0</v>
      </c>
      <c r="J2167" s="38">
        <f t="shared" si="34"/>
        <v>3286293</v>
      </c>
      <c r="K2167" s="38"/>
      <c r="L2167" s="49"/>
      <c r="M2167" s="37" t="s">
        <v>63</v>
      </c>
      <c r="N2167" s="37" t="s">
        <v>64</v>
      </c>
      <c r="O2167" s="37" t="s">
        <v>157</v>
      </c>
      <c r="P2167" s="37" t="s">
        <v>158</v>
      </c>
      <c r="Q2167" s="37" t="s">
        <v>159</v>
      </c>
      <c r="R2167" s="37" t="s">
        <v>160</v>
      </c>
      <c r="S2167" s="37" t="s">
        <v>912</v>
      </c>
      <c r="T2167" s="37" t="s">
        <v>911</v>
      </c>
      <c r="U2167" s="1" t="e">
        <f>VLOOKUP(T2167,[2]VAT!$A:$D,1,0)</f>
        <v>#N/A</v>
      </c>
      <c r="V2167" s="37" t="s">
        <v>2</v>
      </c>
      <c r="W2167" s="37" t="s">
        <v>2</v>
      </c>
      <c r="X2167" t="e">
        <f>VLOOKUP(T2167,[3]رکوردها!$A:$B,2,0)</f>
        <v>#N/A</v>
      </c>
      <c r="Y2167" t="e">
        <f>VLOOKUP(T2167,[3]رکوردها!$A:$D,4,0)</f>
        <v>#N/A</v>
      </c>
      <c r="Z2167" t="e">
        <f>VLOOKUP(T2167,[3]رکوردها!$A:$C,3,0)</f>
        <v>#N/A</v>
      </c>
      <c r="AA2167" t="e">
        <f>VLOOKUP(T2167,[3]رکوردها!$A:$F,6,0)</f>
        <v>#N/A</v>
      </c>
      <c r="AB2167" t="e">
        <f>VLOOKUP(T2167,[3]رکوردها!$A:$E,5,0)</f>
        <v>#N/A</v>
      </c>
    </row>
    <row r="2168" spans="1:28" s="41" customFormat="1" hidden="1" x14ac:dyDescent="0.2">
      <c r="A2168" s="36">
        <v>179057</v>
      </c>
      <c r="B2168" s="36">
        <v>1328</v>
      </c>
      <c r="C2168" s="36">
        <v>1867</v>
      </c>
      <c r="D2168" s="39" t="s">
        <v>5178</v>
      </c>
      <c r="E2168" s="39"/>
      <c r="F2168" s="37" t="s">
        <v>171</v>
      </c>
      <c r="G2168" s="37" t="s">
        <v>1016</v>
      </c>
      <c r="H2168" s="38">
        <v>3286293</v>
      </c>
      <c r="I2168" s="38">
        <v>0</v>
      </c>
      <c r="J2168" s="38">
        <f t="shared" si="34"/>
        <v>3286293</v>
      </c>
      <c r="K2168" s="38"/>
      <c r="L2168" s="49"/>
      <c r="M2168" s="37" t="s">
        <v>63</v>
      </c>
      <c r="N2168" s="37" t="s">
        <v>64</v>
      </c>
      <c r="O2168" s="37" t="s">
        <v>157</v>
      </c>
      <c r="P2168" s="37" t="s">
        <v>158</v>
      </c>
      <c r="Q2168" s="37" t="s">
        <v>159</v>
      </c>
      <c r="R2168" s="37" t="s">
        <v>160</v>
      </c>
      <c r="S2168" s="37" t="s">
        <v>912</v>
      </c>
      <c r="T2168" s="37" t="s">
        <v>911</v>
      </c>
      <c r="U2168" s="1" t="e">
        <f>VLOOKUP(T2168,[2]VAT!$A:$D,1,0)</f>
        <v>#N/A</v>
      </c>
      <c r="V2168" s="37" t="s">
        <v>2</v>
      </c>
      <c r="W2168" s="37" t="s">
        <v>2</v>
      </c>
      <c r="X2168" t="e">
        <f>VLOOKUP(T2168,[3]رکوردها!$A:$B,2,0)</f>
        <v>#N/A</v>
      </c>
      <c r="Y2168" t="e">
        <f>VLOOKUP(T2168,[3]رکوردها!$A:$D,4,0)</f>
        <v>#N/A</v>
      </c>
      <c r="Z2168" t="e">
        <f>VLOOKUP(T2168,[3]رکوردها!$A:$C,3,0)</f>
        <v>#N/A</v>
      </c>
      <c r="AA2168" t="e">
        <f>VLOOKUP(T2168,[3]رکوردها!$A:$F,6,0)</f>
        <v>#N/A</v>
      </c>
      <c r="AB2168" t="e">
        <f>VLOOKUP(T2168,[3]رکوردها!$A:$E,5,0)</f>
        <v>#N/A</v>
      </c>
    </row>
    <row r="2169" spans="1:28" s="41" customFormat="1" hidden="1" x14ac:dyDescent="0.2">
      <c r="A2169" s="36">
        <v>179058</v>
      </c>
      <c r="B2169" s="36">
        <v>1328</v>
      </c>
      <c r="C2169" s="36">
        <v>1867</v>
      </c>
      <c r="D2169" s="39" t="s">
        <v>5178</v>
      </c>
      <c r="E2169" s="39"/>
      <c r="F2169" s="37" t="s">
        <v>171</v>
      </c>
      <c r="G2169" s="37" t="s">
        <v>1016</v>
      </c>
      <c r="H2169" s="38">
        <v>3286293</v>
      </c>
      <c r="I2169" s="38">
        <v>0</v>
      </c>
      <c r="J2169" s="38">
        <f t="shared" si="34"/>
        <v>3286293</v>
      </c>
      <c r="K2169" s="38"/>
      <c r="L2169" s="49"/>
      <c r="M2169" s="37" t="s">
        <v>63</v>
      </c>
      <c r="N2169" s="37" t="s">
        <v>64</v>
      </c>
      <c r="O2169" s="37" t="s">
        <v>157</v>
      </c>
      <c r="P2169" s="37" t="s">
        <v>158</v>
      </c>
      <c r="Q2169" s="37" t="s">
        <v>159</v>
      </c>
      <c r="R2169" s="37" t="s">
        <v>160</v>
      </c>
      <c r="S2169" s="37" t="s">
        <v>912</v>
      </c>
      <c r="T2169" s="37" t="s">
        <v>911</v>
      </c>
      <c r="U2169" s="1" t="e">
        <f>VLOOKUP(T2169,[2]VAT!$A:$D,1,0)</f>
        <v>#N/A</v>
      </c>
      <c r="V2169" s="37" t="s">
        <v>2</v>
      </c>
      <c r="W2169" s="37" t="s">
        <v>2</v>
      </c>
      <c r="X2169" t="e">
        <f>VLOOKUP(T2169,[3]رکوردها!$A:$B,2,0)</f>
        <v>#N/A</v>
      </c>
      <c r="Y2169" t="e">
        <f>VLOOKUP(T2169,[3]رکوردها!$A:$D,4,0)</f>
        <v>#N/A</v>
      </c>
      <c r="Z2169" t="e">
        <f>VLOOKUP(T2169,[3]رکوردها!$A:$C,3,0)</f>
        <v>#N/A</v>
      </c>
      <c r="AA2169" t="e">
        <f>VLOOKUP(T2169,[3]رکوردها!$A:$F,6,0)</f>
        <v>#N/A</v>
      </c>
      <c r="AB2169" t="e">
        <f>VLOOKUP(T2169,[3]رکوردها!$A:$E,5,0)</f>
        <v>#N/A</v>
      </c>
    </row>
    <row r="2170" spans="1:28" s="41" customFormat="1" hidden="1" x14ac:dyDescent="0.2">
      <c r="A2170" s="36">
        <v>179059</v>
      </c>
      <c r="B2170" s="36">
        <v>1328</v>
      </c>
      <c r="C2170" s="36">
        <v>1867</v>
      </c>
      <c r="D2170" s="39" t="s">
        <v>5178</v>
      </c>
      <c r="E2170" s="39"/>
      <c r="F2170" s="37" t="s">
        <v>171</v>
      </c>
      <c r="G2170" s="37" t="s">
        <v>1016</v>
      </c>
      <c r="H2170" s="38">
        <v>3286293</v>
      </c>
      <c r="I2170" s="38">
        <v>0</v>
      </c>
      <c r="J2170" s="38">
        <f t="shared" si="34"/>
        <v>3286293</v>
      </c>
      <c r="K2170" s="38"/>
      <c r="L2170" s="49"/>
      <c r="M2170" s="37" t="s">
        <v>63</v>
      </c>
      <c r="N2170" s="37" t="s">
        <v>64</v>
      </c>
      <c r="O2170" s="37" t="s">
        <v>157</v>
      </c>
      <c r="P2170" s="37" t="s">
        <v>158</v>
      </c>
      <c r="Q2170" s="37" t="s">
        <v>159</v>
      </c>
      <c r="R2170" s="37" t="s">
        <v>160</v>
      </c>
      <c r="S2170" s="37" t="s">
        <v>912</v>
      </c>
      <c r="T2170" s="37" t="s">
        <v>911</v>
      </c>
      <c r="U2170" s="1" t="e">
        <f>VLOOKUP(T2170,[2]VAT!$A:$D,1,0)</f>
        <v>#N/A</v>
      </c>
      <c r="V2170" s="37" t="s">
        <v>2</v>
      </c>
      <c r="W2170" s="37" t="s">
        <v>2</v>
      </c>
      <c r="X2170" t="e">
        <f>VLOOKUP(T2170,[3]رکوردها!$A:$B,2,0)</f>
        <v>#N/A</v>
      </c>
      <c r="Y2170" t="e">
        <f>VLOOKUP(T2170,[3]رکوردها!$A:$D,4,0)</f>
        <v>#N/A</v>
      </c>
      <c r="Z2170" t="e">
        <f>VLOOKUP(T2170,[3]رکوردها!$A:$C,3,0)</f>
        <v>#N/A</v>
      </c>
      <c r="AA2170" t="e">
        <f>VLOOKUP(T2170,[3]رکوردها!$A:$F,6,0)</f>
        <v>#N/A</v>
      </c>
      <c r="AB2170" t="e">
        <f>VLOOKUP(T2170,[3]رکوردها!$A:$E,5,0)</f>
        <v>#N/A</v>
      </c>
    </row>
    <row r="2171" spans="1:28" s="41" customFormat="1" hidden="1" x14ac:dyDescent="0.2">
      <c r="A2171" s="36">
        <v>179060</v>
      </c>
      <c r="B2171" s="36">
        <v>1328</v>
      </c>
      <c r="C2171" s="36">
        <v>1867</v>
      </c>
      <c r="D2171" s="39" t="s">
        <v>5178</v>
      </c>
      <c r="E2171" s="39"/>
      <c r="F2171" s="37" t="s">
        <v>171</v>
      </c>
      <c r="G2171" s="37" t="s">
        <v>1016</v>
      </c>
      <c r="H2171" s="38">
        <v>3286293</v>
      </c>
      <c r="I2171" s="38">
        <v>0</v>
      </c>
      <c r="J2171" s="38">
        <f t="shared" si="34"/>
        <v>3286293</v>
      </c>
      <c r="K2171" s="38"/>
      <c r="L2171" s="49"/>
      <c r="M2171" s="37" t="s">
        <v>63</v>
      </c>
      <c r="N2171" s="37" t="s">
        <v>64</v>
      </c>
      <c r="O2171" s="37" t="s">
        <v>157</v>
      </c>
      <c r="P2171" s="37" t="s">
        <v>158</v>
      </c>
      <c r="Q2171" s="37" t="s">
        <v>159</v>
      </c>
      <c r="R2171" s="37" t="s">
        <v>160</v>
      </c>
      <c r="S2171" s="37" t="s">
        <v>912</v>
      </c>
      <c r="T2171" s="37" t="s">
        <v>911</v>
      </c>
      <c r="U2171" s="1" t="e">
        <f>VLOOKUP(T2171,[2]VAT!$A:$D,1,0)</f>
        <v>#N/A</v>
      </c>
      <c r="V2171" s="37" t="s">
        <v>2</v>
      </c>
      <c r="W2171" s="37" t="s">
        <v>2</v>
      </c>
      <c r="X2171" t="e">
        <f>VLOOKUP(T2171,[3]رکوردها!$A:$B,2,0)</f>
        <v>#N/A</v>
      </c>
      <c r="Y2171" t="e">
        <f>VLOOKUP(T2171,[3]رکوردها!$A:$D,4,0)</f>
        <v>#N/A</v>
      </c>
      <c r="Z2171" t="e">
        <f>VLOOKUP(T2171,[3]رکوردها!$A:$C,3,0)</f>
        <v>#N/A</v>
      </c>
      <c r="AA2171" t="e">
        <f>VLOOKUP(T2171,[3]رکوردها!$A:$F,6,0)</f>
        <v>#N/A</v>
      </c>
      <c r="AB2171" t="e">
        <f>VLOOKUP(T2171,[3]رکوردها!$A:$E,5,0)</f>
        <v>#N/A</v>
      </c>
    </row>
    <row r="2172" spans="1:28" s="41" customFormat="1" hidden="1" x14ac:dyDescent="0.2">
      <c r="A2172" s="36">
        <v>179061</v>
      </c>
      <c r="B2172" s="36">
        <v>1328</v>
      </c>
      <c r="C2172" s="36">
        <v>1867</v>
      </c>
      <c r="D2172" s="39" t="s">
        <v>5178</v>
      </c>
      <c r="E2172" s="39"/>
      <c r="F2172" s="37" t="s">
        <v>171</v>
      </c>
      <c r="G2172" s="37" t="s">
        <v>1016</v>
      </c>
      <c r="H2172" s="38">
        <v>3286293</v>
      </c>
      <c r="I2172" s="38">
        <v>0</v>
      </c>
      <c r="J2172" s="38">
        <f t="shared" si="34"/>
        <v>3286293</v>
      </c>
      <c r="K2172" s="38"/>
      <c r="L2172" s="49"/>
      <c r="M2172" s="37" t="s">
        <v>63</v>
      </c>
      <c r="N2172" s="37" t="s">
        <v>64</v>
      </c>
      <c r="O2172" s="37" t="s">
        <v>157</v>
      </c>
      <c r="P2172" s="37" t="s">
        <v>158</v>
      </c>
      <c r="Q2172" s="37" t="s">
        <v>159</v>
      </c>
      <c r="R2172" s="37" t="s">
        <v>160</v>
      </c>
      <c r="S2172" s="37" t="s">
        <v>912</v>
      </c>
      <c r="T2172" s="37" t="s">
        <v>911</v>
      </c>
      <c r="U2172" s="1" t="e">
        <f>VLOOKUP(T2172,[2]VAT!$A:$D,1,0)</f>
        <v>#N/A</v>
      </c>
      <c r="V2172" s="37" t="s">
        <v>2</v>
      </c>
      <c r="W2172" s="37" t="s">
        <v>2</v>
      </c>
      <c r="X2172" t="e">
        <f>VLOOKUP(T2172,[3]رکوردها!$A:$B,2,0)</f>
        <v>#N/A</v>
      </c>
      <c r="Y2172" t="e">
        <f>VLOOKUP(T2172,[3]رکوردها!$A:$D,4,0)</f>
        <v>#N/A</v>
      </c>
      <c r="Z2172" t="e">
        <f>VLOOKUP(T2172,[3]رکوردها!$A:$C,3,0)</f>
        <v>#N/A</v>
      </c>
      <c r="AA2172" t="e">
        <f>VLOOKUP(T2172,[3]رکوردها!$A:$F,6,0)</f>
        <v>#N/A</v>
      </c>
      <c r="AB2172" t="e">
        <f>VLOOKUP(T2172,[3]رکوردها!$A:$E,5,0)</f>
        <v>#N/A</v>
      </c>
    </row>
    <row r="2173" spans="1:28" s="41" customFormat="1" hidden="1" x14ac:dyDescent="0.2">
      <c r="A2173" s="36">
        <v>179062</v>
      </c>
      <c r="B2173" s="36">
        <v>1328</v>
      </c>
      <c r="C2173" s="36">
        <v>1867</v>
      </c>
      <c r="D2173" s="39" t="s">
        <v>5178</v>
      </c>
      <c r="E2173" s="39"/>
      <c r="F2173" s="37" t="s">
        <v>171</v>
      </c>
      <c r="G2173" s="37" t="s">
        <v>1016</v>
      </c>
      <c r="H2173" s="38">
        <v>3286293</v>
      </c>
      <c r="I2173" s="38">
        <v>0</v>
      </c>
      <c r="J2173" s="38">
        <f t="shared" si="34"/>
        <v>3286293</v>
      </c>
      <c r="K2173" s="38"/>
      <c r="L2173" s="49"/>
      <c r="M2173" s="37" t="s">
        <v>63</v>
      </c>
      <c r="N2173" s="37" t="s">
        <v>64</v>
      </c>
      <c r="O2173" s="37" t="s">
        <v>157</v>
      </c>
      <c r="P2173" s="37" t="s">
        <v>158</v>
      </c>
      <c r="Q2173" s="37" t="s">
        <v>159</v>
      </c>
      <c r="R2173" s="37" t="s">
        <v>160</v>
      </c>
      <c r="S2173" s="37" t="s">
        <v>912</v>
      </c>
      <c r="T2173" s="37" t="s">
        <v>911</v>
      </c>
      <c r="U2173" s="1" t="e">
        <f>VLOOKUP(T2173,[2]VAT!$A:$D,1,0)</f>
        <v>#N/A</v>
      </c>
      <c r="V2173" s="37" t="s">
        <v>2</v>
      </c>
      <c r="W2173" s="37" t="s">
        <v>2</v>
      </c>
      <c r="X2173" t="e">
        <f>VLOOKUP(T2173,[3]رکوردها!$A:$B,2,0)</f>
        <v>#N/A</v>
      </c>
      <c r="Y2173" t="e">
        <f>VLOOKUP(T2173,[3]رکوردها!$A:$D,4,0)</f>
        <v>#N/A</v>
      </c>
      <c r="Z2173" t="e">
        <f>VLOOKUP(T2173,[3]رکوردها!$A:$C,3,0)</f>
        <v>#N/A</v>
      </c>
      <c r="AA2173" t="e">
        <f>VLOOKUP(T2173,[3]رکوردها!$A:$F,6,0)</f>
        <v>#N/A</v>
      </c>
      <c r="AB2173" t="e">
        <f>VLOOKUP(T2173,[3]رکوردها!$A:$E,5,0)</f>
        <v>#N/A</v>
      </c>
    </row>
    <row r="2174" spans="1:28" s="41" customFormat="1" hidden="1" x14ac:dyDescent="0.2">
      <c r="A2174" s="36">
        <v>179063</v>
      </c>
      <c r="B2174" s="36">
        <v>1328</v>
      </c>
      <c r="C2174" s="36">
        <v>1867</v>
      </c>
      <c r="D2174" s="39" t="s">
        <v>5178</v>
      </c>
      <c r="E2174" s="39"/>
      <c r="F2174" s="37" t="s">
        <v>171</v>
      </c>
      <c r="G2174" s="37" t="s">
        <v>1018</v>
      </c>
      <c r="H2174" s="38">
        <v>3286293</v>
      </c>
      <c r="I2174" s="38">
        <v>0</v>
      </c>
      <c r="J2174" s="38">
        <f t="shared" si="34"/>
        <v>3286293</v>
      </c>
      <c r="K2174" s="38"/>
      <c r="L2174" s="49"/>
      <c r="M2174" s="37" t="s">
        <v>63</v>
      </c>
      <c r="N2174" s="37" t="s">
        <v>64</v>
      </c>
      <c r="O2174" s="37" t="s">
        <v>157</v>
      </c>
      <c r="P2174" s="37" t="s">
        <v>158</v>
      </c>
      <c r="Q2174" s="37" t="s">
        <v>159</v>
      </c>
      <c r="R2174" s="37" t="s">
        <v>160</v>
      </c>
      <c r="S2174" s="37" t="s">
        <v>912</v>
      </c>
      <c r="T2174" s="37" t="s">
        <v>911</v>
      </c>
      <c r="U2174" s="1" t="e">
        <f>VLOOKUP(T2174,[2]VAT!$A:$D,1,0)</f>
        <v>#N/A</v>
      </c>
      <c r="V2174" s="37" t="s">
        <v>2</v>
      </c>
      <c r="W2174" s="37" t="s">
        <v>2</v>
      </c>
      <c r="X2174" t="e">
        <f>VLOOKUP(T2174,[3]رکوردها!$A:$B,2,0)</f>
        <v>#N/A</v>
      </c>
      <c r="Y2174" t="e">
        <f>VLOOKUP(T2174,[3]رکوردها!$A:$D,4,0)</f>
        <v>#N/A</v>
      </c>
      <c r="Z2174" t="e">
        <f>VLOOKUP(T2174,[3]رکوردها!$A:$C,3,0)</f>
        <v>#N/A</v>
      </c>
      <c r="AA2174" t="e">
        <f>VLOOKUP(T2174,[3]رکوردها!$A:$F,6,0)</f>
        <v>#N/A</v>
      </c>
      <c r="AB2174" t="e">
        <f>VLOOKUP(T2174,[3]رکوردها!$A:$E,5,0)</f>
        <v>#N/A</v>
      </c>
    </row>
    <row r="2175" spans="1:28" s="41" customFormat="1" hidden="1" x14ac:dyDescent="0.2">
      <c r="A2175" s="36">
        <v>179064</v>
      </c>
      <c r="B2175" s="36">
        <v>1328</v>
      </c>
      <c r="C2175" s="36">
        <v>1867</v>
      </c>
      <c r="D2175" s="39" t="s">
        <v>5178</v>
      </c>
      <c r="E2175" s="39"/>
      <c r="F2175" s="37" t="s">
        <v>171</v>
      </c>
      <c r="G2175" s="37" t="s">
        <v>1018</v>
      </c>
      <c r="H2175" s="38">
        <v>3286293</v>
      </c>
      <c r="I2175" s="38">
        <v>0</v>
      </c>
      <c r="J2175" s="38">
        <f t="shared" si="34"/>
        <v>3286293</v>
      </c>
      <c r="K2175" s="38"/>
      <c r="L2175" s="49"/>
      <c r="M2175" s="37" t="s">
        <v>63</v>
      </c>
      <c r="N2175" s="37" t="s">
        <v>64</v>
      </c>
      <c r="O2175" s="37" t="s">
        <v>157</v>
      </c>
      <c r="P2175" s="37" t="s">
        <v>158</v>
      </c>
      <c r="Q2175" s="37" t="s">
        <v>159</v>
      </c>
      <c r="R2175" s="37" t="s">
        <v>160</v>
      </c>
      <c r="S2175" s="37" t="s">
        <v>912</v>
      </c>
      <c r="T2175" s="37" t="s">
        <v>911</v>
      </c>
      <c r="U2175" s="1" t="e">
        <f>VLOOKUP(T2175,[2]VAT!$A:$D,1,0)</f>
        <v>#N/A</v>
      </c>
      <c r="V2175" s="37" t="s">
        <v>2</v>
      </c>
      <c r="W2175" s="37" t="s">
        <v>2</v>
      </c>
      <c r="X2175" t="e">
        <f>VLOOKUP(T2175,[3]رکوردها!$A:$B,2,0)</f>
        <v>#N/A</v>
      </c>
      <c r="Y2175" t="e">
        <f>VLOOKUP(T2175,[3]رکوردها!$A:$D,4,0)</f>
        <v>#N/A</v>
      </c>
      <c r="Z2175" t="e">
        <f>VLOOKUP(T2175,[3]رکوردها!$A:$C,3,0)</f>
        <v>#N/A</v>
      </c>
      <c r="AA2175" t="e">
        <f>VLOOKUP(T2175,[3]رکوردها!$A:$F,6,0)</f>
        <v>#N/A</v>
      </c>
      <c r="AB2175" t="e">
        <f>VLOOKUP(T2175,[3]رکوردها!$A:$E,5,0)</f>
        <v>#N/A</v>
      </c>
    </row>
    <row r="2176" spans="1:28" s="41" customFormat="1" hidden="1" x14ac:dyDescent="0.2">
      <c r="A2176" s="36">
        <v>179065</v>
      </c>
      <c r="B2176" s="36">
        <v>1328</v>
      </c>
      <c r="C2176" s="36">
        <v>1867</v>
      </c>
      <c r="D2176" s="39" t="s">
        <v>5178</v>
      </c>
      <c r="E2176" s="39"/>
      <c r="F2176" s="37" t="s">
        <v>171</v>
      </c>
      <c r="G2176" s="37" t="s">
        <v>1018</v>
      </c>
      <c r="H2176" s="38">
        <v>3286293</v>
      </c>
      <c r="I2176" s="38">
        <v>0</v>
      </c>
      <c r="J2176" s="38">
        <f t="shared" si="34"/>
        <v>3286293</v>
      </c>
      <c r="K2176" s="38"/>
      <c r="L2176" s="49"/>
      <c r="M2176" s="37" t="s">
        <v>63</v>
      </c>
      <c r="N2176" s="37" t="s">
        <v>64</v>
      </c>
      <c r="O2176" s="37" t="s">
        <v>157</v>
      </c>
      <c r="P2176" s="37" t="s">
        <v>158</v>
      </c>
      <c r="Q2176" s="37" t="s">
        <v>159</v>
      </c>
      <c r="R2176" s="37" t="s">
        <v>160</v>
      </c>
      <c r="S2176" s="37" t="s">
        <v>912</v>
      </c>
      <c r="T2176" s="37" t="s">
        <v>911</v>
      </c>
      <c r="U2176" s="1" t="e">
        <f>VLOOKUP(T2176,[2]VAT!$A:$D,1,0)</f>
        <v>#N/A</v>
      </c>
      <c r="V2176" s="37" t="s">
        <v>2</v>
      </c>
      <c r="W2176" s="37" t="s">
        <v>2</v>
      </c>
      <c r="X2176" t="e">
        <f>VLOOKUP(T2176,[3]رکوردها!$A:$B,2,0)</f>
        <v>#N/A</v>
      </c>
      <c r="Y2176" t="e">
        <f>VLOOKUP(T2176,[3]رکوردها!$A:$D,4,0)</f>
        <v>#N/A</v>
      </c>
      <c r="Z2176" t="e">
        <f>VLOOKUP(T2176,[3]رکوردها!$A:$C,3,0)</f>
        <v>#N/A</v>
      </c>
      <c r="AA2176" t="e">
        <f>VLOOKUP(T2176,[3]رکوردها!$A:$F,6,0)</f>
        <v>#N/A</v>
      </c>
      <c r="AB2176" t="e">
        <f>VLOOKUP(T2176,[3]رکوردها!$A:$E,5,0)</f>
        <v>#N/A</v>
      </c>
    </row>
    <row r="2177" spans="1:28" s="41" customFormat="1" hidden="1" x14ac:dyDescent="0.2">
      <c r="A2177" s="36">
        <v>179066</v>
      </c>
      <c r="B2177" s="36">
        <v>1328</v>
      </c>
      <c r="C2177" s="36">
        <v>1867</v>
      </c>
      <c r="D2177" s="39" t="s">
        <v>5178</v>
      </c>
      <c r="E2177" s="39"/>
      <c r="F2177" s="37" t="s">
        <v>171</v>
      </c>
      <c r="G2177" s="37" t="s">
        <v>1014</v>
      </c>
      <c r="H2177" s="38">
        <v>3286293</v>
      </c>
      <c r="I2177" s="38">
        <v>0</v>
      </c>
      <c r="J2177" s="38">
        <f t="shared" si="34"/>
        <v>3286293</v>
      </c>
      <c r="K2177" s="38"/>
      <c r="L2177" s="49"/>
      <c r="M2177" s="37" t="s">
        <v>63</v>
      </c>
      <c r="N2177" s="37" t="s">
        <v>64</v>
      </c>
      <c r="O2177" s="37" t="s">
        <v>157</v>
      </c>
      <c r="P2177" s="37" t="s">
        <v>158</v>
      </c>
      <c r="Q2177" s="37" t="s">
        <v>159</v>
      </c>
      <c r="R2177" s="37" t="s">
        <v>160</v>
      </c>
      <c r="S2177" s="37" t="s">
        <v>912</v>
      </c>
      <c r="T2177" s="37" t="s">
        <v>911</v>
      </c>
      <c r="U2177" s="1" t="e">
        <f>VLOOKUP(T2177,[2]VAT!$A:$D,1,0)</f>
        <v>#N/A</v>
      </c>
      <c r="V2177" s="37" t="s">
        <v>2</v>
      </c>
      <c r="W2177" s="37" t="s">
        <v>2</v>
      </c>
      <c r="X2177" t="e">
        <f>VLOOKUP(T2177,[3]رکوردها!$A:$B,2,0)</f>
        <v>#N/A</v>
      </c>
      <c r="Y2177" t="e">
        <f>VLOOKUP(T2177,[3]رکوردها!$A:$D,4,0)</f>
        <v>#N/A</v>
      </c>
      <c r="Z2177" t="e">
        <f>VLOOKUP(T2177,[3]رکوردها!$A:$C,3,0)</f>
        <v>#N/A</v>
      </c>
      <c r="AA2177" t="e">
        <f>VLOOKUP(T2177,[3]رکوردها!$A:$F,6,0)</f>
        <v>#N/A</v>
      </c>
      <c r="AB2177" t="e">
        <f>VLOOKUP(T2177,[3]رکوردها!$A:$E,5,0)</f>
        <v>#N/A</v>
      </c>
    </row>
    <row r="2178" spans="1:28" s="41" customFormat="1" hidden="1" x14ac:dyDescent="0.2">
      <c r="A2178" s="36">
        <v>179067</v>
      </c>
      <c r="B2178" s="36">
        <v>1328</v>
      </c>
      <c r="C2178" s="36">
        <v>1867</v>
      </c>
      <c r="D2178" s="39" t="s">
        <v>5178</v>
      </c>
      <c r="E2178" s="39"/>
      <c r="F2178" s="37" t="s">
        <v>171</v>
      </c>
      <c r="G2178" s="37" t="s">
        <v>1014</v>
      </c>
      <c r="H2178" s="38">
        <v>3286293</v>
      </c>
      <c r="I2178" s="38">
        <v>0</v>
      </c>
      <c r="J2178" s="38">
        <f t="shared" si="34"/>
        <v>3286293</v>
      </c>
      <c r="K2178" s="38"/>
      <c r="L2178" s="49"/>
      <c r="M2178" s="37" t="s">
        <v>63</v>
      </c>
      <c r="N2178" s="37" t="s">
        <v>64</v>
      </c>
      <c r="O2178" s="37" t="s">
        <v>157</v>
      </c>
      <c r="P2178" s="37" t="s">
        <v>158</v>
      </c>
      <c r="Q2178" s="37" t="s">
        <v>159</v>
      </c>
      <c r="R2178" s="37" t="s">
        <v>160</v>
      </c>
      <c r="S2178" s="37" t="s">
        <v>912</v>
      </c>
      <c r="T2178" s="37" t="s">
        <v>911</v>
      </c>
      <c r="U2178" s="1" t="e">
        <f>VLOOKUP(T2178,[2]VAT!$A:$D,1,0)</f>
        <v>#N/A</v>
      </c>
      <c r="V2178" s="37" t="s">
        <v>2</v>
      </c>
      <c r="W2178" s="37" t="s">
        <v>2</v>
      </c>
      <c r="X2178" t="e">
        <f>VLOOKUP(T2178,[3]رکوردها!$A:$B,2,0)</f>
        <v>#N/A</v>
      </c>
      <c r="Y2178" t="e">
        <f>VLOOKUP(T2178,[3]رکوردها!$A:$D,4,0)</f>
        <v>#N/A</v>
      </c>
      <c r="Z2178" t="e">
        <f>VLOOKUP(T2178,[3]رکوردها!$A:$C,3,0)</f>
        <v>#N/A</v>
      </c>
      <c r="AA2178" t="e">
        <f>VLOOKUP(T2178,[3]رکوردها!$A:$F,6,0)</f>
        <v>#N/A</v>
      </c>
      <c r="AB2178" t="e">
        <f>VLOOKUP(T2178,[3]رکوردها!$A:$E,5,0)</f>
        <v>#N/A</v>
      </c>
    </row>
    <row r="2179" spans="1:28" s="41" customFormat="1" hidden="1" x14ac:dyDescent="0.2">
      <c r="A2179" s="36">
        <v>179068</v>
      </c>
      <c r="B2179" s="36">
        <v>1328</v>
      </c>
      <c r="C2179" s="36">
        <v>1867</v>
      </c>
      <c r="D2179" s="39" t="s">
        <v>5178</v>
      </c>
      <c r="E2179" s="39"/>
      <c r="F2179" s="37" t="s">
        <v>171</v>
      </c>
      <c r="G2179" s="37" t="s">
        <v>1014</v>
      </c>
      <c r="H2179" s="38">
        <v>3286293</v>
      </c>
      <c r="I2179" s="38">
        <v>0</v>
      </c>
      <c r="J2179" s="38">
        <f t="shared" si="34"/>
        <v>3286293</v>
      </c>
      <c r="K2179" s="38"/>
      <c r="L2179" s="49"/>
      <c r="M2179" s="37" t="s">
        <v>63</v>
      </c>
      <c r="N2179" s="37" t="s">
        <v>64</v>
      </c>
      <c r="O2179" s="37" t="s">
        <v>157</v>
      </c>
      <c r="P2179" s="37" t="s">
        <v>158</v>
      </c>
      <c r="Q2179" s="37" t="s">
        <v>159</v>
      </c>
      <c r="R2179" s="37" t="s">
        <v>160</v>
      </c>
      <c r="S2179" s="37" t="s">
        <v>912</v>
      </c>
      <c r="T2179" s="37" t="s">
        <v>911</v>
      </c>
      <c r="U2179" s="1" t="e">
        <f>VLOOKUP(T2179,[2]VAT!$A:$D,1,0)</f>
        <v>#N/A</v>
      </c>
      <c r="V2179" s="37" t="s">
        <v>2</v>
      </c>
      <c r="W2179" s="37" t="s">
        <v>2</v>
      </c>
      <c r="X2179" t="e">
        <f>VLOOKUP(T2179,[3]رکوردها!$A:$B,2,0)</f>
        <v>#N/A</v>
      </c>
      <c r="Y2179" t="e">
        <f>VLOOKUP(T2179,[3]رکوردها!$A:$D,4,0)</f>
        <v>#N/A</v>
      </c>
      <c r="Z2179" t="e">
        <f>VLOOKUP(T2179,[3]رکوردها!$A:$C,3,0)</f>
        <v>#N/A</v>
      </c>
      <c r="AA2179" t="e">
        <f>VLOOKUP(T2179,[3]رکوردها!$A:$F,6,0)</f>
        <v>#N/A</v>
      </c>
      <c r="AB2179" t="e">
        <f>VLOOKUP(T2179,[3]رکوردها!$A:$E,5,0)</f>
        <v>#N/A</v>
      </c>
    </row>
    <row r="2180" spans="1:28" s="41" customFormat="1" hidden="1" x14ac:dyDescent="0.2">
      <c r="A2180" s="36">
        <v>179069</v>
      </c>
      <c r="B2180" s="36">
        <v>1328</v>
      </c>
      <c r="C2180" s="36">
        <v>1867</v>
      </c>
      <c r="D2180" s="39" t="s">
        <v>5178</v>
      </c>
      <c r="E2180" s="39"/>
      <c r="F2180" s="37" t="s">
        <v>171</v>
      </c>
      <c r="G2180" s="37" t="s">
        <v>965</v>
      </c>
      <c r="H2180" s="38">
        <v>3286293</v>
      </c>
      <c r="I2180" s="38">
        <v>0</v>
      </c>
      <c r="J2180" s="38">
        <f t="shared" si="34"/>
        <v>3286293</v>
      </c>
      <c r="K2180" s="38"/>
      <c r="L2180" s="49"/>
      <c r="M2180" s="37" t="s">
        <v>63</v>
      </c>
      <c r="N2180" s="37" t="s">
        <v>64</v>
      </c>
      <c r="O2180" s="37" t="s">
        <v>157</v>
      </c>
      <c r="P2180" s="37" t="s">
        <v>158</v>
      </c>
      <c r="Q2180" s="37" t="s">
        <v>159</v>
      </c>
      <c r="R2180" s="37" t="s">
        <v>160</v>
      </c>
      <c r="S2180" s="37" t="s">
        <v>912</v>
      </c>
      <c r="T2180" s="37" t="s">
        <v>911</v>
      </c>
      <c r="U2180" s="1" t="e">
        <f>VLOOKUP(T2180,[2]VAT!$A:$D,1,0)</f>
        <v>#N/A</v>
      </c>
      <c r="V2180" s="37" t="s">
        <v>2</v>
      </c>
      <c r="W2180" s="37" t="s">
        <v>2</v>
      </c>
      <c r="X2180" t="e">
        <f>VLOOKUP(T2180,[3]رکوردها!$A:$B,2,0)</f>
        <v>#N/A</v>
      </c>
      <c r="Y2180" t="e">
        <f>VLOOKUP(T2180,[3]رکوردها!$A:$D,4,0)</f>
        <v>#N/A</v>
      </c>
      <c r="Z2180" t="e">
        <f>VLOOKUP(T2180,[3]رکوردها!$A:$C,3,0)</f>
        <v>#N/A</v>
      </c>
      <c r="AA2180" t="e">
        <f>VLOOKUP(T2180,[3]رکوردها!$A:$F,6,0)</f>
        <v>#N/A</v>
      </c>
      <c r="AB2180" t="e">
        <f>VLOOKUP(T2180,[3]رکوردها!$A:$E,5,0)</f>
        <v>#N/A</v>
      </c>
    </row>
    <row r="2181" spans="1:28" s="41" customFormat="1" hidden="1" x14ac:dyDescent="0.2">
      <c r="A2181" s="36">
        <v>179070</v>
      </c>
      <c r="B2181" s="36">
        <v>1328</v>
      </c>
      <c r="C2181" s="36">
        <v>1867</v>
      </c>
      <c r="D2181" s="39" t="s">
        <v>5178</v>
      </c>
      <c r="E2181" s="39"/>
      <c r="F2181" s="37" t="s">
        <v>171</v>
      </c>
      <c r="G2181" s="37" t="s">
        <v>965</v>
      </c>
      <c r="H2181" s="38">
        <v>3286293</v>
      </c>
      <c r="I2181" s="38">
        <v>0</v>
      </c>
      <c r="J2181" s="38">
        <f t="shared" si="34"/>
        <v>3286293</v>
      </c>
      <c r="K2181" s="38"/>
      <c r="L2181" s="49"/>
      <c r="M2181" s="37" t="s">
        <v>63</v>
      </c>
      <c r="N2181" s="37" t="s">
        <v>64</v>
      </c>
      <c r="O2181" s="37" t="s">
        <v>157</v>
      </c>
      <c r="P2181" s="37" t="s">
        <v>158</v>
      </c>
      <c r="Q2181" s="37" t="s">
        <v>159</v>
      </c>
      <c r="R2181" s="37" t="s">
        <v>160</v>
      </c>
      <c r="S2181" s="37" t="s">
        <v>912</v>
      </c>
      <c r="T2181" s="37" t="s">
        <v>911</v>
      </c>
      <c r="U2181" s="1" t="e">
        <f>VLOOKUP(T2181,[2]VAT!$A:$D,1,0)</f>
        <v>#N/A</v>
      </c>
      <c r="V2181" s="37" t="s">
        <v>2</v>
      </c>
      <c r="W2181" s="37" t="s">
        <v>2</v>
      </c>
      <c r="X2181" t="e">
        <f>VLOOKUP(T2181,[3]رکوردها!$A:$B,2,0)</f>
        <v>#N/A</v>
      </c>
      <c r="Y2181" t="e">
        <f>VLOOKUP(T2181,[3]رکوردها!$A:$D,4,0)</f>
        <v>#N/A</v>
      </c>
      <c r="Z2181" t="e">
        <f>VLOOKUP(T2181,[3]رکوردها!$A:$C,3,0)</f>
        <v>#N/A</v>
      </c>
      <c r="AA2181" t="e">
        <f>VLOOKUP(T2181,[3]رکوردها!$A:$F,6,0)</f>
        <v>#N/A</v>
      </c>
      <c r="AB2181" t="e">
        <f>VLOOKUP(T2181,[3]رکوردها!$A:$E,5,0)</f>
        <v>#N/A</v>
      </c>
    </row>
    <row r="2182" spans="1:28" s="41" customFormat="1" hidden="1" x14ac:dyDescent="0.2">
      <c r="A2182" s="36">
        <v>179071</v>
      </c>
      <c r="B2182" s="36">
        <v>1328</v>
      </c>
      <c r="C2182" s="36">
        <v>1867</v>
      </c>
      <c r="D2182" s="39" t="s">
        <v>5178</v>
      </c>
      <c r="E2182" s="39"/>
      <c r="F2182" s="37" t="s">
        <v>171</v>
      </c>
      <c r="G2182" s="37" t="s">
        <v>965</v>
      </c>
      <c r="H2182" s="38">
        <v>3286293</v>
      </c>
      <c r="I2182" s="38">
        <v>0</v>
      </c>
      <c r="J2182" s="38">
        <f t="shared" si="34"/>
        <v>3286293</v>
      </c>
      <c r="K2182" s="38"/>
      <c r="L2182" s="49"/>
      <c r="M2182" s="37" t="s">
        <v>63</v>
      </c>
      <c r="N2182" s="37" t="s">
        <v>64</v>
      </c>
      <c r="O2182" s="37" t="s">
        <v>157</v>
      </c>
      <c r="P2182" s="37" t="s">
        <v>158</v>
      </c>
      <c r="Q2182" s="37" t="s">
        <v>159</v>
      </c>
      <c r="R2182" s="37" t="s">
        <v>160</v>
      </c>
      <c r="S2182" s="37" t="s">
        <v>912</v>
      </c>
      <c r="T2182" s="37" t="s">
        <v>911</v>
      </c>
      <c r="U2182" s="1" t="e">
        <f>VLOOKUP(T2182,[2]VAT!$A:$D,1,0)</f>
        <v>#N/A</v>
      </c>
      <c r="V2182" s="37" t="s">
        <v>2</v>
      </c>
      <c r="W2182" s="37" t="s">
        <v>2</v>
      </c>
      <c r="X2182" t="e">
        <f>VLOOKUP(T2182,[3]رکوردها!$A:$B,2,0)</f>
        <v>#N/A</v>
      </c>
      <c r="Y2182" t="e">
        <f>VLOOKUP(T2182,[3]رکوردها!$A:$D,4,0)</f>
        <v>#N/A</v>
      </c>
      <c r="Z2182" t="e">
        <f>VLOOKUP(T2182,[3]رکوردها!$A:$C,3,0)</f>
        <v>#N/A</v>
      </c>
      <c r="AA2182" t="e">
        <f>VLOOKUP(T2182,[3]رکوردها!$A:$F,6,0)</f>
        <v>#N/A</v>
      </c>
      <c r="AB2182" t="e">
        <f>VLOOKUP(T2182,[3]رکوردها!$A:$E,5,0)</f>
        <v>#N/A</v>
      </c>
    </row>
    <row r="2183" spans="1:28" s="41" customFormat="1" hidden="1" x14ac:dyDescent="0.2">
      <c r="A2183" s="36">
        <v>179072</v>
      </c>
      <c r="B2183" s="36">
        <v>1328</v>
      </c>
      <c r="C2183" s="36">
        <v>1867</v>
      </c>
      <c r="D2183" s="39" t="s">
        <v>5178</v>
      </c>
      <c r="E2183" s="39"/>
      <c r="F2183" s="37" t="s">
        <v>171</v>
      </c>
      <c r="G2183" s="37" t="s">
        <v>965</v>
      </c>
      <c r="H2183" s="38">
        <v>3286293</v>
      </c>
      <c r="I2183" s="38">
        <v>0</v>
      </c>
      <c r="J2183" s="38">
        <f t="shared" si="34"/>
        <v>3286293</v>
      </c>
      <c r="K2183" s="38"/>
      <c r="L2183" s="49"/>
      <c r="M2183" s="37" t="s">
        <v>63</v>
      </c>
      <c r="N2183" s="37" t="s">
        <v>64</v>
      </c>
      <c r="O2183" s="37" t="s">
        <v>157</v>
      </c>
      <c r="P2183" s="37" t="s">
        <v>158</v>
      </c>
      <c r="Q2183" s="37" t="s">
        <v>159</v>
      </c>
      <c r="R2183" s="37" t="s">
        <v>160</v>
      </c>
      <c r="S2183" s="37" t="s">
        <v>912</v>
      </c>
      <c r="T2183" s="37" t="s">
        <v>911</v>
      </c>
      <c r="U2183" s="1" t="e">
        <f>VLOOKUP(T2183,[2]VAT!$A:$D,1,0)</f>
        <v>#N/A</v>
      </c>
      <c r="V2183" s="37" t="s">
        <v>2</v>
      </c>
      <c r="W2183" s="37" t="s">
        <v>2</v>
      </c>
      <c r="X2183" t="e">
        <f>VLOOKUP(T2183,[3]رکوردها!$A:$B,2,0)</f>
        <v>#N/A</v>
      </c>
      <c r="Y2183" t="e">
        <f>VLOOKUP(T2183,[3]رکوردها!$A:$D,4,0)</f>
        <v>#N/A</v>
      </c>
      <c r="Z2183" t="e">
        <f>VLOOKUP(T2183,[3]رکوردها!$A:$C,3,0)</f>
        <v>#N/A</v>
      </c>
      <c r="AA2183" t="e">
        <f>VLOOKUP(T2183,[3]رکوردها!$A:$F,6,0)</f>
        <v>#N/A</v>
      </c>
      <c r="AB2183" t="e">
        <f>VLOOKUP(T2183,[3]رکوردها!$A:$E,5,0)</f>
        <v>#N/A</v>
      </c>
    </row>
    <row r="2184" spans="1:28" s="41" customFormat="1" hidden="1" x14ac:dyDescent="0.2">
      <c r="A2184" s="36">
        <v>179073</v>
      </c>
      <c r="B2184" s="36">
        <v>1328</v>
      </c>
      <c r="C2184" s="36">
        <v>1867</v>
      </c>
      <c r="D2184" s="39" t="s">
        <v>5178</v>
      </c>
      <c r="E2184" s="39"/>
      <c r="F2184" s="37" t="s">
        <v>171</v>
      </c>
      <c r="G2184" s="37" t="s">
        <v>965</v>
      </c>
      <c r="H2184" s="38">
        <v>3286293</v>
      </c>
      <c r="I2184" s="38">
        <v>0</v>
      </c>
      <c r="J2184" s="38">
        <f t="shared" si="34"/>
        <v>3286293</v>
      </c>
      <c r="K2184" s="38"/>
      <c r="L2184" s="49"/>
      <c r="M2184" s="37" t="s">
        <v>63</v>
      </c>
      <c r="N2184" s="37" t="s">
        <v>64</v>
      </c>
      <c r="O2184" s="37" t="s">
        <v>157</v>
      </c>
      <c r="P2184" s="37" t="s">
        <v>158</v>
      </c>
      <c r="Q2184" s="37" t="s">
        <v>159</v>
      </c>
      <c r="R2184" s="37" t="s">
        <v>160</v>
      </c>
      <c r="S2184" s="37" t="s">
        <v>912</v>
      </c>
      <c r="T2184" s="37" t="s">
        <v>911</v>
      </c>
      <c r="U2184" s="1" t="e">
        <f>VLOOKUP(T2184,[2]VAT!$A:$D,1,0)</f>
        <v>#N/A</v>
      </c>
      <c r="V2184" s="37" t="s">
        <v>2</v>
      </c>
      <c r="W2184" s="37" t="s">
        <v>2</v>
      </c>
      <c r="X2184" t="e">
        <f>VLOOKUP(T2184,[3]رکوردها!$A:$B,2,0)</f>
        <v>#N/A</v>
      </c>
      <c r="Y2184" t="e">
        <f>VLOOKUP(T2184,[3]رکوردها!$A:$D,4,0)</f>
        <v>#N/A</v>
      </c>
      <c r="Z2184" t="e">
        <f>VLOOKUP(T2184,[3]رکوردها!$A:$C,3,0)</f>
        <v>#N/A</v>
      </c>
      <c r="AA2184" t="e">
        <f>VLOOKUP(T2184,[3]رکوردها!$A:$F,6,0)</f>
        <v>#N/A</v>
      </c>
      <c r="AB2184" t="e">
        <f>VLOOKUP(T2184,[3]رکوردها!$A:$E,5,0)</f>
        <v>#N/A</v>
      </c>
    </row>
    <row r="2185" spans="1:28" s="41" customFormat="1" hidden="1" x14ac:dyDescent="0.2">
      <c r="A2185" s="36">
        <v>179074</v>
      </c>
      <c r="B2185" s="36">
        <v>1328</v>
      </c>
      <c r="C2185" s="36">
        <v>1867</v>
      </c>
      <c r="D2185" s="39" t="s">
        <v>5178</v>
      </c>
      <c r="E2185" s="39"/>
      <c r="F2185" s="37" t="s">
        <v>171</v>
      </c>
      <c r="G2185" s="37" t="s">
        <v>965</v>
      </c>
      <c r="H2185" s="38">
        <v>3286293</v>
      </c>
      <c r="I2185" s="38">
        <v>0</v>
      </c>
      <c r="J2185" s="38">
        <f t="shared" si="34"/>
        <v>3286293</v>
      </c>
      <c r="K2185" s="38"/>
      <c r="L2185" s="49"/>
      <c r="M2185" s="37" t="s">
        <v>63</v>
      </c>
      <c r="N2185" s="37" t="s">
        <v>64</v>
      </c>
      <c r="O2185" s="37" t="s">
        <v>157</v>
      </c>
      <c r="P2185" s="37" t="s">
        <v>158</v>
      </c>
      <c r="Q2185" s="37" t="s">
        <v>159</v>
      </c>
      <c r="R2185" s="37" t="s">
        <v>160</v>
      </c>
      <c r="S2185" s="37" t="s">
        <v>912</v>
      </c>
      <c r="T2185" s="37" t="s">
        <v>911</v>
      </c>
      <c r="U2185" s="1" t="e">
        <f>VLOOKUP(T2185,[2]VAT!$A:$D,1,0)</f>
        <v>#N/A</v>
      </c>
      <c r="V2185" s="37" t="s">
        <v>2</v>
      </c>
      <c r="W2185" s="37" t="s">
        <v>2</v>
      </c>
      <c r="X2185" t="e">
        <f>VLOOKUP(T2185,[3]رکوردها!$A:$B,2,0)</f>
        <v>#N/A</v>
      </c>
      <c r="Y2185" t="e">
        <f>VLOOKUP(T2185,[3]رکوردها!$A:$D,4,0)</f>
        <v>#N/A</v>
      </c>
      <c r="Z2185" t="e">
        <f>VLOOKUP(T2185,[3]رکوردها!$A:$C,3,0)</f>
        <v>#N/A</v>
      </c>
      <c r="AA2185" t="e">
        <f>VLOOKUP(T2185,[3]رکوردها!$A:$F,6,0)</f>
        <v>#N/A</v>
      </c>
      <c r="AB2185" t="e">
        <f>VLOOKUP(T2185,[3]رکوردها!$A:$E,5,0)</f>
        <v>#N/A</v>
      </c>
    </row>
    <row r="2186" spans="1:28" s="41" customFormat="1" hidden="1" x14ac:dyDescent="0.2">
      <c r="A2186" s="36">
        <v>179075</v>
      </c>
      <c r="B2186" s="36">
        <v>1328</v>
      </c>
      <c r="C2186" s="36">
        <v>1867</v>
      </c>
      <c r="D2186" s="39" t="s">
        <v>5178</v>
      </c>
      <c r="E2186" s="39"/>
      <c r="F2186" s="37" t="s">
        <v>171</v>
      </c>
      <c r="G2186" s="37" t="s">
        <v>965</v>
      </c>
      <c r="H2186" s="38">
        <v>3286293</v>
      </c>
      <c r="I2186" s="38">
        <v>0</v>
      </c>
      <c r="J2186" s="38">
        <f t="shared" si="34"/>
        <v>3286293</v>
      </c>
      <c r="K2186" s="38"/>
      <c r="L2186" s="49"/>
      <c r="M2186" s="37" t="s">
        <v>63</v>
      </c>
      <c r="N2186" s="37" t="s">
        <v>64</v>
      </c>
      <c r="O2186" s="37" t="s">
        <v>157</v>
      </c>
      <c r="P2186" s="37" t="s">
        <v>158</v>
      </c>
      <c r="Q2186" s="37" t="s">
        <v>159</v>
      </c>
      <c r="R2186" s="37" t="s">
        <v>160</v>
      </c>
      <c r="S2186" s="37" t="s">
        <v>912</v>
      </c>
      <c r="T2186" s="37" t="s">
        <v>911</v>
      </c>
      <c r="U2186" s="1" t="e">
        <f>VLOOKUP(T2186,[2]VAT!$A:$D,1,0)</f>
        <v>#N/A</v>
      </c>
      <c r="V2186" s="37" t="s">
        <v>2</v>
      </c>
      <c r="W2186" s="37" t="s">
        <v>2</v>
      </c>
      <c r="X2186" t="e">
        <f>VLOOKUP(T2186,[3]رکوردها!$A:$B,2,0)</f>
        <v>#N/A</v>
      </c>
      <c r="Y2186" t="e">
        <f>VLOOKUP(T2186,[3]رکوردها!$A:$D,4,0)</f>
        <v>#N/A</v>
      </c>
      <c r="Z2186" t="e">
        <f>VLOOKUP(T2186,[3]رکوردها!$A:$C,3,0)</f>
        <v>#N/A</v>
      </c>
      <c r="AA2186" t="e">
        <f>VLOOKUP(T2186,[3]رکوردها!$A:$F,6,0)</f>
        <v>#N/A</v>
      </c>
      <c r="AB2186" t="e">
        <f>VLOOKUP(T2186,[3]رکوردها!$A:$E,5,0)</f>
        <v>#N/A</v>
      </c>
    </row>
    <row r="2187" spans="1:28" s="41" customFormat="1" hidden="1" x14ac:dyDescent="0.2">
      <c r="A2187" s="36">
        <v>179076</v>
      </c>
      <c r="B2187" s="36">
        <v>1328</v>
      </c>
      <c r="C2187" s="36">
        <v>1867</v>
      </c>
      <c r="D2187" s="39" t="s">
        <v>5178</v>
      </c>
      <c r="E2187" s="39"/>
      <c r="F2187" s="37" t="s">
        <v>171</v>
      </c>
      <c r="G2187" s="37" t="s">
        <v>965</v>
      </c>
      <c r="H2187" s="38">
        <v>3286293</v>
      </c>
      <c r="I2187" s="38">
        <v>0</v>
      </c>
      <c r="J2187" s="38">
        <f t="shared" ref="J2187:J2250" si="35">H2187-I2187</f>
        <v>3286293</v>
      </c>
      <c r="K2187" s="38"/>
      <c r="L2187" s="49"/>
      <c r="M2187" s="37" t="s">
        <v>63</v>
      </c>
      <c r="N2187" s="37" t="s">
        <v>64</v>
      </c>
      <c r="O2187" s="37" t="s">
        <v>157</v>
      </c>
      <c r="P2187" s="37" t="s">
        <v>158</v>
      </c>
      <c r="Q2187" s="37" t="s">
        <v>159</v>
      </c>
      <c r="R2187" s="37" t="s">
        <v>160</v>
      </c>
      <c r="S2187" s="37" t="s">
        <v>912</v>
      </c>
      <c r="T2187" s="37" t="s">
        <v>911</v>
      </c>
      <c r="U2187" s="1" t="e">
        <f>VLOOKUP(T2187,[2]VAT!$A:$D,1,0)</f>
        <v>#N/A</v>
      </c>
      <c r="V2187" s="37" t="s">
        <v>2</v>
      </c>
      <c r="W2187" s="37" t="s">
        <v>2</v>
      </c>
      <c r="X2187" t="e">
        <f>VLOOKUP(T2187,[3]رکوردها!$A:$B,2,0)</f>
        <v>#N/A</v>
      </c>
      <c r="Y2187" t="e">
        <f>VLOOKUP(T2187,[3]رکوردها!$A:$D,4,0)</f>
        <v>#N/A</v>
      </c>
      <c r="Z2187" t="e">
        <f>VLOOKUP(T2187,[3]رکوردها!$A:$C,3,0)</f>
        <v>#N/A</v>
      </c>
      <c r="AA2187" t="e">
        <f>VLOOKUP(T2187,[3]رکوردها!$A:$F,6,0)</f>
        <v>#N/A</v>
      </c>
      <c r="AB2187" t="e">
        <f>VLOOKUP(T2187,[3]رکوردها!$A:$E,5,0)</f>
        <v>#N/A</v>
      </c>
    </row>
    <row r="2188" spans="1:28" s="41" customFormat="1" hidden="1" x14ac:dyDescent="0.2">
      <c r="A2188" s="36">
        <v>179077</v>
      </c>
      <c r="B2188" s="36">
        <v>1328</v>
      </c>
      <c r="C2188" s="36">
        <v>1867</v>
      </c>
      <c r="D2188" s="39" t="s">
        <v>5178</v>
      </c>
      <c r="E2188" s="39"/>
      <c r="F2188" s="37" t="s">
        <v>171</v>
      </c>
      <c r="G2188" s="37" t="s">
        <v>965</v>
      </c>
      <c r="H2188" s="38">
        <v>3286293</v>
      </c>
      <c r="I2188" s="38">
        <v>0</v>
      </c>
      <c r="J2188" s="38">
        <f t="shared" si="35"/>
        <v>3286293</v>
      </c>
      <c r="K2188" s="38"/>
      <c r="L2188" s="49"/>
      <c r="M2188" s="37" t="s">
        <v>63</v>
      </c>
      <c r="N2188" s="37" t="s">
        <v>64</v>
      </c>
      <c r="O2188" s="37" t="s">
        <v>157</v>
      </c>
      <c r="P2188" s="37" t="s">
        <v>158</v>
      </c>
      <c r="Q2188" s="37" t="s">
        <v>159</v>
      </c>
      <c r="R2188" s="37" t="s">
        <v>160</v>
      </c>
      <c r="S2188" s="37" t="s">
        <v>912</v>
      </c>
      <c r="T2188" s="37" t="s">
        <v>911</v>
      </c>
      <c r="U2188" s="1" t="e">
        <f>VLOOKUP(T2188,[2]VAT!$A:$D,1,0)</f>
        <v>#N/A</v>
      </c>
      <c r="V2188" s="37" t="s">
        <v>2</v>
      </c>
      <c r="W2188" s="37" t="s">
        <v>2</v>
      </c>
      <c r="X2188" t="e">
        <f>VLOOKUP(T2188,[3]رکوردها!$A:$B,2,0)</f>
        <v>#N/A</v>
      </c>
      <c r="Y2188" t="e">
        <f>VLOOKUP(T2188,[3]رکوردها!$A:$D,4,0)</f>
        <v>#N/A</v>
      </c>
      <c r="Z2188" t="e">
        <f>VLOOKUP(T2188,[3]رکوردها!$A:$C,3,0)</f>
        <v>#N/A</v>
      </c>
      <c r="AA2188" t="e">
        <f>VLOOKUP(T2188,[3]رکوردها!$A:$F,6,0)</f>
        <v>#N/A</v>
      </c>
      <c r="AB2188" t="e">
        <f>VLOOKUP(T2188,[3]رکوردها!$A:$E,5,0)</f>
        <v>#N/A</v>
      </c>
    </row>
    <row r="2189" spans="1:28" s="41" customFormat="1" hidden="1" x14ac:dyDescent="0.2">
      <c r="A2189" s="36">
        <v>179078</v>
      </c>
      <c r="B2189" s="36">
        <v>1328</v>
      </c>
      <c r="C2189" s="36">
        <v>1867</v>
      </c>
      <c r="D2189" s="39" t="s">
        <v>5178</v>
      </c>
      <c r="E2189" s="39"/>
      <c r="F2189" s="37" t="s">
        <v>171</v>
      </c>
      <c r="G2189" s="37" t="s">
        <v>965</v>
      </c>
      <c r="H2189" s="38">
        <v>3286293</v>
      </c>
      <c r="I2189" s="38">
        <v>0</v>
      </c>
      <c r="J2189" s="38">
        <f t="shared" si="35"/>
        <v>3286293</v>
      </c>
      <c r="K2189" s="38"/>
      <c r="L2189" s="49"/>
      <c r="M2189" s="37" t="s">
        <v>63</v>
      </c>
      <c r="N2189" s="37" t="s">
        <v>64</v>
      </c>
      <c r="O2189" s="37" t="s">
        <v>157</v>
      </c>
      <c r="P2189" s="37" t="s">
        <v>158</v>
      </c>
      <c r="Q2189" s="37" t="s">
        <v>159</v>
      </c>
      <c r="R2189" s="37" t="s">
        <v>160</v>
      </c>
      <c r="S2189" s="37" t="s">
        <v>912</v>
      </c>
      <c r="T2189" s="37" t="s">
        <v>911</v>
      </c>
      <c r="U2189" s="1" t="e">
        <f>VLOOKUP(T2189,[2]VAT!$A:$D,1,0)</f>
        <v>#N/A</v>
      </c>
      <c r="V2189" s="37" t="s">
        <v>2</v>
      </c>
      <c r="W2189" s="37" t="s">
        <v>2</v>
      </c>
      <c r="X2189" t="e">
        <f>VLOOKUP(T2189,[3]رکوردها!$A:$B,2,0)</f>
        <v>#N/A</v>
      </c>
      <c r="Y2189" t="e">
        <f>VLOOKUP(T2189,[3]رکوردها!$A:$D,4,0)</f>
        <v>#N/A</v>
      </c>
      <c r="Z2189" t="e">
        <f>VLOOKUP(T2189,[3]رکوردها!$A:$C,3,0)</f>
        <v>#N/A</v>
      </c>
      <c r="AA2189" t="e">
        <f>VLOOKUP(T2189,[3]رکوردها!$A:$F,6,0)</f>
        <v>#N/A</v>
      </c>
      <c r="AB2189" t="e">
        <f>VLOOKUP(T2189,[3]رکوردها!$A:$E,5,0)</f>
        <v>#N/A</v>
      </c>
    </row>
    <row r="2190" spans="1:28" s="41" customFormat="1" hidden="1" x14ac:dyDescent="0.2">
      <c r="A2190" s="36">
        <v>179079</v>
      </c>
      <c r="B2190" s="36">
        <v>1328</v>
      </c>
      <c r="C2190" s="36">
        <v>1867</v>
      </c>
      <c r="D2190" s="39" t="s">
        <v>5178</v>
      </c>
      <c r="E2190" s="39"/>
      <c r="F2190" s="37" t="s">
        <v>171</v>
      </c>
      <c r="G2190" s="37" t="s">
        <v>965</v>
      </c>
      <c r="H2190" s="38">
        <v>3286293</v>
      </c>
      <c r="I2190" s="38">
        <v>0</v>
      </c>
      <c r="J2190" s="38">
        <f t="shared" si="35"/>
        <v>3286293</v>
      </c>
      <c r="K2190" s="38"/>
      <c r="L2190" s="49"/>
      <c r="M2190" s="37" t="s">
        <v>63</v>
      </c>
      <c r="N2190" s="37" t="s">
        <v>64</v>
      </c>
      <c r="O2190" s="37" t="s">
        <v>157</v>
      </c>
      <c r="P2190" s="37" t="s">
        <v>158</v>
      </c>
      <c r="Q2190" s="37" t="s">
        <v>159</v>
      </c>
      <c r="R2190" s="37" t="s">
        <v>160</v>
      </c>
      <c r="S2190" s="37" t="s">
        <v>912</v>
      </c>
      <c r="T2190" s="37" t="s">
        <v>911</v>
      </c>
      <c r="U2190" s="1" t="e">
        <f>VLOOKUP(T2190,[2]VAT!$A:$D,1,0)</f>
        <v>#N/A</v>
      </c>
      <c r="V2190" s="37" t="s">
        <v>2</v>
      </c>
      <c r="W2190" s="37" t="s">
        <v>2</v>
      </c>
      <c r="X2190" t="e">
        <f>VLOOKUP(T2190,[3]رکوردها!$A:$B,2,0)</f>
        <v>#N/A</v>
      </c>
      <c r="Y2190" t="e">
        <f>VLOOKUP(T2190,[3]رکوردها!$A:$D,4,0)</f>
        <v>#N/A</v>
      </c>
      <c r="Z2190" t="e">
        <f>VLOOKUP(T2190,[3]رکوردها!$A:$C,3,0)</f>
        <v>#N/A</v>
      </c>
      <c r="AA2190" t="e">
        <f>VLOOKUP(T2190,[3]رکوردها!$A:$F,6,0)</f>
        <v>#N/A</v>
      </c>
      <c r="AB2190" t="e">
        <f>VLOOKUP(T2190,[3]رکوردها!$A:$E,5,0)</f>
        <v>#N/A</v>
      </c>
    </row>
    <row r="2191" spans="1:28" s="41" customFormat="1" hidden="1" x14ac:dyDescent="0.2">
      <c r="A2191" s="36">
        <v>179080</v>
      </c>
      <c r="B2191" s="36">
        <v>1328</v>
      </c>
      <c r="C2191" s="36">
        <v>1867</v>
      </c>
      <c r="D2191" s="39" t="s">
        <v>5178</v>
      </c>
      <c r="E2191" s="39"/>
      <c r="F2191" s="37" t="s">
        <v>171</v>
      </c>
      <c r="G2191" s="37" t="s">
        <v>965</v>
      </c>
      <c r="H2191" s="38">
        <v>3286293</v>
      </c>
      <c r="I2191" s="38">
        <v>0</v>
      </c>
      <c r="J2191" s="38">
        <f t="shared" si="35"/>
        <v>3286293</v>
      </c>
      <c r="K2191" s="38"/>
      <c r="L2191" s="49"/>
      <c r="M2191" s="37" t="s">
        <v>63</v>
      </c>
      <c r="N2191" s="37" t="s">
        <v>64</v>
      </c>
      <c r="O2191" s="37" t="s">
        <v>157</v>
      </c>
      <c r="P2191" s="37" t="s">
        <v>158</v>
      </c>
      <c r="Q2191" s="37" t="s">
        <v>159</v>
      </c>
      <c r="R2191" s="37" t="s">
        <v>160</v>
      </c>
      <c r="S2191" s="37" t="s">
        <v>912</v>
      </c>
      <c r="T2191" s="37" t="s">
        <v>911</v>
      </c>
      <c r="U2191" s="1" t="e">
        <f>VLOOKUP(T2191,[2]VAT!$A:$D,1,0)</f>
        <v>#N/A</v>
      </c>
      <c r="V2191" s="37" t="s">
        <v>2</v>
      </c>
      <c r="W2191" s="37" t="s">
        <v>2</v>
      </c>
      <c r="X2191" t="e">
        <f>VLOOKUP(T2191,[3]رکوردها!$A:$B,2,0)</f>
        <v>#N/A</v>
      </c>
      <c r="Y2191" t="e">
        <f>VLOOKUP(T2191,[3]رکوردها!$A:$D,4,0)</f>
        <v>#N/A</v>
      </c>
      <c r="Z2191" t="e">
        <f>VLOOKUP(T2191,[3]رکوردها!$A:$C,3,0)</f>
        <v>#N/A</v>
      </c>
      <c r="AA2191" t="e">
        <f>VLOOKUP(T2191,[3]رکوردها!$A:$F,6,0)</f>
        <v>#N/A</v>
      </c>
      <c r="AB2191" t="e">
        <f>VLOOKUP(T2191,[3]رکوردها!$A:$E,5,0)</f>
        <v>#N/A</v>
      </c>
    </row>
    <row r="2192" spans="1:28" s="41" customFormat="1" hidden="1" x14ac:dyDescent="0.2">
      <c r="A2192" s="36">
        <v>179081</v>
      </c>
      <c r="B2192" s="36">
        <v>1328</v>
      </c>
      <c r="C2192" s="36">
        <v>1867</v>
      </c>
      <c r="D2192" s="39" t="s">
        <v>5178</v>
      </c>
      <c r="E2192" s="39"/>
      <c r="F2192" s="37" t="s">
        <v>171</v>
      </c>
      <c r="G2192" s="37" t="s">
        <v>965</v>
      </c>
      <c r="H2192" s="38">
        <v>3286293</v>
      </c>
      <c r="I2192" s="38">
        <v>0</v>
      </c>
      <c r="J2192" s="38">
        <f t="shared" si="35"/>
        <v>3286293</v>
      </c>
      <c r="K2192" s="38"/>
      <c r="L2192" s="49"/>
      <c r="M2192" s="37" t="s">
        <v>63</v>
      </c>
      <c r="N2192" s="37" t="s">
        <v>64</v>
      </c>
      <c r="O2192" s="37" t="s">
        <v>157</v>
      </c>
      <c r="P2192" s="37" t="s">
        <v>158</v>
      </c>
      <c r="Q2192" s="37" t="s">
        <v>159</v>
      </c>
      <c r="R2192" s="37" t="s">
        <v>160</v>
      </c>
      <c r="S2192" s="37" t="s">
        <v>912</v>
      </c>
      <c r="T2192" s="37" t="s">
        <v>911</v>
      </c>
      <c r="U2192" s="1" t="e">
        <f>VLOOKUP(T2192,[2]VAT!$A:$D,1,0)</f>
        <v>#N/A</v>
      </c>
      <c r="V2192" s="37" t="s">
        <v>2</v>
      </c>
      <c r="W2192" s="37" t="s">
        <v>2</v>
      </c>
      <c r="X2192" t="e">
        <f>VLOOKUP(T2192,[3]رکوردها!$A:$B,2,0)</f>
        <v>#N/A</v>
      </c>
      <c r="Y2192" t="e">
        <f>VLOOKUP(T2192,[3]رکوردها!$A:$D,4,0)</f>
        <v>#N/A</v>
      </c>
      <c r="Z2192" t="e">
        <f>VLOOKUP(T2192,[3]رکوردها!$A:$C,3,0)</f>
        <v>#N/A</v>
      </c>
      <c r="AA2192" t="e">
        <f>VLOOKUP(T2192,[3]رکوردها!$A:$F,6,0)</f>
        <v>#N/A</v>
      </c>
      <c r="AB2192" t="e">
        <f>VLOOKUP(T2192,[3]رکوردها!$A:$E,5,0)</f>
        <v>#N/A</v>
      </c>
    </row>
    <row r="2193" spans="1:28" s="41" customFormat="1" hidden="1" x14ac:dyDescent="0.2">
      <c r="A2193" s="36">
        <v>179082</v>
      </c>
      <c r="B2193" s="36">
        <v>1328</v>
      </c>
      <c r="C2193" s="36">
        <v>1867</v>
      </c>
      <c r="D2193" s="39" t="s">
        <v>5178</v>
      </c>
      <c r="E2193" s="39"/>
      <c r="F2193" s="37" t="s">
        <v>171</v>
      </c>
      <c r="G2193" s="37" t="s">
        <v>1020</v>
      </c>
      <c r="H2193" s="38">
        <v>3286293</v>
      </c>
      <c r="I2193" s="38">
        <v>0</v>
      </c>
      <c r="J2193" s="38">
        <f t="shared" si="35"/>
        <v>3286293</v>
      </c>
      <c r="K2193" s="38"/>
      <c r="L2193" s="49"/>
      <c r="M2193" s="37" t="s">
        <v>63</v>
      </c>
      <c r="N2193" s="37" t="s">
        <v>64</v>
      </c>
      <c r="O2193" s="37" t="s">
        <v>157</v>
      </c>
      <c r="P2193" s="37" t="s">
        <v>158</v>
      </c>
      <c r="Q2193" s="37" t="s">
        <v>159</v>
      </c>
      <c r="R2193" s="37" t="s">
        <v>160</v>
      </c>
      <c r="S2193" s="37" t="s">
        <v>912</v>
      </c>
      <c r="T2193" s="37" t="s">
        <v>911</v>
      </c>
      <c r="U2193" s="1" t="e">
        <f>VLOOKUP(T2193,[2]VAT!$A:$D,1,0)</f>
        <v>#N/A</v>
      </c>
      <c r="V2193" s="37" t="s">
        <v>2</v>
      </c>
      <c r="W2193" s="37" t="s">
        <v>2</v>
      </c>
      <c r="X2193" t="e">
        <f>VLOOKUP(T2193,[3]رکوردها!$A:$B,2,0)</f>
        <v>#N/A</v>
      </c>
      <c r="Y2193" t="e">
        <f>VLOOKUP(T2193,[3]رکوردها!$A:$D,4,0)</f>
        <v>#N/A</v>
      </c>
      <c r="Z2193" t="e">
        <f>VLOOKUP(T2193,[3]رکوردها!$A:$C,3,0)</f>
        <v>#N/A</v>
      </c>
      <c r="AA2193" t="e">
        <f>VLOOKUP(T2193,[3]رکوردها!$A:$F,6,0)</f>
        <v>#N/A</v>
      </c>
      <c r="AB2193" t="e">
        <f>VLOOKUP(T2193,[3]رکوردها!$A:$E,5,0)</f>
        <v>#N/A</v>
      </c>
    </row>
    <row r="2194" spans="1:28" s="41" customFormat="1" hidden="1" x14ac:dyDescent="0.2">
      <c r="A2194" s="36">
        <v>179083</v>
      </c>
      <c r="B2194" s="36">
        <v>1328</v>
      </c>
      <c r="C2194" s="36">
        <v>1867</v>
      </c>
      <c r="D2194" s="39" t="s">
        <v>5178</v>
      </c>
      <c r="E2194" s="39"/>
      <c r="F2194" s="37" t="s">
        <v>171</v>
      </c>
      <c r="G2194" s="37" t="s">
        <v>1020</v>
      </c>
      <c r="H2194" s="38">
        <v>3286293</v>
      </c>
      <c r="I2194" s="38">
        <v>0</v>
      </c>
      <c r="J2194" s="38">
        <f t="shared" si="35"/>
        <v>3286293</v>
      </c>
      <c r="K2194" s="38"/>
      <c r="L2194" s="49"/>
      <c r="M2194" s="37" t="s">
        <v>63</v>
      </c>
      <c r="N2194" s="37" t="s">
        <v>64</v>
      </c>
      <c r="O2194" s="37" t="s">
        <v>157</v>
      </c>
      <c r="P2194" s="37" t="s">
        <v>158</v>
      </c>
      <c r="Q2194" s="37" t="s">
        <v>159</v>
      </c>
      <c r="R2194" s="37" t="s">
        <v>160</v>
      </c>
      <c r="S2194" s="37" t="s">
        <v>912</v>
      </c>
      <c r="T2194" s="37" t="s">
        <v>911</v>
      </c>
      <c r="U2194" s="1" t="e">
        <f>VLOOKUP(T2194,[2]VAT!$A:$D,1,0)</f>
        <v>#N/A</v>
      </c>
      <c r="V2194" s="37" t="s">
        <v>2</v>
      </c>
      <c r="W2194" s="37" t="s">
        <v>2</v>
      </c>
      <c r="X2194" t="e">
        <f>VLOOKUP(T2194,[3]رکوردها!$A:$B,2,0)</f>
        <v>#N/A</v>
      </c>
      <c r="Y2194" t="e">
        <f>VLOOKUP(T2194,[3]رکوردها!$A:$D,4,0)</f>
        <v>#N/A</v>
      </c>
      <c r="Z2194" t="e">
        <f>VLOOKUP(T2194,[3]رکوردها!$A:$C,3,0)</f>
        <v>#N/A</v>
      </c>
      <c r="AA2194" t="e">
        <f>VLOOKUP(T2194,[3]رکوردها!$A:$F,6,0)</f>
        <v>#N/A</v>
      </c>
      <c r="AB2194" t="e">
        <f>VLOOKUP(T2194,[3]رکوردها!$A:$E,5,0)</f>
        <v>#N/A</v>
      </c>
    </row>
    <row r="2195" spans="1:28" s="41" customFormat="1" hidden="1" x14ac:dyDescent="0.2">
      <c r="A2195" s="36">
        <v>179084</v>
      </c>
      <c r="B2195" s="36">
        <v>1328</v>
      </c>
      <c r="C2195" s="36">
        <v>1867</v>
      </c>
      <c r="D2195" s="39" t="s">
        <v>5178</v>
      </c>
      <c r="E2195" s="39"/>
      <c r="F2195" s="37" t="s">
        <v>171</v>
      </c>
      <c r="G2195" s="37" t="s">
        <v>1020</v>
      </c>
      <c r="H2195" s="38">
        <v>3286293</v>
      </c>
      <c r="I2195" s="38">
        <v>0</v>
      </c>
      <c r="J2195" s="38">
        <f t="shared" si="35"/>
        <v>3286293</v>
      </c>
      <c r="K2195" s="38"/>
      <c r="L2195" s="49"/>
      <c r="M2195" s="37" t="s">
        <v>63</v>
      </c>
      <c r="N2195" s="37" t="s">
        <v>64</v>
      </c>
      <c r="O2195" s="37" t="s">
        <v>157</v>
      </c>
      <c r="P2195" s="37" t="s">
        <v>158</v>
      </c>
      <c r="Q2195" s="37" t="s">
        <v>159</v>
      </c>
      <c r="R2195" s="37" t="s">
        <v>160</v>
      </c>
      <c r="S2195" s="37" t="s">
        <v>912</v>
      </c>
      <c r="T2195" s="37" t="s">
        <v>911</v>
      </c>
      <c r="U2195" s="1" t="e">
        <f>VLOOKUP(T2195,[2]VAT!$A:$D,1,0)</f>
        <v>#N/A</v>
      </c>
      <c r="V2195" s="37" t="s">
        <v>2</v>
      </c>
      <c r="W2195" s="37" t="s">
        <v>2</v>
      </c>
      <c r="X2195" t="e">
        <f>VLOOKUP(T2195,[3]رکوردها!$A:$B,2,0)</f>
        <v>#N/A</v>
      </c>
      <c r="Y2195" t="e">
        <f>VLOOKUP(T2195,[3]رکوردها!$A:$D,4,0)</f>
        <v>#N/A</v>
      </c>
      <c r="Z2195" t="e">
        <f>VLOOKUP(T2195,[3]رکوردها!$A:$C,3,0)</f>
        <v>#N/A</v>
      </c>
      <c r="AA2195" t="e">
        <f>VLOOKUP(T2195,[3]رکوردها!$A:$F,6,0)</f>
        <v>#N/A</v>
      </c>
      <c r="AB2195" t="e">
        <f>VLOOKUP(T2195,[3]رکوردها!$A:$E,5,0)</f>
        <v>#N/A</v>
      </c>
    </row>
    <row r="2196" spans="1:28" s="41" customFormat="1" hidden="1" x14ac:dyDescent="0.2">
      <c r="A2196" s="36">
        <v>179085</v>
      </c>
      <c r="B2196" s="36">
        <v>1328</v>
      </c>
      <c r="C2196" s="36">
        <v>1867</v>
      </c>
      <c r="D2196" s="39" t="s">
        <v>5178</v>
      </c>
      <c r="E2196" s="39"/>
      <c r="F2196" s="37" t="s">
        <v>171</v>
      </c>
      <c r="G2196" s="37" t="s">
        <v>1020</v>
      </c>
      <c r="H2196" s="38">
        <v>3286293</v>
      </c>
      <c r="I2196" s="38">
        <v>0</v>
      </c>
      <c r="J2196" s="38">
        <f t="shared" si="35"/>
        <v>3286293</v>
      </c>
      <c r="K2196" s="38"/>
      <c r="L2196" s="49"/>
      <c r="M2196" s="37" t="s">
        <v>63</v>
      </c>
      <c r="N2196" s="37" t="s">
        <v>64</v>
      </c>
      <c r="O2196" s="37" t="s">
        <v>157</v>
      </c>
      <c r="P2196" s="37" t="s">
        <v>158</v>
      </c>
      <c r="Q2196" s="37" t="s">
        <v>159</v>
      </c>
      <c r="R2196" s="37" t="s">
        <v>160</v>
      </c>
      <c r="S2196" s="37" t="s">
        <v>912</v>
      </c>
      <c r="T2196" s="37" t="s">
        <v>911</v>
      </c>
      <c r="U2196" s="1" t="e">
        <f>VLOOKUP(T2196,[2]VAT!$A:$D,1,0)</f>
        <v>#N/A</v>
      </c>
      <c r="V2196" s="37" t="s">
        <v>2</v>
      </c>
      <c r="W2196" s="37" t="s">
        <v>2</v>
      </c>
      <c r="X2196" t="e">
        <f>VLOOKUP(T2196,[3]رکوردها!$A:$B,2,0)</f>
        <v>#N/A</v>
      </c>
      <c r="Y2196" t="e">
        <f>VLOOKUP(T2196,[3]رکوردها!$A:$D,4,0)</f>
        <v>#N/A</v>
      </c>
      <c r="Z2196" t="e">
        <f>VLOOKUP(T2196,[3]رکوردها!$A:$C,3,0)</f>
        <v>#N/A</v>
      </c>
      <c r="AA2196" t="e">
        <f>VLOOKUP(T2196,[3]رکوردها!$A:$F,6,0)</f>
        <v>#N/A</v>
      </c>
      <c r="AB2196" t="e">
        <f>VLOOKUP(T2196,[3]رکوردها!$A:$E,5,0)</f>
        <v>#N/A</v>
      </c>
    </row>
    <row r="2197" spans="1:28" s="41" customFormat="1" hidden="1" x14ac:dyDescent="0.2">
      <c r="A2197" s="36">
        <v>179086</v>
      </c>
      <c r="B2197" s="36">
        <v>1328</v>
      </c>
      <c r="C2197" s="36">
        <v>1867</v>
      </c>
      <c r="D2197" s="39" t="s">
        <v>5178</v>
      </c>
      <c r="E2197" s="39"/>
      <c r="F2197" s="37" t="s">
        <v>171</v>
      </c>
      <c r="G2197" s="37" t="s">
        <v>1019</v>
      </c>
      <c r="H2197" s="38">
        <v>3286293</v>
      </c>
      <c r="I2197" s="38">
        <v>0</v>
      </c>
      <c r="J2197" s="38">
        <f t="shared" si="35"/>
        <v>3286293</v>
      </c>
      <c r="K2197" s="38"/>
      <c r="L2197" s="49"/>
      <c r="M2197" s="37" t="s">
        <v>63</v>
      </c>
      <c r="N2197" s="37" t="s">
        <v>64</v>
      </c>
      <c r="O2197" s="37" t="s">
        <v>157</v>
      </c>
      <c r="P2197" s="37" t="s">
        <v>158</v>
      </c>
      <c r="Q2197" s="37" t="s">
        <v>159</v>
      </c>
      <c r="R2197" s="37" t="s">
        <v>160</v>
      </c>
      <c r="S2197" s="37" t="s">
        <v>912</v>
      </c>
      <c r="T2197" s="37" t="s">
        <v>911</v>
      </c>
      <c r="U2197" s="1" t="e">
        <f>VLOOKUP(T2197,[2]VAT!$A:$D,1,0)</f>
        <v>#N/A</v>
      </c>
      <c r="V2197" s="37" t="s">
        <v>2</v>
      </c>
      <c r="W2197" s="37" t="s">
        <v>2</v>
      </c>
      <c r="X2197" t="e">
        <f>VLOOKUP(T2197,[3]رکوردها!$A:$B,2,0)</f>
        <v>#N/A</v>
      </c>
      <c r="Y2197" t="e">
        <f>VLOOKUP(T2197,[3]رکوردها!$A:$D,4,0)</f>
        <v>#N/A</v>
      </c>
      <c r="Z2197" t="e">
        <f>VLOOKUP(T2197,[3]رکوردها!$A:$C,3,0)</f>
        <v>#N/A</v>
      </c>
      <c r="AA2197" t="e">
        <f>VLOOKUP(T2197,[3]رکوردها!$A:$F,6,0)</f>
        <v>#N/A</v>
      </c>
      <c r="AB2197" t="e">
        <f>VLOOKUP(T2197,[3]رکوردها!$A:$E,5,0)</f>
        <v>#N/A</v>
      </c>
    </row>
    <row r="2198" spans="1:28" s="41" customFormat="1" hidden="1" x14ac:dyDescent="0.2">
      <c r="A2198" s="36">
        <v>179087</v>
      </c>
      <c r="B2198" s="36">
        <v>1328</v>
      </c>
      <c r="C2198" s="36">
        <v>1867</v>
      </c>
      <c r="D2198" s="39" t="s">
        <v>5178</v>
      </c>
      <c r="E2198" s="39"/>
      <c r="F2198" s="37" t="s">
        <v>171</v>
      </c>
      <c r="G2198" s="37" t="s">
        <v>1019</v>
      </c>
      <c r="H2198" s="38">
        <v>3286293</v>
      </c>
      <c r="I2198" s="38">
        <v>0</v>
      </c>
      <c r="J2198" s="38">
        <f t="shared" si="35"/>
        <v>3286293</v>
      </c>
      <c r="K2198" s="38"/>
      <c r="L2198" s="49"/>
      <c r="M2198" s="37" t="s">
        <v>63</v>
      </c>
      <c r="N2198" s="37" t="s">
        <v>64</v>
      </c>
      <c r="O2198" s="37" t="s">
        <v>157</v>
      </c>
      <c r="P2198" s="37" t="s">
        <v>158</v>
      </c>
      <c r="Q2198" s="37" t="s">
        <v>159</v>
      </c>
      <c r="R2198" s="37" t="s">
        <v>160</v>
      </c>
      <c r="S2198" s="37" t="s">
        <v>912</v>
      </c>
      <c r="T2198" s="37" t="s">
        <v>911</v>
      </c>
      <c r="U2198" s="1" t="e">
        <f>VLOOKUP(T2198,[2]VAT!$A:$D,1,0)</f>
        <v>#N/A</v>
      </c>
      <c r="V2198" s="37" t="s">
        <v>2</v>
      </c>
      <c r="W2198" s="37" t="s">
        <v>2</v>
      </c>
      <c r="X2198" t="e">
        <f>VLOOKUP(T2198,[3]رکوردها!$A:$B,2,0)</f>
        <v>#N/A</v>
      </c>
      <c r="Y2198" t="e">
        <f>VLOOKUP(T2198,[3]رکوردها!$A:$D,4,0)</f>
        <v>#N/A</v>
      </c>
      <c r="Z2198" t="e">
        <f>VLOOKUP(T2198,[3]رکوردها!$A:$C,3,0)</f>
        <v>#N/A</v>
      </c>
      <c r="AA2198" t="e">
        <f>VLOOKUP(T2198,[3]رکوردها!$A:$F,6,0)</f>
        <v>#N/A</v>
      </c>
      <c r="AB2198" t="e">
        <f>VLOOKUP(T2198,[3]رکوردها!$A:$E,5,0)</f>
        <v>#N/A</v>
      </c>
    </row>
    <row r="2199" spans="1:28" s="41" customFormat="1" hidden="1" x14ac:dyDescent="0.2">
      <c r="A2199" s="36">
        <v>179088</v>
      </c>
      <c r="B2199" s="36">
        <v>1328</v>
      </c>
      <c r="C2199" s="36">
        <v>1867</v>
      </c>
      <c r="D2199" s="39" t="s">
        <v>5178</v>
      </c>
      <c r="E2199" s="39"/>
      <c r="F2199" s="37" t="s">
        <v>171</v>
      </c>
      <c r="G2199" s="37" t="s">
        <v>1086</v>
      </c>
      <c r="H2199" s="38">
        <v>3286293</v>
      </c>
      <c r="I2199" s="38">
        <v>0</v>
      </c>
      <c r="J2199" s="38">
        <f t="shared" si="35"/>
        <v>3286293</v>
      </c>
      <c r="K2199" s="38"/>
      <c r="L2199" s="49"/>
      <c r="M2199" s="37" t="s">
        <v>63</v>
      </c>
      <c r="N2199" s="37" t="s">
        <v>64</v>
      </c>
      <c r="O2199" s="37" t="s">
        <v>157</v>
      </c>
      <c r="P2199" s="37" t="s">
        <v>158</v>
      </c>
      <c r="Q2199" s="37" t="s">
        <v>159</v>
      </c>
      <c r="R2199" s="37" t="s">
        <v>160</v>
      </c>
      <c r="S2199" s="37" t="s">
        <v>912</v>
      </c>
      <c r="T2199" s="37" t="s">
        <v>911</v>
      </c>
      <c r="U2199" s="1" t="e">
        <f>VLOOKUP(T2199,[2]VAT!$A:$D,1,0)</f>
        <v>#N/A</v>
      </c>
      <c r="V2199" s="37" t="s">
        <v>2</v>
      </c>
      <c r="W2199" s="37" t="s">
        <v>2</v>
      </c>
      <c r="X2199" t="e">
        <f>VLOOKUP(T2199,[3]رکوردها!$A:$B,2,0)</f>
        <v>#N/A</v>
      </c>
      <c r="Y2199" t="e">
        <f>VLOOKUP(T2199,[3]رکوردها!$A:$D,4,0)</f>
        <v>#N/A</v>
      </c>
      <c r="Z2199" t="e">
        <f>VLOOKUP(T2199,[3]رکوردها!$A:$C,3,0)</f>
        <v>#N/A</v>
      </c>
      <c r="AA2199" t="e">
        <f>VLOOKUP(T2199,[3]رکوردها!$A:$F,6,0)</f>
        <v>#N/A</v>
      </c>
      <c r="AB2199" t="e">
        <f>VLOOKUP(T2199,[3]رکوردها!$A:$E,5,0)</f>
        <v>#N/A</v>
      </c>
    </row>
    <row r="2200" spans="1:28" s="41" customFormat="1" hidden="1" x14ac:dyDescent="0.2">
      <c r="A2200" s="36">
        <v>179089</v>
      </c>
      <c r="B2200" s="36">
        <v>1328</v>
      </c>
      <c r="C2200" s="36">
        <v>1867</v>
      </c>
      <c r="D2200" s="39" t="s">
        <v>5178</v>
      </c>
      <c r="E2200" s="39"/>
      <c r="F2200" s="37" t="s">
        <v>171</v>
      </c>
      <c r="G2200" s="37" t="s">
        <v>966</v>
      </c>
      <c r="H2200" s="38">
        <v>3286293</v>
      </c>
      <c r="I2200" s="38">
        <v>0</v>
      </c>
      <c r="J2200" s="38">
        <f t="shared" si="35"/>
        <v>3286293</v>
      </c>
      <c r="K2200" s="38"/>
      <c r="L2200" s="49"/>
      <c r="M2200" s="37" t="s">
        <v>63</v>
      </c>
      <c r="N2200" s="37" t="s">
        <v>64</v>
      </c>
      <c r="O2200" s="37" t="s">
        <v>157</v>
      </c>
      <c r="P2200" s="37" t="s">
        <v>158</v>
      </c>
      <c r="Q2200" s="37" t="s">
        <v>159</v>
      </c>
      <c r="R2200" s="37" t="s">
        <v>160</v>
      </c>
      <c r="S2200" s="37" t="s">
        <v>912</v>
      </c>
      <c r="T2200" s="37" t="s">
        <v>911</v>
      </c>
      <c r="U2200" s="1" t="e">
        <f>VLOOKUP(T2200,[2]VAT!$A:$D,1,0)</f>
        <v>#N/A</v>
      </c>
      <c r="V2200" s="37" t="s">
        <v>2</v>
      </c>
      <c r="W2200" s="37" t="s">
        <v>2</v>
      </c>
      <c r="X2200" t="e">
        <f>VLOOKUP(T2200,[3]رکوردها!$A:$B,2,0)</f>
        <v>#N/A</v>
      </c>
      <c r="Y2200" t="e">
        <f>VLOOKUP(T2200,[3]رکوردها!$A:$D,4,0)</f>
        <v>#N/A</v>
      </c>
      <c r="Z2200" t="e">
        <f>VLOOKUP(T2200,[3]رکوردها!$A:$C,3,0)</f>
        <v>#N/A</v>
      </c>
      <c r="AA2200" t="e">
        <f>VLOOKUP(T2200,[3]رکوردها!$A:$F,6,0)</f>
        <v>#N/A</v>
      </c>
      <c r="AB2200" t="e">
        <f>VLOOKUP(T2200,[3]رکوردها!$A:$E,5,0)</f>
        <v>#N/A</v>
      </c>
    </row>
    <row r="2201" spans="1:28" s="41" customFormat="1" hidden="1" x14ac:dyDescent="0.2">
      <c r="A2201" s="36">
        <v>179090</v>
      </c>
      <c r="B2201" s="36">
        <v>1328</v>
      </c>
      <c r="C2201" s="36">
        <v>1867</v>
      </c>
      <c r="D2201" s="39" t="s">
        <v>5178</v>
      </c>
      <c r="E2201" s="39"/>
      <c r="F2201" s="37" t="s">
        <v>171</v>
      </c>
      <c r="G2201" s="37" t="s">
        <v>966</v>
      </c>
      <c r="H2201" s="38">
        <v>3286293</v>
      </c>
      <c r="I2201" s="38">
        <v>0</v>
      </c>
      <c r="J2201" s="38">
        <f t="shared" si="35"/>
        <v>3286293</v>
      </c>
      <c r="K2201" s="38"/>
      <c r="L2201" s="49"/>
      <c r="M2201" s="37" t="s">
        <v>63</v>
      </c>
      <c r="N2201" s="37" t="s">
        <v>64</v>
      </c>
      <c r="O2201" s="37" t="s">
        <v>157</v>
      </c>
      <c r="P2201" s="37" t="s">
        <v>158</v>
      </c>
      <c r="Q2201" s="37" t="s">
        <v>159</v>
      </c>
      <c r="R2201" s="37" t="s">
        <v>160</v>
      </c>
      <c r="S2201" s="37" t="s">
        <v>912</v>
      </c>
      <c r="T2201" s="37" t="s">
        <v>911</v>
      </c>
      <c r="U2201" s="1" t="e">
        <f>VLOOKUP(T2201,[2]VAT!$A:$D,1,0)</f>
        <v>#N/A</v>
      </c>
      <c r="V2201" s="37" t="s">
        <v>2</v>
      </c>
      <c r="W2201" s="37" t="s">
        <v>2</v>
      </c>
      <c r="X2201" t="e">
        <f>VLOOKUP(T2201,[3]رکوردها!$A:$B,2,0)</f>
        <v>#N/A</v>
      </c>
      <c r="Y2201" t="e">
        <f>VLOOKUP(T2201,[3]رکوردها!$A:$D,4,0)</f>
        <v>#N/A</v>
      </c>
      <c r="Z2201" t="e">
        <f>VLOOKUP(T2201,[3]رکوردها!$A:$C,3,0)</f>
        <v>#N/A</v>
      </c>
      <c r="AA2201" t="e">
        <f>VLOOKUP(T2201,[3]رکوردها!$A:$F,6,0)</f>
        <v>#N/A</v>
      </c>
      <c r="AB2201" t="e">
        <f>VLOOKUP(T2201,[3]رکوردها!$A:$E,5,0)</f>
        <v>#N/A</v>
      </c>
    </row>
    <row r="2202" spans="1:28" s="41" customFormat="1" hidden="1" x14ac:dyDescent="0.2">
      <c r="A2202" s="36">
        <v>179091</v>
      </c>
      <c r="B2202" s="36">
        <v>1328</v>
      </c>
      <c r="C2202" s="36">
        <v>1867</v>
      </c>
      <c r="D2202" s="39" t="s">
        <v>5178</v>
      </c>
      <c r="E2202" s="39"/>
      <c r="F2202" s="37" t="s">
        <v>171</v>
      </c>
      <c r="G2202" s="37" t="s">
        <v>966</v>
      </c>
      <c r="H2202" s="38">
        <v>3286293</v>
      </c>
      <c r="I2202" s="38">
        <v>0</v>
      </c>
      <c r="J2202" s="38">
        <f t="shared" si="35"/>
        <v>3286293</v>
      </c>
      <c r="K2202" s="38"/>
      <c r="L2202" s="49"/>
      <c r="M2202" s="37" t="s">
        <v>63</v>
      </c>
      <c r="N2202" s="37" t="s">
        <v>64</v>
      </c>
      <c r="O2202" s="37" t="s">
        <v>157</v>
      </c>
      <c r="P2202" s="37" t="s">
        <v>158</v>
      </c>
      <c r="Q2202" s="37" t="s">
        <v>159</v>
      </c>
      <c r="R2202" s="37" t="s">
        <v>160</v>
      </c>
      <c r="S2202" s="37" t="s">
        <v>912</v>
      </c>
      <c r="T2202" s="37" t="s">
        <v>911</v>
      </c>
      <c r="U2202" s="1" t="e">
        <f>VLOOKUP(T2202,[2]VAT!$A:$D,1,0)</f>
        <v>#N/A</v>
      </c>
      <c r="V2202" s="37" t="s">
        <v>2</v>
      </c>
      <c r="W2202" s="37" t="s">
        <v>2</v>
      </c>
      <c r="X2202" t="e">
        <f>VLOOKUP(T2202,[3]رکوردها!$A:$B,2,0)</f>
        <v>#N/A</v>
      </c>
      <c r="Y2202" t="e">
        <f>VLOOKUP(T2202,[3]رکوردها!$A:$D,4,0)</f>
        <v>#N/A</v>
      </c>
      <c r="Z2202" t="e">
        <f>VLOOKUP(T2202,[3]رکوردها!$A:$C,3,0)</f>
        <v>#N/A</v>
      </c>
      <c r="AA2202" t="e">
        <f>VLOOKUP(T2202,[3]رکوردها!$A:$F,6,0)</f>
        <v>#N/A</v>
      </c>
      <c r="AB2202" t="e">
        <f>VLOOKUP(T2202,[3]رکوردها!$A:$E,5,0)</f>
        <v>#N/A</v>
      </c>
    </row>
    <row r="2203" spans="1:28" s="41" customFormat="1" hidden="1" x14ac:dyDescent="0.2">
      <c r="A2203" s="36">
        <v>179092</v>
      </c>
      <c r="B2203" s="36">
        <v>1328</v>
      </c>
      <c r="C2203" s="36">
        <v>1867</v>
      </c>
      <c r="D2203" s="39" t="s">
        <v>5178</v>
      </c>
      <c r="E2203" s="39"/>
      <c r="F2203" s="37" t="s">
        <v>171</v>
      </c>
      <c r="G2203" s="37" t="s">
        <v>966</v>
      </c>
      <c r="H2203" s="38">
        <v>3286293</v>
      </c>
      <c r="I2203" s="38">
        <v>0</v>
      </c>
      <c r="J2203" s="38">
        <f t="shared" si="35"/>
        <v>3286293</v>
      </c>
      <c r="K2203" s="38"/>
      <c r="L2203" s="49"/>
      <c r="M2203" s="37" t="s">
        <v>63</v>
      </c>
      <c r="N2203" s="37" t="s">
        <v>64</v>
      </c>
      <c r="O2203" s="37" t="s">
        <v>157</v>
      </c>
      <c r="P2203" s="37" t="s">
        <v>158</v>
      </c>
      <c r="Q2203" s="37" t="s">
        <v>159</v>
      </c>
      <c r="R2203" s="37" t="s">
        <v>160</v>
      </c>
      <c r="S2203" s="37" t="s">
        <v>912</v>
      </c>
      <c r="T2203" s="37" t="s">
        <v>911</v>
      </c>
      <c r="U2203" s="1" t="e">
        <f>VLOOKUP(T2203,[2]VAT!$A:$D,1,0)</f>
        <v>#N/A</v>
      </c>
      <c r="V2203" s="37" t="s">
        <v>2</v>
      </c>
      <c r="W2203" s="37" t="s">
        <v>2</v>
      </c>
      <c r="X2203" t="e">
        <f>VLOOKUP(T2203,[3]رکوردها!$A:$B,2,0)</f>
        <v>#N/A</v>
      </c>
      <c r="Y2203" t="e">
        <f>VLOOKUP(T2203,[3]رکوردها!$A:$D,4,0)</f>
        <v>#N/A</v>
      </c>
      <c r="Z2203" t="e">
        <f>VLOOKUP(T2203,[3]رکوردها!$A:$C,3,0)</f>
        <v>#N/A</v>
      </c>
      <c r="AA2203" t="e">
        <f>VLOOKUP(T2203,[3]رکوردها!$A:$F,6,0)</f>
        <v>#N/A</v>
      </c>
      <c r="AB2203" t="e">
        <f>VLOOKUP(T2203,[3]رکوردها!$A:$E,5,0)</f>
        <v>#N/A</v>
      </c>
    </row>
    <row r="2204" spans="1:28" s="41" customFormat="1" hidden="1" x14ac:dyDescent="0.2">
      <c r="A2204" s="36">
        <v>179093</v>
      </c>
      <c r="B2204" s="36">
        <v>1328</v>
      </c>
      <c r="C2204" s="36">
        <v>1867</v>
      </c>
      <c r="D2204" s="39" t="s">
        <v>5178</v>
      </c>
      <c r="E2204" s="39"/>
      <c r="F2204" s="37" t="s">
        <v>171</v>
      </c>
      <c r="G2204" s="37" t="s">
        <v>966</v>
      </c>
      <c r="H2204" s="38">
        <v>3286293</v>
      </c>
      <c r="I2204" s="38">
        <v>0</v>
      </c>
      <c r="J2204" s="38">
        <f t="shared" si="35"/>
        <v>3286293</v>
      </c>
      <c r="K2204" s="38"/>
      <c r="L2204" s="49"/>
      <c r="M2204" s="37" t="s">
        <v>63</v>
      </c>
      <c r="N2204" s="37" t="s">
        <v>64</v>
      </c>
      <c r="O2204" s="37" t="s">
        <v>157</v>
      </c>
      <c r="P2204" s="37" t="s">
        <v>158</v>
      </c>
      <c r="Q2204" s="37" t="s">
        <v>159</v>
      </c>
      <c r="R2204" s="37" t="s">
        <v>160</v>
      </c>
      <c r="S2204" s="37" t="s">
        <v>912</v>
      </c>
      <c r="T2204" s="37" t="s">
        <v>911</v>
      </c>
      <c r="U2204" s="1" t="e">
        <f>VLOOKUP(T2204,[2]VAT!$A:$D,1,0)</f>
        <v>#N/A</v>
      </c>
      <c r="V2204" s="37" t="s">
        <v>2</v>
      </c>
      <c r="W2204" s="37" t="s">
        <v>2</v>
      </c>
      <c r="X2204" t="e">
        <f>VLOOKUP(T2204,[3]رکوردها!$A:$B,2,0)</f>
        <v>#N/A</v>
      </c>
      <c r="Y2204" t="e">
        <f>VLOOKUP(T2204,[3]رکوردها!$A:$D,4,0)</f>
        <v>#N/A</v>
      </c>
      <c r="Z2204" t="e">
        <f>VLOOKUP(T2204,[3]رکوردها!$A:$C,3,0)</f>
        <v>#N/A</v>
      </c>
      <c r="AA2204" t="e">
        <f>VLOOKUP(T2204,[3]رکوردها!$A:$F,6,0)</f>
        <v>#N/A</v>
      </c>
      <c r="AB2204" t="e">
        <f>VLOOKUP(T2204,[3]رکوردها!$A:$E,5,0)</f>
        <v>#N/A</v>
      </c>
    </row>
    <row r="2205" spans="1:28" s="41" customFormat="1" hidden="1" x14ac:dyDescent="0.2">
      <c r="A2205" s="36">
        <v>179094</v>
      </c>
      <c r="B2205" s="36">
        <v>1328</v>
      </c>
      <c r="C2205" s="36">
        <v>1867</v>
      </c>
      <c r="D2205" s="39" t="s">
        <v>5178</v>
      </c>
      <c r="E2205" s="39"/>
      <c r="F2205" s="37" t="s">
        <v>171</v>
      </c>
      <c r="G2205" s="37" t="s">
        <v>966</v>
      </c>
      <c r="H2205" s="38">
        <v>3286293</v>
      </c>
      <c r="I2205" s="38">
        <v>0</v>
      </c>
      <c r="J2205" s="38">
        <f t="shared" si="35"/>
        <v>3286293</v>
      </c>
      <c r="K2205" s="38"/>
      <c r="L2205" s="49"/>
      <c r="M2205" s="37" t="s">
        <v>63</v>
      </c>
      <c r="N2205" s="37" t="s">
        <v>64</v>
      </c>
      <c r="O2205" s="37" t="s">
        <v>157</v>
      </c>
      <c r="P2205" s="37" t="s">
        <v>158</v>
      </c>
      <c r="Q2205" s="37" t="s">
        <v>159</v>
      </c>
      <c r="R2205" s="37" t="s">
        <v>160</v>
      </c>
      <c r="S2205" s="37" t="s">
        <v>912</v>
      </c>
      <c r="T2205" s="37" t="s">
        <v>911</v>
      </c>
      <c r="U2205" s="1" t="e">
        <f>VLOOKUP(T2205,[2]VAT!$A:$D,1,0)</f>
        <v>#N/A</v>
      </c>
      <c r="V2205" s="37" t="s">
        <v>2</v>
      </c>
      <c r="W2205" s="37" t="s">
        <v>2</v>
      </c>
      <c r="X2205" t="e">
        <f>VLOOKUP(T2205,[3]رکوردها!$A:$B,2,0)</f>
        <v>#N/A</v>
      </c>
      <c r="Y2205" t="e">
        <f>VLOOKUP(T2205,[3]رکوردها!$A:$D,4,0)</f>
        <v>#N/A</v>
      </c>
      <c r="Z2205" t="e">
        <f>VLOOKUP(T2205,[3]رکوردها!$A:$C,3,0)</f>
        <v>#N/A</v>
      </c>
      <c r="AA2205" t="e">
        <f>VLOOKUP(T2205,[3]رکوردها!$A:$F,6,0)</f>
        <v>#N/A</v>
      </c>
      <c r="AB2205" t="e">
        <f>VLOOKUP(T2205,[3]رکوردها!$A:$E,5,0)</f>
        <v>#N/A</v>
      </c>
    </row>
    <row r="2206" spans="1:28" s="41" customFormat="1" hidden="1" x14ac:dyDescent="0.2">
      <c r="A2206" s="36">
        <v>179095</v>
      </c>
      <c r="B2206" s="36">
        <v>1328</v>
      </c>
      <c r="C2206" s="36">
        <v>1867</v>
      </c>
      <c r="D2206" s="39" t="s">
        <v>5178</v>
      </c>
      <c r="E2206" s="39"/>
      <c r="F2206" s="37" t="s">
        <v>171</v>
      </c>
      <c r="G2206" s="37" t="s">
        <v>966</v>
      </c>
      <c r="H2206" s="38">
        <v>3286293</v>
      </c>
      <c r="I2206" s="38">
        <v>0</v>
      </c>
      <c r="J2206" s="38">
        <f t="shared" si="35"/>
        <v>3286293</v>
      </c>
      <c r="K2206" s="38"/>
      <c r="L2206" s="49"/>
      <c r="M2206" s="37" t="s">
        <v>63</v>
      </c>
      <c r="N2206" s="37" t="s">
        <v>64</v>
      </c>
      <c r="O2206" s="37" t="s">
        <v>157</v>
      </c>
      <c r="P2206" s="37" t="s">
        <v>158</v>
      </c>
      <c r="Q2206" s="37" t="s">
        <v>159</v>
      </c>
      <c r="R2206" s="37" t="s">
        <v>160</v>
      </c>
      <c r="S2206" s="37" t="s">
        <v>912</v>
      </c>
      <c r="T2206" s="37" t="s">
        <v>911</v>
      </c>
      <c r="U2206" s="1" t="e">
        <f>VLOOKUP(T2206,[2]VAT!$A:$D,1,0)</f>
        <v>#N/A</v>
      </c>
      <c r="V2206" s="37" t="s">
        <v>2</v>
      </c>
      <c r="W2206" s="37" t="s">
        <v>2</v>
      </c>
      <c r="X2206" t="e">
        <f>VLOOKUP(T2206,[3]رکوردها!$A:$B,2,0)</f>
        <v>#N/A</v>
      </c>
      <c r="Y2206" t="e">
        <f>VLOOKUP(T2206,[3]رکوردها!$A:$D,4,0)</f>
        <v>#N/A</v>
      </c>
      <c r="Z2206" t="e">
        <f>VLOOKUP(T2206,[3]رکوردها!$A:$C,3,0)</f>
        <v>#N/A</v>
      </c>
      <c r="AA2206" t="e">
        <f>VLOOKUP(T2206,[3]رکوردها!$A:$F,6,0)</f>
        <v>#N/A</v>
      </c>
      <c r="AB2206" t="e">
        <f>VLOOKUP(T2206,[3]رکوردها!$A:$E,5,0)</f>
        <v>#N/A</v>
      </c>
    </row>
    <row r="2207" spans="1:28" s="41" customFormat="1" hidden="1" x14ac:dyDescent="0.2">
      <c r="A2207" s="36">
        <v>179096</v>
      </c>
      <c r="B2207" s="36">
        <v>1328</v>
      </c>
      <c r="C2207" s="36">
        <v>1867</v>
      </c>
      <c r="D2207" s="39" t="s">
        <v>5178</v>
      </c>
      <c r="E2207" s="39"/>
      <c r="F2207" s="37" t="s">
        <v>171</v>
      </c>
      <c r="G2207" s="37" t="s">
        <v>966</v>
      </c>
      <c r="H2207" s="38">
        <v>3286293</v>
      </c>
      <c r="I2207" s="38">
        <v>0</v>
      </c>
      <c r="J2207" s="38">
        <f t="shared" si="35"/>
        <v>3286293</v>
      </c>
      <c r="K2207" s="38"/>
      <c r="L2207" s="49"/>
      <c r="M2207" s="37" t="s">
        <v>63</v>
      </c>
      <c r="N2207" s="37" t="s">
        <v>64</v>
      </c>
      <c r="O2207" s="37" t="s">
        <v>157</v>
      </c>
      <c r="P2207" s="37" t="s">
        <v>158</v>
      </c>
      <c r="Q2207" s="37" t="s">
        <v>159</v>
      </c>
      <c r="R2207" s="37" t="s">
        <v>160</v>
      </c>
      <c r="S2207" s="37" t="s">
        <v>912</v>
      </c>
      <c r="T2207" s="37" t="s">
        <v>911</v>
      </c>
      <c r="U2207" s="1" t="e">
        <f>VLOOKUP(T2207,[2]VAT!$A:$D,1,0)</f>
        <v>#N/A</v>
      </c>
      <c r="V2207" s="37" t="s">
        <v>2</v>
      </c>
      <c r="W2207" s="37" t="s">
        <v>2</v>
      </c>
      <c r="X2207" t="e">
        <f>VLOOKUP(T2207,[3]رکوردها!$A:$B,2,0)</f>
        <v>#N/A</v>
      </c>
      <c r="Y2207" t="e">
        <f>VLOOKUP(T2207,[3]رکوردها!$A:$D,4,0)</f>
        <v>#N/A</v>
      </c>
      <c r="Z2207" t="e">
        <f>VLOOKUP(T2207,[3]رکوردها!$A:$C,3,0)</f>
        <v>#N/A</v>
      </c>
      <c r="AA2207" t="e">
        <f>VLOOKUP(T2207,[3]رکوردها!$A:$F,6,0)</f>
        <v>#N/A</v>
      </c>
      <c r="AB2207" t="e">
        <f>VLOOKUP(T2207,[3]رکوردها!$A:$E,5,0)</f>
        <v>#N/A</v>
      </c>
    </row>
    <row r="2208" spans="1:28" s="41" customFormat="1" hidden="1" x14ac:dyDescent="0.2">
      <c r="A2208" s="36">
        <v>179097</v>
      </c>
      <c r="B2208" s="36">
        <v>1328</v>
      </c>
      <c r="C2208" s="36">
        <v>1867</v>
      </c>
      <c r="D2208" s="39" t="s">
        <v>5178</v>
      </c>
      <c r="E2208" s="39"/>
      <c r="F2208" s="37" t="s">
        <v>171</v>
      </c>
      <c r="G2208" s="37" t="s">
        <v>970</v>
      </c>
      <c r="H2208" s="38">
        <v>3286293</v>
      </c>
      <c r="I2208" s="38">
        <v>0</v>
      </c>
      <c r="J2208" s="38">
        <f t="shared" si="35"/>
        <v>3286293</v>
      </c>
      <c r="K2208" s="38"/>
      <c r="L2208" s="49"/>
      <c r="M2208" s="37" t="s">
        <v>63</v>
      </c>
      <c r="N2208" s="37" t="s">
        <v>64</v>
      </c>
      <c r="O2208" s="37" t="s">
        <v>157</v>
      </c>
      <c r="P2208" s="37" t="s">
        <v>158</v>
      </c>
      <c r="Q2208" s="37" t="s">
        <v>159</v>
      </c>
      <c r="R2208" s="37" t="s">
        <v>160</v>
      </c>
      <c r="S2208" s="37" t="s">
        <v>912</v>
      </c>
      <c r="T2208" s="37" t="s">
        <v>911</v>
      </c>
      <c r="U2208" s="1" t="e">
        <f>VLOOKUP(T2208,[2]VAT!$A:$D,1,0)</f>
        <v>#N/A</v>
      </c>
      <c r="V2208" s="37" t="s">
        <v>2</v>
      </c>
      <c r="W2208" s="37" t="s">
        <v>2</v>
      </c>
      <c r="X2208" t="e">
        <f>VLOOKUP(T2208,[3]رکوردها!$A:$B,2,0)</f>
        <v>#N/A</v>
      </c>
      <c r="Y2208" t="e">
        <f>VLOOKUP(T2208,[3]رکوردها!$A:$D,4,0)</f>
        <v>#N/A</v>
      </c>
      <c r="Z2208" t="e">
        <f>VLOOKUP(T2208,[3]رکوردها!$A:$C,3,0)</f>
        <v>#N/A</v>
      </c>
      <c r="AA2208" t="e">
        <f>VLOOKUP(T2208,[3]رکوردها!$A:$F,6,0)</f>
        <v>#N/A</v>
      </c>
      <c r="AB2208" t="e">
        <f>VLOOKUP(T2208,[3]رکوردها!$A:$E,5,0)</f>
        <v>#N/A</v>
      </c>
    </row>
    <row r="2209" spans="1:28" s="41" customFormat="1" hidden="1" x14ac:dyDescent="0.2">
      <c r="A2209" s="36">
        <v>179098</v>
      </c>
      <c r="B2209" s="36">
        <v>1328</v>
      </c>
      <c r="C2209" s="36">
        <v>1867</v>
      </c>
      <c r="D2209" s="39" t="s">
        <v>5178</v>
      </c>
      <c r="E2209" s="39"/>
      <c r="F2209" s="37" t="s">
        <v>171</v>
      </c>
      <c r="G2209" s="37" t="s">
        <v>966</v>
      </c>
      <c r="H2209" s="38">
        <v>3286293</v>
      </c>
      <c r="I2209" s="38">
        <v>0</v>
      </c>
      <c r="J2209" s="38">
        <f t="shared" si="35"/>
        <v>3286293</v>
      </c>
      <c r="K2209" s="38"/>
      <c r="L2209" s="49"/>
      <c r="M2209" s="37" t="s">
        <v>63</v>
      </c>
      <c r="N2209" s="37" t="s">
        <v>64</v>
      </c>
      <c r="O2209" s="37" t="s">
        <v>157</v>
      </c>
      <c r="P2209" s="37" t="s">
        <v>158</v>
      </c>
      <c r="Q2209" s="37" t="s">
        <v>159</v>
      </c>
      <c r="R2209" s="37" t="s">
        <v>160</v>
      </c>
      <c r="S2209" s="37" t="s">
        <v>912</v>
      </c>
      <c r="T2209" s="37" t="s">
        <v>911</v>
      </c>
      <c r="U2209" s="1" t="e">
        <f>VLOOKUP(T2209,[2]VAT!$A:$D,1,0)</f>
        <v>#N/A</v>
      </c>
      <c r="V2209" s="37" t="s">
        <v>2</v>
      </c>
      <c r="W2209" s="37" t="s">
        <v>2</v>
      </c>
      <c r="X2209" t="e">
        <f>VLOOKUP(T2209,[3]رکوردها!$A:$B,2,0)</f>
        <v>#N/A</v>
      </c>
      <c r="Y2209" t="e">
        <f>VLOOKUP(T2209,[3]رکوردها!$A:$D,4,0)</f>
        <v>#N/A</v>
      </c>
      <c r="Z2209" t="e">
        <f>VLOOKUP(T2209,[3]رکوردها!$A:$C,3,0)</f>
        <v>#N/A</v>
      </c>
      <c r="AA2209" t="e">
        <f>VLOOKUP(T2209,[3]رکوردها!$A:$F,6,0)</f>
        <v>#N/A</v>
      </c>
      <c r="AB2209" t="e">
        <f>VLOOKUP(T2209,[3]رکوردها!$A:$E,5,0)</f>
        <v>#N/A</v>
      </c>
    </row>
    <row r="2210" spans="1:28" s="41" customFormat="1" hidden="1" x14ac:dyDescent="0.2">
      <c r="A2210" s="36">
        <v>179099</v>
      </c>
      <c r="B2210" s="36">
        <v>1328</v>
      </c>
      <c r="C2210" s="36">
        <v>1867</v>
      </c>
      <c r="D2210" s="39" t="s">
        <v>5178</v>
      </c>
      <c r="E2210" s="39"/>
      <c r="F2210" s="37" t="s">
        <v>171</v>
      </c>
      <c r="G2210" s="37" t="s">
        <v>966</v>
      </c>
      <c r="H2210" s="38">
        <v>3286293</v>
      </c>
      <c r="I2210" s="38">
        <v>0</v>
      </c>
      <c r="J2210" s="38">
        <f t="shared" si="35"/>
        <v>3286293</v>
      </c>
      <c r="K2210" s="38"/>
      <c r="L2210" s="49"/>
      <c r="M2210" s="37" t="s">
        <v>63</v>
      </c>
      <c r="N2210" s="37" t="s">
        <v>64</v>
      </c>
      <c r="O2210" s="37" t="s">
        <v>157</v>
      </c>
      <c r="P2210" s="37" t="s">
        <v>158</v>
      </c>
      <c r="Q2210" s="37" t="s">
        <v>159</v>
      </c>
      <c r="R2210" s="37" t="s">
        <v>160</v>
      </c>
      <c r="S2210" s="37" t="s">
        <v>912</v>
      </c>
      <c r="T2210" s="37" t="s">
        <v>911</v>
      </c>
      <c r="U2210" s="1" t="e">
        <f>VLOOKUP(T2210,[2]VAT!$A:$D,1,0)</f>
        <v>#N/A</v>
      </c>
      <c r="V2210" s="37" t="s">
        <v>2</v>
      </c>
      <c r="W2210" s="37" t="s">
        <v>2</v>
      </c>
      <c r="X2210" t="e">
        <f>VLOOKUP(T2210,[3]رکوردها!$A:$B,2,0)</f>
        <v>#N/A</v>
      </c>
      <c r="Y2210" t="e">
        <f>VLOOKUP(T2210,[3]رکوردها!$A:$D,4,0)</f>
        <v>#N/A</v>
      </c>
      <c r="Z2210" t="e">
        <f>VLOOKUP(T2210,[3]رکوردها!$A:$C,3,0)</f>
        <v>#N/A</v>
      </c>
      <c r="AA2210" t="e">
        <f>VLOOKUP(T2210,[3]رکوردها!$A:$F,6,0)</f>
        <v>#N/A</v>
      </c>
      <c r="AB2210" t="e">
        <f>VLOOKUP(T2210,[3]رکوردها!$A:$E,5,0)</f>
        <v>#N/A</v>
      </c>
    </row>
    <row r="2211" spans="1:28" s="41" customFormat="1" hidden="1" x14ac:dyDescent="0.2">
      <c r="A2211" s="36">
        <v>179100</v>
      </c>
      <c r="B2211" s="36">
        <v>1328</v>
      </c>
      <c r="C2211" s="36">
        <v>1867</v>
      </c>
      <c r="D2211" s="39" t="s">
        <v>5178</v>
      </c>
      <c r="E2211" s="39"/>
      <c r="F2211" s="37" t="s">
        <v>171</v>
      </c>
      <c r="G2211" s="37" t="s">
        <v>966</v>
      </c>
      <c r="H2211" s="38">
        <v>3286293</v>
      </c>
      <c r="I2211" s="38">
        <v>0</v>
      </c>
      <c r="J2211" s="38">
        <f t="shared" si="35"/>
        <v>3286293</v>
      </c>
      <c r="K2211" s="38"/>
      <c r="L2211" s="49"/>
      <c r="M2211" s="37" t="s">
        <v>63</v>
      </c>
      <c r="N2211" s="37" t="s">
        <v>64</v>
      </c>
      <c r="O2211" s="37" t="s">
        <v>157</v>
      </c>
      <c r="P2211" s="37" t="s">
        <v>158</v>
      </c>
      <c r="Q2211" s="37" t="s">
        <v>159</v>
      </c>
      <c r="R2211" s="37" t="s">
        <v>160</v>
      </c>
      <c r="S2211" s="37" t="s">
        <v>912</v>
      </c>
      <c r="T2211" s="37" t="s">
        <v>911</v>
      </c>
      <c r="U2211" s="1" t="e">
        <f>VLOOKUP(T2211,[2]VAT!$A:$D,1,0)</f>
        <v>#N/A</v>
      </c>
      <c r="V2211" s="37" t="s">
        <v>2</v>
      </c>
      <c r="W2211" s="37" t="s">
        <v>2</v>
      </c>
      <c r="X2211" t="e">
        <f>VLOOKUP(T2211,[3]رکوردها!$A:$B,2,0)</f>
        <v>#N/A</v>
      </c>
      <c r="Y2211" t="e">
        <f>VLOOKUP(T2211,[3]رکوردها!$A:$D,4,0)</f>
        <v>#N/A</v>
      </c>
      <c r="Z2211" t="e">
        <f>VLOOKUP(T2211,[3]رکوردها!$A:$C,3,0)</f>
        <v>#N/A</v>
      </c>
      <c r="AA2211" t="e">
        <f>VLOOKUP(T2211,[3]رکوردها!$A:$F,6,0)</f>
        <v>#N/A</v>
      </c>
      <c r="AB2211" t="e">
        <f>VLOOKUP(T2211,[3]رکوردها!$A:$E,5,0)</f>
        <v>#N/A</v>
      </c>
    </row>
    <row r="2212" spans="1:28" s="41" customFormat="1" hidden="1" x14ac:dyDescent="0.2">
      <c r="A2212" s="36">
        <v>179101</v>
      </c>
      <c r="B2212" s="36">
        <v>1328</v>
      </c>
      <c r="C2212" s="36">
        <v>1867</v>
      </c>
      <c r="D2212" s="39" t="s">
        <v>5178</v>
      </c>
      <c r="E2212" s="39"/>
      <c r="F2212" s="37" t="s">
        <v>171</v>
      </c>
      <c r="G2212" s="37" t="s">
        <v>970</v>
      </c>
      <c r="H2212" s="38">
        <v>3286293</v>
      </c>
      <c r="I2212" s="38">
        <v>0</v>
      </c>
      <c r="J2212" s="38">
        <f t="shared" si="35"/>
        <v>3286293</v>
      </c>
      <c r="K2212" s="38"/>
      <c r="L2212" s="49"/>
      <c r="M2212" s="37" t="s">
        <v>63</v>
      </c>
      <c r="N2212" s="37" t="s">
        <v>64</v>
      </c>
      <c r="O2212" s="37" t="s">
        <v>157</v>
      </c>
      <c r="P2212" s="37" t="s">
        <v>158</v>
      </c>
      <c r="Q2212" s="37" t="s">
        <v>159</v>
      </c>
      <c r="R2212" s="37" t="s">
        <v>160</v>
      </c>
      <c r="S2212" s="37" t="s">
        <v>912</v>
      </c>
      <c r="T2212" s="37" t="s">
        <v>911</v>
      </c>
      <c r="U2212" s="1" t="e">
        <f>VLOOKUP(T2212,[2]VAT!$A:$D,1,0)</f>
        <v>#N/A</v>
      </c>
      <c r="V2212" s="37" t="s">
        <v>2</v>
      </c>
      <c r="W2212" s="37" t="s">
        <v>2</v>
      </c>
      <c r="X2212" t="e">
        <f>VLOOKUP(T2212,[3]رکوردها!$A:$B,2,0)</f>
        <v>#N/A</v>
      </c>
      <c r="Y2212" t="e">
        <f>VLOOKUP(T2212,[3]رکوردها!$A:$D,4,0)</f>
        <v>#N/A</v>
      </c>
      <c r="Z2212" t="e">
        <f>VLOOKUP(T2212,[3]رکوردها!$A:$C,3,0)</f>
        <v>#N/A</v>
      </c>
      <c r="AA2212" t="e">
        <f>VLOOKUP(T2212,[3]رکوردها!$A:$F,6,0)</f>
        <v>#N/A</v>
      </c>
      <c r="AB2212" t="e">
        <f>VLOOKUP(T2212,[3]رکوردها!$A:$E,5,0)</f>
        <v>#N/A</v>
      </c>
    </row>
    <row r="2213" spans="1:28" s="41" customFormat="1" hidden="1" x14ac:dyDescent="0.2">
      <c r="A2213" s="36">
        <v>179102</v>
      </c>
      <c r="B2213" s="36">
        <v>1328</v>
      </c>
      <c r="C2213" s="36">
        <v>1867</v>
      </c>
      <c r="D2213" s="39" t="s">
        <v>5178</v>
      </c>
      <c r="E2213" s="39"/>
      <c r="F2213" s="37" t="s">
        <v>171</v>
      </c>
      <c r="G2213" s="37" t="s">
        <v>959</v>
      </c>
      <c r="H2213" s="38">
        <v>3286293</v>
      </c>
      <c r="I2213" s="38">
        <v>0</v>
      </c>
      <c r="J2213" s="38">
        <f t="shared" si="35"/>
        <v>3286293</v>
      </c>
      <c r="K2213" s="38"/>
      <c r="L2213" s="49"/>
      <c r="M2213" s="37" t="s">
        <v>63</v>
      </c>
      <c r="N2213" s="37" t="s">
        <v>64</v>
      </c>
      <c r="O2213" s="37" t="s">
        <v>157</v>
      </c>
      <c r="P2213" s="37" t="s">
        <v>158</v>
      </c>
      <c r="Q2213" s="37" t="s">
        <v>159</v>
      </c>
      <c r="R2213" s="37" t="s">
        <v>160</v>
      </c>
      <c r="S2213" s="37" t="s">
        <v>912</v>
      </c>
      <c r="T2213" s="37" t="s">
        <v>911</v>
      </c>
      <c r="U2213" s="1" t="e">
        <f>VLOOKUP(T2213,[2]VAT!$A:$D,1,0)</f>
        <v>#N/A</v>
      </c>
      <c r="V2213" s="37" t="s">
        <v>2</v>
      </c>
      <c r="W2213" s="37" t="s">
        <v>2</v>
      </c>
      <c r="X2213" t="e">
        <f>VLOOKUP(T2213,[3]رکوردها!$A:$B,2,0)</f>
        <v>#N/A</v>
      </c>
      <c r="Y2213" t="e">
        <f>VLOOKUP(T2213,[3]رکوردها!$A:$D,4,0)</f>
        <v>#N/A</v>
      </c>
      <c r="Z2213" t="e">
        <f>VLOOKUP(T2213,[3]رکوردها!$A:$C,3,0)</f>
        <v>#N/A</v>
      </c>
      <c r="AA2213" t="e">
        <f>VLOOKUP(T2213,[3]رکوردها!$A:$F,6,0)</f>
        <v>#N/A</v>
      </c>
      <c r="AB2213" t="e">
        <f>VLOOKUP(T2213,[3]رکوردها!$A:$E,5,0)</f>
        <v>#N/A</v>
      </c>
    </row>
    <row r="2214" spans="1:28" s="41" customFormat="1" hidden="1" x14ac:dyDescent="0.2">
      <c r="A2214" s="36">
        <v>179103</v>
      </c>
      <c r="B2214" s="36">
        <v>1328</v>
      </c>
      <c r="C2214" s="36">
        <v>1867</v>
      </c>
      <c r="D2214" s="39" t="s">
        <v>5178</v>
      </c>
      <c r="E2214" s="39"/>
      <c r="F2214" s="37" t="s">
        <v>171</v>
      </c>
      <c r="G2214" s="37" t="s">
        <v>959</v>
      </c>
      <c r="H2214" s="38">
        <v>3286293</v>
      </c>
      <c r="I2214" s="38">
        <v>0</v>
      </c>
      <c r="J2214" s="38">
        <f t="shared" si="35"/>
        <v>3286293</v>
      </c>
      <c r="K2214" s="38"/>
      <c r="L2214" s="49"/>
      <c r="M2214" s="37" t="s">
        <v>63</v>
      </c>
      <c r="N2214" s="37" t="s">
        <v>64</v>
      </c>
      <c r="O2214" s="37" t="s">
        <v>157</v>
      </c>
      <c r="P2214" s="37" t="s">
        <v>158</v>
      </c>
      <c r="Q2214" s="37" t="s">
        <v>159</v>
      </c>
      <c r="R2214" s="37" t="s">
        <v>160</v>
      </c>
      <c r="S2214" s="37" t="s">
        <v>912</v>
      </c>
      <c r="T2214" s="37" t="s">
        <v>911</v>
      </c>
      <c r="U2214" s="1" t="e">
        <f>VLOOKUP(T2214,[2]VAT!$A:$D,1,0)</f>
        <v>#N/A</v>
      </c>
      <c r="V2214" s="37" t="s">
        <v>2</v>
      </c>
      <c r="W2214" s="37" t="s">
        <v>2</v>
      </c>
      <c r="X2214" t="e">
        <f>VLOOKUP(T2214,[3]رکوردها!$A:$B,2,0)</f>
        <v>#N/A</v>
      </c>
      <c r="Y2214" t="e">
        <f>VLOOKUP(T2214,[3]رکوردها!$A:$D,4,0)</f>
        <v>#N/A</v>
      </c>
      <c r="Z2214" t="e">
        <f>VLOOKUP(T2214,[3]رکوردها!$A:$C,3,0)</f>
        <v>#N/A</v>
      </c>
      <c r="AA2214" t="e">
        <f>VLOOKUP(T2214,[3]رکوردها!$A:$F,6,0)</f>
        <v>#N/A</v>
      </c>
      <c r="AB2214" t="e">
        <f>VLOOKUP(T2214,[3]رکوردها!$A:$E,5,0)</f>
        <v>#N/A</v>
      </c>
    </row>
    <row r="2215" spans="1:28" s="41" customFormat="1" hidden="1" x14ac:dyDescent="0.2">
      <c r="A2215" s="36">
        <v>179104</v>
      </c>
      <c r="B2215" s="36">
        <v>1328</v>
      </c>
      <c r="C2215" s="36">
        <v>1867</v>
      </c>
      <c r="D2215" s="39" t="s">
        <v>5178</v>
      </c>
      <c r="E2215" s="39"/>
      <c r="F2215" s="37" t="s">
        <v>171</v>
      </c>
      <c r="G2215" s="37" t="s">
        <v>959</v>
      </c>
      <c r="H2215" s="38">
        <v>3286293</v>
      </c>
      <c r="I2215" s="38">
        <v>0</v>
      </c>
      <c r="J2215" s="38">
        <f t="shared" si="35"/>
        <v>3286293</v>
      </c>
      <c r="K2215" s="38"/>
      <c r="L2215" s="49"/>
      <c r="M2215" s="37" t="s">
        <v>63</v>
      </c>
      <c r="N2215" s="37" t="s">
        <v>64</v>
      </c>
      <c r="O2215" s="37" t="s">
        <v>157</v>
      </c>
      <c r="P2215" s="37" t="s">
        <v>158</v>
      </c>
      <c r="Q2215" s="37" t="s">
        <v>159</v>
      </c>
      <c r="R2215" s="37" t="s">
        <v>160</v>
      </c>
      <c r="S2215" s="37" t="s">
        <v>912</v>
      </c>
      <c r="T2215" s="37" t="s">
        <v>911</v>
      </c>
      <c r="U2215" s="1" t="e">
        <f>VLOOKUP(T2215,[2]VAT!$A:$D,1,0)</f>
        <v>#N/A</v>
      </c>
      <c r="V2215" s="37" t="s">
        <v>2</v>
      </c>
      <c r="W2215" s="37" t="s">
        <v>2</v>
      </c>
      <c r="X2215" t="e">
        <f>VLOOKUP(T2215,[3]رکوردها!$A:$B,2,0)</f>
        <v>#N/A</v>
      </c>
      <c r="Y2215" t="e">
        <f>VLOOKUP(T2215,[3]رکوردها!$A:$D,4,0)</f>
        <v>#N/A</v>
      </c>
      <c r="Z2215" t="e">
        <f>VLOOKUP(T2215,[3]رکوردها!$A:$C,3,0)</f>
        <v>#N/A</v>
      </c>
      <c r="AA2215" t="e">
        <f>VLOOKUP(T2215,[3]رکوردها!$A:$F,6,0)</f>
        <v>#N/A</v>
      </c>
      <c r="AB2215" t="e">
        <f>VLOOKUP(T2215,[3]رکوردها!$A:$E,5,0)</f>
        <v>#N/A</v>
      </c>
    </row>
    <row r="2216" spans="1:28" s="41" customFormat="1" hidden="1" x14ac:dyDescent="0.2">
      <c r="A2216" s="36">
        <v>179105</v>
      </c>
      <c r="B2216" s="36">
        <v>1328</v>
      </c>
      <c r="C2216" s="36">
        <v>1867</v>
      </c>
      <c r="D2216" s="39" t="s">
        <v>5178</v>
      </c>
      <c r="E2216" s="39"/>
      <c r="F2216" s="37" t="s">
        <v>171</v>
      </c>
      <c r="G2216" s="37" t="s">
        <v>959</v>
      </c>
      <c r="H2216" s="38">
        <v>3286293</v>
      </c>
      <c r="I2216" s="38">
        <v>0</v>
      </c>
      <c r="J2216" s="38">
        <f t="shared" si="35"/>
        <v>3286293</v>
      </c>
      <c r="K2216" s="38"/>
      <c r="L2216" s="49"/>
      <c r="M2216" s="37" t="s">
        <v>63</v>
      </c>
      <c r="N2216" s="37" t="s">
        <v>64</v>
      </c>
      <c r="O2216" s="37" t="s">
        <v>157</v>
      </c>
      <c r="P2216" s="37" t="s">
        <v>158</v>
      </c>
      <c r="Q2216" s="37" t="s">
        <v>159</v>
      </c>
      <c r="R2216" s="37" t="s">
        <v>160</v>
      </c>
      <c r="S2216" s="37" t="s">
        <v>912</v>
      </c>
      <c r="T2216" s="37" t="s">
        <v>911</v>
      </c>
      <c r="U2216" s="1" t="e">
        <f>VLOOKUP(T2216,[2]VAT!$A:$D,1,0)</f>
        <v>#N/A</v>
      </c>
      <c r="V2216" s="37" t="s">
        <v>2</v>
      </c>
      <c r="W2216" s="37" t="s">
        <v>2</v>
      </c>
      <c r="X2216" t="e">
        <f>VLOOKUP(T2216,[3]رکوردها!$A:$B,2,0)</f>
        <v>#N/A</v>
      </c>
      <c r="Y2216" t="e">
        <f>VLOOKUP(T2216,[3]رکوردها!$A:$D,4,0)</f>
        <v>#N/A</v>
      </c>
      <c r="Z2216" t="e">
        <f>VLOOKUP(T2216,[3]رکوردها!$A:$C,3,0)</f>
        <v>#N/A</v>
      </c>
      <c r="AA2216" t="e">
        <f>VLOOKUP(T2216,[3]رکوردها!$A:$F,6,0)</f>
        <v>#N/A</v>
      </c>
      <c r="AB2216" t="e">
        <f>VLOOKUP(T2216,[3]رکوردها!$A:$E,5,0)</f>
        <v>#N/A</v>
      </c>
    </row>
    <row r="2217" spans="1:28" s="41" customFormat="1" hidden="1" x14ac:dyDescent="0.2">
      <c r="A2217" s="36">
        <v>179106</v>
      </c>
      <c r="B2217" s="36">
        <v>1328</v>
      </c>
      <c r="C2217" s="36">
        <v>1867</v>
      </c>
      <c r="D2217" s="39" t="s">
        <v>5178</v>
      </c>
      <c r="E2217" s="39"/>
      <c r="F2217" s="37" t="s">
        <v>171</v>
      </c>
      <c r="G2217" s="37" t="s">
        <v>959</v>
      </c>
      <c r="H2217" s="38">
        <v>3286293</v>
      </c>
      <c r="I2217" s="38">
        <v>0</v>
      </c>
      <c r="J2217" s="38">
        <f t="shared" si="35"/>
        <v>3286293</v>
      </c>
      <c r="K2217" s="38"/>
      <c r="L2217" s="49"/>
      <c r="M2217" s="37" t="s">
        <v>63</v>
      </c>
      <c r="N2217" s="37" t="s">
        <v>64</v>
      </c>
      <c r="O2217" s="37" t="s">
        <v>157</v>
      </c>
      <c r="P2217" s="37" t="s">
        <v>158</v>
      </c>
      <c r="Q2217" s="37" t="s">
        <v>159</v>
      </c>
      <c r="R2217" s="37" t="s">
        <v>160</v>
      </c>
      <c r="S2217" s="37" t="s">
        <v>912</v>
      </c>
      <c r="T2217" s="37" t="s">
        <v>911</v>
      </c>
      <c r="U2217" s="1" t="e">
        <f>VLOOKUP(T2217,[2]VAT!$A:$D,1,0)</f>
        <v>#N/A</v>
      </c>
      <c r="V2217" s="37" t="s">
        <v>2</v>
      </c>
      <c r="W2217" s="37" t="s">
        <v>2</v>
      </c>
      <c r="X2217" t="e">
        <f>VLOOKUP(T2217,[3]رکوردها!$A:$B,2,0)</f>
        <v>#N/A</v>
      </c>
      <c r="Y2217" t="e">
        <f>VLOOKUP(T2217,[3]رکوردها!$A:$D,4,0)</f>
        <v>#N/A</v>
      </c>
      <c r="Z2217" t="e">
        <f>VLOOKUP(T2217,[3]رکوردها!$A:$C,3,0)</f>
        <v>#N/A</v>
      </c>
      <c r="AA2217" t="e">
        <f>VLOOKUP(T2217,[3]رکوردها!$A:$F,6,0)</f>
        <v>#N/A</v>
      </c>
      <c r="AB2217" t="e">
        <f>VLOOKUP(T2217,[3]رکوردها!$A:$E,5,0)</f>
        <v>#N/A</v>
      </c>
    </row>
    <row r="2218" spans="1:28" s="41" customFormat="1" hidden="1" x14ac:dyDescent="0.2">
      <c r="A2218" s="36">
        <v>179107</v>
      </c>
      <c r="B2218" s="36">
        <v>1328</v>
      </c>
      <c r="C2218" s="36">
        <v>1867</v>
      </c>
      <c r="D2218" s="39" t="s">
        <v>5178</v>
      </c>
      <c r="E2218" s="39"/>
      <c r="F2218" s="37" t="s">
        <v>171</v>
      </c>
      <c r="G2218" s="37" t="s">
        <v>959</v>
      </c>
      <c r="H2218" s="38">
        <v>3286293</v>
      </c>
      <c r="I2218" s="38">
        <v>0</v>
      </c>
      <c r="J2218" s="38">
        <f t="shared" si="35"/>
        <v>3286293</v>
      </c>
      <c r="K2218" s="38"/>
      <c r="L2218" s="49"/>
      <c r="M2218" s="37" t="s">
        <v>63</v>
      </c>
      <c r="N2218" s="37" t="s">
        <v>64</v>
      </c>
      <c r="O2218" s="37" t="s">
        <v>157</v>
      </c>
      <c r="P2218" s="37" t="s">
        <v>158</v>
      </c>
      <c r="Q2218" s="37" t="s">
        <v>159</v>
      </c>
      <c r="R2218" s="37" t="s">
        <v>160</v>
      </c>
      <c r="S2218" s="37" t="s">
        <v>912</v>
      </c>
      <c r="T2218" s="37" t="s">
        <v>911</v>
      </c>
      <c r="U2218" s="1" t="e">
        <f>VLOOKUP(T2218,[2]VAT!$A:$D,1,0)</f>
        <v>#N/A</v>
      </c>
      <c r="V2218" s="37" t="s">
        <v>2</v>
      </c>
      <c r="W2218" s="37" t="s">
        <v>2</v>
      </c>
      <c r="X2218" t="e">
        <f>VLOOKUP(T2218,[3]رکوردها!$A:$B,2,0)</f>
        <v>#N/A</v>
      </c>
      <c r="Y2218" t="e">
        <f>VLOOKUP(T2218,[3]رکوردها!$A:$D,4,0)</f>
        <v>#N/A</v>
      </c>
      <c r="Z2218" t="e">
        <f>VLOOKUP(T2218,[3]رکوردها!$A:$C,3,0)</f>
        <v>#N/A</v>
      </c>
      <c r="AA2218" t="e">
        <f>VLOOKUP(T2218,[3]رکوردها!$A:$F,6,0)</f>
        <v>#N/A</v>
      </c>
      <c r="AB2218" t="e">
        <f>VLOOKUP(T2218,[3]رکوردها!$A:$E,5,0)</f>
        <v>#N/A</v>
      </c>
    </row>
    <row r="2219" spans="1:28" s="41" customFormat="1" hidden="1" x14ac:dyDescent="0.2">
      <c r="A2219" s="36">
        <v>179108</v>
      </c>
      <c r="B2219" s="36">
        <v>1328</v>
      </c>
      <c r="C2219" s="36">
        <v>1867</v>
      </c>
      <c r="D2219" s="39" t="s">
        <v>5178</v>
      </c>
      <c r="E2219" s="39"/>
      <c r="F2219" s="37" t="s">
        <v>171</v>
      </c>
      <c r="G2219" s="37" t="s">
        <v>959</v>
      </c>
      <c r="H2219" s="38">
        <v>3286293</v>
      </c>
      <c r="I2219" s="38">
        <v>0</v>
      </c>
      <c r="J2219" s="38">
        <f t="shared" si="35"/>
        <v>3286293</v>
      </c>
      <c r="K2219" s="38"/>
      <c r="L2219" s="49"/>
      <c r="M2219" s="37" t="s">
        <v>63</v>
      </c>
      <c r="N2219" s="37" t="s">
        <v>64</v>
      </c>
      <c r="O2219" s="37" t="s">
        <v>157</v>
      </c>
      <c r="P2219" s="37" t="s">
        <v>158</v>
      </c>
      <c r="Q2219" s="37" t="s">
        <v>159</v>
      </c>
      <c r="R2219" s="37" t="s">
        <v>160</v>
      </c>
      <c r="S2219" s="37" t="s">
        <v>912</v>
      </c>
      <c r="T2219" s="37" t="s">
        <v>911</v>
      </c>
      <c r="U2219" s="1" t="e">
        <f>VLOOKUP(T2219,[2]VAT!$A:$D,1,0)</f>
        <v>#N/A</v>
      </c>
      <c r="V2219" s="37" t="s">
        <v>2</v>
      </c>
      <c r="W2219" s="37" t="s">
        <v>2</v>
      </c>
      <c r="X2219" t="e">
        <f>VLOOKUP(T2219,[3]رکوردها!$A:$B,2,0)</f>
        <v>#N/A</v>
      </c>
      <c r="Y2219" t="e">
        <f>VLOOKUP(T2219,[3]رکوردها!$A:$D,4,0)</f>
        <v>#N/A</v>
      </c>
      <c r="Z2219" t="e">
        <f>VLOOKUP(T2219,[3]رکوردها!$A:$C,3,0)</f>
        <v>#N/A</v>
      </c>
      <c r="AA2219" t="e">
        <f>VLOOKUP(T2219,[3]رکوردها!$A:$F,6,0)</f>
        <v>#N/A</v>
      </c>
      <c r="AB2219" t="e">
        <f>VLOOKUP(T2219,[3]رکوردها!$A:$E,5,0)</f>
        <v>#N/A</v>
      </c>
    </row>
    <row r="2220" spans="1:28" s="41" customFormat="1" hidden="1" x14ac:dyDescent="0.2">
      <c r="A2220" s="36">
        <v>179109</v>
      </c>
      <c r="B2220" s="36">
        <v>1328</v>
      </c>
      <c r="C2220" s="36">
        <v>1867</v>
      </c>
      <c r="D2220" s="39" t="s">
        <v>5178</v>
      </c>
      <c r="E2220" s="39"/>
      <c r="F2220" s="37" t="s">
        <v>171</v>
      </c>
      <c r="G2220" s="37" t="s">
        <v>959</v>
      </c>
      <c r="H2220" s="38">
        <v>3286293</v>
      </c>
      <c r="I2220" s="38">
        <v>0</v>
      </c>
      <c r="J2220" s="38">
        <f t="shared" si="35"/>
        <v>3286293</v>
      </c>
      <c r="K2220" s="38"/>
      <c r="L2220" s="49"/>
      <c r="M2220" s="37" t="s">
        <v>63</v>
      </c>
      <c r="N2220" s="37" t="s">
        <v>64</v>
      </c>
      <c r="O2220" s="37" t="s">
        <v>157</v>
      </c>
      <c r="P2220" s="37" t="s">
        <v>158</v>
      </c>
      <c r="Q2220" s="37" t="s">
        <v>159</v>
      </c>
      <c r="R2220" s="37" t="s">
        <v>160</v>
      </c>
      <c r="S2220" s="37" t="s">
        <v>912</v>
      </c>
      <c r="T2220" s="37" t="s">
        <v>911</v>
      </c>
      <c r="U2220" s="1" t="e">
        <f>VLOOKUP(T2220,[2]VAT!$A:$D,1,0)</f>
        <v>#N/A</v>
      </c>
      <c r="V2220" s="37" t="s">
        <v>2</v>
      </c>
      <c r="W2220" s="37" t="s">
        <v>2</v>
      </c>
      <c r="X2220" t="e">
        <f>VLOOKUP(T2220,[3]رکوردها!$A:$B,2,0)</f>
        <v>#N/A</v>
      </c>
      <c r="Y2220" t="e">
        <f>VLOOKUP(T2220,[3]رکوردها!$A:$D,4,0)</f>
        <v>#N/A</v>
      </c>
      <c r="Z2220" t="e">
        <f>VLOOKUP(T2220,[3]رکوردها!$A:$C,3,0)</f>
        <v>#N/A</v>
      </c>
      <c r="AA2220" t="e">
        <f>VLOOKUP(T2220,[3]رکوردها!$A:$F,6,0)</f>
        <v>#N/A</v>
      </c>
      <c r="AB2220" t="e">
        <f>VLOOKUP(T2220,[3]رکوردها!$A:$E,5,0)</f>
        <v>#N/A</v>
      </c>
    </row>
    <row r="2221" spans="1:28" s="41" customFormat="1" hidden="1" x14ac:dyDescent="0.2">
      <c r="A2221" s="36">
        <v>179110</v>
      </c>
      <c r="B2221" s="36">
        <v>1328</v>
      </c>
      <c r="C2221" s="36">
        <v>1867</v>
      </c>
      <c r="D2221" s="39" t="s">
        <v>5178</v>
      </c>
      <c r="E2221" s="39"/>
      <c r="F2221" s="37" t="s">
        <v>171</v>
      </c>
      <c r="G2221" s="37" t="s">
        <v>959</v>
      </c>
      <c r="H2221" s="38">
        <v>3286293</v>
      </c>
      <c r="I2221" s="38">
        <v>0</v>
      </c>
      <c r="J2221" s="38">
        <f t="shared" si="35"/>
        <v>3286293</v>
      </c>
      <c r="K2221" s="38"/>
      <c r="L2221" s="49"/>
      <c r="M2221" s="37" t="s">
        <v>63</v>
      </c>
      <c r="N2221" s="37" t="s">
        <v>64</v>
      </c>
      <c r="O2221" s="37" t="s">
        <v>157</v>
      </c>
      <c r="P2221" s="37" t="s">
        <v>158</v>
      </c>
      <c r="Q2221" s="37" t="s">
        <v>159</v>
      </c>
      <c r="R2221" s="37" t="s">
        <v>160</v>
      </c>
      <c r="S2221" s="37" t="s">
        <v>912</v>
      </c>
      <c r="T2221" s="37" t="s">
        <v>911</v>
      </c>
      <c r="U2221" s="1" t="e">
        <f>VLOOKUP(T2221,[2]VAT!$A:$D,1,0)</f>
        <v>#N/A</v>
      </c>
      <c r="V2221" s="37" t="s">
        <v>2</v>
      </c>
      <c r="W2221" s="37" t="s">
        <v>2</v>
      </c>
      <c r="X2221" t="e">
        <f>VLOOKUP(T2221,[3]رکوردها!$A:$B,2,0)</f>
        <v>#N/A</v>
      </c>
      <c r="Y2221" t="e">
        <f>VLOOKUP(T2221,[3]رکوردها!$A:$D,4,0)</f>
        <v>#N/A</v>
      </c>
      <c r="Z2221" t="e">
        <f>VLOOKUP(T2221,[3]رکوردها!$A:$C,3,0)</f>
        <v>#N/A</v>
      </c>
      <c r="AA2221" t="e">
        <f>VLOOKUP(T2221,[3]رکوردها!$A:$F,6,0)</f>
        <v>#N/A</v>
      </c>
      <c r="AB2221" t="e">
        <f>VLOOKUP(T2221,[3]رکوردها!$A:$E,5,0)</f>
        <v>#N/A</v>
      </c>
    </row>
    <row r="2222" spans="1:28" s="41" customFormat="1" hidden="1" x14ac:dyDescent="0.2">
      <c r="A2222" s="36">
        <v>179111</v>
      </c>
      <c r="B2222" s="36">
        <v>1328</v>
      </c>
      <c r="C2222" s="36">
        <v>1867</v>
      </c>
      <c r="D2222" s="39" t="s">
        <v>5178</v>
      </c>
      <c r="E2222" s="39"/>
      <c r="F2222" s="37" t="s">
        <v>171</v>
      </c>
      <c r="G2222" s="37" t="s">
        <v>1020</v>
      </c>
      <c r="H2222" s="38">
        <v>3286293</v>
      </c>
      <c r="I2222" s="38">
        <v>0</v>
      </c>
      <c r="J2222" s="38">
        <f t="shared" si="35"/>
        <v>3286293</v>
      </c>
      <c r="K2222" s="38"/>
      <c r="L2222" s="49"/>
      <c r="M2222" s="37" t="s">
        <v>63</v>
      </c>
      <c r="N2222" s="37" t="s">
        <v>64</v>
      </c>
      <c r="O2222" s="37" t="s">
        <v>157</v>
      </c>
      <c r="P2222" s="37" t="s">
        <v>158</v>
      </c>
      <c r="Q2222" s="37" t="s">
        <v>159</v>
      </c>
      <c r="R2222" s="37" t="s">
        <v>160</v>
      </c>
      <c r="S2222" s="37" t="s">
        <v>912</v>
      </c>
      <c r="T2222" s="37" t="s">
        <v>911</v>
      </c>
      <c r="U2222" s="1" t="e">
        <f>VLOOKUP(T2222,[2]VAT!$A:$D,1,0)</f>
        <v>#N/A</v>
      </c>
      <c r="V2222" s="37" t="s">
        <v>2</v>
      </c>
      <c r="W2222" s="37" t="s">
        <v>2</v>
      </c>
      <c r="X2222" t="e">
        <f>VLOOKUP(T2222,[3]رکوردها!$A:$B,2,0)</f>
        <v>#N/A</v>
      </c>
      <c r="Y2222" t="e">
        <f>VLOOKUP(T2222,[3]رکوردها!$A:$D,4,0)</f>
        <v>#N/A</v>
      </c>
      <c r="Z2222" t="e">
        <f>VLOOKUP(T2222,[3]رکوردها!$A:$C,3,0)</f>
        <v>#N/A</v>
      </c>
      <c r="AA2222" t="e">
        <f>VLOOKUP(T2222,[3]رکوردها!$A:$F,6,0)</f>
        <v>#N/A</v>
      </c>
      <c r="AB2222" t="e">
        <f>VLOOKUP(T2222,[3]رکوردها!$A:$E,5,0)</f>
        <v>#N/A</v>
      </c>
    </row>
    <row r="2223" spans="1:28" s="41" customFormat="1" hidden="1" x14ac:dyDescent="0.2">
      <c r="A2223" s="36">
        <v>179112</v>
      </c>
      <c r="B2223" s="36">
        <v>1328</v>
      </c>
      <c r="C2223" s="36">
        <v>1867</v>
      </c>
      <c r="D2223" s="39" t="s">
        <v>5178</v>
      </c>
      <c r="E2223" s="39"/>
      <c r="F2223" s="37" t="s">
        <v>171</v>
      </c>
      <c r="G2223" s="37" t="s">
        <v>1020</v>
      </c>
      <c r="H2223" s="38">
        <v>3286293</v>
      </c>
      <c r="I2223" s="38">
        <v>0</v>
      </c>
      <c r="J2223" s="38">
        <f t="shared" si="35"/>
        <v>3286293</v>
      </c>
      <c r="K2223" s="38"/>
      <c r="L2223" s="49"/>
      <c r="M2223" s="37" t="s">
        <v>63</v>
      </c>
      <c r="N2223" s="37" t="s">
        <v>64</v>
      </c>
      <c r="O2223" s="37" t="s">
        <v>157</v>
      </c>
      <c r="P2223" s="37" t="s">
        <v>158</v>
      </c>
      <c r="Q2223" s="37" t="s">
        <v>159</v>
      </c>
      <c r="R2223" s="37" t="s">
        <v>160</v>
      </c>
      <c r="S2223" s="37" t="s">
        <v>912</v>
      </c>
      <c r="T2223" s="37" t="s">
        <v>911</v>
      </c>
      <c r="U2223" s="1" t="e">
        <f>VLOOKUP(T2223,[2]VAT!$A:$D,1,0)</f>
        <v>#N/A</v>
      </c>
      <c r="V2223" s="37" t="s">
        <v>2</v>
      </c>
      <c r="W2223" s="37" t="s">
        <v>2</v>
      </c>
      <c r="X2223" t="e">
        <f>VLOOKUP(T2223,[3]رکوردها!$A:$B,2,0)</f>
        <v>#N/A</v>
      </c>
      <c r="Y2223" t="e">
        <f>VLOOKUP(T2223,[3]رکوردها!$A:$D,4,0)</f>
        <v>#N/A</v>
      </c>
      <c r="Z2223" t="e">
        <f>VLOOKUP(T2223,[3]رکوردها!$A:$C,3,0)</f>
        <v>#N/A</v>
      </c>
      <c r="AA2223" t="e">
        <f>VLOOKUP(T2223,[3]رکوردها!$A:$F,6,0)</f>
        <v>#N/A</v>
      </c>
      <c r="AB2223" t="e">
        <f>VLOOKUP(T2223,[3]رکوردها!$A:$E,5,0)</f>
        <v>#N/A</v>
      </c>
    </row>
    <row r="2224" spans="1:28" s="41" customFormat="1" hidden="1" x14ac:dyDescent="0.2">
      <c r="A2224" s="36">
        <v>179113</v>
      </c>
      <c r="B2224" s="36">
        <v>1328</v>
      </c>
      <c r="C2224" s="36">
        <v>1867</v>
      </c>
      <c r="D2224" s="39" t="s">
        <v>5178</v>
      </c>
      <c r="E2224" s="39"/>
      <c r="F2224" s="37" t="s">
        <v>171</v>
      </c>
      <c r="G2224" s="37" t="s">
        <v>1020</v>
      </c>
      <c r="H2224" s="38">
        <v>3286293</v>
      </c>
      <c r="I2224" s="38">
        <v>0</v>
      </c>
      <c r="J2224" s="38">
        <f t="shared" si="35"/>
        <v>3286293</v>
      </c>
      <c r="K2224" s="38"/>
      <c r="L2224" s="49"/>
      <c r="M2224" s="37" t="s">
        <v>63</v>
      </c>
      <c r="N2224" s="37" t="s">
        <v>64</v>
      </c>
      <c r="O2224" s="37" t="s">
        <v>157</v>
      </c>
      <c r="P2224" s="37" t="s">
        <v>158</v>
      </c>
      <c r="Q2224" s="37" t="s">
        <v>159</v>
      </c>
      <c r="R2224" s="37" t="s">
        <v>160</v>
      </c>
      <c r="S2224" s="37" t="s">
        <v>912</v>
      </c>
      <c r="T2224" s="37" t="s">
        <v>911</v>
      </c>
      <c r="U2224" s="1" t="e">
        <f>VLOOKUP(T2224,[2]VAT!$A:$D,1,0)</f>
        <v>#N/A</v>
      </c>
      <c r="V2224" s="37" t="s">
        <v>2</v>
      </c>
      <c r="W2224" s="37" t="s">
        <v>2</v>
      </c>
      <c r="X2224" t="e">
        <f>VLOOKUP(T2224,[3]رکوردها!$A:$B,2,0)</f>
        <v>#N/A</v>
      </c>
      <c r="Y2224" t="e">
        <f>VLOOKUP(T2224,[3]رکوردها!$A:$D,4,0)</f>
        <v>#N/A</v>
      </c>
      <c r="Z2224" t="e">
        <f>VLOOKUP(T2224,[3]رکوردها!$A:$C,3,0)</f>
        <v>#N/A</v>
      </c>
      <c r="AA2224" t="e">
        <f>VLOOKUP(T2224,[3]رکوردها!$A:$F,6,0)</f>
        <v>#N/A</v>
      </c>
      <c r="AB2224" t="e">
        <f>VLOOKUP(T2224,[3]رکوردها!$A:$E,5,0)</f>
        <v>#N/A</v>
      </c>
    </row>
    <row r="2225" spans="1:28" s="41" customFormat="1" hidden="1" x14ac:dyDescent="0.2">
      <c r="A2225" s="36">
        <v>179114</v>
      </c>
      <c r="B2225" s="36">
        <v>1328</v>
      </c>
      <c r="C2225" s="36">
        <v>1867</v>
      </c>
      <c r="D2225" s="39" t="s">
        <v>5178</v>
      </c>
      <c r="E2225" s="39"/>
      <c r="F2225" s="37" t="s">
        <v>171</v>
      </c>
      <c r="G2225" s="37" t="s">
        <v>1020</v>
      </c>
      <c r="H2225" s="38">
        <v>3286293</v>
      </c>
      <c r="I2225" s="38">
        <v>0</v>
      </c>
      <c r="J2225" s="38">
        <f t="shared" si="35"/>
        <v>3286293</v>
      </c>
      <c r="K2225" s="38"/>
      <c r="L2225" s="49"/>
      <c r="M2225" s="37" t="s">
        <v>63</v>
      </c>
      <c r="N2225" s="37" t="s">
        <v>64</v>
      </c>
      <c r="O2225" s="37" t="s">
        <v>157</v>
      </c>
      <c r="P2225" s="37" t="s">
        <v>158</v>
      </c>
      <c r="Q2225" s="37" t="s">
        <v>159</v>
      </c>
      <c r="R2225" s="37" t="s">
        <v>160</v>
      </c>
      <c r="S2225" s="37" t="s">
        <v>912</v>
      </c>
      <c r="T2225" s="37" t="s">
        <v>911</v>
      </c>
      <c r="U2225" s="1" t="e">
        <f>VLOOKUP(T2225,[2]VAT!$A:$D,1,0)</f>
        <v>#N/A</v>
      </c>
      <c r="V2225" s="37" t="s">
        <v>2</v>
      </c>
      <c r="W2225" s="37" t="s">
        <v>2</v>
      </c>
      <c r="X2225" t="e">
        <f>VLOOKUP(T2225,[3]رکوردها!$A:$B,2,0)</f>
        <v>#N/A</v>
      </c>
      <c r="Y2225" t="e">
        <f>VLOOKUP(T2225,[3]رکوردها!$A:$D,4,0)</f>
        <v>#N/A</v>
      </c>
      <c r="Z2225" t="e">
        <f>VLOOKUP(T2225,[3]رکوردها!$A:$C,3,0)</f>
        <v>#N/A</v>
      </c>
      <c r="AA2225" t="e">
        <f>VLOOKUP(T2225,[3]رکوردها!$A:$F,6,0)</f>
        <v>#N/A</v>
      </c>
      <c r="AB2225" t="e">
        <f>VLOOKUP(T2225,[3]رکوردها!$A:$E,5,0)</f>
        <v>#N/A</v>
      </c>
    </row>
    <row r="2226" spans="1:28" s="41" customFormat="1" hidden="1" x14ac:dyDescent="0.2">
      <c r="A2226" s="36">
        <v>179115</v>
      </c>
      <c r="B2226" s="36">
        <v>1328</v>
      </c>
      <c r="C2226" s="36">
        <v>1867</v>
      </c>
      <c r="D2226" s="39" t="s">
        <v>5178</v>
      </c>
      <c r="E2226" s="39"/>
      <c r="F2226" s="37" t="s">
        <v>171</v>
      </c>
      <c r="G2226" s="37" t="s">
        <v>1019</v>
      </c>
      <c r="H2226" s="38">
        <v>3286293</v>
      </c>
      <c r="I2226" s="38">
        <v>0</v>
      </c>
      <c r="J2226" s="38">
        <f t="shared" si="35"/>
        <v>3286293</v>
      </c>
      <c r="K2226" s="38"/>
      <c r="L2226" s="49"/>
      <c r="M2226" s="37" t="s">
        <v>63</v>
      </c>
      <c r="N2226" s="37" t="s">
        <v>64</v>
      </c>
      <c r="O2226" s="37" t="s">
        <v>157</v>
      </c>
      <c r="P2226" s="37" t="s">
        <v>158</v>
      </c>
      <c r="Q2226" s="37" t="s">
        <v>159</v>
      </c>
      <c r="R2226" s="37" t="s">
        <v>160</v>
      </c>
      <c r="S2226" s="37" t="s">
        <v>912</v>
      </c>
      <c r="T2226" s="37" t="s">
        <v>911</v>
      </c>
      <c r="U2226" s="1" t="e">
        <f>VLOOKUP(T2226,[2]VAT!$A:$D,1,0)</f>
        <v>#N/A</v>
      </c>
      <c r="V2226" s="37" t="s">
        <v>2</v>
      </c>
      <c r="W2226" s="37" t="s">
        <v>2</v>
      </c>
      <c r="X2226" t="e">
        <f>VLOOKUP(T2226,[3]رکوردها!$A:$B,2,0)</f>
        <v>#N/A</v>
      </c>
      <c r="Y2226" t="e">
        <f>VLOOKUP(T2226,[3]رکوردها!$A:$D,4,0)</f>
        <v>#N/A</v>
      </c>
      <c r="Z2226" t="e">
        <f>VLOOKUP(T2226,[3]رکوردها!$A:$C,3,0)</f>
        <v>#N/A</v>
      </c>
      <c r="AA2226" t="e">
        <f>VLOOKUP(T2226,[3]رکوردها!$A:$F,6,0)</f>
        <v>#N/A</v>
      </c>
      <c r="AB2226" t="e">
        <f>VLOOKUP(T2226,[3]رکوردها!$A:$E,5,0)</f>
        <v>#N/A</v>
      </c>
    </row>
    <row r="2227" spans="1:28" s="41" customFormat="1" hidden="1" x14ac:dyDescent="0.2">
      <c r="A2227" s="36">
        <v>179116</v>
      </c>
      <c r="B2227" s="36">
        <v>1328</v>
      </c>
      <c r="C2227" s="36">
        <v>1867</v>
      </c>
      <c r="D2227" s="39" t="s">
        <v>5178</v>
      </c>
      <c r="E2227" s="39"/>
      <c r="F2227" s="37" t="s">
        <v>171</v>
      </c>
      <c r="G2227" s="37" t="s">
        <v>1019</v>
      </c>
      <c r="H2227" s="38">
        <v>3286293</v>
      </c>
      <c r="I2227" s="38">
        <v>0</v>
      </c>
      <c r="J2227" s="38">
        <f t="shared" si="35"/>
        <v>3286293</v>
      </c>
      <c r="K2227" s="38"/>
      <c r="L2227" s="49"/>
      <c r="M2227" s="37" t="s">
        <v>63</v>
      </c>
      <c r="N2227" s="37" t="s">
        <v>64</v>
      </c>
      <c r="O2227" s="37" t="s">
        <v>157</v>
      </c>
      <c r="P2227" s="37" t="s">
        <v>158</v>
      </c>
      <c r="Q2227" s="37" t="s">
        <v>159</v>
      </c>
      <c r="R2227" s="37" t="s">
        <v>160</v>
      </c>
      <c r="S2227" s="37" t="s">
        <v>912</v>
      </c>
      <c r="T2227" s="37" t="s">
        <v>911</v>
      </c>
      <c r="U2227" s="1" t="e">
        <f>VLOOKUP(T2227,[2]VAT!$A:$D,1,0)</f>
        <v>#N/A</v>
      </c>
      <c r="V2227" s="37" t="s">
        <v>2</v>
      </c>
      <c r="W2227" s="37" t="s">
        <v>2</v>
      </c>
      <c r="X2227" t="e">
        <f>VLOOKUP(T2227,[3]رکوردها!$A:$B,2,0)</f>
        <v>#N/A</v>
      </c>
      <c r="Y2227" t="e">
        <f>VLOOKUP(T2227,[3]رکوردها!$A:$D,4,0)</f>
        <v>#N/A</v>
      </c>
      <c r="Z2227" t="e">
        <f>VLOOKUP(T2227,[3]رکوردها!$A:$C,3,0)</f>
        <v>#N/A</v>
      </c>
      <c r="AA2227" t="e">
        <f>VLOOKUP(T2227,[3]رکوردها!$A:$F,6,0)</f>
        <v>#N/A</v>
      </c>
      <c r="AB2227" t="e">
        <f>VLOOKUP(T2227,[3]رکوردها!$A:$E,5,0)</f>
        <v>#N/A</v>
      </c>
    </row>
    <row r="2228" spans="1:28" s="41" customFormat="1" hidden="1" x14ac:dyDescent="0.2">
      <c r="A2228" s="36">
        <v>179117</v>
      </c>
      <c r="B2228" s="36">
        <v>1328</v>
      </c>
      <c r="C2228" s="36">
        <v>1867</v>
      </c>
      <c r="D2228" s="39" t="s">
        <v>5178</v>
      </c>
      <c r="E2228" s="39"/>
      <c r="F2228" s="37" t="s">
        <v>171</v>
      </c>
      <c r="G2228" s="37" t="s">
        <v>959</v>
      </c>
      <c r="H2228" s="38">
        <v>3286293</v>
      </c>
      <c r="I2228" s="38">
        <v>0</v>
      </c>
      <c r="J2228" s="38">
        <f t="shared" si="35"/>
        <v>3286293</v>
      </c>
      <c r="K2228" s="38"/>
      <c r="L2228" s="49"/>
      <c r="M2228" s="37" t="s">
        <v>63</v>
      </c>
      <c r="N2228" s="37" t="s">
        <v>64</v>
      </c>
      <c r="O2228" s="37" t="s">
        <v>157</v>
      </c>
      <c r="P2228" s="37" t="s">
        <v>158</v>
      </c>
      <c r="Q2228" s="37" t="s">
        <v>159</v>
      </c>
      <c r="R2228" s="37" t="s">
        <v>160</v>
      </c>
      <c r="S2228" s="37" t="s">
        <v>912</v>
      </c>
      <c r="T2228" s="37" t="s">
        <v>911</v>
      </c>
      <c r="U2228" s="1" t="e">
        <f>VLOOKUP(T2228,[2]VAT!$A:$D,1,0)</f>
        <v>#N/A</v>
      </c>
      <c r="V2228" s="37" t="s">
        <v>2</v>
      </c>
      <c r="W2228" s="37" t="s">
        <v>2</v>
      </c>
      <c r="X2228" t="e">
        <f>VLOOKUP(T2228,[3]رکوردها!$A:$B,2,0)</f>
        <v>#N/A</v>
      </c>
      <c r="Y2228" t="e">
        <f>VLOOKUP(T2228,[3]رکوردها!$A:$D,4,0)</f>
        <v>#N/A</v>
      </c>
      <c r="Z2228" t="e">
        <f>VLOOKUP(T2228,[3]رکوردها!$A:$C,3,0)</f>
        <v>#N/A</v>
      </c>
      <c r="AA2228" t="e">
        <f>VLOOKUP(T2228,[3]رکوردها!$A:$F,6,0)</f>
        <v>#N/A</v>
      </c>
      <c r="AB2228" t="e">
        <f>VLOOKUP(T2228,[3]رکوردها!$A:$E,5,0)</f>
        <v>#N/A</v>
      </c>
    </row>
    <row r="2229" spans="1:28" s="41" customFormat="1" hidden="1" x14ac:dyDescent="0.2">
      <c r="A2229" s="36">
        <v>179118</v>
      </c>
      <c r="B2229" s="36">
        <v>1328</v>
      </c>
      <c r="C2229" s="36">
        <v>1867</v>
      </c>
      <c r="D2229" s="39" t="s">
        <v>5178</v>
      </c>
      <c r="E2229" s="39"/>
      <c r="F2229" s="37" t="s">
        <v>171</v>
      </c>
      <c r="G2229" s="37" t="s">
        <v>959</v>
      </c>
      <c r="H2229" s="38">
        <v>3286293</v>
      </c>
      <c r="I2229" s="38">
        <v>0</v>
      </c>
      <c r="J2229" s="38">
        <f t="shared" si="35"/>
        <v>3286293</v>
      </c>
      <c r="K2229" s="38"/>
      <c r="L2229" s="49"/>
      <c r="M2229" s="37" t="s">
        <v>63</v>
      </c>
      <c r="N2229" s="37" t="s">
        <v>64</v>
      </c>
      <c r="O2229" s="37" t="s">
        <v>157</v>
      </c>
      <c r="P2229" s="37" t="s">
        <v>158</v>
      </c>
      <c r="Q2229" s="37" t="s">
        <v>159</v>
      </c>
      <c r="R2229" s="37" t="s">
        <v>160</v>
      </c>
      <c r="S2229" s="37" t="s">
        <v>912</v>
      </c>
      <c r="T2229" s="37" t="s">
        <v>911</v>
      </c>
      <c r="U2229" s="1" t="e">
        <f>VLOOKUP(T2229,[2]VAT!$A:$D,1,0)</f>
        <v>#N/A</v>
      </c>
      <c r="V2229" s="37" t="s">
        <v>2</v>
      </c>
      <c r="W2229" s="37" t="s">
        <v>2</v>
      </c>
      <c r="X2229" t="e">
        <f>VLOOKUP(T2229,[3]رکوردها!$A:$B,2,0)</f>
        <v>#N/A</v>
      </c>
      <c r="Y2229" t="e">
        <f>VLOOKUP(T2229,[3]رکوردها!$A:$D,4,0)</f>
        <v>#N/A</v>
      </c>
      <c r="Z2229" t="e">
        <f>VLOOKUP(T2229,[3]رکوردها!$A:$C,3,0)</f>
        <v>#N/A</v>
      </c>
      <c r="AA2229" t="e">
        <f>VLOOKUP(T2229,[3]رکوردها!$A:$F,6,0)</f>
        <v>#N/A</v>
      </c>
      <c r="AB2229" t="e">
        <f>VLOOKUP(T2229,[3]رکوردها!$A:$E,5,0)</f>
        <v>#N/A</v>
      </c>
    </row>
    <row r="2230" spans="1:28" s="41" customFormat="1" hidden="1" x14ac:dyDescent="0.2">
      <c r="A2230" s="36">
        <v>179119</v>
      </c>
      <c r="B2230" s="36">
        <v>1328</v>
      </c>
      <c r="C2230" s="36">
        <v>1867</v>
      </c>
      <c r="D2230" s="39" t="s">
        <v>5178</v>
      </c>
      <c r="E2230" s="39"/>
      <c r="F2230" s="37" t="s">
        <v>171</v>
      </c>
      <c r="G2230" s="37" t="s">
        <v>959</v>
      </c>
      <c r="H2230" s="38">
        <v>3286293</v>
      </c>
      <c r="I2230" s="38">
        <v>0</v>
      </c>
      <c r="J2230" s="38">
        <f t="shared" si="35"/>
        <v>3286293</v>
      </c>
      <c r="K2230" s="38"/>
      <c r="L2230" s="49"/>
      <c r="M2230" s="37" t="s">
        <v>63</v>
      </c>
      <c r="N2230" s="37" t="s">
        <v>64</v>
      </c>
      <c r="O2230" s="37" t="s">
        <v>157</v>
      </c>
      <c r="P2230" s="37" t="s">
        <v>158</v>
      </c>
      <c r="Q2230" s="37" t="s">
        <v>159</v>
      </c>
      <c r="R2230" s="37" t="s">
        <v>160</v>
      </c>
      <c r="S2230" s="37" t="s">
        <v>912</v>
      </c>
      <c r="T2230" s="37" t="s">
        <v>911</v>
      </c>
      <c r="U2230" s="1" t="e">
        <f>VLOOKUP(T2230,[2]VAT!$A:$D,1,0)</f>
        <v>#N/A</v>
      </c>
      <c r="V2230" s="37" t="s">
        <v>2</v>
      </c>
      <c r="W2230" s="37" t="s">
        <v>2</v>
      </c>
      <c r="X2230" t="e">
        <f>VLOOKUP(T2230,[3]رکوردها!$A:$B,2,0)</f>
        <v>#N/A</v>
      </c>
      <c r="Y2230" t="e">
        <f>VLOOKUP(T2230,[3]رکوردها!$A:$D,4,0)</f>
        <v>#N/A</v>
      </c>
      <c r="Z2230" t="e">
        <f>VLOOKUP(T2230,[3]رکوردها!$A:$C,3,0)</f>
        <v>#N/A</v>
      </c>
      <c r="AA2230" t="e">
        <f>VLOOKUP(T2230,[3]رکوردها!$A:$F,6,0)</f>
        <v>#N/A</v>
      </c>
      <c r="AB2230" t="e">
        <f>VLOOKUP(T2230,[3]رکوردها!$A:$E,5,0)</f>
        <v>#N/A</v>
      </c>
    </row>
    <row r="2231" spans="1:28" s="41" customFormat="1" hidden="1" x14ac:dyDescent="0.2">
      <c r="A2231" s="36">
        <v>179120</v>
      </c>
      <c r="B2231" s="36">
        <v>1328</v>
      </c>
      <c r="C2231" s="36">
        <v>1867</v>
      </c>
      <c r="D2231" s="39" t="s">
        <v>5178</v>
      </c>
      <c r="E2231" s="39"/>
      <c r="F2231" s="37" t="s">
        <v>171</v>
      </c>
      <c r="G2231" s="37" t="s">
        <v>959</v>
      </c>
      <c r="H2231" s="38">
        <v>3286293</v>
      </c>
      <c r="I2231" s="38">
        <v>0</v>
      </c>
      <c r="J2231" s="38">
        <f t="shared" si="35"/>
        <v>3286293</v>
      </c>
      <c r="K2231" s="38"/>
      <c r="L2231" s="49"/>
      <c r="M2231" s="37" t="s">
        <v>63</v>
      </c>
      <c r="N2231" s="37" t="s">
        <v>64</v>
      </c>
      <c r="O2231" s="37" t="s">
        <v>157</v>
      </c>
      <c r="P2231" s="37" t="s">
        <v>158</v>
      </c>
      <c r="Q2231" s="37" t="s">
        <v>159</v>
      </c>
      <c r="R2231" s="37" t="s">
        <v>160</v>
      </c>
      <c r="S2231" s="37" t="s">
        <v>912</v>
      </c>
      <c r="T2231" s="37" t="s">
        <v>911</v>
      </c>
      <c r="U2231" s="1" t="e">
        <f>VLOOKUP(T2231,[2]VAT!$A:$D,1,0)</f>
        <v>#N/A</v>
      </c>
      <c r="V2231" s="37" t="s">
        <v>2</v>
      </c>
      <c r="W2231" s="37" t="s">
        <v>2</v>
      </c>
      <c r="X2231" t="e">
        <f>VLOOKUP(T2231,[3]رکوردها!$A:$B,2,0)</f>
        <v>#N/A</v>
      </c>
      <c r="Y2231" t="e">
        <f>VLOOKUP(T2231,[3]رکوردها!$A:$D,4,0)</f>
        <v>#N/A</v>
      </c>
      <c r="Z2231" t="e">
        <f>VLOOKUP(T2231,[3]رکوردها!$A:$C,3,0)</f>
        <v>#N/A</v>
      </c>
      <c r="AA2231" t="e">
        <f>VLOOKUP(T2231,[3]رکوردها!$A:$F,6,0)</f>
        <v>#N/A</v>
      </c>
      <c r="AB2231" t="e">
        <f>VLOOKUP(T2231,[3]رکوردها!$A:$E,5,0)</f>
        <v>#N/A</v>
      </c>
    </row>
    <row r="2232" spans="1:28" s="41" customFormat="1" hidden="1" x14ac:dyDescent="0.2">
      <c r="A2232" s="36">
        <v>179121</v>
      </c>
      <c r="B2232" s="36">
        <v>1328</v>
      </c>
      <c r="C2232" s="36">
        <v>1867</v>
      </c>
      <c r="D2232" s="39" t="s">
        <v>5178</v>
      </c>
      <c r="E2232" s="39"/>
      <c r="F2232" s="37" t="s">
        <v>171</v>
      </c>
      <c r="G2232" s="37" t="s">
        <v>959</v>
      </c>
      <c r="H2232" s="38">
        <v>3286293</v>
      </c>
      <c r="I2232" s="38">
        <v>0</v>
      </c>
      <c r="J2232" s="38">
        <f t="shared" si="35"/>
        <v>3286293</v>
      </c>
      <c r="K2232" s="38"/>
      <c r="L2232" s="49"/>
      <c r="M2232" s="37" t="s">
        <v>63</v>
      </c>
      <c r="N2232" s="37" t="s">
        <v>64</v>
      </c>
      <c r="O2232" s="37" t="s">
        <v>157</v>
      </c>
      <c r="P2232" s="37" t="s">
        <v>158</v>
      </c>
      <c r="Q2232" s="37" t="s">
        <v>159</v>
      </c>
      <c r="R2232" s="37" t="s">
        <v>160</v>
      </c>
      <c r="S2232" s="37" t="s">
        <v>912</v>
      </c>
      <c r="T2232" s="37" t="s">
        <v>911</v>
      </c>
      <c r="U2232" s="1" t="e">
        <f>VLOOKUP(T2232,[2]VAT!$A:$D,1,0)</f>
        <v>#N/A</v>
      </c>
      <c r="V2232" s="37" t="s">
        <v>2</v>
      </c>
      <c r="W2232" s="37" t="s">
        <v>2</v>
      </c>
      <c r="X2232" t="e">
        <f>VLOOKUP(T2232,[3]رکوردها!$A:$B,2,0)</f>
        <v>#N/A</v>
      </c>
      <c r="Y2232" t="e">
        <f>VLOOKUP(T2232,[3]رکوردها!$A:$D,4,0)</f>
        <v>#N/A</v>
      </c>
      <c r="Z2232" t="e">
        <f>VLOOKUP(T2232,[3]رکوردها!$A:$C,3,0)</f>
        <v>#N/A</v>
      </c>
      <c r="AA2232" t="e">
        <f>VLOOKUP(T2232,[3]رکوردها!$A:$F,6,0)</f>
        <v>#N/A</v>
      </c>
      <c r="AB2232" t="e">
        <f>VLOOKUP(T2232,[3]رکوردها!$A:$E,5,0)</f>
        <v>#N/A</v>
      </c>
    </row>
    <row r="2233" spans="1:28" s="41" customFormat="1" hidden="1" x14ac:dyDescent="0.2">
      <c r="A2233" s="36">
        <v>179122</v>
      </c>
      <c r="B2233" s="36">
        <v>1328</v>
      </c>
      <c r="C2233" s="36">
        <v>1867</v>
      </c>
      <c r="D2233" s="39" t="s">
        <v>5178</v>
      </c>
      <c r="E2233" s="39"/>
      <c r="F2233" s="37" t="s">
        <v>171</v>
      </c>
      <c r="G2233" s="37" t="s">
        <v>959</v>
      </c>
      <c r="H2233" s="38">
        <v>3286293</v>
      </c>
      <c r="I2233" s="38">
        <v>0</v>
      </c>
      <c r="J2233" s="38">
        <f t="shared" si="35"/>
        <v>3286293</v>
      </c>
      <c r="K2233" s="38"/>
      <c r="L2233" s="49"/>
      <c r="M2233" s="37" t="s">
        <v>63</v>
      </c>
      <c r="N2233" s="37" t="s">
        <v>64</v>
      </c>
      <c r="O2233" s="37" t="s">
        <v>157</v>
      </c>
      <c r="P2233" s="37" t="s">
        <v>158</v>
      </c>
      <c r="Q2233" s="37" t="s">
        <v>159</v>
      </c>
      <c r="R2233" s="37" t="s">
        <v>160</v>
      </c>
      <c r="S2233" s="37" t="s">
        <v>912</v>
      </c>
      <c r="T2233" s="37" t="s">
        <v>911</v>
      </c>
      <c r="U2233" s="1" t="e">
        <f>VLOOKUP(T2233,[2]VAT!$A:$D,1,0)</f>
        <v>#N/A</v>
      </c>
      <c r="V2233" s="37" t="s">
        <v>2</v>
      </c>
      <c r="W2233" s="37" t="s">
        <v>2</v>
      </c>
      <c r="X2233" t="e">
        <f>VLOOKUP(T2233,[3]رکوردها!$A:$B,2,0)</f>
        <v>#N/A</v>
      </c>
      <c r="Y2233" t="e">
        <f>VLOOKUP(T2233,[3]رکوردها!$A:$D,4,0)</f>
        <v>#N/A</v>
      </c>
      <c r="Z2233" t="e">
        <f>VLOOKUP(T2233,[3]رکوردها!$A:$C,3,0)</f>
        <v>#N/A</v>
      </c>
      <c r="AA2233" t="e">
        <f>VLOOKUP(T2233,[3]رکوردها!$A:$F,6,0)</f>
        <v>#N/A</v>
      </c>
      <c r="AB2233" t="e">
        <f>VLOOKUP(T2233,[3]رکوردها!$A:$E,5,0)</f>
        <v>#N/A</v>
      </c>
    </row>
    <row r="2234" spans="1:28" s="41" customFormat="1" hidden="1" x14ac:dyDescent="0.2">
      <c r="A2234" s="36">
        <v>179123</v>
      </c>
      <c r="B2234" s="36">
        <v>1328</v>
      </c>
      <c r="C2234" s="36">
        <v>1867</v>
      </c>
      <c r="D2234" s="39" t="s">
        <v>5178</v>
      </c>
      <c r="E2234" s="39"/>
      <c r="F2234" s="37" t="s">
        <v>171</v>
      </c>
      <c r="G2234" s="37" t="s">
        <v>959</v>
      </c>
      <c r="H2234" s="38">
        <v>3286293</v>
      </c>
      <c r="I2234" s="38">
        <v>0</v>
      </c>
      <c r="J2234" s="38">
        <f t="shared" si="35"/>
        <v>3286293</v>
      </c>
      <c r="K2234" s="38"/>
      <c r="L2234" s="49"/>
      <c r="M2234" s="37" t="s">
        <v>63</v>
      </c>
      <c r="N2234" s="37" t="s">
        <v>64</v>
      </c>
      <c r="O2234" s="37" t="s">
        <v>157</v>
      </c>
      <c r="P2234" s="37" t="s">
        <v>158</v>
      </c>
      <c r="Q2234" s="37" t="s">
        <v>159</v>
      </c>
      <c r="R2234" s="37" t="s">
        <v>160</v>
      </c>
      <c r="S2234" s="37" t="s">
        <v>912</v>
      </c>
      <c r="T2234" s="37" t="s">
        <v>911</v>
      </c>
      <c r="U2234" s="1" t="e">
        <f>VLOOKUP(T2234,[2]VAT!$A:$D,1,0)</f>
        <v>#N/A</v>
      </c>
      <c r="V2234" s="37" t="s">
        <v>2</v>
      </c>
      <c r="W2234" s="37" t="s">
        <v>2</v>
      </c>
      <c r="X2234" t="e">
        <f>VLOOKUP(T2234,[3]رکوردها!$A:$B,2,0)</f>
        <v>#N/A</v>
      </c>
      <c r="Y2234" t="e">
        <f>VLOOKUP(T2234,[3]رکوردها!$A:$D,4,0)</f>
        <v>#N/A</v>
      </c>
      <c r="Z2234" t="e">
        <f>VLOOKUP(T2234,[3]رکوردها!$A:$C,3,0)</f>
        <v>#N/A</v>
      </c>
      <c r="AA2234" t="e">
        <f>VLOOKUP(T2234,[3]رکوردها!$A:$F,6,0)</f>
        <v>#N/A</v>
      </c>
      <c r="AB2234" t="e">
        <f>VLOOKUP(T2234,[3]رکوردها!$A:$E,5,0)</f>
        <v>#N/A</v>
      </c>
    </row>
    <row r="2235" spans="1:28" s="41" customFormat="1" hidden="1" x14ac:dyDescent="0.2">
      <c r="A2235" s="36">
        <v>179124</v>
      </c>
      <c r="B2235" s="36">
        <v>1328</v>
      </c>
      <c r="C2235" s="36">
        <v>1867</v>
      </c>
      <c r="D2235" s="39" t="s">
        <v>5178</v>
      </c>
      <c r="E2235" s="39"/>
      <c r="F2235" s="37" t="s">
        <v>171</v>
      </c>
      <c r="G2235" s="37" t="s">
        <v>959</v>
      </c>
      <c r="H2235" s="38">
        <v>3286293</v>
      </c>
      <c r="I2235" s="38">
        <v>0</v>
      </c>
      <c r="J2235" s="38">
        <f t="shared" si="35"/>
        <v>3286293</v>
      </c>
      <c r="K2235" s="38"/>
      <c r="L2235" s="49"/>
      <c r="M2235" s="37" t="s">
        <v>63</v>
      </c>
      <c r="N2235" s="37" t="s">
        <v>64</v>
      </c>
      <c r="O2235" s="37" t="s">
        <v>157</v>
      </c>
      <c r="P2235" s="37" t="s">
        <v>158</v>
      </c>
      <c r="Q2235" s="37" t="s">
        <v>159</v>
      </c>
      <c r="R2235" s="37" t="s">
        <v>160</v>
      </c>
      <c r="S2235" s="37" t="s">
        <v>912</v>
      </c>
      <c r="T2235" s="37" t="s">
        <v>911</v>
      </c>
      <c r="U2235" s="1" t="e">
        <f>VLOOKUP(T2235,[2]VAT!$A:$D,1,0)</f>
        <v>#N/A</v>
      </c>
      <c r="V2235" s="37" t="s">
        <v>2</v>
      </c>
      <c r="W2235" s="37" t="s">
        <v>2</v>
      </c>
      <c r="X2235" t="e">
        <f>VLOOKUP(T2235,[3]رکوردها!$A:$B,2,0)</f>
        <v>#N/A</v>
      </c>
      <c r="Y2235" t="e">
        <f>VLOOKUP(T2235,[3]رکوردها!$A:$D,4,0)</f>
        <v>#N/A</v>
      </c>
      <c r="Z2235" t="e">
        <f>VLOOKUP(T2235,[3]رکوردها!$A:$C,3,0)</f>
        <v>#N/A</v>
      </c>
      <c r="AA2235" t="e">
        <f>VLOOKUP(T2235,[3]رکوردها!$A:$F,6,0)</f>
        <v>#N/A</v>
      </c>
      <c r="AB2235" t="e">
        <f>VLOOKUP(T2235,[3]رکوردها!$A:$E,5,0)</f>
        <v>#N/A</v>
      </c>
    </row>
    <row r="2236" spans="1:28" s="41" customFormat="1" hidden="1" x14ac:dyDescent="0.2">
      <c r="A2236" s="36">
        <v>179125</v>
      </c>
      <c r="B2236" s="36">
        <v>1328</v>
      </c>
      <c r="C2236" s="36">
        <v>1867</v>
      </c>
      <c r="D2236" s="39" t="s">
        <v>5178</v>
      </c>
      <c r="E2236" s="39"/>
      <c r="F2236" s="37" t="s">
        <v>171</v>
      </c>
      <c r="G2236" s="37" t="s">
        <v>959</v>
      </c>
      <c r="H2236" s="38">
        <v>3286293</v>
      </c>
      <c r="I2236" s="38">
        <v>0</v>
      </c>
      <c r="J2236" s="38">
        <f t="shared" si="35"/>
        <v>3286293</v>
      </c>
      <c r="K2236" s="38"/>
      <c r="L2236" s="49"/>
      <c r="M2236" s="37" t="s">
        <v>63</v>
      </c>
      <c r="N2236" s="37" t="s">
        <v>64</v>
      </c>
      <c r="O2236" s="37" t="s">
        <v>157</v>
      </c>
      <c r="P2236" s="37" t="s">
        <v>158</v>
      </c>
      <c r="Q2236" s="37" t="s">
        <v>159</v>
      </c>
      <c r="R2236" s="37" t="s">
        <v>160</v>
      </c>
      <c r="S2236" s="37" t="s">
        <v>912</v>
      </c>
      <c r="T2236" s="37" t="s">
        <v>911</v>
      </c>
      <c r="U2236" s="1" t="e">
        <f>VLOOKUP(T2236,[2]VAT!$A:$D,1,0)</f>
        <v>#N/A</v>
      </c>
      <c r="V2236" s="37" t="s">
        <v>2</v>
      </c>
      <c r="W2236" s="37" t="s">
        <v>2</v>
      </c>
      <c r="X2236" t="e">
        <f>VLOOKUP(T2236,[3]رکوردها!$A:$B,2,0)</f>
        <v>#N/A</v>
      </c>
      <c r="Y2236" t="e">
        <f>VLOOKUP(T2236,[3]رکوردها!$A:$D,4,0)</f>
        <v>#N/A</v>
      </c>
      <c r="Z2236" t="e">
        <f>VLOOKUP(T2236,[3]رکوردها!$A:$C,3,0)</f>
        <v>#N/A</v>
      </c>
      <c r="AA2236" t="e">
        <f>VLOOKUP(T2236,[3]رکوردها!$A:$F,6,0)</f>
        <v>#N/A</v>
      </c>
      <c r="AB2236" t="e">
        <f>VLOOKUP(T2236,[3]رکوردها!$A:$E,5,0)</f>
        <v>#N/A</v>
      </c>
    </row>
    <row r="2237" spans="1:28" s="41" customFormat="1" hidden="1" x14ac:dyDescent="0.2">
      <c r="A2237" s="36">
        <v>179126</v>
      </c>
      <c r="B2237" s="36">
        <v>1328</v>
      </c>
      <c r="C2237" s="36">
        <v>1867</v>
      </c>
      <c r="D2237" s="39" t="s">
        <v>5178</v>
      </c>
      <c r="E2237" s="39"/>
      <c r="F2237" s="37" t="s">
        <v>171</v>
      </c>
      <c r="G2237" s="37" t="s">
        <v>959</v>
      </c>
      <c r="H2237" s="38">
        <v>3286293</v>
      </c>
      <c r="I2237" s="38">
        <v>0</v>
      </c>
      <c r="J2237" s="38">
        <f t="shared" si="35"/>
        <v>3286293</v>
      </c>
      <c r="K2237" s="38"/>
      <c r="L2237" s="49"/>
      <c r="M2237" s="37" t="s">
        <v>63</v>
      </c>
      <c r="N2237" s="37" t="s">
        <v>64</v>
      </c>
      <c r="O2237" s="37" t="s">
        <v>157</v>
      </c>
      <c r="P2237" s="37" t="s">
        <v>158</v>
      </c>
      <c r="Q2237" s="37" t="s">
        <v>159</v>
      </c>
      <c r="R2237" s="37" t="s">
        <v>160</v>
      </c>
      <c r="S2237" s="37" t="s">
        <v>912</v>
      </c>
      <c r="T2237" s="37" t="s">
        <v>911</v>
      </c>
      <c r="U2237" s="1" t="e">
        <f>VLOOKUP(T2237,[2]VAT!$A:$D,1,0)</f>
        <v>#N/A</v>
      </c>
      <c r="V2237" s="37" t="s">
        <v>2</v>
      </c>
      <c r="W2237" s="37" t="s">
        <v>2</v>
      </c>
      <c r="X2237" t="e">
        <f>VLOOKUP(T2237,[3]رکوردها!$A:$B,2,0)</f>
        <v>#N/A</v>
      </c>
      <c r="Y2237" t="e">
        <f>VLOOKUP(T2237,[3]رکوردها!$A:$D,4,0)</f>
        <v>#N/A</v>
      </c>
      <c r="Z2237" t="e">
        <f>VLOOKUP(T2237,[3]رکوردها!$A:$C,3,0)</f>
        <v>#N/A</v>
      </c>
      <c r="AA2237" t="e">
        <f>VLOOKUP(T2237,[3]رکوردها!$A:$F,6,0)</f>
        <v>#N/A</v>
      </c>
      <c r="AB2237" t="e">
        <f>VLOOKUP(T2237,[3]رکوردها!$A:$E,5,0)</f>
        <v>#N/A</v>
      </c>
    </row>
    <row r="2238" spans="1:28" s="41" customFormat="1" hidden="1" x14ac:dyDescent="0.2">
      <c r="A2238" s="36">
        <v>179127</v>
      </c>
      <c r="B2238" s="36">
        <v>1328</v>
      </c>
      <c r="C2238" s="36">
        <v>1867</v>
      </c>
      <c r="D2238" s="39" t="s">
        <v>5178</v>
      </c>
      <c r="E2238" s="39"/>
      <c r="F2238" s="37" t="s">
        <v>171</v>
      </c>
      <c r="G2238" s="37" t="s">
        <v>959</v>
      </c>
      <c r="H2238" s="38">
        <v>3286293</v>
      </c>
      <c r="I2238" s="38">
        <v>0</v>
      </c>
      <c r="J2238" s="38">
        <f t="shared" si="35"/>
        <v>3286293</v>
      </c>
      <c r="K2238" s="38"/>
      <c r="L2238" s="49"/>
      <c r="M2238" s="37" t="s">
        <v>63</v>
      </c>
      <c r="N2238" s="37" t="s">
        <v>64</v>
      </c>
      <c r="O2238" s="37" t="s">
        <v>157</v>
      </c>
      <c r="P2238" s="37" t="s">
        <v>158</v>
      </c>
      <c r="Q2238" s="37" t="s">
        <v>159</v>
      </c>
      <c r="R2238" s="37" t="s">
        <v>160</v>
      </c>
      <c r="S2238" s="37" t="s">
        <v>912</v>
      </c>
      <c r="T2238" s="37" t="s">
        <v>911</v>
      </c>
      <c r="U2238" s="1" t="e">
        <f>VLOOKUP(T2238,[2]VAT!$A:$D,1,0)</f>
        <v>#N/A</v>
      </c>
      <c r="V2238" s="37" t="s">
        <v>2</v>
      </c>
      <c r="W2238" s="37" t="s">
        <v>2</v>
      </c>
      <c r="X2238" t="e">
        <f>VLOOKUP(T2238,[3]رکوردها!$A:$B,2,0)</f>
        <v>#N/A</v>
      </c>
      <c r="Y2238" t="e">
        <f>VLOOKUP(T2238,[3]رکوردها!$A:$D,4,0)</f>
        <v>#N/A</v>
      </c>
      <c r="Z2238" t="e">
        <f>VLOOKUP(T2238,[3]رکوردها!$A:$C,3,0)</f>
        <v>#N/A</v>
      </c>
      <c r="AA2238" t="e">
        <f>VLOOKUP(T2238,[3]رکوردها!$A:$F,6,0)</f>
        <v>#N/A</v>
      </c>
      <c r="AB2238" t="e">
        <f>VLOOKUP(T2238,[3]رکوردها!$A:$E,5,0)</f>
        <v>#N/A</v>
      </c>
    </row>
    <row r="2239" spans="1:28" s="41" customFormat="1" hidden="1" x14ac:dyDescent="0.2">
      <c r="A2239" s="36">
        <v>179128</v>
      </c>
      <c r="B2239" s="36">
        <v>1328</v>
      </c>
      <c r="C2239" s="36">
        <v>1867</v>
      </c>
      <c r="D2239" s="39" t="s">
        <v>5178</v>
      </c>
      <c r="E2239" s="39"/>
      <c r="F2239" s="37" t="s">
        <v>171</v>
      </c>
      <c r="G2239" s="37" t="s">
        <v>959</v>
      </c>
      <c r="H2239" s="38">
        <v>3286293</v>
      </c>
      <c r="I2239" s="38">
        <v>0</v>
      </c>
      <c r="J2239" s="38">
        <f t="shared" si="35"/>
        <v>3286293</v>
      </c>
      <c r="K2239" s="38"/>
      <c r="L2239" s="49"/>
      <c r="M2239" s="37" t="s">
        <v>63</v>
      </c>
      <c r="N2239" s="37" t="s">
        <v>64</v>
      </c>
      <c r="O2239" s="37" t="s">
        <v>157</v>
      </c>
      <c r="P2239" s="37" t="s">
        <v>158</v>
      </c>
      <c r="Q2239" s="37" t="s">
        <v>159</v>
      </c>
      <c r="R2239" s="37" t="s">
        <v>160</v>
      </c>
      <c r="S2239" s="37" t="s">
        <v>912</v>
      </c>
      <c r="T2239" s="37" t="s">
        <v>911</v>
      </c>
      <c r="U2239" s="1" t="e">
        <f>VLOOKUP(T2239,[2]VAT!$A:$D,1,0)</f>
        <v>#N/A</v>
      </c>
      <c r="V2239" s="37" t="s">
        <v>2</v>
      </c>
      <c r="W2239" s="37" t="s">
        <v>2</v>
      </c>
      <c r="X2239" t="e">
        <f>VLOOKUP(T2239,[3]رکوردها!$A:$B,2,0)</f>
        <v>#N/A</v>
      </c>
      <c r="Y2239" t="e">
        <f>VLOOKUP(T2239,[3]رکوردها!$A:$D,4,0)</f>
        <v>#N/A</v>
      </c>
      <c r="Z2239" t="e">
        <f>VLOOKUP(T2239,[3]رکوردها!$A:$C,3,0)</f>
        <v>#N/A</v>
      </c>
      <c r="AA2239" t="e">
        <f>VLOOKUP(T2239,[3]رکوردها!$A:$F,6,0)</f>
        <v>#N/A</v>
      </c>
      <c r="AB2239" t="e">
        <f>VLOOKUP(T2239,[3]رکوردها!$A:$E,5,0)</f>
        <v>#N/A</v>
      </c>
    </row>
    <row r="2240" spans="1:28" s="41" customFormat="1" hidden="1" x14ac:dyDescent="0.2">
      <c r="A2240" s="36">
        <v>179129</v>
      </c>
      <c r="B2240" s="36">
        <v>1328</v>
      </c>
      <c r="C2240" s="36">
        <v>1867</v>
      </c>
      <c r="D2240" s="39" t="s">
        <v>5178</v>
      </c>
      <c r="E2240" s="39"/>
      <c r="F2240" s="37" t="s">
        <v>171</v>
      </c>
      <c r="G2240" s="37" t="s">
        <v>959</v>
      </c>
      <c r="H2240" s="38">
        <v>3286293</v>
      </c>
      <c r="I2240" s="38">
        <v>0</v>
      </c>
      <c r="J2240" s="38">
        <f t="shared" si="35"/>
        <v>3286293</v>
      </c>
      <c r="K2240" s="38"/>
      <c r="L2240" s="49"/>
      <c r="M2240" s="37" t="s">
        <v>63</v>
      </c>
      <c r="N2240" s="37" t="s">
        <v>64</v>
      </c>
      <c r="O2240" s="37" t="s">
        <v>157</v>
      </c>
      <c r="P2240" s="37" t="s">
        <v>158</v>
      </c>
      <c r="Q2240" s="37" t="s">
        <v>159</v>
      </c>
      <c r="R2240" s="37" t="s">
        <v>160</v>
      </c>
      <c r="S2240" s="37" t="s">
        <v>912</v>
      </c>
      <c r="T2240" s="37" t="s">
        <v>911</v>
      </c>
      <c r="U2240" s="1" t="e">
        <f>VLOOKUP(T2240,[2]VAT!$A:$D,1,0)</f>
        <v>#N/A</v>
      </c>
      <c r="V2240" s="37" t="s">
        <v>2</v>
      </c>
      <c r="W2240" s="37" t="s">
        <v>2</v>
      </c>
      <c r="X2240" t="e">
        <f>VLOOKUP(T2240,[3]رکوردها!$A:$B,2,0)</f>
        <v>#N/A</v>
      </c>
      <c r="Y2240" t="e">
        <f>VLOOKUP(T2240,[3]رکوردها!$A:$D,4,0)</f>
        <v>#N/A</v>
      </c>
      <c r="Z2240" t="e">
        <f>VLOOKUP(T2240,[3]رکوردها!$A:$C,3,0)</f>
        <v>#N/A</v>
      </c>
      <c r="AA2240" t="e">
        <f>VLOOKUP(T2240,[3]رکوردها!$A:$F,6,0)</f>
        <v>#N/A</v>
      </c>
      <c r="AB2240" t="e">
        <f>VLOOKUP(T2240,[3]رکوردها!$A:$E,5,0)</f>
        <v>#N/A</v>
      </c>
    </row>
    <row r="2241" spans="1:28" s="41" customFormat="1" hidden="1" x14ac:dyDescent="0.2">
      <c r="A2241" s="36">
        <v>179130</v>
      </c>
      <c r="B2241" s="36">
        <v>1328</v>
      </c>
      <c r="C2241" s="36">
        <v>1867</v>
      </c>
      <c r="D2241" s="39" t="s">
        <v>5178</v>
      </c>
      <c r="E2241" s="39"/>
      <c r="F2241" s="37" t="s">
        <v>171</v>
      </c>
      <c r="G2241" s="37" t="s">
        <v>959</v>
      </c>
      <c r="H2241" s="38">
        <v>3286293</v>
      </c>
      <c r="I2241" s="38">
        <v>0</v>
      </c>
      <c r="J2241" s="38">
        <f t="shared" si="35"/>
        <v>3286293</v>
      </c>
      <c r="K2241" s="38"/>
      <c r="L2241" s="49"/>
      <c r="M2241" s="37" t="s">
        <v>63</v>
      </c>
      <c r="N2241" s="37" t="s">
        <v>64</v>
      </c>
      <c r="O2241" s="37" t="s">
        <v>157</v>
      </c>
      <c r="P2241" s="37" t="s">
        <v>158</v>
      </c>
      <c r="Q2241" s="37" t="s">
        <v>159</v>
      </c>
      <c r="R2241" s="37" t="s">
        <v>160</v>
      </c>
      <c r="S2241" s="37" t="s">
        <v>912</v>
      </c>
      <c r="T2241" s="37" t="s">
        <v>911</v>
      </c>
      <c r="U2241" s="1" t="e">
        <f>VLOOKUP(T2241,[2]VAT!$A:$D,1,0)</f>
        <v>#N/A</v>
      </c>
      <c r="V2241" s="37" t="s">
        <v>2</v>
      </c>
      <c r="W2241" s="37" t="s">
        <v>2</v>
      </c>
      <c r="X2241" t="e">
        <f>VLOOKUP(T2241,[3]رکوردها!$A:$B,2,0)</f>
        <v>#N/A</v>
      </c>
      <c r="Y2241" t="e">
        <f>VLOOKUP(T2241,[3]رکوردها!$A:$D,4,0)</f>
        <v>#N/A</v>
      </c>
      <c r="Z2241" t="e">
        <f>VLOOKUP(T2241,[3]رکوردها!$A:$C,3,0)</f>
        <v>#N/A</v>
      </c>
      <c r="AA2241" t="e">
        <f>VLOOKUP(T2241,[3]رکوردها!$A:$F,6,0)</f>
        <v>#N/A</v>
      </c>
      <c r="AB2241" t="e">
        <f>VLOOKUP(T2241,[3]رکوردها!$A:$E,5,0)</f>
        <v>#N/A</v>
      </c>
    </row>
    <row r="2242" spans="1:28" s="41" customFormat="1" hidden="1" x14ac:dyDescent="0.2">
      <c r="A2242" s="36">
        <v>179131</v>
      </c>
      <c r="B2242" s="36">
        <v>1328</v>
      </c>
      <c r="C2242" s="36">
        <v>1867</v>
      </c>
      <c r="D2242" s="39" t="s">
        <v>5178</v>
      </c>
      <c r="E2242" s="39"/>
      <c r="F2242" s="37" t="s">
        <v>171</v>
      </c>
      <c r="G2242" s="37" t="s">
        <v>959</v>
      </c>
      <c r="H2242" s="38">
        <v>3286293</v>
      </c>
      <c r="I2242" s="38">
        <v>0</v>
      </c>
      <c r="J2242" s="38">
        <f t="shared" si="35"/>
        <v>3286293</v>
      </c>
      <c r="K2242" s="38"/>
      <c r="L2242" s="49"/>
      <c r="M2242" s="37" t="s">
        <v>63</v>
      </c>
      <c r="N2242" s="37" t="s">
        <v>64</v>
      </c>
      <c r="O2242" s="37" t="s">
        <v>157</v>
      </c>
      <c r="P2242" s="37" t="s">
        <v>158</v>
      </c>
      <c r="Q2242" s="37" t="s">
        <v>159</v>
      </c>
      <c r="R2242" s="37" t="s">
        <v>160</v>
      </c>
      <c r="S2242" s="37" t="s">
        <v>912</v>
      </c>
      <c r="T2242" s="37" t="s">
        <v>911</v>
      </c>
      <c r="U2242" s="1" t="e">
        <f>VLOOKUP(T2242,[2]VAT!$A:$D,1,0)</f>
        <v>#N/A</v>
      </c>
      <c r="V2242" s="37" t="s">
        <v>2</v>
      </c>
      <c r="W2242" s="37" t="s">
        <v>2</v>
      </c>
      <c r="X2242" t="e">
        <f>VLOOKUP(T2242,[3]رکوردها!$A:$B,2,0)</f>
        <v>#N/A</v>
      </c>
      <c r="Y2242" t="e">
        <f>VLOOKUP(T2242,[3]رکوردها!$A:$D,4,0)</f>
        <v>#N/A</v>
      </c>
      <c r="Z2242" t="e">
        <f>VLOOKUP(T2242,[3]رکوردها!$A:$C,3,0)</f>
        <v>#N/A</v>
      </c>
      <c r="AA2242" t="e">
        <f>VLOOKUP(T2242,[3]رکوردها!$A:$F,6,0)</f>
        <v>#N/A</v>
      </c>
      <c r="AB2242" t="e">
        <f>VLOOKUP(T2242,[3]رکوردها!$A:$E,5,0)</f>
        <v>#N/A</v>
      </c>
    </row>
    <row r="2243" spans="1:28" s="41" customFormat="1" hidden="1" x14ac:dyDescent="0.2">
      <c r="A2243" s="36">
        <v>179132</v>
      </c>
      <c r="B2243" s="36">
        <v>1328</v>
      </c>
      <c r="C2243" s="36">
        <v>1867</v>
      </c>
      <c r="D2243" s="39" t="s">
        <v>5178</v>
      </c>
      <c r="E2243" s="39"/>
      <c r="F2243" s="37" t="s">
        <v>171</v>
      </c>
      <c r="G2243" s="37" t="s">
        <v>959</v>
      </c>
      <c r="H2243" s="38">
        <v>3286293</v>
      </c>
      <c r="I2243" s="38">
        <v>0</v>
      </c>
      <c r="J2243" s="38">
        <f t="shared" si="35"/>
        <v>3286293</v>
      </c>
      <c r="K2243" s="38"/>
      <c r="L2243" s="49"/>
      <c r="M2243" s="37" t="s">
        <v>63</v>
      </c>
      <c r="N2243" s="37" t="s">
        <v>64</v>
      </c>
      <c r="O2243" s="37" t="s">
        <v>157</v>
      </c>
      <c r="P2243" s="37" t="s">
        <v>158</v>
      </c>
      <c r="Q2243" s="37" t="s">
        <v>159</v>
      </c>
      <c r="R2243" s="37" t="s">
        <v>160</v>
      </c>
      <c r="S2243" s="37" t="s">
        <v>912</v>
      </c>
      <c r="T2243" s="37" t="s">
        <v>911</v>
      </c>
      <c r="U2243" s="1" t="e">
        <f>VLOOKUP(T2243,[2]VAT!$A:$D,1,0)</f>
        <v>#N/A</v>
      </c>
      <c r="V2243" s="37" t="s">
        <v>2</v>
      </c>
      <c r="W2243" s="37" t="s">
        <v>2</v>
      </c>
      <c r="X2243" t="e">
        <f>VLOOKUP(T2243,[3]رکوردها!$A:$B,2,0)</f>
        <v>#N/A</v>
      </c>
      <c r="Y2243" t="e">
        <f>VLOOKUP(T2243,[3]رکوردها!$A:$D,4,0)</f>
        <v>#N/A</v>
      </c>
      <c r="Z2243" t="e">
        <f>VLOOKUP(T2243,[3]رکوردها!$A:$C,3,0)</f>
        <v>#N/A</v>
      </c>
      <c r="AA2243" t="e">
        <f>VLOOKUP(T2243,[3]رکوردها!$A:$F,6,0)</f>
        <v>#N/A</v>
      </c>
      <c r="AB2243" t="e">
        <f>VLOOKUP(T2243,[3]رکوردها!$A:$E,5,0)</f>
        <v>#N/A</v>
      </c>
    </row>
    <row r="2244" spans="1:28" s="41" customFormat="1" hidden="1" x14ac:dyDescent="0.2">
      <c r="A2244" s="36">
        <v>179133</v>
      </c>
      <c r="B2244" s="36">
        <v>1328</v>
      </c>
      <c r="C2244" s="36">
        <v>1867</v>
      </c>
      <c r="D2244" s="39" t="s">
        <v>5178</v>
      </c>
      <c r="E2244" s="39"/>
      <c r="F2244" s="37" t="s">
        <v>171</v>
      </c>
      <c r="G2244" s="37" t="s">
        <v>959</v>
      </c>
      <c r="H2244" s="38">
        <v>3286293</v>
      </c>
      <c r="I2244" s="38">
        <v>0</v>
      </c>
      <c r="J2244" s="38">
        <f t="shared" si="35"/>
        <v>3286293</v>
      </c>
      <c r="K2244" s="38"/>
      <c r="L2244" s="49"/>
      <c r="M2244" s="37" t="s">
        <v>63</v>
      </c>
      <c r="N2244" s="37" t="s">
        <v>64</v>
      </c>
      <c r="O2244" s="37" t="s">
        <v>157</v>
      </c>
      <c r="P2244" s="37" t="s">
        <v>158</v>
      </c>
      <c r="Q2244" s="37" t="s">
        <v>159</v>
      </c>
      <c r="R2244" s="37" t="s">
        <v>160</v>
      </c>
      <c r="S2244" s="37" t="s">
        <v>912</v>
      </c>
      <c r="T2244" s="37" t="s">
        <v>911</v>
      </c>
      <c r="U2244" s="1" t="e">
        <f>VLOOKUP(T2244,[2]VAT!$A:$D,1,0)</f>
        <v>#N/A</v>
      </c>
      <c r="V2244" s="37" t="s">
        <v>2</v>
      </c>
      <c r="W2244" s="37" t="s">
        <v>2</v>
      </c>
      <c r="X2244" t="e">
        <f>VLOOKUP(T2244,[3]رکوردها!$A:$B,2,0)</f>
        <v>#N/A</v>
      </c>
      <c r="Y2244" t="e">
        <f>VLOOKUP(T2244,[3]رکوردها!$A:$D,4,0)</f>
        <v>#N/A</v>
      </c>
      <c r="Z2244" t="e">
        <f>VLOOKUP(T2244,[3]رکوردها!$A:$C,3,0)</f>
        <v>#N/A</v>
      </c>
      <c r="AA2244" t="e">
        <f>VLOOKUP(T2244,[3]رکوردها!$A:$F,6,0)</f>
        <v>#N/A</v>
      </c>
      <c r="AB2244" t="e">
        <f>VLOOKUP(T2244,[3]رکوردها!$A:$E,5,0)</f>
        <v>#N/A</v>
      </c>
    </row>
    <row r="2245" spans="1:28" s="41" customFormat="1" hidden="1" x14ac:dyDescent="0.2">
      <c r="A2245" s="36">
        <v>179134</v>
      </c>
      <c r="B2245" s="36">
        <v>1328</v>
      </c>
      <c r="C2245" s="36">
        <v>1867</v>
      </c>
      <c r="D2245" s="39" t="s">
        <v>5178</v>
      </c>
      <c r="E2245" s="39"/>
      <c r="F2245" s="37" t="s">
        <v>171</v>
      </c>
      <c r="G2245" s="37" t="s">
        <v>959</v>
      </c>
      <c r="H2245" s="38">
        <v>3286293</v>
      </c>
      <c r="I2245" s="38">
        <v>0</v>
      </c>
      <c r="J2245" s="38">
        <f t="shared" si="35"/>
        <v>3286293</v>
      </c>
      <c r="K2245" s="38"/>
      <c r="L2245" s="49"/>
      <c r="M2245" s="37" t="s">
        <v>63</v>
      </c>
      <c r="N2245" s="37" t="s">
        <v>64</v>
      </c>
      <c r="O2245" s="37" t="s">
        <v>157</v>
      </c>
      <c r="P2245" s="37" t="s">
        <v>158</v>
      </c>
      <c r="Q2245" s="37" t="s">
        <v>159</v>
      </c>
      <c r="R2245" s="37" t="s">
        <v>160</v>
      </c>
      <c r="S2245" s="37" t="s">
        <v>912</v>
      </c>
      <c r="T2245" s="37" t="s">
        <v>911</v>
      </c>
      <c r="U2245" s="1" t="e">
        <f>VLOOKUP(T2245,[2]VAT!$A:$D,1,0)</f>
        <v>#N/A</v>
      </c>
      <c r="V2245" s="37" t="s">
        <v>2</v>
      </c>
      <c r="W2245" s="37" t="s">
        <v>2</v>
      </c>
      <c r="X2245" t="e">
        <f>VLOOKUP(T2245,[3]رکوردها!$A:$B,2,0)</f>
        <v>#N/A</v>
      </c>
      <c r="Y2245" t="e">
        <f>VLOOKUP(T2245,[3]رکوردها!$A:$D,4,0)</f>
        <v>#N/A</v>
      </c>
      <c r="Z2245" t="e">
        <f>VLOOKUP(T2245,[3]رکوردها!$A:$C,3,0)</f>
        <v>#N/A</v>
      </c>
      <c r="AA2245" t="e">
        <f>VLOOKUP(T2245,[3]رکوردها!$A:$F,6,0)</f>
        <v>#N/A</v>
      </c>
      <c r="AB2245" t="e">
        <f>VLOOKUP(T2245,[3]رکوردها!$A:$E,5,0)</f>
        <v>#N/A</v>
      </c>
    </row>
    <row r="2246" spans="1:28" s="41" customFormat="1" hidden="1" x14ac:dyDescent="0.2">
      <c r="A2246" s="36">
        <v>179135</v>
      </c>
      <c r="B2246" s="36">
        <v>1328</v>
      </c>
      <c r="C2246" s="36">
        <v>1867</v>
      </c>
      <c r="D2246" s="39" t="s">
        <v>5178</v>
      </c>
      <c r="E2246" s="39"/>
      <c r="F2246" s="37" t="s">
        <v>171</v>
      </c>
      <c r="G2246" s="37" t="s">
        <v>959</v>
      </c>
      <c r="H2246" s="38">
        <v>3286293</v>
      </c>
      <c r="I2246" s="38">
        <v>0</v>
      </c>
      <c r="J2246" s="38">
        <f t="shared" si="35"/>
        <v>3286293</v>
      </c>
      <c r="K2246" s="38"/>
      <c r="L2246" s="49"/>
      <c r="M2246" s="37" t="s">
        <v>63</v>
      </c>
      <c r="N2246" s="37" t="s">
        <v>64</v>
      </c>
      <c r="O2246" s="37" t="s">
        <v>157</v>
      </c>
      <c r="P2246" s="37" t="s">
        <v>158</v>
      </c>
      <c r="Q2246" s="37" t="s">
        <v>159</v>
      </c>
      <c r="R2246" s="37" t="s">
        <v>160</v>
      </c>
      <c r="S2246" s="37" t="s">
        <v>912</v>
      </c>
      <c r="T2246" s="37" t="s">
        <v>911</v>
      </c>
      <c r="U2246" s="1" t="e">
        <f>VLOOKUP(T2246,[2]VAT!$A:$D,1,0)</f>
        <v>#N/A</v>
      </c>
      <c r="V2246" s="37" t="s">
        <v>2</v>
      </c>
      <c r="W2246" s="37" t="s">
        <v>2</v>
      </c>
      <c r="X2246" t="e">
        <f>VLOOKUP(T2246,[3]رکوردها!$A:$B,2,0)</f>
        <v>#N/A</v>
      </c>
      <c r="Y2246" t="e">
        <f>VLOOKUP(T2246,[3]رکوردها!$A:$D,4,0)</f>
        <v>#N/A</v>
      </c>
      <c r="Z2246" t="e">
        <f>VLOOKUP(T2246,[3]رکوردها!$A:$C,3,0)</f>
        <v>#N/A</v>
      </c>
      <c r="AA2246" t="e">
        <f>VLOOKUP(T2246,[3]رکوردها!$A:$F,6,0)</f>
        <v>#N/A</v>
      </c>
      <c r="AB2246" t="e">
        <f>VLOOKUP(T2246,[3]رکوردها!$A:$E,5,0)</f>
        <v>#N/A</v>
      </c>
    </row>
    <row r="2247" spans="1:28" s="41" customFormat="1" hidden="1" x14ac:dyDescent="0.2">
      <c r="A2247" s="36">
        <v>179136</v>
      </c>
      <c r="B2247" s="36">
        <v>1328</v>
      </c>
      <c r="C2247" s="36">
        <v>1867</v>
      </c>
      <c r="D2247" s="39" t="s">
        <v>5178</v>
      </c>
      <c r="E2247" s="39"/>
      <c r="F2247" s="37" t="s">
        <v>171</v>
      </c>
      <c r="G2247" s="37" t="s">
        <v>959</v>
      </c>
      <c r="H2247" s="38">
        <v>3286293</v>
      </c>
      <c r="I2247" s="38">
        <v>0</v>
      </c>
      <c r="J2247" s="38">
        <f t="shared" si="35"/>
        <v>3286293</v>
      </c>
      <c r="K2247" s="38"/>
      <c r="L2247" s="49"/>
      <c r="M2247" s="37" t="s">
        <v>63</v>
      </c>
      <c r="N2247" s="37" t="s">
        <v>64</v>
      </c>
      <c r="O2247" s="37" t="s">
        <v>157</v>
      </c>
      <c r="P2247" s="37" t="s">
        <v>158</v>
      </c>
      <c r="Q2247" s="37" t="s">
        <v>159</v>
      </c>
      <c r="R2247" s="37" t="s">
        <v>160</v>
      </c>
      <c r="S2247" s="37" t="s">
        <v>912</v>
      </c>
      <c r="T2247" s="37" t="s">
        <v>911</v>
      </c>
      <c r="U2247" s="1" t="e">
        <f>VLOOKUP(T2247,[2]VAT!$A:$D,1,0)</f>
        <v>#N/A</v>
      </c>
      <c r="V2247" s="37" t="s">
        <v>2</v>
      </c>
      <c r="W2247" s="37" t="s">
        <v>2</v>
      </c>
      <c r="X2247" t="e">
        <f>VLOOKUP(T2247,[3]رکوردها!$A:$B,2,0)</f>
        <v>#N/A</v>
      </c>
      <c r="Y2247" t="e">
        <f>VLOOKUP(T2247,[3]رکوردها!$A:$D,4,0)</f>
        <v>#N/A</v>
      </c>
      <c r="Z2247" t="e">
        <f>VLOOKUP(T2247,[3]رکوردها!$A:$C,3,0)</f>
        <v>#N/A</v>
      </c>
      <c r="AA2247" t="e">
        <f>VLOOKUP(T2247,[3]رکوردها!$A:$F,6,0)</f>
        <v>#N/A</v>
      </c>
      <c r="AB2247" t="e">
        <f>VLOOKUP(T2247,[3]رکوردها!$A:$E,5,0)</f>
        <v>#N/A</v>
      </c>
    </row>
    <row r="2248" spans="1:28" s="41" customFormat="1" hidden="1" x14ac:dyDescent="0.2">
      <c r="A2248" s="36">
        <v>179137</v>
      </c>
      <c r="B2248" s="36">
        <v>1328</v>
      </c>
      <c r="C2248" s="36">
        <v>1867</v>
      </c>
      <c r="D2248" s="39" t="s">
        <v>5178</v>
      </c>
      <c r="E2248" s="39"/>
      <c r="F2248" s="37" t="s">
        <v>171</v>
      </c>
      <c r="G2248" s="37" t="s">
        <v>959</v>
      </c>
      <c r="H2248" s="38">
        <v>3286293</v>
      </c>
      <c r="I2248" s="38">
        <v>0</v>
      </c>
      <c r="J2248" s="38">
        <f t="shared" si="35"/>
        <v>3286293</v>
      </c>
      <c r="K2248" s="38"/>
      <c r="L2248" s="49"/>
      <c r="M2248" s="37" t="s">
        <v>63</v>
      </c>
      <c r="N2248" s="37" t="s">
        <v>64</v>
      </c>
      <c r="O2248" s="37" t="s">
        <v>157</v>
      </c>
      <c r="P2248" s="37" t="s">
        <v>158</v>
      </c>
      <c r="Q2248" s="37" t="s">
        <v>159</v>
      </c>
      <c r="R2248" s="37" t="s">
        <v>160</v>
      </c>
      <c r="S2248" s="37" t="s">
        <v>912</v>
      </c>
      <c r="T2248" s="37" t="s">
        <v>911</v>
      </c>
      <c r="U2248" s="1" t="e">
        <f>VLOOKUP(T2248,[2]VAT!$A:$D,1,0)</f>
        <v>#N/A</v>
      </c>
      <c r="V2248" s="37" t="s">
        <v>2</v>
      </c>
      <c r="W2248" s="37" t="s">
        <v>2</v>
      </c>
      <c r="X2248" t="e">
        <f>VLOOKUP(T2248,[3]رکوردها!$A:$B,2,0)</f>
        <v>#N/A</v>
      </c>
      <c r="Y2248" t="e">
        <f>VLOOKUP(T2248,[3]رکوردها!$A:$D,4,0)</f>
        <v>#N/A</v>
      </c>
      <c r="Z2248" t="e">
        <f>VLOOKUP(T2248,[3]رکوردها!$A:$C,3,0)</f>
        <v>#N/A</v>
      </c>
      <c r="AA2248" t="e">
        <f>VLOOKUP(T2248,[3]رکوردها!$A:$F,6,0)</f>
        <v>#N/A</v>
      </c>
      <c r="AB2248" t="e">
        <f>VLOOKUP(T2248,[3]رکوردها!$A:$E,5,0)</f>
        <v>#N/A</v>
      </c>
    </row>
    <row r="2249" spans="1:28" s="41" customFormat="1" hidden="1" x14ac:dyDescent="0.2">
      <c r="A2249" s="36">
        <v>179138</v>
      </c>
      <c r="B2249" s="36">
        <v>1328</v>
      </c>
      <c r="C2249" s="36">
        <v>1867</v>
      </c>
      <c r="D2249" s="39" t="s">
        <v>5178</v>
      </c>
      <c r="E2249" s="39"/>
      <c r="F2249" s="37" t="s">
        <v>171</v>
      </c>
      <c r="G2249" s="37" t="s">
        <v>959</v>
      </c>
      <c r="H2249" s="38">
        <v>3286293</v>
      </c>
      <c r="I2249" s="38">
        <v>0</v>
      </c>
      <c r="J2249" s="38">
        <f t="shared" si="35"/>
        <v>3286293</v>
      </c>
      <c r="K2249" s="38"/>
      <c r="L2249" s="49"/>
      <c r="M2249" s="37" t="s">
        <v>63</v>
      </c>
      <c r="N2249" s="37" t="s">
        <v>64</v>
      </c>
      <c r="O2249" s="37" t="s">
        <v>157</v>
      </c>
      <c r="P2249" s="37" t="s">
        <v>158</v>
      </c>
      <c r="Q2249" s="37" t="s">
        <v>159</v>
      </c>
      <c r="R2249" s="37" t="s">
        <v>160</v>
      </c>
      <c r="S2249" s="37" t="s">
        <v>912</v>
      </c>
      <c r="T2249" s="37" t="s">
        <v>911</v>
      </c>
      <c r="U2249" s="1" t="e">
        <f>VLOOKUP(T2249,[2]VAT!$A:$D,1,0)</f>
        <v>#N/A</v>
      </c>
      <c r="V2249" s="37" t="s">
        <v>2</v>
      </c>
      <c r="W2249" s="37" t="s">
        <v>2</v>
      </c>
      <c r="X2249" t="e">
        <f>VLOOKUP(T2249,[3]رکوردها!$A:$B,2,0)</f>
        <v>#N/A</v>
      </c>
      <c r="Y2249" t="e">
        <f>VLOOKUP(T2249,[3]رکوردها!$A:$D,4,0)</f>
        <v>#N/A</v>
      </c>
      <c r="Z2249" t="e">
        <f>VLOOKUP(T2249,[3]رکوردها!$A:$C,3,0)</f>
        <v>#N/A</v>
      </c>
      <c r="AA2249" t="e">
        <f>VLOOKUP(T2249,[3]رکوردها!$A:$F,6,0)</f>
        <v>#N/A</v>
      </c>
      <c r="AB2249" t="e">
        <f>VLOOKUP(T2249,[3]رکوردها!$A:$E,5,0)</f>
        <v>#N/A</v>
      </c>
    </row>
    <row r="2250" spans="1:28" s="41" customFormat="1" hidden="1" x14ac:dyDescent="0.2">
      <c r="A2250" s="36">
        <v>179139</v>
      </c>
      <c r="B2250" s="36">
        <v>1328</v>
      </c>
      <c r="C2250" s="36">
        <v>1867</v>
      </c>
      <c r="D2250" s="39" t="s">
        <v>5178</v>
      </c>
      <c r="E2250" s="39"/>
      <c r="F2250" s="37" t="s">
        <v>171</v>
      </c>
      <c r="G2250" s="37" t="s">
        <v>959</v>
      </c>
      <c r="H2250" s="38">
        <v>3286293</v>
      </c>
      <c r="I2250" s="38">
        <v>0</v>
      </c>
      <c r="J2250" s="38">
        <f t="shared" si="35"/>
        <v>3286293</v>
      </c>
      <c r="K2250" s="38"/>
      <c r="L2250" s="49"/>
      <c r="M2250" s="37" t="s">
        <v>63</v>
      </c>
      <c r="N2250" s="37" t="s">
        <v>64</v>
      </c>
      <c r="O2250" s="37" t="s">
        <v>157</v>
      </c>
      <c r="P2250" s="37" t="s">
        <v>158</v>
      </c>
      <c r="Q2250" s="37" t="s">
        <v>159</v>
      </c>
      <c r="R2250" s="37" t="s">
        <v>160</v>
      </c>
      <c r="S2250" s="37" t="s">
        <v>912</v>
      </c>
      <c r="T2250" s="37" t="s">
        <v>911</v>
      </c>
      <c r="U2250" s="1" t="e">
        <f>VLOOKUP(T2250,[2]VAT!$A:$D,1,0)</f>
        <v>#N/A</v>
      </c>
      <c r="V2250" s="37" t="s">
        <v>2</v>
      </c>
      <c r="W2250" s="37" t="s">
        <v>2</v>
      </c>
      <c r="X2250" t="e">
        <f>VLOOKUP(T2250,[3]رکوردها!$A:$B,2,0)</f>
        <v>#N/A</v>
      </c>
      <c r="Y2250" t="e">
        <f>VLOOKUP(T2250,[3]رکوردها!$A:$D,4,0)</f>
        <v>#N/A</v>
      </c>
      <c r="Z2250" t="e">
        <f>VLOOKUP(T2250,[3]رکوردها!$A:$C,3,0)</f>
        <v>#N/A</v>
      </c>
      <c r="AA2250" t="e">
        <f>VLOOKUP(T2250,[3]رکوردها!$A:$F,6,0)</f>
        <v>#N/A</v>
      </c>
      <c r="AB2250" t="e">
        <f>VLOOKUP(T2250,[3]رکوردها!$A:$E,5,0)</f>
        <v>#N/A</v>
      </c>
    </row>
    <row r="2251" spans="1:28" s="41" customFormat="1" hidden="1" x14ac:dyDescent="0.2">
      <c r="A2251" s="36">
        <v>179140</v>
      </c>
      <c r="B2251" s="36">
        <v>1328</v>
      </c>
      <c r="C2251" s="36">
        <v>1867</v>
      </c>
      <c r="D2251" s="39" t="s">
        <v>5178</v>
      </c>
      <c r="E2251" s="39"/>
      <c r="F2251" s="37" t="s">
        <v>171</v>
      </c>
      <c r="G2251" s="37" t="s">
        <v>959</v>
      </c>
      <c r="H2251" s="38">
        <v>3286293</v>
      </c>
      <c r="I2251" s="38">
        <v>0</v>
      </c>
      <c r="J2251" s="38">
        <f t="shared" ref="J2251:J2314" si="36">H2251-I2251</f>
        <v>3286293</v>
      </c>
      <c r="K2251" s="38"/>
      <c r="L2251" s="49"/>
      <c r="M2251" s="37" t="s">
        <v>63</v>
      </c>
      <c r="N2251" s="37" t="s">
        <v>64</v>
      </c>
      <c r="O2251" s="37" t="s">
        <v>157</v>
      </c>
      <c r="P2251" s="37" t="s">
        <v>158</v>
      </c>
      <c r="Q2251" s="37" t="s">
        <v>159</v>
      </c>
      <c r="R2251" s="37" t="s">
        <v>160</v>
      </c>
      <c r="S2251" s="37" t="s">
        <v>912</v>
      </c>
      <c r="T2251" s="37" t="s">
        <v>911</v>
      </c>
      <c r="U2251" s="1" t="e">
        <f>VLOOKUP(T2251,[2]VAT!$A:$D,1,0)</f>
        <v>#N/A</v>
      </c>
      <c r="V2251" s="37" t="s">
        <v>2</v>
      </c>
      <c r="W2251" s="37" t="s">
        <v>2</v>
      </c>
      <c r="X2251" t="e">
        <f>VLOOKUP(T2251,[3]رکوردها!$A:$B,2,0)</f>
        <v>#N/A</v>
      </c>
      <c r="Y2251" t="e">
        <f>VLOOKUP(T2251,[3]رکوردها!$A:$D,4,0)</f>
        <v>#N/A</v>
      </c>
      <c r="Z2251" t="e">
        <f>VLOOKUP(T2251,[3]رکوردها!$A:$C,3,0)</f>
        <v>#N/A</v>
      </c>
      <c r="AA2251" t="e">
        <f>VLOOKUP(T2251,[3]رکوردها!$A:$F,6,0)</f>
        <v>#N/A</v>
      </c>
      <c r="AB2251" t="e">
        <f>VLOOKUP(T2251,[3]رکوردها!$A:$E,5,0)</f>
        <v>#N/A</v>
      </c>
    </row>
    <row r="2252" spans="1:28" s="41" customFormat="1" hidden="1" x14ac:dyDescent="0.2">
      <c r="A2252" s="36">
        <v>179141</v>
      </c>
      <c r="B2252" s="36">
        <v>1328</v>
      </c>
      <c r="C2252" s="36">
        <v>1867</v>
      </c>
      <c r="D2252" s="39" t="s">
        <v>5178</v>
      </c>
      <c r="E2252" s="39"/>
      <c r="F2252" s="37" t="s">
        <v>171</v>
      </c>
      <c r="G2252" s="37" t="s">
        <v>959</v>
      </c>
      <c r="H2252" s="38">
        <v>3286293</v>
      </c>
      <c r="I2252" s="38">
        <v>0</v>
      </c>
      <c r="J2252" s="38">
        <f t="shared" si="36"/>
        <v>3286293</v>
      </c>
      <c r="K2252" s="38"/>
      <c r="L2252" s="49"/>
      <c r="M2252" s="37" t="s">
        <v>63</v>
      </c>
      <c r="N2252" s="37" t="s">
        <v>64</v>
      </c>
      <c r="O2252" s="37" t="s">
        <v>157</v>
      </c>
      <c r="P2252" s="37" t="s">
        <v>158</v>
      </c>
      <c r="Q2252" s="37" t="s">
        <v>159</v>
      </c>
      <c r="R2252" s="37" t="s">
        <v>160</v>
      </c>
      <c r="S2252" s="37" t="s">
        <v>912</v>
      </c>
      <c r="T2252" s="37" t="s">
        <v>911</v>
      </c>
      <c r="U2252" s="1" t="e">
        <f>VLOOKUP(T2252,[2]VAT!$A:$D,1,0)</f>
        <v>#N/A</v>
      </c>
      <c r="V2252" s="37" t="s">
        <v>2</v>
      </c>
      <c r="W2252" s="37" t="s">
        <v>2</v>
      </c>
      <c r="X2252" t="e">
        <f>VLOOKUP(T2252,[3]رکوردها!$A:$B,2,0)</f>
        <v>#N/A</v>
      </c>
      <c r="Y2252" t="e">
        <f>VLOOKUP(T2252,[3]رکوردها!$A:$D,4,0)</f>
        <v>#N/A</v>
      </c>
      <c r="Z2252" t="e">
        <f>VLOOKUP(T2252,[3]رکوردها!$A:$C,3,0)</f>
        <v>#N/A</v>
      </c>
      <c r="AA2252" t="e">
        <f>VLOOKUP(T2252,[3]رکوردها!$A:$F,6,0)</f>
        <v>#N/A</v>
      </c>
      <c r="AB2252" t="e">
        <f>VLOOKUP(T2252,[3]رکوردها!$A:$E,5,0)</f>
        <v>#N/A</v>
      </c>
    </row>
    <row r="2253" spans="1:28" s="41" customFormat="1" hidden="1" x14ac:dyDescent="0.2">
      <c r="A2253" s="36">
        <v>179142</v>
      </c>
      <c r="B2253" s="36">
        <v>1328</v>
      </c>
      <c r="C2253" s="36">
        <v>1867</v>
      </c>
      <c r="D2253" s="39" t="s">
        <v>5178</v>
      </c>
      <c r="E2253" s="39"/>
      <c r="F2253" s="37" t="s">
        <v>171</v>
      </c>
      <c r="G2253" s="37" t="s">
        <v>959</v>
      </c>
      <c r="H2253" s="38">
        <v>3286293</v>
      </c>
      <c r="I2253" s="38">
        <v>0</v>
      </c>
      <c r="J2253" s="38">
        <f t="shared" si="36"/>
        <v>3286293</v>
      </c>
      <c r="K2253" s="38"/>
      <c r="L2253" s="49"/>
      <c r="M2253" s="37" t="s">
        <v>63</v>
      </c>
      <c r="N2253" s="37" t="s">
        <v>64</v>
      </c>
      <c r="O2253" s="37" t="s">
        <v>157</v>
      </c>
      <c r="P2253" s="37" t="s">
        <v>158</v>
      </c>
      <c r="Q2253" s="37" t="s">
        <v>159</v>
      </c>
      <c r="R2253" s="37" t="s">
        <v>160</v>
      </c>
      <c r="S2253" s="37" t="s">
        <v>912</v>
      </c>
      <c r="T2253" s="37" t="s">
        <v>911</v>
      </c>
      <c r="U2253" s="1" t="e">
        <f>VLOOKUP(T2253,[2]VAT!$A:$D,1,0)</f>
        <v>#N/A</v>
      </c>
      <c r="V2253" s="37" t="s">
        <v>2</v>
      </c>
      <c r="W2253" s="37" t="s">
        <v>2</v>
      </c>
      <c r="X2253" t="e">
        <f>VLOOKUP(T2253,[3]رکوردها!$A:$B,2,0)</f>
        <v>#N/A</v>
      </c>
      <c r="Y2253" t="e">
        <f>VLOOKUP(T2253,[3]رکوردها!$A:$D,4,0)</f>
        <v>#N/A</v>
      </c>
      <c r="Z2253" t="e">
        <f>VLOOKUP(T2253,[3]رکوردها!$A:$C,3,0)</f>
        <v>#N/A</v>
      </c>
      <c r="AA2253" t="e">
        <f>VLOOKUP(T2253,[3]رکوردها!$A:$F,6,0)</f>
        <v>#N/A</v>
      </c>
      <c r="AB2253" t="e">
        <f>VLOOKUP(T2253,[3]رکوردها!$A:$E,5,0)</f>
        <v>#N/A</v>
      </c>
    </row>
    <row r="2254" spans="1:28" s="41" customFormat="1" hidden="1" x14ac:dyDescent="0.2">
      <c r="A2254" s="36">
        <v>179143</v>
      </c>
      <c r="B2254" s="36">
        <v>1328</v>
      </c>
      <c r="C2254" s="36">
        <v>1867</v>
      </c>
      <c r="D2254" s="39" t="s">
        <v>5178</v>
      </c>
      <c r="E2254" s="39"/>
      <c r="F2254" s="37" t="s">
        <v>171</v>
      </c>
      <c r="G2254" s="37" t="s">
        <v>959</v>
      </c>
      <c r="H2254" s="38">
        <v>3286293</v>
      </c>
      <c r="I2254" s="38">
        <v>0</v>
      </c>
      <c r="J2254" s="38">
        <f t="shared" si="36"/>
        <v>3286293</v>
      </c>
      <c r="K2254" s="38"/>
      <c r="L2254" s="49"/>
      <c r="M2254" s="37" t="s">
        <v>63</v>
      </c>
      <c r="N2254" s="37" t="s">
        <v>64</v>
      </c>
      <c r="O2254" s="37" t="s">
        <v>157</v>
      </c>
      <c r="P2254" s="37" t="s">
        <v>158</v>
      </c>
      <c r="Q2254" s="37" t="s">
        <v>159</v>
      </c>
      <c r="R2254" s="37" t="s">
        <v>160</v>
      </c>
      <c r="S2254" s="37" t="s">
        <v>912</v>
      </c>
      <c r="T2254" s="37" t="s">
        <v>911</v>
      </c>
      <c r="U2254" s="1" t="e">
        <f>VLOOKUP(T2254,[2]VAT!$A:$D,1,0)</f>
        <v>#N/A</v>
      </c>
      <c r="V2254" s="37" t="s">
        <v>2</v>
      </c>
      <c r="W2254" s="37" t="s">
        <v>2</v>
      </c>
      <c r="X2254" t="e">
        <f>VLOOKUP(T2254,[3]رکوردها!$A:$B,2,0)</f>
        <v>#N/A</v>
      </c>
      <c r="Y2254" t="e">
        <f>VLOOKUP(T2254,[3]رکوردها!$A:$D,4,0)</f>
        <v>#N/A</v>
      </c>
      <c r="Z2254" t="e">
        <f>VLOOKUP(T2254,[3]رکوردها!$A:$C,3,0)</f>
        <v>#N/A</v>
      </c>
      <c r="AA2254" t="e">
        <f>VLOOKUP(T2254,[3]رکوردها!$A:$F,6,0)</f>
        <v>#N/A</v>
      </c>
      <c r="AB2254" t="e">
        <f>VLOOKUP(T2254,[3]رکوردها!$A:$E,5,0)</f>
        <v>#N/A</v>
      </c>
    </row>
    <row r="2255" spans="1:28" s="41" customFormat="1" hidden="1" x14ac:dyDescent="0.2">
      <c r="A2255" s="36">
        <v>179144</v>
      </c>
      <c r="B2255" s="36">
        <v>1328</v>
      </c>
      <c r="C2255" s="36">
        <v>1867</v>
      </c>
      <c r="D2255" s="39" t="s">
        <v>5178</v>
      </c>
      <c r="E2255" s="39"/>
      <c r="F2255" s="37" t="s">
        <v>171</v>
      </c>
      <c r="G2255" s="37" t="s">
        <v>1087</v>
      </c>
      <c r="H2255" s="38">
        <v>3286293</v>
      </c>
      <c r="I2255" s="38">
        <v>0</v>
      </c>
      <c r="J2255" s="38">
        <f t="shared" si="36"/>
        <v>3286293</v>
      </c>
      <c r="K2255" s="38"/>
      <c r="L2255" s="49"/>
      <c r="M2255" s="37" t="s">
        <v>63</v>
      </c>
      <c r="N2255" s="37" t="s">
        <v>64</v>
      </c>
      <c r="O2255" s="37" t="s">
        <v>157</v>
      </c>
      <c r="P2255" s="37" t="s">
        <v>158</v>
      </c>
      <c r="Q2255" s="37" t="s">
        <v>159</v>
      </c>
      <c r="R2255" s="37" t="s">
        <v>160</v>
      </c>
      <c r="S2255" s="37" t="s">
        <v>912</v>
      </c>
      <c r="T2255" s="37" t="s">
        <v>911</v>
      </c>
      <c r="U2255" s="1" t="e">
        <f>VLOOKUP(T2255,[2]VAT!$A:$D,1,0)</f>
        <v>#N/A</v>
      </c>
      <c r="V2255" s="37" t="s">
        <v>2</v>
      </c>
      <c r="W2255" s="37" t="s">
        <v>2</v>
      </c>
      <c r="X2255" t="e">
        <f>VLOOKUP(T2255,[3]رکوردها!$A:$B,2,0)</f>
        <v>#N/A</v>
      </c>
      <c r="Y2255" t="e">
        <f>VLOOKUP(T2255,[3]رکوردها!$A:$D,4,0)</f>
        <v>#N/A</v>
      </c>
      <c r="Z2255" t="e">
        <f>VLOOKUP(T2255,[3]رکوردها!$A:$C,3,0)</f>
        <v>#N/A</v>
      </c>
      <c r="AA2255" t="e">
        <f>VLOOKUP(T2255,[3]رکوردها!$A:$F,6,0)</f>
        <v>#N/A</v>
      </c>
      <c r="AB2255" t="e">
        <f>VLOOKUP(T2255,[3]رکوردها!$A:$E,5,0)</f>
        <v>#N/A</v>
      </c>
    </row>
    <row r="2256" spans="1:28" s="41" customFormat="1" hidden="1" x14ac:dyDescent="0.2">
      <c r="A2256" s="36">
        <v>179145</v>
      </c>
      <c r="B2256" s="36">
        <v>1328</v>
      </c>
      <c r="C2256" s="36">
        <v>1867</v>
      </c>
      <c r="D2256" s="39" t="s">
        <v>5178</v>
      </c>
      <c r="E2256" s="39"/>
      <c r="F2256" s="37" t="s">
        <v>171</v>
      </c>
      <c r="G2256" s="37" t="s">
        <v>1087</v>
      </c>
      <c r="H2256" s="38">
        <v>3286293</v>
      </c>
      <c r="I2256" s="38">
        <v>0</v>
      </c>
      <c r="J2256" s="38">
        <f t="shared" si="36"/>
        <v>3286293</v>
      </c>
      <c r="K2256" s="38"/>
      <c r="L2256" s="49"/>
      <c r="M2256" s="37" t="s">
        <v>63</v>
      </c>
      <c r="N2256" s="37" t="s">
        <v>64</v>
      </c>
      <c r="O2256" s="37" t="s">
        <v>157</v>
      </c>
      <c r="P2256" s="37" t="s">
        <v>158</v>
      </c>
      <c r="Q2256" s="37" t="s">
        <v>159</v>
      </c>
      <c r="R2256" s="37" t="s">
        <v>160</v>
      </c>
      <c r="S2256" s="37" t="s">
        <v>912</v>
      </c>
      <c r="T2256" s="37" t="s">
        <v>911</v>
      </c>
      <c r="U2256" s="1" t="e">
        <f>VLOOKUP(T2256,[2]VAT!$A:$D,1,0)</f>
        <v>#N/A</v>
      </c>
      <c r="V2256" s="37" t="s">
        <v>2</v>
      </c>
      <c r="W2256" s="37" t="s">
        <v>2</v>
      </c>
      <c r="X2256" t="e">
        <f>VLOOKUP(T2256,[3]رکوردها!$A:$B,2,0)</f>
        <v>#N/A</v>
      </c>
      <c r="Y2256" t="e">
        <f>VLOOKUP(T2256,[3]رکوردها!$A:$D,4,0)</f>
        <v>#N/A</v>
      </c>
      <c r="Z2256" t="e">
        <f>VLOOKUP(T2256,[3]رکوردها!$A:$C,3,0)</f>
        <v>#N/A</v>
      </c>
      <c r="AA2256" t="e">
        <f>VLOOKUP(T2256,[3]رکوردها!$A:$F,6,0)</f>
        <v>#N/A</v>
      </c>
      <c r="AB2256" t="e">
        <f>VLOOKUP(T2256,[3]رکوردها!$A:$E,5,0)</f>
        <v>#N/A</v>
      </c>
    </row>
    <row r="2257" spans="1:28" s="41" customFormat="1" hidden="1" x14ac:dyDescent="0.2">
      <c r="A2257" s="36">
        <v>179146</v>
      </c>
      <c r="B2257" s="36">
        <v>1328</v>
      </c>
      <c r="C2257" s="36">
        <v>1867</v>
      </c>
      <c r="D2257" s="39" t="s">
        <v>5178</v>
      </c>
      <c r="E2257" s="39"/>
      <c r="F2257" s="37" t="s">
        <v>171</v>
      </c>
      <c r="G2257" s="37" t="s">
        <v>1087</v>
      </c>
      <c r="H2257" s="38">
        <v>3286293</v>
      </c>
      <c r="I2257" s="38">
        <v>0</v>
      </c>
      <c r="J2257" s="38">
        <f t="shared" si="36"/>
        <v>3286293</v>
      </c>
      <c r="K2257" s="38"/>
      <c r="L2257" s="49"/>
      <c r="M2257" s="37" t="s">
        <v>63</v>
      </c>
      <c r="N2257" s="37" t="s">
        <v>64</v>
      </c>
      <c r="O2257" s="37" t="s">
        <v>157</v>
      </c>
      <c r="P2257" s="37" t="s">
        <v>158</v>
      </c>
      <c r="Q2257" s="37" t="s">
        <v>159</v>
      </c>
      <c r="R2257" s="37" t="s">
        <v>160</v>
      </c>
      <c r="S2257" s="37" t="s">
        <v>912</v>
      </c>
      <c r="T2257" s="37" t="s">
        <v>911</v>
      </c>
      <c r="U2257" s="1" t="e">
        <f>VLOOKUP(T2257,[2]VAT!$A:$D,1,0)</f>
        <v>#N/A</v>
      </c>
      <c r="V2257" s="37" t="s">
        <v>2</v>
      </c>
      <c r="W2257" s="37" t="s">
        <v>2</v>
      </c>
      <c r="X2257" t="e">
        <f>VLOOKUP(T2257,[3]رکوردها!$A:$B,2,0)</f>
        <v>#N/A</v>
      </c>
      <c r="Y2257" t="e">
        <f>VLOOKUP(T2257,[3]رکوردها!$A:$D,4,0)</f>
        <v>#N/A</v>
      </c>
      <c r="Z2257" t="e">
        <f>VLOOKUP(T2257,[3]رکوردها!$A:$C,3,0)</f>
        <v>#N/A</v>
      </c>
      <c r="AA2257" t="e">
        <f>VLOOKUP(T2257,[3]رکوردها!$A:$F,6,0)</f>
        <v>#N/A</v>
      </c>
      <c r="AB2257" t="e">
        <f>VLOOKUP(T2257,[3]رکوردها!$A:$E,5,0)</f>
        <v>#N/A</v>
      </c>
    </row>
    <row r="2258" spans="1:28" s="41" customFormat="1" hidden="1" x14ac:dyDescent="0.2">
      <c r="A2258" s="36">
        <v>179147</v>
      </c>
      <c r="B2258" s="36">
        <v>1328</v>
      </c>
      <c r="C2258" s="36">
        <v>1867</v>
      </c>
      <c r="D2258" s="39" t="s">
        <v>5178</v>
      </c>
      <c r="E2258" s="39"/>
      <c r="F2258" s="37" t="s">
        <v>171</v>
      </c>
      <c r="G2258" s="37" t="s">
        <v>1087</v>
      </c>
      <c r="H2258" s="38">
        <v>3286293</v>
      </c>
      <c r="I2258" s="38">
        <v>0</v>
      </c>
      <c r="J2258" s="38">
        <f t="shared" si="36"/>
        <v>3286293</v>
      </c>
      <c r="K2258" s="38"/>
      <c r="L2258" s="49"/>
      <c r="M2258" s="37" t="s">
        <v>63</v>
      </c>
      <c r="N2258" s="37" t="s">
        <v>64</v>
      </c>
      <c r="O2258" s="37" t="s">
        <v>157</v>
      </c>
      <c r="P2258" s="37" t="s">
        <v>158</v>
      </c>
      <c r="Q2258" s="37" t="s">
        <v>159</v>
      </c>
      <c r="R2258" s="37" t="s">
        <v>160</v>
      </c>
      <c r="S2258" s="37" t="s">
        <v>912</v>
      </c>
      <c r="T2258" s="37" t="s">
        <v>911</v>
      </c>
      <c r="U2258" s="1" t="e">
        <f>VLOOKUP(T2258,[2]VAT!$A:$D,1,0)</f>
        <v>#N/A</v>
      </c>
      <c r="V2258" s="37" t="s">
        <v>2</v>
      </c>
      <c r="W2258" s="37" t="s">
        <v>2</v>
      </c>
      <c r="X2258" t="e">
        <f>VLOOKUP(T2258,[3]رکوردها!$A:$B,2,0)</f>
        <v>#N/A</v>
      </c>
      <c r="Y2258" t="e">
        <f>VLOOKUP(T2258,[3]رکوردها!$A:$D,4,0)</f>
        <v>#N/A</v>
      </c>
      <c r="Z2258" t="e">
        <f>VLOOKUP(T2258,[3]رکوردها!$A:$C,3,0)</f>
        <v>#N/A</v>
      </c>
      <c r="AA2258" t="e">
        <f>VLOOKUP(T2258,[3]رکوردها!$A:$F,6,0)</f>
        <v>#N/A</v>
      </c>
      <c r="AB2258" t="e">
        <f>VLOOKUP(T2258,[3]رکوردها!$A:$E,5,0)</f>
        <v>#N/A</v>
      </c>
    </row>
    <row r="2259" spans="1:28" s="41" customFormat="1" hidden="1" x14ac:dyDescent="0.2">
      <c r="A2259" s="36">
        <v>179148</v>
      </c>
      <c r="B2259" s="36">
        <v>1328</v>
      </c>
      <c r="C2259" s="36">
        <v>1867</v>
      </c>
      <c r="D2259" s="39" t="s">
        <v>5178</v>
      </c>
      <c r="E2259" s="39"/>
      <c r="F2259" s="37" t="s">
        <v>171</v>
      </c>
      <c r="G2259" s="37" t="s">
        <v>1087</v>
      </c>
      <c r="H2259" s="38">
        <v>3286293</v>
      </c>
      <c r="I2259" s="38">
        <v>0</v>
      </c>
      <c r="J2259" s="38">
        <f t="shared" si="36"/>
        <v>3286293</v>
      </c>
      <c r="K2259" s="38"/>
      <c r="L2259" s="49"/>
      <c r="M2259" s="37" t="s">
        <v>63</v>
      </c>
      <c r="N2259" s="37" t="s">
        <v>64</v>
      </c>
      <c r="O2259" s="37" t="s">
        <v>157</v>
      </c>
      <c r="P2259" s="37" t="s">
        <v>158</v>
      </c>
      <c r="Q2259" s="37" t="s">
        <v>159</v>
      </c>
      <c r="R2259" s="37" t="s">
        <v>160</v>
      </c>
      <c r="S2259" s="37" t="s">
        <v>912</v>
      </c>
      <c r="T2259" s="37" t="s">
        <v>911</v>
      </c>
      <c r="U2259" s="1" t="e">
        <f>VLOOKUP(T2259,[2]VAT!$A:$D,1,0)</f>
        <v>#N/A</v>
      </c>
      <c r="V2259" s="37" t="s">
        <v>2</v>
      </c>
      <c r="W2259" s="37" t="s">
        <v>2</v>
      </c>
      <c r="X2259" t="e">
        <f>VLOOKUP(T2259,[3]رکوردها!$A:$B,2,0)</f>
        <v>#N/A</v>
      </c>
      <c r="Y2259" t="e">
        <f>VLOOKUP(T2259,[3]رکوردها!$A:$D,4,0)</f>
        <v>#N/A</v>
      </c>
      <c r="Z2259" t="e">
        <f>VLOOKUP(T2259,[3]رکوردها!$A:$C,3,0)</f>
        <v>#N/A</v>
      </c>
      <c r="AA2259" t="e">
        <f>VLOOKUP(T2259,[3]رکوردها!$A:$F,6,0)</f>
        <v>#N/A</v>
      </c>
      <c r="AB2259" t="e">
        <f>VLOOKUP(T2259,[3]رکوردها!$A:$E,5,0)</f>
        <v>#N/A</v>
      </c>
    </row>
    <row r="2260" spans="1:28" s="41" customFormat="1" hidden="1" x14ac:dyDescent="0.2">
      <c r="A2260" s="36">
        <v>179149</v>
      </c>
      <c r="B2260" s="36">
        <v>1328</v>
      </c>
      <c r="C2260" s="36">
        <v>1867</v>
      </c>
      <c r="D2260" s="39" t="s">
        <v>5178</v>
      </c>
      <c r="E2260" s="39"/>
      <c r="F2260" s="37" t="s">
        <v>171</v>
      </c>
      <c r="G2260" s="37" t="s">
        <v>1087</v>
      </c>
      <c r="H2260" s="38">
        <v>3286293</v>
      </c>
      <c r="I2260" s="38">
        <v>0</v>
      </c>
      <c r="J2260" s="38">
        <f t="shared" si="36"/>
        <v>3286293</v>
      </c>
      <c r="K2260" s="38"/>
      <c r="L2260" s="49"/>
      <c r="M2260" s="37" t="s">
        <v>63</v>
      </c>
      <c r="N2260" s="37" t="s">
        <v>64</v>
      </c>
      <c r="O2260" s="37" t="s">
        <v>157</v>
      </c>
      <c r="P2260" s="37" t="s">
        <v>158</v>
      </c>
      <c r="Q2260" s="37" t="s">
        <v>159</v>
      </c>
      <c r="R2260" s="37" t="s">
        <v>160</v>
      </c>
      <c r="S2260" s="37" t="s">
        <v>912</v>
      </c>
      <c r="T2260" s="37" t="s">
        <v>911</v>
      </c>
      <c r="U2260" s="1" t="e">
        <f>VLOOKUP(T2260,[2]VAT!$A:$D,1,0)</f>
        <v>#N/A</v>
      </c>
      <c r="V2260" s="37" t="s">
        <v>2</v>
      </c>
      <c r="W2260" s="37" t="s">
        <v>2</v>
      </c>
      <c r="X2260" t="e">
        <f>VLOOKUP(T2260,[3]رکوردها!$A:$B,2,0)</f>
        <v>#N/A</v>
      </c>
      <c r="Y2260" t="e">
        <f>VLOOKUP(T2260,[3]رکوردها!$A:$D,4,0)</f>
        <v>#N/A</v>
      </c>
      <c r="Z2260" t="e">
        <f>VLOOKUP(T2260,[3]رکوردها!$A:$C,3,0)</f>
        <v>#N/A</v>
      </c>
      <c r="AA2260" t="e">
        <f>VLOOKUP(T2260,[3]رکوردها!$A:$F,6,0)</f>
        <v>#N/A</v>
      </c>
      <c r="AB2260" t="e">
        <f>VLOOKUP(T2260,[3]رکوردها!$A:$E,5,0)</f>
        <v>#N/A</v>
      </c>
    </row>
    <row r="2261" spans="1:28" s="41" customFormat="1" hidden="1" x14ac:dyDescent="0.2">
      <c r="A2261" s="36">
        <v>179150</v>
      </c>
      <c r="B2261" s="36">
        <v>1328</v>
      </c>
      <c r="C2261" s="36">
        <v>1867</v>
      </c>
      <c r="D2261" s="39" t="s">
        <v>5178</v>
      </c>
      <c r="E2261" s="39"/>
      <c r="F2261" s="37" t="s">
        <v>171</v>
      </c>
      <c r="G2261" s="37" t="s">
        <v>959</v>
      </c>
      <c r="H2261" s="38">
        <v>3286293</v>
      </c>
      <c r="I2261" s="38">
        <v>0</v>
      </c>
      <c r="J2261" s="38">
        <f t="shared" si="36"/>
        <v>3286293</v>
      </c>
      <c r="K2261" s="38"/>
      <c r="L2261" s="49"/>
      <c r="M2261" s="37" t="s">
        <v>63</v>
      </c>
      <c r="N2261" s="37" t="s">
        <v>64</v>
      </c>
      <c r="O2261" s="37" t="s">
        <v>157</v>
      </c>
      <c r="P2261" s="37" t="s">
        <v>158</v>
      </c>
      <c r="Q2261" s="37" t="s">
        <v>159</v>
      </c>
      <c r="R2261" s="37" t="s">
        <v>160</v>
      </c>
      <c r="S2261" s="37" t="s">
        <v>912</v>
      </c>
      <c r="T2261" s="37" t="s">
        <v>911</v>
      </c>
      <c r="U2261" s="1" t="e">
        <f>VLOOKUP(T2261,[2]VAT!$A:$D,1,0)</f>
        <v>#N/A</v>
      </c>
      <c r="V2261" s="37" t="s">
        <v>2</v>
      </c>
      <c r="W2261" s="37" t="s">
        <v>2</v>
      </c>
      <c r="X2261" t="e">
        <f>VLOOKUP(T2261,[3]رکوردها!$A:$B,2,0)</f>
        <v>#N/A</v>
      </c>
      <c r="Y2261" t="e">
        <f>VLOOKUP(T2261,[3]رکوردها!$A:$D,4,0)</f>
        <v>#N/A</v>
      </c>
      <c r="Z2261" t="e">
        <f>VLOOKUP(T2261,[3]رکوردها!$A:$C,3,0)</f>
        <v>#N/A</v>
      </c>
      <c r="AA2261" t="e">
        <f>VLOOKUP(T2261,[3]رکوردها!$A:$F,6,0)</f>
        <v>#N/A</v>
      </c>
      <c r="AB2261" t="e">
        <f>VLOOKUP(T2261,[3]رکوردها!$A:$E,5,0)</f>
        <v>#N/A</v>
      </c>
    </row>
    <row r="2262" spans="1:28" s="41" customFormat="1" hidden="1" x14ac:dyDescent="0.2">
      <c r="A2262" s="36">
        <v>179151</v>
      </c>
      <c r="B2262" s="36">
        <v>1328</v>
      </c>
      <c r="C2262" s="36">
        <v>1867</v>
      </c>
      <c r="D2262" s="39" t="s">
        <v>5178</v>
      </c>
      <c r="E2262" s="39"/>
      <c r="F2262" s="37" t="s">
        <v>171</v>
      </c>
      <c r="G2262" s="37" t="s">
        <v>959</v>
      </c>
      <c r="H2262" s="38">
        <v>3286293</v>
      </c>
      <c r="I2262" s="38">
        <v>0</v>
      </c>
      <c r="J2262" s="38">
        <f t="shared" si="36"/>
        <v>3286293</v>
      </c>
      <c r="K2262" s="38"/>
      <c r="L2262" s="49"/>
      <c r="M2262" s="37" t="s">
        <v>63</v>
      </c>
      <c r="N2262" s="37" t="s">
        <v>64</v>
      </c>
      <c r="O2262" s="37" t="s">
        <v>157</v>
      </c>
      <c r="P2262" s="37" t="s">
        <v>158</v>
      </c>
      <c r="Q2262" s="37" t="s">
        <v>159</v>
      </c>
      <c r="R2262" s="37" t="s">
        <v>160</v>
      </c>
      <c r="S2262" s="37" t="s">
        <v>912</v>
      </c>
      <c r="T2262" s="37" t="s">
        <v>911</v>
      </c>
      <c r="U2262" s="1" t="e">
        <f>VLOOKUP(T2262,[2]VAT!$A:$D,1,0)</f>
        <v>#N/A</v>
      </c>
      <c r="V2262" s="37" t="s">
        <v>2</v>
      </c>
      <c r="W2262" s="37" t="s">
        <v>2</v>
      </c>
      <c r="X2262" t="e">
        <f>VLOOKUP(T2262,[3]رکوردها!$A:$B,2,0)</f>
        <v>#N/A</v>
      </c>
      <c r="Y2262" t="e">
        <f>VLOOKUP(T2262,[3]رکوردها!$A:$D,4,0)</f>
        <v>#N/A</v>
      </c>
      <c r="Z2262" t="e">
        <f>VLOOKUP(T2262,[3]رکوردها!$A:$C,3,0)</f>
        <v>#N/A</v>
      </c>
      <c r="AA2262" t="e">
        <f>VLOOKUP(T2262,[3]رکوردها!$A:$F,6,0)</f>
        <v>#N/A</v>
      </c>
      <c r="AB2262" t="e">
        <f>VLOOKUP(T2262,[3]رکوردها!$A:$E,5,0)</f>
        <v>#N/A</v>
      </c>
    </row>
    <row r="2263" spans="1:28" s="41" customFormat="1" hidden="1" x14ac:dyDescent="0.2">
      <c r="A2263" s="36">
        <v>179152</v>
      </c>
      <c r="B2263" s="36">
        <v>1328</v>
      </c>
      <c r="C2263" s="36">
        <v>1867</v>
      </c>
      <c r="D2263" s="39" t="s">
        <v>5178</v>
      </c>
      <c r="E2263" s="39"/>
      <c r="F2263" s="37" t="s">
        <v>171</v>
      </c>
      <c r="G2263" s="37" t="s">
        <v>959</v>
      </c>
      <c r="H2263" s="38">
        <v>3286293</v>
      </c>
      <c r="I2263" s="38">
        <v>0</v>
      </c>
      <c r="J2263" s="38">
        <f t="shared" si="36"/>
        <v>3286293</v>
      </c>
      <c r="K2263" s="38"/>
      <c r="L2263" s="49"/>
      <c r="M2263" s="37" t="s">
        <v>63</v>
      </c>
      <c r="N2263" s="37" t="s">
        <v>64</v>
      </c>
      <c r="O2263" s="37" t="s">
        <v>157</v>
      </c>
      <c r="P2263" s="37" t="s">
        <v>158</v>
      </c>
      <c r="Q2263" s="37" t="s">
        <v>159</v>
      </c>
      <c r="R2263" s="37" t="s">
        <v>160</v>
      </c>
      <c r="S2263" s="37" t="s">
        <v>912</v>
      </c>
      <c r="T2263" s="37" t="s">
        <v>911</v>
      </c>
      <c r="U2263" s="1" t="e">
        <f>VLOOKUP(T2263,[2]VAT!$A:$D,1,0)</f>
        <v>#N/A</v>
      </c>
      <c r="V2263" s="37" t="s">
        <v>2</v>
      </c>
      <c r="W2263" s="37" t="s">
        <v>2</v>
      </c>
      <c r="X2263" t="e">
        <f>VLOOKUP(T2263,[3]رکوردها!$A:$B,2,0)</f>
        <v>#N/A</v>
      </c>
      <c r="Y2263" t="e">
        <f>VLOOKUP(T2263,[3]رکوردها!$A:$D,4,0)</f>
        <v>#N/A</v>
      </c>
      <c r="Z2263" t="e">
        <f>VLOOKUP(T2263,[3]رکوردها!$A:$C,3,0)</f>
        <v>#N/A</v>
      </c>
      <c r="AA2263" t="e">
        <f>VLOOKUP(T2263,[3]رکوردها!$A:$F,6,0)</f>
        <v>#N/A</v>
      </c>
      <c r="AB2263" t="e">
        <f>VLOOKUP(T2263,[3]رکوردها!$A:$E,5,0)</f>
        <v>#N/A</v>
      </c>
    </row>
    <row r="2264" spans="1:28" s="41" customFormat="1" hidden="1" x14ac:dyDescent="0.2">
      <c r="A2264" s="36">
        <v>179153</v>
      </c>
      <c r="B2264" s="36">
        <v>1328</v>
      </c>
      <c r="C2264" s="36">
        <v>1867</v>
      </c>
      <c r="D2264" s="39" t="s">
        <v>5178</v>
      </c>
      <c r="E2264" s="39"/>
      <c r="F2264" s="37" t="s">
        <v>171</v>
      </c>
      <c r="G2264" s="37" t="s">
        <v>959</v>
      </c>
      <c r="H2264" s="38">
        <v>3286293</v>
      </c>
      <c r="I2264" s="38">
        <v>0</v>
      </c>
      <c r="J2264" s="38">
        <f t="shared" si="36"/>
        <v>3286293</v>
      </c>
      <c r="K2264" s="38"/>
      <c r="L2264" s="49"/>
      <c r="M2264" s="37" t="s">
        <v>63</v>
      </c>
      <c r="N2264" s="37" t="s">
        <v>64</v>
      </c>
      <c r="O2264" s="37" t="s">
        <v>157</v>
      </c>
      <c r="P2264" s="37" t="s">
        <v>158</v>
      </c>
      <c r="Q2264" s="37" t="s">
        <v>159</v>
      </c>
      <c r="R2264" s="37" t="s">
        <v>160</v>
      </c>
      <c r="S2264" s="37" t="s">
        <v>912</v>
      </c>
      <c r="T2264" s="37" t="s">
        <v>911</v>
      </c>
      <c r="U2264" s="1" t="e">
        <f>VLOOKUP(T2264,[2]VAT!$A:$D,1,0)</f>
        <v>#N/A</v>
      </c>
      <c r="V2264" s="37" t="s">
        <v>2</v>
      </c>
      <c r="W2264" s="37" t="s">
        <v>2</v>
      </c>
      <c r="X2264" t="e">
        <f>VLOOKUP(T2264,[3]رکوردها!$A:$B,2,0)</f>
        <v>#N/A</v>
      </c>
      <c r="Y2264" t="e">
        <f>VLOOKUP(T2264,[3]رکوردها!$A:$D,4,0)</f>
        <v>#N/A</v>
      </c>
      <c r="Z2264" t="e">
        <f>VLOOKUP(T2264,[3]رکوردها!$A:$C,3,0)</f>
        <v>#N/A</v>
      </c>
      <c r="AA2264" t="e">
        <f>VLOOKUP(T2264,[3]رکوردها!$A:$F,6,0)</f>
        <v>#N/A</v>
      </c>
      <c r="AB2264" t="e">
        <f>VLOOKUP(T2264,[3]رکوردها!$A:$E,5,0)</f>
        <v>#N/A</v>
      </c>
    </row>
    <row r="2265" spans="1:28" s="41" customFormat="1" hidden="1" x14ac:dyDescent="0.2">
      <c r="A2265" s="36">
        <v>179154</v>
      </c>
      <c r="B2265" s="36">
        <v>1328</v>
      </c>
      <c r="C2265" s="36">
        <v>1867</v>
      </c>
      <c r="D2265" s="39" t="s">
        <v>5178</v>
      </c>
      <c r="E2265" s="39"/>
      <c r="F2265" s="37" t="s">
        <v>171</v>
      </c>
      <c r="G2265" s="37" t="s">
        <v>959</v>
      </c>
      <c r="H2265" s="38">
        <v>3286293</v>
      </c>
      <c r="I2265" s="38">
        <v>0</v>
      </c>
      <c r="J2265" s="38">
        <f t="shared" si="36"/>
        <v>3286293</v>
      </c>
      <c r="K2265" s="38"/>
      <c r="L2265" s="49"/>
      <c r="M2265" s="37" t="s">
        <v>63</v>
      </c>
      <c r="N2265" s="37" t="s">
        <v>64</v>
      </c>
      <c r="O2265" s="37" t="s">
        <v>157</v>
      </c>
      <c r="P2265" s="37" t="s">
        <v>158</v>
      </c>
      <c r="Q2265" s="37" t="s">
        <v>159</v>
      </c>
      <c r="R2265" s="37" t="s">
        <v>160</v>
      </c>
      <c r="S2265" s="37" t="s">
        <v>912</v>
      </c>
      <c r="T2265" s="37" t="s">
        <v>911</v>
      </c>
      <c r="U2265" s="1" t="e">
        <f>VLOOKUP(T2265,[2]VAT!$A:$D,1,0)</f>
        <v>#N/A</v>
      </c>
      <c r="V2265" s="37" t="s">
        <v>2</v>
      </c>
      <c r="W2265" s="37" t="s">
        <v>2</v>
      </c>
      <c r="X2265" t="e">
        <f>VLOOKUP(T2265,[3]رکوردها!$A:$B,2,0)</f>
        <v>#N/A</v>
      </c>
      <c r="Y2265" t="e">
        <f>VLOOKUP(T2265,[3]رکوردها!$A:$D,4,0)</f>
        <v>#N/A</v>
      </c>
      <c r="Z2265" t="e">
        <f>VLOOKUP(T2265,[3]رکوردها!$A:$C,3,0)</f>
        <v>#N/A</v>
      </c>
      <c r="AA2265" t="e">
        <f>VLOOKUP(T2265,[3]رکوردها!$A:$F,6,0)</f>
        <v>#N/A</v>
      </c>
      <c r="AB2265" t="e">
        <f>VLOOKUP(T2265,[3]رکوردها!$A:$E,5,0)</f>
        <v>#N/A</v>
      </c>
    </row>
    <row r="2266" spans="1:28" s="41" customFormat="1" hidden="1" x14ac:dyDescent="0.2">
      <c r="A2266" s="36">
        <v>179155</v>
      </c>
      <c r="B2266" s="36">
        <v>1328</v>
      </c>
      <c r="C2266" s="36">
        <v>1867</v>
      </c>
      <c r="D2266" s="39" t="s">
        <v>5178</v>
      </c>
      <c r="E2266" s="39"/>
      <c r="F2266" s="37" t="s">
        <v>171</v>
      </c>
      <c r="G2266" s="37" t="s">
        <v>959</v>
      </c>
      <c r="H2266" s="38">
        <v>3286293</v>
      </c>
      <c r="I2266" s="38">
        <v>0</v>
      </c>
      <c r="J2266" s="38">
        <f t="shared" si="36"/>
        <v>3286293</v>
      </c>
      <c r="K2266" s="38"/>
      <c r="L2266" s="49"/>
      <c r="M2266" s="37" t="s">
        <v>63</v>
      </c>
      <c r="N2266" s="37" t="s">
        <v>64</v>
      </c>
      <c r="O2266" s="37" t="s">
        <v>157</v>
      </c>
      <c r="P2266" s="37" t="s">
        <v>158</v>
      </c>
      <c r="Q2266" s="37" t="s">
        <v>159</v>
      </c>
      <c r="R2266" s="37" t="s">
        <v>160</v>
      </c>
      <c r="S2266" s="37" t="s">
        <v>912</v>
      </c>
      <c r="T2266" s="37" t="s">
        <v>911</v>
      </c>
      <c r="U2266" s="1" t="e">
        <f>VLOOKUP(T2266,[2]VAT!$A:$D,1,0)</f>
        <v>#N/A</v>
      </c>
      <c r="V2266" s="37" t="s">
        <v>2</v>
      </c>
      <c r="W2266" s="37" t="s">
        <v>2</v>
      </c>
      <c r="X2266" t="e">
        <f>VLOOKUP(T2266,[3]رکوردها!$A:$B,2,0)</f>
        <v>#N/A</v>
      </c>
      <c r="Y2266" t="e">
        <f>VLOOKUP(T2266,[3]رکوردها!$A:$D,4,0)</f>
        <v>#N/A</v>
      </c>
      <c r="Z2266" t="e">
        <f>VLOOKUP(T2266,[3]رکوردها!$A:$C,3,0)</f>
        <v>#N/A</v>
      </c>
      <c r="AA2266" t="e">
        <f>VLOOKUP(T2266,[3]رکوردها!$A:$F,6,0)</f>
        <v>#N/A</v>
      </c>
      <c r="AB2266" t="e">
        <f>VLOOKUP(T2266,[3]رکوردها!$A:$E,5,0)</f>
        <v>#N/A</v>
      </c>
    </row>
    <row r="2267" spans="1:28" s="41" customFormat="1" hidden="1" x14ac:dyDescent="0.2">
      <c r="A2267" s="36">
        <v>179156</v>
      </c>
      <c r="B2267" s="36">
        <v>1328</v>
      </c>
      <c r="C2267" s="36">
        <v>1867</v>
      </c>
      <c r="D2267" s="39" t="s">
        <v>5178</v>
      </c>
      <c r="E2267" s="39"/>
      <c r="F2267" s="37" t="s">
        <v>171</v>
      </c>
      <c r="G2267" s="37" t="s">
        <v>959</v>
      </c>
      <c r="H2267" s="38">
        <v>3286293</v>
      </c>
      <c r="I2267" s="38">
        <v>0</v>
      </c>
      <c r="J2267" s="38">
        <f t="shared" si="36"/>
        <v>3286293</v>
      </c>
      <c r="K2267" s="38"/>
      <c r="L2267" s="49"/>
      <c r="M2267" s="37" t="s">
        <v>63</v>
      </c>
      <c r="N2267" s="37" t="s">
        <v>64</v>
      </c>
      <c r="O2267" s="37" t="s">
        <v>157</v>
      </c>
      <c r="P2267" s="37" t="s">
        <v>158</v>
      </c>
      <c r="Q2267" s="37" t="s">
        <v>159</v>
      </c>
      <c r="R2267" s="37" t="s">
        <v>160</v>
      </c>
      <c r="S2267" s="37" t="s">
        <v>912</v>
      </c>
      <c r="T2267" s="37" t="s">
        <v>911</v>
      </c>
      <c r="U2267" s="1" t="e">
        <f>VLOOKUP(T2267,[2]VAT!$A:$D,1,0)</f>
        <v>#N/A</v>
      </c>
      <c r="V2267" s="37" t="s">
        <v>2</v>
      </c>
      <c r="W2267" s="37" t="s">
        <v>2</v>
      </c>
      <c r="X2267" t="e">
        <f>VLOOKUP(T2267,[3]رکوردها!$A:$B,2,0)</f>
        <v>#N/A</v>
      </c>
      <c r="Y2267" t="e">
        <f>VLOOKUP(T2267,[3]رکوردها!$A:$D,4,0)</f>
        <v>#N/A</v>
      </c>
      <c r="Z2267" t="e">
        <f>VLOOKUP(T2267,[3]رکوردها!$A:$C,3,0)</f>
        <v>#N/A</v>
      </c>
      <c r="AA2267" t="e">
        <f>VLOOKUP(T2267,[3]رکوردها!$A:$F,6,0)</f>
        <v>#N/A</v>
      </c>
      <c r="AB2267" t="e">
        <f>VLOOKUP(T2267,[3]رکوردها!$A:$E,5,0)</f>
        <v>#N/A</v>
      </c>
    </row>
    <row r="2268" spans="1:28" s="41" customFormat="1" hidden="1" x14ac:dyDescent="0.2">
      <c r="A2268" s="36">
        <v>179157</v>
      </c>
      <c r="B2268" s="36">
        <v>1328</v>
      </c>
      <c r="C2268" s="36">
        <v>1867</v>
      </c>
      <c r="D2268" s="39" t="s">
        <v>5178</v>
      </c>
      <c r="E2268" s="39"/>
      <c r="F2268" s="37" t="s">
        <v>171</v>
      </c>
      <c r="G2268" s="37" t="s">
        <v>959</v>
      </c>
      <c r="H2268" s="38">
        <v>3286293</v>
      </c>
      <c r="I2268" s="38">
        <v>0</v>
      </c>
      <c r="J2268" s="38">
        <f t="shared" si="36"/>
        <v>3286293</v>
      </c>
      <c r="K2268" s="38"/>
      <c r="L2268" s="49"/>
      <c r="M2268" s="37" t="s">
        <v>63</v>
      </c>
      <c r="N2268" s="37" t="s">
        <v>64</v>
      </c>
      <c r="O2268" s="37" t="s">
        <v>157</v>
      </c>
      <c r="P2268" s="37" t="s">
        <v>158</v>
      </c>
      <c r="Q2268" s="37" t="s">
        <v>159</v>
      </c>
      <c r="R2268" s="37" t="s">
        <v>160</v>
      </c>
      <c r="S2268" s="37" t="s">
        <v>912</v>
      </c>
      <c r="T2268" s="37" t="s">
        <v>911</v>
      </c>
      <c r="U2268" s="1" t="e">
        <f>VLOOKUP(T2268,[2]VAT!$A:$D,1,0)</f>
        <v>#N/A</v>
      </c>
      <c r="V2268" s="37" t="s">
        <v>2</v>
      </c>
      <c r="W2268" s="37" t="s">
        <v>2</v>
      </c>
      <c r="X2268" t="e">
        <f>VLOOKUP(T2268,[3]رکوردها!$A:$B,2,0)</f>
        <v>#N/A</v>
      </c>
      <c r="Y2268" t="e">
        <f>VLOOKUP(T2268,[3]رکوردها!$A:$D,4,0)</f>
        <v>#N/A</v>
      </c>
      <c r="Z2268" t="e">
        <f>VLOOKUP(T2268,[3]رکوردها!$A:$C,3,0)</f>
        <v>#N/A</v>
      </c>
      <c r="AA2268" t="e">
        <f>VLOOKUP(T2268,[3]رکوردها!$A:$F,6,0)</f>
        <v>#N/A</v>
      </c>
      <c r="AB2268" t="e">
        <f>VLOOKUP(T2268,[3]رکوردها!$A:$E,5,0)</f>
        <v>#N/A</v>
      </c>
    </row>
    <row r="2269" spans="1:28" s="41" customFormat="1" hidden="1" x14ac:dyDescent="0.2">
      <c r="A2269" s="36">
        <v>179158</v>
      </c>
      <c r="B2269" s="36">
        <v>1328</v>
      </c>
      <c r="C2269" s="36">
        <v>1867</v>
      </c>
      <c r="D2269" s="39" t="s">
        <v>5178</v>
      </c>
      <c r="E2269" s="39"/>
      <c r="F2269" s="37" t="s">
        <v>171</v>
      </c>
      <c r="G2269" s="37" t="s">
        <v>959</v>
      </c>
      <c r="H2269" s="38">
        <v>3286293</v>
      </c>
      <c r="I2269" s="38">
        <v>0</v>
      </c>
      <c r="J2269" s="38">
        <f t="shared" si="36"/>
        <v>3286293</v>
      </c>
      <c r="K2269" s="38"/>
      <c r="L2269" s="49"/>
      <c r="M2269" s="37" t="s">
        <v>63</v>
      </c>
      <c r="N2269" s="37" t="s">
        <v>64</v>
      </c>
      <c r="O2269" s="37" t="s">
        <v>157</v>
      </c>
      <c r="P2269" s="37" t="s">
        <v>158</v>
      </c>
      <c r="Q2269" s="37" t="s">
        <v>159</v>
      </c>
      <c r="R2269" s="37" t="s">
        <v>160</v>
      </c>
      <c r="S2269" s="37" t="s">
        <v>912</v>
      </c>
      <c r="T2269" s="37" t="s">
        <v>911</v>
      </c>
      <c r="U2269" s="1" t="e">
        <f>VLOOKUP(T2269,[2]VAT!$A:$D,1,0)</f>
        <v>#N/A</v>
      </c>
      <c r="V2269" s="37" t="s">
        <v>2</v>
      </c>
      <c r="W2269" s="37" t="s">
        <v>2</v>
      </c>
      <c r="X2269" t="e">
        <f>VLOOKUP(T2269,[3]رکوردها!$A:$B,2,0)</f>
        <v>#N/A</v>
      </c>
      <c r="Y2269" t="e">
        <f>VLOOKUP(T2269,[3]رکوردها!$A:$D,4,0)</f>
        <v>#N/A</v>
      </c>
      <c r="Z2269" t="e">
        <f>VLOOKUP(T2269,[3]رکوردها!$A:$C,3,0)</f>
        <v>#N/A</v>
      </c>
      <c r="AA2269" t="e">
        <f>VLOOKUP(T2269,[3]رکوردها!$A:$F,6,0)</f>
        <v>#N/A</v>
      </c>
      <c r="AB2269" t="e">
        <f>VLOOKUP(T2269,[3]رکوردها!$A:$E,5,0)</f>
        <v>#N/A</v>
      </c>
    </row>
    <row r="2270" spans="1:28" s="41" customFormat="1" hidden="1" x14ac:dyDescent="0.2">
      <c r="A2270" s="36">
        <v>179159</v>
      </c>
      <c r="B2270" s="36">
        <v>1328</v>
      </c>
      <c r="C2270" s="36">
        <v>1867</v>
      </c>
      <c r="D2270" s="39" t="s">
        <v>5178</v>
      </c>
      <c r="E2270" s="39"/>
      <c r="F2270" s="37" t="s">
        <v>171</v>
      </c>
      <c r="G2270" s="37" t="s">
        <v>959</v>
      </c>
      <c r="H2270" s="38">
        <v>3286293</v>
      </c>
      <c r="I2270" s="38">
        <v>0</v>
      </c>
      <c r="J2270" s="38">
        <f t="shared" si="36"/>
        <v>3286293</v>
      </c>
      <c r="K2270" s="38"/>
      <c r="L2270" s="49"/>
      <c r="M2270" s="37" t="s">
        <v>63</v>
      </c>
      <c r="N2270" s="37" t="s">
        <v>64</v>
      </c>
      <c r="O2270" s="37" t="s">
        <v>157</v>
      </c>
      <c r="P2270" s="37" t="s">
        <v>158</v>
      </c>
      <c r="Q2270" s="37" t="s">
        <v>159</v>
      </c>
      <c r="R2270" s="37" t="s">
        <v>160</v>
      </c>
      <c r="S2270" s="37" t="s">
        <v>912</v>
      </c>
      <c r="T2270" s="37" t="s">
        <v>911</v>
      </c>
      <c r="U2270" s="1" t="e">
        <f>VLOOKUP(T2270,[2]VAT!$A:$D,1,0)</f>
        <v>#N/A</v>
      </c>
      <c r="V2270" s="37" t="s">
        <v>2</v>
      </c>
      <c r="W2270" s="37" t="s">
        <v>2</v>
      </c>
      <c r="X2270" t="e">
        <f>VLOOKUP(T2270,[3]رکوردها!$A:$B,2,0)</f>
        <v>#N/A</v>
      </c>
      <c r="Y2270" t="e">
        <f>VLOOKUP(T2270,[3]رکوردها!$A:$D,4,0)</f>
        <v>#N/A</v>
      </c>
      <c r="Z2270" t="e">
        <f>VLOOKUP(T2270,[3]رکوردها!$A:$C,3,0)</f>
        <v>#N/A</v>
      </c>
      <c r="AA2270" t="e">
        <f>VLOOKUP(T2270,[3]رکوردها!$A:$F,6,0)</f>
        <v>#N/A</v>
      </c>
      <c r="AB2270" t="e">
        <f>VLOOKUP(T2270,[3]رکوردها!$A:$E,5,0)</f>
        <v>#N/A</v>
      </c>
    </row>
    <row r="2271" spans="1:28" s="41" customFormat="1" hidden="1" x14ac:dyDescent="0.2">
      <c r="A2271" s="36">
        <v>179160</v>
      </c>
      <c r="B2271" s="36">
        <v>1328</v>
      </c>
      <c r="C2271" s="36">
        <v>1867</v>
      </c>
      <c r="D2271" s="39" t="s">
        <v>5178</v>
      </c>
      <c r="E2271" s="39"/>
      <c r="F2271" s="37" t="s">
        <v>171</v>
      </c>
      <c r="G2271" s="37" t="s">
        <v>959</v>
      </c>
      <c r="H2271" s="38">
        <v>3286293</v>
      </c>
      <c r="I2271" s="38">
        <v>0</v>
      </c>
      <c r="J2271" s="38">
        <f t="shared" si="36"/>
        <v>3286293</v>
      </c>
      <c r="K2271" s="38"/>
      <c r="L2271" s="49"/>
      <c r="M2271" s="37" t="s">
        <v>63</v>
      </c>
      <c r="N2271" s="37" t="s">
        <v>64</v>
      </c>
      <c r="O2271" s="37" t="s">
        <v>157</v>
      </c>
      <c r="P2271" s="37" t="s">
        <v>158</v>
      </c>
      <c r="Q2271" s="37" t="s">
        <v>159</v>
      </c>
      <c r="R2271" s="37" t="s">
        <v>160</v>
      </c>
      <c r="S2271" s="37" t="s">
        <v>912</v>
      </c>
      <c r="T2271" s="37" t="s">
        <v>911</v>
      </c>
      <c r="U2271" s="1" t="e">
        <f>VLOOKUP(T2271,[2]VAT!$A:$D,1,0)</f>
        <v>#N/A</v>
      </c>
      <c r="V2271" s="37" t="s">
        <v>2</v>
      </c>
      <c r="W2271" s="37" t="s">
        <v>2</v>
      </c>
      <c r="X2271" t="e">
        <f>VLOOKUP(T2271,[3]رکوردها!$A:$B,2,0)</f>
        <v>#N/A</v>
      </c>
      <c r="Y2271" t="e">
        <f>VLOOKUP(T2271,[3]رکوردها!$A:$D,4,0)</f>
        <v>#N/A</v>
      </c>
      <c r="Z2271" t="e">
        <f>VLOOKUP(T2271,[3]رکوردها!$A:$C,3,0)</f>
        <v>#N/A</v>
      </c>
      <c r="AA2271" t="e">
        <f>VLOOKUP(T2271,[3]رکوردها!$A:$F,6,0)</f>
        <v>#N/A</v>
      </c>
      <c r="AB2271" t="e">
        <f>VLOOKUP(T2271,[3]رکوردها!$A:$E,5,0)</f>
        <v>#N/A</v>
      </c>
    </row>
    <row r="2272" spans="1:28" s="41" customFormat="1" hidden="1" x14ac:dyDescent="0.2">
      <c r="A2272" s="36">
        <v>179161</v>
      </c>
      <c r="B2272" s="36">
        <v>1328</v>
      </c>
      <c r="C2272" s="36">
        <v>1867</v>
      </c>
      <c r="D2272" s="39" t="s">
        <v>5178</v>
      </c>
      <c r="E2272" s="39"/>
      <c r="F2272" s="37" t="s">
        <v>171</v>
      </c>
      <c r="G2272" s="37" t="s">
        <v>959</v>
      </c>
      <c r="H2272" s="38">
        <v>3286293</v>
      </c>
      <c r="I2272" s="38">
        <v>0</v>
      </c>
      <c r="J2272" s="38">
        <f t="shared" si="36"/>
        <v>3286293</v>
      </c>
      <c r="K2272" s="38"/>
      <c r="L2272" s="49"/>
      <c r="M2272" s="37" t="s">
        <v>63</v>
      </c>
      <c r="N2272" s="37" t="s">
        <v>64</v>
      </c>
      <c r="O2272" s="37" t="s">
        <v>157</v>
      </c>
      <c r="P2272" s="37" t="s">
        <v>158</v>
      </c>
      <c r="Q2272" s="37" t="s">
        <v>159</v>
      </c>
      <c r="R2272" s="37" t="s">
        <v>160</v>
      </c>
      <c r="S2272" s="37" t="s">
        <v>912</v>
      </c>
      <c r="T2272" s="37" t="s">
        <v>911</v>
      </c>
      <c r="U2272" s="1" t="e">
        <f>VLOOKUP(T2272,[2]VAT!$A:$D,1,0)</f>
        <v>#N/A</v>
      </c>
      <c r="V2272" s="37" t="s">
        <v>2</v>
      </c>
      <c r="W2272" s="37" t="s">
        <v>2</v>
      </c>
      <c r="X2272" t="e">
        <f>VLOOKUP(T2272,[3]رکوردها!$A:$B,2,0)</f>
        <v>#N/A</v>
      </c>
      <c r="Y2272" t="e">
        <f>VLOOKUP(T2272,[3]رکوردها!$A:$D,4,0)</f>
        <v>#N/A</v>
      </c>
      <c r="Z2272" t="e">
        <f>VLOOKUP(T2272,[3]رکوردها!$A:$C,3,0)</f>
        <v>#N/A</v>
      </c>
      <c r="AA2272" t="e">
        <f>VLOOKUP(T2272,[3]رکوردها!$A:$F,6,0)</f>
        <v>#N/A</v>
      </c>
      <c r="AB2272" t="e">
        <f>VLOOKUP(T2272,[3]رکوردها!$A:$E,5,0)</f>
        <v>#N/A</v>
      </c>
    </row>
    <row r="2273" spans="1:28" s="41" customFormat="1" hidden="1" x14ac:dyDescent="0.2">
      <c r="A2273" s="36">
        <v>179162</v>
      </c>
      <c r="B2273" s="36">
        <v>1328</v>
      </c>
      <c r="C2273" s="36">
        <v>1867</v>
      </c>
      <c r="D2273" s="39" t="s">
        <v>5178</v>
      </c>
      <c r="E2273" s="39"/>
      <c r="F2273" s="37" t="s">
        <v>171</v>
      </c>
      <c r="G2273" s="37" t="s">
        <v>959</v>
      </c>
      <c r="H2273" s="38">
        <v>3286293</v>
      </c>
      <c r="I2273" s="38">
        <v>0</v>
      </c>
      <c r="J2273" s="38">
        <f t="shared" si="36"/>
        <v>3286293</v>
      </c>
      <c r="K2273" s="38"/>
      <c r="L2273" s="49"/>
      <c r="M2273" s="37" t="s">
        <v>63</v>
      </c>
      <c r="N2273" s="37" t="s">
        <v>64</v>
      </c>
      <c r="O2273" s="37" t="s">
        <v>157</v>
      </c>
      <c r="P2273" s="37" t="s">
        <v>158</v>
      </c>
      <c r="Q2273" s="37" t="s">
        <v>159</v>
      </c>
      <c r="R2273" s="37" t="s">
        <v>160</v>
      </c>
      <c r="S2273" s="37" t="s">
        <v>912</v>
      </c>
      <c r="T2273" s="37" t="s">
        <v>911</v>
      </c>
      <c r="U2273" s="1" t="e">
        <f>VLOOKUP(T2273,[2]VAT!$A:$D,1,0)</f>
        <v>#N/A</v>
      </c>
      <c r="V2273" s="37" t="s">
        <v>2</v>
      </c>
      <c r="W2273" s="37" t="s">
        <v>2</v>
      </c>
      <c r="X2273" t="e">
        <f>VLOOKUP(T2273,[3]رکوردها!$A:$B,2,0)</f>
        <v>#N/A</v>
      </c>
      <c r="Y2273" t="e">
        <f>VLOOKUP(T2273,[3]رکوردها!$A:$D,4,0)</f>
        <v>#N/A</v>
      </c>
      <c r="Z2273" t="e">
        <f>VLOOKUP(T2273,[3]رکوردها!$A:$C,3,0)</f>
        <v>#N/A</v>
      </c>
      <c r="AA2273" t="e">
        <f>VLOOKUP(T2273,[3]رکوردها!$A:$F,6,0)</f>
        <v>#N/A</v>
      </c>
      <c r="AB2273" t="e">
        <f>VLOOKUP(T2273,[3]رکوردها!$A:$E,5,0)</f>
        <v>#N/A</v>
      </c>
    </row>
    <row r="2274" spans="1:28" s="41" customFormat="1" hidden="1" x14ac:dyDescent="0.2">
      <c r="A2274" s="36">
        <v>179163</v>
      </c>
      <c r="B2274" s="36">
        <v>1328</v>
      </c>
      <c r="C2274" s="36">
        <v>1867</v>
      </c>
      <c r="D2274" s="39" t="s">
        <v>5178</v>
      </c>
      <c r="E2274" s="39"/>
      <c r="F2274" s="37" t="s">
        <v>171</v>
      </c>
      <c r="G2274" s="37" t="s">
        <v>959</v>
      </c>
      <c r="H2274" s="38">
        <v>3286293</v>
      </c>
      <c r="I2274" s="38">
        <v>0</v>
      </c>
      <c r="J2274" s="38">
        <f t="shared" si="36"/>
        <v>3286293</v>
      </c>
      <c r="K2274" s="38"/>
      <c r="L2274" s="49"/>
      <c r="M2274" s="37" t="s">
        <v>63</v>
      </c>
      <c r="N2274" s="37" t="s">
        <v>64</v>
      </c>
      <c r="O2274" s="37" t="s">
        <v>157</v>
      </c>
      <c r="P2274" s="37" t="s">
        <v>158</v>
      </c>
      <c r="Q2274" s="37" t="s">
        <v>159</v>
      </c>
      <c r="R2274" s="37" t="s">
        <v>160</v>
      </c>
      <c r="S2274" s="37" t="s">
        <v>912</v>
      </c>
      <c r="T2274" s="37" t="s">
        <v>911</v>
      </c>
      <c r="U2274" s="1" t="e">
        <f>VLOOKUP(T2274,[2]VAT!$A:$D,1,0)</f>
        <v>#N/A</v>
      </c>
      <c r="V2274" s="37" t="s">
        <v>2</v>
      </c>
      <c r="W2274" s="37" t="s">
        <v>2</v>
      </c>
      <c r="X2274" t="e">
        <f>VLOOKUP(T2274,[3]رکوردها!$A:$B,2,0)</f>
        <v>#N/A</v>
      </c>
      <c r="Y2274" t="e">
        <f>VLOOKUP(T2274,[3]رکوردها!$A:$D,4,0)</f>
        <v>#N/A</v>
      </c>
      <c r="Z2274" t="e">
        <f>VLOOKUP(T2274,[3]رکوردها!$A:$C,3,0)</f>
        <v>#N/A</v>
      </c>
      <c r="AA2274" t="e">
        <f>VLOOKUP(T2274,[3]رکوردها!$A:$F,6,0)</f>
        <v>#N/A</v>
      </c>
      <c r="AB2274" t="e">
        <f>VLOOKUP(T2274,[3]رکوردها!$A:$E,5,0)</f>
        <v>#N/A</v>
      </c>
    </row>
    <row r="2275" spans="1:28" s="41" customFormat="1" hidden="1" x14ac:dyDescent="0.2">
      <c r="A2275" s="36">
        <v>179164</v>
      </c>
      <c r="B2275" s="36">
        <v>1328</v>
      </c>
      <c r="C2275" s="36">
        <v>1867</v>
      </c>
      <c r="D2275" s="39" t="s">
        <v>5178</v>
      </c>
      <c r="E2275" s="39"/>
      <c r="F2275" s="37" t="s">
        <v>171</v>
      </c>
      <c r="G2275" s="37" t="s">
        <v>959</v>
      </c>
      <c r="H2275" s="38">
        <v>3286293</v>
      </c>
      <c r="I2275" s="38">
        <v>0</v>
      </c>
      <c r="J2275" s="38">
        <f t="shared" si="36"/>
        <v>3286293</v>
      </c>
      <c r="K2275" s="38"/>
      <c r="L2275" s="49"/>
      <c r="M2275" s="37" t="s">
        <v>63</v>
      </c>
      <c r="N2275" s="37" t="s">
        <v>64</v>
      </c>
      <c r="O2275" s="37" t="s">
        <v>157</v>
      </c>
      <c r="P2275" s="37" t="s">
        <v>158</v>
      </c>
      <c r="Q2275" s="37" t="s">
        <v>159</v>
      </c>
      <c r="R2275" s="37" t="s">
        <v>160</v>
      </c>
      <c r="S2275" s="37" t="s">
        <v>912</v>
      </c>
      <c r="T2275" s="37" t="s">
        <v>911</v>
      </c>
      <c r="U2275" s="1" t="e">
        <f>VLOOKUP(T2275,[2]VAT!$A:$D,1,0)</f>
        <v>#N/A</v>
      </c>
      <c r="V2275" s="37" t="s">
        <v>2</v>
      </c>
      <c r="W2275" s="37" t="s">
        <v>2</v>
      </c>
      <c r="X2275" t="e">
        <f>VLOOKUP(T2275,[3]رکوردها!$A:$B,2,0)</f>
        <v>#N/A</v>
      </c>
      <c r="Y2275" t="e">
        <f>VLOOKUP(T2275,[3]رکوردها!$A:$D,4,0)</f>
        <v>#N/A</v>
      </c>
      <c r="Z2275" t="e">
        <f>VLOOKUP(T2275,[3]رکوردها!$A:$C,3,0)</f>
        <v>#N/A</v>
      </c>
      <c r="AA2275" t="e">
        <f>VLOOKUP(T2275,[3]رکوردها!$A:$F,6,0)</f>
        <v>#N/A</v>
      </c>
      <c r="AB2275" t="e">
        <f>VLOOKUP(T2275,[3]رکوردها!$A:$E,5,0)</f>
        <v>#N/A</v>
      </c>
    </row>
    <row r="2276" spans="1:28" s="41" customFormat="1" hidden="1" x14ac:dyDescent="0.2">
      <c r="A2276" s="36">
        <v>179165</v>
      </c>
      <c r="B2276" s="36">
        <v>1328</v>
      </c>
      <c r="C2276" s="36">
        <v>1867</v>
      </c>
      <c r="D2276" s="39" t="s">
        <v>5178</v>
      </c>
      <c r="E2276" s="39"/>
      <c r="F2276" s="37" t="s">
        <v>171</v>
      </c>
      <c r="G2276" s="37" t="s">
        <v>959</v>
      </c>
      <c r="H2276" s="38">
        <v>3286293</v>
      </c>
      <c r="I2276" s="38">
        <v>0</v>
      </c>
      <c r="J2276" s="38">
        <f t="shared" si="36"/>
        <v>3286293</v>
      </c>
      <c r="K2276" s="38"/>
      <c r="L2276" s="49"/>
      <c r="M2276" s="37" t="s">
        <v>63</v>
      </c>
      <c r="N2276" s="37" t="s">
        <v>64</v>
      </c>
      <c r="O2276" s="37" t="s">
        <v>157</v>
      </c>
      <c r="P2276" s="37" t="s">
        <v>158</v>
      </c>
      <c r="Q2276" s="37" t="s">
        <v>159</v>
      </c>
      <c r="R2276" s="37" t="s">
        <v>160</v>
      </c>
      <c r="S2276" s="37" t="s">
        <v>912</v>
      </c>
      <c r="T2276" s="37" t="s">
        <v>911</v>
      </c>
      <c r="U2276" s="1" t="e">
        <f>VLOOKUP(T2276,[2]VAT!$A:$D,1,0)</f>
        <v>#N/A</v>
      </c>
      <c r="V2276" s="37" t="s">
        <v>2</v>
      </c>
      <c r="W2276" s="37" t="s">
        <v>2</v>
      </c>
      <c r="X2276" t="e">
        <f>VLOOKUP(T2276,[3]رکوردها!$A:$B,2,0)</f>
        <v>#N/A</v>
      </c>
      <c r="Y2276" t="e">
        <f>VLOOKUP(T2276,[3]رکوردها!$A:$D,4,0)</f>
        <v>#N/A</v>
      </c>
      <c r="Z2276" t="e">
        <f>VLOOKUP(T2276,[3]رکوردها!$A:$C,3,0)</f>
        <v>#N/A</v>
      </c>
      <c r="AA2276" t="e">
        <f>VLOOKUP(T2276,[3]رکوردها!$A:$F,6,0)</f>
        <v>#N/A</v>
      </c>
      <c r="AB2276" t="e">
        <f>VLOOKUP(T2276,[3]رکوردها!$A:$E,5,0)</f>
        <v>#N/A</v>
      </c>
    </row>
    <row r="2277" spans="1:28" s="41" customFormat="1" hidden="1" x14ac:dyDescent="0.2">
      <c r="A2277" s="36">
        <v>179166</v>
      </c>
      <c r="B2277" s="36">
        <v>1328</v>
      </c>
      <c r="C2277" s="36">
        <v>1867</v>
      </c>
      <c r="D2277" s="39" t="s">
        <v>5178</v>
      </c>
      <c r="E2277" s="39"/>
      <c r="F2277" s="37" t="s">
        <v>171</v>
      </c>
      <c r="G2277" s="37" t="s">
        <v>959</v>
      </c>
      <c r="H2277" s="38">
        <v>3286293</v>
      </c>
      <c r="I2277" s="38">
        <v>0</v>
      </c>
      <c r="J2277" s="38">
        <f t="shared" si="36"/>
        <v>3286293</v>
      </c>
      <c r="K2277" s="38"/>
      <c r="L2277" s="49"/>
      <c r="M2277" s="37" t="s">
        <v>63</v>
      </c>
      <c r="N2277" s="37" t="s">
        <v>64</v>
      </c>
      <c r="O2277" s="37" t="s">
        <v>157</v>
      </c>
      <c r="P2277" s="37" t="s">
        <v>158</v>
      </c>
      <c r="Q2277" s="37" t="s">
        <v>159</v>
      </c>
      <c r="R2277" s="37" t="s">
        <v>160</v>
      </c>
      <c r="S2277" s="37" t="s">
        <v>912</v>
      </c>
      <c r="T2277" s="37" t="s">
        <v>911</v>
      </c>
      <c r="U2277" s="1" t="e">
        <f>VLOOKUP(T2277,[2]VAT!$A:$D,1,0)</f>
        <v>#N/A</v>
      </c>
      <c r="V2277" s="37" t="s">
        <v>2</v>
      </c>
      <c r="W2277" s="37" t="s">
        <v>2</v>
      </c>
      <c r="X2277" t="e">
        <f>VLOOKUP(T2277,[3]رکوردها!$A:$B,2,0)</f>
        <v>#N/A</v>
      </c>
      <c r="Y2277" t="e">
        <f>VLOOKUP(T2277,[3]رکوردها!$A:$D,4,0)</f>
        <v>#N/A</v>
      </c>
      <c r="Z2277" t="e">
        <f>VLOOKUP(T2277,[3]رکوردها!$A:$C,3,0)</f>
        <v>#N/A</v>
      </c>
      <c r="AA2277" t="e">
        <f>VLOOKUP(T2277,[3]رکوردها!$A:$F,6,0)</f>
        <v>#N/A</v>
      </c>
      <c r="AB2277" t="e">
        <f>VLOOKUP(T2277,[3]رکوردها!$A:$E,5,0)</f>
        <v>#N/A</v>
      </c>
    </row>
    <row r="2278" spans="1:28" s="41" customFormat="1" hidden="1" x14ac:dyDescent="0.2">
      <c r="A2278" s="36">
        <v>179167</v>
      </c>
      <c r="B2278" s="36">
        <v>1328</v>
      </c>
      <c r="C2278" s="36">
        <v>1867</v>
      </c>
      <c r="D2278" s="39" t="s">
        <v>5178</v>
      </c>
      <c r="E2278" s="39"/>
      <c r="F2278" s="37" t="s">
        <v>171</v>
      </c>
      <c r="G2278" s="37" t="s">
        <v>959</v>
      </c>
      <c r="H2278" s="38">
        <v>3286293</v>
      </c>
      <c r="I2278" s="38">
        <v>0</v>
      </c>
      <c r="J2278" s="38">
        <f t="shared" si="36"/>
        <v>3286293</v>
      </c>
      <c r="K2278" s="38"/>
      <c r="L2278" s="49"/>
      <c r="M2278" s="37" t="s">
        <v>63</v>
      </c>
      <c r="N2278" s="37" t="s">
        <v>64</v>
      </c>
      <c r="O2278" s="37" t="s">
        <v>157</v>
      </c>
      <c r="P2278" s="37" t="s">
        <v>158</v>
      </c>
      <c r="Q2278" s="37" t="s">
        <v>159</v>
      </c>
      <c r="R2278" s="37" t="s">
        <v>160</v>
      </c>
      <c r="S2278" s="37" t="s">
        <v>912</v>
      </c>
      <c r="T2278" s="37" t="s">
        <v>911</v>
      </c>
      <c r="U2278" s="1" t="e">
        <f>VLOOKUP(T2278,[2]VAT!$A:$D,1,0)</f>
        <v>#N/A</v>
      </c>
      <c r="V2278" s="37" t="s">
        <v>2</v>
      </c>
      <c r="W2278" s="37" t="s">
        <v>2</v>
      </c>
      <c r="X2278" t="e">
        <f>VLOOKUP(T2278,[3]رکوردها!$A:$B,2,0)</f>
        <v>#N/A</v>
      </c>
      <c r="Y2278" t="e">
        <f>VLOOKUP(T2278,[3]رکوردها!$A:$D,4,0)</f>
        <v>#N/A</v>
      </c>
      <c r="Z2278" t="e">
        <f>VLOOKUP(T2278,[3]رکوردها!$A:$C,3,0)</f>
        <v>#N/A</v>
      </c>
      <c r="AA2278" t="e">
        <f>VLOOKUP(T2278,[3]رکوردها!$A:$F,6,0)</f>
        <v>#N/A</v>
      </c>
      <c r="AB2278" t="e">
        <f>VLOOKUP(T2278,[3]رکوردها!$A:$E,5,0)</f>
        <v>#N/A</v>
      </c>
    </row>
    <row r="2279" spans="1:28" s="41" customFormat="1" hidden="1" x14ac:dyDescent="0.2">
      <c r="A2279" s="36">
        <v>179168</v>
      </c>
      <c r="B2279" s="36">
        <v>1328</v>
      </c>
      <c r="C2279" s="36">
        <v>1867</v>
      </c>
      <c r="D2279" s="39" t="s">
        <v>5178</v>
      </c>
      <c r="E2279" s="39"/>
      <c r="F2279" s="37" t="s">
        <v>171</v>
      </c>
      <c r="G2279" s="37" t="s">
        <v>959</v>
      </c>
      <c r="H2279" s="38">
        <v>3286293</v>
      </c>
      <c r="I2279" s="38">
        <v>0</v>
      </c>
      <c r="J2279" s="38">
        <f t="shared" si="36"/>
        <v>3286293</v>
      </c>
      <c r="K2279" s="38"/>
      <c r="L2279" s="49"/>
      <c r="M2279" s="37" t="s">
        <v>63</v>
      </c>
      <c r="N2279" s="37" t="s">
        <v>64</v>
      </c>
      <c r="O2279" s="37" t="s">
        <v>157</v>
      </c>
      <c r="P2279" s="37" t="s">
        <v>158</v>
      </c>
      <c r="Q2279" s="37" t="s">
        <v>159</v>
      </c>
      <c r="R2279" s="37" t="s">
        <v>160</v>
      </c>
      <c r="S2279" s="37" t="s">
        <v>912</v>
      </c>
      <c r="T2279" s="37" t="s">
        <v>911</v>
      </c>
      <c r="U2279" s="1" t="e">
        <f>VLOOKUP(T2279,[2]VAT!$A:$D,1,0)</f>
        <v>#N/A</v>
      </c>
      <c r="V2279" s="37" t="s">
        <v>2</v>
      </c>
      <c r="W2279" s="37" t="s">
        <v>2</v>
      </c>
      <c r="X2279" t="e">
        <f>VLOOKUP(T2279,[3]رکوردها!$A:$B,2,0)</f>
        <v>#N/A</v>
      </c>
      <c r="Y2279" t="e">
        <f>VLOOKUP(T2279,[3]رکوردها!$A:$D,4,0)</f>
        <v>#N/A</v>
      </c>
      <c r="Z2279" t="e">
        <f>VLOOKUP(T2279,[3]رکوردها!$A:$C,3,0)</f>
        <v>#N/A</v>
      </c>
      <c r="AA2279" t="e">
        <f>VLOOKUP(T2279,[3]رکوردها!$A:$F,6,0)</f>
        <v>#N/A</v>
      </c>
      <c r="AB2279" t="e">
        <f>VLOOKUP(T2279,[3]رکوردها!$A:$E,5,0)</f>
        <v>#N/A</v>
      </c>
    </row>
    <row r="2280" spans="1:28" s="41" customFormat="1" hidden="1" x14ac:dyDescent="0.2">
      <c r="A2280" s="36">
        <v>179169</v>
      </c>
      <c r="B2280" s="36">
        <v>1328</v>
      </c>
      <c r="C2280" s="36">
        <v>1867</v>
      </c>
      <c r="D2280" s="39" t="s">
        <v>5178</v>
      </c>
      <c r="E2280" s="39"/>
      <c r="F2280" s="37" t="s">
        <v>171</v>
      </c>
      <c r="G2280" s="37" t="s">
        <v>959</v>
      </c>
      <c r="H2280" s="38">
        <v>3286293</v>
      </c>
      <c r="I2280" s="38">
        <v>0</v>
      </c>
      <c r="J2280" s="38">
        <f t="shared" si="36"/>
        <v>3286293</v>
      </c>
      <c r="K2280" s="38"/>
      <c r="L2280" s="49"/>
      <c r="M2280" s="37" t="s">
        <v>63</v>
      </c>
      <c r="N2280" s="37" t="s">
        <v>64</v>
      </c>
      <c r="O2280" s="37" t="s">
        <v>157</v>
      </c>
      <c r="P2280" s="37" t="s">
        <v>158</v>
      </c>
      <c r="Q2280" s="37" t="s">
        <v>159</v>
      </c>
      <c r="R2280" s="37" t="s">
        <v>160</v>
      </c>
      <c r="S2280" s="37" t="s">
        <v>912</v>
      </c>
      <c r="T2280" s="37" t="s">
        <v>911</v>
      </c>
      <c r="U2280" s="1" t="e">
        <f>VLOOKUP(T2280,[2]VAT!$A:$D,1,0)</f>
        <v>#N/A</v>
      </c>
      <c r="V2280" s="37" t="s">
        <v>2</v>
      </c>
      <c r="W2280" s="37" t="s">
        <v>2</v>
      </c>
      <c r="X2280" t="e">
        <f>VLOOKUP(T2280,[3]رکوردها!$A:$B,2,0)</f>
        <v>#N/A</v>
      </c>
      <c r="Y2280" t="e">
        <f>VLOOKUP(T2280,[3]رکوردها!$A:$D,4,0)</f>
        <v>#N/A</v>
      </c>
      <c r="Z2280" t="e">
        <f>VLOOKUP(T2280,[3]رکوردها!$A:$C,3,0)</f>
        <v>#N/A</v>
      </c>
      <c r="AA2280" t="e">
        <f>VLOOKUP(T2280,[3]رکوردها!$A:$F,6,0)</f>
        <v>#N/A</v>
      </c>
      <c r="AB2280" t="e">
        <f>VLOOKUP(T2280,[3]رکوردها!$A:$E,5,0)</f>
        <v>#N/A</v>
      </c>
    </row>
    <row r="2281" spans="1:28" s="41" customFormat="1" hidden="1" x14ac:dyDescent="0.2">
      <c r="A2281" s="36">
        <v>179170</v>
      </c>
      <c r="B2281" s="36">
        <v>1328</v>
      </c>
      <c r="C2281" s="36">
        <v>1867</v>
      </c>
      <c r="D2281" s="39" t="s">
        <v>5178</v>
      </c>
      <c r="E2281" s="39"/>
      <c r="F2281" s="37" t="s">
        <v>171</v>
      </c>
      <c r="G2281" s="37" t="s">
        <v>959</v>
      </c>
      <c r="H2281" s="38">
        <v>3286293</v>
      </c>
      <c r="I2281" s="38">
        <v>0</v>
      </c>
      <c r="J2281" s="38">
        <f t="shared" si="36"/>
        <v>3286293</v>
      </c>
      <c r="K2281" s="38"/>
      <c r="L2281" s="49"/>
      <c r="M2281" s="37" t="s">
        <v>63</v>
      </c>
      <c r="N2281" s="37" t="s">
        <v>64</v>
      </c>
      <c r="O2281" s="37" t="s">
        <v>157</v>
      </c>
      <c r="P2281" s="37" t="s">
        <v>158</v>
      </c>
      <c r="Q2281" s="37" t="s">
        <v>159</v>
      </c>
      <c r="R2281" s="37" t="s">
        <v>160</v>
      </c>
      <c r="S2281" s="37" t="s">
        <v>912</v>
      </c>
      <c r="T2281" s="37" t="s">
        <v>911</v>
      </c>
      <c r="U2281" s="1" t="e">
        <f>VLOOKUP(T2281,[2]VAT!$A:$D,1,0)</f>
        <v>#N/A</v>
      </c>
      <c r="V2281" s="37" t="s">
        <v>2</v>
      </c>
      <c r="W2281" s="37" t="s">
        <v>2</v>
      </c>
      <c r="X2281" t="e">
        <f>VLOOKUP(T2281,[3]رکوردها!$A:$B,2,0)</f>
        <v>#N/A</v>
      </c>
      <c r="Y2281" t="e">
        <f>VLOOKUP(T2281,[3]رکوردها!$A:$D,4,0)</f>
        <v>#N/A</v>
      </c>
      <c r="Z2281" t="e">
        <f>VLOOKUP(T2281,[3]رکوردها!$A:$C,3,0)</f>
        <v>#N/A</v>
      </c>
      <c r="AA2281" t="e">
        <f>VLOOKUP(T2281,[3]رکوردها!$A:$F,6,0)</f>
        <v>#N/A</v>
      </c>
      <c r="AB2281" t="e">
        <f>VLOOKUP(T2281,[3]رکوردها!$A:$E,5,0)</f>
        <v>#N/A</v>
      </c>
    </row>
    <row r="2282" spans="1:28" s="41" customFormat="1" hidden="1" x14ac:dyDescent="0.2">
      <c r="A2282" s="36">
        <v>179171</v>
      </c>
      <c r="B2282" s="36">
        <v>1328</v>
      </c>
      <c r="C2282" s="36">
        <v>1867</v>
      </c>
      <c r="D2282" s="39" t="s">
        <v>5178</v>
      </c>
      <c r="E2282" s="39"/>
      <c r="F2282" s="37" t="s">
        <v>171</v>
      </c>
      <c r="G2282" s="37" t="s">
        <v>959</v>
      </c>
      <c r="H2282" s="38">
        <v>3286293</v>
      </c>
      <c r="I2282" s="38">
        <v>0</v>
      </c>
      <c r="J2282" s="38">
        <f t="shared" si="36"/>
        <v>3286293</v>
      </c>
      <c r="K2282" s="38"/>
      <c r="L2282" s="49"/>
      <c r="M2282" s="37" t="s">
        <v>63</v>
      </c>
      <c r="N2282" s="37" t="s">
        <v>64</v>
      </c>
      <c r="O2282" s="37" t="s">
        <v>157</v>
      </c>
      <c r="P2282" s="37" t="s">
        <v>158</v>
      </c>
      <c r="Q2282" s="37" t="s">
        <v>159</v>
      </c>
      <c r="R2282" s="37" t="s">
        <v>160</v>
      </c>
      <c r="S2282" s="37" t="s">
        <v>912</v>
      </c>
      <c r="T2282" s="37" t="s">
        <v>911</v>
      </c>
      <c r="U2282" s="1" t="e">
        <f>VLOOKUP(T2282,[2]VAT!$A:$D,1,0)</f>
        <v>#N/A</v>
      </c>
      <c r="V2282" s="37" t="s">
        <v>2</v>
      </c>
      <c r="W2282" s="37" t="s">
        <v>2</v>
      </c>
      <c r="X2282" t="e">
        <f>VLOOKUP(T2282,[3]رکوردها!$A:$B,2,0)</f>
        <v>#N/A</v>
      </c>
      <c r="Y2282" t="e">
        <f>VLOOKUP(T2282,[3]رکوردها!$A:$D,4,0)</f>
        <v>#N/A</v>
      </c>
      <c r="Z2282" t="e">
        <f>VLOOKUP(T2282,[3]رکوردها!$A:$C,3,0)</f>
        <v>#N/A</v>
      </c>
      <c r="AA2282" t="e">
        <f>VLOOKUP(T2282,[3]رکوردها!$A:$F,6,0)</f>
        <v>#N/A</v>
      </c>
      <c r="AB2282" t="e">
        <f>VLOOKUP(T2282,[3]رکوردها!$A:$E,5,0)</f>
        <v>#N/A</v>
      </c>
    </row>
    <row r="2283" spans="1:28" s="41" customFormat="1" hidden="1" x14ac:dyDescent="0.2">
      <c r="A2283" s="36">
        <v>179836</v>
      </c>
      <c r="B2283" s="36">
        <v>1330</v>
      </c>
      <c r="C2283" s="36">
        <v>1869</v>
      </c>
      <c r="D2283" s="39" t="s">
        <v>5178</v>
      </c>
      <c r="E2283" s="39"/>
      <c r="F2283" s="37" t="s">
        <v>171</v>
      </c>
      <c r="G2283" s="37" t="s">
        <v>977</v>
      </c>
      <c r="H2283" s="38">
        <v>5374804</v>
      </c>
      <c r="I2283" s="38">
        <v>0</v>
      </c>
      <c r="J2283" s="38">
        <f t="shared" si="36"/>
        <v>5374804</v>
      </c>
      <c r="K2283" s="38"/>
      <c r="L2283" s="49"/>
      <c r="M2283" s="37" t="s">
        <v>63</v>
      </c>
      <c r="N2283" s="37" t="s">
        <v>64</v>
      </c>
      <c r="O2283" s="37" t="s">
        <v>157</v>
      </c>
      <c r="P2283" s="37" t="s">
        <v>158</v>
      </c>
      <c r="Q2283" s="37" t="s">
        <v>159</v>
      </c>
      <c r="R2283" s="37" t="s">
        <v>160</v>
      </c>
      <c r="S2283" s="37" t="s">
        <v>912</v>
      </c>
      <c r="T2283" s="37" t="s">
        <v>911</v>
      </c>
      <c r="U2283" s="1" t="e">
        <f>VLOOKUP(T2283,[2]VAT!$A:$D,1,0)</f>
        <v>#N/A</v>
      </c>
      <c r="V2283" s="37" t="s">
        <v>2</v>
      </c>
      <c r="W2283" s="37" t="s">
        <v>2</v>
      </c>
      <c r="X2283" t="e">
        <f>VLOOKUP(T2283,[3]رکوردها!$A:$B,2,0)</f>
        <v>#N/A</v>
      </c>
      <c r="Y2283" t="e">
        <f>VLOOKUP(T2283,[3]رکوردها!$A:$D,4,0)</f>
        <v>#N/A</v>
      </c>
      <c r="Z2283" t="e">
        <f>VLOOKUP(T2283,[3]رکوردها!$A:$C,3,0)</f>
        <v>#N/A</v>
      </c>
      <c r="AA2283" t="e">
        <f>VLOOKUP(T2283,[3]رکوردها!$A:$F,6,0)</f>
        <v>#N/A</v>
      </c>
      <c r="AB2283" t="e">
        <f>VLOOKUP(T2283,[3]رکوردها!$A:$E,5,0)</f>
        <v>#N/A</v>
      </c>
    </row>
    <row r="2284" spans="1:28" s="41" customFormat="1" hidden="1" x14ac:dyDescent="0.2">
      <c r="A2284" s="36">
        <v>179837</v>
      </c>
      <c r="B2284" s="36">
        <v>1330</v>
      </c>
      <c r="C2284" s="36">
        <v>1869</v>
      </c>
      <c r="D2284" s="39" t="s">
        <v>5178</v>
      </c>
      <c r="E2284" s="39"/>
      <c r="F2284" s="37" t="s">
        <v>171</v>
      </c>
      <c r="G2284" s="37" t="s">
        <v>977</v>
      </c>
      <c r="H2284" s="38">
        <v>5374804</v>
      </c>
      <c r="I2284" s="38">
        <v>0</v>
      </c>
      <c r="J2284" s="38">
        <f t="shared" si="36"/>
        <v>5374804</v>
      </c>
      <c r="K2284" s="38"/>
      <c r="L2284" s="49"/>
      <c r="M2284" s="37" t="s">
        <v>63</v>
      </c>
      <c r="N2284" s="37" t="s">
        <v>64</v>
      </c>
      <c r="O2284" s="37" t="s">
        <v>157</v>
      </c>
      <c r="P2284" s="37" t="s">
        <v>158</v>
      </c>
      <c r="Q2284" s="37" t="s">
        <v>159</v>
      </c>
      <c r="R2284" s="37" t="s">
        <v>160</v>
      </c>
      <c r="S2284" s="37" t="s">
        <v>912</v>
      </c>
      <c r="T2284" s="37" t="s">
        <v>911</v>
      </c>
      <c r="U2284" s="1" t="e">
        <f>VLOOKUP(T2284,[2]VAT!$A:$D,1,0)</f>
        <v>#N/A</v>
      </c>
      <c r="V2284" s="37" t="s">
        <v>2</v>
      </c>
      <c r="W2284" s="37" t="s">
        <v>2</v>
      </c>
      <c r="X2284" t="e">
        <f>VLOOKUP(T2284,[3]رکوردها!$A:$B,2,0)</f>
        <v>#N/A</v>
      </c>
      <c r="Y2284" t="e">
        <f>VLOOKUP(T2284,[3]رکوردها!$A:$D,4,0)</f>
        <v>#N/A</v>
      </c>
      <c r="Z2284" t="e">
        <f>VLOOKUP(T2284,[3]رکوردها!$A:$C,3,0)</f>
        <v>#N/A</v>
      </c>
      <c r="AA2284" t="e">
        <f>VLOOKUP(T2284,[3]رکوردها!$A:$F,6,0)</f>
        <v>#N/A</v>
      </c>
      <c r="AB2284" t="e">
        <f>VLOOKUP(T2284,[3]رکوردها!$A:$E,5,0)</f>
        <v>#N/A</v>
      </c>
    </row>
    <row r="2285" spans="1:28" s="41" customFormat="1" hidden="1" x14ac:dyDescent="0.2">
      <c r="A2285" s="36">
        <v>179838</v>
      </c>
      <c r="B2285" s="36">
        <v>1330</v>
      </c>
      <c r="C2285" s="36">
        <v>1869</v>
      </c>
      <c r="D2285" s="39" t="s">
        <v>5178</v>
      </c>
      <c r="E2285" s="39"/>
      <c r="F2285" s="37" t="s">
        <v>171</v>
      </c>
      <c r="G2285" s="37" t="s">
        <v>977</v>
      </c>
      <c r="H2285" s="38">
        <v>5374804</v>
      </c>
      <c r="I2285" s="38">
        <v>0</v>
      </c>
      <c r="J2285" s="38">
        <f t="shared" si="36"/>
        <v>5374804</v>
      </c>
      <c r="K2285" s="38"/>
      <c r="L2285" s="49"/>
      <c r="M2285" s="37" t="s">
        <v>63</v>
      </c>
      <c r="N2285" s="37" t="s">
        <v>64</v>
      </c>
      <c r="O2285" s="37" t="s">
        <v>157</v>
      </c>
      <c r="P2285" s="37" t="s">
        <v>158</v>
      </c>
      <c r="Q2285" s="37" t="s">
        <v>159</v>
      </c>
      <c r="R2285" s="37" t="s">
        <v>160</v>
      </c>
      <c r="S2285" s="37" t="s">
        <v>912</v>
      </c>
      <c r="T2285" s="37" t="s">
        <v>911</v>
      </c>
      <c r="U2285" s="1" t="e">
        <f>VLOOKUP(T2285,[2]VAT!$A:$D,1,0)</f>
        <v>#N/A</v>
      </c>
      <c r="V2285" s="37" t="s">
        <v>2</v>
      </c>
      <c r="W2285" s="37" t="s">
        <v>2</v>
      </c>
      <c r="X2285" t="e">
        <f>VLOOKUP(T2285,[3]رکوردها!$A:$B,2,0)</f>
        <v>#N/A</v>
      </c>
      <c r="Y2285" t="e">
        <f>VLOOKUP(T2285,[3]رکوردها!$A:$D,4,0)</f>
        <v>#N/A</v>
      </c>
      <c r="Z2285" t="e">
        <f>VLOOKUP(T2285,[3]رکوردها!$A:$C,3,0)</f>
        <v>#N/A</v>
      </c>
      <c r="AA2285" t="e">
        <f>VLOOKUP(T2285,[3]رکوردها!$A:$F,6,0)</f>
        <v>#N/A</v>
      </c>
      <c r="AB2285" t="e">
        <f>VLOOKUP(T2285,[3]رکوردها!$A:$E,5,0)</f>
        <v>#N/A</v>
      </c>
    </row>
    <row r="2286" spans="1:28" s="41" customFormat="1" hidden="1" x14ac:dyDescent="0.2">
      <c r="A2286" s="36">
        <v>179839</v>
      </c>
      <c r="B2286" s="36">
        <v>1330</v>
      </c>
      <c r="C2286" s="36">
        <v>1869</v>
      </c>
      <c r="D2286" s="39" t="s">
        <v>5178</v>
      </c>
      <c r="E2286" s="39"/>
      <c r="F2286" s="37" t="s">
        <v>171</v>
      </c>
      <c r="G2286" s="37" t="s">
        <v>977</v>
      </c>
      <c r="H2286" s="38">
        <v>5374804</v>
      </c>
      <c r="I2286" s="38">
        <v>0</v>
      </c>
      <c r="J2286" s="38">
        <f t="shared" si="36"/>
        <v>5374804</v>
      </c>
      <c r="K2286" s="38"/>
      <c r="L2286" s="49"/>
      <c r="M2286" s="37" t="s">
        <v>63</v>
      </c>
      <c r="N2286" s="37" t="s">
        <v>64</v>
      </c>
      <c r="O2286" s="37" t="s">
        <v>157</v>
      </c>
      <c r="P2286" s="37" t="s">
        <v>158</v>
      </c>
      <c r="Q2286" s="37" t="s">
        <v>159</v>
      </c>
      <c r="R2286" s="37" t="s">
        <v>160</v>
      </c>
      <c r="S2286" s="37" t="s">
        <v>912</v>
      </c>
      <c r="T2286" s="37" t="s">
        <v>911</v>
      </c>
      <c r="U2286" s="1" t="e">
        <f>VLOOKUP(T2286,[2]VAT!$A:$D,1,0)</f>
        <v>#N/A</v>
      </c>
      <c r="V2286" s="37" t="s">
        <v>2</v>
      </c>
      <c r="W2286" s="37" t="s">
        <v>2</v>
      </c>
      <c r="X2286" t="e">
        <f>VLOOKUP(T2286,[3]رکوردها!$A:$B,2,0)</f>
        <v>#N/A</v>
      </c>
      <c r="Y2286" t="e">
        <f>VLOOKUP(T2286,[3]رکوردها!$A:$D,4,0)</f>
        <v>#N/A</v>
      </c>
      <c r="Z2286" t="e">
        <f>VLOOKUP(T2286,[3]رکوردها!$A:$C,3,0)</f>
        <v>#N/A</v>
      </c>
      <c r="AA2286" t="e">
        <f>VLOOKUP(T2286,[3]رکوردها!$A:$F,6,0)</f>
        <v>#N/A</v>
      </c>
      <c r="AB2286" t="e">
        <f>VLOOKUP(T2286,[3]رکوردها!$A:$E,5,0)</f>
        <v>#N/A</v>
      </c>
    </row>
    <row r="2287" spans="1:28" s="41" customFormat="1" hidden="1" x14ac:dyDescent="0.2">
      <c r="A2287" s="36">
        <v>179840</v>
      </c>
      <c r="B2287" s="36">
        <v>1330</v>
      </c>
      <c r="C2287" s="36">
        <v>1869</v>
      </c>
      <c r="D2287" s="39" t="s">
        <v>5178</v>
      </c>
      <c r="E2287" s="39"/>
      <c r="F2287" s="37" t="s">
        <v>171</v>
      </c>
      <c r="G2287" s="37" t="s">
        <v>977</v>
      </c>
      <c r="H2287" s="38">
        <v>5374804</v>
      </c>
      <c r="I2287" s="38">
        <v>0</v>
      </c>
      <c r="J2287" s="38">
        <f t="shared" si="36"/>
        <v>5374804</v>
      </c>
      <c r="K2287" s="38"/>
      <c r="L2287" s="49"/>
      <c r="M2287" s="37" t="s">
        <v>63</v>
      </c>
      <c r="N2287" s="37" t="s">
        <v>64</v>
      </c>
      <c r="O2287" s="37" t="s">
        <v>157</v>
      </c>
      <c r="P2287" s="37" t="s">
        <v>158</v>
      </c>
      <c r="Q2287" s="37" t="s">
        <v>159</v>
      </c>
      <c r="R2287" s="37" t="s">
        <v>160</v>
      </c>
      <c r="S2287" s="37" t="s">
        <v>912</v>
      </c>
      <c r="T2287" s="37" t="s">
        <v>911</v>
      </c>
      <c r="U2287" s="1" t="e">
        <f>VLOOKUP(T2287,[2]VAT!$A:$D,1,0)</f>
        <v>#N/A</v>
      </c>
      <c r="V2287" s="37" t="s">
        <v>2</v>
      </c>
      <c r="W2287" s="37" t="s">
        <v>2</v>
      </c>
      <c r="X2287" t="e">
        <f>VLOOKUP(T2287,[3]رکوردها!$A:$B,2,0)</f>
        <v>#N/A</v>
      </c>
      <c r="Y2287" t="e">
        <f>VLOOKUP(T2287,[3]رکوردها!$A:$D,4,0)</f>
        <v>#N/A</v>
      </c>
      <c r="Z2287" t="e">
        <f>VLOOKUP(T2287,[3]رکوردها!$A:$C,3,0)</f>
        <v>#N/A</v>
      </c>
      <c r="AA2287" t="e">
        <f>VLOOKUP(T2287,[3]رکوردها!$A:$F,6,0)</f>
        <v>#N/A</v>
      </c>
      <c r="AB2287" t="e">
        <f>VLOOKUP(T2287,[3]رکوردها!$A:$E,5,0)</f>
        <v>#N/A</v>
      </c>
    </row>
    <row r="2288" spans="1:28" s="41" customFormat="1" hidden="1" x14ac:dyDescent="0.2">
      <c r="A2288" s="36">
        <v>179841</v>
      </c>
      <c r="B2288" s="36">
        <v>1330</v>
      </c>
      <c r="C2288" s="36">
        <v>1869</v>
      </c>
      <c r="D2288" s="39" t="s">
        <v>5178</v>
      </c>
      <c r="E2288" s="39"/>
      <c r="F2288" s="37" t="s">
        <v>171</v>
      </c>
      <c r="G2288" s="37" t="s">
        <v>977</v>
      </c>
      <c r="H2288" s="38">
        <v>5374804</v>
      </c>
      <c r="I2288" s="38">
        <v>0</v>
      </c>
      <c r="J2288" s="38">
        <f t="shared" si="36"/>
        <v>5374804</v>
      </c>
      <c r="K2288" s="38"/>
      <c r="L2288" s="49"/>
      <c r="M2288" s="37" t="s">
        <v>63</v>
      </c>
      <c r="N2288" s="37" t="s">
        <v>64</v>
      </c>
      <c r="O2288" s="37" t="s">
        <v>157</v>
      </c>
      <c r="P2288" s="37" t="s">
        <v>158</v>
      </c>
      <c r="Q2288" s="37" t="s">
        <v>159</v>
      </c>
      <c r="R2288" s="37" t="s">
        <v>160</v>
      </c>
      <c r="S2288" s="37" t="s">
        <v>912</v>
      </c>
      <c r="T2288" s="37" t="s">
        <v>911</v>
      </c>
      <c r="U2288" s="1" t="e">
        <f>VLOOKUP(T2288,[2]VAT!$A:$D,1,0)</f>
        <v>#N/A</v>
      </c>
      <c r="V2288" s="37" t="s">
        <v>2</v>
      </c>
      <c r="W2288" s="37" t="s">
        <v>2</v>
      </c>
      <c r="X2288" t="e">
        <f>VLOOKUP(T2288,[3]رکوردها!$A:$B,2,0)</f>
        <v>#N/A</v>
      </c>
      <c r="Y2288" t="e">
        <f>VLOOKUP(T2288,[3]رکوردها!$A:$D,4,0)</f>
        <v>#N/A</v>
      </c>
      <c r="Z2288" t="e">
        <f>VLOOKUP(T2288,[3]رکوردها!$A:$C,3,0)</f>
        <v>#N/A</v>
      </c>
      <c r="AA2288" t="e">
        <f>VLOOKUP(T2288,[3]رکوردها!$A:$F,6,0)</f>
        <v>#N/A</v>
      </c>
      <c r="AB2288" t="e">
        <f>VLOOKUP(T2288,[3]رکوردها!$A:$E,5,0)</f>
        <v>#N/A</v>
      </c>
    </row>
    <row r="2289" spans="1:28" s="41" customFormat="1" hidden="1" x14ac:dyDescent="0.2">
      <c r="A2289" s="36">
        <v>179842</v>
      </c>
      <c r="B2289" s="36">
        <v>1330</v>
      </c>
      <c r="C2289" s="36">
        <v>1869</v>
      </c>
      <c r="D2289" s="39" t="s">
        <v>5178</v>
      </c>
      <c r="E2289" s="39"/>
      <c r="F2289" s="37" t="s">
        <v>171</v>
      </c>
      <c r="G2289" s="37" t="s">
        <v>977</v>
      </c>
      <c r="H2289" s="38">
        <v>5374804</v>
      </c>
      <c r="I2289" s="38">
        <v>0</v>
      </c>
      <c r="J2289" s="38">
        <f t="shared" si="36"/>
        <v>5374804</v>
      </c>
      <c r="K2289" s="38"/>
      <c r="L2289" s="49"/>
      <c r="M2289" s="37" t="s">
        <v>63</v>
      </c>
      <c r="N2289" s="37" t="s">
        <v>64</v>
      </c>
      <c r="O2289" s="37" t="s">
        <v>157</v>
      </c>
      <c r="P2289" s="37" t="s">
        <v>158</v>
      </c>
      <c r="Q2289" s="37" t="s">
        <v>159</v>
      </c>
      <c r="R2289" s="37" t="s">
        <v>160</v>
      </c>
      <c r="S2289" s="37" t="s">
        <v>912</v>
      </c>
      <c r="T2289" s="37" t="s">
        <v>911</v>
      </c>
      <c r="U2289" s="1" t="e">
        <f>VLOOKUP(T2289,[2]VAT!$A:$D,1,0)</f>
        <v>#N/A</v>
      </c>
      <c r="V2289" s="37" t="s">
        <v>2</v>
      </c>
      <c r="W2289" s="37" t="s">
        <v>2</v>
      </c>
      <c r="X2289" t="e">
        <f>VLOOKUP(T2289,[3]رکوردها!$A:$B,2,0)</f>
        <v>#N/A</v>
      </c>
      <c r="Y2289" t="e">
        <f>VLOOKUP(T2289,[3]رکوردها!$A:$D,4,0)</f>
        <v>#N/A</v>
      </c>
      <c r="Z2289" t="e">
        <f>VLOOKUP(T2289,[3]رکوردها!$A:$C,3,0)</f>
        <v>#N/A</v>
      </c>
      <c r="AA2289" t="e">
        <f>VLOOKUP(T2289,[3]رکوردها!$A:$F,6,0)</f>
        <v>#N/A</v>
      </c>
      <c r="AB2289" t="e">
        <f>VLOOKUP(T2289,[3]رکوردها!$A:$E,5,0)</f>
        <v>#N/A</v>
      </c>
    </row>
    <row r="2290" spans="1:28" s="41" customFormat="1" hidden="1" x14ac:dyDescent="0.2">
      <c r="A2290" s="36">
        <v>179843</v>
      </c>
      <c r="B2290" s="36">
        <v>1330</v>
      </c>
      <c r="C2290" s="36">
        <v>1869</v>
      </c>
      <c r="D2290" s="39" t="s">
        <v>5178</v>
      </c>
      <c r="E2290" s="39"/>
      <c r="F2290" s="37" t="s">
        <v>171</v>
      </c>
      <c r="G2290" s="37" t="s">
        <v>976</v>
      </c>
      <c r="H2290" s="38">
        <v>5374804</v>
      </c>
      <c r="I2290" s="38">
        <v>0</v>
      </c>
      <c r="J2290" s="38">
        <f t="shared" si="36"/>
        <v>5374804</v>
      </c>
      <c r="K2290" s="38"/>
      <c r="L2290" s="49"/>
      <c r="M2290" s="37" t="s">
        <v>63</v>
      </c>
      <c r="N2290" s="37" t="s">
        <v>64</v>
      </c>
      <c r="O2290" s="37" t="s">
        <v>157</v>
      </c>
      <c r="P2290" s="37" t="s">
        <v>158</v>
      </c>
      <c r="Q2290" s="37" t="s">
        <v>159</v>
      </c>
      <c r="R2290" s="37" t="s">
        <v>160</v>
      </c>
      <c r="S2290" s="37" t="s">
        <v>912</v>
      </c>
      <c r="T2290" s="37" t="s">
        <v>911</v>
      </c>
      <c r="U2290" s="1" t="e">
        <f>VLOOKUP(T2290,[2]VAT!$A:$D,1,0)</f>
        <v>#N/A</v>
      </c>
      <c r="V2290" s="37" t="s">
        <v>2</v>
      </c>
      <c r="W2290" s="37" t="s">
        <v>2</v>
      </c>
      <c r="X2290" t="e">
        <f>VLOOKUP(T2290,[3]رکوردها!$A:$B,2,0)</f>
        <v>#N/A</v>
      </c>
      <c r="Y2290" t="e">
        <f>VLOOKUP(T2290,[3]رکوردها!$A:$D,4,0)</f>
        <v>#N/A</v>
      </c>
      <c r="Z2290" t="e">
        <f>VLOOKUP(T2290,[3]رکوردها!$A:$C,3,0)</f>
        <v>#N/A</v>
      </c>
      <c r="AA2290" t="e">
        <f>VLOOKUP(T2290,[3]رکوردها!$A:$F,6,0)</f>
        <v>#N/A</v>
      </c>
      <c r="AB2290" t="e">
        <f>VLOOKUP(T2290,[3]رکوردها!$A:$E,5,0)</f>
        <v>#N/A</v>
      </c>
    </row>
    <row r="2291" spans="1:28" s="41" customFormat="1" hidden="1" x14ac:dyDescent="0.2">
      <c r="A2291" s="36">
        <v>179844</v>
      </c>
      <c r="B2291" s="36">
        <v>1330</v>
      </c>
      <c r="C2291" s="36">
        <v>1869</v>
      </c>
      <c r="D2291" s="39" t="s">
        <v>5178</v>
      </c>
      <c r="E2291" s="39"/>
      <c r="F2291" s="37" t="s">
        <v>171</v>
      </c>
      <c r="G2291" s="37" t="s">
        <v>1088</v>
      </c>
      <c r="H2291" s="38">
        <v>5374804</v>
      </c>
      <c r="I2291" s="38">
        <v>0</v>
      </c>
      <c r="J2291" s="38">
        <f t="shared" si="36"/>
        <v>5374804</v>
      </c>
      <c r="K2291" s="38"/>
      <c r="L2291" s="49"/>
      <c r="M2291" s="37" t="s">
        <v>63</v>
      </c>
      <c r="N2291" s="37" t="s">
        <v>64</v>
      </c>
      <c r="O2291" s="37" t="s">
        <v>157</v>
      </c>
      <c r="P2291" s="37" t="s">
        <v>158</v>
      </c>
      <c r="Q2291" s="37" t="s">
        <v>159</v>
      </c>
      <c r="R2291" s="37" t="s">
        <v>160</v>
      </c>
      <c r="S2291" s="37" t="s">
        <v>912</v>
      </c>
      <c r="T2291" s="37" t="s">
        <v>911</v>
      </c>
      <c r="U2291" s="1" t="e">
        <f>VLOOKUP(T2291,[2]VAT!$A:$D,1,0)</f>
        <v>#N/A</v>
      </c>
      <c r="V2291" s="37" t="s">
        <v>2</v>
      </c>
      <c r="W2291" s="37" t="s">
        <v>2</v>
      </c>
      <c r="X2291" t="e">
        <f>VLOOKUP(T2291,[3]رکوردها!$A:$B,2,0)</f>
        <v>#N/A</v>
      </c>
      <c r="Y2291" t="e">
        <f>VLOOKUP(T2291,[3]رکوردها!$A:$D,4,0)</f>
        <v>#N/A</v>
      </c>
      <c r="Z2291" t="e">
        <f>VLOOKUP(T2291,[3]رکوردها!$A:$C,3,0)</f>
        <v>#N/A</v>
      </c>
      <c r="AA2291" t="e">
        <f>VLOOKUP(T2291,[3]رکوردها!$A:$F,6,0)</f>
        <v>#N/A</v>
      </c>
      <c r="AB2291" t="e">
        <f>VLOOKUP(T2291,[3]رکوردها!$A:$E,5,0)</f>
        <v>#N/A</v>
      </c>
    </row>
    <row r="2292" spans="1:28" s="41" customFormat="1" hidden="1" x14ac:dyDescent="0.2">
      <c r="A2292" s="36">
        <v>179845</v>
      </c>
      <c r="B2292" s="36">
        <v>1330</v>
      </c>
      <c r="C2292" s="36">
        <v>1869</v>
      </c>
      <c r="D2292" s="39" t="s">
        <v>5178</v>
      </c>
      <c r="E2292" s="39"/>
      <c r="F2292" s="37" t="s">
        <v>171</v>
      </c>
      <c r="G2292" s="37" t="s">
        <v>1088</v>
      </c>
      <c r="H2292" s="38">
        <v>5374804</v>
      </c>
      <c r="I2292" s="38">
        <v>0</v>
      </c>
      <c r="J2292" s="38">
        <f t="shared" si="36"/>
        <v>5374804</v>
      </c>
      <c r="K2292" s="38"/>
      <c r="L2292" s="49"/>
      <c r="M2292" s="37" t="s">
        <v>63</v>
      </c>
      <c r="N2292" s="37" t="s">
        <v>64</v>
      </c>
      <c r="O2292" s="37" t="s">
        <v>157</v>
      </c>
      <c r="P2292" s="37" t="s">
        <v>158</v>
      </c>
      <c r="Q2292" s="37" t="s">
        <v>159</v>
      </c>
      <c r="R2292" s="37" t="s">
        <v>160</v>
      </c>
      <c r="S2292" s="37" t="s">
        <v>912</v>
      </c>
      <c r="T2292" s="37" t="s">
        <v>911</v>
      </c>
      <c r="U2292" s="1" t="e">
        <f>VLOOKUP(T2292,[2]VAT!$A:$D,1,0)</f>
        <v>#N/A</v>
      </c>
      <c r="V2292" s="37" t="s">
        <v>2</v>
      </c>
      <c r="W2292" s="37" t="s">
        <v>2</v>
      </c>
      <c r="X2292" t="e">
        <f>VLOOKUP(T2292,[3]رکوردها!$A:$B,2,0)</f>
        <v>#N/A</v>
      </c>
      <c r="Y2292" t="e">
        <f>VLOOKUP(T2292,[3]رکوردها!$A:$D,4,0)</f>
        <v>#N/A</v>
      </c>
      <c r="Z2292" t="e">
        <f>VLOOKUP(T2292,[3]رکوردها!$A:$C,3,0)</f>
        <v>#N/A</v>
      </c>
      <c r="AA2292" t="e">
        <f>VLOOKUP(T2292,[3]رکوردها!$A:$F,6,0)</f>
        <v>#N/A</v>
      </c>
      <c r="AB2292" t="e">
        <f>VLOOKUP(T2292,[3]رکوردها!$A:$E,5,0)</f>
        <v>#N/A</v>
      </c>
    </row>
    <row r="2293" spans="1:28" s="41" customFormat="1" hidden="1" x14ac:dyDescent="0.2">
      <c r="A2293" s="36">
        <v>179846</v>
      </c>
      <c r="B2293" s="36">
        <v>1330</v>
      </c>
      <c r="C2293" s="36">
        <v>1869</v>
      </c>
      <c r="D2293" s="39" t="s">
        <v>5178</v>
      </c>
      <c r="E2293" s="39"/>
      <c r="F2293" s="37" t="s">
        <v>171</v>
      </c>
      <c r="G2293" s="37" t="s">
        <v>1088</v>
      </c>
      <c r="H2293" s="38">
        <v>5374804</v>
      </c>
      <c r="I2293" s="38">
        <v>0</v>
      </c>
      <c r="J2293" s="38">
        <f t="shared" si="36"/>
        <v>5374804</v>
      </c>
      <c r="K2293" s="38"/>
      <c r="L2293" s="49"/>
      <c r="M2293" s="37" t="s">
        <v>63</v>
      </c>
      <c r="N2293" s="37" t="s">
        <v>64</v>
      </c>
      <c r="O2293" s="37" t="s">
        <v>157</v>
      </c>
      <c r="P2293" s="37" t="s">
        <v>158</v>
      </c>
      <c r="Q2293" s="37" t="s">
        <v>159</v>
      </c>
      <c r="R2293" s="37" t="s">
        <v>160</v>
      </c>
      <c r="S2293" s="37" t="s">
        <v>912</v>
      </c>
      <c r="T2293" s="37" t="s">
        <v>911</v>
      </c>
      <c r="U2293" s="1" t="e">
        <f>VLOOKUP(T2293,[2]VAT!$A:$D,1,0)</f>
        <v>#N/A</v>
      </c>
      <c r="V2293" s="37" t="s">
        <v>2</v>
      </c>
      <c r="W2293" s="37" t="s">
        <v>2</v>
      </c>
      <c r="X2293" t="e">
        <f>VLOOKUP(T2293,[3]رکوردها!$A:$B,2,0)</f>
        <v>#N/A</v>
      </c>
      <c r="Y2293" t="e">
        <f>VLOOKUP(T2293,[3]رکوردها!$A:$D,4,0)</f>
        <v>#N/A</v>
      </c>
      <c r="Z2293" t="e">
        <f>VLOOKUP(T2293,[3]رکوردها!$A:$C,3,0)</f>
        <v>#N/A</v>
      </c>
      <c r="AA2293" t="e">
        <f>VLOOKUP(T2293,[3]رکوردها!$A:$F,6,0)</f>
        <v>#N/A</v>
      </c>
      <c r="AB2293" t="e">
        <f>VLOOKUP(T2293,[3]رکوردها!$A:$E,5,0)</f>
        <v>#N/A</v>
      </c>
    </row>
    <row r="2294" spans="1:28" s="41" customFormat="1" hidden="1" x14ac:dyDescent="0.2">
      <c r="A2294" s="36">
        <v>179847</v>
      </c>
      <c r="B2294" s="36">
        <v>1330</v>
      </c>
      <c r="C2294" s="36">
        <v>1869</v>
      </c>
      <c r="D2294" s="39" t="s">
        <v>5178</v>
      </c>
      <c r="E2294" s="39"/>
      <c r="F2294" s="37" t="s">
        <v>171</v>
      </c>
      <c r="G2294" s="37" t="s">
        <v>1088</v>
      </c>
      <c r="H2294" s="38">
        <v>5374804</v>
      </c>
      <c r="I2294" s="38">
        <v>0</v>
      </c>
      <c r="J2294" s="38">
        <f t="shared" si="36"/>
        <v>5374804</v>
      </c>
      <c r="K2294" s="38"/>
      <c r="L2294" s="49"/>
      <c r="M2294" s="37" t="s">
        <v>63</v>
      </c>
      <c r="N2294" s="37" t="s">
        <v>64</v>
      </c>
      <c r="O2294" s="37" t="s">
        <v>157</v>
      </c>
      <c r="P2294" s="37" t="s">
        <v>158</v>
      </c>
      <c r="Q2294" s="37" t="s">
        <v>159</v>
      </c>
      <c r="R2294" s="37" t="s">
        <v>160</v>
      </c>
      <c r="S2294" s="37" t="s">
        <v>912</v>
      </c>
      <c r="T2294" s="37" t="s">
        <v>911</v>
      </c>
      <c r="U2294" s="1" t="e">
        <f>VLOOKUP(T2294,[2]VAT!$A:$D,1,0)</f>
        <v>#N/A</v>
      </c>
      <c r="V2294" s="37" t="s">
        <v>2</v>
      </c>
      <c r="W2294" s="37" t="s">
        <v>2</v>
      </c>
      <c r="X2294" t="e">
        <f>VLOOKUP(T2294,[3]رکوردها!$A:$B,2,0)</f>
        <v>#N/A</v>
      </c>
      <c r="Y2294" t="e">
        <f>VLOOKUP(T2294,[3]رکوردها!$A:$D,4,0)</f>
        <v>#N/A</v>
      </c>
      <c r="Z2294" t="e">
        <f>VLOOKUP(T2294,[3]رکوردها!$A:$C,3,0)</f>
        <v>#N/A</v>
      </c>
      <c r="AA2294" t="e">
        <f>VLOOKUP(T2294,[3]رکوردها!$A:$F,6,0)</f>
        <v>#N/A</v>
      </c>
      <c r="AB2294" t="e">
        <f>VLOOKUP(T2294,[3]رکوردها!$A:$E,5,0)</f>
        <v>#N/A</v>
      </c>
    </row>
    <row r="2295" spans="1:28" s="41" customFormat="1" hidden="1" x14ac:dyDescent="0.2">
      <c r="A2295" s="36">
        <v>179848</v>
      </c>
      <c r="B2295" s="36">
        <v>1330</v>
      </c>
      <c r="C2295" s="36">
        <v>1869</v>
      </c>
      <c r="D2295" s="39" t="s">
        <v>5178</v>
      </c>
      <c r="E2295" s="39"/>
      <c r="F2295" s="37" t="s">
        <v>171</v>
      </c>
      <c r="G2295" s="37" t="s">
        <v>1088</v>
      </c>
      <c r="H2295" s="38">
        <v>5374804</v>
      </c>
      <c r="I2295" s="38">
        <v>0</v>
      </c>
      <c r="J2295" s="38">
        <f t="shared" si="36"/>
        <v>5374804</v>
      </c>
      <c r="K2295" s="38"/>
      <c r="L2295" s="49"/>
      <c r="M2295" s="37" t="s">
        <v>63</v>
      </c>
      <c r="N2295" s="37" t="s">
        <v>64</v>
      </c>
      <c r="O2295" s="37" t="s">
        <v>157</v>
      </c>
      <c r="P2295" s="37" t="s">
        <v>158</v>
      </c>
      <c r="Q2295" s="37" t="s">
        <v>159</v>
      </c>
      <c r="R2295" s="37" t="s">
        <v>160</v>
      </c>
      <c r="S2295" s="37" t="s">
        <v>912</v>
      </c>
      <c r="T2295" s="37" t="s">
        <v>911</v>
      </c>
      <c r="U2295" s="1" t="e">
        <f>VLOOKUP(T2295,[2]VAT!$A:$D,1,0)</f>
        <v>#N/A</v>
      </c>
      <c r="V2295" s="37" t="s">
        <v>2</v>
      </c>
      <c r="W2295" s="37" t="s">
        <v>2</v>
      </c>
      <c r="X2295" t="e">
        <f>VLOOKUP(T2295,[3]رکوردها!$A:$B,2,0)</f>
        <v>#N/A</v>
      </c>
      <c r="Y2295" t="e">
        <f>VLOOKUP(T2295,[3]رکوردها!$A:$D,4,0)</f>
        <v>#N/A</v>
      </c>
      <c r="Z2295" t="e">
        <f>VLOOKUP(T2295,[3]رکوردها!$A:$C,3,0)</f>
        <v>#N/A</v>
      </c>
      <c r="AA2295" t="e">
        <f>VLOOKUP(T2295,[3]رکوردها!$A:$F,6,0)</f>
        <v>#N/A</v>
      </c>
      <c r="AB2295" t="e">
        <f>VLOOKUP(T2295,[3]رکوردها!$A:$E,5,0)</f>
        <v>#N/A</v>
      </c>
    </row>
    <row r="2296" spans="1:28" s="41" customFormat="1" hidden="1" x14ac:dyDescent="0.2">
      <c r="A2296" s="36">
        <v>179849</v>
      </c>
      <c r="B2296" s="36">
        <v>1330</v>
      </c>
      <c r="C2296" s="36">
        <v>1869</v>
      </c>
      <c r="D2296" s="39" t="s">
        <v>5178</v>
      </c>
      <c r="E2296" s="39"/>
      <c r="F2296" s="37" t="s">
        <v>171</v>
      </c>
      <c r="G2296" s="37" t="s">
        <v>1088</v>
      </c>
      <c r="H2296" s="38">
        <v>5374804</v>
      </c>
      <c r="I2296" s="38">
        <v>0</v>
      </c>
      <c r="J2296" s="38">
        <f t="shared" si="36"/>
        <v>5374804</v>
      </c>
      <c r="K2296" s="38"/>
      <c r="L2296" s="49"/>
      <c r="M2296" s="37" t="s">
        <v>63</v>
      </c>
      <c r="N2296" s="37" t="s">
        <v>64</v>
      </c>
      <c r="O2296" s="37" t="s">
        <v>157</v>
      </c>
      <c r="P2296" s="37" t="s">
        <v>158</v>
      </c>
      <c r="Q2296" s="37" t="s">
        <v>159</v>
      </c>
      <c r="R2296" s="37" t="s">
        <v>160</v>
      </c>
      <c r="S2296" s="37" t="s">
        <v>912</v>
      </c>
      <c r="T2296" s="37" t="s">
        <v>911</v>
      </c>
      <c r="U2296" s="1" t="e">
        <f>VLOOKUP(T2296,[2]VAT!$A:$D,1,0)</f>
        <v>#N/A</v>
      </c>
      <c r="V2296" s="37" t="s">
        <v>2</v>
      </c>
      <c r="W2296" s="37" t="s">
        <v>2</v>
      </c>
      <c r="X2296" t="e">
        <f>VLOOKUP(T2296,[3]رکوردها!$A:$B,2,0)</f>
        <v>#N/A</v>
      </c>
      <c r="Y2296" t="e">
        <f>VLOOKUP(T2296,[3]رکوردها!$A:$D,4,0)</f>
        <v>#N/A</v>
      </c>
      <c r="Z2296" t="e">
        <f>VLOOKUP(T2296,[3]رکوردها!$A:$C,3,0)</f>
        <v>#N/A</v>
      </c>
      <c r="AA2296" t="e">
        <f>VLOOKUP(T2296,[3]رکوردها!$A:$F,6,0)</f>
        <v>#N/A</v>
      </c>
      <c r="AB2296" t="e">
        <f>VLOOKUP(T2296,[3]رکوردها!$A:$E,5,0)</f>
        <v>#N/A</v>
      </c>
    </row>
    <row r="2297" spans="1:28" s="41" customFormat="1" hidden="1" x14ac:dyDescent="0.2">
      <c r="A2297" s="36">
        <v>179850</v>
      </c>
      <c r="B2297" s="36">
        <v>1330</v>
      </c>
      <c r="C2297" s="36">
        <v>1869</v>
      </c>
      <c r="D2297" s="39" t="s">
        <v>5178</v>
      </c>
      <c r="E2297" s="39"/>
      <c r="F2297" s="37" t="s">
        <v>171</v>
      </c>
      <c r="G2297" s="37" t="s">
        <v>1088</v>
      </c>
      <c r="H2297" s="38">
        <v>5374804</v>
      </c>
      <c r="I2297" s="38">
        <v>0</v>
      </c>
      <c r="J2297" s="38">
        <f t="shared" si="36"/>
        <v>5374804</v>
      </c>
      <c r="K2297" s="38"/>
      <c r="L2297" s="49"/>
      <c r="M2297" s="37" t="s">
        <v>63</v>
      </c>
      <c r="N2297" s="37" t="s">
        <v>64</v>
      </c>
      <c r="O2297" s="37" t="s">
        <v>157</v>
      </c>
      <c r="P2297" s="37" t="s">
        <v>158</v>
      </c>
      <c r="Q2297" s="37" t="s">
        <v>159</v>
      </c>
      <c r="R2297" s="37" t="s">
        <v>160</v>
      </c>
      <c r="S2297" s="37" t="s">
        <v>912</v>
      </c>
      <c r="T2297" s="37" t="s">
        <v>911</v>
      </c>
      <c r="U2297" s="1" t="e">
        <f>VLOOKUP(T2297,[2]VAT!$A:$D,1,0)</f>
        <v>#N/A</v>
      </c>
      <c r="V2297" s="37" t="s">
        <v>2</v>
      </c>
      <c r="W2297" s="37" t="s">
        <v>2</v>
      </c>
      <c r="X2297" t="e">
        <f>VLOOKUP(T2297,[3]رکوردها!$A:$B,2,0)</f>
        <v>#N/A</v>
      </c>
      <c r="Y2297" t="e">
        <f>VLOOKUP(T2297,[3]رکوردها!$A:$D,4,0)</f>
        <v>#N/A</v>
      </c>
      <c r="Z2297" t="e">
        <f>VLOOKUP(T2297,[3]رکوردها!$A:$C,3,0)</f>
        <v>#N/A</v>
      </c>
      <c r="AA2297" t="e">
        <f>VLOOKUP(T2297,[3]رکوردها!$A:$F,6,0)</f>
        <v>#N/A</v>
      </c>
      <c r="AB2297" t="e">
        <f>VLOOKUP(T2297,[3]رکوردها!$A:$E,5,0)</f>
        <v>#N/A</v>
      </c>
    </row>
    <row r="2298" spans="1:28" s="41" customFormat="1" hidden="1" x14ac:dyDescent="0.2">
      <c r="A2298" s="36">
        <v>179851</v>
      </c>
      <c r="B2298" s="36">
        <v>1330</v>
      </c>
      <c r="C2298" s="36">
        <v>1869</v>
      </c>
      <c r="D2298" s="39" t="s">
        <v>5178</v>
      </c>
      <c r="E2298" s="39"/>
      <c r="F2298" s="37" t="s">
        <v>171</v>
      </c>
      <c r="G2298" s="37" t="s">
        <v>1088</v>
      </c>
      <c r="H2298" s="38">
        <v>5374804</v>
      </c>
      <c r="I2298" s="38">
        <v>0</v>
      </c>
      <c r="J2298" s="38">
        <f t="shared" si="36"/>
        <v>5374804</v>
      </c>
      <c r="K2298" s="38"/>
      <c r="L2298" s="49"/>
      <c r="M2298" s="37" t="s">
        <v>63</v>
      </c>
      <c r="N2298" s="37" t="s">
        <v>64</v>
      </c>
      <c r="O2298" s="37" t="s">
        <v>157</v>
      </c>
      <c r="P2298" s="37" t="s">
        <v>158</v>
      </c>
      <c r="Q2298" s="37" t="s">
        <v>159</v>
      </c>
      <c r="R2298" s="37" t="s">
        <v>160</v>
      </c>
      <c r="S2298" s="37" t="s">
        <v>912</v>
      </c>
      <c r="T2298" s="37" t="s">
        <v>911</v>
      </c>
      <c r="U2298" s="1" t="e">
        <f>VLOOKUP(T2298,[2]VAT!$A:$D,1,0)</f>
        <v>#N/A</v>
      </c>
      <c r="V2298" s="37" t="s">
        <v>2</v>
      </c>
      <c r="W2298" s="37" t="s">
        <v>2</v>
      </c>
      <c r="X2298" t="e">
        <f>VLOOKUP(T2298,[3]رکوردها!$A:$B,2,0)</f>
        <v>#N/A</v>
      </c>
      <c r="Y2298" t="e">
        <f>VLOOKUP(T2298,[3]رکوردها!$A:$D,4,0)</f>
        <v>#N/A</v>
      </c>
      <c r="Z2298" t="e">
        <f>VLOOKUP(T2298,[3]رکوردها!$A:$C,3,0)</f>
        <v>#N/A</v>
      </c>
      <c r="AA2298" t="e">
        <f>VLOOKUP(T2298,[3]رکوردها!$A:$F,6,0)</f>
        <v>#N/A</v>
      </c>
      <c r="AB2298" t="e">
        <f>VLOOKUP(T2298,[3]رکوردها!$A:$E,5,0)</f>
        <v>#N/A</v>
      </c>
    </row>
    <row r="2299" spans="1:28" s="41" customFormat="1" hidden="1" x14ac:dyDescent="0.2">
      <c r="A2299" s="36">
        <v>179852</v>
      </c>
      <c r="B2299" s="36">
        <v>1330</v>
      </c>
      <c r="C2299" s="36">
        <v>1869</v>
      </c>
      <c r="D2299" s="39" t="s">
        <v>5178</v>
      </c>
      <c r="E2299" s="39"/>
      <c r="F2299" s="37" t="s">
        <v>171</v>
      </c>
      <c r="G2299" s="37" t="s">
        <v>1089</v>
      </c>
      <c r="H2299" s="38">
        <v>5374804</v>
      </c>
      <c r="I2299" s="38">
        <v>0</v>
      </c>
      <c r="J2299" s="38">
        <f t="shared" si="36"/>
        <v>5374804</v>
      </c>
      <c r="K2299" s="38"/>
      <c r="L2299" s="49"/>
      <c r="M2299" s="37" t="s">
        <v>63</v>
      </c>
      <c r="N2299" s="37" t="s">
        <v>64</v>
      </c>
      <c r="O2299" s="37" t="s">
        <v>157</v>
      </c>
      <c r="P2299" s="37" t="s">
        <v>158</v>
      </c>
      <c r="Q2299" s="37" t="s">
        <v>159</v>
      </c>
      <c r="R2299" s="37" t="s">
        <v>160</v>
      </c>
      <c r="S2299" s="37" t="s">
        <v>912</v>
      </c>
      <c r="T2299" s="37" t="s">
        <v>911</v>
      </c>
      <c r="U2299" s="1" t="e">
        <f>VLOOKUP(T2299,[2]VAT!$A:$D,1,0)</f>
        <v>#N/A</v>
      </c>
      <c r="V2299" s="37" t="s">
        <v>2</v>
      </c>
      <c r="W2299" s="37" t="s">
        <v>2</v>
      </c>
      <c r="X2299" t="e">
        <f>VLOOKUP(T2299,[3]رکوردها!$A:$B,2,0)</f>
        <v>#N/A</v>
      </c>
      <c r="Y2299" t="e">
        <f>VLOOKUP(T2299,[3]رکوردها!$A:$D,4,0)</f>
        <v>#N/A</v>
      </c>
      <c r="Z2299" t="e">
        <f>VLOOKUP(T2299,[3]رکوردها!$A:$C,3,0)</f>
        <v>#N/A</v>
      </c>
      <c r="AA2299" t="e">
        <f>VLOOKUP(T2299,[3]رکوردها!$A:$F,6,0)</f>
        <v>#N/A</v>
      </c>
      <c r="AB2299" t="e">
        <f>VLOOKUP(T2299,[3]رکوردها!$A:$E,5,0)</f>
        <v>#N/A</v>
      </c>
    </row>
    <row r="2300" spans="1:28" s="41" customFormat="1" hidden="1" x14ac:dyDescent="0.2">
      <c r="A2300" s="36">
        <v>179853</v>
      </c>
      <c r="B2300" s="36">
        <v>1330</v>
      </c>
      <c r="C2300" s="36">
        <v>1869</v>
      </c>
      <c r="D2300" s="39" t="s">
        <v>5178</v>
      </c>
      <c r="E2300" s="39"/>
      <c r="F2300" s="37" t="s">
        <v>171</v>
      </c>
      <c r="G2300" s="37" t="s">
        <v>1089</v>
      </c>
      <c r="H2300" s="38">
        <v>5374804</v>
      </c>
      <c r="I2300" s="38">
        <v>0</v>
      </c>
      <c r="J2300" s="38">
        <f t="shared" si="36"/>
        <v>5374804</v>
      </c>
      <c r="K2300" s="38"/>
      <c r="L2300" s="49"/>
      <c r="M2300" s="37" t="s">
        <v>63</v>
      </c>
      <c r="N2300" s="37" t="s">
        <v>64</v>
      </c>
      <c r="O2300" s="37" t="s">
        <v>157</v>
      </c>
      <c r="P2300" s="37" t="s">
        <v>158</v>
      </c>
      <c r="Q2300" s="37" t="s">
        <v>159</v>
      </c>
      <c r="R2300" s="37" t="s">
        <v>160</v>
      </c>
      <c r="S2300" s="37" t="s">
        <v>912</v>
      </c>
      <c r="T2300" s="37" t="s">
        <v>911</v>
      </c>
      <c r="U2300" s="1" t="e">
        <f>VLOOKUP(T2300,[2]VAT!$A:$D,1,0)</f>
        <v>#N/A</v>
      </c>
      <c r="V2300" s="37" t="s">
        <v>2</v>
      </c>
      <c r="W2300" s="37" t="s">
        <v>2</v>
      </c>
      <c r="X2300" t="e">
        <f>VLOOKUP(T2300,[3]رکوردها!$A:$B,2,0)</f>
        <v>#N/A</v>
      </c>
      <c r="Y2300" t="e">
        <f>VLOOKUP(T2300,[3]رکوردها!$A:$D,4,0)</f>
        <v>#N/A</v>
      </c>
      <c r="Z2300" t="e">
        <f>VLOOKUP(T2300,[3]رکوردها!$A:$C,3,0)</f>
        <v>#N/A</v>
      </c>
      <c r="AA2300" t="e">
        <f>VLOOKUP(T2300,[3]رکوردها!$A:$F,6,0)</f>
        <v>#N/A</v>
      </c>
      <c r="AB2300" t="e">
        <f>VLOOKUP(T2300,[3]رکوردها!$A:$E,5,0)</f>
        <v>#N/A</v>
      </c>
    </row>
    <row r="2301" spans="1:28" s="41" customFormat="1" hidden="1" x14ac:dyDescent="0.2">
      <c r="A2301" s="36">
        <v>179854</v>
      </c>
      <c r="B2301" s="36">
        <v>1330</v>
      </c>
      <c r="C2301" s="36">
        <v>1869</v>
      </c>
      <c r="D2301" s="39" t="s">
        <v>5178</v>
      </c>
      <c r="E2301" s="39"/>
      <c r="F2301" s="37" t="s">
        <v>171</v>
      </c>
      <c r="G2301" s="37" t="s">
        <v>1089</v>
      </c>
      <c r="H2301" s="38">
        <v>5374804</v>
      </c>
      <c r="I2301" s="38">
        <v>0</v>
      </c>
      <c r="J2301" s="38">
        <f t="shared" si="36"/>
        <v>5374804</v>
      </c>
      <c r="K2301" s="38"/>
      <c r="L2301" s="49"/>
      <c r="M2301" s="37" t="s">
        <v>63</v>
      </c>
      <c r="N2301" s="37" t="s">
        <v>64</v>
      </c>
      <c r="O2301" s="37" t="s">
        <v>157</v>
      </c>
      <c r="P2301" s="37" t="s">
        <v>158</v>
      </c>
      <c r="Q2301" s="37" t="s">
        <v>159</v>
      </c>
      <c r="R2301" s="37" t="s">
        <v>160</v>
      </c>
      <c r="S2301" s="37" t="s">
        <v>912</v>
      </c>
      <c r="T2301" s="37" t="s">
        <v>911</v>
      </c>
      <c r="U2301" s="1" t="e">
        <f>VLOOKUP(T2301,[2]VAT!$A:$D,1,0)</f>
        <v>#N/A</v>
      </c>
      <c r="V2301" s="37" t="s">
        <v>2</v>
      </c>
      <c r="W2301" s="37" t="s">
        <v>2</v>
      </c>
      <c r="X2301" t="e">
        <f>VLOOKUP(T2301,[3]رکوردها!$A:$B,2,0)</f>
        <v>#N/A</v>
      </c>
      <c r="Y2301" t="e">
        <f>VLOOKUP(T2301,[3]رکوردها!$A:$D,4,0)</f>
        <v>#N/A</v>
      </c>
      <c r="Z2301" t="e">
        <f>VLOOKUP(T2301,[3]رکوردها!$A:$C,3,0)</f>
        <v>#N/A</v>
      </c>
      <c r="AA2301" t="e">
        <f>VLOOKUP(T2301,[3]رکوردها!$A:$F,6,0)</f>
        <v>#N/A</v>
      </c>
      <c r="AB2301" t="e">
        <f>VLOOKUP(T2301,[3]رکوردها!$A:$E,5,0)</f>
        <v>#N/A</v>
      </c>
    </row>
    <row r="2302" spans="1:28" s="41" customFormat="1" hidden="1" x14ac:dyDescent="0.2">
      <c r="A2302" s="36">
        <v>179855</v>
      </c>
      <c r="B2302" s="36">
        <v>1330</v>
      </c>
      <c r="C2302" s="36">
        <v>1869</v>
      </c>
      <c r="D2302" s="39" t="s">
        <v>5178</v>
      </c>
      <c r="E2302" s="39"/>
      <c r="F2302" s="37" t="s">
        <v>171</v>
      </c>
      <c r="G2302" s="37" t="s">
        <v>1089</v>
      </c>
      <c r="H2302" s="38">
        <v>5374804</v>
      </c>
      <c r="I2302" s="38">
        <v>0</v>
      </c>
      <c r="J2302" s="38">
        <f t="shared" si="36"/>
        <v>5374804</v>
      </c>
      <c r="K2302" s="38"/>
      <c r="L2302" s="49"/>
      <c r="M2302" s="37" t="s">
        <v>63</v>
      </c>
      <c r="N2302" s="37" t="s">
        <v>64</v>
      </c>
      <c r="O2302" s="37" t="s">
        <v>157</v>
      </c>
      <c r="P2302" s="37" t="s">
        <v>158</v>
      </c>
      <c r="Q2302" s="37" t="s">
        <v>159</v>
      </c>
      <c r="R2302" s="37" t="s">
        <v>160</v>
      </c>
      <c r="S2302" s="37" t="s">
        <v>912</v>
      </c>
      <c r="T2302" s="37" t="s">
        <v>911</v>
      </c>
      <c r="U2302" s="1" t="e">
        <f>VLOOKUP(T2302,[2]VAT!$A:$D,1,0)</f>
        <v>#N/A</v>
      </c>
      <c r="V2302" s="37" t="s">
        <v>2</v>
      </c>
      <c r="W2302" s="37" t="s">
        <v>2</v>
      </c>
      <c r="X2302" t="e">
        <f>VLOOKUP(T2302,[3]رکوردها!$A:$B,2,0)</f>
        <v>#N/A</v>
      </c>
      <c r="Y2302" t="e">
        <f>VLOOKUP(T2302,[3]رکوردها!$A:$D,4,0)</f>
        <v>#N/A</v>
      </c>
      <c r="Z2302" t="e">
        <f>VLOOKUP(T2302,[3]رکوردها!$A:$C,3,0)</f>
        <v>#N/A</v>
      </c>
      <c r="AA2302" t="e">
        <f>VLOOKUP(T2302,[3]رکوردها!$A:$F,6,0)</f>
        <v>#N/A</v>
      </c>
      <c r="AB2302" t="e">
        <f>VLOOKUP(T2302,[3]رکوردها!$A:$E,5,0)</f>
        <v>#N/A</v>
      </c>
    </row>
    <row r="2303" spans="1:28" s="41" customFormat="1" hidden="1" x14ac:dyDescent="0.2">
      <c r="A2303" s="36">
        <v>179856</v>
      </c>
      <c r="B2303" s="36">
        <v>1330</v>
      </c>
      <c r="C2303" s="36">
        <v>1869</v>
      </c>
      <c r="D2303" s="39" t="s">
        <v>5178</v>
      </c>
      <c r="E2303" s="39"/>
      <c r="F2303" s="37" t="s">
        <v>171</v>
      </c>
      <c r="G2303" s="37" t="s">
        <v>1089</v>
      </c>
      <c r="H2303" s="38">
        <v>5374804</v>
      </c>
      <c r="I2303" s="38">
        <v>0</v>
      </c>
      <c r="J2303" s="38">
        <f t="shared" si="36"/>
        <v>5374804</v>
      </c>
      <c r="K2303" s="38"/>
      <c r="L2303" s="49"/>
      <c r="M2303" s="37" t="s">
        <v>63</v>
      </c>
      <c r="N2303" s="37" t="s">
        <v>64</v>
      </c>
      <c r="O2303" s="37" t="s">
        <v>157</v>
      </c>
      <c r="P2303" s="37" t="s">
        <v>158</v>
      </c>
      <c r="Q2303" s="37" t="s">
        <v>159</v>
      </c>
      <c r="R2303" s="37" t="s">
        <v>160</v>
      </c>
      <c r="S2303" s="37" t="s">
        <v>912</v>
      </c>
      <c r="T2303" s="37" t="s">
        <v>911</v>
      </c>
      <c r="U2303" s="1" t="e">
        <f>VLOOKUP(T2303,[2]VAT!$A:$D,1,0)</f>
        <v>#N/A</v>
      </c>
      <c r="V2303" s="37" t="s">
        <v>2</v>
      </c>
      <c r="W2303" s="37" t="s">
        <v>2</v>
      </c>
      <c r="X2303" t="e">
        <f>VLOOKUP(T2303,[3]رکوردها!$A:$B,2,0)</f>
        <v>#N/A</v>
      </c>
      <c r="Y2303" t="e">
        <f>VLOOKUP(T2303,[3]رکوردها!$A:$D,4,0)</f>
        <v>#N/A</v>
      </c>
      <c r="Z2303" t="e">
        <f>VLOOKUP(T2303,[3]رکوردها!$A:$C,3,0)</f>
        <v>#N/A</v>
      </c>
      <c r="AA2303" t="e">
        <f>VLOOKUP(T2303,[3]رکوردها!$A:$F,6,0)</f>
        <v>#N/A</v>
      </c>
      <c r="AB2303" t="e">
        <f>VLOOKUP(T2303,[3]رکوردها!$A:$E,5,0)</f>
        <v>#N/A</v>
      </c>
    </row>
    <row r="2304" spans="1:28" s="41" customFormat="1" hidden="1" x14ac:dyDescent="0.2">
      <c r="A2304" s="36">
        <v>179857</v>
      </c>
      <c r="B2304" s="36">
        <v>1330</v>
      </c>
      <c r="C2304" s="36">
        <v>1869</v>
      </c>
      <c r="D2304" s="39" t="s">
        <v>5178</v>
      </c>
      <c r="E2304" s="39"/>
      <c r="F2304" s="37" t="s">
        <v>171</v>
      </c>
      <c r="G2304" s="37" t="s">
        <v>1089</v>
      </c>
      <c r="H2304" s="38">
        <v>5374804</v>
      </c>
      <c r="I2304" s="38">
        <v>0</v>
      </c>
      <c r="J2304" s="38">
        <f t="shared" si="36"/>
        <v>5374804</v>
      </c>
      <c r="K2304" s="38"/>
      <c r="L2304" s="49"/>
      <c r="M2304" s="37" t="s">
        <v>63</v>
      </c>
      <c r="N2304" s="37" t="s">
        <v>64</v>
      </c>
      <c r="O2304" s="37" t="s">
        <v>157</v>
      </c>
      <c r="P2304" s="37" t="s">
        <v>158</v>
      </c>
      <c r="Q2304" s="37" t="s">
        <v>159</v>
      </c>
      <c r="R2304" s="37" t="s">
        <v>160</v>
      </c>
      <c r="S2304" s="37" t="s">
        <v>912</v>
      </c>
      <c r="T2304" s="37" t="s">
        <v>911</v>
      </c>
      <c r="U2304" s="1" t="e">
        <f>VLOOKUP(T2304,[2]VAT!$A:$D,1,0)</f>
        <v>#N/A</v>
      </c>
      <c r="V2304" s="37" t="s">
        <v>2</v>
      </c>
      <c r="W2304" s="37" t="s">
        <v>2</v>
      </c>
      <c r="X2304" t="e">
        <f>VLOOKUP(T2304,[3]رکوردها!$A:$B,2,0)</f>
        <v>#N/A</v>
      </c>
      <c r="Y2304" t="e">
        <f>VLOOKUP(T2304,[3]رکوردها!$A:$D,4,0)</f>
        <v>#N/A</v>
      </c>
      <c r="Z2304" t="e">
        <f>VLOOKUP(T2304,[3]رکوردها!$A:$C,3,0)</f>
        <v>#N/A</v>
      </c>
      <c r="AA2304" t="e">
        <f>VLOOKUP(T2304,[3]رکوردها!$A:$F,6,0)</f>
        <v>#N/A</v>
      </c>
      <c r="AB2304" t="e">
        <f>VLOOKUP(T2304,[3]رکوردها!$A:$E,5,0)</f>
        <v>#N/A</v>
      </c>
    </row>
    <row r="2305" spans="1:28" s="41" customFormat="1" hidden="1" x14ac:dyDescent="0.2">
      <c r="A2305" s="36">
        <v>179858</v>
      </c>
      <c r="B2305" s="36">
        <v>1330</v>
      </c>
      <c r="C2305" s="36">
        <v>1869</v>
      </c>
      <c r="D2305" s="39" t="s">
        <v>5178</v>
      </c>
      <c r="E2305" s="39"/>
      <c r="F2305" s="37" t="s">
        <v>171</v>
      </c>
      <c r="G2305" s="37" t="s">
        <v>1089</v>
      </c>
      <c r="H2305" s="38">
        <v>5374804</v>
      </c>
      <c r="I2305" s="38">
        <v>0</v>
      </c>
      <c r="J2305" s="38">
        <f t="shared" si="36"/>
        <v>5374804</v>
      </c>
      <c r="K2305" s="38"/>
      <c r="L2305" s="49"/>
      <c r="M2305" s="37" t="s">
        <v>63</v>
      </c>
      <c r="N2305" s="37" t="s">
        <v>64</v>
      </c>
      <c r="O2305" s="37" t="s">
        <v>157</v>
      </c>
      <c r="P2305" s="37" t="s">
        <v>158</v>
      </c>
      <c r="Q2305" s="37" t="s">
        <v>159</v>
      </c>
      <c r="R2305" s="37" t="s">
        <v>160</v>
      </c>
      <c r="S2305" s="37" t="s">
        <v>912</v>
      </c>
      <c r="T2305" s="37" t="s">
        <v>911</v>
      </c>
      <c r="U2305" s="1" t="e">
        <f>VLOOKUP(T2305,[2]VAT!$A:$D,1,0)</f>
        <v>#N/A</v>
      </c>
      <c r="V2305" s="37" t="s">
        <v>2</v>
      </c>
      <c r="W2305" s="37" t="s">
        <v>2</v>
      </c>
      <c r="X2305" t="e">
        <f>VLOOKUP(T2305,[3]رکوردها!$A:$B,2,0)</f>
        <v>#N/A</v>
      </c>
      <c r="Y2305" t="e">
        <f>VLOOKUP(T2305,[3]رکوردها!$A:$D,4,0)</f>
        <v>#N/A</v>
      </c>
      <c r="Z2305" t="e">
        <f>VLOOKUP(T2305,[3]رکوردها!$A:$C,3,0)</f>
        <v>#N/A</v>
      </c>
      <c r="AA2305" t="e">
        <f>VLOOKUP(T2305,[3]رکوردها!$A:$F,6,0)</f>
        <v>#N/A</v>
      </c>
      <c r="AB2305" t="e">
        <f>VLOOKUP(T2305,[3]رکوردها!$A:$E,5,0)</f>
        <v>#N/A</v>
      </c>
    </row>
    <row r="2306" spans="1:28" s="41" customFormat="1" hidden="1" x14ac:dyDescent="0.2">
      <c r="A2306" s="36">
        <v>179859</v>
      </c>
      <c r="B2306" s="36">
        <v>1330</v>
      </c>
      <c r="C2306" s="36">
        <v>1869</v>
      </c>
      <c r="D2306" s="39" t="s">
        <v>5178</v>
      </c>
      <c r="E2306" s="39"/>
      <c r="F2306" s="37" t="s">
        <v>171</v>
      </c>
      <c r="G2306" s="37" t="s">
        <v>1089</v>
      </c>
      <c r="H2306" s="38">
        <v>5374804</v>
      </c>
      <c r="I2306" s="38">
        <v>0</v>
      </c>
      <c r="J2306" s="38">
        <f t="shared" si="36"/>
        <v>5374804</v>
      </c>
      <c r="K2306" s="38"/>
      <c r="L2306" s="49"/>
      <c r="M2306" s="37" t="s">
        <v>63</v>
      </c>
      <c r="N2306" s="37" t="s">
        <v>64</v>
      </c>
      <c r="O2306" s="37" t="s">
        <v>157</v>
      </c>
      <c r="P2306" s="37" t="s">
        <v>158</v>
      </c>
      <c r="Q2306" s="37" t="s">
        <v>159</v>
      </c>
      <c r="R2306" s="37" t="s">
        <v>160</v>
      </c>
      <c r="S2306" s="37" t="s">
        <v>912</v>
      </c>
      <c r="T2306" s="37" t="s">
        <v>911</v>
      </c>
      <c r="U2306" s="1" t="e">
        <f>VLOOKUP(T2306,[2]VAT!$A:$D,1,0)</f>
        <v>#N/A</v>
      </c>
      <c r="V2306" s="37" t="s">
        <v>2</v>
      </c>
      <c r="W2306" s="37" t="s">
        <v>2</v>
      </c>
      <c r="X2306" t="e">
        <f>VLOOKUP(T2306,[3]رکوردها!$A:$B,2,0)</f>
        <v>#N/A</v>
      </c>
      <c r="Y2306" t="e">
        <f>VLOOKUP(T2306,[3]رکوردها!$A:$D,4,0)</f>
        <v>#N/A</v>
      </c>
      <c r="Z2306" t="e">
        <f>VLOOKUP(T2306,[3]رکوردها!$A:$C,3,0)</f>
        <v>#N/A</v>
      </c>
      <c r="AA2306" t="e">
        <f>VLOOKUP(T2306,[3]رکوردها!$A:$F,6,0)</f>
        <v>#N/A</v>
      </c>
      <c r="AB2306" t="e">
        <f>VLOOKUP(T2306,[3]رکوردها!$A:$E,5,0)</f>
        <v>#N/A</v>
      </c>
    </row>
    <row r="2307" spans="1:28" s="41" customFormat="1" hidden="1" x14ac:dyDescent="0.2">
      <c r="A2307" s="36">
        <v>179860</v>
      </c>
      <c r="B2307" s="36">
        <v>1330</v>
      </c>
      <c r="C2307" s="36">
        <v>1869</v>
      </c>
      <c r="D2307" s="39" t="s">
        <v>5178</v>
      </c>
      <c r="E2307" s="39"/>
      <c r="F2307" s="37" t="s">
        <v>171</v>
      </c>
      <c r="G2307" s="37" t="s">
        <v>1089</v>
      </c>
      <c r="H2307" s="38">
        <v>5374804</v>
      </c>
      <c r="I2307" s="38">
        <v>0</v>
      </c>
      <c r="J2307" s="38">
        <f t="shared" si="36"/>
        <v>5374804</v>
      </c>
      <c r="K2307" s="38"/>
      <c r="L2307" s="49"/>
      <c r="M2307" s="37" t="s">
        <v>63</v>
      </c>
      <c r="N2307" s="37" t="s">
        <v>64</v>
      </c>
      <c r="O2307" s="37" t="s">
        <v>157</v>
      </c>
      <c r="P2307" s="37" t="s">
        <v>158</v>
      </c>
      <c r="Q2307" s="37" t="s">
        <v>159</v>
      </c>
      <c r="R2307" s="37" t="s">
        <v>160</v>
      </c>
      <c r="S2307" s="37" t="s">
        <v>912</v>
      </c>
      <c r="T2307" s="37" t="s">
        <v>911</v>
      </c>
      <c r="U2307" s="1" t="e">
        <f>VLOOKUP(T2307,[2]VAT!$A:$D,1,0)</f>
        <v>#N/A</v>
      </c>
      <c r="V2307" s="37" t="s">
        <v>2</v>
      </c>
      <c r="W2307" s="37" t="s">
        <v>2</v>
      </c>
      <c r="X2307" t="e">
        <f>VLOOKUP(T2307,[3]رکوردها!$A:$B,2,0)</f>
        <v>#N/A</v>
      </c>
      <c r="Y2307" t="e">
        <f>VLOOKUP(T2307,[3]رکوردها!$A:$D,4,0)</f>
        <v>#N/A</v>
      </c>
      <c r="Z2307" t="e">
        <f>VLOOKUP(T2307,[3]رکوردها!$A:$C,3,0)</f>
        <v>#N/A</v>
      </c>
      <c r="AA2307" t="e">
        <f>VLOOKUP(T2307,[3]رکوردها!$A:$F,6,0)</f>
        <v>#N/A</v>
      </c>
      <c r="AB2307" t="e">
        <f>VLOOKUP(T2307,[3]رکوردها!$A:$E,5,0)</f>
        <v>#N/A</v>
      </c>
    </row>
    <row r="2308" spans="1:28" s="41" customFormat="1" hidden="1" x14ac:dyDescent="0.2">
      <c r="A2308" s="36">
        <v>179861</v>
      </c>
      <c r="B2308" s="36">
        <v>1330</v>
      </c>
      <c r="C2308" s="36">
        <v>1869</v>
      </c>
      <c r="D2308" s="39" t="s">
        <v>5178</v>
      </c>
      <c r="E2308" s="39"/>
      <c r="F2308" s="37" t="s">
        <v>171</v>
      </c>
      <c r="G2308" s="37" t="s">
        <v>1089</v>
      </c>
      <c r="H2308" s="38">
        <v>5374804</v>
      </c>
      <c r="I2308" s="38">
        <v>0</v>
      </c>
      <c r="J2308" s="38">
        <f t="shared" si="36"/>
        <v>5374804</v>
      </c>
      <c r="K2308" s="38"/>
      <c r="L2308" s="49"/>
      <c r="M2308" s="37" t="s">
        <v>63</v>
      </c>
      <c r="N2308" s="37" t="s">
        <v>64</v>
      </c>
      <c r="O2308" s="37" t="s">
        <v>157</v>
      </c>
      <c r="P2308" s="37" t="s">
        <v>158</v>
      </c>
      <c r="Q2308" s="37" t="s">
        <v>159</v>
      </c>
      <c r="R2308" s="37" t="s">
        <v>160</v>
      </c>
      <c r="S2308" s="37" t="s">
        <v>912</v>
      </c>
      <c r="T2308" s="37" t="s">
        <v>911</v>
      </c>
      <c r="U2308" s="1" t="e">
        <f>VLOOKUP(T2308,[2]VAT!$A:$D,1,0)</f>
        <v>#N/A</v>
      </c>
      <c r="V2308" s="37" t="s">
        <v>2</v>
      </c>
      <c r="W2308" s="37" t="s">
        <v>2</v>
      </c>
      <c r="X2308" t="e">
        <f>VLOOKUP(T2308,[3]رکوردها!$A:$B,2,0)</f>
        <v>#N/A</v>
      </c>
      <c r="Y2308" t="e">
        <f>VLOOKUP(T2308,[3]رکوردها!$A:$D,4,0)</f>
        <v>#N/A</v>
      </c>
      <c r="Z2308" t="e">
        <f>VLOOKUP(T2308,[3]رکوردها!$A:$C,3,0)</f>
        <v>#N/A</v>
      </c>
      <c r="AA2308" t="e">
        <f>VLOOKUP(T2308,[3]رکوردها!$A:$F,6,0)</f>
        <v>#N/A</v>
      </c>
      <c r="AB2308" t="e">
        <f>VLOOKUP(T2308,[3]رکوردها!$A:$E,5,0)</f>
        <v>#N/A</v>
      </c>
    </row>
    <row r="2309" spans="1:28" s="41" customFormat="1" hidden="1" x14ac:dyDescent="0.2">
      <c r="A2309" s="36">
        <v>179862</v>
      </c>
      <c r="B2309" s="36">
        <v>1330</v>
      </c>
      <c r="C2309" s="36">
        <v>1869</v>
      </c>
      <c r="D2309" s="39" t="s">
        <v>5178</v>
      </c>
      <c r="E2309" s="39"/>
      <c r="F2309" s="37" t="s">
        <v>171</v>
      </c>
      <c r="G2309" s="37" t="s">
        <v>1089</v>
      </c>
      <c r="H2309" s="38">
        <v>5374804</v>
      </c>
      <c r="I2309" s="38">
        <v>0</v>
      </c>
      <c r="J2309" s="38">
        <f t="shared" si="36"/>
        <v>5374804</v>
      </c>
      <c r="K2309" s="38"/>
      <c r="L2309" s="49"/>
      <c r="M2309" s="37" t="s">
        <v>63</v>
      </c>
      <c r="N2309" s="37" t="s">
        <v>64</v>
      </c>
      <c r="O2309" s="37" t="s">
        <v>157</v>
      </c>
      <c r="P2309" s="37" t="s">
        <v>158</v>
      </c>
      <c r="Q2309" s="37" t="s">
        <v>159</v>
      </c>
      <c r="R2309" s="37" t="s">
        <v>160</v>
      </c>
      <c r="S2309" s="37" t="s">
        <v>912</v>
      </c>
      <c r="T2309" s="37" t="s">
        <v>911</v>
      </c>
      <c r="U2309" s="1" t="e">
        <f>VLOOKUP(T2309,[2]VAT!$A:$D,1,0)</f>
        <v>#N/A</v>
      </c>
      <c r="V2309" s="37" t="s">
        <v>2</v>
      </c>
      <c r="W2309" s="37" t="s">
        <v>2</v>
      </c>
      <c r="X2309" t="e">
        <f>VLOOKUP(T2309,[3]رکوردها!$A:$B,2,0)</f>
        <v>#N/A</v>
      </c>
      <c r="Y2309" t="e">
        <f>VLOOKUP(T2309,[3]رکوردها!$A:$D,4,0)</f>
        <v>#N/A</v>
      </c>
      <c r="Z2309" t="e">
        <f>VLOOKUP(T2309,[3]رکوردها!$A:$C,3,0)</f>
        <v>#N/A</v>
      </c>
      <c r="AA2309" t="e">
        <f>VLOOKUP(T2309,[3]رکوردها!$A:$F,6,0)</f>
        <v>#N/A</v>
      </c>
      <c r="AB2309" t="e">
        <f>VLOOKUP(T2309,[3]رکوردها!$A:$E,5,0)</f>
        <v>#N/A</v>
      </c>
    </row>
    <row r="2310" spans="1:28" s="41" customFormat="1" hidden="1" x14ac:dyDescent="0.2">
      <c r="A2310" s="36">
        <v>179863</v>
      </c>
      <c r="B2310" s="36">
        <v>1330</v>
      </c>
      <c r="C2310" s="36">
        <v>1869</v>
      </c>
      <c r="D2310" s="39" t="s">
        <v>5178</v>
      </c>
      <c r="E2310" s="39"/>
      <c r="F2310" s="37" t="s">
        <v>171</v>
      </c>
      <c r="G2310" s="37" t="s">
        <v>1089</v>
      </c>
      <c r="H2310" s="38">
        <v>5374804</v>
      </c>
      <c r="I2310" s="38">
        <v>0</v>
      </c>
      <c r="J2310" s="38">
        <f t="shared" si="36"/>
        <v>5374804</v>
      </c>
      <c r="K2310" s="38"/>
      <c r="L2310" s="49"/>
      <c r="M2310" s="37" t="s">
        <v>63</v>
      </c>
      <c r="N2310" s="37" t="s">
        <v>64</v>
      </c>
      <c r="O2310" s="37" t="s">
        <v>157</v>
      </c>
      <c r="P2310" s="37" t="s">
        <v>158</v>
      </c>
      <c r="Q2310" s="37" t="s">
        <v>159</v>
      </c>
      <c r="R2310" s="37" t="s">
        <v>160</v>
      </c>
      <c r="S2310" s="37" t="s">
        <v>912</v>
      </c>
      <c r="T2310" s="37" t="s">
        <v>911</v>
      </c>
      <c r="U2310" s="1" t="e">
        <f>VLOOKUP(T2310,[2]VAT!$A:$D,1,0)</f>
        <v>#N/A</v>
      </c>
      <c r="V2310" s="37" t="s">
        <v>2</v>
      </c>
      <c r="W2310" s="37" t="s">
        <v>2</v>
      </c>
      <c r="X2310" t="e">
        <f>VLOOKUP(T2310,[3]رکوردها!$A:$B,2,0)</f>
        <v>#N/A</v>
      </c>
      <c r="Y2310" t="e">
        <f>VLOOKUP(T2310,[3]رکوردها!$A:$D,4,0)</f>
        <v>#N/A</v>
      </c>
      <c r="Z2310" t="e">
        <f>VLOOKUP(T2310,[3]رکوردها!$A:$C,3,0)</f>
        <v>#N/A</v>
      </c>
      <c r="AA2310" t="e">
        <f>VLOOKUP(T2310,[3]رکوردها!$A:$F,6,0)</f>
        <v>#N/A</v>
      </c>
      <c r="AB2310" t="e">
        <f>VLOOKUP(T2310,[3]رکوردها!$A:$E,5,0)</f>
        <v>#N/A</v>
      </c>
    </row>
    <row r="2311" spans="1:28" s="41" customFormat="1" hidden="1" x14ac:dyDescent="0.2">
      <c r="A2311" s="36">
        <v>179864</v>
      </c>
      <c r="B2311" s="36">
        <v>1330</v>
      </c>
      <c r="C2311" s="36">
        <v>1869</v>
      </c>
      <c r="D2311" s="39" t="s">
        <v>5178</v>
      </c>
      <c r="E2311" s="39"/>
      <c r="F2311" s="37" t="s">
        <v>171</v>
      </c>
      <c r="G2311" s="37" t="s">
        <v>1089</v>
      </c>
      <c r="H2311" s="38">
        <v>5374804</v>
      </c>
      <c r="I2311" s="38">
        <v>0</v>
      </c>
      <c r="J2311" s="38">
        <f t="shared" si="36"/>
        <v>5374804</v>
      </c>
      <c r="K2311" s="38"/>
      <c r="L2311" s="49"/>
      <c r="M2311" s="37" t="s">
        <v>63</v>
      </c>
      <c r="N2311" s="37" t="s">
        <v>64</v>
      </c>
      <c r="O2311" s="37" t="s">
        <v>157</v>
      </c>
      <c r="P2311" s="37" t="s">
        <v>158</v>
      </c>
      <c r="Q2311" s="37" t="s">
        <v>159</v>
      </c>
      <c r="R2311" s="37" t="s">
        <v>160</v>
      </c>
      <c r="S2311" s="37" t="s">
        <v>912</v>
      </c>
      <c r="T2311" s="37" t="s">
        <v>911</v>
      </c>
      <c r="U2311" s="1" t="e">
        <f>VLOOKUP(T2311,[2]VAT!$A:$D,1,0)</f>
        <v>#N/A</v>
      </c>
      <c r="V2311" s="37" t="s">
        <v>2</v>
      </c>
      <c r="W2311" s="37" t="s">
        <v>2</v>
      </c>
      <c r="X2311" t="e">
        <f>VLOOKUP(T2311,[3]رکوردها!$A:$B,2,0)</f>
        <v>#N/A</v>
      </c>
      <c r="Y2311" t="e">
        <f>VLOOKUP(T2311,[3]رکوردها!$A:$D,4,0)</f>
        <v>#N/A</v>
      </c>
      <c r="Z2311" t="e">
        <f>VLOOKUP(T2311,[3]رکوردها!$A:$C,3,0)</f>
        <v>#N/A</v>
      </c>
      <c r="AA2311" t="e">
        <f>VLOOKUP(T2311,[3]رکوردها!$A:$F,6,0)</f>
        <v>#N/A</v>
      </c>
      <c r="AB2311" t="e">
        <f>VLOOKUP(T2311,[3]رکوردها!$A:$E,5,0)</f>
        <v>#N/A</v>
      </c>
    </row>
    <row r="2312" spans="1:28" s="41" customFormat="1" hidden="1" x14ac:dyDescent="0.2">
      <c r="A2312" s="36">
        <v>179865</v>
      </c>
      <c r="B2312" s="36">
        <v>1330</v>
      </c>
      <c r="C2312" s="36">
        <v>1869</v>
      </c>
      <c r="D2312" s="39" t="s">
        <v>5178</v>
      </c>
      <c r="E2312" s="39"/>
      <c r="F2312" s="37" t="s">
        <v>171</v>
      </c>
      <c r="G2312" s="37" t="s">
        <v>1089</v>
      </c>
      <c r="H2312" s="38">
        <v>5374804</v>
      </c>
      <c r="I2312" s="38">
        <v>0</v>
      </c>
      <c r="J2312" s="38">
        <f t="shared" si="36"/>
        <v>5374804</v>
      </c>
      <c r="K2312" s="38"/>
      <c r="L2312" s="49"/>
      <c r="M2312" s="37" t="s">
        <v>63</v>
      </c>
      <c r="N2312" s="37" t="s">
        <v>64</v>
      </c>
      <c r="O2312" s="37" t="s">
        <v>157</v>
      </c>
      <c r="P2312" s="37" t="s">
        <v>158</v>
      </c>
      <c r="Q2312" s="37" t="s">
        <v>159</v>
      </c>
      <c r="R2312" s="37" t="s">
        <v>160</v>
      </c>
      <c r="S2312" s="37" t="s">
        <v>912</v>
      </c>
      <c r="T2312" s="37" t="s">
        <v>911</v>
      </c>
      <c r="U2312" s="1" t="e">
        <f>VLOOKUP(T2312,[2]VAT!$A:$D,1,0)</f>
        <v>#N/A</v>
      </c>
      <c r="V2312" s="37" t="s">
        <v>2</v>
      </c>
      <c r="W2312" s="37" t="s">
        <v>2</v>
      </c>
      <c r="X2312" t="e">
        <f>VLOOKUP(T2312,[3]رکوردها!$A:$B,2,0)</f>
        <v>#N/A</v>
      </c>
      <c r="Y2312" t="e">
        <f>VLOOKUP(T2312,[3]رکوردها!$A:$D,4,0)</f>
        <v>#N/A</v>
      </c>
      <c r="Z2312" t="e">
        <f>VLOOKUP(T2312,[3]رکوردها!$A:$C,3,0)</f>
        <v>#N/A</v>
      </c>
      <c r="AA2312" t="e">
        <f>VLOOKUP(T2312,[3]رکوردها!$A:$F,6,0)</f>
        <v>#N/A</v>
      </c>
      <c r="AB2312" t="e">
        <f>VLOOKUP(T2312,[3]رکوردها!$A:$E,5,0)</f>
        <v>#N/A</v>
      </c>
    </row>
    <row r="2313" spans="1:28" s="41" customFormat="1" hidden="1" x14ac:dyDescent="0.2">
      <c r="A2313" s="36">
        <v>179866</v>
      </c>
      <c r="B2313" s="36">
        <v>1330</v>
      </c>
      <c r="C2313" s="36">
        <v>1869</v>
      </c>
      <c r="D2313" s="39" t="s">
        <v>5178</v>
      </c>
      <c r="E2313" s="39"/>
      <c r="F2313" s="37" t="s">
        <v>171</v>
      </c>
      <c r="G2313" s="37" t="s">
        <v>1089</v>
      </c>
      <c r="H2313" s="38">
        <v>5374804</v>
      </c>
      <c r="I2313" s="38">
        <v>0</v>
      </c>
      <c r="J2313" s="38">
        <f t="shared" si="36"/>
        <v>5374804</v>
      </c>
      <c r="K2313" s="38"/>
      <c r="L2313" s="49"/>
      <c r="M2313" s="37" t="s">
        <v>63</v>
      </c>
      <c r="N2313" s="37" t="s">
        <v>64</v>
      </c>
      <c r="O2313" s="37" t="s">
        <v>157</v>
      </c>
      <c r="P2313" s="37" t="s">
        <v>158</v>
      </c>
      <c r="Q2313" s="37" t="s">
        <v>159</v>
      </c>
      <c r="R2313" s="37" t="s">
        <v>160</v>
      </c>
      <c r="S2313" s="37" t="s">
        <v>912</v>
      </c>
      <c r="T2313" s="37" t="s">
        <v>911</v>
      </c>
      <c r="U2313" s="1" t="e">
        <f>VLOOKUP(T2313,[2]VAT!$A:$D,1,0)</f>
        <v>#N/A</v>
      </c>
      <c r="V2313" s="37" t="s">
        <v>2</v>
      </c>
      <c r="W2313" s="37" t="s">
        <v>2</v>
      </c>
      <c r="X2313" t="e">
        <f>VLOOKUP(T2313,[3]رکوردها!$A:$B,2,0)</f>
        <v>#N/A</v>
      </c>
      <c r="Y2313" t="e">
        <f>VLOOKUP(T2313,[3]رکوردها!$A:$D,4,0)</f>
        <v>#N/A</v>
      </c>
      <c r="Z2313" t="e">
        <f>VLOOKUP(T2313,[3]رکوردها!$A:$C,3,0)</f>
        <v>#N/A</v>
      </c>
      <c r="AA2313" t="e">
        <f>VLOOKUP(T2313,[3]رکوردها!$A:$F,6,0)</f>
        <v>#N/A</v>
      </c>
      <c r="AB2313" t="e">
        <f>VLOOKUP(T2313,[3]رکوردها!$A:$E,5,0)</f>
        <v>#N/A</v>
      </c>
    </row>
    <row r="2314" spans="1:28" s="41" customFormat="1" hidden="1" x14ac:dyDescent="0.2">
      <c r="A2314" s="36">
        <v>179867</v>
      </c>
      <c r="B2314" s="36">
        <v>1330</v>
      </c>
      <c r="C2314" s="36">
        <v>1869</v>
      </c>
      <c r="D2314" s="39" t="s">
        <v>5178</v>
      </c>
      <c r="E2314" s="39"/>
      <c r="F2314" s="37" t="s">
        <v>171</v>
      </c>
      <c r="G2314" s="37" t="s">
        <v>1089</v>
      </c>
      <c r="H2314" s="38">
        <v>5374804</v>
      </c>
      <c r="I2314" s="38">
        <v>0</v>
      </c>
      <c r="J2314" s="38">
        <f t="shared" si="36"/>
        <v>5374804</v>
      </c>
      <c r="K2314" s="38"/>
      <c r="L2314" s="49"/>
      <c r="M2314" s="37" t="s">
        <v>63</v>
      </c>
      <c r="N2314" s="37" t="s">
        <v>64</v>
      </c>
      <c r="O2314" s="37" t="s">
        <v>157</v>
      </c>
      <c r="P2314" s="37" t="s">
        <v>158</v>
      </c>
      <c r="Q2314" s="37" t="s">
        <v>159</v>
      </c>
      <c r="R2314" s="37" t="s">
        <v>160</v>
      </c>
      <c r="S2314" s="37" t="s">
        <v>912</v>
      </c>
      <c r="T2314" s="37" t="s">
        <v>911</v>
      </c>
      <c r="U2314" s="1" t="e">
        <f>VLOOKUP(T2314,[2]VAT!$A:$D,1,0)</f>
        <v>#N/A</v>
      </c>
      <c r="V2314" s="37" t="s">
        <v>2</v>
      </c>
      <c r="W2314" s="37" t="s">
        <v>2</v>
      </c>
      <c r="X2314" t="e">
        <f>VLOOKUP(T2314,[3]رکوردها!$A:$B,2,0)</f>
        <v>#N/A</v>
      </c>
      <c r="Y2314" t="e">
        <f>VLOOKUP(T2314,[3]رکوردها!$A:$D,4,0)</f>
        <v>#N/A</v>
      </c>
      <c r="Z2314" t="e">
        <f>VLOOKUP(T2314,[3]رکوردها!$A:$C,3,0)</f>
        <v>#N/A</v>
      </c>
      <c r="AA2314" t="e">
        <f>VLOOKUP(T2314,[3]رکوردها!$A:$F,6,0)</f>
        <v>#N/A</v>
      </c>
      <c r="AB2314" t="e">
        <f>VLOOKUP(T2314,[3]رکوردها!$A:$E,5,0)</f>
        <v>#N/A</v>
      </c>
    </row>
    <row r="2315" spans="1:28" s="41" customFormat="1" hidden="1" x14ac:dyDescent="0.2">
      <c r="A2315" s="36">
        <v>179868</v>
      </c>
      <c r="B2315" s="36">
        <v>1330</v>
      </c>
      <c r="C2315" s="36">
        <v>1869</v>
      </c>
      <c r="D2315" s="39" t="s">
        <v>5178</v>
      </c>
      <c r="E2315" s="39"/>
      <c r="F2315" s="37" t="s">
        <v>171</v>
      </c>
      <c r="G2315" s="37" t="s">
        <v>977</v>
      </c>
      <c r="H2315" s="38">
        <v>5374804</v>
      </c>
      <c r="I2315" s="38">
        <v>0</v>
      </c>
      <c r="J2315" s="38">
        <f t="shared" ref="J2315:J2378" si="37">H2315-I2315</f>
        <v>5374804</v>
      </c>
      <c r="K2315" s="38"/>
      <c r="L2315" s="49"/>
      <c r="M2315" s="37" t="s">
        <v>63</v>
      </c>
      <c r="N2315" s="37" t="s">
        <v>64</v>
      </c>
      <c r="O2315" s="37" t="s">
        <v>157</v>
      </c>
      <c r="P2315" s="37" t="s">
        <v>158</v>
      </c>
      <c r="Q2315" s="37" t="s">
        <v>159</v>
      </c>
      <c r="R2315" s="37" t="s">
        <v>160</v>
      </c>
      <c r="S2315" s="37" t="s">
        <v>912</v>
      </c>
      <c r="T2315" s="37" t="s">
        <v>911</v>
      </c>
      <c r="U2315" s="1" t="e">
        <f>VLOOKUP(T2315,[2]VAT!$A:$D,1,0)</f>
        <v>#N/A</v>
      </c>
      <c r="V2315" s="37" t="s">
        <v>2</v>
      </c>
      <c r="W2315" s="37" t="s">
        <v>2</v>
      </c>
      <c r="X2315" t="e">
        <f>VLOOKUP(T2315,[3]رکوردها!$A:$B,2,0)</f>
        <v>#N/A</v>
      </c>
      <c r="Y2315" t="e">
        <f>VLOOKUP(T2315,[3]رکوردها!$A:$D,4,0)</f>
        <v>#N/A</v>
      </c>
      <c r="Z2315" t="e">
        <f>VLOOKUP(T2315,[3]رکوردها!$A:$C,3,0)</f>
        <v>#N/A</v>
      </c>
      <c r="AA2315" t="e">
        <f>VLOOKUP(T2315,[3]رکوردها!$A:$F,6,0)</f>
        <v>#N/A</v>
      </c>
      <c r="AB2315" t="e">
        <f>VLOOKUP(T2315,[3]رکوردها!$A:$E,5,0)</f>
        <v>#N/A</v>
      </c>
    </row>
    <row r="2316" spans="1:28" s="41" customFormat="1" hidden="1" x14ac:dyDescent="0.2">
      <c r="A2316" s="36">
        <v>179869</v>
      </c>
      <c r="B2316" s="36">
        <v>1330</v>
      </c>
      <c r="C2316" s="36">
        <v>1869</v>
      </c>
      <c r="D2316" s="39" t="s">
        <v>5178</v>
      </c>
      <c r="E2316" s="39"/>
      <c r="F2316" s="37" t="s">
        <v>171</v>
      </c>
      <c r="G2316" s="37" t="s">
        <v>987</v>
      </c>
      <c r="H2316" s="38">
        <v>5374804</v>
      </c>
      <c r="I2316" s="38">
        <v>0</v>
      </c>
      <c r="J2316" s="38">
        <f t="shared" si="37"/>
        <v>5374804</v>
      </c>
      <c r="K2316" s="38"/>
      <c r="L2316" s="49"/>
      <c r="M2316" s="37" t="s">
        <v>63</v>
      </c>
      <c r="N2316" s="37" t="s">
        <v>64</v>
      </c>
      <c r="O2316" s="37" t="s">
        <v>157</v>
      </c>
      <c r="P2316" s="37" t="s">
        <v>158</v>
      </c>
      <c r="Q2316" s="37" t="s">
        <v>159</v>
      </c>
      <c r="R2316" s="37" t="s">
        <v>160</v>
      </c>
      <c r="S2316" s="37" t="s">
        <v>912</v>
      </c>
      <c r="T2316" s="37" t="s">
        <v>911</v>
      </c>
      <c r="U2316" s="1" t="e">
        <f>VLOOKUP(T2316,[2]VAT!$A:$D,1,0)</f>
        <v>#N/A</v>
      </c>
      <c r="V2316" s="37" t="s">
        <v>2</v>
      </c>
      <c r="W2316" s="37" t="s">
        <v>2</v>
      </c>
      <c r="X2316" t="e">
        <f>VLOOKUP(T2316,[3]رکوردها!$A:$B,2,0)</f>
        <v>#N/A</v>
      </c>
      <c r="Y2316" t="e">
        <f>VLOOKUP(T2316,[3]رکوردها!$A:$D,4,0)</f>
        <v>#N/A</v>
      </c>
      <c r="Z2316" t="e">
        <f>VLOOKUP(T2316,[3]رکوردها!$A:$C,3,0)</f>
        <v>#N/A</v>
      </c>
      <c r="AA2316" t="e">
        <f>VLOOKUP(T2316,[3]رکوردها!$A:$F,6,0)</f>
        <v>#N/A</v>
      </c>
      <c r="AB2316" t="e">
        <f>VLOOKUP(T2316,[3]رکوردها!$A:$E,5,0)</f>
        <v>#N/A</v>
      </c>
    </row>
    <row r="2317" spans="1:28" s="41" customFormat="1" hidden="1" x14ac:dyDescent="0.2">
      <c r="A2317" s="36">
        <v>179870</v>
      </c>
      <c r="B2317" s="36">
        <v>1330</v>
      </c>
      <c r="C2317" s="36">
        <v>1869</v>
      </c>
      <c r="D2317" s="39" t="s">
        <v>5178</v>
      </c>
      <c r="E2317" s="39"/>
      <c r="F2317" s="37" t="s">
        <v>171</v>
      </c>
      <c r="G2317" s="37" t="s">
        <v>987</v>
      </c>
      <c r="H2317" s="38">
        <v>5374804</v>
      </c>
      <c r="I2317" s="38">
        <v>0</v>
      </c>
      <c r="J2317" s="38">
        <f t="shared" si="37"/>
        <v>5374804</v>
      </c>
      <c r="K2317" s="38"/>
      <c r="L2317" s="49"/>
      <c r="M2317" s="37" t="s">
        <v>63</v>
      </c>
      <c r="N2317" s="37" t="s">
        <v>64</v>
      </c>
      <c r="O2317" s="37" t="s">
        <v>157</v>
      </c>
      <c r="P2317" s="37" t="s">
        <v>158</v>
      </c>
      <c r="Q2317" s="37" t="s">
        <v>159</v>
      </c>
      <c r="R2317" s="37" t="s">
        <v>160</v>
      </c>
      <c r="S2317" s="37" t="s">
        <v>912</v>
      </c>
      <c r="T2317" s="37" t="s">
        <v>911</v>
      </c>
      <c r="U2317" s="1" t="e">
        <f>VLOOKUP(T2317,[2]VAT!$A:$D,1,0)</f>
        <v>#N/A</v>
      </c>
      <c r="V2317" s="37" t="s">
        <v>2</v>
      </c>
      <c r="W2317" s="37" t="s">
        <v>2</v>
      </c>
      <c r="X2317" t="e">
        <f>VLOOKUP(T2317,[3]رکوردها!$A:$B,2,0)</f>
        <v>#N/A</v>
      </c>
      <c r="Y2317" t="e">
        <f>VLOOKUP(T2317,[3]رکوردها!$A:$D,4,0)</f>
        <v>#N/A</v>
      </c>
      <c r="Z2317" t="e">
        <f>VLOOKUP(T2317,[3]رکوردها!$A:$C,3,0)</f>
        <v>#N/A</v>
      </c>
      <c r="AA2317" t="e">
        <f>VLOOKUP(T2317,[3]رکوردها!$A:$F,6,0)</f>
        <v>#N/A</v>
      </c>
      <c r="AB2317" t="e">
        <f>VLOOKUP(T2317,[3]رکوردها!$A:$E,5,0)</f>
        <v>#N/A</v>
      </c>
    </row>
    <row r="2318" spans="1:28" s="41" customFormat="1" hidden="1" x14ac:dyDescent="0.2">
      <c r="A2318" s="36">
        <v>179871</v>
      </c>
      <c r="B2318" s="36">
        <v>1330</v>
      </c>
      <c r="C2318" s="36">
        <v>1869</v>
      </c>
      <c r="D2318" s="39" t="s">
        <v>5178</v>
      </c>
      <c r="E2318" s="39"/>
      <c r="F2318" s="37" t="s">
        <v>171</v>
      </c>
      <c r="G2318" s="37" t="s">
        <v>987</v>
      </c>
      <c r="H2318" s="38">
        <v>5374804</v>
      </c>
      <c r="I2318" s="38">
        <v>0</v>
      </c>
      <c r="J2318" s="38">
        <f t="shared" si="37"/>
        <v>5374804</v>
      </c>
      <c r="K2318" s="38"/>
      <c r="L2318" s="49"/>
      <c r="M2318" s="37" t="s">
        <v>63</v>
      </c>
      <c r="N2318" s="37" t="s">
        <v>64</v>
      </c>
      <c r="O2318" s="37" t="s">
        <v>157</v>
      </c>
      <c r="P2318" s="37" t="s">
        <v>158</v>
      </c>
      <c r="Q2318" s="37" t="s">
        <v>159</v>
      </c>
      <c r="R2318" s="37" t="s">
        <v>160</v>
      </c>
      <c r="S2318" s="37" t="s">
        <v>912</v>
      </c>
      <c r="T2318" s="37" t="s">
        <v>911</v>
      </c>
      <c r="U2318" s="1" t="e">
        <f>VLOOKUP(T2318,[2]VAT!$A:$D,1,0)</f>
        <v>#N/A</v>
      </c>
      <c r="V2318" s="37" t="s">
        <v>2</v>
      </c>
      <c r="W2318" s="37" t="s">
        <v>2</v>
      </c>
      <c r="X2318" t="e">
        <f>VLOOKUP(T2318,[3]رکوردها!$A:$B,2,0)</f>
        <v>#N/A</v>
      </c>
      <c r="Y2318" t="e">
        <f>VLOOKUP(T2318,[3]رکوردها!$A:$D,4,0)</f>
        <v>#N/A</v>
      </c>
      <c r="Z2318" t="e">
        <f>VLOOKUP(T2318,[3]رکوردها!$A:$C,3,0)</f>
        <v>#N/A</v>
      </c>
      <c r="AA2318" t="e">
        <f>VLOOKUP(T2318,[3]رکوردها!$A:$F,6,0)</f>
        <v>#N/A</v>
      </c>
      <c r="AB2318" t="e">
        <f>VLOOKUP(T2318,[3]رکوردها!$A:$E,5,0)</f>
        <v>#N/A</v>
      </c>
    </row>
    <row r="2319" spans="1:28" s="41" customFormat="1" hidden="1" x14ac:dyDescent="0.2">
      <c r="A2319" s="36">
        <v>179872</v>
      </c>
      <c r="B2319" s="36">
        <v>1330</v>
      </c>
      <c r="C2319" s="36">
        <v>1869</v>
      </c>
      <c r="D2319" s="39" t="s">
        <v>5178</v>
      </c>
      <c r="E2319" s="39"/>
      <c r="F2319" s="37" t="s">
        <v>171</v>
      </c>
      <c r="G2319" s="37" t="s">
        <v>987</v>
      </c>
      <c r="H2319" s="38">
        <v>5374804</v>
      </c>
      <c r="I2319" s="38">
        <v>0</v>
      </c>
      <c r="J2319" s="38">
        <f t="shared" si="37"/>
        <v>5374804</v>
      </c>
      <c r="K2319" s="38"/>
      <c r="L2319" s="49"/>
      <c r="M2319" s="37" t="s">
        <v>63</v>
      </c>
      <c r="N2319" s="37" t="s">
        <v>64</v>
      </c>
      <c r="O2319" s="37" t="s">
        <v>157</v>
      </c>
      <c r="P2319" s="37" t="s">
        <v>158</v>
      </c>
      <c r="Q2319" s="37" t="s">
        <v>159</v>
      </c>
      <c r="R2319" s="37" t="s">
        <v>160</v>
      </c>
      <c r="S2319" s="37" t="s">
        <v>912</v>
      </c>
      <c r="T2319" s="37" t="s">
        <v>911</v>
      </c>
      <c r="U2319" s="1" t="e">
        <f>VLOOKUP(T2319,[2]VAT!$A:$D,1,0)</f>
        <v>#N/A</v>
      </c>
      <c r="V2319" s="37" t="s">
        <v>2</v>
      </c>
      <c r="W2319" s="37" t="s">
        <v>2</v>
      </c>
      <c r="X2319" t="e">
        <f>VLOOKUP(T2319,[3]رکوردها!$A:$B,2,0)</f>
        <v>#N/A</v>
      </c>
      <c r="Y2319" t="e">
        <f>VLOOKUP(T2319,[3]رکوردها!$A:$D,4,0)</f>
        <v>#N/A</v>
      </c>
      <c r="Z2319" t="e">
        <f>VLOOKUP(T2319,[3]رکوردها!$A:$C,3,0)</f>
        <v>#N/A</v>
      </c>
      <c r="AA2319" t="e">
        <f>VLOOKUP(T2319,[3]رکوردها!$A:$F,6,0)</f>
        <v>#N/A</v>
      </c>
      <c r="AB2319" t="e">
        <f>VLOOKUP(T2319,[3]رکوردها!$A:$E,5,0)</f>
        <v>#N/A</v>
      </c>
    </row>
    <row r="2320" spans="1:28" s="41" customFormat="1" hidden="1" x14ac:dyDescent="0.2">
      <c r="A2320" s="36">
        <v>179873</v>
      </c>
      <c r="B2320" s="36">
        <v>1330</v>
      </c>
      <c r="C2320" s="36">
        <v>1869</v>
      </c>
      <c r="D2320" s="39" t="s">
        <v>5178</v>
      </c>
      <c r="E2320" s="39"/>
      <c r="F2320" s="37" t="s">
        <v>171</v>
      </c>
      <c r="G2320" s="37" t="s">
        <v>977</v>
      </c>
      <c r="H2320" s="38">
        <v>5374804</v>
      </c>
      <c r="I2320" s="38">
        <v>0</v>
      </c>
      <c r="J2320" s="38">
        <f t="shared" si="37"/>
        <v>5374804</v>
      </c>
      <c r="K2320" s="38"/>
      <c r="L2320" s="49"/>
      <c r="M2320" s="37" t="s">
        <v>63</v>
      </c>
      <c r="N2320" s="37" t="s">
        <v>64</v>
      </c>
      <c r="O2320" s="37" t="s">
        <v>157</v>
      </c>
      <c r="P2320" s="37" t="s">
        <v>158</v>
      </c>
      <c r="Q2320" s="37" t="s">
        <v>159</v>
      </c>
      <c r="R2320" s="37" t="s">
        <v>160</v>
      </c>
      <c r="S2320" s="37" t="s">
        <v>912</v>
      </c>
      <c r="T2320" s="37" t="s">
        <v>911</v>
      </c>
      <c r="U2320" s="1" t="e">
        <f>VLOOKUP(T2320,[2]VAT!$A:$D,1,0)</f>
        <v>#N/A</v>
      </c>
      <c r="V2320" s="37" t="s">
        <v>2</v>
      </c>
      <c r="W2320" s="37" t="s">
        <v>2</v>
      </c>
      <c r="X2320" t="e">
        <f>VLOOKUP(T2320,[3]رکوردها!$A:$B,2,0)</f>
        <v>#N/A</v>
      </c>
      <c r="Y2320" t="e">
        <f>VLOOKUP(T2320,[3]رکوردها!$A:$D,4,0)</f>
        <v>#N/A</v>
      </c>
      <c r="Z2320" t="e">
        <f>VLOOKUP(T2320,[3]رکوردها!$A:$C,3,0)</f>
        <v>#N/A</v>
      </c>
      <c r="AA2320" t="e">
        <f>VLOOKUP(T2320,[3]رکوردها!$A:$F,6,0)</f>
        <v>#N/A</v>
      </c>
      <c r="AB2320" t="e">
        <f>VLOOKUP(T2320,[3]رکوردها!$A:$E,5,0)</f>
        <v>#N/A</v>
      </c>
    </row>
    <row r="2321" spans="1:28" s="41" customFormat="1" hidden="1" x14ac:dyDescent="0.2">
      <c r="A2321" s="36">
        <v>179874</v>
      </c>
      <c r="B2321" s="36">
        <v>1330</v>
      </c>
      <c r="C2321" s="36">
        <v>1869</v>
      </c>
      <c r="D2321" s="39" t="s">
        <v>5178</v>
      </c>
      <c r="E2321" s="39"/>
      <c r="F2321" s="37" t="s">
        <v>171</v>
      </c>
      <c r="G2321" s="37" t="s">
        <v>1090</v>
      </c>
      <c r="H2321" s="38">
        <v>5374804</v>
      </c>
      <c r="I2321" s="38">
        <v>0</v>
      </c>
      <c r="J2321" s="38">
        <f t="shared" si="37"/>
        <v>5374804</v>
      </c>
      <c r="K2321" s="38"/>
      <c r="L2321" s="49"/>
      <c r="M2321" s="37" t="s">
        <v>63</v>
      </c>
      <c r="N2321" s="37" t="s">
        <v>64</v>
      </c>
      <c r="O2321" s="37" t="s">
        <v>157</v>
      </c>
      <c r="P2321" s="37" t="s">
        <v>158</v>
      </c>
      <c r="Q2321" s="37" t="s">
        <v>159</v>
      </c>
      <c r="R2321" s="37" t="s">
        <v>160</v>
      </c>
      <c r="S2321" s="37" t="s">
        <v>912</v>
      </c>
      <c r="T2321" s="37" t="s">
        <v>911</v>
      </c>
      <c r="U2321" s="1" t="e">
        <f>VLOOKUP(T2321,[2]VAT!$A:$D,1,0)</f>
        <v>#N/A</v>
      </c>
      <c r="V2321" s="37" t="s">
        <v>2</v>
      </c>
      <c r="W2321" s="37" t="s">
        <v>2</v>
      </c>
      <c r="X2321" t="e">
        <f>VLOOKUP(T2321,[3]رکوردها!$A:$B,2,0)</f>
        <v>#N/A</v>
      </c>
      <c r="Y2321" t="e">
        <f>VLOOKUP(T2321,[3]رکوردها!$A:$D,4,0)</f>
        <v>#N/A</v>
      </c>
      <c r="Z2321" t="e">
        <f>VLOOKUP(T2321,[3]رکوردها!$A:$C,3,0)</f>
        <v>#N/A</v>
      </c>
      <c r="AA2321" t="e">
        <f>VLOOKUP(T2321,[3]رکوردها!$A:$F,6,0)</f>
        <v>#N/A</v>
      </c>
      <c r="AB2321" t="e">
        <f>VLOOKUP(T2321,[3]رکوردها!$A:$E,5,0)</f>
        <v>#N/A</v>
      </c>
    </row>
    <row r="2322" spans="1:28" s="41" customFormat="1" hidden="1" x14ac:dyDescent="0.2">
      <c r="A2322" s="36">
        <v>179875</v>
      </c>
      <c r="B2322" s="36">
        <v>1330</v>
      </c>
      <c r="C2322" s="36">
        <v>1869</v>
      </c>
      <c r="D2322" s="39" t="s">
        <v>5178</v>
      </c>
      <c r="E2322" s="39"/>
      <c r="F2322" s="37" t="s">
        <v>171</v>
      </c>
      <c r="G2322" s="37" t="s">
        <v>1090</v>
      </c>
      <c r="H2322" s="38">
        <v>5374804</v>
      </c>
      <c r="I2322" s="38">
        <v>0</v>
      </c>
      <c r="J2322" s="38">
        <f t="shared" si="37"/>
        <v>5374804</v>
      </c>
      <c r="K2322" s="38"/>
      <c r="L2322" s="49"/>
      <c r="M2322" s="37" t="s">
        <v>63</v>
      </c>
      <c r="N2322" s="37" t="s">
        <v>64</v>
      </c>
      <c r="O2322" s="37" t="s">
        <v>157</v>
      </c>
      <c r="P2322" s="37" t="s">
        <v>158</v>
      </c>
      <c r="Q2322" s="37" t="s">
        <v>159</v>
      </c>
      <c r="R2322" s="37" t="s">
        <v>160</v>
      </c>
      <c r="S2322" s="37" t="s">
        <v>912</v>
      </c>
      <c r="T2322" s="37" t="s">
        <v>911</v>
      </c>
      <c r="U2322" s="1" t="e">
        <f>VLOOKUP(T2322,[2]VAT!$A:$D,1,0)</f>
        <v>#N/A</v>
      </c>
      <c r="V2322" s="37" t="s">
        <v>2</v>
      </c>
      <c r="W2322" s="37" t="s">
        <v>2</v>
      </c>
      <c r="X2322" t="e">
        <f>VLOOKUP(T2322,[3]رکوردها!$A:$B,2,0)</f>
        <v>#N/A</v>
      </c>
      <c r="Y2322" t="e">
        <f>VLOOKUP(T2322,[3]رکوردها!$A:$D,4,0)</f>
        <v>#N/A</v>
      </c>
      <c r="Z2322" t="e">
        <f>VLOOKUP(T2322,[3]رکوردها!$A:$C,3,0)</f>
        <v>#N/A</v>
      </c>
      <c r="AA2322" t="e">
        <f>VLOOKUP(T2322,[3]رکوردها!$A:$F,6,0)</f>
        <v>#N/A</v>
      </c>
      <c r="AB2322" t="e">
        <f>VLOOKUP(T2322,[3]رکوردها!$A:$E,5,0)</f>
        <v>#N/A</v>
      </c>
    </row>
    <row r="2323" spans="1:28" s="41" customFormat="1" hidden="1" x14ac:dyDescent="0.2">
      <c r="A2323" s="36">
        <v>179876</v>
      </c>
      <c r="B2323" s="36">
        <v>1330</v>
      </c>
      <c r="C2323" s="36">
        <v>1869</v>
      </c>
      <c r="D2323" s="39" t="s">
        <v>5178</v>
      </c>
      <c r="E2323" s="39"/>
      <c r="F2323" s="37" t="s">
        <v>171</v>
      </c>
      <c r="G2323" s="37" t="s">
        <v>1090</v>
      </c>
      <c r="H2323" s="38">
        <v>5374804</v>
      </c>
      <c r="I2323" s="38">
        <v>0</v>
      </c>
      <c r="J2323" s="38">
        <f t="shared" si="37"/>
        <v>5374804</v>
      </c>
      <c r="K2323" s="38"/>
      <c r="L2323" s="49"/>
      <c r="M2323" s="37" t="s">
        <v>63</v>
      </c>
      <c r="N2323" s="37" t="s">
        <v>64</v>
      </c>
      <c r="O2323" s="37" t="s">
        <v>157</v>
      </c>
      <c r="P2323" s="37" t="s">
        <v>158</v>
      </c>
      <c r="Q2323" s="37" t="s">
        <v>159</v>
      </c>
      <c r="R2323" s="37" t="s">
        <v>160</v>
      </c>
      <c r="S2323" s="37" t="s">
        <v>912</v>
      </c>
      <c r="T2323" s="37" t="s">
        <v>911</v>
      </c>
      <c r="U2323" s="1" t="e">
        <f>VLOOKUP(T2323,[2]VAT!$A:$D,1,0)</f>
        <v>#N/A</v>
      </c>
      <c r="V2323" s="37" t="s">
        <v>2</v>
      </c>
      <c r="W2323" s="37" t="s">
        <v>2</v>
      </c>
      <c r="X2323" t="e">
        <f>VLOOKUP(T2323,[3]رکوردها!$A:$B,2,0)</f>
        <v>#N/A</v>
      </c>
      <c r="Y2323" t="e">
        <f>VLOOKUP(T2323,[3]رکوردها!$A:$D,4,0)</f>
        <v>#N/A</v>
      </c>
      <c r="Z2323" t="e">
        <f>VLOOKUP(T2323,[3]رکوردها!$A:$C,3,0)</f>
        <v>#N/A</v>
      </c>
      <c r="AA2323" t="e">
        <f>VLOOKUP(T2323,[3]رکوردها!$A:$F,6,0)</f>
        <v>#N/A</v>
      </c>
      <c r="AB2323" t="e">
        <f>VLOOKUP(T2323,[3]رکوردها!$A:$E,5,0)</f>
        <v>#N/A</v>
      </c>
    </row>
    <row r="2324" spans="1:28" s="41" customFormat="1" hidden="1" x14ac:dyDescent="0.2">
      <c r="A2324" s="36">
        <v>179877</v>
      </c>
      <c r="B2324" s="36">
        <v>1330</v>
      </c>
      <c r="C2324" s="36">
        <v>1869</v>
      </c>
      <c r="D2324" s="39" t="s">
        <v>5178</v>
      </c>
      <c r="E2324" s="39"/>
      <c r="F2324" s="37" t="s">
        <v>171</v>
      </c>
      <c r="G2324" s="37" t="s">
        <v>1090</v>
      </c>
      <c r="H2324" s="38">
        <v>5374804</v>
      </c>
      <c r="I2324" s="38">
        <v>0</v>
      </c>
      <c r="J2324" s="38">
        <f t="shared" si="37"/>
        <v>5374804</v>
      </c>
      <c r="K2324" s="38"/>
      <c r="L2324" s="49"/>
      <c r="M2324" s="37" t="s">
        <v>63</v>
      </c>
      <c r="N2324" s="37" t="s">
        <v>64</v>
      </c>
      <c r="O2324" s="37" t="s">
        <v>157</v>
      </c>
      <c r="P2324" s="37" t="s">
        <v>158</v>
      </c>
      <c r="Q2324" s="37" t="s">
        <v>159</v>
      </c>
      <c r="R2324" s="37" t="s">
        <v>160</v>
      </c>
      <c r="S2324" s="37" t="s">
        <v>912</v>
      </c>
      <c r="T2324" s="37" t="s">
        <v>911</v>
      </c>
      <c r="U2324" s="1" t="e">
        <f>VLOOKUP(T2324,[2]VAT!$A:$D,1,0)</f>
        <v>#N/A</v>
      </c>
      <c r="V2324" s="37" t="s">
        <v>2</v>
      </c>
      <c r="W2324" s="37" t="s">
        <v>2</v>
      </c>
      <c r="X2324" t="e">
        <f>VLOOKUP(T2324,[3]رکوردها!$A:$B,2,0)</f>
        <v>#N/A</v>
      </c>
      <c r="Y2324" t="e">
        <f>VLOOKUP(T2324,[3]رکوردها!$A:$D,4,0)</f>
        <v>#N/A</v>
      </c>
      <c r="Z2324" t="e">
        <f>VLOOKUP(T2324,[3]رکوردها!$A:$C,3,0)</f>
        <v>#N/A</v>
      </c>
      <c r="AA2324" t="e">
        <f>VLOOKUP(T2324,[3]رکوردها!$A:$F,6,0)</f>
        <v>#N/A</v>
      </c>
      <c r="AB2324" t="e">
        <f>VLOOKUP(T2324,[3]رکوردها!$A:$E,5,0)</f>
        <v>#N/A</v>
      </c>
    </row>
    <row r="2325" spans="1:28" s="41" customFormat="1" hidden="1" x14ac:dyDescent="0.2">
      <c r="A2325" s="36">
        <v>179878</v>
      </c>
      <c r="B2325" s="36">
        <v>1330</v>
      </c>
      <c r="C2325" s="36">
        <v>1869</v>
      </c>
      <c r="D2325" s="39" t="s">
        <v>5178</v>
      </c>
      <c r="E2325" s="39"/>
      <c r="F2325" s="37" t="s">
        <v>171</v>
      </c>
      <c r="G2325" s="37" t="s">
        <v>1090</v>
      </c>
      <c r="H2325" s="38">
        <v>5374804</v>
      </c>
      <c r="I2325" s="38">
        <v>0</v>
      </c>
      <c r="J2325" s="38">
        <f t="shared" si="37"/>
        <v>5374804</v>
      </c>
      <c r="K2325" s="38"/>
      <c r="L2325" s="49"/>
      <c r="M2325" s="37" t="s">
        <v>63</v>
      </c>
      <c r="N2325" s="37" t="s">
        <v>64</v>
      </c>
      <c r="O2325" s="37" t="s">
        <v>157</v>
      </c>
      <c r="P2325" s="37" t="s">
        <v>158</v>
      </c>
      <c r="Q2325" s="37" t="s">
        <v>159</v>
      </c>
      <c r="R2325" s="37" t="s">
        <v>160</v>
      </c>
      <c r="S2325" s="37" t="s">
        <v>912</v>
      </c>
      <c r="T2325" s="37" t="s">
        <v>911</v>
      </c>
      <c r="U2325" s="1" t="e">
        <f>VLOOKUP(T2325,[2]VAT!$A:$D,1,0)</f>
        <v>#N/A</v>
      </c>
      <c r="V2325" s="37" t="s">
        <v>2</v>
      </c>
      <c r="W2325" s="37" t="s">
        <v>2</v>
      </c>
      <c r="X2325" t="e">
        <f>VLOOKUP(T2325,[3]رکوردها!$A:$B,2,0)</f>
        <v>#N/A</v>
      </c>
      <c r="Y2325" t="e">
        <f>VLOOKUP(T2325,[3]رکوردها!$A:$D,4,0)</f>
        <v>#N/A</v>
      </c>
      <c r="Z2325" t="e">
        <f>VLOOKUP(T2325,[3]رکوردها!$A:$C,3,0)</f>
        <v>#N/A</v>
      </c>
      <c r="AA2325" t="e">
        <f>VLOOKUP(T2325,[3]رکوردها!$A:$F,6,0)</f>
        <v>#N/A</v>
      </c>
      <c r="AB2325" t="e">
        <f>VLOOKUP(T2325,[3]رکوردها!$A:$E,5,0)</f>
        <v>#N/A</v>
      </c>
    </row>
    <row r="2326" spans="1:28" s="41" customFormat="1" hidden="1" x14ac:dyDescent="0.2">
      <c r="A2326" s="36">
        <v>179879</v>
      </c>
      <c r="B2326" s="36">
        <v>1330</v>
      </c>
      <c r="C2326" s="36">
        <v>1869</v>
      </c>
      <c r="D2326" s="39" t="s">
        <v>5178</v>
      </c>
      <c r="E2326" s="39"/>
      <c r="F2326" s="37" t="s">
        <v>171</v>
      </c>
      <c r="G2326" s="37" t="s">
        <v>1090</v>
      </c>
      <c r="H2326" s="38">
        <v>5374804</v>
      </c>
      <c r="I2326" s="38">
        <v>0</v>
      </c>
      <c r="J2326" s="38">
        <f t="shared" si="37"/>
        <v>5374804</v>
      </c>
      <c r="K2326" s="38"/>
      <c r="L2326" s="49"/>
      <c r="M2326" s="37" t="s">
        <v>63</v>
      </c>
      <c r="N2326" s="37" t="s">
        <v>64</v>
      </c>
      <c r="O2326" s="37" t="s">
        <v>157</v>
      </c>
      <c r="P2326" s="37" t="s">
        <v>158</v>
      </c>
      <c r="Q2326" s="37" t="s">
        <v>159</v>
      </c>
      <c r="R2326" s="37" t="s">
        <v>160</v>
      </c>
      <c r="S2326" s="37" t="s">
        <v>912</v>
      </c>
      <c r="T2326" s="37" t="s">
        <v>911</v>
      </c>
      <c r="U2326" s="1" t="e">
        <f>VLOOKUP(T2326,[2]VAT!$A:$D,1,0)</f>
        <v>#N/A</v>
      </c>
      <c r="V2326" s="37" t="s">
        <v>2</v>
      </c>
      <c r="W2326" s="37" t="s">
        <v>2</v>
      </c>
      <c r="X2326" t="e">
        <f>VLOOKUP(T2326,[3]رکوردها!$A:$B,2,0)</f>
        <v>#N/A</v>
      </c>
      <c r="Y2326" t="e">
        <f>VLOOKUP(T2326,[3]رکوردها!$A:$D,4,0)</f>
        <v>#N/A</v>
      </c>
      <c r="Z2326" t="e">
        <f>VLOOKUP(T2326,[3]رکوردها!$A:$C,3,0)</f>
        <v>#N/A</v>
      </c>
      <c r="AA2326" t="e">
        <f>VLOOKUP(T2326,[3]رکوردها!$A:$F,6,0)</f>
        <v>#N/A</v>
      </c>
      <c r="AB2326" t="e">
        <f>VLOOKUP(T2326,[3]رکوردها!$A:$E,5,0)</f>
        <v>#N/A</v>
      </c>
    </row>
    <row r="2327" spans="1:28" s="41" customFormat="1" hidden="1" x14ac:dyDescent="0.2">
      <c r="A2327" s="36">
        <v>179880</v>
      </c>
      <c r="B2327" s="36">
        <v>1330</v>
      </c>
      <c r="C2327" s="36">
        <v>1869</v>
      </c>
      <c r="D2327" s="39" t="s">
        <v>5178</v>
      </c>
      <c r="E2327" s="39"/>
      <c r="F2327" s="37" t="s">
        <v>171</v>
      </c>
      <c r="G2327" s="37" t="s">
        <v>1090</v>
      </c>
      <c r="H2327" s="38">
        <v>5374804</v>
      </c>
      <c r="I2327" s="38">
        <v>0</v>
      </c>
      <c r="J2327" s="38">
        <f t="shared" si="37"/>
        <v>5374804</v>
      </c>
      <c r="K2327" s="38"/>
      <c r="L2327" s="49"/>
      <c r="M2327" s="37" t="s">
        <v>63</v>
      </c>
      <c r="N2327" s="37" t="s">
        <v>64</v>
      </c>
      <c r="O2327" s="37" t="s">
        <v>157</v>
      </c>
      <c r="P2327" s="37" t="s">
        <v>158</v>
      </c>
      <c r="Q2327" s="37" t="s">
        <v>159</v>
      </c>
      <c r="R2327" s="37" t="s">
        <v>160</v>
      </c>
      <c r="S2327" s="37" t="s">
        <v>912</v>
      </c>
      <c r="T2327" s="37" t="s">
        <v>911</v>
      </c>
      <c r="U2327" s="1" t="e">
        <f>VLOOKUP(T2327,[2]VAT!$A:$D,1,0)</f>
        <v>#N/A</v>
      </c>
      <c r="V2327" s="37" t="s">
        <v>2</v>
      </c>
      <c r="W2327" s="37" t="s">
        <v>2</v>
      </c>
      <c r="X2327" t="e">
        <f>VLOOKUP(T2327,[3]رکوردها!$A:$B,2,0)</f>
        <v>#N/A</v>
      </c>
      <c r="Y2327" t="e">
        <f>VLOOKUP(T2327,[3]رکوردها!$A:$D,4,0)</f>
        <v>#N/A</v>
      </c>
      <c r="Z2327" t="e">
        <f>VLOOKUP(T2327,[3]رکوردها!$A:$C,3,0)</f>
        <v>#N/A</v>
      </c>
      <c r="AA2327" t="e">
        <f>VLOOKUP(T2327,[3]رکوردها!$A:$F,6,0)</f>
        <v>#N/A</v>
      </c>
      <c r="AB2327" t="e">
        <f>VLOOKUP(T2327,[3]رکوردها!$A:$E,5,0)</f>
        <v>#N/A</v>
      </c>
    </row>
    <row r="2328" spans="1:28" s="41" customFormat="1" hidden="1" x14ac:dyDescent="0.2">
      <c r="A2328" s="36">
        <v>179881</v>
      </c>
      <c r="B2328" s="36">
        <v>1330</v>
      </c>
      <c r="C2328" s="36">
        <v>1869</v>
      </c>
      <c r="D2328" s="39" t="s">
        <v>5178</v>
      </c>
      <c r="E2328" s="39"/>
      <c r="F2328" s="37" t="s">
        <v>171</v>
      </c>
      <c r="G2328" s="37" t="s">
        <v>1090</v>
      </c>
      <c r="H2328" s="38">
        <v>5374804</v>
      </c>
      <c r="I2328" s="38">
        <v>0</v>
      </c>
      <c r="J2328" s="38">
        <f t="shared" si="37"/>
        <v>5374804</v>
      </c>
      <c r="K2328" s="38"/>
      <c r="L2328" s="49"/>
      <c r="M2328" s="37" t="s">
        <v>63</v>
      </c>
      <c r="N2328" s="37" t="s">
        <v>64</v>
      </c>
      <c r="O2328" s="37" t="s">
        <v>157</v>
      </c>
      <c r="P2328" s="37" t="s">
        <v>158</v>
      </c>
      <c r="Q2328" s="37" t="s">
        <v>159</v>
      </c>
      <c r="R2328" s="37" t="s">
        <v>160</v>
      </c>
      <c r="S2328" s="37" t="s">
        <v>912</v>
      </c>
      <c r="T2328" s="37" t="s">
        <v>911</v>
      </c>
      <c r="U2328" s="1" t="e">
        <f>VLOOKUP(T2328,[2]VAT!$A:$D,1,0)</f>
        <v>#N/A</v>
      </c>
      <c r="V2328" s="37" t="s">
        <v>2</v>
      </c>
      <c r="W2328" s="37" t="s">
        <v>2</v>
      </c>
      <c r="X2328" t="e">
        <f>VLOOKUP(T2328,[3]رکوردها!$A:$B,2,0)</f>
        <v>#N/A</v>
      </c>
      <c r="Y2328" t="e">
        <f>VLOOKUP(T2328,[3]رکوردها!$A:$D,4,0)</f>
        <v>#N/A</v>
      </c>
      <c r="Z2328" t="e">
        <f>VLOOKUP(T2328,[3]رکوردها!$A:$C,3,0)</f>
        <v>#N/A</v>
      </c>
      <c r="AA2328" t="e">
        <f>VLOOKUP(T2328,[3]رکوردها!$A:$F,6,0)</f>
        <v>#N/A</v>
      </c>
      <c r="AB2328" t="e">
        <f>VLOOKUP(T2328,[3]رکوردها!$A:$E,5,0)</f>
        <v>#N/A</v>
      </c>
    </row>
    <row r="2329" spans="1:28" s="41" customFormat="1" hidden="1" x14ac:dyDescent="0.2">
      <c r="A2329" s="36">
        <v>179882</v>
      </c>
      <c r="B2329" s="36">
        <v>1330</v>
      </c>
      <c r="C2329" s="36">
        <v>1869</v>
      </c>
      <c r="D2329" s="39" t="s">
        <v>5178</v>
      </c>
      <c r="E2329" s="39"/>
      <c r="F2329" s="37" t="s">
        <v>171</v>
      </c>
      <c r="G2329" s="37" t="s">
        <v>1090</v>
      </c>
      <c r="H2329" s="38">
        <v>5374804</v>
      </c>
      <c r="I2329" s="38">
        <v>0</v>
      </c>
      <c r="J2329" s="38">
        <f t="shared" si="37"/>
        <v>5374804</v>
      </c>
      <c r="K2329" s="38"/>
      <c r="L2329" s="49"/>
      <c r="M2329" s="37" t="s">
        <v>63</v>
      </c>
      <c r="N2329" s="37" t="s">
        <v>64</v>
      </c>
      <c r="O2329" s="37" t="s">
        <v>157</v>
      </c>
      <c r="P2329" s="37" t="s">
        <v>158</v>
      </c>
      <c r="Q2329" s="37" t="s">
        <v>159</v>
      </c>
      <c r="R2329" s="37" t="s">
        <v>160</v>
      </c>
      <c r="S2329" s="37" t="s">
        <v>912</v>
      </c>
      <c r="T2329" s="37" t="s">
        <v>911</v>
      </c>
      <c r="U2329" s="1" t="e">
        <f>VLOOKUP(T2329,[2]VAT!$A:$D,1,0)</f>
        <v>#N/A</v>
      </c>
      <c r="V2329" s="37" t="s">
        <v>2</v>
      </c>
      <c r="W2329" s="37" t="s">
        <v>2</v>
      </c>
      <c r="X2329" t="e">
        <f>VLOOKUP(T2329,[3]رکوردها!$A:$B,2,0)</f>
        <v>#N/A</v>
      </c>
      <c r="Y2329" t="e">
        <f>VLOOKUP(T2329,[3]رکوردها!$A:$D,4,0)</f>
        <v>#N/A</v>
      </c>
      <c r="Z2329" t="e">
        <f>VLOOKUP(T2329,[3]رکوردها!$A:$C,3,0)</f>
        <v>#N/A</v>
      </c>
      <c r="AA2329" t="e">
        <f>VLOOKUP(T2329,[3]رکوردها!$A:$F,6,0)</f>
        <v>#N/A</v>
      </c>
      <c r="AB2329" t="e">
        <f>VLOOKUP(T2329,[3]رکوردها!$A:$E,5,0)</f>
        <v>#N/A</v>
      </c>
    </row>
    <row r="2330" spans="1:28" s="41" customFormat="1" hidden="1" x14ac:dyDescent="0.2">
      <c r="A2330" s="36">
        <v>179883</v>
      </c>
      <c r="B2330" s="36">
        <v>1330</v>
      </c>
      <c r="C2330" s="36">
        <v>1869</v>
      </c>
      <c r="D2330" s="39" t="s">
        <v>5178</v>
      </c>
      <c r="E2330" s="39"/>
      <c r="F2330" s="37" t="s">
        <v>171</v>
      </c>
      <c r="G2330" s="37" t="s">
        <v>1090</v>
      </c>
      <c r="H2330" s="38">
        <v>5374804</v>
      </c>
      <c r="I2330" s="38">
        <v>0</v>
      </c>
      <c r="J2330" s="38">
        <f t="shared" si="37"/>
        <v>5374804</v>
      </c>
      <c r="K2330" s="38"/>
      <c r="L2330" s="49"/>
      <c r="M2330" s="37" t="s">
        <v>63</v>
      </c>
      <c r="N2330" s="37" t="s">
        <v>64</v>
      </c>
      <c r="O2330" s="37" t="s">
        <v>157</v>
      </c>
      <c r="P2330" s="37" t="s">
        <v>158</v>
      </c>
      <c r="Q2330" s="37" t="s">
        <v>159</v>
      </c>
      <c r="R2330" s="37" t="s">
        <v>160</v>
      </c>
      <c r="S2330" s="37" t="s">
        <v>912</v>
      </c>
      <c r="T2330" s="37" t="s">
        <v>911</v>
      </c>
      <c r="U2330" s="1" t="e">
        <f>VLOOKUP(T2330,[2]VAT!$A:$D,1,0)</f>
        <v>#N/A</v>
      </c>
      <c r="V2330" s="37" t="s">
        <v>2</v>
      </c>
      <c r="W2330" s="37" t="s">
        <v>2</v>
      </c>
      <c r="X2330" t="e">
        <f>VLOOKUP(T2330,[3]رکوردها!$A:$B,2,0)</f>
        <v>#N/A</v>
      </c>
      <c r="Y2330" t="e">
        <f>VLOOKUP(T2330,[3]رکوردها!$A:$D,4,0)</f>
        <v>#N/A</v>
      </c>
      <c r="Z2330" t="e">
        <f>VLOOKUP(T2330,[3]رکوردها!$A:$C,3,0)</f>
        <v>#N/A</v>
      </c>
      <c r="AA2330" t="e">
        <f>VLOOKUP(T2330,[3]رکوردها!$A:$F,6,0)</f>
        <v>#N/A</v>
      </c>
      <c r="AB2330" t="e">
        <f>VLOOKUP(T2330,[3]رکوردها!$A:$E,5,0)</f>
        <v>#N/A</v>
      </c>
    </row>
    <row r="2331" spans="1:28" s="41" customFormat="1" hidden="1" x14ac:dyDescent="0.2">
      <c r="A2331" s="36">
        <v>179884</v>
      </c>
      <c r="B2331" s="36">
        <v>1330</v>
      </c>
      <c r="C2331" s="36">
        <v>1869</v>
      </c>
      <c r="D2331" s="39" t="s">
        <v>5178</v>
      </c>
      <c r="E2331" s="39"/>
      <c r="F2331" s="37" t="s">
        <v>171</v>
      </c>
      <c r="G2331" s="37" t="s">
        <v>1090</v>
      </c>
      <c r="H2331" s="38">
        <v>5374804</v>
      </c>
      <c r="I2331" s="38">
        <v>0</v>
      </c>
      <c r="J2331" s="38">
        <f t="shared" si="37"/>
        <v>5374804</v>
      </c>
      <c r="K2331" s="38"/>
      <c r="L2331" s="49"/>
      <c r="M2331" s="37" t="s">
        <v>63</v>
      </c>
      <c r="N2331" s="37" t="s">
        <v>64</v>
      </c>
      <c r="O2331" s="37" t="s">
        <v>157</v>
      </c>
      <c r="P2331" s="37" t="s">
        <v>158</v>
      </c>
      <c r="Q2331" s="37" t="s">
        <v>159</v>
      </c>
      <c r="R2331" s="37" t="s">
        <v>160</v>
      </c>
      <c r="S2331" s="37" t="s">
        <v>912</v>
      </c>
      <c r="T2331" s="37" t="s">
        <v>911</v>
      </c>
      <c r="U2331" s="1" t="e">
        <f>VLOOKUP(T2331,[2]VAT!$A:$D,1,0)</f>
        <v>#N/A</v>
      </c>
      <c r="V2331" s="37" t="s">
        <v>2</v>
      </c>
      <c r="W2331" s="37" t="s">
        <v>2</v>
      </c>
      <c r="X2331" t="e">
        <f>VLOOKUP(T2331,[3]رکوردها!$A:$B,2,0)</f>
        <v>#N/A</v>
      </c>
      <c r="Y2331" t="e">
        <f>VLOOKUP(T2331,[3]رکوردها!$A:$D,4,0)</f>
        <v>#N/A</v>
      </c>
      <c r="Z2331" t="e">
        <f>VLOOKUP(T2331,[3]رکوردها!$A:$C,3,0)</f>
        <v>#N/A</v>
      </c>
      <c r="AA2331" t="e">
        <f>VLOOKUP(T2331,[3]رکوردها!$A:$F,6,0)</f>
        <v>#N/A</v>
      </c>
      <c r="AB2331" t="e">
        <f>VLOOKUP(T2331,[3]رکوردها!$A:$E,5,0)</f>
        <v>#N/A</v>
      </c>
    </row>
    <row r="2332" spans="1:28" s="41" customFormat="1" hidden="1" x14ac:dyDescent="0.2">
      <c r="A2332" s="36">
        <v>179885</v>
      </c>
      <c r="B2332" s="36">
        <v>1330</v>
      </c>
      <c r="C2332" s="36">
        <v>1869</v>
      </c>
      <c r="D2332" s="39" t="s">
        <v>5178</v>
      </c>
      <c r="E2332" s="39"/>
      <c r="F2332" s="37" t="s">
        <v>171</v>
      </c>
      <c r="G2332" s="37" t="s">
        <v>1090</v>
      </c>
      <c r="H2332" s="38">
        <v>5374804</v>
      </c>
      <c r="I2332" s="38">
        <v>0</v>
      </c>
      <c r="J2332" s="38">
        <f t="shared" si="37"/>
        <v>5374804</v>
      </c>
      <c r="K2332" s="38"/>
      <c r="L2332" s="49"/>
      <c r="M2332" s="37" t="s">
        <v>63</v>
      </c>
      <c r="N2332" s="37" t="s">
        <v>64</v>
      </c>
      <c r="O2332" s="37" t="s">
        <v>157</v>
      </c>
      <c r="P2332" s="37" t="s">
        <v>158</v>
      </c>
      <c r="Q2332" s="37" t="s">
        <v>159</v>
      </c>
      <c r="R2332" s="37" t="s">
        <v>160</v>
      </c>
      <c r="S2332" s="37" t="s">
        <v>912</v>
      </c>
      <c r="T2332" s="37" t="s">
        <v>911</v>
      </c>
      <c r="U2332" s="1" t="e">
        <f>VLOOKUP(T2332,[2]VAT!$A:$D,1,0)</f>
        <v>#N/A</v>
      </c>
      <c r="V2332" s="37" t="s">
        <v>2</v>
      </c>
      <c r="W2332" s="37" t="s">
        <v>2</v>
      </c>
      <c r="X2332" t="e">
        <f>VLOOKUP(T2332,[3]رکوردها!$A:$B,2,0)</f>
        <v>#N/A</v>
      </c>
      <c r="Y2332" t="e">
        <f>VLOOKUP(T2332,[3]رکوردها!$A:$D,4,0)</f>
        <v>#N/A</v>
      </c>
      <c r="Z2332" t="e">
        <f>VLOOKUP(T2332,[3]رکوردها!$A:$C,3,0)</f>
        <v>#N/A</v>
      </c>
      <c r="AA2332" t="e">
        <f>VLOOKUP(T2332,[3]رکوردها!$A:$F,6,0)</f>
        <v>#N/A</v>
      </c>
      <c r="AB2332" t="e">
        <f>VLOOKUP(T2332,[3]رکوردها!$A:$E,5,0)</f>
        <v>#N/A</v>
      </c>
    </row>
    <row r="2333" spans="1:28" s="41" customFormat="1" hidden="1" x14ac:dyDescent="0.2">
      <c r="A2333" s="36">
        <v>179886</v>
      </c>
      <c r="B2333" s="36">
        <v>1330</v>
      </c>
      <c r="C2333" s="36">
        <v>1869</v>
      </c>
      <c r="D2333" s="39" t="s">
        <v>5178</v>
      </c>
      <c r="E2333" s="39"/>
      <c r="F2333" s="37" t="s">
        <v>171</v>
      </c>
      <c r="G2333" s="37" t="s">
        <v>1090</v>
      </c>
      <c r="H2333" s="38">
        <v>5374804</v>
      </c>
      <c r="I2333" s="38">
        <v>0</v>
      </c>
      <c r="J2333" s="38">
        <f t="shared" si="37"/>
        <v>5374804</v>
      </c>
      <c r="K2333" s="38"/>
      <c r="L2333" s="49"/>
      <c r="M2333" s="37" t="s">
        <v>63</v>
      </c>
      <c r="N2333" s="37" t="s">
        <v>64</v>
      </c>
      <c r="O2333" s="37" t="s">
        <v>157</v>
      </c>
      <c r="P2333" s="37" t="s">
        <v>158</v>
      </c>
      <c r="Q2333" s="37" t="s">
        <v>159</v>
      </c>
      <c r="R2333" s="37" t="s">
        <v>160</v>
      </c>
      <c r="S2333" s="37" t="s">
        <v>912</v>
      </c>
      <c r="T2333" s="37" t="s">
        <v>911</v>
      </c>
      <c r="U2333" s="1" t="e">
        <f>VLOOKUP(T2333,[2]VAT!$A:$D,1,0)</f>
        <v>#N/A</v>
      </c>
      <c r="V2333" s="37" t="s">
        <v>2</v>
      </c>
      <c r="W2333" s="37" t="s">
        <v>2</v>
      </c>
      <c r="X2333" t="e">
        <f>VLOOKUP(T2333,[3]رکوردها!$A:$B,2,0)</f>
        <v>#N/A</v>
      </c>
      <c r="Y2333" t="e">
        <f>VLOOKUP(T2333,[3]رکوردها!$A:$D,4,0)</f>
        <v>#N/A</v>
      </c>
      <c r="Z2333" t="e">
        <f>VLOOKUP(T2333,[3]رکوردها!$A:$C,3,0)</f>
        <v>#N/A</v>
      </c>
      <c r="AA2333" t="e">
        <f>VLOOKUP(T2333,[3]رکوردها!$A:$F,6,0)</f>
        <v>#N/A</v>
      </c>
      <c r="AB2333" t="e">
        <f>VLOOKUP(T2333,[3]رکوردها!$A:$E,5,0)</f>
        <v>#N/A</v>
      </c>
    </row>
    <row r="2334" spans="1:28" s="41" customFormat="1" hidden="1" x14ac:dyDescent="0.2">
      <c r="A2334" s="36">
        <v>179887</v>
      </c>
      <c r="B2334" s="36">
        <v>1330</v>
      </c>
      <c r="C2334" s="36">
        <v>1869</v>
      </c>
      <c r="D2334" s="39" t="s">
        <v>5178</v>
      </c>
      <c r="E2334" s="39"/>
      <c r="F2334" s="37" t="s">
        <v>171</v>
      </c>
      <c r="G2334" s="37" t="s">
        <v>977</v>
      </c>
      <c r="H2334" s="38">
        <v>5374804</v>
      </c>
      <c r="I2334" s="38">
        <v>0</v>
      </c>
      <c r="J2334" s="38">
        <f t="shared" si="37"/>
        <v>5374804</v>
      </c>
      <c r="K2334" s="38"/>
      <c r="L2334" s="49"/>
      <c r="M2334" s="37" t="s">
        <v>63</v>
      </c>
      <c r="N2334" s="37" t="s">
        <v>64</v>
      </c>
      <c r="O2334" s="37" t="s">
        <v>157</v>
      </c>
      <c r="P2334" s="37" t="s">
        <v>158</v>
      </c>
      <c r="Q2334" s="37" t="s">
        <v>159</v>
      </c>
      <c r="R2334" s="37" t="s">
        <v>160</v>
      </c>
      <c r="S2334" s="37" t="s">
        <v>912</v>
      </c>
      <c r="T2334" s="37" t="s">
        <v>911</v>
      </c>
      <c r="U2334" s="1" t="e">
        <f>VLOOKUP(T2334,[2]VAT!$A:$D,1,0)</f>
        <v>#N/A</v>
      </c>
      <c r="V2334" s="37" t="s">
        <v>2</v>
      </c>
      <c r="W2334" s="37" t="s">
        <v>2</v>
      </c>
      <c r="X2334" t="e">
        <f>VLOOKUP(T2334,[3]رکوردها!$A:$B,2,0)</f>
        <v>#N/A</v>
      </c>
      <c r="Y2334" t="e">
        <f>VLOOKUP(T2334,[3]رکوردها!$A:$D,4,0)</f>
        <v>#N/A</v>
      </c>
      <c r="Z2334" t="e">
        <f>VLOOKUP(T2334,[3]رکوردها!$A:$C,3,0)</f>
        <v>#N/A</v>
      </c>
      <c r="AA2334" t="e">
        <f>VLOOKUP(T2334,[3]رکوردها!$A:$F,6,0)</f>
        <v>#N/A</v>
      </c>
      <c r="AB2334" t="e">
        <f>VLOOKUP(T2334,[3]رکوردها!$A:$E,5,0)</f>
        <v>#N/A</v>
      </c>
    </row>
    <row r="2335" spans="1:28" s="41" customFormat="1" hidden="1" x14ac:dyDescent="0.2">
      <c r="A2335" s="36">
        <v>179888</v>
      </c>
      <c r="B2335" s="36">
        <v>1330</v>
      </c>
      <c r="C2335" s="36">
        <v>1869</v>
      </c>
      <c r="D2335" s="39" t="s">
        <v>5178</v>
      </c>
      <c r="E2335" s="39"/>
      <c r="F2335" s="37" t="s">
        <v>171</v>
      </c>
      <c r="G2335" s="37" t="s">
        <v>1090</v>
      </c>
      <c r="H2335" s="38">
        <v>5374804</v>
      </c>
      <c r="I2335" s="38">
        <v>0</v>
      </c>
      <c r="J2335" s="38">
        <f t="shared" si="37"/>
        <v>5374804</v>
      </c>
      <c r="K2335" s="38"/>
      <c r="L2335" s="49"/>
      <c r="M2335" s="37" t="s">
        <v>63</v>
      </c>
      <c r="N2335" s="37" t="s">
        <v>64</v>
      </c>
      <c r="O2335" s="37" t="s">
        <v>157</v>
      </c>
      <c r="P2335" s="37" t="s">
        <v>158</v>
      </c>
      <c r="Q2335" s="37" t="s">
        <v>159</v>
      </c>
      <c r="R2335" s="37" t="s">
        <v>160</v>
      </c>
      <c r="S2335" s="37" t="s">
        <v>912</v>
      </c>
      <c r="T2335" s="37" t="s">
        <v>911</v>
      </c>
      <c r="U2335" s="1" t="e">
        <f>VLOOKUP(T2335,[2]VAT!$A:$D,1,0)</f>
        <v>#N/A</v>
      </c>
      <c r="V2335" s="37" t="s">
        <v>2</v>
      </c>
      <c r="W2335" s="37" t="s">
        <v>2</v>
      </c>
      <c r="X2335" t="e">
        <f>VLOOKUP(T2335,[3]رکوردها!$A:$B,2,0)</f>
        <v>#N/A</v>
      </c>
      <c r="Y2335" t="e">
        <f>VLOOKUP(T2335,[3]رکوردها!$A:$D,4,0)</f>
        <v>#N/A</v>
      </c>
      <c r="Z2335" t="e">
        <f>VLOOKUP(T2335,[3]رکوردها!$A:$C,3,0)</f>
        <v>#N/A</v>
      </c>
      <c r="AA2335" t="e">
        <f>VLOOKUP(T2335,[3]رکوردها!$A:$F,6,0)</f>
        <v>#N/A</v>
      </c>
      <c r="AB2335" t="e">
        <f>VLOOKUP(T2335,[3]رکوردها!$A:$E,5,0)</f>
        <v>#N/A</v>
      </c>
    </row>
    <row r="2336" spans="1:28" s="41" customFormat="1" hidden="1" x14ac:dyDescent="0.2">
      <c r="A2336" s="36">
        <v>179889</v>
      </c>
      <c r="B2336" s="36">
        <v>1330</v>
      </c>
      <c r="C2336" s="36">
        <v>1869</v>
      </c>
      <c r="D2336" s="39" t="s">
        <v>5178</v>
      </c>
      <c r="E2336" s="39"/>
      <c r="F2336" s="37" t="s">
        <v>171</v>
      </c>
      <c r="G2336" s="37" t="s">
        <v>1090</v>
      </c>
      <c r="H2336" s="38">
        <v>5374804</v>
      </c>
      <c r="I2336" s="38">
        <v>0</v>
      </c>
      <c r="J2336" s="38">
        <f t="shared" si="37"/>
        <v>5374804</v>
      </c>
      <c r="K2336" s="38"/>
      <c r="L2336" s="49"/>
      <c r="M2336" s="37" t="s">
        <v>63</v>
      </c>
      <c r="N2336" s="37" t="s">
        <v>64</v>
      </c>
      <c r="O2336" s="37" t="s">
        <v>157</v>
      </c>
      <c r="P2336" s="37" t="s">
        <v>158</v>
      </c>
      <c r="Q2336" s="37" t="s">
        <v>159</v>
      </c>
      <c r="R2336" s="37" t="s">
        <v>160</v>
      </c>
      <c r="S2336" s="37" t="s">
        <v>912</v>
      </c>
      <c r="T2336" s="37" t="s">
        <v>911</v>
      </c>
      <c r="U2336" s="1" t="e">
        <f>VLOOKUP(T2336,[2]VAT!$A:$D,1,0)</f>
        <v>#N/A</v>
      </c>
      <c r="V2336" s="37" t="s">
        <v>2</v>
      </c>
      <c r="W2336" s="37" t="s">
        <v>2</v>
      </c>
      <c r="X2336" t="e">
        <f>VLOOKUP(T2336,[3]رکوردها!$A:$B,2,0)</f>
        <v>#N/A</v>
      </c>
      <c r="Y2336" t="e">
        <f>VLOOKUP(T2336,[3]رکوردها!$A:$D,4,0)</f>
        <v>#N/A</v>
      </c>
      <c r="Z2336" t="e">
        <f>VLOOKUP(T2336,[3]رکوردها!$A:$C,3,0)</f>
        <v>#N/A</v>
      </c>
      <c r="AA2336" t="e">
        <f>VLOOKUP(T2336,[3]رکوردها!$A:$F,6,0)</f>
        <v>#N/A</v>
      </c>
      <c r="AB2336" t="e">
        <f>VLOOKUP(T2336,[3]رکوردها!$A:$E,5,0)</f>
        <v>#N/A</v>
      </c>
    </row>
    <row r="2337" spans="1:28" s="41" customFormat="1" hidden="1" x14ac:dyDescent="0.2">
      <c r="A2337" s="36">
        <v>179890</v>
      </c>
      <c r="B2337" s="36">
        <v>1330</v>
      </c>
      <c r="C2337" s="36">
        <v>1869</v>
      </c>
      <c r="D2337" s="39" t="s">
        <v>5178</v>
      </c>
      <c r="E2337" s="39"/>
      <c r="F2337" s="37" t="s">
        <v>171</v>
      </c>
      <c r="G2337" s="37" t="s">
        <v>1090</v>
      </c>
      <c r="H2337" s="38">
        <v>5374804</v>
      </c>
      <c r="I2337" s="38">
        <v>0</v>
      </c>
      <c r="J2337" s="38">
        <f t="shared" si="37"/>
        <v>5374804</v>
      </c>
      <c r="K2337" s="38"/>
      <c r="L2337" s="49"/>
      <c r="M2337" s="37" t="s">
        <v>63</v>
      </c>
      <c r="N2337" s="37" t="s">
        <v>64</v>
      </c>
      <c r="O2337" s="37" t="s">
        <v>157</v>
      </c>
      <c r="P2337" s="37" t="s">
        <v>158</v>
      </c>
      <c r="Q2337" s="37" t="s">
        <v>159</v>
      </c>
      <c r="R2337" s="37" t="s">
        <v>160</v>
      </c>
      <c r="S2337" s="37" t="s">
        <v>912</v>
      </c>
      <c r="T2337" s="37" t="s">
        <v>911</v>
      </c>
      <c r="U2337" s="1" t="e">
        <f>VLOOKUP(T2337,[2]VAT!$A:$D,1,0)</f>
        <v>#N/A</v>
      </c>
      <c r="V2337" s="37" t="s">
        <v>2</v>
      </c>
      <c r="W2337" s="37" t="s">
        <v>2</v>
      </c>
      <c r="X2337" t="e">
        <f>VLOOKUP(T2337,[3]رکوردها!$A:$B,2,0)</f>
        <v>#N/A</v>
      </c>
      <c r="Y2337" t="e">
        <f>VLOOKUP(T2337,[3]رکوردها!$A:$D,4,0)</f>
        <v>#N/A</v>
      </c>
      <c r="Z2337" t="e">
        <f>VLOOKUP(T2337,[3]رکوردها!$A:$C,3,0)</f>
        <v>#N/A</v>
      </c>
      <c r="AA2337" t="e">
        <f>VLOOKUP(T2337,[3]رکوردها!$A:$F,6,0)</f>
        <v>#N/A</v>
      </c>
      <c r="AB2337" t="e">
        <f>VLOOKUP(T2337,[3]رکوردها!$A:$E,5,0)</f>
        <v>#N/A</v>
      </c>
    </row>
    <row r="2338" spans="1:28" s="41" customFormat="1" hidden="1" x14ac:dyDescent="0.2">
      <c r="A2338" s="36">
        <v>179891</v>
      </c>
      <c r="B2338" s="36">
        <v>1330</v>
      </c>
      <c r="C2338" s="36">
        <v>1869</v>
      </c>
      <c r="D2338" s="39" t="s">
        <v>5178</v>
      </c>
      <c r="E2338" s="39"/>
      <c r="F2338" s="37" t="s">
        <v>171</v>
      </c>
      <c r="G2338" s="37" t="s">
        <v>976</v>
      </c>
      <c r="H2338" s="38">
        <v>5374804</v>
      </c>
      <c r="I2338" s="38">
        <v>0</v>
      </c>
      <c r="J2338" s="38">
        <f t="shared" si="37"/>
        <v>5374804</v>
      </c>
      <c r="K2338" s="38"/>
      <c r="L2338" s="49"/>
      <c r="M2338" s="37" t="s">
        <v>63</v>
      </c>
      <c r="N2338" s="37" t="s">
        <v>64</v>
      </c>
      <c r="O2338" s="37" t="s">
        <v>157</v>
      </c>
      <c r="P2338" s="37" t="s">
        <v>158</v>
      </c>
      <c r="Q2338" s="37" t="s">
        <v>159</v>
      </c>
      <c r="R2338" s="37" t="s">
        <v>160</v>
      </c>
      <c r="S2338" s="37" t="s">
        <v>912</v>
      </c>
      <c r="T2338" s="37" t="s">
        <v>911</v>
      </c>
      <c r="U2338" s="1" t="e">
        <f>VLOOKUP(T2338,[2]VAT!$A:$D,1,0)</f>
        <v>#N/A</v>
      </c>
      <c r="V2338" s="37" t="s">
        <v>2</v>
      </c>
      <c r="W2338" s="37" t="s">
        <v>2</v>
      </c>
      <c r="X2338" t="e">
        <f>VLOOKUP(T2338,[3]رکوردها!$A:$B,2,0)</f>
        <v>#N/A</v>
      </c>
      <c r="Y2338" t="e">
        <f>VLOOKUP(T2338,[3]رکوردها!$A:$D,4,0)</f>
        <v>#N/A</v>
      </c>
      <c r="Z2338" t="e">
        <f>VLOOKUP(T2338,[3]رکوردها!$A:$C,3,0)</f>
        <v>#N/A</v>
      </c>
      <c r="AA2338" t="e">
        <f>VLOOKUP(T2338,[3]رکوردها!$A:$F,6,0)</f>
        <v>#N/A</v>
      </c>
      <c r="AB2338" t="e">
        <f>VLOOKUP(T2338,[3]رکوردها!$A:$E,5,0)</f>
        <v>#N/A</v>
      </c>
    </row>
    <row r="2339" spans="1:28" s="41" customFormat="1" hidden="1" x14ac:dyDescent="0.2">
      <c r="A2339" s="36">
        <v>179892</v>
      </c>
      <c r="B2339" s="36">
        <v>1330</v>
      </c>
      <c r="C2339" s="36">
        <v>1869</v>
      </c>
      <c r="D2339" s="39" t="s">
        <v>5178</v>
      </c>
      <c r="E2339" s="39"/>
      <c r="F2339" s="37" t="s">
        <v>171</v>
      </c>
      <c r="G2339" s="37" t="s">
        <v>976</v>
      </c>
      <c r="H2339" s="38">
        <v>5374804</v>
      </c>
      <c r="I2339" s="38">
        <v>0</v>
      </c>
      <c r="J2339" s="38">
        <f t="shared" si="37"/>
        <v>5374804</v>
      </c>
      <c r="K2339" s="38"/>
      <c r="L2339" s="49"/>
      <c r="M2339" s="37" t="s">
        <v>63</v>
      </c>
      <c r="N2339" s="37" t="s">
        <v>64</v>
      </c>
      <c r="O2339" s="37" t="s">
        <v>157</v>
      </c>
      <c r="P2339" s="37" t="s">
        <v>158</v>
      </c>
      <c r="Q2339" s="37" t="s">
        <v>159</v>
      </c>
      <c r="R2339" s="37" t="s">
        <v>160</v>
      </c>
      <c r="S2339" s="37" t="s">
        <v>912</v>
      </c>
      <c r="T2339" s="37" t="s">
        <v>911</v>
      </c>
      <c r="U2339" s="1" t="e">
        <f>VLOOKUP(T2339,[2]VAT!$A:$D,1,0)</f>
        <v>#N/A</v>
      </c>
      <c r="V2339" s="37" t="s">
        <v>2</v>
      </c>
      <c r="W2339" s="37" t="s">
        <v>2</v>
      </c>
      <c r="X2339" t="e">
        <f>VLOOKUP(T2339,[3]رکوردها!$A:$B,2,0)</f>
        <v>#N/A</v>
      </c>
      <c r="Y2339" t="e">
        <f>VLOOKUP(T2339,[3]رکوردها!$A:$D,4,0)</f>
        <v>#N/A</v>
      </c>
      <c r="Z2339" t="e">
        <f>VLOOKUP(T2339,[3]رکوردها!$A:$C,3,0)</f>
        <v>#N/A</v>
      </c>
      <c r="AA2339" t="e">
        <f>VLOOKUP(T2339,[3]رکوردها!$A:$F,6,0)</f>
        <v>#N/A</v>
      </c>
      <c r="AB2339" t="e">
        <f>VLOOKUP(T2339,[3]رکوردها!$A:$E,5,0)</f>
        <v>#N/A</v>
      </c>
    </row>
    <row r="2340" spans="1:28" s="41" customFormat="1" hidden="1" x14ac:dyDescent="0.2">
      <c r="A2340" s="36">
        <v>179893</v>
      </c>
      <c r="B2340" s="36">
        <v>1330</v>
      </c>
      <c r="C2340" s="36">
        <v>1869</v>
      </c>
      <c r="D2340" s="39" t="s">
        <v>5178</v>
      </c>
      <c r="E2340" s="39"/>
      <c r="F2340" s="37" t="s">
        <v>171</v>
      </c>
      <c r="G2340" s="37" t="s">
        <v>976</v>
      </c>
      <c r="H2340" s="38">
        <v>5374804</v>
      </c>
      <c r="I2340" s="38">
        <v>0</v>
      </c>
      <c r="J2340" s="38">
        <f t="shared" si="37"/>
        <v>5374804</v>
      </c>
      <c r="K2340" s="38"/>
      <c r="L2340" s="49"/>
      <c r="M2340" s="37" t="s">
        <v>63</v>
      </c>
      <c r="N2340" s="37" t="s">
        <v>64</v>
      </c>
      <c r="O2340" s="37" t="s">
        <v>157</v>
      </c>
      <c r="P2340" s="37" t="s">
        <v>158</v>
      </c>
      <c r="Q2340" s="37" t="s">
        <v>159</v>
      </c>
      <c r="R2340" s="37" t="s">
        <v>160</v>
      </c>
      <c r="S2340" s="37" t="s">
        <v>912</v>
      </c>
      <c r="T2340" s="37" t="s">
        <v>911</v>
      </c>
      <c r="U2340" s="1" t="e">
        <f>VLOOKUP(T2340,[2]VAT!$A:$D,1,0)</f>
        <v>#N/A</v>
      </c>
      <c r="V2340" s="37" t="s">
        <v>2</v>
      </c>
      <c r="W2340" s="37" t="s">
        <v>2</v>
      </c>
      <c r="X2340" t="e">
        <f>VLOOKUP(T2340,[3]رکوردها!$A:$B,2,0)</f>
        <v>#N/A</v>
      </c>
      <c r="Y2340" t="e">
        <f>VLOOKUP(T2340,[3]رکوردها!$A:$D,4,0)</f>
        <v>#N/A</v>
      </c>
      <c r="Z2340" t="e">
        <f>VLOOKUP(T2340,[3]رکوردها!$A:$C,3,0)</f>
        <v>#N/A</v>
      </c>
      <c r="AA2340" t="e">
        <f>VLOOKUP(T2340,[3]رکوردها!$A:$F,6,0)</f>
        <v>#N/A</v>
      </c>
      <c r="AB2340" t="e">
        <f>VLOOKUP(T2340,[3]رکوردها!$A:$E,5,0)</f>
        <v>#N/A</v>
      </c>
    </row>
    <row r="2341" spans="1:28" s="41" customFormat="1" hidden="1" x14ac:dyDescent="0.2">
      <c r="A2341" s="36">
        <v>179894</v>
      </c>
      <c r="B2341" s="36">
        <v>1330</v>
      </c>
      <c r="C2341" s="36">
        <v>1869</v>
      </c>
      <c r="D2341" s="39" t="s">
        <v>5178</v>
      </c>
      <c r="E2341" s="39"/>
      <c r="F2341" s="37" t="s">
        <v>171</v>
      </c>
      <c r="G2341" s="37" t="s">
        <v>976</v>
      </c>
      <c r="H2341" s="38">
        <v>5374804</v>
      </c>
      <c r="I2341" s="38">
        <v>0</v>
      </c>
      <c r="J2341" s="38">
        <f t="shared" si="37"/>
        <v>5374804</v>
      </c>
      <c r="K2341" s="38"/>
      <c r="L2341" s="49"/>
      <c r="M2341" s="37" t="s">
        <v>63</v>
      </c>
      <c r="N2341" s="37" t="s">
        <v>64</v>
      </c>
      <c r="O2341" s="37" t="s">
        <v>157</v>
      </c>
      <c r="P2341" s="37" t="s">
        <v>158</v>
      </c>
      <c r="Q2341" s="37" t="s">
        <v>159</v>
      </c>
      <c r="R2341" s="37" t="s">
        <v>160</v>
      </c>
      <c r="S2341" s="37" t="s">
        <v>912</v>
      </c>
      <c r="T2341" s="37" t="s">
        <v>911</v>
      </c>
      <c r="U2341" s="1" t="e">
        <f>VLOOKUP(T2341,[2]VAT!$A:$D,1,0)</f>
        <v>#N/A</v>
      </c>
      <c r="V2341" s="37" t="s">
        <v>2</v>
      </c>
      <c r="W2341" s="37" t="s">
        <v>2</v>
      </c>
      <c r="X2341" t="e">
        <f>VLOOKUP(T2341,[3]رکوردها!$A:$B,2,0)</f>
        <v>#N/A</v>
      </c>
      <c r="Y2341" t="e">
        <f>VLOOKUP(T2341,[3]رکوردها!$A:$D,4,0)</f>
        <v>#N/A</v>
      </c>
      <c r="Z2341" t="e">
        <f>VLOOKUP(T2341,[3]رکوردها!$A:$C,3,0)</f>
        <v>#N/A</v>
      </c>
      <c r="AA2341" t="e">
        <f>VLOOKUP(T2341,[3]رکوردها!$A:$F,6,0)</f>
        <v>#N/A</v>
      </c>
      <c r="AB2341" t="e">
        <f>VLOOKUP(T2341,[3]رکوردها!$A:$E,5,0)</f>
        <v>#N/A</v>
      </c>
    </row>
    <row r="2342" spans="1:28" s="41" customFormat="1" hidden="1" x14ac:dyDescent="0.2">
      <c r="A2342" s="36">
        <v>179895</v>
      </c>
      <c r="B2342" s="36">
        <v>1330</v>
      </c>
      <c r="C2342" s="36">
        <v>1869</v>
      </c>
      <c r="D2342" s="39" t="s">
        <v>5178</v>
      </c>
      <c r="E2342" s="39"/>
      <c r="F2342" s="37" t="s">
        <v>171</v>
      </c>
      <c r="G2342" s="37" t="s">
        <v>977</v>
      </c>
      <c r="H2342" s="38">
        <v>5374804</v>
      </c>
      <c r="I2342" s="38">
        <v>0</v>
      </c>
      <c r="J2342" s="38">
        <f t="shared" si="37"/>
        <v>5374804</v>
      </c>
      <c r="K2342" s="38"/>
      <c r="L2342" s="49"/>
      <c r="M2342" s="37" t="s">
        <v>63</v>
      </c>
      <c r="N2342" s="37" t="s">
        <v>64</v>
      </c>
      <c r="O2342" s="37" t="s">
        <v>157</v>
      </c>
      <c r="P2342" s="37" t="s">
        <v>158</v>
      </c>
      <c r="Q2342" s="37" t="s">
        <v>159</v>
      </c>
      <c r="R2342" s="37" t="s">
        <v>160</v>
      </c>
      <c r="S2342" s="37" t="s">
        <v>912</v>
      </c>
      <c r="T2342" s="37" t="s">
        <v>911</v>
      </c>
      <c r="U2342" s="1" t="e">
        <f>VLOOKUP(T2342,[2]VAT!$A:$D,1,0)</f>
        <v>#N/A</v>
      </c>
      <c r="V2342" s="37" t="s">
        <v>2</v>
      </c>
      <c r="W2342" s="37" t="s">
        <v>2</v>
      </c>
      <c r="X2342" t="e">
        <f>VLOOKUP(T2342,[3]رکوردها!$A:$B,2,0)</f>
        <v>#N/A</v>
      </c>
      <c r="Y2342" t="e">
        <f>VLOOKUP(T2342,[3]رکوردها!$A:$D,4,0)</f>
        <v>#N/A</v>
      </c>
      <c r="Z2342" t="e">
        <f>VLOOKUP(T2342,[3]رکوردها!$A:$C,3,0)</f>
        <v>#N/A</v>
      </c>
      <c r="AA2342" t="e">
        <f>VLOOKUP(T2342,[3]رکوردها!$A:$F,6,0)</f>
        <v>#N/A</v>
      </c>
      <c r="AB2342" t="e">
        <f>VLOOKUP(T2342,[3]رکوردها!$A:$E,5,0)</f>
        <v>#N/A</v>
      </c>
    </row>
    <row r="2343" spans="1:28" s="41" customFormat="1" hidden="1" x14ac:dyDescent="0.2">
      <c r="A2343" s="36">
        <v>179896</v>
      </c>
      <c r="B2343" s="36">
        <v>1330</v>
      </c>
      <c r="C2343" s="36">
        <v>1869</v>
      </c>
      <c r="D2343" s="39" t="s">
        <v>5178</v>
      </c>
      <c r="E2343" s="39"/>
      <c r="F2343" s="37" t="s">
        <v>171</v>
      </c>
      <c r="G2343" s="37" t="s">
        <v>977</v>
      </c>
      <c r="H2343" s="38">
        <v>5374804</v>
      </c>
      <c r="I2343" s="38">
        <v>0</v>
      </c>
      <c r="J2343" s="38">
        <f t="shared" si="37"/>
        <v>5374804</v>
      </c>
      <c r="K2343" s="38"/>
      <c r="L2343" s="49"/>
      <c r="M2343" s="37" t="s">
        <v>63</v>
      </c>
      <c r="N2343" s="37" t="s">
        <v>64</v>
      </c>
      <c r="O2343" s="37" t="s">
        <v>157</v>
      </c>
      <c r="P2343" s="37" t="s">
        <v>158</v>
      </c>
      <c r="Q2343" s="37" t="s">
        <v>159</v>
      </c>
      <c r="R2343" s="37" t="s">
        <v>160</v>
      </c>
      <c r="S2343" s="37" t="s">
        <v>912</v>
      </c>
      <c r="T2343" s="37" t="s">
        <v>911</v>
      </c>
      <c r="U2343" s="1" t="e">
        <f>VLOOKUP(T2343,[2]VAT!$A:$D,1,0)</f>
        <v>#N/A</v>
      </c>
      <c r="V2343" s="37" t="s">
        <v>2</v>
      </c>
      <c r="W2343" s="37" t="s">
        <v>2</v>
      </c>
      <c r="X2343" t="e">
        <f>VLOOKUP(T2343,[3]رکوردها!$A:$B,2,0)</f>
        <v>#N/A</v>
      </c>
      <c r="Y2343" t="e">
        <f>VLOOKUP(T2343,[3]رکوردها!$A:$D,4,0)</f>
        <v>#N/A</v>
      </c>
      <c r="Z2343" t="e">
        <f>VLOOKUP(T2343,[3]رکوردها!$A:$C,3,0)</f>
        <v>#N/A</v>
      </c>
      <c r="AA2343" t="e">
        <f>VLOOKUP(T2343,[3]رکوردها!$A:$F,6,0)</f>
        <v>#N/A</v>
      </c>
      <c r="AB2343" t="e">
        <f>VLOOKUP(T2343,[3]رکوردها!$A:$E,5,0)</f>
        <v>#N/A</v>
      </c>
    </row>
    <row r="2344" spans="1:28" s="41" customFormat="1" hidden="1" x14ac:dyDescent="0.2">
      <c r="A2344" s="36">
        <v>179897</v>
      </c>
      <c r="B2344" s="36">
        <v>1330</v>
      </c>
      <c r="C2344" s="36">
        <v>1869</v>
      </c>
      <c r="D2344" s="39" t="s">
        <v>5178</v>
      </c>
      <c r="E2344" s="39"/>
      <c r="F2344" s="37" t="s">
        <v>171</v>
      </c>
      <c r="G2344" s="37" t="s">
        <v>977</v>
      </c>
      <c r="H2344" s="38">
        <v>5374804</v>
      </c>
      <c r="I2344" s="38">
        <v>0</v>
      </c>
      <c r="J2344" s="38">
        <f t="shared" si="37"/>
        <v>5374804</v>
      </c>
      <c r="K2344" s="38"/>
      <c r="L2344" s="49"/>
      <c r="M2344" s="37" t="s">
        <v>63</v>
      </c>
      <c r="N2344" s="37" t="s">
        <v>64</v>
      </c>
      <c r="O2344" s="37" t="s">
        <v>157</v>
      </c>
      <c r="P2344" s="37" t="s">
        <v>158</v>
      </c>
      <c r="Q2344" s="37" t="s">
        <v>159</v>
      </c>
      <c r="R2344" s="37" t="s">
        <v>160</v>
      </c>
      <c r="S2344" s="37" t="s">
        <v>912</v>
      </c>
      <c r="T2344" s="37" t="s">
        <v>911</v>
      </c>
      <c r="U2344" s="1" t="e">
        <f>VLOOKUP(T2344,[2]VAT!$A:$D,1,0)</f>
        <v>#N/A</v>
      </c>
      <c r="V2344" s="37" t="s">
        <v>2</v>
      </c>
      <c r="W2344" s="37" t="s">
        <v>2</v>
      </c>
      <c r="X2344" t="e">
        <f>VLOOKUP(T2344,[3]رکوردها!$A:$B,2,0)</f>
        <v>#N/A</v>
      </c>
      <c r="Y2344" t="e">
        <f>VLOOKUP(T2344,[3]رکوردها!$A:$D,4,0)</f>
        <v>#N/A</v>
      </c>
      <c r="Z2344" t="e">
        <f>VLOOKUP(T2344,[3]رکوردها!$A:$C,3,0)</f>
        <v>#N/A</v>
      </c>
      <c r="AA2344" t="e">
        <f>VLOOKUP(T2344,[3]رکوردها!$A:$F,6,0)</f>
        <v>#N/A</v>
      </c>
      <c r="AB2344" t="e">
        <f>VLOOKUP(T2344,[3]رکوردها!$A:$E,5,0)</f>
        <v>#N/A</v>
      </c>
    </row>
    <row r="2345" spans="1:28" s="41" customFormat="1" hidden="1" x14ac:dyDescent="0.2">
      <c r="A2345" s="36">
        <v>179898</v>
      </c>
      <c r="B2345" s="36">
        <v>1330</v>
      </c>
      <c r="C2345" s="36">
        <v>1869</v>
      </c>
      <c r="D2345" s="39" t="s">
        <v>5178</v>
      </c>
      <c r="E2345" s="39"/>
      <c r="F2345" s="37" t="s">
        <v>171</v>
      </c>
      <c r="G2345" s="37" t="s">
        <v>976</v>
      </c>
      <c r="H2345" s="38">
        <v>5374804</v>
      </c>
      <c r="I2345" s="38">
        <v>0</v>
      </c>
      <c r="J2345" s="38">
        <f t="shared" si="37"/>
        <v>5374804</v>
      </c>
      <c r="K2345" s="38"/>
      <c r="L2345" s="49"/>
      <c r="M2345" s="37" t="s">
        <v>63</v>
      </c>
      <c r="N2345" s="37" t="s">
        <v>64</v>
      </c>
      <c r="O2345" s="37" t="s">
        <v>157</v>
      </c>
      <c r="P2345" s="37" t="s">
        <v>158</v>
      </c>
      <c r="Q2345" s="37" t="s">
        <v>159</v>
      </c>
      <c r="R2345" s="37" t="s">
        <v>160</v>
      </c>
      <c r="S2345" s="37" t="s">
        <v>912</v>
      </c>
      <c r="T2345" s="37" t="s">
        <v>911</v>
      </c>
      <c r="U2345" s="1" t="e">
        <f>VLOOKUP(T2345,[2]VAT!$A:$D,1,0)</f>
        <v>#N/A</v>
      </c>
      <c r="V2345" s="37" t="s">
        <v>2</v>
      </c>
      <c r="W2345" s="37" t="s">
        <v>2</v>
      </c>
      <c r="X2345" t="e">
        <f>VLOOKUP(T2345,[3]رکوردها!$A:$B,2,0)</f>
        <v>#N/A</v>
      </c>
      <c r="Y2345" t="e">
        <f>VLOOKUP(T2345,[3]رکوردها!$A:$D,4,0)</f>
        <v>#N/A</v>
      </c>
      <c r="Z2345" t="e">
        <f>VLOOKUP(T2345,[3]رکوردها!$A:$C,3,0)</f>
        <v>#N/A</v>
      </c>
      <c r="AA2345" t="e">
        <f>VLOOKUP(T2345,[3]رکوردها!$A:$F,6,0)</f>
        <v>#N/A</v>
      </c>
      <c r="AB2345" t="e">
        <f>VLOOKUP(T2345,[3]رکوردها!$A:$E,5,0)</f>
        <v>#N/A</v>
      </c>
    </row>
    <row r="2346" spans="1:28" s="41" customFormat="1" hidden="1" x14ac:dyDescent="0.2">
      <c r="A2346" s="36">
        <v>179899</v>
      </c>
      <c r="B2346" s="36">
        <v>1330</v>
      </c>
      <c r="C2346" s="36">
        <v>1869</v>
      </c>
      <c r="D2346" s="39" t="s">
        <v>5178</v>
      </c>
      <c r="E2346" s="39"/>
      <c r="F2346" s="37" t="s">
        <v>171</v>
      </c>
      <c r="G2346" s="37" t="s">
        <v>977</v>
      </c>
      <c r="H2346" s="38">
        <v>5374804</v>
      </c>
      <c r="I2346" s="38">
        <v>0</v>
      </c>
      <c r="J2346" s="38">
        <f t="shared" si="37"/>
        <v>5374804</v>
      </c>
      <c r="K2346" s="38"/>
      <c r="L2346" s="49"/>
      <c r="M2346" s="37" t="s">
        <v>63</v>
      </c>
      <c r="N2346" s="37" t="s">
        <v>64</v>
      </c>
      <c r="O2346" s="37" t="s">
        <v>157</v>
      </c>
      <c r="P2346" s="37" t="s">
        <v>158</v>
      </c>
      <c r="Q2346" s="37" t="s">
        <v>159</v>
      </c>
      <c r="R2346" s="37" t="s">
        <v>160</v>
      </c>
      <c r="S2346" s="37" t="s">
        <v>912</v>
      </c>
      <c r="T2346" s="37" t="s">
        <v>911</v>
      </c>
      <c r="U2346" s="1" t="e">
        <f>VLOOKUP(T2346,[2]VAT!$A:$D,1,0)</f>
        <v>#N/A</v>
      </c>
      <c r="V2346" s="37" t="s">
        <v>2</v>
      </c>
      <c r="W2346" s="37" t="s">
        <v>2</v>
      </c>
      <c r="X2346" t="e">
        <f>VLOOKUP(T2346,[3]رکوردها!$A:$B,2,0)</f>
        <v>#N/A</v>
      </c>
      <c r="Y2346" t="e">
        <f>VLOOKUP(T2346,[3]رکوردها!$A:$D,4,0)</f>
        <v>#N/A</v>
      </c>
      <c r="Z2346" t="e">
        <f>VLOOKUP(T2346,[3]رکوردها!$A:$C,3,0)</f>
        <v>#N/A</v>
      </c>
      <c r="AA2346" t="e">
        <f>VLOOKUP(T2346,[3]رکوردها!$A:$F,6,0)</f>
        <v>#N/A</v>
      </c>
      <c r="AB2346" t="e">
        <f>VLOOKUP(T2346,[3]رکوردها!$A:$E,5,0)</f>
        <v>#N/A</v>
      </c>
    </row>
    <row r="2347" spans="1:28" s="41" customFormat="1" hidden="1" x14ac:dyDescent="0.2">
      <c r="A2347" s="36">
        <v>179900</v>
      </c>
      <c r="B2347" s="36">
        <v>1330</v>
      </c>
      <c r="C2347" s="36">
        <v>1869</v>
      </c>
      <c r="D2347" s="39" t="s">
        <v>5178</v>
      </c>
      <c r="E2347" s="39"/>
      <c r="F2347" s="37" t="s">
        <v>171</v>
      </c>
      <c r="G2347" s="37" t="s">
        <v>976</v>
      </c>
      <c r="H2347" s="38">
        <v>5374804</v>
      </c>
      <c r="I2347" s="38">
        <v>0</v>
      </c>
      <c r="J2347" s="38">
        <f t="shared" si="37"/>
        <v>5374804</v>
      </c>
      <c r="K2347" s="38"/>
      <c r="L2347" s="49"/>
      <c r="M2347" s="37" t="s">
        <v>63</v>
      </c>
      <c r="N2347" s="37" t="s">
        <v>64</v>
      </c>
      <c r="O2347" s="37" t="s">
        <v>157</v>
      </c>
      <c r="P2347" s="37" t="s">
        <v>158</v>
      </c>
      <c r="Q2347" s="37" t="s">
        <v>159</v>
      </c>
      <c r="R2347" s="37" t="s">
        <v>160</v>
      </c>
      <c r="S2347" s="37" t="s">
        <v>912</v>
      </c>
      <c r="T2347" s="37" t="s">
        <v>911</v>
      </c>
      <c r="U2347" s="1" t="e">
        <f>VLOOKUP(T2347,[2]VAT!$A:$D,1,0)</f>
        <v>#N/A</v>
      </c>
      <c r="V2347" s="37" t="s">
        <v>2</v>
      </c>
      <c r="W2347" s="37" t="s">
        <v>2</v>
      </c>
      <c r="X2347" t="e">
        <f>VLOOKUP(T2347,[3]رکوردها!$A:$B,2,0)</f>
        <v>#N/A</v>
      </c>
      <c r="Y2347" t="e">
        <f>VLOOKUP(T2347,[3]رکوردها!$A:$D,4,0)</f>
        <v>#N/A</v>
      </c>
      <c r="Z2347" t="e">
        <f>VLOOKUP(T2347,[3]رکوردها!$A:$C,3,0)</f>
        <v>#N/A</v>
      </c>
      <c r="AA2347" t="e">
        <f>VLOOKUP(T2347,[3]رکوردها!$A:$F,6,0)</f>
        <v>#N/A</v>
      </c>
      <c r="AB2347" t="e">
        <f>VLOOKUP(T2347,[3]رکوردها!$A:$E,5,0)</f>
        <v>#N/A</v>
      </c>
    </row>
    <row r="2348" spans="1:28" s="41" customFormat="1" hidden="1" x14ac:dyDescent="0.2">
      <c r="A2348" s="36">
        <v>179901</v>
      </c>
      <c r="B2348" s="36">
        <v>1330</v>
      </c>
      <c r="C2348" s="36">
        <v>1869</v>
      </c>
      <c r="D2348" s="39" t="s">
        <v>5178</v>
      </c>
      <c r="E2348" s="39"/>
      <c r="F2348" s="37" t="s">
        <v>171</v>
      </c>
      <c r="G2348" s="37" t="s">
        <v>976</v>
      </c>
      <c r="H2348" s="38">
        <v>5374804</v>
      </c>
      <c r="I2348" s="38">
        <v>0</v>
      </c>
      <c r="J2348" s="38">
        <f t="shared" si="37"/>
        <v>5374804</v>
      </c>
      <c r="K2348" s="38"/>
      <c r="L2348" s="49"/>
      <c r="M2348" s="37" t="s">
        <v>63</v>
      </c>
      <c r="N2348" s="37" t="s">
        <v>64</v>
      </c>
      <c r="O2348" s="37" t="s">
        <v>157</v>
      </c>
      <c r="P2348" s="37" t="s">
        <v>158</v>
      </c>
      <c r="Q2348" s="37" t="s">
        <v>159</v>
      </c>
      <c r="R2348" s="37" t="s">
        <v>160</v>
      </c>
      <c r="S2348" s="37" t="s">
        <v>912</v>
      </c>
      <c r="T2348" s="37" t="s">
        <v>911</v>
      </c>
      <c r="U2348" s="1" t="e">
        <f>VLOOKUP(T2348,[2]VAT!$A:$D,1,0)</f>
        <v>#N/A</v>
      </c>
      <c r="V2348" s="37" t="s">
        <v>2</v>
      </c>
      <c r="W2348" s="37" t="s">
        <v>2</v>
      </c>
      <c r="X2348" t="e">
        <f>VLOOKUP(T2348,[3]رکوردها!$A:$B,2,0)</f>
        <v>#N/A</v>
      </c>
      <c r="Y2348" t="e">
        <f>VLOOKUP(T2348,[3]رکوردها!$A:$D,4,0)</f>
        <v>#N/A</v>
      </c>
      <c r="Z2348" t="e">
        <f>VLOOKUP(T2348,[3]رکوردها!$A:$C,3,0)</f>
        <v>#N/A</v>
      </c>
      <c r="AA2348" t="e">
        <f>VLOOKUP(T2348,[3]رکوردها!$A:$F,6,0)</f>
        <v>#N/A</v>
      </c>
      <c r="AB2348" t="e">
        <f>VLOOKUP(T2348,[3]رکوردها!$A:$E,5,0)</f>
        <v>#N/A</v>
      </c>
    </row>
    <row r="2349" spans="1:28" s="41" customFormat="1" hidden="1" x14ac:dyDescent="0.2">
      <c r="A2349" s="36">
        <v>146558</v>
      </c>
      <c r="B2349" s="36">
        <v>1366</v>
      </c>
      <c r="C2349" s="36">
        <v>1417</v>
      </c>
      <c r="D2349" s="39" t="s">
        <v>5178</v>
      </c>
      <c r="E2349" s="39"/>
      <c r="F2349" s="37" t="s">
        <v>1091</v>
      </c>
      <c r="G2349" s="37" t="s">
        <v>1092</v>
      </c>
      <c r="H2349" s="38">
        <v>10166449653</v>
      </c>
      <c r="I2349" s="38">
        <v>0</v>
      </c>
      <c r="J2349" s="38">
        <f t="shared" si="37"/>
        <v>10166449653</v>
      </c>
      <c r="K2349" s="38"/>
      <c r="L2349" s="49"/>
      <c r="M2349" s="37" t="s">
        <v>63</v>
      </c>
      <c r="N2349" s="37" t="s">
        <v>64</v>
      </c>
      <c r="O2349" s="37" t="s">
        <v>157</v>
      </c>
      <c r="P2349" s="37" t="s">
        <v>158</v>
      </c>
      <c r="Q2349" s="37" t="s">
        <v>159</v>
      </c>
      <c r="R2349" s="37" t="s">
        <v>160</v>
      </c>
      <c r="S2349" s="37" t="s">
        <v>912</v>
      </c>
      <c r="T2349" s="37" t="s">
        <v>911</v>
      </c>
      <c r="U2349" s="1" t="e">
        <f>VLOOKUP(T2349,[2]VAT!$A:$D,1,0)</f>
        <v>#N/A</v>
      </c>
      <c r="V2349" s="37" t="s">
        <v>2</v>
      </c>
      <c r="W2349" s="37" t="s">
        <v>2</v>
      </c>
      <c r="X2349" t="e">
        <f>VLOOKUP(T2349,[3]رکوردها!$A:$B,2,0)</f>
        <v>#N/A</v>
      </c>
      <c r="Y2349" t="e">
        <f>VLOOKUP(T2349,[3]رکوردها!$A:$D,4,0)</f>
        <v>#N/A</v>
      </c>
      <c r="Z2349" t="e">
        <f>VLOOKUP(T2349,[3]رکوردها!$A:$C,3,0)</f>
        <v>#N/A</v>
      </c>
      <c r="AA2349" t="e">
        <f>VLOOKUP(T2349,[3]رکوردها!$A:$F,6,0)</f>
        <v>#N/A</v>
      </c>
      <c r="AB2349" t="e">
        <f>VLOOKUP(T2349,[3]رکوردها!$A:$E,5,0)</f>
        <v>#N/A</v>
      </c>
    </row>
    <row r="2350" spans="1:28" s="41" customFormat="1" hidden="1" x14ac:dyDescent="0.2">
      <c r="A2350" s="36">
        <v>146559</v>
      </c>
      <c r="B2350" s="36">
        <v>1366</v>
      </c>
      <c r="C2350" s="36">
        <v>1417</v>
      </c>
      <c r="D2350" s="39" t="s">
        <v>5178</v>
      </c>
      <c r="E2350" s="39"/>
      <c r="F2350" s="37" t="s">
        <v>1091</v>
      </c>
      <c r="G2350" s="37" t="s">
        <v>1093</v>
      </c>
      <c r="H2350" s="38">
        <v>3548010114</v>
      </c>
      <c r="I2350" s="38">
        <v>0</v>
      </c>
      <c r="J2350" s="38">
        <f t="shared" si="37"/>
        <v>3548010114</v>
      </c>
      <c r="K2350" s="38"/>
      <c r="L2350" s="49"/>
      <c r="M2350" s="37" t="s">
        <v>63</v>
      </c>
      <c r="N2350" s="37" t="s">
        <v>64</v>
      </c>
      <c r="O2350" s="37" t="s">
        <v>157</v>
      </c>
      <c r="P2350" s="37" t="s">
        <v>158</v>
      </c>
      <c r="Q2350" s="37" t="s">
        <v>159</v>
      </c>
      <c r="R2350" s="37" t="s">
        <v>160</v>
      </c>
      <c r="S2350" s="37" t="s">
        <v>912</v>
      </c>
      <c r="T2350" s="37" t="s">
        <v>911</v>
      </c>
      <c r="U2350" s="1" t="e">
        <f>VLOOKUP(T2350,[2]VAT!$A:$D,1,0)</f>
        <v>#N/A</v>
      </c>
      <c r="V2350" s="37" t="s">
        <v>2</v>
      </c>
      <c r="W2350" s="37" t="s">
        <v>2</v>
      </c>
      <c r="X2350" t="e">
        <f>VLOOKUP(T2350,[3]رکوردها!$A:$B,2,0)</f>
        <v>#N/A</v>
      </c>
      <c r="Y2350" t="e">
        <f>VLOOKUP(T2350,[3]رکوردها!$A:$D,4,0)</f>
        <v>#N/A</v>
      </c>
      <c r="Z2350" t="e">
        <f>VLOOKUP(T2350,[3]رکوردها!$A:$C,3,0)</f>
        <v>#N/A</v>
      </c>
      <c r="AA2350" t="e">
        <f>VLOOKUP(T2350,[3]رکوردها!$A:$F,6,0)</f>
        <v>#N/A</v>
      </c>
      <c r="AB2350" t="e">
        <f>VLOOKUP(T2350,[3]رکوردها!$A:$E,5,0)</f>
        <v>#N/A</v>
      </c>
    </row>
    <row r="2351" spans="1:28" s="41" customFormat="1" hidden="1" x14ac:dyDescent="0.2">
      <c r="A2351" s="36">
        <v>146560</v>
      </c>
      <c r="B2351" s="36">
        <v>1366</v>
      </c>
      <c r="C2351" s="36">
        <v>1417</v>
      </c>
      <c r="D2351" s="39" t="s">
        <v>5178</v>
      </c>
      <c r="E2351" s="39"/>
      <c r="F2351" s="37" t="s">
        <v>1091</v>
      </c>
      <c r="G2351" s="37" t="s">
        <v>1094</v>
      </c>
      <c r="H2351" s="38">
        <v>3515399879</v>
      </c>
      <c r="I2351" s="38">
        <v>0</v>
      </c>
      <c r="J2351" s="38">
        <f t="shared" si="37"/>
        <v>3515399879</v>
      </c>
      <c r="K2351" s="38"/>
      <c r="L2351" s="49"/>
      <c r="M2351" s="37" t="s">
        <v>63</v>
      </c>
      <c r="N2351" s="37" t="s">
        <v>64</v>
      </c>
      <c r="O2351" s="37" t="s">
        <v>157</v>
      </c>
      <c r="P2351" s="37" t="s">
        <v>158</v>
      </c>
      <c r="Q2351" s="37" t="s">
        <v>159</v>
      </c>
      <c r="R2351" s="37" t="s">
        <v>160</v>
      </c>
      <c r="S2351" s="37" t="s">
        <v>912</v>
      </c>
      <c r="T2351" s="37" t="s">
        <v>911</v>
      </c>
      <c r="U2351" s="1" t="e">
        <f>VLOOKUP(T2351,[2]VAT!$A:$D,1,0)</f>
        <v>#N/A</v>
      </c>
      <c r="V2351" s="37" t="s">
        <v>2</v>
      </c>
      <c r="W2351" s="37" t="s">
        <v>2</v>
      </c>
      <c r="X2351" t="e">
        <f>VLOOKUP(T2351,[3]رکوردها!$A:$B,2,0)</f>
        <v>#N/A</v>
      </c>
      <c r="Y2351" t="e">
        <f>VLOOKUP(T2351,[3]رکوردها!$A:$D,4,0)</f>
        <v>#N/A</v>
      </c>
      <c r="Z2351" t="e">
        <f>VLOOKUP(T2351,[3]رکوردها!$A:$C,3,0)</f>
        <v>#N/A</v>
      </c>
      <c r="AA2351" t="e">
        <f>VLOOKUP(T2351,[3]رکوردها!$A:$F,6,0)</f>
        <v>#N/A</v>
      </c>
      <c r="AB2351" t="e">
        <f>VLOOKUP(T2351,[3]رکوردها!$A:$E,5,0)</f>
        <v>#N/A</v>
      </c>
    </row>
    <row r="2352" spans="1:28" s="41" customFormat="1" hidden="1" x14ac:dyDescent="0.2">
      <c r="A2352" s="36">
        <v>147497</v>
      </c>
      <c r="B2352" s="36">
        <v>1426</v>
      </c>
      <c r="C2352" s="36">
        <v>1475</v>
      </c>
      <c r="D2352" s="39" t="s">
        <v>5178</v>
      </c>
      <c r="E2352" s="39"/>
      <c r="F2352" s="37" t="s">
        <v>582</v>
      </c>
      <c r="G2352" s="37" t="s">
        <v>1095</v>
      </c>
      <c r="H2352" s="38">
        <v>130800000</v>
      </c>
      <c r="I2352" s="38">
        <v>0</v>
      </c>
      <c r="J2352" s="38">
        <f t="shared" si="37"/>
        <v>130800000</v>
      </c>
      <c r="K2352" s="38"/>
      <c r="L2352" s="49"/>
      <c r="M2352" s="37" t="s">
        <v>63</v>
      </c>
      <c r="N2352" s="37" t="s">
        <v>64</v>
      </c>
      <c r="O2352" s="37" t="s">
        <v>157</v>
      </c>
      <c r="P2352" s="37" t="s">
        <v>158</v>
      </c>
      <c r="Q2352" s="37" t="s">
        <v>159</v>
      </c>
      <c r="R2352" s="37" t="s">
        <v>160</v>
      </c>
      <c r="S2352" s="37" t="s">
        <v>912</v>
      </c>
      <c r="T2352" s="37" t="s">
        <v>911</v>
      </c>
      <c r="U2352" s="1" t="e">
        <f>VLOOKUP(T2352,[2]VAT!$A:$D,1,0)</f>
        <v>#N/A</v>
      </c>
      <c r="V2352" s="37" t="s">
        <v>2</v>
      </c>
      <c r="W2352" s="37" t="s">
        <v>2</v>
      </c>
      <c r="X2352" t="e">
        <f>VLOOKUP(T2352,[3]رکوردها!$A:$B,2,0)</f>
        <v>#N/A</v>
      </c>
      <c r="Y2352" t="e">
        <f>VLOOKUP(T2352,[3]رکوردها!$A:$D,4,0)</f>
        <v>#N/A</v>
      </c>
      <c r="Z2352" t="e">
        <f>VLOOKUP(T2352,[3]رکوردها!$A:$C,3,0)</f>
        <v>#N/A</v>
      </c>
      <c r="AA2352" t="e">
        <f>VLOOKUP(T2352,[3]رکوردها!$A:$F,6,0)</f>
        <v>#N/A</v>
      </c>
      <c r="AB2352" t="e">
        <f>VLOOKUP(T2352,[3]رکوردها!$A:$E,5,0)</f>
        <v>#N/A</v>
      </c>
    </row>
    <row r="2353" spans="1:28" s="41" customFormat="1" hidden="1" x14ac:dyDescent="0.2">
      <c r="A2353" s="36">
        <v>147498</v>
      </c>
      <c r="B2353" s="36">
        <v>1426</v>
      </c>
      <c r="C2353" s="36">
        <v>1475</v>
      </c>
      <c r="D2353" s="39" t="s">
        <v>5178</v>
      </c>
      <c r="E2353" s="39"/>
      <c r="F2353" s="37" t="s">
        <v>582</v>
      </c>
      <c r="G2353" s="37" t="s">
        <v>1096</v>
      </c>
      <c r="H2353" s="38">
        <v>47960000</v>
      </c>
      <c r="I2353" s="38">
        <v>0</v>
      </c>
      <c r="J2353" s="38">
        <f t="shared" si="37"/>
        <v>47960000</v>
      </c>
      <c r="K2353" s="38"/>
      <c r="L2353" s="49"/>
      <c r="M2353" s="37" t="s">
        <v>63</v>
      </c>
      <c r="N2353" s="37" t="s">
        <v>64</v>
      </c>
      <c r="O2353" s="37" t="s">
        <v>157</v>
      </c>
      <c r="P2353" s="37" t="s">
        <v>158</v>
      </c>
      <c r="Q2353" s="37" t="s">
        <v>159</v>
      </c>
      <c r="R2353" s="37" t="s">
        <v>160</v>
      </c>
      <c r="S2353" s="37" t="s">
        <v>912</v>
      </c>
      <c r="T2353" s="37" t="s">
        <v>911</v>
      </c>
      <c r="U2353" s="1" t="e">
        <f>VLOOKUP(T2353,[2]VAT!$A:$D,1,0)</f>
        <v>#N/A</v>
      </c>
      <c r="V2353" s="37" t="s">
        <v>2</v>
      </c>
      <c r="W2353" s="37" t="s">
        <v>2</v>
      </c>
      <c r="X2353" t="e">
        <f>VLOOKUP(T2353,[3]رکوردها!$A:$B,2,0)</f>
        <v>#N/A</v>
      </c>
      <c r="Y2353" t="e">
        <f>VLOOKUP(T2353,[3]رکوردها!$A:$D,4,0)</f>
        <v>#N/A</v>
      </c>
      <c r="Z2353" t="e">
        <f>VLOOKUP(T2353,[3]رکوردها!$A:$C,3,0)</f>
        <v>#N/A</v>
      </c>
      <c r="AA2353" t="e">
        <f>VLOOKUP(T2353,[3]رکوردها!$A:$F,6,0)</f>
        <v>#N/A</v>
      </c>
      <c r="AB2353" t="e">
        <f>VLOOKUP(T2353,[3]رکوردها!$A:$E,5,0)</f>
        <v>#N/A</v>
      </c>
    </row>
    <row r="2354" spans="1:28" s="41" customFormat="1" hidden="1" x14ac:dyDescent="0.2">
      <c r="A2354" s="36">
        <v>147499</v>
      </c>
      <c r="B2354" s="36">
        <v>1426</v>
      </c>
      <c r="C2354" s="36">
        <v>1475</v>
      </c>
      <c r="D2354" s="39" t="s">
        <v>5178</v>
      </c>
      <c r="E2354" s="39"/>
      <c r="F2354" s="37" t="s">
        <v>582</v>
      </c>
      <c r="G2354" s="37" t="s">
        <v>1097</v>
      </c>
      <c r="H2354" s="38">
        <v>10900000</v>
      </c>
      <c r="I2354" s="38">
        <v>0</v>
      </c>
      <c r="J2354" s="38">
        <f t="shared" si="37"/>
        <v>10900000</v>
      </c>
      <c r="K2354" s="38"/>
      <c r="L2354" s="49"/>
      <c r="M2354" s="37" t="s">
        <v>63</v>
      </c>
      <c r="N2354" s="37" t="s">
        <v>64</v>
      </c>
      <c r="O2354" s="37" t="s">
        <v>157</v>
      </c>
      <c r="P2354" s="37" t="s">
        <v>158</v>
      </c>
      <c r="Q2354" s="37" t="s">
        <v>159</v>
      </c>
      <c r="R2354" s="37" t="s">
        <v>160</v>
      </c>
      <c r="S2354" s="37" t="s">
        <v>912</v>
      </c>
      <c r="T2354" s="37" t="s">
        <v>911</v>
      </c>
      <c r="U2354" s="1" t="e">
        <f>VLOOKUP(T2354,[2]VAT!$A:$D,1,0)</f>
        <v>#N/A</v>
      </c>
      <c r="V2354" s="37" t="s">
        <v>2</v>
      </c>
      <c r="W2354" s="37" t="s">
        <v>2</v>
      </c>
      <c r="X2354" t="e">
        <f>VLOOKUP(T2354,[3]رکوردها!$A:$B,2,0)</f>
        <v>#N/A</v>
      </c>
      <c r="Y2354" t="e">
        <f>VLOOKUP(T2354,[3]رکوردها!$A:$D,4,0)</f>
        <v>#N/A</v>
      </c>
      <c r="Z2354" t="e">
        <f>VLOOKUP(T2354,[3]رکوردها!$A:$C,3,0)</f>
        <v>#N/A</v>
      </c>
      <c r="AA2354" t="e">
        <f>VLOOKUP(T2354,[3]رکوردها!$A:$F,6,0)</f>
        <v>#N/A</v>
      </c>
      <c r="AB2354" t="e">
        <f>VLOOKUP(T2354,[3]رکوردها!$A:$E,5,0)</f>
        <v>#N/A</v>
      </c>
    </row>
    <row r="2355" spans="1:28" s="41" customFormat="1" hidden="1" x14ac:dyDescent="0.2">
      <c r="A2355" s="36">
        <v>175961</v>
      </c>
      <c r="B2355" s="36">
        <v>1431</v>
      </c>
      <c r="C2355" s="36">
        <v>1756</v>
      </c>
      <c r="D2355" s="39" t="s">
        <v>5178</v>
      </c>
      <c r="E2355" s="39"/>
      <c r="F2355" s="37" t="s">
        <v>582</v>
      </c>
      <c r="G2355" s="37" t="s">
        <v>1098</v>
      </c>
      <c r="H2355" s="38">
        <v>5500000</v>
      </c>
      <c r="I2355" s="38">
        <v>0</v>
      </c>
      <c r="J2355" s="38">
        <f t="shared" si="37"/>
        <v>5500000</v>
      </c>
      <c r="K2355" s="38"/>
      <c r="L2355" s="49"/>
      <c r="M2355" s="37" t="s">
        <v>63</v>
      </c>
      <c r="N2355" s="37" t="s">
        <v>64</v>
      </c>
      <c r="O2355" s="37" t="s">
        <v>157</v>
      </c>
      <c r="P2355" s="37" t="s">
        <v>158</v>
      </c>
      <c r="Q2355" s="37" t="s">
        <v>159</v>
      </c>
      <c r="R2355" s="37" t="s">
        <v>160</v>
      </c>
      <c r="S2355" s="37" t="s">
        <v>912</v>
      </c>
      <c r="T2355" s="37" t="s">
        <v>911</v>
      </c>
      <c r="U2355" s="1" t="e">
        <f>VLOOKUP(T2355,[2]VAT!$A:$D,1,0)</f>
        <v>#N/A</v>
      </c>
      <c r="V2355" s="37" t="s">
        <v>2</v>
      </c>
      <c r="W2355" s="37" t="s">
        <v>2</v>
      </c>
      <c r="X2355" t="e">
        <f>VLOOKUP(T2355,[3]رکوردها!$A:$B,2,0)</f>
        <v>#N/A</v>
      </c>
      <c r="Y2355" t="e">
        <f>VLOOKUP(T2355,[3]رکوردها!$A:$D,4,0)</f>
        <v>#N/A</v>
      </c>
      <c r="Z2355" t="e">
        <f>VLOOKUP(T2355,[3]رکوردها!$A:$C,3,0)</f>
        <v>#N/A</v>
      </c>
      <c r="AA2355" t="e">
        <f>VLOOKUP(T2355,[3]رکوردها!$A:$F,6,0)</f>
        <v>#N/A</v>
      </c>
      <c r="AB2355" t="e">
        <f>VLOOKUP(T2355,[3]رکوردها!$A:$E,5,0)</f>
        <v>#N/A</v>
      </c>
    </row>
    <row r="2356" spans="1:28" s="41" customFormat="1" hidden="1" x14ac:dyDescent="0.2">
      <c r="A2356" s="36">
        <v>173331</v>
      </c>
      <c r="B2356" s="36">
        <v>1475</v>
      </c>
      <c r="C2356" s="36">
        <v>1554</v>
      </c>
      <c r="D2356" s="39" t="s">
        <v>5178</v>
      </c>
      <c r="E2356" s="39"/>
      <c r="F2356" s="37" t="s">
        <v>1099</v>
      </c>
      <c r="G2356" s="37" t="s">
        <v>1100</v>
      </c>
      <c r="H2356" s="38">
        <v>12463299800</v>
      </c>
      <c r="I2356" s="38">
        <v>0</v>
      </c>
      <c r="J2356" s="38">
        <f t="shared" si="37"/>
        <v>12463299800</v>
      </c>
      <c r="K2356" s="38"/>
      <c r="L2356" s="49"/>
      <c r="M2356" s="37" t="s">
        <v>63</v>
      </c>
      <c r="N2356" s="37" t="s">
        <v>64</v>
      </c>
      <c r="O2356" s="37" t="s">
        <v>157</v>
      </c>
      <c r="P2356" s="37" t="s">
        <v>158</v>
      </c>
      <c r="Q2356" s="37" t="s">
        <v>159</v>
      </c>
      <c r="R2356" s="37" t="s">
        <v>160</v>
      </c>
      <c r="S2356" s="37" t="s">
        <v>912</v>
      </c>
      <c r="T2356" s="37" t="s">
        <v>911</v>
      </c>
      <c r="U2356" s="1" t="e">
        <f>VLOOKUP(T2356,[2]VAT!$A:$D,1,0)</f>
        <v>#N/A</v>
      </c>
      <c r="V2356" s="37" t="s">
        <v>2</v>
      </c>
      <c r="W2356" s="37" t="s">
        <v>2</v>
      </c>
      <c r="X2356" t="e">
        <f>VLOOKUP(T2356,[3]رکوردها!$A:$B,2,0)</f>
        <v>#N/A</v>
      </c>
      <c r="Y2356" t="e">
        <f>VLOOKUP(T2356,[3]رکوردها!$A:$D,4,0)</f>
        <v>#N/A</v>
      </c>
      <c r="Z2356" t="e">
        <f>VLOOKUP(T2356,[3]رکوردها!$A:$C,3,0)</f>
        <v>#N/A</v>
      </c>
      <c r="AA2356" t="e">
        <f>VLOOKUP(T2356,[3]رکوردها!$A:$F,6,0)</f>
        <v>#N/A</v>
      </c>
      <c r="AB2356" t="e">
        <f>VLOOKUP(T2356,[3]رکوردها!$A:$E,5,0)</f>
        <v>#N/A</v>
      </c>
    </row>
    <row r="2357" spans="1:28" s="41" customFormat="1" hidden="1" x14ac:dyDescent="0.2">
      <c r="A2357" s="36">
        <v>173332</v>
      </c>
      <c r="B2357" s="36">
        <v>1475</v>
      </c>
      <c r="C2357" s="36">
        <v>1554</v>
      </c>
      <c r="D2357" s="39" t="s">
        <v>5178</v>
      </c>
      <c r="E2357" s="39"/>
      <c r="F2357" s="37" t="s">
        <v>1099</v>
      </c>
      <c r="G2357" s="37" t="s">
        <v>1101</v>
      </c>
      <c r="H2357" s="38">
        <v>7735599200</v>
      </c>
      <c r="I2357" s="38">
        <v>0</v>
      </c>
      <c r="J2357" s="38">
        <f t="shared" si="37"/>
        <v>7735599200</v>
      </c>
      <c r="K2357" s="38"/>
      <c r="L2357" s="49"/>
      <c r="M2357" s="37" t="s">
        <v>63</v>
      </c>
      <c r="N2357" s="37" t="s">
        <v>64</v>
      </c>
      <c r="O2357" s="37" t="s">
        <v>157</v>
      </c>
      <c r="P2357" s="37" t="s">
        <v>158</v>
      </c>
      <c r="Q2357" s="37" t="s">
        <v>159</v>
      </c>
      <c r="R2357" s="37" t="s">
        <v>160</v>
      </c>
      <c r="S2357" s="37" t="s">
        <v>912</v>
      </c>
      <c r="T2357" s="37" t="s">
        <v>911</v>
      </c>
      <c r="U2357" s="1" t="e">
        <f>VLOOKUP(T2357,[2]VAT!$A:$D,1,0)</f>
        <v>#N/A</v>
      </c>
      <c r="V2357" s="37" t="s">
        <v>2</v>
      </c>
      <c r="W2357" s="37" t="s">
        <v>2</v>
      </c>
      <c r="X2357" t="e">
        <f>VLOOKUP(T2357,[3]رکوردها!$A:$B,2,0)</f>
        <v>#N/A</v>
      </c>
      <c r="Y2357" t="e">
        <f>VLOOKUP(T2357,[3]رکوردها!$A:$D,4,0)</f>
        <v>#N/A</v>
      </c>
      <c r="Z2357" t="e">
        <f>VLOOKUP(T2357,[3]رکوردها!$A:$C,3,0)</f>
        <v>#N/A</v>
      </c>
      <c r="AA2357" t="e">
        <f>VLOOKUP(T2357,[3]رکوردها!$A:$F,6,0)</f>
        <v>#N/A</v>
      </c>
      <c r="AB2357" t="e">
        <f>VLOOKUP(T2357,[3]رکوردها!$A:$E,5,0)</f>
        <v>#N/A</v>
      </c>
    </row>
    <row r="2358" spans="1:28" s="41" customFormat="1" hidden="1" x14ac:dyDescent="0.2">
      <c r="A2358" s="36">
        <v>173333</v>
      </c>
      <c r="B2358" s="36">
        <v>1475</v>
      </c>
      <c r="C2358" s="36">
        <v>1554</v>
      </c>
      <c r="D2358" s="39" t="s">
        <v>5178</v>
      </c>
      <c r="E2358" s="39"/>
      <c r="F2358" s="37" t="s">
        <v>1099</v>
      </c>
      <c r="G2358" s="37" t="s">
        <v>1102</v>
      </c>
      <c r="H2358" s="38">
        <v>3842380800</v>
      </c>
      <c r="I2358" s="38">
        <v>0</v>
      </c>
      <c r="J2358" s="38">
        <f t="shared" si="37"/>
        <v>3842380800</v>
      </c>
      <c r="K2358" s="38"/>
      <c r="L2358" s="49"/>
      <c r="M2358" s="37" t="s">
        <v>63</v>
      </c>
      <c r="N2358" s="37" t="s">
        <v>64</v>
      </c>
      <c r="O2358" s="37" t="s">
        <v>157</v>
      </c>
      <c r="P2358" s="37" t="s">
        <v>158</v>
      </c>
      <c r="Q2358" s="37" t="s">
        <v>159</v>
      </c>
      <c r="R2358" s="37" t="s">
        <v>160</v>
      </c>
      <c r="S2358" s="37" t="s">
        <v>912</v>
      </c>
      <c r="T2358" s="37" t="s">
        <v>911</v>
      </c>
      <c r="U2358" s="1" t="e">
        <f>VLOOKUP(T2358,[2]VAT!$A:$D,1,0)</f>
        <v>#N/A</v>
      </c>
      <c r="V2358" s="37" t="s">
        <v>2</v>
      </c>
      <c r="W2358" s="37" t="s">
        <v>2</v>
      </c>
      <c r="X2358" t="e">
        <f>VLOOKUP(T2358,[3]رکوردها!$A:$B,2,0)</f>
        <v>#N/A</v>
      </c>
      <c r="Y2358" t="e">
        <f>VLOOKUP(T2358,[3]رکوردها!$A:$D,4,0)</f>
        <v>#N/A</v>
      </c>
      <c r="Z2358" t="e">
        <f>VLOOKUP(T2358,[3]رکوردها!$A:$C,3,0)</f>
        <v>#N/A</v>
      </c>
      <c r="AA2358" t="e">
        <f>VLOOKUP(T2358,[3]رکوردها!$A:$F,6,0)</f>
        <v>#N/A</v>
      </c>
      <c r="AB2358" t="e">
        <f>VLOOKUP(T2358,[3]رکوردها!$A:$E,5,0)</f>
        <v>#N/A</v>
      </c>
    </row>
    <row r="2359" spans="1:28" s="41" customFormat="1" hidden="1" x14ac:dyDescent="0.2">
      <c r="A2359" s="36">
        <v>173920</v>
      </c>
      <c r="B2359" s="36">
        <v>1485</v>
      </c>
      <c r="C2359" s="36">
        <v>1619</v>
      </c>
      <c r="D2359" s="39" t="s">
        <v>5178</v>
      </c>
      <c r="E2359" s="39"/>
      <c r="F2359" s="37" t="s">
        <v>108</v>
      </c>
      <c r="G2359" s="37" t="s">
        <v>1103</v>
      </c>
      <c r="H2359" s="38">
        <v>651133910</v>
      </c>
      <c r="I2359" s="38">
        <v>0</v>
      </c>
      <c r="J2359" s="38">
        <f t="shared" si="37"/>
        <v>651133910</v>
      </c>
      <c r="K2359" s="38"/>
      <c r="L2359" s="49"/>
      <c r="M2359" s="37" t="s">
        <v>63</v>
      </c>
      <c r="N2359" s="37" t="s">
        <v>64</v>
      </c>
      <c r="O2359" s="37" t="s">
        <v>157</v>
      </c>
      <c r="P2359" s="37" t="s">
        <v>158</v>
      </c>
      <c r="Q2359" s="37" t="s">
        <v>159</v>
      </c>
      <c r="R2359" s="37" t="s">
        <v>160</v>
      </c>
      <c r="S2359" s="37" t="s">
        <v>912</v>
      </c>
      <c r="T2359" s="37" t="s">
        <v>911</v>
      </c>
      <c r="U2359" s="1" t="e">
        <f>VLOOKUP(T2359,[2]VAT!$A:$D,1,0)</f>
        <v>#N/A</v>
      </c>
      <c r="V2359" s="37" t="s">
        <v>2</v>
      </c>
      <c r="W2359" s="37" t="s">
        <v>2</v>
      </c>
      <c r="X2359" t="e">
        <f>VLOOKUP(T2359,[3]رکوردها!$A:$B,2,0)</f>
        <v>#N/A</v>
      </c>
      <c r="Y2359" t="e">
        <f>VLOOKUP(T2359,[3]رکوردها!$A:$D,4,0)</f>
        <v>#N/A</v>
      </c>
      <c r="Z2359" t="e">
        <f>VLOOKUP(T2359,[3]رکوردها!$A:$C,3,0)</f>
        <v>#N/A</v>
      </c>
      <c r="AA2359" t="e">
        <f>VLOOKUP(T2359,[3]رکوردها!$A:$F,6,0)</f>
        <v>#N/A</v>
      </c>
      <c r="AB2359" t="e">
        <f>VLOOKUP(T2359,[3]رکوردها!$A:$E,5,0)</f>
        <v>#N/A</v>
      </c>
    </row>
    <row r="2360" spans="1:28" s="41" customFormat="1" hidden="1" x14ac:dyDescent="0.2">
      <c r="A2360" s="36">
        <v>173921</v>
      </c>
      <c r="B2360" s="36">
        <v>1485</v>
      </c>
      <c r="C2360" s="36">
        <v>1619</v>
      </c>
      <c r="D2360" s="39" t="s">
        <v>5178</v>
      </c>
      <c r="E2360" s="39"/>
      <c r="F2360" s="37" t="s">
        <v>108</v>
      </c>
      <c r="G2360" s="37" t="s">
        <v>1104</v>
      </c>
      <c r="H2360" s="38">
        <v>651133910</v>
      </c>
      <c r="I2360" s="38">
        <v>0</v>
      </c>
      <c r="J2360" s="38">
        <f t="shared" si="37"/>
        <v>651133910</v>
      </c>
      <c r="K2360" s="38"/>
      <c r="L2360" s="49"/>
      <c r="M2360" s="37" t="s">
        <v>63</v>
      </c>
      <c r="N2360" s="37" t="s">
        <v>64</v>
      </c>
      <c r="O2360" s="37" t="s">
        <v>157</v>
      </c>
      <c r="P2360" s="37" t="s">
        <v>158</v>
      </c>
      <c r="Q2360" s="37" t="s">
        <v>159</v>
      </c>
      <c r="R2360" s="37" t="s">
        <v>160</v>
      </c>
      <c r="S2360" s="37" t="s">
        <v>912</v>
      </c>
      <c r="T2360" s="37" t="s">
        <v>911</v>
      </c>
      <c r="U2360" s="1" t="e">
        <f>VLOOKUP(T2360,[2]VAT!$A:$D,1,0)</f>
        <v>#N/A</v>
      </c>
      <c r="V2360" s="37" t="s">
        <v>2</v>
      </c>
      <c r="W2360" s="37" t="s">
        <v>2</v>
      </c>
      <c r="X2360" t="e">
        <f>VLOOKUP(T2360,[3]رکوردها!$A:$B,2,0)</f>
        <v>#N/A</v>
      </c>
      <c r="Y2360" t="e">
        <f>VLOOKUP(T2360,[3]رکوردها!$A:$D,4,0)</f>
        <v>#N/A</v>
      </c>
      <c r="Z2360" t="e">
        <f>VLOOKUP(T2360,[3]رکوردها!$A:$C,3,0)</f>
        <v>#N/A</v>
      </c>
      <c r="AA2360" t="e">
        <f>VLOOKUP(T2360,[3]رکوردها!$A:$F,6,0)</f>
        <v>#N/A</v>
      </c>
      <c r="AB2360" t="e">
        <f>VLOOKUP(T2360,[3]رکوردها!$A:$E,5,0)</f>
        <v>#N/A</v>
      </c>
    </row>
    <row r="2361" spans="1:28" s="41" customFormat="1" hidden="1" x14ac:dyDescent="0.2">
      <c r="A2361" s="36">
        <v>173922</v>
      </c>
      <c r="B2361" s="36">
        <v>1485</v>
      </c>
      <c r="C2361" s="36">
        <v>1619</v>
      </c>
      <c r="D2361" s="39" t="s">
        <v>5178</v>
      </c>
      <c r="E2361" s="39"/>
      <c r="F2361" s="37" t="s">
        <v>108</v>
      </c>
      <c r="G2361" s="37" t="s">
        <v>1105</v>
      </c>
      <c r="H2361" s="38">
        <v>488350433</v>
      </c>
      <c r="I2361" s="38">
        <v>0</v>
      </c>
      <c r="J2361" s="38">
        <f t="shared" si="37"/>
        <v>488350433</v>
      </c>
      <c r="K2361" s="38"/>
      <c r="L2361" s="49"/>
      <c r="M2361" s="37" t="s">
        <v>63</v>
      </c>
      <c r="N2361" s="37" t="s">
        <v>64</v>
      </c>
      <c r="O2361" s="37" t="s">
        <v>157</v>
      </c>
      <c r="P2361" s="37" t="s">
        <v>158</v>
      </c>
      <c r="Q2361" s="37" t="s">
        <v>159</v>
      </c>
      <c r="R2361" s="37" t="s">
        <v>160</v>
      </c>
      <c r="S2361" s="37" t="s">
        <v>912</v>
      </c>
      <c r="T2361" s="37" t="s">
        <v>911</v>
      </c>
      <c r="U2361" s="1" t="e">
        <f>VLOOKUP(T2361,[2]VAT!$A:$D,1,0)</f>
        <v>#N/A</v>
      </c>
      <c r="V2361" s="37" t="s">
        <v>2</v>
      </c>
      <c r="W2361" s="37" t="s">
        <v>2</v>
      </c>
      <c r="X2361" t="e">
        <f>VLOOKUP(T2361,[3]رکوردها!$A:$B,2,0)</f>
        <v>#N/A</v>
      </c>
      <c r="Y2361" t="e">
        <f>VLOOKUP(T2361,[3]رکوردها!$A:$D,4,0)</f>
        <v>#N/A</v>
      </c>
      <c r="Z2361" t="e">
        <f>VLOOKUP(T2361,[3]رکوردها!$A:$C,3,0)</f>
        <v>#N/A</v>
      </c>
      <c r="AA2361" t="e">
        <f>VLOOKUP(T2361,[3]رکوردها!$A:$F,6,0)</f>
        <v>#N/A</v>
      </c>
      <c r="AB2361" t="e">
        <f>VLOOKUP(T2361,[3]رکوردها!$A:$E,5,0)</f>
        <v>#N/A</v>
      </c>
    </row>
    <row r="2362" spans="1:28" s="41" customFormat="1" hidden="1" x14ac:dyDescent="0.2">
      <c r="A2362" s="36">
        <v>173923</v>
      </c>
      <c r="B2362" s="36">
        <v>1485</v>
      </c>
      <c r="C2362" s="36">
        <v>1619</v>
      </c>
      <c r="D2362" s="39" t="s">
        <v>5178</v>
      </c>
      <c r="E2362" s="39"/>
      <c r="F2362" s="37" t="s">
        <v>108</v>
      </c>
      <c r="G2362" s="37" t="s">
        <v>1106</v>
      </c>
      <c r="H2362" s="38">
        <v>103407537</v>
      </c>
      <c r="I2362" s="38">
        <v>0</v>
      </c>
      <c r="J2362" s="38">
        <f t="shared" si="37"/>
        <v>103407537</v>
      </c>
      <c r="K2362" s="38"/>
      <c r="L2362" s="49"/>
      <c r="M2362" s="37" t="s">
        <v>63</v>
      </c>
      <c r="N2362" s="37" t="s">
        <v>64</v>
      </c>
      <c r="O2362" s="37" t="s">
        <v>157</v>
      </c>
      <c r="P2362" s="37" t="s">
        <v>158</v>
      </c>
      <c r="Q2362" s="37" t="s">
        <v>159</v>
      </c>
      <c r="R2362" s="37" t="s">
        <v>160</v>
      </c>
      <c r="S2362" s="37" t="s">
        <v>912</v>
      </c>
      <c r="T2362" s="37" t="s">
        <v>911</v>
      </c>
      <c r="U2362" s="1" t="e">
        <f>VLOOKUP(T2362,[2]VAT!$A:$D,1,0)</f>
        <v>#N/A</v>
      </c>
      <c r="V2362" s="37" t="s">
        <v>2</v>
      </c>
      <c r="W2362" s="37" t="s">
        <v>2</v>
      </c>
      <c r="X2362" t="e">
        <f>VLOOKUP(T2362,[3]رکوردها!$A:$B,2,0)</f>
        <v>#N/A</v>
      </c>
      <c r="Y2362" t="e">
        <f>VLOOKUP(T2362,[3]رکوردها!$A:$D,4,0)</f>
        <v>#N/A</v>
      </c>
      <c r="Z2362" t="e">
        <f>VLOOKUP(T2362,[3]رکوردها!$A:$C,3,0)</f>
        <v>#N/A</v>
      </c>
      <c r="AA2362" t="e">
        <f>VLOOKUP(T2362,[3]رکوردها!$A:$F,6,0)</f>
        <v>#N/A</v>
      </c>
      <c r="AB2362" t="e">
        <f>VLOOKUP(T2362,[3]رکوردها!$A:$E,5,0)</f>
        <v>#N/A</v>
      </c>
    </row>
    <row r="2363" spans="1:28" s="41" customFormat="1" hidden="1" x14ac:dyDescent="0.2">
      <c r="A2363" s="36">
        <v>173924</v>
      </c>
      <c r="B2363" s="36">
        <v>1485</v>
      </c>
      <c r="C2363" s="36">
        <v>1619</v>
      </c>
      <c r="D2363" s="39" t="s">
        <v>5178</v>
      </c>
      <c r="E2363" s="39"/>
      <c r="F2363" s="37" t="s">
        <v>108</v>
      </c>
      <c r="G2363" s="37" t="s">
        <v>1107</v>
      </c>
      <c r="H2363" s="38">
        <v>81391739</v>
      </c>
      <c r="I2363" s="38">
        <v>0</v>
      </c>
      <c r="J2363" s="38">
        <f t="shared" si="37"/>
        <v>81391739</v>
      </c>
      <c r="K2363" s="38"/>
      <c r="L2363" s="49"/>
      <c r="M2363" s="37" t="s">
        <v>63</v>
      </c>
      <c r="N2363" s="37" t="s">
        <v>64</v>
      </c>
      <c r="O2363" s="37" t="s">
        <v>157</v>
      </c>
      <c r="P2363" s="37" t="s">
        <v>158</v>
      </c>
      <c r="Q2363" s="37" t="s">
        <v>159</v>
      </c>
      <c r="R2363" s="37" t="s">
        <v>160</v>
      </c>
      <c r="S2363" s="37" t="s">
        <v>912</v>
      </c>
      <c r="T2363" s="37" t="s">
        <v>911</v>
      </c>
      <c r="U2363" s="1" t="e">
        <f>VLOOKUP(T2363,[2]VAT!$A:$D,1,0)</f>
        <v>#N/A</v>
      </c>
      <c r="V2363" s="37" t="s">
        <v>2</v>
      </c>
      <c r="W2363" s="37" t="s">
        <v>2</v>
      </c>
      <c r="X2363" t="e">
        <f>VLOOKUP(T2363,[3]رکوردها!$A:$B,2,0)</f>
        <v>#N/A</v>
      </c>
      <c r="Y2363" t="e">
        <f>VLOOKUP(T2363,[3]رکوردها!$A:$D,4,0)</f>
        <v>#N/A</v>
      </c>
      <c r="Z2363" t="e">
        <f>VLOOKUP(T2363,[3]رکوردها!$A:$C,3,0)</f>
        <v>#N/A</v>
      </c>
      <c r="AA2363" t="e">
        <f>VLOOKUP(T2363,[3]رکوردها!$A:$F,6,0)</f>
        <v>#N/A</v>
      </c>
      <c r="AB2363" t="e">
        <f>VLOOKUP(T2363,[3]رکوردها!$A:$E,5,0)</f>
        <v>#N/A</v>
      </c>
    </row>
    <row r="2364" spans="1:28" s="41" customFormat="1" hidden="1" x14ac:dyDescent="0.2">
      <c r="A2364" s="36">
        <v>173925</v>
      </c>
      <c r="B2364" s="36">
        <v>1485</v>
      </c>
      <c r="C2364" s="36">
        <v>1619</v>
      </c>
      <c r="D2364" s="39" t="s">
        <v>5178</v>
      </c>
      <c r="E2364" s="39"/>
      <c r="F2364" s="37" t="s">
        <v>108</v>
      </c>
      <c r="G2364" s="37" t="s">
        <v>1108</v>
      </c>
      <c r="H2364" s="38">
        <v>40028724</v>
      </c>
      <c r="I2364" s="38">
        <v>0</v>
      </c>
      <c r="J2364" s="38">
        <f t="shared" si="37"/>
        <v>40028724</v>
      </c>
      <c r="K2364" s="38"/>
      <c r="L2364" s="49"/>
      <c r="M2364" s="37" t="s">
        <v>63</v>
      </c>
      <c r="N2364" s="37" t="s">
        <v>64</v>
      </c>
      <c r="O2364" s="37" t="s">
        <v>157</v>
      </c>
      <c r="P2364" s="37" t="s">
        <v>158</v>
      </c>
      <c r="Q2364" s="37" t="s">
        <v>159</v>
      </c>
      <c r="R2364" s="37" t="s">
        <v>160</v>
      </c>
      <c r="S2364" s="37" t="s">
        <v>912</v>
      </c>
      <c r="T2364" s="37" t="s">
        <v>911</v>
      </c>
      <c r="U2364" s="1" t="e">
        <f>VLOOKUP(T2364,[2]VAT!$A:$D,1,0)</f>
        <v>#N/A</v>
      </c>
      <c r="V2364" s="37" t="s">
        <v>2</v>
      </c>
      <c r="W2364" s="37" t="s">
        <v>2</v>
      </c>
      <c r="X2364" t="e">
        <f>VLOOKUP(T2364,[3]رکوردها!$A:$B,2,0)</f>
        <v>#N/A</v>
      </c>
      <c r="Y2364" t="e">
        <f>VLOOKUP(T2364,[3]رکوردها!$A:$D,4,0)</f>
        <v>#N/A</v>
      </c>
      <c r="Z2364" t="e">
        <f>VLOOKUP(T2364,[3]رکوردها!$A:$C,3,0)</f>
        <v>#N/A</v>
      </c>
      <c r="AA2364" t="e">
        <f>VLOOKUP(T2364,[3]رکوردها!$A:$F,6,0)</f>
        <v>#N/A</v>
      </c>
      <c r="AB2364" t="e">
        <f>VLOOKUP(T2364,[3]رکوردها!$A:$E,5,0)</f>
        <v>#N/A</v>
      </c>
    </row>
    <row r="2365" spans="1:28" s="41" customFormat="1" hidden="1" x14ac:dyDescent="0.2">
      <c r="A2365" s="36">
        <v>173926</v>
      </c>
      <c r="B2365" s="36">
        <v>1485</v>
      </c>
      <c r="C2365" s="36">
        <v>1619</v>
      </c>
      <c r="D2365" s="39" t="s">
        <v>5178</v>
      </c>
      <c r="E2365" s="39"/>
      <c r="F2365" s="37" t="s">
        <v>108</v>
      </c>
      <c r="G2365" s="37" t="s">
        <v>1109</v>
      </c>
      <c r="H2365" s="38">
        <v>37360142</v>
      </c>
      <c r="I2365" s="38">
        <v>0</v>
      </c>
      <c r="J2365" s="38">
        <f t="shared" si="37"/>
        <v>37360142</v>
      </c>
      <c r="K2365" s="38"/>
      <c r="L2365" s="49"/>
      <c r="M2365" s="37" t="s">
        <v>63</v>
      </c>
      <c r="N2365" s="37" t="s">
        <v>64</v>
      </c>
      <c r="O2365" s="37" t="s">
        <v>157</v>
      </c>
      <c r="P2365" s="37" t="s">
        <v>158</v>
      </c>
      <c r="Q2365" s="37" t="s">
        <v>159</v>
      </c>
      <c r="R2365" s="37" t="s">
        <v>160</v>
      </c>
      <c r="S2365" s="37" t="s">
        <v>912</v>
      </c>
      <c r="T2365" s="37" t="s">
        <v>911</v>
      </c>
      <c r="U2365" s="1" t="e">
        <f>VLOOKUP(T2365,[2]VAT!$A:$D,1,0)</f>
        <v>#N/A</v>
      </c>
      <c r="V2365" s="37" t="s">
        <v>2</v>
      </c>
      <c r="W2365" s="37" t="s">
        <v>2</v>
      </c>
      <c r="X2365" t="e">
        <f>VLOOKUP(T2365,[3]رکوردها!$A:$B,2,0)</f>
        <v>#N/A</v>
      </c>
      <c r="Y2365" t="e">
        <f>VLOOKUP(T2365,[3]رکوردها!$A:$D,4,0)</f>
        <v>#N/A</v>
      </c>
      <c r="Z2365" t="e">
        <f>VLOOKUP(T2365,[3]رکوردها!$A:$C,3,0)</f>
        <v>#N/A</v>
      </c>
      <c r="AA2365" t="e">
        <f>VLOOKUP(T2365,[3]رکوردها!$A:$F,6,0)</f>
        <v>#N/A</v>
      </c>
      <c r="AB2365" t="e">
        <f>VLOOKUP(T2365,[3]رکوردها!$A:$E,5,0)</f>
        <v>#N/A</v>
      </c>
    </row>
    <row r="2366" spans="1:28" s="41" customFormat="1" hidden="1" x14ac:dyDescent="0.2">
      <c r="A2366" s="36">
        <v>173927</v>
      </c>
      <c r="B2366" s="36">
        <v>1485</v>
      </c>
      <c r="C2366" s="36">
        <v>1619</v>
      </c>
      <c r="D2366" s="39" t="s">
        <v>5178</v>
      </c>
      <c r="E2366" s="39"/>
      <c r="F2366" s="37" t="s">
        <v>108</v>
      </c>
      <c r="G2366" s="37" t="s">
        <v>1110</v>
      </c>
      <c r="H2366" s="38">
        <v>24906762</v>
      </c>
      <c r="I2366" s="38">
        <v>0</v>
      </c>
      <c r="J2366" s="38">
        <f t="shared" si="37"/>
        <v>24906762</v>
      </c>
      <c r="K2366" s="38"/>
      <c r="L2366" s="49"/>
      <c r="M2366" s="37" t="s">
        <v>63</v>
      </c>
      <c r="N2366" s="37" t="s">
        <v>64</v>
      </c>
      <c r="O2366" s="37" t="s">
        <v>157</v>
      </c>
      <c r="P2366" s="37" t="s">
        <v>158</v>
      </c>
      <c r="Q2366" s="37" t="s">
        <v>159</v>
      </c>
      <c r="R2366" s="37" t="s">
        <v>160</v>
      </c>
      <c r="S2366" s="37" t="s">
        <v>912</v>
      </c>
      <c r="T2366" s="37" t="s">
        <v>911</v>
      </c>
      <c r="U2366" s="1" t="e">
        <f>VLOOKUP(T2366,[2]VAT!$A:$D,1,0)</f>
        <v>#N/A</v>
      </c>
      <c r="V2366" s="37" t="s">
        <v>2</v>
      </c>
      <c r="W2366" s="37" t="s">
        <v>2</v>
      </c>
      <c r="X2366" t="e">
        <f>VLOOKUP(T2366,[3]رکوردها!$A:$B,2,0)</f>
        <v>#N/A</v>
      </c>
      <c r="Y2366" t="e">
        <f>VLOOKUP(T2366,[3]رکوردها!$A:$D,4,0)</f>
        <v>#N/A</v>
      </c>
      <c r="Z2366" t="e">
        <f>VLOOKUP(T2366,[3]رکوردها!$A:$C,3,0)</f>
        <v>#N/A</v>
      </c>
      <c r="AA2366" t="e">
        <f>VLOOKUP(T2366,[3]رکوردها!$A:$F,6,0)</f>
        <v>#N/A</v>
      </c>
      <c r="AB2366" t="e">
        <f>VLOOKUP(T2366,[3]رکوردها!$A:$E,5,0)</f>
        <v>#N/A</v>
      </c>
    </row>
    <row r="2367" spans="1:28" s="41" customFormat="1" hidden="1" x14ac:dyDescent="0.2">
      <c r="A2367" s="36">
        <v>173928</v>
      </c>
      <c r="B2367" s="36">
        <v>1485</v>
      </c>
      <c r="C2367" s="36">
        <v>1619</v>
      </c>
      <c r="D2367" s="39" t="s">
        <v>5178</v>
      </c>
      <c r="E2367" s="39"/>
      <c r="F2367" s="37" t="s">
        <v>108</v>
      </c>
      <c r="G2367" s="37" t="s">
        <v>1111</v>
      </c>
      <c r="H2367" s="38">
        <v>17512567</v>
      </c>
      <c r="I2367" s="38">
        <v>0</v>
      </c>
      <c r="J2367" s="38">
        <f t="shared" si="37"/>
        <v>17512567</v>
      </c>
      <c r="K2367" s="38"/>
      <c r="L2367" s="49"/>
      <c r="M2367" s="37" t="s">
        <v>63</v>
      </c>
      <c r="N2367" s="37" t="s">
        <v>64</v>
      </c>
      <c r="O2367" s="37" t="s">
        <v>157</v>
      </c>
      <c r="P2367" s="37" t="s">
        <v>158</v>
      </c>
      <c r="Q2367" s="37" t="s">
        <v>159</v>
      </c>
      <c r="R2367" s="37" t="s">
        <v>160</v>
      </c>
      <c r="S2367" s="37" t="s">
        <v>912</v>
      </c>
      <c r="T2367" s="37" t="s">
        <v>911</v>
      </c>
      <c r="U2367" s="1" t="e">
        <f>VLOOKUP(T2367,[2]VAT!$A:$D,1,0)</f>
        <v>#N/A</v>
      </c>
      <c r="V2367" s="37" t="s">
        <v>2</v>
      </c>
      <c r="W2367" s="37" t="s">
        <v>2</v>
      </c>
      <c r="X2367" t="e">
        <f>VLOOKUP(T2367,[3]رکوردها!$A:$B,2,0)</f>
        <v>#N/A</v>
      </c>
      <c r="Y2367" t="e">
        <f>VLOOKUP(T2367,[3]رکوردها!$A:$D,4,0)</f>
        <v>#N/A</v>
      </c>
      <c r="Z2367" t="e">
        <f>VLOOKUP(T2367,[3]رکوردها!$A:$C,3,0)</f>
        <v>#N/A</v>
      </c>
      <c r="AA2367" t="e">
        <f>VLOOKUP(T2367,[3]رکوردها!$A:$F,6,0)</f>
        <v>#N/A</v>
      </c>
      <c r="AB2367" t="e">
        <f>VLOOKUP(T2367,[3]رکوردها!$A:$E,5,0)</f>
        <v>#N/A</v>
      </c>
    </row>
    <row r="2368" spans="1:28" s="41" customFormat="1" hidden="1" x14ac:dyDescent="0.2">
      <c r="A2368" s="36">
        <v>183234</v>
      </c>
      <c r="B2368" s="36">
        <v>1587</v>
      </c>
      <c r="C2368" s="36">
        <v>2115</v>
      </c>
      <c r="D2368" s="39" t="s">
        <v>5178</v>
      </c>
      <c r="E2368" s="39"/>
      <c r="F2368" s="37" t="s">
        <v>211</v>
      </c>
      <c r="G2368" s="37" t="s">
        <v>1112</v>
      </c>
      <c r="H2368" s="38">
        <v>981000000</v>
      </c>
      <c r="I2368" s="38">
        <v>0</v>
      </c>
      <c r="J2368" s="38">
        <f t="shared" si="37"/>
        <v>981000000</v>
      </c>
      <c r="K2368" s="38"/>
      <c r="L2368" s="49"/>
      <c r="M2368" s="37" t="s">
        <v>63</v>
      </c>
      <c r="N2368" s="37" t="s">
        <v>64</v>
      </c>
      <c r="O2368" s="37" t="s">
        <v>157</v>
      </c>
      <c r="P2368" s="37" t="s">
        <v>158</v>
      </c>
      <c r="Q2368" s="37" t="s">
        <v>159</v>
      </c>
      <c r="R2368" s="37" t="s">
        <v>160</v>
      </c>
      <c r="S2368" s="37" t="s">
        <v>912</v>
      </c>
      <c r="T2368" s="37" t="s">
        <v>911</v>
      </c>
      <c r="U2368" s="1" t="e">
        <f>VLOOKUP(T2368,[2]VAT!$A:$D,1,0)</f>
        <v>#N/A</v>
      </c>
      <c r="V2368" s="37" t="s">
        <v>2</v>
      </c>
      <c r="W2368" s="37" t="s">
        <v>2</v>
      </c>
      <c r="X2368" t="e">
        <f>VLOOKUP(T2368,[3]رکوردها!$A:$B,2,0)</f>
        <v>#N/A</v>
      </c>
      <c r="Y2368" t="e">
        <f>VLOOKUP(T2368,[3]رکوردها!$A:$D,4,0)</f>
        <v>#N/A</v>
      </c>
      <c r="Z2368" t="e">
        <f>VLOOKUP(T2368,[3]رکوردها!$A:$C,3,0)</f>
        <v>#N/A</v>
      </c>
      <c r="AA2368" t="e">
        <f>VLOOKUP(T2368,[3]رکوردها!$A:$F,6,0)</f>
        <v>#N/A</v>
      </c>
      <c r="AB2368" t="e">
        <f>VLOOKUP(T2368,[3]رکوردها!$A:$E,5,0)</f>
        <v>#N/A</v>
      </c>
    </row>
    <row r="2369" spans="1:28" s="41" customFormat="1" hidden="1" x14ac:dyDescent="0.2">
      <c r="A2369" s="36">
        <v>183235</v>
      </c>
      <c r="B2369" s="36">
        <v>1587</v>
      </c>
      <c r="C2369" s="36">
        <v>2115</v>
      </c>
      <c r="D2369" s="39" t="s">
        <v>5178</v>
      </c>
      <c r="E2369" s="39"/>
      <c r="F2369" s="37" t="s">
        <v>211</v>
      </c>
      <c r="G2369" s="37" t="s">
        <v>1113</v>
      </c>
      <c r="H2369" s="38">
        <v>591870000</v>
      </c>
      <c r="I2369" s="38">
        <v>0</v>
      </c>
      <c r="J2369" s="38">
        <f t="shared" si="37"/>
        <v>591870000</v>
      </c>
      <c r="K2369" s="38"/>
      <c r="L2369" s="49"/>
      <c r="M2369" s="37" t="s">
        <v>63</v>
      </c>
      <c r="N2369" s="37" t="s">
        <v>64</v>
      </c>
      <c r="O2369" s="37" t="s">
        <v>157</v>
      </c>
      <c r="P2369" s="37" t="s">
        <v>158</v>
      </c>
      <c r="Q2369" s="37" t="s">
        <v>159</v>
      </c>
      <c r="R2369" s="37" t="s">
        <v>160</v>
      </c>
      <c r="S2369" s="37" t="s">
        <v>912</v>
      </c>
      <c r="T2369" s="37" t="s">
        <v>911</v>
      </c>
      <c r="U2369" s="1" t="e">
        <f>VLOOKUP(T2369,[2]VAT!$A:$D,1,0)</f>
        <v>#N/A</v>
      </c>
      <c r="V2369" s="37" t="s">
        <v>2</v>
      </c>
      <c r="W2369" s="37" t="s">
        <v>2</v>
      </c>
      <c r="X2369" t="e">
        <f>VLOOKUP(T2369,[3]رکوردها!$A:$B,2,0)</f>
        <v>#N/A</v>
      </c>
      <c r="Y2369" t="e">
        <f>VLOOKUP(T2369,[3]رکوردها!$A:$D,4,0)</f>
        <v>#N/A</v>
      </c>
      <c r="Z2369" t="e">
        <f>VLOOKUP(T2369,[3]رکوردها!$A:$C,3,0)</f>
        <v>#N/A</v>
      </c>
      <c r="AA2369" t="e">
        <f>VLOOKUP(T2369,[3]رکوردها!$A:$F,6,0)</f>
        <v>#N/A</v>
      </c>
      <c r="AB2369" t="e">
        <f>VLOOKUP(T2369,[3]رکوردها!$A:$E,5,0)</f>
        <v>#N/A</v>
      </c>
    </row>
    <row r="2370" spans="1:28" s="41" customFormat="1" hidden="1" x14ac:dyDescent="0.2">
      <c r="A2370" s="36">
        <v>183236</v>
      </c>
      <c r="B2370" s="36">
        <v>1587</v>
      </c>
      <c r="C2370" s="36">
        <v>2115</v>
      </c>
      <c r="D2370" s="39" t="s">
        <v>5178</v>
      </c>
      <c r="E2370" s="39"/>
      <c r="F2370" s="37" t="s">
        <v>211</v>
      </c>
      <c r="G2370" s="37" t="s">
        <v>1114</v>
      </c>
      <c r="H2370" s="38">
        <v>446900000</v>
      </c>
      <c r="I2370" s="38">
        <v>0</v>
      </c>
      <c r="J2370" s="38">
        <f t="shared" si="37"/>
        <v>446900000</v>
      </c>
      <c r="K2370" s="38"/>
      <c r="L2370" s="49"/>
      <c r="M2370" s="37" t="s">
        <v>63</v>
      </c>
      <c r="N2370" s="37" t="s">
        <v>64</v>
      </c>
      <c r="O2370" s="37" t="s">
        <v>157</v>
      </c>
      <c r="P2370" s="37" t="s">
        <v>158</v>
      </c>
      <c r="Q2370" s="37" t="s">
        <v>159</v>
      </c>
      <c r="R2370" s="37" t="s">
        <v>160</v>
      </c>
      <c r="S2370" s="37" t="s">
        <v>912</v>
      </c>
      <c r="T2370" s="37" t="s">
        <v>911</v>
      </c>
      <c r="U2370" s="1" t="e">
        <f>VLOOKUP(T2370,[2]VAT!$A:$D,1,0)</f>
        <v>#N/A</v>
      </c>
      <c r="V2370" s="37" t="s">
        <v>2</v>
      </c>
      <c r="W2370" s="37" t="s">
        <v>2</v>
      </c>
      <c r="X2370" t="e">
        <f>VLOOKUP(T2370,[3]رکوردها!$A:$B,2,0)</f>
        <v>#N/A</v>
      </c>
      <c r="Y2370" t="e">
        <f>VLOOKUP(T2370,[3]رکوردها!$A:$D,4,0)</f>
        <v>#N/A</v>
      </c>
      <c r="Z2370" t="e">
        <f>VLOOKUP(T2370,[3]رکوردها!$A:$C,3,0)</f>
        <v>#N/A</v>
      </c>
      <c r="AA2370" t="e">
        <f>VLOOKUP(T2370,[3]رکوردها!$A:$F,6,0)</f>
        <v>#N/A</v>
      </c>
      <c r="AB2370" t="e">
        <f>VLOOKUP(T2370,[3]رکوردها!$A:$E,5,0)</f>
        <v>#N/A</v>
      </c>
    </row>
    <row r="2371" spans="1:28" s="41" customFormat="1" hidden="1" x14ac:dyDescent="0.2">
      <c r="A2371" s="36">
        <v>183237</v>
      </c>
      <c r="B2371" s="36">
        <v>1587</v>
      </c>
      <c r="C2371" s="36">
        <v>2115</v>
      </c>
      <c r="D2371" s="39" t="s">
        <v>5178</v>
      </c>
      <c r="E2371" s="39"/>
      <c r="F2371" s="37" t="s">
        <v>211</v>
      </c>
      <c r="G2371" s="37" t="s">
        <v>1115</v>
      </c>
      <c r="H2371" s="38">
        <v>418887000</v>
      </c>
      <c r="I2371" s="38">
        <v>0</v>
      </c>
      <c r="J2371" s="38">
        <f t="shared" si="37"/>
        <v>418887000</v>
      </c>
      <c r="K2371" s="38"/>
      <c r="L2371" s="49"/>
      <c r="M2371" s="37" t="s">
        <v>63</v>
      </c>
      <c r="N2371" s="37" t="s">
        <v>64</v>
      </c>
      <c r="O2371" s="37" t="s">
        <v>157</v>
      </c>
      <c r="P2371" s="37" t="s">
        <v>158</v>
      </c>
      <c r="Q2371" s="37" t="s">
        <v>159</v>
      </c>
      <c r="R2371" s="37" t="s">
        <v>160</v>
      </c>
      <c r="S2371" s="37" t="s">
        <v>912</v>
      </c>
      <c r="T2371" s="37" t="s">
        <v>911</v>
      </c>
      <c r="U2371" s="1" t="e">
        <f>VLOOKUP(T2371,[2]VAT!$A:$D,1,0)</f>
        <v>#N/A</v>
      </c>
      <c r="V2371" s="37" t="s">
        <v>2</v>
      </c>
      <c r="W2371" s="37" t="s">
        <v>2</v>
      </c>
      <c r="X2371" t="e">
        <f>VLOOKUP(T2371,[3]رکوردها!$A:$B,2,0)</f>
        <v>#N/A</v>
      </c>
      <c r="Y2371" t="e">
        <f>VLOOKUP(T2371,[3]رکوردها!$A:$D,4,0)</f>
        <v>#N/A</v>
      </c>
      <c r="Z2371" t="e">
        <f>VLOOKUP(T2371,[3]رکوردها!$A:$C,3,0)</f>
        <v>#N/A</v>
      </c>
      <c r="AA2371" t="e">
        <f>VLOOKUP(T2371,[3]رکوردها!$A:$F,6,0)</f>
        <v>#N/A</v>
      </c>
      <c r="AB2371" t="e">
        <f>VLOOKUP(T2371,[3]رکوردها!$A:$E,5,0)</f>
        <v>#N/A</v>
      </c>
    </row>
    <row r="2372" spans="1:28" s="41" customFormat="1" hidden="1" x14ac:dyDescent="0.2">
      <c r="A2372" s="36">
        <v>183238</v>
      </c>
      <c r="B2372" s="36">
        <v>1587</v>
      </c>
      <c r="C2372" s="36">
        <v>2115</v>
      </c>
      <c r="D2372" s="39" t="s">
        <v>5178</v>
      </c>
      <c r="E2372" s="39"/>
      <c r="F2372" s="37" t="s">
        <v>211</v>
      </c>
      <c r="G2372" s="37" t="s">
        <v>1116</v>
      </c>
      <c r="H2372" s="38">
        <v>147150000</v>
      </c>
      <c r="I2372" s="38">
        <v>0</v>
      </c>
      <c r="J2372" s="38">
        <f t="shared" si="37"/>
        <v>147150000</v>
      </c>
      <c r="K2372" s="38"/>
      <c r="L2372" s="49"/>
      <c r="M2372" s="37" t="s">
        <v>63</v>
      </c>
      <c r="N2372" s="37" t="s">
        <v>64</v>
      </c>
      <c r="O2372" s="37" t="s">
        <v>157</v>
      </c>
      <c r="P2372" s="37" t="s">
        <v>158</v>
      </c>
      <c r="Q2372" s="37" t="s">
        <v>159</v>
      </c>
      <c r="R2372" s="37" t="s">
        <v>160</v>
      </c>
      <c r="S2372" s="37" t="s">
        <v>912</v>
      </c>
      <c r="T2372" s="37" t="s">
        <v>911</v>
      </c>
      <c r="U2372" s="1" t="e">
        <f>VLOOKUP(T2372,[2]VAT!$A:$D,1,0)</f>
        <v>#N/A</v>
      </c>
      <c r="V2372" s="37" t="s">
        <v>2</v>
      </c>
      <c r="W2372" s="37" t="s">
        <v>2</v>
      </c>
      <c r="X2372" t="e">
        <f>VLOOKUP(T2372,[3]رکوردها!$A:$B,2,0)</f>
        <v>#N/A</v>
      </c>
      <c r="Y2372" t="e">
        <f>VLOOKUP(T2372,[3]رکوردها!$A:$D,4,0)</f>
        <v>#N/A</v>
      </c>
      <c r="Z2372" t="e">
        <f>VLOOKUP(T2372,[3]رکوردها!$A:$C,3,0)</f>
        <v>#N/A</v>
      </c>
      <c r="AA2372" t="e">
        <f>VLOOKUP(T2372,[3]رکوردها!$A:$F,6,0)</f>
        <v>#N/A</v>
      </c>
      <c r="AB2372" t="e">
        <f>VLOOKUP(T2372,[3]رکوردها!$A:$E,5,0)</f>
        <v>#N/A</v>
      </c>
    </row>
    <row r="2373" spans="1:28" s="41" customFormat="1" hidden="1" x14ac:dyDescent="0.2">
      <c r="A2373" s="36">
        <v>183239</v>
      </c>
      <c r="B2373" s="36">
        <v>1587</v>
      </c>
      <c r="C2373" s="36">
        <v>2115</v>
      </c>
      <c r="D2373" s="39" t="s">
        <v>5178</v>
      </c>
      <c r="E2373" s="39"/>
      <c r="F2373" s="37" t="s">
        <v>211</v>
      </c>
      <c r="G2373" s="37" t="s">
        <v>1117</v>
      </c>
      <c r="H2373" s="38">
        <v>40439000</v>
      </c>
      <c r="I2373" s="38">
        <v>0</v>
      </c>
      <c r="J2373" s="38">
        <f t="shared" si="37"/>
        <v>40439000</v>
      </c>
      <c r="K2373" s="38"/>
      <c r="L2373" s="49"/>
      <c r="M2373" s="37" t="s">
        <v>63</v>
      </c>
      <c r="N2373" s="37" t="s">
        <v>64</v>
      </c>
      <c r="O2373" s="37" t="s">
        <v>157</v>
      </c>
      <c r="P2373" s="37" t="s">
        <v>158</v>
      </c>
      <c r="Q2373" s="37" t="s">
        <v>159</v>
      </c>
      <c r="R2373" s="37" t="s">
        <v>160</v>
      </c>
      <c r="S2373" s="37" t="s">
        <v>912</v>
      </c>
      <c r="T2373" s="37" t="s">
        <v>911</v>
      </c>
      <c r="U2373" s="1" t="e">
        <f>VLOOKUP(T2373,[2]VAT!$A:$D,1,0)</f>
        <v>#N/A</v>
      </c>
      <c r="V2373" s="37" t="s">
        <v>2</v>
      </c>
      <c r="W2373" s="37" t="s">
        <v>2</v>
      </c>
      <c r="X2373" t="e">
        <f>VLOOKUP(T2373,[3]رکوردها!$A:$B,2,0)</f>
        <v>#N/A</v>
      </c>
      <c r="Y2373" t="e">
        <f>VLOOKUP(T2373,[3]رکوردها!$A:$D,4,0)</f>
        <v>#N/A</v>
      </c>
      <c r="Z2373" t="e">
        <f>VLOOKUP(T2373,[3]رکوردها!$A:$C,3,0)</f>
        <v>#N/A</v>
      </c>
      <c r="AA2373" t="e">
        <f>VLOOKUP(T2373,[3]رکوردها!$A:$F,6,0)</f>
        <v>#N/A</v>
      </c>
      <c r="AB2373" t="e">
        <f>VLOOKUP(T2373,[3]رکوردها!$A:$E,5,0)</f>
        <v>#N/A</v>
      </c>
    </row>
    <row r="2374" spans="1:28" s="41" customFormat="1" hidden="1" x14ac:dyDescent="0.2">
      <c r="A2374" s="36">
        <v>175230</v>
      </c>
      <c r="B2374" s="36">
        <v>1616</v>
      </c>
      <c r="C2374" s="36">
        <v>1703</v>
      </c>
      <c r="D2374" s="39" t="s">
        <v>5178</v>
      </c>
      <c r="E2374" s="39"/>
      <c r="F2374" s="37" t="s">
        <v>350</v>
      </c>
      <c r="G2374" s="37" t="s">
        <v>1118</v>
      </c>
      <c r="H2374" s="38">
        <v>4359825000</v>
      </c>
      <c r="I2374" s="38">
        <v>0</v>
      </c>
      <c r="J2374" s="38">
        <f t="shared" si="37"/>
        <v>4359825000</v>
      </c>
      <c r="K2374" s="38"/>
      <c r="L2374" s="49"/>
      <c r="M2374" s="37" t="s">
        <v>63</v>
      </c>
      <c r="N2374" s="37" t="s">
        <v>64</v>
      </c>
      <c r="O2374" s="37" t="s">
        <v>157</v>
      </c>
      <c r="P2374" s="37" t="s">
        <v>158</v>
      </c>
      <c r="Q2374" s="37" t="s">
        <v>159</v>
      </c>
      <c r="R2374" s="37" t="s">
        <v>160</v>
      </c>
      <c r="S2374" s="37" t="s">
        <v>912</v>
      </c>
      <c r="T2374" s="37" t="s">
        <v>911</v>
      </c>
      <c r="U2374" s="1" t="e">
        <f>VLOOKUP(T2374,[2]VAT!$A:$D,1,0)</f>
        <v>#N/A</v>
      </c>
      <c r="V2374" s="37" t="s">
        <v>2</v>
      </c>
      <c r="W2374" s="37" t="s">
        <v>2</v>
      </c>
      <c r="X2374" t="e">
        <f>VLOOKUP(T2374,[3]رکوردها!$A:$B,2,0)</f>
        <v>#N/A</v>
      </c>
      <c r="Y2374" t="e">
        <f>VLOOKUP(T2374,[3]رکوردها!$A:$D,4,0)</f>
        <v>#N/A</v>
      </c>
      <c r="Z2374" t="e">
        <f>VLOOKUP(T2374,[3]رکوردها!$A:$C,3,0)</f>
        <v>#N/A</v>
      </c>
      <c r="AA2374" t="e">
        <f>VLOOKUP(T2374,[3]رکوردها!$A:$F,6,0)</f>
        <v>#N/A</v>
      </c>
      <c r="AB2374" t="e">
        <f>VLOOKUP(T2374,[3]رکوردها!$A:$E,5,0)</f>
        <v>#N/A</v>
      </c>
    </row>
    <row r="2375" spans="1:28" s="41" customFormat="1" hidden="1" x14ac:dyDescent="0.2">
      <c r="A2375" s="36">
        <v>175721</v>
      </c>
      <c r="B2375" s="36">
        <v>1633</v>
      </c>
      <c r="C2375" s="36">
        <v>1735</v>
      </c>
      <c r="D2375" s="39" t="s">
        <v>5178</v>
      </c>
      <c r="E2375" s="39"/>
      <c r="F2375" s="37" t="s">
        <v>723</v>
      </c>
      <c r="G2375" s="37" t="s">
        <v>1119</v>
      </c>
      <c r="H2375" s="38">
        <v>11166348663</v>
      </c>
      <c r="I2375" s="38">
        <v>0</v>
      </c>
      <c r="J2375" s="38">
        <f t="shared" si="37"/>
        <v>11166348663</v>
      </c>
      <c r="K2375" s="38"/>
      <c r="L2375" s="49"/>
      <c r="M2375" s="37" t="s">
        <v>63</v>
      </c>
      <c r="N2375" s="37" t="s">
        <v>64</v>
      </c>
      <c r="O2375" s="37" t="s">
        <v>157</v>
      </c>
      <c r="P2375" s="37" t="s">
        <v>158</v>
      </c>
      <c r="Q2375" s="37" t="s">
        <v>159</v>
      </c>
      <c r="R2375" s="37" t="s">
        <v>160</v>
      </c>
      <c r="S2375" s="37" t="s">
        <v>912</v>
      </c>
      <c r="T2375" s="37" t="s">
        <v>911</v>
      </c>
      <c r="U2375" s="1" t="e">
        <f>VLOOKUP(T2375,[2]VAT!$A:$D,1,0)</f>
        <v>#N/A</v>
      </c>
      <c r="V2375" s="37" t="s">
        <v>2</v>
      </c>
      <c r="W2375" s="37" t="s">
        <v>2</v>
      </c>
      <c r="X2375" t="e">
        <f>VLOOKUP(T2375,[3]رکوردها!$A:$B,2,0)</f>
        <v>#N/A</v>
      </c>
      <c r="Y2375" t="e">
        <f>VLOOKUP(T2375,[3]رکوردها!$A:$D,4,0)</f>
        <v>#N/A</v>
      </c>
      <c r="Z2375" t="e">
        <f>VLOOKUP(T2375,[3]رکوردها!$A:$C,3,0)</f>
        <v>#N/A</v>
      </c>
      <c r="AA2375" t="e">
        <f>VLOOKUP(T2375,[3]رکوردها!$A:$F,6,0)</f>
        <v>#N/A</v>
      </c>
      <c r="AB2375" t="e">
        <f>VLOOKUP(T2375,[3]رکوردها!$A:$E,5,0)</f>
        <v>#N/A</v>
      </c>
    </row>
    <row r="2376" spans="1:28" s="41" customFormat="1" hidden="1" x14ac:dyDescent="0.2">
      <c r="A2376" s="36">
        <v>175722</v>
      </c>
      <c r="B2376" s="36">
        <v>1633</v>
      </c>
      <c r="C2376" s="36">
        <v>1735</v>
      </c>
      <c r="D2376" s="39" t="s">
        <v>5178</v>
      </c>
      <c r="E2376" s="39"/>
      <c r="F2376" s="37" t="s">
        <v>723</v>
      </c>
      <c r="G2376" s="37" t="s">
        <v>1120</v>
      </c>
      <c r="H2376" s="38">
        <v>8265147173</v>
      </c>
      <c r="I2376" s="38">
        <v>0</v>
      </c>
      <c r="J2376" s="38">
        <f t="shared" si="37"/>
        <v>8265147173</v>
      </c>
      <c r="K2376" s="38"/>
      <c r="L2376" s="49"/>
      <c r="M2376" s="37" t="s">
        <v>63</v>
      </c>
      <c r="N2376" s="37" t="s">
        <v>64</v>
      </c>
      <c r="O2376" s="37" t="s">
        <v>157</v>
      </c>
      <c r="P2376" s="37" t="s">
        <v>158</v>
      </c>
      <c r="Q2376" s="37" t="s">
        <v>159</v>
      </c>
      <c r="R2376" s="37" t="s">
        <v>160</v>
      </c>
      <c r="S2376" s="37" t="s">
        <v>912</v>
      </c>
      <c r="T2376" s="37" t="s">
        <v>911</v>
      </c>
      <c r="U2376" s="1" t="e">
        <f>VLOOKUP(T2376,[2]VAT!$A:$D,1,0)</f>
        <v>#N/A</v>
      </c>
      <c r="V2376" s="37" t="s">
        <v>2</v>
      </c>
      <c r="W2376" s="37" t="s">
        <v>2</v>
      </c>
      <c r="X2376" t="e">
        <f>VLOOKUP(T2376,[3]رکوردها!$A:$B,2,0)</f>
        <v>#N/A</v>
      </c>
      <c r="Y2376" t="e">
        <f>VLOOKUP(T2376,[3]رکوردها!$A:$D,4,0)</f>
        <v>#N/A</v>
      </c>
      <c r="Z2376" t="e">
        <f>VLOOKUP(T2376,[3]رکوردها!$A:$C,3,0)</f>
        <v>#N/A</v>
      </c>
      <c r="AA2376" t="e">
        <f>VLOOKUP(T2376,[3]رکوردها!$A:$F,6,0)</f>
        <v>#N/A</v>
      </c>
      <c r="AB2376" t="e">
        <f>VLOOKUP(T2376,[3]رکوردها!$A:$E,5,0)</f>
        <v>#N/A</v>
      </c>
    </row>
    <row r="2377" spans="1:28" s="41" customFormat="1" hidden="1" x14ac:dyDescent="0.2">
      <c r="A2377" s="36">
        <v>138353</v>
      </c>
      <c r="B2377" s="36">
        <v>1172</v>
      </c>
      <c r="C2377" s="36">
        <v>1012</v>
      </c>
      <c r="D2377" s="39" t="s">
        <v>5178</v>
      </c>
      <c r="E2377" s="39"/>
      <c r="F2377" s="37" t="s">
        <v>1121</v>
      </c>
      <c r="G2377" s="37" t="s">
        <v>1122</v>
      </c>
      <c r="H2377" s="38">
        <v>1981823547</v>
      </c>
      <c r="I2377" s="38">
        <v>0</v>
      </c>
      <c r="J2377" s="38">
        <f t="shared" si="37"/>
        <v>1981823547</v>
      </c>
      <c r="K2377" s="38"/>
      <c r="L2377" s="49"/>
      <c r="M2377" s="37" t="s">
        <v>63</v>
      </c>
      <c r="N2377" s="37" t="s">
        <v>64</v>
      </c>
      <c r="O2377" s="37" t="s">
        <v>157</v>
      </c>
      <c r="P2377" s="37" t="s">
        <v>158</v>
      </c>
      <c r="Q2377" s="37" t="s">
        <v>159</v>
      </c>
      <c r="R2377" s="37" t="s">
        <v>160</v>
      </c>
      <c r="S2377" s="37" t="s">
        <v>912</v>
      </c>
      <c r="T2377" s="37" t="s">
        <v>911</v>
      </c>
      <c r="U2377" s="1" t="e">
        <f>VLOOKUP(T2377,[2]VAT!$A:$D,1,0)</f>
        <v>#N/A</v>
      </c>
      <c r="V2377" s="37" t="s">
        <v>2</v>
      </c>
      <c r="W2377" s="37" t="s">
        <v>2</v>
      </c>
      <c r="X2377" t="e">
        <f>VLOOKUP(T2377,[3]رکوردها!$A:$B,2,0)</f>
        <v>#N/A</v>
      </c>
      <c r="Y2377" t="e">
        <f>VLOOKUP(T2377,[3]رکوردها!$A:$D,4,0)</f>
        <v>#N/A</v>
      </c>
      <c r="Z2377" t="e">
        <f>VLOOKUP(T2377,[3]رکوردها!$A:$C,3,0)</f>
        <v>#N/A</v>
      </c>
      <c r="AA2377" t="e">
        <f>VLOOKUP(T2377,[3]رکوردها!$A:$F,6,0)</f>
        <v>#N/A</v>
      </c>
      <c r="AB2377" t="e">
        <f>VLOOKUP(T2377,[3]رکوردها!$A:$E,5,0)</f>
        <v>#N/A</v>
      </c>
    </row>
    <row r="2378" spans="1:28" s="41" customFormat="1" hidden="1" x14ac:dyDescent="0.2">
      <c r="A2378" s="36">
        <v>138354</v>
      </c>
      <c r="B2378" s="36">
        <v>1172</v>
      </c>
      <c r="C2378" s="36">
        <v>1012</v>
      </c>
      <c r="D2378" s="39" t="s">
        <v>5178</v>
      </c>
      <c r="E2378" s="39"/>
      <c r="F2378" s="37" t="s">
        <v>1121</v>
      </c>
      <c r="G2378" s="37" t="s">
        <v>1123</v>
      </c>
      <c r="H2378" s="38">
        <v>1829411543</v>
      </c>
      <c r="I2378" s="38">
        <v>0</v>
      </c>
      <c r="J2378" s="38">
        <f t="shared" si="37"/>
        <v>1829411543</v>
      </c>
      <c r="K2378" s="38"/>
      <c r="L2378" s="49"/>
      <c r="M2378" s="37" t="s">
        <v>63</v>
      </c>
      <c r="N2378" s="37" t="s">
        <v>64</v>
      </c>
      <c r="O2378" s="37" t="s">
        <v>157</v>
      </c>
      <c r="P2378" s="37" t="s">
        <v>158</v>
      </c>
      <c r="Q2378" s="37" t="s">
        <v>159</v>
      </c>
      <c r="R2378" s="37" t="s">
        <v>160</v>
      </c>
      <c r="S2378" s="37" t="s">
        <v>912</v>
      </c>
      <c r="T2378" s="37" t="s">
        <v>911</v>
      </c>
      <c r="U2378" s="1" t="e">
        <f>VLOOKUP(T2378,[2]VAT!$A:$D,1,0)</f>
        <v>#N/A</v>
      </c>
      <c r="V2378" s="37" t="s">
        <v>2</v>
      </c>
      <c r="W2378" s="37" t="s">
        <v>2</v>
      </c>
      <c r="X2378" t="e">
        <f>VLOOKUP(T2378,[3]رکوردها!$A:$B,2,0)</f>
        <v>#N/A</v>
      </c>
      <c r="Y2378" t="e">
        <f>VLOOKUP(T2378,[3]رکوردها!$A:$D,4,0)</f>
        <v>#N/A</v>
      </c>
      <c r="Z2378" t="e">
        <f>VLOOKUP(T2378,[3]رکوردها!$A:$C,3,0)</f>
        <v>#N/A</v>
      </c>
      <c r="AA2378" t="e">
        <f>VLOOKUP(T2378,[3]رکوردها!$A:$F,6,0)</f>
        <v>#N/A</v>
      </c>
      <c r="AB2378" t="e">
        <f>VLOOKUP(T2378,[3]رکوردها!$A:$E,5,0)</f>
        <v>#N/A</v>
      </c>
    </row>
    <row r="2379" spans="1:28" s="41" customFormat="1" hidden="1" x14ac:dyDescent="0.2">
      <c r="A2379" s="36">
        <v>138355</v>
      </c>
      <c r="B2379" s="36">
        <v>1172</v>
      </c>
      <c r="C2379" s="36">
        <v>1012</v>
      </c>
      <c r="D2379" s="39" t="s">
        <v>5178</v>
      </c>
      <c r="E2379" s="39"/>
      <c r="F2379" s="37" t="s">
        <v>1121</v>
      </c>
      <c r="G2379" s="37" t="s">
        <v>1124</v>
      </c>
      <c r="H2379" s="38">
        <v>1633208363</v>
      </c>
      <c r="I2379" s="38">
        <v>0</v>
      </c>
      <c r="J2379" s="38">
        <f t="shared" ref="J2379:J2442" si="38">H2379-I2379</f>
        <v>1633208363</v>
      </c>
      <c r="K2379" s="38"/>
      <c r="L2379" s="49"/>
      <c r="M2379" s="37" t="s">
        <v>63</v>
      </c>
      <c r="N2379" s="37" t="s">
        <v>64</v>
      </c>
      <c r="O2379" s="37" t="s">
        <v>157</v>
      </c>
      <c r="P2379" s="37" t="s">
        <v>158</v>
      </c>
      <c r="Q2379" s="37" t="s">
        <v>159</v>
      </c>
      <c r="R2379" s="37" t="s">
        <v>160</v>
      </c>
      <c r="S2379" s="37" t="s">
        <v>912</v>
      </c>
      <c r="T2379" s="37" t="s">
        <v>911</v>
      </c>
      <c r="U2379" s="1" t="e">
        <f>VLOOKUP(T2379,[2]VAT!$A:$D,1,0)</f>
        <v>#N/A</v>
      </c>
      <c r="V2379" s="37" t="s">
        <v>2</v>
      </c>
      <c r="W2379" s="37" t="s">
        <v>2</v>
      </c>
      <c r="X2379" t="e">
        <f>VLOOKUP(T2379,[3]رکوردها!$A:$B,2,0)</f>
        <v>#N/A</v>
      </c>
      <c r="Y2379" t="e">
        <f>VLOOKUP(T2379,[3]رکوردها!$A:$D,4,0)</f>
        <v>#N/A</v>
      </c>
      <c r="Z2379" t="e">
        <f>VLOOKUP(T2379,[3]رکوردها!$A:$C,3,0)</f>
        <v>#N/A</v>
      </c>
      <c r="AA2379" t="e">
        <f>VLOOKUP(T2379,[3]رکوردها!$A:$F,6,0)</f>
        <v>#N/A</v>
      </c>
      <c r="AB2379" t="e">
        <f>VLOOKUP(T2379,[3]رکوردها!$A:$E,5,0)</f>
        <v>#N/A</v>
      </c>
    </row>
    <row r="2380" spans="1:28" s="41" customFormat="1" hidden="1" x14ac:dyDescent="0.2">
      <c r="A2380" s="36">
        <v>138356</v>
      </c>
      <c r="B2380" s="36">
        <v>1172</v>
      </c>
      <c r="C2380" s="36">
        <v>1012</v>
      </c>
      <c r="D2380" s="39" t="s">
        <v>5178</v>
      </c>
      <c r="E2380" s="39"/>
      <c r="F2380" s="37" t="s">
        <v>1121</v>
      </c>
      <c r="G2380" s="37" t="s">
        <v>1125</v>
      </c>
      <c r="H2380" s="38">
        <v>1045066343</v>
      </c>
      <c r="I2380" s="38">
        <v>0</v>
      </c>
      <c r="J2380" s="38">
        <f t="shared" si="38"/>
        <v>1045066343</v>
      </c>
      <c r="K2380" s="38"/>
      <c r="L2380" s="49"/>
      <c r="M2380" s="37" t="s">
        <v>63</v>
      </c>
      <c r="N2380" s="37" t="s">
        <v>64</v>
      </c>
      <c r="O2380" s="37" t="s">
        <v>157</v>
      </c>
      <c r="P2380" s="37" t="s">
        <v>158</v>
      </c>
      <c r="Q2380" s="37" t="s">
        <v>159</v>
      </c>
      <c r="R2380" s="37" t="s">
        <v>160</v>
      </c>
      <c r="S2380" s="37" t="s">
        <v>912</v>
      </c>
      <c r="T2380" s="37" t="s">
        <v>911</v>
      </c>
      <c r="U2380" s="1" t="e">
        <f>VLOOKUP(T2380,[2]VAT!$A:$D,1,0)</f>
        <v>#N/A</v>
      </c>
      <c r="V2380" s="37" t="s">
        <v>2</v>
      </c>
      <c r="W2380" s="37" t="s">
        <v>2</v>
      </c>
      <c r="X2380" t="e">
        <f>VLOOKUP(T2380,[3]رکوردها!$A:$B,2,0)</f>
        <v>#N/A</v>
      </c>
      <c r="Y2380" t="e">
        <f>VLOOKUP(T2380,[3]رکوردها!$A:$D,4,0)</f>
        <v>#N/A</v>
      </c>
      <c r="Z2380" t="e">
        <f>VLOOKUP(T2380,[3]رکوردها!$A:$C,3,0)</f>
        <v>#N/A</v>
      </c>
      <c r="AA2380" t="e">
        <f>VLOOKUP(T2380,[3]رکوردها!$A:$F,6,0)</f>
        <v>#N/A</v>
      </c>
      <c r="AB2380" t="e">
        <f>VLOOKUP(T2380,[3]رکوردها!$A:$E,5,0)</f>
        <v>#N/A</v>
      </c>
    </row>
    <row r="2381" spans="1:28" s="41" customFormat="1" hidden="1" x14ac:dyDescent="0.2">
      <c r="A2381" s="36">
        <v>140629</v>
      </c>
      <c r="B2381" s="36">
        <v>1189</v>
      </c>
      <c r="C2381" s="36">
        <v>1161</v>
      </c>
      <c r="D2381" s="39" t="s">
        <v>5178</v>
      </c>
      <c r="E2381" s="39"/>
      <c r="F2381" s="37" t="s">
        <v>71</v>
      </c>
      <c r="G2381" s="37" t="s">
        <v>1126</v>
      </c>
      <c r="H2381" s="38">
        <v>353160000</v>
      </c>
      <c r="I2381" s="38">
        <v>0</v>
      </c>
      <c r="J2381" s="38">
        <f t="shared" si="38"/>
        <v>353160000</v>
      </c>
      <c r="K2381" s="38"/>
      <c r="L2381" s="49"/>
      <c r="M2381" s="37" t="s">
        <v>63</v>
      </c>
      <c r="N2381" s="37" t="s">
        <v>64</v>
      </c>
      <c r="O2381" s="37" t="s">
        <v>157</v>
      </c>
      <c r="P2381" s="37" t="s">
        <v>158</v>
      </c>
      <c r="Q2381" s="37" t="s">
        <v>159</v>
      </c>
      <c r="R2381" s="37" t="s">
        <v>160</v>
      </c>
      <c r="S2381" s="37" t="s">
        <v>912</v>
      </c>
      <c r="T2381" s="37" t="s">
        <v>911</v>
      </c>
      <c r="U2381" s="1" t="e">
        <f>VLOOKUP(T2381,[2]VAT!$A:$D,1,0)</f>
        <v>#N/A</v>
      </c>
      <c r="V2381" s="37" t="s">
        <v>2</v>
      </c>
      <c r="W2381" s="37" t="s">
        <v>2</v>
      </c>
      <c r="X2381" t="e">
        <f>VLOOKUP(T2381,[3]رکوردها!$A:$B,2,0)</f>
        <v>#N/A</v>
      </c>
      <c r="Y2381" t="e">
        <f>VLOOKUP(T2381,[3]رکوردها!$A:$D,4,0)</f>
        <v>#N/A</v>
      </c>
      <c r="Z2381" t="e">
        <f>VLOOKUP(T2381,[3]رکوردها!$A:$C,3,0)</f>
        <v>#N/A</v>
      </c>
      <c r="AA2381" t="e">
        <f>VLOOKUP(T2381,[3]رکوردها!$A:$F,6,0)</f>
        <v>#N/A</v>
      </c>
      <c r="AB2381" t="e">
        <f>VLOOKUP(T2381,[3]رکوردها!$A:$E,5,0)</f>
        <v>#N/A</v>
      </c>
    </row>
    <row r="2382" spans="1:28" s="41" customFormat="1" hidden="1" x14ac:dyDescent="0.2">
      <c r="A2382" s="36">
        <v>140630</v>
      </c>
      <c r="B2382" s="36">
        <v>1189</v>
      </c>
      <c r="C2382" s="36">
        <v>1161</v>
      </c>
      <c r="D2382" s="39" t="s">
        <v>5178</v>
      </c>
      <c r="E2382" s="39"/>
      <c r="F2382" s="37" t="s">
        <v>71</v>
      </c>
      <c r="G2382" s="37" t="s">
        <v>1127</v>
      </c>
      <c r="H2382" s="38">
        <v>251136000</v>
      </c>
      <c r="I2382" s="38">
        <v>0</v>
      </c>
      <c r="J2382" s="38">
        <f t="shared" si="38"/>
        <v>251136000</v>
      </c>
      <c r="K2382" s="38"/>
      <c r="L2382" s="49"/>
      <c r="M2382" s="37" t="s">
        <v>63</v>
      </c>
      <c r="N2382" s="37" t="s">
        <v>64</v>
      </c>
      <c r="O2382" s="37" t="s">
        <v>157</v>
      </c>
      <c r="P2382" s="37" t="s">
        <v>158</v>
      </c>
      <c r="Q2382" s="37" t="s">
        <v>159</v>
      </c>
      <c r="R2382" s="37" t="s">
        <v>160</v>
      </c>
      <c r="S2382" s="37" t="s">
        <v>912</v>
      </c>
      <c r="T2382" s="37" t="s">
        <v>911</v>
      </c>
      <c r="U2382" s="1" t="e">
        <f>VLOOKUP(T2382,[2]VAT!$A:$D,1,0)</f>
        <v>#N/A</v>
      </c>
      <c r="V2382" s="37" t="s">
        <v>2</v>
      </c>
      <c r="W2382" s="37" t="s">
        <v>2</v>
      </c>
      <c r="X2382" t="e">
        <f>VLOOKUP(T2382,[3]رکوردها!$A:$B,2,0)</f>
        <v>#N/A</v>
      </c>
      <c r="Y2382" t="e">
        <f>VLOOKUP(T2382,[3]رکوردها!$A:$D,4,0)</f>
        <v>#N/A</v>
      </c>
      <c r="Z2382" t="e">
        <f>VLOOKUP(T2382,[3]رکوردها!$A:$C,3,0)</f>
        <v>#N/A</v>
      </c>
      <c r="AA2382" t="e">
        <f>VLOOKUP(T2382,[3]رکوردها!$A:$F,6,0)</f>
        <v>#N/A</v>
      </c>
      <c r="AB2382" t="e">
        <f>VLOOKUP(T2382,[3]رکوردها!$A:$E,5,0)</f>
        <v>#N/A</v>
      </c>
    </row>
    <row r="2383" spans="1:28" s="41" customFormat="1" hidden="1" x14ac:dyDescent="0.2">
      <c r="A2383" s="36">
        <v>140631</v>
      </c>
      <c r="B2383" s="36">
        <v>1189</v>
      </c>
      <c r="C2383" s="36">
        <v>1161</v>
      </c>
      <c r="D2383" s="39" t="s">
        <v>5178</v>
      </c>
      <c r="E2383" s="39"/>
      <c r="F2383" s="37" t="s">
        <v>71</v>
      </c>
      <c r="G2383" s="37" t="s">
        <v>1128</v>
      </c>
      <c r="H2383" s="38">
        <v>201432000</v>
      </c>
      <c r="I2383" s="38">
        <v>0</v>
      </c>
      <c r="J2383" s="38">
        <f t="shared" si="38"/>
        <v>201432000</v>
      </c>
      <c r="K2383" s="38"/>
      <c r="L2383" s="49"/>
      <c r="M2383" s="37" t="s">
        <v>63</v>
      </c>
      <c r="N2383" s="37" t="s">
        <v>64</v>
      </c>
      <c r="O2383" s="37" t="s">
        <v>157</v>
      </c>
      <c r="P2383" s="37" t="s">
        <v>158</v>
      </c>
      <c r="Q2383" s="37" t="s">
        <v>159</v>
      </c>
      <c r="R2383" s="37" t="s">
        <v>160</v>
      </c>
      <c r="S2383" s="37" t="s">
        <v>912</v>
      </c>
      <c r="T2383" s="37" t="s">
        <v>911</v>
      </c>
      <c r="U2383" s="1" t="e">
        <f>VLOOKUP(T2383,[2]VAT!$A:$D,1,0)</f>
        <v>#N/A</v>
      </c>
      <c r="V2383" s="37" t="s">
        <v>2</v>
      </c>
      <c r="W2383" s="37" t="s">
        <v>2</v>
      </c>
      <c r="X2383" t="e">
        <f>VLOOKUP(T2383,[3]رکوردها!$A:$B,2,0)</f>
        <v>#N/A</v>
      </c>
      <c r="Y2383" t="e">
        <f>VLOOKUP(T2383,[3]رکوردها!$A:$D,4,0)</f>
        <v>#N/A</v>
      </c>
      <c r="Z2383" t="e">
        <f>VLOOKUP(T2383,[3]رکوردها!$A:$C,3,0)</f>
        <v>#N/A</v>
      </c>
      <c r="AA2383" t="e">
        <f>VLOOKUP(T2383,[3]رکوردها!$A:$F,6,0)</f>
        <v>#N/A</v>
      </c>
      <c r="AB2383" t="e">
        <f>VLOOKUP(T2383,[3]رکوردها!$A:$E,5,0)</f>
        <v>#N/A</v>
      </c>
    </row>
    <row r="2384" spans="1:28" s="41" customFormat="1" hidden="1" x14ac:dyDescent="0.2">
      <c r="A2384" s="36">
        <v>140632</v>
      </c>
      <c r="B2384" s="36">
        <v>1189</v>
      </c>
      <c r="C2384" s="36">
        <v>1161</v>
      </c>
      <c r="D2384" s="39" t="s">
        <v>5178</v>
      </c>
      <c r="E2384" s="39"/>
      <c r="F2384" s="37" t="s">
        <v>71</v>
      </c>
      <c r="G2384" s="37" t="s">
        <v>1129</v>
      </c>
      <c r="H2384" s="38">
        <v>35316000</v>
      </c>
      <c r="I2384" s="38">
        <v>0</v>
      </c>
      <c r="J2384" s="38">
        <f t="shared" si="38"/>
        <v>35316000</v>
      </c>
      <c r="K2384" s="38"/>
      <c r="L2384" s="49"/>
      <c r="M2384" s="37" t="s">
        <v>63</v>
      </c>
      <c r="N2384" s="37" t="s">
        <v>64</v>
      </c>
      <c r="O2384" s="37" t="s">
        <v>157</v>
      </c>
      <c r="P2384" s="37" t="s">
        <v>158</v>
      </c>
      <c r="Q2384" s="37" t="s">
        <v>159</v>
      </c>
      <c r="R2384" s="37" t="s">
        <v>160</v>
      </c>
      <c r="S2384" s="37" t="s">
        <v>912</v>
      </c>
      <c r="T2384" s="37" t="s">
        <v>911</v>
      </c>
      <c r="U2384" s="1" t="e">
        <f>VLOOKUP(T2384,[2]VAT!$A:$D,1,0)</f>
        <v>#N/A</v>
      </c>
      <c r="V2384" s="37" t="s">
        <v>2</v>
      </c>
      <c r="W2384" s="37" t="s">
        <v>2</v>
      </c>
      <c r="X2384" t="e">
        <f>VLOOKUP(T2384,[3]رکوردها!$A:$B,2,0)</f>
        <v>#N/A</v>
      </c>
      <c r="Y2384" t="e">
        <f>VLOOKUP(T2384,[3]رکوردها!$A:$D,4,0)</f>
        <v>#N/A</v>
      </c>
      <c r="Z2384" t="e">
        <f>VLOOKUP(T2384,[3]رکوردها!$A:$C,3,0)</f>
        <v>#N/A</v>
      </c>
      <c r="AA2384" t="e">
        <f>VLOOKUP(T2384,[3]رکوردها!$A:$F,6,0)</f>
        <v>#N/A</v>
      </c>
      <c r="AB2384" t="e">
        <f>VLOOKUP(T2384,[3]رکوردها!$A:$E,5,0)</f>
        <v>#N/A</v>
      </c>
    </row>
    <row r="2385" spans="1:28" s="41" customFormat="1" hidden="1" x14ac:dyDescent="0.2">
      <c r="A2385" s="36">
        <v>140633</v>
      </c>
      <c r="B2385" s="36">
        <v>1189</v>
      </c>
      <c r="C2385" s="36">
        <v>1161</v>
      </c>
      <c r="D2385" s="39" t="s">
        <v>5178</v>
      </c>
      <c r="E2385" s="39"/>
      <c r="F2385" s="37" t="s">
        <v>71</v>
      </c>
      <c r="G2385" s="37" t="s">
        <v>1130</v>
      </c>
      <c r="H2385" s="38">
        <v>23674800</v>
      </c>
      <c r="I2385" s="38">
        <v>0</v>
      </c>
      <c r="J2385" s="38">
        <f t="shared" si="38"/>
        <v>23674800</v>
      </c>
      <c r="K2385" s="38"/>
      <c r="L2385" s="49"/>
      <c r="M2385" s="37" t="s">
        <v>63</v>
      </c>
      <c r="N2385" s="37" t="s">
        <v>64</v>
      </c>
      <c r="O2385" s="37" t="s">
        <v>157</v>
      </c>
      <c r="P2385" s="37" t="s">
        <v>158</v>
      </c>
      <c r="Q2385" s="37" t="s">
        <v>159</v>
      </c>
      <c r="R2385" s="37" t="s">
        <v>160</v>
      </c>
      <c r="S2385" s="37" t="s">
        <v>912</v>
      </c>
      <c r="T2385" s="37" t="s">
        <v>911</v>
      </c>
      <c r="U2385" s="1" t="e">
        <f>VLOOKUP(T2385,[2]VAT!$A:$D,1,0)</f>
        <v>#N/A</v>
      </c>
      <c r="V2385" s="37" t="s">
        <v>2</v>
      </c>
      <c r="W2385" s="37" t="s">
        <v>2</v>
      </c>
      <c r="X2385" t="e">
        <f>VLOOKUP(T2385,[3]رکوردها!$A:$B,2,0)</f>
        <v>#N/A</v>
      </c>
      <c r="Y2385" t="e">
        <f>VLOOKUP(T2385,[3]رکوردها!$A:$D,4,0)</f>
        <v>#N/A</v>
      </c>
      <c r="Z2385" t="e">
        <f>VLOOKUP(T2385,[3]رکوردها!$A:$C,3,0)</f>
        <v>#N/A</v>
      </c>
      <c r="AA2385" t="e">
        <f>VLOOKUP(T2385,[3]رکوردها!$A:$F,6,0)</f>
        <v>#N/A</v>
      </c>
      <c r="AB2385" t="e">
        <f>VLOOKUP(T2385,[3]رکوردها!$A:$E,5,0)</f>
        <v>#N/A</v>
      </c>
    </row>
    <row r="2386" spans="1:28" s="41" customFormat="1" hidden="1" x14ac:dyDescent="0.2">
      <c r="A2386" s="36">
        <v>140634</v>
      </c>
      <c r="B2386" s="36">
        <v>1189</v>
      </c>
      <c r="C2386" s="36">
        <v>1161</v>
      </c>
      <c r="D2386" s="39" t="s">
        <v>5178</v>
      </c>
      <c r="E2386" s="39"/>
      <c r="F2386" s="37" t="s">
        <v>71</v>
      </c>
      <c r="G2386" s="37" t="s">
        <v>1131</v>
      </c>
      <c r="H2386" s="38">
        <v>4360000</v>
      </c>
      <c r="I2386" s="38">
        <v>0</v>
      </c>
      <c r="J2386" s="38">
        <f t="shared" si="38"/>
        <v>4360000</v>
      </c>
      <c r="K2386" s="38"/>
      <c r="L2386" s="49"/>
      <c r="M2386" s="37" t="s">
        <v>63</v>
      </c>
      <c r="N2386" s="37" t="s">
        <v>64</v>
      </c>
      <c r="O2386" s="37" t="s">
        <v>157</v>
      </c>
      <c r="P2386" s="37" t="s">
        <v>158</v>
      </c>
      <c r="Q2386" s="37" t="s">
        <v>159</v>
      </c>
      <c r="R2386" s="37" t="s">
        <v>160</v>
      </c>
      <c r="S2386" s="37" t="s">
        <v>912</v>
      </c>
      <c r="T2386" s="37" t="s">
        <v>911</v>
      </c>
      <c r="U2386" s="1" t="e">
        <f>VLOOKUP(T2386,[2]VAT!$A:$D,1,0)</f>
        <v>#N/A</v>
      </c>
      <c r="V2386" s="37" t="s">
        <v>2</v>
      </c>
      <c r="W2386" s="37" t="s">
        <v>2</v>
      </c>
      <c r="X2386" t="e">
        <f>VLOOKUP(T2386,[3]رکوردها!$A:$B,2,0)</f>
        <v>#N/A</v>
      </c>
      <c r="Y2386" t="e">
        <f>VLOOKUP(T2386,[3]رکوردها!$A:$D,4,0)</f>
        <v>#N/A</v>
      </c>
      <c r="Z2386" t="e">
        <f>VLOOKUP(T2386,[3]رکوردها!$A:$C,3,0)</f>
        <v>#N/A</v>
      </c>
      <c r="AA2386" t="e">
        <f>VLOOKUP(T2386,[3]رکوردها!$A:$F,6,0)</f>
        <v>#N/A</v>
      </c>
      <c r="AB2386" t="e">
        <f>VLOOKUP(T2386,[3]رکوردها!$A:$E,5,0)</f>
        <v>#N/A</v>
      </c>
    </row>
    <row r="2387" spans="1:28" s="41" customFormat="1" hidden="1" x14ac:dyDescent="0.2">
      <c r="A2387" s="36">
        <v>141691</v>
      </c>
      <c r="B2387" s="36">
        <v>1202</v>
      </c>
      <c r="C2387" s="36">
        <v>1250</v>
      </c>
      <c r="D2387" s="39" t="s">
        <v>5178</v>
      </c>
      <c r="E2387" s="39"/>
      <c r="F2387" s="37" t="s">
        <v>35</v>
      </c>
      <c r="G2387" s="37" t="s">
        <v>1132</v>
      </c>
      <c r="H2387" s="38">
        <v>3494915015</v>
      </c>
      <c r="I2387" s="38">
        <v>0</v>
      </c>
      <c r="J2387" s="38">
        <f t="shared" si="38"/>
        <v>3494915015</v>
      </c>
      <c r="K2387" s="38"/>
      <c r="L2387" s="49"/>
      <c r="M2387" s="37" t="s">
        <v>63</v>
      </c>
      <c r="N2387" s="37" t="s">
        <v>64</v>
      </c>
      <c r="O2387" s="37" t="s">
        <v>157</v>
      </c>
      <c r="P2387" s="37" t="s">
        <v>158</v>
      </c>
      <c r="Q2387" s="37" t="s">
        <v>159</v>
      </c>
      <c r="R2387" s="37" t="s">
        <v>160</v>
      </c>
      <c r="S2387" s="37" t="s">
        <v>912</v>
      </c>
      <c r="T2387" s="37" t="s">
        <v>911</v>
      </c>
      <c r="U2387" s="1" t="e">
        <f>VLOOKUP(T2387,[2]VAT!$A:$D,1,0)</f>
        <v>#N/A</v>
      </c>
      <c r="V2387" s="37" t="s">
        <v>2</v>
      </c>
      <c r="W2387" s="37" t="s">
        <v>2</v>
      </c>
      <c r="X2387" t="e">
        <f>VLOOKUP(T2387,[3]رکوردها!$A:$B,2,0)</f>
        <v>#N/A</v>
      </c>
      <c r="Y2387" t="e">
        <f>VLOOKUP(T2387,[3]رکوردها!$A:$D,4,0)</f>
        <v>#N/A</v>
      </c>
      <c r="Z2387" t="e">
        <f>VLOOKUP(T2387,[3]رکوردها!$A:$C,3,0)</f>
        <v>#N/A</v>
      </c>
      <c r="AA2387" t="e">
        <f>VLOOKUP(T2387,[3]رکوردها!$A:$F,6,0)</f>
        <v>#N/A</v>
      </c>
      <c r="AB2387" t="e">
        <f>VLOOKUP(T2387,[3]رکوردها!$A:$E,5,0)</f>
        <v>#N/A</v>
      </c>
    </row>
    <row r="2388" spans="1:28" s="41" customFormat="1" hidden="1" x14ac:dyDescent="0.2">
      <c r="A2388" s="36">
        <v>141692</v>
      </c>
      <c r="B2388" s="36">
        <v>1202</v>
      </c>
      <c r="C2388" s="36">
        <v>1250</v>
      </c>
      <c r="D2388" s="39" t="s">
        <v>5178</v>
      </c>
      <c r="E2388" s="39"/>
      <c r="F2388" s="37" t="s">
        <v>35</v>
      </c>
      <c r="G2388" s="37" t="s">
        <v>1133</v>
      </c>
      <c r="H2388" s="38">
        <v>3461840109</v>
      </c>
      <c r="I2388" s="38">
        <v>0</v>
      </c>
      <c r="J2388" s="38">
        <f t="shared" si="38"/>
        <v>3461840109</v>
      </c>
      <c r="K2388" s="38"/>
      <c r="L2388" s="49"/>
      <c r="M2388" s="37" t="s">
        <v>63</v>
      </c>
      <c r="N2388" s="37" t="s">
        <v>64</v>
      </c>
      <c r="O2388" s="37" t="s">
        <v>157</v>
      </c>
      <c r="P2388" s="37" t="s">
        <v>158</v>
      </c>
      <c r="Q2388" s="37" t="s">
        <v>159</v>
      </c>
      <c r="R2388" s="37" t="s">
        <v>160</v>
      </c>
      <c r="S2388" s="37" t="s">
        <v>912</v>
      </c>
      <c r="T2388" s="37" t="s">
        <v>911</v>
      </c>
      <c r="U2388" s="1" t="e">
        <f>VLOOKUP(T2388,[2]VAT!$A:$D,1,0)</f>
        <v>#N/A</v>
      </c>
      <c r="V2388" s="37" t="s">
        <v>2</v>
      </c>
      <c r="W2388" s="37" t="s">
        <v>2</v>
      </c>
      <c r="X2388" t="e">
        <f>VLOOKUP(T2388,[3]رکوردها!$A:$B,2,0)</f>
        <v>#N/A</v>
      </c>
      <c r="Y2388" t="e">
        <f>VLOOKUP(T2388,[3]رکوردها!$A:$D,4,0)</f>
        <v>#N/A</v>
      </c>
      <c r="Z2388" t="e">
        <f>VLOOKUP(T2388,[3]رکوردها!$A:$C,3,0)</f>
        <v>#N/A</v>
      </c>
      <c r="AA2388" t="e">
        <f>VLOOKUP(T2388,[3]رکوردها!$A:$F,6,0)</f>
        <v>#N/A</v>
      </c>
      <c r="AB2388" t="e">
        <f>VLOOKUP(T2388,[3]رکوردها!$A:$E,5,0)</f>
        <v>#N/A</v>
      </c>
    </row>
    <row r="2389" spans="1:28" s="41" customFormat="1" hidden="1" x14ac:dyDescent="0.2">
      <c r="A2389" s="36">
        <v>141693</v>
      </c>
      <c r="B2389" s="36">
        <v>1202</v>
      </c>
      <c r="C2389" s="36">
        <v>1250</v>
      </c>
      <c r="D2389" s="39" t="s">
        <v>5178</v>
      </c>
      <c r="E2389" s="39"/>
      <c r="F2389" s="37" t="s">
        <v>35</v>
      </c>
      <c r="G2389" s="37" t="s">
        <v>1134</v>
      </c>
      <c r="H2389" s="38">
        <v>3430340199</v>
      </c>
      <c r="I2389" s="38">
        <v>0</v>
      </c>
      <c r="J2389" s="38">
        <f t="shared" si="38"/>
        <v>3430340199</v>
      </c>
      <c r="K2389" s="38"/>
      <c r="L2389" s="49"/>
      <c r="M2389" s="37" t="s">
        <v>63</v>
      </c>
      <c r="N2389" s="37" t="s">
        <v>64</v>
      </c>
      <c r="O2389" s="37" t="s">
        <v>157</v>
      </c>
      <c r="P2389" s="37" t="s">
        <v>158</v>
      </c>
      <c r="Q2389" s="37" t="s">
        <v>159</v>
      </c>
      <c r="R2389" s="37" t="s">
        <v>160</v>
      </c>
      <c r="S2389" s="37" t="s">
        <v>912</v>
      </c>
      <c r="T2389" s="37" t="s">
        <v>911</v>
      </c>
      <c r="U2389" s="1" t="e">
        <f>VLOOKUP(T2389,[2]VAT!$A:$D,1,0)</f>
        <v>#N/A</v>
      </c>
      <c r="V2389" s="37" t="s">
        <v>2</v>
      </c>
      <c r="W2389" s="37" t="s">
        <v>2</v>
      </c>
      <c r="X2389" t="e">
        <f>VLOOKUP(T2389,[3]رکوردها!$A:$B,2,0)</f>
        <v>#N/A</v>
      </c>
      <c r="Y2389" t="e">
        <f>VLOOKUP(T2389,[3]رکوردها!$A:$D,4,0)</f>
        <v>#N/A</v>
      </c>
      <c r="Z2389" t="e">
        <f>VLOOKUP(T2389,[3]رکوردها!$A:$C,3,0)</f>
        <v>#N/A</v>
      </c>
      <c r="AA2389" t="e">
        <f>VLOOKUP(T2389,[3]رکوردها!$A:$F,6,0)</f>
        <v>#N/A</v>
      </c>
      <c r="AB2389" t="e">
        <f>VLOOKUP(T2389,[3]رکوردها!$A:$E,5,0)</f>
        <v>#N/A</v>
      </c>
    </row>
    <row r="2390" spans="1:28" s="41" customFormat="1" hidden="1" x14ac:dyDescent="0.2">
      <c r="A2390" s="36">
        <v>141694</v>
      </c>
      <c r="B2390" s="36">
        <v>1202</v>
      </c>
      <c r="C2390" s="36">
        <v>1250</v>
      </c>
      <c r="D2390" s="39" t="s">
        <v>5178</v>
      </c>
      <c r="E2390" s="39"/>
      <c r="F2390" s="37" t="s">
        <v>35</v>
      </c>
      <c r="G2390" s="37" t="s">
        <v>1135</v>
      </c>
      <c r="H2390" s="38">
        <v>3394115303</v>
      </c>
      <c r="I2390" s="38">
        <v>0</v>
      </c>
      <c r="J2390" s="38">
        <f t="shared" si="38"/>
        <v>3394115303</v>
      </c>
      <c r="K2390" s="38"/>
      <c r="L2390" s="49"/>
      <c r="M2390" s="37" t="s">
        <v>63</v>
      </c>
      <c r="N2390" s="37" t="s">
        <v>64</v>
      </c>
      <c r="O2390" s="37" t="s">
        <v>157</v>
      </c>
      <c r="P2390" s="37" t="s">
        <v>158</v>
      </c>
      <c r="Q2390" s="37" t="s">
        <v>159</v>
      </c>
      <c r="R2390" s="37" t="s">
        <v>160</v>
      </c>
      <c r="S2390" s="37" t="s">
        <v>912</v>
      </c>
      <c r="T2390" s="37" t="s">
        <v>911</v>
      </c>
      <c r="U2390" s="1" t="e">
        <f>VLOOKUP(T2390,[2]VAT!$A:$D,1,0)</f>
        <v>#N/A</v>
      </c>
      <c r="V2390" s="37" t="s">
        <v>2</v>
      </c>
      <c r="W2390" s="37" t="s">
        <v>2</v>
      </c>
      <c r="X2390" t="e">
        <f>VLOOKUP(T2390,[3]رکوردها!$A:$B,2,0)</f>
        <v>#N/A</v>
      </c>
      <c r="Y2390" t="e">
        <f>VLOOKUP(T2390,[3]رکوردها!$A:$D,4,0)</f>
        <v>#N/A</v>
      </c>
      <c r="Z2390" t="e">
        <f>VLOOKUP(T2390,[3]رکوردها!$A:$C,3,0)</f>
        <v>#N/A</v>
      </c>
      <c r="AA2390" t="e">
        <f>VLOOKUP(T2390,[3]رکوردها!$A:$F,6,0)</f>
        <v>#N/A</v>
      </c>
      <c r="AB2390" t="e">
        <f>VLOOKUP(T2390,[3]رکوردها!$A:$E,5,0)</f>
        <v>#N/A</v>
      </c>
    </row>
    <row r="2391" spans="1:28" s="41" customFormat="1" hidden="1" x14ac:dyDescent="0.2">
      <c r="A2391" s="36">
        <v>173932</v>
      </c>
      <c r="B2391" s="36">
        <v>1207</v>
      </c>
      <c r="C2391" s="36">
        <v>1621</v>
      </c>
      <c r="D2391" s="39" t="s">
        <v>5178</v>
      </c>
      <c r="E2391" s="39"/>
      <c r="F2391" s="37" t="s">
        <v>1136</v>
      </c>
      <c r="G2391" s="37" t="s">
        <v>1137</v>
      </c>
      <c r="H2391" s="38">
        <v>8029972086</v>
      </c>
      <c r="I2391" s="38">
        <v>0</v>
      </c>
      <c r="J2391" s="38">
        <f t="shared" si="38"/>
        <v>8029972086</v>
      </c>
      <c r="K2391" s="38"/>
      <c r="L2391" s="49"/>
      <c r="M2391" s="37" t="s">
        <v>63</v>
      </c>
      <c r="N2391" s="37" t="s">
        <v>64</v>
      </c>
      <c r="O2391" s="37" t="s">
        <v>157</v>
      </c>
      <c r="P2391" s="37" t="s">
        <v>158</v>
      </c>
      <c r="Q2391" s="37" t="s">
        <v>159</v>
      </c>
      <c r="R2391" s="37" t="s">
        <v>160</v>
      </c>
      <c r="S2391" s="37" t="s">
        <v>912</v>
      </c>
      <c r="T2391" s="37" t="s">
        <v>911</v>
      </c>
      <c r="U2391" s="1" t="e">
        <f>VLOOKUP(T2391,[2]VAT!$A:$D,1,0)</f>
        <v>#N/A</v>
      </c>
      <c r="V2391" s="37" t="s">
        <v>2</v>
      </c>
      <c r="W2391" s="37" t="s">
        <v>2</v>
      </c>
      <c r="X2391" t="e">
        <f>VLOOKUP(T2391,[3]رکوردها!$A:$B,2,0)</f>
        <v>#N/A</v>
      </c>
      <c r="Y2391" t="e">
        <f>VLOOKUP(T2391,[3]رکوردها!$A:$D,4,0)</f>
        <v>#N/A</v>
      </c>
      <c r="Z2391" t="e">
        <f>VLOOKUP(T2391,[3]رکوردها!$A:$C,3,0)</f>
        <v>#N/A</v>
      </c>
      <c r="AA2391" t="e">
        <f>VLOOKUP(T2391,[3]رکوردها!$A:$F,6,0)</f>
        <v>#N/A</v>
      </c>
      <c r="AB2391" t="e">
        <f>VLOOKUP(T2391,[3]رکوردها!$A:$E,5,0)</f>
        <v>#N/A</v>
      </c>
    </row>
    <row r="2392" spans="1:28" s="41" customFormat="1" hidden="1" x14ac:dyDescent="0.2">
      <c r="A2392" s="36">
        <v>173933</v>
      </c>
      <c r="B2392" s="36">
        <v>1207</v>
      </c>
      <c r="C2392" s="36">
        <v>1621</v>
      </c>
      <c r="D2392" s="39" t="s">
        <v>5178</v>
      </c>
      <c r="E2392" s="39"/>
      <c r="F2392" s="37" t="s">
        <v>1136</v>
      </c>
      <c r="G2392" s="37" t="s">
        <v>1138</v>
      </c>
      <c r="H2392" s="38">
        <v>6322229805</v>
      </c>
      <c r="I2392" s="38">
        <v>0</v>
      </c>
      <c r="J2392" s="38">
        <f t="shared" si="38"/>
        <v>6322229805</v>
      </c>
      <c r="K2392" s="38"/>
      <c r="L2392" s="49"/>
      <c r="M2392" s="37" t="s">
        <v>63</v>
      </c>
      <c r="N2392" s="37" t="s">
        <v>64</v>
      </c>
      <c r="O2392" s="37" t="s">
        <v>157</v>
      </c>
      <c r="P2392" s="37" t="s">
        <v>158</v>
      </c>
      <c r="Q2392" s="37" t="s">
        <v>159</v>
      </c>
      <c r="R2392" s="37" t="s">
        <v>160</v>
      </c>
      <c r="S2392" s="37" t="s">
        <v>912</v>
      </c>
      <c r="T2392" s="37" t="s">
        <v>911</v>
      </c>
      <c r="U2392" s="1" t="e">
        <f>VLOOKUP(T2392,[2]VAT!$A:$D,1,0)</f>
        <v>#N/A</v>
      </c>
      <c r="V2392" s="37" t="s">
        <v>2</v>
      </c>
      <c r="W2392" s="37" t="s">
        <v>2</v>
      </c>
      <c r="X2392" t="e">
        <f>VLOOKUP(T2392,[3]رکوردها!$A:$B,2,0)</f>
        <v>#N/A</v>
      </c>
      <c r="Y2392" t="e">
        <f>VLOOKUP(T2392,[3]رکوردها!$A:$D,4,0)</f>
        <v>#N/A</v>
      </c>
      <c r="Z2392" t="e">
        <f>VLOOKUP(T2392,[3]رکوردها!$A:$C,3,0)</f>
        <v>#N/A</v>
      </c>
      <c r="AA2392" t="e">
        <f>VLOOKUP(T2392,[3]رکوردها!$A:$F,6,0)</f>
        <v>#N/A</v>
      </c>
      <c r="AB2392" t="e">
        <f>VLOOKUP(T2392,[3]رکوردها!$A:$E,5,0)</f>
        <v>#N/A</v>
      </c>
    </row>
    <row r="2393" spans="1:28" s="41" customFormat="1" hidden="1" x14ac:dyDescent="0.2">
      <c r="A2393" s="36">
        <v>173934</v>
      </c>
      <c r="B2393" s="36">
        <v>1207</v>
      </c>
      <c r="C2393" s="36">
        <v>1621</v>
      </c>
      <c r="D2393" s="39" t="s">
        <v>5178</v>
      </c>
      <c r="E2393" s="39"/>
      <c r="F2393" s="37" t="s">
        <v>1136</v>
      </c>
      <c r="G2393" s="37" t="s">
        <v>1139</v>
      </c>
      <c r="H2393" s="38">
        <v>1067873000</v>
      </c>
      <c r="I2393" s="38">
        <v>0</v>
      </c>
      <c r="J2393" s="38">
        <f t="shared" si="38"/>
        <v>1067873000</v>
      </c>
      <c r="K2393" s="38"/>
      <c r="L2393" s="49"/>
      <c r="M2393" s="37" t="s">
        <v>63</v>
      </c>
      <c r="N2393" s="37" t="s">
        <v>64</v>
      </c>
      <c r="O2393" s="37" t="s">
        <v>157</v>
      </c>
      <c r="P2393" s="37" t="s">
        <v>158</v>
      </c>
      <c r="Q2393" s="37" t="s">
        <v>159</v>
      </c>
      <c r="R2393" s="37" t="s">
        <v>160</v>
      </c>
      <c r="S2393" s="37" t="s">
        <v>912</v>
      </c>
      <c r="T2393" s="37" t="s">
        <v>911</v>
      </c>
      <c r="U2393" s="1" t="e">
        <f>VLOOKUP(T2393,[2]VAT!$A:$D,1,0)</f>
        <v>#N/A</v>
      </c>
      <c r="V2393" s="37" t="s">
        <v>2</v>
      </c>
      <c r="W2393" s="37" t="s">
        <v>2</v>
      </c>
      <c r="X2393" t="e">
        <f>VLOOKUP(T2393,[3]رکوردها!$A:$B,2,0)</f>
        <v>#N/A</v>
      </c>
      <c r="Y2393" t="e">
        <f>VLOOKUP(T2393,[3]رکوردها!$A:$D,4,0)</f>
        <v>#N/A</v>
      </c>
      <c r="Z2393" t="e">
        <f>VLOOKUP(T2393,[3]رکوردها!$A:$C,3,0)</f>
        <v>#N/A</v>
      </c>
      <c r="AA2393" t="e">
        <f>VLOOKUP(T2393,[3]رکوردها!$A:$F,6,0)</f>
        <v>#N/A</v>
      </c>
      <c r="AB2393" t="e">
        <f>VLOOKUP(T2393,[3]رکوردها!$A:$E,5,0)</f>
        <v>#N/A</v>
      </c>
    </row>
    <row r="2394" spans="1:28" s="41" customFormat="1" hidden="1" x14ac:dyDescent="0.2">
      <c r="A2394" s="36">
        <v>173935</v>
      </c>
      <c r="B2394" s="36">
        <v>1207</v>
      </c>
      <c r="C2394" s="36">
        <v>1621</v>
      </c>
      <c r="D2394" s="39" t="s">
        <v>5178</v>
      </c>
      <c r="E2394" s="39"/>
      <c r="F2394" s="37" t="s">
        <v>1136</v>
      </c>
      <c r="G2394" s="37" t="s">
        <v>1140</v>
      </c>
      <c r="H2394" s="38">
        <v>177795350</v>
      </c>
      <c r="I2394" s="38">
        <v>0</v>
      </c>
      <c r="J2394" s="38">
        <f t="shared" si="38"/>
        <v>177795350</v>
      </c>
      <c r="K2394" s="38"/>
      <c r="L2394" s="49"/>
      <c r="M2394" s="37" t="s">
        <v>63</v>
      </c>
      <c r="N2394" s="37" t="s">
        <v>64</v>
      </c>
      <c r="O2394" s="37" t="s">
        <v>157</v>
      </c>
      <c r="P2394" s="37" t="s">
        <v>158</v>
      </c>
      <c r="Q2394" s="37" t="s">
        <v>159</v>
      </c>
      <c r="R2394" s="37" t="s">
        <v>160</v>
      </c>
      <c r="S2394" s="37" t="s">
        <v>912</v>
      </c>
      <c r="T2394" s="37" t="s">
        <v>911</v>
      </c>
      <c r="U2394" s="1" t="e">
        <f>VLOOKUP(T2394,[2]VAT!$A:$D,1,0)</f>
        <v>#N/A</v>
      </c>
      <c r="V2394" s="37" t="s">
        <v>2</v>
      </c>
      <c r="W2394" s="37" t="s">
        <v>2</v>
      </c>
      <c r="X2394" t="e">
        <f>VLOOKUP(T2394,[3]رکوردها!$A:$B,2,0)</f>
        <v>#N/A</v>
      </c>
      <c r="Y2394" t="e">
        <f>VLOOKUP(T2394,[3]رکوردها!$A:$D,4,0)</f>
        <v>#N/A</v>
      </c>
      <c r="Z2394" t="e">
        <f>VLOOKUP(T2394,[3]رکوردها!$A:$C,3,0)</f>
        <v>#N/A</v>
      </c>
      <c r="AA2394" t="e">
        <f>VLOOKUP(T2394,[3]رکوردها!$A:$F,6,0)</f>
        <v>#N/A</v>
      </c>
      <c r="AB2394" t="e">
        <f>VLOOKUP(T2394,[3]رکوردها!$A:$E,5,0)</f>
        <v>#N/A</v>
      </c>
    </row>
    <row r="2395" spans="1:28" s="41" customFormat="1" hidden="1" x14ac:dyDescent="0.2">
      <c r="A2395" s="36">
        <v>173936</v>
      </c>
      <c r="B2395" s="36">
        <v>1207</v>
      </c>
      <c r="C2395" s="36">
        <v>1621</v>
      </c>
      <c r="D2395" s="39" t="s">
        <v>5178</v>
      </c>
      <c r="E2395" s="39"/>
      <c r="F2395" s="37" t="s">
        <v>1136</v>
      </c>
      <c r="G2395" s="37" t="s">
        <v>1141</v>
      </c>
      <c r="H2395" s="38">
        <v>148621500</v>
      </c>
      <c r="I2395" s="38">
        <v>0</v>
      </c>
      <c r="J2395" s="38">
        <f t="shared" si="38"/>
        <v>148621500</v>
      </c>
      <c r="K2395" s="38"/>
      <c r="L2395" s="49"/>
      <c r="M2395" s="37" t="s">
        <v>63</v>
      </c>
      <c r="N2395" s="37" t="s">
        <v>64</v>
      </c>
      <c r="O2395" s="37" t="s">
        <v>157</v>
      </c>
      <c r="P2395" s="37" t="s">
        <v>158</v>
      </c>
      <c r="Q2395" s="37" t="s">
        <v>159</v>
      </c>
      <c r="R2395" s="37" t="s">
        <v>160</v>
      </c>
      <c r="S2395" s="37" t="s">
        <v>912</v>
      </c>
      <c r="T2395" s="37" t="s">
        <v>911</v>
      </c>
      <c r="U2395" s="1" t="e">
        <f>VLOOKUP(T2395,[2]VAT!$A:$D,1,0)</f>
        <v>#N/A</v>
      </c>
      <c r="V2395" s="37" t="s">
        <v>2</v>
      </c>
      <c r="W2395" s="37" t="s">
        <v>2</v>
      </c>
      <c r="X2395" t="e">
        <f>VLOOKUP(T2395,[3]رکوردها!$A:$B,2,0)</f>
        <v>#N/A</v>
      </c>
      <c r="Y2395" t="e">
        <f>VLOOKUP(T2395,[3]رکوردها!$A:$D,4,0)</f>
        <v>#N/A</v>
      </c>
      <c r="Z2395" t="e">
        <f>VLOOKUP(T2395,[3]رکوردها!$A:$C,3,0)</f>
        <v>#N/A</v>
      </c>
      <c r="AA2395" t="e">
        <f>VLOOKUP(T2395,[3]رکوردها!$A:$F,6,0)</f>
        <v>#N/A</v>
      </c>
      <c r="AB2395" t="e">
        <f>VLOOKUP(T2395,[3]رکوردها!$A:$E,5,0)</f>
        <v>#N/A</v>
      </c>
    </row>
    <row r="2396" spans="1:28" s="41" customFormat="1" hidden="1" x14ac:dyDescent="0.2">
      <c r="A2396" s="36">
        <v>173937</v>
      </c>
      <c r="B2396" s="36">
        <v>1207</v>
      </c>
      <c r="C2396" s="36">
        <v>1621</v>
      </c>
      <c r="D2396" s="39" t="s">
        <v>5178</v>
      </c>
      <c r="E2396" s="39"/>
      <c r="F2396" s="37" t="s">
        <v>1136</v>
      </c>
      <c r="G2396" s="37" t="s">
        <v>1142</v>
      </c>
      <c r="H2396" s="38">
        <v>146860060</v>
      </c>
      <c r="I2396" s="38">
        <v>0</v>
      </c>
      <c r="J2396" s="38">
        <f t="shared" si="38"/>
        <v>146860060</v>
      </c>
      <c r="K2396" s="38"/>
      <c r="L2396" s="49"/>
      <c r="M2396" s="37" t="s">
        <v>63</v>
      </c>
      <c r="N2396" s="37" t="s">
        <v>64</v>
      </c>
      <c r="O2396" s="37" t="s">
        <v>157</v>
      </c>
      <c r="P2396" s="37" t="s">
        <v>158</v>
      </c>
      <c r="Q2396" s="37" t="s">
        <v>159</v>
      </c>
      <c r="R2396" s="37" t="s">
        <v>160</v>
      </c>
      <c r="S2396" s="37" t="s">
        <v>912</v>
      </c>
      <c r="T2396" s="37" t="s">
        <v>911</v>
      </c>
      <c r="U2396" s="1" t="e">
        <f>VLOOKUP(T2396,[2]VAT!$A:$D,1,0)</f>
        <v>#N/A</v>
      </c>
      <c r="V2396" s="37" t="s">
        <v>2</v>
      </c>
      <c r="W2396" s="37" t="s">
        <v>2</v>
      </c>
      <c r="X2396" t="e">
        <f>VLOOKUP(T2396,[3]رکوردها!$A:$B,2,0)</f>
        <v>#N/A</v>
      </c>
      <c r="Y2396" t="e">
        <f>VLOOKUP(T2396,[3]رکوردها!$A:$D,4,0)</f>
        <v>#N/A</v>
      </c>
      <c r="Z2396" t="e">
        <f>VLOOKUP(T2396,[3]رکوردها!$A:$C,3,0)</f>
        <v>#N/A</v>
      </c>
      <c r="AA2396" t="e">
        <f>VLOOKUP(T2396,[3]رکوردها!$A:$F,6,0)</f>
        <v>#N/A</v>
      </c>
      <c r="AB2396" t="e">
        <f>VLOOKUP(T2396,[3]رکوردها!$A:$E,5,0)</f>
        <v>#N/A</v>
      </c>
    </row>
    <row r="2397" spans="1:28" s="41" customFormat="1" hidden="1" x14ac:dyDescent="0.2">
      <c r="A2397" s="36">
        <v>173938</v>
      </c>
      <c r="B2397" s="36">
        <v>1207</v>
      </c>
      <c r="C2397" s="36">
        <v>1621</v>
      </c>
      <c r="D2397" s="39" t="s">
        <v>5178</v>
      </c>
      <c r="E2397" s="39"/>
      <c r="F2397" s="37" t="s">
        <v>1136</v>
      </c>
      <c r="G2397" s="37" t="s">
        <v>1143</v>
      </c>
      <c r="H2397" s="38">
        <v>134860250</v>
      </c>
      <c r="I2397" s="38">
        <v>0</v>
      </c>
      <c r="J2397" s="38">
        <f t="shared" si="38"/>
        <v>134860250</v>
      </c>
      <c r="K2397" s="38"/>
      <c r="L2397" s="49"/>
      <c r="M2397" s="37" t="s">
        <v>63</v>
      </c>
      <c r="N2397" s="37" t="s">
        <v>64</v>
      </c>
      <c r="O2397" s="37" t="s">
        <v>157</v>
      </c>
      <c r="P2397" s="37" t="s">
        <v>158</v>
      </c>
      <c r="Q2397" s="37" t="s">
        <v>159</v>
      </c>
      <c r="R2397" s="37" t="s">
        <v>160</v>
      </c>
      <c r="S2397" s="37" t="s">
        <v>912</v>
      </c>
      <c r="T2397" s="37" t="s">
        <v>911</v>
      </c>
      <c r="U2397" s="1" t="e">
        <f>VLOOKUP(T2397,[2]VAT!$A:$D,1,0)</f>
        <v>#N/A</v>
      </c>
      <c r="V2397" s="37" t="s">
        <v>2</v>
      </c>
      <c r="W2397" s="37" t="s">
        <v>2</v>
      </c>
      <c r="X2397" t="e">
        <f>VLOOKUP(T2397,[3]رکوردها!$A:$B,2,0)</f>
        <v>#N/A</v>
      </c>
      <c r="Y2397" t="e">
        <f>VLOOKUP(T2397,[3]رکوردها!$A:$D,4,0)</f>
        <v>#N/A</v>
      </c>
      <c r="Z2397" t="e">
        <f>VLOOKUP(T2397,[3]رکوردها!$A:$C,3,0)</f>
        <v>#N/A</v>
      </c>
      <c r="AA2397" t="e">
        <f>VLOOKUP(T2397,[3]رکوردها!$A:$F,6,0)</f>
        <v>#N/A</v>
      </c>
      <c r="AB2397" t="e">
        <f>VLOOKUP(T2397,[3]رکوردها!$A:$E,5,0)</f>
        <v>#N/A</v>
      </c>
    </row>
    <row r="2398" spans="1:28" s="41" customFormat="1" hidden="1" x14ac:dyDescent="0.2">
      <c r="A2398" s="36">
        <v>173939</v>
      </c>
      <c r="B2398" s="36">
        <v>1207</v>
      </c>
      <c r="C2398" s="36">
        <v>1621</v>
      </c>
      <c r="D2398" s="39" t="s">
        <v>5178</v>
      </c>
      <c r="E2398" s="39"/>
      <c r="F2398" s="37" t="s">
        <v>1136</v>
      </c>
      <c r="G2398" s="37" t="s">
        <v>1144</v>
      </c>
      <c r="H2398" s="38">
        <v>132108000</v>
      </c>
      <c r="I2398" s="38">
        <v>0</v>
      </c>
      <c r="J2398" s="38">
        <f t="shared" si="38"/>
        <v>132108000</v>
      </c>
      <c r="K2398" s="38"/>
      <c r="L2398" s="49"/>
      <c r="M2398" s="37" t="s">
        <v>63</v>
      </c>
      <c r="N2398" s="37" t="s">
        <v>64</v>
      </c>
      <c r="O2398" s="37" t="s">
        <v>157</v>
      </c>
      <c r="P2398" s="37" t="s">
        <v>158</v>
      </c>
      <c r="Q2398" s="37" t="s">
        <v>159</v>
      </c>
      <c r="R2398" s="37" t="s">
        <v>160</v>
      </c>
      <c r="S2398" s="37" t="s">
        <v>912</v>
      </c>
      <c r="T2398" s="37" t="s">
        <v>911</v>
      </c>
      <c r="U2398" s="1" t="e">
        <f>VLOOKUP(T2398,[2]VAT!$A:$D,1,0)</f>
        <v>#N/A</v>
      </c>
      <c r="V2398" s="37" t="s">
        <v>2</v>
      </c>
      <c r="W2398" s="37" t="s">
        <v>2</v>
      </c>
      <c r="X2398" t="e">
        <f>VLOOKUP(T2398,[3]رکوردها!$A:$B,2,0)</f>
        <v>#N/A</v>
      </c>
      <c r="Y2398" t="e">
        <f>VLOOKUP(T2398,[3]رکوردها!$A:$D,4,0)</f>
        <v>#N/A</v>
      </c>
      <c r="Z2398" t="e">
        <f>VLOOKUP(T2398,[3]رکوردها!$A:$C,3,0)</f>
        <v>#N/A</v>
      </c>
      <c r="AA2398" t="e">
        <f>VLOOKUP(T2398,[3]رکوردها!$A:$F,6,0)</f>
        <v>#N/A</v>
      </c>
      <c r="AB2398" t="e">
        <f>VLOOKUP(T2398,[3]رکوردها!$A:$E,5,0)</f>
        <v>#N/A</v>
      </c>
    </row>
    <row r="2399" spans="1:28" s="41" customFormat="1" hidden="1" x14ac:dyDescent="0.2">
      <c r="A2399" s="36">
        <v>173940</v>
      </c>
      <c r="B2399" s="36">
        <v>1207</v>
      </c>
      <c r="C2399" s="36">
        <v>1621</v>
      </c>
      <c r="D2399" s="39" t="s">
        <v>5178</v>
      </c>
      <c r="E2399" s="39"/>
      <c r="F2399" s="37" t="s">
        <v>1136</v>
      </c>
      <c r="G2399" s="37" t="s">
        <v>1145</v>
      </c>
      <c r="H2399" s="38">
        <v>73980480</v>
      </c>
      <c r="I2399" s="38">
        <v>0</v>
      </c>
      <c r="J2399" s="38">
        <f t="shared" si="38"/>
        <v>73980480</v>
      </c>
      <c r="K2399" s="38"/>
      <c r="L2399" s="49"/>
      <c r="M2399" s="37" t="s">
        <v>63</v>
      </c>
      <c r="N2399" s="37" t="s">
        <v>64</v>
      </c>
      <c r="O2399" s="37" t="s">
        <v>157</v>
      </c>
      <c r="P2399" s="37" t="s">
        <v>158</v>
      </c>
      <c r="Q2399" s="37" t="s">
        <v>159</v>
      </c>
      <c r="R2399" s="37" t="s">
        <v>160</v>
      </c>
      <c r="S2399" s="37" t="s">
        <v>912</v>
      </c>
      <c r="T2399" s="37" t="s">
        <v>911</v>
      </c>
      <c r="U2399" s="1" t="e">
        <f>VLOOKUP(T2399,[2]VAT!$A:$D,1,0)</f>
        <v>#N/A</v>
      </c>
      <c r="V2399" s="37" t="s">
        <v>2</v>
      </c>
      <c r="W2399" s="37" t="s">
        <v>2</v>
      </c>
      <c r="X2399" t="e">
        <f>VLOOKUP(T2399,[3]رکوردها!$A:$B,2,0)</f>
        <v>#N/A</v>
      </c>
      <c r="Y2399" t="e">
        <f>VLOOKUP(T2399,[3]رکوردها!$A:$D,4,0)</f>
        <v>#N/A</v>
      </c>
      <c r="Z2399" t="e">
        <f>VLOOKUP(T2399,[3]رکوردها!$A:$C,3,0)</f>
        <v>#N/A</v>
      </c>
      <c r="AA2399" t="e">
        <f>VLOOKUP(T2399,[3]رکوردها!$A:$F,6,0)</f>
        <v>#N/A</v>
      </c>
      <c r="AB2399" t="e">
        <f>VLOOKUP(T2399,[3]رکوردها!$A:$E,5,0)</f>
        <v>#N/A</v>
      </c>
    </row>
    <row r="2400" spans="1:28" s="41" customFormat="1" hidden="1" x14ac:dyDescent="0.2">
      <c r="A2400" s="36">
        <v>173941</v>
      </c>
      <c r="B2400" s="36">
        <v>1207</v>
      </c>
      <c r="C2400" s="36">
        <v>1621</v>
      </c>
      <c r="D2400" s="39" t="s">
        <v>5178</v>
      </c>
      <c r="E2400" s="39"/>
      <c r="F2400" s="37" t="s">
        <v>1136</v>
      </c>
      <c r="G2400" s="37" t="s">
        <v>1146</v>
      </c>
      <c r="H2400" s="38">
        <v>66054000</v>
      </c>
      <c r="I2400" s="38">
        <v>0</v>
      </c>
      <c r="J2400" s="38">
        <f t="shared" si="38"/>
        <v>66054000</v>
      </c>
      <c r="K2400" s="38"/>
      <c r="L2400" s="49"/>
      <c r="M2400" s="37" t="s">
        <v>63</v>
      </c>
      <c r="N2400" s="37" t="s">
        <v>64</v>
      </c>
      <c r="O2400" s="37" t="s">
        <v>157</v>
      </c>
      <c r="P2400" s="37" t="s">
        <v>158</v>
      </c>
      <c r="Q2400" s="37" t="s">
        <v>159</v>
      </c>
      <c r="R2400" s="37" t="s">
        <v>160</v>
      </c>
      <c r="S2400" s="37" t="s">
        <v>912</v>
      </c>
      <c r="T2400" s="37" t="s">
        <v>911</v>
      </c>
      <c r="U2400" s="1" t="e">
        <f>VLOOKUP(T2400,[2]VAT!$A:$D,1,0)</f>
        <v>#N/A</v>
      </c>
      <c r="V2400" s="37" t="s">
        <v>2</v>
      </c>
      <c r="W2400" s="37" t="s">
        <v>2</v>
      </c>
      <c r="X2400" t="e">
        <f>VLOOKUP(T2400,[3]رکوردها!$A:$B,2,0)</f>
        <v>#N/A</v>
      </c>
      <c r="Y2400" t="e">
        <f>VLOOKUP(T2400,[3]رکوردها!$A:$D,4,0)</f>
        <v>#N/A</v>
      </c>
      <c r="Z2400" t="e">
        <f>VLOOKUP(T2400,[3]رکوردها!$A:$C,3,0)</f>
        <v>#N/A</v>
      </c>
      <c r="AA2400" t="e">
        <f>VLOOKUP(T2400,[3]رکوردها!$A:$F,6,0)</f>
        <v>#N/A</v>
      </c>
      <c r="AB2400" t="e">
        <f>VLOOKUP(T2400,[3]رکوردها!$A:$E,5,0)</f>
        <v>#N/A</v>
      </c>
    </row>
    <row r="2401" spans="1:28" s="41" customFormat="1" hidden="1" x14ac:dyDescent="0.2">
      <c r="A2401" s="36">
        <v>173942</v>
      </c>
      <c r="B2401" s="36">
        <v>1207</v>
      </c>
      <c r="C2401" s="36">
        <v>1621</v>
      </c>
      <c r="D2401" s="39" t="s">
        <v>5178</v>
      </c>
      <c r="E2401" s="39"/>
      <c r="F2401" s="37" t="s">
        <v>1136</v>
      </c>
      <c r="G2401" s="37" t="s">
        <v>1147</v>
      </c>
      <c r="H2401" s="38">
        <v>46237800</v>
      </c>
      <c r="I2401" s="38">
        <v>0</v>
      </c>
      <c r="J2401" s="38">
        <f t="shared" si="38"/>
        <v>46237800</v>
      </c>
      <c r="K2401" s="38"/>
      <c r="L2401" s="49"/>
      <c r="M2401" s="37" t="s">
        <v>63</v>
      </c>
      <c r="N2401" s="37" t="s">
        <v>64</v>
      </c>
      <c r="O2401" s="37" t="s">
        <v>157</v>
      </c>
      <c r="P2401" s="37" t="s">
        <v>158</v>
      </c>
      <c r="Q2401" s="37" t="s">
        <v>159</v>
      </c>
      <c r="R2401" s="37" t="s">
        <v>160</v>
      </c>
      <c r="S2401" s="37" t="s">
        <v>912</v>
      </c>
      <c r="T2401" s="37" t="s">
        <v>911</v>
      </c>
      <c r="U2401" s="1" t="e">
        <f>VLOOKUP(T2401,[2]VAT!$A:$D,1,0)</f>
        <v>#N/A</v>
      </c>
      <c r="V2401" s="37" t="s">
        <v>2</v>
      </c>
      <c r="W2401" s="37" t="s">
        <v>2</v>
      </c>
      <c r="X2401" t="e">
        <f>VLOOKUP(T2401,[3]رکوردها!$A:$B,2,0)</f>
        <v>#N/A</v>
      </c>
      <c r="Y2401" t="e">
        <f>VLOOKUP(T2401,[3]رکوردها!$A:$D,4,0)</f>
        <v>#N/A</v>
      </c>
      <c r="Z2401" t="e">
        <f>VLOOKUP(T2401,[3]رکوردها!$A:$C,3,0)</f>
        <v>#N/A</v>
      </c>
      <c r="AA2401" t="e">
        <f>VLOOKUP(T2401,[3]رکوردها!$A:$F,6,0)</f>
        <v>#N/A</v>
      </c>
      <c r="AB2401" t="e">
        <f>VLOOKUP(T2401,[3]رکوردها!$A:$E,5,0)</f>
        <v>#N/A</v>
      </c>
    </row>
    <row r="2402" spans="1:28" s="41" customFormat="1" hidden="1" x14ac:dyDescent="0.2">
      <c r="A2402" s="36">
        <v>173943</v>
      </c>
      <c r="B2402" s="36">
        <v>1207</v>
      </c>
      <c r="C2402" s="36">
        <v>1621</v>
      </c>
      <c r="D2402" s="39" t="s">
        <v>5178</v>
      </c>
      <c r="E2402" s="39"/>
      <c r="F2402" s="37" t="s">
        <v>1136</v>
      </c>
      <c r="G2402" s="37" t="s">
        <v>1148</v>
      </c>
      <c r="H2402" s="38">
        <v>33819648</v>
      </c>
      <c r="I2402" s="38">
        <v>0</v>
      </c>
      <c r="J2402" s="38">
        <f t="shared" si="38"/>
        <v>33819648</v>
      </c>
      <c r="K2402" s="38"/>
      <c r="L2402" s="49"/>
      <c r="M2402" s="37" t="s">
        <v>63</v>
      </c>
      <c r="N2402" s="37" t="s">
        <v>64</v>
      </c>
      <c r="O2402" s="37" t="s">
        <v>157</v>
      </c>
      <c r="P2402" s="37" t="s">
        <v>158</v>
      </c>
      <c r="Q2402" s="37" t="s">
        <v>159</v>
      </c>
      <c r="R2402" s="37" t="s">
        <v>160</v>
      </c>
      <c r="S2402" s="37" t="s">
        <v>912</v>
      </c>
      <c r="T2402" s="37" t="s">
        <v>911</v>
      </c>
      <c r="U2402" s="1" t="e">
        <f>VLOOKUP(T2402,[2]VAT!$A:$D,1,0)</f>
        <v>#N/A</v>
      </c>
      <c r="V2402" s="37" t="s">
        <v>2</v>
      </c>
      <c r="W2402" s="37" t="s">
        <v>2</v>
      </c>
      <c r="X2402" t="e">
        <f>VLOOKUP(T2402,[3]رکوردها!$A:$B,2,0)</f>
        <v>#N/A</v>
      </c>
      <c r="Y2402" t="e">
        <f>VLOOKUP(T2402,[3]رکوردها!$A:$D,4,0)</f>
        <v>#N/A</v>
      </c>
      <c r="Z2402" t="e">
        <f>VLOOKUP(T2402,[3]رکوردها!$A:$C,3,0)</f>
        <v>#N/A</v>
      </c>
      <c r="AA2402" t="e">
        <f>VLOOKUP(T2402,[3]رکوردها!$A:$F,6,0)</f>
        <v>#N/A</v>
      </c>
      <c r="AB2402" t="e">
        <f>VLOOKUP(T2402,[3]رکوردها!$A:$E,5,0)</f>
        <v>#N/A</v>
      </c>
    </row>
    <row r="2403" spans="1:28" s="41" customFormat="1" hidden="1" x14ac:dyDescent="0.2">
      <c r="A2403" s="36">
        <v>139497</v>
      </c>
      <c r="B2403" s="36">
        <v>1214</v>
      </c>
      <c r="C2403" s="36">
        <v>1065</v>
      </c>
      <c r="D2403" s="39" t="s">
        <v>5178</v>
      </c>
      <c r="E2403" s="39"/>
      <c r="F2403" s="37" t="s">
        <v>1149</v>
      </c>
      <c r="G2403" s="37" t="s">
        <v>1150</v>
      </c>
      <c r="H2403" s="38">
        <v>686250000</v>
      </c>
      <c r="I2403" s="38">
        <v>0</v>
      </c>
      <c r="J2403" s="38">
        <f t="shared" si="38"/>
        <v>686250000</v>
      </c>
      <c r="K2403" s="38"/>
      <c r="L2403" s="49"/>
      <c r="M2403" s="37" t="s">
        <v>63</v>
      </c>
      <c r="N2403" s="37" t="s">
        <v>64</v>
      </c>
      <c r="O2403" s="37" t="s">
        <v>157</v>
      </c>
      <c r="P2403" s="37" t="s">
        <v>158</v>
      </c>
      <c r="Q2403" s="37" t="s">
        <v>159</v>
      </c>
      <c r="R2403" s="37" t="s">
        <v>160</v>
      </c>
      <c r="S2403" s="37" t="s">
        <v>912</v>
      </c>
      <c r="T2403" s="37" t="s">
        <v>911</v>
      </c>
      <c r="U2403" s="1" t="e">
        <f>VLOOKUP(T2403,[2]VAT!$A:$D,1,0)</f>
        <v>#N/A</v>
      </c>
      <c r="V2403" s="37" t="s">
        <v>2</v>
      </c>
      <c r="W2403" s="37" t="s">
        <v>2</v>
      </c>
      <c r="X2403" t="e">
        <f>VLOOKUP(T2403,[3]رکوردها!$A:$B,2,0)</f>
        <v>#N/A</v>
      </c>
      <c r="Y2403" t="e">
        <f>VLOOKUP(T2403,[3]رکوردها!$A:$D,4,0)</f>
        <v>#N/A</v>
      </c>
      <c r="Z2403" t="e">
        <f>VLOOKUP(T2403,[3]رکوردها!$A:$C,3,0)</f>
        <v>#N/A</v>
      </c>
      <c r="AA2403" t="e">
        <f>VLOOKUP(T2403,[3]رکوردها!$A:$F,6,0)</f>
        <v>#N/A</v>
      </c>
      <c r="AB2403" t="e">
        <f>VLOOKUP(T2403,[3]رکوردها!$A:$E,5,0)</f>
        <v>#N/A</v>
      </c>
    </row>
    <row r="2404" spans="1:28" s="41" customFormat="1" hidden="1" x14ac:dyDescent="0.2">
      <c r="A2404" s="36">
        <v>140075</v>
      </c>
      <c r="B2404" s="36">
        <v>1222</v>
      </c>
      <c r="C2404" s="36">
        <v>1137</v>
      </c>
      <c r="D2404" s="39" t="s">
        <v>5178</v>
      </c>
      <c r="E2404" s="39"/>
      <c r="F2404" s="37" t="s">
        <v>83</v>
      </c>
      <c r="G2404" s="37" t="s">
        <v>1151</v>
      </c>
      <c r="H2404" s="38">
        <v>4363174080</v>
      </c>
      <c r="I2404" s="38">
        <v>0</v>
      </c>
      <c r="J2404" s="38">
        <f t="shared" si="38"/>
        <v>4363174080</v>
      </c>
      <c r="K2404" s="38"/>
      <c r="L2404" s="49"/>
      <c r="M2404" s="37" t="s">
        <v>63</v>
      </c>
      <c r="N2404" s="37" t="s">
        <v>64</v>
      </c>
      <c r="O2404" s="37" t="s">
        <v>157</v>
      </c>
      <c r="P2404" s="37" t="s">
        <v>158</v>
      </c>
      <c r="Q2404" s="37" t="s">
        <v>159</v>
      </c>
      <c r="R2404" s="37" t="s">
        <v>160</v>
      </c>
      <c r="S2404" s="37" t="s">
        <v>912</v>
      </c>
      <c r="T2404" s="37" t="s">
        <v>911</v>
      </c>
      <c r="U2404" s="1" t="e">
        <f>VLOOKUP(T2404,[2]VAT!$A:$D,1,0)</f>
        <v>#N/A</v>
      </c>
      <c r="V2404" s="37" t="s">
        <v>2</v>
      </c>
      <c r="W2404" s="37" t="s">
        <v>2</v>
      </c>
      <c r="X2404" t="e">
        <f>VLOOKUP(T2404,[3]رکوردها!$A:$B,2,0)</f>
        <v>#N/A</v>
      </c>
      <c r="Y2404" t="e">
        <f>VLOOKUP(T2404,[3]رکوردها!$A:$D,4,0)</f>
        <v>#N/A</v>
      </c>
      <c r="Z2404" t="e">
        <f>VLOOKUP(T2404,[3]رکوردها!$A:$C,3,0)</f>
        <v>#N/A</v>
      </c>
      <c r="AA2404" t="e">
        <f>VLOOKUP(T2404,[3]رکوردها!$A:$F,6,0)</f>
        <v>#N/A</v>
      </c>
      <c r="AB2404" t="e">
        <f>VLOOKUP(T2404,[3]رکوردها!$A:$E,5,0)</f>
        <v>#N/A</v>
      </c>
    </row>
    <row r="2405" spans="1:28" s="41" customFormat="1" hidden="1" x14ac:dyDescent="0.2">
      <c r="A2405" s="36">
        <v>177311</v>
      </c>
      <c r="B2405" s="36">
        <v>1327</v>
      </c>
      <c r="C2405" s="36">
        <v>1865</v>
      </c>
      <c r="D2405" s="39" t="s">
        <v>5178</v>
      </c>
      <c r="E2405" s="39"/>
      <c r="F2405" s="37" t="s">
        <v>171</v>
      </c>
      <c r="G2405" s="37" t="s">
        <v>998</v>
      </c>
      <c r="H2405" s="38">
        <v>7807019805</v>
      </c>
      <c r="I2405" s="38">
        <v>0</v>
      </c>
      <c r="J2405" s="38">
        <f t="shared" si="38"/>
        <v>7807019805</v>
      </c>
      <c r="K2405" s="38"/>
      <c r="L2405" s="49"/>
      <c r="M2405" s="37" t="s">
        <v>63</v>
      </c>
      <c r="N2405" s="37" t="s">
        <v>64</v>
      </c>
      <c r="O2405" s="37" t="s">
        <v>157</v>
      </c>
      <c r="P2405" s="37" t="s">
        <v>158</v>
      </c>
      <c r="Q2405" s="37" t="s">
        <v>159</v>
      </c>
      <c r="R2405" s="37" t="s">
        <v>160</v>
      </c>
      <c r="S2405" s="37" t="s">
        <v>912</v>
      </c>
      <c r="T2405" s="37" t="s">
        <v>911</v>
      </c>
      <c r="U2405" s="1" t="e">
        <f>VLOOKUP(T2405,[2]VAT!$A:$D,1,0)</f>
        <v>#N/A</v>
      </c>
      <c r="V2405" s="37" t="s">
        <v>2</v>
      </c>
      <c r="W2405" s="37" t="s">
        <v>2</v>
      </c>
      <c r="X2405" t="e">
        <f>VLOOKUP(T2405,[3]رکوردها!$A:$B,2,0)</f>
        <v>#N/A</v>
      </c>
      <c r="Y2405" t="e">
        <f>VLOOKUP(T2405,[3]رکوردها!$A:$D,4,0)</f>
        <v>#N/A</v>
      </c>
      <c r="Z2405" t="e">
        <f>VLOOKUP(T2405,[3]رکوردها!$A:$C,3,0)</f>
        <v>#N/A</v>
      </c>
      <c r="AA2405" t="e">
        <f>VLOOKUP(T2405,[3]رکوردها!$A:$F,6,0)</f>
        <v>#N/A</v>
      </c>
      <c r="AB2405" t="e">
        <f>VLOOKUP(T2405,[3]رکوردها!$A:$E,5,0)</f>
        <v>#N/A</v>
      </c>
    </row>
    <row r="2406" spans="1:28" s="41" customFormat="1" hidden="1" x14ac:dyDescent="0.2">
      <c r="A2406" s="36">
        <v>177312</v>
      </c>
      <c r="B2406" s="36">
        <v>1327</v>
      </c>
      <c r="C2406" s="36">
        <v>1865</v>
      </c>
      <c r="D2406" s="39" t="s">
        <v>5178</v>
      </c>
      <c r="E2406" s="39"/>
      <c r="F2406" s="37" t="s">
        <v>171</v>
      </c>
      <c r="G2406" s="37" t="s">
        <v>998</v>
      </c>
      <c r="H2406" s="38">
        <v>4879387378</v>
      </c>
      <c r="I2406" s="38">
        <v>0</v>
      </c>
      <c r="J2406" s="38">
        <f t="shared" si="38"/>
        <v>4879387378</v>
      </c>
      <c r="K2406" s="38"/>
      <c r="L2406" s="49"/>
      <c r="M2406" s="37" t="s">
        <v>63</v>
      </c>
      <c r="N2406" s="37" t="s">
        <v>64</v>
      </c>
      <c r="O2406" s="37" t="s">
        <v>157</v>
      </c>
      <c r="P2406" s="37" t="s">
        <v>158</v>
      </c>
      <c r="Q2406" s="37" t="s">
        <v>159</v>
      </c>
      <c r="R2406" s="37" t="s">
        <v>160</v>
      </c>
      <c r="S2406" s="37" t="s">
        <v>912</v>
      </c>
      <c r="T2406" s="37" t="s">
        <v>911</v>
      </c>
      <c r="U2406" s="1" t="e">
        <f>VLOOKUP(T2406,[2]VAT!$A:$D,1,0)</f>
        <v>#N/A</v>
      </c>
      <c r="V2406" s="37" t="s">
        <v>2</v>
      </c>
      <c r="W2406" s="37" t="s">
        <v>2</v>
      </c>
      <c r="X2406" t="e">
        <f>VLOOKUP(T2406,[3]رکوردها!$A:$B,2,0)</f>
        <v>#N/A</v>
      </c>
      <c r="Y2406" t="e">
        <f>VLOOKUP(T2406,[3]رکوردها!$A:$D,4,0)</f>
        <v>#N/A</v>
      </c>
      <c r="Z2406" t="e">
        <f>VLOOKUP(T2406,[3]رکوردها!$A:$C,3,0)</f>
        <v>#N/A</v>
      </c>
      <c r="AA2406" t="e">
        <f>VLOOKUP(T2406,[3]رکوردها!$A:$F,6,0)</f>
        <v>#N/A</v>
      </c>
      <c r="AB2406" t="e">
        <f>VLOOKUP(T2406,[3]رکوردها!$A:$E,5,0)</f>
        <v>#N/A</v>
      </c>
    </row>
    <row r="2407" spans="1:28" s="41" customFormat="1" hidden="1" x14ac:dyDescent="0.2">
      <c r="A2407" s="36">
        <v>177313</v>
      </c>
      <c r="B2407" s="36">
        <v>1327</v>
      </c>
      <c r="C2407" s="36">
        <v>1865</v>
      </c>
      <c r="D2407" s="39" t="s">
        <v>5178</v>
      </c>
      <c r="E2407" s="39"/>
      <c r="F2407" s="37" t="s">
        <v>171</v>
      </c>
      <c r="G2407" s="37" t="s">
        <v>998</v>
      </c>
      <c r="H2407" s="38">
        <v>4770956547</v>
      </c>
      <c r="I2407" s="38">
        <v>0</v>
      </c>
      <c r="J2407" s="38">
        <f t="shared" si="38"/>
        <v>4770956547</v>
      </c>
      <c r="K2407" s="38"/>
      <c r="L2407" s="49"/>
      <c r="M2407" s="37" t="s">
        <v>63</v>
      </c>
      <c r="N2407" s="37" t="s">
        <v>64</v>
      </c>
      <c r="O2407" s="37" t="s">
        <v>157</v>
      </c>
      <c r="P2407" s="37" t="s">
        <v>158</v>
      </c>
      <c r="Q2407" s="37" t="s">
        <v>159</v>
      </c>
      <c r="R2407" s="37" t="s">
        <v>160</v>
      </c>
      <c r="S2407" s="37" t="s">
        <v>912</v>
      </c>
      <c r="T2407" s="37" t="s">
        <v>911</v>
      </c>
      <c r="U2407" s="1" t="e">
        <f>VLOOKUP(T2407,[2]VAT!$A:$D,1,0)</f>
        <v>#N/A</v>
      </c>
      <c r="V2407" s="37" t="s">
        <v>2</v>
      </c>
      <c r="W2407" s="37" t="s">
        <v>2</v>
      </c>
      <c r="X2407" t="e">
        <f>VLOOKUP(T2407,[3]رکوردها!$A:$B,2,0)</f>
        <v>#N/A</v>
      </c>
      <c r="Y2407" t="e">
        <f>VLOOKUP(T2407,[3]رکوردها!$A:$D,4,0)</f>
        <v>#N/A</v>
      </c>
      <c r="Z2407" t="e">
        <f>VLOOKUP(T2407,[3]رکوردها!$A:$C,3,0)</f>
        <v>#N/A</v>
      </c>
      <c r="AA2407" t="e">
        <f>VLOOKUP(T2407,[3]رکوردها!$A:$F,6,0)</f>
        <v>#N/A</v>
      </c>
      <c r="AB2407" t="e">
        <f>VLOOKUP(T2407,[3]رکوردها!$A:$E,5,0)</f>
        <v>#N/A</v>
      </c>
    </row>
    <row r="2408" spans="1:28" s="41" customFormat="1" hidden="1" x14ac:dyDescent="0.2">
      <c r="A2408" s="36">
        <v>177314</v>
      </c>
      <c r="B2408" s="36">
        <v>1327</v>
      </c>
      <c r="C2408" s="36">
        <v>1865</v>
      </c>
      <c r="D2408" s="39" t="s">
        <v>5178</v>
      </c>
      <c r="E2408" s="39"/>
      <c r="F2408" s="37" t="s">
        <v>171</v>
      </c>
      <c r="G2408" s="37" t="s">
        <v>998</v>
      </c>
      <c r="H2408" s="38">
        <v>4770956547</v>
      </c>
      <c r="I2408" s="38">
        <v>0</v>
      </c>
      <c r="J2408" s="38">
        <f t="shared" si="38"/>
        <v>4770956547</v>
      </c>
      <c r="K2408" s="38"/>
      <c r="L2408" s="49"/>
      <c r="M2408" s="37" t="s">
        <v>63</v>
      </c>
      <c r="N2408" s="37" t="s">
        <v>64</v>
      </c>
      <c r="O2408" s="37" t="s">
        <v>157</v>
      </c>
      <c r="P2408" s="37" t="s">
        <v>158</v>
      </c>
      <c r="Q2408" s="37" t="s">
        <v>159</v>
      </c>
      <c r="R2408" s="37" t="s">
        <v>160</v>
      </c>
      <c r="S2408" s="37" t="s">
        <v>912</v>
      </c>
      <c r="T2408" s="37" t="s">
        <v>911</v>
      </c>
      <c r="U2408" s="1" t="e">
        <f>VLOOKUP(T2408,[2]VAT!$A:$D,1,0)</f>
        <v>#N/A</v>
      </c>
      <c r="V2408" s="37" t="s">
        <v>2</v>
      </c>
      <c r="W2408" s="37" t="s">
        <v>2</v>
      </c>
      <c r="X2408" t="e">
        <f>VLOOKUP(T2408,[3]رکوردها!$A:$B,2,0)</f>
        <v>#N/A</v>
      </c>
      <c r="Y2408" t="e">
        <f>VLOOKUP(T2408,[3]رکوردها!$A:$D,4,0)</f>
        <v>#N/A</v>
      </c>
      <c r="Z2408" t="e">
        <f>VLOOKUP(T2408,[3]رکوردها!$A:$C,3,0)</f>
        <v>#N/A</v>
      </c>
      <c r="AA2408" t="e">
        <f>VLOOKUP(T2408,[3]رکوردها!$A:$F,6,0)</f>
        <v>#N/A</v>
      </c>
      <c r="AB2408" t="e">
        <f>VLOOKUP(T2408,[3]رکوردها!$A:$E,5,0)</f>
        <v>#N/A</v>
      </c>
    </row>
    <row r="2409" spans="1:28" s="41" customFormat="1" hidden="1" x14ac:dyDescent="0.2">
      <c r="A2409" s="36">
        <v>177315</v>
      </c>
      <c r="B2409" s="36">
        <v>1327</v>
      </c>
      <c r="C2409" s="36">
        <v>1865</v>
      </c>
      <c r="D2409" s="39" t="s">
        <v>5178</v>
      </c>
      <c r="E2409" s="39"/>
      <c r="F2409" s="37" t="s">
        <v>171</v>
      </c>
      <c r="G2409" s="37" t="s">
        <v>998</v>
      </c>
      <c r="H2409" s="38">
        <v>3946882235</v>
      </c>
      <c r="I2409" s="38">
        <v>0</v>
      </c>
      <c r="J2409" s="38">
        <f t="shared" si="38"/>
        <v>3946882235</v>
      </c>
      <c r="K2409" s="38"/>
      <c r="L2409" s="49"/>
      <c r="M2409" s="37" t="s">
        <v>63</v>
      </c>
      <c r="N2409" s="37" t="s">
        <v>64</v>
      </c>
      <c r="O2409" s="37" t="s">
        <v>157</v>
      </c>
      <c r="P2409" s="37" t="s">
        <v>158</v>
      </c>
      <c r="Q2409" s="37" t="s">
        <v>159</v>
      </c>
      <c r="R2409" s="37" t="s">
        <v>160</v>
      </c>
      <c r="S2409" s="37" t="s">
        <v>912</v>
      </c>
      <c r="T2409" s="37" t="s">
        <v>911</v>
      </c>
      <c r="U2409" s="1" t="e">
        <f>VLOOKUP(T2409,[2]VAT!$A:$D,1,0)</f>
        <v>#N/A</v>
      </c>
      <c r="V2409" s="37" t="s">
        <v>2</v>
      </c>
      <c r="W2409" s="37" t="s">
        <v>2</v>
      </c>
      <c r="X2409" t="e">
        <f>VLOOKUP(T2409,[3]رکوردها!$A:$B,2,0)</f>
        <v>#N/A</v>
      </c>
      <c r="Y2409" t="e">
        <f>VLOOKUP(T2409,[3]رکوردها!$A:$D,4,0)</f>
        <v>#N/A</v>
      </c>
      <c r="Z2409" t="e">
        <f>VLOOKUP(T2409,[3]رکوردها!$A:$C,3,0)</f>
        <v>#N/A</v>
      </c>
      <c r="AA2409" t="e">
        <f>VLOOKUP(T2409,[3]رکوردها!$A:$F,6,0)</f>
        <v>#N/A</v>
      </c>
      <c r="AB2409" t="e">
        <f>VLOOKUP(T2409,[3]رکوردها!$A:$E,5,0)</f>
        <v>#N/A</v>
      </c>
    </row>
    <row r="2410" spans="1:28" s="41" customFormat="1" hidden="1" x14ac:dyDescent="0.2">
      <c r="A2410" s="36">
        <v>177316</v>
      </c>
      <c r="B2410" s="36">
        <v>1327</v>
      </c>
      <c r="C2410" s="36">
        <v>1865</v>
      </c>
      <c r="D2410" s="39" t="s">
        <v>5178</v>
      </c>
      <c r="E2410" s="39"/>
      <c r="F2410" s="37" t="s">
        <v>171</v>
      </c>
      <c r="G2410" s="37" t="s">
        <v>999</v>
      </c>
      <c r="H2410" s="38">
        <v>3751706739</v>
      </c>
      <c r="I2410" s="38">
        <v>0</v>
      </c>
      <c r="J2410" s="38">
        <f t="shared" si="38"/>
        <v>3751706739</v>
      </c>
      <c r="K2410" s="38"/>
      <c r="L2410" s="49"/>
      <c r="M2410" s="37" t="s">
        <v>63</v>
      </c>
      <c r="N2410" s="37" t="s">
        <v>64</v>
      </c>
      <c r="O2410" s="37" t="s">
        <v>157</v>
      </c>
      <c r="P2410" s="37" t="s">
        <v>158</v>
      </c>
      <c r="Q2410" s="37" t="s">
        <v>159</v>
      </c>
      <c r="R2410" s="37" t="s">
        <v>160</v>
      </c>
      <c r="S2410" s="37" t="s">
        <v>912</v>
      </c>
      <c r="T2410" s="37" t="s">
        <v>911</v>
      </c>
      <c r="U2410" s="1" t="e">
        <f>VLOOKUP(T2410,[2]VAT!$A:$D,1,0)</f>
        <v>#N/A</v>
      </c>
      <c r="V2410" s="37" t="s">
        <v>2</v>
      </c>
      <c r="W2410" s="37" t="s">
        <v>2</v>
      </c>
      <c r="X2410" t="e">
        <f>VLOOKUP(T2410,[3]رکوردها!$A:$B,2,0)</f>
        <v>#N/A</v>
      </c>
      <c r="Y2410" t="e">
        <f>VLOOKUP(T2410,[3]رکوردها!$A:$D,4,0)</f>
        <v>#N/A</v>
      </c>
      <c r="Z2410" t="e">
        <f>VLOOKUP(T2410,[3]رکوردها!$A:$C,3,0)</f>
        <v>#N/A</v>
      </c>
      <c r="AA2410" t="e">
        <f>VLOOKUP(T2410,[3]رکوردها!$A:$F,6,0)</f>
        <v>#N/A</v>
      </c>
      <c r="AB2410" t="e">
        <f>VLOOKUP(T2410,[3]رکوردها!$A:$E,5,0)</f>
        <v>#N/A</v>
      </c>
    </row>
    <row r="2411" spans="1:28" s="41" customFormat="1" hidden="1" x14ac:dyDescent="0.2">
      <c r="A2411" s="36">
        <v>177317</v>
      </c>
      <c r="B2411" s="36">
        <v>1327</v>
      </c>
      <c r="C2411" s="36">
        <v>1865</v>
      </c>
      <c r="D2411" s="39" t="s">
        <v>5178</v>
      </c>
      <c r="E2411" s="39"/>
      <c r="F2411" s="37" t="s">
        <v>171</v>
      </c>
      <c r="G2411" s="37" t="s">
        <v>999</v>
      </c>
      <c r="H2411" s="38">
        <v>3686648241</v>
      </c>
      <c r="I2411" s="38">
        <v>0</v>
      </c>
      <c r="J2411" s="38">
        <f t="shared" si="38"/>
        <v>3686648241</v>
      </c>
      <c r="K2411" s="38"/>
      <c r="L2411" s="49"/>
      <c r="M2411" s="37" t="s">
        <v>63</v>
      </c>
      <c r="N2411" s="37" t="s">
        <v>64</v>
      </c>
      <c r="O2411" s="37" t="s">
        <v>157</v>
      </c>
      <c r="P2411" s="37" t="s">
        <v>158</v>
      </c>
      <c r="Q2411" s="37" t="s">
        <v>159</v>
      </c>
      <c r="R2411" s="37" t="s">
        <v>160</v>
      </c>
      <c r="S2411" s="37" t="s">
        <v>912</v>
      </c>
      <c r="T2411" s="37" t="s">
        <v>911</v>
      </c>
      <c r="U2411" s="1" t="e">
        <f>VLOOKUP(T2411,[2]VAT!$A:$D,1,0)</f>
        <v>#N/A</v>
      </c>
      <c r="V2411" s="37" t="s">
        <v>2</v>
      </c>
      <c r="W2411" s="37" t="s">
        <v>2</v>
      </c>
      <c r="X2411" t="e">
        <f>VLOOKUP(T2411,[3]رکوردها!$A:$B,2,0)</f>
        <v>#N/A</v>
      </c>
      <c r="Y2411" t="e">
        <f>VLOOKUP(T2411,[3]رکوردها!$A:$D,4,0)</f>
        <v>#N/A</v>
      </c>
      <c r="Z2411" t="e">
        <f>VLOOKUP(T2411,[3]رکوردها!$A:$C,3,0)</f>
        <v>#N/A</v>
      </c>
      <c r="AA2411" t="e">
        <f>VLOOKUP(T2411,[3]رکوردها!$A:$F,6,0)</f>
        <v>#N/A</v>
      </c>
      <c r="AB2411" t="e">
        <f>VLOOKUP(T2411,[3]رکوردها!$A:$E,5,0)</f>
        <v>#N/A</v>
      </c>
    </row>
    <row r="2412" spans="1:28" s="41" customFormat="1" hidden="1" x14ac:dyDescent="0.2">
      <c r="A2412" s="36">
        <v>177318</v>
      </c>
      <c r="B2412" s="36">
        <v>1327</v>
      </c>
      <c r="C2412" s="36">
        <v>1865</v>
      </c>
      <c r="D2412" s="39" t="s">
        <v>5178</v>
      </c>
      <c r="E2412" s="39"/>
      <c r="F2412" s="37" t="s">
        <v>171</v>
      </c>
      <c r="G2412" s="37" t="s">
        <v>1152</v>
      </c>
      <c r="H2412" s="38">
        <v>3686648241</v>
      </c>
      <c r="I2412" s="38">
        <v>0</v>
      </c>
      <c r="J2412" s="38">
        <f t="shared" si="38"/>
        <v>3686648241</v>
      </c>
      <c r="K2412" s="38"/>
      <c r="L2412" s="49"/>
      <c r="M2412" s="37" t="s">
        <v>63</v>
      </c>
      <c r="N2412" s="37" t="s">
        <v>64</v>
      </c>
      <c r="O2412" s="37" t="s">
        <v>157</v>
      </c>
      <c r="P2412" s="37" t="s">
        <v>158</v>
      </c>
      <c r="Q2412" s="37" t="s">
        <v>159</v>
      </c>
      <c r="R2412" s="37" t="s">
        <v>160</v>
      </c>
      <c r="S2412" s="37" t="s">
        <v>912</v>
      </c>
      <c r="T2412" s="37" t="s">
        <v>911</v>
      </c>
      <c r="U2412" s="1" t="e">
        <f>VLOOKUP(T2412,[2]VAT!$A:$D,1,0)</f>
        <v>#N/A</v>
      </c>
      <c r="V2412" s="37" t="s">
        <v>2</v>
      </c>
      <c r="W2412" s="37" t="s">
        <v>2</v>
      </c>
      <c r="X2412" t="e">
        <f>VLOOKUP(T2412,[3]رکوردها!$A:$B,2,0)</f>
        <v>#N/A</v>
      </c>
      <c r="Y2412" t="e">
        <f>VLOOKUP(T2412,[3]رکوردها!$A:$D,4,0)</f>
        <v>#N/A</v>
      </c>
      <c r="Z2412" t="e">
        <f>VLOOKUP(T2412,[3]رکوردها!$A:$C,3,0)</f>
        <v>#N/A</v>
      </c>
      <c r="AA2412" t="e">
        <f>VLOOKUP(T2412,[3]رکوردها!$A:$F,6,0)</f>
        <v>#N/A</v>
      </c>
      <c r="AB2412" t="e">
        <f>VLOOKUP(T2412,[3]رکوردها!$A:$E,5,0)</f>
        <v>#N/A</v>
      </c>
    </row>
    <row r="2413" spans="1:28" s="41" customFormat="1" hidden="1" x14ac:dyDescent="0.2">
      <c r="A2413" s="36">
        <v>177319</v>
      </c>
      <c r="B2413" s="36">
        <v>1327</v>
      </c>
      <c r="C2413" s="36">
        <v>1865</v>
      </c>
      <c r="D2413" s="39" t="s">
        <v>5178</v>
      </c>
      <c r="E2413" s="39"/>
      <c r="F2413" s="37" t="s">
        <v>171</v>
      </c>
      <c r="G2413" s="37" t="s">
        <v>998</v>
      </c>
      <c r="H2413" s="38">
        <v>3187866420</v>
      </c>
      <c r="I2413" s="38">
        <v>0</v>
      </c>
      <c r="J2413" s="38">
        <f t="shared" si="38"/>
        <v>3187866420</v>
      </c>
      <c r="K2413" s="38"/>
      <c r="L2413" s="49"/>
      <c r="M2413" s="37" t="s">
        <v>63</v>
      </c>
      <c r="N2413" s="37" t="s">
        <v>64</v>
      </c>
      <c r="O2413" s="37" t="s">
        <v>157</v>
      </c>
      <c r="P2413" s="37" t="s">
        <v>158</v>
      </c>
      <c r="Q2413" s="37" t="s">
        <v>159</v>
      </c>
      <c r="R2413" s="37" t="s">
        <v>160</v>
      </c>
      <c r="S2413" s="37" t="s">
        <v>912</v>
      </c>
      <c r="T2413" s="37" t="s">
        <v>911</v>
      </c>
      <c r="U2413" s="1" t="e">
        <f>VLOOKUP(T2413,[2]VAT!$A:$D,1,0)</f>
        <v>#N/A</v>
      </c>
      <c r="V2413" s="37" t="s">
        <v>2</v>
      </c>
      <c r="W2413" s="37" t="s">
        <v>2</v>
      </c>
      <c r="X2413" t="e">
        <f>VLOOKUP(T2413,[3]رکوردها!$A:$B,2,0)</f>
        <v>#N/A</v>
      </c>
      <c r="Y2413" t="e">
        <f>VLOOKUP(T2413,[3]رکوردها!$A:$D,4,0)</f>
        <v>#N/A</v>
      </c>
      <c r="Z2413" t="e">
        <f>VLOOKUP(T2413,[3]رکوردها!$A:$C,3,0)</f>
        <v>#N/A</v>
      </c>
      <c r="AA2413" t="e">
        <f>VLOOKUP(T2413,[3]رکوردها!$A:$F,6,0)</f>
        <v>#N/A</v>
      </c>
      <c r="AB2413" t="e">
        <f>VLOOKUP(T2413,[3]رکوردها!$A:$E,5,0)</f>
        <v>#N/A</v>
      </c>
    </row>
    <row r="2414" spans="1:28" s="41" customFormat="1" hidden="1" x14ac:dyDescent="0.2">
      <c r="A2414" s="36">
        <v>177977</v>
      </c>
      <c r="B2414" s="36">
        <v>1328</v>
      </c>
      <c r="C2414" s="36">
        <v>1867</v>
      </c>
      <c r="D2414" s="39" t="s">
        <v>5178</v>
      </c>
      <c r="E2414" s="39"/>
      <c r="F2414" s="37" t="s">
        <v>171</v>
      </c>
      <c r="G2414" s="37" t="s">
        <v>1153</v>
      </c>
      <c r="H2414" s="38">
        <v>226754226</v>
      </c>
      <c r="I2414" s="38">
        <v>0</v>
      </c>
      <c r="J2414" s="38">
        <f t="shared" si="38"/>
        <v>226754226</v>
      </c>
      <c r="K2414" s="38"/>
      <c r="L2414" s="49"/>
      <c r="M2414" s="37" t="s">
        <v>63</v>
      </c>
      <c r="N2414" s="37" t="s">
        <v>64</v>
      </c>
      <c r="O2414" s="37" t="s">
        <v>157</v>
      </c>
      <c r="P2414" s="37" t="s">
        <v>158</v>
      </c>
      <c r="Q2414" s="37" t="s">
        <v>159</v>
      </c>
      <c r="R2414" s="37" t="s">
        <v>160</v>
      </c>
      <c r="S2414" s="37" t="s">
        <v>912</v>
      </c>
      <c r="T2414" s="37" t="s">
        <v>911</v>
      </c>
      <c r="U2414" s="1" t="e">
        <f>VLOOKUP(T2414,[2]VAT!$A:$D,1,0)</f>
        <v>#N/A</v>
      </c>
      <c r="V2414" s="37" t="s">
        <v>2</v>
      </c>
      <c r="W2414" s="37" t="s">
        <v>2</v>
      </c>
      <c r="X2414" t="e">
        <f>VLOOKUP(T2414,[3]رکوردها!$A:$B,2,0)</f>
        <v>#N/A</v>
      </c>
      <c r="Y2414" t="e">
        <f>VLOOKUP(T2414,[3]رکوردها!$A:$D,4,0)</f>
        <v>#N/A</v>
      </c>
      <c r="Z2414" t="e">
        <f>VLOOKUP(T2414,[3]رکوردها!$A:$C,3,0)</f>
        <v>#N/A</v>
      </c>
      <c r="AA2414" t="e">
        <f>VLOOKUP(T2414,[3]رکوردها!$A:$F,6,0)</f>
        <v>#N/A</v>
      </c>
      <c r="AB2414" t="e">
        <f>VLOOKUP(T2414,[3]رکوردها!$A:$E,5,0)</f>
        <v>#N/A</v>
      </c>
    </row>
    <row r="2415" spans="1:28" s="41" customFormat="1" hidden="1" x14ac:dyDescent="0.2">
      <c r="A2415" s="36">
        <v>177978</v>
      </c>
      <c r="B2415" s="36">
        <v>1328</v>
      </c>
      <c r="C2415" s="36">
        <v>1867</v>
      </c>
      <c r="D2415" s="39" t="s">
        <v>5178</v>
      </c>
      <c r="E2415" s="39"/>
      <c r="F2415" s="37" t="s">
        <v>171</v>
      </c>
      <c r="G2415" s="37" t="s">
        <v>962</v>
      </c>
      <c r="H2415" s="38">
        <v>197177588</v>
      </c>
      <c r="I2415" s="38">
        <v>0</v>
      </c>
      <c r="J2415" s="38">
        <f t="shared" si="38"/>
        <v>197177588</v>
      </c>
      <c r="K2415" s="38"/>
      <c r="L2415" s="49"/>
      <c r="M2415" s="37" t="s">
        <v>63</v>
      </c>
      <c r="N2415" s="37" t="s">
        <v>64</v>
      </c>
      <c r="O2415" s="37" t="s">
        <v>157</v>
      </c>
      <c r="P2415" s="37" t="s">
        <v>158</v>
      </c>
      <c r="Q2415" s="37" t="s">
        <v>159</v>
      </c>
      <c r="R2415" s="37" t="s">
        <v>160</v>
      </c>
      <c r="S2415" s="37" t="s">
        <v>912</v>
      </c>
      <c r="T2415" s="37" t="s">
        <v>911</v>
      </c>
      <c r="U2415" s="1" t="e">
        <f>VLOOKUP(T2415,[2]VAT!$A:$D,1,0)</f>
        <v>#N/A</v>
      </c>
      <c r="V2415" s="37" t="s">
        <v>2</v>
      </c>
      <c r="W2415" s="37" t="s">
        <v>2</v>
      </c>
      <c r="X2415" t="e">
        <f>VLOOKUP(T2415,[3]رکوردها!$A:$B,2,0)</f>
        <v>#N/A</v>
      </c>
      <c r="Y2415" t="e">
        <f>VLOOKUP(T2415,[3]رکوردها!$A:$D,4,0)</f>
        <v>#N/A</v>
      </c>
      <c r="Z2415" t="e">
        <f>VLOOKUP(T2415,[3]رکوردها!$A:$C,3,0)</f>
        <v>#N/A</v>
      </c>
      <c r="AA2415" t="e">
        <f>VLOOKUP(T2415,[3]رکوردها!$A:$F,6,0)</f>
        <v>#N/A</v>
      </c>
      <c r="AB2415" t="e">
        <f>VLOOKUP(T2415,[3]رکوردها!$A:$E,5,0)</f>
        <v>#N/A</v>
      </c>
    </row>
    <row r="2416" spans="1:28" s="41" customFormat="1" hidden="1" x14ac:dyDescent="0.2">
      <c r="A2416" s="36">
        <v>177979</v>
      </c>
      <c r="B2416" s="36">
        <v>1328</v>
      </c>
      <c r="C2416" s="36">
        <v>1867</v>
      </c>
      <c r="D2416" s="39" t="s">
        <v>5178</v>
      </c>
      <c r="E2416" s="39"/>
      <c r="F2416" s="37" t="s">
        <v>171</v>
      </c>
      <c r="G2416" s="37" t="s">
        <v>1017</v>
      </c>
      <c r="H2416" s="38">
        <v>180746122</v>
      </c>
      <c r="I2416" s="38">
        <v>0</v>
      </c>
      <c r="J2416" s="38">
        <f t="shared" si="38"/>
        <v>180746122</v>
      </c>
      <c r="K2416" s="38"/>
      <c r="L2416" s="49"/>
      <c r="M2416" s="37" t="s">
        <v>63</v>
      </c>
      <c r="N2416" s="37" t="s">
        <v>64</v>
      </c>
      <c r="O2416" s="37" t="s">
        <v>157</v>
      </c>
      <c r="P2416" s="37" t="s">
        <v>158</v>
      </c>
      <c r="Q2416" s="37" t="s">
        <v>159</v>
      </c>
      <c r="R2416" s="37" t="s">
        <v>160</v>
      </c>
      <c r="S2416" s="37" t="s">
        <v>912</v>
      </c>
      <c r="T2416" s="37" t="s">
        <v>911</v>
      </c>
      <c r="U2416" s="1" t="e">
        <f>VLOOKUP(T2416,[2]VAT!$A:$D,1,0)</f>
        <v>#N/A</v>
      </c>
      <c r="V2416" s="37" t="s">
        <v>2</v>
      </c>
      <c r="W2416" s="37" t="s">
        <v>2</v>
      </c>
      <c r="X2416" t="e">
        <f>VLOOKUP(T2416,[3]رکوردها!$A:$B,2,0)</f>
        <v>#N/A</v>
      </c>
      <c r="Y2416" t="e">
        <f>VLOOKUP(T2416,[3]رکوردها!$A:$D,4,0)</f>
        <v>#N/A</v>
      </c>
      <c r="Z2416" t="e">
        <f>VLOOKUP(T2416,[3]رکوردها!$A:$C,3,0)</f>
        <v>#N/A</v>
      </c>
      <c r="AA2416" t="e">
        <f>VLOOKUP(T2416,[3]رکوردها!$A:$F,6,0)</f>
        <v>#N/A</v>
      </c>
      <c r="AB2416" t="e">
        <f>VLOOKUP(T2416,[3]رکوردها!$A:$E,5,0)</f>
        <v>#N/A</v>
      </c>
    </row>
    <row r="2417" spans="1:28" s="41" customFormat="1" hidden="1" x14ac:dyDescent="0.2">
      <c r="A2417" s="36">
        <v>177980</v>
      </c>
      <c r="B2417" s="36">
        <v>1328</v>
      </c>
      <c r="C2417" s="36">
        <v>1867</v>
      </c>
      <c r="D2417" s="39" t="s">
        <v>5178</v>
      </c>
      <c r="E2417" s="39"/>
      <c r="F2417" s="37" t="s">
        <v>171</v>
      </c>
      <c r="G2417" s="37" t="s">
        <v>962</v>
      </c>
      <c r="H2417" s="38">
        <v>161028363</v>
      </c>
      <c r="I2417" s="38">
        <v>0</v>
      </c>
      <c r="J2417" s="38">
        <f t="shared" si="38"/>
        <v>161028363</v>
      </c>
      <c r="K2417" s="38"/>
      <c r="L2417" s="49"/>
      <c r="M2417" s="37" t="s">
        <v>63</v>
      </c>
      <c r="N2417" s="37" t="s">
        <v>64</v>
      </c>
      <c r="O2417" s="37" t="s">
        <v>157</v>
      </c>
      <c r="P2417" s="37" t="s">
        <v>158</v>
      </c>
      <c r="Q2417" s="37" t="s">
        <v>159</v>
      </c>
      <c r="R2417" s="37" t="s">
        <v>160</v>
      </c>
      <c r="S2417" s="37" t="s">
        <v>912</v>
      </c>
      <c r="T2417" s="37" t="s">
        <v>911</v>
      </c>
      <c r="U2417" s="1" t="e">
        <f>VLOOKUP(T2417,[2]VAT!$A:$D,1,0)</f>
        <v>#N/A</v>
      </c>
      <c r="V2417" s="37" t="s">
        <v>2</v>
      </c>
      <c r="W2417" s="37" t="s">
        <v>2</v>
      </c>
      <c r="X2417" t="e">
        <f>VLOOKUP(T2417,[3]رکوردها!$A:$B,2,0)</f>
        <v>#N/A</v>
      </c>
      <c r="Y2417" t="e">
        <f>VLOOKUP(T2417,[3]رکوردها!$A:$D,4,0)</f>
        <v>#N/A</v>
      </c>
      <c r="Z2417" t="e">
        <f>VLOOKUP(T2417,[3]رکوردها!$A:$C,3,0)</f>
        <v>#N/A</v>
      </c>
      <c r="AA2417" t="e">
        <f>VLOOKUP(T2417,[3]رکوردها!$A:$F,6,0)</f>
        <v>#N/A</v>
      </c>
      <c r="AB2417" t="e">
        <f>VLOOKUP(T2417,[3]رکوردها!$A:$E,5,0)</f>
        <v>#N/A</v>
      </c>
    </row>
    <row r="2418" spans="1:28" s="41" customFormat="1" hidden="1" x14ac:dyDescent="0.2">
      <c r="A2418" s="36">
        <v>177981</v>
      </c>
      <c r="B2418" s="36">
        <v>1328</v>
      </c>
      <c r="C2418" s="36">
        <v>1867</v>
      </c>
      <c r="D2418" s="39" t="s">
        <v>5178</v>
      </c>
      <c r="E2418" s="39"/>
      <c r="F2418" s="37" t="s">
        <v>171</v>
      </c>
      <c r="G2418" s="37" t="s">
        <v>1154</v>
      </c>
      <c r="H2418" s="38">
        <v>138024311</v>
      </c>
      <c r="I2418" s="38">
        <v>0</v>
      </c>
      <c r="J2418" s="38">
        <f t="shared" si="38"/>
        <v>138024311</v>
      </c>
      <c r="K2418" s="38"/>
      <c r="L2418" s="49"/>
      <c r="M2418" s="37" t="s">
        <v>63</v>
      </c>
      <c r="N2418" s="37" t="s">
        <v>64</v>
      </c>
      <c r="O2418" s="37" t="s">
        <v>157</v>
      </c>
      <c r="P2418" s="37" t="s">
        <v>158</v>
      </c>
      <c r="Q2418" s="37" t="s">
        <v>159</v>
      </c>
      <c r="R2418" s="37" t="s">
        <v>160</v>
      </c>
      <c r="S2418" s="37" t="s">
        <v>912</v>
      </c>
      <c r="T2418" s="37" t="s">
        <v>911</v>
      </c>
      <c r="U2418" s="1" t="e">
        <f>VLOOKUP(T2418,[2]VAT!$A:$D,1,0)</f>
        <v>#N/A</v>
      </c>
      <c r="V2418" s="37" t="s">
        <v>2</v>
      </c>
      <c r="W2418" s="37" t="s">
        <v>2</v>
      </c>
      <c r="X2418" t="e">
        <f>VLOOKUP(T2418,[3]رکوردها!$A:$B,2,0)</f>
        <v>#N/A</v>
      </c>
      <c r="Y2418" t="e">
        <f>VLOOKUP(T2418,[3]رکوردها!$A:$D,4,0)</f>
        <v>#N/A</v>
      </c>
      <c r="Z2418" t="e">
        <f>VLOOKUP(T2418,[3]رکوردها!$A:$C,3,0)</f>
        <v>#N/A</v>
      </c>
      <c r="AA2418" t="e">
        <f>VLOOKUP(T2418,[3]رکوردها!$A:$F,6,0)</f>
        <v>#N/A</v>
      </c>
      <c r="AB2418" t="e">
        <f>VLOOKUP(T2418,[3]رکوردها!$A:$E,5,0)</f>
        <v>#N/A</v>
      </c>
    </row>
    <row r="2419" spans="1:28" s="41" customFormat="1" hidden="1" x14ac:dyDescent="0.2">
      <c r="A2419" s="36">
        <v>177982</v>
      </c>
      <c r="B2419" s="36">
        <v>1328</v>
      </c>
      <c r="C2419" s="36">
        <v>1867</v>
      </c>
      <c r="D2419" s="39" t="s">
        <v>5178</v>
      </c>
      <c r="E2419" s="39"/>
      <c r="F2419" s="37" t="s">
        <v>171</v>
      </c>
      <c r="G2419" s="37" t="s">
        <v>1155</v>
      </c>
      <c r="H2419" s="38">
        <v>105161380</v>
      </c>
      <c r="I2419" s="38">
        <v>0</v>
      </c>
      <c r="J2419" s="38">
        <f t="shared" si="38"/>
        <v>105161380</v>
      </c>
      <c r="K2419" s="38"/>
      <c r="L2419" s="49"/>
      <c r="M2419" s="37" t="s">
        <v>63</v>
      </c>
      <c r="N2419" s="37" t="s">
        <v>64</v>
      </c>
      <c r="O2419" s="37" t="s">
        <v>157</v>
      </c>
      <c r="P2419" s="37" t="s">
        <v>158</v>
      </c>
      <c r="Q2419" s="37" t="s">
        <v>159</v>
      </c>
      <c r="R2419" s="37" t="s">
        <v>160</v>
      </c>
      <c r="S2419" s="37" t="s">
        <v>912</v>
      </c>
      <c r="T2419" s="37" t="s">
        <v>911</v>
      </c>
      <c r="U2419" s="1" t="e">
        <f>VLOOKUP(T2419,[2]VAT!$A:$D,1,0)</f>
        <v>#N/A</v>
      </c>
      <c r="V2419" s="37" t="s">
        <v>2</v>
      </c>
      <c r="W2419" s="37" t="s">
        <v>2</v>
      </c>
      <c r="X2419" t="e">
        <f>VLOOKUP(T2419,[3]رکوردها!$A:$B,2,0)</f>
        <v>#N/A</v>
      </c>
      <c r="Y2419" t="e">
        <f>VLOOKUP(T2419,[3]رکوردها!$A:$D,4,0)</f>
        <v>#N/A</v>
      </c>
      <c r="Z2419" t="e">
        <f>VLOOKUP(T2419,[3]رکوردها!$A:$C,3,0)</f>
        <v>#N/A</v>
      </c>
      <c r="AA2419" t="e">
        <f>VLOOKUP(T2419,[3]رکوردها!$A:$F,6,0)</f>
        <v>#N/A</v>
      </c>
      <c r="AB2419" t="e">
        <f>VLOOKUP(T2419,[3]رکوردها!$A:$E,5,0)</f>
        <v>#N/A</v>
      </c>
    </row>
    <row r="2420" spans="1:28" s="41" customFormat="1" hidden="1" x14ac:dyDescent="0.2">
      <c r="A2420" s="36">
        <v>177983</v>
      </c>
      <c r="B2420" s="36">
        <v>1328</v>
      </c>
      <c r="C2420" s="36">
        <v>1867</v>
      </c>
      <c r="D2420" s="39" t="s">
        <v>5178</v>
      </c>
      <c r="E2420" s="39"/>
      <c r="F2420" s="37" t="s">
        <v>171</v>
      </c>
      <c r="G2420" s="37" t="s">
        <v>1156</v>
      </c>
      <c r="H2420" s="38">
        <v>101875087</v>
      </c>
      <c r="I2420" s="38">
        <v>0</v>
      </c>
      <c r="J2420" s="38">
        <f t="shared" si="38"/>
        <v>101875087</v>
      </c>
      <c r="K2420" s="38"/>
      <c r="L2420" s="49"/>
      <c r="M2420" s="37" t="s">
        <v>63</v>
      </c>
      <c r="N2420" s="37" t="s">
        <v>64</v>
      </c>
      <c r="O2420" s="37" t="s">
        <v>157</v>
      </c>
      <c r="P2420" s="37" t="s">
        <v>158</v>
      </c>
      <c r="Q2420" s="37" t="s">
        <v>159</v>
      </c>
      <c r="R2420" s="37" t="s">
        <v>160</v>
      </c>
      <c r="S2420" s="37" t="s">
        <v>912</v>
      </c>
      <c r="T2420" s="37" t="s">
        <v>911</v>
      </c>
      <c r="U2420" s="1" t="e">
        <f>VLOOKUP(T2420,[2]VAT!$A:$D,1,0)</f>
        <v>#N/A</v>
      </c>
      <c r="V2420" s="37" t="s">
        <v>2</v>
      </c>
      <c r="W2420" s="37" t="s">
        <v>2</v>
      </c>
      <c r="X2420" t="e">
        <f>VLOOKUP(T2420,[3]رکوردها!$A:$B,2,0)</f>
        <v>#N/A</v>
      </c>
      <c r="Y2420" t="e">
        <f>VLOOKUP(T2420,[3]رکوردها!$A:$D,4,0)</f>
        <v>#N/A</v>
      </c>
      <c r="Z2420" t="e">
        <f>VLOOKUP(T2420,[3]رکوردها!$A:$C,3,0)</f>
        <v>#N/A</v>
      </c>
      <c r="AA2420" t="e">
        <f>VLOOKUP(T2420,[3]رکوردها!$A:$F,6,0)</f>
        <v>#N/A</v>
      </c>
      <c r="AB2420" t="e">
        <f>VLOOKUP(T2420,[3]رکوردها!$A:$E,5,0)</f>
        <v>#N/A</v>
      </c>
    </row>
    <row r="2421" spans="1:28" s="41" customFormat="1" hidden="1" x14ac:dyDescent="0.2">
      <c r="A2421" s="36">
        <v>177984</v>
      </c>
      <c r="B2421" s="36">
        <v>1328</v>
      </c>
      <c r="C2421" s="36">
        <v>1867</v>
      </c>
      <c r="D2421" s="39" t="s">
        <v>5178</v>
      </c>
      <c r="E2421" s="39"/>
      <c r="F2421" s="37" t="s">
        <v>171</v>
      </c>
      <c r="G2421" s="37" t="s">
        <v>1156</v>
      </c>
      <c r="H2421" s="38">
        <v>101875087</v>
      </c>
      <c r="I2421" s="38">
        <v>0</v>
      </c>
      <c r="J2421" s="38">
        <f t="shared" si="38"/>
        <v>101875087</v>
      </c>
      <c r="K2421" s="38"/>
      <c r="L2421" s="49"/>
      <c r="M2421" s="37" t="s">
        <v>63</v>
      </c>
      <c r="N2421" s="37" t="s">
        <v>64</v>
      </c>
      <c r="O2421" s="37" t="s">
        <v>157</v>
      </c>
      <c r="P2421" s="37" t="s">
        <v>158</v>
      </c>
      <c r="Q2421" s="37" t="s">
        <v>159</v>
      </c>
      <c r="R2421" s="37" t="s">
        <v>160</v>
      </c>
      <c r="S2421" s="37" t="s">
        <v>912</v>
      </c>
      <c r="T2421" s="37" t="s">
        <v>911</v>
      </c>
      <c r="U2421" s="1" t="e">
        <f>VLOOKUP(T2421,[2]VAT!$A:$D,1,0)</f>
        <v>#N/A</v>
      </c>
      <c r="V2421" s="37" t="s">
        <v>2</v>
      </c>
      <c r="W2421" s="37" t="s">
        <v>2</v>
      </c>
      <c r="X2421" t="e">
        <f>VLOOKUP(T2421,[3]رکوردها!$A:$B,2,0)</f>
        <v>#N/A</v>
      </c>
      <c r="Y2421" t="e">
        <f>VLOOKUP(T2421,[3]رکوردها!$A:$D,4,0)</f>
        <v>#N/A</v>
      </c>
      <c r="Z2421" t="e">
        <f>VLOOKUP(T2421,[3]رکوردها!$A:$C,3,0)</f>
        <v>#N/A</v>
      </c>
      <c r="AA2421" t="e">
        <f>VLOOKUP(T2421,[3]رکوردها!$A:$F,6,0)</f>
        <v>#N/A</v>
      </c>
      <c r="AB2421" t="e">
        <f>VLOOKUP(T2421,[3]رکوردها!$A:$E,5,0)</f>
        <v>#N/A</v>
      </c>
    </row>
    <row r="2422" spans="1:28" s="41" customFormat="1" hidden="1" x14ac:dyDescent="0.2">
      <c r="A2422" s="36">
        <v>177985</v>
      </c>
      <c r="B2422" s="36">
        <v>1328</v>
      </c>
      <c r="C2422" s="36">
        <v>1867</v>
      </c>
      <c r="D2422" s="39" t="s">
        <v>5178</v>
      </c>
      <c r="E2422" s="39"/>
      <c r="F2422" s="37" t="s">
        <v>171</v>
      </c>
      <c r="G2422" s="37" t="s">
        <v>1017</v>
      </c>
      <c r="H2422" s="38">
        <v>98588794</v>
      </c>
      <c r="I2422" s="38">
        <v>0</v>
      </c>
      <c r="J2422" s="38">
        <f t="shared" si="38"/>
        <v>98588794</v>
      </c>
      <c r="K2422" s="38"/>
      <c r="L2422" s="49"/>
      <c r="M2422" s="37" t="s">
        <v>63</v>
      </c>
      <c r="N2422" s="37" t="s">
        <v>64</v>
      </c>
      <c r="O2422" s="37" t="s">
        <v>157</v>
      </c>
      <c r="P2422" s="37" t="s">
        <v>158</v>
      </c>
      <c r="Q2422" s="37" t="s">
        <v>159</v>
      </c>
      <c r="R2422" s="37" t="s">
        <v>160</v>
      </c>
      <c r="S2422" s="37" t="s">
        <v>912</v>
      </c>
      <c r="T2422" s="37" t="s">
        <v>911</v>
      </c>
      <c r="U2422" s="1" t="e">
        <f>VLOOKUP(T2422,[2]VAT!$A:$D,1,0)</f>
        <v>#N/A</v>
      </c>
      <c r="V2422" s="37" t="s">
        <v>2</v>
      </c>
      <c r="W2422" s="37" t="s">
        <v>2</v>
      </c>
      <c r="X2422" t="e">
        <f>VLOOKUP(T2422,[3]رکوردها!$A:$B,2,0)</f>
        <v>#N/A</v>
      </c>
      <c r="Y2422" t="e">
        <f>VLOOKUP(T2422,[3]رکوردها!$A:$D,4,0)</f>
        <v>#N/A</v>
      </c>
      <c r="Z2422" t="e">
        <f>VLOOKUP(T2422,[3]رکوردها!$A:$C,3,0)</f>
        <v>#N/A</v>
      </c>
      <c r="AA2422" t="e">
        <f>VLOOKUP(T2422,[3]رکوردها!$A:$F,6,0)</f>
        <v>#N/A</v>
      </c>
      <c r="AB2422" t="e">
        <f>VLOOKUP(T2422,[3]رکوردها!$A:$E,5,0)</f>
        <v>#N/A</v>
      </c>
    </row>
    <row r="2423" spans="1:28" s="41" customFormat="1" hidden="1" x14ac:dyDescent="0.2">
      <c r="A2423" s="36">
        <v>177986</v>
      </c>
      <c r="B2423" s="36">
        <v>1328</v>
      </c>
      <c r="C2423" s="36">
        <v>1867</v>
      </c>
      <c r="D2423" s="39" t="s">
        <v>5178</v>
      </c>
      <c r="E2423" s="39"/>
      <c r="F2423" s="37" t="s">
        <v>171</v>
      </c>
      <c r="G2423" s="37" t="s">
        <v>1157</v>
      </c>
      <c r="H2423" s="38">
        <v>92016208</v>
      </c>
      <c r="I2423" s="38">
        <v>0</v>
      </c>
      <c r="J2423" s="38">
        <f t="shared" si="38"/>
        <v>92016208</v>
      </c>
      <c r="K2423" s="38"/>
      <c r="L2423" s="49"/>
      <c r="M2423" s="37" t="s">
        <v>63</v>
      </c>
      <c r="N2423" s="37" t="s">
        <v>64</v>
      </c>
      <c r="O2423" s="37" t="s">
        <v>157</v>
      </c>
      <c r="P2423" s="37" t="s">
        <v>158</v>
      </c>
      <c r="Q2423" s="37" t="s">
        <v>159</v>
      </c>
      <c r="R2423" s="37" t="s">
        <v>160</v>
      </c>
      <c r="S2423" s="37" t="s">
        <v>912</v>
      </c>
      <c r="T2423" s="37" t="s">
        <v>911</v>
      </c>
      <c r="U2423" s="1" t="e">
        <f>VLOOKUP(T2423,[2]VAT!$A:$D,1,0)</f>
        <v>#N/A</v>
      </c>
      <c r="V2423" s="37" t="s">
        <v>2</v>
      </c>
      <c r="W2423" s="37" t="s">
        <v>2</v>
      </c>
      <c r="X2423" t="e">
        <f>VLOOKUP(T2423,[3]رکوردها!$A:$B,2,0)</f>
        <v>#N/A</v>
      </c>
      <c r="Y2423" t="e">
        <f>VLOOKUP(T2423,[3]رکوردها!$A:$D,4,0)</f>
        <v>#N/A</v>
      </c>
      <c r="Z2423" t="e">
        <f>VLOOKUP(T2423,[3]رکوردها!$A:$C,3,0)</f>
        <v>#N/A</v>
      </c>
      <c r="AA2423" t="e">
        <f>VLOOKUP(T2423,[3]رکوردها!$A:$F,6,0)</f>
        <v>#N/A</v>
      </c>
      <c r="AB2423" t="e">
        <f>VLOOKUP(T2423,[3]رکوردها!$A:$E,5,0)</f>
        <v>#N/A</v>
      </c>
    </row>
    <row r="2424" spans="1:28" s="41" customFormat="1" hidden="1" x14ac:dyDescent="0.2">
      <c r="A2424" s="36">
        <v>177987</v>
      </c>
      <c r="B2424" s="36">
        <v>1328</v>
      </c>
      <c r="C2424" s="36">
        <v>1867</v>
      </c>
      <c r="D2424" s="39" t="s">
        <v>5178</v>
      </c>
      <c r="E2424" s="39"/>
      <c r="F2424" s="37" t="s">
        <v>171</v>
      </c>
      <c r="G2424" s="37" t="s">
        <v>1020</v>
      </c>
      <c r="H2424" s="38">
        <v>78871035</v>
      </c>
      <c r="I2424" s="38">
        <v>0</v>
      </c>
      <c r="J2424" s="38">
        <f t="shared" si="38"/>
        <v>78871035</v>
      </c>
      <c r="K2424" s="38"/>
      <c r="L2424" s="49"/>
      <c r="M2424" s="37" t="s">
        <v>63</v>
      </c>
      <c r="N2424" s="37" t="s">
        <v>64</v>
      </c>
      <c r="O2424" s="37" t="s">
        <v>157</v>
      </c>
      <c r="P2424" s="37" t="s">
        <v>158</v>
      </c>
      <c r="Q2424" s="37" t="s">
        <v>159</v>
      </c>
      <c r="R2424" s="37" t="s">
        <v>160</v>
      </c>
      <c r="S2424" s="37" t="s">
        <v>912</v>
      </c>
      <c r="T2424" s="37" t="s">
        <v>911</v>
      </c>
      <c r="U2424" s="1" t="e">
        <f>VLOOKUP(T2424,[2]VAT!$A:$D,1,0)</f>
        <v>#N/A</v>
      </c>
      <c r="V2424" s="37" t="s">
        <v>2</v>
      </c>
      <c r="W2424" s="37" t="s">
        <v>2</v>
      </c>
      <c r="X2424" t="e">
        <f>VLOOKUP(T2424,[3]رکوردها!$A:$B,2,0)</f>
        <v>#N/A</v>
      </c>
      <c r="Y2424" t="e">
        <f>VLOOKUP(T2424,[3]رکوردها!$A:$D,4,0)</f>
        <v>#N/A</v>
      </c>
      <c r="Z2424" t="e">
        <f>VLOOKUP(T2424,[3]رکوردها!$A:$C,3,0)</f>
        <v>#N/A</v>
      </c>
      <c r="AA2424" t="e">
        <f>VLOOKUP(T2424,[3]رکوردها!$A:$F,6,0)</f>
        <v>#N/A</v>
      </c>
      <c r="AB2424" t="e">
        <f>VLOOKUP(T2424,[3]رکوردها!$A:$E,5,0)</f>
        <v>#N/A</v>
      </c>
    </row>
    <row r="2425" spans="1:28" s="41" customFormat="1" hidden="1" x14ac:dyDescent="0.2">
      <c r="A2425" s="36">
        <v>177988</v>
      </c>
      <c r="B2425" s="36">
        <v>1328</v>
      </c>
      <c r="C2425" s="36">
        <v>1867</v>
      </c>
      <c r="D2425" s="39" t="s">
        <v>5178</v>
      </c>
      <c r="E2425" s="39"/>
      <c r="F2425" s="37" t="s">
        <v>171</v>
      </c>
      <c r="G2425" s="37" t="s">
        <v>971</v>
      </c>
      <c r="H2425" s="38">
        <v>65725863</v>
      </c>
      <c r="I2425" s="38">
        <v>0</v>
      </c>
      <c r="J2425" s="38">
        <f t="shared" si="38"/>
        <v>65725863</v>
      </c>
      <c r="K2425" s="38"/>
      <c r="L2425" s="49"/>
      <c r="M2425" s="37" t="s">
        <v>63</v>
      </c>
      <c r="N2425" s="37" t="s">
        <v>64</v>
      </c>
      <c r="O2425" s="37" t="s">
        <v>157</v>
      </c>
      <c r="P2425" s="37" t="s">
        <v>158</v>
      </c>
      <c r="Q2425" s="37" t="s">
        <v>159</v>
      </c>
      <c r="R2425" s="37" t="s">
        <v>160</v>
      </c>
      <c r="S2425" s="37" t="s">
        <v>912</v>
      </c>
      <c r="T2425" s="37" t="s">
        <v>911</v>
      </c>
      <c r="U2425" s="1" t="e">
        <f>VLOOKUP(T2425,[2]VAT!$A:$D,1,0)</f>
        <v>#N/A</v>
      </c>
      <c r="V2425" s="37" t="s">
        <v>2</v>
      </c>
      <c r="W2425" s="37" t="s">
        <v>2</v>
      </c>
      <c r="X2425" t="e">
        <f>VLOOKUP(T2425,[3]رکوردها!$A:$B,2,0)</f>
        <v>#N/A</v>
      </c>
      <c r="Y2425" t="e">
        <f>VLOOKUP(T2425,[3]رکوردها!$A:$D,4,0)</f>
        <v>#N/A</v>
      </c>
      <c r="Z2425" t="e">
        <f>VLOOKUP(T2425,[3]رکوردها!$A:$C,3,0)</f>
        <v>#N/A</v>
      </c>
      <c r="AA2425" t="e">
        <f>VLOOKUP(T2425,[3]رکوردها!$A:$F,6,0)</f>
        <v>#N/A</v>
      </c>
      <c r="AB2425" t="e">
        <f>VLOOKUP(T2425,[3]رکوردها!$A:$E,5,0)</f>
        <v>#N/A</v>
      </c>
    </row>
    <row r="2426" spans="1:28" s="41" customFormat="1" hidden="1" x14ac:dyDescent="0.2">
      <c r="A2426" s="36">
        <v>177989</v>
      </c>
      <c r="B2426" s="36">
        <v>1328</v>
      </c>
      <c r="C2426" s="36">
        <v>1867</v>
      </c>
      <c r="D2426" s="39" t="s">
        <v>5178</v>
      </c>
      <c r="E2426" s="39"/>
      <c r="F2426" s="37" t="s">
        <v>171</v>
      </c>
      <c r="G2426" s="37" t="s">
        <v>966</v>
      </c>
      <c r="H2426" s="38">
        <v>62439569</v>
      </c>
      <c r="I2426" s="38">
        <v>0</v>
      </c>
      <c r="J2426" s="38">
        <f t="shared" si="38"/>
        <v>62439569</v>
      </c>
      <c r="K2426" s="38"/>
      <c r="L2426" s="49"/>
      <c r="M2426" s="37" t="s">
        <v>63</v>
      </c>
      <c r="N2426" s="37" t="s">
        <v>64</v>
      </c>
      <c r="O2426" s="37" t="s">
        <v>157</v>
      </c>
      <c r="P2426" s="37" t="s">
        <v>158</v>
      </c>
      <c r="Q2426" s="37" t="s">
        <v>159</v>
      </c>
      <c r="R2426" s="37" t="s">
        <v>160</v>
      </c>
      <c r="S2426" s="37" t="s">
        <v>912</v>
      </c>
      <c r="T2426" s="37" t="s">
        <v>911</v>
      </c>
      <c r="U2426" s="1" t="e">
        <f>VLOOKUP(T2426,[2]VAT!$A:$D,1,0)</f>
        <v>#N/A</v>
      </c>
      <c r="V2426" s="37" t="s">
        <v>2</v>
      </c>
      <c r="W2426" s="37" t="s">
        <v>2</v>
      </c>
      <c r="X2426" t="e">
        <f>VLOOKUP(T2426,[3]رکوردها!$A:$B,2,0)</f>
        <v>#N/A</v>
      </c>
      <c r="Y2426" t="e">
        <f>VLOOKUP(T2426,[3]رکوردها!$A:$D,4,0)</f>
        <v>#N/A</v>
      </c>
      <c r="Z2426" t="e">
        <f>VLOOKUP(T2426,[3]رکوردها!$A:$C,3,0)</f>
        <v>#N/A</v>
      </c>
      <c r="AA2426" t="e">
        <f>VLOOKUP(T2426,[3]رکوردها!$A:$F,6,0)</f>
        <v>#N/A</v>
      </c>
      <c r="AB2426" t="e">
        <f>VLOOKUP(T2426,[3]رکوردها!$A:$E,5,0)</f>
        <v>#N/A</v>
      </c>
    </row>
    <row r="2427" spans="1:28" s="41" customFormat="1" hidden="1" x14ac:dyDescent="0.2">
      <c r="A2427" s="36">
        <v>177990</v>
      </c>
      <c r="B2427" s="36">
        <v>1328</v>
      </c>
      <c r="C2427" s="36">
        <v>1867</v>
      </c>
      <c r="D2427" s="39" t="s">
        <v>5178</v>
      </c>
      <c r="E2427" s="39"/>
      <c r="F2427" s="37" t="s">
        <v>171</v>
      </c>
      <c r="G2427" s="37" t="s">
        <v>966</v>
      </c>
      <c r="H2427" s="38">
        <v>62439569</v>
      </c>
      <c r="I2427" s="38">
        <v>0</v>
      </c>
      <c r="J2427" s="38">
        <f t="shared" si="38"/>
        <v>62439569</v>
      </c>
      <c r="K2427" s="38"/>
      <c r="L2427" s="49"/>
      <c r="M2427" s="37" t="s">
        <v>63</v>
      </c>
      <c r="N2427" s="37" t="s">
        <v>64</v>
      </c>
      <c r="O2427" s="37" t="s">
        <v>157</v>
      </c>
      <c r="P2427" s="37" t="s">
        <v>158</v>
      </c>
      <c r="Q2427" s="37" t="s">
        <v>159</v>
      </c>
      <c r="R2427" s="37" t="s">
        <v>160</v>
      </c>
      <c r="S2427" s="37" t="s">
        <v>912</v>
      </c>
      <c r="T2427" s="37" t="s">
        <v>911</v>
      </c>
      <c r="U2427" s="1" t="e">
        <f>VLOOKUP(T2427,[2]VAT!$A:$D,1,0)</f>
        <v>#N/A</v>
      </c>
      <c r="V2427" s="37" t="s">
        <v>2</v>
      </c>
      <c r="W2427" s="37" t="s">
        <v>2</v>
      </c>
      <c r="X2427" t="e">
        <f>VLOOKUP(T2427,[3]رکوردها!$A:$B,2,0)</f>
        <v>#N/A</v>
      </c>
      <c r="Y2427" t="e">
        <f>VLOOKUP(T2427,[3]رکوردها!$A:$D,4,0)</f>
        <v>#N/A</v>
      </c>
      <c r="Z2427" t="e">
        <f>VLOOKUP(T2427,[3]رکوردها!$A:$C,3,0)</f>
        <v>#N/A</v>
      </c>
      <c r="AA2427" t="e">
        <f>VLOOKUP(T2427,[3]رکوردها!$A:$F,6,0)</f>
        <v>#N/A</v>
      </c>
      <c r="AB2427" t="e">
        <f>VLOOKUP(T2427,[3]رکوردها!$A:$E,5,0)</f>
        <v>#N/A</v>
      </c>
    </row>
    <row r="2428" spans="1:28" s="41" customFormat="1" hidden="1" x14ac:dyDescent="0.2">
      <c r="A2428" s="36">
        <v>177991</v>
      </c>
      <c r="B2428" s="36">
        <v>1328</v>
      </c>
      <c r="C2428" s="36">
        <v>1867</v>
      </c>
      <c r="D2428" s="39" t="s">
        <v>5178</v>
      </c>
      <c r="E2428" s="39"/>
      <c r="F2428" s="37" t="s">
        <v>171</v>
      </c>
      <c r="G2428" s="37" t="s">
        <v>1158</v>
      </c>
      <c r="H2428" s="38">
        <v>55866983</v>
      </c>
      <c r="I2428" s="38">
        <v>0</v>
      </c>
      <c r="J2428" s="38">
        <f t="shared" si="38"/>
        <v>55866983</v>
      </c>
      <c r="K2428" s="38"/>
      <c r="L2428" s="49"/>
      <c r="M2428" s="37" t="s">
        <v>63</v>
      </c>
      <c r="N2428" s="37" t="s">
        <v>64</v>
      </c>
      <c r="O2428" s="37" t="s">
        <v>157</v>
      </c>
      <c r="P2428" s="37" t="s">
        <v>158</v>
      </c>
      <c r="Q2428" s="37" t="s">
        <v>159</v>
      </c>
      <c r="R2428" s="37" t="s">
        <v>160</v>
      </c>
      <c r="S2428" s="37" t="s">
        <v>912</v>
      </c>
      <c r="T2428" s="37" t="s">
        <v>911</v>
      </c>
      <c r="U2428" s="1" t="e">
        <f>VLOOKUP(T2428,[2]VAT!$A:$D,1,0)</f>
        <v>#N/A</v>
      </c>
      <c r="V2428" s="37" t="s">
        <v>2</v>
      </c>
      <c r="W2428" s="37" t="s">
        <v>2</v>
      </c>
      <c r="X2428" t="e">
        <f>VLOOKUP(T2428,[3]رکوردها!$A:$B,2,0)</f>
        <v>#N/A</v>
      </c>
      <c r="Y2428" t="e">
        <f>VLOOKUP(T2428,[3]رکوردها!$A:$D,4,0)</f>
        <v>#N/A</v>
      </c>
      <c r="Z2428" t="e">
        <f>VLOOKUP(T2428,[3]رکوردها!$A:$C,3,0)</f>
        <v>#N/A</v>
      </c>
      <c r="AA2428" t="e">
        <f>VLOOKUP(T2428,[3]رکوردها!$A:$F,6,0)</f>
        <v>#N/A</v>
      </c>
      <c r="AB2428" t="e">
        <f>VLOOKUP(T2428,[3]رکوردها!$A:$E,5,0)</f>
        <v>#N/A</v>
      </c>
    </row>
    <row r="2429" spans="1:28" s="41" customFormat="1" hidden="1" x14ac:dyDescent="0.2">
      <c r="A2429" s="36">
        <v>177992</v>
      </c>
      <c r="B2429" s="36">
        <v>1328</v>
      </c>
      <c r="C2429" s="36">
        <v>1867</v>
      </c>
      <c r="D2429" s="39" t="s">
        <v>5178</v>
      </c>
      <c r="E2429" s="39"/>
      <c r="F2429" s="37" t="s">
        <v>171</v>
      </c>
      <c r="G2429" s="37" t="s">
        <v>1159</v>
      </c>
      <c r="H2429" s="38">
        <v>52580690</v>
      </c>
      <c r="I2429" s="38">
        <v>0</v>
      </c>
      <c r="J2429" s="38">
        <f t="shared" si="38"/>
        <v>52580690</v>
      </c>
      <c r="K2429" s="38"/>
      <c r="L2429" s="49"/>
      <c r="M2429" s="37" t="s">
        <v>63</v>
      </c>
      <c r="N2429" s="37" t="s">
        <v>64</v>
      </c>
      <c r="O2429" s="37" t="s">
        <v>157</v>
      </c>
      <c r="P2429" s="37" t="s">
        <v>158</v>
      </c>
      <c r="Q2429" s="37" t="s">
        <v>159</v>
      </c>
      <c r="R2429" s="37" t="s">
        <v>160</v>
      </c>
      <c r="S2429" s="37" t="s">
        <v>912</v>
      </c>
      <c r="T2429" s="37" t="s">
        <v>911</v>
      </c>
      <c r="U2429" s="1" t="e">
        <f>VLOOKUP(T2429,[2]VAT!$A:$D,1,0)</f>
        <v>#N/A</v>
      </c>
      <c r="V2429" s="37" t="s">
        <v>2</v>
      </c>
      <c r="W2429" s="37" t="s">
        <v>2</v>
      </c>
      <c r="X2429" t="e">
        <f>VLOOKUP(T2429,[3]رکوردها!$A:$B,2,0)</f>
        <v>#N/A</v>
      </c>
      <c r="Y2429" t="e">
        <f>VLOOKUP(T2429,[3]رکوردها!$A:$D,4,0)</f>
        <v>#N/A</v>
      </c>
      <c r="Z2429" t="e">
        <f>VLOOKUP(T2429,[3]رکوردها!$A:$C,3,0)</f>
        <v>#N/A</v>
      </c>
      <c r="AA2429" t="e">
        <f>VLOOKUP(T2429,[3]رکوردها!$A:$F,6,0)</f>
        <v>#N/A</v>
      </c>
      <c r="AB2429" t="e">
        <f>VLOOKUP(T2429,[3]رکوردها!$A:$E,5,0)</f>
        <v>#N/A</v>
      </c>
    </row>
    <row r="2430" spans="1:28" s="41" customFormat="1" hidden="1" x14ac:dyDescent="0.2">
      <c r="A2430" s="36">
        <v>177993</v>
      </c>
      <c r="B2430" s="36">
        <v>1328</v>
      </c>
      <c r="C2430" s="36">
        <v>1867</v>
      </c>
      <c r="D2430" s="39" t="s">
        <v>5178</v>
      </c>
      <c r="E2430" s="39"/>
      <c r="F2430" s="37" t="s">
        <v>171</v>
      </c>
      <c r="G2430" s="37" t="s">
        <v>962</v>
      </c>
      <c r="H2430" s="38">
        <v>52580690</v>
      </c>
      <c r="I2430" s="38">
        <v>0</v>
      </c>
      <c r="J2430" s="38">
        <f t="shared" si="38"/>
        <v>52580690</v>
      </c>
      <c r="K2430" s="38"/>
      <c r="L2430" s="49"/>
      <c r="M2430" s="37" t="s">
        <v>63</v>
      </c>
      <c r="N2430" s="37" t="s">
        <v>64</v>
      </c>
      <c r="O2430" s="37" t="s">
        <v>157</v>
      </c>
      <c r="P2430" s="37" t="s">
        <v>158</v>
      </c>
      <c r="Q2430" s="37" t="s">
        <v>159</v>
      </c>
      <c r="R2430" s="37" t="s">
        <v>160</v>
      </c>
      <c r="S2430" s="37" t="s">
        <v>912</v>
      </c>
      <c r="T2430" s="37" t="s">
        <v>911</v>
      </c>
      <c r="U2430" s="1" t="e">
        <f>VLOOKUP(T2430,[2]VAT!$A:$D,1,0)</f>
        <v>#N/A</v>
      </c>
      <c r="V2430" s="37" t="s">
        <v>2</v>
      </c>
      <c r="W2430" s="37" t="s">
        <v>2</v>
      </c>
      <c r="X2430" t="e">
        <f>VLOOKUP(T2430,[3]رکوردها!$A:$B,2,0)</f>
        <v>#N/A</v>
      </c>
      <c r="Y2430" t="e">
        <f>VLOOKUP(T2430,[3]رکوردها!$A:$D,4,0)</f>
        <v>#N/A</v>
      </c>
      <c r="Z2430" t="e">
        <f>VLOOKUP(T2430,[3]رکوردها!$A:$C,3,0)</f>
        <v>#N/A</v>
      </c>
      <c r="AA2430" t="e">
        <f>VLOOKUP(T2430,[3]رکوردها!$A:$F,6,0)</f>
        <v>#N/A</v>
      </c>
      <c r="AB2430" t="e">
        <f>VLOOKUP(T2430,[3]رکوردها!$A:$E,5,0)</f>
        <v>#N/A</v>
      </c>
    </row>
    <row r="2431" spans="1:28" s="41" customFormat="1" hidden="1" x14ac:dyDescent="0.2">
      <c r="A2431" s="36">
        <v>177994</v>
      </c>
      <c r="B2431" s="36">
        <v>1328</v>
      </c>
      <c r="C2431" s="36">
        <v>1867</v>
      </c>
      <c r="D2431" s="39" t="s">
        <v>5178</v>
      </c>
      <c r="E2431" s="39"/>
      <c r="F2431" s="37" t="s">
        <v>171</v>
      </c>
      <c r="G2431" s="37" t="s">
        <v>962</v>
      </c>
      <c r="H2431" s="38">
        <v>52580690</v>
      </c>
      <c r="I2431" s="38">
        <v>0</v>
      </c>
      <c r="J2431" s="38">
        <f t="shared" si="38"/>
        <v>52580690</v>
      </c>
      <c r="K2431" s="38"/>
      <c r="L2431" s="49"/>
      <c r="M2431" s="37" t="s">
        <v>63</v>
      </c>
      <c r="N2431" s="37" t="s">
        <v>64</v>
      </c>
      <c r="O2431" s="37" t="s">
        <v>157</v>
      </c>
      <c r="P2431" s="37" t="s">
        <v>158</v>
      </c>
      <c r="Q2431" s="37" t="s">
        <v>159</v>
      </c>
      <c r="R2431" s="37" t="s">
        <v>160</v>
      </c>
      <c r="S2431" s="37" t="s">
        <v>912</v>
      </c>
      <c r="T2431" s="37" t="s">
        <v>911</v>
      </c>
      <c r="U2431" s="1" t="e">
        <f>VLOOKUP(T2431,[2]VAT!$A:$D,1,0)</f>
        <v>#N/A</v>
      </c>
      <c r="V2431" s="37" t="s">
        <v>2</v>
      </c>
      <c r="W2431" s="37" t="s">
        <v>2</v>
      </c>
      <c r="X2431" t="e">
        <f>VLOOKUP(T2431,[3]رکوردها!$A:$B,2,0)</f>
        <v>#N/A</v>
      </c>
      <c r="Y2431" t="e">
        <f>VLOOKUP(T2431,[3]رکوردها!$A:$D,4,0)</f>
        <v>#N/A</v>
      </c>
      <c r="Z2431" t="e">
        <f>VLOOKUP(T2431,[3]رکوردها!$A:$C,3,0)</f>
        <v>#N/A</v>
      </c>
      <c r="AA2431" t="e">
        <f>VLOOKUP(T2431,[3]رکوردها!$A:$F,6,0)</f>
        <v>#N/A</v>
      </c>
      <c r="AB2431" t="e">
        <f>VLOOKUP(T2431,[3]رکوردها!$A:$E,5,0)</f>
        <v>#N/A</v>
      </c>
    </row>
    <row r="2432" spans="1:28" s="41" customFormat="1" hidden="1" x14ac:dyDescent="0.2">
      <c r="A2432" s="36">
        <v>177995</v>
      </c>
      <c r="B2432" s="36">
        <v>1328</v>
      </c>
      <c r="C2432" s="36">
        <v>1867</v>
      </c>
      <c r="D2432" s="39" t="s">
        <v>5178</v>
      </c>
      <c r="E2432" s="39"/>
      <c r="F2432" s="37" t="s">
        <v>171</v>
      </c>
      <c r="G2432" s="37" t="s">
        <v>1156</v>
      </c>
      <c r="H2432" s="38">
        <v>52580690</v>
      </c>
      <c r="I2432" s="38">
        <v>0</v>
      </c>
      <c r="J2432" s="38">
        <f t="shared" si="38"/>
        <v>52580690</v>
      </c>
      <c r="K2432" s="38"/>
      <c r="L2432" s="49"/>
      <c r="M2432" s="37" t="s">
        <v>63</v>
      </c>
      <c r="N2432" s="37" t="s">
        <v>64</v>
      </c>
      <c r="O2432" s="37" t="s">
        <v>157</v>
      </c>
      <c r="P2432" s="37" t="s">
        <v>158</v>
      </c>
      <c r="Q2432" s="37" t="s">
        <v>159</v>
      </c>
      <c r="R2432" s="37" t="s">
        <v>160</v>
      </c>
      <c r="S2432" s="37" t="s">
        <v>912</v>
      </c>
      <c r="T2432" s="37" t="s">
        <v>911</v>
      </c>
      <c r="U2432" s="1" t="e">
        <f>VLOOKUP(T2432,[2]VAT!$A:$D,1,0)</f>
        <v>#N/A</v>
      </c>
      <c r="V2432" s="37" t="s">
        <v>2</v>
      </c>
      <c r="W2432" s="37" t="s">
        <v>2</v>
      </c>
      <c r="X2432" t="e">
        <f>VLOOKUP(T2432,[3]رکوردها!$A:$B,2,0)</f>
        <v>#N/A</v>
      </c>
      <c r="Y2432" t="e">
        <f>VLOOKUP(T2432,[3]رکوردها!$A:$D,4,0)</f>
        <v>#N/A</v>
      </c>
      <c r="Z2432" t="e">
        <f>VLOOKUP(T2432,[3]رکوردها!$A:$C,3,0)</f>
        <v>#N/A</v>
      </c>
      <c r="AA2432" t="e">
        <f>VLOOKUP(T2432,[3]رکوردها!$A:$F,6,0)</f>
        <v>#N/A</v>
      </c>
      <c r="AB2432" t="e">
        <f>VLOOKUP(T2432,[3]رکوردها!$A:$E,5,0)</f>
        <v>#N/A</v>
      </c>
    </row>
    <row r="2433" spans="1:28" s="41" customFormat="1" hidden="1" x14ac:dyDescent="0.2">
      <c r="A2433" s="36">
        <v>177996</v>
      </c>
      <c r="B2433" s="36">
        <v>1328</v>
      </c>
      <c r="C2433" s="36">
        <v>1867</v>
      </c>
      <c r="D2433" s="39" t="s">
        <v>5178</v>
      </c>
      <c r="E2433" s="39"/>
      <c r="F2433" s="37" t="s">
        <v>171</v>
      </c>
      <c r="G2433" s="37" t="s">
        <v>1156</v>
      </c>
      <c r="H2433" s="38">
        <v>52580690</v>
      </c>
      <c r="I2433" s="38">
        <v>0</v>
      </c>
      <c r="J2433" s="38">
        <f t="shared" si="38"/>
        <v>52580690</v>
      </c>
      <c r="K2433" s="38"/>
      <c r="L2433" s="49"/>
      <c r="M2433" s="37" t="s">
        <v>63</v>
      </c>
      <c r="N2433" s="37" t="s">
        <v>64</v>
      </c>
      <c r="O2433" s="37" t="s">
        <v>157</v>
      </c>
      <c r="P2433" s="37" t="s">
        <v>158</v>
      </c>
      <c r="Q2433" s="37" t="s">
        <v>159</v>
      </c>
      <c r="R2433" s="37" t="s">
        <v>160</v>
      </c>
      <c r="S2433" s="37" t="s">
        <v>912</v>
      </c>
      <c r="T2433" s="37" t="s">
        <v>911</v>
      </c>
      <c r="U2433" s="1" t="e">
        <f>VLOOKUP(T2433,[2]VAT!$A:$D,1,0)</f>
        <v>#N/A</v>
      </c>
      <c r="V2433" s="37" t="s">
        <v>2</v>
      </c>
      <c r="W2433" s="37" t="s">
        <v>2</v>
      </c>
      <c r="X2433" t="e">
        <f>VLOOKUP(T2433,[3]رکوردها!$A:$B,2,0)</f>
        <v>#N/A</v>
      </c>
      <c r="Y2433" t="e">
        <f>VLOOKUP(T2433,[3]رکوردها!$A:$D,4,0)</f>
        <v>#N/A</v>
      </c>
      <c r="Z2433" t="e">
        <f>VLOOKUP(T2433,[3]رکوردها!$A:$C,3,0)</f>
        <v>#N/A</v>
      </c>
      <c r="AA2433" t="e">
        <f>VLOOKUP(T2433,[3]رکوردها!$A:$F,6,0)</f>
        <v>#N/A</v>
      </c>
      <c r="AB2433" t="e">
        <f>VLOOKUP(T2433,[3]رکوردها!$A:$E,5,0)</f>
        <v>#N/A</v>
      </c>
    </row>
    <row r="2434" spans="1:28" s="41" customFormat="1" hidden="1" x14ac:dyDescent="0.2">
      <c r="A2434" s="36">
        <v>177997</v>
      </c>
      <c r="B2434" s="36">
        <v>1328</v>
      </c>
      <c r="C2434" s="36">
        <v>1867</v>
      </c>
      <c r="D2434" s="39" t="s">
        <v>5178</v>
      </c>
      <c r="E2434" s="39"/>
      <c r="F2434" s="37" t="s">
        <v>171</v>
      </c>
      <c r="G2434" s="37" t="s">
        <v>1155</v>
      </c>
      <c r="H2434" s="38">
        <v>52580690</v>
      </c>
      <c r="I2434" s="38">
        <v>0</v>
      </c>
      <c r="J2434" s="38">
        <f t="shared" si="38"/>
        <v>52580690</v>
      </c>
      <c r="K2434" s="38"/>
      <c r="L2434" s="49"/>
      <c r="M2434" s="37" t="s">
        <v>63</v>
      </c>
      <c r="N2434" s="37" t="s">
        <v>64</v>
      </c>
      <c r="O2434" s="37" t="s">
        <v>157</v>
      </c>
      <c r="P2434" s="37" t="s">
        <v>158</v>
      </c>
      <c r="Q2434" s="37" t="s">
        <v>159</v>
      </c>
      <c r="R2434" s="37" t="s">
        <v>160</v>
      </c>
      <c r="S2434" s="37" t="s">
        <v>912</v>
      </c>
      <c r="T2434" s="37" t="s">
        <v>911</v>
      </c>
      <c r="U2434" s="1" t="e">
        <f>VLOOKUP(T2434,[2]VAT!$A:$D,1,0)</f>
        <v>#N/A</v>
      </c>
      <c r="V2434" s="37" t="s">
        <v>2</v>
      </c>
      <c r="W2434" s="37" t="s">
        <v>2</v>
      </c>
      <c r="X2434" t="e">
        <f>VLOOKUP(T2434,[3]رکوردها!$A:$B,2,0)</f>
        <v>#N/A</v>
      </c>
      <c r="Y2434" t="e">
        <f>VLOOKUP(T2434,[3]رکوردها!$A:$D,4,0)</f>
        <v>#N/A</v>
      </c>
      <c r="Z2434" t="e">
        <f>VLOOKUP(T2434,[3]رکوردها!$A:$C,3,0)</f>
        <v>#N/A</v>
      </c>
      <c r="AA2434" t="e">
        <f>VLOOKUP(T2434,[3]رکوردها!$A:$F,6,0)</f>
        <v>#N/A</v>
      </c>
      <c r="AB2434" t="e">
        <f>VLOOKUP(T2434,[3]رکوردها!$A:$E,5,0)</f>
        <v>#N/A</v>
      </c>
    </row>
    <row r="2435" spans="1:28" s="41" customFormat="1" hidden="1" x14ac:dyDescent="0.2">
      <c r="A2435" s="36">
        <v>177998</v>
      </c>
      <c r="B2435" s="36">
        <v>1328</v>
      </c>
      <c r="C2435" s="36">
        <v>1867</v>
      </c>
      <c r="D2435" s="39" t="s">
        <v>5178</v>
      </c>
      <c r="E2435" s="39"/>
      <c r="F2435" s="37" t="s">
        <v>171</v>
      </c>
      <c r="G2435" s="37" t="s">
        <v>1160</v>
      </c>
      <c r="H2435" s="38">
        <v>49294397</v>
      </c>
      <c r="I2435" s="38">
        <v>0</v>
      </c>
      <c r="J2435" s="38">
        <f t="shared" si="38"/>
        <v>49294397</v>
      </c>
      <c r="K2435" s="38"/>
      <c r="L2435" s="49"/>
      <c r="M2435" s="37" t="s">
        <v>63</v>
      </c>
      <c r="N2435" s="37" t="s">
        <v>64</v>
      </c>
      <c r="O2435" s="37" t="s">
        <v>157</v>
      </c>
      <c r="P2435" s="37" t="s">
        <v>158</v>
      </c>
      <c r="Q2435" s="37" t="s">
        <v>159</v>
      </c>
      <c r="R2435" s="37" t="s">
        <v>160</v>
      </c>
      <c r="S2435" s="37" t="s">
        <v>912</v>
      </c>
      <c r="T2435" s="37" t="s">
        <v>911</v>
      </c>
      <c r="U2435" s="1" t="e">
        <f>VLOOKUP(T2435,[2]VAT!$A:$D,1,0)</f>
        <v>#N/A</v>
      </c>
      <c r="V2435" s="37" t="s">
        <v>2</v>
      </c>
      <c r="W2435" s="37" t="s">
        <v>2</v>
      </c>
      <c r="X2435" t="e">
        <f>VLOOKUP(T2435,[3]رکوردها!$A:$B,2,0)</f>
        <v>#N/A</v>
      </c>
      <c r="Y2435" t="e">
        <f>VLOOKUP(T2435,[3]رکوردها!$A:$D,4,0)</f>
        <v>#N/A</v>
      </c>
      <c r="Z2435" t="e">
        <f>VLOOKUP(T2435,[3]رکوردها!$A:$C,3,0)</f>
        <v>#N/A</v>
      </c>
      <c r="AA2435" t="e">
        <f>VLOOKUP(T2435,[3]رکوردها!$A:$F,6,0)</f>
        <v>#N/A</v>
      </c>
      <c r="AB2435" t="e">
        <f>VLOOKUP(T2435,[3]رکوردها!$A:$E,5,0)</f>
        <v>#N/A</v>
      </c>
    </row>
    <row r="2436" spans="1:28" s="41" customFormat="1" hidden="1" x14ac:dyDescent="0.2">
      <c r="A2436" s="36">
        <v>177999</v>
      </c>
      <c r="B2436" s="36">
        <v>1328</v>
      </c>
      <c r="C2436" s="36">
        <v>1867</v>
      </c>
      <c r="D2436" s="39" t="s">
        <v>5178</v>
      </c>
      <c r="E2436" s="39"/>
      <c r="F2436" s="37" t="s">
        <v>171</v>
      </c>
      <c r="G2436" s="37" t="s">
        <v>1161</v>
      </c>
      <c r="H2436" s="38">
        <v>49294397</v>
      </c>
      <c r="I2436" s="38">
        <v>0</v>
      </c>
      <c r="J2436" s="38">
        <f t="shared" si="38"/>
        <v>49294397</v>
      </c>
      <c r="K2436" s="38"/>
      <c r="L2436" s="49"/>
      <c r="M2436" s="37" t="s">
        <v>63</v>
      </c>
      <c r="N2436" s="37" t="s">
        <v>64</v>
      </c>
      <c r="O2436" s="37" t="s">
        <v>157</v>
      </c>
      <c r="P2436" s="37" t="s">
        <v>158</v>
      </c>
      <c r="Q2436" s="37" t="s">
        <v>159</v>
      </c>
      <c r="R2436" s="37" t="s">
        <v>160</v>
      </c>
      <c r="S2436" s="37" t="s">
        <v>912</v>
      </c>
      <c r="T2436" s="37" t="s">
        <v>911</v>
      </c>
      <c r="U2436" s="1" t="e">
        <f>VLOOKUP(T2436,[2]VAT!$A:$D,1,0)</f>
        <v>#N/A</v>
      </c>
      <c r="V2436" s="37" t="s">
        <v>2</v>
      </c>
      <c r="W2436" s="37" t="s">
        <v>2</v>
      </c>
      <c r="X2436" t="e">
        <f>VLOOKUP(T2436,[3]رکوردها!$A:$B,2,0)</f>
        <v>#N/A</v>
      </c>
      <c r="Y2436" t="e">
        <f>VLOOKUP(T2436,[3]رکوردها!$A:$D,4,0)</f>
        <v>#N/A</v>
      </c>
      <c r="Z2436" t="e">
        <f>VLOOKUP(T2436,[3]رکوردها!$A:$C,3,0)</f>
        <v>#N/A</v>
      </c>
      <c r="AA2436" t="e">
        <f>VLOOKUP(T2436,[3]رکوردها!$A:$F,6,0)</f>
        <v>#N/A</v>
      </c>
      <c r="AB2436" t="e">
        <f>VLOOKUP(T2436,[3]رکوردها!$A:$E,5,0)</f>
        <v>#N/A</v>
      </c>
    </row>
    <row r="2437" spans="1:28" s="41" customFormat="1" hidden="1" x14ac:dyDescent="0.2">
      <c r="A2437" s="36">
        <v>178000</v>
      </c>
      <c r="B2437" s="36">
        <v>1328</v>
      </c>
      <c r="C2437" s="36">
        <v>1867</v>
      </c>
      <c r="D2437" s="39" t="s">
        <v>5178</v>
      </c>
      <c r="E2437" s="39"/>
      <c r="F2437" s="37" t="s">
        <v>171</v>
      </c>
      <c r="G2437" s="37" t="s">
        <v>1153</v>
      </c>
      <c r="H2437" s="38">
        <v>49294397</v>
      </c>
      <c r="I2437" s="38">
        <v>0</v>
      </c>
      <c r="J2437" s="38">
        <f t="shared" si="38"/>
        <v>49294397</v>
      </c>
      <c r="K2437" s="38"/>
      <c r="L2437" s="49"/>
      <c r="M2437" s="37" t="s">
        <v>63</v>
      </c>
      <c r="N2437" s="37" t="s">
        <v>64</v>
      </c>
      <c r="O2437" s="37" t="s">
        <v>157</v>
      </c>
      <c r="P2437" s="37" t="s">
        <v>158</v>
      </c>
      <c r="Q2437" s="37" t="s">
        <v>159</v>
      </c>
      <c r="R2437" s="37" t="s">
        <v>160</v>
      </c>
      <c r="S2437" s="37" t="s">
        <v>912</v>
      </c>
      <c r="T2437" s="37" t="s">
        <v>911</v>
      </c>
      <c r="U2437" s="1" t="e">
        <f>VLOOKUP(T2437,[2]VAT!$A:$D,1,0)</f>
        <v>#N/A</v>
      </c>
      <c r="V2437" s="37" t="s">
        <v>2</v>
      </c>
      <c r="W2437" s="37" t="s">
        <v>2</v>
      </c>
      <c r="X2437" t="e">
        <f>VLOOKUP(T2437,[3]رکوردها!$A:$B,2,0)</f>
        <v>#N/A</v>
      </c>
      <c r="Y2437" t="e">
        <f>VLOOKUP(T2437,[3]رکوردها!$A:$D,4,0)</f>
        <v>#N/A</v>
      </c>
      <c r="Z2437" t="e">
        <f>VLOOKUP(T2437,[3]رکوردها!$A:$C,3,0)</f>
        <v>#N/A</v>
      </c>
      <c r="AA2437" t="e">
        <f>VLOOKUP(T2437,[3]رکوردها!$A:$F,6,0)</f>
        <v>#N/A</v>
      </c>
      <c r="AB2437" t="e">
        <f>VLOOKUP(T2437,[3]رکوردها!$A:$E,5,0)</f>
        <v>#N/A</v>
      </c>
    </row>
    <row r="2438" spans="1:28" s="41" customFormat="1" hidden="1" x14ac:dyDescent="0.2">
      <c r="A2438" s="36">
        <v>178001</v>
      </c>
      <c r="B2438" s="36">
        <v>1328</v>
      </c>
      <c r="C2438" s="36">
        <v>1867</v>
      </c>
      <c r="D2438" s="39" t="s">
        <v>5178</v>
      </c>
      <c r="E2438" s="39"/>
      <c r="F2438" s="37" t="s">
        <v>171</v>
      </c>
      <c r="G2438" s="37" t="s">
        <v>1017</v>
      </c>
      <c r="H2438" s="38">
        <v>49294397</v>
      </c>
      <c r="I2438" s="38">
        <v>0</v>
      </c>
      <c r="J2438" s="38">
        <f t="shared" si="38"/>
        <v>49294397</v>
      </c>
      <c r="K2438" s="38"/>
      <c r="L2438" s="49"/>
      <c r="M2438" s="37" t="s">
        <v>63</v>
      </c>
      <c r="N2438" s="37" t="s">
        <v>64</v>
      </c>
      <c r="O2438" s="37" t="s">
        <v>157</v>
      </c>
      <c r="P2438" s="37" t="s">
        <v>158</v>
      </c>
      <c r="Q2438" s="37" t="s">
        <v>159</v>
      </c>
      <c r="R2438" s="37" t="s">
        <v>160</v>
      </c>
      <c r="S2438" s="37" t="s">
        <v>912</v>
      </c>
      <c r="T2438" s="37" t="s">
        <v>911</v>
      </c>
      <c r="U2438" s="1" t="e">
        <f>VLOOKUP(T2438,[2]VAT!$A:$D,1,0)</f>
        <v>#N/A</v>
      </c>
      <c r="V2438" s="37" t="s">
        <v>2</v>
      </c>
      <c r="W2438" s="37" t="s">
        <v>2</v>
      </c>
      <c r="X2438" t="e">
        <f>VLOOKUP(T2438,[3]رکوردها!$A:$B,2,0)</f>
        <v>#N/A</v>
      </c>
      <c r="Y2438" t="e">
        <f>VLOOKUP(T2438,[3]رکوردها!$A:$D,4,0)</f>
        <v>#N/A</v>
      </c>
      <c r="Z2438" t="e">
        <f>VLOOKUP(T2438,[3]رکوردها!$A:$C,3,0)</f>
        <v>#N/A</v>
      </c>
      <c r="AA2438" t="e">
        <f>VLOOKUP(T2438,[3]رکوردها!$A:$F,6,0)</f>
        <v>#N/A</v>
      </c>
      <c r="AB2438" t="e">
        <f>VLOOKUP(T2438,[3]رکوردها!$A:$E,5,0)</f>
        <v>#N/A</v>
      </c>
    </row>
    <row r="2439" spans="1:28" s="41" customFormat="1" hidden="1" x14ac:dyDescent="0.2">
      <c r="A2439" s="36">
        <v>178002</v>
      </c>
      <c r="B2439" s="36">
        <v>1328</v>
      </c>
      <c r="C2439" s="36">
        <v>1867</v>
      </c>
      <c r="D2439" s="39" t="s">
        <v>5178</v>
      </c>
      <c r="E2439" s="39"/>
      <c r="F2439" s="37" t="s">
        <v>171</v>
      </c>
      <c r="G2439" s="37" t="s">
        <v>971</v>
      </c>
      <c r="H2439" s="38">
        <v>49294397</v>
      </c>
      <c r="I2439" s="38">
        <v>0</v>
      </c>
      <c r="J2439" s="38">
        <f t="shared" si="38"/>
        <v>49294397</v>
      </c>
      <c r="K2439" s="38"/>
      <c r="L2439" s="49"/>
      <c r="M2439" s="37" t="s">
        <v>63</v>
      </c>
      <c r="N2439" s="37" t="s">
        <v>64</v>
      </c>
      <c r="O2439" s="37" t="s">
        <v>157</v>
      </c>
      <c r="P2439" s="37" t="s">
        <v>158</v>
      </c>
      <c r="Q2439" s="37" t="s">
        <v>159</v>
      </c>
      <c r="R2439" s="37" t="s">
        <v>160</v>
      </c>
      <c r="S2439" s="37" t="s">
        <v>912</v>
      </c>
      <c r="T2439" s="37" t="s">
        <v>911</v>
      </c>
      <c r="U2439" s="1" t="e">
        <f>VLOOKUP(T2439,[2]VAT!$A:$D,1,0)</f>
        <v>#N/A</v>
      </c>
      <c r="V2439" s="37" t="s">
        <v>2</v>
      </c>
      <c r="W2439" s="37" t="s">
        <v>2</v>
      </c>
      <c r="X2439" t="e">
        <f>VLOOKUP(T2439,[3]رکوردها!$A:$B,2,0)</f>
        <v>#N/A</v>
      </c>
      <c r="Y2439" t="e">
        <f>VLOOKUP(T2439,[3]رکوردها!$A:$D,4,0)</f>
        <v>#N/A</v>
      </c>
      <c r="Z2439" t="e">
        <f>VLOOKUP(T2439,[3]رکوردها!$A:$C,3,0)</f>
        <v>#N/A</v>
      </c>
      <c r="AA2439" t="e">
        <f>VLOOKUP(T2439,[3]رکوردها!$A:$F,6,0)</f>
        <v>#N/A</v>
      </c>
      <c r="AB2439" t="e">
        <f>VLOOKUP(T2439,[3]رکوردها!$A:$E,5,0)</f>
        <v>#N/A</v>
      </c>
    </row>
    <row r="2440" spans="1:28" s="41" customFormat="1" hidden="1" x14ac:dyDescent="0.2">
      <c r="A2440" s="36">
        <v>178003</v>
      </c>
      <c r="B2440" s="36">
        <v>1328</v>
      </c>
      <c r="C2440" s="36">
        <v>1867</v>
      </c>
      <c r="D2440" s="39" t="s">
        <v>5178</v>
      </c>
      <c r="E2440" s="39"/>
      <c r="F2440" s="37" t="s">
        <v>171</v>
      </c>
      <c r="G2440" s="37" t="s">
        <v>1153</v>
      </c>
      <c r="H2440" s="38">
        <v>46008104</v>
      </c>
      <c r="I2440" s="38">
        <v>0</v>
      </c>
      <c r="J2440" s="38">
        <f t="shared" si="38"/>
        <v>46008104</v>
      </c>
      <c r="K2440" s="38"/>
      <c r="L2440" s="49"/>
      <c r="M2440" s="37" t="s">
        <v>63</v>
      </c>
      <c r="N2440" s="37" t="s">
        <v>64</v>
      </c>
      <c r="O2440" s="37" t="s">
        <v>157</v>
      </c>
      <c r="P2440" s="37" t="s">
        <v>158</v>
      </c>
      <c r="Q2440" s="37" t="s">
        <v>159</v>
      </c>
      <c r="R2440" s="37" t="s">
        <v>160</v>
      </c>
      <c r="S2440" s="37" t="s">
        <v>912</v>
      </c>
      <c r="T2440" s="37" t="s">
        <v>911</v>
      </c>
      <c r="U2440" s="1" t="e">
        <f>VLOOKUP(T2440,[2]VAT!$A:$D,1,0)</f>
        <v>#N/A</v>
      </c>
      <c r="V2440" s="37" t="s">
        <v>2</v>
      </c>
      <c r="W2440" s="37" t="s">
        <v>2</v>
      </c>
      <c r="X2440" t="e">
        <f>VLOOKUP(T2440,[3]رکوردها!$A:$B,2,0)</f>
        <v>#N/A</v>
      </c>
      <c r="Y2440" t="e">
        <f>VLOOKUP(T2440,[3]رکوردها!$A:$D,4,0)</f>
        <v>#N/A</v>
      </c>
      <c r="Z2440" t="e">
        <f>VLOOKUP(T2440,[3]رکوردها!$A:$C,3,0)</f>
        <v>#N/A</v>
      </c>
      <c r="AA2440" t="e">
        <f>VLOOKUP(T2440,[3]رکوردها!$A:$F,6,0)</f>
        <v>#N/A</v>
      </c>
      <c r="AB2440" t="e">
        <f>VLOOKUP(T2440,[3]رکوردها!$A:$E,5,0)</f>
        <v>#N/A</v>
      </c>
    </row>
    <row r="2441" spans="1:28" s="41" customFormat="1" hidden="1" x14ac:dyDescent="0.2">
      <c r="A2441" s="36">
        <v>178004</v>
      </c>
      <c r="B2441" s="36">
        <v>1328</v>
      </c>
      <c r="C2441" s="36">
        <v>1867</v>
      </c>
      <c r="D2441" s="39" t="s">
        <v>5178</v>
      </c>
      <c r="E2441" s="39"/>
      <c r="F2441" s="37" t="s">
        <v>171</v>
      </c>
      <c r="G2441" s="37" t="s">
        <v>1017</v>
      </c>
      <c r="H2441" s="38">
        <v>46008104</v>
      </c>
      <c r="I2441" s="38">
        <v>0</v>
      </c>
      <c r="J2441" s="38">
        <f t="shared" si="38"/>
        <v>46008104</v>
      </c>
      <c r="K2441" s="38"/>
      <c r="L2441" s="49"/>
      <c r="M2441" s="37" t="s">
        <v>63</v>
      </c>
      <c r="N2441" s="37" t="s">
        <v>64</v>
      </c>
      <c r="O2441" s="37" t="s">
        <v>157</v>
      </c>
      <c r="P2441" s="37" t="s">
        <v>158</v>
      </c>
      <c r="Q2441" s="37" t="s">
        <v>159</v>
      </c>
      <c r="R2441" s="37" t="s">
        <v>160</v>
      </c>
      <c r="S2441" s="37" t="s">
        <v>912</v>
      </c>
      <c r="T2441" s="37" t="s">
        <v>911</v>
      </c>
      <c r="U2441" s="1" t="e">
        <f>VLOOKUP(T2441,[2]VAT!$A:$D,1,0)</f>
        <v>#N/A</v>
      </c>
      <c r="V2441" s="37" t="s">
        <v>2</v>
      </c>
      <c r="W2441" s="37" t="s">
        <v>2</v>
      </c>
      <c r="X2441" t="e">
        <f>VLOOKUP(T2441,[3]رکوردها!$A:$B,2,0)</f>
        <v>#N/A</v>
      </c>
      <c r="Y2441" t="e">
        <f>VLOOKUP(T2441,[3]رکوردها!$A:$D,4,0)</f>
        <v>#N/A</v>
      </c>
      <c r="Z2441" t="e">
        <f>VLOOKUP(T2441,[3]رکوردها!$A:$C,3,0)</f>
        <v>#N/A</v>
      </c>
      <c r="AA2441" t="e">
        <f>VLOOKUP(T2441,[3]رکوردها!$A:$F,6,0)</f>
        <v>#N/A</v>
      </c>
      <c r="AB2441" t="e">
        <f>VLOOKUP(T2441,[3]رکوردها!$A:$E,5,0)</f>
        <v>#N/A</v>
      </c>
    </row>
    <row r="2442" spans="1:28" s="41" customFormat="1" hidden="1" x14ac:dyDescent="0.2">
      <c r="A2442" s="36">
        <v>178005</v>
      </c>
      <c r="B2442" s="36">
        <v>1328</v>
      </c>
      <c r="C2442" s="36">
        <v>1867</v>
      </c>
      <c r="D2442" s="39" t="s">
        <v>5178</v>
      </c>
      <c r="E2442" s="39"/>
      <c r="F2442" s="37" t="s">
        <v>171</v>
      </c>
      <c r="G2442" s="37" t="s">
        <v>1016</v>
      </c>
      <c r="H2442" s="38">
        <v>46008104</v>
      </c>
      <c r="I2442" s="38">
        <v>0</v>
      </c>
      <c r="J2442" s="38">
        <f t="shared" si="38"/>
        <v>46008104</v>
      </c>
      <c r="K2442" s="38"/>
      <c r="L2442" s="49"/>
      <c r="M2442" s="37" t="s">
        <v>63</v>
      </c>
      <c r="N2442" s="37" t="s">
        <v>64</v>
      </c>
      <c r="O2442" s="37" t="s">
        <v>157</v>
      </c>
      <c r="P2442" s="37" t="s">
        <v>158</v>
      </c>
      <c r="Q2442" s="37" t="s">
        <v>159</v>
      </c>
      <c r="R2442" s="37" t="s">
        <v>160</v>
      </c>
      <c r="S2442" s="37" t="s">
        <v>912</v>
      </c>
      <c r="T2442" s="37" t="s">
        <v>911</v>
      </c>
      <c r="U2442" s="1" t="e">
        <f>VLOOKUP(T2442,[2]VAT!$A:$D,1,0)</f>
        <v>#N/A</v>
      </c>
      <c r="V2442" s="37" t="s">
        <v>2</v>
      </c>
      <c r="W2442" s="37" t="s">
        <v>2</v>
      </c>
      <c r="X2442" t="e">
        <f>VLOOKUP(T2442,[3]رکوردها!$A:$B,2,0)</f>
        <v>#N/A</v>
      </c>
      <c r="Y2442" t="e">
        <f>VLOOKUP(T2442,[3]رکوردها!$A:$D,4,0)</f>
        <v>#N/A</v>
      </c>
      <c r="Z2442" t="e">
        <f>VLOOKUP(T2442,[3]رکوردها!$A:$C,3,0)</f>
        <v>#N/A</v>
      </c>
      <c r="AA2442" t="e">
        <f>VLOOKUP(T2442,[3]رکوردها!$A:$F,6,0)</f>
        <v>#N/A</v>
      </c>
      <c r="AB2442" t="e">
        <f>VLOOKUP(T2442,[3]رکوردها!$A:$E,5,0)</f>
        <v>#N/A</v>
      </c>
    </row>
    <row r="2443" spans="1:28" s="41" customFormat="1" hidden="1" x14ac:dyDescent="0.2">
      <c r="A2443" s="36">
        <v>178006</v>
      </c>
      <c r="B2443" s="36">
        <v>1328</v>
      </c>
      <c r="C2443" s="36">
        <v>1867</v>
      </c>
      <c r="D2443" s="39" t="s">
        <v>5178</v>
      </c>
      <c r="E2443" s="39"/>
      <c r="F2443" s="37" t="s">
        <v>171</v>
      </c>
      <c r="G2443" s="37" t="s">
        <v>1020</v>
      </c>
      <c r="H2443" s="38">
        <v>42721811</v>
      </c>
      <c r="I2443" s="38">
        <v>0</v>
      </c>
      <c r="J2443" s="38">
        <f t="shared" ref="J2443:J2506" si="39">H2443-I2443</f>
        <v>42721811</v>
      </c>
      <c r="K2443" s="38"/>
      <c r="L2443" s="49"/>
      <c r="M2443" s="37" t="s">
        <v>63</v>
      </c>
      <c r="N2443" s="37" t="s">
        <v>64</v>
      </c>
      <c r="O2443" s="37" t="s">
        <v>157</v>
      </c>
      <c r="P2443" s="37" t="s">
        <v>158</v>
      </c>
      <c r="Q2443" s="37" t="s">
        <v>159</v>
      </c>
      <c r="R2443" s="37" t="s">
        <v>160</v>
      </c>
      <c r="S2443" s="37" t="s">
        <v>912</v>
      </c>
      <c r="T2443" s="37" t="s">
        <v>911</v>
      </c>
      <c r="U2443" s="1" t="e">
        <f>VLOOKUP(T2443,[2]VAT!$A:$D,1,0)</f>
        <v>#N/A</v>
      </c>
      <c r="V2443" s="37" t="s">
        <v>2</v>
      </c>
      <c r="W2443" s="37" t="s">
        <v>2</v>
      </c>
      <c r="X2443" t="e">
        <f>VLOOKUP(T2443,[3]رکوردها!$A:$B,2,0)</f>
        <v>#N/A</v>
      </c>
      <c r="Y2443" t="e">
        <f>VLOOKUP(T2443,[3]رکوردها!$A:$D,4,0)</f>
        <v>#N/A</v>
      </c>
      <c r="Z2443" t="e">
        <f>VLOOKUP(T2443,[3]رکوردها!$A:$C,3,0)</f>
        <v>#N/A</v>
      </c>
      <c r="AA2443" t="e">
        <f>VLOOKUP(T2443,[3]رکوردها!$A:$F,6,0)</f>
        <v>#N/A</v>
      </c>
      <c r="AB2443" t="e">
        <f>VLOOKUP(T2443,[3]رکوردها!$A:$E,5,0)</f>
        <v>#N/A</v>
      </c>
    </row>
    <row r="2444" spans="1:28" s="41" customFormat="1" hidden="1" x14ac:dyDescent="0.2">
      <c r="A2444" s="36">
        <v>178007</v>
      </c>
      <c r="B2444" s="36">
        <v>1328</v>
      </c>
      <c r="C2444" s="36">
        <v>1867</v>
      </c>
      <c r="D2444" s="39" t="s">
        <v>5178</v>
      </c>
      <c r="E2444" s="39"/>
      <c r="F2444" s="37" t="s">
        <v>171</v>
      </c>
      <c r="G2444" s="37" t="s">
        <v>971</v>
      </c>
      <c r="H2444" s="38">
        <v>39435518</v>
      </c>
      <c r="I2444" s="38">
        <v>0</v>
      </c>
      <c r="J2444" s="38">
        <f t="shared" si="39"/>
        <v>39435518</v>
      </c>
      <c r="K2444" s="38"/>
      <c r="L2444" s="49"/>
      <c r="M2444" s="37" t="s">
        <v>63</v>
      </c>
      <c r="N2444" s="37" t="s">
        <v>64</v>
      </c>
      <c r="O2444" s="37" t="s">
        <v>157</v>
      </c>
      <c r="P2444" s="37" t="s">
        <v>158</v>
      </c>
      <c r="Q2444" s="37" t="s">
        <v>159</v>
      </c>
      <c r="R2444" s="37" t="s">
        <v>160</v>
      </c>
      <c r="S2444" s="37" t="s">
        <v>912</v>
      </c>
      <c r="T2444" s="37" t="s">
        <v>911</v>
      </c>
      <c r="U2444" s="1" t="e">
        <f>VLOOKUP(T2444,[2]VAT!$A:$D,1,0)</f>
        <v>#N/A</v>
      </c>
      <c r="V2444" s="37" t="s">
        <v>2</v>
      </c>
      <c r="W2444" s="37" t="s">
        <v>2</v>
      </c>
      <c r="X2444" t="e">
        <f>VLOOKUP(T2444,[3]رکوردها!$A:$B,2,0)</f>
        <v>#N/A</v>
      </c>
      <c r="Y2444" t="e">
        <f>VLOOKUP(T2444,[3]رکوردها!$A:$D,4,0)</f>
        <v>#N/A</v>
      </c>
      <c r="Z2444" t="e">
        <f>VLOOKUP(T2444,[3]رکوردها!$A:$C,3,0)</f>
        <v>#N/A</v>
      </c>
      <c r="AA2444" t="e">
        <f>VLOOKUP(T2444,[3]رکوردها!$A:$F,6,0)</f>
        <v>#N/A</v>
      </c>
      <c r="AB2444" t="e">
        <f>VLOOKUP(T2444,[3]رکوردها!$A:$E,5,0)</f>
        <v>#N/A</v>
      </c>
    </row>
    <row r="2445" spans="1:28" s="41" customFormat="1" hidden="1" x14ac:dyDescent="0.2">
      <c r="A2445" s="36">
        <v>178008</v>
      </c>
      <c r="B2445" s="36">
        <v>1328</v>
      </c>
      <c r="C2445" s="36">
        <v>1867</v>
      </c>
      <c r="D2445" s="39" t="s">
        <v>5178</v>
      </c>
      <c r="E2445" s="39"/>
      <c r="F2445" s="37" t="s">
        <v>171</v>
      </c>
      <c r="G2445" s="37" t="s">
        <v>962</v>
      </c>
      <c r="H2445" s="38">
        <v>39435518</v>
      </c>
      <c r="I2445" s="38">
        <v>0</v>
      </c>
      <c r="J2445" s="38">
        <f t="shared" si="39"/>
        <v>39435518</v>
      </c>
      <c r="K2445" s="38"/>
      <c r="L2445" s="49"/>
      <c r="M2445" s="37" t="s">
        <v>63</v>
      </c>
      <c r="N2445" s="37" t="s">
        <v>64</v>
      </c>
      <c r="O2445" s="37" t="s">
        <v>157</v>
      </c>
      <c r="P2445" s="37" t="s">
        <v>158</v>
      </c>
      <c r="Q2445" s="37" t="s">
        <v>159</v>
      </c>
      <c r="R2445" s="37" t="s">
        <v>160</v>
      </c>
      <c r="S2445" s="37" t="s">
        <v>912</v>
      </c>
      <c r="T2445" s="37" t="s">
        <v>911</v>
      </c>
      <c r="U2445" s="1" t="e">
        <f>VLOOKUP(T2445,[2]VAT!$A:$D,1,0)</f>
        <v>#N/A</v>
      </c>
      <c r="V2445" s="37" t="s">
        <v>2</v>
      </c>
      <c r="W2445" s="37" t="s">
        <v>2</v>
      </c>
      <c r="X2445" t="e">
        <f>VLOOKUP(T2445,[3]رکوردها!$A:$B,2,0)</f>
        <v>#N/A</v>
      </c>
      <c r="Y2445" t="e">
        <f>VLOOKUP(T2445,[3]رکوردها!$A:$D,4,0)</f>
        <v>#N/A</v>
      </c>
      <c r="Z2445" t="e">
        <f>VLOOKUP(T2445,[3]رکوردها!$A:$C,3,0)</f>
        <v>#N/A</v>
      </c>
      <c r="AA2445" t="e">
        <f>VLOOKUP(T2445,[3]رکوردها!$A:$F,6,0)</f>
        <v>#N/A</v>
      </c>
      <c r="AB2445" t="e">
        <f>VLOOKUP(T2445,[3]رکوردها!$A:$E,5,0)</f>
        <v>#N/A</v>
      </c>
    </row>
    <row r="2446" spans="1:28" s="41" customFormat="1" hidden="1" x14ac:dyDescent="0.2">
      <c r="A2446" s="36">
        <v>178009</v>
      </c>
      <c r="B2446" s="36">
        <v>1328</v>
      </c>
      <c r="C2446" s="36">
        <v>1867</v>
      </c>
      <c r="D2446" s="39" t="s">
        <v>5178</v>
      </c>
      <c r="E2446" s="39"/>
      <c r="F2446" s="37" t="s">
        <v>171</v>
      </c>
      <c r="G2446" s="37" t="s">
        <v>1018</v>
      </c>
      <c r="H2446" s="38">
        <v>39435518</v>
      </c>
      <c r="I2446" s="38">
        <v>0</v>
      </c>
      <c r="J2446" s="38">
        <f t="shared" si="39"/>
        <v>39435518</v>
      </c>
      <c r="K2446" s="38"/>
      <c r="L2446" s="49"/>
      <c r="M2446" s="37" t="s">
        <v>63</v>
      </c>
      <c r="N2446" s="37" t="s">
        <v>64</v>
      </c>
      <c r="O2446" s="37" t="s">
        <v>157</v>
      </c>
      <c r="P2446" s="37" t="s">
        <v>158</v>
      </c>
      <c r="Q2446" s="37" t="s">
        <v>159</v>
      </c>
      <c r="R2446" s="37" t="s">
        <v>160</v>
      </c>
      <c r="S2446" s="37" t="s">
        <v>912</v>
      </c>
      <c r="T2446" s="37" t="s">
        <v>911</v>
      </c>
      <c r="U2446" s="1" t="e">
        <f>VLOOKUP(T2446,[2]VAT!$A:$D,1,0)</f>
        <v>#N/A</v>
      </c>
      <c r="V2446" s="37" t="s">
        <v>2</v>
      </c>
      <c r="W2446" s="37" t="s">
        <v>2</v>
      </c>
      <c r="X2446" t="e">
        <f>VLOOKUP(T2446,[3]رکوردها!$A:$B,2,0)</f>
        <v>#N/A</v>
      </c>
      <c r="Y2446" t="e">
        <f>VLOOKUP(T2446,[3]رکوردها!$A:$D,4,0)</f>
        <v>#N/A</v>
      </c>
      <c r="Z2446" t="e">
        <f>VLOOKUP(T2446,[3]رکوردها!$A:$C,3,0)</f>
        <v>#N/A</v>
      </c>
      <c r="AA2446" t="e">
        <f>VLOOKUP(T2446,[3]رکوردها!$A:$F,6,0)</f>
        <v>#N/A</v>
      </c>
      <c r="AB2446" t="e">
        <f>VLOOKUP(T2446,[3]رکوردها!$A:$E,5,0)</f>
        <v>#N/A</v>
      </c>
    </row>
    <row r="2447" spans="1:28" s="41" customFormat="1" hidden="1" x14ac:dyDescent="0.2">
      <c r="A2447" s="36">
        <v>178010</v>
      </c>
      <c r="B2447" s="36">
        <v>1328</v>
      </c>
      <c r="C2447" s="36">
        <v>1867</v>
      </c>
      <c r="D2447" s="39" t="s">
        <v>5178</v>
      </c>
      <c r="E2447" s="39"/>
      <c r="F2447" s="37" t="s">
        <v>171</v>
      </c>
      <c r="G2447" s="37" t="s">
        <v>1162</v>
      </c>
      <c r="H2447" s="38">
        <v>36149224</v>
      </c>
      <c r="I2447" s="38">
        <v>0</v>
      </c>
      <c r="J2447" s="38">
        <f t="shared" si="39"/>
        <v>36149224</v>
      </c>
      <c r="K2447" s="38"/>
      <c r="L2447" s="49"/>
      <c r="M2447" s="37" t="s">
        <v>63</v>
      </c>
      <c r="N2447" s="37" t="s">
        <v>64</v>
      </c>
      <c r="O2447" s="37" t="s">
        <v>157</v>
      </c>
      <c r="P2447" s="37" t="s">
        <v>158</v>
      </c>
      <c r="Q2447" s="37" t="s">
        <v>159</v>
      </c>
      <c r="R2447" s="37" t="s">
        <v>160</v>
      </c>
      <c r="S2447" s="37" t="s">
        <v>912</v>
      </c>
      <c r="T2447" s="37" t="s">
        <v>911</v>
      </c>
      <c r="U2447" s="1" t="e">
        <f>VLOOKUP(T2447,[2]VAT!$A:$D,1,0)</f>
        <v>#N/A</v>
      </c>
      <c r="V2447" s="37" t="s">
        <v>2</v>
      </c>
      <c r="W2447" s="37" t="s">
        <v>2</v>
      </c>
      <c r="X2447" t="e">
        <f>VLOOKUP(T2447,[3]رکوردها!$A:$B,2,0)</f>
        <v>#N/A</v>
      </c>
      <c r="Y2447" t="e">
        <f>VLOOKUP(T2447,[3]رکوردها!$A:$D,4,0)</f>
        <v>#N/A</v>
      </c>
      <c r="Z2447" t="e">
        <f>VLOOKUP(T2447,[3]رکوردها!$A:$C,3,0)</f>
        <v>#N/A</v>
      </c>
      <c r="AA2447" t="e">
        <f>VLOOKUP(T2447,[3]رکوردها!$A:$F,6,0)</f>
        <v>#N/A</v>
      </c>
      <c r="AB2447" t="e">
        <f>VLOOKUP(T2447,[3]رکوردها!$A:$E,5,0)</f>
        <v>#N/A</v>
      </c>
    </row>
    <row r="2448" spans="1:28" s="41" customFormat="1" hidden="1" x14ac:dyDescent="0.2">
      <c r="A2448" s="36">
        <v>178011</v>
      </c>
      <c r="B2448" s="36">
        <v>1328</v>
      </c>
      <c r="C2448" s="36">
        <v>1867</v>
      </c>
      <c r="D2448" s="39" t="s">
        <v>5178</v>
      </c>
      <c r="E2448" s="39"/>
      <c r="F2448" s="37" t="s">
        <v>171</v>
      </c>
      <c r="G2448" s="37" t="s">
        <v>1163</v>
      </c>
      <c r="H2448" s="38">
        <v>32862931</v>
      </c>
      <c r="I2448" s="38">
        <v>0</v>
      </c>
      <c r="J2448" s="38">
        <f t="shared" si="39"/>
        <v>32862931</v>
      </c>
      <c r="K2448" s="38"/>
      <c r="L2448" s="49"/>
      <c r="M2448" s="37" t="s">
        <v>63</v>
      </c>
      <c r="N2448" s="37" t="s">
        <v>64</v>
      </c>
      <c r="O2448" s="37" t="s">
        <v>157</v>
      </c>
      <c r="P2448" s="37" t="s">
        <v>158</v>
      </c>
      <c r="Q2448" s="37" t="s">
        <v>159</v>
      </c>
      <c r="R2448" s="37" t="s">
        <v>160</v>
      </c>
      <c r="S2448" s="37" t="s">
        <v>912</v>
      </c>
      <c r="T2448" s="37" t="s">
        <v>911</v>
      </c>
      <c r="U2448" s="1" t="e">
        <f>VLOOKUP(T2448,[2]VAT!$A:$D,1,0)</f>
        <v>#N/A</v>
      </c>
      <c r="V2448" s="37" t="s">
        <v>2</v>
      </c>
      <c r="W2448" s="37" t="s">
        <v>2</v>
      </c>
      <c r="X2448" t="e">
        <f>VLOOKUP(T2448,[3]رکوردها!$A:$B,2,0)</f>
        <v>#N/A</v>
      </c>
      <c r="Y2448" t="e">
        <f>VLOOKUP(T2448,[3]رکوردها!$A:$D,4,0)</f>
        <v>#N/A</v>
      </c>
      <c r="Z2448" t="e">
        <f>VLOOKUP(T2448,[3]رکوردها!$A:$C,3,0)</f>
        <v>#N/A</v>
      </c>
      <c r="AA2448" t="e">
        <f>VLOOKUP(T2448,[3]رکوردها!$A:$F,6,0)</f>
        <v>#N/A</v>
      </c>
      <c r="AB2448" t="e">
        <f>VLOOKUP(T2448,[3]رکوردها!$A:$E,5,0)</f>
        <v>#N/A</v>
      </c>
    </row>
    <row r="2449" spans="1:28" s="41" customFormat="1" hidden="1" x14ac:dyDescent="0.2">
      <c r="A2449" s="36">
        <v>178012</v>
      </c>
      <c r="B2449" s="36">
        <v>1328</v>
      </c>
      <c r="C2449" s="36">
        <v>1867</v>
      </c>
      <c r="D2449" s="39" t="s">
        <v>5178</v>
      </c>
      <c r="E2449" s="39"/>
      <c r="F2449" s="37" t="s">
        <v>171</v>
      </c>
      <c r="G2449" s="37" t="s">
        <v>959</v>
      </c>
      <c r="H2449" s="38">
        <v>32862931</v>
      </c>
      <c r="I2449" s="38">
        <v>0</v>
      </c>
      <c r="J2449" s="38">
        <f t="shared" si="39"/>
        <v>32862931</v>
      </c>
      <c r="K2449" s="38"/>
      <c r="L2449" s="49"/>
      <c r="M2449" s="37" t="s">
        <v>63</v>
      </c>
      <c r="N2449" s="37" t="s">
        <v>64</v>
      </c>
      <c r="O2449" s="37" t="s">
        <v>157</v>
      </c>
      <c r="P2449" s="37" t="s">
        <v>158</v>
      </c>
      <c r="Q2449" s="37" t="s">
        <v>159</v>
      </c>
      <c r="R2449" s="37" t="s">
        <v>160</v>
      </c>
      <c r="S2449" s="37" t="s">
        <v>912</v>
      </c>
      <c r="T2449" s="37" t="s">
        <v>911</v>
      </c>
      <c r="U2449" s="1" t="e">
        <f>VLOOKUP(T2449,[2]VAT!$A:$D,1,0)</f>
        <v>#N/A</v>
      </c>
      <c r="V2449" s="37" t="s">
        <v>2</v>
      </c>
      <c r="W2449" s="37" t="s">
        <v>2</v>
      </c>
      <c r="X2449" t="e">
        <f>VLOOKUP(T2449,[3]رکوردها!$A:$B,2,0)</f>
        <v>#N/A</v>
      </c>
      <c r="Y2449" t="e">
        <f>VLOOKUP(T2449,[3]رکوردها!$A:$D,4,0)</f>
        <v>#N/A</v>
      </c>
      <c r="Z2449" t="e">
        <f>VLOOKUP(T2449,[3]رکوردها!$A:$C,3,0)</f>
        <v>#N/A</v>
      </c>
      <c r="AA2449" t="e">
        <f>VLOOKUP(T2449,[3]رکوردها!$A:$F,6,0)</f>
        <v>#N/A</v>
      </c>
      <c r="AB2449" t="e">
        <f>VLOOKUP(T2449,[3]رکوردها!$A:$E,5,0)</f>
        <v>#N/A</v>
      </c>
    </row>
    <row r="2450" spans="1:28" s="41" customFormat="1" hidden="1" x14ac:dyDescent="0.2">
      <c r="A2450" s="36">
        <v>178013</v>
      </c>
      <c r="B2450" s="36">
        <v>1328</v>
      </c>
      <c r="C2450" s="36">
        <v>1867</v>
      </c>
      <c r="D2450" s="39" t="s">
        <v>5178</v>
      </c>
      <c r="E2450" s="39"/>
      <c r="F2450" s="37" t="s">
        <v>171</v>
      </c>
      <c r="G2450" s="37" t="s">
        <v>1164</v>
      </c>
      <c r="H2450" s="38">
        <v>29576638</v>
      </c>
      <c r="I2450" s="38">
        <v>0</v>
      </c>
      <c r="J2450" s="38">
        <f t="shared" si="39"/>
        <v>29576638</v>
      </c>
      <c r="K2450" s="38"/>
      <c r="L2450" s="49"/>
      <c r="M2450" s="37" t="s">
        <v>63</v>
      </c>
      <c r="N2450" s="37" t="s">
        <v>64</v>
      </c>
      <c r="O2450" s="37" t="s">
        <v>157</v>
      </c>
      <c r="P2450" s="37" t="s">
        <v>158</v>
      </c>
      <c r="Q2450" s="37" t="s">
        <v>159</v>
      </c>
      <c r="R2450" s="37" t="s">
        <v>160</v>
      </c>
      <c r="S2450" s="37" t="s">
        <v>912</v>
      </c>
      <c r="T2450" s="37" t="s">
        <v>911</v>
      </c>
      <c r="U2450" s="1" t="e">
        <f>VLOOKUP(T2450,[2]VAT!$A:$D,1,0)</f>
        <v>#N/A</v>
      </c>
      <c r="V2450" s="37" t="s">
        <v>2</v>
      </c>
      <c r="W2450" s="37" t="s">
        <v>2</v>
      </c>
      <c r="X2450" t="e">
        <f>VLOOKUP(T2450,[3]رکوردها!$A:$B,2,0)</f>
        <v>#N/A</v>
      </c>
      <c r="Y2450" t="e">
        <f>VLOOKUP(T2450,[3]رکوردها!$A:$D,4,0)</f>
        <v>#N/A</v>
      </c>
      <c r="Z2450" t="e">
        <f>VLOOKUP(T2450,[3]رکوردها!$A:$C,3,0)</f>
        <v>#N/A</v>
      </c>
      <c r="AA2450" t="e">
        <f>VLOOKUP(T2450,[3]رکوردها!$A:$F,6,0)</f>
        <v>#N/A</v>
      </c>
      <c r="AB2450" t="e">
        <f>VLOOKUP(T2450,[3]رکوردها!$A:$E,5,0)</f>
        <v>#N/A</v>
      </c>
    </row>
    <row r="2451" spans="1:28" s="41" customFormat="1" hidden="1" x14ac:dyDescent="0.2">
      <c r="A2451" s="36">
        <v>178014</v>
      </c>
      <c r="B2451" s="36">
        <v>1328</v>
      </c>
      <c r="C2451" s="36">
        <v>1867</v>
      </c>
      <c r="D2451" s="39" t="s">
        <v>5178</v>
      </c>
      <c r="E2451" s="39"/>
      <c r="F2451" s="37" t="s">
        <v>171</v>
      </c>
      <c r="G2451" s="37" t="s">
        <v>1165</v>
      </c>
      <c r="H2451" s="38">
        <v>23004052</v>
      </c>
      <c r="I2451" s="38">
        <v>0</v>
      </c>
      <c r="J2451" s="38">
        <f t="shared" si="39"/>
        <v>23004052</v>
      </c>
      <c r="K2451" s="38"/>
      <c r="L2451" s="49"/>
      <c r="M2451" s="37" t="s">
        <v>63</v>
      </c>
      <c r="N2451" s="37" t="s">
        <v>64</v>
      </c>
      <c r="O2451" s="37" t="s">
        <v>157</v>
      </c>
      <c r="P2451" s="37" t="s">
        <v>158</v>
      </c>
      <c r="Q2451" s="37" t="s">
        <v>159</v>
      </c>
      <c r="R2451" s="37" t="s">
        <v>160</v>
      </c>
      <c r="S2451" s="37" t="s">
        <v>912</v>
      </c>
      <c r="T2451" s="37" t="s">
        <v>911</v>
      </c>
      <c r="U2451" s="1" t="e">
        <f>VLOOKUP(T2451,[2]VAT!$A:$D,1,0)</f>
        <v>#N/A</v>
      </c>
      <c r="V2451" s="37" t="s">
        <v>2</v>
      </c>
      <c r="W2451" s="37" t="s">
        <v>2</v>
      </c>
      <c r="X2451" t="e">
        <f>VLOOKUP(T2451,[3]رکوردها!$A:$B,2,0)</f>
        <v>#N/A</v>
      </c>
      <c r="Y2451" t="e">
        <f>VLOOKUP(T2451,[3]رکوردها!$A:$D,4,0)</f>
        <v>#N/A</v>
      </c>
      <c r="Z2451" t="e">
        <f>VLOOKUP(T2451,[3]رکوردها!$A:$C,3,0)</f>
        <v>#N/A</v>
      </c>
      <c r="AA2451" t="e">
        <f>VLOOKUP(T2451,[3]رکوردها!$A:$F,6,0)</f>
        <v>#N/A</v>
      </c>
      <c r="AB2451" t="e">
        <f>VLOOKUP(T2451,[3]رکوردها!$A:$E,5,0)</f>
        <v>#N/A</v>
      </c>
    </row>
    <row r="2452" spans="1:28" s="41" customFormat="1" hidden="1" x14ac:dyDescent="0.2">
      <c r="A2452" s="36">
        <v>178015</v>
      </c>
      <c r="B2452" s="36">
        <v>1328</v>
      </c>
      <c r="C2452" s="36">
        <v>1867</v>
      </c>
      <c r="D2452" s="39" t="s">
        <v>5178</v>
      </c>
      <c r="E2452" s="39"/>
      <c r="F2452" s="37" t="s">
        <v>171</v>
      </c>
      <c r="G2452" s="37" t="s">
        <v>1166</v>
      </c>
      <c r="H2452" s="38">
        <v>23004052</v>
      </c>
      <c r="I2452" s="38">
        <v>0</v>
      </c>
      <c r="J2452" s="38">
        <f t="shared" si="39"/>
        <v>23004052</v>
      </c>
      <c r="K2452" s="38"/>
      <c r="L2452" s="49"/>
      <c r="M2452" s="37" t="s">
        <v>63</v>
      </c>
      <c r="N2452" s="37" t="s">
        <v>64</v>
      </c>
      <c r="O2452" s="37" t="s">
        <v>157</v>
      </c>
      <c r="P2452" s="37" t="s">
        <v>158</v>
      </c>
      <c r="Q2452" s="37" t="s">
        <v>159</v>
      </c>
      <c r="R2452" s="37" t="s">
        <v>160</v>
      </c>
      <c r="S2452" s="37" t="s">
        <v>912</v>
      </c>
      <c r="T2452" s="37" t="s">
        <v>911</v>
      </c>
      <c r="U2452" s="1" t="e">
        <f>VLOOKUP(T2452,[2]VAT!$A:$D,1,0)</f>
        <v>#N/A</v>
      </c>
      <c r="V2452" s="37" t="s">
        <v>2</v>
      </c>
      <c r="W2452" s="37" t="s">
        <v>2</v>
      </c>
      <c r="X2452" t="e">
        <f>VLOOKUP(T2452,[3]رکوردها!$A:$B,2,0)</f>
        <v>#N/A</v>
      </c>
      <c r="Y2452" t="e">
        <f>VLOOKUP(T2452,[3]رکوردها!$A:$D,4,0)</f>
        <v>#N/A</v>
      </c>
      <c r="Z2452" t="e">
        <f>VLOOKUP(T2452,[3]رکوردها!$A:$C,3,0)</f>
        <v>#N/A</v>
      </c>
      <c r="AA2452" t="e">
        <f>VLOOKUP(T2452,[3]رکوردها!$A:$F,6,0)</f>
        <v>#N/A</v>
      </c>
      <c r="AB2452" t="e">
        <f>VLOOKUP(T2452,[3]رکوردها!$A:$E,5,0)</f>
        <v>#N/A</v>
      </c>
    </row>
    <row r="2453" spans="1:28" s="41" customFormat="1" hidden="1" x14ac:dyDescent="0.2">
      <c r="A2453" s="36">
        <v>178016</v>
      </c>
      <c r="B2453" s="36">
        <v>1328</v>
      </c>
      <c r="C2453" s="36">
        <v>1867</v>
      </c>
      <c r="D2453" s="39" t="s">
        <v>5178</v>
      </c>
      <c r="E2453" s="39"/>
      <c r="F2453" s="37" t="s">
        <v>171</v>
      </c>
      <c r="G2453" s="37" t="s">
        <v>971</v>
      </c>
      <c r="H2453" s="38">
        <v>23004052</v>
      </c>
      <c r="I2453" s="38">
        <v>0</v>
      </c>
      <c r="J2453" s="38">
        <f t="shared" si="39"/>
        <v>23004052</v>
      </c>
      <c r="K2453" s="38"/>
      <c r="L2453" s="49"/>
      <c r="M2453" s="37" t="s">
        <v>63</v>
      </c>
      <c r="N2453" s="37" t="s">
        <v>64</v>
      </c>
      <c r="O2453" s="37" t="s">
        <v>157</v>
      </c>
      <c r="P2453" s="37" t="s">
        <v>158</v>
      </c>
      <c r="Q2453" s="37" t="s">
        <v>159</v>
      </c>
      <c r="R2453" s="37" t="s">
        <v>160</v>
      </c>
      <c r="S2453" s="37" t="s">
        <v>912</v>
      </c>
      <c r="T2453" s="37" t="s">
        <v>911</v>
      </c>
      <c r="U2453" s="1" t="e">
        <f>VLOOKUP(T2453,[2]VAT!$A:$D,1,0)</f>
        <v>#N/A</v>
      </c>
      <c r="V2453" s="37" t="s">
        <v>2</v>
      </c>
      <c r="W2453" s="37" t="s">
        <v>2</v>
      </c>
      <c r="X2453" t="e">
        <f>VLOOKUP(T2453,[3]رکوردها!$A:$B,2,0)</f>
        <v>#N/A</v>
      </c>
      <c r="Y2453" t="e">
        <f>VLOOKUP(T2453,[3]رکوردها!$A:$D,4,0)</f>
        <v>#N/A</v>
      </c>
      <c r="Z2453" t="e">
        <f>VLOOKUP(T2453,[3]رکوردها!$A:$C,3,0)</f>
        <v>#N/A</v>
      </c>
      <c r="AA2453" t="e">
        <f>VLOOKUP(T2453,[3]رکوردها!$A:$F,6,0)</f>
        <v>#N/A</v>
      </c>
      <c r="AB2453" t="e">
        <f>VLOOKUP(T2453,[3]رکوردها!$A:$E,5,0)</f>
        <v>#N/A</v>
      </c>
    </row>
    <row r="2454" spans="1:28" s="41" customFormat="1" hidden="1" x14ac:dyDescent="0.2">
      <c r="A2454" s="36">
        <v>178017</v>
      </c>
      <c r="B2454" s="36">
        <v>1328</v>
      </c>
      <c r="C2454" s="36">
        <v>1867</v>
      </c>
      <c r="D2454" s="39" t="s">
        <v>5178</v>
      </c>
      <c r="E2454" s="39"/>
      <c r="F2454" s="37" t="s">
        <v>171</v>
      </c>
      <c r="G2454" s="37" t="s">
        <v>965</v>
      </c>
      <c r="H2454" s="38">
        <v>23004052</v>
      </c>
      <c r="I2454" s="38">
        <v>0</v>
      </c>
      <c r="J2454" s="38">
        <f t="shared" si="39"/>
        <v>23004052</v>
      </c>
      <c r="K2454" s="38"/>
      <c r="L2454" s="49"/>
      <c r="M2454" s="37" t="s">
        <v>63</v>
      </c>
      <c r="N2454" s="37" t="s">
        <v>64</v>
      </c>
      <c r="O2454" s="37" t="s">
        <v>157</v>
      </c>
      <c r="P2454" s="37" t="s">
        <v>158</v>
      </c>
      <c r="Q2454" s="37" t="s">
        <v>159</v>
      </c>
      <c r="R2454" s="37" t="s">
        <v>160</v>
      </c>
      <c r="S2454" s="37" t="s">
        <v>912</v>
      </c>
      <c r="T2454" s="37" t="s">
        <v>911</v>
      </c>
      <c r="U2454" s="1" t="e">
        <f>VLOOKUP(T2454,[2]VAT!$A:$D,1,0)</f>
        <v>#N/A</v>
      </c>
      <c r="V2454" s="37" t="s">
        <v>2</v>
      </c>
      <c r="W2454" s="37" t="s">
        <v>2</v>
      </c>
      <c r="X2454" t="e">
        <f>VLOOKUP(T2454,[3]رکوردها!$A:$B,2,0)</f>
        <v>#N/A</v>
      </c>
      <c r="Y2454" t="e">
        <f>VLOOKUP(T2454,[3]رکوردها!$A:$D,4,0)</f>
        <v>#N/A</v>
      </c>
      <c r="Z2454" t="e">
        <f>VLOOKUP(T2454,[3]رکوردها!$A:$C,3,0)</f>
        <v>#N/A</v>
      </c>
      <c r="AA2454" t="e">
        <f>VLOOKUP(T2454,[3]رکوردها!$A:$F,6,0)</f>
        <v>#N/A</v>
      </c>
      <c r="AB2454" t="e">
        <f>VLOOKUP(T2454,[3]رکوردها!$A:$E,5,0)</f>
        <v>#N/A</v>
      </c>
    </row>
    <row r="2455" spans="1:28" s="41" customFormat="1" hidden="1" x14ac:dyDescent="0.2">
      <c r="A2455" s="36">
        <v>178018</v>
      </c>
      <c r="B2455" s="36">
        <v>1328</v>
      </c>
      <c r="C2455" s="36">
        <v>1867</v>
      </c>
      <c r="D2455" s="39" t="s">
        <v>5178</v>
      </c>
      <c r="E2455" s="39"/>
      <c r="F2455" s="37" t="s">
        <v>171</v>
      </c>
      <c r="G2455" s="37" t="s">
        <v>1167</v>
      </c>
      <c r="H2455" s="38">
        <v>23004052</v>
      </c>
      <c r="I2455" s="38">
        <v>0</v>
      </c>
      <c r="J2455" s="38">
        <f t="shared" si="39"/>
        <v>23004052</v>
      </c>
      <c r="K2455" s="38"/>
      <c r="L2455" s="49"/>
      <c r="M2455" s="37" t="s">
        <v>63</v>
      </c>
      <c r="N2455" s="37" t="s">
        <v>64</v>
      </c>
      <c r="O2455" s="37" t="s">
        <v>157</v>
      </c>
      <c r="P2455" s="37" t="s">
        <v>158</v>
      </c>
      <c r="Q2455" s="37" t="s">
        <v>159</v>
      </c>
      <c r="R2455" s="37" t="s">
        <v>160</v>
      </c>
      <c r="S2455" s="37" t="s">
        <v>912</v>
      </c>
      <c r="T2455" s="37" t="s">
        <v>911</v>
      </c>
      <c r="U2455" s="1" t="e">
        <f>VLOOKUP(T2455,[2]VAT!$A:$D,1,0)</f>
        <v>#N/A</v>
      </c>
      <c r="V2455" s="37" t="s">
        <v>2</v>
      </c>
      <c r="W2455" s="37" t="s">
        <v>2</v>
      </c>
      <c r="X2455" t="e">
        <f>VLOOKUP(T2455,[3]رکوردها!$A:$B,2,0)</f>
        <v>#N/A</v>
      </c>
      <c r="Y2455" t="e">
        <f>VLOOKUP(T2455,[3]رکوردها!$A:$D,4,0)</f>
        <v>#N/A</v>
      </c>
      <c r="Z2455" t="e">
        <f>VLOOKUP(T2455,[3]رکوردها!$A:$C,3,0)</f>
        <v>#N/A</v>
      </c>
      <c r="AA2455" t="e">
        <f>VLOOKUP(T2455,[3]رکوردها!$A:$F,6,0)</f>
        <v>#N/A</v>
      </c>
      <c r="AB2455" t="e">
        <f>VLOOKUP(T2455,[3]رکوردها!$A:$E,5,0)</f>
        <v>#N/A</v>
      </c>
    </row>
    <row r="2456" spans="1:28" s="41" customFormat="1" hidden="1" x14ac:dyDescent="0.2">
      <c r="A2456" s="36">
        <v>178019</v>
      </c>
      <c r="B2456" s="36">
        <v>1328</v>
      </c>
      <c r="C2456" s="36">
        <v>1867</v>
      </c>
      <c r="D2456" s="39" t="s">
        <v>5178</v>
      </c>
      <c r="E2456" s="39"/>
      <c r="F2456" s="37" t="s">
        <v>171</v>
      </c>
      <c r="G2456" s="37" t="s">
        <v>959</v>
      </c>
      <c r="H2456" s="38">
        <v>23004052</v>
      </c>
      <c r="I2456" s="38">
        <v>0</v>
      </c>
      <c r="J2456" s="38">
        <f t="shared" si="39"/>
        <v>23004052</v>
      </c>
      <c r="K2456" s="38"/>
      <c r="L2456" s="49"/>
      <c r="M2456" s="37" t="s">
        <v>63</v>
      </c>
      <c r="N2456" s="37" t="s">
        <v>64</v>
      </c>
      <c r="O2456" s="37" t="s">
        <v>157</v>
      </c>
      <c r="P2456" s="37" t="s">
        <v>158</v>
      </c>
      <c r="Q2456" s="37" t="s">
        <v>159</v>
      </c>
      <c r="R2456" s="37" t="s">
        <v>160</v>
      </c>
      <c r="S2456" s="37" t="s">
        <v>912</v>
      </c>
      <c r="T2456" s="37" t="s">
        <v>911</v>
      </c>
      <c r="U2456" s="1" t="e">
        <f>VLOOKUP(T2456,[2]VAT!$A:$D,1,0)</f>
        <v>#N/A</v>
      </c>
      <c r="V2456" s="37" t="s">
        <v>2</v>
      </c>
      <c r="W2456" s="37" t="s">
        <v>2</v>
      </c>
      <c r="X2456" t="e">
        <f>VLOOKUP(T2456,[3]رکوردها!$A:$B,2,0)</f>
        <v>#N/A</v>
      </c>
      <c r="Y2456" t="e">
        <f>VLOOKUP(T2456,[3]رکوردها!$A:$D,4,0)</f>
        <v>#N/A</v>
      </c>
      <c r="Z2456" t="e">
        <f>VLOOKUP(T2456,[3]رکوردها!$A:$C,3,0)</f>
        <v>#N/A</v>
      </c>
      <c r="AA2456" t="e">
        <f>VLOOKUP(T2456,[3]رکوردها!$A:$F,6,0)</f>
        <v>#N/A</v>
      </c>
      <c r="AB2456" t="e">
        <f>VLOOKUP(T2456,[3]رکوردها!$A:$E,5,0)</f>
        <v>#N/A</v>
      </c>
    </row>
    <row r="2457" spans="1:28" s="41" customFormat="1" hidden="1" x14ac:dyDescent="0.2">
      <c r="A2457" s="36">
        <v>178020</v>
      </c>
      <c r="B2457" s="36">
        <v>1328</v>
      </c>
      <c r="C2457" s="36">
        <v>1867</v>
      </c>
      <c r="D2457" s="39" t="s">
        <v>5178</v>
      </c>
      <c r="E2457" s="39"/>
      <c r="F2457" s="37" t="s">
        <v>171</v>
      </c>
      <c r="G2457" s="37" t="s">
        <v>959</v>
      </c>
      <c r="H2457" s="38">
        <v>23004052</v>
      </c>
      <c r="I2457" s="38">
        <v>0</v>
      </c>
      <c r="J2457" s="38">
        <f t="shared" si="39"/>
        <v>23004052</v>
      </c>
      <c r="K2457" s="38"/>
      <c r="L2457" s="49"/>
      <c r="M2457" s="37" t="s">
        <v>63</v>
      </c>
      <c r="N2457" s="37" t="s">
        <v>64</v>
      </c>
      <c r="O2457" s="37" t="s">
        <v>157</v>
      </c>
      <c r="P2457" s="37" t="s">
        <v>158</v>
      </c>
      <c r="Q2457" s="37" t="s">
        <v>159</v>
      </c>
      <c r="R2457" s="37" t="s">
        <v>160</v>
      </c>
      <c r="S2457" s="37" t="s">
        <v>912</v>
      </c>
      <c r="T2457" s="37" t="s">
        <v>911</v>
      </c>
      <c r="U2457" s="1" t="e">
        <f>VLOOKUP(T2457,[2]VAT!$A:$D,1,0)</f>
        <v>#N/A</v>
      </c>
      <c r="V2457" s="37" t="s">
        <v>2</v>
      </c>
      <c r="W2457" s="37" t="s">
        <v>2</v>
      </c>
      <c r="X2457" t="e">
        <f>VLOOKUP(T2457,[3]رکوردها!$A:$B,2,0)</f>
        <v>#N/A</v>
      </c>
      <c r="Y2457" t="e">
        <f>VLOOKUP(T2457,[3]رکوردها!$A:$D,4,0)</f>
        <v>#N/A</v>
      </c>
      <c r="Z2457" t="e">
        <f>VLOOKUP(T2457,[3]رکوردها!$A:$C,3,0)</f>
        <v>#N/A</v>
      </c>
      <c r="AA2457" t="e">
        <f>VLOOKUP(T2457,[3]رکوردها!$A:$F,6,0)</f>
        <v>#N/A</v>
      </c>
      <c r="AB2457" t="e">
        <f>VLOOKUP(T2457,[3]رکوردها!$A:$E,5,0)</f>
        <v>#N/A</v>
      </c>
    </row>
    <row r="2458" spans="1:28" s="41" customFormat="1" hidden="1" x14ac:dyDescent="0.2">
      <c r="A2458" s="36">
        <v>178021</v>
      </c>
      <c r="B2458" s="36">
        <v>1328</v>
      </c>
      <c r="C2458" s="36">
        <v>1867</v>
      </c>
      <c r="D2458" s="39" t="s">
        <v>5178</v>
      </c>
      <c r="E2458" s="39"/>
      <c r="F2458" s="37" t="s">
        <v>171</v>
      </c>
      <c r="G2458" s="37" t="s">
        <v>1168</v>
      </c>
      <c r="H2458" s="38">
        <v>19717759</v>
      </c>
      <c r="I2458" s="38">
        <v>0</v>
      </c>
      <c r="J2458" s="38">
        <f t="shared" si="39"/>
        <v>19717759</v>
      </c>
      <c r="K2458" s="38"/>
      <c r="L2458" s="49"/>
      <c r="M2458" s="37" t="s">
        <v>63</v>
      </c>
      <c r="N2458" s="37" t="s">
        <v>64</v>
      </c>
      <c r="O2458" s="37" t="s">
        <v>157</v>
      </c>
      <c r="P2458" s="37" t="s">
        <v>158</v>
      </c>
      <c r="Q2458" s="37" t="s">
        <v>159</v>
      </c>
      <c r="R2458" s="37" t="s">
        <v>160</v>
      </c>
      <c r="S2458" s="37" t="s">
        <v>912</v>
      </c>
      <c r="T2458" s="37" t="s">
        <v>911</v>
      </c>
      <c r="U2458" s="1" t="e">
        <f>VLOOKUP(T2458,[2]VAT!$A:$D,1,0)</f>
        <v>#N/A</v>
      </c>
      <c r="V2458" s="37" t="s">
        <v>2</v>
      </c>
      <c r="W2458" s="37" t="s">
        <v>2</v>
      </c>
      <c r="X2458" t="e">
        <f>VLOOKUP(T2458,[3]رکوردها!$A:$B,2,0)</f>
        <v>#N/A</v>
      </c>
      <c r="Y2458" t="e">
        <f>VLOOKUP(T2458,[3]رکوردها!$A:$D,4,0)</f>
        <v>#N/A</v>
      </c>
      <c r="Z2458" t="e">
        <f>VLOOKUP(T2458,[3]رکوردها!$A:$C,3,0)</f>
        <v>#N/A</v>
      </c>
      <c r="AA2458" t="e">
        <f>VLOOKUP(T2458,[3]رکوردها!$A:$F,6,0)</f>
        <v>#N/A</v>
      </c>
      <c r="AB2458" t="e">
        <f>VLOOKUP(T2458,[3]رکوردها!$A:$E,5,0)</f>
        <v>#N/A</v>
      </c>
    </row>
    <row r="2459" spans="1:28" s="41" customFormat="1" hidden="1" x14ac:dyDescent="0.2">
      <c r="A2459" s="36">
        <v>178022</v>
      </c>
      <c r="B2459" s="36">
        <v>1328</v>
      </c>
      <c r="C2459" s="36">
        <v>1867</v>
      </c>
      <c r="D2459" s="39" t="s">
        <v>5178</v>
      </c>
      <c r="E2459" s="39"/>
      <c r="F2459" s="37" t="s">
        <v>171</v>
      </c>
      <c r="G2459" s="37" t="s">
        <v>1169</v>
      </c>
      <c r="H2459" s="38">
        <v>19717759</v>
      </c>
      <c r="I2459" s="38">
        <v>0</v>
      </c>
      <c r="J2459" s="38">
        <f t="shared" si="39"/>
        <v>19717759</v>
      </c>
      <c r="K2459" s="38"/>
      <c r="L2459" s="49"/>
      <c r="M2459" s="37" t="s">
        <v>63</v>
      </c>
      <c r="N2459" s="37" t="s">
        <v>64</v>
      </c>
      <c r="O2459" s="37" t="s">
        <v>157</v>
      </c>
      <c r="P2459" s="37" t="s">
        <v>158</v>
      </c>
      <c r="Q2459" s="37" t="s">
        <v>159</v>
      </c>
      <c r="R2459" s="37" t="s">
        <v>160</v>
      </c>
      <c r="S2459" s="37" t="s">
        <v>912</v>
      </c>
      <c r="T2459" s="37" t="s">
        <v>911</v>
      </c>
      <c r="U2459" s="1" t="e">
        <f>VLOOKUP(T2459,[2]VAT!$A:$D,1,0)</f>
        <v>#N/A</v>
      </c>
      <c r="V2459" s="37" t="s">
        <v>2</v>
      </c>
      <c r="W2459" s="37" t="s">
        <v>2</v>
      </c>
      <c r="X2459" t="e">
        <f>VLOOKUP(T2459,[3]رکوردها!$A:$B,2,0)</f>
        <v>#N/A</v>
      </c>
      <c r="Y2459" t="e">
        <f>VLOOKUP(T2459,[3]رکوردها!$A:$D,4,0)</f>
        <v>#N/A</v>
      </c>
      <c r="Z2459" t="e">
        <f>VLOOKUP(T2459,[3]رکوردها!$A:$C,3,0)</f>
        <v>#N/A</v>
      </c>
      <c r="AA2459" t="e">
        <f>VLOOKUP(T2459,[3]رکوردها!$A:$F,6,0)</f>
        <v>#N/A</v>
      </c>
      <c r="AB2459" t="e">
        <f>VLOOKUP(T2459,[3]رکوردها!$A:$E,5,0)</f>
        <v>#N/A</v>
      </c>
    </row>
    <row r="2460" spans="1:28" s="41" customFormat="1" hidden="1" x14ac:dyDescent="0.2">
      <c r="A2460" s="36">
        <v>178023</v>
      </c>
      <c r="B2460" s="36">
        <v>1328</v>
      </c>
      <c r="C2460" s="36">
        <v>1867</v>
      </c>
      <c r="D2460" s="39" t="s">
        <v>5178</v>
      </c>
      <c r="E2460" s="39"/>
      <c r="F2460" s="37" t="s">
        <v>171</v>
      </c>
      <c r="G2460" s="37" t="s">
        <v>1170</v>
      </c>
      <c r="H2460" s="38">
        <v>19717759</v>
      </c>
      <c r="I2460" s="38">
        <v>0</v>
      </c>
      <c r="J2460" s="38">
        <f t="shared" si="39"/>
        <v>19717759</v>
      </c>
      <c r="K2460" s="38"/>
      <c r="L2460" s="49"/>
      <c r="M2460" s="37" t="s">
        <v>63</v>
      </c>
      <c r="N2460" s="37" t="s">
        <v>64</v>
      </c>
      <c r="O2460" s="37" t="s">
        <v>157</v>
      </c>
      <c r="P2460" s="37" t="s">
        <v>158</v>
      </c>
      <c r="Q2460" s="37" t="s">
        <v>159</v>
      </c>
      <c r="R2460" s="37" t="s">
        <v>160</v>
      </c>
      <c r="S2460" s="37" t="s">
        <v>912</v>
      </c>
      <c r="T2460" s="37" t="s">
        <v>911</v>
      </c>
      <c r="U2460" s="1" t="e">
        <f>VLOOKUP(T2460,[2]VAT!$A:$D,1,0)</f>
        <v>#N/A</v>
      </c>
      <c r="V2460" s="37" t="s">
        <v>2</v>
      </c>
      <c r="W2460" s="37" t="s">
        <v>2</v>
      </c>
      <c r="X2460" t="e">
        <f>VLOOKUP(T2460,[3]رکوردها!$A:$B,2,0)</f>
        <v>#N/A</v>
      </c>
      <c r="Y2460" t="e">
        <f>VLOOKUP(T2460,[3]رکوردها!$A:$D,4,0)</f>
        <v>#N/A</v>
      </c>
      <c r="Z2460" t="e">
        <f>VLOOKUP(T2460,[3]رکوردها!$A:$C,3,0)</f>
        <v>#N/A</v>
      </c>
      <c r="AA2460" t="e">
        <f>VLOOKUP(T2460,[3]رکوردها!$A:$F,6,0)</f>
        <v>#N/A</v>
      </c>
      <c r="AB2460" t="e">
        <f>VLOOKUP(T2460,[3]رکوردها!$A:$E,5,0)</f>
        <v>#N/A</v>
      </c>
    </row>
    <row r="2461" spans="1:28" s="41" customFormat="1" hidden="1" x14ac:dyDescent="0.2">
      <c r="A2461" s="36">
        <v>178024</v>
      </c>
      <c r="B2461" s="36">
        <v>1328</v>
      </c>
      <c r="C2461" s="36">
        <v>1867</v>
      </c>
      <c r="D2461" s="39" t="s">
        <v>5178</v>
      </c>
      <c r="E2461" s="39"/>
      <c r="F2461" s="37" t="s">
        <v>171</v>
      </c>
      <c r="G2461" s="37" t="s">
        <v>1171</v>
      </c>
      <c r="H2461" s="38">
        <v>19717759</v>
      </c>
      <c r="I2461" s="38">
        <v>0</v>
      </c>
      <c r="J2461" s="38">
        <f t="shared" si="39"/>
        <v>19717759</v>
      </c>
      <c r="K2461" s="38"/>
      <c r="L2461" s="49"/>
      <c r="M2461" s="37" t="s">
        <v>63</v>
      </c>
      <c r="N2461" s="37" t="s">
        <v>64</v>
      </c>
      <c r="O2461" s="37" t="s">
        <v>157</v>
      </c>
      <c r="P2461" s="37" t="s">
        <v>158</v>
      </c>
      <c r="Q2461" s="37" t="s">
        <v>159</v>
      </c>
      <c r="R2461" s="37" t="s">
        <v>160</v>
      </c>
      <c r="S2461" s="37" t="s">
        <v>912</v>
      </c>
      <c r="T2461" s="37" t="s">
        <v>911</v>
      </c>
      <c r="U2461" s="1" t="e">
        <f>VLOOKUP(T2461,[2]VAT!$A:$D,1,0)</f>
        <v>#N/A</v>
      </c>
      <c r="V2461" s="37" t="s">
        <v>2</v>
      </c>
      <c r="W2461" s="37" t="s">
        <v>2</v>
      </c>
      <c r="X2461" t="e">
        <f>VLOOKUP(T2461,[3]رکوردها!$A:$B,2,0)</f>
        <v>#N/A</v>
      </c>
      <c r="Y2461" t="e">
        <f>VLOOKUP(T2461,[3]رکوردها!$A:$D,4,0)</f>
        <v>#N/A</v>
      </c>
      <c r="Z2461" t="e">
        <f>VLOOKUP(T2461,[3]رکوردها!$A:$C,3,0)</f>
        <v>#N/A</v>
      </c>
      <c r="AA2461" t="e">
        <f>VLOOKUP(T2461,[3]رکوردها!$A:$F,6,0)</f>
        <v>#N/A</v>
      </c>
      <c r="AB2461" t="e">
        <f>VLOOKUP(T2461,[3]رکوردها!$A:$E,5,0)</f>
        <v>#N/A</v>
      </c>
    </row>
    <row r="2462" spans="1:28" s="41" customFormat="1" hidden="1" x14ac:dyDescent="0.2">
      <c r="A2462" s="36">
        <v>178025</v>
      </c>
      <c r="B2462" s="36">
        <v>1328</v>
      </c>
      <c r="C2462" s="36">
        <v>1867</v>
      </c>
      <c r="D2462" s="39" t="s">
        <v>5178</v>
      </c>
      <c r="E2462" s="39"/>
      <c r="F2462" s="37" t="s">
        <v>171</v>
      </c>
      <c r="G2462" s="37" t="s">
        <v>1172</v>
      </c>
      <c r="H2462" s="38">
        <v>19717759</v>
      </c>
      <c r="I2462" s="38">
        <v>0</v>
      </c>
      <c r="J2462" s="38">
        <f t="shared" si="39"/>
        <v>19717759</v>
      </c>
      <c r="K2462" s="38"/>
      <c r="L2462" s="49"/>
      <c r="M2462" s="37" t="s">
        <v>63</v>
      </c>
      <c r="N2462" s="37" t="s">
        <v>64</v>
      </c>
      <c r="O2462" s="37" t="s">
        <v>157</v>
      </c>
      <c r="P2462" s="37" t="s">
        <v>158</v>
      </c>
      <c r="Q2462" s="37" t="s">
        <v>159</v>
      </c>
      <c r="R2462" s="37" t="s">
        <v>160</v>
      </c>
      <c r="S2462" s="37" t="s">
        <v>912</v>
      </c>
      <c r="T2462" s="37" t="s">
        <v>911</v>
      </c>
      <c r="U2462" s="1" t="e">
        <f>VLOOKUP(T2462,[2]VAT!$A:$D,1,0)</f>
        <v>#N/A</v>
      </c>
      <c r="V2462" s="37" t="s">
        <v>2</v>
      </c>
      <c r="W2462" s="37" t="s">
        <v>2</v>
      </c>
      <c r="X2462" t="e">
        <f>VLOOKUP(T2462,[3]رکوردها!$A:$B,2,0)</f>
        <v>#N/A</v>
      </c>
      <c r="Y2462" t="e">
        <f>VLOOKUP(T2462,[3]رکوردها!$A:$D,4,0)</f>
        <v>#N/A</v>
      </c>
      <c r="Z2462" t="e">
        <f>VLOOKUP(T2462,[3]رکوردها!$A:$C,3,0)</f>
        <v>#N/A</v>
      </c>
      <c r="AA2462" t="e">
        <f>VLOOKUP(T2462,[3]رکوردها!$A:$F,6,0)</f>
        <v>#N/A</v>
      </c>
      <c r="AB2462" t="e">
        <f>VLOOKUP(T2462,[3]رکوردها!$A:$E,5,0)</f>
        <v>#N/A</v>
      </c>
    </row>
    <row r="2463" spans="1:28" s="41" customFormat="1" hidden="1" x14ac:dyDescent="0.2">
      <c r="A2463" s="36">
        <v>178026</v>
      </c>
      <c r="B2463" s="36">
        <v>1328</v>
      </c>
      <c r="C2463" s="36">
        <v>1867</v>
      </c>
      <c r="D2463" s="39" t="s">
        <v>5178</v>
      </c>
      <c r="E2463" s="39"/>
      <c r="F2463" s="37" t="s">
        <v>171</v>
      </c>
      <c r="G2463" s="37" t="s">
        <v>965</v>
      </c>
      <c r="H2463" s="38">
        <v>19717759</v>
      </c>
      <c r="I2463" s="38">
        <v>0</v>
      </c>
      <c r="J2463" s="38">
        <f t="shared" si="39"/>
        <v>19717759</v>
      </c>
      <c r="K2463" s="38"/>
      <c r="L2463" s="49"/>
      <c r="M2463" s="37" t="s">
        <v>63</v>
      </c>
      <c r="N2463" s="37" t="s">
        <v>64</v>
      </c>
      <c r="O2463" s="37" t="s">
        <v>157</v>
      </c>
      <c r="P2463" s="37" t="s">
        <v>158</v>
      </c>
      <c r="Q2463" s="37" t="s">
        <v>159</v>
      </c>
      <c r="R2463" s="37" t="s">
        <v>160</v>
      </c>
      <c r="S2463" s="37" t="s">
        <v>912</v>
      </c>
      <c r="T2463" s="37" t="s">
        <v>911</v>
      </c>
      <c r="U2463" s="1" t="e">
        <f>VLOOKUP(T2463,[2]VAT!$A:$D,1,0)</f>
        <v>#N/A</v>
      </c>
      <c r="V2463" s="37" t="s">
        <v>2</v>
      </c>
      <c r="W2463" s="37" t="s">
        <v>2</v>
      </c>
      <c r="X2463" t="e">
        <f>VLOOKUP(T2463,[3]رکوردها!$A:$B,2,0)</f>
        <v>#N/A</v>
      </c>
      <c r="Y2463" t="e">
        <f>VLOOKUP(T2463,[3]رکوردها!$A:$D,4,0)</f>
        <v>#N/A</v>
      </c>
      <c r="Z2463" t="e">
        <f>VLOOKUP(T2463,[3]رکوردها!$A:$C,3,0)</f>
        <v>#N/A</v>
      </c>
      <c r="AA2463" t="e">
        <f>VLOOKUP(T2463,[3]رکوردها!$A:$F,6,0)</f>
        <v>#N/A</v>
      </c>
      <c r="AB2463" t="e">
        <f>VLOOKUP(T2463,[3]رکوردها!$A:$E,5,0)</f>
        <v>#N/A</v>
      </c>
    </row>
    <row r="2464" spans="1:28" s="41" customFormat="1" hidden="1" x14ac:dyDescent="0.2">
      <c r="A2464" s="36">
        <v>178027</v>
      </c>
      <c r="B2464" s="36">
        <v>1328</v>
      </c>
      <c r="C2464" s="36">
        <v>1867</v>
      </c>
      <c r="D2464" s="39" t="s">
        <v>5178</v>
      </c>
      <c r="E2464" s="39"/>
      <c r="F2464" s="37" t="s">
        <v>171</v>
      </c>
      <c r="G2464" s="37" t="s">
        <v>971</v>
      </c>
      <c r="H2464" s="38">
        <v>19717759</v>
      </c>
      <c r="I2464" s="38">
        <v>0</v>
      </c>
      <c r="J2464" s="38">
        <f t="shared" si="39"/>
        <v>19717759</v>
      </c>
      <c r="K2464" s="38"/>
      <c r="L2464" s="49"/>
      <c r="M2464" s="37" t="s">
        <v>63</v>
      </c>
      <c r="N2464" s="37" t="s">
        <v>64</v>
      </c>
      <c r="O2464" s="37" t="s">
        <v>157</v>
      </c>
      <c r="P2464" s="37" t="s">
        <v>158</v>
      </c>
      <c r="Q2464" s="37" t="s">
        <v>159</v>
      </c>
      <c r="R2464" s="37" t="s">
        <v>160</v>
      </c>
      <c r="S2464" s="37" t="s">
        <v>912</v>
      </c>
      <c r="T2464" s="37" t="s">
        <v>911</v>
      </c>
      <c r="U2464" s="1" t="e">
        <f>VLOOKUP(T2464,[2]VAT!$A:$D,1,0)</f>
        <v>#N/A</v>
      </c>
      <c r="V2464" s="37" t="s">
        <v>2</v>
      </c>
      <c r="W2464" s="37" t="s">
        <v>2</v>
      </c>
      <c r="X2464" t="e">
        <f>VLOOKUP(T2464,[3]رکوردها!$A:$B,2,0)</f>
        <v>#N/A</v>
      </c>
      <c r="Y2464" t="e">
        <f>VLOOKUP(T2464,[3]رکوردها!$A:$D,4,0)</f>
        <v>#N/A</v>
      </c>
      <c r="Z2464" t="e">
        <f>VLOOKUP(T2464,[3]رکوردها!$A:$C,3,0)</f>
        <v>#N/A</v>
      </c>
      <c r="AA2464" t="e">
        <f>VLOOKUP(T2464,[3]رکوردها!$A:$F,6,0)</f>
        <v>#N/A</v>
      </c>
      <c r="AB2464" t="e">
        <f>VLOOKUP(T2464,[3]رکوردها!$A:$E,5,0)</f>
        <v>#N/A</v>
      </c>
    </row>
    <row r="2465" spans="1:28" s="41" customFormat="1" hidden="1" x14ac:dyDescent="0.2">
      <c r="A2465" s="36">
        <v>178028</v>
      </c>
      <c r="B2465" s="36">
        <v>1328</v>
      </c>
      <c r="C2465" s="36">
        <v>1867</v>
      </c>
      <c r="D2465" s="39" t="s">
        <v>5178</v>
      </c>
      <c r="E2465" s="39"/>
      <c r="F2465" s="37" t="s">
        <v>171</v>
      </c>
      <c r="G2465" s="37" t="s">
        <v>971</v>
      </c>
      <c r="H2465" s="38">
        <v>19717759</v>
      </c>
      <c r="I2465" s="38">
        <v>0</v>
      </c>
      <c r="J2465" s="38">
        <f t="shared" si="39"/>
        <v>19717759</v>
      </c>
      <c r="K2465" s="38"/>
      <c r="L2465" s="49"/>
      <c r="M2465" s="37" t="s">
        <v>63</v>
      </c>
      <c r="N2465" s="37" t="s">
        <v>64</v>
      </c>
      <c r="O2465" s="37" t="s">
        <v>157</v>
      </c>
      <c r="P2465" s="37" t="s">
        <v>158</v>
      </c>
      <c r="Q2465" s="37" t="s">
        <v>159</v>
      </c>
      <c r="R2465" s="37" t="s">
        <v>160</v>
      </c>
      <c r="S2465" s="37" t="s">
        <v>912</v>
      </c>
      <c r="T2465" s="37" t="s">
        <v>911</v>
      </c>
      <c r="U2465" s="1" t="e">
        <f>VLOOKUP(T2465,[2]VAT!$A:$D,1,0)</f>
        <v>#N/A</v>
      </c>
      <c r="V2465" s="37" t="s">
        <v>2</v>
      </c>
      <c r="W2465" s="37" t="s">
        <v>2</v>
      </c>
      <c r="X2465" t="e">
        <f>VLOOKUP(T2465,[3]رکوردها!$A:$B,2,0)</f>
        <v>#N/A</v>
      </c>
      <c r="Y2465" t="e">
        <f>VLOOKUP(T2465,[3]رکوردها!$A:$D,4,0)</f>
        <v>#N/A</v>
      </c>
      <c r="Z2465" t="e">
        <f>VLOOKUP(T2465,[3]رکوردها!$A:$C,3,0)</f>
        <v>#N/A</v>
      </c>
      <c r="AA2465" t="e">
        <f>VLOOKUP(T2465,[3]رکوردها!$A:$F,6,0)</f>
        <v>#N/A</v>
      </c>
      <c r="AB2465" t="e">
        <f>VLOOKUP(T2465,[3]رکوردها!$A:$E,5,0)</f>
        <v>#N/A</v>
      </c>
    </row>
    <row r="2466" spans="1:28" s="41" customFormat="1" hidden="1" x14ac:dyDescent="0.2">
      <c r="A2466" s="36">
        <v>178029</v>
      </c>
      <c r="B2466" s="36">
        <v>1328</v>
      </c>
      <c r="C2466" s="36">
        <v>1867</v>
      </c>
      <c r="D2466" s="39" t="s">
        <v>5178</v>
      </c>
      <c r="E2466" s="39"/>
      <c r="F2466" s="37" t="s">
        <v>171</v>
      </c>
      <c r="G2466" s="37" t="s">
        <v>962</v>
      </c>
      <c r="H2466" s="38">
        <v>19717759</v>
      </c>
      <c r="I2466" s="38">
        <v>0</v>
      </c>
      <c r="J2466" s="38">
        <f t="shared" si="39"/>
        <v>19717759</v>
      </c>
      <c r="K2466" s="38"/>
      <c r="L2466" s="49"/>
      <c r="M2466" s="37" t="s">
        <v>63</v>
      </c>
      <c r="N2466" s="37" t="s">
        <v>64</v>
      </c>
      <c r="O2466" s="37" t="s">
        <v>157</v>
      </c>
      <c r="P2466" s="37" t="s">
        <v>158</v>
      </c>
      <c r="Q2466" s="37" t="s">
        <v>159</v>
      </c>
      <c r="R2466" s="37" t="s">
        <v>160</v>
      </c>
      <c r="S2466" s="37" t="s">
        <v>912</v>
      </c>
      <c r="T2466" s="37" t="s">
        <v>911</v>
      </c>
      <c r="U2466" s="1" t="e">
        <f>VLOOKUP(T2466,[2]VAT!$A:$D,1,0)</f>
        <v>#N/A</v>
      </c>
      <c r="V2466" s="37" t="s">
        <v>2</v>
      </c>
      <c r="W2466" s="37" t="s">
        <v>2</v>
      </c>
      <c r="X2466" t="e">
        <f>VLOOKUP(T2466,[3]رکوردها!$A:$B,2,0)</f>
        <v>#N/A</v>
      </c>
      <c r="Y2466" t="e">
        <f>VLOOKUP(T2466,[3]رکوردها!$A:$D,4,0)</f>
        <v>#N/A</v>
      </c>
      <c r="Z2466" t="e">
        <f>VLOOKUP(T2466,[3]رکوردها!$A:$C,3,0)</f>
        <v>#N/A</v>
      </c>
      <c r="AA2466" t="e">
        <f>VLOOKUP(T2466,[3]رکوردها!$A:$F,6,0)</f>
        <v>#N/A</v>
      </c>
      <c r="AB2466" t="e">
        <f>VLOOKUP(T2466,[3]رکوردها!$A:$E,5,0)</f>
        <v>#N/A</v>
      </c>
    </row>
    <row r="2467" spans="1:28" s="41" customFormat="1" hidden="1" x14ac:dyDescent="0.2">
      <c r="A2467" s="36">
        <v>178030</v>
      </c>
      <c r="B2467" s="36">
        <v>1328</v>
      </c>
      <c r="C2467" s="36">
        <v>1867</v>
      </c>
      <c r="D2467" s="39" t="s">
        <v>5178</v>
      </c>
      <c r="E2467" s="39"/>
      <c r="F2467" s="37" t="s">
        <v>171</v>
      </c>
      <c r="G2467" s="37" t="s">
        <v>1155</v>
      </c>
      <c r="H2467" s="38">
        <v>19717759</v>
      </c>
      <c r="I2467" s="38">
        <v>0</v>
      </c>
      <c r="J2467" s="38">
        <f t="shared" si="39"/>
        <v>19717759</v>
      </c>
      <c r="K2467" s="38"/>
      <c r="L2467" s="49"/>
      <c r="M2467" s="37" t="s">
        <v>63</v>
      </c>
      <c r="N2467" s="37" t="s">
        <v>64</v>
      </c>
      <c r="O2467" s="37" t="s">
        <v>157</v>
      </c>
      <c r="P2467" s="37" t="s">
        <v>158</v>
      </c>
      <c r="Q2467" s="37" t="s">
        <v>159</v>
      </c>
      <c r="R2467" s="37" t="s">
        <v>160</v>
      </c>
      <c r="S2467" s="37" t="s">
        <v>912</v>
      </c>
      <c r="T2467" s="37" t="s">
        <v>911</v>
      </c>
      <c r="U2467" s="1" t="e">
        <f>VLOOKUP(T2467,[2]VAT!$A:$D,1,0)</f>
        <v>#N/A</v>
      </c>
      <c r="V2467" s="37" t="s">
        <v>2</v>
      </c>
      <c r="W2467" s="37" t="s">
        <v>2</v>
      </c>
      <c r="X2467" t="e">
        <f>VLOOKUP(T2467,[3]رکوردها!$A:$B,2,0)</f>
        <v>#N/A</v>
      </c>
      <c r="Y2467" t="e">
        <f>VLOOKUP(T2467,[3]رکوردها!$A:$D,4,0)</f>
        <v>#N/A</v>
      </c>
      <c r="Z2467" t="e">
        <f>VLOOKUP(T2467,[3]رکوردها!$A:$C,3,0)</f>
        <v>#N/A</v>
      </c>
      <c r="AA2467" t="e">
        <f>VLOOKUP(T2467,[3]رکوردها!$A:$F,6,0)</f>
        <v>#N/A</v>
      </c>
      <c r="AB2467" t="e">
        <f>VLOOKUP(T2467,[3]رکوردها!$A:$E,5,0)</f>
        <v>#N/A</v>
      </c>
    </row>
    <row r="2468" spans="1:28" s="41" customFormat="1" hidden="1" x14ac:dyDescent="0.2">
      <c r="A2468" s="36">
        <v>178031</v>
      </c>
      <c r="B2468" s="36">
        <v>1328</v>
      </c>
      <c r="C2468" s="36">
        <v>1867</v>
      </c>
      <c r="D2468" s="39" t="s">
        <v>5178</v>
      </c>
      <c r="E2468" s="39"/>
      <c r="F2468" s="37" t="s">
        <v>171</v>
      </c>
      <c r="G2468" s="37" t="s">
        <v>970</v>
      </c>
      <c r="H2468" s="38">
        <v>19717759</v>
      </c>
      <c r="I2468" s="38">
        <v>0</v>
      </c>
      <c r="J2468" s="38">
        <f t="shared" si="39"/>
        <v>19717759</v>
      </c>
      <c r="K2468" s="38"/>
      <c r="L2468" s="49"/>
      <c r="M2468" s="37" t="s">
        <v>63</v>
      </c>
      <c r="N2468" s="37" t="s">
        <v>64</v>
      </c>
      <c r="O2468" s="37" t="s">
        <v>157</v>
      </c>
      <c r="P2468" s="37" t="s">
        <v>158</v>
      </c>
      <c r="Q2468" s="37" t="s">
        <v>159</v>
      </c>
      <c r="R2468" s="37" t="s">
        <v>160</v>
      </c>
      <c r="S2468" s="37" t="s">
        <v>912</v>
      </c>
      <c r="T2468" s="37" t="s">
        <v>911</v>
      </c>
      <c r="U2468" s="1" t="e">
        <f>VLOOKUP(T2468,[2]VAT!$A:$D,1,0)</f>
        <v>#N/A</v>
      </c>
      <c r="V2468" s="37" t="s">
        <v>2</v>
      </c>
      <c r="W2468" s="37" t="s">
        <v>2</v>
      </c>
      <c r="X2468" t="e">
        <f>VLOOKUP(T2468,[3]رکوردها!$A:$B,2,0)</f>
        <v>#N/A</v>
      </c>
      <c r="Y2468" t="e">
        <f>VLOOKUP(T2468,[3]رکوردها!$A:$D,4,0)</f>
        <v>#N/A</v>
      </c>
      <c r="Z2468" t="e">
        <f>VLOOKUP(T2468,[3]رکوردها!$A:$C,3,0)</f>
        <v>#N/A</v>
      </c>
      <c r="AA2468" t="e">
        <f>VLOOKUP(T2468,[3]رکوردها!$A:$F,6,0)</f>
        <v>#N/A</v>
      </c>
      <c r="AB2468" t="e">
        <f>VLOOKUP(T2468,[3]رکوردها!$A:$E,5,0)</f>
        <v>#N/A</v>
      </c>
    </row>
    <row r="2469" spans="1:28" s="41" customFormat="1" hidden="1" x14ac:dyDescent="0.2">
      <c r="A2469" s="36">
        <v>178032</v>
      </c>
      <c r="B2469" s="36">
        <v>1328</v>
      </c>
      <c r="C2469" s="36">
        <v>1867</v>
      </c>
      <c r="D2469" s="39" t="s">
        <v>5178</v>
      </c>
      <c r="E2469" s="39"/>
      <c r="F2469" s="37" t="s">
        <v>171</v>
      </c>
      <c r="G2469" s="37" t="s">
        <v>970</v>
      </c>
      <c r="H2469" s="38">
        <v>19717759</v>
      </c>
      <c r="I2469" s="38">
        <v>0</v>
      </c>
      <c r="J2469" s="38">
        <f t="shared" si="39"/>
        <v>19717759</v>
      </c>
      <c r="K2469" s="38"/>
      <c r="L2469" s="49"/>
      <c r="M2469" s="37" t="s">
        <v>63</v>
      </c>
      <c r="N2469" s="37" t="s">
        <v>64</v>
      </c>
      <c r="O2469" s="37" t="s">
        <v>157</v>
      </c>
      <c r="P2469" s="37" t="s">
        <v>158</v>
      </c>
      <c r="Q2469" s="37" t="s">
        <v>159</v>
      </c>
      <c r="R2469" s="37" t="s">
        <v>160</v>
      </c>
      <c r="S2469" s="37" t="s">
        <v>912</v>
      </c>
      <c r="T2469" s="37" t="s">
        <v>911</v>
      </c>
      <c r="U2469" s="1" t="e">
        <f>VLOOKUP(T2469,[2]VAT!$A:$D,1,0)</f>
        <v>#N/A</v>
      </c>
      <c r="V2469" s="37" t="s">
        <v>2</v>
      </c>
      <c r="W2469" s="37" t="s">
        <v>2</v>
      </c>
      <c r="X2469" t="e">
        <f>VLOOKUP(T2469,[3]رکوردها!$A:$B,2,0)</f>
        <v>#N/A</v>
      </c>
      <c r="Y2469" t="e">
        <f>VLOOKUP(T2469,[3]رکوردها!$A:$D,4,0)</f>
        <v>#N/A</v>
      </c>
      <c r="Z2469" t="e">
        <f>VLOOKUP(T2469,[3]رکوردها!$A:$C,3,0)</f>
        <v>#N/A</v>
      </c>
      <c r="AA2469" t="e">
        <f>VLOOKUP(T2469,[3]رکوردها!$A:$F,6,0)</f>
        <v>#N/A</v>
      </c>
      <c r="AB2469" t="e">
        <f>VLOOKUP(T2469,[3]رکوردها!$A:$E,5,0)</f>
        <v>#N/A</v>
      </c>
    </row>
    <row r="2470" spans="1:28" s="41" customFormat="1" hidden="1" x14ac:dyDescent="0.2">
      <c r="A2470" s="36">
        <v>178033</v>
      </c>
      <c r="B2470" s="36">
        <v>1328</v>
      </c>
      <c r="C2470" s="36">
        <v>1867</v>
      </c>
      <c r="D2470" s="39" t="s">
        <v>5178</v>
      </c>
      <c r="E2470" s="39"/>
      <c r="F2470" s="37" t="s">
        <v>171</v>
      </c>
      <c r="G2470" s="37" t="s">
        <v>965</v>
      </c>
      <c r="H2470" s="38">
        <v>19717759</v>
      </c>
      <c r="I2470" s="38">
        <v>0</v>
      </c>
      <c r="J2470" s="38">
        <f t="shared" si="39"/>
        <v>19717759</v>
      </c>
      <c r="K2470" s="38"/>
      <c r="L2470" s="49"/>
      <c r="M2470" s="37" t="s">
        <v>63</v>
      </c>
      <c r="N2470" s="37" t="s">
        <v>64</v>
      </c>
      <c r="O2470" s="37" t="s">
        <v>157</v>
      </c>
      <c r="P2470" s="37" t="s">
        <v>158</v>
      </c>
      <c r="Q2470" s="37" t="s">
        <v>159</v>
      </c>
      <c r="R2470" s="37" t="s">
        <v>160</v>
      </c>
      <c r="S2470" s="37" t="s">
        <v>912</v>
      </c>
      <c r="T2470" s="37" t="s">
        <v>911</v>
      </c>
      <c r="U2470" s="1" t="e">
        <f>VLOOKUP(T2470,[2]VAT!$A:$D,1,0)</f>
        <v>#N/A</v>
      </c>
      <c r="V2470" s="37" t="s">
        <v>2</v>
      </c>
      <c r="W2470" s="37" t="s">
        <v>2</v>
      </c>
      <c r="X2470" t="e">
        <f>VLOOKUP(T2470,[3]رکوردها!$A:$B,2,0)</f>
        <v>#N/A</v>
      </c>
      <c r="Y2470" t="e">
        <f>VLOOKUP(T2470,[3]رکوردها!$A:$D,4,0)</f>
        <v>#N/A</v>
      </c>
      <c r="Z2470" t="e">
        <f>VLOOKUP(T2470,[3]رکوردها!$A:$C,3,0)</f>
        <v>#N/A</v>
      </c>
      <c r="AA2470" t="e">
        <f>VLOOKUP(T2470,[3]رکوردها!$A:$F,6,0)</f>
        <v>#N/A</v>
      </c>
      <c r="AB2470" t="e">
        <f>VLOOKUP(T2470,[3]رکوردها!$A:$E,5,0)</f>
        <v>#N/A</v>
      </c>
    </row>
    <row r="2471" spans="1:28" s="41" customFormat="1" hidden="1" x14ac:dyDescent="0.2">
      <c r="A2471" s="36">
        <v>178034</v>
      </c>
      <c r="B2471" s="36">
        <v>1328</v>
      </c>
      <c r="C2471" s="36">
        <v>1867</v>
      </c>
      <c r="D2471" s="39" t="s">
        <v>5178</v>
      </c>
      <c r="E2471" s="39"/>
      <c r="F2471" s="37" t="s">
        <v>171</v>
      </c>
      <c r="G2471" s="37" t="s">
        <v>1173</v>
      </c>
      <c r="H2471" s="38">
        <v>19717759</v>
      </c>
      <c r="I2471" s="38">
        <v>0</v>
      </c>
      <c r="J2471" s="38">
        <f t="shared" si="39"/>
        <v>19717759</v>
      </c>
      <c r="K2471" s="38"/>
      <c r="L2471" s="49"/>
      <c r="M2471" s="37" t="s">
        <v>63</v>
      </c>
      <c r="N2471" s="37" t="s">
        <v>64</v>
      </c>
      <c r="O2471" s="37" t="s">
        <v>157</v>
      </c>
      <c r="P2471" s="37" t="s">
        <v>158</v>
      </c>
      <c r="Q2471" s="37" t="s">
        <v>159</v>
      </c>
      <c r="R2471" s="37" t="s">
        <v>160</v>
      </c>
      <c r="S2471" s="37" t="s">
        <v>912</v>
      </c>
      <c r="T2471" s="37" t="s">
        <v>911</v>
      </c>
      <c r="U2471" s="1" t="e">
        <f>VLOOKUP(T2471,[2]VAT!$A:$D,1,0)</f>
        <v>#N/A</v>
      </c>
      <c r="V2471" s="37" t="s">
        <v>2</v>
      </c>
      <c r="W2471" s="37" t="s">
        <v>2</v>
      </c>
      <c r="X2471" t="e">
        <f>VLOOKUP(T2471,[3]رکوردها!$A:$B,2,0)</f>
        <v>#N/A</v>
      </c>
      <c r="Y2471" t="e">
        <f>VLOOKUP(T2471,[3]رکوردها!$A:$D,4,0)</f>
        <v>#N/A</v>
      </c>
      <c r="Z2471" t="e">
        <f>VLOOKUP(T2471,[3]رکوردها!$A:$C,3,0)</f>
        <v>#N/A</v>
      </c>
      <c r="AA2471" t="e">
        <f>VLOOKUP(T2471,[3]رکوردها!$A:$F,6,0)</f>
        <v>#N/A</v>
      </c>
      <c r="AB2471" t="e">
        <f>VLOOKUP(T2471,[3]رکوردها!$A:$E,5,0)</f>
        <v>#N/A</v>
      </c>
    </row>
    <row r="2472" spans="1:28" s="41" customFormat="1" hidden="1" x14ac:dyDescent="0.2">
      <c r="A2472" s="36">
        <v>178035</v>
      </c>
      <c r="B2472" s="36">
        <v>1328</v>
      </c>
      <c r="C2472" s="36">
        <v>1867</v>
      </c>
      <c r="D2472" s="39" t="s">
        <v>5178</v>
      </c>
      <c r="E2472" s="39"/>
      <c r="F2472" s="37" t="s">
        <v>171</v>
      </c>
      <c r="G2472" s="37" t="s">
        <v>965</v>
      </c>
      <c r="H2472" s="38">
        <v>19717759</v>
      </c>
      <c r="I2472" s="38">
        <v>0</v>
      </c>
      <c r="J2472" s="38">
        <f t="shared" si="39"/>
        <v>19717759</v>
      </c>
      <c r="K2472" s="38"/>
      <c r="L2472" s="49"/>
      <c r="M2472" s="37" t="s">
        <v>63</v>
      </c>
      <c r="N2472" s="37" t="s">
        <v>64</v>
      </c>
      <c r="O2472" s="37" t="s">
        <v>157</v>
      </c>
      <c r="P2472" s="37" t="s">
        <v>158</v>
      </c>
      <c r="Q2472" s="37" t="s">
        <v>159</v>
      </c>
      <c r="R2472" s="37" t="s">
        <v>160</v>
      </c>
      <c r="S2472" s="37" t="s">
        <v>912</v>
      </c>
      <c r="T2472" s="37" t="s">
        <v>911</v>
      </c>
      <c r="U2472" s="1" t="e">
        <f>VLOOKUP(T2472,[2]VAT!$A:$D,1,0)</f>
        <v>#N/A</v>
      </c>
      <c r="V2472" s="37" t="s">
        <v>2</v>
      </c>
      <c r="W2472" s="37" t="s">
        <v>2</v>
      </c>
      <c r="X2472" t="e">
        <f>VLOOKUP(T2472,[3]رکوردها!$A:$B,2,0)</f>
        <v>#N/A</v>
      </c>
      <c r="Y2472" t="e">
        <f>VLOOKUP(T2472,[3]رکوردها!$A:$D,4,0)</f>
        <v>#N/A</v>
      </c>
      <c r="Z2472" t="e">
        <f>VLOOKUP(T2472,[3]رکوردها!$A:$C,3,0)</f>
        <v>#N/A</v>
      </c>
      <c r="AA2472" t="e">
        <f>VLOOKUP(T2472,[3]رکوردها!$A:$F,6,0)</f>
        <v>#N/A</v>
      </c>
      <c r="AB2472" t="e">
        <f>VLOOKUP(T2472,[3]رکوردها!$A:$E,5,0)</f>
        <v>#N/A</v>
      </c>
    </row>
    <row r="2473" spans="1:28" s="41" customFormat="1" hidden="1" x14ac:dyDescent="0.2">
      <c r="A2473" s="36">
        <v>178036</v>
      </c>
      <c r="B2473" s="36">
        <v>1328</v>
      </c>
      <c r="C2473" s="36">
        <v>1867</v>
      </c>
      <c r="D2473" s="39" t="s">
        <v>5178</v>
      </c>
      <c r="E2473" s="39"/>
      <c r="F2473" s="37" t="s">
        <v>171</v>
      </c>
      <c r="G2473" s="37" t="s">
        <v>959</v>
      </c>
      <c r="H2473" s="38">
        <v>19717759</v>
      </c>
      <c r="I2473" s="38">
        <v>0</v>
      </c>
      <c r="J2473" s="38">
        <f t="shared" si="39"/>
        <v>19717759</v>
      </c>
      <c r="K2473" s="38"/>
      <c r="L2473" s="49"/>
      <c r="M2473" s="37" t="s">
        <v>63</v>
      </c>
      <c r="N2473" s="37" t="s">
        <v>64</v>
      </c>
      <c r="O2473" s="37" t="s">
        <v>157</v>
      </c>
      <c r="P2473" s="37" t="s">
        <v>158</v>
      </c>
      <c r="Q2473" s="37" t="s">
        <v>159</v>
      </c>
      <c r="R2473" s="37" t="s">
        <v>160</v>
      </c>
      <c r="S2473" s="37" t="s">
        <v>912</v>
      </c>
      <c r="T2473" s="37" t="s">
        <v>911</v>
      </c>
      <c r="U2473" s="1" t="e">
        <f>VLOOKUP(T2473,[2]VAT!$A:$D,1,0)</f>
        <v>#N/A</v>
      </c>
      <c r="V2473" s="37" t="s">
        <v>2</v>
      </c>
      <c r="W2473" s="37" t="s">
        <v>2</v>
      </c>
      <c r="X2473" t="e">
        <f>VLOOKUP(T2473,[3]رکوردها!$A:$B,2,0)</f>
        <v>#N/A</v>
      </c>
      <c r="Y2473" t="e">
        <f>VLOOKUP(T2473,[3]رکوردها!$A:$D,4,0)</f>
        <v>#N/A</v>
      </c>
      <c r="Z2473" t="e">
        <f>VLOOKUP(T2473,[3]رکوردها!$A:$C,3,0)</f>
        <v>#N/A</v>
      </c>
      <c r="AA2473" t="e">
        <f>VLOOKUP(T2473,[3]رکوردها!$A:$F,6,0)</f>
        <v>#N/A</v>
      </c>
      <c r="AB2473" t="e">
        <f>VLOOKUP(T2473,[3]رکوردها!$A:$E,5,0)</f>
        <v>#N/A</v>
      </c>
    </row>
    <row r="2474" spans="1:28" s="41" customFormat="1" hidden="1" x14ac:dyDescent="0.2">
      <c r="A2474" s="36">
        <v>178037</v>
      </c>
      <c r="B2474" s="36">
        <v>1328</v>
      </c>
      <c r="C2474" s="36">
        <v>1867</v>
      </c>
      <c r="D2474" s="39" t="s">
        <v>5178</v>
      </c>
      <c r="E2474" s="39"/>
      <c r="F2474" s="37" t="s">
        <v>171</v>
      </c>
      <c r="G2474" s="37" t="s">
        <v>959</v>
      </c>
      <c r="H2474" s="38">
        <v>19717759</v>
      </c>
      <c r="I2474" s="38">
        <v>0</v>
      </c>
      <c r="J2474" s="38">
        <f t="shared" si="39"/>
        <v>19717759</v>
      </c>
      <c r="K2474" s="38"/>
      <c r="L2474" s="49"/>
      <c r="M2474" s="37" t="s">
        <v>63</v>
      </c>
      <c r="N2474" s="37" t="s">
        <v>64</v>
      </c>
      <c r="O2474" s="37" t="s">
        <v>157</v>
      </c>
      <c r="P2474" s="37" t="s">
        <v>158</v>
      </c>
      <c r="Q2474" s="37" t="s">
        <v>159</v>
      </c>
      <c r="R2474" s="37" t="s">
        <v>160</v>
      </c>
      <c r="S2474" s="37" t="s">
        <v>912</v>
      </c>
      <c r="T2474" s="37" t="s">
        <v>911</v>
      </c>
      <c r="U2474" s="1" t="e">
        <f>VLOOKUP(T2474,[2]VAT!$A:$D,1,0)</f>
        <v>#N/A</v>
      </c>
      <c r="V2474" s="37" t="s">
        <v>2</v>
      </c>
      <c r="W2474" s="37" t="s">
        <v>2</v>
      </c>
      <c r="X2474" t="e">
        <f>VLOOKUP(T2474,[3]رکوردها!$A:$B,2,0)</f>
        <v>#N/A</v>
      </c>
      <c r="Y2474" t="e">
        <f>VLOOKUP(T2474,[3]رکوردها!$A:$D,4,0)</f>
        <v>#N/A</v>
      </c>
      <c r="Z2474" t="e">
        <f>VLOOKUP(T2474,[3]رکوردها!$A:$C,3,0)</f>
        <v>#N/A</v>
      </c>
      <c r="AA2474" t="e">
        <f>VLOOKUP(T2474,[3]رکوردها!$A:$F,6,0)</f>
        <v>#N/A</v>
      </c>
      <c r="AB2474" t="e">
        <f>VLOOKUP(T2474,[3]رکوردها!$A:$E,5,0)</f>
        <v>#N/A</v>
      </c>
    </row>
    <row r="2475" spans="1:28" s="41" customFormat="1" hidden="1" x14ac:dyDescent="0.2">
      <c r="A2475" s="36">
        <v>178038</v>
      </c>
      <c r="B2475" s="36">
        <v>1328</v>
      </c>
      <c r="C2475" s="36">
        <v>1867</v>
      </c>
      <c r="D2475" s="39" t="s">
        <v>5178</v>
      </c>
      <c r="E2475" s="39"/>
      <c r="F2475" s="37" t="s">
        <v>171</v>
      </c>
      <c r="G2475" s="37" t="s">
        <v>959</v>
      </c>
      <c r="H2475" s="38">
        <v>19717758</v>
      </c>
      <c r="I2475" s="38">
        <v>0</v>
      </c>
      <c r="J2475" s="38">
        <f t="shared" si="39"/>
        <v>19717758</v>
      </c>
      <c r="K2475" s="38"/>
      <c r="L2475" s="49"/>
      <c r="M2475" s="37" t="s">
        <v>63</v>
      </c>
      <c r="N2475" s="37" t="s">
        <v>64</v>
      </c>
      <c r="O2475" s="37" t="s">
        <v>157</v>
      </c>
      <c r="P2475" s="37" t="s">
        <v>158</v>
      </c>
      <c r="Q2475" s="37" t="s">
        <v>159</v>
      </c>
      <c r="R2475" s="37" t="s">
        <v>160</v>
      </c>
      <c r="S2475" s="37" t="s">
        <v>912</v>
      </c>
      <c r="T2475" s="37" t="s">
        <v>911</v>
      </c>
      <c r="U2475" s="1" t="e">
        <f>VLOOKUP(T2475,[2]VAT!$A:$D,1,0)</f>
        <v>#N/A</v>
      </c>
      <c r="V2475" s="37" t="s">
        <v>2</v>
      </c>
      <c r="W2475" s="37" t="s">
        <v>2</v>
      </c>
      <c r="X2475" t="e">
        <f>VLOOKUP(T2475,[3]رکوردها!$A:$B,2,0)</f>
        <v>#N/A</v>
      </c>
      <c r="Y2475" t="e">
        <f>VLOOKUP(T2475,[3]رکوردها!$A:$D,4,0)</f>
        <v>#N/A</v>
      </c>
      <c r="Z2475" t="e">
        <f>VLOOKUP(T2475,[3]رکوردها!$A:$C,3,0)</f>
        <v>#N/A</v>
      </c>
      <c r="AA2475" t="e">
        <f>VLOOKUP(T2475,[3]رکوردها!$A:$F,6,0)</f>
        <v>#N/A</v>
      </c>
      <c r="AB2475" t="e">
        <f>VLOOKUP(T2475,[3]رکوردها!$A:$E,5,0)</f>
        <v>#N/A</v>
      </c>
    </row>
    <row r="2476" spans="1:28" s="41" customFormat="1" hidden="1" x14ac:dyDescent="0.2">
      <c r="A2476" s="36">
        <v>178039</v>
      </c>
      <c r="B2476" s="36">
        <v>1328</v>
      </c>
      <c r="C2476" s="36">
        <v>1867</v>
      </c>
      <c r="D2476" s="39" t="s">
        <v>5178</v>
      </c>
      <c r="E2476" s="39"/>
      <c r="F2476" s="37" t="s">
        <v>171</v>
      </c>
      <c r="G2476" s="37" t="s">
        <v>965</v>
      </c>
      <c r="H2476" s="38">
        <v>16431466</v>
      </c>
      <c r="I2476" s="38">
        <v>0</v>
      </c>
      <c r="J2476" s="38">
        <f t="shared" si="39"/>
        <v>16431466</v>
      </c>
      <c r="K2476" s="38"/>
      <c r="L2476" s="49"/>
      <c r="M2476" s="37" t="s">
        <v>63</v>
      </c>
      <c r="N2476" s="37" t="s">
        <v>64</v>
      </c>
      <c r="O2476" s="37" t="s">
        <v>157</v>
      </c>
      <c r="P2476" s="37" t="s">
        <v>158</v>
      </c>
      <c r="Q2476" s="37" t="s">
        <v>159</v>
      </c>
      <c r="R2476" s="37" t="s">
        <v>160</v>
      </c>
      <c r="S2476" s="37" t="s">
        <v>912</v>
      </c>
      <c r="T2476" s="37" t="s">
        <v>911</v>
      </c>
      <c r="U2476" s="1" t="e">
        <f>VLOOKUP(T2476,[2]VAT!$A:$D,1,0)</f>
        <v>#N/A</v>
      </c>
      <c r="V2476" s="37" t="s">
        <v>2</v>
      </c>
      <c r="W2476" s="37" t="s">
        <v>2</v>
      </c>
      <c r="X2476" t="e">
        <f>VLOOKUP(T2476,[3]رکوردها!$A:$B,2,0)</f>
        <v>#N/A</v>
      </c>
      <c r="Y2476" t="e">
        <f>VLOOKUP(T2476,[3]رکوردها!$A:$D,4,0)</f>
        <v>#N/A</v>
      </c>
      <c r="Z2476" t="e">
        <f>VLOOKUP(T2476,[3]رکوردها!$A:$C,3,0)</f>
        <v>#N/A</v>
      </c>
      <c r="AA2476" t="e">
        <f>VLOOKUP(T2476,[3]رکوردها!$A:$F,6,0)</f>
        <v>#N/A</v>
      </c>
      <c r="AB2476" t="e">
        <f>VLOOKUP(T2476,[3]رکوردها!$A:$E,5,0)</f>
        <v>#N/A</v>
      </c>
    </row>
    <row r="2477" spans="1:28" s="41" customFormat="1" hidden="1" x14ac:dyDescent="0.2">
      <c r="A2477" s="36">
        <v>178040</v>
      </c>
      <c r="B2477" s="36">
        <v>1328</v>
      </c>
      <c r="C2477" s="36">
        <v>1867</v>
      </c>
      <c r="D2477" s="39" t="s">
        <v>5178</v>
      </c>
      <c r="E2477" s="39"/>
      <c r="F2477" s="37" t="s">
        <v>171</v>
      </c>
      <c r="G2477" s="37" t="s">
        <v>971</v>
      </c>
      <c r="H2477" s="38">
        <v>16431466</v>
      </c>
      <c r="I2477" s="38">
        <v>0</v>
      </c>
      <c r="J2477" s="38">
        <f t="shared" si="39"/>
        <v>16431466</v>
      </c>
      <c r="K2477" s="38"/>
      <c r="L2477" s="49"/>
      <c r="M2477" s="37" t="s">
        <v>63</v>
      </c>
      <c r="N2477" s="37" t="s">
        <v>64</v>
      </c>
      <c r="O2477" s="37" t="s">
        <v>157</v>
      </c>
      <c r="P2477" s="37" t="s">
        <v>158</v>
      </c>
      <c r="Q2477" s="37" t="s">
        <v>159</v>
      </c>
      <c r="R2477" s="37" t="s">
        <v>160</v>
      </c>
      <c r="S2477" s="37" t="s">
        <v>912</v>
      </c>
      <c r="T2477" s="37" t="s">
        <v>911</v>
      </c>
      <c r="U2477" s="1" t="e">
        <f>VLOOKUP(T2477,[2]VAT!$A:$D,1,0)</f>
        <v>#N/A</v>
      </c>
      <c r="V2477" s="37" t="s">
        <v>2</v>
      </c>
      <c r="W2477" s="37" t="s">
        <v>2</v>
      </c>
      <c r="X2477" t="e">
        <f>VLOOKUP(T2477,[3]رکوردها!$A:$B,2,0)</f>
        <v>#N/A</v>
      </c>
      <c r="Y2477" t="e">
        <f>VLOOKUP(T2477,[3]رکوردها!$A:$D,4,0)</f>
        <v>#N/A</v>
      </c>
      <c r="Z2477" t="e">
        <f>VLOOKUP(T2477,[3]رکوردها!$A:$C,3,0)</f>
        <v>#N/A</v>
      </c>
      <c r="AA2477" t="e">
        <f>VLOOKUP(T2477,[3]رکوردها!$A:$F,6,0)</f>
        <v>#N/A</v>
      </c>
      <c r="AB2477" t="e">
        <f>VLOOKUP(T2477,[3]رکوردها!$A:$E,5,0)</f>
        <v>#N/A</v>
      </c>
    </row>
    <row r="2478" spans="1:28" s="41" customFormat="1" hidden="1" x14ac:dyDescent="0.2">
      <c r="A2478" s="36">
        <v>178041</v>
      </c>
      <c r="B2478" s="36">
        <v>1328</v>
      </c>
      <c r="C2478" s="36">
        <v>1867</v>
      </c>
      <c r="D2478" s="39" t="s">
        <v>5178</v>
      </c>
      <c r="E2478" s="39"/>
      <c r="F2478" s="37" t="s">
        <v>171</v>
      </c>
      <c r="G2478" s="37" t="s">
        <v>971</v>
      </c>
      <c r="H2478" s="38">
        <v>16431466</v>
      </c>
      <c r="I2478" s="38">
        <v>0</v>
      </c>
      <c r="J2478" s="38">
        <f t="shared" si="39"/>
        <v>16431466</v>
      </c>
      <c r="K2478" s="38"/>
      <c r="L2478" s="49"/>
      <c r="M2478" s="37" t="s">
        <v>63</v>
      </c>
      <c r="N2478" s="37" t="s">
        <v>64</v>
      </c>
      <c r="O2478" s="37" t="s">
        <v>157</v>
      </c>
      <c r="P2478" s="37" t="s">
        <v>158</v>
      </c>
      <c r="Q2478" s="37" t="s">
        <v>159</v>
      </c>
      <c r="R2478" s="37" t="s">
        <v>160</v>
      </c>
      <c r="S2478" s="37" t="s">
        <v>912</v>
      </c>
      <c r="T2478" s="37" t="s">
        <v>911</v>
      </c>
      <c r="U2478" s="1" t="e">
        <f>VLOOKUP(T2478,[2]VAT!$A:$D,1,0)</f>
        <v>#N/A</v>
      </c>
      <c r="V2478" s="37" t="s">
        <v>2</v>
      </c>
      <c r="W2478" s="37" t="s">
        <v>2</v>
      </c>
      <c r="X2478" t="e">
        <f>VLOOKUP(T2478,[3]رکوردها!$A:$B,2,0)</f>
        <v>#N/A</v>
      </c>
      <c r="Y2478" t="e">
        <f>VLOOKUP(T2478,[3]رکوردها!$A:$D,4,0)</f>
        <v>#N/A</v>
      </c>
      <c r="Z2478" t="e">
        <f>VLOOKUP(T2478,[3]رکوردها!$A:$C,3,0)</f>
        <v>#N/A</v>
      </c>
      <c r="AA2478" t="e">
        <f>VLOOKUP(T2478,[3]رکوردها!$A:$F,6,0)</f>
        <v>#N/A</v>
      </c>
      <c r="AB2478" t="e">
        <f>VLOOKUP(T2478,[3]رکوردها!$A:$E,5,0)</f>
        <v>#N/A</v>
      </c>
    </row>
    <row r="2479" spans="1:28" s="41" customFormat="1" hidden="1" x14ac:dyDescent="0.2">
      <c r="A2479" s="36">
        <v>178042</v>
      </c>
      <c r="B2479" s="36">
        <v>1328</v>
      </c>
      <c r="C2479" s="36">
        <v>1867</v>
      </c>
      <c r="D2479" s="39" t="s">
        <v>5178</v>
      </c>
      <c r="E2479" s="39"/>
      <c r="F2479" s="37" t="s">
        <v>171</v>
      </c>
      <c r="G2479" s="37" t="s">
        <v>962</v>
      </c>
      <c r="H2479" s="38">
        <v>16431466</v>
      </c>
      <c r="I2479" s="38">
        <v>0</v>
      </c>
      <c r="J2479" s="38">
        <f t="shared" si="39"/>
        <v>16431466</v>
      </c>
      <c r="K2479" s="38"/>
      <c r="L2479" s="49"/>
      <c r="M2479" s="37" t="s">
        <v>63</v>
      </c>
      <c r="N2479" s="37" t="s">
        <v>64</v>
      </c>
      <c r="O2479" s="37" t="s">
        <v>157</v>
      </c>
      <c r="P2479" s="37" t="s">
        <v>158</v>
      </c>
      <c r="Q2479" s="37" t="s">
        <v>159</v>
      </c>
      <c r="R2479" s="37" t="s">
        <v>160</v>
      </c>
      <c r="S2479" s="37" t="s">
        <v>912</v>
      </c>
      <c r="T2479" s="37" t="s">
        <v>911</v>
      </c>
      <c r="U2479" s="1" t="e">
        <f>VLOOKUP(T2479,[2]VAT!$A:$D,1,0)</f>
        <v>#N/A</v>
      </c>
      <c r="V2479" s="37" t="s">
        <v>2</v>
      </c>
      <c r="W2479" s="37" t="s">
        <v>2</v>
      </c>
      <c r="X2479" t="e">
        <f>VLOOKUP(T2479,[3]رکوردها!$A:$B,2,0)</f>
        <v>#N/A</v>
      </c>
      <c r="Y2479" t="e">
        <f>VLOOKUP(T2479,[3]رکوردها!$A:$D,4,0)</f>
        <v>#N/A</v>
      </c>
      <c r="Z2479" t="e">
        <f>VLOOKUP(T2479,[3]رکوردها!$A:$C,3,0)</f>
        <v>#N/A</v>
      </c>
      <c r="AA2479" t="e">
        <f>VLOOKUP(T2479,[3]رکوردها!$A:$F,6,0)</f>
        <v>#N/A</v>
      </c>
      <c r="AB2479" t="e">
        <f>VLOOKUP(T2479,[3]رکوردها!$A:$E,5,0)</f>
        <v>#N/A</v>
      </c>
    </row>
    <row r="2480" spans="1:28" s="41" customFormat="1" hidden="1" x14ac:dyDescent="0.2">
      <c r="A2480" s="36">
        <v>178043</v>
      </c>
      <c r="B2480" s="36">
        <v>1328</v>
      </c>
      <c r="C2480" s="36">
        <v>1867</v>
      </c>
      <c r="D2480" s="39" t="s">
        <v>5178</v>
      </c>
      <c r="E2480" s="39"/>
      <c r="F2480" s="37" t="s">
        <v>171</v>
      </c>
      <c r="G2480" s="37" t="s">
        <v>958</v>
      </c>
      <c r="H2480" s="38">
        <v>16431466</v>
      </c>
      <c r="I2480" s="38">
        <v>0</v>
      </c>
      <c r="J2480" s="38">
        <f t="shared" si="39"/>
        <v>16431466</v>
      </c>
      <c r="K2480" s="38"/>
      <c r="L2480" s="49"/>
      <c r="M2480" s="37" t="s">
        <v>63</v>
      </c>
      <c r="N2480" s="37" t="s">
        <v>64</v>
      </c>
      <c r="O2480" s="37" t="s">
        <v>157</v>
      </c>
      <c r="P2480" s="37" t="s">
        <v>158</v>
      </c>
      <c r="Q2480" s="37" t="s">
        <v>159</v>
      </c>
      <c r="R2480" s="37" t="s">
        <v>160</v>
      </c>
      <c r="S2480" s="37" t="s">
        <v>912</v>
      </c>
      <c r="T2480" s="37" t="s">
        <v>911</v>
      </c>
      <c r="U2480" s="1" t="e">
        <f>VLOOKUP(T2480,[2]VAT!$A:$D,1,0)</f>
        <v>#N/A</v>
      </c>
      <c r="V2480" s="37" t="s">
        <v>2</v>
      </c>
      <c r="W2480" s="37" t="s">
        <v>2</v>
      </c>
      <c r="X2480" t="e">
        <f>VLOOKUP(T2480,[3]رکوردها!$A:$B,2,0)</f>
        <v>#N/A</v>
      </c>
      <c r="Y2480" t="e">
        <f>VLOOKUP(T2480,[3]رکوردها!$A:$D,4,0)</f>
        <v>#N/A</v>
      </c>
      <c r="Z2480" t="e">
        <f>VLOOKUP(T2480,[3]رکوردها!$A:$C,3,0)</f>
        <v>#N/A</v>
      </c>
      <c r="AA2480" t="e">
        <f>VLOOKUP(T2480,[3]رکوردها!$A:$F,6,0)</f>
        <v>#N/A</v>
      </c>
      <c r="AB2480" t="e">
        <f>VLOOKUP(T2480,[3]رکوردها!$A:$E,5,0)</f>
        <v>#N/A</v>
      </c>
    </row>
    <row r="2481" spans="1:28" s="41" customFormat="1" hidden="1" x14ac:dyDescent="0.2">
      <c r="A2481" s="36">
        <v>178044</v>
      </c>
      <c r="B2481" s="36">
        <v>1328</v>
      </c>
      <c r="C2481" s="36">
        <v>1867</v>
      </c>
      <c r="D2481" s="39" t="s">
        <v>5178</v>
      </c>
      <c r="E2481" s="39"/>
      <c r="F2481" s="37" t="s">
        <v>171</v>
      </c>
      <c r="G2481" s="37" t="s">
        <v>1020</v>
      </c>
      <c r="H2481" s="38">
        <v>16431466</v>
      </c>
      <c r="I2481" s="38">
        <v>0</v>
      </c>
      <c r="J2481" s="38">
        <f t="shared" si="39"/>
        <v>16431466</v>
      </c>
      <c r="K2481" s="38"/>
      <c r="L2481" s="49"/>
      <c r="M2481" s="37" t="s">
        <v>63</v>
      </c>
      <c r="N2481" s="37" t="s">
        <v>64</v>
      </c>
      <c r="O2481" s="37" t="s">
        <v>157</v>
      </c>
      <c r="P2481" s="37" t="s">
        <v>158</v>
      </c>
      <c r="Q2481" s="37" t="s">
        <v>159</v>
      </c>
      <c r="R2481" s="37" t="s">
        <v>160</v>
      </c>
      <c r="S2481" s="37" t="s">
        <v>912</v>
      </c>
      <c r="T2481" s="37" t="s">
        <v>911</v>
      </c>
      <c r="U2481" s="1" t="e">
        <f>VLOOKUP(T2481,[2]VAT!$A:$D,1,0)</f>
        <v>#N/A</v>
      </c>
      <c r="V2481" s="37" t="s">
        <v>2</v>
      </c>
      <c r="W2481" s="37" t="s">
        <v>2</v>
      </c>
      <c r="X2481" t="e">
        <f>VLOOKUP(T2481,[3]رکوردها!$A:$B,2,0)</f>
        <v>#N/A</v>
      </c>
      <c r="Y2481" t="e">
        <f>VLOOKUP(T2481,[3]رکوردها!$A:$D,4,0)</f>
        <v>#N/A</v>
      </c>
      <c r="Z2481" t="e">
        <f>VLOOKUP(T2481,[3]رکوردها!$A:$C,3,0)</f>
        <v>#N/A</v>
      </c>
      <c r="AA2481" t="e">
        <f>VLOOKUP(T2481,[3]رکوردها!$A:$F,6,0)</f>
        <v>#N/A</v>
      </c>
      <c r="AB2481" t="e">
        <f>VLOOKUP(T2481,[3]رکوردها!$A:$E,5,0)</f>
        <v>#N/A</v>
      </c>
    </row>
    <row r="2482" spans="1:28" s="41" customFormat="1" hidden="1" x14ac:dyDescent="0.2">
      <c r="A2482" s="36">
        <v>178045</v>
      </c>
      <c r="B2482" s="36">
        <v>1328</v>
      </c>
      <c r="C2482" s="36">
        <v>1867</v>
      </c>
      <c r="D2482" s="39" t="s">
        <v>5178</v>
      </c>
      <c r="E2482" s="39"/>
      <c r="F2482" s="37" t="s">
        <v>171</v>
      </c>
      <c r="G2482" s="37" t="s">
        <v>959</v>
      </c>
      <c r="H2482" s="38">
        <v>16431466</v>
      </c>
      <c r="I2482" s="38">
        <v>0</v>
      </c>
      <c r="J2482" s="38">
        <f t="shared" si="39"/>
        <v>16431466</v>
      </c>
      <c r="K2482" s="38"/>
      <c r="L2482" s="49"/>
      <c r="M2482" s="37" t="s">
        <v>63</v>
      </c>
      <c r="N2482" s="37" t="s">
        <v>64</v>
      </c>
      <c r="O2482" s="37" t="s">
        <v>157</v>
      </c>
      <c r="P2482" s="37" t="s">
        <v>158</v>
      </c>
      <c r="Q2482" s="37" t="s">
        <v>159</v>
      </c>
      <c r="R2482" s="37" t="s">
        <v>160</v>
      </c>
      <c r="S2482" s="37" t="s">
        <v>912</v>
      </c>
      <c r="T2482" s="37" t="s">
        <v>911</v>
      </c>
      <c r="U2482" s="1" t="e">
        <f>VLOOKUP(T2482,[2]VAT!$A:$D,1,0)</f>
        <v>#N/A</v>
      </c>
      <c r="V2482" s="37" t="s">
        <v>2</v>
      </c>
      <c r="W2482" s="37" t="s">
        <v>2</v>
      </c>
      <c r="X2482" t="e">
        <f>VLOOKUP(T2482,[3]رکوردها!$A:$B,2,0)</f>
        <v>#N/A</v>
      </c>
      <c r="Y2482" t="e">
        <f>VLOOKUP(T2482,[3]رکوردها!$A:$D,4,0)</f>
        <v>#N/A</v>
      </c>
      <c r="Z2482" t="e">
        <f>VLOOKUP(T2482,[3]رکوردها!$A:$C,3,0)</f>
        <v>#N/A</v>
      </c>
      <c r="AA2482" t="e">
        <f>VLOOKUP(T2482,[3]رکوردها!$A:$F,6,0)</f>
        <v>#N/A</v>
      </c>
      <c r="AB2482" t="e">
        <f>VLOOKUP(T2482,[3]رکوردها!$A:$E,5,0)</f>
        <v>#N/A</v>
      </c>
    </row>
    <row r="2483" spans="1:28" s="41" customFormat="1" hidden="1" x14ac:dyDescent="0.2">
      <c r="A2483" s="36">
        <v>178046</v>
      </c>
      <c r="B2483" s="36">
        <v>1328</v>
      </c>
      <c r="C2483" s="36">
        <v>1867</v>
      </c>
      <c r="D2483" s="39" t="s">
        <v>5178</v>
      </c>
      <c r="E2483" s="39"/>
      <c r="F2483" s="37" t="s">
        <v>171</v>
      </c>
      <c r="G2483" s="37" t="s">
        <v>1174</v>
      </c>
      <c r="H2483" s="38">
        <v>13145173</v>
      </c>
      <c r="I2483" s="38">
        <v>0</v>
      </c>
      <c r="J2483" s="38">
        <f t="shared" si="39"/>
        <v>13145173</v>
      </c>
      <c r="K2483" s="38"/>
      <c r="L2483" s="49"/>
      <c r="M2483" s="37" t="s">
        <v>63</v>
      </c>
      <c r="N2483" s="37" t="s">
        <v>64</v>
      </c>
      <c r="O2483" s="37" t="s">
        <v>157</v>
      </c>
      <c r="P2483" s="37" t="s">
        <v>158</v>
      </c>
      <c r="Q2483" s="37" t="s">
        <v>159</v>
      </c>
      <c r="R2483" s="37" t="s">
        <v>160</v>
      </c>
      <c r="S2483" s="37" t="s">
        <v>912</v>
      </c>
      <c r="T2483" s="37" t="s">
        <v>911</v>
      </c>
      <c r="U2483" s="1" t="e">
        <f>VLOOKUP(T2483,[2]VAT!$A:$D,1,0)</f>
        <v>#N/A</v>
      </c>
      <c r="V2483" s="37" t="s">
        <v>2</v>
      </c>
      <c r="W2483" s="37" t="s">
        <v>2</v>
      </c>
      <c r="X2483" t="e">
        <f>VLOOKUP(T2483,[3]رکوردها!$A:$B,2,0)</f>
        <v>#N/A</v>
      </c>
      <c r="Y2483" t="e">
        <f>VLOOKUP(T2483,[3]رکوردها!$A:$D,4,0)</f>
        <v>#N/A</v>
      </c>
      <c r="Z2483" t="e">
        <f>VLOOKUP(T2483,[3]رکوردها!$A:$C,3,0)</f>
        <v>#N/A</v>
      </c>
      <c r="AA2483" t="e">
        <f>VLOOKUP(T2483,[3]رکوردها!$A:$F,6,0)</f>
        <v>#N/A</v>
      </c>
      <c r="AB2483" t="e">
        <f>VLOOKUP(T2483,[3]رکوردها!$A:$E,5,0)</f>
        <v>#N/A</v>
      </c>
    </row>
    <row r="2484" spans="1:28" s="41" customFormat="1" hidden="1" x14ac:dyDescent="0.2">
      <c r="A2484" s="36">
        <v>178047</v>
      </c>
      <c r="B2484" s="36">
        <v>1328</v>
      </c>
      <c r="C2484" s="36">
        <v>1867</v>
      </c>
      <c r="D2484" s="39" t="s">
        <v>5178</v>
      </c>
      <c r="E2484" s="39"/>
      <c r="F2484" s="37" t="s">
        <v>171</v>
      </c>
      <c r="G2484" s="37" t="s">
        <v>1175</v>
      </c>
      <c r="H2484" s="38">
        <v>13145173</v>
      </c>
      <c r="I2484" s="38">
        <v>0</v>
      </c>
      <c r="J2484" s="38">
        <f t="shared" si="39"/>
        <v>13145173</v>
      </c>
      <c r="K2484" s="38"/>
      <c r="L2484" s="49"/>
      <c r="M2484" s="37" t="s">
        <v>63</v>
      </c>
      <c r="N2484" s="37" t="s">
        <v>64</v>
      </c>
      <c r="O2484" s="37" t="s">
        <v>157</v>
      </c>
      <c r="P2484" s="37" t="s">
        <v>158</v>
      </c>
      <c r="Q2484" s="37" t="s">
        <v>159</v>
      </c>
      <c r="R2484" s="37" t="s">
        <v>160</v>
      </c>
      <c r="S2484" s="37" t="s">
        <v>912</v>
      </c>
      <c r="T2484" s="37" t="s">
        <v>911</v>
      </c>
      <c r="U2484" s="1" t="e">
        <f>VLOOKUP(T2484,[2]VAT!$A:$D,1,0)</f>
        <v>#N/A</v>
      </c>
      <c r="V2484" s="37" t="s">
        <v>2</v>
      </c>
      <c r="W2484" s="37" t="s">
        <v>2</v>
      </c>
      <c r="X2484" t="e">
        <f>VLOOKUP(T2484,[3]رکوردها!$A:$B,2,0)</f>
        <v>#N/A</v>
      </c>
      <c r="Y2484" t="e">
        <f>VLOOKUP(T2484,[3]رکوردها!$A:$D,4,0)</f>
        <v>#N/A</v>
      </c>
      <c r="Z2484" t="e">
        <f>VLOOKUP(T2484,[3]رکوردها!$A:$C,3,0)</f>
        <v>#N/A</v>
      </c>
      <c r="AA2484" t="e">
        <f>VLOOKUP(T2484,[3]رکوردها!$A:$F,6,0)</f>
        <v>#N/A</v>
      </c>
      <c r="AB2484" t="e">
        <f>VLOOKUP(T2484,[3]رکوردها!$A:$E,5,0)</f>
        <v>#N/A</v>
      </c>
    </row>
    <row r="2485" spans="1:28" s="41" customFormat="1" hidden="1" x14ac:dyDescent="0.2">
      <c r="A2485" s="36">
        <v>178048</v>
      </c>
      <c r="B2485" s="36">
        <v>1328</v>
      </c>
      <c r="C2485" s="36">
        <v>1867</v>
      </c>
      <c r="D2485" s="39" t="s">
        <v>5178</v>
      </c>
      <c r="E2485" s="39"/>
      <c r="F2485" s="37" t="s">
        <v>171</v>
      </c>
      <c r="G2485" s="37" t="s">
        <v>960</v>
      </c>
      <c r="H2485" s="38">
        <v>13145173</v>
      </c>
      <c r="I2485" s="38">
        <v>0</v>
      </c>
      <c r="J2485" s="38">
        <f t="shared" si="39"/>
        <v>13145173</v>
      </c>
      <c r="K2485" s="38"/>
      <c r="L2485" s="49"/>
      <c r="M2485" s="37" t="s">
        <v>63</v>
      </c>
      <c r="N2485" s="37" t="s">
        <v>64</v>
      </c>
      <c r="O2485" s="37" t="s">
        <v>157</v>
      </c>
      <c r="P2485" s="37" t="s">
        <v>158</v>
      </c>
      <c r="Q2485" s="37" t="s">
        <v>159</v>
      </c>
      <c r="R2485" s="37" t="s">
        <v>160</v>
      </c>
      <c r="S2485" s="37" t="s">
        <v>912</v>
      </c>
      <c r="T2485" s="37" t="s">
        <v>911</v>
      </c>
      <c r="U2485" s="1" t="e">
        <f>VLOOKUP(T2485,[2]VAT!$A:$D,1,0)</f>
        <v>#N/A</v>
      </c>
      <c r="V2485" s="37" t="s">
        <v>2</v>
      </c>
      <c r="W2485" s="37" t="s">
        <v>2</v>
      </c>
      <c r="X2485" t="e">
        <f>VLOOKUP(T2485,[3]رکوردها!$A:$B,2,0)</f>
        <v>#N/A</v>
      </c>
      <c r="Y2485" t="e">
        <f>VLOOKUP(T2485,[3]رکوردها!$A:$D,4,0)</f>
        <v>#N/A</v>
      </c>
      <c r="Z2485" t="e">
        <f>VLOOKUP(T2485,[3]رکوردها!$A:$C,3,0)</f>
        <v>#N/A</v>
      </c>
      <c r="AA2485" t="e">
        <f>VLOOKUP(T2485,[3]رکوردها!$A:$F,6,0)</f>
        <v>#N/A</v>
      </c>
      <c r="AB2485" t="e">
        <f>VLOOKUP(T2485,[3]رکوردها!$A:$E,5,0)</f>
        <v>#N/A</v>
      </c>
    </row>
    <row r="2486" spans="1:28" s="41" customFormat="1" hidden="1" x14ac:dyDescent="0.2">
      <c r="A2486" s="36">
        <v>178049</v>
      </c>
      <c r="B2486" s="36">
        <v>1328</v>
      </c>
      <c r="C2486" s="36">
        <v>1867</v>
      </c>
      <c r="D2486" s="39" t="s">
        <v>5178</v>
      </c>
      <c r="E2486" s="39"/>
      <c r="F2486" s="37" t="s">
        <v>171</v>
      </c>
      <c r="G2486" s="37" t="s">
        <v>962</v>
      </c>
      <c r="H2486" s="38">
        <v>13145173</v>
      </c>
      <c r="I2486" s="38">
        <v>0</v>
      </c>
      <c r="J2486" s="38">
        <f t="shared" si="39"/>
        <v>13145173</v>
      </c>
      <c r="K2486" s="38"/>
      <c r="L2486" s="49"/>
      <c r="M2486" s="37" t="s">
        <v>63</v>
      </c>
      <c r="N2486" s="37" t="s">
        <v>64</v>
      </c>
      <c r="O2486" s="37" t="s">
        <v>157</v>
      </c>
      <c r="P2486" s="37" t="s">
        <v>158</v>
      </c>
      <c r="Q2486" s="37" t="s">
        <v>159</v>
      </c>
      <c r="R2486" s="37" t="s">
        <v>160</v>
      </c>
      <c r="S2486" s="37" t="s">
        <v>912</v>
      </c>
      <c r="T2486" s="37" t="s">
        <v>911</v>
      </c>
      <c r="U2486" s="1" t="e">
        <f>VLOOKUP(T2486,[2]VAT!$A:$D,1,0)</f>
        <v>#N/A</v>
      </c>
      <c r="V2486" s="37" t="s">
        <v>2</v>
      </c>
      <c r="W2486" s="37" t="s">
        <v>2</v>
      </c>
      <c r="X2486" t="e">
        <f>VLOOKUP(T2486,[3]رکوردها!$A:$B,2,0)</f>
        <v>#N/A</v>
      </c>
      <c r="Y2486" t="e">
        <f>VLOOKUP(T2486,[3]رکوردها!$A:$D,4,0)</f>
        <v>#N/A</v>
      </c>
      <c r="Z2486" t="e">
        <f>VLOOKUP(T2486,[3]رکوردها!$A:$C,3,0)</f>
        <v>#N/A</v>
      </c>
      <c r="AA2486" t="e">
        <f>VLOOKUP(T2486,[3]رکوردها!$A:$F,6,0)</f>
        <v>#N/A</v>
      </c>
      <c r="AB2486" t="e">
        <f>VLOOKUP(T2486,[3]رکوردها!$A:$E,5,0)</f>
        <v>#N/A</v>
      </c>
    </row>
    <row r="2487" spans="1:28" s="41" customFormat="1" hidden="1" x14ac:dyDescent="0.2">
      <c r="A2487" s="36">
        <v>178050</v>
      </c>
      <c r="B2487" s="36">
        <v>1328</v>
      </c>
      <c r="C2487" s="36">
        <v>1867</v>
      </c>
      <c r="D2487" s="39" t="s">
        <v>5178</v>
      </c>
      <c r="E2487" s="39"/>
      <c r="F2487" s="37" t="s">
        <v>171</v>
      </c>
      <c r="G2487" s="37" t="s">
        <v>962</v>
      </c>
      <c r="H2487" s="38">
        <v>13145173</v>
      </c>
      <c r="I2487" s="38">
        <v>0</v>
      </c>
      <c r="J2487" s="38">
        <f t="shared" si="39"/>
        <v>13145173</v>
      </c>
      <c r="K2487" s="38"/>
      <c r="L2487" s="49"/>
      <c r="M2487" s="37" t="s">
        <v>63</v>
      </c>
      <c r="N2487" s="37" t="s">
        <v>64</v>
      </c>
      <c r="O2487" s="37" t="s">
        <v>157</v>
      </c>
      <c r="P2487" s="37" t="s">
        <v>158</v>
      </c>
      <c r="Q2487" s="37" t="s">
        <v>159</v>
      </c>
      <c r="R2487" s="37" t="s">
        <v>160</v>
      </c>
      <c r="S2487" s="37" t="s">
        <v>912</v>
      </c>
      <c r="T2487" s="37" t="s">
        <v>911</v>
      </c>
      <c r="U2487" s="1" t="e">
        <f>VLOOKUP(T2487,[2]VAT!$A:$D,1,0)</f>
        <v>#N/A</v>
      </c>
      <c r="V2487" s="37" t="s">
        <v>2</v>
      </c>
      <c r="W2487" s="37" t="s">
        <v>2</v>
      </c>
      <c r="X2487" t="e">
        <f>VLOOKUP(T2487,[3]رکوردها!$A:$B,2,0)</f>
        <v>#N/A</v>
      </c>
      <c r="Y2487" t="e">
        <f>VLOOKUP(T2487,[3]رکوردها!$A:$D,4,0)</f>
        <v>#N/A</v>
      </c>
      <c r="Z2487" t="e">
        <f>VLOOKUP(T2487,[3]رکوردها!$A:$C,3,0)</f>
        <v>#N/A</v>
      </c>
      <c r="AA2487" t="e">
        <f>VLOOKUP(T2487,[3]رکوردها!$A:$F,6,0)</f>
        <v>#N/A</v>
      </c>
      <c r="AB2487" t="e">
        <f>VLOOKUP(T2487,[3]رکوردها!$A:$E,5,0)</f>
        <v>#N/A</v>
      </c>
    </row>
    <row r="2488" spans="1:28" s="41" customFormat="1" hidden="1" x14ac:dyDescent="0.2">
      <c r="A2488" s="36">
        <v>178051</v>
      </c>
      <c r="B2488" s="36">
        <v>1328</v>
      </c>
      <c r="C2488" s="36">
        <v>1867</v>
      </c>
      <c r="D2488" s="39" t="s">
        <v>5178</v>
      </c>
      <c r="E2488" s="39"/>
      <c r="F2488" s="37" t="s">
        <v>171</v>
      </c>
      <c r="G2488" s="37" t="s">
        <v>971</v>
      </c>
      <c r="H2488" s="38">
        <v>13145173</v>
      </c>
      <c r="I2488" s="38">
        <v>0</v>
      </c>
      <c r="J2488" s="38">
        <f t="shared" si="39"/>
        <v>13145173</v>
      </c>
      <c r="K2488" s="38"/>
      <c r="L2488" s="49"/>
      <c r="M2488" s="37" t="s">
        <v>63</v>
      </c>
      <c r="N2488" s="37" t="s">
        <v>64</v>
      </c>
      <c r="O2488" s="37" t="s">
        <v>157</v>
      </c>
      <c r="P2488" s="37" t="s">
        <v>158</v>
      </c>
      <c r="Q2488" s="37" t="s">
        <v>159</v>
      </c>
      <c r="R2488" s="37" t="s">
        <v>160</v>
      </c>
      <c r="S2488" s="37" t="s">
        <v>912</v>
      </c>
      <c r="T2488" s="37" t="s">
        <v>911</v>
      </c>
      <c r="U2488" s="1" t="e">
        <f>VLOOKUP(T2488,[2]VAT!$A:$D,1,0)</f>
        <v>#N/A</v>
      </c>
      <c r="V2488" s="37" t="s">
        <v>2</v>
      </c>
      <c r="W2488" s="37" t="s">
        <v>2</v>
      </c>
      <c r="X2488" t="e">
        <f>VLOOKUP(T2488,[3]رکوردها!$A:$B,2,0)</f>
        <v>#N/A</v>
      </c>
      <c r="Y2488" t="e">
        <f>VLOOKUP(T2488,[3]رکوردها!$A:$D,4,0)</f>
        <v>#N/A</v>
      </c>
      <c r="Z2488" t="e">
        <f>VLOOKUP(T2488,[3]رکوردها!$A:$C,3,0)</f>
        <v>#N/A</v>
      </c>
      <c r="AA2488" t="e">
        <f>VLOOKUP(T2488,[3]رکوردها!$A:$F,6,0)</f>
        <v>#N/A</v>
      </c>
      <c r="AB2488" t="e">
        <f>VLOOKUP(T2488,[3]رکوردها!$A:$E,5,0)</f>
        <v>#N/A</v>
      </c>
    </row>
    <row r="2489" spans="1:28" s="41" customFormat="1" hidden="1" x14ac:dyDescent="0.2">
      <c r="A2489" s="36">
        <v>178052</v>
      </c>
      <c r="B2489" s="36">
        <v>1328</v>
      </c>
      <c r="C2489" s="36">
        <v>1867</v>
      </c>
      <c r="D2489" s="39" t="s">
        <v>5178</v>
      </c>
      <c r="E2489" s="39"/>
      <c r="F2489" s="37" t="s">
        <v>171</v>
      </c>
      <c r="G2489" s="37" t="s">
        <v>971</v>
      </c>
      <c r="H2489" s="38">
        <v>13145173</v>
      </c>
      <c r="I2489" s="38">
        <v>0</v>
      </c>
      <c r="J2489" s="38">
        <f t="shared" si="39"/>
        <v>13145173</v>
      </c>
      <c r="K2489" s="38"/>
      <c r="L2489" s="49"/>
      <c r="M2489" s="37" t="s">
        <v>63</v>
      </c>
      <c r="N2489" s="37" t="s">
        <v>64</v>
      </c>
      <c r="O2489" s="37" t="s">
        <v>157</v>
      </c>
      <c r="P2489" s="37" t="s">
        <v>158</v>
      </c>
      <c r="Q2489" s="37" t="s">
        <v>159</v>
      </c>
      <c r="R2489" s="37" t="s">
        <v>160</v>
      </c>
      <c r="S2489" s="37" t="s">
        <v>912</v>
      </c>
      <c r="T2489" s="37" t="s">
        <v>911</v>
      </c>
      <c r="U2489" s="1" t="e">
        <f>VLOOKUP(T2489,[2]VAT!$A:$D,1,0)</f>
        <v>#N/A</v>
      </c>
      <c r="V2489" s="37" t="s">
        <v>2</v>
      </c>
      <c r="W2489" s="37" t="s">
        <v>2</v>
      </c>
      <c r="X2489" t="e">
        <f>VLOOKUP(T2489,[3]رکوردها!$A:$B,2,0)</f>
        <v>#N/A</v>
      </c>
      <c r="Y2489" t="e">
        <f>VLOOKUP(T2489,[3]رکوردها!$A:$D,4,0)</f>
        <v>#N/A</v>
      </c>
      <c r="Z2489" t="e">
        <f>VLOOKUP(T2489,[3]رکوردها!$A:$C,3,0)</f>
        <v>#N/A</v>
      </c>
      <c r="AA2489" t="e">
        <f>VLOOKUP(T2489,[3]رکوردها!$A:$F,6,0)</f>
        <v>#N/A</v>
      </c>
      <c r="AB2489" t="e">
        <f>VLOOKUP(T2489,[3]رکوردها!$A:$E,5,0)</f>
        <v>#N/A</v>
      </c>
    </row>
    <row r="2490" spans="1:28" s="41" customFormat="1" hidden="1" x14ac:dyDescent="0.2">
      <c r="A2490" s="36">
        <v>178053</v>
      </c>
      <c r="B2490" s="36">
        <v>1328</v>
      </c>
      <c r="C2490" s="36">
        <v>1867</v>
      </c>
      <c r="D2490" s="39" t="s">
        <v>5178</v>
      </c>
      <c r="E2490" s="39"/>
      <c r="F2490" s="37" t="s">
        <v>171</v>
      </c>
      <c r="G2490" s="37" t="s">
        <v>962</v>
      </c>
      <c r="H2490" s="38">
        <v>13145173</v>
      </c>
      <c r="I2490" s="38">
        <v>0</v>
      </c>
      <c r="J2490" s="38">
        <f t="shared" si="39"/>
        <v>13145173</v>
      </c>
      <c r="K2490" s="38"/>
      <c r="L2490" s="49"/>
      <c r="M2490" s="37" t="s">
        <v>63</v>
      </c>
      <c r="N2490" s="37" t="s">
        <v>64</v>
      </c>
      <c r="O2490" s="37" t="s">
        <v>157</v>
      </c>
      <c r="P2490" s="37" t="s">
        <v>158</v>
      </c>
      <c r="Q2490" s="37" t="s">
        <v>159</v>
      </c>
      <c r="R2490" s="37" t="s">
        <v>160</v>
      </c>
      <c r="S2490" s="37" t="s">
        <v>912</v>
      </c>
      <c r="T2490" s="37" t="s">
        <v>911</v>
      </c>
      <c r="U2490" s="1" t="e">
        <f>VLOOKUP(T2490,[2]VAT!$A:$D,1,0)</f>
        <v>#N/A</v>
      </c>
      <c r="V2490" s="37" t="s">
        <v>2</v>
      </c>
      <c r="W2490" s="37" t="s">
        <v>2</v>
      </c>
      <c r="X2490" t="e">
        <f>VLOOKUP(T2490,[3]رکوردها!$A:$B,2,0)</f>
        <v>#N/A</v>
      </c>
      <c r="Y2490" t="e">
        <f>VLOOKUP(T2490,[3]رکوردها!$A:$D,4,0)</f>
        <v>#N/A</v>
      </c>
      <c r="Z2490" t="e">
        <f>VLOOKUP(T2490,[3]رکوردها!$A:$C,3,0)</f>
        <v>#N/A</v>
      </c>
      <c r="AA2490" t="e">
        <f>VLOOKUP(T2490,[3]رکوردها!$A:$F,6,0)</f>
        <v>#N/A</v>
      </c>
      <c r="AB2490" t="e">
        <f>VLOOKUP(T2490,[3]رکوردها!$A:$E,5,0)</f>
        <v>#N/A</v>
      </c>
    </row>
    <row r="2491" spans="1:28" s="41" customFormat="1" hidden="1" x14ac:dyDescent="0.2">
      <c r="A2491" s="36">
        <v>178054</v>
      </c>
      <c r="B2491" s="36">
        <v>1328</v>
      </c>
      <c r="C2491" s="36">
        <v>1867</v>
      </c>
      <c r="D2491" s="39" t="s">
        <v>5178</v>
      </c>
      <c r="E2491" s="39"/>
      <c r="F2491" s="37" t="s">
        <v>171</v>
      </c>
      <c r="G2491" s="37" t="s">
        <v>1016</v>
      </c>
      <c r="H2491" s="38">
        <v>13145173</v>
      </c>
      <c r="I2491" s="38">
        <v>0</v>
      </c>
      <c r="J2491" s="38">
        <f t="shared" si="39"/>
        <v>13145173</v>
      </c>
      <c r="K2491" s="38"/>
      <c r="L2491" s="49"/>
      <c r="M2491" s="37" t="s">
        <v>63</v>
      </c>
      <c r="N2491" s="37" t="s">
        <v>64</v>
      </c>
      <c r="O2491" s="37" t="s">
        <v>157</v>
      </c>
      <c r="P2491" s="37" t="s">
        <v>158</v>
      </c>
      <c r="Q2491" s="37" t="s">
        <v>159</v>
      </c>
      <c r="R2491" s="37" t="s">
        <v>160</v>
      </c>
      <c r="S2491" s="37" t="s">
        <v>912</v>
      </c>
      <c r="T2491" s="37" t="s">
        <v>911</v>
      </c>
      <c r="U2491" s="1" t="e">
        <f>VLOOKUP(T2491,[2]VAT!$A:$D,1,0)</f>
        <v>#N/A</v>
      </c>
      <c r="V2491" s="37" t="s">
        <v>2</v>
      </c>
      <c r="W2491" s="37" t="s">
        <v>2</v>
      </c>
      <c r="X2491" t="e">
        <f>VLOOKUP(T2491,[3]رکوردها!$A:$B,2,0)</f>
        <v>#N/A</v>
      </c>
      <c r="Y2491" t="e">
        <f>VLOOKUP(T2491,[3]رکوردها!$A:$D,4,0)</f>
        <v>#N/A</v>
      </c>
      <c r="Z2491" t="e">
        <f>VLOOKUP(T2491,[3]رکوردها!$A:$C,3,0)</f>
        <v>#N/A</v>
      </c>
      <c r="AA2491" t="e">
        <f>VLOOKUP(T2491,[3]رکوردها!$A:$F,6,0)</f>
        <v>#N/A</v>
      </c>
      <c r="AB2491" t="e">
        <f>VLOOKUP(T2491,[3]رکوردها!$A:$E,5,0)</f>
        <v>#N/A</v>
      </c>
    </row>
    <row r="2492" spans="1:28" s="41" customFormat="1" hidden="1" x14ac:dyDescent="0.2">
      <c r="A2492" s="36">
        <v>178055</v>
      </c>
      <c r="B2492" s="36">
        <v>1328</v>
      </c>
      <c r="C2492" s="36">
        <v>1867</v>
      </c>
      <c r="D2492" s="39" t="s">
        <v>5178</v>
      </c>
      <c r="E2492" s="39"/>
      <c r="F2492" s="37" t="s">
        <v>171</v>
      </c>
      <c r="G2492" s="37" t="s">
        <v>1016</v>
      </c>
      <c r="H2492" s="38">
        <v>13145173</v>
      </c>
      <c r="I2492" s="38">
        <v>0</v>
      </c>
      <c r="J2492" s="38">
        <f t="shared" si="39"/>
        <v>13145173</v>
      </c>
      <c r="K2492" s="38"/>
      <c r="L2492" s="49"/>
      <c r="M2492" s="37" t="s">
        <v>63</v>
      </c>
      <c r="N2492" s="37" t="s">
        <v>64</v>
      </c>
      <c r="O2492" s="37" t="s">
        <v>157</v>
      </c>
      <c r="P2492" s="37" t="s">
        <v>158</v>
      </c>
      <c r="Q2492" s="37" t="s">
        <v>159</v>
      </c>
      <c r="R2492" s="37" t="s">
        <v>160</v>
      </c>
      <c r="S2492" s="37" t="s">
        <v>912</v>
      </c>
      <c r="T2492" s="37" t="s">
        <v>911</v>
      </c>
      <c r="U2492" s="1" t="e">
        <f>VLOOKUP(T2492,[2]VAT!$A:$D,1,0)</f>
        <v>#N/A</v>
      </c>
      <c r="V2492" s="37" t="s">
        <v>2</v>
      </c>
      <c r="W2492" s="37" t="s">
        <v>2</v>
      </c>
      <c r="X2492" t="e">
        <f>VLOOKUP(T2492,[3]رکوردها!$A:$B,2,0)</f>
        <v>#N/A</v>
      </c>
      <c r="Y2492" t="e">
        <f>VLOOKUP(T2492,[3]رکوردها!$A:$D,4,0)</f>
        <v>#N/A</v>
      </c>
      <c r="Z2492" t="e">
        <f>VLOOKUP(T2492,[3]رکوردها!$A:$C,3,0)</f>
        <v>#N/A</v>
      </c>
      <c r="AA2492" t="e">
        <f>VLOOKUP(T2492,[3]رکوردها!$A:$F,6,0)</f>
        <v>#N/A</v>
      </c>
      <c r="AB2492" t="e">
        <f>VLOOKUP(T2492,[3]رکوردها!$A:$E,5,0)</f>
        <v>#N/A</v>
      </c>
    </row>
    <row r="2493" spans="1:28" s="41" customFormat="1" hidden="1" x14ac:dyDescent="0.2">
      <c r="A2493" s="36">
        <v>178056</v>
      </c>
      <c r="B2493" s="36">
        <v>1328</v>
      </c>
      <c r="C2493" s="36">
        <v>1867</v>
      </c>
      <c r="D2493" s="39" t="s">
        <v>5178</v>
      </c>
      <c r="E2493" s="39"/>
      <c r="F2493" s="37" t="s">
        <v>171</v>
      </c>
      <c r="G2493" s="37" t="s">
        <v>965</v>
      </c>
      <c r="H2493" s="38">
        <v>13145173</v>
      </c>
      <c r="I2493" s="38">
        <v>0</v>
      </c>
      <c r="J2493" s="38">
        <f t="shared" si="39"/>
        <v>13145173</v>
      </c>
      <c r="K2493" s="38"/>
      <c r="L2493" s="49"/>
      <c r="M2493" s="37" t="s">
        <v>63</v>
      </c>
      <c r="N2493" s="37" t="s">
        <v>64</v>
      </c>
      <c r="O2493" s="37" t="s">
        <v>157</v>
      </c>
      <c r="P2493" s="37" t="s">
        <v>158</v>
      </c>
      <c r="Q2493" s="37" t="s">
        <v>159</v>
      </c>
      <c r="R2493" s="37" t="s">
        <v>160</v>
      </c>
      <c r="S2493" s="37" t="s">
        <v>912</v>
      </c>
      <c r="T2493" s="37" t="s">
        <v>911</v>
      </c>
      <c r="U2493" s="1" t="e">
        <f>VLOOKUP(T2493,[2]VAT!$A:$D,1,0)</f>
        <v>#N/A</v>
      </c>
      <c r="V2493" s="37" t="s">
        <v>2</v>
      </c>
      <c r="W2493" s="37" t="s">
        <v>2</v>
      </c>
      <c r="X2493" t="e">
        <f>VLOOKUP(T2493,[3]رکوردها!$A:$B,2,0)</f>
        <v>#N/A</v>
      </c>
      <c r="Y2493" t="e">
        <f>VLOOKUP(T2493,[3]رکوردها!$A:$D,4,0)</f>
        <v>#N/A</v>
      </c>
      <c r="Z2493" t="e">
        <f>VLOOKUP(T2493,[3]رکوردها!$A:$C,3,0)</f>
        <v>#N/A</v>
      </c>
      <c r="AA2493" t="e">
        <f>VLOOKUP(T2493,[3]رکوردها!$A:$F,6,0)</f>
        <v>#N/A</v>
      </c>
      <c r="AB2493" t="e">
        <f>VLOOKUP(T2493,[3]رکوردها!$A:$E,5,0)</f>
        <v>#N/A</v>
      </c>
    </row>
    <row r="2494" spans="1:28" s="41" customFormat="1" hidden="1" x14ac:dyDescent="0.2">
      <c r="A2494" s="36">
        <v>178057</v>
      </c>
      <c r="B2494" s="36">
        <v>1328</v>
      </c>
      <c r="C2494" s="36">
        <v>1867</v>
      </c>
      <c r="D2494" s="39" t="s">
        <v>5178</v>
      </c>
      <c r="E2494" s="39"/>
      <c r="F2494" s="37" t="s">
        <v>171</v>
      </c>
      <c r="G2494" s="37" t="s">
        <v>1017</v>
      </c>
      <c r="H2494" s="38">
        <v>13145173</v>
      </c>
      <c r="I2494" s="38">
        <v>0</v>
      </c>
      <c r="J2494" s="38">
        <f t="shared" si="39"/>
        <v>13145173</v>
      </c>
      <c r="K2494" s="38"/>
      <c r="L2494" s="49"/>
      <c r="M2494" s="37" t="s">
        <v>63</v>
      </c>
      <c r="N2494" s="37" t="s">
        <v>64</v>
      </c>
      <c r="O2494" s="37" t="s">
        <v>157</v>
      </c>
      <c r="P2494" s="37" t="s">
        <v>158</v>
      </c>
      <c r="Q2494" s="37" t="s">
        <v>159</v>
      </c>
      <c r="R2494" s="37" t="s">
        <v>160</v>
      </c>
      <c r="S2494" s="37" t="s">
        <v>912</v>
      </c>
      <c r="T2494" s="37" t="s">
        <v>911</v>
      </c>
      <c r="U2494" s="1" t="e">
        <f>VLOOKUP(T2494,[2]VAT!$A:$D,1,0)</f>
        <v>#N/A</v>
      </c>
      <c r="V2494" s="37" t="s">
        <v>2</v>
      </c>
      <c r="W2494" s="37" t="s">
        <v>2</v>
      </c>
      <c r="X2494" t="e">
        <f>VLOOKUP(T2494,[3]رکوردها!$A:$B,2,0)</f>
        <v>#N/A</v>
      </c>
      <c r="Y2494" t="e">
        <f>VLOOKUP(T2494,[3]رکوردها!$A:$D,4,0)</f>
        <v>#N/A</v>
      </c>
      <c r="Z2494" t="e">
        <f>VLOOKUP(T2494,[3]رکوردها!$A:$C,3,0)</f>
        <v>#N/A</v>
      </c>
      <c r="AA2494" t="e">
        <f>VLOOKUP(T2494,[3]رکوردها!$A:$F,6,0)</f>
        <v>#N/A</v>
      </c>
      <c r="AB2494" t="e">
        <f>VLOOKUP(T2494,[3]رکوردها!$A:$E,5,0)</f>
        <v>#N/A</v>
      </c>
    </row>
    <row r="2495" spans="1:28" s="41" customFormat="1" hidden="1" x14ac:dyDescent="0.2">
      <c r="A2495" s="36">
        <v>178058</v>
      </c>
      <c r="B2495" s="36">
        <v>1328</v>
      </c>
      <c r="C2495" s="36">
        <v>1867</v>
      </c>
      <c r="D2495" s="39" t="s">
        <v>5178</v>
      </c>
      <c r="E2495" s="39"/>
      <c r="F2495" s="37" t="s">
        <v>171</v>
      </c>
      <c r="G2495" s="37" t="s">
        <v>1017</v>
      </c>
      <c r="H2495" s="38">
        <v>13145173</v>
      </c>
      <c r="I2495" s="38">
        <v>0</v>
      </c>
      <c r="J2495" s="38">
        <f t="shared" si="39"/>
        <v>13145173</v>
      </c>
      <c r="K2495" s="38"/>
      <c r="L2495" s="49"/>
      <c r="M2495" s="37" t="s">
        <v>63</v>
      </c>
      <c r="N2495" s="37" t="s">
        <v>64</v>
      </c>
      <c r="O2495" s="37" t="s">
        <v>157</v>
      </c>
      <c r="P2495" s="37" t="s">
        <v>158</v>
      </c>
      <c r="Q2495" s="37" t="s">
        <v>159</v>
      </c>
      <c r="R2495" s="37" t="s">
        <v>160</v>
      </c>
      <c r="S2495" s="37" t="s">
        <v>912</v>
      </c>
      <c r="T2495" s="37" t="s">
        <v>911</v>
      </c>
      <c r="U2495" s="1" t="e">
        <f>VLOOKUP(T2495,[2]VAT!$A:$D,1,0)</f>
        <v>#N/A</v>
      </c>
      <c r="V2495" s="37" t="s">
        <v>2</v>
      </c>
      <c r="W2495" s="37" t="s">
        <v>2</v>
      </c>
      <c r="X2495" t="e">
        <f>VLOOKUP(T2495,[3]رکوردها!$A:$B,2,0)</f>
        <v>#N/A</v>
      </c>
      <c r="Y2495" t="e">
        <f>VLOOKUP(T2495,[3]رکوردها!$A:$D,4,0)</f>
        <v>#N/A</v>
      </c>
      <c r="Z2495" t="e">
        <f>VLOOKUP(T2495,[3]رکوردها!$A:$C,3,0)</f>
        <v>#N/A</v>
      </c>
      <c r="AA2495" t="e">
        <f>VLOOKUP(T2495,[3]رکوردها!$A:$F,6,0)</f>
        <v>#N/A</v>
      </c>
      <c r="AB2495" t="e">
        <f>VLOOKUP(T2495,[3]رکوردها!$A:$E,5,0)</f>
        <v>#N/A</v>
      </c>
    </row>
    <row r="2496" spans="1:28" s="41" customFormat="1" hidden="1" x14ac:dyDescent="0.2">
      <c r="A2496" s="36">
        <v>178059</v>
      </c>
      <c r="B2496" s="36">
        <v>1328</v>
      </c>
      <c r="C2496" s="36">
        <v>1867</v>
      </c>
      <c r="D2496" s="39" t="s">
        <v>5178</v>
      </c>
      <c r="E2496" s="39"/>
      <c r="F2496" s="37" t="s">
        <v>171</v>
      </c>
      <c r="G2496" s="37" t="s">
        <v>1018</v>
      </c>
      <c r="H2496" s="38">
        <v>13145173</v>
      </c>
      <c r="I2496" s="38">
        <v>0</v>
      </c>
      <c r="J2496" s="38">
        <f t="shared" si="39"/>
        <v>13145173</v>
      </c>
      <c r="K2496" s="38"/>
      <c r="L2496" s="49"/>
      <c r="M2496" s="37" t="s">
        <v>63</v>
      </c>
      <c r="N2496" s="37" t="s">
        <v>64</v>
      </c>
      <c r="O2496" s="37" t="s">
        <v>157</v>
      </c>
      <c r="P2496" s="37" t="s">
        <v>158</v>
      </c>
      <c r="Q2496" s="37" t="s">
        <v>159</v>
      </c>
      <c r="R2496" s="37" t="s">
        <v>160</v>
      </c>
      <c r="S2496" s="37" t="s">
        <v>912</v>
      </c>
      <c r="T2496" s="37" t="s">
        <v>911</v>
      </c>
      <c r="U2496" s="1" t="e">
        <f>VLOOKUP(T2496,[2]VAT!$A:$D,1,0)</f>
        <v>#N/A</v>
      </c>
      <c r="V2496" s="37" t="s">
        <v>2</v>
      </c>
      <c r="W2496" s="37" t="s">
        <v>2</v>
      </c>
      <c r="X2496" t="e">
        <f>VLOOKUP(T2496,[3]رکوردها!$A:$B,2,0)</f>
        <v>#N/A</v>
      </c>
      <c r="Y2496" t="e">
        <f>VLOOKUP(T2496,[3]رکوردها!$A:$D,4,0)</f>
        <v>#N/A</v>
      </c>
      <c r="Z2496" t="e">
        <f>VLOOKUP(T2496,[3]رکوردها!$A:$C,3,0)</f>
        <v>#N/A</v>
      </c>
      <c r="AA2496" t="e">
        <f>VLOOKUP(T2496,[3]رکوردها!$A:$F,6,0)</f>
        <v>#N/A</v>
      </c>
      <c r="AB2496" t="e">
        <f>VLOOKUP(T2496,[3]رکوردها!$A:$E,5,0)</f>
        <v>#N/A</v>
      </c>
    </row>
    <row r="2497" spans="1:28" s="41" customFormat="1" hidden="1" x14ac:dyDescent="0.2">
      <c r="A2497" s="36">
        <v>178060</v>
      </c>
      <c r="B2497" s="36">
        <v>1328</v>
      </c>
      <c r="C2497" s="36">
        <v>1867</v>
      </c>
      <c r="D2497" s="39" t="s">
        <v>5178</v>
      </c>
      <c r="E2497" s="39"/>
      <c r="F2497" s="37" t="s">
        <v>171</v>
      </c>
      <c r="G2497" s="37" t="s">
        <v>1018</v>
      </c>
      <c r="H2497" s="38">
        <v>13145173</v>
      </c>
      <c r="I2497" s="38">
        <v>0</v>
      </c>
      <c r="J2497" s="38">
        <f t="shared" si="39"/>
        <v>13145173</v>
      </c>
      <c r="K2497" s="38"/>
      <c r="L2497" s="49"/>
      <c r="M2497" s="37" t="s">
        <v>63</v>
      </c>
      <c r="N2497" s="37" t="s">
        <v>64</v>
      </c>
      <c r="O2497" s="37" t="s">
        <v>157</v>
      </c>
      <c r="P2497" s="37" t="s">
        <v>158</v>
      </c>
      <c r="Q2497" s="37" t="s">
        <v>159</v>
      </c>
      <c r="R2497" s="37" t="s">
        <v>160</v>
      </c>
      <c r="S2497" s="37" t="s">
        <v>912</v>
      </c>
      <c r="T2497" s="37" t="s">
        <v>911</v>
      </c>
      <c r="U2497" s="1" t="e">
        <f>VLOOKUP(T2497,[2]VAT!$A:$D,1,0)</f>
        <v>#N/A</v>
      </c>
      <c r="V2497" s="37" t="s">
        <v>2</v>
      </c>
      <c r="W2497" s="37" t="s">
        <v>2</v>
      </c>
      <c r="X2497" t="e">
        <f>VLOOKUP(T2497,[3]رکوردها!$A:$B,2,0)</f>
        <v>#N/A</v>
      </c>
      <c r="Y2497" t="e">
        <f>VLOOKUP(T2497,[3]رکوردها!$A:$D,4,0)</f>
        <v>#N/A</v>
      </c>
      <c r="Z2497" t="e">
        <f>VLOOKUP(T2497,[3]رکوردها!$A:$C,3,0)</f>
        <v>#N/A</v>
      </c>
      <c r="AA2497" t="e">
        <f>VLOOKUP(T2497,[3]رکوردها!$A:$F,6,0)</f>
        <v>#N/A</v>
      </c>
      <c r="AB2497" t="e">
        <f>VLOOKUP(T2497,[3]رکوردها!$A:$E,5,0)</f>
        <v>#N/A</v>
      </c>
    </row>
    <row r="2498" spans="1:28" s="41" customFormat="1" hidden="1" x14ac:dyDescent="0.2">
      <c r="A2498" s="36">
        <v>178061</v>
      </c>
      <c r="B2498" s="36">
        <v>1328</v>
      </c>
      <c r="C2498" s="36">
        <v>1867</v>
      </c>
      <c r="D2498" s="39" t="s">
        <v>5178</v>
      </c>
      <c r="E2498" s="39"/>
      <c r="F2498" s="37" t="s">
        <v>171</v>
      </c>
      <c r="G2498" s="37" t="s">
        <v>1018</v>
      </c>
      <c r="H2498" s="38">
        <v>13145173</v>
      </c>
      <c r="I2498" s="38">
        <v>0</v>
      </c>
      <c r="J2498" s="38">
        <f t="shared" si="39"/>
        <v>13145173</v>
      </c>
      <c r="K2498" s="38"/>
      <c r="L2498" s="49"/>
      <c r="M2498" s="37" t="s">
        <v>63</v>
      </c>
      <c r="N2498" s="37" t="s">
        <v>64</v>
      </c>
      <c r="O2498" s="37" t="s">
        <v>157</v>
      </c>
      <c r="P2498" s="37" t="s">
        <v>158</v>
      </c>
      <c r="Q2498" s="37" t="s">
        <v>159</v>
      </c>
      <c r="R2498" s="37" t="s">
        <v>160</v>
      </c>
      <c r="S2498" s="37" t="s">
        <v>912</v>
      </c>
      <c r="T2498" s="37" t="s">
        <v>911</v>
      </c>
      <c r="U2498" s="1" t="e">
        <f>VLOOKUP(T2498,[2]VAT!$A:$D,1,0)</f>
        <v>#N/A</v>
      </c>
      <c r="V2498" s="37" t="s">
        <v>2</v>
      </c>
      <c r="W2498" s="37" t="s">
        <v>2</v>
      </c>
      <c r="X2498" t="e">
        <f>VLOOKUP(T2498,[3]رکوردها!$A:$B,2,0)</f>
        <v>#N/A</v>
      </c>
      <c r="Y2498" t="e">
        <f>VLOOKUP(T2498,[3]رکوردها!$A:$D,4,0)</f>
        <v>#N/A</v>
      </c>
      <c r="Z2498" t="e">
        <f>VLOOKUP(T2498,[3]رکوردها!$A:$C,3,0)</f>
        <v>#N/A</v>
      </c>
      <c r="AA2498" t="e">
        <f>VLOOKUP(T2498,[3]رکوردها!$A:$F,6,0)</f>
        <v>#N/A</v>
      </c>
      <c r="AB2498" t="e">
        <f>VLOOKUP(T2498,[3]رکوردها!$A:$E,5,0)</f>
        <v>#N/A</v>
      </c>
    </row>
    <row r="2499" spans="1:28" s="41" customFormat="1" hidden="1" x14ac:dyDescent="0.2">
      <c r="A2499" s="36">
        <v>178062</v>
      </c>
      <c r="B2499" s="36">
        <v>1328</v>
      </c>
      <c r="C2499" s="36">
        <v>1867</v>
      </c>
      <c r="D2499" s="39" t="s">
        <v>5178</v>
      </c>
      <c r="E2499" s="39"/>
      <c r="F2499" s="37" t="s">
        <v>171</v>
      </c>
      <c r="G2499" s="37" t="s">
        <v>1018</v>
      </c>
      <c r="H2499" s="38">
        <v>13145173</v>
      </c>
      <c r="I2499" s="38">
        <v>0</v>
      </c>
      <c r="J2499" s="38">
        <f t="shared" si="39"/>
        <v>13145173</v>
      </c>
      <c r="K2499" s="38"/>
      <c r="L2499" s="49"/>
      <c r="M2499" s="37" t="s">
        <v>63</v>
      </c>
      <c r="N2499" s="37" t="s">
        <v>64</v>
      </c>
      <c r="O2499" s="37" t="s">
        <v>157</v>
      </c>
      <c r="P2499" s="37" t="s">
        <v>158</v>
      </c>
      <c r="Q2499" s="37" t="s">
        <v>159</v>
      </c>
      <c r="R2499" s="37" t="s">
        <v>160</v>
      </c>
      <c r="S2499" s="37" t="s">
        <v>912</v>
      </c>
      <c r="T2499" s="37" t="s">
        <v>911</v>
      </c>
      <c r="U2499" s="1" t="e">
        <f>VLOOKUP(T2499,[2]VAT!$A:$D,1,0)</f>
        <v>#N/A</v>
      </c>
      <c r="V2499" s="37" t="s">
        <v>2</v>
      </c>
      <c r="W2499" s="37" t="s">
        <v>2</v>
      </c>
      <c r="X2499" t="e">
        <f>VLOOKUP(T2499,[3]رکوردها!$A:$B,2,0)</f>
        <v>#N/A</v>
      </c>
      <c r="Y2499" t="e">
        <f>VLOOKUP(T2499,[3]رکوردها!$A:$D,4,0)</f>
        <v>#N/A</v>
      </c>
      <c r="Z2499" t="e">
        <f>VLOOKUP(T2499,[3]رکوردها!$A:$C,3,0)</f>
        <v>#N/A</v>
      </c>
      <c r="AA2499" t="e">
        <f>VLOOKUP(T2499,[3]رکوردها!$A:$F,6,0)</f>
        <v>#N/A</v>
      </c>
      <c r="AB2499" t="e">
        <f>VLOOKUP(T2499,[3]رکوردها!$A:$E,5,0)</f>
        <v>#N/A</v>
      </c>
    </row>
    <row r="2500" spans="1:28" s="41" customFormat="1" hidden="1" x14ac:dyDescent="0.2">
      <c r="A2500" s="36">
        <v>178063</v>
      </c>
      <c r="B2500" s="36">
        <v>1328</v>
      </c>
      <c r="C2500" s="36">
        <v>1867</v>
      </c>
      <c r="D2500" s="39" t="s">
        <v>5178</v>
      </c>
      <c r="E2500" s="39"/>
      <c r="F2500" s="37" t="s">
        <v>171</v>
      </c>
      <c r="G2500" s="37" t="s">
        <v>1020</v>
      </c>
      <c r="H2500" s="38">
        <v>13145173</v>
      </c>
      <c r="I2500" s="38">
        <v>0</v>
      </c>
      <c r="J2500" s="38">
        <f t="shared" si="39"/>
        <v>13145173</v>
      </c>
      <c r="K2500" s="38"/>
      <c r="L2500" s="49"/>
      <c r="M2500" s="37" t="s">
        <v>63</v>
      </c>
      <c r="N2500" s="37" t="s">
        <v>64</v>
      </c>
      <c r="O2500" s="37" t="s">
        <v>157</v>
      </c>
      <c r="P2500" s="37" t="s">
        <v>158</v>
      </c>
      <c r="Q2500" s="37" t="s">
        <v>159</v>
      </c>
      <c r="R2500" s="37" t="s">
        <v>160</v>
      </c>
      <c r="S2500" s="37" t="s">
        <v>912</v>
      </c>
      <c r="T2500" s="37" t="s">
        <v>911</v>
      </c>
      <c r="U2500" s="1" t="e">
        <f>VLOOKUP(T2500,[2]VAT!$A:$D,1,0)</f>
        <v>#N/A</v>
      </c>
      <c r="V2500" s="37" t="s">
        <v>2</v>
      </c>
      <c r="W2500" s="37" t="s">
        <v>2</v>
      </c>
      <c r="X2500" t="e">
        <f>VLOOKUP(T2500,[3]رکوردها!$A:$B,2,0)</f>
        <v>#N/A</v>
      </c>
      <c r="Y2500" t="e">
        <f>VLOOKUP(T2500,[3]رکوردها!$A:$D,4,0)</f>
        <v>#N/A</v>
      </c>
      <c r="Z2500" t="e">
        <f>VLOOKUP(T2500,[3]رکوردها!$A:$C,3,0)</f>
        <v>#N/A</v>
      </c>
      <c r="AA2500" t="e">
        <f>VLOOKUP(T2500,[3]رکوردها!$A:$F,6,0)</f>
        <v>#N/A</v>
      </c>
      <c r="AB2500" t="e">
        <f>VLOOKUP(T2500,[3]رکوردها!$A:$E,5,0)</f>
        <v>#N/A</v>
      </c>
    </row>
    <row r="2501" spans="1:28" s="41" customFormat="1" hidden="1" x14ac:dyDescent="0.2">
      <c r="A2501" s="36">
        <v>178064</v>
      </c>
      <c r="B2501" s="36">
        <v>1328</v>
      </c>
      <c r="C2501" s="36">
        <v>1867</v>
      </c>
      <c r="D2501" s="39" t="s">
        <v>5178</v>
      </c>
      <c r="E2501" s="39"/>
      <c r="F2501" s="37" t="s">
        <v>171</v>
      </c>
      <c r="G2501" s="37" t="s">
        <v>1020</v>
      </c>
      <c r="H2501" s="38">
        <v>13145173</v>
      </c>
      <c r="I2501" s="38">
        <v>0</v>
      </c>
      <c r="J2501" s="38">
        <f t="shared" si="39"/>
        <v>13145173</v>
      </c>
      <c r="K2501" s="38"/>
      <c r="L2501" s="49"/>
      <c r="M2501" s="37" t="s">
        <v>63</v>
      </c>
      <c r="N2501" s="37" t="s">
        <v>64</v>
      </c>
      <c r="O2501" s="37" t="s">
        <v>157</v>
      </c>
      <c r="P2501" s="37" t="s">
        <v>158</v>
      </c>
      <c r="Q2501" s="37" t="s">
        <v>159</v>
      </c>
      <c r="R2501" s="37" t="s">
        <v>160</v>
      </c>
      <c r="S2501" s="37" t="s">
        <v>912</v>
      </c>
      <c r="T2501" s="37" t="s">
        <v>911</v>
      </c>
      <c r="U2501" s="1" t="e">
        <f>VLOOKUP(T2501,[2]VAT!$A:$D,1,0)</f>
        <v>#N/A</v>
      </c>
      <c r="V2501" s="37" t="s">
        <v>2</v>
      </c>
      <c r="W2501" s="37" t="s">
        <v>2</v>
      </c>
      <c r="X2501" t="e">
        <f>VLOOKUP(T2501,[3]رکوردها!$A:$B,2,0)</f>
        <v>#N/A</v>
      </c>
      <c r="Y2501" t="e">
        <f>VLOOKUP(T2501,[3]رکوردها!$A:$D,4,0)</f>
        <v>#N/A</v>
      </c>
      <c r="Z2501" t="e">
        <f>VLOOKUP(T2501,[3]رکوردها!$A:$C,3,0)</f>
        <v>#N/A</v>
      </c>
      <c r="AA2501" t="e">
        <f>VLOOKUP(T2501,[3]رکوردها!$A:$F,6,0)</f>
        <v>#N/A</v>
      </c>
      <c r="AB2501" t="e">
        <f>VLOOKUP(T2501,[3]رکوردها!$A:$E,5,0)</f>
        <v>#N/A</v>
      </c>
    </row>
    <row r="2502" spans="1:28" s="41" customFormat="1" hidden="1" x14ac:dyDescent="0.2">
      <c r="A2502" s="36">
        <v>178065</v>
      </c>
      <c r="B2502" s="36">
        <v>1328</v>
      </c>
      <c r="C2502" s="36">
        <v>1867</v>
      </c>
      <c r="D2502" s="39" t="s">
        <v>5178</v>
      </c>
      <c r="E2502" s="39"/>
      <c r="F2502" s="37" t="s">
        <v>171</v>
      </c>
      <c r="G2502" s="37" t="s">
        <v>1020</v>
      </c>
      <c r="H2502" s="38">
        <v>13145173</v>
      </c>
      <c r="I2502" s="38">
        <v>0</v>
      </c>
      <c r="J2502" s="38">
        <f t="shared" si="39"/>
        <v>13145173</v>
      </c>
      <c r="K2502" s="38"/>
      <c r="L2502" s="49"/>
      <c r="M2502" s="37" t="s">
        <v>63</v>
      </c>
      <c r="N2502" s="37" t="s">
        <v>64</v>
      </c>
      <c r="O2502" s="37" t="s">
        <v>157</v>
      </c>
      <c r="P2502" s="37" t="s">
        <v>158</v>
      </c>
      <c r="Q2502" s="37" t="s">
        <v>159</v>
      </c>
      <c r="R2502" s="37" t="s">
        <v>160</v>
      </c>
      <c r="S2502" s="37" t="s">
        <v>912</v>
      </c>
      <c r="T2502" s="37" t="s">
        <v>911</v>
      </c>
      <c r="U2502" s="1" t="e">
        <f>VLOOKUP(T2502,[2]VAT!$A:$D,1,0)</f>
        <v>#N/A</v>
      </c>
      <c r="V2502" s="37" t="s">
        <v>2</v>
      </c>
      <c r="W2502" s="37" t="s">
        <v>2</v>
      </c>
      <c r="X2502" t="e">
        <f>VLOOKUP(T2502,[3]رکوردها!$A:$B,2,0)</f>
        <v>#N/A</v>
      </c>
      <c r="Y2502" t="e">
        <f>VLOOKUP(T2502,[3]رکوردها!$A:$D,4,0)</f>
        <v>#N/A</v>
      </c>
      <c r="Z2502" t="e">
        <f>VLOOKUP(T2502,[3]رکوردها!$A:$C,3,0)</f>
        <v>#N/A</v>
      </c>
      <c r="AA2502" t="e">
        <f>VLOOKUP(T2502,[3]رکوردها!$A:$F,6,0)</f>
        <v>#N/A</v>
      </c>
      <c r="AB2502" t="e">
        <f>VLOOKUP(T2502,[3]رکوردها!$A:$E,5,0)</f>
        <v>#N/A</v>
      </c>
    </row>
    <row r="2503" spans="1:28" s="41" customFormat="1" hidden="1" x14ac:dyDescent="0.2">
      <c r="A2503" s="36">
        <v>178066</v>
      </c>
      <c r="B2503" s="36">
        <v>1328</v>
      </c>
      <c r="C2503" s="36">
        <v>1867</v>
      </c>
      <c r="D2503" s="39" t="s">
        <v>5178</v>
      </c>
      <c r="E2503" s="39"/>
      <c r="F2503" s="37" t="s">
        <v>171</v>
      </c>
      <c r="G2503" s="37" t="s">
        <v>1020</v>
      </c>
      <c r="H2503" s="38">
        <v>13145173</v>
      </c>
      <c r="I2503" s="38">
        <v>0</v>
      </c>
      <c r="J2503" s="38">
        <f t="shared" si="39"/>
        <v>13145173</v>
      </c>
      <c r="K2503" s="38"/>
      <c r="L2503" s="49"/>
      <c r="M2503" s="37" t="s">
        <v>63</v>
      </c>
      <c r="N2503" s="37" t="s">
        <v>64</v>
      </c>
      <c r="O2503" s="37" t="s">
        <v>157</v>
      </c>
      <c r="P2503" s="37" t="s">
        <v>158</v>
      </c>
      <c r="Q2503" s="37" t="s">
        <v>159</v>
      </c>
      <c r="R2503" s="37" t="s">
        <v>160</v>
      </c>
      <c r="S2503" s="37" t="s">
        <v>912</v>
      </c>
      <c r="T2503" s="37" t="s">
        <v>911</v>
      </c>
      <c r="U2503" s="1" t="e">
        <f>VLOOKUP(T2503,[2]VAT!$A:$D,1,0)</f>
        <v>#N/A</v>
      </c>
      <c r="V2503" s="37" t="s">
        <v>2</v>
      </c>
      <c r="W2503" s="37" t="s">
        <v>2</v>
      </c>
      <c r="X2503" t="e">
        <f>VLOOKUP(T2503,[3]رکوردها!$A:$B,2,0)</f>
        <v>#N/A</v>
      </c>
      <c r="Y2503" t="e">
        <f>VLOOKUP(T2503,[3]رکوردها!$A:$D,4,0)</f>
        <v>#N/A</v>
      </c>
      <c r="Z2503" t="e">
        <f>VLOOKUP(T2503,[3]رکوردها!$A:$C,3,0)</f>
        <v>#N/A</v>
      </c>
      <c r="AA2503" t="e">
        <f>VLOOKUP(T2503,[3]رکوردها!$A:$F,6,0)</f>
        <v>#N/A</v>
      </c>
      <c r="AB2503" t="e">
        <f>VLOOKUP(T2503,[3]رکوردها!$A:$E,5,0)</f>
        <v>#N/A</v>
      </c>
    </row>
    <row r="2504" spans="1:28" s="41" customFormat="1" hidden="1" x14ac:dyDescent="0.2">
      <c r="A2504" s="36">
        <v>178067</v>
      </c>
      <c r="B2504" s="36">
        <v>1328</v>
      </c>
      <c r="C2504" s="36">
        <v>1867</v>
      </c>
      <c r="D2504" s="39" t="s">
        <v>5178</v>
      </c>
      <c r="E2504" s="39"/>
      <c r="F2504" s="37" t="s">
        <v>171</v>
      </c>
      <c r="G2504" s="37" t="s">
        <v>1176</v>
      </c>
      <c r="H2504" s="38">
        <v>13145173</v>
      </c>
      <c r="I2504" s="38">
        <v>0</v>
      </c>
      <c r="J2504" s="38">
        <f t="shared" si="39"/>
        <v>13145173</v>
      </c>
      <c r="K2504" s="38"/>
      <c r="L2504" s="49"/>
      <c r="M2504" s="37" t="s">
        <v>63</v>
      </c>
      <c r="N2504" s="37" t="s">
        <v>64</v>
      </c>
      <c r="O2504" s="37" t="s">
        <v>157</v>
      </c>
      <c r="P2504" s="37" t="s">
        <v>158</v>
      </c>
      <c r="Q2504" s="37" t="s">
        <v>159</v>
      </c>
      <c r="R2504" s="37" t="s">
        <v>160</v>
      </c>
      <c r="S2504" s="37" t="s">
        <v>912</v>
      </c>
      <c r="T2504" s="37" t="s">
        <v>911</v>
      </c>
      <c r="U2504" s="1" t="e">
        <f>VLOOKUP(T2504,[2]VAT!$A:$D,1,0)</f>
        <v>#N/A</v>
      </c>
      <c r="V2504" s="37" t="s">
        <v>2</v>
      </c>
      <c r="W2504" s="37" t="s">
        <v>2</v>
      </c>
      <c r="X2504" t="e">
        <f>VLOOKUP(T2504,[3]رکوردها!$A:$B,2,0)</f>
        <v>#N/A</v>
      </c>
      <c r="Y2504" t="e">
        <f>VLOOKUP(T2504,[3]رکوردها!$A:$D,4,0)</f>
        <v>#N/A</v>
      </c>
      <c r="Z2504" t="e">
        <f>VLOOKUP(T2504,[3]رکوردها!$A:$C,3,0)</f>
        <v>#N/A</v>
      </c>
      <c r="AA2504" t="e">
        <f>VLOOKUP(T2504,[3]رکوردها!$A:$F,6,0)</f>
        <v>#N/A</v>
      </c>
      <c r="AB2504" t="e">
        <f>VLOOKUP(T2504,[3]رکوردها!$A:$E,5,0)</f>
        <v>#N/A</v>
      </c>
    </row>
    <row r="2505" spans="1:28" s="41" customFormat="1" hidden="1" x14ac:dyDescent="0.2">
      <c r="A2505" s="36">
        <v>178068</v>
      </c>
      <c r="B2505" s="36">
        <v>1328</v>
      </c>
      <c r="C2505" s="36">
        <v>1867</v>
      </c>
      <c r="D2505" s="39" t="s">
        <v>5178</v>
      </c>
      <c r="E2505" s="39"/>
      <c r="F2505" s="37" t="s">
        <v>171</v>
      </c>
      <c r="G2505" s="37" t="s">
        <v>966</v>
      </c>
      <c r="H2505" s="38">
        <v>13145173</v>
      </c>
      <c r="I2505" s="38">
        <v>0</v>
      </c>
      <c r="J2505" s="38">
        <f t="shared" si="39"/>
        <v>13145173</v>
      </c>
      <c r="K2505" s="38"/>
      <c r="L2505" s="49"/>
      <c r="M2505" s="37" t="s">
        <v>63</v>
      </c>
      <c r="N2505" s="37" t="s">
        <v>64</v>
      </c>
      <c r="O2505" s="37" t="s">
        <v>157</v>
      </c>
      <c r="P2505" s="37" t="s">
        <v>158</v>
      </c>
      <c r="Q2505" s="37" t="s">
        <v>159</v>
      </c>
      <c r="R2505" s="37" t="s">
        <v>160</v>
      </c>
      <c r="S2505" s="37" t="s">
        <v>912</v>
      </c>
      <c r="T2505" s="37" t="s">
        <v>911</v>
      </c>
      <c r="U2505" s="1" t="e">
        <f>VLOOKUP(T2505,[2]VAT!$A:$D,1,0)</f>
        <v>#N/A</v>
      </c>
      <c r="V2505" s="37" t="s">
        <v>2</v>
      </c>
      <c r="W2505" s="37" t="s">
        <v>2</v>
      </c>
      <c r="X2505" t="e">
        <f>VLOOKUP(T2505,[3]رکوردها!$A:$B,2,0)</f>
        <v>#N/A</v>
      </c>
      <c r="Y2505" t="e">
        <f>VLOOKUP(T2505,[3]رکوردها!$A:$D,4,0)</f>
        <v>#N/A</v>
      </c>
      <c r="Z2505" t="e">
        <f>VLOOKUP(T2505,[3]رکوردها!$A:$C,3,0)</f>
        <v>#N/A</v>
      </c>
      <c r="AA2505" t="e">
        <f>VLOOKUP(T2505,[3]رکوردها!$A:$F,6,0)</f>
        <v>#N/A</v>
      </c>
      <c r="AB2505" t="e">
        <f>VLOOKUP(T2505,[3]رکوردها!$A:$E,5,0)</f>
        <v>#N/A</v>
      </c>
    </row>
    <row r="2506" spans="1:28" s="41" customFormat="1" hidden="1" x14ac:dyDescent="0.2">
      <c r="A2506" s="36">
        <v>178069</v>
      </c>
      <c r="B2506" s="36">
        <v>1328</v>
      </c>
      <c r="C2506" s="36">
        <v>1867</v>
      </c>
      <c r="D2506" s="39" t="s">
        <v>5178</v>
      </c>
      <c r="E2506" s="39"/>
      <c r="F2506" s="37" t="s">
        <v>171</v>
      </c>
      <c r="G2506" s="37" t="s">
        <v>959</v>
      </c>
      <c r="H2506" s="38">
        <v>13145173</v>
      </c>
      <c r="I2506" s="38">
        <v>0</v>
      </c>
      <c r="J2506" s="38">
        <f t="shared" si="39"/>
        <v>13145173</v>
      </c>
      <c r="K2506" s="38"/>
      <c r="L2506" s="49"/>
      <c r="M2506" s="37" t="s">
        <v>63</v>
      </c>
      <c r="N2506" s="37" t="s">
        <v>64</v>
      </c>
      <c r="O2506" s="37" t="s">
        <v>157</v>
      </c>
      <c r="P2506" s="37" t="s">
        <v>158</v>
      </c>
      <c r="Q2506" s="37" t="s">
        <v>159</v>
      </c>
      <c r="R2506" s="37" t="s">
        <v>160</v>
      </c>
      <c r="S2506" s="37" t="s">
        <v>912</v>
      </c>
      <c r="T2506" s="37" t="s">
        <v>911</v>
      </c>
      <c r="U2506" s="1" t="e">
        <f>VLOOKUP(T2506,[2]VAT!$A:$D,1,0)</f>
        <v>#N/A</v>
      </c>
      <c r="V2506" s="37" t="s">
        <v>2</v>
      </c>
      <c r="W2506" s="37" t="s">
        <v>2</v>
      </c>
      <c r="X2506" t="e">
        <f>VLOOKUP(T2506,[3]رکوردها!$A:$B,2,0)</f>
        <v>#N/A</v>
      </c>
      <c r="Y2506" t="e">
        <f>VLOOKUP(T2506,[3]رکوردها!$A:$D,4,0)</f>
        <v>#N/A</v>
      </c>
      <c r="Z2506" t="e">
        <f>VLOOKUP(T2506,[3]رکوردها!$A:$C,3,0)</f>
        <v>#N/A</v>
      </c>
      <c r="AA2506" t="e">
        <f>VLOOKUP(T2506,[3]رکوردها!$A:$F,6,0)</f>
        <v>#N/A</v>
      </c>
      <c r="AB2506" t="e">
        <f>VLOOKUP(T2506,[3]رکوردها!$A:$E,5,0)</f>
        <v>#N/A</v>
      </c>
    </row>
    <row r="2507" spans="1:28" s="41" customFormat="1" hidden="1" x14ac:dyDescent="0.2">
      <c r="A2507" s="36">
        <v>178070</v>
      </c>
      <c r="B2507" s="36">
        <v>1328</v>
      </c>
      <c r="C2507" s="36">
        <v>1867</v>
      </c>
      <c r="D2507" s="39" t="s">
        <v>5178</v>
      </c>
      <c r="E2507" s="39"/>
      <c r="F2507" s="37" t="s">
        <v>171</v>
      </c>
      <c r="G2507" s="37" t="s">
        <v>965</v>
      </c>
      <c r="H2507" s="38">
        <v>13145172</v>
      </c>
      <c r="I2507" s="38">
        <v>0</v>
      </c>
      <c r="J2507" s="38">
        <f t="shared" ref="J2507:J2570" si="40">H2507-I2507</f>
        <v>13145172</v>
      </c>
      <c r="K2507" s="38"/>
      <c r="L2507" s="49"/>
      <c r="M2507" s="37" t="s">
        <v>63</v>
      </c>
      <c r="N2507" s="37" t="s">
        <v>64</v>
      </c>
      <c r="O2507" s="37" t="s">
        <v>157</v>
      </c>
      <c r="P2507" s="37" t="s">
        <v>158</v>
      </c>
      <c r="Q2507" s="37" t="s">
        <v>159</v>
      </c>
      <c r="R2507" s="37" t="s">
        <v>160</v>
      </c>
      <c r="S2507" s="37" t="s">
        <v>912</v>
      </c>
      <c r="T2507" s="37" t="s">
        <v>911</v>
      </c>
      <c r="U2507" s="1" t="e">
        <f>VLOOKUP(T2507,[2]VAT!$A:$D,1,0)</f>
        <v>#N/A</v>
      </c>
      <c r="V2507" s="37" t="s">
        <v>2</v>
      </c>
      <c r="W2507" s="37" t="s">
        <v>2</v>
      </c>
      <c r="X2507" t="e">
        <f>VLOOKUP(T2507,[3]رکوردها!$A:$B,2,0)</f>
        <v>#N/A</v>
      </c>
      <c r="Y2507" t="e">
        <f>VLOOKUP(T2507,[3]رکوردها!$A:$D,4,0)</f>
        <v>#N/A</v>
      </c>
      <c r="Z2507" t="e">
        <f>VLOOKUP(T2507,[3]رکوردها!$A:$C,3,0)</f>
        <v>#N/A</v>
      </c>
      <c r="AA2507" t="e">
        <f>VLOOKUP(T2507,[3]رکوردها!$A:$F,6,0)</f>
        <v>#N/A</v>
      </c>
      <c r="AB2507" t="e">
        <f>VLOOKUP(T2507,[3]رکوردها!$A:$E,5,0)</f>
        <v>#N/A</v>
      </c>
    </row>
    <row r="2508" spans="1:28" s="41" customFormat="1" hidden="1" x14ac:dyDescent="0.2">
      <c r="A2508" s="36">
        <v>178071</v>
      </c>
      <c r="B2508" s="36">
        <v>1328</v>
      </c>
      <c r="C2508" s="36">
        <v>1867</v>
      </c>
      <c r="D2508" s="39" t="s">
        <v>5178</v>
      </c>
      <c r="E2508" s="39"/>
      <c r="F2508" s="37" t="s">
        <v>171</v>
      </c>
      <c r="G2508" s="37" t="s">
        <v>1019</v>
      </c>
      <c r="H2508" s="38">
        <v>13145172</v>
      </c>
      <c r="I2508" s="38">
        <v>0</v>
      </c>
      <c r="J2508" s="38">
        <f t="shared" si="40"/>
        <v>13145172</v>
      </c>
      <c r="K2508" s="38"/>
      <c r="L2508" s="49"/>
      <c r="M2508" s="37" t="s">
        <v>63</v>
      </c>
      <c r="N2508" s="37" t="s">
        <v>64</v>
      </c>
      <c r="O2508" s="37" t="s">
        <v>157</v>
      </c>
      <c r="P2508" s="37" t="s">
        <v>158</v>
      </c>
      <c r="Q2508" s="37" t="s">
        <v>159</v>
      </c>
      <c r="R2508" s="37" t="s">
        <v>160</v>
      </c>
      <c r="S2508" s="37" t="s">
        <v>912</v>
      </c>
      <c r="T2508" s="37" t="s">
        <v>911</v>
      </c>
      <c r="U2508" s="1" t="e">
        <f>VLOOKUP(T2508,[2]VAT!$A:$D,1,0)</f>
        <v>#N/A</v>
      </c>
      <c r="V2508" s="37" t="s">
        <v>2</v>
      </c>
      <c r="W2508" s="37" t="s">
        <v>2</v>
      </c>
      <c r="X2508" t="e">
        <f>VLOOKUP(T2508,[3]رکوردها!$A:$B,2,0)</f>
        <v>#N/A</v>
      </c>
      <c r="Y2508" t="e">
        <f>VLOOKUP(T2508,[3]رکوردها!$A:$D,4,0)</f>
        <v>#N/A</v>
      </c>
      <c r="Z2508" t="e">
        <f>VLOOKUP(T2508,[3]رکوردها!$A:$C,3,0)</f>
        <v>#N/A</v>
      </c>
      <c r="AA2508" t="e">
        <f>VLOOKUP(T2508,[3]رکوردها!$A:$F,6,0)</f>
        <v>#N/A</v>
      </c>
      <c r="AB2508" t="e">
        <f>VLOOKUP(T2508,[3]رکوردها!$A:$E,5,0)</f>
        <v>#N/A</v>
      </c>
    </row>
    <row r="2509" spans="1:28" s="41" customFormat="1" hidden="1" x14ac:dyDescent="0.2">
      <c r="A2509" s="36">
        <v>178072</v>
      </c>
      <c r="B2509" s="36">
        <v>1328</v>
      </c>
      <c r="C2509" s="36">
        <v>1867</v>
      </c>
      <c r="D2509" s="39" t="s">
        <v>5178</v>
      </c>
      <c r="E2509" s="39"/>
      <c r="F2509" s="37" t="s">
        <v>171</v>
      </c>
      <c r="G2509" s="37" t="s">
        <v>959</v>
      </c>
      <c r="H2509" s="38">
        <v>13145172</v>
      </c>
      <c r="I2509" s="38">
        <v>0</v>
      </c>
      <c r="J2509" s="38">
        <f t="shared" si="40"/>
        <v>13145172</v>
      </c>
      <c r="K2509" s="38"/>
      <c r="L2509" s="49"/>
      <c r="M2509" s="37" t="s">
        <v>63</v>
      </c>
      <c r="N2509" s="37" t="s">
        <v>64</v>
      </c>
      <c r="O2509" s="37" t="s">
        <v>157</v>
      </c>
      <c r="P2509" s="37" t="s">
        <v>158</v>
      </c>
      <c r="Q2509" s="37" t="s">
        <v>159</v>
      </c>
      <c r="R2509" s="37" t="s">
        <v>160</v>
      </c>
      <c r="S2509" s="37" t="s">
        <v>912</v>
      </c>
      <c r="T2509" s="37" t="s">
        <v>911</v>
      </c>
      <c r="U2509" s="1" t="e">
        <f>VLOOKUP(T2509,[2]VAT!$A:$D,1,0)</f>
        <v>#N/A</v>
      </c>
      <c r="V2509" s="37" t="s">
        <v>2</v>
      </c>
      <c r="W2509" s="37" t="s">
        <v>2</v>
      </c>
      <c r="X2509" t="e">
        <f>VLOOKUP(T2509,[3]رکوردها!$A:$B,2,0)</f>
        <v>#N/A</v>
      </c>
      <c r="Y2509" t="e">
        <f>VLOOKUP(T2509,[3]رکوردها!$A:$D,4,0)</f>
        <v>#N/A</v>
      </c>
      <c r="Z2509" t="e">
        <f>VLOOKUP(T2509,[3]رکوردها!$A:$C,3,0)</f>
        <v>#N/A</v>
      </c>
      <c r="AA2509" t="e">
        <f>VLOOKUP(T2509,[3]رکوردها!$A:$F,6,0)</f>
        <v>#N/A</v>
      </c>
      <c r="AB2509" t="e">
        <f>VLOOKUP(T2509,[3]رکوردها!$A:$E,5,0)</f>
        <v>#N/A</v>
      </c>
    </row>
    <row r="2510" spans="1:28" s="41" customFormat="1" hidden="1" x14ac:dyDescent="0.2">
      <c r="A2510" s="36">
        <v>178073</v>
      </c>
      <c r="B2510" s="36">
        <v>1328</v>
      </c>
      <c r="C2510" s="36">
        <v>1867</v>
      </c>
      <c r="D2510" s="39" t="s">
        <v>5178</v>
      </c>
      <c r="E2510" s="39"/>
      <c r="F2510" s="37" t="s">
        <v>171</v>
      </c>
      <c r="G2510" s="37" t="s">
        <v>959</v>
      </c>
      <c r="H2510" s="38">
        <v>9859051</v>
      </c>
      <c r="I2510" s="38">
        <v>0</v>
      </c>
      <c r="J2510" s="38">
        <f t="shared" si="40"/>
        <v>9859051</v>
      </c>
      <c r="K2510" s="38"/>
      <c r="L2510" s="49"/>
      <c r="M2510" s="37" t="s">
        <v>63</v>
      </c>
      <c r="N2510" s="37" t="s">
        <v>64</v>
      </c>
      <c r="O2510" s="37" t="s">
        <v>157</v>
      </c>
      <c r="P2510" s="37" t="s">
        <v>158</v>
      </c>
      <c r="Q2510" s="37" t="s">
        <v>159</v>
      </c>
      <c r="R2510" s="37" t="s">
        <v>160</v>
      </c>
      <c r="S2510" s="37" t="s">
        <v>912</v>
      </c>
      <c r="T2510" s="37" t="s">
        <v>911</v>
      </c>
      <c r="U2510" s="1" t="e">
        <f>VLOOKUP(T2510,[2]VAT!$A:$D,1,0)</f>
        <v>#N/A</v>
      </c>
      <c r="V2510" s="37" t="s">
        <v>2</v>
      </c>
      <c r="W2510" s="37" t="s">
        <v>2</v>
      </c>
      <c r="X2510" t="e">
        <f>VLOOKUP(T2510,[3]رکوردها!$A:$B,2,0)</f>
        <v>#N/A</v>
      </c>
      <c r="Y2510" t="e">
        <f>VLOOKUP(T2510,[3]رکوردها!$A:$D,4,0)</f>
        <v>#N/A</v>
      </c>
      <c r="Z2510" t="e">
        <f>VLOOKUP(T2510,[3]رکوردها!$A:$C,3,0)</f>
        <v>#N/A</v>
      </c>
      <c r="AA2510" t="e">
        <f>VLOOKUP(T2510,[3]رکوردها!$A:$F,6,0)</f>
        <v>#N/A</v>
      </c>
      <c r="AB2510" t="e">
        <f>VLOOKUP(T2510,[3]رکوردها!$A:$E,5,0)</f>
        <v>#N/A</v>
      </c>
    </row>
    <row r="2511" spans="1:28" s="41" customFormat="1" hidden="1" x14ac:dyDescent="0.2">
      <c r="A2511" s="36">
        <v>178074</v>
      </c>
      <c r="B2511" s="36">
        <v>1328</v>
      </c>
      <c r="C2511" s="36">
        <v>1867</v>
      </c>
      <c r="D2511" s="39" t="s">
        <v>5178</v>
      </c>
      <c r="E2511" s="39"/>
      <c r="F2511" s="37" t="s">
        <v>171</v>
      </c>
      <c r="G2511" s="37" t="s">
        <v>1177</v>
      </c>
      <c r="H2511" s="38">
        <v>9858879</v>
      </c>
      <c r="I2511" s="38">
        <v>0</v>
      </c>
      <c r="J2511" s="38">
        <f t="shared" si="40"/>
        <v>9858879</v>
      </c>
      <c r="K2511" s="38"/>
      <c r="L2511" s="49"/>
      <c r="M2511" s="37" t="s">
        <v>63</v>
      </c>
      <c r="N2511" s="37" t="s">
        <v>64</v>
      </c>
      <c r="O2511" s="37" t="s">
        <v>157</v>
      </c>
      <c r="P2511" s="37" t="s">
        <v>158</v>
      </c>
      <c r="Q2511" s="37" t="s">
        <v>159</v>
      </c>
      <c r="R2511" s="37" t="s">
        <v>160</v>
      </c>
      <c r="S2511" s="37" t="s">
        <v>912</v>
      </c>
      <c r="T2511" s="37" t="s">
        <v>911</v>
      </c>
      <c r="U2511" s="1" t="e">
        <f>VLOOKUP(T2511,[2]VAT!$A:$D,1,0)</f>
        <v>#N/A</v>
      </c>
      <c r="V2511" s="37" t="s">
        <v>2</v>
      </c>
      <c r="W2511" s="37" t="s">
        <v>2</v>
      </c>
      <c r="X2511" t="e">
        <f>VLOOKUP(T2511,[3]رکوردها!$A:$B,2,0)</f>
        <v>#N/A</v>
      </c>
      <c r="Y2511" t="e">
        <f>VLOOKUP(T2511,[3]رکوردها!$A:$D,4,0)</f>
        <v>#N/A</v>
      </c>
      <c r="Z2511" t="e">
        <f>VLOOKUP(T2511,[3]رکوردها!$A:$C,3,0)</f>
        <v>#N/A</v>
      </c>
      <c r="AA2511" t="e">
        <f>VLOOKUP(T2511,[3]رکوردها!$A:$F,6,0)</f>
        <v>#N/A</v>
      </c>
      <c r="AB2511" t="e">
        <f>VLOOKUP(T2511,[3]رکوردها!$A:$E,5,0)</f>
        <v>#N/A</v>
      </c>
    </row>
    <row r="2512" spans="1:28" s="41" customFormat="1" hidden="1" x14ac:dyDescent="0.2">
      <c r="A2512" s="36">
        <v>178075</v>
      </c>
      <c r="B2512" s="36">
        <v>1328</v>
      </c>
      <c r="C2512" s="36">
        <v>1867</v>
      </c>
      <c r="D2512" s="39" t="s">
        <v>5178</v>
      </c>
      <c r="E2512" s="39"/>
      <c r="F2512" s="37" t="s">
        <v>171</v>
      </c>
      <c r="G2512" s="37" t="s">
        <v>1178</v>
      </c>
      <c r="H2512" s="38">
        <v>9858879</v>
      </c>
      <c r="I2512" s="38">
        <v>0</v>
      </c>
      <c r="J2512" s="38">
        <f t="shared" si="40"/>
        <v>9858879</v>
      </c>
      <c r="K2512" s="38"/>
      <c r="L2512" s="49"/>
      <c r="M2512" s="37" t="s">
        <v>63</v>
      </c>
      <c r="N2512" s="37" t="s">
        <v>64</v>
      </c>
      <c r="O2512" s="37" t="s">
        <v>157</v>
      </c>
      <c r="P2512" s="37" t="s">
        <v>158</v>
      </c>
      <c r="Q2512" s="37" t="s">
        <v>159</v>
      </c>
      <c r="R2512" s="37" t="s">
        <v>160</v>
      </c>
      <c r="S2512" s="37" t="s">
        <v>912</v>
      </c>
      <c r="T2512" s="37" t="s">
        <v>911</v>
      </c>
      <c r="U2512" s="1" t="e">
        <f>VLOOKUP(T2512,[2]VAT!$A:$D,1,0)</f>
        <v>#N/A</v>
      </c>
      <c r="V2512" s="37" t="s">
        <v>2</v>
      </c>
      <c r="W2512" s="37" t="s">
        <v>2</v>
      </c>
      <c r="X2512" t="e">
        <f>VLOOKUP(T2512,[3]رکوردها!$A:$B,2,0)</f>
        <v>#N/A</v>
      </c>
      <c r="Y2512" t="e">
        <f>VLOOKUP(T2512,[3]رکوردها!$A:$D,4,0)</f>
        <v>#N/A</v>
      </c>
      <c r="Z2512" t="e">
        <f>VLOOKUP(T2512,[3]رکوردها!$A:$C,3,0)</f>
        <v>#N/A</v>
      </c>
      <c r="AA2512" t="e">
        <f>VLOOKUP(T2512,[3]رکوردها!$A:$F,6,0)</f>
        <v>#N/A</v>
      </c>
      <c r="AB2512" t="e">
        <f>VLOOKUP(T2512,[3]رکوردها!$A:$E,5,0)</f>
        <v>#N/A</v>
      </c>
    </row>
    <row r="2513" spans="1:28" s="41" customFormat="1" hidden="1" x14ac:dyDescent="0.2">
      <c r="A2513" s="36">
        <v>178076</v>
      </c>
      <c r="B2513" s="36">
        <v>1328</v>
      </c>
      <c r="C2513" s="36">
        <v>1867</v>
      </c>
      <c r="D2513" s="39" t="s">
        <v>5178</v>
      </c>
      <c r="E2513" s="39"/>
      <c r="F2513" s="37" t="s">
        <v>171</v>
      </c>
      <c r="G2513" s="37" t="s">
        <v>962</v>
      </c>
      <c r="H2513" s="38">
        <v>9858879</v>
      </c>
      <c r="I2513" s="38">
        <v>0</v>
      </c>
      <c r="J2513" s="38">
        <f t="shared" si="40"/>
        <v>9858879</v>
      </c>
      <c r="K2513" s="38"/>
      <c r="L2513" s="49"/>
      <c r="M2513" s="37" t="s">
        <v>63</v>
      </c>
      <c r="N2513" s="37" t="s">
        <v>64</v>
      </c>
      <c r="O2513" s="37" t="s">
        <v>157</v>
      </c>
      <c r="P2513" s="37" t="s">
        <v>158</v>
      </c>
      <c r="Q2513" s="37" t="s">
        <v>159</v>
      </c>
      <c r="R2513" s="37" t="s">
        <v>160</v>
      </c>
      <c r="S2513" s="37" t="s">
        <v>912</v>
      </c>
      <c r="T2513" s="37" t="s">
        <v>911</v>
      </c>
      <c r="U2513" s="1" t="e">
        <f>VLOOKUP(T2513,[2]VAT!$A:$D,1,0)</f>
        <v>#N/A</v>
      </c>
      <c r="V2513" s="37" t="s">
        <v>2</v>
      </c>
      <c r="W2513" s="37" t="s">
        <v>2</v>
      </c>
      <c r="X2513" t="e">
        <f>VLOOKUP(T2513,[3]رکوردها!$A:$B,2,0)</f>
        <v>#N/A</v>
      </c>
      <c r="Y2513" t="e">
        <f>VLOOKUP(T2513,[3]رکوردها!$A:$D,4,0)</f>
        <v>#N/A</v>
      </c>
      <c r="Z2513" t="e">
        <f>VLOOKUP(T2513,[3]رکوردها!$A:$C,3,0)</f>
        <v>#N/A</v>
      </c>
      <c r="AA2513" t="e">
        <f>VLOOKUP(T2513,[3]رکوردها!$A:$F,6,0)</f>
        <v>#N/A</v>
      </c>
      <c r="AB2513" t="e">
        <f>VLOOKUP(T2513,[3]رکوردها!$A:$E,5,0)</f>
        <v>#N/A</v>
      </c>
    </row>
    <row r="2514" spans="1:28" s="41" customFormat="1" hidden="1" x14ac:dyDescent="0.2">
      <c r="A2514" s="36">
        <v>178077</v>
      </c>
      <c r="B2514" s="36">
        <v>1328</v>
      </c>
      <c r="C2514" s="36">
        <v>1867</v>
      </c>
      <c r="D2514" s="39" t="s">
        <v>5178</v>
      </c>
      <c r="E2514" s="39"/>
      <c r="F2514" s="37" t="s">
        <v>171</v>
      </c>
      <c r="G2514" s="37" t="s">
        <v>965</v>
      </c>
      <c r="H2514" s="38">
        <v>9858879</v>
      </c>
      <c r="I2514" s="38">
        <v>0</v>
      </c>
      <c r="J2514" s="38">
        <f t="shared" si="40"/>
        <v>9858879</v>
      </c>
      <c r="K2514" s="38"/>
      <c r="L2514" s="49"/>
      <c r="M2514" s="37" t="s">
        <v>63</v>
      </c>
      <c r="N2514" s="37" t="s">
        <v>64</v>
      </c>
      <c r="O2514" s="37" t="s">
        <v>157</v>
      </c>
      <c r="P2514" s="37" t="s">
        <v>158</v>
      </c>
      <c r="Q2514" s="37" t="s">
        <v>159</v>
      </c>
      <c r="R2514" s="37" t="s">
        <v>160</v>
      </c>
      <c r="S2514" s="37" t="s">
        <v>912</v>
      </c>
      <c r="T2514" s="37" t="s">
        <v>911</v>
      </c>
      <c r="U2514" s="1" t="e">
        <f>VLOOKUP(T2514,[2]VAT!$A:$D,1,0)</f>
        <v>#N/A</v>
      </c>
      <c r="V2514" s="37" t="s">
        <v>2</v>
      </c>
      <c r="W2514" s="37" t="s">
        <v>2</v>
      </c>
      <c r="X2514" t="e">
        <f>VLOOKUP(T2514,[3]رکوردها!$A:$B,2,0)</f>
        <v>#N/A</v>
      </c>
      <c r="Y2514" t="e">
        <f>VLOOKUP(T2514,[3]رکوردها!$A:$D,4,0)</f>
        <v>#N/A</v>
      </c>
      <c r="Z2514" t="e">
        <f>VLOOKUP(T2514,[3]رکوردها!$A:$C,3,0)</f>
        <v>#N/A</v>
      </c>
      <c r="AA2514" t="e">
        <f>VLOOKUP(T2514,[3]رکوردها!$A:$F,6,0)</f>
        <v>#N/A</v>
      </c>
      <c r="AB2514" t="e">
        <f>VLOOKUP(T2514,[3]رکوردها!$A:$E,5,0)</f>
        <v>#N/A</v>
      </c>
    </row>
    <row r="2515" spans="1:28" s="41" customFormat="1" hidden="1" x14ac:dyDescent="0.2">
      <c r="A2515" s="36">
        <v>178078</v>
      </c>
      <c r="B2515" s="36">
        <v>1328</v>
      </c>
      <c r="C2515" s="36">
        <v>1867</v>
      </c>
      <c r="D2515" s="39" t="s">
        <v>5178</v>
      </c>
      <c r="E2515" s="39"/>
      <c r="F2515" s="37" t="s">
        <v>171</v>
      </c>
      <c r="G2515" s="37" t="s">
        <v>965</v>
      </c>
      <c r="H2515" s="38">
        <v>9858879</v>
      </c>
      <c r="I2515" s="38">
        <v>0</v>
      </c>
      <c r="J2515" s="38">
        <f t="shared" si="40"/>
        <v>9858879</v>
      </c>
      <c r="K2515" s="38"/>
      <c r="L2515" s="49"/>
      <c r="M2515" s="37" t="s">
        <v>63</v>
      </c>
      <c r="N2515" s="37" t="s">
        <v>64</v>
      </c>
      <c r="O2515" s="37" t="s">
        <v>157</v>
      </c>
      <c r="P2515" s="37" t="s">
        <v>158</v>
      </c>
      <c r="Q2515" s="37" t="s">
        <v>159</v>
      </c>
      <c r="R2515" s="37" t="s">
        <v>160</v>
      </c>
      <c r="S2515" s="37" t="s">
        <v>912</v>
      </c>
      <c r="T2515" s="37" t="s">
        <v>911</v>
      </c>
      <c r="U2515" s="1" t="e">
        <f>VLOOKUP(T2515,[2]VAT!$A:$D,1,0)</f>
        <v>#N/A</v>
      </c>
      <c r="V2515" s="37" t="s">
        <v>2</v>
      </c>
      <c r="W2515" s="37" t="s">
        <v>2</v>
      </c>
      <c r="X2515" t="e">
        <f>VLOOKUP(T2515,[3]رکوردها!$A:$B,2,0)</f>
        <v>#N/A</v>
      </c>
      <c r="Y2515" t="e">
        <f>VLOOKUP(T2515,[3]رکوردها!$A:$D,4,0)</f>
        <v>#N/A</v>
      </c>
      <c r="Z2515" t="e">
        <f>VLOOKUP(T2515,[3]رکوردها!$A:$C,3,0)</f>
        <v>#N/A</v>
      </c>
      <c r="AA2515" t="e">
        <f>VLOOKUP(T2515,[3]رکوردها!$A:$F,6,0)</f>
        <v>#N/A</v>
      </c>
      <c r="AB2515" t="e">
        <f>VLOOKUP(T2515,[3]رکوردها!$A:$E,5,0)</f>
        <v>#N/A</v>
      </c>
    </row>
    <row r="2516" spans="1:28" s="41" customFormat="1" hidden="1" x14ac:dyDescent="0.2">
      <c r="A2516" s="36">
        <v>178079</v>
      </c>
      <c r="B2516" s="36">
        <v>1328</v>
      </c>
      <c r="C2516" s="36">
        <v>1867</v>
      </c>
      <c r="D2516" s="39" t="s">
        <v>5178</v>
      </c>
      <c r="E2516" s="39"/>
      <c r="F2516" s="37" t="s">
        <v>171</v>
      </c>
      <c r="G2516" s="37" t="s">
        <v>962</v>
      </c>
      <c r="H2516" s="38">
        <v>9858879</v>
      </c>
      <c r="I2516" s="38">
        <v>0</v>
      </c>
      <c r="J2516" s="38">
        <f t="shared" si="40"/>
        <v>9858879</v>
      </c>
      <c r="K2516" s="38"/>
      <c r="L2516" s="49"/>
      <c r="M2516" s="37" t="s">
        <v>63</v>
      </c>
      <c r="N2516" s="37" t="s">
        <v>64</v>
      </c>
      <c r="O2516" s="37" t="s">
        <v>157</v>
      </c>
      <c r="P2516" s="37" t="s">
        <v>158</v>
      </c>
      <c r="Q2516" s="37" t="s">
        <v>159</v>
      </c>
      <c r="R2516" s="37" t="s">
        <v>160</v>
      </c>
      <c r="S2516" s="37" t="s">
        <v>912</v>
      </c>
      <c r="T2516" s="37" t="s">
        <v>911</v>
      </c>
      <c r="U2516" s="1" t="e">
        <f>VLOOKUP(T2516,[2]VAT!$A:$D,1,0)</f>
        <v>#N/A</v>
      </c>
      <c r="V2516" s="37" t="s">
        <v>2</v>
      </c>
      <c r="W2516" s="37" t="s">
        <v>2</v>
      </c>
      <c r="X2516" t="e">
        <f>VLOOKUP(T2516,[3]رکوردها!$A:$B,2,0)</f>
        <v>#N/A</v>
      </c>
      <c r="Y2516" t="e">
        <f>VLOOKUP(T2516,[3]رکوردها!$A:$D,4,0)</f>
        <v>#N/A</v>
      </c>
      <c r="Z2516" t="e">
        <f>VLOOKUP(T2516,[3]رکوردها!$A:$C,3,0)</f>
        <v>#N/A</v>
      </c>
      <c r="AA2516" t="e">
        <f>VLOOKUP(T2516,[3]رکوردها!$A:$F,6,0)</f>
        <v>#N/A</v>
      </c>
      <c r="AB2516" t="e">
        <f>VLOOKUP(T2516,[3]رکوردها!$A:$E,5,0)</f>
        <v>#N/A</v>
      </c>
    </row>
    <row r="2517" spans="1:28" s="41" customFormat="1" hidden="1" x14ac:dyDescent="0.2">
      <c r="A2517" s="36">
        <v>178080</v>
      </c>
      <c r="B2517" s="36">
        <v>1328</v>
      </c>
      <c r="C2517" s="36">
        <v>1867</v>
      </c>
      <c r="D2517" s="39" t="s">
        <v>5178</v>
      </c>
      <c r="E2517" s="39"/>
      <c r="F2517" s="37" t="s">
        <v>171</v>
      </c>
      <c r="G2517" s="37" t="s">
        <v>962</v>
      </c>
      <c r="H2517" s="38">
        <v>9858879</v>
      </c>
      <c r="I2517" s="38">
        <v>0</v>
      </c>
      <c r="J2517" s="38">
        <f t="shared" si="40"/>
        <v>9858879</v>
      </c>
      <c r="K2517" s="38"/>
      <c r="L2517" s="49"/>
      <c r="M2517" s="37" t="s">
        <v>63</v>
      </c>
      <c r="N2517" s="37" t="s">
        <v>64</v>
      </c>
      <c r="O2517" s="37" t="s">
        <v>157</v>
      </c>
      <c r="P2517" s="37" t="s">
        <v>158</v>
      </c>
      <c r="Q2517" s="37" t="s">
        <v>159</v>
      </c>
      <c r="R2517" s="37" t="s">
        <v>160</v>
      </c>
      <c r="S2517" s="37" t="s">
        <v>912</v>
      </c>
      <c r="T2517" s="37" t="s">
        <v>911</v>
      </c>
      <c r="U2517" s="1" t="e">
        <f>VLOOKUP(T2517,[2]VAT!$A:$D,1,0)</f>
        <v>#N/A</v>
      </c>
      <c r="V2517" s="37" t="s">
        <v>2</v>
      </c>
      <c r="W2517" s="37" t="s">
        <v>2</v>
      </c>
      <c r="X2517" t="e">
        <f>VLOOKUP(T2517,[3]رکوردها!$A:$B,2,0)</f>
        <v>#N/A</v>
      </c>
      <c r="Y2517" t="e">
        <f>VLOOKUP(T2517,[3]رکوردها!$A:$D,4,0)</f>
        <v>#N/A</v>
      </c>
      <c r="Z2517" t="e">
        <f>VLOOKUP(T2517,[3]رکوردها!$A:$C,3,0)</f>
        <v>#N/A</v>
      </c>
      <c r="AA2517" t="e">
        <f>VLOOKUP(T2517,[3]رکوردها!$A:$F,6,0)</f>
        <v>#N/A</v>
      </c>
      <c r="AB2517" t="e">
        <f>VLOOKUP(T2517,[3]رکوردها!$A:$E,5,0)</f>
        <v>#N/A</v>
      </c>
    </row>
    <row r="2518" spans="1:28" s="41" customFormat="1" hidden="1" x14ac:dyDescent="0.2">
      <c r="A2518" s="36">
        <v>178081</v>
      </c>
      <c r="B2518" s="36">
        <v>1328</v>
      </c>
      <c r="C2518" s="36">
        <v>1867</v>
      </c>
      <c r="D2518" s="39" t="s">
        <v>5178</v>
      </c>
      <c r="E2518" s="39"/>
      <c r="F2518" s="37" t="s">
        <v>171</v>
      </c>
      <c r="G2518" s="37" t="s">
        <v>962</v>
      </c>
      <c r="H2518" s="38">
        <v>9858879</v>
      </c>
      <c r="I2518" s="38">
        <v>0</v>
      </c>
      <c r="J2518" s="38">
        <f t="shared" si="40"/>
        <v>9858879</v>
      </c>
      <c r="K2518" s="38"/>
      <c r="L2518" s="49"/>
      <c r="M2518" s="37" t="s">
        <v>63</v>
      </c>
      <c r="N2518" s="37" t="s">
        <v>64</v>
      </c>
      <c r="O2518" s="37" t="s">
        <v>157</v>
      </c>
      <c r="P2518" s="37" t="s">
        <v>158</v>
      </c>
      <c r="Q2518" s="37" t="s">
        <v>159</v>
      </c>
      <c r="R2518" s="37" t="s">
        <v>160</v>
      </c>
      <c r="S2518" s="37" t="s">
        <v>912</v>
      </c>
      <c r="T2518" s="37" t="s">
        <v>911</v>
      </c>
      <c r="U2518" s="1" t="e">
        <f>VLOOKUP(T2518,[2]VAT!$A:$D,1,0)</f>
        <v>#N/A</v>
      </c>
      <c r="V2518" s="37" t="s">
        <v>2</v>
      </c>
      <c r="W2518" s="37" t="s">
        <v>2</v>
      </c>
      <c r="X2518" t="e">
        <f>VLOOKUP(T2518,[3]رکوردها!$A:$B,2,0)</f>
        <v>#N/A</v>
      </c>
      <c r="Y2518" t="e">
        <f>VLOOKUP(T2518,[3]رکوردها!$A:$D,4,0)</f>
        <v>#N/A</v>
      </c>
      <c r="Z2518" t="e">
        <f>VLOOKUP(T2518,[3]رکوردها!$A:$C,3,0)</f>
        <v>#N/A</v>
      </c>
      <c r="AA2518" t="e">
        <f>VLOOKUP(T2518,[3]رکوردها!$A:$F,6,0)</f>
        <v>#N/A</v>
      </c>
      <c r="AB2518" t="e">
        <f>VLOOKUP(T2518,[3]رکوردها!$A:$E,5,0)</f>
        <v>#N/A</v>
      </c>
    </row>
    <row r="2519" spans="1:28" s="41" customFormat="1" hidden="1" x14ac:dyDescent="0.2">
      <c r="A2519" s="36">
        <v>178082</v>
      </c>
      <c r="B2519" s="36">
        <v>1328</v>
      </c>
      <c r="C2519" s="36">
        <v>1867</v>
      </c>
      <c r="D2519" s="39" t="s">
        <v>5178</v>
      </c>
      <c r="E2519" s="39"/>
      <c r="F2519" s="37" t="s">
        <v>171</v>
      </c>
      <c r="G2519" s="37" t="s">
        <v>962</v>
      </c>
      <c r="H2519" s="38">
        <v>9858879</v>
      </c>
      <c r="I2519" s="38">
        <v>0</v>
      </c>
      <c r="J2519" s="38">
        <f t="shared" si="40"/>
        <v>9858879</v>
      </c>
      <c r="K2519" s="38"/>
      <c r="L2519" s="49"/>
      <c r="M2519" s="37" t="s">
        <v>63</v>
      </c>
      <c r="N2519" s="37" t="s">
        <v>64</v>
      </c>
      <c r="O2519" s="37" t="s">
        <v>157</v>
      </c>
      <c r="P2519" s="37" t="s">
        <v>158</v>
      </c>
      <c r="Q2519" s="37" t="s">
        <v>159</v>
      </c>
      <c r="R2519" s="37" t="s">
        <v>160</v>
      </c>
      <c r="S2519" s="37" t="s">
        <v>912</v>
      </c>
      <c r="T2519" s="37" t="s">
        <v>911</v>
      </c>
      <c r="U2519" s="1" t="e">
        <f>VLOOKUP(T2519,[2]VAT!$A:$D,1,0)</f>
        <v>#N/A</v>
      </c>
      <c r="V2519" s="37" t="s">
        <v>2</v>
      </c>
      <c r="W2519" s="37" t="s">
        <v>2</v>
      </c>
      <c r="X2519" t="e">
        <f>VLOOKUP(T2519,[3]رکوردها!$A:$B,2,0)</f>
        <v>#N/A</v>
      </c>
      <c r="Y2519" t="e">
        <f>VLOOKUP(T2519,[3]رکوردها!$A:$D,4,0)</f>
        <v>#N/A</v>
      </c>
      <c r="Z2519" t="e">
        <f>VLOOKUP(T2519,[3]رکوردها!$A:$C,3,0)</f>
        <v>#N/A</v>
      </c>
      <c r="AA2519" t="e">
        <f>VLOOKUP(T2519,[3]رکوردها!$A:$F,6,0)</f>
        <v>#N/A</v>
      </c>
      <c r="AB2519" t="e">
        <f>VLOOKUP(T2519,[3]رکوردها!$A:$E,5,0)</f>
        <v>#N/A</v>
      </c>
    </row>
    <row r="2520" spans="1:28" s="41" customFormat="1" hidden="1" x14ac:dyDescent="0.2">
      <c r="A2520" s="36">
        <v>178083</v>
      </c>
      <c r="B2520" s="36">
        <v>1328</v>
      </c>
      <c r="C2520" s="36">
        <v>1867</v>
      </c>
      <c r="D2520" s="39" t="s">
        <v>5178</v>
      </c>
      <c r="E2520" s="39"/>
      <c r="F2520" s="37" t="s">
        <v>171</v>
      </c>
      <c r="G2520" s="37" t="s">
        <v>962</v>
      </c>
      <c r="H2520" s="38">
        <v>9858879</v>
      </c>
      <c r="I2520" s="38">
        <v>0</v>
      </c>
      <c r="J2520" s="38">
        <f t="shared" si="40"/>
        <v>9858879</v>
      </c>
      <c r="K2520" s="38"/>
      <c r="L2520" s="49"/>
      <c r="M2520" s="37" t="s">
        <v>63</v>
      </c>
      <c r="N2520" s="37" t="s">
        <v>64</v>
      </c>
      <c r="O2520" s="37" t="s">
        <v>157</v>
      </c>
      <c r="P2520" s="37" t="s">
        <v>158</v>
      </c>
      <c r="Q2520" s="37" t="s">
        <v>159</v>
      </c>
      <c r="R2520" s="37" t="s">
        <v>160</v>
      </c>
      <c r="S2520" s="37" t="s">
        <v>912</v>
      </c>
      <c r="T2520" s="37" t="s">
        <v>911</v>
      </c>
      <c r="U2520" s="1" t="e">
        <f>VLOOKUP(T2520,[2]VAT!$A:$D,1,0)</f>
        <v>#N/A</v>
      </c>
      <c r="V2520" s="37" t="s">
        <v>2</v>
      </c>
      <c r="W2520" s="37" t="s">
        <v>2</v>
      </c>
      <c r="X2520" t="e">
        <f>VLOOKUP(T2520,[3]رکوردها!$A:$B,2,0)</f>
        <v>#N/A</v>
      </c>
      <c r="Y2520" t="e">
        <f>VLOOKUP(T2520,[3]رکوردها!$A:$D,4,0)</f>
        <v>#N/A</v>
      </c>
      <c r="Z2520" t="e">
        <f>VLOOKUP(T2520,[3]رکوردها!$A:$C,3,0)</f>
        <v>#N/A</v>
      </c>
      <c r="AA2520" t="e">
        <f>VLOOKUP(T2520,[3]رکوردها!$A:$F,6,0)</f>
        <v>#N/A</v>
      </c>
      <c r="AB2520" t="e">
        <f>VLOOKUP(T2520,[3]رکوردها!$A:$E,5,0)</f>
        <v>#N/A</v>
      </c>
    </row>
    <row r="2521" spans="1:28" s="41" customFormat="1" hidden="1" x14ac:dyDescent="0.2">
      <c r="A2521" s="36">
        <v>178084</v>
      </c>
      <c r="B2521" s="36">
        <v>1328</v>
      </c>
      <c r="C2521" s="36">
        <v>1867</v>
      </c>
      <c r="D2521" s="39" t="s">
        <v>5178</v>
      </c>
      <c r="E2521" s="39"/>
      <c r="F2521" s="37" t="s">
        <v>171</v>
      </c>
      <c r="G2521" s="37" t="s">
        <v>966</v>
      </c>
      <c r="H2521" s="38">
        <v>9858879</v>
      </c>
      <c r="I2521" s="38">
        <v>0</v>
      </c>
      <c r="J2521" s="38">
        <f t="shared" si="40"/>
        <v>9858879</v>
      </c>
      <c r="K2521" s="38"/>
      <c r="L2521" s="49"/>
      <c r="M2521" s="37" t="s">
        <v>63</v>
      </c>
      <c r="N2521" s="37" t="s">
        <v>64</v>
      </c>
      <c r="O2521" s="37" t="s">
        <v>157</v>
      </c>
      <c r="P2521" s="37" t="s">
        <v>158</v>
      </c>
      <c r="Q2521" s="37" t="s">
        <v>159</v>
      </c>
      <c r="R2521" s="37" t="s">
        <v>160</v>
      </c>
      <c r="S2521" s="37" t="s">
        <v>912</v>
      </c>
      <c r="T2521" s="37" t="s">
        <v>911</v>
      </c>
      <c r="U2521" s="1" t="e">
        <f>VLOOKUP(T2521,[2]VAT!$A:$D,1,0)</f>
        <v>#N/A</v>
      </c>
      <c r="V2521" s="37" t="s">
        <v>2</v>
      </c>
      <c r="W2521" s="37" t="s">
        <v>2</v>
      </c>
      <c r="X2521" t="e">
        <f>VLOOKUP(T2521,[3]رکوردها!$A:$B,2,0)</f>
        <v>#N/A</v>
      </c>
      <c r="Y2521" t="e">
        <f>VLOOKUP(T2521,[3]رکوردها!$A:$D,4,0)</f>
        <v>#N/A</v>
      </c>
      <c r="Z2521" t="e">
        <f>VLOOKUP(T2521,[3]رکوردها!$A:$C,3,0)</f>
        <v>#N/A</v>
      </c>
      <c r="AA2521" t="e">
        <f>VLOOKUP(T2521,[3]رکوردها!$A:$F,6,0)</f>
        <v>#N/A</v>
      </c>
      <c r="AB2521" t="e">
        <f>VLOOKUP(T2521,[3]رکوردها!$A:$E,5,0)</f>
        <v>#N/A</v>
      </c>
    </row>
    <row r="2522" spans="1:28" s="41" customFormat="1" hidden="1" x14ac:dyDescent="0.2">
      <c r="A2522" s="36">
        <v>178085</v>
      </c>
      <c r="B2522" s="36">
        <v>1328</v>
      </c>
      <c r="C2522" s="36">
        <v>1867</v>
      </c>
      <c r="D2522" s="39" t="s">
        <v>5178</v>
      </c>
      <c r="E2522" s="39"/>
      <c r="F2522" s="37" t="s">
        <v>171</v>
      </c>
      <c r="G2522" s="37" t="s">
        <v>1014</v>
      </c>
      <c r="H2522" s="38">
        <v>9858879</v>
      </c>
      <c r="I2522" s="38">
        <v>0</v>
      </c>
      <c r="J2522" s="38">
        <f t="shared" si="40"/>
        <v>9858879</v>
      </c>
      <c r="K2522" s="38"/>
      <c r="L2522" s="49"/>
      <c r="M2522" s="37" t="s">
        <v>63</v>
      </c>
      <c r="N2522" s="37" t="s">
        <v>64</v>
      </c>
      <c r="O2522" s="37" t="s">
        <v>157</v>
      </c>
      <c r="P2522" s="37" t="s">
        <v>158</v>
      </c>
      <c r="Q2522" s="37" t="s">
        <v>159</v>
      </c>
      <c r="R2522" s="37" t="s">
        <v>160</v>
      </c>
      <c r="S2522" s="37" t="s">
        <v>912</v>
      </c>
      <c r="T2522" s="37" t="s">
        <v>911</v>
      </c>
      <c r="U2522" s="1" t="e">
        <f>VLOOKUP(T2522,[2]VAT!$A:$D,1,0)</f>
        <v>#N/A</v>
      </c>
      <c r="V2522" s="37" t="s">
        <v>2</v>
      </c>
      <c r="W2522" s="37" t="s">
        <v>2</v>
      </c>
      <c r="X2522" t="e">
        <f>VLOOKUP(T2522,[3]رکوردها!$A:$B,2,0)</f>
        <v>#N/A</v>
      </c>
      <c r="Y2522" t="e">
        <f>VLOOKUP(T2522,[3]رکوردها!$A:$D,4,0)</f>
        <v>#N/A</v>
      </c>
      <c r="Z2522" t="e">
        <f>VLOOKUP(T2522,[3]رکوردها!$A:$C,3,0)</f>
        <v>#N/A</v>
      </c>
      <c r="AA2522" t="e">
        <f>VLOOKUP(T2522,[3]رکوردها!$A:$F,6,0)</f>
        <v>#N/A</v>
      </c>
      <c r="AB2522" t="e">
        <f>VLOOKUP(T2522,[3]رکوردها!$A:$E,5,0)</f>
        <v>#N/A</v>
      </c>
    </row>
    <row r="2523" spans="1:28" s="41" customFormat="1" hidden="1" x14ac:dyDescent="0.2">
      <c r="A2523" s="36">
        <v>178086</v>
      </c>
      <c r="B2523" s="36">
        <v>1328</v>
      </c>
      <c r="C2523" s="36">
        <v>1867</v>
      </c>
      <c r="D2523" s="39" t="s">
        <v>5178</v>
      </c>
      <c r="E2523" s="39"/>
      <c r="F2523" s="37" t="s">
        <v>171</v>
      </c>
      <c r="G2523" s="37" t="s">
        <v>1016</v>
      </c>
      <c r="H2523" s="38">
        <v>9858879</v>
      </c>
      <c r="I2523" s="38">
        <v>0</v>
      </c>
      <c r="J2523" s="38">
        <f t="shared" si="40"/>
        <v>9858879</v>
      </c>
      <c r="K2523" s="38"/>
      <c r="L2523" s="49"/>
      <c r="M2523" s="37" t="s">
        <v>63</v>
      </c>
      <c r="N2523" s="37" t="s">
        <v>64</v>
      </c>
      <c r="O2523" s="37" t="s">
        <v>157</v>
      </c>
      <c r="P2523" s="37" t="s">
        <v>158</v>
      </c>
      <c r="Q2523" s="37" t="s">
        <v>159</v>
      </c>
      <c r="R2523" s="37" t="s">
        <v>160</v>
      </c>
      <c r="S2523" s="37" t="s">
        <v>912</v>
      </c>
      <c r="T2523" s="37" t="s">
        <v>911</v>
      </c>
      <c r="U2523" s="1" t="e">
        <f>VLOOKUP(T2523,[2]VAT!$A:$D,1,0)</f>
        <v>#N/A</v>
      </c>
      <c r="V2523" s="37" t="s">
        <v>2</v>
      </c>
      <c r="W2523" s="37" t="s">
        <v>2</v>
      </c>
      <c r="X2523" t="e">
        <f>VLOOKUP(T2523,[3]رکوردها!$A:$B,2,0)</f>
        <v>#N/A</v>
      </c>
      <c r="Y2523" t="e">
        <f>VLOOKUP(T2523,[3]رکوردها!$A:$D,4,0)</f>
        <v>#N/A</v>
      </c>
      <c r="Z2523" t="e">
        <f>VLOOKUP(T2523,[3]رکوردها!$A:$C,3,0)</f>
        <v>#N/A</v>
      </c>
      <c r="AA2523" t="e">
        <f>VLOOKUP(T2523,[3]رکوردها!$A:$F,6,0)</f>
        <v>#N/A</v>
      </c>
      <c r="AB2523" t="e">
        <f>VLOOKUP(T2523,[3]رکوردها!$A:$E,5,0)</f>
        <v>#N/A</v>
      </c>
    </row>
    <row r="2524" spans="1:28" s="41" customFormat="1" hidden="1" x14ac:dyDescent="0.2">
      <c r="A2524" s="36">
        <v>178087</v>
      </c>
      <c r="B2524" s="36">
        <v>1328</v>
      </c>
      <c r="C2524" s="36">
        <v>1867</v>
      </c>
      <c r="D2524" s="39" t="s">
        <v>5178</v>
      </c>
      <c r="E2524" s="39"/>
      <c r="F2524" s="37" t="s">
        <v>171</v>
      </c>
      <c r="G2524" s="37" t="s">
        <v>1016</v>
      </c>
      <c r="H2524" s="38">
        <v>9858879</v>
      </c>
      <c r="I2524" s="38">
        <v>0</v>
      </c>
      <c r="J2524" s="38">
        <f t="shared" si="40"/>
        <v>9858879</v>
      </c>
      <c r="K2524" s="38"/>
      <c r="L2524" s="49"/>
      <c r="M2524" s="37" t="s">
        <v>63</v>
      </c>
      <c r="N2524" s="37" t="s">
        <v>64</v>
      </c>
      <c r="O2524" s="37" t="s">
        <v>157</v>
      </c>
      <c r="P2524" s="37" t="s">
        <v>158</v>
      </c>
      <c r="Q2524" s="37" t="s">
        <v>159</v>
      </c>
      <c r="R2524" s="37" t="s">
        <v>160</v>
      </c>
      <c r="S2524" s="37" t="s">
        <v>912</v>
      </c>
      <c r="T2524" s="37" t="s">
        <v>911</v>
      </c>
      <c r="U2524" s="1" t="e">
        <f>VLOOKUP(T2524,[2]VAT!$A:$D,1,0)</f>
        <v>#N/A</v>
      </c>
      <c r="V2524" s="37" t="s">
        <v>2</v>
      </c>
      <c r="W2524" s="37" t="s">
        <v>2</v>
      </c>
      <c r="X2524" t="e">
        <f>VLOOKUP(T2524,[3]رکوردها!$A:$B,2,0)</f>
        <v>#N/A</v>
      </c>
      <c r="Y2524" t="e">
        <f>VLOOKUP(T2524,[3]رکوردها!$A:$D,4,0)</f>
        <v>#N/A</v>
      </c>
      <c r="Z2524" t="e">
        <f>VLOOKUP(T2524,[3]رکوردها!$A:$C,3,0)</f>
        <v>#N/A</v>
      </c>
      <c r="AA2524" t="e">
        <f>VLOOKUP(T2524,[3]رکوردها!$A:$F,6,0)</f>
        <v>#N/A</v>
      </c>
      <c r="AB2524" t="e">
        <f>VLOOKUP(T2524,[3]رکوردها!$A:$E,5,0)</f>
        <v>#N/A</v>
      </c>
    </row>
    <row r="2525" spans="1:28" s="41" customFormat="1" hidden="1" x14ac:dyDescent="0.2">
      <c r="A2525" s="36">
        <v>178088</v>
      </c>
      <c r="B2525" s="36">
        <v>1328</v>
      </c>
      <c r="C2525" s="36">
        <v>1867</v>
      </c>
      <c r="D2525" s="39" t="s">
        <v>5178</v>
      </c>
      <c r="E2525" s="39"/>
      <c r="F2525" s="37" t="s">
        <v>171</v>
      </c>
      <c r="G2525" s="37" t="s">
        <v>965</v>
      </c>
      <c r="H2525" s="38">
        <v>9858879</v>
      </c>
      <c r="I2525" s="38">
        <v>0</v>
      </c>
      <c r="J2525" s="38">
        <f t="shared" si="40"/>
        <v>9858879</v>
      </c>
      <c r="K2525" s="38"/>
      <c r="L2525" s="49"/>
      <c r="M2525" s="37" t="s">
        <v>63</v>
      </c>
      <c r="N2525" s="37" t="s">
        <v>64</v>
      </c>
      <c r="O2525" s="37" t="s">
        <v>157</v>
      </c>
      <c r="P2525" s="37" t="s">
        <v>158</v>
      </c>
      <c r="Q2525" s="37" t="s">
        <v>159</v>
      </c>
      <c r="R2525" s="37" t="s">
        <v>160</v>
      </c>
      <c r="S2525" s="37" t="s">
        <v>912</v>
      </c>
      <c r="T2525" s="37" t="s">
        <v>911</v>
      </c>
      <c r="U2525" s="1" t="e">
        <f>VLOOKUP(T2525,[2]VAT!$A:$D,1,0)</f>
        <v>#N/A</v>
      </c>
      <c r="V2525" s="37" t="s">
        <v>2</v>
      </c>
      <c r="W2525" s="37" t="s">
        <v>2</v>
      </c>
      <c r="X2525" t="e">
        <f>VLOOKUP(T2525,[3]رکوردها!$A:$B,2,0)</f>
        <v>#N/A</v>
      </c>
      <c r="Y2525" t="e">
        <f>VLOOKUP(T2525,[3]رکوردها!$A:$D,4,0)</f>
        <v>#N/A</v>
      </c>
      <c r="Z2525" t="e">
        <f>VLOOKUP(T2525,[3]رکوردها!$A:$C,3,0)</f>
        <v>#N/A</v>
      </c>
      <c r="AA2525" t="e">
        <f>VLOOKUP(T2525,[3]رکوردها!$A:$F,6,0)</f>
        <v>#N/A</v>
      </c>
      <c r="AB2525" t="e">
        <f>VLOOKUP(T2525,[3]رکوردها!$A:$E,5,0)</f>
        <v>#N/A</v>
      </c>
    </row>
    <row r="2526" spans="1:28" s="41" customFormat="1" hidden="1" x14ac:dyDescent="0.2">
      <c r="A2526" s="36">
        <v>178089</v>
      </c>
      <c r="B2526" s="36">
        <v>1328</v>
      </c>
      <c r="C2526" s="36">
        <v>1867</v>
      </c>
      <c r="D2526" s="39" t="s">
        <v>5178</v>
      </c>
      <c r="E2526" s="39"/>
      <c r="F2526" s="37" t="s">
        <v>171</v>
      </c>
      <c r="G2526" s="37" t="s">
        <v>965</v>
      </c>
      <c r="H2526" s="38">
        <v>9858879</v>
      </c>
      <c r="I2526" s="38">
        <v>0</v>
      </c>
      <c r="J2526" s="38">
        <f t="shared" si="40"/>
        <v>9858879</v>
      </c>
      <c r="K2526" s="38"/>
      <c r="L2526" s="49"/>
      <c r="M2526" s="37" t="s">
        <v>63</v>
      </c>
      <c r="N2526" s="37" t="s">
        <v>64</v>
      </c>
      <c r="O2526" s="37" t="s">
        <v>157</v>
      </c>
      <c r="P2526" s="37" t="s">
        <v>158</v>
      </c>
      <c r="Q2526" s="37" t="s">
        <v>159</v>
      </c>
      <c r="R2526" s="37" t="s">
        <v>160</v>
      </c>
      <c r="S2526" s="37" t="s">
        <v>912</v>
      </c>
      <c r="T2526" s="37" t="s">
        <v>911</v>
      </c>
      <c r="U2526" s="1" t="e">
        <f>VLOOKUP(T2526,[2]VAT!$A:$D,1,0)</f>
        <v>#N/A</v>
      </c>
      <c r="V2526" s="37" t="s">
        <v>2</v>
      </c>
      <c r="W2526" s="37" t="s">
        <v>2</v>
      </c>
      <c r="X2526" t="e">
        <f>VLOOKUP(T2526,[3]رکوردها!$A:$B,2,0)</f>
        <v>#N/A</v>
      </c>
      <c r="Y2526" t="e">
        <f>VLOOKUP(T2526,[3]رکوردها!$A:$D,4,0)</f>
        <v>#N/A</v>
      </c>
      <c r="Z2526" t="e">
        <f>VLOOKUP(T2526,[3]رکوردها!$A:$C,3,0)</f>
        <v>#N/A</v>
      </c>
      <c r="AA2526" t="e">
        <f>VLOOKUP(T2526,[3]رکوردها!$A:$F,6,0)</f>
        <v>#N/A</v>
      </c>
      <c r="AB2526" t="e">
        <f>VLOOKUP(T2526,[3]رکوردها!$A:$E,5,0)</f>
        <v>#N/A</v>
      </c>
    </row>
    <row r="2527" spans="1:28" s="41" customFormat="1" hidden="1" x14ac:dyDescent="0.2">
      <c r="A2527" s="36">
        <v>178090</v>
      </c>
      <c r="B2527" s="36">
        <v>1328</v>
      </c>
      <c r="C2527" s="36">
        <v>1867</v>
      </c>
      <c r="D2527" s="39" t="s">
        <v>5178</v>
      </c>
      <c r="E2527" s="39"/>
      <c r="F2527" s="37" t="s">
        <v>171</v>
      </c>
      <c r="G2527" s="37" t="s">
        <v>971</v>
      </c>
      <c r="H2527" s="38">
        <v>9858879</v>
      </c>
      <c r="I2527" s="38">
        <v>0</v>
      </c>
      <c r="J2527" s="38">
        <f t="shared" si="40"/>
        <v>9858879</v>
      </c>
      <c r="K2527" s="38"/>
      <c r="L2527" s="49"/>
      <c r="M2527" s="37" t="s">
        <v>63</v>
      </c>
      <c r="N2527" s="37" t="s">
        <v>64</v>
      </c>
      <c r="O2527" s="37" t="s">
        <v>157</v>
      </c>
      <c r="P2527" s="37" t="s">
        <v>158</v>
      </c>
      <c r="Q2527" s="37" t="s">
        <v>159</v>
      </c>
      <c r="R2527" s="37" t="s">
        <v>160</v>
      </c>
      <c r="S2527" s="37" t="s">
        <v>912</v>
      </c>
      <c r="T2527" s="37" t="s">
        <v>911</v>
      </c>
      <c r="U2527" s="1" t="e">
        <f>VLOOKUP(T2527,[2]VAT!$A:$D,1,0)</f>
        <v>#N/A</v>
      </c>
      <c r="V2527" s="37" t="s">
        <v>2</v>
      </c>
      <c r="W2527" s="37" t="s">
        <v>2</v>
      </c>
      <c r="X2527" t="e">
        <f>VLOOKUP(T2527,[3]رکوردها!$A:$B,2,0)</f>
        <v>#N/A</v>
      </c>
      <c r="Y2527" t="e">
        <f>VLOOKUP(T2527,[3]رکوردها!$A:$D,4,0)</f>
        <v>#N/A</v>
      </c>
      <c r="Z2527" t="e">
        <f>VLOOKUP(T2527,[3]رکوردها!$A:$C,3,0)</f>
        <v>#N/A</v>
      </c>
      <c r="AA2527" t="e">
        <f>VLOOKUP(T2527,[3]رکوردها!$A:$F,6,0)</f>
        <v>#N/A</v>
      </c>
      <c r="AB2527" t="e">
        <f>VLOOKUP(T2527,[3]رکوردها!$A:$E,5,0)</f>
        <v>#N/A</v>
      </c>
    </row>
    <row r="2528" spans="1:28" s="41" customFormat="1" hidden="1" x14ac:dyDescent="0.2">
      <c r="A2528" s="36">
        <v>178091</v>
      </c>
      <c r="B2528" s="36">
        <v>1328</v>
      </c>
      <c r="C2528" s="36">
        <v>1867</v>
      </c>
      <c r="D2528" s="39" t="s">
        <v>5178</v>
      </c>
      <c r="E2528" s="39"/>
      <c r="F2528" s="37" t="s">
        <v>171</v>
      </c>
      <c r="G2528" s="37" t="s">
        <v>1020</v>
      </c>
      <c r="H2528" s="38">
        <v>9858879</v>
      </c>
      <c r="I2528" s="38">
        <v>0</v>
      </c>
      <c r="J2528" s="38">
        <f t="shared" si="40"/>
        <v>9858879</v>
      </c>
      <c r="K2528" s="38"/>
      <c r="L2528" s="49"/>
      <c r="M2528" s="37" t="s">
        <v>63</v>
      </c>
      <c r="N2528" s="37" t="s">
        <v>64</v>
      </c>
      <c r="O2528" s="37" t="s">
        <v>157</v>
      </c>
      <c r="P2528" s="37" t="s">
        <v>158</v>
      </c>
      <c r="Q2528" s="37" t="s">
        <v>159</v>
      </c>
      <c r="R2528" s="37" t="s">
        <v>160</v>
      </c>
      <c r="S2528" s="37" t="s">
        <v>912</v>
      </c>
      <c r="T2528" s="37" t="s">
        <v>911</v>
      </c>
      <c r="U2528" s="1" t="e">
        <f>VLOOKUP(T2528,[2]VAT!$A:$D,1,0)</f>
        <v>#N/A</v>
      </c>
      <c r="V2528" s="37" t="s">
        <v>2</v>
      </c>
      <c r="W2528" s="37" t="s">
        <v>2</v>
      </c>
      <c r="X2528" t="e">
        <f>VLOOKUP(T2528,[3]رکوردها!$A:$B,2,0)</f>
        <v>#N/A</v>
      </c>
      <c r="Y2528" t="e">
        <f>VLOOKUP(T2528,[3]رکوردها!$A:$D,4,0)</f>
        <v>#N/A</v>
      </c>
      <c r="Z2528" t="e">
        <f>VLOOKUP(T2528,[3]رکوردها!$A:$C,3,0)</f>
        <v>#N/A</v>
      </c>
      <c r="AA2528" t="e">
        <f>VLOOKUP(T2528,[3]رکوردها!$A:$F,6,0)</f>
        <v>#N/A</v>
      </c>
      <c r="AB2528" t="e">
        <f>VLOOKUP(T2528,[3]رکوردها!$A:$E,5,0)</f>
        <v>#N/A</v>
      </c>
    </row>
    <row r="2529" spans="1:28" s="41" customFormat="1" hidden="1" x14ac:dyDescent="0.2">
      <c r="A2529" s="36">
        <v>178092</v>
      </c>
      <c r="B2529" s="36">
        <v>1328</v>
      </c>
      <c r="C2529" s="36">
        <v>1867</v>
      </c>
      <c r="D2529" s="39" t="s">
        <v>5178</v>
      </c>
      <c r="E2529" s="39"/>
      <c r="F2529" s="37" t="s">
        <v>171</v>
      </c>
      <c r="G2529" s="37" t="s">
        <v>1019</v>
      </c>
      <c r="H2529" s="38">
        <v>9858879</v>
      </c>
      <c r="I2529" s="38">
        <v>0</v>
      </c>
      <c r="J2529" s="38">
        <f t="shared" si="40"/>
        <v>9858879</v>
      </c>
      <c r="K2529" s="38"/>
      <c r="L2529" s="49"/>
      <c r="M2529" s="37" t="s">
        <v>63</v>
      </c>
      <c r="N2529" s="37" t="s">
        <v>64</v>
      </c>
      <c r="O2529" s="37" t="s">
        <v>157</v>
      </c>
      <c r="P2529" s="37" t="s">
        <v>158</v>
      </c>
      <c r="Q2529" s="37" t="s">
        <v>159</v>
      </c>
      <c r="R2529" s="37" t="s">
        <v>160</v>
      </c>
      <c r="S2529" s="37" t="s">
        <v>912</v>
      </c>
      <c r="T2529" s="37" t="s">
        <v>911</v>
      </c>
      <c r="U2529" s="1" t="e">
        <f>VLOOKUP(T2529,[2]VAT!$A:$D,1,0)</f>
        <v>#N/A</v>
      </c>
      <c r="V2529" s="37" t="s">
        <v>2</v>
      </c>
      <c r="W2529" s="37" t="s">
        <v>2</v>
      </c>
      <c r="X2529" t="e">
        <f>VLOOKUP(T2529,[3]رکوردها!$A:$B,2,0)</f>
        <v>#N/A</v>
      </c>
      <c r="Y2529" t="e">
        <f>VLOOKUP(T2529,[3]رکوردها!$A:$D,4,0)</f>
        <v>#N/A</v>
      </c>
      <c r="Z2529" t="e">
        <f>VLOOKUP(T2529,[3]رکوردها!$A:$C,3,0)</f>
        <v>#N/A</v>
      </c>
      <c r="AA2529" t="e">
        <f>VLOOKUP(T2529,[3]رکوردها!$A:$F,6,0)</f>
        <v>#N/A</v>
      </c>
      <c r="AB2529" t="e">
        <f>VLOOKUP(T2529,[3]رکوردها!$A:$E,5,0)</f>
        <v>#N/A</v>
      </c>
    </row>
    <row r="2530" spans="1:28" s="41" customFormat="1" hidden="1" x14ac:dyDescent="0.2">
      <c r="A2530" s="36">
        <v>178093</v>
      </c>
      <c r="B2530" s="36">
        <v>1328</v>
      </c>
      <c r="C2530" s="36">
        <v>1867</v>
      </c>
      <c r="D2530" s="39" t="s">
        <v>5178</v>
      </c>
      <c r="E2530" s="39"/>
      <c r="F2530" s="37" t="s">
        <v>171</v>
      </c>
      <c r="G2530" s="37" t="s">
        <v>1019</v>
      </c>
      <c r="H2530" s="38">
        <v>9858879</v>
      </c>
      <c r="I2530" s="38">
        <v>0</v>
      </c>
      <c r="J2530" s="38">
        <f t="shared" si="40"/>
        <v>9858879</v>
      </c>
      <c r="K2530" s="38"/>
      <c r="L2530" s="49"/>
      <c r="M2530" s="37" t="s">
        <v>63</v>
      </c>
      <c r="N2530" s="37" t="s">
        <v>64</v>
      </c>
      <c r="O2530" s="37" t="s">
        <v>157</v>
      </c>
      <c r="P2530" s="37" t="s">
        <v>158</v>
      </c>
      <c r="Q2530" s="37" t="s">
        <v>159</v>
      </c>
      <c r="R2530" s="37" t="s">
        <v>160</v>
      </c>
      <c r="S2530" s="37" t="s">
        <v>912</v>
      </c>
      <c r="T2530" s="37" t="s">
        <v>911</v>
      </c>
      <c r="U2530" s="1" t="e">
        <f>VLOOKUP(T2530,[2]VAT!$A:$D,1,0)</f>
        <v>#N/A</v>
      </c>
      <c r="V2530" s="37" t="s">
        <v>2</v>
      </c>
      <c r="W2530" s="37" t="s">
        <v>2</v>
      </c>
      <c r="X2530" t="e">
        <f>VLOOKUP(T2530,[3]رکوردها!$A:$B,2,0)</f>
        <v>#N/A</v>
      </c>
      <c r="Y2530" t="e">
        <f>VLOOKUP(T2530,[3]رکوردها!$A:$D,4,0)</f>
        <v>#N/A</v>
      </c>
      <c r="Z2530" t="e">
        <f>VLOOKUP(T2530,[3]رکوردها!$A:$C,3,0)</f>
        <v>#N/A</v>
      </c>
      <c r="AA2530" t="e">
        <f>VLOOKUP(T2530,[3]رکوردها!$A:$F,6,0)</f>
        <v>#N/A</v>
      </c>
      <c r="AB2530" t="e">
        <f>VLOOKUP(T2530,[3]رکوردها!$A:$E,5,0)</f>
        <v>#N/A</v>
      </c>
    </row>
    <row r="2531" spans="1:28" s="41" customFormat="1" hidden="1" x14ac:dyDescent="0.2">
      <c r="A2531" s="36">
        <v>178094</v>
      </c>
      <c r="B2531" s="36">
        <v>1328</v>
      </c>
      <c r="C2531" s="36">
        <v>1867</v>
      </c>
      <c r="D2531" s="39" t="s">
        <v>5178</v>
      </c>
      <c r="E2531" s="39"/>
      <c r="F2531" s="37" t="s">
        <v>171</v>
      </c>
      <c r="G2531" s="37" t="s">
        <v>959</v>
      </c>
      <c r="H2531" s="38">
        <v>9858879</v>
      </c>
      <c r="I2531" s="38">
        <v>0</v>
      </c>
      <c r="J2531" s="38">
        <f t="shared" si="40"/>
        <v>9858879</v>
      </c>
      <c r="K2531" s="38"/>
      <c r="L2531" s="49"/>
      <c r="M2531" s="37" t="s">
        <v>63</v>
      </c>
      <c r="N2531" s="37" t="s">
        <v>64</v>
      </c>
      <c r="O2531" s="37" t="s">
        <v>157</v>
      </c>
      <c r="P2531" s="37" t="s">
        <v>158</v>
      </c>
      <c r="Q2531" s="37" t="s">
        <v>159</v>
      </c>
      <c r="R2531" s="37" t="s">
        <v>160</v>
      </c>
      <c r="S2531" s="37" t="s">
        <v>912</v>
      </c>
      <c r="T2531" s="37" t="s">
        <v>911</v>
      </c>
      <c r="U2531" s="1" t="e">
        <f>VLOOKUP(T2531,[2]VAT!$A:$D,1,0)</f>
        <v>#N/A</v>
      </c>
      <c r="V2531" s="37" t="s">
        <v>2</v>
      </c>
      <c r="W2531" s="37" t="s">
        <v>2</v>
      </c>
      <c r="X2531" t="e">
        <f>VLOOKUP(T2531,[3]رکوردها!$A:$B,2,0)</f>
        <v>#N/A</v>
      </c>
      <c r="Y2531" t="e">
        <f>VLOOKUP(T2531,[3]رکوردها!$A:$D,4,0)</f>
        <v>#N/A</v>
      </c>
      <c r="Z2531" t="e">
        <f>VLOOKUP(T2531,[3]رکوردها!$A:$C,3,0)</f>
        <v>#N/A</v>
      </c>
      <c r="AA2531" t="e">
        <f>VLOOKUP(T2531,[3]رکوردها!$A:$F,6,0)</f>
        <v>#N/A</v>
      </c>
      <c r="AB2531" t="e">
        <f>VLOOKUP(T2531,[3]رکوردها!$A:$E,5,0)</f>
        <v>#N/A</v>
      </c>
    </row>
    <row r="2532" spans="1:28" s="41" customFormat="1" hidden="1" x14ac:dyDescent="0.2">
      <c r="A2532" s="36">
        <v>178095</v>
      </c>
      <c r="B2532" s="36">
        <v>1328</v>
      </c>
      <c r="C2532" s="36">
        <v>1867</v>
      </c>
      <c r="D2532" s="39" t="s">
        <v>5178</v>
      </c>
      <c r="E2532" s="39"/>
      <c r="F2532" s="37" t="s">
        <v>171</v>
      </c>
      <c r="G2532" s="37" t="s">
        <v>965</v>
      </c>
      <c r="H2532" s="38">
        <v>9858879</v>
      </c>
      <c r="I2532" s="38">
        <v>0</v>
      </c>
      <c r="J2532" s="38">
        <f t="shared" si="40"/>
        <v>9858879</v>
      </c>
      <c r="K2532" s="38"/>
      <c r="L2532" s="49"/>
      <c r="M2532" s="37" t="s">
        <v>63</v>
      </c>
      <c r="N2532" s="37" t="s">
        <v>64</v>
      </c>
      <c r="O2532" s="37" t="s">
        <v>157</v>
      </c>
      <c r="P2532" s="37" t="s">
        <v>158</v>
      </c>
      <c r="Q2532" s="37" t="s">
        <v>159</v>
      </c>
      <c r="R2532" s="37" t="s">
        <v>160</v>
      </c>
      <c r="S2532" s="37" t="s">
        <v>912</v>
      </c>
      <c r="T2532" s="37" t="s">
        <v>911</v>
      </c>
      <c r="U2532" s="1" t="e">
        <f>VLOOKUP(T2532,[2]VAT!$A:$D,1,0)</f>
        <v>#N/A</v>
      </c>
      <c r="V2532" s="37" t="s">
        <v>2</v>
      </c>
      <c r="W2532" s="37" t="s">
        <v>2</v>
      </c>
      <c r="X2532" t="e">
        <f>VLOOKUP(T2532,[3]رکوردها!$A:$B,2,0)</f>
        <v>#N/A</v>
      </c>
      <c r="Y2532" t="e">
        <f>VLOOKUP(T2532,[3]رکوردها!$A:$D,4,0)</f>
        <v>#N/A</v>
      </c>
      <c r="Z2532" t="e">
        <f>VLOOKUP(T2532,[3]رکوردها!$A:$C,3,0)</f>
        <v>#N/A</v>
      </c>
      <c r="AA2532" t="e">
        <f>VLOOKUP(T2532,[3]رکوردها!$A:$F,6,0)</f>
        <v>#N/A</v>
      </c>
      <c r="AB2532" t="e">
        <f>VLOOKUP(T2532,[3]رکوردها!$A:$E,5,0)</f>
        <v>#N/A</v>
      </c>
    </row>
    <row r="2533" spans="1:28" s="41" customFormat="1" hidden="1" x14ac:dyDescent="0.2">
      <c r="A2533" s="36">
        <v>178096</v>
      </c>
      <c r="B2533" s="36">
        <v>1328</v>
      </c>
      <c r="C2533" s="36">
        <v>1867</v>
      </c>
      <c r="D2533" s="39" t="s">
        <v>5178</v>
      </c>
      <c r="E2533" s="39"/>
      <c r="F2533" s="37" t="s">
        <v>171</v>
      </c>
      <c r="G2533" s="37" t="s">
        <v>959</v>
      </c>
      <c r="H2533" s="38">
        <v>9858879</v>
      </c>
      <c r="I2533" s="38">
        <v>0</v>
      </c>
      <c r="J2533" s="38">
        <f t="shared" si="40"/>
        <v>9858879</v>
      </c>
      <c r="K2533" s="38"/>
      <c r="L2533" s="49"/>
      <c r="M2533" s="37" t="s">
        <v>63</v>
      </c>
      <c r="N2533" s="37" t="s">
        <v>64</v>
      </c>
      <c r="O2533" s="37" t="s">
        <v>157</v>
      </c>
      <c r="P2533" s="37" t="s">
        <v>158</v>
      </c>
      <c r="Q2533" s="37" t="s">
        <v>159</v>
      </c>
      <c r="R2533" s="37" t="s">
        <v>160</v>
      </c>
      <c r="S2533" s="37" t="s">
        <v>912</v>
      </c>
      <c r="T2533" s="37" t="s">
        <v>911</v>
      </c>
      <c r="U2533" s="1" t="e">
        <f>VLOOKUP(T2533,[2]VAT!$A:$D,1,0)</f>
        <v>#N/A</v>
      </c>
      <c r="V2533" s="37" t="s">
        <v>2</v>
      </c>
      <c r="W2533" s="37" t="s">
        <v>2</v>
      </c>
      <c r="X2533" t="e">
        <f>VLOOKUP(T2533,[3]رکوردها!$A:$B,2,0)</f>
        <v>#N/A</v>
      </c>
      <c r="Y2533" t="e">
        <f>VLOOKUP(T2533,[3]رکوردها!$A:$D,4,0)</f>
        <v>#N/A</v>
      </c>
      <c r="Z2533" t="e">
        <f>VLOOKUP(T2533,[3]رکوردها!$A:$C,3,0)</f>
        <v>#N/A</v>
      </c>
      <c r="AA2533" t="e">
        <f>VLOOKUP(T2533,[3]رکوردها!$A:$F,6,0)</f>
        <v>#N/A</v>
      </c>
      <c r="AB2533" t="e">
        <f>VLOOKUP(T2533,[3]رکوردها!$A:$E,5,0)</f>
        <v>#N/A</v>
      </c>
    </row>
    <row r="2534" spans="1:28" s="41" customFormat="1" hidden="1" x14ac:dyDescent="0.2">
      <c r="A2534" s="36">
        <v>178097</v>
      </c>
      <c r="B2534" s="36">
        <v>1328</v>
      </c>
      <c r="C2534" s="36">
        <v>1867</v>
      </c>
      <c r="D2534" s="39" t="s">
        <v>5178</v>
      </c>
      <c r="E2534" s="39"/>
      <c r="F2534" s="37" t="s">
        <v>171</v>
      </c>
      <c r="G2534" s="37" t="s">
        <v>959</v>
      </c>
      <c r="H2534" s="38">
        <v>9858879</v>
      </c>
      <c r="I2534" s="38">
        <v>0</v>
      </c>
      <c r="J2534" s="38">
        <f t="shared" si="40"/>
        <v>9858879</v>
      </c>
      <c r="K2534" s="38"/>
      <c r="L2534" s="49"/>
      <c r="M2534" s="37" t="s">
        <v>63</v>
      </c>
      <c r="N2534" s="37" t="s">
        <v>64</v>
      </c>
      <c r="O2534" s="37" t="s">
        <v>157</v>
      </c>
      <c r="P2534" s="37" t="s">
        <v>158</v>
      </c>
      <c r="Q2534" s="37" t="s">
        <v>159</v>
      </c>
      <c r="R2534" s="37" t="s">
        <v>160</v>
      </c>
      <c r="S2534" s="37" t="s">
        <v>912</v>
      </c>
      <c r="T2534" s="37" t="s">
        <v>911</v>
      </c>
      <c r="U2534" s="1" t="e">
        <f>VLOOKUP(T2534,[2]VAT!$A:$D,1,0)</f>
        <v>#N/A</v>
      </c>
      <c r="V2534" s="37" t="s">
        <v>2</v>
      </c>
      <c r="W2534" s="37" t="s">
        <v>2</v>
      </c>
      <c r="X2534" t="e">
        <f>VLOOKUP(T2534,[3]رکوردها!$A:$B,2,0)</f>
        <v>#N/A</v>
      </c>
      <c r="Y2534" t="e">
        <f>VLOOKUP(T2534,[3]رکوردها!$A:$D,4,0)</f>
        <v>#N/A</v>
      </c>
      <c r="Z2534" t="e">
        <f>VLOOKUP(T2534,[3]رکوردها!$A:$C,3,0)</f>
        <v>#N/A</v>
      </c>
      <c r="AA2534" t="e">
        <f>VLOOKUP(T2534,[3]رکوردها!$A:$F,6,0)</f>
        <v>#N/A</v>
      </c>
      <c r="AB2534" t="e">
        <f>VLOOKUP(T2534,[3]رکوردها!$A:$E,5,0)</f>
        <v>#N/A</v>
      </c>
    </row>
    <row r="2535" spans="1:28" s="41" customFormat="1" hidden="1" x14ac:dyDescent="0.2">
      <c r="A2535" s="36">
        <v>178098</v>
      </c>
      <c r="B2535" s="36">
        <v>1328</v>
      </c>
      <c r="C2535" s="36">
        <v>1867</v>
      </c>
      <c r="D2535" s="39" t="s">
        <v>5178</v>
      </c>
      <c r="E2535" s="39"/>
      <c r="F2535" s="37" t="s">
        <v>171</v>
      </c>
      <c r="G2535" s="37" t="s">
        <v>1179</v>
      </c>
      <c r="H2535" s="38">
        <v>6572586</v>
      </c>
      <c r="I2535" s="38">
        <v>0</v>
      </c>
      <c r="J2535" s="38">
        <f t="shared" si="40"/>
        <v>6572586</v>
      </c>
      <c r="K2535" s="38"/>
      <c r="L2535" s="49"/>
      <c r="M2535" s="37" t="s">
        <v>63</v>
      </c>
      <c r="N2535" s="37" t="s">
        <v>64</v>
      </c>
      <c r="O2535" s="37" t="s">
        <v>157</v>
      </c>
      <c r="P2535" s="37" t="s">
        <v>158</v>
      </c>
      <c r="Q2535" s="37" t="s">
        <v>159</v>
      </c>
      <c r="R2535" s="37" t="s">
        <v>160</v>
      </c>
      <c r="S2535" s="37" t="s">
        <v>912</v>
      </c>
      <c r="T2535" s="37" t="s">
        <v>911</v>
      </c>
      <c r="U2535" s="1" t="e">
        <f>VLOOKUP(T2535,[2]VAT!$A:$D,1,0)</f>
        <v>#N/A</v>
      </c>
      <c r="V2535" s="37" t="s">
        <v>2</v>
      </c>
      <c r="W2535" s="37" t="s">
        <v>2</v>
      </c>
      <c r="X2535" t="e">
        <f>VLOOKUP(T2535,[3]رکوردها!$A:$B,2,0)</f>
        <v>#N/A</v>
      </c>
      <c r="Y2535" t="e">
        <f>VLOOKUP(T2535,[3]رکوردها!$A:$D,4,0)</f>
        <v>#N/A</v>
      </c>
      <c r="Z2535" t="e">
        <f>VLOOKUP(T2535,[3]رکوردها!$A:$C,3,0)</f>
        <v>#N/A</v>
      </c>
      <c r="AA2535" t="e">
        <f>VLOOKUP(T2535,[3]رکوردها!$A:$F,6,0)</f>
        <v>#N/A</v>
      </c>
      <c r="AB2535" t="e">
        <f>VLOOKUP(T2535,[3]رکوردها!$A:$E,5,0)</f>
        <v>#N/A</v>
      </c>
    </row>
    <row r="2536" spans="1:28" s="41" customFormat="1" hidden="1" x14ac:dyDescent="0.2">
      <c r="A2536" s="36">
        <v>178099</v>
      </c>
      <c r="B2536" s="36">
        <v>1328</v>
      </c>
      <c r="C2536" s="36">
        <v>1867</v>
      </c>
      <c r="D2536" s="39" t="s">
        <v>5178</v>
      </c>
      <c r="E2536" s="39"/>
      <c r="F2536" s="37" t="s">
        <v>171</v>
      </c>
      <c r="G2536" s="37" t="s">
        <v>1180</v>
      </c>
      <c r="H2536" s="38">
        <v>6572586</v>
      </c>
      <c r="I2536" s="38">
        <v>0</v>
      </c>
      <c r="J2536" s="38">
        <f t="shared" si="40"/>
        <v>6572586</v>
      </c>
      <c r="K2536" s="38"/>
      <c r="L2536" s="49"/>
      <c r="M2536" s="37" t="s">
        <v>63</v>
      </c>
      <c r="N2536" s="37" t="s">
        <v>64</v>
      </c>
      <c r="O2536" s="37" t="s">
        <v>157</v>
      </c>
      <c r="P2536" s="37" t="s">
        <v>158</v>
      </c>
      <c r="Q2536" s="37" t="s">
        <v>159</v>
      </c>
      <c r="R2536" s="37" t="s">
        <v>160</v>
      </c>
      <c r="S2536" s="37" t="s">
        <v>912</v>
      </c>
      <c r="T2536" s="37" t="s">
        <v>911</v>
      </c>
      <c r="U2536" s="1" t="e">
        <f>VLOOKUP(T2536,[2]VAT!$A:$D,1,0)</f>
        <v>#N/A</v>
      </c>
      <c r="V2536" s="37" t="s">
        <v>2</v>
      </c>
      <c r="W2536" s="37" t="s">
        <v>2</v>
      </c>
      <c r="X2536" t="e">
        <f>VLOOKUP(T2536,[3]رکوردها!$A:$B,2,0)</f>
        <v>#N/A</v>
      </c>
      <c r="Y2536" t="e">
        <f>VLOOKUP(T2536,[3]رکوردها!$A:$D,4,0)</f>
        <v>#N/A</v>
      </c>
      <c r="Z2536" t="e">
        <f>VLOOKUP(T2536,[3]رکوردها!$A:$C,3,0)</f>
        <v>#N/A</v>
      </c>
      <c r="AA2536" t="e">
        <f>VLOOKUP(T2536,[3]رکوردها!$A:$F,6,0)</f>
        <v>#N/A</v>
      </c>
      <c r="AB2536" t="e">
        <f>VLOOKUP(T2536,[3]رکوردها!$A:$E,5,0)</f>
        <v>#N/A</v>
      </c>
    </row>
    <row r="2537" spans="1:28" s="41" customFormat="1" hidden="1" x14ac:dyDescent="0.2">
      <c r="A2537" s="36">
        <v>178100</v>
      </c>
      <c r="B2537" s="36">
        <v>1328</v>
      </c>
      <c r="C2537" s="36">
        <v>1867</v>
      </c>
      <c r="D2537" s="39" t="s">
        <v>5178</v>
      </c>
      <c r="E2537" s="39"/>
      <c r="F2537" s="37" t="s">
        <v>171</v>
      </c>
      <c r="G2537" s="37" t="s">
        <v>1181</v>
      </c>
      <c r="H2537" s="38">
        <v>6572586</v>
      </c>
      <c r="I2537" s="38">
        <v>0</v>
      </c>
      <c r="J2537" s="38">
        <f t="shared" si="40"/>
        <v>6572586</v>
      </c>
      <c r="K2537" s="38"/>
      <c r="L2537" s="49"/>
      <c r="M2537" s="37" t="s">
        <v>63</v>
      </c>
      <c r="N2537" s="37" t="s">
        <v>64</v>
      </c>
      <c r="O2537" s="37" t="s">
        <v>157</v>
      </c>
      <c r="P2537" s="37" t="s">
        <v>158</v>
      </c>
      <c r="Q2537" s="37" t="s">
        <v>159</v>
      </c>
      <c r="R2537" s="37" t="s">
        <v>160</v>
      </c>
      <c r="S2537" s="37" t="s">
        <v>912</v>
      </c>
      <c r="T2537" s="37" t="s">
        <v>911</v>
      </c>
      <c r="U2537" s="1" t="e">
        <f>VLOOKUP(T2537,[2]VAT!$A:$D,1,0)</f>
        <v>#N/A</v>
      </c>
      <c r="V2537" s="37" t="s">
        <v>2</v>
      </c>
      <c r="W2537" s="37" t="s">
        <v>2</v>
      </c>
      <c r="X2537" t="e">
        <f>VLOOKUP(T2537,[3]رکوردها!$A:$B,2,0)</f>
        <v>#N/A</v>
      </c>
      <c r="Y2537" t="e">
        <f>VLOOKUP(T2537,[3]رکوردها!$A:$D,4,0)</f>
        <v>#N/A</v>
      </c>
      <c r="Z2537" t="e">
        <f>VLOOKUP(T2537,[3]رکوردها!$A:$C,3,0)</f>
        <v>#N/A</v>
      </c>
      <c r="AA2537" t="e">
        <f>VLOOKUP(T2537,[3]رکوردها!$A:$F,6,0)</f>
        <v>#N/A</v>
      </c>
      <c r="AB2537" t="e">
        <f>VLOOKUP(T2537,[3]رکوردها!$A:$E,5,0)</f>
        <v>#N/A</v>
      </c>
    </row>
    <row r="2538" spans="1:28" s="41" customFormat="1" hidden="1" x14ac:dyDescent="0.2">
      <c r="A2538" s="36">
        <v>178101</v>
      </c>
      <c r="B2538" s="36">
        <v>1328</v>
      </c>
      <c r="C2538" s="36">
        <v>1867</v>
      </c>
      <c r="D2538" s="39" t="s">
        <v>5178</v>
      </c>
      <c r="E2538" s="39"/>
      <c r="F2538" s="37" t="s">
        <v>171</v>
      </c>
      <c r="G2538" s="37" t="s">
        <v>1182</v>
      </c>
      <c r="H2538" s="38">
        <v>6572586</v>
      </c>
      <c r="I2538" s="38">
        <v>0</v>
      </c>
      <c r="J2538" s="38">
        <f t="shared" si="40"/>
        <v>6572586</v>
      </c>
      <c r="K2538" s="38"/>
      <c r="L2538" s="49"/>
      <c r="M2538" s="37" t="s">
        <v>63</v>
      </c>
      <c r="N2538" s="37" t="s">
        <v>64</v>
      </c>
      <c r="O2538" s="37" t="s">
        <v>157</v>
      </c>
      <c r="P2538" s="37" t="s">
        <v>158</v>
      </c>
      <c r="Q2538" s="37" t="s">
        <v>159</v>
      </c>
      <c r="R2538" s="37" t="s">
        <v>160</v>
      </c>
      <c r="S2538" s="37" t="s">
        <v>912</v>
      </c>
      <c r="T2538" s="37" t="s">
        <v>911</v>
      </c>
      <c r="U2538" s="1" t="e">
        <f>VLOOKUP(T2538,[2]VAT!$A:$D,1,0)</f>
        <v>#N/A</v>
      </c>
      <c r="V2538" s="37" t="s">
        <v>2</v>
      </c>
      <c r="W2538" s="37" t="s">
        <v>2</v>
      </c>
      <c r="X2538" t="e">
        <f>VLOOKUP(T2538,[3]رکوردها!$A:$B,2,0)</f>
        <v>#N/A</v>
      </c>
      <c r="Y2538" t="e">
        <f>VLOOKUP(T2538,[3]رکوردها!$A:$D,4,0)</f>
        <v>#N/A</v>
      </c>
      <c r="Z2538" t="e">
        <f>VLOOKUP(T2538,[3]رکوردها!$A:$C,3,0)</f>
        <v>#N/A</v>
      </c>
      <c r="AA2538" t="e">
        <f>VLOOKUP(T2538,[3]رکوردها!$A:$F,6,0)</f>
        <v>#N/A</v>
      </c>
      <c r="AB2538" t="e">
        <f>VLOOKUP(T2538,[3]رکوردها!$A:$E,5,0)</f>
        <v>#N/A</v>
      </c>
    </row>
    <row r="2539" spans="1:28" s="41" customFormat="1" hidden="1" x14ac:dyDescent="0.2">
      <c r="A2539" s="36">
        <v>178102</v>
      </c>
      <c r="B2539" s="36">
        <v>1328</v>
      </c>
      <c r="C2539" s="36">
        <v>1867</v>
      </c>
      <c r="D2539" s="39" t="s">
        <v>5178</v>
      </c>
      <c r="E2539" s="39"/>
      <c r="F2539" s="37" t="s">
        <v>171</v>
      </c>
      <c r="G2539" s="37" t="s">
        <v>1183</v>
      </c>
      <c r="H2539" s="38">
        <v>6572586</v>
      </c>
      <c r="I2539" s="38">
        <v>0</v>
      </c>
      <c r="J2539" s="38">
        <f t="shared" si="40"/>
        <v>6572586</v>
      </c>
      <c r="K2539" s="38"/>
      <c r="L2539" s="49"/>
      <c r="M2539" s="37" t="s">
        <v>63</v>
      </c>
      <c r="N2539" s="37" t="s">
        <v>64</v>
      </c>
      <c r="O2539" s="37" t="s">
        <v>157</v>
      </c>
      <c r="P2539" s="37" t="s">
        <v>158</v>
      </c>
      <c r="Q2539" s="37" t="s">
        <v>159</v>
      </c>
      <c r="R2539" s="37" t="s">
        <v>160</v>
      </c>
      <c r="S2539" s="37" t="s">
        <v>912</v>
      </c>
      <c r="T2539" s="37" t="s">
        <v>911</v>
      </c>
      <c r="U2539" s="1" t="e">
        <f>VLOOKUP(T2539,[2]VAT!$A:$D,1,0)</f>
        <v>#N/A</v>
      </c>
      <c r="V2539" s="37" t="s">
        <v>2</v>
      </c>
      <c r="W2539" s="37" t="s">
        <v>2</v>
      </c>
      <c r="X2539" t="e">
        <f>VLOOKUP(T2539,[3]رکوردها!$A:$B,2,0)</f>
        <v>#N/A</v>
      </c>
      <c r="Y2539" t="e">
        <f>VLOOKUP(T2539,[3]رکوردها!$A:$D,4,0)</f>
        <v>#N/A</v>
      </c>
      <c r="Z2539" t="e">
        <f>VLOOKUP(T2539,[3]رکوردها!$A:$C,3,0)</f>
        <v>#N/A</v>
      </c>
      <c r="AA2539" t="e">
        <f>VLOOKUP(T2539,[3]رکوردها!$A:$F,6,0)</f>
        <v>#N/A</v>
      </c>
      <c r="AB2539" t="e">
        <f>VLOOKUP(T2539,[3]رکوردها!$A:$E,5,0)</f>
        <v>#N/A</v>
      </c>
    </row>
    <row r="2540" spans="1:28" s="41" customFormat="1" hidden="1" x14ac:dyDescent="0.2">
      <c r="A2540" s="36">
        <v>178103</v>
      </c>
      <c r="B2540" s="36">
        <v>1328</v>
      </c>
      <c r="C2540" s="36">
        <v>1867</v>
      </c>
      <c r="D2540" s="39" t="s">
        <v>5178</v>
      </c>
      <c r="E2540" s="39"/>
      <c r="F2540" s="37" t="s">
        <v>171</v>
      </c>
      <c r="G2540" s="37" t="s">
        <v>1184</v>
      </c>
      <c r="H2540" s="38">
        <v>6572586</v>
      </c>
      <c r="I2540" s="38">
        <v>0</v>
      </c>
      <c r="J2540" s="38">
        <f t="shared" si="40"/>
        <v>6572586</v>
      </c>
      <c r="K2540" s="38"/>
      <c r="L2540" s="49"/>
      <c r="M2540" s="37" t="s">
        <v>63</v>
      </c>
      <c r="N2540" s="37" t="s">
        <v>64</v>
      </c>
      <c r="O2540" s="37" t="s">
        <v>157</v>
      </c>
      <c r="P2540" s="37" t="s">
        <v>158</v>
      </c>
      <c r="Q2540" s="37" t="s">
        <v>159</v>
      </c>
      <c r="R2540" s="37" t="s">
        <v>160</v>
      </c>
      <c r="S2540" s="37" t="s">
        <v>912</v>
      </c>
      <c r="T2540" s="37" t="s">
        <v>911</v>
      </c>
      <c r="U2540" s="1" t="e">
        <f>VLOOKUP(T2540,[2]VAT!$A:$D,1,0)</f>
        <v>#N/A</v>
      </c>
      <c r="V2540" s="37" t="s">
        <v>2</v>
      </c>
      <c r="W2540" s="37" t="s">
        <v>2</v>
      </c>
      <c r="X2540" t="e">
        <f>VLOOKUP(T2540,[3]رکوردها!$A:$B,2,0)</f>
        <v>#N/A</v>
      </c>
      <c r="Y2540" t="e">
        <f>VLOOKUP(T2540,[3]رکوردها!$A:$D,4,0)</f>
        <v>#N/A</v>
      </c>
      <c r="Z2540" t="e">
        <f>VLOOKUP(T2540,[3]رکوردها!$A:$C,3,0)</f>
        <v>#N/A</v>
      </c>
      <c r="AA2540" t="e">
        <f>VLOOKUP(T2540,[3]رکوردها!$A:$F,6,0)</f>
        <v>#N/A</v>
      </c>
      <c r="AB2540" t="e">
        <f>VLOOKUP(T2540,[3]رکوردها!$A:$E,5,0)</f>
        <v>#N/A</v>
      </c>
    </row>
    <row r="2541" spans="1:28" s="41" customFormat="1" hidden="1" x14ac:dyDescent="0.2">
      <c r="A2541" s="36">
        <v>178104</v>
      </c>
      <c r="B2541" s="36">
        <v>1328</v>
      </c>
      <c r="C2541" s="36">
        <v>1867</v>
      </c>
      <c r="D2541" s="39" t="s">
        <v>5178</v>
      </c>
      <c r="E2541" s="39"/>
      <c r="F2541" s="37" t="s">
        <v>171</v>
      </c>
      <c r="G2541" s="37" t="s">
        <v>1185</v>
      </c>
      <c r="H2541" s="38">
        <v>6572586</v>
      </c>
      <c r="I2541" s="38">
        <v>0</v>
      </c>
      <c r="J2541" s="38">
        <f t="shared" si="40"/>
        <v>6572586</v>
      </c>
      <c r="K2541" s="38"/>
      <c r="L2541" s="49"/>
      <c r="M2541" s="37" t="s">
        <v>63</v>
      </c>
      <c r="N2541" s="37" t="s">
        <v>64</v>
      </c>
      <c r="O2541" s="37" t="s">
        <v>157</v>
      </c>
      <c r="P2541" s="37" t="s">
        <v>158</v>
      </c>
      <c r="Q2541" s="37" t="s">
        <v>159</v>
      </c>
      <c r="R2541" s="37" t="s">
        <v>160</v>
      </c>
      <c r="S2541" s="37" t="s">
        <v>912</v>
      </c>
      <c r="T2541" s="37" t="s">
        <v>911</v>
      </c>
      <c r="U2541" s="1" t="e">
        <f>VLOOKUP(T2541,[2]VAT!$A:$D,1,0)</f>
        <v>#N/A</v>
      </c>
      <c r="V2541" s="37" t="s">
        <v>2</v>
      </c>
      <c r="W2541" s="37" t="s">
        <v>2</v>
      </c>
      <c r="X2541" t="e">
        <f>VLOOKUP(T2541,[3]رکوردها!$A:$B,2,0)</f>
        <v>#N/A</v>
      </c>
      <c r="Y2541" t="e">
        <f>VLOOKUP(T2541,[3]رکوردها!$A:$D,4,0)</f>
        <v>#N/A</v>
      </c>
      <c r="Z2541" t="e">
        <f>VLOOKUP(T2541,[3]رکوردها!$A:$C,3,0)</f>
        <v>#N/A</v>
      </c>
      <c r="AA2541" t="e">
        <f>VLOOKUP(T2541,[3]رکوردها!$A:$F,6,0)</f>
        <v>#N/A</v>
      </c>
      <c r="AB2541" t="e">
        <f>VLOOKUP(T2541,[3]رکوردها!$A:$E,5,0)</f>
        <v>#N/A</v>
      </c>
    </row>
    <row r="2542" spans="1:28" s="41" customFormat="1" hidden="1" x14ac:dyDescent="0.2">
      <c r="A2542" s="36">
        <v>178105</v>
      </c>
      <c r="B2542" s="36">
        <v>1328</v>
      </c>
      <c r="C2542" s="36">
        <v>1867</v>
      </c>
      <c r="D2542" s="39" t="s">
        <v>5178</v>
      </c>
      <c r="E2542" s="39"/>
      <c r="F2542" s="37" t="s">
        <v>171</v>
      </c>
      <c r="G2542" s="37" t="s">
        <v>1186</v>
      </c>
      <c r="H2542" s="38">
        <v>6572586</v>
      </c>
      <c r="I2542" s="38">
        <v>0</v>
      </c>
      <c r="J2542" s="38">
        <f t="shared" si="40"/>
        <v>6572586</v>
      </c>
      <c r="K2542" s="38"/>
      <c r="L2542" s="49"/>
      <c r="M2542" s="37" t="s">
        <v>63</v>
      </c>
      <c r="N2542" s="37" t="s">
        <v>64</v>
      </c>
      <c r="O2542" s="37" t="s">
        <v>157</v>
      </c>
      <c r="P2542" s="37" t="s">
        <v>158</v>
      </c>
      <c r="Q2542" s="37" t="s">
        <v>159</v>
      </c>
      <c r="R2542" s="37" t="s">
        <v>160</v>
      </c>
      <c r="S2542" s="37" t="s">
        <v>912</v>
      </c>
      <c r="T2542" s="37" t="s">
        <v>911</v>
      </c>
      <c r="U2542" s="1" t="e">
        <f>VLOOKUP(T2542,[2]VAT!$A:$D,1,0)</f>
        <v>#N/A</v>
      </c>
      <c r="V2542" s="37" t="s">
        <v>2</v>
      </c>
      <c r="W2542" s="37" t="s">
        <v>2</v>
      </c>
      <c r="X2542" t="e">
        <f>VLOOKUP(T2542,[3]رکوردها!$A:$B,2,0)</f>
        <v>#N/A</v>
      </c>
      <c r="Y2542" t="e">
        <f>VLOOKUP(T2542,[3]رکوردها!$A:$D,4,0)</f>
        <v>#N/A</v>
      </c>
      <c r="Z2542" t="e">
        <f>VLOOKUP(T2542,[3]رکوردها!$A:$C,3,0)</f>
        <v>#N/A</v>
      </c>
      <c r="AA2542" t="e">
        <f>VLOOKUP(T2542,[3]رکوردها!$A:$F,6,0)</f>
        <v>#N/A</v>
      </c>
      <c r="AB2542" t="e">
        <f>VLOOKUP(T2542,[3]رکوردها!$A:$E,5,0)</f>
        <v>#N/A</v>
      </c>
    </row>
    <row r="2543" spans="1:28" s="41" customFormat="1" hidden="1" x14ac:dyDescent="0.2">
      <c r="A2543" s="36">
        <v>178106</v>
      </c>
      <c r="B2543" s="36">
        <v>1328</v>
      </c>
      <c r="C2543" s="36">
        <v>1867</v>
      </c>
      <c r="D2543" s="39" t="s">
        <v>5178</v>
      </c>
      <c r="E2543" s="39"/>
      <c r="F2543" s="37" t="s">
        <v>171</v>
      </c>
      <c r="G2543" s="37" t="s">
        <v>1187</v>
      </c>
      <c r="H2543" s="38">
        <v>6572586</v>
      </c>
      <c r="I2543" s="38">
        <v>0</v>
      </c>
      <c r="J2543" s="38">
        <f t="shared" si="40"/>
        <v>6572586</v>
      </c>
      <c r="K2543" s="38"/>
      <c r="L2543" s="49"/>
      <c r="M2543" s="37" t="s">
        <v>63</v>
      </c>
      <c r="N2543" s="37" t="s">
        <v>64</v>
      </c>
      <c r="O2543" s="37" t="s">
        <v>157</v>
      </c>
      <c r="P2543" s="37" t="s">
        <v>158</v>
      </c>
      <c r="Q2543" s="37" t="s">
        <v>159</v>
      </c>
      <c r="R2543" s="37" t="s">
        <v>160</v>
      </c>
      <c r="S2543" s="37" t="s">
        <v>912</v>
      </c>
      <c r="T2543" s="37" t="s">
        <v>911</v>
      </c>
      <c r="U2543" s="1" t="e">
        <f>VLOOKUP(T2543,[2]VAT!$A:$D,1,0)</f>
        <v>#N/A</v>
      </c>
      <c r="V2543" s="37" t="s">
        <v>2</v>
      </c>
      <c r="W2543" s="37" t="s">
        <v>2</v>
      </c>
      <c r="X2543" t="e">
        <f>VLOOKUP(T2543,[3]رکوردها!$A:$B,2,0)</f>
        <v>#N/A</v>
      </c>
      <c r="Y2543" t="e">
        <f>VLOOKUP(T2543,[3]رکوردها!$A:$D,4,0)</f>
        <v>#N/A</v>
      </c>
      <c r="Z2543" t="e">
        <f>VLOOKUP(T2543,[3]رکوردها!$A:$C,3,0)</f>
        <v>#N/A</v>
      </c>
      <c r="AA2543" t="e">
        <f>VLOOKUP(T2543,[3]رکوردها!$A:$F,6,0)</f>
        <v>#N/A</v>
      </c>
      <c r="AB2543" t="e">
        <f>VLOOKUP(T2543,[3]رکوردها!$A:$E,5,0)</f>
        <v>#N/A</v>
      </c>
    </row>
    <row r="2544" spans="1:28" s="41" customFormat="1" hidden="1" x14ac:dyDescent="0.2">
      <c r="A2544" s="36">
        <v>178107</v>
      </c>
      <c r="B2544" s="36">
        <v>1328</v>
      </c>
      <c r="C2544" s="36">
        <v>1867</v>
      </c>
      <c r="D2544" s="39" t="s">
        <v>5178</v>
      </c>
      <c r="E2544" s="39"/>
      <c r="F2544" s="37" t="s">
        <v>171</v>
      </c>
      <c r="G2544" s="37" t="s">
        <v>1188</v>
      </c>
      <c r="H2544" s="38">
        <v>6572586</v>
      </c>
      <c r="I2544" s="38">
        <v>0</v>
      </c>
      <c r="J2544" s="38">
        <f t="shared" si="40"/>
        <v>6572586</v>
      </c>
      <c r="K2544" s="38"/>
      <c r="L2544" s="49"/>
      <c r="M2544" s="37" t="s">
        <v>63</v>
      </c>
      <c r="N2544" s="37" t="s">
        <v>64</v>
      </c>
      <c r="O2544" s="37" t="s">
        <v>157</v>
      </c>
      <c r="P2544" s="37" t="s">
        <v>158</v>
      </c>
      <c r="Q2544" s="37" t="s">
        <v>159</v>
      </c>
      <c r="R2544" s="37" t="s">
        <v>160</v>
      </c>
      <c r="S2544" s="37" t="s">
        <v>912</v>
      </c>
      <c r="T2544" s="37" t="s">
        <v>911</v>
      </c>
      <c r="U2544" s="1" t="e">
        <f>VLOOKUP(T2544,[2]VAT!$A:$D,1,0)</f>
        <v>#N/A</v>
      </c>
      <c r="V2544" s="37" t="s">
        <v>2</v>
      </c>
      <c r="W2544" s="37" t="s">
        <v>2</v>
      </c>
      <c r="X2544" t="e">
        <f>VLOOKUP(T2544,[3]رکوردها!$A:$B,2,0)</f>
        <v>#N/A</v>
      </c>
      <c r="Y2544" t="e">
        <f>VLOOKUP(T2544,[3]رکوردها!$A:$D,4,0)</f>
        <v>#N/A</v>
      </c>
      <c r="Z2544" t="e">
        <f>VLOOKUP(T2544,[3]رکوردها!$A:$C,3,0)</f>
        <v>#N/A</v>
      </c>
      <c r="AA2544" t="e">
        <f>VLOOKUP(T2544,[3]رکوردها!$A:$F,6,0)</f>
        <v>#N/A</v>
      </c>
      <c r="AB2544" t="e">
        <f>VLOOKUP(T2544,[3]رکوردها!$A:$E,5,0)</f>
        <v>#N/A</v>
      </c>
    </row>
    <row r="2545" spans="1:28" s="41" customFormat="1" hidden="1" x14ac:dyDescent="0.2">
      <c r="A2545" s="36">
        <v>178108</v>
      </c>
      <c r="B2545" s="36">
        <v>1328</v>
      </c>
      <c r="C2545" s="36">
        <v>1867</v>
      </c>
      <c r="D2545" s="39" t="s">
        <v>5178</v>
      </c>
      <c r="E2545" s="39"/>
      <c r="F2545" s="37" t="s">
        <v>171</v>
      </c>
      <c r="G2545" s="37" t="s">
        <v>1189</v>
      </c>
      <c r="H2545" s="38">
        <v>6572586</v>
      </c>
      <c r="I2545" s="38">
        <v>0</v>
      </c>
      <c r="J2545" s="38">
        <f t="shared" si="40"/>
        <v>6572586</v>
      </c>
      <c r="K2545" s="38"/>
      <c r="L2545" s="49"/>
      <c r="M2545" s="37" t="s">
        <v>63</v>
      </c>
      <c r="N2545" s="37" t="s">
        <v>64</v>
      </c>
      <c r="O2545" s="37" t="s">
        <v>157</v>
      </c>
      <c r="P2545" s="37" t="s">
        <v>158</v>
      </c>
      <c r="Q2545" s="37" t="s">
        <v>159</v>
      </c>
      <c r="R2545" s="37" t="s">
        <v>160</v>
      </c>
      <c r="S2545" s="37" t="s">
        <v>912</v>
      </c>
      <c r="T2545" s="37" t="s">
        <v>911</v>
      </c>
      <c r="U2545" s="1" t="e">
        <f>VLOOKUP(T2545,[2]VAT!$A:$D,1,0)</f>
        <v>#N/A</v>
      </c>
      <c r="V2545" s="37" t="s">
        <v>2</v>
      </c>
      <c r="W2545" s="37" t="s">
        <v>2</v>
      </c>
      <c r="X2545" t="e">
        <f>VLOOKUP(T2545,[3]رکوردها!$A:$B,2,0)</f>
        <v>#N/A</v>
      </c>
      <c r="Y2545" t="e">
        <f>VLOOKUP(T2545,[3]رکوردها!$A:$D,4,0)</f>
        <v>#N/A</v>
      </c>
      <c r="Z2545" t="e">
        <f>VLOOKUP(T2545,[3]رکوردها!$A:$C,3,0)</f>
        <v>#N/A</v>
      </c>
      <c r="AA2545" t="e">
        <f>VLOOKUP(T2545,[3]رکوردها!$A:$F,6,0)</f>
        <v>#N/A</v>
      </c>
      <c r="AB2545" t="e">
        <f>VLOOKUP(T2545,[3]رکوردها!$A:$E,5,0)</f>
        <v>#N/A</v>
      </c>
    </row>
    <row r="2546" spans="1:28" s="41" customFormat="1" hidden="1" x14ac:dyDescent="0.2">
      <c r="A2546" s="36">
        <v>178109</v>
      </c>
      <c r="B2546" s="36">
        <v>1328</v>
      </c>
      <c r="C2546" s="36">
        <v>1867</v>
      </c>
      <c r="D2546" s="39" t="s">
        <v>5178</v>
      </c>
      <c r="E2546" s="39"/>
      <c r="F2546" s="37" t="s">
        <v>171</v>
      </c>
      <c r="G2546" s="37" t="s">
        <v>1190</v>
      </c>
      <c r="H2546" s="38">
        <v>6572586</v>
      </c>
      <c r="I2546" s="38">
        <v>0</v>
      </c>
      <c r="J2546" s="38">
        <f t="shared" si="40"/>
        <v>6572586</v>
      </c>
      <c r="K2546" s="38"/>
      <c r="L2546" s="49"/>
      <c r="M2546" s="37" t="s">
        <v>63</v>
      </c>
      <c r="N2546" s="37" t="s">
        <v>64</v>
      </c>
      <c r="O2546" s="37" t="s">
        <v>157</v>
      </c>
      <c r="P2546" s="37" t="s">
        <v>158</v>
      </c>
      <c r="Q2546" s="37" t="s">
        <v>159</v>
      </c>
      <c r="R2546" s="37" t="s">
        <v>160</v>
      </c>
      <c r="S2546" s="37" t="s">
        <v>912</v>
      </c>
      <c r="T2546" s="37" t="s">
        <v>911</v>
      </c>
      <c r="U2546" s="1" t="e">
        <f>VLOOKUP(T2546,[2]VAT!$A:$D,1,0)</f>
        <v>#N/A</v>
      </c>
      <c r="V2546" s="37" t="s">
        <v>2</v>
      </c>
      <c r="W2546" s="37" t="s">
        <v>2</v>
      </c>
      <c r="X2546" t="e">
        <f>VLOOKUP(T2546,[3]رکوردها!$A:$B,2,0)</f>
        <v>#N/A</v>
      </c>
      <c r="Y2546" t="e">
        <f>VLOOKUP(T2546,[3]رکوردها!$A:$D,4,0)</f>
        <v>#N/A</v>
      </c>
      <c r="Z2546" t="e">
        <f>VLOOKUP(T2546,[3]رکوردها!$A:$C,3,0)</f>
        <v>#N/A</v>
      </c>
      <c r="AA2546" t="e">
        <f>VLOOKUP(T2546,[3]رکوردها!$A:$F,6,0)</f>
        <v>#N/A</v>
      </c>
      <c r="AB2546" t="e">
        <f>VLOOKUP(T2546,[3]رکوردها!$A:$E,5,0)</f>
        <v>#N/A</v>
      </c>
    </row>
    <row r="2547" spans="1:28" s="41" customFormat="1" hidden="1" x14ac:dyDescent="0.2">
      <c r="A2547" s="36">
        <v>178110</v>
      </c>
      <c r="B2547" s="36">
        <v>1328</v>
      </c>
      <c r="C2547" s="36">
        <v>1867</v>
      </c>
      <c r="D2547" s="39" t="s">
        <v>5178</v>
      </c>
      <c r="E2547" s="39"/>
      <c r="F2547" s="37" t="s">
        <v>171</v>
      </c>
      <c r="G2547" s="37" t="s">
        <v>1191</v>
      </c>
      <c r="H2547" s="38">
        <v>6572586</v>
      </c>
      <c r="I2547" s="38">
        <v>0</v>
      </c>
      <c r="J2547" s="38">
        <f t="shared" si="40"/>
        <v>6572586</v>
      </c>
      <c r="K2547" s="38"/>
      <c r="L2547" s="49"/>
      <c r="M2547" s="37" t="s">
        <v>63</v>
      </c>
      <c r="N2547" s="37" t="s">
        <v>64</v>
      </c>
      <c r="O2547" s="37" t="s">
        <v>157</v>
      </c>
      <c r="P2547" s="37" t="s">
        <v>158</v>
      </c>
      <c r="Q2547" s="37" t="s">
        <v>159</v>
      </c>
      <c r="R2547" s="37" t="s">
        <v>160</v>
      </c>
      <c r="S2547" s="37" t="s">
        <v>912</v>
      </c>
      <c r="T2547" s="37" t="s">
        <v>911</v>
      </c>
      <c r="U2547" s="1" t="e">
        <f>VLOOKUP(T2547,[2]VAT!$A:$D,1,0)</f>
        <v>#N/A</v>
      </c>
      <c r="V2547" s="37" t="s">
        <v>2</v>
      </c>
      <c r="W2547" s="37" t="s">
        <v>2</v>
      </c>
      <c r="X2547" t="e">
        <f>VLOOKUP(T2547,[3]رکوردها!$A:$B,2,0)</f>
        <v>#N/A</v>
      </c>
      <c r="Y2547" t="e">
        <f>VLOOKUP(T2547,[3]رکوردها!$A:$D,4,0)</f>
        <v>#N/A</v>
      </c>
      <c r="Z2547" t="e">
        <f>VLOOKUP(T2547,[3]رکوردها!$A:$C,3,0)</f>
        <v>#N/A</v>
      </c>
      <c r="AA2547" t="e">
        <f>VLOOKUP(T2547,[3]رکوردها!$A:$F,6,0)</f>
        <v>#N/A</v>
      </c>
      <c r="AB2547" t="e">
        <f>VLOOKUP(T2547,[3]رکوردها!$A:$E,5,0)</f>
        <v>#N/A</v>
      </c>
    </row>
    <row r="2548" spans="1:28" s="41" customFormat="1" hidden="1" x14ac:dyDescent="0.2">
      <c r="A2548" s="36">
        <v>178111</v>
      </c>
      <c r="B2548" s="36">
        <v>1328</v>
      </c>
      <c r="C2548" s="36">
        <v>1867</v>
      </c>
      <c r="D2548" s="39" t="s">
        <v>5178</v>
      </c>
      <c r="E2548" s="39"/>
      <c r="F2548" s="37" t="s">
        <v>171</v>
      </c>
      <c r="G2548" s="37" t="s">
        <v>1192</v>
      </c>
      <c r="H2548" s="38">
        <v>6572586</v>
      </c>
      <c r="I2548" s="38">
        <v>0</v>
      </c>
      <c r="J2548" s="38">
        <f t="shared" si="40"/>
        <v>6572586</v>
      </c>
      <c r="K2548" s="38"/>
      <c r="L2548" s="49"/>
      <c r="M2548" s="37" t="s">
        <v>63</v>
      </c>
      <c r="N2548" s="37" t="s">
        <v>64</v>
      </c>
      <c r="O2548" s="37" t="s">
        <v>157</v>
      </c>
      <c r="P2548" s="37" t="s">
        <v>158</v>
      </c>
      <c r="Q2548" s="37" t="s">
        <v>159</v>
      </c>
      <c r="R2548" s="37" t="s">
        <v>160</v>
      </c>
      <c r="S2548" s="37" t="s">
        <v>912</v>
      </c>
      <c r="T2548" s="37" t="s">
        <v>911</v>
      </c>
      <c r="U2548" s="1" t="e">
        <f>VLOOKUP(T2548,[2]VAT!$A:$D,1,0)</f>
        <v>#N/A</v>
      </c>
      <c r="V2548" s="37" t="s">
        <v>2</v>
      </c>
      <c r="W2548" s="37" t="s">
        <v>2</v>
      </c>
      <c r="X2548" t="e">
        <f>VLOOKUP(T2548,[3]رکوردها!$A:$B,2,0)</f>
        <v>#N/A</v>
      </c>
      <c r="Y2548" t="e">
        <f>VLOOKUP(T2548,[3]رکوردها!$A:$D,4,0)</f>
        <v>#N/A</v>
      </c>
      <c r="Z2548" t="e">
        <f>VLOOKUP(T2548,[3]رکوردها!$A:$C,3,0)</f>
        <v>#N/A</v>
      </c>
      <c r="AA2548" t="e">
        <f>VLOOKUP(T2548,[3]رکوردها!$A:$F,6,0)</f>
        <v>#N/A</v>
      </c>
      <c r="AB2548" t="e">
        <f>VLOOKUP(T2548,[3]رکوردها!$A:$E,5,0)</f>
        <v>#N/A</v>
      </c>
    </row>
    <row r="2549" spans="1:28" s="41" customFormat="1" hidden="1" x14ac:dyDescent="0.2">
      <c r="A2549" s="36">
        <v>178112</v>
      </c>
      <c r="B2549" s="36">
        <v>1328</v>
      </c>
      <c r="C2549" s="36">
        <v>1867</v>
      </c>
      <c r="D2549" s="39" t="s">
        <v>5178</v>
      </c>
      <c r="E2549" s="39"/>
      <c r="F2549" s="37" t="s">
        <v>171</v>
      </c>
      <c r="G2549" s="37" t="s">
        <v>1193</v>
      </c>
      <c r="H2549" s="38">
        <v>6572586</v>
      </c>
      <c r="I2549" s="38">
        <v>0</v>
      </c>
      <c r="J2549" s="38">
        <f t="shared" si="40"/>
        <v>6572586</v>
      </c>
      <c r="K2549" s="38"/>
      <c r="L2549" s="49"/>
      <c r="M2549" s="37" t="s">
        <v>63</v>
      </c>
      <c r="N2549" s="37" t="s">
        <v>64</v>
      </c>
      <c r="O2549" s="37" t="s">
        <v>157</v>
      </c>
      <c r="P2549" s="37" t="s">
        <v>158</v>
      </c>
      <c r="Q2549" s="37" t="s">
        <v>159</v>
      </c>
      <c r="R2549" s="37" t="s">
        <v>160</v>
      </c>
      <c r="S2549" s="37" t="s">
        <v>912</v>
      </c>
      <c r="T2549" s="37" t="s">
        <v>911</v>
      </c>
      <c r="U2549" s="1" t="e">
        <f>VLOOKUP(T2549,[2]VAT!$A:$D,1,0)</f>
        <v>#N/A</v>
      </c>
      <c r="V2549" s="37" t="s">
        <v>2</v>
      </c>
      <c r="W2549" s="37" t="s">
        <v>2</v>
      </c>
      <c r="X2549" t="e">
        <f>VLOOKUP(T2549,[3]رکوردها!$A:$B,2,0)</f>
        <v>#N/A</v>
      </c>
      <c r="Y2549" t="e">
        <f>VLOOKUP(T2549,[3]رکوردها!$A:$D,4,0)</f>
        <v>#N/A</v>
      </c>
      <c r="Z2549" t="e">
        <f>VLOOKUP(T2549,[3]رکوردها!$A:$C,3,0)</f>
        <v>#N/A</v>
      </c>
      <c r="AA2549" t="e">
        <f>VLOOKUP(T2549,[3]رکوردها!$A:$F,6,0)</f>
        <v>#N/A</v>
      </c>
      <c r="AB2549" t="e">
        <f>VLOOKUP(T2549,[3]رکوردها!$A:$E,5,0)</f>
        <v>#N/A</v>
      </c>
    </row>
    <row r="2550" spans="1:28" s="41" customFormat="1" hidden="1" x14ac:dyDescent="0.2">
      <c r="A2550" s="36">
        <v>178113</v>
      </c>
      <c r="B2550" s="36">
        <v>1328</v>
      </c>
      <c r="C2550" s="36">
        <v>1867</v>
      </c>
      <c r="D2550" s="39" t="s">
        <v>5178</v>
      </c>
      <c r="E2550" s="39"/>
      <c r="F2550" s="37" t="s">
        <v>171</v>
      </c>
      <c r="G2550" s="37" t="s">
        <v>1194</v>
      </c>
      <c r="H2550" s="38">
        <v>6572586</v>
      </c>
      <c r="I2550" s="38">
        <v>0</v>
      </c>
      <c r="J2550" s="38">
        <f t="shared" si="40"/>
        <v>6572586</v>
      </c>
      <c r="K2550" s="38"/>
      <c r="L2550" s="49"/>
      <c r="M2550" s="37" t="s">
        <v>63</v>
      </c>
      <c r="N2550" s="37" t="s">
        <v>64</v>
      </c>
      <c r="O2550" s="37" t="s">
        <v>157</v>
      </c>
      <c r="P2550" s="37" t="s">
        <v>158</v>
      </c>
      <c r="Q2550" s="37" t="s">
        <v>159</v>
      </c>
      <c r="R2550" s="37" t="s">
        <v>160</v>
      </c>
      <c r="S2550" s="37" t="s">
        <v>912</v>
      </c>
      <c r="T2550" s="37" t="s">
        <v>911</v>
      </c>
      <c r="U2550" s="1" t="e">
        <f>VLOOKUP(T2550,[2]VAT!$A:$D,1,0)</f>
        <v>#N/A</v>
      </c>
      <c r="V2550" s="37" t="s">
        <v>2</v>
      </c>
      <c r="W2550" s="37" t="s">
        <v>2</v>
      </c>
      <c r="X2550" t="e">
        <f>VLOOKUP(T2550,[3]رکوردها!$A:$B,2,0)</f>
        <v>#N/A</v>
      </c>
      <c r="Y2550" t="e">
        <f>VLOOKUP(T2550,[3]رکوردها!$A:$D,4,0)</f>
        <v>#N/A</v>
      </c>
      <c r="Z2550" t="e">
        <f>VLOOKUP(T2550,[3]رکوردها!$A:$C,3,0)</f>
        <v>#N/A</v>
      </c>
      <c r="AA2550" t="e">
        <f>VLOOKUP(T2550,[3]رکوردها!$A:$F,6,0)</f>
        <v>#N/A</v>
      </c>
      <c r="AB2550" t="e">
        <f>VLOOKUP(T2550,[3]رکوردها!$A:$E,5,0)</f>
        <v>#N/A</v>
      </c>
    </row>
    <row r="2551" spans="1:28" s="41" customFormat="1" hidden="1" x14ac:dyDescent="0.2">
      <c r="A2551" s="36">
        <v>178114</v>
      </c>
      <c r="B2551" s="36">
        <v>1328</v>
      </c>
      <c r="C2551" s="36">
        <v>1867</v>
      </c>
      <c r="D2551" s="39" t="s">
        <v>5178</v>
      </c>
      <c r="E2551" s="39"/>
      <c r="F2551" s="37" t="s">
        <v>171</v>
      </c>
      <c r="G2551" s="37" t="s">
        <v>1195</v>
      </c>
      <c r="H2551" s="38">
        <v>6572586</v>
      </c>
      <c r="I2551" s="38">
        <v>0</v>
      </c>
      <c r="J2551" s="38">
        <f t="shared" si="40"/>
        <v>6572586</v>
      </c>
      <c r="K2551" s="38"/>
      <c r="L2551" s="49"/>
      <c r="M2551" s="37" t="s">
        <v>63</v>
      </c>
      <c r="N2551" s="37" t="s">
        <v>64</v>
      </c>
      <c r="O2551" s="37" t="s">
        <v>157</v>
      </c>
      <c r="P2551" s="37" t="s">
        <v>158</v>
      </c>
      <c r="Q2551" s="37" t="s">
        <v>159</v>
      </c>
      <c r="R2551" s="37" t="s">
        <v>160</v>
      </c>
      <c r="S2551" s="37" t="s">
        <v>912</v>
      </c>
      <c r="T2551" s="37" t="s">
        <v>911</v>
      </c>
      <c r="U2551" s="1" t="e">
        <f>VLOOKUP(T2551,[2]VAT!$A:$D,1,0)</f>
        <v>#N/A</v>
      </c>
      <c r="V2551" s="37" t="s">
        <v>2</v>
      </c>
      <c r="W2551" s="37" t="s">
        <v>2</v>
      </c>
      <c r="X2551" t="e">
        <f>VLOOKUP(T2551,[3]رکوردها!$A:$B,2,0)</f>
        <v>#N/A</v>
      </c>
      <c r="Y2551" t="e">
        <f>VLOOKUP(T2551,[3]رکوردها!$A:$D,4,0)</f>
        <v>#N/A</v>
      </c>
      <c r="Z2551" t="e">
        <f>VLOOKUP(T2551,[3]رکوردها!$A:$C,3,0)</f>
        <v>#N/A</v>
      </c>
      <c r="AA2551" t="e">
        <f>VLOOKUP(T2551,[3]رکوردها!$A:$F,6,0)</f>
        <v>#N/A</v>
      </c>
      <c r="AB2551" t="e">
        <f>VLOOKUP(T2551,[3]رکوردها!$A:$E,5,0)</f>
        <v>#N/A</v>
      </c>
    </row>
    <row r="2552" spans="1:28" s="41" customFormat="1" hidden="1" x14ac:dyDescent="0.2">
      <c r="A2552" s="36">
        <v>178115</v>
      </c>
      <c r="B2552" s="36">
        <v>1328</v>
      </c>
      <c r="C2552" s="36">
        <v>1867</v>
      </c>
      <c r="D2552" s="39" t="s">
        <v>5178</v>
      </c>
      <c r="E2552" s="39"/>
      <c r="F2552" s="37" t="s">
        <v>171</v>
      </c>
      <c r="G2552" s="37" t="s">
        <v>1196</v>
      </c>
      <c r="H2552" s="38">
        <v>6572586</v>
      </c>
      <c r="I2552" s="38">
        <v>0</v>
      </c>
      <c r="J2552" s="38">
        <f t="shared" si="40"/>
        <v>6572586</v>
      </c>
      <c r="K2552" s="38"/>
      <c r="L2552" s="49"/>
      <c r="M2552" s="37" t="s">
        <v>63</v>
      </c>
      <c r="N2552" s="37" t="s">
        <v>64</v>
      </c>
      <c r="O2552" s="37" t="s">
        <v>157</v>
      </c>
      <c r="P2552" s="37" t="s">
        <v>158</v>
      </c>
      <c r="Q2552" s="37" t="s">
        <v>159</v>
      </c>
      <c r="R2552" s="37" t="s">
        <v>160</v>
      </c>
      <c r="S2552" s="37" t="s">
        <v>912</v>
      </c>
      <c r="T2552" s="37" t="s">
        <v>911</v>
      </c>
      <c r="U2552" s="1" t="e">
        <f>VLOOKUP(T2552,[2]VAT!$A:$D,1,0)</f>
        <v>#N/A</v>
      </c>
      <c r="V2552" s="37" t="s">
        <v>2</v>
      </c>
      <c r="W2552" s="37" t="s">
        <v>2</v>
      </c>
      <c r="X2552" t="e">
        <f>VLOOKUP(T2552,[3]رکوردها!$A:$B,2,0)</f>
        <v>#N/A</v>
      </c>
      <c r="Y2552" t="e">
        <f>VLOOKUP(T2552,[3]رکوردها!$A:$D,4,0)</f>
        <v>#N/A</v>
      </c>
      <c r="Z2552" t="e">
        <f>VLOOKUP(T2552,[3]رکوردها!$A:$C,3,0)</f>
        <v>#N/A</v>
      </c>
      <c r="AA2552" t="e">
        <f>VLOOKUP(T2552,[3]رکوردها!$A:$F,6,0)</f>
        <v>#N/A</v>
      </c>
      <c r="AB2552" t="e">
        <f>VLOOKUP(T2552,[3]رکوردها!$A:$E,5,0)</f>
        <v>#N/A</v>
      </c>
    </row>
    <row r="2553" spans="1:28" s="41" customFormat="1" hidden="1" x14ac:dyDescent="0.2">
      <c r="A2553" s="36">
        <v>178116</v>
      </c>
      <c r="B2553" s="36">
        <v>1328</v>
      </c>
      <c r="C2553" s="36">
        <v>1867</v>
      </c>
      <c r="D2553" s="39" t="s">
        <v>5178</v>
      </c>
      <c r="E2553" s="39"/>
      <c r="F2553" s="37" t="s">
        <v>171</v>
      </c>
      <c r="G2553" s="37" t="s">
        <v>1197</v>
      </c>
      <c r="H2553" s="38">
        <v>6572586</v>
      </c>
      <c r="I2553" s="38">
        <v>0</v>
      </c>
      <c r="J2553" s="38">
        <f t="shared" si="40"/>
        <v>6572586</v>
      </c>
      <c r="K2553" s="38"/>
      <c r="L2553" s="49"/>
      <c r="M2553" s="37" t="s">
        <v>63</v>
      </c>
      <c r="N2553" s="37" t="s">
        <v>64</v>
      </c>
      <c r="O2553" s="37" t="s">
        <v>157</v>
      </c>
      <c r="P2553" s="37" t="s">
        <v>158</v>
      </c>
      <c r="Q2553" s="37" t="s">
        <v>159</v>
      </c>
      <c r="R2553" s="37" t="s">
        <v>160</v>
      </c>
      <c r="S2553" s="37" t="s">
        <v>912</v>
      </c>
      <c r="T2553" s="37" t="s">
        <v>911</v>
      </c>
      <c r="U2553" s="1" t="e">
        <f>VLOOKUP(T2553,[2]VAT!$A:$D,1,0)</f>
        <v>#N/A</v>
      </c>
      <c r="V2553" s="37" t="s">
        <v>2</v>
      </c>
      <c r="W2553" s="37" t="s">
        <v>2</v>
      </c>
      <c r="X2553" t="e">
        <f>VLOOKUP(T2553,[3]رکوردها!$A:$B,2,0)</f>
        <v>#N/A</v>
      </c>
      <c r="Y2553" t="e">
        <f>VLOOKUP(T2553,[3]رکوردها!$A:$D,4,0)</f>
        <v>#N/A</v>
      </c>
      <c r="Z2553" t="e">
        <f>VLOOKUP(T2553,[3]رکوردها!$A:$C,3,0)</f>
        <v>#N/A</v>
      </c>
      <c r="AA2553" t="e">
        <f>VLOOKUP(T2553,[3]رکوردها!$A:$F,6,0)</f>
        <v>#N/A</v>
      </c>
      <c r="AB2553" t="e">
        <f>VLOOKUP(T2553,[3]رکوردها!$A:$E,5,0)</f>
        <v>#N/A</v>
      </c>
    </row>
    <row r="2554" spans="1:28" s="41" customFormat="1" hidden="1" x14ac:dyDescent="0.2">
      <c r="A2554" s="36">
        <v>178117</v>
      </c>
      <c r="B2554" s="36">
        <v>1328</v>
      </c>
      <c r="C2554" s="36">
        <v>1867</v>
      </c>
      <c r="D2554" s="39" t="s">
        <v>5178</v>
      </c>
      <c r="E2554" s="39"/>
      <c r="F2554" s="37" t="s">
        <v>171</v>
      </c>
      <c r="G2554" s="37" t="s">
        <v>1198</v>
      </c>
      <c r="H2554" s="38">
        <v>6572586</v>
      </c>
      <c r="I2554" s="38">
        <v>0</v>
      </c>
      <c r="J2554" s="38">
        <f t="shared" si="40"/>
        <v>6572586</v>
      </c>
      <c r="K2554" s="38"/>
      <c r="L2554" s="49"/>
      <c r="M2554" s="37" t="s">
        <v>63</v>
      </c>
      <c r="N2554" s="37" t="s">
        <v>64</v>
      </c>
      <c r="O2554" s="37" t="s">
        <v>157</v>
      </c>
      <c r="P2554" s="37" t="s">
        <v>158</v>
      </c>
      <c r="Q2554" s="37" t="s">
        <v>159</v>
      </c>
      <c r="R2554" s="37" t="s">
        <v>160</v>
      </c>
      <c r="S2554" s="37" t="s">
        <v>912</v>
      </c>
      <c r="T2554" s="37" t="s">
        <v>911</v>
      </c>
      <c r="U2554" s="1" t="e">
        <f>VLOOKUP(T2554,[2]VAT!$A:$D,1,0)</f>
        <v>#N/A</v>
      </c>
      <c r="V2554" s="37" t="s">
        <v>2</v>
      </c>
      <c r="W2554" s="37" t="s">
        <v>2</v>
      </c>
      <c r="X2554" t="e">
        <f>VLOOKUP(T2554,[3]رکوردها!$A:$B,2,0)</f>
        <v>#N/A</v>
      </c>
      <c r="Y2554" t="e">
        <f>VLOOKUP(T2554,[3]رکوردها!$A:$D,4,0)</f>
        <v>#N/A</v>
      </c>
      <c r="Z2554" t="e">
        <f>VLOOKUP(T2554,[3]رکوردها!$A:$C,3,0)</f>
        <v>#N/A</v>
      </c>
      <c r="AA2554" t="e">
        <f>VLOOKUP(T2554,[3]رکوردها!$A:$F,6,0)</f>
        <v>#N/A</v>
      </c>
      <c r="AB2554" t="e">
        <f>VLOOKUP(T2554,[3]رکوردها!$A:$E,5,0)</f>
        <v>#N/A</v>
      </c>
    </row>
    <row r="2555" spans="1:28" s="41" customFormat="1" hidden="1" x14ac:dyDescent="0.2">
      <c r="A2555" s="36">
        <v>178118</v>
      </c>
      <c r="B2555" s="36">
        <v>1328</v>
      </c>
      <c r="C2555" s="36">
        <v>1867</v>
      </c>
      <c r="D2555" s="39" t="s">
        <v>5178</v>
      </c>
      <c r="E2555" s="39"/>
      <c r="F2555" s="37" t="s">
        <v>171</v>
      </c>
      <c r="G2555" s="37" t="s">
        <v>1199</v>
      </c>
      <c r="H2555" s="38">
        <v>6572586</v>
      </c>
      <c r="I2555" s="38">
        <v>0</v>
      </c>
      <c r="J2555" s="38">
        <f t="shared" si="40"/>
        <v>6572586</v>
      </c>
      <c r="K2555" s="38"/>
      <c r="L2555" s="49"/>
      <c r="M2555" s="37" t="s">
        <v>63</v>
      </c>
      <c r="N2555" s="37" t="s">
        <v>64</v>
      </c>
      <c r="O2555" s="37" t="s">
        <v>157</v>
      </c>
      <c r="P2555" s="37" t="s">
        <v>158</v>
      </c>
      <c r="Q2555" s="37" t="s">
        <v>159</v>
      </c>
      <c r="R2555" s="37" t="s">
        <v>160</v>
      </c>
      <c r="S2555" s="37" t="s">
        <v>912</v>
      </c>
      <c r="T2555" s="37" t="s">
        <v>911</v>
      </c>
      <c r="U2555" s="1" t="e">
        <f>VLOOKUP(T2555,[2]VAT!$A:$D,1,0)</f>
        <v>#N/A</v>
      </c>
      <c r="V2555" s="37" t="s">
        <v>2</v>
      </c>
      <c r="W2555" s="37" t="s">
        <v>2</v>
      </c>
      <c r="X2555" t="e">
        <f>VLOOKUP(T2555,[3]رکوردها!$A:$B,2,0)</f>
        <v>#N/A</v>
      </c>
      <c r="Y2555" t="e">
        <f>VLOOKUP(T2555,[3]رکوردها!$A:$D,4,0)</f>
        <v>#N/A</v>
      </c>
      <c r="Z2555" t="e">
        <f>VLOOKUP(T2555,[3]رکوردها!$A:$C,3,0)</f>
        <v>#N/A</v>
      </c>
      <c r="AA2555" t="e">
        <f>VLOOKUP(T2555,[3]رکوردها!$A:$F,6,0)</f>
        <v>#N/A</v>
      </c>
      <c r="AB2555" t="e">
        <f>VLOOKUP(T2555,[3]رکوردها!$A:$E,5,0)</f>
        <v>#N/A</v>
      </c>
    </row>
    <row r="2556" spans="1:28" s="41" customFormat="1" hidden="1" x14ac:dyDescent="0.2">
      <c r="A2556" s="36">
        <v>178119</v>
      </c>
      <c r="B2556" s="36">
        <v>1328</v>
      </c>
      <c r="C2556" s="36">
        <v>1867</v>
      </c>
      <c r="D2556" s="39" t="s">
        <v>5178</v>
      </c>
      <c r="E2556" s="39"/>
      <c r="F2556" s="37" t="s">
        <v>171</v>
      </c>
      <c r="G2556" s="37" t="s">
        <v>1200</v>
      </c>
      <c r="H2556" s="38">
        <v>6572586</v>
      </c>
      <c r="I2556" s="38">
        <v>0</v>
      </c>
      <c r="J2556" s="38">
        <f t="shared" si="40"/>
        <v>6572586</v>
      </c>
      <c r="K2556" s="38"/>
      <c r="L2556" s="49"/>
      <c r="M2556" s="37" t="s">
        <v>63</v>
      </c>
      <c r="N2556" s="37" t="s">
        <v>64</v>
      </c>
      <c r="O2556" s="37" t="s">
        <v>157</v>
      </c>
      <c r="P2556" s="37" t="s">
        <v>158</v>
      </c>
      <c r="Q2556" s="37" t="s">
        <v>159</v>
      </c>
      <c r="R2556" s="37" t="s">
        <v>160</v>
      </c>
      <c r="S2556" s="37" t="s">
        <v>912</v>
      </c>
      <c r="T2556" s="37" t="s">
        <v>911</v>
      </c>
      <c r="U2556" s="1" t="e">
        <f>VLOOKUP(T2556,[2]VAT!$A:$D,1,0)</f>
        <v>#N/A</v>
      </c>
      <c r="V2556" s="37" t="s">
        <v>2</v>
      </c>
      <c r="W2556" s="37" t="s">
        <v>2</v>
      </c>
      <c r="X2556" t="e">
        <f>VLOOKUP(T2556,[3]رکوردها!$A:$B,2,0)</f>
        <v>#N/A</v>
      </c>
      <c r="Y2556" t="e">
        <f>VLOOKUP(T2556,[3]رکوردها!$A:$D,4,0)</f>
        <v>#N/A</v>
      </c>
      <c r="Z2556" t="e">
        <f>VLOOKUP(T2556,[3]رکوردها!$A:$C,3,0)</f>
        <v>#N/A</v>
      </c>
      <c r="AA2556" t="e">
        <f>VLOOKUP(T2556,[3]رکوردها!$A:$F,6,0)</f>
        <v>#N/A</v>
      </c>
      <c r="AB2556" t="e">
        <f>VLOOKUP(T2556,[3]رکوردها!$A:$E,5,0)</f>
        <v>#N/A</v>
      </c>
    </row>
    <row r="2557" spans="1:28" s="41" customFormat="1" hidden="1" x14ac:dyDescent="0.2">
      <c r="A2557" s="36">
        <v>178120</v>
      </c>
      <c r="B2557" s="36">
        <v>1328</v>
      </c>
      <c r="C2557" s="36">
        <v>1867</v>
      </c>
      <c r="D2557" s="39" t="s">
        <v>5178</v>
      </c>
      <c r="E2557" s="39"/>
      <c r="F2557" s="37" t="s">
        <v>171</v>
      </c>
      <c r="G2557" s="37" t="s">
        <v>1201</v>
      </c>
      <c r="H2557" s="38">
        <v>6572586</v>
      </c>
      <c r="I2557" s="38">
        <v>0</v>
      </c>
      <c r="J2557" s="38">
        <f t="shared" si="40"/>
        <v>6572586</v>
      </c>
      <c r="K2557" s="38"/>
      <c r="L2557" s="49"/>
      <c r="M2557" s="37" t="s">
        <v>63</v>
      </c>
      <c r="N2557" s="37" t="s">
        <v>64</v>
      </c>
      <c r="O2557" s="37" t="s">
        <v>157</v>
      </c>
      <c r="P2557" s="37" t="s">
        <v>158</v>
      </c>
      <c r="Q2557" s="37" t="s">
        <v>159</v>
      </c>
      <c r="R2557" s="37" t="s">
        <v>160</v>
      </c>
      <c r="S2557" s="37" t="s">
        <v>912</v>
      </c>
      <c r="T2557" s="37" t="s">
        <v>911</v>
      </c>
      <c r="U2557" s="1" t="e">
        <f>VLOOKUP(T2557,[2]VAT!$A:$D,1,0)</f>
        <v>#N/A</v>
      </c>
      <c r="V2557" s="37" t="s">
        <v>2</v>
      </c>
      <c r="W2557" s="37" t="s">
        <v>2</v>
      </c>
      <c r="X2557" t="e">
        <f>VLOOKUP(T2557,[3]رکوردها!$A:$B,2,0)</f>
        <v>#N/A</v>
      </c>
      <c r="Y2557" t="e">
        <f>VLOOKUP(T2557,[3]رکوردها!$A:$D,4,0)</f>
        <v>#N/A</v>
      </c>
      <c r="Z2557" t="e">
        <f>VLOOKUP(T2557,[3]رکوردها!$A:$C,3,0)</f>
        <v>#N/A</v>
      </c>
      <c r="AA2557" t="e">
        <f>VLOOKUP(T2557,[3]رکوردها!$A:$F,6,0)</f>
        <v>#N/A</v>
      </c>
      <c r="AB2557" t="e">
        <f>VLOOKUP(T2557,[3]رکوردها!$A:$E,5,0)</f>
        <v>#N/A</v>
      </c>
    </row>
    <row r="2558" spans="1:28" s="41" customFormat="1" hidden="1" x14ac:dyDescent="0.2">
      <c r="A2558" s="36">
        <v>178121</v>
      </c>
      <c r="B2558" s="36">
        <v>1328</v>
      </c>
      <c r="C2558" s="36">
        <v>1867</v>
      </c>
      <c r="D2558" s="39" t="s">
        <v>5178</v>
      </c>
      <c r="E2558" s="39"/>
      <c r="F2558" s="37" t="s">
        <v>171</v>
      </c>
      <c r="G2558" s="37" t="s">
        <v>1202</v>
      </c>
      <c r="H2558" s="38">
        <v>6572586</v>
      </c>
      <c r="I2558" s="38">
        <v>0</v>
      </c>
      <c r="J2558" s="38">
        <f t="shared" si="40"/>
        <v>6572586</v>
      </c>
      <c r="K2558" s="38"/>
      <c r="L2558" s="49"/>
      <c r="M2558" s="37" t="s">
        <v>63</v>
      </c>
      <c r="N2558" s="37" t="s">
        <v>64</v>
      </c>
      <c r="O2558" s="37" t="s">
        <v>157</v>
      </c>
      <c r="P2558" s="37" t="s">
        <v>158</v>
      </c>
      <c r="Q2558" s="37" t="s">
        <v>159</v>
      </c>
      <c r="R2558" s="37" t="s">
        <v>160</v>
      </c>
      <c r="S2558" s="37" t="s">
        <v>912</v>
      </c>
      <c r="T2558" s="37" t="s">
        <v>911</v>
      </c>
      <c r="U2558" s="1" t="e">
        <f>VLOOKUP(T2558,[2]VAT!$A:$D,1,0)</f>
        <v>#N/A</v>
      </c>
      <c r="V2558" s="37" t="s">
        <v>2</v>
      </c>
      <c r="W2558" s="37" t="s">
        <v>2</v>
      </c>
      <c r="X2558" t="e">
        <f>VLOOKUP(T2558,[3]رکوردها!$A:$B,2,0)</f>
        <v>#N/A</v>
      </c>
      <c r="Y2558" t="e">
        <f>VLOOKUP(T2558,[3]رکوردها!$A:$D,4,0)</f>
        <v>#N/A</v>
      </c>
      <c r="Z2558" t="e">
        <f>VLOOKUP(T2558,[3]رکوردها!$A:$C,3,0)</f>
        <v>#N/A</v>
      </c>
      <c r="AA2558" t="e">
        <f>VLOOKUP(T2558,[3]رکوردها!$A:$F,6,0)</f>
        <v>#N/A</v>
      </c>
      <c r="AB2558" t="e">
        <f>VLOOKUP(T2558,[3]رکوردها!$A:$E,5,0)</f>
        <v>#N/A</v>
      </c>
    </row>
    <row r="2559" spans="1:28" s="41" customFormat="1" hidden="1" x14ac:dyDescent="0.2">
      <c r="A2559" s="36">
        <v>178122</v>
      </c>
      <c r="B2559" s="36">
        <v>1328</v>
      </c>
      <c r="C2559" s="36">
        <v>1867</v>
      </c>
      <c r="D2559" s="39" t="s">
        <v>5178</v>
      </c>
      <c r="E2559" s="39"/>
      <c r="F2559" s="37" t="s">
        <v>171</v>
      </c>
      <c r="G2559" s="37" t="s">
        <v>1203</v>
      </c>
      <c r="H2559" s="38">
        <v>6572586</v>
      </c>
      <c r="I2559" s="38">
        <v>0</v>
      </c>
      <c r="J2559" s="38">
        <f t="shared" si="40"/>
        <v>6572586</v>
      </c>
      <c r="K2559" s="38"/>
      <c r="L2559" s="49"/>
      <c r="M2559" s="37" t="s">
        <v>63</v>
      </c>
      <c r="N2559" s="37" t="s">
        <v>64</v>
      </c>
      <c r="O2559" s="37" t="s">
        <v>157</v>
      </c>
      <c r="P2559" s="37" t="s">
        <v>158</v>
      </c>
      <c r="Q2559" s="37" t="s">
        <v>159</v>
      </c>
      <c r="R2559" s="37" t="s">
        <v>160</v>
      </c>
      <c r="S2559" s="37" t="s">
        <v>912</v>
      </c>
      <c r="T2559" s="37" t="s">
        <v>911</v>
      </c>
      <c r="U2559" s="1" t="e">
        <f>VLOOKUP(T2559,[2]VAT!$A:$D,1,0)</f>
        <v>#N/A</v>
      </c>
      <c r="V2559" s="37" t="s">
        <v>2</v>
      </c>
      <c r="W2559" s="37" t="s">
        <v>2</v>
      </c>
      <c r="X2559" t="e">
        <f>VLOOKUP(T2559,[3]رکوردها!$A:$B,2,0)</f>
        <v>#N/A</v>
      </c>
      <c r="Y2559" t="e">
        <f>VLOOKUP(T2559,[3]رکوردها!$A:$D,4,0)</f>
        <v>#N/A</v>
      </c>
      <c r="Z2559" t="e">
        <f>VLOOKUP(T2559,[3]رکوردها!$A:$C,3,0)</f>
        <v>#N/A</v>
      </c>
      <c r="AA2559" t="e">
        <f>VLOOKUP(T2559,[3]رکوردها!$A:$F,6,0)</f>
        <v>#N/A</v>
      </c>
      <c r="AB2559" t="e">
        <f>VLOOKUP(T2559,[3]رکوردها!$A:$E,5,0)</f>
        <v>#N/A</v>
      </c>
    </row>
    <row r="2560" spans="1:28" s="41" customFormat="1" hidden="1" x14ac:dyDescent="0.2">
      <c r="A2560" s="36">
        <v>178123</v>
      </c>
      <c r="B2560" s="36">
        <v>1328</v>
      </c>
      <c r="C2560" s="36">
        <v>1867</v>
      </c>
      <c r="D2560" s="39" t="s">
        <v>5178</v>
      </c>
      <c r="E2560" s="39"/>
      <c r="F2560" s="37" t="s">
        <v>171</v>
      </c>
      <c r="G2560" s="37" t="s">
        <v>1204</v>
      </c>
      <c r="H2560" s="38">
        <v>6572586</v>
      </c>
      <c r="I2560" s="38">
        <v>0</v>
      </c>
      <c r="J2560" s="38">
        <f t="shared" si="40"/>
        <v>6572586</v>
      </c>
      <c r="K2560" s="38"/>
      <c r="L2560" s="49"/>
      <c r="M2560" s="37" t="s">
        <v>63</v>
      </c>
      <c r="N2560" s="37" t="s">
        <v>64</v>
      </c>
      <c r="O2560" s="37" t="s">
        <v>157</v>
      </c>
      <c r="P2560" s="37" t="s">
        <v>158</v>
      </c>
      <c r="Q2560" s="37" t="s">
        <v>159</v>
      </c>
      <c r="R2560" s="37" t="s">
        <v>160</v>
      </c>
      <c r="S2560" s="37" t="s">
        <v>912</v>
      </c>
      <c r="T2560" s="37" t="s">
        <v>911</v>
      </c>
      <c r="U2560" s="1" t="e">
        <f>VLOOKUP(T2560,[2]VAT!$A:$D,1,0)</f>
        <v>#N/A</v>
      </c>
      <c r="V2560" s="37" t="s">
        <v>2</v>
      </c>
      <c r="W2560" s="37" t="s">
        <v>2</v>
      </c>
      <c r="X2560" t="e">
        <f>VLOOKUP(T2560,[3]رکوردها!$A:$B,2,0)</f>
        <v>#N/A</v>
      </c>
      <c r="Y2560" t="e">
        <f>VLOOKUP(T2560,[3]رکوردها!$A:$D,4,0)</f>
        <v>#N/A</v>
      </c>
      <c r="Z2560" t="e">
        <f>VLOOKUP(T2560,[3]رکوردها!$A:$C,3,0)</f>
        <v>#N/A</v>
      </c>
      <c r="AA2560" t="e">
        <f>VLOOKUP(T2560,[3]رکوردها!$A:$F,6,0)</f>
        <v>#N/A</v>
      </c>
      <c r="AB2560" t="e">
        <f>VLOOKUP(T2560,[3]رکوردها!$A:$E,5,0)</f>
        <v>#N/A</v>
      </c>
    </row>
    <row r="2561" spans="1:28" s="41" customFormat="1" hidden="1" x14ac:dyDescent="0.2">
      <c r="A2561" s="36">
        <v>178124</v>
      </c>
      <c r="B2561" s="36">
        <v>1328</v>
      </c>
      <c r="C2561" s="36">
        <v>1867</v>
      </c>
      <c r="D2561" s="39" t="s">
        <v>5178</v>
      </c>
      <c r="E2561" s="39"/>
      <c r="F2561" s="37" t="s">
        <v>171</v>
      </c>
      <c r="G2561" s="37" t="s">
        <v>1205</v>
      </c>
      <c r="H2561" s="38">
        <v>6572586</v>
      </c>
      <c r="I2561" s="38">
        <v>0</v>
      </c>
      <c r="J2561" s="38">
        <f t="shared" si="40"/>
        <v>6572586</v>
      </c>
      <c r="K2561" s="38"/>
      <c r="L2561" s="49"/>
      <c r="M2561" s="37" t="s">
        <v>63</v>
      </c>
      <c r="N2561" s="37" t="s">
        <v>64</v>
      </c>
      <c r="O2561" s="37" t="s">
        <v>157</v>
      </c>
      <c r="P2561" s="37" t="s">
        <v>158</v>
      </c>
      <c r="Q2561" s="37" t="s">
        <v>159</v>
      </c>
      <c r="R2561" s="37" t="s">
        <v>160</v>
      </c>
      <c r="S2561" s="37" t="s">
        <v>912</v>
      </c>
      <c r="T2561" s="37" t="s">
        <v>911</v>
      </c>
      <c r="U2561" s="1" t="e">
        <f>VLOOKUP(T2561,[2]VAT!$A:$D,1,0)</f>
        <v>#N/A</v>
      </c>
      <c r="V2561" s="37" t="s">
        <v>2</v>
      </c>
      <c r="W2561" s="37" t="s">
        <v>2</v>
      </c>
      <c r="X2561" t="e">
        <f>VLOOKUP(T2561,[3]رکوردها!$A:$B,2,0)</f>
        <v>#N/A</v>
      </c>
      <c r="Y2561" t="e">
        <f>VLOOKUP(T2561,[3]رکوردها!$A:$D,4,0)</f>
        <v>#N/A</v>
      </c>
      <c r="Z2561" t="e">
        <f>VLOOKUP(T2561,[3]رکوردها!$A:$C,3,0)</f>
        <v>#N/A</v>
      </c>
      <c r="AA2561" t="e">
        <f>VLOOKUP(T2561,[3]رکوردها!$A:$F,6,0)</f>
        <v>#N/A</v>
      </c>
      <c r="AB2561" t="e">
        <f>VLOOKUP(T2561,[3]رکوردها!$A:$E,5,0)</f>
        <v>#N/A</v>
      </c>
    </row>
    <row r="2562" spans="1:28" s="41" customFormat="1" hidden="1" x14ac:dyDescent="0.2">
      <c r="A2562" s="36">
        <v>178125</v>
      </c>
      <c r="B2562" s="36">
        <v>1328</v>
      </c>
      <c r="C2562" s="36">
        <v>1867</v>
      </c>
      <c r="D2562" s="39" t="s">
        <v>5178</v>
      </c>
      <c r="E2562" s="39"/>
      <c r="F2562" s="37" t="s">
        <v>171</v>
      </c>
      <c r="G2562" s="37" t="s">
        <v>1206</v>
      </c>
      <c r="H2562" s="38">
        <v>6572586</v>
      </c>
      <c r="I2562" s="38">
        <v>0</v>
      </c>
      <c r="J2562" s="38">
        <f t="shared" si="40"/>
        <v>6572586</v>
      </c>
      <c r="K2562" s="38"/>
      <c r="L2562" s="49"/>
      <c r="M2562" s="37" t="s">
        <v>63</v>
      </c>
      <c r="N2562" s="37" t="s">
        <v>64</v>
      </c>
      <c r="O2562" s="37" t="s">
        <v>157</v>
      </c>
      <c r="P2562" s="37" t="s">
        <v>158</v>
      </c>
      <c r="Q2562" s="37" t="s">
        <v>159</v>
      </c>
      <c r="R2562" s="37" t="s">
        <v>160</v>
      </c>
      <c r="S2562" s="37" t="s">
        <v>912</v>
      </c>
      <c r="T2562" s="37" t="s">
        <v>911</v>
      </c>
      <c r="U2562" s="1" t="e">
        <f>VLOOKUP(T2562,[2]VAT!$A:$D,1,0)</f>
        <v>#N/A</v>
      </c>
      <c r="V2562" s="37" t="s">
        <v>2</v>
      </c>
      <c r="W2562" s="37" t="s">
        <v>2</v>
      </c>
      <c r="X2562" t="e">
        <f>VLOOKUP(T2562,[3]رکوردها!$A:$B,2,0)</f>
        <v>#N/A</v>
      </c>
      <c r="Y2562" t="e">
        <f>VLOOKUP(T2562,[3]رکوردها!$A:$D,4,0)</f>
        <v>#N/A</v>
      </c>
      <c r="Z2562" t="e">
        <f>VLOOKUP(T2562,[3]رکوردها!$A:$C,3,0)</f>
        <v>#N/A</v>
      </c>
      <c r="AA2562" t="e">
        <f>VLOOKUP(T2562,[3]رکوردها!$A:$F,6,0)</f>
        <v>#N/A</v>
      </c>
      <c r="AB2562" t="e">
        <f>VLOOKUP(T2562,[3]رکوردها!$A:$E,5,0)</f>
        <v>#N/A</v>
      </c>
    </row>
    <row r="2563" spans="1:28" s="41" customFormat="1" hidden="1" x14ac:dyDescent="0.2">
      <c r="A2563" s="36">
        <v>178126</v>
      </c>
      <c r="B2563" s="36">
        <v>1328</v>
      </c>
      <c r="C2563" s="36">
        <v>1867</v>
      </c>
      <c r="D2563" s="39" t="s">
        <v>5178</v>
      </c>
      <c r="E2563" s="39"/>
      <c r="F2563" s="37" t="s">
        <v>171</v>
      </c>
      <c r="G2563" s="37" t="s">
        <v>1207</v>
      </c>
      <c r="H2563" s="38">
        <v>6572586</v>
      </c>
      <c r="I2563" s="38">
        <v>0</v>
      </c>
      <c r="J2563" s="38">
        <f t="shared" si="40"/>
        <v>6572586</v>
      </c>
      <c r="K2563" s="38"/>
      <c r="L2563" s="49"/>
      <c r="M2563" s="37" t="s">
        <v>63</v>
      </c>
      <c r="N2563" s="37" t="s">
        <v>64</v>
      </c>
      <c r="O2563" s="37" t="s">
        <v>157</v>
      </c>
      <c r="P2563" s="37" t="s">
        <v>158</v>
      </c>
      <c r="Q2563" s="37" t="s">
        <v>159</v>
      </c>
      <c r="R2563" s="37" t="s">
        <v>160</v>
      </c>
      <c r="S2563" s="37" t="s">
        <v>912</v>
      </c>
      <c r="T2563" s="37" t="s">
        <v>911</v>
      </c>
      <c r="U2563" s="1" t="e">
        <f>VLOOKUP(T2563,[2]VAT!$A:$D,1,0)</f>
        <v>#N/A</v>
      </c>
      <c r="V2563" s="37" t="s">
        <v>2</v>
      </c>
      <c r="W2563" s="37" t="s">
        <v>2</v>
      </c>
      <c r="X2563" t="e">
        <f>VLOOKUP(T2563,[3]رکوردها!$A:$B,2,0)</f>
        <v>#N/A</v>
      </c>
      <c r="Y2563" t="e">
        <f>VLOOKUP(T2563,[3]رکوردها!$A:$D,4,0)</f>
        <v>#N/A</v>
      </c>
      <c r="Z2563" t="e">
        <f>VLOOKUP(T2563,[3]رکوردها!$A:$C,3,0)</f>
        <v>#N/A</v>
      </c>
      <c r="AA2563" t="e">
        <f>VLOOKUP(T2563,[3]رکوردها!$A:$F,6,0)</f>
        <v>#N/A</v>
      </c>
      <c r="AB2563" t="e">
        <f>VLOOKUP(T2563,[3]رکوردها!$A:$E,5,0)</f>
        <v>#N/A</v>
      </c>
    </row>
    <row r="2564" spans="1:28" s="41" customFormat="1" hidden="1" x14ac:dyDescent="0.2">
      <c r="A2564" s="36">
        <v>178127</v>
      </c>
      <c r="B2564" s="36">
        <v>1328</v>
      </c>
      <c r="C2564" s="36">
        <v>1867</v>
      </c>
      <c r="D2564" s="39" t="s">
        <v>5178</v>
      </c>
      <c r="E2564" s="39"/>
      <c r="F2564" s="37" t="s">
        <v>171</v>
      </c>
      <c r="G2564" s="37" t="s">
        <v>958</v>
      </c>
      <c r="H2564" s="38">
        <v>6572586</v>
      </c>
      <c r="I2564" s="38">
        <v>0</v>
      </c>
      <c r="J2564" s="38">
        <f t="shared" si="40"/>
        <v>6572586</v>
      </c>
      <c r="K2564" s="38"/>
      <c r="L2564" s="49"/>
      <c r="M2564" s="37" t="s">
        <v>63</v>
      </c>
      <c r="N2564" s="37" t="s">
        <v>64</v>
      </c>
      <c r="O2564" s="37" t="s">
        <v>157</v>
      </c>
      <c r="P2564" s="37" t="s">
        <v>158</v>
      </c>
      <c r="Q2564" s="37" t="s">
        <v>159</v>
      </c>
      <c r="R2564" s="37" t="s">
        <v>160</v>
      </c>
      <c r="S2564" s="37" t="s">
        <v>912</v>
      </c>
      <c r="T2564" s="37" t="s">
        <v>911</v>
      </c>
      <c r="U2564" s="1" t="e">
        <f>VLOOKUP(T2564,[2]VAT!$A:$D,1,0)</f>
        <v>#N/A</v>
      </c>
      <c r="V2564" s="37" t="s">
        <v>2</v>
      </c>
      <c r="W2564" s="37" t="s">
        <v>2</v>
      </c>
      <c r="X2564" t="e">
        <f>VLOOKUP(T2564,[3]رکوردها!$A:$B,2,0)</f>
        <v>#N/A</v>
      </c>
      <c r="Y2564" t="e">
        <f>VLOOKUP(T2564,[3]رکوردها!$A:$D,4,0)</f>
        <v>#N/A</v>
      </c>
      <c r="Z2564" t="e">
        <f>VLOOKUP(T2564,[3]رکوردها!$A:$C,3,0)</f>
        <v>#N/A</v>
      </c>
      <c r="AA2564" t="e">
        <f>VLOOKUP(T2564,[3]رکوردها!$A:$F,6,0)</f>
        <v>#N/A</v>
      </c>
      <c r="AB2564" t="e">
        <f>VLOOKUP(T2564,[3]رکوردها!$A:$E,5,0)</f>
        <v>#N/A</v>
      </c>
    </row>
    <row r="2565" spans="1:28" s="41" customFormat="1" hidden="1" x14ac:dyDescent="0.2">
      <c r="A2565" s="36">
        <v>178128</v>
      </c>
      <c r="B2565" s="36">
        <v>1328</v>
      </c>
      <c r="C2565" s="36">
        <v>1867</v>
      </c>
      <c r="D2565" s="39" t="s">
        <v>5178</v>
      </c>
      <c r="E2565" s="39"/>
      <c r="F2565" s="37" t="s">
        <v>171</v>
      </c>
      <c r="G2565" s="37" t="s">
        <v>1208</v>
      </c>
      <c r="H2565" s="38">
        <v>6572586</v>
      </c>
      <c r="I2565" s="38">
        <v>0</v>
      </c>
      <c r="J2565" s="38">
        <f t="shared" si="40"/>
        <v>6572586</v>
      </c>
      <c r="K2565" s="38"/>
      <c r="L2565" s="49"/>
      <c r="M2565" s="37" t="s">
        <v>63</v>
      </c>
      <c r="N2565" s="37" t="s">
        <v>64</v>
      </c>
      <c r="O2565" s="37" t="s">
        <v>157</v>
      </c>
      <c r="P2565" s="37" t="s">
        <v>158</v>
      </c>
      <c r="Q2565" s="37" t="s">
        <v>159</v>
      </c>
      <c r="R2565" s="37" t="s">
        <v>160</v>
      </c>
      <c r="S2565" s="37" t="s">
        <v>912</v>
      </c>
      <c r="T2565" s="37" t="s">
        <v>911</v>
      </c>
      <c r="U2565" s="1" t="e">
        <f>VLOOKUP(T2565,[2]VAT!$A:$D,1,0)</f>
        <v>#N/A</v>
      </c>
      <c r="V2565" s="37" t="s">
        <v>2</v>
      </c>
      <c r="W2565" s="37" t="s">
        <v>2</v>
      </c>
      <c r="X2565" t="e">
        <f>VLOOKUP(T2565,[3]رکوردها!$A:$B,2,0)</f>
        <v>#N/A</v>
      </c>
      <c r="Y2565" t="e">
        <f>VLOOKUP(T2565,[3]رکوردها!$A:$D,4,0)</f>
        <v>#N/A</v>
      </c>
      <c r="Z2565" t="e">
        <f>VLOOKUP(T2565,[3]رکوردها!$A:$C,3,0)</f>
        <v>#N/A</v>
      </c>
      <c r="AA2565" t="e">
        <f>VLOOKUP(T2565,[3]رکوردها!$A:$F,6,0)</f>
        <v>#N/A</v>
      </c>
      <c r="AB2565" t="e">
        <f>VLOOKUP(T2565,[3]رکوردها!$A:$E,5,0)</f>
        <v>#N/A</v>
      </c>
    </row>
    <row r="2566" spans="1:28" s="41" customFormat="1" hidden="1" x14ac:dyDescent="0.2">
      <c r="A2566" s="36">
        <v>178129</v>
      </c>
      <c r="B2566" s="36">
        <v>1328</v>
      </c>
      <c r="C2566" s="36">
        <v>1867</v>
      </c>
      <c r="D2566" s="39" t="s">
        <v>5178</v>
      </c>
      <c r="E2566" s="39"/>
      <c r="F2566" s="37" t="s">
        <v>171</v>
      </c>
      <c r="G2566" s="37" t="s">
        <v>962</v>
      </c>
      <c r="H2566" s="38">
        <v>6572586</v>
      </c>
      <c r="I2566" s="38">
        <v>0</v>
      </c>
      <c r="J2566" s="38">
        <f t="shared" si="40"/>
        <v>6572586</v>
      </c>
      <c r="K2566" s="38"/>
      <c r="L2566" s="49"/>
      <c r="M2566" s="37" t="s">
        <v>63</v>
      </c>
      <c r="N2566" s="37" t="s">
        <v>64</v>
      </c>
      <c r="O2566" s="37" t="s">
        <v>157</v>
      </c>
      <c r="P2566" s="37" t="s">
        <v>158</v>
      </c>
      <c r="Q2566" s="37" t="s">
        <v>159</v>
      </c>
      <c r="R2566" s="37" t="s">
        <v>160</v>
      </c>
      <c r="S2566" s="37" t="s">
        <v>912</v>
      </c>
      <c r="T2566" s="37" t="s">
        <v>911</v>
      </c>
      <c r="U2566" s="1" t="e">
        <f>VLOOKUP(T2566,[2]VAT!$A:$D,1,0)</f>
        <v>#N/A</v>
      </c>
      <c r="V2566" s="37" t="s">
        <v>2</v>
      </c>
      <c r="W2566" s="37" t="s">
        <v>2</v>
      </c>
      <c r="X2566" t="e">
        <f>VLOOKUP(T2566,[3]رکوردها!$A:$B,2,0)</f>
        <v>#N/A</v>
      </c>
      <c r="Y2566" t="e">
        <f>VLOOKUP(T2566,[3]رکوردها!$A:$D,4,0)</f>
        <v>#N/A</v>
      </c>
      <c r="Z2566" t="e">
        <f>VLOOKUP(T2566,[3]رکوردها!$A:$C,3,0)</f>
        <v>#N/A</v>
      </c>
      <c r="AA2566" t="e">
        <f>VLOOKUP(T2566,[3]رکوردها!$A:$F,6,0)</f>
        <v>#N/A</v>
      </c>
      <c r="AB2566" t="e">
        <f>VLOOKUP(T2566,[3]رکوردها!$A:$E,5,0)</f>
        <v>#N/A</v>
      </c>
    </row>
    <row r="2567" spans="1:28" s="41" customFormat="1" hidden="1" x14ac:dyDescent="0.2">
      <c r="A2567" s="36">
        <v>178130</v>
      </c>
      <c r="B2567" s="36">
        <v>1328</v>
      </c>
      <c r="C2567" s="36">
        <v>1867</v>
      </c>
      <c r="D2567" s="39" t="s">
        <v>5178</v>
      </c>
      <c r="E2567" s="39"/>
      <c r="F2567" s="37" t="s">
        <v>171</v>
      </c>
      <c r="G2567" s="37" t="s">
        <v>962</v>
      </c>
      <c r="H2567" s="38">
        <v>6572586</v>
      </c>
      <c r="I2567" s="38">
        <v>0</v>
      </c>
      <c r="J2567" s="38">
        <f t="shared" si="40"/>
        <v>6572586</v>
      </c>
      <c r="K2567" s="38"/>
      <c r="L2567" s="49"/>
      <c r="M2567" s="37" t="s">
        <v>63</v>
      </c>
      <c r="N2567" s="37" t="s">
        <v>64</v>
      </c>
      <c r="O2567" s="37" t="s">
        <v>157</v>
      </c>
      <c r="P2567" s="37" t="s">
        <v>158</v>
      </c>
      <c r="Q2567" s="37" t="s">
        <v>159</v>
      </c>
      <c r="R2567" s="37" t="s">
        <v>160</v>
      </c>
      <c r="S2567" s="37" t="s">
        <v>912</v>
      </c>
      <c r="T2567" s="37" t="s">
        <v>911</v>
      </c>
      <c r="U2567" s="1" t="e">
        <f>VLOOKUP(T2567,[2]VAT!$A:$D,1,0)</f>
        <v>#N/A</v>
      </c>
      <c r="V2567" s="37" t="s">
        <v>2</v>
      </c>
      <c r="W2567" s="37" t="s">
        <v>2</v>
      </c>
      <c r="X2567" t="e">
        <f>VLOOKUP(T2567,[3]رکوردها!$A:$B,2,0)</f>
        <v>#N/A</v>
      </c>
      <c r="Y2567" t="e">
        <f>VLOOKUP(T2567,[3]رکوردها!$A:$D,4,0)</f>
        <v>#N/A</v>
      </c>
      <c r="Z2567" t="e">
        <f>VLOOKUP(T2567,[3]رکوردها!$A:$C,3,0)</f>
        <v>#N/A</v>
      </c>
      <c r="AA2567" t="e">
        <f>VLOOKUP(T2567,[3]رکوردها!$A:$F,6,0)</f>
        <v>#N/A</v>
      </c>
      <c r="AB2567" t="e">
        <f>VLOOKUP(T2567,[3]رکوردها!$A:$E,5,0)</f>
        <v>#N/A</v>
      </c>
    </row>
    <row r="2568" spans="1:28" s="41" customFormat="1" hidden="1" x14ac:dyDescent="0.2">
      <c r="A2568" s="36">
        <v>178131</v>
      </c>
      <c r="B2568" s="36">
        <v>1328</v>
      </c>
      <c r="C2568" s="36">
        <v>1867</v>
      </c>
      <c r="D2568" s="39" t="s">
        <v>5178</v>
      </c>
      <c r="E2568" s="39"/>
      <c r="F2568" s="37" t="s">
        <v>171</v>
      </c>
      <c r="G2568" s="37" t="s">
        <v>962</v>
      </c>
      <c r="H2568" s="38">
        <v>6572586</v>
      </c>
      <c r="I2568" s="38">
        <v>0</v>
      </c>
      <c r="J2568" s="38">
        <f t="shared" si="40"/>
        <v>6572586</v>
      </c>
      <c r="K2568" s="38"/>
      <c r="L2568" s="49"/>
      <c r="M2568" s="37" t="s">
        <v>63</v>
      </c>
      <c r="N2568" s="37" t="s">
        <v>64</v>
      </c>
      <c r="O2568" s="37" t="s">
        <v>157</v>
      </c>
      <c r="P2568" s="37" t="s">
        <v>158</v>
      </c>
      <c r="Q2568" s="37" t="s">
        <v>159</v>
      </c>
      <c r="R2568" s="37" t="s">
        <v>160</v>
      </c>
      <c r="S2568" s="37" t="s">
        <v>912</v>
      </c>
      <c r="T2568" s="37" t="s">
        <v>911</v>
      </c>
      <c r="U2568" s="1" t="e">
        <f>VLOOKUP(T2568,[2]VAT!$A:$D,1,0)</f>
        <v>#N/A</v>
      </c>
      <c r="V2568" s="37" t="s">
        <v>2</v>
      </c>
      <c r="W2568" s="37" t="s">
        <v>2</v>
      </c>
      <c r="X2568" t="e">
        <f>VLOOKUP(T2568,[3]رکوردها!$A:$B,2,0)</f>
        <v>#N/A</v>
      </c>
      <c r="Y2568" t="e">
        <f>VLOOKUP(T2568,[3]رکوردها!$A:$D,4,0)</f>
        <v>#N/A</v>
      </c>
      <c r="Z2568" t="e">
        <f>VLOOKUP(T2568,[3]رکوردها!$A:$C,3,0)</f>
        <v>#N/A</v>
      </c>
      <c r="AA2568" t="e">
        <f>VLOOKUP(T2568,[3]رکوردها!$A:$F,6,0)</f>
        <v>#N/A</v>
      </c>
      <c r="AB2568" t="e">
        <f>VLOOKUP(T2568,[3]رکوردها!$A:$E,5,0)</f>
        <v>#N/A</v>
      </c>
    </row>
    <row r="2569" spans="1:28" s="41" customFormat="1" hidden="1" x14ac:dyDescent="0.2">
      <c r="A2569" s="36">
        <v>178132</v>
      </c>
      <c r="B2569" s="36">
        <v>1328</v>
      </c>
      <c r="C2569" s="36">
        <v>1867</v>
      </c>
      <c r="D2569" s="39" t="s">
        <v>5178</v>
      </c>
      <c r="E2569" s="39"/>
      <c r="F2569" s="37" t="s">
        <v>171</v>
      </c>
      <c r="G2569" s="37" t="s">
        <v>962</v>
      </c>
      <c r="H2569" s="38">
        <v>6572586</v>
      </c>
      <c r="I2569" s="38">
        <v>0</v>
      </c>
      <c r="J2569" s="38">
        <f t="shared" si="40"/>
        <v>6572586</v>
      </c>
      <c r="K2569" s="38"/>
      <c r="L2569" s="49"/>
      <c r="M2569" s="37" t="s">
        <v>63</v>
      </c>
      <c r="N2569" s="37" t="s">
        <v>64</v>
      </c>
      <c r="O2569" s="37" t="s">
        <v>157</v>
      </c>
      <c r="P2569" s="37" t="s">
        <v>158</v>
      </c>
      <c r="Q2569" s="37" t="s">
        <v>159</v>
      </c>
      <c r="R2569" s="37" t="s">
        <v>160</v>
      </c>
      <c r="S2569" s="37" t="s">
        <v>912</v>
      </c>
      <c r="T2569" s="37" t="s">
        <v>911</v>
      </c>
      <c r="U2569" s="1" t="e">
        <f>VLOOKUP(T2569,[2]VAT!$A:$D,1,0)</f>
        <v>#N/A</v>
      </c>
      <c r="V2569" s="37" t="s">
        <v>2</v>
      </c>
      <c r="W2569" s="37" t="s">
        <v>2</v>
      </c>
      <c r="X2569" t="e">
        <f>VLOOKUP(T2569,[3]رکوردها!$A:$B,2,0)</f>
        <v>#N/A</v>
      </c>
      <c r="Y2569" t="e">
        <f>VLOOKUP(T2569,[3]رکوردها!$A:$D,4,0)</f>
        <v>#N/A</v>
      </c>
      <c r="Z2569" t="e">
        <f>VLOOKUP(T2569,[3]رکوردها!$A:$C,3,0)</f>
        <v>#N/A</v>
      </c>
      <c r="AA2569" t="e">
        <f>VLOOKUP(T2569,[3]رکوردها!$A:$F,6,0)</f>
        <v>#N/A</v>
      </c>
      <c r="AB2569" t="e">
        <f>VLOOKUP(T2569,[3]رکوردها!$A:$E,5,0)</f>
        <v>#N/A</v>
      </c>
    </row>
    <row r="2570" spans="1:28" s="41" customFormat="1" hidden="1" x14ac:dyDescent="0.2">
      <c r="A2570" s="36">
        <v>178133</v>
      </c>
      <c r="B2570" s="36">
        <v>1328</v>
      </c>
      <c r="C2570" s="36">
        <v>1867</v>
      </c>
      <c r="D2570" s="39" t="s">
        <v>5178</v>
      </c>
      <c r="E2570" s="39"/>
      <c r="F2570" s="37" t="s">
        <v>171</v>
      </c>
      <c r="G2570" s="37" t="s">
        <v>968</v>
      </c>
      <c r="H2570" s="38">
        <v>6572586</v>
      </c>
      <c r="I2570" s="38">
        <v>0</v>
      </c>
      <c r="J2570" s="38">
        <f t="shared" si="40"/>
        <v>6572586</v>
      </c>
      <c r="K2570" s="38"/>
      <c r="L2570" s="49"/>
      <c r="M2570" s="37" t="s">
        <v>63</v>
      </c>
      <c r="N2570" s="37" t="s">
        <v>64</v>
      </c>
      <c r="O2570" s="37" t="s">
        <v>157</v>
      </c>
      <c r="P2570" s="37" t="s">
        <v>158</v>
      </c>
      <c r="Q2570" s="37" t="s">
        <v>159</v>
      </c>
      <c r="R2570" s="37" t="s">
        <v>160</v>
      </c>
      <c r="S2570" s="37" t="s">
        <v>912</v>
      </c>
      <c r="T2570" s="37" t="s">
        <v>911</v>
      </c>
      <c r="U2570" s="1" t="e">
        <f>VLOOKUP(T2570,[2]VAT!$A:$D,1,0)</f>
        <v>#N/A</v>
      </c>
      <c r="V2570" s="37" t="s">
        <v>2</v>
      </c>
      <c r="W2570" s="37" t="s">
        <v>2</v>
      </c>
      <c r="X2570" t="e">
        <f>VLOOKUP(T2570,[3]رکوردها!$A:$B,2,0)</f>
        <v>#N/A</v>
      </c>
      <c r="Y2570" t="e">
        <f>VLOOKUP(T2570,[3]رکوردها!$A:$D,4,0)</f>
        <v>#N/A</v>
      </c>
      <c r="Z2570" t="e">
        <f>VLOOKUP(T2570,[3]رکوردها!$A:$C,3,0)</f>
        <v>#N/A</v>
      </c>
      <c r="AA2570" t="e">
        <f>VLOOKUP(T2570,[3]رکوردها!$A:$F,6,0)</f>
        <v>#N/A</v>
      </c>
      <c r="AB2570" t="e">
        <f>VLOOKUP(T2570,[3]رکوردها!$A:$E,5,0)</f>
        <v>#N/A</v>
      </c>
    </row>
    <row r="2571" spans="1:28" s="41" customFormat="1" hidden="1" x14ac:dyDescent="0.2">
      <c r="A2571" s="36">
        <v>178134</v>
      </c>
      <c r="B2571" s="36">
        <v>1328</v>
      </c>
      <c r="C2571" s="36">
        <v>1867</v>
      </c>
      <c r="D2571" s="39" t="s">
        <v>5178</v>
      </c>
      <c r="E2571" s="39"/>
      <c r="F2571" s="37" t="s">
        <v>171</v>
      </c>
      <c r="G2571" s="37" t="s">
        <v>968</v>
      </c>
      <c r="H2571" s="38">
        <v>6572586</v>
      </c>
      <c r="I2571" s="38">
        <v>0</v>
      </c>
      <c r="J2571" s="38">
        <f t="shared" ref="J2571:J2634" si="41">H2571-I2571</f>
        <v>6572586</v>
      </c>
      <c r="K2571" s="38"/>
      <c r="L2571" s="49"/>
      <c r="M2571" s="37" t="s">
        <v>63</v>
      </c>
      <c r="N2571" s="37" t="s">
        <v>64</v>
      </c>
      <c r="O2571" s="37" t="s">
        <v>157</v>
      </c>
      <c r="P2571" s="37" t="s">
        <v>158</v>
      </c>
      <c r="Q2571" s="37" t="s">
        <v>159</v>
      </c>
      <c r="R2571" s="37" t="s">
        <v>160</v>
      </c>
      <c r="S2571" s="37" t="s">
        <v>912</v>
      </c>
      <c r="T2571" s="37" t="s">
        <v>911</v>
      </c>
      <c r="U2571" s="1" t="e">
        <f>VLOOKUP(T2571,[2]VAT!$A:$D,1,0)</f>
        <v>#N/A</v>
      </c>
      <c r="V2571" s="37" t="s">
        <v>2</v>
      </c>
      <c r="W2571" s="37" t="s">
        <v>2</v>
      </c>
      <c r="X2571" t="e">
        <f>VLOOKUP(T2571,[3]رکوردها!$A:$B,2,0)</f>
        <v>#N/A</v>
      </c>
      <c r="Y2571" t="e">
        <f>VLOOKUP(T2571,[3]رکوردها!$A:$D,4,0)</f>
        <v>#N/A</v>
      </c>
      <c r="Z2571" t="e">
        <f>VLOOKUP(T2571,[3]رکوردها!$A:$C,3,0)</f>
        <v>#N/A</v>
      </c>
      <c r="AA2571" t="e">
        <f>VLOOKUP(T2571,[3]رکوردها!$A:$F,6,0)</f>
        <v>#N/A</v>
      </c>
      <c r="AB2571" t="e">
        <f>VLOOKUP(T2571,[3]رکوردها!$A:$E,5,0)</f>
        <v>#N/A</v>
      </c>
    </row>
    <row r="2572" spans="1:28" s="41" customFormat="1" hidden="1" x14ac:dyDescent="0.2">
      <c r="A2572" s="36">
        <v>178135</v>
      </c>
      <c r="B2572" s="36">
        <v>1328</v>
      </c>
      <c r="C2572" s="36">
        <v>1867</v>
      </c>
      <c r="D2572" s="39" t="s">
        <v>5178</v>
      </c>
      <c r="E2572" s="39"/>
      <c r="F2572" s="37" t="s">
        <v>171</v>
      </c>
      <c r="G2572" s="37" t="s">
        <v>968</v>
      </c>
      <c r="H2572" s="38">
        <v>6572586</v>
      </c>
      <c r="I2572" s="38">
        <v>0</v>
      </c>
      <c r="J2572" s="38">
        <f t="shared" si="41"/>
        <v>6572586</v>
      </c>
      <c r="K2572" s="38"/>
      <c r="L2572" s="49"/>
      <c r="M2572" s="37" t="s">
        <v>63</v>
      </c>
      <c r="N2572" s="37" t="s">
        <v>64</v>
      </c>
      <c r="O2572" s="37" t="s">
        <v>157</v>
      </c>
      <c r="P2572" s="37" t="s">
        <v>158</v>
      </c>
      <c r="Q2572" s="37" t="s">
        <v>159</v>
      </c>
      <c r="R2572" s="37" t="s">
        <v>160</v>
      </c>
      <c r="S2572" s="37" t="s">
        <v>912</v>
      </c>
      <c r="T2572" s="37" t="s">
        <v>911</v>
      </c>
      <c r="U2572" s="1" t="e">
        <f>VLOOKUP(T2572,[2]VAT!$A:$D,1,0)</f>
        <v>#N/A</v>
      </c>
      <c r="V2572" s="37" t="s">
        <v>2</v>
      </c>
      <c r="W2572" s="37" t="s">
        <v>2</v>
      </c>
      <c r="X2572" t="e">
        <f>VLOOKUP(T2572,[3]رکوردها!$A:$B,2,0)</f>
        <v>#N/A</v>
      </c>
      <c r="Y2572" t="e">
        <f>VLOOKUP(T2572,[3]رکوردها!$A:$D,4,0)</f>
        <v>#N/A</v>
      </c>
      <c r="Z2572" t="e">
        <f>VLOOKUP(T2572,[3]رکوردها!$A:$C,3,0)</f>
        <v>#N/A</v>
      </c>
      <c r="AA2572" t="e">
        <f>VLOOKUP(T2572,[3]رکوردها!$A:$F,6,0)</f>
        <v>#N/A</v>
      </c>
      <c r="AB2572" t="e">
        <f>VLOOKUP(T2572,[3]رکوردها!$A:$E,5,0)</f>
        <v>#N/A</v>
      </c>
    </row>
    <row r="2573" spans="1:28" s="41" customFormat="1" hidden="1" x14ac:dyDescent="0.2">
      <c r="A2573" s="36">
        <v>178136</v>
      </c>
      <c r="B2573" s="36">
        <v>1328</v>
      </c>
      <c r="C2573" s="36">
        <v>1867</v>
      </c>
      <c r="D2573" s="39" t="s">
        <v>5178</v>
      </c>
      <c r="E2573" s="39"/>
      <c r="F2573" s="37" t="s">
        <v>171</v>
      </c>
      <c r="G2573" s="37" t="s">
        <v>966</v>
      </c>
      <c r="H2573" s="38">
        <v>6572586</v>
      </c>
      <c r="I2573" s="38">
        <v>0</v>
      </c>
      <c r="J2573" s="38">
        <f t="shared" si="41"/>
        <v>6572586</v>
      </c>
      <c r="K2573" s="38"/>
      <c r="L2573" s="49"/>
      <c r="M2573" s="37" t="s">
        <v>63</v>
      </c>
      <c r="N2573" s="37" t="s">
        <v>64</v>
      </c>
      <c r="O2573" s="37" t="s">
        <v>157</v>
      </c>
      <c r="P2573" s="37" t="s">
        <v>158</v>
      </c>
      <c r="Q2573" s="37" t="s">
        <v>159</v>
      </c>
      <c r="R2573" s="37" t="s">
        <v>160</v>
      </c>
      <c r="S2573" s="37" t="s">
        <v>912</v>
      </c>
      <c r="T2573" s="37" t="s">
        <v>911</v>
      </c>
      <c r="U2573" s="1" t="e">
        <f>VLOOKUP(T2573,[2]VAT!$A:$D,1,0)</f>
        <v>#N/A</v>
      </c>
      <c r="V2573" s="37" t="s">
        <v>2</v>
      </c>
      <c r="W2573" s="37" t="s">
        <v>2</v>
      </c>
      <c r="X2573" t="e">
        <f>VLOOKUP(T2573,[3]رکوردها!$A:$B,2,0)</f>
        <v>#N/A</v>
      </c>
      <c r="Y2573" t="e">
        <f>VLOOKUP(T2573,[3]رکوردها!$A:$D,4,0)</f>
        <v>#N/A</v>
      </c>
      <c r="Z2573" t="e">
        <f>VLOOKUP(T2573,[3]رکوردها!$A:$C,3,0)</f>
        <v>#N/A</v>
      </c>
      <c r="AA2573" t="e">
        <f>VLOOKUP(T2573,[3]رکوردها!$A:$F,6,0)</f>
        <v>#N/A</v>
      </c>
      <c r="AB2573" t="e">
        <f>VLOOKUP(T2573,[3]رکوردها!$A:$E,5,0)</f>
        <v>#N/A</v>
      </c>
    </row>
    <row r="2574" spans="1:28" s="41" customFormat="1" hidden="1" x14ac:dyDescent="0.2">
      <c r="A2574" s="36">
        <v>178137</v>
      </c>
      <c r="B2574" s="36">
        <v>1328</v>
      </c>
      <c r="C2574" s="36">
        <v>1867</v>
      </c>
      <c r="D2574" s="39" t="s">
        <v>5178</v>
      </c>
      <c r="E2574" s="39"/>
      <c r="F2574" s="37" t="s">
        <v>171</v>
      </c>
      <c r="G2574" s="37" t="s">
        <v>966</v>
      </c>
      <c r="H2574" s="38">
        <v>6572586</v>
      </c>
      <c r="I2574" s="38">
        <v>0</v>
      </c>
      <c r="J2574" s="38">
        <f t="shared" si="41"/>
        <v>6572586</v>
      </c>
      <c r="K2574" s="38"/>
      <c r="L2574" s="49"/>
      <c r="M2574" s="37" t="s">
        <v>63</v>
      </c>
      <c r="N2574" s="37" t="s">
        <v>64</v>
      </c>
      <c r="O2574" s="37" t="s">
        <v>157</v>
      </c>
      <c r="P2574" s="37" t="s">
        <v>158</v>
      </c>
      <c r="Q2574" s="37" t="s">
        <v>159</v>
      </c>
      <c r="R2574" s="37" t="s">
        <v>160</v>
      </c>
      <c r="S2574" s="37" t="s">
        <v>912</v>
      </c>
      <c r="T2574" s="37" t="s">
        <v>911</v>
      </c>
      <c r="U2574" s="1" t="e">
        <f>VLOOKUP(T2574,[2]VAT!$A:$D,1,0)</f>
        <v>#N/A</v>
      </c>
      <c r="V2574" s="37" t="s">
        <v>2</v>
      </c>
      <c r="W2574" s="37" t="s">
        <v>2</v>
      </c>
      <c r="X2574" t="e">
        <f>VLOOKUP(T2574,[3]رکوردها!$A:$B,2,0)</f>
        <v>#N/A</v>
      </c>
      <c r="Y2574" t="e">
        <f>VLOOKUP(T2574,[3]رکوردها!$A:$D,4,0)</f>
        <v>#N/A</v>
      </c>
      <c r="Z2574" t="e">
        <f>VLOOKUP(T2574,[3]رکوردها!$A:$C,3,0)</f>
        <v>#N/A</v>
      </c>
      <c r="AA2574" t="e">
        <f>VLOOKUP(T2574,[3]رکوردها!$A:$F,6,0)</f>
        <v>#N/A</v>
      </c>
      <c r="AB2574" t="e">
        <f>VLOOKUP(T2574,[3]رکوردها!$A:$E,5,0)</f>
        <v>#N/A</v>
      </c>
    </row>
    <row r="2575" spans="1:28" s="41" customFormat="1" hidden="1" x14ac:dyDescent="0.2">
      <c r="A2575" s="36">
        <v>178138</v>
      </c>
      <c r="B2575" s="36">
        <v>1328</v>
      </c>
      <c r="C2575" s="36">
        <v>1867</v>
      </c>
      <c r="D2575" s="39" t="s">
        <v>5178</v>
      </c>
      <c r="E2575" s="39"/>
      <c r="F2575" s="37" t="s">
        <v>171</v>
      </c>
      <c r="G2575" s="37" t="s">
        <v>966</v>
      </c>
      <c r="H2575" s="38">
        <v>6572586</v>
      </c>
      <c r="I2575" s="38">
        <v>0</v>
      </c>
      <c r="J2575" s="38">
        <f t="shared" si="41"/>
        <v>6572586</v>
      </c>
      <c r="K2575" s="38"/>
      <c r="L2575" s="49"/>
      <c r="M2575" s="37" t="s">
        <v>63</v>
      </c>
      <c r="N2575" s="37" t="s">
        <v>64</v>
      </c>
      <c r="O2575" s="37" t="s">
        <v>157</v>
      </c>
      <c r="P2575" s="37" t="s">
        <v>158</v>
      </c>
      <c r="Q2575" s="37" t="s">
        <v>159</v>
      </c>
      <c r="R2575" s="37" t="s">
        <v>160</v>
      </c>
      <c r="S2575" s="37" t="s">
        <v>912</v>
      </c>
      <c r="T2575" s="37" t="s">
        <v>911</v>
      </c>
      <c r="U2575" s="1" t="e">
        <f>VLOOKUP(T2575,[2]VAT!$A:$D,1,0)</f>
        <v>#N/A</v>
      </c>
      <c r="V2575" s="37" t="s">
        <v>2</v>
      </c>
      <c r="W2575" s="37" t="s">
        <v>2</v>
      </c>
      <c r="X2575" t="e">
        <f>VLOOKUP(T2575,[3]رکوردها!$A:$B,2,0)</f>
        <v>#N/A</v>
      </c>
      <c r="Y2575" t="e">
        <f>VLOOKUP(T2575,[3]رکوردها!$A:$D,4,0)</f>
        <v>#N/A</v>
      </c>
      <c r="Z2575" t="e">
        <f>VLOOKUP(T2575,[3]رکوردها!$A:$C,3,0)</f>
        <v>#N/A</v>
      </c>
      <c r="AA2575" t="e">
        <f>VLOOKUP(T2575,[3]رکوردها!$A:$F,6,0)</f>
        <v>#N/A</v>
      </c>
      <c r="AB2575" t="e">
        <f>VLOOKUP(T2575,[3]رکوردها!$A:$E,5,0)</f>
        <v>#N/A</v>
      </c>
    </row>
    <row r="2576" spans="1:28" s="41" customFormat="1" hidden="1" x14ac:dyDescent="0.2">
      <c r="A2576" s="36">
        <v>178139</v>
      </c>
      <c r="B2576" s="36">
        <v>1328</v>
      </c>
      <c r="C2576" s="36">
        <v>1867</v>
      </c>
      <c r="D2576" s="39" t="s">
        <v>5178</v>
      </c>
      <c r="E2576" s="39"/>
      <c r="F2576" s="37" t="s">
        <v>171</v>
      </c>
      <c r="G2576" s="37" t="s">
        <v>966</v>
      </c>
      <c r="H2576" s="38">
        <v>6572586</v>
      </c>
      <c r="I2576" s="38">
        <v>0</v>
      </c>
      <c r="J2576" s="38">
        <f t="shared" si="41"/>
        <v>6572586</v>
      </c>
      <c r="K2576" s="38"/>
      <c r="L2576" s="49"/>
      <c r="M2576" s="37" t="s">
        <v>63</v>
      </c>
      <c r="N2576" s="37" t="s">
        <v>64</v>
      </c>
      <c r="O2576" s="37" t="s">
        <v>157</v>
      </c>
      <c r="P2576" s="37" t="s">
        <v>158</v>
      </c>
      <c r="Q2576" s="37" t="s">
        <v>159</v>
      </c>
      <c r="R2576" s="37" t="s">
        <v>160</v>
      </c>
      <c r="S2576" s="37" t="s">
        <v>912</v>
      </c>
      <c r="T2576" s="37" t="s">
        <v>911</v>
      </c>
      <c r="U2576" s="1" t="e">
        <f>VLOOKUP(T2576,[2]VAT!$A:$D,1,0)</f>
        <v>#N/A</v>
      </c>
      <c r="V2576" s="37" t="s">
        <v>2</v>
      </c>
      <c r="W2576" s="37" t="s">
        <v>2</v>
      </c>
      <c r="X2576" t="e">
        <f>VLOOKUP(T2576,[3]رکوردها!$A:$B,2,0)</f>
        <v>#N/A</v>
      </c>
      <c r="Y2576" t="e">
        <f>VLOOKUP(T2576,[3]رکوردها!$A:$D,4,0)</f>
        <v>#N/A</v>
      </c>
      <c r="Z2576" t="e">
        <f>VLOOKUP(T2576,[3]رکوردها!$A:$C,3,0)</f>
        <v>#N/A</v>
      </c>
      <c r="AA2576" t="e">
        <f>VLOOKUP(T2576,[3]رکوردها!$A:$F,6,0)</f>
        <v>#N/A</v>
      </c>
      <c r="AB2576" t="e">
        <f>VLOOKUP(T2576,[3]رکوردها!$A:$E,5,0)</f>
        <v>#N/A</v>
      </c>
    </row>
    <row r="2577" spans="1:28" s="41" customFormat="1" hidden="1" x14ac:dyDescent="0.2">
      <c r="A2577" s="36">
        <v>178140</v>
      </c>
      <c r="B2577" s="36">
        <v>1328</v>
      </c>
      <c r="C2577" s="36">
        <v>1867</v>
      </c>
      <c r="D2577" s="39" t="s">
        <v>5178</v>
      </c>
      <c r="E2577" s="39"/>
      <c r="F2577" s="37" t="s">
        <v>171</v>
      </c>
      <c r="G2577" s="37" t="s">
        <v>970</v>
      </c>
      <c r="H2577" s="38">
        <v>6572586</v>
      </c>
      <c r="I2577" s="38">
        <v>0</v>
      </c>
      <c r="J2577" s="38">
        <f t="shared" si="41"/>
        <v>6572586</v>
      </c>
      <c r="K2577" s="38"/>
      <c r="L2577" s="49"/>
      <c r="M2577" s="37" t="s">
        <v>63</v>
      </c>
      <c r="N2577" s="37" t="s">
        <v>64</v>
      </c>
      <c r="O2577" s="37" t="s">
        <v>157</v>
      </c>
      <c r="P2577" s="37" t="s">
        <v>158</v>
      </c>
      <c r="Q2577" s="37" t="s">
        <v>159</v>
      </c>
      <c r="R2577" s="37" t="s">
        <v>160</v>
      </c>
      <c r="S2577" s="37" t="s">
        <v>912</v>
      </c>
      <c r="T2577" s="37" t="s">
        <v>911</v>
      </c>
      <c r="U2577" s="1" t="e">
        <f>VLOOKUP(T2577,[2]VAT!$A:$D,1,0)</f>
        <v>#N/A</v>
      </c>
      <c r="V2577" s="37" t="s">
        <v>2</v>
      </c>
      <c r="W2577" s="37" t="s">
        <v>2</v>
      </c>
      <c r="X2577" t="e">
        <f>VLOOKUP(T2577,[3]رکوردها!$A:$B,2,0)</f>
        <v>#N/A</v>
      </c>
      <c r="Y2577" t="e">
        <f>VLOOKUP(T2577,[3]رکوردها!$A:$D,4,0)</f>
        <v>#N/A</v>
      </c>
      <c r="Z2577" t="e">
        <f>VLOOKUP(T2577,[3]رکوردها!$A:$C,3,0)</f>
        <v>#N/A</v>
      </c>
      <c r="AA2577" t="e">
        <f>VLOOKUP(T2577,[3]رکوردها!$A:$F,6,0)</f>
        <v>#N/A</v>
      </c>
      <c r="AB2577" t="e">
        <f>VLOOKUP(T2577,[3]رکوردها!$A:$E,5,0)</f>
        <v>#N/A</v>
      </c>
    </row>
    <row r="2578" spans="1:28" s="41" customFormat="1" hidden="1" x14ac:dyDescent="0.2">
      <c r="A2578" s="36">
        <v>178141</v>
      </c>
      <c r="B2578" s="36">
        <v>1328</v>
      </c>
      <c r="C2578" s="36">
        <v>1867</v>
      </c>
      <c r="D2578" s="39" t="s">
        <v>5178</v>
      </c>
      <c r="E2578" s="39"/>
      <c r="F2578" s="37" t="s">
        <v>171</v>
      </c>
      <c r="G2578" s="37" t="s">
        <v>965</v>
      </c>
      <c r="H2578" s="38">
        <v>6572586</v>
      </c>
      <c r="I2578" s="38">
        <v>0</v>
      </c>
      <c r="J2578" s="38">
        <f t="shared" si="41"/>
        <v>6572586</v>
      </c>
      <c r="K2578" s="38"/>
      <c r="L2578" s="49"/>
      <c r="M2578" s="37" t="s">
        <v>63</v>
      </c>
      <c r="N2578" s="37" t="s">
        <v>64</v>
      </c>
      <c r="O2578" s="37" t="s">
        <v>157</v>
      </c>
      <c r="P2578" s="37" t="s">
        <v>158</v>
      </c>
      <c r="Q2578" s="37" t="s">
        <v>159</v>
      </c>
      <c r="R2578" s="37" t="s">
        <v>160</v>
      </c>
      <c r="S2578" s="37" t="s">
        <v>912</v>
      </c>
      <c r="T2578" s="37" t="s">
        <v>911</v>
      </c>
      <c r="U2578" s="1" t="e">
        <f>VLOOKUP(T2578,[2]VAT!$A:$D,1,0)</f>
        <v>#N/A</v>
      </c>
      <c r="V2578" s="37" t="s">
        <v>2</v>
      </c>
      <c r="W2578" s="37" t="s">
        <v>2</v>
      </c>
      <c r="X2578" t="e">
        <f>VLOOKUP(T2578,[3]رکوردها!$A:$B,2,0)</f>
        <v>#N/A</v>
      </c>
      <c r="Y2578" t="e">
        <f>VLOOKUP(T2578,[3]رکوردها!$A:$D,4,0)</f>
        <v>#N/A</v>
      </c>
      <c r="Z2578" t="e">
        <f>VLOOKUP(T2578,[3]رکوردها!$A:$C,3,0)</f>
        <v>#N/A</v>
      </c>
      <c r="AA2578" t="e">
        <f>VLOOKUP(T2578,[3]رکوردها!$A:$F,6,0)</f>
        <v>#N/A</v>
      </c>
      <c r="AB2578" t="e">
        <f>VLOOKUP(T2578,[3]رکوردها!$A:$E,5,0)</f>
        <v>#N/A</v>
      </c>
    </row>
    <row r="2579" spans="1:28" s="41" customFormat="1" hidden="1" x14ac:dyDescent="0.2">
      <c r="A2579" s="36">
        <v>178142</v>
      </c>
      <c r="B2579" s="36">
        <v>1328</v>
      </c>
      <c r="C2579" s="36">
        <v>1867</v>
      </c>
      <c r="D2579" s="39" t="s">
        <v>5178</v>
      </c>
      <c r="E2579" s="39"/>
      <c r="F2579" s="37" t="s">
        <v>171</v>
      </c>
      <c r="G2579" s="37" t="s">
        <v>965</v>
      </c>
      <c r="H2579" s="38">
        <v>6572586</v>
      </c>
      <c r="I2579" s="38">
        <v>0</v>
      </c>
      <c r="J2579" s="38">
        <f t="shared" si="41"/>
        <v>6572586</v>
      </c>
      <c r="K2579" s="38"/>
      <c r="L2579" s="49"/>
      <c r="M2579" s="37" t="s">
        <v>63</v>
      </c>
      <c r="N2579" s="37" t="s">
        <v>64</v>
      </c>
      <c r="O2579" s="37" t="s">
        <v>157</v>
      </c>
      <c r="P2579" s="37" t="s">
        <v>158</v>
      </c>
      <c r="Q2579" s="37" t="s">
        <v>159</v>
      </c>
      <c r="R2579" s="37" t="s">
        <v>160</v>
      </c>
      <c r="S2579" s="37" t="s">
        <v>912</v>
      </c>
      <c r="T2579" s="37" t="s">
        <v>911</v>
      </c>
      <c r="U2579" s="1" t="e">
        <f>VLOOKUP(T2579,[2]VAT!$A:$D,1,0)</f>
        <v>#N/A</v>
      </c>
      <c r="V2579" s="37" t="s">
        <v>2</v>
      </c>
      <c r="W2579" s="37" t="s">
        <v>2</v>
      </c>
      <c r="X2579" t="e">
        <f>VLOOKUP(T2579,[3]رکوردها!$A:$B,2,0)</f>
        <v>#N/A</v>
      </c>
      <c r="Y2579" t="e">
        <f>VLOOKUP(T2579,[3]رکوردها!$A:$D,4,0)</f>
        <v>#N/A</v>
      </c>
      <c r="Z2579" t="e">
        <f>VLOOKUP(T2579,[3]رکوردها!$A:$C,3,0)</f>
        <v>#N/A</v>
      </c>
      <c r="AA2579" t="e">
        <f>VLOOKUP(T2579,[3]رکوردها!$A:$F,6,0)</f>
        <v>#N/A</v>
      </c>
      <c r="AB2579" t="e">
        <f>VLOOKUP(T2579,[3]رکوردها!$A:$E,5,0)</f>
        <v>#N/A</v>
      </c>
    </row>
    <row r="2580" spans="1:28" s="41" customFormat="1" hidden="1" x14ac:dyDescent="0.2">
      <c r="A2580" s="36">
        <v>178143</v>
      </c>
      <c r="B2580" s="36">
        <v>1328</v>
      </c>
      <c r="C2580" s="36">
        <v>1867</v>
      </c>
      <c r="D2580" s="39" t="s">
        <v>5178</v>
      </c>
      <c r="E2580" s="39"/>
      <c r="F2580" s="37" t="s">
        <v>171</v>
      </c>
      <c r="G2580" s="37" t="s">
        <v>971</v>
      </c>
      <c r="H2580" s="38">
        <v>6572586</v>
      </c>
      <c r="I2580" s="38">
        <v>0</v>
      </c>
      <c r="J2580" s="38">
        <f t="shared" si="41"/>
        <v>6572586</v>
      </c>
      <c r="K2580" s="38"/>
      <c r="L2580" s="49"/>
      <c r="M2580" s="37" t="s">
        <v>63</v>
      </c>
      <c r="N2580" s="37" t="s">
        <v>64</v>
      </c>
      <c r="O2580" s="37" t="s">
        <v>157</v>
      </c>
      <c r="P2580" s="37" t="s">
        <v>158</v>
      </c>
      <c r="Q2580" s="37" t="s">
        <v>159</v>
      </c>
      <c r="R2580" s="37" t="s">
        <v>160</v>
      </c>
      <c r="S2580" s="37" t="s">
        <v>912</v>
      </c>
      <c r="T2580" s="37" t="s">
        <v>911</v>
      </c>
      <c r="U2580" s="1" t="e">
        <f>VLOOKUP(T2580,[2]VAT!$A:$D,1,0)</f>
        <v>#N/A</v>
      </c>
      <c r="V2580" s="37" t="s">
        <v>2</v>
      </c>
      <c r="W2580" s="37" t="s">
        <v>2</v>
      </c>
      <c r="X2580" t="e">
        <f>VLOOKUP(T2580,[3]رکوردها!$A:$B,2,0)</f>
        <v>#N/A</v>
      </c>
      <c r="Y2580" t="e">
        <f>VLOOKUP(T2580,[3]رکوردها!$A:$D,4,0)</f>
        <v>#N/A</v>
      </c>
      <c r="Z2580" t="e">
        <f>VLOOKUP(T2580,[3]رکوردها!$A:$C,3,0)</f>
        <v>#N/A</v>
      </c>
      <c r="AA2580" t="e">
        <f>VLOOKUP(T2580,[3]رکوردها!$A:$F,6,0)</f>
        <v>#N/A</v>
      </c>
      <c r="AB2580" t="e">
        <f>VLOOKUP(T2580,[3]رکوردها!$A:$E,5,0)</f>
        <v>#N/A</v>
      </c>
    </row>
    <row r="2581" spans="1:28" s="41" customFormat="1" hidden="1" x14ac:dyDescent="0.2">
      <c r="A2581" s="36">
        <v>178144</v>
      </c>
      <c r="B2581" s="36">
        <v>1328</v>
      </c>
      <c r="C2581" s="36">
        <v>1867</v>
      </c>
      <c r="D2581" s="39" t="s">
        <v>5178</v>
      </c>
      <c r="E2581" s="39"/>
      <c r="F2581" s="37" t="s">
        <v>171</v>
      </c>
      <c r="G2581" s="37" t="s">
        <v>971</v>
      </c>
      <c r="H2581" s="38">
        <v>6572586</v>
      </c>
      <c r="I2581" s="38">
        <v>0</v>
      </c>
      <c r="J2581" s="38">
        <f t="shared" si="41"/>
        <v>6572586</v>
      </c>
      <c r="K2581" s="38"/>
      <c r="L2581" s="49"/>
      <c r="M2581" s="37" t="s">
        <v>63</v>
      </c>
      <c r="N2581" s="37" t="s">
        <v>64</v>
      </c>
      <c r="O2581" s="37" t="s">
        <v>157</v>
      </c>
      <c r="P2581" s="37" t="s">
        <v>158</v>
      </c>
      <c r="Q2581" s="37" t="s">
        <v>159</v>
      </c>
      <c r="R2581" s="37" t="s">
        <v>160</v>
      </c>
      <c r="S2581" s="37" t="s">
        <v>912</v>
      </c>
      <c r="T2581" s="37" t="s">
        <v>911</v>
      </c>
      <c r="U2581" s="1" t="e">
        <f>VLOOKUP(T2581,[2]VAT!$A:$D,1,0)</f>
        <v>#N/A</v>
      </c>
      <c r="V2581" s="37" t="s">
        <v>2</v>
      </c>
      <c r="W2581" s="37" t="s">
        <v>2</v>
      </c>
      <c r="X2581" t="e">
        <f>VLOOKUP(T2581,[3]رکوردها!$A:$B,2,0)</f>
        <v>#N/A</v>
      </c>
      <c r="Y2581" t="e">
        <f>VLOOKUP(T2581,[3]رکوردها!$A:$D,4,0)</f>
        <v>#N/A</v>
      </c>
      <c r="Z2581" t="e">
        <f>VLOOKUP(T2581,[3]رکوردها!$A:$C,3,0)</f>
        <v>#N/A</v>
      </c>
      <c r="AA2581" t="e">
        <f>VLOOKUP(T2581,[3]رکوردها!$A:$F,6,0)</f>
        <v>#N/A</v>
      </c>
      <c r="AB2581" t="e">
        <f>VLOOKUP(T2581,[3]رکوردها!$A:$E,5,0)</f>
        <v>#N/A</v>
      </c>
    </row>
    <row r="2582" spans="1:28" s="41" customFormat="1" hidden="1" x14ac:dyDescent="0.2">
      <c r="A2582" s="36">
        <v>178145</v>
      </c>
      <c r="B2582" s="36">
        <v>1328</v>
      </c>
      <c r="C2582" s="36">
        <v>1867</v>
      </c>
      <c r="D2582" s="39" t="s">
        <v>5178</v>
      </c>
      <c r="E2582" s="39"/>
      <c r="F2582" s="37" t="s">
        <v>171</v>
      </c>
      <c r="G2582" s="37" t="s">
        <v>971</v>
      </c>
      <c r="H2582" s="38">
        <v>6572586</v>
      </c>
      <c r="I2582" s="38">
        <v>0</v>
      </c>
      <c r="J2582" s="38">
        <f t="shared" si="41"/>
        <v>6572586</v>
      </c>
      <c r="K2582" s="38"/>
      <c r="L2582" s="49"/>
      <c r="M2582" s="37" t="s">
        <v>63</v>
      </c>
      <c r="N2582" s="37" t="s">
        <v>64</v>
      </c>
      <c r="O2582" s="37" t="s">
        <v>157</v>
      </c>
      <c r="P2582" s="37" t="s">
        <v>158</v>
      </c>
      <c r="Q2582" s="37" t="s">
        <v>159</v>
      </c>
      <c r="R2582" s="37" t="s">
        <v>160</v>
      </c>
      <c r="S2582" s="37" t="s">
        <v>912</v>
      </c>
      <c r="T2582" s="37" t="s">
        <v>911</v>
      </c>
      <c r="U2582" s="1" t="e">
        <f>VLOOKUP(T2582,[2]VAT!$A:$D,1,0)</f>
        <v>#N/A</v>
      </c>
      <c r="V2582" s="37" t="s">
        <v>2</v>
      </c>
      <c r="W2582" s="37" t="s">
        <v>2</v>
      </c>
      <c r="X2582" t="e">
        <f>VLOOKUP(T2582,[3]رکوردها!$A:$B,2,0)</f>
        <v>#N/A</v>
      </c>
      <c r="Y2582" t="e">
        <f>VLOOKUP(T2582,[3]رکوردها!$A:$D,4,0)</f>
        <v>#N/A</v>
      </c>
      <c r="Z2582" t="e">
        <f>VLOOKUP(T2582,[3]رکوردها!$A:$C,3,0)</f>
        <v>#N/A</v>
      </c>
      <c r="AA2582" t="e">
        <f>VLOOKUP(T2582,[3]رکوردها!$A:$F,6,0)</f>
        <v>#N/A</v>
      </c>
      <c r="AB2582" t="e">
        <f>VLOOKUP(T2582,[3]رکوردها!$A:$E,5,0)</f>
        <v>#N/A</v>
      </c>
    </row>
    <row r="2583" spans="1:28" s="41" customFormat="1" hidden="1" x14ac:dyDescent="0.2">
      <c r="A2583" s="36">
        <v>178146</v>
      </c>
      <c r="B2583" s="36">
        <v>1328</v>
      </c>
      <c r="C2583" s="36">
        <v>1867</v>
      </c>
      <c r="D2583" s="39" t="s">
        <v>5178</v>
      </c>
      <c r="E2583" s="39"/>
      <c r="F2583" s="37" t="s">
        <v>171</v>
      </c>
      <c r="G2583" s="37" t="s">
        <v>971</v>
      </c>
      <c r="H2583" s="38">
        <v>6572586</v>
      </c>
      <c r="I2583" s="38">
        <v>0</v>
      </c>
      <c r="J2583" s="38">
        <f t="shared" si="41"/>
        <v>6572586</v>
      </c>
      <c r="K2583" s="38"/>
      <c r="L2583" s="49"/>
      <c r="M2583" s="37" t="s">
        <v>63</v>
      </c>
      <c r="N2583" s="37" t="s">
        <v>64</v>
      </c>
      <c r="O2583" s="37" t="s">
        <v>157</v>
      </c>
      <c r="P2583" s="37" t="s">
        <v>158</v>
      </c>
      <c r="Q2583" s="37" t="s">
        <v>159</v>
      </c>
      <c r="R2583" s="37" t="s">
        <v>160</v>
      </c>
      <c r="S2583" s="37" t="s">
        <v>912</v>
      </c>
      <c r="T2583" s="37" t="s">
        <v>911</v>
      </c>
      <c r="U2583" s="1" t="e">
        <f>VLOOKUP(T2583,[2]VAT!$A:$D,1,0)</f>
        <v>#N/A</v>
      </c>
      <c r="V2583" s="37" t="s">
        <v>2</v>
      </c>
      <c r="W2583" s="37" t="s">
        <v>2</v>
      </c>
      <c r="X2583" t="e">
        <f>VLOOKUP(T2583,[3]رکوردها!$A:$B,2,0)</f>
        <v>#N/A</v>
      </c>
      <c r="Y2583" t="e">
        <f>VLOOKUP(T2583,[3]رکوردها!$A:$D,4,0)</f>
        <v>#N/A</v>
      </c>
      <c r="Z2583" t="e">
        <f>VLOOKUP(T2583,[3]رکوردها!$A:$C,3,0)</f>
        <v>#N/A</v>
      </c>
      <c r="AA2583" t="e">
        <f>VLOOKUP(T2583,[3]رکوردها!$A:$F,6,0)</f>
        <v>#N/A</v>
      </c>
      <c r="AB2583" t="e">
        <f>VLOOKUP(T2583,[3]رکوردها!$A:$E,5,0)</f>
        <v>#N/A</v>
      </c>
    </row>
    <row r="2584" spans="1:28" s="41" customFormat="1" hidden="1" x14ac:dyDescent="0.2">
      <c r="A2584" s="36">
        <v>178147</v>
      </c>
      <c r="B2584" s="36">
        <v>1328</v>
      </c>
      <c r="C2584" s="36">
        <v>1867</v>
      </c>
      <c r="D2584" s="39" t="s">
        <v>5178</v>
      </c>
      <c r="E2584" s="39"/>
      <c r="F2584" s="37" t="s">
        <v>171</v>
      </c>
      <c r="G2584" s="37" t="s">
        <v>971</v>
      </c>
      <c r="H2584" s="38">
        <v>6572586</v>
      </c>
      <c r="I2584" s="38">
        <v>0</v>
      </c>
      <c r="J2584" s="38">
        <f t="shared" si="41"/>
        <v>6572586</v>
      </c>
      <c r="K2584" s="38"/>
      <c r="L2584" s="49"/>
      <c r="M2584" s="37" t="s">
        <v>63</v>
      </c>
      <c r="N2584" s="37" t="s">
        <v>64</v>
      </c>
      <c r="O2584" s="37" t="s">
        <v>157</v>
      </c>
      <c r="P2584" s="37" t="s">
        <v>158</v>
      </c>
      <c r="Q2584" s="37" t="s">
        <v>159</v>
      </c>
      <c r="R2584" s="37" t="s">
        <v>160</v>
      </c>
      <c r="S2584" s="37" t="s">
        <v>912</v>
      </c>
      <c r="T2584" s="37" t="s">
        <v>911</v>
      </c>
      <c r="U2584" s="1" t="e">
        <f>VLOOKUP(T2584,[2]VAT!$A:$D,1,0)</f>
        <v>#N/A</v>
      </c>
      <c r="V2584" s="37" t="s">
        <v>2</v>
      </c>
      <c r="W2584" s="37" t="s">
        <v>2</v>
      </c>
      <c r="X2584" t="e">
        <f>VLOOKUP(T2584,[3]رکوردها!$A:$B,2,0)</f>
        <v>#N/A</v>
      </c>
      <c r="Y2584" t="e">
        <f>VLOOKUP(T2584,[3]رکوردها!$A:$D,4,0)</f>
        <v>#N/A</v>
      </c>
      <c r="Z2584" t="e">
        <f>VLOOKUP(T2584,[3]رکوردها!$A:$C,3,0)</f>
        <v>#N/A</v>
      </c>
      <c r="AA2584" t="e">
        <f>VLOOKUP(T2584,[3]رکوردها!$A:$F,6,0)</f>
        <v>#N/A</v>
      </c>
      <c r="AB2584" t="e">
        <f>VLOOKUP(T2584,[3]رکوردها!$A:$E,5,0)</f>
        <v>#N/A</v>
      </c>
    </row>
    <row r="2585" spans="1:28" s="41" customFormat="1" hidden="1" x14ac:dyDescent="0.2">
      <c r="A2585" s="36">
        <v>178148</v>
      </c>
      <c r="B2585" s="36">
        <v>1328</v>
      </c>
      <c r="C2585" s="36">
        <v>1867</v>
      </c>
      <c r="D2585" s="39" t="s">
        <v>5178</v>
      </c>
      <c r="E2585" s="39"/>
      <c r="F2585" s="37" t="s">
        <v>171</v>
      </c>
      <c r="G2585" s="37" t="s">
        <v>971</v>
      </c>
      <c r="H2585" s="38">
        <v>6572586</v>
      </c>
      <c r="I2585" s="38">
        <v>0</v>
      </c>
      <c r="J2585" s="38">
        <f t="shared" si="41"/>
        <v>6572586</v>
      </c>
      <c r="K2585" s="38"/>
      <c r="L2585" s="49"/>
      <c r="M2585" s="37" t="s">
        <v>63</v>
      </c>
      <c r="N2585" s="37" t="s">
        <v>64</v>
      </c>
      <c r="O2585" s="37" t="s">
        <v>157</v>
      </c>
      <c r="P2585" s="37" t="s">
        <v>158</v>
      </c>
      <c r="Q2585" s="37" t="s">
        <v>159</v>
      </c>
      <c r="R2585" s="37" t="s">
        <v>160</v>
      </c>
      <c r="S2585" s="37" t="s">
        <v>912</v>
      </c>
      <c r="T2585" s="37" t="s">
        <v>911</v>
      </c>
      <c r="U2585" s="1" t="e">
        <f>VLOOKUP(T2585,[2]VAT!$A:$D,1,0)</f>
        <v>#N/A</v>
      </c>
      <c r="V2585" s="37" t="s">
        <v>2</v>
      </c>
      <c r="W2585" s="37" t="s">
        <v>2</v>
      </c>
      <c r="X2585" t="e">
        <f>VLOOKUP(T2585,[3]رکوردها!$A:$B,2,0)</f>
        <v>#N/A</v>
      </c>
      <c r="Y2585" t="e">
        <f>VLOOKUP(T2585,[3]رکوردها!$A:$D,4,0)</f>
        <v>#N/A</v>
      </c>
      <c r="Z2585" t="e">
        <f>VLOOKUP(T2585,[3]رکوردها!$A:$C,3,0)</f>
        <v>#N/A</v>
      </c>
      <c r="AA2585" t="e">
        <f>VLOOKUP(T2585,[3]رکوردها!$A:$F,6,0)</f>
        <v>#N/A</v>
      </c>
      <c r="AB2585" t="e">
        <f>VLOOKUP(T2585,[3]رکوردها!$A:$E,5,0)</f>
        <v>#N/A</v>
      </c>
    </row>
    <row r="2586" spans="1:28" s="41" customFormat="1" hidden="1" x14ac:dyDescent="0.2">
      <c r="A2586" s="36">
        <v>178149</v>
      </c>
      <c r="B2586" s="36">
        <v>1328</v>
      </c>
      <c r="C2586" s="36">
        <v>1867</v>
      </c>
      <c r="D2586" s="39" t="s">
        <v>5178</v>
      </c>
      <c r="E2586" s="39"/>
      <c r="F2586" s="37" t="s">
        <v>171</v>
      </c>
      <c r="G2586" s="37" t="s">
        <v>971</v>
      </c>
      <c r="H2586" s="38">
        <v>6572586</v>
      </c>
      <c r="I2586" s="38">
        <v>0</v>
      </c>
      <c r="J2586" s="38">
        <f t="shared" si="41"/>
        <v>6572586</v>
      </c>
      <c r="K2586" s="38"/>
      <c r="L2586" s="49"/>
      <c r="M2586" s="37" t="s">
        <v>63</v>
      </c>
      <c r="N2586" s="37" t="s">
        <v>64</v>
      </c>
      <c r="O2586" s="37" t="s">
        <v>157</v>
      </c>
      <c r="P2586" s="37" t="s">
        <v>158</v>
      </c>
      <c r="Q2586" s="37" t="s">
        <v>159</v>
      </c>
      <c r="R2586" s="37" t="s">
        <v>160</v>
      </c>
      <c r="S2586" s="37" t="s">
        <v>912</v>
      </c>
      <c r="T2586" s="37" t="s">
        <v>911</v>
      </c>
      <c r="U2586" s="1" t="e">
        <f>VLOOKUP(T2586,[2]VAT!$A:$D,1,0)</f>
        <v>#N/A</v>
      </c>
      <c r="V2586" s="37" t="s">
        <v>2</v>
      </c>
      <c r="W2586" s="37" t="s">
        <v>2</v>
      </c>
      <c r="X2586" t="e">
        <f>VLOOKUP(T2586,[3]رکوردها!$A:$B,2,0)</f>
        <v>#N/A</v>
      </c>
      <c r="Y2586" t="e">
        <f>VLOOKUP(T2586,[3]رکوردها!$A:$D,4,0)</f>
        <v>#N/A</v>
      </c>
      <c r="Z2586" t="e">
        <f>VLOOKUP(T2586,[3]رکوردها!$A:$C,3,0)</f>
        <v>#N/A</v>
      </c>
      <c r="AA2586" t="e">
        <f>VLOOKUP(T2586,[3]رکوردها!$A:$F,6,0)</f>
        <v>#N/A</v>
      </c>
      <c r="AB2586" t="e">
        <f>VLOOKUP(T2586,[3]رکوردها!$A:$E,5,0)</f>
        <v>#N/A</v>
      </c>
    </row>
    <row r="2587" spans="1:28" s="41" customFormat="1" hidden="1" x14ac:dyDescent="0.2">
      <c r="A2587" s="36">
        <v>178150</v>
      </c>
      <c r="B2587" s="36">
        <v>1328</v>
      </c>
      <c r="C2587" s="36">
        <v>1867</v>
      </c>
      <c r="D2587" s="39" t="s">
        <v>5178</v>
      </c>
      <c r="E2587" s="39"/>
      <c r="F2587" s="37" t="s">
        <v>171</v>
      </c>
      <c r="G2587" s="37" t="s">
        <v>971</v>
      </c>
      <c r="H2587" s="38">
        <v>6572586</v>
      </c>
      <c r="I2587" s="38">
        <v>0</v>
      </c>
      <c r="J2587" s="38">
        <f t="shared" si="41"/>
        <v>6572586</v>
      </c>
      <c r="K2587" s="38"/>
      <c r="L2587" s="49"/>
      <c r="M2587" s="37" t="s">
        <v>63</v>
      </c>
      <c r="N2587" s="37" t="s">
        <v>64</v>
      </c>
      <c r="O2587" s="37" t="s">
        <v>157</v>
      </c>
      <c r="P2587" s="37" t="s">
        <v>158</v>
      </c>
      <c r="Q2587" s="37" t="s">
        <v>159</v>
      </c>
      <c r="R2587" s="37" t="s">
        <v>160</v>
      </c>
      <c r="S2587" s="37" t="s">
        <v>912</v>
      </c>
      <c r="T2587" s="37" t="s">
        <v>911</v>
      </c>
      <c r="U2587" s="1" t="e">
        <f>VLOOKUP(T2587,[2]VAT!$A:$D,1,0)</f>
        <v>#N/A</v>
      </c>
      <c r="V2587" s="37" t="s">
        <v>2</v>
      </c>
      <c r="W2587" s="37" t="s">
        <v>2</v>
      </c>
      <c r="X2587" t="e">
        <f>VLOOKUP(T2587,[3]رکوردها!$A:$B,2,0)</f>
        <v>#N/A</v>
      </c>
      <c r="Y2587" t="e">
        <f>VLOOKUP(T2587,[3]رکوردها!$A:$D,4,0)</f>
        <v>#N/A</v>
      </c>
      <c r="Z2587" t="e">
        <f>VLOOKUP(T2587,[3]رکوردها!$A:$C,3,0)</f>
        <v>#N/A</v>
      </c>
      <c r="AA2587" t="e">
        <f>VLOOKUP(T2587,[3]رکوردها!$A:$F,6,0)</f>
        <v>#N/A</v>
      </c>
      <c r="AB2587" t="e">
        <f>VLOOKUP(T2587,[3]رکوردها!$A:$E,5,0)</f>
        <v>#N/A</v>
      </c>
    </row>
    <row r="2588" spans="1:28" s="41" customFormat="1" hidden="1" x14ac:dyDescent="0.2">
      <c r="A2588" s="36">
        <v>178151</v>
      </c>
      <c r="B2588" s="36">
        <v>1328</v>
      </c>
      <c r="C2588" s="36">
        <v>1867</v>
      </c>
      <c r="D2588" s="39" t="s">
        <v>5178</v>
      </c>
      <c r="E2588" s="39"/>
      <c r="F2588" s="37" t="s">
        <v>171</v>
      </c>
      <c r="G2588" s="37" t="s">
        <v>971</v>
      </c>
      <c r="H2588" s="38">
        <v>6572586</v>
      </c>
      <c r="I2588" s="38">
        <v>0</v>
      </c>
      <c r="J2588" s="38">
        <f t="shared" si="41"/>
        <v>6572586</v>
      </c>
      <c r="K2588" s="38"/>
      <c r="L2588" s="49"/>
      <c r="M2588" s="37" t="s">
        <v>63</v>
      </c>
      <c r="N2588" s="37" t="s">
        <v>64</v>
      </c>
      <c r="O2588" s="37" t="s">
        <v>157</v>
      </c>
      <c r="P2588" s="37" t="s">
        <v>158</v>
      </c>
      <c r="Q2588" s="37" t="s">
        <v>159</v>
      </c>
      <c r="R2588" s="37" t="s">
        <v>160</v>
      </c>
      <c r="S2588" s="37" t="s">
        <v>912</v>
      </c>
      <c r="T2588" s="37" t="s">
        <v>911</v>
      </c>
      <c r="U2588" s="1" t="e">
        <f>VLOOKUP(T2588,[2]VAT!$A:$D,1,0)</f>
        <v>#N/A</v>
      </c>
      <c r="V2588" s="37" t="s">
        <v>2</v>
      </c>
      <c r="W2588" s="37" t="s">
        <v>2</v>
      </c>
      <c r="X2588" t="e">
        <f>VLOOKUP(T2588,[3]رکوردها!$A:$B,2,0)</f>
        <v>#N/A</v>
      </c>
      <c r="Y2588" t="e">
        <f>VLOOKUP(T2588,[3]رکوردها!$A:$D,4,0)</f>
        <v>#N/A</v>
      </c>
      <c r="Z2588" t="e">
        <f>VLOOKUP(T2588,[3]رکوردها!$A:$C,3,0)</f>
        <v>#N/A</v>
      </c>
      <c r="AA2588" t="e">
        <f>VLOOKUP(T2588,[3]رکوردها!$A:$F,6,0)</f>
        <v>#N/A</v>
      </c>
      <c r="AB2588" t="e">
        <f>VLOOKUP(T2588,[3]رکوردها!$A:$E,5,0)</f>
        <v>#N/A</v>
      </c>
    </row>
    <row r="2589" spans="1:28" s="41" customFormat="1" hidden="1" x14ac:dyDescent="0.2">
      <c r="A2589" s="36">
        <v>178152</v>
      </c>
      <c r="B2589" s="36">
        <v>1328</v>
      </c>
      <c r="C2589" s="36">
        <v>1867</v>
      </c>
      <c r="D2589" s="39" t="s">
        <v>5178</v>
      </c>
      <c r="E2589" s="39"/>
      <c r="F2589" s="37" t="s">
        <v>171</v>
      </c>
      <c r="G2589" s="37" t="s">
        <v>971</v>
      </c>
      <c r="H2589" s="38">
        <v>6572586</v>
      </c>
      <c r="I2589" s="38">
        <v>0</v>
      </c>
      <c r="J2589" s="38">
        <f t="shared" si="41"/>
        <v>6572586</v>
      </c>
      <c r="K2589" s="38"/>
      <c r="L2589" s="49"/>
      <c r="M2589" s="37" t="s">
        <v>63</v>
      </c>
      <c r="N2589" s="37" t="s">
        <v>64</v>
      </c>
      <c r="O2589" s="37" t="s">
        <v>157</v>
      </c>
      <c r="P2589" s="37" t="s">
        <v>158</v>
      </c>
      <c r="Q2589" s="37" t="s">
        <v>159</v>
      </c>
      <c r="R2589" s="37" t="s">
        <v>160</v>
      </c>
      <c r="S2589" s="37" t="s">
        <v>912</v>
      </c>
      <c r="T2589" s="37" t="s">
        <v>911</v>
      </c>
      <c r="U2589" s="1" t="e">
        <f>VLOOKUP(T2589,[2]VAT!$A:$D,1,0)</f>
        <v>#N/A</v>
      </c>
      <c r="V2589" s="37" t="s">
        <v>2</v>
      </c>
      <c r="W2589" s="37" t="s">
        <v>2</v>
      </c>
      <c r="X2589" t="e">
        <f>VLOOKUP(T2589,[3]رکوردها!$A:$B,2,0)</f>
        <v>#N/A</v>
      </c>
      <c r="Y2589" t="e">
        <f>VLOOKUP(T2589,[3]رکوردها!$A:$D,4,0)</f>
        <v>#N/A</v>
      </c>
      <c r="Z2589" t="e">
        <f>VLOOKUP(T2589,[3]رکوردها!$A:$C,3,0)</f>
        <v>#N/A</v>
      </c>
      <c r="AA2589" t="e">
        <f>VLOOKUP(T2589,[3]رکوردها!$A:$F,6,0)</f>
        <v>#N/A</v>
      </c>
      <c r="AB2589" t="e">
        <f>VLOOKUP(T2589,[3]رکوردها!$A:$E,5,0)</f>
        <v>#N/A</v>
      </c>
    </row>
    <row r="2590" spans="1:28" s="41" customFormat="1" hidden="1" x14ac:dyDescent="0.2">
      <c r="A2590" s="36">
        <v>178153</v>
      </c>
      <c r="B2590" s="36">
        <v>1328</v>
      </c>
      <c r="C2590" s="36">
        <v>1867</v>
      </c>
      <c r="D2590" s="39" t="s">
        <v>5178</v>
      </c>
      <c r="E2590" s="39"/>
      <c r="F2590" s="37" t="s">
        <v>171</v>
      </c>
      <c r="G2590" s="37" t="s">
        <v>971</v>
      </c>
      <c r="H2590" s="38">
        <v>6572586</v>
      </c>
      <c r="I2590" s="38">
        <v>0</v>
      </c>
      <c r="J2590" s="38">
        <f t="shared" si="41"/>
        <v>6572586</v>
      </c>
      <c r="K2590" s="38"/>
      <c r="L2590" s="49"/>
      <c r="M2590" s="37" t="s">
        <v>63</v>
      </c>
      <c r="N2590" s="37" t="s">
        <v>64</v>
      </c>
      <c r="O2590" s="37" t="s">
        <v>157</v>
      </c>
      <c r="P2590" s="37" t="s">
        <v>158</v>
      </c>
      <c r="Q2590" s="37" t="s">
        <v>159</v>
      </c>
      <c r="R2590" s="37" t="s">
        <v>160</v>
      </c>
      <c r="S2590" s="37" t="s">
        <v>912</v>
      </c>
      <c r="T2590" s="37" t="s">
        <v>911</v>
      </c>
      <c r="U2590" s="1" t="e">
        <f>VLOOKUP(T2590,[2]VAT!$A:$D,1,0)</f>
        <v>#N/A</v>
      </c>
      <c r="V2590" s="37" t="s">
        <v>2</v>
      </c>
      <c r="W2590" s="37" t="s">
        <v>2</v>
      </c>
      <c r="X2590" t="e">
        <f>VLOOKUP(T2590,[3]رکوردها!$A:$B,2,0)</f>
        <v>#N/A</v>
      </c>
      <c r="Y2590" t="e">
        <f>VLOOKUP(T2590,[3]رکوردها!$A:$D,4,0)</f>
        <v>#N/A</v>
      </c>
      <c r="Z2590" t="e">
        <f>VLOOKUP(T2590,[3]رکوردها!$A:$C,3,0)</f>
        <v>#N/A</v>
      </c>
      <c r="AA2590" t="e">
        <f>VLOOKUP(T2590,[3]رکوردها!$A:$F,6,0)</f>
        <v>#N/A</v>
      </c>
      <c r="AB2590" t="e">
        <f>VLOOKUP(T2590,[3]رکوردها!$A:$E,5,0)</f>
        <v>#N/A</v>
      </c>
    </row>
    <row r="2591" spans="1:28" s="41" customFormat="1" hidden="1" x14ac:dyDescent="0.2">
      <c r="A2591" s="36">
        <v>178154</v>
      </c>
      <c r="B2591" s="36">
        <v>1328</v>
      </c>
      <c r="C2591" s="36">
        <v>1867</v>
      </c>
      <c r="D2591" s="39" t="s">
        <v>5178</v>
      </c>
      <c r="E2591" s="39"/>
      <c r="F2591" s="37" t="s">
        <v>171</v>
      </c>
      <c r="G2591" s="37" t="s">
        <v>971</v>
      </c>
      <c r="H2591" s="38">
        <v>6572586</v>
      </c>
      <c r="I2591" s="38">
        <v>0</v>
      </c>
      <c r="J2591" s="38">
        <f t="shared" si="41"/>
        <v>6572586</v>
      </c>
      <c r="K2591" s="38"/>
      <c r="L2591" s="49"/>
      <c r="M2591" s="37" t="s">
        <v>63</v>
      </c>
      <c r="N2591" s="37" t="s">
        <v>64</v>
      </c>
      <c r="O2591" s="37" t="s">
        <v>157</v>
      </c>
      <c r="P2591" s="37" t="s">
        <v>158</v>
      </c>
      <c r="Q2591" s="37" t="s">
        <v>159</v>
      </c>
      <c r="R2591" s="37" t="s">
        <v>160</v>
      </c>
      <c r="S2591" s="37" t="s">
        <v>912</v>
      </c>
      <c r="T2591" s="37" t="s">
        <v>911</v>
      </c>
      <c r="U2591" s="1" t="e">
        <f>VLOOKUP(T2591,[2]VAT!$A:$D,1,0)</f>
        <v>#N/A</v>
      </c>
      <c r="V2591" s="37" t="s">
        <v>2</v>
      </c>
      <c r="W2591" s="37" t="s">
        <v>2</v>
      </c>
      <c r="X2591" t="e">
        <f>VLOOKUP(T2591,[3]رکوردها!$A:$B,2,0)</f>
        <v>#N/A</v>
      </c>
      <c r="Y2591" t="e">
        <f>VLOOKUP(T2591,[3]رکوردها!$A:$D,4,0)</f>
        <v>#N/A</v>
      </c>
      <c r="Z2591" t="e">
        <f>VLOOKUP(T2591,[3]رکوردها!$A:$C,3,0)</f>
        <v>#N/A</v>
      </c>
      <c r="AA2591" t="e">
        <f>VLOOKUP(T2591,[3]رکوردها!$A:$F,6,0)</f>
        <v>#N/A</v>
      </c>
      <c r="AB2591" t="e">
        <f>VLOOKUP(T2591,[3]رکوردها!$A:$E,5,0)</f>
        <v>#N/A</v>
      </c>
    </row>
    <row r="2592" spans="1:28" s="41" customFormat="1" hidden="1" x14ac:dyDescent="0.2">
      <c r="A2592" s="36">
        <v>178155</v>
      </c>
      <c r="B2592" s="36">
        <v>1328</v>
      </c>
      <c r="C2592" s="36">
        <v>1867</v>
      </c>
      <c r="D2592" s="39" t="s">
        <v>5178</v>
      </c>
      <c r="E2592" s="39"/>
      <c r="F2592" s="37" t="s">
        <v>171</v>
      </c>
      <c r="G2592" s="37" t="s">
        <v>971</v>
      </c>
      <c r="H2592" s="38">
        <v>6572586</v>
      </c>
      <c r="I2592" s="38">
        <v>0</v>
      </c>
      <c r="J2592" s="38">
        <f t="shared" si="41"/>
        <v>6572586</v>
      </c>
      <c r="K2592" s="38"/>
      <c r="L2592" s="49"/>
      <c r="M2592" s="37" t="s">
        <v>63</v>
      </c>
      <c r="N2592" s="37" t="s">
        <v>64</v>
      </c>
      <c r="O2592" s="37" t="s">
        <v>157</v>
      </c>
      <c r="P2592" s="37" t="s">
        <v>158</v>
      </c>
      <c r="Q2592" s="37" t="s">
        <v>159</v>
      </c>
      <c r="R2592" s="37" t="s">
        <v>160</v>
      </c>
      <c r="S2592" s="37" t="s">
        <v>912</v>
      </c>
      <c r="T2592" s="37" t="s">
        <v>911</v>
      </c>
      <c r="U2592" s="1" t="e">
        <f>VLOOKUP(T2592,[2]VAT!$A:$D,1,0)</f>
        <v>#N/A</v>
      </c>
      <c r="V2592" s="37" t="s">
        <v>2</v>
      </c>
      <c r="W2592" s="37" t="s">
        <v>2</v>
      </c>
      <c r="X2592" t="e">
        <f>VLOOKUP(T2592,[3]رکوردها!$A:$B,2,0)</f>
        <v>#N/A</v>
      </c>
      <c r="Y2592" t="e">
        <f>VLOOKUP(T2592,[3]رکوردها!$A:$D,4,0)</f>
        <v>#N/A</v>
      </c>
      <c r="Z2592" t="e">
        <f>VLOOKUP(T2592,[3]رکوردها!$A:$C,3,0)</f>
        <v>#N/A</v>
      </c>
      <c r="AA2592" t="e">
        <f>VLOOKUP(T2592,[3]رکوردها!$A:$F,6,0)</f>
        <v>#N/A</v>
      </c>
      <c r="AB2592" t="e">
        <f>VLOOKUP(T2592,[3]رکوردها!$A:$E,5,0)</f>
        <v>#N/A</v>
      </c>
    </row>
    <row r="2593" spans="1:28" s="41" customFormat="1" hidden="1" x14ac:dyDescent="0.2">
      <c r="A2593" s="36">
        <v>178156</v>
      </c>
      <c r="B2593" s="36">
        <v>1328</v>
      </c>
      <c r="C2593" s="36">
        <v>1867</v>
      </c>
      <c r="D2593" s="39" t="s">
        <v>5178</v>
      </c>
      <c r="E2593" s="39"/>
      <c r="F2593" s="37" t="s">
        <v>171</v>
      </c>
      <c r="G2593" s="37" t="s">
        <v>971</v>
      </c>
      <c r="H2593" s="38">
        <v>6572586</v>
      </c>
      <c r="I2593" s="38">
        <v>0</v>
      </c>
      <c r="J2593" s="38">
        <f t="shared" si="41"/>
        <v>6572586</v>
      </c>
      <c r="K2593" s="38"/>
      <c r="L2593" s="49"/>
      <c r="M2593" s="37" t="s">
        <v>63</v>
      </c>
      <c r="N2593" s="37" t="s">
        <v>64</v>
      </c>
      <c r="O2593" s="37" t="s">
        <v>157</v>
      </c>
      <c r="P2593" s="37" t="s">
        <v>158</v>
      </c>
      <c r="Q2593" s="37" t="s">
        <v>159</v>
      </c>
      <c r="R2593" s="37" t="s">
        <v>160</v>
      </c>
      <c r="S2593" s="37" t="s">
        <v>912</v>
      </c>
      <c r="T2593" s="37" t="s">
        <v>911</v>
      </c>
      <c r="U2593" s="1" t="e">
        <f>VLOOKUP(T2593,[2]VAT!$A:$D,1,0)</f>
        <v>#N/A</v>
      </c>
      <c r="V2593" s="37" t="s">
        <v>2</v>
      </c>
      <c r="W2593" s="37" t="s">
        <v>2</v>
      </c>
      <c r="X2593" t="e">
        <f>VLOOKUP(T2593,[3]رکوردها!$A:$B,2,0)</f>
        <v>#N/A</v>
      </c>
      <c r="Y2593" t="e">
        <f>VLOOKUP(T2593,[3]رکوردها!$A:$D,4,0)</f>
        <v>#N/A</v>
      </c>
      <c r="Z2593" t="e">
        <f>VLOOKUP(T2593,[3]رکوردها!$A:$C,3,0)</f>
        <v>#N/A</v>
      </c>
      <c r="AA2593" t="e">
        <f>VLOOKUP(T2593,[3]رکوردها!$A:$F,6,0)</f>
        <v>#N/A</v>
      </c>
      <c r="AB2593" t="e">
        <f>VLOOKUP(T2593,[3]رکوردها!$A:$E,5,0)</f>
        <v>#N/A</v>
      </c>
    </row>
    <row r="2594" spans="1:28" s="41" customFormat="1" hidden="1" x14ac:dyDescent="0.2">
      <c r="A2594" s="36">
        <v>178157</v>
      </c>
      <c r="B2594" s="36">
        <v>1328</v>
      </c>
      <c r="C2594" s="36">
        <v>1867</v>
      </c>
      <c r="D2594" s="39" t="s">
        <v>5178</v>
      </c>
      <c r="E2594" s="39"/>
      <c r="F2594" s="37" t="s">
        <v>171</v>
      </c>
      <c r="G2594" s="37" t="s">
        <v>971</v>
      </c>
      <c r="H2594" s="38">
        <v>6572586</v>
      </c>
      <c r="I2594" s="38">
        <v>0</v>
      </c>
      <c r="J2594" s="38">
        <f t="shared" si="41"/>
        <v>6572586</v>
      </c>
      <c r="K2594" s="38"/>
      <c r="L2594" s="49"/>
      <c r="M2594" s="37" t="s">
        <v>63</v>
      </c>
      <c r="N2594" s="37" t="s">
        <v>64</v>
      </c>
      <c r="O2594" s="37" t="s">
        <v>157</v>
      </c>
      <c r="P2594" s="37" t="s">
        <v>158</v>
      </c>
      <c r="Q2594" s="37" t="s">
        <v>159</v>
      </c>
      <c r="R2594" s="37" t="s">
        <v>160</v>
      </c>
      <c r="S2594" s="37" t="s">
        <v>912</v>
      </c>
      <c r="T2594" s="37" t="s">
        <v>911</v>
      </c>
      <c r="U2594" s="1" t="e">
        <f>VLOOKUP(T2594,[2]VAT!$A:$D,1,0)</f>
        <v>#N/A</v>
      </c>
      <c r="V2594" s="37" t="s">
        <v>2</v>
      </c>
      <c r="W2594" s="37" t="s">
        <v>2</v>
      </c>
      <c r="X2594" t="e">
        <f>VLOOKUP(T2594,[3]رکوردها!$A:$B,2,0)</f>
        <v>#N/A</v>
      </c>
      <c r="Y2594" t="e">
        <f>VLOOKUP(T2594,[3]رکوردها!$A:$D,4,0)</f>
        <v>#N/A</v>
      </c>
      <c r="Z2594" t="e">
        <f>VLOOKUP(T2594,[3]رکوردها!$A:$C,3,0)</f>
        <v>#N/A</v>
      </c>
      <c r="AA2594" t="e">
        <f>VLOOKUP(T2594,[3]رکوردها!$A:$F,6,0)</f>
        <v>#N/A</v>
      </c>
      <c r="AB2594" t="e">
        <f>VLOOKUP(T2594,[3]رکوردها!$A:$E,5,0)</f>
        <v>#N/A</v>
      </c>
    </row>
    <row r="2595" spans="1:28" s="41" customFormat="1" hidden="1" x14ac:dyDescent="0.2">
      <c r="A2595" s="36">
        <v>178158</v>
      </c>
      <c r="B2595" s="36">
        <v>1328</v>
      </c>
      <c r="C2595" s="36">
        <v>1867</v>
      </c>
      <c r="D2595" s="39" t="s">
        <v>5178</v>
      </c>
      <c r="E2595" s="39"/>
      <c r="F2595" s="37" t="s">
        <v>171</v>
      </c>
      <c r="G2595" s="37" t="s">
        <v>971</v>
      </c>
      <c r="H2595" s="38">
        <v>6572586</v>
      </c>
      <c r="I2595" s="38">
        <v>0</v>
      </c>
      <c r="J2595" s="38">
        <f t="shared" si="41"/>
        <v>6572586</v>
      </c>
      <c r="K2595" s="38"/>
      <c r="L2595" s="49"/>
      <c r="M2595" s="37" t="s">
        <v>63</v>
      </c>
      <c r="N2595" s="37" t="s">
        <v>64</v>
      </c>
      <c r="O2595" s="37" t="s">
        <v>157</v>
      </c>
      <c r="P2595" s="37" t="s">
        <v>158</v>
      </c>
      <c r="Q2595" s="37" t="s">
        <v>159</v>
      </c>
      <c r="R2595" s="37" t="s">
        <v>160</v>
      </c>
      <c r="S2595" s="37" t="s">
        <v>912</v>
      </c>
      <c r="T2595" s="37" t="s">
        <v>911</v>
      </c>
      <c r="U2595" s="1" t="e">
        <f>VLOOKUP(T2595,[2]VAT!$A:$D,1,0)</f>
        <v>#N/A</v>
      </c>
      <c r="V2595" s="37" t="s">
        <v>2</v>
      </c>
      <c r="W2595" s="37" t="s">
        <v>2</v>
      </c>
      <c r="X2595" t="e">
        <f>VLOOKUP(T2595,[3]رکوردها!$A:$B,2,0)</f>
        <v>#N/A</v>
      </c>
      <c r="Y2595" t="e">
        <f>VLOOKUP(T2595,[3]رکوردها!$A:$D,4,0)</f>
        <v>#N/A</v>
      </c>
      <c r="Z2595" t="e">
        <f>VLOOKUP(T2595,[3]رکوردها!$A:$C,3,0)</f>
        <v>#N/A</v>
      </c>
      <c r="AA2595" t="e">
        <f>VLOOKUP(T2595,[3]رکوردها!$A:$F,6,0)</f>
        <v>#N/A</v>
      </c>
      <c r="AB2595" t="e">
        <f>VLOOKUP(T2595,[3]رکوردها!$A:$E,5,0)</f>
        <v>#N/A</v>
      </c>
    </row>
    <row r="2596" spans="1:28" s="41" customFormat="1" hidden="1" x14ac:dyDescent="0.2">
      <c r="A2596" s="36">
        <v>178159</v>
      </c>
      <c r="B2596" s="36">
        <v>1328</v>
      </c>
      <c r="C2596" s="36">
        <v>1867</v>
      </c>
      <c r="D2596" s="39" t="s">
        <v>5178</v>
      </c>
      <c r="E2596" s="39"/>
      <c r="F2596" s="37" t="s">
        <v>171</v>
      </c>
      <c r="G2596" s="37" t="s">
        <v>971</v>
      </c>
      <c r="H2596" s="38">
        <v>6572586</v>
      </c>
      <c r="I2596" s="38">
        <v>0</v>
      </c>
      <c r="J2596" s="38">
        <f t="shared" si="41"/>
        <v>6572586</v>
      </c>
      <c r="K2596" s="38"/>
      <c r="L2596" s="49"/>
      <c r="M2596" s="37" t="s">
        <v>63</v>
      </c>
      <c r="N2596" s="37" t="s">
        <v>64</v>
      </c>
      <c r="O2596" s="37" t="s">
        <v>157</v>
      </c>
      <c r="P2596" s="37" t="s">
        <v>158</v>
      </c>
      <c r="Q2596" s="37" t="s">
        <v>159</v>
      </c>
      <c r="R2596" s="37" t="s">
        <v>160</v>
      </c>
      <c r="S2596" s="37" t="s">
        <v>912</v>
      </c>
      <c r="T2596" s="37" t="s">
        <v>911</v>
      </c>
      <c r="U2596" s="1" t="e">
        <f>VLOOKUP(T2596,[2]VAT!$A:$D,1,0)</f>
        <v>#N/A</v>
      </c>
      <c r="V2596" s="37" t="s">
        <v>2</v>
      </c>
      <c r="W2596" s="37" t="s">
        <v>2</v>
      </c>
      <c r="X2596" t="e">
        <f>VLOOKUP(T2596,[3]رکوردها!$A:$B,2,0)</f>
        <v>#N/A</v>
      </c>
      <c r="Y2596" t="e">
        <f>VLOOKUP(T2596,[3]رکوردها!$A:$D,4,0)</f>
        <v>#N/A</v>
      </c>
      <c r="Z2596" t="e">
        <f>VLOOKUP(T2596,[3]رکوردها!$A:$C,3,0)</f>
        <v>#N/A</v>
      </c>
      <c r="AA2596" t="e">
        <f>VLOOKUP(T2596,[3]رکوردها!$A:$F,6,0)</f>
        <v>#N/A</v>
      </c>
      <c r="AB2596" t="e">
        <f>VLOOKUP(T2596,[3]رکوردها!$A:$E,5,0)</f>
        <v>#N/A</v>
      </c>
    </row>
    <row r="2597" spans="1:28" s="41" customFormat="1" hidden="1" x14ac:dyDescent="0.2">
      <c r="A2597" s="36">
        <v>178160</v>
      </c>
      <c r="B2597" s="36">
        <v>1328</v>
      </c>
      <c r="C2597" s="36">
        <v>1867</v>
      </c>
      <c r="D2597" s="39" t="s">
        <v>5178</v>
      </c>
      <c r="E2597" s="39"/>
      <c r="F2597" s="37" t="s">
        <v>171</v>
      </c>
      <c r="G2597" s="37" t="s">
        <v>971</v>
      </c>
      <c r="H2597" s="38">
        <v>6572586</v>
      </c>
      <c r="I2597" s="38">
        <v>0</v>
      </c>
      <c r="J2597" s="38">
        <f t="shared" si="41"/>
        <v>6572586</v>
      </c>
      <c r="K2597" s="38"/>
      <c r="L2597" s="49"/>
      <c r="M2597" s="37" t="s">
        <v>63</v>
      </c>
      <c r="N2597" s="37" t="s">
        <v>64</v>
      </c>
      <c r="O2597" s="37" t="s">
        <v>157</v>
      </c>
      <c r="P2597" s="37" t="s">
        <v>158</v>
      </c>
      <c r="Q2597" s="37" t="s">
        <v>159</v>
      </c>
      <c r="R2597" s="37" t="s">
        <v>160</v>
      </c>
      <c r="S2597" s="37" t="s">
        <v>912</v>
      </c>
      <c r="T2597" s="37" t="s">
        <v>911</v>
      </c>
      <c r="U2597" s="1" t="e">
        <f>VLOOKUP(T2597,[2]VAT!$A:$D,1,0)</f>
        <v>#N/A</v>
      </c>
      <c r="V2597" s="37" t="s">
        <v>2</v>
      </c>
      <c r="W2597" s="37" t="s">
        <v>2</v>
      </c>
      <c r="X2597" t="e">
        <f>VLOOKUP(T2597,[3]رکوردها!$A:$B,2,0)</f>
        <v>#N/A</v>
      </c>
      <c r="Y2597" t="e">
        <f>VLOOKUP(T2597,[3]رکوردها!$A:$D,4,0)</f>
        <v>#N/A</v>
      </c>
      <c r="Z2597" t="e">
        <f>VLOOKUP(T2597,[3]رکوردها!$A:$C,3,0)</f>
        <v>#N/A</v>
      </c>
      <c r="AA2597" t="e">
        <f>VLOOKUP(T2597,[3]رکوردها!$A:$F,6,0)</f>
        <v>#N/A</v>
      </c>
      <c r="AB2597" t="e">
        <f>VLOOKUP(T2597,[3]رکوردها!$A:$E,5,0)</f>
        <v>#N/A</v>
      </c>
    </row>
    <row r="2598" spans="1:28" s="41" customFormat="1" hidden="1" x14ac:dyDescent="0.2">
      <c r="A2598" s="36">
        <v>178161</v>
      </c>
      <c r="B2598" s="36">
        <v>1328</v>
      </c>
      <c r="C2598" s="36">
        <v>1867</v>
      </c>
      <c r="D2598" s="39" t="s">
        <v>5178</v>
      </c>
      <c r="E2598" s="39"/>
      <c r="F2598" s="37" t="s">
        <v>171</v>
      </c>
      <c r="G2598" s="37" t="s">
        <v>971</v>
      </c>
      <c r="H2598" s="38">
        <v>6572586</v>
      </c>
      <c r="I2598" s="38">
        <v>0</v>
      </c>
      <c r="J2598" s="38">
        <f t="shared" si="41"/>
        <v>6572586</v>
      </c>
      <c r="K2598" s="38"/>
      <c r="L2598" s="49"/>
      <c r="M2598" s="37" t="s">
        <v>63</v>
      </c>
      <c r="N2598" s="37" t="s">
        <v>64</v>
      </c>
      <c r="O2598" s="37" t="s">
        <v>157</v>
      </c>
      <c r="P2598" s="37" t="s">
        <v>158</v>
      </c>
      <c r="Q2598" s="37" t="s">
        <v>159</v>
      </c>
      <c r="R2598" s="37" t="s">
        <v>160</v>
      </c>
      <c r="S2598" s="37" t="s">
        <v>912</v>
      </c>
      <c r="T2598" s="37" t="s">
        <v>911</v>
      </c>
      <c r="U2598" s="1" t="e">
        <f>VLOOKUP(T2598,[2]VAT!$A:$D,1,0)</f>
        <v>#N/A</v>
      </c>
      <c r="V2598" s="37" t="s">
        <v>2</v>
      </c>
      <c r="W2598" s="37" t="s">
        <v>2</v>
      </c>
      <c r="X2598" t="e">
        <f>VLOOKUP(T2598,[3]رکوردها!$A:$B,2,0)</f>
        <v>#N/A</v>
      </c>
      <c r="Y2598" t="e">
        <f>VLOOKUP(T2598,[3]رکوردها!$A:$D,4,0)</f>
        <v>#N/A</v>
      </c>
      <c r="Z2598" t="e">
        <f>VLOOKUP(T2598,[3]رکوردها!$A:$C,3,0)</f>
        <v>#N/A</v>
      </c>
      <c r="AA2598" t="e">
        <f>VLOOKUP(T2598,[3]رکوردها!$A:$F,6,0)</f>
        <v>#N/A</v>
      </c>
      <c r="AB2598" t="e">
        <f>VLOOKUP(T2598,[3]رکوردها!$A:$E,5,0)</f>
        <v>#N/A</v>
      </c>
    </row>
    <row r="2599" spans="1:28" s="41" customFormat="1" hidden="1" x14ac:dyDescent="0.2">
      <c r="A2599" s="36">
        <v>178162</v>
      </c>
      <c r="B2599" s="36">
        <v>1328</v>
      </c>
      <c r="C2599" s="36">
        <v>1867</v>
      </c>
      <c r="D2599" s="39" t="s">
        <v>5178</v>
      </c>
      <c r="E2599" s="39"/>
      <c r="F2599" s="37" t="s">
        <v>171</v>
      </c>
      <c r="G2599" s="37" t="s">
        <v>971</v>
      </c>
      <c r="H2599" s="38">
        <v>6572586</v>
      </c>
      <c r="I2599" s="38">
        <v>0</v>
      </c>
      <c r="J2599" s="38">
        <f t="shared" si="41"/>
        <v>6572586</v>
      </c>
      <c r="K2599" s="38"/>
      <c r="L2599" s="49"/>
      <c r="M2599" s="37" t="s">
        <v>63</v>
      </c>
      <c r="N2599" s="37" t="s">
        <v>64</v>
      </c>
      <c r="O2599" s="37" t="s">
        <v>157</v>
      </c>
      <c r="P2599" s="37" t="s">
        <v>158</v>
      </c>
      <c r="Q2599" s="37" t="s">
        <v>159</v>
      </c>
      <c r="R2599" s="37" t="s">
        <v>160</v>
      </c>
      <c r="S2599" s="37" t="s">
        <v>912</v>
      </c>
      <c r="T2599" s="37" t="s">
        <v>911</v>
      </c>
      <c r="U2599" s="1" t="e">
        <f>VLOOKUP(T2599,[2]VAT!$A:$D,1,0)</f>
        <v>#N/A</v>
      </c>
      <c r="V2599" s="37" t="s">
        <v>2</v>
      </c>
      <c r="W2599" s="37" t="s">
        <v>2</v>
      </c>
      <c r="X2599" t="e">
        <f>VLOOKUP(T2599,[3]رکوردها!$A:$B,2,0)</f>
        <v>#N/A</v>
      </c>
      <c r="Y2599" t="e">
        <f>VLOOKUP(T2599,[3]رکوردها!$A:$D,4,0)</f>
        <v>#N/A</v>
      </c>
      <c r="Z2599" t="e">
        <f>VLOOKUP(T2599,[3]رکوردها!$A:$C,3,0)</f>
        <v>#N/A</v>
      </c>
      <c r="AA2599" t="e">
        <f>VLOOKUP(T2599,[3]رکوردها!$A:$F,6,0)</f>
        <v>#N/A</v>
      </c>
      <c r="AB2599" t="e">
        <f>VLOOKUP(T2599,[3]رکوردها!$A:$E,5,0)</f>
        <v>#N/A</v>
      </c>
    </row>
    <row r="2600" spans="1:28" s="41" customFormat="1" hidden="1" x14ac:dyDescent="0.2">
      <c r="A2600" s="36">
        <v>178163</v>
      </c>
      <c r="B2600" s="36">
        <v>1328</v>
      </c>
      <c r="C2600" s="36">
        <v>1867</v>
      </c>
      <c r="D2600" s="39" t="s">
        <v>5178</v>
      </c>
      <c r="E2600" s="39"/>
      <c r="F2600" s="37" t="s">
        <v>171</v>
      </c>
      <c r="G2600" s="37" t="s">
        <v>971</v>
      </c>
      <c r="H2600" s="38">
        <v>6572586</v>
      </c>
      <c r="I2600" s="38">
        <v>0</v>
      </c>
      <c r="J2600" s="38">
        <f t="shared" si="41"/>
        <v>6572586</v>
      </c>
      <c r="K2600" s="38"/>
      <c r="L2600" s="49"/>
      <c r="M2600" s="37" t="s">
        <v>63</v>
      </c>
      <c r="N2600" s="37" t="s">
        <v>64</v>
      </c>
      <c r="O2600" s="37" t="s">
        <v>157</v>
      </c>
      <c r="P2600" s="37" t="s">
        <v>158</v>
      </c>
      <c r="Q2600" s="37" t="s">
        <v>159</v>
      </c>
      <c r="R2600" s="37" t="s">
        <v>160</v>
      </c>
      <c r="S2600" s="37" t="s">
        <v>912</v>
      </c>
      <c r="T2600" s="37" t="s">
        <v>911</v>
      </c>
      <c r="U2600" s="1" t="e">
        <f>VLOOKUP(T2600,[2]VAT!$A:$D,1,0)</f>
        <v>#N/A</v>
      </c>
      <c r="V2600" s="37" t="s">
        <v>2</v>
      </c>
      <c r="W2600" s="37" t="s">
        <v>2</v>
      </c>
      <c r="X2600" t="e">
        <f>VLOOKUP(T2600,[3]رکوردها!$A:$B,2,0)</f>
        <v>#N/A</v>
      </c>
      <c r="Y2600" t="e">
        <f>VLOOKUP(T2600,[3]رکوردها!$A:$D,4,0)</f>
        <v>#N/A</v>
      </c>
      <c r="Z2600" t="e">
        <f>VLOOKUP(T2600,[3]رکوردها!$A:$C,3,0)</f>
        <v>#N/A</v>
      </c>
      <c r="AA2600" t="e">
        <f>VLOOKUP(T2600,[3]رکوردها!$A:$F,6,0)</f>
        <v>#N/A</v>
      </c>
      <c r="AB2600" t="e">
        <f>VLOOKUP(T2600,[3]رکوردها!$A:$E,5,0)</f>
        <v>#N/A</v>
      </c>
    </row>
    <row r="2601" spans="1:28" s="41" customFormat="1" hidden="1" x14ac:dyDescent="0.2">
      <c r="A2601" s="36">
        <v>178164</v>
      </c>
      <c r="B2601" s="36">
        <v>1328</v>
      </c>
      <c r="C2601" s="36">
        <v>1867</v>
      </c>
      <c r="D2601" s="39" t="s">
        <v>5178</v>
      </c>
      <c r="E2601" s="39"/>
      <c r="F2601" s="37" t="s">
        <v>171</v>
      </c>
      <c r="G2601" s="37" t="s">
        <v>971</v>
      </c>
      <c r="H2601" s="38">
        <v>6572586</v>
      </c>
      <c r="I2601" s="38">
        <v>0</v>
      </c>
      <c r="J2601" s="38">
        <f t="shared" si="41"/>
        <v>6572586</v>
      </c>
      <c r="K2601" s="38"/>
      <c r="L2601" s="49"/>
      <c r="M2601" s="37" t="s">
        <v>63</v>
      </c>
      <c r="N2601" s="37" t="s">
        <v>64</v>
      </c>
      <c r="O2601" s="37" t="s">
        <v>157</v>
      </c>
      <c r="P2601" s="37" t="s">
        <v>158</v>
      </c>
      <c r="Q2601" s="37" t="s">
        <v>159</v>
      </c>
      <c r="R2601" s="37" t="s">
        <v>160</v>
      </c>
      <c r="S2601" s="37" t="s">
        <v>912</v>
      </c>
      <c r="T2601" s="37" t="s">
        <v>911</v>
      </c>
      <c r="U2601" s="1" t="e">
        <f>VLOOKUP(T2601,[2]VAT!$A:$D,1,0)</f>
        <v>#N/A</v>
      </c>
      <c r="V2601" s="37" t="s">
        <v>2</v>
      </c>
      <c r="W2601" s="37" t="s">
        <v>2</v>
      </c>
      <c r="X2601" t="e">
        <f>VLOOKUP(T2601,[3]رکوردها!$A:$B,2,0)</f>
        <v>#N/A</v>
      </c>
      <c r="Y2601" t="e">
        <f>VLOOKUP(T2601,[3]رکوردها!$A:$D,4,0)</f>
        <v>#N/A</v>
      </c>
      <c r="Z2601" t="e">
        <f>VLOOKUP(T2601,[3]رکوردها!$A:$C,3,0)</f>
        <v>#N/A</v>
      </c>
      <c r="AA2601" t="e">
        <f>VLOOKUP(T2601,[3]رکوردها!$A:$F,6,0)</f>
        <v>#N/A</v>
      </c>
      <c r="AB2601" t="e">
        <f>VLOOKUP(T2601,[3]رکوردها!$A:$E,5,0)</f>
        <v>#N/A</v>
      </c>
    </row>
    <row r="2602" spans="1:28" s="41" customFormat="1" hidden="1" x14ac:dyDescent="0.2">
      <c r="A2602" s="36">
        <v>178165</v>
      </c>
      <c r="B2602" s="36">
        <v>1328</v>
      </c>
      <c r="C2602" s="36">
        <v>1867</v>
      </c>
      <c r="D2602" s="39" t="s">
        <v>5178</v>
      </c>
      <c r="E2602" s="39"/>
      <c r="F2602" s="37" t="s">
        <v>171</v>
      </c>
      <c r="G2602" s="37" t="s">
        <v>971</v>
      </c>
      <c r="H2602" s="38">
        <v>6572586</v>
      </c>
      <c r="I2602" s="38">
        <v>0</v>
      </c>
      <c r="J2602" s="38">
        <f t="shared" si="41"/>
        <v>6572586</v>
      </c>
      <c r="K2602" s="38"/>
      <c r="L2602" s="49"/>
      <c r="M2602" s="37" t="s">
        <v>63</v>
      </c>
      <c r="N2602" s="37" t="s">
        <v>64</v>
      </c>
      <c r="O2602" s="37" t="s">
        <v>157</v>
      </c>
      <c r="P2602" s="37" t="s">
        <v>158</v>
      </c>
      <c r="Q2602" s="37" t="s">
        <v>159</v>
      </c>
      <c r="R2602" s="37" t="s">
        <v>160</v>
      </c>
      <c r="S2602" s="37" t="s">
        <v>912</v>
      </c>
      <c r="T2602" s="37" t="s">
        <v>911</v>
      </c>
      <c r="U2602" s="1" t="e">
        <f>VLOOKUP(T2602,[2]VAT!$A:$D,1,0)</f>
        <v>#N/A</v>
      </c>
      <c r="V2602" s="37" t="s">
        <v>2</v>
      </c>
      <c r="W2602" s="37" t="s">
        <v>2</v>
      </c>
      <c r="X2602" t="e">
        <f>VLOOKUP(T2602,[3]رکوردها!$A:$B,2,0)</f>
        <v>#N/A</v>
      </c>
      <c r="Y2602" t="e">
        <f>VLOOKUP(T2602,[3]رکوردها!$A:$D,4,0)</f>
        <v>#N/A</v>
      </c>
      <c r="Z2602" t="e">
        <f>VLOOKUP(T2602,[3]رکوردها!$A:$C,3,0)</f>
        <v>#N/A</v>
      </c>
      <c r="AA2602" t="e">
        <f>VLOOKUP(T2602,[3]رکوردها!$A:$F,6,0)</f>
        <v>#N/A</v>
      </c>
      <c r="AB2602" t="e">
        <f>VLOOKUP(T2602,[3]رکوردها!$A:$E,5,0)</f>
        <v>#N/A</v>
      </c>
    </row>
    <row r="2603" spans="1:28" s="41" customFormat="1" hidden="1" x14ac:dyDescent="0.2">
      <c r="A2603" s="36">
        <v>178166</v>
      </c>
      <c r="B2603" s="36">
        <v>1328</v>
      </c>
      <c r="C2603" s="36">
        <v>1867</v>
      </c>
      <c r="D2603" s="39" t="s">
        <v>5178</v>
      </c>
      <c r="E2603" s="39"/>
      <c r="F2603" s="37" t="s">
        <v>171</v>
      </c>
      <c r="G2603" s="37" t="s">
        <v>971</v>
      </c>
      <c r="H2603" s="38">
        <v>6572586</v>
      </c>
      <c r="I2603" s="38">
        <v>0</v>
      </c>
      <c r="J2603" s="38">
        <f t="shared" si="41"/>
        <v>6572586</v>
      </c>
      <c r="K2603" s="38"/>
      <c r="L2603" s="49"/>
      <c r="M2603" s="37" t="s">
        <v>63</v>
      </c>
      <c r="N2603" s="37" t="s">
        <v>64</v>
      </c>
      <c r="O2603" s="37" t="s">
        <v>157</v>
      </c>
      <c r="P2603" s="37" t="s">
        <v>158</v>
      </c>
      <c r="Q2603" s="37" t="s">
        <v>159</v>
      </c>
      <c r="R2603" s="37" t="s">
        <v>160</v>
      </c>
      <c r="S2603" s="37" t="s">
        <v>912</v>
      </c>
      <c r="T2603" s="37" t="s">
        <v>911</v>
      </c>
      <c r="U2603" s="1" t="e">
        <f>VLOOKUP(T2603,[2]VAT!$A:$D,1,0)</f>
        <v>#N/A</v>
      </c>
      <c r="V2603" s="37" t="s">
        <v>2</v>
      </c>
      <c r="W2603" s="37" t="s">
        <v>2</v>
      </c>
      <c r="X2603" t="e">
        <f>VLOOKUP(T2603,[3]رکوردها!$A:$B,2,0)</f>
        <v>#N/A</v>
      </c>
      <c r="Y2603" t="e">
        <f>VLOOKUP(T2603,[3]رکوردها!$A:$D,4,0)</f>
        <v>#N/A</v>
      </c>
      <c r="Z2603" t="e">
        <f>VLOOKUP(T2603,[3]رکوردها!$A:$C,3,0)</f>
        <v>#N/A</v>
      </c>
      <c r="AA2603" t="e">
        <f>VLOOKUP(T2603,[3]رکوردها!$A:$F,6,0)</f>
        <v>#N/A</v>
      </c>
      <c r="AB2603" t="e">
        <f>VLOOKUP(T2603,[3]رکوردها!$A:$E,5,0)</f>
        <v>#N/A</v>
      </c>
    </row>
    <row r="2604" spans="1:28" s="41" customFormat="1" hidden="1" x14ac:dyDescent="0.2">
      <c r="A2604" s="36">
        <v>178167</v>
      </c>
      <c r="B2604" s="36">
        <v>1328</v>
      </c>
      <c r="C2604" s="36">
        <v>1867</v>
      </c>
      <c r="D2604" s="39" t="s">
        <v>5178</v>
      </c>
      <c r="E2604" s="39"/>
      <c r="F2604" s="37" t="s">
        <v>171</v>
      </c>
      <c r="G2604" s="37" t="s">
        <v>971</v>
      </c>
      <c r="H2604" s="38">
        <v>6572586</v>
      </c>
      <c r="I2604" s="38">
        <v>0</v>
      </c>
      <c r="J2604" s="38">
        <f t="shared" si="41"/>
        <v>6572586</v>
      </c>
      <c r="K2604" s="38"/>
      <c r="L2604" s="49"/>
      <c r="M2604" s="37" t="s">
        <v>63</v>
      </c>
      <c r="N2604" s="37" t="s">
        <v>64</v>
      </c>
      <c r="O2604" s="37" t="s">
        <v>157</v>
      </c>
      <c r="P2604" s="37" t="s">
        <v>158</v>
      </c>
      <c r="Q2604" s="37" t="s">
        <v>159</v>
      </c>
      <c r="R2604" s="37" t="s">
        <v>160</v>
      </c>
      <c r="S2604" s="37" t="s">
        <v>912</v>
      </c>
      <c r="T2604" s="37" t="s">
        <v>911</v>
      </c>
      <c r="U2604" s="1" t="e">
        <f>VLOOKUP(T2604,[2]VAT!$A:$D,1,0)</f>
        <v>#N/A</v>
      </c>
      <c r="V2604" s="37" t="s">
        <v>2</v>
      </c>
      <c r="W2604" s="37" t="s">
        <v>2</v>
      </c>
      <c r="X2604" t="e">
        <f>VLOOKUP(T2604,[3]رکوردها!$A:$B,2,0)</f>
        <v>#N/A</v>
      </c>
      <c r="Y2604" t="e">
        <f>VLOOKUP(T2604,[3]رکوردها!$A:$D,4,0)</f>
        <v>#N/A</v>
      </c>
      <c r="Z2604" t="e">
        <f>VLOOKUP(T2604,[3]رکوردها!$A:$C,3,0)</f>
        <v>#N/A</v>
      </c>
      <c r="AA2604" t="e">
        <f>VLOOKUP(T2604,[3]رکوردها!$A:$F,6,0)</f>
        <v>#N/A</v>
      </c>
      <c r="AB2604" t="e">
        <f>VLOOKUP(T2604,[3]رکوردها!$A:$E,5,0)</f>
        <v>#N/A</v>
      </c>
    </row>
    <row r="2605" spans="1:28" s="41" customFormat="1" hidden="1" x14ac:dyDescent="0.2">
      <c r="A2605" s="36">
        <v>178168</v>
      </c>
      <c r="B2605" s="36">
        <v>1328</v>
      </c>
      <c r="C2605" s="36">
        <v>1867</v>
      </c>
      <c r="D2605" s="39" t="s">
        <v>5178</v>
      </c>
      <c r="E2605" s="39"/>
      <c r="F2605" s="37" t="s">
        <v>171</v>
      </c>
      <c r="G2605" s="37" t="s">
        <v>971</v>
      </c>
      <c r="H2605" s="38">
        <v>6572586</v>
      </c>
      <c r="I2605" s="38">
        <v>0</v>
      </c>
      <c r="J2605" s="38">
        <f t="shared" si="41"/>
        <v>6572586</v>
      </c>
      <c r="K2605" s="38"/>
      <c r="L2605" s="49"/>
      <c r="M2605" s="37" t="s">
        <v>63</v>
      </c>
      <c r="N2605" s="37" t="s">
        <v>64</v>
      </c>
      <c r="O2605" s="37" t="s">
        <v>157</v>
      </c>
      <c r="P2605" s="37" t="s">
        <v>158</v>
      </c>
      <c r="Q2605" s="37" t="s">
        <v>159</v>
      </c>
      <c r="R2605" s="37" t="s">
        <v>160</v>
      </c>
      <c r="S2605" s="37" t="s">
        <v>912</v>
      </c>
      <c r="T2605" s="37" t="s">
        <v>911</v>
      </c>
      <c r="U2605" s="1" t="e">
        <f>VLOOKUP(T2605,[2]VAT!$A:$D,1,0)</f>
        <v>#N/A</v>
      </c>
      <c r="V2605" s="37" t="s">
        <v>2</v>
      </c>
      <c r="W2605" s="37" t="s">
        <v>2</v>
      </c>
      <c r="X2605" t="e">
        <f>VLOOKUP(T2605,[3]رکوردها!$A:$B,2,0)</f>
        <v>#N/A</v>
      </c>
      <c r="Y2605" t="e">
        <f>VLOOKUP(T2605,[3]رکوردها!$A:$D,4,0)</f>
        <v>#N/A</v>
      </c>
      <c r="Z2605" t="e">
        <f>VLOOKUP(T2605,[3]رکوردها!$A:$C,3,0)</f>
        <v>#N/A</v>
      </c>
      <c r="AA2605" t="e">
        <f>VLOOKUP(T2605,[3]رکوردها!$A:$F,6,0)</f>
        <v>#N/A</v>
      </c>
      <c r="AB2605" t="e">
        <f>VLOOKUP(T2605,[3]رکوردها!$A:$E,5,0)</f>
        <v>#N/A</v>
      </c>
    </row>
    <row r="2606" spans="1:28" s="41" customFormat="1" hidden="1" x14ac:dyDescent="0.2">
      <c r="A2606" s="36">
        <v>178169</v>
      </c>
      <c r="B2606" s="36">
        <v>1328</v>
      </c>
      <c r="C2606" s="36">
        <v>1867</v>
      </c>
      <c r="D2606" s="39" t="s">
        <v>5178</v>
      </c>
      <c r="E2606" s="39"/>
      <c r="F2606" s="37" t="s">
        <v>171</v>
      </c>
      <c r="G2606" s="37" t="s">
        <v>971</v>
      </c>
      <c r="H2606" s="38">
        <v>6572586</v>
      </c>
      <c r="I2606" s="38">
        <v>0</v>
      </c>
      <c r="J2606" s="38">
        <f t="shared" si="41"/>
        <v>6572586</v>
      </c>
      <c r="K2606" s="38"/>
      <c r="L2606" s="49"/>
      <c r="M2606" s="37" t="s">
        <v>63</v>
      </c>
      <c r="N2606" s="37" t="s">
        <v>64</v>
      </c>
      <c r="O2606" s="37" t="s">
        <v>157</v>
      </c>
      <c r="P2606" s="37" t="s">
        <v>158</v>
      </c>
      <c r="Q2606" s="37" t="s">
        <v>159</v>
      </c>
      <c r="R2606" s="37" t="s">
        <v>160</v>
      </c>
      <c r="S2606" s="37" t="s">
        <v>912</v>
      </c>
      <c r="T2606" s="37" t="s">
        <v>911</v>
      </c>
      <c r="U2606" s="1" t="e">
        <f>VLOOKUP(T2606,[2]VAT!$A:$D,1,0)</f>
        <v>#N/A</v>
      </c>
      <c r="V2606" s="37" t="s">
        <v>2</v>
      </c>
      <c r="W2606" s="37" t="s">
        <v>2</v>
      </c>
      <c r="X2606" t="e">
        <f>VLOOKUP(T2606,[3]رکوردها!$A:$B,2,0)</f>
        <v>#N/A</v>
      </c>
      <c r="Y2606" t="e">
        <f>VLOOKUP(T2606,[3]رکوردها!$A:$D,4,0)</f>
        <v>#N/A</v>
      </c>
      <c r="Z2606" t="e">
        <f>VLOOKUP(T2606,[3]رکوردها!$A:$C,3,0)</f>
        <v>#N/A</v>
      </c>
      <c r="AA2606" t="e">
        <f>VLOOKUP(T2606,[3]رکوردها!$A:$F,6,0)</f>
        <v>#N/A</v>
      </c>
      <c r="AB2606" t="e">
        <f>VLOOKUP(T2606,[3]رکوردها!$A:$E,5,0)</f>
        <v>#N/A</v>
      </c>
    </row>
    <row r="2607" spans="1:28" s="41" customFormat="1" hidden="1" x14ac:dyDescent="0.2">
      <c r="A2607" s="36">
        <v>178170</v>
      </c>
      <c r="B2607" s="36">
        <v>1328</v>
      </c>
      <c r="C2607" s="36">
        <v>1867</v>
      </c>
      <c r="D2607" s="39" t="s">
        <v>5178</v>
      </c>
      <c r="E2607" s="39"/>
      <c r="F2607" s="37" t="s">
        <v>171</v>
      </c>
      <c r="G2607" s="37" t="s">
        <v>971</v>
      </c>
      <c r="H2607" s="38">
        <v>6572586</v>
      </c>
      <c r="I2607" s="38">
        <v>0</v>
      </c>
      <c r="J2607" s="38">
        <f t="shared" si="41"/>
        <v>6572586</v>
      </c>
      <c r="K2607" s="38"/>
      <c r="L2607" s="49"/>
      <c r="M2607" s="37" t="s">
        <v>63</v>
      </c>
      <c r="N2607" s="37" t="s">
        <v>64</v>
      </c>
      <c r="O2607" s="37" t="s">
        <v>157</v>
      </c>
      <c r="P2607" s="37" t="s">
        <v>158</v>
      </c>
      <c r="Q2607" s="37" t="s">
        <v>159</v>
      </c>
      <c r="R2607" s="37" t="s">
        <v>160</v>
      </c>
      <c r="S2607" s="37" t="s">
        <v>912</v>
      </c>
      <c r="T2607" s="37" t="s">
        <v>911</v>
      </c>
      <c r="U2607" s="1" t="e">
        <f>VLOOKUP(T2607,[2]VAT!$A:$D,1,0)</f>
        <v>#N/A</v>
      </c>
      <c r="V2607" s="37" t="s">
        <v>2</v>
      </c>
      <c r="W2607" s="37" t="s">
        <v>2</v>
      </c>
      <c r="X2607" t="e">
        <f>VLOOKUP(T2607,[3]رکوردها!$A:$B,2,0)</f>
        <v>#N/A</v>
      </c>
      <c r="Y2607" t="e">
        <f>VLOOKUP(T2607,[3]رکوردها!$A:$D,4,0)</f>
        <v>#N/A</v>
      </c>
      <c r="Z2607" t="e">
        <f>VLOOKUP(T2607,[3]رکوردها!$A:$C,3,0)</f>
        <v>#N/A</v>
      </c>
      <c r="AA2607" t="e">
        <f>VLOOKUP(T2607,[3]رکوردها!$A:$F,6,0)</f>
        <v>#N/A</v>
      </c>
      <c r="AB2607" t="e">
        <f>VLOOKUP(T2607,[3]رکوردها!$A:$E,5,0)</f>
        <v>#N/A</v>
      </c>
    </row>
    <row r="2608" spans="1:28" s="41" customFormat="1" hidden="1" x14ac:dyDescent="0.2">
      <c r="A2608" s="36">
        <v>178171</v>
      </c>
      <c r="B2608" s="36">
        <v>1328</v>
      </c>
      <c r="C2608" s="36">
        <v>1867</v>
      </c>
      <c r="D2608" s="39" t="s">
        <v>5178</v>
      </c>
      <c r="E2608" s="39"/>
      <c r="F2608" s="37" t="s">
        <v>171</v>
      </c>
      <c r="G2608" s="37" t="s">
        <v>971</v>
      </c>
      <c r="H2608" s="38">
        <v>6572586</v>
      </c>
      <c r="I2608" s="38">
        <v>0</v>
      </c>
      <c r="J2608" s="38">
        <f t="shared" si="41"/>
        <v>6572586</v>
      </c>
      <c r="K2608" s="38"/>
      <c r="L2608" s="49"/>
      <c r="M2608" s="37" t="s">
        <v>63</v>
      </c>
      <c r="N2608" s="37" t="s">
        <v>64</v>
      </c>
      <c r="O2608" s="37" t="s">
        <v>157</v>
      </c>
      <c r="P2608" s="37" t="s">
        <v>158</v>
      </c>
      <c r="Q2608" s="37" t="s">
        <v>159</v>
      </c>
      <c r="R2608" s="37" t="s">
        <v>160</v>
      </c>
      <c r="S2608" s="37" t="s">
        <v>912</v>
      </c>
      <c r="T2608" s="37" t="s">
        <v>911</v>
      </c>
      <c r="U2608" s="1" t="e">
        <f>VLOOKUP(T2608,[2]VAT!$A:$D,1,0)</f>
        <v>#N/A</v>
      </c>
      <c r="V2608" s="37" t="s">
        <v>2</v>
      </c>
      <c r="W2608" s="37" t="s">
        <v>2</v>
      </c>
      <c r="X2608" t="e">
        <f>VLOOKUP(T2608,[3]رکوردها!$A:$B,2,0)</f>
        <v>#N/A</v>
      </c>
      <c r="Y2608" t="e">
        <f>VLOOKUP(T2608,[3]رکوردها!$A:$D,4,0)</f>
        <v>#N/A</v>
      </c>
      <c r="Z2608" t="e">
        <f>VLOOKUP(T2608,[3]رکوردها!$A:$C,3,0)</f>
        <v>#N/A</v>
      </c>
      <c r="AA2608" t="e">
        <f>VLOOKUP(T2608,[3]رکوردها!$A:$F,6,0)</f>
        <v>#N/A</v>
      </c>
      <c r="AB2608" t="e">
        <f>VLOOKUP(T2608,[3]رکوردها!$A:$E,5,0)</f>
        <v>#N/A</v>
      </c>
    </row>
    <row r="2609" spans="1:28" s="41" customFormat="1" hidden="1" x14ac:dyDescent="0.2">
      <c r="A2609" s="36">
        <v>178172</v>
      </c>
      <c r="B2609" s="36">
        <v>1328</v>
      </c>
      <c r="C2609" s="36">
        <v>1867</v>
      </c>
      <c r="D2609" s="39" t="s">
        <v>5178</v>
      </c>
      <c r="E2609" s="39"/>
      <c r="F2609" s="37" t="s">
        <v>171</v>
      </c>
      <c r="G2609" s="37" t="s">
        <v>971</v>
      </c>
      <c r="H2609" s="38">
        <v>6572586</v>
      </c>
      <c r="I2609" s="38">
        <v>0</v>
      </c>
      <c r="J2609" s="38">
        <f t="shared" si="41"/>
        <v>6572586</v>
      </c>
      <c r="K2609" s="38"/>
      <c r="L2609" s="49"/>
      <c r="M2609" s="37" t="s">
        <v>63</v>
      </c>
      <c r="N2609" s="37" t="s">
        <v>64</v>
      </c>
      <c r="O2609" s="37" t="s">
        <v>157</v>
      </c>
      <c r="P2609" s="37" t="s">
        <v>158</v>
      </c>
      <c r="Q2609" s="37" t="s">
        <v>159</v>
      </c>
      <c r="R2609" s="37" t="s">
        <v>160</v>
      </c>
      <c r="S2609" s="37" t="s">
        <v>912</v>
      </c>
      <c r="T2609" s="37" t="s">
        <v>911</v>
      </c>
      <c r="U2609" s="1" t="e">
        <f>VLOOKUP(T2609,[2]VAT!$A:$D,1,0)</f>
        <v>#N/A</v>
      </c>
      <c r="V2609" s="37" t="s">
        <v>2</v>
      </c>
      <c r="W2609" s="37" t="s">
        <v>2</v>
      </c>
      <c r="X2609" t="e">
        <f>VLOOKUP(T2609,[3]رکوردها!$A:$B,2,0)</f>
        <v>#N/A</v>
      </c>
      <c r="Y2609" t="e">
        <f>VLOOKUP(T2609,[3]رکوردها!$A:$D,4,0)</f>
        <v>#N/A</v>
      </c>
      <c r="Z2609" t="e">
        <f>VLOOKUP(T2609,[3]رکوردها!$A:$C,3,0)</f>
        <v>#N/A</v>
      </c>
      <c r="AA2609" t="e">
        <f>VLOOKUP(T2609,[3]رکوردها!$A:$F,6,0)</f>
        <v>#N/A</v>
      </c>
      <c r="AB2609" t="e">
        <f>VLOOKUP(T2609,[3]رکوردها!$A:$E,5,0)</f>
        <v>#N/A</v>
      </c>
    </row>
    <row r="2610" spans="1:28" s="41" customFormat="1" hidden="1" x14ac:dyDescent="0.2">
      <c r="A2610" s="36">
        <v>178765</v>
      </c>
      <c r="B2610" s="36">
        <v>1328</v>
      </c>
      <c r="C2610" s="36">
        <v>1867</v>
      </c>
      <c r="D2610" s="39" t="s">
        <v>5178</v>
      </c>
      <c r="E2610" s="39"/>
      <c r="F2610" s="37" t="s">
        <v>171</v>
      </c>
      <c r="G2610" s="37" t="s">
        <v>958</v>
      </c>
      <c r="H2610" s="38">
        <v>3286293</v>
      </c>
      <c r="I2610" s="38">
        <v>0</v>
      </c>
      <c r="J2610" s="38">
        <f t="shared" si="41"/>
        <v>3286293</v>
      </c>
      <c r="K2610" s="38"/>
      <c r="L2610" s="49"/>
      <c r="M2610" s="37" t="s">
        <v>63</v>
      </c>
      <c r="N2610" s="37" t="s">
        <v>64</v>
      </c>
      <c r="O2610" s="37" t="s">
        <v>157</v>
      </c>
      <c r="P2610" s="37" t="s">
        <v>158</v>
      </c>
      <c r="Q2610" s="37" t="s">
        <v>159</v>
      </c>
      <c r="R2610" s="37" t="s">
        <v>160</v>
      </c>
      <c r="S2610" s="37" t="s">
        <v>912</v>
      </c>
      <c r="T2610" s="37" t="s">
        <v>911</v>
      </c>
      <c r="U2610" s="1" t="e">
        <f>VLOOKUP(T2610,[2]VAT!$A:$D,1,0)</f>
        <v>#N/A</v>
      </c>
      <c r="V2610" s="37" t="s">
        <v>2</v>
      </c>
      <c r="W2610" s="37" t="s">
        <v>2</v>
      </c>
      <c r="X2610" t="e">
        <f>VLOOKUP(T2610,[3]رکوردها!$A:$B,2,0)</f>
        <v>#N/A</v>
      </c>
      <c r="Y2610" t="e">
        <f>VLOOKUP(T2610,[3]رکوردها!$A:$D,4,0)</f>
        <v>#N/A</v>
      </c>
      <c r="Z2610" t="e">
        <f>VLOOKUP(T2610,[3]رکوردها!$A:$C,3,0)</f>
        <v>#N/A</v>
      </c>
      <c r="AA2610" t="e">
        <f>VLOOKUP(T2610,[3]رکوردها!$A:$F,6,0)</f>
        <v>#N/A</v>
      </c>
      <c r="AB2610" t="e">
        <f>VLOOKUP(T2610,[3]رکوردها!$A:$E,5,0)</f>
        <v>#N/A</v>
      </c>
    </row>
    <row r="2611" spans="1:28" s="41" customFormat="1" hidden="1" x14ac:dyDescent="0.2">
      <c r="A2611" s="36">
        <v>178766</v>
      </c>
      <c r="B2611" s="36">
        <v>1328</v>
      </c>
      <c r="C2611" s="36">
        <v>1867</v>
      </c>
      <c r="D2611" s="39" t="s">
        <v>5178</v>
      </c>
      <c r="E2611" s="39"/>
      <c r="F2611" s="37" t="s">
        <v>171</v>
      </c>
      <c r="G2611" s="37" t="s">
        <v>1209</v>
      </c>
      <c r="H2611" s="38">
        <v>3286293</v>
      </c>
      <c r="I2611" s="38">
        <v>0</v>
      </c>
      <c r="J2611" s="38">
        <f t="shared" si="41"/>
        <v>3286293</v>
      </c>
      <c r="K2611" s="38"/>
      <c r="L2611" s="49"/>
      <c r="M2611" s="37" t="s">
        <v>63</v>
      </c>
      <c r="N2611" s="37" t="s">
        <v>64</v>
      </c>
      <c r="O2611" s="37" t="s">
        <v>157</v>
      </c>
      <c r="P2611" s="37" t="s">
        <v>158</v>
      </c>
      <c r="Q2611" s="37" t="s">
        <v>159</v>
      </c>
      <c r="R2611" s="37" t="s">
        <v>160</v>
      </c>
      <c r="S2611" s="37" t="s">
        <v>912</v>
      </c>
      <c r="T2611" s="37" t="s">
        <v>911</v>
      </c>
      <c r="U2611" s="1" t="e">
        <f>VLOOKUP(T2611,[2]VAT!$A:$D,1,0)</f>
        <v>#N/A</v>
      </c>
      <c r="V2611" s="37" t="s">
        <v>2</v>
      </c>
      <c r="W2611" s="37" t="s">
        <v>2</v>
      </c>
      <c r="X2611" t="e">
        <f>VLOOKUP(T2611,[3]رکوردها!$A:$B,2,0)</f>
        <v>#N/A</v>
      </c>
      <c r="Y2611" t="e">
        <f>VLOOKUP(T2611,[3]رکوردها!$A:$D,4,0)</f>
        <v>#N/A</v>
      </c>
      <c r="Z2611" t="e">
        <f>VLOOKUP(T2611,[3]رکوردها!$A:$C,3,0)</f>
        <v>#N/A</v>
      </c>
      <c r="AA2611" t="e">
        <f>VLOOKUP(T2611,[3]رکوردها!$A:$F,6,0)</f>
        <v>#N/A</v>
      </c>
      <c r="AB2611" t="e">
        <f>VLOOKUP(T2611,[3]رکوردها!$A:$E,5,0)</f>
        <v>#N/A</v>
      </c>
    </row>
    <row r="2612" spans="1:28" s="41" customFormat="1" hidden="1" x14ac:dyDescent="0.2">
      <c r="A2612" s="36">
        <v>178767</v>
      </c>
      <c r="B2612" s="36">
        <v>1328</v>
      </c>
      <c r="C2612" s="36">
        <v>1867</v>
      </c>
      <c r="D2612" s="39" t="s">
        <v>5178</v>
      </c>
      <c r="E2612" s="39"/>
      <c r="F2612" s="37" t="s">
        <v>171</v>
      </c>
      <c r="G2612" s="37" t="s">
        <v>958</v>
      </c>
      <c r="H2612" s="38">
        <v>3286293</v>
      </c>
      <c r="I2612" s="38">
        <v>0</v>
      </c>
      <c r="J2612" s="38">
        <f t="shared" si="41"/>
        <v>3286293</v>
      </c>
      <c r="K2612" s="38"/>
      <c r="L2612" s="49"/>
      <c r="M2612" s="37" t="s">
        <v>63</v>
      </c>
      <c r="N2612" s="37" t="s">
        <v>64</v>
      </c>
      <c r="O2612" s="37" t="s">
        <v>157</v>
      </c>
      <c r="P2612" s="37" t="s">
        <v>158</v>
      </c>
      <c r="Q2612" s="37" t="s">
        <v>159</v>
      </c>
      <c r="R2612" s="37" t="s">
        <v>160</v>
      </c>
      <c r="S2612" s="37" t="s">
        <v>912</v>
      </c>
      <c r="T2612" s="37" t="s">
        <v>911</v>
      </c>
      <c r="U2612" s="1" t="e">
        <f>VLOOKUP(T2612,[2]VAT!$A:$D,1,0)</f>
        <v>#N/A</v>
      </c>
      <c r="V2612" s="37" t="s">
        <v>2</v>
      </c>
      <c r="W2612" s="37" t="s">
        <v>2</v>
      </c>
      <c r="X2612" t="e">
        <f>VLOOKUP(T2612,[3]رکوردها!$A:$B,2,0)</f>
        <v>#N/A</v>
      </c>
      <c r="Y2612" t="e">
        <f>VLOOKUP(T2612,[3]رکوردها!$A:$D,4,0)</f>
        <v>#N/A</v>
      </c>
      <c r="Z2612" t="e">
        <f>VLOOKUP(T2612,[3]رکوردها!$A:$C,3,0)</f>
        <v>#N/A</v>
      </c>
      <c r="AA2612" t="e">
        <f>VLOOKUP(T2612,[3]رکوردها!$A:$F,6,0)</f>
        <v>#N/A</v>
      </c>
      <c r="AB2612" t="e">
        <f>VLOOKUP(T2612,[3]رکوردها!$A:$E,5,0)</f>
        <v>#N/A</v>
      </c>
    </row>
    <row r="2613" spans="1:28" s="41" customFormat="1" hidden="1" x14ac:dyDescent="0.2">
      <c r="A2613" s="36">
        <v>178768</v>
      </c>
      <c r="B2613" s="36">
        <v>1328</v>
      </c>
      <c r="C2613" s="36">
        <v>1867</v>
      </c>
      <c r="D2613" s="39" t="s">
        <v>5178</v>
      </c>
      <c r="E2613" s="39"/>
      <c r="F2613" s="37" t="s">
        <v>171</v>
      </c>
      <c r="G2613" s="37" t="s">
        <v>965</v>
      </c>
      <c r="H2613" s="38">
        <v>3286293</v>
      </c>
      <c r="I2613" s="38">
        <v>0</v>
      </c>
      <c r="J2613" s="38">
        <f t="shared" si="41"/>
        <v>3286293</v>
      </c>
      <c r="K2613" s="38"/>
      <c r="L2613" s="49"/>
      <c r="M2613" s="37" t="s">
        <v>63</v>
      </c>
      <c r="N2613" s="37" t="s">
        <v>64</v>
      </c>
      <c r="O2613" s="37" t="s">
        <v>157</v>
      </c>
      <c r="P2613" s="37" t="s">
        <v>158</v>
      </c>
      <c r="Q2613" s="37" t="s">
        <v>159</v>
      </c>
      <c r="R2613" s="37" t="s">
        <v>160</v>
      </c>
      <c r="S2613" s="37" t="s">
        <v>912</v>
      </c>
      <c r="T2613" s="37" t="s">
        <v>911</v>
      </c>
      <c r="U2613" s="1" t="e">
        <f>VLOOKUP(T2613,[2]VAT!$A:$D,1,0)</f>
        <v>#N/A</v>
      </c>
      <c r="V2613" s="37" t="s">
        <v>2</v>
      </c>
      <c r="W2613" s="37" t="s">
        <v>2</v>
      </c>
      <c r="X2613" t="e">
        <f>VLOOKUP(T2613,[3]رکوردها!$A:$B,2,0)</f>
        <v>#N/A</v>
      </c>
      <c r="Y2613" t="e">
        <f>VLOOKUP(T2613,[3]رکوردها!$A:$D,4,0)</f>
        <v>#N/A</v>
      </c>
      <c r="Z2613" t="e">
        <f>VLOOKUP(T2613,[3]رکوردها!$A:$C,3,0)</f>
        <v>#N/A</v>
      </c>
      <c r="AA2613" t="e">
        <f>VLOOKUP(T2613,[3]رکوردها!$A:$F,6,0)</f>
        <v>#N/A</v>
      </c>
      <c r="AB2613" t="e">
        <f>VLOOKUP(T2613,[3]رکوردها!$A:$E,5,0)</f>
        <v>#N/A</v>
      </c>
    </row>
    <row r="2614" spans="1:28" s="41" customFormat="1" hidden="1" x14ac:dyDescent="0.2">
      <c r="A2614" s="36">
        <v>178769</v>
      </c>
      <c r="B2614" s="36">
        <v>1328</v>
      </c>
      <c r="C2614" s="36">
        <v>1867</v>
      </c>
      <c r="D2614" s="39" t="s">
        <v>5178</v>
      </c>
      <c r="E2614" s="39"/>
      <c r="F2614" s="37" t="s">
        <v>171</v>
      </c>
      <c r="G2614" s="37" t="s">
        <v>965</v>
      </c>
      <c r="H2614" s="38">
        <v>3286293</v>
      </c>
      <c r="I2614" s="38">
        <v>0</v>
      </c>
      <c r="J2614" s="38">
        <f t="shared" si="41"/>
        <v>3286293</v>
      </c>
      <c r="K2614" s="38"/>
      <c r="L2614" s="49"/>
      <c r="M2614" s="37" t="s">
        <v>63</v>
      </c>
      <c r="N2614" s="37" t="s">
        <v>64</v>
      </c>
      <c r="O2614" s="37" t="s">
        <v>157</v>
      </c>
      <c r="P2614" s="37" t="s">
        <v>158</v>
      </c>
      <c r="Q2614" s="37" t="s">
        <v>159</v>
      </c>
      <c r="R2614" s="37" t="s">
        <v>160</v>
      </c>
      <c r="S2614" s="37" t="s">
        <v>912</v>
      </c>
      <c r="T2614" s="37" t="s">
        <v>911</v>
      </c>
      <c r="U2614" s="1" t="e">
        <f>VLOOKUP(T2614,[2]VAT!$A:$D,1,0)</f>
        <v>#N/A</v>
      </c>
      <c r="V2614" s="37" t="s">
        <v>2</v>
      </c>
      <c r="W2614" s="37" t="s">
        <v>2</v>
      </c>
      <c r="X2614" t="e">
        <f>VLOOKUP(T2614,[3]رکوردها!$A:$B,2,0)</f>
        <v>#N/A</v>
      </c>
      <c r="Y2614" t="e">
        <f>VLOOKUP(T2614,[3]رکوردها!$A:$D,4,0)</f>
        <v>#N/A</v>
      </c>
      <c r="Z2614" t="e">
        <f>VLOOKUP(T2614,[3]رکوردها!$A:$C,3,0)</f>
        <v>#N/A</v>
      </c>
      <c r="AA2614" t="e">
        <f>VLOOKUP(T2614,[3]رکوردها!$A:$F,6,0)</f>
        <v>#N/A</v>
      </c>
      <c r="AB2614" t="e">
        <f>VLOOKUP(T2614,[3]رکوردها!$A:$E,5,0)</f>
        <v>#N/A</v>
      </c>
    </row>
    <row r="2615" spans="1:28" s="41" customFormat="1" hidden="1" x14ac:dyDescent="0.2">
      <c r="A2615" s="36">
        <v>178770</v>
      </c>
      <c r="B2615" s="36">
        <v>1328</v>
      </c>
      <c r="C2615" s="36">
        <v>1867</v>
      </c>
      <c r="D2615" s="39" t="s">
        <v>5178</v>
      </c>
      <c r="E2615" s="39"/>
      <c r="F2615" s="37" t="s">
        <v>171</v>
      </c>
      <c r="G2615" s="37" t="s">
        <v>965</v>
      </c>
      <c r="H2615" s="38">
        <v>3286293</v>
      </c>
      <c r="I2615" s="38">
        <v>0</v>
      </c>
      <c r="J2615" s="38">
        <f t="shared" si="41"/>
        <v>3286293</v>
      </c>
      <c r="K2615" s="38"/>
      <c r="L2615" s="49"/>
      <c r="M2615" s="37" t="s">
        <v>63</v>
      </c>
      <c r="N2615" s="37" t="s">
        <v>64</v>
      </c>
      <c r="O2615" s="37" t="s">
        <v>157</v>
      </c>
      <c r="P2615" s="37" t="s">
        <v>158</v>
      </c>
      <c r="Q2615" s="37" t="s">
        <v>159</v>
      </c>
      <c r="R2615" s="37" t="s">
        <v>160</v>
      </c>
      <c r="S2615" s="37" t="s">
        <v>912</v>
      </c>
      <c r="T2615" s="37" t="s">
        <v>911</v>
      </c>
      <c r="U2615" s="1" t="e">
        <f>VLOOKUP(T2615,[2]VAT!$A:$D,1,0)</f>
        <v>#N/A</v>
      </c>
      <c r="V2615" s="37" t="s">
        <v>2</v>
      </c>
      <c r="W2615" s="37" t="s">
        <v>2</v>
      </c>
      <c r="X2615" t="e">
        <f>VLOOKUP(T2615,[3]رکوردها!$A:$B,2,0)</f>
        <v>#N/A</v>
      </c>
      <c r="Y2615" t="e">
        <f>VLOOKUP(T2615,[3]رکوردها!$A:$D,4,0)</f>
        <v>#N/A</v>
      </c>
      <c r="Z2615" t="e">
        <f>VLOOKUP(T2615,[3]رکوردها!$A:$C,3,0)</f>
        <v>#N/A</v>
      </c>
      <c r="AA2615" t="e">
        <f>VLOOKUP(T2615,[3]رکوردها!$A:$F,6,0)</f>
        <v>#N/A</v>
      </c>
      <c r="AB2615" t="e">
        <f>VLOOKUP(T2615,[3]رکوردها!$A:$E,5,0)</f>
        <v>#N/A</v>
      </c>
    </row>
    <row r="2616" spans="1:28" s="41" customFormat="1" hidden="1" x14ac:dyDescent="0.2">
      <c r="A2616" s="36">
        <v>178771</v>
      </c>
      <c r="B2616" s="36">
        <v>1328</v>
      </c>
      <c r="C2616" s="36">
        <v>1867</v>
      </c>
      <c r="D2616" s="39" t="s">
        <v>5178</v>
      </c>
      <c r="E2616" s="39"/>
      <c r="F2616" s="37" t="s">
        <v>171</v>
      </c>
      <c r="G2616" s="37" t="s">
        <v>965</v>
      </c>
      <c r="H2616" s="38">
        <v>3286293</v>
      </c>
      <c r="I2616" s="38">
        <v>0</v>
      </c>
      <c r="J2616" s="38">
        <f t="shared" si="41"/>
        <v>3286293</v>
      </c>
      <c r="K2616" s="38"/>
      <c r="L2616" s="49"/>
      <c r="M2616" s="37" t="s">
        <v>63</v>
      </c>
      <c r="N2616" s="37" t="s">
        <v>64</v>
      </c>
      <c r="O2616" s="37" t="s">
        <v>157</v>
      </c>
      <c r="P2616" s="37" t="s">
        <v>158</v>
      </c>
      <c r="Q2616" s="37" t="s">
        <v>159</v>
      </c>
      <c r="R2616" s="37" t="s">
        <v>160</v>
      </c>
      <c r="S2616" s="37" t="s">
        <v>912</v>
      </c>
      <c r="T2616" s="37" t="s">
        <v>911</v>
      </c>
      <c r="U2616" s="1" t="e">
        <f>VLOOKUP(T2616,[2]VAT!$A:$D,1,0)</f>
        <v>#N/A</v>
      </c>
      <c r="V2616" s="37" t="s">
        <v>2</v>
      </c>
      <c r="W2616" s="37" t="s">
        <v>2</v>
      </c>
      <c r="X2616" t="e">
        <f>VLOOKUP(T2616,[3]رکوردها!$A:$B,2,0)</f>
        <v>#N/A</v>
      </c>
      <c r="Y2616" t="e">
        <f>VLOOKUP(T2616,[3]رکوردها!$A:$D,4,0)</f>
        <v>#N/A</v>
      </c>
      <c r="Z2616" t="e">
        <f>VLOOKUP(T2616,[3]رکوردها!$A:$C,3,0)</f>
        <v>#N/A</v>
      </c>
      <c r="AA2616" t="e">
        <f>VLOOKUP(T2616,[3]رکوردها!$A:$F,6,0)</f>
        <v>#N/A</v>
      </c>
      <c r="AB2616" t="e">
        <f>VLOOKUP(T2616,[3]رکوردها!$A:$E,5,0)</f>
        <v>#N/A</v>
      </c>
    </row>
    <row r="2617" spans="1:28" s="41" customFormat="1" hidden="1" x14ac:dyDescent="0.2">
      <c r="A2617" s="36">
        <v>178772</v>
      </c>
      <c r="B2617" s="36">
        <v>1328</v>
      </c>
      <c r="C2617" s="36">
        <v>1867</v>
      </c>
      <c r="D2617" s="39" t="s">
        <v>5178</v>
      </c>
      <c r="E2617" s="39"/>
      <c r="F2617" s="37" t="s">
        <v>171</v>
      </c>
      <c r="G2617" s="37" t="s">
        <v>965</v>
      </c>
      <c r="H2617" s="38">
        <v>3286293</v>
      </c>
      <c r="I2617" s="38">
        <v>0</v>
      </c>
      <c r="J2617" s="38">
        <f t="shared" si="41"/>
        <v>3286293</v>
      </c>
      <c r="K2617" s="38"/>
      <c r="L2617" s="49"/>
      <c r="M2617" s="37" t="s">
        <v>63</v>
      </c>
      <c r="N2617" s="37" t="s">
        <v>64</v>
      </c>
      <c r="O2617" s="37" t="s">
        <v>157</v>
      </c>
      <c r="P2617" s="37" t="s">
        <v>158</v>
      </c>
      <c r="Q2617" s="37" t="s">
        <v>159</v>
      </c>
      <c r="R2617" s="37" t="s">
        <v>160</v>
      </c>
      <c r="S2617" s="37" t="s">
        <v>912</v>
      </c>
      <c r="T2617" s="37" t="s">
        <v>911</v>
      </c>
      <c r="U2617" s="1" t="e">
        <f>VLOOKUP(T2617,[2]VAT!$A:$D,1,0)</f>
        <v>#N/A</v>
      </c>
      <c r="V2617" s="37" t="s">
        <v>2</v>
      </c>
      <c r="W2617" s="37" t="s">
        <v>2</v>
      </c>
      <c r="X2617" t="e">
        <f>VLOOKUP(T2617,[3]رکوردها!$A:$B,2,0)</f>
        <v>#N/A</v>
      </c>
      <c r="Y2617" t="e">
        <f>VLOOKUP(T2617,[3]رکوردها!$A:$D,4,0)</f>
        <v>#N/A</v>
      </c>
      <c r="Z2617" t="e">
        <f>VLOOKUP(T2617,[3]رکوردها!$A:$C,3,0)</f>
        <v>#N/A</v>
      </c>
      <c r="AA2617" t="e">
        <f>VLOOKUP(T2617,[3]رکوردها!$A:$F,6,0)</f>
        <v>#N/A</v>
      </c>
      <c r="AB2617" t="e">
        <f>VLOOKUP(T2617,[3]رکوردها!$A:$E,5,0)</f>
        <v>#N/A</v>
      </c>
    </row>
    <row r="2618" spans="1:28" s="41" customFormat="1" hidden="1" x14ac:dyDescent="0.2">
      <c r="A2618" s="36">
        <v>178773</v>
      </c>
      <c r="B2618" s="36">
        <v>1328</v>
      </c>
      <c r="C2618" s="36">
        <v>1867</v>
      </c>
      <c r="D2618" s="39" t="s">
        <v>5178</v>
      </c>
      <c r="E2618" s="39"/>
      <c r="F2618" s="37" t="s">
        <v>171</v>
      </c>
      <c r="G2618" s="37" t="s">
        <v>965</v>
      </c>
      <c r="H2618" s="38">
        <v>3286293</v>
      </c>
      <c r="I2618" s="38">
        <v>0</v>
      </c>
      <c r="J2618" s="38">
        <f t="shared" si="41"/>
        <v>3286293</v>
      </c>
      <c r="K2618" s="38"/>
      <c r="L2618" s="49"/>
      <c r="M2618" s="37" t="s">
        <v>63</v>
      </c>
      <c r="N2618" s="37" t="s">
        <v>64</v>
      </c>
      <c r="O2618" s="37" t="s">
        <v>157</v>
      </c>
      <c r="P2618" s="37" t="s">
        <v>158</v>
      </c>
      <c r="Q2618" s="37" t="s">
        <v>159</v>
      </c>
      <c r="R2618" s="37" t="s">
        <v>160</v>
      </c>
      <c r="S2618" s="37" t="s">
        <v>912</v>
      </c>
      <c r="T2618" s="37" t="s">
        <v>911</v>
      </c>
      <c r="U2618" s="1" t="e">
        <f>VLOOKUP(T2618,[2]VAT!$A:$D,1,0)</f>
        <v>#N/A</v>
      </c>
      <c r="V2618" s="37" t="s">
        <v>2</v>
      </c>
      <c r="W2618" s="37" t="s">
        <v>2</v>
      </c>
      <c r="X2618" t="e">
        <f>VLOOKUP(T2618,[3]رکوردها!$A:$B,2,0)</f>
        <v>#N/A</v>
      </c>
      <c r="Y2618" t="e">
        <f>VLOOKUP(T2618,[3]رکوردها!$A:$D,4,0)</f>
        <v>#N/A</v>
      </c>
      <c r="Z2618" t="e">
        <f>VLOOKUP(T2618,[3]رکوردها!$A:$C,3,0)</f>
        <v>#N/A</v>
      </c>
      <c r="AA2618" t="e">
        <f>VLOOKUP(T2618,[3]رکوردها!$A:$F,6,0)</f>
        <v>#N/A</v>
      </c>
      <c r="AB2618" t="e">
        <f>VLOOKUP(T2618,[3]رکوردها!$A:$E,5,0)</f>
        <v>#N/A</v>
      </c>
    </row>
    <row r="2619" spans="1:28" s="41" customFormat="1" hidden="1" x14ac:dyDescent="0.2">
      <c r="A2619" s="36">
        <v>178774</v>
      </c>
      <c r="B2619" s="36">
        <v>1328</v>
      </c>
      <c r="C2619" s="36">
        <v>1867</v>
      </c>
      <c r="D2619" s="39" t="s">
        <v>5178</v>
      </c>
      <c r="E2619" s="39"/>
      <c r="F2619" s="37" t="s">
        <v>171</v>
      </c>
      <c r="G2619" s="37" t="s">
        <v>965</v>
      </c>
      <c r="H2619" s="38">
        <v>3286293</v>
      </c>
      <c r="I2619" s="38">
        <v>0</v>
      </c>
      <c r="J2619" s="38">
        <f t="shared" si="41"/>
        <v>3286293</v>
      </c>
      <c r="K2619" s="38"/>
      <c r="L2619" s="49"/>
      <c r="M2619" s="37" t="s">
        <v>63</v>
      </c>
      <c r="N2619" s="37" t="s">
        <v>64</v>
      </c>
      <c r="O2619" s="37" t="s">
        <v>157</v>
      </c>
      <c r="P2619" s="37" t="s">
        <v>158</v>
      </c>
      <c r="Q2619" s="37" t="s">
        <v>159</v>
      </c>
      <c r="R2619" s="37" t="s">
        <v>160</v>
      </c>
      <c r="S2619" s="37" t="s">
        <v>912</v>
      </c>
      <c r="T2619" s="37" t="s">
        <v>911</v>
      </c>
      <c r="U2619" s="1" t="e">
        <f>VLOOKUP(T2619,[2]VAT!$A:$D,1,0)</f>
        <v>#N/A</v>
      </c>
      <c r="V2619" s="37" t="s">
        <v>2</v>
      </c>
      <c r="W2619" s="37" t="s">
        <v>2</v>
      </c>
      <c r="X2619" t="e">
        <f>VLOOKUP(T2619,[3]رکوردها!$A:$B,2,0)</f>
        <v>#N/A</v>
      </c>
      <c r="Y2619" t="e">
        <f>VLOOKUP(T2619,[3]رکوردها!$A:$D,4,0)</f>
        <v>#N/A</v>
      </c>
      <c r="Z2619" t="e">
        <f>VLOOKUP(T2619,[3]رکوردها!$A:$C,3,0)</f>
        <v>#N/A</v>
      </c>
      <c r="AA2619" t="e">
        <f>VLOOKUP(T2619,[3]رکوردها!$A:$F,6,0)</f>
        <v>#N/A</v>
      </c>
      <c r="AB2619" t="e">
        <f>VLOOKUP(T2619,[3]رکوردها!$A:$E,5,0)</f>
        <v>#N/A</v>
      </c>
    </row>
    <row r="2620" spans="1:28" s="41" customFormat="1" hidden="1" x14ac:dyDescent="0.2">
      <c r="A2620" s="36">
        <v>178775</v>
      </c>
      <c r="B2620" s="36">
        <v>1328</v>
      </c>
      <c r="C2620" s="36">
        <v>1867</v>
      </c>
      <c r="D2620" s="39" t="s">
        <v>5178</v>
      </c>
      <c r="E2620" s="39"/>
      <c r="F2620" s="37" t="s">
        <v>171</v>
      </c>
      <c r="G2620" s="37" t="s">
        <v>965</v>
      </c>
      <c r="H2620" s="38">
        <v>3286293</v>
      </c>
      <c r="I2620" s="38">
        <v>0</v>
      </c>
      <c r="J2620" s="38">
        <f t="shared" si="41"/>
        <v>3286293</v>
      </c>
      <c r="K2620" s="38"/>
      <c r="L2620" s="49"/>
      <c r="M2620" s="37" t="s">
        <v>63</v>
      </c>
      <c r="N2620" s="37" t="s">
        <v>64</v>
      </c>
      <c r="O2620" s="37" t="s">
        <v>157</v>
      </c>
      <c r="P2620" s="37" t="s">
        <v>158</v>
      </c>
      <c r="Q2620" s="37" t="s">
        <v>159</v>
      </c>
      <c r="R2620" s="37" t="s">
        <v>160</v>
      </c>
      <c r="S2620" s="37" t="s">
        <v>912</v>
      </c>
      <c r="T2620" s="37" t="s">
        <v>911</v>
      </c>
      <c r="U2620" s="1" t="e">
        <f>VLOOKUP(T2620,[2]VAT!$A:$D,1,0)</f>
        <v>#N/A</v>
      </c>
      <c r="V2620" s="37" t="s">
        <v>2</v>
      </c>
      <c r="W2620" s="37" t="s">
        <v>2</v>
      </c>
      <c r="X2620" t="e">
        <f>VLOOKUP(T2620,[3]رکوردها!$A:$B,2,0)</f>
        <v>#N/A</v>
      </c>
      <c r="Y2620" t="e">
        <f>VLOOKUP(T2620,[3]رکوردها!$A:$D,4,0)</f>
        <v>#N/A</v>
      </c>
      <c r="Z2620" t="e">
        <f>VLOOKUP(T2620,[3]رکوردها!$A:$C,3,0)</f>
        <v>#N/A</v>
      </c>
      <c r="AA2620" t="e">
        <f>VLOOKUP(T2620,[3]رکوردها!$A:$F,6,0)</f>
        <v>#N/A</v>
      </c>
      <c r="AB2620" t="e">
        <f>VLOOKUP(T2620,[3]رکوردها!$A:$E,5,0)</f>
        <v>#N/A</v>
      </c>
    </row>
    <row r="2621" spans="1:28" s="41" customFormat="1" hidden="1" x14ac:dyDescent="0.2">
      <c r="A2621" s="36">
        <v>178776</v>
      </c>
      <c r="B2621" s="36">
        <v>1328</v>
      </c>
      <c r="C2621" s="36">
        <v>1867</v>
      </c>
      <c r="D2621" s="39" t="s">
        <v>5178</v>
      </c>
      <c r="E2621" s="39"/>
      <c r="F2621" s="37" t="s">
        <v>171</v>
      </c>
      <c r="G2621" s="37" t="s">
        <v>965</v>
      </c>
      <c r="H2621" s="38">
        <v>3286293</v>
      </c>
      <c r="I2621" s="38">
        <v>0</v>
      </c>
      <c r="J2621" s="38">
        <f t="shared" si="41"/>
        <v>3286293</v>
      </c>
      <c r="K2621" s="38"/>
      <c r="L2621" s="49"/>
      <c r="M2621" s="37" t="s">
        <v>63</v>
      </c>
      <c r="N2621" s="37" t="s">
        <v>64</v>
      </c>
      <c r="O2621" s="37" t="s">
        <v>157</v>
      </c>
      <c r="P2621" s="37" t="s">
        <v>158</v>
      </c>
      <c r="Q2621" s="37" t="s">
        <v>159</v>
      </c>
      <c r="R2621" s="37" t="s">
        <v>160</v>
      </c>
      <c r="S2621" s="37" t="s">
        <v>912</v>
      </c>
      <c r="T2621" s="37" t="s">
        <v>911</v>
      </c>
      <c r="U2621" s="1" t="e">
        <f>VLOOKUP(T2621,[2]VAT!$A:$D,1,0)</f>
        <v>#N/A</v>
      </c>
      <c r="V2621" s="37" t="s">
        <v>2</v>
      </c>
      <c r="W2621" s="37" t="s">
        <v>2</v>
      </c>
      <c r="X2621" t="e">
        <f>VLOOKUP(T2621,[3]رکوردها!$A:$B,2,0)</f>
        <v>#N/A</v>
      </c>
      <c r="Y2621" t="e">
        <f>VLOOKUP(T2621,[3]رکوردها!$A:$D,4,0)</f>
        <v>#N/A</v>
      </c>
      <c r="Z2621" t="e">
        <f>VLOOKUP(T2621,[3]رکوردها!$A:$C,3,0)</f>
        <v>#N/A</v>
      </c>
      <c r="AA2621" t="e">
        <f>VLOOKUP(T2621,[3]رکوردها!$A:$F,6,0)</f>
        <v>#N/A</v>
      </c>
      <c r="AB2621" t="e">
        <f>VLOOKUP(T2621,[3]رکوردها!$A:$E,5,0)</f>
        <v>#N/A</v>
      </c>
    </row>
    <row r="2622" spans="1:28" s="41" customFormat="1" hidden="1" x14ac:dyDescent="0.2">
      <c r="A2622" s="36">
        <v>178777</v>
      </c>
      <c r="B2622" s="36">
        <v>1328</v>
      </c>
      <c r="C2622" s="36">
        <v>1867</v>
      </c>
      <c r="D2622" s="39" t="s">
        <v>5178</v>
      </c>
      <c r="E2622" s="39"/>
      <c r="F2622" s="37" t="s">
        <v>171</v>
      </c>
      <c r="G2622" s="37" t="s">
        <v>965</v>
      </c>
      <c r="H2622" s="38">
        <v>3286293</v>
      </c>
      <c r="I2622" s="38">
        <v>0</v>
      </c>
      <c r="J2622" s="38">
        <f t="shared" si="41"/>
        <v>3286293</v>
      </c>
      <c r="K2622" s="38"/>
      <c r="L2622" s="49"/>
      <c r="M2622" s="37" t="s">
        <v>63</v>
      </c>
      <c r="N2622" s="37" t="s">
        <v>64</v>
      </c>
      <c r="O2622" s="37" t="s">
        <v>157</v>
      </c>
      <c r="P2622" s="37" t="s">
        <v>158</v>
      </c>
      <c r="Q2622" s="37" t="s">
        <v>159</v>
      </c>
      <c r="R2622" s="37" t="s">
        <v>160</v>
      </c>
      <c r="S2622" s="37" t="s">
        <v>912</v>
      </c>
      <c r="T2622" s="37" t="s">
        <v>911</v>
      </c>
      <c r="U2622" s="1" t="e">
        <f>VLOOKUP(T2622,[2]VAT!$A:$D,1,0)</f>
        <v>#N/A</v>
      </c>
      <c r="V2622" s="37" t="s">
        <v>2</v>
      </c>
      <c r="W2622" s="37" t="s">
        <v>2</v>
      </c>
      <c r="X2622" t="e">
        <f>VLOOKUP(T2622,[3]رکوردها!$A:$B,2,0)</f>
        <v>#N/A</v>
      </c>
      <c r="Y2622" t="e">
        <f>VLOOKUP(T2622,[3]رکوردها!$A:$D,4,0)</f>
        <v>#N/A</v>
      </c>
      <c r="Z2622" t="e">
        <f>VLOOKUP(T2622,[3]رکوردها!$A:$C,3,0)</f>
        <v>#N/A</v>
      </c>
      <c r="AA2622" t="e">
        <f>VLOOKUP(T2622,[3]رکوردها!$A:$F,6,0)</f>
        <v>#N/A</v>
      </c>
      <c r="AB2622" t="e">
        <f>VLOOKUP(T2622,[3]رکوردها!$A:$E,5,0)</f>
        <v>#N/A</v>
      </c>
    </row>
    <row r="2623" spans="1:28" s="41" customFormat="1" hidden="1" x14ac:dyDescent="0.2">
      <c r="A2623" s="36">
        <v>178778</v>
      </c>
      <c r="B2623" s="36">
        <v>1328</v>
      </c>
      <c r="C2623" s="36">
        <v>1867</v>
      </c>
      <c r="D2623" s="39" t="s">
        <v>5178</v>
      </c>
      <c r="E2623" s="39"/>
      <c r="F2623" s="37" t="s">
        <v>171</v>
      </c>
      <c r="G2623" s="37" t="s">
        <v>965</v>
      </c>
      <c r="H2623" s="38">
        <v>3286293</v>
      </c>
      <c r="I2623" s="38">
        <v>0</v>
      </c>
      <c r="J2623" s="38">
        <f t="shared" si="41"/>
        <v>3286293</v>
      </c>
      <c r="K2623" s="38"/>
      <c r="L2623" s="49"/>
      <c r="M2623" s="37" t="s">
        <v>63</v>
      </c>
      <c r="N2623" s="37" t="s">
        <v>64</v>
      </c>
      <c r="O2623" s="37" t="s">
        <v>157</v>
      </c>
      <c r="P2623" s="37" t="s">
        <v>158</v>
      </c>
      <c r="Q2623" s="37" t="s">
        <v>159</v>
      </c>
      <c r="R2623" s="37" t="s">
        <v>160</v>
      </c>
      <c r="S2623" s="37" t="s">
        <v>912</v>
      </c>
      <c r="T2623" s="37" t="s">
        <v>911</v>
      </c>
      <c r="U2623" s="1" t="e">
        <f>VLOOKUP(T2623,[2]VAT!$A:$D,1,0)</f>
        <v>#N/A</v>
      </c>
      <c r="V2623" s="37" t="s">
        <v>2</v>
      </c>
      <c r="W2623" s="37" t="s">
        <v>2</v>
      </c>
      <c r="X2623" t="e">
        <f>VLOOKUP(T2623,[3]رکوردها!$A:$B,2,0)</f>
        <v>#N/A</v>
      </c>
      <c r="Y2623" t="e">
        <f>VLOOKUP(T2623,[3]رکوردها!$A:$D,4,0)</f>
        <v>#N/A</v>
      </c>
      <c r="Z2623" t="e">
        <f>VLOOKUP(T2623,[3]رکوردها!$A:$C,3,0)</f>
        <v>#N/A</v>
      </c>
      <c r="AA2623" t="e">
        <f>VLOOKUP(T2623,[3]رکوردها!$A:$F,6,0)</f>
        <v>#N/A</v>
      </c>
      <c r="AB2623" t="e">
        <f>VLOOKUP(T2623,[3]رکوردها!$A:$E,5,0)</f>
        <v>#N/A</v>
      </c>
    </row>
    <row r="2624" spans="1:28" s="41" customFormat="1" hidden="1" x14ac:dyDescent="0.2">
      <c r="A2624" s="36">
        <v>178779</v>
      </c>
      <c r="B2624" s="36">
        <v>1328</v>
      </c>
      <c r="C2624" s="36">
        <v>1867</v>
      </c>
      <c r="D2624" s="39" t="s">
        <v>5178</v>
      </c>
      <c r="E2624" s="39"/>
      <c r="F2624" s="37" t="s">
        <v>171</v>
      </c>
      <c r="G2624" s="37" t="s">
        <v>966</v>
      </c>
      <c r="H2624" s="38">
        <v>3286293</v>
      </c>
      <c r="I2624" s="38">
        <v>0</v>
      </c>
      <c r="J2624" s="38">
        <f t="shared" si="41"/>
        <v>3286293</v>
      </c>
      <c r="K2624" s="38"/>
      <c r="L2624" s="49"/>
      <c r="M2624" s="37" t="s">
        <v>63</v>
      </c>
      <c r="N2624" s="37" t="s">
        <v>64</v>
      </c>
      <c r="O2624" s="37" t="s">
        <v>157</v>
      </c>
      <c r="P2624" s="37" t="s">
        <v>158</v>
      </c>
      <c r="Q2624" s="37" t="s">
        <v>159</v>
      </c>
      <c r="R2624" s="37" t="s">
        <v>160</v>
      </c>
      <c r="S2624" s="37" t="s">
        <v>912</v>
      </c>
      <c r="T2624" s="37" t="s">
        <v>911</v>
      </c>
      <c r="U2624" s="1" t="e">
        <f>VLOOKUP(T2624,[2]VAT!$A:$D,1,0)</f>
        <v>#N/A</v>
      </c>
      <c r="V2624" s="37" t="s">
        <v>2</v>
      </c>
      <c r="W2624" s="37" t="s">
        <v>2</v>
      </c>
      <c r="X2624" t="e">
        <f>VLOOKUP(T2624,[3]رکوردها!$A:$B,2,0)</f>
        <v>#N/A</v>
      </c>
      <c r="Y2624" t="e">
        <f>VLOOKUP(T2624,[3]رکوردها!$A:$D,4,0)</f>
        <v>#N/A</v>
      </c>
      <c r="Z2624" t="e">
        <f>VLOOKUP(T2624,[3]رکوردها!$A:$C,3,0)</f>
        <v>#N/A</v>
      </c>
      <c r="AA2624" t="e">
        <f>VLOOKUP(T2624,[3]رکوردها!$A:$F,6,0)</f>
        <v>#N/A</v>
      </c>
      <c r="AB2624" t="e">
        <f>VLOOKUP(T2624,[3]رکوردها!$A:$E,5,0)</f>
        <v>#N/A</v>
      </c>
    </row>
    <row r="2625" spans="1:28" s="41" customFormat="1" hidden="1" x14ac:dyDescent="0.2">
      <c r="A2625" s="36">
        <v>178780</v>
      </c>
      <c r="B2625" s="36">
        <v>1328</v>
      </c>
      <c r="C2625" s="36">
        <v>1867</v>
      </c>
      <c r="D2625" s="39" t="s">
        <v>5178</v>
      </c>
      <c r="E2625" s="39"/>
      <c r="F2625" s="37" t="s">
        <v>171</v>
      </c>
      <c r="G2625" s="37" t="s">
        <v>966</v>
      </c>
      <c r="H2625" s="38">
        <v>3286293</v>
      </c>
      <c r="I2625" s="38">
        <v>0</v>
      </c>
      <c r="J2625" s="38">
        <f t="shared" si="41"/>
        <v>3286293</v>
      </c>
      <c r="K2625" s="38"/>
      <c r="L2625" s="49"/>
      <c r="M2625" s="37" t="s">
        <v>63</v>
      </c>
      <c r="N2625" s="37" t="s">
        <v>64</v>
      </c>
      <c r="O2625" s="37" t="s">
        <v>157</v>
      </c>
      <c r="P2625" s="37" t="s">
        <v>158</v>
      </c>
      <c r="Q2625" s="37" t="s">
        <v>159</v>
      </c>
      <c r="R2625" s="37" t="s">
        <v>160</v>
      </c>
      <c r="S2625" s="37" t="s">
        <v>912</v>
      </c>
      <c r="T2625" s="37" t="s">
        <v>911</v>
      </c>
      <c r="U2625" s="1" t="e">
        <f>VLOOKUP(T2625,[2]VAT!$A:$D,1,0)</f>
        <v>#N/A</v>
      </c>
      <c r="V2625" s="37" t="s">
        <v>2</v>
      </c>
      <c r="W2625" s="37" t="s">
        <v>2</v>
      </c>
      <c r="X2625" t="e">
        <f>VLOOKUP(T2625,[3]رکوردها!$A:$B,2,0)</f>
        <v>#N/A</v>
      </c>
      <c r="Y2625" t="e">
        <f>VLOOKUP(T2625,[3]رکوردها!$A:$D,4,0)</f>
        <v>#N/A</v>
      </c>
      <c r="Z2625" t="e">
        <f>VLOOKUP(T2625,[3]رکوردها!$A:$C,3,0)</f>
        <v>#N/A</v>
      </c>
      <c r="AA2625" t="e">
        <f>VLOOKUP(T2625,[3]رکوردها!$A:$F,6,0)</f>
        <v>#N/A</v>
      </c>
      <c r="AB2625" t="e">
        <f>VLOOKUP(T2625,[3]رکوردها!$A:$E,5,0)</f>
        <v>#N/A</v>
      </c>
    </row>
    <row r="2626" spans="1:28" s="41" customFormat="1" hidden="1" x14ac:dyDescent="0.2">
      <c r="A2626" s="36">
        <v>178781</v>
      </c>
      <c r="B2626" s="36">
        <v>1328</v>
      </c>
      <c r="C2626" s="36">
        <v>1867</v>
      </c>
      <c r="D2626" s="39" t="s">
        <v>5178</v>
      </c>
      <c r="E2626" s="39"/>
      <c r="F2626" s="37" t="s">
        <v>171</v>
      </c>
      <c r="G2626" s="37" t="s">
        <v>966</v>
      </c>
      <c r="H2626" s="38">
        <v>3286293</v>
      </c>
      <c r="I2626" s="38">
        <v>0</v>
      </c>
      <c r="J2626" s="38">
        <f t="shared" si="41"/>
        <v>3286293</v>
      </c>
      <c r="K2626" s="38"/>
      <c r="L2626" s="49"/>
      <c r="M2626" s="37" t="s">
        <v>63</v>
      </c>
      <c r="N2626" s="37" t="s">
        <v>64</v>
      </c>
      <c r="O2626" s="37" t="s">
        <v>157</v>
      </c>
      <c r="P2626" s="37" t="s">
        <v>158</v>
      </c>
      <c r="Q2626" s="37" t="s">
        <v>159</v>
      </c>
      <c r="R2626" s="37" t="s">
        <v>160</v>
      </c>
      <c r="S2626" s="37" t="s">
        <v>912</v>
      </c>
      <c r="T2626" s="37" t="s">
        <v>911</v>
      </c>
      <c r="U2626" s="1" t="e">
        <f>VLOOKUP(T2626,[2]VAT!$A:$D,1,0)</f>
        <v>#N/A</v>
      </c>
      <c r="V2626" s="37" t="s">
        <v>2</v>
      </c>
      <c r="W2626" s="37" t="s">
        <v>2</v>
      </c>
      <c r="X2626" t="e">
        <f>VLOOKUP(T2626,[3]رکوردها!$A:$B,2,0)</f>
        <v>#N/A</v>
      </c>
      <c r="Y2626" t="e">
        <f>VLOOKUP(T2626,[3]رکوردها!$A:$D,4,0)</f>
        <v>#N/A</v>
      </c>
      <c r="Z2626" t="e">
        <f>VLOOKUP(T2626,[3]رکوردها!$A:$C,3,0)</f>
        <v>#N/A</v>
      </c>
      <c r="AA2626" t="e">
        <f>VLOOKUP(T2626,[3]رکوردها!$A:$F,6,0)</f>
        <v>#N/A</v>
      </c>
      <c r="AB2626" t="e">
        <f>VLOOKUP(T2626,[3]رکوردها!$A:$E,5,0)</f>
        <v>#N/A</v>
      </c>
    </row>
    <row r="2627" spans="1:28" s="41" customFormat="1" hidden="1" x14ac:dyDescent="0.2">
      <c r="A2627" s="36">
        <v>178782</v>
      </c>
      <c r="B2627" s="36">
        <v>1328</v>
      </c>
      <c r="C2627" s="36">
        <v>1867</v>
      </c>
      <c r="D2627" s="39" t="s">
        <v>5178</v>
      </c>
      <c r="E2627" s="39"/>
      <c r="F2627" s="37" t="s">
        <v>171</v>
      </c>
      <c r="G2627" s="37" t="s">
        <v>966</v>
      </c>
      <c r="H2627" s="38">
        <v>3286293</v>
      </c>
      <c r="I2627" s="38">
        <v>0</v>
      </c>
      <c r="J2627" s="38">
        <f t="shared" si="41"/>
        <v>3286293</v>
      </c>
      <c r="K2627" s="38"/>
      <c r="L2627" s="49"/>
      <c r="M2627" s="37" t="s">
        <v>63</v>
      </c>
      <c r="N2627" s="37" t="s">
        <v>64</v>
      </c>
      <c r="O2627" s="37" t="s">
        <v>157</v>
      </c>
      <c r="P2627" s="37" t="s">
        <v>158</v>
      </c>
      <c r="Q2627" s="37" t="s">
        <v>159</v>
      </c>
      <c r="R2627" s="37" t="s">
        <v>160</v>
      </c>
      <c r="S2627" s="37" t="s">
        <v>912</v>
      </c>
      <c r="T2627" s="37" t="s">
        <v>911</v>
      </c>
      <c r="U2627" s="1" t="e">
        <f>VLOOKUP(T2627,[2]VAT!$A:$D,1,0)</f>
        <v>#N/A</v>
      </c>
      <c r="V2627" s="37" t="s">
        <v>2</v>
      </c>
      <c r="W2627" s="37" t="s">
        <v>2</v>
      </c>
      <c r="X2627" t="e">
        <f>VLOOKUP(T2627,[3]رکوردها!$A:$B,2,0)</f>
        <v>#N/A</v>
      </c>
      <c r="Y2627" t="e">
        <f>VLOOKUP(T2627,[3]رکوردها!$A:$D,4,0)</f>
        <v>#N/A</v>
      </c>
      <c r="Z2627" t="e">
        <f>VLOOKUP(T2627,[3]رکوردها!$A:$C,3,0)</f>
        <v>#N/A</v>
      </c>
      <c r="AA2627" t="e">
        <f>VLOOKUP(T2627,[3]رکوردها!$A:$F,6,0)</f>
        <v>#N/A</v>
      </c>
      <c r="AB2627" t="e">
        <f>VLOOKUP(T2627,[3]رکوردها!$A:$E,5,0)</f>
        <v>#N/A</v>
      </c>
    </row>
    <row r="2628" spans="1:28" s="41" customFormat="1" hidden="1" x14ac:dyDescent="0.2">
      <c r="A2628" s="36">
        <v>178783</v>
      </c>
      <c r="B2628" s="36">
        <v>1328</v>
      </c>
      <c r="C2628" s="36">
        <v>1867</v>
      </c>
      <c r="D2628" s="39" t="s">
        <v>5178</v>
      </c>
      <c r="E2628" s="39"/>
      <c r="F2628" s="37" t="s">
        <v>171</v>
      </c>
      <c r="G2628" s="37" t="s">
        <v>966</v>
      </c>
      <c r="H2628" s="38">
        <v>3286293</v>
      </c>
      <c r="I2628" s="38">
        <v>0</v>
      </c>
      <c r="J2628" s="38">
        <f t="shared" si="41"/>
        <v>3286293</v>
      </c>
      <c r="K2628" s="38"/>
      <c r="L2628" s="49"/>
      <c r="M2628" s="37" t="s">
        <v>63</v>
      </c>
      <c r="N2628" s="37" t="s">
        <v>64</v>
      </c>
      <c r="O2628" s="37" t="s">
        <v>157</v>
      </c>
      <c r="P2628" s="37" t="s">
        <v>158</v>
      </c>
      <c r="Q2628" s="37" t="s">
        <v>159</v>
      </c>
      <c r="R2628" s="37" t="s">
        <v>160</v>
      </c>
      <c r="S2628" s="37" t="s">
        <v>912</v>
      </c>
      <c r="T2628" s="37" t="s">
        <v>911</v>
      </c>
      <c r="U2628" s="1" t="e">
        <f>VLOOKUP(T2628,[2]VAT!$A:$D,1,0)</f>
        <v>#N/A</v>
      </c>
      <c r="V2628" s="37" t="s">
        <v>2</v>
      </c>
      <c r="W2628" s="37" t="s">
        <v>2</v>
      </c>
      <c r="X2628" t="e">
        <f>VLOOKUP(T2628,[3]رکوردها!$A:$B,2,0)</f>
        <v>#N/A</v>
      </c>
      <c r="Y2628" t="e">
        <f>VLOOKUP(T2628,[3]رکوردها!$A:$D,4,0)</f>
        <v>#N/A</v>
      </c>
      <c r="Z2628" t="e">
        <f>VLOOKUP(T2628,[3]رکوردها!$A:$C,3,0)</f>
        <v>#N/A</v>
      </c>
      <c r="AA2628" t="e">
        <f>VLOOKUP(T2628,[3]رکوردها!$A:$F,6,0)</f>
        <v>#N/A</v>
      </c>
      <c r="AB2628" t="e">
        <f>VLOOKUP(T2628,[3]رکوردها!$A:$E,5,0)</f>
        <v>#N/A</v>
      </c>
    </row>
    <row r="2629" spans="1:28" s="41" customFormat="1" hidden="1" x14ac:dyDescent="0.2">
      <c r="A2629" s="36">
        <v>178784</v>
      </c>
      <c r="B2629" s="36">
        <v>1328</v>
      </c>
      <c r="C2629" s="36">
        <v>1867</v>
      </c>
      <c r="D2629" s="39" t="s">
        <v>5178</v>
      </c>
      <c r="E2629" s="39"/>
      <c r="F2629" s="37" t="s">
        <v>171</v>
      </c>
      <c r="G2629" s="37" t="s">
        <v>966</v>
      </c>
      <c r="H2629" s="38">
        <v>3286293</v>
      </c>
      <c r="I2629" s="38">
        <v>0</v>
      </c>
      <c r="J2629" s="38">
        <f t="shared" si="41"/>
        <v>3286293</v>
      </c>
      <c r="K2629" s="38"/>
      <c r="L2629" s="49"/>
      <c r="M2629" s="37" t="s">
        <v>63</v>
      </c>
      <c r="N2629" s="37" t="s">
        <v>64</v>
      </c>
      <c r="O2629" s="37" t="s">
        <v>157</v>
      </c>
      <c r="P2629" s="37" t="s">
        <v>158</v>
      </c>
      <c r="Q2629" s="37" t="s">
        <v>159</v>
      </c>
      <c r="R2629" s="37" t="s">
        <v>160</v>
      </c>
      <c r="S2629" s="37" t="s">
        <v>912</v>
      </c>
      <c r="T2629" s="37" t="s">
        <v>911</v>
      </c>
      <c r="U2629" s="1" t="e">
        <f>VLOOKUP(T2629,[2]VAT!$A:$D,1,0)</f>
        <v>#N/A</v>
      </c>
      <c r="V2629" s="37" t="s">
        <v>2</v>
      </c>
      <c r="W2629" s="37" t="s">
        <v>2</v>
      </c>
      <c r="X2629" t="e">
        <f>VLOOKUP(T2629,[3]رکوردها!$A:$B,2,0)</f>
        <v>#N/A</v>
      </c>
      <c r="Y2629" t="e">
        <f>VLOOKUP(T2629,[3]رکوردها!$A:$D,4,0)</f>
        <v>#N/A</v>
      </c>
      <c r="Z2629" t="e">
        <f>VLOOKUP(T2629,[3]رکوردها!$A:$C,3,0)</f>
        <v>#N/A</v>
      </c>
      <c r="AA2629" t="e">
        <f>VLOOKUP(T2629,[3]رکوردها!$A:$F,6,0)</f>
        <v>#N/A</v>
      </c>
      <c r="AB2629" t="e">
        <f>VLOOKUP(T2629,[3]رکوردها!$A:$E,5,0)</f>
        <v>#N/A</v>
      </c>
    </row>
    <row r="2630" spans="1:28" s="41" customFormat="1" hidden="1" x14ac:dyDescent="0.2">
      <c r="A2630" s="36">
        <v>178785</v>
      </c>
      <c r="B2630" s="36">
        <v>1328</v>
      </c>
      <c r="C2630" s="36">
        <v>1867</v>
      </c>
      <c r="D2630" s="39" t="s">
        <v>5178</v>
      </c>
      <c r="E2630" s="39"/>
      <c r="F2630" s="37" t="s">
        <v>171</v>
      </c>
      <c r="G2630" s="37" t="s">
        <v>966</v>
      </c>
      <c r="H2630" s="38">
        <v>3286293</v>
      </c>
      <c r="I2630" s="38">
        <v>0</v>
      </c>
      <c r="J2630" s="38">
        <f t="shared" si="41"/>
        <v>3286293</v>
      </c>
      <c r="K2630" s="38"/>
      <c r="L2630" s="49"/>
      <c r="M2630" s="37" t="s">
        <v>63</v>
      </c>
      <c r="N2630" s="37" t="s">
        <v>64</v>
      </c>
      <c r="O2630" s="37" t="s">
        <v>157</v>
      </c>
      <c r="P2630" s="37" t="s">
        <v>158</v>
      </c>
      <c r="Q2630" s="37" t="s">
        <v>159</v>
      </c>
      <c r="R2630" s="37" t="s">
        <v>160</v>
      </c>
      <c r="S2630" s="37" t="s">
        <v>912</v>
      </c>
      <c r="T2630" s="37" t="s">
        <v>911</v>
      </c>
      <c r="U2630" s="1" t="e">
        <f>VLOOKUP(T2630,[2]VAT!$A:$D,1,0)</f>
        <v>#N/A</v>
      </c>
      <c r="V2630" s="37" t="s">
        <v>2</v>
      </c>
      <c r="W2630" s="37" t="s">
        <v>2</v>
      </c>
      <c r="X2630" t="e">
        <f>VLOOKUP(T2630,[3]رکوردها!$A:$B,2,0)</f>
        <v>#N/A</v>
      </c>
      <c r="Y2630" t="e">
        <f>VLOOKUP(T2630,[3]رکوردها!$A:$D,4,0)</f>
        <v>#N/A</v>
      </c>
      <c r="Z2630" t="e">
        <f>VLOOKUP(T2630,[3]رکوردها!$A:$C,3,0)</f>
        <v>#N/A</v>
      </c>
      <c r="AA2630" t="e">
        <f>VLOOKUP(T2630,[3]رکوردها!$A:$F,6,0)</f>
        <v>#N/A</v>
      </c>
      <c r="AB2630" t="e">
        <f>VLOOKUP(T2630,[3]رکوردها!$A:$E,5,0)</f>
        <v>#N/A</v>
      </c>
    </row>
    <row r="2631" spans="1:28" s="41" customFormat="1" hidden="1" x14ac:dyDescent="0.2">
      <c r="A2631" s="36">
        <v>178786</v>
      </c>
      <c r="B2631" s="36">
        <v>1328</v>
      </c>
      <c r="C2631" s="36">
        <v>1867</v>
      </c>
      <c r="D2631" s="39" t="s">
        <v>5178</v>
      </c>
      <c r="E2631" s="39"/>
      <c r="F2631" s="37" t="s">
        <v>171</v>
      </c>
      <c r="G2631" s="37" t="s">
        <v>963</v>
      </c>
      <c r="H2631" s="38">
        <v>3286293</v>
      </c>
      <c r="I2631" s="38">
        <v>0</v>
      </c>
      <c r="J2631" s="38">
        <f t="shared" si="41"/>
        <v>3286293</v>
      </c>
      <c r="K2631" s="38"/>
      <c r="L2631" s="49"/>
      <c r="M2631" s="37" t="s">
        <v>63</v>
      </c>
      <c r="N2631" s="37" t="s">
        <v>64</v>
      </c>
      <c r="O2631" s="37" t="s">
        <v>157</v>
      </c>
      <c r="P2631" s="37" t="s">
        <v>158</v>
      </c>
      <c r="Q2631" s="37" t="s">
        <v>159</v>
      </c>
      <c r="R2631" s="37" t="s">
        <v>160</v>
      </c>
      <c r="S2631" s="37" t="s">
        <v>912</v>
      </c>
      <c r="T2631" s="37" t="s">
        <v>911</v>
      </c>
      <c r="U2631" s="1" t="e">
        <f>VLOOKUP(T2631,[2]VAT!$A:$D,1,0)</f>
        <v>#N/A</v>
      </c>
      <c r="V2631" s="37" t="s">
        <v>2</v>
      </c>
      <c r="W2631" s="37" t="s">
        <v>2</v>
      </c>
      <c r="X2631" t="e">
        <f>VLOOKUP(T2631,[3]رکوردها!$A:$B,2,0)</f>
        <v>#N/A</v>
      </c>
      <c r="Y2631" t="e">
        <f>VLOOKUP(T2631,[3]رکوردها!$A:$D,4,0)</f>
        <v>#N/A</v>
      </c>
      <c r="Z2631" t="e">
        <f>VLOOKUP(T2631,[3]رکوردها!$A:$C,3,0)</f>
        <v>#N/A</v>
      </c>
      <c r="AA2631" t="e">
        <f>VLOOKUP(T2631,[3]رکوردها!$A:$F,6,0)</f>
        <v>#N/A</v>
      </c>
      <c r="AB2631" t="e">
        <f>VLOOKUP(T2631,[3]رکوردها!$A:$E,5,0)</f>
        <v>#N/A</v>
      </c>
    </row>
    <row r="2632" spans="1:28" s="41" customFormat="1" hidden="1" x14ac:dyDescent="0.2">
      <c r="A2632" s="36">
        <v>178787</v>
      </c>
      <c r="B2632" s="36">
        <v>1328</v>
      </c>
      <c r="C2632" s="36">
        <v>1867</v>
      </c>
      <c r="D2632" s="39" t="s">
        <v>5178</v>
      </c>
      <c r="E2632" s="39"/>
      <c r="F2632" s="37" t="s">
        <v>171</v>
      </c>
      <c r="G2632" s="37" t="s">
        <v>963</v>
      </c>
      <c r="H2632" s="38">
        <v>3286293</v>
      </c>
      <c r="I2632" s="38">
        <v>0</v>
      </c>
      <c r="J2632" s="38">
        <f t="shared" si="41"/>
        <v>3286293</v>
      </c>
      <c r="K2632" s="38"/>
      <c r="L2632" s="49"/>
      <c r="M2632" s="37" t="s">
        <v>63</v>
      </c>
      <c r="N2632" s="37" t="s">
        <v>64</v>
      </c>
      <c r="O2632" s="37" t="s">
        <v>157</v>
      </c>
      <c r="P2632" s="37" t="s">
        <v>158</v>
      </c>
      <c r="Q2632" s="37" t="s">
        <v>159</v>
      </c>
      <c r="R2632" s="37" t="s">
        <v>160</v>
      </c>
      <c r="S2632" s="37" t="s">
        <v>912</v>
      </c>
      <c r="T2632" s="37" t="s">
        <v>911</v>
      </c>
      <c r="U2632" s="1" t="e">
        <f>VLOOKUP(T2632,[2]VAT!$A:$D,1,0)</f>
        <v>#N/A</v>
      </c>
      <c r="V2632" s="37" t="s">
        <v>2</v>
      </c>
      <c r="W2632" s="37" t="s">
        <v>2</v>
      </c>
      <c r="X2632" t="e">
        <f>VLOOKUP(T2632,[3]رکوردها!$A:$B,2,0)</f>
        <v>#N/A</v>
      </c>
      <c r="Y2632" t="e">
        <f>VLOOKUP(T2632,[3]رکوردها!$A:$D,4,0)</f>
        <v>#N/A</v>
      </c>
      <c r="Z2632" t="e">
        <f>VLOOKUP(T2632,[3]رکوردها!$A:$C,3,0)</f>
        <v>#N/A</v>
      </c>
      <c r="AA2632" t="e">
        <f>VLOOKUP(T2632,[3]رکوردها!$A:$F,6,0)</f>
        <v>#N/A</v>
      </c>
      <c r="AB2632" t="e">
        <f>VLOOKUP(T2632,[3]رکوردها!$A:$E,5,0)</f>
        <v>#N/A</v>
      </c>
    </row>
    <row r="2633" spans="1:28" s="41" customFormat="1" hidden="1" x14ac:dyDescent="0.2">
      <c r="A2633" s="36">
        <v>178788</v>
      </c>
      <c r="B2633" s="36">
        <v>1328</v>
      </c>
      <c r="C2633" s="36">
        <v>1867</v>
      </c>
      <c r="D2633" s="39" t="s">
        <v>5178</v>
      </c>
      <c r="E2633" s="39"/>
      <c r="F2633" s="37" t="s">
        <v>171</v>
      </c>
      <c r="G2633" s="37" t="s">
        <v>963</v>
      </c>
      <c r="H2633" s="38">
        <v>3286293</v>
      </c>
      <c r="I2633" s="38">
        <v>0</v>
      </c>
      <c r="J2633" s="38">
        <f t="shared" si="41"/>
        <v>3286293</v>
      </c>
      <c r="K2633" s="38"/>
      <c r="L2633" s="49"/>
      <c r="M2633" s="37" t="s">
        <v>63</v>
      </c>
      <c r="N2633" s="37" t="s">
        <v>64</v>
      </c>
      <c r="O2633" s="37" t="s">
        <v>157</v>
      </c>
      <c r="P2633" s="37" t="s">
        <v>158</v>
      </c>
      <c r="Q2633" s="37" t="s">
        <v>159</v>
      </c>
      <c r="R2633" s="37" t="s">
        <v>160</v>
      </c>
      <c r="S2633" s="37" t="s">
        <v>912</v>
      </c>
      <c r="T2633" s="37" t="s">
        <v>911</v>
      </c>
      <c r="U2633" s="1" t="e">
        <f>VLOOKUP(T2633,[2]VAT!$A:$D,1,0)</f>
        <v>#N/A</v>
      </c>
      <c r="V2633" s="37" t="s">
        <v>2</v>
      </c>
      <c r="W2633" s="37" t="s">
        <v>2</v>
      </c>
      <c r="X2633" t="e">
        <f>VLOOKUP(T2633,[3]رکوردها!$A:$B,2,0)</f>
        <v>#N/A</v>
      </c>
      <c r="Y2633" t="e">
        <f>VLOOKUP(T2633,[3]رکوردها!$A:$D,4,0)</f>
        <v>#N/A</v>
      </c>
      <c r="Z2633" t="e">
        <f>VLOOKUP(T2633,[3]رکوردها!$A:$C,3,0)</f>
        <v>#N/A</v>
      </c>
      <c r="AA2633" t="e">
        <f>VLOOKUP(T2633,[3]رکوردها!$A:$F,6,0)</f>
        <v>#N/A</v>
      </c>
      <c r="AB2633" t="e">
        <f>VLOOKUP(T2633,[3]رکوردها!$A:$E,5,0)</f>
        <v>#N/A</v>
      </c>
    </row>
    <row r="2634" spans="1:28" s="41" customFormat="1" hidden="1" x14ac:dyDescent="0.2">
      <c r="A2634" s="36">
        <v>178789</v>
      </c>
      <c r="B2634" s="36">
        <v>1328</v>
      </c>
      <c r="C2634" s="36">
        <v>1867</v>
      </c>
      <c r="D2634" s="39" t="s">
        <v>5178</v>
      </c>
      <c r="E2634" s="39"/>
      <c r="F2634" s="37" t="s">
        <v>171</v>
      </c>
      <c r="G2634" s="37" t="s">
        <v>966</v>
      </c>
      <c r="H2634" s="38">
        <v>3286293</v>
      </c>
      <c r="I2634" s="38">
        <v>0</v>
      </c>
      <c r="J2634" s="38">
        <f t="shared" si="41"/>
        <v>3286293</v>
      </c>
      <c r="K2634" s="38"/>
      <c r="L2634" s="49"/>
      <c r="M2634" s="37" t="s">
        <v>63</v>
      </c>
      <c r="N2634" s="37" t="s">
        <v>64</v>
      </c>
      <c r="O2634" s="37" t="s">
        <v>157</v>
      </c>
      <c r="P2634" s="37" t="s">
        <v>158</v>
      </c>
      <c r="Q2634" s="37" t="s">
        <v>159</v>
      </c>
      <c r="R2634" s="37" t="s">
        <v>160</v>
      </c>
      <c r="S2634" s="37" t="s">
        <v>912</v>
      </c>
      <c r="T2634" s="37" t="s">
        <v>911</v>
      </c>
      <c r="U2634" s="1" t="e">
        <f>VLOOKUP(T2634,[2]VAT!$A:$D,1,0)</f>
        <v>#N/A</v>
      </c>
      <c r="V2634" s="37" t="s">
        <v>2</v>
      </c>
      <c r="W2634" s="37" t="s">
        <v>2</v>
      </c>
      <c r="X2634" t="e">
        <f>VLOOKUP(T2634,[3]رکوردها!$A:$B,2,0)</f>
        <v>#N/A</v>
      </c>
      <c r="Y2634" t="e">
        <f>VLOOKUP(T2634,[3]رکوردها!$A:$D,4,0)</f>
        <v>#N/A</v>
      </c>
      <c r="Z2634" t="e">
        <f>VLOOKUP(T2634,[3]رکوردها!$A:$C,3,0)</f>
        <v>#N/A</v>
      </c>
      <c r="AA2634" t="e">
        <f>VLOOKUP(T2634,[3]رکوردها!$A:$F,6,0)</f>
        <v>#N/A</v>
      </c>
      <c r="AB2634" t="e">
        <f>VLOOKUP(T2634,[3]رکوردها!$A:$E,5,0)</f>
        <v>#N/A</v>
      </c>
    </row>
    <row r="2635" spans="1:28" s="41" customFormat="1" hidden="1" x14ac:dyDescent="0.2">
      <c r="A2635" s="36">
        <v>178790</v>
      </c>
      <c r="B2635" s="36">
        <v>1328</v>
      </c>
      <c r="C2635" s="36">
        <v>1867</v>
      </c>
      <c r="D2635" s="39" t="s">
        <v>5178</v>
      </c>
      <c r="E2635" s="39"/>
      <c r="F2635" s="37" t="s">
        <v>171</v>
      </c>
      <c r="G2635" s="37" t="s">
        <v>966</v>
      </c>
      <c r="H2635" s="38">
        <v>3286293</v>
      </c>
      <c r="I2635" s="38">
        <v>0</v>
      </c>
      <c r="J2635" s="38">
        <f t="shared" ref="J2635:J2698" si="42">H2635-I2635</f>
        <v>3286293</v>
      </c>
      <c r="K2635" s="38"/>
      <c r="L2635" s="49"/>
      <c r="M2635" s="37" t="s">
        <v>63</v>
      </c>
      <c r="N2635" s="37" t="s">
        <v>64</v>
      </c>
      <c r="O2635" s="37" t="s">
        <v>157</v>
      </c>
      <c r="P2635" s="37" t="s">
        <v>158</v>
      </c>
      <c r="Q2635" s="37" t="s">
        <v>159</v>
      </c>
      <c r="R2635" s="37" t="s">
        <v>160</v>
      </c>
      <c r="S2635" s="37" t="s">
        <v>912</v>
      </c>
      <c r="T2635" s="37" t="s">
        <v>911</v>
      </c>
      <c r="U2635" s="1" t="e">
        <f>VLOOKUP(T2635,[2]VAT!$A:$D,1,0)</f>
        <v>#N/A</v>
      </c>
      <c r="V2635" s="37" t="s">
        <v>2</v>
      </c>
      <c r="W2635" s="37" t="s">
        <v>2</v>
      </c>
      <c r="X2635" t="e">
        <f>VLOOKUP(T2635,[3]رکوردها!$A:$B,2,0)</f>
        <v>#N/A</v>
      </c>
      <c r="Y2635" t="e">
        <f>VLOOKUP(T2635,[3]رکوردها!$A:$D,4,0)</f>
        <v>#N/A</v>
      </c>
      <c r="Z2635" t="e">
        <f>VLOOKUP(T2635,[3]رکوردها!$A:$C,3,0)</f>
        <v>#N/A</v>
      </c>
      <c r="AA2635" t="e">
        <f>VLOOKUP(T2635,[3]رکوردها!$A:$F,6,0)</f>
        <v>#N/A</v>
      </c>
      <c r="AB2635" t="e">
        <f>VLOOKUP(T2635,[3]رکوردها!$A:$E,5,0)</f>
        <v>#N/A</v>
      </c>
    </row>
    <row r="2636" spans="1:28" s="41" customFormat="1" hidden="1" x14ac:dyDescent="0.2">
      <c r="A2636" s="36">
        <v>178791</v>
      </c>
      <c r="B2636" s="36">
        <v>1328</v>
      </c>
      <c r="C2636" s="36">
        <v>1867</v>
      </c>
      <c r="D2636" s="39" t="s">
        <v>5178</v>
      </c>
      <c r="E2636" s="39"/>
      <c r="F2636" s="37" t="s">
        <v>171</v>
      </c>
      <c r="G2636" s="37" t="s">
        <v>966</v>
      </c>
      <c r="H2636" s="38">
        <v>3286293</v>
      </c>
      <c r="I2636" s="38">
        <v>0</v>
      </c>
      <c r="J2636" s="38">
        <f t="shared" si="42"/>
        <v>3286293</v>
      </c>
      <c r="K2636" s="38"/>
      <c r="L2636" s="49"/>
      <c r="M2636" s="37" t="s">
        <v>63</v>
      </c>
      <c r="N2636" s="37" t="s">
        <v>64</v>
      </c>
      <c r="O2636" s="37" t="s">
        <v>157</v>
      </c>
      <c r="P2636" s="37" t="s">
        <v>158</v>
      </c>
      <c r="Q2636" s="37" t="s">
        <v>159</v>
      </c>
      <c r="R2636" s="37" t="s">
        <v>160</v>
      </c>
      <c r="S2636" s="37" t="s">
        <v>912</v>
      </c>
      <c r="T2636" s="37" t="s">
        <v>911</v>
      </c>
      <c r="U2636" s="1" t="e">
        <f>VLOOKUP(T2636,[2]VAT!$A:$D,1,0)</f>
        <v>#N/A</v>
      </c>
      <c r="V2636" s="37" t="s">
        <v>2</v>
      </c>
      <c r="W2636" s="37" t="s">
        <v>2</v>
      </c>
      <c r="X2636" t="e">
        <f>VLOOKUP(T2636,[3]رکوردها!$A:$B,2,0)</f>
        <v>#N/A</v>
      </c>
      <c r="Y2636" t="e">
        <f>VLOOKUP(T2636,[3]رکوردها!$A:$D,4,0)</f>
        <v>#N/A</v>
      </c>
      <c r="Z2636" t="e">
        <f>VLOOKUP(T2636,[3]رکوردها!$A:$C,3,0)</f>
        <v>#N/A</v>
      </c>
      <c r="AA2636" t="e">
        <f>VLOOKUP(T2636,[3]رکوردها!$A:$F,6,0)</f>
        <v>#N/A</v>
      </c>
      <c r="AB2636" t="e">
        <f>VLOOKUP(T2636,[3]رکوردها!$A:$E,5,0)</f>
        <v>#N/A</v>
      </c>
    </row>
    <row r="2637" spans="1:28" s="41" customFormat="1" hidden="1" x14ac:dyDescent="0.2">
      <c r="A2637" s="36">
        <v>178792</v>
      </c>
      <c r="B2637" s="36">
        <v>1328</v>
      </c>
      <c r="C2637" s="36">
        <v>1867</v>
      </c>
      <c r="D2637" s="39" t="s">
        <v>5178</v>
      </c>
      <c r="E2637" s="39"/>
      <c r="F2637" s="37" t="s">
        <v>171</v>
      </c>
      <c r="G2637" s="37" t="s">
        <v>970</v>
      </c>
      <c r="H2637" s="38">
        <v>3286293</v>
      </c>
      <c r="I2637" s="38">
        <v>0</v>
      </c>
      <c r="J2637" s="38">
        <f t="shared" si="42"/>
        <v>3286293</v>
      </c>
      <c r="K2637" s="38"/>
      <c r="L2637" s="49"/>
      <c r="M2637" s="37" t="s">
        <v>63</v>
      </c>
      <c r="N2637" s="37" t="s">
        <v>64</v>
      </c>
      <c r="O2637" s="37" t="s">
        <v>157</v>
      </c>
      <c r="P2637" s="37" t="s">
        <v>158</v>
      </c>
      <c r="Q2637" s="37" t="s">
        <v>159</v>
      </c>
      <c r="R2637" s="37" t="s">
        <v>160</v>
      </c>
      <c r="S2637" s="37" t="s">
        <v>912</v>
      </c>
      <c r="T2637" s="37" t="s">
        <v>911</v>
      </c>
      <c r="U2637" s="1" t="e">
        <f>VLOOKUP(T2637,[2]VAT!$A:$D,1,0)</f>
        <v>#N/A</v>
      </c>
      <c r="V2637" s="37" t="s">
        <v>2</v>
      </c>
      <c r="W2637" s="37" t="s">
        <v>2</v>
      </c>
      <c r="X2637" t="e">
        <f>VLOOKUP(T2637,[3]رکوردها!$A:$B,2,0)</f>
        <v>#N/A</v>
      </c>
      <c r="Y2637" t="e">
        <f>VLOOKUP(T2637,[3]رکوردها!$A:$D,4,0)</f>
        <v>#N/A</v>
      </c>
      <c r="Z2637" t="e">
        <f>VLOOKUP(T2637,[3]رکوردها!$A:$C,3,0)</f>
        <v>#N/A</v>
      </c>
      <c r="AA2637" t="e">
        <f>VLOOKUP(T2637,[3]رکوردها!$A:$F,6,0)</f>
        <v>#N/A</v>
      </c>
      <c r="AB2637" t="e">
        <f>VLOOKUP(T2637,[3]رکوردها!$A:$E,5,0)</f>
        <v>#N/A</v>
      </c>
    </row>
    <row r="2638" spans="1:28" s="41" customFormat="1" hidden="1" x14ac:dyDescent="0.2">
      <c r="A2638" s="36">
        <v>178793</v>
      </c>
      <c r="B2638" s="36">
        <v>1328</v>
      </c>
      <c r="C2638" s="36">
        <v>1867</v>
      </c>
      <c r="D2638" s="39" t="s">
        <v>5178</v>
      </c>
      <c r="E2638" s="39"/>
      <c r="F2638" s="37" t="s">
        <v>171</v>
      </c>
      <c r="G2638" s="37" t="s">
        <v>970</v>
      </c>
      <c r="H2638" s="38">
        <v>3286293</v>
      </c>
      <c r="I2638" s="38">
        <v>0</v>
      </c>
      <c r="J2638" s="38">
        <f t="shared" si="42"/>
        <v>3286293</v>
      </c>
      <c r="K2638" s="38"/>
      <c r="L2638" s="49"/>
      <c r="M2638" s="37" t="s">
        <v>63</v>
      </c>
      <c r="N2638" s="37" t="s">
        <v>64</v>
      </c>
      <c r="O2638" s="37" t="s">
        <v>157</v>
      </c>
      <c r="P2638" s="37" t="s">
        <v>158</v>
      </c>
      <c r="Q2638" s="37" t="s">
        <v>159</v>
      </c>
      <c r="R2638" s="37" t="s">
        <v>160</v>
      </c>
      <c r="S2638" s="37" t="s">
        <v>912</v>
      </c>
      <c r="T2638" s="37" t="s">
        <v>911</v>
      </c>
      <c r="U2638" s="1" t="e">
        <f>VLOOKUP(T2638,[2]VAT!$A:$D,1,0)</f>
        <v>#N/A</v>
      </c>
      <c r="V2638" s="37" t="s">
        <v>2</v>
      </c>
      <c r="W2638" s="37" t="s">
        <v>2</v>
      </c>
      <c r="X2638" t="e">
        <f>VLOOKUP(T2638,[3]رکوردها!$A:$B,2,0)</f>
        <v>#N/A</v>
      </c>
      <c r="Y2638" t="e">
        <f>VLOOKUP(T2638,[3]رکوردها!$A:$D,4,0)</f>
        <v>#N/A</v>
      </c>
      <c r="Z2638" t="e">
        <f>VLOOKUP(T2638,[3]رکوردها!$A:$C,3,0)</f>
        <v>#N/A</v>
      </c>
      <c r="AA2638" t="e">
        <f>VLOOKUP(T2638,[3]رکوردها!$A:$F,6,0)</f>
        <v>#N/A</v>
      </c>
      <c r="AB2638" t="e">
        <f>VLOOKUP(T2638,[3]رکوردها!$A:$E,5,0)</f>
        <v>#N/A</v>
      </c>
    </row>
    <row r="2639" spans="1:28" s="41" customFormat="1" hidden="1" x14ac:dyDescent="0.2">
      <c r="A2639" s="36">
        <v>178794</v>
      </c>
      <c r="B2639" s="36">
        <v>1328</v>
      </c>
      <c r="C2639" s="36">
        <v>1867</v>
      </c>
      <c r="D2639" s="39" t="s">
        <v>5178</v>
      </c>
      <c r="E2639" s="39"/>
      <c r="F2639" s="37" t="s">
        <v>171</v>
      </c>
      <c r="G2639" s="37" t="s">
        <v>958</v>
      </c>
      <c r="H2639" s="38">
        <v>3286293</v>
      </c>
      <c r="I2639" s="38">
        <v>0</v>
      </c>
      <c r="J2639" s="38">
        <f t="shared" si="42"/>
        <v>3286293</v>
      </c>
      <c r="K2639" s="38"/>
      <c r="L2639" s="49"/>
      <c r="M2639" s="37" t="s">
        <v>63</v>
      </c>
      <c r="N2639" s="37" t="s">
        <v>64</v>
      </c>
      <c r="O2639" s="37" t="s">
        <v>157</v>
      </c>
      <c r="P2639" s="37" t="s">
        <v>158</v>
      </c>
      <c r="Q2639" s="37" t="s">
        <v>159</v>
      </c>
      <c r="R2639" s="37" t="s">
        <v>160</v>
      </c>
      <c r="S2639" s="37" t="s">
        <v>912</v>
      </c>
      <c r="T2639" s="37" t="s">
        <v>911</v>
      </c>
      <c r="U2639" s="1" t="e">
        <f>VLOOKUP(T2639,[2]VAT!$A:$D,1,0)</f>
        <v>#N/A</v>
      </c>
      <c r="V2639" s="37" t="s">
        <v>2</v>
      </c>
      <c r="W2639" s="37" t="s">
        <v>2</v>
      </c>
      <c r="X2639" t="e">
        <f>VLOOKUP(T2639,[3]رکوردها!$A:$B,2,0)</f>
        <v>#N/A</v>
      </c>
      <c r="Y2639" t="e">
        <f>VLOOKUP(T2639,[3]رکوردها!$A:$D,4,0)</f>
        <v>#N/A</v>
      </c>
      <c r="Z2639" t="e">
        <f>VLOOKUP(T2639,[3]رکوردها!$A:$C,3,0)</f>
        <v>#N/A</v>
      </c>
      <c r="AA2639" t="e">
        <f>VLOOKUP(T2639,[3]رکوردها!$A:$F,6,0)</f>
        <v>#N/A</v>
      </c>
      <c r="AB2639" t="e">
        <f>VLOOKUP(T2639,[3]رکوردها!$A:$E,5,0)</f>
        <v>#N/A</v>
      </c>
    </row>
    <row r="2640" spans="1:28" s="41" customFormat="1" hidden="1" x14ac:dyDescent="0.2">
      <c r="A2640" s="36">
        <v>178795</v>
      </c>
      <c r="B2640" s="36">
        <v>1328</v>
      </c>
      <c r="C2640" s="36">
        <v>1867</v>
      </c>
      <c r="D2640" s="39" t="s">
        <v>5178</v>
      </c>
      <c r="E2640" s="39"/>
      <c r="F2640" s="37" t="s">
        <v>171</v>
      </c>
      <c r="G2640" s="37" t="s">
        <v>958</v>
      </c>
      <c r="H2640" s="38">
        <v>3286293</v>
      </c>
      <c r="I2640" s="38">
        <v>0</v>
      </c>
      <c r="J2640" s="38">
        <f t="shared" si="42"/>
        <v>3286293</v>
      </c>
      <c r="K2640" s="38"/>
      <c r="L2640" s="49"/>
      <c r="M2640" s="37" t="s">
        <v>63</v>
      </c>
      <c r="N2640" s="37" t="s">
        <v>64</v>
      </c>
      <c r="O2640" s="37" t="s">
        <v>157</v>
      </c>
      <c r="P2640" s="37" t="s">
        <v>158</v>
      </c>
      <c r="Q2640" s="37" t="s">
        <v>159</v>
      </c>
      <c r="R2640" s="37" t="s">
        <v>160</v>
      </c>
      <c r="S2640" s="37" t="s">
        <v>912</v>
      </c>
      <c r="T2640" s="37" t="s">
        <v>911</v>
      </c>
      <c r="U2640" s="1" t="e">
        <f>VLOOKUP(T2640,[2]VAT!$A:$D,1,0)</f>
        <v>#N/A</v>
      </c>
      <c r="V2640" s="37" t="s">
        <v>2</v>
      </c>
      <c r="W2640" s="37" t="s">
        <v>2</v>
      </c>
      <c r="X2640" t="e">
        <f>VLOOKUP(T2640,[3]رکوردها!$A:$B,2,0)</f>
        <v>#N/A</v>
      </c>
      <c r="Y2640" t="e">
        <f>VLOOKUP(T2640,[3]رکوردها!$A:$D,4,0)</f>
        <v>#N/A</v>
      </c>
      <c r="Z2640" t="e">
        <f>VLOOKUP(T2640,[3]رکوردها!$A:$C,3,0)</f>
        <v>#N/A</v>
      </c>
      <c r="AA2640" t="e">
        <f>VLOOKUP(T2640,[3]رکوردها!$A:$F,6,0)</f>
        <v>#N/A</v>
      </c>
      <c r="AB2640" t="e">
        <f>VLOOKUP(T2640,[3]رکوردها!$A:$E,5,0)</f>
        <v>#N/A</v>
      </c>
    </row>
    <row r="2641" spans="1:28" s="41" customFormat="1" hidden="1" x14ac:dyDescent="0.2">
      <c r="A2641" s="36">
        <v>178796</v>
      </c>
      <c r="B2641" s="36">
        <v>1328</v>
      </c>
      <c r="C2641" s="36">
        <v>1867</v>
      </c>
      <c r="D2641" s="39" t="s">
        <v>5178</v>
      </c>
      <c r="E2641" s="39"/>
      <c r="F2641" s="37" t="s">
        <v>171</v>
      </c>
      <c r="G2641" s="37" t="s">
        <v>958</v>
      </c>
      <c r="H2641" s="38">
        <v>3286293</v>
      </c>
      <c r="I2641" s="38">
        <v>0</v>
      </c>
      <c r="J2641" s="38">
        <f t="shared" si="42"/>
        <v>3286293</v>
      </c>
      <c r="K2641" s="38"/>
      <c r="L2641" s="49"/>
      <c r="M2641" s="37" t="s">
        <v>63</v>
      </c>
      <c r="N2641" s="37" t="s">
        <v>64</v>
      </c>
      <c r="O2641" s="37" t="s">
        <v>157</v>
      </c>
      <c r="P2641" s="37" t="s">
        <v>158</v>
      </c>
      <c r="Q2641" s="37" t="s">
        <v>159</v>
      </c>
      <c r="R2641" s="37" t="s">
        <v>160</v>
      </c>
      <c r="S2641" s="37" t="s">
        <v>912</v>
      </c>
      <c r="T2641" s="37" t="s">
        <v>911</v>
      </c>
      <c r="U2641" s="1" t="e">
        <f>VLOOKUP(T2641,[2]VAT!$A:$D,1,0)</f>
        <v>#N/A</v>
      </c>
      <c r="V2641" s="37" t="s">
        <v>2</v>
      </c>
      <c r="W2641" s="37" t="s">
        <v>2</v>
      </c>
      <c r="X2641" t="e">
        <f>VLOOKUP(T2641,[3]رکوردها!$A:$B,2,0)</f>
        <v>#N/A</v>
      </c>
      <c r="Y2641" t="e">
        <f>VLOOKUP(T2641,[3]رکوردها!$A:$D,4,0)</f>
        <v>#N/A</v>
      </c>
      <c r="Z2641" t="e">
        <f>VLOOKUP(T2641,[3]رکوردها!$A:$C,3,0)</f>
        <v>#N/A</v>
      </c>
      <c r="AA2641" t="e">
        <f>VLOOKUP(T2641,[3]رکوردها!$A:$F,6,0)</f>
        <v>#N/A</v>
      </c>
      <c r="AB2641" t="e">
        <f>VLOOKUP(T2641,[3]رکوردها!$A:$E,5,0)</f>
        <v>#N/A</v>
      </c>
    </row>
    <row r="2642" spans="1:28" s="41" customFormat="1" hidden="1" x14ac:dyDescent="0.2">
      <c r="A2642" s="36">
        <v>178797</v>
      </c>
      <c r="B2642" s="36">
        <v>1328</v>
      </c>
      <c r="C2642" s="36">
        <v>1867</v>
      </c>
      <c r="D2642" s="39" t="s">
        <v>5178</v>
      </c>
      <c r="E2642" s="39"/>
      <c r="F2642" s="37" t="s">
        <v>171</v>
      </c>
      <c r="G2642" s="37" t="s">
        <v>958</v>
      </c>
      <c r="H2642" s="38">
        <v>3286293</v>
      </c>
      <c r="I2642" s="38">
        <v>0</v>
      </c>
      <c r="J2642" s="38">
        <f t="shared" si="42"/>
        <v>3286293</v>
      </c>
      <c r="K2642" s="38"/>
      <c r="L2642" s="49"/>
      <c r="M2642" s="37" t="s">
        <v>63</v>
      </c>
      <c r="N2642" s="37" t="s">
        <v>64</v>
      </c>
      <c r="O2642" s="37" t="s">
        <v>157</v>
      </c>
      <c r="P2642" s="37" t="s">
        <v>158</v>
      </c>
      <c r="Q2642" s="37" t="s">
        <v>159</v>
      </c>
      <c r="R2642" s="37" t="s">
        <v>160</v>
      </c>
      <c r="S2642" s="37" t="s">
        <v>912</v>
      </c>
      <c r="T2642" s="37" t="s">
        <v>911</v>
      </c>
      <c r="U2642" s="1" t="e">
        <f>VLOOKUP(T2642,[2]VAT!$A:$D,1,0)</f>
        <v>#N/A</v>
      </c>
      <c r="V2642" s="37" t="s">
        <v>2</v>
      </c>
      <c r="W2642" s="37" t="s">
        <v>2</v>
      </c>
      <c r="X2642" t="e">
        <f>VLOOKUP(T2642,[3]رکوردها!$A:$B,2,0)</f>
        <v>#N/A</v>
      </c>
      <c r="Y2642" t="e">
        <f>VLOOKUP(T2642,[3]رکوردها!$A:$D,4,0)</f>
        <v>#N/A</v>
      </c>
      <c r="Z2642" t="e">
        <f>VLOOKUP(T2642,[3]رکوردها!$A:$C,3,0)</f>
        <v>#N/A</v>
      </c>
      <c r="AA2642" t="e">
        <f>VLOOKUP(T2642,[3]رکوردها!$A:$F,6,0)</f>
        <v>#N/A</v>
      </c>
      <c r="AB2642" t="e">
        <f>VLOOKUP(T2642,[3]رکوردها!$A:$E,5,0)</f>
        <v>#N/A</v>
      </c>
    </row>
    <row r="2643" spans="1:28" s="41" customFormat="1" hidden="1" x14ac:dyDescent="0.2">
      <c r="A2643" s="36">
        <v>178798</v>
      </c>
      <c r="B2643" s="36">
        <v>1328</v>
      </c>
      <c r="C2643" s="36">
        <v>1867</v>
      </c>
      <c r="D2643" s="39" t="s">
        <v>5178</v>
      </c>
      <c r="E2643" s="39"/>
      <c r="F2643" s="37" t="s">
        <v>171</v>
      </c>
      <c r="G2643" s="37" t="s">
        <v>958</v>
      </c>
      <c r="H2643" s="38">
        <v>3286293</v>
      </c>
      <c r="I2643" s="38">
        <v>0</v>
      </c>
      <c r="J2643" s="38">
        <f t="shared" si="42"/>
        <v>3286293</v>
      </c>
      <c r="K2643" s="38"/>
      <c r="L2643" s="49"/>
      <c r="M2643" s="37" t="s">
        <v>63</v>
      </c>
      <c r="N2643" s="37" t="s">
        <v>64</v>
      </c>
      <c r="O2643" s="37" t="s">
        <v>157</v>
      </c>
      <c r="P2643" s="37" t="s">
        <v>158</v>
      </c>
      <c r="Q2643" s="37" t="s">
        <v>159</v>
      </c>
      <c r="R2643" s="37" t="s">
        <v>160</v>
      </c>
      <c r="S2643" s="37" t="s">
        <v>912</v>
      </c>
      <c r="T2643" s="37" t="s">
        <v>911</v>
      </c>
      <c r="U2643" s="1" t="e">
        <f>VLOOKUP(T2643,[2]VAT!$A:$D,1,0)</f>
        <v>#N/A</v>
      </c>
      <c r="V2643" s="37" t="s">
        <v>2</v>
      </c>
      <c r="W2643" s="37" t="s">
        <v>2</v>
      </c>
      <c r="X2643" t="e">
        <f>VLOOKUP(T2643,[3]رکوردها!$A:$B,2,0)</f>
        <v>#N/A</v>
      </c>
      <c r="Y2643" t="e">
        <f>VLOOKUP(T2643,[3]رکوردها!$A:$D,4,0)</f>
        <v>#N/A</v>
      </c>
      <c r="Z2643" t="e">
        <f>VLOOKUP(T2643,[3]رکوردها!$A:$C,3,0)</f>
        <v>#N/A</v>
      </c>
      <c r="AA2643" t="e">
        <f>VLOOKUP(T2643,[3]رکوردها!$A:$F,6,0)</f>
        <v>#N/A</v>
      </c>
      <c r="AB2643" t="e">
        <f>VLOOKUP(T2643,[3]رکوردها!$A:$E,5,0)</f>
        <v>#N/A</v>
      </c>
    </row>
    <row r="2644" spans="1:28" s="41" customFormat="1" hidden="1" x14ac:dyDescent="0.2">
      <c r="A2644" s="36">
        <v>178799</v>
      </c>
      <c r="B2644" s="36">
        <v>1328</v>
      </c>
      <c r="C2644" s="36">
        <v>1867</v>
      </c>
      <c r="D2644" s="39" t="s">
        <v>5178</v>
      </c>
      <c r="E2644" s="39"/>
      <c r="F2644" s="37" t="s">
        <v>171</v>
      </c>
      <c r="G2644" s="37" t="s">
        <v>958</v>
      </c>
      <c r="H2644" s="38">
        <v>3286293</v>
      </c>
      <c r="I2644" s="38">
        <v>0</v>
      </c>
      <c r="J2644" s="38">
        <f t="shared" si="42"/>
        <v>3286293</v>
      </c>
      <c r="K2644" s="38"/>
      <c r="L2644" s="49"/>
      <c r="M2644" s="37" t="s">
        <v>63</v>
      </c>
      <c r="N2644" s="37" t="s">
        <v>64</v>
      </c>
      <c r="O2644" s="37" t="s">
        <v>157</v>
      </c>
      <c r="P2644" s="37" t="s">
        <v>158</v>
      </c>
      <c r="Q2644" s="37" t="s">
        <v>159</v>
      </c>
      <c r="R2644" s="37" t="s">
        <v>160</v>
      </c>
      <c r="S2644" s="37" t="s">
        <v>912</v>
      </c>
      <c r="T2644" s="37" t="s">
        <v>911</v>
      </c>
      <c r="U2644" s="1" t="e">
        <f>VLOOKUP(T2644,[2]VAT!$A:$D,1,0)</f>
        <v>#N/A</v>
      </c>
      <c r="V2644" s="37" t="s">
        <v>2</v>
      </c>
      <c r="W2644" s="37" t="s">
        <v>2</v>
      </c>
      <c r="X2644" t="e">
        <f>VLOOKUP(T2644,[3]رکوردها!$A:$B,2,0)</f>
        <v>#N/A</v>
      </c>
      <c r="Y2644" t="e">
        <f>VLOOKUP(T2644,[3]رکوردها!$A:$D,4,0)</f>
        <v>#N/A</v>
      </c>
      <c r="Z2644" t="e">
        <f>VLOOKUP(T2644,[3]رکوردها!$A:$C,3,0)</f>
        <v>#N/A</v>
      </c>
      <c r="AA2644" t="e">
        <f>VLOOKUP(T2644,[3]رکوردها!$A:$F,6,0)</f>
        <v>#N/A</v>
      </c>
      <c r="AB2644" t="e">
        <f>VLOOKUP(T2644,[3]رکوردها!$A:$E,5,0)</f>
        <v>#N/A</v>
      </c>
    </row>
    <row r="2645" spans="1:28" s="41" customFormat="1" hidden="1" x14ac:dyDescent="0.2">
      <c r="A2645" s="36">
        <v>178800</v>
      </c>
      <c r="B2645" s="36">
        <v>1328</v>
      </c>
      <c r="C2645" s="36">
        <v>1867</v>
      </c>
      <c r="D2645" s="39" t="s">
        <v>5178</v>
      </c>
      <c r="E2645" s="39"/>
      <c r="F2645" s="37" t="s">
        <v>171</v>
      </c>
      <c r="G2645" s="37" t="s">
        <v>958</v>
      </c>
      <c r="H2645" s="38">
        <v>3286293</v>
      </c>
      <c r="I2645" s="38">
        <v>0</v>
      </c>
      <c r="J2645" s="38">
        <f t="shared" si="42"/>
        <v>3286293</v>
      </c>
      <c r="K2645" s="38"/>
      <c r="L2645" s="49"/>
      <c r="M2645" s="37" t="s">
        <v>63</v>
      </c>
      <c r="N2645" s="37" t="s">
        <v>64</v>
      </c>
      <c r="O2645" s="37" t="s">
        <v>157</v>
      </c>
      <c r="P2645" s="37" t="s">
        <v>158</v>
      </c>
      <c r="Q2645" s="37" t="s">
        <v>159</v>
      </c>
      <c r="R2645" s="37" t="s">
        <v>160</v>
      </c>
      <c r="S2645" s="37" t="s">
        <v>912</v>
      </c>
      <c r="T2645" s="37" t="s">
        <v>911</v>
      </c>
      <c r="U2645" s="1" t="e">
        <f>VLOOKUP(T2645,[2]VAT!$A:$D,1,0)</f>
        <v>#N/A</v>
      </c>
      <c r="V2645" s="37" t="s">
        <v>2</v>
      </c>
      <c r="W2645" s="37" t="s">
        <v>2</v>
      </c>
      <c r="X2645" t="e">
        <f>VLOOKUP(T2645,[3]رکوردها!$A:$B,2,0)</f>
        <v>#N/A</v>
      </c>
      <c r="Y2645" t="e">
        <f>VLOOKUP(T2645,[3]رکوردها!$A:$D,4,0)</f>
        <v>#N/A</v>
      </c>
      <c r="Z2645" t="e">
        <f>VLOOKUP(T2645,[3]رکوردها!$A:$C,3,0)</f>
        <v>#N/A</v>
      </c>
      <c r="AA2645" t="e">
        <f>VLOOKUP(T2645,[3]رکوردها!$A:$F,6,0)</f>
        <v>#N/A</v>
      </c>
      <c r="AB2645" t="e">
        <f>VLOOKUP(T2645,[3]رکوردها!$A:$E,5,0)</f>
        <v>#N/A</v>
      </c>
    </row>
    <row r="2646" spans="1:28" s="41" customFormat="1" hidden="1" x14ac:dyDescent="0.2">
      <c r="A2646" s="36">
        <v>178801</v>
      </c>
      <c r="B2646" s="36">
        <v>1328</v>
      </c>
      <c r="C2646" s="36">
        <v>1867</v>
      </c>
      <c r="D2646" s="39" t="s">
        <v>5178</v>
      </c>
      <c r="E2646" s="39"/>
      <c r="F2646" s="37" t="s">
        <v>171</v>
      </c>
      <c r="G2646" s="37" t="s">
        <v>958</v>
      </c>
      <c r="H2646" s="38">
        <v>3286293</v>
      </c>
      <c r="I2646" s="38">
        <v>0</v>
      </c>
      <c r="J2646" s="38">
        <f t="shared" si="42"/>
        <v>3286293</v>
      </c>
      <c r="K2646" s="38"/>
      <c r="L2646" s="49"/>
      <c r="M2646" s="37" t="s">
        <v>63</v>
      </c>
      <c r="N2646" s="37" t="s">
        <v>64</v>
      </c>
      <c r="O2646" s="37" t="s">
        <v>157</v>
      </c>
      <c r="P2646" s="37" t="s">
        <v>158</v>
      </c>
      <c r="Q2646" s="37" t="s">
        <v>159</v>
      </c>
      <c r="R2646" s="37" t="s">
        <v>160</v>
      </c>
      <c r="S2646" s="37" t="s">
        <v>912</v>
      </c>
      <c r="T2646" s="37" t="s">
        <v>911</v>
      </c>
      <c r="U2646" s="1" t="e">
        <f>VLOOKUP(T2646,[2]VAT!$A:$D,1,0)</f>
        <v>#N/A</v>
      </c>
      <c r="V2646" s="37" t="s">
        <v>2</v>
      </c>
      <c r="W2646" s="37" t="s">
        <v>2</v>
      </c>
      <c r="X2646" t="e">
        <f>VLOOKUP(T2646,[3]رکوردها!$A:$B,2,0)</f>
        <v>#N/A</v>
      </c>
      <c r="Y2646" t="e">
        <f>VLOOKUP(T2646,[3]رکوردها!$A:$D,4,0)</f>
        <v>#N/A</v>
      </c>
      <c r="Z2646" t="e">
        <f>VLOOKUP(T2646,[3]رکوردها!$A:$C,3,0)</f>
        <v>#N/A</v>
      </c>
      <c r="AA2646" t="e">
        <f>VLOOKUP(T2646,[3]رکوردها!$A:$F,6,0)</f>
        <v>#N/A</v>
      </c>
      <c r="AB2646" t="e">
        <f>VLOOKUP(T2646,[3]رکوردها!$A:$E,5,0)</f>
        <v>#N/A</v>
      </c>
    </row>
    <row r="2647" spans="1:28" s="41" customFormat="1" hidden="1" x14ac:dyDescent="0.2">
      <c r="A2647" s="36">
        <v>178802</v>
      </c>
      <c r="B2647" s="36">
        <v>1328</v>
      </c>
      <c r="C2647" s="36">
        <v>1867</v>
      </c>
      <c r="D2647" s="39" t="s">
        <v>5178</v>
      </c>
      <c r="E2647" s="39"/>
      <c r="F2647" s="37" t="s">
        <v>171</v>
      </c>
      <c r="G2647" s="37" t="s">
        <v>965</v>
      </c>
      <c r="H2647" s="38">
        <v>3286293</v>
      </c>
      <c r="I2647" s="38">
        <v>0</v>
      </c>
      <c r="J2647" s="38">
        <f t="shared" si="42"/>
        <v>3286293</v>
      </c>
      <c r="K2647" s="38"/>
      <c r="L2647" s="49"/>
      <c r="M2647" s="37" t="s">
        <v>63</v>
      </c>
      <c r="N2647" s="37" t="s">
        <v>64</v>
      </c>
      <c r="O2647" s="37" t="s">
        <v>157</v>
      </c>
      <c r="P2647" s="37" t="s">
        <v>158</v>
      </c>
      <c r="Q2647" s="37" t="s">
        <v>159</v>
      </c>
      <c r="R2647" s="37" t="s">
        <v>160</v>
      </c>
      <c r="S2647" s="37" t="s">
        <v>912</v>
      </c>
      <c r="T2647" s="37" t="s">
        <v>911</v>
      </c>
      <c r="U2647" s="1" t="e">
        <f>VLOOKUP(T2647,[2]VAT!$A:$D,1,0)</f>
        <v>#N/A</v>
      </c>
      <c r="V2647" s="37" t="s">
        <v>2</v>
      </c>
      <c r="W2647" s="37" t="s">
        <v>2</v>
      </c>
      <c r="X2647" t="e">
        <f>VLOOKUP(T2647,[3]رکوردها!$A:$B,2,0)</f>
        <v>#N/A</v>
      </c>
      <c r="Y2647" t="e">
        <f>VLOOKUP(T2647,[3]رکوردها!$A:$D,4,0)</f>
        <v>#N/A</v>
      </c>
      <c r="Z2647" t="e">
        <f>VLOOKUP(T2647,[3]رکوردها!$A:$C,3,0)</f>
        <v>#N/A</v>
      </c>
      <c r="AA2647" t="e">
        <f>VLOOKUP(T2647,[3]رکوردها!$A:$F,6,0)</f>
        <v>#N/A</v>
      </c>
      <c r="AB2647" t="e">
        <f>VLOOKUP(T2647,[3]رکوردها!$A:$E,5,0)</f>
        <v>#N/A</v>
      </c>
    </row>
    <row r="2648" spans="1:28" s="41" customFormat="1" hidden="1" x14ac:dyDescent="0.2">
      <c r="A2648" s="36">
        <v>178803</v>
      </c>
      <c r="B2648" s="36">
        <v>1328</v>
      </c>
      <c r="C2648" s="36">
        <v>1867</v>
      </c>
      <c r="D2648" s="39" t="s">
        <v>5178</v>
      </c>
      <c r="E2648" s="39"/>
      <c r="F2648" s="37" t="s">
        <v>171</v>
      </c>
      <c r="G2648" s="37" t="s">
        <v>965</v>
      </c>
      <c r="H2648" s="38">
        <v>3286293</v>
      </c>
      <c r="I2648" s="38">
        <v>0</v>
      </c>
      <c r="J2648" s="38">
        <f t="shared" si="42"/>
        <v>3286293</v>
      </c>
      <c r="K2648" s="38"/>
      <c r="L2648" s="49"/>
      <c r="M2648" s="37" t="s">
        <v>63</v>
      </c>
      <c r="N2648" s="37" t="s">
        <v>64</v>
      </c>
      <c r="O2648" s="37" t="s">
        <v>157</v>
      </c>
      <c r="P2648" s="37" t="s">
        <v>158</v>
      </c>
      <c r="Q2648" s="37" t="s">
        <v>159</v>
      </c>
      <c r="R2648" s="37" t="s">
        <v>160</v>
      </c>
      <c r="S2648" s="37" t="s">
        <v>912</v>
      </c>
      <c r="T2648" s="37" t="s">
        <v>911</v>
      </c>
      <c r="U2648" s="1" t="e">
        <f>VLOOKUP(T2648,[2]VAT!$A:$D,1,0)</f>
        <v>#N/A</v>
      </c>
      <c r="V2648" s="37" t="s">
        <v>2</v>
      </c>
      <c r="W2648" s="37" t="s">
        <v>2</v>
      </c>
      <c r="X2648" t="e">
        <f>VLOOKUP(T2648,[3]رکوردها!$A:$B,2,0)</f>
        <v>#N/A</v>
      </c>
      <c r="Y2648" t="e">
        <f>VLOOKUP(T2648,[3]رکوردها!$A:$D,4,0)</f>
        <v>#N/A</v>
      </c>
      <c r="Z2648" t="e">
        <f>VLOOKUP(T2648,[3]رکوردها!$A:$C,3,0)</f>
        <v>#N/A</v>
      </c>
      <c r="AA2648" t="e">
        <f>VLOOKUP(T2648,[3]رکوردها!$A:$F,6,0)</f>
        <v>#N/A</v>
      </c>
      <c r="AB2648" t="e">
        <f>VLOOKUP(T2648,[3]رکوردها!$A:$E,5,0)</f>
        <v>#N/A</v>
      </c>
    </row>
    <row r="2649" spans="1:28" s="41" customFormat="1" hidden="1" x14ac:dyDescent="0.2">
      <c r="A2649" s="36">
        <v>178804</v>
      </c>
      <c r="B2649" s="36">
        <v>1328</v>
      </c>
      <c r="C2649" s="36">
        <v>1867</v>
      </c>
      <c r="D2649" s="39" t="s">
        <v>5178</v>
      </c>
      <c r="E2649" s="39"/>
      <c r="F2649" s="37" t="s">
        <v>171</v>
      </c>
      <c r="G2649" s="37" t="s">
        <v>965</v>
      </c>
      <c r="H2649" s="38">
        <v>3286293</v>
      </c>
      <c r="I2649" s="38">
        <v>0</v>
      </c>
      <c r="J2649" s="38">
        <f t="shared" si="42"/>
        <v>3286293</v>
      </c>
      <c r="K2649" s="38"/>
      <c r="L2649" s="49"/>
      <c r="M2649" s="37" t="s">
        <v>63</v>
      </c>
      <c r="N2649" s="37" t="s">
        <v>64</v>
      </c>
      <c r="O2649" s="37" t="s">
        <v>157</v>
      </c>
      <c r="P2649" s="37" t="s">
        <v>158</v>
      </c>
      <c r="Q2649" s="37" t="s">
        <v>159</v>
      </c>
      <c r="R2649" s="37" t="s">
        <v>160</v>
      </c>
      <c r="S2649" s="37" t="s">
        <v>912</v>
      </c>
      <c r="T2649" s="37" t="s">
        <v>911</v>
      </c>
      <c r="U2649" s="1" t="e">
        <f>VLOOKUP(T2649,[2]VAT!$A:$D,1,0)</f>
        <v>#N/A</v>
      </c>
      <c r="V2649" s="37" t="s">
        <v>2</v>
      </c>
      <c r="W2649" s="37" t="s">
        <v>2</v>
      </c>
      <c r="X2649" t="e">
        <f>VLOOKUP(T2649,[3]رکوردها!$A:$B,2,0)</f>
        <v>#N/A</v>
      </c>
      <c r="Y2649" t="e">
        <f>VLOOKUP(T2649,[3]رکوردها!$A:$D,4,0)</f>
        <v>#N/A</v>
      </c>
      <c r="Z2649" t="e">
        <f>VLOOKUP(T2649,[3]رکوردها!$A:$C,3,0)</f>
        <v>#N/A</v>
      </c>
      <c r="AA2649" t="e">
        <f>VLOOKUP(T2649,[3]رکوردها!$A:$F,6,0)</f>
        <v>#N/A</v>
      </c>
      <c r="AB2649" t="e">
        <f>VLOOKUP(T2649,[3]رکوردها!$A:$E,5,0)</f>
        <v>#N/A</v>
      </c>
    </row>
    <row r="2650" spans="1:28" s="41" customFormat="1" hidden="1" x14ac:dyDescent="0.2">
      <c r="A2650" s="36">
        <v>178805</v>
      </c>
      <c r="B2650" s="36">
        <v>1328</v>
      </c>
      <c r="C2650" s="36">
        <v>1867</v>
      </c>
      <c r="D2650" s="39" t="s">
        <v>5178</v>
      </c>
      <c r="E2650" s="39"/>
      <c r="F2650" s="37" t="s">
        <v>171</v>
      </c>
      <c r="G2650" s="37" t="s">
        <v>965</v>
      </c>
      <c r="H2650" s="38">
        <v>3286293</v>
      </c>
      <c r="I2650" s="38">
        <v>0</v>
      </c>
      <c r="J2650" s="38">
        <f t="shared" si="42"/>
        <v>3286293</v>
      </c>
      <c r="K2650" s="38"/>
      <c r="L2650" s="49"/>
      <c r="M2650" s="37" t="s">
        <v>63</v>
      </c>
      <c r="N2650" s="37" t="s">
        <v>64</v>
      </c>
      <c r="O2650" s="37" t="s">
        <v>157</v>
      </c>
      <c r="P2650" s="37" t="s">
        <v>158</v>
      </c>
      <c r="Q2650" s="37" t="s">
        <v>159</v>
      </c>
      <c r="R2650" s="37" t="s">
        <v>160</v>
      </c>
      <c r="S2650" s="37" t="s">
        <v>912</v>
      </c>
      <c r="T2650" s="37" t="s">
        <v>911</v>
      </c>
      <c r="U2650" s="1" t="e">
        <f>VLOOKUP(T2650,[2]VAT!$A:$D,1,0)</f>
        <v>#N/A</v>
      </c>
      <c r="V2650" s="37" t="s">
        <v>2</v>
      </c>
      <c r="W2650" s="37" t="s">
        <v>2</v>
      </c>
      <c r="X2650" t="e">
        <f>VLOOKUP(T2650,[3]رکوردها!$A:$B,2,0)</f>
        <v>#N/A</v>
      </c>
      <c r="Y2650" t="e">
        <f>VLOOKUP(T2650,[3]رکوردها!$A:$D,4,0)</f>
        <v>#N/A</v>
      </c>
      <c r="Z2650" t="e">
        <f>VLOOKUP(T2650,[3]رکوردها!$A:$C,3,0)</f>
        <v>#N/A</v>
      </c>
      <c r="AA2650" t="e">
        <f>VLOOKUP(T2650,[3]رکوردها!$A:$F,6,0)</f>
        <v>#N/A</v>
      </c>
      <c r="AB2650" t="e">
        <f>VLOOKUP(T2650,[3]رکوردها!$A:$E,5,0)</f>
        <v>#N/A</v>
      </c>
    </row>
    <row r="2651" spans="1:28" s="41" customFormat="1" hidden="1" x14ac:dyDescent="0.2">
      <c r="A2651" s="36">
        <v>178806</v>
      </c>
      <c r="B2651" s="36">
        <v>1328</v>
      </c>
      <c r="C2651" s="36">
        <v>1867</v>
      </c>
      <c r="D2651" s="39" t="s">
        <v>5178</v>
      </c>
      <c r="E2651" s="39"/>
      <c r="F2651" s="37" t="s">
        <v>171</v>
      </c>
      <c r="G2651" s="37" t="s">
        <v>965</v>
      </c>
      <c r="H2651" s="38">
        <v>3286293</v>
      </c>
      <c r="I2651" s="38">
        <v>0</v>
      </c>
      <c r="J2651" s="38">
        <f t="shared" si="42"/>
        <v>3286293</v>
      </c>
      <c r="K2651" s="38"/>
      <c r="L2651" s="49"/>
      <c r="M2651" s="37" t="s">
        <v>63</v>
      </c>
      <c r="N2651" s="37" t="s">
        <v>64</v>
      </c>
      <c r="O2651" s="37" t="s">
        <v>157</v>
      </c>
      <c r="P2651" s="37" t="s">
        <v>158</v>
      </c>
      <c r="Q2651" s="37" t="s">
        <v>159</v>
      </c>
      <c r="R2651" s="37" t="s">
        <v>160</v>
      </c>
      <c r="S2651" s="37" t="s">
        <v>912</v>
      </c>
      <c r="T2651" s="37" t="s">
        <v>911</v>
      </c>
      <c r="U2651" s="1" t="e">
        <f>VLOOKUP(T2651,[2]VAT!$A:$D,1,0)</f>
        <v>#N/A</v>
      </c>
      <c r="V2651" s="37" t="s">
        <v>2</v>
      </c>
      <c r="W2651" s="37" t="s">
        <v>2</v>
      </c>
      <c r="X2651" t="e">
        <f>VLOOKUP(T2651,[3]رکوردها!$A:$B,2,0)</f>
        <v>#N/A</v>
      </c>
      <c r="Y2651" t="e">
        <f>VLOOKUP(T2651,[3]رکوردها!$A:$D,4,0)</f>
        <v>#N/A</v>
      </c>
      <c r="Z2651" t="e">
        <f>VLOOKUP(T2651,[3]رکوردها!$A:$C,3,0)</f>
        <v>#N/A</v>
      </c>
      <c r="AA2651" t="e">
        <f>VLOOKUP(T2651,[3]رکوردها!$A:$F,6,0)</f>
        <v>#N/A</v>
      </c>
      <c r="AB2651" t="e">
        <f>VLOOKUP(T2651,[3]رکوردها!$A:$E,5,0)</f>
        <v>#N/A</v>
      </c>
    </row>
    <row r="2652" spans="1:28" s="41" customFormat="1" hidden="1" x14ac:dyDescent="0.2">
      <c r="A2652" s="36">
        <v>178807</v>
      </c>
      <c r="B2652" s="36">
        <v>1328</v>
      </c>
      <c r="C2652" s="36">
        <v>1867</v>
      </c>
      <c r="D2652" s="39" t="s">
        <v>5178</v>
      </c>
      <c r="E2652" s="39"/>
      <c r="F2652" s="37" t="s">
        <v>171</v>
      </c>
      <c r="G2652" s="37" t="s">
        <v>965</v>
      </c>
      <c r="H2652" s="38">
        <v>3286293</v>
      </c>
      <c r="I2652" s="38">
        <v>0</v>
      </c>
      <c r="J2652" s="38">
        <f t="shared" si="42"/>
        <v>3286293</v>
      </c>
      <c r="K2652" s="38"/>
      <c r="L2652" s="49"/>
      <c r="M2652" s="37" t="s">
        <v>63</v>
      </c>
      <c r="N2652" s="37" t="s">
        <v>64</v>
      </c>
      <c r="O2652" s="37" t="s">
        <v>157</v>
      </c>
      <c r="P2652" s="37" t="s">
        <v>158</v>
      </c>
      <c r="Q2652" s="37" t="s">
        <v>159</v>
      </c>
      <c r="R2652" s="37" t="s">
        <v>160</v>
      </c>
      <c r="S2652" s="37" t="s">
        <v>912</v>
      </c>
      <c r="T2652" s="37" t="s">
        <v>911</v>
      </c>
      <c r="U2652" s="1" t="e">
        <f>VLOOKUP(T2652,[2]VAT!$A:$D,1,0)</f>
        <v>#N/A</v>
      </c>
      <c r="V2652" s="37" t="s">
        <v>2</v>
      </c>
      <c r="W2652" s="37" t="s">
        <v>2</v>
      </c>
      <c r="X2652" t="e">
        <f>VLOOKUP(T2652,[3]رکوردها!$A:$B,2,0)</f>
        <v>#N/A</v>
      </c>
      <c r="Y2652" t="e">
        <f>VLOOKUP(T2652,[3]رکوردها!$A:$D,4,0)</f>
        <v>#N/A</v>
      </c>
      <c r="Z2652" t="e">
        <f>VLOOKUP(T2652,[3]رکوردها!$A:$C,3,0)</f>
        <v>#N/A</v>
      </c>
      <c r="AA2652" t="e">
        <f>VLOOKUP(T2652,[3]رکوردها!$A:$F,6,0)</f>
        <v>#N/A</v>
      </c>
      <c r="AB2652" t="e">
        <f>VLOOKUP(T2652,[3]رکوردها!$A:$E,5,0)</f>
        <v>#N/A</v>
      </c>
    </row>
    <row r="2653" spans="1:28" s="41" customFormat="1" hidden="1" x14ac:dyDescent="0.2">
      <c r="A2653" s="36">
        <v>178808</v>
      </c>
      <c r="B2653" s="36">
        <v>1328</v>
      </c>
      <c r="C2653" s="36">
        <v>1867</v>
      </c>
      <c r="D2653" s="39" t="s">
        <v>5178</v>
      </c>
      <c r="E2653" s="39"/>
      <c r="F2653" s="37" t="s">
        <v>171</v>
      </c>
      <c r="G2653" s="37" t="s">
        <v>1210</v>
      </c>
      <c r="H2653" s="38">
        <v>3286293</v>
      </c>
      <c r="I2653" s="38">
        <v>0</v>
      </c>
      <c r="J2653" s="38">
        <f t="shared" si="42"/>
        <v>3286293</v>
      </c>
      <c r="K2653" s="38"/>
      <c r="L2653" s="49"/>
      <c r="M2653" s="37" t="s">
        <v>63</v>
      </c>
      <c r="N2653" s="37" t="s">
        <v>64</v>
      </c>
      <c r="O2653" s="37" t="s">
        <v>157</v>
      </c>
      <c r="P2653" s="37" t="s">
        <v>158</v>
      </c>
      <c r="Q2653" s="37" t="s">
        <v>159</v>
      </c>
      <c r="R2653" s="37" t="s">
        <v>160</v>
      </c>
      <c r="S2653" s="37" t="s">
        <v>912</v>
      </c>
      <c r="T2653" s="37" t="s">
        <v>911</v>
      </c>
      <c r="U2653" s="1" t="e">
        <f>VLOOKUP(T2653,[2]VAT!$A:$D,1,0)</f>
        <v>#N/A</v>
      </c>
      <c r="V2653" s="37" t="s">
        <v>2</v>
      </c>
      <c r="W2653" s="37" t="s">
        <v>2</v>
      </c>
      <c r="X2653" t="e">
        <f>VLOOKUP(T2653,[3]رکوردها!$A:$B,2,0)</f>
        <v>#N/A</v>
      </c>
      <c r="Y2653" t="e">
        <f>VLOOKUP(T2653,[3]رکوردها!$A:$D,4,0)</f>
        <v>#N/A</v>
      </c>
      <c r="Z2653" t="e">
        <f>VLOOKUP(T2653,[3]رکوردها!$A:$C,3,0)</f>
        <v>#N/A</v>
      </c>
      <c r="AA2653" t="e">
        <f>VLOOKUP(T2653,[3]رکوردها!$A:$F,6,0)</f>
        <v>#N/A</v>
      </c>
      <c r="AB2653" t="e">
        <f>VLOOKUP(T2653,[3]رکوردها!$A:$E,5,0)</f>
        <v>#N/A</v>
      </c>
    </row>
    <row r="2654" spans="1:28" s="41" customFormat="1" hidden="1" x14ac:dyDescent="0.2">
      <c r="A2654" s="36">
        <v>178809</v>
      </c>
      <c r="B2654" s="36">
        <v>1328</v>
      </c>
      <c r="C2654" s="36">
        <v>1867</v>
      </c>
      <c r="D2654" s="39" t="s">
        <v>5178</v>
      </c>
      <c r="E2654" s="39"/>
      <c r="F2654" s="37" t="s">
        <v>171</v>
      </c>
      <c r="G2654" s="37" t="s">
        <v>1210</v>
      </c>
      <c r="H2654" s="38">
        <v>3286293</v>
      </c>
      <c r="I2654" s="38">
        <v>0</v>
      </c>
      <c r="J2654" s="38">
        <f t="shared" si="42"/>
        <v>3286293</v>
      </c>
      <c r="K2654" s="38"/>
      <c r="L2654" s="49"/>
      <c r="M2654" s="37" t="s">
        <v>63</v>
      </c>
      <c r="N2654" s="37" t="s">
        <v>64</v>
      </c>
      <c r="O2654" s="37" t="s">
        <v>157</v>
      </c>
      <c r="P2654" s="37" t="s">
        <v>158</v>
      </c>
      <c r="Q2654" s="37" t="s">
        <v>159</v>
      </c>
      <c r="R2654" s="37" t="s">
        <v>160</v>
      </c>
      <c r="S2654" s="37" t="s">
        <v>912</v>
      </c>
      <c r="T2654" s="37" t="s">
        <v>911</v>
      </c>
      <c r="U2654" s="1" t="e">
        <f>VLOOKUP(T2654,[2]VAT!$A:$D,1,0)</f>
        <v>#N/A</v>
      </c>
      <c r="V2654" s="37" t="s">
        <v>2</v>
      </c>
      <c r="W2654" s="37" t="s">
        <v>2</v>
      </c>
      <c r="X2654" t="e">
        <f>VLOOKUP(T2654,[3]رکوردها!$A:$B,2,0)</f>
        <v>#N/A</v>
      </c>
      <c r="Y2654" t="e">
        <f>VLOOKUP(T2654,[3]رکوردها!$A:$D,4,0)</f>
        <v>#N/A</v>
      </c>
      <c r="Z2654" t="e">
        <f>VLOOKUP(T2654,[3]رکوردها!$A:$C,3,0)</f>
        <v>#N/A</v>
      </c>
      <c r="AA2654" t="e">
        <f>VLOOKUP(T2654,[3]رکوردها!$A:$F,6,0)</f>
        <v>#N/A</v>
      </c>
      <c r="AB2654" t="e">
        <f>VLOOKUP(T2654,[3]رکوردها!$A:$E,5,0)</f>
        <v>#N/A</v>
      </c>
    </row>
    <row r="2655" spans="1:28" s="41" customFormat="1" hidden="1" x14ac:dyDescent="0.2">
      <c r="A2655" s="36">
        <v>178810</v>
      </c>
      <c r="B2655" s="36">
        <v>1328</v>
      </c>
      <c r="C2655" s="36">
        <v>1867</v>
      </c>
      <c r="D2655" s="39" t="s">
        <v>5178</v>
      </c>
      <c r="E2655" s="39"/>
      <c r="F2655" s="37" t="s">
        <v>171</v>
      </c>
      <c r="G2655" s="37" t="s">
        <v>965</v>
      </c>
      <c r="H2655" s="38">
        <v>3286293</v>
      </c>
      <c r="I2655" s="38">
        <v>0</v>
      </c>
      <c r="J2655" s="38">
        <f t="shared" si="42"/>
        <v>3286293</v>
      </c>
      <c r="K2655" s="38"/>
      <c r="L2655" s="49"/>
      <c r="M2655" s="37" t="s">
        <v>63</v>
      </c>
      <c r="N2655" s="37" t="s">
        <v>64</v>
      </c>
      <c r="O2655" s="37" t="s">
        <v>157</v>
      </c>
      <c r="P2655" s="37" t="s">
        <v>158</v>
      </c>
      <c r="Q2655" s="37" t="s">
        <v>159</v>
      </c>
      <c r="R2655" s="37" t="s">
        <v>160</v>
      </c>
      <c r="S2655" s="37" t="s">
        <v>912</v>
      </c>
      <c r="T2655" s="37" t="s">
        <v>911</v>
      </c>
      <c r="U2655" s="1" t="e">
        <f>VLOOKUP(T2655,[2]VAT!$A:$D,1,0)</f>
        <v>#N/A</v>
      </c>
      <c r="V2655" s="37" t="s">
        <v>2</v>
      </c>
      <c r="W2655" s="37" t="s">
        <v>2</v>
      </c>
      <c r="X2655" t="e">
        <f>VLOOKUP(T2655,[3]رکوردها!$A:$B,2,0)</f>
        <v>#N/A</v>
      </c>
      <c r="Y2655" t="e">
        <f>VLOOKUP(T2655,[3]رکوردها!$A:$D,4,0)</f>
        <v>#N/A</v>
      </c>
      <c r="Z2655" t="e">
        <f>VLOOKUP(T2655,[3]رکوردها!$A:$C,3,0)</f>
        <v>#N/A</v>
      </c>
      <c r="AA2655" t="e">
        <f>VLOOKUP(T2655,[3]رکوردها!$A:$F,6,0)</f>
        <v>#N/A</v>
      </c>
      <c r="AB2655" t="e">
        <f>VLOOKUP(T2655,[3]رکوردها!$A:$E,5,0)</f>
        <v>#N/A</v>
      </c>
    </row>
    <row r="2656" spans="1:28" s="41" customFormat="1" hidden="1" x14ac:dyDescent="0.2">
      <c r="A2656" s="36">
        <v>178811</v>
      </c>
      <c r="B2656" s="36">
        <v>1328</v>
      </c>
      <c r="C2656" s="36">
        <v>1867</v>
      </c>
      <c r="D2656" s="39" t="s">
        <v>5178</v>
      </c>
      <c r="E2656" s="39"/>
      <c r="F2656" s="37" t="s">
        <v>171</v>
      </c>
      <c r="G2656" s="37" t="s">
        <v>1015</v>
      </c>
      <c r="H2656" s="38">
        <v>3286293</v>
      </c>
      <c r="I2656" s="38">
        <v>0</v>
      </c>
      <c r="J2656" s="38">
        <f t="shared" si="42"/>
        <v>3286293</v>
      </c>
      <c r="K2656" s="38"/>
      <c r="L2656" s="49"/>
      <c r="M2656" s="37" t="s">
        <v>63</v>
      </c>
      <c r="N2656" s="37" t="s">
        <v>64</v>
      </c>
      <c r="O2656" s="37" t="s">
        <v>157</v>
      </c>
      <c r="P2656" s="37" t="s">
        <v>158</v>
      </c>
      <c r="Q2656" s="37" t="s">
        <v>159</v>
      </c>
      <c r="R2656" s="37" t="s">
        <v>160</v>
      </c>
      <c r="S2656" s="37" t="s">
        <v>912</v>
      </c>
      <c r="T2656" s="37" t="s">
        <v>911</v>
      </c>
      <c r="U2656" s="1" t="e">
        <f>VLOOKUP(T2656,[2]VAT!$A:$D,1,0)</f>
        <v>#N/A</v>
      </c>
      <c r="V2656" s="37" t="s">
        <v>2</v>
      </c>
      <c r="W2656" s="37" t="s">
        <v>2</v>
      </c>
      <c r="X2656" t="e">
        <f>VLOOKUP(T2656,[3]رکوردها!$A:$B,2,0)</f>
        <v>#N/A</v>
      </c>
      <c r="Y2656" t="e">
        <f>VLOOKUP(T2656,[3]رکوردها!$A:$D,4,0)</f>
        <v>#N/A</v>
      </c>
      <c r="Z2656" t="e">
        <f>VLOOKUP(T2656,[3]رکوردها!$A:$C,3,0)</f>
        <v>#N/A</v>
      </c>
      <c r="AA2656" t="e">
        <f>VLOOKUP(T2656,[3]رکوردها!$A:$F,6,0)</f>
        <v>#N/A</v>
      </c>
      <c r="AB2656" t="e">
        <f>VLOOKUP(T2656,[3]رکوردها!$A:$E,5,0)</f>
        <v>#N/A</v>
      </c>
    </row>
    <row r="2657" spans="1:28" s="41" customFormat="1" hidden="1" x14ac:dyDescent="0.2">
      <c r="A2657" s="36">
        <v>178812</v>
      </c>
      <c r="B2657" s="36">
        <v>1328</v>
      </c>
      <c r="C2657" s="36">
        <v>1867</v>
      </c>
      <c r="D2657" s="39" t="s">
        <v>5178</v>
      </c>
      <c r="E2657" s="39"/>
      <c r="F2657" s="37" t="s">
        <v>171</v>
      </c>
      <c r="G2657" s="37" t="s">
        <v>1015</v>
      </c>
      <c r="H2657" s="38">
        <v>3286293</v>
      </c>
      <c r="I2657" s="38">
        <v>0</v>
      </c>
      <c r="J2657" s="38">
        <f t="shared" si="42"/>
        <v>3286293</v>
      </c>
      <c r="K2657" s="38"/>
      <c r="L2657" s="49"/>
      <c r="M2657" s="37" t="s">
        <v>63</v>
      </c>
      <c r="N2657" s="37" t="s">
        <v>64</v>
      </c>
      <c r="O2657" s="37" t="s">
        <v>157</v>
      </c>
      <c r="P2657" s="37" t="s">
        <v>158</v>
      </c>
      <c r="Q2657" s="37" t="s">
        <v>159</v>
      </c>
      <c r="R2657" s="37" t="s">
        <v>160</v>
      </c>
      <c r="S2657" s="37" t="s">
        <v>912</v>
      </c>
      <c r="T2657" s="37" t="s">
        <v>911</v>
      </c>
      <c r="U2657" s="1" t="e">
        <f>VLOOKUP(T2657,[2]VAT!$A:$D,1,0)</f>
        <v>#N/A</v>
      </c>
      <c r="V2657" s="37" t="s">
        <v>2</v>
      </c>
      <c r="W2657" s="37" t="s">
        <v>2</v>
      </c>
      <c r="X2657" t="e">
        <f>VLOOKUP(T2657,[3]رکوردها!$A:$B,2,0)</f>
        <v>#N/A</v>
      </c>
      <c r="Y2657" t="e">
        <f>VLOOKUP(T2657,[3]رکوردها!$A:$D,4,0)</f>
        <v>#N/A</v>
      </c>
      <c r="Z2657" t="e">
        <f>VLOOKUP(T2657,[3]رکوردها!$A:$C,3,0)</f>
        <v>#N/A</v>
      </c>
      <c r="AA2657" t="e">
        <f>VLOOKUP(T2657,[3]رکوردها!$A:$F,6,0)</f>
        <v>#N/A</v>
      </c>
      <c r="AB2657" t="e">
        <f>VLOOKUP(T2657,[3]رکوردها!$A:$E,5,0)</f>
        <v>#N/A</v>
      </c>
    </row>
    <row r="2658" spans="1:28" s="41" customFormat="1" hidden="1" x14ac:dyDescent="0.2">
      <c r="A2658" s="36">
        <v>178813</v>
      </c>
      <c r="B2658" s="36">
        <v>1328</v>
      </c>
      <c r="C2658" s="36">
        <v>1867</v>
      </c>
      <c r="D2658" s="39" t="s">
        <v>5178</v>
      </c>
      <c r="E2658" s="39"/>
      <c r="F2658" s="37" t="s">
        <v>171</v>
      </c>
      <c r="G2658" s="37" t="s">
        <v>1020</v>
      </c>
      <c r="H2658" s="38">
        <v>3286293</v>
      </c>
      <c r="I2658" s="38">
        <v>0</v>
      </c>
      <c r="J2658" s="38">
        <f t="shared" si="42"/>
        <v>3286293</v>
      </c>
      <c r="K2658" s="38"/>
      <c r="L2658" s="49"/>
      <c r="M2658" s="37" t="s">
        <v>63</v>
      </c>
      <c r="N2658" s="37" t="s">
        <v>64</v>
      </c>
      <c r="O2658" s="37" t="s">
        <v>157</v>
      </c>
      <c r="P2658" s="37" t="s">
        <v>158</v>
      </c>
      <c r="Q2658" s="37" t="s">
        <v>159</v>
      </c>
      <c r="R2658" s="37" t="s">
        <v>160</v>
      </c>
      <c r="S2658" s="37" t="s">
        <v>912</v>
      </c>
      <c r="T2658" s="37" t="s">
        <v>911</v>
      </c>
      <c r="U2658" s="1" t="e">
        <f>VLOOKUP(T2658,[2]VAT!$A:$D,1,0)</f>
        <v>#N/A</v>
      </c>
      <c r="V2658" s="37" t="s">
        <v>2</v>
      </c>
      <c r="W2658" s="37" t="s">
        <v>2</v>
      </c>
      <c r="X2658" t="e">
        <f>VLOOKUP(T2658,[3]رکوردها!$A:$B,2,0)</f>
        <v>#N/A</v>
      </c>
      <c r="Y2658" t="e">
        <f>VLOOKUP(T2658,[3]رکوردها!$A:$D,4,0)</f>
        <v>#N/A</v>
      </c>
      <c r="Z2658" t="e">
        <f>VLOOKUP(T2658,[3]رکوردها!$A:$C,3,0)</f>
        <v>#N/A</v>
      </c>
      <c r="AA2658" t="e">
        <f>VLOOKUP(T2658,[3]رکوردها!$A:$F,6,0)</f>
        <v>#N/A</v>
      </c>
      <c r="AB2658" t="e">
        <f>VLOOKUP(T2658,[3]رکوردها!$A:$E,5,0)</f>
        <v>#N/A</v>
      </c>
    </row>
    <row r="2659" spans="1:28" s="41" customFormat="1" hidden="1" x14ac:dyDescent="0.2">
      <c r="A2659" s="36">
        <v>178814</v>
      </c>
      <c r="B2659" s="36">
        <v>1328</v>
      </c>
      <c r="C2659" s="36">
        <v>1867</v>
      </c>
      <c r="D2659" s="39" t="s">
        <v>5178</v>
      </c>
      <c r="E2659" s="39"/>
      <c r="F2659" s="37" t="s">
        <v>171</v>
      </c>
      <c r="G2659" s="37" t="s">
        <v>965</v>
      </c>
      <c r="H2659" s="38">
        <v>3286293</v>
      </c>
      <c r="I2659" s="38">
        <v>0</v>
      </c>
      <c r="J2659" s="38">
        <f t="shared" si="42"/>
        <v>3286293</v>
      </c>
      <c r="K2659" s="38"/>
      <c r="L2659" s="49"/>
      <c r="M2659" s="37" t="s">
        <v>63</v>
      </c>
      <c r="N2659" s="37" t="s">
        <v>64</v>
      </c>
      <c r="O2659" s="37" t="s">
        <v>157</v>
      </c>
      <c r="P2659" s="37" t="s">
        <v>158</v>
      </c>
      <c r="Q2659" s="37" t="s">
        <v>159</v>
      </c>
      <c r="R2659" s="37" t="s">
        <v>160</v>
      </c>
      <c r="S2659" s="37" t="s">
        <v>912</v>
      </c>
      <c r="T2659" s="37" t="s">
        <v>911</v>
      </c>
      <c r="U2659" s="1" t="e">
        <f>VLOOKUP(T2659,[2]VAT!$A:$D,1,0)</f>
        <v>#N/A</v>
      </c>
      <c r="V2659" s="37" t="s">
        <v>2</v>
      </c>
      <c r="W2659" s="37" t="s">
        <v>2</v>
      </c>
      <c r="X2659" t="e">
        <f>VLOOKUP(T2659,[3]رکوردها!$A:$B,2,0)</f>
        <v>#N/A</v>
      </c>
      <c r="Y2659" t="e">
        <f>VLOOKUP(T2659,[3]رکوردها!$A:$D,4,0)</f>
        <v>#N/A</v>
      </c>
      <c r="Z2659" t="e">
        <f>VLOOKUP(T2659,[3]رکوردها!$A:$C,3,0)</f>
        <v>#N/A</v>
      </c>
      <c r="AA2659" t="e">
        <f>VLOOKUP(T2659,[3]رکوردها!$A:$F,6,0)</f>
        <v>#N/A</v>
      </c>
      <c r="AB2659" t="e">
        <f>VLOOKUP(T2659,[3]رکوردها!$A:$E,5,0)</f>
        <v>#N/A</v>
      </c>
    </row>
    <row r="2660" spans="1:28" s="41" customFormat="1" hidden="1" x14ac:dyDescent="0.2">
      <c r="A2660" s="36">
        <v>178815</v>
      </c>
      <c r="B2660" s="36">
        <v>1328</v>
      </c>
      <c r="C2660" s="36">
        <v>1867</v>
      </c>
      <c r="D2660" s="39" t="s">
        <v>5178</v>
      </c>
      <c r="E2660" s="39"/>
      <c r="F2660" s="37" t="s">
        <v>171</v>
      </c>
      <c r="G2660" s="37" t="s">
        <v>965</v>
      </c>
      <c r="H2660" s="38">
        <v>3286293</v>
      </c>
      <c r="I2660" s="38">
        <v>0</v>
      </c>
      <c r="J2660" s="38">
        <f t="shared" si="42"/>
        <v>3286293</v>
      </c>
      <c r="K2660" s="38"/>
      <c r="L2660" s="49"/>
      <c r="M2660" s="37" t="s">
        <v>63</v>
      </c>
      <c r="N2660" s="37" t="s">
        <v>64</v>
      </c>
      <c r="O2660" s="37" t="s">
        <v>157</v>
      </c>
      <c r="P2660" s="37" t="s">
        <v>158</v>
      </c>
      <c r="Q2660" s="37" t="s">
        <v>159</v>
      </c>
      <c r="R2660" s="37" t="s">
        <v>160</v>
      </c>
      <c r="S2660" s="37" t="s">
        <v>912</v>
      </c>
      <c r="T2660" s="37" t="s">
        <v>911</v>
      </c>
      <c r="U2660" s="1" t="e">
        <f>VLOOKUP(T2660,[2]VAT!$A:$D,1,0)</f>
        <v>#N/A</v>
      </c>
      <c r="V2660" s="37" t="s">
        <v>2</v>
      </c>
      <c r="W2660" s="37" t="s">
        <v>2</v>
      </c>
      <c r="X2660" t="e">
        <f>VLOOKUP(T2660,[3]رکوردها!$A:$B,2,0)</f>
        <v>#N/A</v>
      </c>
      <c r="Y2660" t="e">
        <f>VLOOKUP(T2660,[3]رکوردها!$A:$D,4,0)</f>
        <v>#N/A</v>
      </c>
      <c r="Z2660" t="e">
        <f>VLOOKUP(T2660,[3]رکوردها!$A:$C,3,0)</f>
        <v>#N/A</v>
      </c>
      <c r="AA2660" t="e">
        <f>VLOOKUP(T2660,[3]رکوردها!$A:$F,6,0)</f>
        <v>#N/A</v>
      </c>
      <c r="AB2660" t="e">
        <f>VLOOKUP(T2660,[3]رکوردها!$A:$E,5,0)</f>
        <v>#N/A</v>
      </c>
    </row>
    <row r="2661" spans="1:28" s="41" customFormat="1" hidden="1" x14ac:dyDescent="0.2">
      <c r="A2661" s="36">
        <v>178816</v>
      </c>
      <c r="B2661" s="36">
        <v>1328</v>
      </c>
      <c r="C2661" s="36">
        <v>1867</v>
      </c>
      <c r="D2661" s="39" t="s">
        <v>5178</v>
      </c>
      <c r="E2661" s="39"/>
      <c r="F2661" s="37" t="s">
        <v>171</v>
      </c>
      <c r="G2661" s="37" t="s">
        <v>965</v>
      </c>
      <c r="H2661" s="38">
        <v>3286293</v>
      </c>
      <c r="I2661" s="38">
        <v>0</v>
      </c>
      <c r="J2661" s="38">
        <f t="shared" si="42"/>
        <v>3286293</v>
      </c>
      <c r="K2661" s="38"/>
      <c r="L2661" s="49"/>
      <c r="M2661" s="37" t="s">
        <v>63</v>
      </c>
      <c r="N2661" s="37" t="s">
        <v>64</v>
      </c>
      <c r="O2661" s="37" t="s">
        <v>157</v>
      </c>
      <c r="P2661" s="37" t="s">
        <v>158</v>
      </c>
      <c r="Q2661" s="37" t="s">
        <v>159</v>
      </c>
      <c r="R2661" s="37" t="s">
        <v>160</v>
      </c>
      <c r="S2661" s="37" t="s">
        <v>912</v>
      </c>
      <c r="T2661" s="37" t="s">
        <v>911</v>
      </c>
      <c r="U2661" s="1" t="e">
        <f>VLOOKUP(T2661,[2]VAT!$A:$D,1,0)</f>
        <v>#N/A</v>
      </c>
      <c r="V2661" s="37" t="s">
        <v>2</v>
      </c>
      <c r="W2661" s="37" t="s">
        <v>2</v>
      </c>
      <c r="X2661" t="e">
        <f>VLOOKUP(T2661,[3]رکوردها!$A:$B,2,0)</f>
        <v>#N/A</v>
      </c>
      <c r="Y2661" t="e">
        <f>VLOOKUP(T2661,[3]رکوردها!$A:$D,4,0)</f>
        <v>#N/A</v>
      </c>
      <c r="Z2661" t="e">
        <f>VLOOKUP(T2661,[3]رکوردها!$A:$C,3,0)</f>
        <v>#N/A</v>
      </c>
      <c r="AA2661" t="e">
        <f>VLOOKUP(T2661,[3]رکوردها!$A:$F,6,0)</f>
        <v>#N/A</v>
      </c>
      <c r="AB2661" t="e">
        <f>VLOOKUP(T2661,[3]رکوردها!$A:$E,5,0)</f>
        <v>#N/A</v>
      </c>
    </row>
    <row r="2662" spans="1:28" s="41" customFormat="1" hidden="1" x14ac:dyDescent="0.2">
      <c r="A2662" s="36">
        <v>178817</v>
      </c>
      <c r="B2662" s="36">
        <v>1328</v>
      </c>
      <c r="C2662" s="36">
        <v>1867</v>
      </c>
      <c r="D2662" s="39" t="s">
        <v>5178</v>
      </c>
      <c r="E2662" s="39"/>
      <c r="F2662" s="37" t="s">
        <v>171</v>
      </c>
      <c r="G2662" s="37" t="s">
        <v>966</v>
      </c>
      <c r="H2662" s="38">
        <v>3286293</v>
      </c>
      <c r="I2662" s="38">
        <v>0</v>
      </c>
      <c r="J2662" s="38">
        <f t="shared" si="42"/>
        <v>3286293</v>
      </c>
      <c r="K2662" s="38"/>
      <c r="L2662" s="49"/>
      <c r="M2662" s="37" t="s">
        <v>63</v>
      </c>
      <c r="N2662" s="37" t="s">
        <v>64</v>
      </c>
      <c r="O2662" s="37" t="s">
        <v>157</v>
      </c>
      <c r="P2662" s="37" t="s">
        <v>158</v>
      </c>
      <c r="Q2662" s="37" t="s">
        <v>159</v>
      </c>
      <c r="R2662" s="37" t="s">
        <v>160</v>
      </c>
      <c r="S2662" s="37" t="s">
        <v>912</v>
      </c>
      <c r="T2662" s="37" t="s">
        <v>911</v>
      </c>
      <c r="U2662" s="1" t="e">
        <f>VLOOKUP(T2662,[2]VAT!$A:$D,1,0)</f>
        <v>#N/A</v>
      </c>
      <c r="V2662" s="37" t="s">
        <v>2</v>
      </c>
      <c r="W2662" s="37" t="s">
        <v>2</v>
      </c>
      <c r="X2662" t="e">
        <f>VLOOKUP(T2662,[3]رکوردها!$A:$B,2,0)</f>
        <v>#N/A</v>
      </c>
      <c r="Y2662" t="e">
        <f>VLOOKUP(T2662,[3]رکوردها!$A:$D,4,0)</f>
        <v>#N/A</v>
      </c>
      <c r="Z2662" t="e">
        <f>VLOOKUP(T2662,[3]رکوردها!$A:$C,3,0)</f>
        <v>#N/A</v>
      </c>
      <c r="AA2662" t="e">
        <f>VLOOKUP(T2662,[3]رکوردها!$A:$F,6,0)</f>
        <v>#N/A</v>
      </c>
      <c r="AB2662" t="e">
        <f>VLOOKUP(T2662,[3]رکوردها!$A:$E,5,0)</f>
        <v>#N/A</v>
      </c>
    </row>
    <row r="2663" spans="1:28" s="41" customFormat="1" hidden="1" x14ac:dyDescent="0.2">
      <c r="A2663" s="36">
        <v>178818</v>
      </c>
      <c r="B2663" s="36">
        <v>1328</v>
      </c>
      <c r="C2663" s="36">
        <v>1867</v>
      </c>
      <c r="D2663" s="39" t="s">
        <v>5178</v>
      </c>
      <c r="E2663" s="39"/>
      <c r="F2663" s="37" t="s">
        <v>171</v>
      </c>
      <c r="G2663" s="37" t="s">
        <v>966</v>
      </c>
      <c r="H2663" s="38">
        <v>3286293</v>
      </c>
      <c r="I2663" s="38">
        <v>0</v>
      </c>
      <c r="J2663" s="38">
        <f t="shared" si="42"/>
        <v>3286293</v>
      </c>
      <c r="K2663" s="38"/>
      <c r="L2663" s="49"/>
      <c r="M2663" s="37" t="s">
        <v>63</v>
      </c>
      <c r="N2663" s="37" t="s">
        <v>64</v>
      </c>
      <c r="O2663" s="37" t="s">
        <v>157</v>
      </c>
      <c r="P2663" s="37" t="s">
        <v>158</v>
      </c>
      <c r="Q2663" s="37" t="s">
        <v>159</v>
      </c>
      <c r="R2663" s="37" t="s">
        <v>160</v>
      </c>
      <c r="S2663" s="37" t="s">
        <v>912</v>
      </c>
      <c r="T2663" s="37" t="s">
        <v>911</v>
      </c>
      <c r="U2663" s="1" t="e">
        <f>VLOOKUP(T2663,[2]VAT!$A:$D,1,0)</f>
        <v>#N/A</v>
      </c>
      <c r="V2663" s="37" t="s">
        <v>2</v>
      </c>
      <c r="W2663" s="37" t="s">
        <v>2</v>
      </c>
      <c r="X2663" t="e">
        <f>VLOOKUP(T2663,[3]رکوردها!$A:$B,2,0)</f>
        <v>#N/A</v>
      </c>
      <c r="Y2663" t="e">
        <f>VLOOKUP(T2663,[3]رکوردها!$A:$D,4,0)</f>
        <v>#N/A</v>
      </c>
      <c r="Z2663" t="e">
        <f>VLOOKUP(T2663,[3]رکوردها!$A:$C,3,0)</f>
        <v>#N/A</v>
      </c>
      <c r="AA2663" t="e">
        <f>VLOOKUP(T2663,[3]رکوردها!$A:$F,6,0)</f>
        <v>#N/A</v>
      </c>
      <c r="AB2663" t="e">
        <f>VLOOKUP(T2663,[3]رکوردها!$A:$E,5,0)</f>
        <v>#N/A</v>
      </c>
    </row>
    <row r="2664" spans="1:28" s="41" customFormat="1" hidden="1" x14ac:dyDescent="0.2">
      <c r="A2664" s="36">
        <v>178819</v>
      </c>
      <c r="B2664" s="36">
        <v>1328</v>
      </c>
      <c r="C2664" s="36">
        <v>1867</v>
      </c>
      <c r="D2664" s="39" t="s">
        <v>5178</v>
      </c>
      <c r="E2664" s="39"/>
      <c r="F2664" s="37" t="s">
        <v>171</v>
      </c>
      <c r="G2664" s="37" t="s">
        <v>966</v>
      </c>
      <c r="H2664" s="38">
        <v>3286293</v>
      </c>
      <c r="I2664" s="38">
        <v>0</v>
      </c>
      <c r="J2664" s="38">
        <f t="shared" si="42"/>
        <v>3286293</v>
      </c>
      <c r="K2664" s="38"/>
      <c r="L2664" s="49"/>
      <c r="M2664" s="37" t="s">
        <v>63</v>
      </c>
      <c r="N2664" s="37" t="s">
        <v>64</v>
      </c>
      <c r="O2664" s="37" t="s">
        <v>157</v>
      </c>
      <c r="P2664" s="37" t="s">
        <v>158</v>
      </c>
      <c r="Q2664" s="37" t="s">
        <v>159</v>
      </c>
      <c r="R2664" s="37" t="s">
        <v>160</v>
      </c>
      <c r="S2664" s="37" t="s">
        <v>912</v>
      </c>
      <c r="T2664" s="37" t="s">
        <v>911</v>
      </c>
      <c r="U2664" s="1" t="e">
        <f>VLOOKUP(T2664,[2]VAT!$A:$D,1,0)</f>
        <v>#N/A</v>
      </c>
      <c r="V2664" s="37" t="s">
        <v>2</v>
      </c>
      <c r="W2664" s="37" t="s">
        <v>2</v>
      </c>
      <c r="X2664" t="e">
        <f>VLOOKUP(T2664,[3]رکوردها!$A:$B,2,0)</f>
        <v>#N/A</v>
      </c>
      <c r="Y2664" t="e">
        <f>VLOOKUP(T2664,[3]رکوردها!$A:$D,4,0)</f>
        <v>#N/A</v>
      </c>
      <c r="Z2664" t="e">
        <f>VLOOKUP(T2664,[3]رکوردها!$A:$C,3,0)</f>
        <v>#N/A</v>
      </c>
      <c r="AA2664" t="e">
        <f>VLOOKUP(T2664,[3]رکوردها!$A:$F,6,0)</f>
        <v>#N/A</v>
      </c>
      <c r="AB2664" t="e">
        <f>VLOOKUP(T2664,[3]رکوردها!$A:$E,5,0)</f>
        <v>#N/A</v>
      </c>
    </row>
    <row r="2665" spans="1:28" s="41" customFormat="1" hidden="1" x14ac:dyDescent="0.2">
      <c r="A2665" s="36">
        <v>178820</v>
      </c>
      <c r="B2665" s="36">
        <v>1328</v>
      </c>
      <c r="C2665" s="36">
        <v>1867</v>
      </c>
      <c r="D2665" s="39" t="s">
        <v>5178</v>
      </c>
      <c r="E2665" s="39"/>
      <c r="F2665" s="37" t="s">
        <v>171</v>
      </c>
      <c r="G2665" s="37" t="s">
        <v>966</v>
      </c>
      <c r="H2665" s="38">
        <v>3286293</v>
      </c>
      <c r="I2665" s="38">
        <v>0</v>
      </c>
      <c r="J2665" s="38">
        <f t="shared" si="42"/>
        <v>3286293</v>
      </c>
      <c r="K2665" s="38"/>
      <c r="L2665" s="49"/>
      <c r="M2665" s="37" t="s">
        <v>63</v>
      </c>
      <c r="N2665" s="37" t="s">
        <v>64</v>
      </c>
      <c r="O2665" s="37" t="s">
        <v>157</v>
      </c>
      <c r="P2665" s="37" t="s">
        <v>158</v>
      </c>
      <c r="Q2665" s="37" t="s">
        <v>159</v>
      </c>
      <c r="R2665" s="37" t="s">
        <v>160</v>
      </c>
      <c r="S2665" s="37" t="s">
        <v>912</v>
      </c>
      <c r="T2665" s="37" t="s">
        <v>911</v>
      </c>
      <c r="U2665" s="1" t="e">
        <f>VLOOKUP(T2665,[2]VAT!$A:$D,1,0)</f>
        <v>#N/A</v>
      </c>
      <c r="V2665" s="37" t="s">
        <v>2</v>
      </c>
      <c r="W2665" s="37" t="s">
        <v>2</v>
      </c>
      <c r="X2665" t="e">
        <f>VLOOKUP(T2665,[3]رکوردها!$A:$B,2,0)</f>
        <v>#N/A</v>
      </c>
      <c r="Y2665" t="e">
        <f>VLOOKUP(T2665,[3]رکوردها!$A:$D,4,0)</f>
        <v>#N/A</v>
      </c>
      <c r="Z2665" t="e">
        <f>VLOOKUP(T2665,[3]رکوردها!$A:$C,3,0)</f>
        <v>#N/A</v>
      </c>
      <c r="AA2665" t="e">
        <f>VLOOKUP(T2665,[3]رکوردها!$A:$F,6,0)</f>
        <v>#N/A</v>
      </c>
      <c r="AB2665" t="e">
        <f>VLOOKUP(T2665,[3]رکوردها!$A:$E,5,0)</f>
        <v>#N/A</v>
      </c>
    </row>
    <row r="2666" spans="1:28" s="41" customFormat="1" hidden="1" x14ac:dyDescent="0.2">
      <c r="A2666" s="36">
        <v>178821</v>
      </c>
      <c r="B2666" s="36">
        <v>1328</v>
      </c>
      <c r="C2666" s="36">
        <v>1867</v>
      </c>
      <c r="D2666" s="39" t="s">
        <v>5178</v>
      </c>
      <c r="E2666" s="39"/>
      <c r="F2666" s="37" t="s">
        <v>171</v>
      </c>
      <c r="G2666" s="37" t="s">
        <v>966</v>
      </c>
      <c r="H2666" s="38">
        <v>3286293</v>
      </c>
      <c r="I2666" s="38">
        <v>0</v>
      </c>
      <c r="J2666" s="38">
        <f t="shared" si="42"/>
        <v>3286293</v>
      </c>
      <c r="K2666" s="38"/>
      <c r="L2666" s="49"/>
      <c r="M2666" s="37" t="s">
        <v>63</v>
      </c>
      <c r="N2666" s="37" t="s">
        <v>64</v>
      </c>
      <c r="O2666" s="37" t="s">
        <v>157</v>
      </c>
      <c r="P2666" s="37" t="s">
        <v>158</v>
      </c>
      <c r="Q2666" s="37" t="s">
        <v>159</v>
      </c>
      <c r="R2666" s="37" t="s">
        <v>160</v>
      </c>
      <c r="S2666" s="37" t="s">
        <v>912</v>
      </c>
      <c r="T2666" s="37" t="s">
        <v>911</v>
      </c>
      <c r="U2666" s="1" t="e">
        <f>VLOOKUP(T2666,[2]VAT!$A:$D,1,0)</f>
        <v>#N/A</v>
      </c>
      <c r="V2666" s="37" t="s">
        <v>2</v>
      </c>
      <c r="W2666" s="37" t="s">
        <v>2</v>
      </c>
      <c r="X2666" t="e">
        <f>VLOOKUP(T2666,[3]رکوردها!$A:$B,2,0)</f>
        <v>#N/A</v>
      </c>
      <c r="Y2666" t="e">
        <f>VLOOKUP(T2666,[3]رکوردها!$A:$D,4,0)</f>
        <v>#N/A</v>
      </c>
      <c r="Z2666" t="e">
        <f>VLOOKUP(T2666,[3]رکوردها!$A:$C,3,0)</f>
        <v>#N/A</v>
      </c>
      <c r="AA2666" t="e">
        <f>VLOOKUP(T2666,[3]رکوردها!$A:$F,6,0)</f>
        <v>#N/A</v>
      </c>
      <c r="AB2666" t="e">
        <f>VLOOKUP(T2666,[3]رکوردها!$A:$E,5,0)</f>
        <v>#N/A</v>
      </c>
    </row>
    <row r="2667" spans="1:28" s="41" customFormat="1" hidden="1" x14ac:dyDescent="0.2">
      <c r="A2667" s="36">
        <v>178822</v>
      </c>
      <c r="B2667" s="36">
        <v>1328</v>
      </c>
      <c r="C2667" s="36">
        <v>1867</v>
      </c>
      <c r="D2667" s="39" t="s">
        <v>5178</v>
      </c>
      <c r="E2667" s="39"/>
      <c r="F2667" s="37" t="s">
        <v>171</v>
      </c>
      <c r="G2667" s="37" t="s">
        <v>966</v>
      </c>
      <c r="H2667" s="38">
        <v>3286293</v>
      </c>
      <c r="I2667" s="38">
        <v>0</v>
      </c>
      <c r="J2667" s="38">
        <f t="shared" si="42"/>
        <v>3286293</v>
      </c>
      <c r="K2667" s="38"/>
      <c r="L2667" s="49"/>
      <c r="M2667" s="37" t="s">
        <v>63</v>
      </c>
      <c r="N2667" s="37" t="s">
        <v>64</v>
      </c>
      <c r="O2667" s="37" t="s">
        <v>157</v>
      </c>
      <c r="P2667" s="37" t="s">
        <v>158</v>
      </c>
      <c r="Q2667" s="37" t="s">
        <v>159</v>
      </c>
      <c r="R2667" s="37" t="s">
        <v>160</v>
      </c>
      <c r="S2667" s="37" t="s">
        <v>912</v>
      </c>
      <c r="T2667" s="37" t="s">
        <v>911</v>
      </c>
      <c r="U2667" s="1" t="e">
        <f>VLOOKUP(T2667,[2]VAT!$A:$D,1,0)</f>
        <v>#N/A</v>
      </c>
      <c r="V2667" s="37" t="s">
        <v>2</v>
      </c>
      <c r="W2667" s="37" t="s">
        <v>2</v>
      </c>
      <c r="X2667" t="e">
        <f>VLOOKUP(T2667,[3]رکوردها!$A:$B,2,0)</f>
        <v>#N/A</v>
      </c>
      <c r="Y2667" t="e">
        <f>VLOOKUP(T2667,[3]رکوردها!$A:$D,4,0)</f>
        <v>#N/A</v>
      </c>
      <c r="Z2667" t="e">
        <f>VLOOKUP(T2667,[3]رکوردها!$A:$C,3,0)</f>
        <v>#N/A</v>
      </c>
      <c r="AA2667" t="e">
        <f>VLOOKUP(T2667,[3]رکوردها!$A:$F,6,0)</f>
        <v>#N/A</v>
      </c>
      <c r="AB2667" t="e">
        <f>VLOOKUP(T2667,[3]رکوردها!$A:$E,5,0)</f>
        <v>#N/A</v>
      </c>
    </row>
    <row r="2668" spans="1:28" s="41" customFormat="1" hidden="1" x14ac:dyDescent="0.2">
      <c r="A2668" s="36">
        <v>178823</v>
      </c>
      <c r="B2668" s="36">
        <v>1328</v>
      </c>
      <c r="C2668" s="36">
        <v>1867</v>
      </c>
      <c r="D2668" s="39" t="s">
        <v>5178</v>
      </c>
      <c r="E2668" s="39"/>
      <c r="F2668" s="37" t="s">
        <v>171</v>
      </c>
      <c r="G2668" s="37" t="s">
        <v>966</v>
      </c>
      <c r="H2668" s="38">
        <v>3286293</v>
      </c>
      <c r="I2668" s="38">
        <v>0</v>
      </c>
      <c r="J2668" s="38">
        <f t="shared" si="42"/>
        <v>3286293</v>
      </c>
      <c r="K2668" s="38"/>
      <c r="L2668" s="49"/>
      <c r="M2668" s="37" t="s">
        <v>63</v>
      </c>
      <c r="N2668" s="37" t="s">
        <v>64</v>
      </c>
      <c r="O2668" s="37" t="s">
        <v>157</v>
      </c>
      <c r="P2668" s="37" t="s">
        <v>158</v>
      </c>
      <c r="Q2668" s="37" t="s">
        <v>159</v>
      </c>
      <c r="R2668" s="37" t="s">
        <v>160</v>
      </c>
      <c r="S2668" s="37" t="s">
        <v>912</v>
      </c>
      <c r="T2668" s="37" t="s">
        <v>911</v>
      </c>
      <c r="U2668" s="1" t="e">
        <f>VLOOKUP(T2668,[2]VAT!$A:$D,1,0)</f>
        <v>#N/A</v>
      </c>
      <c r="V2668" s="37" t="s">
        <v>2</v>
      </c>
      <c r="W2668" s="37" t="s">
        <v>2</v>
      </c>
      <c r="X2668" t="e">
        <f>VLOOKUP(T2668,[3]رکوردها!$A:$B,2,0)</f>
        <v>#N/A</v>
      </c>
      <c r="Y2668" t="e">
        <f>VLOOKUP(T2668,[3]رکوردها!$A:$D,4,0)</f>
        <v>#N/A</v>
      </c>
      <c r="Z2668" t="e">
        <f>VLOOKUP(T2668,[3]رکوردها!$A:$C,3,0)</f>
        <v>#N/A</v>
      </c>
      <c r="AA2668" t="e">
        <f>VLOOKUP(T2668,[3]رکوردها!$A:$F,6,0)</f>
        <v>#N/A</v>
      </c>
      <c r="AB2668" t="e">
        <f>VLOOKUP(T2668,[3]رکوردها!$A:$E,5,0)</f>
        <v>#N/A</v>
      </c>
    </row>
    <row r="2669" spans="1:28" s="41" customFormat="1" hidden="1" x14ac:dyDescent="0.2">
      <c r="A2669" s="36">
        <v>178824</v>
      </c>
      <c r="B2669" s="36">
        <v>1328</v>
      </c>
      <c r="C2669" s="36">
        <v>1867</v>
      </c>
      <c r="D2669" s="39" t="s">
        <v>5178</v>
      </c>
      <c r="E2669" s="39"/>
      <c r="F2669" s="37" t="s">
        <v>171</v>
      </c>
      <c r="G2669" s="37" t="s">
        <v>966</v>
      </c>
      <c r="H2669" s="38">
        <v>3286293</v>
      </c>
      <c r="I2669" s="38">
        <v>0</v>
      </c>
      <c r="J2669" s="38">
        <f t="shared" si="42"/>
        <v>3286293</v>
      </c>
      <c r="K2669" s="38"/>
      <c r="L2669" s="49"/>
      <c r="M2669" s="37" t="s">
        <v>63</v>
      </c>
      <c r="N2669" s="37" t="s">
        <v>64</v>
      </c>
      <c r="O2669" s="37" t="s">
        <v>157</v>
      </c>
      <c r="P2669" s="37" t="s">
        <v>158</v>
      </c>
      <c r="Q2669" s="37" t="s">
        <v>159</v>
      </c>
      <c r="R2669" s="37" t="s">
        <v>160</v>
      </c>
      <c r="S2669" s="37" t="s">
        <v>912</v>
      </c>
      <c r="T2669" s="37" t="s">
        <v>911</v>
      </c>
      <c r="U2669" s="1" t="e">
        <f>VLOOKUP(T2669,[2]VAT!$A:$D,1,0)</f>
        <v>#N/A</v>
      </c>
      <c r="V2669" s="37" t="s">
        <v>2</v>
      </c>
      <c r="W2669" s="37" t="s">
        <v>2</v>
      </c>
      <c r="X2669" t="e">
        <f>VLOOKUP(T2669,[3]رکوردها!$A:$B,2,0)</f>
        <v>#N/A</v>
      </c>
      <c r="Y2669" t="e">
        <f>VLOOKUP(T2669,[3]رکوردها!$A:$D,4,0)</f>
        <v>#N/A</v>
      </c>
      <c r="Z2669" t="e">
        <f>VLOOKUP(T2669,[3]رکوردها!$A:$C,3,0)</f>
        <v>#N/A</v>
      </c>
      <c r="AA2669" t="e">
        <f>VLOOKUP(T2669,[3]رکوردها!$A:$F,6,0)</f>
        <v>#N/A</v>
      </c>
      <c r="AB2669" t="e">
        <f>VLOOKUP(T2669,[3]رکوردها!$A:$E,5,0)</f>
        <v>#N/A</v>
      </c>
    </row>
    <row r="2670" spans="1:28" s="41" customFormat="1" hidden="1" x14ac:dyDescent="0.2">
      <c r="A2670" s="36">
        <v>178825</v>
      </c>
      <c r="B2670" s="36">
        <v>1328</v>
      </c>
      <c r="C2670" s="36">
        <v>1867</v>
      </c>
      <c r="D2670" s="39" t="s">
        <v>5178</v>
      </c>
      <c r="E2670" s="39"/>
      <c r="F2670" s="37" t="s">
        <v>171</v>
      </c>
      <c r="G2670" s="37" t="s">
        <v>966</v>
      </c>
      <c r="H2670" s="38">
        <v>3286293</v>
      </c>
      <c r="I2670" s="38">
        <v>0</v>
      </c>
      <c r="J2670" s="38">
        <f t="shared" si="42"/>
        <v>3286293</v>
      </c>
      <c r="K2670" s="38"/>
      <c r="L2670" s="49"/>
      <c r="M2670" s="37" t="s">
        <v>63</v>
      </c>
      <c r="N2670" s="37" t="s">
        <v>64</v>
      </c>
      <c r="O2670" s="37" t="s">
        <v>157</v>
      </c>
      <c r="P2670" s="37" t="s">
        <v>158</v>
      </c>
      <c r="Q2670" s="37" t="s">
        <v>159</v>
      </c>
      <c r="R2670" s="37" t="s">
        <v>160</v>
      </c>
      <c r="S2670" s="37" t="s">
        <v>912</v>
      </c>
      <c r="T2670" s="37" t="s">
        <v>911</v>
      </c>
      <c r="U2670" s="1" t="e">
        <f>VLOOKUP(T2670,[2]VAT!$A:$D,1,0)</f>
        <v>#N/A</v>
      </c>
      <c r="V2670" s="37" t="s">
        <v>2</v>
      </c>
      <c r="W2670" s="37" t="s">
        <v>2</v>
      </c>
      <c r="X2670" t="e">
        <f>VLOOKUP(T2670,[3]رکوردها!$A:$B,2,0)</f>
        <v>#N/A</v>
      </c>
      <c r="Y2670" t="e">
        <f>VLOOKUP(T2670,[3]رکوردها!$A:$D,4,0)</f>
        <v>#N/A</v>
      </c>
      <c r="Z2670" t="e">
        <f>VLOOKUP(T2670,[3]رکوردها!$A:$C,3,0)</f>
        <v>#N/A</v>
      </c>
      <c r="AA2670" t="e">
        <f>VLOOKUP(T2670,[3]رکوردها!$A:$F,6,0)</f>
        <v>#N/A</v>
      </c>
      <c r="AB2670" t="e">
        <f>VLOOKUP(T2670,[3]رکوردها!$A:$E,5,0)</f>
        <v>#N/A</v>
      </c>
    </row>
    <row r="2671" spans="1:28" s="41" customFormat="1" hidden="1" x14ac:dyDescent="0.2">
      <c r="A2671" s="36">
        <v>178826</v>
      </c>
      <c r="B2671" s="36">
        <v>1328</v>
      </c>
      <c r="C2671" s="36">
        <v>1867</v>
      </c>
      <c r="D2671" s="39" t="s">
        <v>5178</v>
      </c>
      <c r="E2671" s="39"/>
      <c r="F2671" s="37" t="s">
        <v>171</v>
      </c>
      <c r="G2671" s="37" t="s">
        <v>966</v>
      </c>
      <c r="H2671" s="38">
        <v>3286293</v>
      </c>
      <c r="I2671" s="38">
        <v>0</v>
      </c>
      <c r="J2671" s="38">
        <f t="shared" si="42"/>
        <v>3286293</v>
      </c>
      <c r="K2671" s="38"/>
      <c r="L2671" s="49"/>
      <c r="M2671" s="37" t="s">
        <v>63</v>
      </c>
      <c r="N2671" s="37" t="s">
        <v>64</v>
      </c>
      <c r="O2671" s="37" t="s">
        <v>157</v>
      </c>
      <c r="P2671" s="37" t="s">
        <v>158</v>
      </c>
      <c r="Q2671" s="37" t="s">
        <v>159</v>
      </c>
      <c r="R2671" s="37" t="s">
        <v>160</v>
      </c>
      <c r="S2671" s="37" t="s">
        <v>912</v>
      </c>
      <c r="T2671" s="37" t="s">
        <v>911</v>
      </c>
      <c r="U2671" s="1" t="e">
        <f>VLOOKUP(T2671,[2]VAT!$A:$D,1,0)</f>
        <v>#N/A</v>
      </c>
      <c r="V2671" s="37" t="s">
        <v>2</v>
      </c>
      <c r="W2671" s="37" t="s">
        <v>2</v>
      </c>
      <c r="X2671" t="e">
        <f>VLOOKUP(T2671,[3]رکوردها!$A:$B,2,0)</f>
        <v>#N/A</v>
      </c>
      <c r="Y2671" t="e">
        <f>VLOOKUP(T2671,[3]رکوردها!$A:$D,4,0)</f>
        <v>#N/A</v>
      </c>
      <c r="Z2671" t="e">
        <f>VLOOKUP(T2671,[3]رکوردها!$A:$C,3,0)</f>
        <v>#N/A</v>
      </c>
      <c r="AA2671" t="e">
        <f>VLOOKUP(T2671,[3]رکوردها!$A:$F,6,0)</f>
        <v>#N/A</v>
      </c>
      <c r="AB2671" t="e">
        <f>VLOOKUP(T2671,[3]رکوردها!$A:$E,5,0)</f>
        <v>#N/A</v>
      </c>
    </row>
    <row r="2672" spans="1:28" s="41" customFormat="1" hidden="1" x14ac:dyDescent="0.2">
      <c r="A2672" s="36">
        <v>178827</v>
      </c>
      <c r="B2672" s="36">
        <v>1328</v>
      </c>
      <c r="C2672" s="36">
        <v>1867</v>
      </c>
      <c r="D2672" s="39" t="s">
        <v>5178</v>
      </c>
      <c r="E2672" s="39"/>
      <c r="F2672" s="37" t="s">
        <v>171</v>
      </c>
      <c r="G2672" s="37" t="s">
        <v>966</v>
      </c>
      <c r="H2672" s="38">
        <v>3286293</v>
      </c>
      <c r="I2672" s="38">
        <v>0</v>
      </c>
      <c r="J2672" s="38">
        <f t="shared" si="42"/>
        <v>3286293</v>
      </c>
      <c r="K2672" s="38"/>
      <c r="L2672" s="49"/>
      <c r="M2672" s="37" t="s">
        <v>63</v>
      </c>
      <c r="N2672" s="37" t="s">
        <v>64</v>
      </c>
      <c r="O2672" s="37" t="s">
        <v>157</v>
      </c>
      <c r="P2672" s="37" t="s">
        <v>158</v>
      </c>
      <c r="Q2672" s="37" t="s">
        <v>159</v>
      </c>
      <c r="R2672" s="37" t="s">
        <v>160</v>
      </c>
      <c r="S2672" s="37" t="s">
        <v>912</v>
      </c>
      <c r="T2672" s="37" t="s">
        <v>911</v>
      </c>
      <c r="U2672" s="1" t="e">
        <f>VLOOKUP(T2672,[2]VAT!$A:$D,1,0)</f>
        <v>#N/A</v>
      </c>
      <c r="V2672" s="37" t="s">
        <v>2</v>
      </c>
      <c r="W2672" s="37" t="s">
        <v>2</v>
      </c>
      <c r="X2672" t="e">
        <f>VLOOKUP(T2672,[3]رکوردها!$A:$B,2,0)</f>
        <v>#N/A</v>
      </c>
      <c r="Y2672" t="e">
        <f>VLOOKUP(T2672,[3]رکوردها!$A:$D,4,0)</f>
        <v>#N/A</v>
      </c>
      <c r="Z2672" t="e">
        <f>VLOOKUP(T2672,[3]رکوردها!$A:$C,3,0)</f>
        <v>#N/A</v>
      </c>
      <c r="AA2672" t="e">
        <f>VLOOKUP(T2672,[3]رکوردها!$A:$F,6,0)</f>
        <v>#N/A</v>
      </c>
      <c r="AB2672" t="e">
        <f>VLOOKUP(T2672,[3]رکوردها!$A:$E,5,0)</f>
        <v>#N/A</v>
      </c>
    </row>
    <row r="2673" spans="1:28" s="41" customFormat="1" hidden="1" x14ac:dyDescent="0.2">
      <c r="A2673" s="36">
        <v>178828</v>
      </c>
      <c r="B2673" s="36">
        <v>1328</v>
      </c>
      <c r="C2673" s="36">
        <v>1867</v>
      </c>
      <c r="D2673" s="39" t="s">
        <v>5178</v>
      </c>
      <c r="E2673" s="39"/>
      <c r="F2673" s="37" t="s">
        <v>171</v>
      </c>
      <c r="G2673" s="37" t="s">
        <v>966</v>
      </c>
      <c r="H2673" s="38">
        <v>3286293</v>
      </c>
      <c r="I2673" s="38">
        <v>0</v>
      </c>
      <c r="J2673" s="38">
        <f t="shared" si="42"/>
        <v>3286293</v>
      </c>
      <c r="K2673" s="38"/>
      <c r="L2673" s="49"/>
      <c r="M2673" s="37" t="s">
        <v>63</v>
      </c>
      <c r="N2673" s="37" t="s">
        <v>64</v>
      </c>
      <c r="O2673" s="37" t="s">
        <v>157</v>
      </c>
      <c r="P2673" s="37" t="s">
        <v>158</v>
      </c>
      <c r="Q2673" s="37" t="s">
        <v>159</v>
      </c>
      <c r="R2673" s="37" t="s">
        <v>160</v>
      </c>
      <c r="S2673" s="37" t="s">
        <v>912</v>
      </c>
      <c r="T2673" s="37" t="s">
        <v>911</v>
      </c>
      <c r="U2673" s="1" t="e">
        <f>VLOOKUP(T2673,[2]VAT!$A:$D,1,0)</f>
        <v>#N/A</v>
      </c>
      <c r="V2673" s="37" t="s">
        <v>2</v>
      </c>
      <c r="W2673" s="37" t="s">
        <v>2</v>
      </c>
      <c r="X2673" t="e">
        <f>VLOOKUP(T2673,[3]رکوردها!$A:$B,2,0)</f>
        <v>#N/A</v>
      </c>
      <c r="Y2673" t="e">
        <f>VLOOKUP(T2673,[3]رکوردها!$A:$D,4,0)</f>
        <v>#N/A</v>
      </c>
      <c r="Z2673" t="e">
        <f>VLOOKUP(T2673,[3]رکوردها!$A:$C,3,0)</f>
        <v>#N/A</v>
      </c>
      <c r="AA2673" t="e">
        <f>VLOOKUP(T2673,[3]رکوردها!$A:$F,6,0)</f>
        <v>#N/A</v>
      </c>
      <c r="AB2673" t="e">
        <f>VLOOKUP(T2673,[3]رکوردها!$A:$E,5,0)</f>
        <v>#N/A</v>
      </c>
    </row>
    <row r="2674" spans="1:28" s="41" customFormat="1" hidden="1" x14ac:dyDescent="0.2">
      <c r="A2674" s="36">
        <v>178829</v>
      </c>
      <c r="B2674" s="36">
        <v>1328</v>
      </c>
      <c r="C2674" s="36">
        <v>1867</v>
      </c>
      <c r="D2674" s="39" t="s">
        <v>5178</v>
      </c>
      <c r="E2674" s="39"/>
      <c r="F2674" s="37" t="s">
        <v>171</v>
      </c>
      <c r="G2674" s="37" t="s">
        <v>966</v>
      </c>
      <c r="H2674" s="38">
        <v>3286293</v>
      </c>
      <c r="I2674" s="38">
        <v>0</v>
      </c>
      <c r="J2674" s="38">
        <f t="shared" si="42"/>
        <v>3286293</v>
      </c>
      <c r="K2674" s="38"/>
      <c r="L2674" s="49"/>
      <c r="M2674" s="37" t="s">
        <v>63</v>
      </c>
      <c r="N2674" s="37" t="s">
        <v>64</v>
      </c>
      <c r="O2674" s="37" t="s">
        <v>157</v>
      </c>
      <c r="P2674" s="37" t="s">
        <v>158</v>
      </c>
      <c r="Q2674" s="37" t="s">
        <v>159</v>
      </c>
      <c r="R2674" s="37" t="s">
        <v>160</v>
      </c>
      <c r="S2674" s="37" t="s">
        <v>912</v>
      </c>
      <c r="T2674" s="37" t="s">
        <v>911</v>
      </c>
      <c r="U2674" s="1" t="e">
        <f>VLOOKUP(T2674,[2]VAT!$A:$D,1,0)</f>
        <v>#N/A</v>
      </c>
      <c r="V2674" s="37" t="s">
        <v>2</v>
      </c>
      <c r="W2674" s="37" t="s">
        <v>2</v>
      </c>
      <c r="X2674" t="e">
        <f>VLOOKUP(T2674,[3]رکوردها!$A:$B,2,0)</f>
        <v>#N/A</v>
      </c>
      <c r="Y2674" t="e">
        <f>VLOOKUP(T2674,[3]رکوردها!$A:$D,4,0)</f>
        <v>#N/A</v>
      </c>
      <c r="Z2674" t="e">
        <f>VLOOKUP(T2674,[3]رکوردها!$A:$C,3,0)</f>
        <v>#N/A</v>
      </c>
      <c r="AA2674" t="e">
        <f>VLOOKUP(T2674,[3]رکوردها!$A:$F,6,0)</f>
        <v>#N/A</v>
      </c>
      <c r="AB2674" t="e">
        <f>VLOOKUP(T2674,[3]رکوردها!$A:$E,5,0)</f>
        <v>#N/A</v>
      </c>
    </row>
    <row r="2675" spans="1:28" s="41" customFormat="1" hidden="1" x14ac:dyDescent="0.2">
      <c r="A2675" s="36">
        <v>178830</v>
      </c>
      <c r="B2675" s="36">
        <v>1328</v>
      </c>
      <c r="C2675" s="36">
        <v>1867</v>
      </c>
      <c r="D2675" s="39" t="s">
        <v>5178</v>
      </c>
      <c r="E2675" s="39"/>
      <c r="F2675" s="37" t="s">
        <v>171</v>
      </c>
      <c r="G2675" s="37" t="s">
        <v>966</v>
      </c>
      <c r="H2675" s="38">
        <v>3286293</v>
      </c>
      <c r="I2675" s="38">
        <v>0</v>
      </c>
      <c r="J2675" s="38">
        <f t="shared" si="42"/>
        <v>3286293</v>
      </c>
      <c r="K2675" s="38"/>
      <c r="L2675" s="49"/>
      <c r="M2675" s="37" t="s">
        <v>63</v>
      </c>
      <c r="N2675" s="37" t="s">
        <v>64</v>
      </c>
      <c r="O2675" s="37" t="s">
        <v>157</v>
      </c>
      <c r="P2675" s="37" t="s">
        <v>158</v>
      </c>
      <c r="Q2675" s="37" t="s">
        <v>159</v>
      </c>
      <c r="R2675" s="37" t="s">
        <v>160</v>
      </c>
      <c r="S2675" s="37" t="s">
        <v>912</v>
      </c>
      <c r="T2675" s="37" t="s">
        <v>911</v>
      </c>
      <c r="U2675" s="1" t="e">
        <f>VLOOKUP(T2675,[2]VAT!$A:$D,1,0)</f>
        <v>#N/A</v>
      </c>
      <c r="V2675" s="37" t="s">
        <v>2</v>
      </c>
      <c r="W2675" s="37" t="s">
        <v>2</v>
      </c>
      <c r="X2675" t="e">
        <f>VLOOKUP(T2675,[3]رکوردها!$A:$B,2,0)</f>
        <v>#N/A</v>
      </c>
      <c r="Y2675" t="e">
        <f>VLOOKUP(T2675,[3]رکوردها!$A:$D,4,0)</f>
        <v>#N/A</v>
      </c>
      <c r="Z2675" t="e">
        <f>VLOOKUP(T2675,[3]رکوردها!$A:$C,3,0)</f>
        <v>#N/A</v>
      </c>
      <c r="AA2675" t="e">
        <f>VLOOKUP(T2675,[3]رکوردها!$A:$F,6,0)</f>
        <v>#N/A</v>
      </c>
      <c r="AB2675" t="e">
        <f>VLOOKUP(T2675,[3]رکوردها!$A:$E,5,0)</f>
        <v>#N/A</v>
      </c>
    </row>
    <row r="2676" spans="1:28" s="41" customFormat="1" hidden="1" x14ac:dyDescent="0.2">
      <c r="A2676" s="36">
        <v>178831</v>
      </c>
      <c r="B2676" s="36">
        <v>1328</v>
      </c>
      <c r="C2676" s="36">
        <v>1867</v>
      </c>
      <c r="D2676" s="39" t="s">
        <v>5178</v>
      </c>
      <c r="E2676" s="39"/>
      <c r="F2676" s="37" t="s">
        <v>171</v>
      </c>
      <c r="G2676" s="37" t="s">
        <v>966</v>
      </c>
      <c r="H2676" s="38">
        <v>3286293</v>
      </c>
      <c r="I2676" s="38">
        <v>0</v>
      </c>
      <c r="J2676" s="38">
        <f t="shared" si="42"/>
        <v>3286293</v>
      </c>
      <c r="K2676" s="38"/>
      <c r="L2676" s="49"/>
      <c r="M2676" s="37" t="s">
        <v>63</v>
      </c>
      <c r="N2676" s="37" t="s">
        <v>64</v>
      </c>
      <c r="O2676" s="37" t="s">
        <v>157</v>
      </c>
      <c r="P2676" s="37" t="s">
        <v>158</v>
      </c>
      <c r="Q2676" s="37" t="s">
        <v>159</v>
      </c>
      <c r="R2676" s="37" t="s">
        <v>160</v>
      </c>
      <c r="S2676" s="37" t="s">
        <v>912</v>
      </c>
      <c r="T2676" s="37" t="s">
        <v>911</v>
      </c>
      <c r="U2676" s="1" t="e">
        <f>VLOOKUP(T2676,[2]VAT!$A:$D,1,0)</f>
        <v>#N/A</v>
      </c>
      <c r="V2676" s="37" t="s">
        <v>2</v>
      </c>
      <c r="W2676" s="37" t="s">
        <v>2</v>
      </c>
      <c r="X2676" t="e">
        <f>VLOOKUP(T2676,[3]رکوردها!$A:$B,2,0)</f>
        <v>#N/A</v>
      </c>
      <c r="Y2676" t="e">
        <f>VLOOKUP(T2676,[3]رکوردها!$A:$D,4,0)</f>
        <v>#N/A</v>
      </c>
      <c r="Z2676" t="e">
        <f>VLOOKUP(T2676,[3]رکوردها!$A:$C,3,0)</f>
        <v>#N/A</v>
      </c>
      <c r="AA2676" t="e">
        <f>VLOOKUP(T2676,[3]رکوردها!$A:$F,6,0)</f>
        <v>#N/A</v>
      </c>
      <c r="AB2676" t="e">
        <f>VLOOKUP(T2676,[3]رکوردها!$A:$E,5,0)</f>
        <v>#N/A</v>
      </c>
    </row>
    <row r="2677" spans="1:28" s="41" customFormat="1" hidden="1" x14ac:dyDescent="0.2">
      <c r="A2677" s="36">
        <v>178832</v>
      </c>
      <c r="B2677" s="36">
        <v>1328</v>
      </c>
      <c r="C2677" s="36">
        <v>1867</v>
      </c>
      <c r="D2677" s="39" t="s">
        <v>5178</v>
      </c>
      <c r="E2677" s="39"/>
      <c r="F2677" s="37" t="s">
        <v>171</v>
      </c>
      <c r="G2677" s="37" t="s">
        <v>966</v>
      </c>
      <c r="H2677" s="38">
        <v>3286293</v>
      </c>
      <c r="I2677" s="38">
        <v>0</v>
      </c>
      <c r="J2677" s="38">
        <f t="shared" si="42"/>
        <v>3286293</v>
      </c>
      <c r="K2677" s="38"/>
      <c r="L2677" s="49"/>
      <c r="M2677" s="37" t="s">
        <v>63</v>
      </c>
      <c r="N2677" s="37" t="s">
        <v>64</v>
      </c>
      <c r="O2677" s="37" t="s">
        <v>157</v>
      </c>
      <c r="P2677" s="37" t="s">
        <v>158</v>
      </c>
      <c r="Q2677" s="37" t="s">
        <v>159</v>
      </c>
      <c r="R2677" s="37" t="s">
        <v>160</v>
      </c>
      <c r="S2677" s="37" t="s">
        <v>912</v>
      </c>
      <c r="T2677" s="37" t="s">
        <v>911</v>
      </c>
      <c r="U2677" s="1" t="e">
        <f>VLOOKUP(T2677,[2]VAT!$A:$D,1,0)</f>
        <v>#N/A</v>
      </c>
      <c r="V2677" s="37" t="s">
        <v>2</v>
      </c>
      <c r="W2677" s="37" t="s">
        <v>2</v>
      </c>
      <c r="X2677" t="e">
        <f>VLOOKUP(T2677,[3]رکوردها!$A:$B,2,0)</f>
        <v>#N/A</v>
      </c>
      <c r="Y2677" t="e">
        <f>VLOOKUP(T2677,[3]رکوردها!$A:$D,4,0)</f>
        <v>#N/A</v>
      </c>
      <c r="Z2677" t="e">
        <f>VLOOKUP(T2677,[3]رکوردها!$A:$C,3,0)</f>
        <v>#N/A</v>
      </c>
      <c r="AA2677" t="e">
        <f>VLOOKUP(T2677,[3]رکوردها!$A:$F,6,0)</f>
        <v>#N/A</v>
      </c>
      <c r="AB2677" t="e">
        <f>VLOOKUP(T2677,[3]رکوردها!$A:$E,5,0)</f>
        <v>#N/A</v>
      </c>
    </row>
    <row r="2678" spans="1:28" s="41" customFormat="1" hidden="1" x14ac:dyDescent="0.2">
      <c r="A2678" s="36">
        <v>178833</v>
      </c>
      <c r="B2678" s="36">
        <v>1328</v>
      </c>
      <c r="C2678" s="36">
        <v>1867</v>
      </c>
      <c r="D2678" s="39" t="s">
        <v>5178</v>
      </c>
      <c r="E2678" s="39"/>
      <c r="F2678" s="37" t="s">
        <v>171</v>
      </c>
      <c r="G2678" s="37" t="s">
        <v>1211</v>
      </c>
      <c r="H2678" s="38">
        <v>3286293</v>
      </c>
      <c r="I2678" s="38">
        <v>0</v>
      </c>
      <c r="J2678" s="38">
        <f t="shared" si="42"/>
        <v>3286293</v>
      </c>
      <c r="K2678" s="38"/>
      <c r="L2678" s="49"/>
      <c r="M2678" s="37" t="s">
        <v>63</v>
      </c>
      <c r="N2678" s="37" t="s">
        <v>64</v>
      </c>
      <c r="O2678" s="37" t="s">
        <v>157</v>
      </c>
      <c r="P2678" s="37" t="s">
        <v>158</v>
      </c>
      <c r="Q2678" s="37" t="s">
        <v>159</v>
      </c>
      <c r="R2678" s="37" t="s">
        <v>160</v>
      </c>
      <c r="S2678" s="37" t="s">
        <v>912</v>
      </c>
      <c r="T2678" s="37" t="s">
        <v>911</v>
      </c>
      <c r="U2678" s="1" t="e">
        <f>VLOOKUP(T2678,[2]VAT!$A:$D,1,0)</f>
        <v>#N/A</v>
      </c>
      <c r="V2678" s="37" t="s">
        <v>2</v>
      </c>
      <c r="W2678" s="37" t="s">
        <v>2</v>
      </c>
      <c r="X2678" t="e">
        <f>VLOOKUP(T2678,[3]رکوردها!$A:$B,2,0)</f>
        <v>#N/A</v>
      </c>
      <c r="Y2678" t="e">
        <f>VLOOKUP(T2678,[3]رکوردها!$A:$D,4,0)</f>
        <v>#N/A</v>
      </c>
      <c r="Z2678" t="e">
        <f>VLOOKUP(T2678,[3]رکوردها!$A:$C,3,0)</f>
        <v>#N/A</v>
      </c>
      <c r="AA2678" t="e">
        <f>VLOOKUP(T2678,[3]رکوردها!$A:$F,6,0)</f>
        <v>#N/A</v>
      </c>
      <c r="AB2678" t="e">
        <f>VLOOKUP(T2678,[3]رکوردها!$A:$E,5,0)</f>
        <v>#N/A</v>
      </c>
    </row>
    <row r="2679" spans="1:28" s="41" customFormat="1" hidden="1" x14ac:dyDescent="0.2">
      <c r="A2679" s="36">
        <v>178834</v>
      </c>
      <c r="B2679" s="36">
        <v>1328</v>
      </c>
      <c r="C2679" s="36">
        <v>1867</v>
      </c>
      <c r="D2679" s="39" t="s">
        <v>5178</v>
      </c>
      <c r="E2679" s="39"/>
      <c r="F2679" s="37" t="s">
        <v>171</v>
      </c>
      <c r="G2679" s="37" t="s">
        <v>970</v>
      </c>
      <c r="H2679" s="38">
        <v>3286293</v>
      </c>
      <c r="I2679" s="38">
        <v>0</v>
      </c>
      <c r="J2679" s="38">
        <f t="shared" si="42"/>
        <v>3286293</v>
      </c>
      <c r="K2679" s="38"/>
      <c r="L2679" s="49"/>
      <c r="M2679" s="37" t="s">
        <v>63</v>
      </c>
      <c r="N2679" s="37" t="s">
        <v>64</v>
      </c>
      <c r="O2679" s="37" t="s">
        <v>157</v>
      </c>
      <c r="P2679" s="37" t="s">
        <v>158</v>
      </c>
      <c r="Q2679" s="37" t="s">
        <v>159</v>
      </c>
      <c r="R2679" s="37" t="s">
        <v>160</v>
      </c>
      <c r="S2679" s="37" t="s">
        <v>912</v>
      </c>
      <c r="T2679" s="37" t="s">
        <v>911</v>
      </c>
      <c r="U2679" s="1" t="e">
        <f>VLOOKUP(T2679,[2]VAT!$A:$D,1,0)</f>
        <v>#N/A</v>
      </c>
      <c r="V2679" s="37" t="s">
        <v>2</v>
      </c>
      <c r="W2679" s="37" t="s">
        <v>2</v>
      </c>
      <c r="X2679" t="e">
        <f>VLOOKUP(T2679,[3]رکوردها!$A:$B,2,0)</f>
        <v>#N/A</v>
      </c>
      <c r="Y2679" t="e">
        <f>VLOOKUP(T2679,[3]رکوردها!$A:$D,4,0)</f>
        <v>#N/A</v>
      </c>
      <c r="Z2679" t="e">
        <f>VLOOKUP(T2679,[3]رکوردها!$A:$C,3,0)</f>
        <v>#N/A</v>
      </c>
      <c r="AA2679" t="e">
        <f>VLOOKUP(T2679,[3]رکوردها!$A:$F,6,0)</f>
        <v>#N/A</v>
      </c>
      <c r="AB2679" t="e">
        <f>VLOOKUP(T2679,[3]رکوردها!$A:$E,5,0)</f>
        <v>#N/A</v>
      </c>
    </row>
    <row r="2680" spans="1:28" s="41" customFormat="1" hidden="1" x14ac:dyDescent="0.2">
      <c r="A2680" s="36">
        <v>178835</v>
      </c>
      <c r="B2680" s="36">
        <v>1328</v>
      </c>
      <c r="C2680" s="36">
        <v>1867</v>
      </c>
      <c r="D2680" s="39" t="s">
        <v>5178</v>
      </c>
      <c r="E2680" s="39"/>
      <c r="F2680" s="37" t="s">
        <v>171</v>
      </c>
      <c r="G2680" s="37" t="s">
        <v>970</v>
      </c>
      <c r="H2680" s="38">
        <v>3286293</v>
      </c>
      <c r="I2680" s="38">
        <v>0</v>
      </c>
      <c r="J2680" s="38">
        <f t="shared" si="42"/>
        <v>3286293</v>
      </c>
      <c r="K2680" s="38"/>
      <c r="L2680" s="49"/>
      <c r="M2680" s="37" t="s">
        <v>63</v>
      </c>
      <c r="N2680" s="37" t="s">
        <v>64</v>
      </c>
      <c r="O2680" s="37" t="s">
        <v>157</v>
      </c>
      <c r="P2680" s="37" t="s">
        <v>158</v>
      </c>
      <c r="Q2680" s="37" t="s">
        <v>159</v>
      </c>
      <c r="R2680" s="37" t="s">
        <v>160</v>
      </c>
      <c r="S2680" s="37" t="s">
        <v>912</v>
      </c>
      <c r="T2680" s="37" t="s">
        <v>911</v>
      </c>
      <c r="U2680" s="1" t="e">
        <f>VLOOKUP(T2680,[2]VAT!$A:$D,1,0)</f>
        <v>#N/A</v>
      </c>
      <c r="V2680" s="37" t="s">
        <v>2</v>
      </c>
      <c r="W2680" s="37" t="s">
        <v>2</v>
      </c>
      <c r="X2680" t="e">
        <f>VLOOKUP(T2680,[3]رکوردها!$A:$B,2,0)</f>
        <v>#N/A</v>
      </c>
      <c r="Y2680" t="e">
        <f>VLOOKUP(T2680,[3]رکوردها!$A:$D,4,0)</f>
        <v>#N/A</v>
      </c>
      <c r="Z2680" t="e">
        <f>VLOOKUP(T2680,[3]رکوردها!$A:$C,3,0)</f>
        <v>#N/A</v>
      </c>
      <c r="AA2680" t="e">
        <f>VLOOKUP(T2680,[3]رکوردها!$A:$F,6,0)</f>
        <v>#N/A</v>
      </c>
      <c r="AB2680" t="e">
        <f>VLOOKUP(T2680,[3]رکوردها!$A:$E,5,0)</f>
        <v>#N/A</v>
      </c>
    </row>
    <row r="2681" spans="1:28" s="41" customFormat="1" hidden="1" x14ac:dyDescent="0.2">
      <c r="A2681" s="36">
        <v>178836</v>
      </c>
      <c r="B2681" s="36">
        <v>1328</v>
      </c>
      <c r="C2681" s="36">
        <v>1867</v>
      </c>
      <c r="D2681" s="39" t="s">
        <v>5178</v>
      </c>
      <c r="E2681" s="39"/>
      <c r="F2681" s="37" t="s">
        <v>171</v>
      </c>
      <c r="G2681" s="37" t="s">
        <v>1014</v>
      </c>
      <c r="H2681" s="38">
        <v>3286293</v>
      </c>
      <c r="I2681" s="38">
        <v>0</v>
      </c>
      <c r="J2681" s="38">
        <f t="shared" si="42"/>
        <v>3286293</v>
      </c>
      <c r="K2681" s="38"/>
      <c r="L2681" s="49"/>
      <c r="M2681" s="37" t="s">
        <v>63</v>
      </c>
      <c r="N2681" s="37" t="s">
        <v>64</v>
      </c>
      <c r="O2681" s="37" t="s">
        <v>157</v>
      </c>
      <c r="P2681" s="37" t="s">
        <v>158</v>
      </c>
      <c r="Q2681" s="37" t="s">
        <v>159</v>
      </c>
      <c r="R2681" s="37" t="s">
        <v>160</v>
      </c>
      <c r="S2681" s="37" t="s">
        <v>912</v>
      </c>
      <c r="T2681" s="37" t="s">
        <v>911</v>
      </c>
      <c r="U2681" s="1" t="e">
        <f>VLOOKUP(T2681,[2]VAT!$A:$D,1,0)</f>
        <v>#N/A</v>
      </c>
      <c r="V2681" s="37" t="s">
        <v>2</v>
      </c>
      <c r="W2681" s="37" t="s">
        <v>2</v>
      </c>
      <c r="X2681" t="e">
        <f>VLOOKUP(T2681,[3]رکوردها!$A:$B,2,0)</f>
        <v>#N/A</v>
      </c>
      <c r="Y2681" t="e">
        <f>VLOOKUP(T2681,[3]رکوردها!$A:$D,4,0)</f>
        <v>#N/A</v>
      </c>
      <c r="Z2681" t="e">
        <f>VLOOKUP(T2681,[3]رکوردها!$A:$C,3,0)</f>
        <v>#N/A</v>
      </c>
      <c r="AA2681" t="e">
        <f>VLOOKUP(T2681,[3]رکوردها!$A:$F,6,0)</f>
        <v>#N/A</v>
      </c>
      <c r="AB2681" t="e">
        <f>VLOOKUP(T2681,[3]رکوردها!$A:$E,5,0)</f>
        <v>#N/A</v>
      </c>
    </row>
    <row r="2682" spans="1:28" s="41" customFormat="1" hidden="1" x14ac:dyDescent="0.2">
      <c r="A2682" s="36">
        <v>178837</v>
      </c>
      <c r="B2682" s="36">
        <v>1328</v>
      </c>
      <c r="C2682" s="36">
        <v>1867</v>
      </c>
      <c r="D2682" s="39" t="s">
        <v>5178</v>
      </c>
      <c r="E2682" s="39"/>
      <c r="F2682" s="37" t="s">
        <v>171</v>
      </c>
      <c r="G2682" s="37" t="s">
        <v>1014</v>
      </c>
      <c r="H2682" s="38">
        <v>3286293</v>
      </c>
      <c r="I2682" s="38">
        <v>0</v>
      </c>
      <c r="J2682" s="38">
        <f t="shared" si="42"/>
        <v>3286293</v>
      </c>
      <c r="K2682" s="38"/>
      <c r="L2682" s="49"/>
      <c r="M2682" s="37" t="s">
        <v>63</v>
      </c>
      <c r="N2682" s="37" t="s">
        <v>64</v>
      </c>
      <c r="O2682" s="37" t="s">
        <v>157</v>
      </c>
      <c r="P2682" s="37" t="s">
        <v>158</v>
      </c>
      <c r="Q2682" s="37" t="s">
        <v>159</v>
      </c>
      <c r="R2682" s="37" t="s">
        <v>160</v>
      </c>
      <c r="S2682" s="37" t="s">
        <v>912</v>
      </c>
      <c r="T2682" s="37" t="s">
        <v>911</v>
      </c>
      <c r="U2682" s="1" t="e">
        <f>VLOOKUP(T2682,[2]VAT!$A:$D,1,0)</f>
        <v>#N/A</v>
      </c>
      <c r="V2682" s="37" t="s">
        <v>2</v>
      </c>
      <c r="W2682" s="37" t="s">
        <v>2</v>
      </c>
      <c r="X2682" t="e">
        <f>VLOOKUP(T2682,[3]رکوردها!$A:$B,2,0)</f>
        <v>#N/A</v>
      </c>
      <c r="Y2682" t="e">
        <f>VLOOKUP(T2682,[3]رکوردها!$A:$D,4,0)</f>
        <v>#N/A</v>
      </c>
      <c r="Z2682" t="e">
        <f>VLOOKUP(T2682,[3]رکوردها!$A:$C,3,0)</f>
        <v>#N/A</v>
      </c>
      <c r="AA2682" t="e">
        <f>VLOOKUP(T2682,[3]رکوردها!$A:$F,6,0)</f>
        <v>#N/A</v>
      </c>
      <c r="AB2682" t="e">
        <f>VLOOKUP(T2682,[3]رکوردها!$A:$E,5,0)</f>
        <v>#N/A</v>
      </c>
    </row>
    <row r="2683" spans="1:28" s="41" customFormat="1" hidden="1" x14ac:dyDescent="0.2">
      <c r="A2683" s="36">
        <v>178838</v>
      </c>
      <c r="B2683" s="36">
        <v>1328</v>
      </c>
      <c r="C2683" s="36">
        <v>1867</v>
      </c>
      <c r="D2683" s="39" t="s">
        <v>5178</v>
      </c>
      <c r="E2683" s="39"/>
      <c r="F2683" s="37" t="s">
        <v>171</v>
      </c>
      <c r="G2683" s="37" t="s">
        <v>1014</v>
      </c>
      <c r="H2683" s="38">
        <v>3286293</v>
      </c>
      <c r="I2683" s="38">
        <v>0</v>
      </c>
      <c r="J2683" s="38">
        <f t="shared" si="42"/>
        <v>3286293</v>
      </c>
      <c r="K2683" s="38"/>
      <c r="L2683" s="49"/>
      <c r="M2683" s="37" t="s">
        <v>63</v>
      </c>
      <c r="N2683" s="37" t="s">
        <v>64</v>
      </c>
      <c r="O2683" s="37" t="s">
        <v>157</v>
      </c>
      <c r="P2683" s="37" t="s">
        <v>158</v>
      </c>
      <c r="Q2683" s="37" t="s">
        <v>159</v>
      </c>
      <c r="R2683" s="37" t="s">
        <v>160</v>
      </c>
      <c r="S2683" s="37" t="s">
        <v>912</v>
      </c>
      <c r="T2683" s="37" t="s">
        <v>911</v>
      </c>
      <c r="U2683" s="1" t="e">
        <f>VLOOKUP(T2683,[2]VAT!$A:$D,1,0)</f>
        <v>#N/A</v>
      </c>
      <c r="V2683" s="37" t="s">
        <v>2</v>
      </c>
      <c r="W2683" s="37" t="s">
        <v>2</v>
      </c>
      <c r="X2683" t="e">
        <f>VLOOKUP(T2683,[3]رکوردها!$A:$B,2,0)</f>
        <v>#N/A</v>
      </c>
      <c r="Y2683" t="e">
        <f>VLOOKUP(T2683,[3]رکوردها!$A:$D,4,0)</f>
        <v>#N/A</v>
      </c>
      <c r="Z2683" t="e">
        <f>VLOOKUP(T2683,[3]رکوردها!$A:$C,3,0)</f>
        <v>#N/A</v>
      </c>
      <c r="AA2683" t="e">
        <f>VLOOKUP(T2683,[3]رکوردها!$A:$F,6,0)</f>
        <v>#N/A</v>
      </c>
      <c r="AB2683" t="e">
        <f>VLOOKUP(T2683,[3]رکوردها!$A:$E,5,0)</f>
        <v>#N/A</v>
      </c>
    </row>
    <row r="2684" spans="1:28" s="41" customFormat="1" hidden="1" x14ac:dyDescent="0.2">
      <c r="A2684" s="36">
        <v>178839</v>
      </c>
      <c r="B2684" s="36">
        <v>1328</v>
      </c>
      <c r="C2684" s="36">
        <v>1867</v>
      </c>
      <c r="D2684" s="39" t="s">
        <v>5178</v>
      </c>
      <c r="E2684" s="39"/>
      <c r="F2684" s="37" t="s">
        <v>171</v>
      </c>
      <c r="G2684" s="37" t="s">
        <v>1014</v>
      </c>
      <c r="H2684" s="38">
        <v>3286293</v>
      </c>
      <c r="I2684" s="38">
        <v>0</v>
      </c>
      <c r="J2684" s="38">
        <f t="shared" si="42"/>
        <v>3286293</v>
      </c>
      <c r="K2684" s="38"/>
      <c r="L2684" s="49"/>
      <c r="M2684" s="37" t="s">
        <v>63</v>
      </c>
      <c r="N2684" s="37" t="s">
        <v>64</v>
      </c>
      <c r="O2684" s="37" t="s">
        <v>157</v>
      </c>
      <c r="P2684" s="37" t="s">
        <v>158</v>
      </c>
      <c r="Q2684" s="37" t="s">
        <v>159</v>
      </c>
      <c r="R2684" s="37" t="s">
        <v>160</v>
      </c>
      <c r="S2684" s="37" t="s">
        <v>912</v>
      </c>
      <c r="T2684" s="37" t="s">
        <v>911</v>
      </c>
      <c r="U2684" s="1" t="e">
        <f>VLOOKUP(T2684,[2]VAT!$A:$D,1,0)</f>
        <v>#N/A</v>
      </c>
      <c r="V2684" s="37" t="s">
        <v>2</v>
      </c>
      <c r="W2684" s="37" t="s">
        <v>2</v>
      </c>
      <c r="X2684" t="e">
        <f>VLOOKUP(T2684,[3]رکوردها!$A:$B,2,0)</f>
        <v>#N/A</v>
      </c>
      <c r="Y2684" t="e">
        <f>VLOOKUP(T2684,[3]رکوردها!$A:$D,4,0)</f>
        <v>#N/A</v>
      </c>
      <c r="Z2684" t="e">
        <f>VLOOKUP(T2684,[3]رکوردها!$A:$C,3,0)</f>
        <v>#N/A</v>
      </c>
      <c r="AA2684" t="e">
        <f>VLOOKUP(T2684,[3]رکوردها!$A:$F,6,0)</f>
        <v>#N/A</v>
      </c>
      <c r="AB2684" t="e">
        <f>VLOOKUP(T2684,[3]رکوردها!$A:$E,5,0)</f>
        <v>#N/A</v>
      </c>
    </row>
    <row r="2685" spans="1:28" s="41" customFormat="1" hidden="1" x14ac:dyDescent="0.2">
      <c r="A2685" s="36">
        <v>178840</v>
      </c>
      <c r="B2685" s="36">
        <v>1328</v>
      </c>
      <c r="C2685" s="36">
        <v>1867</v>
      </c>
      <c r="D2685" s="39" t="s">
        <v>5178</v>
      </c>
      <c r="E2685" s="39"/>
      <c r="F2685" s="37" t="s">
        <v>171</v>
      </c>
      <c r="G2685" s="37" t="s">
        <v>1014</v>
      </c>
      <c r="H2685" s="38">
        <v>3286293</v>
      </c>
      <c r="I2685" s="38">
        <v>0</v>
      </c>
      <c r="J2685" s="38">
        <f t="shared" si="42"/>
        <v>3286293</v>
      </c>
      <c r="K2685" s="38"/>
      <c r="L2685" s="49"/>
      <c r="M2685" s="37" t="s">
        <v>63</v>
      </c>
      <c r="N2685" s="37" t="s">
        <v>64</v>
      </c>
      <c r="O2685" s="37" t="s">
        <v>157</v>
      </c>
      <c r="P2685" s="37" t="s">
        <v>158</v>
      </c>
      <c r="Q2685" s="37" t="s">
        <v>159</v>
      </c>
      <c r="R2685" s="37" t="s">
        <v>160</v>
      </c>
      <c r="S2685" s="37" t="s">
        <v>912</v>
      </c>
      <c r="T2685" s="37" t="s">
        <v>911</v>
      </c>
      <c r="U2685" s="1" t="e">
        <f>VLOOKUP(T2685,[2]VAT!$A:$D,1,0)</f>
        <v>#N/A</v>
      </c>
      <c r="V2685" s="37" t="s">
        <v>2</v>
      </c>
      <c r="W2685" s="37" t="s">
        <v>2</v>
      </c>
      <c r="X2685" t="e">
        <f>VLOOKUP(T2685,[3]رکوردها!$A:$B,2,0)</f>
        <v>#N/A</v>
      </c>
      <c r="Y2685" t="e">
        <f>VLOOKUP(T2685,[3]رکوردها!$A:$D,4,0)</f>
        <v>#N/A</v>
      </c>
      <c r="Z2685" t="e">
        <f>VLOOKUP(T2685,[3]رکوردها!$A:$C,3,0)</f>
        <v>#N/A</v>
      </c>
      <c r="AA2685" t="e">
        <f>VLOOKUP(T2685,[3]رکوردها!$A:$F,6,0)</f>
        <v>#N/A</v>
      </c>
      <c r="AB2685" t="e">
        <f>VLOOKUP(T2685,[3]رکوردها!$A:$E,5,0)</f>
        <v>#N/A</v>
      </c>
    </row>
    <row r="2686" spans="1:28" s="41" customFormat="1" hidden="1" x14ac:dyDescent="0.2">
      <c r="A2686" s="36">
        <v>178841</v>
      </c>
      <c r="B2686" s="36">
        <v>1328</v>
      </c>
      <c r="C2686" s="36">
        <v>1867</v>
      </c>
      <c r="D2686" s="39" t="s">
        <v>5178</v>
      </c>
      <c r="E2686" s="39"/>
      <c r="F2686" s="37" t="s">
        <v>171</v>
      </c>
      <c r="G2686" s="37" t="s">
        <v>1014</v>
      </c>
      <c r="H2686" s="38">
        <v>3286293</v>
      </c>
      <c r="I2686" s="38">
        <v>0</v>
      </c>
      <c r="J2686" s="38">
        <f t="shared" si="42"/>
        <v>3286293</v>
      </c>
      <c r="K2686" s="38"/>
      <c r="L2686" s="49"/>
      <c r="M2686" s="37" t="s">
        <v>63</v>
      </c>
      <c r="N2686" s="37" t="s">
        <v>64</v>
      </c>
      <c r="O2686" s="37" t="s">
        <v>157</v>
      </c>
      <c r="P2686" s="37" t="s">
        <v>158</v>
      </c>
      <c r="Q2686" s="37" t="s">
        <v>159</v>
      </c>
      <c r="R2686" s="37" t="s">
        <v>160</v>
      </c>
      <c r="S2686" s="37" t="s">
        <v>912</v>
      </c>
      <c r="T2686" s="37" t="s">
        <v>911</v>
      </c>
      <c r="U2686" s="1" t="e">
        <f>VLOOKUP(T2686,[2]VAT!$A:$D,1,0)</f>
        <v>#N/A</v>
      </c>
      <c r="V2686" s="37" t="s">
        <v>2</v>
      </c>
      <c r="W2686" s="37" t="s">
        <v>2</v>
      </c>
      <c r="X2686" t="e">
        <f>VLOOKUP(T2686,[3]رکوردها!$A:$B,2,0)</f>
        <v>#N/A</v>
      </c>
      <c r="Y2686" t="e">
        <f>VLOOKUP(T2686,[3]رکوردها!$A:$D,4,0)</f>
        <v>#N/A</v>
      </c>
      <c r="Z2686" t="e">
        <f>VLOOKUP(T2686,[3]رکوردها!$A:$C,3,0)</f>
        <v>#N/A</v>
      </c>
      <c r="AA2686" t="e">
        <f>VLOOKUP(T2686,[3]رکوردها!$A:$F,6,0)</f>
        <v>#N/A</v>
      </c>
      <c r="AB2686" t="e">
        <f>VLOOKUP(T2686,[3]رکوردها!$A:$E,5,0)</f>
        <v>#N/A</v>
      </c>
    </row>
    <row r="2687" spans="1:28" s="41" customFormat="1" hidden="1" x14ac:dyDescent="0.2">
      <c r="A2687" s="36">
        <v>178842</v>
      </c>
      <c r="B2687" s="36">
        <v>1328</v>
      </c>
      <c r="C2687" s="36">
        <v>1867</v>
      </c>
      <c r="D2687" s="39" t="s">
        <v>5178</v>
      </c>
      <c r="E2687" s="39"/>
      <c r="F2687" s="37" t="s">
        <v>171</v>
      </c>
      <c r="G2687" s="37" t="s">
        <v>1014</v>
      </c>
      <c r="H2687" s="38">
        <v>3286293</v>
      </c>
      <c r="I2687" s="38">
        <v>0</v>
      </c>
      <c r="J2687" s="38">
        <f t="shared" si="42"/>
        <v>3286293</v>
      </c>
      <c r="K2687" s="38"/>
      <c r="L2687" s="49"/>
      <c r="M2687" s="37" t="s">
        <v>63</v>
      </c>
      <c r="N2687" s="37" t="s">
        <v>64</v>
      </c>
      <c r="O2687" s="37" t="s">
        <v>157</v>
      </c>
      <c r="P2687" s="37" t="s">
        <v>158</v>
      </c>
      <c r="Q2687" s="37" t="s">
        <v>159</v>
      </c>
      <c r="R2687" s="37" t="s">
        <v>160</v>
      </c>
      <c r="S2687" s="37" t="s">
        <v>912</v>
      </c>
      <c r="T2687" s="37" t="s">
        <v>911</v>
      </c>
      <c r="U2687" s="1" t="e">
        <f>VLOOKUP(T2687,[2]VAT!$A:$D,1,0)</f>
        <v>#N/A</v>
      </c>
      <c r="V2687" s="37" t="s">
        <v>2</v>
      </c>
      <c r="W2687" s="37" t="s">
        <v>2</v>
      </c>
      <c r="X2687" t="e">
        <f>VLOOKUP(T2687,[3]رکوردها!$A:$B,2,0)</f>
        <v>#N/A</v>
      </c>
      <c r="Y2687" t="e">
        <f>VLOOKUP(T2687,[3]رکوردها!$A:$D,4,0)</f>
        <v>#N/A</v>
      </c>
      <c r="Z2687" t="e">
        <f>VLOOKUP(T2687,[3]رکوردها!$A:$C,3,0)</f>
        <v>#N/A</v>
      </c>
      <c r="AA2687" t="e">
        <f>VLOOKUP(T2687,[3]رکوردها!$A:$F,6,0)</f>
        <v>#N/A</v>
      </c>
      <c r="AB2687" t="e">
        <f>VLOOKUP(T2687,[3]رکوردها!$A:$E,5,0)</f>
        <v>#N/A</v>
      </c>
    </row>
    <row r="2688" spans="1:28" s="41" customFormat="1" hidden="1" x14ac:dyDescent="0.2">
      <c r="A2688" s="36">
        <v>178843</v>
      </c>
      <c r="B2688" s="36">
        <v>1328</v>
      </c>
      <c r="C2688" s="36">
        <v>1867</v>
      </c>
      <c r="D2688" s="39" t="s">
        <v>5178</v>
      </c>
      <c r="E2688" s="39"/>
      <c r="F2688" s="37" t="s">
        <v>171</v>
      </c>
      <c r="G2688" s="37" t="s">
        <v>1014</v>
      </c>
      <c r="H2688" s="38">
        <v>3286293</v>
      </c>
      <c r="I2688" s="38">
        <v>0</v>
      </c>
      <c r="J2688" s="38">
        <f t="shared" si="42"/>
        <v>3286293</v>
      </c>
      <c r="K2688" s="38"/>
      <c r="L2688" s="49"/>
      <c r="M2688" s="37" t="s">
        <v>63</v>
      </c>
      <c r="N2688" s="37" t="s">
        <v>64</v>
      </c>
      <c r="O2688" s="37" t="s">
        <v>157</v>
      </c>
      <c r="P2688" s="37" t="s">
        <v>158</v>
      </c>
      <c r="Q2688" s="37" t="s">
        <v>159</v>
      </c>
      <c r="R2688" s="37" t="s">
        <v>160</v>
      </c>
      <c r="S2688" s="37" t="s">
        <v>912</v>
      </c>
      <c r="T2688" s="37" t="s">
        <v>911</v>
      </c>
      <c r="U2688" s="1" t="e">
        <f>VLOOKUP(T2688,[2]VAT!$A:$D,1,0)</f>
        <v>#N/A</v>
      </c>
      <c r="V2688" s="37" t="s">
        <v>2</v>
      </c>
      <c r="W2688" s="37" t="s">
        <v>2</v>
      </c>
      <c r="X2688" t="e">
        <f>VLOOKUP(T2688,[3]رکوردها!$A:$B,2,0)</f>
        <v>#N/A</v>
      </c>
      <c r="Y2688" t="e">
        <f>VLOOKUP(T2688,[3]رکوردها!$A:$D,4,0)</f>
        <v>#N/A</v>
      </c>
      <c r="Z2688" t="e">
        <f>VLOOKUP(T2688,[3]رکوردها!$A:$C,3,0)</f>
        <v>#N/A</v>
      </c>
      <c r="AA2688" t="e">
        <f>VLOOKUP(T2688,[3]رکوردها!$A:$F,6,0)</f>
        <v>#N/A</v>
      </c>
      <c r="AB2688" t="e">
        <f>VLOOKUP(T2688,[3]رکوردها!$A:$E,5,0)</f>
        <v>#N/A</v>
      </c>
    </row>
    <row r="2689" spans="1:28" s="41" customFormat="1" hidden="1" x14ac:dyDescent="0.2">
      <c r="A2689" s="36">
        <v>178844</v>
      </c>
      <c r="B2689" s="36">
        <v>1328</v>
      </c>
      <c r="C2689" s="36">
        <v>1867</v>
      </c>
      <c r="D2689" s="39" t="s">
        <v>5178</v>
      </c>
      <c r="E2689" s="39"/>
      <c r="F2689" s="37" t="s">
        <v>171</v>
      </c>
      <c r="G2689" s="37" t="s">
        <v>970</v>
      </c>
      <c r="H2689" s="38">
        <v>3286293</v>
      </c>
      <c r="I2689" s="38">
        <v>0</v>
      </c>
      <c r="J2689" s="38">
        <f t="shared" si="42"/>
        <v>3286293</v>
      </c>
      <c r="K2689" s="38"/>
      <c r="L2689" s="49"/>
      <c r="M2689" s="37" t="s">
        <v>63</v>
      </c>
      <c r="N2689" s="37" t="s">
        <v>64</v>
      </c>
      <c r="O2689" s="37" t="s">
        <v>157</v>
      </c>
      <c r="P2689" s="37" t="s">
        <v>158</v>
      </c>
      <c r="Q2689" s="37" t="s">
        <v>159</v>
      </c>
      <c r="R2689" s="37" t="s">
        <v>160</v>
      </c>
      <c r="S2689" s="37" t="s">
        <v>912</v>
      </c>
      <c r="T2689" s="37" t="s">
        <v>911</v>
      </c>
      <c r="U2689" s="1" t="e">
        <f>VLOOKUP(T2689,[2]VAT!$A:$D,1,0)</f>
        <v>#N/A</v>
      </c>
      <c r="V2689" s="37" t="s">
        <v>2</v>
      </c>
      <c r="W2689" s="37" t="s">
        <v>2</v>
      </c>
      <c r="X2689" t="e">
        <f>VLOOKUP(T2689,[3]رکوردها!$A:$B,2,0)</f>
        <v>#N/A</v>
      </c>
      <c r="Y2689" t="e">
        <f>VLOOKUP(T2689,[3]رکوردها!$A:$D,4,0)</f>
        <v>#N/A</v>
      </c>
      <c r="Z2689" t="e">
        <f>VLOOKUP(T2689,[3]رکوردها!$A:$C,3,0)</f>
        <v>#N/A</v>
      </c>
      <c r="AA2689" t="e">
        <f>VLOOKUP(T2689,[3]رکوردها!$A:$F,6,0)</f>
        <v>#N/A</v>
      </c>
      <c r="AB2689" t="e">
        <f>VLOOKUP(T2689,[3]رکوردها!$A:$E,5,0)</f>
        <v>#N/A</v>
      </c>
    </row>
    <row r="2690" spans="1:28" s="41" customFormat="1" hidden="1" x14ac:dyDescent="0.2">
      <c r="A2690" s="36">
        <v>178845</v>
      </c>
      <c r="B2690" s="36">
        <v>1328</v>
      </c>
      <c r="C2690" s="36">
        <v>1867</v>
      </c>
      <c r="D2690" s="39" t="s">
        <v>5178</v>
      </c>
      <c r="E2690" s="39"/>
      <c r="F2690" s="37" t="s">
        <v>171</v>
      </c>
      <c r="G2690" s="37" t="s">
        <v>970</v>
      </c>
      <c r="H2690" s="38">
        <v>3286293</v>
      </c>
      <c r="I2690" s="38">
        <v>0</v>
      </c>
      <c r="J2690" s="38">
        <f t="shared" si="42"/>
        <v>3286293</v>
      </c>
      <c r="K2690" s="38"/>
      <c r="L2690" s="49"/>
      <c r="M2690" s="37" t="s">
        <v>63</v>
      </c>
      <c r="N2690" s="37" t="s">
        <v>64</v>
      </c>
      <c r="O2690" s="37" t="s">
        <v>157</v>
      </c>
      <c r="P2690" s="37" t="s">
        <v>158</v>
      </c>
      <c r="Q2690" s="37" t="s">
        <v>159</v>
      </c>
      <c r="R2690" s="37" t="s">
        <v>160</v>
      </c>
      <c r="S2690" s="37" t="s">
        <v>912</v>
      </c>
      <c r="T2690" s="37" t="s">
        <v>911</v>
      </c>
      <c r="U2690" s="1" t="e">
        <f>VLOOKUP(T2690,[2]VAT!$A:$D,1,0)</f>
        <v>#N/A</v>
      </c>
      <c r="V2690" s="37" t="s">
        <v>2</v>
      </c>
      <c r="W2690" s="37" t="s">
        <v>2</v>
      </c>
      <c r="X2690" t="e">
        <f>VLOOKUP(T2690,[3]رکوردها!$A:$B,2,0)</f>
        <v>#N/A</v>
      </c>
      <c r="Y2690" t="e">
        <f>VLOOKUP(T2690,[3]رکوردها!$A:$D,4,0)</f>
        <v>#N/A</v>
      </c>
      <c r="Z2690" t="e">
        <f>VLOOKUP(T2690,[3]رکوردها!$A:$C,3,0)</f>
        <v>#N/A</v>
      </c>
      <c r="AA2690" t="e">
        <f>VLOOKUP(T2690,[3]رکوردها!$A:$F,6,0)</f>
        <v>#N/A</v>
      </c>
      <c r="AB2690" t="e">
        <f>VLOOKUP(T2690,[3]رکوردها!$A:$E,5,0)</f>
        <v>#N/A</v>
      </c>
    </row>
    <row r="2691" spans="1:28" s="41" customFormat="1" hidden="1" x14ac:dyDescent="0.2">
      <c r="A2691" s="36">
        <v>178846</v>
      </c>
      <c r="B2691" s="36">
        <v>1328</v>
      </c>
      <c r="C2691" s="36">
        <v>1867</v>
      </c>
      <c r="D2691" s="39" t="s">
        <v>5178</v>
      </c>
      <c r="E2691" s="39"/>
      <c r="F2691" s="37" t="s">
        <v>171</v>
      </c>
      <c r="G2691" s="37" t="s">
        <v>1212</v>
      </c>
      <c r="H2691" s="38">
        <v>3286293</v>
      </c>
      <c r="I2691" s="38">
        <v>0</v>
      </c>
      <c r="J2691" s="38">
        <f t="shared" si="42"/>
        <v>3286293</v>
      </c>
      <c r="K2691" s="38"/>
      <c r="L2691" s="49"/>
      <c r="M2691" s="37" t="s">
        <v>63</v>
      </c>
      <c r="N2691" s="37" t="s">
        <v>64</v>
      </c>
      <c r="O2691" s="37" t="s">
        <v>157</v>
      </c>
      <c r="P2691" s="37" t="s">
        <v>158</v>
      </c>
      <c r="Q2691" s="37" t="s">
        <v>159</v>
      </c>
      <c r="R2691" s="37" t="s">
        <v>160</v>
      </c>
      <c r="S2691" s="37" t="s">
        <v>912</v>
      </c>
      <c r="T2691" s="37" t="s">
        <v>911</v>
      </c>
      <c r="U2691" s="1" t="e">
        <f>VLOOKUP(T2691,[2]VAT!$A:$D,1,0)</f>
        <v>#N/A</v>
      </c>
      <c r="V2691" s="37" t="s">
        <v>2</v>
      </c>
      <c r="W2691" s="37" t="s">
        <v>2</v>
      </c>
      <c r="X2691" t="e">
        <f>VLOOKUP(T2691,[3]رکوردها!$A:$B,2,0)</f>
        <v>#N/A</v>
      </c>
      <c r="Y2691" t="e">
        <f>VLOOKUP(T2691,[3]رکوردها!$A:$D,4,0)</f>
        <v>#N/A</v>
      </c>
      <c r="Z2691" t="e">
        <f>VLOOKUP(T2691,[3]رکوردها!$A:$C,3,0)</f>
        <v>#N/A</v>
      </c>
      <c r="AA2691" t="e">
        <f>VLOOKUP(T2691,[3]رکوردها!$A:$F,6,0)</f>
        <v>#N/A</v>
      </c>
      <c r="AB2691" t="e">
        <f>VLOOKUP(T2691,[3]رکوردها!$A:$E,5,0)</f>
        <v>#N/A</v>
      </c>
    </row>
    <row r="2692" spans="1:28" s="41" customFormat="1" hidden="1" x14ac:dyDescent="0.2">
      <c r="A2692" s="36">
        <v>178847</v>
      </c>
      <c r="B2692" s="36">
        <v>1328</v>
      </c>
      <c r="C2692" s="36">
        <v>1867</v>
      </c>
      <c r="D2692" s="39" t="s">
        <v>5178</v>
      </c>
      <c r="E2692" s="39"/>
      <c r="F2692" s="37" t="s">
        <v>171</v>
      </c>
      <c r="G2692" s="37" t="s">
        <v>1212</v>
      </c>
      <c r="H2692" s="38">
        <v>3286293</v>
      </c>
      <c r="I2692" s="38">
        <v>0</v>
      </c>
      <c r="J2692" s="38">
        <f t="shared" si="42"/>
        <v>3286293</v>
      </c>
      <c r="K2692" s="38"/>
      <c r="L2692" s="49"/>
      <c r="M2692" s="37" t="s">
        <v>63</v>
      </c>
      <c r="N2692" s="37" t="s">
        <v>64</v>
      </c>
      <c r="O2692" s="37" t="s">
        <v>157</v>
      </c>
      <c r="P2692" s="37" t="s">
        <v>158</v>
      </c>
      <c r="Q2692" s="37" t="s">
        <v>159</v>
      </c>
      <c r="R2692" s="37" t="s">
        <v>160</v>
      </c>
      <c r="S2692" s="37" t="s">
        <v>912</v>
      </c>
      <c r="T2692" s="37" t="s">
        <v>911</v>
      </c>
      <c r="U2692" s="1" t="e">
        <f>VLOOKUP(T2692,[2]VAT!$A:$D,1,0)</f>
        <v>#N/A</v>
      </c>
      <c r="V2692" s="37" t="s">
        <v>2</v>
      </c>
      <c r="W2692" s="37" t="s">
        <v>2</v>
      </c>
      <c r="X2692" t="e">
        <f>VLOOKUP(T2692,[3]رکوردها!$A:$B,2,0)</f>
        <v>#N/A</v>
      </c>
      <c r="Y2692" t="e">
        <f>VLOOKUP(T2692,[3]رکوردها!$A:$D,4,0)</f>
        <v>#N/A</v>
      </c>
      <c r="Z2692" t="e">
        <f>VLOOKUP(T2692,[3]رکوردها!$A:$C,3,0)</f>
        <v>#N/A</v>
      </c>
      <c r="AA2692" t="e">
        <f>VLOOKUP(T2692,[3]رکوردها!$A:$F,6,0)</f>
        <v>#N/A</v>
      </c>
      <c r="AB2692" t="e">
        <f>VLOOKUP(T2692,[3]رکوردها!$A:$E,5,0)</f>
        <v>#N/A</v>
      </c>
    </row>
    <row r="2693" spans="1:28" s="41" customFormat="1" hidden="1" x14ac:dyDescent="0.2">
      <c r="A2693" s="36">
        <v>178848</v>
      </c>
      <c r="B2693" s="36">
        <v>1328</v>
      </c>
      <c r="C2693" s="36">
        <v>1867</v>
      </c>
      <c r="D2693" s="39" t="s">
        <v>5178</v>
      </c>
      <c r="E2693" s="39"/>
      <c r="F2693" s="37" t="s">
        <v>171</v>
      </c>
      <c r="G2693" s="37" t="s">
        <v>1212</v>
      </c>
      <c r="H2693" s="38">
        <v>3286293</v>
      </c>
      <c r="I2693" s="38">
        <v>0</v>
      </c>
      <c r="J2693" s="38">
        <f t="shared" si="42"/>
        <v>3286293</v>
      </c>
      <c r="K2693" s="38"/>
      <c r="L2693" s="49"/>
      <c r="M2693" s="37" t="s">
        <v>63</v>
      </c>
      <c r="N2693" s="37" t="s">
        <v>64</v>
      </c>
      <c r="O2693" s="37" t="s">
        <v>157</v>
      </c>
      <c r="P2693" s="37" t="s">
        <v>158</v>
      </c>
      <c r="Q2693" s="37" t="s">
        <v>159</v>
      </c>
      <c r="R2693" s="37" t="s">
        <v>160</v>
      </c>
      <c r="S2693" s="37" t="s">
        <v>912</v>
      </c>
      <c r="T2693" s="37" t="s">
        <v>911</v>
      </c>
      <c r="U2693" s="1" t="e">
        <f>VLOOKUP(T2693,[2]VAT!$A:$D,1,0)</f>
        <v>#N/A</v>
      </c>
      <c r="V2693" s="37" t="s">
        <v>2</v>
      </c>
      <c r="W2693" s="37" t="s">
        <v>2</v>
      </c>
      <c r="X2693" t="e">
        <f>VLOOKUP(T2693,[3]رکوردها!$A:$B,2,0)</f>
        <v>#N/A</v>
      </c>
      <c r="Y2693" t="e">
        <f>VLOOKUP(T2693,[3]رکوردها!$A:$D,4,0)</f>
        <v>#N/A</v>
      </c>
      <c r="Z2693" t="e">
        <f>VLOOKUP(T2693,[3]رکوردها!$A:$C,3,0)</f>
        <v>#N/A</v>
      </c>
      <c r="AA2693" t="e">
        <f>VLOOKUP(T2693,[3]رکوردها!$A:$F,6,0)</f>
        <v>#N/A</v>
      </c>
      <c r="AB2693" t="e">
        <f>VLOOKUP(T2693,[3]رکوردها!$A:$E,5,0)</f>
        <v>#N/A</v>
      </c>
    </row>
    <row r="2694" spans="1:28" s="41" customFormat="1" hidden="1" x14ac:dyDescent="0.2">
      <c r="A2694" s="36">
        <v>178849</v>
      </c>
      <c r="B2694" s="36">
        <v>1328</v>
      </c>
      <c r="C2694" s="36">
        <v>1867</v>
      </c>
      <c r="D2694" s="39" t="s">
        <v>5178</v>
      </c>
      <c r="E2694" s="39"/>
      <c r="F2694" s="37" t="s">
        <v>171</v>
      </c>
      <c r="G2694" s="37" t="s">
        <v>1212</v>
      </c>
      <c r="H2694" s="38">
        <v>3286293</v>
      </c>
      <c r="I2694" s="38">
        <v>0</v>
      </c>
      <c r="J2694" s="38">
        <f t="shared" si="42"/>
        <v>3286293</v>
      </c>
      <c r="K2694" s="38"/>
      <c r="L2694" s="49"/>
      <c r="M2694" s="37" t="s">
        <v>63</v>
      </c>
      <c r="N2694" s="37" t="s">
        <v>64</v>
      </c>
      <c r="O2694" s="37" t="s">
        <v>157</v>
      </c>
      <c r="P2694" s="37" t="s">
        <v>158</v>
      </c>
      <c r="Q2694" s="37" t="s">
        <v>159</v>
      </c>
      <c r="R2694" s="37" t="s">
        <v>160</v>
      </c>
      <c r="S2694" s="37" t="s">
        <v>912</v>
      </c>
      <c r="T2694" s="37" t="s">
        <v>911</v>
      </c>
      <c r="U2694" s="1" t="e">
        <f>VLOOKUP(T2694,[2]VAT!$A:$D,1,0)</f>
        <v>#N/A</v>
      </c>
      <c r="V2694" s="37" t="s">
        <v>2</v>
      </c>
      <c r="W2694" s="37" t="s">
        <v>2</v>
      </c>
      <c r="X2694" t="e">
        <f>VLOOKUP(T2694,[3]رکوردها!$A:$B,2,0)</f>
        <v>#N/A</v>
      </c>
      <c r="Y2694" t="e">
        <f>VLOOKUP(T2694,[3]رکوردها!$A:$D,4,0)</f>
        <v>#N/A</v>
      </c>
      <c r="Z2694" t="e">
        <f>VLOOKUP(T2694,[3]رکوردها!$A:$C,3,0)</f>
        <v>#N/A</v>
      </c>
      <c r="AA2694" t="e">
        <f>VLOOKUP(T2694,[3]رکوردها!$A:$F,6,0)</f>
        <v>#N/A</v>
      </c>
      <c r="AB2694" t="e">
        <f>VLOOKUP(T2694,[3]رکوردها!$A:$E,5,0)</f>
        <v>#N/A</v>
      </c>
    </row>
    <row r="2695" spans="1:28" s="41" customFormat="1" hidden="1" x14ac:dyDescent="0.2">
      <c r="A2695" s="36">
        <v>178850</v>
      </c>
      <c r="B2695" s="36">
        <v>1328</v>
      </c>
      <c r="C2695" s="36">
        <v>1867</v>
      </c>
      <c r="D2695" s="39" t="s">
        <v>5178</v>
      </c>
      <c r="E2695" s="39"/>
      <c r="F2695" s="37" t="s">
        <v>171</v>
      </c>
      <c r="G2695" s="37" t="s">
        <v>1212</v>
      </c>
      <c r="H2695" s="38">
        <v>3286293</v>
      </c>
      <c r="I2695" s="38">
        <v>0</v>
      </c>
      <c r="J2695" s="38">
        <f t="shared" si="42"/>
        <v>3286293</v>
      </c>
      <c r="K2695" s="38"/>
      <c r="L2695" s="49"/>
      <c r="M2695" s="37" t="s">
        <v>63</v>
      </c>
      <c r="N2695" s="37" t="s">
        <v>64</v>
      </c>
      <c r="O2695" s="37" t="s">
        <v>157</v>
      </c>
      <c r="P2695" s="37" t="s">
        <v>158</v>
      </c>
      <c r="Q2695" s="37" t="s">
        <v>159</v>
      </c>
      <c r="R2695" s="37" t="s">
        <v>160</v>
      </c>
      <c r="S2695" s="37" t="s">
        <v>912</v>
      </c>
      <c r="T2695" s="37" t="s">
        <v>911</v>
      </c>
      <c r="U2695" s="1" t="e">
        <f>VLOOKUP(T2695,[2]VAT!$A:$D,1,0)</f>
        <v>#N/A</v>
      </c>
      <c r="V2695" s="37" t="s">
        <v>2</v>
      </c>
      <c r="W2695" s="37" t="s">
        <v>2</v>
      </c>
      <c r="X2695" t="e">
        <f>VLOOKUP(T2695,[3]رکوردها!$A:$B,2,0)</f>
        <v>#N/A</v>
      </c>
      <c r="Y2695" t="e">
        <f>VLOOKUP(T2695,[3]رکوردها!$A:$D,4,0)</f>
        <v>#N/A</v>
      </c>
      <c r="Z2695" t="e">
        <f>VLOOKUP(T2695,[3]رکوردها!$A:$C,3,0)</f>
        <v>#N/A</v>
      </c>
      <c r="AA2695" t="e">
        <f>VLOOKUP(T2695,[3]رکوردها!$A:$F,6,0)</f>
        <v>#N/A</v>
      </c>
      <c r="AB2695" t="e">
        <f>VLOOKUP(T2695,[3]رکوردها!$A:$E,5,0)</f>
        <v>#N/A</v>
      </c>
    </row>
    <row r="2696" spans="1:28" s="41" customFormat="1" hidden="1" x14ac:dyDescent="0.2">
      <c r="A2696" s="36">
        <v>178851</v>
      </c>
      <c r="B2696" s="36">
        <v>1328</v>
      </c>
      <c r="C2696" s="36">
        <v>1867</v>
      </c>
      <c r="D2696" s="39" t="s">
        <v>5178</v>
      </c>
      <c r="E2696" s="39"/>
      <c r="F2696" s="37" t="s">
        <v>171</v>
      </c>
      <c r="G2696" s="37" t="s">
        <v>1212</v>
      </c>
      <c r="H2696" s="38">
        <v>3286293</v>
      </c>
      <c r="I2696" s="38">
        <v>0</v>
      </c>
      <c r="J2696" s="38">
        <f t="shared" si="42"/>
        <v>3286293</v>
      </c>
      <c r="K2696" s="38"/>
      <c r="L2696" s="49"/>
      <c r="M2696" s="37" t="s">
        <v>63</v>
      </c>
      <c r="N2696" s="37" t="s">
        <v>64</v>
      </c>
      <c r="O2696" s="37" t="s">
        <v>157</v>
      </c>
      <c r="P2696" s="37" t="s">
        <v>158</v>
      </c>
      <c r="Q2696" s="37" t="s">
        <v>159</v>
      </c>
      <c r="R2696" s="37" t="s">
        <v>160</v>
      </c>
      <c r="S2696" s="37" t="s">
        <v>912</v>
      </c>
      <c r="T2696" s="37" t="s">
        <v>911</v>
      </c>
      <c r="U2696" s="1" t="e">
        <f>VLOOKUP(T2696,[2]VAT!$A:$D,1,0)</f>
        <v>#N/A</v>
      </c>
      <c r="V2696" s="37" t="s">
        <v>2</v>
      </c>
      <c r="W2696" s="37" t="s">
        <v>2</v>
      </c>
      <c r="X2696" t="e">
        <f>VLOOKUP(T2696,[3]رکوردها!$A:$B,2,0)</f>
        <v>#N/A</v>
      </c>
      <c r="Y2696" t="e">
        <f>VLOOKUP(T2696,[3]رکوردها!$A:$D,4,0)</f>
        <v>#N/A</v>
      </c>
      <c r="Z2696" t="e">
        <f>VLOOKUP(T2696,[3]رکوردها!$A:$C,3,0)</f>
        <v>#N/A</v>
      </c>
      <c r="AA2696" t="e">
        <f>VLOOKUP(T2696,[3]رکوردها!$A:$F,6,0)</f>
        <v>#N/A</v>
      </c>
      <c r="AB2696" t="e">
        <f>VLOOKUP(T2696,[3]رکوردها!$A:$E,5,0)</f>
        <v>#N/A</v>
      </c>
    </row>
    <row r="2697" spans="1:28" s="41" customFormat="1" hidden="1" x14ac:dyDescent="0.2">
      <c r="A2697" s="36">
        <v>178852</v>
      </c>
      <c r="B2697" s="36">
        <v>1328</v>
      </c>
      <c r="C2697" s="36">
        <v>1867</v>
      </c>
      <c r="D2697" s="39" t="s">
        <v>5178</v>
      </c>
      <c r="E2697" s="39"/>
      <c r="F2697" s="37" t="s">
        <v>171</v>
      </c>
      <c r="G2697" s="37" t="s">
        <v>1212</v>
      </c>
      <c r="H2697" s="38">
        <v>3286293</v>
      </c>
      <c r="I2697" s="38">
        <v>0</v>
      </c>
      <c r="J2697" s="38">
        <f t="shared" si="42"/>
        <v>3286293</v>
      </c>
      <c r="K2697" s="38"/>
      <c r="L2697" s="49"/>
      <c r="M2697" s="37" t="s">
        <v>63</v>
      </c>
      <c r="N2697" s="37" t="s">
        <v>64</v>
      </c>
      <c r="O2697" s="37" t="s">
        <v>157</v>
      </c>
      <c r="P2697" s="37" t="s">
        <v>158</v>
      </c>
      <c r="Q2697" s="37" t="s">
        <v>159</v>
      </c>
      <c r="R2697" s="37" t="s">
        <v>160</v>
      </c>
      <c r="S2697" s="37" t="s">
        <v>912</v>
      </c>
      <c r="T2697" s="37" t="s">
        <v>911</v>
      </c>
      <c r="U2697" s="1" t="e">
        <f>VLOOKUP(T2697,[2]VAT!$A:$D,1,0)</f>
        <v>#N/A</v>
      </c>
      <c r="V2697" s="37" t="s">
        <v>2</v>
      </c>
      <c r="W2697" s="37" t="s">
        <v>2</v>
      </c>
      <c r="X2697" t="e">
        <f>VLOOKUP(T2697,[3]رکوردها!$A:$B,2,0)</f>
        <v>#N/A</v>
      </c>
      <c r="Y2697" t="e">
        <f>VLOOKUP(T2697,[3]رکوردها!$A:$D,4,0)</f>
        <v>#N/A</v>
      </c>
      <c r="Z2697" t="e">
        <f>VLOOKUP(T2697,[3]رکوردها!$A:$C,3,0)</f>
        <v>#N/A</v>
      </c>
      <c r="AA2697" t="e">
        <f>VLOOKUP(T2697,[3]رکوردها!$A:$F,6,0)</f>
        <v>#N/A</v>
      </c>
      <c r="AB2697" t="e">
        <f>VLOOKUP(T2697,[3]رکوردها!$A:$E,5,0)</f>
        <v>#N/A</v>
      </c>
    </row>
    <row r="2698" spans="1:28" s="41" customFormat="1" hidden="1" x14ac:dyDescent="0.2">
      <c r="A2698" s="36">
        <v>178853</v>
      </c>
      <c r="B2698" s="36">
        <v>1328</v>
      </c>
      <c r="C2698" s="36">
        <v>1867</v>
      </c>
      <c r="D2698" s="39" t="s">
        <v>5178</v>
      </c>
      <c r="E2698" s="39"/>
      <c r="F2698" s="37" t="s">
        <v>171</v>
      </c>
      <c r="G2698" s="37" t="s">
        <v>1212</v>
      </c>
      <c r="H2698" s="38">
        <v>3286293</v>
      </c>
      <c r="I2698" s="38">
        <v>0</v>
      </c>
      <c r="J2698" s="38">
        <f t="shared" si="42"/>
        <v>3286293</v>
      </c>
      <c r="K2698" s="38"/>
      <c r="L2698" s="49"/>
      <c r="M2698" s="37" t="s">
        <v>63</v>
      </c>
      <c r="N2698" s="37" t="s">
        <v>64</v>
      </c>
      <c r="O2698" s="37" t="s">
        <v>157</v>
      </c>
      <c r="P2698" s="37" t="s">
        <v>158</v>
      </c>
      <c r="Q2698" s="37" t="s">
        <v>159</v>
      </c>
      <c r="R2698" s="37" t="s">
        <v>160</v>
      </c>
      <c r="S2698" s="37" t="s">
        <v>912</v>
      </c>
      <c r="T2698" s="37" t="s">
        <v>911</v>
      </c>
      <c r="U2698" s="1" t="e">
        <f>VLOOKUP(T2698,[2]VAT!$A:$D,1,0)</f>
        <v>#N/A</v>
      </c>
      <c r="V2698" s="37" t="s">
        <v>2</v>
      </c>
      <c r="W2698" s="37" t="s">
        <v>2</v>
      </c>
      <c r="X2698" t="e">
        <f>VLOOKUP(T2698,[3]رکوردها!$A:$B,2,0)</f>
        <v>#N/A</v>
      </c>
      <c r="Y2698" t="e">
        <f>VLOOKUP(T2698,[3]رکوردها!$A:$D,4,0)</f>
        <v>#N/A</v>
      </c>
      <c r="Z2698" t="e">
        <f>VLOOKUP(T2698,[3]رکوردها!$A:$C,3,0)</f>
        <v>#N/A</v>
      </c>
      <c r="AA2698" t="e">
        <f>VLOOKUP(T2698,[3]رکوردها!$A:$F,6,0)</f>
        <v>#N/A</v>
      </c>
      <c r="AB2698" t="e">
        <f>VLOOKUP(T2698,[3]رکوردها!$A:$E,5,0)</f>
        <v>#N/A</v>
      </c>
    </row>
    <row r="2699" spans="1:28" s="41" customFormat="1" hidden="1" x14ac:dyDescent="0.2">
      <c r="A2699" s="36">
        <v>178854</v>
      </c>
      <c r="B2699" s="36">
        <v>1328</v>
      </c>
      <c r="C2699" s="36">
        <v>1867</v>
      </c>
      <c r="D2699" s="39" t="s">
        <v>5178</v>
      </c>
      <c r="E2699" s="39"/>
      <c r="F2699" s="37" t="s">
        <v>171</v>
      </c>
      <c r="G2699" s="37" t="s">
        <v>1212</v>
      </c>
      <c r="H2699" s="38">
        <v>3286293</v>
      </c>
      <c r="I2699" s="38">
        <v>0</v>
      </c>
      <c r="J2699" s="38">
        <f t="shared" ref="J2699:J2762" si="43">H2699-I2699</f>
        <v>3286293</v>
      </c>
      <c r="K2699" s="38"/>
      <c r="L2699" s="49"/>
      <c r="M2699" s="37" t="s">
        <v>63</v>
      </c>
      <c r="N2699" s="37" t="s">
        <v>64</v>
      </c>
      <c r="O2699" s="37" t="s">
        <v>157</v>
      </c>
      <c r="P2699" s="37" t="s">
        <v>158</v>
      </c>
      <c r="Q2699" s="37" t="s">
        <v>159</v>
      </c>
      <c r="R2699" s="37" t="s">
        <v>160</v>
      </c>
      <c r="S2699" s="37" t="s">
        <v>912</v>
      </c>
      <c r="T2699" s="37" t="s">
        <v>911</v>
      </c>
      <c r="U2699" s="1" t="e">
        <f>VLOOKUP(T2699,[2]VAT!$A:$D,1,0)</f>
        <v>#N/A</v>
      </c>
      <c r="V2699" s="37" t="s">
        <v>2</v>
      </c>
      <c r="W2699" s="37" t="s">
        <v>2</v>
      </c>
      <c r="X2699" t="e">
        <f>VLOOKUP(T2699,[3]رکوردها!$A:$B,2,0)</f>
        <v>#N/A</v>
      </c>
      <c r="Y2699" t="e">
        <f>VLOOKUP(T2699,[3]رکوردها!$A:$D,4,0)</f>
        <v>#N/A</v>
      </c>
      <c r="Z2699" t="e">
        <f>VLOOKUP(T2699,[3]رکوردها!$A:$C,3,0)</f>
        <v>#N/A</v>
      </c>
      <c r="AA2699" t="e">
        <f>VLOOKUP(T2699,[3]رکوردها!$A:$F,6,0)</f>
        <v>#N/A</v>
      </c>
      <c r="AB2699" t="e">
        <f>VLOOKUP(T2699,[3]رکوردها!$A:$E,5,0)</f>
        <v>#N/A</v>
      </c>
    </row>
    <row r="2700" spans="1:28" s="41" customFormat="1" hidden="1" x14ac:dyDescent="0.2">
      <c r="A2700" s="36">
        <v>178855</v>
      </c>
      <c r="B2700" s="36">
        <v>1328</v>
      </c>
      <c r="C2700" s="36">
        <v>1867</v>
      </c>
      <c r="D2700" s="39" t="s">
        <v>5178</v>
      </c>
      <c r="E2700" s="39"/>
      <c r="F2700" s="37" t="s">
        <v>171</v>
      </c>
      <c r="G2700" s="37" t="s">
        <v>1212</v>
      </c>
      <c r="H2700" s="38">
        <v>3286293</v>
      </c>
      <c r="I2700" s="38">
        <v>0</v>
      </c>
      <c r="J2700" s="38">
        <f t="shared" si="43"/>
        <v>3286293</v>
      </c>
      <c r="K2700" s="38"/>
      <c r="L2700" s="49"/>
      <c r="M2700" s="37" t="s">
        <v>63</v>
      </c>
      <c r="N2700" s="37" t="s">
        <v>64</v>
      </c>
      <c r="O2700" s="37" t="s">
        <v>157</v>
      </c>
      <c r="P2700" s="37" t="s">
        <v>158</v>
      </c>
      <c r="Q2700" s="37" t="s">
        <v>159</v>
      </c>
      <c r="R2700" s="37" t="s">
        <v>160</v>
      </c>
      <c r="S2700" s="37" t="s">
        <v>912</v>
      </c>
      <c r="T2700" s="37" t="s">
        <v>911</v>
      </c>
      <c r="U2700" s="1" t="e">
        <f>VLOOKUP(T2700,[2]VAT!$A:$D,1,0)</f>
        <v>#N/A</v>
      </c>
      <c r="V2700" s="37" t="s">
        <v>2</v>
      </c>
      <c r="W2700" s="37" t="s">
        <v>2</v>
      </c>
      <c r="X2700" t="e">
        <f>VLOOKUP(T2700,[3]رکوردها!$A:$B,2,0)</f>
        <v>#N/A</v>
      </c>
      <c r="Y2700" t="e">
        <f>VLOOKUP(T2700,[3]رکوردها!$A:$D,4,0)</f>
        <v>#N/A</v>
      </c>
      <c r="Z2700" t="e">
        <f>VLOOKUP(T2700,[3]رکوردها!$A:$C,3,0)</f>
        <v>#N/A</v>
      </c>
      <c r="AA2700" t="e">
        <f>VLOOKUP(T2700,[3]رکوردها!$A:$F,6,0)</f>
        <v>#N/A</v>
      </c>
      <c r="AB2700" t="e">
        <f>VLOOKUP(T2700,[3]رکوردها!$A:$E,5,0)</f>
        <v>#N/A</v>
      </c>
    </row>
    <row r="2701" spans="1:28" s="41" customFormat="1" hidden="1" x14ac:dyDescent="0.2">
      <c r="A2701" s="36">
        <v>178856</v>
      </c>
      <c r="B2701" s="36">
        <v>1328</v>
      </c>
      <c r="C2701" s="36">
        <v>1867</v>
      </c>
      <c r="D2701" s="39" t="s">
        <v>5178</v>
      </c>
      <c r="E2701" s="39"/>
      <c r="F2701" s="37" t="s">
        <v>171</v>
      </c>
      <c r="G2701" s="37" t="s">
        <v>1212</v>
      </c>
      <c r="H2701" s="38">
        <v>3286293</v>
      </c>
      <c r="I2701" s="38">
        <v>0</v>
      </c>
      <c r="J2701" s="38">
        <f t="shared" si="43"/>
        <v>3286293</v>
      </c>
      <c r="K2701" s="38"/>
      <c r="L2701" s="49"/>
      <c r="M2701" s="37" t="s">
        <v>63</v>
      </c>
      <c r="N2701" s="37" t="s">
        <v>64</v>
      </c>
      <c r="O2701" s="37" t="s">
        <v>157</v>
      </c>
      <c r="P2701" s="37" t="s">
        <v>158</v>
      </c>
      <c r="Q2701" s="37" t="s">
        <v>159</v>
      </c>
      <c r="R2701" s="37" t="s">
        <v>160</v>
      </c>
      <c r="S2701" s="37" t="s">
        <v>912</v>
      </c>
      <c r="T2701" s="37" t="s">
        <v>911</v>
      </c>
      <c r="U2701" s="1" t="e">
        <f>VLOOKUP(T2701,[2]VAT!$A:$D,1,0)</f>
        <v>#N/A</v>
      </c>
      <c r="V2701" s="37" t="s">
        <v>2</v>
      </c>
      <c r="W2701" s="37" t="s">
        <v>2</v>
      </c>
      <c r="X2701" t="e">
        <f>VLOOKUP(T2701,[3]رکوردها!$A:$B,2,0)</f>
        <v>#N/A</v>
      </c>
      <c r="Y2701" t="e">
        <f>VLOOKUP(T2701,[3]رکوردها!$A:$D,4,0)</f>
        <v>#N/A</v>
      </c>
      <c r="Z2701" t="e">
        <f>VLOOKUP(T2701,[3]رکوردها!$A:$C,3,0)</f>
        <v>#N/A</v>
      </c>
      <c r="AA2701" t="e">
        <f>VLOOKUP(T2701,[3]رکوردها!$A:$F,6,0)</f>
        <v>#N/A</v>
      </c>
      <c r="AB2701" t="e">
        <f>VLOOKUP(T2701,[3]رکوردها!$A:$E,5,0)</f>
        <v>#N/A</v>
      </c>
    </row>
    <row r="2702" spans="1:28" s="41" customFormat="1" hidden="1" x14ac:dyDescent="0.2">
      <c r="A2702" s="36">
        <v>178857</v>
      </c>
      <c r="B2702" s="36">
        <v>1328</v>
      </c>
      <c r="C2702" s="36">
        <v>1867</v>
      </c>
      <c r="D2702" s="39" t="s">
        <v>5178</v>
      </c>
      <c r="E2702" s="39"/>
      <c r="F2702" s="37" t="s">
        <v>171</v>
      </c>
      <c r="G2702" s="37" t="s">
        <v>1212</v>
      </c>
      <c r="H2702" s="38">
        <v>3286293</v>
      </c>
      <c r="I2702" s="38">
        <v>0</v>
      </c>
      <c r="J2702" s="38">
        <f t="shared" si="43"/>
        <v>3286293</v>
      </c>
      <c r="K2702" s="38"/>
      <c r="L2702" s="49"/>
      <c r="M2702" s="37" t="s">
        <v>63</v>
      </c>
      <c r="N2702" s="37" t="s">
        <v>64</v>
      </c>
      <c r="O2702" s="37" t="s">
        <v>157</v>
      </c>
      <c r="P2702" s="37" t="s">
        <v>158</v>
      </c>
      <c r="Q2702" s="37" t="s">
        <v>159</v>
      </c>
      <c r="R2702" s="37" t="s">
        <v>160</v>
      </c>
      <c r="S2702" s="37" t="s">
        <v>912</v>
      </c>
      <c r="T2702" s="37" t="s">
        <v>911</v>
      </c>
      <c r="U2702" s="1" t="e">
        <f>VLOOKUP(T2702,[2]VAT!$A:$D,1,0)</f>
        <v>#N/A</v>
      </c>
      <c r="V2702" s="37" t="s">
        <v>2</v>
      </c>
      <c r="W2702" s="37" t="s">
        <v>2</v>
      </c>
      <c r="X2702" t="e">
        <f>VLOOKUP(T2702,[3]رکوردها!$A:$B,2,0)</f>
        <v>#N/A</v>
      </c>
      <c r="Y2702" t="e">
        <f>VLOOKUP(T2702,[3]رکوردها!$A:$D,4,0)</f>
        <v>#N/A</v>
      </c>
      <c r="Z2702" t="e">
        <f>VLOOKUP(T2702,[3]رکوردها!$A:$C,3,0)</f>
        <v>#N/A</v>
      </c>
      <c r="AA2702" t="e">
        <f>VLOOKUP(T2702,[3]رکوردها!$A:$F,6,0)</f>
        <v>#N/A</v>
      </c>
      <c r="AB2702" t="e">
        <f>VLOOKUP(T2702,[3]رکوردها!$A:$E,5,0)</f>
        <v>#N/A</v>
      </c>
    </row>
    <row r="2703" spans="1:28" s="41" customFormat="1" hidden="1" x14ac:dyDescent="0.2">
      <c r="A2703" s="36">
        <v>178858</v>
      </c>
      <c r="B2703" s="36">
        <v>1328</v>
      </c>
      <c r="C2703" s="36">
        <v>1867</v>
      </c>
      <c r="D2703" s="39" t="s">
        <v>5178</v>
      </c>
      <c r="E2703" s="39"/>
      <c r="F2703" s="37" t="s">
        <v>171</v>
      </c>
      <c r="G2703" s="37" t="s">
        <v>1212</v>
      </c>
      <c r="H2703" s="38">
        <v>3286293</v>
      </c>
      <c r="I2703" s="38">
        <v>0</v>
      </c>
      <c r="J2703" s="38">
        <f t="shared" si="43"/>
        <v>3286293</v>
      </c>
      <c r="K2703" s="38"/>
      <c r="L2703" s="49"/>
      <c r="M2703" s="37" t="s">
        <v>63</v>
      </c>
      <c r="N2703" s="37" t="s">
        <v>64</v>
      </c>
      <c r="O2703" s="37" t="s">
        <v>157</v>
      </c>
      <c r="P2703" s="37" t="s">
        <v>158</v>
      </c>
      <c r="Q2703" s="37" t="s">
        <v>159</v>
      </c>
      <c r="R2703" s="37" t="s">
        <v>160</v>
      </c>
      <c r="S2703" s="37" t="s">
        <v>912</v>
      </c>
      <c r="T2703" s="37" t="s">
        <v>911</v>
      </c>
      <c r="U2703" s="1" t="e">
        <f>VLOOKUP(T2703,[2]VAT!$A:$D,1,0)</f>
        <v>#N/A</v>
      </c>
      <c r="V2703" s="37" t="s">
        <v>2</v>
      </c>
      <c r="W2703" s="37" t="s">
        <v>2</v>
      </c>
      <c r="X2703" t="e">
        <f>VLOOKUP(T2703,[3]رکوردها!$A:$B,2,0)</f>
        <v>#N/A</v>
      </c>
      <c r="Y2703" t="e">
        <f>VLOOKUP(T2703,[3]رکوردها!$A:$D,4,0)</f>
        <v>#N/A</v>
      </c>
      <c r="Z2703" t="e">
        <f>VLOOKUP(T2703,[3]رکوردها!$A:$C,3,0)</f>
        <v>#N/A</v>
      </c>
      <c r="AA2703" t="e">
        <f>VLOOKUP(T2703,[3]رکوردها!$A:$F,6,0)</f>
        <v>#N/A</v>
      </c>
      <c r="AB2703" t="e">
        <f>VLOOKUP(T2703,[3]رکوردها!$A:$E,5,0)</f>
        <v>#N/A</v>
      </c>
    </row>
    <row r="2704" spans="1:28" s="41" customFormat="1" hidden="1" x14ac:dyDescent="0.2">
      <c r="A2704" s="36">
        <v>178859</v>
      </c>
      <c r="B2704" s="36">
        <v>1328</v>
      </c>
      <c r="C2704" s="36">
        <v>1867</v>
      </c>
      <c r="D2704" s="39" t="s">
        <v>5178</v>
      </c>
      <c r="E2704" s="39"/>
      <c r="F2704" s="37" t="s">
        <v>171</v>
      </c>
      <c r="G2704" s="37" t="s">
        <v>1212</v>
      </c>
      <c r="H2704" s="38">
        <v>3286293</v>
      </c>
      <c r="I2704" s="38">
        <v>0</v>
      </c>
      <c r="J2704" s="38">
        <f t="shared" si="43"/>
        <v>3286293</v>
      </c>
      <c r="K2704" s="38"/>
      <c r="L2704" s="49"/>
      <c r="M2704" s="37" t="s">
        <v>63</v>
      </c>
      <c r="N2704" s="37" t="s">
        <v>64</v>
      </c>
      <c r="O2704" s="37" t="s">
        <v>157</v>
      </c>
      <c r="P2704" s="37" t="s">
        <v>158</v>
      </c>
      <c r="Q2704" s="37" t="s">
        <v>159</v>
      </c>
      <c r="R2704" s="37" t="s">
        <v>160</v>
      </c>
      <c r="S2704" s="37" t="s">
        <v>912</v>
      </c>
      <c r="T2704" s="37" t="s">
        <v>911</v>
      </c>
      <c r="U2704" s="1" t="e">
        <f>VLOOKUP(T2704,[2]VAT!$A:$D,1,0)</f>
        <v>#N/A</v>
      </c>
      <c r="V2704" s="37" t="s">
        <v>2</v>
      </c>
      <c r="W2704" s="37" t="s">
        <v>2</v>
      </c>
      <c r="X2704" t="e">
        <f>VLOOKUP(T2704,[3]رکوردها!$A:$B,2,0)</f>
        <v>#N/A</v>
      </c>
      <c r="Y2704" t="e">
        <f>VLOOKUP(T2704,[3]رکوردها!$A:$D,4,0)</f>
        <v>#N/A</v>
      </c>
      <c r="Z2704" t="e">
        <f>VLOOKUP(T2704,[3]رکوردها!$A:$C,3,0)</f>
        <v>#N/A</v>
      </c>
      <c r="AA2704" t="e">
        <f>VLOOKUP(T2704,[3]رکوردها!$A:$F,6,0)</f>
        <v>#N/A</v>
      </c>
      <c r="AB2704" t="e">
        <f>VLOOKUP(T2704,[3]رکوردها!$A:$E,5,0)</f>
        <v>#N/A</v>
      </c>
    </row>
    <row r="2705" spans="1:28" s="41" customFormat="1" hidden="1" x14ac:dyDescent="0.2">
      <c r="A2705" s="36">
        <v>178860</v>
      </c>
      <c r="B2705" s="36">
        <v>1328</v>
      </c>
      <c r="C2705" s="36">
        <v>1867</v>
      </c>
      <c r="D2705" s="39" t="s">
        <v>5178</v>
      </c>
      <c r="E2705" s="39"/>
      <c r="F2705" s="37" t="s">
        <v>171</v>
      </c>
      <c r="G2705" s="37" t="s">
        <v>970</v>
      </c>
      <c r="H2705" s="38">
        <v>3286293</v>
      </c>
      <c r="I2705" s="38">
        <v>0</v>
      </c>
      <c r="J2705" s="38">
        <f t="shared" si="43"/>
        <v>3286293</v>
      </c>
      <c r="K2705" s="38"/>
      <c r="L2705" s="49"/>
      <c r="M2705" s="37" t="s">
        <v>63</v>
      </c>
      <c r="N2705" s="37" t="s">
        <v>64</v>
      </c>
      <c r="O2705" s="37" t="s">
        <v>157</v>
      </c>
      <c r="P2705" s="37" t="s">
        <v>158</v>
      </c>
      <c r="Q2705" s="37" t="s">
        <v>159</v>
      </c>
      <c r="R2705" s="37" t="s">
        <v>160</v>
      </c>
      <c r="S2705" s="37" t="s">
        <v>912</v>
      </c>
      <c r="T2705" s="37" t="s">
        <v>911</v>
      </c>
      <c r="U2705" s="1" t="e">
        <f>VLOOKUP(T2705,[2]VAT!$A:$D,1,0)</f>
        <v>#N/A</v>
      </c>
      <c r="V2705" s="37" t="s">
        <v>2</v>
      </c>
      <c r="W2705" s="37" t="s">
        <v>2</v>
      </c>
      <c r="X2705" t="e">
        <f>VLOOKUP(T2705,[3]رکوردها!$A:$B,2,0)</f>
        <v>#N/A</v>
      </c>
      <c r="Y2705" t="e">
        <f>VLOOKUP(T2705,[3]رکوردها!$A:$D,4,0)</f>
        <v>#N/A</v>
      </c>
      <c r="Z2705" t="e">
        <f>VLOOKUP(T2705,[3]رکوردها!$A:$C,3,0)</f>
        <v>#N/A</v>
      </c>
      <c r="AA2705" t="e">
        <f>VLOOKUP(T2705,[3]رکوردها!$A:$F,6,0)</f>
        <v>#N/A</v>
      </c>
      <c r="AB2705" t="e">
        <f>VLOOKUP(T2705,[3]رکوردها!$A:$E,5,0)</f>
        <v>#N/A</v>
      </c>
    </row>
    <row r="2706" spans="1:28" s="41" customFormat="1" hidden="1" x14ac:dyDescent="0.2">
      <c r="A2706" s="36">
        <v>178861</v>
      </c>
      <c r="B2706" s="36">
        <v>1328</v>
      </c>
      <c r="C2706" s="36">
        <v>1867</v>
      </c>
      <c r="D2706" s="39" t="s">
        <v>5178</v>
      </c>
      <c r="E2706" s="39"/>
      <c r="F2706" s="37" t="s">
        <v>171</v>
      </c>
      <c r="G2706" s="37" t="s">
        <v>970</v>
      </c>
      <c r="H2706" s="38">
        <v>3286293</v>
      </c>
      <c r="I2706" s="38">
        <v>0</v>
      </c>
      <c r="J2706" s="38">
        <f t="shared" si="43"/>
        <v>3286293</v>
      </c>
      <c r="K2706" s="38"/>
      <c r="L2706" s="49"/>
      <c r="M2706" s="37" t="s">
        <v>63</v>
      </c>
      <c r="N2706" s="37" t="s">
        <v>64</v>
      </c>
      <c r="O2706" s="37" t="s">
        <v>157</v>
      </c>
      <c r="P2706" s="37" t="s">
        <v>158</v>
      </c>
      <c r="Q2706" s="37" t="s">
        <v>159</v>
      </c>
      <c r="R2706" s="37" t="s">
        <v>160</v>
      </c>
      <c r="S2706" s="37" t="s">
        <v>912</v>
      </c>
      <c r="T2706" s="37" t="s">
        <v>911</v>
      </c>
      <c r="U2706" s="1" t="e">
        <f>VLOOKUP(T2706,[2]VAT!$A:$D,1,0)</f>
        <v>#N/A</v>
      </c>
      <c r="V2706" s="37" t="s">
        <v>2</v>
      </c>
      <c r="W2706" s="37" t="s">
        <v>2</v>
      </c>
      <c r="X2706" t="e">
        <f>VLOOKUP(T2706,[3]رکوردها!$A:$B,2,0)</f>
        <v>#N/A</v>
      </c>
      <c r="Y2706" t="e">
        <f>VLOOKUP(T2706,[3]رکوردها!$A:$D,4,0)</f>
        <v>#N/A</v>
      </c>
      <c r="Z2706" t="e">
        <f>VLOOKUP(T2706,[3]رکوردها!$A:$C,3,0)</f>
        <v>#N/A</v>
      </c>
      <c r="AA2706" t="e">
        <f>VLOOKUP(T2706,[3]رکوردها!$A:$F,6,0)</f>
        <v>#N/A</v>
      </c>
      <c r="AB2706" t="e">
        <f>VLOOKUP(T2706,[3]رکوردها!$A:$E,5,0)</f>
        <v>#N/A</v>
      </c>
    </row>
    <row r="2707" spans="1:28" s="41" customFormat="1" hidden="1" x14ac:dyDescent="0.2">
      <c r="A2707" s="36">
        <v>178862</v>
      </c>
      <c r="B2707" s="36">
        <v>1328</v>
      </c>
      <c r="C2707" s="36">
        <v>1867</v>
      </c>
      <c r="D2707" s="39" t="s">
        <v>5178</v>
      </c>
      <c r="E2707" s="39"/>
      <c r="F2707" s="37" t="s">
        <v>171</v>
      </c>
      <c r="G2707" s="37" t="s">
        <v>970</v>
      </c>
      <c r="H2707" s="38">
        <v>3286293</v>
      </c>
      <c r="I2707" s="38">
        <v>0</v>
      </c>
      <c r="J2707" s="38">
        <f t="shared" si="43"/>
        <v>3286293</v>
      </c>
      <c r="K2707" s="38"/>
      <c r="L2707" s="49"/>
      <c r="M2707" s="37" t="s">
        <v>63</v>
      </c>
      <c r="N2707" s="37" t="s">
        <v>64</v>
      </c>
      <c r="O2707" s="37" t="s">
        <v>157</v>
      </c>
      <c r="P2707" s="37" t="s">
        <v>158</v>
      </c>
      <c r="Q2707" s="37" t="s">
        <v>159</v>
      </c>
      <c r="R2707" s="37" t="s">
        <v>160</v>
      </c>
      <c r="S2707" s="37" t="s">
        <v>912</v>
      </c>
      <c r="T2707" s="37" t="s">
        <v>911</v>
      </c>
      <c r="U2707" s="1" t="e">
        <f>VLOOKUP(T2707,[2]VAT!$A:$D,1,0)</f>
        <v>#N/A</v>
      </c>
      <c r="V2707" s="37" t="s">
        <v>2</v>
      </c>
      <c r="W2707" s="37" t="s">
        <v>2</v>
      </c>
      <c r="X2707" t="e">
        <f>VLOOKUP(T2707,[3]رکوردها!$A:$B,2,0)</f>
        <v>#N/A</v>
      </c>
      <c r="Y2707" t="e">
        <f>VLOOKUP(T2707,[3]رکوردها!$A:$D,4,0)</f>
        <v>#N/A</v>
      </c>
      <c r="Z2707" t="e">
        <f>VLOOKUP(T2707,[3]رکوردها!$A:$C,3,0)</f>
        <v>#N/A</v>
      </c>
      <c r="AA2707" t="e">
        <f>VLOOKUP(T2707,[3]رکوردها!$A:$F,6,0)</f>
        <v>#N/A</v>
      </c>
      <c r="AB2707" t="e">
        <f>VLOOKUP(T2707,[3]رکوردها!$A:$E,5,0)</f>
        <v>#N/A</v>
      </c>
    </row>
    <row r="2708" spans="1:28" s="41" customFormat="1" hidden="1" x14ac:dyDescent="0.2">
      <c r="A2708" s="36">
        <v>178863</v>
      </c>
      <c r="B2708" s="36">
        <v>1328</v>
      </c>
      <c r="C2708" s="36">
        <v>1867</v>
      </c>
      <c r="D2708" s="39" t="s">
        <v>5178</v>
      </c>
      <c r="E2708" s="39"/>
      <c r="F2708" s="37" t="s">
        <v>171</v>
      </c>
      <c r="G2708" s="37" t="s">
        <v>970</v>
      </c>
      <c r="H2708" s="38">
        <v>3286293</v>
      </c>
      <c r="I2708" s="38">
        <v>0</v>
      </c>
      <c r="J2708" s="38">
        <f t="shared" si="43"/>
        <v>3286293</v>
      </c>
      <c r="K2708" s="38"/>
      <c r="L2708" s="49"/>
      <c r="M2708" s="37" t="s">
        <v>63</v>
      </c>
      <c r="N2708" s="37" t="s">
        <v>64</v>
      </c>
      <c r="O2708" s="37" t="s">
        <v>157</v>
      </c>
      <c r="P2708" s="37" t="s">
        <v>158</v>
      </c>
      <c r="Q2708" s="37" t="s">
        <v>159</v>
      </c>
      <c r="R2708" s="37" t="s">
        <v>160</v>
      </c>
      <c r="S2708" s="37" t="s">
        <v>912</v>
      </c>
      <c r="T2708" s="37" t="s">
        <v>911</v>
      </c>
      <c r="U2708" s="1" t="e">
        <f>VLOOKUP(T2708,[2]VAT!$A:$D,1,0)</f>
        <v>#N/A</v>
      </c>
      <c r="V2708" s="37" t="s">
        <v>2</v>
      </c>
      <c r="W2708" s="37" t="s">
        <v>2</v>
      </c>
      <c r="X2708" t="e">
        <f>VLOOKUP(T2708,[3]رکوردها!$A:$B,2,0)</f>
        <v>#N/A</v>
      </c>
      <c r="Y2708" t="e">
        <f>VLOOKUP(T2708,[3]رکوردها!$A:$D,4,0)</f>
        <v>#N/A</v>
      </c>
      <c r="Z2708" t="e">
        <f>VLOOKUP(T2708,[3]رکوردها!$A:$C,3,0)</f>
        <v>#N/A</v>
      </c>
      <c r="AA2708" t="e">
        <f>VLOOKUP(T2708,[3]رکوردها!$A:$F,6,0)</f>
        <v>#N/A</v>
      </c>
      <c r="AB2708" t="e">
        <f>VLOOKUP(T2708,[3]رکوردها!$A:$E,5,0)</f>
        <v>#N/A</v>
      </c>
    </row>
    <row r="2709" spans="1:28" s="41" customFormat="1" hidden="1" x14ac:dyDescent="0.2">
      <c r="A2709" s="36">
        <v>178864</v>
      </c>
      <c r="B2709" s="36">
        <v>1328</v>
      </c>
      <c r="C2709" s="36">
        <v>1867</v>
      </c>
      <c r="D2709" s="39" t="s">
        <v>5178</v>
      </c>
      <c r="E2709" s="39"/>
      <c r="F2709" s="37" t="s">
        <v>171</v>
      </c>
      <c r="G2709" s="37" t="s">
        <v>970</v>
      </c>
      <c r="H2709" s="38">
        <v>3286293</v>
      </c>
      <c r="I2709" s="38">
        <v>0</v>
      </c>
      <c r="J2709" s="38">
        <f t="shared" si="43"/>
        <v>3286293</v>
      </c>
      <c r="K2709" s="38"/>
      <c r="L2709" s="49"/>
      <c r="M2709" s="37" t="s">
        <v>63</v>
      </c>
      <c r="N2709" s="37" t="s">
        <v>64</v>
      </c>
      <c r="O2709" s="37" t="s">
        <v>157</v>
      </c>
      <c r="P2709" s="37" t="s">
        <v>158</v>
      </c>
      <c r="Q2709" s="37" t="s">
        <v>159</v>
      </c>
      <c r="R2709" s="37" t="s">
        <v>160</v>
      </c>
      <c r="S2709" s="37" t="s">
        <v>912</v>
      </c>
      <c r="T2709" s="37" t="s">
        <v>911</v>
      </c>
      <c r="U2709" s="1" t="e">
        <f>VLOOKUP(T2709,[2]VAT!$A:$D,1,0)</f>
        <v>#N/A</v>
      </c>
      <c r="V2709" s="37" t="s">
        <v>2</v>
      </c>
      <c r="W2709" s="37" t="s">
        <v>2</v>
      </c>
      <c r="X2709" t="e">
        <f>VLOOKUP(T2709,[3]رکوردها!$A:$B,2,0)</f>
        <v>#N/A</v>
      </c>
      <c r="Y2709" t="e">
        <f>VLOOKUP(T2709,[3]رکوردها!$A:$D,4,0)</f>
        <v>#N/A</v>
      </c>
      <c r="Z2709" t="e">
        <f>VLOOKUP(T2709,[3]رکوردها!$A:$C,3,0)</f>
        <v>#N/A</v>
      </c>
      <c r="AA2709" t="e">
        <f>VLOOKUP(T2709,[3]رکوردها!$A:$F,6,0)</f>
        <v>#N/A</v>
      </c>
      <c r="AB2709" t="e">
        <f>VLOOKUP(T2709,[3]رکوردها!$A:$E,5,0)</f>
        <v>#N/A</v>
      </c>
    </row>
    <row r="2710" spans="1:28" s="41" customFormat="1" hidden="1" x14ac:dyDescent="0.2">
      <c r="A2710" s="36">
        <v>178865</v>
      </c>
      <c r="B2710" s="36">
        <v>1328</v>
      </c>
      <c r="C2710" s="36">
        <v>1867</v>
      </c>
      <c r="D2710" s="39" t="s">
        <v>5178</v>
      </c>
      <c r="E2710" s="39"/>
      <c r="F2710" s="37" t="s">
        <v>171</v>
      </c>
      <c r="G2710" s="37" t="s">
        <v>963</v>
      </c>
      <c r="H2710" s="38">
        <v>3286293</v>
      </c>
      <c r="I2710" s="38">
        <v>0</v>
      </c>
      <c r="J2710" s="38">
        <f t="shared" si="43"/>
        <v>3286293</v>
      </c>
      <c r="K2710" s="38"/>
      <c r="L2710" s="49"/>
      <c r="M2710" s="37" t="s">
        <v>63</v>
      </c>
      <c r="N2710" s="37" t="s">
        <v>64</v>
      </c>
      <c r="O2710" s="37" t="s">
        <v>157</v>
      </c>
      <c r="P2710" s="37" t="s">
        <v>158</v>
      </c>
      <c r="Q2710" s="37" t="s">
        <v>159</v>
      </c>
      <c r="R2710" s="37" t="s">
        <v>160</v>
      </c>
      <c r="S2710" s="37" t="s">
        <v>912</v>
      </c>
      <c r="T2710" s="37" t="s">
        <v>911</v>
      </c>
      <c r="U2710" s="1" t="e">
        <f>VLOOKUP(T2710,[2]VAT!$A:$D,1,0)</f>
        <v>#N/A</v>
      </c>
      <c r="V2710" s="37" t="s">
        <v>2</v>
      </c>
      <c r="W2710" s="37" t="s">
        <v>2</v>
      </c>
      <c r="X2710" t="e">
        <f>VLOOKUP(T2710,[3]رکوردها!$A:$B,2,0)</f>
        <v>#N/A</v>
      </c>
      <c r="Y2710" t="e">
        <f>VLOOKUP(T2710,[3]رکوردها!$A:$D,4,0)</f>
        <v>#N/A</v>
      </c>
      <c r="Z2710" t="e">
        <f>VLOOKUP(T2710,[3]رکوردها!$A:$C,3,0)</f>
        <v>#N/A</v>
      </c>
      <c r="AA2710" t="e">
        <f>VLOOKUP(T2710,[3]رکوردها!$A:$F,6,0)</f>
        <v>#N/A</v>
      </c>
      <c r="AB2710" t="e">
        <f>VLOOKUP(T2710,[3]رکوردها!$A:$E,5,0)</f>
        <v>#N/A</v>
      </c>
    </row>
    <row r="2711" spans="1:28" s="41" customFormat="1" hidden="1" x14ac:dyDescent="0.2">
      <c r="A2711" s="36">
        <v>178866</v>
      </c>
      <c r="B2711" s="36">
        <v>1328</v>
      </c>
      <c r="C2711" s="36">
        <v>1867</v>
      </c>
      <c r="D2711" s="39" t="s">
        <v>5178</v>
      </c>
      <c r="E2711" s="39"/>
      <c r="F2711" s="37" t="s">
        <v>171</v>
      </c>
      <c r="G2711" s="37" t="s">
        <v>963</v>
      </c>
      <c r="H2711" s="38">
        <v>3286293</v>
      </c>
      <c r="I2711" s="38">
        <v>0</v>
      </c>
      <c r="J2711" s="38">
        <f t="shared" si="43"/>
        <v>3286293</v>
      </c>
      <c r="K2711" s="38"/>
      <c r="L2711" s="49"/>
      <c r="M2711" s="37" t="s">
        <v>63</v>
      </c>
      <c r="N2711" s="37" t="s">
        <v>64</v>
      </c>
      <c r="O2711" s="37" t="s">
        <v>157</v>
      </c>
      <c r="P2711" s="37" t="s">
        <v>158</v>
      </c>
      <c r="Q2711" s="37" t="s">
        <v>159</v>
      </c>
      <c r="R2711" s="37" t="s">
        <v>160</v>
      </c>
      <c r="S2711" s="37" t="s">
        <v>912</v>
      </c>
      <c r="T2711" s="37" t="s">
        <v>911</v>
      </c>
      <c r="U2711" s="1" t="e">
        <f>VLOOKUP(T2711,[2]VAT!$A:$D,1,0)</f>
        <v>#N/A</v>
      </c>
      <c r="V2711" s="37" t="s">
        <v>2</v>
      </c>
      <c r="W2711" s="37" t="s">
        <v>2</v>
      </c>
      <c r="X2711" t="e">
        <f>VLOOKUP(T2711,[3]رکوردها!$A:$B,2,0)</f>
        <v>#N/A</v>
      </c>
      <c r="Y2711" t="e">
        <f>VLOOKUP(T2711,[3]رکوردها!$A:$D,4,0)</f>
        <v>#N/A</v>
      </c>
      <c r="Z2711" t="e">
        <f>VLOOKUP(T2711,[3]رکوردها!$A:$C,3,0)</f>
        <v>#N/A</v>
      </c>
      <c r="AA2711" t="e">
        <f>VLOOKUP(T2711,[3]رکوردها!$A:$F,6,0)</f>
        <v>#N/A</v>
      </c>
      <c r="AB2711" t="e">
        <f>VLOOKUP(T2711,[3]رکوردها!$A:$E,5,0)</f>
        <v>#N/A</v>
      </c>
    </row>
    <row r="2712" spans="1:28" s="41" customFormat="1" hidden="1" x14ac:dyDescent="0.2">
      <c r="A2712" s="36">
        <v>178867</v>
      </c>
      <c r="B2712" s="36">
        <v>1328</v>
      </c>
      <c r="C2712" s="36">
        <v>1867</v>
      </c>
      <c r="D2712" s="39" t="s">
        <v>5178</v>
      </c>
      <c r="E2712" s="39"/>
      <c r="F2712" s="37" t="s">
        <v>171</v>
      </c>
      <c r="G2712" s="37" t="s">
        <v>963</v>
      </c>
      <c r="H2712" s="38">
        <v>3286293</v>
      </c>
      <c r="I2712" s="38">
        <v>0</v>
      </c>
      <c r="J2712" s="38">
        <f t="shared" si="43"/>
        <v>3286293</v>
      </c>
      <c r="K2712" s="38"/>
      <c r="L2712" s="49"/>
      <c r="M2712" s="37" t="s">
        <v>63</v>
      </c>
      <c r="N2712" s="37" t="s">
        <v>64</v>
      </c>
      <c r="O2712" s="37" t="s">
        <v>157</v>
      </c>
      <c r="P2712" s="37" t="s">
        <v>158</v>
      </c>
      <c r="Q2712" s="37" t="s">
        <v>159</v>
      </c>
      <c r="R2712" s="37" t="s">
        <v>160</v>
      </c>
      <c r="S2712" s="37" t="s">
        <v>912</v>
      </c>
      <c r="T2712" s="37" t="s">
        <v>911</v>
      </c>
      <c r="U2712" s="1" t="e">
        <f>VLOOKUP(T2712,[2]VAT!$A:$D,1,0)</f>
        <v>#N/A</v>
      </c>
      <c r="V2712" s="37" t="s">
        <v>2</v>
      </c>
      <c r="W2712" s="37" t="s">
        <v>2</v>
      </c>
      <c r="X2712" t="e">
        <f>VLOOKUP(T2712,[3]رکوردها!$A:$B,2,0)</f>
        <v>#N/A</v>
      </c>
      <c r="Y2712" t="e">
        <f>VLOOKUP(T2712,[3]رکوردها!$A:$D,4,0)</f>
        <v>#N/A</v>
      </c>
      <c r="Z2712" t="e">
        <f>VLOOKUP(T2712,[3]رکوردها!$A:$C,3,0)</f>
        <v>#N/A</v>
      </c>
      <c r="AA2712" t="e">
        <f>VLOOKUP(T2712,[3]رکوردها!$A:$F,6,0)</f>
        <v>#N/A</v>
      </c>
      <c r="AB2712" t="e">
        <f>VLOOKUP(T2712,[3]رکوردها!$A:$E,5,0)</f>
        <v>#N/A</v>
      </c>
    </row>
    <row r="2713" spans="1:28" s="41" customFormat="1" hidden="1" x14ac:dyDescent="0.2">
      <c r="A2713" s="36">
        <v>178868</v>
      </c>
      <c r="B2713" s="36">
        <v>1328</v>
      </c>
      <c r="C2713" s="36">
        <v>1867</v>
      </c>
      <c r="D2713" s="39" t="s">
        <v>5178</v>
      </c>
      <c r="E2713" s="39"/>
      <c r="F2713" s="37" t="s">
        <v>171</v>
      </c>
      <c r="G2713" s="37" t="s">
        <v>963</v>
      </c>
      <c r="H2713" s="38">
        <v>3286293</v>
      </c>
      <c r="I2713" s="38">
        <v>0</v>
      </c>
      <c r="J2713" s="38">
        <f t="shared" si="43"/>
        <v>3286293</v>
      </c>
      <c r="K2713" s="38"/>
      <c r="L2713" s="49"/>
      <c r="M2713" s="37" t="s">
        <v>63</v>
      </c>
      <c r="N2713" s="37" t="s">
        <v>64</v>
      </c>
      <c r="O2713" s="37" t="s">
        <v>157</v>
      </c>
      <c r="P2713" s="37" t="s">
        <v>158</v>
      </c>
      <c r="Q2713" s="37" t="s">
        <v>159</v>
      </c>
      <c r="R2713" s="37" t="s">
        <v>160</v>
      </c>
      <c r="S2713" s="37" t="s">
        <v>912</v>
      </c>
      <c r="T2713" s="37" t="s">
        <v>911</v>
      </c>
      <c r="U2713" s="1" t="e">
        <f>VLOOKUP(T2713,[2]VAT!$A:$D,1,0)</f>
        <v>#N/A</v>
      </c>
      <c r="V2713" s="37" t="s">
        <v>2</v>
      </c>
      <c r="W2713" s="37" t="s">
        <v>2</v>
      </c>
      <c r="X2713" t="e">
        <f>VLOOKUP(T2713,[3]رکوردها!$A:$B,2,0)</f>
        <v>#N/A</v>
      </c>
      <c r="Y2713" t="e">
        <f>VLOOKUP(T2713,[3]رکوردها!$A:$D,4,0)</f>
        <v>#N/A</v>
      </c>
      <c r="Z2713" t="e">
        <f>VLOOKUP(T2713,[3]رکوردها!$A:$C,3,0)</f>
        <v>#N/A</v>
      </c>
      <c r="AA2713" t="e">
        <f>VLOOKUP(T2713,[3]رکوردها!$A:$F,6,0)</f>
        <v>#N/A</v>
      </c>
      <c r="AB2713" t="e">
        <f>VLOOKUP(T2713,[3]رکوردها!$A:$E,5,0)</f>
        <v>#N/A</v>
      </c>
    </row>
    <row r="2714" spans="1:28" s="41" customFormat="1" hidden="1" x14ac:dyDescent="0.2">
      <c r="A2714" s="36">
        <v>178869</v>
      </c>
      <c r="B2714" s="36">
        <v>1328</v>
      </c>
      <c r="C2714" s="36">
        <v>1867</v>
      </c>
      <c r="D2714" s="39" t="s">
        <v>5178</v>
      </c>
      <c r="E2714" s="39"/>
      <c r="F2714" s="37" t="s">
        <v>171</v>
      </c>
      <c r="G2714" s="37" t="s">
        <v>963</v>
      </c>
      <c r="H2714" s="38">
        <v>3286293</v>
      </c>
      <c r="I2714" s="38">
        <v>0</v>
      </c>
      <c r="J2714" s="38">
        <f t="shared" si="43"/>
        <v>3286293</v>
      </c>
      <c r="K2714" s="38"/>
      <c r="L2714" s="49"/>
      <c r="M2714" s="37" t="s">
        <v>63</v>
      </c>
      <c r="N2714" s="37" t="s">
        <v>64</v>
      </c>
      <c r="O2714" s="37" t="s">
        <v>157</v>
      </c>
      <c r="P2714" s="37" t="s">
        <v>158</v>
      </c>
      <c r="Q2714" s="37" t="s">
        <v>159</v>
      </c>
      <c r="R2714" s="37" t="s">
        <v>160</v>
      </c>
      <c r="S2714" s="37" t="s">
        <v>912</v>
      </c>
      <c r="T2714" s="37" t="s">
        <v>911</v>
      </c>
      <c r="U2714" s="1" t="e">
        <f>VLOOKUP(T2714,[2]VAT!$A:$D,1,0)</f>
        <v>#N/A</v>
      </c>
      <c r="V2714" s="37" t="s">
        <v>2</v>
      </c>
      <c r="W2714" s="37" t="s">
        <v>2</v>
      </c>
      <c r="X2714" t="e">
        <f>VLOOKUP(T2714,[3]رکوردها!$A:$B,2,0)</f>
        <v>#N/A</v>
      </c>
      <c r="Y2714" t="e">
        <f>VLOOKUP(T2714,[3]رکوردها!$A:$D,4,0)</f>
        <v>#N/A</v>
      </c>
      <c r="Z2714" t="e">
        <f>VLOOKUP(T2714,[3]رکوردها!$A:$C,3,0)</f>
        <v>#N/A</v>
      </c>
      <c r="AA2714" t="e">
        <f>VLOOKUP(T2714,[3]رکوردها!$A:$F,6,0)</f>
        <v>#N/A</v>
      </c>
      <c r="AB2714" t="e">
        <f>VLOOKUP(T2714,[3]رکوردها!$A:$E,5,0)</f>
        <v>#N/A</v>
      </c>
    </row>
    <row r="2715" spans="1:28" s="41" customFormat="1" hidden="1" x14ac:dyDescent="0.2">
      <c r="A2715" s="36">
        <v>178870</v>
      </c>
      <c r="B2715" s="36">
        <v>1328</v>
      </c>
      <c r="C2715" s="36">
        <v>1867</v>
      </c>
      <c r="D2715" s="39" t="s">
        <v>5178</v>
      </c>
      <c r="E2715" s="39"/>
      <c r="F2715" s="37" t="s">
        <v>171</v>
      </c>
      <c r="G2715" s="37" t="s">
        <v>963</v>
      </c>
      <c r="H2715" s="38">
        <v>3286293</v>
      </c>
      <c r="I2715" s="38">
        <v>0</v>
      </c>
      <c r="J2715" s="38">
        <f t="shared" si="43"/>
        <v>3286293</v>
      </c>
      <c r="K2715" s="38"/>
      <c r="L2715" s="49"/>
      <c r="M2715" s="37" t="s">
        <v>63</v>
      </c>
      <c r="N2715" s="37" t="s">
        <v>64</v>
      </c>
      <c r="O2715" s="37" t="s">
        <v>157</v>
      </c>
      <c r="P2715" s="37" t="s">
        <v>158</v>
      </c>
      <c r="Q2715" s="37" t="s">
        <v>159</v>
      </c>
      <c r="R2715" s="37" t="s">
        <v>160</v>
      </c>
      <c r="S2715" s="37" t="s">
        <v>912</v>
      </c>
      <c r="T2715" s="37" t="s">
        <v>911</v>
      </c>
      <c r="U2715" s="1" t="e">
        <f>VLOOKUP(T2715,[2]VAT!$A:$D,1,0)</f>
        <v>#N/A</v>
      </c>
      <c r="V2715" s="37" t="s">
        <v>2</v>
      </c>
      <c r="W2715" s="37" t="s">
        <v>2</v>
      </c>
      <c r="X2715" t="e">
        <f>VLOOKUP(T2715,[3]رکوردها!$A:$B,2,0)</f>
        <v>#N/A</v>
      </c>
      <c r="Y2715" t="e">
        <f>VLOOKUP(T2715,[3]رکوردها!$A:$D,4,0)</f>
        <v>#N/A</v>
      </c>
      <c r="Z2715" t="e">
        <f>VLOOKUP(T2715,[3]رکوردها!$A:$C,3,0)</f>
        <v>#N/A</v>
      </c>
      <c r="AA2715" t="e">
        <f>VLOOKUP(T2715,[3]رکوردها!$A:$F,6,0)</f>
        <v>#N/A</v>
      </c>
      <c r="AB2715" t="e">
        <f>VLOOKUP(T2715,[3]رکوردها!$A:$E,5,0)</f>
        <v>#N/A</v>
      </c>
    </row>
    <row r="2716" spans="1:28" s="41" customFormat="1" hidden="1" x14ac:dyDescent="0.2">
      <c r="A2716" s="36">
        <v>178871</v>
      </c>
      <c r="B2716" s="36">
        <v>1328</v>
      </c>
      <c r="C2716" s="36">
        <v>1867</v>
      </c>
      <c r="D2716" s="39" t="s">
        <v>5178</v>
      </c>
      <c r="E2716" s="39"/>
      <c r="F2716" s="37" t="s">
        <v>171</v>
      </c>
      <c r="G2716" s="37" t="s">
        <v>963</v>
      </c>
      <c r="H2716" s="38">
        <v>3286293</v>
      </c>
      <c r="I2716" s="38">
        <v>0</v>
      </c>
      <c r="J2716" s="38">
        <f t="shared" si="43"/>
        <v>3286293</v>
      </c>
      <c r="K2716" s="38"/>
      <c r="L2716" s="49"/>
      <c r="M2716" s="37" t="s">
        <v>63</v>
      </c>
      <c r="N2716" s="37" t="s">
        <v>64</v>
      </c>
      <c r="O2716" s="37" t="s">
        <v>157</v>
      </c>
      <c r="P2716" s="37" t="s">
        <v>158</v>
      </c>
      <c r="Q2716" s="37" t="s">
        <v>159</v>
      </c>
      <c r="R2716" s="37" t="s">
        <v>160</v>
      </c>
      <c r="S2716" s="37" t="s">
        <v>912</v>
      </c>
      <c r="T2716" s="37" t="s">
        <v>911</v>
      </c>
      <c r="U2716" s="1" t="e">
        <f>VLOOKUP(T2716,[2]VAT!$A:$D,1,0)</f>
        <v>#N/A</v>
      </c>
      <c r="V2716" s="37" t="s">
        <v>2</v>
      </c>
      <c r="W2716" s="37" t="s">
        <v>2</v>
      </c>
      <c r="X2716" t="e">
        <f>VLOOKUP(T2716,[3]رکوردها!$A:$B,2,0)</f>
        <v>#N/A</v>
      </c>
      <c r="Y2716" t="e">
        <f>VLOOKUP(T2716,[3]رکوردها!$A:$D,4,0)</f>
        <v>#N/A</v>
      </c>
      <c r="Z2716" t="e">
        <f>VLOOKUP(T2716,[3]رکوردها!$A:$C,3,0)</f>
        <v>#N/A</v>
      </c>
      <c r="AA2716" t="e">
        <f>VLOOKUP(T2716,[3]رکوردها!$A:$F,6,0)</f>
        <v>#N/A</v>
      </c>
      <c r="AB2716" t="e">
        <f>VLOOKUP(T2716,[3]رکوردها!$A:$E,5,0)</f>
        <v>#N/A</v>
      </c>
    </row>
    <row r="2717" spans="1:28" s="41" customFormat="1" hidden="1" x14ac:dyDescent="0.2">
      <c r="A2717" s="36">
        <v>178872</v>
      </c>
      <c r="B2717" s="36">
        <v>1328</v>
      </c>
      <c r="C2717" s="36">
        <v>1867</v>
      </c>
      <c r="D2717" s="39" t="s">
        <v>5178</v>
      </c>
      <c r="E2717" s="39"/>
      <c r="F2717" s="37" t="s">
        <v>171</v>
      </c>
      <c r="G2717" s="37" t="s">
        <v>963</v>
      </c>
      <c r="H2717" s="38">
        <v>3286293</v>
      </c>
      <c r="I2717" s="38">
        <v>0</v>
      </c>
      <c r="J2717" s="38">
        <f t="shared" si="43"/>
        <v>3286293</v>
      </c>
      <c r="K2717" s="38"/>
      <c r="L2717" s="49"/>
      <c r="M2717" s="37" t="s">
        <v>63</v>
      </c>
      <c r="N2717" s="37" t="s">
        <v>64</v>
      </c>
      <c r="O2717" s="37" t="s">
        <v>157</v>
      </c>
      <c r="P2717" s="37" t="s">
        <v>158</v>
      </c>
      <c r="Q2717" s="37" t="s">
        <v>159</v>
      </c>
      <c r="R2717" s="37" t="s">
        <v>160</v>
      </c>
      <c r="S2717" s="37" t="s">
        <v>912</v>
      </c>
      <c r="T2717" s="37" t="s">
        <v>911</v>
      </c>
      <c r="U2717" s="1" t="e">
        <f>VLOOKUP(T2717,[2]VAT!$A:$D,1,0)</f>
        <v>#N/A</v>
      </c>
      <c r="V2717" s="37" t="s">
        <v>2</v>
      </c>
      <c r="W2717" s="37" t="s">
        <v>2</v>
      </c>
      <c r="X2717" t="e">
        <f>VLOOKUP(T2717,[3]رکوردها!$A:$B,2,0)</f>
        <v>#N/A</v>
      </c>
      <c r="Y2717" t="e">
        <f>VLOOKUP(T2717,[3]رکوردها!$A:$D,4,0)</f>
        <v>#N/A</v>
      </c>
      <c r="Z2717" t="e">
        <f>VLOOKUP(T2717,[3]رکوردها!$A:$C,3,0)</f>
        <v>#N/A</v>
      </c>
      <c r="AA2717" t="e">
        <f>VLOOKUP(T2717,[3]رکوردها!$A:$F,6,0)</f>
        <v>#N/A</v>
      </c>
      <c r="AB2717" t="e">
        <f>VLOOKUP(T2717,[3]رکوردها!$A:$E,5,0)</f>
        <v>#N/A</v>
      </c>
    </row>
    <row r="2718" spans="1:28" s="41" customFormat="1" hidden="1" x14ac:dyDescent="0.2">
      <c r="A2718" s="36">
        <v>178873</v>
      </c>
      <c r="B2718" s="36">
        <v>1328</v>
      </c>
      <c r="C2718" s="36">
        <v>1867</v>
      </c>
      <c r="D2718" s="39" t="s">
        <v>5178</v>
      </c>
      <c r="E2718" s="39"/>
      <c r="F2718" s="37" t="s">
        <v>171</v>
      </c>
      <c r="G2718" s="37" t="s">
        <v>1015</v>
      </c>
      <c r="H2718" s="38">
        <v>3286293</v>
      </c>
      <c r="I2718" s="38">
        <v>0</v>
      </c>
      <c r="J2718" s="38">
        <f t="shared" si="43"/>
        <v>3286293</v>
      </c>
      <c r="K2718" s="38"/>
      <c r="L2718" s="49"/>
      <c r="M2718" s="37" t="s">
        <v>63</v>
      </c>
      <c r="N2718" s="37" t="s">
        <v>64</v>
      </c>
      <c r="O2718" s="37" t="s">
        <v>157</v>
      </c>
      <c r="P2718" s="37" t="s">
        <v>158</v>
      </c>
      <c r="Q2718" s="37" t="s">
        <v>159</v>
      </c>
      <c r="R2718" s="37" t="s">
        <v>160</v>
      </c>
      <c r="S2718" s="37" t="s">
        <v>912</v>
      </c>
      <c r="T2718" s="37" t="s">
        <v>911</v>
      </c>
      <c r="U2718" s="1" t="e">
        <f>VLOOKUP(T2718,[2]VAT!$A:$D,1,0)</f>
        <v>#N/A</v>
      </c>
      <c r="V2718" s="37" t="s">
        <v>2</v>
      </c>
      <c r="W2718" s="37" t="s">
        <v>2</v>
      </c>
      <c r="X2718" t="e">
        <f>VLOOKUP(T2718,[3]رکوردها!$A:$B,2,0)</f>
        <v>#N/A</v>
      </c>
      <c r="Y2718" t="e">
        <f>VLOOKUP(T2718,[3]رکوردها!$A:$D,4,0)</f>
        <v>#N/A</v>
      </c>
      <c r="Z2718" t="e">
        <f>VLOOKUP(T2718,[3]رکوردها!$A:$C,3,0)</f>
        <v>#N/A</v>
      </c>
      <c r="AA2718" t="e">
        <f>VLOOKUP(T2718,[3]رکوردها!$A:$F,6,0)</f>
        <v>#N/A</v>
      </c>
      <c r="AB2718" t="e">
        <f>VLOOKUP(T2718,[3]رکوردها!$A:$E,5,0)</f>
        <v>#N/A</v>
      </c>
    </row>
    <row r="2719" spans="1:28" s="41" customFormat="1" hidden="1" x14ac:dyDescent="0.2">
      <c r="A2719" s="36">
        <v>178874</v>
      </c>
      <c r="B2719" s="36">
        <v>1328</v>
      </c>
      <c r="C2719" s="36">
        <v>1867</v>
      </c>
      <c r="D2719" s="39" t="s">
        <v>5178</v>
      </c>
      <c r="E2719" s="39"/>
      <c r="F2719" s="37" t="s">
        <v>171</v>
      </c>
      <c r="G2719" s="37" t="s">
        <v>965</v>
      </c>
      <c r="H2719" s="38">
        <v>3286293</v>
      </c>
      <c r="I2719" s="38">
        <v>0</v>
      </c>
      <c r="J2719" s="38">
        <f t="shared" si="43"/>
        <v>3286293</v>
      </c>
      <c r="K2719" s="38"/>
      <c r="L2719" s="49"/>
      <c r="M2719" s="37" t="s">
        <v>63</v>
      </c>
      <c r="N2719" s="37" t="s">
        <v>64</v>
      </c>
      <c r="O2719" s="37" t="s">
        <v>157</v>
      </c>
      <c r="P2719" s="37" t="s">
        <v>158</v>
      </c>
      <c r="Q2719" s="37" t="s">
        <v>159</v>
      </c>
      <c r="R2719" s="37" t="s">
        <v>160</v>
      </c>
      <c r="S2719" s="37" t="s">
        <v>912</v>
      </c>
      <c r="T2719" s="37" t="s">
        <v>911</v>
      </c>
      <c r="U2719" s="1" t="e">
        <f>VLOOKUP(T2719,[2]VAT!$A:$D,1,0)</f>
        <v>#N/A</v>
      </c>
      <c r="V2719" s="37" t="s">
        <v>2</v>
      </c>
      <c r="W2719" s="37" t="s">
        <v>2</v>
      </c>
      <c r="X2719" t="e">
        <f>VLOOKUP(T2719,[3]رکوردها!$A:$B,2,0)</f>
        <v>#N/A</v>
      </c>
      <c r="Y2719" t="e">
        <f>VLOOKUP(T2719,[3]رکوردها!$A:$D,4,0)</f>
        <v>#N/A</v>
      </c>
      <c r="Z2719" t="e">
        <f>VLOOKUP(T2719,[3]رکوردها!$A:$C,3,0)</f>
        <v>#N/A</v>
      </c>
      <c r="AA2719" t="e">
        <f>VLOOKUP(T2719,[3]رکوردها!$A:$F,6,0)</f>
        <v>#N/A</v>
      </c>
      <c r="AB2719" t="e">
        <f>VLOOKUP(T2719,[3]رکوردها!$A:$E,5,0)</f>
        <v>#N/A</v>
      </c>
    </row>
    <row r="2720" spans="1:28" s="41" customFormat="1" hidden="1" x14ac:dyDescent="0.2">
      <c r="A2720" s="36">
        <v>178875</v>
      </c>
      <c r="B2720" s="36">
        <v>1328</v>
      </c>
      <c r="C2720" s="36">
        <v>1867</v>
      </c>
      <c r="D2720" s="39" t="s">
        <v>5178</v>
      </c>
      <c r="E2720" s="39"/>
      <c r="F2720" s="37" t="s">
        <v>171</v>
      </c>
      <c r="G2720" s="37" t="s">
        <v>965</v>
      </c>
      <c r="H2720" s="38">
        <v>3286293</v>
      </c>
      <c r="I2720" s="38">
        <v>0</v>
      </c>
      <c r="J2720" s="38">
        <f t="shared" si="43"/>
        <v>3286293</v>
      </c>
      <c r="K2720" s="38"/>
      <c r="L2720" s="49"/>
      <c r="M2720" s="37" t="s">
        <v>63</v>
      </c>
      <c r="N2720" s="37" t="s">
        <v>64</v>
      </c>
      <c r="O2720" s="37" t="s">
        <v>157</v>
      </c>
      <c r="P2720" s="37" t="s">
        <v>158</v>
      </c>
      <c r="Q2720" s="37" t="s">
        <v>159</v>
      </c>
      <c r="R2720" s="37" t="s">
        <v>160</v>
      </c>
      <c r="S2720" s="37" t="s">
        <v>912</v>
      </c>
      <c r="T2720" s="37" t="s">
        <v>911</v>
      </c>
      <c r="U2720" s="1" t="e">
        <f>VLOOKUP(T2720,[2]VAT!$A:$D,1,0)</f>
        <v>#N/A</v>
      </c>
      <c r="V2720" s="37" t="s">
        <v>2</v>
      </c>
      <c r="W2720" s="37" t="s">
        <v>2</v>
      </c>
      <c r="X2720" t="e">
        <f>VLOOKUP(T2720,[3]رکوردها!$A:$B,2,0)</f>
        <v>#N/A</v>
      </c>
      <c r="Y2720" t="e">
        <f>VLOOKUP(T2720,[3]رکوردها!$A:$D,4,0)</f>
        <v>#N/A</v>
      </c>
      <c r="Z2720" t="e">
        <f>VLOOKUP(T2720,[3]رکوردها!$A:$C,3,0)</f>
        <v>#N/A</v>
      </c>
      <c r="AA2720" t="e">
        <f>VLOOKUP(T2720,[3]رکوردها!$A:$F,6,0)</f>
        <v>#N/A</v>
      </c>
      <c r="AB2720" t="e">
        <f>VLOOKUP(T2720,[3]رکوردها!$A:$E,5,0)</f>
        <v>#N/A</v>
      </c>
    </row>
    <row r="2721" spans="1:28" s="41" customFormat="1" hidden="1" x14ac:dyDescent="0.2">
      <c r="A2721" s="36">
        <v>178876</v>
      </c>
      <c r="B2721" s="36">
        <v>1328</v>
      </c>
      <c r="C2721" s="36">
        <v>1867</v>
      </c>
      <c r="D2721" s="39" t="s">
        <v>5178</v>
      </c>
      <c r="E2721" s="39"/>
      <c r="F2721" s="37" t="s">
        <v>171</v>
      </c>
      <c r="G2721" s="37" t="s">
        <v>966</v>
      </c>
      <c r="H2721" s="38">
        <v>3286293</v>
      </c>
      <c r="I2721" s="38">
        <v>0</v>
      </c>
      <c r="J2721" s="38">
        <f t="shared" si="43"/>
        <v>3286293</v>
      </c>
      <c r="K2721" s="38"/>
      <c r="L2721" s="49"/>
      <c r="M2721" s="37" t="s">
        <v>63</v>
      </c>
      <c r="N2721" s="37" t="s">
        <v>64</v>
      </c>
      <c r="O2721" s="37" t="s">
        <v>157</v>
      </c>
      <c r="P2721" s="37" t="s">
        <v>158</v>
      </c>
      <c r="Q2721" s="37" t="s">
        <v>159</v>
      </c>
      <c r="R2721" s="37" t="s">
        <v>160</v>
      </c>
      <c r="S2721" s="37" t="s">
        <v>912</v>
      </c>
      <c r="T2721" s="37" t="s">
        <v>911</v>
      </c>
      <c r="U2721" s="1" t="e">
        <f>VLOOKUP(T2721,[2]VAT!$A:$D,1,0)</f>
        <v>#N/A</v>
      </c>
      <c r="V2721" s="37" t="s">
        <v>2</v>
      </c>
      <c r="W2721" s="37" t="s">
        <v>2</v>
      </c>
      <c r="X2721" t="e">
        <f>VLOOKUP(T2721,[3]رکوردها!$A:$B,2,0)</f>
        <v>#N/A</v>
      </c>
      <c r="Y2721" t="e">
        <f>VLOOKUP(T2721,[3]رکوردها!$A:$D,4,0)</f>
        <v>#N/A</v>
      </c>
      <c r="Z2721" t="e">
        <f>VLOOKUP(T2721,[3]رکوردها!$A:$C,3,0)</f>
        <v>#N/A</v>
      </c>
      <c r="AA2721" t="e">
        <f>VLOOKUP(T2721,[3]رکوردها!$A:$F,6,0)</f>
        <v>#N/A</v>
      </c>
      <c r="AB2721" t="e">
        <f>VLOOKUP(T2721,[3]رکوردها!$A:$E,5,0)</f>
        <v>#N/A</v>
      </c>
    </row>
    <row r="2722" spans="1:28" s="41" customFormat="1" hidden="1" x14ac:dyDescent="0.2">
      <c r="A2722" s="36">
        <v>178877</v>
      </c>
      <c r="B2722" s="36">
        <v>1328</v>
      </c>
      <c r="C2722" s="36">
        <v>1867</v>
      </c>
      <c r="D2722" s="39" t="s">
        <v>5178</v>
      </c>
      <c r="E2722" s="39"/>
      <c r="F2722" s="37" t="s">
        <v>171</v>
      </c>
      <c r="G2722" s="37" t="s">
        <v>970</v>
      </c>
      <c r="H2722" s="38">
        <v>3286293</v>
      </c>
      <c r="I2722" s="38">
        <v>0</v>
      </c>
      <c r="J2722" s="38">
        <f t="shared" si="43"/>
        <v>3286293</v>
      </c>
      <c r="K2722" s="38"/>
      <c r="L2722" s="49"/>
      <c r="M2722" s="37" t="s">
        <v>63</v>
      </c>
      <c r="N2722" s="37" t="s">
        <v>64</v>
      </c>
      <c r="O2722" s="37" t="s">
        <v>157</v>
      </c>
      <c r="P2722" s="37" t="s">
        <v>158</v>
      </c>
      <c r="Q2722" s="37" t="s">
        <v>159</v>
      </c>
      <c r="R2722" s="37" t="s">
        <v>160</v>
      </c>
      <c r="S2722" s="37" t="s">
        <v>912</v>
      </c>
      <c r="T2722" s="37" t="s">
        <v>911</v>
      </c>
      <c r="U2722" s="1" t="e">
        <f>VLOOKUP(T2722,[2]VAT!$A:$D,1,0)</f>
        <v>#N/A</v>
      </c>
      <c r="V2722" s="37" t="s">
        <v>2</v>
      </c>
      <c r="W2722" s="37" t="s">
        <v>2</v>
      </c>
      <c r="X2722" t="e">
        <f>VLOOKUP(T2722,[3]رکوردها!$A:$B,2,0)</f>
        <v>#N/A</v>
      </c>
      <c r="Y2722" t="e">
        <f>VLOOKUP(T2722,[3]رکوردها!$A:$D,4,0)</f>
        <v>#N/A</v>
      </c>
      <c r="Z2722" t="e">
        <f>VLOOKUP(T2722,[3]رکوردها!$A:$C,3,0)</f>
        <v>#N/A</v>
      </c>
      <c r="AA2722" t="e">
        <f>VLOOKUP(T2722,[3]رکوردها!$A:$F,6,0)</f>
        <v>#N/A</v>
      </c>
      <c r="AB2722" t="e">
        <f>VLOOKUP(T2722,[3]رکوردها!$A:$E,5,0)</f>
        <v>#N/A</v>
      </c>
    </row>
    <row r="2723" spans="1:28" s="41" customFormat="1" hidden="1" x14ac:dyDescent="0.2">
      <c r="A2723" s="36">
        <v>178878</v>
      </c>
      <c r="B2723" s="36">
        <v>1328</v>
      </c>
      <c r="C2723" s="36">
        <v>1867</v>
      </c>
      <c r="D2723" s="39" t="s">
        <v>5178</v>
      </c>
      <c r="E2723" s="39"/>
      <c r="F2723" s="37" t="s">
        <v>171</v>
      </c>
      <c r="G2723" s="37" t="s">
        <v>1211</v>
      </c>
      <c r="H2723" s="38">
        <v>3286293</v>
      </c>
      <c r="I2723" s="38">
        <v>0</v>
      </c>
      <c r="J2723" s="38">
        <f t="shared" si="43"/>
        <v>3286293</v>
      </c>
      <c r="K2723" s="38"/>
      <c r="L2723" s="49"/>
      <c r="M2723" s="37" t="s">
        <v>63</v>
      </c>
      <c r="N2723" s="37" t="s">
        <v>64</v>
      </c>
      <c r="O2723" s="37" t="s">
        <v>157</v>
      </c>
      <c r="P2723" s="37" t="s">
        <v>158</v>
      </c>
      <c r="Q2723" s="37" t="s">
        <v>159</v>
      </c>
      <c r="R2723" s="37" t="s">
        <v>160</v>
      </c>
      <c r="S2723" s="37" t="s">
        <v>912</v>
      </c>
      <c r="T2723" s="37" t="s">
        <v>911</v>
      </c>
      <c r="U2723" s="1" t="e">
        <f>VLOOKUP(T2723,[2]VAT!$A:$D,1,0)</f>
        <v>#N/A</v>
      </c>
      <c r="V2723" s="37" t="s">
        <v>2</v>
      </c>
      <c r="W2723" s="37" t="s">
        <v>2</v>
      </c>
      <c r="X2723" t="e">
        <f>VLOOKUP(T2723,[3]رکوردها!$A:$B,2,0)</f>
        <v>#N/A</v>
      </c>
      <c r="Y2723" t="e">
        <f>VLOOKUP(T2723,[3]رکوردها!$A:$D,4,0)</f>
        <v>#N/A</v>
      </c>
      <c r="Z2723" t="e">
        <f>VLOOKUP(T2723,[3]رکوردها!$A:$C,3,0)</f>
        <v>#N/A</v>
      </c>
      <c r="AA2723" t="e">
        <f>VLOOKUP(T2723,[3]رکوردها!$A:$F,6,0)</f>
        <v>#N/A</v>
      </c>
      <c r="AB2723" t="e">
        <f>VLOOKUP(T2723,[3]رکوردها!$A:$E,5,0)</f>
        <v>#N/A</v>
      </c>
    </row>
    <row r="2724" spans="1:28" s="41" customFormat="1" hidden="1" x14ac:dyDescent="0.2">
      <c r="A2724" s="36">
        <v>178879</v>
      </c>
      <c r="B2724" s="36">
        <v>1328</v>
      </c>
      <c r="C2724" s="36">
        <v>1867</v>
      </c>
      <c r="D2724" s="39" t="s">
        <v>5178</v>
      </c>
      <c r="E2724" s="39"/>
      <c r="F2724" s="37" t="s">
        <v>171</v>
      </c>
      <c r="G2724" s="37" t="s">
        <v>1211</v>
      </c>
      <c r="H2724" s="38">
        <v>3286293</v>
      </c>
      <c r="I2724" s="38">
        <v>0</v>
      </c>
      <c r="J2724" s="38">
        <f t="shared" si="43"/>
        <v>3286293</v>
      </c>
      <c r="K2724" s="38"/>
      <c r="L2724" s="49"/>
      <c r="M2724" s="37" t="s">
        <v>63</v>
      </c>
      <c r="N2724" s="37" t="s">
        <v>64</v>
      </c>
      <c r="O2724" s="37" t="s">
        <v>157</v>
      </c>
      <c r="P2724" s="37" t="s">
        <v>158</v>
      </c>
      <c r="Q2724" s="37" t="s">
        <v>159</v>
      </c>
      <c r="R2724" s="37" t="s">
        <v>160</v>
      </c>
      <c r="S2724" s="37" t="s">
        <v>912</v>
      </c>
      <c r="T2724" s="37" t="s">
        <v>911</v>
      </c>
      <c r="U2724" s="1" t="e">
        <f>VLOOKUP(T2724,[2]VAT!$A:$D,1,0)</f>
        <v>#N/A</v>
      </c>
      <c r="V2724" s="37" t="s">
        <v>2</v>
      </c>
      <c r="W2724" s="37" t="s">
        <v>2</v>
      </c>
      <c r="X2724" t="e">
        <f>VLOOKUP(T2724,[3]رکوردها!$A:$B,2,0)</f>
        <v>#N/A</v>
      </c>
      <c r="Y2724" t="e">
        <f>VLOOKUP(T2724,[3]رکوردها!$A:$D,4,0)</f>
        <v>#N/A</v>
      </c>
      <c r="Z2724" t="e">
        <f>VLOOKUP(T2724,[3]رکوردها!$A:$C,3,0)</f>
        <v>#N/A</v>
      </c>
      <c r="AA2724" t="e">
        <f>VLOOKUP(T2724,[3]رکوردها!$A:$F,6,0)</f>
        <v>#N/A</v>
      </c>
      <c r="AB2724" t="e">
        <f>VLOOKUP(T2724,[3]رکوردها!$A:$E,5,0)</f>
        <v>#N/A</v>
      </c>
    </row>
    <row r="2725" spans="1:28" s="41" customFormat="1" hidden="1" x14ac:dyDescent="0.2">
      <c r="A2725" s="36">
        <v>178880</v>
      </c>
      <c r="B2725" s="36">
        <v>1328</v>
      </c>
      <c r="C2725" s="36">
        <v>1867</v>
      </c>
      <c r="D2725" s="39" t="s">
        <v>5178</v>
      </c>
      <c r="E2725" s="39"/>
      <c r="F2725" s="37" t="s">
        <v>171</v>
      </c>
      <c r="G2725" s="37" t="s">
        <v>970</v>
      </c>
      <c r="H2725" s="38">
        <v>3286293</v>
      </c>
      <c r="I2725" s="38">
        <v>0</v>
      </c>
      <c r="J2725" s="38">
        <f t="shared" si="43"/>
        <v>3286293</v>
      </c>
      <c r="K2725" s="38"/>
      <c r="L2725" s="49"/>
      <c r="M2725" s="37" t="s">
        <v>63</v>
      </c>
      <c r="N2725" s="37" t="s">
        <v>64</v>
      </c>
      <c r="O2725" s="37" t="s">
        <v>157</v>
      </c>
      <c r="P2725" s="37" t="s">
        <v>158</v>
      </c>
      <c r="Q2725" s="37" t="s">
        <v>159</v>
      </c>
      <c r="R2725" s="37" t="s">
        <v>160</v>
      </c>
      <c r="S2725" s="37" t="s">
        <v>912</v>
      </c>
      <c r="T2725" s="37" t="s">
        <v>911</v>
      </c>
      <c r="U2725" s="1" t="e">
        <f>VLOOKUP(T2725,[2]VAT!$A:$D,1,0)</f>
        <v>#N/A</v>
      </c>
      <c r="V2725" s="37" t="s">
        <v>2</v>
      </c>
      <c r="W2725" s="37" t="s">
        <v>2</v>
      </c>
      <c r="X2725" t="e">
        <f>VLOOKUP(T2725,[3]رکوردها!$A:$B,2,0)</f>
        <v>#N/A</v>
      </c>
      <c r="Y2725" t="e">
        <f>VLOOKUP(T2725,[3]رکوردها!$A:$D,4,0)</f>
        <v>#N/A</v>
      </c>
      <c r="Z2725" t="e">
        <f>VLOOKUP(T2725,[3]رکوردها!$A:$C,3,0)</f>
        <v>#N/A</v>
      </c>
      <c r="AA2725" t="e">
        <f>VLOOKUP(T2725,[3]رکوردها!$A:$F,6,0)</f>
        <v>#N/A</v>
      </c>
      <c r="AB2725" t="e">
        <f>VLOOKUP(T2725,[3]رکوردها!$A:$E,5,0)</f>
        <v>#N/A</v>
      </c>
    </row>
    <row r="2726" spans="1:28" s="41" customFormat="1" hidden="1" x14ac:dyDescent="0.2">
      <c r="A2726" s="36">
        <v>178881</v>
      </c>
      <c r="B2726" s="36">
        <v>1328</v>
      </c>
      <c r="C2726" s="36">
        <v>1867</v>
      </c>
      <c r="D2726" s="39" t="s">
        <v>5178</v>
      </c>
      <c r="E2726" s="39"/>
      <c r="F2726" s="37" t="s">
        <v>171</v>
      </c>
      <c r="G2726" s="37" t="s">
        <v>1015</v>
      </c>
      <c r="H2726" s="38">
        <v>3286293</v>
      </c>
      <c r="I2726" s="38">
        <v>0</v>
      </c>
      <c r="J2726" s="38">
        <f t="shared" si="43"/>
        <v>3286293</v>
      </c>
      <c r="K2726" s="38"/>
      <c r="L2726" s="49"/>
      <c r="M2726" s="37" t="s">
        <v>63</v>
      </c>
      <c r="N2726" s="37" t="s">
        <v>64</v>
      </c>
      <c r="O2726" s="37" t="s">
        <v>157</v>
      </c>
      <c r="P2726" s="37" t="s">
        <v>158</v>
      </c>
      <c r="Q2726" s="37" t="s">
        <v>159</v>
      </c>
      <c r="R2726" s="37" t="s">
        <v>160</v>
      </c>
      <c r="S2726" s="37" t="s">
        <v>912</v>
      </c>
      <c r="T2726" s="37" t="s">
        <v>911</v>
      </c>
      <c r="U2726" s="1" t="e">
        <f>VLOOKUP(T2726,[2]VAT!$A:$D,1,0)</f>
        <v>#N/A</v>
      </c>
      <c r="V2726" s="37" t="s">
        <v>2</v>
      </c>
      <c r="W2726" s="37" t="s">
        <v>2</v>
      </c>
      <c r="X2726" t="e">
        <f>VLOOKUP(T2726,[3]رکوردها!$A:$B,2,0)</f>
        <v>#N/A</v>
      </c>
      <c r="Y2726" t="e">
        <f>VLOOKUP(T2726,[3]رکوردها!$A:$D,4,0)</f>
        <v>#N/A</v>
      </c>
      <c r="Z2726" t="e">
        <f>VLOOKUP(T2726,[3]رکوردها!$A:$C,3,0)</f>
        <v>#N/A</v>
      </c>
      <c r="AA2726" t="e">
        <f>VLOOKUP(T2726,[3]رکوردها!$A:$F,6,0)</f>
        <v>#N/A</v>
      </c>
      <c r="AB2726" t="e">
        <f>VLOOKUP(T2726,[3]رکوردها!$A:$E,5,0)</f>
        <v>#N/A</v>
      </c>
    </row>
    <row r="2727" spans="1:28" s="41" customFormat="1" hidden="1" x14ac:dyDescent="0.2">
      <c r="A2727" s="36">
        <v>178882</v>
      </c>
      <c r="B2727" s="36">
        <v>1328</v>
      </c>
      <c r="C2727" s="36">
        <v>1867</v>
      </c>
      <c r="D2727" s="39" t="s">
        <v>5178</v>
      </c>
      <c r="E2727" s="39"/>
      <c r="F2727" s="37" t="s">
        <v>171</v>
      </c>
      <c r="G2727" s="37" t="s">
        <v>1015</v>
      </c>
      <c r="H2727" s="38">
        <v>3286293</v>
      </c>
      <c r="I2727" s="38">
        <v>0</v>
      </c>
      <c r="J2727" s="38">
        <f t="shared" si="43"/>
        <v>3286293</v>
      </c>
      <c r="K2727" s="38"/>
      <c r="L2727" s="49"/>
      <c r="M2727" s="37" t="s">
        <v>63</v>
      </c>
      <c r="N2727" s="37" t="s">
        <v>64</v>
      </c>
      <c r="O2727" s="37" t="s">
        <v>157</v>
      </c>
      <c r="P2727" s="37" t="s">
        <v>158</v>
      </c>
      <c r="Q2727" s="37" t="s">
        <v>159</v>
      </c>
      <c r="R2727" s="37" t="s">
        <v>160</v>
      </c>
      <c r="S2727" s="37" t="s">
        <v>912</v>
      </c>
      <c r="T2727" s="37" t="s">
        <v>911</v>
      </c>
      <c r="U2727" s="1" t="e">
        <f>VLOOKUP(T2727,[2]VAT!$A:$D,1,0)</f>
        <v>#N/A</v>
      </c>
      <c r="V2727" s="37" t="s">
        <v>2</v>
      </c>
      <c r="W2727" s="37" t="s">
        <v>2</v>
      </c>
      <c r="X2727" t="e">
        <f>VLOOKUP(T2727,[3]رکوردها!$A:$B,2,0)</f>
        <v>#N/A</v>
      </c>
      <c r="Y2727" t="e">
        <f>VLOOKUP(T2727,[3]رکوردها!$A:$D,4,0)</f>
        <v>#N/A</v>
      </c>
      <c r="Z2727" t="e">
        <f>VLOOKUP(T2727,[3]رکوردها!$A:$C,3,0)</f>
        <v>#N/A</v>
      </c>
      <c r="AA2727" t="e">
        <f>VLOOKUP(T2727,[3]رکوردها!$A:$F,6,0)</f>
        <v>#N/A</v>
      </c>
      <c r="AB2727" t="e">
        <f>VLOOKUP(T2727,[3]رکوردها!$A:$E,5,0)</f>
        <v>#N/A</v>
      </c>
    </row>
    <row r="2728" spans="1:28" s="41" customFormat="1" hidden="1" x14ac:dyDescent="0.2">
      <c r="A2728" s="36">
        <v>178883</v>
      </c>
      <c r="B2728" s="36">
        <v>1328</v>
      </c>
      <c r="C2728" s="36">
        <v>1867</v>
      </c>
      <c r="D2728" s="39" t="s">
        <v>5178</v>
      </c>
      <c r="E2728" s="39"/>
      <c r="F2728" s="37" t="s">
        <v>171</v>
      </c>
      <c r="G2728" s="37" t="s">
        <v>1211</v>
      </c>
      <c r="H2728" s="38">
        <v>3286293</v>
      </c>
      <c r="I2728" s="38">
        <v>0</v>
      </c>
      <c r="J2728" s="38">
        <f t="shared" si="43"/>
        <v>3286293</v>
      </c>
      <c r="K2728" s="38"/>
      <c r="L2728" s="49"/>
      <c r="M2728" s="37" t="s">
        <v>63</v>
      </c>
      <c r="N2728" s="37" t="s">
        <v>64</v>
      </c>
      <c r="O2728" s="37" t="s">
        <v>157</v>
      </c>
      <c r="P2728" s="37" t="s">
        <v>158</v>
      </c>
      <c r="Q2728" s="37" t="s">
        <v>159</v>
      </c>
      <c r="R2728" s="37" t="s">
        <v>160</v>
      </c>
      <c r="S2728" s="37" t="s">
        <v>912</v>
      </c>
      <c r="T2728" s="37" t="s">
        <v>911</v>
      </c>
      <c r="U2728" s="1" t="e">
        <f>VLOOKUP(T2728,[2]VAT!$A:$D,1,0)</f>
        <v>#N/A</v>
      </c>
      <c r="V2728" s="37" t="s">
        <v>2</v>
      </c>
      <c r="W2728" s="37" t="s">
        <v>2</v>
      </c>
      <c r="X2728" t="e">
        <f>VLOOKUP(T2728,[3]رکوردها!$A:$B,2,0)</f>
        <v>#N/A</v>
      </c>
      <c r="Y2728" t="e">
        <f>VLOOKUP(T2728,[3]رکوردها!$A:$D,4,0)</f>
        <v>#N/A</v>
      </c>
      <c r="Z2728" t="e">
        <f>VLOOKUP(T2728,[3]رکوردها!$A:$C,3,0)</f>
        <v>#N/A</v>
      </c>
      <c r="AA2728" t="e">
        <f>VLOOKUP(T2728,[3]رکوردها!$A:$F,6,0)</f>
        <v>#N/A</v>
      </c>
      <c r="AB2728" t="e">
        <f>VLOOKUP(T2728,[3]رکوردها!$A:$E,5,0)</f>
        <v>#N/A</v>
      </c>
    </row>
    <row r="2729" spans="1:28" s="41" customFormat="1" hidden="1" x14ac:dyDescent="0.2">
      <c r="A2729" s="36">
        <v>178884</v>
      </c>
      <c r="B2729" s="36">
        <v>1328</v>
      </c>
      <c r="C2729" s="36">
        <v>1867</v>
      </c>
      <c r="D2729" s="39" t="s">
        <v>5178</v>
      </c>
      <c r="E2729" s="39"/>
      <c r="F2729" s="37" t="s">
        <v>171</v>
      </c>
      <c r="G2729" s="37" t="s">
        <v>1211</v>
      </c>
      <c r="H2729" s="38">
        <v>3286293</v>
      </c>
      <c r="I2729" s="38">
        <v>0</v>
      </c>
      <c r="J2729" s="38">
        <f t="shared" si="43"/>
        <v>3286293</v>
      </c>
      <c r="K2729" s="38"/>
      <c r="L2729" s="49"/>
      <c r="M2729" s="37" t="s">
        <v>63</v>
      </c>
      <c r="N2729" s="37" t="s">
        <v>64</v>
      </c>
      <c r="O2729" s="37" t="s">
        <v>157</v>
      </c>
      <c r="P2729" s="37" t="s">
        <v>158</v>
      </c>
      <c r="Q2729" s="37" t="s">
        <v>159</v>
      </c>
      <c r="R2729" s="37" t="s">
        <v>160</v>
      </c>
      <c r="S2729" s="37" t="s">
        <v>912</v>
      </c>
      <c r="T2729" s="37" t="s">
        <v>911</v>
      </c>
      <c r="U2729" s="1" t="e">
        <f>VLOOKUP(T2729,[2]VAT!$A:$D,1,0)</f>
        <v>#N/A</v>
      </c>
      <c r="V2729" s="37" t="s">
        <v>2</v>
      </c>
      <c r="W2729" s="37" t="s">
        <v>2</v>
      </c>
      <c r="X2729" t="e">
        <f>VLOOKUP(T2729,[3]رکوردها!$A:$B,2,0)</f>
        <v>#N/A</v>
      </c>
      <c r="Y2729" t="e">
        <f>VLOOKUP(T2729,[3]رکوردها!$A:$D,4,0)</f>
        <v>#N/A</v>
      </c>
      <c r="Z2729" t="e">
        <f>VLOOKUP(T2729,[3]رکوردها!$A:$C,3,0)</f>
        <v>#N/A</v>
      </c>
      <c r="AA2729" t="e">
        <f>VLOOKUP(T2729,[3]رکوردها!$A:$F,6,0)</f>
        <v>#N/A</v>
      </c>
      <c r="AB2729" t="e">
        <f>VLOOKUP(T2729,[3]رکوردها!$A:$E,5,0)</f>
        <v>#N/A</v>
      </c>
    </row>
    <row r="2730" spans="1:28" s="41" customFormat="1" hidden="1" x14ac:dyDescent="0.2">
      <c r="A2730" s="36">
        <v>178885</v>
      </c>
      <c r="B2730" s="36">
        <v>1328</v>
      </c>
      <c r="C2730" s="36">
        <v>1867</v>
      </c>
      <c r="D2730" s="39" t="s">
        <v>5178</v>
      </c>
      <c r="E2730" s="39"/>
      <c r="F2730" s="37" t="s">
        <v>171</v>
      </c>
      <c r="G2730" s="37" t="s">
        <v>1211</v>
      </c>
      <c r="H2730" s="38">
        <v>3286293</v>
      </c>
      <c r="I2730" s="38">
        <v>0</v>
      </c>
      <c r="J2730" s="38">
        <f t="shared" si="43"/>
        <v>3286293</v>
      </c>
      <c r="K2730" s="38"/>
      <c r="L2730" s="49"/>
      <c r="M2730" s="37" t="s">
        <v>63</v>
      </c>
      <c r="N2730" s="37" t="s">
        <v>64</v>
      </c>
      <c r="O2730" s="37" t="s">
        <v>157</v>
      </c>
      <c r="P2730" s="37" t="s">
        <v>158</v>
      </c>
      <c r="Q2730" s="37" t="s">
        <v>159</v>
      </c>
      <c r="R2730" s="37" t="s">
        <v>160</v>
      </c>
      <c r="S2730" s="37" t="s">
        <v>912</v>
      </c>
      <c r="T2730" s="37" t="s">
        <v>911</v>
      </c>
      <c r="U2730" s="1" t="e">
        <f>VLOOKUP(T2730,[2]VAT!$A:$D,1,0)</f>
        <v>#N/A</v>
      </c>
      <c r="V2730" s="37" t="s">
        <v>2</v>
      </c>
      <c r="W2730" s="37" t="s">
        <v>2</v>
      </c>
      <c r="X2730" t="e">
        <f>VLOOKUP(T2730,[3]رکوردها!$A:$B,2,0)</f>
        <v>#N/A</v>
      </c>
      <c r="Y2730" t="e">
        <f>VLOOKUP(T2730,[3]رکوردها!$A:$D,4,0)</f>
        <v>#N/A</v>
      </c>
      <c r="Z2730" t="e">
        <f>VLOOKUP(T2730,[3]رکوردها!$A:$C,3,0)</f>
        <v>#N/A</v>
      </c>
      <c r="AA2730" t="e">
        <f>VLOOKUP(T2730,[3]رکوردها!$A:$F,6,0)</f>
        <v>#N/A</v>
      </c>
      <c r="AB2730" t="e">
        <f>VLOOKUP(T2730,[3]رکوردها!$A:$E,5,0)</f>
        <v>#N/A</v>
      </c>
    </row>
    <row r="2731" spans="1:28" s="41" customFormat="1" hidden="1" x14ac:dyDescent="0.2">
      <c r="A2731" s="36">
        <v>178886</v>
      </c>
      <c r="B2731" s="36">
        <v>1328</v>
      </c>
      <c r="C2731" s="36">
        <v>1867</v>
      </c>
      <c r="D2731" s="39" t="s">
        <v>5178</v>
      </c>
      <c r="E2731" s="39"/>
      <c r="F2731" s="37" t="s">
        <v>171</v>
      </c>
      <c r="G2731" s="37" t="s">
        <v>970</v>
      </c>
      <c r="H2731" s="38">
        <v>3286293</v>
      </c>
      <c r="I2731" s="38">
        <v>0</v>
      </c>
      <c r="J2731" s="38">
        <f t="shared" si="43"/>
        <v>3286293</v>
      </c>
      <c r="K2731" s="38"/>
      <c r="L2731" s="49"/>
      <c r="M2731" s="37" t="s">
        <v>63</v>
      </c>
      <c r="N2731" s="37" t="s">
        <v>64</v>
      </c>
      <c r="O2731" s="37" t="s">
        <v>157</v>
      </c>
      <c r="P2731" s="37" t="s">
        <v>158</v>
      </c>
      <c r="Q2731" s="37" t="s">
        <v>159</v>
      </c>
      <c r="R2731" s="37" t="s">
        <v>160</v>
      </c>
      <c r="S2731" s="37" t="s">
        <v>912</v>
      </c>
      <c r="T2731" s="37" t="s">
        <v>911</v>
      </c>
      <c r="U2731" s="1" t="e">
        <f>VLOOKUP(T2731,[2]VAT!$A:$D,1,0)</f>
        <v>#N/A</v>
      </c>
      <c r="V2731" s="37" t="s">
        <v>2</v>
      </c>
      <c r="W2731" s="37" t="s">
        <v>2</v>
      </c>
      <c r="X2731" t="e">
        <f>VLOOKUP(T2731,[3]رکوردها!$A:$B,2,0)</f>
        <v>#N/A</v>
      </c>
      <c r="Y2731" t="e">
        <f>VLOOKUP(T2731,[3]رکوردها!$A:$D,4,0)</f>
        <v>#N/A</v>
      </c>
      <c r="Z2731" t="e">
        <f>VLOOKUP(T2731,[3]رکوردها!$A:$C,3,0)</f>
        <v>#N/A</v>
      </c>
      <c r="AA2731" t="e">
        <f>VLOOKUP(T2731,[3]رکوردها!$A:$F,6,0)</f>
        <v>#N/A</v>
      </c>
      <c r="AB2731" t="e">
        <f>VLOOKUP(T2731,[3]رکوردها!$A:$E,5,0)</f>
        <v>#N/A</v>
      </c>
    </row>
    <row r="2732" spans="1:28" s="41" customFormat="1" hidden="1" x14ac:dyDescent="0.2">
      <c r="A2732" s="36">
        <v>178887</v>
      </c>
      <c r="B2732" s="36">
        <v>1328</v>
      </c>
      <c r="C2732" s="36">
        <v>1867</v>
      </c>
      <c r="D2732" s="39" t="s">
        <v>5178</v>
      </c>
      <c r="E2732" s="39"/>
      <c r="F2732" s="37" t="s">
        <v>171</v>
      </c>
      <c r="G2732" s="37" t="s">
        <v>1213</v>
      </c>
      <c r="H2732" s="38">
        <v>3286293</v>
      </c>
      <c r="I2732" s="38">
        <v>0</v>
      </c>
      <c r="J2732" s="38">
        <f t="shared" si="43"/>
        <v>3286293</v>
      </c>
      <c r="K2732" s="38"/>
      <c r="L2732" s="49"/>
      <c r="M2732" s="37" t="s">
        <v>63</v>
      </c>
      <c r="N2732" s="37" t="s">
        <v>64</v>
      </c>
      <c r="O2732" s="37" t="s">
        <v>157</v>
      </c>
      <c r="P2732" s="37" t="s">
        <v>158</v>
      </c>
      <c r="Q2732" s="37" t="s">
        <v>159</v>
      </c>
      <c r="R2732" s="37" t="s">
        <v>160</v>
      </c>
      <c r="S2732" s="37" t="s">
        <v>912</v>
      </c>
      <c r="T2732" s="37" t="s">
        <v>911</v>
      </c>
      <c r="U2732" s="1" t="e">
        <f>VLOOKUP(T2732,[2]VAT!$A:$D,1,0)</f>
        <v>#N/A</v>
      </c>
      <c r="V2732" s="37" t="s">
        <v>2</v>
      </c>
      <c r="W2732" s="37" t="s">
        <v>2</v>
      </c>
      <c r="X2732" t="e">
        <f>VLOOKUP(T2732,[3]رکوردها!$A:$B,2,0)</f>
        <v>#N/A</v>
      </c>
      <c r="Y2732" t="e">
        <f>VLOOKUP(T2732,[3]رکوردها!$A:$D,4,0)</f>
        <v>#N/A</v>
      </c>
      <c r="Z2732" t="e">
        <f>VLOOKUP(T2732,[3]رکوردها!$A:$C,3,0)</f>
        <v>#N/A</v>
      </c>
      <c r="AA2732" t="e">
        <f>VLOOKUP(T2732,[3]رکوردها!$A:$F,6,0)</f>
        <v>#N/A</v>
      </c>
      <c r="AB2732" t="e">
        <f>VLOOKUP(T2732,[3]رکوردها!$A:$E,5,0)</f>
        <v>#N/A</v>
      </c>
    </row>
    <row r="2733" spans="1:28" s="41" customFormat="1" hidden="1" x14ac:dyDescent="0.2">
      <c r="A2733" s="36">
        <v>178888</v>
      </c>
      <c r="B2733" s="36">
        <v>1328</v>
      </c>
      <c r="C2733" s="36">
        <v>1867</v>
      </c>
      <c r="D2733" s="39" t="s">
        <v>5178</v>
      </c>
      <c r="E2733" s="39"/>
      <c r="F2733" s="37" t="s">
        <v>171</v>
      </c>
      <c r="G2733" s="37" t="s">
        <v>1213</v>
      </c>
      <c r="H2733" s="38">
        <v>3286293</v>
      </c>
      <c r="I2733" s="38">
        <v>0</v>
      </c>
      <c r="J2733" s="38">
        <f t="shared" si="43"/>
        <v>3286293</v>
      </c>
      <c r="K2733" s="38"/>
      <c r="L2733" s="49"/>
      <c r="M2733" s="37" t="s">
        <v>63</v>
      </c>
      <c r="N2733" s="37" t="s">
        <v>64</v>
      </c>
      <c r="O2733" s="37" t="s">
        <v>157</v>
      </c>
      <c r="P2733" s="37" t="s">
        <v>158</v>
      </c>
      <c r="Q2733" s="37" t="s">
        <v>159</v>
      </c>
      <c r="R2733" s="37" t="s">
        <v>160</v>
      </c>
      <c r="S2733" s="37" t="s">
        <v>912</v>
      </c>
      <c r="T2733" s="37" t="s">
        <v>911</v>
      </c>
      <c r="U2733" s="1" t="e">
        <f>VLOOKUP(T2733,[2]VAT!$A:$D,1,0)</f>
        <v>#N/A</v>
      </c>
      <c r="V2733" s="37" t="s">
        <v>2</v>
      </c>
      <c r="W2733" s="37" t="s">
        <v>2</v>
      </c>
      <c r="X2733" t="e">
        <f>VLOOKUP(T2733,[3]رکوردها!$A:$B,2,0)</f>
        <v>#N/A</v>
      </c>
      <c r="Y2733" t="e">
        <f>VLOOKUP(T2733,[3]رکوردها!$A:$D,4,0)</f>
        <v>#N/A</v>
      </c>
      <c r="Z2733" t="e">
        <f>VLOOKUP(T2733,[3]رکوردها!$A:$C,3,0)</f>
        <v>#N/A</v>
      </c>
      <c r="AA2733" t="e">
        <f>VLOOKUP(T2733,[3]رکوردها!$A:$F,6,0)</f>
        <v>#N/A</v>
      </c>
      <c r="AB2733" t="e">
        <f>VLOOKUP(T2733,[3]رکوردها!$A:$E,5,0)</f>
        <v>#N/A</v>
      </c>
    </row>
    <row r="2734" spans="1:28" s="41" customFormat="1" hidden="1" x14ac:dyDescent="0.2">
      <c r="A2734" s="36">
        <v>178889</v>
      </c>
      <c r="B2734" s="36">
        <v>1328</v>
      </c>
      <c r="C2734" s="36">
        <v>1867</v>
      </c>
      <c r="D2734" s="39" t="s">
        <v>5178</v>
      </c>
      <c r="E2734" s="39"/>
      <c r="F2734" s="37" t="s">
        <v>171</v>
      </c>
      <c r="G2734" s="37" t="s">
        <v>1213</v>
      </c>
      <c r="H2734" s="38">
        <v>3286293</v>
      </c>
      <c r="I2734" s="38">
        <v>0</v>
      </c>
      <c r="J2734" s="38">
        <f t="shared" si="43"/>
        <v>3286293</v>
      </c>
      <c r="K2734" s="38"/>
      <c r="L2734" s="49"/>
      <c r="M2734" s="37" t="s">
        <v>63</v>
      </c>
      <c r="N2734" s="37" t="s">
        <v>64</v>
      </c>
      <c r="O2734" s="37" t="s">
        <v>157</v>
      </c>
      <c r="P2734" s="37" t="s">
        <v>158</v>
      </c>
      <c r="Q2734" s="37" t="s">
        <v>159</v>
      </c>
      <c r="R2734" s="37" t="s">
        <v>160</v>
      </c>
      <c r="S2734" s="37" t="s">
        <v>912</v>
      </c>
      <c r="T2734" s="37" t="s">
        <v>911</v>
      </c>
      <c r="U2734" s="1" t="e">
        <f>VLOOKUP(T2734,[2]VAT!$A:$D,1,0)</f>
        <v>#N/A</v>
      </c>
      <c r="V2734" s="37" t="s">
        <v>2</v>
      </c>
      <c r="W2734" s="37" t="s">
        <v>2</v>
      </c>
      <c r="X2734" t="e">
        <f>VLOOKUP(T2734,[3]رکوردها!$A:$B,2,0)</f>
        <v>#N/A</v>
      </c>
      <c r="Y2734" t="e">
        <f>VLOOKUP(T2734,[3]رکوردها!$A:$D,4,0)</f>
        <v>#N/A</v>
      </c>
      <c r="Z2734" t="e">
        <f>VLOOKUP(T2734,[3]رکوردها!$A:$C,3,0)</f>
        <v>#N/A</v>
      </c>
      <c r="AA2734" t="e">
        <f>VLOOKUP(T2734,[3]رکوردها!$A:$F,6,0)</f>
        <v>#N/A</v>
      </c>
      <c r="AB2734" t="e">
        <f>VLOOKUP(T2734,[3]رکوردها!$A:$E,5,0)</f>
        <v>#N/A</v>
      </c>
    </row>
    <row r="2735" spans="1:28" s="41" customFormat="1" hidden="1" x14ac:dyDescent="0.2">
      <c r="A2735" s="36">
        <v>178890</v>
      </c>
      <c r="B2735" s="36">
        <v>1328</v>
      </c>
      <c r="C2735" s="36">
        <v>1867</v>
      </c>
      <c r="D2735" s="39" t="s">
        <v>5178</v>
      </c>
      <c r="E2735" s="39"/>
      <c r="F2735" s="37" t="s">
        <v>171</v>
      </c>
      <c r="G2735" s="37" t="s">
        <v>1213</v>
      </c>
      <c r="H2735" s="38">
        <v>3286293</v>
      </c>
      <c r="I2735" s="38">
        <v>0</v>
      </c>
      <c r="J2735" s="38">
        <f t="shared" si="43"/>
        <v>3286293</v>
      </c>
      <c r="K2735" s="38"/>
      <c r="L2735" s="49"/>
      <c r="M2735" s="37" t="s">
        <v>63</v>
      </c>
      <c r="N2735" s="37" t="s">
        <v>64</v>
      </c>
      <c r="O2735" s="37" t="s">
        <v>157</v>
      </c>
      <c r="P2735" s="37" t="s">
        <v>158</v>
      </c>
      <c r="Q2735" s="37" t="s">
        <v>159</v>
      </c>
      <c r="R2735" s="37" t="s">
        <v>160</v>
      </c>
      <c r="S2735" s="37" t="s">
        <v>912</v>
      </c>
      <c r="T2735" s="37" t="s">
        <v>911</v>
      </c>
      <c r="U2735" s="1" t="e">
        <f>VLOOKUP(T2735,[2]VAT!$A:$D,1,0)</f>
        <v>#N/A</v>
      </c>
      <c r="V2735" s="37" t="s">
        <v>2</v>
      </c>
      <c r="W2735" s="37" t="s">
        <v>2</v>
      </c>
      <c r="X2735" t="e">
        <f>VLOOKUP(T2735,[3]رکوردها!$A:$B,2,0)</f>
        <v>#N/A</v>
      </c>
      <c r="Y2735" t="e">
        <f>VLOOKUP(T2735,[3]رکوردها!$A:$D,4,0)</f>
        <v>#N/A</v>
      </c>
      <c r="Z2735" t="e">
        <f>VLOOKUP(T2735,[3]رکوردها!$A:$C,3,0)</f>
        <v>#N/A</v>
      </c>
      <c r="AA2735" t="e">
        <f>VLOOKUP(T2735,[3]رکوردها!$A:$F,6,0)</f>
        <v>#N/A</v>
      </c>
      <c r="AB2735" t="e">
        <f>VLOOKUP(T2735,[3]رکوردها!$A:$E,5,0)</f>
        <v>#N/A</v>
      </c>
    </row>
    <row r="2736" spans="1:28" s="41" customFormat="1" hidden="1" x14ac:dyDescent="0.2">
      <c r="A2736" s="36">
        <v>178891</v>
      </c>
      <c r="B2736" s="36">
        <v>1328</v>
      </c>
      <c r="C2736" s="36">
        <v>1867</v>
      </c>
      <c r="D2736" s="39" t="s">
        <v>5178</v>
      </c>
      <c r="E2736" s="39"/>
      <c r="F2736" s="37" t="s">
        <v>171</v>
      </c>
      <c r="G2736" s="37" t="s">
        <v>1213</v>
      </c>
      <c r="H2736" s="38">
        <v>3286293</v>
      </c>
      <c r="I2736" s="38">
        <v>0</v>
      </c>
      <c r="J2736" s="38">
        <f t="shared" si="43"/>
        <v>3286293</v>
      </c>
      <c r="K2736" s="38"/>
      <c r="L2736" s="49"/>
      <c r="M2736" s="37" t="s">
        <v>63</v>
      </c>
      <c r="N2736" s="37" t="s">
        <v>64</v>
      </c>
      <c r="O2736" s="37" t="s">
        <v>157</v>
      </c>
      <c r="P2736" s="37" t="s">
        <v>158</v>
      </c>
      <c r="Q2736" s="37" t="s">
        <v>159</v>
      </c>
      <c r="R2736" s="37" t="s">
        <v>160</v>
      </c>
      <c r="S2736" s="37" t="s">
        <v>912</v>
      </c>
      <c r="T2736" s="37" t="s">
        <v>911</v>
      </c>
      <c r="U2736" s="1" t="e">
        <f>VLOOKUP(T2736,[2]VAT!$A:$D,1,0)</f>
        <v>#N/A</v>
      </c>
      <c r="V2736" s="37" t="s">
        <v>2</v>
      </c>
      <c r="W2736" s="37" t="s">
        <v>2</v>
      </c>
      <c r="X2736" t="e">
        <f>VLOOKUP(T2736,[3]رکوردها!$A:$B,2,0)</f>
        <v>#N/A</v>
      </c>
      <c r="Y2736" t="e">
        <f>VLOOKUP(T2736,[3]رکوردها!$A:$D,4,0)</f>
        <v>#N/A</v>
      </c>
      <c r="Z2736" t="e">
        <f>VLOOKUP(T2736,[3]رکوردها!$A:$C,3,0)</f>
        <v>#N/A</v>
      </c>
      <c r="AA2736" t="e">
        <f>VLOOKUP(T2736,[3]رکوردها!$A:$F,6,0)</f>
        <v>#N/A</v>
      </c>
      <c r="AB2736" t="e">
        <f>VLOOKUP(T2736,[3]رکوردها!$A:$E,5,0)</f>
        <v>#N/A</v>
      </c>
    </row>
    <row r="2737" spans="1:28" s="41" customFormat="1" hidden="1" x14ac:dyDescent="0.2">
      <c r="A2737" s="36">
        <v>178892</v>
      </c>
      <c r="B2737" s="36">
        <v>1328</v>
      </c>
      <c r="C2737" s="36">
        <v>1867</v>
      </c>
      <c r="D2737" s="39" t="s">
        <v>5178</v>
      </c>
      <c r="E2737" s="39"/>
      <c r="F2737" s="37" t="s">
        <v>171</v>
      </c>
      <c r="G2737" s="37" t="s">
        <v>1213</v>
      </c>
      <c r="H2737" s="38">
        <v>3286293</v>
      </c>
      <c r="I2737" s="38">
        <v>0</v>
      </c>
      <c r="J2737" s="38">
        <f t="shared" si="43"/>
        <v>3286293</v>
      </c>
      <c r="K2737" s="38"/>
      <c r="L2737" s="49"/>
      <c r="M2737" s="37" t="s">
        <v>63</v>
      </c>
      <c r="N2737" s="37" t="s">
        <v>64</v>
      </c>
      <c r="O2737" s="37" t="s">
        <v>157</v>
      </c>
      <c r="P2737" s="37" t="s">
        <v>158</v>
      </c>
      <c r="Q2737" s="37" t="s">
        <v>159</v>
      </c>
      <c r="R2737" s="37" t="s">
        <v>160</v>
      </c>
      <c r="S2737" s="37" t="s">
        <v>912</v>
      </c>
      <c r="T2737" s="37" t="s">
        <v>911</v>
      </c>
      <c r="U2737" s="1" t="e">
        <f>VLOOKUP(T2737,[2]VAT!$A:$D,1,0)</f>
        <v>#N/A</v>
      </c>
      <c r="V2737" s="37" t="s">
        <v>2</v>
      </c>
      <c r="W2737" s="37" t="s">
        <v>2</v>
      </c>
      <c r="X2737" t="e">
        <f>VLOOKUP(T2737,[3]رکوردها!$A:$B,2,0)</f>
        <v>#N/A</v>
      </c>
      <c r="Y2737" t="e">
        <f>VLOOKUP(T2737,[3]رکوردها!$A:$D,4,0)</f>
        <v>#N/A</v>
      </c>
      <c r="Z2737" t="e">
        <f>VLOOKUP(T2737,[3]رکوردها!$A:$C,3,0)</f>
        <v>#N/A</v>
      </c>
      <c r="AA2737" t="e">
        <f>VLOOKUP(T2737,[3]رکوردها!$A:$F,6,0)</f>
        <v>#N/A</v>
      </c>
      <c r="AB2737" t="e">
        <f>VLOOKUP(T2737,[3]رکوردها!$A:$E,5,0)</f>
        <v>#N/A</v>
      </c>
    </row>
    <row r="2738" spans="1:28" s="41" customFormat="1" hidden="1" x14ac:dyDescent="0.2">
      <c r="A2738" s="36">
        <v>178893</v>
      </c>
      <c r="B2738" s="36">
        <v>1328</v>
      </c>
      <c r="C2738" s="36">
        <v>1867</v>
      </c>
      <c r="D2738" s="39" t="s">
        <v>5178</v>
      </c>
      <c r="E2738" s="39"/>
      <c r="F2738" s="37" t="s">
        <v>171</v>
      </c>
      <c r="G2738" s="37" t="s">
        <v>1213</v>
      </c>
      <c r="H2738" s="38">
        <v>3286293</v>
      </c>
      <c r="I2738" s="38">
        <v>0</v>
      </c>
      <c r="J2738" s="38">
        <f t="shared" si="43"/>
        <v>3286293</v>
      </c>
      <c r="K2738" s="38"/>
      <c r="L2738" s="49"/>
      <c r="M2738" s="37" t="s">
        <v>63</v>
      </c>
      <c r="N2738" s="37" t="s">
        <v>64</v>
      </c>
      <c r="O2738" s="37" t="s">
        <v>157</v>
      </c>
      <c r="P2738" s="37" t="s">
        <v>158</v>
      </c>
      <c r="Q2738" s="37" t="s">
        <v>159</v>
      </c>
      <c r="R2738" s="37" t="s">
        <v>160</v>
      </c>
      <c r="S2738" s="37" t="s">
        <v>912</v>
      </c>
      <c r="T2738" s="37" t="s">
        <v>911</v>
      </c>
      <c r="U2738" s="1" t="e">
        <f>VLOOKUP(T2738,[2]VAT!$A:$D,1,0)</f>
        <v>#N/A</v>
      </c>
      <c r="V2738" s="37" t="s">
        <v>2</v>
      </c>
      <c r="W2738" s="37" t="s">
        <v>2</v>
      </c>
      <c r="X2738" t="e">
        <f>VLOOKUP(T2738,[3]رکوردها!$A:$B,2,0)</f>
        <v>#N/A</v>
      </c>
      <c r="Y2738" t="e">
        <f>VLOOKUP(T2738,[3]رکوردها!$A:$D,4,0)</f>
        <v>#N/A</v>
      </c>
      <c r="Z2738" t="e">
        <f>VLOOKUP(T2738,[3]رکوردها!$A:$C,3,0)</f>
        <v>#N/A</v>
      </c>
      <c r="AA2738" t="e">
        <f>VLOOKUP(T2738,[3]رکوردها!$A:$F,6,0)</f>
        <v>#N/A</v>
      </c>
      <c r="AB2738" t="e">
        <f>VLOOKUP(T2738,[3]رکوردها!$A:$E,5,0)</f>
        <v>#N/A</v>
      </c>
    </row>
    <row r="2739" spans="1:28" s="41" customFormat="1" hidden="1" x14ac:dyDescent="0.2">
      <c r="A2739" s="36">
        <v>178894</v>
      </c>
      <c r="B2739" s="36">
        <v>1328</v>
      </c>
      <c r="C2739" s="36">
        <v>1867</v>
      </c>
      <c r="D2739" s="39" t="s">
        <v>5178</v>
      </c>
      <c r="E2739" s="39"/>
      <c r="F2739" s="37" t="s">
        <v>171</v>
      </c>
      <c r="G2739" s="37" t="s">
        <v>1213</v>
      </c>
      <c r="H2739" s="38">
        <v>3286293</v>
      </c>
      <c r="I2739" s="38">
        <v>0</v>
      </c>
      <c r="J2739" s="38">
        <f t="shared" si="43"/>
        <v>3286293</v>
      </c>
      <c r="K2739" s="38"/>
      <c r="L2739" s="49"/>
      <c r="M2739" s="37" t="s">
        <v>63</v>
      </c>
      <c r="N2739" s="37" t="s">
        <v>64</v>
      </c>
      <c r="O2739" s="37" t="s">
        <v>157</v>
      </c>
      <c r="P2739" s="37" t="s">
        <v>158</v>
      </c>
      <c r="Q2739" s="37" t="s">
        <v>159</v>
      </c>
      <c r="R2739" s="37" t="s">
        <v>160</v>
      </c>
      <c r="S2739" s="37" t="s">
        <v>912</v>
      </c>
      <c r="T2739" s="37" t="s">
        <v>911</v>
      </c>
      <c r="U2739" s="1" t="e">
        <f>VLOOKUP(T2739,[2]VAT!$A:$D,1,0)</f>
        <v>#N/A</v>
      </c>
      <c r="V2739" s="37" t="s">
        <v>2</v>
      </c>
      <c r="W2739" s="37" t="s">
        <v>2</v>
      </c>
      <c r="X2739" t="e">
        <f>VLOOKUP(T2739,[3]رکوردها!$A:$B,2,0)</f>
        <v>#N/A</v>
      </c>
      <c r="Y2739" t="e">
        <f>VLOOKUP(T2739,[3]رکوردها!$A:$D,4,0)</f>
        <v>#N/A</v>
      </c>
      <c r="Z2739" t="e">
        <f>VLOOKUP(T2739,[3]رکوردها!$A:$C,3,0)</f>
        <v>#N/A</v>
      </c>
      <c r="AA2739" t="e">
        <f>VLOOKUP(T2739,[3]رکوردها!$A:$F,6,0)</f>
        <v>#N/A</v>
      </c>
      <c r="AB2739" t="e">
        <f>VLOOKUP(T2739,[3]رکوردها!$A:$E,5,0)</f>
        <v>#N/A</v>
      </c>
    </row>
    <row r="2740" spans="1:28" s="41" customFormat="1" hidden="1" x14ac:dyDescent="0.2">
      <c r="A2740" s="36">
        <v>178895</v>
      </c>
      <c r="B2740" s="36">
        <v>1328</v>
      </c>
      <c r="C2740" s="36">
        <v>1867</v>
      </c>
      <c r="D2740" s="39" t="s">
        <v>5178</v>
      </c>
      <c r="E2740" s="39"/>
      <c r="F2740" s="37" t="s">
        <v>171</v>
      </c>
      <c r="G2740" s="37" t="s">
        <v>1213</v>
      </c>
      <c r="H2740" s="38">
        <v>3286293</v>
      </c>
      <c r="I2740" s="38">
        <v>0</v>
      </c>
      <c r="J2740" s="38">
        <f t="shared" si="43"/>
        <v>3286293</v>
      </c>
      <c r="K2740" s="38"/>
      <c r="L2740" s="49"/>
      <c r="M2740" s="37" t="s">
        <v>63</v>
      </c>
      <c r="N2740" s="37" t="s">
        <v>64</v>
      </c>
      <c r="O2740" s="37" t="s">
        <v>157</v>
      </c>
      <c r="P2740" s="37" t="s">
        <v>158</v>
      </c>
      <c r="Q2740" s="37" t="s">
        <v>159</v>
      </c>
      <c r="R2740" s="37" t="s">
        <v>160</v>
      </c>
      <c r="S2740" s="37" t="s">
        <v>912</v>
      </c>
      <c r="T2740" s="37" t="s">
        <v>911</v>
      </c>
      <c r="U2740" s="1" t="e">
        <f>VLOOKUP(T2740,[2]VAT!$A:$D,1,0)</f>
        <v>#N/A</v>
      </c>
      <c r="V2740" s="37" t="s">
        <v>2</v>
      </c>
      <c r="W2740" s="37" t="s">
        <v>2</v>
      </c>
      <c r="X2740" t="e">
        <f>VLOOKUP(T2740,[3]رکوردها!$A:$B,2,0)</f>
        <v>#N/A</v>
      </c>
      <c r="Y2740" t="e">
        <f>VLOOKUP(T2740,[3]رکوردها!$A:$D,4,0)</f>
        <v>#N/A</v>
      </c>
      <c r="Z2740" t="e">
        <f>VLOOKUP(T2740,[3]رکوردها!$A:$C,3,0)</f>
        <v>#N/A</v>
      </c>
      <c r="AA2740" t="e">
        <f>VLOOKUP(T2740,[3]رکوردها!$A:$F,6,0)</f>
        <v>#N/A</v>
      </c>
      <c r="AB2740" t="e">
        <f>VLOOKUP(T2740,[3]رکوردها!$A:$E,5,0)</f>
        <v>#N/A</v>
      </c>
    </row>
    <row r="2741" spans="1:28" s="41" customFormat="1" hidden="1" x14ac:dyDescent="0.2">
      <c r="A2741" s="36">
        <v>178896</v>
      </c>
      <c r="B2741" s="36">
        <v>1328</v>
      </c>
      <c r="C2741" s="36">
        <v>1867</v>
      </c>
      <c r="D2741" s="39" t="s">
        <v>5178</v>
      </c>
      <c r="E2741" s="39"/>
      <c r="F2741" s="37" t="s">
        <v>171</v>
      </c>
      <c r="G2741" s="37" t="s">
        <v>1213</v>
      </c>
      <c r="H2741" s="38">
        <v>3286293</v>
      </c>
      <c r="I2741" s="38">
        <v>0</v>
      </c>
      <c r="J2741" s="38">
        <f t="shared" si="43"/>
        <v>3286293</v>
      </c>
      <c r="K2741" s="38"/>
      <c r="L2741" s="49"/>
      <c r="M2741" s="37" t="s">
        <v>63</v>
      </c>
      <c r="N2741" s="37" t="s">
        <v>64</v>
      </c>
      <c r="O2741" s="37" t="s">
        <v>157</v>
      </c>
      <c r="P2741" s="37" t="s">
        <v>158</v>
      </c>
      <c r="Q2741" s="37" t="s">
        <v>159</v>
      </c>
      <c r="R2741" s="37" t="s">
        <v>160</v>
      </c>
      <c r="S2741" s="37" t="s">
        <v>912</v>
      </c>
      <c r="T2741" s="37" t="s">
        <v>911</v>
      </c>
      <c r="U2741" s="1" t="e">
        <f>VLOOKUP(T2741,[2]VAT!$A:$D,1,0)</f>
        <v>#N/A</v>
      </c>
      <c r="V2741" s="37" t="s">
        <v>2</v>
      </c>
      <c r="W2741" s="37" t="s">
        <v>2</v>
      </c>
      <c r="X2741" t="e">
        <f>VLOOKUP(T2741,[3]رکوردها!$A:$B,2,0)</f>
        <v>#N/A</v>
      </c>
      <c r="Y2741" t="e">
        <f>VLOOKUP(T2741,[3]رکوردها!$A:$D,4,0)</f>
        <v>#N/A</v>
      </c>
      <c r="Z2741" t="e">
        <f>VLOOKUP(T2741,[3]رکوردها!$A:$C,3,0)</f>
        <v>#N/A</v>
      </c>
      <c r="AA2741" t="e">
        <f>VLOOKUP(T2741,[3]رکوردها!$A:$F,6,0)</f>
        <v>#N/A</v>
      </c>
      <c r="AB2741" t="e">
        <f>VLOOKUP(T2741,[3]رکوردها!$A:$E,5,0)</f>
        <v>#N/A</v>
      </c>
    </row>
    <row r="2742" spans="1:28" s="41" customFormat="1" hidden="1" x14ac:dyDescent="0.2">
      <c r="A2742" s="36">
        <v>178897</v>
      </c>
      <c r="B2742" s="36">
        <v>1328</v>
      </c>
      <c r="C2742" s="36">
        <v>1867</v>
      </c>
      <c r="D2742" s="39" t="s">
        <v>5178</v>
      </c>
      <c r="E2742" s="39"/>
      <c r="F2742" s="37" t="s">
        <v>171</v>
      </c>
      <c r="G2742" s="37" t="s">
        <v>1213</v>
      </c>
      <c r="H2742" s="38">
        <v>3286293</v>
      </c>
      <c r="I2742" s="38">
        <v>0</v>
      </c>
      <c r="J2742" s="38">
        <f t="shared" si="43"/>
        <v>3286293</v>
      </c>
      <c r="K2742" s="38"/>
      <c r="L2742" s="49"/>
      <c r="M2742" s="37" t="s">
        <v>63</v>
      </c>
      <c r="N2742" s="37" t="s">
        <v>64</v>
      </c>
      <c r="O2742" s="37" t="s">
        <v>157</v>
      </c>
      <c r="P2742" s="37" t="s">
        <v>158</v>
      </c>
      <c r="Q2742" s="37" t="s">
        <v>159</v>
      </c>
      <c r="R2742" s="37" t="s">
        <v>160</v>
      </c>
      <c r="S2742" s="37" t="s">
        <v>912</v>
      </c>
      <c r="T2742" s="37" t="s">
        <v>911</v>
      </c>
      <c r="U2742" s="1" t="e">
        <f>VLOOKUP(T2742,[2]VAT!$A:$D,1,0)</f>
        <v>#N/A</v>
      </c>
      <c r="V2742" s="37" t="s">
        <v>2</v>
      </c>
      <c r="W2742" s="37" t="s">
        <v>2</v>
      </c>
      <c r="X2742" t="e">
        <f>VLOOKUP(T2742,[3]رکوردها!$A:$B,2,0)</f>
        <v>#N/A</v>
      </c>
      <c r="Y2742" t="e">
        <f>VLOOKUP(T2742,[3]رکوردها!$A:$D,4,0)</f>
        <v>#N/A</v>
      </c>
      <c r="Z2742" t="e">
        <f>VLOOKUP(T2742,[3]رکوردها!$A:$C,3,0)</f>
        <v>#N/A</v>
      </c>
      <c r="AA2742" t="e">
        <f>VLOOKUP(T2742,[3]رکوردها!$A:$F,6,0)</f>
        <v>#N/A</v>
      </c>
      <c r="AB2742" t="e">
        <f>VLOOKUP(T2742,[3]رکوردها!$A:$E,5,0)</f>
        <v>#N/A</v>
      </c>
    </row>
    <row r="2743" spans="1:28" s="41" customFormat="1" hidden="1" x14ac:dyDescent="0.2">
      <c r="A2743" s="36">
        <v>178898</v>
      </c>
      <c r="B2743" s="36">
        <v>1328</v>
      </c>
      <c r="C2743" s="36">
        <v>1867</v>
      </c>
      <c r="D2743" s="39" t="s">
        <v>5178</v>
      </c>
      <c r="E2743" s="39"/>
      <c r="F2743" s="37" t="s">
        <v>171</v>
      </c>
      <c r="G2743" s="37" t="s">
        <v>1213</v>
      </c>
      <c r="H2743" s="38">
        <v>3286293</v>
      </c>
      <c r="I2743" s="38">
        <v>0</v>
      </c>
      <c r="J2743" s="38">
        <f t="shared" si="43"/>
        <v>3286293</v>
      </c>
      <c r="K2743" s="38"/>
      <c r="L2743" s="49"/>
      <c r="M2743" s="37" t="s">
        <v>63</v>
      </c>
      <c r="N2743" s="37" t="s">
        <v>64</v>
      </c>
      <c r="O2743" s="37" t="s">
        <v>157</v>
      </c>
      <c r="P2743" s="37" t="s">
        <v>158</v>
      </c>
      <c r="Q2743" s="37" t="s">
        <v>159</v>
      </c>
      <c r="R2743" s="37" t="s">
        <v>160</v>
      </c>
      <c r="S2743" s="37" t="s">
        <v>912</v>
      </c>
      <c r="T2743" s="37" t="s">
        <v>911</v>
      </c>
      <c r="U2743" s="1" t="e">
        <f>VLOOKUP(T2743,[2]VAT!$A:$D,1,0)</f>
        <v>#N/A</v>
      </c>
      <c r="V2743" s="37" t="s">
        <v>2</v>
      </c>
      <c r="W2743" s="37" t="s">
        <v>2</v>
      </c>
      <c r="X2743" t="e">
        <f>VLOOKUP(T2743,[3]رکوردها!$A:$B,2,0)</f>
        <v>#N/A</v>
      </c>
      <c r="Y2743" t="e">
        <f>VLOOKUP(T2743,[3]رکوردها!$A:$D,4,0)</f>
        <v>#N/A</v>
      </c>
      <c r="Z2743" t="e">
        <f>VLOOKUP(T2743,[3]رکوردها!$A:$C,3,0)</f>
        <v>#N/A</v>
      </c>
      <c r="AA2743" t="e">
        <f>VLOOKUP(T2743,[3]رکوردها!$A:$F,6,0)</f>
        <v>#N/A</v>
      </c>
      <c r="AB2743" t="e">
        <f>VLOOKUP(T2743,[3]رکوردها!$A:$E,5,0)</f>
        <v>#N/A</v>
      </c>
    </row>
    <row r="2744" spans="1:28" s="41" customFormat="1" hidden="1" x14ac:dyDescent="0.2">
      <c r="A2744" s="36">
        <v>178899</v>
      </c>
      <c r="B2744" s="36">
        <v>1328</v>
      </c>
      <c r="C2744" s="36">
        <v>1867</v>
      </c>
      <c r="D2744" s="39" t="s">
        <v>5178</v>
      </c>
      <c r="E2744" s="39"/>
      <c r="F2744" s="37" t="s">
        <v>171</v>
      </c>
      <c r="G2744" s="37" t="s">
        <v>1213</v>
      </c>
      <c r="H2744" s="38">
        <v>3286293</v>
      </c>
      <c r="I2744" s="38">
        <v>0</v>
      </c>
      <c r="J2744" s="38">
        <f t="shared" si="43"/>
        <v>3286293</v>
      </c>
      <c r="K2744" s="38"/>
      <c r="L2744" s="49"/>
      <c r="M2744" s="37" t="s">
        <v>63</v>
      </c>
      <c r="N2744" s="37" t="s">
        <v>64</v>
      </c>
      <c r="O2744" s="37" t="s">
        <v>157</v>
      </c>
      <c r="P2744" s="37" t="s">
        <v>158</v>
      </c>
      <c r="Q2744" s="37" t="s">
        <v>159</v>
      </c>
      <c r="R2744" s="37" t="s">
        <v>160</v>
      </c>
      <c r="S2744" s="37" t="s">
        <v>912</v>
      </c>
      <c r="T2744" s="37" t="s">
        <v>911</v>
      </c>
      <c r="U2744" s="1" t="e">
        <f>VLOOKUP(T2744,[2]VAT!$A:$D,1,0)</f>
        <v>#N/A</v>
      </c>
      <c r="V2744" s="37" t="s">
        <v>2</v>
      </c>
      <c r="W2744" s="37" t="s">
        <v>2</v>
      </c>
      <c r="X2744" t="e">
        <f>VLOOKUP(T2744,[3]رکوردها!$A:$B,2,0)</f>
        <v>#N/A</v>
      </c>
      <c r="Y2744" t="e">
        <f>VLOOKUP(T2744,[3]رکوردها!$A:$D,4,0)</f>
        <v>#N/A</v>
      </c>
      <c r="Z2744" t="e">
        <f>VLOOKUP(T2744,[3]رکوردها!$A:$C,3,0)</f>
        <v>#N/A</v>
      </c>
      <c r="AA2744" t="e">
        <f>VLOOKUP(T2744,[3]رکوردها!$A:$F,6,0)</f>
        <v>#N/A</v>
      </c>
      <c r="AB2744" t="e">
        <f>VLOOKUP(T2744,[3]رکوردها!$A:$E,5,0)</f>
        <v>#N/A</v>
      </c>
    </row>
    <row r="2745" spans="1:28" s="41" customFormat="1" hidden="1" x14ac:dyDescent="0.2">
      <c r="A2745" s="36">
        <v>178900</v>
      </c>
      <c r="B2745" s="36">
        <v>1328</v>
      </c>
      <c r="C2745" s="36">
        <v>1867</v>
      </c>
      <c r="D2745" s="39" t="s">
        <v>5178</v>
      </c>
      <c r="E2745" s="39"/>
      <c r="F2745" s="37" t="s">
        <v>171</v>
      </c>
      <c r="G2745" s="37" t="s">
        <v>1213</v>
      </c>
      <c r="H2745" s="38">
        <v>3286293</v>
      </c>
      <c r="I2745" s="38">
        <v>0</v>
      </c>
      <c r="J2745" s="38">
        <f t="shared" si="43"/>
        <v>3286293</v>
      </c>
      <c r="K2745" s="38"/>
      <c r="L2745" s="49"/>
      <c r="M2745" s="37" t="s">
        <v>63</v>
      </c>
      <c r="N2745" s="37" t="s">
        <v>64</v>
      </c>
      <c r="O2745" s="37" t="s">
        <v>157</v>
      </c>
      <c r="P2745" s="37" t="s">
        <v>158</v>
      </c>
      <c r="Q2745" s="37" t="s">
        <v>159</v>
      </c>
      <c r="R2745" s="37" t="s">
        <v>160</v>
      </c>
      <c r="S2745" s="37" t="s">
        <v>912</v>
      </c>
      <c r="T2745" s="37" t="s">
        <v>911</v>
      </c>
      <c r="U2745" s="1" t="e">
        <f>VLOOKUP(T2745,[2]VAT!$A:$D,1,0)</f>
        <v>#N/A</v>
      </c>
      <c r="V2745" s="37" t="s">
        <v>2</v>
      </c>
      <c r="W2745" s="37" t="s">
        <v>2</v>
      </c>
      <c r="X2745" t="e">
        <f>VLOOKUP(T2745,[3]رکوردها!$A:$B,2,0)</f>
        <v>#N/A</v>
      </c>
      <c r="Y2745" t="e">
        <f>VLOOKUP(T2745,[3]رکوردها!$A:$D,4,0)</f>
        <v>#N/A</v>
      </c>
      <c r="Z2745" t="e">
        <f>VLOOKUP(T2745,[3]رکوردها!$A:$C,3,0)</f>
        <v>#N/A</v>
      </c>
      <c r="AA2745" t="e">
        <f>VLOOKUP(T2745,[3]رکوردها!$A:$F,6,0)</f>
        <v>#N/A</v>
      </c>
      <c r="AB2745" t="e">
        <f>VLOOKUP(T2745,[3]رکوردها!$A:$E,5,0)</f>
        <v>#N/A</v>
      </c>
    </row>
    <row r="2746" spans="1:28" s="41" customFormat="1" hidden="1" x14ac:dyDescent="0.2">
      <c r="A2746" s="36">
        <v>178901</v>
      </c>
      <c r="B2746" s="36">
        <v>1328</v>
      </c>
      <c r="C2746" s="36">
        <v>1867</v>
      </c>
      <c r="D2746" s="39" t="s">
        <v>5178</v>
      </c>
      <c r="E2746" s="39"/>
      <c r="F2746" s="37" t="s">
        <v>171</v>
      </c>
      <c r="G2746" s="37" t="s">
        <v>1213</v>
      </c>
      <c r="H2746" s="38">
        <v>3286293</v>
      </c>
      <c r="I2746" s="38">
        <v>0</v>
      </c>
      <c r="J2746" s="38">
        <f t="shared" si="43"/>
        <v>3286293</v>
      </c>
      <c r="K2746" s="38"/>
      <c r="L2746" s="49"/>
      <c r="M2746" s="37" t="s">
        <v>63</v>
      </c>
      <c r="N2746" s="37" t="s">
        <v>64</v>
      </c>
      <c r="O2746" s="37" t="s">
        <v>157</v>
      </c>
      <c r="P2746" s="37" t="s">
        <v>158</v>
      </c>
      <c r="Q2746" s="37" t="s">
        <v>159</v>
      </c>
      <c r="R2746" s="37" t="s">
        <v>160</v>
      </c>
      <c r="S2746" s="37" t="s">
        <v>912</v>
      </c>
      <c r="T2746" s="37" t="s">
        <v>911</v>
      </c>
      <c r="U2746" s="1" t="e">
        <f>VLOOKUP(T2746,[2]VAT!$A:$D,1,0)</f>
        <v>#N/A</v>
      </c>
      <c r="V2746" s="37" t="s">
        <v>2</v>
      </c>
      <c r="W2746" s="37" t="s">
        <v>2</v>
      </c>
      <c r="X2746" t="e">
        <f>VLOOKUP(T2746,[3]رکوردها!$A:$B,2,0)</f>
        <v>#N/A</v>
      </c>
      <c r="Y2746" t="e">
        <f>VLOOKUP(T2746,[3]رکوردها!$A:$D,4,0)</f>
        <v>#N/A</v>
      </c>
      <c r="Z2746" t="e">
        <f>VLOOKUP(T2746,[3]رکوردها!$A:$C,3,0)</f>
        <v>#N/A</v>
      </c>
      <c r="AA2746" t="e">
        <f>VLOOKUP(T2746,[3]رکوردها!$A:$F,6,0)</f>
        <v>#N/A</v>
      </c>
      <c r="AB2746" t="e">
        <f>VLOOKUP(T2746,[3]رکوردها!$A:$E,5,0)</f>
        <v>#N/A</v>
      </c>
    </row>
    <row r="2747" spans="1:28" s="41" customFormat="1" hidden="1" x14ac:dyDescent="0.2">
      <c r="A2747" s="36">
        <v>178902</v>
      </c>
      <c r="B2747" s="36">
        <v>1328</v>
      </c>
      <c r="C2747" s="36">
        <v>1867</v>
      </c>
      <c r="D2747" s="39" t="s">
        <v>5178</v>
      </c>
      <c r="E2747" s="39"/>
      <c r="F2747" s="37" t="s">
        <v>171</v>
      </c>
      <c r="G2747" s="37" t="s">
        <v>1211</v>
      </c>
      <c r="H2747" s="38">
        <v>3286293</v>
      </c>
      <c r="I2747" s="38">
        <v>0</v>
      </c>
      <c r="J2747" s="38">
        <f t="shared" si="43"/>
        <v>3286293</v>
      </c>
      <c r="K2747" s="38"/>
      <c r="L2747" s="49"/>
      <c r="M2747" s="37" t="s">
        <v>63</v>
      </c>
      <c r="N2747" s="37" t="s">
        <v>64</v>
      </c>
      <c r="O2747" s="37" t="s">
        <v>157</v>
      </c>
      <c r="P2747" s="37" t="s">
        <v>158</v>
      </c>
      <c r="Q2747" s="37" t="s">
        <v>159</v>
      </c>
      <c r="R2747" s="37" t="s">
        <v>160</v>
      </c>
      <c r="S2747" s="37" t="s">
        <v>912</v>
      </c>
      <c r="T2747" s="37" t="s">
        <v>911</v>
      </c>
      <c r="U2747" s="1" t="e">
        <f>VLOOKUP(T2747,[2]VAT!$A:$D,1,0)</f>
        <v>#N/A</v>
      </c>
      <c r="V2747" s="37" t="s">
        <v>2</v>
      </c>
      <c r="W2747" s="37" t="s">
        <v>2</v>
      </c>
      <c r="X2747" t="e">
        <f>VLOOKUP(T2747,[3]رکوردها!$A:$B,2,0)</f>
        <v>#N/A</v>
      </c>
      <c r="Y2747" t="e">
        <f>VLOOKUP(T2747,[3]رکوردها!$A:$D,4,0)</f>
        <v>#N/A</v>
      </c>
      <c r="Z2747" t="e">
        <f>VLOOKUP(T2747,[3]رکوردها!$A:$C,3,0)</f>
        <v>#N/A</v>
      </c>
      <c r="AA2747" t="e">
        <f>VLOOKUP(T2747,[3]رکوردها!$A:$F,6,0)</f>
        <v>#N/A</v>
      </c>
      <c r="AB2747" t="e">
        <f>VLOOKUP(T2747,[3]رکوردها!$A:$E,5,0)</f>
        <v>#N/A</v>
      </c>
    </row>
    <row r="2748" spans="1:28" s="41" customFormat="1" hidden="1" x14ac:dyDescent="0.2">
      <c r="A2748" s="36">
        <v>178903</v>
      </c>
      <c r="B2748" s="36">
        <v>1328</v>
      </c>
      <c r="C2748" s="36">
        <v>1867</v>
      </c>
      <c r="D2748" s="39" t="s">
        <v>5178</v>
      </c>
      <c r="E2748" s="39"/>
      <c r="F2748" s="37" t="s">
        <v>171</v>
      </c>
      <c r="G2748" s="37" t="s">
        <v>1211</v>
      </c>
      <c r="H2748" s="38">
        <v>3286293</v>
      </c>
      <c r="I2748" s="38">
        <v>0</v>
      </c>
      <c r="J2748" s="38">
        <f t="shared" si="43"/>
        <v>3286293</v>
      </c>
      <c r="K2748" s="38"/>
      <c r="L2748" s="49"/>
      <c r="M2748" s="37" t="s">
        <v>63</v>
      </c>
      <c r="N2748" s="37" t="s">
        <v>64</v>
      </c>
      <c r="O2748" s="37" t="s">
        <v>157</v>
      </c>
      <c r="P2748" s="37" t="s">
        <v>158</v>
      </c>
      <c r="Q2748" s="37" t="s">
        <v>159</v>
      </c>
      <c r="R2748" s="37" t="s">
        <v>160</v>
      </c>
      <c r="S2748" s="37" t="s">
        <v>912</v>
      </c>
      <c r="T2748" s="37" t="s">
        <v>911</v>
      </c>
      <c r="U2748" s="1" t="e">
        <f>VLOOKUP(T2748,[2]VAT!$A:$D,1,0)</f>
        <v>#N/A</v>
      </c>
      <c r="V2748" s="37" t="s">
        <v>2</v>
      </c>
      <c r="W2748" s="37" t="s">
        <v>2</v>
      </c>
      <c r="X2748" t="e">
        <f>VLOOKUP(T2748,[3]رکوردها!$A:$B,2,0)</f>
        <v>#N/A</v>
      </c>
      <c r="Y2748" t="e">
        <f>VLOOKUP(T2748,[3]رکوردها!$A:$D,4,0)</f>
        <v>#N/A</v>
      </c>
      <c r="Z2748" t="e">
        <f>VLOOKUP(T2748,[3]رکوردها!$A:$C,3,0)</f>
        <v>#N/A</v>
      </c>
      <c r="AA2748" t="e">
        <f>VLOOKUP(T2748,[3]رکوردها!$A:$F,6,0)</f>
        <v>#N/A</v>
      </c>
      <c r="AB2748" t="e">
        <f>VLOOKUP(T2748,[3]رکوردها!$A:$E,5,0)</f>
        <v>#N/A</v>
      </c>
    </row>
    <row r="2749" spans="1:28" s="41" customFormat="1" hidden="1" x14ac:dyDescent="0.2">
      <c r="A2749" s="36">
        <v>178904</v>
      </c>
      <c r="B2749" s="36">
        <v>1328</v>
      </c>
      <c r="C2749" s="36">
        <v>1867</v>
      </c>
      <c r="D2749" s="39" t="s">
        <v>5178</v>
      </c>
      <c r="E2749" s="39"/>
      <c r="F2749" s="37" t="s">
        <v>171</v>
      </c>
      <c r="G2749" s="37" t="s">
        <v>1211</v>
      </c>
      <c r="H2749" s="38">
        <v>3286293</v>
      </c>
      <c r="I2749" s="38">
        <v>0</v>
      </c>
      <c r="J2749" s="38">
        <f t="shared" si="43"/>
        <v>3286293</v>
      </c>
      <c r="K2749" s="38"/>
      <c r="L2749" s="49"/>
      <c r="M2749" s="37" t="s">
        <v>63</v>
      </c>
      <c r="N2749" s="37" t="s">
        <v>64</v>
      </c>
      <c r="O2749" s="37" t="s">
        <v>157</v>
      </c>
      <c r="P2749" s="37" t="s">
        <v>158</v>
      </c>
      <c r="Q2749" s="37" t="s">
        <v>159</v>
      </c>
      <c r="R2749" s="37" t="s">
        <v>160</v>
      </c>
      <c r="S2749" s="37" t="s">
        <v>912</v>
      </c>
      <c r="T2749" s="37" t="s">
        <v>911</v>
      </c>
      <c r="U2749" s="1" t="e">
        <f>VLOOKUP(T2749,[2]VAT!$A:$D,1,0)</f>
        <v>#N/A</v>
      </c>
      <c r="V2749" s="37" t="s">
        <v>2</v>
      </c>
      <c r="W2749" s="37" t="s">
        <v>2</v>
      </c>
      <c r="X2749" t="e">
        <f>VLOOKUP(T2749,[3]رکوردها!$A:$B,2,0)</f>
        <v>#N/A</v>
      </c>
      <c r="Y2749" t="e">
        <f>VLOOKUP(T2749,[3]رکوردها!$A:$D,4,0)</f>
        <v>#N/A</v>
      </c>
      <c r="Z2749" t="e">
        <f>VLOOKUP(T2749,[3]رکوردها!$A:$C,3,0)</f>
        <v>#N/A</v>
      </c>
      <c r="AA2749" t="e">
        <f>VLOOKUP(T2749,[3]رکوردها!$A:$F,6,0)</f>
        <v>#N/A</v>
      </c>
      <c r="AB2749" t="e">
        <f>VLOOKUP(T2749,[3]رکوردها!$A:$E,5,0)</f>
        <v>#N/A</v>
      </c>
    </row>
    <row r="2750" spans="1:28" s="41" customFormat="1" hidden="1" x14ac:dyDescent="0.2">
      <c r="A2750" s="36">
        <v>178905</v>
      </c>
      <c r="B2750" s="36">
        <v>1328</v>
      </c>
      <c r="C2750" s="36">
        <v>1867</v>
      </c>
      <c r="D2750" s="39" t="s">
        <v>5178</v>
      </c>
      <c r="E2750" s="39"/>
      <c r="F2750" s="37" t="s">
        <v>171</v>
      </c>
      <c r="G2750" s="37" t="s">
        <v>1211</v>
      </c>
      <c r="H2750" s="38">
        <v>3286293</v>
      </c>
      <c r="I2750" s="38">
        <v>0</v>
      </c>
      <c r="J2750" s="38">
        <f t="shared" si="43"/>
        <v>3286293</v>
      </c>
      <c r="K2750" s="38"/>
      <c r="L2750" s="49"/>
      <c r="M2750" s="37" t="s">
        <v>63</v>
      </c>
      <c r="N2750" s="37" t="s">
        <v>64</v>
      </c>
      <c r="O2750" s="37" t="s">
        <v>157</v>
      </c>
      <c r="P2750" s="37" t="s">
        <v>158</v>
      </c>
      <c r="Q2750" s="37" t="s">
        <v>159</v>
      </c>
      <c r="R2750" s="37" t="s">
        <v>160</v>
      </c>
      <c r="S2750" s="37" t="s">
        <v>912</v>
      </c>
      <c r="T2750" s="37" t="s">
        <v>911</v>
      </c>
      <c r="U2750" s="1" t="e">
        <f>VLOOKUP(T2750,[2]VAT!$A:$D,1,0)</f>
        <v>#N/A</v>
      </c>
      <c r="V2750" s="37" t="s">
        <v>2</v>
      </c>
      <c r="W2750" s="37" t="s">
        <v>2</v>
      </c>
      <c r="X2750" t="e">
        <f>VLOOKUP(T2750,[3]رکوردها!$A:$B,2,0)</f>
        <v>#N/A</v>
      </c>
      <c r="Y2750" t="e">
        <f>VLOOKUP(T2750,[3]رکوردها!$A:$D,4,0)</f>
        <v>#N/A</v>
      </c>
      <c r="Z2750" t="e">
        <f>VLOOKUP(T2750,[3]رکوردها!$A:$C,3,0)</f>
        <v>#N/A</v>
      </c>
      <c r="AA2750" t="e">
        <f>VLOOKUP(T2750,[3]رکوردها!$A:$F,6,0)</f>
        <v>#N/A</v>
      </c>
      <c r="AB2750" t="e">
        <f>VLOOKUP(T2750,[3]رکوردها!$A:$E,5,0)</f>
        <v>#N/A</v>
      </c>
    </row>
    <row r="2751" spans="1:28" s="41" customFormat="1" hidden="1" x14ac:dyDescent="0.2">
      <c r="A2751" s="36">
        <v>178906</v>
      </c>
      <c r="B2751" s="36">
        <v>1328</v>
      </c>
      <c r="C2751" s="36">
        <v>1867</v>
      </c>
      <c r="D2751" s="39" t="s">
        <v>5178</v>
      </c>
      <c r="E2751" s="39"/>
      <c r="F2751" s="37" t="s">
        <v>171</v>
      </c>
      <c r="G2751" s="37" t="s">
        <v>971</v>
      </c>
      <c r="H2751" s="38">
        <v>3286293</v>
      </c>
      <c r="I2751" s="38">
        <v>0</v>
      </c>
      <c r="J2751" s="38">
        <f t="shared" si="43"/>
        <v>3286293</v>
      </c>
      <c r="K2751" s="38"/>
      <c r="L2751" s="49"/>
      <c r="M2751" s="37" t="s">
        <v>63</v>
      </c>
      <c r="N2751" s="37" t="s">
        <v>64</v>
      </c>
      <c r="O2751" s="37" t="s">
        <v>157</v>
      </c>
      <c r="P2751" s="37" t="s">
        <v>158</v>
      </c>
      <c r="Q2751" s="37" t="s">
        <v>159</v>
      </c>
      <c r="R2751" s="37" t="s">
        <v>160</v>
      </c>
      <c r="S2751" s="37" t="s">
        <v>912</v>
      </c>
      <c r="T2751" s="37" t="s">
        <v>911</v>
      </c>
      <c r="U2751" s="1" t="e">
        <f>VLOOKUP(T2751,[2]VAT!$A:$D,1,0)</f>
        <v>#N/A</v>
      </c>
      <c r="V2751" s="37" t="s">
        <v>2</v>
      </c>
      <c r="W2751" s="37" t="s">
        <v>2</v>
      </c>
      <c r="X2751" t="e">
        <f>VLOOKUP(T2751,[3]رکوردها!$A:$B,2,0)</f>
        <v>#N/A</v>
      </c>
      <c r="Y2751" t="e">
        <f>VLOOKUP(T2751,[3]رکوردها!$A:$D,4,0)</f>
        <v>#N/A</v>
      </c>
      <c r="Z2751" t="e">
        <f>VLOOKUP(T2751,[3]رکوردها!$A:$C,3,0)</f>
        <v>#N/A</v>
      </c>
      <c r="AA2751" t="e">
        <f>VLOOKUP(T2751,[3]رکوردها!$A:$F,6,0)</f>
        <v>#N/A</v>
      </c>
      <c r="AB2751" t="e">
        <f>VLOOKUP(T2751,[3]رکوردها!$A:$E,5,0)</f>
        <v>#N/A</v>
      </c>
    </row>
    <row r="2752" spans="1:28" s="41" customFormat="1" hidden="1" x14ac:dyDescent="0.2">
      <c r="A2752" s="36">
        <v>178907</v>
      </c>
      <c r="B2752" s="36">
        <v>1328</v>
      </c>
      <c r="C2752" s="36">
        <v>1867</v>
      </c>
      <c r="D2752" s="39" t="s">
        <v>5178</v>
      </c>
      <c r="E2752" s="39"/>
      <c r="F2752" s="37" t="s">
        <v>171</v>
      </c>
      <c r="G2752" s="37" t="s">
        <v>971</v>
      </c>
      <c r="H2752" s="38">
        <v>3286293</v>
      </c>
      <c r="I2752" s="38">
        <v>0</v>
      </c>
      <c r="J2752" s="38">
        <f t="shared" si="43"/>
        <v>3286293</v>
      </c>
      <c r="K2752" s="38"/>
      <c r="L2752" s="49"/>
      <c r="M2752" s="37" t="s">
        <v>63</v>
      </c>
      <c r="N2752" s="37" t="s">
        <v>64</v>
      </c>
      <c r="O2752" s="37" t="s">
        <v>157</v>
      </c>
      <c r="P2752" s="37" t="s">
        <v>158</v>
      </c>
      <c r="Q2752" s="37" t="s">
        <v>159</v>
      </c>
      <c r="R2752" s="37" t="s">
        <v>160</v>
      </c>
      <c r="S2752" s="37" t="s">
        <v>912</v>
      </c>
      <c r="T2752" s="37" t="s">
        <v>911</v>
      </c>
      <c r="U2752" s="1" t="e">
        <f>VLOOKUP(T2752,[2]VAT!$A:$D,1,0)</f>
        <v>#N/A</v>
      </c>
      <c r="V2752" s="37" t="s">
        <v>2</v>
      </c>
      <c r="W2752" s="37" t="s">
        <v>2</v>
      </c>
      <c r="X2752" t="e">
        <f>VLOOKUP(T2752,[3]رکوردها!$A:$B,2,0)</f>
        <v>#N/A</v>
      </c>
      <c r="Y2752" t="e">
        <f>VLOOKUP(T2752,[3]رکوردها!$A:$D,4,0)</f>
        <v>#N/A</v>
      </c>
      <c r="Z2752" t="e">
        <f>VLOOKUP(T2752,[3]رکوردها!$A:$C,3,0)</f>
        <v>#N/A</v>
      </c>
      <c r="AA2752" t="e">
        <f>VLOOKUP(T2752,[3]رکوردها!$A:$F,6,0)</f>
        <v>#N/A</v>
      </c>
      <c r="AB2752" t="e">
        <f>VLOOKUP(T2752,[3]رکوردها!$A:$E,5,0)</f>
        <v>#N/A</v>
      </c>
    </row>
    <row r="2753" spans="1:28" s="41" customFormat="1" hidden="1" x14ac:dyDescent="0.2">
      <c r="A2753" s="36">
        <v>178908</v>
      </c>
      <c r="B2753" s="36">
        <v>1328</v>
      </c>
      <c r="C2753" s="36">
        <v>1867</v>
      </c>
      <c r="D2753" s="39" t="s">
        <v>5178</v>
      </c>
      <c r="E2753" s="39"/>
      <c r="F2753" s="37" t="s">
        <v>171</v>
      </c>
      <c r="G2753" s="37" t="s">
        <v>971</v>
      </c>
      <c r="H2753" s="38">
        <v>3286293</v>
      </c>
      <c r="I2753" s="38">
        <v>0</v>
      </c>
      <c r="J2753" s="38">
        <f t="shared" si="43"/>
        <v>3286293</v>
      </c>
      <c r="K2753" s="38"/>
      <c r="L2753" s="49"/>
      <c r="M2753" s="37" t="s">
        <v>63</v>
      </c>
      <c r="N2753" s="37" t="s">
        <v>64</v>
      </c>
      <c r="O2753" s="37" t="s">
        <v>157</v>
      </c>
      <c r="P2753" s="37" t="s">
        <v>158</v>
      </c>
      <c r="Q2753" s="37" t="s">
        <v>159</v>
      </c>
      <c r="R2753" s="37" t="s">
        <v>160</v>
      </c>
      <c r="S2753" s="37" t="s">
        <v>912</v>
      </c>
      <c r="T2753" s="37" t="s">
        <v>911</v>
      </c>
      <c r="U2753" s="1" t="e">
        <f>VLOOKUP(T2753,[2]VAT!$A:$D,1,0)</f>
        <v>#N/A</v>
      </c>
      <c r="V2753" s="37" t="s">
        <v>2</v>
      </c>
      <c r="W2753" s="37" t="s">
        <v>2</v>
      </c>
      <c r="X2753" t="e">
        <f>VLOOKUP(T2753,[3]رکوردها!$A:$B,2,0)</f>
        <v>#N/A</v>
      </c>
      <c r="Y2753" t="e">
        <f>VLOOKUP(T2753,[3]رکوردها!$A:$D,4,0)</f>
        <v>#N/A</v>
      </c>
      <c r="Z2753" t="e">
        <f>VLOOKUP(T2753,[3]رکوردها!$A:$C,3,0)</f>
        <v>#N/A</v>
      </c>
      <c r="AA2753" t="e">
        <f>VLOOKUP(T2753,[3]رکوردها!$A:$F,6,0)</f>
        <v>#N/A</v>
      </c>
      <c r="AB2753" t="e">
        <f>VLOOKUP(T2753,[3]رکوردها!$A:$E,5,0)</f>
        <v>#N/A</v>
      </c>
    </row>
    <row r="2754" spans="1:28" s="41" customFormat="1" hidden="1" x14ac:dyDescent="0.2">
      <c r="A2754" s="36">
        <v>178909</v>
      </c>
      <c r="B2754" s="36">
        <v>1328</v>
      </c>
      <c r="C2754" s="36">
        <v>1867</v>
      </c>
      <c r="D2754" s="39" t="s">
        <v>5178</v>
      </c>
      <c r="E2754" s="39"/>
      <c r="F2754" s="37" t="s">
        <v>171</v>
      </c>
      <c r="G2754" s="37" t="s">
        <v>971</v>
      </c>
      <c r="H2754" s="38">
        <v>3286293</v>
      </c>
      <c r="I2754" s="38">
        <v>0</v>
      </c>
      <c r="J2754" s="38">
        <f t="shared" si="43"/>
        <v>3286293</v>
      </c>
      <c r="K2754" s="38"/>
      <c r="L2754" s="49"/>
      <c r="M2754" s="37" t="s">
        <v>63</v>
      </c>
      <c r="N2754" s="37" t="s">
        <v>64</v>
      </c>
      <c r="O2754" s="37" t="s">
        <v>157</v>
      </c>
      <c r="P2754" s="37" t="s">
        <v>158</v>
      </c>
      <c r="Q2754" s="37" t="s">
        <v>159</v>
      </c>
      <c r="R2754" s="37" t="s">
        <v>160</v>
      </c>
      <c r="S2754" s="37" t="s">
        <v>912</v>
      </c>
      <c r="T2754" s="37" t="s">
        <v>911</v>
      </c>
      <c r="U2754" s="1" t="e">
        <f>VLOOKUP(T2754,[2]VAT!$A:$D,1,0)</f>
        <v>#N/A</v>
      </c>
      <c r="V2754" s="37" t="s">
        <v>2</v>
      </c>
      <c r="W2754" s="37" t="s">
        <v>2</v>
      </c>
      <c r="X2754" t="e">
        <f>VLOOKUP(T2754,[3]رکوردها!$A:$B,2,0)</f>
        <v>#N/A</v>
      </c>
      <c r="Y2754" t="e">
        <f>VLOOKUP(T2754,[3]رکوردها!$A:$D,4,0)</f>
        <v>#N/A</v>
      </c>
      <c r="Z2754" t="e">
        <f>VLOOKUP(T2754,[3]رکوردها!$A:$C,3,0)</f>
        <v>#N/A</v>
      </c>
      <c r="AA2754" t="e">
        <f>VLOOKUP(T2754,[3]رکوردها!$A:$F,6,0)</f>
        <v>#N/A</v>
      </c>
      <c r="AB2754" t="e">
        <f>VLOOKUP(T2754,[3]رکوردها!$A:$E,5,0)</f>
        <v>#N/A</v>
      </c>
    </row>
    <row r="2755" spans="1:28" s="41" customFormat="1" hidden="1" x14ac:dyDescent="0.2">
      <c r="A2755" s="36">
        <v>178910</v>
      </c>
      <c r="B2755" s="36">
        <v>1328</v>
      </c>
      <c r="C2755" s="36">
        <v>1867</v>
      </c>
      <c r="D2755" s="39" t="s">
        <v>5178</v>
      </c>
      <c r="E2755" s="39"/>
      <c r="F2755" s="37" t="s">
        <v>171</v>
      </c>
      <c r="G2755" s="37" t="s">
        <v>971</v>
      </c>
      <c r="H2755" s="38">
        <v>3286293</v>
      </c>
      <c r="I2755" s="38">
        <v>0</v>
      </c>
      <c r="J2755" s="38">
        <f t="shared" si="43"/>
        <v>3286293</v>
      </c>
      <c r="K2755" s="38"/>
      <c r="L2755" s="49"/>
      <c r="M2755" s="37" t="s">
        <v>63</v>
      </c>
      <c r="N2755" s="37" t="s">
        <v>64</v>
      </c>
      <c r="O2755" s="37" t="s">
        <v>157</v>
      </c>
      <c r="P2755" s="37" t="s">
        <v>158</v>
      </c>
      <c r="Q2755" s="37" t="s">
        <v>159</v>
      </c>
      <c r="R2755" s="37" t="s">
        <v>160</v>
      </c>
      <c r="S2755" s="37" t="s">
        <v>912</v>
      </c>
      <c r="T2755" s="37" t="s">
        <v>911</v>
      </c>
      <c r="U2755" s="1" t="e">
        <f>VLOOKUP(T2755,[2]VAT!$A:$D,1,0)</f>
        <v>#N/A</v>
      </c>
      <c r="V2755" s="37" t="s">
        <v>2</v>
      </c>
      <c r="W2755" s="37" t="s">
        <v>2</v>
      </c>
      <c r="X2755" t="e">
        <f>VLOOKUP(T2755,[3]رکوردها!$A:$B,2,0)</f>
        <v>#N/A</v>
      </c>
      <c r="Y2755" t="e">
        <f>VLOOKUP(T2755,[3]رکوردها!$A:$D,4,0)</f>
        <v>#N/A</v>
      </c>
      <c r="Z2755" t="e">
        <f>VLOOKUP(T2755,[3]رکوردها!$A:$C,3,0)</f>
        <v>#N/A</v>
      </c>
      <c r="AA2755" t="e">
        <f>VLOOKUP(T2755,[3]رکوردها!$A:$F,6,0)</f>
        <v>#N/A</v>
      </c>
      <c r="AB2755" t="e">
        <f>VLOOKUP(T2755,[3]رکوردها!$A:$E,5,0)</f>
        <v>#N/A</v>
      </c>
    </row>
    <row r="2756" spans="1:28" s="41" customFormat="1" hidden="1" x14ac:dyDescent="0.2">
      <c r="A2756" s="36">
        <v>178911</v>
      </c>
      <c r="B2756" s="36">
        <v>1328</v>
      </c>
      <c r="C2756" s="36">
        <v>1867</v>
      </c>
      <c r="D2756" s="39" t="s">
        <v>5178</v>
      </c>
      <c r="E2756" s="39"/>
      <c r="F2756" s="37" t="s">
        <v>171</v>
      </c>
      <c r="G2756" s="37" t="s">
        <v>970</v>
      </c>
      <c r="H2756" s="38">
        <v>3286293</v>
      </c>
      <c r="I2756" s="38">
        <v>0</v>
      </c>
      <c r="J2756" s="38">
        <f t="shared" si="43"/>
        <v>3286293</v>
      </c>
      <c r="K2756" s="38"/>
      <c r="L2756" s="49"/>
      <c r="M2756" s="37" t="s">
        <v>63</v>
      </c>
      <c r="N2756" s="37" t="s">
        <v>64</v>
      </c>
      <c r="O2756" s="37" t="s">
        <v>157</v>
      </c>
      <c r="P2756" s="37" t="s">
        <v>158</v>
      </c>
      <c r="Q2756" s="37" t="s">
        <v>159</v>
      </c>
      <c r="R2756" s="37" t="s">
        <v>160</v>
      </c>
      <c r="S2756" s="37" t="s">
        <v>912</v>
      </c>
      <c r="T2756" s="37" t="s">
        <v>911</v>
      </c>
      <c r="U2756" s="1" t="e">
        <f>VLOOKUP(T2756,[2]VAT!$A:$D,1,0)</f>
        <v>#N/A</v>
      </c>
      <c r="V2756" s="37" t="s">
        <v>2</v>
      </c>
      <c r="W2756" s="37" t="s">
        <v>2</v>
      </c>
      <c r="X2756" t="e">
        <f>VLOOKUP(T2756,[3]رکوردها!$A:$B,2,0)</f>
        <v>#N/A</v>
      </c>
      <c r="Y2756" t="e">
        <f>VLOOKUP(T2756,[3]رکوردها!$A:$D,4,0)</f>
        <v>#N/A</v>
      </c>
      <c r="Z2756" t="e">
        <f>VLOOKUP(T2756,[3]رکوردها!$A:$C,3,0)</f>
        <v>#N/A</v>
      </c>
      <c r="AA2756" t="e">
        <f>VLOOKUP(T2756,[3]رکوردها!$A:$F,6,0)</f>
        <v>#N/A</v>
      </c>
      <c r="AB2756" t="e">
        <f>VLOOKUP(T2756,[3]رکوردها!$A:$E,5,0)</f>
        <v>#N/A</v>
      </c>
    </row>
    <row r="2757" spans="1:28" s="41" customFormat="1" hidden="1" x14ac:dyDescent="0.2">
      <c r="A2757" s="36">
        <v>178912</v>
      </c>
      <c r="B2757" s="36">
        <v>1328</v>
      </c>
      <c r="C2757" s="36">
        <v>1867</v>
      </c>
      <c r="D2757" s="39" t="s">
        <v>5178</v>
      </c>
      <c r="E2757" s="39"/>
      <c r="F2757" s="37" t="s">
        <v>171</v>
      </c>
      <c r="G2757" s="37" t="s">
        <v>966</v>
      </c>
      <c r="H2757" s="38">
        <v>3286293</v>
      </c>
      <c r="I2757" s="38">
        <v>0</v>
      </c>
      <c r="J2757" s="38">
        <f t="shared" si="43"/>
        <v>3286293</v>
      </c>
      <c r="K2757" s="38"/>
      <c r="L2757" s="49"/>
      <c r="M2757" s="37" t="s">
        <v>63</v>
      </c>
      <c r="N2757" s="37" t="s">
        <v>64</v>
      </c>
      <c r="O2757" s="37" t="s">
        <v>157</v>
      </c>
      <c r="P2757" s="37" t="s">
        <v>158</v>
      </c>
      <c r="Q2757" s="37" t="s">
        <v>159</v>
      </c>
      <c r="R2757" s="37" t="s">
        <v>160</v>
      </c>
      <c r="S2757" s="37" t="s">
        <v>912</v>
      </c>
      <c r="T2757" s="37" t="s">
        <v>911</v>
      </c>
      <c r="U2757" s="1" t="e">
        <f>VLOOKUP(T2757,[2]VAT!$A:$D,1,0)</f>
        <v>#N/A</v>
      </c>
      <c r="V2757" s="37" t="s">
        <v>2</v>
      </c>
      <c r="W2757" s="37" t="s">
        <v>2</v>
      </c>
      <c r="X2757" t="e">
        <f>VLOOKUP(T2757,[3]رکوردها!$A:$B,2,0)</f>
        <v>#N/A</v>
      </c>
      <c r="Y2757" t="e">
        <f>VLOOKUP(T2757,[3]رکوردها!$A:$D,4,0)</f>
        <v>#N/A</v>
      </c>
      <c r="Z2757" t="e">
        <f>VLOOKUP(T2757,[3]رکوردها!$A:$C,3,0)</f>
        <v>#N/A</v>
      </c>
      <c r="AA2757" t="e">
        <f>VLOOKUP(T2757,[3]رکوردها!$A:$F,6,0)</f>
        <v>#N/A</v>
      </c>
      <c r="AB2757" t="e">
        <f>VLOOKUP(T2757,[3]رکوردها!$A:$E,5,0)</f>
        <v>#N/A</v>
      </c>
    </row>
    <row r="2758" spans="1:28" s="41" customFormat="1" hidden="1" x14ac:dyDescent="0.2">
      <c r="A2758" s="36">
        <v>178913</v>
      </c>
      <c r="B2758" s="36">
        <v>1328</v>
      </c>
      <c r="C2758" s="36">
        <v>1867</v>
      </c>
      <c r="D2758" s="39" t="s">
        <v>5178</v>
      </c>
      <c r="E2758" s="39"/>
      <c r="F2758" s="37" t="s">
        <v>171</v>
      </c>
      <c r="G2758" s="37" t="s">
        <v>966</v>
      </c>
      <c r="H2758" s="38">
        <v>3286293</v>
      </c>
      <c r="I2758" s="38">
        <v>0</v>
      </c>
      <c r="J2758" s="38">
        <f t="shared" si="43"/>
        <v>3286293</v>
      </c>
      <c r="K2758" s="38"/>
      <c r="L2758" s="49"/>
      <c r="M2758" s="37" t="s">
        <v>63</v>
      </c>
      <c r="N2758" s="37" t="s">
        <v>64</v>
      </c>
      <c r="O2758" s="37" t="s">
        <v>157</v>
      </c>
      <c r="P2758" s="37" t="s">
        <v>158</v>
      </c>
      <c r="Q2758" s="37" t="s">
        <v>159</v>
      </c>
      <c r="R2758" s="37" t="s">
        <v>160</v>
      </c>
      <c r="S2758" s="37" t="s">
        <v>912</v>
      </c>
      <c r="T2758" s="37" t="s">
        <v>911</v>
      </c>
      <c r="U2758" s="1" t="e">
        <f>VLOOKUP(T2758,[2]VAT!$A:$D,1,0)</f>
        <v>#N/A</v>
      </c>
      <c r="V2758" s="37" t="s">
        <v>2</v>
      </c>
      <c r="W2758" s="37" t="s">
        <v>2</v>
      </c>
      <c r="X2758" t="e">
        <f>VLOOKUP(T2758,[3]رکوردها!$A:$B,2,0)</f>
        <v>#N/A</v>
      </c>
      <c r="Y2758" t="e">
        <f>VLOOKUP(T2758,[3]رکوردها!$A:$D,4,0)</f>
        <v>#N/A</v>
      </c>
      <c r="Z2758" t="e">
        <f>VLOOKUP(T2758,[3]رکوردها!$A:$C,3,0)</f>
        <v>#N/A</v>
      </c>
      <c r="AA2758" t="e">
        <f>VLOOKUP(T2758,[3]رکوردها!$A:$F,6,0)</f>
        <v>#N/A</v>
      </c>
      <c r="AB2758" t="e">
        <f>VLOOKUP(T2758,[3]رکوردها!$A:$E,5,0)</f>
        <v>#N/A</v>
      </c>
    </row>
    <row r="2759" spans="1:28" s="41" customFormat="1" hidden="1" x14ac:dyDescent="0.2">
      <c r="A2759" s="36">
        <v>178914</v>
      </c>
      <c r="B2759" s="36">
        <v>1328</v>
      </c>
      <c r="C2759" s="36">
        <v>1867</v>
      </c>
      <c r="D2759" s="39" t="s">
        <v>5178</v>
      </c>
      <c r="E2759" s="39"/>
      <c r="F2759" s="37" t="s">
        <v>171</v>
      </c>
      <c r="G2759" s="37" t="s">
        <v>966</v>
      </c>
      <c r="H2759" s="38">
        <v>3286293</v>
      </c>
      <c r="I2759" s="38">
        <v>0</v>
      </c>
      <c r="J2759" s="38">
        <f t="shared" si="43"/>
        <v>3286293</v>
      </c>
      <c r="K2759" s="38"/>
      <c r="L2759" s="49"/>
      <c r="M2759" s="37" t="s">
        <v>63</v>
      </c>
      <c r="N2759" s="37" t="s">
        <v>64</v>
      </c>
      <c r="O2759" s="37" t="s">
        <v>157</v>
      </c>
      <c r="P2759" s="37" t="s">
        <v>158</v>
      </c>
      <c r="Q2759" s="37" t="s">
        <v>159</v>
      </c>
      <c r="R2759" s="37" t="s">
        <v>160</v>
      </c>
      <c r="S2759" s="37" t="s">
        <v>912</v>
      </c>
      <c r="T2759" s="37" t="s">
        <v>911</v>
      </c>
      <c r="U2759" s="1" t="e">
        <f>VLOOKUP(T2759,[2]VAT!$A:$D,1,0)</f>
        <v>#N/A</v>
      </c>
      <c r="V2759" s="37" t="s">
        <v>2</v>
      </c>
      <c r="W2759" s="37" t="s">
        <v>2</v>
      </c>
      <c r="X2759" t="e">
        <f>VLOOKUP(T2759,[3]رکوردها!$A:$B,2,0)</f>
        <v>#N/A</v>
      </c>
      <c r="Y2759" t="e">
        <f>VLOOKUP(T2759,[3]رکوردها!$A:$D,4,0)</f>
        <v>#N/A</v>
      </c>
      <c r="Z2759" t="e">
        <f>VLOOKUP(T2759,[3]رکوردها!$A:$C,3,0)</f>
        <v>#N/A</v>
      </c>
      <c r="AA2759" t="e">
        <f>VLOOKUP(T2759,[3]رکوردها!$A:$F,6,0)</f>
        <v>#N/A</v>
      </c>
      <c r="AB2759" t="e">
        <f>VLOOKUP(T2759,[3]رکوردها!$A:$E,5,0)</f>
        <v>#N/A</v>
      </c>
    </row>
    <row r="2760" spans="1:28" s="41" customFormat="1" hidden="1" x14ac:dyDescent="0.2">
      <c r="A2760" s="36">
        <v>178915</v>
      </c>
      <c r="B2760" s="36">
        <v>1328</v>
      </c>
      <c r="C2760" s="36">
        <v>1867</v>
      </c>
      <c r="D2760" s="39" t="s">
        <v>5178</v>
      </c>
      <c r="E2760" s="39"/>
      <c r="F2760" s="37" t="s">
        <v>171</v>
      </c>
      <c r="G2760" s="37" t="s">
        <v>966</v>
      </c>
      <c r="H2760" s="38">
        <v>3286293</v>
      </c>
      <c r="I2760" s="38">
        <v>0</v>
      </c>
      <c r="J2760" s="38">
        <f t="shared" si="43"/>
        <v>3286293</v>
      </c>
      <c r="K2760" s="38"/>
      <c r="L2760" s="49"/>
      <c r="M2760" s="37" t="s">
        <v>63</v>
      </c>
      <c r="N2760" s="37" t="s">
        <v>64</v>
      </c>
      <c r="O2760" s="37" t="s">
        <v>157</v>
      </c>
      <c r="P2760" s="37" t="s">
        <v>158</v>
      </c>
      <c r="Q2760" s="37" t="s">
        <v>159</v>
      </c>
      <c r="R2760" s="37" t="s">
        <v>160</v>
      </c>
      <c r="S2760" s="37" t="s">
        <v>912</v>
      </c>
      <c r="T2760" s="37" t="s">
        <v>911</v>
      </c>
      <c r="U2760" s="1" t="e">
        <f>VLOOKUP(T2760,[2]VAT!$A:$D,1,0)</f>
        <v>#N/A</v>
      </c>
      <c r="V2760" s="37" t="s">
        <v>2</v>
      </c>
      <c r="W2760" s="37" t="s">
        <v>2</v>
      </c>
      <c r="X2760" t="e">
        <f>VLOOKUP(T2760,[3]رکوردها!$A:$B,2,0)</f>
        <v>#N/A</v>
      </c>
      <c r="Y2760" t="e">
        <f>VLOOKUP(T2760,[3]رکوردها!$A:$D,4,0)</f>
        <v>#N/A</v>
      </c>
      <c r="Z2760" t="e">
        <f>VLOOKUP(T2760,[3]رکوردها!$A:$C,3,0)</f>
        <v>#N/A</v>
      </c>
      <c r="AA2760" t="e">
        <f>VLOOKUP(T2760,[3]رکوردها!$A:$F,6,0)</f>
        <v>#N/A</v>
      </c>
      <c r="AB2760" t="e">
        <f>VLOOKUP(T2760,[3]رکوردها!$A:$E,5,0)</f>
        <v>#N/A</v>
      </c>
    </row>
    <row r="2761" spans="1:28" s="41" customFormat="1" hidden="1" x14ac:dyDescent="0.2">
      <c r="A2761" s="36">
        <v>178916</v>
      </c>
      <c r="B2761" s="36">
        <v>1328</v>
      </c>
      <c r="C2761" s="36">
        <v>1867</v>
      </c>
      <c r="D2761" s="39" t="s">
        <v>5178</v>
      </c>
      <c r="E2761" s="39"/>
      <c r="F2761" s="37" t="s">
        <v>171</v>
      </c>
      <c r="G2761" s="37" t="s">
        <v>966</v>
      </c>
      <c r="H2761" s="38">
        <v>3286293</v>
      </c>
      <c r="I2761" s="38">
        <v>0</v>
      </c>
      <c r="J2761" s="38">
        <f t="shared" si="43"/>
        <v>3286293</v>
      </c>
      <c r="K2761" s="38"/>
      <c r="L2761" s="49"/>
      <c r="M2761" s="37" t="s">
        <v>63</v>
      </c>
      <c r="N2761" s="37" t="s">
        <v>64</v>
      </c>
      <c r="O2761" s="37" t="s">
        <v>157</v>
      </c>
      <c r="P2761" s="37" t="s">
        <v>158</v>
      </c>
      <c r="Q2761" s="37" t="s">
        <v>159</v>
      </c>
      <c r="R2761" s="37" t="s">
        <v>160</v>
      </c>
      <c r="S2761" s="37" t="s">
        <v>912</v>
      </c>
      <c r="T2761" s="37" t="s">
        <v>911</v>
      </c>
      <c r="U2761" s="1" t="e">
        <f>VLOOKUP(T2761,[2]VAT!$A:$D,1,0)</f>
        <v>#N/A</v>
      </c>
      <c r="V2761" s="37" t="s">
        <v>2</v>
      </c>
      <c r="W2761" s="37" t="s">
        <v>2</v>
      </c>
      <c r="X2761" t="e">
        <f>VLOOKUP(T2761,[3]رکوردها!$A:$B,2,0)</f>
        <v>#N/A</v>
      </c>
      <c r="Y2761" t="e">
        <f>VLOOKUP(T2761,[3]رکوردها!$A:$D,4,0)</f>
        <v>#N/A</v>
      </c>
      <c r="Z2761" t="e">
        <f>VLOOKUP(T2761,[3]رکوردها!$A:$C,3,0)</f>
        <v>#N/A</v>
      </c>
      <c r="AA2761" t="e">
        <f>VLOOKUP(T2761,[3]رکوردها!$A:$F,6,0)</f>
        <v>#N/A</v>
      </c>
      <c r="AB2761" t="e">
        <f>VLOOKUP(T2761,[3]رکوردها!$A:$E,5,0)</f>
        <v>#N/A</v>
      </c>
    </row>
    <row r="2762" spans="1:28" s="41" customFormat="1" hidden="1" x14ac:dyDescent="0.2">
      <c r="A2762" s="36">
        <v>178917</v>
      </c>
      <c r="B2762" s="36">
        <v>1328</v>
      </c>
      <c r="C2762" s="36">
        <v>1867</v>
      </c>
      <c r="D2762" s="39" t="s">
        <v>5178</v>
      </c>
      <c r="E2762" s="39"/>
      <c r="F2762" s="37" t="s">
        <v>171</v>
      </c>
      <c r="G2762" s="37" t="s">
        <v>966</v>
      </c>
      <c r="H2762" s="38">
        <v>3286293</v>
      </c>
      <c r="I2762" s="38">
        <v>0</v>
      </c>
      <c r="J2762" s="38">
        <f t="shared" si="43"/>
        <v>3286293</v>
      </c>
      <c r="K2762" s="38"/>
      <c r="L2762" s="49"/>
      <c r="M2762" s="37" t="s">
        <v>63</v>
      </c>
      <c r="N2762" s="37" t="s">
        <v>64</v>
      </c>
      <c r="O2762" s="37" t="s">
        <v>157</v>
      </c>
      <c r="P2762" s="37" t="s">
        <v>158</v>
      </c>
      <c r="Q2762" s="37" t="s">
        <v>159</v>
      </c>
      <c r="R2762" s="37" t="s">
        <v>160</v>
      </c>
      <c r="S2762" s="37" t="s">
        <v>912</v>
      </c>
      <c r="T2762" s="37" t="s">
        <v>911</v>
      </c>
      <c r="U2762" s="1" t="e">
        <f>VLOOKUP(T2762,[2]VAT!$A:$D,1,0)</f>
        <v>#N/A</v>
      </c>
      <c r="V2762" s="37" t="s">
        <v>2</v>
      </c>
      <c r="W2762" s="37" t="s">
        <v>2</v>
      </c>
      <c r="X2762" t="e">
        <f>VLOOKUP(T2762,[3]رکوردها!$A:$B,2,0)</f>
        <v>#N/A</v>
      </c>
      <c r="Y2762" t="e">
        <f>VLOOKUP(T2762,[3]رکوردها!$A:$D,4,0)</f>
        <v>#N/A</v>
      </c>
      <c r="Z2762" t="e">
        <f>VLOOKUP(T2762,[3]رکوردها!$A:$C,3,0)</f>
        <v>#N/A</v>
      </c>
      <c r="AA2762" t="e">
        <f>VLOOKUP(T2762,[3]رکوردها!$A:$F,6,0)</f>
        <v>#N/A</v>
      </c>
      <c r="AB2762" t="e">
        <f>VLOOKUP(T2762,[3]رکوردها!$A:$E,5,0)</f>
        <v>#N/A</v>
      </c>
    </row>
    <row r="2763" spans="1:28" s="41" customFormat="1" hidden="1" x14ac:dyDescent="0.2">
      <c r="A2763" s="36">
        <v>178918</v>
      </c>
      <c r="B2763" s="36">
        <v>1328</v>
      </c>
      <c r="C2763" s="36">
        <v>1867</v>
      </c>
      <c r="D2763" s="39" t="s">
        <v>5178</v>
      </c>
      <c r="E2763" s="39"/>
      <c r="F2763" s="37" t="s">
        <v>171</v>
      </c>
      <c r="G2763" s="37" t="s">
        <v>966</v>
      </c>
      <c r="H2763" s="38">
        <v>3286293</v>
      </c>
      <c r="I2763" s="38">
        <v>0</v>
      </c>
      <c r="J2763" s="38">
        <f t="shared" ref="J2763:J2826" si="44">H2763-I2763</f>
        <v>3286293</v>
      </c>
      <c r="K2763" s="38"/>
      <c r="L2763" s="49"/>
      <c r="M2763" s="37" t="s">
        <v>63</v>
      </c>
      <c r="N2763" s="37" t="s">
        <v>64</v>
      </c>
      <c r="O2763" s="37" t="s">
        <v>157</v>
      </c>
      <c r="P2763" s="37" t="s">
        <v>158</v>
      </c>
      <c r="Q2763" s="37" t="s">
        <v>159</v>
      </c>
      <c r="R2763" s="37" t="s">
        <v>160</v>
      </c>
      <c r="S2763" s="37" t="s">
        <v>912</v>
      </c>
      <c r="T2763" s="37" t="s">
        <v>911</v>
      </c>
      <c r="U2763" s="1" t="e">
        <f>VLOOKUP(T2763,[2]VAT!$A:$D,1,0)</f>
        <v>#N/A</v>
      </c>
      <c r="V2763" s="37" t="s">
        <v>2</v>
      </c>
      <c r="W2763" s="37" t="s">
        <v>2</v>
      </c>
      <c r="X2763" t="e">
        <f>VLOOKUP(T2763,[3]رکوردها!$A:$B,2,0)</f>
        <v>#N/A</v>
      </c>
      <c r="Y2763" t="e">
        <f>VLOOKUP(T2763,[3]رکوردها!$A:$D,4,0)</f>
        <v>#N/A</v>
      </c>
      <c r="Z2763" t="e">
        <f>VLOOKUP(T2763,[3]رکوردها!$A:$C,3,0)</f>
        <v>#N/A</v>
      </c>
      <c r="AA2763" t="e">
        <f>VLOOKUP(T2763,[3]رکوردها!$A:$F,6,0)</f>
        <v>#N/A</v>
      </c>
      <c r="AB2763" t="e">
        <f>VLOOKUP(T2763,[3]رکوردها!$A:$E,5,0)</f>
        <v>#N/A</v>
      </c>
    </row>
    <row r="2764" spans="1:28" s="41" customFormat="1" hidden="1" x14ac:dyDescent="0.2">
      <c r="A2764" s="36">
        <v>178919</v>
      </c>
      <c r="B2764" s="36">
        <v>1328</v>
      </c>
      <c r="C2764" s="36">
        <v>1867</v>
      </c>
      <c r="D2764" s="39" t="s">
        <v>5178</v>
      </c>
      <c r="E2764" s="39"/>
      <c r="F2764" s="37" t="s">
        <v>171</v>
      </c>
      <c r="G2764" s="37" t="s">
        <v>966</v>
      </c>
      <c r="H2764" s="38">
        <v>3286293</v>
      </c>
      <c r="I2764" s="38">
        <v>0</v>
      </c>
      <c r="J2764" s="38">
        <f t="shared" si="44"/>
        <v>3286293</v>
      </c>
      <c r="K2764" s="38"/>
      <c r="L2764" s="49"/>
      <c r="M2764" s="37" t="s">
        <v>63</v>
      </c>
      <c r="N2764" s="37" t="s">
        <v>64</v>
      </c>
      <c r="O2764" s="37" t="s">
        <v>157</v>
      </c>
      <c r="P2764" s="37" t="s">
        <v>158</v>
      </c>
      <c r="Q2764" s="37" t="s">
        <v>159</v>
      </c>
      <c r="R2764" s="37" t="s">
        <v>160</v>
      </c>
      <c r="S2764" s="37" t="s">
        <v>912</v>
      </c>
      <c r="T2764" s="37" t="s">
        <v>911</v>
      </c>
      <c r="U2764" s="1" t="e">
        <f>VLOOKUP(T2764,[2]VAT!$A:$D,1,0)</f>
        <v>#N/A</v>
      </c>
      <c r="V2764" s="37" t="s">
        <v>2</v>
      </c>
      <c r="W2764" s="37" t="s">
        <v>2</v>
      </c>
      <c r="X2764" t="e">
        <f>VLOOKUP(T2764,[3]رکوردها!$A:$B,2,0)</f>
        <v>#N/A</v>
      </c>
      <c r="Y2764" t="e">
        <f>VLOOKUP(T2764,[3]رکوردها!$A:$D,4,0)</f>
        <v>#N/A</v>
      </c>
      <c r="Z2764" t="e">
        <f>VLOOKUP(T2764,[3]رکوردها!$A:$C,3,0)</f>
        <v>#N/A</v>
      </c>
      <c r="AA2764" t="e">
        <f>VLOOKUP(T2764,[3]رکوردها!$A:$F,6,0)</f>
        <v>#N/A</v>
      </c>
      <c r="AB2764" t="e">
        <f>VLOOKUP(T2764,[3]رکوردها!$A:$E,5,0)</f>
        <v>#N/A</v>
      </c>
    </row>
    <row r="2765" spans="1:28" s="41" customFormat="1" hidden="1" x14ac:dyDescent="0.2">
      <c r="A2765" s="36">
        <v>178920</v>
      </c>
      <c r="B2765" s="36">
        <v>1328</v>
      </c>
      <c r="C2765" s="36">
        <v>1867</v>
      </c>
      <c r="D2765" s="39" t="s">
        <v>5178</v>
      </c>
      <c r="E2765" s="39"/>
      <c r="F2765" s="37" t="s">
        <v>171</v>
      </c>
      <c r="G2765" s="37" t="s">
        <v>1156</v>
      </c>
      <c r="H2765" s="38">
        <v>3286293</v>
      </c>
      <c r="I2765" s="38">
        <v>0</v>
      </c>
      <c r="J2765" s="38">
        <f t="shared" si="44"/>
        <v>3286293</v>
      </c>
      <c r="K2765" s="38"/>
      <c r="L2765" s="49"/>
      <c r="M2765" s="37" t="s">
        <v>63</v>
      </c>
      <c r="N2765" s="37" t="s">
        <v>64</v>
      </c>
      <c r="O2765" s="37" t="s">
        <v>157</v>
      </c>
      <c r="P2765" s="37" t="s">
        <v>158</v>
      </c>
      <c r="Q2765" s="37" t="s">
        <v>159</v>
      </c>
      <c r="R2765" s="37" t="s">
        <v>160</v>
      </c>
      <c r="S2765" s="37" t="s">
        <v>912</v>
      </c>
      <c r="T2765" s="37" t="s">
        <v>911</v>
      </c>
      <c r="U2765" s="1" t="e">
        <f>VLOOKUP(T2765,[2]VAT!$A:$D,1,0)</f>
        <v>#N/A</v>
      </c>
      <c r="V2765" s="37" t="s">
        <v>2</v>
      </c>
      <c r="W2765" s="37" t="s">
        <v>2</v>
      </c>
      <c r="X2765" t="e">
        <f>VLOOKUP(T2765,[3]رکوردها!$A:$B,2,0)</f>
        <v>#N/A</v>
      </c>
      <c r="Y2765" t="e">
        <f>VLOOKUP(T2765,[3]رکوردها!$A:$D,4,0)</f>
        <v>#N/A</v>
      </c>
      <c r="Z2765" t="e">
        <f>VLOOKUP(T2765,[3]رکوردها!$A:$C,3,0)</f>
        <v>#N/A</v>
      </c>
      <c r="AA2765" t="e">
        <f>VLOOKUP(T2765,[3]رکوردها!$A:$F,6,0)</f>
        <v>#N/A</v>
      </c>
      <c r="AB2765" t="e">
        <f>VLOOKUP(T2765,[3]رکوردها!$A:$E,5,0)</f>
        <v>#N/A</v>
      </c>
    </row>
    <row r="2766" spans="1:28" s="41" customFormat="1" hidden="1" x14ac:dyDescent="0.2">
      <c r="A2766" s="36">
        <v>178921</v>
      </c>
      <c r="B2766" s="36">
        <v>1328</v>
      </c>
      <c r="C2766" s="36">
        <v>1867</v>
      </c>
      <c r="D2766" s="39" t="s">
        <v>5178</v>
      </c>
      <c r="E2766" s="39"/>
      <c r="F2766" s="37" t="s">
        <v>171</v>
      </c>
      <c r="G2766" s="37" t="s">
        <v>965</v>
      </c>
      <c r="H2766" s="38">
        <v>3286293</v>
      </c>
      <c r="I2766" s="38">
        <v>0</v>
      </c>
      <c r="J2766" s="38">
        <f t="shared" si="44"/>
        <v>3286293</v>
      </c>
      <c r="K2766" s="38"/>
      <c r="L2766" s="49"/>
      <c r="M2766" s="37" t="s">
        <v>63</v>
      </c>
      <c r="N2766" s="37" t="s">
        <v>64</v>
      </c>
      <c r="O2766" s="37" t="s">
        <v>157</v>
      </c>
      <c r="P2766" s="37" t="s">
        <v>158</v>
      </c>
      <c r="Q2766" s="37" t="s">
        <v>159</v>
      </c>
      <c r="R2766" s="37" t="s">
        <v>160</v>
      </c>
      <c r="S2766" s="37" t="s">
        <v>912</v>
      </c>
      <c r="T2766" s="37" t="s">
        <v>911</v>
      </c>
      <c r="U2766" s="1" t="e">
        <f>VLOOKUP(T2766,[2]VAT!$A:$D,1,0)</f>
        <v>#N/A</v>
      </c>
      <c r="V2766" s="37" t="s">
        <v>2</v>
      </c>
      <c r="W2766" s="37" t="s">
        <v>2</v>
      </c>
      <c r="X2766" t="e">
        <f>VLOOKUP(T2766,[3]رکوردها!$A:$B,2,0)</f>
        <v>#N/A</v>
      </c>
      <c r="Y2766" t="e">
        <f>VLOOKUP(T2766,[3]رکوردها!$A:$D,4,0)</f>
        <v>#N/A</v>
      </c>
      <c r="Z2766" t="e">
        <f>VLOOKUP(T2766,[3]رکوردها!$A:$C,3,0)</f>
        <v>#N/A</v>
      </c>
      <c r="AA2766" t="e">
        <f>VLOOKUP(T2766,[3]رکوردها!$A:$F,6,0)</f>
        <v>#N/A</v>
      </c>
      <c r="AB2766" t="e">
        <f>VLOOKUP(T2766,[3]رکوردها!$A:$E,5,0)</f>
        <v>#N/A</v>
      </c>
    </row>
    <row r="2767" spans="1:28" s="41" customFormat="1" hidden="1" x14ac:dyDescent="0.2">
      <c r="A2767" s="36">
        <v>178922</v>
      </c>
      <c r="B2767" s="36">
        <v>1328</v>
      </c>
      <c r="C2767" s="36">
        <v>1867</v>
      </c>
      <c r="D2767" s="39" t="s">
        <v>5178</v>
      </c>
      <c r="E2767" s="39"/>
      <c r="F2767" s="37" t="s">
        <v>171</v>
      </c>
      <c r="G2767" s="37" t="s">
        <v>965</v>
      </c>
      <c r="H2767" s="38">
        <v>3286293</v>
      </c>
      <c r="I2767" s="38">
        <v>0</v>
      </c>
      <c r="J2767" s="38">
        <f t="shared" si="44"/>
        <v>3286293</v>
      </c>
      <c r="K2767" s="38"/>
      <c r="L2767" s="49"/>
      <c r="M2767" s="37" t="s">
        <v>63</v>
      </c>
      <c r="N2767" s="37" t="s">
        <v>64</v>
      </c>
      <c r="O2767" s="37" t="s">
        <v>157</v>
      </c>
      <c r="P2767" s="37" t="s">
        <v>158</v>
      </c>
      <c r="Q2767" s="37" t="s">
        <v>159</v>
      </c>
      <c r="R2767" s="37" t="s">
        <v>160</v>
      </c>
      <c r="S2767" s="37" t="s">
        <v>912</v>
      </c>
      <c r="T2767" s="37" t="s">
        <v>911</v>
      </c>
      <c r="U2767" s="1" t="e">
        <f>VLOOKUP(T2767,[2]VAT!$A:$D,1,0)</f>
        <v>#N/A</v>
      </c>
      <c r="V2767" s="37" t="s">
        <v>2</v>
      </c>
      <c r="W2767" s="37" t="s">
        <v>2</v>
      </c>
      <c r="X2767" t="e">
        <f>VLOOKUP(T2767,[3]رکوردها!$A:$B,2,0)</f>
        <v>#N/A</v>
      </c>
      <c r="Y2767" t="e">
        <f>VLOOKUP(T2767,[3]رکوردها!$A:$D,4,0)</f>
        <v>#N/A</v>
      </c>
      <c r="Z2767" t="e">
        <f>VLOOKUP(T2767,[3]رکوردها!$A:$C,3,0)</f>
        <v>#N/A</v>
      </c>
      <c r="AA2767" t="e">
        <f>VLOOKUP(T2767,[3]رکوردها!$A:$F,6,0)</f>
        <v>#N/A</v>
      </c>
      <c r="AB2767" t="e">
        <f>VLOOKUP(T2767,[3]رکوردها!$A:$E,5,0)</f>
        <v>#N/A</v>
      </c>
    </row>
    <row r="2768" spans="1:28" s="41" customFormat="1" hidden="1" x14ac:dyDescent="0.2">
      <c r="A2768" s="36">
        <v>178923</v>
      </c>
      <c r="B2768" s="36">
        <v>1328</v>
      </c>
      <c r="C2768" s="36">
        <v>1867</v>
      </c>
      <c r="D2768" s="39" t="s">
        <v>5178</v>
      </c>
      <c r="E2768" s="39"/>
      <c r="F2768" s="37" t="s">
        <v>171</v>
      </c>
      <c r="G2768" s="37" t="s">
        <v>965</v>
      </c>
      <c r="H2768" s="38">
        <v>3286293</v>
      </c>
      <c r="I2768" s="38">
        <v>0</v>
      </c>
      <c r="J2768" s="38">
        <f t="shared" si="44"/>
        <v>3286293</v>
      </c>
      <c r="K2768" s="38"/>
      <c r="L2768" s="49"/>
      <c r="M2768" s="37" t="s">
        <v>63</v>
      </c>
      <c r="N2768" s="37" t="s">
        <v>64</v>
      </c>
      <c r="O2768" s="37" t="s">
        <v>157</v>
      </c>
      <c r="P2768" s="37" t="s">
        <v>158</v>
      </c>
      <c r="Q2768" s="37" t="s">
        <v>159</v>
      </c>
      <c r="R2768" s="37" t="s">
        <v>160</v>
      </c>
      <c r="S2768" s="37" t="s">
        <v>912</v>
      </c>
      <c r="T2768" s="37" t="s">
        <v>911</v>
      </c>
      <c r="U2768" s="1" t="e">
        <f>VLOOKUP(T2768,[2]VAT!$A:$D,1,0)</f>
        <v>#N/A</v>
      </c>
      <c r="V2768" s="37" t="s">
        <v>2</v>
      </c>
      <c r="W2768" s="37" t="s">
        <v>2</v>
      </c>
      <c r="X2768" t="e">
        <f>VLOOKUP(T2768,[3]رکوردها!$A:$B,2,0)</f>
        <v>#N/A</v>
      </c>
      <c r="Y2768" t="e">
        <f>VLOOKUP(T2768,[3]رکوردها!$A:$D,4,0)</f>
        <v>#N/A</v>
      </c>
      <c r="Z2768" t="e">
        <f>VLOOKUP(T2768,[3]رکوردها!$A:$C,3,0)</f>
        <v>#N/A</v>
      </c>
      <c r="AA2768" t="e">
        <f>VLOOKUP(T2768,[3]رکوردها!$A:$F,6,0)</f>
        <v>#N/A</v>
      </c>
      <c r="AB2768" t="e">
        <f>VLOOKUP(T2768,[3]رکوردها!$A:$E,5,0)</f>
        <v>#N/A</v>
      </c>
    </row>
    <row r="2769" spans="1:28" s="41" customFormat="1" hidden="1" x14ac:dyDescent="0.2">
      <c r="A2769" s="36">
        <v>178924</v>
      </c>
      <c r="B2769" s="36">
        <v>1328</v>
      </c>
      <c r="C2769" s="36">
        <v>1867</v>
      </c>
      <c r="D2769" s="39" t="s">
        <v>5178</v>
      </c>
      <c r="E2769" s="39"/>
      <c r="F2769" s="37" t="s">
        <v>171</v>
      </c>
      <c r="G2769" s="37" t="s">
        <v>965</v>
      </c>
      <c r="H2769" s="38">
        <v>3286293</v>
      </c>
      <c r="I2769" s="38">
        <v>0</v>
      </c>
      <c r="J2769" s="38">
        <f t="shared" si="44"/>
        <v>3286293</v>
      </c>
      <c r="K2769" s="38"/>
      <c r="L2769" s="49"/>
      <c r="M2769" s="37" t="s">
        <v>63</v>
      </c>
      <c r="N2769" s="37" t="s">
        <v>64</v>
      </c>
      <c r="O2769" s="37" t="s">
        <v>157</v>
      </c>
      <c r="P2769" s="37" t="s">
        <v>158</v>
      </c>
      <c r="Q2769" s="37" t="s">
        <v>159</v>
      </c>
      <c r="R2769" s="37" t="s">
        <v>160</v>
      </c>
      <c r="S2769" s="37" t="s">
        <v>912</v>
      </c>
      <c r="T2769" s="37" t="s">
        <v>911</v>
      </c>
      <c r="U2769" s="1" t="e">
        <f>VLOOKUP(T2769,[2]VAT!$A:$D,1,0)</f>
        <v>#N/A</v>
      </c>
      <c r="V2769" s="37" t="s">
        <v>2</v>
      </c>
      <c r="W2769" s="37" t="s">
        <v>2</v>
      </c>
      <c r="X2769" t="e">
        <f>VLOOKUP(T2769,[3]رکوردها!$A:$B,2,0)</f>
        <v>#N/A</v>
      </c>
      <c r="Y2769" t="e">
        <f>VLOOKUP(T2769,[3]رکوردها!$A:$D,4,0)</f>
        <v>#N/A</v>
      </c>
      <c r="Z2769" t="e">
        <f>VLOOKUP(T2769,[3]رکوردها!$A:$C,3,0)</f>
        <v>#N/A</v>
      </c>
      <c r="AA2769" t="e">
        <f>VLOOKUP(T2769,[3]رکوردها!$A:$F,6,0)</f>
        <v>#N/A</v>
      </c>
      <c r="AB2769" t="e">
        <f>VLOOKUP(T2769,[3]رکوردها!$A:$E,5,0)</f>
        <v>#N/A</v>
      </c>
    </row>
    <row r="2770" spans="1:28" s="41" customFormat="1" hidden="1" x14ac:dyDescent="0.2">
      <c r="A2770" s="36">
        <v>178925</v>
      </c>
      <c r="B2770" s="36">
        <v>1328</v>
      </c>
      <c r="C2770" s="36">
        <v>1867</v>
      </c>
      <c r="D2770" s="39" t="s">
        <v>5178</v>
      </c>
      <c r="E2770" s="39"/>
      <c r="F2770" s="37" t="s">
        <v>171</v>
      </c>
      <c r="G2770" s="37" t="s">
        <v>965</v>
      </c>
      <c r="H2770" s="38">
        <v>3286293</v>
      </c>
      <c r="I2770" s="38">
        <v>0</v>
      </c>
      <c r="J2770" s="38">
        <f t="shared" si="44"/>
        <v>3286293</v>
      </c>
      <c r="K2770" s="38"/>
      <c r="L2770" s="49"/>
      <c r="M2770" s="37" t="s">
        <v>63</v>
      </c>
      <c r="N2770" s="37" t="s">
        <v>64</v>
      </c>
      <c r="O2770" s="37" t="s">
        <v>157</v>
      </c>
      <c r="P2770" s="37" t="s">
        <v>158</v>
      </c>
      <c r="Q2770" s="37" t="s">
        <v>159</v>
      </c>
      <c r="R2770" s="37" t="s">
        <v>160</v>
      </c>
      <c r="S2770" s="37" t="s">
        <v>912</v>
      </c>
      <c r="T2770" s="37" t="s">
        <v>911</v>
      </c>
      <c r="U2770" s="1" t="e">
        <f>VLOOKUP(T2770,[2]VAT!$A:$D,1,0)</f>
        <v>#N/A</v>
      </c>
      <c r="V2770" s="37" t="s">
        <v>2</v>
      </c>
      <c r="W2770" s="37" t="s">
        <v>2</v>
      </c>
      <c r="X2770" t="e">
        <f>VLOOKUP(T2770,[3]رکوردها!$A:$B,2,0)</f>
        <v>#N/A</v>
      </c>
      <c r="Y2770" t="e">
        <f>VLOOKUP(T2770,[3]رکوردها!$A:$D,4,0)</f>
        <v>#N/A</v>
      </c>
      <c r="Z2770" t="e">
        <f>VLOOKUP(T2770,[3]رکوردها!$A:$C,3,0)</f>
        <v>#N/A</v>
      </c>
      <c r="AA2770" t="e">
        <f>VLOOKUP(T2770,[3]رکوردها!$A:$F,6,0)</f>
        <v>#N/A</v>
      </c>
      <c r="AB2770" t="e">
        <f>VLOOKUP(T2770,[3]رکوردها!$A:$E,5,0)</f>
        <v>#N/A</v>
      </c>
    </row>
    <row r="2771" spans="1:28" s="41" customFormat="1" hidden="1" x14ac:dyDescent="0.2">
      <c r="A2771" s="36">
        <v>178926</v>
      </c>
      <c r="B2771" s="36">
        <v>1328</v>
      </c>
      <c r="C2771" s="36">
        <v>1867</v>
      </c>
      <c r="D2771" s="39" t="s">
        <v>5178</v>
      </c>
      <c r="E2771" s="39"/>
      <c r="F2771" s="37" t="s">
        <v>171</v>
      </c>
      <c r="G2771" s="37" t="s">
        <v>965</v>
      </c>
      <c r="H2771" s="38">
        <v>3286293</v>
      </c>
      <c r="I2771" s="38">
        <v>0</v>
      </c>
      <c r="J2771" s="38">
        <f t="shared" si="44"/>
        <v>3286293</v>
      </c>
      <c r="K2771" s="38"/>
      <c r="L2771" s="49"/>
      <c r="M2771" s="37" t="s">
        <v>63</v>
      </c>
      <c r="N2771" s="37" t="s">
        <v>64</v>
      </c>
      <c r="O2771" s="37" t="s">
        <v>157</v>
      </c>
      <c r="P2771" s="37" t="s">
        <v>158</v>
      </c>
      <c r="Q2771" s="37" t="s">
        <v>159</v>
      </c>
      <c r="R2771" s="37" t="s">
        <v>160</v>
      </c>
      <c r="S2771" s="37" t="s">
        <v>912</v>
      </c>
      <c r="T2771" s="37" t="s">
        <v>911</v>
      </c>
      <c r="U2771" s="1" t="e">
        <f>VLOOKUP(T2771,[2]VAT!$A:$D,1,0)</f>
        <v>#N/A</v>
      </c>
      <c r="V2771" s="37" t="s">
        <v>2</v>
      </c>
      <c r="W2771" s="37" t="s">
        <v>2</v>
      </c>
      <c r="X2771" t="e">
        <f>VLOOKUP(T2771,[3]رکوردها!$A:$B,2,0)</f>
        <v>#N/A</v>
      </c>
      <c r="Y2771" t="e">
        <f>VLOOKUP(T2771,[3]رکوردها!$A:$D,4,0)</f>
        <v>#N/A</v>
      </c>
      <c r="Z2771" t="e">
        <f>VLOOKUP(T2771,[3]رکوردها!$A:$C,3,0)</f>
        <v>#N/A</v>
      </c>
      <c r="AA2771" t="e">
        <f>VLOOKUP(T2771,[3]رکوردها!$A:$F,6,0)</f>
        <v>#N/A</v>
      </c>
      <c r="AB2771" t="e">
        <f>VLOOKUP(T2771,[3]رکوردها!$A:$E,5,0)</f>
        <v>#N/A</v>
      </c>
    </row>
    <row r="2772" spans="1:28" s="41" customFormat="1" hidden="1" x14ac:dyDescent="0.2">
      <c r="A2772" s="36">
        <v>178927</v>
      </c>
      <c r="B2772" s="36">
        <v>1328</v>
      </c>
      <c r="C2772" s="36">
        <v>1867</v>
      </c>
      <c r="D2772" s="39" t="s">
        <v>5178</v>
      </c>
      <c r="E2772" s="39"/>
      <c r="F2772" s="37" t="s">
        <v>171</v>
      </c>
      <c r="G2772" s="37" t="s">
        <v>965</v>
      </c>
      <c r="H2772" s="38">
        <v>3286293</v>
      </c>
      <c r="I2772" s="38">
        <v>0</v>
      </c>
      <c r="J2772" s="38">
        <f t="shared" si="44"/>
        <v>3286293</v>
      </c>
      <c r="K2772" s="38"/>
      <c r="L2772" s="49"/>
      <c r="M2772" s="37" t="s">
        <v>63</v>
      </c>
      <c r="N2772" s="37" t="s">
        <v>64</v>
      </c>
      <c r="O2772" s="37" t="s">
        <v>157</v>
      </c>
      <c r="P2772" s="37" t="s">
        <v>158</v>
      </c>
      <c r="Q2772" s="37" t="s">
        <v>159</v>
      </c>
      <c r="R2772" s="37" t="s">
        <v>160</v>
      </c>
      <c r="S2772" s="37" t="s">
        <v>912</v>
      </c>
      <c r="T2772" s="37" t="s">
        <v>911</v>
      </c>
      <c r="U2772" s="1" t="e">
        <f>VLOOKUP(T2772,[2]VAT!$A:$D,1,0)</f>
        <v>#N/A</v>
      </c>
      <c r="V2772" s="37" t="s">
        <v>2</v>
      </c>
      <c r="W2772" s="37" t="s">
        <v>2</v>
      </c>
      <c r="X2772" t="e">
        <f>VLOOKUP(T2772,[3]رکوردها!$A:$B,2,0)</f>
        <v>#N/A</v>
      </c>
      <c r="Y2772" t="e">
        <f>VLOOKUP(T2772,[3]رکوردها!$A:$D,4,0)</f>
        <v>#N/A</v>
      </c>
      <c r="Z2772" t="e">
        <f>VLOOKUP(T2772,[3]رکوردها!$A:$C,3,0)</f>
        <v>#N/A</v>
      </c>
      <c r="AA2772" t="e">
        <f>VLOOKUP(T2772,[3]رکوردها!$A:$F,6,0)</f>
        <v>#N/A</v>
      </c>
      <c r="AB2772" t="e">
        <f>VLOOKUP(T2772,[3]رکوردها!$A:$E,5,0)</f>
        <v>#N/A</v>
      </c>
    </row>
    <row r="2773" spans="1:28" s="41" customFormat="1" hidden="1" x14ac:dyDescent="0.2">
      <c r="A2773" s="36">
        <v>178928</v>
      </c>
      <c r="B2773" s="36">
        <v>1328</v>
      </c>
      <c r="C2773" s="36">
        <v>1867</v>
      </c>
      <c r="D2773" s="39" t="s">
        <v>5178</v>
      </c>
      <c r="E2773" s="39"/>
      <c r="F2773" s="37" t="s">
        <v>171</v>
      </c>
      <c r="G2773" s="37" t="s">
        <v>965</v>
      </c>
      <c r="H2773" s="38">
        <v>3286293</v>
      </c>
      <c r="I2773" s="38">
        <v>0</v>
      </c>
      <c r="J2773" s="38">
        <f t="shared" si="44"/>
        <v>3286293</v>
      </c>
      <c r="K2773" s="38"/>
      <c r="L2773" s="49"/>
      <c r="M2773" s="37" t="s">
        <v>63</v>
      </c>
      <c r="N2773" s="37" t="s">
        <v>64</v>
      </c>
      <c r="O2773" s="37" t="s">
        <v>157</v>
      </c>
      <c r="P2773" s="37" t="s">
        <v>158</v>
      </c>
      <c r="Q2773" s="37" t="s">
        <v>159</v>
      </c>
      <c r="R2773" s="37" t="s">
        <v>160</v>
      </c>
      <c r="S2773" s="37" t="s">
        <v>912</v>
      </c>
      <c r="T2773" s="37" t="s">
        <v>911</v>
      </c>
      <c r="U2773" s="1" t="e">
        <f>VLOOKUP(T2773,[2]VAT!$A:$D,1,0)</f>
        <v>#N/A</v>
      </c>
      <c r="V2773" s="37" t="s">
        <v>2</v>
      </c>
      <c r="W2773" s="37" t="s">
        <v>2</v>
      </c>
      <c r="X2773" t="e">
        <f>VLOOKUP(T2773,[3]رکوردها!$A:$B,2,0)</f>
        <v>#N/A</v>
      </c>
      <c r="Y2773" t="e">
        <f>VLOOKUP(T2773,[3]رکوردها!$A:$D,4,0)</f>
        <v>#N/A</v>
      </c>
      <c r="Z2773" t="e">
        <f>VLOOKUP(T2773,[3]رکوردها!$A:$C,3,0)</f>
        <v>#N/A</v>
      </c>
      <c r="AA2773" t="e">
        <f>VLOOKUP(T2773,[3]رکوردها!$A:$F,6,0)</f>
        <v>#N/A</v>
      </c>
      <c r="AB2773" t="e">
        <f>VLOOKUP(T2773,[3]رکوردها!$A:$E,5,0)</f>
        <v>#N/A</v>
      </c>
    </row>
    <row r="2774" spans="1:28" s="41" customFormat="1" hidden="1" x14ac:dyDescent="0.2">
      <c r="A2774" s="36">
        <v>178929</v>
      </c>
      <c r="B2774" s="36">
        <v>1328</v>
      </c>
      <c r="C2774" s="36">
        <v>1867</v>
      </c>
      <c r="D2774" s="39" t="s">
        <v>5178</v>
      </c>
      <c r="E2774" s="39"/>
      <c r="F2774" s="37" t="s">
        <v>171</v>
      </c>
      <c r="G2774" s="37" t="s">
        <v>965</v>
      </c>
      <c r="H2774" s="38">
        <v>3286293</v>
      </c>
      <c r="I2774" s="38">
        <v>0</v>
      </c>
      <c r="J2774" s="38">
        <f t="shared" si="44"/>
        <v>3286293</v>
      </c>
      <c r="K2774" s="38"/>
      <c r="L2774" s="49"/>
      <c r="M2774" s="37" t="s">
        <v>63</v>
      </c>
      <c r="N2774" s="37" t="s">
        <v>64</v>
      </c>
      <c r="O2774" s="37" t="s">
        <v>157</v>
      </c>
      <c r="P2774" s="37" t="s">
        <v>158</v>
      </c>
      <c r="Q2774" s="37" t="s">
        <v>159</v>
      </c>
      <c r="R2774" s="37" t="s">
        <v>160</v>
      </c>
      <c r="S2774" s="37" t="s">
        <v>912</v>
      </c>
      <c r="T2774" s="37" t="s">
        <v>911</v>
      </c>
      <c r="U2774" s="1" t="e">
        <f>VLOOKUP(T2774,[2]VAT!$A:$D,1,0)</f>
        <v>#N/A</v>
      </c>
      <c r="V2774" s="37" t="s">
        <v>2</v>
      </c>
      <c r="W2774" s="37" t="s">
        <v>2</v>
      </c>
      <c r="X2774" t="e">
        <f>VLOOKUP(T2774,[3]رکوردها!$A:$B,2,0)</f>
        <v>#N/A</v>
      </c>
      <c r="Y2774" t="e">
        <f>VLOOKUP(T2774,[3]رکوردها!$A:$D,4,0)</f>
        <v>#N/A</v>
      </c>
      <c r="Z2774" t="e">
        <f>VLOOKUP(T2774,[3]رکوردها!$A:$C,3,0)</f>
        <v>#N/A</v>
      </c>
      <c r="AA2774" t="e">
        <f>VLOOKUP(T2774,[3]رکوردها!$A:$F,6,0)</f>
        <v>#N/A</v>
      </c>
      <c r="AB2774" t="e">
        <f>VLOOKUP(T2774,[3]رکوردها!$A:$E,5,0)</f>
        <v>#N/A</v>
      </c>
    </row>
    <row r="2775" spans="1:28" s="41" customFormat="1" hidden="1" x14ac:dyDescent="0.2">
      <c r="A2775" s="36">
        <v>178930</v>
      </c>
      <c r="B2775" s="36">
        <v>1328</v>
      </c>
      <c r="C2775" s="36">
        <v>1867</v>
      </c>
      <c r="D2775" s="39" t="s">
        <v>5178</v>
      </c>
      <c r="E2775" s="39"/>
      <c r="F2775" s="37" t="s">
        <v>171</v>
      </c>
      <c r="G2775" s="37" t="s">
        <v>965</v>
      </c>
      <c r="H2775" s="38">
        <v>3286293</v>
      </c>
      <c r="I2775" s="38">
        <v>0</v>
      </c>
      <c r="J2775" s="38">
        <f t="shared" si="44"/>
        <v>3286293</v>
      </c>
      <c r="K2775" s="38"/>
      <c r="L2775" s="49"/>
      <c r="M2775" s="37" t="s">
        <v>63</v>
      </c>
      <c r="N2775" s="37" t="s">
        <v>64</v>
      </c>
      <c r="O2775" s="37" t="s">
        <v>157</v>
      </c>
      <c r="P2775" s="37" t="s">
        <v>158</v>
      </c>
      <c r="Q2775" s="37" t="s">
        <v>159</v>
      </c>
      <c r="R2775" s="37" t="s">
        <v>160</v>
      </c>
      <c r="S2775" s="37" t="s">
        <v>912</v>
      </c>
      <c r="T2775" s="37" t="s">
        <v>911</v>
      </c>
      <c r="U2775" s="1" t="e">
        <f>VLOOKUP(T2775,[2]VAT!$A:$D,1,0)</f>
        <v>#N/A</v>
      </c>
      <c r="V2775" s="37" t="s">
        <v>2</v>
      </c>
      <c r="W2775" s="37" t="s">
        <v>2</v>
      </c>
      <c r="X2775" t="e">
        <f>VLOOKUP(T2775,[3]رکوردها!$A:$B,2,0)</f>
        <v>#N/A</v>
      </c>
      <c r="Y2775" t="e">
        <f>VLOOKUP(T2775,[3]رکوردها!$A:$D,4,0)</f>
        <v>#N/A</v>
      </c>
      <c r="Z2775" t="e">
        <f>VLOOKUP(T2775,[3]رکوردها!$A:$C,3,0)</f>
        <v>#N/A</v>
      </c>
      <c r="AA2775" t="e">
        <f>VLOOKUP(T2775,[3]رکوردها!$A:$F,6,0)</f>
        <v>#N/A</v>
      </c>
      <c r="AB2775" t="e">
        <f>VLOOKUP(T2775,[3]رکوردها!$A:$E,5,0)</f>
        <v>#N/A</v>
      </c>
    </row>
    <row r="2776" spans="1:28" s="41" customFormat="1" hidden="1" x14ac:dyDescent="0.2">
      <c r="A2776" s="36">
        <v>178931</v>
      </c>
      <c r="B2776" s="36">
        <v>1328</v>
      </c>
      <c r="C2776" s="36">
        <v>1867</v>
      </c>
      <c r="D2776" s="39" t="s">
        <v>5178</v>
      </c>
      <c r="E2776" s="39"/>
      <c r="F2776" s="37" t="s">
        <v>171</v>
      </c>
      <c r="G2776" s="37" t="s">
        <v>965</v>
      </c>
      <c r="H2776" s="38">
        <v>3286293</v>
      </c>
      <c r="I2776" s="38">
        <v>0</v>
      </c>
      <c r="J2776" s="38">
        <f t="shared" si="44"/>
        <v>3286293</v>
      </c>
      <c r="K2776" s="38"/>
      <c r="L2776" s="49"/>
      <c r="M2776" s="37" t="s">
        <v>63</v>
      </c>
      <c r="N2776" s="37" t="s">
        <v>64</v>
      </c>
      <c r="O2776" s="37" t="s">
        <v>157</v>
      </c>
      <c r="P2776" s="37" t="s">
        <v>158</v>
      </c>
      <c r="Q2776" s="37" t="s">
        <v>159</v>
      </c>
      <c r="R2776" s="37" t="s">
        <v>160</v>
      </c>
      <c r="S2776" s="37" t="s">
        <v>912</v>
      </c>
      <c r="T2776" s="37" t="s">
        <v>911</v>
      </c>
      <c r="U2776" s="1" t="e">
        <f>VLOOKUP(T2776,[2]VAT!$A:$D,1,0)</f>
        <v>#N/A</v>
      </c>
      <c r="V2776" s="37" t="s">
        <v>2</v>
      </c>
      <c r="W2776" s="37" t="s">
        <v>2</v>
      </c>
      <c r="X2776" t="e">
        <f>VLOOKUP(T2776,[3]رکوردها!$A:$B,2,0)</f>
        <v>#N/A</v>
      </c>
      <c r="Y2776" t="e">
        <f>VLOOKUP(T2776,[3]رکوردها!$A:$D,4,0)</f>
        <v>#N/A</v>
      </c>
      <c r="Z2776" t="e">
        <f>VLOOKUP(T2776,[3]رکوردها!$A:$C,3,0)</f>
        <v>#N/A</v>
      </c>
      <c r="AA2776" t="e">
        <f>VLOOKUP(T2776,[3]رکوردها!$A:$F,6,0)</f>
        <v>#N/A</v>
      </c>
      <c r="AB2776" t="e">
        <f>VLOOKUP(T2776,[3]رکوردها!$A:$E,5,0)</f>
        <v>#N/A</v>
      </c>
    </row>
    <row r="2777" spans="1:28" s="41" customFormat="1" hidden="1" x14ac:dyDescent="0.2">
      <c r="A2777" s="36">
        <v>178932</v>
      </c>
      <c r="B2777" s="36">
        <v>1328</v>
      </c>
      <c r="C2777" s="36">
        <v>1867</v>
      </c>
      <c r="D2777" s="39" t="s">
        <v>5178</v>
      </c>
      <c r="E2777" s="39"/>
      <c r="F2777" s="37" t="s">
        <v>171</v>
      </c>
      <c r="G2777" s="37" t="s">
        <v>966</v>
      </c>
      <c r="H2777" s="38">
        <v>3286293</v>
      </c>
      <c r="I2777" s="38">
        <v>0</v>
      </c>
      <c r="J2777" s="38">
        <f t="shared" si="44"/>
        <v>3286293</v>
      </c>
      <c r="K2777" s="38"/>
      <c r="L2777" s="49"/>
      <c r="M2777" s="37" t="s">
        <v>63</v>
      </c>
      <c r="N2777" s="37" t="s">
        <v>64</v>
      </c>
      <c r="O2777" s="37" t="s">
        <v>157</v>
      </c>
      <c r="P2777" s="37" t="s">
        <v>158</v>
      </c>
      <c r="Q2777" s="37" t="s">
        <v>159</v>
      </c>
      <c r="R2777" s="37" t="s">
        <v>160</v>
      </c>
      <c r="S2777" s="37" t="s">
        <v>912</v>
      </c>
      <c r="T2777" s="37" t="s">
        <v>911</v>
      </c>
      <c r="U2777" s="1" t="e">
        <f>VLOOKUP(T2777,[2]VAT!$A:$D,1,0)</f>
        <v>#N/A</v>
      </c>
      <c r="V2777" s="37" t="s">
        <v>2</v>
      </c>
      <c r="W2777" s="37" t="s">
        <v>2</v>
      </c>
      <c r="X2777" t="e">
        <f>VLOOKUP(T2777,[3]رکوردها!$A:$B,2,0)</f>
        <v>#N/A</v>
      </c>
      <c r="Y2777" t="e">
        <f>VLOOKUP(T2777,[3]رکوردها!$A:$D,4,0)</f>
        <v>#N/A</v>
      </c>
      <c r="Z2777" t="e">
        <f>VLOOKUP(T2777,[3]رکوردها!$A:$C,3,0)</f>
        <v>#N/A</v>
      </c>
      <c r="AA2777" t="e">
        <f>VLOOKUP(T2777,[3]رکوردها!$A:$F,6,0)</f>
        <v>#N/A</v>
      </c>
      <c r="AB2777" t="e">
        <f>VLOOKUP(T2777,[3]رکوردها!$A:$E,5,0)</f>
        <v>#N/A</v>
      </c>
    </row>
    <row r="2778" spans="1:28" s="41" customFormat="1" hidden="1" x14ac:dyDescent="0.2">
      <c r="A2778" s="36">
        <v>178933</v>
      </c>
      <c r="B2778" s="36">
        <v>1328</v>
      </c>
      <c r="C2778" s="36">
        <v>1867</v>
      </c>
      <c r="D2778" s="39" t="s">
        <v>5178</v>
      </c>
      <c r="E2778" s="39"/>
      <c r="F2778" s="37" t="s">
        <v>171</v>
      </c>
      <c r="G2778" s="37" t="s">
        <v>966</v>
      </c>
      <c r="H2778" s="38">
        <v>3286293</v>
      </c>
      <c r="I2778" s="38">
        <v>0</v>
      </c>
      <c r="J2778" s="38">
        <f t="shared" si="44"/>
        <v>3286293</v>
      </c>
      <c r="K2778" s="38"/>
      <c r="L2778" s="49"/>
      <c r="M2778" s="37" t="s">
        <v>63</v>
      </c>
      <c r="N2778" s="37" t="s">
        <v>64</v>
      </c>
      <c r="O2778" s="37" t="s">
        <v>157</v>
      </c>
      <c r="P2778" s="37" t="s">
        <v>158</v>
      </c>
      <c r="Q2778" s="37" t="s">
        <v>159</v>
      </c>
      <c r="R2778" s="37" t="s">
        <v>160</v>
      </c>
      <c r="S2778" s="37" t="s">
        <v>912</v>
      </c>
      <c r="T2778" s="37" t="s">
        <v>911</v>
      </c>
      <c r="U2778" s="1" t="e">
        <f>VLOOKUP(T2778,[2]VAT!$A:$D,1,0)</f>
        <v>#N/A</v>
      </c>
      <c r="V2778" s="37" t="s">
        <v>2</v>
      </c>
      <c r="W2778" s="37" t="s">
        <v>2</v>
      </c>
      <c r="X2778" t="e">
        <f>VLOOKUP(T2778,[3]رکوردها!$A:$B,2,0)</f>
        <v>#N/A</v>
      </c>
      <c r="Y2778" t="e">
        <f>VLOOKUP(T2778,[3]رکوردها!$A:$D,4,0)</f>
        <v>#N/A</v>
      </c>
      <c r="Z2778" t="e">
        <f>VLOOKUP(T2778,[3]رکوردها!$A:$C,3,0)</f>
        <v>#N/A</v>
      </c>
      <c r="AA2778" t="e">
        <f>VLOOKUP(T2778,[3]رکوردها!$A:$F,6,0)</f>
        <v>#N/A</v>
      </c>
      <c r="AB2778" t="e">
        <f>VLOOKUP(T2778,[3]رکوردها!$A:$E,5,0)</f>
        <v>#N/A</v>
      </c>
    </row>
    <row r="2779" spans="1:28" s="41" customFormat="1" hidden="1" x14ac:dyDescent="0.2">
      <c r="A2779" s="36">
        <v>178934</v>
      </c>
      <c r="B2779" s="36">
        <v>1328</v>
      </c>
      <c r="C2779" s="36">
        <v>1867</v>
      </c>
      <c r="D2779" s="39" t="s">
        <v>5178</v>
      </c>
      <c r="E2779" s="39"/>
      <c r="F2779" s="37" t="s">
        <v>171</v>
      </c>
      <c r="G2779" s="37" t="s">
        <v>1015</v>
      </c>
      <c r="H2779" s="38">
        <v>3286293</v>
      </c>
      <c r="I2779" s="38">
        <v>0</v>
      </c>
      <c r="J2779" s="38">
        <f t="shared" si="44"/>
        <v>3286293</v>
      </c>
      <c r="K2779" s="38"/>
      <c r="L2779" s="49"/>
      <c r="M2779" s="37" t="s">
        <v>63</v>
      </c>
      <c r="N2779" s="37" t="s">
        <v>64</v>
      </c>
      <c r="O2779" s="37" t="s">
        <v>157</v>
      </c>
      <c r="P2779" s="37" t="s">
        <v>158</v>
      </c>
      <c r="Q2779" s="37" t="s">
        <v>159</v>
      </c>
      <c r="R2779" s="37" t="s">
        <v>160</v>
      </c>
      <c r="S2779" s="37" t="s">
        <v>912</v>
      </c>
      <c r="T2779" s="37" t="s">
        <v>911</v>
      </c>
      <c r="U2779" s="1" t="e">
        <f>VLOOKUP(T2779,[2]VAT!$A:$D,1,0)</f>
        <v>#N/A</v>
      </c>
      <c r="V2779" s="37" t="s">
        <v>2</v>
      </c>
      <c r="W2779" s="37" t="s">
        <v>2</v>
      </c>
      <c r="X2779" t="e">
        <f>VLOOKUP(T2779,[3]رکوردها!$A:$B,2,0)</f>
        <v>#N/A</v>
      </c>
      <c r="Y2779" t="e">
        <f>VLOOKUP(T2779,[3]رکوردها!$A:$D,4,0)</f>
        <v>#N/A</v>
      </c>
      <c r="Z2779" t="e">
        <f>VLOOKUP(T2779,[3]رکوردها!$A:$C,3,0)</f>
        <v>#N/A</v>
      </c>
      <c r="AA2779" t="e">
        <f>VLOOKUP(T2779,[3]رکوردها!$A:$F,6,0)</f>
        <v>#N/A</v>
      </c>
      <c r="AB2779" t="e">
        <f>VLOOKUP(T2779,[3]رکوردها!$A:$E,5,0)</f>
        <v>#N/A</v>
      </c>
    </row>
    <row r="2780" spans="1:28" s="41" customFormat="1" hidden="1" x14ac:dyDescent="0.2">
      <c r="A2780" s="36">
        <v>178935</v>
      </c>
      <c r="B2780" s="36">
        <v>1328</v>
      </c>
      <c r="C2780" s="36">
        <v>1867</v>
      </c>
      <c r="D2780" s="39" t="s">
        <v>5178</v>
      </c>
      <c r="E2780" s="39"/>
      <c r="F2780" s="37" t="s">
        <v>171</v>
      </c>
      <c r="G2780" s="37" t="s">
        <v>1015</v>
      </c>
      <c r="H2780" s="38">
        <v>3286293</v>
      </c>
      <c r="I2780" s="38">
        <v>0</v>
      </c>
      <c r="J2780" s="38">
        <f t="shared" si="44"/>
        <v>3286293</v>
      </c>
      <c r="K2780" s="38"/>
      <c r="L2780" s="49"/>
      <c r="M2780" s="37" t="s">
        <v>63</v>
      </c>
      <c r="N2780" s="37" t="s">
        <v>64</v>
      </c>
      <c r="O2780" s="37" t="s">
        <v>157</v>
      </c>
      <c r="P2780" s="37" t="s">
        <v>158</v>
      </c>
      <c r="Q2780" s="37" t="s">
        <v>159</v>
      </c>
      <c r="R2780" s="37" t="s">
        <v>160</v>
      </c>
      <c r="S2780" s="37" t="s">
        <v>912</v>
      </c>
      <c r="T2780" s="37" t="s">
        <v>911</v>
      </c>
      <c r="U2780" s="1" t="e">
        <f>VLOOKUP(T2780,[2]VAT!$A:$D,1,0)</f>
        <v>#N/A</v>
      </c>
      <c r="V2780" s="37" t="s">
        <v>2</v>
      </c>
      <c r="W2780" s="37" t="s">
        <v>2</v>
      </c>
      <c r="X2780" t="e">
        <f>VLOOKUP(T2780,[3]رکوردها!$A:$B,2,0)</f>
        <v>#N/A</v>
      </c>
      <c r="Y2780" t="e">
        <f>VLOOKUP(T2780,[3]رکوردها!$A:$D,4,0)</f>
        <v>#N/A</v>
      </c>
      <c r="Z2780" t="e">
        <f>VLOOKUP(T2780,[3]رکوردها!$A:$C,3,0)</f>
        <v>#N/A</v>
      </c>
      <c r="AA2780" t="e">
        <f>VLOOKUP(T2780,[3]رکوردها!$A:$F,6,0)</f>
        <v>#N/A</v>
      </c>
      <c r="AB2780" t="e">
        <f>VLOOKUP(T2780,[3]رکوردها!$A:$E,5,0)</f>
        <v>#N/A</v>
      </c>
    </row>
    <row r="2781" spans="1:28" s="41" customFormat="1" hidden="1" x14ac:dyDescent="0.2">
      <c r="A2781" s="36">
        <v>178936</v>
      </c>
      <c r="B2781" s="36">
        <v>1328</v>
      </c>
      <c r="C2781" s="36">
        <v>1867</v>
      </c>
      <c r="D2781" s="39" t="s">
        <v>5178</v>
      </c>
      <c r="E2781" s="39"/>
      <c r="F2781" s="37" t="s">
        <v>171</v>
      </c>
      <c r="G2781" s="37" t="s">
        <v>1015</v>
      </c>
      <c r="H2781" s="38">
        <v>3286293</v>
      </c>
      <c r="I2781" s="38">
        <v>0</v>
      </c>
      <c r="J2781" s="38">
        <f t="shared" si="44"/>
        <v>3286293</v>
      </c>
      <c r="K2781" s="38"/>
      <c r="L2781" s="49"/>
      <c r="M2781" s="37" t="s">
        <v>63</v>
      </c>
      <c r="N2781" s="37" t="s">
        <v>64</v>
      </c>
      <c r="O2781" s="37" t="s">
        <v>157</v>
      </c>
      <c r="P2781" s="37" t="s">
        <v>158</v>
      </c>
      <c r="Q2781" s="37" t="s">
        <v>159</v>
      </c>
      <c r="R2781" s="37" t="s">
        <v>160</v>
      </c>
      <c r="S2781" s="37" t="s">
        <v>912</v>
      </c>
      <c r="T2781" s="37" t="s">
        <v>911</v>
      </c>
      <c r="U2781" s="1" t="e">
        <f>VLOOKUP(T2781,[2]VAT!$A:$D,1,0)</f>
        <v>#N/A</v>
      </c>
      <c r="V2781" s="37" t="s">
        <v>2</v>
      </c>
      <c r="W2781" s="37" t="s">
        <v>2</v>
      </c>
      <c r="X2781" t="e">
        <f>VLOOKUP(T2781,[3]رکوردها!$A:$B,2,0)</f>
        <v>#N/A</v>
      </c>
      <c r="Y2781" t="e">
        <f>VLOOKUP(T2781,[3]رکوردها!$A:$D,4,0)</f>
        <v>#N/A</v>
      </c>
      <c r="Z2781" t="e">
        <f>VLOOKUP(T2781,[3]رکوردها!$A:$C,3,0)</f>
        <v>#N/A</v>
      </c>
      <c r="AA2781" t="e">
        <f>VLOOKUP(T2781,[3]رکوردها!$A:$F,6,0)</f>
        <v>#N/A</v>
      </c>
      <c r="AB2781" t="e">
        <f>VLOOKUP(T2781,[3]رکوردها!$A:$E,5,0)</f>
        <v>#N/A</v>
      </c>
    </row>
    <row r="2782" spans="1:28" s="41" customFormat="1" hidden="1" x14ac:dyDescent="0.2">
      <c r="A2782" s="36">
        <v>178937</v>
      </c>
      <c r="B2782" s="36">
        <v>1328</v>
      </c>
      <c r="C2782" s="36">
        <v>1867</v>
      </c>
      <c r="D2782" s="39" t="s">
        <v>5178</v>
      </c>
      <c r="E2782" s="39"/>
      <c r="F2782" s="37" t="s">
        <v>171</v>
      </c>
      <c r="G2782" s="37" t="s">
        <v>1015</v>
      </c>
      <c r="H2782" s="38">
        <v>3286293</v>
      </c>
      <c r="I2782" s="38">
        <v>0</v>
      </c>
      <c r="J2782" s="38">
        <f t="shared" si="44"/>
        <v>3286293</v>
      </c>
      <c r="K2782" s="38"/>
      <c r="L2782" s="49"/>
      <c r="M2782" s="37" t="s">
        <v>63</v>
      </c>
      <c r="N2782" s="37" t="s">
        <v>64</v>
      </c>
      <c r="O2782" s="37" t="s">
        <v>157</v>
      </c>
      <c r="P2782" s="37" t="s">
        <v>158</v>
      </c>
      <c r="Q2782" s="37" t="s">
        <v>159</v>
      </c>
      <c r="R2782" s="37" t="s">
        <v>160</v>
      </c>
      <c r="S2782" s="37" t="s">
        <v>912</v>
      </c>
      <c r="T2782" s="37" t="s">
        <v>911</v>
      </c>
      <c r="U2782" s="1" t="e">
        <f>VLOOKUP(T2782,[2]VAT!$A:$D,1,0)</f>
        <v>#N/A</v>
      </c>
      <c r="V2782" s="37" t="s">
        <v>2</v>
      </c>
      <c r="W2782" s="37" t="s">
        <v>2</v>
      </c>
      <c r="X2782" t="e">
        <f>VLOOKUP(T2782,[3]رکوردها!$A:$B,2,0)</f>
        <v>#N/A</v>
      </c>
      <c r="Y2782" t="e">
        <f>VLOOKUP(T2782,[3]رکوردها!$A:$D,4,0)</f>
        <v>#N/A</v>
      </c>
      <c r="Z2782" t="e">
        <f>VLOOKUP(T2782,[3]رکوردها!$A:$C,3,0)</f>
        <v>#N/A</v>
      </c>
      <c r="AA2782" t="e">
        <f>VLOOKUP(T2782,[3]رکوردها!$A:$F,6,0)</f>
        <v>#N/A</v>
      </c>
      <c r="AB2782" t="e">
        <f>VLOOKUP(T2782,[3]رکوردها!$A:$E,5,0)</f>
        <v>#N/A</v>
      </c>
    </row>
    <row r="2783" spans="1:28" s="41" customFormat="1" hidden="1" x14ac:dyDescent="0.2">
      <c r="A2783" s="36">
        <v>178938</v>
      </c>
      <c r="B2783" s="36">
        <v>1328</v>
      </c>
      <c r="C2783" s="36">
        <v>1867</v>
      </c>
      <c r="D2783" s="39" t="s">
        <v>5178</v>
      </c>
      <c r="E2783" s="39"/>
      <c r="F2783" s="37" t="s">
        <v>171</v>
      </c>
      <c r="G2783" s="37" t="s">
        <v>1015</v>
      </c>
      <c r="H2783" s="38">
        <v>3286293</v>
      </c>
      <c r="I2783" s="38">
        <v>0</v>
      </c>
      <c r="J2783" s="38">
        <f t="shared" si="44"/>
        <v>3286293</v>
      </c>
      <c r="K2783" s="38"/>
      <c r="L2783" s="49"/>
      <c r="M2783" s="37" t="s">
        <v>63</v>
      </c>
      <c r="N2783" s="37" t="s">
        <v>64</v>
      </c>
      <c r="O2783" s="37" t="s">
        <v>157</v>
      </c>
      <c r="P2783" s="37" t="s">
        <v>158</v>
      </c>
      <c r="Q2783" s="37" t="s">
        <v>159</v>
      </c>
      <c r="R2783" s="37" t="s">
        <v>160</v>
      </c>
      <c r="S2783" s="37" t="s">
        <v>912</v>
      </c>
      <c r="T2783" s="37" t="s">
        <v>911</v>
      </c>
      <c r="U2783" s="1" t="e">
        <f>VLOOKUP(T2783,[2]VAT!$A:$D,1,0)</f>
        <v>#N/A</v>
      </c>
      <c r="V2783" s="37" t="s">
        <v>2</v>
      </c>
      <c r="W2783" s="37" t="s">
        <v>2</v>
      </c>
      <c r="X2783" t="e">
        <f>VLOOKUP(T2783,[3]رکوردها!$A:$B,2,0)</f>
        <v>#N/A</v>
      </c>
      <c r="Y2783" t="e">
        <f>VLOOKUP(T2783,[3]رکوردها!$A:$D,4,0)</f>
        <v>#N/A</v>
      </c>
      <c r="Z2783" t="e">
        <f>VLOOKUP(T2783,[3]رکوردها!$A:$C,3,0)</f>
        <v>#N/A</v>
      </c>
      <c r="AA2783" t="e">
        <f>VLOOKUP(T2783,[3]رکوردها!$A:$F,6,0)</f>
        <v>#N/A</v>
      </c>
      <c r="AB2783" t="e">
        <f>VLOOKUP(T2783,[3]رکوردها!$A:$E,5,0)</f>
        <v>#N/A</v>
      </c>
    </row>
    <row r="2784" spans="1:28" s="41" customFormat="1" hidden="1" x14ac:dyDescent="0.2">
      <c r="A2784" s="36">
        <v>178939</v>
      </c>
      <c r="B2784" s="36">
        <v>1328</v>
      </c>
      <c r="C2784" s="36">
        <v>1867</v>
      </c>
      <c r="D2784" s="39" t="s">
        <v>5178</v>
      </c>
      <c r="E2784" s="39"/>
      <c r="F2784" s="37" t="s">
        <v>171</v>
      </c>
      <c r="G2784" s="37" t="s">
        <v>970</v>
      </c>
      <c r="H2784" s="38">
        <v>3286293</v>
      </c>
      <c r="I2784" s="38">
        <v>0</v>
      </c>
      <c r="J2784" s="38">
        <f t="shared" si="44"/>
        <v>3286293</v>
      </c>
      <c r="K2784" s="38"/>
      <c r="L2784" s="49"/>
      <c r="M2784" s="37" t="s">
        <v>63</v>
      </c>
      <c r="N2784" s="37" t="s">
        <v>64</v>
      </c>
      <c r="O2784" s="37" t="s">
        <v>157</v>
      </c>
      <c r="P2784" s="37" t="s">
        <v>158</v>
      </c>
      <c r="Q2784" s="37" t="s">
        <v>159</v>
      </c>
      <c r="R2784" s="37" t="s">
        <v>160</v>
      </c>
      <c r="S2784" s="37" t="s">
        <v>912</v>
      </c>
      <c r="T2784" s="37" t="s">
        <v>911</v>
      </c>
      <c r="U2784" s="1" t="e">
        <f>VLOOKUP(T2784,[2]VAT!$A:$D,1,0)</f>
        <v>#N/A</v>
      </c>
      <c r="V2784" s="37" t="s">
        <v>2</v>
      </c>
      <c r="W2784" s="37" t="s">
        <v>2</v>
      </c>
      <c r="X2784" t="e">
        <f>VLOOKUP(T2784,[3]رکوردها!$A:$B,2,0)</f>
        <v>#N/A</v>
      </c>
      <c r="Y2784" t="e">
        <f>VLOOKUP(T2784,[3]رکوردها!$A:$D,4,0)</f>
        <v>#N/A</v>
      </c>
      <c r="Z2784" t="e">
        <f>VLOOKUP(T2784,[3]رکوردها!$A:$C,3,0)</f>
        <v>#N/A</v>
      </c>
      <c r="AA2784" t="e">
        <f>VLOOKUP(T2784,[3]رکوردها!$A:$F,6,0)</f>
        <v>#N/A</v>
      </c>
      <c r="AB2784" t="e">
        <f>VLOOKUP(T2784,[3]رکوردها!$A:$E,5,0)</f>
        <v>#N/A</v>
      </c>
    </row>
    <row r="2785" spans="1:28" s="41" customFormat="1" hidden="1" x14ac:dyDescent="0.2">
      <c r="A2785" s="36">
        <v>178940</v>
      </c>
      <c r="B2785" s="36">
        <v>1328</v>
      </c>
      <c r="C2785" s="36">
        <v>1867</v>
      </c>
      <c r="D2785" s="39" t="s">
        <v>5178</v>
      </c>
      <c r="E2785" s="39"/>
      <c r="F2785" s="37" t="s">
        <v>171</v>
      </c>
      <c r="G2785" s="37" t="s">
        <v>970</v>
      </c>
      <c r="H2785" s="38">
        <v>3286293</v>
      </c>
      <c r="I2785" s="38">
        <v>0</v>
      </c>
      <c r="J2785" s="38">
        <f t="shared" si="44"/>
        <v>3286293</v>
      </c>
      <c r="K2785" s="38"/>
      <c r="L2785" s="49"/>
      <c r="M2785" s="37" t="s">
        <v>63</v>
      </c>
      <c r="N2785" s="37" t="s">
        <v>64</v>
      </c>
      <c r="O2785" s="37" t="s">
        <v>157</v>
      </c>
      <c r="P2785" s="37" t="s">
        <v>158</v>
      </c>
      <c r="Q2785" s="37" t="s">
        <v>159</v>
      </c>
      <c r="R2785" s="37" t="s">
        <v>160</v>
      </c>
      <c r="S2785" s="37" t="s">
        <v>912</v>
      </c>
      <c r="T2785" s="37" t="s">
        <v>911</v>
      </c>
      <c r="U2785" s="1" t="e">
        <f>VLOOKUP(T2785,[2]VAT!$A:$D,1,0)</f>
        <v>#N/A</v>
      </c>
      <c r="V2785" s="37" t="s">
        <v>2</v>
      </c>
      <c r="W2785" s="37" t="s">
        <v>2</v>
      </c>
      <c r="X2785" t="e">
        <f>VLOOKUP(T2785,[3]رکوردها!$A:$B,2,0)</f>
        <v>#N/A</v>
      </c>
      <c r="Y2785" t="e">
        <f>VLOOKUP(T2785,[3]رکوردها!$A:$D,4,0)</f>
        <v>#N/A</v>
      </c>
      <c r="Z2785" t="e">
        <f>VLOOKUP(T2785,[3]رکوردها!$A:$C,3,0)</f>
        <v>#N/A</v>
      </c>
      <c r="AA2785" t="e">
        <f>VLOOKUP(T2785,[3]رکوردها!$A:$F,6,0)</f>
        <v>#N/A</v>
      </c>
      <c r="AB2785" t="e">
        <f>VLOOKUP(T2785,[3]رکوردها!$A:$E,5,0)</f>
        <v>#N/A</v>
      </c>
    </row>
    <row r="2786" spans="1:28" s="41" customFormat="1" hidden="1" x14ac:dyDescent="0.2">
      <c r="A2786" s="36">
        <v>178941</v>
      </c>
      <c r="B2786" s="36">
        <v>1328</v>
      </c>
      <c r="C2786" s="36">
        <v>1867</v>
      </c>
      <c r="D2786" s="39" t="s">
        <v>5178</v>
      </c>
      <c r="E2786" s="39"/>
      <c r="F2786" s="37" t="s">
        <v>171</v>
      </c>
      <c r="G2786" s="37" t="s">
        <v>970</v>
      </c>
      <c r="H2786" s="38">
        <v>3286293</v>
      </c>
      <c r="I2786" s="38">
        <v>0</v>
      </c>
      <c r="J2786" s="38">
        <f t="shared" si="44"/>
        <v>3286293</v>
      </c>
      <c r="K2786" s="38"/>
      <c r="L2786" s="49"/>
      <c r="M2786" s="37" t="s">
        <v>63</v>
      </c>
      <c r="N2786" s="37" t="s">
        <v>64</v>
      </c>
      <c r="O2786" s="37" t="s">
        <v>157</v>
      </c>
      <c r="P2786" s="37" t="s">
        <v>158</v>
      </c>
      <c r="Q2786" s="37" t="s">
        <v>159</v>
      </c>
      <c r="R2786" s="37" t="s">
        <v>160</v>
      </c>
      <c r="S2786" s="37" t="s">
        <v>912</v>
      </c>
      <c r="T2786" s="37" t="s">
        <v>911</v>
      </c>
      <c r="U2786" s="1" t="e">
        <f>VLOOKUP(T2786,[2]VAT!$A:$D,1,0)</f>
        <v>#N/A</v>
      </c>
      <c r="V2786" s="37" t="s">
        <v>2</v>
      </c>
      <c r="W2786" s="37" t="s">
        <v>2</v>
      </c>
      <c r="X2786" t="e">
        <f>VLOOKUP(T2786,[3]رکوردها!$A:$B,2,0)</f>
        <v>#N/A</v>
      </c>
      <c r="Y2786" t="e">
        <f>VLOOKUP(T2786,[3]رکوردها!$A:$D,4,0)</f>
        <v>#N/A</v>
      </c>
      <c r="Z2786" t="e">
        <f>VLOOKUP(T2786,[3]رکوردها!$A:$C,3,0)</f>
        <v>#N/A</v>
      </c>
      <c r="AA2786" t="e">
        <f>VLOOKUP(T2786,[3]رکوردها!$A:$F,6,0)</f>
        <v>#N/A</v>
      </c>
      <c r="AB2786" t="e">
        <f>VLOOKUP(T2786,[3]رکوردها!$A:$E,5,0)</f>
        <v>#N/A</v>
      </c>
    </row>
    <row r="2787" spans="1:28" s="41" customFormat="1" hidden="1" x14ac:dyDescent="0.2">
      <c r="A2787" s="36">
        <v>178942</v>
      </c>
      <c r="B2787" s="36">
        <v>1328</v>
      </c>
      <c r="C2787" s="36">
        <v>1867</v>
      </c>
      <c r="D2787" s="39" t="s">
        <v>5178</v>
      </c>
      <c r="E2787" s="39"/>
      <c r="F2787" s="37" t="s">
        <v>171</v>
      </c>
      <c r="G2787" s="37" t="s">
        <v>1015</v>
      </c>
      <c r="H2787" s="38">
        <v>3286293</v>
      </c>
      <c r="I2787" s="38">
        <v>0</v>
      </c>
      <c r="J2787" s="38">
        <f t="shared" si="44"/>
        <v>3286293</v>
      </c>
      <c r="K2787" s="38"/>
      <c r="L2787" s="49"/>
      <c r="M2787" s="37" t="s">
        <v>63</v>
      </c>
      <c r="N2787" s="37" t="s">
        <v>64</v>
      </c>
      <c r="O2787" s="37" t="s">
        <v>157</v>
      </c>
      <c r="P2787" s="37" t="s">
        <v>158</v>
      </c>
      <c r="Q2787" s="37" t="s">
        <v>159</v>
      </c>
      <c r="R2787" s="37" t="s">
        <v>160</v>
      </c>
      <c r="S2787" s="37" t="s">
        <v>912</v>
      </c>
      <c r="T2787" s="37" t="s">
        <v>911</v>
      </c>
      <c r="U2787" s="1" t="e">
        <f>VLOOKUP(T2787,[2]VAT!$A:$D,1,0)</f>
        <v>#N/A</v>
      </c>
      <c r="V2787" s="37" t="s">
        <v>2</v>
      </c>
      <c r="W2787" s="37" t="s">
        <v>2</v>
      </c>
      <c r="X2787" t="e">
        <f>VLOOKUP(T2787,[3]رکوردها!$A:$B,2,0)</f>
        <v>#N/A</v>
      </c>
      <c r="Y2787" t="e">
        <f>VLOOKUP(T2787,[3]رکوردها!$A:$D,4,0)</f>
        <v>#N/A</v>
      </c>
      <c r="Z2787" t="e">
        <f>VLOOKUP(T2787,[3]رکوردها!$A:$C,3,0)</f>
        <v>#N/A</v>
      </c>
      <c r="AA2787" t="e">
        <f>VLOOKUP(T2787,[3]رکوردها!$A:$F,6,0)</f>
        <v>#N/A</v>
      </c>
      <c r="AB2787" t="e">
        <f>VLOOKUP(T2787,[3]رکوردها!$A:$E,5,0)</f>
        <v>#N/A</v>
      </c>
    </row>
    <row r="2788" spans="1:28" s="41" customFormat="1" hidden="1" x14ac:dyDescent="0.2">
      <c r="A2788" s="36">
        <v>178943</v>
      </c>
      <c r="B2788" s="36">
        <v>1328</v>
      </c>
      <c r="C2788" s="36">
        <v>1867</v>
      </c>
      <c r="D2788" s="39" t="s">
        <v>5178</v>
      </c>
      <c r="E2788" s="39"/>
      <c r="F2788" s="37" t="s">
        <v>171</v>
      </c>
      <c r="G2788" s="37" t="s">
        <v>965</v>
      </c>
      <c r="H2788" s="38">
        <v>3286293</v>
      </c>
      <c r="I2788" s="38">
        <v>0</v>
      </c>
      <c r="J2788" s="38">
        <f t="shared" si="44"/>
        <v>3286293</v>
      </c>
      <c r="K2788" s="38"/>
      <c r="L2788" s="49"/>
      <c r="M2788" s="37" t="s">
        <v>63</v>
      </c>
      <c r="N2788" s="37" t="s">
        <v>64</v>
      </c>
      <c r="O2788" s="37" t="s">
        <v>157</v>
      </c>
      <c r="P2788" s="37" t="s">
        <v>158</v>
      </c>
      <c r="Q2788" s="37" t="s">
        <v>159</v>
      </c>
      <c r="R2788" s="37" t="s">
        <v>160</v>
      </c>
      <c r="S2788" s="37" t="s">
        <v>912</v>
      </c>
      <c r="T2788" s="37" t="s">
        <v>911</v>
      </c>
      <c r="U2788" s="1" t="e">
        <f>VLOOKUP(T2788,[2]VAT!$A:$D,1,0)</f>
        <v>#N/A</v>
      </c>
      <c r="V2788" s="37" t="s">
        <v>2</v>
      </c>
      <c r="W2788" s="37" t="s">
        <v>2</v>
      </c>
      <c r="X2788" t="e">
        <f>VLOOKUP(T2788,[3]رکوردها!$A:$B,2,0)</f>
        <v>#N/A</v>
      </c>
      <c r="Y2788" t="e">
        <f>VLOOKUP(T2788,[3]رکوردها!$A:$D,4,0)</f>
        <v>#N/A</v>
      </c>
      <c r="Z2788" t="e">
        <f>VLOOKUP(T2788,[3]رکوردها!$A:$C,3,0)</f>
        <v>#N/A</v>
      </c>
      <c r="AA2788" t="e">
        <f>VLOOKUP(T2788,[3]رکوردها!$A:$F,6,0)</f>
        <v>#N/A</v>
      </c>
      <c r="AB2788" t="e">
        <f>VLOOKUP(T2788,[3]رکوردها!$A:$E,5,0)</f>
        <v>#N/A</v>
      </c>
    </row>
    <row r="2789" spans="1:28" s="41" customFormat="1" hidden="1" x14ac:dyDescent="0.2">
      <c r="A2789" s="36">
        <v>178944</v>
      </c>
      <c r="B2789" s="36">
        <v>1328</v>
      </c>
      <c r="C2789" s="36">
        <v>1867</v>
      </c>
      <c r="D2789" s="39" t="s">
        <v>5178</v>
      </c>
      <c r="E2789" s="39"/>
      <c r="F2789" s="37" t="s">
        <v>171</v>
      </c>
      <c r="G2789" s="37" t="s">
        <v>965</v>
      </c>
      <c r="H2789" s="38">
        <v>3286293</v>
      </c>
      <c r="I2789" s="38">
        <v>0</v>
      </c>
      <c r="J2789" s="38">
        <f t="shared" si="44"/>
        <v>3286293</v>
      </c>
      <c r="K2789" s="38"/>
      <c r="L2789" s="49"/>
      <c r="M2789" s="37" t="s">
        <v>63</v>
      </c>
      <c r="N2789" s="37" t="s">
        <v>64</v>
      </c>
      <c r="O2789" s="37" t="s">
        <v>157</v>
      </c>
      <c r="P2789" s="37" t="s">
        <v>158</v>
      </c>
      <c r="Q2789" s="37" t="s">
        <v>159</v>
      </c>
      <c r="R2789" s="37" t="s">
        <v>160</v>
      </c>
      <c r="S2789" s="37" t="s">
        <v>912</v>
      </c>
      <c r="T2789" s="37" t="s">
        <v>911</v>
      </c>
      <c r="U2789" s="1" t="e">
        <f>VLOOKUP(T2789,[2]VAT!$A:$D,1,0)</f>
        <v>#N/A</v>
      </c>
      <c r="V2789" s="37" t="s">
        <v>2</v>
      </c>
      <c r="W2789" s="37" t="s">
        <v>2</v>
      </c>
      <c r="X2789" t="e">
        <f>VLOOKUP(T2789,[3]رکوردها!$A:$B,2,0)</f>
        <v>#N/A</v>
      </c>
      <c r="Y2789" t="e">
        <f>VLOOKUP(T2789,[3]رکوردها!$A:$D,4,0)</f>
        <v>#N/A</v>
      </c>
      <c r="Z2789" t="e">
        <f>VLOOKUP(T2789,[3]رکوردها!$A:$C,3,0)</f>
        <v>#N/A</v>
      </c>
      <c r="AA2789" t="e">
        <f>VLOOKUP(T2789,[3]رکوردها!$A:$F,6,0)</f>
        <v>#N/A</v>
      </c>
      <c r="AB2789" t="e">
        <f>VLOOKUP(T2789,[3]رکوردها!$A:$E,5,0)</f>
        <v>#N/A</v>
      </c>
    </row>
    <row r="2790" spans="1:28" s="41" customFormat="1" hidden="1" x14ac:dyDescent="0.2">
      <c r="A2790" s="36">
        <v>178945</v>
      </c>
      <c r="B2790" s="36">
        <v>1328</v>
      </c>
      <c r="C2790" s="36">
        <v>1867</v>
      </c>
      <c r="D2790" s="39" t="s">
        <v>5178</v>
      </c>
      <c r="E2790" s="39"/>
      <c r="F2790" s="37" t="s">
        <v>171</v>
      </c>
      <c r="G2790" s="37" t="s">
        <v>965</v>
      </c>
      <c r="H2790" s="38">
        <v>3286293</v>
      </c>
      <c r="I2790" s="38">
        <v>0</v>
      </c>
      <c r="J2790" s="38">
        <f t="shared" si="44"/>
        <v>3286293</v>
      </c>
      <c r="K2790" s="38"/>
      <c r="L2790" s="49"/>
      <c r="M2790" s="37" t="s">
        <v>63</v>
      </c>
      <c r="N2790" s="37" t="s">
        <v>64</v>
      </c>
      <c r="O2790" s="37" t="s">
        <v>157</v>
      </c>
      <c r="P2790" s="37" t="s">
        <v>158</v>
      </c>
      <c r="Q2790" s="37" t="s">
        <v>159</v>
      </c>
      <c r="R2790" s="37" t="s">
        <v>160</v>
      </c>
      <c r="S2790" s="37" t="s">
        <v>912</v>
      </c>
      <c r="T2790" s="37" t="s">
        <v>911</v>
      </c>
      <c r="U2790" s="1" t="e">
        <f>VLOOKUP(T2790,[2]VAT!$A:$D,1,0)</f>
        <v>#N/A</v>
      </c>
      <c r="V2790" s="37" t="s">
        <v>2</v>
      </c>
      <c r="W2790" s="37" t="s">
        <v>2</v>
      </c>
      <c r="X2790" t="e">
        <f>VLOOKUP(T2790,[3]رکوردها!$A:$B,2,0)</f>
        <v>#N/A</v>
      </c>
      <c r="Y2790" t="e">
        <f>VLOOKUP(T2790,[3]رکوردها!$A:$D,4,0)</f>
        <v>#N/A</v>
      </c>
      <c r="Z2790" t="e">
        <f>VLOOKUP(T2790,[3]رکوردها!$A:$C,3,0)</f>
        <v>#N/A</v>
      </c>
      <c r="AA2790" t="e">
        <f>VLOOKUP(T2790,[3]رکوردها!$A:$F,6,0)</f>
        <v>#N/A</v>
      </c>
      <c r="AB2790" t="e">
        <f>VLOOKUP(T2790,[3]رکوردها!$A:$E,5,0)</f>
        <v>#N/A</v>
      </c>
    </row>
    <row r="2791" spans="1:28" s="41" customFormat="1" hidden="1" x14ac:dyDescent="0.2">
      <c r="A2791" s="36">
        <v>178946</v>
      </c>
      <c r="B2791" s="36">
        <v>1328</v>
      </c>
      <c r="C2791" s="36">
        <v>1867</v>
      </c>
      <c r="D2791" s="39" t="s">
        <v>5178</v>
      </c>
      <c r="E2791" s="39"/>
      <c r="F2791" s="37" t="s">
        <v>171</v>
      </c>
      <c r="G2791" s="37" t="s">
        <v>965</v>
      </c>
      <c r="H2791" s="38">
        <v>3286293</v>
      </c>
      <c r="I2791" s="38">
        <v>0</v>
      </c>
      <c r="J2791" s="38">
        <f t="shared" si="44"/>
        <v>3286293</v>
      </c>
      <c r="K2791" s="38"/>
      <c r="L2791" s="49"/>
      <c r="M2791" s="37" t="s">
        <v>63</v>
      </c>
      <c r="N2791" s="37" t="s">
        <v>64</v>
      </c>
      <c r="O2791" s="37" t="s">
        <v>157</v>
      </c>
      <c r="P2791" s="37" t="s">
        <v>158</v>
      </c>
      <c r="Q2791" s="37" t="s">
        <v>159</v>
      </c>
      <c r="R2791" s="37" t="s">
        <v>160</v>
      </c>
      <c r="S2791" s="37" t="s">
        <v>912</v>
      </c>
      <c r="T2791" s="37" t="s">
        <v>911</v>
      </c>
      <c r="U2791" s="1" t="e">
        <f>VLOOKUP(T2791,[2]VAT!$A:$D,1,0)</f>
        <v>#N/A</v>
      </c>
      <c r="V2791" s="37" t="s">
        <v>2</v>
      </c>
      <c r="W2791" s="37" t="s">
        <v>2</v>
      </c>
      <c r="X2791" t="e">
        <f>VLOOKUP(T2791,[3]رکوردها!$A:$B,2,0)</f>
        <v>#N/A</v>
      </c>
      <c r="Y2791" t="e">
        <f>VLOOKUP(T2791,[3]رکوردها!$A:$D,4,0)</f>
        <v>#N/A</v>
      </c>
      <c r="Z2791" t="e">
        <f>VLOOKUP(T2791,[3]رکوردها!$A:$C,3,0)</f>
        <v>#N/A</v>
      </c>
      <c r="AA2791" t="e">
        <f>VLOOKUP(T2791,[3]رکوردها!$A:$F,6,0)</f>
        <v>#N/A</v>
      </c>
      <c r="AB2791" t="e">
        <f>VLOOKUP(T2791,[3]رکوردها!$A:$E,5,0)</f>
        <v>#N/A</v>
      </c>
    </row>
    <row r="2792" spans="1:28" s="41" customFormat="1" hidden="1" x14ac:dyDescent="0.2">
      <c r="A2792" s="36">
        <v>178947</v>
      </c>
      <c r="B2792" s="36">
        <v>1328</v>
      </c>
      <c r="C2792" s="36">
        <v>1867</v>
      </c>
      <c r="D2792" s="39" t="s">
        <v>5178</v>
      </c>
      <c r="E2792" s="39"/>
      <c r="F2792" s="37" t="s">
        <v>171</v>
      </c>
      <c r="G2792" s="37" t="s">
        <v>965</v>
      </c>
      <c r="H2792" s="38">
        <v>3286293</v>
      </c>
      <c r="I2792" s="38">
        <v>0</v>
      </c>
      <c r="J2792" s="38">
        <f t="shared" si="44"/>
        <v>3286293</v>
      </c>
      <c r="K2792" s="38"/>
      <c r="L2792" s="49"/>
      <c r="M2792" s="37" t="s">
        <v>63</v>
      </c>
      <c r="N2792" s="37" t="s">
        <v>64</v>
      </c>
      <c r="O2792" s="37" t="s">
        <v>157</v>
      </c>
      <c r="P2792" s="37" t="s">
        <v>158</v>
      </c>
      <c r="Q2792" s="37" t="s">
        <v>159</v>
      </c>
      <c r="R2792" s="37" t="s">
        <v>160</v>
      </c>
      <c r="S2792" s="37" t="s">
        <v>912</v>
      </c>
      <c r="T2792" s="37" t="s">
        <v>911</v>
      </c>
      <c r="U2792" s="1" t="e">
        <f>VLOOKUP(T2792,[2]VAT!$A:$D,1,0)</f>
        <v>#N/A</v>
      </c>
      <c r="V2792" s="37" t="s">
        <v>2</v>
      </c>
      <c r="W2792" s="37" t="s">
        <v>2</v>
      </c>
      <c r="X2792" t="e">
        <f>VLOOKUP(T2792,[3]رکوردها!$A:$B,2,0)</f>
        <v>#N/A</v>
      </c>
      <c r="Y2792" t="e">
        <f>VLOOKUP(T2792,[3]رکوردها!$A:$D,4,0)</f>
        <v>#N/A</v>
      </c>
      <c r="Z2792" t="e">
        <f>VLOOKUP(T2792,[3]رکوردها!$A:$C,3,0)</f>
        <v>#N/A</v>
      </c>
      <c r="AA2792" t="e">
        <f>VLOOKUP(T2792,[3]رکوردها!$A:$F,6,0)</f>
        <v>#N/A</v>
      </c>
      <c r="AB2792" t="e">
        <f>VLOOKUP(T2792,[3]رکوردها!$A:$E,5,0)</f>
        <v>#N/A</v>
      </c>
    </row>
    <row r="2793" spans="1:28" s="41" customFormat="1" hidden="1" x14ac:dyDescent="0.2">
      <c r="A2793" s="36">
        <v>178948</v>
      </c>
      <c r="B2793" s="36">
        <v>1328</v>
      </c>
      <c r="C2793" s="36">
        <v>1867</v>
      </c>
      <c r="D2793" s="39" t="s">
        <v>5178</v>
      </c>
      <c r="E2793" s="39"/>
      <c r="F2793" s="37" t="s">
        <v>171</v>
      </c>
      <c r="G2793" s="37" t="s">
        <v>965</v>
      </c>
      <c r="H2793" s="38">
        <v>3286293</v>
      </c>
      <c r="I2793" s="38">
        <v>0</v>
      </c>
      <c r="J2793" s="38">
        <f t="shared" si="44"/>
        <v>3286293</v>
      </c>
      <c r="K2793" s="38"/>
      <c r="L2793" s="49"/>
      <c r="M2793" s="37" t="s">
        <v>63</v>
      </c>
      <c r="N2793" s="37" t="s">
        <v>64</v>
      </c>
      <c r="O2793" s="37" t="s">
        <v>157</v>
      </c>
      <c r="P2793" s="37" t="s">
        <v>158</v>
      </c>
      <c r="Q2793" s="37" t="s">
        <v>159</v>
      </c>
      <c r="R2793" s="37" t="s">
        <v>160</v>
      </c>
      <c r="S2793" s="37" t="s">
        <v>912</v>
      </c>
      <c r="T2793" s="37" t="s">
        <v>911</v>
      </c>
      <c r="U2793" s="1" t="e">
        <f>VLOOKUP(T2793,[2]VAT!$A:$D,1,0)</f>
        <v>#N/A</v>
      </c>
      <c r="V2793" s="37" t="s">
        <v>2</v>
      </c>
      <c r="W2793" s="37" t="s">
        <v>2</v>
      </c>
      <c r="X2793" t="e">
        <f>VLOOKUP(T2793,[3]رکوردها!$A:$B,2,0)</f>
        <v>#N/A</v>
      </c>
      <c r="Y2793" t="e">
        <f>VLOOKUP(T2793,[3]رکوردها!$A:$D,4,0)</f>
        <v>#N/A</v>
      </c>
      <c r="Z2793" t="e">
        <f>VLOOKUP(T2793,[3]رکوردها!$A:$C,3,0)</f>
        <v>#N/A</v>
      </c>
      <c r="AA2793" t="e">
        <f>VLOOKUP(T2793,[3]رکوردها!$A:$F,6,0)</f>
        <v>#N/A</v>
      </c>
      <c r="AB2793" t="e">
        <f>VLOOKUP(T2793,[3]رکوردها!$A:$E,5,0)</f>
        <v>#N/A</v>
      </c>
    </row>
    <row r="2794" spans="1:28" s="41" customFormat="1" hidden="1" x14ac:dyDescent="0.2">
      <c r="A2794" s="36">
        <v>178949</v>
      </c>
      <c r="B2794" s="36">
        <v>1328</v>
      </c>
      <c r="C2794" s="36">
        <v>1867</v>
      </c>
      <c r="D2794" s="39" t="s">
        <v>5178</v>
      </c>
      <c r="E2794" s="39"/>
      <c r="F2794" s="37" t="s">
        <v>171</v>
      </c>
      <c r="G2794" s="37" t="s">
        <v>965</v>
      </c>
      <c r="H2794" s="38">
        <v>3286293</v>
      </c>
      <c r="I2794" s="38">
        <v>0</v>
      </c>
      <c r="J2794" s="38">
        <f t="shared" si="44"/>
        <v>3286293</v>
      </c>
      <c r="K2794" s="38"/>
      <c r="L2794" s="49"/>
      <c r="M2794" s="37" t="s">
        <v>63</v>
      </c>
      <c r="N2794" s="37" t="s">
        <v>64</v>
      </c>
      <c r="O2794" s="37" t="s">
        <v>157</v>
      </c>
      <c r="P2794" s="37" t="s">
        <v>158</v>
      </c>
      <c r="Q2794" s="37" t="s">
        <v>159</v>
      </c>
      <c r="R2794" s="37" t="s">
        <v>160</v>
      </c>
      <c r="S2794" s="37" t="s">
        <v>912</v>
      </c>
      <c r="T2794" s="37" t="s">
        <v>911</v>
      </c>
      <c r="U2794" s="1" t="e">
        <f>VLOOKUP(T2794,[2]VAT!$A:$D,1,0)</f>
        <v>#N/A</v>
      </c>
      <c r="V2794" s="37" t="s">
        <v>2</v>
      </c>
      <c r="W2794" s="37" t="s">
        <v>2</v>
      </c>
      <c r="X2794" t="e">
        <f>VLOOKUP(T2794,[3]رکوردها!$A:$B,2,0)</f>
        <v>#N/A</v>
      </c>
      <c r="Y2794" t="e">
        <f>VLOOKUP(T2794,[3]رکوردها!$A:$D,4,0)</f>
        <v>#N/A</v>
      </c>
      <c r="Z2794" t="e">
        <f>VLOOKUP(T2794,[3]رکوردها!$A:$C,3,0)</f>
        <v>#N/A</v>
      </c>
      <c r="AA2794" t="e">
        <f>VLOOKUP(T2794,[3]رکوردها!$A:$F,6,0)</f>
        <v>#N/A</v>
      </c>
      <c r="AB2794" t="e">
        <f>VLOOKUP(T2794,[3]رکوردها!$A:$E,5,0)</f>
        <v>#N/A</v>
      </c>
    </row>
    <row r="2795" spans="1:28" s="41" customFormat="1" hidden="1" x14ac:dyDescent="0.2">
      <c r="A2795" s="36">
        <v>178950</v>
      </c>
      <c r="B2795" s="36">
        <v>1328</v>
      </c>
      <c r="C2795" s="36">
        <v>1867</v>
      </c>
      <c r="D2795" s="39" t="s">
        <v>5178</v>
      </c>
      <c r="E2795" s="39"/>
      <c r="F2795" s="37" t="s">
        <v>171</v>
      </c>
      <c r="G2795" s="37" t="s">
        <v>965</v>
      </c>
      <c r="H2795" s="38">
        <v>3286293</v>
      </c>
      <c r="I2795" s="38">
        <v>0</v>
      </c>
      <c r="J2795" s="38">
        <f t="shared" si="44"/>
        <v>3286293</v>
      </c>
      <c r="K2795" s="38"/>
      <c r="L2795" s="49"/>
      <c r="M2795" s="37" t="s">
        <v>63</v>
      </c>
      <c r="N2795" s="37" t="s">
        <v>64</v>
      </c>
      <c r="O2795" s="37" t="s">
        <v>157</v>
      </c>
      <c r="P2795" s="37" t="s">
        <v>158</v>
      </c>
      <c r="Q2795" s="37" t="s">
        <v>159</v>
      </c>
      <c r="R2795" s="37" t="s">
        <v>160</v>
      </c>
      <c r="S2795" s="37" t="s">
        <v>912</v>
      </c>
      <c r="T2795" s="37" t="s">
        <v>911</v>
      </c>
      <c r="U2795" s="1" t="e">
        <f>VLOOKUP(T2795,[2]VAT!$A:$D,1,0)</f>
        <v>#N/A</v>
      </c>
      <c r="V2795" s="37" t="s">
        <v>2</v>
      </c>
      <c r="W2795" s="37" t="s">
        <v>2</v>
      </c>
      <c r="X2795" t="e">
        <f>VLOOKUP(T2795,[3]رکوردها!$A:$B,2,0)</f>
        <v>#N/A</v>
      </c>
      <c r="Y2795" t="e">
        <f>VLOOKUP(T2795,[3]رکوردها!$A:$D,4,0)</f>
        <v>#N/A</v>
      </c>
      <c r="Z2795" t="e">
        <f>VLOOKUP(T2795,[3]رکوردها!$A:$C,3,0)</f>
        <v>#N/A</v>
      </c>
      <c r="AA2795" t="e">
        <f>VLOOKUP(T2795,[3]رکوردها!$A:$F,6,0)</f>
        <v>#N/A</v>
      </c>
      <c r="AB2795" t="e">
        <f>VLOOKUP(T2795,[3]رکوردها!$A:$E,5,0)</f>
        <v>#N/A</v>
      </c>
    </row>
    <row r="2796" spans="1:28" s="41" customFormat="1" hidden="1" x14ac:dyDescent="0.2">
      <c r="A2796" s="36">
        <v>178951</v>
      </c>
      <c r="B2796" s="36">
        <v>1328</v>
      </c>
      <c r="C2796" s="36">
        <v>1867</v>
      </c>
      <c r="D2796" s="39" t="s">
        <v>5178</v>
      </c>
      <c r="E2796" s="39"/>
      <c r="F2796" s="37" t="s">
        <v>171</v>
      </c>
      <c r="G2796" s="37" t="s">
        <v>965</v>
      </c>
      <c r="H2796" s="38">
        <v>3286293</v>
      </c>
      <c r="I2796" s="38">
        <v>0</v>
      </c>
      <c r="J2796" s="38">
        <f t="shared" si="44"/>
        <v>3286293</v>
      </c>
      <c r="K2796" s="38"/>
      <c r="L2796" s="49"/>
      <c r="M2796" s="37" t="s">
        <v>63</v>
      </c>
      <c r="N2796" s="37" t="s">
        <v>64</v>
      </c>
      <c r="O2796" s="37" t="s">
        <v>157</v>
      </c>
      <c r="P2796" s="37" t="s">
        <v>158</v>
      </c>
      <c r="Q2796" s="37" t="s">
        <v>159</v>
      </c>
      <c r="R2796" s="37" t="s">
        <v>160</v>
      </c>
      <c r="S2796" s="37" t="s">
        <v>912</v>
      </c>
      <c r="T2796" s="37" t="s">
        <v>911</v>
      </c>
      <c r="U2796" s="1" t="e">
        <f>VLOOKUP(T2796,[2]VAT!$A:$D,1,0)</f>
        <v>#N/A</v>
      </c>
      <c r="V2796" s="37" t="s">
        <v>2</v>
      </c>
      <c r="W2796" s="37" t="s">
        <v>2</v>
      </c>
      <c r="X2796" t="e">
        <f>VLOOKUP(T2796,[3]رکوردها!$A:$B,2,0)</f>
        <v>#N/A</v>
      </c>
      <c r="Y2796" t="e">
        <f>VLOOKUP(T2796,[3]رکوردها!$A:$D,4,0)</f>
        <v>#N/A</v>
      </c>
      <c r="Z2796" t="e">
        <f>VLOOKUP(T2796,[3]رکوردها!$A:$C,3,0)</f>
        <v>#N/A</v>
      </c>
      <c r="AA2796" t="e">
        <f>VLOOKUP(T2796,[3]رکوردها!$A:$F,6,0)</f>
        <v>#N/A</v>
      </c>
      <c r="AB2796" t="e">
        <f>VLOOKUP(T2796,[3]رکوردها!$A:$E,5,0)</f>
        <v>#N/A</v>
      </c>
    </row>
    <row r="2797" spans="1:28" s="41" customFormat="1" hidden="1" x14ac:dyDescent="0.2">
      <c r="A2797" s="36">
        <v>178952</v>
      </c>
      <c r="B2797" s="36">
        <v>1328</v>
      </c>
      <c r="C2797" s="36">
        <v>1867</v>
      </c>
      <c r="D2797" s="39" t="s">
        <v>5178</v>
      </c>
      <c r="E2797" s="39"/>
      <c r="F2797" s="37" t="s">
        <v>171</v>
      </c>
      <c r="G2797" s="37" t="s">
        <v>965</v>
      </c>
      <c r="H2797" s="38">
        <v>3286293</v>
      </c>
      <c r="I2797" s="38">
        <v>0</v>
      </c>
      <c r="J2797" s="38">
        <f t="shared" si="44"/>
        <v>3286293</v>
      </c>
      <c r="K2797" s="38"/>
      <c r="L2797" s="49"/>
      <c r="M2797" s="37" t="s">
        <v>63</v>
      </c>
      <c r="N2797" s="37" t="s">
        <v>64</v>
      </c>
      <c r="O2797" s="37" t="s">
        <v>157</v>
      </c>
      <c r="P2797" s="37" t="s">
        <v>158</v>
      </c>
      <c r="Q2797" s="37" t="s">
        <v>159</v>
      </c>
      <c r="R2797" s="37" t="s">
        <v>160</v>
      </c>
      <c r="S2797" s="37" t="s">
        <v>912</v>
      </c>
      <c r="T2797" s="37" t="s">
        <v>911</v>
      </c>
      <c r="U2797" s="1" t="e">
        <f>VLOOKUP(T2797,[2]VAT!$A:$D,1,0)</f>
        <v>#N/A</v>
      </c>
      <c r="V2797" s="37" t="s">
        <v>2</v>
      </c>
      <c r="W2797" s="37" t="s">
        <v>2</v>
      </c>
      <c r="X2797" t="e">
        <f>VLOOKUP(T2797,[3]رکوردها!$A:$B,2,0)</f>
        <v>#N/A</v>
      </c>
      <c r="Y2797" t="e">
        <f>VLOOKUP(T2797,[3]رکوردها!$A:$D,4,0)</f>
        <v>#N/A</v>
      </c>
      <c r="Z2797" t="e">
        <f>VLOOKUP(T2797,[3]رکوردها!$A:$C,3,0)</f>
        <v>#N/A</v>
      </c>
      <c r="AA2797" t="e">
        <f>VLOOKUP(T2797,[3]رکوردها!$A:$F,6,0)</f>
        <v>#N/A</v>
      </c>
      <c r="AB2797" t="e">
        <f>VLOOKUP(T2797,[3]رکوردها!$A:$E,5,0)</f>
        <v>#N/A</v>
      </c>
    </row>
    <row r="2798" spans="1:28" s="41" customFormat="1" hidden="1" x14ac:dyDescent="0.2">
      <c r="A2798" s="36">
        <v>178953</v>
      </c>
      <c r="B2798" s="36">
        <v>1328</v>
      </c>
      <c r="C2798" s="36">
        <v>1867</v>
      </c>
      <c r="D2798" s="39" t="s">
        <v>5178</v>
      </c>
      <c r="E2798" s="39"/>
      <c r="F2798" s="37" t="s">
        <v>171</v>
      </c>
      <c r="G2798" s="37" t="s">
        <v>1015</v>
      </c>
      <c r="H2798" s="38">
        <v>3286293</v>
      </c>
      <c r="I2798" s="38">
        <v>0</v>
      </c>
      <c r="J2798" s="38">
        <f t="shared" si="44"/>
        <v>3286293</v>
      </c>
      <c r="K2798" s="38"/>
      <c r="L2798" s="49"/>
      <c r="M2798" s="37" t="s">
        <v>63</v>
      </c>
      <c r="N2798" s="37" t="s">
        <v>64</v>
      </c>
      <c r="O2798" s="37" t="s">
        <v>157</v>
      </c>
      <c r="P2798" s="37" t="s">
        <v>158</v>
      </c>
      <c r="Q2798" s="37" t="s">
        <v>159</v>
      </c>
      <c r="R2798" s="37" t="s">
        <v>160</v>
      </c>
      <c r="S2798" s="37" t="s">
        <v>912</v>
      </c>
      <c r="T2798" s="37" t="s">
        <v>911</v>
      </c>
      <c r="U2798" s="1" t="e">
        <f>VLOOKUP(T2798,[2]VAT!$A:$D,1,0)</f>
        <v>#N/A</v>
      </c>
      <c r="V2798" s="37" t="s">
        <v>2</v>
      </c>
      <c r="W2798" s="37" t="s">
        <v>2</v>
      </c>
      <c r="X2798" t="e">
        <f>VLOOKUP(T2798,[3]رکوردها!$A:$B,2,0)</f>
        <v>#N/A</v>
      </c>
      <c r="Y2798" t="e">
        <f>VLOOKUP(T2798,[3]رکوردها!$A:$D,4,0)</f>
        <v>#N/A</v>
      </c>
      <c r="Z2798" t="e">
        <f>VLOOKUP(T2798,[3]رکوردها!$A:$C,3,0)</f>
        <v>#N/A</v>
      </c>
      <c r="AA2798" t="e">
        <f>VLOOKUP(T2798,[3]رکوردها!$A:$F,6,0)</f>
        <v>#N/A</v>
      </c>
      <c r="AB2798" t="e">
        <f>VLOOKUP(T2798,[3]رکوردها!$A:$E,5,0)</f>
        <v>#N/A</v>
      </c>
    </row>
    <row r="2799" spans="1:28" s="41" customFormat="1" hidden="1" x14ac:dyDescent="0.2">
      <c r="A2799" s="36">
        <v>178954</v>
      </c>
      <c r="B2799" s="36">
        <v>1328</v>
      </c>
      <c r="C2799" s="36">
        <v>1867</v>
      </c>
      <c r="D2799" s="39" t="s">
        <v>5178</v>
      </c>
      <c r="E2799" s="39"/>
      <c r="F2799" s="37" t="s">
        <v>171</v>
      </c>
      <c r="G2799" s="37" t="s">
        <v>965</v>
      </c>
      <c r="H2799" s="38">
        <v>3286293</v>
      </c>
      <c r="I2799" s="38">
        <v>0</v>
      </c>
      <c r="J2799" s="38">
        <f t="shared" si="44"/>
        <v>3286293</v>
      </c>
      <c r="K2799" s="38"/>
      <c r="L2799" s="49"/>
      <c r="M2799" s="37" t="s">
        <v>63</v>
      </c>
      <c r="N2799" s="37" t="s">
        <v>64</v>
      </c>
      <c r="O2799" s="37" t="s">
        <v>157</v>
      </c>
      <c r="P2799" s="37" t="s">
        <v>158</v>
      </c>
      <c r="Q2799" s="37" t="s">
        <v>159</v>
      </c>
      <c r="R2799" s="37" t="s">
        <v>160</v>
      </c>
      <c r="S2799" s="37" t="s">
        <v>912</v>
      </c>
      <c r="T2799" s="37" t="s">
        <v>911</v>
      </c>
      <c r="U2799" s="1" t="e">
        <f>VLOOKUP(T2799,[2]VAT!$A:$D,1,0)</f>
        <v>#N/A</v>
      </c>
      <c r="V2799" s="37" t="s">
        <v>2</v>
      </c>
      <c r="W2799" s="37" t="s">
        <v>2</v>
      </c>
      <c r="X2799" t="e">
        <f>VLOOKUP(T2799,[3]رکوردها!$A:$B,2,0)</f>
        <v>#N/A</v>
      </c>
      <c r="Y2799" t="e">
        <f>VLOOKUP(T2799,[3]رکوردها!$A:$D,4,0)</f>
        <v>#N/A</v>
      </c>
      <c r="Z2799" t="e">
        <f>VLOOKUP(T2799,[3]رکوردها!$A:$C,3,0)</f>
        <v>#N/A</v>
      </c>
      <c r="AA2799" t="e">
        <f>VLOOKUP(T2799,[3]رکوردها!$A:$F,6,0)</f>
        <v>#N/A</v>
      </c>
      <c r="AB2799" t="e">
        <f>VLOOKUP(T2799,[3]رکوردها!$A:$E,5,0)</f>
        <v>#N/A</v>
      </c>
    </row>
    <row r="2800" spans="1:28" s="41" customFormat="1" hidden="1" x14ac:dyDescent="0.2">
      <c r="A2800" s="36">
        <v>178955</v>
      </c>
      <c r="B2800" s="36">
        <v>1328</v>
      </c>
      <c r="C2800" s="36">
        <v>1867</v>
      </c>
      <c r="D2800" s="39" t="s">
        <v>5178</v>
      </c>
      <c r="E2800" s="39"/>
      <c r="F2800" s="37" t="s">
        <v>171</v>
      </c>
      <c r="G2800" s="37" t="s">
        <v>965</v>
      </c>
      <c r="H2800" s="38">
        <v>3286293</v>
      </c>
      <c r="I2800" s="38">
        <v>0</v>
      </c>
      <c r="J2800" s="38">
        <f t="shared" si="44"/>
        <v>3286293</v>
      </c>
      <c r="K2800" s="38"/>
      <c r="L2800" s="49"/>
      <c r="M2800" s="37" t="s">
        <v>63</v>
      </c>
      <c r="N2800" s="37" t="s">
        <v>64</v>
      </c>
      <c r="O2800" s="37" t="s">
        <v>157</v>
      </c>
      <c r="P2800" s="37" t="s">
        <v>158</v>
      </c>
      <c r="Q2800" s="37" t="s">
        <v>159</v>
      </c>
      <c r="R2800" s="37" t="s">
        <v>160</v>
      </c>
      <c r="S2800" s="37" t="s">
        <v>912</v>
      </c>
      <c r="T2800" s="37" t="s">
        <v>911</v>
      </c>
      <c r="U2800" s="1" t="e">
        <f>VLOOKUP(T2800,[2]VAT!$A:$D,1,0)</f>
        <v>#N/A</v>
      </c>
      <c r="V2800" s="37" t="s">
        <v>2</v>
      </c>
      <c r="W2800" s="37" t="s">
        <v>2</v>
      </c>
      <c r="X2800" t="e">
        <f>VLOOKUP(T2800,[3]رکوردها!$A:$B,2,0)</f>
        <v>#N/A</v>
      </c>
      <c r="Y2800" t="e">
        <f>VLOOKUP(T2800,[3]رکوردها!$A:$D,4,0)</f>
        <v>#N/A</v>
      </c>
      <c r="Z2800" t="e">
        <f>VLOOKUP(T2800,[3]رکوردها!$A:$C,3,0)</f>
        <v>#N/A</v>
      </c>
      <c r="AA2800" t="e">
        <f>VLOOKUP(T2800,[3]رکوردها!$A:$F,6,0)</f>
        <v>#N/A</v>
      </c>
      <c r="AB2800" t="e">
        <f>VLOOKUP(T2800,[3]رکوردها!$A:$E,5,0)</f>
        <v>#N/A</v>
      </c>
    </row>
    <row r="2801" spans="1:28" s="41" customFormat="1" hidden="1" x14ac:dyDescent="0.2">
      <c r="A2801" s="36">
        <v>178956</v>
      </c>
      <c r="B2801" s="36">
        <v>1328</v>
      </c>
      <c r="C2801" s="36">
        <v>1867</v>
      </c>
      <c r="D2801" s="39" t="s">
        <v>5178</v>
      </c>
      <c r="E2801" s="39"/>
      <c r="F2801" s="37" t="s">
        <v>171</v>
      </c>
      <c r="G2801" s="37" t="s">
        <v>966</v>
      </c>
      <c r="H2801" s="38">
        <v>3286293</v>
      </c>
      <c r="I2801" s="38">
        <v>0</v>
      </c>
      <c r="J2801" s="38">
        <f t="shared" si="44"/>
        <v>3286293</v>
      </c>
      <c r="K2801" s="38"/>
      <c r="L2801" s="49"/>
      <c r="M2801" s="37" t="s">
        <v>63</v>
      </c>
      <c r="N2801" s="37" t="s">
        <v>64</v>
      </c>
      <c r="O2801" s="37" t="s">
        <v>157</v>
      </c>
      <c r="P2801" s="37" t="s">
        <v>158</v>
      </c>
      <c r="Q2801" s="37" t="s">
        <v>159</v>
      </c>
      <c r="R2801" s="37" t="s">
        <v>160</v>
      </c>
      <c r="S2801" s="37" t="s">
        <v>912</v>
      </c>
      <c r="T2801" s="37" t="s">
        <v>911</v>
      </c>
      <c r="U2801" s="1" t="e">
        <f>VLOOKUP(T2801,[2]VAT!$A:$D,1,0)</f>
        <v>#N/A</v>
      </c>
      <c r="V2801" s="37" t="s">
        <v>2</v>
      </c>
      <c r="W2801" s="37" t="s">
        <v>2</v>
      </c>
      <c r="X2801" t="e">
        <f>VLOOKUP(T2801,[3]رکوردها!$A:$B,2,0)</f>
        <v>#N/A</v>
      </c>
      <c r="Y2801" t="e">
        <f>VLOOKUP(T2801,[3]رکوردها!$A:$D,4,0)</f>
        <v>#N/A</v>
      </c>
      <c r="Z2801" t="e">
        <f>VLOOKUP(T2801,[3]رکوردها!$A:$C,3,0)</f>
        <v>#N/A</v>
      </c>
      <c r="AA2801" t="e">
        <f>VLOOKUP(T2801,[3]رکوردها!$A:$F,6,0)</f>
        <v>#N/A</v>
      </c>
      <c r="AB2801" t="e">
        <f>VLOOKUP(T2801,[3]رکوردها!$A:$E,5,0)</f>
        <v>#N/A</v>
      </c>
    </row>
    <row r="2802" spans="1:28" s="41" customFormat="1" hidden="1" x14ac:dyDescent="0.2">
      <c r="A2802" s="36">
        <v>178957</v>
      </c>
      <c r="B2802" s="36">
        <v>1328</v>
      </c>
      <c r="C2802" s="36">
        <v>1867</v>
      </c>
      <c r="D2802" s="39" t="s">
        <v>5178</v>
      </c>
      <c r="E2802" s="39"/>
      <c r="F2802" s="37" t="s">
        <v>171</v>
      </c>
      <c r="G2802" s="37" t="s">
        <v>966</v>
      </c>
      <c r="H2802" s="38">
        <v>3286293</v>
      </c>
      <c r="I2802" s="38">
        <v>0</v>
      </c>
      <c r="J2802" s="38">
        <f t="shared" si="44"/>
        <v>3286293</v>
      </c>
      <c r="K2802" s="38"/>
      <c r="L2802" s="49"/>
      <c r="M2802" s="37" t="s">
        <v>63</v>
      </c>
      <c r="N2802" s="37" t="s">
        <v>64</v>
      </c>
      <c r="O2802" s="37" t="s">
        <v>157</v>
      </c>
      <c r="P2802" s="37" t="s">
        <v>158</v>
      </c>
      <c r="Q2802" s="37" t="s">
        <v>159</v>
      </c>
      <c r="R2802" s="37" t="s">
        <v>160</v>
      </c>
      <c r="S2802" s="37" t="s">
        <v>912</v>
      </c>
      <c r="T2802" s="37" t="s">
        <v>911</v>
      </c>
      <c r="U2802" s="1" t="e">
        <f>VLOOKUP(T2802,[2]VAT!$A:$D,1,0)</f>
        <v>#N/A</v>
      </c>
      <c r="V2802" s="37" t="s">
        <v>2</v>
      </c>
      <c r="W2802" s="37" t="s">
        <v>2</v>
      </c>
      <c r="X2802" t="e">
        <f>VLOOKUP(T2802,[3]رکوردها!$A:$B,2,0)</f>
        <v>#N/A</v>
      </c>
      <c r="Y2802" t="e">
        <f>VLOOKUP(T2802,[3]رکوردها!$A:$D,4,0)</f>
        <v>#N/A</v>
      </c>
      <c r="Z2802" t="e">
        <f>VLOOKUP(T2802,[3]رکوردها!$A:$C,3,0)</f>
        <v>#N/A</v>
      </c>
      <c r="AA2802" t="e">
        <f>VLOOKUP(T2802,[3]رکوردها!$A:$F,6,0)</f>
        <v>#N/A</v>
      </c>
      <c r="AB2802" t="e">
        <f>VLOOKUP(T2802,[3]رکوردها!$A:$E,5,0)</f>
        <v>#N/A</v>
      </c>
    </row>
    <row r="2803" spans="1:28" s="41" customFormat="1" hidden="1" x14ac:dyDescent="0.2">
      <c r="A2803" s="36">
        <v>178958</v>
      </c>
      <c r="B2803" s="36">
        <v>1328</v>
      </c>
      <c r="C2803" s="36">
        <v>1867</v>
      </c>
      <c r="D2803" s="39" t="s">
        <v>5178</v>
      </c>
      <c r="E2803" s="39"/>
      <c r="F2803" s="37" t="s">
        <v>171</v>
      </c>
      <c r="G2803" s="37" t="s">
        <v>966</v>
      </c>
      <c r="H2803" s="38">
        <v>3286293</v>
      </c>
      <c r="I2803" s="38">
        <v>0</v>
      </c>
      <c r="J2803" s="38">
        <f t="shared" si="44"/>
        <v>3286293</v>
      </c>
      <c r="K2803" s="38"/>
      <c r="L2803" s="49"/>
      <c r="M2803" s="37" t="s">
        <v>63</v>
      </c>
      <c r="N2803" s="37" t="s">
        <v>64</v>
      </c>
      <c r="O2803" s="37" t="s">
        <v>157</v>
      </c>
      <c r="P2803" s="37" t="s">
        <v>158</v>
      </c>
      <c r="Q2803" s="37" t="s">
        <v>159</v>
      </c>
      <c r="R2803" s="37" t="s">
        <v>160</v>
      </c>
      <c r="S2803" s="37" t="s">
        <v>912</v>
      </c>
      <c r="T2803" s="37" t="s">
        <v>911</v>
      </c>
      <c r="U2803" s="1" t="e">
        <f>VLOOKUP(T2803,[2]VAT!$A:$D,1,0)</f>
        <v>#N/A</v>
      </c>
      <c r="V2803" s="37" t="s">
        <v>2</v>
      </c>
      <c r="W2803" s="37" t="s">
        <v>2</v>
      </c>
      <c r="X2803" t="e">
        <f>VLOOKUP(T2803,[3]رکوردها!$A:$B,2,0)</f>
        <v>#N/A</v>
      </c>
      <c r="Y2803" t="e">
        <f>VLOOKUP(T2803,[3]رکوردها!$A:$D,4,0)</f>
        <v>#N/A</v>
      </c>
      <c r="Z2803" t="e">
        <f>VLOOKUP(T2803,[3]رکوردها!$A:$C,3,0)</f>
        <v>#N/A</v>
      </c>
      <c r="AA2803" t="e">
        <f>VLOOKUP(T2803,[3]رکوردها!$A:$F,6,0)</f>
        <v>#N/A</v>
      </c>
      <c r="AB2803" t="e">
        <f>VLOOKUP(T2803,[3]رکوردها!$A:$E,5,0)</f>
        <v>#N/A</v>
      </c>
    </row>
    <row r="2804" spans="1:28" s="41" customFormat="1" hidden="1" x14ac:dyDescent="0.2">
      <c r="A2804" s="36">
        <v>178959</v>
      </c>
      <c r="B2804" s="36">
        <v>1328</v>
      </c>
      <c r="C2804" s="36">
        <v>1867</v>
      </c>
      <c r="D2804" s="39" t="s">
        <v>5178</v>
      </c>
      <c r="E2804" s="39"/>
      <c r="F2804" s="37" t="s">
        <v>171</v>
      </c>
      <c r="G2804" s="37" t="s">
        <v>966</v>
      </c>
      <c r="H2804" s="38">
        <v>3286293</v>
      </c>
      <c r="I2804" s="38">
        <v>0</v>
      </c>
      <c r="J2804" s="38">
        <f t="shared" si="44"/>
        <v>3286293</v>
      </c>
      <c r="K2804" s="38"/>
      <c r="L2804" s="49"/>
      <c r="M2804" s="37" t="s">
        <v>63</v>
      </c>
      <c r="N2804" s="37" t="s">
        <v>64</v>
      </c>
      <c r="O2804" s="37" t="s">
        <v>157</v>
      </c>
      <c r="P2804" s="37" t="s">
        <v>158</v>
      </c>
      <c r="Q2804" s="37" t="s">
        <v>159</v>
      </c>
      <c r="R2804" s="37" t="s">
        <v>160</v>
      </c>
      <c r="S2804" s="37" t="s">
        <v>912</v>
      </c>
      <c r="T2804" s="37" t="s">
        <v>911</v>
      </c>
      <c r="U2804" s="1" t="e">
        <f>VLOOKUP(T2804,[2]VAT!$A:$D,1,0)</f>
        <v>#N/A</v>
      </c>
      <c r="V2804" s="37" t="s">
        <v>2</v>
      </c>
      <c r="W2804" s="37" t="s">
        <v>2</v>
      </c>
      <c r="X2804" t="e">
        <f>VLOOKUP(T2804,[3]رکوردها!$A:$B,2,0)</f>
        <v>#N/A</v>
      </c>
      <c r="Y2804" t="e">
        <f>VLOOKUP(T2804,[3]رکوردها!$A:$D,4,0)</f>
        <v>#N/A</v>
      </c>
      <c r="Z2804" t="e">
        <f>VLOOKUP(T2804,[3]رکوردها!$A:$C,3,0)</f>
        <v>#N/A</v>
      </c>
      <c r="AA2804" t="e">
        <f>VLOOKUP(T2804,[3]رکوردها!$A:$F,6,0)</f>
        <v>#N/A</v>
      </c>
      <c r="AB2804" t="e">
        <f>VLOOKUP(T2804,[3]رکوردها!$A:$E,5,0)</f>
        <v>#N/A</v>
      </c>
    </row>
    <row r="2805" spans="1:28" s="41" customFormat="1" hidden="1" x14ac:dyDescent="0.2">
      <c r="A2805" s="36">
        <v>178960</v>
      </c>
      <c r="B2805" s="36">
        <v>1328</v>
      </c>
      <c r="C2805" s="36">
        <v>1867</v>
      </c>
      <c r="D2805" s="39" t="s">
        <v>5178</v>
      </c>
      <c r="E2805" s="39"/>
      <c r="F2805" s="37" t="s">
        <v>171</v>
      </c>
      <c r="G2805" s="37" t="s">
        <v>966</v>
      </c>
      <c r="H2805" s="38">
        <v>3286293</v>
      </c>
      <c r="I2805" s="38">
        <v>0</v>
      </c>
      <c r="J2805" s="38">
        <f t="shared" si="44"/>
        <v>3286293</v>
      </c>
      <c r="K2805" s="38"/>
      <c r="L2805" s="49"/>
      <c r="M2805" s="37" t="s">
        <v>63</v>
      </c>
      <c r="N2805" s="37" t="s">
        <v>64</v>
      </c>
      <c r="O2805" s="37" t="s">
        <v>157</v>
      </c>
      <c r="P2805" s="37" t="s">
        <v>158</v>
      </c>
      <c r="Q2805" s="37" t="s">
        <v>159</v>
      </c>
      <c r="R2805" s="37" t="s">
        <v>160</v>
      </c>
      <c r="S2805" s="37" t="s">
        <v>912</v>
      </c>
      <c r="T2805" s="37" t="s">
        <v>911</v>
      </c>
      <c r="U2805" s="1" t="e">
        <f>VLOOKUP(T2805,[2]VAT!$A:$D,1,0)</f>
        <v>#N/A</v>
      </c>
      <c r="V2805" s="37" t="s">
        <v>2</v>
      </c>
      <c r="W2805" s="37" t="s">
        <v>2</v>
      </c>
      <c r="X2805" t="e">
        <f>VLOOKUP(T2805,[3]رکوردها!$A:$B,2,0)</f>
        <v>#N/A</v>
      </c>
      <c r="Y2805" t="e">
        <f>VLOOKUP(T2805,[3]رکوردها!$A:$D,4,0)</f>
        <v>#N/A</v>
      </c>
      <c r="Z2805" t="e">
        <f>VLOOKUP(T2805,[3]رکوردها!$A:$C,3,0)</f>
        <v>#N/A</v>
      </c>
      <c r="AA2805" t="e">
        <f>VLOOKUP(T2805,[3]رکوردها!$A:$F,6,0)</f>
        <v>#N/A</v>
      </c>
      <c r="AB2805" t="e">
        <f>VLOOKUP(T2805,[3]رکوردها!$A:$E,5,0)</f>
        <v>#N/A</v>
      </c>
    </row>
    <row r="2806" spans="1:28" s="41" customFormat="1" hidden="1" x14ac:dyDescent="0.2">
      <c r="A2806" s="36">
        <v>178961</v>
      </c>
      <c r="B2806" s="36">
        <v>1328</v>
      </c>
      <c r="C2806" s="36">
        <v>1867</v>
      </c>
      <c r="D2806" s="39" t="s">
        <v>5178</v>
      </c>
      <c r="E2806" s="39"/>
      <c r="F2806" s="37" t="s">
        <v>171</v>
      </c>
      <c r="G2806" s="37" t="s">
        <v>966</v>
      </c>
      <c r="H2806" s="38">
        <v>3286293</v>
      </c>
      <c r="I2806" s="38">
        <v>0</v>
      </c>
      <c r="J2806" s="38">
        <f t="shared" si="44"/>
        <v>3286293</v>
      </c>
      <c r="K2806" s="38"/>
      <c r="L2806" s="49"/>
      <c r="M2806" s="37" t="s">
        <v>63</v>
      </c>
      <c r="N2806" s="37" t="s">
        <v>64</v>
      </c>
      <c r="O2806" s="37" t="s">
        <v>157</v>
      </c>
      <c r="P2806" s="37" t="s">
        <v>158</v>
      </c>
      <c r="Q2806" s="37" t="s">
        <v>159</v>
      </c>
      <c r="R2806" s="37" t="s">
        <v>160</v>
      </c>
      <c r="S2806" s="37" t="s">
        <v>912</v>
      </c>
      <c r="T2806" s="37" t="s">
        <v>911</v>
      </c>
      <c r="U2806" s="1" t="e">
        <f>VLOOKUP(T2806,[2]VAT!$A:$D,1,0)</f>
        <v>#N/A</v>
      </c>
      <c r="V2806" s="37" t="s">
        <v>2</v>
      </c>
      <c r="W2806" s="37" t="s">
        <v>2</v>
      </c>
      <c r="X2806" t="e">
        <f>VLOOKUP(T2806,[3]رکوردها!$A:$B,2,0)</f>
        <v>#N/A</v>
      </c>
      <c r="Y2806" t="e">
        <f>VLOOKUP(T2806,[3]رکوردها!$A:$D,4,0)</f>
        <v>#N/A</v>
      </c>
      <c r="Z2806" t="e">
        <f>VLOOKUP(T2806,[3]رکوردها!$A:$C,3,0)</f>
        <v>#N/A</v>
      </c>
      <c r="AA2806" t="e">
        <f>VLOOKUP(T2806,[3]رکوردها!$A:$F,6,0)</f>
        <v>#N/A</v>
      </c>
      <c r="AB2806" t="e">
        <f>VLOOKUP(T2806,[3]رکوردها!$A:$E,5,0)</f>
        <v>#N/A</v>
      </c>
    </row>
    <row r="2807" spans="1:28" s="41" customFormat="1" hidden="1" x14ac:dyDescent="0.2">
      <c r="A2807" s="36">
        <v>178962</v>
      </c>
      <c r="B2807" s="36">
        <v>1328</v>
      </c>
      <c r="C2807" s="36">
        <v>1867</v>
      </c>
      <c r="D2807" s="39" t="s">
        <v>5178</v>
      </c>
      <c r="E2807" s="39"/>
      <c r="F2807" s="37" t="s">
        <v>171</v>
      </c>
      <c r="G2807" s="37" t="s">
        <v>966</v>
      </c>
      <c r="H2807" s="38">
        <v>3286293</v>
      </c>
      <c r="I2807" s="38">
        <v>0</v>
      </c>
      <c r="J2807" s="38">
        <f t="shared" si="44"/>
        <v>3286293</v>
      </c>
      <c r="K2807" s="38"/>
      <c r="L2807" s="49"/>
      <c r="M2807" s="37" t="s">
        <v>63</v>
      </c>
      <c r="N2807" s="37" t="s">
        <v>64</v>
      </c>
      <c r="O2807" s="37" t="s">
        <v>157</v>
      </c>
      <c r="P2807" s="37" t="s">
        <v>158</v>
      </c>
      <c r="Q2807" s="37" t="s">
        <v>159</v>
      </c>
      <c r="R2807" s="37" t="s">
        <v>160</v>
      </c>
      <c r="S2807" s="37" t="s">
        <v>912</v>
      </c>
      <c r="T2807" s="37" t="s">
        <v>911</v>
      </c>
      <c r="U2807" s="1" t="e">
        <f>VLOOKUP(T2807,[2]VAT!$A:$D,1,0)</f>
        <v>#N/A</v>
      </c>
      <c r="V2807" s="37" t="s">
        <v>2</v>
      </c>
      <c r="W2807" s="37" t="s">
        <v>2</v>
      </c>
      <c r="X2807" t="e">
        <f>VLOOKUP(T2807,[3]رکوردها!$A:$B,2,0)</f>
        <v>#N/A</v>
      </c>
      <c r="Y2807" t="e">
        <f>VLOOKUP(T2807,[3]رکوردها!$A:$D,4,0)</f>
        <v>#N/A</v>
      </c>
      <c r="Z2807" t="e">
        <f>VLOOKUP(T2807,[3]رکوردها!$A:$C,3,0)</f>
        <v>#N/A</v>
      </c>
      <c r="AA2807" t="e">
        <f>VLOOKUP(T2807,[3]رکوردها!$A:$F,6,0)</f>
        <v>#N/A</v>
      </c>
      <c r="AB2807" t="e">
        <f>VLOOKUP(T2807,[3]رکوردها!$A:$E,5,0)</f>
        <v>#N/A</v>
      </c>
    </row>
    <row r="2808" spans="1:28" s="41" customFormat="1" hidden="1" x14ac:dyDescent="0.2">
      <c r="A2808" s="36">
        <v>178963</v>
      </c>
      <c r="B2808" s="36">
        <v>1328</v>
      </c>
      <c r="C2808" s="36">
        <v>1867</v>
      </c>
      <c r="D2808" s="39" t="s">
        <v>5178</v>
      </c>
      <c r="E2808" s="39"/>
      <c r="F2808" s="37" t="s">
        <v>171</v>
      </c>
      <c r="G2808" s="37" t="s">
        <v>966</v>
      </c>
      <c r="H2808" s="38">
        <v>3286293</v>
      </c>
      <c r="I2808" s="38">
        <v>0</v>
      </c>
      <c r="J2808" s="38">
        <f t="shared" si="44"/>
        <v>3286293</v>
      </c>
      <c r="K2808" s="38"/>
      <c r="L2808" s="49"/>
      <c r="M2808" s="37" t="s">
        <v>63</v>
      </c>
      <c r="N2808" s="37" t="s">
        <v>64</v>
      </c>
      <c r="O2808" s="37" t="s">
        <v>157</v>
      </c>
      <c r="P2808" s="37" t="s">
        <v>158</v>
      </c>
      <c r="Q2808" s="37" t="s">
        <v>159</v>
      </c>
      <c r="R2808" s="37" t="s">
        <v>160</v>
      </c>
      <c r="S2808" s="37" t="s">
        <v>912</v>
      </c>
      <c r="T2808" s="37" t="s">
        <v>911</v>
      </c>
      <c r="U2808" s="1" t="e">
        <f>VLOOKUP(T2808,[2]VAT!$A:$D,1,0)</f>
        <v>#N/A</v>
      </c>
      <c r="V2808" s="37" t="s">
        <v>2</v>
      </c>
      <c r="W2808" s="37" t="s">
        <v>2</v>
      </c>
      <c r="X2808" t="e">
        <f>VLOOKUP(T2808,[3]رکوردها!$A:$B,2,0)</f>
        <v>#N/A</v>
      </c>
      <c r="Y2808" t="e">
        <f>VLOOKUP(T2808,[3]رکوردها!$A:$D,4,0)</f>
        <v>#N/A</v>
      </c>
      <c r="Z2808" t="e">
        <f>VLOOKUP(T2808,[3]رکوردها!$A:$C,3,0)</f>
        <v>#N/A</v>
      </c>
      <c r="AA2808" t="e">
        <f>VLOOKUP(T2808,[3]رکوردها!$A:$F,6,0)</f>
        <v>#N/A</v>
      </c>
      <c r="AB2808" t="e">
        <f>VLOOKUP(T2808,[3]رکوردها!$A:$E,5,0)</f>
        <v>#N/A</v>
      </c>
    </row>
    <row r="2809" spans="1:28" s="41" customFormat="1" hidden="1" x14ac:dyDescent="0.2">
      <c r="A2809" s="36">
        <v>178964</v>
      </c>
      <c r="B2809" s="36">
        <v>1328</v>
      </c>
      <c r="C2809" s="36">
        <v>1867</v>
      </c>
      <c r="D2809" s="39" t="s">
        <v>5178</v>
      </c>
      <c r="E2809" s="39"/>
      <c r="F2809" s="37" t="s">
        <v>171</v>
      </c>
      <c r="G2809" s="37" t="s">
        <v>966</v>
      </c>
      <c r="H2809" s="38">
        <v>3286293</v>
      </c>
      <c r="I2809" s="38">
        <v>0</v>
      </c>
      <c r="J2809" s="38">
        <f t="shared" si="44"/>
        <v>3286293</v>
      </c>
      <c r="K2809" s="38"/>
      <c r="L2809" s="49"/>
      <c r="M2809" s="37" t="s">
        <v>63</v>
      </c>
      <c r="N2809" s="37" t="s">
        <v>64</v>
      </c>
      <c r="O2809" s="37" t="s">
        <v>157</v>
      </c>
      <c r="P2809" s="37" t="s">
        <v>158</v>
      </c>
      <c r="Q2809" s="37" t="s">
        <v>159</v>
      </c>
      <c r="R2809" s="37" t="s">
        <v>160</v>
      </c>
      <c r="S2809" s="37" t="s">
        <v>912</v>
      </c>
      <c r="T2809" s="37" t="s">
        <v>911</v>
      </c>
      <c r="U2809" s="1" t="e">
        <f>VLOOKUP(T2809,[2]VAT!$A:$D,1,0)</f>
        <v>#N/A</v>
      </c>
      <c r="V2809" s="37" t="s">
        <v>2</v>
      </c>
      <c r="W2809" s="37" t="s">
        <v>2</v>
      </c>
      <c r="X2809" t="e">
        <f>VLOOKUP(T2809,[3]رکوردها!$A:$B,2,0)</f>
        <v>#N/A</v>
      </c>
      <c r="Y2809" t="e">
        <f>VLOOKUP(T2809,[3]رکوردها!$A:$D,4,0)</f>
        <v>#N/A</v>
      </c>
      <c r="Z2809" t="e">
        <f>VLOOKUP(T2809,[3]رکوردها!$A:$C,3,0)</f>
        <v>#N/A</v>
      </c>
      <c r="AA2809" t="e">
        <f>VLOOKUP(T2809,[3]رکوردها!$A:$F,6,0)</f>
        <v>#N/A</v>
      </c>
      <c r="AB2809" t="e">
        <f>VLOOKUP(T2809,[3]رکوردها!$A:$E,5,0)</f>
        <v>#N/A</v>
      </c>
    </row>
    <row r="2810" spans="1:28" s="41" customFormat="1" hidden="1" x14ac:dyDescent="0.2">
      <c r="A2810" s="36">
        <v>178965</v>
      </c>
      <c r="B2810" s="36">
        <v>1328</v>
      </c>
      <c r="C2810" s="36">
        <v>1867</v>
      </c>
      <c r="D2810" s="39" t="s">
        <v>5178</v>
      </c>
      <c r="E2810" s="39"/>
      <c r="F2810" s="37" t="s">
        <v>171</v>
      </c>
      <c r="G2810" s="37" t="s">
        <v>966</v>
      </c>
      <c r="H2810" s="38">
        <v>3286293</v>
      </c>
      <c r="I2810" s="38">
        <v>0</v>
      </c>
      <c r="J2810" s="38">
        <f t="shared" si="44"/>
        <v>3286293</v>
      </c>
      <c r="K2810" s="38"/>
      <c r="L2810" s="49"/>
      <c r="M2810" s="37" t="s">
        <v>63</v>
      </c>
      <c r="N2810" s="37" t="s">
        <v>64</v>
      </c>
      <c r="O2810" s="37" t="s">
        <v>157</v>
      </c>
      <c r="P2810" s="37" t="s">
        <v>158</v>
      </c>
      <c r="Q2810" s="37" t="s">
        <v>159</v>
      </c>
      <c r="R2810" s="37" t="s">
        <v>160</v>
      </c>
      <c r="S2810" s="37" t="s">
        <v>912</v>
      </c>
      <c r="T2810" s="37" t="s">
        <v>911</v>
      </c>
      <c r="U2810" s="1" t="e">
        <f>VLOOKUP(T2810,[2]VAT!$A:$D,1,0)</f>
        <v>#N/A</v>
      </c>
      <c r="V2810" s="37" t="s">
        <v>2</v>
      </c>
      <c r="W2810" s="37" t="s">
        <v>2</v>
      </c>
      <c r="X2810" t="e">
        <f>VLOOKUP(T2810,[3]رکوردها!$A:$B,2,0)</f>
        <v>#N/A</v>
      </c>
      <c r="Y2810" t="e">
        <f>VLOOKUP(T2810,[3]رکوردها!$A:$D,4,0)</f>
        <v>#N/A</v>
      </c>
      <c r="Z2810" t="e">
        <f>VLOOKUP(T2810,[3]رکوردها!$A:$C,3,0)</f>
        <v>#N/A</v>
      </c>
      <c r="AA2810" t="e">
        <f>VLOOKUP(T2810,[3]رکوردها!$A:$F,6,0)</f>
        <v>#N/A</v>
      </c>
      <c r="AB2810" t="e">
        <f>VLOOKUP(T2810,[3]رکوردها!$A:$E,5,0)</f>
        <v>#N/A</v>
      </c>
    </row>
    <row r="2811" spans="1:28" s="41" customFormat="1" hidden="1" x14ac:dyDescent="0.2">
      <c r="A2811" s="36">
        <v>178966</v>
      </c>
      <c r="B2811" s="36">
        <v>1328</v>
      </c>
      <c r="C2811" s="36">
        <v>1867</v>
      </c>
      <c r="D2811" s="39" t="s">
        <v>5178</v>
      </c>
      <c r="E2811" s="39"/>
      <c r="F2811" s="37" t="s">
        <v>171</v>
      </c>
      <c r="G2811" s="37" t="s">
        <v>966</v>
      </c>
      <c r="H2811" s="38">
        <v>3286293</v>
      </c>
      <c r="I2811" s="38">
        <v>0</v>
      </c>
      <c r="J2811" s="38">
        <f t="shared" si="44"/>
        <v>3286293</v>
      </c>
      <c r="K2811" s="38"/>
      <c r="L2811" s="49"/>
      <c r="M2811" s="37" t="s">
        <v>63</v>
      </c>
      <c r="N2811" s="37" t="s">
        <v>64</v>
      </c>
      <c r="O2811" s="37" t="s">
        <v>157</v>
      </c>
      <c r="P2811" s="37" t="s">
        <v>158</v>
      </c>
      <c r="Q2811" s="37" t="s">
        <v>159</v>
      </c>
      <c r="R2811" s="37" t="s">
        <v>160</v>
      </c>
      <c r="S2811" s="37" t="s">
        <v>912</v>
      </c>
      <c r="T2811" s="37" t="s">
        <v>911</v>
      </c>
      <c r="U2811" s="1" t="e">
        <f>VLOOKUP(T2811,[2]VAT!$A:$D,1,0)</f>
        <v>#N/A</v>
      </c>
      <c r="V2811" s="37" t="s">
        <v>2</v>
      </c>
      <c r="W2811" s="37" t="s">
        <v>2</v>
      </c>
      <c r="X2811" t="e">
        <f>VLOOKUP(T2811,[3]رکوردها!$A:$B,2,0)</f>
        <v>#N/A</v>
      </c>
      <c r="Y2811" t="e">
        <f>VLOOKUP(T2811,[3]رکوردها!$A:$D,4,0)</f>
        <v>#N/A</v>
      </c>
      <c r="Z2811" t="e">
        <f>VLOOKUP(T2811,[3]رکوردها!$A:$C,3,0)</f>
        <v>#N/A</v>
      </c>
      <c r="AA2811" t="e">
        <f>VLOOKUP(T2811,[3]رکوردها!$A:$F,6,0)</f>
        <v>#N/A</v>
      </c>
      <c r="AB2811" t="e">
        <f>VLOOKUP(T2811,[3]رکوردها!$A:$E,5,0)</f>
        <v>#N/A</v>
      </c>
    </row>
    <row r="2812" spans="1:28" s="41" customFormat="1" hidden="1" x14ac:dyDescent="0.2">
      <c r="A2812" s="36">
        <v>178967</v>
      </c>
      <c r="B2812" s="36">
        <v>1328</v>
      </c>
      <c r="C2812" s="36">
        <v>1867</v>
      </c>
      <c r="D2812" s="39" t="s">
        <v>5178</v>
      </c>
      <c r="E2812" s="39"/>
      <c r="F2812" s="37" t="s">
        <v>171</v>
      </c>
      <c r="G2812" s="37" t="s">
        <v>966</v>
      </c>
      <c r="H2812" s="38">
        <v>3286293</v>
      </c>
      <c r="I2812" s="38">
        <v>0</v>
      </c>
      <c r="J2812" s="38">
        <f t="shared" si="44"/>
        <v>3286293</v>
      </c>
      <c r="K2812" s="38"/>
      <c r="L2812" s="49"/>
      <c r="M2812" s="37" t="s">
        <v>63</v>
      </c>
      <c r="N2812" s="37" t="s">
        <v>64</v>
      </c>
      <c r="O2812" s="37" t="s">
        <v>157</v>
      </c>
      <c r="P2812" s="37" t="s">
        <v>158</v>
      </c>
      <c r="Q2812" s="37" t="s">
        <v>159</v>
      </c>
      <c r="R2812" s="37" t="s">
        <v>160</v>
      </c>
      <c r="S2812" s="37" t="s">
        <v>912</v>
      </c>
      <c r="T2812" s="37" t="s">
        <v>911</v>
      </c>
      <c r="U2812" s="1" t="e">
        <f>VLOOKUP(T2812,[2]VAT!$A:$D,1,0)</f>
        <v>#N/A</v>
      </c>
      <c r="V2812" s="37" t="s">
        <v>2</v>
      </c>
      <c r="W2812" s="37" t="s">
        <v>2</v>
      </c>
      <c r="X2812" t="e">
        <f>VLOOKUP(T2812,[3]رکوردها!$A:$B,2,0)</f>
        <v>#N/A</v>
      </c>
      <c r="Y2812" t="e">
        <f>VLOOKUP(T2812,[3]رکوردها!$A:$D,4,0)</f>
        <v>#N/A</v>
      </c>
      <c r="Z2812" t="e">
        <f>VLOOKUP(T2812,[3]رکوردها!$A:$C,3,0)</f>
        <v>#N/A</v>
      </c>
      <c r="AA2812" t="e">
        <f>VLOOKUP(T2812,[3]رکوردها!$A:$F,6,0)</f>
        <v>#N/A</v>
      </c>
      <c r="AB2812" t="e">
        <f>VLOOKUP(T2812,[3]رکوردها!$A:$E,5,0)</f>
        <v>#N/A</v>
      </c>
    </row>
    <row r="2813" spans="1:28" s="41" customFormat="1" hidden="1" x14ac:dyDescent="0.2">
      <c r="A2813" s="36">
        <v>178968</v>
      </c>
      <c r="B2813" s="36">
        <v>1328</v>
      </c>
      <c r="C2813" s="36">
        <v>1867</v>
      </c>
      <c r="D2813" s="39" t="s">
        <v>5178</v>
      </c>
      <c r="E2813" s="39"/>
      <c r="F2813" s="37" t="s">
        <v>171</v>
      </c>
      <c r="G2813" s="37" t="s">
        <v>966</v>
      </c>
      <c r="H2813" s="38">
        <v>3286293</v>
      </c>
      <c r="I2813" s="38">
        <v>0</v>
      </c>
      <c r="J2813" s="38">
        <f t="shared" si="44"/>
        <v>3286293</v>
      </c>
      <c r="K2813" s="38"/>
      <c r="L2813" s="49"/>
      <c r="M2813" s="37" t="s">
        <v>63</v>
      </c>
      <c r="N2813" s="37" t="s">
        <v>64</v>
      </c>
      <c r="O2813" s="37" t="s">
        <v>157</v>
      </c>
      <c r="P2813" s="37" t="s">
        <v>158</v>
      </c>
      <c r="Q2813" s="37" t="s">
        <v>159</v>
      </c>
      <c r="R2813" s="37" t="s">
        <v>160</v>
      </c>
      <c r="S2813" s="37" t="s">
        <v>912</v>
      </c>
      <c r="T2813" s="37" t="s">
        <v>911</v>
      </c>
      <c r="U2813" s="1" t="e">
        <f>VLOOKUP(T2813,[2]VAT!$A:$D,1,0)</f>
        <v>#N/A</v>
      </c>
      <c r="V2813" s="37" t="s">
        <v>2</v>
      </c>
      <c r="W2813" s="37" t="s">
        <v>2</v>
      </c>
      <c r="X2813" t="e">
        <f>VLOOKUP(T2813,[3]رکوردها!$A:$B,2,0)</f>
        <v>#N/A</v>
      </c>
      <c r="Y2813" t="e">
        <f>VLOOKUP(T2813,[3]رکوردها!$A:$D,4,0)</f>
        <v>#N/A</v>
      </c>
      <c r="Z2813" t="e">
        <f>VLOOKUP(T2813,[3]رکوردها!$A:$C,3,0)</f>
        <v>#N/A</v>
      </c>
      <c r="AA2813" t="e">
        <f>VLOOKUP(T2813,[3]رکوردها!$A:$F,6,0)</f>
        <v>#N/A</v>
      </c>
      <c r="AB2813" t="e">
        <f>VLOOKUP(T2813,[3]رکوردها!$A:$E,5,0)</f>
        <v>#N/A</v>
      </c>
    </row>
    <row r="2814" spans="1:28" s="41" customFormat="1" hidden="1" x14ac:dyDescent="0.2">
      <c r="A2814" s="36">
        <v>179631</v>
      </c>
      <c r="B2814" s="36">
        <v>1330</v>
      </c>
      <c r="C2814" s="36">
        <v>1869</v>
      </c>
      <c r="D2814" s="39" t="s">
        <v>5178</v>
      </c>
      <c r="E2814" s="39"/>
      <c r="F2814" s="37" t="s">
        <v>171</v>
      </c>
      <c r="G2814" s="37" t="s">
        <v>988</v>
      </c>
      <c r="H2814" s="38">
        <v>5374804</v>
      </c>
      <c r="I2814" s="38">
        <v>0</v>
      </c>
      <c r="J2814" s="38">
        <f t="shared" si="44"/>
        <v>5374804</v>
      </c>
      <c r="K2814" s="38"/>
      <c r="L2814" s="49"/>
      <c r="M2814" s="37" t="s">
        <v>63</v>
      </c>
      <c r="N2814" s="37" t="s">
        <v>64</v>
      </c>
      <c r="O2814" s="37" t="s">
        <v>157</v>
      </c>
      <c r="P2814" s="37" t="s">
        <v>158</v>
      </c>
      <c r="Q2814" s="37" t="s">
        <v>159</v>
      </c>
      <c r="R2814" s="37" t="s">
        <v>160</v>
      </c>
      <c r="S2814" s="37" t="s">
        <v>912</v>
      </c>
      <c r="T2814" s="37" t="s">
        <v>911</v>
      </c>
      <c r="U2814" s="1" t="e">
        <f>VLOOKUP(T2814,[2]VAT!$A:$D,1,0)</f>
        <v>#N/A</v>
      </c>
      <c r="V2814" s="37" t="s">
        <v>2</v>
      </c>
      <c r="W2814" s="37" t="s">
        <v>2</v>
      </c>
      <c r="X2814" t="e">
        <f>VLOOKUP(T2814,[3]رکوردها!$A:$B,2,0)</f>
        <v>#N/A</v>
      </c>
      <c r="Y2814" t="e">
        <f>VLOOKUP(T2814,[3]رکوردها!$A:$D,4,0)</f>
        <v>#N/A</v>
      </c>
      <c r="Z2814" t="e">
        <f>VLOOKUP(T2814,[3]رکوردها!$A:$C,3,0)</f>
        <v>#N/A</v>
      </c>
      <c r="AA2814" t="e">
        <f>VLOOKUP(T2814,[3]رکوردها!$A:$F,6,0)</f>
        <v>#N/A</v>
      </c>
      <c r="AB2814" t="e">
        <f>VLOOKUP(T2814,[3]رکوردها!$A:$E,5,0)</f>
        <v>#N/A</v>
      </c>
    </row>
    <row r="2815" spans="1:28" s="41" customFormat="1" hidden="1" x14ac:dyDescent="0.2">
      <c r="A2815" s="36">
        <v>179632</v>
      </c>
      <c r="B2815" s="36">
        <v>1330</v>
      </c>
      <c r="C2815" s="36">
        <v>1869</v>
      </c>
      <c r="D2815" s="39" t="s">
        <v>5178</v>
      </c>
      <c r="E2815" s="39"/>
      <c r="F2815" s="37" t="s">
        <v>171</v>
      </c>
      <c r="G2815" s="37" t="s">
        <v>1089</v>
      </c>
      <c r="H2815" s="38">
        <v>5374804</v>
      </c>
      <c r="I2815" s="38">
        <v>0</v>
      </c>
      <c r="J2815" s="38">
        <f t="shared" si="44"/>
        <v>5374804</v>
      </c>
      <c r="K2815" s="38"/>
      <c r="L2815" s="49"/>
      <c r="M2815" s="37" t="s">
        <v>63</v>
      </c>
      <c r="N2815" s="37" t="s">
        <v>64</v>
      </c>
      <c r="O2815" s="37" t="s">
        <v>157</v>
      </c>
      <c r="P2815" s="37" t="s">
        <v>158</v>
      </c>
      <c r="Q2815" s="37" t="s">
        <v>159</v>
      </c>
      <c r="R2815" s="37" t="s">
        <v>160</v>
      </c>
      <c r="S2815" s="37" t="s">
        <v>912</v>
      </c>
      <c r="T2815" s="37" t="s">
        <v>911</v>
      </c>
      <c r="U2815" s="1" t="e">
        <f>VLOOKUP(T2815,[2]VAT!$A:$D,1,0)</f>
        <v>#N/A</v>
      </c>
      <c r="V2815" s="37" t="s">
        <v>2</v>
      </c>
      <c r="W2815" s="37" t="s">
        <v>2</v>
      </c>
      <c r="X2815" t="e">
        <f>VLOOKUP(T2815,[3]رکوردها!$A:$B,2,0)</f>
        <v>#N/A</v>
      </c>
      <c r="Y2815" t="e">
        <f>VLOOKUP(T2815,[3]رکوردها!$A:$D,4,0)</f>
        <v>#N/A</v>
      </c>
      <c r="Z2815" t="e">
        <f>VLOOKUP(T2815,[3]رکوردها!$A:$C,3,0)</f>
        <v>#N/A</v>
      </c>
      <c r="AA2815" t="e">
        <f>VLOOKUP(T2815,[3]رکوردها!$A:$F,6,0)</f>
        <v>#N/A</v>
      </c>
      <c r="AB2815" t="e">
        <f>VLOOKUP(T2815,[3]رکوردها!$A:$E,5,0)</f>
        <v>#N/A</v>
      </c>
    </row>
    <row r="2816" spans="1:28" s="41" customFormat="1" hidden="1" x14ac:dyDescent="0.2">
      <c r="A2816" s="36">
        <v>179633</v>
      </c>
      <c r="B2816" s="36">
        <v>1330</v>
      </c>
      <c r="C2816" s="36">
        <v>1869</v>
      </c>
      <c r="D2816" s="39" t="s">
        <v>5178</v>
      </c>
      <c r="E2816" s="39"/>
      <c r="F2816" s="37" t="s">
        <v>171</v>
      </c>
      <c r="G2816" s="37" t="s">
        <v>1089</v>
      </c>
      <c r="H2816" s="38">
        <v>5374804</v>
      </c>
      <c r="I2816" s="38">
        <v>0</v>
      </c>
      <c r="J2816" s="38">
        <f t="shared" si="44"/>
        <v>5374804</v>
      </c>
      <c r="K2816" s="38"/>
      <c r="L2816" s="49"/>
      <c r="M2816" s="37" t="s">
        <v>63</v>
      </c>
      <c r="N2816" s="37" t="s">
        <v>64</v>
      </c>
      <c r="O2816" s="37" t="s">
        <v>157</v>
      </c>
      <c r="P2816" s="37" t="s">
        <v>158</v>
      </c>
      <c r="Q2816" s="37" t="s">
        <v>159</v>
      </c>
      <c r="R2816" s="37" t="s">
        <v>160</v>
      </c>
      <c r="S2816" s="37" t="s">
        <v>912</v>
      </c>
      <c r="T2816" s="37" t="s">
        <v>911</v>
      </c>
      <c r="U2816" s="1" t="e">
        <f>VLOOKUP(T2816,[2]VAT!$A:$D,1,0)</f>
        <v>#N/A</v>
      </c>
      <c r="V2816" s="37" t="s">
        <v>2</v>
      </c>
      <c r="W2816" s="37" t="s">
        <v>2</v>
      </c>
      <c r="X2816" t="e">
        <f>VLOOKUP(T2816,[3]رکوردها!$A:$B,2,0)</f>
        <v>#N/A</v>
      </c>
      <c r="Y2816" t="e">
        <f>VLOOKUP(T2816,[3]رکوردها!$A:$D,4,0)</f>
        <v>#N/A</v>
      </c>
      <c r="Z2816" t="e">
        <f>VLOOKUP(T2816,[3]رکوردها!$A:$C,3,0)</f>
        <v>#N/A</v>
      </c>
      <c r="AA2816" t="e">
        <f>VLOOKUP(T2816,[3]رکوردها!$A:$F,6,0)</f>
        <v>#N/A</v>
      </c>
      <c r="AB2816" t="e">
        <f>VLOOKUP(T2816,[3]رکوردها!$A:$E,5,0)</f>
        <v>#N/A</v>
      </c>
    </row>
    <row r="2817" spans="1:28" s="41" customFormat="1" hidden="1" x14ac:dyDescent="0.2">
      <c r="A2817" s="36">
        <v>179634</v>
      </c>
      <c r="B2817" s="36">
        <v>1330</v>
      </c>
      <c r="C2817" s="36">
        <v>1869</v>
      </c>
      <c r="D2817" s="39" t="s">
        <v>5178</v>
      </c>
      <c r="E2817" s="39"/>
      <c r="F2817" s="37" t="s">
        <v>171</v>
      </c>
      <c r="G2817" s="37" t="s">
        <v>1089</v>
      </c>
      <c r="H2817" s="38">
        <v>5374804</v>
      </c>
      <c r="I2817" s="38">
        <v>0</v>
      </c>
      <c r="J2817" s="38">
        <f t="shared" si="44"/>
        <v>5374804</v>
      </c>
      <c r="K2817" s="38"/>
      <c r="L2817" s="49"/>
      <c r="M2817" s="37" t="s">
        <v>63</v>
      </c>
      <c r="N2817" s="37" t="s">
        <v>64</v>
      </c>
      <c r="O2817" s="37" t="s">
        <v>157</v>
      </c>
      <c r="P2817" s="37" t="s">
        <v>158</v>
      </c>
      <c r="Q2817" s="37" t="s">
        <v>159</v>
      </c>
      <c r="R2817" s="37" t="s">
        <v>160</v>
      </c>
      <c r="S2817" s="37" t="s">
        <v>912</v>
      </c>
      <c r="T2817" s="37" t="s">
        <v>911</v>
      </c>
      <c r="U2817" s="1" t="e">
        <f>VLOOKUP(T2817,[2]VAT!$A:$D,1,0)</f>
        <v>#N/A</v>
      </c>
      <c r="V2817" s="37" t="s">
        <v>2</v>
      </c>
      <c r="W2817" s="37" t="s">
        <v>2</v>
      </c>
      <c r="X2817" t="e">
        <f>VLOOKUP(T2817,[3]رکوردها!$A:$B,2,0)</f>
        <v>#N/A</v>
      </c>
      <c r="Y2817" t="e">
        <f>VLOOKUP(T2817,[3]رکوردها!$A:$D,4,0)</f>
        <v>#N/A</v>
      </c>
      <c r="Z2817" t="e">
        <f>VLOOKUP(T2817,[3]رکوردها!$A:$C,3,0)</f>
        <v>#N/A</v>
      </c>
      <c r="AA2817" t="e">
        <f>VLOOKUP(T2817,[3]رکوردها!$A:$F,6,0)</f>
        <v>#N/A</v>
      </c>
      <c r="AB2817" t="e">
        <f>VLOOKUP(T2817,[3]رکوردها!$A:$E,5,0)</f>
        <v>#N/A</v>
      </c>
    </row>
    <row r="2818" spans="1:28" s="41" customFormat="1" hidden="1" x14ac:dyDescent="0.2">
      <c r="A2818" s="36">
        <v>179635</v>
      </c>
      <c r="B2818" s="36">
        <v>1330</v>
      </c>
      <c r="C2818" s="36">
        <v>1869</v>
      </c>
      <c r="D2818" s="39" t="s">
        <v>5178</v>
      </c>
      <c r="E2818" s="39"/>
      <c r="F2818" s="37" t="s">
        <v>171</v>
      </c>
      <c r="G2818" s="37" t="s">
        <v>1089</v>
      </c>
      <c r="H2818" s="38">
        <v>5374804</v>
      </c>
      <c r="I2818" s="38">
        <v>0</v>
      </c>
      <c r="J2818" s="38">
        <f t="shared" si="44"/>
        <v>5374804</v>
      </c>
      <c r="K2818" s="38"/>
      <c r="L2818" s="49"/>
      <c r="M2818" s="37" t="s">
        <v>63</v>
      </c>
      <c r="N2818" s="37" t="s">
        <v>64</v>
      </c>
      <c r="O2818" s="37" t="s">
        <v>157</v>
      </c>
      <c r="P2818" s="37" t="s">
        <v>158</v>
      </c>
      <c r="Q2818" s="37" t="s">
        <v>159</v>
      </c>
      <c r="R2818" s="37" t="s">
        <v>160</v>
      </c>
      <c r="S2818" s="37" t="s">
        <v>912</v>
      </c>
      <c r="T2818" s="37" t="s">
        <v>911</v>
      </c>
      <c r="U2818" s="1" t="e">
        <f>VLOOKUP(T2818,[2]VAT!$A:$D,1,0)</f>
        <v>#N/A</v>
      </c>
      <c r="V2818" s="37" t="s">
        <v>2</v>
      </c>
      <c r="W2818" s="37" t="s">
        <v>2</v>
      </c>
      <c r="X2818" t="e">
        <f>VLOOKUP(T2818,[3]رکوردها!$A:$B,2,0)</f>
        <v>#N/A</v>
      </c>
      <c r="Y2818" t="e">
        <f>VLOOKUP(T2818,[3]رکوردها!$A:$D,4,0)</f>
        <v>#N/A</v>
      </c>
      <c r="Z2818" t="e">
        <f>VLOOKUP(T2818,[3]رکوردها!$A:$C,3,0)</f>
        <v>#N/A</v>
      </c>
      <c r="AA2818" t="e">
        <f>VLOOKUP(T2818,[3]رکوردها!$A:$F,6,0)</f>
        <v>#N/A</v>
      </c>
      <c r="AB2818" t="e">
        <f>VLOOKUP(T2818,[3]رکوردها!$A:$E,5,0)</f>
        <v>#N/A</v>
      </c>
    </row>
    <row r="2819" spans="1:28" s="41" customFormat="1" hidden="1" x14ac:dyDescent="0.2">
      <c r="A2819" s="36">
        <v>179636</v>
      </c>
      <c r="B2819" s="36">
        <v>1330</v>
      </c>
      <c r="C2819" s="36">
        <v>1869</v>
      </c>
      <c r="D2819" s="39" t="s">
        <v>5178</v>
      </c>
      <c r="E2819" s="39"/>
      <c r="F2819" s="37" t="s">
        <v>171</v>
      </c>
      <c r="G2819" s="37" t="s">
        <v>1214</v>
      </c>
      <c r="H2819" s="38">
        <v>5374804</v>
      </c>
      <c r="I2819" s="38">
        <v>0</v>
      </c>
      <c r="J2819" s="38">
        <f t="shared" si="44"/>
        <v>5374804</v>
      </c>
      <c r="K2819" s="38"/>
      <c r="L2819" s="49"/>
      <c r="M2819" s="37" t="s">
        <v>63</v>
      </c>
      <c r="N2819" s="37" t="s">
        <v>64</v>
      </c>
      <c r="O2819" s="37" t="s">
        <v>157</v>
      </c>
      <c r="P2819" s="37" t="s">
        <v>158</v>
      </c>
      <c r="Q2819" s="37" t="s">
        <v>159</v>
      </c>
      <c r="R2819" s="37" t="s">
        <v>160</v>
      </c>
      <c r="S2819" s="37" t="s">
        <v>912</v>
      </c>
      <c r="T2819" s="37" t="s">
        <v>911</v>
      </c>
      <c r="U2819" s="1" t="e">
        <f>VLOOKUP(T2819,[2]VAT!$A:$D,1,0)</f>
        <v>#N/A</v>
      </c>
      <c r="V2819" s="37" t="s">
        <v>2</v>
      </c>
      <c r="W2819" s="37" t="s">
        <v>2</v>
      </c>
      <c r="X2819" t="e">
        <f>VLOOKUP(T2819,[3]رکوردها!$A:$B,2,0)</f>
        <v>#N/A</v>
      </c>
      <c r="Y2819" t="e">
        <f>VLOOKUP(T2819,[3]رکوردها!$A:$D,4,0)</f>
        <v>#N/A</v>
      </c>
      <c r="Z2819" t="e">
        <f>VLOOKUP(T2819,[3]رکوردها!$A:$C,3,0)</f>
        <v>#N/A</v>
      </c>
      <c r="AA2819" t="e">
        <f>VLOOKUP(T2819,[3]رکوردها!$A:$F,6,0)</f>
        <v>#N/A</v>
      </c>
      <c r="AB2819" t="e">
        <f>VLOOKUP(T2819,[3]رکوردها!$A:$E,5,0)</f>
        <v>#N/A</v>
      </c>
    </row>
    <row r="2820" spans="1:28" s="41" customFormat="1" hidden="1" x14ac:dyDescent="0.2">
      <c r="A2820" s="36">
        <v>179637</v>
      </c>
      <c r="B2820" s="36">
        <v>1330</v>
      </c>
      <c r="C2820" s="36">
        <v>1869</v>
      </c>
      <c r="D2820" s="39" t="s">
        <v>5178</v>
      </c>
      <c r="E2820" s="39"/>
      <c r="F2820" s="37" t="s">
        <v>171</v>
      </c>
      <c r="G2820" s="37" t="s">
        <v>1214</v>
      </c>
      <c r="H2820" s="38">
        <v>5374804</v>
      </c>
      <c r="I2820" s="38">
        <v>0</v>
      </c>
      <c r="J2820" s="38">
        <f t="shared" si="44"/>
        <v>5374804</v>
      </c>
      <c r="K2820" s="38"/>
      <c r="L2820" s="49"/>
      <c r="M2820" s="37" t="s">
        <v>63</v>
      </c>
      <c r="N2820" s="37" t="s">
        <v>64</v>
      </c>
      <c r="O2820" s="37" t="s">
        <v>157</v>
      </c>
      <c r="P2820" s="37" t="s">
        <v>158</v>
      </c>
      <c r="Q2820" s="37" t="s">
        <v>159</v>
      </c>
      <c r="R2820" s="37" t="s">
        <v>160</v>
      </c>
      <c r="S2820" s="37" t="s">
        <v>912</v>
      </c>
      <c r="T2820" s="37" t="s">
        <v>911</v>
      </c>
      <c r="U2820" s="1" t="e">
        <f>VLOOKUP(T2820,[2]VAT!$A:$D,1,0)</f>
        <v>#N/A</v>
      </c>
      <c r="V2820" s="37" t="s">
        <v>2</v>
      </c>
      <c r="W2820" s="37" t="s">
        <v>2</v>
      </c>
      <c r="X2820" t="e">
        <f>VLOOKUP(T2820,[3]رکوردها!$A:$B,2,0)</f>
        <v>#N/A</v>
      </c>
      <c r="Y2820" t="e">
        <f>VLOOKUP(T2820,[3]رکوردها!$A:$D,4,0)</f>
        <v>#N/A</v>
      </c>
      <c r="Z2820" t="e">
        <f>VLOOKUP(T2820,[3]رکوردها!$A:$C,3,0)</f>
        <v>#N/A</v>
      </c>
      <c r="AA2820" t="e">
        <f>VLOOKUP(T2820,[3]رکوردها!$A:$F,6,0)</f>
        <v>#N/A</v>
      </c>
      <c r="AB2820" t="e">
        <f>VLOOKUP(T2820,[3]رکوردها!$A:$E,5,0)</f>
        <v>#N/A</v>
      </c>
    </row>
    <row r="2821" spans="1:28" s="41" customFormat="1" hidden="1" x14ac:dyDescent="0.2">
      <c r="A2821" s="36">
        <v>179638</v>
      </c>
      <c r="B2821" s="36">
        <v>1330</v>
      </c>
      <c r="C2821" s="36">
        <v>1869</v>
      </c>
      <c r="D2821" s="39" t="s">
        <v>5178</v>
      </c>
      <c r="E2821" s="39"/>
      <c r="F2821" s="37" t="s">
        <v>171</v>
      </c>
      <c r="G2821" s="37" t="s">
        <v>1214</v>
      </c>
      <c r="H2821" s="38">
        <v>5374804</v>
      </c>
      <c r="I2821" s="38">
        <v>0</v>
      </c>
      <c r="J2821" s="38">
        <f t="shared" si="44"/>
        <v>5374804</v>
      </c>
      <c r="K2821" s="38"/>
      <c r="L2821" s="49"/>
      <c r="M2821" s="37" t="s">
        <v>63</v>
      </c>
      <c r="N2821" s="37" t="s">
        <v>64</v>
      </c>
      <c r="O2821" s="37" t="s">
        <v>157</v>
      </c>
      <c r="P2821" s="37" t="s">
        <v>158</v>
      </c>
      <c r="Q2821" s="37" t="s">
        <v>159</v>
      </c>
      <c r="R2821" s="37" t="s">
        <v>160</v>
      </c>
      <c r="S2821" s="37" t="s">
        <v>912</v>
      </c>
      <c r="T2821" s="37" t="s">
        <v>911</v>
      </c>
      <c r="U2821" s="1" t="e">
        <f>VLOOKUP(T2821,[2]VAT!$A:$D,1,0)</f>
        <v>#N/A</v>
      </c>
      <c r="V2821" s="37" t="s">
        <v>2</v>
      </c>
      <c r="W2821" s="37" t="s">
        <v>2</v>
      </c>
      <c r="X2821" t="e">
        <f>VLOOKUP(T2821,[3]رکوردها!$A:$B,2,0)</f>
        <v>#N/A</v>
      </c>
      <c r="Y2821" t="e">
        <f>VLOOKUP(T2821,[3]رکوردها!$A:$D,4,0)</f>
        <v>#N/A</v>
      </c>
      <c r="Z2821" t="e">
        <f>VLOOKUP(T2821,[3]رکوردها!$A:$C,3,0)</f>
        <v>#N/A</v>
      </c>
      <c r="AA2821" t="e">
        <f>VLOOKUP(T2821,[3]رکوردها!$A:$F,6,0)</f>
        <v>#N/A</v>
      </c>
      <c r="AB2821" t="e">
        <f>VLOOKUP(T2821,[3]رکوردها!$A:$E,5,0)</f>
        <v>#N/A</v>
      </c>
    </row>
    <row r="2822" spans="1:28" s="41" customFormat="1" hidden="1" x14ac:dyDescent="0.2">
      <c r="A2822" s="36">
        <v>179639</v>
      </c>
      <c r="B2822" s="36">
        <v>1330</v>
      </c>
      <c r="C2822" s="36">
        <v>1869</v>
      </c>
      <c r="D2822" s="39" t="s">
        <v>5178</v>
      </c>
      <c r="E2822" s="39"/>
      <c r="F2822" s="37" t="s">
        <v>171</v>
      </c>
      <c r="G2822" s="37" t="s">
        <v>1214</v>
      </c>
      <c r="H2822" s="38">
        <v>5374804</v>
      </c>
      <c r="I2822" s="38">
        <v>0</v>
      </c>
      <c r="J2822" s="38">
        <f t="shared" si="44"/>
        <v>5374804</v>
      </c>
      <c r="K2822" s="38"/>
      <c r="L2822" s="49"/>
      <c r="M2822" s="37" t="s">
        <v>63</v>
      </c>
      <c r="N2822" s="37" t="s">
        <v>64</v>
      </c>
      <c r="O2822" s="37" t="s">
        <v>157</v>
      </c>
      <c r="P2822" s="37" t="s">
        <v>158</v>
      </c>
      <c r="Q2822" s="37" t="s">
        <v>159</v>
      </c>
      <c r="R2822" s="37" t="s">
        <v>160</v>
      </c>
      <c r="S2822" s="37" t="s">
        <v>912</v>
      </c>
      <c r="T2822" s="37" t="s">
        <v>911</v>
      </c>
      <c r="U2822" s="1" t="e">
        <f>VLOOKUP(T2822,[2]VAT!$A:$D,1,0)</f>
        <v>#N/A</v>
      </c>
      <c r="V2822" s="37" t="s">
        <v>2</v>
      </c>
      <c r="W2822" s="37" t="s">
        <v>2</v>
      </c>
      <c r="X2822" t="e">
        <f>VLOOKUP(T2822,[3]رکوردها!$A:$B,2,0)</f>
        <v>#N/A</v>
      </c>
      <c r="Y2822" t="e">
        <f>VLOOKUP(T2822,[3]رکوردها!$A:$D,4,0)</f>
        <v>#N/A</v>
      </c>
      <c r="Z2822" t="e">
        <f>VLOOKUP(T2822,[3]رکوردها!$A:$C,3,0)</f>
        <v>#N/A</v>
      </c>
      <c r="AA2822" t="e">
        <f>VLOOKUP(T2822,[3]رکوردها!$A:$F,6,0)</f>
        <v>#N/A</v>
      </c>
      <c r="AB2822" t="e">
        <f>VLOOKUP(T2822,[3]رکوردها!$A:$E,5,0)</f>
        <v>#N/A</v>
      </c>
    </row>
    <row r="2823" spans="1:28" s="41" customFormat="1" hidden="1" x14ac:dyDescent="0.2">
      <c r="A2823" s="36">
        <v>179640</v>
      </c>
      <c r="B2823" s="36">
        <v>1330</v>
      </c>
      <c r="C2823" s="36">
        <v>1869</v>
      </c>
      <c r="D2823" s="39" t="s">
        <v>5178</v>
      </c>
      <c r="E2823" s="39"/>
      <c r="F2823" s="37" t="s">
        <v>171</v>
      </c>
      <c r="G2823" s="37" t="s">
        <v>1214</v>
      </c>
      <c r="H2823" s="38">
        <v>5374804</v>
      </c>
      <c r="I2823" s="38">
        <v>0</v>
      </c>
      <c r="J2823" s="38">
        <f t="shared" si="44"/>
        <v>5374804</v>
      </c>
      <c r="K2823" s="38"/>
      <c r="L2823" s="49"/>
      <c r="M2823" s="37" t="s">
        <v>63</v>
      </c>
      <c r="N2823" s="37" t="s">
        <v>64</v>
      </c>
      <c r="O2823" s="37" t="s">
        <v>157</v>
      </c>
      <c r="P2823" s="37" t="s">
        <v>158</v>
      </c>
      <c r="Q2823" s="37" t="s">
        <v>159</v>
      </c>
      <c r="R2823" s="37" t="s">
        <v>160</v>
      </c>
      <c r="S2823" s="37" t="s">
        <v>912</v>
      </c>
      <c r="T2823" s="37" t="s">
        <v>911</v>
      </c>
      <c r="U2823" s="1" t="e">
        <f>VLOOKUP(T2823,[2]VAT!$A:$D,1,0)</f>
        <v>#N/A</v>
      </c>
      <c r="V2823" s="37" t="s">
        <v>2</v>
      </c>
      <c r="W2823" s="37" t="s">
        <v>2</v>
      </c>
      <c r="X2823" t="e">
        <f>VLOOKUP(T2823,[3]رکوردها!$A:$B,2,0)</f>
        <v>#N/A</v>
      </c>
      <c r="Y2823" t="e">
        <f>VLOOKUP(T2823,[3]رکوردها!$A:$D,4,0)</f>
        <v>#N/A</v>
      </c>
      <c r="Z2823" t="e">
        <f>VLOOKUP(T2823,[3]رکوردها!$A:$C,3,0)</f>
        <v>#N/A</v>
      </c>
      <c r="AA2823" t="e">
        <f>VLOOKUP(T2823,[3]رکوردها!$A:$F,6,0)</f>
        <v>#N/A</v>
      </c>
      <c r="AB2823" t="e">
        <f>VLOOKUP(T2823,[3]رکوردها!$A:$E,5,0)</f>
        <v>#N/A</v>
      </c>
    </row>
    <row r="2824" spans="1:28" s="41" customFormat="1" hidden="1" x14ac:dyDescent="0.2">
      <c r="A2824" s="36">
        <v>179641</v>
      </c>
      <c r="B2824" s="36">
        <v>1330</v>
      </c>
      <c r="C2824" s="36">
        <v>1869</v>
      </c>
      <c r="D2824" s="39" t="s">
        <v>5178</v>
      </c>
      <c r="E2824" s="39"/>
      <c r="F2824" s="37" t="s">
        <v>171</v>
      </c>
      <c r="G2824" s="37" t="s">
        <v>1214</v>
      </c>
      <c r="H2824" s="38">
        <v>5374804</v>
      </c>
      <c r="I2824" s="38">
        <v>0</v>
      </c>
      <c r="J2824" s="38">
        <f t="shared" si="44"/>
        <v>5374804</v>
      </c>
      <c r="K2824" s="38"/>
      <c r="L2824" s="49"/>
      <c r="M2824" s="37" t="s">
        <v>63</v>
      </c>
      <c r="N2824" s="37" t="s">
        <v>64</v>
      </c>
      <c r="O2824" s="37" t="s">
        <v>157</v>
      </c>
      <c r="P2824" s="37" t="s">
        <v>158</v>
      </c>
      <c r="Q2824" s="37" t="s">
        <v>159</v>
      </c>
      <c r="R2824" s="37" t="s">
        <v>160</v>
      </c>
      <c r="S2824" s="37" t="s">
        <v>912</v>
      </c>
      <c r="T2824" s="37" t="s">
        <v>911</v>
      </c>
      <c r="U2824" s="1" t="e">
        <f>VLOOKUP(T2824,[2]VAT!$A:$D,1,0)</f>
        <v>#N/A</v>
      </c>
      <c r="V2824" s="37" t="s">
        <v>2</v>
      </c>
      <c r="W2824" s="37" t="s">
        <v>2</v>
      </c>
      <c r="X2824" t="e">
        <f>VLOOKUP(T2824,[3]رکوردها!$A:$B,2,0)</f>
        <v>#N/A</v>
      </c>
      <c r="Y2824" t="e">
        <f>VLOOKUP(T2824,[3]رکوردها!$A:$D,4,0)</f>
        <v>#N/A</v>
      </c>
      <c r="Z2824" t="e">
        <f>VLOOKUP(T2824,[3]رکوردها!$A:$C,3,0)</f>
        <v>#N/A</v>
      </c>
      <c r="AA2824" t="e">
        <f>VLOOKUP(T2824,[3]رکوردها!$A:$F,6,0)</f>
        <v>#N/A</v>
      </c>
      <c r="AB2824" t="e">
        <f>VLOOKUP(T2824,[3]رکوردها!$A:$E,5,0)</f>
        <v>#N/A</v>
      </c>
    </row>
    <row r="2825" spans="1:28" s="41" customFormat="1" hidden="1" x14ac:dyDescent="0.2">
      <c r="A2825" s="36">
        <v>179642</v>
      </c>
      <c r="B2825" s="36">
        <v>1330</v>
      </c>
      <c r="C2825" s="36">
        <v>1869</v>
      </c>
      <c r="D2825" s="39" t="s">
        <v>5178</v>
      </c>
      <c r="E2825" s="39"/>
      <c r="F2825" s="37" t="s">
        <v>171</v>
      </c>
      <c r="G2825" s="37" t="s">
        <v>1214</v>
      </c>
      <c r="H2825" s="38">
        <v>5374804</v>
      </c>
      <c r="I2825" s="38">
        <v>0</v>
      </c>
      <c r="J2825" s="38">
        <f t="shared" si="44"/>
        <v>5374804</v>
      </c>
      <c r="K2825" s="38"/>
      <c r="L2825" s="49"/>
      <c r="M2825" s="37" t="s">
        <v>63</v>
      </c>
      <c r="N2825" s="37" t="s">
        <v>64</v>
      </c>
      <c r="O2825" s="37" t="s">
        <v>157</v>
      </c>
      <c r="P2825" s="37" t="s">
        <v>158</v>
      </c>
      <c r="Q2825" s="37" t="s">
        <v>159</v>
      </c>
      <c r="R2825" s="37" t="s">
        <v>160</v>
      </c>
      <c r="S2825" s="37" t="s">
        <v>912</v>
      </c>
      <c r="T2825" s="37" t="s">
        <v>911</v>
      </c>
      <c r="U2825" s="1" t="e">
        <f>VLOOKUP(T2825,[2]VAT!$A:$D,1,0)</f>
        <v>#N/A</v>
      </c>
      <c r="V2825" s="37" t="s">
        <v>2</v>
      </c>
      <c r="W2825" s="37" t="s">
        <v>2</v>
      </c>
      <c r="X2825" t="e">
        <f>VLOOKUP(T2825,[3]رکوردها!$A:$B,2,0)</f>
        <v>#N/A</v>
      </c>
      <c r="Y2825" t="e">
        <f>VLOOKUP(T2825,[3]رکوردها!$A:$D,4,0)</f>
        <v>#N/A</v>
      </c>
      <c r="Z2825" t="e">
        <f>VLOOKUP(T2825,[3]رکوردها!$A:$C,3,0)</f>
        <v>#N/A</v>
      </c>
      <c r="AA2825" t="e">
        <f>VLOOKUP(T2825,[3]رکوردها!$A:$F,6,0)</f>
        <v>#N/A</v>
      </c>
      <c r="AB2825" t="e">
        <f>VLOOKUP(T2825,[3]رکوردها!$A:$E,5,0)</f>
        <v>#N/A</v>
      </c>
    </row>
    <row r="2826" spans="1:28" s="41" customFormat="1" hidden="1" x14ac:dyDescent="0.2">
      <c r="A2826" s="36">
        <v>179643</v>
      </c>
      <c r="B2826" s="36">
        <v>1330</v>
      </c>
      <c r="C2826" s="36">
        <v>1869</v>
      </c>
      <c r="D2826" s="39" t="s">
        <v>5178</v>
      </c>
      <c r="E2826" s="39"/>
      <c r="F2826" s="37" t="s">
        <v>171</v>
      </c>
      <c r="G2826" s="37" t="s">
        <v>1214</v>
      </c>
      <c r="H2826" s="38">
        <v>5374804</v>
      </c>
      <c r="I2826" s="38">
        <v>0</v>
      </c>
      <c r="J2826" s="38">
        <f t="shared" si="44"/>
        <v>5374804</v>
      </c>
      <c r="K2826" s="38"/>
      <c r="L2826" s="49"/>
      <c r="M2826" s="37" t="s">
        <v>63</v>
      </c>
      <c r="N2826" s="37" t="s">
        <v>64</v>
      </c>
      <c r="O2826" s="37" t="s">
        <v>157</v>
      </c>
      <c r="P2826" s="37" t="s">
        <v>158</v>
      </c>
      <c r="Q2826" s="37" t="s">
        <v>159</v>
      </c>
      <c r="R2826" s="37" t="s">
        <v>160</v>
      </c>
      <c r="S2826" s="37" t="s">
        <v>912</v>
      </c>
      <c r="T2826" s="37" t="s">
        <v>911</v>
      </c>
      <c r="U2826" s="1" t="e">
        <f>VLOOKUP(T2826,[2]VAT!$A:$D,1,0)</f>
        <v>#N/A</v>
      </c>
      <c r="V2826" s="37" t="s">
        <v>2</v>
      </c>
      <c r="W2826" s="37" t="s">
        <v>2</v>
      </c>
      <c r="X2826" t="e">
        <f>VLOOKUP(T2826,[3]رکوردها!$A:$B,2,0)</f>
        <v>#N/A</v>
      </c>
      <c r="Y2826" t="e">
        <f>VLOOKUP(T2826,[3]رکوردها!$A:$D,4,0)</f>
        <v>#N/A</v>
      </c>
      <c r="Z2826" t="e">
        <f>VLOOKUP(T2826,[3]رکوردها!$A:$C,3,0)</f>
        <v>#N/A</v>
      </c>
      <c r="AA2826" t="e">
        <f>VLOOKUP(T2826,[3]رکوردها!$A:$F,6,0)</f>
        <v>#N/A</v>
      </c>
      <c r="AB2826" t="e">
        <f>VLOOKUP(T2826,[3]رکوردها!$A:$E,5,0)</f>
        <v>#N/A</v>
      </c>
    </row>
    <row r="2827" spans="1:28" s="41" customFormat="1" hidden="1" x14ac:dyDescent="0.2">
      <c r="A2827" s="36">
        <v>179644</v>
      </c>
      <c r="B2827" s="36">
        <v>1330</v>
      </c>
      <c r="C2827" s="36">
        <v>1869</v>
      </c>
      <c r="D2827" s="39" t="s">
        <v>5178</v>
      </c>
      <c r="E2827" s="39"/>
      <c r="F2827" s="37" t="s">
        <v>171</v>
      </c>
      <c r="G2827" s="37" t="s">
        <v>980</v>
      </c>
      <c r="H2827" s="38">
        <v>5374804</v>
      </c>
      <c r="I2827" s="38">
        <v>0</v>
      </c>
      <c r="J2827" s="38">
        <f t="shared" ref="J2827:J2890" si="45">H2827-I2827</f>
        <v>5374804</v>
      </c>
      <c r="K2827" s="38"/>
      <c r="L2827" s="49"/>
      <c r="M2827" s="37" t="s">
        <v>63</v>
      </c>
      <c r="N2827" s="37" t="s">
        <v>64</v>
      </c>
      <c r="O2827" s="37" t="s">
        <v>157</v>
      </c>
      <c r="P2827" s="37" t="s">
        <v>158</v>
      </c>
      <c r="Q2827" s="37" t="s">
        <v>159</v>
      </c>
      <c r="R2827" s="37" t="s">
        <v>160</v>
      </c>
      <c r="S2827" s="37" t="s">
        <v>912</v>
      </c>
      <c r="T2827" s="37" t="s">
        <v>911</v>
      </c>
      <c r="U2827" s="1" t="e">
        <f>VLOOKUP(T2827,[2]VAT!$A:$D,1,0)</f>
        <v>#N/A</v>
      </c>
      <c r="V2827" s="37" t="s">
        <v>2</v>
      </c>
      <c r="W2827" s="37" t="s">
        <v>2</v>
      </c>
      <c r="X2827" t="e">
        <f>VLOOKUP(T2827,[3]رکوردها!$A:$B,2,0)</f>
        <v>#N/A</v>
      </c>
      <c r="Y2827" t="e">
        <f>VLOOKUP(T2827,[3]رکوردها!$A:$D,4,0)</f>
        <v>#N/A</v>
      </c>
      <c r="Z2827" t="e">
        <f>VLOOKUP(T2827,[3]رکوردها!$A:$C,3,0)</f>
        <v>#N/A</v>
      </c>
      <c r="AA2827" t="e">
        <f>VLOOKUP(T2827,[3]رکوردها!$A:$F,6,0)</f>
        <v>#N/A</v>
      </c>
      <c r="AB2827" t="e">
        <f>VLOOKUP(T2827,[3]رکوردها!$A:$E,5,0)</f>
        <v>#N/A</v>
      </c>
    </row>
    <row r="2828" spans="1:28" s="41" customFormat="1" hidden="1" x14ac:dyDescent="0.2">
      <c r="A2828" s="36">
        <v>179645</v>
      </c>
      <c r="B2828" s="36">
        <v>1330</v>
      </c>
      <c r="C2828" s="36">
        <v>1869</v>
      </c>
      <c r="D2828" s="39" t="s">
        <v>5178</v>
      </c>
      <c r="E2828" s="39"/>
      <c r="F2828" s="37" t="s">
        <v>171</v>
      </c>
      <c r="G2828" s="37" t="s">
        <v>980</v>
      </c>
      <c r="H2828" s="38">
        <v>5374804</v>
      </c>
      <c r="I2828" s="38">
        <v>0</v>
      </c>
      <c r="J2828" s="38">
        <f t="shared" si="45"/>
        <v>5374804</v>
      </c>
      <c r="K2828" s="38"/>
      <c r="L2828" s="49"/>
      <c r="M2828" s="37" t="s">
        <v>63</v>
      </c>
      <c r="N2828" s="37" t="s">
        <v>64</v>
      </c>
      <c r="O2828" s="37" t="s">
        <v>157</v>
      </c>
      <c r="P2828" s="37" t="s">
        <v>158</v>
      </c>
      <c r="Q2828" s="37" t="s">
        <v>159</v>
      </c>
      <c r="R2828" s="37" t="s">
        <v>160</v>
      </c>
      <c r="S2828" s="37" t="s">
        <v>912</v>
      </c>
      <c r="T2828" s="37" t="s">
        <v>911</v>
      </c>
      <c r="U2828" s="1" t="e">
        <f>VLOOKUP(T2828,[2]VAT!$A:$D,1,0)</f>
        <v>#N/A</v>
      </c>
      <c r="V2828" s="37" t="s">
        <v>2</v>
      </c>
      <c r="W2828" s="37" t="s">
        <v>2</v>
      </c>
      <c r="X2828" t="e">
        <f>VLOOKUP(T2828,[3]رکوردها!$A:$B,2,0)</f>
        <v>#N/A</v>
      </c>
      <c r="Y2828" t="e">
        <f>VLOOKUP(T2828,[3]رکوردها!$A:$D,4,0)</f>
        <v>#N/A</v>
      </c>
      <c r="Z2828" t="e">
        <f>VLOOKUP(T2828,[3]رکوردها!$A:$C,3,0)</f>
        <v>#N/A</v>
      </c>
      <c r="AA2828" t="e">
        <f>VLOOKUP(T2828,[3]رکوردها!$A:$F,6,0)</f>
        <v>#N/A</v>
      </c>
      <c r="AB2828" t="e">
        <f>VLOOKUP(T2828,[3]رکوردها!$A:$E,5,0)</f>
        <v>#N/A</v>
      </c>
    </row>
    <row r="2829" spans="1:28" s="41" customFormat="1" hidden="1" x14ac:dyDescent="0.2">
      <c r="A2829" s="36">
        <v>179646</v>
      </c>
      <c r="B2829" s="36">
        <v>1330</v>
      </c>
      <c r="C2829" s="36">
        <v>1869</v>
      </c>
      <c r="D2829" s="39" t="s">
        <v>5178</v>
      </c>
      <c r="E2829" s="39"/>
      <c r="F2829" s="37" t="s">
        <v>171</v>
      </c>
      <c r="G2829" s="37" t="s">
        <v>980</v>
      </c>
      <c r="H2829" s="38">
        <v>5374804</v>
      </c>
      <c r="I2829" s="38">
        <v>0</v>
      </c>
      <c r="J2829" s="38">
        <f t="shared" si="45"/>
        <v>5374804</v>
      </c>
      <c r="K2829" s="38"/>
      <c r="L2829" s="49"/>
      <c r="M2829" s="37" t="s">
        <v>63</v>
      </c>
      <c r="N2829" s="37" t="s">
        <v>64</v>
      </c>
      <c r="O2829" s="37" t="s">
        <v>157</v>
      </c>
      <c r="P2829" s="37" t="s">
        <v>158</v>
      </c>
      <c r="Q2829" s="37" t="s">
        <v>159</v>
      </c>
      <c r="R2829" s="37" t="s">
        <v>160</v>
      </c>
      <c r="S2829" s="37" t="s">
        <v>912</v>
      </c>
      <c r="T2829" s="37" t="s">
        <v>911</v>
      </c>
      <c r="U2829" s="1" t="e">
        <f>VLOOKUP(T2829,[2]VAT!$A:$D,1,0)</f>
        <v>#N/A</v>
      </c>
      <c r="V2829" s="37" t="s">
        <v>2</v>
      </c>
      <c r="W2829" s="37" t="s">
        <v>2</v>
      </c>
      <c r="X2829" t="e">
        <f>VLOOKUP(T2829,[3]رکوردها!$A:$B,2,0)</f>
        <v>#N/A</v>
      </c>
      <c r="Y2829" t="e">
        <f>VLOOKUP(T2829,[3]رکوردها!$A:$D,4,0)</f>
        <v>#N/A</v>
      </c>
      <c r="Z2829" t="e">
        <f>VLOOKUP(T2829,[3]رکوردها!$A:$C,3,0)</f>
        <v>#N/A</v>
      </c>
      <c r="AA2829" t="e">
        <f>VLOOKUP(T2829,[3]رکوردها!$A:$F,6,0)</f>
        <v>#N/A</v>
      </c>
      <c r="AB2829" t="e">
        <f>VLOOKUP(T2829,[3]رکوردها!$A:$E,5,0)</f>
        <v>#N/A</v>
      </c>
    </row>
    <row r="2830" spans="1:28" s="41" customFormat="1" hidden="1" x14ac:dyDescent="0.2">
      <c r="A2830" s="36">
        <v>179647</v>
      </c>
      <c r="B2830" s="36">
        <v>1330</v>
      </c>
      <c r="C2830" s="36">
        <v>1869</v>
      </c>
      <c r="D2830" s="39" t="s">
        <v>5178</v>
      </c>
      <c r="E2830" s="39"/>
      <c r="F2830" s="37" t="s">
        <v>171</v>
      </c>
      <c r="G2830" s="37" t="s">
        <v>980</v>
      </c>
      <c r="H2830" s="38">
        <v>5374804</v>
      </c>
      <c r="I2830" s="38">
        <v>0</v>
      </c>
      <c r="J2830" s="38">
        <f t="shared" si="45"/>
        <v>5374804</v>
      </c>
      <c r="K2830" s="38"/>
      <c r="L2830" s="49"/>
      <c r="M2830" s="37" t="s">
        <v>63</v>
      </c>
      <c r="N2830" s="37" t="s">
        <v>64</v>
      </c>
      <c r="O2830" s="37" t="s">
        <v>157</v>
      </c>
      <c r="P2830" s="37" t="s">
        <v>158</v>
      </c>
      <c r="Q2830" s="37" t="s">
        <v>159</v>
      </c>
      <c r="R2830" s="37" t="s">
        <v>160</v>
      </c>
      <c r="S2830" s="37" t="s">
        <v>912</v>
      </c>
      <c r="T2830" s="37" t="s">
        <v>911</v>
      </c>
      <c r="U2830" s="1" t="e">
        <f>VLOOKUP(T2830,[2]VAT!$A:$D,1,0)</f>
        <v>#N/A</v>
      </c>
      <c r="V2830" s="37" t="s">
        <v>2</v>
      </c>
      <c r="W2830" s="37" t="s">
        <v>2</v>
      </c>
      <c r="X2830" t="e">
        <f>VLOOKUP(T2830,[3]رکوردها!$A:$B,2,0)</f>
        <v>#N/A</v>
      </c>
      <c r="Y2830" t="e">
        <f>VLOOKUP(T2830,[3]رکوردها!$A:$D,4,0)</f>
        <v>#N/A</v>
      </c>
      <c r="Z2830" t="e">
        <f>VLOOKUP(T2830,[3]رکوردها!$A:$C,3,0)</f>
        <v>#N/A</v>
      </c>
      <c r="AA2830" t="e">
        <f>VLOOKUP(T2830,[3]رکوردها!$A:$F,6,0)</f>
        <v>#N/A</v>
      </c>
      <c r="AB2830" t="e">
        <f>VLOOKUP(T2830,[3]رکوردها!$A:$E,5,0)</f>
        <v>#N/A</v>
      </c>
    </row>
    <row r="2831" spans="1:28" s="41" customFormat="1" hidden="1" x14ac:dyDescent="0.2">
      <c r="A2831" s="36">
        <v>179648</v>
      </c>
      <c r="B2831" s="36">
        <v>1330</v>
      </c>
      <c r="C2831" s="36">
        <v>1869</v>
      </c>
      <c r="D2831" s="39" t="s">
        <v>5178</v>
      </c>
      <c r="E2831" s="39"/>
      <c r="F2831" s="37" t="s">
        <v>171</v>
      </c>
      <c r="G2831" s="37" t="s">
        <v>980</v>
      </c>
      <c r="H2831" s="38">
        <v>5374804</v>
      </c>
      <c r="I2831" s="38">
        <v>0</v>
      </c>
      <c r="J2831" s="38">
        <f t="shared" si="45"/>
        <v>5374804</v>
      </c>
      <c r="K2831" s="38"/>
      <c r="L2831" s="49"/>
      <c r="M2831" s="37" t="s">
        <v>63</v>
      </c>
      <c r="N2831" s="37" t="s">
        <v>64</v>
      </c>
      <c r="O2831" s="37" t="s">
        <v>157</v>
      </c>
      <c r="P2831" s="37" t="s">
        <v>158</v>
      </c>
      <c r="Q2831" s="37" t="s">
        <v>159</v>
      </c>
      <c r="R2831" s="37" t="s">
        <v>160</v>
      </c>
      <c r="S2831" s="37" t="s">
        <v>912</v>
      </c>
      <c r="T2831" s="37" t="s">
        <v>911</v>
      </c>
      <c r="U2831" s="1" t="e">
        <f>VLOOKUP(T2831,[2]VAT!$A:$D,1,0)</f>
        <v>#N/A</v>
      </c>
      <c r="V2831" s="37" t="s">
        <v>2</v>
      </c>
      <c r="W2831" s="37" t="s">
        <v>2</v>
      </c>
      <c r="X2831" t="e">
        <f>VLOOKUP(T2831,[3]رکوردها!$A:$B,2,0)</f>
        <v>#N/A</v>
      </c>
      <c r="Y2831" t="e">
        <f>VLOOKUP(T2831,[3]رکوردها!$A:$D,4,0)</f>
        <v>#N/A</v>
      </c>
      <c r="Z2831" t="e">
        <f>VLOOKUP(T2831,[3]رکوردها!$A:$C,3,0)</f>
        <v>#N/A</v>
      </c>
      <c r="AA2831" t="e">
        <f>VLOOKUP(T2831,[3]رکوردها!$A:$F,6,0)</f>
        <v>#N/A</v>
      </c>
      <c r="AB2831" t="e">
        <f>VLOOKUP(T2831,[3]رکوردها!$A:$E,5,0)</f>
        <v>#N/A</v>
      </c>
    </row>
    <row r="2832" spans="1:28" s="41" customFormat="1" hidden="1" x14ac:dyDescent="0.2">
      <c r="A2832" s="36">
        <v>179649</v>
      </c>
      <c r="B2832" s="36">
        <v>1330</v>
      </c>
      <c r="C2832" s="36">
        <v>1869</v>
      </c>
      <c r="D2832" s="39" t="s">
        <v>5178</v>
      </c>
      <c r="E2832" s="39"/>
      <c r="F2832" s="37" t="s">
        <v>171</v>
      </c>
      <c r="G2832" s="37" t="s">
        <v>980</v>
      </c>
      <c r="H2832" s="38">
        <v>5374804</v>
      </c>
      <c r="I2832" s="38">
        <v>0</v>
      </c>
      <c r="J2832" s="38">
        <f t="shared" si="45"/>
        <v>5374804</v>
      </c>
      <c r="K2832" s="38"/>
      <c r="L2832" s="49"/>
      <c r="M2832" s="37" t="s">
        <v>63</v>
      </c>
      <c r="N2832" s="37" t="s">
        <v>64</v>
      </c>
      <c r="O2832" s="37" t="s">
        <v>157</v>
      </c>
      <c r="P2832" s="37" t="s">
        <v>158</v>
      </c>
      <c r="Q2832" s="37" t="s">
        <v>159</v>
      </c>
      <c r="R2832" s="37" t="s">
        <v>160</v>
      </c>
      <c r="S2832" s="37" t="s">
        <v>912</v>
      </c>
      <c r="T2832" s="37" t="s">
        <v>911</v>
      </c>
      <c r="U2832" s="1" t="e">
        <f>VLOOKUP(T2832,[2]VAT!$A:$D,1,0)</f>
        <v>#N/A</v>
      </c>
      <c r="V2832" s="37" t="s">
        <v>2</v>
      </c>
      <c r="W2832" s="37" t="s">
        <v>2</v>
      </c>
      <c r="X2832" t="e">
        <f>VLOOKUP(T2832,[3]رکوردها!$A:$B,2,0)</f>
        <v>#N/A</v>
      </c>
      <c r="Y2832" t="e">
        <f>VLOOKUP(T2832,[3]رکوردها!$A:$D,4,0)</f>
        <v>#N/A</v>
      </c>
      <c r="Z2832" t="e">
        <f>VLOOKUP(T2832,[3]رکوردها!$A:$C,3,0)</f>
        <v>#N/A</v>
      </c>
      <c r="AA2832" t="e">
        <f>VLOOKUP(T2832,[3]رکوردها!$A:$F,6,0)</f>
        <v>#N/A</v>
      </c>
      <c r="AB2832" t="e">
        <f>VLOOKUP(T2832,[3]رکوردها!$A:$E,5,0)</f>
        <v>#N/A</v>
      </c>
    </row>
    <row r="2833" spans="1:28" s="41" customFormat="1" hidden="1" x14ac:dyDescent="0.2">
      <c r="A2833" s="36">
        <v>179650</v>
      </c>
      <c r="B2833" s="36">
        <v>1330</v>
      </c>
      <c r="C2833" s="36">
        <v>1869</v>
      </c>
      <c r="D2833" s="39" t="s">
        <v>5178</v>
      </c>
      <c r="E2833" s="39"/>
      <c r="F2833" s="37" t="s">
        <v>171</v>
      </c>
      <c r="G2833" s="37" t="s">
        <v>980</v>
      </c>
      <c r="H2833" s="38">
        <v>5374804</v>
      </c>
      <c r="I2833" s="38">
        <v>0</v>
      </c>
      <c r="J2833" s="38">
        <f t="shared" si="45"/>
        <v>5374804</v>
      </c>
      <c r="K2833" s="38"/>
      <c r="L2833" s="49"/>
      <c r="M2833" s="37" t="s">
        <v>63</v>
      </c>
      <c r="N2833" s="37" t="s">
        <v>64</v>
      </c>
      <c r="O2833" s="37" t="s">
        <v>157</v>
      </c>
      <c r="P2833" s="37" t="s">
        <v>158</v>
      </c>
      <c r="Q2833" s="37" t="s">
        <v>159</v>
      </c>
      <c r="R2833" s="37" t="s">
        <v>160</v>
      </c>
      <c r="S2833" s="37" t="s">
        <v>912</v>
      </c>
      <c r="T2833" s="37" t="s">
        <v>911</v>
      </c>
      <c r="U2833" s="1" t="e">
        <f>VLOOKUP(T2833,[2]VAT!$A:$D,1,0)</f>
        <v>#N/A</v>
      </c>
      <c r="V2833" s="37" t="s">
        <v>2</v>
      </c>
      <c r="W2833" s="37" t="s">
        <v>2</v>
      </c>
      <c r="X2833" t="e">
        <f>VLOOKUP(T2833,[3]رکوردها!$A:$B,2,0)</f>
        <v>#N/A</v>
      </c>
      <c r="Y2833" t="e">
        <f>VLOOKUP(T2833,[3]رکوردها!$A:$D,4,0)</f>
        <v>#N/A</v>
      </c>
      <c r="Z2833" t="e">
        <f>VLOOKUP(T2833,[3]رکوردها!$A:$C,3,0)</f>
        <v>#N/A</v>
      </c>
      <c r="AA2833" t="e">
        <f>VLOOKUP(T2833,[3]رکوردها!$A:$F,6,0)</f>
        <v>#N/A</v>
      </c>
      <c r="AB2833" t="e">
        <f>VLOOKUP(T2833,[3]رکوردها!$A:$E,5,0)</f>
        <v>#N/A</v>
      </c>
    </row>
    <row r="2834" spans="1:28" s="41" customFormat="1" hidden="1" x14ac:dyDescent="0.2">
      <c r="A2834" s="36">
        <v>179651</v>
      </c>
      <c r="B2834" s="36">
        <v>1330</v>
      </c>
      <c r="C2834" s="36">
        <v>1869</v>
      </c>
      <c r="D2834" s="39" t="s">
        <v>5178</v>
      </c>
      <c r="E2834" s="39"/>
      <c r="F2834" s="37" t="s">
        <v>171</v>
      </c>
      <c r="G2834" s="37" t="s">
        <v>980</v>
      </c>
      <c r="H2834" s="38">
        <v>5374804</v>
      </c>
      <c r="I2834" s="38">
        <v>0</v>
      </c>
      <c r="J2834" s="38">
        <f t="shared" si="45"/>
        <v>5374804</v>
      </c>
      <c r="K2834" s="38"/>
      <c r="L2834" s="49"/>
      <c r="M2834" s="37" t="s">
        <v>63</v>
      </c>
      <c r="N2834" s="37" t="s">
        <v>64</v>
      </c>
      <c r="O2834" s="37" t="s">
        <v>157</v>
      </c>
      <c r="P2834" s="37" t="s">
        <v>158</v>
      </c>
      <c r="Q2834" s="37" t="s">
        <v>159</v>
      </c>
      <c r="R2834" s="37" t="s">
        <v>160</v>
      </c>
      <c r="S2834" s="37" t="s">
        <v>912</v>
      </c>
      <c r="T2834" s="37" t="s">
        <v>911</v>
      </c>
      <c r="U2834" s="1" t="e">
        <f>VLOOKUP(T2834,[2]VAT!$A:$D,1,0)</f>
        <v>#N/A</v>
      </c>
      <c r="V2834" s="37" t="s">
        <v>2</v>
      </c>
      <c r="W2834" s="37" t="s">
        <v>2</v>
      </c>
      <c r="X2834" t="e">
        <f>VLOOKUP(T2834,[3]رکوردها!$A:$B,2,0)</f>
        <v>#N/A</v>
      </c>
      <c r="Y2834" t="e">
        <f>VLOOKUP(T2834,[3]رکوردها!$A:$D,4,0)</f>
        <v>#N/A</v>
      </c>
      <c r="Z2834" t="e">
        <f>VLOOKUP(T2834,[3]رکوردها!$A:$C,3,0)</f>
        <v>#N/A</v>
      </c>
      <c r="AA2834" t="e">
        <f>VLOOKUP(T2834,[3]رکوردها!$A:$F,6,0)</f>
        <v>#N/A</v>
      </c>
      <c r="AB2834" t="e">
        <f>VLOOKUP(T2834,[3]رکوردها!$A:$E,5,0)</f>
        <v>#N/A</v>
      </c>
    </row>
    <row r="2835" spans="1:28" s="41" customFormat="1" hidden="1" x14ac:dyDescent="0.2">
      <c r="A2835" s="36">
        <v>179652</v>
      </c>
      <c r="B2835" s="36">
        <v>1330</v>
      </c>
      <c r="C2835" s="36">
        <v>1869</v>
      </c>
      <c r="D2835" s="39" t="s">
        <v>5178</v>
      </c>
      <c r="E2835" s="39"/>
      <c r="F2835" s="37" t="s">
        <v>171</v>
      </c>
      <c r="G2835" s="37" t="s">
        <v>980</v>
      </c>
      <c r="H2835" s="38">
        <v>5374804</v>
      </c>
      <c r="I2835" s="38">
        <v>0</v>
      </c>
      <c r="J2835" s="38">
        <f t="shared" si="45"/>
        <v>5374804</v>
      </c>
      <c r="K2835" s="38"/>
      <c r="L2835" s="49"/>
      <c r="M2835" s="37" t="s">
        <v>63</v>
      </c>
      <c r="N2835" s="37" t="s">
        <v>64</v>
      </c>
      <c r="O2835" s="37" t="s">
        <v>157</v>
      </c>
      <c r="P2835" s="37" t="s">
        <v>158</v>
      </c>
      <c r="Q2835" s="37" t="s">
        <v>159</v>
      </c>
      <c r="R2835" s="37" t="s">
        <v>160</v>
      </c>
      <c r="S2835" s="37" t="s">
        <v>912</v>
      </c>
      <c r="T2835" s="37" t="s">
        <v>911</v>
      </c>
      <c r="U2835" s="1" t="e">
        <f>VLOOKUP(T2835,[2]VAT!$A:$D,1,0)</f>
        <v>#N/A</v>
      </c>
      <c r="V2835" s="37" t="s">
        <v>2</v>
      </c>
      <c r="W2835" s="37" t="s">
        <v>2</v>
      </c>
      <c r="X2835" t="e">
        <f>VLOOKUP(T2835,[3]رکوردها!$A:$B,2,0)</f>
        <v>#N/A</v>
      </c>
      <c r="Y2835" t="e">
        <f>VLOOKUP(T2835,[3]رکوردها!$A:$D,4,0)</f>
        <v>#N/A</v>
      </c>
      <c r="Z2835" t="e">
        <f>VLOOKUP(T2835,[3]رکوردها!$A:$C,3,0)</f>
        <v>#N/A</v>
      </c>
      <c r="AA2835" t="e">
        <f>VLOOKUP(T2835,[3]رکوردها!$A:$F,6,0)</f>
        <v>#N/A</v>
      </c>
      <c r="AB2835" t="e">
        <f>VLOOKUP(T2835,[3]رکوردها!$A:$E,5,0)</f>
        <v>#N/A</v>
      </c>
    </row>
    <row r="2836" spans="1:28" s="41" customFormat="1" hidden="1" x14ac:dyDescent="0.2">
      <c r="A2836" s="36">
        <v>179653</v>
      </c>
      <c r="B2836" s="36">
        <v>1330</v>
      </c>
      <c r="C2836" s="36">
        <v>1869</v>
      </c>
      <c r="D2836" s="39" t="s">
        <v>5178</v>
      </c>
      <c r="E2836" s="39"/>
      <c r="F2836" s="37" t="s">
        <v>171</v>
      </c>
      <c r="G2836" s="37" t="s">
        <v>980</v>
      </c>
      <c r="H2836" s="38">
        <v>5374804</v>
      </c>
      <c r="I2836" s="38">
        <v>0</v>
      </c>
      <c r="J2836" s="38">
        <f t="shared" si="45"/>
        <v>5374804</v>
      </c>
      <c r="K2836" s="38"/>
      <c r="L2836" s="49"/>
      <c r="M2836" s="37" t="s">
        <v>63</v>
      </c>
      <c r="N2836" s="37" t="s">
        <v>64</v>
      </c>
      <c r="O2836" s="37" t="s">
        <v>157</v>
      </c>
      <c r="P2836" s="37" t="s">
        <v>158</v>
      </c>
      <c r="Q2836" s="37" t="s">
        <v>159</v>
      </c>
      <c r="R2836" s="37" t="s">
        <v>160</v>
      </c>
      <c r="S2836" s="37" t="s">
        <v>912</v>
      </c>
      <c r="T2836" s="37" t="s">
        <v>911</v>
      </c>
      <c r="U2836" s="1" t="e">
        <f>VLOOKUP(T2836,[2]VAT!$A:$D,1,0)</f>
        <v>#N/A</v>
      </c>
      <c r="V2836" s="37" t="s">
        <v>2</v>
      </c>
      <c r="W2836" s="37" t="s">
        <v>2</v>
      </c>
      <c r="X2836" t="e">
        <f>VLOOKUP(T2836,[3]رکوردها!$A:$B,2,0)</f>
        <v>#N/A</v>
      </c>
      <c r="Y2836" t="e">
        <f>VLOOKUP(T2836,[3]رکوردها!$A:$D,4,0)</f>
        <v>#N/A</v>
      </c>
      <c r="Z2836" t="e">
        <f>VLOOKUP(T2836,[3]رکوردها!$A:$C,3,0)</f>
        <v>#N/A</v>
      </c>
      <c r="AA2836" t="e">
        <f>VLOOKUP(T2836,[3]رکوردها!$A:$F,6,0)</f>
        <v>#N/A</v>
      </c>
      <c r="AB2836" t="e">
        <f>VLOOKUP(T2836,[3]رکوردها!$A:$E,5,0)</f>
        <v>#N/A</v>
      </c>
    </row>
    <row r="2837" spans="1:28" s="41" customFormat="1" hidden="1" x14ac:dyDescent="0.2">
      <c r="A2837" s="36">
        <v>179654</v>
      </c>
      <c r="B2837" s="36">
        <v>1330</v>
      </c>
      <c r="C2837" s="36">
        <v>1869</v>
      </c>
      <c r="D2837" s="39" t="s">
        <v>5178</v>
      </c>
      <c r="E2837" s="39"/>
      <c r="F2837" s="37" t="s">
        <v>171</v>
      </c>
      <c r="G2837" s="37" t="s">
        <v>980</v>
      </c>
      <c r="H2837" s="38">
        <v>5374804</v>
      </c>
      <c r="I2837" s="38">
        <v>0</v>
      </c>
      <c r="J2837" s="38">
        <f t="shared" si="45"/>
        <v>5374804</v>
      </c>
      <c r="K2837" s="38"/>
      <c r="L2837" s="49"/>
      <c r="M2837" s="37" t="s">
        <v>63</v>
      </c>
      <c r="N2837" s="37" t="s">
        <v>64</v>
      </c>
      <c r="O2837" s="37" t="s">
        <v>157</v>
      </c>
      <c r="P2837" s="37" t="s">
        <v>158</v>
      </c>
      <c r="Q2837" s="37" t="s">
        <v>159</v>
      </c>
      <c r="R2837" s="37" t="s">
        <v>160</v>
      </c>
      <c r="S2837" s="37" t="s">
        <v>912</v>
      </c>
      <c r="T2837" s="37" t="s">
        <v>911</v>
      </c>
      <c r="U2837" s="1" t="e">
        <f>VLOOKUP(T2837,[2]VAT!$A:$D,1,0)</f>
        <v>#N/A</v>
      </c>
      <c r="V2837" s="37" t="s">
        <v>2</v>
      </c>
      <c r="W2837" s="37" t="s">
        <v>2</v>
      </c>
      <c r="X2837" t="e">
        <f>VLOOKUP(T2837,[3]رکوردها!$A:$B,2,0)</f>
        <v>#N/A</v>
      </c>
      <c r="Y2837" t="e">
        <f>VLOOKUP(T2837,[3]رکوردها!$A:$D,4,0)</f>
        <v>#N/A</v>
      </c>
      <c r="Z2837" t="e">
        <f>VLOOKUP(T2837,[3]رکوردها!$A:$C,3,0)</f>
        <v>#N/A</v>
      </c>
      <c r="AA2837" t="e">
        <f>VLOOKUP(T2837,[3]رکوردها!$A:$F,6,0)</f>
        <v>#N/A</v>
      </c>
      <c r="AB2837" t="e">
        <f>VLOOKUP(T2837,[3]رکوردها!$A:$E,5,0)</f>
        <v>#N/A</v>
      </c>
    </row>
    <row r="2838" spans="1:28" s="41" customFormat="1" hidden="1" x14ac:dyDescent="0.2">
      <c r="A2838" s="36">
        <v>179655</v>
      </c>
      <c r="B2838" s="36">
        <v>1330</v>
      </c>
      <c r="C2838" s="36">
        <v>1869</v>
      </c>
      <c r="D2838" s="39" t="s">
        <v>5178</v>
      </c>
      <c r="E2838" s="39"/>
      <c r="F2838" s="37" t="s">
        <v>171</v>
      </c>
      <c r="G2838" s="37" t="s">
        <v>980</v>
      </c>
      <c r="H2838" s="38">
        <v>5374804</v>
      </c>
      <c r="I2838" s="38">
        <v>0</v>
      </c>
      <c r="J2838" s="38">
        <f t="shared" si="45"/>
        <v>5374804</v>
      </c>
      <c r="K2838" s="38"/>
      <c r="L2838" s="49"/>
      <c r="M2838" s="37" t="s">
        <v>63</v>
      </c>
      <c r="N2838" s="37" t="s">
        <v>64</v>
      </c>
      <c r="O2838" s="37" t="s">
        <v>157</v>
      </c>
      <c r="P2838" s="37" t="s">
        <v>158</v>
      </c>
      <c r="Q2838" s="37" t="s">
        <v>159</v>
      </c>
      <c r="R2838" s="37" t="s">
        <v>160</v>
      </c>
      <c r="S2838" s="37" t="s">
        <v>912</v>
      </c>
      <c r="T2838" s="37" t="s">
        <v>911</v>
      </c>
      <c r="U2838" s="1" t="e">
        <f>VLOOKUP(T2838,[2]VAT!$A:$D,1,0)</f>
        <v>#N/A</v>
      </c>
      <c r="V2838" s="37" t="s">
        <v>2</v>
      </c>
      <c r="W2838" s="37" t="s">
        <v>2</v>
      </c>
      <c r="X2838" t="e">
        <f>VLOOKUP(T2838,[3]رکوردها!$A:$B,2,0)</f>
        <v>#N/A</v>
      </c>
      <c r="Y2838" t="e">
        <f>VLOOKUP(T2838,[3]رکوردها!$A:$D,4,0)</f>
        <v>#N/A</v>
      </c>
      <c r="Z2838" t="e">
        <f>VLOOKUP(T2838,[3]رکوردها!$A:$C,3,0)</f>
        <v>#N/A</v>
      </c>
      <c r="AA2838" t="e">
        <f>VLOOKUP(T2838,[3]رکوردها!$A:$F,6,0)</f>
        <v>#N/A</v>
      </c>
      <c r="AB2838" t="e">
        <f>VLOOKUP(T2838,[3]رکوردها!$A:$E,5,0)</f>
        <v>#N/A</v>
      </c>
    </row>
    <row r="2839" spans="1:28" s="41" customFormat="1" hidden="1" x14ac:dyDescent="0.2">
      <c r="A2839" s="36">
        <v>179656</v>
      </c>
      <c r="B2839" s="36">
        <v>1330</v>
      </c>
      <c r="C2839" s="36">
        <v>1869</v>
      </c>
      <c r="D2839" s="39" t="s">
        <v>5178</v>
      </c>
      <c r="E2839" s="39"/>
      <c r="F2839" s="37" t="s">
        <v>171</v>
      </c>
      <c r="G2839" s="37" t="s">
        <v>980</v>
      </c>
      <c r="H2839" s="38">
        <v>5374804</v>
      </c>
      <c r="I2839" s="38">
        <v>0</v>
      </c>
      <c r="J2839" s="38">
        <f t="shared" si="45"/>
        <v>5374804</v>
      </c>
      <c r="K2839" s="38"/>
      <c r="L2839" s="49"/>
      <c r="M2839" s="37" t="s">
        <v>63</v>
      </c>
      <c r="N2839" s="37" t="s">
        <v>64</v>
      </c>
      <c r="O2839" s="37" t="s">
        <v>157</v>
      </c>
      <c r="P2839" s="37" t="s">
        <v>158</v>
      </c>
      <c r="Q2839" s="37" t="s">
        <v>159</v>
      </c>
      <c r="R2839" s="37" t="s">
        <v>160</v>
      </c>
      <c r="S2839" s="37" t="s">
        <v>912</v>
      </c>
      <c r="T2839" s="37" t="s">
        <v>911</v>
      </c>
      <c r="U2839" s="1" t="e">
        <f>VLOOKUP(T2839,[2]VAT!$A:$D,1,0)</f>
        <v>#N/A</v>
      </c>
      <c r="V2839" s="37" t="s">
        <v>2</v>
      </c>
      <c r="W2839" s="37" t="s">
        <v>2</v>
      </c>
      <c r="X2839" t="e">
        <f>VLOOKUP(T2839,[3]رکوردها!$A:$B,2,0)</f>
        <v>#N/A</v>
      </c>
      <c r="Y2839" t="e">
        <f>VLOOKUP(T2839,[3]رکوردها!$A:$D,4,0)</f>
        <v>#N/A</v>
      </c>
      <c r="Z2839" t="e">
        <f>VLOOKUP(T2839,[3]رکوردها!$A:$C,3,0)</f>
        <v>#N/A</v>
      </c>
      <c r="AA2839" t="e">
        <f>VLOOKUP(T2839,[3]رکوردها!$A:$F,6,0)</f>
        <v>#N/A</v>
      </c>
      <c r="AB2839" t="e">
        <f>VLOOKUP(T2839,[3]رکوردها!$A:$E,5,0)</f>
        <v>#N/A</v>
      </c>
    </row>
    <row r="2840" spans="1:28" s="41" customFormat="1" hidden="1" x14ac:dyDescent="0.2">
      <c r="A2840" s="36">
        <v>179657</v>
      </c>
      <c r="B2840" s="36">
        <v>1330</v>
      </c>
      <c r="C2840" s="36">
        <v>1869</v>
      </c>
      <c r="D2840" s="39" t="s">
        <v>5178</v>
      </c>
      <c r="E2840" s="39"/>
      <c r="F2840" s="37" t="s">
        <v>171</v>
      </c>
      <c r="G2840" s="37" t="s">
        <v>980</v>
      </c>
      <c r="H2840" s="38">
        <v>5374804</v>
      </c>
      <c r="I2840" s="38">
        <v>0</v>
      </c>
      <c r="J2840" s="38">
        <f t="shared" si="45"/>
        <v>5374804</v>
      </c>
      <c r="K2840" s="38"/>
      <c r="L2840" s="49"/>
      <c r="M2840" s="37" t="s">
        <v>63</v>
      </c>
      <c r="N2840" s="37" t="s">
        <v>64</v>
      </c>
      <c r="O2840" s="37" t="s">
        <v>157</v>
      </c>
      <c r="P2840" s="37" t="s">
        <v>158</v>
      </c>
      <c r="Q2840" s="37" t="s">
        <v>159</v>
      </c>
      <c r="R2840" s="37" t="s">
        <v>160</v>
      </c>
      <c r="S2840" s="37" t="s">
        <v>912</v>
      </c>
      <c r="T2840" s="37" t="s">
        <v>911</v>
      </c>
      <c r="U2840" s="1" t="e">
        <f>VLOOKUP(T2840,[2]VAT!$A:$D,1,0)</f>
        <v>#N/A</v>
      </c>
      <c r="V2840" s="37" t="s">
        <v>2</v>
      </c>
      <c r="W2840" s="37" t="s">
        <v>2</v>
      </c>
      <c r="X2840" t="e">
        <f>VLOOKUP(T2840,[3]رکوردها!$A:$B,2,0)</f>
        <v>#N/A</v>
      </c>
      <c r="Y2840" t="e">
        <f>VLOOKUP(T2840,[3]رکوردها!$A:$D,4,0)</f>
        <v>#N/A</v>
      </c>
      <c r="Z2840" t="e">
        <f>VLOOKUP(T2840,[3]رکوردها!$A:$C,3,0)</f>
        <v>#N/A</v>
      </c>
      <c r="AA2840" t="e">
        <f>VLOOKUP(T2840,[3]رکوردها!$A:$F,6,0)</f>
        <v>#N/A</v>
      </c>
      <c r="AB2840" t="e">
        <f>VLOOKUP(T2840,[3]رکوردها!$A:$E,5,0)</f>
        <v>#N/A</v>
      </c>
    </row>
    <row r="2841" spans="1:28" s="41" customFormat="1" hidden="1" x14ac:dyDescent="0.2">
      <c r="A2841" s="36">
        <v>179658</v>
      </c>
      <c r="B2841" s="36">
        <v>1330</v>
      </c>
      <c r="C2841" s="36">
        <v>1869</v>
      </c>
      <c r="D2841" s="39" t="s">
        <v>5178</v>
      </c>
      <c r="E2841" s="39"/>
      <c r="F2841" s="37" t="s">
        <v>171</v>
      </c>
      <c r="G2841" s="37" t="s">
        <v>980</v>
      </c>
      <c r="H2841" s="38">
        <v>5374804</v>
      </c>
      <c r="I2841" s="38">
        <v>0</v>
      </c>
      <c r="J2841" s="38">
        <f t="shared" si="45"/>
        <v>5374804</v>
      </c>
      <c r="K2841" s="38"/>
      <c r="L2841" s="49"/>
      <c r="M2841" s="37" t="s">
        <v>63</v>
      </c>
      <c r="N2841" s="37" t="s">
        <v>64</v>
      </c>
      <c r="O2841" s="37" t="s">
        <v>157</v>
      </c>
      <c r="P2841" s="37" t="s">
        <v>158</v>
      </c>
      <c r="Q2841" s="37" t="s">
        <v>159</v>
      </c>
      <c r="R2841" s="37" t="s">
        <v>160</v>
      </c>
      <c r="S2841" s="37" t="s">
        <v>912</v>
      </c>
      <c r="T2841" s="37" t="s">
        <v>911</v>
      </c>
      <c r="U2841" s="1" t="e">
        <f>VLOOKUP(T2841,[2]VAT!$A:$D,1,0)</f>
        <v>#N/A</v>
      </c>
      <c r="V2841" s="37" t="s">
        <v>2</v>
      </c>
      <c r="W2841" s="37" t="s">
        <v>2</v>
      </c>
      <c r="X2841" t="e">
        <f>VLOOKUP(T2841,[3]رکوردها!$A:$B,2,0)</f>
        <v>#N/A</v>
      </c>
      <c r="Y2841" t="e">
        <f>VLOOKUP(T2841,[3]رکوردها!$A:$D,4,0)</f>
        <v>#N/A</v>
      </c>
      <c r="Z2841" t="e">
        <f>VLOOKUP(T2841,[3]رکوردها!$A:$C,3,0)</f>
        <v>#N/A</v>
      </c>
      <c r="AA2841" t="e">
        <f>VLOOKUP(T2841,[3]رکوردها!$A:$F,6,0)</f>
        <v>#N/A</v>
      </c>
      <c r="AB2841" t="e">
        <f>VLOOKUP(T2841,[3]رکوردها!$A:$E,5,0)</f>
        <v>#N/A</v>
      </c>
    </row>
    <row r="2842" spans="1:28" s="41" customFormat="1" hidden="1" x14ac:dyDescent="0.2">
      <c r="A2842" s="36">
        <v>179659</v>
      </c>
      <c r="B2842" s="36">
        <v>1330</v>
      </c>
      <c r="C2842" s="36">
        <v>1869</v>
      </c>
      <c r="D2842" s="39" t="s">
        <v>5178</v>
      </c>
      <c r="E2842" s="39"/>
      <c r="F2842" s="37" t="s">
        <v>171</v>
      </c>
      <c r="G2842" s="37" t="s">
        <v>980</v>
      </c>
      <c r="H2842" s="38">
        <v>5374804</v>
      </c>
      <c r="I2842" s="38">
        <v>0</v>
      </c>
      <c r="J2842" s="38">
        <f t="shared" si="45"/>
        <v>5374804</v>
      </c>
      <c r="K2842" s="38"/>
      <c r="L2842" s="49"/>
      <c r="M2842" s="37" t="s">
        <v>63</v>
      </c>
      <c r="N2842" s="37" t="s">
        <v>64</v>
      </c>
      <c r="O2842" s="37" t="s">
        <v>157</v>
      </c>
      <c r="P2842" s="37" t="s">
        <v>158</v>
      </c>
      <c r="Q2842" s="37" t="s">
        <v>159</v>
      </c>
      <c r="R2842" s="37" t="s">
        <v>160</v>
      </c>
      <c r="S2842" s="37" t="s">
        <v>912</v>
      </c>
      <c r="T2842" s="37" t="s">
        <v>911</v>
      </c>
      <c r="U2842" s="1" t="e">
        <f>VLOOKUP(T2842,[2]VAT!$A:$D,1,0)</f>
        <v>#N/A</v>
      </c>
      <c r="V2842" s="37" t="s">
        <v>2</v>
      </c>
      <c r="W2842" s="37" t="s">
        <v>2</v>
      </c>
      <c r="X2842" t="e">
        <f>VLOOKUP(T2842,[3]رکوردها!$A:$B,2,0)</f>
        <v>#N/A</v>
      </c>
      <c r="Y2842" t="e">
        <f>VLOOKUP(T2842,[3]رکوردها!$A:$D,4,0)</f>
        <v>#N/A</v>
      </c>
      <c r="Z2842" t="e">
        <f>VLOOKUP(T2842,[3]رکوردها!$A:$C,3,0)</f>
        <v>#N/A</v>
      </c>
      <c r="AA2842" t="e">
        <f>VLOOKUP(T2842,[3]رکوردها!$A:$F,6,0)</f>
        <v>#N/A</v>
      </c>
      <c r="AB2842" t="e">
        <f>VLOOKUP(T2842,[3]رکوردها!$A:$E,5,0)</f>
        <v>#N/A</v>
      </c>
    </row>
    <row r="2843" spans="1:28" s="41" customFormat="1" hidden="1" x14ac:dyDescent="0.2">
      <c r="A2843" s="36">
        <v>179660</v>
      </c>
      <c r="B2843" s="36">
        <v>1330</v>
      </c>
      <c r="C2843" s="36">
        <v>1869</v>
      </c>
      <c r="D2843" s="39" t="s">
        <v>5178</v>
      </c>
      <c r="E2843" s="39"/>
      <c r="F2843" s="37" t="s">
        <v>171</v>
      </c>
      <c r="G2843" s="37" t="s">
        <v>980</v>
      </c>
      <c r="H2843" s="38">
        <v>5374804</v>
      </c>
      <c r="I2843" s="38">
        <v>0</v>
      </c>
      <c r="J2843" s="38">
        <f t="shared" si="45"/>
        <v>5374804</v>
      </c>
      <c r="K2843" s="38"/>
      <c r="L2843" s="49"/>
      <c r="M2843" s="37" t="s">
        <v>63</v>
      </c>
      <c r="N2843" s="37" t="s">
        <v>64</v>
      </c>
      <c r="O2843" s="37" t="s">
        <v>157</v>
      </c>
      <c r="P2843" s="37" t="s">
        <v>158</v>
      </c>
      <c r="Q2843" s="37" t="s">
        <v>159</v>
      </c>
      <c r="R2843" s="37" t="s">
        <v>160</v>
      </c>
      <c r="S2843" s="37" t="s">
        <v>912</v>
      </c>
      <c r="T2843" s="37" t="s">
        <v>911</v>
      </c>
      <c r="U2843" s="1" t="e">
        <f>VLOOKUP(T2843,[2]VAT!$A:$D,1,0)</f>
        <v>#N/A</v>
      </c>
      <c r="V2843" s="37" t="s">
        <v>2</v>
      </c>
      <c r="W2843" s="37" t="s">
        <v>2</v>
      </c>
      <c r="X2843" t="e">
        <f>VLOOKUP(T2843,[3]رکوردها!$A:$B,2,0)</f>
        <v>#N/A</v>
      </c>
      <c r="Y2843" t="e">
        <f>VLOOKUP(T2843,[3]رکوردها!$A:$D,4,0)</f>
        <v>#N/A</v>
      </c>
      <c r="Z2843" t="e">
        <f>VLOOKUP(T2843,[3]رکوردها!$A:$C,3,0)</f>
        <v>#N/A</v>
      </c>
      <c r="AA2843" t="e">
        <f>VLOOKUP(T2843,[3]رکوردها!$A:$F,6,0)</f>
        <v>#N/A</v>
      </c>
      <c r="AB2843" t="e">
        <f>VLOOKUP(T2843,[3]رکوردها!$A:$E,5,0)</f>
        <v>#N/A</v>
      </c>
    </row>
    <row r="2844" spans="1:28" s="41" customFormat="1" hidden="1" x14ac:dyDescent="0.2">
      <c r="A2844" s="36">
        <v>179661</v>
      </c>
      <c r="B2844" s="36">
        <v>1330</v>
      </c>
      <c r="C2844" s="36">
        <v>1869</v>
      </c>
      <c r="D2844" s="39" t="s">
        <v>5178</v>
      </c>
      <c r="E2844" s="39"/>
      <c r="F2844" s="37" t="s">
        <v>171</v>
      </c>
      <c r="G2844" s="37" t="s">
        <v>980</v>
      </c>
      <c r="H2844" s="38">
        <v>5374804</v>
      </c>
      <c r="I2844" s="38">
        <v>0</v>
      </c>
      <c r="J2844" s="38">
        <f t="shared" si="45"/>
        <v>5374804</v>
      </c>
      <c r="K2844" s="38"/>
      <c r="L2844" s="49"/>
      <c r="M2844" s="37" t="s">
        <v>63</v>
      </c>
      <c r="N2844" s="37" t="s">
        <v>64</v>
      </c>
      <c r="O2844" s="37" t="s">
        <v>157</v>
      </c>
      <c r="P2844" s="37" t="s">
        <v>158</v>
      </c>
      <c r="Q2844" s="37" t="s">
        <v>159</v>
      </c>
      <c r="R2844" s="37" t="s">
        <v>160</v>
      </c>
      <c r="S2844" s="37" t="s">
        <v>912</v>
      </c>
      <c r="T2844" s="37" t="s">
        <v>911</v>
      </c>
      <c r="U2844" s="1" t="e">
        <f>VLOOKUP(T2844,[2]VAT!$A:$D,1,0)</f>
        <v>#N/A</v>
      </c>
      <c r="V2844" s="37" t="s">
        <v>2</v>
      </c>
      <c r="W2844" s="37" t="s">
        <v>2</v>
      </c>
      <c r="X2844" t="e">
        <f>VLOOKUP(T2844,[3]رکوردها!$A:$B,2,0)</f>
        <v>#N/A</v>
      </c>
      <c r="Y2844" t="e">
        <f>VLOOKUP(T2844,[3]رکوردها!$A:$D,4,0)</f>
        <v>#N/A</v>
      </c>
      <c r="Z2844" t="e">
        <f>VLOOKUP(T2844,[3]رکوردها!$A:$C,3,0)</f>
        <v>#N/A</v>
      </c>
      <c r="AA2844" t="e">
        <f>VLOOKUP(T2844,[3]رکوردها!$A:$F,6,0)</f>
        <v>#N/A</v>
      </c>
      <c r="AB2844" t="e">
        <f>VLOOKUP(T2844,[3]رکوردها!$A:$E,5,0)</f>
        <v>#N/A</v>
      </c>
    </row>
    <row r="2845" spans="1:28" s="41" customFormat="1" hidden="1" x14ac:dyDescent="0.2">
      <c r="A2845" s="36">
        <v>179662</v>
      </c>
      <c r="B2845" s="36">
        <v>1330</v>
      </c>
      <c r="C2845" s="36">
        <v>1869</v>
      </c>
      <c r="D2845" s="39" t="s">
        <v>5178</v>
      </c>
      <c r="E2845" s="39"/>
      <c r="F2845" s="37" t="s">
        <v>171</v>
      </c>
      <c r="G2845" s="37" t="s">
        <v>980</v>
      </c>
      <c r="H2845" s="38">
        <v>5374804</v>
      </c>
      <c r="I2845" s="38">
        <v>0</v>
      </c>
      <c r="J2845" s="38">
        <f t="shared" si="45"/>
        <v>5374804</v>
      </c>
      <c r="K2845" s="38"/>
      <c r="L2845" s="49"/>
      <c r="M2845" s="37" t="s">
        <v>63</v>
      </c>
      <c r="N2845" s="37" t="s">
        <v>64</v>
      </c>
      <c r="O2845" s="37" t="s">
        <v>157</v>
      </c>
      <c r="P2845" s="37" t="s">
        <v>158</v>
      </c>
      <c r="Q2845" s="37" t="s">
        <v>159</v>
      </c>
      <c r="R2845" s="37" t="s">
        <v>160</v>
      </c>
      <c r="S2845" s="37" t="s">
        <v>912</v>
      </c>
      <c r="T2845" s="37" t="s">
        <v>911</v>
      </c>
      <c r="U2845" s="1" t="e">
        <f>VLOOKUP(T2845,[2]VAT!$A:$D,1,0)</f>
        <v>#N/A</v>
      </c>
      <c r="V2845" s="37" t="s">
        <v>2</v>
      </c>
      <c r="W2845" s="37" t="s">
        <v>2</v>
      </c>
      <c r="X2845" t="e">
        <f>VLOOKUP(T2845,[3]رکوردها!$A:$B,2,0)</f>
        <v>#N/A</v>
      </c>
      <c r="Y2845" t="e">
        <f>VLOOKUP(T2845,[3]رکوردها!$A:$D,4,0)</f>
        <v>#N/A</v>
      </c>
      <c r="Z2845" t="e">
        <f>VLOOKUP(T2845,[3]رکوردها!$A:$C,3,0)</f>
        <v>#N/A</v>
      </c>
      <c r="AA2845" t="e">
        <f>VLOOKUP(T2845,[3]رکوردها!$A:$F,6,0)</f>
        <v>#N/A</v>
      </c>
      <c r="AB2845" t="e">
        <f>VLOOKUP(T2845,[3]رکوردها!$A:$E,5,0)</f>
        <v>#N/A</v>
      </c>
    </row>
    <row r="2846" spans="1:28" s="41" customFormat="1" hidden="1" x14ac:dyDescent="0.2">
      <c r="A2846" s="36">
        <v>179663</v>
      </c>
      <c r="B2846" s="36">
        <v>1330</v>
      </c>
      <c r="C2846" s="36">
        <v>1869</v>
      </c>
      <c r="D2846" s="39" t="s">
        <v>5178</v>
      </c>
      <c r="E2846" s="39"/>
      <c r="F2846" s="37" t="s">
        <v>171</v>
      </c>
      <c r="G2846" s="37" t="s">
        <v>977</v>
      </c>
      <c r="H2846" s="38">
        <v>5374804</v>
      </c>
      <c r="I2846" s="38">
        <v>0</v>
      </c>
      <c r="J2846" s="38">
        <f t="shared" si="45"/>
        <v>5374804</v>
      </c>
      <c r="K2846" s="38"/>
      <c r="L2846" s="49"/>
      <c r="M2846" s="37" t="s">
        <v>63</v>
      </c>
      <c r="N2846" s="37" t="s">
        <v>64</v>
      </c>
      <c r="O2846" s="37" t="s">
        <v>157</v>
      </c>
      <c r="P2846" s="37" t="s">
        <v>158</v>
      </c>
      <c r="Q2846" s="37" t="s">
        <v>159</v>
      </c>
      <c r="R2846" s="37" t="s">
        <v>160</v>
      </c>
      <c r="S2846" s="37" t="s">
        <v>912</v>
      </c>
      <c r="T2846" s="37" t="s">
        <v>911</v>
      </c>
      <c r="U2846" s="1" t="e">
        <f>VLOOKUP(T2846,[2]VAT!$A:$D,1,0)</f>
        <v>#N/A</v>
      </c>
      <c r="V2846" s="37" t="s">
        <v>2</v>
      </c>
      <c r="W2846" s="37" t="s">
        <v>2</v>
      </c>
      <c r="X2846" t="e">
        <f>VLOOKUP(T2846,[3]رکوردها!$A:$B,2,0)</f>
        <v>#N/A</v>
      </c>
      <c r="Y2846" t="e">
        <f>VLOOKUP(T2846,[3]رکوردها!$A:$D,4,0)</f>
        <v>#N/A</v>
      </c>
      <c r="Z2846" t="e">
        <f>VLOOKUP(T2846,[3]رکوردها!$A:$C,3,0)</f>
        <v>#N/A</v>
      </c>
      <c r="AA2846" t="e">
        <f>VLOOKUP(T2846,[3]رکوردها!$A:$F,6,0)</f>
        <v>#N/A</v>
      </c>
      <c r="AB2846" t="e">
        <f>VLOOKUP(T2846,[3]رکوردها!$A:$E,5,0)</f>
        <v>#N/A</v>
      </c>
    </row>
    <row r="2847" spans="1:28" s="41" customFormat="1" hidden="1" x14ac:dyDescent="0.2">
      <c r="A2847" s="36">
        <v>179664</v>
      </c>
      <c r="B2847" s="36">
        <v>1330</v>
      </c>
      <c r="C2847" s="36">
        <v>1869</v>
      </c>
      <c r="D2847" s="39" t="s">
        <v>5178</v>
      </c>
      <c r="E2847" s="39"/>
      <c r="F2847" s="37" t="s">
        <v>171</v>
      </c>
      <c r="G2847" s="37" t="s">
        <v>977</v>
      </c>
      <c r="H2847" s="38">
        <v>5374804</v>
      </c>
      <c r="I2847" s="38">
        <v>0</v>
      </c>
      <c r="J2847" s="38">
        <f t="shared" si="45"/>
        <v>5374804</v>
      </c>
      <c r="K2847" s="38"/>
      <c r="L2847" s="49"/>
      <c r="M2847" s="37" t="s">
        <v>63</v>
      </c>
      <c r="N2847" s="37" t="s">
        <v>64</v>
      </c>
      <c r="O2847" s="37" t="s">
        <v>157</v>
      </c>
      <c r="P2847" s="37" t="s">
        <v>158</v>
      </c>
      <c r="Q2847" s="37" t="s">
        <v>159</v>
      </c>
      <c r="R2847" s="37" t="s">
        <v>160</v>
      </c>
      <c r="S2847" s="37" t="s">
        <v>912</v>
      </c>
      <c r="T2847" s="37" t="s">
        <v>911</v>
      </c>
      <c r="U2847" s="1" t="e">
        <f>VLOOKUP(T2847,[2]VAT!$A:$D,1,0)</f>
        <v>#N/A</v>
      </c>
      <c r="V2847" s="37" t="s">
        <v>2</v>
      </c>
      <c r="W2847" s="37" t="s">
        <v>2</v>
      </c>
      <c r="X2847" t="e">
        <f>VLOOKUP(T2847,[3]رکوردها!$A:$B,2,0)</f>
        <v>#N/A</v>
      </c>
      <c r="Y2847" t="e">
        <f>VLOOKUP(T2847,[3]رکوردها!$A:$D,4,0)</f>
        <v>#N/A</v>
      </c>
      <c r="Z2847" t="e">
        <f>VLOOKUP(T2847,[3]رکوردها!$A:$C,3,0)</f>
        <v>#N/A</v>
      </c>
      <c r="AA2847" t="e">
        <f>VLOOKUP(T2847,[3]رکوردها!$A:$F,6,0)</f>
        <v>#N/A</v>
      </c>
      <c r="AB2847" t="e">
        <f>VLOOKUP(T2847,[3]رکوردها!$A:$E,5,0)</f>
        <v>#N/A</v>
      </c>
    </row>
    <row r="2848" spans="1:28" s="41" customFormat="1" hidden="1" x14ac:dyDescent="0.2">
      <c r="A2848" s="36">
        <v>179665</v>
      </c>
      <c r="B2848" s="36">
        <v>1330</v>
      </c>
      <c r="C2848" s="36">
        <v>1869</v>
      </c>
      <c r="D2848" s="39" t="s">
        <v>5178</v>
      </c>
      <c r="E2848" s="39"/>
      <c r="F2848" s="37" t="s">
        <v>171</v>
      </c>
      <c r="G2848" s="37" t="s">
        <v>977</v>
      </c>
      <c r="H2848" s="38">
        <v>5374804</v>
      </c>
      <c r="I2848" s="38">
        <v>0</v>
      </c>
      <c r="J2848" s="38">
        <f t="shared" si="45"/>
        <v>5374804</v>
      </c>
      <c r="K2848" s="38"/>
      <c r="L2848" s="49"/>
      <c r="M2848" s="37" t="s">
        <v>63</v>
      </c>
      <c r="N2848" s="37" t="s">
        <v>64</v>
      </c>
      <c r="O2848" s="37" t="s">
        <v>157</v>
      </c>
      <c r="P2848" s="37" t="s">
        <v>158</v>
      </c>
      <c r="Q2848" s="37" t="s">
        <v>159</v>
      </c>
      <c r="R2848" s="37" t="s">
        <v>160</v>
      </c>
      <c r="S2848" s="37" t="s">
        <v>912</v>
      </c>
      <c r="T2848" s="37" t="s">
        <v>911</v>
      </c>
      <c r="U2848" s="1" t="e">
        <f>VLOOKUP(T2848,[2]VAT!$A:$D,1,0)</f>
        <v>#N/A</v>
      </c>
      <c r="V2848" s="37" t="s">
        <v>2</v>
      </c>
      <c r="W2848" s="37" t="s">
        <v>2</v>
      </c>
      <c r="X2848" t="e">
        <f>VLOOKUP(T2848,[3]رکوردها!$A:$B,2,0)</f>
        <v>#N/A</v>
      </c>
      <c r="Y2848" t="e">
        <f>VLOOKUP(T2848,[3]رکوردها!$A:$D,4,0)</f>
        <v>#N/A</v>
      </c>
      <c r="Z2848" t="e">
        <f>VLOOKUP(T2848,[3]رکوردها!$A:$C,3,0)</f>
        <v>#N/A</v>
      </c>
      <c r="AA2848" t="e">
        <f>VLOOKUP(T2848,[3]رکوردها!$A:$F,6,0)</f>
        <v>#N/A</v>
      </c>
      <c r="AB2848" t="e">
        <f>VLOOKUP(T2848,[3]رکوردها!$A:$E,5,0)</f>
        <v>#N/A</v>
      </c>
    </row>
    <row r="2849" spans="1:28" s="41" customFormat="1" hidden="1" x14ac:dyDescent="0.2">
      <c r="A2849" s="36">
        <v>179666</v>
      </c>
      <c r="B2849" s="36">
        <v>1330</v>
      </c>
      <c r="C2849" s="36">
        <v>1869</v>
      </c>
      <c r="D2849" s="39" t="s">
        <v>5178</v>
      </c>
      <c r="E2849" s="39"/>
      <c r="F2849" s="37" t="s">
        <v>171</v>
      </c>
      <c r="G2849" s="37" t="s">
        <v>984</v>
      </c>
      <c r="H2849" s="38">
        <v>5374804</v>
      </c>
      <c r="I2849" s="38">
        <v>0</v>
      </c>
      <c r="J2849" s="38">
        <f t="shared" si="45"/>
        <v>5374804</v>
      </c>
      <c r="K2849" s="38"/>
      <c r="L2849" s="49"/>
      <c r="M2849" s="37" t="s">
        <v>63</v>
      </c>
      <c r="N2849" s="37" t="s">
        <v>64</v>
      </c>
      <c r="O2849" s="37" t="s">
        <v>157</v>
      </c>
      <c r="P2849" s="37" t="s">
        <v>158</v>
      </c>
      <c r="Q2849" s="37" t="s">
        <v>159</v>
      </c>
      <c r="R2849" s="37" t="s">
        <v>160</v>
      </c>
      <c r="S2849" s="37" t="s">
        <v>912</v>
      </c>
      <c r="T2849" s="37" t="s">
        <v>911</v>
      </c>
      <c r="U2849" s="1" t="e">
        <f>VLOOKUP(T2849,[2]VAT!$A:$D,1,0)</f>
        <v>#N/A</v>
      </c>
      <c r="V2849" s="37" t="s">
        <v>2</v>
      </c>
      <c r="W2849" s="37" t="s">
        <v>2</v>
      </c>
      <c r="X2849" t="e">
        <f>VLOOKUP(T2849,[3]رکوردها!$A:$B,2,0)</f>
        <v>#N/A</v>
      </c>
      <c r="Y2849" t="e">
        <f>VLOOKUP(T2849,[3]رکوردها!$A:$D,4,0)</f>
        <v>#N/A</v>
      </c>
      <c r="Z2849" t="e">
        <f>VLOOKUP(T2849,[3]رکوردها!$A:$C,3,0)</f>
        <v>#N/A</v>
      </c>
      <c r="AA2849" t="e">
        <f>VLOOKUP(T2849,[3]رکوردها!$A:$F,6,0)</f>
        <v>#N/A</v>
      </c>
      <c r="AB2849" t="e">
        <f>VLOOKUP(T2849,[3]رکوردها!$A:$E,5,0)</f>
        <v>#N/A</v>
      </c>
    </row>
    <row r="2850" spans="1:28" s="41" customFormat="1" hidden="1" x14ac:dyDescent="0.2">
      <c r="A2850" s="36">
        <v>179667</v>
      </c>
      <c r="B2850" s="36">
        <v>1330</v>
      </c>
      <c r="C2850" s="36">
        <v>1869</v>
      </c>
      <c r="D2850" s="39" t="s">
        <v>5178</v>
      </c>
      <c r="E2850" s="39"/>
      <c r="F2850" s="37" t="s">
        <v>171</v>
      </c>
      <c r="G2850" s="37" t="s">
        <v>984</v>
      </c>
      <c r="H2850" s="38">
        <v>5374804</v>
      </c>
      <c r="I2850" s="38">
        <v>0</v>
      </c>
      <c r="J2850" s="38">
        <f t="shared" si="45"/>
        <v>5374804</v>
      </c>
      <c r="K2850" s="38"/>
      <c r="L2850" s="49"/>
      <c r="M2850" s="37" t="s">
        <v>63</v>
      </c>
      <c r="N2850" s="37" t="s">
        <v>64</v>
      </c>
      <c r="O2850" s="37" t="s">
        <v>157</v>
      </c>
      <c r="P2850" s="37" t="s">
        <v>158</v>
      </c>
      <c r="Q2850" s="37" t="s">
        <v>159</v>
      </c>
      <c r="R2850" s="37" t="s">
        <v>160</v>
      </c>
      <c r="S2850" s="37" t="s">
        <v>912</v>
      </c>
      <c r="T2850" s="37" t="s">
        <v>911</v>
      </c>
      <c r="U2850" s="1" t="e">
        <f>VLOOKUP(T2850,[2]VAT!$A:$D,1,0)</f>
        <v>#N/A</v>
      </c>
      <c r="V2850" s="37" t="s">
        <v>2</v>
      </c>
      <c r="W2850" s="37" t="s">
        <v>2</v>
      </c>
      <c r="X2850" t="e">
        <f>VLOOKUP(T2850,[3]رکوردها!$A:$B,2,0)</f>
        <v>#N/A</v>
      </c>
      <c r="Y2850" t="e">
        <f>VLOOKUP(T2850,[3]رکوردها!$A:$D,4,0)</f>
        <v>#N/A</v>
      </c>
      <c r="Z2850" t="e">
        <f>VLOOKUP(T2850,[3]رکوردها!$A:$C,3,0)</f>
        <v>#N/A</v>
      </c>
      <c r="AA2850" t="e">
        <f>VLOOKUP(T2850,[3]رکوردها!$A:$F,6,0)</f>
        <v>#N/A</v>
      </c>
      <c r="AB2850" t="e">
        <f>VLOOKUP(T2850,[3]رکوردها!$A:$E,5,0)</f>
        <v>#N/A</v>
      </c>
    </row>
    <row r="2851" spans="1:28" s="41" customFormat="1" hidden="1" x14ac:dyDescent="0.2">
      <c r="A2851" s="36">
        <v>179668</v>
      </c>
      <c r="B2851" s="36">
        <v>1330</v>
      </c>
      <c r="C2851" s="36">
        <v>1869</v>
      </c>
      <c r="D2851" s="39" t="s">
        <v>5178</v>
      </c>
      <c r="E2851" s="39"/>
      <c r="F2851" s="37" t="s">
        <v>171</v>
      </c>
      <c r="G2851" s="37" t="s">
        <v>984</v>
      </c>
      <c r="H2851" s="38">
        <v>5374804</v>
      </c>
      <c r="I2851" s="38">
        <v>0</v>
      </c>
      <c r="J2851" s="38">
        <f t="shared" si="45"/>
        <v>5374804</v>
      </c>
      <c r="K2851" s="38"/>
      <c r="L2851" s="49"/>
      <c r="M2851" s="37" t="s">
        <v>63</v>
      </c>
      <c r="N2851" s="37" t="s">
        <v>64</v>
      </c>
      <c r="O2851" s="37" t="s">
        <v>157</v>
      </c>
      <c r="P2851" s="37" t="s">
        <v>158</v>
      </c>
      <c r="Q2851" s="37" t="s">
        <v>159</v>
      </c>
      <c r="R2851" s="37" t="s">
        <v>160</v>
      </c>
      <c r="S2851" s="37" t="s">
        <v>912</v>
      </c>
      <c r="T2851" s="37" t="s">
        <v>911</v>
      </c>
      <c r="U2851" s="1" t="e">
        <f>VLOOKUP(T2851,[2]VAT!$A:$D,1,0)</f>
        <v>#N/A</v>
      </c>
      <c r="V2851" s="37" t="s">
        <v>2</v>
      </c>
      <c r="W2851" s="37" t="s">
        <v>2</v>
      </c>
      <c r="X2851" t="e">
        <f>VLOOKUP(T2851,[3]رکوردها!$A:$B,2,0)</f>
        <v>#N/A</v>
      </c>
      <c r="Y2851" t="e">
        <f>VLOOKUP(T2851,[3]رکوردها!$A:$D,4,0)</f>
        <v>#N/A</v>
      </c>
      <c r="Z2851" t="e">
        <f>VLOOKUP(T2851,[3]رکوردها!$A:$C,3,0)</f>
        <v>#N/A</v>
      </c>
      <c r="AA2851" t="e">
        <f>VLOOKUP(T2851,[3]رکوردها!$A:$F,6,0)</f>
        <v>#N/A</v>
      </c>
      <c r="AB2851" t="e">
        <f>VLOOKUP(T2851,[3]رکوردها!$A:$E,5,0)</f>
        <v>#N/A</v>
      </c>
    </row>
    <row r="2852" spans="1:28" s="41" customFormat="1" hidden="1" x14ac:dyDescent="0.2">
      <c r="A2852" s="36">
        <v>179669</v>
      </c>
      <c r="B2852" s="36">
        <v>1330</v>
      </c>
      <c r="C2852" s="36">
        <v>1869</v>
      </c>
      <c r="D2852" s="39" t="s">
        <v>5178</v>
      </c>
      <c r="E2852" s="39"/>
      <c r="F2852" s="37" t="s">
        <v>171</v>
      </c>
      <c r="G2852" s="37" t="s">
        <v>1215</v>
      </c>
      <c r="H2852" s="38">
        <v>5374804</v>
      </c>
      <c r="I2852" s="38">
        <v>0</v>
      </c>
      <c r="J2852" s="38">
        <f t="shared" si="45"/>
        <v>5374804</v>
      </c>
      <c r="K2852" s="38"/>
      <c r="L2852" s="49"/>
      <c r="M2852" s="37" t="s">
        <v>63</v>
      </c>
      <c r="N2852" s="37" t="s">
        <v>64</v>
      </c>
      <c r="O2852" s="37" t="s">
        <v>157</v>
      </c>
      <c r="P2852" s="37" t="s">
        <v>158</v>
      </c>
      <c r="Q2852" s="37" t="s">
        <v>159</v>
      </c>
      <c r="R2852" s="37" t="s">
        <v>160</v>
      </c>
      <c r="S2852" s="37" t="s">
        <v>912</v>
      </c>
      <c r="T2852" s="37" t="s">
        <v>911</v>
      </c>
      <c r="U2852" s="1" t="e">
        <f>VLOOKUP(T2852,[2]VAT!$A:$D,1,0)</f>
        <v>#N/A</v>
      </c>
      <c r="V2852" s="37" t="s">
        <v>2</v>
      </c>
      <c r="W2852" s="37" t="s">
        <v>2</v>
      </c>
      <c r="X2852" t="e">
        <f>VLOOKUP(T2852,[3]رکوردها!$A:$B,2,0)</f>
        <v>#N/A</v>
      </c>
      <c r="Y2852" t="e">
        <f>VLOOKUP(T2852,[3]رکوردها!$A:$D,4,0)</f>
        <v>#N/A</v>
      </c>
      <c r="Z2852" t="e">
        <f>VLOOKUP(T2852,[3]رکوردها!$A:$C,3,0)</f>
        <v>#N/A</v>
      </c>
      <c r="AA2852" t="e">
        <f>VLOOKUP(T2852,[3]رکوردها!$A:$F,6,0)</f>
        <v>#N/A</v>
      </c>
      <c r="AB2852" t="e">
        <f>VLOOKUP(T2852,[3]رکوردها!$A:$E,5,0)</f>
        <v>#N/A</v>
      </c>
    </row>
    <row r="2853" spans="1:28" s="41" customFormat="1" hidden="1" x14ac:dyDescent="0.2">
      <c r="A2853" s="36">
        <v>179670</v>
      </c>
      <c r="B2853" s="36">
        <v>1330</v>
      </c>
      <c r="C2853" s="36">
        <v>1869</v>
      </c>
      <c r="D2853" s="39" t="s">
        <v>5178</v>
      </c>
      <c r="E2853" s="39"/>
      <c r="F2853" s="37" t="s">
        <v>171</v>
      </c>
      <c r="G2853" s="37" t="s">
        <v>1215</v>
      </c>
      <c r="H2853" s="38">
        <v>5374804</v>
      </c>
      <c r="I2853" s="38">
        <v>0</v>
      </c>
      <c r="J2853" s="38">
        <f t="shared" si="45"/>
        <v>5374804</v>
      </c>
      <c r="K2853" s="38"/>
      <c r="L2853" s="49"/>
      <c r="M2853" s="37" t="s">
        <v>63</v>
      </c>
      <c r="N2853" s="37" t="s">
        <v>64</v>
      </c>
      <c r="O2853" s="37" t="s">
        <v>157</v>
      </c>
      <c r="P2853" s="37" t="s">
        <v>158</v>
      </c>
      <c r="Q2853" s="37" t="s">
        <v>159</v>
      </c>
      <c r="R2853" s="37" t="s">
        <v>160</v>
      </c>
      <c r="S2853" s="37" t="s">
        <v>912</v>
      </c>
      <c r="T2853" s="37" t="s">
        <v>911</v>
      </c>
      <c r="U2853" s="1" t="e">
        <f>VLOOKUP(T2853,[2]VAT!$A:$D,1,0)</f>
        <v>#N/A</v>
      </c>
      <c r="V2853" s="37" t="s">
        <v>2</v>
      </c>
      <c r="W2853" s="37" t="s">
        <v>2</v>
      </c>
      <c r="X2853" t="e">
        <f>VLOOKUP(T2853,[3]رکوردها!$A:$B,2,0)</f>
        <v>#N/A</v>
      </c>
      <c r="Y2853" t="e">
        <f>VLOOKUP(T2853,[3]رکوردها!$A:$D,4,0)</f>
        <v>#N/A</v>
      </c>
      <c r="Z2853" t="e">
        <f>VLOOKUP(T2853,[3]رکوردها!$A:$C,3,0)</f>
        <v>#N/A</v>
      </c>
      <c r="AA2853" t="e">
        <f>VLOOKUP(T2853,[3]رکوردها!$A:$F,6,0)</f>
        <v>#N/A</v>
      </c>
      <c r="AB2853" t="e">
        <f>VLOOKUP(T2853,[3]رکوردها!$A:$E,5,0)</f>
        <v>#N/A</v>
      </c>
    </row>
    <row r="2854" spans="1:28" s="41" customFormat="1" hidden="1" x14ac:dyDescent="0.2">
      <c r="A2854" s="36">
        <v>179671</v>
      </c>
      <c r="B2854" s="36">
        <v>1330</v>
      </c>
      <c r="C2854" s="36">
        <v>1869</v>
      </c>
      <c r="D2854" s="39" t="s">
        <v>5178</v>
      </c>
      <c r="E2854" s="39"/>
      <c r="F2854" s="37" t="s">
        <v>171</v>
      </c>
      <c r="G2854" s="37" t="s">
        <v>976</v>
      </c>
      <c r="H2854" s="38">
        <v>5374804</v>
      </c>
      <c r="I2854" s="38">
        <v>0</v>
      </c>
      <c r="J2854" s="38">
        <f t="shared" si="45"/>
        <v>5374804</v>
      </c>
      <c r="K2854" s="38"/>
      <c r="L2854" s="49"/>
      <c r="M2854" s="37" t="s">
        <v>63</v>
      </c>
      <c r="N2854" s="37" t="s">
        <v>64</v>
      </c>
      <c r="O2854" s="37" t="s">
        <v>157</v>
      </c>
      <c r="P2854" s="37" t="s">
        <v>158</v>
      </c>
      <c r="Q2854" s="37" t="s">
        <v>159</v>
      </c>
      <c r="R2854" s="37" t="s">
        <v>160</v>
      </c>
      <c r="S2854" s="37" t="s">
        <v>912</v>
      </c>
      <c r="T2854" s="37" t="s">
        <v>911</v>
      </c>
      <c r="U2854" s="1" t="e">
        <f>VLOOKUP(T2854,[2]VAT!$A:$D,1,0)</f>
        <v>#N/A</v>
      </c>
      <c r="V2854" s="37" t="s">
        <v>2</v>
      </c>
      <c r="W2854" s="37" t="s">
        <v>2</v>
      </c>
      <c r="X2854" t="e">
        <f>VLOOKUP(T2854,[3]رکوردها!$A:$B,2,0)</f>
        <v>#N/A</v>
      </c>
      <c r="Y2854" t="e">
        <f>VLOOKUP(T2854,[3]رکوردها!$A:$D,4,0)</f>
        <v>#N/A</v>
      </c>
      <c r="Z2854" t="e">
        <f>VLOOKUP(T2854,[3]رکوردها!$A:$C,3,0)</f>
        <v>#N/A</v>
      </c>
      <c r="AA2854" t="e">
        <f>VLOOKUP(T2854,[3]رکوردها!$A:$F,6,0)</f>
        <v>#N/A</v>
      </c>
      <c r="AB2854" t="e">
        <f>VLOOKUP(T2854,[3]رکوردها!$A:$E,5,0)</f>
        <v>#N/A</v>
      </c>
    </row>
    <row r="2855" spans="1:28" s="41" customFormat="1" hidden="1" x14ac:dyDescent="0.2">
      <c r="A2855" s="36">
        <v>179672</v>
      </c>
      <c r="B2855" s="36">
        <v>1330</v>
      </c>
      <c r="C2855" s="36">
        <v>1869</v>
      </c>
      <c r="D2855" s="39" t="s">
        <v>5178</v>
      </c>
      <c r="E2855" s="39"/>
      <c r="F2855" s="37" t="s">
        <v>171</v>
      </c>
      <c r="G2855" s="37" t="s">
        <v>976</v>
      </c>
      <c r="H2855" s="38">
        <v>5374804</v>
      </c>
      <c r="I2855" s="38">
        <v>0</v>
      </c>
      <c r="J2855" s="38">
        <f t="shared" si="45"/>
        <v>5374804</v>
      </c>
      <c r="K2855" s="38"/>
      <c r="L2855" s="49"/>
      <c r="M2855" s="37" t="s">
        <v>63</v>
      </c>
      <c r="N2855" s="37" t="s">
        <v>64</v>
      </c>
      <c r="O2855" s="37" t="s">
        <v>157</v>
      </c>
      <c r="P2855" s="37" t="s">
        <v>158</v>
      </c>
      <c r="Q2855" s="37" t="s">
        <v>159</v>
      </c>
      <c r="R2855" s="37" t="s">
        <v>160</v>
      </c>
      <c r="S2855" s="37" t="s">
        <v>912</v>
      </c>
      <c r="T2855" s="37" t="s">
        <v>911</v>
      </c>
      <c r="U2855" s="1" t="e">
        <f>VLOOKUP(T2855,[2]VAT!$A:$D,1,0)</f>
        <v>#N/A</v>
      </c>
      <c r="V2855" s="37" t="s">
        <v>2</v>
      </c>
      <c r="W2855" s="37" t="s">
        <v>2</v>
      </c>
      <c r="X2855" t="e">
        <f>VLOOKUP(T2855,[3]رکوردها!$A:$B,2,0)</f>
        <v>#N/A</v>
      </c>
      <c r="Y2855" t="e">
        <f>VLOOKUP(T2855,[3]رکوردها!$A:$D,4,0)</f>
        <v>#N/A</v>
      </c>
      <c r="Z2855" t="e">
        <f>VLOOKUP(T2855,[3]رکوردها!$A:$C,3,0)</f>
        <v>#N/A</v>
      </c>
      <c r="AA2855" t="e">
        <f>VLOOKUP(T2855,[3]رکوردها!$A:$F,6,0)</f>
        <v>#N/A</v>
      </c>
      <c r="AB2855" t="e">
        <f>VLOOKUP(T2855,[3]رکوردها!$A:$E,5,0)</f>
        <v>#N/A</v>
      </c>
    </row>
    <row r="2856" spans="1:28" s="41" customFormat="1" hidden="1" x14ac:dyDescent="0.2">
      <c r="A2856" s="36">
        <v>179673</v>
      </c>
      <c r="B2856" s="36">
        <v>1330</v>
      </c>
      <c r="C2856" s="36">
        <v>1869</v>
      </c>
      <c r="D2856" s="39" t="s">
        <v>5178</v>
      </c>
      <c r="E2856" s="39"/>
      <c r="F2856" s="37" t="s">
        <v>171</v>
      </c>
      <c r="G2856" s="37" t="s">
        <v>976</v>
      </c>
      <c r="H2856" s="38">
        <v>5374804</v>
      </c>
      <c r="I2856" s="38">
        <v>0</v>
      </c>
      <c r="J2856" s="38">
        <f t="shared" si="45"/>
        <v>5374804</v>
      </c>
      <c r="K2856" s="38"/>
      <c r="L2856" s="49"/>
      <c r="M2856" s="37" t="s">
        <v>63</v>
      </c>
      <c r="N2856" s="37" t="s">
        <v>64</v>
      </c>
      <c r="O2856" s="37" t="s">
        <v>157</v>
      </c>
      <c r="P2856" s="37" t="s">
        <v>158</v>
      </c>
      <c r="Q2856" s="37" t="s">
        <v>159</v>
      </c>
      <c r="R2856" s="37" t="s">
        <v>160</v>
      </c>
      <c r="S2856" s="37" t="s">
        <v>912</v>
      </c>
      <c r="T2856" s="37" t="s">
        <v>911</v>
      </c>
      <c r="U2856" s="1" t="e">
        <f>VLOOKUP(T2856,[2]VAT!$A:$D,1,0)</f>
        <v>#N/A</v>
      </c>
      <c r="V2856" s="37" t="s">
        <v>2</v>
      </c>
      <c r="W2856" s="37" t="s">
        <v>2</v>
      </c>
      <c r="X2856" t="e">
        <f>VLOOKUP(T2856,[3]رکوردها!$A:$B,2,0)</f>
        <v>#N/A</v>
      </c>
      <c r="Y2856" t="e">
        <f>VLOOKUP(T2856,[3]رکوردها!$A:$D,4,0)</f>
        <v>#N/A</v>
      </c>
      <c r="Z2856" t="e">
        <f>VLOOKUP(T2856,[3]رکوردها!$A:$C,3,0)</f>
        <v>#N/A</v>
      </c>
      <c r="AA2856" t="e">
        <f>VLOOKUP(T2856,[3]رکوردها!$A:$F,6,0)</f>
        <v>#N/A</v>
      </c>
      <c r="AB2856" t="e">
        <f>VLOOKUP(T2856,[3]رکوردها!$A:$E,5,0)</f>
        <v>#N/A</v>
      </c>
    </row>
    <row r="2857" spans="1:28" s="41" customFormat="1" hidden="1" x14ac:dyDescent="0.2">
      <c r="A2857" s="36">
        <v>179674</v>
      </c>
      <c r="B2857" s="36">
        <v>1330</v>
      </c>
      <c r="C2857" s="36">
        <v>1869</v>
      </c>
      <c r="D2857" s="39" t="s">
        <v>5178</v>
      </c>
      <c r="E2857" s="39"/>
      <c r="F2857" s="37" t="s">
        <v>171</v>
      </c>
      <c r="G2857" s="37" t="s">
        <v>1216</v>
      </c>
      <c r="H2857" s="38">
        <v>5374804</v>
      </c>
      <c r="I2857" s="38">
        <v>0</v>
      </c>
      <c r="J2857" s="38">
        <f t="shared" si="45"/>
        <v>5374804</v>
      </c>
      <c r="K2857" s="38"/>
      <c r="L2857" s="49"/>
      <c r="M2857" s="37" t="s">
        <v>63</v>
      </c>
      <c r="N2857" s="37" t="s">
        <v>64</v>
      </c>
      <c r="O2857" s="37" t="s">
        <v>157</v>
      </c>
      <c r="P2857" s="37" t="s">
        <v>158</v>
      </c>
      <c r="Q2857" s="37" t="s">
        <v>159</v>
      </c>
      <c r="R2857" s="37" t="s">
        <v>160</v>
      </c>
      <c r="S2857" s="37" t="s">
        <v>912</v>
      </c>
      <c r="T2857" s="37" t="s">
        <v>911</v>
      </c>
      <c r="U2857" s="1" t="e">
        <f>VLOOKUP(T2857,[2]VAT!$A:$D,1,0)</f>
        <v>#N/A</v>
      </c>
      <c r="V2857" s="37" t="s">
        <v>2</v>
      </c>
      <c r="W2857" s="37" t="s">
        <v>2</v>
      </c>
      <c r="X2857" t="e">
        <f>VLOOKUP(T2857,[3]رکوردها!$A:$B,2,0)</f>
        <v>#N/A</v>
      </c>
      <c r="Y2857" t="e">
        <f>VLOOKUP(T2857,[3]رکوردها!$A:$D,4,0)</f>
        <v>#N/A</v>
      </c>
      <c r="Z2857" t="e">
        <f>VLOOKUP(T2857,[3]رکوردها!$A:$C,3,0)</f>
        <v>#N/A</v>
      </c>
      <c r="AA2857" t="e">
        <f>VLOOKUP(T2857,[3]رکوردها!$A:$F,6,0)</f>
        <v>#N/A</v>
      </c>
      <c r="AB2857" t="e">
        <f>VLOOKUP(T2857,[3]رکوردها!$A:$E,5,0)</f>
        <v>#N/A</v>
      </c>
    </row>
    <row r="2858" spans="1:28" s="41" customFormat="1" hidden="1" x14ac:dyDescent="0.2">
      <c r="A2858" s="36">
        <v>179675</v>
      </c>
      <c r="B2858" s="36">
        <v>1330</v>
      </c>
      <c r="C2858" s="36">
        <v>1869</v>
      </c>
      <c r="D2858" s="39" t="s">
        <v>5178</v>
      </c>
      <c r="E2858" s="39"/>
      <c r="F2858" s="37" t="s">
        <v>171</v>
      </c>
      <c r="G2858" s="37" t="s">
        <v>1217</v>
      </c>
      <c r="H2858" s="38">
        <v>5374804</v>
      </c>
      <c r="I2858" s="38">
        <v>0</v>
      </c>
      <c r="J2858" s="38">
        <f t="shared" si="45"/>
        <v>5374804</v>
      </c>
      <c r="K2858" s="38"/>
      <c r="L2858" s="49"/>
      <c r="M2858" s="37" t="s">
        <v>63</v>
      </c>
      <c r="N2858" s="37" t="s">
        <v>64</v>
      </c>
      <c r="O2858" s="37" t="s">
        <v>157</v>
      </c>
      <c r="P2858" s="37" t="s">
        <v>158</v>
      </c>
      <c r="Q2858" s="37" t="s">
        <v>159</v>
      </c>
      <c r="R2858" s="37" t="s">
        <v>160</v>
      </c>
      <c r="S2858" s="37" t="s">
        <v>912</v>
      </c>
      <c r="T2858" s="37" t="s">
        <v>911</v>
      </c>
      <c r="U2858" s="1" t="e">
        <f>VLOOKUP(T2858,[2]VAT!$A:$D,1,0)</f>
        <v>#N/A</v>
      </c>
      <c r="V2858" s="37" t="s">
        <v>2</v>
      </c>
      <c r="W2858" s="37" t="s">
        <v>2</v>
      </c>
      <c r="X2858" t="e">
        <f>VLOOKUP(T2858,[3]رکوردها!$A:$B,2,0)</f>
        <v>#N/A</v>
      </c>
      <c r="Y2858" t="e">
        <f>VLOOKUP(T2858,[3]رکوردها!$A:$D,4,0)</f>
        <v>#N/A</v>
      </c>
      <c r="Z2858" t="e">
        <f>VLOOKUP(T2858,[3]رکوردها!$A:$C,3,0)</f>
        <v>#N/A</v>
      </c>
      <c r="AA2858" t="e">
        <f>VLOOKUP(T2858,[3]رکوردها!$A:$F,6,0)</f>
        <v>#N/A</v>
      </c>
      <c r="AB2858" t="e">
        <f>VLOOKUP(T2858,[3]رکوردها!$A:$E,5,0)</f>
        <v>#N/A</v>
      </c>
    </row>
    <row r="2859" spans="1:28" s="41" customFormat="1" hidden="1" x14ac:dyDescent="0.2">
      <c r="A2859" s="36">
        <v>179676</v>
      </c>
      <c r="B2859" s="36">
        <v>1330</v>
      </c>
      <c r="C2859" s="36">
        <v>1869</v>
      </c>
      <c r="D2859" s="39" t="s">
        <v>5178</v>
      </c>
      <c r="E2859" s="39"/>
      <c r="F2859" s="37" t="s">
        <v>171</v>
      </c>
      <c r="G2859" s="37" t="s">
        <v>1217</v>
      </c>
      <c r="H2859" s="38">
        <v>5374804</v>
      </c>
      <c r="I2859" s="38">
        <v>0</v>
      </c>
      <c r="J2859" s="38">
        <f t="shared" si="45"/>
        <v>5374804</v>
      </c>
      <c r="K2859" s="38"/>
      <c r="L2859" s="49"/>
      <c r="M2859" s="37" t="s">
        <v>63</v>
      </c>
      <c r="N2859" s="37" t="s">
        <v>64</v>
      </c>
      <c r="O2859" s="37" t="s">
        <v>157</v>
      </c>
      <c r="P2859" s="37" t="s">
        <v>158</v>
      </c>
      <c r="Q2859" s="37" t="s">
        <v>159</v>
      </c>
      <c r="R2859" s="37" t="s">
        <v>160</v>
      </c>
      <c r="S2859" s="37" t="s">
        <v>912</v>
      </c>
      <c r="T2859" s="37" t="s">
        <v>911</v>
      </c>
      <c r="U2859" s="1" t="e">
        <f>VLOOKUP(T2859,[2]VAT!$A:$D,1,0)</f>
        <v>#N/A</v>
      </c>
      <c r="V2859" s="37" t="s">
        <v>2</v>
      </c>
      <c r="W2859" s="37" t="s">
        <v>2</v>
      </c>
      <c r="X2859" t="e">
        <f>VLOOKUP(T2859,[3]رکوردها!$A:$B,2,0)</f>
        <v>#N/A</v>
      </c>
      <c r="Y2859" t="e">
        <f>VLOOKUP(T2859,[3]رکوردها!$A:$D,4,0)</f>
        <v>#N/A</v>
      </c>
      <c r="Z2859" t="e">
        <f>VLOOKUP(T2859,[3]رکوردها!$A:$C,3,0)</f>
        <v>#N/A</v>
      </c>
      <c r="AA2859" t="e">
        <f>VLOOKUP(T2859,[3]رکوردها!$A:$F,6,0)</f>
        <v>#N/A</v>
      </c>
      <c r="AB2859" t="e">
        <f>VLOOKUP(T2859,[3]رکوردها!$A:$E,5,0)</f>
        <v>#N/A</v>
      </c>
    </row>
    <row r="2860" spans="1:28" s="41" customFormat="1" hidden="1" x14ac:dyDescent="0.2">
      <c r="A2860" s="36">
        <v>179677</v>
      </c>
      <c r="B2860" s="36">
        <v>1330</v>
      </c>
      <c r="C2860" s="36">
        <v>1869</v>
      </c>
      <c r="D2860" s="39" t="s">
        <v>5178</v>
      </c>
      <c r="E2860" s="39"/>
      <c r="F2860" s="37" t="s">
        <v>171</v>
      </c>
      <c r="G2860" s="37" t="s">
        <v>1217</v>
      </c>
      <c r="H2860" s="38">
        <v>5374804</v>
      </c>
      <c r="I2860" s="38">
        <v>0</v>
      </c>
      <c r="J2860" s="38">
        <f t="shared" si="45"/>
        <v>5374804</v>
      </c>
      <c r="K2860" s="38"/>
      <c r="L2860" s="49"/>
      <c r="M2860" s="37" t="s">
        <v>63</v>
      </c>
      <c r="N2860" s="37" t="s">
        <v>64</v>
      </c>
      <c r="O2860" s="37" t="s">
        <v>157</v>
      </c>
      <c r="P2860" s="37" t="s">
        <v>158</v>
      </c>
      <c r="Q2860" s="37" t="s">
        <v>159</v>
      </c>
      <c r="R2860" s="37" t="s">
        <v>160</v>
      </c>
      <c r="S2860" s="37" t="s">
        <v>912</v>
      </c>
      <c r="T2860" s="37" t="s">
        <v>911</v>
      </c>
      <c r="U2860" s="1" t="e">
        <f>VLOOKUP(T2860,[2]VAT!$A:$D,1,0)</f>
        <v>#N/A</v>
      </c>
      <c r="V2860" s="37" t="s">
        <v>2</v>
      </c>
      <c r="W2860" s="37" t="s">
        <v>2</v>
      </c>
      <c r="X2860" t="e">
        <f>VLOOKUP(T2860,[3]رکوردها!$A:$B,2,0)</f>
        <v>#N/A</v>
      </c>
      <c r="Y2860" t="e">
        <f>VLOOKUP(T2860,[3]رکوردها!$A:$D,4,0)</f>
        <v>#N/A</v>
      </c>
      <c r="Z2860" t="e">
        <f>VLOOKUP(T2860,[3]رکوردها!$A:$C,3,0)</f>
        <v>#N/A</v>
      </c>
      <c r="AA2860" t="e">
        <f>VLOOKUP(T2860,[3]رکوردها!$A:$F,6,0)</f>
        <v>#N/A</v>
      </c>
      <c r="AB2860" t="e">
        <f>VLOOKUP(T2860,[3]رکوردها!$A:$E,5,0)</f>
        <v>#N/A</v>
      </c>
    </row>
    <row r="2861" spans="1:28" s="41" customFormat="1" hidden="1" x14ac:dyDescent="0.2">
      <c r="A2861" s="36">
        <v>179678</v>
      </c>
      <c r="B2861" s="36">
        <v>1330</v>
      </c>
      <c r="C2861" s="36">
        <v>1869</v>
      </c>
      <c r="D2861" s="39" t="s">
        <v>5178</v>
      </c>
      <c r="E2861" s="39"/>
      <c r="F2861" s="37" t="s">
        <v>171</v>
      </c>
      <c r="G2861" s="37" t="s">
        <v>980</v>
      </c>
      <c r="H2861" s="38">
        <v>5374804</v>
      </c>
      <c r="I2861" s="38">
        <v>0</v>
      </c>
      <c r="J2861" s="38">
        <f t="shared" si="45"/>
        <v>5374804</v>
      </c>
      <c r="K2861" s="38"/>
      <c r="L2861" s="49"/>
      <c r="M2861" s="37" t="s">
        <v>63</v>
      </c>
      <c r="N2861" s="37" t="s">
        <v>64</v>
      </c>
      <c r="O2861" s="37" t="s">
        <v>157</v>
      </c>
      <c r="P2861" s="37" t="s">
        <v>158</v>
      </c>
      <c r="Q2861" s="37" t="s">
        <v>159</v>
      </c>
      <c r="R2861" s="37" t="s">
        <v>160</v>
      </c>
      <c r="S2861" s="37" t="s">
        <v>912</v>
      </c>
      <c r="T2861" s="37" t="s">
        <v>911</v>
      </c>
      <c r="U2861" s="1" t="e">
        <f>VLOOKUP(T2861,[2]VAT!$A:$D,1,0)</f>
        <v>#N/A</v>
      </c>
      <c r="V2861" s="37" t="s">
        <v>2</v>
      </c>
      <c r="W2861" s="37" t="s">
        <v>2</v>
      </c>
      <c r="X2861" t="e">
        <f>VLOOKUP(T2861,[3]رکوردها!$A:$B,2,0)</f>
        <v>#N/A</v>
      </c>
      <c r="Y2861" t="e">
        <f>VLOOKUP(T2861,[3]رکوردها!$A:$D,4,0)</f>
        <v>#N/A</v>
      </c>
      <c r="Z2861" t="e">
        <f>VLOOKUP(T2861,[3]رکوردها!$A:$C,3,0)</f>
        <v>#N/A</v>
      </c>
      <c r="AA2861" t="e">
        <f>VLOOKUP(T2861,[3]رکوردها!$A:$F,6,0)</f>
        <v>#N/A</v>
      </c>
      <c r="AB2861" t="e">
        <f>VLOOKUP(T2861,[3]رکوردها!$A:$E,5,0)</f>
        <v>#N/A</v>
      </c>
    </row>
    <row r="2862" spans="1:28" s="41" customFormat="1" hidden="1" x14ac:dyDescent="0.2">
      <c r="A2862" s="36">
        <v>179679</v>
      </c>
      <c r="B2862" s="36">
        <v>1330</v>
      </c>
      <c r="C2862" s="36">
        <v>1869</v>
      </c>
      <c r="D2862" s="39" t="s">
        <v>5178</v>
      </c>
      <c r="E2862" s="39"/>
      <c r="F2862" s="37" t="s">
        <v>171</v>
      </c>
      <c r="G2862" s="37" t="s">
        <v>980</v>
      </c>
      <c r="H2862" s="38">
        <v>5374804</v>
      </c>
      <c r="I2862" s="38">
        <v>0</v>
      </c>
      <c r="J2862" s="38">
        <f t="shared" si="45"/>
        <v>5374804</v>
      </c>
      <c r="K2862" s="38"/>
      <c r="L2862" s="49"/>
      <c r="M2862" s="37" t="s">
        <v>63</v>
      </c>
      <c r="N2862" s="37" t="s">
        <v>64</v>
      </c>
      <c r="O2862" s="37" t="s">
        <v>157</v>
      </c>
      <c r="P2862" s="37" t="s">
        <v>158</v>
      </c>
      <c r="Q2862" s="37" t="s">
        <v>159</v>
      </c>
      <c r="R2862" s="37" t="s">
        <v>160</v>
      </c>
      <c r="S2862" s="37" t="s">
        <v>912</v>
      </c>
      <c r="T2862" s="37" t="s">
        <v>911</v>
      </c>
      <c r="U2862" s="1" t="e">
        <f>VLOOKUP(T2862,[2]VAT!$A:$D,1,0)</f>
        <v>#N/A</v>
      </c>
      <c r="V2862" s="37" t="s">
        <v>2</v>
      </c>
      <c r="W2862" s="37" t="s">
        <v>2</v>
      </c>
      <c r="X2862" t="e">
        <f>VLOOKUP(T2862,[3]رکوردها!$A:$B,2,0)</f>
        <v>#N/A</v>
      </c>
      <c r="Y2862" t="e">
        <f>VLOOKUP(T2862,[3]رکوردها!$A:$D,4,0)</f>
        <v>#N/A</v>
      </c>
      <c r="Z2862" t="e">
        <f>VLOOKUP(T2862,[3]رکوردها!$A:$C,3,0)</f>
        <v>#N/A</v>
      </c>
      <c r="AA2862" t="e">
        <f>VLOOKUP(T2862,[3]رکوردها!$A:$F,6,0)</f>
        <v>#N/A</v>
      </c>
      <c r="AB2862" t="e">
        <f>VLOOKUP(T2862,[3]رکوردها!$A:$E,5,0)</f>
        <v>#N/A</v>
      </c>
    </row>
    <row r="2863" spans="1:28" s="41" customFormat="1" hidden="1" x14ac:dyDescent="0.2">
      <c r="A2863" s="36">
        <v>179680</v>
      </c>
      <c r="B2863" s="36">
        <v>1330</v>
      </c>
      <c r="C2863" s="36">
        <v>1869</v>
      </c>
      <c r="D2863" s="39" t="s">
        <v>5178</v>
      </c>
      <c r="E2863" s="39"/>
      <c r="F2863" s="37" t="s">
        <v>171</v>
      </c>
      <c r="G2863" s="37" t="s">
        <v>980</v>
      </c>
      <c r="H2863" s="38">
        <v>5374804</v>
      </c>
      <c r="I2863" s="38">
        <v>0</v>
      </c>
      <c r="J2863" s="38">
        <f t="shared" si="45"/>
        <v>5374804</v>
      </c>
      <c r="K2863" s="38"/>
      <c r="L2863" s="49"/>
      <c r="M2863" s="37" t="s">
        <v>63</v>
      </c>
      <c r="N2863" s="37" t="s">
        <v>64</v>
      </c>
      <c r="O2863" s="37" t="s">
        <v>157</v>
      </c>
      <c r="P2863" s="37" t="s">
        <v>158</v>
      </c>
      <c r="Q2863" s="37" t="s">
        <v>159</v>
      </c>
      <c r="R2863" s="37" t="s">
        <v>160</v>
      </c>
      <c r="S2863" s="37" t="s">
        <v>912</v>
      </c>
      <c r="T2863" s="37" t="s">
        <v>911</v>
      </c>
      <c r="U2863" s="1" t="e">
        <f>VLOOKUP(T2863,[2]VAT!$A:$D,1,0)</f>
        <v>#N/A</v>
      </c>
      <c r="V2863" s="37" t="s">
        <v>2</v>
      </c>
      <c r="W2863" s="37" t="s">
        <v>2</v>
      </c>
      <c r="X2863" t="e">
        <f>VLOOKUP(T2863,[3]رکوردها!$A:$B,2,0)</f>
        <v>#N/A</v>
      </c>
      <c r="Y2863" t="e">
        <f>VLOOKUP(T2863,[3]رکوردها!$A:$D,4,0)</f>
        <v>#N/A</v>
      </c>
      <c r="Z2863" t="e">
        <f>VLOOKUP(T2863,[3]رکوردها!$A:$C,3,0)</f>
        <v>#N/A</v>
      </c>
      <c r="AA2863" t="e">
        <f>VLOOKUP(T2863,[3]رکوردها!$A:$F,6,0)</f>
        <v>#N/A</v>
      </c>
      <c r="AB2863" t="e">
        <f>VLOOKUP(T2863,[3]رکوردها!$A:$E,5,0)</f>
        <v>#N/A</v>
      </c>
    </row>
    <row r="2864" spans="1:28" s="41" customFormat="1" hidden="1" x14ac:dyDescent="0.2">
      <c r="A2864" s="36">
        <v>179681</v>
      </c>
      <c r="B2864" s="36">
        <v>1330</v>
      </c>
      <c r="C2864" s="36">
        <v>1869</v>
      </c>
      <c r="D2864" s="39" t="s">
        <v>5178</v>
      </c>
      <c r="E2864" s="39"/>
      <c r="F2864" s="37" t="s">
        <v>171</v>
      </c>
      <c r="G2864" s="37" t="s">
        <v>980</v>
      </c>
      <c r="H2864" s="38">
        <v>5374804</v>
      </c>
      <c r="I2864" s="38">
        <v>0</v>
      </c>
      <c r="J2864" s="38">
        <f t="shared" si="45"/>
        <v>5374804</v>
      </c>
      <c r="K2864" s="38"/>
      <c r="L2864" s="49"/>
      <c r="M2864" s="37" t="s">
        <v>63</v>
      </c>
      <c r="N2864" s="37" t="s">
        <v>64</v>
      </c>
      <c r="O2864" s="37" t="s">
        <v>157</v>
      </c>
      <c r="P2864" s="37" t="s">
        <v>158</v>
      </c>
      <c r="Q2864" s="37" t="s">
        <v>159</v>
      </c>
      <c r="R2864" s="37" t="s">
        <v>160</v>
      </c>
      <c r="S2864" s="37" t="s">
        <v>912</v>
      </c>
      <c r="T2864" s="37" t="s">
        <v>911</v>
      </c>
      <c r="U2864" s="1" t="e">
        <f>VLOOKUP(T2864,[2]VAT!$A:$D,1,0)</f>
        <v>#N/A</v>
      </c>
      <c r="V2864" s="37" t="s">
        <v>2</v>
      </c>
      <c r="W2864" s="37" t="s">
        <v>2</v>
      </c>
      <c r="X2864" t="e">
        <f>VLOOKUP(T2864,[3]رکوردها!$A:$B,2,0)</f>
        <v>#N/A</v>
      </c>
      <c r="Y2864" t="e">
        <f>VLOOKUP(T2864,[3]رکوردها!$A:$D,4,0)</f>
        <v>#N/A</v>
      </c>
      <c r="Z2864" t="e">
        <f>VLOOKUP(T2864,[3]رکوردها!$A:$C,3,0)</f>
        <v>#N/A</v>
      </c>
      <c r="AA2864" t="e">
        <f>VLOOKUP(T2864,[3]رکوردها!$A:$F,6,0)</f>
        <v>#N/A</v>
      </c>
      <c r="AB2864" t="e">
        <f>VLOOKUP(T2864,[3]رکوردها!$A:$E,5,0)</f>
        <v>#N/A</v>
      </c>
    </row>
    <row r="2865" spans="1:28" s="41" customFormat="1" hidden="1" x14ac:dyDescent="0.2">
      <c r="A2865" s="36">
        <v>179682</v>
      </c>
      <c r="B2865" s="36">
        <v>1330</v>
      </c>
      <c r="C2865" s="36">
        <v>1869</v>
      </c>
      <c r="D2865" s="39" t="s">
        <v>5178</v>
      </c>
      <c r="E2865" s="39"/>
      <c r="F2865" s="37" t="s">
        <v>171</v>
      </c>
      <c r="G2865" s="37" t="s">
        <v>980</v>
      </c>
      <c r="H2865" s="38">
        <v>5374804</v>
      </c>
      <c r="I2865" s="38">
        <v>0</v>
      </c>
      <c r="J2865" s="38">
        <f t="shared" si="45"/>
        <v>5374804</v>
      </c>
      <c r="K2865" s="38"/>
      <c r="L2865" s="49"/>
      <c r="M2865" s="37" t="s">
        <v>63</v>
      </c>
      <c r="N2865" s="37" t="s">
        <v>64</v>
      </c>
      <c r="O2865" s="37" t="s">
        <v>157</v>
      </c>
      <c r="P2865" s="37" t="s">
        <v>158</v>
      </c>
      <c r="Q2865" s="37" t="s">
        <v>159</v>
      </c>
      <c r="R2865" s="37" t="s">
        <v>160</v>
      </c>
      <c r="S2865" s="37" t="s">
        <v>912</v>
      </c>
      <c r="T2865" s="37" t="s">
        <v>911</v>
      </c>
      <c r="U2865" s="1" t="e">
        <f>VLOOKUP(T2865,[2]VAT!$A:$D,1,0)</f>
        <v>#N/A</v>
      </c>
      <c r="V2865" s="37" t="s">
        <v>2</v>
      </c>
      <c r="W2865" s="37" t="s">
        <v>2</v>
      </c>
      <c r="X2865" t="e">
        <f>VLOOKUP(T2865,[3]رکوردها!$A:$B,2,0)</f>
        <v>#N/A</v>
      </c>
      <c r="Y2865" t="e">
        <f>VLOOKUP(T2865,[3]رکوردها!$A:$D,4,0)</f>
        <v>#N/A</v>
      </c>
      <c r="Z2865" t="e">
        <f>VLOOKUP(T2865,[3]رکوردها!$A:$C,3,0)</f>
        <v>#N/A</v>
      </c>
      <c r="AA2865" t="e">
        <f>VLOOKUP(T2865,[3]رکوردها!$A:$F,6,0)</f>
        <v>#N/A</v>
      </c>
      <c r="AB2865" t="e">
        <f>VLOOKUP(T2865,[3]رکوردها!$A:$E,5,0)</f>
        <v>#N/A</v>
      </c>
    </row>
    <row r="2866" spans="1:28" s="41" customFormat="1" hidden="1" x14ac:dyDescent="0.2">
      <c r="A2866" s="36">
        <v>179683</v>
      </c>
      <c r="B2866" s="36">
        <v>1330</v>
      </c>
      <c r="C2866" s="36">
        <v>1869</v>
      </c>
      <c r="D2866" s="39" t="s">
        <v>5178</v>
      </c>
      <c r="E2866" s="39"/>
      <c r="F2866" s="37" t="s">
        <v>171</v>
      </c>
      <c r="G2866" s="37" t="s">
        <v>980</v>
      </c>
      <c r="H2866" s="38">
        <v>5374804</v>
      </c>
      <c r="I2866" s="38">
        <v>0</v>
      </c>
      <c r="J2866" s="38">
        <f t="shared" si="45"/>
        <v>5374804</v>
      </c>
      <c r="K2866" s="38"/>
      <c r="L2866" s="49"/>
      <c r="M2866" s="37" t="s">
        <v>63</v>
      </c>
      <c r="N2866" s="37" t="s">
        <v>64</v>
      </c>
      <c r="O2866" s="37" t="s">
        <v>157</v>
      </c>
      <c r="P2866" s="37" t="s">
        <v>158</v>
      </c>
      <c r="Q2866" s="37" t="s">
        <v>159</v>
      </c>
      <c r="R2866" s="37" t="s">
        <v>160</v>
      </c>
      <c r="S2866" s="37" t="s">
        <v>912</v>
      </c>
      <c r="T2866" s="37" t="s">
        <v>911</v>
      </c>
      <c r="U2866" s="1" t="e">
        <f>VLOOKUP(T2866,[2]VAT!$A:$D,1,0)</f>
        <v>#N/A</v>
      </c>
      <c r="V2866" s="37" t="s">
        <v>2</v>
      </c>
      <c r="W2866" s="37" t="s">
        <v>2</v>
      </c>
      <c r="X2866" t="e">
        <f>VLOOKUP(T2866,[3]رکوردها!$A:$B,2,0)</f>
        <v>#N/A</v>
      </c>
      <c r="Y2866" t="e">
        <f>VLOOKUP(T2866,[3]رکوردها!$A:$D,4,0)</f>
        <v>#N/A</v>
      </c>
      <c r="Z2866" t="e">
        <f>VLOOKUP(T2866,[3]رکوردها!$A:$C,3,0)</f>
        <v>#N/A</v>
      </c>
      <c r="AA2866" t="e">
        <f>VLOOKUP(T2866,[3]رکوردها!$A:$F,6,0)</f>
        <v>#N/A</v>
      </c>
      <c r="AB2866" t="e">
        <f>VLOOKUP(T2866,[3]رکوردها!$A:$E,5,0)</f>
        <v>#N/A</v>
      </c>
    </row>
    <row r="2867" spans="1:28" s="41" customFormat="1" hidden="1" x14ac:dyDescent="0.2">
      <c r="A2867" s="36">
        <v>179684</v>
      </c>
      <c r="B2867" s="36">
        <v>1330</v>
      </c>
      <c r="C2867" s="36">
        <v>1869</v>
      </c>
      <c r="D2867" s="39" t="s">
        <v>5178</v>
      </c>
      <c r="E2867" s="39"/>
      <c r="F2867" s="37" t="s">
        <v>171</v>
      </c>
      <c r="G2867" s="37" t="s">
        <v>980</v>
      </c>
      <c r="H2867" s="38">
        <v>5374804</v>
      </c>
      <c r="I2867" s="38">
        <v>0</v>
      </c>
      <c r="J2867" s="38">
        <f t="shared" si="45"/>
        <v>5374804</v>
      </c>
      <c r="K2867" s="38"/>
      <c r="L2867" s="49"/>
      <c r="M2867" s="37" t="s">
        <v>63</v>
      </c>
      <c r="N2867" s="37" t="s">
        <v>64</v>
      </c>
      <c r="O2867" s="37" t="s">
        <v>157</v>
      </c>
      <c r="P2867" s="37" t="s">
        <v>158</v>
      </c>
      <c r="Q2867" s="37" t="s">
        <v>159</v>
      </c>
      <c r="R2867" s="37" t="s">
        <v>160</v>
      </c>
      <c r="S2867" s="37" t="s">
        <v>912</v>
      </c>
      <c r="T2867" s="37" t="s">
        <v>911</v>
      </c>
      <c r="U2867" s="1" t="e">
        <f>VLOOKUP(T2867,[2]VAT!$A:$D,1,0)</f>
        <v>#N/A</v>
      </c>
      <c r="V2867" s="37" t="s">
        <v>2</v>
      </c>
      <c r="W2867" s="37" t="s">
        <v>2</v>
      </c>
      <c r="X2867" t="e">
        <f>VLOOKUP(T2867,[3]رکوردها!$A:$B,2,0)</f>
        <v>#N/A</v>
      </c>
      <c r="Y2867" t="e">
        <f>VLOOKUP(T2867,[3]رکوردها!$A:$D,4,0)</f>
        <v>#N/A</v>
      </c>
      <c r="Z2867" t="e">
        <f>VLOOKUP(T2867,[3]رکوردها!$A:$C,3,0)</f>
        <v>#N/A</v>
      </c>
      <c r="AA2867" t="e">
        <f>VLOOKUP(T2867,[3]رکوردها!$A:$F,6,0)</f>
        <v>#N/A</v>
      </c>
      <c r="AB2867" t="e">
        <f>VLOOKUP(T2867,[3]رکوردها!$A:$E,5,0)</f>
        <v>#N/A</v>
      </c>
    </row>
    <row r="2868" spans="1:28" s="41" customFormat="1" hidden="1" x14ac:dyDescent="0.2">
      <c r="A2868" s="36">
        <v>179685</v>
      </c>
      <c r="B2868" s="36">
        <v>1330</v>
      </c>
      <c r="C2868" s="36">
        <v>1869</v>
      </c>
      <c r="D2868" s="39" t="s">
        <v>5178</v>
      </c>
      <c r="E2868" s="39"/>
      <c r="F2868" s="37" t="s">
        <v>171</v>
      </c>
      <c r="G2868" s="37" t="s">
        <v>980</v>
      </c>
      <c r="H2868" s="38">
        <v>5374804</v>
      </c>
      <c r="I2868" s="38">
        <v>0</v>
      </c>
      <c r="J2868" s="38">
        <f t="shared" si="45"/>
        <v>5374804</v>
      </c>
      <c r="K2868" s="38"/>
      <c r="L2868" s="49"/>
      <c r="M2868" s="37" t="s">
        <v>63</v>
      </c>
      <c r="N2868" s="37" t="s">
        <v>64</v>
      </c>
      <c r="O2868" s="37" t="s">
        <v>157</v>
      </c>
      <c r="P2868" s="37" t="s">
        <v>158</v>
      </c>
      <c r="Q2868" s="37" t="s">
        <v>159</v>
      </c>
      <c r="R2868" s="37" t="s">
        <v>160</v>
      </c>
      <c r="S2868" s="37" t="s">
        <v>912</v>
      </c>
      <c r="T2868" s="37" t="s">
        <v>911</v>
      </c>
      <c r="U2868" s="1" t="e">
        <f>VLOOKUP(T2868,[2]VAT!$A:$D,1,0)</f>
        <v>#N/A</v>
      </c>
      <c r="V2868" s="37" t="s">
        <v>2</v>
      </c>
      <c r="W2868" s="37" t="s">
        <v>2</v>
      </c>
      <c r="X2868" t="e">
        <f>VLOOKUP(T2868,[3]رکوردها!$A:$B,2,0)</f>
        <v>#N/A</v>
      </c>
      <c r="Y2868" t="e">
        <f>VLOOKUP(T2868,[3]رکوردها!$A:$D,4,0)</f>
        <v>#N/A</v>
      </c>
      <c r="Z2868" t="e">
        <f>VLOOKUP(T2868,[3]رکوردها!$A:$C,3,0)</f>
        <v>#N/A</v>
      </c>
      <c r="AA2868" t="e">
        <f>VLOOKUP(T2868,[3]رکوردها!$A:$F,6,0)</f>
        <v>#N/A</v>
      </c>
      <c r="AB2868" t="e">
        <f>VLOOKUP(T2868,[3]رکوردها!$A:$E,5,0)</f>
        <v>#N/A</v>
      </c>
    </row>
    <row r="2869" spans="1:28" s="41" customFormat="1" hidden="1" x14ac:dyDescent="0.2">
      <c r="A2869" s="36">
        <v>179686</v>
      </c>
      <c r="B2869" s="36">
        <v>1330</v>
      </c>
      <c r="C2869" s="36">
        <v>1869</v>
      </c>
      <c r="D2869" s="39" t="s">
        <v>5178</v>
      </c>
      <c r="E2869" s="39"/>
      <c r="F2869" s="37" t="s">
        <v>171</v>
      </c>
      <c r="G2869" s="37" t="s">
        <v>980</v>
      </c>
      <c r="H2869" s="38">
        <v>5374804</v>
      </c>
      <c r="I2869" s="38">
        <v>0</v>
      </c>
      <c r="J2869" s="38">
        <f t="shared" si="45"/>
        <v>5374804</v>
      </c>
      <c r="K2869" s="38"/>
      <c r="L2869" s="49"/>
      <c r="M2869" s="37" t="s">
        <v>63</v>
      </c>
      <c r="N2869" s="37" t="s">
        <v>64</v>
      </c>
      <c r="O2869" s="37" t="s">
        <v>157</v>
      </c>
      <c r="P2869" s="37" t="s">
        <v>158</v>
      </c>
      <c r="Q2869" s="37" t="s">
        <v>159</v>
      </c>
      <c r="R2869" s="37" t="s">
        <v>160</v>
      </c>
      <c r="S2869" s="37" t="s">
        <v>912</v>
      </c>
      <c r="T2869" s="37" t="s">
        <v>911</v>
      </c>
      <c r="U2869" s="1" t="e">
        <f>VLOOKUP(T2869,[2]VAT!$A:$D,1,0)</f>
        <v>#N/A</v>
      </c>
      <c r="V2869" s="37" t="s">
        <v>2</v>
      </c>
      <c r="W2869" s="37" t="s">
        <v>2</v>
      </c>
      <c r="X2869" t="e">
        <f>VLOOKUP(T2869,[3]رکوردها!$A:$B,2,0)</f>
        <v>#N/A</v>
      </c>
      <c r="Y2869" t="e">
        <f>VLOOKUP(T2869,[3]رکوردها!$A:$D,4,0)</f>
        <v>#N/A</v>
      </c>
      <c r="Z2869" t="e">
        <f>VLOOKUP(T2869,[3]رکوردها!$A:$C,3,0)</f>
        <v>#N/A</v>
      </c>
      <c r="AA2869" t="e">
        <f>VLOOKUP(T2869,[3]رکوردها!$A:$F,6,0)</f>
        <v>#N/A</v>
      </c>
      <c r="AB2869" t="e">
        <f>VLOOKUP(T2869,[3]رکوردها!$A:$E,5,0)</f>
        <v>#N/A</v>
      </c>
    </row>
    <row r="2870" spans="1:28" s="41" customFormat="1" hidden="1" x14ac:dyDescent="0.2">
      <c r="A2870" s="36">
        <v>179687</v>
      </c>
      <c r="B2870" s="36">
        <v>1330</v>
      </c>
      <c r="C2870" s="36">
        <v>1869</v>
      </c>
      <c r="D2870" s="39" t="s">
        <v>5178</v>
      </c>
      <c r="E2870" s="39"/>
      <c r="F2870" s="37" t="s">
        <v>171</v>
      </c>
      <c r="G2870" s="37" t="s">
        <v>980</v>
      </c>
      <c r="H2870" s="38">
        <v>5374804</v>
      </c>
      <c r="I2870" s="38">
        <v>0</v>
      </c>
      <c r="J2870" s="38">
        <f t="shared" si="45"/>
        <v>5374804</v>
      </c>
      <c r="K2870" s="38"/>
      <c r="L2870" s="49"/>
      <c r="M2870" s="37" t="s">
        <v>63</v>
      </c>
      <c r="N2870" s="37" t="s">
        <v>64</v>
      </c>
      <c r="O2870" s="37" t="s">
        <v>157</v>
      </c>
      <c r="P2870" s="37" t="s">
        <v>158</v>
      </c>
      <c r="Q2870" s="37" t="s">
        <v>159</v>
      </c>
      <c r="R2870" s="37" t="s">
        <v>160</v>
      </c>
      <c r="S2870" s="37" t="s">
        <v>912</v>
      </c>
      <c r="T2870" s="37" t="s">
        <v>911</v>
      </c>
      <c r="U2870" s="1" t="e">
        <f>VLOOKUP(T2870,[2]VAT!$A:$D,1,0)</f>
        <v>#N/A</v>
      </c>
      <c r="V2870" s="37" t="s">
        <v>2</v>
      </c>
      <c r="W2870" s="37" t="s">
        <v>2</v>
      </c>
      <c r="X2870" t="e">
        <f>VLOOKUP(T2870,[3]رکوردها!$A:$B,2,0)</f>
        <v>#N/A</v>
      </c>
      <c r="Y2870" t="e">
        <f>VLOOKUP(T2870,[3]رکوردها!$A:$D,4,0)</f>
        <v>#N/A</v>
      </c>
      <c r="Z2870" t="e">
        <f>VLOOKUP(T2870,[3]رکوردها!$A:$C,3,0)</f>
        <v>#N/A</v>
      </c>
      <c r="AA2870" t="e">
        <f>VLOOKUP(T2870,[3]رکوردها!$A:$F,6,0)</f>
        <v>#N/A</v>
      </c>
      <c r="AB2870" t="e">
        <f>VLOOKUP(T2870,[3]رکوردها!$A:$E,5,0)</f>
        <v>#N/A</v>
      </c>
    </row>
    <row r="2871" spans="1:28" s="41" customFormat="1" hidden="1" x14ac:dyDescent="0.2">
      <c r="A2871" s="36">
        <v>179688</v>
      </c>
      <c r="B2871" s="36">
        <v>1330</v>
      </c>
      <c r="C2871" s="36">
        <v>1869</v>
      </c>
      <c r="D2871" s="39" t="s">
        <v>5178</v>
      </c>
      <c r="E2871" s="39"/>
      <c r="F2871" s="37" t="s">
        <v>171</v>
      </c>
      <c r="G2871" s="37" t="s">
        <v>980</v>
      </c>
      <c r="H2871" s="38">
        <v>5374804</v>
      </c>
      <c r="I2871" s="38">
        <v>0</v>
      </c>
      <c r="J2871" s="38">
        <f t="shared" si="45"/>
        <v>5374804</v>
      </c>
      <c r="K2871" s="38"/>
      <c r="L2871" s="49"/>
      <c r="M2871" s="37" t="s">
        <v>63</v>
      </c>
      <c r="N2871" s="37" t="s">
        <v>64</v>
      </c>
      <c r="O2871" s="37" t="s">
        <v>157</v>
      </c>
      <c r="P2871" s="37" t="s">
        <v>158</v>
      </c>
      <c r="Q2871" s="37" t="s">
        <v>159</v>
      </c>
      <c r="R2871" s="37" t="s">
        <v>160</v>
      </c>
      <c r="S2871" s="37" t="s">
        <v>912</v>
      </c>
      <c r="T2871" s="37" t="s">
        <v>911</v>
      </c>
      <c r="U2871" s="1" t="e">
        <f>VLOOKUP(T2871,[2]VAT!$A:$D,1,0)</f>
        <v>#N/A</v>
      </c>
      <c r="V2871" s="37" t="s">
        <v>2</v>
      </c>
      <c r="W2871" s="37" t="s">
        <v>2</v>
      </c>
      <c r="X2871" t="e">
        <f>VLOOKUP(T2871,[3]رکوردها!$A:$B,2,0)</f>
        <v>#N/A</v>
      </c>
      <c r="Y2871" t="e">
        <f>VLOOKUP(T2871,[3]رکوردها!$A:$D,4,0)</f>
        <v>#N/A</v>
      </c>
      <c r="Z2871" t="e">
        <f>VLOOKUP(T2871,[3]رکوردها!$A:$C,3,0)</f>
        <v>#N/A</v>
      </c>
      <c r="AA2871" t="e">
        <f>VLOOKUP(T2871,[3]رکوردها!$A:$F,6,0)</f>
        <v>#N/A</v>
      </c>
      <c r="AB2871" t="e">
        <f>VLOOKUP(T2871,[3]رکوردها!$A:$E,5,0)</f>
        <v>#N/A</v>
      </c>
    </row>
    <row r="2872" spans="1:28" s="41" customFormat="1" hidden="1" x14ac:dyDescent="0.2">
      <c r="A2872" s="36">
        <v>179689</v>
      </c>
      <c r="B2872" s="36">
        <v>1330</v>
      </c>
      <c r="C2872" s="36">
        <v>1869</v>
      </c>
      <c r="D2872" s="39" t="s">
        <v>5178</v>
      </c>
      <c r="E2872" s="39"/>
      <c r="F2872" s="37" t="s">
        <v>171</v>
      </c>
      <c r="G2872" s="37" t="s">
        <v>980</v>
      </c>
      <c r="H2872" s="38">
        <v>5374804</v>
      </c>
      <c r="I2872" s="38">
        <v>0</v>
      </c>
      <c r="J2872" s="38">
        <f t="shared" si="45"/>
        <v>5374804</v>
      </c>
      <c r="K2872" s="38"/>
      <c r="L2872" s="49"/>
      <c r="M2872" s="37" t="s">
        <v>63</v>
      </c>
      <c r="N2872" s="37" t="s">
        <v>64</v>
      </c>
      <c r="O2872" s="37" t="s">
        <v>157</v>
      </c>
      <c r="P2872" s="37" t="s">
        <v>158</v>
      </c>
      <c r="Q2872" s="37" t="s">
        <v>159</v>
      </c>
      <c r="R2872" s="37" t="s">
        <v>160</v>
      </c>
      <c r="S2872" s="37" t="s">
        <v>912</v>
      </c>
      <c r="T2872" s="37" t="s">
        <v>911</v>
      </c>
      <c r="U2872" s="1" t="e">
        <f>VLOOKUP(T2872,[2]VAT!$A:$D,1,0)</f>
        <v>#N/A</v>
      </c>
      <c r="V2872" s="37" t="s">
        <v>2</v>
      </c>
      <c r="W2872" s="37" t="s">
        <v>2</v>
      </c>
      <c r="X2872" t="e">
        <f>VLOOKUP(T2872,[3]رکوردها!$A:$B,2,0)</f>
        <v>#N/A</v>
      </c>
      <c r="Y2872" t="e">
        <f>VLOOKUP(T2872,[3]رکوردها!$A:$D,4,0)</f>
        <v>#N/A</v>
      </c>
      <c r="Z2872" t="e">
        <f>VLOOKUP(T2872,[3]رکوردها!$A:$C,3,0)</f>
        <v>#N/A</v>
      </c>
      <c r="AA2872" t="e">
        <f>VLOOKUP(T2872,[3]رکوردها!$A:$F,6,0)</f>
        <v>#N/A</v>
      </c>
      <c r="AB2872" t="e">
        <f>VLOOKUP(T2872,[3]رکوردها!$A:$E,5,0)</f>
        <v>#N/A</v>
      </c>
    </row>
    <row r="2873" spans="1:28" s="41" customFormat="1" hidden="1" x14ac:dyDescent="0.2">
      <c r="A2873" s="36">
        <v>179690</v>
      </c>
      <c r="B2873" s="36">
        <v>1330</v>
      </c>
      <c r="C2873" s="36">
        <v>1869</v>
      </c>
      <c r="D2873" s="39" t="s">
        <v>5178</v>
      </c>
      <c r="E2873" s="39"/>
      <c r="F2873" s="37" t="s">
        <v>171</v>
      </c>
      <c r="G2873" s="37" t="s">
        <v>980</v>
      </c>
      <c r="H2873" s="38">
        <v>5374804</v>
      </c>
      <c r="I2873" s="38">
        <v>0</v>
      </c>
      <c r="J2873" s="38">
        <f t="shared" si="45"/>
        <v>5374804</v>
      </c>
      <c r="K2873" s="38"/>
      <c r="L2873" s="49"/>
      <c r="M2873" s="37" t="s">
        <v>63</v>
      </c>
      <c r="N2873" s="37" t="s">
        <v>64</v>
      </c>
      <c r="O2873" s="37" t="s">
        <v>157</v>
      </c>
      <c r="P2873" s="37" t="s">
        <v>158</v>
      </c>
      <c r="Q2873" s="37" t="s">
        <v>159</v>
      </c>
      <c r="R2873" s="37" t="s">
        <v>160</v>
      </c>
      <c r="S2873" s="37" t="s">
        <v>912</v>
      </c>
      <c r="T2873" s="37" t="s">
        <v>911</v>
      </c>
      <c r="U2873" s="1" t="e">
        <f>VLOOKUP(T2873,[2]VAT!$A:$D,1,0)</f>
        <v>#N/A</v>
      </c>
      <c r="V2873" s="37" t="s">
        <v>2</v>
      </c>
      <c r="W2873" s="37" t="s">
        <v>2</v>
      </c>
      <c r="X2873" t="e">
        <f>VLOOKUP(T2873,[3]رکوردها!$A:$B,2,0)</f>
        <v>#N/A</v>
      </c>
      <c r="Y2873" t="e">
        <f>VLOOKUP(T2873,[3]رکوردها!$A:$D,4,0)</f>
        <v>#N/A</v>
      </c>
      <c r="Z2873" t="e">
        <f>VLOOKUP(T2873,[3]رکوردها!$A:$C,3,0)</f>
        <v>#N/A</v>
      </c>
      <c r="AA2873" t="e">
        <f>VLOOKUP(T2873,[3]رکوردها!$A:$F,6,0)</f>
        <v>#N/A</v>
      </c>
      <c r="AB2873" t="e">
        <f>VLOOKUP(T2873,[3]رکوردها!$A:$E,5,0)</f>
        <v>#N/A</v>
      </c>
    </row>
    <row r="2874" spans="1:28" s="41" customFormat="1" hidden="1" x14ac:dyDescent="0.2">
      <c r="A2874" s="36">
        <v>179691</v>
      </c>
      <c r="B2874" s="36">
        <v>1330</v>
      </c>
      <c r="C2874" s="36">
        <v>1869</v>
      </c>
      <c r="D2874" s="39" t="s">
        <v>5178</v>
      </c>
      <c r="E2874" s="39"/>
      <c r="F2874" s="37" t="s">
        <v>171</v>
      </c>
      <c r="G2874" s="37" t="s">
        <v>980</v>
      </c>
      <c r="H2874" s="38">
        <v>5374804</v>
      </c>
      <c r="I2874" s="38">
        <v>0</v>
      </c>
      <c r="J2874" s="38">
        <f t="shared" si="45"/>
        <v>5374804</v>
      </c>
      <c r="K2874" s="38"/>
      <c r="L2874" s="49"/>
      <c r="M2874" s="37" t="s">
        <v>63</v>
      </c>
      <c r="N2874" s="37" t="s">
        <v>64</v>
      </c>
      <c r="O2874" s="37" t="s">
        <v>157</v>
      </c>
      <c r="P2874" s="37" t="s">
        <v>158</v>
      </c>
      <c r="Q2874" s="37" t="s">
        <v>159</v>
      </c>
      <c r="R2874" s="37" t="s">
        <v>160</v>
      </c>
      <c r="S2874" s="37" t="s">
        <v>912</v>
      </c>
      <c r="T2874" s="37" t="s">
        <v>911</v>
      </c>
      <c r="U2874" s="1" t="e">
        <f>VLOOKUP(T2874,[2]VAT!$A:$D,1,0)</f>
        <v>#N/A</v>
      </c>
      <c r="V2874" s="37" t="s">
        <v>2</v>
      </c>
      <c r="W2874" s="37" t="s">
        <v>2</v>
      </c>
      <c r="X2874" t="e">
        <f>VLOOKUP(T2874,[3]رکوردها!$A:$B,2,0)</f>
        <v>#N/A</v>
      </c>
      <c r="Y2874" t="e">
        <f>VLOOKUP(T2874,[3]رکوردها!$A:$D,4,0)</f>
        <v>#N/A</v>
      </c>
      <c r="Z2874" t="e">
        <f>VLOOKUP(T2874,[3]رکوردها!$A:$C,3,0)</f>
        <v>#N/A</v>
      </c>
      <c r="AA2874" t="e">
        <f>VLOOKUP(T2874,[3]رکوردها!$A:$F,6,0)</f>
        <v>#N/A</v>
      </c>
      <c r="AB2874" t="e">
        <f>VLOOKUP(T2874,[3]رکوردها!$A:$E,5,0)</f>
        <v>#N/A</v>
      </c>
    </row>
    <row r="2875" spans="1:28" s="41" customFormat="1" hidden="1" x14ac:dyDescent="0.2">
      <c r="A2875" s="36">
        <v>179692</v>
      </c>
      <c r="B2875" s="36">
        <v>1330</v>
      </c>
      <c r="C2875" s="36">
        <v>1869</v>
      </c>
      <c r="D2875" s="39" t="s">
        <v>5178</v>
      </c>
      <c r="E2875" s="39"/>
      <c r="F2875" s="37" t="s">
        <v>171</v>
      </c>
      <c r="G2875" s="37" t="s">
        <v>980</v>
      </c>
      <c r="H2875" s="38">
        <v>5374804</v>
      </c>
      <c r="I2875" s="38">
        <v>0</v>
      </c>
      <c r="J2875" s="38">
        <f t="shared" si="45"/>
        <v>5374804</v>
      </c>
      <c r="K2875" s="38"/>
      <c r="L2875" s="49"/>
      <c r="M2875" s="37" t="s">
        <v>63</v>
      </c>
      <c r="N2875" s="37" t="s">
        <v>64</v>
      </c>
      <c r="O2875" s="37" t="s">
        <v>157</v>
      </c>
      <c r="P2875" s="37" t="s">
        <v>158</v>
      </c>
      <c r="Q2875" s="37" t="s">
        <v>159</v>
      </c>
      <c r="R2875" s="37" t="s">
        <v>160</v>
      </c>
      <c r="S2875" s="37" t="s">
        <v>912</v>
      </c>
      <c r="T2875" s="37" t="s">
        <v>911</v>
      </c>
      <c r="U2875" s="1" t="e">
        <f>VLOOKUP(T2875,[2]VAT!$A:$D,1,0)</f>
        <v>#N/A</v>
      </c>
      <c r="V2875" s="37" t="s">
        <v>2</v>
      </c>
      <c r="W2875" s="37" t="s">
        <v>2</v>
      </c>
      <c r="X2875" t="e">
        <f>VLOOKUP(T2875,[3]رکوردها!$A:$B,2,0)</f>
        <v>#N/A</v>
      </c>
      <c r="Y2875" t="e">
        <f>VLOOKUP(T2875,[3]رکوردها!$A:$D,4,0)</f>
        <v>#N/A</v>
      </c>
      <c r="Z2875" t="e">
        <f>VLOOKUP(T2875,[3]رکوردها!$A:$C,3,0)</f>
        <v>#N/A</v>
      </c>
      <c r="AA2875" t="e">
        <f>VLOOKUP(T2875,[3]رکوردها!$A:$F,6,0)</f>
        <v>#N/A</v>
      </c>
      <c r="AB2875" t="e">
        <f>VLOOKUP(T2875,[3]رکوردها!$A:$E,5,0)</f>
        <v>#N/A</v>
      </c>
    </row>
    <row r="2876" spans="1:28" s="41" customFormat="1" hidden="1" x14ac:dyDescent="0.2">
      <c r="A2876" s="36">
        <v>179693</v>
      </c>
      <c r="B2876" s="36">
        <v>1330</v>
      </c>
      <c r="C2876" s="36">
        <v>1869</v>
      </c>
      <c r="D2876" s="39" t="s">
        <v>5178</v>
      </c>
      <c r="E2876" s="39"/>
      <c r="F2876" s="37" t="s">
        <v>171</v>
      </c>
      <c r="G2876" s="37" t="s">
        <v>1089</v>
      </c>
      <c r="H2876" s="38">
        <v>5374804</v>
      </c>
      <c r="I2876" s="38">
        <v>0</v>
      </c>
      <c r="J2876" s="38">
        <f t="shared" si="45"/>
        <v>5374804</v>
      </c>
      <c r="K2876" s="38"/>
      <c r="L2876" s="49"/>
      <c r="M2876" s="37" t="s">
        <v>63</v>
      </c>
      <c r="N2876" s="37" t="s">
        <v>64</v>
      </c>
      <c r="O2876" s="37" t="s">
        <v>157</v>
      </c>
      <c r="P2876" s="37" t="s">
        <v>158</v>
      </c>
      <c r="Q2876" s="37" t="s">
        <v>159</v>
      </c>
      <c r="R2876" s="37" t="s">
        <v>160</v>
      </c>
      <c r="S2876" s="37" t="s">
        <v>912</v>
      </c>
      <c r="T2876" s="37" t="s">
        <v>911</v>
      </c>
      <c r="U2876" s="1" t="e">
        <f>VLOOKUP(T2876,[2]VAT!$A:$D,1,0)</f>
        <v>#N/A</v>
      </c>
      <c r="V2876" s="37" t="s">
        <v>2</v>
      </c>
      <c r="W2876" s="37" t="s">
        <v>2</v>
      </c>
      <c r="X2876" t="e">
        <f>VLOOKUP(T2876,[3]رکوردها!$A:$B,2,0)</f>
        <v>#N/A</v>
      </c>
      <c r="Y2876" t="e">
        <f>VLOOKUP(T2876,[3]رکوردها!$A:$D,4,0)</f>
        <v>#N/A</v>
      </c>
      <c r="Z2876" t="e">
        <f>VLOOKUP(T2876,[3]رکوردها!$A:$C,3,0)</f>
        <v>#N/A</v>
      </c>
      <c r="AA2876" t="e">
        <f>VLOOKUP(T2876,[3]رکوردها!$A:$F,6,0)</f>
        <v>#N/A</v>
      </c>
      <c r="AB2876" t="e">
        <f>VLOOKUP(T2876,[3]رکوردها!$A:$E,5,0)</f>
        <v>#N/A</v>
      </c>
    </row>
    <row r="2877" spans="1:28" s="41" customFormat="1" hidden="1" x14ac:dyDescent="0.2">
      <c r="A2877" s="36">
        <v>179694</v>
      </c>
      <c r="B2877" s="36">
        <v>1330</v>
      </c>
      <c r="C2877" s="36">
        <v>1869</v>
      </c>
      <c r="D2877" s="39" t="s">
        <v>5178</v>
      </c>
      <c r="E2877" s="39"/>
      <c r="F2877" s="37" t="s">
        <v>171</v>
      </c>
      <c r="G2877" s="37" t="s">
        <v>977</v>
      </c>
      <c r="H2877" s="38">
        <v>5374804</v>
      </c>
      <c r="I2877" s="38">
        <v>0</v>
      </c>
      <c r="J2877" s="38">
        <f t="shared" si="45"/>
        <v>5374804</v>
      </c>
      <c r="K2877" s="38"/>
      <c r="L2877" s="49"/>
      <c r="M2877" s="37" t="s">
        <v>63</v>
      </c>
      <c r="N2877" s="37" t="s">
        <v>64</v>
      </c>
      <c r="O2877" s="37" t="s">
        <v>157</v>
      </c>
      <c r="P2877" s="37" t="s">
        <v>158</v>
      </c>
      <c r="Q2877" s="37" t="s">
        <v>159</v>
      </c>
      <c r="R2877" s="37" t="s">
        <v>160</v>
      </c>
      <c r="S2877" s="37" t="s">
        <v>912</v>
      </c>
      <c r="T2877" s="37" t="s">
        <v>911</v>
      </c>
      <c r="U2877" s="1" t="e">
        <f>VLOOKUP(T2877,[2]VAT!$A:$D,1,0)</f>
        <v>#N/A</v>
      </c>
      <c r="V2877" s="37" t="s">
        <v>2</v>
      </c>
      <c r="W2877" s="37" t="s">
        <v>2</v>
      </c>
      <c r="X2877" t="e">
        <f>VLOOKUP(T2877,[3]رکوردها!$A:$B,2,0)</f>
        <v>#N/A</v>
      </c>
      <c r="Y2877" t="e">
        <f>VLOOKUP(T2877,[3]رکوردها!$A:$D,4,0)</f>
        <v>#N/A</v>
      </c>
      <c r="Z2877" t="e">
        <f>VLOOKUP(T2877,[3]رکوردها!$A:$C,3,0)</f>
        <v>#N/A</v>
      </c>
      <c r="AA2877" t="e">
        <f>VLOOKUP(T2877,[3]رکوردها!$A:$F,6,0)</f>
        <v>#N/A</v>
      </c>
      <c r="AB2877" t="e">
        <f>VLOOKUP(T2877,[3]رکوردها!$A:$E,5,0)</f>
        <v>#N/A</v>
      </c>
    </row>
    <row r="2878" spans="1:28" s="41" customFormat="1" hidden="1" x14ac:dyDescent="0.2">
      <c r="A2878" s="36">
        <v>179695</v>
      </c>
      <c r="B2878" s="36">
        <v>1330</v>
      </c>
      <c r="C2878" s="36">
        <v>1869</v>
      </c>
      <c r="D2878" s="39" t="s">
        <v>5178</v>
      </c>
      <c r="E2878" s="39"/>
      <c r="F2878" s="37" t="s">
        <v>171</v>
      </c>
      <c r="G2878" s="37" t="s">
        <v>997</v>
      </c>
      <c r="H2878" s="38">
        <v>5374804</v>
      </c>
      <c r="I2878" s="38">
        <v>0</v>
      </c>
      <c r="J2878" s="38">
        <f t="shared" si="45"/>
        <v>5374804</v>
      </c>
      <c r="K2878" s="38"/>
      <c r="L2878" s="49"/>
      <c r="M2878" s="37" t="s">
        <v>63</v>
      </c>
      <c r="N2878" s="37" t="s">
        <v>64</v>
      </c>
      <c r="O2878" s="37" t="s">
        <v>157</v>
      </c>
      <c r="P2878" s="37" t="s">
        <v>158</v>
      </c>
      <c r="Q2878" s="37" t="s">
        <v>159</v>
      </c>
      <c r="R2878" s="37" t="s">
        <v>160</v>
      </c>
      <c r="S2878" s="37" t="s">
        <v>912</v>
      </c>
      <c r="T2878" s="37" t="s">
        <v>911</v>
      </c>
      <c r="U2878" s="1" t="e">
        <f>VLOOKUP(T2878,[2]VAT!$A:$D,1,0)</f>
        <v>#N/A</v>
      </c>
      <c r="V2878" s="37" t="s">
        <v>2</v>
      </c>
      <c r="W2878" s="37" t="s">
        <v>2</v>
      </c>
      <c r="X2878" t="e">
        <f>VLOOKUP(T2878,[3]رکوردها!$A:$B,2,0)</f>
        <v>#N/A</v>
      </c>
      <c r="Y2878" t="e">
        <f>VLOOKUP(T2878,[3]رکوردها!$A:$D,4,0)</f>
        <v>#N/A</v>
      </c>
      <c r="Z2878" t="e">
        <f>VLOOKUP(T2878,[3]رکوردها!$A:$C,3,0)</f>
        <v>#N/A</v>
      </c>
      <c r="AA2878" t="e">
        <f>VLOOKUP(T2878,[3]رکوردها!$A:$F,6,0)</f>
        <v>#N/A</v>
      </c>
      <c r="AB2878" t="e">
        <f>VLOOKUP(T2878,[3]رکوردها!$A:$E,5,0)</f>
        <v>#N/A</v>
      </c>
    </row>
    <row r="2879" spans="1:28" s="41" customFormat="1" hidden="1" x14ac:dyDescent="0.2">
      <c r="A2879" s="36">
        <v>179696</v>
      </c>
      <c r="B2879" s="36">
        <v>1330</v>
      </c>
      <c r="C2879" s="36">
        <v>1869</v>
      </c>
      <c r="D2879" s="39" t="s">
        <v>5178</v>
      </c>
      <c r="E2879" s="39"/>
      <c r="F2879" s="37" t="s">
        <v>171</v>
      </c>
      <c r="G2879" s="37" t="s">
        <v>997</v>
      </c>
      <c r="H2879" s="38">
        <v>5374804</v>
      </c>
      <c r="I2879" s="38">
        <v>0</v>
      </c>
      <c r="J2879" s="38">
        <f t="shared" si="45"/>
        <v>5374804</v>
      </c>
      <c r="K2879" s="38"/>
      <c r="L2879" s="49"/>
      <c r="M2879" s="37" t="s">
        <v>63</v>
      </c>
      <c r="N2879" s="37" t="s">
        <v>64</v>
      </c>
      <c r="O2879" s="37" t="s">
        <v>157</v>
      </c>
      <c r="P2879" s="37" t="s">
        <v>158</v>
      </c>
      <c r="Q2879" s="37" t="s">
        <v>159</v>
      </c>
      <c r="R2879" s="37" t="s">
        <v>160</v>
      </c>
      <c r="S2879" s="37" t="s">
        <v>912</v>
      </c>
      <c r="T2879" s="37" t="s">
        <v>911</v>
      </c>
      <c r="U2879" s="1" t="e">
        <f>VLOOKUP(T2879,[2]VAT!$A:$D,1,0)</f>
        <v>#N/A</v>
      </c>
      <c r="V2879" s="37" t="s">
        <v>2</v>
      </c>
      <c r="W2879" s="37" t="s">
        <v>2</v>
      </c>
      <c r="X2879" t="e">
        <f>VLOOKUP(T2879,[3]رکوردها!$A:$B,2,0)</f>
        <v>#N/A</v>
      </c>
      <c r="Y2879" t="e">
        <f>VLOOKUP(T2879,[3]رکوردها!$A:$D,4,0)</f>
        <v>#N/A</v>
      </c>
      <c r="Z2879" t="e">
        <f>VLOOKUP(T2879,[3]رکوردها!$A:$C,3,0)</f>
        <v>#N/A</v>
      </c>
      <c r="AA2879" t="e">
        <f>VLOOKUP(T2879,[3]رکوردها!$A:$F,6,0)</f>
        <v>#N/A</v>
      </c>
      <c r="AB2879" t="e">
        <f>VLOOKUP(T2879,[3]رکوردها!$A:$E,5,0)</f>
        <v>#N/A</v>
      </c>
    </row>
    <row r="2880" spans="1:28" s="41" customFormat="1" hidden="1" x14ac:dyDescent="0.2">
      <c r="A2880" s="36">
        <v>179697</v>
      </c>
      <c r="B2880" s="36">
        <v>1330</v>
      </c>
      <c r="C2880" s="36">
        <v>1869</v>
      </c>
      <c r="D2880" s="39" t="s">
        <v>5178</v>
      </c>
      <c r="E2880" s="39"/>
      <c r="F2880" s="37" t="s">
        <v>171</v>
      </c>
      <c r="G2880" s="37" t="s">
        <v>997</v>
      </c>
      <c r="H2880" s="38">
        <v>5374804</v>
      </c>
      <c r="I2880" s="38">
        <v>0</v>
      </c>
      <c r="J2880" s="38">
        <f t="shared" si="45"/>
        <v>5374804</v>
      </c>
      <c r="K2880" s="38"/>
      <c r="L2880" s="49"/>
      <c r="M2880" s="37" t="s">
        <v>63</v>
      </c>
      <c r="N2880" s="37" t="s">
        <v>64</v>
      </c>
      <c r="O2880" s="37" t="s">
        <v>157</v>
      </c>
      <c r="P2880" s="37" t="s">
        <v>158</v>
      </c>
      <c r="Q2880" s="37" t="s">
        <v>159</v>
      </c>
      <c r="R2880" s="37" t="s">
        <v>160</v>
      </c>
      <c r="S2880" s="37" t="s">
        <v>912</v>
      </c>
      <c r="T2880" s="37" t="s">
        <v>911</v>
      </c>
      <c r="U2880" s="1" t="e">
        <f>VLOOKUP(T2880,[2]VAT!$A:$D,1,0)</f>
        <v>#N/A</v>
      </c>
      <c r="V2880" s="37" t="s">
        <v>2</v>
      </c>
      <c r="W2880" s="37" t="s">
        <v>2</v>
      </c>
      <c r="X2880" t="e">
        <f>VLOOKUP(T2880,[3]رکوردها!$A:$B,2,0)</f>
        <v>#N/A</v>
      </c>
      <c r="Y2880" t="e">
        <f>VLOOKUP(T2880,[3]رکوردها!$A:$D,4,0)</f>
        <v>#N/A</v>
      </c>
      <c r="Z2880" t="e">
        <f>VLOOKUP(T2880,[3]رکوردها!$A:$C,3,0)</f>
        <v>#N/A</v>
      </c>
      <c r="AA2880" t="e">
        <f>VLOOKUP(T2880,[3]رکوردها!$A:$F,6,0)</f>
        <v>#N/A</v>
      </c>
      <c r="AB2880" t="e">
        <f>VLOOKUP(T2880,[3]رکوردها!$A:$E,5,0)</f>
        <v>#N/A</v>
      </c>
    </row>
    <row r="2881" spans="1:28" s="41" customFormat="1" hidden="1" x14ac:dyDescent="0.2">
      <c r="A2881" s="36">
        <v>179698</v>
      </c>
      <c r="B2881" s="36">
        <v>1330</v>
      </c>
      <c r="C2881" s="36">
        <v>1869</v>
      </c>
      <c r="D2881" s="39" t="s">
        <v>5178</v>
      </c>
      <c r="E2881" s="39"/>
      <c r="F2881" s="37" t="s">
        <v>171</v>
      </c>
      <c r="G2881" s="37" t="s">
        <v>1214</v>
      </c>
      <c r="H2881" s="38">
        <v>5374804</v>
      </c>
      <c r="I2881" s="38">
        <v>0</v>
      </c>
      <c r="J2881" s="38">
        <f t="shared" si="45"/>
        <v>5374804</v>
      </c>
      <c r="K2881" s="38"/>
      <c r="L2881" s="49"/>
      <c r="M2881" s="37" t="s">
        <v>63</v>
      </c>
      <c r="N2881" s="37" t="s">
        <v>64</v>
      </c>
      <c r="O2881" s="37" t="s">
        <v>157</v>
      </c>
      <c r="P2881" s="37" t="s">
        <v>158</v>
      </c>
      <c r="Q2881" s="37" t="s">
        <v>159</v>
      </c>
      <c r="R2881" s="37" t="s">
        <v>160</v>
      </c>
      <c r="S2881" s="37" t="s">
        <v>912</v>
      </c>
      <c r="T2881" s="37" t="s">
        <v>911</v>
      </c>
      <c r="U2881" s="1" t="e">
        <f>VLOOKUP(T2881,[2]VAT!$A:$D,1,0)</f>
        <v>#N/A</v>
      </c>
      <c r="V2881" s="37" t="s">
        <v>2</v>
      </c>
      <c r="W2881" s="37" t="s">
        <v>2</v>
      </c>
      <c r="X2881" t="e">
        <f>VLOOKUP(T2881,[3]رکوردها!$A:$B,2,0)</f>
        <v>#N/A</v>
      </c>
      <c r="Y2881" t="e">
        <f>VLOOKUP(T2881,[3]رکوردها!$A:$D,4,0)</f>
        <v>#N/A</v>
      </c>
      <c r="Z2881" t="e">
        <f>VLOOKUP(T2881,[3]رکوردها!$A:$C,3,0)</f>
        <v>#N/A</v>
      </c>
      <c r="AA2881" t="e">
        <f>VLOOKUP(T2881,[3]رکوردها!$A:$F,6,0)</f>
        <v>#N/A</v>
      </c>
      <c r="AB2881" t="e">
        <f>VLOOKUP(T2881,[3]رکوردها!$A:$E,5,0)</f>
        <v>#N/A</v>
      </c>
    </row>
    <row r="2882" spans="1:28" s="41" customFormat="1" hidden="1" x14ac:dyDescent="0.2">
      <c r="A2882" s="36">
        <v>179699</v>
      </c>
      <c r="B2882" s="36">
        <v>1330</v>
      </c>
      <c r="C2882" s="36">
        <v>1869</v>
      </c>
      <c r="D2882" s="39" t="s">
        <v>5178</v>
      </c>
      <c r="E2882" s="39"/>
      <c r="F2882" s="37" t="s">
        <v>171</v>
      </c>
      <c r="G2882" s="37" t="s">
        <v>1214</v>
      </c>
      <c r="H2882" s="38">
        <v>5374804</v>
      </c>
      <c r="I2882" s="38">
        <v>0</v>
      </c>
      <c r="J2882" s="38">
        <f t="shared" si="45"/>
        <v>5374804</v>
      </c>
      <c r="K2882" s="38"/>
      <c r="L2882" s="49"/>
      <c r="M2882" s="37" t="s">
        <v>63</v>
      </c>
      <c r="N2882" s="37" t="s">
        <v>64</v>
      </c>
      <c r="O2882" s="37" t="s">
        <v>157</v>
      </c>
      <c r="P2882" s="37" t="s">
        <v>158</v>
      </c>
      <c r="Q2882" s="37" t="s">
        <v>159</v>
      </c>
      <c r="R2882" s="37" t="s">
        <v>160</v>
      </c>
      <c r="S2882" s="37" t="s">
        <v>912</v>
      </c>
      <c r="T2882" s="37" t="s">
        <v>911</v>
      </c>
      <c r="U2882" s="1" t="e">
        <f>VLOOKUP(T2882,[2]VAT!$A:$D,1,0)</f>
        <v>#N/A</v>
      </c>
      <c r="V2882" s="37" t="s">
        <v>2</v>
      </c>
      <c r="W2882" s="37" t="s">
        <v>2</v>
      </c>
      <c r="X2882" t="e">
        <f>VLOOKUP(T2882,[3]رکوردها!$A:$B,2,0)</f>
        <v>#N/A</v>
      </c>
      <c r="Y2882" t="e">
        <f>VLOOKUP(T2882,[3]رکوردها!$A:$D,4,0)</f>
        <v>#N/A</v>
      </c>
      <c r="Z2882" t="e">
        <f>VLOOKUP(T2882,[3]رکوردها!$A:$C,3,0)</f>
        <v>#N/A</v>
      </c>
      <c r="AA2882" t="e">
        <f>VLOOKUP(T2882,[3]رکوردها!$A:$F,6,0)</f>
        <v>#N/A</v>
      </c>
      <c r="AB2882" t="e">
        <f>VLOOKUP(T2882,[3]رکوردها!$A:$E,5,0)</f>
        <v>#N/A</v>
      </c>
    </row>
    <row r="2883" spans="1:28" s="41" customFormat="1" hidden="1" x14ac:dyDescent="0.2">
      <c r="A2883" s="36">
        <v>179700</v>
      </c>
      <c r="B2883" s="36">
        <v>1330</v>
      </c>
      <c r="C2883" s="36">
        <v>1869</v>
      </c>
      <c r="D2883" s="39" t="s">
        <v>5178</v>
      </c>
      <c r="E2883" s="39"/>
      <c r="F2883" s="37" t="s">
        <v>171</v>
      </c>
      <c r="G2883" s="37" t="s">
        <v>1214</v>
      </c>
      <c r="H2883" s="38">
        <v>5374804</v>
      </c>
      <c r="I2883" s="38">
        <v>0</v>
      </c>
      <c r="J2883" s="38">
        <f t="shared" si="45"/>
        <v>5374804</v>
      </c>
      <c r="K2883" s="38"/>
      <c r="L2883" s="49"/>
      <c r="M2883" s="37" t="s">
        <v>63</v>
      </c>
      <c r="N2883" s="37" t="s">
        <v>64</v>
      </c>
      <c r="O2883" s="37" t="s">
        <v>157</v>
      </c>
      <c r="P2883" s="37" t="s">
        <v>158</v>
      </c>
      <c r="Q2883" s="37" t="s">
        <v>159</v>
      </c>
      <c r="R2883" s="37" t="s">
        <v>160</v>
      </c>
      <c r="S2883" s="37" t="s">
        <v>912</v>
      </c>
      <c r="T2883" s="37" t="s">
        <v>911</v>
      </c>
      <c r="U2883" s="1" t="e">
        <f>VLOOKUP(T2883,[2]VAT!$A:$D,1,0)</f>
        <v>#N/A</v>
      </c>
      <c r="V2883" s="37" t="s">
        <v>2</v>
      </c>
      <c r="W2883" s="37" t="s">
        <v>2</v>
      </c>
      <c r="X2883" t="e">
        <f>VLOOKUP(T2883,[3]رکوردها!$A:$B,2,0)</f>
        <v>#N/A</v>
      </c>
      <c r="Y2883" t="e">
        <f>VLOOKUP(T2883,[3]رکوردها!$A:$D,4,0)</f>
        <v>#N/A</v>
      </c>
      <c r="Z2883" t="e">
        <f>VLOOKUP(T2883,[3]رکوردها!$A:$C,3,0)</f>
        <v>#N/A</v>
      </c>
      <c r="AA2883" t="e">
        <f>VLOOKUP(T2883,[3]رکوردها!$A:$F,6,0)</f>
        <v>#N/A</v>
      </c>
      <c r="AB2883" t="e">
        <f>VLOOKUP(T2883,[3]رکوردها!$A:$E,5,0)</f>
        <v>#N/A</v>
      </c>
    </row>
    <row r="2884" spans="1:28" s="41" customFormat="1" hidden="1" x14ac:dyDescent="0.2">
      <c r="A2884" s="36">
        <v>179701</v>
      </c>
      <c r="B2884" s="36">
        <v>1330</v>
      </c>
      <c r="C2884" s="36">
        <v>1869</v>
      </c>
      <c r="D2884" s="39" t="s">
        <v>5178</v>
      </c>
      <c r="E2884" s="39"/>
      <c r="F2884" s="37" t="s">
        <v>171</v>
      </c>
      <c r="G2884" s="37" t="s">
        <v>1214</v>
      </c>
      <c r="H2884" s="38">
        <v>5374804</v>
      </c>
      <c r="I2884" s="38">
        <v>0</v>
      </c>
      <c r="J2884" s="38">
        <f t="shared" si="45"/>
        <v>5374804</v>
      </c>
      <c r="K2884" s="38"/>
      <c r="L2884" s="49"/>
      <c r="M2884" s="37" t="s">
        <v>63</v>
      </c>
      <c r="N2884" s="37" t="s">
        <v>64</v>
      </c>
      <c r="O2884" s="37" t="s">
        <v>157</v>
      </c>
      <c r="P2884" s="37" t="s">
        <v>158</v>
      </c>
      <c r="Q2884" s="37" t="s">
        <v>159</v>
      </c>
      <c r="R2884" s="37" t="s">
        <v>160</v>
      </c>
      <c r="S2884" s="37" t="s">
        <v>912</v>
      </c>
      <c r="T2884" s="37" t="s">
        <v>911</v>
      </c>
      <c r="U2884" s="1" t="e">
        <f>VLOOKUP(T2884,[2]VAT!$A:$D,1,0)</f>
        <v>#N/A</v>
      </c>
      <c r="V2884" s="37" t="s">
        <v>2</v>
      </c>
      <c r="W2884" s="37" t="s">
        <v>2</v>
      </c>
      <c r="X2884" t="e">
        <f>VLOOKUP(T2884,[3]رکوردها!$A:$B,2,0)</f>
        <v>#N/A</v>
      </c>
      <c r="Y2884" t="e">
        <f>VLOOKUP(T2884,[3]رکوردها!$A:$D,4,0)</f>
        <v>#N/A</v>
      </c>
      <c r="Z2884" t="e">
        <f>VLOOKUP(T2884,[3]رکوردها!$A:$C,3,0)</f>
        <v>#N/A</v>
      </c>
      <c r="AA2884" t="e">
        <f>VLOOKUP(T2884,[3]رکوردها!$A:$F,6,0)</f>
        <v>#N/A</v>
      </c>
      <c r="AB2884" t="e">
        <f>VLOOKUP(T2884,[3]رکوردها!$A:$E,5,0)</f>
        <v>#N/A</v>
      </c>
    </row>
    <row r="2885" spans="1:28" s="41" customFormat="1" hidden="1" x14ac:dyDescent="0.2">
      <c r="A2885" s="36">
        <v>179702</v>
      </c>
      <c r="B2885" s="36">
        <v>1330</v>
      </c>
      <c r="C2885" s="36">
        <v>1869</v>
      </c>
      <c r="D2885" s="39" t="s">
        <v>5178</v>
      </c>
      <c r="E2885" s="39"/>
      <c r="F2885" s="37" t="s">
        <v>171</v>
      </c>
      <c r="G2885" s="37" t="s">
        <v>1214</v>
      </c>
      <c r="H2885" s="38">
        <v>5374804</v>
      </c>
      <c r="I2885" s="38">
        <v>0</v>
      </c>
      <c r="J2885" s="38">
        <f t="shared" si="45"/>
        <v>5374804</v>
      </c>
      <c r="K2885" s="38"/>
      <c r="L2885" s="49"/>
      <c r="M2885" s="37" t="s">
        <v>63</v>
      </c>
      <c r="N2885" s="37" t="s">
        <v>64</v>
      </c>
      <c r="O2885" s="37" t="s">
        <v>157</v>
      </c>
      <c r="P2885" s="37" t="s">
        <v>158</v>
      </c>
      <c r="Q2885" s="37" t="s">
        <v>159</v>
      </c>
      <c r="R2885" s="37" t="s">
        <v>160</v>
      </c>
      <c r="S2885" s="37" t="s">
        <v>912</v>
      </c>
      <c r="T2885" s="37" t="s">
        <v>911</v>
      </c>
      <c r="U2885" s="1" t="e">
        <f>VLOOKUP(T2885,[2]VAT!$A:$D,1,0)</f>
        <v>#N/A</v>
      </c>
      <c r="V2885" s="37" t="s">
        <v>2</v>
      </c>
      <c r="W2885" s="37" t="s">
        <v>2</v>
      </c>
      <c r="X2885" t="e">
        <f>VLOOKUP(T2885,[3]رکوردها!$A:$B,2,0)</f>
        <v>#N/A</v>
      </c>
      <c r="Y2885" t="e">
        <f>VLOOKUP(T2885,[3]رکوردها!$A:$D,4,0)</f>
        <v>#N/A</v>
      </c>
      <c r="Z2885" t="e">
        <f>VLOOKUP(T2885,[3]رکوردها!$A:$C,3,0)</f>
        <v>#N/A</v>
      </c>
      <c r="AA2885" t="e">
        <f>VLOOKUP(T2885,[3]رکوردها!$A:$F,6,0)</f>
        <v>#N/A</v>
      </c>
      <c r="AB2885" t="e">
        <f>VLOOKUP(T2885,[3]رکوردها!$A:$E,5,0)</f>
        <v>#N/A</v>
      </c>
    </row>
    <row r="2886" spans="1:28" s="41" customFormat="1" hidden="1" x14ac:dyDescent="0.2">
      <c r="A2886" s="36">
        <v>179703</v>
      </c>
      <c r="B2886" s="36">
        <v>1330</v>
      </c>
      <c r="C2886" s="36">
        <v>1869</v>
      </c>
      <c r="D2886" s="39" t="s">
        <v>5178</v>
      </c>
      <c r="E2886" s="39"/>
      <c r="F2886" s="37" t="s">
        <v>171</v>
      </c>
      <c r="G2886" s="37" t="s">
        <v>1214</v>
      </c>
      <c r="H2886" s="38">
        <v>5374804</v>
      </c>
      <c r="I2886" s="38">
        <v>0</v>
      </c>
      <c r="J2886" s="38">
        <f t="shared" si="45"/>
        <v>5374804</v>
      </c>
      <c r="K2886" s="38"/>
      <c r="L2886" s="49"/>
      <c r="M2886" s="37" t="s">
        <v>63</v>
      </c>
      <c r="N2886" s="37" t="s">
        <v>64</v>
      </c>
      <c r="O2886" s="37" t="s">
        <v>157</v>
      </c>
      <c r="P2886" s="37" t="s">
        <v>158</v>
      </c>
      <c r="Q2886" s="37" t="s">
        <v>159</v>
      </c>
      <c r="R2886" s="37" t="s">
        <v>160</v>
      </c>
      <c r="S2886" s="37" t="s">
        <v>912</v>
      </c>
      <c r="T2886" s="37" t="s">
        <v>911</v>
      </c>
      <c r="U2886" s="1" t="e">
        <f>VLOOKUP(T2886,[2]VAT!$A:$D,1,0)</f>
        <v>#N/A</v>
      </c>
      <c r="V2886" s="37" t="s">
        <v>2</v>
      </c>
      <c r="W2886" s="37" t="s">
        <v>2</v>
      </c>
      <c r="X2886" t="e">
        <f>VLOOKUP(T2886,[3]رکوردها!$A:$B,2,0)</f>
        <v>#N/A</v>
      </c>
      <c r="Y2886" t="e">
        <f>VLOOKUP(T2886,[3]رکوردها!$A:$D,4,0)</f>
        <v>#N/A</v>
      </c>
      <c r="Z2886" t="e">
        <f>VLOOKUP(T2886,[3]رکوردها!$A:$C,3,0)</f>
        <v>#N/A</v>
      </c>
      <c r="AA2886" t="e">
        <f>VLOOKUP(T2886,[3]رکوردها!$A:$F,6,0)</f>
        <v>#N/A</v>
      </c>
      <c r="AB2886" t="e">
        <f>VLOOKUP(T2886,[3]رکوردها!$A:$E,5,0)</f>
        <v>#N/A</v>
      </c>
    </row>
    <row r="2887" spans="1:28" s="41" customFormat="1" hidden="1" x14ac:dyDescent="0.2">
      <c r="A2887" s="36">
        <v>179704</v>
      </c>
      <c r="B2887" s="36">
        <v>1330</v>
      </c>
      <c r="C2887" s="36">
        <v>1869</v>
      </c>
      <c r="D2887" s="39" t="s">
        <v>5178</v>
      </c>
      <c r="E2887" s="39"/>
      <c r="F2887" s="37" t="s">
        <v>171</v>
      </c>
      <c r="G2887" s="37" t="s">
        <v>1214</v>
      </c>
      <c r="H2887" s="38">
        <v>5374804</v>
      </c>
      <c r="I2887" s="38">
        <v>0</v>
      </c>
      <c r="J2887" s="38">
        <f t="shared" si="45"/>
        <v>5374804</v>
      </c>
      <c r="K2887" s="38"/>
      <c r="L2887" s="49"/>
      <c r="M2887" s="37" t="s">
        <v>63</v>
      </c>
      <c r="N2887" s="37" t="s">
        <v>64</v>
      </c>
      <c r="O2887" s="37" t="s">
        <v>157</v>
      </c>
      <c r="P2887" s="37" t="s">
        <v>158</v>
      </c>
      <c r="Q2887" s="37" t="s">
        <v>159</v>
      </c>
      <c r="R2887" s="37" t="s">
        <v>160</v>
      </c>
      <c r="S2887" s="37" t="s">
        <v>912</v>
      </c>
      <c r="T2887" s="37" t="s">
        <v>911</v>
      </c>
      <c r="U2887" s="1" t="e">
        <f>VLOOKUP(T2887,[2]VAT!$A:$D,1,0)</f>
        <v>#N/A</v>
      </c>
      <c r="V2887" s="37" t="s">
        <v>2</v>
      </c>
      <c r="W2887" s="37" t="s">
        <v>2</v>
      </c>
      <c r="X2887" t="e">
        <f>VLOOKUP(T2887,[3]رکوردها!$A:$B,2,0)</f>
        <v>#N/A</v>
      </c>
      <c r="Y2887" t="e">
        <f>VLOOKUP(T2887,[3]رکوردها!$A:$D,4,0)</f>
        <v>#N/A</v>
      </c>
      <c r="Z2887" t="e">
        <f>VLOOKUP(T2887,[3]رکوردها!$A:$C,3,0)</f>
        <v>#N/A</v>
      </c>
      <c r="AA2887" t="e">
        <f>VLOOKUP(T2887,[3]رکوردها!$A:$F,6,0)</f>
        <v>#N/A</v>
      </c>
      <c r="AB2887" t="e">
        <f>VLOOKUP(T2887,[3]رکوردها!$A:$E,5,0)</f>
        <v>#N/A</v>
      </c>
    </row>
    <row r="2888" spans="1:28" s="41" customFormat="1" hidden="1" x14ac:dyDescent="0.2">
      <c r="A2888" s="36">
        <v>179705</v>
      </c>
      <c r="B2888" s="36">
        <v>1330</v>
      </c>
      <c r="C2888" s="36">
        <v>1869</v>
      </c>
      <c r="D2888" s="39" t="s">
        <v>5178</v>
      </c>
      <c r="E2888" s="39"/>
      <c r="F2888" s="37" t="s">
        <v>171</v>
      </c>
      <c r="G2888" s="37" t="s">
        <v>1214</v>
      </c>
      <c r="H2888" s="38">
        <v>5374804</v>
      </c>
      <c r="I2888" s="38">
        <v>0</v>
      </c>
      <c r="J2888" s="38">
        <f t="shared" si="45"/>
        <v>5374804</v>
      </c>
      <c r="K2888" s="38"/>
      <c r="L2888" s="49"/>
      <c r="M2888" s="37" t="s">
        <v>63</v>
      </c>
      <c r="N2888" s="37" t="s">
        <v>64</v>
      </c>
      <c r="O2888" s="37" t="s">
        <v>157</v>
      </c>
      <c r="P2888" s="37" t="s">
        <v>158</v>
      </c>
      <c r="Q2888" s="37" t="s">
        <v>159</v>
      </c>
      <c r="R2888" s="37" t="s">
        <v>160</v>
      </c>
      <c r="S2888" s="37" t="s">
        <v>912</v>
      </c>
      <c r="T2888" s="37" t="s">
        <v>911</v>
      </c>
      <c r="U2888" s="1" t="e">
        <f>VLOOKUP(T2888,[2]VAT!$A:$D,1,0)</f>
        <v>#N/A</v>
      </c>
      <c r="V2888" s="37" t="s">
        <v>2</v>
      </c>
      <c r="W2888" s="37" t="s">
        <v>2</v>
      </c>
      <c r="X2888" t="e">
        <f>VLOOKUP(T2888,[3]رکوردها!$A:$B,2,0)</f>
        <v>#N/A</v>
      </c>
      <c r="Y2888" t="e">
        <f>VLOOKUP(T2888,[3]رکوردها!$A:$D,4,0)</f>
        <v>#N/A</v>
      </c>
      <c r="Z2888" t="e">
        <f>VLOOKUP(T2888,[3]رکوردها!$A:$C,3,0)</f>
        <v>#N/A</v>
      </c>
      <c r="AA2888" t="e">
        <f>VLOOKUP(T2888,[3]رکوردها!$A:$F,6,0)</f>
        <v>#N/A</v>
      </c>
      <c r="AB2888" t="e">
        <f>VLOOKUP(T2888,[3]رکوردها!$A:$E,5,0)</f>
        <v>#N/A</v>
      </c>
    </row>
    <row r="2889" spans="1:28" s="41" customFormat="1" hidden="1" x14ac:dyDescent="0.2">
      <c r="A2889" s="36">
        <v>179706</v>
      </c>
      <c r="B2889" s="36">
        <v>1330</v>
      </c>
      <c r="C2889" s="36">
        <v>1869</v>
      </c>
      <c r="D2889" s="39" t="s">
        <v>5178</v>
      </c>
      <c r="E2889" s="39"/>
      <c r="F2889" s="37" t="s">
        <v>171</v>
      </c>
      <c r="G2889" s="37" t="s">
        <v>980</v>
      </c>
      <c r="H2889" s="38">
        <v>5374804</v>
      </c>
      <c r="I2889" s="38">
        <v>0</v>
      </c>
      <c r="J2889" s="38">
        <f t="shared" si="45"/>
        <v>5374804</v>
      </c>
      <c r="K2889" s="38"/>
      <c r="L2889" s="49"/>
      <c r="M2889" s="37" t="s">
        <v>63</v>
      </c>
      <c r="N2889" s="37" t="s">
        <v>64</v>
      </c>
      <c r="O2889" s="37" t="s">
        <v>157</v>
      </c>
      <c r="P2889" s="37" t="s">
        <v>158</v>
      </c>
      <c r="Q2889" s="37" t="s">
        <v>159</v>
      </c>
      <c r="R2889" s="37" t="s">
        <v>160</v>
      </c>
      <c r="S2889" s="37" t="s">
        <v>912</v>
      </c>
      <c r="T2889" s="37" t="s">
        <v>911</v>
      </c>
      <c r="U2889" s="1" t="e">
        <f>VLOOKUP(T2889,[2]VAT!$A:$D,1,0)</f>
        <v>#N/A</v>
      </c>
      <c r="V2889" s="37" t="s">
        <v>2</v>
      </c>
      <c r="W2889" s="37" t="s">
        <v>2</v>
      </c>
      <c r="X2889" t="e">
        <f>VLOOKUP(T2889,[3]رکوردها!$A:$B,2,0)</f>
        <v>#N/A</v>
      </c>
      <c r="Y2889" t="e">
        <f>VLOOKUP(T2889,[3]رکوردها!$A:$D,4,0)</f>
        <v>#N/A</v>
      </c>
      <c r="Z2889" t="e">
        <f>VLOOKUP(T2889,[3]رکوردها!$A:$C,3,0)</f>
        <v>#N/A</v>
      </c>
      <c r="AA2889" t="e">
        <f>VLOOKUP(T2889,[3]رکوردها!$A:$F,6,0)</f>
        <v>#N/A</v>
      </c>
      <c r="AB2889" t="e">
        <f>VLOOKUP(T2889,[3]رکوردها!$A:$E,5,0)</f>
        <v>#N/A</v>
      </c>
    </row>
    <row r="2890" spans="1:28" s="41" customFormat="1" hidden="1" x14ac:dyDescent="0.2">
      <c r="A2890" s="36">
        <v>179707</v>
      </c>
      <c r="B2890" s="36">
        <v>1330</v>
      </c>
      <c r="C2890" s="36">
        <v>1869</v>
      </c>
      <c r="D2890" s="39" t="s">
        <v>5178</v>
      </c>
      <c r="E2890" s="39"/>
      <c r="F2890" s="37" t="s">
        <v>171</v>
      </c>
      <c r="G2890" s="37" t="s">
        <v>980</v>
      </c>
      <c r="H2890" s="38">
        <v>5374804</v>
      </c>
      <c r="I2890" s="38">
        <v>0</v>
      </c>
      <c r="J2890" s="38">
        <f t="shared" si="45"/>
        <v>5374804</v>
      </c>
      <c r="K2890" s="38"/>
      <c r="L2890" s="49"/>
      <c r="M2890" s="37" t="s">
        <v>63</v>
      </c>
      <c r="N2890" s="37" t="s">
        <v>64</v>
      </c>
      <c r="O2890" s="37" t="s">
        <v>157</v>
      </c>
      <c r="P2890" s="37" t="s">
        <v>158</v>
      </c>
      <c r="Q2890" s="37" t="s">
        <v>159</v>
      </c>
      <c r="R2890" s="37" t="s">
        <v>160</v>
      </c>
      <c r="S2890" s="37" t="s">
        <v>912</v>
      </c>
      <c r="T2890" s="37" t="s">
        <v>911</v>
      </c>
      <c r="U2890" s="1" t="e">
        <f>VLOOKUP(T2890,[2]VAT!$A:$D,1,0)</f>
        <v>#N/A</v>
      </c>
      <c r="V2890" s="37" t="s">
        <v>2</v>
      </c>
      <c r="W2890" s="37" t="s">
        <v>2</v>
      </c>
      <c r="X2890" t="e">
        <f>VLOOKUP(T2890,[3]رکوردها!$A:$B,2,0)</f>
        <v>#N/A</v>
      </c>
      <c r="Y2890" t="e">
        <f>VLOOKUP(T2890,[3]رکوردها!$A:$D,4,0)</f>
        <v>#N/A</v>
      </c>
      <c r="Z2890" t="e">
        <f>VLOOKUP(T2890,[3]رکوردها!$A:$C,3,0)</f>
        <v>#N/A</v>
      </c>
      <c r="AA2890" t="e">
        <f>VLOOKUP(T2890,[3]رکوردها!$A:$F,6,0)</f>
        <v>#N/A</v>
      </c>
      <c r="AB2890" t="e">
        <f>VLOOKUP(T2890,[3]رکوردها!$A:$E,5,0)</f>
        <v>#N/A</v>
      </c>
    </row>
    <row r="2891" spans="1:28" s="41" customFormat="1" hidden="1" x14ac:dyDescent="0.2">
      <c r="A2891" s="36">
        <v>179708</v>
      </c>
      <c r="B2891" s="36">
        <v>1330</v>
      </c>
      <c r="C2891" s="36">
        <v>1869</v>
      </c>
      <c r="D2891" s="39" t="s">
        <v>5178</v>
      </c>
      <c r="E2891" s="39"/>
      <c r="F2891" s="37" t="s">
        <v>171</v>
      </c>
      <c r="G2891" s="37" t="s">
        <v>980</v>
      </c>
      <c r="H2891" s="38">
        <v>5374804</v>
      </c>
      <c r="I2891" s="38">
        <v>0</v>
      </c>
      <c r="J2891" s="38">
        <f t="shared" ref="J2891:J2954" si="46">H2891-I2891</f>
        <v>5374804</v>
      </c>
      <c r="K2891" s="38"/>
      <c r="L2891" s="49"/>
      <c r="M2891" s="37" t="s">
        <v>63</v>
      </c>
      <c r="N2891" s="37" t="s">
        <v>64</v>
      </c>
      <c r="O2891" s="37" t="s">
        <v>157</v>
      </c>
      <c r="P2891" s="37" t="s">
        <v>158</v>
      </c>
      <c r="Q2891" s="37" t="s">
        <v>159</v>
      </c>
      <c r="R2891" s="37" t="s">
        <v>160</v>
      </c>
      <c r="S2891" s="37" t="s">
        <v>912</v>
      </c>
      <c r="T2891" s="37" t="s">
        <v>911</v>
      </c>
      <c r="U2891" s="1" t="e">
        <f>VLOOKUP(T2891,[2]VAT!$A:$D,1,0)</f>
        <v>#N/A</v>
      </c>
      <c r="V2891" s="37" t="s">
        <v>2</v>
      </c>
      <c r="W2891" s="37" t="s">
        <v>2</v>
      </c>
      <c r="X2891" t="e">
        <f>VLOOKUP(T2891,[3]رکوردها!$A:$B,2,0)</f>
        <v>#N/A</v>
      </c>
      <c r="Y2891" t="e">
        <f>VLOOKUP(T2891,[3]رکوردها!$A:$D,4,0)</f>
        <v>#N/A</v>
      </c>
      <c r="Z2891" t="e">
        <f>VLOOKUP(T2891,[3]رکوردها!$A:$C,3,0)</f>
        <v>#N/A</v>
      </c>
      <c r="AA2891" t="e">
        <f>VLOOKUP(T2891,[3]رکوردها!$A:$F,6,0)</f>
        <v>#N/A</v>
      </c>
      <c r="AB2891" t="e">
        <f>VLOOKUP(T2891,[3]رکوردها!$A:$E,5,0)</f>
        <v>#N/A</v>
      </c>
    </row>
    <row r="2892" spans="1:28" s="41" customFormat="1" hidden="1" x14ac:dyDescent="0.2">
      <c r="A2892" s="36">
        <v>179709</v>
      </c>
      <c r="B2892" s="36">
        <v>1330</v>
      </c>
      <c r="C2892" s="36">
        <v>1869</v>
      </c>
      <c r="D2892" s="39" t="s">
        <v>5178</v>
      </c>
      <c r="E2892" s="39"/>
      <c r="F2892" s="37" t="s">
        <v>171</v>
      </c>
      <c r="G2892" s="37" t="s">
        <v>980</v>
      </c>
      <c r="H2892" s="38">
        <v>5374804</v>
      </c>
      <c r="I2892" s="38">
        <v>0</v>
      </c>
      <c r="J2892" s="38">
        <f t="shared" si="46"/>
        <v>5374804</v>
      </c>
      <c r="K2892" s="38"/>
      <c r="L2892" s="49"/>
      <c r="M2892" s="37" t="s">
        <v>63</v>
      </c>
      <c r="N2892" s="37" t="s">
        <v>64</v>
      </c>
      <c r="O2892" s="37" t="s">
        <v>157</v>
      </c>
      <c r="P2892" s="37" t="s">
        <v>158</v>
      </c>
      <c r="Q2892" s="37" t="s">
        <v>159</v>
      </c>
      <c r="R2892" s="37" t="s">
        <v>160</v>
      </c>
      <c r="S2892" s="37" t="s">
        <v>912</v>
      </c>
      <c r="T2892" s="37" t="s">
        <v>911</v>
      </c>
      <c r="U2892" s="1" t="e">
        <f>VLOOKUP(T2892,[2]VAT!$A:$D,1,0)</f>
        <v>#N/A</v>
      </c>
      <c r="V2892" s="37" t="s">
        <v>2</v>
      </c>
      <c r="W2892" s="37" t="s">
        <v>2</v>
      </c>
      <c r="X2892" t="e">
        <f>VLOOKUP(T2892,[3]رکوردها!$A:$B,2,0)</f>
        <v>#N/A</v>
      </c>
      <c r="Y2892" t="e">
        <f>VLOOKUP(T2892,[3]رکوردها!$A:$D,4,0)</f>
        <v>#N/A</v>
      </c>
      <c r="Z2892" t="e">
        <f>VLOOKUP(T2892,[3]رکوردها!$A:$C,3,0)</f>
        <v>#N/A</v>
      </c>
      <c r="AA2892" t="e">
        <f>VLOOKUP(T2892,[3]رکوردها!$A:$F,6,0)</f>
        <v>#N/A</v>
      </c>
      <c r="AB2892" t="e">
        <f>VLOOKUP(T2892,[3]رکوردها!$A:$E,5,0)</f>
        <v>#N/A</v>
      </c>
    </row>
    <row r="2893" spans="1:28" s="41" customFormat="1" hidden="1" x14ac:dyDescent="0.2">
      <c r="A2893" s="36">
        <v>179710</v>
      </c>
      <c r="B2893" s="36">
        <v>1330</v>
      </c>
      <c r="C2893" s="36">
        <v>1869</v>
      </c>
      <c r="D2893" s="39" t="s">
        <v>5178</v>
      </c>
      <c r="E2893" s="39"/>
      <c r="F2893" s="37" t="s">
        <v>171</v>
      </c>
      <c r="G2893" s="37" t="s">
        <v>980</v>
      </c>
      <c r="H2893" s="38">
        <v>5374804</v>
      </c>
      <c r="I2893" s="38">
        <v>0</v>
      </c>
      <c r="J2893" s="38">
        <f t="shared" si="46"/>
        <v>5374804</v>
      </c>
      <c r="K2893" s="38"/>
      <c r="L2893" s="49"/>
      <c r="M2893" s="37" t="s">
        <v>63</v>
      </c>
      <c r="N2893" s="37" t="s">
        <v>64</v>
      </c>
      <c r="O2893" s="37" t="s">
        <v>157</v>
      </c>
      <c r="P2893" s="37" t="s">
        <v>158</v>
      </c>
      <c r="Q2893" s="37" t="s">
        <v>159</v>
      </c>
      <c r="R2893" s="37" t="s">
        <v>160</v>
      </c>
      <c r="S2893" s="37" t="s">
        <v>912</v>
      </c>
      <c r="T2893" s="37" t="s">
        <v>911</v>
      </c>
      <c r="U2893" s="1" t="e">
        <f>VLOOKUP(T2893,[2]VAT!$A:$D,1,0)</f>
        <v>#N/A</v>
      </c>
      <c r="V2893" s="37" t="s">
        <v>2</v>
      </c>
      <c r="W2893" s="37" t="s">
        <v>2</v>
      </c>
      <c r="X2893" t="e">
        <f>VLOOKUP(T2893,[3]رکوردها!$A:$B,2,0)</f>
        <v>#N/A</v>
      </c>
      <c r="Y2893" t="e">
        <f>VLOOKUP(T2893,[3]رکوردها!$A:$D,4,0)</f>
        <v>#N/A</v>
      </c>
      <c r="Z2893" t="e">
        <f>VLOOKUP(T2893,[3]رکوردها!$A:$C,3,0)</f>
        <v>#N/A</v>
      </c>
      <c r="AA2893" t="e">
        <f>VLOOKUP(T2893,[3]رکوردها!$A:$F,6,0)</f>
        <v>#N/A</v>
      </c>
      <c r="AB2893" t="e">
        <f>VLOOKUP(T2893,[3]رکوردها!$A:$E,5,0)</f>
        <v>#N/A</v>
      </c>
    </row>
    <row r="2894" spans="1:28" s="41" customFormat="1" hidden="1" x14ac:dyDescent="0.2">
      <c r="A2894" s="36">
        <v>179711</v>
      </c>
      <c r="B2894" s="36">
        <v>1330</v>
      </c>
      <c r="C2894" s="36">
        <v>1869</v>
      </c>
      <c r="D2894" s="39" t="s">
        <v>5178</v>
      </c>
      <c r="E2894" s="39"/>
      <c r="F2894" s="37" t="s">
        <v>171</v>
      </c>
      <c r="G2894" s="37" t="s">
        <v>980</v>
      </c>
      <c r="H2894" s="38">
        <v>5374804</v>
      </c>
      <c r="I2894" s="38">
        <v>0</v>
      </c>
      <c r="J2894" s="38">
        <f t="shared" si="46"/>
        <v>5374804</v>
      </c>
      <c r="K2894" s="38"/>
      <c r="L2894" s="49"/>
      <c r="M2894" s="37" t="s">
        <v>63</v>
      </c>
      <c r="N2894" s="37" t="s">
        <v>64</v>
      </c>
      <c r="O2894" s="37" t="s">
        <v>157</v>
      </c>
      <c r="P2894" s="37" t="s">
        <v>158</v>
      </c>
      <c r="Q2894" s="37" t="s">
        <v>159</v>
      </c>
      <c r="R2894" s="37" t="s">
        <v>160</v>
      </c>
      <c r="S2894" s="37" t="s">
        <v>912</v>
      </c>
      <c r="T2894" s="37" t="s">
        <v>911</v>
      </c>
      <c r="U2894" s="1" t="e">
        <f>VLOOKUP(T2894,[2]VAT!$A:$D,1,0)</f>
        <v>#N/A</v>
      </c>
      <c r="V2894" s="37" t="s">
        <v>2</v>
      </c>
      <c r="W2894" s="37" t="s">
        <v>2</v>
      </c>
      <c r="X2894" t="e">
        <f>VLOOKUP(T2894,[3]رکوردها!$A:$B,2,0)</f>
        <v>#N/A</v>
      </c>
      <c r="Y2894" t="e">
        <f>VLOOKUP(T2894,[3]رکوردها!$A:$D,4,0)</f>
        <v>#N/A</v>
      </c>
      <c r="Z2894" t="e">
        <f>VLOOKUP(T2894,[3]رکوردها!$A:$C,3,0)</f>
        <v>#N/A</v>
      </c>
      <c r="AA2894" t="e">
        <f>VLOOKUP(T2894,[3]رکوردها!$A:$F,6,0)</f>
        <v>#N/A</v>
      </c>
      <c r="AB2894" t="e">
        <f>VLOOKUP(T2894,[3]رکوردها!$A:$E,5,0)</f>
        <v>#N/A</v>
      </c>
    </row>
    <row r="2895" spans="1:28" s="41" customFormat="1" hidden="1" x14ac:dyDescent="0.2">
      <c r="A2895" s="36">
        <v>179712</v>
      </c>
      <c r="B2895" s="36">
        <v>1330</v>
      </c>
      <c r="C2895" s="36">
        <v>1869</v>
      </c>
      <c r="D2895" s="39" t="s">
        <v>5178</v>
      </c>
      <c r="E2895" s="39"/>
      <c r="F2895" s="37" t="s">
        <v>171</v>
      </c>
      <c r="G2895" s="37" t="s">
        <v>980</v>
      </c>
      <c r="H2895" s="38">
        <v>5374804</v>
      </c>
      <c r="I2895" s="38">
        <v>0</v>
      </c>
      <c r="J2895" s="38">
        <f t="shared" si="46"/>
        <v>5374804</v>
      </c>
      <c r="K2895" s="38"/>
      <c r="L2895" s="49"/>
      <c r="M2895" s="37" t="s">
        <v>63</v>
      </c>
      <c r="N2895" s="37" t="s">
        <v>64</v>
      </c>
      <c r="O2895" s="37" t="s">
        <v>157</v>
      </c>
      <c r="P2895" s="37" t="s">
        <v>158</v>
      </c>
      <c r="Q2895" s="37" t="s">
        <v>159</v>
      </c>
      <c r="R2895" s="37" t="s">
        <v>160</v>
      </c>
      <c r="S2895" s="37" t="s">
        <v>912</v>
      </c>
      <c r="T2895" s="37" t="s">
        <v>911</v>
      </c>
      <c r="U2895" s="1" t="e">
        <f>VLOOKUP(T2895,[2]VAT!$A:$D,1,0)</f>
        <v>#N/A</v>
      </c>
      <c r="V2895" s="37" t="s">
        <v>2</v>
      </c>
      <c r="W2895" s="37" t="s">
        <v>2</v>
      </c>
      <c r="X2895" t="e">
        <f>VLOOKUP(T2895,[3]رکوردها!$A:$B,2,0)</f>
        <v>#N/A</v>
      </c>
      <c r="Y2895" t="e">
        <f>VLOOKUP(T2895,[3]رکوردها!$A:$D,4,0)</f>
        <v>#N/A</v>
      </c>
      <c r="Z2895" t="e">
        <f>VLOOKUP(T2895,[3]رکوردها!$A:$C,3,0)</f>
        <v>#N/A</v>
      </c>
      <c r="AA2895" t="e">
        <f>VLOOKUP(T2895,[3]رکوردها!$A:$F,6,0)</f>
        <v>#N/A</v>
      </c>
      <c r="AB2895" t="e">
        <f>VLOOKUP(T2895,[3]رکوردها!$A:$E,5,0)</f>
        <v>#N/A</v>
      </c>
    </row>
    <row r="2896" spans="1:28" s="41" customFormat="1" hidden="1" x14ac:dyDescent="0.2">
      <c r="A2896" s="36">
        <v>179713</v>
      </c>
      <c r="B2896" s="36">
        <v>1330</v>
      </c>
      <c r="C2896" s="36">
        <v>1869</v>
      </c>
      <c r="D2896" s="39" t="s">
        <v>5178</v>
      </c>
      <c r="E2896" s="39"/>
      <c r="F2896" s="37" t="s">
        <v>171</v>
      </c>
      <c r="G2896" s="37" t="s">
        <v>980</v>
      </c>
      <c r="H2896" s="38">
        <v>5374804</v>
      </c>
      <c r="I2896" s="38">
        <v>0</v>
      </c>
      <c r="J2896" s="38">
        <f t="shared" si="46"/>
        <v>5374804</v>
      </c>
      <c r="K2896" s="38"/>
      <c r="L2896" s="49"/>
      <c r="M2896" s="37" t="s">
        <v>63</v>
      </c>
      <c r="N2896" s="37" t="s">
        <v>64</v>
      </c>
      <c r="O2896" s="37" t="s">
        <v>157</v>
      </c>
      <c r="P2896" s="37" t="s">
        <v>158</v>
      </c>
      <c r="Q2896" s="37" t="s">
        <v>159</v>
      </c>
      <c r="R2896" s="37" t="s">
        <v>160</v>
      </c>
      <c r="S2896" s="37" t="s">
        <v>912</v>
      </c>
      <c r="T2896" s="37" t="s">
        <v>911</v>
      </c>
      <c r="U2896" s="1" t="e">
        <f>VLOOKUP(T2896,[2]VAT!$A:$D,1,0)</f>
        <v>#N/A</v>
      </c>
      <c r="V2896" s="37" t="s">
        <v>2</v>
      </c>
      <c r="W2896" s="37" t="s">
        <v>2</v>
      </c>
      <c r="X2896" t="e">
        <f>VLOOKUP(T2896,[3]رکوردها!$A:$B,2,0)</f>
        <v>#N/A</v>
      </c>
      <c r="Y2896" t="e">
        <f>VLOOKUP(T2896,[3]رکوردها!$A:$D,4,0)</f>
        <v>#N/A</v>
      </c>
      <c r="Z2896" t="e">
        <f>VLOOKUP(T2896,[3]رکوردها!$A:$C,3,0)</f>
        <v>#N/A</v>
      </c>
      <c r="AA2896" t="e">
        <f>VLOOKUP(T2896,[3]رکوردها!$A:$F,6,0)</f>
        <v>#N/A</v>
      </c>
      <c r="AB2896" t="e">
        <f>VLOOKUP(T2896,[3]رکوردها!$A:$E,5,0)</f>
        <v>#N/A</v>
      </c>
    </row>
    <row r="2897" spans="1:28" s="41" customFormat="1" hidden="1" x14ac:dyDescent="0.2">
      <c r="A2897" s="36">
        <v>179714</v>
      </c>
      <c r="B2897" s="36">
        <v>1330</v>
      </c>
      <c r="C2897" s="36">
        <v>1869</v>
      </c>
      <c r="D2897" s="39" t="s">
        <v>5178</v>
      </c>
      <c r="E2897" s="39"/>
      <c r="F2897" s="37" t="s">
        <v>171</v>
      </c>
      <c r="G2897" s="37" t="s">
        <v>980</v>
      </c>
      <c r="H2897" s="38">
        <v>5374804</v>
      </c>
      <c r="I2897" s="38">
        <v>0</v>
      </c>
      <c r="J2897" s="38">
        <f t="shared" si="46"/>
        <v>5374804</v>
      </c>
      <c r="K2897" s="38"/>
      <c r="L2897" s="49"/>
      <c r="M2897" s="37" t="s">
        <v>63</v>
      </c>
      <c r="N2897" s="37" t="s">
        <v>64</v>
      </c>
      <c r="O2897" s="37" t="s">
        <v>157</v>
      </c>
      <c r="P2897" s="37" t="s">
        <v>158</v>
      </c>
      <c r="Q2897" s="37" t="s">
        <v>159</v>
      </c>
      <c r="R2897" s="37" t="s">
        <v>160</v>
      </c>
      <c r="S2897" s="37" t="s">
        <v>912</v>
      </c>
      <c r="T2897" s="37" t="s">
        <v>911</v>
      </c>
      <c r="U2897" s="1" t="e">
        <f>VLOOKUP(T2897,[2]VAT!$A:$D,1,0)</f>
        <v>#N/A</v>
      </c>
      <c r="V2897" s="37" t="s">
        <v>2</v>
      </c>
      <c r="W2897" s="37" t="s">
        <v>2</v>
      </c>
      <c r="X2897" t="e">
        <f>VLOOKUP(T2897,[3]رکوردها!$A:$B,2,0)</f>
        <v>#N/A</v>
      </c>
      <c r="Y2897" t="e">
        <f>VLOOKUP(T2897,[3]رکوردها!$A:$D,4,0)</f>
        <v>#N/A</v>
      </c>
      <c r="Z2897" t="e">
        <f>VLOOKUP(T2897,[3]رکوردها!$A:$C,3,0)</f>
        <v>#N/A</v>
      </c>
      <c r="AA2897" t="e">
        <f>VLOOKUP(T2897,[3]رکوردها!$A:$F,6,0)</f>
        <v>#N/A</v>
      </c>
      <c r="AB2897" t="e">
        <f>VLOOKUP(T2897,[3]رکوردها!$A:$E,5,0)</f>
        <v>#N/A</v>
      </c>
    </row>
    <row r="2898" spans="1:28" s="41" customFormat="1" hidden="1" x14ac:dyDescent="0.2">
      <c r="A2898" s="36">
        <v>179715</v>
      </c>
      <c r="B2898" s="36">
        <v>1330</v>
      </c>
      <c r="C2898" s="36">
        <v>1869</v>
      </c>
      <c r="D2898" s="39" t="s">
        <v>5178</v>
      </c>
      <c r="E2898" s="39"/>
      <c r="F2898" s="37" t="s">
        <v>171</v>
      </c>
      <c r="G2898" s="37" t="s">
        <v>980</v>
      </c>
      <c r="H2898" s="38">
        <v>5374804</v>
      </c>
      <c r="I2898" s="38">
        <v>0</v>
      </c>
      <c r="J2898" s="38">
        <f t="shared" si="46"/>
        <v>5374804</v>
      </c>
      <c r="K2898" s="38"/>
      <c r="L2898" s="49"/>
      <c r="M2898" s="37" t="s">
        <v>63</v>
      </c>
      <c r="N2898" s="37" t="s">
        <v>64</v>
      </c>
      <c r="O2898" s="37" t="s">
        <v>157</v>
      </c>
      <c r="P2898" s="37" t="s">
        <v>158</v>
      </c>
      <c r="Q2898" s="37" t="s">
        <v>159</v>
      </c>
      <c r="R2898" s="37" t="s">
        <v>160</v>
      </c>
      <c r="S2898" s="37" t="s">
        <v>912</v>
      </c>
      <c r="T2898" s="37" t="s">
        <v>911</v>
      </c>
      <c r="U2898" s="1" t="e">
        <f>VLOOKUP(T2898,[2]VAT!$A:$D,1,0)</f>
        <v>#N/A</v>
      </c>
      <c r="V2898" s="37" t="s">
        <v>2</v>
      </c>
      <c r="W2898" s="37" t="s">
        <v>2</v>
      </c>
      <c r="X2898" t="e">
        <f>VLOOKUP(T2898,[3]رکوردها!$A:$B,2,0)</f>
        <v>#N/A</v>
      </c>
      <c r="Y2898" t="e">
        <f>VLOOKUP(T2898,[3]رکوردها!$A:$D,4,0)</f>
        <v>#N/A</v>
      </c>
      <c r="Z2898" t="e">
        <f>VLOOKUP(T2898,[3]رکوردها!$A:$C,3,0)</f>
        <v>#N/A</v>
      </c>
      <c r="AA2898" t="e">
        <f>VLOOKUP(T2898,[3]رکوردها!$A:$F,6,0)</f>
        <v>#N/A</v>
      </c>
      <c r="AB2898" t="e">
        <f>VLOOKUP(T2898,[3]رکوردها!$A:$E,5,0)</f>
        <v>#N/A</v>
      </c>
    </row>
    <row r="2899" spans="1:28" s="41" customFormat="1" hidden="1" x14ac:dyDescent="0.2">
      <c r="A2899" s="36">
        <v>179716</v>
      </c>
      <c r="B2899" s="36">
        <v>1330</v>
      </c>
      <c r="C2899" s="36">
        <v>1869</v>
      </c>
      <c r="D2899" s="39" t="s">
        <v>5178</v>
      </c>
      <c r="E2899" s="39"/>
      <c r="F2899" s="37" t="s">
        <v>171</v>
      </c>
      <c r="G2899" s="37" t="s">
        <v>976</v>
      </c>
      <c r="H2899" s="38">
        <v>5374804</v>
      </c>
      <c r="I2899" s="38">
        <v>0</v>
      </c>
      <c r="J2899" s="38">
        <f t="shared" si="46"/>
        <v>5374804</v>
      </c>
      <c r="K2899" s="38"/>
      <c r="L2899" s="49"/>
      <c r="M2899" s="37" t="s">
        <v>63</v>
      </c>
      <c r="N2899" s="37" t="s">
        <v>64</v>
      </c>
      <c r="O2899" s="37" t="s">
        <v>157</v>
      </c>
      <c r="P2899" s="37" t="s">
        <v>158</v>
      </c>
      <c r="Q2899" s="37" t="s">
        <v>159</v>
      </c>
      <c r="R2899" s="37" t="s">
        <v>160</v>
      </c>
      <c r="S2899" s="37" t="s">
        <v>912</v>
      </c>
      <c r="T2899" s="37" t="s">
        <v>911</v>
      </c>
      <c r="U2899" s="1" t="e">
        <f>VLOOKUP(T2899,[2]VAT!$A:$D,1,0)</f>
        <v>#N/A</v>
      </c>
      <c r="V2899" s="37" t="s">
        <v>2</v>
      </c>
      <c r="W2899" s="37" t="s">
        <v>2</v>
      </c>
      <c r="X2899" t="e">
        <f>VLOOKUP(T2899,[3]رکوردها!$A:$B,2,0)</f>
        <v>#N/A</v>
      </c>
      <c r="Y2899" t="e">
        <f>VLOOKUP(T2899,[3]رکوردها!$A:$D,4,0)</f>
        <v>#N/A</v>
      </c>
      <c r="Z2899" t="e">
        <f>VLOOKUP(T2899,[3]رکوردها!$A:$C,3,0)</f>
        <v>#N/A</v>
      </c>
      <c r="AA2899" t="e">
        <f>VLOOKUP(T2899,[3]رکوردها!$A:$F,6,0)</f>
        <v>#N/A</v>
      </c>
      <c r="AB2899" t="e">
        <f>VLOOKUP(T2899,[3]رکوردها!$A:$E,5,0)</f>
        <v>#N/A</v>
      </c>
    </row>
    <row r="2900" spans="1:28" s="41" customFormat="1" hidden="1" x14ac:dyDescent="0.2">
      <c r="A2900" s="36">
        <v>179717</v>
      </c>
      <c r="B2900" s="36">
        <v>1330</v>
      </c>
      <c r="C2900" s="36">
        <v>1869</v>
      </c>
      <c r="D2900" s="39" t="s">
        <v>5178</v>
      </c>
      <c r="E2900" s="39"/>
      <c r="F2900" s="37" t="s">
        <v>171</v>
      </c>
      <c r="G2900" s="37" t="s">
        <v>980</v>
      </c>
      <c r="H2900" s="38">
        <v>5374804</v>
      </c>
      <c r="I2900" s="38">
        <v>0</v>
      </c>
      <c r="J2900" s="38">
        <f t="shared" si="46"/>
        <v>5374804</v>
      </c>
      <c r="K2900" s="38"/>
      <c r="L2900" s="49"/>
      <c r="M2900" s="37" t="s">
        <v>63</v>
      </c>
      <c r="N2900" s="37" t="s">
        <v>64</v>
      </c>
      <c r="O2900" s="37" t="s">
        <v>157</v>
      </c>
      <c r="P2900" s="37" t="s">
        <v>158</v>
      </c>
      <c r="Q2900" s="37" t="s">
        <v>159</v>
      </c>
      <c r="R2900" s="37" t="s">
        <v>160</v>
      </c>
      <c r="S2900" s="37" t="s">
        <v>912</v>
      </c>
      <c r="T2900" s="37" t="s">
        <v>911</v>
      </c>
      <c r="U2900" s="1" t="e">
        <f>VLOOKUP(T2900,[2]VAT!$A:$D,1,0)</f>
        <v>#N/A</v>
      </c>
      <c r="V2900" s="37" t="s">
        <v>2</v>
      </c>
      <c r="W2900" s="37" t="s">
        <v>2</v>
      </c>
      <c r="X2900" t="e">
        <f>VLOOKUP(T2900,[3]رکوردها!$A:$B,2,0)</f>
        <v>#N/A</v>
      </c>
      <c r="Y2900" t="e">
        <f>VLOOKUP(T2900,[3]رکوردها!$A:$D,4,0)</f>
        <v>#N/A</v>
      </c>
      <c r="Z2900" t="e">
        <f>VLOOKUP(T2900,[3]رکوردها!$A:$C,3,0)</f>
        <v>#N/A</v>
      </c>
      <c r="AA2900" t="e">
        <f>VLOOKUP(T2900,[3]رکوردها!$A:$F,6,0)</f>
        <v>#N/A</v>
      </c>
      <c r="AB2900" t="e">
        <f>VLOOKUP(T2900,[3]رکوردها!$A:$E,5,0)</f>
        <v>#N/A</v>
      </c>
    </row>
    <row r="2901" spans="1:28" s="41" customFormat="1" hidden="1" x14ac:dyDescent="0.2">
      <c r="A2901" s="36">
        <v>179718</v>
      </c>
      <c r="B2901" s="36">
        <v>1330</v>
      </c>
      <c r="C2901" s="36">
        <v>1869</v>
      </c>
      <c r="D2901" s="39" t="s">
        <v>5178</v>
      </c>
      <c r="E2901" s="39"/>
      <c r="F2901" s="37" t="s">
        <v>171</v>
      </c>
      <c r="G2901" s="37" t="s">
        <v>980</v>
      </c>
      <c r="H2901" s="38">
        <v>5374804</v>
      </c>
      <c r="I2901" s="38">
        <v>0</v>
      </c>
      <c r="J2901" s="38">
        <f t="shared" si="46"/>
        <v>5374804</v>
      </c>
      <c r="K2901" s="38"/>
      <c r="L2901" s="49"/>
      <c r="M2901" s="37" t="s">
        <v>63</v>
      </c>
      <c r="N2901" s="37" t="s">
        <v>64</v>
      </c>
      <c r="O2901" s="37" t="s">
        <v>157</v>
      </c>
      <c r="P2901" s="37" t="s">
        <v>158</v>
      </c>
      <c r="Q2901" s="37" t="s">
        <v>159</v>
      </c>
      <c r="R2901" s="37" t="s">
        <v>160</v>
      </c>
      <c r="S2901" s="37" t="s">
        <v>912</v>
      </c>
      <c r="T2901" s="37" t="s">
        <v>911</v>
      </c>
      <c r="U2901" s="1" t="e">
        <f>VLOOKUP(T2901,[2]VAT!$A:$D,1,0)</f>
        <v>#N/A</v>
      </c>
      <c r="V2901" s="37" t="s">
        <v>2</v>
      </c>
      <c r="W2901" s="37" t="s">
        <v>2</v>
      </c>
      <c r="X2901" t="e">
        <f>VLOOKUP(T2901,[3]رکوردها!$A:$B,2,0)</f>
        <v>#N/A</v>
      </c>
      <c r="Y2901" t="e">
        <f>VLOOKUP(T2901,[3]رکوردها!$A:$D,4,0)</f>
        <v>#N/A</v>
      </c>
      <c r="Z2901" t="e">
        <f>VLOOKUP(T2901,[3]رکوردها!$A:$C,3,0)</f>
        <v>#N/A</v>
      </c>
      <c r="AA2901" t="e">
        <f>VLOOKUP(T2901,[3]رکوردها!$A:$F,6,0)</f>
        <v>#N/A</v>
      </c>
      <c r="AB2901" t="e">
        <f>VLOOKUP(T2901,[3]رکوردها!$A:$E,5,0)</f>
        <v>#N/A</v>
      </c>
    </row>
    <row r="2902" spans="1:28" s="41" customFormat="1" hidden="1" x14ac:dyDescent="0.2">
      <c r="A2902" s="36">
        <v>179719</v>
      </c>
      <c r="B2902" s="36">
        <v>1330</v>
      </c>
      <c r="C2902" s="36">
        <v>1869</v>
      </c>
      <c r="D2902" s="39" t="s">
        <v>5178</v>
      </c>
      <c r="E2902" s="39"/>
      <c r="F2902" s="37" t="s">
        <v>171</v>
      </c>
      <c r="G2902" s="37" t="s">
        <v>980</v>
      </c>
      <c r="H2902" s="38">
        <v>5374804</v>
      </c>
      <c r="I2902" s="38">
        <v>0</v>
      </c>
      <c r="J2902" s="38">
        <f t="shared" si="46"/>
        <v>5374804</v>
      </c>
      <c r="K2902" s="38"/>
      <c r="L2902" s="49"/>
      <c r="M2902" s="37" t="s">
        <v>63</v>
      </c>
      <c r="N2902" s="37" t="s">
        <v>64</v>
      </c>
      <c r="O2902" s="37" t="s">
        <v>157</v>
      </c>
      <c r="P2902" s="37" t="s">
        <v>158</v>
      </c>
      <c r="Q2902" s="37" t="s">
        <v>159</v>
      </c>
      <c r="R2902" s="37" t="s">
        <v>160</v>
      </c>
      <c r="S2902" s="37" t="s">
        <v>912</v>
      </c>
      <c r="T2902" s="37" t="s">
        <v>911</v>
      </c>
      <c r="U2902" s="1" t="e">
        <f>VLOOKUP(T2902,[2]VAT!$A:$D,1,0)</f>
        <v>#N/A</v>
      </c>
      <c r="V2902" s="37" t="s">
        <v>2</v>
      </c>
      <c r="W2902" s="37" t="s">
        <v>2</v>
      </c>
      <c r="X2902" t="e">
        <f>VLOOKUP(T2902,[3]رکوردها!$A:$B,2,0)</f>
        <v>#N/A</v>
      </c>
      <c r="Y2902" t="e">
        <f>VLOOKUP(T2902,[3]رکوردها!$A:$D,4,0)</f>
        <v>#N/A</v>
      </c>
      <c r="Z2902" t="e">
        <f>VLOOKUP(T2902,[3]رکوردها!$A:$C,3,0)</f>
        <v>#N/A</v>
      </c>
      <c r="AA2902" t="e">
        <f>VLOOKUP(T2902,[3]رکوردها!$A:$F,6,0)</f>
        <v>#N/A</v>
      </c>
      <c r="AB2902" t="e">
        <f>VLOOKUP(T2902,[3]رکوردها!$A:$E,5,0)</f>
        <v>#N/A</v>
      </c>
    </row>
    <row r="2903" spans="1:28" s="41" customFormat="1" hidden="1" x14ac:dyDescent="0.2">
      <c r="A2903" s="36">
        <v>179720</v>
      </c>
      <c r="B2903" s="36">
        <v>1330</v>
      </c>
      <c r="C2903" s="36">
        <v>1869</v>
      </c>
      <c r="D2903" s="39" t="s">
        <v>5178</v>
      </c>
      <c r="E2903" s="39"/>
      <c r="F2903" s="37" t="s">
        <v>171</v>
      </c>
      <c r="G2903" s="37" t="s">
        <v>1218</v>
      </c>
      <c r="H2903" s="38">
        <v>5374804</v>
      </c>
      <c r="I2903" s="38">
        <v>0</v>
      </c>
      <c r="J2903" s="38">
        <f t="shared" si="46"/>
        <v>5374804</v>
      </c>
      <c r="K2903" s="38"/>
      <c r="L2903" s="49"/>
      <c r="M2903" s="37" t="s">
        <v>63</v>
      </c>
      <c r="N2903" s="37" t="s">
        <v>64</v>
      </c>
      <c r="O2903" s="37" t="s">
        <v>157</v>
      </c>
      <c r="P2903" s="37" t="s">
        <v>158</v>
      </c>
      <c r="Q2903" s="37" t="s">
        <v>159</v>
      </c>
      <c r="R2903" s="37" t="s">
        <v>160</v>
      </c>
      <c r="S2903" s="37" t="s">
        <v>912</v>
      </c>
      <c r="T2903" s="37" t="s">
        <v>911</v>
      </c>
      <c r="U2903" s="1" t="e">
        <f>VLOOKUP(T2903,[2]VAT!$A:$D,1,0)</f>
        <v>#N/A</v>
      </c>
      <c r="V2903" s="37" t="s">
        <v>2</v>
      </c>
      <c r="W2903" s="37" t="s">
        <v>2</v>
      </c>
      <c r="X2903" t="e">
        <f>VLOOKUP(T2903,[3]رکوردها!$A:$B,2,0)</f>
        <v>#N/A</v>
      </c>
      <c r="Y2903" t="e">
        <f>VLOOKUP(T2903,[3]رکوردها!$A:$D,4,0)</f>
        <v>#N/A</v>
      </c>
      <c r="Z2903" t="e">
        <f>VLOOKUP(T2903,[3]رکوردها!$A:$C,3,0)</f>
        <v>#N/A</v>
      </c>
      <c r="AA2903" t="e">
        <f>VLOOKUP(T2903,[3]رکوردها!$A:$F,6,0)</f>
        <v>#N/A</v>
      </c>
      <c r="AB2903" t="e">
        <f>VLOOKUP(T2903,[3]رکوردها!$A:$E,5,0)</f>
        <v>#N/A</v>
      </c>
    </row>
    <row r="2904" spans="1:28" s="41" customFormat="1" hidden="1" x14ac:dyDescent="0.2">
      <c r="A2904" s="36">
        <v>179721</v>
      </c>
      <c r="B2904" s="36">
        <v>1330</v>
      </c>
      <c r="C2904" s="36">
        <v>1869</v>
      </c>
      <c r="D2904" s="39" t="s">
        <v>5178</v>
      </c>
      <c r="E2904" s="39"/>
      <c r="F2904" s="37" t="s">
        <v>171</v>
      </c>
      <c r="G2904" s="37" t="s">
        <v>1218</v>
      </c>
      <c r="H2904" s="38">
        <v>5374804</v>
      </c>
      <c r="I2904" s="38">
        <v>0</v>
      </c>
      <c r="J2904" s="38">
        <f t="shared" si="46"/>
        <v>5374804</v>
      </c>
      <c r="K2904" s="38"/>
      <c r="L2904" s="49"/>
      <c r="M2904" s="37" t="s">
        <v>63</v>
      </c>
      <c r="N2904" s="37" t="s">
        <v>64</v>
      </c>
      <c r="O2904" s="37" t="s">
        <v>157</v>
      </c>
      <c r="P2904" s="37" t="s">
        <v>158</v>
      </c>
      <c r="Q2904" s="37" t="s">
        <v>159</v>
      </c>
      <c r="R2904" s="37" t="s">
        <v>160</v>
      </c>
      <c r="S2904" s="37" t="s">
        <v>912</v>
      </c>
      <c r="T2904" s="37" t="s">
        <v>911</v>
      </c>
      <c r="U2904" s="1" t="e">
        <f>VLOOKUP(T2904,[2]VAT!$A:$D,1,0)</f>
        <v>#N/A</v>
      </c>
      <c r="V2904" s="37" t="s">
        <v>2</v>
      </c>
      <c r="W2904" s="37" t="s">
        <v>2</v>
      </c>
      <c r="X2904" t="e">
        <f>VLOOKUP(T2904,[3]رکوردها!$A:$B,2,0)</f>
        <v>#N/A</v>
      </c>
      <c r="Y2904" t="e">
        <f>VLOOKUP(T2904,[3]رکوردها!$A:$D,4,0)</f>
        <v>#N/A</v>
      </c>
      <c r="Z2904" t="e">
        <f>VLOOKUP(T2904,[3]رکوردها!$A:$C,3,0)</f>
        <v>#N/A</v>
      </c>
      <c r="AA2904" t="e">
        <f>VLOOKUP(T2904,[3]رکوردها!$A:$F,6,0)</f>
        <v>#N/A</v>
      </c>
      <c r="AB2904" t="e">
        <f>VLOOKUP(T2904,[3]رکوردها!$A:$E,5,0)</f>
        <v>#N/A</v>
      </c>
    </row>
    <row r="2905" spans="1:28" s="41" customFormat="1" hidden="1" x14ac:dyDescent="0.2">
      <c r="A2905" s="36">
        <v>179722</v>
      </c>
      <c r="B2905" s="36">
        <v>1330</v>
      </c>
      <c r="C2905" s="36">
        <v>1869</v>
      </c>
      <c r="D2905" s="39" t="s">
        <v>5178</v>
      </c>
      <c r="E2905" s="39"/>
      <c r="F2905" s="37" t="s">
        <v>171</v>
      </c>
      <c r="G2905" s="37" t="s">
        <v>1218</v>
      </c>
      <c r="H2905" s="38">
        <v>5374804</v>
      </c>
      <c r="I2905" s="38">
        <v>0</v>
      </c>
      <c r="J2905" s="38">
        <f t="shared" si="46"/>
        <v>5374804</v>
      </c>
      <c r="K2905" s="38"/>
      <c r="L2905" s="49"/>
      <c r="M2905" s="37" t="s">
        <v>63</v>
      </c>
      <c r="N2905" s="37" t="s">
        <v>64</v>
      </c>
      <c r="O2905" s="37" t="s">
        <v>157</v>
      </c>
      <c r="P2905" s="37" t="s">
        <v>158</v>
      </c>
      <c r="Q2905" s="37" t="s">
        <v>159</v>
      </c>
      <c r="R2905" s="37" t="s">
        <v>160</v>
      </c>
      <c r="S2905" s="37" t="s">
        <v>912</v>
      </c>
      <c r="T2905" s="37" t="s">
        <v>911</v>
      </c>
      <c r="U2905" s="1" t="e">
        <f>VLOOKUP(T2905,[2]VAT!$A:$D,1,0)</f>
        <v>#N/A</v>
      </c>
      <c r="V2905" s="37" t="s">
        <v>2</v>
      </c>
      <c r="W2905" s="37" t="s">
        <v>2</v>
      </c>
      <c r="X2905" t="e">
        <f>VLOOKUP(T2905,[3]رکوردها!$A:$B,2,0)</f>
        <v>#N/A</v>
      </c>
      <c r="Y2905" t="e">
        <f>VLOOKUP(T2905,[3]رکوردها!$A:$D,4,0)</f>
        <v>#N/A</v>
      </c>
      <c r="Z2905" t="e">
        <f>VLOOKUP(T2905,[3]رکوردها!$A:$C,3,0)</f>
        <v>#N/A</v>
      </c>
      <c r="AA2905" t="e">
        <f>VLOOKUP(T2905,[3]رکوردها!$A:$F,6,0)</f>
        <v>#N/A</v>
      </c>
      <c r="AB2905" t="e">
        <f>VLOOKUP(T2905,[3]رکوردها!$A:$E,5,0)</f>
        <v>#N/A</v>
      </c>
    </row>
    <row r="2906" spans="1:28" s="41" customFormat="1" hidden="1" x14ac:dyDescent="0.2">
      <c r="A2906" s="36">
        <v>179723</v>
      </c>
      <c r="B2906" s="36">
        <v>1330</v>
      </c>
      <c r="C2906" s="36">
        <v>1869</v>
      </c>
      <c r="D2906" s="39" t="s">
        <v>5178</v>
      </c>
      <c r="E2906" s="39"/>
      <c r="F2906" s="37" t="s">
        <v>171</v>
      </c>
      <c r="G2906" s="37" t="s">
        <v>1218</v>
      </c>
      <c r="H2906" s="38">
        <v>5374804</v>
      </c>
      <c r="I2906" s="38">
        <v>0</v>
      </c>
      <c r="J2906" s="38">
        <f t="shared" si="46"/>
        <v>5374804</v>
      </c>
      <c r="K2906" s="38"/>
      <c r="L2906" s="49"/>
      <c r="M2906" s="37" t="s">
        <v>63</v>
      </c>
      <c r="N2906" s="37" t="s">
        <v>64</v>
      </c>
      <c r="O2906" s="37" t="s">
        <v>157</v>
      </c>
      <c r="P2906" s="37" t="s">
        <v>158</v>
      </c>
      <c r="Q2906" s="37" t="s">
        <v>159</v>
      </c>
      <c r="R2906" s="37" t="s">
        <v>160</v>
      </c>
      <c r="S2906" s="37" t="s">
        <v>912</v>
      </c>
      <c r="T2906" s="37" t="s">
        <v>911</v>
      </c>
      <c r="U2906" s="1" t="e">
        <f>VLOOKUP(T2906,[2]VAT!$A:$D,1,0)</f>
        <v>#N/A</v>
      </c>
      <c r="V2906" s="37" t="s">
        <v>2</v>
      </c>
      <c r="W2906" s="37" t="s">
        <v>2</v>
      </c>
      <c r="X2906" t="e">
        <f>VLOOKUP(T2906,[3]رکوردها!$A:$B,2,0)</f>
        <v>#N/A</v>
      </c>
      <c r="Y2906" t="e">
        <f>VLOOKUP(T2906,[3]رکوردها!$A:$D,4,0)</f>
        <v>#N/A</v>
      </c>
      <c r="Z2906" t="e">
        <f>VLOOKUP(T2906,[3]رکوردها!$A:$C,3,0)</f>
        <v>#N/A</v>
      </c>
      <c r="AA2906" t="e">
        <f>VLOOKUP(T2906,[3]رکوردها!$A:$F,6,0)</f>
        <v>#N/A</v>
      </c>
      <c r="AB2906" t="e">
        <f>VLOOKUP(T2906,[3]رکوردها!$A:$E,5,0)</f>
        <v>#N/A</v>
      </c>
    </row>
    <row r="2907" spans="1:28" s="41" customFormat="1" hidden="1" x14ac:dyDescent="0.2">
      <c r="A2907" s="36">
        <v>179724</v>
      </c>
      <c r="B2907" s="36">
        <v>1330</v>
      </c>
      <c r="C2907" s="36">
        <v>1869</v>
      </c>
      <c r="D2907" s="39" t="s">
        <v>5178</v>
      </c>
      <c r="E2907" s="39"/>
      <c r="F2907" s="37" t="s">
        <v>171</v>
      </c>
      <c r="G2907" s="37" t="s">
        <v>1218</v>
      </c>
      <c r="H2907" s="38">
        <v>5374804</v>
      </c>
      <c r="I2907" s="38">
        <v>0</v>
      </c>
      <c r="J2907" s="38">
        <f t="shared" si="46"/>
        <v>5374804</v>
      </c>
      <c r="K2907" s="38"/>
      <c r="L2907" s="49"/>
      <c r="M2907" s="37" t="s">
        <v>63</v>
      </c>
      <c r="N2907" s="37" t="s">
        <v>64</v>
      </c>
      <c r="O2907" s="37" t="s">
        <v>157</v>
      </c>
      <c r="P2907" s="37" t="s">
        <v>158</v>
      </c>
      <c r="Q2907" s="37" t="s">
        <v>159</v>
      </c>
      <c r="R2907" s="37" t="s">
        <v>160</v>
      </c>
      <c r="S2907" s="37" t="s">
        <v>912</v>
      </c>
      <c r="T2907" s="37" t="s">
        <v>911</v>
      </c>
      <c r="U2907" s="1" t="e">
        <f>VLOOKUP(T2907,[2]VAT!$A:$D,1,0)</f>
        <v>#N/A</v>
      </c>
      <c r="V2907" s="37" t="s">
        <v>2</v>
      </c>
      <c r="W2907" s="37" t="s">
        <v>2</v>
      </c>
      <c r="X2907" t="e">
        <f>VLOOKUP(T2907,[3]رکوردها!$A:$B,2,0)</f>
        <v>#N/A</v>
      </c>
      <c r="Y2907" t="e">
        <f>VLOOKUP(T2907,[3]رکوردها!$A:$D,4,0)</f>
        <v>#N/A</v>
      </c>
      <c r="Z2907" t="e">
        <f>VLOOKUP(T2907,[3]رکوردها!$A:$C,3,0)</f>
        <v>#N/A</v>
      </c>
      <c r="AA2907" t="e">
        <f>VLOOKUP(T2907,[3]رکوردها!$A:$F,6,0)</f>
        <v>#N/A</v>
      </c>
      <c r="AB2907" t="e">
        <f>VLOOKUP(T2907,[3]رکوردها!$A:$E,5,0)</f>
        <v>#N/A</v>
      </c>
    </row>
    <row r="2908" spans="1:28" s="41" customFormat="1" hidden="1" x14ac:dyDescent="0.2">
      <c r="A2908" s="36">
        <v>179725</v>
      </c>
      <c r="B2908" s="36">
        <v>1330</v>
      </c>
      <c r="C2908" s="36">
        <v>1869</v>
      </c>
      <c r="D2908" s="39" t="s">
        <v>5178</v>
      </c>
      <c r="E2908" s="39"/>
      <c r="F2908" s="37" t="s">
        <v>171</v>
      </c>
      <c r="G2908" s="37" t="s">
        <v>1218</v>
      </c>
      <c r="H2908" s="38">
        <v>5374804</v>
      </c>
      <c r="I2908" s="38">
        <v>0</v>
      </c>
      <c r="J2908" s="38">
        <f t="shared" si="46"/>
        <v>5374804</v>
      </c>
      <c r="K2908" s="38"/>
      <c r="L2908" s="49"/>
      <c r="M2908" s="37" t="s">
        <v>63</v>
      </c>
      <c r="N2908" s="37" t="s">
        <v>64</v>
      </c>
      <c r="O2908" s="37" t="s">
        <v>157</v>
      </c>
      <c r="P2908" s="37" t="s">
        <v>158</v>
      </c>
      <c r="Q2908" s="37" t="s">
        <v>159</v>
      </c>
      <c r="R2908" s="37" t="s">
        <v>160</v>
      </c>
      <c r="S2908" s="37" t="s">
        <v>912</v>
      </c>
      <c r="T2908" s="37" t="s">
        <v>911</v>
      </c>
      <c r="U2908" s="1" t="e">
        <f>VLOOKUP(T2908,[2]VAT!$A:$D,1,0)</f>
        <v>#N/A</v>
      </c>
      <c r="V2908" s="37" t="s">
        <v>2</v>
      </c>
      <c r="W2908" s="37" t="s">
        <v>2</v>
      </c>
      <c r="X2908" t="e">
        <f>VLOOKUP(T2908,[3]رکوردها!$A:$B,2,0)</f>
        <v>#N/A</v>
      </c>
      <c r="Y2908" t="e">
        <f>VLOOKUP(T2908,[3]رکوردها!$A:$D,4,0)</f>
        <v>#N/A</v>
      </c>
      <c r="Z2908" t="e">
        <f>VLOOKUP(T2908,[3]رکوردها!$A:$C,3,0)</f>
        <v>#N/A</v>
      </c>
      <c r="AA2908" t="e">
        <f>VLOOKUP(T2908,[3]رکوردها!$A:$F,6,0)</f>
        <v>#N/A</v>
      </c>
      <c r="AB2908" t="e">
        <f>VLOOKUP(T2908,[3]رکوردها!$A:$E,5,0)</f>
        <v>#N/A</v>
      </c>
    </row>
    <row r="2909" spans="1:28" s="41" customFormat="1" hidden="1" x14ac:dyDescent="0.2">
      <c r="A2909" s="36">
        <v>179726</v>
      </c>
      <c r="B2909" s="36">
        <v>1330</v>
      </c>
      <c r="C2909" s="36">
        <v>1869</v>
      </c>
      <c r="D2909" s="39" t="s">
        <v>5178</v>
      </c>
      <c r="E2909" s="39"/>
      <c r="F2909" s="37" t="s">
        <v>171</v>
      </c>
      <c r="G2909" s="37" t="s">
        <v>1218</v>
      </c>
      <c r="H2909" s="38">
        <v>5374804</v>
      </c>
      <c r="I2909" s="38">
        <v>0</v>
      </c>
      <c r="J2909" s="38">
        <f t="shared" si="46"/>
        <v>5374804</v>
      </c>
      <c r="K2909" s="38"/>
      <c r="L2909" s="49"/>
      <c r="M2909" s="37" t="s">
        <v>63</v>
      </c>
      <c r="N2909" s="37" t="s">
        <v>64</v>
      </c>
      <c r="O2909" s="37" t="s">
        <v>157</v>
      </c>
      <c r="P2909" s="37" t="s">
        <v>158</v>
      </c>
      <c r="Q2909" s="37" t="s">
        <v>159</v>
      </c>
      <c r="R2909" s="37" t="s">
        <v>160</v>
      </c>
      <c r="S2909" s="37" t="s">
        <v>912</v>
      </c>
      <c r="T2909" s="37" t="s">
        <v>911</v>
      </c>
      <c r="U2909" s="1" t="e">
        <f>VLOOKUP(T2909,[2]VAT!$A:$D,1,0)</f>
        <v>#N/A</v>
      </c>
      <c r="V2909" s="37" t="s">
        <v>2</v>
      </c>
      <c r="W2909" s="37" t="s">
        <v>2</v>
      </c>
      <c r="X2909" t="e">
        <f>VLOOKUP(T2909,[3]رکوردها!$A:$B,2,0)</f>
        <v>#N/A</v>
      </c>
      <c r="Y2909" t="e">
        <f>VLOOKUP(T2909,[3]رکوردها!$A:$D,4,0)</f>
        <v>#N/A</v>
      </c>
      <c r="Z2909" t="e">
        <f>VLOOKUP(T2909,[3]رکوردها!$A:$C,3,0)</f>
        <v>#N/A</v>
      </c>
      <c r="AA2909" t="e">
        <f>VLOOKUP(T2909,[3]رکوردها!$A:$F,6,0)</f>
        <v>#N/A</v>
      </c>
      <c r="AB2909" t="e">
        <f>VLOOKUP(T2909,[3]رکوردها!$A:$E,5,0)</f>
        <v>#N/A</v>
      </c>
    </row>
    <row r="2910" spans="1:28" s="41" customFormat="1" hidden="1" x14ac:dyDescent="0.2">
      <c r="A2910" s="36">
        <v>179727</v>
      </c>
      <c r="B2910" s="36">
        <v>1330</v>
      </c>
      <c r="C2910" s="36">
        <v>1869</v>
      </c>
      <c r="D2910" s="39" t="s">
        <v>5178</v>
      </c>
      <c r="E2910" s="39"/>
      <c r="F2910" s="37" t="s">
        <v>171</v>
      </c>
      <c r="G2910" s="37" t="s">
        <v>1218</v>
      </c>
      <c r="H2910" s="38">
        <v>5374804</v>
      </c>
      <c r="I2910" s="38">
        <v>0</v>
      </c>
      <c r="J2910" s="38">
        <f t="shared" si="46"/>
        <v>5374804</v>
      </c>
      <c r="K2910" s="38"/>
      <c r="L2910" s="49"/>
      <c r="M2910" s="37" t="s">
        <v>63</v>
      </c>
      <c r="N2910" s="37" t="s">
        <v>64</v>
      </c>
      <c r="O2910" s="37" t="s">
        <v>157</v>
      </c>
      <c r="P2910" s="37" t="s">
        <v>158</v>
      </c>
      <c r="Q2910" s="37" t="s">
        <v>159</v>
      </c>
      <c r="R2910" s="37" t="s">
        <v>160</v>
      </c>
      <c r="S2910" s="37" t="s">
        <v>912</v>
      </c>
      <c r="T2910" s="37" t="s">
        <v>911</v>
      </c>
      <c r="U2910" s="1" t="e">
        <f>VLOOKUP(T2910,[2]VAT!$A:$D,1,0)</f>
        <v>#N/A</v>
      </c>
      <c r="V2910" s="37" t="s">
        <v>2</v>
      </c>
      <c r="W2910" s="37" t="s">
        <v>2</v>
      </c>
      <c r="X2910" t="e">
        <f>VLOOKUP(T2910,[3]رکوردها!$A:$B,2,0)</f>
        <v>#N/A</v>
      </c>
      <c r="Y2910" t="e">
        <f>VLOOKUP(T2910,[3]رکوردها!$A:$D,4,0)</f>
        <v>#N/A</v>
      </c>
      <c r="Z2910" t="e">
        <f>VLOOKUP(T2910,[3]رکوردها!$A:$C,3,0)</f>
        <v>#N/A</v>
      </c>
      <c r="AA2910" t="e">
        <f>VLOOKUP(T2910,[3]رکوردها!$A:$F,6,0)</f>
        <v>#N/A</v>
      </c>
      <c r="AB2910" t="e">
        <f>VLOOKUP(T2910,[3]رکوردها!$A:$E,5,0)</f>
        <v>#N/A</v>
      </c>
    </row>
    <row r="2911" spans="1:28" s="41" customFormat="1" hidden="1" x14ac:dyDescent="0.2">
      <c r="A2911" s="36">
        <v>179728</v>
      </c>
      <c r="B2911" s="36">
        <v>1330</v>
      </c>
      <c r="C2911" s="36">
        <v>1869</v>
      </c>
      <c r="D2911" s="39" t="s">
        <v>5178</v>
      </c>
      <c r="E2911" s="39"/>
      <c r="F2911" s="37" t="s">
        <v>171</v>
      </c>
      <c r="G2911" s="37" t="s">
        <v>1089</v>
      </c>
      <c r="H2911" s="38">
        <v>5374804</v>
      </c>
      <c r="I2911" s="38">
        <v>0</v>
      </c>
      <c r="J2911" s="38">
        <f t="shared" si="46"/>
        <v>5374804</v>
      </c>
      <c r="K2911" s="38"/>
      <c r="L2911" s="49"/>
      <c r="M2911" s="37" t="s">
        <v>63</v>
      </c>
      <c r="N2911" s="37" t="s">
        <v>64</v>
      </c>
      <c r="O2911" s="37" t="s">
        <v>157</v>
      </c>
      <c r="P2911" s="37" t="s">
        <v>158</v>
      </c>
      <c r="Q2911" s="37" t="s">
        <v>159</v>
      </c>
      <c r="R2911" s="37" t="s">
        <v>160</v>
      </c>
      <c r="S2911" s="37" t="s">
        <v>912</v>
      </c>
      <c r="T2911" s="37" t="s">
        <v>911</v>
      </c>
      <c r="U2911" s="1" t="e">
        <f>VLOOKUP(T2911,[2]VAT!$A:$D,1,0)</f>
        <v>#N/A</v>
      </c>
      <c r="V2911" s="37" t="s">
        <v>2</v>
      </c>
      <c r="W2911" s="37" t="s">
        <v>2</v>
      </c>
      <c r="X2911" t="e">
        <f>VLOOKUP(T2911,[3]رکوردها!$A:$B,2,0)</f>
        <v>#N/A</v>
      </c>
      <c r="Y2911" t="e">
        <f>VLOOKUP(T2911,[3]رکوردها!$A:$D,4,0)</f>
        <v>#N/A</v>
      </c>
      <c r="Z2911" t="e">
        <f>VLOOKUP(T2911,[3]رکوردها!$A:$C,3,0)</f>
        <v>#N/A</v>
      </c>
      <c r="AA2911" t="e">
        <f>VLOOKUP(T2911,[3]رکوردها!$A:$F,6,0)</f>
        <v>#N/A</v>
      </c>
      <c r="AB2911" t="e">
        <f>VLOOKUP(T2911,[3]رکوردها!$A:$E,5,0)</f>
        <v>#N/A</v>
      </c>
    </row>
    <row r="2912" spans="1:28" s="41" customFormat="1" hidden="1" x14ac:dyDescent="0.2">
      <c r="A2912" s="36">
        <v>179729</v>
      </c>
      <c r="B2912" s="36">
        <v>1330</v>
      </c>
      <c r="C2912" s="36">
        <v>1869</v>
      </c>
      <c r="D2912" s="39" t="s">
        <v>5178</v>
      </c>
      <c r="E2912" s="39"/>
      <c r="F2912" s="37" t="s">
        <v>171</v>
      </c>
      <c r="G2912" s="37" t="s">
        <v>1089</v>
      </c>
      <c r="H2912" s="38">
        <v>5374804</v>
      </c>
      <c r="I2912" s="38">
        <v>0</v>
      </c>
      <c r="J2912" s="38">
        <f t="shared" si="46"/>
        <v>5374804</v>
      </c>
      <c r="K2912" s="38"/>
      <c r="L2912" s="49"/>
      <c r="M2912" s="37" t="s">
        <v>63</v>
      </c>
      <c r="N2912" s="37" t="s">
        <v>64</v>
      </c>
      <c r="O2912" s="37" t="s">
        <v>157</v>
      </c>
      <c r="P2912" s="37" t="s">
        <v>158</v>
      </c>
      <c r="Q2912" s="37" t="s">
        <v>159</v>
      </c>
      <c r="R2912" s="37" t="s">
        <v>160</v>
      </c>
      <c r="S2912" s="37" t="s">
        <v>912</v>
      </c>
      <c r="T2912" s="37" t="s">
        <v>911</v>
      </c>
      <c r="U2912" s="1" t="e">
        <f>VLOOKUP(T2912,[2]VAT!$A:$D,1,0)</f>
        <v>#N/A</v>
      </c>
      <c r="V2912" s="37" t="s">
        <v>2</v>
      </c>
      <c r="W2912" s="37" t="s">
        <v>2</v>
      </c>
      <c r="X2912" t="e">
        <f>VLOOKUP(T2912,[3]رکوردها!$A:$B,2,0)</f>
        <v>#N/A</v>
      </c>
      <c r="Y2912" t="e">
        <f>VLOOKUP(T2912,[3]رکوردها!$A:$D,4,0)</f>
        <v>#N/A</v>
      </c>
      <c r="Z2912" t="e">
        <f>VLOOKUP(T2912,[3]رکوردها!$A:$C,3,0)</f>
        <v>#N/A</v>
      </c>
      <c r="AA2912" t="e">
        <f>VLOOKUP(T2912,[3]رکوردها!$A:$F,6,0)</f>
        <v>#N/A</v>
      </c>
      <c r="AB2912" t="e">
        <f>VLOOKUP(T2912,[3]رکوردها!$A:$E,5,0)</f>
        <v>#N/A</v>
      </c>
    </row>
    <row r="2913" spans="1:28" s="41" customFormat="1" hidden="1" x14ac:dyDescent="0.2">
      <c r="A2913" s="36">
        <v>179730</v>
      </c>
      <c r="B2913" s="36">
        <v>1330</v>
      </c>
      <c r="C2913" s="36">
        <v>1869</v>
      </c>
      <c r="D2913" s="39" t="s">
        <v>5178</v>
      </c>
      <c r="E2913" s="39"/>
      <c r="F2913" s="37" t="s">
        <v>171</v>
      </c>
      <c r="G2913" s="37" t="s">
        <v>1089</v>
      </c>
      <c r="H2913" s="38">
        <v>5374804</v>
      </c>
      <c r="I2913" s="38">
        <v>0</v>
      </c>
      <c r="J2913" s="38">
        <f t="shared" si="46"/>
        <v>5374804</v>
      </c>
      <c r="K2913" s="38"/>
      <c r="L2913" s="49"/>
      <c r="M2913" s="37" t="s">
        <v>63</v>
      </c>
      <c r="N2913" s="37" t="s">
        <v>64</v>
      </c>
      <c r="O2913" s="37" t="s">
        <v>157</v>
      </c>
      <c r="P2913" s="37" t="s">
        <v>158</v>
      </c>
      <c r="Q2913" s="37" t="s">
        <v>159</v>
      </c>
      <c r="R2913" s="37" t="s">
        <v>160</v>
      </c>
      <c r="S2913" s="37" t="s">
        <v>912</v>
      </c>
      <c r="T2913" s="37" t="s">
        <v>911</v>
      </c>
      <c r="U2913" s="1" t="e">
        <f>VLOOKUP(T2913,[2]VAT!$A:$D,1,0)</f>
        <v>#N/A</v>
      </c>
      <c r="V2913" s="37" t="s">
        <v>2</v>
      </c>
      <c r="W2913" s="37" t="s">
        <v>2</v>
      </c>
      <c r="X2913" t="e">
        <f>VLOOKUP(T2913,[3]رکوردها!$A:$B,2,0)</f>
        <v>#N/A</v>
      </c>
      <c r="Y2913" t="e">
        <f>VLOOKUP(T2913,[3]رکوردها!$A:$D,4,0)</f>
        <v>#N/A</v>
      </c>
      <c r="Z2913" t="e">
        <f>VLOOKUP(T2913,[3]رکوردها!$A:$C,3,0)</f>
        <v>#N/A</v>
      </c>
      <c r="AA2913" t="e">
        <f>VLOOKUP(T2913,[3]رکوردها!$A:$F,6,0)</f>
        <v>#N/A</v>
      </c>
      <c r="AB2913" t="e">
        <f>VLOOKUP(T2913,[3]رکوردها!$A:$E,5,0)</f>
        <v>#N/A</v>
      </c>
    </row>
    <row r="2914" spans="1:28" s="41" customFormat="1" hidden="1" x14ac:dyDescent="0.2">
      <c r="A2914" s="36">
        <v>179731</v>
      </c>
      <c r="B2914" s="36">
        <v>1330</v>
      </c>
      <c r="C2914" s="36">
        <v>1869</v>
      </c>
      <c r="D2914" s="39" t="s">
        <v>5178</v>
      </c>
      <c r="E2914" s="39"/>
      <c r="F2914" s="37" t="s">
        <v>171</v>
      </c>
      <c r="G2914" s="37" t="s">
        <v>1089</v>
      </c>
      <c r="H2914" s="38">
        <v>5374804</v>
      </c>
      <c r="I2914" s="38">
        <v>0</v>
      </c>
      <c r="J2914" s="38">
        <f t="shared" si="46"/>
        <v>5374804</v>
      </c>
      <c r="K2914" s="38"/>
      <c r="L2914" s="49"/>
      <c r="M2914" s="37" t="s">
        <v>63</v>
      </c>
      <c r="N2914" s="37" t="s">
        <v>64</v>
      </c>
      <c r="O2914" s="37" t="s">
        <v>157</v>
      </c>
      <c r="P2914" s="37" t="s">
        <v>158</v>
      </c>
      <c r="Q2914" s="37" t="s">
        <v>159</v>
      </c>
      <c r="R2914" s="37" t="s">
        <v>160</v>
      </c>
      <c r="S2914" s="37" t="s">
        <v>912</v>
      </c>
      <c r="T2914" s="37" t="s">
        <v>911</v>
      </c>
      <c r="U2914" s="1" t="e">
        <f>VLOOKUP(T2914,[2]VAT!$A:$D,1,0)</f>
        <v>#N/A</v>
      </c>
      <c r="V2914" s="37" t="s">
        <v>2</v>
      </c>
      <c r="W2914" s="37" t="s">
        <v>2</v>
      </c>
      <c r="X2914" t="e">
        <f>VLOOKUP(T2914,[3]رکوردها!$A:$B,2,0)</f>
        <v>#N/A</v>
      </c>
      <c r="Y2914" t="e">
        <f>VLOOKUP(T2914,[3]رکوردها!$A:$D,4,0)</f>
        <v>#N/A</v>
      </c>
      <c r="Z2914" t="e">
        <f>VLOOKUP(T2914,[3]رکوردها!$A:$C,3,0)</f>
        <v>#N/A</v>
      </c>
      <c r="AA2914" t="e">
        <f>VLOOKUP(T2914,[3]رکوردها!$A:$F,6,0)</f>
        <v>#N/A</v>
      </c>
      <c r="AB2914" t="e">
        <f>VLOOKUP(T2914,[3]رکوردها!$A:$E,5,0)</f>
        <v>#N/A</v>
      </c>
    </row>
    <row r="2915" spans="1:28" s="41" customFormat="1" hidden="1" x14ac:dyDescent="0.2">
      <c r="A2915" s="36">
        <v>179732</v>
      </c>
      <c r="B2915" s="36">
        <v>1330</v>
      </c>
      <c r="C2915" s="36">
        <v>1869</v>
      </c>
      <c r="D2915" s="39" t="s">
        <v>5178</v>
      </c>
      <c r="E2915" s="39"/>
      <c r="F2915" s="37" t="s">
        <v>171</v>
      </c>
      <c r="G2915" s="37" t="s">
        <v>1089</v>
      </c>
      <c r="H2915" s="38">
        <v>5374804</v>
      </c>
      <c r="I2915" s="38">
        <v>0</v>
      </c>
      <c r="J2915" s="38">
        <f t="shared" si="46"/>
        <v>5374804</v>
      </c>
      <c r="K2915" s="38"/>
      <c r="L2915" s="49"/>
      <c r="M2915" s="37" t="s">
        <v>63</v>
      </c>
      <c r="N2915" s="37" t="s">
        <v>64</v>
      </c>
      <c r="O2915" s="37" t="s">
        <v>157</v>
      </c>
      <c r="P2915" s="37" t="s">
        <v>158</v>
      </c>
      <c r="Q2915" s="37" t="s">
        <v>159</v>
      </c>
      <c r="R2915" s="37" t="s">
        <v>160</v>
      </c>
      <c r="S2915" s="37" t="s">
        <v>912</v>
      </c>
      <c r="T2915" s="37" t="s">
        <v>911</v>
      </c>
      <c r="U2915" s="1" t="e">
        <f>VLOOKUP(T2915,[2]VAT!$A:$D,1,0)</f>
        <v>#N/A</v>
      </c>
      <c r="V2915" s="37" t="s">
        <v>2</v>
      </c>
      <c r="W2915" s="37" t="s">
        <v>2</v>
      </c>
      <c r="X2915" t="e">
        <f>VLOOKUP(T2915,[3]رکوردها!$A:$B,2,0)</f>
        <v>#N/A</v>
      </c>
      <c r="Y2915" t="e">
        <f>VLOOKUP(T2915,[3]رکوردها!$A:$D,4,0)</f>
        <v>#N/A</v>
      </c>
      <c r="Z2915" t="e">
        <f>VLOOKUP(T2915,[3]رکوردها!$A:$C,3,0)</f>
        <v>#N/A</v>
      </c>
      <c r="AA2915" t="e">
        <f>VLOOKUP(T2915,[3]رکوردها!$A:$F,6,0)</f>
        <v>#N/A</v>
      </c>
      <c r="AB2915" t="e">
        <f>VLOOKUP(T2915,[3]رکوردها!$A:$E,5,0)</f>
        <v>#N/A</v>
      </c>
    </row>
    <row r="2916" spans="1:28" s="41" customFormat="1" hidden="1" x14ac:dyDescent="0.2">
      <c r="A2916" s="36">
        <v>179733</v>
      </c>
      <c r="B2916" s="36">
        <v>1330</v>
      </c>
      <c r="C2916" s="36">
        <v>1869</v>
      </c>
      <c r="D2916" s="39" t="s">
        <v>5178</v>
      </c>
      <c r="E2916" s="39"/>
      <c r="F2916" s="37" t="s">
        <v>171</v>
      </c>
      <c r="G2916" s="37" t="s">
        <v>1089</v>
      </c>
      <c r="H2916" s="38">
        <v>5374804</v>
      </c>
      <c r="I2916" s="38">
        <v>0</v>
      </c>
      <c r="J2916" s="38">
        <f t="shared" si="46"/>
        <v>5374804</v>
      </c>
      <c r="K2916" s="38"/>
      <c r="L2916" s="49"/>
      <c r="M2916" s="37" t="s">
        <v>63</v>
      </c>
      <c r="N2916" s="37" t="s">
        <v>64</v>
      </c>
      <c r="O2916" s="37" t="s">
        <v>157</v>
      </c>
      <c r="P2916" s="37" t="s">
        <v>158</v>
      </c>
      <c r="Q2916" s="37" t="s">
        <v>159</v>
      </c>
      <c r="R2916" s="37" t="s">
        <v>160</v>
      </c>
      <c r="S2916" s="37" t="s">
        <v>912</v>
      </c>
      <c r="T2916" s="37" t="s">
        <v>911</v>
      </c>
      <c r="U2916" s="1" t="e">
        <f>VLOOKUP(T2916,[2]VAT!$A:$D,1,0)</f>
        <v>#N/A</v>
      </c>
      <c r="V2916" s="37" t="s">
        <v>2</v>
      </c>
      <c r="W2916" s="37" t="s">
        <v>2</v>
      </c>
      <c r="X2916" t="e">
        <f>VLOOKUP(T2916,[3]رکوردها!$A:$B,2,0)</f>
        <v>#N/A</v>
      </c>
      <c r="Y2916" t="e">
        <f>VLOOKUP(T2916,[3]رکوردها!$A:$D,4,0)</f>
        <v>#N/A</v>
      </c>
      <c r="Z2916" t="e">
        <f>VLOOKUP(T2916,[3]رکوردها!$A:$C,3,0)</f>
        <v>#N/A</v>
      </c>
      <c r="AA2916" t="e">
        <f>VLOOKUP(T2916,[3]رکوردها!$A:$F,6,0)</f>
        <v>#N/A</v>
      </c>
      <c r="AB2916" t="e">
        <f>VLOOKUP(T2916,[3]رکوردها!$A:$E,5,0)</f>
        <v>#N/A</v>
      </c>
    </row>
    <row r="2917" spans="1:28" s="41" customFormat="1" hidden="1" x14ac:dyDescent="0.2">
      <c r="A2917" s="36">
        <v>179734</v>
      </c>
      <c r="B2917" s="36">
        <v>1330</v>
      </c>
      <c r="C2917" s="36">
        <v>1869</v>
      </c>
      <c r="D2917" s="39" t="s">
        <v>5178</v>
      </c>
      <c r="E2917" s="39"/>
      <c r="F2917" s="37" t="s">
        <v>171</v>
      </c>
      <c r="G2917" s="37" t="s">
        <v>1219</v>
      </c>
      <c r="H2917" s="38">
        <v>5374804</v>
      </c>
      <c r="I2917" s="38">
        <v>0</v>
      </c>
      <c r="J2917" s="38">
        <f t="shared" si="46"/>
        <v>5374804</v>
      </c>
      <c r="K2917" s="38"/>
      <c r="L2917" s="49"/>
      <c r="M2917" s="37" t="s">
        <v>63</v>
      </c>
      <c r="N2917" s="37" t="s">
        <v>64</v>
      </c>
      <c r="O2917" s="37" t="s">
        <v>157</v>
      </c>
      <c r="P2917" s="37" t="s">
        <v>158</v>
      </c>
      <c r="Q2917" s="37" t="s">
        <v>159</v>
      </c>
      <c r="R2917" s="37" t="s">
        <v>160</v>
      </c>
      <c r="S2917" s="37" t="s">
        <v>912</v>
      </c>
      <c r="T2917" s="37" t="s">
        <v>911</v>
      </c>
      <c r="U2917" s="1" t="e">
        <f>VLOOKUP(T2917,[2]VAT!$A:$D,1,0)</f>
        <v>#N/A</v>
      </c>
      <c r="V2917" s="37" t="s">
        <v>2</v>
      </c>
      <c r="W2917" s="37" t="s">
        <v>2</v>
      </c>
      <c r="X2917" t="e">
        <f>VLOOKUP(T2917,[3]رکوردها!$A:$B,2,0)</f>
        <v>#N/A</v>
      </c>
      <c r="Y2917" t="e">
        <f>VLOOKUP(T2917,[3]رکوردها!$A:$D,4,0)</f>
        <v>#N/A</v>
      </c>
      <c r="Z2917" t="e">
        <f>VLOOKUP(T2917,[3]رکوردها!$A:$C,3,0)</f>
        <v>#N/A</v>
      </c>
      <c r="AA2917" t="e">
        <f>VLOOKUP(T2917,[3]رکوردها!$A:$F,6,0)</f>
        <v>#N/A</v>
      </c>
      <c r="AB2917" t="e">
        <f>VLOOKUP(T2917,[3]رکوردها!$A:$E,5,0)</f>
        <v>#N/A</v>
      </c>
    </row>
    <row r="2918" spans="1:28" s="41" customFormat="1" hidden="1" x14ac:dyDescent="0.2">
      <c r="A2918" s="36">
        <v>179735</v>
      </c>
      <c r="B2918" s="36">
        <v>1330</v>
      </c>
      <c r="C2918" s="36">
        <v>1869</v>
      </c>
      <c r="D2918" s="39" t="s">
        <v>5178</v>
      </c>
      <c r="E2918" s="39"/>
      <c r="F2918" s="37" t="s">
        <v>171</v>
      </c>
      <c r="G2918" s="37" t="s">
        <v>977</v>
      </c>
      <c r="H2918" s="38">
        <v>5374804</v>
      </c>
      <c r="I2918" s="38">
        <v>0</v>
      </c>
      <c r="J2918" s="38">
        <f t="shared" si="46"/>
        <v>5374804</v>
      </c>
      <c r="K2918" s="38"/>
      <c r="L2918" s="49"/>
      <c r="M2918" s="37" t="s">
        <v>63</v>
      </c>
      <c r="N2918" s="37" t="s">
        <v>64</v>
      </c>
      <c r="O2918" s="37" t="s">
        <v>157</v>
      </c>
      <c r="P2918" s="37" t="s">
        <v>158</v>
      </c>
      <c r="Q2918" s="37" t="s">
        <v>159</v>
      </c>
      <c r="R2918" s="37" t="s">
        <v>160</v>
      </c>
      <c r="S2918" s="37" t="s">
        <v>912</v>
      </c>
      <c r="T2918" s="37" t="s">
        <v>911</v>
      </c>
      <c r="U2918" s="1" t="e">
        <f>VLOOKUP(T2918,[2]VAT!$A:$D,1,0)</f>
        <v>#N/A</v>
      </c>
      <c r="V2918" s="37" t="s">
        <v>2</v>
      </c>
      <c r="W2918" s="37" t="s">
        <v>2</v>
      </c>
      <c r="X2918" t="e">
        <f>VLOOKUP(T2918,[3]رکوردها!$A:$B,2,0)</f>
        <v>#N/A</v>
      </c>
      <c r="Y2918" t="e">
        <f>VLOOKUP(T2918,[3]رکوردها!$A:$D,4,0)</f>
        <v>#N/A</v>
      </c>
      <c r="Z2918" t="e">
        <f>VLOOKUP(T2918,[3]رکوردها!$A:$C,3,0)</f>
        <v>#N/A</v>
      </c>
      <c r="AA2918" t="e">
        <f>VLOOKUP(T2918,[3]رکوردها!$A:$F,6,0)</f>
        <v>#N/A</v>
      </c>
      <c r="AB2918" t="e">
        <f>VLOOKUP(T2918,[3]رکوردها!$A:$E,5,0)</f>
        <v>#N/A</v>
      </c>
    </row>
    <row r="2919" spans="1:28" s="41" customFormat="1" hidden="1" x14ac:dyDescent="0.2">
      <c r="A2919" s="36">
        <v>179736</v>
      </c>
      <c r="B2919" s="36">
        <v>1330</v>
      </c>
      <c r="C2919" s="36">
        <v>1869</v>
      </c>
      <c r="D2919" s="39" t="s">
        <v>5178</v>
      </c>
      <c r="E2919" s="39"/>
      <c r="F2919" s="37" t="s">
        <v>171</v>
      </c>
      <c r="G2919" s="37" t="s">
        <v>977</v>
      </c>
      <c r="H2919" s="38">
        <v>5374804</v>
      </c>
      <c r="I2919" s="38">
        <v>0</v>
      </c>
      <c r="J2919" s="38">
        <f t="shared" si="46"/>
        <v>5374804</v>
      </c>
      <c r="K2919" s="38"/>
      <c r="L2919" s="49"/>
      <c r="M2919" s="37" t="s">
        <v>63</v>
      </c>
      <c r="N2919" s="37" t="s">
        <v>64</v>
      </c>
      <c r="O2919" s="37" t="s">
        <v>157</v>
      </c>
      <c r="P2919" s="37" t="s">
        <v>158</v>
      </c>
      <c r="Q2919" s="37" t="s">
        <v>159</v>
      </c>
      <c r="R2919" s="37" t="s">
        <v>160</v>
      </c>
      <c r="S2919" s="37" t="s">
        <v>912</v>
      </c>
      <c r="T2919" s="37" t="s">
        <v>911</v>
      </c>
      <c r="U2919" s="1" t="e">
        <f>VLOOKUP(T2919,[2]VAT!$A:$D,1,0)</f>
        <v>#N/A</v>
      </c>
      <c r="V2919" s="37" t="s">
        <v>2</v>
      </c>
      <c r="W2919" s="37" t="s">
        <v>2</v>
      </c>
      <c r="X2919" t="e">
        <f>VLOOKUP(T2919,[3]رکوردها!$A:$B,2,0)</f>
        <v>#N/A</v>
      </c>
      <c r="Y2919" t="e">
        <f>VLOOKUP(T2919,[3]رکوردها!$A:$D,4,0)</f>
        <v>#N/A</v>
      </c>
      <c r="Z2919" t="e">
        <f>VLOOKUP(T2919,[3]رکوردها!$A:$C,3,0)</f>
        <v>#N/A</v>
      </c>
      <c r="AA2919" t="e">
        <f>VLOOKUP(T2919,[3]رکوردها!$A:$F,6,0)</f>
        <v>#N/A</v>
      </c>
      <c r="AB2919" t="e">
        <f>VLOOKUP(T2919,[3]رکوردها!$A:$E,5,0)</f>
        <v>#N/A</v>
      </c>
    </row>
    <row r="2920" spans="1:28" s="41" customFormat="1" hidden="1" x14ac:dyDescent="0.2">
      <c r="A2920" s="36">
        <v>179737</v>
      </c>
      <c r="B2920" s="36">
        <v>1330</v>
      </c>
      <c r="C2920" s="36">
        <v>1869</v>
      </c>
      <c r="D2920" s="39" t="s">
        <v>5178</v>
      </c>
      <c r="E2920" s="39"/>
      <c r="F2920" s="37" t="s">
        <v>171</v>
      </c>
      <c r="G2920" s="37" t="s">
        <v>977</v>
      </c>
      <c r="H2920" s="38">
        <v>5374804</v>
      </c>
      <c r="I2920" s="38">
        <v>0</v>
      </c>
      <c r="J2920" s="38">
        <f t="shared" si="46"/>
        <v>5374804</v>
      </c>
      <c r="K2920" s="38"/>
      <c r="L2920" s="49"/>
      <c r="M2920" s="37" t="s">
        <v>63</v>
      </c>
      <c r="N2920" s="37" t="s">
        <v>64</v>
      </c>
      <c r="O2920" s="37" t="s">
        <v>157</v>
      </c>
      <c r="P2920" s="37" t="s">
        <v>158</v>
      </c>
      <c r="Q2920" s="37" t="s">
        <v>159</v>
      </c>
      <c r="R2920" s="37" t="s">
        <v>160</v>
      </c>
      <c r="S2920" s="37" t="s">
        <v>912</v>
      </c>
      <c r="T2920" s="37" t="s">
        <v>911</v>
      </c>
      <c r="U2920" s="1" t="e">
        <f>VLOOKUP(T2920,[2]VAT!$A:$D,1,0)</f>
        <v>#N/A</v>
      </c>
      <c r="V2920" s="37" t="s">
        <v>2</v>
      </c>
      <c r="W2920" s="37" t="s">
        <v>2</v>
      </c>
      <c r="X2920" t="e">
        <f>VLOOKUP(T2920,[3]رکوردها!$A:$B,2,0)</f>
        <v>#N/A</v>
      </c>
      <c r="Y2920" t="e">
        <f>VLOOKUP(T2920,[3]رکوردها!$A:$D,4,0)</f>
        <v>#N/A</v>
      </c>
      <c r="Z2920" t="e">
        <f>VLOOKUP(T2920,[3]رکوردها!$A:$C,3,0)</f>
        <v>#N/A</v>
      </c>
      <c r="AA2920" t="e">
        <f>VLOOKUP(T2920,[3]رکوردها!$A:$F,6,0)</f>
        <v>#N/A</v>
      </c>
      <c r="AB2920" t="e">
        <f>VLOOKUP(T2920,[3]رکوردها!$A:$E,5,0)</f>
        <v>#N/A</v>
      </c>
    </row>
    <row r="2921" spans="1:28" s="41" customFormat="1" hidden="1" x14ac:dyDescent="0.2">
      <c r="A2921" s="36">
        <v>179738</v>
      </c>
      <c r="B2921" s="36">
        <v>1330</v>
      </c>
      <c r="C2921" s="36">
        <v>1869</v>
      </c>
      <c r="D2921" s="39" t="s">
        <v>5178</v>
      </c>
      <c r="E2921" s="39"/>
      <c r="F2921" s="37" t="s">
        <v>171</v>
      </c>
      <c r="G2921" s="37" t="s">
        <v>977</v>
      </c>
      <c r="H2921" s="38">
        <v>5374804</v>
      </c>
      <c r="I2921" s="38">
        <v>0</v>
      </c>
      <c r="J2921" s="38">
        <f t="shared" si="46"/>
        <v>5374804</v>
      </c>
      <c r="K2921" s="38"/>
      <c r="L2921" s="49"/>
      <c r="M2921" s="37" t="s">
        <v>63</v>
      </c>
      <c r="N2921" s="37" t="s">
        <v>64</v>
      </c>
      <c r="O2921" s="37" t="s">
        <v>157</v>
      </c>
      <c r="P2921" s="37" t="s">
        <v>158</v>
      </c>
      <c r="Q2921" s="37" t="s">
        <v>159</v>
      </c>
      <c r="R2921" s="37" t="s">
        <v>160</v>
      </c>
      <c r="S2921" s="37" t="s">
        <v>912</v>
      </c>
      <c r="T2921" s="37" t="s">
        <v>911</v>
      </c>
      <c r="U2921" s="1" t="e">
        <f>VLOOKUP(T2921,[2]VAT!$A:$D,1,0)</f>
        <v>#N/A</v>
      </c>
      <c r="V2921" s="37" t="s">
        <v>2</v>
      </c>
      <c r="W2921" s="37" t="s">
        <v>2</v>
      </c>
      <c r="X2921" t="e">
        <f>VLOOKUP(T2921,[3]رکوردها!$A:$B,2,0)</f>
        <v>#N/A</v>
      </c>
      <c r="Y2921" t="e">
        <f>VLOOKUP(T2921,[3]رکوردها!$A:$D,4,0)</f>
        <v>#N/A</v>
      </c>
      <c r="Z2921" t="e">
        <f>VLOOKUP(T2921,[3]رکوردها!$A:$C,3,0)</f>
        <v>#N/A</v>
      </c>
      <c r="AA2921" t="e">
        <f>VLOOKUP(T2921,[3]رکوردها!$A:$F,6,0)</f>
        <v>#N/A</v>
      </c>
      <c r="AB2921" t="e">
        <f>VLOOKUP(T2921,[3]رکوردها!$A:$E,5,0)</f>
        <v>#N/A</v>
      </c>
    </row>
    <row r="2922" spans="1:28" s="41" customFormat="1" hidden="1" x14ac:dyDescent="0.2">
      <c r="A2922" s="36">
        <v>179739</v>
      </c>
      <c r="B2922" s="36">
        <v>1330</v>
      </c>
      <c r="C2922" s="36">
        <v>1869</v>
      </c>
      <c r="D2922" s="39" t="s">
        <v>5178</v>
      </c>
      <c r="E2922" s="39"/>
      <c r="F2922" s="37" t="s">
        <v>171</v>
      </c>
      <c r="G2922" s="37" t="s">
        <v>977</v>
      </c>
      <c r="H2922" s="38">
        <v>5374804</v>
      </c>
      <c r="I2922" s="38">
        <v>0</v>
      </c>
      <c r="J2922" s="38">
        <f t="shared" si="46"/>
        <v>5374804</v>
      </c>
      <c r="K2922" s="38"/>
      <c r="L2922" s="49"/>
      <c r="M2922" s="37" t="s">
        <v>63</v>
      </c>
      <c r="N2922" s="37" t="s">
        <v>64</v>
      </c>
      <c r="O2922" s="37" t="s">
        <v>157</v>
      </c>
      <c r="P2922" s="37" t="s">
        <v>158</v>
      </c>
      <c r="Q2922" s="37" t="s">
        <v>159</v>
      </c>
      <c r="R2922" s="37" t="s">
        <v>160</v>
      </c>
      <c r="S2922" s="37" t="s">
        <v>912</v>
      </c>
      <c r="T2922" s="37" t="s">
        <v>911</v>
      </c>
      <c r="U2922" s="1" t="e">
        <f>VLOOKUP(T2922,[2]VAT!$A:$D,1,0)</f>
        <v>#N/A</v>
      </c>
      <c r="V2922" s="37" t="s">
        <v>2</v>
      </c>
      <c r="W2922" s="37" t="s">
        <v>2</v>
      </c>
      <c r="X2922" t="e">
        <f>VLOOKUP(T2922,[3]رکوردها!$A:$B,2,0)</f>
        <v>#N/A</v>
      </c>
      <c r="Y2922" t="e">
        <f>VLOOKUP(T2922,[3]رکوردها!$A:$D,4,0)</f>
        <v>#N/A</v>
      </c>
      <c r="Z2922" t="e">
        <f>VLOOKUP(T2922,[3]رکوردها!$A:$C,3,0)</f>
        <v>#N/A</v>
      </c>
      <c r="AA2922" t="e">
        <f>VLOOKUP(T2922,[3]رکوردها!$A:$F,6,0)</f>
        <v>#N/A</v>
      </c>
      <c r="AB2922" t="e">
        <f>VLOOKUP(T2922,[3]رکوردها!$A:$E,5,0)</f>
        <v>#N/A</v>
      </c>
    </row>
    <row r="2923" spans="1:28" s="41" customFormat="1" hidden="1" x14ac:dyDescent="0.2">
      <c r="A2923" s="36">
        <v>179740</v>
      </c>
      <c r="B2923" s="36">
        <v>1330</v>
      </c>
      <c r="C2923" s="36">
        <v>1869</v>
      </c>
      <c r="D2923" s="39" t="s">
        <v>5178</v>
      </c>
      <c r="E2923" s="39"/>
      <c r="F2923" s="37" t="s">
        <v>171</v>
      </c>
      <c r="G2923" s="37" t="s">
        <v>976</v>
      </c>
      <c r="H2923" s="38">
        <v>5374804</v>
      </c>
      <c r="I2923" s="38">
        <v>0</v>
      </c>
      <c r="J2923" s="38">
        <f t="shared" si="46"/>
        <v>5374804</v>
      </c>
      <c r="K2923" s="38"/>
      <c r="L2923" s="49"/>
      <c r="M2923" s="37" t="s">
        <v>63</v>
      </c>
      <c r="N2923" s="37" t="s">
        <v>64</v>
      </c>
      <c r="O2923" s="37" t="s">
        <v>157</v>
      </c>
      <c r="P2923" s="37" t="s">
        <v>158</v>
      </c>
      <c r="Q2923" s="37" t="s">
        <v>159</v>
      </c>
      <c r="R2923" s="37" t="s">
        <v>160</v>
      </c>
      <c r="S2923" s="37" t="s">
        <v>912</v>
      </c>
      <c r="T2923" s="37" t="s">
        <v>911</v>
      </c>
      <c r="U2923" s="1" t="e">
        <f>VLOOKUP(T2923,[2]VAT!$A:$D,1,0)</f>
        <v>#N/A</v>
      </c>
      <c r="V2923" s="37" t="s">
        <v>2</v>
      </c>
      <c r="W2923" s="37" t="s">
        <v>2</v>
      </c>
      <c r="X2923" t="e">
        <f>VLOOKUP(T2923,[3]رکوردها!$A:$B,2,0)</f>
        <v>#N/A</v>
      </c>
      <c r="Y2923" t="e">
        <f>VLOOKUP(T2923,[3]رکوردها!$A:$D,4,0)</f>
        <v>#N/A</v>
      </c>
      <c r="Z2923" t="e">
        <f>VLOOKUP(T2923,[3]رکوردها!$A:$C,3,0)</f>
        <v>#N/A</v>
      </c>
      <c r="AA2923" t="e">
        <f>VLOOKUP(T2923,[3]رکوردها!$A:$F,6,0)</f>
        <v>#N/A</v>
      </c>
      <c r="AB2923" t="e">
        <f>VLOOKUP(T2923,[3]رکوردها!$A:$E,5,0)</f>
        <v>#N/A</v>
      </c>
    </row>
    <row r="2924" spans="1:28" s="41" customFormat="1" hidden="1" x14ac:dyDescent="0.2">
      <c r="A2924" s="36">
        <v>179741</v>
      </c>
      <c r="B2924" s="36">
        <v>1330</v>
      </c>
      <c r="C2924" s="36">
        <v>1869</v>
      </c>
      <c r="D2924" s="39" t="s">
        <v>5178</v>
      </c>
      <c r="E2924" s="39"/>
      <c r="F2924" s="37" t="s">
        <v>171</v>
      </c>
      <c r="G2924" s="37" t="s">
        <v>976</v>
      </c>
      <c r="H2924" s="38">
        <v>5374804</v>
      </c>
      <c r="I2924" s="38">
        <v>0</v>
      </c>
      <c r="J2924" s="38">
        <f t="shared" si="46"/>
        <v>5374804</v>
      </c>
      <c r="K2924" s="38"/>
      <c r="L2924" s="49"/>
      <c r="M2924" s="37" t="s">
        <v>63</v>
      </c>
      <c r="N2924" s="37" t="s">
        <v>64</v>
      </c>
      <c r="O2924" s="37" t="s">
        <v>157</v>
      </c>
      <c r="P2924" s="37" t="s">
        <v>158</v>
      </c>
      <c r="Q2924" s="37" t="s">
        <v>159</v>
      </c>
      <c r="R2924" s="37" t="s">
        <v>160</v>
      </c>
      <c r="S2924" s="37" t="s">
        <v>912</v>
      </c>
      <c r="T2924" s="37" t="s">
        <v>911</v>
      </c>
      <c r="U2924" s="1" t="e">
        <f>VLOOKUP(T2924,[2]VAT!$A:$D,1,0)</f>
        <v>#N/A</v>
      </c>
      <c r="V2924" s="37" t="s">
        <v>2</v>
      </c>
      <c r="W2924" s="37" t="s">
        <v>2</v>
      </c>
      <c r="X2924" t="e">
        <f>VLOOKUP(T2924,[3]رکوردها!$A:$B,2,0)</f>
        <v>#N/A</v>
      </c>
      <c r="Y2924" t="e">
        <f>VLOOKUP(T2924,[3]رکوردها!$A:$D,4,0)</f>
        <v>#N/A</v>
      </c>
      <c r="Z2924" t="e">
        <f>VLOOKUP(T2924,[3]رکوردها!$A:$C,3,0)</f>
        <v>#N/A</v>
      </c>
      <c r="AA2924" t="e">
        <f>VLOOKUP(T2924,[3]رکوردها!$A:$F,6,0)</f>
        <v>#N/A</v>
      </c>
      <c r="AB2924" t="e">
        <f>VLOOKUP(T2924,[3]رکوردها!$A:$E,5,0)</f>
        <v>#N/A</v>
      </c>
    </row>
    <row r="2925" spans="1:28" s="41" customFormat="1" hidden="1" x14ac:dyDescent="0.2">
      <c r="A2925" s="36">
        <v>179742</v>
      </c>
      <c r="B2925" s="36">
        <v>1330</v>
      </c>
      <c r="C2925" s="36">
        <v>1869</v>
      </c>
      <c r="D2925" s="39" t="s">
        <v>5178</v>
      </c>
      <c r="E2925" s="39"/>
      <c r="F2925" s="37" t="s">
        <v>171</v>
      </c>
      <c r="G2925" s="37" t="s">
        <v>977</v>
      </c>
      <c r="H2925" s="38">
        <v>5374804</v>
      </c>
      <c r="I2925" s="38">
        <v>0</v>
      </c>
      <c r="J2925" s="38">
        <f t="shared" si="46"/>
        <v>5374804</v>
      </c>
      <c r="K2925" s="38"/>
      <c r="L2925" s="49"/>
      <c r="M2925" s="37" t="s">
        <v>63</v>
      </c>
      <c r="N2925" s="37" t="s">
        <v>64</v>
      </c>
      <c r="O2925" s="37" t="s">
        <v>157</v>
      </c>
      <c r="P2925" s="37" t="s">
        <v>158</v>
      </c>
      <c r="Q2925" s="37" t="s">
        <v>159</v>
      </c>
      <c r="R2925" s="37" t="s">
        <v>160</v>
      </c>
      <c r="S2925" s="37" t="s">
        <v>912</v>
      </c>
      <c r="T2925" s="37" t="s">
        <v>911</v>
      </c>
      <c r="U2925" s="1" t="e">
        <f>VLOOKUP(T2925,[2]VAT!$A:$D,1,0)</f>
        <v>#N/A</v>
      </c>
      <c r="V2925" s="37" t="s">
        <v>2</v>
      </c>
      <c r="W2925" s="37" t="s">
        <v>2</v>
      </c>
      <c r="X2925" t="e">
        <f>VLOOKUP(T2925,[3]رکوردها!$A:$B,2,0)</f>
        <v>#N/A</v>
      </c>
      <c r="Y2925" t="e">
        <f>VLOOKUP(T2925,[3]رکوردها!$A:$D,4,0)</f>
        <v>#N/A</v>
      </c>
      <c r="Z2925" t="e">
        <f>VLOOKUP(T2925,[3]رکوردها!$A:$C,3,0)</f>
        <v>#N/A</v>
      </c>
      <c r="AA2925" t="e">
        <f>VLOOKUP(T2925,[3]رکوردها!$A:$F,6,0)</f>
        <v>#N/A</v>
      </c>
      <c r="AB2925" t="e">
        <f>VLOOKUP(T2925,[3]رکوردها!$A:$E,5,0)</f>
        <v>#N/A</v>
      </c>
    </row>
    <row r="2926" spans="1:28" s="41" customFormat="1" hidden="1" x14ac:dyDescent="0.2">
      <c r="A2926" s="36">
        <v>179743</v>
      </c>
      <c r="B2926" s="36">
        <v>1330</v>
      </c>
      <c r="C2926" s="36">
        <v>1869</v>
      </c>
      <c r="D2926" s="39" t="s">
        <v>5178</v>
      </c>
      <c r="E2926" s="39"/>
      <c r="F2926" s="37" t="s">
        <v>171</v>
      </c>
      <c r="G2926" s="37" t="s">
        <v>976</v>
      </c>
      <c r="H2926" s="38">
        <v>5374804</v>
      </c>
      <c r="I2926" s="38">
        <v>0</v>
      </c>
      <c r="J2926" s="38">
        <f t="shared" si="46"/>
        <v>5374804</v>
      </c>
      <c r="K2926" s="38"/>
      <c r="L2926" s="49"/>
      <c r="M2926" s="37" t="s">
        <v>63</v>
      </c>
      <c r="N2926" s="37" t="s">
        <v>64</v>
      </c>
      <c r="O2926" s="37" t="s">
        <v>157</v>
      </c>
      <c r="P2926" s="37" t="s">
        <v>158</v>
      </c>
      <c r="Q2926" s="37" t="s">
        <v>159</v>
      </c>
      <c r="R2926" s="37" t="s">
        <v>160</v>
      </c>
      <c r="S2926" s="37" t="s">
        <v>912</v>
      </c>
      <c r="T2926" s="37" t="s">
        <v>911</v>
      </c>
      <c r="U2926" s="1" t="e">
        <f>VLOOKUP(T2926,[2]VAT!$A:$D,1,0)</f>
        <v>#N/A</v>
      </c>
      <c r="V2926" s="37" t="s">
        <v>2</v>
      </c>
      <c r="W2926" s="37" t="s">
        <v>2</v>
      </c>
      <c r="X2926" t="e">
        <f>VLOOKUP(T2926,[3]رکوردها!$A:$B,2,0)</f>
        <v>#N/A</v>
      </c>
      <c r="Y2926" t="e">
        <f>VLOOKUP(T2926,[3]رکوردها!$A:$D,4,0)</f>
        <v>#N/A</v>
      </c>
      <c r="Z2926" t="e">
        <f>VLOOKUP(T2926,[3]رکوردها!$A:$C,3,0)</f>
        <v>#N/A</v>
      </c>
      <c r="AA2926" t="e">
        <f>VLOOKUP(T2926,[3]رکوردها!$A:$F,6,0)</f>
        <v>#N/A</v>
      </c>
      <c r="AB2926" t="e">
        <f>VLOOKUP(T2926,[3]رکوردها!$A:$E,5,0)</f>
        <v>#N/A</v>
      </c>
    </row>
    <row r="2927" spans="1:28" s="41" customFormat="1" hidden="1" x14ac:dyDescent="0.2">
      <c r="A2927" s="36">
        <v>179744</v>
      </c>
      <c r="B2927" s="36">
        <v>1330</v>
      </c>
      <c r="C2927" s="36">
        <v>1869</v>
      </c>
      <c r="D2927" s="39" t="s">
        <v>5178</v>
      </c>
      <c r="E2927" s="39"/>
      <c r="F2927" s="37" t="s">
        <v>171</v>
      </c>
      <c r="G2927" s="37" t="s">
        <v>995</v>
      </c>
      <c r="H2927" s="38">
        <v>5374804</v>
      </c>
      <c r="I2927" s="38">
        <v>0</v>
      </c>
      <c r="J2927" s="38">
        <f t="shared" si="46"/>
        <v>5374804</v>
      </c>
      <c r="K2927" s="38"/>
      <c r="L2927" s="49"/>
      <c r="M2927" s="37" t="s">
        <v>63</v>
      </c>
      <c r="N2927" s="37" t="s">
        <v>64</v>
      </c>
      <c r="O2927" s="37" t="s">
        <v>157</v>
      </c>
      <c r="P2927" s="37" t="s">
        <v>158</v>
      </c>
      <c r="Q2927" s="37" t="s">
        <v>159</v>
      </c>
      <c r="R2927" s="37" t="s">
        <v>160</v>
      </c>
      <c r="S2927" s="37" t="s">
        <v>912</v>
      </c>
      <c r="T2927" s="37" t="s">
        <v>911</v>
      </c>
      <c r="U2927" s="1" t="e">
        <f>VLOOKUP(T2927,[2]VAT!$A:$D,1,0)</f>
        <v>#N/A</v>
      </c>
      <c r="V2927" s="37" t="s">
        <v>2</v>
      </c>
      <c r="W2927" s="37" t="s">
        <v>2</v>
      </c>
      <c r="X2927" t="e">
        <f>VLOOKUP(T2927,[3]رکوردها!$A:$B,2,0)</f>
        <v>#N/A</v>
      </c>
      <c r="Y2927" t="e">
        <f>VLOOKUP(T2927,[3]رکوردها!$A:$D,4,0)</f>
        <v>#N/A</v>
      </c>
      <c r="Z2927" t="e">
        <f>VLOOKUP(T2927,[3]رکوردها!$A:$C,3,0)</f>
        <v>#N/A</v>
      </c>
      <c r="AA2927" t="e">
        <f>VLOOKUP(T2927,[3]رکوردها!$A:$F,6,0)</f>
        <v>#N/A</v>
      </c>
      <c r="AB2927" t="e">
        <f>VLOOKUP(T2927,[3]رکوردها!$A:$E,5,0)</f>
        <v>#N/A</v>
      </c>
    </row>
    <row r="2928" spans="1:28" s="41" customFormat="1" hidden="1" x14ac:dyDescent="0.2">
      <c r="A2928" s="36">
        <v>179745</v>
      </c>
      <c r="B2928" s="36">
        <v>1330</v>
      </c>
      <c r="C2928" s="36">
        <v>1869</v>
      </c>
      <c r="D2928" s="39" t="s">
        <v>5178</v>
      </c>
      <c r="E2928" s="39"/>
      <c r="F2928" s="37" t="s">
        <v>171</v>
      </c>
      <c r="G2928" s="37" t="s">
        <v>995</v>
      </c>
      <c r="H2928" s="38">
        <v>5374804</v>
      </c>
      <c r="I2928" s="38">
        <v>0</v>
      </c>
      <c r="J2928" s="38">
        <f t="shared" si="46"/>
        <v>5374804</v>
      </c>
      <c r="K2928" s="38"/>
      <c r="L2928" s="49"/>
      <c r="M2928" s="37" t="s">
        <v>63</v>
      </c>
      <c r="N2928" s="37" t="s">
        <v>64</v>
      </c>
      <c r="O2928" s="37" t="s">
        <v>157</v>
      </c>
      <c r="P2928" s="37" t="s">
        <v>158</v>
      </c>
      <c r="Q2928" s="37" t="s">
        <v>159</v>
      </c>
      <c r="R2928" s="37" t="s">
        <v>160</v>
      </c>
      <c r="S2928" s="37" t="s">
        <v>912</v>
      </c>
      <c r="T2928" s="37" t="s">
        <v>911</v>
      </c>
      <c r="U2928" s="1" t="e">
        <f>VLOOKUP(T2928,[2]VAT!$A:$D,1,0)</f>
        <v>#N/A</v>
      </c>
      <c r="V2928" s="37" t="s">
        <v>2</v>
      </c>
      <c r="W2928" s="37" t="s">
        <v>2</v>
      </c>
      <c r="X2928" t="e">
        <f>VLOOKUP(T2928,[3]رکوردها!$A:$B,2,0)</f>
        <v>#N/A</v>
      </c>
      <c r="Y2928" t="e">
        <f>VLOOKUP(T2928,[3]رکوردها!$A:$D,4,0)</f>
        <v>#N/A</v>
      </c>
      <c r="Z2928" t="e">
        <f>VLOOKUP(T2928,[3]رکوردها!$A:$C,3,0)</f>
        <v>#N/A</v>
      </c>
      <c r="AA2928" t="e">
        <f>VLOOKUP(T2928,[3]رکوردها!$A:$F,6,0)</f>
        <v>#N/A</v>
      </c>
      <c r="AB2928" t="e">
        <f>VLOOKUP(T2928,[3]رکوردها!$A:$E,5,0)</f>
        <v>#N/A</v>
      </c>
    </row>
    <row r="2929" spans="1:28" s="41" customFormat="1" hidden="1" x14ac:dyDescent="0.2">
      <c r="A2929" s="36">
        <v>179746</v>
      </c>
      <c r="B2929" s="36">
        <v>1330</v>
      </c>
      <c r="C2929" s="36">
        <v>1869</v>
      </c>
      <c r="D2929" s="39" t="s">
        <v>5178</v>
      </c>
      <c r="E2929" s="39"/>
      <c r="F2929" s="37" t="s">
        <v>171</v>
      </c>
      <c r="G2929" s="37" t="s">
        <v>1090</v>
      </c>
      <c r="H2929" s="38">
        <v>5374804</v>
      </c>
      <c r="I2929" s="38">
        <v>0</v>
      </c>
      <c r="J2929" s="38">
        <f t="shared" si="46"/>
        <v>5374804</v>
      </c>
      <c r="K2929" s="38"/>
      <c r="L2929" s="49"/>
      <c r="M2929" s="37" t="s">
        <v>63</v>
      </c>
      <c r="N2929" s="37" t="s">
        <v>64</v>
      </c>
      <c r="O2929" s="37" t="s">
        <v>157</v>
      </c>
      <c r="P2929" s="37" t="s">
        <v>158</v>
      </c>
      <c r="Q2929" s="37" t="s">
        <v>159</v>
      </c>
      <c r="R2929" s="37" t="s">
        <v>160</v>
      </c>
      <c r="S2929" s="37" t="s">
        <v>912</v>
      </c>
      <c r="T2929" s="37" t="s">
        <v>911</v>
      </c>
      <c r="U2929" s="1" t="e">
        <f>VLOOKUP(T2929,[2]VAT!$A:$D,1,0)</f>
        <v>#N/A</v>
      </c>
      <c r="V2929" s="37" t="s">
        <v>2</v>
      </c>
      <c r="W2929" s="37" t="s">
        <v>2</v>
      </c>
      <c r="X2929" t="e">
        <f>VLOOKUP(T2929,[3]رکوردها!$A:$B,2,0)</f>
        <v>#N/A</v>
      </c>
      <c r="Y2929" t="e">
        <f>VLOOKUP(T2929,[3]رکوردها!$A:$D,4,0)</f>
        <v>#N/A</v>
      </c>
      <c r="Z2929" t="e">
        <f>VLOOKUP(T2929,[3]رکوردها!$A:$C,3,0)</f>
        <v>#N/A</v>
      </c>
      <c r="AA2929" t="e">
        <f>VLOOKUP(T2929,[3]رکوردها!$A:$F,6,0)</f>
        <v>#N/A</v>
      </c>
      <c r="AB2929" t="e">
        <f>VLOOKUP(T2929,[3]رکوردها!$A:$E,5,0)</f>
        <v>#N/A</v>
      </c>
    </row>
    <row r="2930" spans="1:28" s="41" customFormat="1" hidden="1" x14ac:dyDescent="0.2">
      <c r="A2930" s="36">
        <v>179747</v>
      </c>
      <c r="B2930" s="36">
        <v>1330</v>
      </c>
      <c r="C2930" s="36">
        <v>1869</v>
      </c>
      <c r="D2930" s="39" t="s">
        <v>5178</v>
      </c>
      <c r="E2930" s="39"/>
      <c r="F2930" s="37" t="s">
        <v>171</v>
      </c>
      <c r="G2930" s="37" t="s">
        <v>1214</v>
      </c>
      <c r="H2930" s="38">
        <v>5374804</v>
      </c>
      <c r="I2930" s="38">
        <v>0</v>
      </c>
      <c r="J2930" s="38">
        <f t="shared" si="46"/>
        <v>5374804</v>
      </c>
      <c r="K2930" s="38"/>
      <c r="L2930" s="49"/>
      <c r="M2930" s="37" t="s">
        <v>63</v>
      </c>
      <c r="N2930" s="37" t="s">
        <v>64</v>
      </c>
      <c r="O2930" s="37" t="s">
        <v>157</v>
      </c>
      <c r="P2930" s="37" t="s">
        <v>158</v>
      </c>
      <c r="Q2930" s="37" t="s">
        <v>159</v>
      </c>
      <c r="R2930" s="37" t="s">
        <v>160</v>
      </c>
      <c r="S2930" s="37" t="s">
        <v>912</v>
      </c>
      <c r="T2930" s="37" t="s">
        <v>911</v>
      </c>
      <c r="U2930" s="1" t="e">
        <f>VLOOKUP(T2930,[2]VAT!$A:$D,1,0)</f>
        <v>#N/A</v>
      </c>
      <c r="V2930" s="37" t="s">
        <v>2</v>
      </c>
      <c r="W2930" s="37" t="s">
        <v>2</v>
      </c>
      <c r="X2930" t="e">
        <f>VLOOKUP(T2930,[3]رکوردها!$A:$B,2,0)</f>
        <v>#N/A</v>
      </c>
      <c r="Y2930" t="e">
        <f>VLOOKUP(T2930,[3]رکوردها!$A:$D,4,0)</f>
        <v>#N/A</v>
      </c>
      <c r="Z2930" t="e">
        <f>VLOOKUP(T2930,[3]رکوردها!$A:$C,3,0)</f>
        <v>#N/A</v>
      </c>
      <c r="AA2930" t="e">
        <f>VLOOKUP(T2930,[3]رکوردها!$A:$F,6,0)</f>
        <v>#N/A</v>
      </c>
      <c r="AB2930" t="e">
        <f>VLOOKUP(T2930,[3]رکوردها!$A:$E,5,0)</f>
        <v>#N/A</v>
      </c>
    </row>
    <row r="2931" spans="1:28" s="41" customFormat="1" hidden="1" x14ac:dyDescent="0.2">
      <c r="A2931" s="36">
        <v>179748</v>
      </c>
      <c r="B2931" s="36">
        <v>1330</v>
      </c>
      <c r="C2931" s="36">
        <v>1869</v>
      </c>
      <c r="D2931" s="39" t="s">
        <v>5178</v>
      </c>
      <c r="E2931" s="39"/>
      <c r="F2931" s="37" t="s">
        <v>171</v>
      </c>
      <c r="G2931" s="37" t="s">
        <v>976</v>
      </c>
      <c r="H2931" s="38">
        <v>5374804</v>
      </c>
      <c r="I2931" s="38">
        <v>0</v>
      </c>
      <c r="J2931" s="38">
        <f t="shared" si="46"/>
        <v>5374804</v>
      </c>
      <c r="K2931" s="38"/>
      <c r="L2931" s="49"/>
      <c r="M2931" s="37" t="s">
        <v>63</v>
      </c>
      <c r="N2931" s="37" t="s">
        <v>64</v>
      </c>
      <c r="O2931" s="37" t="s">
        <v>157</v>
      </c>
      <c r="P2931" s="37" t="s">
        <v>158</v>
      </c>
      <c r="Q2931" s="37" t="s">
        <v>159</v>
      </c>
      <c r="R2931" s="37" t="s">
        <v>160</v>
      </c>
      <c r="S2931" s="37" t="s">
        <v>912</v>
      </c>
      <c r="T2931" s="37" t="s">
        <v>911</v>
      </c>
      <c r="U2931" s="1" t="e">
        <f>VLOOKUP(T2931,[2]VAT!$A:$D,1,0)</f>
        <v>#N/A</v>
      </c>
      <c r="V2931" s="37" t="s">
        <v>2</v>
      </c>
      <c r="W2931" s="37" t="s">
        <v>2</v>
      </c>
      <c r="X2931" t="e">
        <f>VLOOKUP(T2931,[3]رکوردها!$A:$B,2,0)</f>
        <v>#N/A</v>
      </c>
      <c r="Y2931" t="e">
        <f>VLOOKUP(T2931,[3]رکوردها!$A:$D,4,0)</f>
        <v>#N/A</v>
      </c>
      <c r="Z2931" t="e">
        <f>VLOOKUP(T2931,[3]رکوردها!$A:$C,3,0)</f>
        <v>#N/A</v>
      </c>
      <c r="AA2931" t="e">
        <f>VLOOKUP(T2931,[3]رکوردها!$A:$F,6,0)</f>
        <v>#N/A</v>
      </c>
      <c r="AB2931" t="e">
        <f>VLOOKUP(T2931,[3]رکوردها!$A:$E,5,0)</f>
        <v>#N/A</v>
      </c>
    </row>
    <row r="2932" spans="1:28" s="41" customFormat="1" hidden="1" x14ac:dyDescent="0.2">
      <c r="A2932" s="36">
        <v>179749</v>
      </c>
      <c r="B2932" s="36">
        <v>1330</v>
      </c>
      <c r="C2932" s="36">
        <v>1869</v>
      </c>
      <c r="D2932" s="39" t="s">
        <v>5178</v>
      </c>
      <c r="E2932" s="39"/>
      <c r="F2932" s="37" t="s">
        <v>171</v>
      </c>
      <c r="G2932" s="37" t="s">
        <v>976</v>
      </c>
      <c r="H2932" s="38">
        <v>5374804</v>
      </c>
      <c r="I2932" s="38">
        <v>0</v>
      </c>
      <c r="J2932" s="38">
        <f t="shared" si="46"/>
        <v>5374804</v>
      </c>
      <c r="K2932" s="38"/>
      <c r="L2932" s="49"/>
      <c r="M2932" s="37" t="s">
        <v>63</v>
      </c>
      <c r="N2932" s="37" t="s">
        <v>64</v>
      </c>
      <c r="O2932" s="37" t="s">
        <v>157</v>
      </c>
      <c r="P2932" s="37" t="s">
        <v>158</v>
      </c>
      <c r="Q2932" s="37" t="s">
        <v>159</v>
      </c>
      <c r="R2932" s="37" t="s">
        <v>160</v>
      </c>
      <c r="S2932" s="37" t="s">
        <v>912</v>
      </c>
      <c r="T2932" s="37" t="s">
        <v>911</v>
      </c>
      <c r="U2932" s="1" t="e">
        <f>VLOOKUP(T2932,[2]VAT!$A:$D,1,0)</f>
        <v>#N/A</v>
      </c>
      <c r="V2932" s="37" t="s">
        <v>2</v>
      </c>
      <c r="W2932" s="37" t="s">
        <v>2</v>
      </c>
      <c r="X2932" t="e">
        <f>VLOOKUP(T2932,[3]رکوردها!$A:$B,2,0)</f>
        <v>#N/A</v>
      </c>
      <c r="Y2932" t="e">
        <f>VLOOKUP(T2932,[3]رکوردها!$A:$D,4,0)</f>
        <v>#N/A</v>
      </c>
      <c r="Z2932" t="e">
        <f>VLOOKUP(T2932,[3]رکوردها!$A:$C,3,0)</f>
        <v>#N/A</v>
      </c>
      <c r="AA2932" t="e">
        <f>VLOOKUP(T2932,[3]رکوردها!$A:$F,6,0)</f>
        <v>#N/A</v>
      </c>
      <c r="AB2932" t="e">
        <f>VLOOKUP(T2932,[3]رکوردها!$A:$E,5,0)</f>
        <v>#N/A</v>
      </c>
    </row>
    <row r="2933" spans="1:28" s="41" customFormat="1" hidden="1" x14ac:dyDescent="0.2">
      <c r="A2933" s="36">
        <v>179750</v>
      </c>
      <c r="B2933" s="36">
        <v>1330</v>
      </c>
      <c r="C2933" s="36">
        <v>1869</v>
      </c>
      <c r="D2933" s="39" t="s">
        <v>5178</v>
      </c>
      <c r="E2933" s="39"/>
      <c r="F2933" s="37" t="s">
        <v>171</v>
      </c>
      <c r="G2933" s="37" t="s">
        <v>977</v>
      </c>
      <c r="H2933" s="38">
        <v>5374804</v>
      </c>
      <c r="I2933" s="38">
        <v>0</v>
      </c>
      <c r="J2933" s="38">
        <f t="shared" si="46"/>
        <v>5374804</v>
      </c>
      <c r="K2933" s="38"/>
      <c r="L2933" s="49"/>
      <c r="M2933" s="37" t="s">
        <v>63</v>
      </c>
      <c r="N2933" s="37" t="s">
        <v>64</v>
      </c>
      <c r="O2933" s="37" t="s">
        <v>157</v>
      </c>
      <c r="P2933" s="37" t="s">
        <v>158</v>
      </c>
      <c r="Q2933" s="37" t="s">
        <v>159</v>
      </c>
      <c r="R2933" s="37" t="s">
        <v>160</v>
      </c>
      <c r="S2933" s="37" t="s">
        <v>912</v>
      </c>
      <c r="T2933" s="37" t="s">
        <v>911</v>
      </c>
      <c r="U2933" s="1" t="e">
        <f>VLOOKUP(T2933,[2]VAT!$A:$D,1,0)</f>
        <v>#N/A</v>
      </c>
      <c r="V2933" s="37" t="s">
        <v>2</v>
      </c>
      <c r="W2933" s="37" t="s">
        <v>2</v>
      </c>
      <c r="X2933" t="e">
        <f>VLOOKUP(T2933,[3]رکوردها!$A:$B,2,0)</f>
        <v>#N/A</v>
      </c>
      <c r="Y2933" t="e">
        <f>VLOOKUP(T2933,[3]رکوردها!$A:$D,4,0)</f>
        <v>#N/A</v>
      </c>
      <c r="Z2933" t="e">
        <f>VLOOKUP(T2933,[3]رکوردها!$A:$C,3,0)</f>
        <v>#N/A</v>
      </c>
      <c r="AA2933" t="e">
        <f>VLOOKUP(T2933,[3]رکوردها!$A:$F,6,0)</f>
        <v>#N/A</v>
      </c>
      <c r="AB2933" t="e">
        <f>VLOOKUP(T2933,[3]رکوردها!$A:$E,5,0)</f>
        <v>#N/A</v>
      </c>
    </row>
    <row r="2934" spans="1:28" s="41" customFormat="1" hidden="1" x14ac:dyDescent="0.2">
      <c r="A2934" s="36">
        <v>179751</v>
      </c>
      <c r="B2934" s="36">
        <v>1330</v>
      </c>
      <c r="C2934" s="36">
        <v>1869</v>
      </c>
      <c r="D2934" s="39" t="s">
        <v>5178</v>
      </c>
      <c r="E2934" s="39"/>
      <c r="F2934" s="37" t="s">
        <v>171</v>
      </c>
      <c r="G2934" s="37" t="s">
        <v>977</v>
      </c>
      <c r="H2934" s="38">
        <v>5374804</v>
      </c>
      <c r="I2934" s="38">
        <v>0</v>
      </c>
      <c r="J2934" s="38">
        <f t="shared" si="46"/>
        <v>5374804</v>
      </c>
      <c r="K2934" s="38"/>
      <c r="L2934" s="49"/>
      <c r="M2934" s="37" t="s">
        <v>63</v>
      </c>
      <c r="N2934" s="37" t="s">
        <v>64</v>
      </c>
      <c r="O2934" s="37" t="s">
        <v>157</v>
      </c>
      <c r="P2934" s="37" t="s">
        <v>158</v>
      </c>
      <c r="Q2934" s="37" t="s">
        <v>159</v>
      </c>
      <c r="R2934" s="37" t="s">
        <v>160</v>
      </c>
      <c r="S2934" s="37" t="s">
        <v>912</v>
      </c>
      <c r="T2934" s="37" t="s">
        <v>911</v>
      </c>
      <c r="U2934" s="1" t="e">
        <f>VLOOKUP(T2934,[2]VAT!$A:$D,1,0)</f>
        <v>#N/A</v>
      </c>
      <c r="V2934" s="37" t="s">
        <v>2</v>
      </c>
      <c r="W2934" s="37" t="s">
        <v>2</v>
      </c>
      <c r="X2934" t="e">
        <f>VLOOKUP(T2934,[3]رکوردها!$A:$B,2,0)</f>
        <v>#N/A</v>
      </c>
      <c r="Y2934" t="e">
        <f>VLOOKUP(T2934,[3]رکوردها!$A:$D,4,0)</f>
        <v>#N/A</v>
      </c>
      <c r="Z2934" t="e">
        <f>VLOOKUP(T2934,[3]رکوردها!$A:$C,3,0)</f>
        <v>#N/A</v>
      </c>
      <c r="AA2934" t="e">
        <f>VLOOKUP(T2934,[3]رکوردها!$A:$F,6,0)</f>
        <v>#N/A</v>
      </c>
      <c r="AB2934" t="e">
        <f>VLOOKUP(T2934,[3]رکوردها!$A:$E,5,0)</f>
        <v>#N/A</v>
      </c>
    </row>
    <row r="2935" spans="1:28" s="41" customFormat="1" hidden="1" x14ac:dyDescent="0.2">
      <c r="A2935" s="36">
        <v>179752</v>
      </c>
      <c r="B2935" s="36">
        <v>1330</v>
      </c>
      <c r="C2935" s="36">
        <v>1869</v>
      </c>
      <c r="D2935" s="39" t="s">
        <v>5178</v>
      </c>
      <c r="E2935" s="39"/>
      <c r="F2935" s="37" t="s">
        <v>171</v>
      </c>
      <c r="G2935" s="37" t="s">
        <v>977</v>
      </c>
      <c r="H2935" s="38">
        <v>5374804</v>
      </c>
      <c r="I2935" s="38">
        <v>0</v>
      </c>
      <c r="J2935" s="38">
        <f t="shared" si="46"/>
        <v>5374804</v>
      </c>
      <c r="K2935" s="38"/>
      <c r="L2935" s="49"/>
      <c r="M2935" s="37" t="s">
        <v>63</v>
      </c>
      <c r="N2935" s="37" t="s">
        <v>64</v>
      </c>
      <c r="O2935" s="37" t="s">
        <v>157</v>
      </c>
      <c r="P2935" s="37" t="s">
        <v>158</v>
      </c>
      <c r="Q2935" s="37" t="s">
        <v>159</v>
      </c>
      <c r="R2935" s="37" t="s">
        <v>160</v>
      </c>
      <c r="S2935" s="37" t="s">
        <v>912</v>
      </c>
      <c r="T2935" s="37" t="s">
        <v>911</v>
      </c>
      <c r="U2935" s="1" t="e">
        <f>VLOOKUP(T2935,[2]VAT!$A:$D,1,0)</f>
        <v>#N/A</v>
      </c>
      <c r="V2935" s="37" t="s">
        <v>2</v>
      </c>
      <c r="W2935" s="37" t="s">
        <v>2</v>
      </c>
      <c r="X2935" t="e">
        <f>VLOOKUP(T2935,[3]رکوردها!$A:$B,2,0)</f>
        <v>#N/A</v>
      </c>
      <c r="Y2935" t="e">
        <f>VLOOKUP(T2935,[3]رکوردها!$A:$D,4,0)</f>
        <v>#N/A</v>
      </c>
      <c r="Z2935" t="e">
        <f>VLOOKUP(T2935,[3]رکوردها!$A:$C,3,0)</f>
        <v>#N/A</v>
      </c>
      <c r="AA2935" t="e">
        <f>VLOOKUP(T2935,[3]رکوردها!$A:$F,6,0)</f>
        <v>#N/A</v>
      </c>
      <c r="AB2935" t="e">
        <f>VLOOKUP(T2935,[3]رکوردها!$A:$E,5,0)</f>
        <v>#N/A</v>
      </c>
    </row>
    <row r="2936" spans="1:28" s="41" customFormat="1" hidden="1" x14ac:dyDescent="0.2">
      <c r="A2936" s="36">
        <v>179753</v>
      </c>
      <c r="B2936" s="36">
        <v>1330</v>
      </c>
      <c r="C2936" s="36">
        <v>1869</v>
      </c>
      <c r="D2936" s="39" t="s">
        <v>5178</v>
      </c>
      <c r="E2936" s="39"/>
      <c r="F2936" s="37" t="s">
        <v>171</v>
      </c>
      <c r="G2936" s="37" t="s">
        <v>977</v>
      </c>
      <c r="H2936" s="38">
        <v>5374804</v>
      </c>
      <c r="I2936" s="38">
        <v>0</v>
      </c>
      <c r="J2936" s="38">
        <f t="shared" si="46"/>
        <v>5374804</v>
      </c>
      <c r="K2936" s="38"/>
      <c r="L2936" s="49"/>
      <c r="M2936" s="37" t="s">
        <v>63</v>
      </c>
      <c r="N2936" s="37" t="s">
        <v>64</v>
      </c>
      <c r="O2936" s="37" t="s">
        <v>157</v>
      </c>
      <c r="P2936" s="37" t="s">
        <v>158</v>
      </c>
      <c r="Q2936" s="37" t="s">
        <v>159</v>
      </c>
      <c r="R2936" s="37" t="s">
        <v>160</v>
      </c>
      <c r="S2936" s="37" t="s">
        <v>912</v>
      </c>
      <c r="T2936" s="37" t="s">
        <v>911</v>
      </c>
      <c r="U2936" s="1" t="e">
        <f>VLOOKUP(T2936,[2]VAT!$A:$D,1,0)</f>
        <v>#N/A</v>
      </c>
      <c r="V2936" s="37" t="s">
        <v>2</v>
      </c>
      <c r="W2936" s="37" t="s">
        <v>2</v>
      </c>
      <c r="X2936" t="e">
        <f>VLOOKUP(T2936,[3]رکوردها!$A:$B,2,0)</f>
        <v>#N/A</v>
      </c>
      <c r="Y2936" t="e">
        <f>VLOOKUP(T2936,[3]رکوردها!$A:$D,4,0)</f>
        <v>#N/A</v>
      </c>
      <c r="Z2936" t="e">
        <f>VLOOKUP(T2936,[3]رکوردها!$A:$C,3,0)</f>
        <v>#N/A</v>
      </c>
      <c r="AA2936" t="e">
        <f>VLOOKUP(T2936,[3]رکوردها!$A:$F,6,0)</f>
        <v>#N/A</v>
      </c>
      <c r="AB2936" t="e">
        <f>VLOOKUP(T2936,[3]رکوردها!$A:$E,5,0)</f>
        <v>#N/A</v>
      </c>
    </row>
    <row r="2937" spans="1:28" s="41" customFormat="1" hidden="1" x14ac:dyDescent="0.2">
      <c r="A2937" s="36">
        <v>179754</v>
      </c>
      <c r="B2937" s="36">
        <v>1330</v>
      </c>
      <c r="C2937" s="36">
        <v>1869</v>
      </c>
      <c r="D2937" s="39" t="s">
        <v>5178</v>
      </c>
      <c r="E2937" s="39"/>
      <c r="F2937" s="37" t="s">
        <v>171</v>
      </c>
      <c r="G2937" s="37" t="s">
        <v>977</v>
      </c>
      <c r="H2937" s="38">
        <v>5374804</v>
      </c>
      <c r="I2937" s="38">
        <v>0</v>
      </c>
      <c r="J2937" s="38">
        <f t="shared" si="46"/>
        <v>5374804</v>
      </c>
      <c r="K2937" s="38"/>
      <c r="L2937" s="49"/>
      <c r="M2937" s="37" t="s">
        <v>63</v>
      </c>
      <c r="N2937" s="37" t="s">
        <v>64</v>
      </c>
      <c r="O2937" s="37" t="s">
        <v>157</v>
      </c>
      <c r="P2937" s="37" t="s">
        <v>158</v>
      </c>
      <c r="Q2937" s="37" t="s">
        <v>159</v>
      </c>
      <c r="R2937" s="37" t="s">
        <v>160</v>
      </c>
      <c r="S2937" s="37" t="s">
        <v>912</v>
      </c>
      <c r="T2937" s="37" t="s">
        <v>911</v>
      </c>
      <c r="U2937" s="1" t="e">
        <f>VLOOKUP(T2937,[2]VAT!$A:$D,1,0)</f>
        <v>#N/A</v>
      </c>
      <c r="V2937" s="37" t="s">
        <v>2</v>
      </c>
      <c r="W2937" s="37" t="s">
        <v>2</v>
      </c>
      <c r="X2937" t="e">
        <f>VLOOKUP(T2937,[3]رکوردها!$A:$B,2,0)</f>
        <v>#N/A</v>
      </c>
      <c r="Y2937" t="e">
        <f>VLOOKUP(T2937,[3]رکوردها!$A:$D,4,0)</f>
        <v>#N/A</v>
      </c>
      <c r="Z2937" t="e">
        <f>VLOOKUP(T2937,[3]رکوردها!$A:$C,3,0)</f>
        <v>#N/A</v>
      </c>
      <c r="AA2937" t="e">
        <f>VLOOKUP(T2937,[3]رکوردها!$A:$F,6,0)</f>
        <v>#N/A</v>
      </c>
      <c r="AB2937" t="e">
        <f>VLOOKUP(T2937,[3]رکوردها!$A:$E,5,0)</f>
        <v>#N/A</v>
      </c>
    </row>
    <row r="2938" spans="1:28" s="41" customFormat="1" hidden="1" x14ac:dyDescent="0.2">
      <c r="A2938" s="36">
        <v>179755</v>
      </c>
      <c r="B2938" s="36">
        <v>1330</v>
      </c>
      <c r="C2938" s="36">
        <v>1869</v>
      </c>
      <c r="D2938" s="39" t="s">
        <v>5178</v>
      </c>
      <c r="E2938" s="39"/>
      <c r="F2938" s="37" t="s">
        <v>171</v>
      </c>
      <c r="G2938" s="37" t="s">
        <v>976</v>
      </c>
      <c r="H2938" s="38">
        <v>5374804</v>
      </c>
      <c r="I2938" s="38">
        <v>0</v>
      </c>
      <c r="J2938" s="38">
        <f t="shared" si="46"/>
        <v>5374804</v>
      </c>
      <c r="K2938" s="38"/>
      <c r="L2938" s="49"/>
      <c r="M2938" s="37" t="s">
        <v>63</v>
      </c>
      <c r="N2938" s="37" t="s">
        <v>64</v>
      </c>
      <c r="O2938" s="37" t="s">
        <v>157</v>
      </c>
      <c r="P2938" s="37" t="s">
        <v>158</v>
      </c>
      <c r="Q2938" s="37" t="s">
        <v>159</v>
      </c>
      <c r="R2938" s="37" t="s">
        <v>160</v>
      </c>
      <c r="S2938" s="37" t="s">
        <v>912</v>
      </c>
      <c r="T2938" s="37" t="s">
        <v>911</v>
      </c>
      <c r="U2938" s="1" t="e">
        <f>VLOOKUP(T2938,[2]VAT!$A:$D,1,0)</f>
        <v>#N/A</v>
      </c>
      <c r="V2938" s="37" t="s">
        <v>2</v>
      </c>
      <c r="W2938" s="37" t="s">
        <v>2</v>
      </c>
      <c r="X2938" t="e">
        <f>VLOOKUP(T2938,[3]رکوردها!$A:$B,2,0)</f>
        <v>#N/A</v>
      </c>
      <c r="Y2938" t="e">
        <f>VLOOKUP(T2938,[3]رکوردها!$A:$D,4,0)</f>
        <v>#N/A</v>
      </c>
      <c r="Z2938" t="e">
        <f>VLOOKUP(T2938,[3]رکوردها!$A:$C,3,0)</f>
        <v>#N/A</v>
      </c>
      <c r="AA2938" t="e">
        <f>VLOOKUP(T2938,[3]رکوردها!$A:$F,6,0)</f>
        <v>#N/A</v>
      </c>
      <c r="AB2938" t="e">
        <f>VLOOKUP(T2938,[3]رکوردها!$A:$E,5,0)</f>
        <v>#N/A</v>
      </c>
    </row>
    <row r="2939" spans="1:28" s="41" customFormat="1" hidden="1" x14ac:dyDescent="0.2">
      <c r="A2939" s="36">
        <v>179756</v>
      </c>
      <c r="B2939" s="36">
        <v>1330</v>
      </c>
      <c r="C2939" s="36">
        <v>1869</v>
      </c>
      <c r="D2939" s="39" t="s">
        <v>5178</v>
      </c>
      <c r="E2939" s="39"/>
      <c r="F2939" s="37" t="s">
        <v>171</v>
      </c>
      <c r="G2939" s="37" t="s">
        <v>997</v>
      </c>
      <c r="H2939" s="38">
        <v>5374804</v>
      </c>
      <c r="I2939" s="38">
        <v>0</v>
      </c>
      <c r="J2939" s="38">
        <f t="shared" si="46"/>
        <v>5374804</v>
      </c>
      <c r="K2939" s="38"/>
      <c r="L2939" s="49"/>
      <c r="M2939" s="37" t="s">
        <v>63</v>
      </c>
      <c r="N2939" s="37" t="s">
        <v>64</v>
      </c>
      <c r="O2939" s="37" t="s">
        <v>157</v>
      </c>
      <c r="P2939" s="37" t="s">
        <v>158</v>
      </c>
      <c r="Q2939" s="37" t="s">
        <v>159</v>
      </c>
      <c r="R2939" s="37" t="s">
        <v>160</v>
      </c>
      <c r="S2939" s="37" t="s">
        <v>912</v>
      </c>
      <c r="T2939" s="37" t="s">
        <v>911</v>
      </c>
      <c r="U2939" s="1" t="e">
        <f>VLOOKUP(T2939,[2]VAT!$A:$D,1,0)</f>
        <v>#N/A</v>
      </c>
      <c r="V2939" s="37" t="s">
        <v>2</v>
      </c>
      <c r="W2939" s="37" t="s">
        <v>2</v>
      </c>
      <c r="X2939" t="e">
        <f>VLOOKUP(T2939,[3]رکوردها!$A:$B,2,0)</f>
        <v>#N/A</v>
      </c>
      <c r="Y2939" t="e">
        <f>VLOOKUP(T2939,[3]رکوردها!$A:$D,4,0)</f>
        <v>#N/A</v>
      </c>
      <c r="Z2939" t="e">
        <f>VLOOKUP(T2939,[3]رکوردها!$A:$C,3,0)</f>
        <v>#N/A</v>
      </c>
      <c r="AA2939" t="e">
        <f>VLOOKUP(T2939,[3]رکوردها!$A:$F,6,0)</f>
        <v>#N/A</v>
      </c>
      <c r="AB2939" t="e">
        <f>VLOOKUP(T2939,[3]رکوردها!$A:$E,5,0)</f>
        <v>#N/A</v>
      </c>
    </row>
    <row r="2940" spans="1:28" s="41" customFormat="1" hidden="1" x14ac:dyDescent="0.2">
      <c r="A2940" s="36">
        <v>179757</v>
      </c>
      <c r="B2940" s="36">
        <v>1330</v>
      </c>
      <c r="C2940" s="36">
        <v>1869</v>
      </c>
      <c r="D2940" s="39" t="s">
        <v>5178</v>
      </c>
      <c r="E2940" s="39"/>
      <c r="F2940" s="37" t="s">
        <v>171</v>
      </c>
      <c r="G2940" s="37" t="s">
        <v>997</v>
      </c>
      <c r="H2940" s="38">
        <v>5374804</v>
      </c>
      <c r="I2940" s="38">
        <v>0</v>
      </c>
      <c r="J2940" s="38">
        <f t="shared" si="46"/>
        <v>5374804</v>
      </c>
      <c r="K2940" s="38"/>
      <c r="L2940" s="49"/>
      <c r="M2940" s="37" t="s">
        <v>63</v>
      </c>
      <c r="N2940" s="37" t="s">
        <v>64</v>
      </c>
      <c r="O2940" s="37" t="s">
        <v>157</v>
      </c>
      <c r="P2940" s="37" t="s">
        <v>158</v>
      </c>
      <c r="Q2940" s="37" t="s">
        <v>159</v>
      </c>
      <c r="R2940" s="37" t="s">
        <v>160</v>
      </c>
      <c r="S2940" s="37" t="s">
        <v>912</v>
      </c>
      <c r="T2940" s="37" t="s">
        <v>911</v>
      </c>
      <c r="U2940" s="1" t="e">
        <f>VLOOKUP(T2940,[2]VAT!$A:$D,1,0)</f>
        <v>#N/A</v>
      </c>
      <c r="V2940" s="37" t="s">
        <v>2</v>
      </c>
      <c r="W2940" s="37" t="s">
        <v>2</v>
      </c>
      <c r="X2940" t="e">
        <f>VLOOKUP(T2940,[3]رکوردها!$A:$B,2,0)</f>
        <v>#N/A</v>
      </c>
      <c r="Y2940" t="e">
        <f>VLOOKUP(T2940,[3]رکوردها!$A:$D,4,0)</f>
        <v>#N/A</v>
      </c>
      <c r="Z2940" t="e">
        <f>VLOOKUP(T2940,[3]رکوردها!$A:$C,3,0)</f>
        <v>#N/A</v>
      </c>
      <c r="AA2940" t="e">
        <f>VLOOKUP(T2940,[3]رکوردها!$A:$F,6,0)</f>
        <v>#N/A</v>
      </c>
      <c r="AB2940" t="e">
        <f>VLOOKUP(T2940,[3]رکوردها!$A:$E,5,0)</f>
        <v>#N/A</v>
      </c>
    </row>
    <row r="2941" spans="1:28" s="41" customFormat="1" hidden="1" x14ac:dyDescent="0.2">
      <c r="A2941" s="36">
        <v>179758</v>
      </c>
      <c r="B2941" s="36">
        <v>1330</v>
      </c>
      <c r="C2941" s="36">
        <v>1869</v>
      </c>
      <c r="D2941" s="39" t="s">
        <v>5178</v>
      </c>
      <c r="E2941" s="39"/>
      <c r="F2941" s="37" t="s">
        <v>171</v>
      </c>
      <c r="G2941" s="37" t="s">
        <v>995</v>
      </c>
      <c r="H2941" s="38">
        <v>5374804</v>
      </c>
      <c r="I2941" s="38">
        <v>0</v>
      </c>
      <c r="J2941" s="38">
        <f t="shared" si="46"/>
        <v>5374804</v>
      </c>
      <c r="K2941" s="38"/>
      <c r="L2941" s="49"/>
      <c r="M2941" s="37" t="s">
        <v>63</v>
      </c>
      <c r="N2941" s="37" t="s">
        <v>64</v>
      </c>
      <c r="O2941" s="37" t="s">
        <v>157</v>
      </c>
      <c r="P2941" s="37" t="s">
        <v>158</v>
      </c>
      <c r="Q2941" s="37" t="s">
        <v>159</v>
      </c>
      <c r="R2941" s="37" t="s">
        <v>160</v>
      </c>
      <c r="S2941" s="37" t="s">
        <v>912</v>
      </c>
      <c r="T2941" s="37" t="s">
        <v>911</v>
      </c>
      <c r="U2941" s="1" t="e">
        <f>VLOOKUP(T2941,[2]VAT!$A:$D,1,0)</f>
        <v>#N/A</v>
      </c>
      <c r="V2941" s="37" t="s">
        <v>2</v>
      </c>
      <c r="W2941" s="37" t="s">
        <v>2</v>
      </c>
      <c r="X2941" t="e">
        <f>VLOOKUP(T2941,[3]رکوردها!$A:$B,2,0)</f>
        <v>#N/A</v>
      </c>
      <c r="Y2941" t="e">
        <f>VLOOKUP(T2941,[3]رکوردها!$A:$D,4,0)</f>
        <v>#N/A</v>
      </c>
      <c r="Z2941" t="e">
        <f>VLOOKUP(T2941,[3]رکوردها!$A:$C,3,0)</f>
        <v>#N/A</v>
      </c>
      <c r="AA2941" t="e">
        <f>VLOOKUP(T2941,[3]رکوردها!$A:$F,6,0)</f>
        <v>#N/A</v>
      </c>
      <c r="AB2941" t="e">
        <f>VLOOKUP(T2941,[3]رکوردها!$A:$E,5,0)</f>
        <v>#N/A</v>
      </c>
    </row>
    <row r="2942" spans="1:28" s="41" customFormat="1" hidden="1" x14ac:dyDescent="0.2">
      <c r="A2942" s="36">
        <v>179759</v>
      </c>
      <c r="B2942" s="36">
        <v>1330</v>
      </c>
      <c r="C2942" s="36">
        <v>1869</v>
      </c>
      <c r="D2942" s="39" t="s">
        <v>5178</v>
      </c>
      <c r="E2942" s="39"/>
      <c r="F2942" s="37" t="s">
        <v>171</v>
      </c>
      <c r="G2942" s="37" t="s">
        <v>1090</v>
      </c>
      <c r="H2942" s="38">
        <v>5374804</v>
      </c>
      <c r="I2942" s="38">
        <v>0</v>
      </c>
      <c r="J2942" s="38">
        <f t="shared" si="46"/>
        <v>5374804</v>
      </c>
      <c r="K2942" s="38"/>
      <c r="L2942" s="49"/>
      <c r="M2942" s="37" t="s">
        <v>63</v>
      </c>
      <c r="N2942" s="37" t="s">
        <v>64</v>
      </c>
      <c r="O2942" s="37" t="s">
        <v>157</v>
      </c>
      <c r="P2942" s="37" t="s">
        <v>158</v>
      </c>
      <c r="Q2942" s="37" t="s">
        <v>159</v>
      </c>
      <c r="R2942" s="37" t="s">
        <v>160</v>
      </c>
      <c r="S2942" s="37" t="s">
        <v>912</v>
      </c>
      <c r="T2942" s="37" t="s">
        <v>911</v>
      </c>
      <c r="U2942" s="1" t="e">
        <f>VLOOKUP(T2942,[2]VAT!$A:$D,1,0)</f>
        <v>#N/A</v>
      </c>
      <c r="V2942" s="37" t="s">
        <v>2</v>
      </c>
      <c r="W2942" s="37" t="s">
        <v>2</v>
      </c>
      <c r="X2942" t="e">
        <f>VLOOKUP(T2942,[3]رکوردها!$A:$B,2,0)</f>
        <v>#N/A</v>
      </c>
      <c r="Y2942" t="e">
        <f>VLOOKUP(T2942,[3]رکوردها!$A:$D,4,0)</f>
        <v>#N/A</v>
      </c>
      <c r="Z2942" t="e">
        <f>VLOOKUP(T2942,[3]رکوردها!$A:$C,3,0)</f>
        <v>#N/A</v>
      </c>
      <c r="AA2942" t="e">
        <f>VLOOKUP(T2942,[3]رکوردها!$A:$F,6,0)</f>
        <v>#N/A</v>
      </c>
      <c r="AB2942" t="e">
        <f>VLOOKUP(T2942,[3]رکوردها!$A:$E,5,0)</f>
        <v>#N/A</v>
      </c>
    </row>
    <row r="2943" spans="1:28" s="41" customFormat="1" hidden="1" x14ac:dyDescent="0.2">
      <c r="A2943" s="36">
        <v>179760</v>
      </c>
      <c r="B2943" s="36">
        <v>1330</v>
      </c>
      <c r="C2943" s="36">
        <v>1869</v>
      </c>
      <c r="D2943" s="39" t="s">
        <v>5178</v>
      </c>
      <c r="E2943" s="39"/>
      <c r="F2943" s="37" t="s">
        <v>171</v>
      </c>
      <c r="G2943" s="37" t="s">
        <v>1090</v>
      </c>
      <c r="H2943" s="38">
        <v>5374804</v>
      </c>
      <c r="I2943" s="38">
        <v>0</v>
      </c>
      <c r="J2943" s="38">
        <f t="shared" si="46"/>
        <v>5374804</v>
      </c>
      <c r="K2943" s="38"/>
      <c r="L2943" s="49"/>
      <c r="M2943" s="37" t="s">
        <v>63</v>
      </c>
      <c r="N2943" s="37" t="s">
        <v>64</v>
      </c>
      <c r="O2943" s="37" t="s">
        <v>157</v>
      </c>
      <c r="P2943" s="37" t="s">
        <v>158</v>
      </c>
      <c r="Q2943" s="37" t="s">
        <v>159</v>
      </c>
      <c r="R2943" s="37" t="s">
        <v>160</v>
      </c>
      <c r="S2943" s="37" t="s">
        <v>912</v>
      </c>
      <c r="T2943" s="37" t="s">
        <v>911</v>
      </c>
      <c r="U2943" s="1" t="e">
        <f>VLOOKUP(T2943,[2]VAT!$A:$D,1,0)</f>
        <v>#N/A</v>
      </c>
      <c r="V2943" s="37" t="s">
        <v>2</v>
      </c>
      <c r="W2943" s="37" t="s">
        <v>2</v>
      </c>
      <c r="X2943" t="e">
        <f>VLOOKUP(T2943,[3]رکوردها!$A:$B,2,0)</f>
        <v>#N/A</v>
      </c>
      <c r="Y2943" t="e">
        <f>VLOOKUP(T2943,[3]رکوردها!$A:$D,4,0)</f>
        <v>#N/A</v>
      </c>
      <c r="Z2943" t="e">
        <f>VLOOKUP(T2943,[3]رکوردها!$A:$C,3,0)</f>
        <v>#N/A</v>
      </c>
      <c r="AA2943" t="e">
        <f>VLOOKUP(T2943,[3]رکوردها!$A:$F,6,0)</f>
        <v>#N/A</v>
      </c>
      <c r="AB2943" t="e">
        <f>VLOOKUP(T2943,[3]رکوردها!$A:$E,5,0)</f>
        <v>#N/A</v>
      </c>
    </row>
    <row r="2944" spans="1:28" s="41" customFormat="1" hidden="1" x14ac:dyDescent="0.2">
      <c r="A2944" s="36">
        <v>179761</v>
      </c>
      <c r="B2944" s="36">
        <v>1330</v>
      </c>
      <c r="C2944" s="36">
        <v>1869</v>
      </c>
      <c r="D2944" s="39" t="s">
        <v>5178</v>
      </c>
      <c r="E2944" s="39"/>
      <c r="F2944" s="37" t="s">
        <v>171</v>
      </c>
      <c r="G2944" s="37" t="s">
        <v>993</v>
      </c>
      <c r="H2944" s="38">
        <v>5374804</v>
      </c>
      <c r="I2944" s="38">
        <v>0</v>
      </c>
      <c r="J2944" s="38">
        <f t="shared" si="46"/>
        <v>5374804</v>
      </c>
      <c r="K2944" s="38"/>
      <c r="L2944" s="49"/>
      <c r="M2944" s="37" t="s">
        <v>63</v>
      </c>
      <c r="N2944" s="37" t="s">
        <v>64</v>
      </c>
      <c r="O2944" s="37" t="s">
        <v>157</v>
      </c>
      <c r="P2944" s="37" t="s">
        <v>158</v>
      </c>
      <c r="Q2944" s="37" t="s">
        <v>159</v>
      </c>
      <c r="R2944" s="37" t="s">
        <v>160</v>
      </c>
      <c r="S2944" s="37" t="s">
        <v>912</v>
      </c>
      <c r="T2944" s="37" t="s">
        <v>911</v>
      </c>
      <c r="U2944" s="1" t="e">
        <f>VLOOKUP(T2944,[2]VAT!$A:$D,1,0)</f>
        <v>#N/A</v>
      </c>
      <c r="V2944" s="37" t="s">
        <v>2</v>
      </c>
      <c r="W2944" s="37" t="s">
        <v>2</v>
      </c>
      <c r="X2944" t="e">
        <f>VLOOKUP(T2944,[3]رکوردها!$A:$B,2,0)</f>
        <v>#N/A</v>
      </c>
      <c r="Y2944" t="e">
        <f>VLOOKUP(T2944,[3]رکوردها!$A:$D,4,0)</f>
        <v>#N/A</v>
      </c>
      <c r="Z2944" t="e">
        <f>VLOOKUP(T2944,[3]رکوردها!$A:$C,3,0)</f>
        <v>#N/A</v>
      </c>
      <c r="AA2944" t="e">
        <f>VLOOKUP(T2944,[3]رکوردها!$A:$F,6,0)</f>
        <v>#N/A</v>
      </c>
      <c r="AB2944" t="e">
        <f>VLOOKUP(T2944,[3]رکوردها!$A:$E,5,0)</f>
        <v>#N/A</v>
      </c>
    </row>
    <row r="2945" spans="1:28" s="41" customFormat="1" hidden="1" x14ac:dyDescent="0.2">
      <c r="A2945" s="36">
        <v>179762</v>
      </c>
      <c r="B2945" s="36">
        <v>1330</v>
      </c>
      <c r="C2945" s="36">
        <v>1869</v>
      </c>
      <c r="D2945" s="39" t="s">
        <v>5178</v>
      </c>
      <c r="E2945" s="39"/>
      <c r="F2945" s="37" t="s">
        <v>171</v>
      </c>
      <c r="G2945" s="37" t="s">
        <v>993</v>
      </c>
      <c r="H2945" s="38">
        <v>5374804</v>
      </c>
      <c r="I2945" s="38">
        <v>0</v>
      </c>
      <c r="J2945" s="38">
        <f t="shared" si="46"/>
        <v>5374804</v>
      </c>
      <c r="K2945" s="38"/>
      <c r="L2945" s="49"/>
      <c r="M2945" s="37" t="s">
        <v>63</v>
      </c>
      <c r="N2945" s="37" t="s">
        <v>64</v>
      </c>
      <c r="O2945" s="37" t="s">
        <v>157</v>
      </c>
      <c r="P2945" s="37" t="s">
        <v>158</v>
      </c>
      <c r="Q2945" s="37" t="s">
        <v>159</v>
      </c>
      <c r="R2945" s="37" t="s">
        <v>160</v>
      </c>
      <c r="S2945" s="37" t="s">
        <v>912</v>
      </c>
      <c r="T2945" s="37" t="s">
        <v>911</v>
      </c>
      <c r="U2945" s="1" t="e">
        <f>VLOOKUP(T2945,[2]VAT!$A:$D,1,0)</f>
        <v>#N/A</v>
      </c>
      <c r="V2945" s="37" t="s">
        <v>2</v>
      </c>
      <c r="W2945" s="37" t="s">
        <v>2</v>
      </c>
      <c r="X2945" t="e">
        <f>VLOOKUP(T2945,[3]رکوردها!$A:$B,2,0)</f>
        <v>#N/A</v>
      </c>
      <c r="Y2945" t="e">
        <f>VLOOKUP(T2945,[3]رکوردها!$A:$D,4,0)</f>
        <v>#N/A</v>
      </c>
      <c r="Z2945" t="e">
        <f>VLOOKUP(T2945,[3]رکوردها!$A:$C,3,0)</f>
        <v>#N/A</v>
      </c>
      <c r="AA2945" t="e">
        <f>VLOOKUP(T2945,[3]رکوردها!$A:$F,6,0)</f>
        <v>#N/A</v>
      </c>
      <c r="AB2945" t="e">
        <f>VLOOKUP(T2945,[3]رکوردها!$A:$E,5,0)</f>
        <v>#N/A</v>
      </c>
    </row>
    <row r="2946" spans="1:28" s="41" customFormat="1" hidden="1" x14ac:dyDescent="0.2">
      <c r="A2946" s="36">
        <v>179763</v>
      </c>
      <c r="B2946" s="36">
        <v>1330</v>
      </c>
      <c r="C2946" s="36">
        <v>1869</v>
      </c>
      <c r="D2946" s="39" t="s">
        <v>5178</v>
      </c>
      <c r="E2946" s="39"/>
      <c r="F2946" s="37" t="s">
        <v>171</v>
      </c>
      <c r="G2946" s="37" t="s">
        <v>993</v>
      </c>
      <c r="H2946" s="38">
        <v>5374804</v>
      </c>
      <c r="I2946" s="38">
        <v>0</v>
      </c>
      <c r="J2946" s="38">
        <f t="shared" si="46"/>
        <v>5374804</v>
      </c>
      <c r="K2946" s="38"/>
      <c r="L2946" s="49"/>
      <c r="M2946" s="37" t="s">
        <v>63</v>
      </c>
      <c r="N2946" s="37" t="s">
        <v>64</v>
      </c>
      <c r="O2946" s="37" t="s">
        <v>157</v>
      </c>
      <c r="P2946" s="37" t="s">
        <v>158</v>
      </c>
      <c r="Q2946" s="37" t="s">
        <v>159</v>
      </c>
      <c r="R2946" s="37" t="s">
        <v>160</v>
      </c>
      <c r="S2946" s="37" t="s">
        <v>912</v>
      </c>
      <c r="T2946" s="37" t="s">
        <v>911</v>
      </c>
      <c r="U2946" s="1" t="e">
        <f>VLOOKUP(T2946,[2]VAT!$A:$D,1,0)</f>
        <v>#N/A</v>
      </c>
      <c r="V2946" s="37" t="s">
        <v>2</v>
      </c>
      <c r="W2946" s="37" t="s">
        <v>2</v>
      </c>
      <c r="X2946" t="e">
        <f>VLOOKUP(T2946,[3]رکوردها!$A:$B,2,0)</f>
        <v>#N/A</v>
      </c>
      <c r="Y2946" t="e">
        <f>VLOOKUP(T2946,[3]رکوردها!$A:$D,4,0)</f>
        <v>#N/A</v>
      </c>
      <c r="Z2946" t="e">
        <f>VLOOKUP(T2946,[3]رکوردها!$A:$C,3,0)</f>
        <v>#N/A</v>
      </c>
      <c r="AA2946" t="e">
        <f>VLOOKUP(T2946,[3]رکوردها!$A:$F,6,0)</f>
        <v>#N/A</v>
      </c>
      <c r="AB2946" t="e">
        <f>VLOOKUP(T2946,[3]رکوردها!$A:$E,5,0)</f>
        <v>#N/A</v>
      </c>
    </row>
    <row r="2947" spans="1:28" s="41" customFormat="1" hidden="1" x14ac:dyDescent="0.2">
      <c r="A2947" s="36">
        <v>179764</v>
      </c>
      <c r="B2947" s="36">
        <v>1330</v>
      </c>
      <c r="C2947" s="36">
        <v>1869</v>
      </c>
      <c r="D2947" s="39" t="s">
        <v>5178</v>
      </c>
      <c r="E2947" s="39"/>
      <c r="F2947" s="37" t="s">
        <v>171</v>
      </c>
      <c r="G2947" s="37" t="s">
        <v>993</v>
      </c>
      <c r="H2947" s="38">
        <v>5374804</v>
      </c>
      <c r="I2947" s="38">
        <v>0</v>
      </c>
      <c r="J2947" s="38">
        <f t="shared" si="46"/>
        <v>5374804</v>
      </c>
      <c r="K2947" s="38"/>
      <c r="L2947" s="49"/>
      <c r="M2947" s="37" t="s">
        <v>63</v>
      </c>
      <c r="N2947" s="37" t="s">
        <v>64</v>
      </c>
      <c r="O2947" s="37" t="s">
        <v>157</v>
      </c>
      <c r="P2947" s="37" t="s">
        <v>158</v>
      </c>
      <c r="Q2947" s="37" t="s">
        <v>159</v>
      </c>
      <c r="R2947" s="37" t="s">
        <v>160</v>
      </c>
      <c r="S2947" s="37" t="s">
        <v>912</v>
      </c>
      <c r="T2947" s="37" t="s">
        <v>911</v>
      </c>
      <c r="U2947" s="1" t="e">
        <f>VLOOKUP(T2947,[2]VAT!$A:$D,1,0)</f>
        <v>#N/A</v>
      </c>
      <c r="V2947" s="37" t="s">
        <v>2</v>
      </c>
      <c r="W2947" s="37" t="s">
        <v>2</v>
      </c>
      <c r="X2947" t="e">
        <f>VLOOKUP(T2947,[3]رکوردها!$A:$B,2,0)</f>
        <v>#N/A</v>
      </c>
      <c r="Y2947" t="e">
        <f>VLOOKUP(T2947,[3]رکوردها!$A:$D,4,0)</f>
        <v>#N/A</v>
      </c>
      <c r="Z2947" t="e">
        <f>VLOOKUP(T2947,[3]رکوردها!$A:$C,3,0)</f>
        <v>#N/A</v>
      </c>
      <c r="AA2947" t="e">
        <f>VLOOKUP(T2947,[3]رکوردها!$A:$F,6,0)</f>
        <v>#N/A</v>
      </c>
      <c r="AB2947" t="e">
        <f>VLOOKUP(T2947,[3]رکوردها!$A:$E,5,0)</f>
        <v>#N/A</v>
      </c>
    </row>
    <row r="2948" spans="1:28" s="41" customFormat="1" hidden="1" x14ac:dyDescent="0.2">
      <c r="A2948" s="36">
        <v>179765</v>
      </c>
      <c r="B2948" s="36">
        <v>1330</v>
      </c>
      <c r="C2948" s="36">
        <v>1869</v>
      </c>
      <c r="D2948" s="39" t="s">
        <v>5178</v>
      </c>
      <c r="E2948" s="39"/>
      <c r="F2948" s="37" t="s">
        <v>171</v>
      </c>
      <c r="G2948" s="37" t="s">
        <v>993</v>
      </c>
      <c r="H2948" s="38">
        <v>5374804</v>
      </c>
      <c r="I2948" s="38">
        <v>0</v>
      </c>
      <c r="J2948" s="38">
        <f t="shared" si="46"/>
        <v>5374804</v>
      </c>
      <c r="K2948" s="38"/>
      <c r="L2948" s="49"/>
      <c r="M2948" s="37" t="s">
        <v>63</v>
      </c>
      <c r="N2948" s="37" t="s">
        <v>64</v>
      </c>
      <c r="O2948" s="37" t="s">
        <v>157</v>
      </c>
      <c r="P2948" s="37" t="s">
        <v>158</v>
      </c>
      <c r="Q2948" s="37" t="s">
        <v>159</v>
      </c>
      <c r="R2948" s="37" t="s">
        <v>160</v>
      </c>
      <c r="S2948" s="37" t="s">
        <v>912</v>
      </c>
      <c r="T2948" s="37" t="s">
        <v>911</v>
      </c>
      <c r="U2948" s="1" t="e">
        <f>VLOOKUP(T2948,[2]VAT!$A:$D,1,0)</f>
        <v>#N/A</v>
      </c>
      <c r="V2948" s="37" t="s">
        <v>2</v>
      </c>
      <c r="W2948" s="37" t="s">
        <v>2</v>
      </c>
      <c r="X2948" t="e">
        <f>VLOOKUP(T2948,[3]رکوردها!$A:$B,2,0)</f>
        <v>#N/A</v>
      </c>
      <c r="Y2948" t="e">
        <f>VLOOKUP(T2948,[3]رکوردها!$A:$D,4,0)</f>
        <v>#N/A</v>
      </c>
      <c r="Z2948" t="e">
        <f>VLOOKUP(T2948,[3]رکوردها!$A:$C,3,0)</f>
        <v>#N/A</v>
      </c>
      <c r="AA2948" t="e">
        <f>VLOOKUP(T2948,[3]رکوردها!$A:$F,6,0)</f>
        <v>#N/A</v>
      </c>
      <c r="AB2948" t="e">
        <f>VLOOKUP(T2948,[3]رکوردها!$A:$E,5,0)</f>
        <v>#N/A</v>
      </c>
    </row>
    <row r="2949" spans="1:28" s="41" customFormat="1" hidden="1" x14ac:dyDescent="0.2">
      <c r="A2949" s="36">
        <v>179766</v>
      </c>
      <c r="B2949" s="36">
        <v>1330</v>
      </c>
      <c r="C2949" s="36">
        <v>1869</v>
      </c>
      <c r="D2949" s="39" t="s">
        <v>5178</v>
      </c>
      <c r="E2949" s="39"/>
      <c r="F2949" s="37" t="s">
        <v>171</v>
      </c>
      <c r="G2949" s="37" t="s">
        <v>993</v>
      </c>
      <c r="H2949" s="38">
        <v>5374804</v>
      </c>
      <c r="I2949" s="38">
        <v>0</v>
      </c>
      <c r="J2949" s="38">
        <f t="shared" si="46"/>
        <v>5374804</v>
      </c>
      <c r="K2949" s="38"/>
      <c r="L2949" s="49"/>
      <c r="M2949" s="37" t="s">
        <v>63</v>
      </c>
      <c r="N2949" s="37" t="s">
        <v>64</v>
      </c>
      <c r="O2949" s="37" t="s">
        <v>157</v>
      </c>
      <c r="P2949" s="37" t="s">
        <v>158</v>
      </c>
      <c r="Q2949" s="37" t="s">
        <v>159</v>
      </c>
      <c r="R2949" s="37" t="s">
        <v>160</v>
      </c>
      <c r="S2949" s="37" t="s">
        <v>912</v>
      </c>
      <c r="T2949" s="37" t="s">
        <v>911</v>
      </c>
      <c r="U2949" s="1" t="e">
        <f>VLOOKUP(T2949,[2]VAT!$A:$D,1,0)</f>
        <v>#N/A</v>
      </c>
      <c r="V2949" s="37" t="s">
        <v>2</v>
      </c>
      <c r="W2949" s="37" t="s">
        <v>2</v>
      </c>
      <c r="X2949" t="e">
        <f>VLOOKUP(T2949,[3]رکوردها!$A:$B,2,0)</f>
        <v>#N/A</v>
      </c>
      <c r="Y2949" t="e">
        <f>VLOOKUP(T2949,[3]رکوردها!$A:$D,4,0)</f>
        <v>#N/A</v>
      </c>
      <c r="Z2949" t="e">
        <f>VLOOKUP(T2949,[3]رکوردها!$A:$C,3,0)</f>
        <v>#N/A</v>
      </c>
      <c r="AA2949" t="e">
        <f>VLOOKUP(T2949,[3]رکوردها!$A:$F,6,0)</f>
        <v>#N/A</v>
      </c>
      <c r="AB2949" t="e">
        <f>VLOOKUP(T2949,[3]رکوردها!$A:$E,5,0)</f>
        <v>#N/A</v>
      </c>
    </row>
    <row r="2950" spans="1:28" s="41" customFormat="1" hidden="1" x14ac:dyDescent="0.2">
      <c r="A2950" s="36">
        <v>179767</v>
      </c>
      <c r="B2950" s="36">
        <v>1330</v>
      </c>
      <c r="C2950" s="36">
        <v>1869</v>
      </c>
      <c r="D2950" s="39" t="s">
        <v>5178</v>
      </c>
      <c r="E2950" s="39"/>
      <c r="F2950" s="37" t="s">
        <v>171</v>
      </c>
      <c r="G2950" s="37" t="s">
        <v>993</v>
      </c>
      <c r="H2950" s="38">
        <v>5374804</v>
      </c>
      <c r="I2950" s="38">
        <v>0</v>
      </c>
      <c r="J2950" s="38">
        <f t="shared" si="46"/>
        <v>5374804</v>
      </c>
      <c r="K2950" s="38"/>
      <c r="L2950" s="49"/>
      <c r="M2950" s="37" t="s">
        <v>63</v>
      </c>
      <c r="N2950" s="37" t="s">
        <v>64</v>
      </c>
      <c r="O2950" s="37" t="s">
        <v>157</v>
      </c>
      <c r="P2950" s="37" t="s">
        <v>158</v>
      </c>
      <c r="Q2950" s="37" t="s">
        <v>159</v>
      </c>
      <c r="R2950" s="37" t="s">
        <v>160</v>
      </c>
      <c r="S2950" s="37" t="s">
        <v>912</v>
      </c>
      <c r="T2950" s="37" t="s">
        <v>911</v>
      </c>
      <c r="U2950" s="1" t="e">
        <f>VLOOKUP(T2950,[2]VAT!$A:$D,1,0)</f>
        <v>#N/A</v>
      </c>
      <c r="V2950" s="37" t="s">
        <v>2</v>
      </c>
      <c r="W2950" s="37" t="s">
        <v>2</v>
      </c>
      <c r="X2950" t="e">
        <f>VLOOKUP(T2950,[3]رکوردها!$A:$B,2,0)</f>
        <v>#N/A</v>
      </c>
      <c r="Y2950" t="e">
        <f>VLOOKUP(T2950,[3]رکوردها!$A:$D,4,0)</f>
        <v>#N/A</v>
      </c>
      <c r="Z2950" t="e">
        <f>VLOOKUP(T2950,[3]رکوردها!$A:$C,3,0)</f>
        <v>#N/A</v>
      </c>
      <c r="AA2950" t="e">
        <f>VLOOKUP(T2950,[3]رکوردها!$A:$F,6,0)</f>
        <v>#N/A</v>
      </c>
      <c r="AB2950" t="e">
        <f>VLOOKUP(T2950,[3]رکوردها!$A:$E,5,0)</f>
        <v>#N/A</v>
      </c>
    </row>
    <row r="2951" spans="1:28" s="41" customFormat="1" hidden="1" x14ac:dyDescent="0.2">
      <c r="A2951" s="36">
        <v>179768</v>
      </c>
      <c r="B2951" s="36">
        <v>1330</v>
      </c>
      <c r="C2951" s="36">
        <v>1869</v>
      </c>
      <c r="D2951" s="39" t="s">
        <v>5178</v>
      </c>
      <c r="E2951" s="39"/>
      <c r="F2951" s="37" t="s">
        <v>171</v>
      </c>
      <c r="G2951" s="37" t="s">
        <v>993</v>
      </c>
      <c r="H2951" s="38">
        <v>5374804</v>
      </c>
      <c r="I2951" s="38">
        <v>0</v>
      </c>
      <c r="J2951" s="38">
        <f t="shared" si="46"/>
        <v>5374804</v>
      </c>
      <c r="K2951" s="38"/>
      <c r="L2951" s="49"/>
      <c r="M2951" s="37" t="s">
        <v>63</v>
      </c>
      <c r="N2951" s="37" t="s">
        <v>64</v>
      </c>
      <c r="O2951" s="37" t="s">
        <v>157</v>
      </c>
      <c r="P2951" s="37" t="s">
        <v>158</v>
      </c>
      <c r="Q2951" s="37" t="s">
        <v>159</v>
      </c>
      <c r="R2951" s="37" t="s">
        <v>160</v>
      </c>
      <c r="S2951" s="37" t="s">
        <v>912</v>
      </c>
      <c r="T2951" s="37" t="s">
        <v>911</v>
      </c>
      <c r="U2951" s="1" t="e">
        <f>VLOOKUP(T2951,[2]VAT!$A:$D,1,0)</f>
        <v>#N/A</v>
      </c>
      <c r="V2951" s="37" t="s">
        <v>2</v>
      </c>
      <c r="W2951" s="37" t="s">
        <v>2</v>
      </c>
      <c r="X2951" t="e">
        <f>VLOOKUP(T2951,[3]رکوردها!$A:$B,2,0)</f>
        <v>#N/A</v>
      </c>
      <c r="Y2951" t="e">
        <f>VLOOKUP(T2951,[3]رکوردها!$A:$D,4,0)</f>
        <v>#N/A</v>
      </c>
      <c r="Z2951" t="e">
        <f>VLOOKUP(T2951,[3]رکوردها!$A:$C,3,0)</f>
        <v>#N/A</v>
      </c>
      <c r="AA2951" t="e">
        <f>VLOOKUP(T2951,[3]رکوردها!$A:$F,6,0)</f>
        <v>#N/A</v>
      </c>
      <c r="AB2951" t="e">
        <f>VLOOKUP(T2951,[3]رکوردها!$A:$E,5,0)</f>
        <v>#N/A</v>
      </c>
    </row>
    <row r="2952" spans="1:28" s="41" customFormat="1" hidden="1" x14ac:dyDescent="0.2">
      <c r="A2952" s="36">
        <v>179769</v>
      </c>
      <c r="B2952" s="36">
        <v>1330</v>
      </c>
      <c r="C2952" s="36">
        <v>1869</v>
      </c>
      <c r="D2952" s="39" t="s">
        <v>5178</v>
      </c>
      <c r="E2952" s="39"/>
      <c r="F2952" s="37" t="s">
        <v>171</v>
      </c>
      <c r="G2952" s="37" t="s">
        <v>993</v>
      </c>
      <c r="H2952" s="38">
        <v>5374804</v>
      </c>
      <c r="I2952" s="38">
        <v>0</v>
      </c>
      <c r="J2952" s="38">
        <f t="shared" si="46"/>
        <v>5374804</v>
      </c>
      <c r="K2952" s="38"/>
      <c r="L2952" s="49"/>
      <c r="M2952" s="37" t="s">
        <v>63</v>
      </c>
      <c r="N2952" s="37" t="s">
        <v>64</v>
      </c>
      <c r="O2952" s="37" t="s">
        <v>157</v>
      </c>
      <c r="P2952" s="37" t="s">
        <v>158</v>
      </c>
      <c r="Q2952" s="37" t="s">
        <v>159</v>
      </c>
      <c r="R2952" s="37" t="s">
        <v>160</v>
      </c>
      <c r="S2952" s="37" t="s">
        <v>912</v>
      </c>
      <c r="T2952" s="37" t="s">
        <v>911</v>
      </c>
      <c r="U2952" s="1" t="e">
        <f>VLOOKUP(T2952,[2]VAT!$A:$D,1,0)</f>
        <v>#N/A</v>
      </c>
      <c r="V2952" s="37" t="s">
        <v>2</v>
      </c>
      <c r="W2952" s="37" t="s">
        <v>2</v>
      </c>
      <c r="X2952" t="e">
        <f>VLOOKUP(T2952,[3]رکوردها!$A:$B,2,0)</f>
        <v>#N/A</v>
      </c>
      <c r="Y2952" t="e">
        <f>VLOOKUP(T2952,[3]رکوردها!$A:$D,4,0)</f>
        <v>#N/A</v>
      </c>
      <c r="Z2952" t="e">
        <f>VLOOKUP(T2952,[3]رکوردها!$A:$C,3,0)</f>
        <v>#N/A</v>
      </c>
      <c r="AA2952" t="e">
        <f>VLOOKUP(T2952,[3]رکوردها!$A:$F,6,0)</f>
        <v>#N/A</v>
      </c>
      <c r="AB2952" t="e">
        <f>VLOOKUP(T2952,[3]رکوردها!$A:$E,5,0)</f>
        <v>#N/A</v>
      </c>
    </row>
    <row r="2953" spans="1:28" s="41" customFormat="1" hidden="1" x14ac:dyDescent="0.2">
      <c r="A2953" s="36">
        <v>179770</v>
      </c>
      <c r="B2953" s="36">
        <v>1330</v>
      </c>
      <c r="C2953" s="36">
        <v>1869</v>
      </c>
      <c r="D2953" s="39" t="s">
        <v>5178</v>
      </c>
      <c r="E2953" s="39"/>
      <c r="F2953" s="37" t="s">
        <v>171</v>
      </c>
      <c r="G2953" s="37" t="s">
        <v>993</v>
      </c>
      <c r="H2953" s="38">
        <v>5374804</v>
      </c>
      <c r="I2953" s="38">
        <v>0</v>
      </c>
      <c r="J2953" s="38">
        <f t="shared" si="46"/>
        <v>5374804</v>
      </c>
      <c r="K2953" s="38"/>
      <c r="L2953" s="49"/>
      <c r="M2953" s="37" t="s">
        <v>63</v>
      </c>
      <c r="N2953" s="37" t="s">
        <v>64</v>
      </c>
      <c r="O2953" s="37" t="s">
        <v>157</v>
      </c>
      <c r="P2953" s="37" t="s">
        <v>158</v>
      </c>
      <c r="Q2953" s="37" t="s">
        <v>159</v>
      </c>
      <c r="R2953" s="37" t="s">
        <v>160</v>
      </c>
      <c r="S2953" s="37" t="s">
        <v>912</v>
      </c>
      <c r="T2953" s="37" t="s">
        <v>911</v>
      </c>
      <c r="U2953" s="1" t="e">
        <f>VLOOKUP(T2953,[2]VAT!$A:$D,1,0)</f>
        <v>#N/A</v>
      </c>
      <c r="V2953" s="37" t="s">
        <v>2</v>
      </c>
      <c r="W2953" s="37" t="s">
        <v>2</v>
      </c>
      <c r="X2953" t="e">
        <f>VLOOKUP(T2953,[3]رکوردها!$A:$B,2,0)</f>
        <v>#N/A</v>
      </c>
      <c r="Y2953" t="e">
        <f>VLOOKUP(T2953,[3]رکوردها!$A:$D,4,0)</f>
        <v>#N/A</v>
      </c>
      <c r="Z2953" t="e">
        <f>VLOOKUP(T2953,[3]رکوردها!$A:$C,3,0)</f>
        <v>#N/A</v>
      </c>
      <c r="AA2953" t="e">
        <f>VLOOKUP(T2953,[3]رکوردها!$A:$F,6,0)</f>
        <v>#N/A</v>
      </c>
      <c r="AB2953" t="e">
        <f>VLOOKUP(T2953,[3]رکوردها!$A:$E,5,0)</f>
        <v>#N/A</v>
      </c>
    </row>
    <row r="2954" spans="1:28" s="41" customFormat="1" hidden="1" x14ac:dyDescent="0.2">
      <c r="A2954" s="36">
        <v>179771</v>
      </c>
      <c r="B2954" s="36">
        <v>1330</v>
      </c>
      <c r="C2954" s="36">
        <v>1869</v>
      </c>
      <c r="D2954" s="39" t="s">
        <v>5178</v>
      </c>
      <c r="E2954" s="39"/>
      <c r="F2954" s="37" t="s">
        <v>171</v>
      </c>
      <c r="G2954" s="37" t="s">
        <v>993</v>
      </c>
      <c r="H2954" s="38">
        <v>5374804</v>
      </c>
      <c r="I2954" s="38">
        <v>0</v>
      </c>
      <c r="J2954" s="38">
        <f t="shared" si="46"/>
        <v>5374804</v>
      </c>
      <c r="K2954" s="38"/>
      <c r="L2954" s="49"/>
      <c r="M2954" s="37" t="s">
        <v>63</v>
      </c>
      <c r="N2954" s="37" t="s">
        <v>64</v>
      </c>
      <c r="O2954" s="37" t="s">
        <v>157</v>
      </c>
      <c r="P2954" s="37" t="s">
        <v>158</v>
      </c>
      <c r="Q2954" s="37" t="s">
        <v>159</v>
      </c>
      <c r="R2954" s="37" t="s">
        <v>160</v>
      </c>
      <c r="S2954" s="37" t="s">
        <v>912</v>
      </c>
      <c r="T2954" s="37" t="s">
        <v>911</v>
      </c>
      <c r="U2954" s="1" t="e">
        <f>VLOOKUP(T2954,[2]VAT!$A:$D,1,0)</f>
        <v>#N/A</v>
      </c>
      <c r="V2954" s="37" t="s">
        <v>2</v>
      </c>
      <c r="W2954" s="37" t="s">
        <v>2</v>
      </c>
      <c r="X2954" t="e">
        <f>VLOOKUP(T2954,[3]رکوردها!$A:$B,2,0)</f>
        <v>#N/A</v>
      </c>
      <c r="Y2954" t="e">
        <f>VLOOKUP(T2954,[3]رکوردها!$A:$D,4,0)</f>
        <v>#N/A</v>
      </c>
      <c r="Z2954" t="e">
        <f>VLOOKUP(T2954,[3]رکوردها!$A:$C,3,0)</f>
        <v>#N/A</v>
      </c>
      <c r="AA2954" t="e">
        <f>VLOOKUP(T2954,[3]رکوردها!$A:$F,6,0)</f>
        <v>#N/A</v>
      </c>
      <c r="AB2954" t="e">
        <f>VLOOKUP(T2954,[3]رکوردها!$A:$E,5,0)</f>
        <v>#N/A</v>
      </c>
    </row>
    <row r="2955" spans="1:28" s="41" customFormat="1" hidden="1" x14ac:dyDescent="0.2">
      <c r="A2955" s="36">
        <v>179772</v>
      </c>
      <c r="B2955" s="36">
        <v>1330</v>
      </c>
      <c r="C2955" s="36">
        <v>1869</v>
      </c>
      <c r="D2955" s="39" t="s">
        <v>5178</v>
      </c>
      <c r="E2955" s="39"/>
      <c r="F2955" s="37" t="s">
        <v>171</v>
      </c>
      <c r="G2955" s="37" t="s">
        <v>993</v>
      </c>
      <c r="H2955" s="38">
        <v>5374804</v>
      </c>
      <c r="I2955" s="38">
        <v>0</v>
      </c>
      <c r="J2955" s="38">
        <f t="shared" ref="J2955:J3018" si="47">H2955-I2955</f>
        <v>5374804</v>
      </c>
      <c r="K2955" s="38"/>
      <c r="L2955" s="49"/>
      <c r="M2955" s="37" t="s">
        <v>63</v>
      </c>
      <c r="N2955" s="37" t="s">
        <v>64</v>
      </c>
      <c r="O2955" s="37" t="s">
        <v>157</v>
      </c>
      <c r="P2955" s="37" t="s">
        <v>158</v>
      </c>
      <c r="Q2955" s="37" t="s">
        <v>159</v>
      </c>
      <c r="R2955" s="37" t="s">
        <v>160</v>
      </c>
      <c r="S2955" s="37" t="s">
        <v>912</v>
      </c>
      <c r="T2955" s="37" t="s">
        <v>911</v>
      </c>
      <c r="U2955" s="1" t="e">
        <f>VLOOKUP(T2955,[2]VAT!$A:$D,1,0)</f>
        <v>#N/A</v>
      </c>
      <c r="V2955" s="37" t="s">
        <v>2</v>
      </c>
      <c r="W2955" s="37" t="s">
        <v>2</v>
      </c>
      <c r="X2955" t="e">
        <f>VLOOKUP(T2955,[3]رکوردها!$A:$B,2,0)</f>
        <v>#N/A</v>
      </c>
      <c r="Y2955" t="e">
        <f>VLOOKUP(T2955,[3]رکوردها!$A:$D,4,0)</f>
        <v>#N/A</v>
      </c>
      <c r="Z2955" t="e">
        <f>VLOOKUP(T2955,[3]رکوردها!$A:$C,3,0)</f>
        <v>#N/A</v>
      </c>
      <c r="AA2955" t="e">
        <f>VLOOKUP(T2955,[3]رکوردها!$A:$F,6,0)</f>
        <v>#N/A</v>
      </c>
      <c r="AB2955" t="e">
        <f>VLOOKUP(T2955,[3]رکوردها!$A:$E,5,0)</f>
        <v>#N/A</v>
      </c>
    </row>
    <row r="2956" spans="1:28" s="41" customFormat="1" hidden="1" x14ac:dyDescent="0.2">
      <c r="A2956" s="36">
        <v>179773</v>
      </c>
      <c r="B2956" s="36">
        <v>1330</v>
      </c>
      <c r="C2956" s="36">
        <v>1869</v>
      </c>
      <c r="D2956" s="39" t="s">
        <v>5178</v>
      </c>
      <c r="E2956" s="39"/>
      <c r="F2956" s="37" t="s">
        <v>171</v>
      </c>
      <c r="G2956" s="37" t="s">
        <v>993</v>
      </c>
      <c r="H2956" s="38">
        <v>5374804</v>
      </c>
      <c r="I2956" s="38">
        <v>0</v>
      </c>
      <c r="J2956" s="38">
        <f t="shared" si="47"/>
        <v>5374804</v>
      </c>
      <c r="K2956" s="38"/>
      <c r="L2956" s="49"/>
      <c r="M2956" s="37" t="s">
        <v>63</v>
      </c>
      <c r="N2956" s="37" t="s">
        <v>64</v>
      </c>
      <c r="O2956" s="37" t="s">
        <v>157</v>
      </c>
      <c r="P2956" s="37" t="s">
        <v>158</v>
      </c>
      <c r="Q2956" s="37" t="s">
        <v>159</v>
      </c>
      <c r="R2956" s="37" t="s">
        <v>160</v>
      </c>
      <c r="S2956" s="37" t="s">
        <v>912</v>
      </c>
      <c r="T2956" s="37" t="s">
        <v>911</v>
      </c>
      <c r="U2956" s="1" t="e">
        <f>VLOOKUP(T2956,[2]VAT!$A:$D,1,0)</f>
        <v>#N/A</v>
      </c>
      <c r="V2956" s="37" t="s">
        <v>2</v>
      </c>
      <c r="W2956" s="37" t="s">
        <v>2</v>
      </c>
      <c r="X2956" t="e">
        <f>VLOOKUP(T2956,[3]رکوردها!$A:$B,2,0)</f>
        <v>#N/A</v>
      </c>
      <c r="Y2956" t="e">
        <f>VLOOKUP(T2956,[3]رکوردها!$A:$D,4,0)</f>
        <v>#N/A</v>
      </c>
      <c r="Z2956" t="e">
        <f>VLOOKUP(T2956,[3]رکوردها!$A:$C,3,0)</f>
        <v>#N/A</v>
      </c>
      <c r="AA2956" t="e">
        <f>VLOOKUP(T2956,[3]رکوردها!$A:$F,6,0)</f>
        <v>#N/A</v>
      </c>
      <c r="AB2956" t="e">
        <f>VLOOKUP(T2956,[3]رکوردها!$A:$E,5,0)</f>
        <v>#N/A</v>
      </c>
    </row>
    <row r="2957" spans="1:28" s="41" customFormat="1" hidden="1" x14ac:dyDescent="0.2">
      <c r="A2957" s="36">
        <v>179774</v>
      </c>
      <c r="B2957" s="36">
        <v>1330</v>
      </c>
      <c r="C2957" s="36">
        <v>1869</v>
      </c>
      <c r="D2957" s="39" t="s">
        <v>5178</v>
      </c>
      <c r="E2957" s="39"/>
      <c r="F2957" s="37" t="s">
        <v>171</v>
      </c>
      <c r="G2957" s="37" t="s">
        <v>993</v>
      </c>
      <c r="H2957" s="38">
        <v>5374804</v>
      </c>
      <c r="I2957" s="38">
        <v>0</v>
      </c>
      <c r="J2957" s="38">
        <f t="shared" si="47"/>
        <v>5374804</v>
      </c>
      <c r="K2957" s="38"/>
      <c r="L2957" s="49"/>
      <c r="M2957" s="37" t="s">
        <v>63</v>
      </c>
      <c r="N2957" s="37" t="s">
        <v>64</v>
      </c>
      <c r="O2957" s="37" t="s">
        <v>157</v>
      </c>
      <c r="P2957" s="37" t="s">
        <v>158</v>
      </c>
      <c r="Q2957" s="37" t="s">
        <v>159</v>
      </c>
      <c r="R2957" s="37" t="s">
        <v>160</v>
      </c>
      <c r="S2957" s="37" t="s">
        <v>912</v>
      </c>
      <c r="T2957" s="37" t="s">
        <v>911</v>
      </c>
      <c r="U2957" s="1" t="e">
        <f>VLOOKUP(T2957,[2]VAT!$A:$D,1,0)</f>
        <v>#N/A</v>
      </c>
      <c r="V2957" s="37" t="s">
        <v>2</v>
      </c>
      <c r="W2957" s="37" t="s">
        <v>2</v>
      </c>
      <c r="X2957" t="e">
        <f>VLOOKUP(T2957,[3]رکوردها!$A:$B,2,0)</f>
        <v>#N/A</v>
      </c>
      <c r="Y2957" t="e">
        <f>VLOOKUP(T2957,[3]رکوردها!$A:$D,4,0)</f>
        <v>#N/A</v>
      </c>
      <c r="Z2957" t="e">
        <f>VLOOKUP(T2957,[3]رکوردها!$A:$C,3,0)</f>
        <v>#N/A</v>
      </c>
      <c r="AA2957" t="e">
        <f>VLOOKUP(T2957,[3]رکوردها!$A:$F,6,0)</f>
        <v>#N/A</v>
      </c>
      <c r="AB2957" t="e">
        <f>VLOOKUP(T2957,[3]رکوردها!$A:$E,5,0)</f>
        <v>#N/A</v>
      </c>
    </row>
    <row r="2958" spans="1:28" s="41" customFormat="1" hidden="1" x14ac:dyDescent="0.2">
      <c r="A2958" s="36">
        <v>179775</v>
      </c>
      <c r="B2958" s="36">
        <v>1330</v>
      </c>
      <c r="C2958" s="36">
        <v>1869</v>
      </c>
      <c r="D2958" s="39" t="s">
        <v>5178</v>
      </c>
      <c r="E2958" s="39"/>
      <c r="F2958" s="37" t="s">
        <v>171</v>
      </c>
      <c r="G2958" s="37" t="s">
        <v>1089</v>
      </c>
      <c r="H2958" s="38">
        <v>5374804</v>
      </c>
      <c r="I2958" s="38">
        <v>0</v>
      </c>
      <c r="J2958" s="38">
        <f t="shared" si="47"/>
        <v>5374804</v>
      </c>
      <c r="K2958" s="38"/>
      <c r="L2958" s="49"/>
      <c r="M2958" s="37" t="s">
        <v>63</v>
      </c>
      <c r="N2958" s="37" t="s">
        <v>64</v>
      </c>
      <c r="O2958" s="37" t="s">
        <v>157</v>
      </c>
      <c r="P2958" s="37" t="s">
        <v>158</v>
      </c>
      <c r="Q2958" s="37" t="s">
        <v>159</v>
      </c>
      <c r="R2958" s="37" t="s">
        <v>160</v>
      </c>
      <c r="S2958" s="37" t="s">
        <v>912</v>
      </c>
      <c r="T2958" s="37" t="s">
        <v>911</v>
      </c>
      <c r="U2958" s="1" t="e">
        <f>VLOOKUP(T2958,[2]VAT!$A:$D,1,0)</f>
        <v>#N/A</v>
      </c>
      <c r="V2958" s="37" t="s">
        <v>2</v>
      </c>
      <c r="W2958" s="37" t="s">
        <v>2</v>
      </c>
      <c r="X2958" t="e">
        <f>VLOOKUP(T2958,[3]رکوردها!$A:$B,2,0)</f>
        <v>#N/A</v>
      </c>
      <c r="Y2958" t="e">
        <f>VLOOKUP(T2958,[3]رکوردها!$A:$D,4,0)</f>
        <v>#N/A</v>
      </c>
      <c r="Z2958" t="e">
        <f>VLOOKUP(T2958,[3]رکوردها!$A:$C,3,0)</f>
        <v>#N/A</v>
      </c>
      <c r="AA2958" t="e">
        <f>VLOOKUP(T2958,[3]رکوردها!$A:$F,6,0)</f>
        <v>#N/A</v>
      </c>
      <c r="AB2958" t="e">
        <f>VLOOKUP(T2958,[3]رکوردها!$A:$E,5,0)</f>
        <v>#N/A</v>
      </c>
    </row>
    <row r="2959" spans="1:28" s="41" customFormat="1" hidden="1" x14ac:dyDescent="0.2">
      <c r="A2959" s="36">
        <v>179776</v>
      </c>
      <c r="B2959" s="36">
        <v>1330</v>
      </c>
      <c r="C2959" s="36">
        <v>1869</v>
      </c>
      <c r="D2959" s="39" t="s">
        <v>5178</v>
      </c>
      <c r="E2959" s="39"/>
      <c r="F2959" s="37" t="s">
        <v>171</v>
      </c>
      <c r="G2959" s="37" t="s">
        <v>1089</v>
      </c>
      <c r="H2959" s="38">
        <v>5374804</v>
      </c>
      <c r="I2959" s="38">
        <v>0</v>
      </c>
      <c r="J2959" s="38">
        <f t="shared" si="47"/>
        <v>5374804</v>
      </c>
      <c r="K2959" s="38"/>
      <c r="L2959" s="49"/>
      <c r="M2959" s="37" t="s">
        <v>63</v>
      </c>
      <c r="N2959" s="37" t="s">
        <v>64</v>
      </c>
      <c r="O2959" s="37" t="s">
        <v>157</v>
      </c>
      <c r="P2959" s="37" t="s">
        <v>158</v>
      </c>
      <c r="Q2959" s="37" t="s">
        <v>159</v>
      </c>
      <c r="R2959" s="37" t="s">
        <v>160</v>
      </c>
      <c r="S2959" s="37" t="s">
        <v>912</v>
      </c>
      <c r="T2959" s="37" t="s">
        <v>911</v>
      </c>
      <c r="U2959" s="1" t="e">
        <f>VLOOKUP(T2959,[2]VAT!$A:$D,1,0)</f>
        <v>#N/A</v>
      </c>
      <c r="V2959" s="37" t="s">
        <v>2</v>
      </c>
      <c r="W2959" s="37" t="s">
        <v>2</v>
      </c>
      <c r="X2959" t="e">
        <f>VLOOKUP(T2959,[3]رکوردها!$A:$B,2,0)</f>
        <v>#N/A</v>
      </c>
      <c r="Y2959" t="e">
        <f>VLOOKUP(T2959,[3]رکوردها!$A:$D,4,0)</f>
        <v>#N/A</v>
      </c>
      <c r="Z2959" t="e">
        <f>VLOOKUP(T2959,[3]رکوردها!$A:$C,3,0)</f>
        <v>#N/A</v>
      </c>
      <c r="AA2959" t="e">
        <f>VLOOKUP(T2959,[3]رکوردها!$A:$F,6,0)</f>
        <v>#N/A</v>
      </c>
      <c r="AB2959" t="e">
        <f>VLOOKUP(T2959,[3]رکوردها!$A:$E,5,0)</f>
        <v>#N/A</v>
      </c>
    </row>
    <row r="2960" spans="1:28" s="41" customFormat="1" hidden="1" x14ac:dyDescent="0.2">
      <c r="A2960" s="36">
        <v>179777</v>
      </c>
      <c r="B2960" s="36">
        <v>1330</v>
      </c>
      <c r="C2960" s="36">
        <v>1869</v>
      </c>
      <c r="D2960" s="39" t="s">
        <v>5178</v>
      </c>
      <c r="E2960" s="39"/>
      <c r="F2960" s="37" t="s">
        <v>171</v>
      </c>
      <c r="G2960" s="37" t="s">
        <v>980</v>
      </c>
      <c r="H2960" s="38">
        <v>5374804</v>
      </c>
      <c r="I2960" s="38">
        <v>0</v>
      </c>
      <c r="J2960" s="38">
        <f t="shared" si="47"/>
        <v>5374804</v>
      </c>
      <c r="K2960" s="38"/>
      <c r="L2960" s="49"/>
      <c r="M2960" s="37" t="s">
        <v>63</v>
      </c>
      <c r="N2960" s="37" t="s">
        <v>64</v>
      </c>
      <c r="O2960" s="37" t="s">
        <v>157</v>
      </c>
      <c r="P2960" s="37" t="s">
        <v>158</v>
      </c>
      <c r="Q2960" s="37" t="s">
        <v>159</v>
      </c>
      <c r="R2960" s="37" t="s">
        <v>160</v>
      </c>
      <c r="S2960" s="37" t="s">
        <v>912</v>
      </c>
      <c r="T2960" s="37" t="s">
        <v>911</v>
      </c>
      <c r="U2960" s="1" t="e">
        <f>VLOOKUP(T2960,[2]VAT!$A:$D,1,0)</f>
        <v>#N/A</v>
      </c>
      <c r="V2960" s="37" t="s">
        <v>2</v>
      </c>
      <c r="W2960" s="37" t="s">
        <v>2</v>
      </c>
      <c r="X2960" t="e">
        <f>VLOOKUP(T2960,[3]رکوردها!$A:$B,2,0)</f>
        <v>#N/A</v>
      </c>
      <c r="Y2960" t="e">
        <f>VLOOKUP(T2960,[3]رکوردها!$A:$D,4,0)</f>
        <v>#N/A</v>
      </c>
      <c r="Z2960" t="e">
        <f>VLOOKUP(T2960,[3]رکوردها!$A:$C,3,0)</f>
        <v>#N/A</v>
      </c>
      <c r="AA2960" t="e">
        <f>VLOOKUP(T2960,[3]رکوردها!$A:$F,6,0)</f>
        <v>#N/A</v>
      </c>
      <c r="AB2960" t="e">
        <f>VLOOKUP(T2960,[3]رکوردها!$A:$E,5,0)</f>
        <v>#N/A</v>
      </c>
    </row>
    <row r="2961" spans="1:28" s="41" customFormat="1" hidden="1" x14ac:dyDescent="0.2">
      <c r="A2961" s="36">
        <v>179778</v>
      </c>
      <c r="B2961" s="36">
        <v>1330</v>
      </c>
      <c r="C2961" s="36">
        <v>1869</v>
      </c>
      <c r="D2961" s="39" t="s">
        <v>5178</v>
      </c>
      <c r="E2961" s="39"/>
      <c r="F2961" s="37" t="s">
        <v>171</v>
      </c>
      <c r="G2961" s="37" t="s">
        <v>980</v>
      </c>
      <c r="H2961" s="38">
        <v>5374804</v>
      </c>
      <c r="I2961" s="38">
        <v>0</v>
      </c>
      <c r="J2961" s="38">
        <f t="shared" si="47"/>
        <v>5374804</v>
      </c>
      <c r="K2961" s="38"/>
      <c r="L2961" s="49"/>
      <c r="M2961" s="37" t="s">
        <v>63</v>
      </c>
      <c r="N2961" s="37" t="s">
        <v>64</v>
      </c>
      <c r="O2961" s="37" t="s">
        <v>157</v>
      </c>
      <c r="P2961" s="37" t="s">
        <v>158</v>
      </c>
      <c r="Q2961" s="37" t="s">
        <v>159</v>
      </c>
      <c r="R2961" s="37" t="s">
        <v>160</v>
      </c>
      <c r="S2961" s="37" t="s">
        <v>912</v>
      </c>
      <c r="T2961" s="37" t="s">
        <v>911</v>
      </c>
      <c r="U2961" s="1" t="e">
        <f>VLOOKUP(T2961,[2]VAT!$A:$D,1,0)</f>
        <v>#N/A</v>
      </c>
      <c r="V2961" s="37" t="s">
        <v>2</v>
      </c>
      <c r="W2961" s="37" t="s">
        <v>2</v>
      </c>
      <c r="X2961" t="e">
        <f>VLOOKUP(T2961,[3]رکوردها!$A:$B,2,0)</f>
        <v>#N/A</v>
      </c>
      <c r="Y2961" t="e">
        <f>VLOOKUP(T2961,[3]رکوردها!$A:$D,4,0)</f>
        <v>#N/A</v>
      </c>
      <c r="Z2961" t="e">
        <f>VLOOKUP(T2961,[3]رکوردها!$A:$C,3,0)</f>
        <v>#N/A</v>
      </c>
      <c r="AA2961" t="e">
        <f>VLOOKUP(T2961,[3]رکوردها!$A:$F,6,0)</f>
        <v>#N/A</v>
      </c>
      <c r="AB2961" t="e">
        <f>VLOOKUP(T2961,[3]رکوردها!$A:$E,5,0)</f>
        <v>#N/A</v>
      </c>
    </row>
    <row r="2962" spans="1:28" s="41" customFormat="1" hidden="1" x14ac:dyDescent="0.2">
      <c r="A2962" s="36">
        <v>179779</v>
      </c>
      <c r="B2962" s="36">
        <v>1330</v>
      </c>
      <c r="C2962" s="36">
        <v>1869</v>
      </c>
      <c r="D2962" s="39" t="s">
        <v>5178</v>
      </c>
      <c r="E2962" s="39"/>
      <c r="F2962" s="37" t="s">
        <v>171</v>
      </c>
      <c r="G2962" s="37" t="s">
        <v>980</v>
      </c>
      <c r="H2962" s="38">
        <v>5374804</v>
      </c>
      <c r="I2962" s="38">
        <v>0</v>
      </c>
      <c r="J2962" s="38">
        <f t="shared" si="47"/>
        <v>5374804</v>
      </c>
      <c r="K2962" s="38"/>
      <c r="L2962" s="49"/>
      <c r="M2962" s="37" t="s">
        <v>63</v>
      </c>
      <c r="N2962" s="37" t="s">
        <v>64</v>
      </c>
      <c r="O2962" s="37" t="s">
        <v>157</v>
      </c>
      <c r="P2962" s="37" t="s">
        <v>158</v>
      </c>
      <c r="Q2962" s="37" t="s">
        <v>159</v>
      </c>
      <c r="R2962" s="37" t="s">
        <v>160</v>
      </c>
      <c r="S2962" s="37" t="s">
        <v>912</v>
      </c>
      <c r="T2962" s="37" t="s">
        <v>911</v>
      </c>
      <c r="U2962" s="1" t="e">
        <f>VLOOKUP(T2962,[2]VAT!$A:$D,1,0)</f>
        <v>#N/A</v>
      </c>
      <c r="V2962" s="37" t="s">
        <v>2</v>
      </c>
      <c r="W2962" s="37" t="s">
        <v>2</v>
      </c>
      <c r="X2962" t="e">
        <f>VLOOKUP(T2962,[3]رکوردها!$A:$B,2,0)</f>
        <v>#N/A</v>
      </c>
      <c r="Y2962" t="e">
        <f>VLOOKUP(T2962,[3]رکوردها!$A:$D,4,0)</f>
        <v>#N/A</v>
      </c>
      <c r="Z2962" t="e">
        <f>VLOOKUP(T2962,[3]رکوردها!$A:$C,3,0)</f>
        <v>#N/A</v>
      </c>
      <c r="AA2962" t="e">
        <f>VLOOKUP(T2962,[3]رکوردها!$A:$F,6,0)</f>
        <v>#N/A</v>
      </c>
      <c r="AB2962" t="e">
        <f>VLOOKUP(T2962,[3]رکوردها!$A:$E,5,0)</f>
        <v>#N/A</v>
      </c>
    </row>
    <row r="2963" spans="1:28" s="41" customFormat="1" hidden="1" x14ac:dyDescent="0.2">
      <c r="A2963" s="36">
        <v>179780</v>
      </c>
      <c r="B2963" s="36">
        <v>1330</v>
      </c>
      <c r="C2963" s="36">
        <v>1869</v>
      </c>
      <c r="D2963" s="39" t="s">
        <v>5178</v>
      </c>
      <c r="E2963" s="39"/>
      <c r="F2963" s="37" t="s">
        <v>171</v>
      </c>
      <c r="G2963" s="37" t="s">
        <v>980</v>
      </c>
      <c r="H2963" s="38">
        <v>5374804</v>
      </c>
      <c r="I2963" s="38">
        <v>0</v>
      </c>
      <c r="J2963" s="38">
        <f t="shared" si="47"/>
        <v>5374804</v>
      </c>
      <c r="K2963" s="38"/>
      <c r="L2963" s="49"/>
      <c r="M2963" s="37" t="s">
        <v>63</v>
      </c>
      <c r="N2963" s="37" t="s">
        <v>64</v>
      </c>
      <c r="O2963" s="37" t="s">
        <v>157</v>
      </c>
      <c r="P2963" s="37" t="s">
        <v>158</v>
      </c>
      <c r="Q2963" s="37" t="s">
        <v>159</v>
      </c>
      <c r="R2963" s="37" t="s">
        <v>160</v>
      </c>
      <c r="S2963" s="37" t="s">
        <v>912</v>
      </c>
      <c r="T2963" s="37" t="s">
        <v>911</v>
      </c>
      <c r="U2963" s="1" t="e">
        <f>VLOOKUP(T2963,[2]VAT!$A:$D,1,0)</f>
        <v>#N/A</v>
      </c>
      <c r="V2963" s="37" t="s">
        <v>2</v>
      </c>
      <c r="W2963" s="37" t="s">
        <v>2</v>
      </c>
      <c r="X2963" t="e">
        <f>VLOOKUP(T2963,[3]رکوردها!$A:$B,2,0)</f>
        <v>#N/A</v>
      </c>
      <c r="Y2963" t="e">
        <f>VLOOKUP(T2963,[3]رکوردها!$A:$D,4,0)</f>
        <v>#N/A</v>
      </c>
      <c r="Z2963" t="e">
        <f>VLOOKUP(T2963,[3]رکوردها!$A:$C,3,0)</f>
        <v>#N/A</v>
      </c>
      <c r="AA2963" t="e">
        <f>VLOOKUP(T2963,[3]رکوردها!$A:$F,6,0)</f>
        <v>#N/A</v>
      </c>
      <c r="AB2963" t="e">
        <f>VLOOKUP(T2963,[3]رکوردها!$A:$E,5,0)</f>
        <v>#N/A</v>
      </c>
    </row>
    <row r="2964" spans="1:28" s="41" customFormat="1" hidden="1" x14ac:dyDescent="0.2">
      <c r="A2964" s="36">
        <v>179781</v>
      </c>
      <c r="B2964" s="36">
        <v>1330</v>
      </c>
      <c r="C2964" s="36">
        <v>1869</v>
      </c>
      <c r="D2964" s="39" t="s">
        <v>5178</v>
      </c>
      <c r="E2964" s="39"/>
      <c r="F2964" s="37" t="s">
        <v>171</v>
      </c>
      <c r="G2964" s="37" t="s">
        <v>1215</v>
      </c>
      <c r="H2964" s="38">
        <v>5374804</v>
      </c>
      <c r="I2964" s="38">
        <v>0</v>
      </c>
      <c r="J2964" s="38">
        <f t="shared" si="47"/>
        <v>5374804</v>
      </c>
      <c r="K2964" s="38"/>
      <c r="L2964" s="49"/>
      <c r="M2964" s="37" t="s">
        <v>63</v>
      </c>
      <c r="N2964" s="37" t="s">
        <v>64</v>
      </c>
      <c r="O2964" s="37" t="s">
        <v>157</v>
      </c>
      <c r="P2964" s="37" t="s">
        <v>158</v>
      </c>
      <c r="Q2964" s="37" t="s">
        <v>159</v>
      </c>
      <c r="R2964" s="37" t="s">
        <v>160</v>
      </c>
      <c r="S2964" s="37" t="s">
        <v>912</v>
      </c>
      <c r="T2964" s="37" t="s">
        <v>911</v>
      </c>
      <c r="U2964" s="1" t="e">
        <f>VLOOKUP(T2964,[2]VAT!$A:$D,1,0)</f>
        <v>#N/A</v>
      </c>
      <c r="V2964" s="37" t="s">
        <v>2</v>
      </c>
      <c r="W2964" s="37" t="s">
        <v>2</v>
      </c>
      <c r="X2964" t="e">
        <f>VLOOKUP(T2964,[3]رکوردها!$A:$B,2,0)</f>
        <v>#N/A</v>
      </c>
      <c r="Y2964" t="e">
        <f>VLOOKUP(T2964,[3]رکوردها!$A:$D,4,0)</f>
        <v>#N/A</v>
      </c>
      <c r="Z2964" t="e">
        <f>VLOOKUP(T2964,[3]رکوردها!$A:$C,3,0)</f>
        <v>#N/A</v>
      </c>
      <c r="AA2964" t="e">
        <f>VLOOKUP(T2964,[3]رکوردها!$A:$F,6,0)</f>
        <v>#N/A</v>
      </c>
      <c r="AB2964" t="e">
        <f>VLOOKUP(T2964,[3]رکوردها!$A:$E,5,0)</f>
        <v>#N/A</v>
      </c>
    </row>
    <row r="2965" spans="1:28" s="41" customFormat="1" hidden="1" x14ac:dyDescent="0.2">
      <c r="A2965" s="36">
        <v>179782</v>
      </c>
      <c r="B2965" s="36">
        <v>1330</v>
      </c>
      <c r="C2965" s="36">
        <v>1869</v>
      </c>
      <c r="D2965" s="39" t="s">
        <v>5178</v>
      </c>
      <c r="E2965" s="39"/>
      <c r="F2965" s="37" t="s">
        <v>171</v>
      </c>
      <c r="G2965" s="37" t="s">
        <v>980</v>
      </c>
      <c r="H2965" s="38">
        <v>5374804</v>
      </c>
      <c r="I2965" s="38">
        <v>0</v>
      </c>
      <c r="J2965" s="38">
        <f t="shared" si="47"/>
        <v>5374804</v>
      </c>
      <c r="K2965" s="38"/>
      <c r="L2965" s="49"/>
      <c r="M2965" s="37" t="s">
        <v>63</v>
      </c>
      <c r="N2965" s="37" t="s">
        <v>64</v>
      </c>
      <c r="O2965" s="37" t="s">
        <v>157</v>
      </c>
      <c r="P2965" s="37" t="s">
        <v>158</v>
      </c>
      <c r="Q2965" s="37" t="s">
        <v>159</v>
      </c>
      <c r="R2965" s="37" t="s">
        <v>160</v>
      </c>
      <c r="S2965" s="37" t="s">
        <v>912</v>
      </c>
      <c r="T2965" s="37" t="s">
        <v>911</v>
      </c>
      <c r="U2965" s="1" t="e">
        <f>VLOOKUP(T2965,[2]VAT!$A:$D,1,0)</f>
        <v>#N/A</v>
      </c>
      <c r="V2965" s="37" t="s">
        <v>2</v>
      </c>
      <c r="W2965" s="37" t="s">
        <v>2</v>
      </c>
      <c r="X2965" t="e">
        <f>VLOOKUP(T2965,[3]رکوردها!$A:$B,2,0)</f>
        <v>#N/A</v>
      </c>
      <c r="Y2965" t="e">
        <f>VLOOKUP(T2965,[3]رکوردها!$A:$D,4,0)</f>
        <v>#N/A</v>
      </c>
      <c r="Z2965" t="e">
        <f>VLOOKUP(T2965,[3]رکوردها!$A:$C,3,0)</f>
        <v>#N/A</v>
      </c>
      <c r="AA2965" t="e">
        <f>VLOOKUP(T2965,[3]رکوردها!$A:$F,6,0)</f>
        <v>#N/A</v>
      </c>
      <c r="AB2965" t="e">
        <f>VLOOKUP(T2965,[3]رکوردها!$A:$E,5,0)</f>
        <v>#N/A</v>
      </c>
    </row>
    <row r="2966" spans="1:28" s="41" customFormat="1" hidden="1" x14ac:dyDescent="0.2">
      <c r="A2966" s="36">
        <v>179783</v>
      </c>
      <c r="B2966" s="36">
        <v>1330</v>
      </c>
      <c r="C2966" s="36">
        <v>1869</v>
      </c>
      <c r="D2966" s="39" t="s">
        <v>5178</v>
      </c>
      <c r="E2966" s="39"/>
      <c r="F2966" s="37" t="s">
        <v>171</v>
      </c>
      <c r="G2966" s="37" t="s">
        <v>1215</v>
      </c>
      <c r="H2966" s="38">
        <v>5374804</v>
      </c>
      <c r="I2966" s="38">
        <v>0</v>
      </c>
      <c r="J2966" s="38">
        <f t="shared" si="47"/>
        <v>5374804</v>
      </c>
      <c r="K2966" s="38"/>
      <c r="L2966" s="49"/>
      <c r="M2966" s="37" t="s">
        <v>63</v>
      </c>
      <c r="N2966" s="37" t="s">
        <v>64</v>
      </c>
      <c r="O2966" s="37" t="s">
        <v>157</v>
      </c>
      <c r="P2966" s="37" t="s">
        <v>158</v>
      </c>
      <c r="Q2966" s="37" t="s">
        <v>159</v>
      </c>
      <c r="R2966" s="37" t="s">
        <v>160</v>
      </c>
      <c r="S2966" s="37" t="s">
        <v>912</v>
      </c>
      <c r="T2966" s="37" t="s">
        <v>911</v>
      </c>
      <c r="U2966" s="1" t="e">
        <f>VLOOKUP(T2966,[2]VAT!$A:$D,1,0)</f>
        <v>#N/A</v>
      </c>
      <c r="V2966" s="37" t="s">
        <v>2</v>
      </c>
      <c r="W2966" s="37" t="s">
        <v>2</v>
      </c>
      <c r="X2966" t="e">
        <f>VLOOKUP(T2966,[3]رکوردها!$A:$B,2,0)</f>
        <v>#N/A</v>
      </c>
      <c r="Y2966" t="e">
        <f>VLOOKUP(T2966,[3]رکوردها!$A:$D,4,0)</f>
        <v>#N/A</v>
      </c>
      <c r="Z2966" t="e">
        <f>VLOOKUP(T2966,[3]رکوردها!$A:$C,3,0)</f>
        <v>#N/A</v>
      </c>
      <c r="AA2966" t="e">
        <f>VLOOKUP(T2966,[3]رکوردها!$A:$F,6,0)</f>
        <v>#N/A</v>
      </c>
      <c r="AB2966" t="e">
        <f>VLOOKUP(T2966,[3]رکوردها!$A:$E,5,0)</f>
        <v>#N/A</v>
      </c>
    </row>
    <row r="2967" spans="1:28" s="41" customFormat="1" hidden="1" x14ac:dyDescent="0.2">
      <c r="A2967" s="36">
        <v>179784</v>
      </c>
      <c r="B2967" s="36">
        <v>1330</v>
      </c>
      <c r="C2967" s="36">
        <v>1869</v>
      </c>
      <c r="D2967" s="39" t="s">
        <v>5178</v>
      </c>
      <c r="E2967" s="39"/>
      <c r="F2967" s="37" t="s">
        <v>171</v>
      </c>
      <c r="G2967" s="37" t="s">
        <v>1215</v>
      </c>
      <c r="H2967" s="38">
        <v>5374804</v>
      </c>
      <c r="I2967" s="38">
        <v>0</v>
      </c>
      <c r="J2967" s="38">
        <f t="shared" si="47"/>
        <v>5374804</v>
      </c>
      <c r="K2967" s="38"/>
      <c r="L2967" s="49"/>
      <c r="M2967" s="37" t="s">
        <v>63</v>
      </c>
      <c r="N2967" s="37" t="s">
        <v>64</v>
      </c>
      <c r="O2967" s="37" t="s">
        <v>157</v>
      </c>
      <c r="P2967" s="37" t="s">
        <v>158</v>
      </c>
      <c r="Q2967" s="37" t="s">
        <v>159</v>
      </c>
      <c r="R2967" s="37" t="s">
        <v>160</v>
      </c>
      <c r="S2967" s="37" t="s">
        <v>912</v>
      </c>
      <c r="T2967" s="37" t="s">
        <v>911</v>
      </c>
      <c r="U2967" s="1" t="e">
        <f>VLOOKUP(T2967,[2]VAT!$A:$D,1,0)</f>
        <v>#N/A</v>
      </c>
      <c r="V2967" s="37" t="s">
        <v>2</v>
      </c>
      <c r="W2967" s="37" t="s">
        <v>2</v>
      </c>
      <c r="X2967" t="e">
        <f>VLOOKUP(T2967,[3]رکوردها!$A:$B,2,0)</f>
        <v>#N/A</v>
      </c>
      <c r="Y2967" t="e">
        <f>VLOOKUP(T2967,[3]رکوردها!$A:$D,4,0)</f>
        <v>#N/A</v>
      </c>
      <c r="Z2967" t="e">
        <f>VLOOKUP(T2967,[3]رکوردها!$A:$C,3,0)</f>
        <v>#N/A</v>
      </c>
      <c r="AA2967" t="e">
        <f>VLOOKUP(T2967,[3]رکوردها!$A:$F,6,0)</f>
        <v>#N/A</v>
      </c>
      <c r="AB2967" t="e">
        <f>VLOOKUP(T2967,[3]رکوردها!$A:$E,5,0)</f>
        <v>#N/A</v>
      </c>
    </row>
    <row r="2968" spans="1:28" s="41" customFormat="1" hidden="1" x14ac:dyDescent="0.2">
      <c r="A2968" s="36">
        <v>179785</v>
      </c>
      <c r="B2968" s="36">
        <v>1330</v>
      </c>
      <c r="C2968" s="36">
        <v>1869</v>
      </c>
      <c r="D2968" s="39" t="s">
        <v>5178</v>
      </c>
      <c r="E2968" s="39"/>
      <c r="F2968" s="37" t="s">
        <v>171</v>
      </c>
      <c r="G2968" s="37" t="s">
        <v>980</v>
      </c>
      <c r="H2968" s="38">
        <v>5374804</v>
      </c>
      <c r="I2968" s="38">
        <v>0</v>
      </c>
      <c r="J2968" s="38">
        <f t="shared" si="47"/>
        <v>5374804</v>
      </c>
      <c r="K2968" s="38"/>
      <c r="L2968" s="49"/>
      <c r="M2968" s="37" t="s">
        <v>63</v>
      </c>
      <c r="N2968" s="37" t="s">
        <v>64</v>
      </c>
      <c r="O2968" s="37" t="s">
        <v>157</v>
      </c>
      <c r="P2968" s="37" t="s">
        <v>158</v>
      </c>
      <c r="Q2968" s="37" t="s">
        <v>159</v>
      </c>
      <c r="R2968" s="37" t="s">
        <v>160</v>
      </c>
      <c r="S2968" s="37" t="s">
        <v>912</v>
      </c>
      <c r="T2968" s="37" t="s">
        <v>911</v>
      </c>
      <c r="U2968" s="1" t="e">
        <f>VLOOKUP(T2968,[2]VAT!$A:$D,1,0)</f>
        <v>#N/A</v>
      </c>
      <c r="V2968" s="37" t="s">
        <v>2</v>
      </c>
      <c r="W2968" s="37" t="s">
        <v>2</v>
      </c>
      <c r="X2968" t="e">
        <f>VLOOKUP(T2968,[3]رکوردها!$A:$B,2,0)</f>
        <v>#N/A</v>
      </c>
      <c r="Y2968" t="e">
        <f>VLOOKUP(T2968,[3]رکوردها!$A:$D,4,0)</f>
        <v>#N/A</v>
      </c>
      <c r="Z2968" t="e">
        <f>VLOOKUP(T2968,[3]رکوردها!$A:$C,3,0)</f>
        <v>#N/A</v>
      </c>
      <c r="AA2968" t="e">
        <f>VLOOKUP(T2968,[3]رکوردها!$A:$F,6,0)</f>
        <v>#N/A</v>
      </c>
      <c r="AB2968" t="e">
        <f>VLOOKUP(T2968,[3]رکوردها!$A:$E,5,0)</f>
        <v>#N/A</v>
      </c>
    </row>
    <row r="2969" spans="1:28" s="41" customFormat="1" hidden="1" x14ac:dyDescent="0.2">
      <c r="A2969" s="36">
        <v>179786</v>
      </c>
      <c r="B2969" s="36">
        <v>1330</v>
      </c>
      <c r="C2969" s="36">
        <v>1869</v>
      </c>
      <c r="D2969" s="39" t="s">
        <v>5178</v>
      </c>
      <c r="E2969" s="39"/>
      <c r="F2969" s="37" t="s">
        <v>171</v>
      </c>
      <c r="G2969" s="37" t="s">
        <v>1215</v>
      </c>
      <c r="H2969" s="38">
        <v>5374804</v>
      </c>
      <c r="I2969" s="38">
        <v>0</v>
      </c>
      <c r="J2969" s="38">
        <f t="shared" si="47"/>
        <v>5374804</v>
      </c>
      <c r="K2969" s="38"/>
      <c r="L2969" s="49"/>
      <c r="M2969" s="37" t="s">
        <v>63</v>
      </c>
      <c r="N2969" s="37" t="s">
        <v>64</v>
      </c>
      <c r="O2969" s="37" t="s">
        <v>157</v>
      </c>
      <c r="P2969" s="37" t="s">
        <v>158</v>
      </c>
      <c r="Q2969" s="37" t="s">
        <v>159</v>
      </c>
      <c r="R2969" s="37" t="s">
        <v>160</v>
      </c>
      <c r="S2969" s="37" t="s">
        <v>912</v>
      </c>
      <c r="T2969" s="37" t="s">
        <v>911</v>
      </c>
      <c r="U2969" s="1" t="e">
        <f>VLOOKUP(T2969,[2]VAT!$A:$D,1,0)</f>
        <v>#N/A</v>
      </c>
      <c r="V2969" s="37" t="s">
        <v>2</v>
      </c>
      <c r="W2969" s="37" t="s">
        <v>2</v>
      </c>
      <c r="X2969" t="e">
        <f>VLOOKUP(T2969,[3]رکوردها!$A:$B,2,0)</f>
        <v>#N/A</v>
      </c>
      <c r="Y2969" t="e">
        <f>VLOOKUP(T2969,[3]رکوردها!$A:$D,4,0)</f>
        <v>#N/A</v>
      </c>
      <c r="Z2969" t="e">
        <f>VLOOKUP(T2969,[3]رکوردها!$A:$C,3,0)</f>
        <v>#N/A</v>
      </c>
      <c r="AA2969" t="e">
        <f>VLOOKUP(T2969,[3]رکوردها!$A:$F,6,0)</f>
        <v>#N/A</v>
      </c>
      <c r="AB2969" t="e">
        <f>VLOOKUP(T2969,[3]رکوردها!$A:$E,5,0)</f>
        <v>#N/A</v>
      </c>
    </row>
    <row r="2970" spans="1:28" s="41" customFormat="1" hidden="1" x14ac:dyDescent="0.2">
      <c r="A2970" s="36">
        <v>179787</v>
      </c>
      <c r="B2970" s="36">
        <v>1330</v>
      </c>
      <c r="C2970" s="36">
        <v>1869</v>
      </c>
      <c r="D2970" s="39" t="s">
        <v>5178</v>
      </c>
      <c r="E2970" s="39"/>
      <c r="F2970" s="37" t="s">
        <v>171</v>
      </c>
      <c r="G2970" s="37" t="s">
        <v>1215</v>
      </c>
      <c r="H2970" s="38">
        <v>5374804</v>
      </c>
      <c r="I2970" s="38">
        <v>0</v>
      </c>
      <c r="J2970" s="38">
        <f t="shared" si="47"/>
        <v>5374804</v>
      </c>
      <c r="K2970" s="38"/>
      <c r="L2970" s="49"/>
      <c r="M2970" s="37" t="s">
        <v>63</v>
      </c>
      <c r="N2970" s="37" t="s">
        <v>64</v>
      </c>
      <c r="O2970" s="37" t="s">
        <v>157</v>
      </c>
      <c r="P2970" s="37" t="s">
        <v>158</v>
      </c>
      <c r="Q2970" s="37" t="s">
        <v>159</v>
      </c>
      <c r="R2970" s="37" t="s">
        <v>160</v>
      </c>
      <c r="S2970" s="37" t="s">
        <v>912</v>
      </c>
      <c r="T2970" s="37" t="s">
        <v>911</v>
      </c>
      <c r="U2970" s="1" t="e">
        <f>VLOOKUP(T2970,[2]VAT!$A:$D,1,0)</f>
        <v>#N/A</v>
      </c>
      <c r="V2970" s="37" t="s">
        <v>2</v>
      </c>
      <c r="W2970" s="37" t="s">
        <v>2</v>
      </c>
      <c r="X2970" t="e">
        <f>VLOOKUP(T2970,[3]رکوردها!$A:$B,2,0)</f>
        <v>#N/A</v>
      </c>
      <c r="Y2970" t="e">
        <f>VLOOKUP(T2970,[3]رکوردها!$A:$D,4,0)</f>
        <v>#N/A</v>
      </c>
      <c r="Z2970" t="e">
        <f>VLOOKUP(T2970,[3]رکوردها!$A:$C,3,0)</f>
        <v>#N/A</v>
      </c>
      <c r="AA2970" t="e">
        <f>VLOOKUP(T2970,[3]رکوردها!$A:$F,6,0)</f>
        <v>#N/A</v>
      </c>
      <c r="AB2970" t="e">
        <f>VLOOKUP(T2970,[3]رکوردها!$A:$E,5,0)</f>
        <v>#N/A</v>
      </c>
    </row>
    <row r="2971" spans="1:28" s="41" customFormat="1" hidden="1" x14ac:dyDescent="0.2">
      <c r="A2971" s="36">
        <v>179788</v>
      </c>
      <c r="B2971" s="36">
        <v>1330</v>
      </c>
      <c r="C2971" s="36">
        <v>1869</v>
      </c>
      <c r="D2971" s="39" t="s">
        <v>5178</v>
      </c>
      <c r="E2971" s="39"/>
      <c r="F2971" s="37" t="s">
        <v>171</v>
      </c>
      <c r="G2971" s="37" t="s">
        <v>1215</v>
      </c>
      <c r="H2971" s="38">
        <v>5374804</v>
      </c>
      <c r="I2971" s="38">
        <v>0</v>
      </c>
      <c r="J2971" s="38">
        <f t="shared" si="47"/>
        <v>5374804</v>
      </c>
      <c r="K2971" s="38"/>
      <c r="L2971" s="49"/>
      <c r="M2971" s="37" t="s">
        <v>63</v>
      </c>
      <c r="N2971" s="37" t="s">
        <v>64</v>
      </c>
      <c r="O2971" s="37" t="s">
        <v>157</v>
      </c>
      <c r="P2971" s="37" t="s">
        <v>158</v>
      </c>
      <c r="Q2971" s="37" t="s">
        <v>159</v>
      </c>
      <c r="R2971" s="37" t="s">
        <v>160</v>
      </c>
      <c r="S2971" s="37" t="s">
        <v>912</v>
      </c>
      <c r="T2971" s="37" t="s">
        <v>911</v>
      </c>
      <c r="U2971" s="1" t="e">
        <f>VLOOKUP(T2971,[2]VAT!$A:$D,1,0)</f>
        <v>#N/A</v>
      </c>
      <c r="V2971" s="37" t="s">
        <v>2</v>
      </c>
      <c r="W2971" s="37" t="s">
        <v>2</v>
      </c>
      <c r="X2971" t="e">
        <f>VLOOKUP(T2971,[3]رکوردها!$A:$B,2,0)</f>
        <v>#N/A</v>
      </c>
      <c r="Y2971" t="e">
        <f>VLOOKUP(T2971,[3]رکوردها!$A:$D,4,0)</f>
        <v>#N/A</v>
      </c>
      <c r="Z2971" t="e">
        <f>VLOOKUP(T2971,[3]رکوردها!$A:$C,3,0)</f>
        <v>#N/A</v>
      </c>
      <c r="AA2971" t="e">
        <f>VLOOKUP(T2971,[3]رکوردها!$A:$F,6,0)</f>
        <v>#N/A</v>
      </c>
      <c r="AB2971" t="e">
        <f>VLOOKUP(T2971,[3]رکوردها!$A:$E,5,0)</f>
        <v>#N/A</v>
      </c>
    </row>
    <row r="2972" spans="1:28" s="41" customFormat="1" hidden="1" x14ac:dyDescent="0.2">
      <c r="A2972" s="36">
        <v>179789</v>
      </c>
      <c r="B2972" s="36">
        <v>1330</v>
      </c>
      <c r="C2972" s="36">
        <v>1869</v>
      </c>
      <c r="D2972" s="39" t="s">
        <v>5178</v>
      </c>
      <c r="E2972" s="39"/>
      <c r="F2972" s="37" t="s">
        <v>171</v>
      </c>
      <c r="G2972" s="37" t="s">
        <v>1215</v>
      </c>
      <c r="H2972" s="38">
        <v>5374804</v>
      </c>
      <c r="I2972" s="38">
        <v>0</v>
      </c>
      <c r="J2972" s="38">
        <f t="shared" si="47"/>
        <v>5374804</v>
      </c>
      <c r="K2972" s="38"/>
      <c r="L2972" s="49"/>
      <c r="M2972" s="37" t="s">
        <v>63</v>
      </c>
      <c r="N2972" s="37" t="s">
        <v>64</v>
      </c>
      <c r="O2972" s="37" t="s">
        <v>157</v>
      </c>
      <c r="P2972" s="37" t="s">
        <v>158</v>
      </c>
      <c r="Q2972" s="37" t="s">
        <v>159</v>
      </c>
      <c r="R2972" s="37" t="s">
        <v>160</v>
      </c>
      <c r="S2972" s="37" t="s">
        <v>912</v>
      </c>
      <c r="T2972" s="37" t="s">
        <v>911</v>
      </c>
      <c r="U2972" s="1" t="e">
        <f>VLOOKUP(T2972,[2]VAT!$A:$D,1,0)</f>
        <v>#N/A</v>
      </c>
      <c r="V2972" s="37" t="s">
        <v>2</v>
      </c>
      <c r="W2972" s="37" t="s">
        <v>2</v>
      </c>
      <c r="X2972" t="e">
        <f>VLOOKUP(T2972,[3]رکوردها!$A:$B,2,0)</f>
        <v>#N/A</v>
      </c>
      <c r="Y2972" t="e">
        <f>VLOOKUP(T2972,[3]رکوردها!$A:$D,4,0)</f>
        <v>#N/A</v>
      </c>
      <c r="Z2972" t="e">
        <f>VLOOKUP(T2972,[3]رکوردها!$A:$C,3,0)</f>
        <v>#N/A</v>
      </c>
      <c r="AA2972" t="e">
        <f>VLOOKUP(T2972,[3]رکوردها!$A:$F,6,0)</f>
        <v>#N/A</v>
      </c>
      <c r="AB2972" t="e">
        <f>VLOOKUP(T2972,[3]رکوردها!$A:$E,5,0)</f>
        <v>#N/A</v>
      </c>
    </row>
    <row r="2973" spans="1:28" s="41" customFormat="1" hidden="1" x14ac:dyDescent="0.2">
      <c r="A2973" s="36">
        <v>179790</v>
      </c>
      <c r="B2973" s="36">
        <v>1330</v>
      </c>
      <c r="C2973" s="36">
        <v>1869</v>
      </c>
      <c r="D2973" s="39" t="s">
        <v>5178</v>
      </c>
      <c r="E2973" s="39"/>
      <c r="F2973" s="37" t="s">
        <v>171</v>
      </c>
      <c r="G2973" s="37" t="s">
        <v>980</v>
      </c>
      <c r="H2973" s="38">
        <v>5374804</v>
      </c>
      <c r="I2973" s="38">
        <v>0</v>
      </c>
      <c r="J2973" s="38">
        <f t="shared" si="47"/>
        <v>5374804</v>
      </c>
      <c r="K2973" s="38"/>
      <c r="L2973" s="49"/>
      <c r="M2973" s="37" t="s">
        <v>63</v>
      </c>
      <c r="N2973" s="37" t="s">
        <v>64</v>
      </c>
      <c r="O2973" s="37" t="s">
        <v>157</v>
      </c>
      <c r="P2973" s="37" t="s">
        <v>158</v>
      </c>
      <c r="Q2973" s="37" t="s">
        <v>159</v>
      </c>
      <c r="R2973" s="37" t="s">
        <v>160</v>
      </c>
      <c r="S2973" s="37" t="s">
        <v>912</v>
      </c>
      <c r="T2973" s="37" t="s">
        <v>911</v>
      </c>
      <c r="U2973" s="1" t="e">
        <f>VLOOKUP(T2973,[2]VAT!$A:$D,1,0)</f>
        <v>#N/A</v>
      </c>
      <c r="V2973" s="37" t="s">
        <v>2</v>
      </c>
      <c r="W2973" s="37" t="s">
        <v>2</v>
      </c>
      <c r="X2973" t="e">
        <f>VLOOKUP(T2973,[3]رکوردها!$A:$B,2,0)</f>
        <v>#N/A</v>
      </c>
      <c r="Y2973" t="e">
        <f>VLOOKUP(T2973,[3]رکوردها!$A:$D,4,0)</f>
        <v>#N/A</v>
      </c>
      <c r="Z2973" t="e">
        <f>VLOOKUP(T2973,[3]رکوردها!$A:$C,3,0)</f>
        <v>#N/A</v>
      </c>
      <c r="AA2973" t="e">
        <f>VLOOKUP(T2973,[3]رکوردها!$A:$F,6,0)</f>
        <v>#N/A</v>
      </c>
      <c r="AB2973" t="e">
        <f>VLOOKUP(T2973,[3]رکوردها!$A:$E,5,0)</f>
        <v>#N/A</v>
      </c>
    </row>
    <row r="2974" spans="1:28" s="41" customFormat="1" hidden="1" x14ac:dyDescent="0.2">
      <c r="A2974" s="36">
        <v>179791</v>
      </c>
      <c r="B2974" s="36">
        <v>1330</v>
      </c>
      <c r="C2974" s="36">
        <v>1869</v>
      </c>
      <c r="D2974" s="39" t="s">
        <v>5178</v>
      </c>
      <c r="E2974" s="39"/>
      <c r="F2974" s="37" t="s">
        <v>171</v>
      </c>
      <c r="G2974" s="37" t="s">
        <v>980</v>
      </c>
      <c r="H2974" s="38">
        <v>5374804</v>
      </c>
      <c r="I2974" s="38">
        <v>0</v>
      </c>
      <c r="J2974" s="38">
        <f t="shared" si="47"/>
        <v>5374804</v>
      </c>
      <c r="K2974" s="38"/>
      <c r="L2974" s="49"/>
      <c r="M2974" s="37" t="s">
        <v>63</v>
      </c>
      <c r="N2974" s="37" t="s">
        <v>64</v>
      </c>
      <c r="O2974" s="37" t="s">
        <v>157</v>
      </c>
      <c r="P2974" s="37" t="s">
        <v>158</v>
      </c>
      <c r="Q2974" s="37" t="s">
        <v>159</v>
      </c>
      <c r="R2974" s="37" t="s">
        <v>160</v>
      </c>
      <c r="S2974" s="37" t="s">
        <v>912</v>
      </c>
      <c r="T2974" s="37" t="s">
        <v>911</v>
      </c>
      <c r="U2974" s="1" t="e">
        <f>VLOOKUP(T2974,[2]VAT!$A:$D,1,0)</f>
        <v>#N/A</v>
      </c>
      <c r="V2974" s="37" t="s">
        <v>2</v>
      </c>
      <c r="W2974" s="37" t="s">
        <v>2</v>
      </c>
      <c r="X2974" t="e">
        <f>VLOOKUP(T2974,[3]رکوردها!$A:$B,2,0)</f>
        <v>#N/A</v>
      </c>
      <c r="Y2974" t="e">
        <f>VLOOKUP(T2974,[3]رکوردها!$A:$D,4,0)</f>
        <v>#N/A</v>
      </c>
      <c r="Z2974" t="e">
        <f>VLOOKUP(T2974,[3]رکوردها!$A:$C,3,0)</f>
        <v>#N/A</v>
      </c>
      <c r="AA2974" t="e">
        <f>VLOOKUP(T2974,[3]رکوردها!$A:$F,6,0)</f>
        <v>#N/A</v>
      </c>
      <c r="AB2974" t="e">
        <f>VLOOKUP(T2974,[3]رکوردها!$A:$E,5,0)</f>
        <v>#N/A</v>
      </c>
    </row>
    <row r="2975" spans="1:28" s="41" customFormat="1" hidden="1" x14ac:dyDescent="0.2">
      <c r="A2975" s="36">
        <v>179792</v>
      </c>
      <c r="B2975" s="36">
        <v>1330</v>
      </c>
      <c r="C2975" s="36">
        <v>1869</v>
      </c>
      <c r="D2975" s="39" t="s">
        <v>5178</v>
      </c>
      <c r="E2975" s="39"/>
      <c r="F2975" s="37" t="s">
        <v>171</v>
      </c>
      <c r="G2975" s="37" t="s">
        <v>980</v>
      </c>
      <c r="H2975" s="38">
        <v>5374804</v>
      </c>
      <c r="I2975" s="38">
        <v>0</v>
      </c>
      <c r="J2975" s="38">
        <f t="shared" si="47"/>
        <v>5374804</v>
      </c>
      <c r="K2975" s="38"/>
      <c r="L2975" s="49"/>
      <c r="M2975" s="37" t="s">
        <v>63</v>
      </c>
      <c r="N2975" s="37" t="s">
        <v>64</v>
      </c>
      <c r="O2975" s="37" t="s">
        <v>157</v>
      </c>
      <c r="P2975" s="37" t="s">
        <v>158</v>
      </c>
      <c r="Q2975" s="37" t="s">
        <v>159</v>
      </c>
      <c r="R2975" s="37" t="s">
        <v>160</v>
      </c>
      <c r="S2975" s="37" t="s">
        <v>912</v>
      </c>
      <c r="T2975" s="37" t="s">
        <v>911</v>
      </c>
      <c r="U2975" s="1" t="e">
        <f>VLOOKUP(T2975,[2]VAT!$A:$D,1,0)</f>
        <v>#N/A</v>
      </c>
      <c r="V2975" s="37" t="s">
        <v>2</v>
      </c>
      <c r="W2975" s="37" t="s">
        <v>2</v>
      </c>
      <c r="X2975" t="e">
        <f>VLOOKUP(T2975,[3]رکوردها!$A:$B,2,0)</f>
        <v>#N/A</v>
      </c>
      <c r="Y2975" t="e">
        <f>VLOOKUP(T2975,[3]رکوردها!$A:$D,4,0)</f>
        <v>#N/A</v>
      </c>
      <c r="Z2975" t="e">
        <f>VLOOKUP(T2975,[3]رکوردها!$A:$C,3,0)</f>
        <v>#N/A</v>
      </c>
      <c r="AA2975" t="e">
        <f>VLOOKUP(T2975,[3]رکوردها!$A:$F,6,0)</f>
        <v>#N/A</v>
      </c>
      <c r="AB2975" t="e">
        <f>VLOOKUP(T2975,[3]رکوردها!$A:$E,5,0)</f>
        <v>#N/A</v>
      </c>
    </row>
    <row r="2976" spans="1:28" s="41" customFormat="1" hidden="1" x14ac:dyDescent="0.2">
      <c r="A2976" s="36">
        <v>179793</v>
      </c>
      <c r="B2976" s="36">
        <v>1330</v>
      </c>
      <c r="C2976" s="36">
        <v>1869</v>
      </c>
      <c r="D2976" s="39" t="s">
        <v>5178</v>
      </c>
      <c r="E2976" s="39"/>
      <c r="F2976" s="37" t="s">
        <v>171</v>
      </c>
      <c r="G2976" s="37" t="s">
        <v>980</v>
      </c>
      <c r="H2976" s="38">
        <v>5374804</v>
      </c>
      <c r="I2976" s="38">
        <v>0</v>
      </c>
      <c r="J2976" s="38">
        <f t="shared" si="47"/>
        <v>5374804</v>
      </c>
      <c r="K2976" s="38"/>
      <c r="L2976" s="49"/>
      <c r="M2976" s="37" t="s">
        <v>63</v>
      </c>
      <c r="N2976" s="37" t="s">
        <v>64</v>
      </c>
      <c r="O2976" s="37" t="s">
        <v>157</v>
      </c>
      <c r="P2976" s="37" t="s">
        <v>158</v>
      </c>
      <c r="Q2976" s="37" t="s">
        <v>159</v>
      </c>
      <c r="R2976" s="37" t="s">
        <v>160</v>
      </c>
      <c r="S2976" s="37" t="s">
        <v>912</v>
      </c>
      <c r="T2976" s="37" t="s">
        <v>911</v>
      </c>
      <c r="U2976" s="1" t="e">
        <f>VLOOKUP(T2976,[2]VAT!$A:$D,1,0)</f>
        <v>#N/A</v>
      </c>
      <c r="V2976" s="37" t="s">
        <v>2</v>
      </c>
      <c r="W2976" s="37" t="s">
        <v>2</v>
      </c>
      <c r="X2976" t="e">
        <f>VLOOKUP(T2976,[3]رکوردها!$A:$B,2,0)</f>
        <v>#N/A</v>
      </c>
      <c r="Y2976" t="e">
        <f>VLOOKUP(T2976,[3]رکوردها!$A:$D,4,0)</f>
        <v>#N/A</v>
      </c>
      <c r="Z2976" t="e">
        <f>VLOOKUP(T2976,[3]رکوردها!$A:$C,3,0)</f>
        <v>#N/A</v>
      </c>
      <c r="AA2976" t="e">
        <f>VLOOKUP(T2976,[3]رکوردها!$A:$F,6,0)</f>
        <v>#N/A</v>
      </c>
      <c r="AB2976" t="e">
        <f>VLOOKUP(T2976,[3]رکوردها!$A:$E,5,0)</f>
        <v>#N/A</v>
      </c>
    </row>
    <row r="2977" spans="1:28" s="41" customFormat="1" hidden="1" x14ac:dyDescent="0.2">
      <c r="A2977" s="36">
        <v>179794</v>
      </c>
      <c r="B2977" s="36">
        <v>1330</v>
      </c>
      <c r="C2977" s="36">
        <v>1869</v>
      </c>
      <c r="D2977" s="39" t="s">
        <v>5178</v>
      </c>
      <c r="E2977" s="39"/>
      <c r="F2977" s="37" t="s">
        <v>171</v>
      </c>
      <c r="G2977" s="37" t="s">
        <v>980</v>
      </c>
      <c r="H2977" s="38">
        <v>5374804</v>
      </c>
      <c r="I2977" s="38">
        <v>0</v>
      </c>
      <c r="J2977" s="38">
        <f t="shared" si="47"/>
        <v>5374804</v>
      </c>
      <c r="K2977" s="38"/>
      <c r="L2977" s="49"/>
      <c r="M2977" s="37" t="s">
        <v>63</v>
      </c>
      <c r="N2977" s="37" t="s">
        <v>64</v>
      </c>
      <c r="O2977" s="37" t="s">
        <v>157</v>
      </c>
      <c r="P2977" s="37" t="s">
        <v>158</v>
      </c>
      <c r="Q2977" s="37" t="s">
        <v>159</v>
      </c>
      <c r="R2977" s="37" t="s">
        <v>160</v>
      </c>
      <c r="S2977" s="37" t="s">
        <v>912</v>
      </c>
      <c r="T2977" s="37" t="s">
        <v>911</v>
      </c>
      <c r="U2977" s="1" t="e">
        <f>VLOOKUP(T2977,[2]VAT!$A:$D,1,0)</f>
        <v>#N/A</v>
      </c>
      <c r="V2977" s="37" t="s">
        <v>2</v>
      </c>
      <c r="W2977" s="37" t="s">
        <v>2</v>
      </c>
      <c r="X2977" t="e">
        <f>VLOOKUP(T2977,[3]رکوردها!$A:$B,2,0)</f>
        <v>#N/A</v>
      </c>
      <c r="Y2977" t="e">
        <f>VLOOKUP(T2977,[3]رکوردها!$A:$D,4,0)</f>
        <v>#N/A</v>
      </c>
      <c r="Z2977" t="e">
        <f>VLOOKUP(T2977,[3]رکوردها!$A:$C,3,0)</f>
        <v>#N/A</v>
      </c>
      <c r="AA2977" t="e">
        <f>VLOOKUP(T2977,[3]رکوردها!$A:$F,6,0)</f>
        <v>#N/A</v>
      </c>
      <c r="AB2977" t="e">
        <f>VLOOKUP(T2977,[3]رکوردها!$A:$E,5,0)</f>
        <v>#N/A</v>
      </c>
    </row>
    <row r="2978" spans="1:28" s="41" customFormat="1" hidden="1" x14ac:dyDescent="0.2">
      <c r="A2978" s="36">
        <v>179795</v>
      </c>
      <c r="B2978" s="36">
        <v>1330</v>
      </c>
      <c r="C2978" s="36">
        <v>1869</v>
      </c>
      <c r="D2978" s="39" t="s">
        <v>5178</v>
      </c>
      <c r="E2978" s="39"/>
      <c r="F2978" s="37" t="s">
        <v>171</v>
      </c>
      <c r="G2978" s="37" t="s">
        <v>980</v>
      </c>
      <c r="H2978" s="38">
        <v>5374804</v>
      </c>
      <c r="I2978" s="38">
        <v>0</v>
      </c>
      <c r="J2978" s="38">
        <f t="shared" si="47"/>
        <v>5374804</v>
      </c>
      <c r="K2978" s="38"/>
      <c r="L2978" s="49"/>
      <c r="M2978" s="37" t="s">
        <v>63</v>
      </c>
      <c r="N2978" s="37" t="s">
        <v>64</v>
      </c>
      <c r="O2978" s="37" t="s">
        <v>157</v>
      </c>
      <c r="P2978" s="37" t="s">
        <v>158</v>
      </c>
      <c r="Q2978" s="37" t="s">
        <v>159</v>
      </c>
      <c r="R2978" s="37" t="s">
        <v>160</v>
      </c>
      <c r="S2978" s="37" t="s">
        <v>912</v>
      </c>
      <c r="T2978" s="37" t="s">
        <v>911</v>
      </c>
      <c r="U2978" s="1" t="e">
        <f>VLOOKUP(T2978,[2]VAT!$A:$D,1,0)</f>
        <v>#N/A</v>
      </c>
      <c r="V2978" s="37" t="s">
        <v>2</v>
      </c>
      <c r="W2978" s="37" t="s">
        <v>2</v>
      </c>
      <c r="X2978" t="e">
        <f>VLOOKUP(T2978,[3]رکوردها!$A:$B,2,0)</f>
        <v>#N/A</v>
      </c>
      <c r="Y2978" t="e">
        <f>VLOOKUP(T2978,[3]رکوردها!$A:$D,4,0)</f>
        <v>#N/A</v>
      </c>
      <c r="Z2978" t="e">
        <f>VLOOKUP(T2978,[3]رکوردها!$A:$C,3,0)</f>
        <v>#N/A</v>
      </c>
      <c r="AA2978" t="e">
        <f>VLOOKUP(T2978,[3]رکوردها!$A:$F,6,0)</f>
        <v>#N/A</v>
      </c>
      <c r="AB2978" t="e">
        <f>VLOOKUP(T2978,[3]رکوردها!$A:$E,5,0)</f>
        <v>#N/A</v>
      </c>
    </row>
    <row r="2979" spans="1:28" s="41" customFormat="1" hidden="1" x14ac:dyDescent="0.2">
      <c r="A2979" s="36">
        <v>179796</v>
      </c>
      <c r="B2979" s="36">
        <v>1330</v>
      </c>
      <c r="C2979" s="36">
        <v>1869</v>
      </c>
      <c r="D2979" s="39" t="s">
        <v>5178</v>
      </c>
      <c r="E2979" s="39"/>
      <c r="F2979" s="37" t="s">
        <v>171</v>
      </c>
      <c r="G2979" s="37" t="s">
        <v>1220</v>
      </c>
      <c r="H2979" s="38">
        <v>5374804</v>
      </c>
      <c r="I2979" s="38">
        <v>0</v>
      </c>
      <c r="J2979" s="38">
        <f t="shared" si="47"/>
        <v>5374804</v>
      </c>
      <c r="K2979" s="38"/>
      <c r="L2979" s="49"/>
      <c r="M2979" s="37" t="s">
        <v>63</v>
      </c>
      <c r="N2979" s="37" t="s">
        <v>64</v>
      </c>
      <c r="O2979" s="37" t="s">
        <v>157</v>
      </c>
      <c r="P2979" s="37" t="s">
        <v>158</v>
      </c>
      <c r="Q2979" s="37" t="s">
        <v>159</v>
      </c>
      <c r="R2979" s="37" t="s">
        <v>160</v>
      </c>
      <c r="S2979" s="37" t="s">
        <v>912</v>
      </c>
      <c r="T2979" s="37" t="s">
        <v>911</v>
      </c>
      <c r="U2979" s="1" t="e">
        <f>VLOOKUP(T2979,[2]VAT!$A:$D,1,0)</f>
        <v>#N/A</v>
      </c>
      <c r="V2979" s="37" t="s">
        <v>2</v>
      </c>
      <c r="W2979" s="37" t="s">
        <v>2</v>
      </c>
      <c r="X2979" t="e">
        <f>VLOOKUP(T2979,[3]رکوردها!$A:$B,2,0)</f>
        <v>#N/A</v>
      </c>
      <c r="Y2979" t="e">
        <f>VLOOKUP(T2979,[3]رکوردها!$A:$D,4,0)</f>
        <v>#N/A</v>
      </c>
      <c r="Z2979" t="e">
        <f>VLOOKUP(T2979,[3]رکوردها!$A:$C,3,0)</f>
        <v>#N/A</v>
      </c>
      <c r="AA2979" t="e">
        <f>VLOOKUP(T2979,[3]رکوردها!$A:$F,6,0)</f>
        <v>#N/A</v>
      </c>
      <c r="AB2979" t="e">
        <f>VLOOKUP(T2979,[3]رکوردها!$A:$E,5,0)</f>
        <v>#N/A</v>
      </c>
    </row>
    <row r="2980" spans="1:28" s="41" customFormat="1" hidden="1" x14ac:dyDescent="0.2">
      <c r="A2980" s="36">
        <v>179797</v>
      </c>
      <c r="B2980" s="36">
        <v>1330</v>
      </c>
      <c r="C2980" s="36">
        <v>1869</v>
      </c>
      <c r="D2980" s="39" t="s">
        <v>5178</v>
      </c>
      <c r="E2980" s="39"/>
      <c r="F2980" s="37" t="s">
        <v>171</v>
      </c>
      <c r="G2980" s="37" t="s">
        <v>1215</v>
      </c>
      <c r="H2980" s="38">
        <v>5374804</v>
      </c>
      <c r="I2980" s="38">
        <v>0</v>
      </c>
      <c r="J2980" s="38">
        <f t="shared" si="47"/>
        <v>5374804</v>
      </c>
      <c r="K2980" s="38"/>
      <c r="L2980" s="49"/>
      <c r="M2980" s="37" t="s">
        <v>63</v>
      </c>
      <c r="N2980" s="37" t="s">
        <v>64</v>
      </c>
      <c r="O2980" s="37" t="s">
        <v>157</v>
      </c>
      <c r="P2980" s="37" t="s">
        <v>158</v>
      </c>
      <c r="Q2980" s="37" t="s">
        <v>159</v>
      </c>
      <c r="R2980" s="37" t="s">
        <v>160</v>
      </c>
      <c r="S2980" s="37" t="s">
        <v>912</v>
      </c>
      <c r="T2980" s="37" t="s">
        <v>911</v>
      </c>
      <c r="U2980" s="1" t="e">
        <f>VLOOKUP(T2980,[2]VAT!$A:$D,1,0)</f>
        <v>#N/A</v>
      </c>
      <c r="V2980" s="37" t="s">
        <v>2</v>
      </c>
      <c r="W2980" s="37" t="s">
        <v>2</v>
      </c>
      <c r="X2980" t="e">
        <f>VLOOKUP(T2980,[3]رکوردها!$A:$B,2,0)</f>
        <v>#N/A</v>
      </c>
      <c r="Y2980" t="e">
        <f>VLOOKUP(T2980,[3]رکوردها!$A:$D,4,0)</f>
        <v>#N/A</v>
      </c>
      <c r="Z2980" t="e">
        <f>VLOOKUP(T2980,[3]رکوردها!$A:$C,3,0)</f>
        <v>#N/A</v>
      </c>
      <c r="AA2980" t="e">
        <f>VLOOKUP(T2980,[3]رکوردها!$A:$F,6,0)</f>
        <v>#N/A</v>
      </c>
      <c r="AB2980" t="e">
        <f>VLOOKUP(T2980,[3]رکوردها!$A:$E,5,0)</f>
        <v>#N/A</v>
      </c>
    </row>
    <row r="2981" spans="1:28" s="41" customFormat="1" hidden="1" x14ac:dyDescent="0.2">
      <c r="A2981" s="36">
        <v>179798</v>
      </c>
      <c r="B2981" s="36">
        <v>1330</v>
      </c>
      <c r="C2981" s="36">
        <v>1869</v>
      </c>
      <c r="D2981" s="39" t="s">
        <v>5178</v>
      </c>
      <c r="E2981" s="39"/>
      <c r="F2981" s="37" t="s">
        <v>171</v>
      </c>
      <c r="G2981" s="37" t="s">
        <v>1215</v>
      </c>
      <c r="H2981" s="38">
        <v>5374804</v>
      </c>
      <c r="I2981" s="38">
        <v>0</v>
      </c>
      <c r="J2981" s="38">
        <f t="shared" si="47"/>
        <v>5374804</v>
      </c>
      <c r="K2981" s="38"/>
      <c r="L2981" s="49"/>
      <c r="M2981" s="37" t="s">
        <v>63</v>
      </c>
      <c r="N2981" s="37" t="s">
        <v>64</v>
      </c>
      <c r="O2981" s="37" t="s">
        <v>157</v>
      </c>
      <c r="P2981" s="37" t="s">
        <v>158</v>
      </c>
      <c r="Q2981" s="37" t="s">
        <v>159</v>
      </c>
      <c r="R2981" s="37" t="s">
        <v>160</v>
      </c>
      <c r="S2981" s="37" t="s">
        <v>912</v>
      </c>
      <c r="T2981" s="37" t="s">
        <v>911</v>
      </c>
      <c r="U2981" s="1" t="e">
        <f>VLOOKUP(T2981,[2]VAT!$A:$D,1,0)</f>
        <v>#N/A</v>
      </c>
      <c r="V2981" s="37" t="s">
        <v>2</v>
      </c>
      <c r="W2981" s="37" t="s">
        <v>2</v>
      </c>
      <c r="X2981" t="e">
        <f>VLOOKUP(T2981,[3]رکوردها!$A:$B,2,0)</f>
        <v>#N/A</v>
      </c>
      <c r="Y2981" t="e">
        <f>VLOOKUP(T2981,[3]رکوردها!$A:$D,4,0)</f>
        <v>#N/A</v>
      </c>
      <c r="Z2981" t="e">
        <f>VLOOKUP(T2981,[3]رکوردها!$A:$C,3,0)</f>
        <v>#N/A</v>
      </c>
      <c r="AA2981" t="e">
        <f>VLOOKUP(T2981,[3]رکوردها!$A:$F,6,0)</f>
        <v>#N/A</v>
      </c>
      <c r="AB2981" t="e">
        <f>VLOOKUP(T2981,[3]رکوردها!$A:$E,5,0)</f>
        <v>#N/A</v>
      </c>
    </row>
    <row r="2982" spans="1:28" s="41" customFormat="1" hidden="1" x14ac:dyDescent="0.2">
      <c r="A2982" s="36">
        <v>179799</v>
      </c>
      <c r="B2982" s="36">
        <v>1330</v>
      </c>
      <c r="C2982" s="36">
        <v>1869</v>
      </c>
      <c r="D2982" s="39" t="s">
        <v>5178</v>
      </c>
      <c r="E2982" s="39"/>
      <c r="F2982" s="37" t="s">
        <v>171</v>
      </c>
      <c r="G2982" s="37" t="s">
        <v>1215</v>
      </c>
      <c r="H2982" s="38">
        <v>5374804</v>
      </c>
      <c r="I2982" s="38">
        <v>0</v>
      </c>
      <c r="J2982" s="38">
        <f t="shared" si="47"/>
        <v>5374804</v>
      </c>
      <c r="K2982" s="38"/>
      <c r="L2982" s="49"/>
      <c r="M2982" s="37" t="s">
        <v>63</v>
      </c>
      <c r="N2982" s="37" t="s">
        <v>64</v>
      </c>
      <c r="O2982" s="37" t="s">
        <v>157</v>
      </c>
      <c r="P2982" s="37" t="s">
        <v>158</v>
      </c>
      <c r="Q2982" s="37" t="s">
        <v>159</v>
      </c>
      <c r="R2982" s="37" t="s">
        <v>160</v>
      </c>
      <c r="S2982" s="37" t="s">
        <v>912</v>
      </c>
      <c r="T2982" s="37" t="s">
        <v>911</v>
      </c>
      <c r="U2982" s="1" t="e">
        <f>VLOOKUP(T2982,[2]VAT!$A:$D,1,0)</f>
        <v>#N/A</v>
      </c>
      <c r="V2982" s="37" t="s">
        <v>2</v>
      </c>
      <c r="W2982" s="37" t="s">
        <v>2</v>
      </c>
      <c r="X2982" t="e">
        <f>VLOOKUP(T2982,[3]رکوردها!$A:$B,2,0)</f>
        <v>#N/A</v>
      </c>
      <c r="Y2982" t="e">
        <f>VLOOKUP(T2982,[3]رکوردها!$A:$D,4,0)</f>
        <v>#N/A</v>
      </c>
      <c r="Z2982" t="e">
        <f>VLOOKUP(T2982,[3]رکوردها!$A:$C,3,0)</f>
        <v>#N/A</v>
      </c>
      <c r="AA2982" t="e">
        <f>VLOOKUP(T2982,[3]رکوردها!$A:$F,6,0)</f>
        <v>#N/A</v>
      </c>
      <c r="AB2982" t="e">
        <f>VLOOKUP(T2982,[3]رکوردها!$A:$E,5,0)</f>
        <v>#N/A</v>
      </c>
    </row>
    <row r="2983" spans="1:28" s="41" customFormat="1" hidden="1" x14ac:dyDescent="0.2">
      <c r="A2983" s="36">
        <v>179800</v>
      </c>
      <c r="B2983" s="36">
        <v>1330</v>
      </c>
      <c r="C2983" s="36">
        <v>1869</v>
      </c>
      <c r="D2983" s="39" t="s">
        <v>5178</v>
      </c>
      <c r="E2983" s="39"/>
      <c r="F2983" s="37" t="s">
        <v>171</v>
      </c>
      <c r="G2983" s="37" t="s">
        <v>1215</v>
      </c>
      <c r="H2983" s="38">
        <v>5374804</v>
      </c>
      <c r="I2983" s="38">
        <v>0</v>
      </c>
      <c r="J2983" s="38">
        <f t="shared" si="47"/>
        <v>5374804</v>
      </c>
      <c r="K2983" s="38"/>
      <c r="L2983" s="49"/>
      <c r="M2983" s="37" t="s">
        <v>63</v>
      </c>
      <c r="N2983" s="37" t="s">
        <v>64</v>
      </c>
      <c r="O2983" s="37" t="s">
        <v>157</v>
      </c>
      <c r="P2983" s="37" t="s">
        <v>158</v>
      </c>
      <c r="Q2983" s="37" t="s">
        <v>159</v>
      </c>
      <c r="R2983" s="37" t="s">
        <v>160</v>
      </c>
      <c r="S2983" s="37" t="s">
        <v>912</v>
      </c>
      <c r="T2983" s="37" t="s">
        <v>911</v>
      </c>
      <c r="U2983" s="1" t="e">
        <f>VLOOKUP(T2983,[2]VAT!$A:$D,1,0)</f>
        <v>#N/A</v>
      </c>
      <c r="V2983" s="37" t="s">
        <v>2</v>
      </c>
      <c r="W2983" s="37" t="s">
        <v>2</v>
      </c>
      <c r="X2983" t="e">
        <f>VLOOKUP(T2983,[3]رکوردها!$A:$B,2,0)</f>
        <v>#N/A</v>
      </c>
      <c r="Y2983" t="e">
        <f>VLOOKUP(T2983,[3]رکوردها!$A:$D,4,0)</f>
        <v>#N/A</v>
      </c>
      <c r="Z2983" t="e">
        <f>VLOOKUP(T2983,[3]رکوردها!$A:$C,3,0)</f>
        <v>#N/A</v>
      </c>
      <c r="AA2983" t="e">
        <f>VLOOKUP(T2983,[3]رکوردها!$A:$F,6,0)</f>
        <v>#N/A</v>
      </c>
      <c r="AB2983" t="e">
        <f>VLOOKUP(T2983,[3]رکوردها!$A:$E,5,0)</f>
        <v>#N/A</v>
      </c>
    </row>
    <row r="2984" spans="1:28" s="41" customFormat="1" hidden="1" x14ac:dyDescent="0.2">
      <c r="A2984" s="36">
        <v>179801</v>
      </c>
      <c r="B2984" s="36">
        <v>1330</v>
      </c>
      <c r="C2984" s="36">
        <v>1869</v>
      </c>
      <c r="D2984" s="39" t="s">
        <v>5178</v>
      </c>
      <c r="E2984" s="39"/>
      <c r="F2984" s="37" t="s">
        <v>171</v>
      </c>
      <c r="G2984" s="37" t="s">
        <v>1215</v>
      </c>
      <c r="H2984" s="38">
        <v>5374804</v>
      </c>
      <c r="I2984" s="38">
        <v>0</v>
      </c>
      <c r="J2984" s="38">
        <f t="shared" si="47"/>
        <v>5374804</v>
      </c>
      <c r="K2984" s="38"/>
      <c r="L2984" s="49"/>
      <c r="M2984" s="37" t="s">
        <v>63</v>
      </c>
      <c r="N2984" s="37" t="s">
        <v>64</v>
      </c>
      <c r="O2984" s="37" t="s">
        <v>157</v>
      </c>
      <c r="P2984" s="37" t="s">
        <v>158</v>
      </c>
      <c r="Q2984" s="37" t="s">
        <v>159</v>
      </c>
      <c r="R2984" s="37" t="s">
        <v>160</v>
      </c>
      <c r="S2984" s="37" t="s">
        <v>912</v>
      </c>
      <c r="T2984" s="37" t="s">
        <v>911</v>
      </c>
      <c r="U2984" s="1" t="e">
        <f>VLOOKUP(T2984,[2]VAT!$A:$D,1,0)</f>
        <v>#N/A</v>
      </c>
      <c r="V2984" s="37" t="s">
        <v>2</v>
      </c>
      <c r="W2984" s="37" t="s">
        <v>2</v>
      </c>
      <c r="X2984" t="e">
        <f>VLOOKUP(T2984,[3]رکوردها!$A:$B,2,0)</f>
        <v>#N/A</v>
      </c>
      <c r="Y2984" t="e">
        <f>VLOOKUP(T2984,[3]رکوردها!$A:$D,4,0)</f>
        <v>#N/A</v>
      </c>
      <c r="Z2984" t="e">
        <f>VLOOKUP(T2984,[3]رکوردها!$A:$C,3,0)</f>
        <v>#N/A</v>
      </c>
      <c r="AA2984" t="e">
        <f>VLOOKUP(T2984,[3]رکوردها!$A:$F,6,0)</f>
        <v>#N/A</v>
      </c>
      <c r="AB2984" t="e">
        <f>VLOOKUP(T2984,[3]رکوردها!$A:$E,5,0)</f>
        <v>#N/A</v>
      </c>
    </row>
    <row r="2985" spans="1:28" s="41" customFormat="1" hidden="1" x14ac:dyDescent="0.2">
      <c r="A2985" s="36">
        <v>179802</v>
      </c>
      <c r="B2985" s="36">
        <v>1330</v>
      </c>
      <c r="C2985" s="36">
        <v>1869</v>
      </c>
      <c r="D2985" s="39" t="s">
        <v>5178</v>
      </c>
      <c r="E2985" s="39"/>
      <c r="F2985" s="37" t="s">
        <v>171</v>
      </c>
      <c r="G2985" s="37" t="s">
        <v>1215</v>
      </c>
      <c r="H2985" s="38">
        <v>5374804</v>
      </c>
      <c r="I2985" s="38">
        <v>0</v>
      </c>
      <c r="J2985" s="38">
        <f t="shared" si="47"/>
        <v>5374804</v>
      </c>
      <c r="K2985" s="38"/>
      <c r="L2985" s="49"/>
      <c r="M2985" s="37" t="s">
        <v>63</v>
      </c>
      <c r="N2985" s="37" t="s">
        <v>64</v>
      </c>
      <c r="O2985" s="37" t="s">
        <v>157</v>
      </c>
      <c r="P2985" s="37" t="s">
        <v>158</v>
      </c>
      <c r="Q2985" s="37" t="s">
        <v>159</v>
      </c>
      <c r="R2985" s="37" t="s">
        <v>160</v>
      </c>
      <c r="S2985" s="37" t="s">
        <v>912</v>
      </c>
      <c r="T2985" s="37" t="s">
        <v>911</v>
      </c>
      <c r="U2985" s="1" t="e">
        <f>VLOOKUP(T2985,[2]VAT!$A:$D,1,0)</f>
        <v>#N/A</v>
      </c>
      <c r="V2985" s="37" t="s">
        <v>2</v>
      </c>
      <c r="W2985" s="37" t="s">
        <v>2</v>
      </c>
      <c r="X2985" t="e">
        <f>VLOOKUP(T2985,[3]رکوردها!$A:$B,2,0)</f>
        <v>#N/A</v>
      </c>
      <c r="Y2985" t="e">
        <f>VLOOKUP(T2985,[3]رکوردها!$A:$D,4,0)</f>
        <v>#N/A</v>
      </c>
      <c r="Z2985" t="e">
        <f>VLOOKUP(T2985,[3]رکوردها!$A:$C,3,0)</f>
        <v>#N/A</v>
      </c>
      <c r="AA2985" t="e">
        <f>VLOOKUP(T2985,[3]رکوردها!$A:$F,6,0)</f>
        <v>#N/A</v>
      </c>
      <c r="AB2985" t="e">
        <f>VLOOKUP(T2985,[3]رکوردها!$A:$E,5,0)</f>
        <v>#N/A</v>
      </c>
    </row>
    <row r="2986" spans="1:28" s="41" customFormat="1" hidden="1" x14ac:dyDescent="0.2">
      <c r="A2986" s="36">
        <v>179803</v>
      </c>
      <c r="B2986" s="36">
        <v>1330</v>
      </c>
      <c r="C2986" s="36">
        <v>1869</v>
      </c>
      <c r="D2986" s="39" t="s">
        <v>5178</v>
      </c>
      <c r="E2986" s="39"/>
      <c r="F2986" s="37" t="s">
        <v>171</v>
      </c>
      <c r="G2986" s="37" t="s">
        <v>1215</v>
      </c>
      <c r="H2986" s="38">
        <v>5374804</v>
      </c>
      <c r="I2986" s="38">
        <v>0</v>
      </c>
      <c r="J2986" s="38">
        <f t="shared" si="47"/>
        <v>5374804</v>
      </c>
      <c r="K2986" s="38"/>
      <c r="L2986" s="49"/>
      <c r="M2986" s="37" t="s">
        <v>63</v>
      </c>
      <c r="N2986" s="37" t="s">
        <v>64</v>
      </c>
      <c r="O2986" s="37" t="s">
        <v>157</v>
      </c>
      <c r="P2986" s="37" t="s">
        <v>158</v>
      </c>
      <c r="Q2986" s="37" t="s">
        <v>159</v>
      </c>
      <c r="R2986" s="37" t="s">
        <v>160</v>
      </c>
      <c r="S2986" s="37" t="s">
        <v>912</v>
      </c>
      <c r="T2986" s="37" t="s">
        <v>911</v>
      </c>
      <c r="U2986" s="1" t="e">
        <f>VLOOKUP(T2986,[2]VAT!$A:$D,1,0)</f>
        <v>#N/A</v>
      </c>
      <c r="V2986" s="37" t="s">
        <v>2</v>
      </c>
      <c r="W2986" s="37" t="s">
        <v>2</v>
      </c>
      <c r="X2986" t="e">
        <f>VLOOKUP(T2986,[3]رکوردها!$A:$B,2,0)</f>
        <v>#N/A</v>
      </c>
      <c r="Y2986" t="e">
        <f>VLOOKUP(T2986,[3]رکوردها!$A:$D,4,0)</f>
        <v>#N/A</v>
      </c>
      <c r="Z2986" t="e">
        <f>VLOOKUP(T2986,[3]رکوردها!$A:$C,3,0)</f>
        <v>#N/A</v>
      </c>
      <c r="AA2986" t="e">
        <f>VLOOKUP(T2986,[3]رکوردها!$A:$F,6,0)</f>
        <v>#N/A</v>
      </c>
      <c r="AB2986" t="e">
        <f>VLOOKUP(T2986,[3]رکوردها!$A:$E,5,0)</f>
        <v>#N/A</v>
      </c>
    </row>
    <row r="2987" spans="1:28" s="41" customFormat="1" hidden="1" x14ac:dyDescent="0.2">
      <c r="A2987" s="36">
        <v>179804</v>
      </c>
      <c r="B2987" s="36">
        <v>1330</v>
      </c>
      <c r="C2987" s="36">
        <v>1869</v>
      </c>
      <c r="D2987" s="39" t="s">
        <v>5178</v>
      </c>
      <c r="E2987" s="39"/>
      <c r="F2987" s="37" t="s">
        <v>171</v>
      </c>
      <c r="G2987" s="37" t="s">
        <v>996</v>
      </c>
      <c r="H2987" s="38">
        <v>5374804</v>
      </c>
      <c r="I2987" s="38">
        <v>0</v>
      </c>
      <c r="J2987" s="38">
        <f t="shared" si="47"/>
        <v>5374804</v>
      </c>
      <c r="K2987" s="38"/>
      <c r="L2987" s="49"/>
      <c r="M2987" s="37" t="s">
        <v>63</v>
      </c>
      <c r="N2987" s="37" t="s">
        <v>64</v>
      </c>
      <c r="O2987" s="37" t="s">
        <v>157</v>
      </c>
      <c r="P2987" s="37" t="s">
        <v>158</v>
      </c>
      <c r="Q2987" s="37" t="s">
        <v>159</v>
      </c>
      <c r="R2987" s="37" t="s">
        <v>160</v>
      </c>
      <c r="S2987" s="37" t="s">
        <v>912</v>
      </c>
      <c r="T2987" s="37" t="s">
        <v>911</v>
      </c>
      <c r="U2987" s="1" t="e">
        <f>VLOOKUP(T2987,[2]VAT!$A:$D,1,0)</f>
        <v>#N/A</v>
      </c>
      <c r="V2987" s="37" t="s">
        <v>2</v>
      </c>
      <c r="W2987" s="37" t="s">
        <v>2</v>
      </c>
      <c r="X2987" t="e">
        <f>VLOOKUP(T2987,[3]رکوردها!$A:$B,2,0)</f>
        <v>#N/A</v>
      </c>
      <c r="Y2987" t="e">
        <f>VLOOKUP(T2987,[3]رکوردها!$A:$D,4,0)</f>
        <v>#N/A</v>
      </c>
      <c r="Z2987" t="e">
        <f>VLOOKUP(T2987,[3]رکوردها!$A:$C,3,0)</f>
        <v>#N/A</v>
      </c>
      <c r="AA2987" t="e">
        <f>VLOOKUP(T2987,[3]رکوردها!$A:$F,6,0)</f>
        <v>#N/A</v>
      </c>
      <c r="AB2987" t="e">
        <f>VLOOKUP(T2987,[3]رکوردها!$A:$E,5,0)</f>
        <v>#N/A</v>
      </c>
    </row>
    <row r="2988" spans="1:28" s="41" customFormat="1" hidden="1" x14ac:dyDescent="0.2">
      <c r="A2988" s="36">
        <v>179805</v>
      </c>
      <c r="B2988" s="36">
        <v>1330</v>
      </c>
      <c r="C2988" s="36">
        <v>1869</v>
      </c>
      <c r="D2988" s="39" t="s">
        <v>5178</v>
      </c>
      <c r="E2988" s="39"/>
      <c r="F2988" s="37" t="s">
        <v>171</v>
      </c>
      <c r="G2988" s="37" t="s">
        <v>996</v>
      </c>
      <c r="H2988" s="38">
        <v>5374804</v>
      </c>
      <c r="I2988" s="38">
        <v>0</v>
      </c>
      <c r="J2988" s="38">
        <f t="shared" si="47"/>
        <v>5374804</v>
      </c>
      <c r="K2988" s="38"/>
      <c r="L2988" s="49"/>
      <c r="M2988" s="37" t="s">
        <v>63</v>
      </c>
      <c r="N2988" s="37" t="s">
        <v>64</v>
      </c>
      <c r="O2988" s="37" t="s">
        <v>157</v>
      </c>
      <c r="P2988" s="37" t="s">
        <v>158</v>
      </c>
      <c r="Q2988" s="37" t="s">
        <v>159</v>
      </c>
      <c r="R2988" s="37" t="s">
        <v>160</v>
      </c>
      <c r="S2988" s="37" t="s">
        <v>912</v>
      </c>
      <c r="T2988" s="37" t="s">
        <v>911</v>
      </c>
      <c r="U2988" s="1" t="e">
        <f>VLOOKUP(T2988,[2]VAT!$A:$D,1,0)</f>
        <v>#N/A</v>
      </c>
      <c r="V2988" s="37" t="s">
        <v>2</v>
      </c>
      <c r="W2988" s="37" t="s">
        <v>2</v>
      </c>
      <c r="X2988" t="e">
        <f>VLOOKUP(T2988,[3]رکوردها!$A:$B,2,0)</f>
        <v>#N/A</v>
      </c>
      <c r="Y2988" t="e">
        <f>VLOOKUP(T2988,[3]رکوردها!$A:$D,4,0)</f>
        <v>#N/A</v>
      </c>
      <c r="Z2988" t="e">
        <f>VLOOKUP(T2988,[3]رکوردها!$A:$C,3,0)</f>
        <v>#N/A</v>
      </c>
      <c r="AA2988" t="e">
        <f>VLOOKUP(T2988,[3]رکوردها!$A:$F,6,0)</f>
        <v>#N/A</v>
      </c>
      <c r="AB2988" t="e">
        <f>VLOOKUP(T2988,[3]رکوردها!$A:$E,5,0)</f>
        <v>#N/A</v>
      </c>
    </row>
    <row r="2989" spans="1:28" s="41" customFormat="1" hidden="1" x14ac:dyDescent="0.2">
      <c r="A2989" s="36">
        <v>179806</v>
      </c>
      <c r="B2989" s="36">
        <v>1330</v>
      </c>
      <c r="C2989" s="36">
        <v>1869</v>
      </c>
      <c r="D2989" s="39" t="s">
        <v>5178</v>
      </c>
      <c r="E2989" s="39"/>
      <c r="F2989" s="37" t="s">
        <v>171</v>
      </c>
      <c r="G2989" s="37" t="s">
        <v>985</v>
      </c>
      <c r="H2989" s="38">
        <v>5374804</v>
      </c>
      <c r="I2989" s="38">
        <v>0</v>
      </c>
      <c r="J2989" s="38">
        <f t="shared" si="47"/>
        <v>5374804</v>
      </c>
      <c r="K2989" s="38"/>
      <c r="L2989" s="49"/>
      <c r="M2989" s="37" t="s">
        <v>63</v>
      </c>
      <c r="N2989" s="37" t="s">
        <v>64</v>
      </c>
      <c r="O2989" s="37" t="s">
        <v>157</v>
      </c>
      <c r="P2989" s="37" t="s">
        <v>158</v>
      </c>
      <c r="Q2989" s="37" t="s">
        <v>159</v>
      </c>
      <c r="R2989" s="37" t="s">
        <v>160</v>
      </c>
      <c r="S2989" s="37" t="s">
        <v>912</v>
      </c>
      <c r="T2989" s="37" t="s">
        <v>911</v>
      </c>
      <c r="U2989" s="1" t="e">
        <f>VLOOKUP(T2989,[2]VAT!$A:$D,1,0)</f>
        <v>#N/A</v>
      </c>
      <c r="V2989" s="37" t="s">
        <v>2</v>
      </c>
      <c r="W2989" s="37" t="s">
        <v>2</v>
      </c>
      <c r="X2989" t="e">
        <f>VLOOKUP(T2989,[3]رکوردها!$A:$B,2,0)</f>
        <v>#N/A</v>
      </c>
      <c r="Y2989" t="e">
        <f>VLOOKUP(T2989,[3]رکوردها!$A:$D,4,0)</f>
        <v>#N/A</v>
      </c>
      <c r="Z2989" t="e">
        <f>VLOOKUP(T2989,[3]رکوردها!$A:$C,3,0)</f>
        <v>#N/A</v>
      </c>
      <c r="AA2989" t="e">
        <f>VLOOKUP(T2989,[3]رکوردها!$A:$F,6,0)</f>
        <v>#N/A</v>
      </c>
      <c r="AB2989" t="e">
        <f>VLOOKUP(T2989,[3]رکوردها!$A:$E,5,0)</f>
        <v>#N/A</v>
      </c>
    </row>
    <row r="2990" spans="1:28" s="41" customFormat="1" hidden="1" x14ac:dyDescent="0.2">
      <c r="A2990" s="36">
        <v>179807</v>
      </c>
      <c r="B2990" s="36">
        <v>1330</v>
      </c>
      <c r="C2990" s="36">
        <v>1869</v>
      </c>
      <c r="D2990" s="39" t="s">
        <v>5178</v>
      </c>
      <c r="E2990" s="39"/>
      <c r="F2990" s="37" t="s">
        <v>171</v>
      </c>
      <c r="G2990" s="37" t="s">
        <v>985</v>
      </c>
      <c r="H2990" s="38">
        <v>5374804</v>
      </c>
      <c r="I2990" s="38">
        <v>0</v>
      </c>
      <c r="J2990" s="38">
        <f t="shared" si="47"/>
        <v>5374804</v>
      </c>
      <c r="K2990" s="38"/>
      <c r="L2990" s="49"/>
      <c r="M2990" s="37" t="s">
        <v>63</v>
      </c>
      <c r="N2990" s="37" t="s">
        <v>64</v>
      </c>
      <c r="O2990" s="37" t="s">
        <v>157</v>
      </c>
      <c r="P2990" s="37" t="s">
        <v>158</v>
      </c>
      <c r="Q2990" s="37" t="s">
        <v>159</v>
      </c>
      <c r="R2990" s="37" t="s">
        <v>160</v>
      </c>
      <c r="S2990" s="37" t="s">
        <v>912</v>
      </c>
      <c r="T2990" s="37" t="s">
        <v>911</v>
      </c>
      <c r="U2990" s="1" t="e">
        <f>VLOOKUP(T2990,[2]VAT!$A:$D,1,0)</f>
        <v>#N/A</v>
      </c>
      <c r="V2990" s="37" t="s">
        <v>2</v>
      </c>
      <c r="W2990" s="37" t="s">
        <v>2</v>
      </c>
      <c r="X2990" t="e">
        <f>VLOOKUP(T2990,[3]رکوردها!$A:$B,2,0)</f>
        <v>#N/A</v>
      </c>
      <c r="Y2990" t="e">
        <f>VLOOKUP(T2990,[3]رکوردها!$A:$D,4,0)</f>
        <v>#N/A</v>
      </c>
      <c r="Z2990" t="e">
        <f>VLOOKUP(T2990,[3]رکوردها!$A:$C,3,0)</f>
        <v>#N/A</v>
      </c>
      <c r="AA2990" t="e">
        <f>VLOOKUP(T2990,[3]رکوردها!$A:$F,6,0)</f>
        <v>#N/A</v>
      </c>
      <c r="AB2990" t="e">
        <f>VLOOKUP(T2990,[3]رکوردها!$A:$E,5,0)</f>
        <v>#N/A</v>
      </c>
    </row>
    <row r="2991" spans="1:28" s="41" customFormat="1" hidden="1" x14ac:dyDescent="0.2">
      <c r="A2991" s="36">
        <v>179808</v>
      </c>
      <c r="B2991" s="36">
        <v>1330</v>
      </c>
      <c r="C2991" s="36">
        <v>1869</v>
      </c>
      <c r="D2991" s="39" t="s">
        <v>5178</v>
      </c>
      <c r="E2991" s="39"/>
      <c r="F2991" s="37" t="s">
        <v>171</v>
      </c>
      <c r="G2991" s="37" t="s">
        <v>980</v>
      </c>
      <c r="H2991" s="38">
        <v>5374804</v>
      </c>
      <c r="I2991" s="38">
        <v>0</v>
      </c>
      <c r="J2991" s="38">
        <f t="shared" si="47"/>
        <v>5374804</v>
      </c>
      <c r="K2991" s="38"/>
      <c r="L2991" s="49"/>
      <c r="M2991" s="37" t="s">
        <v>63</v>
      </c>
      <c r="N2991" s="37" t="s">
        <v>64</v>
      </c>
      <c r="O2991" s="37" t="s">
        <v>157</v>
      </c>
      <c r="P2991" s="37" t="s">
        <v>158</v>
      </c>
      <c r="Q2991" s="37" t="s">
        <v>159</v>
      </c>
      <c r="R2991" s="37" t="s">
        <v>160</v>
      </c>
      <c r="S2991" s="37" t="s">
        <v>912</v>
      </c>
      <c r="T2991" s="37" t="s">
        <v>911</v>
      </c>
      <c r="U2991" s="1" t="e">
        <f>VLOOKUP(T2991,[2]VAT!$A:$D,1,0)</f>
        <v>#N/A</v>
      </c>
      <c r="V2991" s="37" t="s">
        <v>2</v>
      </c>
      <c r="W2991" s="37" t="s">
        <v>2</v>
      </c>
      <c r="X2991" t="e">
        <f>VLOOKUP(T2991,[3]رکوردها!$A:$B,2,0)</f>
        <v>#N/A</v>
      </c>
      <c r="Y2991" t="e">
        <f>VLOOKUP(T2991,[3]رکوردها!$A:$D,4,0)</f>
        <v>#N/A</v>
      </c>
      <c r="Z2991" t="e">
        <f>VLOOKUP(T2991,[3]رکوردها!$A:$C,3,0)</f>
        <v>#N/A</v>
      </c>
      <c r="AA2991" t="e">
        <f>VLOOKUP(T2991,[3]رکوردها!$A:$F,6,0)</f>
        <v>#N/A</v>
      </c>
      <c r="AB2991" t="e">
        <f>VLOOKUP(T2991,[3]رکوردها!$A:$E,5,0)</f>
        <v>#N/A</v>
      </c>
    </row>
    <row r="2992" spans="1:28" s="41" customFormat="1" hidden="1" x14ac:dyDescent="0.2">
      <c r="A2992" s="36">
        <v>179809</v>
      </c>
      <c r="B2992" s="36">
        <v>1330</v>
      </c>
      <c r="C2992" s="36">
        <v>1869</v>
      </c>
      <c r="D2992" s="39" t="s">
        <v>5178</v>
      </c>
      <c r="E2992" s="39"/>
      <c r="F2992" s="37" t="s">
        <v>171</v>
      </c>
      <c r="G2992" s="37" t="s">
        <v>980</v>
      </c>
      <c r="H2992" s="38">
        <v>5374804</v>
      </c>
      <c r="I2992" s="38">
        <v>0</v>
      </c>
      <c r="J2992" s="38">
        <f t="shared" si="47"/>
        <v>5374804</v>
      </c>
      <c r="K2992" s="38"/>
      <c r="L2992" s="49"/>
      <c r="M2992" s="37" t="s">
        <v>63</v>
      </c>
      <c r="N2992" s="37" t="s">
        <v>64</v>
      </c>
      <c r="O2992" s="37" t="s">
        <v>157</v>
      </c>
      <c r="P2992" s="37" t="s">
        <v>158</v>
      </c>
      <c r="Q2992" s="37" t="s">
        <v>159</v>
      </c>
      <c r="R2992" s="37" t="s">
        <v>160</v>
      </c>
      <c r="S2992" s="37" t="s">
        <v>912</v>
      </c>
      <c r="T2992" s="37" t="s">
        <v>911</v>
      </c>
      <c r="U2992" s="1" t="e">
        <f>VLOOKUP(T2992,[2]VAT!$A:$D,1,0)</f>
        <v>#N/A</v>
      </c>
      <c r="V2992" s="37" t="s">
        <v>2</v>
      </c>
      <c r="W2992" s="37" t="s">
        <v>2</v>
      </c>
      <c r="X2992" t="e">
        <f>VLOOKUP(T2992,[3]رکوردها!$A:$B,2,0)</f>
        <v>#N/A</v>
      </c>
      <c r="Y2992" t="e">
        <f>VLOOKUP(T2992,[3]رکوردها!$A:$D,4,0)</f>
        <v>#N/A</v>
      </c>
      <c r="Z2992" t="e">
        <f>VLOOKUP(T2992,[3]رکوردها!$A:$C,3,0)</f>
        <v>#N/A</v>
      </c>
      <c r="AA2992" t="e">
        <f>VLOOKUP(T2992,[3]رکوردها!$A:$F,6,0)</f>
        <v>#N/A</v>
      </c>
      <c r="AB2992" t="e">
        <f>VLOOKUP(T2992,[3]رکوردها!$A:$E,5,0)</f>
        <v>#N/A</v>
      </c>
    </row>
    <row r="2993" spans="1:28" s="41" customFormat="1" hidden="1" x14ac:dyDescent="0.2">
      <c r="A2993" s="36">
        <v>179810</v>
      </c>
      <c r="B2993" s="36">
        <v>1330</v>
      </c>
      <c r="C2993" s="36">
        <v>1869</v>
      </c>
      <c r="D2993" s="39" t="s">
        <v>5178</v>
      </c>
      <c r="E2993" s="39"/>
      <c r="F2993" s="37" t="s">
        <v>171</v>
      </c>
      <c r="G2993" s="37" t="s">
        <v>980</v>
      </c>
      <c r="H2993" s="38">
        <v>5374804</v>
      </c>
      <c r="I2993" s="38">
        <v>0</v>
      </c>
      <c r="J2993" s="38">
        <f t="shared" si="47"/>
        <v>5374804</v>
      </c>
      <c r="K2993" s="38"/>
      <c r="L2993" s="49"/>
      <c r="M2993" s="37" t="s">
        <v>63</v>
      </c>
      <c r="N2993" s="37" t="s">
        <v>64</v>
      </c>
      <c r="O2993" s="37" t="s">
        <v>157</v>
      </c>
      <c r="P2993" s="37" t="s">
        <v>158</v>
      </c>
      <c r="Q2993" s="37" t="s">
        <v>159</v>
      </c>
      <c r="R2993" s="37" t="s">
        <v>160</v>
      </c>
      <c r="S2993" s="37" t="s">
        <v>912</v>
      </c>
      <c r="T2993" s="37" t="s">
        <v>911</v>
      </c>
      <c r="U2993" s="1" t="e">
        <f>VLOOKUP(T2993,[2]VAT!$A:$D,1,0)</f>
        <v>#N/A</v>
      </c>
      <c r="V2993" s="37" t="s">
        <v>2</v>
      </c>
      <c r="W2993" s="37" t="s">
        <v>2</v>
      </c>
      <c r="X2993" t="e">
        <f>VLOOKUP(T2993,[3]رکوردها!$A:$B,2,0)</f>
        <v>#N/A</v>
      </c>
      <c r="Y2993" t="e">
        <f>VLOOKUP(T2993,[3]رکوردها!$A:$D,4,0)</f>
        <v>#N/A</v>
      </c>
      <c r="Z2993" t="e">
        <f>VLOOKUP(T2993,[3]رکوردها!$A:$C,3,0)</f>
        <v>#N/A</v>
      </c>
      <c r="AA2993" t="e">
        <f>VLOOKUP(T2993,[3]رکوردها!$A:$F,6,0)</f>
        <v>#N/A</v>
      </c>
      <c r="AB2993" t="e">
        <f>VLOOKUP(T2993,[3]رکوردها!$A:$E,5,0)</f>
        <v>#N/A</v>
      </c>
    </row>
    <row r="2994" spans="1:28" s="41" customFormat="1" hidden="1" x14ac:dyDescent="0.2">
      <c r="A2994" s="36">
        <v>179811</v>
      </c>
      <c r="B2994" s="36">
        <v>1330</v>
      </c>
      <c r="C2994" s="36">
        <v>1869</v>
      </c>
      <c r="D2994" s="39" t="s">
        <v>5178</v>
      </c>
      <c r="E2994" s="39"/>
      <c r="F2994" s="37" t="s">
        <v>171</v>
      </c>
      <c r="G2994" s="37" t="s">
        <v>980</v>
      </c>
      <c r="H2994" s="38">
        <v>5374804</v>
      </c>
      <c r="I2994" s="38">
        <v>0</v>
      </c>
      <c r="J2994" s="38">
        <f t="shared" si="47"/>
        <v>5374804</v>
      </c>
      <c r="K2994" s="38"/>
      <c r="L2994" s="49"/>
      <c r="M2994" s="37" t="s">
        <v>63</v>
      </c>
      <c r="N2994" s="37" t="s">
        <v>64</v>
      </c>
      <c r="O2994" s="37" t="s">
        <v>157</v>
      </c>
      <c r="P2994" s="37" t="s">
        <v>158</v>
      </c>
      <c r="Q2994" s="37" t="s">
        <v>159</v>
      </c>
      <c r="R2994" s="37" t="s">
        <v>160</v>
      </c>
      <c r="S2994" s="37" t="s">
        <v>912</v>
      </c>
      <c r="T2994" s="37" t="s">
        <v>911</v>
      </c>
      <c r="U2994" s="1" t="e">
        <f>VLOOKUP(T2994,[2]VAT!$A:$D,1,0)</f>
        <v>#N/A</v>
      </c>
      <c r="V2994" s="37" t="s">
        <v>2</v>
      </c>
      <c r="W2994" s="37" t="s">
        <v>2</v>
      </c>
      <c r="X2994" t="e">
        <f>VLOOKUP(T2994,[3]رکوردها!$A:$B,2,0)</f>
        <v>#N/A</v>
      </c>
      <c r="Y2994" t="e">
        <f>VLOOKUP(T2994,[3]رکوردها!$A:$D,4,0)</f>
        <v>#N/A</v>
      </c>
      <c r="Z2994" t="e">
        <f>VLOOKUP(T2994,[3]رکوردها!$A:$C,3,0)</f>
        <v>#N/A</v>
      </c>
      <c r="AA2994" t="e">
        <f>VLOOKUP(T2994,[3]رکوردها!$A:$F,6,0)</f>
        <v>#N/A</v>
      </c>
      <c r="AB2994" t="e">
        <f>VLOOKUP(T2994,[3]رکوردها!$A:$E,5,0)</f>
        <v>#N/A</v>
      </c>
    </row>
    <row r="2995" spans="1:28" s="41" customFormat="1" hidden="1" x14ac:dyDescent="0.2">
      <c r="A2995" s="36">
        <v>179812</v>
      </c>
      <c r="B2995" s="36">
        <v>1330</v>
      </c>
      <c r="C2995" s="36">
        <v>1869</v>
      </c>
      <c r="D2995" s="39" t="s">
        <v>5178</v>
      </c>
      <c r="E2995" s="39"/>
      <c r="F2995" s="37" t="s">
        <v>171</v>
      </c>
      <c r="G2995" s="37" t="s">
        <v>980</v>
      </c>
      <c r="H2995" s="38">
        <v>5374804</v>
      </c>
      <c r="I2995" s="38">
        <v>0</v>
      </c>
      <c r="J2995" s="38">
        <f t="shared" si="47"/>
        <v>5374804</v>
      </c>
      <c r="K2995" s="38"/>
      <c r="L2995" s="49"/>
      <c r="M2995" s="37" t="s">
        <v>63</v>
      </c>
      <c r="N2995" s="37" t="s">
        <v>64</v>
      </c>
      <c r="O2995" s="37" t="s">
        <v>157</v>
      </c>
      <c r="P2995" s="37" t="s">
        <v>158</v>
      </c>
      <c r="Q2995" s="37" t="s">
        <v>159</v>
      </c>
      <c r="R2995" s="37" t="s">
        <v>160</v>
      </c>
      <c r="S2995" s="37" t="s">
        <v>912</v>
      </c>
      <c r="T2995" s="37" t="s">
        <v>911</v>
      </c>
      <c r="U2995" s="1" t="e">
        <f>VLOOKUP(T2995,[2]VAT!$A:$D,1,0)</f>
        <v>#N/A</v>
      </c>
      <c r="V2995" s="37" t="s">
        <v>2</v>
      </c>
      <c r="W2995" s="37" t="s">
        <v>2</v>
      </c>
      <c r="X2995" t="e">
        <f>VLOOKUP(T2995,[3]رکوردها!$A:$B,2,0)</f>
        <v>#N/A</v>
      </c>
      <c r="Y2995" t="e">
        <f>VLOOKUP(T2995,[3]رکوردها!$A:$D,4,0)</f>
        <v>#N/A</v>
      </c>
      <c r="Z2995" t="e">
        <f>VLOOKUP(T2995,[3]رکوردها!$A:$C,3,0)</f>
        <v>#N/A</v>
      </c>
      <c r="AA2995" t="e">
        <f>VLOOKUP(T2995,[3]رکوردها!$A:$F,6,0)</f>
        <v>#N/A</v>
      </c>
      <c r="AB2995" t="e">
        <f>VLOOKUP(T2995,[3]رکوردها!$A:$E,5,0)</f>
        <v>#N/A</v>
      </c>
    </row>
    <row r="2996" spans="1:28" s="41" customFormat="1" hidden="1" x14ac:dyDescent="0.2">
      <c r="A2996" s="36">
        <v>179813</v>
      </c>
      <c r="B2996" s="36">
        <v>1330</v>
      </c>
      <c r="C2996" s="36">
        <v>1869</v>
      </c>
      <c r="D2996" s="39" t="s">
        <v>5178</v>
      </c>
      <c r="E2996" s="39"/>
      <c r="F2996" s="37" t="s">
        <v>171</v>
      </c>
      <c r="G2996" s="37" t="s">
        <v>980</v>
      </c>
      <c r="H2996" s="38">
        <v>5374804</v>
      </c>
      <c r="I2996" s="38">
        <v>0</v>
      </c>
      <c r="J2996" s="38">
        <f t="shared" si="47"/>
        <v>5374804</v>
      </c>
      <c r="K2996" s="38"/>
      <c r="L2996" s="49"/>
      <c r="M2996" s="37" t="s">
        <v>63</v>
      </c>
      <c r="N2996" s="37" t="s">
        <v>64</v>
      </c>
      <c r="O2996" s="37" t="s">
        <v>157</v>
      </c>
      <c r="P2996" s="37" t="s">
        <v>158</v>
      </c>
      <c r="Q2996" s="37" t="s">
        <v>159</v>
      </c>
      <c r="R2996" s="37" t="s">
        <v>160</v>
      </c>
      <c r="S2996" s="37" t="s">
        <v>912</v>
      </c>
      <c r="T2996" s="37" t="s">
        <v>911</v>
      </c>
      <c r="U2996" s="1" t="e">
        <f>VLOOKUP(T2996,[2]VAT!$A:$D,1,0)</f>
        <v>#N/A</v>
      </c>
      <c r="V2996" s="37" t="s">
        <v>2</v>
      </c>
      <c r="W2996" s="37" t="s">
        <v>2</v>
      </c>
      <c r="X2996" t="e">
        <f>VLOOKUP(T2996,[3]رکوردها!$A:$B,2,0)</f>
        <v>#N/A</v>
      </c>
      <c r="Y2996" t="e">
        <f>VLOOKUP(T2996,[3]رکوردها!$A:$D,4,0)</f>
        <v>#N/A</v>
      </c>
      <c r="Z2996" t="e">
        <f>VLOOKUP(T2996,[3]رکوردها!$A:$C,3,0)</f>
        <v>#N/A</v>
      </c>
      <c r="AA2996" t="e">
        <f>VLOOKUP(T2996,[3]رکوردها!$A:$F,6,0)</f>
        <v>#N/A</v>
      </c>
      <c r="AB2996" t="e">
        <f>VLOOKUP(T2996,[3]رکوردها!$A:$E,5,0)</f>
        <v>#N/A</v>
      </c>
    </row>
    <row r="2997" spans="1:28" s="41" customFormat="1" hidden="1" x14ac:dyDescent="0.2">
      <c r="A2997" s="36">
        <v>179814</v>
      </c>
      <c r="B2997" s="36">
        <v>1330</v>
      </c>
      <c r="C2997" s="36">
        <v>1869</v>
      </c>
      <c r="D2997" s="39" t="s">
        <v>5178</v>
      </c>
      <c r="E2997" s="39"/>
      <c r="F2997" s="37" t="s">
        <v>171</v>
      </c>
      <c r="G2997" s="37" t="s">
        <v>980</v>
      </c>
      <c r="H2997" s="38">
        <v>5374804</v>
      </c>
      <c r="I2997" s="38">
        <v>0</v>
      </c>
      <c r="J2997" s="38">
        <f t="shared" si="47"/>
        <v>5374804</v>
      </c>
      <c r="K2997" s="38"/>
      <c r="L2997" s="49"/>
      <c r="M2997" s="37" t="s">
        <v>63</v>
      </c>
      <c r="N2997" s="37" t="s">
        <v>64</v>
      </c>
      <c r="O2997" s="37" t="s">
        <v>157</v>
      </c>
      <c r="P2997" s="37" t="s">
        <v>158</v>
      </c>
      <c r="Q2997" s="37" t="s">
        <v>159</v>
      </c>
      <c r="R2997" s="37" t="s">
        <v>160</v>
      </c>
      <c r="S2997" s="37" t="s">
        <v>912</v>
      </c>
      <c r="T2997" s="37" t="s">
        <v>911</v>
      </c>
      <c r="U2997" s="1" t="e">
        <f>VLOOKUP(T2997,[2]VAT!$A:$D,1,0)</f>
        <v>#N/A</v>
      </c>
      <c r="V2997" s="37" t="s">
        <v>2</v>
      </c>
      <c r="W2997" s="37" t="s">
        <v>2</v>
      </c>
      <c r="X2997" t="e">
        <f>VLOOKUP(T2997,[3]رکوردها!$A:$B,2,0)</f>
        <v>#N/A</v>
      </c>
      <c r="Y2997" t="e">
        <f>VLOOKUP(T2997,[3]رکوردها!$A:$D,4,0)</f>
        <v>#N/A</v>
      </c>
      <c r="Z2997" t="e">
        <f>VLOOKUP(T2997,[3]رکوردها!$A:$C,3,0)</f>
        <v>#N/A</v>
      </c>
      <c r="AA2997" t="e">
        <f>VLOOKUP(T2997,[3]رکوردها!$A:$F,6,0)</f>
        <v>#N/A</v>
      </c>
      <c r="AB2997" t="e">
        <f>VLOOKUP(T2997,[3]رکوردها!$A:$E,5,0)</f>
        <v>#N/A</v>
      </c>
    </row>
    <row r="2998" spans="1:28" s="41" customFormat="1" hidden="1" x14ac:dyDescent="0.2">
      <c r="A2998" s="36">
        <v>179815</v>
      </c>
      <c r="B2998" s="36">
        <v>1330</v>
      </c>
      <c r="C2998" s="36">
        <v>1869</v>
      </c>
      <c r="D2998" s="39" t="s">
        <v>5178</v>
      </c>
      <c r="E2998" s="39"/>
      <c r="F2998" s="37" t="s">
        <v>171</v>
      </c>
      <c r="G2998" s="37" t="s">
        <v>980</v>
      </c>
      <c r="H2998" s="38">
        <v>5374804</v>
      </c>
      <c r="I2998" s="38">
        <v>0</v>
      </c>
      <c r="J2998" s="38">
        <f t="shared" si="47"/>
        <v>5374804</v>
      </c>
      <c r="K2998" s="38"/>
      <c r="L2998" s="49"/>
      <c r="M2998" s="37" t="s">
        <v>63</v>
      </c>
      <c r="N2998" s="37" t="s">
        <v>64</v>
      </c>
      <c r="O2998" s="37" t="s">
        <v>157</v>
      </c>
      <c r="P2998" s="37" t="s">
        <v>158</v>
      </c>
      <c r="Q2998" s="37" t="s">
        <v>159</v>
      </c>
      <c r="R2998" s="37" t="s">
        <v>160</v>
      </c>
      <c r="S2998" s="37" t="s">
        <v>912</v>
      </c>
      <c r="T2998" s="37" t="s">
        <v>911</v>
      </c>
      <c r="U2998" s="1" t="e">
        <f>VLOOKUP(T2998,[2]VAT!$A:$D,1,0)</f>
        <v>#N/A</v>
      </c>
      <c r="V2998" s="37" t="s">
        <v>2</v>
      </c>
      <c r="W2998" s="37" t="s">
        <v>2</v>
      </c>
      <c r="X2998" t="e">
        <f>VLOOKUP(T2998,[3]رکوردها!$A:$B,2,0)</f>
        <v>#N/A</v>
      </c>
      <c r="Y2998" t="e">
        <f>VLOOKUP(T2998,[3]رکوردها!$A:$D,4,0)</f>
        <v>#N/A</v>
      </c>
      <c r="Z2998" t="e">
        <f>VLOOKUP(T2998,[3]رکوردها!$A:$C,3,0)</f>
        <v>#N/A</v>
      </c>
      <c r="AA2998" t="e">
        <f>VLOOKUP(T2998,[3]رکوردها!$A:$F,6,0)</f>
        <v>#N/A</v>
      </c>
      <c r="AB2998" t="e">
        <f>VLOOKUP(T2998,[3]رکوردها!$A:$E,5,0)</f>
        <v>#N/A</v>
      </c>
    </row>
    <row r="2999" spans="1:28" s="41" customFormat="1" hidden="1" x14ac:dyDescent="0.2">
      <c r="A2999" s="36">
        <v>179816</v>
      </c>
      <c r="B2999" s="36">
        <v>1330</v>
      </c>
      <c r="C2999" s="36">
        <v>1869</v>
      </c>
      <c r="D2999" s="39" t="s">
        <v>5178</v>
      </c>
      <c r="E2999" s="39"/>
      <c r="F2999" s="37" t="s">
        <v>171</v>
      </c>
      <c r="G2999" s="37" t="s">
        <v>980</v>
      </c>
      <c r="H2999" s="38">
        <v>5374804</v>
      </c>
      <c r="I2999" s="38">
        <v>0</v>
      </c>
      <c r="J2999" s="38">
        <f t="shared" si="47"/>
        <v>5374804</v>
      </c>
      <c r="K2999" s="38"/>
      <c r="L2999" s="49"/>
      <c r="M2999" s="37" t="s">
        <v>63</v>
      </c>
      <c r="N2999" s="37" t="s">
        <v>64</v>
      </c>
      <c r="O2999" s="37" t="s">
        <v>157</v>
      </c>
      <c r="P2999" s="37" t="s">
        <v>158</v>
      </c>
      <c r="Q2999" s="37" t="s">
        <v>159</v>
      </c>
      <c r="R2999" s="37" t="s">
        <v>160</v>
      </c>
      <c r="S2999" s="37" t="s">
        <v>912</v>
      </c>
      <c r="T2999" s="37" t="s">
        <v>911</v>
      </c>
      <c r="U2999" s="1" t="e">
        <f>VLOOKUP(T2999,[2]VAT!$A:$D,1,0)</f>
        <v>#N/A</v>
      </c>
      <c r="V2999" s="37" t="s">
        <v>2</v>
      </c>
      <c r="W2999" s="37" t="s">
        <v>2</v>
      </c>
      <c r="X2999" t="e">
        <f>VLOOKUP(T2999,[3]رکوردها!$A:$B,2,0)</f>
        <v>#N/A</v>
      </c>
      <c r="Y2999" t="e">
        <f>VLOOKUP(T2999,[3]رکوردها!$A:$D,4,0)</f>
        <v>#N/A</v>
      </c>
      <c r="Z2999" t="e">
        <f>VLOOKUP(T2999,[3]رکوردها!$A:$C,3,0)</f>
        <v>#N/A</v>
      </c>
      <c r="AA2999" t="e">
        <f>VLOOKUP(T2999,[3]رکوردها!$A:$F,6,0)</f>
        <v>#N/A</v>
      </c>
      <c r="AB2999" t="e">
        <f>VLOOKUP(T2999,[3]رکوردها!$A:$E,5,0)</f>
        <v>#N/A</v>
      </c>
    </row>
    <row r="3000" spans="1:28" s="41" customFormat="1" hidden="1" x14ac:dyDescent="0.2">
      <c r="A3000" s="36">
        <v>179817</v>
      </c>
      <c r="B3000" s="36">
        <v>1330</v>
      </c>
      <c r="C3000" s="36">
        <v>1869</v>
      </c>
      <c r="D3000" s="39" t="s">
        <v>5178</v>
      </c>
      <c r="E3000" s="39"/>
      <c r="F3000" s="37" t="s">
        <v>171</v>
      </c>
      <c r="G3000" s="37" t="s">
        <v>980</v>
      </c>
      <c r="H3000" s="38">
        <v>5374804</v>
      </c>
      <c r="I3000" s="38">
        <v>0</v>
      </c>
      <c r="J3000" s="38">
        <f t="shared" si="47"/>
        <v>5374804</v>
      </c>
      <c r="K3000" s="38"/>
      <c r="L3000" s="49"/>
      <c r="M3000" s="37" t="s">
        <v>63</v>
      </c>
      <c r="N3000" s="37" t="s">
        <v>64</v>
      </c>
      <c r="O3000" s="37" t="s">
        <v>157</v>
      </c>
      <c r="P3000" s="37" t="s">
        <v>158</v>
      </c>
      <c r="Q3000" s="37" t="s">
        <v>159</v>
      </c>
      <c r="R3000" s="37" t="s">
        <v>160</v>
      </c>
      <c r="S3000" s="37" t="s">
        <v>912</v>
      </c>
      <c r="T3000" s="37" t="s">
        <v>911</v>
      </c>
      <c r="U3000" s="1" t="e">
        <f>VLOOKUP(T3000,[2]VAT!$A:$D,1,0)</f>
        <v>#N/A</v>
      </c>
      <c r="V3000" s="37" t="s">
        <v>2</v>
      </c>
      <c r="W3000" s="37" t="s">
        <v>2</v>
      </c>
      <c r="X3000" t="e">
        <f>VLOOKUP(T3000,[3]رکوردها!$A:$B,2,0)</f>
        <v>#N/A</v>
      </c>
      <c r="Y3000" t="e">
        <f>VLOOKUP(T3000,[3]رکوردها!$A:$D,4,0)</f>
        <v>#N/A</v>
      </c>
      <c r="Z3000" t="e">
        <f>VLOOKUP(T3000,[3]رکوردها!$A:$C,3,0)</f>
        <v>#N/A</v>
      </c>
      <c r="AA3000" t="e">
        <f>VLOOKUP(T3000,[3]رکوردها!$A:$F,6,0)</f>
        <v>#N/A</v>
      </c>
      <c r="AB3000" t="e">
        <f>VLOOKUP(T3000,[3]رکوردها!$A:$E,5,0)</f>
        <v>#N/A</v>
      </c>
    </row>
    <row r="3001" spans="1:28" s="41" customFormat="1" hidden="1" x14ac:dyDescent="0.2">
      <c r="A3001" s="36">
        <v>179818</v>
      </c>
      <c r="B3001" s="36">
        <v>1330</v>
      </c>
      <c r="C3001" s="36">
        <v>1869</v>
      </c>
      <c r="D3001" s="39" t="s">
        <v>5178</v>
      </c>
      <c r="E3001" s="39"/>
      <c r="F3001" s="37" t="s">
        <v>171</v>
      </c>
      <c r="G3001" s="37" t="s">
        <v>980</v>
      </c>
      <c r="H3001" s="38">
        <v>5374804</v>
      </c>
      <c r="I3001" s="38">
        <v>0</v>
      </c>
      <c r="J3001" s="38">
        <f t="shared" si="47"/>
        <v>5374804</v>
      </c>
      <c r="K3001" s="38"/>
      <c r="L3001" s="49"/>
      <c r="M3001" s="37" t="s">
        <v>63</v>
      </c>
      <c r="N3001" s="37" t="s">
        <v>64</v>
      </c>
      <c r="O3001" s="37" t="s">
        <v>157</v>
      </c>
      <c r="P3001" s="37" t="s">
        <v>158</v>
      </c>
      <c r="Q3001" s="37" t="s">
        <v>159</v>
      </c>
      <c r="R3001" s="37" t="s">
        <v>160</v>
      </c>
      <c r="S3001" s="37" t="s">
        <v>912</v>
      </c>
      <c r="T3001" s="37" t="s">
        <v>911</v>
      </c>
      <c r="U3001" s="1" t="e">
        <f>VLOOKUP(T3001,[2]VAT!$A:$D,1,0)</f>
        <v>#N/A</v>
      </c>
      <c r="V3001" s="37" t="s">
        <v>2</v>
      </c>
      <c r="W3001" s="37" t="s">
        <v>2</v>
      </c>
      <c r="X3001" t="e">
        <f>VLOOKUP(T3001,[3]رکوردها!$A:$B,2,0)</f>
        <v>#N/A</v>
      </c>
      <c r="Y3001" t="e">
        <f>VLOOKUP(T3001,[3]رکوردها!$A:$D,4,0)</f>
        <v>#N/A</v>
      </c>
      <c r="Z3001" t="e">
        <f>VLOOKUP(T3001,[3]رکوردها!$A:$C,3,0)</f>
        <v>#N/A</v>
      </c>
      <c r="AA3001" t="e">
        <f>VLOOKUP(T3001,[3]رکوردها!$A:$F,6,0)</f>
        <v>#N/A</v>
      </c>
      <c r="AB3001" t="e">
        <f>VLOOKUP(T3001,[3]رکوردها!$A:$E,5,0)</f>
        <v>#N/A</v>
      </c>
    </row>
    <row r="3002" spans="1:28" s="41" customFormat="1" hidden="1" x14ac:dyDescent="0.2">
      <c r="A3002" s="36">
        <v>179819</v>
      </c>
      <c r="B3002" s="36">
        <v>1330</v>
      </c>
      <c r="C3002" s="36">
        <v>1869</v>
      </c>
      <c r="D3002" s="39" t="s">
        <v>5178</v>
      </c>
      <c r="E3002" s="39"/>
      <c r="F3002" s="37" t="s">
        <v>171</v>
      </c>
      <c r="G3002" s="37" t="s">
        <v>980</v>
      </c>
      <c r="H3002" s="38">
        <v>5374804</v>
      </c>
      <c r="I3002" s="38">
        <v>0</v>
      </c>
      <c r="J3002" s="38">
        <f t="shared" si="47"/>
        <v>5374804</v>
      </c>
      <c r="K3002" s="38"/>
      <c r="L3002" s="49"/>
      <c r="M3002" s="37" t="s">
        <v>63</v>
      </c>
      <c r="N3002" s="37" t="s">
        <v>64</v>
      </c>
      <c r="O3002" s="37" t="s">
        <v>157</v>
      </c>
      <c r="P3002" s="37" t="s">
        <v>158</v>
      </c>
      <c r="Q3002" s="37" t="s">
        <v>159</v>
      </c>
      <c r="R3002" s="37" t="s">
        <v>160</v>
      </c>
      <c r="S3002" s="37" t="s">
        <v>912</v>
      </c>
      <c r="T3002" s="37" t="s">
        <v>911</v>
      </c>
      <c r="U3002" s="1" t="e">
        <f>VLOOKUP(T3002,[2]VAT!$A:$D,1,0)</f>
        <v>#N/A</v>
      </c>
      <c r="V3002" s="37" t="s">
        <v>2</v>
      </c>
      <c r="W3002" s="37" t="s">
        <v>2</v>
      </c>
      <c r="X3002" t="e">
        <f>VLOOKUP(T3002,[3]رکوردها!$A:$B,2,0)</f>
        <v>#N/A</v>
      </c>
      <c r="Y3002" t="e">
        <f>VLOOKUP(T3002,[3]رکوردها!$A:$D,4,0)</f>
        <v>#N/A</v>
      </c>
      <c r="Z3002" t="e">
        <f>VLOOKUP(T3002,[3]رکوردها!$A:$C,3,0)</f>
        <v>#N/A</v>
      </c>
      <c r="AA3002" t="e">
        <f>VLOOKUP(T3002,[3]رکوردها!$A:$F,6,0)</f>
        <v>#N/A</v>
      </c>
      <c r="AB3002" t="e">
        <f>VLOOKUP(T3002,[3]رکوردها!$A:$E,5,0)</f>
        <v>#N/A</v>
      </c>
    </row>
    <row r="3003" spans="1:28" s="41" customFormat="1" hidden="1" x14ac:dyDescent="0.2">
      <c r="A3003" s="36">
        <v>179820</v>
      </c>
      <c r="B3003" s="36">
        <v>1330</v>
      </c>
      <c r="C3003" s="36">
        <v>1869</v>
      </c>
      <c r="D3003" s="39" t="s">
        <v>5178</v>
      </c>
      <c r="E3003" s="39"/>
      <c r="F3003" s="37" t="s">
        <v>171</v>
      </c>
      <c r="G3003" s="37" t="s">
        <v>980</v>
      </c>
      <c r="H3003" s="38">
        <v>5374804</v>
      </c>
      <c r="I3003" s="38">
        <v>0</v>
      </c>
      <c r="J3003" s="38">
        <f t="shared" si="47"/>
        <v>5374804</v>
      </c>
      <c r="K3003" s="38"/>
      <c r="L3003" s="49"/>
      <c r="M3003" s="37" t="s">
        <v>63</v>
      </c>
      <c r="N3003" s="37" t="s">
        <v>64</v>
      </c>
      <c r="O3003" s="37" t="s">
        <v>157</v>
      </c>
      <c r="P3003" s="37" t="s">
        <v>158</v>
      </c>
      <c r="Q3003" s="37" t="s">
        <v>159</v>
      </c>
      <c r="R3003" s="37" t="s">
        <v>160</v>
      </c>
      <c r="S3003" s="37" t="s">
        <v>912</v>
      </c>
      <c r="T3003" s="37" t="s">
        <v>911</v>
      </c>
      <c r="U3003" s="1" t="e">
        <f>VLOOKUP(T3003,[2]VAT!$A:$D,1,0)</f>
        <v>#N/A</v>
      </c>
      <c r="V3003" s="37" t="s">
        <v>2</v>
      </c>
      <c r="W3003" s="37" t="s">
        <v>2</v>
      </c>
      <c r="X3003" t="e">
        <f>VLOOKUP(T3003,[3]رکوردها!$A:$B,2,0)</f>
        <v>#N/A</v>
      </c>
      <c r="Y3003" t="e">
        <f>VLOOKUP(T3003,[3]رکوردها!$A:$D,4,0)</f>
        <v>#N/A</v>
      </c>
      <c r="Z3003" t="e">
        <f>VLOOKUP(T3003,[3]رکوردها!$A:$C,3,0)</f>
        <v>#N/A</v>
      </c>
      <c r="AA3003" t="e">
        <f>VLOOKUP(T3003,[3]رکوردها!$A:$F,6,0)</f>
        <v>#N/A</v>
      </c>
      <c r="AB3003" t="e">
        <f>VLOOKUP(T3003,[3]رکوردها!$A:$E,5,0)</f>
        <v>#N/A</v>
      </c>
    </row>
    <row r="3004" spans="1:28" s="41" customFormat="1" hidden="1" x14ac:dyDescent="0.2">
      <c r="A3004" s="36">
        <v>179821</v>
      </c>
      <c r="B3004" s="36">
        <v>1330</v>
      </c>
      <c r="C3004" s="36">
        <v>1869</v>
      </c>
      <c r="D3004" s="39" t="s">
        <v>5178</v>
      </c>
      <c r="E3004" s="39"/>
      <c r="F3004" s="37" t="s">
        <v>171</v>
      </c>
      <c r="G3004" s="37" t="s">
        <v>980</v>
      </c>
      <c r="H3004" s="38">
        <v>5374804</v>
      </c>
      <c r="I3004" s="38">
        <v>0</v>
      </c>
      <c r="J3004" s="38">
        <f t="shared" si="47"/>
        <v>5374804</v>
      </c>
      <c r="K3004" s="38"/>
      <c r="L3004" s="49"/>
      <c r="M3004" s="37" t="s">
        <v>63</v>
      </c>
      <c r="N3004" s="37" t="s">
        <v>64</v>
      </c>
      <c r="O3004" s="37" t="s">
        <v>157</v>
      </c>
      <c r="P3004" s="37" t="s">
        <v>158</v>
      </c>
      <c r="Q3004" s="37" t="s">
        <v>159</v>
      </c>
      <c r="R3004" s="37" t="s">
        <v>160</v>
      </c>
      <c r="S3004" s="37" t="s">
        <v>912</v>
      </c>
      <c r="T3004" s="37" t="s">
        <v>911</v>
      </c>
      <c r="U3004" s="1" t="e">
        <f>VLOOKUP(T3004,[2]VAT!$A:$D,1,0)</f>
        <v>#N/A</v>
      </c>
      <c r="V3004" s="37" t="s">
        <v>2</v>
      </c>
      <c r="W3004" s="37" t="s">
        <v>2</v>
      </c>
      <c r="X3004" t="e">
        <f>VLOOKUP(T3004,[3]رکوردها!$A:$B,2,0)</f>
        <v>#N/A</v>
      </c>
      <c r="Y3004" t="e">
        <f>VLOOKUP(T3004,[3]رکوردها!$A:$D,4,0)</f>
        <v>#N/A</v>
      </c>
      <c r="Z3004" t="e">
        <f>VLOOKUP(T3004,[3]رکوردها!$A:$C,3,0)</f>
        <v>#N/A</v>
      </c>
      <c r="AA3004" t="e">
        <f>VLOOKUP(T3004,[3]رکوردها!$A:$F,6,0)</f>
        <v>#N/A</v>
      </c>
      <c r="AB3004" t="e">
        <f>VLOOKUP(T3004,[3]رکوردها!$A:$E,5,0)</f>
        <v>#N/A</v>
      </c>
    </row>
    <row r="3005" spans="1:28" s="41" customFormat="1" hidden="1" x14ac:dyDescent="0.2">
      <c r="A3005" s="36">
        <v>179822</v>
      </c>
      <c r="B3005" s="36">
        <v>1330</v>
      </c>
      <c r="C3005" s="36">
        <v>1869</v>
      </c>
      <c r="D3005" s="39" t="s">
        <v>5178</v>
      </c>
      <c r="E3005" s="39"/>
      <c r="F3005" s="37" t="s">
        <v>171</v>
      </c>
      <c r="G3005" s="37" t="s">
        <v>1090</v>
      </c>
      <c r="H3005" s="38">
        <v>5374804</v>
      </c>
      <c r="I3005" s="38">
        <v>0</v>
      </c>
      <c r="J3005" s="38">
        <f t="shared" si="47"/>
        <v>5374804</v>
      </c>
      <c r="K3005" s="38"/>
      <c r="L3005" s="49"/>
      <c r="M3005" s="37" t="s">
        <v>63</v>
      </c>
      <c r="N3005" s="37" t="s">
        <v>64</v>
      </c>
      <c r="O3005" s="37" t="s">
        <v>157</v>
      </c>
      <c r="P3005" s="37" t="s">
        <v>158</v>
      </c>
      <c r="Q3005" s="37" t="s">
        <v>159</v>
      </c>
      <c r="R3005" s="37" t="s">
        <v>160</v>
      </c>
      <c r="S3005" s="37" t="s">
        <v>912</v>
      </c>
      <c r="T3005" s="37" t="s">
        <v>911</v>
      </c>
      <c r="U3005" s="1" t="e">
        <f>VLOOKUP(T3005,[2]VAT!$A:$D,1,0)</f>
        <v>#N/A</v>
      </c>
      <c r="V3005" s="37" t="s">
        <v>2</v>
      </c>
      <c r="W3005" s="37" t="s">
        <v>2</v>
      </c>
      <c r="X3005" t="e">
        <f>VLOOKUP(T3005,[3]رکوردها!$A:$B,2,0)</f>
        <v>#N/A</v>
      </c>
      <c r="Y3005" t="e">
        <f>VLOOKUP(T3005,[3]رکوردها!$A:$D,4,0)</f>
        <v>#N/A</v>
      </c>
      <c r="Z3005" t="e">
        <f>VLOOKUP(T3005,[3]رکوردها!$A:$C,3,0)</f>
        <v>#N/A</v>
      </c>
      <c r="AA3005" t="e">
        <f>VLOOKUP(T3005,[3]رکوردها!$A:$F,6,0)</f>
        <v>#N/A</v>
      </c>
      <c r="AB3005" t="e">
        <f>VLOOKUP(T3005,[3]رکوردها!$A:$E,5,0)</f>
        <v>#N/A</v>
      </c>
    </row>
    <row r="3006" spans="1:28" s="41" customFormat="1" hidden="1" x14ac:dyDescent="0.2">
      <c r="A3006" s="36">
        <v>179823</v>
      </c>
      <c r="B3006" s="36">
        <v>1330</v>
      </c>
      <c r="C3006" s="36">
        <v>1869</v>
      </c>
      <c r="D3006" s="39" t="s">
        <v>5178</v>
      </c>
      <c r="E3006" s="39"/>
      <c r="F3006" s="37" t="s">
        <v>171</v>
      </c>
      <c r="G3006" s="37" t="s">
        <v>1090</v>
      </c>
      <c r="H3006" s="38">
        <v>5374804</v>
      </c>
      <c r="I3006" s="38">
        <v>0</v>
      </c>
      <c r="J3006" s="38">
        <f t="shared" si="47"/>
        <v>5374804</v>
      </c>
      <c r="K3006" s="38"/>
      <c r="L3006" s="49"/>
      <c r="M3006" s="37" t="s">
        <v>63</v>
      </c>
      <c r="N3006" s="37" t="s">
        <v>64</v>
      </c>
      <c r="O3006" s="37" t="s">
        <v>157</v>
      </c>
      <c r="P3006" s="37" t="s">
        <v>158</v>
      </c>
      <c r="Q3006" s="37" t="s">
        <v>159</v>
      </c>
      <c r="R3006" s="37" t="s">
        <v>160</v>
      </c>
      <c r="S3006" s="37" t="s">
        <v>912</v>
      </c>
      <c r="T3006" s="37" t="s">
        <v>911</v>
      </c>
      <c r="U3006" s="1" t="e">
        <f>VLOOKUP(T3006,[2]VAT!$A:$D,1,0)</f>
        <v>#N/A</v>
      </c>
      <c r="V3006" s="37" t="s">
        <v>2</v>
      </c>
      <c r="W3006" s="37" t="s">
        <v>2</v>
      </c>
      <c r="X3006" t="e">
        <f>VLOOKUP(T3006,[3]رکوردها!$A:$B,2,0)</f>
        <v>#N/A</v>
      </c>
      <c r="Y3006" t="e">
        <f>VLOOKUP(T3006,[3]رکوردها!$A:$D,4,0)</f>
        <v>#N/A</v>
      </c>
      <c r="Z3006" t="e">
        <f>VLOOKUP(T3006,[3]رکوردها!$A:$C,3,0)</f>
        <v>#N/A</v>
      </c>
      <c r="AA3006" t="e">
        <f>VLOOKUP(T3006,[3]رکوردها!$A:$F,6,0)</f>
        <v>#N/A</v>
      </c>
      <c r="AB3006" t="e">
        <f>VLOOKUP(T3006,[3]رکوردها!$A:$E,5,0)</f>
        <v>#N/A</v>
      </c>
    </row>
    <row r="3007" spans="1:28" s="41" customFormat="1" hidden="1" x14ac:dyDescent="0.2">
      <c r="A3007" s="36">
        <v>179824</v>
      </c>
      <c r="B3007" s="36">
        <v>1330</v>
      </c>
      <c r="C3007" s="36">
        <v>1869</v>
      </c>
      <c r="D3007" s="39" t="s">
        <v>5178</v>
      </c>
      <c r="E3007" s="39"/>
      <c r="F3007" s="37" t="s">
        <v>171</v>
      </c>
      <c r="G3007" s="37" t="s">
        <v>1090</v>
      </c>
      <c r="H3007" s="38">
        <v>5374804</v>
      </c>
      <c r="I3007" s="38">
        <v>0</v>
      </c>
      <c r="J3007" s="38">
        <f t="shared" si="47"/>
        <v>5374804</v>
      </c>
      <c r="K3007" s="38"/>
      <c r="L3007" s="49"/>
      <c r="M3007" s="37" t="s">
        <v>63</v>
      </c>
      <c r="N3007" s="37" t="s">
        <v>64</v>
      </c>
      <c r="O3007" s="37" t="s">
        <v>157</v>
      </c>
      <c r="P3007" s="37" t="s">
        <v>158</v>
      </c>
      <c r="Q3007" s="37" t="s">
        <v>159</v>
      </c>
      <c r="R3007" s="37" t="s">
        <v>160</v>
      </c>
      <c r="S3007" s="37" t="s">
        <v>912</v>
      </c>
      <c r="T3007" s="37" t="s">
        <v>911</v>
      </c>
      <c r="U3007" s="1" t="e">
        <f>VLOOKUP(T3007,[2]VAT!$A:$D,1,0)</f>
        <v>#N/A</v>
      </c>
      <c r="V3007" s="37" t="s">
        <v>2</v>
      </c>
      <c r="W3007" s="37" t="s">
        <v>2</v>
      </c>
      <c r="X3007" t="e">
        <f>VLOOKUP(T3007,[3]رکوردها!$A:$B,2,0)</f>
        <v>#N/A</v>
      </c>
      <c r="Y3007" t="e">
        <f>VLOOKUP(T3007,[3]رکوردها!$A:$D,4,0)</f>
        <v>#N/A</v>
      </c>
      <c r="Z3007" t="e">
        <f>VLOOKUP(T3007,[3]رکوردها!$A:$C,3,0)</f>
        <v>#N/A</v>
      </c>
      <c r="AA3007" t="e">
        <f>VLOOKUP(T3007,[3]رکوردها!$A:$F,6,0)</f>
        <v>#N/A</v>
      </c>
      <c r="AB3007" t="e">
        <f>VLOOKUP(T3007,[3]رکوردها!$A:$E,5,0)</f>
        <v>#N/A</v>
      </c>
    </row>
    <row r="3008" spans="1:28" s="41" customFormat="1" hidden="1" x14ac:dyDescent="0.2">
      <c r="A3008" s="36">
        <v>179825</v>
      </c>
      <c r="B3008" s="36">
        <v>1330</v>
      </c>
      <c r="C3008" s="36">
        <v>1869</v>
      </c>
      <c r="D3008" s="39" t="s">
        <v>5178</v>
      </c>
      <c r="E3008" s="39"/>
      <c r="F3008" s="37" t="s">
        <v>171</v>
      </c>
      <c r="G3008" s="37" t="s">
        <v>1090</v>
      </c>
      <c r="H3008" s="38">
        <v>5374804</v>
      </c>
      <c r="I3008" s="38">
        <v>0</v>
      </c>
      <c r="J3008" s="38">
        <f t="shared" si="47"/>
        <v>5374804</v>
      </c>
      <c r="K3008" s="38"/>
      <c r="L3008" s="49"/>
      <c r="M3008" s="37" t="s">
        <v>63</v>
      </c>
      <c r="N3008" s="37" t="s">
        <v>64</v>
      </c>
      <c r="O3008" s="37" t="s">
        <v>157</v>
      </c>
      <c r="P3008" s="37" t="s">
        <v>158</v>
      </c>
      <c r="Q3008" s="37" t="s">
        <v>159</v>
      </c>
      <c r="R3008" s="37" t="s">
        <v>160</v>
      </c>
      <c r="S3008" s="37" t="s">
        <v>912</v>
      </c>
      <c r="T3008" s="37" t="s">
        <v>911</v>
      </c>
      <c r="U3008" s="1" t="e">
        <f>VLOOKUP(T3008,[2]VAT!$A:$D,1,0)</f>
        <v>#N/A</v>
      </c>
      <c r="V3008" s="37" t="s">
        <v>2</v>
      </c>
      <c r="W3008" s="37" t="s">
        <v>2</v>
      </c>
      <c r="X3008" t="e">
        <f>VLOOKUP(T3008,[3]رکوردها!$A:$B,2,0)</f>
        <v>#N/A</v>
      </c>
      <c r="Y3008" t="e">
        <f>VLOOKUP(T3008,[3]رکوردها!$A:$D,4,0)</f>
        <v>#N/A</v>
      </c>
      <c r="Z3008" t="e">
        <f>VLOOKUP(T3008,[3]رکوردها!$A:$C,3,0)</f>
        <v>#N/A</v>
      </c>
      <c r="AA3008" t="e">
        <f>VLOOKUP(T3008,[3]رکوردها!$A:$F,6,0)</f>
        <v>#N/A</v>
      </c>
      <c r="AB3008" t="e">
        <f>VLOOKUP(T3008,[3]رکوردها!$A:$E,5,0)</f>
        <v>#N/A</v>
      </c>
    </row>
    <row r="3009" spans="1:28" s="41" customFormat="1" hidden="1" x14ac:dyDescent="0.2">
      <c r="A3009" s="36">
        <v>179826</v>
      </c>
      <c r="B3009" s="36">
        <v>1330</v>
      </c>
      <c r="C3009" s="36">
        <v>1869</v>
      </c>
      <c r="D3009" s="39" t="s">
        <v>5178</v>
      </c>
      <c r="E3009" s="39"/>
      <c r="F3009" s="37" t="s">
        <v>171</v>
      </c>
      <c r="G3009" s="37" t="s">
        <v>1090</v>
      </c>
      <c r="H3009" s="38">
        <v>5374804</v>
      </c>
      <c r="I3009" s="38">
        <v>0</v>
      </c>
      <c r="J3009" s="38">
        <f t="shared" si="47"/>
        <v>5374804</v>
      </c>
      <c r="K3009" s="38"/>
      <c r="L3009" s="49"/>
      <c r="M3009" s="37" t="s">
        <v>63</v>
      </c>
      <c r="N3009" s="37" t="s">
        <v>64</v>
      </c>
      <c r="O3009" s="37" t="s">
        <v>157</v>
      </c>
      <c r="P3009" s="37" t="s">
        <v>158</v>
      </c>
      <c r="Q3009" s="37" t="s">
        <v>159</v>
      </c>
      <c r="R3009" s="37" t="s">
        <v>160</v>
      </c>
      <c r="S3009" s="37" t="s">
        <v>912</v>
      </c>
      <c r="T3009" s="37" t="s">
        <v>911</v>
      </c>
      <c r="U3009" s="1" t="e">
        <f>VLOOKUP(T3009,[2]VAT!$A:$D,1,0)</f>
        <v>#N/A</v>
      </c>
      <c r="V3009" s="37" t="s">
        <v>2</v>
      </c>
      <c r="W3009" s="37" t="s">
        <v>2</v>
      </c>
      <c r="X3009" t="e">
        <f>VLOOKUP(T3009,[3]رکوردها!$A:$B,2,0)</f>
        <v>#N/A</v>
      </c>
      <c r="Y3009" t="e">
        <f>VLOOKUP(T3009,[3]رکوردها!$A:$D,4,0)</f>
        <v>#N/A</v>
      </c>
      <c r="Z3009" t="e">
        <f>VLOOKUP(T3009,[3]رکوردها!$A:$C,3,0)</f>
        <v>#N/A</v>
      </c>
      <c r="AA3009" t="e">
        <f>VLOOKUP(T3009,[3]رکوردها!$A:$F,6,0)</f>
        <v>#N/A</v>
      </c>
      <c r="AB3009" t="e">
        <f>VLOOKUP(T3009,[3]رکوردها!$A:$E,5,0)</f>
        <v>#N/A</v>
      </c>
    </row>
    <row r="3010" spans="1:28" s="41" customFormat="1" hidden="1" x14ac:dyDescent="0.2">
      <c r="A3010" s="36">
        <v>179827</v>
      </c>
      <c r="B3010" s="36">
        <v>1330</v>
      </c>
      <c r="C3010" s="36">
        <v>1869</v>
      </c>
      <c r="D3010" s="39" t="s">
        <v>5178</v>
      </c>
      <c r="E3010" s="39"/>
      <c r="F3010" s="37" t="s">
        <v>171</v>
      </c>
      <c r="G3010" s="37" t="s">
        <v>1090</v>
      </c>
      <c r="H3010" s="38">
        <v>5374804</v>
      </c>
      <c r="I3010" s="38">
        <v>0</v>
      </c>
      <c r="J3010" s="38">
        <f t="shared" si="47"/>
        <v>5374804</v>
      </c>
      <c r="K3010" s="38"/>
      <c r="L3010" s="49"/>
      <c r="M3010" s="37" t="s">
        <v>63</v>
      </c>
      <c r="N3010" s="37" t="s">
        <v>64</v>
      </c>
      <c r="O3010" s="37" t="s">
        <v>157</v>
      </c>
      <c r="P3010" s="37" t="s">
        <v>158</v>
      </c>
      <c r="Q3010" s="37" t="s">
        <v>159</v>
      </c>
      <c r="R3010" s="37" t="s">
        <v>160</v>
      </c>
      <c r="S3010" s="37" t="s">
        <v>912</v>
      </c>
      <c r="T3010" s="37" t="s">
        <v>911</v>
      </c>
      <c r="U3010" s="1" t="e">
        <f>VLOOKUP(T3010,[2]VAT!$A:$D,1,0)</f>
        <v>#N/A</v>
      </c>
      <c r="V3010" s="37" t="s">
        <v>2</v>
      </c>
      <c r="W3010" s="37" t="s">
        <v>2</v>
      </c>
      <c r="X3010" t="e">
        <f>VLOOKUP(T3010,[3]رکوردها!$A:$B,2,0)</f>
        <v>#N/A</v>
      </c>
      <c r="Y3010" t="e">
        <f>VLOOKUP(T3010,[3]رکوردها!$A:$D,4,0)</f>
        <v>#N/A</v>
      </c>
      <c r="Z3010" t="e">
        <f>VLOOKUP(T3010,[3]رکوردها!$A:$C,3,0)</f>
        <v>#N/A</v>
      </c>
      <c r="AA3010" t="e">
        <f>VLOOKUP(T3010,[3]رکوردها!$A:$F,6,0)</f>
        <v>#N/A</v>
      </c>
      <c r="AB3010" t="e">
        <f>VLOOKUP(T3010,[3]رکوردها!$A:$E,5,0)</f>
        <v>#N/A</v>
      </c>
    </row>
    <row r="3011" spans="1:28" s="41" customFormat="1" hidden="1" x14ac:dyDescent="0.2">
      <c r="A3011" s="36">
        <v>179828</v>
      </c>
      <c r="B3011" s="36">
        <v>1330</v>
      </c>
      <c r="C3011" s="36">
        <v>1869</v>
      </c>
      <c r="D3011" s="39" t="s">
        <v>5178</v>
      </c>
      <c r="E3011" s="39"/>
      <c r="F3011" s="37" t="s">
        <v>171</v>
      </c>
      <c r="G3011" s="37" t="s">
        <v>1090</v>
      </c>
      <c r="H3011" s="38">
        <v>5374804</v>
      </c>
      <c r="I3011" s="38">
        <v>0</v>
      </c>
      <c r="J3011" s="38">
        <f t="shared" si="47"/>
        <v>5374804</v>
      </c>
      <c r="K3011" s="38"/>
      <c r="L3011" s="49"/>
      <c r="M3011" s="37" t="s">
        <v>63</v>
      </c>
      <c r="N3011" s="37" t="s">
        <v>64</v>
      </c>
      <c r="O3011" s="37" t="s">
        <v>157</v>
      </c>
      <c r="P3011" s="37" t="s">
        <v>158</v>
      </c>
      <c r="Q3011" s="37" t="s">
        <v>159</v>
      </c>
      <c r="R3011" s="37" t="s">
        <v>160</v>
      </c>
      <c r="S3011" s="37" t="s">
        <v>912</v>
      </c>
      <c r="T3011" s="37" t="s">
        <v>911</v>
      </c>
      <c r="U3011" s="1" t="e">
        <f>VLOOKUP(T3011,[2]VAT!$A:$D,1,0)</f>
        <v>#N/A</v>
      </c>
      <c r="V3011" s="37" t="s">
        <v>2</v>
      </c>
      <c r="W3011" s="37" t="s">
        <v>2</v>
      </c>
      <c r="X3011" t="e">
        <f>VLOOKUP(T3011,[3]رکوردها!$A:$B,2,0)</f>
        <v>#N/A</v>
      </c>
      <c r="Y3011" t="e">
        <f>VLOOKUP(T3011,[3]رکوردها!$A:$D,4,0)</f>
        <v>#N/A</v>
      </c>
      <c r="Z3011" t="e">
        <f>VLOOKUP(T3011,[3]رکوردها!$A:$C,3,0)</f>
        <v>#N/A</v>
      </c>
      <c r="AA3011" t="e">
        <f>VLOOKUP(T3011,[3]رکوردها!$A:$F,6,0)</f>
        <v>#N/A</v>
      </c>
      <c r="AB3011" t="e">
        <f>VLOOKUP(T3011,[3]رکوردها!$A:$E,5,0)</f>
        <v>#N/A</v>
      </c>
    </row>
    <row r="3012" spans="1:28" s="41" customFormat="1" hidden="1" x14ac:dyDescent="0.2">
      <c r="A3012" s="36">
        <v>179829</v>
      </c>
      <c r="B3012" s="36">
        <v>1330</v>
      </c>
      <c r="C3012" s="36">
        <v>1869</v>
      </c>
      <c r="D3012" s="39" t="s">
        <v>5178</v>
      </c>
      <c r="E3012" s="39"/>
      <c r="F3012" s="37" t="s">
        <v>171</v>
      </c>
      <c r="G3012" s="37" t="s">
        <v>1090</v>
      </c>
      <c r="H3012" s="38">
        <v>5374804</v>
      </c>
      <c r="I3012" s="38">
        <v>0</v>
      </c>
      <c r="J3012" s="38">
        <f t="shared" si="47"/>
        <v>5374804</v>
      </c>
      <c r="K3012" s="38"/>
      <c r="L3012" s="49"/>
      <c r="M3012" s="37" t="s">
        <v>63</v>
      </c>
      <c r="N3012" s="37" t="s">
        <v>64</v>
      </c>
      <c r="O3012" s="37" t="s">
        <v>157</v>
      </c>
      <c r="P3012" s="37" t="s">
        <v>158</v>
      </c>
      <c r="Q3012" s="37" t="s">
        <v>159</v>
      </c>
      <c r="R3012" s="37" t="s">
        <v>160</v>
      </c>
      <c r="S3012" s="37" t="s">
        <v>912</v>
      </c>
      <c r="T3012" s="37" t="s">
        <v>911</v>
      </c>
      <c r="U3012" s="1" t="e">
        <f>VLOOKUP(T3012,[2]VAT!$A:$D,1,0)</f>
        <v>#N/A</v>
      </c>
      <c r="V3012" s="37" t="s">
        <v>2</v>
      </c>
      <c r="W3012" s="37" t="s">
        <v>2</v>
      </c>
      <c r="X3012" t="e">
        <f>VLOOKUP(T3012,[3]رکوردها!$A:$B,2,0)</f>
        <v>#N/A</v>
      </c>
      <c r="Y3012" t="e">
        <f>VLOOKUP(T3012,[3]رکوردها!$A:$D,4,0)</f>
        <v>#N/A</v>
      </c>
      <c r="Z3012" t="e">
        <f>VLOOKUP(T3012,[3]رکوردها!$A:$C,3,0)</f>
        <v>#N/A</v>
      </c>
      <c r="AA3012" t="e">
        <f>VLOOKUP(T3012,[3]رکوردها!$A:$F,6,0)</f>
        <v>#N/A</v>
      </c>
      <c r="AB3012" t="e">
        <f>VLOOKUP(T3012,[3]رکوردها!$A:$E,5,0)</f>
        <v>#N/A</v>
      </c>
    </row>
    <row r="3013" spans="1:28" s="41" customFormat="1" hidden="1" x14ac:dyDescent="0.2">
      <c r="A3013" s="36">
        <v>179830</v>
      </c>
      <c r="B3013" s="36">
        <v>1330</v>
      </c>
      <c r="C3013" s="36">
        <v>1869</v>
      </c>
      <c r="D3013" s="39" t="s">
        <v>5178</v>
      </c>
      <c r="E3013" s="39"/>
      <c r="F3013" s="37" t="s">
        <v>171</v>
      </c>
      <c r="G3013" s="37" t="s">
        <v>1090</v>
      </c>
      <c r="H3013" s="38">
        <v>5374804</v>
      </c>
      <c r="I3013" s="38">
        <v>0</v>
      </c>
      <c r="J3013" s="38">
        <f t="shared" si="47"/>
        <v>5374804</v>
      </c>
      <c r="K3013" s="38"/>
      <c r="L3013" s="49"/>
      <c r="M3013" s="37" t="s">
        <v>63</v>
      </c>
      <c r="N3013" s="37" t="s">
        <v>64</v>
      </c>
      <c r="O3013" s="37" t="s">
        <v>157</v>
      </c>
      <c r="P3013" s="37" t="s">
        <v>158</v>
      </c>
      <c r="Q3013" s="37" t="s">
        <v>159</v>
      </c>
      <c r="R3013" s="37" t="s">
        <v>160</v>
      </c>
      <c r="S3013" s="37" t="s">
        <v>912</v>
      </c>
      <c r="T3013" s="37" t="s">
        <v>911</v>
      </c>
      <c r="U3013" s="1" t="e">
        <f>VLOOKUP(T3013,[2]VAT!$A:$D,1,0)</f>
        <v>#N/A</v>
      </c>
      <c r="V3013" s="37" t="s">
        <v>2</v>
      </c>
      <c r="W3013" s="37" t="s">
        <v>2</v>
      </c>
      <c r="X3013" t="e">
        <f>VLOOKUP(T3013,[3]رکوردها!$A:$B,2,0)</f>
        <v>#N/A</v>
      </c>
      <c r="Y3013" t="e">
        <f>VLOOKUP(T3013,[3]رکوردها!$A:$D,4,0)</f>
        <v>#N/A</v>
      </c>
      <c r="Z3013" t="e">
        <f>VLOOKUP(T3013,[3]رکوردها!$A:$C,3,0)</f>
        <v>#N/A</v>
      </c>
      <c r="AA3013" t="e">
        <f>VLOOKUP(T3013,[3]رکوردها!$A:$F,6,0)</f>
        <v>#N/A</v>
      </c>
      <c r="AB3013" t="e">
        <f>VLOOKUP(T3013,[3]رکوردها!$A:$E,5,0)</f>
        <v>#N/A</v>
      </c>
    </row>
    <row r="3014" spans="1:28" s="41" customFormat="1" hidden="1" x14ac:dyDescent="0.2">
      <c r="A3014" s="36">
        <v>179831</v>
      </c>
      <c r="B3014" s="36">
        <v>1330</v>
      </c>
      <c r="C3014" s="36">
        <v>1869</v>
      </c>
      <c r="D3014" s="39" t="s">
        <v>5178</v>
      </c>
      <c r="E3014" s="39"/>
      <c r="F3014" s="37" t="s">
        <v>171</v>
      </c>
      <c r="G3014" s="37" t="s">
        <v>1090</v>
      </c>
      <c r="H3014" s="38">
        <v>5374804</v>
      </c>
      <c r="I3014" s="38">
        <v>0</v>
      </c>
      <c r="J3014" s="38">
        <f t="shared" si="47"/>
        <v>5374804</v>
      </c>
      <c r="K3014" s="38"/>
      <c r="L3014" s="49"/>
      <c r="M3014" s="37" t="s">
        <v>63</v>
      </c>
      <c r="N3014" s="37" t="s">
        <v>64</v>
      </c>
      <c r="O3014" s="37" t="s">
        <v>157</v>
      </c>
      <c r="P3014" s="37" t="s">
        <v>158</v>
      </c>
      <c r="Q3014" s="37" t="s">
        <v>159</v>
      </c>
      <c r="R3014" s="37" t="s">
        <v>160</v>
      </c>
      <c r="S3014" s="37" t="s">
        <v>912</v>
      </c>
      <c r="T3014" s="37" t="s">
        <v>911</v>
      </c>
      <c r="U3014" s="1" t="e">
        <f>VLOOKUP(T3014,[2]VAT!$A:$D,1,0)</f>
        <v>#N/A</v>
      </c>
      <c r="V3014" s="37" t="s">
        <v>2</v>
      </c>
      <c r="W3014" s="37" t="s">
        <v>2</v>
      </c>
      <c r="X3014" t="e">
        <f>VLOOKUP(T3014,[3]رکوردها!$A:$B,2,0)</f>
        <v>#N/A</v>
      </c>
      <c r="Y3014" t="e">
        <f>VLOOKUP(T3014,[3]رکوردها!$A:$D,4,0)</f>
        <v>#N/A</v>
      </c>
      <c r="Z3014" t="e">
        <f>VLOOKUP(T3014,[3]رکوردها!$A:$C,3,0)</f>
        <v>#N/A</v>
      </c>
      <c r="AA3014" t="e">
        <f>VLOOKUP(T3014,[3]رکوردها!$A:$F,6,0)</f>
        <v>#N/A</v>
      </c>
      <c r="AB3014" t="e">
        <f>VLOOKUP(T3014,[3]رکوردها!$A:$E,5,0)</f>
        <v>#N/A</v>
      </c>
    </row>
    <row r="3015" spans="1:28" s="41" customFormat="1" hidden="1" x14ac:dyDescent="0.2">
      <c r="A3015" s="36">
        <v>179832</v>
      </c>
      <c r="B3015" s="36">
        <v>1330</v>
      </c>
      <c r="C3015" s="36">
        <v>1869</v>
      </c>
      <c r="D3015" s="39" t="s">
        <v>5178</v>
      </c>
      <c r="E3015" s="39"/>
      <c r="F3015" s="37" t="s">
        <v>171</v>
      </c>
      <c r="G3015" s="37" t="s">
        <v>1090</v>
      </c>
      <c r="H3015" s="38">
        <v>5374804</v>
      </c>
      <c r="I3015" s="38">
        <v>0</v>
      </c>
      <c r="J3015" s="38">
        <f t="shared" si="47"/>
        <v>5374804</v>
      </c>
      <c r="K3015" s="38"/>
      <c r="L3015" s="49"/>
      <c r="M3015" s="37" t="s">
        <v>63</v>
      </c>
      <c r="N3015" s="37" t="s">
        <v>64</v>
      </c>
      <c r="O3015" s="37" t="s">
        <v>157</v>
      </c>
      <c r="P3015" s="37" t="s">
        <v>158</v>
      </c>
      <c r="Q3015" s="37" t="s">
        <v>159</v>
      </c>
      <c r="R3015" s="37" t="s">
        <v>160</v>
      </c>
      <c r="S3015" s="37" t="s">
        <v>912</v>
      </c>
      <c r="T3015" s="37" t="s">
        <v>911</v>
      </c>
      <c r="U3015" s="1" t="e">
        <f>VLOOKUP(T3015,[2]VAT!$A:$D,1,0)</f>
        <v>#N/A</v>
      </c>
      <c r="V3015" s="37" t="s">
        <v>2</v>
      </c>
      <c r="W3015" s="37" t="s">
        <v>2</v>
      </c>
      <c r="X3015" t="e">
        <f>VLOOKUP(T3015,[3]رکوردها!$A:$B,2,0)</f>
        <v>#N/A</v>
      </c>
      <c r="Y3015" t="e">
        <f>VLOOKUP(T3015,[3]رکوردها!$A:$D,4,0)</f>
        <v>#N/A</v>
      </c>
      <c r="Z3015" t="e">
        <f>VLOOKUP(T3015,[3]رکوردها!$A:$C,3,0)</f>
        <v>#N/A</v>
      </c>
      <c r="AA3015" t="e">
        <f>VLOOKUP(T3015,[3]رکوردها!$A:$F,6,0)</f>
        <v>#N/A</v>
      </c>
      <c r="AB3015" t="e">
        <f>VLOOKUP(T3015,[3]رکوردها!$A:$E,5,0)</f>
        <v>#N/A</v>
      </c>
    </row>
    <row r="3016" spans="1:28" s="41" customFormat="1" hidden="1" x14ac:dyDescent="0.2">
      <c r="A3016" s="36">
        <v>179833</v>
      </c>
      <c r="B3016" s="36">
        <v>1330</v>
      </c>
      <c r="C3016" s="36">
        <v>1869</v>
      </c>
      <c r="D3016" s="39" t="s">
        <v>5178</v>
      </c>
      <c r="E3016" s="39"/>
      <c r="F3016" s="37" t="s">
        <v>171</v>
      </c>
      <c r="G3016" s="37" t="s">
        <v>1090</v>
      </c>
      <c r="H3016" s="38">
        <v>5374804</v>
      </c>
      <c r="I3016" s="38">
        <v>0</v>
      </c>
      <c r="J3016" s="38">
        <f t="shared" si="47"/>
        <v>5374804</v>
      </c>
      <c r="K3016" s="38"/>
      <c r="L3016" s="49"/>
      <c r="M3016" s="37" t="s">
        <v>63</v>
      </c>
      <c r="N3016" s="37" t="s">
        <v>64</v>
      </c>
      <c r="O3016" s="37" t="s">
        <v>157</v>
      </c>
      <c r="P3016" s="37" t="s">
        <v>158</v>
      </c>
      <c r="Q3016" s="37" t="s">
        <v>159</v>
      </c>
      <c r="R3016" s="37" t="s">
        <v>160</v>
      </c>
      <c r="S3016" s="37" t="s">
        <v>912</v>
      </c>
      <c r="T3016" s="37" t="s">
        <v>911</v>
      </c>
      <c r="U3016" s="1" t="e">
        <f>VLOOKUP(T3016,[2]VAT!$A:$D,1,0)</f>
        <v>#N/A</v>
      </c>
      <c r="V3016" s="37" t="s">
        <v>2</v>
      </c>
      <c r="W3016" s="37" t="s">
        <v>2</v>
      </c>
      <c r="X3016" t="e">
        <f>VLOOKUP(T3016,[3]رکوردها!$A:$B,2,0)</f>
        <v>#N/A</v>
      </c>
      <c r="Y3016" t="e">
        <f>VLOOKUP(T3016,[3]رکوردها!$A:$D,4,0)</f>
        <v>#N/A</v>
      </c>
      <c r="Z3016" t="e">
        <f>VLOOKUP(T3016,[3]رکوردها!$A:$C,3,0)</f>
        <v>#N/A</v>
      </c>
      <c r="AA3016" t="e">
        <f>VLOOKUP(T3016,[3]رکوردها!$A:$F,6,0)</f>
        <v>#N/A</v>
      </c>
      <c r="AB3016" t="e">
        <f>VLOOKUP(T3016,[3]رکوردها!$A:$E,5,0)</f>
        <v>#N/A</v>
      </c>
    </row>
    <row r="3017" spans="1:28" s="41" customFormat="1" hidden="1" x14ac:dyDescent="0.2">
      <c r="A3017" s="36">
        <v>179834</v>
      </c>
      <c r="B3017" s="36">
        <v>1330</v>
      </c>
      <c r="C3017" s="36">
        <v>1869</v>
      </c>
      <c r="D3017" s="39" t="s">
        <v>5178</v>
      </c>
      <c r="E3017" s="39"/>
      <c r="F3017" s="37" t="s">
        <v>171</v>
      </c>
      <c r="G3017" s="37" t="s">
        <v>976</v>
      </c>
      <c r="H3017" s="38">
        <v>5374804</v>
      </c>
      <c r="I3017" s="38">
        <v>0</v>
      </c>
      <c r="J3017" s="38">
        <f t="shared" si="47"/>
        <v>5374804</v>
      </c>
      <c r="K3017" s="38"/>
      <c r="L3017" s="49"/>
      <c r="M3017" s="37" t="s">
        <v>63</v>
      </c>
      <c r="N3017" s="37" t="s">
        <v>64</v>
      </c>
      <c r="O3017" s="37" t="s">
        <v>157</v>
      </c>
      <c r="P3017" s="37" t="s">
        <v>158</v>
      </c>
      <c r="Q3017" s="37" t="s">
        <v>159</v>
      </c>
      <c r="R3017" s="37" t="s">
        <v>160</v>
      </c>
      <c r="S3017" s="37" t="s">
        <v>912</v>
      </c>
      <c r="T3017" s="37" t="s">
        <v>911</v>
      </c>
      <c r="U3017" s="1" t="e">
        <f>VLOOKUP(T3017,[2]VAT!$A:$D,1,0)</f>
        <v>#N/A</v>
      </c>
      <c r="V3017" s="37" t="s">
        <v>2</v>
      </c>
      <c r="W3017" s="37" t="s">
        <v>2</v>
      </c>
      <c r="X3017" t="e">
        <f>VLOOKUP(T3017,[3]رکوردها!$A:$B,2,0)</f>
        <v>#N/A</v>
      </c>
      <c r="Y3017" t="e">
        <f>VLOOKUP(T3017,[3]رکوردها!$A:$D,4,0)</f>
        <v>#N/A</v>
      </c>
      <c r="Z3017" t="e">
        <f>VLOOKUP(T3017,[3]رکوردها!$A:$C,3,0)</f>
        <v>#N/A</v>
      </c>
      <c r="AA3017" t="e">
        <f>VLOOKUP(T3017,[3]رکوردها!$A:$F,6,0)</f>
        <v>#N/A</v>
      </c>
      <c r="AB3017" t="e">
        <f>VLOOKUP(T3017,[3]رکوردها!$A:$E,5,0)</f>
        <v>#N/A</v>
      </c>
    </row>
    <row r="3018" spans="1:28" s="41" customFormat="1" hidden="1" x14ac:dyDescent="0.2">
      <c r="A3018" s="36">
        <v>179835</v>
      </c>
      <c r="B3018" s="36">
        <v>1330</v>
      </c>
      <c r="C3018" s="36">
        <v>1869</v>
      </c>
      <c r="D3018" s="39" t="s">
        <v>5178</v>
      </c>
      <c r="E3018" s="39"/>
      <c r="F3018" s="37" t="s">
        <v>171</v>
      </c>
      <c r="G3018" s="37" t="s">
        <v>976</v>
      </c>
      <c r="H3018" s="38">
        <v>5374804</v>
      </c>
      <c r="I3018" s="38">
        <v>0</v>
      </c>
      <c r="J3018" s="38">
        <f t="shared" si="47"/>
        <v>5374804</v>
      </c>
      <c r="K3018" s="38"/>
      <c r="L3018" s="49"/>
      <c r="M3018" s="37" t="s">
        <v>63</v>
      </c>
      <c r="N3018" s="37" t="s">
        <v>64</v>
      </c>
      <c r="O3018" s="37" t="s">
        <v>157</v>
      </c>
      <c r="P3018" s="37" t="s">
        <v>158</v>
      </c>
      <c r="Q3018" s="37" t="s">
        <v>159</v>
      </c>
      <c r="R3018" s="37" t="s">
        <v>160</v>
      </c>
      <c r="S3018" s="37" t="s">
        <v>912</v>
      </c>
      <c r="T3018" s="37" t="s">
        <v>911</v>
      </c>
      <c r="U3018" s="1" t="e">
        <f>VLOOKUP(T3018,[2]VAT!$A:$D,1,0)</f>
        <v>#N/A</v>
      </c>
      <c r="V3018" s="37" t="s">
        <v>2</v>
      </c>
      <c r="W3018" s="37" t="s">
        <v>2</v>
      </c>
      <c r="X3018" t="e">
        <f>VLOOKUP(T3018,[3]رکوردها!$A:$B,2,0)</f>
        <v>#N/A</v>
      </c>
      <c r="Y3018" t="e">
        <f>VLOOKUP(T3018,[3]رکوردها!$A:$D,4,0)</f>
        <v>#N/A</v>
      </c>
      <c r="Z3018" t="e">
        <f>VLOOKUP(T3018,[3]رکوردها!$A:$C,3,0)</f>
        <v>#N/A</v>
      </c>
      <c r="AA3018" t="e">
        <f>VLOOKUP(T3018,[3]رکوردها!$A:$F,6,0)</f>
        <v>#N/A</v>
      </c>
      <c r="AB3018" t="e">
        <f>VLOOKUP(T3018,[3]رکوردها!$A:$E,5,0)</f>
        <v>#N/A</v>
      </c>
    </row>
    <row r="3019" spans="1:28" s="41" customFormat="1" hidden="1" x14ac:dyDescent="0.2">
      <c r="A3019" s="36">
        <v>177729</v>
      </c>
      <c r="B3019" s="36">
        <v>1327</v>
      </c>
      <c r="C3019" s="36">
        <v>1865</v>
      </c>
      <c r="D3019" s="39" t="s">
        <v>5178</v>
      </c>
      <c r="E3019" s="39"/>
      <c r="F3019" s="37" t="s">
        <v>171</v>
      </c>
      <c r="G3019" s="37" t="s">
        <v>910</v>
      </c>
      <c r="H3019" s="38">
        <v>2168617</v>
      </c>
      <c r="I3019" s="38">
        <v>0</v>
      </c>
      <c r="J3019" s="38">
        <f t="shared" ref="J3019:J3082" si="48">H3019-I3019</f>
        <v>2168617</v>
      </c>
      <c r="K3019" s="38"/>
      <c r="L3019" s="49"/>
      <c r="M3019" s="37" t="s">
        <v>63</v>
      </c>
      <c r="N3019" s="37" t="s">
        <v>64</v>
      </c>
      <c r="O3019" s="37" t="s">
        <v>157</v>
      </c>
      <c r="P3019" s="37" t="s">
        <v>158</v>
      </c>
      <c r="Q3019" s="37" t="s">
        <v>159</v>
      </c>
      <c r="R3019" s="37" t="s">
        <v>160</v>
      </c>
      <c r="S3019" s="37" t="s">
        <v>912</v>
      </c>
      <c r="T3019" s="37" t="s">
        <v>911</v>
      </c>
      <c r="U3019" s="1" t="e">
        <f>VLOOKUP(T3019,[2]VAT!$A:$D,1,0)</f>
        <v>#N/A</v>
      </c>
      <c r="V3019" s="37" t="s">
        <v>2</v>
      </c>
      <c r="W3019" s="37" t="s">
        <v>2</v>
      </c>
      <c r="X3019" t="e">
        <f>VLOOKUP(T3019,[3]رکوردها!$A:$B,2,0)</f>
        <v>#N/A</v>
      </c>
      <c r="Y3019" t="e">
        <f>VLOOKUP(T3019,[3]رکوردها!$A:$D,4,0)</f>
        <v>#N/A</v>
      </c>
      <c r="Z3019" t="e">
        <f>VLOOKUP(T3019,[3]رکوردها!$A:$C,3,0)</f>
        <v>#N/A</v>
      </c>
      <c r="AA3019" t="e">
        <f>VLOOKUP(T3019,[3]رکوردها!$A:$F,6,0)</f>
        <v>#N/A</v>
      </c>
      <c r="AB3019" t="e">
        <f>VLOOKUP(T3019,[3]رکوردها!$A:$E,5,0)</f>
        <v>#N/A</v>
      </c>
    </row>
    <row r="3020" spans="1:28" s="41" customFormat="1" hidden="1" x14ac:dyDescent="0.2">
      <c r="A3020" s="36">
        <v>177730</v>
      </c>
      <c r="B3020" s="36">
        <v>1327</v>
      </c>
      <c r="C3020" s="36">
        <v>1865</v>
      </c>
      <c r="D3020" s="39" t="s">
        <v>5178</v>
      </c>
      <c r="E3020" s="39"/>
      <c r="F3020" s="37" t="s">
        <v>171</v>
      </c>
      <c r="G3020" s="37" t="s">
        <v>910</v>
      </c>
      <c r="H3020" s="38">
        <v>2168617</v>
      </c>
      <c r="I3020" s="38">
        <v>0</v>
      </c>
      <c r="J3020" s="38">
        <f t="shared" si="48"/>
        <v>2168617</v>
      </c>
      <c r="K3020" s="38"/>
      <c r="L3020" s="49"/>
      <c r="M3020" s="37" t="s">
        <v>63</v>
      </c>
      <c r="N3020" s="37" t="s">
        <v>64</v>
      </c>
      <c r="O3020" s="37" t="s">
        <v>157</v>
      </c>
      <c r="P3020" s="37" t="s">
        <v>158</v>
      </c>
      <c r="Q3020" s="37" t="s">
        <v>159</v>
      </c>
      <c r="R3020" s="37" t="s">
        <v>160</v>
      </c>
      <c r="S3020" s="37" t="s">
        <v>912</v>
      </c>
      <c r="T3020" s="37" t="s">
        <v>911</v>
      </c>
      <c r="U3020" s="1" t="e">
        <f>VLOOKUP(T3020,[2]VAT!$A:$D,1,0)</f>
        <v>#N/A</v>
      </c>
      <c r="V3020" s="37" t="s">
        <v>2</v>
      </c>
      <c r="W3020" s="37" t="s">
        <v>2</v>
      </c>
      <c r="X3020" t="e">
        <f>VLOOKUP(T3020,[3]رکوردها!$A:$B,2,0)</f>
        <v>#N/A</v>
      </c>
      <c r="Y3020" t="e">
        <f>VLOOKUP(T3020,[3]رکوردها!$A:$D,4,0)</f>
        <v>#N/A</v>
      </c>
      <c r="Z3020" t="e">
        <f>VLOOKUP(T3020,[3]رکوردها!$A:$C,3,0)</f>
        <v>#N/A</v>
      </c>
      <c r="AA3020" t="e">
        <f>VLOOKUP(T3020,[3]رکوردها!$A:$F,6,0)</f>
        <v>#N/A</v>
      </c>
      <c r="AB3020" t="e">
        <f>VLOOKUP(T3020,[3]رکوردها!$A:$E,5,0)</f>
        <v>#N/A</v>
      </c>
    </row>
    <row r="3021" spans="1:28" s="41" customFormat="1" hidden="1" x14ac:dyDescent="0.2">
      <c r="A3021" s="36">
        <v>177731</v>
      </c>
      <c r="B3021" s="36">
        <v>1327</v>
      </c>
      <c r="C3021" s="36">
        <v>1865</v>
      </c>
      <c r="D3021" s="39" t="s">
        <v>5178</v>
      </c>
      <c r="E3021" s="39"/>
      <c r="F3021" s="37" t="s">
        <v>171</v>
      </c>
      <c r="G3021" s="37" t="s">
        <v>910</v>
      </c>
      <c r="H3021" s="38">
        <v>2168617</v>
      </c>
      <c r="I3021" s="38">
        <v>0</v>
      </c>
      <c r="J3021" s="38">
        <f t="shared" si="48"/>
        <v>2168617</v>
      </c>
      <c r="K3021" s="38"/>
      <c r="L3021" s="49"/>
      <c r="M3021" s="37" t="s">
        <v>63</v>
      </c>
      <c r="N3021" s="37" t="s">
        <v>64</v>
      </c>
      <c r="O3021" s="37" t="s">
        <v>157</v>
      </c>
      <c r="P3021" s="37" t="s">
        <v>158</v>
      </c>
      <c r="Q3021" s="37" t="s">
        <v>159</v>
      </c>
      <c r="R3021" s="37" t="s">
        <v>160</v>
      </c>
      <c r="S3021" s="37" t="s">
        <v>912</v>
      </c>
      <c r="T3021" s="37" t="s">
        <v>911</v>
      </c>
      <c r="U3021" s="1" t="e">
        <f>VLOOKUP(T3021,[2]VAT!$A:$D,1,0)</f>
        <v>#N/A</v>
      </c>
      <c r="V3021" s="37" t="s">
        <v>2</v>
      </c>
      <c r="W3021" s="37" t="s">
        <v>2</v>
      </c>
      <c r="X3021" t="e">
        <f>VLOOKUP(T3021,[3]رکوردها!$A:$B,2,0)</f>
        <v>#N/A</v>
      </c>
      <c r="Y3021" t="e">
        <f>VLOOKUP(T3021,[3]رکوردها!$A:$D,4,0)</f>
        <v>#N/A</v>
      </c>
      <c r="Z3021" t="e">
        <f>VLOOKUP(T3021,[3]رکوردها!$A:$C,3,0)</f>
        <v>#N/A</v>
      </c>
      <c r="AA3021" t="e">
        <f>VLOOKUP(T3021,[3]رکوردها!$A:$F,6,0)</f>
        <v>#N/A</v>
      </c>
      <c r="AB3021" t="e">
        <f>VLOOKUP(T3021,[3]رکوردها!$A:$E,5,0)</f>
        <v>#N/A</v>
      </c>
    </row>
    <row r="3022" spans="1:28" s="41" customFormat="1" hidden="1" x14ac:dyDescent="0.2">
      <c r="A3022" s="36">
        <v>177732</v>
      </c>
      <c r="B3022" s="36">
        <v>1327</v>
      </c>
      <c r="C3022" s="36">
        <v>1865</v>
      </c>
      <c r="D3022" s="39" t="s">
        <v>5178</v>
      </c>
      <c r="E3022" s="39"/>
      <c r="F3022" s="37" t="s">
        <v>171</v>
      </c>
      <c r="G3022" s="37" t="s">
        <v>910</v>
      </c>
      <c r="H3022" s="38">
        <v>2168617</v>
      </c>
      <c r="I3022" s="38">
        <v>0</v>
      </c>
      <c r="J3022" s="38">
        <f t="shared" si="48"/>
        <v>2168617</v>
      </c>
      <c r="K3022" s="38"/>
      <c r="L3022" s="49"/>
      <c r="M3022" s="37" t="s">
        <v>63</v>
      </c>
      <c r="N3022" s="37" t="s">
        <v>64</v>
      </c>
      <c r="O3022" s="37" t="s">
        <v>157</v>
      </c>
      <c r="P3022" s="37" t="s">
        <v>158</v>
      </c>
      <c r="Q3022" s="37" t="s">
        <v>159</v>
      </c>
      <c r="R3022" s="37" t="s">
        <v>160</v>
      </c>
      <c r="S3022" s="37" t="s">
        <v>912</v>
      </c>
      <c r="T3022" s="37" t="s">
        <v>911</v>
      </c>
      <c r="U3022" s="1" t="e">
        <f>VLOOKUP(T3022,[2]VAT!$A:$D,1,0)</f>
        <v>#N/A</v>
      </c>
      <c r="V3022" s="37" t="s">
        <v>2</v>
      </c>
      <c r="W3022" s="37" t="s">
        <v>2</v>
      </c>
      <c r="X3022" t="e">
        <f>VLOOKUP(T3022,[3]رکوردها!$A:$B,2,0)</f>
        <v>#N/A</v>
      </c>
      <c r="Y3022" t="e">
        <f>VLOOKUP(T3022,[3]رکوردها!$A:$D,4,0)</f>
        <v>#N/A</v>
      </c>
      <c r="Z3022" t="e">
        <f>VLOOKUP(T3022,[3]رکوردها!$A:$C,3,0)</f>
        <v>#N/A</v>
      </c>
      <c r="AA3022" t="e">
        <f>VLOOKUP(T3022,[3]رکوردها!$A:$F,6,0)</f>
        <v>#N/A</v>
      </c>
      <c r="AB3022" t="e">
        <f>VLOOKUP(T3022,[3]رکوردها!$A:$E,5,0)</f>
        <v>#N/A</v>
      </c>
    </row>
    <row r="3023" spans="1:28" s="41" customFormat="1" hidden="1" x14ac:dyDescent="0.2">
      <c r="A3023" s="36">
        <v>177733</v>
      </c>
      <c r="B3023" s="36">
        <v>1327</v>
      </c>
      <c r="C3023" s="36">
        <v>1865</v>
      </c>
      <c r="D3023" s="39" t="s">
        <v>5178</v>
      </c>
      <c r="E3023" s="39"/>
      <c r="F3023" s="37" t="s">
        <v>171</v>
      </c>
      <c r="G3023" s="37" t="s">
        <v>910</v>
      </c>
      <c r="H3023" s="38">
        <v>2168617</v>
      </c>
      <c r="I3023" s="38">
        <v>0</v>
      </c>
      <c r="J3023" s="38">
        <f t="shared" si="48"/>
        <v>2168617</v>
      </c>
      <c r="K3023" s="38"/>
      <c r="L3023" s="49"/>
      <c r="M3023" s="37" t="s">
        <v>63</v>
      </c>
      <c r="N3023" s="37" t="s">
        <v>64</v>
      </c>
      <c r="O3023" s="37" t="s">
        <v>157</v>
      </c>
      <c r="P3023" s="37" t="s">
        <v>158</v>
      </c>
      <c r="Q3023" s="37" t="s">
        <v>159</v>
      </c>
      <c r="R3023" s="37" t="s">
        <v>160</v>
      </c>
      <c r="S3023" s="37" t="s">
        <v>912</v>
      </c>
      <c r="T3023" s="37" t="s">
        <v>911</v>
      </c>
      <c r="U3023" s="1" t="e">
        <f>VLOOKUP(T3023,[2]VAT!$A:$D,1,0)</f>
        <v>#N/A</v>
      </c>
      <c r="V3023" s="37" t="s">
        <v>2</v>
      </c>
      <c r="W3023" s="37" t="s">
        <v>2</v>
      </c>
      <c r="X3023" t="e">
        <f>VLOOKUP(T3023,[3]رکوردها!$A:$B,2,0)</f>
        <v>#N/A</v>
      </c>
      <c r="Y3023" t="e">
        <f>VLOOKUP(T3023,[3]رکوردها!$A:$D,4,0)</f>
        <v>#N/A</v>
      </c>
      <c r="Z3023" t="e">
        <f>VLOOKUP(T3023,[3]رکوردها!$A:$C,3,0)</f>
        <v>#N/A</v>
      </c>
      <c r="AA3023" t="e">
        <f>VLOOKUP(T3023,[3]رکوردها!$A:$F,6,0)</f>
        <v>#N/A</v>
      </c>
      <c r="AB3023" t="e">
        <f>VLOOKUP(T3023,[3]رکوردها!$A:$E,5,0)</f>
        <v>#N/A</v>
      </c>
    </row>
    <row r="3024" spans="1:28" s="41" customFormat="1" hidden="1" x14ac:dyDescent="0.2">
      <c r="A3024" s="36">
        <v>177734</v>
      </c>
      <c r="B3024" s="36">
        <v>1327</v>
      </c>
      <c r="C3024" s="36">
        <v>1865</v>
      </c>
      <c r="D3024" s="39" t="s">
        <v>5178</v>
      </c>
      <c r="E3024" s="39"/>
      <c r="F3024" s="37" t="s">
        <v>171</v>
      </c>
      <c r="G3024" s="37" t="s">
        <v>910</v>
      </c>
      <c r="H3024" s="38">
        <v>2168617</v>
      </c>
      <c r="I3024" s="38">
        <v>0</v>
      </c>
      <c r="J3024" s="38">
        <f t="shared" si="48"/>
        <v>2168617</v>
      </c>
      <c r="K3024" s="38"/>
      <c r="L3024" s="49"/>
      <c r="M3024" s="37" t="s">
        <v>63</v>
      </c>
      <c r="N3024" s="37" t="s">
        <v>64</v>
      </c>
      <c r="O3024" s="37" t="s">
        <v>157</v>
      </c>
      <c r="P3024" s="37" t="s">
        <v>158</v>
      </c>
      <c r="Q3024" s="37" t="s">
        <v>159</v>
      </c>
      <c r="R3024" s="37" t="s">
        <v>160</v>
      </c>
      <c r="S3024" s="37" t="s">
        <v>912</v>
      </c>
      <c r="T3024" s="37" t="s">
        <v>911</v>
      </c>
      <c r="U3024" s="1" t="e">
        <f>VLOOKUP(T3024,[2]VAT!$A:$D,1,0)</f>
        <v>#N/A</v>
      </c>
      <c r="V3024" s="37" t="s">
        <v>2</v>
      </c>
      <c r="W3024" s="37" t="s">
        <v>2</v>
      </c>
      <c r="X3024" t="e">
        <f>VLOOKUP(T3024,[3]رکوردها!$A:$B,2,0)</f>
        <v>#N/A</v>
      </c>
      <c r="Y3024" t="e">
        <f>VLOOKUP(T3024,[3]رکوردها!$A:$D,4,0)</f>
        <v>#N/A</v>
      </c>
      <c r="Z3024" t="e">
        <f>VLOOKUP(T3024,[3]رکوردها!$A:$C,3,0)</f>
        <v>#N/A</v>
      </c>
      <c r="AA3024" t="e">
        <f>VLOOKUP(T3024,[3]رکوردها!$A:$F,6,0)</f>
        <v>#N/A</v>
      </c>
      <c r="AB3024" t="e">
        <f>VLOOKUP(T3024,[3]رکوردها!$A:$E,5,0)</f>
        <v>#N/A</v>
      </c>
    </row>
    <row r="3025" spans="1:28" s="41" customFormat="1" hidden="1" x14ac:dyDescent="0.2">
      <c r="A3025" s="36">
        <v>177735</v>
      </c>
      <c r="B3025" s="36">
        <v>1327</v>
      </c>
      <c r="C3025" s="36">
        <v>1865</v>
      </c>
      <c r="D3025" s="39" t="s">
        <v>5178</v>
      </c>
      <c r="E3025" s="39"/>
      <c r="F3025" s="37" t="s">
        <v>171</v>
      </c>
      <c r="G3025" s="37" t="s">
        <v>910</v>
      </c>
      <c r="H3025" s="38">
        <v>2168617</v>
      </c>
      <c r="I3025" s="38">
        <v>0</v>
      </c>
      <c r="J3025" s="38">
        <f t="shared" si="48"/>
        <v>2168617</v>
      </c>
      <c r="K3025" s="38"/>
      <c r="L3025" s="49"/>
      <c r="M3025" s="37" t="s">
        <v>63</v>
      </c>
      <c r="N3025" s="37" t="s">
        <v>64</v>
      </c>
      <c r="O3025" s="37" t="s">
        <v>157</v>
      </c>
      <c r="P3025" s="37" t="s">
        <v>158</v>
      </c>
      <c r="Q3025" s="37" t="s">
        <v>159</v>
      </c>
      <c r="R3025" s="37" t="s">
        <v>160</v>
      </c>
      <c r="S3025" s="37" t="s">
        <v>912</v>
      </c>
      <c r="T3025" s="37" t="s">
        <v>911</v>
      </c>
      <c r="U3025" s="1" t="e">
        <f>VLOOKUP(T3025,[2]VAT!$A:$D,1,0)</f>
        <v>#N/A</v>
      </c>
      <c r="V3025" s="37" t="s">
        <v>2</v>
      </c>
      <c r="W3025" s="37" t="s">
        <v>2</v>
      </c>
      <c r="X3025" t="e">
        <f>VLOOKUP(T3025,[3]رکوردها!$A:$B,2,0)</f>
        <v>#N/A</v>
      </c>
      <c r="Y3025" t="e">
        <f>VLOOKUP(T3025,[3]رکوردها!$A:$D,4,0)</f>
        <v>#N/A</v>
      </c>
      <c r="Z3025" t="e">
        <f>VLOOKUP(T3025,[3]رکوردها!$A:$C,3,0)</f>
        <v>#N/A</v>
      </c>
      <c r="AA3025" t="e">
        <f>VLOOKUP(T3025,[3]رکوردها!$A:$F,6,0)</f>
        <v>#N/A</v>
      </c>
      <c r="AB3025" t="e">
        <f>VLOOKUP(T3025,[3]رکوردها!$A:$E,5,0)</f>
        <v>#N/A</v>
      </c>
    </row>
    <row r="3026" spans="1:28" s="41" customFormat="1" hidden="1" x14ac:dyDescent="0.2">
      <c r="A3026" s="36">
        <v>177736</v>
      </c>
      <c r="B3026" s="36">
        <v>1327</v>
      </c>
      <c r="C3026" s="36">
        <v>1865</v>
      </c>
      <c r="D3026" s="39" t="s">
        <v>5178</v>
      </c>
      <c r="E3026" s="39"/>
      <c r="F3026" s="37" t="s">
        <v>171</v>
      </c>
      <c r="G3026" s="37" t="s">
        <v>910</v>
      </c>
      <c r="H3026" s="38">
        <v>2168617</v>
      </c>
      <c r="I3026" s="38">
        <v>0</v>
      </c>
      <c r="J3026" s="38">
        <f t="shared" si="48"/>
        <v>2168617</v>
      </c>
      <c r="K3026" s="38"/>
      <c r="L3026" s="49"/>
      <c r="M3026" s="37" t="s">
        <v>63</v>
      </c>
      <c r="N3026" s="37" t="s">
        <v>64</v>
      </c>
      <c r="O3026" s="37" t="s">
        <v>157</v>
      </c>
      <c r="P3026" s="37" t="s">
        <v>158</v>
      </c>
      <c r="Q3026" s="37" t="s">
        <v>159</v>
      </c>
      <c r="R3026" s="37" t="s">
        <v>160</v>
      </c>
      <c r="S3026" s="37" t="s">
        <v>912</v>
      </c>
      <c r="T3026" s="37" t="s">
        <v>911</v>
      </c>
      <c r="U3026" s="1" t="e">
        <f>VLOOKUP(T3026,[2]VAT!$A:$D,1,0)</f>
        <v>#N/A</v>
      </c>
      <c r="V3026" s="37" t="s">
        <v>2</v>
      </c>
      <c r="W3026" s="37" t="s">
        <v>2</v>
      </c>
      <c r="X3026" t="e">
        <f>VLOOKUP(T3026,[3]رکوردها!$A:$B,2,0)</f>
        <v>#N/A</v>
      </c>
      <c r="Y3026" t="e">
        <f>VLOOKUP(T3026,[3]رکوردها!$A:$D,4,0)</f>
        <v>#N/A</v>
      </c>
      <c r="Z3026" t="e">
        <f>VLOOKUP(T3026,[3]رکوردها!$A:$C,3,0)</f>
        <v>#N/A</v>
      </c>
      <c r="AA3026" t="e">
        <f>VLOOKUP(T3026,[3]رکوردها!$A:$F,6,0)</f>
        <v>#N/A</v>
      </c>
      <c r="AB3026" t="e">
        <f>VLOOKUP(T3026,[3]رکوردها!$A:$E,5,0)</f>
        <v>#N/A</v>
      </c>
    </row>
    <row r="3027" spans="1:28" s="41" customFormat="1" hidden="1" x14ac:dyDescent="0.2">
      <c r="A3027" s="36">
        <v>177737</v>
      </c>
      <c r="B3027" s="36">
        <v>1327</v>
      </c>
      <c r="C3027" s="36">
        <v>1865</v>
      </c>
      <c r="D3027" s="39" t="s">
        <v>5178</v>
      </c>
      <c r="E3027" s="39"/>
      <c r="F3027" s="37" t="s">
        <v>171</v>
      </c>
      <c r="G3027" s="37" t="s">
        <v>910</v>
      </c>
      <c r="H3027" s="38">
        <v>2168617</v>
      </c>
      <c r="I3027" s="38">
        <v>0</v>
      </c>
      <c r="J3027" s="38">
        <f t="shared" si="48"/>
        <v>2168617</v>
      </c>
      <c r="K3027" s="38"/>
      <c r="L3027" s="49"/>
      <c r="M3027" s="37" t="s">
        <v>63</v>
      </c>
      <c r="N3027" s="37" t="s">
        <v>64</v>
      </c>
      <c r="O3027" s="37" t="s">
        <v>157</v>
      </c>
      <c r="P3027" s="37" t="s">
        <v>158</v>
      </c>
      <c r="Q3027" s="37" t="s">
        <v>159</v>
      </c>
      <c r="R3027" s="37" t="s">
        <v>160</v>
      </c>
      <c r="S3027" s="37" t="s">
        <v>912</v>
      </c>
      <c r="T3027" s="37" t="s">
        <v>911</v>
      </c>
      <c r="U3027" s="1" t="e">
        <f>VLOOKUP(T3027,[2]VAT!$A:$D,1,0)</f>
        <v>#N/A</v>
      </c>
      <c r="V3027" s="37" t="s">
        <v>2</v>
      </c>
      <c r="W3027" s="37" t="s">
        <v>2</v>
      </c>
      <c r="X3027" t="e">
        <f>VLOOKUP(T3027,[3]رکوردها!$A:$B,2,0)</f>
        <v>#N/A</v>
      </c>
      <c r="Y3027" t="e">
        <f>VLOOKUP(T3027,[3]رکوردها!$A:$D,4,0)</f>
        <v>#N/A</v>
      </c>
      <c r="Z3027" t="e">
        <f>VLOOKUP(T3027,[3]رکوردها!$A:$C,3,0)</f>
        <v>#N/A</v>
      </c>
      <c r="AA3027" t="e">
        <f>VLOOKUP(T3027,[3]رکوردها!$A:$F,6,0)</f>
        <v>#N/A</v>
      </c>
      <c r="AB3027" t="e">
        <f>VLOOKUP(T3027,[3]رکوردها!$A:$E,5,0)</f>
        <v>#N/A</v>
      </c>
    </row>
    <row r="3028" spans="1:28" s="41" customFormat="1" hidden="1" x14ac:dyDescent="0.2">
      <c r="A3028" s="36">
        <v>177738</v>
      </c>
      <c r="B3028" s="36">
        <v>1327</v>
      </c>
      <c r="C3028" s="36">
        <v>1865</v>
      </c>
      <c r="D3028" s="39" t="s">
        <v>5178</v>
      </c>
      <c r="E3028" s="39"/>
      <c r="F3028" s="37" t="s">
        <v>171</v>
      </c>
      <c r="G3028" s="37" t="s">
        <v>910</v>
      </c>
      <c r="H3028" s="38">
        <v>2168617</v>
      </c>
      <c r="I3028" s="38">
        <v>0</v>
      </c>
      <c r="J3028" s="38">
        <f t="shared" si="48"/>
        <v>2168617</v>
      </c>
      <c r="K3028" s="38"/>
      <c r="L3028" s="49"/>
      <c r="M3028" s="37" t="s">
        <v>63</v>
      </c>
      <c r="N3028" s="37" t="s">
        <v>64</v>
      </c>
      <c r="O3028" s="37" t="s">
        <v>157</v>
      </c>
      <c r="P3028" s="37" t="s">
        <v>158</v>
      </c>
      <c r="Q3028" s="37" t="s">
        <v>159</v>
      </c>
      <c r="R3028" s="37" t="s">
        <v>160</v>
      </c>
      <c r="S3028" s="37" t="s">
        <v>912</v>
      </c>
      <c r="T3028" s="37" t="s">
        <v>911</v>
      </c>
      <c r="U3028" s="1" t="e">
        <f>VLOOKUP(T3028,[2]VAT!$A:$D,1,0)</f>
        <v>#N/A</v>
      </c>
      <c r="V3028" s="37" t="s">
        <v>2</v>
      </c>
      <c r="W3028" s="37" t="s">
        <v>2</v>
      </c>
      <c r="X3028" t="e">
        <f>VLOOKUP(T3028,[3]رکوردها!$A:$B,2,0)</f>
        <v>#N/A</v>
      </c>
      <c r="Y3028" t="e">
        <f>VLOOKUP(T3028,[3]رکوردها!$A:$D,4,0)</f>
        <v>#N/A</v>
      </c>
      <c r="Z3028" t="e">
        <f>VLOOKUP(T3028,[3]رکوردها!$A:$C,3,0)</f>
        <v>#N/A</v>
      </c>
      <c r="AA3028" t="e">
        <f>VLOOKUP(T3028,[3]رکوردها!$A:$F,6,0)</f>
        <v>#N/A</v>
      </c>
      <c r="AB3028" t="e">
        <f>VLOOKUP(T3028,[3]رکوردها!$A:$E,5,0)</f>
        <v>#N/A</v>
      </c>
    </row>
    <row r="3029" spans="1:28" s="41" customFormat="1" hidden="1" x14ac:dyDescent="0.2">
      <c r="A3029" s="36">
        <v>177739</v>
      </c>
      <c r="B3029" s="36">
        <v>1327</v>
      </c>
      <c r="C3029" s="36">
        <v>1865</v>
      </c>
      <c r="D3029" s="39" t="s">
        <v>5178</v>
      </c>
      <c r="E3029" s="39"/>
      <c r="F3029" s="37" t="s">
        <v>171</v>
      </c>
      <c r="G3029" s="37" t="s">
        <v>910</v>
      </c>
      <c r="H3029" s="38">
        <v>2168617</v>
      </c>
      <c r="I3029" s="38">
        <v>0</v>
      </c>
      <c r="J3029" s="38">
        <f t="shared" si="48"/>
        <v>2168617</v>
      </c>
      <c r="K3029" s="38"/>
      <c r="L3029" s="49"/>
      <c r="M3029" s="37" t="s">
        <v>63</v>
      </c>
      <c r="N3029" s="37" t="s">
        <v>64</v>
      </c>
      <c r="O3029" s="37" t="s">
        <v>157</v>
      </c>
      <c r="P3029" s="37" t="s">
        <v>158</v>
      </c>
      <c r="Q3029" s="37" t="s">
        <v>159</v>
      </c>
      <c r="R3029" s="37" t="s">
        <v>160</v>
      </c>
      <c r="S3029" s="37" t="s">
        <v>912</v>
      </c>
      <c r="T3029" s="37" t="s">
        <v>911</v>
      </c>
      <c r="U3029" s="1" t="e">
        <f>VLOOKUP(T3029,[2]VAT!$A:$D,1,0)</f>
        <v>#N/A</v>
      </c>
      <c r="V3029" s="37" t="s">
        <v>2</v>
      </c>
      <c r="W3029" s="37" t="s">
        <v>2</v>
      </c>
      <c r="X3029" t="e">
        <f>VLOOKUP(T3029,[3]رکوردها!$A:$B,2,0)</f>
        <v>#N/A</v>
      </c>
      <c r="Y3029" t="e">
        <f>VLOOKUP(T3029,[3]رکوردها!$A:$D,4,0)</f>
        <v>#N/A</v>
      </c>
      <c r="Z3029" t="e">
        <f>VLOOKUP(T3029,[3]رکوردها!$A:$C,3,0)</f>
        <v>#N/A</v>
      </c>
      <c r="AA3029" t="e">
        <f>VLOOKUP(T3029,[3]رکوردها!$A:$F,6,0)</f>
        <v>#N/A</v>
      </c>
      <c r="AB3029" t="e">
        <f>VLOOKUP(T3029,[3]رکوردها!$A:$E,5,0)</f>
        <v>#N/A</v>
      </c>
    </row>
    <row r="3030" spans="1:28" s="41" customFormat="1" hidden="1" x14ac:dyDescent="0.2">
      <c r="A3030" s="36">
        <v>177740</v>
      </c>
      <c r="B3030" s="36">
        <v>1327</v>
      </c>
      <c r="C3030" s="36">
        <v>1865</v>
      </c>
      <c r="D3030" s="39" t="s">
        <v>5178</v>
      </c>
      <c r="E3030" s="39"/>
      <c r="F3030" s="37" t="s">
        <v>171</v>
      </c>
      <c r="G3030" s="37" t="s">
        <v>910</v>
      </c>
      <c r="H3030" s="38">
        <v>2168617</v>
      </c>
      <c r="I3030" s="38">
        <v>0</v>
      </c>
      <c r="J3030" s="38">
        <f t="shared" si="48"/>
        <v>2168617</v>
      </c>
      <c r="K3030" s="38"/>
      <c r="L3030" s="49"/>
      <c r="M3030" s="37" t="s">
        <v>63</v>
      </c>
      <c r="N3030" s="37" t="s">
        <v>64</v>
      </c>
      <c r="O3030" s="37" t="s">
        <v>157</v>
      </c>
      <c r="P3030" s="37" t="s">
        <v>158</v>
      </c>
      <c r="Q3030" s="37" t="s">
        <v>159</v>
      </c>
      <c r="R3030" s="37" t="s">
        <v>160</v>
      </c>
      <c r="S3030" s="37" t="s">
        <v>912</v>
      </c>
      <c r="T3030" s="37" t="s">
        <v>911</v>
      </c>
      <c r="U3030" s="1" t="e">
        <f>VLOOKUP(T3030,[2]VAT!$A:$D,1,0)</f>
        <v>#N/A</v>
      </c>
      <c r="V3030" s="37" t="s">
        <v>2</v>
      </c>
      <c r="W3030" s="37" t="s">
        <v>2</v>
      </c>
      <c r="X3030" t="e">
        <f>VLOOKUP(T3030,[3]رکوردها!$A:$B,2,0)</f>
        <v>#N/A</v>
      </c>
      <c r="Y3030" t="e">
        <f>VLOOKUP(T3030,[3]رکوردها!$A:$D,4,0)</f>
        <v>#N/A</v>
      </c>
      <c r="Z3030" t="e">
        <f>VLOOKUP(T3030,[3]رکوردها!$A:$C,3,0)</f>
        <v>#N/A</v>
      </c>
      <c r="AA3030" t="e">
        <f>VLOOKUP(T3030,[3]رکوردها!$A:$F,6,0)</f>
        <v>#N/A</v>
      </c>
      <c r="AB3030" t="e">
        <f>VLOOKUP(T3030,[3]رکوردها!$A:$E,5,0)</f>
        <v>#N/A</v>
      </c>
    </row>
    <row r="3031" spans="1:28" s="41" customFormat="1" hidden="1" x14ac:dyDescent="0.2">
      <c r="A3031" s="36">
        <v>177741</v>
      </c>
      <c r="B3031" s="36">
        <v>1327</v>
      </c>
      <c r="C3031" s="36">
        <v>1865</v>
      </c>
      <c r="D3031" s="39" t="s">
        <v>5178</v>
      </c>
      <c r="E3031" s="39"/>
      <c r="F3031" s="37" t="s">
        <v>171</v>
      </c>
      <c r="G3031" s="37" t="s">
        <v>910</v>
      </c>
      <c r="H3031" s="38">
        <v>2168617</v>
      </c>
      <c r="I3031" s="38">
        <v>0</v>
      </c>
      <c r="J3031" s="38">
        <f t="shared" si="48"/>
        <v>2168617</v>
      </c>
      <c r="K3031" s="38"/>
      <c r="L3031" s="49"/>
      <c r="M3031" s="37" t="s">
        <v>63</v>
      </c>
      <c r="N3031" s="37" t="s">
        <v>64</v>
      </c>
      <c r="O3031" s="37" t="s">
        <v>157</v>
      </c>
      <c r="P3031" s="37" t="s">
        <v>158</v>
      </c>
      <c r="Q3031" s="37" t="s">
        <v>159</v>
      </c>
      <c r="R3031" s="37" t="s">
        <v>160</v>
      </c>
      <c r="S3031" s="37" t="s">
        <v>912</v>
      </c>
      <c r="T3031" s="37" t="s">
        <v>911</v>
      </c>
      <c r="U3031" s="1" t="e">
        <f>VLOOKUP(T3031,[2]VAT!$A:$D,1,0)</f>
        <v>#N/A</v>
      </c>
      <c r="V3031" s="37" t="s">
        <v>2</v>
      </c>
      <c r="W3031" s="37" t="s">
        <v>2</v>
      </c>
      <c r="X3031" t="e">
        <f>VLOOKUP(T3031,[3]رکوردها!$A:$B,2,0)</f>
        <v>#N/A</v>
      </c>
      <c r="Y3031" t="e">
        <f>VLOOKUP(T3031,[3]رکوردها!$A:$D,4,0)</f>
        <v>#N/A</v>
      </c>
      <c r="Z3031" t="e">
        <f>VLOOKUP(T3031,[3]رکوردها!$A:$C,3,0)</f>
        <v>#N/A</v>
      </c>
      <c r="AA3031" t="e">
        <f>VLOOKUP(T3031,[3]رکوردها!$A:$F,6,0)</f>
        <v>#N/A</v>
      </c>
      <c r="AB3031" t="e">
        <f>VLOOKUP(T3031,[3]رکوردها!$A:$E,5,0)</f>
        <v>#N/A</v>
      </c>
    </row>
    <row r="3032" spans="1:28" s="41" customFormat="1" hidden="1" x14ac:dyDescent="0.2">
      <c r="A3032" s="36">
        <v>177742</v>
      </c>
      <c r="B3032" s="36">
        <v>1327</v>
      </c>
      <c r="C3032" s="36">
        <v>1865</v>
      </c>
      <c r="D3032" s="39" t="s">
        <v>5178</v>
      </c>
      <c r="E3032" s="39"/>
      <c r="F3032" s="37" t="s">
        <v>171</v>
      </c>
      <c r="G3032" s="37" t="s">
        <v>910</v>
      </c>
      <c r="H3032" s="38">
        <v>2168617</v>
      </c>
      <c r="I3032" s="38">
        <v>0</v>
      </c>
      <c r="J3032" s="38">
        <f t="shared" si="48"/>
        <v>2168617</v>
      </c>
      <c r="K3032" s="38"/>
      <c r="L3032" s="49"/>
      <c r="M3032" s="37" t="s">
        <v>63</v>
      </c>
      <c r="N3032" s="37" t="s">
        <v>64</v>
      </c>
      <c r="O3032" s="37" t="s">
        <v>157</v>
      </c>
      <c r="P3032" s="37" t="s">
        <v>158</v>
      </c>
      <c r="Q3032" s="37" t="s">
        <v>159</v>
      </c>
      <c r="R3032" s="37" t="s">
        <v>160</v>
      </c>
      <c r="S3032" s="37" t="s">
        <v>912</v>
      </c>
      <c r="T3032" s="37" t="s">
        <v>911</v>
      </c>
      <c r="U3032" s="1" t="e">
        <f>VLOOKUP(T3032,[2]VAT!$A:$D,1,0)</f>
        <v>#N/A</v>
      </c>
      <c r="V3032" s="37" t="s">
        <v>2</v>
      </c>
      <c r="W3032" s="37" t="s">
        <v>2</v>
      </c>
      <c r="X3032" t="e">
        <f>VLOOKUP(T3032,[3]رکوردها!$A:$B,2,0)</f>
        <v>#N/A</v>
      </c>
      <c r="Y3032" t="e">
        <f>VLOOKUP(T3032,[3]رکوردها!$A:$D,4,0)</f>
        <v>#N/A</v>
      </c>
      <c r="Z3032" t="e">
        <f>VLOOKUP(T3032,[3]رکوردها!$A:$C,3,0)</f>
        <v>#N/A</v>
      </c>
      <c r="AA3032" t="e">
        <f>VLOOKUP(T3032,[3]رکوردها!$A:$F,6,0)</f>
        <v>#N/A</v>
      </c>
      <c r="AB3032" t="e">
        <f>VLOOKUP(T3032,[3]رکوردها!$A:$E,5,0)</f>
        <v>#N/A</v>
      </c>
    </row>
    <row r="3033" spans="1:28" s="41" customFormat="1" hidden="1" x14ac:dyDescent="0.2">
      <c r="A3033" s="36">
        <v>177743</v>
      </c>
      <c r="B3033" s="36">
        <v>1327</v>
      </c>
      <c r="C3033" s="36">
        <v>1865</v>
      </c>
      <c r="D3033" s="39" t="s">
        <v>5178</v>
      </c>
      <c r="E3033" s="39"/>
      <c r="F3033" s="37" t="s">
        <v>171</v>
      </c>
      <c r="G3033" s="37" t="s">
        <v>910</v>
      </c>
      <c r="H3033" s="38">
        <v>2168617</v>
      </c>
      <c r="I3033" s="38">
        <v>0</v>
      </c>
      <c r="J3033" s="38">
        <f t="shared" si="48"/>
        <v>2168617</v>
      </c>
      <c r="K3033" s="38"/>
      <c r="L3033" s="49"/>
      <c r="M3033" s="37" t="s">
        <v>63</v>
      </c>
      <c r="N3033" s="37" t="s">
        <v>64</v>
      </c>
      <c r="O3033" s="37" t="s">
        <v>157</v>
      </c>
      <c r="P3033" s="37" t="s">
        <v>158</v>
      </c>
      <c r="Q3033" s="37" t="s">
        <v>159</v>
      </c>
      <c r="R3033" s="37" t="s">
        <v>160</v>
      </c>
      <c r="S3033" s="37" t="s">
        <v>912</v>
      </c>
      <c r="T3033" s="37" t="s">
        <v>911</v>
      </c>
      <c r="U3033" s="1" t="e">
        <f>VLOOKUP(T3033,[2]VAT!$A:$D,1,0)</f>
        <v>#N/A</v>
      </c>
      <c r="V3033" s="37" t="s">
        <v>2</v>
      </c>
      <c r="W3033" s="37" t="s">
        <v>2</v>
      </c>
      <c r="X3033" t="e">
        <f>VLOOKUP(T3033,[3]رکوردها!$A:$B,2,0)</f>
        <v>#N/A</v>
      </c>
      <c r="Y3033" t="e">
        <f>VLOOKUP(T3033,[3]رکوردها!$A:$D,4,0)</f>
        <v>#N/A</v>
      </c>
      <c r="Z3033" t="e">
        <f>VLOOKUP(T3033,[3]رکوردها!$A:$C,3,0)</f>
        <v>#N/A</v>
      </c>
      <c r="AA3033" t="e">
        <f>VLOOKUP(T3033,[3]رکوردها!$A:$F,6,0)</f>
        <v>#N/A</v>
      </c>
      <c r="AB3033" t="e">
        <f>VLOOKUP(T3033,[3]رکوردها!$A:$E,5,0)</f>
        <v>#N/A</v>
      </c>
    </row>
    <row r="3034" spans="1:28" s="41" customFormat="1" hidden="1" x14ac:dyDescent="0.2">
      <c r="A3034" s="36">
        <v>177744</v>
      </c>
      <c r="B3034" s="36">
        <v>1327</v>
      </c>
      <c r="C3034" s="36">
        <v>1865</v>
      </c>
      <c r="D3034" s="39" t="s">
        <v>5178</v>
      </c>
      <c r="E3034" s="39"/>
      <c r="F3034" s="37" t="s">
        <v>171</v>
      </c>
      <c r="G3034" s="37" t="s">
        <v>910</v>
      </c>
      <c r="H3034" s="38">
        <v>2168617</v>
      </c>
      <c r="I3034" s="38">
        <v>0</v>
      </c>
      <c r="J3034" s="38">
        <f t="shared" si="48"/>
        <v>2168617</v>
      </c>
      <c r="K3034" s="38"/>
      <c r="L3034" s="49"/>
      <c r="M3034" s="37" t="s">
        <v>63</v>
      </c>
      <c r="N3034" s="37" t="s">
        <v>64</v>
      </c>
      <c r="O3034" s="37" t="s">
        <v>157</v>
      </c>
      <c r="P3034" s="37" t="s">
        <v>158</v>
      </c>
      <c r="Q3034" s="37" t="s">
        <v>159</v>
      </c>
      <c r="R3034" s="37" t="s">
        <v>160</v>
      </c>
      <c r="S3034" s="37" t="s">
        <v>912</v>
      </c>
      <c r="T3034" s="37" t="s">
        <v>911</v>
      </c>
      <c r="U3034" s="1" t="e">
        <f>VLOOKUP(T3034,[2]VAT!$A:$D,1,0)</f>
        <v>#N/A</v>
      </c>
      <c r="V3034" s="37" t="s">
        <v>2</v>
      </c>
      <c r="W3034" s="37" t="s">
        <v>2</v>
      </c>
      <c r="X3034" t="e">
        <f>VLOOKUP(T3034,[3]رکوردها!$A:$B,2,0)</f>
        <v>#N/A</v>
      </c>
      <c r="Y3034" t="e">
        <f>VLOOKUP(T3034,[3]رکوردها!$A:$D,4,0)</f>
        <v>#N/A</v>
      </c>
      <c r="Z3034" t="e">
        <f>VLOOKUP(T3034,[3]رکوردها!$A:$C,3,0)</f>
        <v>#N/A</v>
      </c>
      <c r="AA3034" t="e">
        <f>VLOOKUP(T3034,[3]رکوردها!$A:$F,6,0)</f>
        <v>#N/A</v>
      </c>
      <c r="AB3034" t="e">
        <f>VLOOKUP(T3034,[3]رکوردها!$A:$E,5,0)</f>
        <v>#N/A</v>
      </c>
    </row>
    <row r="3035" spans="1:28" s="41" customFormat="1" hidden="1" x14ac:dyDescent="0.2">
      <c r="A3035" s="36">
        <v>177745</v>
      </c>
      <c r="B3035" s="36">
        <v>1327</v>
      </c>
      <c r="C3035" s="36">
        <v>1865</v>
      </c>
      <c r="D3035" s="39" t="s">
        <v>5178</v>
      </c>
      <c r="E3035" s="39"/>
      <c r="F3035" s="37" t="s">
        <v>171</v>
      </c>
      <c r="G3035" s="37" t="s">
        <v>910</v>
      </c>
      <c r="H3035" s="38">
        <v>2168617</v>
      </c>
      <c r="I3035" s="38">
        <v>0</v>
      </c>
      <c r="J3035" s="38">
        <f t="shared" si="48"/>
        <v>2168617</v>
      </c>
      <c r="K3035" s="38"/>
      <c r="L3035" s="49"/>
      <c r="M3035" s="37" t="s">
        <v>63</v>
      </c>
      <c r="N3035" s="37" t="s">
        <v>64</v>
      </c>
      <c r="O3035" s="37" t="s">
        <v>157</v>
      </c>
      <c r="P3035" s="37" t="s">
        <v>158</v>
      </c>
      <c r="Q3035" s="37" t="s">
        <v>159</v>
      </c>
      <c r="R3035" s="37" t="s">
        <v>160</v>
      </c>
      <c r="S3035" s="37" t="s">
        <v>912</v>
      </c>
      <c r="T3035" s="37" t="s">
        <v>911</v>
      </c>
      <c r="U3035" s="1" t="e">
        <f>VLOOKUP(T3035,[2]VAT!$A:$D,1,0)</f>
        <v>#N/A</v>
      </c>
      <c r="V3035" s="37" t="s">
        <v>2</v>
      </c>
      <c r="W3035" s="37" t="s">
        <v>2</v>
      </c>
      <c r="X3035" t="e">
        <f>VLOOKUP(T3035,[3]رکوردها!$A:$B,2,0)</f>
        <v>#N/A</v>
      </c>
      <c r="Y3035" t="e">
        <f>VLOOKUP(T3035,[3]رکوردها!$A:$D,4,0)</f>
        <v>#N/A</v>
      </c>
      <c r="Z3035" t="e">
        <f>VLOOKUP(T3035,[3]رکوردها!$A:$C,3,0)</f>
        <v>#N/A</v>
      </c>
      <c r="AA3035" t="e">
        <f>VLOOKUP(T3035,[3]رکوردها!$A:$F,6,0)</f>
        <v>#N/A</v>
      </c>
      <c r="AB3035" t="e">
        <f>VLOOKUP(T3035,[3]رکوردها!$A:$E,5,0)</f>
        <v>#N/A</v>
      </c>
    </row>
    <row r="3036" spans="1:28" s="41" customFormat="1" hidden="1" x14ac:dyDescent="0.2">
      <c r="A3036" s="36">
        <v>177746</v>
      </c>
      <c r="B3036" s="36">
        <v>1327</v>
      </c>
      <c r="C3036" s="36">
        <v>1865</v>
      </c>
      <c r="D3036" s="39" t="s">
        <v>5178</v>
      </c>
      <c r="E3036" s="39"/>
      <c r="F3036" s="37" t="s">
        <v>171</v>
      </c>
      <c r="G3036" s="37" t="s">
        <v>910</v>
      </c>
      <c r="H3036" s="38">
        <v>2168617</v>
      </c>
      <c r="I3036" s="38">
        <v>0</v>
      </c>
      <c r="J3036" s="38">
        <f t="shared" si="48"/>
        <v>2168617</v>
      </c>
      <c r="K3036" s="38"/>
      <c r="L3036" s="49"/>
      <c r="M3036" s="37" t="s">
        <v>63</v>
      </c>
      <c r="N3036" s="37" t="s">
        <v>64</v>
      </c>
      <c r="O3036" s="37" t="s">
        <v>157</v>
      </c>
      <c r="P3036" s="37" t="s">
        <v>158</v>
      </c>
      <c r="Q3036" s="37" t="s">
        <v>159</v>
      </c>
      <c r="R3036" s="37" t="s">
        <v>160</v>
      </c>
      <c r="S3036" s="37" t="s">
        <v>912</v>
      </c>
      <c r="T3036" s="37" t="s">
        <v>911</v>
      </c>
      <c r="U3036" s="1" t="e">
        <f>VLOOKUP(T3036,[2]VAT!$A:$D,1,0)</f>
        <v>#N/A</v>
      </c>
      <c r="V3036" s="37" t="s">
        <v>2</v>
      </c>
      <c r="W3036" s="37" t="s">
        <v>2</v>
      </c>
      <c r="X3036" t="e">
        <f>VLOOKUP(T3036,[3]رکوردها!$A:$B,2,0)</f>
        <v>#N/A</v>
      </c>
      <c r="Y3036" t="e">
        <f>VLOOKUP(T3036,[3]رکوردها!$A:$D,4,0)</f>
        <v>#N/A</v>
      </c>
      <c r="Z3036" t="e">
        <f>VLOOKUP(T3036,[3]رکوردها!$A:$C,3,0)</f>
        <v>#N/A</v>
      </c>
      <c r="AA3036" t="e">
        <f>VLOOKUP(T3036,[3]رکوردها!$A:$F,6,0)</f>
        <v>#N/A</v>
      </c>
      <c r="AB3036" t="e">
        <f>VLOOKUP(T3036,[3]رکوردها!$A:$E,5,0)</f>
        <v>#N/A</v>
      </c>
    </row>
    <row r="3037" spans="1:28" s="41" customFormat="1" hidden="1" x14ac:dyDescent="0.2">
      <c r="A3037" s="36">
        <v>177747</v>
      </c>
      <c r="B3037" s="36">
        <v>1327</v>
      </c>
      <c r="C3037" s="36">
        <v>1865</v>
      </c>
      <c r="D3037" s="39" t="s">
        <v>5178</v>
      </c>
      <c r="E3037" s="39"/>
      <c r="F3037" s="37" t="s">
        <v>171</v>
      </c>
      <c r="G3037" s="37" t="s">
        <v>910</v>
      </c>
      <c r="H3037" s="38">
        <v>2168617</v>
      </c>
      <c r="I3037" s="38">
        <v>0</v>
      </c>
      <c r="J3037" s="38">
        <f t="shared" si="48"/>
        <v>2168617</v>
      </c>
      <c r="K3037" s="38"/>
      <c r="L3037" s="49"/>
      <c r="M3037" s="37" t="s">
        <v>63</v>
      </c>
      <c r="N3037" s="37" t="s">
        <v>64</v>
      </c>
      <c r="O3037" s="37" t="s">
        <v>157</v>
      </c>
      <c r="P3037" s="37" t="s">
        <v>158</v>
      </c>
      <c r="Q3037" s="37" t="s">
        <v>159</v>
      </c>
      <c r="R3037" s="37" t="s">
        <v>160</v>
      </c>
      <c r="S3037" s="37" t="s">
        <v>912</v>
      </c>
      <c r="T3037" s="37" t="s">
        <v>911</v>
      </c>
      <c r="U3037" s="1" t="e">
        <f>VLOOKUP(T3037,[2]VAT!$A:$D,1,0)</f>
        <v>#N/A</v>
      </c>
      <c r="V3037" s="37" t="s">
        <v>2</v>
      </c>
      <c r="W3037" s="37" t="s">
        <v>2</v>
      </c>
      <c r="X3037" t="e">
        <f>VLOOKUP(T3037,[3]رکوردها!$A:$B,2,0)</f>
        <v>#N/A</v>
      </c>
      <c r="Y3037" t="e">
        <f>VLOOKUP(T3037,[3]رکوردها!$A:$D,4,0)</f>
        <v>#N/A</v>
      </c>
      <c r="Z3037" t="e">
        <f>VLOOKUP(T3037,[3]رکوردها!$A:$C,3,0)</f>
        <v>#N/A</v>
      </c>
      <c r="AA3037" t="e">
        <f>VLOOKUP(T3037,[3]رکوردها!$A:$F,6,0)</f>
        <v>#N/A</v>
      </c>
      <c r="AB3037" t="e">
        <f>VLOOKUP(T3037,[3]رکوردها!$A:$E,5,0)</f>
        <v>#N/A</v>
      </c>
    </row>
    <row r="3038" spans="1:28" s="41" customFormat="1" hidden="1" x14ac:dyDescent="0.2">
      <c r="A3038" s="36">
        <v>177748</v>
      </c>
      <c r="B3038" s="36">
        <v>1327</v>
      </c>
      <c r="C3038" s="36">
        <v>1865</v>
      </c>
      <c r="D3038" s="39" t="s">
        <v>5178</v>
      </c>
      <c r="E3038" s="39"/>
      <c r="F3038" s="37" t="s">
        <v>171</v>
      </c>
      <c r="G3038" s="37" t="s">
        <v>910</v>
      </c>
      <c r="H3038" s="38">
        <v>2168617</v>
      </c>
      <c r="I3038" s="38">
        <v>0</v>
      </c>
      <c r="J3038" s="38">
        <f t="shared" si="48"/>
        <v>2168617</v>
      </c>
      <c r="K3038" s="38"/>
      <c r="L3038" s="49"/>
      <c r="M3038" s="37" t="s">
        <v>63</v>
      </c>
      <c r="N3038" s="37" t="s">
        <v>64</v>
      </c>
      <c r="O3038" s="37" t="s">
        <v>157</v>
      </c>
      <c r="P3038" s="37" t="s">
        <v>158</v>
      </c>
      <c r="Q3038" s="37" t="s">
        <v>159</v>
      </c>
      <c r="R3038" s="37" t="s">
        <v>160</v>
      </c>
      <c r="S3038" s="37" t="s">
        <v>912</v>
      </c>
      <c r="T3038" s="37" t="s">
        <v>911</v>
      </c>
      <c r="U3038" s="1" t="e">
        <f>VLOOKUP(T3038,[2]VAT!$A:$D,1,0)</f>
        <v>#N/A</v>
      </c>
      <c r="V3038" s="37" t="s">
        <v>2</v>
      </c>
      <c r="W3038" s="37" t="s">
        <v>2</v>
      </c>
      <c r="X3038" t="e">
        <f>VLOOKUP(T3038,[3]رکوردها!$A:$B,2,0)</f>
        <v>#N/A</v>
      </c>
      <c r="Y3038" t="e">
        <f>VLOOKUP(T3038,[3]رکوردها!$A:$D,4,0)</f>
        <v>#N/A</v>
      </c>
      <c r="Z3038" t="e">
        <f>VLOOKUP(T3038,[3]رکوردها!$A:$C,3,0)</f>
        <v>#N/A</v>
      </c>
      <c r="AA3038" t="e">
        <f>VLOOKUP(T3038,[3]رکوردها!$A:$F,6,0)</f>
        <v>#N/A</v>
      </c>
      <c r="AB3038" t="e">
        <f>VLOOKUP(T3038,[3]رکوردها!$A:$E,5,0)</f>
        <v>#N/A</v>
      </c>
    </row>
    <row r="3039" spans="1:28" s="41" customFormat="1" hidden="1" x14ac:dyDescent="0.2">
      <c r="A3039" s="36">
        <v>177749</v>
      </c>
      <c r="B3039" s="36">
        <v>1327</v>
      </c>
      <c r="C3039" s="36">
        <v>1865</v>
      </c>
      <c r="D3039" s="39" t="s">
        <v>5178</v>
      </c>
      <c r="E3039" s="39"/>
      <c r="F3039" s="37" t="s">
        <v>171</v>
      </c>
      <c r="G3039" s="37" t="s">
        <v>910</v>
      </c>
      <c r="H3039" s="38">
        <v>2168617</v>
      </c>
      <c r="I3039" s="38">
        <v>0</v>
      </c>
      <c r="J3039" s="38">
        <f t="shared" si="48"/>
        <v>2168617</v>
      </c>
      <c r="K3039" s="38"/>
      <c r="L3039" s="49"/>
      <c r="M3039" s="37" t="s">
        <v>63</v>
      </c>
      <c r="N3039" s="37" t="s">
        <v>64</v>
      </c>
      <c r="O3039" s="37" t="s">
        <v>157</v>
      </c>
      <c r="P3039" s="37" t="s">
        <v>158</v>
      </c>
      <c r="Q3039" s="37" t="s">
        <v>159</v>
      </c>
      <c r="R3039" s="37" t="s">
        <v>160</v>
      </c>
      <c r="S3039" s="37" t="s">
        <v>912</v>
      </c>
      <c r="T3039" s="37" t="s">
        <v>911</v>
      </c>
      <c r="U3039" s="1" t="e">
        <f>VLOOKUP(T3039,[2]VAT!$A:$D,1,0)</f>
        <v>#N/A</v>
      </c>
      <c r="V3039" s="37" t="s">
        <v>2</v>
      </c>
      <c r="W3039" s="37" t="s">
        <v>2</v>
      </c>
      <c r="X3039" t="e">
        <f>VLOOKUP(T3039,[3]رکوردها!$A:$B,2,0)</f>
        <v>#N/A</v>
      </c>
      <c r="Y3039" t="e">
        <f>VLOOKUP(T3039,[3]رکوردها!$A:$D,4,0)</f>
        <v>#N/A</v>
      </c>
      <c r="Z3039" t="e">
        <f>VLOOKUP(T3039,[3]رکوردها!$A:$C,3,0)</f>
        <v>#N/A</v>
      </c>
      <c r="AA3039" t="e">
        <f>VLOOKUP(T3039,[3]رکوردها!$A:$F,6,0)</f>
        <v>#N/A</v>
      </c>
      <c r="AB3039" t="e">
        <f>VLOOKUP(T3039,[3]رکوردها!$A:$E,5,0)</f>
        <v>#N/A</v>
      </c>
    </row>
    <row r="3040" spans="1:28" s="41" customFormat="1" hidden="1" x14ac:dyDescent="0.2">
      <c r="A3040" s="36">
        <v>177750</v>
      </c>
      <c r="B3040" s="36">
        <v>1327</v>
      </c>
      <c r="C3040" s="36">
        <v>1865</v>
      </c>
      <c r="D3040" s="39" t="s">
        <v>5178</v>
      </c>
      <c r="E3040" s="39"/>
      <c r="F3040" s="37" t="s">
        <v>171</v>
      </c>
      <c r="G3040" s="37" t="s">
        <v>910</v>
      </c>
      <c r="H3040" s="38">
        <v>2168617</v>
      </c>
      <c r="I3040" s="38">
        <v>0</v>
      </c>
      <c r="J3040" s="38">
        <f t="shared" si="48"/>
        <v>2168617</v>
      </c>
      <c r="K3040" s="38"/>
      <c r="L3040" s="49"/>
      <c r="M3040" s="37" t="s">
        <v>63</v>
      </c>
      <c r="N3040" s="37" t="s">
        <v>64</v>
      </c>
      <c r="O3040" s="37" t="s">
        <v>157</v>
      </c>
      <c r="P3040" s="37" t="s">
        <v>158</v>
      </c>
      <c r="Q3040" s="37" t="s">
        <v>159</v>
      </c>
      <c r="R3040" s="37" t="s">
        <v>160</v>
      </c>
      <c r="S3040" s="37" t="s">
        <v>912</v>
      </c>
      <c r="T3040" s="37" t="s">
        <v>911</v>
      </c>
      <c r="U3040" s="1" t="e">
        <f>VLOOKUP(T3040,[2]VAT!$A:$D,1,0)</f>
        <v>#N/A</v>
      </c>
      <c r="V3040" s="37" t="s">
        <v>2</v>
      </c>
      <c r="W3040" s="37" t="s">
        <v>2</v>
      </c>
      <c r="X3040" t="e">
        <f>VLOOKUP(T3040,[3]رکوردها!$A:$B,2,0)</f>
        <v>#N/A</v>
      </c>
      <c r="Y3040" t="e">
        <f>VLOOKUP(T3040,[3]رکوردها!$A:$D,4,0)</f>
        <v>#N/A</v>
      </c>
      <c r="Z3040" t="e">
        <f>VLOOKUP(T3040,[3]رکوردها!$A:$C,3,0)</f>
        <v>#N/A</v>
      </c>
      <c r="AA3040" t="e">
        <f>VLOOKUP(T3040,[3]رکوردها!$A:$F,6,0)</f>
        <v>#N/A</v>
      </c>
      <c r="AB3040" t="e">
        <f>VLOOKUP(T3040,[3]رکوردها!$A:$E,5,0)</f>
        <v>#N/A</v>
      </c>
    </row>
    <row r="3041" spans="1:28" s="41" customFormat="1" hidden="1" x14ac:dyDescent="0.2">
      <c r="A3041" s="36">
        <v>177751</v>
      </c>
      <c r="B3041" s="36">
        <v>1327</v>
      </c>
      <c r="C3041" s="36">
        <v>1865</v>
      </c>
      <c r="D3041" s="39" t="s">
        <v>5178</v>
      </c>
      <c r="E3041" s="39"/>
      <c r="F3041" s="37" t="s">
        <v>171</v>
      </c>
      <c r="G3041" s="37" t="s">
        <v>910</v>
      </c>
      <c r="H3041" s="38">
        <v>2168617</v>
      </c>
      <c r="I3041" s="38">
        <v>0</v>
      </c>
      <c r="J3041" s="38">
        <f t="shared" si="48"/>
        <v>2168617</v>
      </c>
      <c r="K3041" s="38"/>
      <c r="L3041" s="49"/>
      <c r="M3041" s="37" t="s">
        <v>63</v>
      </c>
      <c r="N3041" s="37" t="s">
        <v>64</v>
      </c>
      <c r="O3041" s="37" t="s">
        <v>157</v>
      </c>
      <c r="P3041" s="37" t="s">
        <v>158</v>
      </c>
      <c r="Q3041" s="37" t="s">
        <v>159</v>
      </c>
      <c r="R3041" s="37" t="s">
        <v>160</v>
      </c>
      <c r="S3041" s="37" t="s">
        <v>912</v>
      </c>
      <c r="T3041" s="37" t="s">
        <v>911</v>
      </c>
      <c r="U3041" s="1" t="e">
        <f>VLOOKUP(T3041,[2]VAT!$A:$D,1,0)</f>
        <v>#N/A</v>
      </c>
      <c r="V3041" s="37" t="s">
        <v>2</v>
      </c>
      <c r="W3041" s="37" t="s">
        <v>2</v>
      </c>
      <c r="X3041" t="e">
        <f>VLOOKUP(T3041,[3]رکوردها!$A:$B,2,0)</f>
        <v>#N/A</v>
      </c>
      <c r="Y3041" t="e">
        <f>VLOOKUP(T3041,[3]رکوردها!$A:$D,4,0)</f>
        <v>#N/A</v>
      </c>
      <c r="Z3041" t="e">
        <f>VLOOKUP(T3041,[3]رکوردها!$A:$C,3,0)</f>
        <v>#N/A</v>
      </c>
      <c r="AA3041" t="e">
        <f>VLOOKUP(T3041,[3]رکوردها!$A:$F,6,0)</f>
        <v>#N/A</v>
      </c>
      <c r="AB3041" t="e">
        <f>VLOOKUP(T3041,[3]رکوردها!$A:$E,5,0)</f>
        <v>#N/A</v>
      </c>
    </row>
    <row r="3042" spans="1:28" s="41" customFormat="1" hidden="1" x14ac:dyDescent="0.2">
      <c r="A3042" s="36">
        <v>177752</v>
      </c>
      <c r="B3042" s="36">
        <v>1327</v>
      </c>
      <c r="C3042" s="36">
        <v>1865</v>
      </c>
      <c r="D3042" s="39" t="s">
        <v>5178</v>
      </c>
      <c r="E3042" s="39"/>
      <c r="F3042" s="37" t="s">
        <v>171</v>
      </c>
      <c r="G3042" s="37" t="s">
        <v>910</v>
      </c>
      <c r="H3042" s="38">
        <v>2168617</v>
      </c>
      <c r="I3042" s="38">
        <v>0</v>
      </c>
      <c r="J3042" s="38">
        <f t="shared" si="48"/>
        <v>2168617</v>
      </c>
      <c r="K3042" s="38"/>
      <c r="L3042" s="49"/>
      <c r="M3042" s="37" t="s">
        <v>63</v>
      </c>
      <c r="N3042" s="37" t="s">
        <v>64</v>
      </c>
      <c r="O3042" s="37" t="s">
        <v>157</v>
      </c>
      <c r="P3042" s="37" t="s">
        <v>158</v>
      </c>
      <c r="Q3042" s="37" t="s">
        <v>159</v>
      </c>
      <c r="R3042" s="37" t="s">
        <v>160</v>
      </c>
      <c r="S3042" s="37" t="s">
        <v>912</v>
      </c>
      <c r="T3042" s="37" t="s">
        <v>911</v>
      </c>
      <c r="U3042" s="1" t="e">
        <f>VLOOKUP(T3042,[2]VAT!$A:$D,1,0)</f>
        <v>#N/A</v>
      </c>
      <c r="V3042" s="37" t="s">
        <v>2</v>
      </c>
      <c r="W3042" s="37" t="s">
        <v>2</v>
      </c>
      <c r="X3042" t="e">
        <f>VLOOKUP(T3042,[3]رکوردها!$A:$B,2,0)</f>
        <v>#N/A</v>
      </c>
      <c r="Y3042" t="e">
        <f>VLOOKUP(T3042,[3]رکوردها!$A:$D,4,0)</f>
        <v>#N/A</v>
      </c>
      <c r="Z3042" t="e">
        <f>VLOOKUP(T3042,[3]رکوردها!$A:$C,3,0)</f>
        <v>#N/A</v>
      </c>
      <c r="AA3042" t="e">
        <f>VLOOKUP(T3042,[3]رکوردها!$A:$F,6,0)</f>
        <v>#N/A</v>
      </c>
      <c r="AB3042" t="e">
        <f>VLOOKUP(T3042,[3]رکوردها!$A:$E,5,0)</f>
        <v>#N/A</v>
      </c>
    </row>
    <row r="3043" spans="1:28" s="41" customFormat="1" hidden="1" x14ac:dyDescent="0.2">
      <c r="A3043" s="36">
        <v>177753</v>
      </c>
      <c r="B3043" s="36">
        <v>1327</v>
      </c>
      <c r="C3043" s="36">
        <v>1865</v>
      </c>
      <c r="D3043" s="39" t="s">
        <v>5178</v>
      </c>
      <c r="E3043" s="39"/>
      <c r="F3043" s="37" t="s">
        <v>171</v>
      </c>
      <c r="G3043" s="37" t="s">
        <v>910</v>
      </c>
      <c r="H3043" s="38">
        <v>2168617</v>
      </c>
      <c r="I3043" s="38">
        <v>0</v>
      </c>
      <c r="J3043" s="38">
        <f t="shared" si="48"/>
        <v>2168617</v>
      </c>
      <c r="K3043" s="38"/>
      <c r="L3043" s="49"/>
      <c r="M3043" s="37" t="s">
        <v>63</v>
      </c>
      <c r="N3043" s="37" t="s">
        <v>64</v>
      </c>
      <c r="O3043" s="37" t="s">
        <v>157</v>
      </c>
      <c r="P3043" s="37" t="s">
        <v>158</v>
      </c>
      <c r="Q3043" s="37" t="s">
        <v>159</v>
      </c>
      <c r="R3043" s="37" t="s">
        <v>160</v>
      </c>
      <c r="S3043" s="37" t="s">
        <v>912</v>
      </c>
      <c r="T3043" s="37" t="s">
        <v>911</v>
      </c>
      <c r="U3043" s="1" t="e">
        <f>VLOOKUP(T3043,[2]VAT!$A:$D,1,0)</f>
        <v>#N/A</v>
      </c>
      <c r="V3043" s="37" t="s">
        <v>2</v>
      </c>
      <c r="W3043" s="37" t="s">
        <v>2</v>
      </c>
      <c r="X3043" t="e">
        <f>VLOOKUP(T3043,[3]رکوردها!$A:$B,2,0)</f>
        <v>#N/A</v>
      </c>
      <c r="Y3043" t="e">
        <f>VLOOKUP(T3043,[3]رکوردها!$A:$D,4,0)</f>
        <v>#N/A</v>
      </c>
      <c r="Z3043" t="e">
        <f>VLOOKUP(T3043,[3]رکوردها!$A:$C,3,0)</f>
        <v>#N/A</v>
      </c>
      <c r="AA3043" t="e">
        <f>VLOOKUP(T3043,[3]رکوردها!$A:$F,6,0)</f>
        <v>#N/A</v>
      </c>
      <c r="AB3043" t="e">
        <f>VLOOKUP(T3043,[3]رکوردها!$A:$E,5,0)</f>
        <v>#N/A</v>
      </c>
    </row>
    <row r="3044" spans="1:28" s="41" customFormat="1" hidden="1" x14ac:dyDescent="0.2">
      <c r="A3044" s="36">
        <v>177754</v>
      </c>
      <c r="B3044" s="36">
        <v>1327</v>
      </c>
      <c r="C3044" s="36">
        <v>1865</v>
      </c>
      <c r="D3044" s="39" t="s">
        <v>5178</v>
      </c>
      <c r="E3044" s="39"/>
      <c r="F3044" s="37" t="s">
        <v>171</v>
      </c>
      <c r="G3044" s="37" t="s">
        <v>910</v>
      </c>
      <c r="H3044" s="38">
        <v>2168617</v>
      </c>
      <c r="I3044" s="38">
        <v>0</v>
      </c>
      <c r="J3044" s="38">
        <f t="shared" si="48"/>
        <v>2168617</v>
      </c>
      <c r="K3044" s="38"/>
      <c r="L3044" s="49"/>
      <c r="M3044" s="37" t="s">
        <v>63</v>
      </c>
      <c r="N3044" s="37" t="s">
        <v>64</v>
      </c>
      <c r="O3044" s="37" t="s">
        <v>157</v>
      </c>
      <c r="P3044" s="37" t="s">
        <v>158</v>
      </c>
      <c r="Q3044" s="37" t="s">
        <v>159</v>
      </c>
      <c r="R3044" s="37" t="s">
        <v>160</v>
      </c>
      <c r="S3044" s="37" t="s">
        <v>912</v>
      </c>
      <c r="T3044" s="37" t="s">
        <v>911</v>
      </c>
      <c r="U3044" s="1" t="e">
        <f>VLOOKUP(T3044,[2]VAT!$A:$D,1,0)</f>
        <v>#N/A</v>
      </c>
      <c r="V3044" s="37" t="s">
        <v>2</v>
      </c>
      <c r="W3044" s="37" t="s">
        <v>2</v>
      </c>
      <c r="X3044" t="e">
        <f>VLOOKUP(T3044,[3]رکوردها!$A:$B,2,0)</f>
        <v>#N/A</v>
      </c>
      <c r="Y3044" t="e">
        <f>VLOOKUP(T3044,[3]رکوردها!$A:$D,4,0)</f>
        <v>#N/A</v>
      </c>
      <c r="Z3044" t="e">
        <f>VLOOKUP(T3044,[3]رکوردها!$A:$C,3,0)</f>
        <v>#N/A</v>
      </c>
      <c r="AA3044" t="e">
        <f>VLOOKUP(T3044,[3]رکوردها!$A:$F,6,0)</f>
        <v>#N/A</v>
      </c>
      <c r="AB3044" t="e">
        <f>VLOOKUP(T3044,[3]رکوردها!$A:$E,5,0)</f>
        <v>#N/A</v>
      </c>
    </row>
    <row r="3045" spans="1:28" s="41" customFormat="1" hidden="1" x14ac:dyDescent="0.2">
      <c r="A3045" s="36">
        <v>177755</v>
      </c>
      <c r="B3045" s="36">
        <v>1327</v>
      </c>
      <c r="C3045" s="36">
        <v>1865</v>
      </c>
      <c r="D3045" s="39" t="s">
        <v>5178</v>
      </c>
      <c r="E3045" s="39"/>
      <c r="F3045" s="37" t="s">
        <v>171</v>
      </c>
      <c r="G3045" s="37" t="s">
        <v>910</v>
      </c>
      <c r="H3045" s="38">
        <v>2168617</v>
      </c>
      <c r="I3045" s="38">
        <v>0</v>
      </c>
      <c r="J3045" s="38">
        <f t="shared" si="48"/>
        <v>2168617</v>
      </c>
      <c r="K3045" s="38"/>
      <c r="L3045" s="49"/>
      <c r="M3045" s="37" t="s">
        <v>63</v>
      </c>
      <c r="N3045" s="37" t="s">
        <v>64</v>
      </c>
      <c r="O3045" s="37" t="s">
        <v>157</v>
      </c>
      <c r="P3045" s="37" t="s">
        <v>158</v>
      </c>
      <c r="Q3045" s="37" t="s">
        <v>159</v>
      </c>
      <c r="R3045" s="37" t="s">
        <v>160</v>
      </c>
      <c r="S3045" s="37" t="s">
        <v>912</v>
      </c>
      <c r="T3045" s="37" t="s">
        <v>911</v>
      </c>
      <c r="U3045" s="1" t="e">
        <f>VLOOKUP(T3045,[2]VAT!$A:$D,1,0)</f>
        <v>#N/A</v>
      </c>
      <c r="V3045" s="37" t="s">
        <v>2</v>
      </c>
      <c r="W3045" s="37" t="s">
        <v>2</v>
      </c>
      <c r="X3045" t="e">
        <f>VLOOKUP(T3045,[3]رکوردها!$A:$B,2,0)</f>
        <v>#N/A</v>
      </c>
      <c r="Y3045" t="e">
        <f>VLOOKUP(T3045,[3]رکوردها!$A:$D,4,0)</f>
        <v>#N/A</v>
      </c>
      <c r="Z3045" t="e">
        <f>VLOOKUP(T3045,[3]رکوردها!$A:$C,3,0)</f>
        <v>#N/A</v>
      </c>
      <c r="AA3045" t="e">
        <f>VLOOKUP(T3045,[3]رکوردها!$A:$F,6,0)</f>
        <v>#N/A</v>
      </c>
      <c r="AB3045" t="e">
        <f>VLOOKUP(T3045,[3]رکوردها!$A:$E,5,0)</f>
        <v>#N/A</v>
      </c>
    </row>
    <row r="3046" spans="1:28" s="41" customFormat="1" hidden="1" x14ac:dyDescent="0.2">
      <c r="A3046" s="36">
        <v>177756</v>
      </c>
      <c r="B3046" s="36">
        <v>1327</v>
      </c>
      <c r="C3046" s="36">
        <v>1865</v>
      </c>
      <c r="D3046" s="39" t="s">
        <v>5178</v>
      </c>
      <c r="E3046" s="39"/>
      <c r="F3046" s="37" t="s">
        <v>171</v>
      </c>
      <c r="G3046" s="37" t="s">
        <v>910</v>
      </c>
      <c r="H3046" s="38">
        <v>2168617</v>
      </c>
      <c r="I3046" s="38">
        <v>0</v>
      </c>
      <c r="J3046" s="38">
        <f t="shared" si="48"/>
        <v>2168617</v>
      </c>
      <c r="K3046" s="38"/>
      <c r="L3046" s="49"/>
      <c r="M3046" s="37" t="s">
        <v>63</v>
      </c>
      <c r="N3046" s="37" t="s">
        <v>64</v>
      </c>
      <c r="O3046" s="37" t="s">
        <v>157</v>
      </c>
      <c r="P3046" s="37" t="s">
        <v>158</v>
      </c>
      <c r="Q3046" s="37" t="s">
        <v>159</v>
      </c>
      <c r="R3046" s="37" t="s">
        <v>160</v>
      </c>
      <c r="S3046" s="37" t="s">
        <v>912</v>
      </c>
      <c r="T3046" s="37" t="s">
        <v>911</v>
      </c>
      <c r="U3046" s="1" t="e">
        <f>VLOOKUP(T3046,[2]VAT!$A:$D,1,0)</f>
        <v>#N/A</v>
      </c>
      <c r="V3046" s="37" t="s">
        <v>2</v>
      </c>
      <c r="W3046" s="37" t="s">
        <v>2</v>
      </c>
      <c r="X3046" t="e">
        <f>VLOOKUP(T3046,[3]رکوردها!$A:$B,2,0)</f>
        <v>#N/A</v>
      </c>
      <c r="Y3046" t="e">
        <f>VLOOKUP(T3046,[3]رکوردها!$A:$D,4,0)</f>
        <v>#N/A</v>
      </c>
      <c r="Z3046" t="e">
        <f>VLOOKUP(T3046,[3]رکوردها!$A:$C,3,0)</f>
        <v>#N/A</v>
      </c>
      <c r="AA3046" t="e">
        <f>VLOOKUP(T3046,[3]رکوردها!$A:$F,6,0)</f>
        <v>#N/A</v>
      </c>
      <c r="AB3046" t="e">
        <f>VLOOKUP(T3046,[3]رکوردها!$A:$E,5,0)</f>
        <v>#N/A</v>
      </c>
    </row>
    <row r="3047" spans="1:28" s="41" customFormat="1" hidden="1" x14ac:dyDescent="0.2">
      <c r="A3047" s="36">
        <v>177757</v>
      </c>
      <c r="B3047" s="36">
        <v>1327</v>
      </c>
      <c r="C3047" s="36">
        <v>1865</v>
      </c>
      <c r="D3047" s="39" t="s">
        <v>5178</v>
      </c>
      <c r="E3047" s="39"/>
      <c r="F3047" s="37" t="s">
        <v>171</v>
      </c>
      <c r="G3047" s="37" t="s">
        <v>910</v>
      </c>
      <c r="H3047" s="38">
        <v>2168617</v>
      </c>
      <c r="I3047" s="38">
        <v>0</v>
      </c>
      <c r="J3047" s="38">
        <f t="shared" si="48"/>
        <v>2168617</v>
      </c>
      <c r="K3047" s="38"/>
      <c r="L3047" s="49"/>
      <c r="M3047" s="37" t="s">
        <v>63</v>
      </c>
      <c r="N3047" s="37" t="s">
        <v>64</v>
      </c>
      <c r="O3047" s="37" t="s">
        <v>157</v>
      </c>
      <c r="P3047" s="37" t="s">
        <v>158</v>
      </c>
      <c r="Q3047" s="37" t="s">
        <v>159</v>
      </c>
      <c r="R3047" s="37" t="s">
        <v>160</v>
      </c>
      <c r="S3047" s="37" t="s">
        <v>912</v>
      </c>
      <c r="T3047" s="37" t="s">
        <v>911</v>
      </c>
      <c r="U3047" s="1" t="e">
        <f>VLOOKUP(T3047,[2]VAT!$A:$D,1,0)</f>
        <v>#N/A</v>
      </c>
      <c r="V3047" s="37" t="s">
        <v>2</v>
      </c>
      <c r="W3047" s="37" t="s">
        <v>2</v>
      </c>
      <c r="X3047" t="e">
        <f>VLOOKUP(T3047,[3]رکوردها!$A:$B,2,0)</f>
        <v>#N/A</v>
      </c>
      <c r="Y3047" t="e">
        <f>VLOOKUP(T3047,[3]رکوردها!$A:$D,4,0)</f>
        <v>#N/A</v>
      </c>
      <c r="Z3047" t="e">
        <f>VLOOKUP(T3047,[3]رکوردها!$A:$C,3,0)</f>
        <v>#N/A</v>
      </c>
      <c r="AA3047" t="e">
        <f>VLOOKUP(T3047,[3]رکوردها!$A:$F,6,0)</f>
        <v>#N/A</v>
      </c>
      <c r="AB3047" t="e">
        <f>VLOOKUP(T3047,[3]رکوردها!$A:$E,5,0)</f>
        <v>#N/A</v>
      </c>
    </row>
    <row r="3048" spans="1:28" s="41" customFormat="1" hidden="1" x14ac:dyDescent="0.2">
      <c r="A3048" s="36">
        <v>177758</v>
      </c>
      <c r="B3048" s="36">
        <v>1327</v>
      </c>
      <c r="C3048" s="36">
        <v>1865</v>
      </c>
      <c r="D3048" s="39" t="s">
        <v>5178</v>
      </c>
      <c r="E3048" s="39"/>
      <c r="F3048" s="37" t="s">
        <v>171</v>
      </c>
      <c r="G3048" s="37" t="s">
        <v>910</v>
      </c>
      <c r="H3048" s="38">
        <v>2168617</v>
      </c>
      <c r="I3048" s="38">
        <v>0</v>
      </c>
      <c r="J3048" s="38">
        <f t="shared" si="48"/>
        <v>2168617</v>
      </c>
      <c r="K3048" s="38"/>
      <c r="L3048" s="49"/>
      <c r="M3048" s="37" t="s">
        <v>63</v>
      </c>
      <c r="N3048" s="37" t="s">
        <v>64</v>
      </c>
      <c r="O3048" s="37" t="s">
        <v>157</v>
      </c>
      <c r="P3048" s="37" t="s">
        <v>158</v>
      </c>
      <c r="Q3048" s="37" t="s">
        <v>159</v>
      </c>
      <c r="R3048" s="37" t="s">
        <v>160</v>
      </c>
      <c r="S3048" s="37" t="s">
        <v>912</v>
      </c>
      <c r="T3048" s="37" t="s">
        <v>911</v>
      </c>
      <c r="U3048" s="1" t="e">
        <f>VLOOKUP(T3048,[2]VAT!$A:$D,1,0)</f>
        <v>#N/A</v>
      </c>
      <c r="V3048" s="37" t="s">
        <v>2</v>
      </c>
      <c r="W3048" s="37" t="s">
        <v>2</v>
      </c>
      <c r="X3048" t="e">
        <f>VLOOKUP(T3048,[3]رکوردها!$A:$B,2,0)</f>
        <v>#N/A</v>
      </c>
      <c r="Y3048" t="e">
        <f>VLOOKUP(T3048,[3]رکوردها!$A:$D,4,0)</f>
        <v>#N/A</v>
      </c>
      <c r="Z3048" t="e">
        <f>VLOOKUP(T3048,[3]رکوردها!$A:$C,3,0)</f>
        <v>#N/A</v>
      </c>
      <c r="AA3048" t="e">
        <f>VLOOKUP(T3048,[3]رکوردها!$A:$F,6,0)</f>
        <v>#N/A</v>
      </c>
      <c r="AB3048" t="e">
        <f>VLOOKUP(T3048,[3]رکوردها!$A:$E,5,0)</f>
        <v>#N/A</v>
      </c>
    </row>
    <row r="3049" spans="1:28" s="41" customFormat="1" hidden="1" x14ac:dyDescent="0.2">
      <c r="A3049" s="36">
        <v>177759</v>
      </c>
      <c r="B3049" s="36">
        <v>1327</v>
      </c>
      <c r="C3049" s="36">
        <v>1865</v>
      </c>
      <c r="D3049" s="39" t="s">
        <v>5178</v>
      </c>
      <c r="E3049" s="39"/>
      <c r="F3049" s="37" t="s">
        <v>171</v>
      </c>
      <c r="G3049" s="37" t="s">
        <v>910</v>
      </c>
      <c r="H3049" s="38">
        <v>2168617</v>
      </c>
      <c r="I3049" s="38">
        <v>0</v>
      </c>
      <c r="J3049" s="38">
        <f t="shared" si="48"/>
        <v>2168617</v>
      </c>
      <c r="K3049" s="38"/>
      <c r="L3049" s="49"/>
      <c r="M3049" s="37" t="s">
        <v>63</v>
      </c>
      <c r="N3049" s="37" t="s">
        <v>64</v>
      </c>
      <c r="O3049" s="37" t="s">
        <v>157</v>
      </c>
      <c r="P3049" s="37" t="s">
        <v>158</v>
      </c>
      <c r="Q3049" s="37" t="s">
        <v>159</v>
      </c>
      <c r="R3049" s="37" t="s">
        <v>160</v>
      </c>
      <c r="S3049" s="37" t="s">
        <v>912</v>
      </c>
      <c r="T3049" s="37" t="s">
        <v>911</v>
      </c>
      <c r="U3049" s="1" t="e">
        <f>VLOOKUP(T3049,[2]VAT!$A:$D,1,0)</f>
        <v>#N/A</v>
      </c>
      <c r="V3049" s="37" t="s">
        <v>2</v>
      </c>
      <c r="W3049" s="37" t="s">
        <v>2</v>
      </c>
      <c r="X3049" t="e">
        <f>VLOOKUP(T3049,[3]رکوردها!$A:$B,2,0)</f>
        <v>#N/A</v>
      </c>
      <c r="Y3049" t="e">
        <f>VLOOKUP(T3049,[3]رکوردها!$A:$D,4,0)</f>
        <v>#N/A</v>
      </c>
      <c r="Z3049" t="e">
        <f>VLOOKUP(T3049,[3]رکوردها!$A:$C,3,0)</f>
        <v>#N/A</v>
      </c>
      <c r="AA3049" t="e">
        <f>VLOOKUP(T3049,[3]رکوردها!$A:$F,6,0)</f>
        <v>#N/A</v>
      </c>
      <c r="AB3049" t="e">
        <f>VLOOKUP(T3049,[3]رکوردها!$A:$E,5,0)</f>
        <v>#N/A</v>
      </c>
    </row>
    <row r="3050" spans="1:28" s="41" customFormat="1" hidden="1" x14ac:dyDescent="0.2">
      <c r="A3050" s="36">
        <v>177760</v>
      </c>
      <c r="B3050" s="36">
        <v>1327</v>
      </c>
      <c r="C3050" s="36">
        <v>1865</v>
      </c>
      <c r="D3050" s="39" t="s">
        <v>5178</v>
      </c>
      <c r="E3050" s="39"/>
      <c r="F3050" s="37" t="s">
        <v>171</v>
      </c>
      <c r="G3050" s="37" t="s">
        <v>910</v>
      </c>
      <c r="H3050" s="38">
        <v>2168617</v>
      </c>
      <c r="I3050" s="38">
        <v>0</v>
      </c>
      <c r="J3050" s="38">
        <f t="shared" si="48"/>
        <v>2168617</v>
      </c>
      <c r="K3050" s="38"/>
      <c r="L3050" s="49"/>
      <c r="M3050" s="37" t="s">
        <v>63</v>
      </c>
      <c r="N3050" s="37" t="s">
        <v>64</v>
      </c>
      <c r="O3050" s="37" t="s">
        <v>157</v>
      </c>
      <c r="P3050" s="37" t="s">
        <v>158</v>
      </c>
      <c r="Q3050" s="37" t="s">
        <v>159</v>
      </c>
      <c r="R3050" s="37" t="s">
        <v>160</v>
      </c>
      <c r="S3050" s="37" t="s">
        <v>912</v>
      </c>
      <c r="T3050" s="37" t="s">
        <v>911</v>
      </c>
      <c r="U3050" s="1" t="e">
        <f>VLOOKUP(T3050,[2]VAT!$A:$D,1,0)</f>
        <v>#N/A</v>
      </c>
      <c r="V3050" s="37" t="s">
        <v>2</v>
      </c>
      <c r="W3050" s="37" t="s">
        <v>2</v>
      </c>
      <c r="X3050" t="e">
        <f>VLOOKUP(T3050,[3]رکوردها!$A:$B,2,0)</f>
        <v>#N/A</v>
      </c>
      <c r="Y3050" t="e">
        <f>VLOOKUP(T3050,[3]رکوردها!$A:$D,4,0)</f>
        <v>#N/A</v>
      </c>
      <c r="Z3050" t="e">
        <f>VLOOKUP(T3050,[3]رکوردها!$A:$C,3,0)</f>
        <v>#N/A</v>
      </c>
      <c r="AA3050" t="e">
        <f>VLOOKUP(T3050,[3]رکوردها!$A:$F,6,0)</f>
        <v>#N/A</v>
      </c>
      <c r="AB3050" t="e">
        <f>VLOOKUP(T3050,[3]رکوردها!$A:$E,5,0)</f>
        <v>#N/A</v>
      </c>
    </row>
    <row r="3051" spans="1:28" s="41" customFormat="1" hidden="1" x14ac:dyDescent="0.2">
      <c r="A3051" s="36">
        <v>177761</v>
      </c>
      <c r="B3051" s="36">
        <v>1327</v>
      </c>
      <c r="C3051" s="36">
        <v>1865</v>
      </c>
      <c r="D3051" s="39" t="s">
        <v>5178</v>
      </c>
      <c r="E3051" s="39"/>
      <c r="F3051" s="37" t="s">
        <v>171</v>
      </c>
      <c r="G3051" s="37" t="s">
        <v>910</v>
      </c>
      <c r="H3051" s="38">
        <v>2168617</v>
      </c>
      <c r="I3051" s="38">
        <v>0</v>
      </c>
      <c r="J3051" s="38">
        <f t="shared" si="48"/>
        <v>2168617</v>
      </c>
      <c r="K3051" s="38"/>
      <c r="L3051" s="49"/>
      <c r="M3051" s="37" t="s">
        <v>63</v>
      </c>
      <c r="N3051" s="37" t="s">
        <v>64</v>
      </c>
      <c r="O3051" s="37" t="s">
        <v>157</v>
      </c>
      <c r="P3051" s="37" t="s">
        <v>158</v>
      </c>
      <c r="Q3051" s="37" t="s">
        <v>159</v>
      </c>
      <c r="R3051" s="37" t="s">
        <v>160</v>
      </c>
      <c r="S3051" s="37" t="s">
        <v>912</v>
      </c>
      <c r="T3051" s="37" t="s">
        <v>911</v>
      </c>
      <c r="U3051" s="1" t="e">
        <f>VLOOKUP(T3051,[2]VAT!$A:$D,1,0)</f>
        <v>#N/A</v>
      </c>
      <c r="V3051" s="37" t="s">
        <v>2</v>
      </c>
      <c r="W3051" s="37" t="s">
        <v>2</v>
      </c>
      <c r="X3051" t="e">
        <f>VLOOKUP(T3051,[3]رکوردها!$A:$B,2,0)</f>
        <v>#N/A</v>
      </c>
      <c r="Y3051" t="e">
        <f>VLOOKUP(T3051,[3]رکوردها!$A:$D,4,0)</f>
        <v>#N/A</v>
      </c>
      <c r="Z3051" t="e">
        <f>VLOOKUP(T3051,[3]رکوردها!$A:$C,3,0)</f>
        <v>#N/A</v>
      </c>
      <c r="AA3051" t="e">
        <f>VLOOKUP(T3051,[3]رکوردها!$A:$F,6,0)</f>
        <v>#N/A</v>
      </c>
      <c r="AB3051" t="e">
        <f>VLOOKUP(T3051,[3]رکوردها!$A:$E,5,0)</f>
        <v>#N/A</v>
      </c>
    </row>
    <row r="3052" spans="1:28" s="41" customFormat="1" hidden="1" x14ac:dyDescent="0.2">
      <c r="A3052" s="36">
        <v>177762</v>
      </c>
      <c r="B3052" s="36">
        <v>1327</v>
      </c>
      <c r="C3052" s="36">
        <v>1865</v>
      </c>
      <c r="D3052" s="39" t="s">
        <v>5178</v>
      </c>
      <c r="E3052" s="39"/>
      <c r="F3052" s="37" t="s">
        <v>171</v>
      </c>
      <c r="G3052" s="37" t="s">
        <v>910</v>
      </c>
      <c r="H3052" s="38">
        <v>2168617</v>
      </c>
      <c r="I3052" s="38">
        <v>0</v>
      </c>
      <c r="J3052" s="38">
        <f t="shared" si="48"/>
        <v>2168617</v>
      </c>
      <c r="K3052" s="38"/>
      <c r="L3052" s="49"/>
      <c r="M3052" s="37" t="s">
        <v>63</v>
      </c>
      <c r="N3052" s="37" t="s">
        <v>64</v>
      </c>
      <c r="O3052" s="37" t="s">
        <v>157</v>
      </c>
      <c r="P3052" s="37" t="s">
        <v>158</v>
      </c>
      <c r="Q3052" s="37" t="s">
        <v>159</v>
      </c>
      <c r="R3052" s="37" t="s">
        <v>160</v>
      </c>
      <c r="S3052" s="37" t="s">
        <v>912</v>
      </c>
      <c r="T3052" s="37" t="s">
        <v>911</v>
      </c>
      <c r="U3052" s="1" t="e">
        <f>VLOOKUP(T3052,[2]VAT!$A:$D,1,0)</f>
        <v>#N/A</v>
      </c>
      <c r="V3052" s="37" t="s">
        <v>2</v>
      </c>
      <c r="W3052" s="37" t="s">
        <v>2</v>
      </c>
      <c r="X3052" t="e">
        <f>VLOOKUP(T3052,[3]رکوردها!$A:$B,2,0)</f>
        <v>#N/A</v>
      </c>
      <c r="Y3052" t="e">
        <f>VLOOKUP(T3052,[3]رکوردها!$A:$D,4,0)</f>
        <v>#N/A</v>
      </c>
      <c r="Z3052" t="e">
        <f>VLOOKUP(T3052,[3]رکوردها!$A:$C,3,0)</f>
        <v>#N/A</v>
      </c>
      <c r="AA3052" t="e">
        <f>VLOOKUP(T3052,[3]رکوردها!$A:$F,6,0)</f>
        <v>#N/A</v>
      </c>
      <c r="AB3052" t="e">
        <f>VLOOKUP(T3052,[3]رکوردها!$A:$E,5,0)</f>
        <v>#N/A</v>
      </c>
    </row>
    <row r="3053" spans="1:28" s="41" customFormat="1" hidden="1" x14ac:dyDescent="0.2">
      <c r="A3053" s="36">
        <v>177763</v>
      </c>
      <c r="B3053" s="36">
        <v>1327</v>
      </c>
      <c r="C3053" s="36">
        <v>1865</v>
      </c>
      <c r="D3053" s="39" t="s">
        <v>5178</v>
      </c>
      <c r="E3053" s="39"/>
      <c r="F3053" s="37" t="s">
        <v>171</v>
      </c>
      <c r="G3053" s="37" t="s">
        <v>910</v>
      </c>
      <c r="H3053" s="38">
        <v>2168617</v>
      </c>
      <c r="I3053" s="38">
        <v>0</v>
      </c>
      <c r="J3053" s="38">
        <f t="shared" si="48"/>
        <v>2168617</v>
      </c>
      <c r="K3053" s="38"/>
      <c r="L3053" s="49"/>
      <c r="M3053" s="37" t="s">
        <v>63</v>
      </c>
      <c r="N3053" s="37" t="s">
        <v>64</v>
      </c>
      <c r="O3053" s="37" t="s">
        <v>157</v>
      </c>
      <c r="P3053" s="37" t="s">
        <v>158</v>
      </c>
      <c r="Q3053" s="37" t="s">
        <v>159</v>
      </c>
      <c r="R3053" s="37" t="s">
        <v>160</v>
      </c>
      <c r="S3053" s="37" t="s">
        <v>912</v>
      </c>
      <c r="T3053" s="37" t="s">
        <v>911</v>
      </c>
      <c r="U3053" s="1" t="e">
        <f>VLOOKUP(T3053,[2]VAT!$A:$D,1,0)</f>
        <v>#N/A</v>
      </c>
      <c r="V3053" s="37" t="s">
        <v>2</v>
      </c>
      <c r="W3053" s="37" t="s">
        <v>2</v>
      </c>
      <c r="X3053" t="e">
        <f>VLOOKUP(T3053,[3]رکوردها!$A:$B,2,0)</f>
        <v>#N/A</v>
      </c>
      <c r="Y3053" t="e">
        <f>VLOOKUP(T3053,[3]رکوردها!$A:$D,4,0)</f>
        <v>#N/A</v>
      </c>
      <c r="Z3053" t="e">
        <f>VLOOKUP(T3053,[3]رکوردها!$A:$C,3,0)</f>
        <v>#N/A</v>
      </c>
      <c r="AA3053" t="e">
        <f>VLOOKUP(T3053,[3]رکوردها!$A:$F,6,0)</f>
        <v>#N/A</v>
      </c>
      <c r="AB3053" t="e">
        <f>VLOOKUP(T3053,[3]رکوردها!$A:$E,5,0)</f>
        <v>#N/A</v>
      </c>
    </row>
    <row r="3054" spans="1:28" s="41" customFormat="1" hidden="1" x14ac:dyDescent="0.2">
      <c r="A3054" s="36">
        <v>177764</v>
      </c>
      <c r="B3054" s="36">
        <v>1327</v>
      </c>
      <c r="C3054" s="36">
        <v>1865</v>
      </c>
      <c r="D3054" s="39" t="s">
        <v>5178</v>
      </c>
      <c r="E3054" s="39"/>
      <c r="F3054" s="37" t="s">
        <v>171</v>
      </c>
      <c r="G3054" s="37" t="s">
        <v>910</v>
      </c>
      <c r="H3054" s="38">
        <v>2168617</v>
      </c>
      <c r="I3054" s="38">
        <v>0</v>
      </c>
      <c r="J3054" s="38">
        <f t="shared" si="48"/>
        <v>2168617</v>
      </c>
      <c r="K3054" s="38"/>
      <c r="L3054" s="49"/>
      <c r="M3054" s="37" t="s">
        <v>63</v>
      </c>
      <c r="N3054" s="37" t="s">
        <v>64</v>
      </c>
      <c r="O3054" s="37" t="s">
        <v>157</v>
      </c>
      <c r="P3054" s="37" t="s">
        <v>158</v>
      </c>
      <c r="Q3054" s="37" t="s">
        <v>159</v>
      </c>
      <c r="R3054" s="37" t="s">
        <v>160</v>
      </c>
      <c r="S3054" s="37" t="s">
        <v>912</v>
      </c>
      <c r="T3054" s="37" t="s">
        <v>911</v>
      </c>
      <c r="U3054" s="1" t="e">
        <f>VLOOKUP(T3054,[2]VAT!$A:$D,1,0)</f>
        <v>#N/A</v>
      </c>
      <c r="V3054" s="37" t="s">
        <v>2</v>
      </c>
      <c r="W3054" s="37" t="s">
        <v>2</v>
      </c>
      <c r="X3054" t="e">
        <f>VLOOKUP(T3054,[3]رکوردها!$A:$B,2,0)</f>
        <v>#N/A</v>
      </c>
      <c r="Y3054" t="e">
        <f>VLOOKUP(T3054,[3]رکوردها!$A:$D,4,0)</f>
        <v>#N/A</v>
      </c>
      <c r="Z3054" t="e">
        <f>VLOOKUP(T3054,[3]رکوردها!$A:$C,3,0)</f>
        <v>#N/A</v>
      </c>
      <c r="AA3054" t="e">
        <f>VLOOKUP(T3054,[3]رکوردها!$A:$F,6,0)</f>
        <v>#N/A</v>
      </c>
      <c r="AB3054" t="e">
        <f>VLOOKUP(T3054,[3]رکوردها!$A:$E,5,0)</f>
        <v>#N/A</v>
      </c>
    </row>
    <row r="3055" spans="1:28" s="41" customFormat="1" hidden="1" x14ac:dyDescent="0.2">
      <c r="A3055" s="36">
        <v>177765</v>
      </c>
      <c r="B3055" s="36">
        <v>1327</v>
      </c>
      <c r="C3055" s="36">
        <v>1865</v>
      </c>
      <c r="D3055" s="39" t="s">
        <v>5178</v>
      </c>
      <c r="E3055" s="39"/>
      <c r="F3055" s="37" t="s">
        <v>171</v>
      </c>
      <c r="G3055" s="37" t="s">
        <v>910</v>
      </c>
      <c r="H3055" s="38">
        <v>2168617</v>
      </c>
      <c r="I3055" s="38">
        <v>0</v>
      </c>
      <c r="J3055" s="38">
        <f t="shared" si="48"/>
        <v>2168617</v>
      </c>
      <c r="K3055" s="38"/>
      <c r="L3055" s="49"/>
      <c r="M3055" s="37" t="s">
        <v>63</v>
      </c>
      <c r="N3055" s="37" t="s">
        <v>64</v>
      </c>
      <c r="O3055" s="37" t="s">
        <v>157</v>
      </c>
      <c r="P3055" s="37" t="s">
        <v>158</v>
      </c>
      <c r="Q3055" s="37" t="s">
        <v>159</v>
      </c>
      <c r="R3055" s="37" t="s">
        <v>160</v>
      </c>
      <c r="S3055" s="37" t="s">
        <v>912</v>
      </c>
      <c r="T3055" s="37" t="s">
        <v>911</v>
      </c>
      <c r="U3055" s="1" t="e">
        <f>VLOOKUP(T3055,[2]VAT!$A:$D,1,0)</f>
        <v>#N/A</v>
      </c>
      <c r="V3055" s="37" t="s">
        <v>2</v>
      </c>
      <c r="W3055" s="37" t="s">
        <v>2</v>
      </c>
      <c r="X3055" t="e">
        <f>VLOOKUP(T3055,[3]رکوردها!$A:$B,2,0)</f>
        <v>#N/A</v>
      </c>
      <c r="Y3055" t="e">
        <f>VLOOKUP(T3055,[3]رکوردها!$A:$D,4,0)</f>
        <v>#N/A</v>
      </c>
      <c r="Z3055" t="e">
        <f>VLOOKUP(T3055,[3]رکوردها!$A:$C,3,0)</f>
        <v>#N/A</v>
      </c>
      <c r="AA3055" t="e">
        <f>VLOOKUP(T3055,[3]رکوردها!$A:$F,6,0)</f>
        <v>#N/A</v>
      </c>
      <c r="AB3055" t="e">
        <f>VLOOKUP(T3055,[3]رکوردها!$A:$E,5,0)</f>
        <v>#N/A</v>
      </c>
    </row>
    <row r="3056" spans="1:28" s="41" customFormat="1" hidden="1" x14ac:dyDescent="0.2">
      <c r="A3056" s="36">
        <v>177766</v>
      </c>
      <c r="B3056" s="36">
        <v>1327</v>
      </c>
      <c r="C3056" s="36">
        <v>1865</v>
      </c>
      <c r="D3056" s="39" t="s">
        <v>5178</v>
      </c>
      <c r="E3056" s="39"/>
      <c r="F3056" s="37" t="s">
        <v>171</v>
      </c>
      <c r="G3056" s="37" t="s">
        <v>910</v>
      </c>
      <c r="H3056" s="38">
        <v>2168617</v>
      </c>
      <c r="I3056" s="38">
        <v>0</v>
      </c>
      <c r="J3056" s="38">
        <f t="shared" si="48"/>
        <v>2168617</v>
      </c>
      <c r="K3056" s="38"/>
      <c r="L3056" s="49"/>
      <c r="M3056" s="37" t="s">
        <v>63</v>
      </c>
      <c r="N3056" s="37" t="s">
        <v>64</v>
      </c>
      <c r="O3056" s="37" t="s">
        <v>157</v>
      </c>
      <c r="P3056" s="37" t="s">
        <v>158</v>
      </c>
      <c r="Q3056" s="37" t="s">
        <v>159</v>
      </c>
      <c r="R3056" s="37" t="s">
        <v>160</v>
      </c>
      <c r="S3056" s="37" t="s">
        <v>912</v>
      </c>
      <c r="T3056" s="37" t="s">
        <v>911</v>
      </c>
      <c r="U3056" s="1" t="e">
        <f>VLOOKUP(T3056,[2]VAT!$A:$D,1,0)</f>
        <v>#N/A</v>
      </c>
      <c r="V3056" s="37" t="s">
        <v>2</v>
      </c>
      <c r="W3056" s="37" t="s">
        <v>2</v>
      </c>
      <c r="X3056" t="e">
        <f>VLOOKUP(T3056,[3]رکوردها!$A:$B,2,0)</f>
        <v>#N/A</v>
      </c>
      <c r="Y3056" t="e">
        <f>VLOOKUP(T3056,[3]رکوردها!$A:$D,4,0)</f>
        <v>#N/A</v>
      </c>
      <c r="Z3056" t="e">
        <f>VLOOKUP(T3056,[3]رکوردها!$A:$C,3,0)</f>
        <v>#N/A</v>
      </c>
      <c r="AA3056" t="e">
        <f>VLOOKUP(T3056,[3]رکوردها!$A:$F,6,0)</f>
        <v>#N/A</v>
      </c>
      <c r="AB3056" t="e">
        <f>VLOOKUP(T3056,[3]رکوردها!$A:$E,5,0)</f>
        <v>#N/A</v>
      </c>
    </row>
    <row r="3057" spans="1:28" s="41" customFormat="1" hidden="1" x14ac:dyDescent="0.2">
      <c r="A3057" s="36">
        <v>177767</v>
      </c>
      <c r="B3057" s="36">
        <v>1327</v>
      </c>
      <c r="C3057" s="36">
        <v>1865</v>
      </c>
      <c r="D3057" s="39" t="s">
        <v>5178</v>
      </c>
      <c r="E3057" s="39"/>
      <c r="F3057" s="37" t="s">
        <v>171</v>
      </c>
      <c r="G3057" s="37" t="s">
        <v>910</v>
      </c>
      <c r="H3057" s="38">
        <v>2168617</v>
      </c>
      <c r="I3057" s="38">
        <v>0</v>
      </c>
      <c r="J3057" s="38">
        <f t="shared" si="48"/>
        <v>2168617</v>
      </c>
      <c r="K3057" s="38"/>
      <c r="L3057" s="49"/>
      <c r="M3057" s="37" t="s">
        <v>63</v>
      </c>
      <c r="N3057" s="37" t="s">
        <v>64</v>
      </c>
      <c r="O3057" s="37" t="s">
        <v>157</v>
      </c>
      <c r="P3057" s="37" t="s">
        <v>158</v>
      </c>
      <c r="Q3057" s="37" t="s">
        <v>159</v>
      </c>
      <c r="R3057" s="37" t="s">
        <v>160</v>
      </c>
      <c r="S3057" s="37" t="s">
        <v>912</v>
      </c>
      <c r="T3057" s="37" t="s">
        <v>911</v>
      </c>
      <c r="U3057" s="1" t="e">
        <f>VLOOKUP(T3057,[2]VAT!$A:$D,1,0)</f>
        <v>#N/A</v>
      </c>
      <c r="V3057" s="37" t="s">
        <v>2</v>
      </c>
      <c r="W3057" s="37" t="s">
        <v>2</v>
      </c>
      <c r="X3057" t="e">
        <f>VLOOKUP(T3057,[3]رکوردها!$A:$B,2,0)</f>
        <v>#N/A</v>
      </c>
      <c r="Y3057" t="e">
        <f>VLOOKUP(T3057,[3]رکوردها!$A:$D,4,0)</f>
        <v>#N/A</v>
      </c>
      <c r="Z3057" t="e">
        <f>VLOOKUP(T3057,[3]رکوردها!$A:$C,3,0)</f>
        <v>#N/A</v>
      </c>
      <c r="AA3057" t="e">
        <f>VLOOKUP(T3057,[3]رکوردها!$A:$F,6,0)</f>
        <v>#N/A</v>
      </c>
      <c r="AB3057" t="e">
        <f>VLOOKUP(T3057,[3]رکوردها!$A:$E,5,0)</f>
        <v>#N/A</v>
      </c>
    </row>
    <row r="3058" spans="1:28" s="41" customFormat="1" hidden="1" x14ac:dyDescent="0.2">
      <c r="A3058" s="36">
        <v>177768</v>
      </c>
      <c r="B3058" s="36">
        <v>1327</v>
      </c>
      <c r="C3058" s="36">
        <v>1865</v>
      </c>
      <c r="D3058" s="39" t="s">
        <v>5178</v>
      </c>
      <c r="E3058" s="39"/>
      <c r="F3058" s="37" t="s">
        <v>171</v>
      </c>
      <c r="G3058" s="37" t="s">
        <v>910</v>
      </c>
      <c r="H3058" s="38">
        <v>2168617</v>
      </c>
      <c r="I3058" s="38">
        <v>0</v>
      </c>
      <c r="J3058" s="38">
        <f t="shared" si="48"/>
        <v>2168617</v>
      </c>
      <c r="K3058" s="38"/>
      <c r="L3058" s="49"/>
      <c r="M3058" s="37" t="s">
        <v>63</v>
      </c>
      <c r="N3058" s="37" t="s">
        <v>64</v>
      </c>
      <c r="O3058" s="37" t="s">
        <v>157</v>
      </c>
      <c r="P3058" s="37" t="s">
        <v>158</v>
      </c>
      <c r="Q3058" s="37" t="s">
        <v>159</v>
      </c>
      <c r="R3058" s="37" t="s">
        <v>160</v>
      </c>
      <c r="S3058" s="37" t="s">
        <v>912</v>
      </c>
      <c r="T3058" s="37" t="s">
        <v>911</v>
      </c>
      <c r="U3058" s="1" t="e">
        <f>VLOOKUP(T3058,[2]VAT!$A:$D,1,0)</f>
        <v>#N/A</v>
      </c>
      <c r="V3058" s="37" t="s">
        <v>2</v>
      </c>
      <c r="W3058" s="37" t="s">
        <v>2</v>
      </c>
      <c r="X3058" t="e">
        <f>VLOOKUP(T3058,[3]رکوردها!$A:$B,2,0)</f>
        <v>#N/A</v>
      </c>
      <c r="Y3058" t="e">
        <f>VLOOKUP(T3058,[3]رکوردها!$A:$D,4,0)</f>
        <v>#N/A</v>
      </c>
      <c r="Z3058" t="e">
        <f>VLOOKUP(T3058,[3]رکوردها!$A:$C,3,0)</f>
        <v>#N/A</v>
      </c>
      <c r="AA3058" t="e">
        <f>VLOOKUP(T3058,[3]رکوردها!$A:$F,6,0)</f>
        <v>#N/A</v>
      </c>
      <c r="AB3058" t="e">
        <f>VLOOKUP(T3058,[3]رکوردها!$A:$E,5,0)</f>
        <v>#N/A</v>
      </c>
    </row>
    <row r="3059" spans="1:28" s="41" customFormat="1" hidden="1" x14ac:dyDescent="0.2">
      <c r="A3059" s="36">
        <v>177769</v>
      </c>
      <c r="B3059" s="36">
        <v>1327</v>
      </c>
      <c r="C3059" s="36">
        <v>1865</v>
      </c>
      <c r="D3059" s="39" t="s">
        <v>5178</v>
      </c>
      <c r="E3059" s="39"/>
      <c r="F3059" s="37" t="s">
        <v>171</v>
      </c>
      <c r="G3059" s="37" t="s">
        <v>910</v>
      </c>
      <c r="H3059" s="38">
        <v>2168617</v>
      </c>
      <c r="I3059" s="38">
        <v>0</v>
      </c>
      <c r="J3059" s="38">
        <f t="shared" si="48"/>
        <v>2168617</v>
      </c>
      <c r="K3059" s="38"/>
      <c r="L3059" s="49"/>
      <c r="M3059" s="37" t="s">
        <v>63</v>
      </c>
      <c r="N3059" s="37" t="s">
        <v>64</v>
      </c>
      <c r="O3059" s="37" t="s">
        <v>157</v>
      </c>
      <c r="P3059" s="37" t="s">
        <v>158</v>
      </c>
      <c r="Q3059" s="37" t="s">
        <v>159</v>
      </c>
      <c r="R3059" s="37" t="s">
        <v>160</v>
      </c>
      <c r="S3059" s="37" t="s">
        <v>912</v>
      </c>
      <c r="T3059" s="37" t="s">
        <v>911</v>
      </c>
      <c r="U3059" s="1" t="e">
        <f>VLOOKUP(T3059,[2]VAT!$A:$D,1,0)</f>
        <v>#N/A</v>
      </c>
      <c r="V3059" s="37" t="s">
        <v>2</v>
      </c>
      <c r="W3059" s="37" t="s">
        <v>2</v>
      </c>
      <c r="X3059" t="e">
        <f>VLOOKUP(T3059,[3]رکوردها!$A:$B,2,0)</f>
        <v>#N/A</v>
      </c>
      <c r="Y3059" t="e">
        <f>VLOOKUP(T3059,[3]رکوردها!$A:$D,4,0)</f>
        <v>#N/A</v>
      </c>
      <c r="Z3059" t="e">
        <f>VLOOKUP(T3059,[3]رکوردها!$A:$C,3,0)</f>
        <v>#N/A</v>
      </c>
      <c r="AA3059" t="e">
        <f>VLOOKUP(T3059,[3]رکوردها!$A:$F,6,0)</f>
        <v>#N/A</v>
      </c>
      <c r="AB3059" t="e">
        <f>VLOOKUP(T3059,[3]رکوردها!$A:$E,5,0)</f>
        <v>#N/A</v>
      </c>
    </row>
    <row r="3060" spans="1:28" s="41" customFormat="1" hidden="1" x14ac:dyDescent="0.2">
      <c r="A3060" s="36">
        <v>177770</v>
      </c>
      <c r="B3060" s="36">
        <v>1327</v>
      </c>
      <c r="C3060" s="36">
        <v>1865</v>
      </c>
      <c r="D3060" s="39" t="s">
        <v>5178</v>
      </c>
      <c r="E3060" s="39"/>
      <c r="F3060" s="37" t="s">
        <v>171</v>
      </c>
      <c r="G3060" s="37" t="s">
        <v>910</v>
      </c>
      <c r="H3060" s="38">
        <v>2168617</v>
      </c>
      <c r="I3060" s="38">
        <v>0</v>
      </c>
      <c r="J3060" s="38">
        <f t="shared" si="48"/>
        <v>2168617</v>
      </c>
      <c r="K3060" s="38"/>
      <c r="L3060" s="49"/>
      <c r="M3060" s="37" t="s">
        <v>63</v>
      </c>
      <c r="N3060" s="37" t="s">
        <v>64</v>
      </c>
      <c r="O3060" s="37" t="s">
        <v>157</v>
      </c>
      <c r="P3060" s="37" t="s">
        <v>158</v>
      </c>
      <c r="Q3060" s="37" t="s">
        <v>159</v>
      </c>
      <c r="R3060" s="37" t="s">
        <v>160</v>
      </c>
      <c r="S3060" s="37" t="s">
        <v>912</v>
      </c>
      <c r="T3060" s="37" t="s">
        <v>911</v>
      </c>
      <c r="U3060" s="1" t="e">
        <f>VLOOKUP(T3060,[2]VAT!$A:$D,1,0)</f>
        <v>#N/A</v>
      </c>
      <c r="V3060" s="37" t="s">
        <v>2</v>
      </c>
      <c r="W3060" s="37" t="s">
        <v>2</v>
      </c>
      <c r="X3060" t="e">
        <f>VLOOKUP(T3060,[3]رکوردها!$A:$B,2,0)</f>
        <v>#N/A</v>
      </c>
      <c r="Y3060" t="e">
        <f>VLOOKUP(T3060,[3]رکوردها!$A:$D,4,0)</f>
        <v>#N/A</v>
      </c>
      <c r="Z3060" t="e">
        <f>VLOOKUP(T3060,[3]رکوردها!$A:$C,3,0)</f>
        <v>#N/A</v>
      </c>
      <c r="AA3060" t="e">
        <f>VLOOKUP(T3060,[3]رکوردها!$A:$F,6,0)</f>
        <v>#N/A</v>
      </c>
      <c r="AB3060" t="e">
        <f>VLOOKUP(T3060,[3]رکوردها!$A:$E,5,0)</f>
        <v>#N/A</v>
      </c>
    </row>
    <row r="3061" spans="1:28" s="41" customFormat="1" hidden="1" x14ac:dyDescent="0.2">
      <c r="A3061" s="36">
        <v>177771</v>
      </c>
      <c r="B3061" s="36">
        <v>1327</v>
      </c>
      <c r="C3061" s="36">
        <v>1865</v>
      </c>
      <c r="D3061" s="39" t="s">
        <v>5178</v>
      </c>
      <c r="E3061" s="39"/>
      <c r="F3061" s="37" t="s">
        <v>171</v>
      </c>
      <c r="G3061" s="37" t="s">
        <v>910</v>
      </c>
      <c r="H3061" s="38">
        <v>2168617</v>
      </c>
      <c r="I3061" s="38">
        <v>0</v>
      </c>
      <c r="J3061" s="38">
        <f t="shared" si="48"/>
        <v>2168617</v>
      </c>
      <c r="K3061" s="38"/>
      <c r="L3061" s="49"/>
      <c r="M3061" s="37" t="s">
        <v>63</v>
      </c>
      <c r="N3061" s="37" t="s">
        <v>64</v>
      </c>
      <c r="O3061" s="37" t="s">
        <v>157</v>
      </c>
      <c r="P3061" s="37" t="s">
        <v>158</v>
      </c>
      <c r="Q3061" s="37" t="s">
        <v>159</v>
      </c>
      <c r="R3061" s="37" t="s">
        <v>160</v>
      </c>
      <c r="S3061" s="37" t="s">
        <v>912</v>
      </c>
      <c r="T3061" s="37" t="s">
        <v>911</v>
      </c>
      <c r="U3061" s="1" t="e">
        <f>VLOOKUP(T3061,[2]VAT!$A:$D,1,0)</f>
        <v>#N/A</v>
      </c>
      <c r="V3061" s="37" t="s">
        <v>2</v>
      </c>
      <c r="W3061" s="37" t="s">
        <v>2</v>
      </c>
      <c r="X3061" t="e">
        <f>VLOOKUP(T3061,[3]رکوردها!$A:$B,2,0)</f>
        <v>#N/A</v>
      </c>
      <c r="Y3061" t="e">
        <f>VLOOKUP(T3061,[3]رکوردها!$A:$D,4,0)</f>
        <v>#N/A</v>
      </c>
      <c r="Z3061" t="e">
        <f>VLOOKUP(T3061,[3]رکوردها!$A:$C,3,0)</f>
        <v>#N/A</v>
      </c>
      <c r="AA3061" t="e">
        <f>VLOOKUP(T3061,[3]رکوردها!$A:$F,6,0)</f>
        <v>#N/A</v>
      </c>
      <c r="AB3061" t="e">
        <f>VLOOKUP(T3061,[3]رکوردها!$A:$E,5,0)</f>
        <v>#N/A</v>
      </c>
    </row>
    <row r="3062" spans="1:28" s="41" customFormat="1" hidden="1" x14ac:dyDescent="0.2">
      <c r="A3062" s="36">
        <v>177772</v>
      </c>
      <c r="B3062" s="36">
        <v>1327</v>
      </c>
      <c r="C3062" s="36">
        <v>1865</v>
      </c>
      <c r="D3062" s="39" t="s">
        <v>5178</v>
      </c>
      <c r="E3062" s="39"/>
      <c r="F3062" s="37" t="s">
        <v>171</v>
      </c>
      <c r="G3062" s="37" t="s">
        <v>910</v>
      </c>
      <c r="H3062" s="38">
        <v>2168617</v>
      </c>
      <c r="I3062" s="38">
        <v>0</v>
      </c>
      <c r="J3062" s="38">
        <f t="shared" si="48"/>
        <v>2168617</v>
      </c>
      <c r="K3062" s="38"/>
      <c r="L3062" s="49"/>
      <c r="M3062" s="37" t="s">
        <v>63</v>
      </c>
      <c r="N3062" s="37" t="s">
        <v>64</v>
      </c>
      <c r="O3062" s="37" t="s">
        <v>157</v>
      </c>
      <c r="P3062" s="37" t="s">
        <v>158</v>
      </c>
      <c r="Q3062" s="37" t="s">
        <v>159</v>
      </c>
      <c r="R3062" s="37" t="s">
        <v>160</v>
      </c>
      <c r="S3062" s="37" t="s">
        <v>912</v>
      </c>
      <c r="T3062" s="37" t="s">
        <v>911</v>
      </c>
      <c r="U3062" s="1" t="e">
        <f>VLOOKUP(T3062,[2]VAT!$A:$D,1,0)</f>
        <v>#N/A</v>
      </c>
      <c r="V3062" s="37" t="s">
        <v>2</v>
      </c>
      <c r="W3062" s="37" t="s">
        <v>2</v>
      </c>
      <c r="X3062" t="e">
        <f>VLOOKUP(T3062,[3]رکوردها!$A:$B,2,0)</f>
        <v>#N/A</v>
      </c>
      <c r="Y3062" t="e">
        <f>VLOOKUP(T3062,[3]رکوردها!$A:$D,4,0)</f>
        <v>#N/A</v>
      </c>
      <c r="Z3062" t="e">
        <f>VLOOKUP(T3062,[3]رکوردها!$A:$C,3,0)</f>
        <v>#N/A</v>
      </c>
      <c r="AA3062" t="e">
        <f>VLOOKUP(T3062,[3]رکوردها!$A:$F,6,0)</f>
        <v>#N/A</v>
      </c>
      <c r="AB3062" t="e">
        <f>VLOOKUP(T3062,[3]رکوردها!$A:$E,5,0)</f>
        <v>#N/A</v>
      </c>
    </row>
    <row r="3063" spans="1:28" s="41" customFormat="1" hidden="1" x14ac:dyDescent="0.2">
      <c r="A3063" s="36">
        <v>177773</v>
      </c>
      <c r="B3063" s="36">
        <v>1327</v>
      </c>
      <c r="C3063" s="36">
        <v>1865</v>
      </c>
      <c r="D3063" s="39" t="s">
        <v>5178</v>
      </c>
      <c r="E3063" s="39"/>
      <c r="F3063" s="37" t="s">
        <v>171</v>
      </c>
      <c r="G3063" s="37" t="s">
        <v>910</v>
      </c>
      <c r="H3063" s="38">
        <v>2168617</v>
      </c>
      <c r="I3063" s="38">
        <v>0</v>
      </c>
      <c r="J3063" s="38">
        <f t="shared" si="48"/>
        <v>2168617</v>
      </c>
      <c r="K3063" s="38"/>
      <c r="L3063" s="49"/>
      <c r="M3063" s="37" t="s">
        <v>63</v>
      </c>
      <c r="N3063" s="37" t="s">
        <v>64</v>
      </c>
      <c r="O3063" s="37" t="s">
        <v>157</v>
      </c>
      <c r="P3063" s="37" t="s">
        <v>158</v>
      </c>
      <c r="Q3063" s="37" t="s">
        <v>159</v>
      </c>
      <c r="R3063" s="37" t="s">
        <v>160</v>
      </c>
      <c r="S3063" s="37" t="s">
        <v>912</v>
      </c>
      <c r="T3063" s="37" t="s">
        <v>911</v>
      </c>
      <c r="U3063" s="1" t="e">
        <f>VLOOKUP(T3063,[2]VAT!$A:$D,1,0)</f>
        <v>#N/A</v>
      </c>
      <c r="V3063" s="37" t="s">
        <v>2</v>
      </c>
      <c r="W3063" s="37" t="s">
        <v>2</v>
      </c>
      <c r="X3063" t="e">
        <f>VLOOKUP(T3063,[3]رکوردها!$A:$B,2,0)</f>
        <v>#N/A</v>
      </c>
      <c r="Y3063" t="e">
        <f>VLOOKUP(T3063,[3]رکوردها!$A:$D,4,0)</f>
        <v>#N/A</v>
      </c>
      <c r="Z3063" t="e">
        <f>VLOOKUP(T3063,[3]رکوردها!$A:$C,3,0)</f>
        <v>#N/A</v>
      </c>
      <c r="AA3063" t="e">
        <f>VLOOKUP(T3063,[3]رکوردها!$A:$F,6,0)</f>
        <v>#N/A</v>
      </c>
      <c r="AB3063" t="e">
        <f>VLOOKUP(T3063,[3]رکوردها!$A:$E,5,0)</f>
        <v>#N/A</v>
      </c>
    </row>
    <row r="3064" spans="1:28" s="41" customFormat="1" hidden="1" x14ac:dyDescent="0.2">
      <c r="A3064" s="36">
        <v>177774</v>
      </c>
      <c r="B3064" s="36">
        <v>1327</v>
      </c>
      <c r="C3064" s="36">
        <v>1865</v>
      </c>
      <c r="D3064" s="39" t="s">
        <v>5178</v>
      </c>
      <c r="E3064" s="39"/>
      <c r="F3064" s="37" t="s">
        <v>171</v>
      </c>
      <c r="G3064" s="37" t="s">
        <v>910</v>
      </c>
      <c r="H3064" s="38">
        <v>2168617</v>
      </c>
      <c r="I3064" s="38">
        <v>0</v>
      </c>
      <c r="J3064" s="38">
        <f t="shared" si="48"/>
        <v>2168617</v>
      </c>
      <c r="K3064" s="38"/>
      <c r="L3064" s="49"/>
      <c r="M3064" s="37" t="s">
        <v>63</v>
      </c>
      <c r="N3064" s="37" t="s">
        <v>64</v>
      </c>
      <c r="O3064" s="37" t="s">
        <v>157</v>
      </c>
      <c r="P3064" s="37" t="s">
        <v>158</v>
      </c>
      <c r="Q3064" s="37" t="s">
        <v>159</v>
      </c>
      <c r="R3064" s="37" t="s">
        <v>160</v>
      </c>
      <c r="S3064" s="37" t="s">
        <v>912</v>
      </c>
      <c r="T3064" s="37" t="s">
        <v>911</v>
      </c>
      <c r="U3064" s="1" t="e">
        <f>VLOOKUP(T3064,[2]VAT!$A:$D,1,0)</f>
        <v>#N/A</v>
      </c>
      <c r="V3064" s="37" t="s">
        <v>2</v>
      </c>
      <c r="W3064" s="37" t="s">
        <v>2</v>
      </c>
      <c r="X3064" t="e">
        <f>VLOOKUP(T3064,[3]رکوردها!$A:$B,2,0)</f>
        <v>#N/A</v>
      </c>
      <c r="Y3064" t="e">
        <f>VLOOKUP(T3064,[3]رکوردها!$A:$D,4,0)</f>
        <v>#N/A</v>
      </c>
      <c r="Z3064" t="e">
        <f>VLOOKUP(T3064,[3]رکوردها!$A:$C,3,0)</f>
        <v>#N/A</v>
      </c>
      <c r="AA3064" t="e">
        <f>VLOOKUP(T3064,[3]رکوردها!$A:$F,6,0)</f>
        <v>#N/A</v>
      </c>
      <c r="AB3064" t="e">
        <f>VLOOKUP(T3064,[3]رکوردها!$A:$E,5,0)</f>
        <v>#N/A</v>
      </c>
    </row>
    <row r="3065" spans="1:28" s="41" customFormat="1" hidden="1" x14ac:dyDescent="0.2">
      <c r="A3065" s="36">
        <v>177775</v>
      </c>
      <c r="B3065" s="36">
        <v>1327</v>
      </c>
      <c r="C3065" s="36">
        <v>1865</v>
      </c>
      <c r="D3065" s="39" t="s">
        <v>5178</v>
      </c>
      <c r="E3065" s="39"/>
      <c r="F3065" s="37" t="s">
        <v>171</v>
      </c>
      <c r="G3065" s="37" t="s">
        <v>910</v>
      </c>
      <c r="H3065" s="38">
        <v>2168617</v>
      </c>
      <c r="I3065" s="38">
        <v>0</v>
      </c>
      <c r="J3065" s="38">
        <f t="shared" si="48"/>
        <v>2168617</v>
      </c>
      <c r="K3065" s="38"/>
      <c r="L3065" s="49"/>
      <c r="M3065" s="37" t="s">
        <v>63</v>
      </c>
      <c r="N3065" s="37" t="s">
        <v>64</v>
      </c>
      <c r="O3065" s="37" t="s">
        <v>157</v>
      </c>
      <c r="P3065" s="37" t="s">
        <v>158</v>
      </c>
      <c r="Q3065" s="37" t="s">
        <v>159</v>
      </c>
      <c r="R3065" s="37" t="s">
        <v>160</v>
      </c>
      <c r="S3065" s="37" t="s">
        <v>912</v>
      </c>
      <c r="T3065" s="37" t="s">
        <v>911</v>
      </c>
      <c r="U3065" s="1" t="e">
        <f>VLOOKUP(T3065,[2]VAT!$A:$D,1,0)</f>
        <v>#N/A</v>
      </c>
      <c r="V3065" s="37" t="s">
        <v>2</v>
      </c>
      <c r="W3065" s="37" t="s">
        <v>2</v>
      </c>
      <c r="X3065" t="e">
        <f>VLOOKUP(T3065,[3]رکوردها!$A:$B,2,0)</f>
        <v>#N/A</v>
      </c>
      <c r="Y3065" t="e">
        <f>VLOOKUP(T3065,[3]رکوردها!$A:$D,4,0)</f>
        <v>#N/A</v>
      </c>
      <c r="Z3065" t="e">
        <f>VLOOKUP(T3065,[3]رکوردها!$A:$C,3,0)</f>
        <v>#N/A</v>
      </c>
      <c r="AA3065" t="e">
        <f>VLOOKUP(T3065,[3]رکوردها!$A:$F,6,0)</f>
        <v>#N/A</v>
      </c>
      <c r="AB3065" t="e">
        <f>VLOOKUP(T3065,[3]رکوردها!$A:$E,5,0)</f>
        <v>#N/A</v>
      </c>
    </row>
    <row r="3066" spans="1:28" s="41" customFormat="1" hidden="1" x14ac:dyDescent="0.2">
      <c r="A3066" s="36">
        <v>177776</v>
      </c>
      <c r="B3066" s="36">
        <v>1327</v>
      </c>
      <c r="C3066" s="36">
        <v>1865</v>
      </c>
      <c r="D3066" s="39" t="s">
        <v>5178</v>
      </c>
      <c r="E3066" s="39"/>
      <c r="F3066" s="37" t="s">
        <v>171</v>
      </c>
      <c r="G3066" s="37" t="s">
        <v>910</v>
      </c>
      <c r="H3066" s="38">
        <v>2168617</v>
      </c>
      <c r="I3066" s="38">
        <v>0</v>
      </c>
      <c r="J3066" s="38">
        <f t="shared" si="48"/>
        <v>2168617</v>
      </c>
      <c r="K3066" s="38"/>
      <c r="L3066" s="49"/>
      <c r="M3066" s="37" t="s">
        <v>63</v>
      </c>
      <c r="N3066" s="37" t="s">
        <v>64</v>
      </c>
      <c r="O3066" s="37" t="s">
        <v>157</v>
      </c>
      <c r="P3066" s="37" t="s">
        <v>158</v>
      </c>
      <c r="Q3066" s="37" t="s">
        <v>159</v>
      </c>
      <c r="R3066" s="37" t="s">
        <v>160</v>
      </c>
      <c r="S3066" s="37" t="s">
        <v>912</v>
      </c>
      <c r="T3066" s="37" t="s">
        <v>911</v>
      </c>
      <c r="U3066" s="1" t="e">
        <f>VLOOKUP(T3066,[2]VAT!$A:$D,1,0)</f>
        <v>#N/A</v>
      </c>
      <c r="V3066" s="37" t="s">
        <v>2</v>
      </c>
      <c r="W3066" s="37" t="s">
        <v>2</v>
      </c>
      <c r="X3066" t="e">
        <f>VLOOKUP(T3066,[3]رکوردها!$A:$B,2,0)</f>
        <v>#N/A</v>
      </c>
      <c r="Y3066" t="e">
        <f>VLOOKUP(T3066,[3]رکوردها!$A:$D,4,0)</f>
        <v>#N/A</v>
      </c>
      <c r="Z3066" t="e">
        <f>VLOOKUP(T3066,[3]رکوردها!$A:$C,3,0)</f>
        <v>#N/A</v>
      </c>
      <c r="AA3066" t="e">
        <f>VLOOKUP(T3066,[3]رکوردها!$A:$F,6,0)</f>
        <v>#N/A</v>
      </c>
      <c r="AB3066" t="e">
        <f>VLOOKUP(T3066,[3]رکوردها!$A:$E,5,0)</f>
        <v>#N/A</v>
      </c>
    </row>
    <row r="3067" spans="1:28" s="41" customFormat="1" hidden="1" x14ac:dyDescent="0.2">
      <c r="A3067" s="36">
        <v>177777</v>
      </c>
      <c r="B3067" s="36">
        <v>1327</v>
      </c>
      <c r="C3067" s="36">
        <v>1865</v>
      </c>
      <c r="D3067" s="39" t="s">
        <v>5178</v>
      </c>
      <c r="E3067" s="39"/>
      <c r="F3067" s="37" t="s">
        <v>171</v>
      </c>
      <c r="G3067" s="37" t="s">
        <v>910</v>
      </c>
      <c r="H3067" s="38">
        <v>2168617</v>
      </c>
      <c r="I3067" s="38">
        <v>0</v>
      </c>
      <c r="J3067" s="38">
        <f t="shared" si="48"/>
        <v>2168617</v>
      </c>
      <c r="K3067" s="38"/>
      <c r="L3067" s="49"/>
      <c r="M3067" s="37" t="s">
        <v>63</v>
      </c>
      <c r="N3067" s="37" t="s">
        <v>64</v>
      </c>
      <c r="O3067" s="37" t="s">
        <v>157</v>
      </c>
      <c r="P3067" s="37" t="s">
        <v>158</v>
      </c>
      <c r="Q3067" s="37" t="s">
        <v>159</v>
      </c>
      <c r="R3067" s="37" t="s">
        <v>160</v>
      </c>
      <c r="S3067" s="37" t="s">
        <v>912</v>
      </c>
      <c r="T3067" s="37" t="s">
        <v>911</v>
      </c>
      <c r="U3067" s="1" t="e">
        <f>VLOOKUP(T3067,[2]VAT!$A:$D,1,0)</f>
        <v>#N/A</v>
      </c>
      <c r="V3067" s="37" t="s">
        <v>2</v>
      </c>
      <c r="W3067" s="37" t="s">
        <v>2</v>
      </c>
      <c r="X3067" t="e">
        <f>VLOOKUP(T3067,[3]رکوردها!$A:$B,2,0)</f>
        <v>#N/A</v>
      </c>
      <c r="Y3067" t="e">
        <f>VLOOKUP(T3067,[3]رکوردها!$A:$D,4,0)</f>
        <v>#N/A</v>
      </c>
      <c r="Z3067" t="e">
        <f>VLOOKUP(T3067,[3]رکوردها!$A:$C,3,0)</f>
        <v>#N/A</v>
      </c>
      <c r="AA3067" t="e">
        <f>VLOOKUP(T3067,[3]رکوردها!$A:$F,6,0)</f>
        <v>#N/A</v>
      </c>
      <c r="AB3067" t="e">
        <f>VLOOKUP(T3067,[3]رکوردها!$A:$E,5,0)</f>
        <v>#N/A</v>
      </c>
    </row>
    <row r="3068" spans="1:28" s="41" customFormat="1" hidden="1" x14ac:dyDescent="0.2">
      <c r="A3068" s="36">
        <v>177778</v>
      </c>
      <c r="B3068" s="36">
        <v>1327</v>
      </c>
      <c r="C3068" s="36">
        <v>1865</v>
      </c>
      <c r="D3068" s="39" t="s">
        <v>5178</v>
      </c>
      <c r="E3068" s="39"/>
      <c r="F3068" s="37" t="s">
        <v>171</v>
      </c>
      <c r="G3068" s="37" t="s">
        <v>910</v>
      </c>
      <c r="H3068" s="38">
        <v>2168617</v>
      </c>
      <c r="I3068" s="38">
        <v>0</v>
      </c>
      <c r="J3068" s="38">
        <f t="shared" si="48"/>
        <v>2168617</v>
      </c>
      <c r="K3068" s="38"/>
      <c r="L3068" s="49"/>
      <c r="M3068" s="37" t="s">
        <v>63</v>
      </c>
      <c r="N3068" s="37" t="s">
        <v>64</v>
      </c>
      <c r="O3068" s="37" t="s">
        <v>157</v>
      </c>
      <c r="P3068" s="37" t="s">
        <v>158</v>
      </c>
      <c r="Q3068" s="37" t="s">
        <v>159</v>
      </c>
      <c r="R3068" s="37" t="s">
        <v>160</v>
      </c>
      <c r="S3068" s="37" t="s">
        <v>912</v>
      </c>
      <c r="T3068" s="37" t="s">
        <v>911</v>
      </c>
      <c r="U3068" s="1" t="e">
        <f>VLOOKUP(T3068,[2]VAT!$A:$D,1,0)</f>
        <v>#N/A</v>
      </c>
      <c r="V3068" s="37" t="s">
        <v>2</v>
      </c>
      <c r="W3068" s="37" t="s">
        <v>2</v>
      </c>
      <c r="X3068" t="e">
        <f>VLOOKUP(T3068,[3]رکوردها!$A:$B,2,0)</f>
        <v>#N/A</v>
      </c>
      <c r="Y3068" t="e">
        <f>VLOOKUP(T3068,[3]رکوردها!$A:$D,4,0)</f>
        <v>#N/A</v>
      </c>
      <c r="Z3068" t="e">
        <f>VLOOKUP(T3068,[3]رکوردها!$A:$C,3,0)</f>
        <v>#N/A</v>
      </c>
      <c r="AA3068" t="e">
        <f>VLOOKUP(T3068,[3]رکوردها!$A:$F,6,0)</f>
        <v>#N/A</v>
      </c>
      <c r="AB3068" t="e">
        <f>VLOOKUP(T3068,[3]رکوردها!$A:$E,5,0)</f>
        <v>#N/A</v>
      </c>
    </row>
    <row r="3069" spans="1:28" s="41" customFormat="1" hidden="1" x14ac:dyDescent="0.2">
      <c r="A3069" s="36">
        <v>177779</v>
      </c>
      <c r="B3069" s="36">
        <v>1327</v>
      </c>
      <c r="C3069" s="36">
        <v>1865</v>
      </c>
      <c r="D3069" s="39" t="s">
        <v>5178</v>
      </c>
      <c r="E3069" s="39"/>
      <c r="F3069" s="37" t="s">
        <v>171</v>
      </c>
      <c r="G3069" s="37" t="s">
        <v>910</v>
      </c>
      <c r="H3069" s="38">
        <v>2168617</v>
      </c>
      <c r="I3069" s="38">
        <v>0</v>
      </c>
      <c r="J3069" s="38">
        <f t="shared" si="48"/>
        <v>2168617</v>
      </c>
      <c r="K3069" s="38"/>
      <c r="L3069" s="49"/>
      <c r="M3069" s="37" t="s">
        <v>63</v>
      </c>
      <c r="N3069" s="37" t="s">
        <v>64</v>
      </c>
      <c r="O3069" s="37" t="s">
        <v>157</v>
      </c>
      <c r="P3069" s="37" t="s">
        <v>158</v>
      </c>
      <c r="Q3069" s="37" t="s">
        <v>159</v>
      </c>
      <c r="R3069" s="37" t="s">
        <v>160</v>
      </c>
      <c r="S3069" s="37" t="s">
        <v>912</v>
      </c>
      <c r="T3069" s="37" t="s">
        <v>911</v>
      </c>
      <c r="U3069" s="1" t="e">
        <f>VLOOKUP(T3069,[2]VAT!$A:$D,1,0)</f>
        <v>#N/A</v>
      </c>
      <c r="V3069" s="37" t="s">
        <v>2</v>
      </c>
      <c r="W3069" s="37" t="s">
        <v>2</v>
      </c>
      <c r="X3069" t="e">
        <f>VLOOKUP(T3069,[3]رکوردها!$A:$B,2,0)</f>
        <v>#N/A</v>
      </c>
      <c r="Y3069" t="e">
        <f>VLOOKUP(T3069,[3]رکوردها!$A:$D,4,0)</f>
        <v>#N/A</v>
      </c>
      <c r="Z3069" t="e">
        <f>VLOOKUP(T3069,[3]رکوردها!$A:$C,3,0)</f>
        <v>#N/A</v>
      </c>
      <c r="AA3069" t="e">
        <f>VLOOKUP(T3069,[3]رکوردها!$A:$F,6,0)</f>
        <v>#N/A</v>
      </c>
      <c r="AB3069" t="e">
        <f>VLOOKUP(T3069,[3]رکوردها!$A:$E,5,0)</f>
        <v>#N/A</v>
      </c>
    </row>
    <row r="3070" spans="1:28" s="41" customFormat="1" hidden="1" x14ac:dyDescent="0.2">
      <c r="A3070" s="36">
        <v>177780</v>
      </c>
      <c r="B3070" s="36">
        <v>1327</v>
      </c>
      <c r="C3070" s="36">
        <v>1865</v>
      </c>
      <c r="D3070" s="39" t="s">
        <v>5178</v>
      </c>
      <c r="E3070" s="39"/>
      <c r="F3070" s="37" t="s">
        <v>171</v>
      </c>
      <c r="G3070" s="37" t="s">
        <v>910</v>
      </c>
      <c r="H3070" s="38">
        <v>2168617</v>
      </c>
      <c r="I3070" s="38">
        <v>0</v>
      </c>
      <c r="J3070" s="38">
        <f t="shared" si="48"/>
        <v>2168617</v>
      </c>
      <c r="K3070" s="38"/>
      <c r="L3070" s="49"/>
      <c r="M3070" s="37" t="s">
        <v>63</v>
      </c>
      <c r="N3070" s="37" t="s">
        <v>64</v>
      </c>
      <c r="O3070" s="37" t="s">
        <v>157</v>
      </c>
      <c r="P3070" s="37" t="s">
        <v>158</v>
      </c>
      <c r="Q3070" s="37" t="s">
        <v>159</v>
      </c>
      <c r="R3070" s="37" t="s">
        <v>160</v>
      </c>
      <c r="S3070" s="37" t="s">
        <v>912</v>
      </c>
      <c r="T3070" s="37" t="s">
        <v>911</v>
      </c>
      <c r="U3070" s="1" t="e">
        <f>VLOOKUP(T3070,[2]VAT!$A:$D,1,0)</f>
        <v>#N/A</v>
      </c>
      <c r="V3070" s="37" t="s">
        <v>2</v>
      </c>
      <c r="W3070" s="37" t="s">
        <v>2</v>
      </c>
      <c r="X3070" t="e">
        <f>VLOOKUP(T3070,[3]رکوردها!$A:$B,2,0)</f>
        <v>#N/A</v>
      </c>
      <c r="Y3070" t="e">
        <f>VLOOKUP(T3070,[3]رکوردها!$A:$D,4,0)</f>
        <v>#N/A</v>
      </c>
      <c r="Z3070" t="e">
        <f>VLOOKUP(T3070,[3]رکوردها!$A:$C,3,0)</f>
        <v>#N/A</v>
      </c>
      <c r="AA3070" t="e">
        <f>VLOOKUP(T3070,[3]رکوردها!$A:$F,6,0)</f>
        <v>#N/A</v>
      </c>
      <c r="AB3070" t="e">
        <f>VLOOKUP(T3070,[3]رکوردها!$A:$E,5,0)</f>
        <v>#N/A</v>
      </c>
    </row>
    <row r="3071" spans="1:28" s="41" customFormat="1" hidden="1" x14ac:dyDescent="0.2">
      <c r="A3071" s="36">
        <v>177781</v>
      </c>
      <c r="B3071" s="36">
        <v>1327</v>
      </c>
      <c r="C3071" s="36">
        <v>1865</v>
      </c>
      <c r="D3071" s="39" t="s">
        <v>5178</v>
      </c>
      <c r="E3071" s="39"/>
      <c r="F3071" s="37" t="s">
        <v>171</v>
      </c>
      <c r="G3071" s="37" t="s">
        <v>910</v>
      </c>
      <c r="H3071" s="38">
        <v>2168617</v>
      </c>
      <c r="I3071" s="38">
        <v>0</v>
      </c>
      <c r="J3071" s="38">
        <f t="shared" si="48"/>
        <v>2168617</v>
      </c>
      <c r="K3071" s="38"/>
      <c r="L3071" s="49"/>
      <c r="M3071" s="37" t="s">
        <v>63</v>
      </c>
      <c r="N3071" s="37" t="s">
        <v>64</v>
      </c>
      <c r="O3071" s="37" t="s">
        <v>157</v>
      </c>
      <c r="P3071" s="37" t="s">
        <v>158</v>
      </c>
      <c r="Q3071" s="37" t="s">
        <v>159</v>
      </c>
      <c r="R3071" s="37" t="s">
        <v>160</v>
      </c>
      <c r="S3071" s="37" t="s">
        <v>912</v>
      </c>
      <c r="T3071" s="37" t="s">
        <v>911</v>
      </c>
      <c r="U3071" s="1" t="e">
        <f>VLOOKUP(T3071,[2]VAT!$A:$D,1,0)</f>
        <v>#N/A</v>
      </c>
      <c r="V3071" s="37" t="s">
        <v>2</v>
      </c>
      <c r="W3071" s="37" t="s">
        <v>2</v>
      </c>
      <c r="X3071" t="e">
        <f>VLOOKUP(T3071,[3]رکوردها!$A:$B,2,0)</f>
        <v>#N/A</v>
      </c>
      <c r="Y3071" t="e">
        <f>VLOOKUP(T3071,[3]رکوردها!$A:$D,4,0)</f>
        <v>#N/A</v>
      </c>
      <c r="Z3071" t="e">
        <f>VLOOKUP(T3071,[3]رکوردها!$A:$C,3,0)</f>
        <v>#N/A</v>
      </c>
      <c r="AA3071" t="e">
        <f>VLOOKUP(T3071,[3]رکوردها!$A:$F,6,0)</f>
        <v>#N/A</v>
      </c>
      <c r="AB3071" t="e">
        <f>VLOOKUP(T3071,[3]رکوردها!$A:$E,5,0)</f>
        <v>#N/A</v>
      </c>
    </row>
    <row r="3072" spans="1:28" s="41" customFormat="1" hidden="1" x14ac:dyDescent="0.2">
      <c r="A3072" s="36">
        <v>177782</v>
      </c>
      <c r="B3072" s="36">
        <v>1327</v>
      </c>
      <c r="C3072" s="36">
        <v>1865</v>
      </c>
      <c r="D3072" s="39" t="s">
        <v>5178</v>
      </c>
      <c r="E3072" s="39"/>
      <c r="F3072" s="37" t="s">
        <v>171</v>
      </c>
      <c r="G3072" s="37" t="s">
        <v>910</v>
      </c>
      <c r="H3072" s="38">
        <v>2168617</v>
      </c>
      <c r="I3072" s="38">
        <v>0</v>
      </c>
      <c r="J3072" s="38">
        <f t="shared" si="48"/>
        <v>2168617</v>
      </c>
      <c r="K3072" s="38"/>
      <c r="L3072" s="49"/>
      <c r="M3072" s="37" t="s">
        <v>63</v>
      </c>
      <c r="N3072" s="37" t="s">
        <v>64</v>
      </c>
      <c r="O3072" s="37" t="s">
        <v>157</v>
      </c>
      <c r="P3072" s="37" t="s">
        <v>158</v>
      </c>
      <c r="Q3072" s="37" t="s">
        <v>159</v>
      </c>
      <c r="R3072" s="37" t="s">
        <v>160</v>
      </c>
      <c r="S3072" s="37" t="s">
        <v>912</v>
      </c>
      <c r="T3072" s="37" t="s">
        <v>911</v>
      </c>
      <c r="U3072" s="1" t="e">
        <f>VLOOKUP(T3072,[2]VAT!$A:$D,1,0)</f>
        <v>#N/A</v>
      </c>
      <c r="V3072" s="37" t="s">
        <v>2</v>
      </c>
      <c r="W3072" s="37" t="s">
        <v>2</v>
      </c>
      <c r="X3072" t="e">
        <f>VLOOKUP(T3072,[3]رکوردها!$A:$B,2,0)</f>
        <v>#N/A</v>
      </c>
      <c r="Y3072" t="e">
        <f>VLOOKUP(T3072,[3]رکوردها!$A:$D,4,0)</f>
        <v>#N/A</v>
      </c>
      <c r="Z3072" t="e">
        <f>VLOOKUP(T3072,[3]رکوردها!$A:$C,3,0)</f>
        <v>#N/A</v>
      </c>
      <c r="AA3072" t="e">
        <f>VLOOKUP(T3072,[3]رکوردها!$A:$F,6,0)</f>
        <v>#N/A</v>
      </c>
      <c r="AB3072" t="e">
        <f>VLOOKUP(T3072,[3]رکوردها!$A:$E,5,0)</f>
        <v>#N/A</v>
      </c>
    </row>
    <row r="3073" spans="1:28" s="41" customFormat="1" hidden="1" x14ac:dyDescent="0.2">
      <c r="A3073" s="36">
        <v>177783</v>
      </c>
      <c r="B3073" s="36">
        <v>1327</v>
      </c>
      <c r="C3073" s="36">
        <v>1865</v>
      </c>
      <c r="D3073" s="39" t="s">
        <v>5178</v>
      </c>
      <c r="E3073" s="39"/>
      <c r="F3073" s="37" t="s">
        <v>171</v>
      </c>
      <c r="G3073" s="37" t="s">
        <v>910</v>
      </c>
      <c r="H3073" s="38">
        <v>2168617</v>
      </c>
      <c r="I3073" s="38">
        <v>0</v>
      </c>
      <c r="J3073" s="38">
        <f t="shared" si="48"/>
        <v>2168617</v>
      </c>
      <c r="K3073" s="38"/>
      <c r="L3073" s="49"/>
      <c r="M3073" s="37" t="s">
        <v>63</v>
      </c>
      <c r="N3073" s="37" t="s">
        <v>64</v>
      </c>
      <c r="O3073" s="37" t="s">
        <v>157</v>
      </c>
      <c r="P3073" s="37" t="s">
        <v>158</v>
      </c>
      <c r="Q3073" s="37" t="s">
        <v>159</v>
      </c>
      <c r="R3073" s="37" t="s">
        <v>160</v>
      </c>
      <c r="S3073" s="37" t="s">
        <v>912</v>
      </c>
      <c r="T3073" s="37" t="s">
        <v>911</v>
      </c>
      <c r="U3073" s="1" t="e">
        <f>VLOOKUP(T3073,[2]VAT!$A:$D,1,0)</f>
        <v>#N/A</v>
      </c>
      <c r="V3073" s="37" t="s">
        <v>2</v>
      </c>
      <c r="W3073" s="37" t="s">
        <v>2</v>
      </c>
      <c r="X3073" t="e">
        <f>VLOOKUP(T3073,[3]رکوردها!$A:$B,2,0)</f>
        <v>#N/A</v>
      </c>
      <c r="Y3073" t="e">
        <f>VLOOKUP(T3073,[3]رکوردها!$A:$D,4,0)</f>
        <v>#N/A</v>
      </c>
      <c r="Z3073" t="e">
        <f>VLOOKUP(T3073,[3]رکوردها!$A:$C,3,0)</f>
        <v>#N/A</v>
      </c>
      <c r="AA3073" t="e">
        <f>VLOOKUP(T3073,[3]رکوردها!$A:$F,6,0)</f>
        <v>#N/A</v>
      </c>
      <c r="AB3073" t="e">
        <f>VLOOKUP(T3073,[3]رکوردها!$A:$E,5,0)</f>
        <v>#N/A</v>
      </c>
    </row>
    <row r="3074" spans="1:28" s="41" customFormat="1" hidden="1" x14ac:dyDescent="0.2">
      <c r="A3074" s="36">
        <v>177784</v>
      </c>
      <c r="B3074" s="36">
        <v>1327</v>
      </c>
      <c r="C3074" s="36">
        <v>1865</v>
      </c>
      <c r="D3074" s="39" t="s">
        <v>5178</v>
      </c>
      <c r="E3074" s="39"/>
      <c r="F3074" s="37" t="s">
        <v>171</v>
      </c>
      <c r="G3074" s="37" t="s">
        <v>910</v>
      </c>
      <c r="H3074" s="38">
        <v>2168617</v>
      </c>
      <c r="I3074" s="38">
        <v>0</v>
      </c>
      <c r="J3074" s="38">
        <f t="shared" si="48"/>
        <v>2168617</v>
      </c>
      <c r="K3074" s="38"/>
      <c r="L3074" s="49"/>
      <c r="M3074" s="37" t="s">
        <v>63</v>
      </c>
      <c r="N3074" s="37" t="s">
        <v>64</v>
      </c>
      <c r="O3074" s="37" t="s">
        <v>157</v>
      </c>
      <c r="P3074" s="37" t="s">
        <v>158</v>
      </c>
      <c r="Q3074" s="37" t="s">
        <v>159</v>
      </c>
      <c r="R3074" s="37" t="s">
        <v>160</v>
      </c>
      <c r="S3074" s="37" t="s">
        <v>912</v>
      </c>
      <c r="T3074" s="37" t="s">
        <v>911</v>
      </c>
      <c r="U3074" s="1" t="e">
        <f>VLOOKUP(T3074,[2]VAT!$A:$D,1,0)</f>
        <v>#N/A</v>
      </c>
      <c r="V3074" s="37" t="s">
        <v>2</v>
      </c>
      <c r="W3074" s="37" t="s">
        <v>2</v>
      </c>
      <c r="X3074" t="e">
        <f>VLOOKUP(T3074,[3]رکوردها!$A:$B,2,0)</f>
        <v>#N/A</v>
      </c>
      <c r="Y3074" t="e">
        <f>VLOOKUP(T3074,[3]رکوردها!$A:$D,4,0)</f>
        <v>#N/A</v>
      </c>
      <c r="Z3074" t="e">
        <f>VLOOKUP(T3074,[3]رکوردها!$A:$C,3,0)</f>
        <v>#N/A</v>
      </c>
      <c r="AA3074" t="e">
        <f>VLOOKUP(T3074,[3]رکوردها!$A:$F,6,0)</f>
        <v>#N/A</v>
      </c>
      <c r="AB3074" t="e">
        <f>VLOOKUP(T3074,[3]رکوردها!$A:$E,5,0)</f>
        <v>#N/A</v>
      </c>
    </row>
    <row r="3075" spans="1:28" s="41" customFormat="1" hidden="1" x14ac:dyDescent="0.2">
      <c r="A3075" s="36">
        <v>177785</v>
      </c>
      <c r="B3075" s="36">
        <v>1327</v>
      </c>
      <c r="C3075" s="36">
        <v>1865</v>
      </c>
      <c r="D3075" s="39" t="s">
        <v>5178</v>
      </c>
      <c r="E3075" s="39"/>
      <c r="F3075" s="37" t="s">
        <v>171</v>
      </c>
      <c r="G3075" s="37" t="s">
        <v>910</v>
      </c>
      <c r="H3075" s="38">
        <v>2168617</v>
      </c>
      <c r="I3075" s="38">
        <v>0</v>
      </c>
      <c r="J3075" s="38">
        <f t="shared" si="48"/>
        <v>2168617</v>
      </c>
      <c r="K3075" s="38"/>
      <c r="L3075" s="49"/>
      <c r="M3075" s="37" t="s">
        <v>63</v>
      </c>
      <c r="N3075" s="37" t="s">
        <v>64</v>
      </c>
      <c r="O3075" s="37" t="s">
        <v>157</v>
      </c>
      <c r="P3075" s="37" t="s">
        <v>158</v>
      </c>
      <c r="Q3075" s="37" t="s">
        <v>159</v>
      </c>
      <c r="R3075" s="37" t="s">
        <v>160</v>
      </c>
      <c r="S3075" s="37" t="s">
        <v>912</v>
      </c>
      <c r="T3075" s="37" t="s">
        <v>911</v>
      </c>
      <c r="U3075" s="1" t="e">
        <f>VLOOKUP(T3075,[2]VAT!$A:$D,1,0)</f>
        <v>#N/A</v>
      </c>
      <c r="V3075" s="37" t="s">
        <v>2</v>
      </c>
      <c r="W3075" s="37" t="s">
        <v>2</v>
      </c>
      <c r="X3075" t="e">
        <f>VLOOKUP(T3075,[3]رکوردها!$A:$B,2,0)</f>
        <v>#N/A</v>
      </c>
      <c r="Y3075" t="e">
        <f>VLOOKUP(T3075,[3]رکوردها!$A:$D,4,0)</f>
        <v>#N/A</v>
      </c>
      <c r="Z3075" t="e">
        <f>VLOOKUP(T3075,[3]رکوردها!$A:$C,3,0)</f>
        <v>#N/A</v>
      </c>
      <c r="AA3075" t="e">
        <f>VLOOKUP(T3075,[3]رکوردها!$A:$F,6,0)</f>
        <v>#N/A</v>
      </c>
      <c r="AB3075" t="e">
        <f>VLOOKUP(T3075,[3]رکوردها!$A:$E,5,0)</f>
        <v>#N/A</v>
      </c>
    </row>
    <row r="3076" spans="1:28" s="41" customFormat="1" hidden="1" x14ac:dyDescent="0.2">
      <c r="A3076" s="36">
        <v>177786</v>
      </c>
      <c r="B3076" s="36">
        <v>1327</v>
      </c>
      <c r="C3076" s="36">
        <v>1865</v>
      </c>
      <c r="D3076" s="39" t="s">
        <v>5178</v>
      </c>
      <c r="E3076" s="39"/>
      <c r="F3076" s="37" t="s">
        <v>171</v>
      </c>
      <c r="G3076" s="37" t="s">
        <v>910</v>
      </c>
      <c r="H3076" s="38">
        <v>2168617</v>
      </c>
      <c r="I3076" s="38">
        <v>0</v>
      </c>
      <c r="J3076" s="38">
        <f t="shared" si="48"/>
        <v>2168617</v>
      </c>
      <c r="K3076" s="38"/>
      <c r="L3076" s="49"/>
      <c r="M3076" s="37" t="s">
        <v>63</v>
      </c>
      <c r="N3076" s="37" t="s">
        <v>64</v>
      </c>
      <c r="O3076" s="37" t="s">
        <v>157</v>
      </c>
      <c r="P3076" s="37" t="s">
        <v>158</v>
      </c>
      <c r="Q3076" s="37" t="s">
        <v>159</v>
      </c>
      <c r="R3076" s="37" t="s">
        <v>160</v>
      </c>
      <c r="S3076" s="37" t="s">
        <v>912</v>
      </c>
      <c r="T3076" s="37" t="s">
        <v>911</v>
      </c>
      <c r="U3076" s="1" t="e">
        <f>VLOOKUP(T3076,[2]VAT!$A:$D,1,0)</f>
        <v>#N/A</v>
      </c>
      <c r="V3076" s="37" t="s">
        <v>2</v>
      </c>
      <c r="W3076" s="37" t="s">
        <v>2</v>
      </c>
      <c r="X3076" t="e">
        <f>VLOOKUP(T3076,[3]رکوردها!$A:$B,2,0)</f>
        <v>#N/A</v>
      </c>
      <c r="Y3076" t="e">
        <f>VLOOKUP(T3076,[3]رکوردها!$A:$D,4,0)</f>
        <v>#N/A</v>
      </c>
      <c r="Z3076" t="e">
        <f>VLOOKUP(T3076,[3]رکوردها!$A:$C,3,0)</f>
        <v>#N/A</v>
      </c>
      <c r="AA3076" t="e">
        <f>VLOOKUP(T3076,[3]رکوردها!$A:$F,6,0)</f>
        <v>#N/A</v>
      </c>
      <c r="AB3076" t="e">
        <f>VLOOKUP(T3076,[3]رکوردها!$A:$E,5,0)</f>
        <v>#N/A</v>
      </c>
    </row>
    <row r="3077" spans="1:28" s="41" customFormat="1" hidden="1" x14ac:dyDescent="0.2">
      <c r="A3077" s="36">
        <v>177787</v>
      </c>
      <c r="B3077" s="36">
        <v>1327</v>
      </c>
      <c r="C3077" s="36">
        <v>1865</v>
      </c>
      <c r="D3077" s="39" t="s">
        <v>5178</v>
      </c>
      <c r="E3077" s="39"/>
      <c r="F3077" s="37" t="s">
        <v>171</v>
      </c>
      <c r="G3077" s="37" t="s">
        <v>910</v>
      </c>
      <c r="H3077" s="38">
        <v>2168617</v>
      </c>
      <c r="I3077" s="38">
        <v>0</v>
      </c>
      <c r="J3077" s="38">
        <f t="shared" si="48"/>
        <v>2168617</v>
      </c>
      <c r="K3077" s="38"/>
      <c r="L3077" s="49"/>
      <c r="M3077" s="37" t="s">
        <v>63</v>
      </c>
      <c r="N3077" s="37" t="s">
        <v>64</v>
      </c>
      <c r="O3077" s="37" t="s">
        <v>157</v>
      </c>
      <c r="P3077" s="37" t="s">
        <v>158</v>
      </c>
      <c r="Q3077" s="37" t="s">
        <v>159</v>
      </c>
      <c r="R3077" s="37" t="s">
        <v>160</v>
      </c>
      <c r="S3077" s="37" t="s">
        <v>912</v>
      </c>
      <c r="T3077" s="37" t="s">
        <v>911</v>
      </c>
      <c r="U3077" s="1" t="e">
        <f>VLOOKUP(T3077,[2]VAT!$A:$D,1,0)</f>
        <v>#N/A</v>
      </c>
      <c r="V3077" s="37" t="s">
        <v>2</v>
      </c>
      <c r="W3077" s="37" t="s">
        <v>2</v>
      </c>
      <c r="X3077" t="e">
        <f>VLOOKUP(T3077,[3]رکوردها!$A:$B,2,0)</f>
        <v>#N/A</v>
      </c>
      <c r="Y3077" t="e">
        <f>VLOOKUP(T3077,[3]رکوردها!$A:$D,4,0)</f>
        <v>#N/A</v>
      </c>
      <c r="Z3077" t="e">
        <f>VLOOKUP(T3077,[3]رکوردها!$A:$C,3,0)</f>
        <v>#N/A</v>
      </c>
      <c r="AA3077" t="e">
        <f>VLOOKUP(T3077,[3]رکوردها!$A:$F,6,0)</f>
        <v>#N/A</v>
      </c>
      <c r="AB3077" t="e">
        <f>VLOOKUP(T3077,[3]رکوردها!$A:$E,5,0)</f>
        <v>#N/A</v>
      </c>
    </row>
    <row r="3078" spans="1:28" s="41" customFormat="1" hidden="1" x14ac:dyDescent="0.2">
      <c r="A3078" s="36">
        <v>177788</v>
      </c>
      <c r="B3078" s="36">
        <v>1327</v>
      </c>
      <c r="C3078" s="36">
        <v>1865</v>
      </c>
      <c r="D3078" s="39" t="s">
        <v>5178</v>
      </c>
      <c r="E3078" s="39"/>
      <c r="F3078" s="37" t="s">
        <v>171</v>
      </c>
      <c r="G3078" s="37" t="s">
        <v>910</v>
      </c>
      <c r="H3078" s="38">
        <v>2168617</v>
      </c>
      <c r="I3078" s="38">
        <v>0</v>
      </c>
      <c r="J3078" s="38">
        <f t="shared" si="48"/>
        <v>2168617</v>
      </c>
      <c r="K3078" s="38"/>
      <c r="L3078" s="49"/>
      <c r="M3078" s="37" t="s">
        <v>63</v>
      </c>
      <c r="N3078" s="37" t="s">
        <v>64</v>
      </c>
      <c r="O3078" s="37" t="s">
        <v>157</v>
      </c>
      <c r="P3078" s="37" t="s">
        <v>158</v>
      </c>
      <c r="Q3078" s="37" t="s">
        <v>159</v>
      </c>
      <c r="R3078" s="37" t="s">
        <v>160</v>
      </c>
      <c r="S3078" s="37" t="s">
        <v>912</v>
      </c>
      <c r="T3078" s="37" t="s">
        <v>911</v>
      </c>
      <c r="U3078" s="1" t="e">
        <f>VLOOKUP(T3078,[2]VAT!$A:$D,1,0)</f>
        <v>#N/A</v>
      </c>
      <c r="V3078" s="37" t="s">
        <v>2</v>
      </c>
      <c r="W3078" s="37" t="s">
        <v>2</v>
      </c>
      <c r="X3078" t="e">
        <f>VLOOKUP(T3078,[3]رکوردها!$A:$B,2,0)</f>
        <v>#N/A</v>
      </c>
      <c r="Y3078" t="e">
        <f>VLOOKUP(T3078,[3]رکوردها!$A:$D,4,0)</f>
        <v>#N/A</v>
      </c>
      <c r="Z3078" t="e">
        <f>VLOOKUP(T3078,[3]رکوردها!$A:$C,3,0)</f>
        <v>#N/A</v>
      </c>
      <c r="AA3078" t="e">
        <f>VLOOKUP(T3078,[3]رکوردها!$A:$F,6,0)</f>
        <v>#N/A</v>
      </c>
      <c r="AB3078" t="e">
        <f>VLOOKUP(T3078,[3]رکوردها!$A:$E,5,0)</f>
        <v>#N/A</v>
      </c>
    </row>
    <row r="3079" spans="1:28" s="41" customFormat="1" hidden="1" x14ac:dyDescent="0.2">
      <c r="A3079" s="36">
        <v>177789</v>
      </c>
      <c r="B3079" s="36">
        <v>1327</v>
      </c>
      <c r="C3079" s="36">
        <v>1865</v>
      </c>
      <c r="D3079" s="39" t="s">
        <v>5178</v>
      </c>
      <c r="E3079" s="39"/>
      <c r="F3079" s="37" t="s">
        <v>171</v>
      </c>
      <c r="G3079" s="37" t="s">
        <v>910</v>
      </c>
      <c r="H3079" s="38">
        <v>2168617</v>
      </c>
      <c r="I3079" s="38">
        <v>0</v>
      </c>
      <c r="J3079" s="38">
        <f t="shared" si="48"/>
        <v>2168617</v>
      </c>
      <c r="K3079" s="38"/>
      <c r="L3079" s="49"/>
      <c r="M3079" s="37" t="s">
        <v>63</v>
      </c>
      <c r="N3079" s="37" t="s">
        <v>64</v>
      </c>
      <c r="O3079" s="37" t="s">
        <v>157</v>
      </c>
      <c r="P3079" s="37" t="s">
        <v>158</v>
      </c>
      <c r="Q3079" s="37" t="s">
        <v>159</v>
      </c>
      <c r="R3079" s="37" t="s">
        <v>160</v>
      </c>
      <c r="S3079" s="37" t="s">
        <v>912</v>
      </c>
      <c r="T3079" s="37" t="s">
        <v>911</v>
      </c>
      <c r="U3079" s="1" t="e">
        <f>VLOOKUP(T3079,[2]VAT!$A:$D,1,0)</f>
        <v>#N/A</v>
      </c>
      <c r="V3079" s="37" t="s">
        <v>2</v>
      </c>
      <c r="W3079" s="37" t="s">
        <v>2</v>
      </c>
      <c r="X3079" t="e">
        <f>VLOOKUP(T3079,[3]رکوردها!$A:$B,2,0)</f>
        <v>#N/A</v>
      </c>
      <c r="Y3079" t="e">
        <f>VLOOKUP(T3079,[3]رکوردها!$A:$D,4,0)</f>
        <v>#N/A</v>
      </c>
      <c r="Z3079" t="e">
        <f>VLOOKUP(T3079,[3]رکوردها!$A:$C,3,0)</f>
        <v>#N/A</v>
      </c>
      <c r="AA3079" t="e">
        <f>VLOOKUP(T3079,[3]رکوردها!$A:$F,6,0)</f>
        <v>#N/A</v>
      </c>
      <c r="AB3079" t="e">
        <f>VLOOKUP(T3079,[3]رکوردها!$A:$E,5,0)</f>
        <v>#N/A</v>
      </c>
    </row>
    <row r="3080" spans="1:28" s="41" customFormat="1" hidden="1" x14ac:dyDescent="0.2">
      <c r="A3080" s="36">
        <v>177790</v>
      </c>
      <c r="B3080" s="36">
        <v>1327</v>
      </c>
      <c r="C3080" s="36">
        <v>1865</v>
      </c>
      <c r="D3080" s="39" t="s">
        <v>5178</v>
      </c>
      <c r="E3080" s="39"/>
      <c r="F3080" s="37" t="s">
        <v>171</v>
      </c>
      <c r="G3080" s="37" t="s">
        <v>910</v>
      </c>
      <c r="H3080" s="38">
        <v>2168617</v>
      </c>
      <c r="I3080" s="38">
        <v>0</v>
      </c>
      <c r="J3080" s="38">
        <f t="shared" si="48"/>
        <v>2168617</v>
      </c>
      <c r="K3080" s="38"/>
      <c r="L3080" s="49"/>
      <c r="M3080" s="37" t="s">
        <v>63</v>
      </c>
      <c r="N3080" s="37" t="s">
        <v>64</v>
      </c>
      <c r="O3080" s="37" t="s">
        <v>157</v>
      </c>
      <c r="P3080" s="37" t="s">
        <v>158</v>
      </c>
      <c r="Q3080" s="37" t="s">
        <v>159</v>
      </c>
      <c r="R3080" s="37" t="s">
        <v>160</v>
      </c>
      <c r="S3080" s="37" t="s">
        <v>912</v>
      </c>
      <c r="T3080" s="37" t="s">
        <v>911</v>
      </c>
      <c r="U3080" s="1" t="e">
        <f>VLOOKUP(T3080,[2]VAT!$A:$D,1,0)</f>
        <v>#N/A</v>
      </c>
      <c r="V3080" s="37" t="s">
        <v>2</v>
      </c>
      <c r="W3080" s="37" t="s">
        <v>2</v>
      </c>
      <c r="X3080" t="e">
        <f>VLOOKUP(T3080,[3]رکوردها!$A:$B,2,0)</f>
        <v>#N/A</v>
      </c>
      <c r="Y3080" t="e">
        <f>VLOOKUP(T3080,[3]رکوردها!$A:$D,4,0)</f>
        <v>#N/A</v>
      </c>
      <c r="Z3080" t="e">
        <f>VLOOKUP(T3080,[3]رکوردها!$A:$C,3,0)</f>
        <v>#N/A</v>
      </c>
      <c r="AA3080" t="e">
        <f>VLOOKUP(T3080,[3]رکوردها!$A:$F,6,0)</f>
        <v>#N/A</v>
      </c>
      <c r="AB3080" t="e">
        <f>VLOOKUP(T3080,[3]رکوردها!$A:$E,5,0)</f>
        <v>#N/A</v>
      </c>
    </row>
    <row r="3081" spans="1:28" s="41" customFormat="1" hidden="1" x14ac:dyDescent="0.2">
      <c r="A3081" s="36">
        <v>177791</v>
      </c>
      <c r="B3081" s="36">
        <v>1327</v>
      </c>
      <c r="C3081" s="36">
        <v>1865</v>
      </c>
      <c r="D3081" s="39" t="s">
        <v>5178</v>
      </c>
      <c r="E3081" s="39"/>
      <c r="F3081" s="37" t="s">
        <v>171</v>
      </c>
      <c r="G3081" s="37" t="s">
        <v>910</v>
      </c>
      <c r="H3081" s="38">
        <v>2168617</v>
      </c>
      <c r="I3081" s="38">
        <v>0</v>
      </c>
      <c r="J3081" s="38">
        <f t="shared" si="48"/>
        <v>2168617</v>
      </c>
      <c r="K3081" s="38"/>
      <c r="L3081" s="49"/>
      <c r="M3081" s="37" t="s">
        <v>63</v>
      </c>
      <c r="N3081" s="37" t="s">
        <v>64</v>
      </c>
      <c r="O3081" s="37" t="s">
        <v>157</v>
      </c>
      <c r="P3081" s="37" t="s">
        <v>158</v>
      </c>
      <c r="Q3081" s="37" t="s">
        <v>159</v>
      </c>
      <c r="R3081" s="37" t="s">
        <v>160</v>
      </c>
      <c r="S3081" s="37" t="s">
        <v>912</v>
      </c>
      <c r="T3081" s="37" t="s">
        <v>911</v>
      </c>
      <c r="U3081" s="1" t="e">
        <f>VLOOKUP(T3081,[2]VAT!$A:$D,1,0)</f>
        <v>#N/A</v>
      </c>
      <c r="V3081" s="37" t="s">
        <v>2</v>
      </c>
      <c r="W3081" s="37" t="s">
        <v>2</v>
      </c>
      <c r="X3081" t="e">
        <f>VLOOKUP(T3081,[3]رکوردها!$A:$B,2,0)</f>
        <v>#N/A</v>
      </c>
      <c r="Y3081" t="e">
        <f>VLOOKUP(T3081,[3]رکوردها!$A:$D,4,0)</f>
        <v>#N/A</v>
      </c>
      <c r="Z3081" t="e">
        <f>VLOOKUP(T3081,[3]رکوردها!$A:$C,3,0)</f>
        <v>#N/A</v>
      </c>
      <c r="AA3081" t="e">
        <f>VLOOKUP(T3081,[3]رکوردها!$A:$F,6,0)</f>
        <v>#N/A</v>
      </c>
      <c r="AB3081" t="e">
        <f>VLOOKUP(T3081,[3]رکوردها!$A:$E,5,0)</f>
        <v>#N/A</v>
      </c>
    </row>
    <row r="3082" spans="1:28" s="41" customFormat="1" hidden="1" x14ac:dyDescent="0.2">
      <c r="A3082" s="36">
        <v>177792</v>
      </c>
      <c r="B3082" s="36">
        <v>1327</v>
      </c>
      <c r="C3082" s="36">
        <v>1865</v>
      </c>
      <c r="D3082" s="39" t="s">
        <v>5178</v>
      </c>
      <c r="E3082" s="39"/>
      <c r="F3082" s="37" t="s">
        <v>171</v>
      </c>
      <c r="G3082" s="37" t="s">
        <v>910</v>
      </c>
      <c r="H3082" s="38">
        <v>2168617</v>
      </c>
      <c r="I3082" s="38">
        <v>0</v>
      </c>
      <c r="J3082" s="38">
        <f t="shared" si="48"/>
        <v>2168617</v>
      </c>
      <c r="K3082" s="38"/>
      <c r="L3082" s="49"/>
      <c r="M3082" s="37" t="s">
        <v>63</v>
      </c>
      <c r="N3082" s="37" t="s">
        <v>64</v>
      </c>
      <c r="O3082" s="37" t="s">
        <v>157</v>
      </c>
      <c r="P3082" s="37" t="s">
        <v>158</v>
      </c>
      <c r="Q3082" s="37" t="s">
        <v>159</v>
      </c>
      <c r="R3082" s="37" t="s">
        <v>160</v>
      </c>
      <c r="S3082" s="37" t="s">
        <v>912</v>
      </c>
      <c r="T3082" s="37" t="s">
        <v>911</v>
      </c>
      <c r="U3082" s="1" t="e">
        <f>VLOOKUP(T3082,[2]VAT!$A:$D,1,0)</f>
        <v>#N/A</v>
      </c>
      <c r="V3082" s="37" t="s">
        <v>2</v>
      </c>
      <c r="W3082" s="37" t="s">
        <v>2</v>
      </c>
      <c r="X3082" t="e">
        <f>VLOOKUP(T3082,[3]رکوردها!$A:$B,2,0)</f>
        <v>#N/A</v>
      </c>
      <c r="Y3082" t="e">
        <f>VLOOKUP(T3082,[3]رکوردها!$A:$D,4,0)</f>
        <v>#N/A</v>
      </c>
      <c r="Z3082" t="e">
        <f>VLOOKUP(T3082,[3]رکوردها!$A:$C,3,0)</f>
        <v>#N/A</v>
      </c>
      <c r="AA3082" t="e">
        <f>VLOOKUP(T3082,[3]رکوردها!$A:$F,6,0)</f>
        <v>#N/A</v>
      </c>
      <c r="AB3082" t="e">
        <f>VLOOKUP(T3082,[3]رکوردها!$A:$E,5,0)</f>
        <v>#N/A</v>
      </c>
    </row>
    <row r="3083" spans="1:28" s="41" customFormat="1" hidden="1" x14ac:dyDescent="0.2">
      <c r="A3083" s="36">
        <v>177793</v>
      </c>
      <c r="B3083" s="36">
        <v>1327</v>
      </c>
      <c r="C3083" s="36">
        <v>1865</v>
      </c>
      <c r="D3083" s="39" t="s">
        <v>5178</v>
      </c>
      <c r="E3083" s="39"/>
      <c r="F3083" s="37" t="s">
        <v>171</v>
      </c>
      <c r="G3083" s="37" t="s">
        <v>910</v>
      </c>
      <c r="H3083" s="38">
        <v>2168617</v>
      </c>
      <c r="I3083" s="38">
        <v>0</v>
      </c>
      <c r="J3083" s="38">
        <f t="shared" ref="J3083:J3146" si="49">H3083-I3083</f>
        <v>2168617</v>
      </c>
      <c r="K3083" s="38"/>
      <c r="L3083" s="49"/>
      <c r="M3083" s="37" t="s">
        <v>63</v>
      </c>
      <c r="N3083" s="37" t="s">
        <v>64</v>
      </c>
      <c r="O3083" s="37" t="s">
        <v>157</v>
      </c>
      <c r="P3083" s="37" t="s">
        <v>158</v>
      </c>
      <c r="Q3083" s="37" t="s">
        <v>159</v>
      </c>
      <c r="R3083" s="37" t="s">
        <v>160</v>
      </c>
      <c r="S3083" s="37" t="s">
        <v>912</v>
      </c>
      <c r="T3083" s="37" t="s">
        <v>911</v>
      </c>
      <c r="U3083" s="1" t="e">
        <f>VLOOKUP(T3083,[2]VAT!$A:$D,1,0)</f>
        <v>#N/A</v>
      </c>
      <c r="V3083" s="37" t="s">
        <v>2</v>
      </c>
      <c r="W3083" s="37" t="s">
        <v>2</v>
      </c>
      <c r="X3083" t="e">
        <f>VLOOKUP(T3083,[3]رکوردها!$A:$B,2,0)</f>
        <v>#N/A</v>
      </c>
      <c r="Y3083" t="e">
        <f>VLOOKUP(T3083,[3]رکوردها!$A:$D,4,0)</f>
        <v>#N/A</v>
      </c>
      <c r="Z3083" t="e">
        <f>VLOOKUP(T3083,[3]رکوردها!$A:$C,3,0)</f>
        <v>#N/A</v>
      </c>
      <c r="AA3083" t="e">
        <f>VLOOKUP(T3083,[3]رکوردها!$A:$F,6,0)</f>
        <v>#N/A</v>
      </c>
      <c r="AB3083" t="e">
        <f>VLOOKUP(T3083,[3]رکوردها!$A:$E,5,0)</f>
        <v>#N/A</v>
      </c>
    </row>
    <row r="3084" spans="1:28" s="41" customFormat="1" hidden="1" x14ac:dyDescent="0.2">
      <c r="A3084" s="36">
        <v>177794</v>
      </c>
      <c r="B3084" s="36">
        <v>1327</v>
      </c>
      <c r="C3084" s="36">
        <v>1865</v>
      </c>
      <c r="D3084" s="39" t="s">
        <v>5178</v>
      </c>
      <c r="E3084" s="39"/>
      <c r="F3084" s="37" t="s">
        <v>171</v>
      </c>
      <c r="G3084" s="37" t="s">
        <v>910</v>
      </c>
      <c r="H3084" s="38">
        <v>2168617</v>
      </c>
      <c r="I3084" s="38">
        <v>0</v>
      </c>
      <c r="J3084" s="38">
        <f t="shared" si="49"/>
        <v>2168617</v>
      </c>
      <c r="K3084" s="38"/>
      <c r="L3084" s="49"/>
      <c r="M3084" s="37" t="s">
        <v>63</v>
      </c>
      <c r="N3084" s="37" t="s">
        <v>64</v>
      </c>
      <c r="O3084" s="37" t="s">
        <v>157</v>
      </c>
      <c r="P3084" s="37" t="s">
        <v>158</v>
      </c>
      <c r="Q3084" s="37" t="s">
        <v>159</v>
      </c>
      <c r="R3084" s="37" t="s">
        <v>160</v>
      </c>
      <c r="S3084" s="37" t="s">
        <v>912</v>
      </c>
      <c r="T3084" s="37" t="s">
        <v>911</v>
      </c>
      <c r="U3084" s="1" t="e">
        <f>VLOOKUP(T3084,[2]VAT!$A:$D,1,0)</f>
        <v>#N/A</v>
      </c>
      <c r="V3084" s="37" t="s">
        <v>2</v>
      </c>
      <c r="W3084" s="37" t="s">
        <v>2</v>
      </c>
      <c r="X3084" t="e">
        <f>VLOOKUP(T3084,[3]رکوردها!$A:$B,2,0)</f>
        <v>#N/A</v>
      </c>
      <c r="Y3084" t="e">
        <f>VLOOKUP(T3084,[3]رکوردها!$A:$D,4,0)</f>
        <v>#N/A</v>
      </c>
      <c r="Z3084" t="e">
        <f>VLOOKUP(T3084,[3]رکوردها!$A:$C,3,0)</f>
        <v>#N/A</v>
      </c>
      <c r="AA3084" t="e">
        <f>VLOOKUP(T3084,[3]رکوردها!$A:$F,6,0)</f>
        <v>#N/A</v>
      </c>
      <c r="AB3084" t="e">
        <f>VLOOKUP(T3084,[3]رکوردها!$A:$E,5,0)</f>
        <v>#N/A</v>
      </c>
    </row>
    <row r="3085" spans="1:28" s="41" customFormat="1" hidden="1" x14ac:dyDescent="0.2">
      <c r="A3085" s="36">
        <v>177795</v>
      </c>
      <c r="B3085" s="36">
        <v>1327</v>
      </c>
      <c r="C3085" s="36">
        <v>1865</v>
      </c>
      <c r="D3085" s="39" t="s">
        <v>5178</v>
      </c>
      <c r="E3085" s="39"/>
      <c r="F3085" s="37" t="s">
        <v>171</v>
      </c>
      <c r="G3085" s="37" t="s">
        <v>910</v>
      </c>
      <c r="H3085" s="38">
        <v>2168617</v>
      </c>
      <c r="I3085" s="38">
        <v>0</v>
      </c>
      <c r="J3085" s="38">
        <f t="shared" si="49"/>
        <v>2168617</v>
      </c>
      <c r="K3085" s="38"/>
      <c r="L3085" s="49"/>
      <c r="M3085" s="37" t="s">
        <v>63</v>
      </c>
      <c r="N3085" s="37" t="s">
        <v>64</v>
      </c>
      <c r="O3085" s="37" t="s">
        <v>157</v>
      </c>
      <c r="P3085" s="37" t="s">
        <v>158</v>
      </c>
      <c r="Q3085" s="37" t="s">
        <v>159</v>
      </c>
      <c r="R3085" s="37" t="s">
        <v>160</v>
      </c>
      <c r="S3085" s="37" t="s">
        <v>912</v>
      </c>
      <c r="T3085" s="37" t="s">
        <v>911</v>
      </c>
      <c r="U3085" s="1" t="e">
        <f>VLOOKUP(T3085,[2]VAT!$A:$D,1,0)</f>
        <v>#N/A</v>
      </c>
      <c r="V3085" s="37" t="s">
        <v>2</v>
      </c>
      <c r="W3085" s="37" t="s">
        <v>2</v>
      </c>
      <c r="X3085" t="e">
        <f>VLOOKUP(T3085,[3]رکوردها!$A:$B,2,0)</f>
        <v>#N/A</v>
      </c>
      <c r="Y3085" t="e">
        <f>VLOOKUP(T3085,[3]رکوردها!$A:$D,4,0)</f>
        <v>#N/A</v>
      </c>
      <c r="Z3085" t="e">
        <f>VLOOKUP(T3085,[3]رکوردها!$A:$C,3,0)</f>
        <v>#N/A</v>
      </c>
      <c r="AA3085" t="e">
        <f>VLOOKUP(T3085,[3]رکوردها!$A:$F,6,0)</f>
        <v>#N/A</v>
      </c>
      <c r="AB3085" t="e">
        <f>VLOOKUP(T3085,[3]رکوردها!$A:$E,5,0)</f>
        <v>#N/A</v>
      </c>
    </row>
    <row r="3086" spans="1:28" s="41" customFormat="1" hidden="1" x14ac:dyDescent="0.2">
      <c r="A3086" s="36">
        <v>177796</v>
      </c>
      <c r="B3086" s="36">
        <v>1327</v>
      </c>
      <c r="C3086" s="36">
        <v>1865</v>
      </c>
      <c r="D3086" s="39" t="s">
        <v>5178</v>
      </c>
      <c r="E3086" s="39"/>
      <c r="F3086" s="37" t="s">
        <v>171</v>
      </c>
      <c r="G3086" s="37" t="s">
        <v>910</v>
      </c>
      <c r="H3086" s="38">
        <v>2168617</v>
      </c>
      <c r="I3086" s="38">
        <v>0</v>
      </c>
      <c r="J3086" s="38">
        <f t="shared" si="49"/>
        <v>2168617</v>
      </c>
      <c r="K3086" s="38"/>
      <c r="L3086" s="49"/>
      <c r="M3086" s="37" t="s">
        <v>63</v>
      </c>
      <c r="N3086" s="37" t="s">
        <v>64</v>
      </c>
      <c r="O3086" s="37" t="s">
        <v>157</v>
      </c>
      <c r="P3086" s="37" t="s">
        <v>158</v>
      </c>
      <c r="Q3086" s="37" t="s">
        <v>159</v>
      </c>
      <c r="R3086" s="37" t="s">
        <v>160</v>
      </c>
      <c r="S3086" s="37" t="s">
        <v>912</v>
      </c>
      <c r="T3086" s="37" t="s">
        <v>911</v>
      </c>
      <c r="U3086" s="1" t="e">
        <f>VLOOKUP(T3086,[2]VAT!$A:$D,1,0)</f>
        <v>#N/A</v>
      </c>
      <c r="V3086" s="37" t="s">
        <v>2</v>
      </c>
      <c r="W3086" s="37" t="s">
        <v>2</v>
      </c>
      <c r="X3086" t="e">
        <f>VLOOKUP(T3086,[3]رکوردها!$A:$B,2,0)</f>
        <v>#N/A</v>
      </c>
      <c r="Y3086" t="e">
        <f>VLOOKUP(T3086,[3]رکوردها!$A:$D,4,0)</f>
        <v>#N/A</v>
      </c>
      <c r="Z3086" t="e">
        <f>VLOOKUP(T3086,[3]رکوردها!$A:$C,3,0)</f>
        <v>#N/A</v>
      </c>
      <c r="AA3086" t="e">
        <f>VLOOKUP(T3086,[3]رکوردها!$A:$F,6,0)</f>
        <v>#N/A</v>
      </c>
      <c r="AB3086" t="e">
        <f>VLOOKUP(T3086,[3]رکوردها!$A:$E,5,0)</f>
        <v>#N/A</v>
      </c>
    </row>
    <row r="3087" spans="1:28" s="41" customFormat="1" hidden="1" x14ac:dyDescent="0.2">
      <c r="A3087" s="36">
        <v>177797</v>
      </c>
      <c r="B3087" s="36">
        <v>1327</v>
      </c>
      <c r="C3087" s="36">
        <v>1865</v>
      </c>
      <c r="D3087" s="39" t="s">
        <v>5178</v>
      </c>
      <c r="E3087" s="39"/>
      <c r="F3087" s="37" t="s">
        <v>171</v>
      </c>
      <c r="G3087" s="37" t="s">
        <v>910</v>
      </c>
      <c r="H3087" s="38">
        <v>2168617</v>
      </c>
      <c r="I3087" s="38">
        <v>0</v>
      </c>
      <c r="J3087" s="38">
        <f t="shared" si="49"/>
        <v>2168617</v>
      </c>
      <c r="K3087" s="38"/>
      <c r="L3087" s="49"/>
      <c r="M3087" s="37" t="s">
        <v>63</v>
      </c>
      <c r="N3087" s="37" t="s">
        <v>64</v>
      </c>
      <c r="O3087" s="37" t="s">
        <v>157</v>
      </c>
      <c r="P3087" s="37" t="s">
        <v>158</v>
      </c>
      <c r="Q3087" s="37" t="s">
        <v>159</v>
      </c>
      <c r="R3087" s="37" t="s">
        <v>160</v>
      </c>
      <c r="S3087" s="37" t="s">
        <v>912</v>
      </c>
      <c r="T3087" s="37" t="s">
        <v>911</v>
      </c>
      <c r="U3087" s="1" t="e">
        <f>VLOOKUP(T3087,[2]VAT!$A:$D,1,0)</f>
        <v>#N/A</v>
      </c>
      <c r="V3087" s="37" t="s">
        <v>2</v>
      </c>
      <c r="W3087" s="37" t="s">
        <v>2</v>
      </c>
      <c r="X3087" t="e">
        <f>VLOOKUP(T3087,[3]رکوردها!$A:$B,2,0)</f>
        <v>#N/A</v>
      </c>
      <c r="Y3087" t="e">
        <f>VLOOKUP(T3087,[3]رکوردها!$A:$D,4,0)</f>
        <v>#N/A</v>
      </c>
      <c r="Z3087" t="e">
        <f>VLOOKUP(T3087,[3]رکوردها!$A:$C,3,0)</f>
        <v>#N/A</v>
      </c>
      <c r="AA3087" t="e">
        <f>VLOOKUP(T3087,[3]رکوردها!$A:$F,6,0)</f>
        <v>#N/A</v>
      </c>
      <c r="AB3087" t="e">
        <f>VLOOKUP(T3087,[3]رکوردها!$A:$E,5,0)</f>
        <v>#N/A</v>
      </c>
    </row>
    <row r="3088" spans="1:28" s="41" customFormat="1" hidden="1" x14ac:dyDescent="0.2">
      <c r="A3088" s="36">
        <v>177798</v>
      </c>
      <c r="B3088" s="36">
        <v>1327</v>
      </c>
      <c r="C3088" s="36">
        <v>1865</v>
      </c>
      <c r="D3088" s="39" t="s">
        <v>5178</v>
      </c>
      <c r="E3088" s="39"/>
      <c r="F3088" s="37" t="s">
        <v>171</v>
      </c>
      <c r="G3088" s="37" t="s">
        <v>910</v>
      </c>
      <c r="H3088" s="38">
        <v>2168617</v>
      </c>
      <c r="I3088" s="38">
        <v>0</v>
      </c>
      <c r="J3088" s="38">
        <f t="shared" si="49"/>
        <v>2168617</v>
      </c>
      <c r="K3088" s="38"/>
      <c r="L3088" s="49"/>
      <c r="M3088" s="37" t="s">
        <v>63</v>
      </c>
      <c r="N3088" s="37" t="s">
        <v>64</v>
      </c>
      <c r="O3088" s="37" t="s">
        <v>157</v>
      </c>
      <c r="P3088" s="37" t="s">
        <v>158</v>
      </c>
      <c r="Q3088" s="37" t="s">
        <v>159</v>
      </c>
      <c r="R3088" s="37" t="s">
        <v>160</v>
      </c>
      <c r="S3088" s="37" t="s">
        <v>912</v>
      </c>
      <c r="T3088" s="37" t="s">
        <v>911</v>
      </c>
      <c r="U3088" s="1" t="e">
        <f>VLOOKUP(T3088,[2]VAT!$A:$D,1,0)</f>
        <v>#N/A</v>
      </c>
      <c r="V3088" s="37" t="s">
        <v>2</v>
      </c>
      <c r="W3088" s="37" t="s">
        <v>2</v>
      </c>
      <c r="X3088" t="e">
        <f>VLOOKUP(T3088,[3]رکوردها!$A:$B,2,0)</f>
        <v>#N/A</v>
      </c>
      <c r="Y3088" t="e">
        <f>VLOOKUP(T3088,[3]رکوردها!$A:$D,4,0)</f>
        <v>#N/A</v>
      </c>
      <c r="Z3088" t="e">
        <f>VLOOKUP(T3088,[3]رکوردها!$A:$C,3,0)</f>
        <v>#N/A</v>
      </c>
      <c r="AA3088" t="e">
        <f>VLOOKUP(T3088,[3]رکوردها!$A:$F,6,0)</f>
        <v>#N/A</v>
      </c>
      <c r="AB3088" t="e">
        <f>VLOOKUP(T3088,[3]رکوردها!$A:$E,5,0)</f>
        <v>#N/A</v>
      </c>
    </row>
    <row r="3089" spans="1:28" s="41" customFormat="1" hidden="1" x14ac:dyDescent="0.2">
      <c r="A3089" s="36">
        <v>177799</v>
      </c>
      <c r="B3089" s="36">
        <v>1327</v>
      </c>
      <c r="C3089" s="36">
        <v>1865</v>
      </c>
      <c r="D3089" s="39" t="s">
        <v>5178</v>
      </c>
      <c r="E3089" s="39"/>
      <c r="F3089" s="37" t="s">
        <v>171</v>
      </c>
      <c r="G3089" s="37" t="s">
        <v>910</v>
      </c>
      <c r="H3089" s="38">
        <v>2168617</v>
      </c>
      <c r="I3089" s="38">
        <v>0</v>
      </c>
      <c r="J3089" s="38">
        <f t="shared" si="49"/>
        <v>2168617</v>
      </c>
      <c r="K3089" s="38"/>
      <c r="L3089" s="49"/>
      <c r="M3089" s="37" t="s">
        <v>63</v>
      </c>
      <c r="N3089" s="37" t="s">
        <v>64</v>
      </c>
      <c r="O3089" s="37" t="s">
        <v>157</v>
      </c>
      <c r="P3089" s="37" t="s">
        <v>158</v>
      </c>
      <c r="Q3089" s="37" t="s">
        <v>159</v>
      </c>
      <c r="R3089" s="37" t="s">
        <v>160</v>
      </c>
      <c r="S3089" s="37" t="s">
        <v>912</v>
      </c>
      <c r="T3089" s="37" t="s">
        <v>911</v>
      </c>
      <c r="U3089" s="1" t="e">
        <f>VLOOKUP(T3089,[2]VAT!$A:$D,1,0)</f>
        <v>#N/A</v>
      </c>
      <c r="V3089" s="37" t="s">
        <v>2</v>
      </c>
      <c r="W3089" s="37" t="s">
        <v>2</v>
      </c>
      <c r="X3089" t="e">
        <f>VLOOKUP(T3089,[3]رکوردها!$A:$B,2,0)</f>
        <v>#N/A</v>
      </c>
      <c r="Y3089" t="e">
        <f>VLOOKUP(T3089,[3]رکوردها!$A:$D,4,0)</f>
        <v>#N/A</v>
      </c>
      <c r="Z3089" t="e">
        <f>VLOOKUP(T3089,[3]رکوردها!$A:$C,3,0)</f>
        <v>#N/A</v>
      </c>
      <c r="AA3089" t="e">
        <f>VLOOKUP(T3089,[3]رکوردها!$A:$F,6,0)</f>
        <v>#N/A</v>
      </c>
      <c r="AB3089" t="e">
        <f>VLOOKUP(T3089,[3]رکوردها!$A:$E,5,0)</f>
        <v>#N/A</v>
      </c>
    </row>
    <row r="3090" spans="1:28" s="41" customFormat="1" hidden="1" x14ac:dyDescent="0.2">
      <c r="A3090" s="36">
        <v>177800</v>
      </c>
      <c r="B3090" s="36">
        <v>1327</v>
      </c>
      <c r="C3090" s="36">
        <v>1865</v>
      </c>
      <c r="D3090" s="39" t="s">
        <v>5178</v>
      </c>
      <c r="E3090" s="39"/>
      <c r="F3090" s="37" t="s">
        <v>171</v>
      </c>
      <c r="G3090" s="37" t="s">
        <v>910</v>
      </c>
      <c r="H3090" s="38">
        <v>2168617</v>
      </c>
      <c r="I3090" s="38">
        <v>0</v>
      </c>
      <c r="J3090" s="38">
        <f t="shared" si="49"/>
        <v>2168617</v>
      </c>
      <c r="K3090" s="38"/>
      <c r="L3090" s="49"/>
      <c r="M3090" s="37" t="s">
        <v>63</v>
      </c>
      <c r="N3090" s="37" t="s">
        <v>64</v>
      </c>
      <c r="O3090" s="37" t="s">
        <v>157</v>
      </c>
      <c r="P3090" s="37" t="s">
        <v>158</v>
      </c>
      <c r="Q3090" s="37" t="s">
        <v>159</v>
      </c>
      <c r="R3090" s="37" t="s">
        <v>160</v>
      </c>
      <c r="S3090" s="37" t="s">
        <v>912</v>
      </c>
      <c r="T3090" s="37" t="s">
        <v>911</v>
      </c>
      <c r="U3090" s="1" t="e">
        <f>VLOOKUP(T3090,[2]VAT!$A:$D,1,0)</f>
        <v>#N/A</v>
      </c>
      <c r="V3090" s="37" t="s">
        <v>2</v>
      </c>
      <c r="W3090" s="37" t="s">
        <v>2</v>
      </c>
      <c r="X3090" t="e">
        <f>VLOOKUP(T3090,[3]رکوردها!$A:$B,2,0)</f>
        <v>#N/A</v>
      </c>
      <c r="Y3090" t="e">
        <f>VLOOKUP(T3090,[3]رکوردها!$A:$D,4,0)</f>
        <v>#N/A</v>
      </c>
      <c r="Z3090" t="e">
        <f>VLOOKUP(T3090,[3]رکوردها!$A:$C,3,0)</f>
        <v>#N/A</v>
      </c>
      <c r="AA3090" t="e">
        <f>VLOOKUP(T3090,[3]رکوردها!$A:$F,6,0)</f>
        <v>#N/A</v>
      </c>
      <c r="AB3090" t="e">
        <f>VLOOKUP(T3090,[3]رکوردها!$A:$E,5,0)</f>
        <v>#N/A</v>
      </c>
    </row>
    <row r="3091" spans="1:28" s="41" customFormat="1" hidden="1" x14ac:dyDescent="0.2">
      <c r="A3091" s="36">
        <v>177801</v>
      </c>
      <c r="B3091" s="36">
        <v>1327</v>
      </c>
      <c r="C3091" s="36">
        <v>1865</v>
      </c>
      <c r="D3091" s="39" t="s">
        <v>5178</v>
      </c>
      <c r="E3091" s="39"/>
      <c r="F3091" s="37" t="s">
        <v>171</v>
      </c>
      <c r="G3091" s="37" t="s">
        <v>910</v>
      </c>
      <c r="H3091" s="38">
        <v>2168617</v>
      </c>
      <c r="I3091" s="38">
        <v>0</v>
      </c>
      <c r="J3091" s="38">
        <f t="shared" si="49"/>
        <v>2168617</v>
      </c>
      <c r="K3091" s="38"/>
      <c r="L3091" s="49"/>
      <c r="M3091" s="37" t="s">
        <v>63</v>
      </c>
      <c r="N3091" s="37" t="s">
        <v>64</v>
      </c>
      <c r="O3091" s="37" t="s">
        <v>157</v>
      </c>
      <c r="P3091" s="37" t="s">
        <v>158</v>
      </c>
      <c r="Q3091" s="37" t="s">
        <v>159</v>
      </c>
      <c r="R3091" s="37" t="s">
        <v>160</v>
      </c>
      <c r="S3091" s="37" t="s">
        <v>912</v>
      </c>
      <c r="T3091" s="37" t="s">
        <v>911</v>
      </c>
      <c r="U3091" s="1" t="e">
        <f>VLOOKUP(T3091,[2]VAT!$A:$D,1,0)</f>
        <v>#N/A</v>
      </c>
      <c r="V3091" s="37" t="s">
        <v>2</v>
      </c>
      <c r="W3091" s="37" t="s">
        <v>2</v>
      </c>
      <c r="X3091" t="e">
        <f>VLOOKUP(T3091,[3]رکوردها!$A:$B,2,0)</f>
        <v>#N/A</v>
      </c>
      <c r="Y3091" t="e">
        <f>VLOOKUP(T3091,[3]رکوردها!$A:$D,4,0)</f>
        <v>#N/A</v>
      </c>
      <c r="Z3091" t="e">
        <f>VLOOKUP(T3091,[3]رکوردها!$A:$C,3,0)</f>
        <v>#N/A</v>
      </c>
      <c r="AA3091" t="e">
        <f>VLOOKUP(T3091,[3]رکوردها!$A:$F,6,0)</f>
        <v>#N/A</v>
      </c>
      <c r="AB3091" t="e">
        <f>VLOOKUP(T3091,[3]رکوردها!$A:$E,5,0)</f>
        <v>#N/A</v>
      </c>
    </row>
    <row r="3092" spans="1:28" s="41" customFormat="1" hidden="1" x14ac:dyDescent="0.2">
      <c r="A3092" s="36">
        <v>177802</v>
      </c>
      <c r="B3092" s="36">
        <v>1327</v>
      </c>
      <c r="C3092" s="36">
        <v>1865</v>
      </c>
      <c r="D3092" s="39" t="s">
        <v>5178</v>
      </c>
      <c r="E3092" s="39"/>
      <c r="F3092" s="37" t="s">
        <v>171</v>
      </c>
      <c r="G3092" s="37" t="s">
        <v>910</v>
      </c>
      <c r="H3092" s="38">
        <v>2168617</v>
      </c>
      <c r="I3092" s="38">
        <v>0</v>
      </c>
      <c r="J3092" s="38">
        <f t="shared" si="49"/>
        <v>2168617</v>
      </c>
      <c r="K3092" s="38"/>
      <c r="L3092" s="49"/>
      <c r="M3092" s="37" t="s">
        <v>63</v>
      </c>
      <c r="N3092" s="37" t="s">
        <v>64</v>
      </c>
      <c r="O3092" s="37" t="s">
        <v>157</v>
      </c>
      <c r="P3092" s="37" t="s">
        <v>158</v>
      </c>
      <c r="Q3092" s="37" t="s">
        <v>159</v>
      </c>
      <c r="R3092" s="37" t="s">
        <v>160</v>
      </c>
      <c r="S3092" s="37" t="s">
        <v>912</v>
      </c>
      <c r="T3092" s="37" t="s">
        <v>911</v>
      </c>
      <c r="U3092" s="1" t="e">
        <f>VLOOKUP(T3092,[2]VAT!$A:$D,1,0)</f>
        <v>#N/A</v>
      </c>
      <c r="V3092" s="37" t="s">
        <v>2</v>
      </c>
      <c r="W3092" s="37" t="s">
        <v>2</v>
      </c>
      <c r="X3092" t="e">
        <f>VLOOKUP(T3092,[3]رکوردها!$A:$B,2,0)</f>
        <v>#N/A</v>
      </c>
      <c r="Y3092" t="e">
        <f>VLOOKUP(T3092,[3]رکوردها!$A:$D,4,0)</f>
        <v>#N/A</v>
      </c>
      <c r="Z3092" t="e">
        <f>VLOOKUP(T3092,[3]رکوردها!$A:$C,3,0)</f>
        <v>#N/A</v>
      </c>
      <c r="AA3092" t="e">
        <f>VLOOKUP(T3092,[3]رکوردها!$A:$F,6,0)</f>
        <v>#N/A</v>
      </c>
      <c r="AB3092" t="e">
        <f>VLOOKUP(T3092,[3]رکوردها!$A:$E,5,0)</f>
        <v>#N/A</v>
      </c>
    </row>
    <row r="3093" spans="1:28" s="41" customFormat="1" hidden="1" x14ac:dyDescent="0.2">
      <c r="A3093" s="36">
        <v>177803</v>
      </c>
      <c r="B3093" s="36">
        <v>1327</v>
      </c>
      <c r="C3093" s="36">
        <v>1865</v>
      </c>
      <c r="D3093" s="39" t="s">
        <v>5178</v>
      </c>
      <c r="E3093" s="39"/>
      <c r="F3093" s="37" t="s">
        <v>171</v>
      </c>
      <c r="G3093" s="37" t="s">
        <v>910</v>
      </c>
      <c r="H3093" s="38">
        <v>2168617</v>
      </c>
      <c r="I3093" s="38">
        <v>0</v>
      </c>
      <c r="J3093" s="38">
        <f t="shared" si="49"/>
        <v>2168617</v>
      </c>
      <c r="K3093" s="38"/>
      <c r="L3093" s="49"/>
      <c r="M3093" s="37" t="s">
        <v>63</v>
      </c>
      <c r="N3093" s="37" t="s">
        <v>64</v>
      </c>
      <c r="O3093" s="37" t="s">
        <v>157</v>
      </c>
      <c r="P3093" s="37" t="s">
        <v>158</v>
      </c>
      <c r="Q3093" s="37" t="s">
        <v>159</v>
      </c>
      <c r="R3093" s="37" t="s">
        <v>160</v>
      </c>
      <c r="S3093" s="37" t="s">
        <v>912</v>
      </c>
      <c r="T3093" s="37" t="s">
        <v>911</v>
      </c>
      <c r="U3093" s="1" t="e">
        <f>VLOOKUP(T3093,[2]VAT!$A:$D,1,0)</f>
        <v>#N/A</v>
      </c>
      <c r="V3093" s="37" t="s">
        <v>2</v>
      </c>
      <c r="W3093" s="37" t="s">
        <v>2</v>
      </c>
      <c r="X3093" t="e">
        <f>VLOOKUP(T3093,[3]رکوردها!$A:$B,2,0)</f>
        <v>#N/A</v>
      </c>
      <c r="Y3093" t="e">
        <f>VLOOKUP(T3093,[3]رکوردها!$A:$D,4,0)</f>
        <v>#N/A</v>
      </c>
      <c r="Z3093" t="e">
        <f>VLOOKUP(T3093,[3]رکوردها!$A:$C,3,0)</f>
        <v>#N/A</v>
      </c>
      <c r="AA3093" t="e">
        <f>VLOOKUP(T3093,[3]رکوردها!$A:$F,6,0)</f>
        <v>#N/A</v>
      </c>
      <c r="AB3093" t="e">
        <f>VLOOKUP(T3093,[3]رکوردها!$A:$E,5,0)</f>
        <v>#N/A</v>
      </c>
    </row>
    <row r="3094" spans="1:28" s="41" customFormat="1" hidden="1" x14ac:dyDescent="0.2">
      <c r="A3094" s="36">
        <v>177804</v>
      </c>
      <c r="B3094" s="36">
        <v>1327</v>
      </c>
      <c r="C3094" s="36">
        <v>1865</v>
      </c>
      <c r="D3094" s="39" t="s">
        <v>5178</v>
      </c>
      <c r="E3094" s="39"/>
      <c r="F3094" s="37" t="s">
        <v>171</v>
      </c>
      <c r="G3094" s="37" t="s">
        <v>910</v>
      </c>
      <c r="H3094" s="38">
        <v>2168617</v>
      </c>
      <c r="I3094" s="38">
        <v>0</v>
      </c>
      <c r="J3094" s="38">
        <f t="shared" si="49"/>
        <v>2168617</v>
      </c>
      <c r="K3094" s="38"/>
      <c r="L3094" s="49"/>
      <c r="M3094" s="37" t="s">
        <v>63</v>
      </c>
      <c r="N3094" s="37" t="s">
        <v>64</v>
      </c>
      <c r="O3094" s="37" t="s">
        <v>157</v>
      </c>
      <c r="P3094" s="37" t="s">
        <v>158</v>
      </c>
      <c r="Q3094" s="37" t="s">
        <v>159</v>
      </c>
      <c r="R3094" s="37" t="s">
        <v>160</v>
      </c>
      <c r="S3094" s="37" t="s">
        <v>912</v>
      </c>
      <c r="T3094" s="37" t="s">
        <v>911</v>
      </c>
      <c r="U3094" s="1" t="e">
        <f>VLOOKUP(T3094,[2]VAT!$A:$D,1,0)</f>
        <v>#N/A</v>
      </c>
      <c r="V3094" s="37" t="s">
        <v>2</v>
      </c>
      <c r="W3094" s="37" t="s">
        <v>2</v>
      </c>
      <c r="X3094" t="e">
        <f>VLOOKUP(T3094,[3]رکوردها!$A:$B,2,0)</f>
        <v>#N/A</v>
      </c>
      <c r="Y3094" t="e">
        <f>VLOOKUP(T3094,[3]رکوردها!$A:$D,4,0)</f>
        <v>#N/A</v>
      </c>
      <c r="Z3094" t="e">
        <f>VLOOKUP(T3094,[3]رکوردها!$A:$C,3,0)</f>
        <v>#N/A</v>
      </c>
      <c r="AA3094" t="e">
        <f>VLOOKUP(T3094,[3]رکوردها!$A:$F,6,0)</f>
        <v>#N/A</v>
      </c>
      <c r="AB3094" t="e">
        <f>VLOOKUP(T3094,[3]رکوردها!$A:$E,5,0)</f>
        <v>#N/A</v>
      </c>
    </row>
    <row r="3095" spans="1:28" s="41" customFormat="1" hidden="1" x14ac:dyDescent="0.2">
      <c r="A3095" s="36">
        <v>177805</v>
      </c>
      <c r="B3095" s="36">
        <v>1327</v>
      </c>
      <c r="C3095" s="36">
        <v>1865</v>
      </c>
      <c r="D3095" s="39" t="s">
        <v>5178</v>
      </c>
      <c r="E3095" s="39"/>
      <c r="F3095" s="37" t="s">
        <v>171</v>
      </c>
      <c r="G3095" s="37" t="s">
        <v>910</v>
      </c>
      <c r="H3095" s="38">
        <v>2168617</v>
      </c>
      <c r="I3095" s="38">
        <v>0</v>
      </c>
      <c r="J3095" s="38">
        <f t="shared" si="49"/>
        <v>2168617</v>
      </c>
      <c r="K3095" s="38"/>
      <c r="L3095" s="49"/>
      <c r="M3095" s="37" t="s">
        <v>63</v>
      </c>
      <c r="N3095" s="37" t="s">
        <v>64</v>
      </c>
      <c r="O3095" s="37" t="s">
        <v>157</v>
      </c>
      <c r="P3095" s="37" t="s">
        <v>158</v>
      </c>
      <c r="Q3095" s="37" t="s">
        <v>159</v>
      </c>
      <c r="R3095" s="37" t="s">
        <v>160</v>
      </c>
      <c r="S3095" s="37" t="s">
        <v>912</v>
      </c>
      <c r="T3095" s="37" t="s">
        <v>911</v>
      </c>
      <c r="U3095" s="1" t="e">
        <f>VLOOKUP(T3095,[2]VAT!$A:$D,1,0)</f>
        <v>#N/A</v>
      </c>
      <c r="V3095" s="37" t="s">
        <v>2</v>
      </c>
      <c r="W3095" s="37" t="s">
        <v>2</v>
      </c>
      <c r="X3095" t="e">
        <f>VLOOKUP(T3095,[3]رکوردها!$A:$B,2,0)</f>
        <v>#N/A</v>
      </c>
      <c r="Y3095" t="e">
        <f>VLOOKUP(T3095,[3]رکوردها!$A:$D,4,0)</f>
        <v>#N/A</v>
      </c>
      <c r="Z3095" t="e">
        <f>VLOOKUP(T3095,[3]رکوردها!$A:$C,3,0)</f>
        <v>#N/A</v>
      </c>
      <c r="AA3095" t="e">
        <f>VLOOKUP(T3095,[3]رکوردها!$A:$F,6,0)</f>
        <v>#N/A</v>
      </c>
      <c r="AB3095" t="e">
        <f>VLOOKUP(T3095,[3]رکوردها!$A:$E,5,0)</f>
        <v>#N/A</v>
      </c>
    </row>
    <row r="3096" spans="1:28" s="41" customFormat="1" hidden="1" x14ac:dyDescent="0.2">
      <c r="A3096" s="36">
        <v>177806</v>
      </c>
      <c r="B3096" s="36">
        <v>1327</v>
      </c>
      <c r="C3096" s="36">
        <v>1865</v>
      </c>
      <c r="D3096" s="39" t="s">
        <v>5178</v>
      </c>
      <c r="E3096" s="39"/>
      <c r="F3096" s="37" t="s">
        <v>171</v>
      </c>
      <c r="G3096" s="37" t="s">
        <v>913</v>
      </c>
      <c r="H3096" s="38">
        <v>2168617</v>
      </c>
      <c r="I3096" s="38">
        <v>0</v>
      </c>
      <c r="J3096" s="38">
        <f t="shared" si="49"/>
        <v>2168617</v>
      </c>
      <c r="K3096" s="38"/>
      <c r="L3096" s="49"/>
      <c r="M3096" s="37" t="s">
        <v>63</v>
      </c>
      <c r="N3096" s="37" t="s">
        <v>64</v>
      </c>
      <c r="O3096" s="37" t="s">
        <v>157</v>
      </c>
      <c r="P3096" s="37" t="s">
        <v>158</v>
      </c>
      <c r="Q3096" s="37" t="s">
        <v>159</v>
      </c>
      <c r="R3096" s="37" t="s">
        <v>160</v>
      </c>
      <c r="S3096" s="37" t="s">
        <v>912</v>
      </c>
      <c r="T3096" s="37" t="s">
        <v>911</v>
      </c>
      <c r="U3096" s="1" t="e">
        <f>VLOOKUP(T3096,[2]VAT!$A:$D,1,0)</f>
        <v>#N/A</v>
      </c>
      <c r="V3096" s="37" t="s">
        <v>2</v>
      </c>
      <c r="W3096" s="37" t="s">
        <v>2</v>
      </c>
      <c r="X3096" t="e">
        <f>VLOOKUP(T3096,[3]رکوردها!$A:$B,2,0)</f>
        <v>#N/A</v>
      </c>
      <c r="Y3096" t="e">
        <f>VLOOKUP(T3096,[3]رکوردها!$A:$D,4,0)</f>
        <v>#N/A</v>
      </c>
      <c r="Z3096" t="e">
        <f>VLOOKUP(T3096,[3]رکوردها!$A:$C,3,0)</f>
        <v>#N/A</v>
      </c>
      <c r="AA3096" t="e">
        <f>VLOOKUP(T3096,[3]رکوردها!$A:$F,6,0)</f>
        <v>#N/A</v>
      </c>
      <c r="AB3096" t="e">
        <f>VLOOKUP(T3096,[3]رکوردها!$A:$E,5,0)</f>
        <v>#N/A</v>
      </c>
    </row>
    <row r="3097" spans="1:28" s="41" customFormat="1" hidden="1" x14ac:dyDescent="0.2">
      <c r="A3097" s="36">
        <v>177807</v>
      </c>
      <c r="B3097" s="36">
        <v>1327</v>
      </c>
      <c r="C3097" s="36">
        <v>1865</v>
      </c>
      <c r="D3097" s="39" t="s">
        <v>5178</v>
      </c>
      <c r="E3097" s="39"/>
      <c r="F3097" s="37" t="s">
        <v>171</v>
      </c>
      <c r="G3097" s="37" t="s">
        <v>913</v>
      </c>
      <c r="H3097" s="38">
        <v>2168617</v>
      </c>
      <c r="I3097" s="38">
        <v>0</v>
      </c>
      <c r="J3097" s="38">
        <f t="shared" si="49"/>
        <v>2168617</v>
      </c>
      <c r="K3097" s="38"/>
      <c r="L3097" s="49"/>
      <c r="M3097" s="37" t="s">
        <v>63</v>
      </c>
      <c r="N3097" s="37" t="s">
        <v>64</v>
      </c>
      <c r="O3097" s="37" t="s">
        <v>157</v>
      </c>
      <c r="P3097" s="37" t="s">
        <v>158</v>
      </c>
      <c r="Q3097" s="37" t="s">
        <v>159</v>
      </c>
      <c r="R3097" s="37" t="s">
        <v>160</v>
      </c>
      <c r="S3097" s="37" t="s">
        <v>912</v>
      </c>
      <c r="T3097" s="37" t="s">
        <v>911</v>
      </c>
      <c r="U3097" s="1" t="e">
        <f>VLOOKUP(T3097,[2]VAT!$A:$D,1,0)</f>
        <v>#N/A</v>
      </c>
      <c r="V3097" s="37" t="s">
        <v>2</v>
      </c>
      <c r="W3097" s="37" t="s">
        <v>2</v>
      </c>
      <c r="X3097" t="e">
        <f>VLOOKUP(T3097,[3]رکوردها!$A:$B,2,0)</f>
        <v>#N/A</v>
      </c>
      <c r="Y3097" t="e">
        <f>VLOOKUP(T3097,[3]رکوردها!$A:$D,4,0)</f>
        <v>#N/A</v>
      </c>
      <c r="Z3097" t="e">
        <f>VLOOKUP(T3097,[3]رکوردها!$A:$C,3,0)</f>
        <v>#N/A</v>
      </c>
      <c r="AA3097" t="e">
        <f>VLOOKUP(T3097,[3]رکوردها!$A:$F,6,0)</f>
        <v>#N/A</v>
      </c>
      <c r="AB3097" t="e">
        <f>VLOOKUP(T3097,[3]رکوردها!$A:$E,5,0)</f>
        <v>#N/A</v>
      </c>
    </row>
    <row r="3098" spans="1:28" s="41" customFormat="1" hidden="1" x14ac:dyDescent="0.2">
      <c r="A3098" s="36">
        <v>177808</v>
      </c>
      <c r="B3098" s="36">
        <v>1327</v>
      </c>
      <c r="C3098" s="36">
        <v>1865</v>
      </c>
      <c r="D3098" s="39" t="s">
        <v>5178</v>
      </c>
      <c r="E3098" s="39"/>
      <c r="F3098" s="37" t="s">
        <v>171</v>
      </c>
      <c r="G3098" s="37" t="s">
        <v>913</v>
      </c>
      <c r="H3098" s="38">
        <v>2168617</v>
      </c>
      <c r="I3098" s="38">
        <v>0</v>
      </c>
      <c r="J3098" s="38">
        <f t="shared" si="49"/>
        <v>2168617</v>
      </c>
      <c r="K3098" s="38"/>
      <c r="L3098" s="49"/>
      <c r="M3098" s="37" t="s">
        <v>63</v>
      </c>
      <c r="N3098" s="37" t="s">
        <v>64</v>
      </c>
      <c r="O3098" s="37" t="s">
        <v>157</v>
      </c>
      <c r="P3098" s="37" t="s">
        <v>158</v>
      </c>
      <c r="Q3098" s="37" t="s">
        <v>159</v>
      </c>
      <c r="R3098" s="37" t="s">
        <v>160</v>
      </c>
      <c r="S3098" s="37" t="s">
        <v>912</v>
      </c>
      <c r="T3098" s="37" t="s">
        <v>911</v>
      </c>
      <c r="U3098" s="1" t="e">
        <f>VLOOKUP(T3098,[2]VAT!$A:$D,1,0)</f>
        <v>#N/A</v>
      </c>
      <c r="V3098" s="37" t="s">
        <v>2</v>
      </c>
      <c r="W3098" s="37" t="s">
        <v>2</v>
      </c>
      <c r="X3098" t="e">
        <f>VLOOKUP(T3098,[3]رکوردها!$A:$B,2,0)</f>
        <v>#N/A</v>
      </c>
      <c r="Y3098" t="e">
        <f>VLOOKUP(T3098,[3]رکوردها!$A:$D,4,0)</f>
        <v>#N/A</v>
      </c>
      <c r="Z3098" t="e">
        <f>VLOOKUP(T3098,[3]رکوردها!$A:$C,3,0)</f>
        <v>#N/A</v>
      </c>
      <c r="AA3098" t="e">
        <f>VLOOKUP(T3098,[3]رکوردها!$A:$F,6,0)</f>
        <v>#N/A</v>
      </c>
      <c r="AB3098" t="e">
        <f>VLOOKUP(T3098,[3]رکوردها!$A:$E,5,0)</f>
        <v>#N/A</v>
      </c>
    </row>
    <row r="3099" spans="1:28" s="41" customFormat="1" hidden="1" x14ac:dyDescent="0.2">
      <c r="A3099" s="36">
        <v>177809</v>
      </c>
      <c r="B3099" s="36">
        <v>1327</v>
      </c>
      <c r="C3099" s="36">
        <v>1865</v>
      </c>
      <c r="D3099" s="39" t="s">
        <v>5178</v>
      </c>
      <c r="E3099" s="39"/>
      <c r="F3099" s="37" t="s">
        <v>171</v>
      </c>
      <c r="G3099" s="37" t="s">
        <v>918</v>
      </c>
      <c r="H3099" s="38">
        <v>2168617</v>
      </c>
      <c r="I3099" s="38">
        <v>0</v>
      </c>
      <c r="J3099" s="38">
        <f t="shared" si="49"/>
        <v>2168617</v>
      </c>
      <c r="K3099" s="38"/>
      <c r="L3099" s="49"/>
      <c r="M3099" s="37" t="s">
        <v>63</v>
      </c>
      <c r="N3099" s="37" t="s">
        <v>64</v>
      </c>
      <c r="O3099" s="37" t="s">
        <v>157</v>
      </c>
      <c r="P3099" s="37" t="s">
        <v>158</v>
      </c>
      <c r="Q3099" s="37" t="s">
        <v>159</v>
      </c>
      <c r="R3099" s="37" t="s">
        <v>160</v>
      </c>
      <c r="S3099" s="37" t="s">
        <v>912</v>
      </c>
      <c r="T3099" s="37" t="s">
        <v>911</v>
      </c>
      <c r="U3099" s="1" t="e">
        <f>VLOOKUP(T3099,[2]VAT!$A:$D,1,0)</f>
        <v>#N/A</v>
      </c>
      <c r="V3099" s="37" t="s">
        <v>2</v>
      </c>
      <c r="W3099" s="37" t="s">
        <v>2</v>
      </c>
      <c r="X3099" t="e">
        <f>VLOOKUP(T3099,[3]رکوردها!$A:$B,2,0)</f>
        <v>#N/A</v>
      </c>
      <c r="Y3099" t="e">
        <f>VLOOKUP(T3099,[3]رکوردها!$A:$D,4,0)</f>
        <v>#N/A</v>
      </c>
      <c r="Z3099" t="e">
        <f>VLOOKUP(T3099,[3]رکوردها!$A:$C,3,0)</f>
        <v>#N/A</v>
      </c>
      <c r="AA3099" t="e">
        <f>VLOOKUP(T3099,[3]رکوردها!$A:$F,6,0)</f>
        <v>#N/A</v>
      </c>
      <c r="AB3099" t="e">
        <f>VLOOKUP(T3099,[3]رکوردها!$A:$E,5,0)</f>
        <v>#N/A</v>
      </c>
    </row>
    <row r="3100" spans="1:28" s="41" customFormat="1" hidden="1" x14ac:dyDescent="0.2">
      <c r="A3100" s="36">
        <v>177810</v>
      </c>
      <c r="B3100" s="36">
        <v>1327</v>
      </c>
      <c r="C3100" s="36">
        <v>1865</v>
      </c>
      <c r="D3100" s="39" t="s">
        <v>5178</v>
      </c>
      <c r="E3100" s="39"/>
      <c r="F3100" s="37" t="s">
        <v>171</v>
      </c>
      <c r="G3100" s="37" t="s">
        <v>918</v>
      </c>
      <c r="H3100" s="38">
        <v>2168617</v>
      </c>
      <c r="I3100" s="38">
        <v>0</v>
      </c>
      <c r="J3100" s="38">
        <f t="shared" si="49"/>
        <v>2168617</v>
      </c>
      <c r="K3100" s="38"/>
      <c r="L3100" s="49"/>
      <c r="M3100" s="37" t="s">
        <v>63</v>
      </c>
      <c r="N3100" s="37" t="s">
        <v>64</v>
      </c>
      <c r="O3100" s="37" t="s">
        <v>157</v>
      </c>
      <c r="P3100" s="37" t="s">
        <v>158</v>
      </c>
      <c r="Q3100" s="37" t="s">
        <v>159</v>
      </c>
      <c r="R3100" s="37" t="s">
        <v>160</v>
      </c>
      <c r="S3100" s="37" t="s">
        <v>912</v>
      </c>
      <c r="T3100" s="37" t="s">
        <v>911</v>
      </c>
      <c r="U3100" s="1" t="e">
        <f>VLOOKUP(T3100,[2]VAT!$A:$D,1,0)</f>
        <v>#N/A</v>
      </c>
      <c r="V3100" s="37" t="s">
        <v>2</v>
      </c>
      <c r="W3100" s="37" t="s">
        <v>2</v>
      </c>
      <c r="X3100" t="e">
        <f>VLOOKUP(T3100,[3]رکوردها!$A:$B,2,0)</f>
        <v>#N/A</v>
      </c>
      <c r="Y3100" t="e">
        <f>VLOOKUP(T3100,[3]رکوردها!$A:$D,4,0)</f>
        <v>#N/A</v>
      </c>
      <c r="Z3100" t="e">
        <f>VLOOKUP(T3100,[3]رکوردها!$A:$C,3,0)</f>
        <v>#N/A</v>
      </c>
      <c r="AA3100" t="e">
        <f>VLOOKUP(T3100,[3]رکوردها!$A:$F,6,0)</f>
        <v>#N/A</v>
      </c>
      <c r="AB3100" t="e">
        <f>VLOOKUP(T3100,[3]رکوردها!$A:$E,5,0)</f>
        <v>#N/A</v>
      </c>
    </row>
    <row r="3101" spans="1:28" s="41" customFormat="1" hidden="1" x14ac:dyDescent="0.2">
      <c r="A3101" s="36">
        <v>177811</v>
      </c>
      <c r="B3101" s="36">
        <v>1327</v>
      </c>
      <c r="C3101" s="36">
        <v>1865</v>
      </c>
      <c r="D3101" s="39" t="s">
        <v>5178</v>
      </c>
      <c r="E3101" s="39"/>
      <c r="F3101" s="37" t="s">
        <v>171</v>
      </c>
      <c r="G3101" s="37" t="s">
        <v>918</v>
      </c>
      <c r="H3101" s="38">
        <v>2168617</v>
      </c>
      <c r="I3101" s="38">
        <v>0</v>
      </c>
      <c r="J3101" s="38">
        <f t="shared" si="49"/>
        <v>2168617</v>
      </c>
      <c r="K3101" s="38"/>
      <c r="L3101" s="49"/>
      <c r="M3101" s="37" t="s">
        <v>63</v>
      </c>
      <c r="N3101" s="37" t="s">
        <v>64</v>
      </c>
      <c r="O3101" s="37" t="s">
        <v>157</v>
      </c>
      <c r="P3101" s="37" t="s">
        <v>158</v>
      </c>
      <c r="Q3101" s="37" t="s">
        <v>159</v>
      </c>
      <c r="R3101" s="37" t="s">
        <v>160</v>
      </c>
      <c r="S3101" s="37" t="s">
        <v>912</v>
      </c>
      <c r="T3101" s="37" t="s">
        <v>911</v>
      </c>
      <c r="U3101" s="1" t="e">
        <f>VLOOKUP(T3101,[2]VAT!$A:$D,1,0)</f>
        <v>#N/A</v>
      </c>
      <c r="V3101" s="37" t="s">
        <v>2</v>
      </c>
      <c r="W3101" s="37" t="s">
        <v>2</v>
      </c>
      <c r="X3101" t="e">
        <f>VLOOKUP(T3101,[3]رکوردها!$A:$B,2,0)</f>
        <v>#N/A</v>
      </c>
      <c r="Y3101" t="e">
        <f>VLOOKUP(T3101,[3]رکوردها!$A:$D,4,0)</f>
        <v>#N/A</v>
      </c>
      <c r="Z3101" t="e">
        <f>VLOOKUP(T3101,[3]رکوردها!$A:$C,3,0)</f>
        <v>#N/A</v>
      </c>
      <c r="AA3101" t="e">
        <f>VLOOKUP(T3101,[3]رکوردها!$A:$F,6,0)</f>
        <v>#N/A</v>
      </c>
      <c r="AB3101" t="e">
        <f>VLOOKUP(T3101,[3]رکوردها!$A:$E,5,0)</f>
        <v>#N/A</v>
      </c>
    </row>
    <row r="3102" spans="1:28" s="41" customFormat="1" hidden="1" x14ac:dyDescent="0.2">
      <c r="A3102" s="36">
        <v>177812</v>
      </c>
      <c r="B3102" s="36">
        <v>1327</v>
      </c>
      <c r="C3102" s="36">
        <v>1865</v>
      </c>
      <c r="D3102" s="39" t="s">
        <v>5178</v>
      </c>
      <c r="E3102" s="39"/>
      <c r="F3102" s="37" t="s">
        <v>171</v>
      </c>
      <c r="G3102" s="37" t="s">
        <v>918</v>
      </c>
      <c r="H3102" s="38">
        <v>2168617</v>
      </c>
      <c r="I3102" s="38">
        <v>0</v>
      </c>
      <c r="J3102" s="38">
        <f t="shared" si="49"/>
        <v>2168617</v>
      </c>
      <c r="K3102" s="38"/>
      <c r="L3102" s="49"/>
      <c r="M3102" s="37" t="s">
        <v>63</v>
      </c>
      <c r="N3102" s="37" t="s">
        <v>64</v>
      </c>
      <c r="O3102" s="37" t="s">
        <v>157</v>
      </c>
      <c r="P3102" s="37" t="s">
        <v>158</v>
      </c>
      <c r="Q3102" s="37" t="s">
        <v>159</v>
      </c>
      <c r="R3102" s="37" t="s">
        <v>160</v>
      </c>
      <c r="S3102" s="37" t="s">
        <v>912</v>
      </c>
      <c r="T3102" s="37" t="s">
        <v>911</v>
      </c>
      <c r="U3102" s="1" t="e">
        <f>VLOOKUP(T3102,[2]VAT!$A:$D,1,0)</f>
        <v>#N/A</v>
      </c>
      <c r="V3102" s="37" t="s">
        <v>2</v>
      </c>
      <c r="W3102" s="37" t="s">
        <v>2</v>
      </c>
      <c r="X3102" t="e">
        <f>VLOOKUP(T3102,[3]رکوردها!$A:$B,2,0)</f>
        <v>#N/A</v>
      </c>
      <c r="Y3102" t="e">
        <f>VLOOKUP(T3102,[3]رکوردها!$A:$D,4,0)</f>
        <v>#N/A</v>
      </c>
      <c r="Z3102" t="e">
        <f>VLOOKUP(T3102,[3]رکوردها!$A:$C,3,0)</f>
        <v>#N/A</v>
      </c>
      <c r="AA3102" t="e">
        <f>VLOOKUP(T3102,[3]رکوردها!$A:$F,6,0)</f>
        <v>#N/A</v>
      </c>
      <c r="AB3102" t="e">
        <f>VLOOKUP(T3102,[3]رکوردها!$A:$E,5,0)</f>
        <v>#N/A</v>
      </c>
    </row>
    <row r="3103" spans="1:28" s="41" customFormat="1" hidden="1" x14ac:dyDescent="0.2">
      <c r="A3103" s="36">
        <v>177813</v>
      </c>
      <c r="B3103" s="36">
        <v>1327</v>
      </c>
      <c r="C3103" s="36">
        <v>1865</v>
      </c>
      <c r="D3103" s="39" t="s">
        <v>5178</v>
      </c>
      <c r="E3103" s="39"/>
      <c r="F3103" s="37" t="s">
        <v>171</v>
      </c>
      <c r="G3103" s="37" t="s">
        <v>928</v>
      </c>
      <c r="H3103" s="38">
        <v>2168617</v>
      </c>
      <c r="I3103" s="38">
        <v>0</v>
      </c>
      <c r="J3103" s="38">
        <f t="shared" si="49"/>
        <v>2168617</v>
      </c>
      <c r="K3103" s="38"/>
      <c r="L3103" s="49"/>
      <c r="M3103" s="37" t="s">
        <v>63</v>
      </c>
      <c r="N3103" s="37" t="s">
        <v>64</v>
      </c>
      <c r="O3103" s="37" t="s">
        <v>157</v>
      </c>
      <c r="P3103" s="37" t="s">
        <v>158</v>
      </c>
      <c r="Q3103" s="37" t="s">
        <v>159</v>
      </c>
      <c r="R3103" s="37" t="s">
        <v>160</v>
      </c>
      <c r="S3103" s="37" t="s">
        <v>912</v>
      </c>
      <c r="T3103" s="37" t="s">
        <v>911</v>
      </c>
      <c r="U3103" s="1" t="e">
        <f>VLOOKUP(T3103,[2]VAT!$A:$D,1,0)</f>
        <v>#N/A</v>
      </c>
      <c r="V3103" s="37" t="s">
        <v>2</v>
      </c>
      <c r="W3103" s="37" t="s">
        <v>2</v>
      </c>
      <c r="X3103" t="e">
        <f>VLOOKUP(T3103,[3]رکوردها!$A:$B,2,0)</f>
        <v>#N/A</v>
      </c>
      <c r="Y3103" t="e">
        <f>VLOOKUP(T3103,[3]رکوردها!$A:$D,4,0)</f>
        <v>#N/A</v>
      </c>
      <c r="Z3103" t="e">
        <f>VLOOKUP(T3103,[3]رکوردها!$A:$C,3,0)</f>
        <v>#N/A</v>
      </c>
      <c r="AA3103" t="e">
        <f>VLOOKUP(T3103,[3]رکوردها!$A:$F,6,0)</f>
        <v>#N/A</v>
      </c>
      <c r="AB3103" t="e">
        <f>VLOOKUP(T3103,[3]رکوردها!$A:$E,5,0)</f>
        <v>#N/A</v>
      </c>
    </row>
    <row r="3104" spans="1:28" s="41" customFormat="1" hidden="1" x14ac:dyDescent="0.2">
      <c r="A3104" s="36">
        <v>177814</v>
      </c>
      <c r="B3104" s="36">
        <v>1327</v>
      </c>
      <c r="C3104" s="36">
        <v>1865</v>
      </c>
      <c r="D3104" s="39" t="s">
        <v>5178</v>
      </c>
      <c r="E3104" s="39"/>
      <c r="F3104" s="37" t="s">
        <v>171</v>
      </c>
      <c r="G3104" s="37" t="s">
        <v>928</v>
      </c>
      <c r="H3104" s="38">
        <v>2168617</v>
      </c>
      <c r="I3104" s="38">
        <v>0</v>
      </c>
      <c r="J3104" s="38">
        <f t="shared" si="49"/>
        <v>2168617</v>
      </c>
      <c r="K3104" s="38"/>
      <c r="L3104" s="49"/>
      <c r="M3104" s="37" t="s">
        <v>63</v>
      </c>
      <c r="N3104" s="37" t="s">
        <v>64</v>
      </c>
      <c r="O3104" s="37" t="s">
        <v>157</v>
      </c>
      <c r="P3104" s="37" t="s">
        <v>158</v>
      </c>
      <c r="Q3104" s="37" t="s">
        <v>159</v>
      </c>
      <c r="R3104" s="37" t="s">
        <v>160</v>
      </c>
      <c r="S3104" s="37" t="s">
        <v>912</v>
      </c>
      <c r="T3104" s="37" t="s">
        <v>911</v>
      </c>
      <c r="U3104" s="1" t="e">
        <f>VLOOKUP(T3104,[2]VAT!$A:$D,1,0)</f>
        <v>#N/A</v>
      </c>
      <c r="V3104" s="37" t="s">
        <v>2</v>
      </c>
      <c r="W3104" s="37" t="s">
        <v>2</v>
      </c>
      <c r="X3104" t="e">
        <f>VLOOKUP(T3104,[3]رکوردها!$A:$B,2,0)</f>
        <v>#N/A</v>
      </c>
      <c r="Y3104" t="e">
        <f>VLOOKUP(T3104,[3]رکوردها!$A:$D,4,0)</f>
        <v>#N/A</v>
      </c>
      <c r="Z3104" t="e">
        <f>VLOOKUP(T3104,[3]رکوردها!$A:$C,3,0)</f>
        <v>#N/A</v>
      </c>
      <c r="AA3104" t="e">
        <f>VLOOKUP(T3104,[3]رکوردها!$A:$F,6,0)</f>
        <v>#N/A</v>
      </c>
      <c r="AB3104" t="e">
        <f>VLOOKUP(T3104,[3]رکوردها!$A:$E,5,0)</f>
        <v>#N/A</v>
      </c>
    </row>
    <row r="3105" spans="1:28" s="41" customFormat="1" hidden="1" x14ac:dyDescent="0.2">
      <c r="A3105" s="36">
        <v>177815</v>
      </c>
      <c r="B3105" s="36">
        <v>1327</v>
      </c>
      <c r="C3105" s="36">
        <v>1865</v>
      </c>
      <c r="D3105" s="39" t="s">
        <v>5178</v>
      </c>
      <c r="E3105" s="39"/>
      <c r="F3105" s="37" t="s">
        <v>171</v>
      </c>
      <c r="G3105" s="37" t="s">
        <v>928</v>
      </c>
      <c r="H3105" s="38">
        <v>2168617</v>
      </c>
      <c r="I3105" s="38">
        <v>0</v>
      </c>
      <c r="J3105" s="38">
        <f t="shared" si="49"/>
        <v>2168617</v>
      </c>
      <c r="K3105" s="38"/>
      <c r="L3105" s="49"/>
      <c r="M3105" s="37" t="s">
        <v>63</v>
      </c>
      <c r="N3105" s="37" t="s">
        <v>64</v>
      </c>
      <c r="O3105" s="37" t="s">
        <v>157</v>
      </c>
      <c r="P3105" s="37" t="s">
        <v>158</v>
      </c>
      <c r="Q3105" s="37" t="s">
        <v>159</v>
      </c>
      <c r="R3105" s="37" t="s">
        <v>160</v>
      </c>
      <c r="S3105" s="37" t="s">
        <v>912</v>
      </c>
      <c r="T3105" s="37" t="s">
        <v>911</v>
      </c>
      <c r="U3105" s="1" t="e">
        <f>VLOOKUP(T3105,[2]VAT!$A:$D,1,0)</f>
        <v>#N/A</v>
      </c>
      <c r="V3105" s="37" t="s">
        <v>2</v>
      </c>
      <c r="W3105" s="37" t="s">
        <v>2</v>
      </c>
      <c r="X3105" t="e">
        <f>VLOOKUP(T3105,[3]رکوردها!$A:$B,2,0)</f>
        <v>#N/A</v>
      </c>
      <c r="Y3105" t="e">
        <f>VLOOKUP(T3105,[3]رکوردها!$A:$D,4,0)</f>
        <v>#N/A</v>
      </c>
      <c r="Z3105" t="e">
        <f>VLOOKUP(T3105,[3]رکوردها!$A:$C,3,0)</f>
        <v>#N/A</v>
      </c>
      <c r="AA3105" t="e">
        <f>VLOOKUP(T3105,[3]رکوردها!$A:$F,6,0)</f>
        <v>#N/A</v>
      </c>
      <c r="AB3105" t="e">
        <f>VLOOKUP(T3105,[3]رکوردها!$A:$E,5,0)</f>
        <v>#N/A</v>
      </c>
    </row>
    <row r="3106" spans="1:28" s="41" customFormat="1" hidden="1" x14ac:dyDescent="0.2">
      <c r="A3106" s="36">
        <v>177816</v>
      </c>
      <c r="B3106" s="36">
        <v>1327</v>
      </c>
      <c r="C3106" s="36">
        <v>1865</v>
      </c>
      <c r="D3106" s="39" t="s">
        <v>5178</v>
      </c>
      <c r="E3106" s="39"/>
      <c r="F3106" s="37" t="s">
        <v>171</v>
      </c>
      <c r="G3106" s="37" t="s">
        <v>928</v>
      </c>
      <c r="H3106" s="38">
        <v>2168617</v>
      </c>
      <c r="I3106" s="38">
        <v>0</v>
      </c>
      <c r="J3106" s="38">
        <f t="shared" si="49"/>
        <v>2168617</v>
      </c>
      <c r="K3106" s="38"/>
      <c r="L3106" s="49"/>
      <c r="M3106" s="37" t="s">
        <v>63</v>
      </c>
      <c r="N3106" s="37" t="s">
        <v>64</v>
      </c>
      <c r="O3106" s="37" t="s">
        <v>157</v>
      </c>
      <c r="P3106" s="37" t="s">
        <v>158</v>
      </c>
      <c r="Q3106" s="37" t="s">
        <v>159</v>
      </c>
      <c r="R3106" s="37" t="s">
        <v>160</v>
      </c>
      <c r="S3106" s="37" t="s">
        <v>912</v>
      </c>
      <c r="T3106" s="37" t="s">
        <v>911</v>
      </c>
      <c r="U3106" s="1" t="e">
        <f>VLOOKUP(T3106,[2]VAT!$A:$D,1,0)</f>
        <v>#N/A</v>
      </c>
      <c r="V3106" s="37" t="s">
        <v>2</v>
      </c>
      <c r="W3106" s="37" t="s">
        <v>2</v>
      </c>
      <c r="X3106" t="e">
        <f>VLOOKUP(T3106,[3]رکوردها!$A:$B,2,0)</f>
        <v>#N/A</v>
      </c>
      <c r="Y3106" t="e">
        <f>VLOOKUP(T3106,[3]رکوردها!$A:$D,4,0)</f>
        <v>#N/A</v>
      </c>
      <c r="Z3106" t="e">
        <f>VLOOKUP(T3106,[3]رکوردها!$A:$C,3,0)</f>
        <v>#N/A</v>
      </c>
      <c r="AA3106" t="e">
        <f>VLOOKUP(T3106,[3]رکوردها!$A:$F,6,0)</f>
        <v>#N/A</v>
      </c>
      <c r="AB3106" t="e">
        <f>VLOOKUP(T3106,[3]رکوردها!$A:$E,5,0)</f>
        <v>#N/A</v>
      </c>
    </row>
    <row r="3107" spans="1:28" s="41" customFormat="1" hidden="1" x14ac:dyDescent="0.2">
      <c r="A3107" s="36">
        <v>177817</v>
      </c>
      <c r="B3107" s="36">
        <v>1327</v>
      </c>
      <c r="C3107" s="36">
        <v>1865</v>
      </c>
      <c r="D3107" s="39" t="s">
        <v>5178</v>
      </c>
      <c r="E3107" s="39"/>
      <c r="F3107" s="37" t="s">
        <v>171</v>
      </c>
      <c r="G3107" s="37" t="s">
        <v>928</v>
      </c>
      <c r="H3107" s="38">
        <v>2168617</v>
      </c>
      <c r="I3107" s="38">
        <v>0</v>
      </c>
      <c r="J3107" s="38">
        <f t="shared" si="49"/>
        <v>2168617</v>
      </c>
      <c r="K3107" s="38"/>
      <c r="L3107" s="49"/>
      <c r="M3107" s="37" t="s">
        <v>63</v>
      </c>
      <c r="N3107" s="37" t="s">
        <v>64</v>
      </c>
      <c r="O3107" s="37" t="s">
        <v>157</v>
      </c>
      <c r="P3107" s="37" t="s">
        <v>158</v>
      </c>
      <c r="Q3107" s="37" t="s">
        <v>159</v>
      </c>
      <c r="R3107" s="37" t="s">
        <v>160</v>
      </c>
      <c r="S3107" s="37" t="s">
        <v>912</v>
      </c>
      <c r="T3107" s="37" t="s">
        <v>911</v>
      </c>
      <c r="U3107" s="1" t="e">
        <f>VLOOKUP(T3107,[2]VAT!$A:$D,1,0)</f>
        <v>#N/A</v>
      </c>
      <c r="V3107" s="37" t="s">
        <v>2</v>
      </c>
      <c r="W3107" s="37" t="s">
        <v>2</v>
      </c>
      <c r="X3107" t="e">
        <f>VLOOKUP(T3107,[3]رکوردها!$A:$B,2,0)</f>
        <v>#N/A</v>
      </c>
      <c r="Y3107" t="e">
        <f>VLOOKUP(T3107,[3]رکوردها!$A:$D,4,0)</f>
        <v>#N/A</v>
      </c>
      <c r="Z3107" t="e">
        <f>VLOOKUP(T3107,[3]رکوردها!$A:$C,3,0)</f>
        <v>#N/A</v>
      </c>
      <c r="AA3107" t="e">
        <f>VLOOKUP(T3107,[3]رکوردها!$A:$F,6,0)</f>
        <v>#N/A</v>
      </c>
      <c r="AB3107" t="e">
        <f>VLOOKUP(T3107,[3]رکوردها!$A:$E,5,0)</f>
        <v>#N/A</v>
      </c>
    </row>
    <row r="3108" spans="1:28" s="41" customFormat="1" hidden="1" x14ac:dyDescent="0.2">
      <c r="A3108" s="36">
        <v>177818</v>
      </c>
      <c r="B3108" s="36">
        <v>1327</v>
      </c>
      <c r="C3108" s="36">
        <v>1865</v>
      </c>
      <c r="D3108" s="39" t="s">
        <v>5178</v>
      </c>
      <c r="E3108" s="39"/>
      <c r="F3108" s="37" t="s">
        <v>171</v>
      </c>
      <c r="G3108" s="37" t="s">
        <v>928</v>
      </c>
      <c r="H3108" s="38">
        <v>2168617</v>
      </c>
      <c r="I3108" s="38">
        <v>0</v>
      </c>
      <c r="J3108" s="38">
        <f t="shared" si="49"/>
        <v>2168617</v>
      </c>
      <c r="K3108" s="38"/>
      <c r="L3108" s="49"/>
      <c r="M3108" s="37" t="s">
        <v>63</v>
      </c>
      <c r="N3108" s="37" t="s">
        <v>64</v>
      </c>
      <c r="O3108" s="37" t="s">
        <v>157</v>
      </c>
      <c r="P3108" s="37" t="s">
        <v>158</v>
      </c>
      <c r="Q3108" s="37" t="s">
        <v>159</v>
      </c>
      <c r="R3108" s="37" t="s">
        <v>160</v>
      </c>
      <c r="S3108" s="37" t="s">
        <v>912</v>
      </c>
      <c r="T3108" s="37" t="s">
        <v>911</v>
      </c>
      <c r="U3108" s="1" t="e">
        <f>VLOOKUP(T3108,[2]VAT!$A:$D,1,0)</f>
        <v>#N/A</v>
      </c>
      <c r="V3108" s="37" t="s">
        <v>2</v>
      </c>
      <c r="W3108" s="37" t="s">
        <v>2</v>
      </c>
      <c r="X3108" t="e">
        <f>VLOOKUP(T3108,[3]رکوردها!$A:$B,2,0)</f>
        <v>#N/A</v>
      </c>
      <c r="Y3108" t="e">
        <f>VLOOKUP(T3108,[3]رکوردها!$A:$D,4,0)</f>
        <v>#N/A</v>
      </c>
      <c r="Z3108" t="e">
        <f>VLOOKUP(T3108,[3]رکوردها!$A:$C,3,0)</f>
        <v>#N/A</v>
      </c>
      <c r="AA3108" t="e">
        <f>VLOOKUP(T3108,[3]رکوردها!$A:$F,6,0)</f>
        <v>#N/A</v>
      </c>
      <c r="AB3108" t="e">
        <f>VLOOKUP(T3108,[3]رکوردها!$A:$E,5,0)</f>
        <v>#N/A</v>
      </c>
    </row>
    <row r="3109" spans="1:28" s="41" customFormat="1" hidden="1" x14ac:dyDescent="0.2">
      <c r="A3109" s="36">
        <v>177819</v>
      </c>
      <c r="B3109" s="36">
        <v>1327</v>
      </c>
      <c r="C3109" s="36">
        <v>1865</v>
      </c>
      <c r="D3109" s="39" t="s">
        <v>5178</v>
      </c>
      <c r="E3109" s="39"/>
      <c r="F3109" s="37" t="s">
        <v>171</v>
      </c>
      <c r="G3109" s="37" t="s">
        <v>928</v>
      </c>
      <c r="H3109" s="38">
        <v>2168617</v>
      </c>
      <c r="I3109" s="38">
        <v>0</v>
      </c>
      <c r="J3109" s="38">
        <f t="shared" si="49"/>
        <v>2168617</v>
      </c>
      <c r="K3109" s="38"/>
      <c r="L3109" s="49"/>
      <c r="M3109" s="37" t="s">
        <v>63</v>
      </c>
      <c r="N3109" s="37" t="s">
        <v>64</v>
      </c>
      <c r="O3109" s="37" t="s">
        <v>157</v>
      </c>
      <c r="P3109" s="37" t="s">
        <v>158</v>
      </c>
      <c r="Q3109" s="37" t="s">
        <v>159</v>
      </c>
      <c r="R3109" s="37" t="s">
        <v>160</v>
      </c>
      <c r="S3109" s="37" t="s">
        <v>912</v>
      </c>
      <c r="T3109" s="37" t="s">
        <v>911</v>
      </c>
      <c r="U3109" s="1" t="e">
        <f>VLOOKUP(T3109,[2]VAT!$A:$D,1,0)</f>
        <v>#N/A</v>
      </c>
      <c r="V3109" s="37" t="s">
        <v>2</v>
      </c>
      <c r="W3109" s="37" t="s">
        <v>2</v>
      </c>
      <c r="X3109" t="e">
        <f>VLOOKUP(T3109,[3]رکوردها!$A:$B,2,0)</f>
        <v>#N/A</v>
      </c>
      <c r="Y3109" t="e">
        <f>VLOOKUP(T3109,[3]رکوردها!$A:$D,4,0)</f>
        <v>#N/A</v>
      </c>
      <c r="Z3109" t="e">
        <f>VLOOKUP(T3109,[3]رکوردها!$A:$C,3,0)</f>
        <v>#N/A</v>
      </c>
      <c r="AA3109" t="e">
        <f>VLOOKUP(T3109,[3]رکوردها!$A:$F,6,0)</f>
        <v>#N/A</v>
      </c>
      <c r="AB3109" t="e">
        <f>VLOOKUP(T3109,[3]رکوردها!$A:$E,5,0)</f>
        <v>#N/A</v>
      </c>
    </row>
    <row r="3110" spans="1:28" s="41" customFormat="1" hidden="1" x14ac:dyDescent="0.2">
      <c r="A3110" s="36">
        <v>177820</v>
      </c>
      <c r="B3110" s="36">
        <v>1327</v>
      </c>
      <c r="C3110" s="36">
        <v>1865</v>
      </c>
      <c r="D3110" s="39" t="s">
        <v>5178</v>
      </c>
      <c r="E3110" s="39"/>
      <c r="F3110" s="37" t="s">
        <v>171</v>
      </c>
      <c r="G3110" s="37" t="s">
        <v>928</v>
      </c>
      <c r="H3110" s="38">
        <v>2168617</v>
      </c>
      <c r="I3110" s="38">
        <v>0</v>
      </c>
      <c r="J3110" s="38">
        <f t="shared" si="49"/>
        <v>2168617</v>
      </c>
      <c r="K3110" s="38"/>
      <c r="L3110" s="49"/>
      <c r="M3110" s="37" t="s">
        <v>63</v>
      </c>
      <c r="N3110" s="37" t="s">
        <v>64</v>
      </c>
      <c r="O3110" s="37" t="s">
        <v>157</v>
      </c>
      <c r="P3110" s="37" t="s">
        <v>158</v>
      </c>
      <c r="Q3110" s="37" t="s">
        <v>159</v>
      </c>
      <c r="R3110" s="37" t="s">
        <v>160</v>
      </c>
      <c r="S3110" s="37" t="s">
        <v>912</v>
      </c>
      <c r="T3110" s="37" t="s">
        <v>911</v>
      </c>
      <c r="U3110" s="1" t="e">
        <f>VLOOKUP(T3110,[2]VAT!$A:$D,1,0)</f>
        <v>#N/A</v>
      </c>
      <c r="V3110" s="37" t="s">
        <v>2</v>
      </c>
      <c r="W3110" s="37" t="s">
        <v>2</v>
      </c>
      <c r="X3110" t="e">
        <f>VLOOKUP(T3110,[3]رکوردها!$A:$B,2,0)</f>
        <v>#N/A</v>
      </c>
      <c r="Y3110" t="e">
        <f>VLOOKUP(T3110,[3]رکوردها!$A:$D,4,0)</f>
        <v>#N/A</v>
      </c>
      <c r="Z3110" t="e">
        <f>VLOOKUP(T3110,[3]رکوردها!$A:$C,3,0)</f>
        <v>#N/A</v>
      </c>
      <c r="AA3110" t="e">
        <f>VLOOKUP(T3110,[3]رکوردها!$A:$F,6,0)</f>
        <v>#N/A</v>
      </c>
      <c r="AB3110" t="e">
        <f>VLOOKUP(T3110,[3]رکوردها!$A:$E,5,0)</f>
        <v>#N/A</v>
      </c>
    </row>
    <row r="3111" spans="1:28" s="41" customFormat="1" hidden="1" x14ac:dyDescent="0.2">
      <c r="A3111" s="36">
        <v>177821</v>
      </c>
      <c r="B3111" s="36">
        <v>1327</v>
      </c>
      <c r="C3111" s="36">
        <v>1865</v>
      </c>
      <c r="D3111" s="39" t="s">
        <v>5178</v>
      </c>
      <c r="E3111" s="39"/>
      <c r="F3111" s="37" t="s">
        <v>171</v>
      </c>
      <c r="G3111" s="37" t="s">
        <v>928</v>
      </c>
      <c r="H3111" s="38">
        <v>2168617</v>
      </c>
      <c r="I3111" s="38">
        <v>0</v>
      </c>
      <c r="J3111" s="38">
        <f t="shared" si="49"/>
        <v>2168617</v>
      </c>
      <c r="K3111" s="38"/>
      <c r="L3111" s="49"/>
      <c r="M3111" s="37" t="s">
        <v>63</v>
      </c>
      <c r="N3111" s="37" t="s">
        <v>64</v>
      </c>
      <c r="O3111" s="37" t="s">
        <v>157</v>
      </c>
      <c r="P3111" s="37" t="s">
        <v>158</v>
      </c>
      <c r="Q3111" s="37" t="s">
        <v>159</v>
      </c>
      <c r="R3111" s="37" t="s">
        <v>160</v>
      </c>
      <c r="S3111" s="37" t="s">
        <v>912</v>
      </c>
      <c r="T3111" s="37" t="s">
        <v>911</v>
      </c>
      <c r="U3111" s="1" t="e">
        <f>VLOOKUP(T3111,[2]VAT!$A:$D,1,0)</f>
        <v>#N/A</v>
      </c>
      <c r="V3111" s="37" t="s">
        <v>2</v>
      </c>
      <c r="W3111" s="37" t="s">
        <v>2</v>
      </c>
      <c r="X3111" t="e">
        <f>VLOOKUP(T3111,[3]رکوردها!$A:$B,2,0)</f>
        <v>#N/A</v>
      </c>
      <c r="Y3111" t="e">
        <f>VLOOKUP(T3111,[3]رکوردها!$A:$D,4,0)</f>
        <v>#N/A</v>
      </c>
      <c r="Z3111" t="e">
        <f>VLOOKUP(T3111,[3]رکوردها!$A:$C,3,0)</f>
        <v>#N/A</v>
      </c>
      <c r="AA3111" t="e">
        <f>VLOOKUP(T3111,[3]رکوردها!$A:$F,6,0)</f>
        <v>#N/A</v>
      </c>
      <c r="AB3111" t="e">
        <f>VLOOKUP(T3111,[3]رکوردها!$A:$E,5,0)</f>
        <v>#N/A</v>
      </c>
    </row>
    <row r="3112" spans="1:28" s="41" customFormat="1" hidden="1" x14ac:dyDescent="0.2">
      <c r="A3112" s="36">
        <v>177822</v>
      </c>
      <c r="B3112" s="36">
        <v>1327</v>
      </c>
      <c r="C3112" s="36">
        <v>1865</v>
      </c>
      <c r="D3112" s="39" t="s">
        <v>5178</v>
      </c>
      <c r="E3112" s="39"/>
      <c r="F3112" s="37" t="s">
        <v>171</v>
      </c>
      <c r="G3112" s="37" t="s">
        <v>928</v>
      </c>
      <c r="H3112" s="38">
        <v>2168617</v>
      </c>
      <c r="I3112" s="38">
        <v>0</v>
      </c>
      <c r="J3112" s="38">
        <f t="shared" si="49"/>
        <v>2168617</v>
      </c>
      <c r="K3112" s="38"/>
      <c r="L3112" s="49"/>
      <c r="M3112" s="37" t="s">
        <v>63</v>
      </c>
      <c r="N3112" s="37" t="s">
        <v>64</v>
      </c>
      <c r="O3112" s="37" t="s">
        <v>157</v>
      </c>
      <c r="P3112" s="37" t="s">
        <v>158</v>
      </c>
      <c r="Q3112" s="37" t="s">
        <v>159</v>
      </c>
      <c r="R3112" s="37" t="s">
        <v>160</v>
      </c>
      <c r="S3112" s="37" t="s">
        <v>912</v>
      </c>
      <c r="T3112" s="37" t="s">
        <v>911</v>
      </c>
      <c r="U3112" s="1" t="e">
        <f>VLOOKUP(T3112,[2]VAT!$A:$D,1,0)</f>
        <v>#N/A</v>
      </c>
      <c r="V3112" s="37" t="s">
        <v>2</v>
      </c>
      <c r="W3112" s="37" t="s">
        <v>2</v>
      </c>
      <c r="X3112" t="e">
        <f>VLOOKUP(T3112,[3]رکوردها!$A:$B,2,0)</f>
        <v>#N/A</v>
      </c>
      <c r="Y3112" t="e">
        <f>VLOOKUP(T3112,[3]رکوردها!$A:$D,4,0)</f>
        <v>#N/A</v>
      </c>
      <c r="Z3112" t="e">
        <f>VLOOKUP(T3112,[3]رکوردها!$A:$C,3,0)</f>
        <v>#N/A</v>
      </c>
      <c r="AA3112" t="e">
        <f>VLOOKUP(T3112,[3]رکوردها!$A:$F,6,0)</f>
        <v>#N/A</v>
      </c>
      <c r="AB3112" t="e">
        <f>VLOOKUP(T3112,[3]رکوردها!$A:$E,5,0)</f>
        <v>#N/A</v>
      </c>
    </row>
    <row r="3113" spans="1:28" s="41" customFormat="1" hidden="1" x14ac:dyDescent="0.2">
      <c r="A3113" s="36">
        <v>177823</v>
      </c>
      <c r="B3113" s="36">
        <v>1327</v>
      </c>
      <c r="C3113" s="36">
        <v>1865</v>
      </c>
      <c r="D3113" s="39" t="s">
        <v>5178</v>
      </c>
      <c r="E3113" s="39"/>
      <c r="F3113" s="37" t="s">
        <v>171</v>
      </c>
      <c r="G3113" s="37" t="s">
        <v>928</v>
      </c>
      <c r="H3113" s="38">
        <v>2168617</v>
      </c>
      <c r="I3113" s="38">
        <v>0</v>
      </c>
      <c r="J3113" s="38">
        <f t="shared" si="49"/>
        <v>2168617</v>
      </c>
      <c r="K3113" s="38"/>
      <c r="L3113" s="49"/>
      <c r="M3113" s="37" t="s">
        <v>63</v>
      </c>
      <c r="N3113" s="37" t="s">
        <v>64</v>
      </c>
      <c r="O3113" s="37" t="s">
        <v>157</v>
      </c>
      <c r="P3113" s="37" t="s">
        <v>158</v>
      </c>
      <c r="Q3113" s="37" t="s">
        <v>159</v>
      </c>
      <c r="R3113" s="37" t="s">
        <v>160</v>
      </c>
      <c r="S3113" s="37" t="s">
        <v>912</v>
      </c>
      <c r="T3113" s="37" t="s">
        <v>911</v>
      </c>
      <c r="U3113" s="1" t="e">
        <f>VLOOKUP(T3113,[2]VAT!$A:$D,1,0)</f>
        <v>#N/A</v>
      </c>
      <c r="V3113" s="37" t="s">
        <v>2</v>
      </c>
      <c r="W3113" s="37" t="s">
        <v>2</v>
      </c>
      <c r="X3113" t="e">
        <f>VLOOKUP(T3113,[3]رکوردها!$A:$B,2,0)</f>
        <v>#N/A</v>
      </c>
      <c r="Y3113" t="e">
        <f>VLOOKUP(T3113,[3]رکوردها!$A:$D,4,0)</f>
        <v>#N/A</v>
      </c>
      <c r="Z3113" t="e">
        <f>VLOOKUP(T3113,[3]رکوردها!$A:$C,3,0)</f>
        <v>#N/A</v>
      </c>
      <c r="AA3113" t="e">
        <f>VLOOKUP(T3113,[3]رکوردها!$A:$F,6,0)</f>
        <v>#N/A</v>
      </c>
      <c r="AB3113" t="e">
        <f>VLOOKUP(T3113,[3]رکوردها!$A:$E,5,0)</f>
        <v>#N/A</v>
      </c>
    </row>
    <row r="3114" spans="1:28" s="41" customFormat="1" hidden="1" x14ac:dyDescent="0.2">
      <c r="A3114" s="36">
        <v>177824</v>
      </c>
      <c r="B3114" s="36">
        <v>1327</v>
      </c>
      <c r="C3114" s="36">
        <v>1865</v>
      </c>
      <c r="D3114" s="39" t="s">
        <v>5178</v>
      </c>
      <c r="E3114" s="39"/>
      <c r="F3114" s="37" t="s">
        <v>171</v>
      </c>
      <c r="G3114" s="37" t="s">
        <v>928</v>
      </c>
      <c r="H3114" s="38">
        <v>2168617</v>
      </c>
      <c r="I3114" s="38">
        <v>0</v>
      </c>
      <c r="J3114" s="38">
        <f t="shared" si="49"/>
        <v>2168617</v>
      </c>
      <c r="K3114" s="38"/>
      <c r="L3114" s="49"/>
      <c r="M3114" s="37" t="s">
        <v>63</v>
      </c>
      <c r="N3114" s="37" t="s">
        <v>64</v>
      </c>
      <c r="O3114" s="37" t="s">
        <v>157</v>
      </c>
      <c r="P3114" s="37" t="s">
        <v>158</v>
      </c>
      <c r="Q3114" s="37" t="s">
        <v>159</v>
      </c>
      <c r="R3114" s="37" t="s">
        <v>160</v>
      </c>
      <c r="S3114" s="37" t="s">
        <v>912</v>
      </c>
      <c r="T3114" s="37" t="s">
        <v>911</v>
      </c>
      <c r="U3114" s="1" t="e">
        <f>VLOOKUP(T3114,[2]VAT!$A:$D,1,0)</f>
        <v>#N/A</v>
      </c>
      <c r="V3114" s="37" t="s">
        <v>2</v>
      </c>
      <c r="W3114" s="37" t="s">
        <v>2</v>
      </c>
      <c r="X3114" t="e">
        <f>VLOOKUP(T3114,[3]رکوردها!$A:$B,2,0)</f>
        <v>#N/A</v>
      </c>
      <c r="Y3114" t="e">
        <f>VLOOKUP(T3114,[3]رکوردها!$A:$D,4,0)</f>
        <v>#N/A</v>
      </c>
      <c r="Z3114" t="e">
        <f>VLOOKUP(T3114,[3]رکوردها!$A:$C,3,0)</f>
        <v>#N/A</v>
      </c>
      <c r="AA3114" t="e">
        <f>VLOOKUP(T3114,[3]رکوردها!$A:$F,6,0)</f>
        <v>#N/A</v>
      </c>
      <c r="AB3114" t="e">
        <f>VLOOKUP(T3114,[3]رکوردها!$A:$E,5,0)</f>
        <v>#N/A</v>
      </c>
    </row>
    <row r="3115" spans="1:28" s="41" customFormat="1" hidden="1" x14ac:dyDescent="0.2">
      <c r="A3115" s="36">
        <v>177825</v>
      </c>
      <c r="B3115" s="36">
        <v>1327</v>
      </c>
      <c r="C3115" s="36">
        <v>1865</v>
      </c>
      <c r="D3115" s="39" t="s">
        <v>5178</v>
      </c>
      <c r="E3115" s="39"/>
      <c r="F3115" s="37" t="s">
        <v>171</v>
      </c>
      <c r="G3115" s="37" t="s">
        <v>913</v>
      </c>
      <c r="H3115" s="38">
        <v>2168617</v>
      </c>
      <c r="I3115" s="38">
        <v>0</v>
      </c>
      <c r="J3115" s="38">
        <f t="shared" si="49"/>
        <v>2168617</v>
      </c>
      <c r="K3115" s="38"/>
      <c r="L3115" s="49"/>
      <c r="M3115" s="37" t="s">
        <v>63</v>
      </c>
      <c r="N3115" s="37" t="s">
        <v>64</v>
      </c>
      <c r="O3115" s="37" t="s">
        <v>157</v>
      </c>
      <c r="P3115" s="37" t="s">
        <v>158</v>
      </c>
      <c r="Q3115" s="37" t="s">
        <v>159</v>
      </c>
      <c r="R3115" s="37" t="s">
        <v>160</v>
      </c>
      <c r="S3115" s="37" t="s">
        <v>912</v>
      </c>
      <c r="T3115" s="37" t="s">
        <v>911</v>
      </c>
      <c r="U3115" s="1" t="e">
        <f>VLOOKUP(T3115,[2]VAT!$A:$D,1,0)</f>
        <v>#N/A</v>
      </c>
      <c r="V3115" s="37" t="s">
        <v>2</v>
      </c>
      <c r="W3115" s="37" t="s">
        <v>2</v>
      </c>
      <c r="X3115" t="e">
        <f>VLOOKUP(T3115,[3]رکوردها!$A:$B,2,0)</f>
        <v>#N/A</v>
      </c>
      <c r="Y3115" t="e">
        <f>VLOOKUP(T3115,[3]رکوردها!$A:$D,4,0)</f>
        <v>#N/A</v>
      </c>
      <c r="Z3115" t="e">
        <f>VLOOKUP(T3115,[3]رکوردها!$A:$C,3,0)</f>
        <v>#N/A</v>
      </c>
      <c r="AA3115" t="e">
        <f>VLOOKUP(T3115,[3]رکوردها!$A:$F,6,0)</f>
        <v>#N/A</v>
      </c>
      <c r="AB3115" t="e">
        <f>VLOOKUP(T3115,[3]رکوردها!$A:$E,5,0)</f>
        <v>#N/A</v>
      </c>
    </row>
    <row r="3116" spans="1:28" s="41" customFormat="1" hidden="1" x14ac:dyDescent="0.2">
      <c r="A3116" s="36">
        <v>177826</v>
      </c>
      <c r="B3116" s="36">
        <v>1327</v>
      </c>
      <c r="C3116" s="36">
        <v>1865</v>
      </c>
      <c r="D3116" s="39" t="s">
        <v>5178</v>
      </c>
      <c r="E3116" s="39"/>
      <c r="F3116" s="37" t="s">
        <v>171</v>
      </c>
      <c r="G3116" s="37" t="s">
        <v>913</v>
      </c>
      <c r="H3116" s="38">
        <v>2168617</v>
      </c>
      <c r="I3116" s="38">
        <v>0</v>
      </c>
      <c r="J3116" s="38">
        <f t="shared" si="49"/>
        <v>2168617</v>
      </c>
      <c r="K3116" s="38"/>
      <c r="L3116" s="49"/>
      <c r="M3116" s="37" t="s">
        <v>63</v>
      </c>
      <c r="N3116" s="37" t="s">
        <v>64</v>
      </c>
      <c r="O3116" s="37" t="s">
        <v>157</v>
      </c>
      <c r="P3116" s="37" t="s">
        <v>158</v>
      </c>
      <c r="Q3116" s="37" t="s">
        <v>159</v>
      </c>
      <c r="R3116" s="37" t="s">
        <v>160</v>
      </c>
      <c r="S3116" s="37" t="s">
        <v>912</v>
      </c>
      <c r="T3116" s="37" t="s">
        <v>911</v>
      </c>
      <c r="U3116" s="1" t="e">
        <f>VLOOKUP(T3116,[2]VAT!$A:$D,1,0)</f>
        <v>#N/A</v>
      </c>
      <c r="V3116" s="37" t="s">
        <v>2</v>
      </c>
      <c r="W3116" s="37" t="s">
        <v>2</v>
      </c>
      <c r="X3116" t="e">
        <f>VLOOKUP(T3116,[3]رکوردها!$A:$B,2,0)</f>
        <v>#N/A</v>
      </c>
      <c r="Y3116" t="e">
        <f>VLOOKUP(T3116,[3]رکوردها!$A:$D,4,0)</f>
        <v>#N/A</v>
      </c>
      <c r="Z3116" t="e">
        <f>VLOOKUP(T3116,[3]رکوردها!$A:$C,3,0)</f>
        <v>#N/A</v>
      </c>
      <c r="AA3116" t="e">
        <f>VLOOKUP(T3116,[3]رکوردها!$A:$F,6,0)</f>
        <v>#N/A</v>
      </c>
      <c r="AB3116" t="e">
        <f>VLOOKUP(T3116,[3]رکوردها!$A:$E,5,0)</f>
        <v>#N/A</v>
      </c>
    </row>
    <row r="3117" spans="1:28" s="41" customFormat="1" hidden="1" x14ac:dyDescent="0.2">
      <c r="A3117" s="36">
        <v>177827</v>
      </c>
      <c r="B3117" s="36">
        <v>1327</v>
      </c>
      <c r="C3117" s="36">
        <v>1865</v>
      </c>
      <c r="D3117" s="39" t="s">
        <v>5178</v>
      </c>
      <c r="E3117" s="39"/>
      <c r="F3117" s="37" t="s">
        <v>171</v>
      </c>
      <c r="G3117" s="37" t="s">
        <v>922</v>
      </c>
      <c r="H3117" s="38">
        <v>2168617</v>
      </c>
      <c r="I3117" s="38">
        <v>0</v>
      </c>
      <c r="J3117" s="38">
        <f t="shared" si="49"/>
        <v>2168617</v>
      </c>
      <c r="K3117" s="38"/>
      <c r="L3117" s="49"/>
      <c r="M3117" s="37" t="s">
        <v>63</v>
      </c>
      <c r="N3117" s="37" t="s">
        <v>64</v>
      </c>
      <c r="O3117" s="37" t="s">
        <v>157</v>
      </c>
      <c r="P3117" s="37" t="s">
        <v>158</v>
      </c>
      <c r="Q3117" s="37" t="s">
        <v>159</v>
      </c>
      <c r="R3117" s="37" t="s">
        <v>160</v>
      </c>
      <c r="S3117" s="37" t="s">
        <v>912</v>
      </c>
      <c r="T3117" s="37" t="s">
        <v>911</v>
      </c>
      <c r="U3117" s="1" t="e">
        <f>VLOOKUP(T3117,[2]VAT!$A:$D,1,0)</f>
        <v>#N/A</v>
      </c>
      <c r="V3117" s="37" t="s">
        <v>2</v>
      </c>
      <c r="W3117" s="37" t="s">
        <v>2</v>
      </c>
      <c r="X3117" t="e">
        <f>VLOOKUP(T3117,[3]رکوردها!$A:$B,2,0)</f>
        <v>#N/A</v>
      </c>
      <c r="Y3117" t="e">
        <f>VLOOKUP(T3117,[3]رکوردها!$A:$D,4,0)</f>
        <v>#N/A</v>
      </c>
      <c r="Z3117" t="e">
        <f>VLOOKUP(T3117,[3]رکوردها!$A:$C,3,0)</f>
        <v>#N/A</v>
      </c>
      <c r="AA3117" t="e">
        <f>VLOOKUP(T3117,[3]رکوردها!$A:$F,6,0)</f>
        <v>#N/A</v>
      </c>
      <c r="AB3117" t="e">
        <f>VLOOKUP(T3117,[3]رکوردها!$A:$E,5,0)</f>
        <v>#N/A</v>
      </c>
    </row>
    <row r="3118" spans="1:28" s="41" customFormat="1" hidden="1" x14ac:dyDescent="0.2">
      <c r="A3118" s="36">
        <v>177828</v>
      </c>
      <c r="B3118" s="36">
        <v>1327</v>
      </c>
      <c r="C3118" s="36">
        <v>1865</v>
      </c>
      <c r="D3118" s="39" t="s">
        <v>5178</v>
      </c>
      <c r="E3118" s="39"/>
      <c r="F3118" s="37" t="s">
        <v>171</v>
      </c>
      <c r="G3118" s="37" t="s">
        <v>922</v>
      </c>
      <c r="H3118" s="38">
        <v>2168617</v>
      </c>
      <c r="I3118" s="38">
        <v>0</v>
      </c>
      <c r="J3118" s="38">
        <f t="shared" si="49"/>
        <v>2168617</v>
      </c>
      <c r="K3118" s="38"/>
      <c r="L3118" s="49"/>
      <c r="M3118" s="37" t="s">
        <v>63</v>
      </c>
      <c r="N3118" s="37" t="s">
        <v>64</v>
      </c>
      <c r="O3118" s="37" t="s">
        <v>157</v>
      </c>
      <c r="P3118" s="37" t="s">
        <v>158</v>
      </c>
      <c r="Q3118" s="37" t="s">
        <v>159</v>
      </c>
      <c r="R3118" s="37" t="s">
        <v>160</v>
      </c>
      <c r="S3118" s="37" t="s">
        <v>912</v>
      </c>
      <c r="T3118" s="37" t="s">
        <v>911</v>
      </c>
      <c r="U3118" s="1" t="e">
        <f>VLOOKUP(T3118,[2]VAT!$A:$D,1,0)</f>
        <v>#N/A</v>
      </c>
      <c r="V3118" s="37" t="s">
        <v>2</v>
      </c>
      <c r="W3118" s="37" t="s">
        <v>2</v>
      </c>
      <c r="X3118" t="e">
        <f>VLOOKUP(T3118,[3]رکوردها!$A:$B,2,0)</f>
        <v>#N/A</v>
      </c>
      <c r="Y3118" t="e">
        <f>VLOOKUP(T3118,[3]رکوردها!$A:$D,4,0)</f>
        <v>#N/A</v>
      </c>
      <c r="Z3118" t="e">
        <f>VLOOKUP(T3118,[3]رکوردها!$A:$C,3,0)</f>
        <v>#N/A</v>
      </c>
      <c r="AA3118" t="e">
        <f>VLOOKUP(T3118,[3]رکوردها!$A:$F,6,0)</f>
        <v>#N/A</v>
      </c>
      <c r="AB3118" t="e">
        <f>VLOOKUP(T3118,[3]رکوردها!$A:$E,5,0)</f>
        <v>#N/A</v>
      </c>
    </row>
    <row r="3119" spans="1:28" s="41" customFormat="1" hidden="1" x14ac:dyDescent="0.2">
      <c r="A3119" s="36">
        <v>177829</v>
      </c>
      <c r="B3119" s="36">
        <v>1327</v>
      </c>
      <c r="C3119" s="36">
        <v>1865</v>
      </c>
      <c r="D3119" s="39" t="s">
        <v>5178</v>
      </c>
      <c r="E3119" s="39"/>
      <c r="F3119" s="37" t="s">
        <v>171</v>
      </c>
      <c r="G3119" s="37" t="s">
        <v>922</v>
      </c>
      <c r="H3119" s="38">
        <v>2168617</v>
      </c>
      <c r="I3119" s="38">
        <v>0</v>
      </c>
      <c r="J3119" s="38">
        <f t="shared" si="49"/>
        <v>2168617</v>
      </c>
      <c r="K3119" s="38"/>
      <c r="L3119" s="49"/>
      <c r="M3119" s="37" t="s">
        <v>63</v>
      </c>
      <c r="N3119" s="37" t="s">
        <v>64</v>
      </c>
      <c r="O3119" s="37" t="s">
        <v>157</v>
      </c>
      <c r="P3119" s="37" t="s">
        <v>158</v>
      </c>
      <c r="Q3119" s="37" t="s">
        <v>159</v>
      </c>
      <c r="R3119" s="37" t="s">
        <v>160</v>
      </c>
      <c r="S3119" s="37" t="s">
        <v>912</v>
      </c>
      <c r="T3119" s="37" t="s">
        <v>911</v>
      </c>
      <c r="U3119" s="1" t="e">
        <f>VLOOKUP(T3119,[2]VAT!$A:$D,1,0)</f>
        <v>#N/A</v>
      </c>
      <c r="V3119" s="37" t="s">
        <v>2</v>
      </c>
      <c r="W3119" s="37" t="s">
        <v>2</v>
      </c>
      <c r="X3119" t="e">
        <f>VLOOKUP(T3119,[3]رکوردها!$A:$B,2,0)</f>
        <v>#N/A</v>
      </c>
      <c r="Y3119" t="e">
        <f>VLOOKUP(T3119,[3]رکوردها!$A:$D,4,0)</f>
        <v>#N/A</v>
      </c>
      <c r="Z3119" t="e">
        <f>VLOOKUP(T3119,[3]رکوردها!$A:$C,3,0)</f>
        <v>#N/A</v>
      </c>
      <c r="AA3119" t="e">
        <f>VLOOKUP(T3119,[3]رکوردها!$A:$F,6,0)</f>
        <v>#N/A</v>
      </c>
      <c r="AB3119" t="e">
        <f>VLOOKUP(T3119,[3]رکوردها!$A:$E,5,0)</f>
        <v>#N/A</v>
      </c>
    </row>
    <row r="3120" spans="1:28" s="41" customFormat="1" hidden="1" x14ac:dyDescent="0.2">
      <c r="A3120" s="36">
        <v>177830</v>
      </c>
      <c r="B3120" s="36">
        <v>1327</v>
      </c>
      <c r="C3120" s="36">
        <v>1865</v>
      </c>
      <c r="D3120" s="39" t="s">
        <v>5178</v>
      </c>
      <c r="E3120" s="39"/>
      <c r="F3120" s="37" t="s">
        <v>171</v>
      </c>
      <c r="G3120" s="37" t="s">
        <v>922</v>
      </c>
      <c r="H3120" s="38">
        <v>2168617</v>
      </c>
      <c r="I3120" s="38">
        <v>0</v>
      </c>
      <c r="J3120" s="38">
        <f t="shared" si="49"/>
        <v>2168617</v>
      </c>
      <c r="K3120" s="38"/>
      <c r="L3120" s="49"/>
      <c r="M3120" s="37" t="s">
        <v>63</v>
      </c>
      <c r="N3120" s="37" t="s">
        <v>64</v>
      </c>
      <c r="O3120" s="37" t="s">
        <v>157</v>
      </c>
      <c r="P3120" s="37" t="s">
        <v>158</v>
      </c>
      <c r="Q3120" s="37" t="s">
        <v>159</v>
      </c>
      <c r="R3120" s="37" t="s">
        <v>160</v>
      </c>
      <c r="S3120" s="37" t="s">
        <v>912</v>
      </c>
      <c r="T3120" s="37" t="s">
        <v>911</v>
      </c>
      <c r="U3120" s="1" t="e">
        <f>VLOOKUP(T3120,[2]VAT!$A:$D,1,0)</f>
        <v>#N/A</v>
      </c>
      <c r="V3120" s="37" t="s">
        <v>2</v>
      </c>
      <c r="W3120" s="37" t="s">
        <v>2</v>
      </c>
      <c r="X3120" t="e">
        <f>VLOOKUP(T3120,[3]رکوردها!$A:$B,2,0)</f>
        <v>#N/A</v>
      </c>
      <c r="Y3120" t="e">
        <f>VLOOKUP(T3120,[3]رکوردها!$A:$D,4,0)</f>
        <v>#N/A</v>
      </c>
      <c r="Z3120" t="e">
        <f>VLOOKUP(T3120,[3]رکوردها!$A:$C,3,0)</f>
        <v>#N/A</v>
      </c>
      <c r="AA3120" t="e">
        <f>VLOOKUP(T3120,[3]رکوردها!$A:$F,6,0)</f>
        <v>#N/A</v>
      </c>
      <c r="AB3120" t="e">
        <f>VLOOKUP(T3120,[3]رکوردها!$A:$E,5,0)</f>
        <v>#N/A</v>
      </c>
    </row>
    <row r="3121" spans="1:28" s="41" customFormat="1" hidden="1" x14ac:dyDescent="0.2">
      <c r="A3121" s="36">
        <v>177831</v>
      </c>
      <c r="B3121" s="36">
        <v>1327</v>
      </c>
      <c r="C3121" s="36">
        <v>1865</v>
      </c>
      <c r="D3121" s="39" t="s">
        <v>5178</v>
      </c>
      <c r="E3121" s="39"/>
      <c r="F3121" s="37" t="s">
        <v>171</v>
      </c>
      <c r="G3121" s="37" t="s">
        <v>922</v>
      </c>
      <c r="H3121" s="38">
        <v>2168617</v>
      </c>
      <c r="I3121" s="38">
        <v>0</v>
      </c>
      <c r="J3121" s="38">
        <f t="shared" si="49"/>
        <v>2168617</v>
      </c>
      <c r="K3121" s="38"/>
      <c r="L3121" s="49"/>
      <c r="M3121" s="37" t="s">
        <v>63</v>
      </c>
      <c r="N3121" s="37" t="s">
        <v>64</v>
      </c>
      <c r="O3121" s="37" t="s">
        <v>157</v>
      </c>
      <c r="P3121" s="37" t="s">
        <v>158</v>
      </c>
      <c r="Q3121" s="37" t="s">
        <v>159</v>
      </c>
      <c r="R3121" s="37" t="s">
        <v>160</v>
      </c>
      <c r="S3121" s="37" t="s">
        <v>912</v>
      </c>
      <c r="T3121" s="37" t="s">
        <v>911</v>
      </c>
      <c r="U3121" s="1" t="e">
        <f>VLOOKUP(T3121,[2]VAT!$A:$D,1,0)</f>
        <v>#N/A</v>
      </c>
      <c r="V3121" s="37" t="s">
        <v>2</v>
      </c>
      <c r="W3121" s="37" t="s">
        <v>2</v>
      </c>
      <c r="X3121" t="e">
        <f>VLOOKUP(T3121,[3]رکوردها!$A:$B,2,0)</f>
        <v>#N/A</v>
      </c>
      <c r="Y3121" t="e">
        <f>VLOOKUP(T3121,[3]رکوردها!$A:$D,4,0)</f>
        <v>#N/A</v>
      </c>
      <c r="Z3121" t="e">
        <f>VLOOKUP(T3121,[3]رکوردها!$A:$C,3,0)</f>
        <v>#N/A</v>
      </c>
      <c r="AA3121" t="e">
        <f>VLOOKUP(T3121,[3]رکوردها!$A:$F,6,0)</f>
        <v>#N/A</v>
      </c>
      <c r="AB3121" t="e">
        <f>VLOOKUP(T3121,[3]رکوردها!$A:$E,5,0)</f>
        <v>#N/A</v>
      </c>
    </row>
    <row r="3122" spans="1:28" s="41" customFormat="1" hidden="1" x14ac:dyDescent="0.2">
      <c r="A3122" s="36">
        <v>177832</v>
      </c>
      <c r="B3122" s="36">
        <v>1327</v>
      </c>
      <c r="C3122" s="36">
        <v>1865</v>
      </c>
      <c r="D3122" s="39" t="s">
        <v>5178</v>
      </c>
      <c r="E3122" s="39"/>
      <c r="F3122" s="37" t="s">
        <v>171</v>
      </c>
      <c r="G3122" s="37" t="s">
        <v>913</v>
      </c>
      <c r="H3122" s="38">
        <v>2168617</v>
      </c>
      <c r="I3122" s="38">
        <v>0</v>
      </c>
      <c r="J3122" s="38">
        <f t="shared" si="49"/>
        <v>2168617</v>
      </c>
      <c r="K3122" s="38"/>
      <c r="L3122" s="49"/>
      <c r="M3122" s="37" t="s">
        <v>63</v>
      </c>
      <c r="N3122" s="37" t="s">
        <v>64</v>
      </c>
      <c r="O3122" s="37" t="s">
        <v>157</v>
      </c>
      <c r="P3122" s="37" t="s">
        <v>158</v>
      </c>
      <c r="Q3122" s="37" t="s">
        <v>159</v>
      </c>
      <c r="R3122" s="37" t="s">
        <v>160</v>
      </c>
      <c r="S3122" s="37" t="s">
        <v>912</v>
      </c>
      <c r="T3122" s="37" t="s">
        <v>911</v>
      </c>
      <c r="U3122" s="1" t="e">
        <f>VLOOKUP(T3122,[2]VAT!$A:$D,1,0)</f>
        <v>#N/A</v>
      </c>
      <c r="V3122" s="37" t="s">
        <v>2</v>
      </c>
      <c r="W3122" s="37" t="s">
        <v>2</v>
      </c>
      <c r="X3122" t="e">
        <f>VLOOKUP(T3122,[3]رکوردها!$A:$B,2,0)</f>
        <v>#N/A</v>
      </c>
      <c r="Y3122" t="e">
        <f>VLOOKUP(T3122,[3]رکوردها!$A:$D,4,0)</f>
        <v>#N/A</v>
      </c>
      <c r="Z3122" t="e">
        <f>VLOOKUP(T3122,[3]رکوردها!$A:$C,3,0)</f>
        <v>#N/A</v>
      </c>
      <c r="AA3122" t="e">
        <f>VLOOKUP(T3122,[3]رکوردها!$A:$F,6,0)</f>
        <v>#N/A</v>
      </c>
      <c r="AB3122" t="e">
        <f>VLOOKUP(T3122,[3]رکوردها!$A:$E,5,0)</f>
        <v>#N/A</v>
      </c>
    </row>
    <row r="3123" spans="1:28" s="41" customFormat="1" hidden="1" x14ac:dyDescent="0.2">
      <c r="A3123" s="36">
        <v>177833</v>
      </c>
      <c r="B3123" s="36">
        <v>1327</v>
      </c>
      <c r="C3123" s="36">
        <v>1865</v>
      </c>
      <c r="D3123" s="39" t="s">
        <v>5178</v>
      </c>
      <c r="E3123" s="39"/>
      <c r="F3123" s="37" t="s">
        <v>171</v>
      </c>
      <c r="G3123" s="37" t="s">
        <v>913</v>
      </c>
      <c r="H3123" s="38">
        <v>2168617</v>
      </c>
      <c r="I3123" s="38">
        <v>0</v>
      </c>
      <c r="J3123" s="38">
        <f t="shared" si="49"/>
        <v>2168617</v>
      </c>
      <c r="K3123" s="38"/>
      <c r="L3123" s="49"/>
      <c r="M3123" s="37" t="s">
        <v>63</v>
      </c>
      <c r="N3123" s="37" t="s">
        <v>64</v>
      </c>
      <c r="O3123" s="37" t="s">
        <v>157</v>
      </c>
      <c r="P3123" s="37" t="s">
        <v>158</v>
      </c>
      <c r="Q3123" s="37" t="s">
        <v>159</v>
      </c>
      <c r="R3123" s="37" t="s">
        <v>160</v>
      </c>
      <c r="S3123" s="37" t="s">
        <v>912</v>
      </c>
      <c r="T3123" s="37" t="s">
        <v>911</v>
      </c>
      <c r="U3123" s="1" t="e">
        <f>VLOOKUP(T3123,[2]VAT!$A:$D,1,0)</f>
        <v>#N/A</v>
      </c>
      <c r="V3123" s="37" t="s">
        <v>2</v>
      </c>
      <c r="W3123" s="37" t="s">
        <v>2</v>
      </c>
      <c r="X3123" t="e">
        <f>VLOOKUP(T3123,[3]رکوردها!$A:$B,2,0)</f>
        <v>#N/A</v>
      </c>
      <c r="Y3123" t="e">
        <f>VLOOKUP(T3123,[3]رکوردها!$A:$D,4,0)</f>
        <v>#N/A</v>
      </c>
      <c r="Z3123" t="e">
        <f>VLOOKUP(T3123,[3]رکوردها!$A:$C,3,0)</f>
        <v>#N/A</v>
      </c>
      <c r="AA3123" t="e">
        <f>VLOOKUP(T3123,[3]رکوردها!$A:$F,6,0)</f>
        <v>#N/A</v>
      </c>
      <c r="AB3123" t="e">
        <f>VLOOKUP(T3123,[3]رکوردها!$A:$E,5,0)</f>
        <v>#N/A</v>
      </c>
    </row>
    <row r="3124" spans="1:28" s="41" customFormat="1" hidden="1" x14ac:dyDescent="0.2">
      <c r="A3124" s="36">
        <v>177834</v>
      </c>
      <c r="B3124" s="36">
        <v>1327</v>
      </c>
      <c r="C3124" s="36">
        <v>1865</v>
      </c>
      <c r="D3124" s="39" t="s">
        <v>5178</v>
      </c>
      <c r="E3124" s="39"/>
      <c r="F3124" s="37" t="s">
        <v>171</v>
      </c>
      <c r="G3124" s="37" t="s">
        <v>913</v>
      </c>
      <c r="H3124" s="38">
        <v>2168617</v>
      </c>
      <c r="I3124" s="38">
        <v>0</v>
      </c>
      <c r="J3124" s="38">
        <f t="shared" si="49"/>
        <v>2168617</v>
      </c>
      <c r="K3124" s="38"/>
      <c r="L3124" s="49"/>
      <c r="M3124" s="37" t="s">
        <v>63</v>
      </c>
      <c r="N3124" s="37" t="s">
        <v>64</v>
      </c>
      <c r="O3124" s="37" t="s">
        <v>157</v>
      </c>
      <c r="P3124" s="37" t="s">
        <v>158</v>
      </c>
      <c r="Q3124" s="37" t="s">
        <v>159</v>
      </c>
      <c r="R3124" s="37" t="s">
        <v>160</v>
      </c>
      <c r="S3124" s="37" t="s">
        <v>912</v>
      </c>
      <c r="T3124" s="37" t="s">
        <v>911</v>
      </c>
      <c r="U3124" s="1" t="e">
        <f>VLOOKUP(T3124,[2]VAT!$A:$D,1,0)</f>
        <v>#N/A</v>
      </c>
      <c r="V3124" s="37" t="s">
        <v>2</v>
      </c>
      <c r="W3124" s="37" t="s">
        <v>2</v>
      </c>
      <c r="X3124" t="e">
        <f>VLOOKUP(T3124,[3]رکوردها!$A:$B,2,0)</f>
        <v>#N/A</v>
      </c>
      <c r="Y3124" t="e">
        <f>VLOOKUP(T3124,[3]رکوردها!$A:$D,4,0)</f>
        <v>#N/A</v>
      </c>
      <c r="Z3124" t="e">
        <f>VLOOKUP(T3124,[3]رکوردها!$A:$C,3,0)</f>
        <v>#N/A</v>
      </c>
      <c r="AA3124" t="e">
        <f>VLOOKUP(T3124,[3]رکوردها!$A:$F,6,0)</f>
        <v>#N/A</v>
      </c>
      <c r="AB3124" t="e">
        <f>VLOOKUP(T3124,[3]رکوردها!$A:$E,5,0)</f>
        <v>#N/A</v>
      </c>
    </row>
    <row r="3125" spans="1:28" s="41" customFormat="1" hidden="1" x14ac:dyDescent="0.2">
      <c r="A3125" s="36">
        <v>177835</v>
      </c>
      <c r="B3125" s="36">
        <v>1327</v>
      </c>
      <c r="C3125" s="36">
        <v>1865</v>
      </c>
      <c r="D3125" s="39" t="s">
        <v>5178</v>
      </c>
      <c r="E3125" s="39"/>
      <c r="F3125" s="37" t="s">
        <v>171</v>
      </c>
      <c r="G3125" s="37" t="s">
        <v>913</v>
      </c>
      <c r="H3125" s="38">
        <v>2168617</v>
      </c>
      <c r="I3125" s="38">
        <v>0</v>
      </c>
      <c r="J3125" s="38">
        <f t="shared" si="49"/>
        <v>2168617</v>
      </c>
      <c r="K3125" s="38"/>
      <c r="L3125" s="49"/>
      <c r="M3125" s="37" t="s">
        <v>63</v>
      </c>
      <c r="N3125" s="37" t="s">
        <v>64</v>
      </c>
      <c r="O3125" s="37" t="s">
        <v>157</v>
      </c>
      <c r="P3125" s="37" t="s">
        <v>158</v>
      </c>
      <c r="Q3125" s="37" t="s">
        <v>159</v>
      </c>
      <c r="R3125" s="37" t="s">
        <v>160</v>
      </c>
      <c r="S3125" s="37" t="s">
        <v>912</v>
      </c>
      <c r="T3125" s="37" t="s">
        <v>911</v>
      </c>
      <c r="U3125" s="1" t="e">
        <f>VLOOKUP(T3125,[2]VAT!$A:$D,1,0)</f>
        <v>#N/A</v>
      </c>
      <c r="V3125" s="37" t="s">
        <v>2</v>
      </c>
      <c r="W3125" s="37" t="s">
        <v>2</v>
      </c>
      <c r="X3125" t="e">
        <f>VLOOKUP(T3125,[3]رکوردها!$A:$B,2,0)</f>
        <v>#N/A</v>
      </c>
      <c r="Y3125" t="e">
        <f>VLOOKUP(T3125,[3]رکوردها!$A:$D,4,0)</f>
        <v>#N/A</v>
      </c>
      <c r="Z3125" t="e">
        <f>VLOOKUP(T3125,[3]رکوردها!$A:$C,3,0)</f>
        <v>#N/A</v>
      </c>
      <c r="AA3125" t="e">
        <f>VLOOKUP(T3125,[3]رکوردها!$A:$F,6,0)</f>
        <v>#N/A</v>
      </c>
      <c r="AB3125" t="e">
        <f>VLOOKUP(T3125,[3]رکوردها!$A:$E,5,0)</f>
        <v>#N/A</v>
      </c>
    </row>
    <row r="3126" spans="1:28" s="41" customFormat="1" hidden="1" x14ac:dyDescent="0.2">
      <c r="A3126" s="36">
        <v>177836</v>
      </c>
      <c r="B3126" s="36">
        <v>1327</v>
      </c>
      <c r="C3126" s="36">
        <v>1865</v>
      </c>
      <c r="D3126" s="39" t="s">
        <v>5178</v>
      </c>
      <c r="E3126" s="39"/>
      <c r="F3126" s="37" t="s">
        <v>171</v>
      </c>
      <c r="G3126" s="37" t="s">
        <v>913</v>
      </c>
      <c r="H3126" s="38">
        <v>2168617</v>
      </c>
      <c r="I3126" s="38">
        <v>0</v>
      </c>
      <c r="J3126" s="38">
        <f t="shared" si="49"/>
        <v>2168617</v>
      </c>
      <c r="K3126" s="38"/>
      <c r="L3126" s="49"/>
      <c r="M3126" s="37" t="s">
        <v>63</v>
      </c>
      <c r="N3126" s="37" t="s">
        <v>64</v>
      </c>
      <c r="O3126" s="37" t="s">
        <v>157</v>
      </c>
      <c r="P3126" s="37" t="s">
        <v>158</v>
      </c>
      <c r="Q3126" s="37" t="s">
        <v>159</v>
      </c>
      <c r="R3126" s="37" t="s">
        <v>160</v>
      </c>
      <c r="S3126" s="37" t="s">
        <v>912</v>
      </c>
      <c r="T3126" s="37" t="s">
        <v>911</v>
      </c>
      <c r="U3126" s="1" t="e">
        <f>VLOOKUP(T3126,[2]VAT!$A:$D,1,0)</f>
        <v>#N/A</v>
      </c>
      <c r="V3126" s="37" t="s">
        <v>2</v>
      </c>
      <c r="W3126" s="37" t="s">
        <v>2</v>
      </c>
      <c r="X3126" t="e">
        <f>VLOOKUP(T3126,[3]رکوردها!$A:$B,2,0)</f>
        <v>#N/A</v>
      </c>
      <c r="Y3126" t="e">
        <f>VLOOKUP(T3126,[3]رکوردها!$A:$D,4,0)</f>
        <v>#N/A</v>
      </c>
      <c r="Z3126" t="e">
        <f>VLOOKUP(T3126,[3]رکوردها!$A:$C,3,0)</f>
        <v>#N/A</v>
      </c>
      <c r="AA3126" t="e">
        <f>VLOOKUP(T3126,[3]رکوردها!$A:$F,6,0)</f>
        <v>#N/A</v>
      </c>
      <c r="AB3126" t="e">
        <f>VLOOKUP(T3126,[3]رکوردها!$A:$E,5,0)</f>
        <v>#N/A</v>
      </c>
    </row>
    <row r="3127" spans="1:28" s="41" customFormat="1" hidden="1" x14ac:dyDescent="0.2">
      <c r="A3127" s="36">
        <v>177837</v>
      </c>
      <c r="B3127" s="36">
        <v>1327</v>
      </c>
      <c r="C3127" s="36">
        <v>1865</v>
      </c>
      <c r="D3127" s="39" t="s">
        <v>5178</v>
      </c>
      <c r="E3127" s="39"/>
      <c r="F3127" s="37" t="s">
        <v>171</v>
      </c>
      <c r="G3127" s="37" t="s">
        <v>913</v>
      </c>
      <c r="H3127" s="38">
        <v>2168617</v>
      </c>
      <c r="I3127" s="38">
        <v>0</v>
      </c>
      <c r="J3127" s="38">
        <f t="shared" si="49"/>
        <v>2168617</v>
      </c>
      <c r="K3127" s="38"/>
      <c r="L3127" s="49"/>
      <c r="M3127" s="37" t="s">
        <v>63</v>
      </c>
      <c r="N3127" s="37" t="s">
        <v>64</v>
      </c>
      <c r="O3127" s="37" t="s">
        <v>157</v>
      </c>
      <c r="P3127" s="37" t="s">
        <v>158</v>
      </c>
      <c r="Q3127" s="37" t="s">
        <v>159</v>
      </c>
      <c r="R3127" s="37" t="s">
        <v>160</v>
      </c>
      <c r="S3127" s="37" t="s">
        <v>912</v>
      </c>
      <c r="T3127" s="37" t="s">
        <v>911</v>
      </c>
      <c r="U3127" s="1" t="e">
        <f>VLOOKUP(T3127,[2]VAT!$A:$D,1,0)</f>
        <v>#N/A</v>
      </c>
      <c r="V3127" s="37" t="s">
        <v>2</v>
      </c>
      <c r="W3127" s="37" t="s">
        <v>2</v>
      </c>
      <c r="X3127" t="e">
        <f>VLOOKUP(T3127,[3]رکوردها!$A:$B,2,0)</f>
        <v>#N/A</v>
      </c>
      <c r="Y3127" t="e">
        <f>VLOOKUP(T3127,[3]رکوردها!$A:$D,4,0)</f>
        <v>#N/A</v>
      </c>
      <c r="Z3127" t="e">
        <f>VLOOKUP(T3127,[3]رکوردها!$A:$C,3,0)</f>
        <v>#N/A</v>
      </c>
      <c r="AA3127" t="e">
        <f>VLOOKUP(T3127,[3]رکوردها!$A:$F,6,0)</f>
        <v>#N/A</v>
      </c>
      <c r="AB3127" t="e">
        <f>VLOOKUP(T3127,[3]رکوردها!$A:$E,5,0)</f>
        <v>#N/A</v>
      </c>
    </row>
    <row r="3128" spans="1:28" s="41" customFormat="1" hidden="1" x14ac:dyDescent="0.2">
      <c r="A3128" s="36">
        <v>177838</v>
      </c>
      <c r="B3128" s="36">
        <v>1327</v>
      </c>
      <c r="C3128" s="36">
        <v>1865</v>
      </c>
      <c r="D3128" s="39" t="s">
        <v>5178</v>
      </c>
      <c r="E3128" s="39"/>
      <c r="F3128" s="37" t="s">
        <v>171</v>
      </c>
      <c r="G3128" s="37" t="s">
        <v>913</v>
      </c>
      <c r="H3128" s="38">
        <v>2168617</v>
      </c>
      <c r="I3128" s="38">
        <v>0</v>
      </c>
      <c r="J3128" s="38">
        <f t="shared" si="49"/>
        <v>2168617</v>
      </c>
      <c r="K3128" s="38"/>
      <c r="L3128" s="49"/>
      <c r="M3128" s="37" t="s">
        <v>63</v>
      </c>
      <c r="N3128" s="37" t="s">
        <v>64</v>
      </c>
      <c r="O3128" s="37" t="s">
        <v>157</v>
      </c>
      <c r="P3128" s="37" t="s">
        <v>158</v>
      </c>
      <c r="Q3128" s="37" t="s">
        <v>159</v>
      </c>
      <c r="R3128" s="37" t="s">
        <v>160</v>
      </c>
      <c r="S3128" s="37" t="s">
        <v>912</v>
      </c>
      <c r="T3128" s="37" t="s">
        <v>911</v>
      </c>
      <c r="U3128" s="1" t="e">
        <f>VLOOKUP(T3128,[2]VAT!$A:$D,1,0)</f>
        <v>#N/A</v>
      </c>
      <c r="V3128" s="37" t="s">
        <v>2</v>
      </c>
      <c r="W3128" s="37" t="s">
        <v>2</v>
      </c>
      <c r="X3128" t="e">
        <f>VLOOKUP(T3128,[3]رکوردها!$A:$B,2,0)</f>
        <v>#N/A</v>
      </c>
      <c r="Y3128" t="e">
        <f>VLOOKUP(T3128,[3]رکوردها!$A:$D,4,0)</f>
        <v>#N/A</v>
      </c>
      <c r="Z3128" t="e">
        <f>VLOOKUP(T3128,[3]رکوردها!$A:$C,3,0)</f>
        <v>#N/A</v>
      </c>
      <c r="AA3128" t="e">
        <f>VLOOKUP(T3128,[3]رکوردها!$A:$F,6,0)</f>
        <v>#N/A</v>
      </c>
      <c r="AB3128" t="e">
        <f>VLOOKUP(T3128,[3]رکوردها!$A:$E,5,0)</f>
        <v>#N/A</v>
      </c>
    </row>
    <row r="3129" spans="1:28" s="41" customFormat="1" hidden="1" x14ac:dyDescent="0.2">
      <c r="A3129" s="36">
        <v>177839</v>
      </c>
      <c r="B3129" s="36">
        <v>1327</v>
      </c>
      <c r="C3129" s="36">
        <v>1865</v>
      </c>
      <c r="D3129" s="39" t="s">
        <v>5178</v>
      </c>
      <c r="E3129" s="39"/>
      <c r="F3129" s="37" t="s">
        <v>171</v>
      </c>
      <c r="G3129" s="37" t="s">
        <v>913</v>
      </c>
      <c r="H3129" s="38">
        <v>2168617</v>
      </c>
      <c r="I3129" s="38">
        <v>0</v>
      </c>
      <c r="J3129" s="38">
        <f t="shared" si="49"/>
        <v>2168617</v>
      </c>
      <c r="K3129" s="38"/>
      <c r="L3129" s="49"/>
      <c r="M3129" s="37" t="s">
        <v>63</v>
      </c>
      <c r="N3129" s="37" t="s">
        <v>64</v>
      </c>
      <c r="O3129" s="37" t="s">
        <v>157</v>
      </c>
      <c r="P3129" s="37" t="s">
        <v>158</v>
      </c>
      <c r="Q3129" s="37" t="s">
        <v>159</v>
      </c>
      <c r="R3129" s="37" t="s">
        <v>160</v>
      </c>
      <c r="S3129" s="37" t="s">
        <v>912</v>
      </c>
      <c r="T3129" s="37" t="s">
        <v>911</v>
      </c>
      <c r="U3129" s="1" t="e">
        <f>VLOOKUP(T3129,[2]VAT!$A:$D,1,0)</f>
        <v>#N/A</v>
      </c>
      <c r="V3129" s="37" t="s">
        <v>2</v>
      </c>
      <c r="W3129" s="37" t="s">
        <v>2</v>
      </c>
      <c r="X3129" t="e">
        <f>VLOOKUP(T3129,[3]رکوردها!$A:$B,2,0)</f>
        <v>#N/A</v>
      </c>
      <c r="Y3129" t="e">
        <f>VLOOKUP(T3129,[3]رکوردها!$A:$D,4,0)</f>
        <v>#N/A</v>
      </c>
      <c r="Z3129" t="e">
        <f>VLOOKUP(T3129,[3]رکوردها!$A:$C,3,0)</f>
        <v>#N/A</v>
      </c>
      <c r="AA3129" t="e">
        <f>VLOOKUP(T3129,[3]رکوردها!$A:$F,6,0)</f>
        <v>#N/A</v>
      </c>
      <c r="AB3129" t="e">
        <f>VLOOKUP(T3129,[3]رکوردها!$A:$E,5,0)</f>
        <v>#N/A</v>
      </c>
    </row>
    <row r="3130" spans="1:28" s="41" customFormat="1" hidden="1" x14ac:dyDescent="0.2">
      <c r="A3130" s="36">
        <v>177840</v>
      </c>
      <c r="B3130" s="36">
        <v>1327</v>
      </c>
      <c r="C3130" s="36">
        <v>1865</v>
      </c>
      <c r="D3130" s="39" t="s">
        <v>5178</v>
      </c>
      <c r="E3130" s="39"/>
      <c r="F3130" s="37" t="s">
        <v>171</v>
      </c>
      <c r="G3130" s="37" t="s">
        <v>913</v>
      </c>
      <c r="H3130" s="38">
        <v>2168617</v>
      </c>
      <c r="I3130" s="38">
        <v>0</v>
      </c>
      <c r="J3130" s="38">
        <f t="shared" si="49"/>
        <v>2168617</v>
      </c>
      <c r="K3130" s="38"/>
      <c r="L3130" s="49"/>
      <c r="M3130" s="37" t="s">
        <v>63</v>
      </c>
      <c r="N3130" s="37" t="s">
        <v>64</v>
      </c>
      <c r="O3130" s="37" t="s">
        <v>157</v>
      </c>
      <c r="P3130" s="37" t="s">
        <v>158</v>
      </c>
      <c r="Q3130" s="37" t="s">
        <v>159</v>
      </c>
      <c r="R3130" s="37" t="s">
        <v>160</v>
      </c>
      <c r="S3130" s="37" t="s">
        <v>912</v>
      </c>
      <c r="T3130" s="37" t="s">
        <v>911</v>
      </c>
      <c r="U3130" s="1" t="e">
        <f>VLOOKUP(T3130,[2]VAT!$A:$D,1,0)</f>
        <v>#N/A</v>
      </c>
      <c r="V3130" s="37" t="s">
        <v>2</v>
      </c>
      <c r="W3130" s="37" t="s">
        <v>2</v>
      </c>
      <c r="X3130" t="e">
        <f>VLOOKUP(T3130,[3]رکوردها!$A:$B,2,0)</f>
        <v>#N/A</v>
      </c>
      <c r="Y3130" t="e">
        <f>VLOOKUP(T3130,[3]رکوردها!$A:$D,4,0)</f>
        <v>#N/A</v>
      </c>
      <c r="Z3130" t="e">
        <f>VLOOKUP(T3130,[3]رکوردها!$A:$C,3,0)</f>
        <v>#N/A</v>
      </c>
      <c r="AA3130" t="e">
        <f>VLOOKUP(T3130,[3]رکوردها!$A:$F,6,0)</f>
        <v>#N/A</v>
      </c>
      <c r="AB3130" t="e">
        <f>VLOOKUP(T3130,[3]رکوردها!$A:$E,5,0)</f>
        <v>#N/A</v>
      </c>
    </row>
    <row r="3131" spans="1:28" s="41" customFormat="1" hidden="1" x14ac:dyDescent="0.2">
      <c r="A3131" s="36">
        <v>177841</v>
      </c>
      <c r="B3131" s="36">
        <v>1327</v>
      </c>
      <c r="C3131" s="36">
        <v>1865</v>
      </c>
      <c r="D3131" s="39" t="s">
        <v>5178</v>
      </c>
      <c r="E3131" s="39"/>
      <c r="F3131" s="37" t="s">
        <v>171</v>
      </c>
      <c r="G3131" s="37" t="s">
        <v>913</v>
      </c>
      <c r="H3131" s="38">
        <v>2168617</v>
      </c>
      <c r="I3131" s="38">
        <v>0</v>
      </c>
      <c r="J3131" s="38">
        <f t="shared" si="49"/>
        <v>2168617</v>
      </c>
      <c r="K3131" s="38"/>
      <c r="L3131" s="49"/>
      <c r="M3131" s="37" t="s">
        <v>63</v>
      </c>
      <c r="N3131" s="37" t="s">
        <v>64</v>
      </c>
      <c r="O3131" s="37" t="s">
        <v>157</v>
      </c>
      <c r="P3131" s="37" t="s">
        <v>158</v>
      </c>
      <c r="Q3131" s="37" t="s">
        <v>159</v>
      </c>
      <c r="R3131" s="37" t="s">
        <v>160</v>
      </c>
      <c r="S3131" s="37" t="s">
        <v>912</v>
      </c>
      <c r="T3131" s="37" t="s">
        <v>911</v>
      </c>
      <c r="U3131" s="1" t="e">
        <f>VLOOKUP(T3131,[2]VAT!$A:$D,1,0)</f>
        <v>#N/A</v>
      </c>
      <c r="V3131" s="37" t="s">
        <v>2</v>
      </c>
      <c r="W3131" s="37" t="s">
        <v>2</v>
      </c>
      <c r="X3131" t="e">
        <f>VLOOKUP(T3131,[3]رکوردها!$A:$B,2,0)</f>
        <v>#N/A</v>
      </c>
      <c r="Y3131" t="e">
        <f>VLOOKUP(T3131,[3]رکوردها!$A:$D,4,0)</f>
        <v>#N/A</v>
      </c>
      <c r="Z3131" t="e">
        <f>VLOOKUP(T3131,[3]رکوردها!$A:$C,3,0)</f>
        <v>#N/A</v>
      </c>
      <c r="AA3131" t="e">
        <f>VLOOKUP(T3131,[3]رکوردها!$A:$F,6,0)</f>
        <v>#N/A</v>
      </c>
      <c r="AB3131" t="e">
        <f>VLOOKUP(T3131,[3]رکوردها!$A:$E,5,0)</f>
        <v>#N/A</v>
      </c>
    </row>
    <row r="3132" spans="1:28" s="41" customFormat="1" hidden="1" x14ac:dyDescent="0.2">
      <c r="A3132" s="36">
        <v>177842</v>
      </c>
      <c r="B3132" s="36">
        <v>1327</v>
      </c>
      <c r="C3132" s="36">
        <v>1865</v>
      </c>
      <c r="D3132" s="39" t="s">
        <v>5178</v>
      </c>
      <c r="E3132" s="39"/>
      <c r="F3132" s="37" t="s">
        <v>171</v>
      </c>
      <c r="G3132" s="37" t="s">
        <v>918</v>
      </c>
      <c r="H3132" s="38">
        <v>2168617</v>
      </c>
      <c r="I3132" s="38">
        <v>0</v>
      </c>
      <c r="J3132" s="38">
        <f t="shared" si="49"/>
        <v>2168617</v>
      </c>
      <c r="K3132" s="38"/>
      <c r="L3132" s="49"/>
      <c r="M3132" s="37" t="s">
        <v>63</v>
      </c>
      <c r="N3132" s="37" t="s">
        <v>64</v>
      </c>
      <c r="O3132" s="37" t="s">
        <v>157</v>
      </c>
      <c r="P3132" s="37" t="s">
        <v>158</v>
      </c>
      <c r="Q3132" s="37" t="s">
        <v>159</v>
      </c>
      <c r="R3132" s="37" t="s">
        <v>160</v>
      </c>
      <c r="S3132" s="37" t="s">
        <v>912</v>
      </c>
      <c r="T3132" s="37" t="s">
        <v>911</v>
      </c>
      <c r="U3132" s="1" t="e">
        <f>VLOOKUP(T3132,[2]VAT!$A:$D,1,0)</f>
        <v>#N/A</v>
      </c>
      <c r="V3132" s="37" t="s">
        <v>2</v>
      </c>
      <c r="W3132" s="37" t="s">
        <v>2</v>
      </c>
      <c r="X3132" t="e">
        <f>VLOOKUP(T3132,[3]رکوردها!$A:$B,2,0)</f>
        <v>#N/A</v>
      </c>
      <c r="Y3132" t="e">
        <f>VLOOKUP(T3132,[3]رکوردها!$A:$D,4,0)</f>
        <v>#N/A</v>
      </c>
      <c r="Z3132" t="e">
        <f>VLOOKUP(T3132,[3]رکوردها!$A:$C,3,0)</f>
        <v>#N/A</v>
      </c>
      <c r="AA3132" t="e">
        <f>VLOOKUP(T3132,[3]رکوردها!$A:$F,6,0)</f>
        <v>#N/A</v>
      </c>
      <c r="AB3132" t="e">
        <f>VLOOKUP(T3132,[3]رکوردها!$A:$E,5,0)</f>
        <v>#N/A</v>
      </c>
    </row>
    <row r="3133" spans="1:28" s="41" customFormat="1" hidden="1" x14ac:dyDescent="0.2">
      <c r="A3133" s="36">
        <v>177843</v>
      </c>
      <c r="B3133" s="36">
        <v>1327</v>
      </c>
      <c r="C3133" s="36">
        <v>1865</v>
      </c>
      <c r="D3133" s="39" t="s">
        <v>5178</v>
      </c>
      <c r="E3133" s="39"/>
      <c r="F3133" s="37" t="s">
        <v>171</v>
      </c>
      <c r="G3133" s="37" t="s">
        <v>918</v>
      </c>
      <c r="H3133" s="38">
        <v>2168617</v>
      </c>
      <c r="I3133" s="38">
        <v>0</v>
      </c>
      <c r="J3133" s="38">
        <f t="shared" si="49"/>
        <v>2168617</v>
      </c>
      <c r="K3133" s="38"/>
      <c r="L3133" s="49"/>
      <c r="M3133" s="37" t="s">
        <v>63</v>
      </c>
      <c r="N3133" s="37" t="s">
        <v>64</v>
      </c>
      <c r="O3133" s="37" t="s">
        <v>157</v>
      </c>
      <c r="P3133" s="37" t="s">
        <v>158</v>
      </c>
      <c r="Q3133" s="37" t="s">
        <v>159</v>
      </c>
      <c r="R3133" s="37" t="s">
        <v>160</v>
      </c>
      <c r="S3133" s="37" t="s">
        <v>912</v>
      </c>
      <c r="T3133" s="37" t="s">
        <v>911</v>
      </c>
      <c r="U3133" s="1" t="e">
        <f>VLOOKUP(T3133,[2]VAT!$A:$D,1,0)</f>
        <v>#N/A</v>
      </c>
      <c r="V3133" s="37" t="s">
        <v>2</v>
      </c>
      <c r="W3133" s="37" t="s">
        <v>2</v>
      </c>
      <c r="X3133" t="e">
        <f>VLOOKUP(T3133,[3]رکوردها!$A:$B,2,0)</f>
        <v>#N/A</v>
      </c>
      <c r="Y3133" t="e">
        <f>VLOOKUP(T3133,[3]رکوردها!$A:$D,4,0)</f>
        <v>#N/A</v>
      </c>
      <c r="Z3133" t="e">
        <f>VLOOKUP(T3133,[3]رکوردها!$A:$C,3,0)</f>
        <v>#N/A</v>
      </c>
      <c r="AA3133" t="e">
        <f>VLOOKUP(T3133,[3]رکوردها!$A:$F,6,0)</f>
        <v>#N/A</v>
      </c>
      <c r="AB3133" t="e">
        <f>VLOOKUP(T3133,[3]رکوردها!$A:$E,5,0)</f>
        <v>#N/A</v>
      </c>
    </row>
    <row r="3134" spans="1:28" s="41" customFormat="1" hidden="1" x14ac:dyDescent="0.2">
      <c r="A3134" s="36">
        <v>177844</v>
      </c>
      <c r="B3134" s="36">
        <v>1327</v>
      </c>
      <c r="C3134" s="36">
        <v>1865</v>
      </c>
      <c r="D3134" s="39" t="s">
        <v>5178</v>
      </c>
      <c r="E3134" s="39"/>
      <c r="F3134" s="37" t="s">
        <v>171</v>
      </c>
      <c r="G3134" s="37" t="s">
        <v>918</v>
      </c>
      <c r="H3134" s="38">
        <v>2168617</v>
      </c>
      <c r="I3134" s="38">
        <v>0</v>
      </c>
      <c r="J3134" s="38">
        <f t="shared" si="49"/>
        <v>2168617</v>
      </c>
      <c r="K3134" s="38"/>
      <c r="L3134" s="49"/>
      <c r="M3134" s="37" t="s">
        <v>63</v>
      </c>
      <c r="N3134" s="37" t="s">
        <v>64</v>
      </c>
      <c r="O3134" s="37" t="s">
        <v>157</v>
      </c>
      <c r="P3134" s="37" t="s">
        <v>158</v>
      </c>
      <c r="Q3134" s="37" t="s">
        <v>159</v>
      </c>
      <c r="R3134" s="37" t="s">
        <v>160</v>
      </c>
      <c r="S3134" s="37" t="s">
        <v>912</v>
      </c>
      <c r="T3134" s="37" t="s">
        <v>911</v>
      </c>
      <c r="U3134" s="1" t="e">
        <f>VLOOKUP(T3134,[2]VAT!$A:$D,1,0)</f>
        <v>#N/A</v>
      </c>
      <c r="V3134" s="37" t="s">
        <v>2</v>
      </c>
      <c r="W3134" s="37" t="s">
        <v>2</v>
      </c>
      <c r="X3134" t="e">
        <f>VLOOKUP(T3134,[3]رکوردها!$A:$B,2,0)</f>
        <v>#N/A</v>
      </c>
      <c r="Y3134" t="e">
        <f>VLOOKUP(T3134,[3]رکوردها!$A:$D,4,0)</f>
        <v>#N/A</v>
      </c>
      <c r="Z3134" t="e">
        <f>VLOOKUP(T3134,[3]رکوردها!$A:$C,3,0)</f>
        <v>#N/A</v>
      </c>
      <c r="AA3134" t="e">
        <f>VLOOKUP(T3134,[3]رکوردها!$A:$F,6,0)</f>
        <v>#N/A</v>
      </c>
      <c r="AB3134" t="e">
        <f>VLOOKUP(T3134,[3]رکوردها!$A:$E,5,0)</f>
        <v>#N/A</v>
      </c>
    </row>
    <row r="3135" spans="1:28" s="41" customFormat="1" hidden="1" x14ac:dyDescent="0.2">
      <c r="A3135" s="36">
        <v>177845</v>
      </c>
      <c r="B3135" s="36">
        <v>1327</v>
      </c>
      <c r="C3135" s="36">
        <v>1865</v>
      </c>
      <c r="D3135" s="39" t="s">
        <v>5178</v>
      </c>
      <c r="E3135" s="39"/>
      <c r="F3135" s="37" t="s">
        <v>171</v>
      </c>
      <c r="G3135" s="37" t="s">
        <v>913</v>
      </c>
      <c r="H3135" s="38">
        <v>2168617</v>
      </c>
      <c r="I3135" s="38">
        <v>0</v>
      </c>
      <c r="J3135" s="38">
        <f t="shared" si="49"/>
        <v>2168617</v>
      </c>
      <c r="K3135" s="38"/>
      <c r="L3135" s="49"/>
      <c r="M3135" s="37" t="s">
        <v>63</v>
      </c>
      <c r="N3135" s="37" t="s">
        <v>64</v>
      </c>
      <c r="O3135" s="37" t="s">
        <v>157</v>
      </c>
      <c r="P3135" s="37" t="s">
        <v>158</v>
      </c>
      <c r="Q3135" s="37" t="s">
        <v>159</v>
      </c>
      <c r="R3135" s="37" t="s">
        <v>160</v>
      </c>
      <c r="S3135" s="37" t="s">
        <v>912</v>
      </c>
      <c r="T3135" s="37" t="s">
        <v>911</v>
      </c>
      <c r="U3135" s="1" t="e">
        <f>VLOOKUP(T3135,[2]VAT!$A:$D,1,0)</f>
        <v>#N/A</v>
      </c>
      <c r="V3135" s="37" t="s">
        <v>2</v>
      </c>
      <c r="W3135" s="37" t="s">
        <v>2</v>
      </c>
      <c r="X3135" t="e">
        <f>VLOOKUP(T3135,[3]رکوردها!$A:$B,2,0)</f>
        <v>#N/A</v>
      </c>
      <c r="Y3135" t="e">
        <f>VLOOKUP(T3135,[3]رکوردها!$A:$D,4,0)</f>
        <v>#N/A</v>
      </c>
      <c r="Z3135" t="e">
        <f>VLOOKUP(T3135,[3]رکوردها!$A:$C,3,0)</f>
        <v>#N/A</v>
      </c>
      <c r="AA3135" t="e">
        <f>VLOOKUP(T3135,[3]رکوردها!$A:$F,6,0)</f>
        <v>#N/A</v>
      </c>
      <c r="AB3135" t="e">
        <f>VLOOKUP(T3135,[3]رکوردها!$A:$E,5,0)</f>
        <v>#N/A</v>
      </c>
    </row>
    <row r="3136" spans="1:28" s="41" customFormat="1" hidden="1" x14ac:dyDescent="0.2">
      <c r="A3136" s="36">
        <v>177846</v>
      </c>
      <c r="B3136" s="36">
        <v>1327</v>
      </c>
      <c r="C3136" s="36">
        <v>1865</v>
      </c>
      <c r="D3136" s="39" t="s">
        <v>5178</v>
      </c>
      <c r="E3136" s="39"/>
      <c r="F3136" s="37" t="s">
        <v>171</v>
      </c>
      <c r="G3136" s="37" t="s">
        <v>913</v>
      </c>
      <c r="H3136" s="38">
        <v>2168617</v>
      </c>
      <c r="I3136" s="38">
        <v>0</v>
      </c>
      <c r="J3136" s="38">
        <f t="shared" si="49"/>
        <v>2168617</v>
      </c>
      <c r="K3136" s="38"/>
      <c r="L3136" s="49"/>
      <c r="M3136" s="37" t="s">
        <v>63</v>
      </c>
      <c r="N3136" s="37" t="s">
        <v>64</v>
      </c>
      <c r="O3136" s="37" t="s">
        <v>157</v>
      </c>
      <c r="P3136" s="37" t="s">
        <v>158</v>
      </c>
      <c r="Q3136" s="37" t="s">
        <v>159</v>
      </c>
      <c r="R3136" s="37" t="s">
        <v>160</v>
      </c>
      <c r="S3136" s="37" t="s">
        <v>912</v>
      </c>
      <c r="T3136" s="37" t="s">
        <v>911</v>
      </c>
      <c r="U3136" s="1" t="e">
        <f>VLOOKUP(T3136,[2]VAT!$A:$D,1,0)</f>
        <v>#N/A</v>
      </c>
      <c r="V3136" s="37" t="s">
        <v>2</v>
      </c>
      <c r="W3136" s="37" t="s">
        <v>2</v>
      </c>
      <c r="X3136" t="e">
        <f>VLOOKUP(T3136,[3]رکوردها!$A:$B,2,0)</f>
        <v>#N/A</v>
      </c>
      <c r="Y3136" t="e">
        <f>VLOOKUP(T3136,[3]رکوردها!$A:$D,4,0)</f>
        <v>#N/A</v>
      </c>
      <c r="Z3136" t="e">
        <f>VLOOKUP(T3136,[3]رکوردها!$A:$C,3,0)</f>
        <v>#N/A</v>
      </c>
      <c r="AA3136" t="e">
        <f>VLOOKUP(T3136,[3]رکوردها!$A:$F,6,0)</f>
        <v>#N/A</v>
      </c>
      <c r="AB3136" t="e">
        <f>VLOOKUP(T3136,[3]رکوردها!$A:$E,5,0)</f>
        <v>#N/A</v>
      </c>
    </row>
    <row r="3137" spans="1:28" s="41" customFormat="1" hidden="1" x14ac:dyDescent="0.2">
      <c r="A3137" s="36">
        <v>177847</v>
      </c>
      <c r="B3137" s="36">
        <v>1327</v>
      </c>
      <c r="C3137" s="36">
        <v>1865</v>
      </c>
      <c r="D3137" s="39" t="s">
        <v>5178</v>
      </c>
      <c r="E3137" s="39"/>
      <c r="F3137" s="37" t="s">
        <v>171</v>
      </c>
      <c r="G3137" s="37" t="s">
        <v>913</v>
      </c>
      <c r="H3137" s="38">
        <v>2168617</v>
      </c>
      <c r="I3137" s="38">
        <v>0</v>
      </c>
      <c r="J3137" s="38">
        <f t="shared" si="49"/>
        <v>2168617</v>
      </c>
      <c r="K3137" s="38"/>
      <c r="L3137" s="49"/>
      <c r="M3137" s="37" t="s">
        <v>63</v>
      </c>
      <c r="N3137" s="37" t="s">
        <v>64</v>
      </c>
      <c r="O3137" s="37" t="s">
        <v>157</v>
      </c>
      <c r="P3137" s="37" t="s">
        <v>158</v>
      </c>
      <c r="Q3137" s="37" t="s">
        <v>159</v>
      </c>
      <c r="R3137" s="37" t="s">
        <v>160</v>
      </c>
      <c r="S3137" s="37" t="s">
        <v>912</v>
      </c>
      <c r="T3137" s="37" t="s">
        <v>911</v>
      </c>
      <c r="U3137" s="1" t="e">
        <f>VLOOKUP(T3137,[2]VAT!$A:$D,1,0)</f>
        <v>#N/A</v>
      </c>
      <c r="V3137" s="37" t="s">
        <v>2</v>
      </c>
      <c r="W3137" s="37" t="s">
        <v>2</v>
      </c>
      <c r="X3137" t="e">
        <f>VLOOKUP(T3137,[3]رکوردها!$A:$B,2,0)</f>
        <v>#N/A</v>
      </c>
      <c r="Y3137" t="e">
        <f>VLOOKUP(T3137,[3]رکوردها!$A:$D,4,0)</f>
        <v>#N/A</v>
      </c>
      <c r="Z3137" t="e">
        <f>VLOOKUP(T3137,[3]رکوردها!$A:$C,3,0)</f>
        <v>#N/A</v>
      </c>
      <c r="AA3137" t="e">
        <f>VLOOKUP(T3137,[3]رکوردها!$A:$F,6,0)</f>
        <v>#N/A</v>
      </c>
      <c r="AB3137" t="e">
        <f>VLOOKUP(T3137,[3]رکوردها!$A:$E,5,0)</f>
        <v>#N/A</v>
      </c>
    </row>
    <row r="3138" spans="1:28" s="41" customFormat="1" hidden="1" x14ac:dyDescent="0.2">
      <c r="A3138" s="36">
        <v>177848</v>
      </c>
      <c r="B3138" s="36">
        <v>1327</v>
      </c>
      <c r="C3138" s="36">
        <v>1865</v>
      </c>
      <c r="D3138" s="39" t="s">
        <v>5178</v>
      </c>
      <c r="E3138" s="39"/>
      <c r="F3138" s="37" t="s">
        <v>171</v>
      </c>
      <c r="G3138" s="37" t="s">
        <v>913</v>
      </c>
      <c r="H3138" s="38">
        <v>2168617</v>
      </c>
      <c r="I3138" s="38">
        <v>0</v>
      </c>
      <c r="J3138" s="38">
        <f t="shared" si="49"/>
        <v>2168617</v>
      </c>
      <c r="K3138" s="38"/>
      <c r="L3138" s="49"/>
      <c r="M3138" s="37" t="s">
        <v>63</v>
      </c>
      <c r="N3138" s="37" t="s">
        <v>64</v>
      </c>
      <c r="O3138" s="37" t="s">
        <v>157</v>
      </c>
      <c r="P3138" s="37" t="s">
        <v>158</v>
      </c>
      <c r="Q3138" s="37" t="s">
        <v>159</v>
      </c>
      <c r="R3138" s="37" t="s">
        <v>160</v>
      </c>
      <c r="S3138" s="37" t="s">
        <v>912</v>
      </c>
      <c r="T3138" s="37" t="s">
        <v>911</v>
      </c>
      <c r="U3138" s="1" t="e">
        <f>VLOOKUP(T3138,[2]VAT!$A:$D,1,0)</f>
        <v>#N/A</v>
      </c>
      <c r="V3138" s="37" t="s">
        <v>2</v>
      </c>
      <c r="W3138" s="37" t="s">
        <v>2</v>
      </c>
      <c r="X3138" t="e">
        <f>VLOOKUP(T3138,[3]رکوردها!$A:$B,2,0)</f>
        <v>#N/A</v>
      </c>
      <c r="Y3138" t="e">
        <f>VLOOKUP(T3138,[3]رکوردها!$A:$D,4,0)</f>
        <v>#N/A</v>
      </c>
      <c r="Z3138" t="e">
        <f>VLOOKUP(T3138,[3]رکوردها!$A:$C,3,0)</f>
        <v>#N/A</v>
      </c>
      <c r="AA3138" t="e">
        <f>VLOOKUP(T3138,[3]رکوردها!$A:$F,6,0)</f>
        <v>#N/A</v>
      </c>
      <c r="AB3138" t="e">
        <f>VLOOKUP(T3138,[3]رکوردها!$A:$E,5,0)</f>
        <v>#N/A</v>
      </c>
    </row>
    <row r="3139" spans="1:28" s="41" customFormat="1" hidden="1" x14ac:dyDescent="0.2">
      <c r="A3139" s="36">
        <v>177849</v>
      </c>
      <c r="B3139" s="36">
        <v>1327</v>
      </c>
      <c r="C3139" s="36">
        <v>1865</v>
      </c>
      <c r="D3139" s="39" t="s">
        <v>5178</v>
      </c>
      <c r="E3139" s="39"/>
      <c r="F3139" s="37" t="s">
        <v>171</v>
      </c>
      <c r="G3139" s="37" t="s">
        <v>913</v>
      </c>
      <c r="H3139" s="38">
        <v>2168617</v>
      </c>
      <c r="I3139" s="38">
        <v>0</v>
      </c>
      <c r="J3139" s="38">
        <f t="shared" si="49"/>
        <v>2168617</v>
      </c>
      <c r="K3139" s="38"/>
      <c r="L3139" s="49"/>
      <c r="M3139" s="37" t="s">
        <v>63</v>
      </c>
      <c r="N3139" s="37" t="s">
        <v>64</v>
      </c>
      <c r="O3139" s="37" t="s">
        <v>157</v>
      </c>
      <c r="P3139" s="37" t="s">
        <v>158</v>
      </c>
      <c r="Q3139" s="37" t="s">
        <v>159</v>
      </c>
      <c r="R3139" s="37" t="s">
        <v>160</v>
      </c>
      <c r="S3139" s="37" t="s">
        <v>912</v>
      </c>
      <c r="T3139" s="37" t="s">
        <v>911</v>
      </c>
      <c r="U3139" s="1" t="e">
        <f>VLOOKUP(T3139,[2]VAT!$A:$D,1,0)</f>
        <v>#N/A</v>
      </c>
      <c r="V3139" s="37" t="s">
        <v>2</v>
      </c>
      <c r="W3139" s="37" t="s">
        <v>2</v>
      </c>
      <c r="X3139" t="e">
        <f>VLOOKUP(T3139,[3]رکوردها!$A:$B,2,0)</f>
        <v>#N/A</v>
      </c>
      <c r="Y3139" t="e">
        <f>VLOOKUP(T3139,[3]رکوردها!$A:$D,4,0)</f>
        <v>#N/A</v>
      </c>
      <c r="Z3139" t="e">
        <f>VLOOKUP(T3139,[3]رکوردها!$A:$C,3,0)</f>
        <v>#N/A</v>
      </c>
      <c r="AA3139" t="e">
        <f>VLOOKUP(T3139,[3]رکوردها!$A:$F,6,0)</f>
        <v>#N/A</v>
      </c>
      <c r="AB3139" t="e">
        <f>VLOOKUP(T3139,[3]رکوردها!$A:$E,5,0)</f>
        <v>#N/A</v>
      </c>
    </row>
    <row r="3140" spans="1:28" s="41" customFormat="1" hidden="1" x14ac:dyDescent="0.2">
      <c r="A3140" s="36">
        <v>177850</v>
      </c>
      <c r="B3140" s="36">
        <v>1327</v>
      </c>
      <c r="C3140" s="36">
        <v>1865</v>
      </c>
      <c r="D3140" s="39" t="s">
        <v>5178</v>
      </c>
      <c r="E3140" s="39"/>
      <c r="F3140" s="37" t="s">
        <v>171</v>
      </c>
      <c r="G3140" s="37" t="s">
        <v>913</v>
      </c>
      <c r="H3140" s="38">
        <v>2168617</v>
      </c>
      <c r="I3140" s="38">
        <v>0</v>
      </c>
      <c r="J3140" s="38">
        <f t="shared" si="49"/>
        <v>2168617</v>
      </c>
      <c r="K3140" s="38"/>
      <c r="L3140" s="49"/>
      <c r="M3140" s="37" t="s">
        <v>63</v>
      </c>
      <c r="N3140" s="37" t="s">
        <v>64</v>
      </c>
      <c r="O3140" s="37" t="s">
        <v>157</v>
      </c>
      <c r="P3140" s="37" t="s">
        <v>158</v>
      </c>
      <c r="Q3140" s="37" t="s">
        <v>159</v>
      </c>
      <c r="R3140" s="37" t="s">
        <v>160</v>
      </c>
      <c r="S3140" s="37" t="s">
        <v>912</v>
      </c>
      <c r="T3140" s="37" t="s">
        <v>911</v>
      </c>
      <c r="U3140" s="1" t="e">
        <f>VLOOKUP(T3140,[2]VAT!$A:$D,1,0)</f>
        <v>#N/A</v>
      </c>
      <c r="V3140" s="37" t="s">
        <v>2</v>
      </c>
      <c r="W3140" s="37" t="s">
        <v>2</v>
      </c>
      <c r="X3140" t="e">
        <f>VLOOKUP(T3140,[3]رکوردها!$A:$B,2,0)</f>
        <v>#N/A</v>
      </c>
      <c r="Y3140" t="e">
        <f>VLOOKUP(T3140,[3]رکوردها!$A:$D,4,0)</f>
        <v>#N/A</v>
      </c>
      <c r="Z3140" t="e">
        <f>VLOOKUP(T3140,[3]رکوردها!$A:$C,3,0)</f>
        <v>#N/A</v>
      </c>
      <c r="AA3140" t="e">
        <f>VLOOKUP(T3140,[3]رکوردها!$A:$F,6,0)</f>
        <v>#N/A</v>
      </c>
      <c r="AB3140" t="e">
        <f>VLOOKUP(T3140,[3]رکوردها!$A:$E,5,0)</f>
        <v>#N/A</v>
      </c>
    </row>
    <row r="3141" spans="1:28" s="41" customFormat="1" hidden="1" x14ac:dyDescent="0.2">
      <c r="A3141" s="36">
        <v>177851</v>
      </c>
      <c r="B3141" s="36">
        <v>1327</v>
      </c>
      <c r="C3141" s="36">
        <v>1865</v>
      </c>
      <c r="D3141" s="39" t="s">
        <v>5178</v>
      </c>
      <c r="E3141" s="39"/>
      <c r="F3141" s="37" t="s">
        <v>171</v>
      </c>
      <c r="G3141" s="37" t="s">
        <v>913</v>
      </c>
      <c r="H3141" s="38">
        <v>2168617</v>
      </c>
      <c r="I3141" s="38">
        <v>0</v>
      </c>
      <c r="J3141" s="38">
        <f t="shared" si="49"/>
        <v>2168617</v>
      </c>
      <c r="K3141" s="38"/>
      <c r="L3141" s="49"/>
      <c r="M3141" s="37" t="s">
        <v>63</v>
      </c>
      <c r="N3141" s="37" t="s">
        <v>64</v>
      </c>
      <c r="O3141" s="37" t="s">
        <v>157</v>
      </c>
      <c r="P3141" s="37" t="s">
        <v>158</v>
      </c>
      <c r="Q3141" s="37" t="s">
        <v>159</v>
      </c>
      <c r="R3141" s="37" t="s">
        <v>160</v>
      </c>
      <c r="S3141" s="37" t="s">
        <v>912</v>
      </c>
      <c r="T3141" s="37" t="s">
        <v>911</v>
      </c>
      <c r="U3141" s="1" t="e">
        <f>VLOOKUP(T3141,[2]VAT!$A:$D,1,0)</f>
        <v>#N/A</v>
      </c>
      <c r="V3141" s="37" t="s">
        <v>2</v>
      </c>
      <c r="W3141" s="37" t="s">
        <v>2</v>
      </c>
      <c r="X3141" t="e">
        <f>VLOOKUP(T3141,[3]رکوردها!$A:$B,2,0)</f>
        <v>#N/A</v>
      </c>
      <c r="Y3141" t="e">
        <f>VLOOKUP(T3141,[3]رکوردها!$A:$D,4,0)</f>
        <v>#N/A</v>
      </c>
      <c r="Z3141" t="e">
        <f>VLOOKUP(T3141,[3]رکوردها!$A:$C,3,0)</f>
        <v>#N/A</v>
      </c>
      <c r="AA3141" t="e">
        <f>VLOOKUP(T3141,[3]رکوردها!$A:$F,6,0)</f>
        <v>#N/A</v>
      </c>
      <c r="AB3141" t="e">
        <f>VLOOKUP(T3141,[3]رکوردها!$A:$E,5,0)</f>
        <v>#N/A</v>
      </c>
    </row>
    <row r="3142" spans="1:28" s="41" customFormat="1" hidden="1" x14ac:dyDescent="0.2">
      <c r="A3142" s="36">
        <v>177852</v>
      </c>
      <c r="B3142" s="36">
        <v>1327</v>
      </c>
      <c r="C3142" s="36">
        <v>1865</v>
      </c>
      <c r="D3142" s="39" t="s">
        <v>5178</v>
      </c>
      <c r="E3142" s="39"/>
      <c r="F3142" s="37" t="s">
        <v>171</v>
      </c>
      <c r="G3142" s="37" t="s">
        <v>913</v>
      </c>
      <c r="H3142" s="38">
        <v>2168617</v>
      </c>
      <c r="I3142" s="38">
        <v>0</v>
      </c>
      <c r="J3142" s="38">
        <f t="shared" si="49"/>
        <v>2168617</v>
      </c>
      <c r="K3142" s="38"/>
      <c r="L3142" s="49"/>
      <c r="M3142" s="37" t="s">
        <v>63</v>
      </c>
      <c r="N3142" s="37" t="s">
        <v>64</v>
      </c>
      <c r="O3142" s="37" t="s">
        <v>157</v>
      </c>
      <c r="P3142" s="37" t="s">
        <v>158</v>
      </c>
      <c r="Q3142" s="37" t="s">
        <v>159</v>
      </c>
      <c r="R3142" s="37" t="s">
        <v>160</v>
      </c>
      <c r="S3142" s="37" t="s">
        <v>912</v>
      </c>
      <c r="T3142" s="37" t="s">
        <v>911</v>
      </c>
      <c r="U3142" s="1" t="e">
        <f>VLOOKUP(T3142,[2]VAT!$A:$D,1,0)</f>
        <v>#N/A</v>
      </c>
      <c r="V3142" s="37" t="s">
        <v>2</v>
      </c>
      <c r="W3142" s="37" t="s">
        <v>2</v>
      </c>
      <c r="X3142" t="e">
        <f>VLOOKUP(T3142,[3]رکوردها!$A:$B,2,0)</f>
        <v>#N/A</v>
      </c>
      <c r="Y3142" t="e">
        <f>VLOOKUP(T3142,[3]رکوردها!$A:$D,4,0)</f>
        <v>#N/A</v>
      </c>
      <c r="Z3142" t="e">
        <f>VLOOKUP(T3142,[3]رکوردها!$A:$C,3,0)</f>
        <v>#N/A</v>
      </c>
      <c r="AA3142" t="e">
        <f>VLOOKUP(T3142,[3]رکوردها!$A:$F,6,0)</f>
        <v>#N/A</v>
      </c>
      <c r="AB3142" t="e">
        <f>VLOOKUP(T3142,[3]رکوردها!$A:$E,5,0)</f>
        <v>#N/A</v>
      </c>
    </row>
    <row r="3143" spans="1:28" s="41" customFormat="1" hidden="1" x14ac:dyDescent="0.2">
      <c r="A3143" s="36">
        <v>177853</v>
      </c>
      <c r="B3143" s="36">
        <v>1327</v>
      </c>
      <c r="C3143" s="36">
        <v>1865</v>
      </c>
      <c r="D3143" s="39" t="s">
        <v>5178</v>
      </c>
      <c r="E3143" s="39"/>
      <c r="F3143" s="37" t="s">
        <v>171</v>
      </c>
      <c r="G3143" s="37" t="s">
        <v>913</v>
      </c>
      <c r="H3143" s="38">
        <v>2168617</v>
      </c>
      <c r="I3143" s="38">
        <v>0</v>
      </c>
      <c r="J3143" s="38">
        <f t="shared" si="49"/>
        <v>2168617</v>
      </c>
      <c r="K3143" s="38"/>
      <c r="L3143" s="49"/>
      <c r="M3143" s="37" t="s">
        <v>63</v>
      </c>
      <c r="N3143" s="37" t="s">
        <v>64</v>
      </c>
      <c r="O3143" s="37" t="s">
        <v>157</v>
      </c>
      <c r="P3143" s="37" t="s">
        <v>158</v>
      </c>
      <c r="Q3143" s="37" t="s">
        <v>159</v>
      </c>
      <c r="R3143" s="37" t="s">
        <v>160</v>
      </c>
      <c r="S3143" s="37" t="s">
        <v>912</v>
      </c>
      <c r="T3143" s="37" t="s">
        <v>911</v>
      </c>
      <c r="U3143" s="1" t="e">
        <f>VLOOKUP(T3143,[2]VAT!$A:$D,1,0)</f>
        <v>#N/A</v>
      </c>
      <c r="V3143" s="37" t="s">
        <v>2</v>
      </c>
      <c r="W3143" s="37" t="s">
        <v>2</v>
      </c>
      <c r="X3143" t="e">
        <f>VLOOKUP(T3143,[3]رکوردها!$A:$B,2,0)</f>
        <v>#N/A</v>
      </c>
      <c r="Y3143" t="e">
        <f>VLOOKUP(T3143,[3]رکوردها!$A:$D,4,0)</f>
        <v>#N/A</v>
      </c>
      <c r="Z3143" t="e">
        <f>VLOOKUP(T3143,[3]رکوردها!$A:$C,3,0)</f>
        <v>#N/A</v>
      </c>
      <c r="AA3143" t="e">
        <f>VLOOKUP(T3143,[3]رکوردها!$A:$F,6,0)</f>
        <v>#N/A</v>
      </c>
      <c r="AB3143" t="e">
        <f>VLOOKUP(T3143,[3]رکوردها!$A:$E,5,0)</f>
        <v>#N/A</v>
      </c>
    </row>
    <row r="3144" spans="1:28" s="41" customFormat="1" hidden="1" x14ac:dyDescent="0.2">
      <c r="A3144" s="36">
        <v>177854</v>
      </c>
      <c r="B3144" s="36">
        <v>1327</v>
      </c>
      <c r="C3144" s="36">
        <v>1865</v>
      </c>
      <c r="D3144" s="39" t="s">
        <v>5178</v>
      </c>
      <c r="E3144" s="39"/>
      <c r="F3144" s="37" t="s">
        <v>171</v>
      </c>
      <c r="G3144" s="37" t="s">
        <v>913</v>
      </c>
      <c r="H3144" s="38">
        <v>2168617</v>
      </c>
      <c r="I3144" s="38">
        <v>0</v>
      </c>
      <c r="J3144" s="38">
        <f t="shared" si="49"/>
        <v>2168617</v>
      </c>
      <c r="K3144" s="38"/>
      <c r="L3144" s="49"/>
      <c r="M3144" s="37" t="s">
        <v>63</v>
      </c>
      <c r="N3144" s="37" t="s">
        <v>64</v>
      </c>
      <c r="O3144" s="37" t="s">
        <v>157</v>
      </c>
      <c r="P3144" s="37" t="s">
        <v>158</v>
      </c>
      <c r="Q3144" s="37" t="s">
        <v>159</v>
      </c>
      <c r="R3144" s="37" t="s">
        <v>160</v>
      </c>
      <c r="S3144" s="37" t="s">
        <v>912</v>
      </c>
      <c r="T3144" s="37" t="s">
        <v>911</v>
      </c>
      <c r="U3144" s="1" t="e">
        <f>VLOOKUP(T3144,[2]VAT!$A:$D,1,0)</f>
        <v>#N/A</v>
      </c>
      <c r="V3144" s="37" t="s">
        <v>2</v>
      </c>
      <c r="W3144" s="37" t="s">
        <v>2</v>
      </c>
      <c r="X3144" t="e">
        <f>VLOOKUP(T3144,[3]رکوردها!$A:$B,2,0)</f>
        <v>#N/A</v>
      </c>
      <c r="Y3144" t="e">
        <f>VLOOKUP(T3144,[3]رکوردها!$A:$D,4,0)</f>
        <v>#N/A</v>
      </c>
      <c r="Z3144" t="e">
        <f>VLOOKUP(T3144,[3]رکوردها!$A:$C,3,0)</f>
        <v>#N/A</v>
      </c>
      <c r="AA3144" t="e">
        <f>VLOOKUP(T3144,[3]رکوردها!$A:$F,6,0)</f>
        <v>#N/A</v>
      </c>
      <c r="AB3144" t="e">
        <f>VLOOKUP(T3144,[3]رکوردها!$A:$E,5,0)</f>
        <v>#N/A</v>
      </c>
    </row>
    <row r="3145" spans="1:28" s="41" customFormat="1" hidden="1" x14ac:dyDescent="0.2">
      <c r="A3145" s="36">
        <v>177855</v>
      </c>
      <c r="B3145" s="36">
        <v>1327</v>
      </c>
      <c r="C3145" s="36">
        <v>1865</v>
      </c>
      <c r="D3145" s="39" t="s">
        <v>5178</v>
      </c>
      <c r="E3145" s="39"/>
      <c r="F3145" s="37" t="s">
        <v>171</v>
      </c>
      <c r="G3145" s="37" t="s">
        <v>913</v>
      </c>
      <c r="H3145" s="38">
        <v>2168617</v>
      </c>
      <c r="I3145" s="38">
        <v>0</v>
      </c>
      <c r="J3145" s="38">
        <f t="shared" si="49"/>
        <v>2168617</v>
      </c>
      <c r="K3145" s="38"/>
      <c r="L3145" s="49"/>
      <c r="M3145" s="37" t="s">
        <v>63</v>
      </c>
      <c r="N3145" s="37" t="s">
        <v>64</v>
      </c>
      <c r="O3145" s="37" t="s">
        <v>157</v>
      </c>
      <c r="P3145" s="37" t="s">
        <v>158</v>
      </c>
      <c r="Q3145" s="37" t="s">
        <v>159</v>
      </c>
      <c r="R3145" s="37" t="s">
        <v>160</v>
      </c>
      <c r="S3145" s="37" t="s">
        <v>912</v>
      </c>
      <c r="T3145" s="37" t="s">
        <v>911</v>
      </c>
      <c r="U3145" s="1" t="e">
        <f>VLOOKUP(T3145,[2]VAT!$A:$D,1,0)</f>
        <v>#N/A</v>
      </c>
      <c r="V3145" s="37" t="s">
        <v>2</v>
      </c>
      <c r="W3145" s="37" t="s">
        <v>2</v>
      </c>
      <c r="X3145" t="e">
        <f>VLOOKUP(T3145,[3]رکوردها!$A:$B,2,0)</f>
        <v>#N/A</v>
      </c>
      <c r="Y3145" t="e">
        <f>VLOOKUP(T3145,[3]رکوردها!$A:$D,4,0)</f>
        <v>#N/A</v>
      </c>
      <c r="Z3145" t="e">
        <f>VLOOKUP(T3145,[3]رکوردها!$A:$C,3,0)</f>
        <v>#N/A</v>
      </c>
      <c r="AA3145" t="e">
        <f>VLOOKUP(T3145,[3]رکوردها!$A:$F,6,0)</f>
        <v>#N/A</v>
      </c>
      <c r="AB3145" t="e">
        <f>VLOOKUP(T3145,[3]رکوردها!$A:$E,5,0)</f>
        <v>#N/A</v>
      </c>
    </row>
    <row r="3146" spans="1:28" s="41" customFormat="1" hidden="1" x14ac:dyDescent="0.2">
      <c r="A3146" s="36">
        <v>177856</v>
      </c>
      <c r="B3146" s="36">
        <v>1327</v>
      </c>
      <c r="C3146" s="36">
        <v>1865</v>
      </c>
      <c r="D3146" s="39" t="s">
        <v>5178</v>
      </c>
      <c r="E3146" s="39"/>
      <c r="F3146" s="37" t="s">
        <v>171</v>
      </c>
      <c r="G3146" s="37" t="s">
        <v>913</v>
      </c>
      <c r="H3146" s="38">
        <v>2168617</v>
      </c>
      <c r="I3146" s="38">
        <v>0</v>
      </c>
      <c r="J3146" s="38">
        <f t="shared" si="49"/>
        <v>2168617</v>
      </c>
      <c r="K3146" s="38"/>
      <c r="L3146" s="49"/>
      <c r="M3146" s="37" t="s">
        <v>63</v>
      </c>
      <c r="N3146" s="37" t="s">
        <v>64</v>
      </c>
      <c r="O3146" s="37" t="s">
        <v>157</v>
      </c>
      <c r="P3146" s="37" t="s">
        <v>158</v>
      </c>
      <c r="Q3146" s="37" t="s">
        <v>159</v>
      </c>
      <c r="R3146" s="37" t="s">
        <v>160</v>
      </c>
      <c r="S3146" s="37" t="s">
        <v>912</v>
      </c>
      <c r="T3146" s="37" t="s">
        <v>911</v>
      </c>
      <c r="U3146" s="1" t="e">
        <f>VLOOKUP(T3146,[2]VAT!$A:$D,1,0)</f>
        <v>#N/A</v>
      </c>
      <c r="V3146" s="37" t="s">
        <v>2</v>
      </c>
      <c r="W3146" s="37" t="s">
        <v>2</v>
      </c>
      <c r="X3146" t="e">
        <f>VLOOKUP(T3146,[3]رکوردها!$A:$B,2,0)</f>
        <v>#N/A</v>
      </c>
      <c r="Y3146" t="e">
        <f>VLOOKUP(T3146,[3]رکوردها!$A:$D,4,0)</f>
        <v>#N/A</v>
      </c>
      <c r="Z3146" t="e">
        <f>VLOOKUP(T3146,[3]رکوردها!$A:$C,3,0)</f>
        <v>#N/A</v>
      </c>
      <c r="AA3146" t="e">
        <f>VLOOKUP(T3146,[3]رکوردها!$A:$F,6,0)</f>
        <v>#N/A</v>
      </c>
      <c r="AB3146" t="e">
        <f>VLOOKUP(T3146,[3]رکوردها!$A:$E,5,0)</f>
        <v>#N/A</v>
      </c>
    </row>
    <row r="3147" spans="1:28" s="41" customFormat="1" hidden="1" x14ac:dyDescent="0.2">
      <c r="A3147" s="36">
        <v>177857</v>
      </c>
      <c r="B3147" s="36">
        <v>1327</v>
      </c>
      <c r="C3147" s="36">
        <v>1865</v>
      </c>
      <c r="D3147" s="39" t="s">
        <v>5178</v>
      </c>
      <c r="E3147" s="39"/>
      <c r="F3147" s="37" t="s">
        <v>171</v>
      </c>
      <c r="G3147" s="37" t="s">
        <v>913</v>
      </c>
      <c r="H3147" s="38">
        <v>2168617</v>
      </c>
      <c r="I3147" s="38">
        <v>0</v>
      </c>
      <c r="J3147" s="38">
        <f t="shared" ref="J3147:J3210" si="50">H3147-I3147</f>
        <v>2168617</v>
      </c>
      <c r="K3147" s="38"/>
      <c r="L3147" s="49"/>
      <c r="M3147" s="37" t="s">
        <v>63</v>
      </c>
      <c r="N3147" s="37" t="s">
        <v>64</v>
      </c>
      <c r="O3147" s="37" t="s">
        <v>157</v>
      </c>
      <c r="P3147" s="37" t="s">
        <v>158</v>
      </c>
      <c r="Q3147" s="37" t="s">
        <v>159</v>
      </c>
      <c r="R3147" s="37" t="s">
        <v>160</v>
      </c>
      <c r="S3147" s="37" t="s">
        <v>912</v>
      </c>
      <c r="T3147" s="37" t="s">
        <v>911</v>
      </c>
      <c r="U3147" s="1" t="e">
        <f>VLOOKUP(T3147,[2]VAT!$A:$D,1,0)</f>
        <v>#N/A</v>
      </c>
      <c r="V3147" s="37" t="s">
        <v>2</v>
      </c>
      <c r="W3147" s="37" t="s">
        <v>2</v>
      </c>
      <c r="X3147" t="e">
        <f>VLOOKUP(T3147,[3]رکوردها!$A:$B,2,0)</f>
        <v>#N/A</v>
      </c>
      <c r="Y3147" t="e">
        <f>VLOOKUP(T3147,[3]رکوردها!$A:$D,4,0)</f>
        <v>#N/A</v>
      </c>
      <c r="Z3147" t="e">
        <f>VLOOKUP(T3147,[3]رکوردها!$A:$C,3,0)</f>
        <v>#N/A</v>
      </c>
      <c r="AA3147" t="e">
        <f>VLOOKUP(T3147,[3]رکوردها!$A:$F,6,0)</f>
        <v>#N/A</v>
      </c>
      <c r="AB3147" t="e">
        <f>VLOOKUP(T3147,[3]رکوردها!$A:$E,5,0)</f>
        <v>#N/A</v>
      </c>
    </row>
    <row r="3148" spans="1:28" s="41" customFormat="1" hidden="1" x14ac:dyDescent="0.2">
      <c r="A3148" s="36">
        <v>177858</v>
      </c>
      <c r="B3148" s="36">
        <v>1327</v>
      </c>
      <c r="C3148" s="36">
        <v>1865</v>
      </c>
      <c r="D3148" s="39" t="s">
        <v>5178</v>
      </c>
      <c r="E3148" s="39"/>
      <c r="F3148" s="37" t="s">
        <v>171</v>
      </c>
      <c r="G3148" s="37" t="s">
        <v>913</v>
      </c>
      <c r="H3148" s="38">
        <v>2168617</v>
      </c>
      <c r="I3148" s="38">
        <v>0</v>
      </c>
      <c r="J3148" s="38">
        <f t="shared" si="50"/>
        <v>2168617</v>
      </c>
      <c r="K3148" s="38"/>
      <c r="L3148" s="49"/>
      <c r="M3148" s="37" t="s">
        <v>63</v>
      </c>
      <c r="N3148" s="37" t="s">
        <v>64</v>
      </c>
      <c r="O3148" s="37" t="s">
        <v>157</v>
      </c>
      <c r="P3148" s="37" t="s">
        <v>158</v>
      </c>
      <c r="Q3148" s="37" t="s">
        <v>159</v>
      </c>
      <c r="R3148" s="37" t="s">
        <v>160</v>
      </c>
      <c r="S3148" s="37" t="s">
        <v>912</v>
      </c>
      <c r="T3148" s="37" t="s">
        <v>911</v>
      </c>
      <c r="U3148" s="1" t="e">
        <f>VLOOKUP(T3148,[2]VAT!$A:$D,1,0)</f>
        <v>#N/A</v>
      </c>
      <c r="V3148" s="37" t="s">
        <v>2</v>
      </c>
      <c r="W3148" s="37" t="s">
        <v>2</v>
      </c>
      <c r="X3148" t="e">
        <f>VLOOKUP(T3148,[3]رکوردها!$A:$B,2,0)</f>
        <v>#N/A</v>
      </c>
      <c r="Y3148" t="e">
        <f>VLOOKUP(T3148,[3]رکوردها!$A:$D,4,0)</f>
        <v>#N/A</v>
      </c>
      <c r="Z3148" t="e">
        <f>VLOOKUP(T3148,[3]رکوردها!$A:$C,3,0)</f>
        <v>#N/A</v>
      </c>
      <c r="AA3148" t="e">
        <f>VLOOKUP(T3148,[3]رکوردها!$A:$F,6,0)</f>
        <v>#N/A</v>
      </c>
      <c r="AB3148" t="e">
        <f>VLOOKUP(T3148,[3]رکوردها!$A:$E,5,0)</f>
        <v>#N/A</v>
      </c>
    </row>
    <row r="3149" spans="1:28" s="41" customFormat="1" hidden="1" x14ac:dyDescent="0.2">
      <c r="A3149" s="36">
        <v>177859</v>
      </c>
      <c r="B3149" s="36">
        <v>1327</v>
      </c>
      <c r="C3149" s="36">
        <v>1865</v>
      </c>
      <c r="D3149" s="39" t="s">
        <v>5178</v>
      </c>
      <c r="E3149" s="39"/>
      <c r="F3149" s="37" t="s">
        <v>171</v>
      </c>
      <c r="G3149" s="37" t="s">
        <v>913</v>
      </c>
      <c r="H3149" s="38">
        <v>2168617</v>
      </c>
      <c r="I3149" s="38">
        <v>0</v>
      </c>
      <c r="J3149" s="38">
        <f t="shared" si="50"/>
        <v>2168617</v>
      </c>
      <c r="K3149" s="38"/>
      <c r="L3149" s="49"/>
      <c r="M3149" s="37" t="s">
        <v>63</v>
      </c>
      <c r="N3149" s="37" t="s">
        <v>64</v>
      </c>
      <c r="O3149" s="37" t="s">
        <v>157</v>
      </c>
      <c r="P3149" s="37" t="s">
        <v>158</v>
      </c>
      <c r="Q3149" s="37" t="s">
        <v>159</v>
      </c>
      <c r="R3149" s="37" t="s">
        <v>160</v>
      </c>
      <c r="S3149" s="37" t="s">
        <v>912</v>
      </c>
      <c r="T3149" s="37" t="s">
        <v>911</v>
      </c>
      <c r="U3149" s="1" t="e">
        <f>VLOOKUP(T3149,[2]VAT!$A:$D,1,0)</f>
        <v>#N/A</v>
      </c>
      <c r="V3149" s="37" t="s">
        <v>2</v>
      </c>
      <c r="W3149" s="37" t="s">
        <v>2</v>
      </c>
      <c r="X3149" t="e">
        <f>VLOOKUP(T3149,[3]رکوردها!$A:$B,2,0)</f>
        <v>#N/A</v>
      </c>
      <c r="Y3149" t="e">
        <f>VLOOKUP(T3149,[3]رکوردها!$A:$D,4,0)</f>
        <v>#N/A</v>
      </c>
      <c r="Z3149" t="e">
        <f>VLOOKUP(T3149,[3]رکوردها!$A:$C,3,0)</f>
        <v>#N/A</v>
      </c>
      <c r="AA3149" t="e">
        <f>VLOOKUP(T3149,[3]رکوردها!$A:$F,6,0)</f>
        <v>#N/A</v>
      </c>
      <c r="AB3149" t="e">
        <f>VLOOKUP(T3149,[3]رکوردها!$A:$E,5,0)</f>
        <v>#N/A</v>
      </c>
    </row>
    <row r="3150" spans="1:28" s="41" customFormat="1" hidden="1" x14ac:dyDescent="0.2">
      <c r="A3150" s="36">
        <v>177860</v>
      </c>
      <c r="B3150" s="36">
        <v>1327</v>
      </c>
      <c r="C3150" s="36">
        <v>1865</v>
      </c>
      <c r="D3150" s="39" t="s">
        <v>5178</v>
      </c>
      <c r="E3150" s="39"/>
      <c r="F3150" s="37" t="s">
        <v>171</v>
      </c>
      <c r="G3150" s="37" t="s">
        <v>913</v>
      </c>
      <c r="H3150" s="38">
        <v>2168617</v>
      </c>
      <c r="I3150" s="38">
        <v>0</v>
      </c>
      <c r="J3150" s="38">
        <f t="shared" si="50"/>
        <v>2168617</v>
      </c>
      <c r="K3150" s="38"/>
      <c r="L3150" s="49"/>
      <c r="M3150" s="37" t="s">
        <v>63</v>
      </c>
      <c r="N3150" s="37" t="s">
        <v>64</v>
      </c>
      <c r="O3150" s="37" t="s">
        <v>157</v>
      </c>
      <c r="P3150" s="37" t="s">
        <v>158</v>
      </c>
      <c r="Q3150" s="37" t="s">
        <v>159</v>
      </c>
      <c r="R3150" s="37" t="s">
        <v>160</v>
      </c>
      <c r="S3150" s="37" t="s">
        <v>912</v>
      </c>
      <c r="T3150" s="37" t="s">
        <v>911</v>
      </c>
      <c r="U3150" s="1" t="e">
        <f>VLOOKUP(T3150,[2]VAT!$A:$D,1,0)</f>
        <v>#N/A</v>
      </c>
      <c r="V3150" s="37" t="s">
        <v>2</v>
      </c>
      <c r="W3150" s="37" t="s">
        <v>2</v>
      </c>
      <c r="X3150" t="e">
        <f>VLOOKUP(T3150,[3]رکوردها!$A:$B,2,0)</f>
        <v>#N/A</v>
      </c>
      <c r="Y3150" t="e">
        <f>VLOOKUP(T3150,[3]رکوردها!$A:$D,4,0)</f>
        <v>#N/A</v>
      </c>
      <c r="Z3150" t="e">
        <f>VLOOKUP(T3150,[3]رکوردها!$A:$C,3,0)</f>
        <v>#N/A</v>
      </c>
      <c r="AA3150" t="e">
        <f>VLOOKUP(T3150,[3]رکوردها!$A:$F,6,0)</f>
        <v>#N/A</v>
      </c>
      <c r="AB3150" t="e">
        <f>VLOOKUP(T3150,[3]رکوردها!$A:$E,5,0)</f>
        <v>#N/A</v>
      </c>
    </row>
    <row r="3151" spans="1:28" s="41" customFormat="1" hidden="1" x14ac:dyDescent="0.2">
      <c r="A3151" s="36">
        <v>177861</v>
      </c>
      <c r="B3151" s="36">
        <v>1327</v>
      </c>
      <c r="C3151" s="36">
        <v>1865</v>
      </c>
      <c r="D3151" s="39" t="s">
        <v>5178</v>
      </c>
      <c r="E3151" s="39"/>
      <c r="F3151" s="37" t="s">
        <v>171</v>
      </c>
      <c r="G3151" s="37" t="s">
        <v>913</v>
      </c>
      <c r="H3151" s="38">
        <v>2168617</v>
      </c>
      <c r="I3151" s="38">
        <v>0</v>
      </c>
      <c r="J3151" s="38">
        <f t="shared" si="50"/>
        <v>2168617</v>
      </c>
      <c r="K3151" s="38"/>
      <c r="L3151" s="49"/>
      <c r="M3151" s="37" t="s">
        <v>63</v>
      </c>
      <c r="N3151" s="37" t="s">
        <v>64</v>
      </c>
      <c r="O3151" s="37" t="s">
        <v>157</v>
      </c>
      <c r="P3151" s="37" t="s">
        <v>158</v>
      </c>
      <c r="Q3151" s="37" t="s">
        <v>159</v>
      </c>
      <c r="R3151" s="37" t="s">
        <v>160</v>
      </c>
      <c r="S3151" s="37" t="s">
        <v>912</v>
      </c>
      <c r="T3151" s="37" t="s">
        <v>911</v>
      </c>
      <c r="U3151" s="1" t="e">
        <f>VLOOKUP(T3151,[2]VAT!$A:$D,1,0)</f>
        <v>#N/A</v>
      </c>
      <c r="V3151" s="37" t="s">
        <v>2</v>
      </c>
      <c r="W3151" s="37" t="s">
        <v>2</v>
      </c>
      <c r="X3151" t="e">
        <f>VLOOKUP(T3151,[3]رکوردها!$A:$B,2,0)</f>
        <v>#N/A</v>
      </c>
      <c r="Y3151" t="e">
        <f>VLOOKUP(T3151,[3]رکوردها!$A:$D,4,0)</f>
        <v>#N/A</v>
      </c>
      <c r="Z3151" t="e">
        <f>VLOOKUP(T3151,[3]رکوردها!$A:$C,3,0)</f>
        <v>#N/A</v>
      </c>
      <c r="AA3151" t="e">
        <f>VLOOKUP(T3151,[3]رکوردها!$A:$F,6,0)</f>
        <v>#N/A</v>
      </c>
      <c r="AB3151" t="e">
        <f>VLOOKUP(T3151,[3]رکوردها!$A:$E,5,0)</f>
        <v>#N/A</v>
      </c>
    </row>
    <row r="3152" spans="1:28" s="41" customFormat="1" hidden="1" x14ac:dyDescent="0.2">
      <c r="A3152" s="36">
        <v>177862</v>
      </c>
      <c r="B3152" s="36">
        <v>1327</v>
      </c>
      <c r="C3152" s="36">
        <v>1865</v>
      </c>
      <c r="D3152" s="39" t="s">
        <v>5178</v>
      </c>
      <c r="E3152" s="39"/>
      <c r="F3152" s="37" t="s">
        <v>171</v>
      </c>
      <c r="G3152" s="37" t="s">
        <v>913</v>
      </c>
      <c r="H3152" s="38">
        <v>2168617</v>
      </c>
      <c r="I3152" s="38">
        <v>0</v>
      </c>
      <c r="J3152" s="38">
        <f t="shared" si="50"/>
        <v>2168617</v>
      </c>
      <c r="K3152" s="38"/>
      <c r="L3152" s="49"/>
      <c r="M3152" s="37" t="s">
        <v>63</v>
      </c>
      <c r="N3152" s="37" t="s">
        <v>64</v>
      </c>
      <c r="O3152" s="37" t="s">
        <v>157</v>
      </c>
      <c r="P3152" s="37" t="s">
        <v>158</v>
      </c>
      <c r="Q3152" s="37" t="s">
        <v>159</v>
      </c>
      <c r="R3152" s="37" t="s">
        <v>160</v>
      </c>
      <c r="S3152" s="37" t="s">
        <v>912</v>
      </c>
      <c r="T3152" s="37" t="s">
        <v>911</v>
      </c>
      <c r="U3152" s="1" t="e">
        <f>VLOOKUP(T3152,[2]VAT!$A:$D,1,0)</f>
        <v>#N/A</v>
      </c>
      <c r="V3152" s="37" t="s">
        <v>2</v>
      </c>
      <c r="W3152" s="37" t="s">
        <v>2</v>
      </c>
      <c r="X3152" t="e">
        <f>VLOOKUP(T3152,[3]رکوردها!$A:$B,2,0)</f>
        <v>#N/A</v>
      </c>
      <c r="Y3152" t="e">
        <f>VLOOKUP(T3152,[3]رکوردها!$A:$D,4,0)</f>
        <v>#N/A</v>
      </c>
      <c r="Z3152" t="e">
        <f>VLOOKUP(T3152,[3]رکوردها!$A:$C,3,0)</f>
        <v>#N/A</v>
      </c>
      <c r="AA3152" t="e">
        <f>VLOOKUP(T3152,[3]رکوردها!$A:$F,6,0)</f>
        <v>#N/A</v>
      </c>
      <c r="AB3152" t="e">
        <f>VLOOKUP(T3152,[3]رکوردها!$A:$E,5,0)</f>
        <v>#N/A</v>
      </c>
    </row>
    <row r="3153" spans="1:28" s="41" customFormat="1" hidden="1" x14ac:dyDescent="0.2">
      <c r="A3153" s="36">
        <v>177863</v>
      </c>
      <c r="B3153" s="36">
        <v>1327</v>
      </c>
      <c r="C3153" s="36">
        <v>1865</v>
      </c>
      <c r="D3153" s="39" t="s">
        <v>5178</v>
      </c>
      <c r="E3153" s="39"/>
      <c r="F3153" s="37" t="s">
        <v>171</v>
      </c>
      <c r="G3153" s="37" t="s">
        <v>913</v>
      </c>
      <c r="H3153" s="38">
        <v>2168617</v>
      </c>
      <c r="I3153" s="38">
        <v>0</v>
      </c>
      <c r="J3153" s="38">
        <f t="shared" si="50"/>
        <v>2168617</v>
      </c>
      <c r="K3153" s="38"/>
      <c r="L3153" s="49"/>
      <c r="M3153" s="37" t="s">
        <v>63</v>
      </c>
      <c r="N3153" s="37" t="s">
        <v>64</v>
      </c>
      <c r="O3153" s="37" t="s">
        <v>157</v>
      </c>
      <c r="P3153" s="37" t="s">
        <v>158</v>
      </c>
      <c r="Q3153" s="37" t="s">
        <v>159</v>
      </c>
      <c r="R3153" s="37" t="s">
        <v>160</v>
      </c>
      <c r="S3153" s="37" t="s">
        <v>912</v>
      </c>
      <c r="T3153" s="37" t="s">
        <v>911</v>
      </c>
      <c r="U3153" s="1" t="e">
        <f>VLOOKUP(T3153,[2]VAT!$A:$D,1,0)</f>
        <v>#N/A</v>
      </c>
      <c r="V3153" s="37" t="s">
        <v>2</v>
      </c>
      <c r="W3153" s="37" t="s">
        <v>2</v>
      </c>
      <c r="X3153" t="e">
        <f>VLOOKUP(T3153,[3]رکوردها!$A:$B,2,0)</f>
        <v>#N/A</v>
      </c>
      <c r="Y3153" t="e">
        <f>VLOOKUP(T3153,[3]رکوردها!$A:$D,4,0)</f>
        <v>#N/A</v>
      </c>
      <c r="Z3153" t="e">
        <f>VLOOKUP(T3153,[3]رکوردها!$A:$C,3,0)</f>
        <v>#N/A</v>
      </c>
      <c r="AA3153" t="e">
        <f>VLOOKUP(T3153,[3]رکوردها!$A:$F,6,0)</f>
        <v>#N/A</v>
      </c>
      <c r="AB3153" t="e">
        <f>VLOOKUP(T3153,[3]رکوردها!$A:$E,5,0)</f>
        <v>#N/A</v>
      </c>
    </row>
    <row r="3154" spans="1:28" s="41" customFormat="1" hidden="1" x14ac:dyDescent="0.2">
      <c r="A3154" s="36">
        <v>177864</v>
      </c>
      <c r="B3154" s="36">
        <v>1327</v>
      </c>
      <c r="C3154" s="36">
        <v>1865</v>
      </c>
      <c r="D3154" s="39" t="s">
        <v>5178</v>
      </c>
      <c r="E3154" s="39"/>
      <c r="F3154" s="37" t="s">
        <v>171</v>
      </c>
      <c r="G3154" s="37" t="s">
        <v>913</v>
      </c>
      <c r="H3154" s="38">
        <v>2168617</v>
      </c>
      <c r="I3154" s="38">
        <v>0</v>
      </c>
      <c r="J3154" s="38">
        <f t="shared" si="50"/>
        <v>2168617</v>
      </c>
      <c r="K3154" s="38"/>
      <c r="L3154" s="49"/>
      <c r="M3154" s="37" t="s">
        <v>63</v>
      </c>
      <c r="N3154" s="37" t="s">
        <v>64</v>
      </c>
      <c r="O3154" s="37" t="s">
        <v>157</v>
      </c>
      <c r="P3154" s="37" t="s">
        <v>158</v>
      </c>
      <c r="Q3154" s="37" t="s">
        <v>159</v>
      </c>
      <c r="R3154" s="37" t="s">
        <v>160</v>
      </c>
      <c r="S3154" s="37" t="s">
        <v>912</v>
      </c>
      <c r="T3154" s="37" t="s">
        <v>911</v>
      </c>
      <c r="U3154" s="1" t="e">
        <f>VLOOKUP(T3154,[2]VAT!$A:$D,1,0)</f>
        <v>#N/A</v>
      </c>
      <c r="V3154" s="37" t="s">
        <v>2</v>
      </c>
      <c r="W3154" s="37" t="s">
        <v>2</v>
      </c>
      <c r="X3154" t="e">
        <f>VLOOKUP(T3154,[3]رکوردها!$A:$B,2,0)</f>
        <v>#N/A</v>
      </c>
      <c r="Y3154" t="e">
        <f>VLOOKUP(T3154,[3]رکوردها!$A:$D,4,0)</f>
        <v>#N/A</v>
      </c>
      <c r="Z3154" t="e">
        <f>VLOOKUP(T3154,[3]رکوردها!$A:$C,3,0)</f>
        <v>#N/A</v>
      </c>
      <c r="AA3154" t="e">
        <f>VLOOKUP(T3154,[3]رکوردها!$A:$F,6,0)</f>
        <v>#N/A</v>
      </c>
      <c r="AB3154" t="e">
        <f>VLOOKUP(T3154,[3]رکوردها!$A:$E,5,0)</f>
        <v>#N/A</v>
      </c>
    </row>
    <row r="3155" spans="1:28" s="41" customFormat="1" hidden="1" x14ac:dyDescent="0.2">
      <c r="A3155" s="36">
        <v>177865</v>
      </c>
      <c r="B3155" s="36">
        <v>1327</v>
      </c>
      <c r="C3155" s="36">
        <v>1865</v>
      </c>
      <c r="D3155" s="39" t="s">
        <v>5178</v>
      </c>
      <c r="E3155" s="39"/>
      <c r="F3155" s="37" t="s">
        <v>171</v>
      </c>
      <c r="G3155" s="37" t="s">
        <v>913</v>
      </c>
      <c r="H3155" s="38">
        <v>2168617</v>
      </c>
      <c r="I3155" s="38">
        <v>0</v>
      </c>
      <c r="J3155" s="38">
        <f t="shared" si="50"/>
        <v>2168617</v>
      </c>
      <c r="K3155" s="38"/>
      <c r="L3155" s="49"/>
      <c r="M3155" s="37" t="s">
        <v>63</v>
      </c>
      <c r="N3155" s="37" t="s">
        <v>64</v>
      </c>
      <c r="O3155" s="37" t="s">
        <v>157</v>
      </c>
      <c r="P3155" s="37" t="s">
        <v>158</v>
      </c>
      <c r="Q3155" s="37" t="s">
        <v>159</v>
      </c>
      <c r="R3155" s="37" t="s">
        <v>160</v>
      </c>
      <c r="S3155" s="37" t="s">
        <v>912</v>
      </c>
      <c r="T3155" s="37" t="s">
        <v>911</v>
      </c>
      <c r="U3155" s="1" t="e">
        <f>VLOOKUP(T3155,[2]VAT!$A:$D,1,0)</f>
        <v>#N/A</v>
      </c>
      <c r="V3155" s="37" t="s">
        <v>2</v>
      </c>
      <c r="W3155" s="37" t="s">
        <v>2</v>
      </c>
      <c r="X3155" t="e">
        <f>VLOOKUP(T3155,[3]رکوردها!$A:$B,2,0)</f>
        <v>#N/A</v>
      </c>
      <c r="Y3155" t="e">
        <f>VLOOKUP(T3155,[3]رکوردها!$A:$D,4,0)</f>
        <v>#N/A</v>
      </c>
      <c r="Z3155" t="e">
        <f>VLOOKUP(T3155,[3]رکوردها!$A:$C,3,0)</f>
        <v>#N/A</v>
      </c>
      <c r="AA3155" t="e">
        <f>VLOOKUP(T3155,[3]رکوردها!$A:$F,6,0)</f>
        <v>#N/A</v>
      </c>
      <c r="AB3155" t="e">
        <f>VLOOKUP(T3155,[3]رکوردها!$A:$E,5,0)</f>
        <v>#N/A</v>
      </c>
    </row>
    <row r="3156" spans="1:28" s="41" customFormat="1" hidden="1" x14ac:dyDescent="0.2">
      <c r="A3156" s="36">
        <v>177866</v>
      </c>
      <c r="B3156" s="36">
        <v>1327</v>
      </c>
      <c r="C3156" s="36">
        <v>1865</v>
      </c>
      <c r="D3156" s="39" t="s">
        <v>5178</v>
      </c>
      <c r="E3156" s="39"/>
      <c r="F3156" s="37" t="s">
        <v>171</v>
      </c>
      <c r="G3156" s="37" t="s">
        <v>913</v>
      </c>
      <c r="H3156" s="38">
        <v>2168617</v>
      </c>
      <c r="I3156" s="38">
        <v>0</v>
      </c>
      <c r="J3156" s="38">
        <f t="shared" si="50"/>
        <v>2168617</v>
      </c>
      <c r="K3156" s="38"/>
      <c r="L3156" s="49"/>
      <c r="M3156" s="37" t="s">
        <v>63</v>
      </c>
      <c r="N3156" s="37" t="s">
        <v>64</v>
      </c>
      <c r="O3156" s="37" t="s">
        <v>157</v>
      </c>
      <c r="P3156" s="37" t="s">
        <v>158</v>
      </c>
      <c r="Q3156" s="37" t="s">
        <v>159</v>
      </c>
      <c r="R3156" s="37" t="s">
        <v>160</v>
      </c>
      <c r="S3156" s="37" t="s">
        <v>912</v>
      </c>
      <c r="T3156" s="37" t="s">
        <v>911</v>
      </c>
      <c r="U3156" s="1" t="e">
        <f>VLOOKUP(T3156,[2]VAT!$A:$D,1,0)</f>
        <v>#N/A</v>
      </c>
      <c r="V3156" s="37" t="s">
        <v>2</v>
      </c>
      <c r="W3156" s="37" t="s">
        <v>2</v>
      </c>
      <c r="X3156" t="e">
        <f>VLOOKUP(T3156,[3]رکوردها!$A:$B,2,0)</f>
        <v>#N/A</v>
      </c>
      <c r="Y3156" t="e">
        <f>VLOOKUP(T3156,[3]رکوردها!$A:$D,4,0)</f>
        <v>#N/A</v>
      </c>
      <c r="Z3156" t="e">
        <f>VLOOKUP(T3156,[3]رکوردها!$A:$C,3,0)</f>
        <v>#N/A</v>
      </c>
      <c r="AA3156" t="e">
        <f>VLOOKUP(T3156,[3]رکوردها!$A:$F,6,0)</f>
        <v>#N/A</v>
      </c>
      <c r="AB3156" t="e">
        <f>VLOOKUP(T3156,[3]رکوردها!$A:$E,5,0)</f>
        <v>#N/A</v>
      </c>
    </row>
    <row r="3157" spans="1:28" s="41" customFormat="1" hidden="1" x14ac:dyDescent="0.2">
      <c r="A3157" s="36">
        <v>177867</v>
      </c>
      <c r="B3157" s="36">
        <v>1327</v>
      </c>
      <c r="C3157" s="36">
        <v>1865</v>
      </c>
      <c r="D3157" s="39" t="s">
        <v>5178</v>
      </c>
      <c r="E3157" s="39"/>
      <c r="F3157" s="37" t="s">
        <v>171</v>
      </c>
      <c r="G3157" s="37" t="s">
        <v>913</v>
      </c>
      <c r="H3157" s="38">
        <v>2168617</v>
      </c>
      <c r="I3157" s="38">
        <v>0</v>
      </c>
      <c r="J3157" s="38">
        <f t="shared" si="50"/>
        <v>2168617</v>
      </c>
      <c r="K3157" s="38"/>
      <c r="L3157" s="49"/>
      <c r="M3157" s="37" t="s">
        <v>63</v>
      </c>
      <c r="N3157" s="37" t="s">
        <v>64</v>
      </c>
      <c r="O3157" s="37" t="s">
        <v>157</v>
      </c>
      <c r="P3157" s="37" t="s">
        <v>158</v>
      </c>
      <c r="Q3157" s="37" t="s">
        <v>159</v>
      </c>
      <c r="R3157" s="37" t="s">
        <v>160</v>
      </c>
      <c r="S3157" s="37" t="s">
        <v>912</v>
      </c>
      <c r="T3157" s="37" t="s">
        <v>911</v>
      </c>
      <c r="U3157" s="1" t="e">
        <f>VLOOKUP(T3157,[2]VAT!$A:$D,1,0)</f>
        <v>#N/A</v>
      </c>
      <c r="V3157" s="37" t="s">
        <v>2</v>
      </c>
      <c r="W3157" s="37" t="s">
        <v>2</v>
      </c>
      <c r="X3157" t="e">
        <f>VLOOKUP(T3157,[3]رکوردها!$A:$B,2,0)</f>
        <v>#N/A</v>
      </c>
      <c r="Y3157" t="e">
        <f>VLOOKUP(T3157,[3]رکوردها!$A:$D,4,0)</f>
        <v>#N/A</v>
      </c>
      <c r="Z3157" t="e">
        <f>VLOOKUP(T3157,[3]رکوردها!$A:$C,3,0)</f>
        <v>#N/A</v>
      </c>
      <c r="AA3157" t="e">
        <f>VLOOKUP(T3157,[3]رکوردها!$A:$F,6,0)</f>
        <v>#N/A</v>
      </c>
      <c r="AB3157" t="e">
        <f>VLOOKUP(T3157,[3]رکوردها!$A:$E,5,0)</f>
        <v>#N/A</v>
      </c>
    </row>
    <row r="3158" spans="1:28" s="41" customFormat="1" hidden="1" x14ac:dyDescent="0.2">
      <c r="A3158" s="36">
        <v>177868</v>
      </c>
      <c r="B3158" s="36">
        <v>1327</v>
      </c>
      <c r="C3158" s="36">
        <v>1865</v>
      </c>
      <c r="D3158" s="39" t="s">
        <v>5178</v>
      </c>
      <c r="E3158" s="39"/>
      <c r="F3158" s="37" t="s">
        <v>171</v>
      </c>
      <c r="G3158" s="37" t="s">
        <v>913</v>
      </c>
      <c r="H3158" s="38">
        <v>2168617</v>
      </c>
      <c r="I3158" s="38">
        <v>0</v>
      </c>
      <c r="J3158" s="38">
        <f t="shared" si="50"/>
        <v>2168617</v>
      </c>
      <c r="K3158" s="38"/>
      <c r="L3158" s="49"/>
      <c r="M3158" s="37" t="s">
        <v>63</v>
      </c>
      <c r="N3158" s="37" t="s">
        <v>64</v>
      </c>
      <c r="O3158" s="37" t="s">
        <v>157</v>
      </c>
      <c r="P3158" s="37" t="s">
        <v>158</v>
      </c>
      <c r="Q3158" s="37" t="s">
        <v>159</v>
      </c>
      <c r="R3158" s="37" t="s">
        <v>160</v>
      </c>
      <c r="S3158" s="37" t="s">
        <v>912</v>
      </c>
      <c r="T3158" s="37" t="s">
        <v>911</v>
      </c>
      <c r="U3158" s="1" t="e">
        <f>VLOOKUP(T3158,[2]VAT!$A:$D,1,0)</f>
        <v>#N/A</v>
      </c>
      <c r="V3158" s="37" t="s">
        <v>2</v>
      </c>
      <c r="W3158" s="37" t="s">
        <v>2</v>
      </c>
      <c r="X3158" t="e">
        <f>VLOOKUP(T3158,[3]رکوردها!$A:$B,2,0)</f>
        <v>#N/A</v>
      </c>
      <c r="Y3158" t="e">
        <f>VLOOKUP(T3158,[3]رکوردها!$A:$D,4,0)</f>
        <v>#N/A</v>
      </c>
      <c r="Z3158" t="e">
        <f>VLOOKUP(T3158,[3]رکوردها!$A:$C,3,0)</f>
        <v>#N/A</v>
      </c>
      <c r="AA3158" t="e">
        <f>VLOOKUP(T3158,[3]رکوردها!$A:$F,6,0)</f>
        <v>#N/A</v>
      </c>
      <c r="AB3158" t="e">
        <f>VLOOKUP(T3158,[3]رکوردها!$A:$E,5,0)</f>
        <v>#N/A</v>
      </c>
    </row>
    <row r="3159" spans="1:28" s="41" customFormat="1" hidden="1" x14ac:dyDescent="0.2">
      <c r="A3159" s="36">
        <v>177869</v>
      </c>
      <c r="B3159" s="36">
        <v>1327</v>
      </c>
      <c r="C3159" s="36">
        <v>1865</v>
      </c>
      <c r="D3159" s="39" t="s">
        <v>5178</v>
      </c>
      <c r="E3159" s="39"/>
      <c r="F3159" s="37" t="s">
        <v>171</v>
      </c>
      <c r="G3159" s="37" t="s">
        <v>914</v>
      </c>
      <c r="H3159" s="38">
        <v>2168617</v>
      </c>
      <c r="I3159" s="38">
        <v>0</v>
      </c>
      <c r="J3159" s="38">
        <f t="shared" si="50"/>
        <v>2168617</v>
      </c>
      <c r="K3159" s="38"/>
      <c r="L3159" s="49"/>
      <c r="M3159" s="37" t="s">
        <v>63</v>
      </c>
      <c r="N3159" s="37" t="s">
        <v>64</v>
      </c>
      <c r="O3159" s="37" t="s">
        <v>157</v>
      </c>
      <c r="P3159" s="37" t="s">
        <v>158</v>
      </c>
      <c r="Q3159" s="37" t="s">
        <v>159</v>
      </c>
      <c r="R3159" s="37" t="s">
        <v>160</v>
      </c>
      <c r="S3159" s="37" t="s">
        <v>912</v>
      </c>
      <c r="T3159" s="37" t="s">
        <v>911</v>
      </c>
      <c r="U3159" s="1" t="e">
        <f>VLOOKUP(T3159,[2]VAT!$A:$D,1,0)</f>
        <v>#N/A</v>
      </c>
      <c r="V3159" s="37" t="s">
        <v>2</v>
      </c>
      <c r="W3159" s="37" t="s">
        <v>2</v>
      </c>
      <c r="X3159" t="e">
        <f>VLOOKUP(T3159,[3]رکوردها!$A:$B,2,0)</f>
        <v>#N/A</v>
      </c>
      <c r="Y3159" t="e">
        <f>VLOOKUP(T3159,[3]رکوردها!$A:$D,4,0)</f>
        <v>#N/A</v>
      </c>
      <c r="Z3159" t="e">
        <f>VLOOKUP(T3159,[3]رکوردها!$A:$C,3,0)</f>
        <v>#N/A</v>
      </c>
      <c r="AA3159" t="e">
        <f>VLOOKUP(T3159,[3]رکوردها!$A:$F,6,0)</f>
        <v>#N/A</v>
      </c>
      <c r="AB3159" t="e">
        <f>VLOOKUP(T3159,[3]رکوردها!$A:$E,5,0)</f>
        <v>#N/A</v>
      </c>
    </row>
    <row r="3160" spans="1:28" s="41" customFormat="1" hidden="1" x14ac:dyDescent="0.2">
      <c r="A3160" s="36">
        <v>177870</v>
      </c>
      <c r="B3160" s="36">
        <v>1327</v>
      </c>
      <c r="C3160" s="36">
        <v>1865</v>
      </c>
      <c r="D3160" s="39" t="s">
        <v>5178</v>
      </c>
      <c r="E3160" s="39"/>
      <c r="F3160" s="37" t="s">
        <v>171</v>
      </c>
      <c r="G3160" s="37" t="s">
        <v>914</v>
      </c>
      <c r="H3160" s="38">
        <v>2168617</v>
      </c>
      <c r="I3160" s="38">
        <v>0</v>
      </c>
      <c r="J3160" s="38">
        <f t="shared" si="50"/>
        <v>2168617</v>
      </c>
      <c r="K3160" s="38"/>
      <c r="L3160" s="49"/>
      <c r="M3160" s="37" t="s">
        <v>63</v>
      </c>
      <c r="N3160" s="37" t="s">
        <v>64</v>
      </c>
      <c r="O3160" s="37" t="s">
        <v>157</v>
      </c>
      <c r="P3160" s="37" t="s">
        <v>158</v>
      </c>
      <c r="Q3160" s="37" t="s">
        <v>159</v>
      </c>
      <c r="R3160" s="37" t="s">
        <v>160</v>
      </c>
      <c r="S3160" s="37" t="s">
        <v>912</v>
      </c>
      <c r="T3160" s="37" t="s">
        <v>911</v>
      </c>
      <c r="U3160" s="1" t="e">
        <f>VLOOKUP(T3160,[2]VAT!$A:$D,1,0)</f>
        <v>#N/A</v>
      </c>
      <c r="V3160" s="37" t="s">
        <v>2</v>
      </c>
      <c r="W3160" s="37" t="s">
        <v>2</v>
      </c>
      <c r="X3160" t="e">
        <f>VLOOKUP(T3160,[3]رکوردها!$A:$B,2,0)</f>
        <v>#N/A</v>
      </c>
      <c r="Y3160" t="e">
        <f>VLOOKUP(T3160,[3]رکوردها!$A:$D,4,0)</f>
        <v>#N/A</v>
      </c>
      <c r="Z3160" t="e">
        <f>VLOOKUP(T3160,[3]رکوردها!$A:$C,3,0)</f>
        <v>#N/A</v>
      </c>
      <c r="AA3160" t="e">
        <f>VLOOKUP(T3160,[3]رکوردها!$A:$F,6,0)</f>
        <v>#N/A</v>
      </c>
      <c r="AB3160" t="e">
        <f>VLOOKUP(T3160,[3]رکوردها!$A:$E,5,0)</f>
        <v>#N/A</v>
      </c>
    </row>
    <row r="3161" spans="1:28" s="41" customFormat="1" hidden="1" x14ac:dyDescent="0.2">
      <c r="A3161" s="36">
        <v>177871</v>
      </c>
      <c r="B3161" s="36">
        <v>1327</v>
      </c>
      <c r="C3161" s="36">
        <v>1865</v>
      </c>
      <c r="D3161" s="39" t="s">
        <v>5178</v>
      </c>
      <c r="E3161" s="39"/>
      <c r="F3161" s="37" t="s">
        <v>171</v>
      </c>
      <c r="G3161" s="37" t="s">
        <v>914</v>
      </c>
      <c r="H3161" s="38">
        <v>2168617</v>
      </c>
      <c r="I3161" s="38">
        <v>0</v>
      </c>
      <c r="J3161" s="38">
        <f t="shared" si="50"/>
        <v>2168617</v>
      </c>
      <c r="K3161" s="38"/>
      <c r="L3161" s="49"/>
      <c r="M3161" s="37" t="s">
        <v>63</v>
      </c>
      <c r="N3161" s="37" t="s">
        <v>64</v>
      </c>
      <c r="O3161" s="37" t="s">
        <v>157</v>
      </c>
      <c r="P3161" s="37" t="s">
        <v>158</v>
      </c>
      <c r="Q3161" s="37" t="s">
        <v>159</v>
      </c>
      <c r="R3161" s="37" t="s">
        <v>160</v>
      </c>
      <c r="S3161" s="37" t="s">
        <v>912</v>
      </c>
      <c r="T3161" s="37" t="s">
        <v>911</v>
      </c>
      <c r="U3161" s="1" t="e">
        <f>VLOOKUP(T3161,[2]VAT!$A:$D,1,0)</f>
        <v>#N/A</v>
      </c>
      <c r="V3161" s="37" t="s">
        <v>2</v>
      </c>
      <c r="W3161" s="37" t="s">
        <v>2</v>
      </c>
      <c r="X3161" t="e">
        <f>VLOOKUP(T3161,[3]رکوردها!$A:$B,2,0)</f>
        <v>#N/A</v>
      </c>
      <c r="Y3161" t="e">
        <f>VLOOKUP(T3161,[3]رکوردها!$A:$D,4,0)</f>
        <v>#N/A</v>
      </c>
      <c r="Z3161" t="e">
        <f>VLOOKUP(T3161,[3]رکوردها!$A:$C,3,0)</f>
        <v>#N/A</v>
      </c>
      <c r="AA3161" t="e">
        <f>VLOOKUP(T3161,[3]رکوردها!$A:$F,6,0)</f>
        <v>#N/A</v>
      </c>
      <c r="AB3161" t="e">
        <f>VLOOKUP(T3161,[3]رکوردها!$A:$E,5,0)</f>
        <v>#N/A</v>
      </c>
    </row>
    <row r="3162" spans="1:28" s="41" customFormat="1" hidden="1" x14ac:dyDescent="0.2">
      <c r="A3162" s="36">
        <v>177872</v>
      </c>
      <c r="B3162" s="36">
        <v>1327</v>
      </c>
      <c r="C3162" s="36">
        <v>1865</v>
      </c>
      <c r="D3162" s="39" t="s">
        <v>5178</v>
      </c>
      <c r="E3162" s="39"/>
      <c r="F3162" s="37" t="s">
        <v>171</v>
      </c>
      <c r="G3162" s="37" t="s">
        <v>914</v>
      </c>
      <c r="H3162" s="38">
        <v>2168617</v>
      </c>
      <c r="I3162" s="38">
        <v>0</v>
      </c>
      <c r="J3162" s="38">
        <f t="shared" si="50"/>
        <v>2168617</v>
      </c>
      <c r="K3162" s="38"/>
      <c r="L3162" s="49"/>
      <c r="M3162" s="37" t="s">
        <v>63</v>
      </c>
      <c r="N3162" s="37" t="s">
        <v>64</v>
      </c>
      <c r="O3162" s="37" t="s">
        <v>157</v>
      </c>
      <c r="P3162" s="37" t="s">
        <v>158</v>
      </c>
      <c r="Q3162" s="37" t="s">
        <v>159</v>
      </c>
      <c r="R3162" s="37" t="s">
        <v>160</v>
      </c>
      <c r="S3162" s="37" t="s">
        <v>912</v>
      </c>
      <c r="T3162" s="37" t="s">
        <v>911</v>
      </c>
      <c r="U3162" s="1" t="e">
        <f>VLOOKUP(T3162,[2]VAT!$A:$D,1,0)</f>
        <v>#N/A</v>
      </c>
      <c r="V3162" s="37" t="s">
        <v>2</v>
      </c>
      <c r="W3162" s="37" t="s">
        <v>2</v>
      </c>
      <c r="X3162" t="e">
        <f>VLOOKUP(T3162,[3]رکوردها!$A:$B,2,0)</f>
        <v>#N/A</v>
      </c>
      <c r="Y3162" t="e">
        <f>VLOOKUP(T3162,[3]رکوردها!$A:$D,4,0)</f>
        <v>#N/A</v>
      </c>
      <c r="Z3162" t="e">
        <f>VLOOKUP(T3162,[3]رکوردها!$A:$C,3,0)</f>
        <v>#N/A</v>
      </c>
      <c r="AA3162" t="e">
        <f>VLOOKUP(T3162,[3]رکوردها!$A:$F,6,0)</f>
        <v>#N/A</v>
      </c>
      <c r="AB3162" t="e">
        <f>VLOOKUP(T3162,[3]رکوردها!$A:$E,5,0)</f>
        <v>#N/A</v>
      </c>
    </row>
    <row r="3163" spans="1:28" s="41" customFormat="1" hidden="1" x14ac:dyDescent="0.2">
      <c r="A3163" s="36">
        <v>177873</v>
      </c>
      <c r="B3163" s="36">
        <v>1327</v>
      </c>
      <c r="C3163" s="36">
        <v>1865</v>
      </c>
      <c r="D3163" s="39" t="s">
        <v>5178</v>
      </c>
      <c r="E3163" s="39"/>
      <c r="F3163" s="37" t="s">
        <v>171</v>
      </c>
      <c r="G3163" s="37" t="s">
        <v>914</v>
      </c>
      <c r="H3163" s="38">
        <v>2168617</v>
      </c>
      <c r="I3163" s="38">
        <v>0</v>
      </c>
      <c r="J3163" s="38">
        <f t="shared" si="50"/>
        <v>2168617</v>
      </c>
      <c r="K3163" s="38"/>
      <c r="L3163" s="49"/>
      <c r="M3163" s="37" t="s">
        <v>63</v>
      </c>
      <c r="N3163" s="37" t="s">
        <v>64</v>
      </c>
      <c r="O3163" s="37" t="s">
        <v>157</v>
      </c>
      <c r="P3163" s="37" t="s">
        <v>158</v>
      </c>
      <c r="Q3163" s="37" t="s">
        <v>159</v>
      </c>
      <c r="R3163" s="37" t="s">
        <v>160</v>
      </c>
      <c r="S3163" s="37" t="s">
        <v>912</v>
      </c>
      <c r="T3163" s="37" t="s">
        <v>911</v>
      </c>
      <c r="U3163" s="1" t="e">
        <f>VLOOKUP(T3163,[2]VAT!$A:$D,1,0)</f>
        <v>#N/A</v>
      </c>
      <c r="V3163" s="37" t="s">
        <v>2</v>
      </c>
      <c r="W3163" s="37" t="s">
        <v>2</v>
      </c>
      <c r="X3163" t="e">
        <f>VLOOKUP(T3163,[3]رکوردها!$A:$B,2,0)</f>
        <v>#N/A</v>
      </c>
      <c r="Y3163" t="e">
        <f>VLOOKUP(T3163,[3]رکوردها!$A:$D,4,0)</f>
        <v>#N/A</v>
      </c>
      <c r="Z3163" t="e">
        <f>VLOOKUP(T3163,[3]رکوردها!$A:$C,3,0)</f>
        <v>#N/A</v>
      </c>
      <c r="AA3163" t="e">
        <f>VLOOKUP(T3163,[3]رکوردها!$A:$F,6,0)</f>
        <v>#N/A</v>
      </c>
      <c r="AB3163" t="e">
        <f>VLOOKUP(T3163,[3]رکوردها!$A:$E,5,0)</f>
        <v>#N/A</v>
      </c>
    </row>
    <row r="3164" spans="1:28" s="41" customFormat="1" hidden="1" x14ac:dyDescent="0.2">
      <c r="A3164" s="36">
        <v>177874</v>
      </c>
      <c r="B3164" s="36">
        <v>1327</v>
      </c>
      <c r="C3164" s="36">
        <v>1865</v>
      </c>
      <c r="D3164" s="39" t="s">
        <v>5178</v>
      </c>
      <c r="E3164" s="39"/>
      <c r="F3164" s="37" t="s">
        <v>171</v>
      </c>
      <c r="G3164" s="37" t="s">
        <v>914</v>
      </c>
      <c r="H3164" s="38">
        <v>2168617</v>
      </c>
      <c r="I3164" s="38">
        <v>0</v>
      </c>
      <c r="J3164" s="38">
        <f t="shared" si="50"/>
        <v>2168617</v>
      </c>
      <c r="K3164" s="38"/>
      <c r="L3164" s="49"/>
      <c r="M3164" s="37" t="s">
        <v>63</v>
      </c>
      <c r="N3164" s="37" t="s">
        <v>64</v>
      </c>
      <c r="O3164" s="37" t="s">
        <v>157</v>
      </c>
      <c r="P3164" s="37" t="s">
        <v>158</v>
      </c>
      <c r="Q3164" s="37" t="s">
        <v>159</v>
      </c>
      <c r="R3164" s="37" t="s">
        <v>160</v>
      </c>
      <c r="S3164" s="37" t="s">
        <v>912</v>
      </c>
      <c r="T3164" s="37" t="s">
        <v>911</v>
      </c>
      <c r="U3164" s="1" t="e">
        <f>VLOOKUP(T3164,[2]VAT!$A:$D,1,0)</f>
        <v>#N/A</v>
      </c>
      <c r="V3164" s="37" t="s">
        <v>2</v>
      </c>
      <c r="W3164" s="37" t="s">
        <v>2</v>
      </c>
      <c r="X3164" t="e">
        <f>VLOOKUP(T3164,[3]رکوردها!$A:$B,2,0)</f>
        <v>#N/A</v>
      </c>
      <c r="Y3164" t="e">
        <f>VLOOKUP(T3164,[3]رکوردها!$A:$D,4,0)</f>
        <v>#N/A</v>
      </c>
      <c r="Z3164" t="e">
        <f>VLOOKUP(T3164,[3]رکوردها!$A:$C,3,0)</f>
        <v>#N/A</v>
      </c>
      <c r="AA3164" t="e">
        <f>VLOOKUP(T3164,[3]رکوردها!$A:$F,6,0)</f>
        <v>#N/A</v>
      </c>
      <c r="AB3164" t="e">
        <f>VLOOKUP(T3164,[3]رکوردها!$A:$E,5,0)</f>
        <v>#N/A</v>
      </c>
    </row>
    <row r="3165" spans="1:28" s="41" customFormat="1" hidden="1" x14ac:dyDescent="0.2">
      <c r="A3165" s="36">
        <v>177875</v>
      </c>
      <c r="B3165" s="36">
        <v>1327</v>
      </c>
      <c r="C3165" s="36">
        <v>1865</v>
      </c>
      <c r="D3165" s="39" t="s">
        <v>5178</v>
      </c>
      <c r="E3165" s="39"/>
      <c r="F3165" s="37" t="s">
        <v>171</v>
      </c>
      <c r="G3165" s="37" t="s">
        <v>914</v>
      </c>
      <c r="H3165" s="38">
        <v>2168617</v>
      </c>
      <c r="I3165" s="38">
        <v>0</v>
      </c>
      <c r="J3165" s="38">
        <f t="shared" si="50"/>
        <v>2168617</v>
      </c>
      <c r="K3165" s="38"/>
      <c r="L3165" s="49"/>
      <c r="M3165" s="37" t="s">
        <v>63</v>
      </c>
      <c r="N3165" s="37" t="s">
        <v>64</v>
      </c>
      <c r="O3165" s="37" t="s">
        <v>157</v>
      </c>
      <c r="P3165" s="37" t="s">
        <v>158</v>
      </c>
      <c r="Q3165" s="37" t="s">
        <v>159</v>
      </c>
      <c r="R3165" s="37" t="s">
        <v>160</v>
      </c>
      <c r="S3165" s="37" t="s">
        <v>912</v>
      </c>
      <c r="T3165" s="37" t="s">
        <v>911</v>
      </c>
      <c r="U3165" s="1" t="e">
        <f>VLOOKUP(T3165,[2]VAT!$A:$D,1,0)</f>
        <v>#N/A</v>
      </c>
      <c r="V3165" s="37" t="s">
        <v>2</v>
      </c>
      <c r="W3165" s="37" t="s">
        <v>2</v>
      </c>
      <c r="X3165" t="e">
        <f>VLOOKUP(T3165,[3]رکوردها!$A:$B,2,0)</f>
        <v>#N/A</v>
      </c>
      <c r="Y3165" t="e">
        <f>VLOOKUP(T3165,[3]رکوردها!$A:$D,4,0)</f>
        <v>#N/A</v>
      </c>
      <c r="Z3165" t="e">
        <f>VLOOKUP(T3165,[3]رکوردها!$A:$C,3,0)</f>
        <v>#N/A</v>
      </c>
      <c r="AA3165" t="e">
        <f>VLOOKUP(T3165,[3]رکوردها!$A:$F,6,0)</f>
        <v>#N/A</v>
      </c>
      <c r="AB3165" t="e">
        <f>VLOOKUP(T3165,[3]رکوردها!$A:$E,5,0)</f>
        <v>#N/A</v>
      </c>
    </row>
    <row r="3166" spans="1:28" s="41" customFormat="1" hidden="1" x14ac:dyDescent="0.2">
      <c r="A3166" s="36">
        <v>177876</v>
      </c>
      <c r="B3166" s="36">
        <v>1327</v>
      </c>
      <c r="C3166" s="36">
        <v>1865</v>
      </c>
      <c r="D3166" s="39" t="s">
        <v>5178</v>
      </c>
      <c r="E3166" s="39"/>
      <c r="F3166" s="37" t="s">
        <v>171</v>
      </c>
      <c r="G3166" s="37" t="s">
        <v>914</v>
      </c>
      <c r="H3166" s="38">
        <v>2168617</v>
      </c>
      <c r="I3166" s="38">
        <v>0</v>
      </c>
      <c r="J3166" s="38">
        <f t="shared" si="50"/>
        <v>2168617</v>
      </c>
      <c r="K3166" s="38"/>
      <c r="L3166" s="49"/>
      <c r="M3166" s="37" t="s">
        <v>63</v>
      </c>
      <c r="N3166" s="37" t="s">
        <v>64</v>
      </c>
      <c r="O3166" s="37" t="s">
        <v>157</v>
      </c>
      <c r="P3166" s="37" t="s">
        <v>158</v>
      </c>
      <c r="Q3166" s="37" t="s">
        <v>159</v>
      </c>
      <c r="R3166" s="37" t="s">
        <v>160</v>
      </c>
      <c r="S3166" s="37" t="s">
        <v>912</v>
      </c>
      <c r="T3166" s="37" t="s">
        <v>911</v>
      </c>
      <c r="U3166" s="1" t="e">
        <f>VLOOKUP(T3166,[2]VAT!$A:$D,1,0)</f>
        <v>#N/A</v>
      </c>
      <c r="V3166" s="37" t="s">
        <v>2</v>
      </c>
      <c r="W3166" s="37" t="s">
        <v>2</v>
      </c>
      <c r="X3166" t="e">
        <f>VLOOKUP(T3166,[3]رکوردها!$A:$B,2,0)</f>
        <v>#N/A</v>
      </c>
      <c r="Y3166" t="e">
        <f>VLOOKUP(T3166,[3]رکوردها!$A:$D,4,0)</f>
        <v>#N/A</v>
      </c>
      <c r="Z3166" t="e">
        <f>VLOOKUP(T3166,[3]رکوردها!$A:$C,3,0)</f>
        <v>#N/A</v>
      </c>
      <c r="AA3166" t="e">
        <f>VLOOKUP(T3166,[3]رکوردها!$A:$F,6,0)</f>
        <v>#N/A</v>
      </c>
      <c r="AB3166" t="e">
        <f>VLOOKUP(T3166,[3]رکوردها!$A:$E,5,0)</f>
        <v>#N/A</v>
      </c>
    </row>
    <row r="3167" spans="1:28" s="41" customFormat="1" hidden="1" x14ac:dyDescent="0.2">
      <c r="A3167" s="36">
        <v>177877</v>
      </c>
      <c r="B3167" s="36">
        <v>1327</v>
      </c>
      <c r="C3167" s="36">
        <v>1865</v>
      </c>
      <c r="D3167" s="39" t="s">
        <v>5178</v>
      </c>
      <c r="E3167" s="39"/>
      <c r="F3167" s="37" t="s">
        <v>171</v>
      </c>
      <c r="G3167" s="37" t="s">
        <v>914</v>
      </c>
      <c r="H3167" s="38">
        <v>2168617</v>
      </c>
      <c r="I3167" s="38">
        <v>0</v>
      </c>
      <c r="J3167" s="38">
        <f t="shared" si="50"/>
        <v>2168617</v>
      </c>
      <c r="K3167" s="38"/>
      <c r="L3167" s="49"/>
      <c r="M3167" s="37" t="s">
        <v>63</v>
      </c>
      <c r="N3167" s="37" t="s">
        <v>64</v>
      </c>
      <c r="O3167" s="37" t="s">
        <v>157</v>
      </c>
      <c r="P3167" s="37" t="s">
        <v>158</v>
      </c>
      <c r="Q3167" s="37" t="s">
        <v>159</v>
      </c>
      <c r="R3167" s="37" t="s">
        <v>160</v>
      </c>
      <c r="S3167" s="37" t="s">
        <v>912</v>
      </c>
      <c r="T3167" s="37" t="s">
        <v>911</v>
      </c>
      <c r="U3167" s="1" t="e">
        <f>VLOOKUP(T3167,[2]VAT!$A:$D,1,0)</f>
        <v>#N/A</v>
      </c>
      <c r="V3167" s="37" t="s">
        <v>2</v>
      </c>
      <c r="W3167" s="37" t="s">
        <v>2</v>
      </c>
      <c r="X3167" t="e">
        <f>VLOOKUP(T3167,[3]رکوردها!$A:$B,2,0)</f>
        <v>#N/A</v>
      </c>
      <c r="Y3167" t="e">
        <f>VLOOKUP(T3167,[3]رکوردها!$A:$D,4,0)</f>
        <v>#N/A</v>
      </c>
      <c r="Z3167" t="e">
        <f>VLOOKUP(T3167,[3]رکوردها!$A:$C,3,0)</f>
        <v>#N/A</v>
      </c>
      <c r="AA3167" t="e">
        <f>VLOOKUP(T3167,[3]رکوردها!$A:$F,6,0)</f>
        <v>#N/A</v>
      </c>
      <c r="AB3167" t="e">
        <f>VLOOKUP(T3167,[3]رکوردها!$A:$E,5,0)</f>
        <v>#N/A</v>
      </c>
    </row>
    <row r="3168" spans="1:28" s="41" customFormat="1" hidden="1" x14ac:dyDescent="0.2">
      <c r="A3168" s="36">
        <v>177878</v>
      </c>
      <c r="B3168" s="36">
        <v>1327</v>
      </c>
      <c r="C3168" s="36">
        <v>1865</v>
      </c>
      <c r="D3168" s="39" t="s">
        <v>5178</v>
      </c>
      <c r="E3168" s="39"/>
      <c r="F3168" s="37" t="s">
        <v>171</v>
      </c>
      <c r="G3168" s="37" t="s">
        <v>914</v>
      </c>
      <c r="H3168" s="38">
        <v>2168617</v>
      </c>
      <c r="I3168" s="38">
        <v>0</v>
      </c>
      <c r="J3168" s="38">
        <f t="shared" si="50"/>
        <v>2168617</v>
      </c>
      <c r="K3168" s="38"/>
      <c r="L3168" s="49"/>
      <c r="M3168" s="37" t="s">
        <v>63</v>
      </c>
      <c r="N3168" s="37" t="s">
        <v>64</v>
      </c>
      <c r="O3168" s="37" t="s">
        <v>157</v>
      </c>
      <c r="P3168" s="37" t="s">
        <v>158</v>
      </c>
      <c r="Q3168" s="37" t="s">
        <v>159</v>
      </c>
      <c r="R3168" s="37" t="s">
        <v>160</v>
      </c>
      <c r="S3168" s="37" t="s">
        <v>912</v>
      </c>
      <c r="T3168" s="37" t="s">
        <v>911</v>
      </c>
      <c r="U3168" s="1" t="e">
        <f>VLOOKUP(T3168,[2]VAT!$A:$D,1,0)</f>
        <v>#N/A</v>
      </c>
      <c r="V3168" s="37" t="s">
        <v>2</v>
      </c>
      <c r="W3168" s="37" t="s">
        <v>2</v>
      </c>
      <c r="X3168" t="e">
        <f>VLOOKUP(T3168,[3]رکوردها!$A:$B,2,0)</f>
        <v>#N/A</v>
      </c>
      <c r="Y3168" t="e">
        <f>VLOOKUP(T3168,[3]رکوردها!$A:$D,4,0)</f>
        <v>#N/A</v>
      </c>
      <c r="Z3168" t="e">
        <f>VLOOKUP(T3168,[3]رکوردها!$A:$C,3,0)</f>
        <v>#N/A</v>
      </c>
      <c r="AA3168" t="e">
        <f>VLOOKUP(T3168,[3]رکوردها!$A:$F,6,0)</f>
        <v>#N/A</v>
      </c>
      <c r="AB3168" t="e">
        <f>VLOOKUP(T3168,[3]رکوردها!$A:$E,5,0)</f>
        <v>#N/A</v>
      </c>
    </row>
    <row r="3169" spans="1:28" s="41" customFormat="1" hidden="1" x14ac:dyDescent="0.2">
      <c r="A3169" s="36">
        <v>177879</v>
      </c>
      <c r="B3169" s="36">
        <v>1327</v>
      </c>
      <c r="C3169" s="36">
        <v>1865</v>
      </c>
      <c r="D3169" s="39" t="s">
        <v>5178</v>
      </c>
      <c r="E3169" s="39"/>
      <c r="F3169" s="37" t="s">
        <v>171</v>
      </c>
      <c r="G3169" s="37" t="s">
        <v>914</v>
      </c>
      <c r="H3169" s="38">
        <v>2168617</v>
      </c>
      <c r="I3169" s="38">
        <v>0</v>
      </c>
      <c r="J3169" s="38">
        <f t="shared" si="50"/>
        <v>2168617</v>
      </c>
      <c r="K3169" s="38"/>
      <c r="L3169" s="49"/>
      <c r="M3169" s="37" t="s">
        <v>63</v>
      </c>
      <c r="N3169" s="37" t="s">
        <v>64</v>
      </c>
      <c r="O3169" s="37" t="s">
        <v>157</v>
      </c>
      <c r="P3169" s="37" t="s">
        <v>158</v>
      </c>
      <c r="Q3169" s="37" t="s">
        <v>159</v>
      </c>
      <c r="R3169" s="37" t="s">
        <v>160</v>
      </c>
      <c r="S3169" s="37" t="s">
        <v>912</v>
      </c>
      <c r="T3169" s="37" t="s">
        <v>911</v>
      </c>
      <c r="U3169" s="1" t="e">
        <f>VLOOKUP(T3169,[2]VAT!$A:$D,1,0)</f>
        <v>#N/A</v>
      </c>
      <c r="V3169" s="37" t="s">
        <v>2</v>
      </c>
      <c r="W3169" s="37" t="s">
        <v>2</v>
      </c>
      <c r="X3169" t="e">
        <f>VLOOKUP(T3169,[3]رکوردها!$A:$B,2,0)</f>
        <v>#N/A</v>
      </c>
      <c r="Y3169" t="e">
        <f>VLOOKUP(T3169,[3]رکوردها!$A:$D,4,0)</f>
        <v>#N/A</v>
      </c>
      <c r="Z3169" t="e">
        <f>VLOOKUP(T3169,[3]رکوردها!$A:$C,3,0)</f>
        <v>#N/A</v>
      </c>
      <c r="AA3169" t="e">
        <f>VLOOKUP(T3169,[3]رکوردها!$A:$F,6,0)</f>
        <v>#N/A</v>
      </c>
      <c r="AB3169" t="e">
        <f>VLOOKUP(T3169,[3]رکوردها!$A:$E,5,0)</f>
        <v>#N/A</v>
      </c>
    </row>
    <row r="3170" spans="1:28" s="41" customFormat="1" hidden="1" x14ac:dyDescent="0.2">
      <c r="A3170" s="36">
        <v>177880</v>
      </c>
      <c r="B3170" s="36">
        <v>1327</v>
      </c>
      <c r="C3170" s="36">
        <v>1865</v>
      </c>
      <c r="D3170" s="39" t="s">
        <v>5178</v>
      </c>
      <c r="E3170" s="39"/>
      <c r="F3170" s="37" t="s">
        <v>171</v>
      </c>
      <c r="G3170" s="37" t="s">
        <v>914</v>
      </c>
      <c r="H3170" s="38">
        <v>2168617</v>
      </c>
      <c r="I3170" s="38">
        <v>0</v>
      </c>
      <c r="J3170" s="38">
        <f t="shared" si="50"/>
        <v>2168617</v>
      </c>
      <c r="K3170" s="38"/>
      <c r="L3170" s="49"/>
      <c r="M3170" s="37" t="s">
        <v>63</v>
      </c>
      <c r="N3170" s="37" t="s">
        <v>64</v>
      </c>
      <c r="O3170" s="37" t="s">
        <v>157</v>
      </c>
      <c r="P3170" s="37" t="s">
        <v>158</v>
      </c>
      <c r="Q3170" s="37" t="s">
        <v>159</v>
      </c>
      <c r="R3170" s="37" t="s">
        <v>160</v>
      </c>
      <c r="S3170" s="37" t="s">
        <v>912</v>
      </c>
      <c r="T3170" s="37" t="s">
        <v>911</v>
      </c>
      <c r="U3170" s="1" t="e">
        <f>VLOOKUP(T3170,[2]VAT!$A:$D,1,0)</f>
        <v>#N/A</v>
      </c>
      <c r="V3170" s="37" t="s">
        <v>2</v>
      </c>
      <c r="W3170" s="37" t="s">
        <v>2</v>
      </c>
      <c r="X3170" t="e">
        <f>VLOOKUP(T3170,[3]رکوردها!$A:$B,2,0)</f>
        <v>#N/A</v>
      </c>
      <c r="Y3170" t="e">
        <f>VLOOKUP(T3170,[3]رکوردها!$A:$D,4,0)</f>
        <v>#N/A</v>
      </c>
      <c r="Z3170" t="e">
        <f>VLOOKUP(T3170,[3]رکوردها!$A:$C,3,0)</f>
        <v>#N/A</v>
      </c>
      <c r="AA3170" t="e">
        <f>VLOOKUP(T3170,[3]رکوردها!$A:$F,6,0)</f>
        <v>#N/A</v>
      </c>
      <c r="AB3170" t="e">
        <f>VLOOKUP(T3170,[3]رکوردها!$A:$E,5,0)</f>
        <v>#N/A</v>
      </c>
    </row>
    <row r="3171" spans="1:28" s="41" customFormat="1" hidden="1" x14ac:dyDescent="0.2">
      <c r="A3171" s="36">
        <v>177881</v>
      </c>
      <c r="B3171" s="36">
        <v>1327</v>
      </c>
      <c r="C3171" s="36">
        <v>1865</v>
      </c>
      <c r="D3171" s="39" t="s">
        <v>5178</v>
      </c>
      <c r="E3171" s="39"/>
      <c r="F3171" s="37" t="s">
        <v>171</v>
      </c>
      <c r="G3171" s="37" t="s">
        <v>914</v>
      </c>
      <c r="H3171" s="38">
        <v>2168617</v>
      </c>
      <c r="I3171" s="38">
        <v>0</v>
      </c>
      <c r="J3171" s="38">
        <f t="shared" si="50"/>
        <v>2168617</v>
      </c>
      <c r="K3171" s="38"/>
      <c r="L3171" s="49"/>
      <c r="M3171" s="37" t="s">
        <v>63</v>
      </c>
      <c r="N3171" s="37" t="s">
        <v>64</v>
      </c>
      <c r="O3171" s="37" t="s">
        <v>157</v>
      </c>
      <c r="P3171" s="37" t="s">
        <v>158</v>
      </c>
      <c r="Q3171" s="37" t="s">
        <v>159</v>
      </c>
      <c r="R3171" s="37" t="s">
        <v>160</v>
      </c>
      <c r="S3171" s="37" t="s">
        <v>912</v>
      </c>
      <c r="T3171" s="37" t="s">
        <v>911</v>
      </c>
      <c r="U3171" s="1" t="e">
        <f>VLOOKUP(T3171,[2]VAT!$A:$D,1,0)</f>
        <v>#N/A</v>
      </c>
      <c r="V3171" s="37" t="s">
        <v>2</v>
      </c>
      <c r="W3171" s="37" t="s">
        <v>2</v>
      </c>
      <c r="X3171" t="e">
        <f>VLOOKUP(T3171,[3]رکوردها!$A:$B,2,0)</f>
        <v>#N/A</v>
      </c>
      <c r="Y3171" t="e">
        <f>VLOOKUP(T3171,[3]رکوردها!$A:$D,4,0)</f>
        <v>#N/A</v>
      </c>
      <c r="Z3171" t="e">
        <f>VLOOKUP(T3171,[3]رکوردها!$A:$C,3,0)</f>
        <v>#N/A</v>
      </c>
      <c r="AA3171" t="e">
        <f>VLOOKUP(T3171,[3]رکوردها!$A:$F,6,0)</f>
        <v>#N/A</v>
      </c>
      <c r="AB3171" t="e">
        <f>VLOOKUP(T3171,[3]رکوردها!$A:$E,5,0)</f>
        <v>#N/A</v>
      </c>
    </row>
    <row r="3172" spans="1:28" s="41" customFormat="1" hidden="1" x14ac:dyDescent="0.2">
      <c r="A3172" s="36">
        <v>177882</v>
      </c>
      <c r="B3172" s="36">
        <v>1327</v>
      </c>
      <c r="C3172" s="36">
        <v>1865</v>
      </c>
      <c r="D3172" s="39" t="s">
        <v>5178</v>
      </c>
      <c r="E3172" s="39"/>
      <c r="F3172" s="37" t="s">
        <v>171</v>
      </c>
      <c r="G3172" s="37" t="s">
        <v>914</v>
      </c>
      <c r="H3172" s="38">
        <v>2168617</v>
      </c>
      <c r="I3172" s="38">
        <v>0</v>
      </c>
      <c r="J3172" s="38">
        <f t="shared" si="50"/>
        <v>2168617</v>
      </c>
      <c r="K3172" s="38"/>
      <c r="L3172" s="49"/>
      <c r="M3172" s="37" t="s">
        <v>63</v>
      </c>
      <c r="N3172" s="37" t="s">
        <v>64</v>
      </c>
      <c r="O3172" s="37" t="s">
        <v>157</v>
      </c>
      <c r="P3172" s="37" t="s">
        <v>158</v>
      </c>
      <c r="Q3172" s="37" t="s">
        <v>159</v>
      </c>
      <c r="R3172" s="37" t="s">
        <v>160</v>
      </c>
      <c r="S3172" s="37" t="s">
        <v>912</v>
      </c>
      <c r="T3172" s="37" t="s">
        <v>911</v>
      </c>
      <c r="U3172" s="1" t="e">
        <f>VLOOKUP(T3172,[2]VAT!$A:$D,1,0)</f>
        <v>#N/A</v>
      </c>
      <c r="V3172" s="37" t="s">
        <v>2</v>
      </c>
      <c r="W3172" s="37" t="s">
        <v>2</v>
      </c>
      <c r="X3172" t="e">
        <f>VLOOKUP(T3172,[3]رکوردها!$A:$B,2,0)</f>
        <v>#N/A</v>
      </c>
      <c r="Y3172" t="e">
        <f>VLOOKUP(T3172,[3]رکوردها!$A:$D,4,0)</f>
        <v>#N/A</v>
      </c>
      <c r="Z3172" t="e">
        <f>VLOOKUP(T3172,[3]رکوردها!$A:$C,3,0)</f>
        <v>#N/A</v>
      </c>
      <c r="AA3172" t="e">
        <f>VLOOKUP(T3172,[3]رکوردها!$A:$F,6,0)</f>
        <v>#N/A</v>
      </c>
      <c r="AB3172" t="e">
        <f>VLOOKUP(T3172,[3]رکوردها!$A:$E,5,0)</f>
        <v>#N/A</v>
      </c>
    </row>
    <row r="3173" spans="1:28" s="41" customFormat="1" hidden="1" x14ac:dyDescent="0.2">
      <c r="A3173" s="36">
        <v>177883</v>
      </c>
      <c r="B3173" s="36">
        <v>1327</v>
      </c>
      <c r="C3173" s="36">
        <v>1865</v>
      </c>
      <c r="D3173" s="39" t="s">
        <v>5178</v>
      </c>
      <c r="E3173" s="39"/>
      <c r="F3173" s="37" t="s">
        <v>171</v>
      </c>
      <c r="G3173" s="37" t="s">
        <v>913</v>
      </c>
      <c r="H3173" s="38">
        <v>2168617</v>
      </c>
      <c r="I3173" s="38">
        <v>0</v>
      </c>
      <c r="J3173" s="38">
        <f t="shared" si="50"/>
        <v>2168617</v>
      </c>
      <c r="K3173" s="38"/>
      <c r="L3173" s="49"/>
      <c r="M3173" s="37" t="s">
        <v>63</v>
      </c>
      <c r="N3173" s="37" t="s">
        <v>64</v>
      </c>
      <c r="O3173" s="37" t="s">
        <v>157</v>
      </c>
      <c r="P3173" s="37" t="s">
        <v>158</v>
      </c>
      <c r="Q3173" s="37" t="s">
        <v>159</v>
      </c>
      <c r="R3173" s="37" t="s">
        <v>160</v>
      </c>
      <c r="S3173" s="37" t="s">
        <v>912</v>
      </c>
      <c r="T3173" s="37" t="s">
        <v>911</v>
      </c>
      <c r="U3173" s="1" t="e">
        <f>VLOOKUP(T3173,[2]VAT!$A:$D,1,0)</f>
        <v>#N/A</v>
      </c>
      <c r="V3173" s="37" t="s">
        <v>2</v>
      </c>
      <c r="W3173" s="37" t="s">
        <v>2</v>
      </c>
      <c r="X3173" t="e">
        <f>VLOOKUP(T3173,[3]رکوردها!$A:$B,2,0)</f>
        <v>#N/A</v>
      </c>
      <c r="Y3173" t="e">
        <f>VLOOKUP(T3173,[3]رکوردها!$A:$D,4,0)</f>
        <v>#N/A</v>
      </c>
      <c r="Z3173" t="e">
        <f>VLOOKUP(T3173,[3]رکوردها!$A:$C,3,0)</f>
        <v>#N/A</v>
      </c>
      <c r="AA3173" t="e">
        <f>VLOOKUP(T3173,[3]رکوردها!$A:$F,6,0)</f>
        <v>#N/A</v>
      </c>
      <c r="AB3173" t="e">
        <f>VLOOKUP(T3173,[3]رکوردها!$A:$E,5,0)</f>
        <v>#N/A</v>
      </c>
    </row>
    <row r="3174" spans="1:28" s="41" customFormat="1" hidden="1" x14ac:dyDescent="0.2">
      <c r="A3174" s="36">
        <v>177884</v>
      </c>
      <c r="B3174" s="36">
        <v>1327</v>
      </c>
      <c r="C3174" s="36">
        <v>1865</v>
      </c>
      <c r="D3174" s="39" t="s">
        <v>5178</v>
      </c>
      <c r="E3174" s="39"/>
      <c r="F3174" s="37" t="s">
        <v>171</v>
      </c>
      <c r="G3174" s="37" t="s">
        <v>913</v>
      </c>
      <c r="H3174" s="38">
        <v>2168617</v>
      </c>
      <c r="I3174" s="38">
        <v>0</v>
      </c>
      <c r="J3174" s="38">
        <f t="shared" si="50"/>
        <v>2168617</v>
      </c>
      <c r="K3174" s="38"/>
      <c r="L3174" s="49"/>
      <c r="M3174" s="37" t="s">
        <v>63</v>
      </c>
      <c r="N3174" s="37" t="s">
        <v>64</v>
      </c>
      <c r="O3174" s="37" t="s">
        <v>157</v>
      </c>
      <c r="P3174" s="37" t="s">
        <v>158</v>
      </c>
      <c r="Q3174" s="37" t="s">
        <v>159</v>
      </c>
      <c r="R3174" s="37" t="s">
        <v>160</v>
      </c>
      <c r="S3174" s="37" t="s">
        <v>912</v>
      </c>
      <c r="T3174" s="37" t="s">
        <v>911</v>
      </c>
      <c r="U3174" s="1" t="e">
        <f>VLOOKUP(T3174,[2]VAT!$A:$D,1,0)</f>
        <v>#N/A</v>
      </c>
      <c r="V3174" s="37" t="s">
        <v>2</v>
      </c>
      <c r="W3174" s="37" t="s">
        <v>2</v>
      </c>
      <c r="X3174" t="e">
        <f>VLOOKUP(T3174,[3]رکوردها!$A:$B,2,0)</f>
        <v>#N/A</v>
      </c>
      <c r="Y3174" t="e">
        <f>VLOOKUP(T3174,[3]رکوردها!$A:$D,4,0)</f>
        <v>#N/A</v>
      </c>
      <c r="Z3174" t="e">
        <f>VLOOKUP(T3174,[3]رکوردها!$A:$C,3,0)</f>
        <v>#N/A</v>
      </c>
      <c r="AA3174" t="e">
        <f>VLOOKUP(T3174,[3]رکوردها!$A:$F,6,0)</f>
        <v>#N/A</v>
      </c>
      <c r="AB3174" t="e">
        <f>VLOOKUP(T3174,[3]رکوردها!$A:$E,5,0)</f>
        <v>#N/A</v>
      </c>
    </row>
    <row r="3175" spans="1:28" s="41" customFormat="1" hidden="1" x14ac:dyDescent="0.2">
      <c r="A3175" s="36">
        <v>177885</v>
      </c>
      <c r="B3175" s="36">
        <v>1327</v>
      </c>
      <c r="C3175" s="36">
        <v>1865</v>
      </c>
      <c r="D3175" s="39" t="s">
        <v>5178</v>
      </c>
      <c r="E3175" s="39"/>
      <c r="F3175" s="37" t="s">
        <v>171</v>
      </c>
      <c r="G3175" s="37" t="s">
        <v>913</v>
      </c>
      <c r="H3175" s="38">
        <v>2168617</v>
      </c>
      <c r="I3175" s="38">
        <v>0</v>
      </c>
      <c r="J3175" s="38">
        <f t="shared" si="50"/>
        <v>2168617</v>
      </c>
      <c r="K3175" s="38"/>
      <c r="L3175" s="49"/>
      <c r="M3175" s="37" t="s">
        <v>63</v>
      </c>
      <c r="N3175" s="37" t="s">
        <v>64</v>
      </c>
      <c r="O3175" s="37" t="s">
        <v>157</v>
      </c>
      <c r="P3175" s="37" t="s">
        <v>158</v>
      </c>
      <c r="Q3175" s="37" t="s">
        <v>159</v>
      </c>
      <c r="R3175" s="37" t="s">
        <v>160</v>
      </c>
      <c r="S3175" s="37" t="s">
        <v>912</v>
      </c>
      <c r="T3175" s="37" t="s">
        <v>911</v>
      </c>
      <c r="U3175" s="1" t="e">
        <f>VLOOKUP(T3175,[2]VAT!$A:$D,1,0)</f>
        <v>#N/A</v>
      </c>
      <c r="V3175" s="37" t="s">
        <v>2</v>
      </c>
      <c r="W3175" s="37" t="s">
        <v>2</v>
      </c>
      <c r="X3175" t="e">
        <f>VLOOKUP(T3175,[3]رکوردها!$A:$B,2,0)</f>
        <v>#N/A</v>
      </c>
      <c r="Y3175" t="e">
        <f>VLOOKUP(T3175,[3]رکوردها!$A:$D,4,0)</f>
        <v>#N/A</v>
      </c>
      <c r="Z3175" t="e">
        <f>VLOOKUP(T3175,[3]رکوردها!$A:$C,3,0)</f>
        <v>#N/A</v>
      </c>
      <c r="AA3175" t="e">
        <f>VLOOKUP(T3175,[3]رکوردها!$A:$F,6,0)</f>
        <v>#N/A</v>
      </c>
      <c r="AB3175" t="e">
        <f>VLOOKUP(T3175,[3]رکوردها!$A:$E,5,0)</f>
        <v>#N/A</v>
      </c>
    </row>
    <row r="3176" spans="1:28" s="41" customFormat="1" hidden="1" x14ac:dyDescent="0.2">
      <c r="A3176" s="36">
        <v>177886</v>
      </c>
      <c r="B3176" s="36">
        <v>1327</v>
      </c>
      <c r="C3176" s="36">
        <v>1865</v>
      </c>
      <c r="D3176" s="39" t="s">
        <v>5178</v>
      </c>
      <c r="E3176" s="39"/>
      <c r="F3176" s="37" t="s">
        <v>171</v>
      </c>
      <c r="G3176" s="37" t="s">
        <v>913</v>
      </c>
      <c r="H3176" s="38">
        <v>2168617</v>
      </c>
      <c r="I3176" s="38">
        <v>0</v>
      </c>
      <c r="J3176" s="38">
        <f t="shared" si="50"/>
        <v>2168617</v>
      </c>
      <c r="K3176" s="38"/>
      <c r="L3176" s="49"/>
      <c r="M3176" s="37" t="s">
        <v>63</v>
      </c>
      <c r="N3176" s="37" t="s">
        <v>64</v>
      </c>
      <c r="O3176" s="37" t="s">
        <v>157</v>
      </c>
      <c r="P3176" s="37" t="s">
        <v>158</v>
      </c>
      <c r="Q3176" s="37" t="s">
        <v>159</v>
      </c>
      <c r="R3176" s="37" t="s">
        <v>160</v>
      </c>
      <c r="S3176" s="37" t="s">
        <v>912</v>
      </c>
      <c r="T3176" s="37" t="s">
        <v>911</v>
      </c>
      <c r="U3176" s="1" t="e">
        <f>VLOOKUP(T3176,[2]VAT!$A:$D,1,0)</f>
        <v>#N/A</v>
      </c>
      <c r="V3176" s="37" t="s">
        <v>2</v>
      </c>
      <c r="W3176" s="37" t="s">
        <v>2</v>
      </c>
      <c r="X3176" t="e">
        <f>VLOOKUP(T3176,[3]رکوردها!$A:$B,2,0)</f>
        <v>#N/A</v>
      </c>
      <c r="Y3176" t="e">
        <f>VLOOKUP(T3176,[3]رکوردها!$A:$D,4,0)</f>
        <v>#N/A</v>
      </c>
      <c r="Z3176" t="e">
        <f>VLOOKUP(T3176,[3]رکوردها!$A:$C,3,0)</f>
        <v>#N/A</v>
      </c>
      <c r="AA3176" t="e">
        <f>VLOOKUP(T3176,[3]رکوردها!$A:$F,6,0)</f>
        <v>#N/A</v>
      </c>
      <c r="AB3176" t="e">
        <f>VLOOKUP(T3176,[3]رکوردها!$A:$E,5,0)</f>
        <v>#N/A</v>
      </c>
    </row>
    <row r="3177" spans="1:28" s="41" customFormat="1" hidden="1" x14ac:dyDescent="0.2">
      <c r="A3177" s="36">
        <v>177887</v>
      </c>
      <c r="B3177" s="36">
        <v>1327</v>
      </c>
      <c r="C3177" s="36">
        <v>1865</v>
      </c>
      <c r="D3177" s="39" t="s">
        <v>5178</v>
      </c>
      <c r="E3177" s="39"/>
      <c r="F3177" s="37" t="s">
        <v>171</v>
      </c>
      <c r="G3177" s="37" t="s">
        <v>913</v>
      </c>
      <c r="H3177" s="38">
        <v>2168617</v>
      </c>
      <c r="I3177" s="38">
        <v>0</v>
      </c>
      <c r="J3177" s="38">
        <f t="shared" si="50"/>
        <v>2168617</v>
      </c>
      <c r="K3177" s="38"/>
      <c r="L3177" s="49"/>
      <c r="M3177" s="37" t="s">
        <v>63</v>
      </c>
      <c r="N3177" s="37" t="s">
        <v>64</v>
      </c>
      <c r="O3177" s="37" t="s">
        <v>157</v>
      </c>
      <c r="P3177" s="37" t="s">
        <v>158</v>
      </c>
      <c r="Q3177" s="37" t="s">
        <v>159</v>
      </c>
      <c r="R3177" s="37" t="s">
        <v>160</v>
      </c>
      <c r="S3177" s="37" t="s">
        <v>912</v>
      </c>
      <c r="T3177" s="37" t="s">
        <v>911</v>
      </c>
      <c r="U3177" s="1" t="e">
        <f>VLOOKUP(T3177,[2]VAT!$A:$D,1,0)</f>
        <v>#N/A</v>
      </c>
      <c r="V3177" s="37" t="s">
        <v>2</v>
      </c>
      <c r="W3177" s="37" t="s">
        <v>2</v>
      </c>
      <c r="X3177" t="e">
        <f>VLOOKUP(T3177,[3]رکوردها!$A:$B,2,0)</f>
        <v>#N/A</v>
      </c>
      <c r="Y3177" t="e">
        <f>VLOOKUP(T3177,[3]رکوردها!$A:$D,4,0)</f>
        <v>#N/A</v>
      </c>
      <c r="Z3177" t="e">
        <f>VLOOKUP(T3177,[3]رکوردها!$A:$C,3,0)</f>
        <v>#N/A</v>
      </c>
      <c r="AA3177" t="e">
        <f>VLOOKUP(T3177,[3]رکوردها!$A:$F,6,0)</f>
        <v>#N/A</v>
      </c>
      <c r="AB3177" t="e">
        <f>VLOOKUP(T3177,[3]رکوردها!$A:$E,5,0)</f>
        <v>#N/A</v>
      </c>
    </row>
    <row r="3178" spans="1:28" s="41" customFormat="1" hidden="1" x14ac:dyDescent="0.2">
      <c r="A3178" s="36">
        <v>177888</v>
      </c>
      <c r="B3178" s="36">
        <v>1327</v>
      </c>
      <c r="C3178" s="36">
        <v>1865</v>
      </c>
      <c r="D3178" s="39" t="s">
        <v>5178</v>
      </c>
      <c r="E3178" s="39"/>
      <c r="F3178" s="37" t="s">
        <v>171</v>
      </c>
      <c r="G3178" s="37" t="s">
        <v>1221</v>
      </c>
      <c r="H3178" s="38">
        <v>2168617</v>
      </c>
      <c r="I3178" s="38">
        <v>0</v>
      </c>
      <c r="J3178" s="38">
        <f t="shared" si="50"/>
        <v>2168617</v>
      </c>
      <c r="K3178" s="38"/>
      <c r="L3178" s="49"/>
      <c r="M3178" s="37" t="s">
        <v>63</v>
      </c>
      <c r="N3178" s="37" t="s">
        <v>64</v>
      </c>
      <c r="O3178" s="37" t="s">
        <v>157</v>
      </c>
      <c r="P3178" s="37" t="s">
        <v>158</v>
      </c>
      <c r="Q3178" s="37" t="s">
        <v>159</v>
      </c>
      <c r="R3178" s="37" t="s">
        <v>160</v>
      </c>
      <c r="S3178" s="37" t="s">
        <v>912</v>
      </c>
      <c r="T3178" s="37" t="s">
        <v>911</v>
      </c>
      <c r="U3178" s="1" t="e">
        <f>VLOOKUP(T3178,[2]VAT!$A:$D,1,0)</f>
        <v>#N/A</v>
      </c>
      <c r="V3178" s="37" t="s">
        <v>2</v>
      </c>
      <c r="W3178" s="37" t="s">
        <v>2</v>
      </c>
      <c r="X3178" t="e">
        <f>VLOOKUP(T3178,[3]رکوردها!$A:$B,2,0)</f>
        <v>#N/A</v>
      </c>
      <c r="Y3178" t="e">
        <f>VLOOKUP(T3178,[3]رکوردها!$A:$D,4,0)</f>
        <v>#N/A</v>
      </c>
      <c r="Z3178" t="e">
        <f>VLOOKUP(T3178,[3]رکوردها!$A:$C,3,0)</f>
        <v>#N/A</v>
      </c>
      <c r="AA3178" t="e">
        <f>VLOOKUP(T3178,[3]رکوردها!$A:$F,6,0)</f>
        <v>#N/A</v>
      </c>
      <c r="AB3178" t="e">
        <f>VLOOKUP(T3178,[3]رکوردها!$A:$E,5,0)</f>
        <v>#N/A</v>
      </c>
    </row>
    <row r="3179" spans="1:28" s="41" customFormat="1" hidden="1" x14ac:dyDescent="0.2">
      <c r="A3179" s="36">
        <v>177889</v>
      </c>
      <c r="B3179" s="36">
        <v>1327</v>
      </c>
      <c r="C3179" s="36">
        <v>1865</v>
      </c>
      <c r="D3179" s="39" t="s">
        <v>5178</v>
      </c>
      <c r="E3179" s="39"/>
      <c r="F3179" s="37" t="s">
        <v>171</v>
      </c>
      <c r="G3179" s="37" t="s">
        <v>1221</v>
      </c>
      <c r="H3179" s="38">
        <v>2168617</v>
      </c>
      <c r="I3179" s="38">
        <v>0</v>
      </c>
      <c r="J3179" s="38">
        <f t="shared" si="50"/>
        <v>2168617</v>
      </c>
      <c r="K3179" s="38"/>
      <c r="L3179" s="49"/>
      <c r="M3179" s="37" t="s">
        <v>63</v>
      </c>
      <c r="N3179" s="37" t="s">
        <v>64</v>
      </c>
      <c r="O3179" s="37" t="s">
        <v>157</v>
      </c>
      <c r="P3179" s="37" t="s">
        <v>158</v>
      </c>
      <c r="Q3179" s="37" t="s">
        <v>159</v>
      </c>
      <c r="R3179" s="37" t="s">
        <v>160</v>
      </c>
      <c r="S3179" s="37" t="s">
        <v>912</v>
      </c>
      <c r="T3179" s="37" t="s">
        <v>911</v>
      </c>
      <c r="U3179" s="1" t="e">
        <f>VLOOKUP(T3179,[2]VAT!$A:$D,1,0)</f>
        <v>#N/A</v>
      </c>
      <c r="V3179" s="37" t="s">
        <v>2</v>
      </c>
      <c r="W3179" s="37" t="s">
        <v>2</v>
      </c>
      <c r="X3179" t="e">
        <f>VLOOKUP(T3179,[3]رکوردها!$A:$B,2,0)</f>
        <v>#N/A</v>
      </c>
      <c r="Y3179" t="e">
        <f>VLOOKUP(T3179,[3]رکوردها!$A:$D,4,0)</f>
        <v>#N/A</v>
      </c>
      <c r="Z3179" t="e">
        <f>VLOOKUP(T3179,[3]رکوردها!$A:$C,3,0)</f>
        <v>#N/A</v>
      </c>
      <c r="AA3179" t="e">
        <f>VLOOKUP(T3179,[3]رکوردها!$A:$F,6,0)</f>
        <v>#N/A</v>
      </c>
      <c r="AB3179" t="e">
        <f>VLOOKUP(T3179,[3]رکوردها!$A:$E,5,0)</f>
        <v>#N/A</v>
      </c>
    </row>
    <row r="3180" spans="1:28" s="41" customFormat="1" hidden="1" x14ac:dyDescent="0.2">
      <c r="A3180" s="36">
        <v>177890</v>
      </c>
      <c r="B3180" s="36">
        <v>1327</v>
      </c>
      <c r="C3180" s="36">
        <v>1865</v>
      </c>
      <c r="D3180" s="39" t="s">
        <v>5178</v>
      </c>
      <c r="E3180" s="39"/>
      <c r="F3180" s="37" t="s">
        <v>171</v>
      </c>
      <c r="G3180" s="37" t="s">
        <v>1221</v>
      </c>
      <c r="H3180" s="38">
        <v>2168617</v>
      </c>
      <c r="I3180" s="38">
        <v>0</v>
      </c>
      <c r="J3180" s="38">
        <f t="shared" si="50"/>
        <v>2168617</v>
      </c>
      <c r="K3180" s="38"/>
      <c r="L3180" s="49"/>
      <c r="M3180" s="37" t="s">
        <v>63</v>
      </c>
      <c r="N3180" s="37" t="s">
        <v>64</v>
      </c>
      <c r="O3180" s="37" t="s">
        <v>157</v>
      </c>
      <c r="P3180" s="37" t="s">
        <v>158</v>
      </c>
      <c r="Q3180" s="37" t="s">
        <v>159</v>
      </c>
      <c r="R3180" s="37" t="s">
        <v>160</v>
      </c>
      <c r="S3180" s="37" t="s">
        <v>912</v>
      </c>
      <c r="T3180" s="37" t="s">
        <v>911</v>
      </c>
      <c r="U3180" s="1" t="e">
        <f>VLOOKUP(T3180,[2]VAT!$A:$D,1,0)</f>
        <v>#N/A</v>
      </c>
      <c r="V3180" s="37" t="s">
        <v>2</v>
      </c>
      <c r="W3180" s="37" t="s">
        <v>2</v>
      </c>
      <c r="X3180" t="e">
        <f>VLOOKUP(T3180,[3]رکوردها!$A:$B,2,0)</f>
        <v>#N/A</v>
      </c>
      <c r="Y3180" t="e">
        <f>VLOOKUP(T3180,[3]رکوردها!$A:$D,4,0)</f>
        <v>#N/A</v>
      </c>
      <c r="Z3180" t="e">
        <f>VLOOKUP(T3180,[3]رکوردها!$A:$C,3,0)</f>
        <v>#N/A</v>
      </c>
      <c r="AA3180" t="e">
        <f>VLOOKUP(T3180,[3]رکوردها!$A:$F,6,0)</f>
        <v>#N/A</v>
      </c>
      <c r="AB3180" t="e">
        <f>VLOOKUP(T3180,[3]رکوردها!$A:$E,5,0)</f>
        <v>#N/A</v>
      </c>
    </row>
    <row r="3181" spans="1:28" s="41" customFormat="1" hidden="1" x14ac:dyDescent="0.2">
      <c r="A3181" s="36">
        <v>177891</v>
      </c>
      <c r="B3181" s="36">
        <v>1327</v>
      </c>
      <c r="C3181" s="36">
        <v>1865</v>
      </c>
      <c r="D3181" s="39" t="s">
        <v>5178</v>
      </c>
      <c r="E3181" s="39"/>
      <c r="F3181" s="37" t="s">
        <v>171</v>
      </c>
      <c r="G3181" s="37" t="s">
        <v>1221</v>
      </c>
      <c r="H3181" s="38">
        <v>2168617</v>
      </c>
      <c r="I3181" s="38">
        <v>0</v>
      </c>
      <c r="J3181" s="38">
        <f t="shared" si="50"/>
        <v>2168617</v>
      </c>
      <c r="K3181" s="38"/>
      <c r="L3181" s="49"/>
      <c r="M3181" s="37" t="s">
        <v>63</v>
      </c>
      <c r="N3181" s="37" t="s">
        <v>64</v>
      </c>
      <c r="O3181" s="37" t="s">
        <v>157</v>
      </c>
      <c r="P3181" s="37" t="s">
        <v>158</v>
      </c>
      <c r="Q3181" s="37" t="s">
        <v>159</v>
      </c>
      <c r="R3181" s="37" t="s">
        <v>160</v>
      </c>
      <c r="S3181" s="37" t="s">
        <v>912</v>
      </c>
      <c r="T3181" s="37" t="s">
        <v>911</v>
      </c>
      <c r="U3181" s="1" t="e">
        <f>VLOOKUP(T3181,[2]VAT!$A:$D,1,0)</f>
        <v>#N/A</v>
      </c>
      <c r="V3181" s="37" t="s">
        <v>2</v>
      </c>
      <c r="W3181" s="37" t="s">
        <v>2</v>
      </c>
      <c r="X3181" t="e">
        <f>VLOOKUP(T3181,[3]رکوردها!$A:$B,2,0)</f>
        <v>#N/A</v>
      </c>
      <c r="Y3181" t="e">
        <f>VLOOKUP(T3181,[3]رکوردها!$A:$D,4,0)</f>
        <v>#N/A</v>
      </c>
      <c r="Z3181" t="e">
        <f>VLOOKUP(T3181,[3]رکوردها!$A:$C,3,0)</f>
        <v>#N/A</v>
      </c>
      <c r="AA3181" t="e">
        <f>VLOOKUP(T3181,[3]رکوردها!$A:$F,6,0)</f>
        <v>#N/A</v>
      </c>
      <c r="AB3181" t="e">
        <f>VLOOKUP(T3181,[3]رکوردها!$A:$E,5,0)</f>
        <v>#N/A</v>
      </c>
    </row>
    <row r="3182" spans="1:28" s="41" customFormat="1" hidden="1" x14ac:dyDescent="0.2">
      <c r="A3182" s="36">
        <v>177892</v>
      </c>
      <c r="B3182" s="36">
        <v>1327</v>
      </c>
      <c r="C3182" s="36">
        <v>1865</v>
      </c>
      <c r="D3182" s="39" t="s">
        <v>5178</v>
      </c>
      <c r="E3182" s="39"/>
      <c r="F3182" s="37" t="s">
        <v>171</v>
      </c>
      <c r="G3182" s="37" t="s">
        <v>1221</v>
      </c>
      <c r="H3182" s="38">
        <v>2168617</v>
      </c>
      <c r="I3182" s="38">
        <v>0</v>
      </c>
      <c r="J3182" s="38">
        <f t="shared" si="50"/>
        <v>2168617</v>
      </c>
      <c r="K3182" s="38"/>
      <c r="L3182" s="49"/>
      <c r="M3182" s="37" t="s">
        <v>63</v>
      </c>
      <c r="N3182" s="37" t="s">
        <v>64</v>
      </c>
      <c r="O3182" s="37" t="s">
        <v>157</v>
      </c>
      <c r="P3182" s="37" t="s">
        <v>158</v>
      </c>
      <c r="Q3182" s="37" t="s">
        <v>159</v>
      </c>
      <c r="R3182" s="37" t="s">
        <v>160</v>
      </c>
      <c r="S3182" s="37" t="s">
        <v>912</v>
      </c>
      <c r="T3182" s="37" t="s">
        <v>911</v>
      </c>
      <c r="U3182" s="1" t="e">
        <f>VLOOKUP(T3182,[2]VAT!$A:$D,1,0)</f>
        <v>#N/A</v>
      </c>
      <c r="V3182" s="37" t="s">
        <v>2</v>
      </c>
      <c r="W3182" s="37" t="s">
        <v>2</v>
      </c>
      <c r="X3182" t="e">
        <f>VLOOKUP(T3182,[3]رکوردها!$A:$B,2,0)</f>
        <v>#N/A</v>
      </c>
      <c r="Y3182" t="e">
        <f>VLOOKUP(T3182,[3]رکوردها!$A:$D,4,0)</f>
        <v>#N/A</v>
      </c>
      <c r="Z3182" t="e">
        <f>VLOOKUP(T3182,[3]رکوردها!$A:$C,3,0)</f>
        <v>#N/A</v>
      </c>
      <c r="AA3182" t="e">
        <f>VLOOKUP(T3182,[3]رکوردها!$A:$F,6,0)</f>
        <v>#N/A</v>
      </c>
      <c r="AB3182" t="e">
        <f>VLOOKUP(T3182,[3]رکوردها!$A:$E,5,0)</f>
        <v>#N/A</v>
      </c>
    </row>
    <row r="3183" spans="1:28" s="41" customFormat="1" hidden="1" x14ac:dyDescent="0.2">
      <c r="A3183" s="36">
        <v>177893</v>
      </c>
      <c r="B3183" s="36">
        <v>1327</v>
      </c>
      <c r="C3183" s="36">
        <v>1865</v>
      </c>
      <c r="D3183" s="39" t="s">
        <v>5178</v>
      </c>
      <c r="E3183" s="39"/>
      <c r="F3183" s="37" t="s">
        <v>171</v>
      </c>
      <c r="G3183" s="37" t="s">
        <v>1221</v>
      </c>
      <c r="H3183" s="38">
        <v>2168617</v>
      </c>
      <c r="I3183" s="38">
        <v>0</v>
      </c>
      <c r="J3183" s="38">
        <f t="shared" si="50"/>
        <v>2168617</v>
      </c>
      <c r="K3183" s="38"/>
      <c r="L3183" s="49"/>
      <c r="M3183" s="37" t="s">
        <v>63</v>
      </c>
      <c r="N3183" s="37" t="s">
        <v>64</v>
      </c>
      <c r="O3183" s="37" t="s">
        <v>157</v>
      </c>
      <c r="P3183" s="37" t="s">
        <v>158</v>
      </c>
      <c r="Q3183" s="37" t="s">
        <v>159</v>
      </c>
      <c r="R3183" s="37" t="s">
        <v>160</v>
      </c>
      <c r="S3183" s="37" t="s">
        <v>912</v>
      </c>
      <c r="T3183" s="37" t="s">
        <v>911</v>
      </c>
      <c r="U3183" s="1" t="e">
        <f>VLOOKUP(T3183,[2]VAT!$A:$D,1,0)</f>
        <v>#N/A</v>
      </c>
      <c r="V3183" s="37" t="s">
        <v>2</v>
      </c>
      <c r="W3183" s="37" t="s">
        <v>2</v>
      </c>
      <c r="X3183" t="e">
        <f>VLOOKUP(T3183,[3]رکوردها!$A:$B,2,0)</f>
        <v>#N/A</v>
      </c>
      <c r="Y3183" t="e">
        <f>VLOOKUP(T3183,[3]رکوردها!$A:$D,4,0)</f>
        <v>#N/A</v>
      </c>
      <c r="Z3183" t="e">
        <f>VLOOKUP(T3183,[3]رکوردها!$A:$C,3,0)</f>
        <v>#N/A</v>
      </c>
      <c r="AA3183" t="e">
        <f>VLOOKUP(T3183,[3]رکوردها!$A:$F,6,0)</f>
        <v>#N/A</v>
      </c>
      <c r="AB3183" t="e">
        <f>VLOOKUP(T3183,[3]رکوردها!$A:$E,5,0)</f>
        <v>#N/A</v>
      </c>
    </row>
    <row r="3184" spans="1:28" s="41" customFormat="1" hidden="1" x14ac:dyDescent="0.2">
      <c r="A3184" s="36">
        <v>177894</v>
      </c>
      <c r="B3184" s="36">
        <v>1327</v>
      </c>
      <c r="C3184" s="36">
        <v>1865</v>
      </c>
      <c r="D3184" s="39" t="s">
        <v>5178</v>
      </c>
      <c r="E3184" s="39"/>
      <c r="F3184" s="37" t="s">
        <v>171</v>
      </c>
      <c r="G3184" s="37" t="s">
        <v>1221</v>
      </c>
      <c r="H3184" s="38">
        <v>2168617</v>
      </c>
      <c r="I3184" s="38">
        <v>0</v>
      </c>
      <c r="J3184" s="38">
        <f t="shared" si="50"/>
        <v>2168617</v>
      </c>
      <c r="K3184" s="38"/>
      <c r="L3184" s="49"/>
      <c r="M3184" s="37" t="s">
        <v>63</v>
      </c>
      <c r="N3184" s="37" t="s">
        <v>64</v>
      </c>
      <c r="O3184" s="37" t="s">
        <v>157</v>
      </c>
      <c r="P3184" s="37" t="s">
        <v>158</v>
      </c>
      <c r="Q3184" s="37" t="s">
        <v>159</v>
      </c>
      <c r="R3184" s="37" t="s">
        <v>160</v>
      </c>
      <c r="S3184" s="37" t="s">
        <v>912</v>
      </c>
      <c r="T3184" s="37" t="s">
        <v>911</v>
      </c>
      <c r="U3184" s="1" t="e">
        <f>VLOOKUP(T3184,[2]VAT!$A:$D,1,0)</f>
        <v>#N/A</v>
      </c>
      <c r="V3184" s="37" t="s">
        <v>2</v>
      </c>
      <c r="W3184" s="37" t="s">
        <v>2</v>
      </c>
      <c r="X3184" t="e">
        <f>VLOOKUP(T3184,[3]رکوردها!$A:$B,2,0)</f>
        <v>#N/A</v>
      </c>
      <c r="Y3184" t="e">
        <f>VLOOKUP(T3184,[3]رکوردها!$A:$D,4,0)</f>
        <v>#N/A</v>
      </c>
      <c r="Z3184" t="e">
        <f>VLOOKUP(T3184,[3]رکوردها!$A:$C,3,0)</f>
        <v>#N/A</v>
      </c>
      <c r="AA3184" t="e">
        <f>VLOOKUP(T3184,[3]رکوردها!$A:$F,6,0)</f>
        <v>#N/A</v>
      </c>
      <c r="AB3184" t="e">
        <f>VLOOKUP(T3184,[3]رکوردها!$A:$E,5,0)</f>
        <v>#N/A</v>
      </c>
    </row>
    <row r="3185" spans="1:28" s="41" customFormat="1" hidden="1" x14ac:dyDescent="0.2">
      <c r="A3185" s="36">
        <v>177895</v>
      </c>
      <c r="B3185" s="36">
        <v>1327</v>
      </c>
      <c r="C3185" s="36">
        <v>1865</v>
      </c>
      <c r="D3185" s="39" t="s">
        <v>5178</v>
      </c>
      <c r="E3185" s="39"/>
      <c r="F3185" s="37" t="s">
        <v>171</v>
      </c>
      <c r="G3185" s="37" t="s">
        <v>1221</v>
      </c>
      <c r="H3185" s="38">
        <v>2168617</v>
      </c>
      <c r="I3185" s="38">
        <v>0</v>
      </c>
      <c r="J3185" s="38">
        <f t="shared" si="50"/>
        <v>2168617</v>
      </c>
      <c r="K3185" s="38"/>
      <c r="L3185" s="49"/>
      <c r="M3185" s="37" t="s">
        <v>63</v>
      </c>
      <c r="N3185" s="37" t="s">
        <v>64</v>
      </c>
      <c r="O3185" s="37" t="s">
        <v>157</v>
      </c>
      <c r="P3185" s="37" t="s">
        <v>158</v>
      </c>
      <c r="Q3185" s="37" t="s">
        <v>159</v>
      </c>
      <c r="R3185" s="37" t="s">
        <v>160</v>
      </c>
      <c r="S3185" s="37" t="s">
        <v>912</v>
      </c>
      <c r="T3185" s="37" t="s">
        <v>911</v>
      </c>
      <c r="U3185" s="1" t="e">
        <f>VLOOKUP(T3185,[2]VAT!$A:$D,1,0)</f>
        <v>#N/A</v>
      </c>
      <c r="V3185" s="37" t="s">
        <v>2</v>
      </c>
      <c r="W3185" s="37" t="s">
        <v>2</v>
      </c>
      <c r="X3185" t="e">
        <f>VLOOKUP(T3185,[3]رکوردها!$A:$B,2,0)</f>
        <v>#N/A</v>
      </c>
      <c r="Y3185" t="e">
        <f>VLOOKUP(T3185,[3]رکوردها!$A:$D,4,0)</f>
        <v>#N/A</v>
      </c>
      <c r="Z3185" t="e">
        <f>VLOOKUP(T3185,[3]رکوردها!$A:$C,3,0)</f>
        <v>#N/A</v>
      </c>
      <c r="AA3185" t="e">
        <f>VLOOKUP(T3185,[3]رکوردها!$A:$F,6,0)</f>
        <v>#N/A</v>
      </c>
      <c r="AB3185" t="e">
        <f>VLOOKUP(T3185,[3]رکوردها!$A:$E,5,0)</f>
        <v>#N/A</v>
      </c>
    </row>
    <row r="3186" spans="1:28" s="41" customFormat="1" hidden="1" x14ac:dyDescent="0.2">
      <c r="A3186" s="36">
        <v>177896</v>
      </c>
      <c r="B3186" s="36">
        <v>1327</v>
      </c>
      <c r="C3186" s="36">
        <v>1865</v>
      </c>
      <c r="D3186" s="39" t="s">
        <v>5178</v>
      </c>
      <c r="E3186" s="39"/>
      <c r="F3186" s="37" t="s">
        <v>171</v>
      </c>
      <c r="G3186" s="37" t="s">
        <v>913</v>
      </c>
      <c r="H3186" s="38">
        <v>2168617</v>
      </c>
      <c r="I3186" s="38">
        <v>0</v>
      </c>
      <c r="J3186" s="38">
        <f t="shared" si="50"/>
        <v>2168617</v>
      </c>
      <c r="K3186" s="38"/>
      <c r="L3186" s="49"/>
      <c r="M3186" s="37" t="s">
        <v>63</v>
      </c>
      <c r="N3186" s="37" t="s">
        <v>64</v>
      </c>
      <c r="O3186" s="37" t="s">
        <v>157</v>
      </c>
      <c r="P3186" s="37" t="s">
        <v>158</v>
      </c>
      <c r="Q3186" s="37" t="s">
        <v>159</v>
      </c>
      <c r="R3186" s="37" t="s">
        <v>160</v>
      </c>
      <c r="S3186" s="37" t="s">
        <v>912</v>
      </c>
      <c r="T3186" s="37" t="s">
        <v>911</v>
      </c>
      <c r="U3186" s="1" t="e">
        <f>VLOOKUP(T3186,[2]VAT!$A:$D,1,0)</f>
        <v>#N/A</v>
      </c>
      <c r="V3186" s="37" t="s">
        <v>2</v>
      </c>
      <c r="W3186" s="37" t="s">
        <v>2</v>
      </c>
      <c r="X3186" t="e">
        <f>VLOOKUP(T3186,[3]رکوردها!$A:$B,2,0)</f>
        <v>#N/A</v>
      </c>
      <c r="Y3186" t="e">
        <f>VLOOKUP(T3186,[3]رکوردها!$A:$D,4,0)</f>
        <v>#N/A</v>
      </c>
      <c r="Z3186" t="e">
        <f>VLOOKUP(T3186,[3]رکوردها!$A:$C,3,0)</f>
        <v>#N/A</v>
      </c>
      <c r="AA3186" t="e">
        <f>VLOOKUP(T3186,[3]رکوردها!$A:$F,6,0)</f>
        <v>#N/A</v>
      </c>
      <c r="AB3186" t="e">
        <f>VLOOKUP(T3186,[3]رکوردها!$A:$E,5,0)</f>
        <v>#N/A</v>
      </c>
    </row>
    <row r="3187" spans="1:28" s="41" customFormat="1" hidden="1" x14ac:dyDescent="0.2">
      <c r="A3187" s="36">
        <v>177897</v>
      </c>
      <c r="B3187" s="36">
        <v>1327</v>
      </c>
      <c r="C3187" s="36">
        <v>1865</v>
      </c>
      <c r="D3187" s="39" t="s">
        <v>5178</v>
      </c>
      <c r="E3187" s="39"/>
      <c r="F3187" s="37" t="s">
        <v>171</v>
      </c>
      <c r="G3187" s="37" t="s">
        <v>913</v>
      </c>
      <c r="H3187" s="38">
        <v>2168617</v>
      </c>
      <c r="I3187" s="38">
        <v>0</v>
      </c>
      <c r="J3187" s="38">
        <f t="shared" si="50"/>
        <v>2168617</v>
      </c>
      <c r="K3187" s="38"/>
      <c r="L3187" s="49"/>
      <c r="M3187" s="37" t="s">
        <v>63</v>
      </c>
      <c r="N3187" s="37" t="s">
        <v>64</v>
      </c>
      <c r="O3187" s="37" t="s">
        <v>157</v>
      </c>
      <c r="P3187" s="37" t="s">
        <v>158</v>
      </c>
      <c r="Q3187" s="37" t="s">
        <v>159</v>
      </c>
      <c r="R3187" s="37" t="s">
        <v>160</v>
      </c>
      <c r="S3187" s="37" t="s">
        <v>912</v>
      </c>
      <c r="T3187" s="37" t="s">
        <v>911</v>
      </c>
      <c r="U3187" s="1" t="e">
        <f>VLOOKUP(T3187,[2]VAT!$A:$D,1,0)</f>
        <v>#N/A</v>
      </c>
      <c r="V3187" s="37" t="s">
        <v>2</v>
      </c>
      <c r="W3187" s="37" t="s">
        <v>2</v>
      </c>
      <c r="X3187" t="e">
        <f>VLOOKUP(T3187,[3]رکوردها!$A:$B,2,0)</f>
        <v>#N/A</v>
      </c>
      <c r="Y3187" t="e">
        <f>VLOOKUP(T3187,[3]رکوردها!$A:$D,4,0)</f>
        <v>#N/A</v>
      </c>
      <c r="Z3187" t="e">
        <f>VLOOKUP(T3187,[3]رکوردها!$A:$C,3,0)</f>
        <v>#N/A</v>
      </c>
      <c r="AA3187" t="e">
        <f>VLOOKUP(T3187,[3]رکوردها!$A:$F,6,0)</f>
        <v>#N/A</v>
      </c>
      <c r="AB3187" t="e">
        <f>VLOOKUP(T3187,[3]رکوردها!$A:$E,5,0)</f>
        <v>#N/A</v>
      </c>
    </row>
    <row r="3188" spans="1:28" s="41" customFormat="1" hidden="1" x14ac:dyDescent="0.2">
      <c r="A3188" s="36">
        <v>177898</v>
      </c>
      <c r="B3188" s="36">
        <v>1327</v>
      </c>
      <c r="C3188" s="36">
        <v>1865</v>
      </c>
      <c r="D3188" s="39" t="s">
        <v>5178</v>
      </c>
      <c r="E3188" s="39"/>
      <c r="F3188" s="37" t="s">
        <v>171</v>
      </c>
      <c r="G3188" s="37" t="s">
        <v>913</v>
      </c>
      <c r="H3188" s="38">
        <v>2168617</v>
      </c>
      <c r="I3188" s="38">
        <v>0</v>
      </c>
      <c r="J3188" s="38">
        <f t="shared" si="50"/>
        <v>2168617</v>
      </c>
      <c r="K3188" s="38"/>
      <c r="L3188" s="49"/>
      <c r="M3188" s="37" t="s">
        <v>63</v>
      </c>
      <c r="N3188" s="37" t="s">
        <v>64</v>
      </c>
      <c r="O3188" s="37" t="s">
        <v>157</v>
      </c>
      <c r="P3188" s="37" t="s">
        <v>158</v>
      </c>
      <c r="Q3188" s="37" t="s">
        <v>159</v>
      </c>
      <c r="R3188" s="37" t="s">
        <v>160</v>
      </c>
      <c r="S3188" s="37" t="s">
        <v>912</v>
      </c>
      <c r="T3188" s="37" t="s">
        <v>911</v>
      </c>
      <c r="U3188" s="1" t="e">
        <f>VLOOKUP(T3188,[2]VAT!$A:$D,1,0)</f>
        <v>#N/A</v>
      </c>
      <c r="V3188" s="37" t="s">
        <v>2</v>
      </c>
      <c r="W3188" s="37" t="s">
        <v>2</v>
      </c>
      <c r="X3188" t="e">
        <f>VLOOKUP(T3188,[3]رکوردها!$A:$B,2,0)</f>
        <v>#N/A</v>
      </c>
      <c r="Y3188" t="e">
        <f>VLOOKUP(T3188,[3]رکوردها!$A:$D,4,0)</f>
        <v>#N/A</v>
      </c>
      <c r="Z3188" t="e">
        <f>VLOOKUP(T3188,[3]رکوردها!$A:$C,3,0)</f>
        <v>#N/A</v>
      </c>
      <c r="AA3188" t="e">
        <f>VLOOKUP(T3188,[3]رکوردها!$A:$F,6,0)</f>
        <v>#N/A</v>
      </c>
      <c r="AB3188" t="e">
        <f>VLOOKUP(T3188,[3]رکوردها!$A:$E,5,0)</f>
        <v>#N/A</v>
      </c>
    </row>
    <row r="3189" spans="1:28" s="41" customFormat="1" hidden="1" x14ac:dyDescent="0.2">
      <c r="A3189" s="36">
        <v>177899</v>
      </c>
      <c r="B3189" s="36">
        <v>1327</v>
      </c>
      <c r="C3189" s="36">
        <v>1865</v>
      </c>
      <c r="D3189" s="39" t="s">
        <v>5178</v>
      </c>
      <c r="E3189" s="39"/>
      <c r="F3189" s="37" t="s">
        <v>171</v>
      </c>
      <c r="G3189" s="37" t="s">
        <v>1013</v>
      </c>
      <c r="H3189" s="38">
        <v>2168617</v>
      </c>
      <c r="I3189" s="38">
        <v>0</v>
      </c>
      <c r="J3189" s="38">
        <f t="shared" si="50"/>
        <v>2168617</v>
      </c>
      <c r="K3189" s="38"/>
      <c r="L3189" s="49"/>
      <c r="M3189" s="37" t="s">
        <v>63</v>
      </c>
      <c r="N3189" s="37" t="s">
        <v>64</v>
      </c>
      <c r="O3189" s="37" t="s">
        <v>157</v>
      </c>
      <c r="P3189" s="37" t="s">
        <v>158</v>
      </c>
      <c r="Q3189" s="37" t="s">
        <v>159</v>
      </c>
      <c r="R3189" s="37" t="s">
        <v>160</v>
      </c>
      <c r="S3189" s="37" t="s">
        <v>912</v>
      </c>
      <c r="T3189" s="37" t="s">
        <v>911</v>
      </c>
      <c r="U3189" s="1" t="e">
        <f>VLOOKUP(T3189,[2]VAT!$A:$D,1,0)</f>
        <v>#N/A</v>
      </c>
      <c r="V3189" s="37" t="s">
        <v>2</v>
      </c>
      <c r="W3189" s="37" t="s">
        <v>2</v>
      </c>
      <c r="X3189" t="e">
        <f>VLOOKUP(T3189,[3]رکوردها!$A:$B,2,0)</f>
        <v>#N/A</v>
      </c>
      <c r="Y3189" t="e">
        <f>VLOOKUP(T3189,[3]رکوردها!$A:$D,4,0)</f>
        <v>#N/A</v>
      </c>
      <c r="Z3189" t="e">
        <f>VLOOKUP(T3189,[3]رکوردها!$A:$C,3,0)</f>
        <v>#N/A</v>
      </c>
      <c r="AA3189" t="e">
        <f>VLOOKUP(T3189,[3]رکوردها!$A:$F,6,0)</f>
        <v>#N/A</v>
      </c>
      <c r="AB3189" t="e">
        <f>VLOOKUP(T3189,[3]رکوردها!$A:$E,5,0)</f>
        <v>#N/A</v>
      </c>
    </row>
    <row r="3190" spans="1:28" s="41" customFormat="1" hidden="1" x14ac:dyDescent="0.2">
      <c r="A3190" s="36">
        <v>177900</v>
      </c>
      <c r="B3190" s="36">
        <v>1327</v>
      </c>
      <c r="C3190" s="36">
        <v>1865</v>
      </c>
      <c r="D3190" s="39" t="s">
        <v>5178</v>
      </c>
      <c r="E3190" s="39"/>
      <c r="F3190" s="37" t="s">
        <v>171</v>
      </c>
      <c r="G3190" s="37" t="s">
        <v>1013</v>
      </c>
      <c r="H3190" s="38">
        <v>2168617</v>
      </c>
      <c r="I3190" s="38">
        <v>0</v>
      </c>
      <c r="J3190" s="38">
        <f t="shared" si="50"/>
        <v>2168617</v>
      </c>
      <c r="K3190" s="38"/>
      <c r="L3190" s="49"/>
      <c r="M3190" s="37" t="s">
        <v>63</v>
      </c>
      <c r="N3190" s="37" t="s">
        <v>64</v>
      </c>
      <c r="O3190" s="37" t="s">
        <v>157</v>
      </c>
      <c r="P3190" s="37" t="s">
        <v>158</v>
      </c>
      <c r="Q3190" s="37" t="s">
        <v>159</v>
      </c>
      <c r="R3190" s="37" t="s">
        <v>160</v>
      </c>
      <c r="S3190" s="37" t="s">
        <v>912</v>
      </c>
      <c r="T3190" s="37" t="s">
        <v>911</v>
      </c>
      <c r="U3190" s="1" t="e">
        <f>VLOOKUP(T3190,[2]VAT!$A:$D,1,0)</f>
        <v>#N/A</v>
      </c>
      <c r="V3190" s="37" t="s">
        <v>2</v>
      </c>
      <c r="W3190" s="37" t="s">
        <v>2</v>
      </c>
      <c r="X3190" t="e">
        <f>VLOOKUP(T3190,[3]رکوردها!$A:$B,2,0)</f>
        <v>#N/A</v>
      </c>
      <c r="Y3190" t="e">
        <f>VLOOKUP(T3190,[3]رکوردها!$A:$D,4,0)</f>
        <v>#N/A</v>
      </c>
      <c r="Z3190" t="e">
        <f>VLOOKUP(T3190,[3]رکوردها!$A:$C,3,0)</f>
        <v>#N/A</v>
      </c>
      <c r="AA3190" t="e">
        <f>VLOOKUP(T3190,[3]رکوردها!$A:$F,6,0)</f>
        <v>#N/A</v>
      </c>
      <c r="AB3190" t="e">
        <f>VLOOKUP(T3190,[3]رکوردها!$A:$E,5,0)</f>
        <v>#N/A</v>
      </c>
    </row>
    <row r="3191" spans="1:28" s="41" customFormat="1" hidden="1" x14ac:dyDescent="0.2">
      <c r="A3191" s="36">
        <v>177901</v>
      </c>
      <c r="B3191" s="36">
        <v>1327</v>
      </c>
      <c r="C3191" s="36">
        <v>1865</v>
      </c>
      <c r="D3191" s="39" t="s">
        <v>5178</v>
      </c>
      <c r="E3191" s="39"/>
      <c r="F3191" s="37" t="s">
        <v>171</v>
      </c>
      <c r="G3191" s="37" t="s">
        <v>1013</v>
      </c>
      <c r="H3191" s="38">
        <v>2168617</v>
      </c>
      <c r="I3191" s="38">
        <v>0</v>
      </c>
      <c r="J3191" s="38">
        <f t="shared" si="50"/>
        <v>2168617</v>
      </c>
      <c r="K3191" s="38"/>
      <c r="L3191" s="49"/>
      <c r="M3191" s="37" t="s">
        <v>63</v>
      </c>
      <c r="N3191" s="37" t="s">
        <v>64</v>
      </c>
      <c r="O3191" s="37" t="s">
        <v>157</v>
      </c>
      <c r="P3191" s="37" t="s">
        <v>158</v>
      </c>
      <c r="Q3191" s="37" t="s">
        <v>159</v>
      </c>
      <c r="R3191" s="37" t="s">
        <v>160</v>
      </c>
      <c r="S3191" s="37" t="s">
        <v>912</v>
      </c>
      <c r="T3191" s="37" t="s">
        <v>911</v>
      </c>
      <c r="U3191" s="1" t="e">
        <f>VLOOKUP(T3191,[2]VAT!$A:$D,1,0)</f>
        <v>#N/A</v>
      </c>
      <c r="V3191" s="37" t="s">
        <v>2</v>
      </c>
      <c r="W3191" s="37" t="s">
        <v>2</v>
      </c>
      <c r="X3191" t="e">
        <f>VLOOKUP(T3191,[3]رکوردها!$A:$B,2,0)</f>
        <v>#N/A</v>
      </c>
      <c r="Y3191" t="e">
        <f>VLOOKUP(T3191,[3]رکوردها!$A:$D,4,0)</f>
        <v>#N/A</v>
      </c>
      <c r="Z3191" t="e">
        <f>VLOOKUP(T3191,[3]رکوردها!$A:$C,3,0)</f>
        <v>#N/A</v>
      </c>
      <c r="AA3191" t="e">
        <f>VLOOKUP(T3191,[3]رکوردها!$A:$F,6,0)</f>
        <v>#N/A</v>
      </c>
      <c r="AB3191" t="e">
        <f>VLOOKUP(T3191,[3]رکوردها!$A:$E,5,0)</f>
        <v>#N/A</v>
      </c>
    </row>
    <row r="3192" spans="1:28" s="41" customFormat="1" hidden="1" x14ac:dyDescent="0.2">
      <c r="A3192" s="36">
        <v>177902</v>
      </c>
      <c r="B3192" s="36">
        <v>1327</v>
      </c>
      <c r="C3192" s="36">
        <v>1865</v>
      </c>
      <c r="D3192" s="39" t="s">
        <v>5178</v>
      </c>
      <c r="E3192" s="39"/>
      <c r="F3192" s="37" t="s">
        <v>171</v>
      </c>
      <c r="G3192" s="37" t="s">
        <v>1013</v>
      </c>
      <c r="H3192" s="38">
        <v>2168617</v>
      </c>
      <c r="I3192" s="38">
        <v>0</v>
      </c>
      <c r="J3192" s="38">
        <f t="shared" si="50"/>
        <v>2168617</v>
      </c>
      <c r="K3192" s="38"/>
      <c r="L3192" s="49"/>
      <c r="M3192" s="37" t="s">
        <v>63</v>
      </c>
      <c r="N3192" s="37" t="s">
        <v>64</v>
      </c>
      <c r="O3192" s="37" t="s">
        <v>157</v>
      </c>
      <c r="P3192" s="37" t="s">
        <v>158</v>
      </c>
      <c r="Q3192" s="37" t="s">
        <v>159</v>
      </c>
      <c r="R3192" s="37" t="s">
        <v>160</v>
      </c>
      <c r="S3192" s="37" t="s">
        <v>912</v>
      </c>
      <c r="T3192" s="37" t="s">
        <v>911</v>
      </c>
      <c r="U3192" s="1" t="e">
        <f>VLOOKUP(T3192,[2]VAT!$A:$D,1,0)</f>
        <v>#N/A</v>
      </c>
      <c r="V3192" s="37" t="s">
        <v>2</v>
      </c>
      <c r="W3192" s="37" t="s">
        <v>2</v>
      </c>
      <c r="X3192" t="e">
        <f>VLOOKUP(T3192,[3]رکوردها!$A:$B,2,0)</f>
        <v>#N/A</v>
      </c>
      <c r="Y3192" t="e">
        <f>VLOOKUP(T3192,[3]رکوردها!$A:$D,4,0)</f>
        <v>#N/A</v>
      </c>
      <c r="Z3192" t="e">
        <f>VLOOKUP(T3192,[3]رکوردها!$A:$C,3,0)</f>
        <v>#N/A</v>
      </c>
      <c r="AA3192" t="e">
        <f>VLOOKUP(T3192,[3]رکوردها!$A:$F,6,0)</f>
        <v>#N/A</v>
      </c>
      <c r="AB3192" t="e">
        <f>VLOOKUP(T3192,[3]رکوردها!$A:$E,5,0)</f>
        <v>#N/A</v>
      </c>
    </row>
    <row r="3193" spans="1:28" s="41" customFormat="1" hidden="1" x14ac:dyDescent="0.2">
      <c r="A3193" s="36">
        <v>177903</v>
      </c>
      <c r="B3193" s="36">
        <v>1327</v>
      </c>
      <c r="C3193" s="36">
        <v>1865</v>
      </c>
      <c r="D3193" s="39" t="s">
        <v>5178</v>
      </c>
      <c r="E3193" s="39"/>
      <c r="F3193" s="37" t="s">
        <v>171</v>
      </c>
      <c r="G3193" s="37" t="s">
        <v>1013</v>
      </c>
      <c r="H3193" s="38">
        <v>2168617</v>
      </c>
      <c r="I3193" s="38">
        <v>0</v>
      </c>
      <c r="J3193" s="38">
        <f t="shared" si="50"/>
        <v>2168617</v>
      </c>
      <c r="K3193" s="38"/>
      <c r="L3193" s="49"/>
      <c r="M3193" s="37" t="s">
        <v>63</v>
      </c>
      <c r="N3193" s="37" t="s">
        <v>64</v>
      </c>
      <c r="O3193" s="37" t="s">
        <v>157</v>
      </c>
      <c r="P3193" s="37" t="s">
        <v>158</v>
      </c>
      <c r="Q3193" s="37" t="s">
        <v>159</v>
      </c>
      <c r="R3193" s="37" t="s">
        <v>160</v>
      </c>
      <c r="S3193" s="37" t="s">
        <v>912</v>
      </c>
      <c r="T3193" s="37" t="s">
        <v>911</v>
      </c>
      <c r="U3193" s="1" t="e">
        <f>VLOOKUP(T3193,[2]VAT!$A:$D,1,0)</f>
        <v>#N/A</v>
      </c>
      <c r="V3193" s="37" t="s">
        <v>2</v>
      </c>
      <c r="W3193" s="37" t="s">
        <v>2</v>
      </c>
      <c r="X3193" t="e">
        <f>VLOOKUP(T3193,[3]رکوردها!$A:$B,2,0)</f>
        <v>#N/A</v>
      </c>
      <c r="Y3193" t="e">
        <f>VLOOKUP(T3193,[3]رکوردها!$A:$D,4,0)</f>
        <v>#N/A</v>
      </c>
      <c r="Z3193" t="e">
        <f>VLOOKUP(T3193,[3]رکوردها!$A:$C,3,0)</f>
        <v>#N/A</v>
      </c>
      <c r="AA3193" t="e">
        <f>VLOOKUP(T3193,[3]رکوردها!$A:$F,6,0)</f>
        <v>#N/A</v>
      </c>
      <c r="AB3193" t="e">
        <f>VLOOKUP(T3193,[3]رکوردها!$A:$E,5,0)</f>
        <v>#N/A</v>
      </c>
    </row>
    <row r="3194" spans="1:28" s="41" customFormat="1" hidden="1" x14ac:dyDescent="0.2">
      <c r="A3194" s="36">
        <v>177904</v>
      </c>
      <c r="B3194" s="36">
        <v>1327</v>
      </c>
      <c r="C3194" s="36">
        <v>1865</v>
      </c>
      <c r="D3194" s="39" t="s">
        <v>5178</v>
      </c>
      <c r="E3194" s="39"/>
      <c r="F3194" s="37" t="s">
        <v>171</v>
      </c>
      <c r="G3194" s="37" t="s">
        <v>922</v>
      </c>
      <c r="H3194" s="38">
        <v>2168617</v>
      </c>
      <c r="I3194" s="38">
        <v>0</v>
      </c>
      <c r="J3194" s="38">
        <f t="shared" si="50"/>
        <v>2168617</v>
      </c>
      <c r="K3194" s="38"/>
      <c r="L3194" s="49"/>
      <c r="M3194" s="37" t="s">
        <v>63</v>
      </c>
      <c r="N3194" s="37" t="s">
        <v>64</v>
      </c>
      <c r="O3194" s="37" t="s">
        <v>157</v>
      </c>
      <c r="P3194" s="37" t="s">
        <v>158</v>
      </c>
      <c r="Q3194" s="37" t="s">
        <v>159</v>
      </c>
      <c r="R3194" s="37" t="s">
        <v>160</v>
      </c>
      <c r="S3194" s="37" t="s">
        <v>912</v>
      </c>
      <c r="T3194" s="37" t="s">
        <v>911</v>
      </c>
      <c r="U3194" s="1" t="e">
        <f>VLOOKUP(T3194,[2]VAT!$A:$D,1,0)</f>
        <v>#N/A</v>
      </c>
      <c r="V3194" s="37" t="s">
        <v>2</v>
      </c>
      <c r="W3194" s="37" t="s">
        <v>2</v>
      </c>
      <c r="X3194" t="e">
        <f>VLOOKUP(T3194,[3]رکوردها!$A:$B,2,0)</f>
        <v>#N/A</v>
      </c>
      <c r="Y3194" t="e">
        <f>VLOOKUP(T3194,[3]رکوردها!$A:$D,4,0)</f>
        <v>#N/A</v>
      </c>
      <c r="Z3194" t="e">
        <f>VLOOKUP(T3194,[3]رکوردها!$A:$C,3,0)</f>
        <v>#N/A</v>
      </c>
      <c r="AA3194" t="e">
        <f>VLOOKUP(T3194,[3]رکوردها!$A:$F,6,0)</f>
        <v>#N/A</v>
      </c>
      <c r="AB3194" t="e">
        <f>VLOOKUP(T3194,[3]رکوردها!$A:$E,5,0)</f>
        <v>#N/A</v>
      </c>
    </row>
    <row r="3195" spans="1:28" s="41" customFormat="1" hidden="1" x14ac:dyDescent="0.2">
      <c r="A3195" s="36">
        <v>177905</v>
      </c>
      <c r="B3195" s="36">
        <v>1327</v>
      </c>
      <c r="C3195" s="36">
        <v>1865</v>
      </c>
      <c r="D3195" s="39" t="s">
        <v>5178</v>
      </c>
      <c r="E3195" s="39"/>
      <c r="F3195" s="37" t="s">
        <v>171</v>
      </c>
      <c r="G3195" s="37" t="s">
        <v>922</v>
      </c>
      <c r="H3195" s="38">
        <v>2168617</v>
      </c>
      <c r="I3195" s="38">
        <v>0</v>
      </c>
      <c r="J3195" s="38">
        <f t="shared" si="50"/>
        <v>2168617</v>
      </c>
      <c r="K3195" s="38"/>
      <c r="L3195" s="49"/>
      <c r="M3195" s="37" t="s">
        <v>63</v>
      </c>
      <c r="N3195" s="37" t="s">
        <v>64</v>
      </c>
      <c r="O3195" s="37" t="s">
        <v>157</v>
      </c>
      <c r="P3195" s="37" t="s">
        <v>158</v>
      </c>
      <c r="Q3195" s="37" t="s">
        <v>159</v>
      </c>
      <c r="R3195" s="37" t="s">
        <v>160</v>
      </c>
      <c r="S3195" s="37" t="s">
        <v>912</v>
      </c>
      <c r="T3195" s="37" t="s">
        <v>911</v>
      </c>
      <c r="U3195" s="1" t="e">
        <f>VLOOKUP(T3195,[2]VAT!$A:$D,1,0)</f>
        <v>#N/A</v>
      </c>
      <c r="V3195" s="37" t="s">
        <v>2</v>
      </c>
      <c r="W3195" s="37" t="s">
        <v>2</v>
      </c>
      <c r="X3195" t="e">
        <f>VLOOKUP(T3195,[3]رکوردها!$A:$B,2,0)</f>
        <v>#N/A</v>
      </c>
      <c r="Y3195" t="e">
        <f>VLOOKUP(T3195,[3]رکوردها!$A:$D,4,0)</f>
        <v>#N/A</v>
      </c>
      <c r="Z3195" t="e">
        <f>VLOOKUP(T3195,[3]رکوردها!$A:$C,3,0)</f>
        <v>#N/A</v>
      </c>
      <c r="AA3195" t="e">
        <f>VLOOKUP(T3195,[3]رکوردها!$A:$F,6,0)</f>
        <v>#N/A</v>
      </c>
      <c r="AB3195" t="e">
        <f>VLOOKUP(T3195,[3]رکوردها!$A:$E,5,0)</f>
        <v>#N/A</v>
      </c>
    </row>
    <row r="3196" spans="1:28" s="41" customFormat="1" hidden="1" x14ac:dyDescent="0.2">
      <c r="A3196" s="36">
        <v>177906</v>
      </c>
      <c r="B3196" s="36">
        <v>1327</v>
      </c>
      <c r="C3196" s="36">
        <v>1865</v>
      </c>
      <c r="D3196" s="39" t="s">
        <v>5178</v>
      </c>
      <c r="E3196" s="39"/>
      <c r="F3196" s="37" t="s">
        <v>171</v>
      </c>
      <c r="G3196" s="37" t="s">
        <v>922</v>
      </c>
      <c r="H3196" s="38">
        <v>2168617</v>
      </c>
      <c r="I3196" s="38">
        <v>0</v>
      </c>
      <c r="J3196" s="38">
        <f t="shared" si="50"/>
        <v>2168617</v>
      </c>
      <c r="K3196" s="38"/>
      <c r="L3196" s="49"/>
      <c r="M3196" s="37" t="s">
        <v>63</v>
      </c>
      <c r="N3196" s="37" t="s">
        <v>64</v>
      </c>
      <c r="O3196" s="37" t="s">
        <v>157</v>
      </c>
      <c r="P3196" s="37" t="s">
        <v>158</v>
      </c>
      <c r="Q3196" s="37" t="s">
        <v>159</v>
      </c>
      <c r="R3196" s="37" t="s">
        <v>160</v>
      </c>
      <c r="S3196" s="37" t="s">
        <v>912</v>
      </c>
      <c r="T3196" s="37" t="s">
        <v>911</v>
      </c>
      <c r="U3196" s="1" t="e">
        <f>VLOOKUP(T3196,[2]VAT!$A:$D,1,0)</f>
        <v>#N/A</v>
      </c>
      <c r="V3196" s="37" t="s">
        <v>2</v>
      </c>
      <c r="W3196" s="37" t="s">
        <v>2</v>
      </c>
      <c r="X3196" t="e">
        <f>VLOOKUP(T3196,[3]رکوردها!$A:$B,2,0)</f>
        <v>#N/A</v>
      </c>
      <c r="Y3196" t="e">
        <f>VLOOKUP(T3196,[3]رکوردها!$A:$D,4,0)</f>
        <v>#N/A</v>
      </c>
      <c r="Z3196" t="e">
        <f>VLOOKUP(T3196,[3]رکوردها!$A:$C,3,0)</f>
        <v>#N/A</v>
      </c>
      <c r="AA3196" t="e">
        <f>VLOOKUP(T3196,[3]رکوردها!$A:$F,6,0)</f>
        <v>#N/A</v>
      </c>
      <c r="AB3196" t="e">
        <f>VLOOKUP(T3196,[3]رکوردها!$A:$E,5,0)</f>
        <v>#N/A</v>
      </c>
    </row>
    <row r="3197" spans="1:28" s="41" customFormat="1" hidden="1" x14ac:dyDescent="0.2">
      <c r="A3197" s="36">
        <v>177907</v>
      </c>
      <c r="B3197" s="36">
        <v>1327</v>
      </c>
      <c r="C3197" s="36">
        <v>1865</v>
      </c>
      <c r="D3197" s="39" t="s">
        <v>5178</v>
      </c>
      <c r="E3197" s="39"/>
      <c r="F3197" s="37" t="s">
        <v>171</v>
      </c>
      <c r="G3197" s="37" t="s">
        <v>922</v>
      </c>
      <c r="H3197" s="38">
        <v>2168617</v>
      </c>
      <c r="I3197" s="38">
        <v>0</v>
      </c>
      <c r="J3197" s="38">
        <f t="shared" si="50"/>
        <v>2168617</v>
      </c>
      <c r="K3197" s="38"/>
      <c r="L3197" s="49"/>
      <c r="M3197" s="37" t="s">
        <v>63</v>
      </c>
      <c r="N3197" s="37" t="s">
        <v>64</v>
      </c>
      <c r="O3197" s="37" t="s">
        <v>157</v>
      </c>
      <c r="P3197" s="37" t="s">
        <v>158</v>
      </c>
      <c r="Q3197" s="37" t="s">
        <v>159</v>
      </c>
      <c r="R3197" s="37" t="s">
        <v>160</v>
      </c>
      <c r="S3197" s="37" t="s">
        <v>912</v>
      </c>
      <c r="T3197" s="37" t="s">
        <v>911</v>
      </c>
      <c r="U3197" s="1" t="e">
        <f>VLOOKUP(T3197,[2]VAT!$A:$D,1,0)</f>
        <v>#N/A</v>
      </c>
      <c r="V3197" s="37" t="s">
        <v>2</v>
      </c>
      <c r="W3197" s="37" t="s">
        <v>2</v>
      </c>
      <c r="X3197" t="e">
        <f>VLOOKUP(T3197,[3]رکوردها!$A:$B,2,0)</f>
        <v>#N/A</v>
      </c>
      <c r="Y3197" t="e">
        <f>VLOOKUP(T3197,[3]رکوردها!$A:$D,4,0)</f>
        <v>#N/A</v>
      </c>
      <c r="Z3197" t="e">
        <f>VLOOKUP(T3197,[3]رکوردها!$A:$C,3,0)</f>
        <v>#N/A</v>
      </c>
      <c r="AA3197" t="e">
        <f>VLOOKUP(T3197,[3]رکوردها!$A:$F,6,0)</f>
        <v>#N/A</v>
      </c>
      <c r="AB3197" t="e">
        <f>VLOOKUP(T3197,[3]رکوردها!$A:$E,5,0)</f>
        <v>#N/A</v>
      </c>
    </row>
    <row r="3198" spans="1:28" s="41" customFormat="1" hidden="1" x14ac:dyDescent="0.2">
      <c r="A3198" s="36">
        <v>177908</v>
      </c>
      <c r="B3198" s="36">
        <v>1327</v>
      </c>
      <c r="C3198" s="36">
        <v>1865</v>
      </c>
      <c r="D3198" s="39" t="s">
        <v>5178</v>
      </c>
      <c r="E3198" s="39"/>
      <c r="F3198" s="37" t="s">
        <v>171</v>
      </c>
      <c r="G3198" s="37" t="s">
        <v>922</v>
      </c>
      <c r="H3198" s="38">
        <v>2168617</v>
      </c>
      <c r="I3198" s="38">
        <v>0</v>
      </c>
      <c r="J3198" s="38">
        <f t="shared" si="50"/>
        <v>2168617</v>
      </c>
      <c r="K3198" s="38"/>
      <c r="L3198" s="49"/>
      <c r="M3198" s="37" t="s">
        <v>63</v>
      </c>
      <c r="N3198" s="37" t="s">
        <v>64</v>
      </c>
      <c r="O3198" s="37" t="s">
        <v>157</v>
      </c>
      <c r="P3198" s="37" t="s">
        <v>158</v>
      </c>
      <c r="Q3198" s="37" t="s">
        <v>159</v>
      </c>
      <c r="R3198" s="37" t="s">
        <v>160</v>
      </c>
      <c r="S3198" s="37" t="s">
        <v>912</v>
      </c>
      <c r="T3198" s="37" t="s">
        <v>911</v>
      </c>
      <c r="U3198" s="1" t="e">
        <f>VLOOKUP(T3198,[2]VAT!$A:$D,1,0)</f>
        <v>#N/A</v>
      </c>
      <c r="V3198" s="37" t="s">
        <v>2</v>
      </c>
      <c r="W3198" s="37" t="s">
        <v>2</v>
      </c>
      <c r="X3198" t="e">
        <f>VLOOKUP(T3198,[3]رکوردها!$A:$B,2,0)</f>
        <v>#N/A</v>
      </c>
      <c r="Y3198" t="e">
        <f>VLOOKUP(T3198,[3]رکوردها!$A:$D,4,0)</f>
        <v>#N/A</v>
      </c>
      <c r="Z3198" t="e">
        <f>VLOOKUP(T3198,[3]رکوردها!$A:$C,3,0)</f>
        <v>#N/A</v>
      </c>
      <c r="AA3198" t="e">
        <f>VLOOKUP(T3198,[3]رکوردها!$A:$F,6,0)</f>
        <v>#N/A</v>
      </c>
      <c r="AB3198" t="e">
        <f>VLOOKUP(T3198,[3]رکوردها!$A:$E,5,0)</f>
        <v>#N/A</v>
      </c>
    </row>
    <row r="3199" spans="1:28" s="41" customFormat="1" hidden="1" x14ac:dyDescent="0.2">
      <c r="A3199" s="36">
        <v>177909</v>
      </c>
      <c r="B3199" s="36">
        <v>1327</v>
      </c>
      <c r="C3199" s="36">
        <v>1865</v>
      </c>
      <c r="D3199" s="39" t="s">
        <v>5178</v>
      </c>
      <c r="E3199" s="39"/>
      <c r="F3199" s="37" t="s">
        <v>171</v>
      </c>
      <c r="G3199" s="37" t="s">
        <v>913</v>
      </c>
      <c r="H3199" s="38">
        <v>2168489</v>
      </c>
      <c r="I3199" s="38">
        <v>0</v>
      </c>
      <c r="J3199" s="38">
        <f t="shared" si="50"/>
        <v>2168489</v>
      </c>
      <c r="K3199" s="38"/>
      <c r="L3199" s="49"/>
      <c r="M3199" s="37" t="s">
        <v>63</v>
      </c>
      <c r="N3199" s="37" t="s">
        <v>64</v>
      </c>
      <c r="O3199" s="37" t="s">
        <v>157</v>
      </c>
      <c r="P3199" s="37" t="s">
        <v>158</v>
      </c>
      <c r="Q3199" s="37" t="s">
        <v>159</v>
      </c>
      <c r="R3199" s="37" t="s">
        <v>160</v>
      </c>
      <c r="S3199" s="37" t="s">
        <v>912</v>
      </c>
      <c r="T3199" s="37" t="s">
        <v>911</v>
      </c>
      <c r="U3199" s="1" t="e">
        <f>VLOOKUP(T3199,[2]VAT!$A:$D,1,0)</f>
        <v>#N/A</v>
      </c>
      <c r="V3199" s="37" t="s">
        <v>2</v>
      </c>
      <c r="W3199" s="37" t="s">
        <v>2</v>
      </c>
      <c r="X3199" t="e">
        <f>VLOOKUP(T3199,[3]رکوردها!$A:$B,2,0)</f>
        <v>#N/A</v>
      </c>
      <c r="Y3199" t="e">
        <f>VLOOKUP(T3199,[3]رکوردها!$A:$D,4,0)</f>
        <v>#N/A</v>
      </c>
      <c r="Z3199" t="e">
        <f>VLOOKUP(T3199,[3]رکوردها!$A:$C,3,0)</f>
        <v>#N/A</v>
      </c>
      <c r="AA3199" t="e">
        <f>VLOOKUP(T3199,[3]رکوردها!$A:$F,6,0)</f>
        <v>#N/A</v>
      </c>
      <c r="AB3199" t="e">
        <f>VLOOKUP(T3199,[3]رکوردها!$A:$E,5,0)</f>
        <v>#N/A</v>
      </c>
    </row>
    <row r="3200" spans="1:28" s="41" customFormat="1" hidden="1" x14ac:dyDescent="0.2">
      <c r="A3200" s="36">
        <v>177955</v>
      </c>
      <c r="B3200" s="36">
        <v>1328</v>
      </c>
      <c r="C3200" s="36">
        <v>1867</v>
      </c>
      <c r="D3200" s="39" t="s">
        <v>5178</v>
      </c>
      <c r="E3200" s="39"/>
      <c r="F3200" s="37" t="s">
        <v>171</v>
      </c>
      <c r="G3200" s="37" t="s">
        <v>1222</v>
      </c>
      <c r="H3200" s="38">
        <v>13145172522</v>
      </c>
      <c r="I3200" s="38">
        <v>0</v>
      </c>
      <c r="J3200" s="38">
        <f t="shared" si="50"/>
        <v>13145172522</v>
      </c>
      <c r="K3200" s="38"/>
      <c r="L3200" s="49"/>
      <c r="M3200" s="37" t="s">
        <v>63</v>
      </c>
      <c r="N3200" s="37" t="s">
        <v>64</v>
      </c>
      <c r="O3200" s="37" t="s">
        <v>157</v>
      </c>
      <c r="P3200" s="37" t="s">
        <v>158</v>
      </c>
      <c r="Q3200" s="37" t="s">
        <v>159</v>
      </c>
      <c r="R3200" s="37" t="s">
        <v>160</v>
      </c>
      <c r="S3200" s="37" t="s">
        <v>912</v>
      </c>
      <c r="T3200" s="37" t="s">
        <v>911</v>
      </c>
      <c r="U3200" s="1" t="e">
        <f>VLOOKUP(T3200,[2]VAT!$A:$D,1,0)</f>
        <v>#N/A</v>
      </c>
      <c r="V3200" s="37" t="s">
        <v>2</v>
      </c>
      <c r="W3200" s="37" t="s">
        <v>2</v>
      </c>
      <c r="X3200" t="e">
        <f>VLOOKUP(T3200,[3]رکوردها!$A:$B,2,0)</f>
        <v>#N/A</v>
      </c>
      <c r="Y3200" t="e">
        <f>VLOOKUP(T3200,[3]رکوردها!$A:$D,4,0)</f>
        <v>#N/A</v>
      </c>
      <c r="Z3200" t="e">
        <f>VLOOKUP(T3200,[3]رکوردها!$A:$C,3,0)</f>
        <v>#N/A</v>
      </c>
      <c r="AA3200" t="e">
        <f>VLOOKUP(T3200,[3]رکوردها!$A:$F,6,0)</f>
        <v>#N/A</v>
      </c>
      <c r="AB3200" t="e">
        <f>VLOOKUP(T3200,[3]رکوردها!$A:$E,5,0)</f>
        <v>#N/A</v>
      </c>
    </row>
    <row r="3201" spans="1:28" s="41" customFormat="1" hidden="1" x14ac:dyDescent="0.2">
      <c r="A3201" s="36">
        <v>177956</v>
      </c>
      <c r="B3201" s="36">
        <v>1328</v>
      </c>
      <c r="C3201" s="36">
        <v>1867</v>
      </c>
      <c r="D3201" s="39" t="s">
        <v>5178</v>
      </c>
      <c r="E3201" s="39"/>
      <c r="F3201" s="37" t="s">
        <v>171</v>
      </c>
      <c r="G3201" s="37" t="s">
        <v>1223</v>
      </c>
      <c r="H3201" s="38">
        <v>11600614751</v>
      </c>
      <c r="I3201" s="38">
        <v>0</v>
      </c>
      <c r="J3201" s="38">
        <f t="shared" si="50"/>
        <v>11600614751</v>
      </c>
      <c r="K3201" s="38"/>
      <c r="L3201" s="49"/>
      <c r="M3201" s="37" t="s">
        <v>63</v>
      </c>
      <c r="N3201" s="37" t="s">
        <v>64</v>
      </c>
      <c r="O3201" s="37" t="s">
        <v>157</v>
      </c>
      <c r="P3201" s="37" t="s">
        <v>158</v>
      </c>
      <c r="Q3201" s="37" t="s">
        <v>159</v>
      </c>
      <c r="R3201" s="37" t="s">
        <v>160</v>
      </c>
      <c r="S3201" s="37" t="s">
        <v>912</v>
      </c>
      <c r="T3201" s="37" t="s">
        <v>911</v>
      </c>
      <c r="U3201" s="1" t="e">
        <f>VLOOKUP(T3201,[2]VAT!$A:$D,1,0)</f>
        <v>#N/A</v>
      </c>
      <c r="V3201" s="37" t="s">
        <v>2</v>
      </c>
      <c r="W3201" s="37" t="s">
        <v>2</v>
      </c>
      <c r="X3201" t="e">
        <f>VLOOKUP(T3201,[3]رکوردها!$A:$B,2,0)</f>
        <v>#N/A</v>
      </c>
      <c r="Y3201" t="e">
        <f>VLOOKUP(T3201,[3]رکوردها!$A:$D,4,0)</f>
        <v>#N/A</v>
      </c>
      <c r="Z3201" t="e">
        <f>VLOOKUP(T3201,[3]رکوردها!$A:$C,3,0)</f>
        <v>#N/A</v>
      </c>
      <c r="AA3201" t="e">
        <f>VLOOKUP(T3201,[3]رکوردها!$A:$F,6,0)</f>
        <v>#N/A</v>
      </c>
      <c r="AB3201" t="e">
        <f>VLOOKUP(T3201,[3]رکوردها!$A:$E,5,0)</f>
        <v>#N/A</v>
      </c>
    </row>
    <row r="3202" spans="1:28" s="41" customFormat="1" hidden="1" x14ac:dyDescent="0.2">
      <c r="A3202" s="36">
        <v>177957</v>
      </c>
      <c r="B3202" s="36">
        <v>1328</v>
      </c>
      <c r="C3202" s="36">
        <v>1867</v>
      </c>
      <c r="D3202" s="39" t="s">
        <v>5178</v>
      </c>
      <c r="E3202" s="39"/>
      <c r="F3202" s="37" t="s">
        <v>171</v>
      </c>
      <c r="G3202" s="37" t="s">
        <v>1222</v>
      </c>
      <c r="H3202" s="38">
        <v>9858879392</v>
      </c>
      <c r="I3202" s="38">
        <v>0</v>
      </c>
      <c r="J3202" s="38">
        <f t="shared" si="50"/>
        <v>9858879392</v>
      </c>
      <c r="K3202" s="38"/>
      <c r="L3202" s="49"/>
      <c r="M3202" s="37" t="s">
        <v>63</v>
      </c>
      <c r="N3202" s="37" t="s">
        <v>64</v>
      </c>
      <c r="O3202" s="37" t="s">
        <v>157</v>
      </c>
      <c r="P3202" s="37" t="s">
        <v>158</v>
      </c>
      <c r="Q3202" s="37" t="s">
        <v>159</v>
      </c>
      <c r="R3202" s="37" t="s">
        <v>160</v>
      </c>
      <c r="S3202" s="37" t="s">
        <v>912</v>
      </c>
      <c r="T3202" s="37" t="s">
        <v>911</v>
      </c>
      <c r="U3202" s="1" t="e">
        <f>VLOOKUP(T3202,[2]VAT!$A:$D,1,0)</f>
        <v>#N/A</v>
      </c>
      <c r="V3202" s="37" t="s">
        <v>2</v>
      </c>
      <c r="W3202" s="37" t="s">
        <v>2</v>
      </c>
      <c r="X3202" t="e">
        <f>VLOOKUP(T3202,[3]رکوردها!$A:$B,2,0)</f>
        <v>#N/A</v>
      </c>
      <c r="Y3202" t="e">
        <f>VLOOKUP(T3202,[3]رکوردها!$A:$D,4,0)</f>
        <v>#N/A</v>
      </c>
      <c r="Z3202" t="e">
        <f>VLOOKUP(T3202,[3]رکوردها!$A:$C,3,0)</f>
        <v>#N/A</v>
      </c>
      <c r="AA3202" t="e">
        <f>VLOOKUP(T3202,[3]رکوردها!$A:$F,6,0)</f>
        <v>#N/A</v>
      </c>
      <c r="AB3202" t="e">
        <f>VLOOKUP(T3202,[3]رکوردها!$A:$E,5,0)</f>
        <v>#N/A</v>
      </c>
    </row>
    <row r="3203" spans="1:28" s="41" customFormat="1" hidden="1" x14ac:dyDescent="0.2">
      <c r="A3203" s="36">
        <v>177958</v>
      </c>
      <c r="B3203" s="36">
        <v>1328</v>
      </c>
      <c r="C3203" s="36">
        <v>1867</v>
      </c>
      <c r="D3203" s="39" t="s">
        <v>5178</v>
      </c>
      <c r="E3203" s="39"/>
      <c r="F3203" s="37" t="s">
        <v>171</v>
      </c>
      <c r="G3203" s="37" t="s">
        <v>1222</v>
      </c>
      <c r="H3203" s="38">
        <v>9365935422</v>
      </c>
      <c r="I3203" s="38">
        <v>0</v>
      </c>
      <c r="J3203" s="38">
        <f t="shared" si="50"/>
        <v>9365935422</v>
      </c>
      <c r="K3203" s="38"/>
      <c r="L3203" s="49"/>
      <c r="M3203" s="37" t="s">
        <v>63</v>
      </c>
      <c r="N3203" s="37" t="s">
        <v>64</v>
      </c>
      <c r="O3203" s="37" t="s">
        <v>157</v>
      </c>
      <c r="P3203" s="37" t="s">
        <v>158</v>
      </c>
      <c r="Q3203" s="37" t="s">
        <v>159</v>
      </c>
      <c r="R3203" s="37" t="s">
        <v>160</v>
      </c>
      <c r="S3203" s="37" t="s">
        <v>912</v>
      </c>
      <c r="T3203" s="37" t="s">
        <v>911</v>
      </c>
      <c r="U3203" s="1" t="e">
        <f>VLOOKUP(T3203,[2]VAT!$A:$D,1,0)</f>
        <v>#N/A</v>
      </c>
      <c r="V3203" s="37" t="s">
        <v>2</v>
      </c>
      <c r="W3203" s="37" t="s">
        <v>2</v>
      </c>
      <c r="X3203" t="e">
        <f>VLOOKUP(T3203,[3]رکوردها!$A:$B,2,0)</f>
        <v>#N/A</v>
      </c>
      <c r="Y3203" t="e">
        <f>VLOOKUP(T3203,[3]رکوردها!$A:$D,4,0)</f>
        <v>#N/A</v>
      </c>
      <c r="Z3203" t="e">
        <f>VLOOKUP(T3203,[3]رکوردها!$A:$C,3,0)</f>
        <v>#N/A</v>
      </c>
      <c r="AA3203" t="e">
        <f>VLOOKUP(T3203,[3]رکوردها!$A:$F,6,0)</f>
        <v>#N/A</v>
      </c>
      <c r="AB3203" t="e">
        <f>VLOOKUP(T3203,[3]رکوردها!$A:$E,5,0)</f>
        <v>#N/A</v>
      </c>
    </row>
    <row r="3204" spans="1:28" s="41" customFormat="1" hidden="1" x14ac:dyDescent="0.2">
      <c r="A3204" s="36">
        <v>177959</v>
      </c>
      <c r="B3204" s="36">
        <v>1328</v>
      </c>
      <c r="C3204" s="36">
        <v>1867</v>
      </c>
      <c r="D3204" s="39" t="s">
        <v>5178</v>
      </c>
      <c r="E3204" s="39"/>
      <c r="F3204" s="37" t="s">
        <v>171</v>
      </c>
      <c r="G3204" s="37" t="s">
        <v>1223</v>
      </c>
      <c r="H3204" s="38">
        <v>9201620765</v>
      </c>
      <c r="I3204" s="38">
        <v>0</v>
      </c>
      <c r="J3204" s="38">
        <f t="shared" si="50"/>
        <v>9201620765</v>
      </c>
      <c r="K3204" s="38"/>
      <c r="L3204" s="49"/>
      <c r="M3204" s="37" t="s">
        <v>63</v>
      </c>
      <c r="N3204" s="37" t="s">
        <v>64</v>
      </c>
      <c r="O3204" s="37" t="s">
        <v>157</v>
      </c>
      <c r="P3204" s="37" t="s">
        <v>158</v>
      </c>
      <c r="Q3204" s="37" t="s">
        <v>159</v>
      </c>
      <c r="R3204" s="37" t="s">
        <v>160</v>
      </c>
      <c r="S3204" s="37" t="s">
        <v>912</v>
      </c>
      <c r="T3204" s="37" t="s">
        <v>911</v>
      </c>
      <c r="U3204" s="1" t="e">
        <f>VLOOKUP(T3204,[2]VAT!$A:$D,1,0)</f>
        <v>#N/A</v>
      </c>
      <c r="V3204" s="37" t="s">
        <v>2</v>
      </c>
      <c r="W3204" s="37" t="s">
        <v>2</v>
      </c>
      <c r="X3204" t="e">
        <f>VLOOKUP(T3204,[3]رکوردها!$A:$B,2,0)</f>
        <v>#N/A</v>
      </c>
      <c r="Y3204" t="e">
        <f>VLOOKUP(T3204,[3]رکوردها!$A:$D,4,0)</f>
        <v>#N/A</v>
      </c>
      <c r="Z3204" t="e">
        <f>VLOOKUP(T3204,[3]رکوردها!$A:$C,3,0)</f>
        <v>#N/A</v>
      </c>
      <c r="AA3204" t="e">
        <f>VLOOKUP(T3204,[3]رکوردها!$A:$F,6,0)</f>
        <v>#N/A</v>
      </c>
      <c r="AB3204" t="e">
        <f>VLOOKUP(T3204,[3]رکوردها!$A:$E,5,0)</f>
        <v>#N/A</v>
      </c>
    </row>
    <row r="3205" spans="1:28" s="41" customFormat="1" hidden="1" x14ac:dyDescent="0.2">
      <c r="A3205" s="36">
        <v>177960</v>
      </c>
      <c r="B3205" s="36">
        <v>1328</v>
      </c>
      <c r="C3205" s="36">
        <v>1867</v>
      </c>
      <c r="D3205" s="39" t="s">
        <v>5178</v>
      </c>
      <c r="E3205" s="39"/>
      <c r="F3205" s="37" t="s">
        <v>171</v>
      </c>
      <c r="G3205" s="37" t="s">
        <v>1223</v>
      </c>
      <c r="H3205" s="38">
        <v>8412910414</v>
      </c>
      <c r="I3205" s="38">
        <v>0</v>
      </c>
      <c r="J3205" s="38">
        <f t="shared" si="50"/>
        <v>8412910414</v>
      </c>
      <c r="K3205" s="38"/>
      <c r="L3205" s="49"/>
      <c r="M3205" s="37" t="s">
        <v>63</v>
      </c>
      <c r="N3205" s="37" t="s">
        <v>64</v>
      </c>
      <c r="O3205" s="37" t="s">
        <v>157</v>
      </c>
      <c r="P3205" s="37" t="s">
        <v>158</v>
      </c>
      <c r="Q3205" s="37" t="s">
        <v>159</v>
      </c>
      <c r="R3205" s="37" t="s">
        <v>160</v>
      </c>
      <c r="S3205" s="37" t="s">
        <v>912</v>
      </c>
      <c r="T3205" s="37" t="s">
        <v>911</v>
      </c>
      <c r="U3205" s="1" t="e">
        <f>VLOOKUP(T3205,[2]VAT!$A:$D,1,0)</f>
        <v>#N/A</v>
      </c>
      <c r="V3205" s="37" t="s">
        <v>2</v>
      </c>
      <c r="W3205" s="37" t="s">
        <v>2</v>
      </c>
      <c r="X3205" t="e">
        <f>VLOOKUP(T3205,[3]رکوردها!$A:$B,2,0)</f>
        <v>#N/A</v>
      </c>
      <c r="Y3205" t="e">
        <f>VLOOKUP(T3205,[3]رکوردها!$A:$D,4,0)</f>
        <v>#N/A</v>
      </c>
      <c r="Z3205" t="e">
        <f>VLOOKUP(T3205,[3]رکوردها!$A:$C,3,0)</f>
        <v>#N/A</v>
      </c>
      <c r="AA3205" t="e">
        <f>VLOOKUP(T3205,[3]رکوردها!$A:$F,6,0)</f>
        <v>#N/A</v>
      </c>
      <c r="AB3205" t="e">
        <f>VLOOKUP(T3205,[3]رکوردها!$A:$E,5,0)</f>
        <v>#N/A</v>
      </c>
    </row>
    <row r="3206" spans="1:28" s="41" customFormat="1" hidden="1" x14ac:dyDescent="0.2">
      <c r="A3206" s="36">
        <v>177961</v>
      </c>
      <c r="B3206" s="36">
        <v>1328</v>
      </c>
      <c r="C3206" s="36">
        <v>1867</v>
      </c>
      <c r="D3206" s="39" t="s">
        <v>5178</v>
      </c>
      <c r="E3206" s="39"/>
      <c r="F3206" s="37" t="s">
        <v>171</v>
      </c>
      <c r="G3206" s="37" t="s">
        <v>1222</v>
      </c>
      <c r="H3206" s="38">
        <v>6243956948</v>
      </c>
      <c r="I3206" s="38">
        <v>0</v>
      </c>
      <c r="J3206" s="38">
        <f t="shared" si="50"/>
        <v>6243956948</v>
      </c>
      <c r="K3206" s="38"/>
      <c r="L3206" s="49"/>
      <c r="M3206" s="37" t="s">
        <v>63</v>
      </c>
      <c r="N3206" s="37" t="s">
        <v>64</v>
      </c>
      <c r="O3206" s="37" t="s">
        <v>157</v>
      </c>
      <c r="P3206" s="37" t="s">
        <v>158</v>
      </c>
      <c r="Q3206" s="37" t="s">
        <v>159</v>
      </c>
      <c r="R3206" s="37" t="s">
        <v>160</v>
      </c>
      <c r="S3206" s="37" t="s">
        <v>912</v>
      </c>
      <c r="T3206" s="37" t="s">
        <v>911</v>
      </c>
      <c r="U3206" s="1" t="e">
        <f>VLOOKUP(T3206,[2]VAT!$A:$D,1,0)</f>
        <v>#N/A</v>
      </c>
      <c r="V3206" s="37" t="s">
        <v>2</v>
      </c>
      <c r="W3206" s="37" t="s">
        <v>2</v>
      </c>
      <c r="X3206" t="e">
        <f>VLOOKUP(T3206,[3]رکوردها!$A:$B,2,0)</f>
        <v>#N/A</v>
      </c>
      <c r="Y3206" t="e">
        <f>VLOOKUP(T3206,[3]رکوردها!$A:$D,4,0)</f>
        <v>#N/A</v>
      </c>
      <c r="Z3206" t="e">
        <f>VLOOKUP(T3206,[3]رکوردها!$A:$C,3,0)</f>
        <v>#N/A</v>
      </c>
      <c r="AA3206" t="e">
        <f>VLOOKUP(T3206,[3]رکوردها!$A:$F,6,0)</f>
        <v>#N/A</v>
      </c>
      <c r="AB3206" t="e">
        <f>VLOOKUP(T3206,[3]رکوردها!$A:$E,5,0)</f>
        <v>#N/A</v>
      </c>
    </row>
    <row r="3207" spans="1:28" s="41" customFormat="1" hidden="1" x14ac:dyDescent="0.2">
      <c r="A3207" s="36">
        <v>177962</v>
      </c>
      <c r="B3207" s="36">
        <v>1328</v>
      </c>
      <c r="C3207" s="36">
        <v>1867</v>
      </c>
      <c r="D3207" s="39" t="s">
        <v>5178</v>
      </c>
      <c r="E3207" s="39"/>
      <c r="F3207" s="37" t="s">
        <v>171</v>
      </c>
      <c r="G3207" s="37" t="s">
        <v>1157</v>
      </c>
      <c r="H3207" s="38">
        <v>5527545046</v>
      </c>
      <c r="I3207" s="38">
        <v>0</v>
      </c>
      <c r="J3207" s="38">
        <f t="shared" si="50"/>
        <v>5527545046</v>
      </c>
      <c r="K3207" s="38"/>
      <c r="L3207" s="49"/>
      <c r="M3207" s="37" t="s">
        <v>63</v>
      </c>
      <c r="N3207" s="37" t="s">
        <v>64</v>
      </c>
      <c r="O3207" s="37" t="s">
        <v>157</v>
      </c>
      <c r="P3207" s="37" t="s">
        <v>158</v>
      </c>
      <c r="Q3207" s="37" t="s">
        <v>159</v>
      </c>
      <c r="R3207" s="37" t="s">
        <v>160</v>
      </c>
      <c r="S3207" s="37" t="s">
        <v>912</v>
      </c>
      <c r="T3207" s="37" t="s">
        <v>911</v>
      </c>
      <c r="U3207" s="1" t="e">
        <f>VLOOKUP(T3207,[2]VAT!$A:$D,1,0)</f>
        <v>#N/A</v>
      </c>
      <c r="V3207" s="37" t="s">
        <v>2</v>
      </c>
      <c r="W3207" s="37" t="s">
        <v>2</v>
      </c>
      <c r="X3207" t="e">
        <f>VLOOKUP(T3207,[3]رکوردها!$A:$B,2,0)</f>
        <v>#N/A</v>
      </c>
      <c r="Y3207" t="e">
        <f>VLOOKUP(T3207,[3]رکوردها!$A:$D,4,0)</f>
        <v>#N/A</v>
      </c>
      <c r="Z3207" t="e">
        <f>VLOOKUP(T3207,[3]رکوردها!$A:$C,3,0)</f>
        <v>#N/A</v>
      </c>
      <c r="AA3207" t="e">
        <f>VLOOKUP(T3207,[3]رکوردها!$A:$F,6,0)</f>
        <v>#N/A</v>
      </c>
      <c r="AB3207" t="e">
        <f>VLOOKUP(T3207,[3]رکوردها!$A:$E,5,0)</f>
        <v>#N/A</v>
      </c>
    </row>
    <row r="3208" spans="1:28" s="41" customFormat="1" hidden="1" x14ac:dyDescent="0.2">
      <c r="A3208" s="36">
        <v>177963</v>
      </c>
      <c r="B3208" s="36">
        <v>1328</v>
      </c>
      <c r="C3208" s="36">
        <v>1867</v>
      </c>
      <c r="D3208" s="39" t="s">
        <v>5178</v>
      </c>
      <c r="E3208" s="39"/>
      <c r="F3208" s="37" t="s">
        <v>171</v>
      </c>
      <c r="G3208" s="37" t="s">
        <v>1223</v>
      </c>
      <c r="H3208" s="38">
        <v>5028028490</v>
      </c>
      <c r="I3208" s="38">
        <v>0</v>
      </c>
      <c r="J3208" s="38">
        <f t="shared" si="50"/>
        <v>5028028490</v>
      </c>
      <c r="K3208" s="38"/>
      <c r="L3208" s="49"/>
      <c r="M3208" s="37" t="s">
        <v>63</v>
      </c>
      <c r="N3208" s="37" t="s">
        <v>64</v>
      </c>
      <c r="O3208" s="37" t="s">
        <v>157</v>
      </c>
      <c r="P3208" s="37" t="s">
        <v>158</v>
      </c>
      <c r="Q3208" s="37" t="s">
        <v>159</v>
      </c>
      <c r="R3208" s="37" t="s">
        <v>160</v>
      </c>
      <c r="S3208" s="37" t="s">
        <v>912</v>
      </c>
      <c r="T3208" s="37" t="s">
        <v>911</v>
      </c>
      <c r="U3208" s="1" t="e">
        <f>VLOOKUP(T3208,[2]VAT!$A:$D,1,0)</f>
        <v>#N/A</v>
      </c>
      <c r="V3208" s="37" t="s">
        <v>2</v>
      </c>
      <c r="W3208" s="37" t="s">
        <v>2</v>
      </c>
      <c r="X3208" t="e">
        <f>VLOOKUP(T3208,[3]رکوردها!$A:$B,2,0)</f>
        <v>#N/A</v>
      </c>
      <c r="Y3208" t="e">
        <f>VLOOKUP(T3208,[3]رکوردها!$A:$D,4,0)</f>
        <v>#N/A</v>
      </c>
      <c r="Z3208" t="e">
        <f>VLOOKUP(T3208,[3]رکوردها!$A:$C,3,0)</f>
        <v>#N/A</v>
      </c>
      <c r="AA3208" t="e">
        <f>VLOOKUP(T3208,[3]رکوردها!$A:$F,6,0)</f>
        <v>#N/A</v>
      </c>
      <c r="AB3208" t="e">
        <f>VLOOKUP(T3208,[3]رکوردها!$A:$E,5,0)</f>
        <v>#N/A</v>
      </c>
    </row>
    <row r="3209" spans="1:28" s="41" customFormat="1" hidden="1" x14ac:dyDescent="0.2">
      <c r="A3209" s="36">
        <v>177964</v>
      </c>
      <c r="B3209" s="36">
        <v>1328</v>
      </c>
      <c r="C3209" s="36">
        <v>1867</v>
      </c>
      <c r="D3209" s="39" t="s">
        <v>5178</v>
      </c>
      <c r="E3209" s="39"/>
      <c r="F3209" s="37" t="s">
        <v>171</v>
      </c>
      <c r="G3209" s="37" t="s">
        <v>1157</v>
      </c>
      <c r="H3209" s="38">
        <v>3897543653</v>
      </c>
      <c r="I3209" s="38">
        <v>0</v>
      </c>
      <c r="J3209" s="38">
        <f t="shared" si="50"/>
        <v>3897543653</v>
      </c>
      <c r="K3209" s="38"/>
      <c r="L3209" s="49"/>
      <c r="M3209" s="37" t="s">
        <v>63</v>
      </c>
      <c r="N3209" s="37" t="s">
        <v>64</v>
      </c>
      <c r="O3209" s="37" t="s">
        <v>157</v>
      </c>
      <c r="P3209" s="37" t="s">
        <v>158</v>
      </c>
      <c r="Q3209" s="37" t="s">
        <v>159</v>
      </c>
      <c r="R3209" s="37" t="s">
        <v>160</v>
      </c>
      <c r="S3209" s="37" t="s">
        <v>912</v>
      </c>
      <c r="T3209" s="37" t="s">
        <v>911</v>
      </c>
      <c r="U3209" s="1" t="e">
        <f>VLOOKUP(T3209,[2]VAT!$A:$D,1,0)</f>
        <v>#N/A</v>
      </c>
      <c r="V3209" s="37" t="s">
        <v>2</v>
      </c>
      <c r="W3209" s="37" t="s">
        <v>2</v>
      </c>
      <c r="X3209" t="e">
        <f>VLOOKUP(T3209,[3]رکوردها!$A:$B,2,0)</f>
        <v>#N/A</v>
      </c>
      <c r="Y3209" t="e">
        <f>VLOOKUP(T3209,[3]رکوردها!$A:$D,4,0)</f>
        <v>#N/A</v>
      </c>
      <c r="Z3209" t="e">
        <f>VLOOKUP(T3209,[3]رکوردها!$A:$C,3,0)</f>
        <v>#N/A</v>
      </c>
      <c r="AA3209" t="e">
        <f>VLOOKUP(T3209,[3]رکوردها!$A:$F,6,0)</f>
        <v>#N/A</v>
      </c>
      <c r="AB3209" t="e">
        <f>VLOOKUP(T3209,[3]رکوردها!$A:$E,5,0)</f>
        <v>#N/A</v>
      </c>
    </row>
    <row r="3210" spans="1:28" s="41" customFormat="1" hidden="1" x14ac:dyDescent="0.2">
      <c r="A3210" s="36">
        <v>177965</v>
      </c>
      <c r="B3210" s="36">
        <v>1328</v>
      </c>
      <c r="C3210" s="36">
        <v>1867</v>
      </c>
      <c r="D3210" s="39" t="s">
        <v>5178</v>
      </c>
      <c r="E3210" s="39"/>
      <c r="F3210" s="37" t="s">
        <v>171</v>
      </c>
      <c r="G3210" s="37" t="s">
        <v>1157</v>
      </c>
      <c r="H3210" s="38">
        <v>2398993985</v>
      </c>
      <c r="I3210" s="38">
        <v>0</v>
      </c>
      <c r="J3210" s="38">
        <f t="shared" si="50"/>
        <v>2398993985</v>
      </c>
      <c r="K3210" s="38"/>
      <c r="L3210" s="49"/>
      <c r="M3210" s="37" t="s">
        <v>63</v>
      </c>
      <c r="N3210" s="37" t="s">
        <v>64</v>
      </c>
      <c r="O3210" s="37" t="s">
        <v>157</v>
      </c>
      <c r="P3210" s="37" t="s">
        <v>158</v>
      </c>
      <c r="Q3210" s="37" t="s">
        <v>159</v>
      </c>
      <c r="R3210" s="37" t="s">
        <v>160</v>
      </c>
      <c r="S3210" s="37" t="s">
        <v>912</v>
      </c>
      <c r="T3210" s="37" t="s">
        <v>911</v>
      </c>
      <c r="U3210" s="1" t="e">
        <f>VLOOKUP(T3210,[2]VAT!$A:$D,1,0)</f>
        <v>#N/A</v>
      </c>
      <c r="V3210" s="37" t="s">
        <v>2</v>
      </c>
      <c r="W3210" s="37" t="s">
        <v>2</v>
      </c>
      <c r="X3210" t="e">
        <f>VLOOKUP(T3210,[3]رکوردها!$A:$B,2,0)</f>
        <v>#N/A</v>
      </c>
      <c r="Y3210" t="e">
        <f>VLOOKUP(T3210,[3]رکوردها!$A:$D,4,0)</f>
        <v>#N/A</v>
      </c>
      <c r="Z3210" t="e">
        <f>VLOOKUP(T3210,[3]رکوردها!$A:$C,3,0)</f>
        <v>#N/A</v>
      </c>
      <c r="AA3210" t="e">
        <f>VLOOKUP(T3210,[3]رکوردها!$A:$F,6,0)</f>
        <v>#N/A</v>
      </c>
      <c r="AB3210" t="e">
        <f>VLOOKUP(T3210,[3]رکوردها!$A:$E,5,0)</f>
        <v>#N/A</v>
      </c>
    </row>
    <row r="3211" spans="1:28" s="41" customFormat="1" hidden="1" x14ac:dyDescent="0.2">
      <c r="A3211" s="36">
        <v>177966</v>
      </c>
      <c r="B3211" s="36">
        <v>1328</v>
      </c>
      <c r="C3211" s="36">
        <v>1867</v>
      </c>
      <c r="D3211" s="39" t="s">
        <v>5178</v>
      </c>
      <c r="E3211" s="39"/>
      <c r="F3211" s="37" t="s">
        <v>171</v>
      </c>
      <c r="G3211" s="37" t="s">
        <v>1157</v>
      </c>
      <c r="H3211" s="38">
        <v>2310264071</v>
      </c>
      <c r="I3211" s="38">
        <v>0</v>
      </c>
      <c r="J3211" s="38">
        <f t="shared" ref="J3211:J3274" si="51">H3211-I3211</f>
        <v>2310264071</v>
      </c>
      <c r="K3211" s="38"/>
      <c r="L3211" s="49"/>
      <c r="M3211" s="37" t="s">
        <v>63</v>
      </c>
      <c r="N3211" s="37" t="s">
        <v>64</v>
      </c>
      <c r="O3211" s="37" t="s">
        <v>157</v>
      </c>
      <c r="P3211" s="37" t="s">
        <v>158</v>
      </c>
      <c r="Q3211" s="37" t="s">
        <v>159</v>
      </c>
      <c r="R3211" s="37" t="s">
        <v>160</v>
      </c>
      <c r="S3211" s="37" t="s">
        <v>912</v>
      </c>
      <c r="T3211" s="37" t="s">
        <v>911</v>
      </c>
      <c r="U3211" s="1" t="e">
        <f>VLOOKUP(T3211,[2]VAT!$A:$D,1,0)</f>
        <v>#N/A</v>
      </c>
      <c r="V3211" s="37" t="s">
        <v>2</v>
      </c>
      <c r="W3211" s="37" t="s">
        <v>2</v>
      </c>
      <c r="X3211" t="e">
        <f>VLOOKUP(T3211,[3]رکوردها!$A:$B,2,0)</f>
        <v>#N/A</v>
      </c>
      <c r="Y3211" t="e">
        <f>VLOOKUP(T3211,[3]رکوردها!$A:$D,4,0)</f>
        <v>#N/A</v>
      </c>
      <c r="Z3211" t="e">
        <f>VLOOKUP(T3211,[3]رکوردها!$A:$C,3,0)</f>
        <v>#N/A</v>
      </c>
      <c r="AA3211" t="e">
        <f>VLOOKUP(T3211,[3]رکوردها!$A:$F,6,0)</f>
        <v>#N/A</v>
      </c>
      <c r="AB3211" t="e">
        <f>VLOOKUP(T3211,[3]رکوردها!$A:$E,5,0)</f>
        <v>#N/A</v>
      </c>
    </row>
    <row r="3212" spans="1:28" s="41" customFormat="1" hidden="1" x14ac:dyDescent="0.2">
      <c r="A3212" s="36">
        <v>177967</v>
      </c>
      <c r="B3212" s="36">
        <v>1328</v>
      </c>
      <c r="C3212" s="36">
        <v>1867</v>
      </c>
      <c r="D3212" s="39" t="s">
        <v>5178</v>
      </c>
      <c r="E3212" s="39"/>
      <c r="F3212" s="37" t="s">
        <v>171</v>
      </c>
      <c r="G3212" s="37" t="s">
        <v>1157</v>
      </c>
      <c r="H3212" s="38">
        <v>1117339664</v>
      </c>
      <c r="I3212" s="38">
        <v>0</v>
      </c>
      <c r="J3212" s="38">
        <f t="shared" si="51"/>
        <v>1117339664</v>
      </c>
      <c r="K3212" s="38"/>
      <c r="L3212" s="49"/>
      <c r="M3212" s="37" t="s">
        <v>63</v>
      </c>
      <c r="N3212" s="37" t="s">
        <v>64</v>
      </c>
      <c r="O3212" s="37" t="s">
        <v>157</v>
      </c>
      <c r="P3212" s="37" t="s">
        <v>158</v>
      </c>
      <c r="Q3212" s="37" t="s">
        <v>159</v>
      </c>
      <c r="R3212" s="37" t="s">
        <v>160</v>
      </c>
      <c r="S3212" s="37" t="s">
        <v>912</v>
      </c>
      <c r="T3212" s="37" t="s">
        <v>911</v>
      </c>
      <c r="U3212" s="1" t="e">
        <f>VLOOKUP(T3212,[2]VAT!$A:$D,1,0)</f>
        <v>#N/A</v>
      </c>
      <c r="V3212" s="37" t="s">
        <v>2</v>
      </c>
      <c r="W3212" s="37" t="s">
        <v>2</v>
      </c>
      <c r="X3212" t="e">
        <f>VLOOKUP(T3212,[3]رکوردها!$A:$B,2,0)</f>
        <v>#N/A</v>
      </c>
      <c r="Y3212" t="e">
        <f>VLOOKUP(T3212,[3]رکوردها!$A:$D,4,0)</f>
        <v>#N/A</v>
      </c>
      <c r="Z3212" t="e">
        <f>VLOOKUP(T3212,[3]رکوردها!$A:$C,3,0)</f>
        <v>#N/A</v>
      </c>
      <c r="AA3212" t="e">
        <f>VLOOKUP(T3212,[3]رکوردها!$A:$F,6,0)</f>
        <v>#N/A</v>
      </c>
      <c r="AB3212" t="e">
        <f>VLOOKUP(T3212,[3]رکوردها!$A:$E,5,0)</f>
        <v>#N/A</v>
      </c>
    </row>
    <row r="3213" spans="1:28" s="41" customFormat="1" hidden="1" x14ac:dyDescent="0.2">
      <c r="A3213" s="36">
        <v>177968</v>
      </c>
      <c r="B3213" s="36">
        <v>1328</v>
      </c>
      <c r="C3213" s="36">
        <v>1867</v>
      </c>
      <c r="D3213" s="39" t="s">
        <v>5178</v>
      </c>
      <c r="E3213" s="39"/>
      <c r="F3213" s="37" t="s">
        <v>171</v>
      </c>
      <c r="G3213" s="37" t="s">
        <v>1157</v>
      </c>
      <c r="H3213" s="38">
        <v>1025323457</v>
      </c>
      <c r="I3213" s="38">
        <v>0</v>
      </c>
      <c r="J3213" s="38">
        <f t="shared" si="51"/>
        <v>1025323457</v>
      </c>
      <c r="K3213" s="38"/>
      <c r="L3213" s="49"/>
      <c r="M3213" s="37" t="s">
        <v>63</v>
      </c>
      <c r="N3213" s="37" t="s">
        <v>64</v>
      </c>
      <c r="O3213" s="37" t="s">
        <v>157</v>
      </c>
      <c r="P3213" s="37" t="s">
        <v>158</v>
      </c>
      <c r="Q3213" s="37" t="s">
        <v>159</v>
      </c>
      <c r="R3213" s="37" t="s">
        <v>160</v>
      </c>
      <c r="S3213" s="37" t="s">
        <v>912</v>
      </c>
      <c r="T3213" s="37" t="s">
        <v>911</v>
      </c>
      <c r="U3213" s="1" t="e">
        <f>VLOOKUP(T3213,[2]VAT!$A:$D,1,0)</f>
        <v>#N/A</v>
      </c>
      <c r="V3213" s="37" t="s">
        <v>2</v>
      </c>
      <c r="W3213" s="37" t="s">
        <v>2</v>
      </c>
      <c r="X3213" t="e">
        <f>VLOOKUP(T3213,[3]رکوردها!$A:$B,2,0)</f>
        <v>#N/A</v>
      </c>
      <c r="Y3213" t="e">
        <f>VLOOKUP(T3213,[3]رکوردها!$A:$D,4,0)</f>
        <v>#N/A</v>
      </c>
      <c r="Z3213" t="e">
        <f>VLOOKUP(T3213,[3]رکوردها!$A:$C,3,0)</f>
        <v>#N/A</v>
      </c>
      <c r="AA3213" t="e">
        <f>VLOOKUP(T3213,[3]رکوردها!$A:$F,6,0)</f>
        <v>#N/A</v>
      </c>
      <c r="AB3213" t="e">
        <f>VLOOKUP(T3213,[3]رکوردها!$A:$E,5,0)</f>
        <v>#N/A</v>
      </c>
    </row>
    <row r="3214" spans="1:28" s="41" customFormat="1" hidden="1" x14ac:dyDescent="0.2">
      <c r="A3214" s="36">
        <v>177969</v>
      </c>
      <c r="B3214" s="36">
        <v>1328</v>
      </c>
      <c r="C3214" s="36">
        <v>1867</v>
      </c>
      <c r="D3214" s="39" t="s">
        <v>5178</v>
      </c>
      <c r="E3214" s="39"/>
      <c r="F3214" s="37" t="s">
        <v>171</v>
      </c>
      <c r="G3214" s="37" t="s">
        <v>1222</v>
      </c>
      <c r="H3214" s="38">
        <v>985887939</v>
      </c>
      <c r="I3214" s="38">
        <v>0</v>
      </c>
      <c r="J3214" s="38">
        <f t="shared" si="51"/>
        <v>985887939</v>
      </c>
      <c r="K3214" s="38"/>
      <c r="L3214" s="49"/>
      <c r="M3214" s="37" t="s">
        <v>63</v>
      </c>
      <c r="N3214" s="37" t="s">
        <v>64</v>
      </c>
      <c r="O3214" s="37" t="s">
        <v>157</v>
      </c>
      <c r="P3214" s="37" t="s">
        <v>158</v>
      </c>
      <c r="Q3214" s="37" t="s">
        <v>159</v>
      </c>
      <c r="R3214" s="37" t="s">
        <v>160</v>
      </c>
      <c r="S3214" s="37" t="s">
        <v>912</v>
      </c>
      <c r="T3214" s="37" t="s">
        <v>911</v>
      </c>
      <c r="U3214" s="1" t="e">
        <f>VLOOKUP(T3214,[2]VAT!$A:$D,1,0)</f>
        <v>#N/A</v>
      </c>
      <c r="V3214" s="37" t="s">
        <v>2</v>
      </c>
      <c r="W3214" s="37" t="s">
        <v>2</v>
      </c>
      <c r="X3214" t="e">
        <f>VLOOKUP(T3214,[3]رکوردها!$A:$B,2,0)</f>
        <v>#N/A</v>
      </c>
      <c r="Y3214" t="e">
        <f>VLOOKUP(T3214,[3]رکوردها!$A:$D,4,0)</f>
        <v>#N/A</v>
      </c>
      <c r="Z3214" t="e">
        <f>VLOOKUP(T3214,[3]رکوردها!$A:$C,3,0)</f>
        <v>#N/A</v>
      </c>
      <c r="AA3214" t="e">
        <f>VLOOKUP(T3214,[3]رکوردها!$A:$F,6,0)</f>
        <v>#N/A</v>
      </c>
      <c r="AB3214" t="e">
        <f>VLOOKUP(T3214,[3]رکوردها!$A:$E,5,0)</f>
        <v>#N/A</v>
      </c>
    </row>
    <row r="3215" spans="1:28" s="41" customFormat="1" hidden="1" x14ac:dyDescent="0.2">
      <c r="A3215" s="36">
        <v>177970</v>
      </c>
      <c r="B3215" s="36">
        <v>1328</v>
      </c>
      <c r="C3215" s="36">
        <v>1867</v>
      </c>
      <c r="D3215" s="39" t="s">
        <v>5178</v>
      </c>
      <c r="E3215" s="39"/>
      <c r="F3215" s="37" t="s">
        <v>171</v>
      </c>
      <c r="G3215" s="37" t="s">
        <v>1223</v>
      </c>
      <c r="H3215" s="38">
        <v>913589490</v>
      </c>
      <c r="I3215" s="38">
        <v>0</v>
      </c>
      <c r="J3215" s="38">
        <f t="shared" si="51"/>
        <v>913589490</v>
      </c>
      <c r="K3215" s="38"/>
      <c r="L3215" s="49"/>
      <c r="M3215" s="37" t="s">
        <v>63</v>
      </c>
      <c r="N3215" s="37" t="s">
        <v>64</v>
      </c>
      <c r="O3215" s="37" t="s">
        <v>157</v>
      </c>
      <c r="P3215" s="37" t="s">
        <v>158</v>
      </c>
      <c r="Q3215" s="37" t="s">
        <v>159</v>
      </c>
      <c r="R3215" s="37" t="s">
        <v>160</v>
      </c>
      <c r="S3215" s="37" t="s">
        <v>912</v>
      </c>
      <c r="T3215" s="37" t="s">
        <v>911</v>
      </c>
      <c r="U3215" s="1" t="e">
        <f>VLOOKUP(T3215,[2]VAT!$A:$D,1,0)</f>
        <v>#N/A</v>
      </c>
      <c r="V3215" s="37" t="s">
        <v>2</v>
      </c>
      <c r="W3215" s="37" t="s">
        <v>2</v>
      </c>
      <c r="X3215" t="e">
        <f>VLOOKUP(T3215,[3]رکوردها!$A:$B,2,0)</f>
        <v>#N/A</v>
      </c>
      <c r="Y3215" t="e">
        <f>VLOOKUP(T3215,[3]رکوردها!$A:$D,4,0)</f>
        <v>#N/A</v>
      </c>
      <c r="Z3215" t="e">
        <f>VLOOKUP(T3215,[3]رکوردها!$A:$C,3,0)</f>
        <v>#N/A</v>
      </c>
      <c r="AA3215" t="e">
        <f>VLOOKUP(T3215,[3]رکوردها!$A:$F,6,0)</f>
        <v>#N/A</v>
      </c>
      <c r="AB3215" t="e">
        <f>VLOOKUP(T3215,[3]رکوردها!$A:$E,5,0)</f>
        <v>#N/A</v>
      </c>
    </row>
    <row r="3216" spans="1:28" s="41" customFormat="1" hidden="1" x14ac:dyDescent="0.2">
      <c r="A3216" s="36">
        <v>177971</v>
      </c>
      <c r="B3216" s="36">
        <v>1328</v>
      </c>
      <c r="C3216" s="36">
        <v>1867</v>
      </c>
      <c r="D3216" s="39" t="s">
        <v>5178</v>
      </c>
      <c r="E3216" s="39"/>
      <c r="F3216" s="37" t="s">
        <v>171</v>
      </c>
      <c r="G3216" s="37" t="s">
        <v>1155</v>
      </c>
      <c r="H3216" s="38">
        <v>736129661</v>
      </c>
      <c r="I3216" s="38">
        <v>0</v>
      </c>
      <c r="J3216" s="38">
        <f t="shared" si="51"/>
        <v>736129661</v>
      </c>
      <c r="K3216" s="38"/>
      <c r="L3216" s="49"/>
      <c r="M3216" s="37" t="s">
        <v>63</v>
      </c>
      <c r="N3216" s="37" t="s">
        <v>64</v>
      </c>
      <c r="O3216" s="37" t="s">
        <v>157</v>
      </c>
      <c r="P3216" s="37" t="s">
        <v>158</v>
      </c>
      <c r="Q3216" s="37" t="s">
        <v>159</v>
      </c>
      <c r="R3216" s="37" t="s">
        <v>160</v>
      </c>
      <c r="S3216" s="37" t="s">
        <v>912</v>
      </c>
      <c r="T3216" s="37" t="s">
        <v>911</v>
      </c>
      <c r="U3216" s="1" t="e">
        <f>VLOOKUP(T3216,[2]VAT!$A:$D,1,0)</f>
        <v>#N/A</v>
      </c>
      <c r="V3216" s="37" t="s">
        <v>2</v>
      </c>
      <c r="W3216" s="37" t="s">
        <v>2</v>
      </c>
      <c r="X3216" t="e">
        <f>VLOOKUP(T3216,[3]رکوردها!$A:$B,2,0)</f>
        <v>#N/A</v>
      </c>
      <c r="Y3216" t="e">
        <f>VLOOKUP(T3216,[3]رکوردها!$A:$D,4,0)</f>
        <v>#N/A</v>
      </c>
      <c r="Z3216" t="e">
        <f>VLOOKUP(T3216,[3]رکوردها!$A:$C,3,0)</f>
        <v>#N/A</v>
      </c>
      <c r="AA3216" t="e">
        <f>VLOOKUP(T3216,[3]رکوردها!$A:$F,6,0)</f>
        <v>#N/A</v>
      </c>
      <c r="AB3216" t="e">
        <f>VLOOKUP(T3216,[3]رکوردها!$A:$E,5,0)</f>
        <v>#N/A</v>
      </c>
    </row>
    <row r="3217" spans="1:28" s="41" customFormat="1" hidden="1" x14ac:dyDescent="0.2">
      <c r="A3217" s="36">
        <v>177972</v>
      </c>
      <c r="B3217" s="36">
        <v>1328</v>
      </c>
      <c r="C3217" s="36">
        <v>1867</v>
      </c>
      <c r="D3217" s="39" t="s">
        <v>5178</v>
      </c>
      <c r="E3217" s="39"/>
      <c r="F3217" s="37" t="s">
        <v>171</v>
      </c>
      <c r="G3217" s="37" t="s">
        <v>962</v>
      </c>
      <c r="H3217" s="38">
        <v>469939918</v>
      </c>
      <c r="I3217" s="38">
        <v>0</v>
      </c>
      <c r="J3217" s="38">
        <f t="shared" si="51"/>
        <v>469939918</v>
      </c>
      <c r="K3217" s="38"/>
      <c r="L3217" s="49"/>
      <c r="M3217" s="37" t="s">
        <v>63</v>
      </c>
      <c r="N3217" s="37" t="s">
        <v>64</v>
      </c>
      <c r="O3217" s="37" t="s">
        <v>157</v>
      </c>
      <c r="P3217" s="37" t="s">
        <v>158</v>
      </c>
      <c r="Q3217" s="37" t="s">
        <v>159</v>
      </c>
      <c r="R3217" s="37" t="s">
        <v>160</v>
      </c>
      <c r="S3217" s="37" t="s">
        <v>912</v>
      </c>
      <c r="T3217" s="37" t="s">
        <v>911</v>
      </c>
      <c r="U3217" s="1" t="e">
        <f>VLOOKUP(T3217,[2]VAT!$A:$D,1,0)</f>
        <v>#N/A</v>
      </c>
      <c r="V3217" s="37" t="s">
        <v>2</v>
      </c>
      <c r="W3217" s="37" t="s">
        <v>2</v>
      </c>
      <c r="X3217" t="e">
        <f>VLOOKUP(T3217,[3]رکوردها!$A:$B,2,0)</f>
        <v>#N/A</v>
      </c>
      <c r="Y3217" t="e">
        <f>VLOOKUP(T3217,[3]رکوردها!$A:$D,4,0)</f>
        <v>#N/A</v>
      </c>
      <c r="Z3217" t="e">
        <f>VLOOKUP(T3217,[3]رکوردها!$A:$C,3,0)</f>
        <v>#N/A</v>
      </c>
      <c r="AA3217" t="e">
        <f>VLOOKUP(T3217,[3]رکوردها!$A:$F,6,0)</f>
        <v>#N/A</v>
      </c>
      <c r="AB3217" t="e">
        <f>VLOOKUP(T3217,[3]رکوردها!$A:$E,5,0)</f>
        <v>#N/A</v>
      </c>
    </row>
    <row r="3218" spans="1:28" s="41" customFormat="1" hidden="1" x14ac:dyDescent="0.2">
      <c r="A3218" s="36">
        <v>177973</v>
      </c>
      <c r="B3218" s="36">
        <v>1328</v>
      </c>
      <c r="C3218" s="36">
        <v>1867</v>
      </c>
      <c r="D3218" s="39" t="s">
        <v>5178</v>
      </c>
      <c r="E3218" s="39"/>
      <c r="F3218" s="37" t="s">
        <v>171</v>
      </c>
      <c r="G3218" s="37" t="s">
        <v>1155</v>
      </c>
      <c r="H3218" s="38">
        <v>420645521</v>
      </c>
      <c r="I3218" s="38">
        <v>0</v>
      </c>
      <c r="J3218" s="38">
        <f t="shared" si="51"/>
        <v>420645521</v>
      </c>
      <c r="K3218" s="38"/>
      <c r="L3218" s="49"/>
      <c r="M3218" s="37" t="s">
        <v>63</v>
      </c>
      <c r="N3218" s="37" t="s">
        <v>64</v>
      </c>
      <c r="O3218" s="37" t="s">
        <v>157</v>
      </c>
      <c r="P3218" s="37" t="s">
        <v>158</v>
      </c>
      <c r="Q3218" s="37" t="s">
        <v>159</v>
      </c>
      <c r="R3218" s="37" t="s">
        <v>160</v>
      </c>
      <c r="S3218" s="37" t="s">
        <v>912</v>
      </c>
      <c r="T3218" s="37" t="s">
        <v>911</v>
      </c>
      <c r="U3218" s="1" t="e">
        <f>VLOOKUP(T3218,[2]VAT!$A:$D,1,0)</f>
        <v>#N/A</v>
      </c>
      <c r="V3218" s="37" t="s">
        <v>2</v>
      </c>
      <c r="W3218" s="37" t="s">
        <v>2</v>
      </c>
      <c r="X3218" t="e">
        <f>VLOOKUP(T3218,[3]رکوردها!$A:$B,2,0)</f>
        <v>#N/A</v>
      </c>
      <c r="Y3218" t="e">
        <f>VLOOKUP(T3218,[3]رکوردها!$A:$D,4,0)</f>
        <v>#N/A</v>
      </c>
      <c r="Z3218" t="e">
        <f>VLOOKUP(T3218,[3]رکوردها!$A:$C,3,0)</f>
        <v>#N/A</v>
      </c>
      <c r="AA3218" t="e">
        <f>VLOOKUP(T3218,[3]رکوردها!$A:$F,6,0)</f>
        <v>#N/A</v>
      </c>
      <c r="AB3218" t="e">
        <f>VLOOKUP(T3218,[3]رکوردها!$A:$E,5,0)</f>
        <v>#N/A</v>
      </c>
    </row>
    <row r="3219" spans="1:28" s="41" customFormat="1" hidden="1" x14ac:dyDescent="0.2">
      <c r="A3219" s="36">
        <v>177974</v>
      </c>
      <c r="B3219" s="36">
        <v>1328</v>
      </c>
      <c r="C3219" s="36">
        <v>1867</v>
      </c>
      <c r="D3219" s="39" t="s">
        <v>5178</v>
      </c>
      <c r="E3219" s="39"/>
      <c r="F3219" s="37" t="s">
        <v>171</v>
      </c>
      <c r="G3219" s="37" t="s">
        <v>1224</v>
      </c>
      <c r="H3219" s="38">
        <v>394355176</v>
      </c>
      <c r="I3219" s="38">
        <v>0</v>
      </c>
      <c r="J3219" s="38">
        <f t="shared" si="51"/>
        <v>394355176</v>
      </c>
      <c r="K3219" s="38"/>
      <c r="L3219" s="49"/>
      <c r="M3219" s="37" t="s">
        <v>63</v>
      </c>
      <c r="N3219" s="37" t="s">
        <v>64</v>
      </c>
      <c r="O3219" s="37" t="s">
        <v>157</v>
      </c>
      <c r="P3219" s="37" t="s">
        <v>158</v>
      </c>
      <c r="Q3219" s="37" t="s">
        <v>159</v>
      </c>
      <c r="R3219" s="37" t="s">
        <v>160</v>
      </c>
      <c r="S3219" s="37" t="s">
        <v>912</v>
      </c>
      <c r="T3219" s="37" t="s">
        <v>911</v>
      </c>
      <c r="U3219" s="1" t="e">
        <f>VLOOKUP(T3219,[2]VAT!$A:$D,1,0)</f>
        <v>#N/A</v>
      </c>
      <c r="V3219" s="37" t="s">
        <v>2</v>
      </c>
      <c r="W3219" s="37" t="s">
        <v>2</v>
      </c>
      <c r="X3219" t="e">
        <f>VLOOKUP(T3219,[3]رکوردها!$A:$B,2,0)</f>
        <v>#N/A</v>
      </c>
      <c r="Y3219" t="e">
        <f>VLOOKUP(T3219,[3]رکوردها!$A:$D,4,0)</f>
        <v>#N/A</v>
      </c>
      <c r="Z3219" t="e">
        <f>VLOOKUP(T3219,[3]رکوردها!$A:$C,3,0)</f>
        <v>#N/A</v>
      </c>
      <c r="AA3219" t="e">
        <f>VLOOKUP(T3219,[3]رکوردها!$A:$F,6,0)</f>
        <v>#N/A</v>
      </c>
      <c r="AB3219" t="e">
        <f>VLOOKUP(T3219,[3]رکوردها!$A:$E,5,0)</f>
        <v>#N/A</v>
      </c>
    </row>
    <row r="3220" spans="1:28" s="41" customFormat="1" hidden="1" x14ac:dyDescent="0.2">
      <c r="A3220" s="36">
        <v>177975</v>
      </c>
      <c r="B3220" s="36">
        <v>1328</v>
      </c>
      <c r="C3220" s="36">
        <v>1867</v>
      </c>
      <c r="D3220" s="39" t="s">
        <v>5178</v>
      </c>
      <c r="E3220" s="39"/>
      <c r="F3220" s="37" t="s">
        <v>171</v>
      </c>
      <c r="G3220" s="37" t="s">
        <v>1225</v>
      </c>
      <c r="H3220" s="38">
        <v>384496296</v>
      </c>
      <c r="I3220" s="38">
        <v>0</v>
      </c>
      <c r="J3220" s="38">
        <f t="shared" si="51"/>
        <v>384496296</v>
      </c>
      <c r="K3220" s="38"/>
      <c r="L3220" s="49"/>
      <c r="M3220" s="37" t="s">
        <v>63</v>
      </c>
      <c r="N3220" s="37" t="s">
        <v>64</v>
      </c>
      <c r="O3220" s="37" t="s">
        <v>157</v>
      </c>
      <c r="P3220" s="37" t="s">
        <v>158</v>
      </c>
      <c r="Q3220" s="37" t="s">
        <v>159</v>
      </c>
      <c r="R3220" s="37" t="s">
        <v>160</v>
      </c>
      <c r="S3220" s="37" t="s">
        <v>912</v>
      </c>
      <c r="T3220" s="37" t="s">
        <v>911</v>
      </c>
      <c r="U3220" s="1" t="e">
        <f>VLOOKUP(T3220,[2]VAT!$A:$D,1,0)</f>
        <v>#N/A</v>
      </c>
      <c r="V3220" s="37" t="s">
        <v>2</v>
      </c>
      <c r="W3220" s="37" t="s">
        <v>2</v>
      </c>
      <c r="X3220" t="e">
        <f>VLOOKUP(T3220,[3]رکوردها!$A:$B,2,0)</f>
        <v>#N/A</v>
      </c>
      <c r="Y3220" t="e">
        <f>VLOOKUP(T3220,[3]رکوردها!$A:$D,4,0)</f>
        <v>#N/A</v>
      </c>
      <c r="Z3220" t="e">
        <f>VLOOKUP(T3220,[3]رکوردها!$A:$C,3,0)</f>
        <v>#N/A</v>
      </c>
      <c r="AA3220" t="e">
        <f>VLOOKUP(T3220,[3]رکوردها!$A:$F,6,0)</f>
        <v>#N/A</v>
      </c>
      <c r="AB3220" t="e">
        <f>VLOOKUP(T3220,[3]رکوردها!$A:$E,5,0)</f>
        <v>#N/A</v>
      </c>
    </row>
    <row r="3221" spans="1:28" s="41" customFormat="1" hidden="1" x14ac:dyDescent="0.2">
      <c r="A3221" s="36">
        <v>177976</v>
      </c>
      <c r="B3221" s="36">
        <v>1328</v>
      </c>
      <c r="C3221" s="36">
        <v>1867</v>
      </c>
      <c r="D3221" s="39" t="s">
        <v>5178</v>
      </c>
      <c r="E3221" s="39"/>
      <c r="F3221" s="37" t="s">
        <v>171</v>
      </c>
      <c r="G3221" s="37" t="s">
        <v>1173</v>
      </c>
      <c r="H3221" s="38">
        <v>259617157</v>
      </c>
      <c r="I3221" s="38">
        <v>0</v>
      </c>
      <c r="J3221" s="38">
        <f t="shared" si="51"/>
        <v>259617157</v>
      </c>
      <c r="K3221" s="38"/>
      <c r="L3221" s="49"/>
      <c r="M3221" s="37" t="s">
        <v>63</v>
      </c>
      <c r="N3221" s="37" t="s">
        <v>64</v>
      </c>
      <c r="O3221" s="37" t="s">
        <v>157</v>
      </c>
      <c r="P3221" s="37" t="s">
        <v>158</v>
      </c>
      <c r="Q3221" s="37" t="s">
        <v>159</v>
      </c>
      <c r="R3221" s="37" t="s">
        <v>160</v>
      </c>
      <c r="S3221" s="37" t="s">
        <v>912</v>
      </c>
      <c r="T3221" s="37" t="s">
        <v>911</v>
      </c>
      <c r="U3221" s="1" t="e">
        <f>VLOOKUP(T3221,[2]VAT!$A:$D,1,0)</f>
        <v>#N/A</v>
      </c>
      <c r="V3221" s="37" t="s">
        <v>2</v>
      </c>
      <c r="W3221" s="37" t="s">
        <v>2</v>
      </c>
      <c r="X3221" t="e">
        <f>VLOOKUP(T3221,[3]رکوردها!$A:$B,2,0)</f>
        <v>#N/A</v>
      </c>
      <c r="Y3221" t="e">
        <f>VLOOKUP(T3221,[3]رکوردها!$A:$D,4,0)</f>
        <v>#N/A</v>
      </c>
      <c r="Z3221" t="e">
        <f>VLOOKUP(T3221,[3]رکوردها!$A:$C,3,0)</f>
        <v>#N/A</v>
      </c>
      <c r="AA3221" t="e">
        <f>VLOOKUP(T3221,[3]رکوردها!$A:$F,6,0)</f>
        <v>#N/A</v>
      </c>
      <c r="AB3221" t="e">
        <f>VLOOKUP(T3221,[3]رکوردها!$A:$E,5,0)</f>
        <v>#N/A</v>
      </c>
    </row>
    <row r="3222" spans="1:28" s="41" customFormat="1" hidden="1" x14ac:dyDescent="0.2">
      <c r="A3222" s="36">
        <v>178564</v>
      </c>
      <c r="B3222" s="36">
        <v>1328</v>
      </c>
      <c r="C3222" s="36">
        <v>1867</v>
      </c>
      <c r="D3222" s="39" t="s">
        <v>5178</v>
      </c>
      <c r="E3222" s="39"/>
      <c r="F3222" s="37" t="s">
        <v>171</v>
      </c>
      <c r="G3222" s="37" t="s">
        <v>971</v>
      </c>
      <c r="H3222" s="38">
        <v>3286293</v>
      </c>
      <c r="I3222" s="38">
        <v>0</v>
      </c>
      <c r="J3222" s="38">
        <f t="shared" si="51"/>
        <v>3286293</v>
      </c>
      <c r="K3222" s="38"/>
      <c r="L3222" s="49"/>
      <c r="M3222" s="37" t="s">
        <v>63</v>
      </c>
      <c r="N3222" s="37" t="s">
        <v>64</v>
      </c>
      <c r="O3222" s="37" t="s">
        <v>157</v>
      </c>
      <c r="P3222" s="37" t="s">
        <v>158</v>
      </c>
      <c r="Q3222" s="37" t="s">
        <v>159</v>
      </c>
      <c r="R3222" s="37" t="s">
        <v>160</v>
      </c>
      <c r="S3222" s="37" t="s">
        <v>912</v>
      </c>
      <c r="T3222" s="37" t="s">
        <v>911</v>
      </c>
      <c r="U3222" s="1" t="e">
        <f>VLOOKUP(T3222,[2]VAT!$A:$D,1,0)</f>
        <v>#N/A</v>
      </c>
      <c r="V3222" s="37" t="s">
        <v>2</v>
      </c>
      <c r="W3222" s="37" t="s">
        <v>2</v>
      </c>
      <c r="X3222" t="e">
        <f>VLOOKUP(T3222,[3]رکوردها!$A:$B,2,0)</f>
        <v>#N/A</v>
      </c>
      <c r="Y3222" t="e">
        <f>VLOOKUP(T3222,[3]رکوردها!$A:$D,4,0)</f>
        <v>#N/A</v>
      </c>
      <c r="Z3222" t="e">
        <f>VLOOKUP(T3222,[3]رکوردها!$A:$C,3,0)</f>
        <v>#N/A</v>
      </c>
      <c r="AA3222" t="e">
        <f>VLOOKUP(T3222,[3]رکوردها!$A:$F,6,0)</f>
        <v>#N/A</v>
      </c>
      <c r="AB3222" t="e">
        <f>VLOOKUP(T3222,[3]رکوردها!$A:$E,5,0)</f>
        <v>#N/A</v>
      </c>
    </row>
    <row r="3223" spans="1:28" s="41" customFormat="1" hidden="1" x14ac:dyDescent="0.2">
      <c r="A3223" s="36">
        <v>178565</v>
      </c>
      <c r="B3223" s="36">
        <v>1328</v>
      </c>
      <c r="C3223" s="36">
        <v>1867</v>
      </c>
      <c r="D3223" s="39" t="s">
        <v>5178</v>
      </c>
      <c r="E3223" s="39"/>
      <c r="F3223" s="37" t="s">
        <v>171</v>
      </c>
      <c r="G3223" s="37" t="s">
        <v>971</v>
      </c>
      <c r="H3223" s="38">
        <v>3286293</v>
      </c>
      <c r="I3223" s="38">
        <v>0</v>
      </c>
      <c r="J3223" s="38">
        <f t="shared" si="51"/>
        <v>3286293</v>
      </c>
      <c r="K3223" s="38"/>
      <c r="L3223" s="49"/>
      <c r="M3223" s="37" t="s">
        <v>63</v>
      </c>
      <c r="N3223" s="37" t="s">
        <v>64</v>
      </c>
      <c r="O3223" s="37" t="s">
        <v>157</v>
      </c>
      <c r="P3223" s="37" t="s">
        <v>158</v>
      </c>
      <c r="Q3223" s="37" t="s">
        <v>159</v>
      </c>
      <c r="R3223" s="37" t="s">
        <v>160</v>
      </c>
      <c r="S3223" s="37" t="s">
        <v>912</v>
      </c>
      <c r="T3223" s="37" t="s">
        <v>911</v>
      </c>
      <c r="U3223" s="1" t="e">
        <f>VLOOKUP(T3223,[2]VAT!$A:$D,1,0)</f>
        <v>#N/A</v>
      </c>
      <c r="V3223" s="37" t="s">
        <v>2</v>
      </c>
      <c r="W3223" s="37" t="s">
        <v>2</v>
      </c>
      <c r="X3223" t="e">
        <f>VLOOKUP(T3223,[3]رکوردها!$A:$B,2,0)</f>
        <v>#N/A</v>
      </c>
      <c r="Y3223" t="e">
        <f>VLOOKUP(T3223,[3]رکوردها!$A:$D,4,0)</f>
        <v>#N/A</v>
      </c>
      <c r="Z3223" t="e">
        <f>VLOOKUP(T3223,[3]رکوردها!$A:$C,3,0)</f>
        <v>#N/A</v>
      </c>
      <c r="AA3223" t="e">
        <f>VLOOKUP(T3223,[3]رکوردها!$A:$F,6,0)</f>
        <v>#N/A</v>
      </c>
      <c r="AB3223" t="e">
        <f>VLOOKUP(T3223,[3]رکوردها!$A:$E,5,0)</f>
        <v>#N/A</v>
      </c>
    </row>
    <row r="3224" spans="1:28" s="41" customFormat="1" hidden="1" x14ac:dyDescent="0.2">
      <c r="A3224" s="36">
        <v>178566</v>
      </c>
      <c r="B3224" s="36">
        <v>1328</v>
      </c>
      <c r="C3224" s="36">
        <v>1867</v>
      </c>
      <c r="D3224" s="39" t="s">
        <v>5178</v>
      </c>
      <c r="E3224" s="39"/>
      <c r="F3224" s="37" t="s">
        <v>171</v>
      </c>
      <c r="G3224" s="37" t="s">
        <v>971</v>
      </c>
      <c r="H3224" s="38">
        <v>3286293</v>
      </c>
      <c r="I3224" s="38">
        <v>0</v>
      </c>
      <c r="J3224" s="38">
        <f t="shared" si="51"/>
        <v>3286293</v>
      </c>
      <c r="K3224" s="38"/>
      <c r="L3224" s="49"/>
      <c r="M3224" s="37" t="s">
        <v>63</v>
      </c>
      <c r="N3224" s="37" t="s">
        <v>64</v>
      </c>
      <c r="O3224" s="37" t="s">
        <v>157</v>
      </c>
      <c r="P3224" s="37" t="s">
        <v>158</v>
      </c>
      <c r="Q3224" s="37" t="s">
        <v>159</v>
      </c>
      <c r="R3224" s="37" t="s">
        <v>160</v>
      </c>
      <c r="S3224" s="37" t="s">
        <v>912</v>
      </c>
      <c r="T3224" s="37" t="s">
        <v>911</v>
      </c>
      <c r="U3224" s="1" t="e">
        <f>VLOOKUP(T3224,[2]VAT!$A:$D,1,0)</f>
        <v>#N/A</v>
      </c>
      <c r="V3224" s="37" t="s">
        <v>2</v>
      </c>
      <c r="W3224" s="37" t="s">
        <v>2</v>
      </c>
      <c r="X3224" t="e">
        <f>VLOOKUP(T3224,[3]رکوردها!$A:$B,2,0)</f>
        <v>#N/A</v>
      </c>
      <c r="Y3224" t="e">
        <f>VLOOKUP(T3224,[3]رکوردها!$A:$D,4,0)</f>
        <v>#N/A</v>
      </c>
      <c r="Z3224" t="e">
        <f>VLOOKUP(T3224,[3]رکوردها!$A:$C,3,0)</f>
        <v>#N/A</v>
      </c>
      <c r="AA3224" t="e">
        <f>VLOOKUP(T3224,[3]رکوردها!$A:$F,6,0)</f>
        <v>#N/A</v>
      </c>
      <c r="AB3224" t="e">
        <f>VLOOKUP(T3224,[3]رکوردها!$A:$E,5,0)</f>
        <v>#N/A</v>
      </c>
    </row>
    <row r="3225" spans="1:28" s="41" customFormat="1" hidden="1" x14ac:dyDescent="0.2">
      <c r="A3225" s="36">
        <v>178567</v>
      </c>
      <c r="B3225" s="36">
        <v>1328</v>
      </c>
      <c r="C3225" s="36">
        <v>1867</v>
      </c>
      <c r="D3225" s="39" t="s">
        <v>5178</v>
      </c>
      <c r="E3225" s="39"/>
      <c r="F3225" s="37" t="s">
        <v>171</v>
      </c>
      <c r="G3225" s="37" t="s">
        <v>971</v>
      </c>
      <c r="H3225" s="38">
        <v>3286293</v>
      </c>
      <c r="I3225" s="38">
        <v>0</v>
      </c>
      <c r="J3225" s="38">
        <f t="shared" si="51"/>
        <v>3286293</v>
      </c>
      <c r="K3225" s="38"/>
      <c r="L3225" s="49"/>
      <c r="M3225" s="37" t="s">
        <v>63</v>
      </c>
      <c r="N3225" s="37" t="s">
        <v>64</v>
      </c>
      <c r="O3225" s="37" t="s">
        <v>157</v>
      </c>
      <c r="P3225" s="37" t="s">
        <v>158</v>
      </c>
      <c r="Q3225" s="37" t="s">
        <v>159</v>
      </c>
      <c r="R3225" s="37" t="s">
        <v>160</v>
      </c>
      <c r="S3225" s="37" t="s">
        <v>912</v>
      </c>
      <c r="T3225" s="37" t="s">
        <v>911</v>
      </c>
      <c r="U3225" s="1" t="e">
        <f>VLOOKUP(T3225,[2]VAT!$A:$D,1,0)</f>
        <v>#N/A</v>
      </c>
      <c r="V3225" s="37" t="s">
        <v>2</v>
      </c>
      <c r="W3225" s="37" t="s">
        <v>2</v>
      </c>
      <c r="X3225" t="e">
        <f>VLOOKUP(T3225,[3]رکوردها!$A:$B,2,0)</f>
        <v>#N/A</v>
      </c>
      <c r="Y3225" t="e">
        <f>VLOOKUP(T3225,[3]رکوردها!$A:$D,4,0)</f>
        <v>#N/A</v>
      </c>
      <c r="Z3225" t="e">
        <f>VLOOKUP(T3225,[3]رکوردها!$A:$C,3,0)</f>
        <v>#N/A</v>
      </c>
      <c r="AA3225" t="e">
        <f>VLOOKUP(T3225,[3]رکوردها!$A:$F,6,0)</f>
        <v>#N/A</v>
      </c>
      <c r="AB3225" t="e">
        <f>VLOOKUP(T3225,[3]رکوردها!$A:$E,5,0)</f>
        <v>#N/A</v>
      </c>
    </row>
    <row r="3226" spans="1:28" s="41" customFormat="1" hidden="1" x14ac:dyDescent="0.2">
      <c r="A3226" s="36">
        <v>178568</v>
      </c>
      <c r="B3226" s="36">
        <v>1328</v>
      </c>
      <c r="C3226" s="36">
        <v>1867</v>
      </c>
      <c r="D3226" s="39" t="s">
        <v>5178</v>
      </c>
      <c r="E3226" s="39"/>
      <c r="F3226" s="37" t="s">
        <v>171</v>
      </c>
      <c r="G3226" s="37" t="s">
        <v>971</v>
      </c>
      <c r="H3226" s="38">
        <v>3286293</v>
      </c>
      <c r="I3226" s="38">
        <v>0</v>
      </c>
      <c r="J3226" s="38">
        <f t="shared" si="51"/>
        <v>3286293</v>
      </c>
      <c r="K3226" s="38"/>
      <c r="L3226" s="49"/>
      <c r="M3226" s="37" t="s">
        <v>63</v>
      </c>
      <c r="N3226" s="37" t="s">
        <v>64</v>
      </c>
      <c r="O3226" s="37" t="s">
        <v>157</v>
      </c>
      <c r="P3226" s="37" t="s">
        <v>158</v>
      </c>
      <c r="Q3226" s="37" t="s">
        <v>159</v>
      </c>
      <c r="R3226" s="37" t="s">
        <v>160</v>
      </c>
      <c r="S3226" s="37" t="s">
        <v>912</v>
      </c>
      <c r="T3226" s="37" t="s">
        <v>911</v>
      </c>
      <c r="U3226" s="1" t="e">
        <f>VLOOKUP(T3226,[2]VAT!$A:$D,1,0)</f>
        <v>#N/A</v>
      </c>
      <c r="V3226" s="37" t="s">
        <v>2</v>
      </c>
      <c r="W3226" s="37" t="s">
        <v>2</v>
      </c>
      <c r="X3226" t="e">
        <f>VLOOKUP(T3226,[3]رکوردها!$A:$B,2,0)</f>
        <v>#N/A</v>
      </c>
      <c r="Y3226" t="e">
        <f>VLOOKUP(T3226,[3]رکوردها!$A:$D,4,0)</f>
        <v>#N/A</v>
      </c>
      <c r="Z3226" t="e">
        <f>VLOOKUP(T3226,[3]رکوردها!$A:$C,3,0)</f>
        <v>#N/A</v>
      </c>
      <c r="AA3226" t="e">
        <f>VLOOKUP(T3226,[3]رکوردها!$A:$F,6,0)</f>
        <v>#N/A</v>
      </c>
      <c r="AB3226" t="e">
        <f>VLOOKUP(T3226,[3]رکوردها!$A:$E,5,0)</f>
        <v>#N/A</v>
      </c>
    </row>
    <row r="3227" spans="1:28" s="41" customFormat="1" hidden="1" x14ac:dyDescent="0.2">
      <c r="A3227" s="36">
        <v>178569</v>
      </c>
      <c r="B3227" s="36">
        <v>1328</v>
      </c>
      <c r="C3227" s="36">
        <v>1867</v>
      </c>
      <c r="D3227" s="39" t="s">
        <v>5178</v>
      </c>
      <c r="E3227" s="39"/>
      <c r="F3227" s="37" t="s">
        <v>171</v>
      </c>
      <c r="G3227" s="37" t="s">
        <v>971</v>
      </c>
      <c r="H3227" s="38">
        <v>3286293</v>
      </c>
      <c r="I3227" s="38">
        <v>0</v>
      </c>
      <c r="J3227" s="38">
        <f t="shared" si="51"/>
        <v>3286293</v>
      </c>
      <c r="K3227" s="38"/>
      <c r="L3227" s="49"/>
      <c r="M3227" s="37" t="s">
        <v>63</v>
      </c>
      <c r="N3227" s="37" t="s">
        <v>64</v>
      </c>
      <c r="O3227" s="37" t="s">
        <v>157</v>
      </c>
      <c r="P3227" s="37" t="s">
        <v>158</v>
      </c>
      <c r="Q3227" s="37" t="s">
        <v>159</v>
      </c>
      <c r="R3227" s="37" t="s">
        <v>160</v>
      </c>
      <c r="S3227" s="37" t="s">
        <v>912</v>
      </c>
      <c r="T3227" s="37" t="s">
        <v>911</v>
      </c>
      <c r="U3227" s="1" t="e">
        <f>VLOOKUP(T3227,[2]VAT!$A:$D,1,0)</f>
        <v>#N/A</v>
      </c>
      <c r="V3227" s="37" t="s">
        <v>2</v>
      </c>
      <c r="W3227" s="37" t="s">
        <v>2</v>
      </c>
      <c r="X3227" t="e">
        <f>VLOOKUP(T3227,[3]رکوردها!$A:$B,2,0)</f>
        <v>#N/A</v>
      </c>
      <c r="Y3227" t="e">
        <f>VLOOKUP(T3227,[3]رکوردها!$A:$D,4,0)</f>
        <v>#N/A</v>
      </c>
      <c r="Z3227" t="e">
        <f>VLOOKUP(T3227,[3]رکوردها!$A:$C,3,0)</f>
        <v>#N/A</v>
      </c>
      <c r="AA3227" t="e">
        <f>VLOOKUP(T3227,[3]رکوردها!$A:$F,6,0)</f>
        <v>#N/A</v>
      </c>
      <c r="AB3227" t="e">
        <f>VLOOKUP(T3227,[3]رکوردها!$A:$E,5,0)</f>
        <v>#N/A</v>
      </c>
    </row>
    <row r="3228" spans="1:28" s="41" customFormat="1" hidden="1" x14ac:dyDescent="0.2">
      <c r="A3228" s="36">
        <v>178570</v>
      </c>
      <c r="B3228" s="36">
        <v>1328</v>
      </c>
      <c r="C3228" s="36">
        <v>1867</v>
      </c>
      <c r="D3228" s="39" t="s">
        <v>5178</v>
      </c>
      <c r="E3228" s="39"/>
      <c r="F3228" s="37" t="s">
        <v>171</v>
      </c>
      <c r="G3228" s="37" t="s">
        <v>971</v>
      </c>
      <c r="H3228" s="38">
        <v>3286293</v>
      </c>
      <c r="I3228" s="38">
        <v>0</v>
      </c>
      <c r="J3228" s="38">
        <f t="shared" si="51"/>
        <v>3286293</v>
      </c>
      <c r="K3228" s="38"/>
      <c r="L3228" s="49"/>
      <c r="M3228" s="37" t="s">
        <v>63</v>
      </c>
      <c r="N3228" s="37" t="s">
        <v>64</v>
      </c>
      <c r="O3228" s="37" t="s">
        <v>157</v>
      </c>
      <c r="P3228" s="37" t="s">
        <v>158</v>
      </c>
      <c r="Q3228" s="37" t="s">
        <v>159</v>
      </c>
      <c r="R3228" s="37" t="s">
        <v>160</v>
      </c>
      <c r="S3228" s="37" t="s">
        <v>912</v>
      </c>
      <c r="T3228" s="37" t="s">
        <v>911</v>
      </c>
      <c r="U3228" s="1" t="e">
        <f>VLOOKUP(T3228,[2]VAT!$A:$D,1,0)</f>
        <v>#N/A</v>
      </c>
      <c r="V3228" s="37" t="s">
        <v>2</v>
      </c>
      <c r="W3228" s="37" t="s">
        <v>2</v>
      </c>
      <c r="X3228" t="e">
        <f>VLOOKUP(T3228,[3]رکوردها!$A:$B,2,0)</f>
        <v>#N/A</v>
      </c>
      <c r="Y3228" t="e">
        <f>VLOOKUP(T3228,[3]رکوردها!$A:$D,4,0)</f>
        <v>#N/A</v>
      </c>
      <c r="Z3228" t="e">
        <f>VLOOKUP(T3228,[3]رکوردها!$A:$C,3,0)</f>
        <v>#N/A</v>
      </c>
      <c r="AA3228" t="e">
        <f>VLOOKUP(T3228,[3]رکوردها!$A:$F,6,0)</f>
        <v>#N/A</v>
      </c>
      <c r="AB3228" t="e">
        <f>VLOOKUP(T3228,[3]رکوردها!$A:$E,5,0)</f>
        <v>#N/A</v>
      </c>
    </row>
    <row r="3229" spans="1:28" s="41" customFormat="1" hidden="1" x14ac:dyDescent="0.2">
      <c r="A3229" s="36">
        <v>178571</v>
      </c>
      <c r="B3229" s="36">
        <v>1328</v>
      </c>
      <c r="C3229" s="36">
        <v>1867</v>
      </c>
      <c r="D3229" s="39" t="s">
        <v>5178</v>
      </c>
      <c r="E3229" s="39"/>
      <c r="F3229" s="37" t="s">
        <v>171</v>
      </c>
      <c r="G3229" s="37" t="s">
        <v>971</v>
      </c>
      <c r="H3229" s="38">
        <v>3286293</v>
      </c>
      <c r="I3229" s="38">
        <v>0</v>
      </c>
      <c r="J3229" s="38">
        <f t="shared" si="51"/>
        <v>3286293</v>
      </c>
      <c r="K3229" s="38"/>
      <c r="L3229" s="49"/>
      <c r="M3229" s="37" t="s">
        <v>63</v>
      </c>
      <c r="N3229" s="37" t="s">
        <v>64</v>
      </c>
      <c r="O3229" s="37" t="s">
        <v>157</v>
      </c>
      <c r="P3229" s="37" t="s">
        <v>158</v>
      </c>
      <c r="Q3229" s="37" t="s">
        <v>159</v>
      </c>
      <c r="R3229" s="37" t="s">
        <v>160</v>
      </c>
      <c r="S3229" s="37" t="s">
        <v>912</v>
      </c>
      <c r="T3229" s="37" t="s">
        <v>911</v>
      </c>
      <c r="U3229" s="1" t="e">
        <f>VLOOKUP(T3229,[2]VAT!$A:$D,1,0)</f>
        <v>#N/A</v>
      </c>
      <c r="V3229" s="37" t="s">
        <v>2</v>
      </c>
      <c r="W3229" s="37" t="s">
        <v>2</v>
      </c>
      <c r="X3229" t="e">
        <f>VLOOKUP(T3229,[3]رکوردها!$A:$B,2,0)</f>
        <v>#N/A</v>
      </c>
      <c r="Y3229" t="e">
        <f>VLOOKUP(T3229,[3]رکوردها!$A:$D,4,0)</f>
        <v>#N/A</v>
      </c>
      <c r="Z3229" t="e">
        <f>VLOOKUP(T3229,[3]رکوردها!$A:$C,3,0)</f>
        <v>#N/A</v>
      </c>
      <c r="AA3229" t="e">
        <f>VLOOKUP(T3229,[3]رکوردها!$A:$F,6,0)</f>
        <v>#N/A</v>
      </c>
      <c r="AB3229" t="e">
        <f>VLOOKUP(T3229,[3]رکوردها!$A:$E,5,0)</f>
        <v>#N/A</v>
      </c>
    </row>
    <row r="3230" spans="1:28" s="41" customFormat="1" hidden="1" x14ac:dyDescent="0.2">
      <c r="A3230" s="36">
        <v>178572</v>
      </c>
      <c r="B3230" s="36">
        <v>1328</v>
      </c>
      <c r="C3230" s="36">
        <v>1867</v>
      </c>
      <c r="D3230" s="39" t="s">
        <v>5178</v>
      </c>
      <c r="E3230" s="39"/>
      <c r="F3230" s="37" t="s">
        <v>171</v>
      </c>
      <c r="G3230" s="37" t="s">
        <v>971</v>
      </c>
      <c r="H3230" s="38">
        <v>3286293</v>
      </c>
      <c r="I3230" s="38">
        <v>0</v>
      </c>
      <c r="J3230" s="38">
        <f t="shared" si="51"/>
        <v>3286293</v>
      </c>
      <c r="K3230" s="38"/>
      <c r="L3230" s="49"/>
      <c r="M3230" s="37" t="s">
        <v>63</v>
      </c>
      <c r="N3230" s="37" t="s">
        <v>64</v>
      </c>
      <c r="O3230" s="37" t="s">
        <v>157</v>
      </c>
      <c r="P3230" s="37" t="s">
        <v>158</v>
      </c>
      <c r="Q3230" s="37" t="s">
        <v>159</v>
      </c>
      <c r="R3230" s="37" t="s">
        <v>160</v>
      </c>
      <c r="S3230" s="37" t="s">
        <v>912</v>
      </c>
      <c r="T3230" s="37" t="s">
        <v>911</v>
      </c>
      <c r="U3230" s="1" t="e">
        <f>VLOOKUP(T3230,[2]VAT!$A:$D,1,0)</f>
        <v>#N/A</v>
      </c>
      <c r="V3230" s="37" t="s">
        <v>2</v>
      </c>
      <c r="W3230" s="37" t="s">
        <v>2</v>
      </c>
      <c r="X3230" t="e">
        <f>VLOOKUP(T3230,[3]رکوردها!$A:$B,2,0)</f>
        <v>#N/A</v>
      </c>
      <c r="Y3230" t="e">
        <f>VLOOKUP(T3230,[3]رکوردها!$A:$D,4,0)</f>
        <v>#N/A</v>
      </c>
      <c r="Z3230" t="e">
        <f>VLOOKUP(T3230,[3]رکوردها!$A:$C,3,0)</f>
        <v>#N/A</v>
      </c>
      <c r="AA3230" t="e">
        <f>VLOOKUP(T3230,[3]رکوردها!$A:$F,6,0)</f>
        <v>#N/A</v>
      </c>
      <c r="AB3230" t="e">
        <f>VLOOKUP(T3230,[3]رکوردها!$A:$E,5,0)</f>
        <v>#N/A</v>
      </c>
    </row>
    <row r="3231" spans="1:28" s="41" customFormat="1" hidden="1" x14ac:dyDescent="0.2">
      <c r="A3231" s="36">
        <v>178573</v>
      </c>
      <c r="B3231" s="36">
        <v>1328</v>
      </c>
      <c r="C3231" s="36">
        <v>1867</v>
      </c>
      <c r="D3231" s="39" t="s">
        <v>5178</v>
      </c>
      <c r="E3231" s="39"/>
      <c r="F3231" s="37" t="s">
        <v>171</v>
      </c>
      <c r="G3231" s="37" t="s">
        <v>971</v>
      </c>
      <c r="H3231" s="38">
        <v>3286293</v>
      </c>
      <c r="I3231" s="38">
        <v>0</v>
      </c>
      <c r="J3231" s="38">
        <f t="shared" si="51"/>
        <v>3286293</v>
      </c>
      <c r="K3231" s="38"/>
      <c r="L3231" s="49"/>
      <c r="M3231" s="37" t="s">
        <v>63</v>
      </c>
      <c r="N3231" s="37" t="s">
        <v>64</v>
      </c>
      <c r="O3231" s="37" t="s">
        <v>157</v>
      </c>
      <c r="P3231" s="37" t="s">
        <v>158</v>
      </c>
      <c r="Q3231" s="37" t="s">
        <v>159</v>
      </c>
      <c r="R3231" s="37" t="s">
        <v>160</v>
      </c>
      <c r="S3231" s="37" t="s">
        <v>912</v>
      </c>
      <c r="T3231" s="37" t="s">
        <v>911</v>
      </c>
      <c r="U3231" s="1" t="e">
        <f>VLOOKUP(T3231,[2]VAT!$A:$D,1,0)</f>
        <v>#N/A</v>
      </c>
      <c r="V3231" s="37" t="s">
        <v>2</v>
      </c>
      <c r="W3231" s="37" t="s">
        <v>2</v>
      </c>
      <c r="X3231" t="e">
        <f>VLOOKUP(T3231,[3]رکوردها!$A:$B,2,0)</f>
        <v>#N/A</v>
      </c>
      <c r="Y3231" t="e">
        <f>VLOOKUP(T3231,[3]رکوردها!$A:$D,4,0)</f>
        <v>#N/A</v>
      </c>
      <c r="Z3231" t="e">
        <f>VLOOKUP(T3231,[3]رکوردها!$A:$C,3,0)</f>
        <v>#N/A</v>
      </c>
      <c r="AA3231" t="e">
        <f>VLOOKUP(T3231,[3]رکوردها!$A:$F,6,0)</f>
        <v>#N/A</v>
      </c>
      <c r="AB3231" t="e">
        <f>VLOOKUP(T3231,[3]رکوردها!$A:$E,5,0)</f>
        <v>#N/A</v>
      </c>
    </row>
    <row r="3232" spans="1:28" s="41" customFormat="1" hidden="1" x14ac:dyDescent="0.2">
      <c r="A3232" s="36">
        <v>178574</v>
      </c>
      <c r="B3232" s="36">
        <v>1328</v>
      </c>
      <c r="C3232" s="36">
        <v>1867</v>
      </c>
      <c r="D3232" s="39" t="s">
        <v>5178</v>
      </c>
      <c r="E3232" s="39"/>
      <c r="F3232" s="37" t="s">
        <v>171</v>
      </c>
      <c r="G3232" s="37" t="s">
        <v>971</v>
      </c>
      <c r="H3232" s="38">
        <v>3286293</v>
      </c>
      <c r="I3232" s="38">
        <v>0</v>
      </c>
      <c r="J3232" s="38">
        <f t="shared" si="51"/>
        <v>3286293</v>
      </c>
      <c r="K3232" s="38"/>
      <c r="L3232" s="49"/>
      <c r="M3232" s="37" t="s">
        <v>63</v>
      </c>
      <c r="N3232" s="37" t="s">
        <v>64</v>
      </c>
      <c r="O3232" s="37" t="s">
        <v>157</v>
      </c>
      <c r="P3232" s="37" t="s">
        <v>158</v>
      </c>
      <c r="Q3232" s="37" t="s">
        <v>159</v>
      </c>
      <c r="R3232" s="37" t="s">
        <v>160</v>
      </c>
      <c r="S3232" s="37" t="s">
        <v>912</v>
      </c>
      <c r="T3232" s="37" t="s">
        <v>911</v>
      </c>
      <c r="U3232" s="1" t="e">
        <f>VLOOKUP(T3232,[2]VAT!$A:$D,1,0)</f>
        <v>#N/A</v>
      </c>
      <c r="V3232" s="37" t="s">
        <v>2</v>
      </c>
      <c r="W3232" s="37" t="s">
        <v>2</v>
      </c>
      <c r="X3232" t="e">
        <f>VLOOKUP(T3232,[3]رکوردها!$A:$B,2,0)</f>
        <v>#N/A</v>
      </c>
      <c r="Y3232" t="e">
        <f>VLOOKUP(T3232,[3]رکوردها!$A:$D,4,0)</f>
        <v>#N/A</v>
      </c>
      <c r="Z3232" t="e">
        <f>VLOOKUP(T3232,[3]رکوردها!$A:$C,3,0)</f>
        <v>#N/A</v>
      </c>
      <c r="AA3232" t="e">
        <f>VLOOKUP(T3232,[3]رکوردها!$A:$F,6,0)</f>
        <v>#N/A</v>
      </c>
      <c r="AB3232" t="e">
        <f>VLOOKUP(T3232,[3]رکوردها!$A:$E,5,0)</f>
        <v>#N/A</v>
      </c>
    </row>
    <row r="3233" spans="1:28" s="41" customFormat="1" hidden="1" x14ac:dyDescent="0.2">
      <c r="A3233" s="36">
        <v>178575</v>
      </c>
      <c r="B3233" s="36">
        <v>1328</v>
      </c>
      <c r="C3233" s="36">
        <v>1867</v>
      </c>
      <c r="D3233" s="39" t="s">
        <v>5178</v>
      </c>
      <c r="E3233" s="39"/>
      <c r="F3233" s="37" t="s">
        <v>171</v>
      </c>
      <c r="G3233" s="37" t="s">
        <v>971</v>
      </c>
      <c r="H3233" s="38">
        <v>3286293</v>
      </c>
      <c r="I3233" s="38">
        <v>0</v>
      </c>
      <c r="J3233" s="38">
        <f t="shared" si="51"/>
        <v>3286293</v>
      </c>
      <c r="K3233" s="38"/>
      <c r="L3233" s="49"/>
      <c r="M3233" s="37" t="s">
        <v>63</v>
      </c>
      <c r="N3233" s="37" t="s">
        <v>64</v>
      </c>
      <c r="O3233" s="37" t="s">
        <v>157</v>
      </c>
      <c r="P3233" s="37" t="s">
        <v>158</v>
      </c>
      <c r="Q3233" s="37" t="s">
        <v>159</v>
      </c>
      <c r="R3233" s="37" t="s">
        <v>160</v>
      </c>
      <c r="S3233" s="37" t="s">
        <v>912</v>
      </c>
      <c r="T3233" s="37" t="s">
        <v>911</v>
      </c>
      <c r="U3233" s="1" t="e">
        <f>VLOOKUP(T3233,[2]VAT!$A:$D,1,0)</f>
        <v>#N/A</v>
      </c>
      <c r="V3233" s="37" t="s">
        <v>2</v>
      </c>
      <c r="W3233" s="37" t="s">
        <v>2</v>
      </c>
      <c r="X3233" t="e">
        <f>VLOOKUP(T3233,[3]رکوردها!$A:$B,2,0)</f>
        <v>#N/A</v>
      </c>
      <c r="Y3233" t="e">
        <f>VLOOKUP(T3233,[3]رکوردها!$A:$D,4,0)</f>
        <v>#N/A</v>
      </c>
      <c r="Z3233" t="e">
        <f>VLOOKUP(T3233,[3]رکوردها!$A:$C,3,0)</f>
        <v>#N/A</v>
      </c>
      <c r="AA3233" t="e">
        <f>VLOOKUP(T3233,[3]رکوردها!$A:$F,6,0)</f>
        <v>#N/A</v>
      </c>
      <c r="AB3233" t="e">
        <f>VLOOKUP(T3233,[3]رکوردها!$A:$E,5,0)</f>
        <v>#N/A</v>
      </c>
    </row>
    <row r="3234" spans="1:28" s="41" customFormat="1" hidden="1" x14ac:dyDescent="0.2">
      <c r="A3234" s="36">
        <v>178576</v>
      </c>
      <c r="B3234" s="36">
        <v>1328</v>
      </c>
      <c r="C3234" s="36">
        <v>1867</v>
      </c>
      <c r="D3234" s="39" t="s">
        <v>5178</v>
      </c>
      <c r="E3234" s="39"/>
      <c r="F3234" s="37" t="s">
        <v>171</v>
      </c>
      <c r="G3234" s="37" t="s">
        <v>971</v>
      </c>
      <c r="H3234" s="38">
        <v>3286293</v>
      </c>
      <c r="I3234" s="38">
        <v>0</v>
      </c>
      <c r="J3234" s="38">
        <f t="shared" si="51"/>
        <v>3286293</v>
      </c>
      <c r="K3234" s="38"/>
      <c r="L3234" s="49"/>
      <c r="M3234" s="37" t="s">
        <v>63</v>
      </c>
      <c r="N3234" s="37" t="s">
        <v>64</v>
      </c>
      <c r="O3234" s="37" t="s">
        <v>157</v>
      </c>
      <c r="P3234" s="37" t="s">
        <v>158</v>
      </c>
      <c r="Q3234" s="37" t="s">
        <v>159</v>
      </c>
      <c r="R3234" s="37" t="s">
        <v>160</v>
      </c>
      <c r="S3234" s="37" t="s">
        <v>912</v>
      </c>
      <c r="T3234" s="37" t="s">
        <v>911</v>
      </c>
      <c r="U3234" s="1" t="e">
        <f>VLOOKUP(T3234,[2]VAT!$A:$D,1,0)</f>
        <v>#N/A</v>
      </c>
      <c r="V3234" s="37" t="s">
        <v>2</v>
      </c>
      <c r="W3234" s="37" t="s">
        <v>2</v>
      </c>
      <c r="X3234" t="e">
        <f>VLOOKUP(T3234,[3]رکوردها!$A:$B,2,0)</f>
        <v>#N/A</v>
      </c>
      <c r="Y3234" t="e">
        <f>VLOOKUP(T3234,[3]رکوردها!$A:$D,4,0)</f>
        <v>#N/A</v>
      </c>
      <c r="Z3234" t="e">
        <f>VLOOKUP(T3234,[3]رکوردها!$A:$C,3,0)</f>
        <v>#N/A</v>
      </c>
      <c r="AA3234" t="e">
        <f>VLOOKUP(T3234,[3]رکوردها!$A:$F,6,0)</f>
        <v>#N/A</v>
      </c>
      <c r="AB3234" t="e">
        <f>VLOOKUP(T3234,[3]رکوردها!$A:$E,5,0)</f>
        <v>#N/A</v>
      </c>
    </row>
    <row r="3235" spans="1:28" s="41" customFormat="1" hidden="1" x14ac:dyDescent="0.2">
      <c r="A3235" s="36">
        <v>178577</v>
      </c>
      <c r="B3235" s="36">
        <v>1328</v>
      </c>
      <c r="C3235" s="36">
        <v>1867</v>
      </c>
      <c r="D3235" s="39" t="s">
        <v>5178</v>
      </c>
      <c r="E3235" s="39"/>
      <c r="F3235" s="37" t="s">
        <v>171</v>
      </c>
      <c r="G3235" s="37" t="s">
        <v>971</v>
      </c>
      <c r="H3235" s="38">
        <v>3286293</v>
      </c>
      <c r="I3235" s="38">
        <v>0</v>
      </c>
      <c r="J3235" s="38">
        <f t="shared" si="51"/>
        <v>3286293</v>
      </c>
      <c r="K3235" s="38"/>
      <c r="L3235" s="49"/>
      <c r="M3235" s="37" t="s">
        <v>63</v>
      </c>
      <c r="N3235" s="37" t="s">
        <v>64</v>
      </c>
      <c r="O3235" s="37" t="s">
        <v>157</v>
      </c>
      <c r="P3235" s="37" t="s">
        <v>158</v>
      </c>
      <c r="Q3235" s="37" t="s">
        <v>159</v>
      </c>
      <c r="R3235" s="37" t="s">
        <v>160</v>
      </c>
      <c r="S3235" s="37" t="s">
        <v>912</v>
      </c>
      <c r="T3235" s="37" t="s">
        <v>911</v>
      </c>
      <c r="U3235" s="1" t="e">
        <f>VLOOKUP(T3235,[2]VAT!$A:$D,1,0)</f>
        <v>#N/A</v>
      </c>
      <c r="V3235" s="37" t="s">
        <v>2</v>
      </c>
      <c r="W3235" s="37" t="s">
        <v>2</v>
      </c>
      <c r="X3235" t="e">
        <f>VLOOKUP(T3235,[3]رکوردها!$A:$B,2,0)</f>
        <v>#N/A</v>
      </c>
      <c r="Y3235" t="e">
        <f>VLOOKUP(T3235,[3]رکوردها!$A:$D,4,0)</f>
        <v>#N/A</v>
      </c>
      <c r="Z3235" t="e">
        <f>VLOOKUP(T3235,[3]رکوردها!$A:$C,3,0)</f>
        <v>#N/A</v>
      </c>
      <c r="AA3235" t="e">
        <f>VLOOKUP(T3235,[3]رکوردها!$A:$F,6,0)</f>
        <v>#N/A</v>
      </c>
      <c r="AB3235" t="e">
        <f>VLOOKUP(T3235,[3]رکوردها!$A:$E,5,0)</f>
        <v>#N/A</v>
      </c>
    </row>
    <row r="3236" spans="1:28" s="41" customFormat="1" hidden="1" x14ac:dyDescent="0.2">
      <c r="A3236" s="36">
        <v>178578</v>
      </c>
      <c r="B3236" s="36">
        <v>1328</v>
      </c>
      <c r="C3236" s="36">
        <v>1867</v>
      </c>
      <c r="D3236" s="39" t="s">
        <v>5178</v>
      </c>
      <c r="E3236" s="39"/>
      <c r="F3236" s="37" t="s">
        <v>171</v>
      </c>
      <c r="G3236" s="37" t="s">
        <v>971</v>
      </c>
      <c r="H3236" s="38">
        <v>3286293</v>
      </c>
      <c r="I3236" s="38">
        <v>0</v>
      </c>
      <c r="J3236" s="38">
        <f t="shared" si="51"/>
        <v>3286293</v>
      </c>
      <c r="K3236" s="38"/>
      <c r="L3236" s="49"/>
      <c r="M3236" s="37" t="s">
        <v>63</v>
      </c>
      <c r="N3236" s="37" t="s">
        <v>64</v>
      </c>
      <c r="O3236" s="37" t="s">
        <v>157</v>
      </c>
      <c r="P3236" s="37" t="s">
        <v>158</v>
      </c>
      <c r="Q3236" s="37" t="s">
        <v>159</v>
      </c>
      <c r="R3236" s="37" t="s">
        <v>160</v>
      </c>
      <c r="S3236" s="37" t="s">
        <v>912</v>
      </c>
      <c r="T3236" s="37" t="s">
        <v>911</v>
      </c>
      <c r="U3236" s="1" t="e">
        <f>VLOOKUP(T3236,[2]VAT!$A:$D,1,0)</f>
        <v>#N/A</v>
      </c>
      <c r="V3236" s="37" t="s">
        <v>2</v>
      </c>
      <c r="W3236" s="37" t="s">
        <v>2</v>
      </c>
      <c r="X3236" t="e">
        <f>VLOOKUP(T3236,[3]رکوردها!$A:$B,2,0)</f>
        <v>#N/A</v>
      </c>
      <c r="Y3236" t="e">
        <f>VLOOKUP(T3236,[3]رکوردها!$A:$D,4,0)</f>
        <v>#N/A</v>
      </c>
      <c r="Z3236" t="e">
        <f>VLOOKUP(T3236,[3]رکوردها!$A:$C,3,0)</f>
        <v>#N/A</v>
      </c>
      <c r="AA3236" t="e">
        <f>VLOOKUP(T3236,[3]رکوردها!$A:$F,6,0)</f>
        <v>#N/A</v>
      </c>
      <c r="AB3236" t="e">
        <f>VLOOKUP(T3236,[3]رکوردها!$A:$E,5,0)</f>
        <v>#N/A</v>
      </c>
    </row>
    <row r="3237" spans="1:28" s="41" customFormat="1" hidden="1" x14ac:dyDescent="0.2">
      <c r="A3237" s="36">
        <v>178579</v>
      </c>
      <c r="B3237" s="36">
        <v>1328</v>
      </c>
      <c r="C3237" s="36">
        <v>1867</v>
      </c>
      <c r="D3237" s="39" t="s">
        <v>5178</v>
      </c>
      <c r="E3237" s="39"/>
      <c r="F3237" s="37" t="s">
        <v>171</v>
      </c>
      <c r="G3237" s="37" t="s">
        <v>971</v>
      </c>
      <c r="H3237" s="38">
        <v>3286293</v>
      </c>
      <c r="I3237" s="38">
        <v>0</v>
      </c>
      <c r="J3237" s="38">
        <f t="shared" si="51"/>
        <v>3286293</v>
      </c>
      <c r="K3237" s="38"/>
      <c r="L3237" s="49"/>
      <c r="M3237" s="37" t="s">
        <v>63</v>
      </c>
      <c r="N3237" s="37" t="s">
        <v>64</v>
      </c>
      <c r="O3237" s="37" t="s">
        <v>157</v>
      </c>
      <c r="P3237" s="37" t="s">
        <v>158</v>
      </c>
      <c r="Q3237" s="37" t="s">
        <v>159</v>
      </c>
      <c r="R3237" s="37" t="s">
        <v>160</v>
      </c>
      <c r="S3237" s="37" t="s">
        <v>912</v>
      </c>
      <c r="T3237" s="37" t="s">
        <v>911</v>
      </c>
      <c r="U3237" s="1" t="e">
        <f>VLOOKUP(T3237,[2]VAT!$A:$D,1,0)</f>
        <v>#N/A</v>
      </c>
      <c r="V3237" s="37" t="s">
        <v>2</v>
      </c>
      <c r="W3237" s="37" t="s">
        <v>2</v>
      </c>
      <c r="X3237" t="e">
        <f>VLOOKUP(T3237,[3]رکوردها!$A:$B,2,0)</f>
        <v>#N/A</v>
      </c>
      <c r="Y3237" t="e">
        <f>VLOOKUP(T3237,[3]رکوردها!$A:$D,4,0)</f>
        <v>#N/A</v>
      </c>
      <c r="Z3237" t="e">
        <f>VLOOKUP(T3237,[3]رکوردها!$A:$C,3,0)</f>
        <v>#N/A</v>
      </c>
      <c r="AA3237" t="e">
        <f>VLOOKUP(T3237,[3]رکوردها!$A:$F,6,0)</f>
        <v>#N/A</v>
      </c>
      <c r="AB3237" t="e">
        <f>VLOOKUP(T3237,[3]رکوردها!$A:$E,5,0)</f>
        <v>#N/A</v>
      </c>
    </row>
    <row r="3238" spans="1:28" s="41" customFormat="1" hidden="1" x14ac:dyDescent="0.2">
      <c r="A3238" s="36">
        <v>178580</v>
      </c>
      <c r="B3238" s="36">
        <v>1328</v>
      </c>
      <c r="C3238" s="36">
        <v>1867</v>
      </c>
      <c r="D3238" s="39" t="s">
        <v>5178</v>
      </c>
      <c r="E3238" s="39"/>
      <c r="F3238" s="37" t="s">
        <v>171</v>
      </c>
      <c r="G3238" s="37" t="s">
        <v>971</v>
      </c>
      <c r="H3238" s="38">
        <v>3286293</v>
      </c>
      <c r="I3238" s="38">
        <v>0</v>
      </c>
      <c r="J3238" s="38">
        <f t="shared" si="51"/>
        <v>3286293</v>
      </c>
      <c r="K3238" s="38"/>
      <c r="L3238" s="49"/>
      <c r="M3238" s="37" t="s">
        <v>63</v>
      </c>
      <c r="N3238" s="37" t="s">
        <v>64</v>
      </c>
      <c r="O3238" s="37" t="s">
        <v>157</v>
      </c>
      <c r="P3238" s="37" t="s">
        <v>158</v>
      </c>
      <c r="Q3238" s="37" t="s">
        <v>159</v>
      </c>
      <c r="R3238" s="37" t="s">
        <v>160</v>
      </c>
      <c r="S3238" s="37" t="s">
        <v>912</v>
      </c>
      <c r="T3238" s="37" t="s">
        <v>911</v>
      </c>
      <c r="U3238" s="1" t="e">
        <f>VLOOKUP(T3238,[2]VAT!$A:$D,1,0)</f>
        <v>#N/A</v>
      </c>
      <c r="V3238" s="37" t="s">
        <v>2</v>
      </c>
      <c r="W3238" s="37" t="s">
        <v>2</v>
      </c>
      <c r="X3238" t="e">
        <f>VLOOKUP(T3238,[3]رکوردها!$A:$B,2,0)</f>
        <v>#N/A</v>
      </c>
      <c r="Y3238" t="e">
        <f>VLOOKUP(T3238,[3]رکوردها!$A:$D,4,0)</f>
        <v>#N/A</v>
      </c>
      <c r="Z3238" t="e">
        <f>VLOOKUP(T3238,[3]رکوردها!$A:$C,3,0)</f>
        <v>#N/A</v>
      </c>
      <c r="AA3238" t="e">
        <f>VLOOKUP(T3238,[3]رکوردها!$A:$F,6,0)</f>
        <v>#N/A</v>
      </c>
      <c r="AB3238" t="e">
        <f>VLOOKUP(T3238,[3]رکوردها!$A:$E,5,0)</f>
        <v>#N/A</v>
      </c>
    </row>
    <row r="3239" spans="1:28" s="41" customFormat="1" hidden="1" x14ac:dyDescent="0.2">
      <c r="A3239" s="36">
        <v>178581</v>
      </c>
      <c r="B3239" s="36">
        <v>1328</v>
      </c>
      <c r="C3239" s="36">
        <v>1867</v>
      </c>
      <c r="D3239" s="39" t="s">
        <v>5178</v>
      </c>
      <c r="E3239" s="39"/>
      <c r="F3239" s="37" t="s">
        <v>171</v>
      </c>
      <c r="G3239" s="37" t="s">
        <v>971</v>
      </c>
      <c r="H3239" s="38">
        <v>3286293</v>
      </c>
      <c r="I3239" s="38">
        <v>0</v>
      </c>
      <c r="J3239" s="38">
        <f t="shared" si="51"/>
        <v>3286293</v>
      </c>
      <c r="K3239" s="38"/>
      <c r="L3239" s="49"/>
      <c r="M3239" s="37" t="s">
        <v>63</v>
      </c>
      <c r="N3239" s="37" t="s">
        <v>64</v>
      </c>
      <c r="O3239" s="37" t="s">
        <v>157</v>
      </c>
      <c r="P3239" s="37" t="s">
        <v>158</v>
      </c>
      <c r="Q3239" s="37" t="s">
        <v>159</v>
      </c>
      <c r="R3239" s="37" t="s">
        <v>160</v>
      </c>
      <c r="S3239" s="37" t="s">
        <v>912</v>
      </c>
      <c r="T3239" s="37" t="s">
        <v>911</v>
      </c>
      <c r="U3239" s="1" t="e">
        <f>VLOOKUP(T3239,[2]VAT!$A:$D,1,0)</f>
        <v>#N/A</v>
      </c>
      <c r="V3239" s="37" t="s">
        <v>2</v>
      </c>
      <c r="W3239" s="37" t="s">
        <v>2</v>
      </c>
      <c r="X3239" t="e">
        <f>VLOOKUP(T3239,[3]رکوردها!$A:$B,2,0)</f>
        <v>#N/A</v>
      </c>
      <c r="Y3239" t="e">
        <f>VLOOKUP(T3239,[3]رکوردها!$A:$D,4,0)</f>
        <v>#N/A</v>
      </c>
      <c r="Z3239" t="e">
        <f>VLOOKUP(T3239,[3]رکوردها!$A:$C,3,0)</f>
        <v>#N/A</v>
      </c>
      <c r="AA3239" t="e">
        <f>VLOOKUP(T3239,[3]رکوردها!$A:$F,6,0)</f>
        <v>#N/A</v>
      </c>
      <c r="AB3239" t="e">
        <f>VLOOKUP(T3239,[3]رکوردها!$A:$E,5,0)</f>
        <v>#N/A</v>
      </c>
    </row>
    <row r="3240" spans="1:28" s="41" customFormat="1" hidden="1" x14ac:dyDescent="0.2">
      <c r="A3240" s="36">
        <v>178582</v>
      </c>
      <c r="B3240" s="36">
        <v>1328</v>
      </c>
      <c r="C3240" s="36">
        <v>1867</v>
      </c>
      <c r="D3240" s="39" t="s">
        <v>5178</v>
      </c>
      <c r="E3240" s="39"/>
      <c r="F3240" s="37" t="s">
        <v>171</v>
      </c>
      <c r="G3240" s="37" t="s">
        <v>971</v>
      </c>
      <c r="H3240" s="38">
        <v>3286293</v>
      </c>
      <c r="I3240" s="38">
        <v>0</v>
      </c>
      <c r="J3240" s="38">
        <f t="shared" si="51"/>
        <v>3286293</v>
      </c>
      <c r="K3240" s="38"/>
      <c r="L3240" s="49"/>
      <c r="M3240" s="37" t="s">
        <v>63</v>
      </c>
      <c r="N3240" s="37" t="s">
        <v>64</v>
      </c>
      <c r="O3240" s="37" t="s">
        <v>157</v>
      </c>
      <c r="P3240" s="37" t="s">
        <v>158</v>
      </c>
      <c r="Q3240" s="37" t="s">
        <v>159</v>
      </c>
      <c r="R3240" s="37" t="s">
        <v>160</v>
      </c>
      <c r="S3240" s="37" t="s">
        <v>912</v>
      </c>
      <c r="T3240" s="37" t="s">
        <v>911</v>
      </c>
      <c r="U3240" s="1" t="e">
        <f>VLOOKUP(T3240,[2]VAT!$A:$D,1,0)</f>
        <v>#N/A</v>
      </c>
      <c r="V3240" s="37" t="s">
        <v>2</v>
      </c>
      <c r="W3240" s="37" t="s">
        <v>2</v>
      </c>
      <c r="X3240" t="e">
        <f>VLOOKUP(T3240,[3]رکوردها!$A:$B,2,0)</f>
        <v>#N/A</v>
      </c>
      <c r="Y3240" t="e">
        <f>VLOOKUP(T3240,[3]رکوردها!$A:$D,4,0)</f>
        <v>#N/A</v>
      </c>
      <c r="Z3240" t="e">
        <f>VLOOKUP(T3240,[3]رکوردها!$A:$C,3,0)</f>
        <v>#N/A</v>
      </c>
      <c r="AA3240" t="e">
        <f>VLOOKUP(T3240,[3]رکوردها!$A:$F,6,0)</f>
        <v>#N/A</v>
      </c>
      <c r="AB3240" t="e">
        <f>VLOOKUP(T3240,[3]رکوردها!$A:$E,5,0)</f>
        <v>#N/A</v>
      </c>
    </row>
    <row r="3241" spans="1:28" s="41" customFormat="1" hidden="1" x14ac:dyDescent="0.2">
      <c r="A3241" s="36">
        <v>178583</v>
      </c>
      <c r="B3241" s="36">
        <v>1328</v>
      </c>
      <c r="C3241" s="36">
        <v>1867</v>
      </c>
      <c r="D3241" s="39" t="s">
        <v>5178</v>
      </c>
      <c r="E3241" s="39"/>
      <c r="F3241" s="37" t="s">
        <v>171</v>
      </c>
      <c r="G3241" s="37" t="s">
        <v>971</v>
      </c>
      <c r="H3241" s="38">
        <v>3286293</v>
      </c>
      <c r="I3241" s="38">
        <v>0</v>
      </c>
      <c r="J3241" s="38">
        <f t="shared" si="51"/>
        <v>3286293</v>
      </c>
      <c r="K3241" s="38"/>
      <c r="L3241" s="49"/>
      <c r="M3241" s="37" t="s">
        <v>63</v>
      </c>
      <c r="N3241" s="37" t="s">
        <v>64</v>
      </c>
      <c r="O3241" s="37" t="s">
        <v>157</v>
      </c>
      <c r="P3241" s="37" t="s">
        <v>158</v>
      </c>
      <c r="Q3241" s="37" t="s">
        <v>159</v>
      </c>
      <c r="R3241" s="37" t="s">
        <v>160</v>
      </c>
      <c r="S3241" s="37" t="s">
        <v>912</v>
      </c>
      <c r="T3241" s="37" t="s">
        <v>911</v>
      </c>
      <c r="U3241" s="1" t="e">
        <f>VLOOKUP(T3241,[2]VAT!$A:$D,1,0)</f>
        <v>#N/A</v>
      </c>
      <c r="V3241" s="37" t="s">
        <v>2</v>
      </c>
      <c r="W3241" s="37" t="s">
        <v>2</v>
      </c>
      <c r="X3241" t="e">
        <f>VLOOKUP(T3241,[3]رکوردها!$A:$B,2,0)</f>
        <v>#N/A</v>
      </c>
      <c r="Y3241" t="e">
        <f>VLOOKUP(T3241,[3]رکوردها!$A:$D,4,0)</f>
        <v>#N/A</v>
      </c>
      <c r="Z3241" t="e">
        <f>VLOOKUP(T3241,[3]رکوردها!$A:$C,3,0)</f>
        <v>#N/A</v>
      </c>
      <c r="AA3241" t="e">
        <f>VLOOKUP(T3241,[3]رکوردها!$A:$F,6,0)</f>
        <v>#N/A</v>
      </c>
      <c r="AB3241" t="e">
        <f>VLOOKUP(T3241,[3]رکوردها!$A:$E,5,0)</f>
        <v>#N/A</v>
      </c>
    </row>
    <row r="3242" spans="1:28" s="41" customFormat="1" hidden="1" x14ac:dyDescent="0.2">
      <c r="A3242" s="36">
        <v>178584</v>
      </c>
      <c r="B3242" s="36">
        <v>1328</v>
      </c>
      <c r="C3242" s="36">
        <v>1867</v>
      </c>
      <c r="D3242" s="39" t="s">
        <v>5178</v>
      </c>
      <c r="E3242" s="39"/>
      <c r="F3242" s="37" t="s">
        <v>171</v>
      </c>
      <c r="G3242" s="37" t="s">
        <v>970</v>
      </c>
      <c r="H3242" s="38">
        <v>3286293</v>
      </c>
      <c r="I3242" s="38">
        <v>0</v>
      </c>
      <c r="J3242" s="38">
        <f t="shared" si="51"/>
        <v>3286293</v>
      </c>
      <c r="K3242" s="38"/>
      <c r="L3242" s="49"/>
      <c r="M3242" s="37" t="s">
        <v>63</v>
      </c>
      <c r="N3242" s="37" t="s">
        <v>64</v>
      </c>
      <c r="O3242" s="37" t="s">
        <v>157</v>
      </c>
      <c r="P3242" s="37" t="s">
        <v>158</v>
      </c>
      <c r="Q3242" s="37" t="s">
        <v>159</v>
      </c>
      <c r="R3242" s="37" t="s">
        <v>160</v>
      </c>
      <c r="S3242" s="37" t="s">
        <v>912</v>
      </c>
      <c r="T3242" s="37" t="s">
        <v>911</v>
      </c>
      <c r="U3242" s="1" t="e">
        <f>VLOOKUP(T3242,[2]VAT!$A:$D,1,0)</f>
        <v>#N/A</v>
      </c>
      <c r="V3242" s="37" t="s">
        <v>2</v>
      </c>
      <c r="W3242" s="37" t="s">
        <v>2</v>
      </c>
      <c r="X3242" t="e">
        <f>VLOOKUP(T3242,[3]رکوردها!$A:$B,2,0)</f>
        <v>#N/A</v>
      </c>
      <c r="Y3242" t="e">
        <f>VLOOKUP(T3242,[3]رکوردها!$A:$D,4,0)</f>
        <v>#N/A</v>
      </c>
      <c r="Z3242" t="e">
        <f>VLOOKUP(T3242,[3]رکوردها!$A:$C,3,0)</f>
        <v>#N/A</v>
      </c>
      <c r="AA3242" t="e">
        <f>VLOOKUP(T3242,[3]رکوردها!$A:$F,6,0)</f>
        <v>#N/A</v>
      </c>
      <c r="AB3242" t="e">
        <f>VLOOKUP(T3242,[3]رکوردها!$A:$E,5,0)</f>
        <v>#N/A</v>
      </c>
    </row>
    <row r="3243" spans="1:28" s="41" customFormat="1" hidden="1" x14ac:dyDescent="0.2">
      <c r="A3243" s="36">
        <v>178585</v>
      </c>
      <c r="B3243" s="36">
        <v>1328</v>
      </c>
      <c r="C3243" s="36">
        <v>1867</v>
      </c>
      <c r="D3243" s="39" t="s">
        <v>5178</v>
      </c>
      <c r="E3243" s="39"/>
      <c r="F3243" s="37" t="s">
        <v>171</v>
      </c>
      <c r="G3243" s="37" t="s">
        <v>970</v>
      </c>
      <c r="H3243" s="38">
        <v>3286293</v>
      </c>
      <c r="I3243" s="38">
        <v>0</v>
      </c>
      <c r="J3243" s="38">
        <f t="shared" si="51"/>
        <v>3286293</v>
      </c>
      <c r="K3243" s="38"/>
      <c r="L3243" s="49"/>
      <c r="M3243" s="37" t="s">
        <v>63</v>
      </c>
      <c r="N3243" s="37" t="s">
        <v>64</v>
      </c>
      <c r="O3243" s="37" t="s">
        <v>157</v>
      </c>
      <c r="P3243" s="37" t="s">
        <v>158</v>
      </c>
      <c r="Q3243" s="37" t="s">
        <v>159</v>
      </c>
      <c r="R3243" s="37" t="s">
        <v>160</v>
      </c>
      <c r="S3243" s="37" t="s">
        <v>912</v>
      </c>
      <c r="T3243" s="37" t="s">
        <v>911</v>
      </c>
      <c r="U3243" s="1" t="e">
        <f>VLOOKUP(T3243,[2]VAT!$A:$D,1,0)</f>
        <v>#N/A</v>
      </c>
      <c r="V3243" s="37" t="s">
        <v>2</v>
      </c>
      <c r="W3243" s="37" t="s">
        <v>2</v>
      </c>
      <c r="X3243" t="e">
        <f>VLOOKUP(T3243,[3]رکوردها!$A:$B,2,0)</f>
        <v>#N/A</v>
      </c>
      <c r="Y3243" t="e">
        <f>VLOOKUP(T3243,[3]رکوردها!$A:$D,4,0)</f>
        <v>#N/A</v>
      </c>
      <c r="Z3243" t="e">
        <f>VLOOKUP(T3243,[3]رکوردها!$A:$C,3,0)</f>
        <v>#N/A</v>
      </c>
      <c r="AA3243" t="e">
        <f>VLOOKUP(T3243,[3]رکوردها!$A:$F,6,0)</f>
        <v>#N/A</v>
      </c>
      <c r="AB3243" t="e">
        <f>VLOOKUP(T3243,[3]رکوردها!$A:$E,5,0)</f>
        <v>#N/A</v>
      </c>
    </row>
    <row r="3244" spans="1:28" s="41" customFormat="1" hidden="1" x14ac:dyDescent="0.2">
      <c r="A3244" s="36">
        <v>178586</v>
      </c>
      <c r="B3244" s="36">
        <v>1328</v>
      </c>
      <c r="C3244" s="36">
        <v>1867</v>
      </c>
      <c r="D3244" s="39" t="s">
        <v>5178</v>
      </c>
      <c r="E3244" s="39"/>
      <c r="F3244" s="37" t="s">
        <v>171</v>
      </c>
      <c r="G3244" s="37" t="s">
        <v>958</v>
      </c>
      <c r="H3244" s="38">
        <v>3286293</v>
      </c>
      <c r="I3244" s="38">
        <v>0</v>
      </c>
      <c r="J3244" s="38">
        <f t="shared" si="51"/>
        <v>3286293</v>
      </c>
      <c r="K3244" s="38"/>
      <c r="L3244" s="49"/>
      <c r="M3244" s="37" t="s">
        <v>63</v>
      </c>
      <c r="N3244" s="37" t="s">
        <v>64</v>
      </c>
      <c r="O3244" s="37" t="s">
        <v>157</v>
      </c>
      <c r="P3244" s="37" t="s">
        <v>158</v>
      </c>
      <c r="Q3244" s="37" t="s">
        <v>159</v>
      </c>
      <c r="R3244" s="37" t="s">
        <v>160</v>
      </c>
      <c r="S3244" s="37" t="s">
        <v>912</v>
      </c>
      <c r="T3244" s="37" t="s">
        <v>911</v>
      </c>
      <c r="U3244" s="1" t="e">
        <f>VLOOKUP(T3244,[2]VAT!$A:$D,1,0)</f>
        <v>#N/A</v>
      </c>
      <c r="V3244" s="37" t="s">
        <v>2</v>
      </c>
      <c r="W3244" s="37" t="s">
        <v>2</v>
      </c>
      <c r="X3244" t="e">
        <f>VLOOKUP(T3244,[3]رکوردها!$A:$B,2,0)</f>
        <v>#N/A</v>
      </c>
      <c r="Y3244" t="e">
        <f>VLOOKUP(T3244,[3]رکوردها!$A:$D,4,0)</f>
        <v>#N/A</v>
      </c>
      <c r="Z3244" t="e">
        <f>VLOOKUP(T3244,[3]رکوردها!$A:$C,3,0)</f>
        <v>#N/A</v>
      </c>
      <c r="AA3244" t="e">
        <f>VLOOKUP(T3244,[3]رکوردها!$A:$F,6,0)</f>
        <v>#N/A</v>
      </c>
      <c r="AB3244" t="e">
        <f>VLOOKUP(T3244,[3]رکوردها!$A:$E,5,0)</f>
        <v>#N/A</v>
      </c>
    </row>
    <row r="3245" spans="1:28" s="41" customFormat="1" hidden="1" x14ac:dyDescent="0.2">
      <c r="A3245" s="36">
        <v>178587</v>
      </c>
      <c r="B3245" s="36">
        <v>1328</v>
      </c>
      <c r="C3245" s="36">
        <v>1867</v>
      </c>
      <c r="D3245" s="39" t="s">
        <v>5178</v>
      </c>
      <c r="E3245" s="39"/>
      <c r="F3245" s="37" t="s">
        <v>171</v>
      </c>
      <c r="G3245" s="37" t="s">
        <v>958</v>
      </c>
      <c r="H3245" s="38">
        <v>3286293</v>
      </c>
      <c r="I3245" s="38">
        <v>0</v>
      </c>
      <c r="J3245" s="38">
        <f t="shared" si="51"/>
        <v>3286293</v>
      </c>
      <c r="K3245" s="38"/>
      <c r="L3245" s="49"/>
      <c r="M3245" s="37" t="s">
        <v>63</v>
      </c>
      <c r="N3245" s="37" t="s">
        <v>64</v>
      </c>
      <c r="O3245" s="37" t="s">
        <v>157</v>
      </c>
      <c r="P3245" s="37" t="s">
        <v>158</v>
      </c>
      <c r="Q3245" s="37" t="s">
        <v>159</v>
      </c>
      <c r="R3245" s="37" t="s">
        <v>160</v>
      </c>
      <c r="S3245" s="37" t="s">
        <v>912</v>
      </c>
      <c r="T3245" s="37" t="s">
        <v>911</v>
      </c>
      <c r="U3245" s="1" t="e">
        <f>VLOOKUP(T3245,[2]VAT!$A:$D,1,0)</f>
        <v>#N/A</v>
      </c>
      <c r="V3245" s="37" t="s">
        <v>2</v>
      </c>
      <c r="W3245" s="37" t="s">
        <v>2</v>
      </c>
      <c r="X3245" t="e">
        <f>VLOOKUP(T3245,[3]رکوردها!$A:$B,2,0)</f>
        <v>#N/A</v>
      </c>
      <c r="Y3245" t="e">
        <f>VLOOKUP(T3245,[3]رکوردها!$A:$D,4,0)</f>
        <v>#N/A</v>
      </c>
      <c r="Z3245" t="e">
        <f>VLOOKUP(T3245,[3]رکوردها!$A:$C,3,0)</f>
        <v>#N/A</v>
      </c>
      <c r="AA3245" t="e">
        <f>VLOOKUP(T3245,[3]رکوردها!$A:$F,6,0)</f>
        <v>#N/A</v>
      </c>
      <c r="AB3245" t="e">
        <f>VLOOKUP(T3245,[3]رکوردها!$A:$E,5,0)</f>
        <v>#N/A</v>
      </c>
    </row>
    <row r="3246" spans="1:28" s="41" customFormat="1" hidden="1" x14ac:dyDescent="0.2">
      <c r="A3246" s="36">
        <v>178588</v>
      </c>
      <c r="B3246" s="36">
        <v>1328</v>
      </c>
      <c r="C3246" s="36">
        <v>1867</v>
      </c>
      <c r="D3246" s="39" t="s">
        <v>5178</v>
      </c>
      <c r="E3246" s="39"/>
      <c r="F3246" s="37" t="s">
        <v>171</v>
      </c>
      <c r="G3246" s="37" t="s">
        <v>958</v>
      </c>
      <c r="H3246" s="38">
        <v>3286293</v>
      </c>
      <c r="I3246" s="38">
        <v>0</v>
      </c>
      <c r="J3246" s="38">
        <f t="shared" si="51"/>
        <v>3286293</v>
      </c>
      <c r="K3246" s="38"/>
      <c r="L3246" s="49"/>
      <c r="M3246" s="37" t="s">
        <v>63</v>
      </c>
      <c r="N3246" s="37" t="s">
        <v>64</v>
      </c>
      <c r="O3246" s="37" t="s">
        <v>157</v>
      </c>
      <c r="P3246" s="37" t="s">
        <v>158</v>
      </c>
      <c r="Q3246" s="37" t="s">
        <v>159</v>
      </c>
      <c r="R3246" s="37" t="s">
        <v>160</v>
      </c>
      <c r="S3246" s="37" t="s">
        <v>912</v>
      </c>
      <c r="T3246" s="37" t="s">
        <v>911</v>
      </c>
      <c r="U3246" s="1" t="e">
        <f>VLOOKUP(T3246,[2]VAT!$A:$D,1,0)</f>
        <v>#N/A</v>
      </c>
      <c r="V3246" s="37" t="s">
        <v>2</v>
      </c>
      <c r="W3246" s="37" t="s">
        <v>2</v>
      </c>
      <c r="X3246" t="e">
        <f>VLOOKUP(T3246,[3]رکوردها!$A:$B,2,0)</f>
        <v>#N/A</v>
      </c>
      <c r="Y3246" t="e">
        <f>VLOOKUP(T3246,[3]رکوردها!$A:$D,4,0)</f>
        <v>#N/A</v>
      </c>
      <c r="Z3246" t="e">
        <f>VLOOKUP(T3246,[3]رکوردها!$A:$C,3,0)</f>
        <v>#N/A</v>
      </c>
      <c r="AA3246" t="e">
        <f>VLOOKUP(T3246,[3]رکوردها!$A:$F,6,0)</f>
        <v>#N/A</v>
      </c>
      <c r="AB3246" t="e">
        <f>VLOOKUP(T3246,[3]رکوردها!$A:$E,5,0)</f>
        <v>#N/A</v>
      </c>
    </row>
    <row r="3247" spans="1:28" s="41" customFormat="1" hidden="1" x14ac:dyDescent="0.2">
      <c r="A3247" s="36">
        <v>178589</v>
      </c>
      <c r="B3247" s="36">
        <v>1328</v>
      </c>
      <c r="C3247" s="36">
        <v>1867</v>
      </c>
      <c r="D3247" s="39" t="s">
        <v>5178</v>
      </c>
      <c r="E3247" s="39"/>
      <c r="F3247" s="37" t="s">
        <v>171</v>
      </c>
      <c r="G3247" s="37" t="s">
        <v>958</v>
      </c>
      <c r="H3247" s="38">
        <v>3286293</v>
      </c>
      <c r="I3247" s="38">
        <v>0</v>
      </c>
      <c r="J3247" s="38">
        <f t="shared" si="51"/>
        <v>3286293</v>
      </c>
      <c r="K3247" s="38"/>
      <c r="L3247" s="49"/>
      <c r="M3247" s="37" t="s">
        <v>63</v>
      </c>
      <c r="N3247" s="37" t="s">
        <v>64</v>
      </c>
      <c r="O3247" s="37" t="s">
        <v>157</v>
      </c>
      <c r="P3247" s="37" t="s">
        <v>158</v>
      </c>
      <c r="Q3247" s="37" t="s">
        <v>159</v>
      </c>
      <c r="R3247" s="37" t="s">
        <v>160</v>
      </c>
      <c r="S3247" s="37" t="s">
        <v>912</v>
      </c>
      <c r="T3247" s="37" t="s">
        <v>911</v>
      </c>
      <c r="U3247" s="1" t="e">
        <f>VLOOKUP(T3247,[2]VAT!$A:$D,1,0)</f>
        <v>#N/A</v>
      </c>
      <c r="V3247" s="37" t="s">
        <v>2</v>
      </c>
      <c r="W3247" s="37" t="s">
        <v>2</v>
      </c>
      <c r="X3247" t="e">
        <f>VLOOKUP(T3247,[3]رکوردها!$A:$B,2,0)</f>
        <v>#N/A</v>
      </c>
      <c r="Y3247" t="e">
        <f>VLOOKUP(T3247,[3]رکوردها!$A:$D,4,0)</f>
        <v>#N/A</v>
      </c>
      <c r="Z3247" t="e">
        <f>VLOOKUP(T3247,[3]رکوردها!$A:$C,3,0)</f>
        <v>#N/A</v>
      </c>
      <c r="AA3247" t="e">
        <f>VLOOKUP(T3247,[3]رکوردها!$A:$F,6,0)</f>
        <v>#N/A</v>
      </c>
      <c r="AB3247" t="e">
        <f>VLOOKUP(T3247,[3]رکوردها!$A:$E,5,0)</f>
        <v>#N/A</v>
      </c>
    </row>
    <row r="3248" spans="1:28" s="41" customFormat="1" hidden="1" x14ac:dyDescent="0.2">
      <c r="A3248" s="36">
        <v>178590</v>
      </c>
      <c r="B3248" s="36">
        <v>1328</v>
      </c>
      <c r="C3248" s="36">
        <v>1867</v>
      </c>
      <c r="D3248" s="39" t="s">
        <v>5178</v>
      </c>
      <c r="E3248" s="39"/>
      <c r="F3248" s="37" t="s">
        <v>171</v>
      </c>
      <c r="G3248" s="37" t="s">
        <v>958</v>
      </c>
      <c r="H3248" s="38">
        <v>3286293</v>
      </c>
      <c r="I3248" s="38">
        <v>0</v>
      </c>
      <c r="J3248" s="38">
        <f t="shared" si="51"/>
        <v>3286293</v>
      </c>
      <c r="K3248" s="38"/>
      <c r="L3248" s="49"/>
      <c r="M3248" s="37" t="s">
        <v>63</v>
      </c>
      <c r="N3248" s="37" t="s">
        <v>64</v>
      </c>
      <c r="O3248" s="37" t="s">
        <v>157</v>
      </c>
      <c r="P3248" s="37" t="s">
        <v>158</v>
      </c>
      <c r="Q3248" s="37" t="s">
        <v>159</v>
      </c>
      <c r="R3248" s="37" t="s">
        <v>160</v>
      </c>
      <c r="S3248" s="37" t="s">
        <v>912</v>
      </c>
      <c r="T3248" s="37" t="s">
        <v>911</v>
      </c>
      <c r="U3248" s="1" t="e">
        <f>VLOOKUP(T3248,[2]VAT!$A:$D,1,0)</f>
        <v>#N/A</v>
      </c>
      <c r="V3248" s="37" t="s">
        <v>2</v>
      </c>
      <c r="W3248" s="37" t="s">
        <v>2</v>
      </c>
      <c r="X3248" t="e">
        <f>VLOOKUP(T3248,[3]رکوردها!$A:$B,2,0)</f>
        <v>#N/A</v>
      </c>
      <c r="Y3248" t="e">
        <f>VLOOKUP(T3248,[3]رکوردها!$A:$D,4,0)</f>
        <v>#N/A</v>
      </c>
      <c r="Z3248" t="e">
        <f>VLOOKUP(T3248,[3]رکوردها!$A:$C,3,0)</f>
        <v>#N/A</v>
      </c>
      <c r="AA3248" t="e">
        <f>VLOOKUP(T3248,[3]رکوردها!$A:$F,6,0)</f>
        <v>#N/A</v>
      </c>
      <c r="AB3248" t="e">
        <f>VLOOKUP(T3248,[3]رکوردها!$A:$E,5,0)</f>
        <v>#N/A</v>
      </c>
    </row>
    <row r="3249" spans="1:28" s="41" customFormat="1" hidden="1" x14ac:dyDescent="0.2">
      <c r="A3249" s="36">
        <v>178591</v>
      </c>
      <c r="B3249" s="36">
        <v>1328</v>
      </c>
      <c r="C3249" s="36">
        <v>1867</v>
      </c>
      <c r="D3249" s="39" t="s">
        <v>5178</v>
      </c>
      <c r="E3249" s="39"/>
      <c r="F3249" s="37" t="s">
        <v>171</v>
      </c>
      <c r="G3249" s="37" t="s">
        <v>958</v>
      </c>
      <c r="H3249" s="38">
        <v>3286293</v>
      </c>
      <c r="I3249" s="38">
        <v>0</v>
      </c>
      <c r="J3249" s="38">
        <f t="shared" si="51"/>
        <v>3286293</v>
      </c>
      <c r="K3249" s="38"/>
      <c r="L3249" s="49"/>
      <c r="M3249" s="37" t="s">
        <v>63</v>
      </c>
      <c r="N3249" s="37" t="s">
        <v>64</v>
      </c>
      <c r="O3249" s="37" t="s">
        <v>157</v>
      </c>
      <c r="P3249" s="37" t="s">
        <v>158</v>
      </c>
      <c r="Q3249" s="37" t="s">
        <v>159</v>
      </c>
      <c r="R3249" s="37" t="s">
        <v>160</v>
      </c>
      <c r="S3249" s="37" t="s">
        <v>912</v>
      </c>
      <c r="T3249" s="37" t="s">
        <v>911</v>
      </c>
      <c r="U3249" s="1" t="e">
        <f>VLOOKUP(T3249,[2]VAT!$A:$D,1,0)</f>
        <v>#N/A</v>
      </c>
      <c r="V3249" s="37" t="s">
        <v>2</v>
      </c>
      <c r="W3249" s="37" t="s">
        <v>2</v>
      </c>
      <c r="X3249" t="e">
        <f>VLOOKUP(T3249,[3]رکوردها!$A:$B,2,0)</f>
        <v>#N/A</v>
      </c>
      <c r="Y3249" t="e">
        <f>VLOOKUP(T3249,[3]رکوردها!$A:$D,4,0)</f>
        <v>#N/A</v>
      </c>
      <c r="Z3249" t="e">
        <f>VLOOKUP(T3249,[3]رکوردها!$A:$C,3,0)</f>
        <v>#N/A</v>
      </c>
      <c r="AA3249" t="e">
        <f>VLOOKUP(T3249,[3]رکوردها!$A:$F,6,0)</f>
        <v>#N/A</v>
      </c>
      <c r="AB3249" t="e">
        <f>VLOOKUP(T3249,[3]رکوردها!$A:$E,5,0)</f>
        <v>#N/A</v>
      </c>
    </row>
    <row r="3250" spans="1:28" s="41" customFormat="1" hidden="1" x14ac:dyDescent="0.2">
      <c r="A3250" s="36">
        <v>178592</v>
      </c>
      <c r="B3250" s="36">
        <v>1328</v>
      </c>
      <c r="C3250" s="36">
        <v>1867</v>
      </c>
      <c r="D3250" s="39" t="s">
        <v>5178</v>
      </c>
      <c r="E3250" s="39"/>
      <c r="F3250" s="37" t="s">
        <v>171</v>
      </c>
      <c r="G3250" s="37" t="s">
        <v>1226</v>
      </c>
      <c r="H3250" s="38">
        <v>3286293</v>
      </c>
      <c r="I3250" s="38">
        <v>0</v>
      </c>
      <c r="J3250" s="38">
        <f t="shared" si="51"/>
        <v>3286293</v>
      </c>
      <c r="K3250" s="38"/>
      <c r="L3250" s="49"/>
      <c r="M3250" s="37" t="s">
        <v>63</v>
      </c>
      <c r="N3250" s="37" t="s">
        <v>64</v>
      </c>
      <c r="O3250" s="37" t="s">
        <v>157</v>
      </c>
      <c r="P3250" s="37" t="s">
        <v>158</v>
      </c>
      <c r="Q3250" s="37" t="s">
        <v>159</v>
      </c>
      <c r="R3250" s="37" t="s">
        <v>160</v>
      </c>
      <c r="S3250" s="37" t="s">
        <v>912</v>
      </c>
      <c r="T3250" s="37" t="s">
        <v>911</v>
      </c>
      <c r="U3250" s="1" t="e">
        <f>VLOOKUP(T3250,[2]VAT!$A:$D,1,0)</f>
        <v>#N/A</v>
      </c>
      <c r="V3250" s="37" t="s">
        <v>2</v>
      </c>
      <c r="W3250" s="37" t="s">
        <v>2</v>
      </c>
      <c r="X3250" t="e">
        <f>VLOOKUP(T3250,[3]رکوردها!$A:$B,2,0)</f>
        <v>#N/A</v>
      </c>
      <c r="Y3250" t="e">
        <f>VLOOKUP(T3250,[3]رکوردها!$A:$D,4,0)</f>
        <v>#N/A</v>
      </c>
      <c r="Z3250" t="e">
        <f>VLOOKUP(T3250,[3]رکوردها!$A:$C,3,0)</f>
        <v>#N/A</v>
      </c>
      <c r="AA3250" t="e">
        <f>VLOOKUP(T3250,[3]رکوردها!$A:$F,6,0)</f>
        <v>#N/A</v>
      </c>
      <c r="AB3250" t="e">
        <f>VLOOKUP(T3250,[3]رکوردها!$A:$E,5,0)</f>
        <v>#N/A</v>
      </c>
    </row>
    <row r="3251" spans="1:28" s="41" customFormat="1" hidden="1" x14ac:dyDescent="0.2">
      <c r="A3251" s="36">
        <v>178593</v>
      </c>
      <c r="B3251" s="36">
        <v>1328</v>
      </c>
      <c r="C3251" s="36">
        <v>1867</v>
      </c>
      <c r="D3251" s="39" t="s">
        <v>5178</v>
      </c>
      <c r="E3251" s="39"/>
      <c r="F3251" s="37" t="s">
        <v>171</v>
      </c>
      <c r="G3251" s="37" t="s">
        <v>970</v>
      </c>
      <c r="H3251" s="38">
        <v>3286293</v>
      </c>
      <c r="I3251" s="38">
        <v>0</v>
      </c>
      <c r="J3251" s="38">
        <f t="shared" si="51"/>
        <v>3286293</v>
      </c>
      <c r="K3251" s="38"/>
      <c r="L3251" s="49"/>
      <c r="M3251" s="37" t="s">
        <v>63</v>
      </c>
      <c r="N3251" s="37" t="s">
        <v>64</v>
      </c>
      <c r="O3251" s="37" t="s">
        <v>157</v>
      </c>
      <c r="P3251" s="37" t="s">
        <v>158</v>
      </c>
      <c r="Q3251" s="37" t="s">
        <v>159</v>
      </c>
      <c r="R3251" s="37" t="s">
        <v>160</v>
      </c>
      <c r="S3251" s="37" t="s">
        <v>912</v>
      </c>
      <c r="T3251" s="37" t="s">
        <v>911</v>
      </c>
      <c r="U3251" s="1" t="e">
        <f>VLOOKUP(T3251,[2]VAT!$A:$D,1,0)</f>
        <v>#N/A</v>
      </c>
      <c r="V3251" s="37" t="s">
        <v>2</v>
      </c>
      <c r="W3251" s="37" t="s">
        <v>2</v>
      </c>
      <c r="X3251" t="e">
        <f>VLOOKUP(T3251,[3]رکوردها!$A:$B,2,0)</f>
        <v>#N/A</v>
      </c>
      <c r="Y3251" t="e">
        <f>VLOOKUP(T3251,[3]رکوردها!$A:$D,4,0)</f>
        <v>#N/A</v>
      </c>
      <c r="Z3251" t="e">
        <f>VLOOKUP(T3251,[3]رکوردها!$A:$C,3,0)</f>
        <v>#N/A</v>
      </c>
      <c r="AA3251" t="e">
        <f>VLOOKUP(T3251,[3]رکوردها!$A:$F,6,0)</f>
        <v>#N/A</v>
      </c>
      <c r="AB3251" t="e">
        <f>VLOOKUP(T3251,[3]رکوردها!$A:$E,5,0)</f>
        <v>#N/A</v>
      </c>
    </row>
    <row r="3252" spans="1:28" s="41" customFormat="1" hidden="1" x14ac:dyDescent="0.2">
      <c r="A3252" s="36">
        <v>178594</v>
      </c>
      <c r="B3252" s="36">
        <v>1328</v>
      </c>
      <c r="C3252" s="36">
        <v>1867</v>
      </c>
      <c r="D3252" s="39" t="s">
        <v>5178</v>
      </c>
      <c r="E3252" s="39"/>
      <c r="F3252" s="37" t="s">
        <v>171</v>
      </c>
      <c r="G3252" s="37" t="s">
        <v>965</v>
      </c>
      <c r="H3252" s="38">
        <v>3286293</v>
      </c>
      <c r="I3252" s="38">
        <v>0</v>
      </c>
      <c r="J3252" s="38">
        <f t="shared" si="51"/>
        <v>3286293</v>
      </c>
      <c r="K3252" s="38"/>
      <c r="L3252" s="49"/>
      <c r="M3252" s="37" t="s">
        <v>63</v>
      </c>
      <c r="N3252" s="37" t="s">
        <v>64</v>
      </c>
      <c r="O3252" s="37" t="s">
        <v>157</v>
      </c>
      <c r="P3252" s="37" t="s">
        <v>158</v>
      </c>
      <c r="Q3252" s="37" t="s">
        <v>159</v>
      </c>
      <c r="R3252" s="37" t="s">
        <v>160</v>
      </c>
      <c r="S3252" s="37" t="s">
        <v>912</v>
      </c>
      <c r="T3252" s="37" t="s">
        <v>911</v>
      </c>
      <c r="U3252" s="1" t="e">
        <f>VLOOKUP(T3252,[2]VAT!$A:$D,1,0)</f>
        <v>#N/A</v>
      </c>
      <c r="V3252" s="37" t="s">
        <v>2</v>
      </c>
      <c r="W3252" s="37" t="s">
        <v>2</v>
      </c>
      <c r="X3252" t="e">
        <f>VLOOKUP(T3252,[3]رکوردها!$A:$B,2,0)</f>
        <v>#N/A</v>
      </c>
      <c r="Y3252" t="e">
        <f>VLOOKUP(T3252,[3]رکوردها!$A:$D,4,0)</f>
        <v>#N/A</v>
      </c>
      <c r="Z3252" t="e">
        <f>VLOOKUP(T3252,[3]رکوردها!$A:$C,3,0)</f>
        <v>#N/A</v>
      </c>
      <c r="AA3252" t="e">
        <f>VLOOKUP(T3252,[3]رکوردها!$A:$F,6,0)</f>
        <v>#N/A</v>
      </c>
      <c r="AB3252" t="e">
        <f>VLOOKUP(T3252,[3]رکوردها!$A:$E,5,0)</f>
        <v>#N/A</v>
      </c>
    </row>
    <row r="3253" spans="1:28" s="41" customFormat="1" hidden="1" x14ac:dyDescent="0.2">
      <c r="A3253" s="36">
        <v>178595</v>
      </c>
      <c r="B3253" s="36">
        <v>1328</v>
      </c>
      <c r="C3253" s="36">
        <v>1867</v>
      </c>
      <c r="D3253" s="39" t="s">
        <v>5178</v>
      </c>
      <c r="E3253" s="39"/>
      <c r="F3253" s="37" t="s">
        <v>171</v>
      </c>
      <c r="G3253" s="37" t="s">
        <v>965</v>
      </c>
      <c r="H3253" s="38">
        <v>3286293</v>
      </c>
      <c r="I3253" s="38">
        <v>0</v>
      </c>
      <c r="J3253" s="38">
        <f t="shared" si="51"/>
        <v>3286293</v>
      </c>
      <c r="K3253" s="38"/>
      <c r="L3253" s="49"/>
      <c r="M3253" s="37" t="s">
        <v>63</v>
      </c>
      <c r="N3253" s="37" t="s">
        <v>64</v>
      </c>
      <c r="O3253" s="37" t="s">
        <v>157</v>
      </c>
      <c r="P3253" s="37" t="s">
        <v>158</v>
      </c>
      <c r="Q3253" s="37" t="s">
        <v>159</v>
      </c>
      <c r="R3253" s="37" t="s">
        <v>160</v>
      </c>
      <c r="S3253" s="37" t="s">
        <v>912</v>
      </c>
      <c r="T3253" s="37" t="s">
        <v>911</v>
      </c>
      <c r="U3253" s="1" t="e">
        <f>VLOOKUP(T3253,[2]VAT!$A:$D,1,0)</f>
        <v>#N/A</v>
      </c>
      <c r="V3253" s="37" t="s">
        <v>2</v>
      </c>
      <c r="W3253" s="37" t="s">
        <v>2</v>
      </c>
      <c r="X3253" t="e">
        <f>VLOOKUP(T3253,[3]رکوردها!$A:$B,2,0)</f>
        <v>#N/A</v>
      </c>
      <c r="Y3253" t="e">
        <f>VLOOKUP(T3253,[3]رکوردها!$A:$D,4,0)</f>
        <v>#N/A</v>
      </c>
      <c r="Z3253" t="e">
        <f>VLOOKUP(T3253,[3]رکوردها!$A:$C,3,0)</f>
        <v>#N/A</v>
      </c>
      <c r="AA3253" t="e">
        <f>VLOOKUP(T3253,[3]رکوردها!$A:$F,6,0)</f>
        <v>#N/A</v>
      </c>
      <c r="AB3253" t="e">
        <f>VLOOKUP(T3253,[3]رکوردها!$A:$E,5,0)</f>
        <v>#N/A</v>
      </c>
    </row>
    <row r="3254" spans="1:28" s="41" customFormat="1" hidden="1" x14ac:dyDescent="0.2">
      <c r="A3254" s="36">
        <v>178596</v>
      </c>
      <c r="B3254" s="36">
        <v>1328</v>
      </c>
      <c r="C3254" s="36">
        <v>1867</v>
      </c>
      <c r="D3254" s="39" t="s">
        <v>5178</v>
      </c>
      <c r="E3254" s="39"/>
      <c r="F3254" s="37" t="s">
        <v>171</v>
      </c>
      <c r="G3254" s="37" t="s">
        <v>965</v>
      </c>
      <c r="H3254" s="38">
        <v>3286293</v>
      </c>
      <c r="I3254" s="38">
        <v>0</v>
      </c>
      <c r="J3254" s="38">
        <f t="shared" si="51"/>
        <v>3286293</v>
      </c>
      <c r="K3254" s="38"/>
      <c r="L3254" s="49"/>
      <c r="M3254" s="37" t="s">
        <v>63</v>
      </c>
      <c r="N3254" s="37" t="s">
        <v>64</v>
      </c>
      <c r="O3254" s="37" t="s">
        <v>157</v>
      </c>
      <c r="P3254" s="37" t="s">
        <v>158</v>
      </c>
      <c r="Q3254" s="37" t="s">
        <v>159</v>
      </c>
      <c r="R3254" s="37" t="s">
        <v>160</v>
      </c>
      <c r="S3254" s="37" t="s">
        <v>912</v>
      </c>
      <c r="T3254" s="37" t="s">
        <v>911</v>
      </c>
      <c r="U3254" s="1" t="e">
        <f>VLOOKUP(T3254,[2]VAT!$A:$D,1,0)</f>
        <v>#N/A</v>
      </c>
      <c r="V3254" s="37" t="s">
        <v>2</v>
      </c>
      <c r="W3254" s="37" t="s">
        <v>2</v>
      </c>
      <c r="X3254" t="e">
        <f>VLOOKUP(T3254,[3]رکوردها!$A:$B,2,0)</f>
        <v>#N/A</v>
      </c>
      <c r="Y3254" t="e">
        <f>VLOOKUP(T3254,[3]رکوردها!$A:$D,4,0)</f>
        <v>#N/A</v>
      </c>
      <c r="Z3254" t="e">
        <f>VLOOKUP(T3254,[3]رکوردها!$A:$C,3,0)</f>
        <v>#N/A</v>
      </c>
      <c r="AA3254" t="e">
        <f>VLOOKUP(T3254,[3]رکوردها!$A:$F,6,0)</f>
        <v>#N/A</v>
      </c>
      <c r="AB3254" t="e">
        <f>VLOOKUP(T3254,[3]رکوردها!$A:$E,5,0)</f>
        <v>#N/A</v>
      </c>
    </row>
    <row r="3255" spans="1:28" s="41" customFormat="1" hidden="1" x14ac:dyDescent="0.2">
      <c r="A3255" s="36">
        <v>178597</v>
      </c>
      <c r="B3255" s="36">
        <v>1328</v>
      </c>
      <c r="C3255" s="36">
        <v>1867</v>
      </c>
      <c r="D3255" s="39" t="s">
        <v>5178</v>
      </c>
      <c r="E3255" s="39"/>
      <c r="F3255" s="37" t="s">
        <v>171</v>
      </c>
      <c r="G3255" s="37" t="s">
        <v>962</v>
      </c>
      <c r="H3255" s="38">
        <v>3286293</v>
      </c>
      <c r="I3255" s="38">
        <v>0</v>
      </c>
      <c r="J3255" s="38">
        <f t="shared" si="51"/>
        <v>3286293</v>
      </c>
      <c r="K3255" s="38"/>
      <c r="L3255" s="49"/>
      <c r="M3255" s="37" t="s">
        <v>63</v>
      </c>
      <c r="N3255" s="37" t="s">
        <v>64</v>
      </c>
      <c r="O3255" s="37" t="s">
        <v>157</v>
      </c>
      <c r="P3255" s="37" t="s">
        <v>158</v>
      </c>
      <c r="Q3255" s="37" t="s">
        <v>159</v>
      </c>
      <c r="R3255" s="37" t="s">
        <v>160</v>
      </c>
      <c r="S3255" s="37" t="s">
        <v>912</v>
      </c>
      <c r="T3255" s="37" t="s">
        <v>911</v>
      </c>
      <c r="U3255" s="1" t="e">
        <f>VLOOKUP(T3255,[2]VAT!$A:$D,1,0)</f>
        <v>#N/A</v>
      </c>
      <c r="V3255" s="37" t="s">
        <v>2</v>
      </c>
      <c r="W3255" s="37" t="s">
        <v>2</v>
      </c>
      <c r="X3255" t="e">
        <f>VLOOKUP(T3255,[3]رکوردها!$A:$B,2,0)</f>
        <v>#N/A</v>
      </c>
      <c r="Y3255" t="e">
        <f>VLOOKUP(T3255,[3]رکوردها!$A:$D,4,0)</f>
        <v>#N/A</v>
      </c>
      <c r="Z3255" t="e">
        <f>VLOOKUP(T3255,[3]رکوردها!$A:$C,3,0)</f>
        <v>#N/A</v>
      </c>
      <c r="AA3255" t="e">
        <f>VLOOKUP(T3255,[3]رکوردها!$A:$F,6,0)</f>
        <v>#N/A</v>
      </c>
      <c r="AB3255" t="e">
        <f>VLOOKUP(T3255,[3]رکوردها!$A:$E,5,0)</f>
        <v>#N/A</v>
      </c>
    </row>
    <row r="3256" spans="1:28" s="41" customFormat="1" hidden="1" x14ac:dyDescent="0.2">
      <c r="A3256" s="36">
        <v>178598</v>
      </c>
      <c r="B3256" s="36">
        <v>1328</v>
      </c>
      <c r="C3256" s="36">
        <v>1867</v>
      </c>
      <c r="D3256" s="39" t="s">
        <v>5178</v>
      </c>
      <c r="E3256" s="39"/>
      <c r="F3256" s="37" t="s">
        <v>171</v>
      </c>
      <c r="G3256" s="37" t="s">
        <v>962</v>
      </c>
      <c r="H3256" s="38">
        <v>3286293</v>
      </c>
      <c r="I3256" s="38">
        <v>0</v>
      </c>
      <c r="J3256" s="38">
        <f t="shared" si="51"/>
        <v>3286293</v>
      </c>
      <c r="K3256" s="38"/>
      <c r="L3256" s="49"/>
      <c r="M3256" s="37" t="s">
        <v>63</v>
      </c>
      <c r="N3256" s="37" t="s">
        <v>64</v>
      </c>
      <c r="O3256" s="37" t="s">
        <v>157</v>
      </c>
      <c r="P3256" s="37" t="s">
        <v>158</v>
      </c>
      <c r="Q3256" s="37" t="s">
        <v>159</v>
      </c>
      <c r="R3256" s="37" t="s">
        <v>160</v>
      </c>
      <c r="S3256" s="37" t="s">
        <v>912</v>
      </c>
      <c r="T3256" s="37" t="s">
        <v>911</v>
      </c>
      <c r="U3256" s="1" t="e">
        <f>VLOOKUP(T3256,[2]VAT!$A:$D,1,0)</f>
        <v>#N/A</v>
      </c>
      <c r="V3256" s="37" t="s">
        <v>2</v>
      </c>
      <c r="W3256" s="37" t="s">
        <v>2</v>
      </c>
      <c r="X3256" t="e">
        <f>VLOOKUP(T3256,[3]رکوردها!$A:$B,2,0)</f>
        <v>#N/A</v>
      </c>
      <c r="Y3256" t="e">
        <f>VLOOKUP(T3256,[3]رکوردها!$A:$D,4,0)</f>
        <v>#N/A</v>
      </c>
      <c r="Z3256" t="e">
        <f>VLOOKUP(T3256,[3]رکوردها!$A:$C,3,0)</f>
        <v>#N/A</v>
      </c>
      <c r="AA3256" t="e">
        <f>VLOOKUP(T3256,[3]رکوردها!$A:$F,6,0)</f>
        <v>#N/A</v>
      </c>
      <c r="AB3256" t="e">
        <f>VLOOKUP(T3256,[3]رکوردها!$A:$E,5,0)</f>
        <v>#N/A</v>
      </c>
    </row>
    <row r="3257" spans="1:28" s="41" customFormat="1" hidden="1" x14ac:dyDescent="0.2">
      <c r="A3257" s="36">
        <v>178599</v>
      </c>
      <c r="B3257" s="36">
        <v>1328</v>
      </c>
      <c r="C3257" s="36">
        <v>1867</v>
      </c>
      <c r="D3257" s="39" t="s">
        <v>5178</v>
      </c>
      <c r="E3257" s="39"/>
      <c r="F3257" s="37" t="s">
        <v>171</v>
      </c>
      <c r="G3257" s="37" t="s">
        <v>962</v>
      </c>
      <c r="H3257" s="38">
        <v>3286293</v>
      </c>
      <c r="I3257" s="38">
        <v>0</v>
      </c>
      <c r="J3257" s="38">
        <f t="shared" si="51"/>
        <v>3286293</v>
      </c>
      <c r="K3257" s="38"/>
      <c r="L3257" s="49"/>
      <c r="M3257" s="37" t="s">
        <v>63</v>
      </c>
      <c r="N3257" s="37" t="s">
        <v>64</v>
      </c>
      <c r="O3257" s="37" t="s">
        <v>157</v>
      </c>
      <c r="P3257" s="37" t="s">
        <v>158</v>
      </c>
      <c r="Q3257" s="37" t="s">
        <v>159</v>
      </c>
      <c r="R3257" s="37" t="s">
        <v>160</v>
      </c>
      <c r="S3257" s="37" t="s">
        <v>912</v>
      </c>
      <c r="T3257" s="37" t="s">
        <v>911</v>
      </c>
      <c r="U3257" s="1" t="e">
        <f>VLOOKUP(T3257,[2]VAT!$A:$D,1,0)</f>
        <v>#N/A</v>
      </c>
      <c r="V3257" s="37" t="s">
        <v>2</v>
      </c>
      <c r="W3257" s="37" t="s">
        <v>2</v>
      </c>
      <c r="X3257" t="e">
        <f>VLOOKUP(T3257,[3]رکوردها!$A:$B,2,0)</f>
        <v>#N/A</v>
      </c>
      <c r="Y3257" t="e">
        <f>VLOOKUP(T3257,[3]رکوردها!$A:$D,4,0)</f>
        <v>#N/A</v>
      </c>
      <c r="Z3257" t="e">
        <f>VLOOKUP(T3257,[3]رکوردها!$A:$C,3,0)</f>
        <v>#N/A</v>
      </c>
      <c r="AA3257" t="e">
        <f>VLOOKUP(T3257,[3]رکوردها!$A:$F,6,0)</f>
        <v>#N/A</v>
      </c>
      <c r="AB3257" t="e">
        <f>VLOOKUP(T3257,[3]رکوردها!$A:$E,5,0)</f>
        <v>#N/A</v>
      </c>
    </row>
    <row r="3258" spans="1:28" s="41" customFormat="1" hidden="1" x14ac:dyDescent="0.2">
      <c r="A3258" s="36">
        <v>178600</v>
      </c>
      <c r="B3258" s="36">
        <v>1328</v>
      </c>
      <c r="C3258" s="36">
        <v>1867</v>
      </c>
      <c r="D3258" s="39" t="s">
        <v>5178</v>
      </c>
      <c r="E3258" s="39"/>
      <c r="F3258" s="37" t="s">
        <v>171</v>
      </c>
      <c r="G3258" s="37" t="s">
        <v>962</v>
      </c>
      <c r="H3258" s="38">
        <v>3286293</v>
      </c>
      <c r="I3258" s="38">
        <v>0</v>
      </c>
      <c r="J3258" s="38">
        <f t="shared" si="51"/>
        <v>3286293</v>
      </c>
      <c r="K3258" s="38"/>
      <c r="L3258" s="49"/>
      <c r="M3258" s="37" t="s">
        <v>63</v>
      </c>
      <c r="N3258" s="37" t="s">
        <v>64</v>
      </c>
      <c r="O3258" s="37" t="s">
        <v>157</v>
      </c>
      <c r="P3258" s="37" t="s">
        <v>158</v>
      </c>
      <c r="Q3258" s="37" t="s">
        <v>159</v>
      </c>
      <c r="R3258" s="37" t="s">
        <v>160</v>
      </c>
      <c r="S3258" s="37" t="s">
        <v>912</v>
      </c>
      <c r="T3258" s="37" t="s">
        <v>911</v>
      </c>
      <c r="U3258" s="1" t="e">
        <f>VLOOKUP(T3258,[2]VAT!$A:$D,1,0)</f>
        <v>#N/A</v>
      </c>
      <c r="V3258" s="37" t="s">
        <v>2</v>
      </c>
      <c r="W3258" s="37" t="s">
        <v>2</v>
      </c>
      <c r="X3258" t="e">
        <f>VLOOKUP(T3258,[3]رکوردها!$A:$B,2,0)</f>
        <v>#N/A</v>
      </c>
      <c r="Y3258" t="e">
        <f>VLOOKUP(T3258,[3]رکوردها!$A:$D,4,0)</f>
        <v>#N/A</v>
      </c>
      <c r="Z3258" t="e">
        <f>VLOOKUP(T3258,[3]رکوردها!$A:$C,3,0)</f>
        <v>#N/A</v>
      </c>
      <c r="AA3258" t="e">
        <f>VLOOKUP(T3258,[3]رکوردها!$A:$F,6,0)</f>
        <v>#N/A</v>
      </c>
      <c r="AB3258" t="e">
        <f>VLOOKUP(T3258,[3]رکوردها!$A:$E,5,0)</f>
        <v>#N/A</v>
      </c>
    </row>
    <row r="3259" spans="1:28" s="41" customFormat="1" hidden="1" x14ac:dyDescent="0.2">
      <c r="A3259" s="36">
        <v>178601</v>
      </c>
      <c r="B3259" s="36">
        <v>1328</v>
      </c>
      <c r="C3259" s="36">
        <v>1867</v>
      </c>
      <c r="D3259" s="39" t="s">
        <v>5178</v>
      </c>
      <c r="E3259" s="39"/>
      <c r="F3259" s="37" t="s">
        <v>171</v>
      </c>
      <c r="G3259" s="37" t="s">
        <v>962</v>
      </c>
      <c r="H3259" s="38">
        <v>3286293</v>
      </c>
      <c r="I3259" s="38">
        <v>0</v>
      </c>
      <c r="J3259" s="38">
        <f t="shared" si="51"/>
        <v>3286293</v>
      </c>
      <c r="K3259" s="38"/>
      <c r="L3259" s="49"/>
      <c r="M3259" s="37" t="s">
        <v>63</v>
      </c>
      <c r="N3259" s="37" t="s">
        <v>64</v>
      </c>
      <c r="O3259" s="37" t="s">
        <v>157</v>
      </c>
      <c r="P3259" s="37" t="s">
        <v>158</v>
      </c>
      <c r="Q3259" s="37" t="s">
        <v>159</v>
      </c>
      <c r="R3259" s="37" t="s">
        <v>160</v>
      </c>
      <c r="S3259" s="37" t="s">
        <v>912</v>
      </c>
      <c r="T3259" s="37" t="s">
        <v>911</v>
      </c>
      <c r="U3259" s="1" t="e">
        <f>VLOOKUP(T3259,[2]VAT!$A:$D,1,0)</f>
        <v>#N/A</v>
      </c>
      <c r="V3259" s="37" t="s">
        <v>2</v>
      </c>
      <c r="W3259" s="37" t="s">
        <v>2</v>
      </c>
      <c r="X3259" t="e">
        <f>VLOOKUP(T3259,[3]رکوردها!$A:$B,2,0)</f>
        <v>#N/A</v>
      </c>
      <c r="Y3259" t="e">
        <f>VLOOKUP(T3259,[3]رکوردها!$A:$D,4,0)</f>
        <v>#N/A</v>
      </c>
      <c r="Z3259" t="e">
        <f>VLOOKUP(T3259,[3]رکوردها!$A:$C,3,0)</f>
        <v>#N/A</v>
      </c>
      <c r="AA3259" t="e">
        <f>VLOOKUP(T3259,[3]رکوردها!$A:$F,6,0)</f>
        <v>#N/A</v>
      </c>
      <c r="AB3259" t="e">
        <f>VLOOKUP(T3259,[3]رکوردها!$A:$E,5,0)</f>
        <v>#N/A</v>
      </c>
    </row>
    <row r="3260" spans="1:28" s="41" customFormat="1" hidden="1" x14ac:dyDescent="0.2">
      <c r="A3260" s="36">
        <v>178602</v>
      </c>
      <c r="B3260" s="36">
        <v>1328</v>
      </c>
      <c r="C3260" s="36">
        <v>1867</v>
      </c>
      <c r="D3260" s="39" t="s">
        <v>5178</v>
      </c>
      <c r="E3260" s="39"/>
      <c r="F3260" s="37" t="s">
        <v>171</v>
      </c>
      <c r="G3260" s="37" t="s">
        <v>962</v>
      </c>
      <c r="H3260" s="38">
        <v>3286293</v>
      </c>
      <c r="I3260" s="38">
        <v>0</v>
      </c>
      <c r="J3260" s="38">
        <f t="shared" si="51"/>
        <v>3286293</v>
      </c>
      <c r="K3260" s="38"/>
      <c r="L3260" s="49"/>
      <c r="M3260" s="37" t="s">
        <v>63</v>
      </c>
      <c r="N3260" s="37" t="s">
        <v>64</v>
      </c>
      <c r="O3260" s="37" t="s">
        <v>157</v>
      </c>
      <c r="P3260" s="37" t="s">
        <v>158</v>
      </c>
      <c r="Q3260" s="37" t="s">
        <v>159</v>
      </c>
      <c r="R3260" s="37" t="s">
        <v>160</v>
      </c>
      <c r="S3260" s="37" t="s">
        <v>912</v>
      </c>
      <c r="T3260" s="37" t="s">
        <v>911</v>
      </c>
      <c r="U3260" s="1" t="e">
        <f>VLOOKUP(T3260,[2]VAT!$A:$D,1,0)</f>
        <v>#N/A</v>
      </c>
      <c r="V3260" s="37" t="s">
        <v>2</v>
      </c>
      <c r="W3260" s="37" t="s">
        <v>2</v>
      </c>
      <c r="X3260" t="e">
        <f>VLOOKUP(T3260,[3]رکوردها!$A:$B,2,0)</f>
        <v>#N/A</v>
      </c>
      <c r="Y3260" t="e">
        <f>VLOOKUP(T3260,[3]رکوردها!$A:$D,4,0)</f>
        <v>#N/A</v>
      </c>
      <c r="Z3260" t="e">
        <f>VLOOKUP(T3260,[3]رکوردها!$A:$C,3,0)</f>
        <v>#N/A</v>
      </c>
      <c r="AA3260" t="e">
        <f>VLOOKUP(T3260,[3]رکوردها!$A:$F,6,0)</f>
        <v>#N/A</v>
      </c>
      <c r="AB3260" t="e">
        <f>VLOOKUP(T3260,[3]رکوردها!$A:$E,5,0)</f>
        <v>#N/A</v>
      </c>
    </row>
    <row r="3261" spans="1:28" s="41" customFormat="1" hidden="1" x14ac:dyDescent="0.2">
      <c r="A3261" s="36">
        <v>178603</v>
      </c>
      <c r="B3261" s="36">
        <v>1328</v>
      </c>
      <c r="C3261" s="36">
        <v>1867</v>
      </c>
      <c r="D3261" s="39" t="s">
        <v>5178</v>
      </c>
      <c r="E3261" s="39"/>
      <c r="F3261" s="37" t="s">
        <v>171</v>
      </c>
      <c r="G3261" s="37" t="s">
        <v>962</v>
      </c>
      <c r="H3261" s="38">
        <v>3286293</v>
      </c>
      <c r="I3261" s="38">
        <v>0</v>
      </c>
      <c r="J3261" s="38">
        <f t="shared" si="51"/>
        <v>3286293</v>
      </c>
      <c r="K3261" s="38"/>
      <c r="L3261" s="49"/>
      <c r="M3261" s="37" t="s">
        <v>63</v>
      </c>
      <c r="N3261" s="37" t="s">
        <v>64</v>
      </c>
      <c r="O3261" s="37" t="s">
        <v>157</v>
      </c>
      <c r="P3261" s="37" t="s">
        <v>158</v>
      </c>
      <c r="Q3261" s="37" t="s">
        <v>159</v>
      </c>
      <c r="R3261" s="37" t="s">
        <v>160</v>
      </c>
      <c r="S3261" s="37" t="s">
        <v>912</v>
      </c>
      <c r="T3261" s="37" t="s">
        <v>911</v>
      </c>
      <c r="U3261" s="1" t="e">
        <f>VLOOKUP(T3261,[2]VAT!$A:$D,1,0)</f>
        <v>#N/A</v>
      </c>
      <c r="V3261" s="37" t="s">
        <v>2</v>
      </c>
      <c r="W3261" s="37" t="s">
        <v>2</v>
      </c>
      <c r="X3261" t="e">
        <f>VLOOKUP(T3261,[3]رکوردها!$A:$B,2,0)</f>
        <v>#N/A</v>
      </c>
      <c r="Y3261" t="e">
        <f>VLOOKUP(T3261,[3]رکوردها!$A:$D,4,0)</f>
        <v>#N/A</v>
      </c>
      <c r="Z3261" t="e">
        <f>VLOOKUP(T3261,[3]رکوردها!$A:$C,3,0)</f>
        <v>#N/A</v>
      </c>
      <c r="AA3261" t="e">
        <f>VLOOKUP(T3261,[3]رکوردها!$A:$F,6,0)</f>
        <v>#N/A</v>
      </c>
      <c r="AB3261" t="e">
        <f>VLOOKUP(T3261,[3]رکوردها!$A:$E,5,0)</f>
        <v>#N/A</v>
      </c>
    </row>
    <row r="3262" spans="1:28" s="41" customFormat="1" hidden="1" x14ac:dyDescent="0.2">
      <c r="A3262" s="36">
        <v>178604</v>
      </c>
      <c r="B3262" s="36">
        <v>1328</v>
      </c>
      <c r="C3262" s="36">
        <v>1867</v>
      </c>
      <c r="D3262" s="39" t="s">
        <v>5178</v>
      </c>
      <c r="E3262" s="39"/>
      <c r="F3262" s="37" t="s">
        <v>171</v>
      </c>
      <c r="G3262" s="37" t="s">
        <v>962</v>
      </c>
      <c r="H3262" s="38">
        <v>3286293</v>
      </c>
      <c r="I3262" s="38">
        <v>0</v>
      </c>
      <c r="J3262" s="38">
        <f t="shared" si="51"/>
        <v>3286293</v>
      </c>
      <c r="K3262" s="38"/>
      <c r="L3262" s="49"/>
      <c r="M3262" s="37" t="s">
        <v>63</v>
      </c>
      <c r="N3262" s="37" t="s">
        <v>64</v>
      </c>
      <c r="O3262" s="37" t="s">
        <v>157</v>
      </c>
      <c r="P3262" s="37" t="s">
        <v>158</v>
      </c>
      <c r="Q3262" s="37" t="s">
        <v>159</v>
      </c>
      <c r="R3262" s="37" t="s">
        <v>160</v>
      </c>
      <c r="S3262" s="37" t="s">
        <v>912</v>
      </c>
      <c r="T3262" s="37" t="s">
        <v>911</v>
      </c>
      <c r="U3262" s="1" t="e">
        <f>VLOOKUP(T3262,[2]VAT!$A:$D,1,0)</f>
        <v>#N/A</v>
      </c>
      <c r="V3262" s="37" t="s">
        <v>2</v>
      </c>
      <c r="W3262" s="37" t="s">
        <v>2</v>
      </c>
      <c r="X3262" t="e">
        <f>VLOOKUP(T3262,[3]رکوردها!$A:$B,2,0)</f>
        <v>#N/A</v>
      </c>
      <c r="Y3262" t="e">
        <f>VLOOKUP(T3262,[3]رکوردها!$A:$D,4,0)</f>
        <v>#N/A</v>
      </c>
      <c r="Z3262" t="e">
        <f>VLOOKUP(T3262,[3]رکوردها!$A:$C,3,0)</f>
        <v>#N/A</v>
      </c>
      <c r="AA3262" t="e">
        <f>VLOOKUP(T3262,[3]رکوردها!$A:$F,6,0)</f>
        <v>#N/A</v>
      </c>
      <c r="AB3262" t="e">
        <f>VLOOKUP(T3262,[3]رکوردها!$A:$E,5,0)</f>
        <v>#N/A</v>
      </c>
    </row>
    <row r="3263" spans="1:28" s="41" customFormat="1" hidden="1" x14ac:dyDescent="0.2">
      <c r="A3263" s="36">
        <v>178605</v>
      </c>
      <c r="B3263" s="36">
        <v>1328</v>
      </c>
      <c r="C3263" s="36">
        <v>1867</v>
      </c>
      <c r="D3263" s="39" t="s">
        <v>5178</v>
      </c>
      <c r="E3263" s="39"/>
      <c r="F3263" s="37" t="s">
        <v>171</v>
      </c>
      <c r="G3263" s="37" t="s">
        <v>962</v>
      </c>
      <c r="H3263" s="38">
        <v>3286293</v>
      </c>
      <c r="I3263" s="38">
        <v>0</v>
      </c>
      <c r="J3263" s="38">
        <f t="shared" si="51"/>
        <v>3286293</v>
      </c>
      <c r="K3263" s="38"/>
      <c r="L3263" s="49"/>
      <c r="M3263" s="37" t="s">
        <v>63</v>
      </c>
      <c r="N3263" s="37" t="s">
        <v>64</v>
      </c>
      <c r="O3263" s="37" t="s">
        <v>157</v>
      </c>
      <c r="P3263" s="37" t="s">
        <v>158</v>
      </c>
      <c r="Q3263" s="37" t="s">
        <v>159</v>
      </c>
      <c r="R3263" s="37" t="s">
        <v>160</v>
      </c>
      <c r="S3263" s="37" t="s">
        <v>912</v>
      </c>
      <c r="T3263" s="37" t="s">
        <v>911</v>
      </c>
      <c r="U3263" s="1" t="e">
        <f>VLOOKUP(T3263,[2]VAT!$A:$D,1,0)</f>
        <v>#N/A</v>
      </c>
      <c r="V3263" s="37" t="s">
        <v>2</v>
      </c>
      <c r="W3263" s="37" t="s">
        <v>2</v>
      </c>
      <c r="X3263" t="e">
        <f>VLOOKUP(T3263,[3]رکوردها!$A:$B,2,0)</f>
        <v>#N/A</v>
      </c>
      <c r="Y3263" t="e">
        <f>VLOOKUP(T3263,[3]رکوردها!$A:$D,4,0)</f>
        <v>#N/A</v>
      </c>
      <c r="Z3263" t="e">
        <f>VLOOKUP(T3263,[3]رکوردها!$A:$C,3,0)</f>
        <v>#N/A</v>
      </c>
      <c r="AA3263" t="e">
        <f>VLOOKUP(T3263,[3]رکوردها!$A:$F,6,0)</f>
        <v>#N/A</v>
      </c>
      <c r="AB3263" t="e">
        <f>VLOOKUP(T3263,[3]رکوردها!$A:$E,5,0)</f>
        <v>#N/A</v>
      </c>
    </row>
    <row r="3264" spans="1:28" s="41" customFormat="1" hidden="1" x14ac:dyDescent="0.2">
      <c r="A3264" s="36">
        <v>178606</v>
      </c>
      <c r="B3264" s="36">
        <v>1328</v>
      </c>
      <c r="C3264" s="36">
        <v>1867</v>
      </c>
      <c r="D3264" s="39" t="s">
        <v>5178</v>
      </c>
      <c r="E3264" s="39"/>
      <c r="F3264" s="37" t="s">
        <v>171</v>
      </c>
      <c r="G3264" s="37" t="s">
        <v>962</v>
      </c>
      <c r="H3264" s="38">
        <v>3286293</v>
      </c>
      <c r="I3264" s="38">
        <v>0</v>
      </c>
      <c r="J3264" s="38">
        <f t="shared" si="51"/>
        <v>3286293</v>
      </c>
      <c r="K3264" s="38"/>
      <c r="L3264" s="49"/>
      <c r="M3264" s="37" t="s">
        <v>63</v>
      </c>
      <c r="N3264" s="37" t="s">
        <v>64</v>
      </c>
      <c r="O3264" s="37" t="s">
        <v>157</v>
      </c>
      <c r="P3264" s="37" t="s">
        <v>158</v>
      </c>
      <c r="Q3264" s="37" t="s">
        <v>159</v>
      </c>
      <c r="R3264" s="37" t="s">
        <v>160</v>
      </c>
      <c r="S3264" s="37" t="s">
        <v>912</v>
      </c>
      <c r="T3264" s="37" t="s">
        <v>911</v>
      </c>
      <c r="U3264" s="1" t="e">
        <f>VLOOKUP(T3264,[2]VAT!$A:$D,1,0)</f>
        <v>#N/A</v>
      </c>
      <c r="V3264" s="37" t="s">
        <v>2</v>
      </c>
      <c r="W3264" s="37" t="s">
        <v>2</v>
      </c>
      <c r="X3264" t="e">
        <f>VLOOKUP(T3264,[3]رکوردها!$A:$B,2,0)</f>
        <v>#N/A</v>
      </c>
      <c r="Y3264" t="e">
        <f>VLOOKUP(T3264,[3]رکوردها!$A:$D,4,0)</f>
        <v>#N/A</v>
      </c>
      <c r="Z3264" t="e">
        <f>VLOOKUP(T3264,[3]رکوردها!$A:$C,3,0)</f>
        <v>#N/A</v>
      </c>
      <c r="AA3264" t="e">
        <f>VLOOKUP(T3264,[3]رکوردها!$A:$F,6,0)</f>
        <v>#N/A</v>
      </c>
      <c r="AB3264" t="e">
        <f>VLOOKUP(T3264,[3]رکوردها!$A:$E,5,0)</f>
        <v>#N/A</v>
      </c>
    </row>
    <row r="3265" spans="1:28" s="41" customFormat="1" hidden="1" x14ac:dyDescent="0.2">
      <c r="A3265" s="36">
        <v>178607</v>
      </c>
      <c r="B3265" s="36">
        <v>1328</v>
      </c>
      <c r="C3265" s="36">
        <v>1867</v>
      </c>
      <c r="D3265" s="39" t="s">
        <v>5178</v>
      </c>
      <c r="E3265" s="39"/>
      <c r="F3265" s="37" t="s">
        <v>171</v>
      </c>
      <c r="G3265" s="37" t="s">
        <v>962</v>
      </c>
      <c r="H3265" s="38">
        <v>3286293</v>
      </c>
      <c r="I3265" s="38">
        <v>0</v>
      </c>
      <c r="J3265" s="38">
        <f t="shared" si="51"/>
        <v>3286293</v>
      </c>
      <c r="K3265" s="38"/>
      <c r="L3265" s="49"/>
      <c r="M3265" s="37" t="s">
        <v>63</v>
      </c>
      <c r="N3265" s="37" t="s">
        <v>64</v>
      </c>
      <c r="O3265" s="37" t="s">
        <v>157</v>
      </c>
      <c r="P3265" s="37" t="s">
        <v>158</v>
      </c>
      <c r="Q3265" s="37" t="s">
        <v>159</v>
      </c>
      <c r="R3265" s="37" t="s">
        <v>160</v>
      </c>
      <c r="S3265" s="37" t="s">
        <v>912</v>
      </c>
      <c r="T3265" s="37" t="s">
        <v>911</v>
      </c>
      <c r="U3265" s="1" t="e">
        <f>VLOOKUP(T3265,[2]VAT!$A:$D,1,0)</f>
        <v>#N/A</v>
      </c>
      <c r="V3265" s="37" t="s">
        <v>2</v>
      </c>
      <c r="W3265" s="37" t="s">
        <v>2</v>
      </c>
      <c r="X3265" t="e">
        <f>VLOOKUP(T3265,[3]رکوردها!$A:$B,2,0)</f>
        <v>#N/A</v>
      </c>
      <c r="Y3265" t="e">
        <f>VLOOKUP(T3265,[3]رکوردها!$A:$D,4,0)</f>
        <v>#N/A</v>
      </c>
      <c r="Z3265" t="e">
        <f>VLOOKUP(T3265,[3]رکوردها!$A:$C,3,0)</f>
        <v>#N/A</v>
      </c>
      <c r="AA3265" t="e">
        <f>VLOOKUP(T3265,[3]رکوردها!$A:$F,6,0)</f>
        <v>#N/A</v>
      </c>
      <c r="AB3265" t="e">
        <f>VLOOKUP(T3265,[3]رکوردها!$A:$E,5,0)</f>
        <v>#N/A</v>
      </c>
    </row>
    <row r="3266" spans="1:28" s="41" customFormat="1" hidden="1" x14ac:dyDescent="0.2">
      <c r="A3266" s="36">
        <v>178608</v>
      </c>
      <c r="B3266" s="36">
        <v>1328</v>
      </c>
      <c r="C3266" s="36">
        <v>1867</v>
      </c>
      <c r="D3266" s="39" t="s">
        <v>5178</v>
      </c>
      <c r="E3266" s="39"/>
      <c r="F3266" s="37" t="s">
        <v>171</v>
      </c>
      <c r="G3266" s="37" t="s">
        <v>962</v>
      </c>
      <c r="H3266" s="38">
        <v>3286293</v>
      </c>
      <c r="I3266" s="38">
        <v>0</v>
      </c>
      <c r="J3266" s="38">
        <f t="shared" si="51"/>
        <v>3286293</v>
      </c>
      <c r="K3266" s="38"/>
      <c r="L3266" s="49"/>
      <c r="M3266" s="37" t="s">
        <v>63</v>
      </c>
      <c r="N3266" s="37" t="s">
        <v>64</v>
      </c>
      <c r="O3266" s="37" t="s">
        <v>157</v>
      </c>
      <c r="P3266" s="37" t="s">
        <v>158</v>
      </c>
      <c r="Q3266" s="37" t="s">
        <v>159</v>
      </c>
      <c r="R3266" s="37" t="s">
        <v>160</v>
      </c>
      <c r="S3266" s="37" t="s">
        <v>912</v>
      </c>
      <c r="T3266" s="37" t="s">
        <v>911</v>
      </c>
      <c r="U3266" s="1" t="e">
        <f>VLOOKUP(T3266,[2]VAT!$A:$D,1,0)</f>
        <v>#N/A</v>
      </c>
      <c r="V3266" s="37" t="s">
        <v>2</v>
      </c>
      <c r="W3266" s="37" t="s">
        <v>2</v>
      </c>
      <c r="X3266" t="e">
        <f>VLOOKUP(T3266,[3]رکوردها!$A:$B,2,0)</f>
        <v>#N/A</v>
      </c>
      <c r="Y3266" t="e">
        <f>VLOOKUP(T3266,[3]رکوردها!$A:$D,4,0)</f>
        <v>#N/A</v>
      </c>
      <c r="Z3266" t="e">
        <f>VLOOKUP(T3266,[3]رکوردها!$A:$C,3,0)</f>
        <v>#N/A</v>
      </c>
      <c r="AA3266" t="e">
        <f>VLOOKUP(T3266,[3]رکوردها!$A:$F,6,0)</f>
        <v>#N/A</v>
      </c>
      <c r="AB3266" t="e">
        <f>VLOOKUP(T3266,[3]رکوردها!$A:$E,5,0)</f>
        <v>#N/A</v>
      </c>
    </row>
    <row r="3267" spans="1:28" s="41" customFormat="1" hidden="1" x14ac:dyDescent="0.2">
      <c r="A3267" s="36">
        <v>178609</v>
      </c>
      <c r="B3267" s="36">
        <v>1328</v>
      </c>
      <c r="C3267" s="36">
        <v>1867</v>
      </c>
      <c r="D3267" s="39" t="s">
        <v>5178</v>
      </c>
      <c r="E3267" s="39"/>
      <c r="F3267" s="37" t="s">
        <v>171</v>
      </c>
      <c r="G3267" s="37" t="s">
        <v>962</v>
      </c>
      <c r="H3267" s="38">
        <v>3286293</v>
      </c>
      <c r="I3267" s="38">
        <v>0</v>
      </c>
      <c r="J3267" s="38">
        <f t="shared" si="51"/>
        <v>3286293</v>
      </c>
      <c r="K3267" s="38"/>
      <c r="L3267" s="49"/>
      <c r="M3267" s="37" t="s">
        <v>63</v>
      </c>
      <c r="N3267" s="37" t="s">
        <v>64</v>
      </c>
      <c r="O3267" s="37" t="s">
        <v>157</v>
      </c>
      <c r="P3267" s="37" t="s">
        <v>158</v>
      </c>
      <c r="Q3267" s="37" t="s">
        <v>159</v>
      </c>
      <c r="R3267" s="37" t="s">
        <v>160</v>
      </c>
      <c r="S3267" s="37" t="s">
        <v>912</v>
      </c>
      <c r="T3267" s="37" t="s">
        <v>911</v>
      </c>
      <c r="U3267" s="1" t="e">
        <f>VLOOKUP(T3267,[2]VAT!$A:$D,1,0)</f>
        <v>#N/A</v>
      </c>
      <c r="V3267" s="37" t="s">
        <v>2</v>
      </c>
      <c r="W3267" s="37" t="s">
        <v>2</v>
      </c>
      <c r="X3267" t="e">
        <f>VLOOKUP(T3267,[3]رکوردها!$A:$B,2,0)</f>
        <v>#N/A</v>
      </c>
      <c r="Y3267" t="e">
        <f>VLOOKUP(T3267,[3]رکوردها!$A:$D,4,0)</f>
        <v>#N/A</v>
      </c>
      <c r="Z3267" t="e">
        <f>VLOOKUP(T3267,[3]رکوردها!$A:$C,3,0)</f>
        <v>#N/A</v>
      </c>
      <c r="AA3267" t="e">
        <f>VLOOKUP(T3267,[3]رکوردها!$A:$F,6,0)</f>
        <v>#N/A</v>
      </c>
      <c r="AB3267" t="e">
        <f>VLOOKUP(T3267,[3]رکوردها!$A:$E,5,0)</f>
        <v>#N/A</v>
      </c>
    </row>
    <row r="3268" spans="1:28" s="41" customFormat="1" hidden="1" x14ac:dyDescent="0.2">
      <c r="A3268" s="36">
        <v>178610</v>
      </c>
      <c r="B3268" s="36">
        <v>1328</v>
      </c>
      <c r="C3268" s="36">
        <v>1867</v>
      </c>
      <c r="D3268" s="39" t="s">
        <v>5178</v>
      </c>
      <c r="E3268" s="39"/>
      <c r="F3268" s="37" t="s">
        <v>171</v>
      </c>
      <c r="G3268" s="37" t="s">
        <v>962</v>
      </c>
      <c r="H3268" s="38">
        <v>3286293</v>
      </c>
      <c r="I3268" s="38">
        <v>0</v>
      </c>
      <c r="J3268" s="38">
        <f t="shared" si="51"/>
        <v>3286293</v>
      </c>
      <c r="K3268" s="38"/>
      <c r="L3268" s="49"/>
      <c r="M3268" s="37" t="s">
        <v>63</v>
      </c>
      <c r="N3268" s="37" t="s">
        <v>64</v>
      </c>
      <c r="O3268" s="37" t="s">
        <v>157</v>
      </c>
      <c r="P3268" s="37" t="s">
        <v>158</v>
      </c>
      <c r="Q3268" s="37" t="s">
        <v>159</v>
      </c>
      <c r="R3268" s="37" t="s">
        <v>160</v>
      </c>
      <c r="S3268" s="37" t="s">
        <v>912</v>
      </c>
      <c r="T3268" s="37" t="s">
        <v>911</v>
      </c>
      <c r="U3268" s="1" t="e">
        <f>VLOOKUP(T3268,[2]VAT!$A:$D,1,0)</f>
        <v>#N/A</v>
      </c>
      <c r="V3268" s="37" t="s">
        <v>2</v>
      </c>
      <c r="W3268" s="37" t="s">
        <v>2</v>
      </c>
      <c r="X3268" t="e">
        <f>VLOOKUP(T3268,[3]رکوردها!$A:$B,2,0)</f>
        <v>#N/A</v>
      </c>
      <c r="Y3268" t="e">
        <f>VLOOKUP(T3268,[3]رکوردها!$A:$D,4,0)</f>
        <v>#N/A</v>
      </c>
      <c r="Z3268" t="e">
        <f>VLOOKUP(T3268,[3]رکوردها!$A:$C,3,0)</f>
        <v>#N/A</v>
      </c>
      <c r="AA3268" t="e">
        <f>VLOOKUP(T3268,[3]رکوردها!$A:$F,6,0)</f>
        <v>#N/A</v>
      </c>
      <c r="AB3268" t="e">
        <f>VLOOKUP(T3268,[3]رکوردها!$A:$E,5,0)</f>
        <v>#N/A</v>
      </c>
    </row>
    <row r="3269" spans="1:28" s="41" customFormat="1" hidden="1" x14ac:dyDescent="0.2">
      <c r="A3269" s="36">
        <v>178611</v>
      </c>
      <c r="B3269" s="36">
        <v>1328</v>
      </c>
      <c r="C3269" s="36">
        <v>1867</v>
      </c>
      <c r="D3269" s="39" t="s">
        <v>5178</v>
      </c>
      <c r="E3269" s="39"/>
      <c r="F3269" s="37" t="s">
        <v>171</v>
      </c>
      <c r="G3269" s="37" t="s">
        <v>962</v>
      </c>
      <c r="H3269" s="38">
        <v>3286293</v>
      </c>
      <c r="I3269" s="38">
        <v>0</v>
      </c>
      <c r="J3269" s="38">
        <f t="shared" si="51"/>
        <v>3286293</v>
      </c>
      <c r="K3269" s="38"/>
      <c r="L3269" s="49"/>
      <c r="M3269" s="37" t="s">
        <v>63</v>
      </c>
      <c r="N3269" s="37" t="s">
        <v>64</v>
      </c>
      <c r="O3269" s="37" t="s">
        <v>157</v>
      </c>
      <c r="P3269" s="37" t="s">
        <v>158</v>
      </c>
      <c r="Q3269" s="37" t="s">
        <v>159</v>
      </c>
      <c r="R3269" s="37" t="s">
        <v>160</v>
      </c>
      <c r="S3269" s="37" t="s">
        <v>912</v>
      </c>
      <c r="T3269" s="37" t="s">
        <v>911</v>
      </c>
      <c r="U3269" s="1" t="e">
        <f>VLOOKUP(T3269,[2]VAT!$A:$D,1,0)</f>
        <v>#N/A</v>
      </c>
      <c r="V3269" s="37" t="s">
        <v>2</v>
      </c>
      <c r="W3269" s="37" t="s">
        <v>2</v>
      </c>
      <c r="X3269" t="e">
        <f>VLOOKUP(T3269,[3]رکوردها!$A:$B,2,0)</f>
        <v>#N/A</v>
      </c>
      <c r="Y3269" t="e">
        <f>VLOOKUP(T3269,[3]رکوردها!$A:$D,4,0)</f>
        <v>#N/A</v>
      </c>
      <c r="Z3269" t="e">
        <f>VLOOKUP(T3269,[3]رکوردها!$A:$C,3,0)</f>
        <v>#N/A</v>
      </c>
      <c r="AA3269" t="e">
        <f>VLOOKUP(T3269,[3]رکوردها!$A:$F,6,0)</f>
        <v>#N/A</v>
      </c>
      <c r="AB3269" t="e">
        <f>VLOOKUP(T3269,[3]رکوردها!$A:$E,5,0)</f>
        <v>#N/A</v>
      </c>
    </row>
    <row r="3270" spans="1:28" s="41" customFormat="1" hidden="1" x14ac:dyDescent="0.2">
      <c r="A3270" s="36">
        <v>178612</v>
      </c>
      <c r="B3270" s="36">
        <v>1328</v>
      </c>
      <c r="C3270" s="36">
        <v>1867</v>
      </c>
      <c r="D3270" s="39" t="s">
        <v>5178</v>
      </c>
      <c r="E3270" s="39"/>
      <c r="F3270" s="37" t="s">
        <v>171</v>
      </c>
      <c r="G3270" s="37" t="s">
        <v>962</v>
      </c>
      <c r="H3270" s="38">
        <v>3286293</v>
      </c>
      <c r="I3270" s="38">
        <v>0</v>
      </c>
      <c r="J3270" s="38">
        <f t="shared" si="51"/>
        <v>3286293</v>
      </c>
      <c r="K3270" s="38"/>
      <c r="L3270" s="49"/>
      <c r="M3270" s="37" t="s">
        <v>63</v>
      </c>
      <c r="N3270" s="37" t="s">
        <v>64</v>
      </c>
      <c r="O3270" s="37" t="s">
        <v>157</v>
      </c>
      <c r="P3270" s="37" t="s">
        <v>158</v>
      </c>
      <c r="Q3270" s="37" t="s">
        <v>159</v>
      </c>
      <c r="R3270" s="37" t="s">
        <v>160</v>
      </c>
      <c r="S3270" s="37" t="s">
        <v>912</v>
      </c>
      <c r="T3270" s="37" t="s">
        <v>911</v>
      </c>
      <c r="U3270" s="1" t="e">
        <f>VLOOKUP(T3270,[2]VAT!$A:$D,1,0)</f>
        <v>#N/A</v>
      </c>
      <c r="V3270" s="37" t="s">
        <v>2</v>
      </c>
      <c r="W3270" s="37" t="s">
        <v>2</v>
      </c>
      <c r="X3270" t="e">
        <f>VLOOKUP(T3270,[3]رکوردها!$A:$B,2,0)</f>
        <v>#N/A</v>
      </c>
      <c r="Y3270" t="e">
        <f>VLOOKUP(T3270,[3]رکوردها!$A:$D,4,0)</f>
        <v>#N/A</v>
      </c>
      <c r="Z3270" t="e">
        <f>VLOOKUP(T3270,[3]رکوردها!$A:$C,3,0)</f>
        <v>#N/A</v>
      </c>
      <c r="AA3270" t="e">
        <f>VLOOKUP(T3270,[3]رکوردها!$A:$F,6,0)</f>
        <v>#N/A</v>
      </c>
      <c r="AB3270" t="e">
        <f>VLOOKUP(T3270,[3]رکوردها!$A:$E,5,0)</f>
        <v>#N/A</v>
      </c>
    </row>
    <row r="3271" spans="1:28" s="41" customFormat="1" hidden="1" x14ac:dyDescent="0.2">
      <c r="A3271" s="36">
        <v>178613</v>
      </c>
      <c r="B3271" s="36">
        <v>1328</v>
      </c>
      <c r="C3271" s="36">
        <v>1867</v>
      </c>
      <c r="D3271" s="39" t="s">
        <v>5178</v>
      </c>
      <c r="E3271" s="39"/>
      <c r="F3271" s="37" t="s">
        <v>171</v>
      </c>
      <c r="G3271" s="37" t="s">
        <v>962</v>
      </c>
      <c r="H3271" s="38">
        <v>3286293</v>
      </c>
      <c r="I3271" s="38">
        <v>0</v>
      </c>
      <c r="J3271" s="38">
        <f t="shared" si="51"/>
        <v>3286293</v>
      </c>
      <c r="K3271" s="38"/>
      <c r="L3271" s="49"/>
      <c r="M3271" s="37" t="s">
        <v>63</v>
      </c>
      <c r="N3271" s="37" t="s">
        <v>64</v>
      </c>
      <c r="O3271" s="37" t="s">
        <v>157</v>
      </c>
      <c r="P3271" s="37" t="s">
        <v>158</v>
      </c>
      <c r="Q3271" s="37" t="s">
        <v>159</v>
      </c>
      <c r="R3271" s="37" t="s">
        <v>160</v>
      </c>
      <c r="S3271" s="37" t="s">
        <v>912</v>
      </c>
      <c r="T3271" s="37" t="s">
        <v>911</v>
      </c>
      <c r="U3271" s="1" t="e">
        <f>VLOOKUP(T3271,[2]VAT!$A:$D,1,0)</f>
        <v>#N/A</v>
      </c>
      <c r="V3271" s="37" t="s">
        <v>2</v>
      </c>
      <c r="W3271" s="37" t="s">
        <v>2</v>
      </c>
      <c r="X3271" t="e">
        <f>VLOOKUP(T3271,[3]رکوردها!$A:$B,2,0)</f>
        <v>#N/A</v>
      </c>
      <c r="Y3271" t="e">
        <f>VLOOKUP(T3271,[3]رکوردها!$A:$D,4,0)</f>
        <v>#N/A</v>
      </c>
      <c r="Z3271" t="e">
        <f>VLOOKUP(T3271,[3]رکوردها!$A:$C,3,0)</f>
        <v>#N/A</v>
      </c>
      <c r="AA3271" t="e">
        <f>VLOOKUP(T3271,[3]رکوردها!$A:$F,6,0)</f>
        <v>#N/A</v>
      </c>
      <c r="AB3271" t="e">
        <f>VLOOKUP(T3271,[3]رکوردها!$A:$E,5,0)</f>
        <v>#N/A</v>
      </c>
    </row>
    <row r="3272" spans="1:28" s="41" customFormat="1" hidden="1" x14ac:dyDescent="0.2">
      <c r="A3272" s="36">
        <v>178614</v>
      </c>
      <c r="B3272" s="36">
        <v>1328</v>
      </c>
      <c r="C3272" s="36">
        <v>1867</v>
      </c>
      <c r="D3272" s="39" t="s">
        <v>5178</v>
      </c>
      <c r="E3272" s="39"/>
      <c r="F3272" s="37" t="s">
        <v>171</v>
      </c>
      <c r="G3272" s="37" t="s">
        <v>962</v>
      </c>
      <c r="H3272" s="38">
        <v>3286293</v>
      </c>
      <c r="I3272" s="38">
        <v>0</v>
      </c>
      <c r="J3272" s="38">
        <f t="shared" si="51"/>
        <v>3286293</v>
      </c>
      <c r="K3272" s="38"/>
      <c r="L3272" s="49"/>
      <c r="M3272" s="37" t="s">
        <v>63</v>
      </c>
      <c r="N3272" s="37" t="s">
        <v>64</v>
      </c>
      <c r="O3272" s="37" t="s">
        <v>157</v>
      </c>
      <c r="P3272" s="37" t="s">
        <v>158</v>
      </c>
      <c r="Q3272" s="37" t="s">
        <v>159</v>
      </c>
      <c r="R3272" s="37" t="s">
        <v>160</v>
      </c>
      <c r="S3272" s="37" t="s">
        <v>912</v>
      </c>
      <c r="T3272" s="37" t="s">
        <v>911</v>
      </c>
      <c r="U3272" s="1" t="e">
        <f>VLOOKUP(T3272,[2]VAT!$A:$D,1,0)</f>
        <v>#N/A</v>
      </c>
      <c r="V3272" s="37" t="s">
        <v>2</v>
      </c>
      <c r="W3272" s="37" t="s">
        <v>2</v>
      </c>
      <c r="X3272" t="e">
        <f>VLOOKUP(T3272,[3]رکوردها!$A:$B,2,0)</f>
        <v>#N/A</v>
      </c>
      <c r="Y3272" t="e">
        <f>VLOOKUP(T3272,[3]رکوردها!$A:$D,4,0)</f>
        <v>#N/A</v>
      </c>
      <c r="Z3272" t="e">
        <f>VLOOKUP(T3272,[3]رکوردها!$A:$C,3,0)</f>
        <v>#N/A</v>
      </c>
      <c r="AA3272" t="e">
        <f>VLOOKUP(T3272,[3]رکوردها!$A:$F,6,0)</f>
        <v>#N/A</v>
      </c>
      <c r="AB3272" t="e">
        <f>VLOOKUP(T3272,[3]رکوردها!$A:$E,5,0)</f>
        <v>#N/A</v>
      </c>
    </row>
    <row r="3273" spans="1:28" s="41" customFormat="1" hidden="1" x14ac:dyDescent="0.2">
      <c r="A3273" s="36">
        <v>178615</v>
      </c>
      <c r="B3273" s="36">
        <v>1328</v>
      </c>
      <c r="C3273" s="36">
        <v>1867</v>
      </c>
      <c r="D3273" s="39" t="s">
        <v>5178</v>
      </c>
      <c r="E3273" s="39"/>
      <c r="F3273" s="37" t="s">
        <v>171</v>
      </c>
      <c r="G3273" s="37" t="s">
        <v>962</v>
      </c>
      <c r="H3273" s="38">
        <v>3286293</v>
      </c>
      <c r="I3273" s="38">
        <v>0</v>
      </c>
      <c r="J3273" s="38">
        <f t="shared" si="51"/>
        <v>3286293</v>
      </c>
      <c r="K3273" s="38"/>
      <c r="L3273" s="49"/>
      <c r="M3273" s="37" t="s">
        <v>63</v>
      </c>
      <c r="N3273" s="37" t="s">
        <v>64</v>
      </c>
      <c r="O3273" s="37" t="s">
        <v>157</v>
      </c>
      <c r="P3273" s="37" t="s">
        <v>158</v>
      </c>
      <c r="Q3273" s="37" t="s">
        <v>159</v>
      </c>
      <c r="R3273" s="37" t="s">
        <v>160</v>
      </c>
      <c r="S3273" s="37" t="s">
        <v>912</v>
      </c>
      <c r="T3273" s="37" t="s">
        <v>911</v>
      </c>
      <c r="U3273" s="1" t="e">
        <f>VLOOKUP(T3273,[2]VAT!$A:$D,1,0)</f>
        <v>#N/A</v>
      </c>
      <c r="V3273" s="37" t="s">
        <v>2</v>
      </c>
      <c r="W3273" s="37" t="s">
        <v>2</v>
      </c>
      <c r="X3273" t="e">
        <f>VLOOKUP(T3273,[3]رکوردها!$A:$B,2,0)</f>
        <v>#N/A</v>
      </c>
      <c r="Y3273" t="e">
        <f>VLOOKUP(T3273,[3]رکوردها!$A:$D,4,0)</f>
        <v>#N/A</v>
      </c>
      <c r="Z3273" t="e">
        <f>VLOOKUP(T3273,[3]رکوردها!$A:$C,3,0)</f>
        <v>#N/A</v>
      </c>
      <c r="AA3273" t="e">
        <f>VLOOKUP(T3273,[3]رکوردها!$A:$F,6,0)</f>
        <v>#N/A</v>
      </c>
      <c r="AB3273" t="e">
        <f>VLOOKUP(T3273,[3]رکوردها!$A:$E,5,0)</f>
        <v>#N/A</v>
      </c>
    </row>
    <row r="3274" spans="1:28" s="41" customFormat="1" hidden="1" x14ac:dyDescent="0.2">
      <c r="A3274" s="36">
        <v>178616</v>
      </c>
      <c r="B3274" s="36">
        <v>1328</v>
      </c>
      <c r="C3274" s="36">
        <v>1867</v>
      </c>
      <c r="D3274" s="39" t="s">
        <v>5178</v>
      </c>
      <c r="E3274" s="39"/>
      <c r="F3274" s="37" t="s">
        <v>171</v>
      </c>
      <c r="G3274" s="37" t="s">
        <v>962</v>
      </c>
      <c r="H3274" s="38">
        <v>3286293</v>
      </c>
      <c r="I3274" s="38">
        <v>0</v>
      </c>
      <c r="J3274" s="38">
        <f t="shared" si="51"/>
        <v>3286293</v>
      </c>
      <c r="K3274" s="38"/>
      <c r="L3274" s="49"/>
      <c r="M3274" s="37" t="s">
        <v>63</v>
      </c>
      <c r="N3274" s="37" t="s">
        <v>64</v>
      </c>
      <c r="O3274" s="37" t="s">
        <v>157</v>
      </c>
      <c r="P3274" s="37" t="s">
        <v>158</v>
      </c>
      <c r="Q3274" s="37" t="s">
        <v>159</v>
      </c>
      <c r="R3274" s="37" t="s">
        <v>160</v>
      </c>
      <c r="S3274" s="37" t="s">
        <v>912</v>
      </c>
      <c r="T3274" s="37" t="s">
        <v>911</v>
      </c>
      <c r="U3274" s="1" t="e">
        <f>VLOOKUP(T3274,[2]VAT!$A:$D,1,0)</f>
        <v>#N/A</v>
      </c>
      <c r="V3274" s="37" t="s">
        <v>2</v>
      </c>
      <c r="W3274" s="37" t="s">
        <v>2</v>
      </c>
      <c r="X3274" t="e">
        <f>VLOOKUP(T3274,[3]رکوردها!$A:$B,2,0)</f>
        <v>#N/A</v>
      </c>
      <c r="Y3274" t="e">
        <f>VLOOKUP(T3274,[3]رکوردها!$A:$D,4,0)</f>
        <v>#N/A</v>
      </c>
      <c r="Z3274" t="e">
        <f>VLOOKUP(T3274,[3]رکوردها!$A:$C,3,0)</f>
        <v>#N/A</v>
      </c>
      <c r="AA3274" t="e">
        <f>VLOOKUP(T3274,[3]رکوردها!$A:$F,6,0)</f>
        <v>#N/A</v>
      </c>
      <c r="AB3274" t="e">
        <f>VLOOKUP(T3274,[3]رکوردها!$A:$E,5,0)</f>
        <v>#N/A</v>
      </c>
    </row>
    <row r="3275" spans="1:28" s="41" customFormat="1" hidden="1" x14ac:dyDescent="0.2">
      <c r="A3275" s="36">
        <v>178617</v>
      </c>
      <c r="B3275" s="36">
        <v>1328</v>
      </c>
      <c r="C3275" s="36">
        <v>1867</v>
      </c>
      <c r="D3275" s="39" t="s">
        <v>5178</v>
      </c>
      <c r="E3275" s="39"/>
      <c r="F3275" s="37" t="s">
        <v>171</v>
      </c>
      <c r="G3275" s="37" t="s">
        <v>962</v>
      </c>
      <c r="H3275" s="38">
        <v>3286293</v>
      </c>
      <c r="I3275" s="38">
        <v>0</v>
      </c>
      <c r="J3275" s="38">
        <f t="shared" ref="J3275:J3338" si="52">H3275-I3275</f>
        <v>3286293</v>
      </c>
      <c r="K3275" s="38"/>
      <c r="L3275" s="49"/>
      <c r="M3275" s="37" t="s">
        <v>63</v>
      </c>
      <c r="N3275" s="37" t="s">
        <v>64</v>
      </c>
      <c r="O3275" s="37" t="s">
        <v>157</v>
      </c>
      <c r="P3275" s="37" t="s">
        <v>158</v>
      </c>
      <c r="Q3275" s="37" t="s">
        <v>159</v>
      </c>
      <c r="R3275" s="37" t="s">
        <v>160</v>
      </c>
      <c r="S3275" s="37" t="s">
        <v>912</v>
      </c>
      <c r="T3275" s="37" t="s">
        <v>911</v>
      </c>
      <c r="U3275" s="1" t="e">
        <f>VLOOKUP(T3275,[2]VAT!$A:$D,1,0)</f>
        <v>#N/A</v>
      </c>
      <c r="V3275" s="37" t="s">
        <v>2</v>
      </c>
      <c r="W3275" s="37" t="s">
        <v>2</v>
      </c>
      <c r="X3275" t="e">
        <f>VLOOKUP(T3275,[3]رکوردها!$A:$B,2,0)</f>
        <v>#N/A</v>
      </c>
      <c r="Y3275" t="e">
        <f>VLOOKUP(T3275,[3]رکوردها!$A:$D,4,0)</f>
        <v>#N/A</v>
      </c>
      <c r="Z3275" t="e">
        <f>VLOOKUP(T3275,[3]رکوردها!$A:$C,3,0)</f>
        <v>#N/A</v>
      </c>
      <c r="AA3275" t="e">
        <f>VLOOKUP(T3275,[3]رکوردها!$A:$F,6,0)</f>
        <v>#N/A</v>
      </c>
      <c r="AB3275" t="e">
        <f>VLOOKUP(T3275,[3]رکوردها!$A:$E,5,0)</f>
        <v>#N/A</v>
      </c>
    </row>
    <row r="3276" spans="1:28" s="41" customFormat="1" hidden="1" x14ac:dyDescent="0.2">
      <c r="A3276" s="36">
        <v>178618</v>
      </c>
      <c r="B3276" s="36">
        <v>1328</v>
      </c>
      <c r="C3276" s="36">
        <v>1867</v>
      </c>
      <c r="D3276" s="39" t="s">
        <v>5178</v>
      </c>
      <c r="E3276" s="39"/>
      <c r="F3276" s="37" t="s">
        <v>171</v>
      </c>
      <c r="G3276" s="37" t="s">
        <v>962</v>
      </c>
      <c r="H3276" s="38">
        <v>3286293</v>
      </c>
      <c r="I3276" s="38">
        <v>0</v>
      </c>
      <c r="J3276" s="38">
        <f t="shared" si="52"/>
        <v>3286293</v>
      </c>
      <c r="K3276" s="38"/>
      <c r="L3276" s="49"/>
      <c r="M3276" s="37" t="s">
        <v>63</v>
      </c>
      <c r="N3276" s="37" t="s">
        <v>64</v>
      </c>
      <c r="O3276" s="37" t="s">
        <v>157</v>
      </c>
      <c r="P3276" s="37" t="s">
        <v>158</v>
      </c>
      <c r="Q3276" s="37" t="s">
        <v>159</v>
      </c>
      <c r="R3276" s="37" t="s">
        <v>160</v>
      </c>
      <c r="S3276" s="37" t="s">
        <v>912</v>
      </c>
      <c r="T3276" s="37" t="s">
        <v>911</v>
      </c>
      <c r="U3276" s="1" t="e">
        <f>VLOOKUP(T3276,[2]VAT!$A:$D,1,0)</f>
        <v>#N/A</v>
      </c>
      <c r="V3276" s="37" t="s">
        <v>2</v>
      </c>
      <c r="W3276" s="37" t="s">
        <v>2</v>
      </c>
      <c r="X3276" t="e">
        <f>VLOOKUP(T3276,[3]رکوردها!$A:$B,2,0)</f>
        <v>#N/A</v>
      </c>
      <c r="Y3276" t="e">
        <f>VLOOKUP(T3276,[3]رکوردها!$A:$D,4,0)</f>
        <v>#N/A</v>
      </c>
      <c r="Z3276" t="e">
        <f>VLOOKUP(T3276,[3]رکوردها!$A:$C,3,0)</f>
        <v>#N/A</v>
      </c>
      <c r="AA3276" t="e">
        <f>VLOOKUP(T3276,[3]رکوردها!$A:$F,6,0)</f>
        <v>#N/A</v>
      </c>
      <c r="AB3276" t="e">
        <f>VLOOKUP(T3276,[3]رکوردها!$A:$E,5,0)</f>
        <v>#N/A</v>
      </c>
    </row>
    <row r="3277" spans="1:28" s="41" customFormat="1" hidden="1" x14ac:dyDescent="0.2">
      <c r="A3277" s="36">
        <v>178619</v>
      </c>
      <c r="B3277" s="36">
        <v>1328</v>
      </c>
      <c r="C3277" s="36">
        <v>1867</v>
      </c>
      <c r="D3277" s="39" t="s">
        <v>5178</v>
      </c>
      <c r="E3277" s="39"/>
      <c r="F3277" s="37" t="s">
        <v>171</v>
      </c>
      <c r="G3277" s="37" t="s">
        <v>962</v>
      </c>
      <c r="H3277" s="38">
        <v>3286293</v>
      </c>
      <c r="I3277" s="38">
        <v>0</v>
      </c>
      <c r="J3277" s="38">
        <f t="shared" si="52"/>
        <v>3286293</v>
      </c>
      <c r="K3277" s="38"/>
      <c r="L3277" s="49"/>
      <c r="M3277" s="37" t="s">
        <v>63</v>
      </c>
      <c r="N3277" s="37" t="s">
        <v>64</v>
      </c>
      <c r="O3277" s="37" t="s">
        <v>157</v>
      </c>
      <c r="P3277" s="37" t="s">
        <v>158</v>
      </c>
      <c r="Q3277" s="37" t="s">
        <v>159</v>
      </c>
      <c r="R3277" s="37" t="s">
        <v>160</v>
      </c>
      <c r="S3277" s="37" t="s">
        <v>912</v>
      </c>
      <c r="T3277" s="37" t="s">
        <v>911</v>
      </c>
      <c r="U3277" s="1" t="e">
        <f>VLOOKUP(T3277,[2]VAT!$A:$D,1,0)</f>
        <v>#N/A</v>
      </c>
      <c r="V3277" s="37" t="s">
        <v>2</v>
      </c>
      <c r="W3277" s="37" t="s">
        <v>2</v>
      </c>
      <c r="X3277" t="e">
        <f>VLOOKUP(T3277,[3]رکوردها!$A:$B,2,0)</f>
        <v>#N/A</v>
      </c>
      <c r="Y3277" t="e">
        <f>VLOOKUP(T3277,[3]رکوردها!$A:$D,4,0)</f>
        <v>#N/A</v>
      </c>
      <c r="Z3277" t="e">
        <f>VLOOKUP(T3277,[3]رکوردها!$A:$C,3,0)</f>
        <v>#N/A</v>
      </c>
      <c r="AA3277" t="e">
        <f>VLOOKUP(T3277,[3]رکوردها!$A:$F,6,0)</f>
        <v>#N/A</v>
      </c>
      <c r="AB3277" t="e">
        <f>VLOOKUP(T3277,[3]رکوردها!$A:$E,5,0)</f>
        <v>#N/A</v>
      </c>
    </row>
    <row r="3278" spans="1:28" s="41" customFormat="1" hidden="1" x14ac:dyDescent="0.2">
      <c r="A3278" s="36">
        <v>178620</v>
      </c>
      <c r="B3278" s="36">
        <v>1328</v>
      </c>
      <c r="C3278" s="36">
        <v>1867</v>
      </c>
      <c r="D3278" s="39" t="s">
        <v>5178</v>
      </c>
      <c r="E3278" s="39"/>
      <c r="F3278" s="37" t="s">
        <v>171</v>
      </c>
      <c r="G3278" s="37" t="s">
        <v>962</v>
      </c>
      <c r="H3278" s="38">
        <v>3286293</v>
      </c>
      <c r="I3278" s="38">
        <v>0</v>
      </c>
      <c r="J3278" s="38">
        <f t="shared" si="52"/>
        <v>3286293</v>
      </c>
      <c r="K3278" s="38"/>
      <c r="L3278" s="49"/>
      <c r="M3278" s="37" t="s">
        <v>63</v>
      </c>
      <c r="N3278" s="37" t="s">
        <v>64</v>
      </c>
      <c r="O3278" s="37" t="s">
        <v>157</v>
      </c>
      <c r="P3278" s="37" t="s">
        <v>158</v>
      </c>
      <c r="Q3278" s="37" t="s">
        <v>159</v>
      </c>
      <c r="R3278" s="37" t="s">
        <v>160</v>
      </c>
      <c r="S3278" s="37" t="s">
        <v>912</v>
      </c>
      <c r="T3278" s="37" t="s">
        <v>911</v>
      </c>
      <c r="U3278" s="1" t="e">
        <f>VLOOKUP(T3278,[2]VAT!$A:$D,1,0)</f>
        <v>#N/A</v>
      </c>
      <c r="V3278" s="37" t="s">
        <v>2</v>
      </c>
      <c r="W3278" s="37" t="s">
        <v>2</v>
      </c>
      <c r="X3278" t="e">
        <f>VLOOKUP(T3278,[3]رکوردها!$A:$B,2,0)</f>
        <v>#N/A</v>
      </c>
      <c r="Y3278" t="e">
        <f>VLOOKUP(T3278,[3]رکوردها!$A:$D,4,0)</f>
        <v>#N/A</v>
      </c>
      <c r="Z3278" t="e">
        <f>VLOOKUP(T3278,[3]رکوردها!$A:$C,3,0)</f>
        <v>#N/A</v>
      </c>
      <c r="AA3278" t="e">
        <f>VLOOKUP(T3278,[3]رکوردها!$A:$F,6,0)</f>
        <v>#N/A</v>
      </c>
      <c r="AB3278" t="e">
        <f>VLOOKUP(T3278,[3]رکوردها!$A:$E,5,0)</f>
        <v>#N/A</v>
      </c>
    </row>
    <row r="3279" spans="1:28" s="41" customFormat="1" hidden="1" x14ac:dyDescent="0.2">
      <c r="A3279" s="36">
        <v>178621</v>
      </c>
      <c r="B3279" s="36">
        <v>1328</v>
      </c>
      <c r="C3279" s="36">
        <v>1867</v>
      </c>
      <c r="D3279" s="39" t="s">
        <v>5178</v>
      </c>
      <c r="E3279" s="39"/>
      <c r="F3279" s="37" t="s">
        <v>171</v>
      </c>
      <c r="G3279" s="37" t="s">
        <v>962</v>
      </c>
      <c r="H3279" s="38">
        <v>3286293</v>
      </c>
      <c r="I3279" s="38">
        <v>0</v>
      </c>
      <c r="J3279" s="38">
        <f t="shared" si="52"/>
        <v>3286293</v>
      </c>
      <c r="K3279" s="38"/>
      <c r="L3279" s="49"/>
      <c r="M3279" s="37" t="s">
        <v>63</v>
      </c>
      <c r="N3279" s="37" t="s">
        <v>64</v>
      </c>
      <c r="O3279" s="37" t="s">
        <v>157</v>
      </c>
      <c r="P3279" s="37" t="s">
        <v>158</v>
      </c>
      <c r="Q3279" s="37" t="s">
        <v>159</v>
      </c>
      <c r="R3279" s="37" t="s">
        <v>160</v>
      </c>
      <c r="S3279" s="37" t="s">
        <v>912</v>
      </c>
      <c r="T3279" s="37" t="s">
        <v>911</v>
      </c>
      <c r="U3279" s="1" t="e">
        <f>VLOOKUP(T3279,[2]VAT!$A:$D,1,0)</f>
        <v>#N/A</v>
      </c>
      <c r="V3279" s="37" t="s">
        <v>2</v>
      </c>
      <c r="W3279" s="37" t="s">
        <v>2</v>
      </c>
      <c r="X3279" t="e">
        <f>VLOOKUP(T3279,[3]رکوردها!$A:$B,2,0)</f>
        <v>#N/A</v>
      </c>
      <c r="Y3279" t="e">
        <f>VLOOKUP(T3279,[3]رکوردها!$A:$D,4,0)</f>
        <v>#N/A</v>
      </c>
      <c r="Z3279" t="e">
        <f>VLOOKUP(T3279,[3]رکوردها!$A:$C,3,0)</f>
        <v>#N/A</v>
      </c>
      <c r="AA3279" t="e">
        <f>VLOOKUP(T3279,[3]رکوردها!$A:$F,6,0)</f>
        <v>#N/A</v>
      </c>
      <c r="AB3279" t="e">
        <f>VLOOKUP(T3279,[3]رکوردها!$A:$E,5,0)</f>
        <v>#N/A</v>
      </c>
    </row>
    <row r="3280" spans="1:28" s="41" customFormat="1" hidden="1" x14ac:dyDescent="0.2">
      <c r="A3280" s="36">
        <v>178622</v>
      </c>
      <c r="B3280" s="36">
        <v>1328</v>
      </c>
      <c r="C3280" s="36">
        <v>1867</v>
      </c>
      <c r="D3280" s="39" t="s">
        <v>5178</v>
      </c>
      <c r="E3280" s="39"/>
      <c r="F3280" s="37" t="s">
        <v>171</v>
      </c>
      <c r="G3280" s="37" t="s">
        <v>962</v>
      </c>
      <c r="H3280" s="38">
        <v>3286293</v>
      </c>
      <c r="I3280" s="38">
        <v>0</v>
      </c>
      <c r="J3280" s="38">
        <f t="shared" si="52"/>
        <v>3286293</v>
      </c>
      <c r="K3280" s="38"/>
      <c r="L3280" s="49"/>
      <c r="M3280" s="37" t="s">
        <v>63</v>
      </c>
      <c r="N3280" s="37" t="s">
        <v>64</v>
      </c>
      <c r="O3280" s="37" t="s">
        <v>157</v>
      </c>
      <c r="P3280" s="37" t="s">
        <v>158</v>
      </c>
      <c r="Q3280" s="37" t="s">
        <v>159</v>
      </c>
      <c r="R3280" s="37" t="s">
        <v>160</v>
      </c>
      <c r="S3280" s="37" t="s">
        <v>912</v>
      </c>
      <c r="T3280" s="37" t="s">
        <v>911</v>
      </c>
      <c r="U3280" s="1" t="e">
        <f>VLOOKUP(T3280,[2]VAT!$A:$D,1,0)</f>
        <v>#N/A</v>
      </c>
      <c r="V3280" s="37" t="s">
        <v>2</v>
      </c>
      <c r="W3280" s="37" t="s">
        <v>2</v>
      </c>
      <c r="X3280" t="e">
        <f>VLOOKUP(T3280,[3]رکوردها!$A:$B,2,0)</f>
        <v>#N/A</v>
      </c>
      <c r="Y3280" t="e">
        <f>VLOOKUP(T3280,[3]رکوردها!$A:$D,4,0)</f>
        <v>#N/A</v>
      </c>
      <c r="Z3280" t="e">
        <f>VLOOKUP(T3280,[3]رکوردها!$A:$C,3,0)</f>
        <v>#N/A</v>
      </c>
      <c r="AA3280" t="e">
        <f>VLOOKUP(T3280,[3]رکوردها!$A:$F,6,0)</f>
        <v>#N/A</v>
      </c>
      <c r="AB3280" t="e">
        <f>VLOOKUP(T3280,[3]رکوردها!$A:$E,5,0)</f>
        <v>#N/A</v>
      </c>
    </row>
    <row r="3281" spans="1:28" s="41" customFormat="1" hidden="1" x14ac:dyDescent="0.2">
      <c r="A3281" s="36">
        <v>178623</v>
      </c>
      <c r="B3281" s="36">
        <v>1328</v>
      </c>
      <c r="C3281" s="36">
        <v>1867</v>
      </c>
      <c r="D3281" s="39" t="s">
        <v>5178</v>
      </c>
      <c r="E3281" s="39"/>
      <c r="F3281" s="37" t="s">
        <v>171</v>
      </c>
      <c r="G3281" s="37" t="s">
        <v>962</v>
      </c>
      <c r="H3281" s="38">
        <v>3286293</v>
      </c>
      <c r="I3281" s="38">
        <v>0</v>
      </c>
      <c r="J3281" s="38">
        <f t="shared" si="52"/>
        <v>3286293</v>
      </c>
      <c r="K3281" s="38"/>
      <c r="L3281" s="49"/>
      <c r="M3281" s="37" t="s">
        <v>63</v>
      </c>
      <c r="N3281" s="37" t="s">
        <v>64</v>
      </c>
      <c r="O3281" s="37" t="s">
        <v>157</v>
      </c>
      <c r="P3281" s="37" t="s">
        <v>158</v>
      </c>
      <c r="Q3281" s="37" t="s">
        <v>159</v>
      </c>
      <c r="R3281" s="37" t="s">
        <v>160</v>
      </c>
      <c r="S3281" s="37" t="s">
        <v>912</v>
      </c>
      <c r="T3281" s="37" t="s">
        <v>911</v>
      </c>
      <c r="U3281" s="1" t="e">
        <f>VLOOKUP(T3281,[2]VAT!$A:$D,1,0)</f>
        <v>#N/A</v>
      </c>
      <c r="V3281" s="37" t="s">
        <v>2</v>
      </c>
      <c r="W3281" s="37" t="s">
        <v>2</v>
      </c>
      <c r="X3281" t="e">
        <f>VLOOKUP(T3281,[3]رکوردها!$A:$B,2,0)</f>
        <v>#N/A</v>
      </c>
      <c r="Y3281" t="e">
        <f>VLOOKUP(T3281,[3]رکوردها!$A:$D,4,0)</f>
        <v>#N/A</v>
      </c>
      <c r="Z3281" t="e">
        <f>VLOOKUP(T3281,[3]رکوردها!$A:$C,3,0)</f>
        <v>#N/A</v>
      </c>
      <c r="AA3281" t="e">
        <f>VLOOKUP(T3281,[3]رکوردها!$A:$F,6,0)</f>
        <v>#N/A</v>
      </c>
      <c r="AB3281" t="e">
        <f>VLOOKUP(T3281,[3]رکوردها!$A:$E,5,0)</f>
        <v>#N/A</v>
      </c>
    </row>
    <row r="3282" spans="1:28" s="41" customFormat="1" hidden="1" x14ac:dyDescent="0.2">
      <c r="A3282" s="36">
        <v>178624</v>
      </c>
      <c r="B3282" s="36">
        <v>1328</v>
      </c>
      <c r="C3282" s="36">
        <v>1867</v>
      </c>
      <c r="D3282" s="39" t="s">
        <v>5178</v>
      </c>
      <c r="E3282" s="39"/>
      <c r="F3282" s="37" t="s">
        <v>171</v>
      </c>
      <c r="G3282" s="37" t="s">
        <v>962</v>
      </c>
      <c r="H3282" s="38">
        <v>3286293</v>
      </c>
      <c r="I3282" s="38">
        <v>0</v>
      </c>
      <c r="J3282" s="38">
        <f t="shared" si="52"/>
        <v>3286293</v>
      </c>
      <c r="K3282" s="38"/>
      <c r="L3282" s="49"/>
      <c r="M3282" s="37" t="s">
        <v>63</v>
      </c>
      <c r="N3282" s="37" t="s">
        <v>64</v>
      </c>
      <c r="O3282" s="37" t="s">
        <v>157</v>
      </c>
      <c r="P3282" s="37" t="s">
        <v>158</v>
      </c>
      <c r="Q3282" s="37" t="s">
        <v>159</v>
      </c>
      <c r="R3282" s="37" t="s">
        <v>160</v>
      </c>
      <c r="S3282" s="37" t="s">
        <v>912</v>
      </c>
      <c r="T3282" s="37" t="s">
        <v>911</v>
      </c>
      <c r="U3282" s="1" t="e">
        <f>VLOOKUP(T3282,[2]VAT!$A:$D,1,0)</f>
        <v>#N/A</v>
      </c>
      <c r="V3282" s="37" t="s">
        <v>2</v>
      </c>
      <c r="W3282" s="37" t="s">
        <v>2</v>
      </c>
      <c r="X3282" t="e">
        <f>VLOOKUP(T3282,[3]رکوردها!$A:$B,2,0)</f>
        <v>#N/A</v>
      </c>
      <c r="Y3282" t="e">
        <f>VLOOKUP(T3282,[3]رکوردها!$A:$D,4,0)</f>
        <v>#N/A</v>
      </c>
      <c r="Z3282" t="e">
        <f>VLOOKUP(T3282,[3]رکوردها!$A:$C,3,0)</f>
        <v>#N/A</v>
      </c>
      <c r="AA3282" t="e">
        <f>VLOOKUP(T3282,[3]رکوردها!$A:$F,6,0)</f>
        <v>#N/A</v>
      </c>
      <c r="AB3282" t="e">
        <f>VLOOKUP(T3282,[3]رکوردها!$A:$E,5,0)</f>
        <v>#N/A</v>
      </c>
    </row>
    <row r="3283" spans="1:28" s="41" customFormat="1" hidden="1" x14ac:dyDescent="0.2">
      <c r="A3283" s="36">
        <v>178625</v>
      </c>
      <c r="B3283" s="36">
        <v>1328</v>
      </c>
      <c r="C3283" s="36">
        <v>1867</v>
      </c>
      <c r="D3283" s="39" t="s">
        <v>5178</v>
      </c>
      <c r="E3283" s="39"/>
      <c r="F3283" s="37" t="s">
        <v>171</v>
      </c>
      <c r="G3283" s="37" t="s">
        <v>962</v>
      </c>
      <c r="H3283" s="38">
        <v>3286293</v>
      </c>
      <c r="I3283" s="38">
        <v>0</v>
      </c>
      <c r="J3283" s="38">
        <f t="shared" si="52"/>
        <v>3286293</v>
      </c>
      <c r="K3283" s="38"/>
      <c r="L3283" s="49"/>
      <c r="M3283" s="37" t="s">
        <v>63</v>
      </c>
      <c r="N3283" s="37" t="s">
        <v>64</v>
      </c>
      <c r="O3283" s="37" t="s">
        <v>157</v>
      </c>
      <c r="P3283" s="37" t="s">
        <v>158</v>
      </c>
      <c r="Q3283" s="37" t="s">
        <v>159</v>
      </c>
      <c r="R3283" s="37" t="s">
        <v>160</v>
      </c>
      <c r="S3283" s="37" t="s">
        <v>912</v>
      </c>
      <c r="T3283" s="37" t="s">
        <v>911</v>
      </c>
      <c r="U3283" s="1" t="e">
        <f>VLOOKUP(T3283,[2]VAT!$A:$D,1,0)</f>
        <v>#N/A</v>
      </c>
      <c r="V3283" s="37" t="s">
        <v>2</v>
      </c>
      <c r="W3283" s="37" t="s">
        <v>2</v>
      </c>
      <c r="X3283" t="e">
        <f>VLOOKUP(T3283,[3]رکوردها!$A:$B,2,0)</f>
        <v>#N/A</v>
      </c>
      <c r="Y3283" t="e">
        <f>VLOOKUP(T3283,[3]رکوردها!$A:$D,4,0)</f>
        <v>#N/A</v>
      </c>
      <c r="Z3283" t="e">
        <f>VLOOKUP(T3283,[3]رکوردها!$A:$C,3,0)</f>
        <v>#N/A</v>
      </c>
      <c r="AA3283" t="e">
        <f>VLOOKUP(T3283,[3]رکوردها!$A:$F,6,0)</f>
        <v>#N/A</v>
      </c>
      <c r="AB3283" t="e">
        <f>VLOOKUP(T3283,[3]رکوردها!$A:$E,5,0)</f>
        <v>#N/A</v>
      </c>
    </row>
    <row r="3284" spans="1:28" s="41" customFormat="1" hidden="1" x14ac:dyDescent="0.2">
      <c r="A3284" s="36">
        <v>178626</v>
      </c>
      <c r="B3284" s="36">
        <v>1328</v>
      </c>
      <c r="C3284" s="36">
        <v>1867</v>
      </c>
      <c r="D3284" s="39" t="s">
        <v>5178</v>
      </c>
      <c r="E3284" s="39"/>
      <c r="F3284" s="37" t="s">
        <v>171</v>
      </c>
      <c r="G3284" s="37" t="s">
        <v>962</v>
      </c>
      <c r="H3284" s="38">
        <v>3286293</v>
      </c>
      <c r="I3284" s="38">
        <v>0</v>
      </c>
      <c r="J3284" s="38">
        <f t="shared" si="52"/>
        <v>3286293</v>
      </c>
      <c r="K3284" s="38"/>
      <c r="L3284" s="49"/>
      <c r="M3284" s="37" t="s">
        <v>63</v>
      </c>
      <c r="N3284" s="37" t="s">
        <v>64</v>
      </c>
      <c r="O3284" s="37" t="s">
        <v>157</v>
      </c>
      <c r="P3284" s="37" t="s">
        <v>158</v>
      </c>
      <c r="Q3284" s="37" t="s">
        <v>159</v>
      </c>
      <c r="R3284" s="37" t="s">
        <v>160</v>
      </c>
      <c r="S3284" s="37" t="s">
        <v>912</v>
      </c>
      <c r="T3284" s="37" t="s">
        <v>911</v>
      </c>
      <c r="U3284" s="1" t="e">
        <f>VLOOKUP(T3284,[2]VAT!$A:$D,1,0)</f>
        <v>#N/A</v>
      </c>
      <c r="V3284" s="37" t="s">
        <v>2</v>
      </c>
      <c r="W3284" s="37" t="s">
        <v>2</v>
      </c>
      <c r="X3284" t="e">
        <f>VLOOKUP(T3284,[3]رکوردها!$A:$B,2,0)</f>
        <v>#N/A</v>
      </c>
      <c r="Y3284" t="e">
        <f>VLOOKUP(T3284,[3]رکوردها!$A:$D,4,0)</f>
        <v>#N/A</v>
      </c>
      <c r="Z3284" t="e">
        <f>VLOOKUP(T3284,[3]رکوردها!$A:$C,3,0)</f>
        <v>#N/A</v>
      </c>
      <c r="AA3284" t="e">
        <f>VLOOKUP(T3284,[3]رکوردها!$A:$F,6,0)</f>
        <v>#N/A</v>
      </c>
      <c r="AB3284" t="e">
        <f>VLOOKUP(T3284,[3]رکوردها!$A:$E,5,0)</f>
        <v>#N/A</v>
      </c>
    </row>
    <row r="3285" spans="1:28" s="41" customFormat="1" hidden="1" x14ac:dyDescent="0.2">
      <c r="A3285" s="36">
        <v>178627</v>
      </c>
      <c r="B3285" s="36">
        <v>1328</v>
      </c>
      <c r="C3285" s="36">
        <v>1867</v>
      </c>
      <c r="D3285" s="39" t="s">
        <v>5178</v>
      </c>
      <c r="E3285" s="39"/>
      <c r="F3285" s="37" t="s">
        <v>171</v>
      </c>
      <c r="G3285" s="37" t="s">
        <v>962</v>
      </c>
      <c r="H3285" s="38">
        <v>3286293</v>
      </c>
      <c r="I3285" s="38">
        <v>0</v>
      </c>
      <c r="J3285" s="38">
        <f t="shared" si="52"/>
        <v>3286293</v>
      </c>
      <c r="K3285" s="38"/>
      <c r="L3285" s="49"/>
      <c r="M3285" s="37" t="s">
        <v>63</v>
      </c>
      <c r="N3285" s="37" t="s">
        <v>64</v>
      </c>
      <c r="O3285" s="37" t="s">
        <v>157</v>
      </c>
      <c r="P3285" s="37" t="s">
        <v>158</v>
      </c>
      <c r="Q3285" s="37" t="s">
        <v>159</v>
      </c>
      <c r="R3285" s="37" t="s">
        <v>160</v>
      </c>
      <c r="S3285" s="37" t="s">
        <v>912</v>
      </c>
      <c r="T3285" s="37" t="s">
        <v>911</v>
      </c>
      <c r="U3285" s="1" t="e">
        <f>VLOOKUP(T3285,[2]VAT!$A:$D,1,0)</f>
        <v>#N/A</v>
      </c>
      <c r="V3285" s="37" t="s">
        <v>2</v>
      </c>
      <c r="W3285" s="37" t="s">
        <v>2</v>
      </c>
      <c r="X3285" t="e">
        <f>VLOOKUP(T3285,[3]رکوردها!$A:$B,2,0)</f>
        <v>#N/A</v>
      </c>
      <c r="Y3285" t="e">
        <f>VLOOKUP(T3285,[3]رکوردها!$A:$D,4,0)</f>
        <v>#N/A</v>
      </c>
      <c r="Z3285" t="e">
        <f>VLOOKUP(T3285,[3]رکوردها!$A:$C,3,0)</f>
        <v>#N/A</v>
      </c>
      <c r="AA3285" t="e">
        <f>VLOOKUP(T3285,[3]رکوردها!$A:$F,6,0)</f>
        <v>#N/A</v>
      </c>
      <c r="AB3285" t="e">
        <f>VLOOKUP(T3285,[3]رکوردها!$A:$E,5,0)</f>
        <v>#N/A</v>
      </c>
    </row>
    <row r="3286" spans="1:28" s="41" customFormat="1" hidden="1" x14ac:dyDescent="0.2">
      <c r="A3286" s="36">
        <v>178628</v>
      </c>
      <c r="B3286" s="36">
        <v>1328</v>
      </c>
      <c r="C3286" s="36">
        <v>1867</v>
      </c>
      <c r="D3286" s="39" t="s">
        <v>5178</v>
      </c>
      <c r="E3286" s="39"/>
      <c r="F3286" s="37" t="s">
        <v>171</v>
      </c>
      <c r="G3286" s="37" t="s">
        <v>959</v>
      </c>
      <c r="H3286" s="38">
        <v>3286293</v>
      </c>
      <c r="I3286" s="38">
        <v>0</v>
      </c>
      <c r="J3286" s="38">
        <f t="shared" si="52"/>
        <v>3286293</v>
      </c>
      <c r="K3286" s="38"/>
      <c r="L3286" s="49"/>
      <c r="M3286" s="37" t="s">
        <v>63</v>
      </c>
      <c r="N3286" s="37" t="s">
        <v>64</v>
      </c>
      <c r="O3286" s="37" t="s">
        <v>157</v>
      </c>
      <c r="P3286" s="37" t="s">
        <v>158</v>
      </c>
      <c r="Q3286" s="37" t="s">
        <v>159</v>
      </c>
      <c r="R3286" s="37" t="s">
        <v>160</v>
      </c>
      <c r="S3286" s="37" t="s">
        <v>912</v>
      </c>
      <c r="T3286" s="37" t="s">
        <v>911</v>
      </c>
      <c r="U3286" s="1" t="e">
        <f>VLOOKUP(T3286,[2]VAT!$A:$D,1,0)</f>
        <v>#N/A</v>
      </c>
      <c r="V3286" s="37" t="s">
        <v>2</v>
      </c>
      <c r="W3286" s="37" t="s">
        <v>2</v>
      </c>
      <c r="X3286" t="e">
        <f>VLOOKUP(T3286,[3]رکوردها!$A:$B,2,0)</f>
        <v>#N/A</v>
      </c>
      <c r="Y3286" t="e">
        <f>VLOOKUP(T3286,[3]رکوردها!$A:$D,4,0)</f>
        <v>#N/A</v>
      </c>
      <c r="Z3286" t="e">
        <f>VLOOKUP(T3286,[3]رکوردها!$A:$C,3,0)</f>
        <v>#N/A</v>
      </c>
      <c r="AA3286" t="e">
        <f>VLOOKUP(T3286,[3]رکوردها!$A:$F,6,0)</f>
        <v>#N/A</v>
      </c>
      <c r="AB3286" t="e">
        <f>VLOOKUP(T3286,[3]رکوردها!$A:$E,5,0)</f>
        <v>#N/A</v>
      </c>
    </row>
    <row r="3287" spans="1:28" s="41" customFormat="1" hidden="1" x14ac:dyDescent="0.2">
      <c r="A3287" s="36">
        <v>178629</v>
      </c>
      <c r="B3287" s="36">
        <v>1328</v>
      </c>
      <c r="C3287" s="36">
        <v>1867</v>
      </c>
      <c r="D3287" s="39" t="s">
        <v>5178</v>
      </c>
      <c r="E3287" s="39"/>
      <c r="F3287" s="37" t="s">
        <v>171</v>
      </c>
      <c r="G3287" s="37" t="s">
        <v>962</v>
      </c>
      <c r="H3287" s="38">
        <v>3286293</v>
      </c>
      <c r="I3287" s="38">
        <v>0</v>
      </c>
      <c r="J3287" s="38">
        <f t="shared" si="52"/>
        <v>3286293</v>
      </c>
      <c r="K3287" s="38"/>
      <c r="L3287" s="49"/>
      <c r="M3287" s="37" t="s">
        <v>63</v>
      </c>
      <c r="N3287" s="37" t="s">
        <v>64</v>
      </c>
      <c r="O3287" s="37" t="s">
        <v>157</v>
      </c>
      <c r="P3287" s="37" t="s">
        <v>158</v>
      </c>
      <c r="Q3287" s="37" t="s">
        <v>159</v>
      </c>
      <c r="R3287" s="37" t="s">
        <v>160</v>
      </c>
      <c r="S3287" s="37" t="s">
        <v>912</v>
      </c>
      <c r="T3287" s="37" t="s">
        <v>911</v>
      </c>
      <c r="U3287" s="1" t="e">
        <f>VLOOKUP(T3287,[2]VAT!$A:$D,1,0)</f>
        <v>#N/A</v>
      </c>
      <c r="V3287" s="37" t="s">
        <v>2</v>
      </c>
      <c r="W3287" s="37" t="s">
        <v>2</v>
      </c>
      <c r="X3287" t="e">
        <f>VLOOKUP(T3287,[3]رکوردها!$A:$B,2,0)</f>
        <v>#N/A</v>
      </c>
      <c r="Y3287" t="e">
        <f>VLOOKUP(T3287,[3]رکوردها!$A:$D,4,0)</f>
        <v>#N/A</v>
      </c>
      <c r="Z3287" t="e">
        <f>VLOOKUP(T3287,[3]رکوردها!$A:$C,3,0)</f>
        <v>#N/A</v>
      </c>
      <c r="AA3287" t="e">
        <f>VLOOKUP(T3287,[3]رکوردها!$A:$F,6,0)</f>
        <v>#N/A</v>
      </c>
      <c r="AB3287" t="e">
        <f>VLOOKUP(T3287,[3]رکوردها!$A:$E,5,0)</f>
        <v>#N/A</v>
      </c>
    </row>
    <row r="3288" spans="1:28" s="41" customFormat="1" hidden="1" x14ac:dyDescent="0.2">
      <c r="A3288" s="36">
        <v>178630</v>
      </c>
      <c r="B3288" s="36">
        <v>1328</v>
      </c>
      <c r="C3288" s="36">
        <v>1867</v>
      </c>
      <c r="D3288" s="39" t="s">
        <v>5178</v>
      </c>
      <c r="E3288" s="39"/>
      <c r="F3288" s="37" t="s">
        <v>171</v>
      </c>
      <c r="G3288" s="37" t="s">
        <v>962</v>
      </c>
      <c r="H3288" s="38">
        <v>3286293</v>
      </c>
      <c r="I3288" s="38">
        <v>0</v>
      </c>
      <c r="J3288" s="38">
        <f t="shared" si="52"/>
        <v>3286293</v>
      </c>
      <c r="K3288" s="38"/>
      <c r="L3288" s="49"/>
      <c r="M3288" s="37" t="s">
        <v>63</v>
      </c>
      <c r="N3288" s="37" t="s">
        <v>64</v>
      </c>
      <c r="O3288" s="37" t="s">
        <v>157</v>
      </c>
      <c r="P3288" s="37" t="s">
        <v>158</v>
      </c>
      <c r="Q3288" s="37" t="s">
        <v>159</v>
      </c>
      <c r="R3288" s="37" t="s">
        <v>160</v>
      </c>
      <c r="S3288" s="37" t="s">
        <v>912</v>
      </c>
      <c r="T3288" s="37" t="s">
        <v>911</v>
      </c>
      <c r="U3288" s="1" t="e">
        <f>VLOOKUP(T3288,[2]VAT!$A:$D,1,0)</f>
        <v>#N/A</v>
      </c>
      <c r="V3288" s="37" t="s">
        <v>2</v>
      </c>
      <c r="W3288" s="37" t="s">
        <v>2</v>
      </c>
      <c r="X3288" t="e">
        <f>VLOOKUP(T3288,[3]رکوردها!$A:$B,2,0)</f>
        <v>#N/A</v>
      </c>
      <c r="Y3288" t="e">
        <f>VLOOKUP(T3288,[3]رکوردها!$A:$D,4,0)</f>
        <v>#N/A</v>
      </c>
      <c r="Z3288" t="e">
        <f>VLOOKUP(T3288,[3]رکوردها!$A:$C,3,0)</f>
        <v>#N/A</v>
      </c>
      <c r="AA3288" t="e">
        <f>VLOOKUP(T3288,[3]رکوردها!$A:$F,6,0)</f>
        <v>#N/A</v>
      </c>
      <c r="AB3288" t="e">
        <f>VLOOKUP(T3288,[3]رکوردها!$A:$E,5,0)</f>
        <v>#N/A</v>
      </c>
    </row>
    <row r="3289" spans="1:28" s="41" customFormat="1" hidden="1" x14ac:dyDescent="0.2">
      <c r="A3289" s="36">
        <v>178631</v>
      </c>
      <c r="B3289" s="36">
        <v>1328</v>
      </c>
      <c r="C3289" s="36">
        <v>1867</v>
      </c>
      <c r="D3289" s="39" t="s">
        <v>5178</v>
      </c>
      <c r="E3289" s="39"/>
      <c r="F3289" s="37" t="s">
        <v>171</v>
      </c>
      <c r="G3289" s="37" t="s">
        <v>971</v>
      </c>
      <c r="H3289" s="38">
        <v>3286293</v>
      </c>
      <c r="I3289" s="38">
        <v>0</v>
      </c>
      <c r="J3289" s="38">
        <f t="shared" si="52"/>
        <v>3286293</v>
      </c>
      <c r="K3289" s="38"/>
      <c r="L3289" s="49"/>
      <c r="M3289" s="37" t="s">
        <v>63</v>
      </c>
      <c r="N3289" s="37" t="s">
        <v>64</v>
      </c>
      <c r="O3289" s="37" t="s">
        <v>157</v>
      </c>
      <c r="P3289" s="37" t="s">
        <v>158</v>
      </c>
      <c r="Q3289" s="37" t="s">
        <v>159</v>
      </c>
      <c r="R3289" s="37" t="s">
        <v>160</v>
      </c>
      <c r="S3289" s="37" t="s">
        <v>912</v>
      </c>
      <c r="T3289" s="37" t="s">
        <v>911</v>
      </c>
      <c r="U3289" s="1" t="e">
        <f>VLOOKUP(T3289,[2]VAT!$A:$D,1,0)</f>
        <v>#N/A</v>
      </c>
      <c r="V3289" s="37" t="s">
        <v>2</v>
      </c>
      <c r="W3289" s="37" t="s">
        <v>2</v>
      </c>
      <c r="X3289" t="e">
        <f>VLOOKUP(T3289,[3]رکوردها!$A:$B,2,0)</f>
        <v>#N/A</v>
      </c>
      <c r="Y3289" t="e">
        <f>VLOOKUP(T3289,[3]رکوردها!$A:$D,4,0)</f>
        <v>#N/A</v>
      </c>
      <c r="Z3289" t="e">
        <f>VLOOKUP(T3289,[3]رکوردها!$A:$C,3,0)</f>
        <v>#N/A</v>
      </c>
      <c r="AA3289" t="e">
        <f>VLOOKUP(T3289,[3]رکوردها!$A:$F,6,0)</f>
        <v>#N/A</v>
      </c>
      <c r="AB3289" t="e">
        <f>VLOOKUP(T3289,[3]رکوردها!$A:$E,5,0)</f>
        <v>#N/A</v>
      </c>
    </row>
    <row r="3290" spans="1:28" s="41" customFormat="1" hidden="1" x14ac:dyDescent="0.2">
      <c r="A3290" s="36">
        <v>178632</v>
      </c>
      <c r="B3290" s="36">
        <v>1328</v>
      </c>
      <c r="C3290" s="36">
        <v>1867</v>
      </c>
      <c r="D3290" s="39" t="s">
        <v>5178</v>
      </c>
      <c r="E3290" s="39"/>
      <c r="F3290" s="37" t="s">
        <v>171</v>
      </c>
      <c r="G3290" s="37" t="s">
        <v>971</v>
      </c>
      <c r="H3290" s="38">
        <v>3286293</v>
      </c>
      <c r="I3290" s="38">
        <v>0</v>
      </c>
      <c r="J3290" s="38">
        <f t="shared" si="52"/>
        <v>3286293</v>
      </c>
      <c r="K3290" s="38"/>
      <c r="L3290" s="49"/>
      <c r="M3290" s="37" t="s">
        <v>63</v>
      </c>
      <c r="N3290" s="37" t="s">
        <v>64</v>
      </c>
      <c r="O3290" s="37" t="s">
        <v>157</v>
      </c>
      <c r="P3290" s="37" t="s">
        <v>158</v>
      </c>
      <c r="Q3290" s="37" t="s">
        <v>159</v>
      </c>
      <c r="R3290" s="37" t="s">
        <v>160</v>
      </c>
      <c r="S3290" s="37" t="s">
        <v>912</v>
      </c>
      <c r="T3290" s="37" t="s">
        <v>911</v>
      </c>
      <c r="U3290" s="1" t="e">
        <f>VLOOKUP(T3290,[2]VAT!$A:$D,1,0)</f>
        <v>#N/A</v>
      </c>
      <c r="V3290" s="37" t="s">
        <v>2</v>
      </c>
      <c r="W3290" s="37" t="s">
        <v>2</v>
      </c>
      <c r="X3290" t="e">
        <f>VLOOKUP(T3290,[3]رکوردها!$A:$B,2,0)</f>
        <v>#N/A</v>
      </c>
      <c r="Y3290" t="e">
        <f>VLOOKUP(T3290,[3]رکوردها!$A:$D,4,0)</f>
        <v>#N/A</v>
      </c>
      <c r="Z3290" t="e">
        <f>VLOOKUP(T3290,[3]رکوردها!$A:$C,3,0)</f>
        <v>#N/A</v>
      </c>
      <c r="AA3290" t="e">
        <f>VLOOKUP(T3290,[3]رکوردها!$A:$F,6,0)</f>
        <v>#N/A</v>
      </c>
      <c r="AB3290" t="e">
        <f>VLOOKUP(T3290,[3]رکوردها!$A:$E,5,0)</f>
        <v>#N/A</v>
      </c>
    </row>
    <row r="3291" spans="1:28" s="41" customFormat="1" hidden="1" x14ac:dyDescent="0.2">
      <c r="A3291" s="36">
        <v>178633</v>
      </c>
      <c r="B3291" s="36">
        <v>1328</v>
      </c>
      <c r="C3291" s="36">
        <v>1867</v>
      </c>
      <c r="D3291" s="39" t="s">
        <v>5178</v>
      </c>
      <c r="E3291" s="39"/>
      <c r="F3291" s="37" t="s">
        <v>171</v>
      </c>
      <c r="G3291" s="37" t="s">
        <v>971</v>
      </c>
      <c r="H3291" s="38">
        <v>3286293</v>
      </c>
      <c r="I3291" s="38">
        <v>0</v>
      </c>
      <c r="J3291" s="38">
        <f t="shared" si="52"/>
        <v>3286293</v>
      </c>
      <c r="K3291" s="38"/>
      <c r="L3291" s="49"/>
      <c r="M3291" s="37" t="s">
        <v>63</v>
      </c>
      <c r="N3291" s="37" t="s">
        <v>64</v>
      </c>
      <c r="O3291" s="37" t="s">
        <v>157</v>
      </c>
      <c r="P3291" s="37" t="s">
        <v>158</v>
      </c>
      <c r="Q3291" s="37" t="s">
        <v>159</v>
      </c>
      <c r="R3291" s="37" t="s">
        <v>160</v>
      </c>
      <c r="S3291" s="37" t="s">
        <v>912</v>
      </c>
      <c r="T3291" s="37" t="s">
        <v>911</v>
      </c>
      <c r="U3291" s="1" t="e">
        <f>VLOOKUP(T3291,[2]VAT!$A:$D,1,0)</f>
        <v>#N/A</v>
      </c>
      <c r="V3291" s="37" t="s">
        <v>2</v>
      </c>
      <c r="W3291" s="37" t="s">
        <v>2</v>
      </c>
      <c r="X3291" t="e">
        <f>VLOOKUP(T3291,[3]رکوردها!$A:$B,2,0)</f>
        <v>#N/A</v>
      </c>
      <c r="Y3291" t="e">
        <f>VLOOKUP(T3291,[3]رکوردها!$A:$D,4,0)</f>
        <v>#N/A</v>
      </c>
      <c r="Z3291" t="e">
        <f>VLOOKUP(T3291,[3]رکوردها!$A:$C,3,0)</f>
        <v>#N/A</v>
      </c>
      <c r="AA3291" t="e">
        <f>VLOOKUP(T3291,[3]رکوردها!$A:$F,6,0)</f>
        <v>#N/A</v>
      </c>
      <c r="AB3291" t="e">
        <f>VLOOKUP(T3291,[3]رکوردها!$A:$E,5,0)</f>
        <v>#N/A</v>
      </c>
    </row>
    <row r="3292" spans="1:28" s="41" customFormat="1" hidden="1" x14ac:dyDescent="0.2">
      <c r="A3292" s="36">
        <v>178634</v>
      </c>
      <c r="B3292" s="36">
        <v>1328</v>
      </c>
      <c r="C3292" s="36">
        <v>1867</v>
      </c>
      <c r="D3292" s="39" t="s">
        <v>5178</v>
      </c>
      <c r="E3292" s="39"/>
      <c r="F3292" s="37" t="s">
        <v>171</v>
      </c>
      <c r="G3292" s="37" t="s">
        <v>971</v>
      </c>
      <c r="H3292" s="38">
        <v>3286293</v>
      </c>
      <c r="I3292" s="38">
        <v>0</v>
      </c>
      <c r="J3292" s="38">
        <f t="shared" si="52"/>
        <v>3286293</v>
      </c>
      <c r="K3292" s="38"/>
      <c r="L3292" s="49"/>
      <c r="M3292" s="37" t="s">
        <v>63</v>
      </c>
      <c r="N3292" s="37" t="s">
        <v>64</v>
      </c>
      <c r="O3292" s="37" t="s">
        <v>157</v>
      </c>
      <c r="P3292" s="37" t="s">
        <v>158</v>
      </c>
      <c r="Q3292" s="37" t="s">
        <v>159</v>
      </c>
      <c r="R3292" s="37" t="s">
        <v>160</v>
      </c>
      <c r="S3292" s="37" t="s">
        <v>912</v>
      </c>
      <c r="T3292" s="37" t="s">
        <v>911</v>
      </c>
      <c r="U3292" s="1" t="e">
        <f>VLOOKUP(T3292,[2]VAT!$A:$D,1,0)</f>
        <v>#N/A</v>
      </c>
      <c r="V3292" s="37" t="s">
        <v>2</v>
      </c>
      <c r="W3292" s="37" t="s">
        <v>2</v>
      </c>
      <c r="X3292" t="e">
        <f>VLOOKUP(T3292,[3]رکوردها!$A:$B,2,0)</f>
        <v>#N/A</v>
      </c>
      <c r="Y3292" t="e">
        <f>VLOOKUP(T3292,[3]رکوردها!$A:$D,4,0)</f>
        <v>#N/A</v>
      </c>
      <c r="Z3292" t="e">
        <f>VLOOKUP(T3292,[3]رکوردها!$A:$C,3,0)</f>
        <v>#N/A</v>
      </c>
      <c r="AA3292" t="e">
        <f>VLOOKUP(T3292,[3]رکوردها!$A:$F,6,0)</f>
        <v>#N/A</v>
      </c>
      <c r="AB3292" t="e">
        <f>VLOOKUP(T3292,[3]رکوردها!$A:$E,5,0)</f>
        <v>#N/A</v>
      </c>
    </row>
    <row r="3293" spans="1:28" s="41" customFormat="1" hidden="1" x14ac:dyDescent="0.2">
      <c r="A3293" s="36">
        <v>178635</v>
      </c>
      <c r="B3293" s="36">
        <v>1328</v>
      </c>
      <c r="C3293" s="36">
        <v>1867</v>
      </c>
      <c r="D3293" s="39" t="s">
        <v>5178</v>
      </c>
      <c r="E3293" s="39"/>
      <c r="F3293" s="37" t="s">
        <v>171</v>
      </c>
      <c r="G3293" s="37" t="s">
        <v>971</v>
      </c>
      <c r="H3293" s="38">
        <v>3286293</v>
      </c>
      <c r="I3293" s="38">
        <v>0</v>
      </c>
      <c r="J3293" s="38">
        <f t="shared" si="52"/>
        <v>3286293</v>
      </c>
      <c r="K3293" s="38"/>
      <c r="L3293" s="49"/>
      <c r="M3293" s="37" t="s">
        <v>63</v>
      </c>
      <c r="N3293" s="37" t="s">
        <v>64</v>
      </c>
      <c r="O3293" s="37" t="s">
        <v>157</v>
      </c>
      <c r="P3293" s="37" t="s">
        <v>158</v>
      </c>
      <c r="Q3293" s="37" t="s">
        <v>159</v>
      </c>
      <c r="R3293" s="37" t="s">
        <v>160</v>
      </c>
      <c r="S3293" s="37" t="s">
        <v>912</v>
      </c>
      <c r="T3293" s="37" t="s">
        <v>911</v>
      </c>
      <c r="U3293" s="1" t="e">
        <f>VLOOKUP(T3293,[2]VAT!$A:$D,1,0)</f>
        <v>#N/A</v>
      </c>
      <c r="V3293" s="37" t="s">
        <v>2</v>
      </c>
      <c r="W3293" s="37" t="s">
        <v>2</v>
      </c>
      <c r="X3293" t="e">
        <f>VLOOKUP(T3293,[3]رکوردها!$A:$B,2,0)</f>
        <v>#N/A</v>
      </c>
      <c r="Y3293" t="e">
        <f>VLOOKUP(T3293,[3]رکوردها!$A:$D,4,0)</f>
        <v>#N/A</v>
      </c>
      <c r="Z3293" t="e">
        <f>VLOOKUP(T3293,[3]رکوردها!$A:$C,3,0)</f>
        <v>#N/A</v>
      </c>
      <c r="AA3293" t="e">
        <f>VLOOKUP(T3293,[3]رکوردها!$A:$F,6,0)</f>
        <v>#N/A</v>
      </c>
      <c r="AB3293" t="e">
        <f>VLOOKUP(T3293,[3]رکوردها!$A:$E,5,0)</f>
        <v>#N/A</v>
      </c>
    </row>
    <row r="3294" spans="1:28" s="41" customFormat="1" hidden="1" x14ac:dyDescent="0.2">
      <c r="A3294" s="36">
        <v>178636</v>
      </c>
      <c r="B3294" s="36">
        <v>1328</v>
      </c>
      <c r="C3294" s="36">
        <v>1867</v>
      </c>
      <c r="D3294" s="39" t="s">
        <v>5178</v>
      </c>
      <c r="E3294" s="39"/>
      <c r="F3294" s="37" t="s">
        <v>171</v>
      </c>
      <c r="G3294" s="37" t="s">
        <v>971</v>
      </c>
      <c r="H3294" s="38">
        <v>3286293</v>
      </c>
      <c r="I3294" s="38">
        <v>0</v>
      </c>
      <c r="J3294" s="38">
        <f t="shared" si="52"/>
        <v>3286293</v>
      </c>
      <c r="K3294" s="38"/>
      <c r="L3294" s="49"/>
      <c r="M3294" s="37" t="s">
        <v>63</v>
      </c>
      <c r="N3294" s="37" t="s">
        <v>64</v>
      </c>
      <c r="O3294" s="37" t="s">
        <v>157</v>
      </c>
      <c r="P3294" s="37" t="s">
        <v>158</v>
      </c>
      <c r="Q3294" s="37" t="s">
        <v>159</v>
      </c>
      <c r="R3294" s="37" t="s">
        <v>160</v>
      </c>
      <c r="S3294" s="37" t="s">
        <v>912</v>
      </c>
      <c r="T3294" s="37" t="s">
        <v>911</v>
      </c>
      <c r="U3294" s="1" t="e">
        <f>VLOOKUP(T3294,[2]VAT!$A:$D,1,0)</f>
        <v>#N/A</v>
      </c>
      <c r="V3294" s="37" t="s">
        <v>2</v>
      </c>
      <c r="W3294" s="37" t="s">
        <v>2</v>
      </c>
      <c r="X3294" t="e">
        <f>VLOOKUP(T3294,[3]رکوردها!$A:$B,2,0)</f>
        <v>#N/A</v>
      </c>
      <c r="Y3294" t="e">
        <f>VLOOKUP(T3294,[3]رکوردها!$A:$D,4,0)</f>
        <v>#N/A</v>
      </c>
      <c r="Z3294" t="e">
        <f>VLOOKUP(T3294,[3]رکوردها!$A:$C,3,0)</f>
        <v>#N/A</v>
      </c>
      <c r="AA3294" t="e">
        <f>VLOOKUP(T3294,[3]رکوردها!$A:$F,6,0)</f>
        <v>#N/A</v>
      </c>
      <c r="AB3294" t="e">
        <f>VLOOKUP(T3294,[3]رکوردها!$A:$E,5,0)</f>
        <v>#N/A</v>
      </c>
    </row>
    <row r="3295" spans="1:28" s="41" customFormat="1" hidden="1" x14ac:dyDescent="0.2">
      <c r="A3295" s="36">
        <v>178637</v>
      </c>
      <c r="B3295" s="36">
        <v>1328</v>
      </c>
      <c r="C3295" s="36">
        <v>1867</v>
      </c>
      <c r="D3295" s="39" t="s">
        <v>5178</v>
      </c>
      <c r="E3295" s="39"/>
      <c r="F3295" s="37" t="s">
        <v>171</v>
      </c>
      <c r="G3295" s="37" t="s">
        <v>970</v>
      </c>
      <c r="H3295" s="38">
        <v>3286293</v>
      </c>
      <c r="I3295" s="38">
        <v>0</v>
      </c>
      <c r="J3295" s="38">
        <f t="shared" si="52"/>
        <v>3286293</v>
      </c>
      <c r="K3295" s="38"/>
      <c r="L3295" s="49"/>
      <c r="M3295" s="37" t="s">
        <v>63</v>
      </c>
      <c r="N3295" s="37" t="s">
        <v>64</v>
      </c>
      <c r="O3295" s="37" t="s">
        <v>157</v>
      </c>
      <c r="P3295" s="37" t="s">
        <v>158</v>
      </c>
      <c r="Q3295" s="37" t="s">
        <v>159</v>
      </c>
      <c r="R3295" s="37" t="s">
        <v>160</v>
      </c>
      <c r="S3295" s="37" t="s">
        <v>912</v>
      </c>
      <c r="T3295" s="37" t="s">
        <v>911</v>
      </c>
      <c r="U3295" s="1" t="e">
        <f>VLOOKUP(T3295,[2]VAT!$A:$D,1,0)</f>
        <v>#N/A</v>
      </c>
      <c r="V3295" s="37" t="s">
        <v>2</v>
      </c>
      <c r="W3295" s="37" t="s">
        <v>2</v>
      </c>
      <c r="X3295" t="e">
        <f>VLOOKUP(T3295,[3]رکوردها!$A:$B,2,0)</f>
        <v>#N/A</v>
      </c>
      <c r="Y3295" t="e">
        <f>VLOOKUP(T3295,[3]رکوردها!$A:$D,4,0)</f>
        <v>#N/A</v>
      </c>
      <c r="Z3295" t="e">
        <f>VLOOKUP(T3295,[3]رکوردها!$A:$C,3,0)</f>
        <v>#N/A</v>
      </c>
      <c r="AA3295" t="e">
        <f>VLOOKUP(T3295,[3]رکوردها!$A:$F,6,0)</f>
        <v>#N/A</v>
      </c>
      <c r="AB3295" t="e">
        <f>VLOOKUP(T3295,[3]رکوردها!$A:$E,5,0)</f>
        <v>#N/A</v>
      </c>
    </row>
    <row r="3296" spans="1:28" s="41" customFormat="1" hidden="1" x14ac:dyDescent="0.2">
      <c r="A3296" s="36">
        <v>178638</v>
      </c>
      <c r="B3296" s="36">
        <v>1328</v>
      </c>
      <c r="C3296" s="36">
        <v>1867</v>
      </c>
      <c r="D3296" s="39" t="s">
        <v>5178</v>
      </c>
      <c r="E3296" s="39"/>
      <c r="F3296" s="37" t="s">
        <v>171</v>
      </c>
      <c r="G3296" s="37" t="s">
        <v>970</v>
      </c>
      <c r="H3296" s="38">
        <v>3286293</v>
      </c>
      <c r="I3296" s="38">
        <v>0</v>
      </c>
      <c r="J3296" s="38">
        <f t="shared" si="52"/>
        <v>3286293</v>
      </c>
      <c r="K3296" s="38"/>
      <c r="L3296" s="49"/>
      <c r="M3296" s="37" t="s">
        <v>63</v>
      </c>
      <c r="N3296" s="37" t="s">
        <v>64</v>
      </c>
      <c r="O3296" s="37" t="s">
        <v>157</v>
      </c>
      <c r="P3296" s="37" t="s">
        <v>158</v>
      </c>
      <c r="Q3296" s="37" t="s">
        <v>159</v>
      </c>
      <c r="R3296" s="37" t="s">
        <v>160</v>
      </c>
      <c r="S3296" s="37" t="s">
        <v>912</v>
      </c>
      <c r="T3296" s="37" t="s">
        <v>911</v>
      </c>
      <c r="U3296" s="1" t="e">
        <f>VLOOKUP(T3296,[2]VAT!$A:$D,1,0)</f>
        <v>#N/A</v>
      </c>
      <c r="V3296" s="37" t="s">
        <v>2</v>
      </c>
      <c r="W3296" s="37" t="s">
        <v>2</v>
      </c>
      <c r="X3296" t="e">
        <f>VLOOKUP(T3296,[3]رکوردها!$A:$B,2,0)</f>
        <v>#N/A</v>
      </c>
      <c r="Y3296" t="e">
        <f>VLOOKUP(T3296,[3]رکوردها!$A:$D,4,0)</f>
        <v>#N/A</v>
      </c>
      <c r="Z3296" t="e">
        <f>VLOOKUP(T3296,[3]رکوردها!$A:$C,3,0)</f>
        <v>#N/A</v>
      </c>
      <c r="AA3296" t="e">
        <f>VLOOKUP(T3296,[3]رکوردها!$A:$F,6,0)</f>
        <v>#N/A</v>
      </c>
      <c r="AB3296" t="e">
        <f>VLOOKUP(T3296,[3]رکوردها!$A:$E,5,0)</f>
        <v>#N/A</v>
      </c>
    </row>
    <row r="3297" spans="1:28" s="41" customFormat="1" hidden="1" x14ac:dyDescent="0.2">
      <c r="A3297" s="36">
        <v>178639</v>
      </c>
      <c r="B3297" s="36">
        <v>1328</v>
      </c>
      <c r="C3297" s="36">
        <v>1867</v>
      </c>
      <c r="D3297" s="39" t="s">
        <v>5178</v>
      </c>
      <c r="E3297" s="39"/>
      <c r="F3297" s="37" t="s">
        <v>171</v>
      </c>
      <c r="G3297" s="37" t="s">
        <v>970</v>
      </c>
      <c r="H3297" s="38">
        <v>3286293</v>
      </c>
      <c r="I3297" s="38">
        <v>0</v>
      </c>
      <c r="J3297" s="38">
        <f t="shared" si="52"/>
        <v>3286293</v>
      </c>
      <c r="K3297" s="38"/>
      <c r="L3297" s="49"/>
      <c r="M3297" s="37" t="s">
        <v>63</v>
      </c>
      <c r="N3297" s="37" t="s">
        <v>64</v>
      </c>
      <c r="O3297" s="37" t="s">
        <v>157</v>
      </c>
      <c r="P3297" s="37" t="s">
        <v>158</v>
      </c>
      <c r="Q3297" s="37" t="s">
        <v>159</v>
      </c>
      <c r="R3297" s="37" t="s">
        <v>160</v>
      </c>
      <c r="S3297" s="37" t="s">
        <v>912</v>
      </c>
      <c r="T3297" s="37" t="s">
        <v>911</v>
      </c>
      <c r="U3297" s="1" t="e">
        <f>VLOOKUP(T3297,[2]VAT!$A:$D,1,0)</f>
        <v>#N/A</v>
      </c>
      <c r="V3297" s="37" t="s">
        <v>2</v>
      </c>
      <c r="W3297" s="37" t="s">
        <v>2</v>
      </c>
      <c r="X3297" t="e">
        <f>VLOOKUP(T3297,[3]رکوردها!$A:$B,2,0)</f>
        <v>#N/A</v>
      </c>
      <c r="Y3297" t="e">
        <f>VLOOKUP(T3297,[3]رکوردها!$A:$D,4,0)</f>
        <v>#N/A</v>
      </c>
      <c r="Z3297" t="e">
        <f>VLOOKUP(T3297,[3]رکوردها!$A:$C,3,0)</f>
        <v>#N/A</v>
      </c>
      <c r="AA3297" t="e">
        <f>VLOOKUP(T3297,[3]رکوردها!$A:$F,6,0)</f>
        <v>#N/A</v>
      </c>
      <c r="AB3297" t="e">
        <f>VLOOKUP(T3297,[3]رکوردها!$A:$E,5,0)</f>
        <v>#N/A</v>
      </c>
    </row>
    <row r="3298" spans="1:28" s="41" customFormat="1" hidden="1" x14ac:dyDescent="0.2">
      <c r="A3298" s="36">
        <v>178640</v>
      </c>
      <c r="B3298" s="36">
        <v>1328</v>
      </c>
      <c r="C3298" s="36">
        <v>1867</v>
      </c>
      <c r="D3298" s="39" t="s">
        <v>5178</v>
      </c>
      <c r="E3298" s="39"/>
      <c r="F3298" s="37" t="s">
        <v>171</v>
      </c>
      <c r="G3298" s="37" t="s">
        <v>970</v>
      </c>
      <c r="H3298" s="38">
        <v>3286293</v>
      </c>
      <c r="I3298" s="38">
        <v>0</v>
      </c>
      <c r="J3298" s="38">
        <f t="shared" si="52"/>
        <v>3286293</v>
      </c>
      <c r="K3298" s="38"/>
      <c r="L3298" s="49"/>
      <c r="M3298" s="37" t="s">
        <v>63</v>
      </c>
      <c r="N3298" s="37" t="s">
        <v>64</v>
      </c>
      <c r="O3298" s="37" t="s">
        <v>157</v>
      </c>
      <c r="P3298" s="37" t="s">
        <v>158</v>
      </c>
      <c r="Q3298" s="37" t="s">
        <v>159</v>
      </c>
      <c r="R3298" s="37" t="s">
        <v>160</v>
      </c>
      <c r="S3298" s="37" t="s">
        <v>912</v>
      </c>
      <c r="T3298" s="37" t="s">
        <v>911</v>
      </c>
      <c r="U3298" s="1" t="e">
        <f>VLOOKUP(T3298,[2]VAT!$A:$D,1,0)</f>
        <v>#N/A</v>
      </c>
      <c r="V3298" s="37" t="s">
        <v>2</v>
      </c>
      <c r="W3298" s="37" t="s">
        <v>2</v>
      </c>
      <c r="X3298" t="e">
        <f>VLOOKUP(T3298,[3]رکوردها!$A:$B,2,0)</f>
        <v>#N/A</v>
      </c>
      <c r="Y3298" t="e">
        <f>VLOOKUP(T3298,[3]رکوردها!$A:$D,4,0)</f>
        <v>#N/A</v>
      </c>
      <c r="Z3298" t="e">
        <f>VLOOKUP(T3298,[3]رکوردها!$A:$C,3,0)</f>
        <v>#N/A</v>
      </c>
      <c r="AA3298" t="e">
        <f>VLOOKUP(T3298,[3]رکوردها!$A:$F,6,0)</f>
        <v>#N/A</v>
      </c>
      <c r="AB3298" t="e">
        <f>VLOOKUP(T3298,[3]رکوردها!$A:$E,5,0)</f>
        <v>#N/A</v>
      </c>
    </row>
    <row r="3299" spans="1:28" s="41" customFormat="1" hidden="1" x14ac:dyDescent="0.2">
      <c r="A3299" s="36">
        <v>178641</v>
      </c>
      <c r="B3299" s="36">
        <v>1328</v>
      </c>
      <c r="C3299" s="36">
        <v>1867</v>
      </c>
      <c r="D3299" s="39" t="s">
        <v>5178</v>
      </c>
      <c r="E3299" s="39"/>
      <c r="F3299" s="37" t="s">
        <v>171</v>
      </c>
      <c r="G3299" s="37" t="s">
        <v>962</v>
      </c>
      <c r="H3299" s="38">
        <v>3286293</v>
      </c>
      <c r="I3299" s="38">
        <v>0</v>
      </c>
      <c r="J3299" s="38">
        <f t="shared" si="52"/>
        <v>3286293</v>
      </c>
      <c r="K3299" s="38"/>
      <c r="L3299" s="49"/>
      <c r="M3299" s="37" t="s">
        <v>63</v>
      </c>
      <c r="N3299" s="37" t="s">
        <v>64</v>
      </c>
      <c r="O3299" s="37" t="s">
        <v>157</v>
      </c>
      <c r="P3299" s="37" t="s">
        <v>158</v>
      </c>
      <c r="Q3299" s="37" t="s">
        <v>159</v>
      </c>
      <c r="R3299" s="37" t="s">
        <v>160</v>
      </c>
      <c r="S3299" s="37" t="s">
        <v>912</v>
      </c>
      <c r="T3299" s="37" t="s">
        <v>911</v>
      </c>
      <c r="U3299" s="1" t="e">
        <f>VLOOKUP(T3299,[2]VAT!$A:$D,1,0)</f>
        <v>#N/A</v>
      </c>
      <c r="V3299" s="37" t="s">
        <v>2</v>
      </c>
      <c r="W3299" s="37" t="s">
        <v>2</v>
      </c>
      <c r="X3299" t="e">
        <f>VLOOKUP(T3299,[3]رکوردها!$A:$B,2,0)</f>
        <v>#N/A</v>
      </c>
      <c r="Y3299" t="e">
        <f>VLOOKUP(T3299,[3]رکوردها!$A:$D,4,0)</f>
        <v>#N/A</v>
      </c>
      <c r="Z3299" t="e">
        <f>VLOOKUP(T3299,[3]رکوردها!$A:$C,3,0)</f>
        <v>#N/A</v>
      </c>
      <c r="AA3299" t="e">
        <f>VLOOKUP(T3299,[3]رکوردها!$A:$F,6,0)</f>
        <v>#N/A</v>
      </c>
      <c r="AB3299" t="e">
        <f>VLOOKUP(T3299,[3]رکوردها!$A:$E,5,0)</f>
        <v>#N/A</v>
      </c>
    </row>
    <row r="3300" spans="1:28" s="41" customFormat="1" hidden="1" x14ac:dyDescent="0.2">
      <c r="A3300" s="36">
        <v>178642</v>
      </c>
      <c r="B3300" s="36">
        <v>1328</v>
      </c>
      <c r="C3300" s="36">
        <v>1867</v>
      </c>
      <c r="D3300" s="39" t="s">
        <v>5178</v>
      </c>
      <c r="E3300" s="39"/>
      <c r="F3300" s="37" t="s">
        <v>171</v>
      </c>
      <c r="G3300" s="37" t="s">
        <v>962</v>
      </c>
      <c r="H3300" s="38">
        <v>3286293</v>
      </c>
      <c r="I3300" s="38">
        <v>0</v>
      </c>
      <c r="J3300" s="38">
        <f t="shared" si="52"/>
        <v>3286293</v>
      </c>
      <c r="K3300" s="38"/>
      <c r="L3300" s="49"/>
      <c r="M3300" s="37" t="s">
        <v>63</v>
      </c>
      <c r="N3300" s="37" t="s">
        <v>64</v>
      </c>
      <c r="O3300" s="37" t="s">
        <v>157</v>
      </c>
      <c r="P3300" s="37" t="s">
        <v>158</v>
      </c>
      <c r="Q3300" s="37" t="s">
        <v>159</v>
      </c>
      <c r="R3300" s="37" t="s">
        <v>160</v>
      </c>
      <c r="S3300" s="37" t="s">
        <v>912</v>
      </c>
      <c r="T3300" s="37" t="s">
        <v>911</v>
      </c>
      <c r="U3300" s="1" t="e">
        <f>VLOOKUP(T3300,[2]VAT!$A:$D,1,0)</f>
        <v>#N/A</v>
      </c>
      <c r="V3300" s="37" t="s">
        <v>2</v>
      </c>
      <c r="W3300" s="37" t="s">
        <v>2</v>
      </c>
      <c r="X3300" t="e">
        <f>VLOOKUP(T3300,[3]رکوردها!$A:$B,2,0)</f>
        <v>#N/A</v>
      </c>
      <c r="Y3300" t="e">
        <f>VLOOKUP(T3300,[3]رکوردها!$A:$D,4,0)</f>
        <v>#N/A</v>
      </c>
      <c r="Z3300" t="e">
        <f>VLOOKUP(T3300,[3]رکوردها!$A:$C,3,0)</f>
        <v>#N/A</v>
      </c>
      <c r="AA3300" t="e">
        <f>VLOOKUP(T3300,[3]رکوردها!$A:$F,6,0)</f>
        <v>#N/A</v>
      </c>
      <c r="AB3300" t="e">
        <f>VLOOKUP(T3300,[3]رکوردها!$A:$E,5,0)</f>
        <v>#N/A</v>
      </c>
    </row>
    <row r="3301" spans="1:28" s="41" customFormat="1" hidden="1" x14ac:dyDescent="0.2">
      <c r="A3301" s="36">
        <v>178643</v>
      </c>
      <c r="B3301" s="36">
        <v>1328</v>
      </c>
      <c r="C3301" s="36">
        <v>1867</v>
      </c>
      <c r="D3301" s="39" t="s">
        <v>5178</v>
      </c>
      <c r="E3301" s="39"/>
      <c r="F3301" s="37" t="s">
        <v>171</v>
      </c>
      <c r="G3301" s="37" t="s">
        <v>962</v>
      </c>
      <c r="H3301" s="38">
        <v>3286293</v>
      </c>
      <c r="I3301" s="38">
        <v>0</v>
      </c>
      <c r="J3301" s="38">
        <f t="shared" si="52"/>
        <v>3286293</v>
      </c>
      <c r="K3301" s="38"/>
      <c r="L3301" s="49"/>
      <c r="M3301" s="37" t="s">
        <v>63</v>
      </c>
      <c r="N3301" s="37" t="s">
        <v>64</v>
      </c>
      <c r="O3301" s="37" t="s">
        <v>157</v>
      </c>
      <c r="P3301" s="37" t="s">
        <v>158</v>
      </c>
      <c r="Q3301" s="37" t="s">
        <v>159</v>
      </c>
      <c r="R3301" s="37" t="s">
        <v>160</v>
      </c>
      <c r="S3301" s="37" t="s">
        <v>912</v>
      </c>
      <c r="T3301" s="37" t="s">
        <v>911</v>
      </c>
      <c r="U3301" s="1" t="e">
        <f>VLOOKUP(T3301,[2]VAT!$A:$D,1,0)</f>
        <v>#N/A</v>
      </c>
      <c r="V3301" s="37" t="s">
        <v>2</v>
      </c>
      <c r="W3301" s="37" t="s">
        <v>2</v>
      </c>
      <c r="X3301" t="e">
        <f>VLOOKUP(T3301,[3]رکوردها!$A:$B,2,0)</f>
        <v>#N/A</v>
      </c>
      <c r="Y3301" t="e">
        <f>VLOOKUP(T3301,[3]رکوردها!$A:$D,4,0)</f>
        <v>#N/A</v>
      </c>
      <c r="Z3301" t="e">
        <f>VLOOKUP(T3301,[3]رکوردها!$A:$C,3,0)</f>
        <v>#N/A</v>
      </c>
      <c r="AA3301" t="e">
        <f>VLOOKUP(T3301,[3]رکوردها!$A:$F,6,0)</f>
        <v>#N/A</v>
      </c>
      <c r="AB3301" t="e">
        <f>VLOOKUP(T3301,[3]رکوردها!$A:$E,5,0)</f>
        <v>#N/A</v>
      </c>
    </row>
    <row r="3302" spans="1:28" s="41" customFormat="1" hidden="1" x14ac:dyDescent="0.2">
      <c r="A3302" s="36">
        <v>178644</v>
      </c>
      <c r="B3302" s="36">
        <v>1328</v>
      </c>
      <c r="C3302" s="36">
        <v>1867</v>
      </c>
      <c r="D3302" s="39" t="s">
        <v>5178</v>
      </c>
      <c r="E3302" s="39"/>
      <c r="F3302" s="37" t="s">
        <v>171</v>
      </c>
      <c r="G3302" s="37" t="s">
        <v>962</v>
      </c>
      <c r="H3302" s="38">
        <v>3286293</v>
      </c>
      <c r="I3302" s="38">
        <v>0</v>
      </c>
      <c r="J3302" s="38">
        <f t="shared" si="52"/>
        <v>3286293</v>
      </c>
      <c r="K3302" s="38"/>
      <c r="L3302" s="49"/>
      <c r="M3302" s="37" t="s">
        <v>63</v>
      </c>
      <c r="N3302" s="37" t="s">
        <v>64</v>
      </c>
      <c r="O3302" s="37" t="s">
        <v>157</v>
      </c>
      <c r="P3302" s="37" t="s">
        <v>158</v>
      </c>
      <c r="Q3302" s="37" t="s">
        <v>159</v>
      </c>
      <c r="R3302" s="37" t="s">
        <v>160</v>
      </c>
      <c r="S3302" s="37" t="s">
        <v>912</v>
      </c>
      <c r="T3302" s="37" t="s">
        <v>911</v>
      </c>
      <c r="U3302" s="1" t="e">
        <f>VLOOKUP(T3302,[2]VAT!$A:$D,1,0)</f>
        <v>#N/A</v>
      </c>
      <c r="V3302" s="37" t="s">
        <v>2</v>
      </c>
      <c r="W3302" s="37" t="s">
        <v>2</v>
      </c>
      <c r="X3302" t="e">
        <f>VLOOKUP(T3302,[3]رکوردها!$A:$B,2,0)</f>
        <v>#N/A</v>
      </c>
      <c r="Y3302" t="e">
        <f>VLOOKUP(T3302,[3]رکوردها!$A:$D,4,0)</f>
        <v>#N/A</v>
      </c>
      <c r="Z3302" t="e">
        <f>VLOOKUP(T3302,[3]رکوردها!$A:$C,3,0)</f>
        <v>#N/A</v>
      </c>
      <c r="AA3302" t="e">
        <f>VLOOKUP(T3302,[3]رکوردها!$A:$F,6,0)</f>
        <v>#N/A</v>
      </c>
      <c r="AB3302" t="e">
        <f>VLOOKUP(T3302,[3]رکوردها!$A:$E,5,0)</f>
        <v>#N/A</v>
      </c>
    </row>
    <row r="3303" spans="1:28" s="41" customFormat="1" hidden="1" x14ac:dyDescent="0.2">
      <c r="A3303" s="36">
        <v>178645</v>
      </c>
      <c r="B3303" s="36">
        <v>1328</v>
      </c>
      <c r="C3303" s="36">
        <v>1867</v>
      </c>
      <c r="D3303" s="39" t="s">
        <v>5178</v>
      </c>
      <c r="E3303" s="39"/>
      <c r="F3303" s="37" t="s">
        <v>171</v>
      </c>
      <c r="G3303" s="37" t="s">
        <v>962</v>
      </c>
      <c r="H3303" s="38">
        <v>3286293</v>
      </c>
      <c r="I3303" s="38">
        <v>0</v>
      </c>
      <c r="J3303" s="38">
        <f t="shared" si="52"/>
        <v>3286293</v>
      </c>
      <c r="K3303" s="38"/>
      <c r="L3303" s="49"/>
      <c r="M3303" s="37" t="s">
        <v>63</v>
      </c>
      <c r="N3303" s="37" t="s">
        <v>64</v>
      </c>
      <c r="O3303" s="37" t="s">
        <v>157</v>
      </c>
      <c r="P3303" s="37" t="s">
        <v>158</v>
      </c>
      <c r="Q3303" s="37" t="s">
        <v>159</v>
      </c>
      <c r="R3303" s="37" t="s">
        <v>160</v>
      </c>
      <c r="S3303" s="37" t="s">
        <v>912</v>
      </c>
      <c r="T3303" s="37" t="s">
        <v>911</v>
      </c>
      <c r="U3303" s="1" t="e">
        <f>VLOOKUP(T3303,[2]VAT!$A:$D,1,0)</f>
        <v>#N/A</v>
      </c>
      <c r="V3303" s="37" t="s">
        <v>2</v>
      </c>
      <c r="W3303" s="37" t="s">
        <v>2</v>
      </c>
      <c r="X3303" t="e">
        <f>VLOOKUP(T3303,[3]رکوردها!$A:$B,2,0)</f>
        <v>#N/A</v>
      </c>
      <c r="Y3303" t="e">
        <f>VLOOKUP(T3303,[3]رکوردها!$A:$D,4,0)</f>
        <v>#N/A</v>
      </c>
      <c r="Z3303" t="e">
        <f>VLOOKUP(T3303,[3]رکوردها!$A:$C,3,0)</f>
        <v>#N/A</v>
      </c>
      <c r="AA3303" t="e">
        <f>VLOOKUP(T3303,[3]رکوردها!$A:$F,6,0)</f>
        <v>#N/A</v>
      </c>
      <c r="AB3303" t="e">
        <f>VLOOKUP(T3303,[3]رکوردها!$A:$E,5,0)</f>
        <v>#N/A</v>
      </c>
    </row>
    <row r="3304" spans="1:28" s="41" customFormat="1" hidden="1" x14ac:dyDescent="0.2">
      <c r="A3304" s="36">
        <v>178646</v>
      </c>
      <c r="B3304" s="36">
        <v>1328</v>
      </c>
      <c r="C3304" s="36">
        <v>1867</v>
      </c>
      <c r="D3304" s="39" t="s">
        <v>5178</v>
      </c>
      <c r="E3304" s="39"/>
      <c r="F3304" s="37" t="s">
        <v>171</v>
      </c>
      <c r="G3304" s="37" t="s">
        <v>962</v>
      </c>
      <c r="H3304" s="38">
        <v>3286293</v>
      </c>
      <c r="I3304" s="38">
        <v>0</v>
      </c>
      <c r="J3304" s="38">
        <f t="shared" si="52"/>
        <v>3286293</v>
      </c>
      <c r="K3304" s="38"/>
      <c r="L3304" s="49"/>
      <c r="M3304" s="37" t="s">
        <v>63</v>
      </c>
      <c r="N3304" s="37" t="s">
        <v>64</v>
      </c>
      <c r="O3304" s="37" t="s">
        <v>157</v>
      </c>
      <c r="P3304" s="37" t="s">
        <v>158</v>
      </c>
      <c r="Q3304" s="37" t="s">
        <v>159</v>
      </c>
      <c r="R3304" s="37" t="s">
        <v>160</v>
      </c>
      <c r="S3304" s="37" t="s">
        <v>912</v>
      </c>
      <c r="T3304" s="37" t="s">
        <v>911</v>
      </c>
      <c r="U3304" s="1" t="e">
        <f>VLOOKUP(T3304,[2]VAT!$A:$D,1,0)</f>
        <v>#N/A</v>
      </c>
      <c r="V3304" s="37" t="s">
        <v>2</v>
      </c>
      <c r="W3304" s="37" t="s">
        <v>2</v>
      </c>
      <c r="X3304" t="e">
        <f>VLOOKUP(T3304,[3]رکوردها!$A:$B,2,0)</f>
        <v>#N/A</v>
      </c>
      <c r="Y3304" t="e">
        <f>VLOOKUP(T3304,[3]رکوردها!$A:$D,4,0)</f>
        <v>#N/A</v>
      </c>
      <c r="Z3304" t="e">
        <f>VLOOKUP(T3304,[3]رکوردها!$A:$C,3,0)</f>
        <v>#N/A</v>
      </c>
      <c r="AA3304" t="e">
        <f>VLOOKUP(T3304,[3]رکوردها!$A:$F,6,0)</f>
        <v>#N/A</v>
      </c>
      <c r="AB3304" t="e">
        <f>VLOOKUP(T3304,[3]رکوردها!$A:$E,5,0)</f>
        <v>#N/A</v>
      </c>
    </row>
    <row r="3305" spans="1:28" s="41" customFormat="1" hidden="1" x14ac:dyDescent="0.2">
      <c r="A3305" s="36">
        <v>178647</v>
      </c>
      <c r="B3305" s="36">
        <v>1328</v>
      </c>
      <c r="C3305" s="36">
        <v>1867</v>
      </c>
      <c r="D3305" s="39" t="s">
        <v>5178</v>
      </c>
      <c r="E3305" s="39"/>
      <c r="F3305" s="37" t="s">
        <v>171</v>
      </c>
      <c r="G3305" s="37" t="s">
        <v>962</v>
      </c>
      <c r="H3305" s="38">
        <v>3286293</v>
      </c>
      <c r="I3305" s="38">
        <v>0</v>
      </c>
      <c r="J3305" s="38">
        <f t="shared" si="52"/>
        <v>3286293</v>
      </c>
      <c r="K3305" s="38"/>
      <c r="L3305" s="49"/>
      <c r="M3305" s="37" t="s">
        <v>63</v>
      </c>
      <c r="N3305" s="37" t="s">
        <v>64</v>
      </c>
      <c r="O3305" s="37" t="s">
        <v>157</v>
      </c>
      <c r="P3305" s="37" t="s">
        <v>158</v>
      </c>
      <c r="Q3305" s="37" t="s">
        <v>159</v>
      </c>
      <c r="R3305" s="37" t="s">
        <v>160</v>
      </c>
      <c r="S3305" s="37" t="s">
        <v>912</v>
      </c>
      <c r="T3305" s="37" t="s">
        <v>911</v>
      </c>
      <c r="U3305" s="1" t="e">
        <f>VLOOKUP(T3305,[2]VAT!$A:$D,1,0)</f>
        <v>#N/A</v>
      </c>
      <c r="V3305" s="37" t="s">
        <v>2</v>
      </c>
      <c r="W3305" s="37" t="s">
        <v>2</v>
      </c>
      <c r="X3305" t="e">
        <f>VLOOKUP(T3305,[3]رکوردها!$A:$B,2,0)</f>
        <v>#N/A</v>
      </c>
      <c r="Y3305" t="e">
        <f>VLOOKUP(T3305,[3]رکوردها!$A:$D,4,0)</f>
        <v>#N/A</v>
      </c>
      <c r="Z3305" t="e">
        <f>VLOOKUP(T3305,[3]رکوردها!$A:$C,3,0)</f>
        <v>#N/A</v>
      </c>
      <c r="AA3305" t="e">
        <f>VLOOKUP(T3305,[3]رکوردها!$A:$F,6,0)</f>
        <v>#N/A</v>
      </c>
      <c r="AB3305" t="e">
        <f>VLOOKUP(T3305,[3]رکوردها!$A:$E,5,0)</f>
        <v>#N/A</v>
      </c>
    </row>
    <row r="3306" spans="1:28" s="41" customFormat="1" hidden="1" x14ac:dyDescent="0.2">
      <c r="A3306" s="36">
        <v>178648</v>
      </c>
      <c r="B3306" s="36">
        <v>1328</v>
      </c>
      <c r="C3306" s="36">
        <v>1867</v>
      </c>
      <c r="D3306" s="39" t="s">
        <v>5178</v>
      </c>
      <c r="E3306" s="39"/>
      <c r="F3306" s="37" t="s">
        <v>171</v>
      </c>
      <c r="G3306" s="37" t="s">
        <v>962</v>
      </c>
      <c r="H3306" s="38">
        <v>3286293</v>
      </c>
      <c r="I3306" s="38">
        <v>0</v>
      </c>
      <c r="J3306" s="38">
        <f t="shared" si="52"/>
        <v>3286293</v>
      </c>
      <c r="K3306" s="38"/>
      <c r="L3306" s="49"/>
      <c r="M3306" s="37" t="s">
        <v>63</v>
      </c>
      <c r="N3306" s="37" t="s">
        <v>64</v>
      </c>
      <c r="O3306" s="37" t="s">
        <v>157</v>
      </c>
      <c r="P3306" s="37" t="s">
        <v>158</v>
      </c>
      <c r="Q3306" s="37" t="s">
        <v>159</v>
      </c>
      <c r="R3306" s="37" t="s">
        <v>160</v>
      </c>
      <c r="S3306" s="37" t="s">
        <v>912</v>
      </c>
      <c r="T3306" s="37" t="s">
        <v>911</v>
      </c>
      <c r="U3306" s="1" t="e">
        <f>VLOOKUP(T3306,[2]VAT!$A:$D,1,0)</f>
        <v>#N/A</v>
      </c>
      <c r="V3306" s="37" t="s">
        <v>2</v>
      </c>
      <c r="W3306" s="37" t="s">
        <v>2</v>
      </c>
      <c r="X3306" t="e">
        <f>VLOOKUP(T3306,[3]رکوردها!$A:$B,2,0)</f>
        <v>#N/A</v>
      </c>
      <c r="Y3306" t="e">
        <f>VLOOKUP(T3306,[3]رکوردها!$A:$D,4,0)</f>
        <v>#N/A</v>
      </c>
      <c r="Z3306" t="e">
        <f>VLOOKUP(T3306,[3]رکوردها!$A:$C,3,0)</f>
        <v>#N/A</v>
      </c>
      <c r="AA3306" t="e">
        <f>VLOOKUP(T3306,[3]رکوردها!$A:$F,6,0)</f>
        <v>#N/A</v>
      </c>
      <c r="AB3306" t="e">
        <f>VLOOKUP(T3306,[3]رکوردها!$A:$E,5,0)</f>
        <v>#N/A</v>
      </c>
    </row>
    <row r="3307" spans="1:28" s="41" customFormat="1" hidden="1" x14ac:dyDescent="0.2">
      <c r="A3307" s="36">
        <v>178649</v>
      </c>
      <c r="B3307" s="36">
        <v>1328</v>
      </c>
      <c r="C3307" s="36">
        <v>1867</v>
      </c>
      <c r="D3307" s="39" t="s">
        <v>5178</v>
      </c>
      <c r="E3307" s="39"/>
      <c r="F3307" s="37" t="s">
        <v>171</v>
      </c>
      <c r="G3307" s="37" t="s">
        <v>962</v>
      </c>
      <c r="H3307" s="38">
        <v>3286293</v>
      </c>
      <c r="I3307" s="38">
        <v>0</v>
      </c>
      <c r="J3307" s="38">
        <f t="shared" si="52"/>
        <v>3286293</v>
      </c>
      <c r="K3307" s="38"/>
      <c r="L3307" s="49"/>
      <c r="M3307" s="37" t="s">
        <v>63</v>
      </c>
      <c r="N3307" s="37" t="s">
        <v>64</v>
      </c>
      <c r="O3307" s="37" t="s">
        <v>157</v>
      </c>
      <c r="P3307" s="37" t="s">
        <v>158</v>
      </c>
      <c r="Q3307" s="37" t="s">
        <v>159</v>
      </c>
      <c r="R3307" s="37" t="s">
        <v>160</v>
      </c>
      <c r="S3307" s="37" t="s">
        <v>912</v>
      </c>
      <c r="T3307" s="37" t="s">
        <v>911</v>
      </c>
      <c r="U3307" s="1" t="e">
        <f>VLOOKUP(T3307,[2]VAT!$A:$D,1,0)</f>
        <v>#N/A</v>
      </c>
      <c r="V3307" s="37" t="s">
        <v>2</v>
      </c>
      <c r="W3307" s="37" t="s">
        <v>2</v>
      </c>
      <c r="X3307" t="e">
        <f>VLOOKUP(T3307,[3]رکوردها!$A:$B,2,0)</f>
        <v>#N/A</v>
      </c>
      <c r="Y3307" t="e">
        <f>VLOOKUP(T3307,[3]رکوردها!$A:$D,4,0)</f>
        <v>#N/A</v>
      </c>
      <c r="Z3307" t="e">
        <f>VLOOKUP(T3307,[3]رکوردها!$A:$C,3,0)</f>
        <v>#N/A</v>
      </c>
      <c r="AA3307" t="e">
        <f>VLOOKUP(T3307,[3]رکوردها!$A:$F,6,0)</f>
        <v>#N/A</v>
      </c>
      <c r="AB3307" t="e">
        <f>VLOOKUP(T3307,[3]رکوردها!$A:$E,5,0)</f>
        <v>#N/A</v>
      </c>
    </row>
    <row r="3308" spans="1:28" s="41" customFormat="1" hidden="1" x14ac:dyDescent="0.2">
      <c r="A3308" s="36">
        <v>178650</v>
      </c>
      <c r="B3308" s="36">
        <v>1328</v>
      </c>
      <c r="C3308" s="36">
        <v>1867</v>
      </c>
      <c r="D3308" s="39" t="s">
        <v>5178</v>
      </c>
      <c r="E3308" s="39"/>
      <c r="F3308" s="37" t="s">
        <v>171</v>
      </c>
      <c r="G3308" s="37" t="s">
        <v>962</v>
      </c>
      <c r="H3308" s="38">
        <v>3286293</v>
      </c>
      <c r="I3308" s="38">
        <v>0</v>
      </c>
      <c r="J3308" s="38">
        <f t="shared" si="52"/>
        <v>3286293</v>
      </c>
      <c r="K3308" s="38"/>
      <c r="L3308" s="49"/>
      <c r="M3308" s="37" t="s">
        <v>63</v>
      </c>
      <c r="N3308" s="37" t="s">
        <v>64</v>
      </c>
      <c r="O3308" s="37" t="s">
        <v>157</v>
      </c>
      <c r="P3308" s="37" t="s">
        <v>158</v>
      </c>
      <c r="Q3308" s="37" t="s">
        <v>159</v>
      </c>
      <c r="R3308" s="37" t="s">
        <v>160</v>
      </c>
      <c r="S3308" s="37" t="s">
        <v>912</v>
      </c>
      <c r="T3308" s="37" t="s">
        <v>911</v>
      </c>
      <c r="U3308" s="1" t="e">
        <f>VLOOKUP(T3308,[2]VAT!$A:$D,1,0)</f>
        <v>#N/A</v>
      </c>
      <c r="V3308" s="37" t="s">
        <v>2</v>
      </c>
      <c r="W3308" s="37" t="s">
        <v>2</v>
      </c>
      <c r="X3308" t="e">
        <f>VLOOKUP(T3308,[3]رکوردها!$A:$B,2,0)</f>
        <v>#N/A</v>
      </c>
      <c r="Y3308" t="e">
        <f>VLOOKUP(T3308,[3]رکوردها!$A:$D,4,0)</f>
        <v>#N/A</v>
      </c>
      <c r="Z3308" t="e">
        <f>VLOOKUP(T3308,[3]رکوردها!$A:$C,3,0)</f>
        <v>#N/A</v>
      </c>
      <c r="AA3308" t="e">
        <f>VLOOKUP(T3308,[3]رکوردها!$A:$F,6,0)</f>
        <v>#N/A</v>
      </c>
      <c r="AB3308" t="e">
        <f>VLOOKUP(T3308,[3]رکوردها!$A:$E,5,0)</f>
        <v>#N/A</v>
      </c>
    </row>
    <row r="3309" spans="1:28" s="41" customFormat="1" hidden="1" x14ac:dyDescent="0.2">
      <c r="A3309" s="36">
        <v>178651</v>
      </c>
      <c r="B3309" s="36">
        <v>1328</v>
      </c>
      <c r="C3309" s="36">
        <v>1867</v>
      </c>
      <c r="D3309" s="39" t="s">
        <v>5178</v>
      </c>
      <c r="E3309" s="39"/>
      <c r="F3309" s="37" t="s">
        <v>171</v>
      </c>
      <c r="G3309" s="37" t="s">
        <v>962</v>
      </c>
      <c r="H3309" s="38">
        <v>3286293</v>
      </c>
      <c r="I3309" s="38">
        <v>0</v>
      </c>
      <c r="J3309" s="38">
        <f t="shared" si="52"/>
        <v>3286293</v>
      </c>
      <c r="K3309" s="38"/>
      <c r="L3309" s="49"/>
      <c r="M3309" s="37" t="s">
        <v>63</v>
      </c>
      <c r="N3309" s="37" t="s">
        <v>64</v>
      </c>
      <c r="O3309" s="37" t="s">
        <v>157</v>
      </c>
      <c r="P3309" s="37" t="s">
        <v>158</v>
      </c>
      <c r="Q3309" s="37" t="s">
        <v>159</v>
      </c>
      <c r="R3309" s="37" t="s">
        <v>160</v>
      </c>
      <c r="S3309" s="37" t="s">
        <v>912</v>
      </c>
      <c r="T3309" s="37" t="s">
        <v>911</v>
      </c>
      <c r="U3309" s="1" t="e">
        <f>VLOOKUP(T3309,[2]VAT!$A:$D,1,0)</f>
        <v>#N/A</v>
      </c>
      <c r="V3309" s="37" t="s">
        <v>2</v>
      </c>
      <c r="W3309" s="37" t="s">
        <v>2</v>
      </c>
      <c r="X3309" t="e">
        <f>VLOOKUP(T3309,[3]رکوردها!$A:$B,2,0)</f>
        <v>#N/A</v>
      </c>
      <c r="Y3309" t="e">
        <f>VLOOKUP(T3309,[3]رکوردها!$A:$D,4,0)</f>
        <v>#N/A</v>
      </c>
      <c r="Z3309" t="e">
        <f>VLOOKUP(T3309,[3]رکوردها!$A:$C,3,0)</f>
        <v>#N/A</v>
      </c>
      <c r="AA3309" t="e">
        <f>VLOOKUP(T3309,[3]رکوردها!$A:$F,6,0)</f>
        <v>#N/A</v>
      </c>
      <c r="AB3309" t="e">
        <f>VLOOKUP(T3309,[3]رکوردها!$A:$E,5,0)</f>
        <v>#N/A</v>
      </c>
    </row>
    <row r="3310" spans="1:28" s="41" customFormat="1" hidden="1" x14ac:dyDescent="0.2">
      <c r="A3310" s="36">
        <v>178652</v>
      </c>
      <c r="B3310" s="36">
        <v>1328</v>
      </c>
      <c r="C3310" s="36">
        <v>1867</v>
      </c>
      <c r="D3310" s="39" t="s">
        <v>5178</v>
      </c>
      <c r="E3310" s="39"/>
      <c r="F3310" s="37" t="s">
        <v>171</v>
      </c>
      <c r="G3310" s="37" t="s">
        <v>962</v>
      </c>
      <c r="H3310" s="38">
        <v>3286293</v>
      </c>
      <c r="I3310" s="38">
        <v>0</v>
      </c>
      <c r="J3310" s="38">
        <f t="shared" si="52"/>
        <v>3286293</v>
      </c>
      <c r="K3310" s="38"/>
      <c r="L3310" s="49"/>
      <c r="M3310" s="37" t="s">
        <v>63</v>
      </c>
      <c r="N3310" s="37" t="s">
        <v>64</v>
      </c>
      <c r="O3310" s="37" t="s">
        <v>157</v>
      </c>
      <c r="P3310" s="37" t="s">
        <v>158</v>
      </c>
      <c r="Q3310" s="37" t="s">
        <v>159</v>
      </c>
      <c r="R3310" s="37" t="s">
        <v>160</v>
      </c>
      <c r="S3310" s="37" t="s">
        <v>912</v>
      </c>
      <c r="T3310" s="37" t="s">
        <v>911</v>
      </c>
      <c r="U3310" s="1" t="e">
        <f>VLOOKUP(T3310,[2]VAT!$A:$D,1,0)</f>
        <v>#N/A</v>
      </c>
      <c r="V3310" s="37" t="s">
        <v>2</v>
      </c>
      <c r="W3310" s="37" t="s">
        <v>2</v>
      </c>
      <c r="X3310" t="e">
        <f>VLOOKUP(T3310,[3]رکوردها!$A:$B,2,0)</f>
        <v>#N/A</v>
      </c>
      <c r="Y3310" t="e">
        <f>VLOOKUP(T3310,[3]رکوردها!$A:$D,4,0)</f>
        <v>#N/A</v>
      </c>
      <c r="Z3310" t="e">
        <f>VLOOKUP(T3310,[3]رکوردها!$A:$C,3,0)</f>
        <v>#N/A</v>
      </c>
      <c r="AA3310" t="e">
        <f>VLOOKUP(T3310,[3]رکوردها!$A:$F,6,0)</f>
        <v>#N/A</v>
      </c>
      <c r="AB3310" t="e">
        <f>VLOOKUP(T3310,[3]رکوردها!$A:$E,5,0)</f>
        <v>#N/A</v>
      </c>
    </row>
    <row r="3311" spans="1:28" s="41" customFormat="1" hidden="1" x14ac:dyDescent="0.2">
      <c r="A3311" s="36">
        <v>178653</v>
      </c>
      <c r="B3311" s="36">
        <v>1328</v>
      </c>
      <c r="C3311" s="36">
        <v>1867</v>
      </c>
      <c r="D3311" s="39" t="s">
        <v>5178</v>
      </c>
      <c r="E3311" s="39"/>
      <c r="F3311" s="37" t="s">
        <v>171</v>
      </c>
      <c r="G3311" s="37" t="s">
        <v>962</v>
      </c>
      <c r="H3311" s="38">
        <v>3286293</v>
      </c>
      <c r="I3311" s="38">
        <v>0</v>
      </c>
      <c r="J3311" s="38">
        <f t="shared" si="52"/>
        <v>3286293</v>
      </c>
      <c r="K3311" s="38"/>
      <c r="L3311" s="49"/>
      <c r="M3311" s="37" t="s">
        <v>63</v>
      </c>
      <c r="N3311" s="37" t="s">
        <v>64</v>
      </c>
      <c r="O3311" s="37" t="s">
        <v>157</v>
      </c>
      <c r="P3311" s="37" t="s">
        <v>158</v>
      </c>
      <c r="Q3311" s="37" t="s">
        <v>159</v>
      </c>
      <c r="R3311" s="37" t="s">
        <v>160</v>
      </c>
      <c r="S3311" s="37" t="s">
        <v>912</v>
      </c>
      <c r="T3311" s="37" t="s">
        <v>911</v>
      </c>
      <c r="U3311" s="1" t="e">
        <f>VLOOKUP(T3311,[2]VAT!$A:$D,1,0)</f>
        <v>#N/A</v>
      </c>
      <c r="V3311" s="37" t="s">
        <v>2</v>
      </c>
      <c r="W3311" s="37" t="s">
        <v>2</v>
      </c>
      <c r="X3311" t="e">
        <f>VLOOKUP(T3311,[3]رکوردها!$A:$B,2,0)</f>
        <v>#N/A</v>
      </c>
      <c r="Y3311" t="e">
        <f>VLOOKUP(T3311,[3]رکوردها!$A:$D,4,0)</f>
        <v>#N/A</v>
      </c>
      <c r="Z3311" t="e">
        <f>VLOOKUP(T3311,[3]رکوردها!$A:$C,3,0)</f>
        <v>#N/A</v>
      </c>
      <c r="AA3311" t="e">
        <f>VLOOKUP(T3311,[3]رکوردها!$A:$F,6,0)</f>
        <v>#N/A</v>
      </c>
      <c r="AB3311" t="e">
        <f>VLOOKUP(T3311,[3]رکوردها!$A:$E,5,0)</f>
        <v>#N/A</v>
      </c>
    </row>
    <row r="3312" spans="1:28" s="41" customFormat="1" hidden="1" x14ac:dyDescent="0.2">
      <c r="A3312" s="36">
        <v>178654</v>
      </c>
      <c r="B3312" s="36">
        <v>1328</v>
      </c>
      <c r="C3312" s="36">
        <v>1867</v>
      </c>
      <c r="D3312" s="39" t="s">
        <v>5178</v>
      </c>
      <c r="E3312" s="39"/>
      <c r="F3312" s="37" t="s">
        <v>171</v>
      </c>
      <c r="G3312" s="37" t="s">
        <v>962</v>
      </c>
      <c r="H3312" s="38">
        <v>3286293</v>
      </c>
      <c r="I3312" s="38">
        <v>0</v>
      </c>
      <c r="J3312" s="38">
        <f t="shared" si="52"/>
        <v>3286293</v>
      </c>
      <c r="K3312" s="38"/>
      <c r="L3312" s="49"/>
      <c r="M3312" s="37" t="s">
        <v>63</v>
      </c>
      <c r="N3312" s="37" t="s">
        <v>64</v>
      </c>
      <c r="O3312" s="37" t="s">
        <v>157</v>
      </c>
      <c r="P3312" s="37" t="s">
        <v>158</v>
      </c>
      <c r="Q3312" s="37" t="s">
        <v>159</v>
      </c>
      <c r="R3312" s="37" t="s">
        <v>160</v>
      </c>
      <c r="S3312" s="37" t="s">
        <v>912</v>
      </c>
      <c r="T3312" s="37" t="s">
        <v>911</v>
      </c>
      <c r="U3312" s="1" t="e">
        <f>VLOOKUP(T3312,[2]VAT!$A:$D,1,0)</f>
        <v>#N/A</v>
      </c>
      <c r="V3312" s="37" t="s">
        <v>2</v>
      </c>
      <c r="W3312" s="37" t="s">
        <v>2</v>
      </c>
      <c r="X3312" t="e">
        <f>VLOOKUP(T3312,[3]رکوردها!$A:$B,2,0)</f>
        <v>#N/A</v>
      </c>
      <c r="Y3312" t="e">
        <f>VLOOKUP(T3312,[3]رکوردها!$A:$D,4,0)</f>
        <v>#N/A</v>
      </c>
      <c r="Z3312" t="e">
        <f>VLOOKUP(T3312,[3]رکوردها!$A:$C,3,0)</f>
        <v>#N/A</v>
      </c>
      <c r="AA3312" t="e">
        <f>VLOOKUP(T3312,[3]رکوردها!$A:$F,6,0)</f>
        <v>#N/A</v>
      </c>
      <c r="AB3312" t="e">
        <f>VLOOKUP(T3312,[3]رکوردها!$A:$E,5,0)</f>
        <v>#N/A</v>
      </c>
    </row>
    <row r="3313" spans="1:28" s="41" customFormat="1" hidden="1" x14ac:dyDescent="0.2">
      <c r="A3313" s="36">
        <v>178655</v>
      </c>
      <c r="B3313" s="36">
        <v>1328</v>
      </c>
      <c r="C3313" s="36">
        <v>1867</v>
      </c>
      <c r="D3313" s="39" t="s">
        <v>5178</v>
      </c>
      <c r="E3313" s="39"/>
      <c r="F3313" s="37" t="s">
        <v>171</v>
      </c>
      <c r="G3313" s="37" t="s">
        <v>962</v>
      </c>
      <c r="H3313" s="38">
        <v>3286293</v>
      </c>
      <c r="I3313" s="38">
        <v>0</v>
      </c>
      <c r="J3313" s="38">
        <f t="shared" si="52"/>
        <v>3286293</v>
      </c>
      <c r="K3313" s="38"/>
      <c r="L3313" s="49"/>
      <c r="M3313" s="37" t="s">
        <v>63</v>
      </c>
      <c r="N3313" s="37" t="s">
        <v>64</v>
      </c>
      <c r="O3313" s="37" t="s">
        <v>157</v>
      </c>
      <c r="P3313" s="37" t="s">
        <v>158</v>
      </c>
      <c r="Q3313" s="37" t="s">
        <v>159</v>
      </c>
      <c r="R3313" s="37" t="s">
        <v>160</v>
      </c>
      <c r="S3313" s="37" t="s">
        <v>912</v>
      </c>
      <c r="T3313" s="37" t="s">
        <v>911</v>
      </c>
      <c r="U3313" s="1" t="e">
        <f>VLOOKUP(T3313,[2]VAT!$A:$D,1,0)</f>
        <v>#N/A</v>
      </c>
      <c r="V3313" s="37" t="s">
        <v>2</v>
      </c>
      <c r="W3313" s="37" t="s">
        <v>2</v>
      </c>
      <c r="X3313" t="e">
        <f>VLOOKUP(T3313,[3]رکوردها!$A:$B,2,0)</f>
        <v>#N/A</v>
      </c>
      <c r="Y3313" t="e">
        <f>VLOOKUP(T3313,[3]رکوردها!$A:$D,4,0)</f>
        <v>#N/A</v>
      </c>
      <c r="Z3313" t="e">
        <f>VLOOKUP(T3313,[3]رکوردها!$A:$C,3,0)</f>
        <v>#N/A</v>
      </c>
      <c r="AA3313" t="e">
        <f>VLOOKUP(T3313,[3]رکوردها!$A:$F,6,0)</f>
        <v>#N/A</v>
      </c>
      <c r="AB3313" t="e">
        <f>VLOOKUP(T3313,[3]رکوردها!$A:$E,5,0)</f>
        <v>#N/A</v>
      </c>
    </row>
    <row r="3314" spans="1:28" s="41" customFormat="1" hidden="1" x14ac:dyDescent="0.2">
      <c r="A3314" s="36">
        <v>178656</v>
      </c>
      <c r="B3314" s="36">
        <v>1328</v>
      </c>
      <c r="C3314" s="36">
        <v>1867</v>
      </c>
      <c r="D3314" s="39" t="s">
        <v>5178</v>
      </c>
      <c r="E3314" s="39"/>
      <c r="F3314" s="37" t="s">
        <v>171</v>
      </c>
      <c r="G3314" s="37" t="s">
        <v>962</v>
      </c>
      <c r="H3314" s="38">
        <v>3286293</v>
      </c>
      <c r="I3314" s="38">
        <v>0</v>
      </c>
      <c r="J3314" s="38">
        <f t="shared" si="52"/>
        <v>3286293</v>
      </c>
      <c r="K3314" s="38"/>
      <c r="L3314" s="49"/>
      <c r="M3314" s="37" t="s">
        <v>63</v>
      </c>
      <c r="N3314" s="37" t="s">
        <v>64</v>
      </c>
      <c r="O3314" s="37" t="s">
        <v>157</v>
      </c>
      <c r="P3314" s="37" t="s">
        <v>158</v>
      </c>
      <c r="Q3314" s="37" t="s">
        <v>159</v>
      </c>
      <c r="R3314" s="37" t="s">
        <v>160</v>
      </c>
      <c r="S3314" s="37" t="s">
        <v>912</v>
      </c>
      <c r="T3314" s="37" t="s">
        <v>911</v>
      </c>
      <c r="U3314" s="1" t="e">
        <f>VLOOKUP(T3314,[2]VAT!$A:$D,1,0)</f>
        <v>#N/A</v>
      </c>
      <c r="V3314" s="37" t="s">
        <v>2</v>
      </c>
      <c r="W3314" s="37" t="s">
        <v>2</v>
      </c>
      <c r="X3314" t="e">
        <f>VLOOKUP(T3314,[3]رکوردها!$A:$B,2,0)</f>
        <v>#N/A</v>
      </c>
      <c r="Y3314" t="e">
        <f>VLOOKUP(T3314,[3]رکوردها!$A:$D,4,0)</f>
        <v>#N/A</v>
      </c>
      <c r="Z3314" t="e">
        <f>VLOOKUP(T3314,[3]رکوردها!$A:$C,3,0)</f>
        <v>#N/A</v>
      </c>
      <c r="AA3314" t="e">
        <f>VLOOKUP(T3314,[3]رکوردها!$A:$F,6,0)</f>
        <v>#N/A</v>
      </c>
      <c r="AB3314" t="e">
        <f>VLOOKUP(T3314,[3]رکوردها!$A:$E,5,0)</f>
        <v>#N/A</v>
      </c>
    </row>
    <row r="3315" spans="1:28" s="41" customFormat="1" hidden="1" x14ac:dyDescent="0.2">
      <c r="A3315" s="36">
        <v>178657</v>
      </c>
      <c r="B3315" s="36">
        <v>1328</v>
      </c>
      <c r="C3315" s="36">
        <v>1867</v>
      </c>
      <c r="D3315" s="39" t="s">
        <v>5178</v>
      </c>
      <c r="E3315" s="39"/>
      <c r="F3315" s="37" t="s">
        <v>171</v>
      </c>
      <c r="G3315" s="37" t="s">
        <v>962</v>
      </c>
      <c r="H3315" s="38">
        <v>3286293</v>
      </c>
      <c r="I3315" s="38">
        <v>0</v>
      </c>
      <c r="J3315" s="38">
        <f t="shared" si="52"/>
        <v>3286293</v>
      </c>
      <c r="K3315" s="38"/>
      <c r="L3315" s="49"/>
      <c r="M3315" s="37" t="s">
        <v>63</v>
      </c>
      <c r="N3315" s="37" t="s">
        <v>64</v>
      </c>
      <c r="O3315" s="37" t="s">
        <v>157</v>
      </c>
      <c r="P3315" s="37" t="s">
        <v>158</v>
      </c>
      <c r="Q3315" s="37" t="s">
        <v>159</v>
      </c>
      <c r="R3315" s="37" t="s">
        <v>160</v>
      </c>
      <c r="S3315" s="37" t="s">
        <v>912</v>
      </c>
      <c r="T3315" s="37" t="s">
        <v>911</v>
      </c>
      <c r="U3315" s="1" t="e">
        <f>VLOOKUP(T3315,[2]VAT!$A:$D,1,0)</f>
        <v>#N/A</v>
      </c>
      <c r="V3315" s="37" t="s">
        <v>2</v>
      </c>
      <c r="W3315" s="37" t="s">
        <v>2</v>
      </c>
      <c r="X3315" t="e">
        <f>VLOOKUP(T3315,[3]رکوردها!$A:$B,2,0)</f>
        <v>#N/A</v>
      </c>
      <c r="Y3315" t="e">
        <f>VLOOKUP(T3315,[3]رکوردها!$A:$D,4,0)</f>
        <v>#N/A</v>
      </c>
      <c r="Z3315" t="e">
        <f>VLOOKUP(T3315,[3]رکوردها!$A:$C,3,0)</f>
        <v>#N/A</v>
      </c>
      <c r="AA3315" t="e">
        <f>VLOOKUP(T3315,[3]رکوردها!$A:$F,6,0)</f>
        <v>#N/A</v>
      </c>
      <c r="AB3315" t="e">
        <f>VLOOKUP(T3315,[3]رکوردها!$A:$E,5,0)</f>
        <v>#N/A</v>
      </c>
    </row>
    <row r="3316" spans="1:28" s="41" customFormat="1" hidden="1" x14ac:dyDescent="0.2">
      <c r="A3316" s="36">
        <v>178658</v>
      </c>
      <c r="B3316" s="36">
        <v>1328</v>
      </c>
      <c r="C3316" s="36">
        <v>1867</v>
      </c>
      <c r="D3316" s="39" t="s">
        <v>5178</v>
      </c>
      <c r="E3316" s="39"/>
      <c r="F3316" s="37" t="s">
        <v>171</v>
      </c>
      <c r="G3316" s="37" t="s">
        <v>962</v>
      </c>
      <c r="H3316" s="38">
        <v>3286293</v>
      </c>
      <c r="I3316" s="38">
        <v>0</v>
      </c>
      <c r="J3316" s="38">
        <f t="shared" si="52"/>
        <v>3286293</v>
      </c>
      <c r="K3316" s="38"/>
      <c r="L3316" s="49"/>
      <c r="M3316" s="37" t="s">
        <v>63</v>
      </c>
      <c r="N3316" s="37" t="s">
        <v>64</v>
      </c>
      <c r="O3316" s="37" t="s">
        <v>157</v>
      </c>
      <c r="P3316" s="37" t="s">
        <v>158</v>
      </c>
      <c r="Q3316" s="37" t="s">
        <v>159</v>
      </c>
      <c r="R3316" s="37" t="s">
        <v>160</v>
      </c>
      <c r="S3316" s="37" t="s">
        <v>912</v>
      </c>
      <c r="T3316" s="37" t="s">
        <v>911</v>
      </c>
      <c r="U3316" s="1" t="e">
        <f>VLOOKUP(T3316,[2]VAT!$A:$D,1,0)</f>
        <v>#N/A</v>
      </c>
      <c r="V3316" s="37" t="s">
        <v>2</v>
      </c>
      <c r="W3316" s="37" t="s">
        <v>2</v>
      </c>
      <c r="X3316" t="e">
        <f>VLOOKUP(T3316,[3]رکوردها!$A:$B,2,0)</f>
        <v>#N/A</v>
      </c>
      <c r="Y3316" t="e">
        <f>VLOOKUP(T3316,[3]رکوردها!$A:$D,4,0)</f>
        <v>#N/A</v>
      </c>
      <c r="Z3316" t="e">
        <f>VLOOKUP(T3316,[3]رکوردها!$A:$C,3,0)</f>
        <v>#N/A</v>
      </c>
      <c r="AA3316" t="e">
        <f>VLOOKUP(T3316,[3]رکوردها!$A:$F,6,0)</f>
        <v>#N/A</v>
      </c>
      <c r="AB3316" t="e">
        <f>VLOOKUP(T3316,[3]رکوردها!$A:$E,5,0)</f>
        <v>#N/A</v>
      </c>
    </row>
    <row r="3317" spans="1:28" s="41" customFormat="1" hidden="1" x14ac:dyDescent="0.2">
      <c r="A3317" s="36">
        <v>178659</v>
      </c>
      <c r="B3317" s="36">
        <v>1328</v>
      </c>
      <c r="C3317" s="36">
        <v>1867</v>
      </c>
      <c r="D3317" s="39" t="s">
        <v>5178</v>
      </c>
      <c r="E3317" s="39"/>
      <c r="F3317" s="37" t="s">
        <v>171</v>
      </c>
      <c r="G3317" s="37" t="s">
        <v>962</v>
      </c>
      <c r="H3317" s="38">
        <v>3286293</v>
      </c>
      <c r="I3317" s="38">
        <v>0</v>
      </c>
      <c r="J3317" s="38">
        <f t="shared" si="52"/>
        <v>3286293</v>
      </c>
      <c r="K3317" s="38"/>
      <c r="L3317" s="49"/>
      <c r="M3317" s="37" t="s">
        <v>63</v>
      </c>
      <c r="N3317" s="37" t="s">
        <v>64</v>
      </c>
      <c r="O3317" s="37" t="s">
        <v>157</v>
      </c>
      <c r="P3317" s="37" t="s">
        <v>158</v>
      </c>
      <c r="Q3317" s="37" t="s">
        <v>159</v>
      </c>
      <c r="R3317" s="37" t="s">
        <v>160</v>
      </c>
      <c r="S3317" s="37" t="s">
        <v>912</v>
      </c>
      <c r="T3317" s="37" t="s">
        <v>911</v>
      </c>
      <c r="U3317" s="1" t="e">
        <f>VLOOKUP(T3317,[2]VAT!$A:$D,1,0)</f>
        <v>#N/A</v>
      </c>
      <c r="V3317" s="37" t="s">
        <v>2</v>
      </c>
      <c r="W3317" s="37" t="s">
        <v>2</v>
      </c>
      <c r="X3317" t="e">
        <f>VLOOKUP(T3317,[3]رکوردها!$A:$B,2,0)</f>
        <v>#N/A</v>
      </c>
      <c r="Y3317" t="e">
        <f>VLOOKUP(T3317,[3]رکوردها!$A:$D,4,0)</f>
        <v>#N/A</v>
      </c>
      <c r="Z3317" t="e">
        <f>VLOOKUP(T3317,[3]رکوردها!$A:$C,3,0)</f>
        <v>#N/A</v>
      </c>
      <c r="AA3317" t="e">
        <f>VLOOKUP(T3317,[3]رکوردها!$A:$F,6,0)</f>
        <v>#N/A</v>
      </c>
      <c r="AB3317" t="e">
        <f>VLOOKUP(T3317,[3]رکوردها!$A:$E,5,0)</f>
        <v>#N/A</v>
      </c>
    </row>
    <row r="3318" spans="1:28" s="41" customFormat="1" hidden="1" x14ac:dyDescent="0.2">
      <c r="A3318" s="36">
        <v>178660</v>
      </c>
      <c r="B3318" s="36">
        <v>1328</v>
      </c>
      <c r="C3318" s="36">
        <v>1867</v>
      </c>
      <c r="D3318" s="39" t="s">
        <v>5178</v>
      </c>
      <c r="E3318" s="39"/>
      <c r="F3318" s="37" t="s">
        <v>171</v>
      </c>
      <c r="G3318" s="37" t="s">
        <v>962</v>
      </c>
      <c r="H3318" s="38">
        <v>3286293</v>
      </c>
      <c r="I3318" s="38">
        <v>0</v>
      </c>
      <c r="J3318" s="38">
        <f t="shared" si="52"/>
        <v>3286293</v>
      </c>
      <c r="K3318" s="38"/>
      <c r="L3318" s="49"/>
      <c r="M3318" s="37" t="s">
        <v>63</v>
      </c>
      <c r="N3318" s="37" t="s">
        <v>64</v>
      </c>
      <c r="O3318" s="37" t="s">
        <v>157</v>
      </c>
      <c r="P3318" s="37" t="s">
        <v>158</v>
      </c>
      <c r="Q3318" s="37" t="s">
        <v>159</v>
      </c>
      <c r="R3318" s="37" t="s">
        <v>160</v>
      </c>
      <c r="S3318" s="37" t="s">
        <v>912</v>
      </c>
      <c r="T3318" s="37" t="s">
        <v>911</v>
      </c>
      <c r="U3318" s="1" t="e">
        <f>VLOOKUP(T3318,[2]VAT!$A:$D,1,0)</f>
        <v>#N/A</v>
      </c>
      <c r="V3318" s="37" t="s">
        <v>2</v>
      </c>
      <c r="W3318" s="37" t="s">
        <v>2</v>
      </c>
      <c r="X3318" t="e">
        <f>VLOOKUP(T3318,[3]رکوردها!$A:$B,2,0)</f>
        <v>#N/A</v>
      </c>
      <c r="Y3318" t="e">
        <f>VLOOKUP(T3318,[3]رکوردها!$A:$D,4,0)</f>
        <v>#N/A</v>
      </c>
      <c r="Z3318" t="e">
        <f>VLOOKUP(T3318,[3]رکوردها!$A:$C,3,0)</f>
        <v>#N/A</v>
      </c>
      <c r="AA3318" t="e">
        <f>VLOOKUP(T3318,[3]رکوردها!$A:$F,6,0)</f>
        <v>#N/A</v>
      </c>
      <c r="AB3318" t="e">
        <f>VLOOKUP(T3318,[3]رکوردها!$A:$E,5,0)</f>
        <v>#N/A</v>
      </c>
    </row>
    <row r="3319" spans="1:28" s="41" customFormat="1" hidden="1" x14ac:dyDescent="0.2">
      <c r="A3319" s="36">
        <v>178661</v>
      </c>
      <c r="B3319" s="36">
        <v>1328</v>
      </c>
      <c r="C3319" s="36">
        <v>1867</v>
      </c>
      <c r="D3319" s="39" t="s">
        <v>5178</v>
      </c>
      <c r="E3319" s="39"/>
      <c r="F3319" s="37" t="s">
        <v>171</v>
      </c>
      <c r="G3319" s="37" t="s">
        <v>962</v>
      </c>
      <c r="H3319" s="38">
        <v>3286293</v>
      </c>
      <c r="I3319" s="38">
        <v>0</v>
      </c>
      <c r="J3319" s="38">
        <f t="shared" si="52"/>
        <v>3286293</v>
      </c>
      <c r="K3319" s="38"/>
      <c r="L3319" s="49"/>
      <c r="M3319" s="37" t="s">
        <v>63</v>
      </c>
      <c r="N3319" s="37" t="s">
        <v>64</v>
      </c>
      <c r="O3319" s="37" t="s">
        <v>157</v>
      </c>
      <c r="P3319" s="37" t="s">
        <v>158</v>
      </c>
      <c r="Q3319" s="37" t="s">
        <v>159</v>
      </c>
      <c r="R3319" s="37" t="s">
        <v>160</v>
      </c>
      <c r="S3319" s="37" t="s">
        <v>912</v>
      </c>
      <c r="T3319" s="37" t="s">
        <v>911</v>
      </c>
      <c r="U3319" s="1" t="e">
        <f>VLOOKUP(T3319,[2]VAT!$A:$D,1,0)</f>
        <v>#N/A</v>
      </c>
      <c r="V3319" s="37" t="s">
        <v>2</v>
      </c>
      <c r="W3319" s="37" t="s">
        <v>2</v>
      </c>
      <c r="X3319" t="e">
        <f>VLOOKUP(T3319,[3]رکوردها!$A:$B,2,0)</f>
        <v>#N/A</v>
      </c>
      <c r="Y3319" t="e">
        <f>VLOOKUP(T3319,[3]رکوردها!$A:$D,4,0)</f>
        <v>#N/A</v>
      </c>
      <c r="Z3319" t="e">
        <f>VLOOKUP(T3319,[3]رکوردها!$A:$C,3,0)</f>
        <v>#N/A</v>
      </c>
      <c r="AA3319" t="e">
        <f>VLOOKUP(T3319,[3]رکوردها!$A:$F,6,0)</f>
        <v>#N/A</v>
      </c>
      <c r="AB3319" t="e">
        <f>VLOOKUP(T3319,[3]رکوردها!$A:$E,5,0)</f>
        <v>#N/A</v>
      </c>
    </row>
    <row r="3320" spans="1:28" s="41" customFormat="1" hidden="1" x14ac:dyDescent="0.2">
      <c r="A3320" s="36">
        <v>178662</v>
      </c>
      <c r="B3320" s="36">
        <v>1328</v>
      </c>
      <c r="C3320" s="36">
        <v>1867</v>
      </c>
      <c r="D3320" s="39" t="s">
        <v>5178</v>
      </c>
      <c r="E3320" s="39"/>
      <c r="F3320" s="37" t="s">
        <v>171</v>
      </c>
      <c r="G3320" s="37" t="s">
        <v>962</v>
      </c>
      <c r="H3320" s="38">
        <v>3286293</v>
      </c>
      <c r="I3320" s="38">
        <v>0</v>
      </c>
      <c r="J3320" s="38">
        <f t="shared" si="52"/>
        <v>3286293</v>
      </c>
      <c r="K3320" s="38"/>
      <c r="L3320" s="49"/>
      <c r="M3320" s="37" t="s">
        <v>63</v>
      </c>
      <c r="N3320" s="37" t="s">
        <v>64</v>
      </c>
      <c r="O3320" s="37" t="s">
        <v>157</v>
      </c>
      <c r="P3320" s="37" t="s">
        <v>158</v>
      </c>
      <c r="Q3320" s="37" t="s">
        <v>159</v>
      </c>
      <c r="R3320" s="37" t="s">
        <v>160</v>
      </c>
      <c r="S3320" s="37" t="s">
        <v>912</v>
      </c>
      <c r="T3320" s="37" t="s">
        <v>911</v>
      </c>
      <c r="U3320" s="1" t="e">
        <f>VLOOKUP(T3320,[2]VAT!$A:$D,1,0)</f>
        <v>#N/A</v>
      </c>
      <c r="V3320" s="37" t="s">
        <v>2</v>
      </c>
      <c r="W3320" s="37" t="s">
        <v>2</v>
      </c>
      <c r="X3320" t="e">
        <f>VLOOKUP(T3320,[3]رکوردها!$A:$B,2,0)</f>
        <v>#N/A</v>
      </c>
      <c r="Y3320" t="e">
        <f>VLOOKUP(T3320,[3]رکوردها!$A:$D,4,0)</f>
        <v>#N/A</v>
      </c>
      <c r="Z3320" t="e">
        <f>VLOOKUP(T3320,[3]رکوردها!$A:$C,3,0)</f>
        <v>#N/A</v>
      </c>
      <c r="AA3320" t="e">
        <f>VLOOKUP(T3320,[3]رکوردها!$A:$F,6,0)</f>
        <v>#N/A</v>
      </c>
      <c r="AB3320" t="e">
        <f>VLOOKUP(T3320,[3]رکوردها!$A:$E,5,0)</f>
        <v>#N/A</v>
      </c>
    </row>
    <row r="3321" spans="1:28" s="41" customFormat="1" hidden="1" x14ac:dyDescent="0.2">
      <c r="A3321" s="36">
        <v>178663</v>
      </c>
      <c r="B3321" s="36">
        <v>1328</v>
      </c>
      <c r="C3321" s="36">
        <v>1867</v>
      </c>
      <c r="D3321" s="39" t="s">
        <v>5178</v>
      </c>
      <c r="E3321" s="39"/>
      <c r="F3321" s="37" t="s">
        <v>171</v>
      </c>
      <c r="G3321" s="37" t="s">
        <v>962</v>
      </c>
      <c r="H3321" s="38">
        <v>3286293</v>
      </c>
      <c r="I3321" s="38">
        <v>0</v>
      </c>
      <c r="J3321" s="38">
        <f t="shared" si="52"/>
        <v>3286293</v>
      </c>
      <c r="K3321" s="38"/>
      <c r="L3321" s="49"/>
      <c r="M3321" s="37" t="s">
        <v>63</v>
      </c>
      <c r="N3321" s="37" t="s">
        <v>64</v>
      </c>
      <c r="O3321" s="37" t="s">
        <v>157</v>
      </c>
      <c r="P3321" s="37" t="s">
        <v>158</v>
      </c>
      <c r="Q3321" s="37" t="s">
        <v>159</v>
      </c>
      <c r="R3321" s="37" t="s">
        <v>160</v>
      </c>
      <c r="S3321" s="37" t="s">
        <v>912</v>
      </c>
      <c r="T3321" s="37" t="s">
        <v>911</v>
      </c>
      <c r="U3321" s="1" t="e">
        <f>VLOOKUP(T3321,[2]VAT!$A:$D,1,0)</f>
        <v>#N/A</v>
      </c>
      <c r="V3321" s="37" t="s">
        <v>2</v>
      </c>
      <c r="W3321" s="37" t="s">
        <v>2</v>
      </c>
      <c r="X3321" t="e">
        <f>VLOOKUP(T3321,[3]رکوردها!$A:$B,2,0)</f>
        <v>#N/A</v>
      </c>
      <c r="Y3321" t="e">
        <f>VLOOKUP(T3321,[3]رکوردها!$A:$D,4,0)</f>
        <v>#N/A</v>
      </c>
      <c r="Z3321" t="e">
        <f>VLOOKUP(T3321,[3]رکوردها!$A:$C,3,0)</f>
        <v>#N/A</v>
      </c>
      <c r="AA3321" t="e">
        <f>VLOOKUP(T3321,[3]رکوردها!$A:$F,6,0)</f>
        <v>#N/A</v>
      </c>
      <c r="AB3321" t="e">
        <f>VLOOKUP(T3321,[3]رکوردها!$A:$E,5,0)</f>
        <v>#N/A</v>
      </c>
    </row>
    <row r="3322" spans="1:28" s="41" customFormat="1" hidden="1" x14ac:dyDescent="0.2">
      <c r="A3322" s="36">
        <v>178664</v>
      </c>
      <c r="B3322" s="36">
        <v>1328</v>
      </c>
      <c r="C3322" s="36">
        <v>1867</v>
      </c>
      <c r="D3322" s="39" t="s">
        <v>5178</v>
      </c>
      <c r="E3322" s="39"/>
      <c r="F3322" s="37" t="s">
        <v>171</v>
      </c>
      <c r="G3322" s="37" t="s">
        <v>962</v>
      </c>
      <c r="H3322" s="38">
        <v>3286293</v>
      </c>
      <c r="I3322" s="38">
        <v>0</v>
      </c>
      <c r="J3322" s="38">
        <f t="shared" si="52"/>
        <v>3286293</v>
      </c>
      <c r="K3322" s="38"/>
      <c r="L3322" s="49"/>
      <c r="M3322" s="37" t="s">
        <v>63</v>
      </c>
      <c r="N3322" s="37" t="s">
        <v>64</v>
      </c>
      <c r="O3322" s="37" t="s">
        <v>157</v>
      </c>
      <c r="P3322" s="37" t="s">
        <v>158</v>
      </c>
      <c r="Q3322" s="37" t="s">
        <v>159</v>
      </c>
      <c r="R3322" s="37" t="s">
        <v>160</v>
      </c>
      <c r="S3322" s="37" t="s">
        <v>912</v>
      </c>
      <c r="T3322" s="37" t="s">
        <v>911</v>
      </c>
      <c r="U3322" s="1" t="e">
        <f>VLOOKUP(T3322,[2]VAT!$A:$D,1,0)</f>
        <v>#N/A</v>
      </c>
      <c r="V3322" s="37" t="s">
        <v>2</v>
      </c>
      <c r="W3322" s="37" t="s">
        <v>2</v>
      </c>
      <c r="X3322" t="e">
        <f>VLOOKUP(T3322,[3]رکوردها!$A:$B,2,0)</f>
        <v>#N/A</v>
      </c>
      <c r="Y3322" t="e">
        <f>VLOOKUP(T3322,[3]رکوردها!$A:$D,4,0)</f>
        <v>#N/A</v>
      </c>
      <c r="Z3322" t="e">
        <f>VLOOKUP(T3322,[3]رکوردها!$A:$C,3,0)</f>
        <v>#N/A</v>
      </c>
      <c r="AA3322" t="e">
        <f>VLOOKUP(T3322,[3]رکوردها!$A:$F,6,0)</f>
        <v>#N/A</v>
      </c>
      <c r="AB3322" t="e">
        <f>VLOOKUP(T3322,[3]رکوردها!$A:$E,5,0)</f>
        <v>#N/A</v>
      </c>
    </row>
    <row r="3323" spans="1:28" s="41" customFormat="1" hidden="1" x14ac:dyDescent="0.2">
      <c r="A3323" s="36">
        <v>178665</v>
      </c>
      <c r="B3323" s="36">
        <v>1328</v>
      </c>
      <c r="C3323" s="36">
        <v>1867</v>
      </c>
      <c r="D3323" s="39" t="s">
        <v>5178</v>
      </c>
      <c r="E3323" s="39"/>
      <c r="F3323" s="37" t="s">
        <v>171</v>
      </c>
      <c r="G3323" s="37" t="s">
        <v>962</v>
      </c>
      <c r="H3323" s="38">
        <v>3286293</v>
      </c>
      <c r="I3323" s="38">
        <v>0</v>
      </c>
      <c r="J3323" s="38">
        <f t="shared" si="52"/>
        <v>3286293</v>
      </c>
      <c r="K3323" s="38"/>
      <c r="L3323" s="49"/>
      <c r="M3323" s="37" t="s">
        <v>63</v>
      </c>
      <c r="N3323" s="37" t="s">
        <v>64</v>
      </c>
      <c r="O3323" s="37" t="s">
        <v>157</v>
      </c>
      <c r="P3323" s="37" t="s">
        <v>158</v>
      </c>
      <c r="Q3323" s="37" t="s">
        <v>159</v>
      </c>
      <c r="R3323" s="37" t="s">
        <v>160</v>
      </c>
      <c r="S3323" s="37" t="s">
        <v>912</v>
      </c>
      <c r="T3323" s="37" t="s">
        <v>911</v>
      </c>
      <c r="U3323" s="1" t="e">
        <f>VLOOKUP(T3323,[2]VAT!$A:$D,1,0)</f>
        <v>#N/A</v>
      </c>
      <c r="V3323" s="37" t="s">
        <v>2</v>
      </c>
      <c r="W3323" s="37" t="s">
        <v>2</v>
      </c>
      <c r="X3323" t="e">
        <f>VLOOKUP(T3323,[3]رکوردها!$A:$B,2,0)</f>
        <v>#N/A</v>
      </c>
      <c r="Y3323" t="e">
        <f>VLOOKUP(T3323,[3]رکوردها!$A:$D,4,0)</f>
        <v>#N/A</v>
      </c>
      <c r="Z3323" t="e">
        <f>VLOOKUP(T3323,[3]رکوردها!$A:$C,3,0)</f>
        <v>#N/A</v>
      </c>
      <c r="AA3323" t="e">
        <f>VLOOKUP(T3323,[3]رکوردها!$A:$F,6,0)</f>
        <v>#N/A</v>
      </c>
      <c r="AB3323" t="e">
        <f>VLOOKUP(T3323,[3]رکوردها!$A:$E,5,0)</f>
        <v>#N/A</v>
      </c>
    </row>
    <row r="3324" spans="1:28" s="41" customFormat="1" hidden="1" x14ac:dyDescent="0.2">
      <c r="A3324" s="36">
        <v>178666</v>
      </c>
      <c r="B3324" s="36">
        <v>1328</v>
      </c>
      <c r="C3324" s="36">
        <v>1867</v>
      </c>
      <c r="D3324" s="39" t="s">
        <v>5178</v>
      </c>
      <c r="E3324" s="39"/>
      <c r="F3324" s="37" t="s">
        <v>171</v>
      </c>
      <c r="G3324" s="37" t="s">
        <v>962</v>
      </c>
      <c r="H3324" s="38">
        <v>3286293</v>
      </c>
      <c r="I3324" s="38">
        <v>0</v>
      </c>
      <c r="J3324" s="38">
        <f t="shared" si="52"/>
        <v>3286293</v>
      </c>
      <c r="K3324" s="38"/>
      <c r="L3324" s="49"/>
      <c r="M3324" s="37" t="s">
        <v>63</v>
      </c>
      <c r="N3324" s="37" t="s">
        <v>64</v>
      </c>
      <c r="O3324" s="37" t="s">
        <v>157</v>
      </c>
      <c r="P3324" s="37" t="s">
        <v>158</v>
      </c>
      <c r="Q3324" s="37" t="s">
        <v>159</v>
      </c>
      <c r="R3324" s="37" t="s">
        <v>160</v>
      </c>
      <c r="S3324" s="37" t="s">
        <v>912</v>
      </c>
      <c r="T3324" s="37" t="s">
        <v>911</v>
      </c>
      <c r="U3324" s="1" t="e">
        <f>VLOOKUP(T3324,[2]VAT!$A:$D,1,0)</f>
        <v>#N/A</v>
      </c>
      <c r="V3324" s="37" t="s">
        <v>2</v>
      </c>
      <c r="W3324" s="37" t="s">
        <v>2</v>
      </c>
      <c r="X3324" t="e">
        <f>VLOOKUP(T3324,[3]رکوردها!$A:$B,2,0)</f>
        <v>#N/A</v>
      </c>
      <c r="Y3324" t="e">
        <f>VLOOKUP(T3324,[3]رکوردها!$A:$D,4,0)</f>
        <v>#N/A</v>
      </c>
      <c r="Z3324" t="e">
        <f>VLOOKUP(T3324,[3]رکوردها!$A:$C,3,0)</f>
        <v>#N/A</v>
      </c>
      <c r="AA3324" t="e">
        <f>VLOOKUP(T3324,[3]رکوردها!$A:$F,6,0)</f>
        <v>#N/A</v>
      </c>
      <c r="AB3324" t="e">
        <f>VLOOKUP(T3324,[3]رکوردها!$A:$E,5,0)</f>
        <v>#N/A</v>
      </c>
    </row>
    <row r="3325" spans="1:28" s="41" customFormat="1" hidden="1" x14ac:dyDescent="0.2">
      <c r="A3325" s="36">
        <v>178667</v>
      </c>
      <c r="B3325" s="36">
        <v>1328</v>
      </c>
      <c r="C3325" s="36">
        <v>1867</v>
      </c>
      <c r="D3325" s="39" t="s">
        <v>5178</v>
      </c>
      <c r="E3325" s="39"/>
      <c r="F3325" s="37" t="s">
        <v>171</v>
      </c>
      <c r="G3325" s="37" t="s">
        <v>962</v>
      </c>
      <c r="H3325" s="38">
        <v>3286293</v>
      </c>
      <c r="I3325" s="38">
        <v>0</v>
      </c>
      <c r="J3325" s="38">
        <f t="shared" si="52"/>
        <v>3286293</v>
      </c>
      <c r="K3325" s="38"/>
      <c r="L3325" s="49"/>
      <c r="M3325" s="37" t="s">
        <v>63</v>
      </c>
      <c r="N3325" s="37" t="s">
        <v>64</v>
      </c>
      <c r="O3325" s="37" t="s">
        <v>157</v>
      </c>
      <c r="P3325" s="37" t="s">
        <v>158</v>
      </c>
      <c r="Q3325" s="37" t="s">
        <v>159</v>
      </c>
      <c r="R3325" s="37" t="s">
        <v>160</v>
      </c>
      <c r="S3325" s="37" t="s">
        <v>912</v>
      </c>
      <c r="T3325" s="37" t="s">
        <v>911</v>
      </c>
      <c r="U3325" s="1" t="e">
        <f>VLOOKUP(T3325,[2]VAT!$A:$D,1,0)</f>
        <v>#N/A</v>
      </c>
      <c r="V3325" s="37" t="s">
        <v>2</v>
      </c>
      <c r="W3325" s="37" t="s">
        <v>2</v>
      </c>
      <c r="X3325" t="e">
        <f>VLOOKUP(T3325,[3]رکوردها!$A:$B,2,0)</f>
        <v>#N/A</v>
      </c>
      <c r="Y3325" t="e">
        <f>VLOOKUP(T3325,[3]رکوردها!$A:$D,4,0)</f>
        <v>#N/A</v>
      </c>
      <c r="Z3325" t="e">
        <f>VLOOKUP(T3325,[3]رکوردها!$A:$C,3,0)</f>
        <v>#N/A</v>
      </c>
      <c r="AA3325" t="e">
        <f>VLOOKUP(T3325,[3]رکوردها!$A:$F,6,0)</f>
        <v>#N/A</v>
      </c>
      <c r="AB3325" t="e">
        <f>VLOOKUP(T3325,[3]رکوردها!$A:$E,5,0)</f>
        <v>#N/A</v>
      </c>
    </row>
    <row r="3326" spans="1:28" s="41" customFormat="1" hidden="1" x14ac:dyDescent="0.2">
      <c r="A3326" s="36">
        <v>178668</v>
      </c>
      <c r="B3326" s="36">
        <v>1328</v>
      </c>
      <c r="C3326" s="36">
        <v>1867</v>
      </c>
      <c r="D3326" s="39" t="s">
        <v>5178</v>
      </c>
      <c r="E3326" s="39"/>
      <c r="F3326" s="37" t="s">
        <v>171</v>
      </c>
      <c r="G3326" s="37" t="s">
        <v>962</v>
      </c>
      <c r="H3326" s="38">
        <v>3286293</v>
      </c>
      <c r="I3326" s="38">
        <v>0</v>
      </c>
      <c r="J3326" s="38">
        <f t="shared" si="52"/>
        <v>3286293</v>
      </c>
      <c r="K3326" s="38"/>
      <c r="L3326" s="49"/>
      <c r="M3326" s="37" t="s">
        <v>63</v>
      </c>
      <c r="N3326" s="37" t="s">
        <v>64</v>
      </c>
      <c r="O3326" s="37" t="s">
        <v>157</v>
      </c>
      <c r="P3326" s="37" t="s">
        <v>158</v>
      </c>
      <c r="Q3326" s="37" t="s">
        <v>159</v>
      </c>
      <c r="R3326" s="37" t="s">
        <v>160</v>
      </c>
      <c r="S3326" s="37" t="s">
        <v>912</v>
      </c>
      <c r="T3326" s="37" t="s">
        <v>911</v>
      </c>
      <c r="U3326" s="1" t="e">
        <f>VLOOKUP(T3326,[2]VAT!$A:$D,1,0)</f>
        <v>#N/A</v>
      </c>
      <c r="V3326" s="37" t="s">
        <v>2</v>
      </c>
      <c r="W3326" s="37" t="s">
        <v>2</v>
      </c>
      <c r="X3326" t="e">
        <f>VLOOKUP(T3326,[3]رکوردها!$A:$B,2,0)</f>
        <v>#N/A</v>
      </c>
      <c r="Y3326" t="e">
        <f>VLOOKUP(T3326,[3]رکوردها!$A:$D,4,0)</f>
        <v>#N/A</v>
      </c>
      <c r="Z3326" t="e">
        <f>VLOOKUP(T3326,[3]رکوردها!$A:$C,3,0)</f>
        <v>#N/A</v>
      </c>
      <c r="AA3326" t="e">
        <f>VLOOKUP(T3326,[3]رکوردها!$A:$F,6,0)</f>
        <v>#N/A</v>
      </c>
      <c r="AB3326" t="e">
        <f>VLOOKUP(T3326,[3]رکوردها!$A:$E,5,0)</f>
        <v>#N/A</v>
      </c>
    </row>
    <row r="3327" spans="1:28" s="41" customFormat="1" hidden="1" x14ac:dyDescent="0.2">
      <c r="A3327" s="36">
        <v>178669</v>
      </c>
      <c r="B3327" s="36">
        <v>1328</v>
      </c>
      <c r="C3327" s="36">
        <v>1867</v>
      </c>
      <c r="D3327" s="39" t="s">
        <v>5178</v>
      </c>
      <c r="E3327" s="39"/>
      <c r="F3327" s="37" t="s">
        <v>171</v>
      </c>
      <c r="G3327" s="37" t="s">
        <v>962</v>
      </c>
      <c r="H3327" s="38">
        <v>3286293</v>
      </c>
      <c r="I3327" s="38">
        <v>0</v>
      </c>
      <c r="J3327" s="38">
        <f t="shared" si="52"/>
        <v>3286293</v>
      </c>
      <c r="K3327" s="38"/>
      <c r="L3327" s="49"/>
      <c r="M3327" s="37" t="s">
        <v>63</v>
      </c>
      <c r="N3327" s="37" t="s">
        <v>64</v>
      </c>
      <c r="O3327" s="37" t="s">
        <v>157</v>
      </c>
      <c r="P3327" s="37" t="s">
        <v>158</v>
      </c>
      <c r="Q3327" s="37" t="s">
        <v>159</v>
      </c>
      <c r="R3327" s="37" t="s">
        <v>160</v>
      </c>
      <c r="S3327" s="37" t="s">
        <v>912</v>
      </c>
      <c r="T3327" s="37" t="s">
        <v>911</v>
      </c>
      <c r="U3327" s="1" t="e">
        <f>VLOOKUP(T3327,[2]VAT!$A:$D,1,0)</f>
        <v>#N/A</v>
      </c>
      <c r="V3327" s="37" t="s">
        <v>2</v>
      </c>
      <c r="W3327" s="37" t="s">
        <v>2</v>
      </c>
      <c r="X3327" t="e">
        <f>VLOOKUP(T3327,[3]رکوردها!$A:$B,2,0)</f>
        <v>#N/A</v>
      </c>
      <c r="Y3327" t="e">
        <f>VLOOKUP(T3327,[3]رکوردها!$A:$D,4,0)</f>
        <v>#N/A</v>
      </c>
      <c r="Z3327" t="e">
        <f>VLOOKUP(T3327,[3]رکوردها!$A:$C,3,0)</f>
        <v>#N/A</v>
      </c>
      <c r="AA3327" t="e">
        <f>VLOOKUP(T3327,[3]رکوردها!$A:$F,6,0)</f>
        <v>#N/A</v>
      </c>
      <c r="AB3327" t="e">
        <f>VLOOKUP(T3327,[3]رکوردها!$A:$E,5,0)</f>
        <v>#N/A</v>
      </c>
    </row>
    <row r="3328" spans="1:28" s="41" customFormat="1" hidden="1" x14ac:dyDescent="0.2">
      <c r="A3328" s="36">
        <v>178670</v>
      </c>
      <c r="B3328" s="36">
        <v>1328</v>
      </c>
      <c r="C3328" s="36">
        <v>1867</v>
      </c>
      <c r="D3328" s="39" t="s">
        <v>5178</v>
      </c>
      <c r="E3328" s="39"/>
      <c r="F3328" s="37" t="s">
        <v>171</v>
      </c>
      <c r="G3328" s="37" t="s">
        <v>962</v>
      </c>
      <c r="H3328" s="38">
        <v>3286293</v>
      </c>
      <c r="I3328" s="38">
        <v>0</v>
      </c>
      <c r="J3328" s="38">
        <f t="shared" si="52"/>
        <v>3286293</v>
      </c>
      <c r="K3328" s="38"/>
      <c r="L3328" s="49"/>
      <c r="M3328" s="37" t="s">
        <v>63</v>
      </c>
      <c r="N3328" s="37" t="s">
        <v>64</v>
      </c>
      <c r="O3328" s="37" t="s">
        <v>157</v>
      </c>
      <c r="P3328" s="37" t="s">
        <v>158</v>
      </c>
      <c r="Q3328" s="37" t="s">
        <v>159</v>
      </c>
      <c r="R3328" s="37" t="s">
        <v>160</v>
      </c>
      <c r="S3328" s="37" t="s">
        <v>912</v>
      </c>
      <c r="T3328" s="37" t="s">
        <v>911</v>
      </c>
      <c r="U3328" s="1" t="e">
        <f>VLOOKUP(T3328,[2]VAT!$A:$D,1,0)</f>
        <v>#N/A</v>
      </c>
      <c r="V3328" s="37" t="s">
        <v>2</v>
      </c>
      <c r="W3328" s="37" t="s">
        <v>2</v>
      </c>
      <c r="X3328" t="e">
        <f>VLOOKUP(T3328,[3]رکوردها!$A:$B,2,0)</f>
        <v>#N/A</v>
      </c>
      <c r="Y3328" t="e">
        <f>VLOOKUP(T3328,[3]رکوردها!$A:$D,4,0)</f>
        <v>#N/A</v>
      </c>
      <c r="Z3328" t="e">
        <f>VLOOKUP(T3328,[3]رکوردها!$A:$C,3,0)</f>
        <v>#N/A</v>
      </c>
      <c r="AA3328" t="e">
        <f>VLOOKUP(T3328,[3]رکوردها!$A:$F,6,0)</f>
        <v>#N/A</v>
      </c>
      <c r="AB3328" t="e">
        <f>VLOOKUP(T3328,[3]رکوردها!$A:$E,5,0)</f>
        <v>#N/A</v>
      </c>
    </row>
    <row r="3329" spans="1:28" s="41" customFormat="1" hidden="1" x14ac:dyDescent="0.2">
      <c r="A3329" s="36">
        <v>178671</v>
      </c>
      <c r="B3329" s="36">
        <v>1328</v>
      </c>
      <c r="C3329" s="36">
        <v>1867</v>
      </c>
      <c r="D3329" s="39" t="s">
        <v>5178</v>
      </c>
      <c r="E3329" s="39"/>
      <c r="F3329" s="37" t="s">
        <v>171</v>
      </c>
      <c r="G3329" s="37" t="s">
        <v>962</v>
      </c>
      <c r="H3329" s="38">
        <v>3286293</v>
      </c>
      <c r="I3329" s="38">
        <v>0</v>
      </c>
      <c r="J3329" s="38">
        <f t="shared" si="52"/>
        <v>3286293</v>
      </c>
      <c r="K3329" s="38"/>
      <c r="L3329" s="49"/>
      <c r="M3329" s="37" t="s">
        <v>63</v>
      </c>
      <c r="N3329" s="37" t="s">
        <v>64</v>
      </c>
      <c r="O3329" s="37" t="s">
        <v>157</v>
      </c>
      <c r="P3329" s="37" t="s">
        <v>158</v>
      </c>
      <c r="Q3329" s="37" t="s">
        <v>159</v>
      </c>
      <c r="R3329" s="37" t="s">
        <v>160</v>
      </c>
      <c r="S3329" s="37" t="s">
        <v>912</v>
      </c>
      <c r="T3329" s="37" t="s">
        <v>911</v>
      </c>
      <c r="U3329" s="1" t="e">
        <f>VLOOKUP(T3329,[2]VAT!$A:$D,1,0)</f>
        <v>#N/A</v>
      </c>
      <c r="V3329" s="37" t="s">
        <v>2</v>
      </c>
      <c r="W3329" s="37" t="s">
        <v>2</v>
      </c>
      <c r="X3329" t="e">
        <f>VLOOKUP(T3329,[3]رکوردها!$A:$B,2,0)</f>
        <v>#N/A</v>
      </c>
      <c r="Y3329" t="e">
        <f>VLOOKUP(T3329,[3]رکوردها!$A:$D,4,0)</f>
        <v>#N/A</v>
      </c>
      <c r="Z3329" t="e">
        <f>VLOOKUP(T3329,[3]رکوردها!$A:$C,3,0)</f>
        <v>#N/A</v>
      </c>
      <c r="AA3329" t="e">
        <f>VLOOKUP(T3329,[3]رکوردها!$A:$F,6,0)</f>
        <v>#N/A</v>
      </c>
      <c r="AB3329" t="e">
        <f>VLOOKUP(T3329,[3]رکوردها!$A:$E,5,0)</f>
        <v>#N/A</v>
      </c>
    </row>
    <row r="3330" spans="1:28" s="41" customFormat="1" hidden="1" x14ac:dyDescent="0.2">
      <c r="A3330" s="36">
        <v>178672</v>
      </c>
      <c r="B3330" s="36">
        <v>1328</v>
      </c>
      <c r="C3330" s="36">
        <v>1867</v>
      </c>
      <c r="D3330" s="39" t="s">
        <v>5178</v>
      </c>
      <c r="E3330" s="39"/>
      <c r="F3330" s="37" t="s">
        <v>171</v>
      </c>
      <c r="G3330" s="37" t="s">
        <v>962</v>
      </c>
      <c r="H3330" s="38">
        <v>3286293</v>
      </c>
      <c r="I3330" s="38">
        <v>0</v>
      </c>
      <c r="J3330" s="38">
        <f t="shared" si="52"/>
        <v>3286293</v>
      </c>
      <c r="K3330" s="38"/>
      <c r="L3330" s="49"/>
      <c r="M3330" s="37" t="s">
        <v>63</v>
      </c>
      <c r="N3330" s="37" t="s">
        <v>64</v>
      </c>
      <c r="O3330" s="37" t="s">
        <v>157</v>
      </c>
      <c r="P3330" s="37" t="s">
        <v>158</v>
      </c>
      <c r="Q3330" s="37" t="s">
        <v>159</v>
      </c>
      <c r="R3330" s="37" t="s">
        <v>160</v>
      </c>
      <c r="S3330" s="37" t="s">
        <v>912</v>
      </c>
      <c r="T3330" s="37" t="s">
        <v>911</v>
      </c>
      <c r="U3330" s="1" t="e">
        <f>VLOOKUP(T3330,[2]VAT!$A:$D,1,0)</f>
        <v>#N/A</v>
      </c>
      <c r="V3330" s="37" t="s">
        <v>2</v>
      </c>
      <c r="W3330" s="37" t="s">
        <v>2</v>
      </c>
      <c r="X3330" t="e">
        <f>VLOOKUP(T3330,[3]رکوردها!$A:$B,2,0)</f>
        <v>#N/A</v>
      </c>
      <c r="Y3330" t="e">
        <f>VLOOKUP(T3330,[3]رکوردها!$A:$D,4,0)</f>
        <v>#N/A</v>
      </c>
      <c r="Z3330" t="e">
        <f>VLOOKUP(T3330,[3]رکوردها!$A:$C,3,0)</f>
        <v>#N/A</v>
      </c>
      <c r="AA3330" t="e">
        <f>VLOOKUP(T3330,[3]رکوردها!$A:$F,6,0)</f>
        <v>#N/A</v>
      </c>
      <c r="AB3330" t="e">
        <f>VLOOKUP(T3330,[3]رکوردها!$A:$E,5,0)</f>
        <v>#N/A</v>
      </c>
    </row>
    <row r="3331" spans="1:28" s="41" customFormat="1" hidden="1" x14ac:dyDescent="0.2">
      <c r="A3331" s="36">
        <v>178673</v>
      </c>
      <c r="B3331" s="36">
        <v>1328</v>
      </c>
      <c r="C3331" s="36">
        <v>1867</v>
      </c>
      <c r="D3331" s="39" t="s">
        <v>5178</v>
      </c>
      <c r="E3331" s="39"/>
      <c r="F3331" s="37" t="s">
        <v>171</v>
      </c>
      <c r="G3331" s="37" t="s">
        <v>962</v>
      </c>
      <c r="H3331" s="38">
        <v>3286293</v>
      </c>
      <c r="I3331" s="38">
        <v>0</v>
      </c>
      <c r="J3331" s="38">
        <f t="shared" si="52"/>
        <v>3286293</v>
      </c>
      <c r="K3331" s="38"/>
      <c r="L3331" s="49"/>
      <c r="M3331" s="37" t="s">
        <v>63</v>
      </c>
      <c r="N3331" s="37" t="s">
        <v>64</v>
      </c>
      <c r="O3331" s="37" t="s">
        <v>157</v>
      </c>
      <c r="P3331" s="37" t="s">
        <v>158</v>
      </c>
      <c r="Q3331" s="37" t="s">
        <v>159</v>
      </c>
      <c r="R3331" s="37" t="s">
        <v>160</v>
      </c>
      <c r="S3331" s="37" t="s">
        <v>912</v>
      </c>
      <c r="T3331" s="37" t="s">
        <v>911</v>
      </c>
      <c r="U3331" s="1" t="e">
        <f>VLOOKUP(T3331,[2]VAT!$A:$D,1,0)</f>
        <v>#N/A</v>
      </c>
      <c r="V3331" s="37" t="s">
        <v>2</v>
      </c>
      <c r="W3331" s="37" t="s">
        <v>2</v>
      </c>
      <c r="X3331" t="e">
        <f>VLOOKUP(T3331,[3]رکوردها!$A:$B,2,0)</f>
        <v>#N/A</v>
      </c>
      <c r="Y3331" t="e">
        <f>VLOOKUP(T3331,[3]رکوردها!$A:$D,4,0)</f>
        <v>#N/A</v>
      </c>
      <c r="Z3331" t="e">
        <f>VLOOKUP(T3331,[3]رکوردها!$A:$C,3,0)</f>
        <v>#N/A</v>
      </c>
      <c r="AA3331" t="e">
        <f>VLOOKUP(T3331,[3]رکوردها!$A:$F,6,0)</f>
        <v>#N/A</v>
      </c>
      <c r="AB3331" t="e">
        <f>VLOOKUP(T3331,[3]رکوردها!$A:$E,5,0)</f>
        <v>#N/A</v>
      </c>
    </row>
    <row r="3332" spans="1:28" s="41" customFormat="1" hidden="1" x14ac:dyDescent="0.2">
      <c r="A3332" s="36">
        <v>178674</v>
      </c>
      <c r="B3332" s="36">
        <v>1328</v>
      </c>
      <c r="C3332" s="36">
        <v>1867</v>
      </c>
      <c r="D3332" s="39" t="s">
        <v>5178</v>
      </c>
      <c r="E3332" s="39"/>
      <c r="F3332" s="37" t="s">
        <v>171</v>
      </c>
      <c r="G3332" s="37" t="s">
        <v>962</v>
      </c>
      <c r="H3332" s="38">
        <v>3286293</v>
      </c>
      <c r="I3332" s="38">
        <v>0</v>
      </c>
      <c r="J3332" s="38">
        <f t="shared" si="52"/>
        <v>3286293</v>
      </c>
      <c r="K3332" s="38"/>
      <c r="L3332" s="49"/>
      <c r="M3332" s="37" t="s">
        <v>63</v>
      </c>
      <c r="N3332" s="37" t="s">
        <v>64</v>
      </c>
      <c r="O3332" s="37" t="s">
        <v>157</v>
      </c>
      <c r="P3332" s="37" t="s">
        <v>158</v>
      </c>
      <c r="Q3332" s="37" t="s">
        <v>159</v>
      </c>
      <c r="R3332" s="37" t="s">
        <v>160</v>
      </c>
      <c r="S3332" s="37" t="s">
        <v>912</v>
      </c>
      <c r="T3332" s="37" t="s">
        <v>911</v>
      </c>
      <c r="U3332" s="1" t="e">
        <f>VLOOKUP(T3332,[2]VAT!$A:$D,1,0)</f>
        <v>#N/A</v>
      </c>
      <c r="V3332" s="37" t="s">
        <v>2</v>
      </c>
      <c r="W3332" s="37" t="s">
        <v>2</v>
      </c>
      <c r="X3332" t="e">
        <f>VLOOKUP(T3332,[3]رکوردها!$A:$B,2,0)</f>
        <v>#N/A</v>
      </c>
      <c r="Y3332" t="e">
        <f>VLOOKUP(T3332,[3]رکوردها!$A:$D,4,0)</f>
        <v>#N/A</v>
      </c>
      <c r="Z3332" t="e">
        <f>VLOOKUP(T3332,[3]رکوردها!$A:$C,3,0)</f>
        <v>#N/A</v>
      </c>
      <c r="AA3332" t="e">
        <f>VLOOKUP(T3332,[3]رکوردها!$A:$F,6,0)</f>
        <v>#N/A</v>
      </c>
      <c r="AB3332" t="e">
        <f>VLOOKUP(T3332,[3]رکوردها!$A:$E,5,0)</f>
        <v>#N/A</v>
      </c>
    </row>
    <row r="3333" spans="1:28" s="41" customFormat="1" hidden="1" x14ac:dyDescent="0.2">
      <c r="A3333" s="36">
        <v>178675</v>
      </c>
      <c r="B3333" s="36">
        <v>1328</v>
      </c>
      <c r="C3333" s="36">
        <v>1867</v>
      </c>
      <c r="D3333" s="39" t="s">
        <v>5178</v>
      </c>
      <c r="E3333" s="39"/>
      <c r="F3333" s="37" t="s">
        <v>171</v>
      </c>
      <c r="G3333" s="37" t="s">
        <v>962</v>
      </c>
      <c r="H3333" s="38">
        <v>3286293</v>
      </c>
      <c r="I3333" s="38">
        <v>0</v>
      </c>
      <c r="J3333" s="38">
        <f t="shared" si="52"/>
        <v>3286293</v>
      </c>
      <c r="K3333" s="38"/>
      <c r="L3333" s="49"/>
      <c r="M3333" s="37" t="s">
        <v>63</v>
      </c>
      <c r="N3333" s="37" t="s">
        <v>64</v>
      </c>
      <c r="O3333" s="37" t="s">
        <v>157</v>
      </c>
      <c r="P3333" s="37" t="s">
        <v>158</v>
      </c>
      <c r="Q3333" s="37" t="s">
        <v>159</v>
      </c>
      <c r="R3333" s="37" t="s">
        <v>160</v>
      </c>
      <c r="S3333" s="37" t="s">
        <v>912</v>
      </c>
      <c r="T3333" s="37" t="s">
        <v>911</v>
      </c>
      <c r="U3333" s="1" t="e">
        <f>VLOOKUP(T3333,[2]VAT!$A:$D,1,0)</f>
        <v>#N/A</v>
      </c>
      <c r="V3333" s="37" t="s">
        <v>2</v>
      </c>
      <c r="W3333" s="37" t="s">
        <v>2</v>
      </c>
      <c r="X3333" t="e">
        <f>VLOOKUP(T3333,[3]رکوردها!$A:$B,2,0)</f>
        <v>#N/A</v>
      </c>
      <c r="Y3333" t="e">
        <f>VLOOKUP(T3333,[3]رکوردها!$A:$D,4,0)</f>
        <v>#N/A</v>
      </c>
      <c r="Z3333" t="e">
        <f>VLOOKUP(T3333,[3]رکوردها!$A:$C,3,0)</f>
        <v>#N/A</v>
      </c>
      <c r="AA3333" t="e">
        <f>VLOOKUP(T3333,[3]رکوردها!$A:$F,6,0)</f>
        <v>#N/A</v>
      </c>
      <c r="AB3333" t="e">
        <f>VLOOKUP(T3333,[3]رکوردها!$A:$E,5,0)</f>
        <v>#N/A</v>
      </c>
    </row>
    <row r="3334" spans="1:28" s="41" customFormat="1" hidden="1" x14ac:dyDescent="0.2">
      <c r="A3334" s="36">
        <v>178676</v>
      </c>
      <c r="B3334" s="36">
        <v>1328</v>
      </c>
      <c r="C3334" s="36">
        <v>1867</v>
      </c>
      <c r="D3334" s="39" t="s">
        <v>5178</v>
      </c>
      <c r="E3334" s="39"/>
      <c r="F3334" s="37" t="s">
        <v>171</v>
      </c>
      <c r="G3334" s="37" t="s">
        <v>962</v>
      </c>
      <c r="H3334" s="38">
        <v>3286293</v>
      </c>
      <c r="I3334" s="38">
        <v>0</v>
      </c>
      <c r="J3334" s="38">
        <f t="shared" si="52"/>
        <v>3286293</v>
      </c>
      <c r="K3334" s="38"/>
      <c r="L3334" s="49"/>
      <c r="M3334" s="37" t="s">
        <v>63</v>
      </c>
      <c r="N3334" s="37" t="s">
        <v>64</v>
      </c>
      <c r="O3334" s="37" t="s">
        <v>157</v>
      </c>
      <c r="P3334" s="37" t="s">
        <v>158</v>
      </c>
      <c r="Q3334" s="37" t="s">
        <v>159</v>
      </c>
      <c r="R3334" s="37" t="s">
        <v>160</v>
      </c>
      <c r="S3334" s="37" t="s">
        <v>912</v>
      </c>
      <c r="T3334" s="37" t="s">
        <v>911</v>
      </c>
      <c r="U3334" s="1" t="e">
        <f>VLOOKUP(T3334,[2]VAT!$A:$D,1,0)</f>
        <v>#N/A</v>
      </c>
      <c r="V3334" s="37" t="s">
        <v>2</v>
      </c>
      <c r="W3334" s="37" t="s">
        <v>2</v>
      </c>
      <c r="X3334" t="e">
        <f>VLOOKUP(T3334,[3]رکوردها!$A:$B,2,0)</f>
        <v>#N/A</v>
      </c>
      <c r="Y3334" t="e">
        <f>VLOOKUP(T3334,[3]رکوردها!$A:$D,4,0)</f>
        <v>#N/A</v>
      </c>
      <c r="Z3334" t="e">
        <f>VLOOKUP(T3334,[3]رکوردها!$A:$C,3,0)</f>
        <v>#N/A</v>
      </c>
      <c r="AA3334" t="e">
        <f>VLOOKUP(T3334,[3]رکوردها!$A:$F,6,0)</f>
        <v>#N/A</v>
      </c>
      <c r="AB3334" t="e">
        <f>VLOOKUP(T3334,[3]رکوردها!$A:$E,5,0)</f>
        <v>#N/A</v>
      </c>
    </row>
    <row r="3335" spans="1:28" s="41" customFormat="1" hidden="1" x14ac:dyDescent="0.2">
      <c r="A3335" s="36">
        <v>178677</v>
      </c>
      <c r="B3335" s="36">
        <v>1328</v>
      </c>
      <c r="C3335" s="36">
        <v>1867</v>
      </c>
      <c r="D3335" s="39" t="s">
        <v>5178</v>
      </c>
      <c r="E3335" s="39"/>
      <c r="F3335" s="37" t="s">
        <v>171</v>
      </c>
      <c r="G3335" s="37" t="s">
        <v>962</v>
      </c>
      <c r="H3335" s="38">
        <v>3286293</v>
      </c>
      <c r="I3335" s="38">
        <v>0</v>
      </c>
      <c r="J3335" s="38">
        <f t="shared" si="52"/>
        <v>3286293</v>
      </c>
      <c r="K3335" s="38"/>
      <c r="L3335" s="49"/>
      <c r="M3335" s="37" t="s">
        <v>63</v>
      </c>
      <c r="N3335" s="37" t="s">
        <v>64</v>
      </c>
      <c r="O3335" s="37" t="s">
        <v>157</v>
      </c>
      <c r="P3335" s="37" t="s">
        <v>158</v>
      </c>
      <c r="Q3335" s="37" t="s">
        <v>159</v>
      </c>
      <c r="R3335" s="37" t="s">
        <v>160</v>
      </c>
      <c r="S3335" s="37" t="s">
        <v>912</v>
      </c>
      <c r="T3335" s="37" t="s">
        <v>911</v>
      </c>
      <c r="U3335" s="1" t="e">
        <f>VLOOKUP(T3335,[2]VAT!$A:$D,1,0)</f>
        <v>#N/A</v>
      </c>
      <c r="V3335" s="37" t="s">
        <v>2</v>
      </c>
      <c r="W3335" s="37" t="s">
        <v>2</v>
      </c>
      <c r="X3335" t="e">
        <f>VLOOKUP(T3335,[3]رکوردها!$A:$B,2,0)</f>
        <v>#N/A</v>
      </c>
      <c r="Y3335" t="e">
        <f>VLOOKUP(T3335,[3]رکوردها!$A:$D,4,0)</f>
        <v>#N/A</v>
      </c>
      <c r="Z3335" t="e">
        <f>VLOOKUP(T3335,[3]رکوردها!$A:$C,3,0)</f>
        <v>#N/A</v>
      </c>
      <c r="AA3335" t="e">
        <f>VLOOKUP(T3335,[3]رکوردها!$A:$F,6,0)</f>
        <v>#N/A</v>
      </c>
      <c r="AB3335" t="e">
        <f>VLOOKUP(T3335,[3]رکوردها!$A:$E,5,0)</f>
        <v>#N/A</v>
      </c>
    </row>
    <row r="3336" spans="1:28" s="41" customFormat="1" hidden="1" x14ac:dyDescent="0.2">
      <c r="A3336" s="36">
        <v>178678</v>
      </c>
      <c r="B3336" s="36">
        <v>1328</v>
      </c>
      <c r="C3336" s="36">
        <v>1867</v>
      </c>
      <c r="D3336" s="39" t="s">
        <v>5178</v>
      </c>
      <c r="E3336" s="39"/>
      <c r="F3336" s="37" t="s">
        <v>171</v>
      </c>
      <c r="G3336" s="37" t="s">
        <v>962</v>
      </c>
      <c r="H3336" s="38">
        <v>3286293</v>
      </c>
      <c r="I3336" s="38">
        <v>0</v>
      </c>
      <c r="J3336" s="38">
        <f t="shared" si="52"/>
        <v>3286293</v>
      </c>
      <c r="K3336" s="38"/>
      <c r="L3336" s="49"/>
      <c r="M3336" s="37" t="s">
        <v>63</v>
      </c>
      <c r="N3336" s="37" t="s">
        <v>64</v>
      </c>
      <c r="O3336" s="37" t="s">
        <v>157</v>
      </c>
      <c r="P3336" s="37" t="s">
        <v>158</v>
      </c>
      <c r="Q3336" s="37" t="s">
        <v>159</v>
      </c>
      <c r="R3336" s="37" t="s">
        <v>160</v>
      </c>
      <c r="S3336" s="37" t="s">
        <v>912</v>
      </c>
      <c r="T3336" s="37" t="s">
        <v>911</v>
      </c>
      <c r="U3336" s="1" t="e">
        <f>VLOOKUP(T3336,[2]VAT!$A:$D,1,0)</f>
        <v>#N/A</v>
      </c>
      <c r="V3336" s="37" t="s">
        <v>2</v>
      </c>
      <c r="W3336" s="37" t="s">
        <v>2</v>
      </c>
      <c r="X3336" t="e">
        <f>VLOOKUP(T3336,[3]رکوردها!$A:$B,2,0)</f>
        <v>#N/A</v>
      </c>
      <c r="Y3336" t="e">
        <f>VLOOKUP(T3336,[3]رکوردها!$A:$D,4,0)</f>
        <v>#N/A</v>
      </c>
      <c r="Z3336" t="e">
        <f>VLOOKUP(T3336,[3]رکوردها!$A:$C,3,0)</f>
        <v>#N/A</v>
      </c>
      <c r="AA3336" t="e">
        <f>VLOOKUP(T3336,[3]رکوردها!$A:$F,6,0)</f>
        <v>#N/A</v>
      </c>
      <c r="AB3336" t="e">
        <f>VLOOKUP(T3336,[3]رکوردها!$A:$E,5,0)</f>
        <v>#N/A</v>
      </c>
    </row>
    <row r="3337" spans="1:28" s="41" customFormat="1" hidden="1" x14ac:dyDescent="0.2">
      <c r="A3337" s="36">
        <v>178679</v>
      </c>
      <c r="B3337" s="36">
        <v>1328</v>
      </c>
      <c r="C3337" s="36">
        <v>1867</v>
      </c>
      <c r="D3337" s="39" t="s">
        <v>5178</v>
      </c>
      <c r="E3337" s="39"/>
      <c r="F3337" s="37" t="s">
        <v>171</v>
      </c>
      <c r="G3337" s="37" t="s">
        <v>962</v>
      </c>
      <c r="H3337" s="38">
        <v>3286293</v>
      </c>
      <c r="I3337" s="38">
        <v>0</v>
      </c>
      <c r="J3337" s="38">
        <f t="shared" si="52"/>
        <v>3286293</v>
      </c>
      <c r="K3337" s="38"/>
      <c r="L3337" s="49"/>
      <c r="M3337" s="37" t="s">
        <v>63</v>
      </c>
      <c r="N3337" s="37" t="s">
        <v>64</v>
      </c>
      <c r="O3337" s="37" t="s">
        <v>157</v>
      </c>
      <c r="P3337" s="37" t="s">
        <v>158</v>
      </c>
      <c r="Q3337" s="37" t="s">
        <v>159</v>
      </c>
      <c r="R3337" s="37" t="s">
        <v>160</v>
      </c>
      <c r="S3337" s="37" t="s">
        <v>912</v>
      </c>
      <c r="T3337" s="37" t="s">
        <v>911</v>
      </c>
      <c r="U3337" s="1" t="e">
        <f>VLOOKUP(T3337,[2]VAT!$A:$D,1,0)</f>
        <v>#N/A</v>
      </c>
      <c r="V3337" s="37" t="s">
        <v>2</v>
      </c>
      <c r="W3337" s="37" t="s">
        <v>2</v>
      </c>
      <c r="X3337" t="e">
        <f>VLOOKUP(T3337,[3]رکوردها!$A:$B,2,0)</f>
        <v>#N/A</v>
      </c>
      <c r="Y3337" t="e">
        <f>VLOOKUP(T3337,[3]رکوردها!$A:$D,4,0)</f>
        <v>#N/A</v>
      </c>
      <c r="Z3337" t="e">
        <f>VLOOKUP(T3337,[3]رکوردها!$A:$C,3,0)</f>
        <v>#N/A</v>
      </c>
      <c r="AA3337" t="e">
        <f>VLOOKUP(T3337,[3]رکوردها!$A:$F,6,0)</f>
        <v>#N/A</v>
      </c>
      <c r="AB3337" t="e">
        <f>VLOOKUP(T3337,[3]رکوردها!$A:$E,5,0)</f>
        <v>#N/A</v>
      </c>
    </row>
    <row r="3338" spans="1:28" s="41" customFormat="1" hidden="1" x14ac:dyDescent="0.2">
      <c r="A3338" s="36">
        <v>178680</v>
      </c>
      <c r="B3338" s="36">
        <v>1328</v>
      </c>
      <c r="C3338" s="36">
        <v>1867</v>
      </c>
      <c r="D3338" s="39" t="s">
        <v>5178</v>
      </c>
      <c r="E3338" s="39"/>
      <c r="F3338" s="37" t="s">
        <v>171</v>
      </c>
      <c r="G3338" s="37" t="s">
        <v>962</v>
      </c>
      <c r="H3338" s="38">
        <v>3286293</v>
      </c>
      <c r="I3338" s="38">
        <v>0</v>
      </c>
      <c r="J3338" s="38">
        <f t="shared" si="52"/>
        <v>3286293</v>
      </c>
      <c r="K3338" s="38"/>
      <c r="L3338" s="49"/>
      <c r="M3338" s="37" t="s">
        <v>63</v>
      </c>
      <c r="N3338" s="37" t="s">
        <v>64</v>
      </c>
      <c r="O3338" s="37" t="s">
        <v>157</v>
      </c>
      <c r="P3338" s="37" t="s">
        <v>158</v>
      </c>
      <c r="Q3338" s="37" t="s">
        <v>159</v>
      </c>
      <c r="R3338" s="37" t="s">
        <v>160</v>
      </c>
      <c r="S3338" s="37" t="s">
        <v>912</v>
      </c>
      <c r="T3338" s="37" t="s">
        <v>911</v>
      </c>
      <c r="U3338" s="1" t="e">
        <f>VLOOKUP(T3338,[2]VAT!$A:$D,1,0)</f>
        <v>#N/A</v>
      </c>
      <c r="V3338" s="37" t="s">
        <v>2</v>
      </c>
      <c r="W3338" s="37" t="s">
        <v>2</v>
      </c>
      <c r="X3338" t="e">
        <f>VLOOKUP(T3338,[3]رکوردها!$A:$B,2,0)</f>
        <v>#N/A</v>
      </c>
      <c r="Y3338" t="e">
        <f>VLOOKUP(T3338,[3]رکوردها!$A:$D,4,0)</f>
        <v>#N/A</v>
      </c>
      <c r="Z3338" t="e">
        <f>VLOOKUP(T3338,[3]رکوردها!$A:$C,3,0)</f>
        <v>#N/A</v>
      </c>
      <c r="AA3338" t="e">
        <f>VLOOKUP(T3338,[3]رکوردها!$A:$F,6,0)</f>
        <v>#N/A</v>
      </c>
      <c r="AB3338" t="e">
        <f>VLOOKUP(T3338,[3]رکوردها!$A:$E,5,0)</f>
        <v>#N/A</v>
      </c>
    </row>
    <row r="3339" spans="1:28" s="41" customFormat="1" hidden="1" x14ac:dyDescent="0.2">
      <c r="A3339" s="36">
        <v>178681</v>
      </c>
      <c r="B3339" s="36">
        <v>1328</v>
      </c>
      <c r="C3339" s="36">
        <v>1867</v>
      </c>
      <c r="D3339" s="39" t="s">
        <v>5178</v>
      </c>
      <c r="E3339" s="39"/>
      <c r="F3339" s="37" t="s">
        <v>171</v>
      </c>
      <c r="G3339" s="37" t="s">
        <v>962</v>
      </c>
      <c r="H3339" s="38">
        <v>3286293</v>
      </c>
      <c r="I3339" s="38">
        <v>0</v>
      </c>
      <c r="J3339" s="38">
        <f t="shared" ref="J3339:J3402" si="53">H3339-I3339</f>
        <v>3286293</v>
      </c>
      <c r="K3339" s="38"/>
      <c r="L3339" s="49"/>
      <c r="M3339" s="37" t="s">
        <v>63</v>
      </c>
      <c r="N3339" s="37" t="s">
        <v>64</v>
      </c>
      <c r="O3339" s="37" t="s">
        <v>157</v>
      </c>
      <c r="P3339" s="37" t="s">
        <v>158</v>
      </c>
      <c r="Q3339" s="37" t="s">
        <v>159</v>
      </c>
      <c r="R3339" s="37" t="s">
        <v>160</v>
      </c>
      <c r="S3339" s="37" t="s">
        <v>912</v>
      </c>
      <c r="T3339" s="37" t="s">
        <v>911</v>
      </c>
      <c r="U3339" s="1" t="e">
        <f>VLOOKUP(T3339,[2]VAT!$A:$D,1,0)</f>
        <v>#N/A</v>
      </c>
      <c r="V3339" s="37" t="s">
        <v>2</v>
      </c>
      <c r="W3339" s="37" t="s">
        <v>2</v>
      </c>
      <c r="X3339" t="e">
        <f>VLOOKUP(T3339,[3]رکوردها!$A:$B,2,0)</f>
        <v>#N/A</v>
      </c>
      <c r="Y3339" t="e">
        <f>VLOOKUP(T3339,[3]رکوردها!$A:$D,4,0)</f>
        <v>#N/A</v>
      </c>
      <c r="Z3339" t="e">
        <f>VLOOKUP(T3339,[3]رکوردها!$A:$C,3,0)</f>
        <v>#N/A</v>
      </c>
      <c r="AA3339" t="e">
        <f>VLOOKUP(T3339,[3]رکوردها!$A:$F,6,0)</f>
        <v>#N/A</v>
      </c>
      <c r="AB3339" t="e">
        <f>VLOOKUP(T3339,[3]رکوردها!$A:$E,5,0)</f>
        <v>#N/A</v>
      </c>
    </row>
    <row r="3340" spans="1:28" s="41" customFormat="1" hidden="1" x14ac:dyDescent="0.2">
      <c r="A3340" s="36">
        <v>178682</v>
      </c>
      <c r="B3340" s="36">
        <v>1328</v>
      </c>
      <c r="C3340" s="36">
        <v>1867</v>
      </c>
      <c r="D3340" s="39" t="s">
        <v>5178</v>
      </c>
      <c r="E3340" s="39"/>
      <c r="F3340" s="37" t="s">
        <v>171</v>
      </c>
      <c r="G3340" s="37" t="s">
        <v>962</v>
      </c>
      <c r="H3340" s="38">
        <v>3286293</v>
      </c>
      <c r="I3340" s="38">
        <v>0</v>
      </c>
      <c r="J3340" s="38">
        <f t="shared" si="53"/>
        <v>3286293</v>
      </c>
      <c r="K3340" s="38"/>
      <c r="L3340" s="49"/>
      <c r="M3340" s="37" t="s">
        <v>63</v>
      </c>
      <c r="N3340" s="37" t="s">
        <v>64</v>
      </c>
      <c r="O3340" s="37" t="s">
        <v>157</v>
      </c>
      <c r="P3340" s="37" t="s">
        <v>158</v>
      </c>
      <c r="Q3340" s="37" t="s">
        <v>159</v>
      </c>
      <c r="R3340" s="37" t="s">
        <v>160</v>
      </c>
      <c r="S3340" s="37" t="s">
        <v>912</v>
      </c>
      <c r="T3340" s="37" t="s">
        <v>911</v>
      </c>
      <c r="U3340" s="1" t="e">
        <f>VLOOKUP(T3340,[2]VAT!$A:$D,1,0)</f>
        <v>#N/A</v>
      </c>
      <c r="V3340" s="37" t="s">
        <v>2</v>
      </c>
      <c r="W3340" s="37" t="s">
        <v>2</v>
      </c>
      <c r="X3340" t="e">
        <f>VLOOKUP(T3340,[3]رکوردها!$A:$B,2,0)</f>
        <v>#N/A</v>
      </c>
      <c r="Y3340" t="e">
        <f>VLOOKUP(T3340,[3]رکوردها!$A:$D,4,0)</f>
        <v>#N/A</v>
      </c>
      <c r="Z3340" t="e">
        <f>VLOOKUP(T3340,[3]رکوردها!$A:$C,3,0)</f>
        <v>#N/A</v>
      </c>
      <c r="AA3340" t="e">
        <f>VLOOKUP(T3340,[3]رکوردها!$A:$F,6,0)</f>
        <v>#N/A</v>
      </c>
      <c r="AB3340" t="e">
        <f>VLOOKUP(T3340,[3]رکوردها!$A:$E,5,0)</f>
        <v>#N/A</v>
      </c>
    </row>
    <row r="3341" spans="1:28" s="41" customFormat="1" hidden="1" x14ac:dyDescent="0.2">
      <c r="A3341" s="36">
        <v>178683</v>
      </c>
      <c r="B3341" s="36">
        <v>1328</v>
      </c>
      <c r="C3341" s="36">
        <v>1867</v>
      </c>
      <c r="D3341" s="39" t="s">
        <v>5178</v>
      </c>
      <c r="E3341" s="39"/>
      <c r="F3341" s="37" t="s">
        <v>171</v>
      </c>
      <c r="G3341" s="37" t="s">
        <v>962</v>
      </c>
      <c r="H3341" s="38">
        <v>3286293</v>
      </c>
      <c r="I3341" s="38">
        <v>0</v>
      </c>
      <c r="J3341" s="38">
        <f t="shared" si="53"/>
        <v>3286293</v>
      </c>
      <c r="K3341" s="38"/>
      <c r="L3341" s="49"/>
      <c r="M3341" s="37" t="s">
        <v>63</v>
      </c>
      <c r="N3341" s="37" t="s">
        <v>64</v>
      </c>
      <c r="O3341" s="37" t="s">
        <v>157</v>
      </c>
      <c r="P3341" s="37" t="s">
        <v>158</v>
      </c>
      <c r="Q3341" s="37" t="s">
        <v>159</v>
      </c>
      <c r="R3341" s="37" t="s">
        <v>160</v>
      </c>
      <c r="S3341" s="37" t="s">
        <v>912</v>
      </c>
      <c r="T3341" s="37" t="s">
        <v>911</v>
      </c>
      <c r="U3341" s="1" t="e">
        <f>VLOOKUP(T3341,[2]VAT!$A:$D,1,0)</f>
        <v>#N/A</v>
      </c>
      <c r="V3341" s="37" t="s">
        <v>2</v>
      </c>
      <c r="W3341" s="37" t="s">
        <v>2</v>
      </c>
      <c r="X3341" t="e">
        <f>VLOOKUP(T3341,[3]رکوردها!$A:$B,2,0)</f>
        <v>#N/A</v>
      </c>
      <c r="Y3341" t="e">
        <f>VLOOKUP(T3341,[3]رکوردها!$A:$D,4,0)</f>
        <v>#N/A</v>
      </c>
      <c r="Z3341" t="e">
        <f>VLOOKUP(T3341,[3]رکوردها!$A:$C,3,0)</f>
        <v>#N/A</v>
      </c>
      <c r="AA3341" t="e">
        <f>VLOOKUP(T3341,[3]رکوردها!$A:$F,6,0)</f>
        <v>#N/A</v>
      </c>
      <c r="AB3341" t="e">
        <f>VLOOKUP(T3341,[3]رکوردها!$A:$E,5,0)</f>
        <v>#N/A</v>
      </c>
    </row>
    <row r="3342" spans="1:28" s="41" customFormat="1" hidden="1" x14ac:dyDescent="0.2">
      <c r="A3342" s="36">
        <v>178684</v>
      </c>
      <c r="B3342" s="36">
        <v>1328</v>
      </c>
      <c r="C3342" s="36">
        <v>1867</v>
      </c>
      <c r="D3342" s="39" t="s">
        <v>5178</v>
      </c>
      <c r="E3342" s="39"/>
      <c r="F3342" s="37" t="s">
        <v>171</v>
      </c>
      <c r="G3342" s="37" t="s">
        <v>962</v>
      </c>
      <c r="H3342" s="38">
        <v>3286293</v>
      </c>
      <c r="I3342" s="38">
        <v>0</v>
      </c>
      <c r="J3342" s="38">
        <f t="shared" si="53"/>
        <v>3286293</v>
      </c>
      <c r="K3342" s="38"/>
      <c r="L3342" s="49"/>
      <c r="M3342" s="37" t="s">
        <v>63</v>
      </c>
      <c r="N3342" s="37" t="s">
        <v>64</v>
      </c>
      <c r="O3342" s="37" t="s">
        <v>157</v>
      </c>
      <c r="P3342" s="37" t="s">
        <v>158</v>
      </c>
      <c r="Q3342" s="37" t="s">
        <v>159</v>
      </c>
      <c r="R3342" s="37" t="s">
        <v>160</v>
      </c>
      <c r="S3342" s="37" t="s">
        <v>912</v>
      </c>
      <c r="T3342" s="37" t="s">
        <v>911</v>
      </c>
      <c r="U3342" s="1" t="e">
        <f>VLOOKUP(T3342,[2]VAT!$A:$D,1,0)</f>
        <v>#N/A</v>
      </c>
      <c r="V3342" s="37" t="s">
        <v>2</v>
      </c>
      <c r="W3342" s="37" t="s">
        <v>2</v>
      </c>
      <c r="X3342" t="e">
        <f>VLOOKUP(T3342,[3]رکوردها!$A:$B,2,0)</f>
        <v>#N/A</v>
      </c>
      <c r="Y3342" t="e">
        <f>VLOOKUP(T3342,[3]رکوردها!$A:$D,4,0)</f>
        <v>#N/A</v>
      </c>
      <c r="Z3342" t="e">
        <f>VLOOKUP(T3342,[3]رکوردها!$A:$C,3,0)</f>
        <v>#N/A</v>
      </c>
      <c r="AA3342" t="e">
        <f>VLOOKUP(T3342,[3]رکوردها!$A:$F,6,0)</f>
        <v>#N/A</v>
      </c>
      <c r="AB3342" t="e">
        <f>VLOOKUP(T3342,[3]رکوردها!$A:$E,5,0)</f>
        <v>#N/A</v>
      </c>
    </row>
    <row r="3343" spans="1:28" s="41" customFormat="1" hidden="1" x14ac:dyDescent="0.2">
      <c r="A3343" s="36">
        <v>178685</v>
      </c>
      <c r="B3343" s="36">
        <v>1328</v>
      </c>
      <c r="C3343" s="36">
        <v>1867</v>
      </c>
      <c r="D3343" s="39" t="s">
        <v>5178</v>
      </c>
      <c r="E3343" s="39"/>
      <c r="F3343" s="37" t="s">
        <v>171</v>
      </c>
      <c r="G3343" s="37" t="s">
        <v>962</v>
      </c>
      <c r="H3343" s="38">
        <v>3286293</v>
      </c>
      <c r="I3343" s="38">
        <v>0</v>
      </c>
      <c r="J3343" s="38">
        <f t="shared" si="53"/>
        <v>3286293</v>
      </c>
      <c r="K3343" s="38"/>
      <c r="L3343" s="49"/>
      <c r="M3343" s="37" t="s">
        <v>63</v>
      </c>
      <c r="N3343" s="37" t="s">
        <v>64</v>
      </c>
      <c r="O3343" s="37" t="s">
        <v>157</v>
      </c>
      <c r="P3343" s="37" t="s">
        <v>158</v>
      </c>
      <c r="Q3343" s="37" t="s">
        <v>159</v>
      </c>
      <c r="R3343" s="37" t="s">
        <v>160</v>
      </c>
      <c r="S3343" s="37" t="s">
        <v>912</v>
      </c>
      <c r="T3343" s="37" t="s">
        <v>911</v>
      </c>
      <c r="U3343" s="1" t="e">
        <f>VLOOKUP(T3343,[2]VAT!$A:$D,1,0)</f>
        <v>#N/A</v>
      </c>
      <c r="V3343" s="37" t="s">
        <v>2</v>
      </c>
      <c r="W3343" s="37" t="s">
        <v>2</v>
      </c>
      <c r="X3343" t="e">
        <f>VLOOKUP(T3343,[3]رکوردها!$A:$B,2,0)</f>
        <v>#N/A</v>
      </c>
      <c r="Y3343" t="e">
        <f>VLOOKUP(T3343,[3]رکوردها!$A:$D,4,0)</f>
        <v>#N/A</v>
      </c>
      <c r="Z3343" t="e">
        <f>VLOOKUP(T3343,[3]رکوردها!$A:$C,3,0)</f>
        <v>#N/A</v>
      </c>
      <c r="AA3343" t="e">
        <f>VLOOKUP(T3343,[3]رکوردها!$A:$F,6,0)</f>
        <v>#N/A</v>
      </c>
      <c r="AB3343" t="e">
        <f>VLOOKUP(T3343,[3]رکوردها!$A:$E,5,0)</f>
        <v>#N/A</v>
      </c>
    </row>
    <row r="3344" spans="1:28" s="41" customFormat="1" hidden="1" x14ac:dyDescent="0.2">
      <c r="A3344" s="36">
        <v>178686</v>
      </c>
      <c r="B3344" s="36">
        <v>1328</v>
      </c>
      <c r="C3344" s="36">
        <v>1867</v>
      </c>
      <c r="D3344" s="39" t="s">
        <v>5178</v>
      </c>
      <c r="E3344" s="39"/>
      <c r="F3344" s="37" t="s">
        <v>171</v>
      </c>
      <c r="G3344" s="37" t="s">
        <v>962</v>
      </c>
      <c r="H3344" s="38">
        <v>3286293</v>
      </c>
      <c r="I3344" s="38">
        <v>0</v>
      </c>
      <c r="J3344" s="38">
        <f t="shared" si="53"/>
        <v>3286293</v>
      </c>
      <c r="K3344" s="38"/>
      <c r="L3344" s="49"/>
      <c r="M3344" s="37" t="s">
        <v>63</v>
      </c>
      <c r="N3344" s="37" t="s">
        <v>64</v>
      </c>
      <c r="O3344" s="37" t="s">
        <v>157</v>
      </c>
      <c r="P3344" s="37" t="s">
        <v>158</v>
      </c>
      <c r="Q3344" s="37" t="s">
        <v>159</v>
      </c>
      <c r="R3344" s="37" t="s">
        <v>160</v>
      </c>
      <c r="S3344" s="37" t="s">
        <v>912</v>
      </c>
      <c r="T3344" s="37" t="s">
        <v>911</v>
      </c>
      <c r="U3344" s="1" t="e">
        <f>VLOOKUP(T3344,[2]VAT!$A:$D,1,0)</f>
        <v>#N/A</v>
      </c>
      <c r="V3344" s="37" t="s">
        <v>2</v>
      </c>
      <c r="W3344" s="37" t="s">
        <v>2</v>
      </c>
      <c r="X3344" t="e">
        <f>VLOOKUP(T3344,[3]رکوردها!$A:$B,2,0)</f>
        <v>#N/A</v>
      </c>
      <c r="Y3344" t="e">
        <f>VLOOKUP(T3344,[3]رکوردها!$A:$D,4,0)</f>
        <v>#N/A</v>
      </c>
      <c r="Z3344" t="e">
        <f>VLOOKUP(T3344,[3]رکوردها!$A:$C,3,0)</f>
        <v>#N/A</v>
      </c>
      <c r="AA3344" t="e">
        <f>VLOOKUP(T3344,[3]رکوردها!$A:$F,6,0)</f>
        <v>#N/A</v>
      </c>
      <c r="AB3344" t="e">
        <f>VLOOKUP(T3344,[3]رکوردها!$A:$E,5,0)</f>
        <v>#N/A</v>
      </c>
    </row>
    <row r="3345" spans="1:28" s="41" customFormat="1" hidden="1" x14ac:dyDescent="0.2">
      <c r="A3345" s="36">
        <v>178687</v>
      </c>
      <c r="B3345" s="36">
        <v>1328</v>
      </c>
      <c r="C3345" s="36">
        <v>1867</v>
      </c>
      <c r="D3345" s="39" t="s">
        <v>5178</v>
      </c>
      <c r="E3345" s="39"/>
      <c r="F3345" s="37" t="s">
        <v>171</v>
      </c>
      <c r="G3345" s="37" t="s">
        <v>962</v>
      </c>
      <c r="H3345" s="38">
        <v>3286293</v>
      </c>
      <c r="I3345" s="38">
        <v>0</v>
      </c>
      <c r="J3345" s="38">
        <f t="shared" si="53"/>
        <v>3286293</v>
      </c>
      <c r="K3345" s="38"/>
      <c r="L3345" s="49"/>
      <c r="M3345" s="37" t="s">
        <v>63</v>
      </c>
      <c r="N3345" s="37" t="s">
        <v>64</v>
      </c>
      <c r="O3345" s="37" t="s">
        <v>157</v>
      </c>
      <c r="P3345" s="37" t="s">
        <v>158</v>
      </c>
      <c r="Q3345" s="37" t="s">
        <v>159</v>
      </c>
      <c r="R3345" s="37" t="s">
        <v>160</v>
      </c>
      <c r="S3345" s="37" t="s">
        <v>912</v>
      </c>
      <c r="T3345" s="37" t="s">
        <v>911</v>
      </c>
      <c r="U3345" s="1" t="e">
        <f>VLOOKUP(T3345,[2]VAT!$A:$D,1,0)</f>
        <v>#N/A</v>
      </c>
      <c r="V3345" s="37" t="s">
        <v>2</v>
      </c>
      <c r="W3345" s="37" t="s">
        <v>2</v>
      </c>
      <c r="X3345" t="e">
        <f>VLOOKUP(T3345,[3]رکوردها!$A:$B,2,0)</f>
        <v>#N/A</v>
      </c>
      <c r="Y3345" t="e">
        <f>VLOOKUP(T3345,[3]رکوردها!$A:$D,4,0)</f>
        <v>#N/A</v>
      </c>
      <c r="Z3345" t="e">
        <f>VLOOKUP(T3345,[3]رکوردها!$A:$C,3,0)</f>
        <v>#N/A</v>
      </c>
      <c r="AA3345" t="e">
        <f>VLOOKUP(T3345,[3]رکوردها!$A:$F,6,0)</f>
        <v>#N/A</v>
      </c>
      <c r="AB3345" t="e">
        <f>VLOOKUP(T3345,[3]رکوردها!$A:$E,5,0)</f>
        <v>#N/A</v>
      </c>
    </row>
    <row r="3346" spans="1:28" s="41" customFormat="1" hidden="1" x14ac:dyDescent="0.2">
      <c r="A3346" s="36">
        <v>178688</v>
      </c>
      <c r="B3346" s="36">
        <v>1328</v>
      </c>
      <c r="C3346" s="36">
        <v>1867</v>
      </c>
      <c r="D3346" s="39" t="s">
        <v>5178</v>
      </c>
      <c r="E3346" s="39"/>
      <c r="F3346" s="37" t="s">
        <v>171</v>
      </c>
      <c r="G3346" s="37" t="s">
        <v>962</v>
      </c>
      <c r="H3346" s="38">
        <v>3286293</v>
      </c>
      <c r="I3346" s="38">
        <v>0</v>
      </c>
      <c r="J3346" s="38">
        <f t="shared" si="53"/>
        <v>3286293</v>
      </c>
      <c r="K3346" s="38"/>
      <c r="L3346" s="49"/>
      <c r="M3346" s="37" t="s">
        <v>63</v>
      </c>
      <c r="N3346" s="37" t="s">
        <v>64</v>
      </c>
      <c r="O3346" s="37" t="s">
        <v>157</v>
      </c>
      <c r="P3346" s="37" t="s">
        <v>158</v>
      </c>
      <c r="Q3346" s="37" t="s">
        <v>159</v>
      </c>
      <c r="R3346" s="37" t="s">
        <v>160</v>
      </c>
      <c r="S3346" s="37" t="s">
        <v>912</v>
      </c>
      <c r="T3346" s="37" t="s">
        <v>911</v>
      </c>
      <c r="U3346" s="1" t="e">
        <f>VLOOKUP(T3346,[2]VAT!$A:$D,1,0)</f>
        <v>#N/A</v>
      </c>
      <c r="V3346" s="37" t="s">
        <v>2</v>
      </c>
      <c r="W3346" s="37" t="s">
        <v>2</v>
      </c>
      <c r="X3346" t="e">
        <f>VLOOKUP(T3346,[3]رکوردها!$A:$B,2,0)</f>
        <v>#N/A</v>
      </c>
      <c r="Y3346" t="e">
        <f>VLOOKUP(T3346,[3]رکوردها!$A:$D,4,0)</f>
        <v>#N/A</v>
      </c>
      <c r="Z3346" t="e">
        <f>VLOOKUP(T3346,[3]رکوردها!$A:$C,3,0)</f>
        <v>#N/A</v>
      </c>
      <c r="AA3346" t="e">
        <f>VLOOKUP(T3346,[3]رکوردها!$A:$F,6,0)</f>
        <v>#N/A</v>
      </c>
      <c r="AB3346" t="e">
        <f>VLOOKUP(T3346,[3]رکوردها!$A:$E,5,0)</f>
        <v>#N/A</v>
      </c>
    </row>
    <row r="3347" spans="1:28" s="41" customFormat="1" hidden="1" x14ac:dyDescent="0.2">
      <c r="A3347" s="36">
        <v>178689</v>
      </c>
      <c r="B3347" s="36">
        <v>1328</v>
      </c>
      <c r="C3347" s="36">
        <v>1867</v>
      </c>
      <c r="D3347" s="39" t="s">
        <v>5178</v>
      </c>
      <c r="E3347" s="39"/>
      <c r="F3347" s="37" t="s">
        <v>171</v>
      </c>
      <c r="G3347" s="37" t="s">
        <v>962</v>
      </c>
      <c r="H3347" s="38">
        <v>3286293</v>
      </c>
      <c r="I3347" s="38">
        <v>0</v>
      </c>
      <c r="J3347" s="38">
        <f t="shared" si="53"/>
        <v>3286293</v>
      </c>
      <c r="K3347" s="38"/>
      <c r="L3347" s="49"/>
      <c r="M3347" s="37" t="s">
        <v>63</v>
      </c>
      <c r="N3347" s="37" t="s">
        <v>64</v>
      </c>
      <c r="O3347" s="37" t="s">
        <v>157</v>
      </c>
      <c r="P3347" s="37" t="s">
        <v>158</v>
      </c>
      <c r="Q3347" s="37" t="s">
        <v>159</v>
      </c>
      <c r="R3347" s="37" t="s">
        <v>160</v>
      </c>
      <c r="S3347" s="37" t="s">
        <v>912</v>
      </c>
      <c r="T3347" s="37" t="s">
        <v>911</v>
      </c>
      <c r="U3347" s="1" t="e">
        <f>VLOOKUP(T3347,[2]VAT!$A:$D,1,0)</f>
        <v>#N/A</v>
      </c>
      <c r="V3347" s="37" t="s">
        <v>2</v>
      </c>
      <c r="W3347" s="37" t="s">
        <v>2</v>
      </c>
      <c r="X3347" t="e">
        <f>VLOOKUP(T3347,[3]رکوردها!$A:$B,2,0)</f>
        <v>#N/A</v>
      </c>
      <c r="Y3347" t="e">
        <f>VLOOKUP(T3347,[3]رکوردها!$A:$D,4,0)</f>
        <v>#N/A</v>
      </c>
      <c r="Z3347" t="e">
        <f>VLOOKUP(T3347,[3]رکوردها!$A:$C,3,0)</f>
        <v>#N/A</v>
      </c>
      <c r="AA3347" t="e">
        <f>VLOOKUP(T3347,[3]رکوردها!$A:$F,6,0)</f>
        <v>#N/A</v>
      </c>
      <c r="AB3347" t="e">
        <f>VLOOKUP(T3347,[3]رکوردها!$A:$E,5,0)</f>
        <v>#N/A</v>
      </c>
    </row>
    <row r="3348" spans="1:28" s="41" customFormat="1" hidden="1" x14ac:dyDescent="0.2">
      <c r="A3348" s="36">
        <v>178690</v>
      </c>
      <c r="B3348" s="36">
        <v>1328</v>
      </c>
      <c r="C3348" s="36">
        <v>1867</v>
      </c>
      <c r="D3348" s="39" t="s">
        <v>5178</v>
      </c>
      <c r="E3348" s="39"/>
      <c r="F3348" s="37" t="s">
        <v>171</v>
      </c>
      <c r="G3348" s="37" t="s">
        <v>962</v>
      </c>
      <c r="H3348" s="38">
        <v>3286293</v>
      </c>
      <c r="I3348" s="38">
        <v>0</v>
      </c>
      <c r="J3348" s="38">
        <f t="shared" si="53"/>
        <v>3286293</v>
      </c>
      <c r="K3348" s="38"/>
      <c r="L3348" s="49"/>
      <c r="M3348" s="37" t="s">
        <v>63</v>
      </c>
      <c r="N3348" s="37" t="s">
        <v>64</v>
      </c>
      <c r="O3348" s="37" t="s">
        <v>157</v>
      </c>
      <c r="P3348" s="37" t="s">
        <v>158</v>
      </c>
      <c r="Q3348" s="37" t="s">
        <v>159</v>
      </c>
      <c r="R3348" s="37" t="s">
        <v>160</v>
      </c>
      <c r="S3348" s="37" t="s">
        <v>912</v>
      </c>
      <c r="T3348" s="37" t="s">
        <v>911</v>
      </c>
      <c r="U3348" s="1" t="e">
        <f>VLOOKUP(T3348,[2]VAT!$A:$D,1,0)</f>
        <v>#N/A</v>
      </c>
      <c r="V3348" s="37" t="s">
        <v>2</v>
      </c>
      <c r="W3348" s="37" t="s">
        <v>2</v>
      </c>
      <c r="X3348" t="e">
        <f>VLOOKUP(T3348,[3]رکوردها!$A:$B,2,0)</f>
        <v>#N/A</v>
      </c>
      <c r="Y3348" t="e">
        <f>VLOOKUP(T3348,[3]رکوردها!$A:$D,4,0)</f>
        <v>#N/A</v>
      </c>
      <c r="Z3348" t="e">
        <f>VLOOKUP(T3348,[3]رکوردها!$A:$C,3,0)</f>
        <v>#N/A</v>
      </c>
      <c r="AA3348" t="e">
        <f>VLOOKUP(T3348,[3]رکوردها!$A:$F,6,0)</f>
        <v>#N/A</v>
      </c>
      <c r="AB3348" t="e">
        <f>VLOOKUP(T3348,[3]رکوردها!$A:$E,5,0)</f>
        <v>#N/A</v>
      </c>
    </row>
    <row r="3349" spans="1:28" s="41" customFormat="1" hidden="1" x14ac:dyDescent="0.2">
      <c r="A3349" s="36">
        <v>178691</v>
      </c>
      <c r="B3349" s="36">
        <v>1328</v>
      </c>
      <c r="C3349" s="36">
        <v>1867</v>
      </c>
      <c r="D3349" s="39" t="s">
        <v>5178</v>
      </c>
      <c r="E3349" s="39"/>
      <c r="F3349" s="37" t="s">
        <v>171</v>
      </c>
      <c r="G3349" s="37" t="s">
        <v>962</v>
      </c>
      <c r="H3349" s="38">
        <v>3286293</v>
      </c>
      <c r="I3349" s="38">
        <v>0</v>
      </c>
      <c r="J3349" s="38">
        <f t="shared" si="53"/>
        <v>3286293</v>
      </c>
      <c r="K3349" s="38"/>
      <c r="L3349" s="49"/>
      <c r="M3349" s="37" t="s">
        <v>63</v>
      </c>
      <c r="N3349" s="37" t="s">
        <v>64</v>
      </c>
      <c r="O3349" s="37" t="s">
        <v>157</v>
      </c>
      <c r="P3349" s="37" t="s">
        <v>158</v>
      </c>
      <c r="Q3349" s="37" t="s">
        <v>159</v>
      </c>
      <c r="R3349" s="37" t="s">
        <v>160</v>
      </c>
      <c r="S3349" s="37" t="s">
        <v>912</v>
      </c>
      <c r="T3349" s="37" t="s">
        <v>911</v>
      </c>
      <c r="U3349" s="1" t="e">
        <f>VLOOKUP(T3349,[2]VAT!$A:$D,1,0)</f>
        <v>#N/A</v>
      </c>
      <c r="V3349" s="37" t="s">
        <v>2</v>
      </c>
      <c r="W3349" s="37" t="s">
        <v>2</v>
      </c>
      <c r="X3349" t="e">
        <f>VLOOKUP(T3349,[3]رکوردها!$A:$B,2,0)</f>
        <v>#N/A</v>
      </c>
      <c r="Y3349" t="e">
        <f>VLOOKUP(T3349,[3]رکوردها!$A:$D,4,0)</f>
        <v>#N/A</v>
      </c>
      <c r="Z3349" t="e">
        <f>VLOOKUP(T3349,[3]رکوردها!$A:$C,3,0)</f>
        <v>#N/A</v>
      </c>
      <c r="AA3349" t="e">
        <f>VLOOKUP(T3349,[3]رکوردها!$A:$F,6,0)</f>
        <v>#N/A</v>
      </c>
      <c r="AB3349" t="e">
        <f>VLOOKUP(T3349,[3]رکوردها!$A:$E,5,0)</f>
        <v>#N/A</v>
      </c>
    </row>
    <row r="3350" spans="1:28" s="41" customFormat="1" hidden="1" x14ac:dyDescent="0.2">
      <c r="A3350" s="36">
        <v>178692</v>
      </c>
      <c r="B3350" s="36">
        <v>1328</v>
      </c>
      <c r="C3350" s="36">
        <v>1867</v>
      </c>
      <c r="D3350" s="39" t="s">
        <v>5178</v>
      </c>
      <c r="E3350" s="39"/>
      <c r="F3350" s="37" t="s">
        <v>171</v>
      </c>
      <c r="G3350" s="37" t="s">
        <v>962</v>
      </c>
      <c r="H3350" s="38">
        <v>3286293</v>
      </c>
      <c r="I3350" s="38">
        <v>0</v>
      </c>
      <c r="J3350" s="38">
        <f t="shared" si="53"/>
        <v>3286293</v>
      </c>
      <c r="K3350" s="38"/>
      <c r="L3350" s="49"/>
      <c r="M3350" s="37" t="s">
        <v>63</v>
      </c>
      <c r="N3350" s="37" t="s">
        <v>64</v>
      </c>
      <c r="O3350" s="37" t="s">
        <v>157</v>
      </c>
      <c r="P3350" s="37" t="s">
        <v>158</v>
      </c>
      <c r="Q3350" s="37" t="s">
        <v>159</v>
      </c>
      <c r="R3350" s="37" t="s">
        <v>160</v>
      </c>
      <c r="S3350" s="37" t="s">
        <v>912</v>
      </c>
      <c r="T3350" s="37" t="s">
        <v>911</v>
      </c>
      <c r="U3350" s="1" t="e">
        <f>VLOOKUP(T3350,[2]VAT!$A:$D,1,0)</f>
        <v>#N/A</v>
      </c>
      <c r="V3350" s="37" t="s">
        <v>2</v>
      </c>
      <c r="W3350" s="37" t="s">
        <v>2</v>
      </c>
      <c r="X3350" t="e">
        <f>VLOOKUP(T3350,[3]رکوردها!$A:$B,2,0)</f>
        <v>#N/A</v>
      </c>
      <c r="Y3350" t="e">
        <f>VLOOKUP(T3350,[3]رکوردها!$A:$D,4,0)</f>
        <v>#N/A</v>
      </c>
      <c r="Z3350" t="e">
        <f>VLOOKUP(T3350,[3]رکوردها!$A:$C,3,0)</f>
        <v>#N/A</v>
      </c>
      <c r="AA3350" t="e">
        <f>VLOOKUP(T3350,[3]رکوردها!$A:$F,6,0)</f>
        <v>#N/A</v>
      </c>
      <c r="AB3350" t="e">
        <f>VLOOKUP(T3350,[3]رکوردها!$A:$E,5,0)</f>
        <v>#N/A</v>
      </c>
    </row>
    <row r="3351" spans="1:28" s="41" customFormat="1" hidden="1" x14ac:dyDescent="0.2">
      <c r="A3351" s="36">
        <v>178693</v>
      </c>
      <c r="B3351" s="36">
        <v>1328</v>
      </c>
      <c r="C3351" s="36">
        <v>1867</v>
      </c>
      <c r="D3351" s="39" t="s">
        <v>5178</v>
      </c>
      <c r="E3351" s="39"/>
      <c r="F3351" s="37" t="s">
        <v>171</v>
      </c>
      <c r="G3351" s="37" t="s">
        <v>962</v>
      </c>
      <c r="H3351" s="38">
        <v>3286293</v>
      </c>
      <c r="I3351" s="38">
        <v>0</v>
      </c>
      <c r="J3351" s="38">
        <f t="shared" si="53"/>
        <v>3286293</v>
      </c>
      <c r="K3351" s="38"/>
      <c r="L3351" s="49"/>
      <c r="M3351" s="37" t="s">
        <v>63</v>
      </c>
      <c r="N3351" s="37" t="s">
        <v>64</v>
      </c>
      <c r="O3351" s="37" t="s">
        <v>157</v>
      </c>
      <c r="P3351" s="37" t="s">
        <v>158</v>
      </c>
      <c r="Q3351" s="37" t="s">
        <v>159</v>
      </c>
      <c r="R3351" s="37" t="s">
        <v>160</v>
      </c>
      <c r="S3351" s="37" t="s">
        <v>912</v>
      </c>
      <c r="T3351" s="37" t="s">
        <v>911</v>
      </c>
      <c r="U3351" s="1" t="e">
        <f>VLOOKUP(T3351,[2]VAT!$A:$D,1,0)</f>
        <v>#N/A</v>
      </c>
      <c r="V3351" s="37" t="s">
        <v>2</v>
      </c>
      <c r="W3351" s="37" t="s">
        <v>2</v>
      </c>
      <c r="X3351" t="e">
        <f>VLOOKUP(T3351,[3]رکوردها!$A:$B,2,0)</f>
        <v>#N/A</v>
      </c>
      <c r="Y3351" t="e">
        <f>VLOOKUP(T3351,[3]رکوردها!$A:$D,4,0)</f>
        <v>#N/A</v>
      </c>
      <c r="Z3351" t="e">
        <f>VLOOKUP(T3351,[3]رکوردها!$A:$C,3,0)</f>
        <v>#N/A</v>
      </c>
      <c r="AA3351" t="e">
        <f>VLOOKUP(T3351,[3]رکوردها!$A:$F,6,0)</f>
        <v>#N/A</v>
      </c>
      <c r="AB3351" t="e">
        <f>VLOOKUP(T3351,[3]رکوردها!$A:$E,5,0)</f>
        <v>#N/A</v>
      </c>
    </row>
    <row r="3352" spans="1:28" s="41" customFormat="1" hidden="1" x14ac:dyDescent="0.2">
      <c r="A3352" s="36">
        <v>178694</v>
      </c>
      <c r="B3352" s="36">
        <v>1328</v>
      </c>
      <c r="C3352" s="36">
        <v>1867</v>
      </c>
      <c r="D3352" s="39" t="s">
        <v>5178</v>
      </c>
      <c r="E3352" s="39"/>
      <c r="F3352" s="37" t="s">
        <v>171</v>
      </c>
      <c r="G3352" s="37" t="s">
        <v>962</v>
      </c>
      <c r="H3352" s="38">
        <v>3286293</v>
      </c>
      <c r="I3352" s="38">
        <v>0</v>
      </c>
      <c r="J3352" s="38">
        <f t="shared" si="53"/>
        <v>3286293</v>
      </c>
      <c r="K3352" s="38"/>
      <c r="L3352" s="49"/>
      <c r="M3352" s="37" t="s">
        <v>63</v>
      </c>
      <c r="N3352" s="37" t="s">
        <v>64</v>
      </c>
      <c r="O3352" s="37" t="s">
        <v>157</v>
      </c>
      <c r="P3352" s="37" t="s">
        <v>158</v>
      </c>
      <c r="Q3352" s="37" t="s">
        <v>159</v>
      </c>
      <c r="R3352" s="37" t="s">
        <v>160</v>
      </c>
      <c r="S3352" s="37" t="s">
        <v>912</v>
      </c>
      <c r="T3352" s="37" t="s">
        <v>911</v>
      </c>
      <c r="U3352" s="1" t="e">
        <f>VLOOKUP(T3352,[2]VAT!$A:$D,1,0)</f>
        <v>#N/A</v>
      </c>
      <c r="V3352" s="37" t="s">
        <v>2</v>
      </c>
      <c r="W3352" s="37" t="s">
        <v>2</v>
      </c>
      <c r="X3352" t="e">
        <f>VLOOKUP(T3352,[3]رکوردها!$A:$B,2,0)</f>
        <v>#N/A</v>
      </c>
      <c r="Y3352" t="e">
        <f>VLOOKUP(T3352,[3]رکوردها!$A:$D,4,0)</f>
        <v>#N/A</v>
      </c>
      <c r="Z3352" t="e">
        <f>VLOOKUP(T3352,[3]رکوردها!$A:$C,3,0)</f>
        <v>#N/A</v>
      </c>
      <c r="AA3352" t="e">
        <f>VLOOKUP(T3352,[3]رکوردها!$A:$F,6,0)</f>
        <v>#N/A</v>
      </c>
      <c r="AB3352" t="e">
        <f>VLOOKUP(T3352,[3]رکوردها!$A:$E,5,0)</f>
        <v>#N/A</v>
      </c>
    </row>
    <row r="3353" spans="1:28" s="41" customFormat="1" hidden="1" x14ac:dyDescent="0.2">
      <c r="A3353" s="36">
        <v>178695</v>
      </c>
      <c r="B3353" s="36">
        <v>1328</v>
      </c>
      <c r="C3353" s="36">
        <v>1867</v>
      </c>
      <c r="D3353" s="39" t="s">
        <v>5178</v>
      </c>
      <c r="E3353" s="39"/>
      <c r="F3353" s="37" t="s">
        <v>171</v>
      </c>
      <c r="G3353" s="37" t="s">
        <v>962</v>
      </c>
      <c r="H3353" s="38">
        <v>3286293</v>
      </c>
      <c r="I3353" s="38">
        <v>0</v>
      </c>
      <c r="J3353" s="38">
        <f t="shared" si="53"/>
        <v>3286293</v>
      </c>
      <c r="K3353" s="38"/>
      <c r="L3353" s="49"/>
      <c r="M3353" s="37" t="s">
        <v>63</v>
      </c>
      <c r="N3353" s="37" t="s">
        <v>64</v>
      </c>
      <c r="O3353" s="37" t="s">
        <v>157</v>
      </c>
      <c r="P3353" s="37" t="s">
        <v>158</v>
      </c>
      <c r="Q3353" s="37" t="s">
        <v>159</v>
      </c>
      <c r="R3353" s="37" t="s">
        <v>160</v>
      </c>
      <c r="S3353" s="37" t="s">
        <v>912</v>
      </c>
      <c r="T3353" s="37" t="s">
        <v>911</v>
      </c>
      <c r="U3353" s="1" t="e">
        <f>VLOOKUP(T3353,[2]VAT!$A:$D,1,0)</f>
        <v>#N/A</v>
      </c>
      <c r="V3353" s="37" t="s">
        <v>2</v>
      </c>
      <c r="W3353" s="37" t="s">
        <v>2</v>
      </c>
      <c r="X3353" t="e">
        <f>VLOOKUP(T3353,[3]رکوردها!$A:$B,2,0)</f>
        <v>#N/A</v>
      </c>
      <c r="Y3353" t="e">
        <f>VLOOKUP(T3353,[3]رکوردها!$A:$D,4,0)</f>
        <v>#N/A</v>
      </c>
      <c r="Z3353" t="e">
        <f>VLOOKUP(T3353,[3]رکوردها!$A:$C,3,0)</f>
        <v>#N/A</v>
      </c>
      <c r="AA3353" t="e">
        <f>VLOOKUP(T3353,[3]رکوردها!$A:$F,6,0)</f>
        <v>#N/A</v>
      </c>
      <c r="AB3353" t="e">
        <f>VLOOKUP(T3353,[3]رکوردها!$A:$E,5,0)</f>
        <v>#N/A</v>
      </c>
    </row>
    <row r="3354" spans="1:28" s="41" customFormat="1" hidden="1" x14ac:dyDescent="0.2">
      <c r="A3354" s="36">
        <v>178696</v>
      </c>
      <c r="B3354" s="36">
        <v>1328</v>
      </c>
      <c r="C3354" s="36">
        <v>1867</v>
      </c>
      <c r="D3354" s="39" t="s">
        <v>5178</v>
      </c>
      <c r="E3354" s="39"/>
      <c r="F3354" s="37" t="s">
        <v>171</v>
      </c>
      <c r="G3354" s="37" t="s">
        <v>962</v>
      </c>
      <c r="H3354" s="38">
        <v>3286293</v>
      </c>
      <c r="I3354" s="38">
        <v>0</v>
      </c>
      <c r="J3354" s="38">
        <f t="shared" si="53"/>
        <v>3286293</v>
      </c>
      <c r="K3354" s="38"/>
      <c r="L3354" s="49"/>
      <c r="M3354" s="37" t="s">
        <v>63</v>
      </c>
      <c r="N3354" s="37" t="s">
        <v>64</v>
      </c>
      <c r="O3354" s="37" t="s">
        <v>157</v>
      </c>
      <c r="P3354" s="37" t="s">
        <v>158</v>
      </c>
      <c r="Q3354" s="37" t="s">
        <v>159</v>
      </c>
      <c r="R3354" s="37" t="s">
        <v>160</v>
      </c>
      <c r="S3354" s="37" t="s">
        <v>912</v>
      </c>
      <c r="T3354" s="37" t="s">
        <v>911</v>
      </c>
      <c r="U3354" s="1" t="e">
        <f>VLOOKUP(T3354,[2]VAT!$A:$D,1,0)</f>
        <v>#N/A</v>
      </c>
      <c r="V3354" s="37" t="s">
        <v>2</v>
      </c>
      <c r="W3354" s="37" t="s">
        <v>2</v>
      </c>
      <c r="X3354" t="e">
        <f>VLOOKUP(T3354,[3]رکوردها!$A:$B,2,0)</f>
        <v>#N/A</v>
      </c>
      <c r="Y3354" t="e">
        <f>VLOOKUP(T3354,[3]رکوردها!$A:$D,4,0)</f>
        <v>#N/A</v>
      </c>
      <c r="Z3354" t="e">
        <f>VLOOKUP(T3354,[3]رکوردها!$A:$C,3,0)</f>
        <v>#N/A</v>
      </c>
      <c r="AA3354" t="e">
        <f>VLOOKUP(T3354,[3]رکوردها!$A:$F,6,0)</f>
        <v>#N/A</v>
      </c>
      <c r="AB3354" t="e">
        <f>VLOOKUP(T3354,[3]رکوردها!$A:$E,5,0)</f>
        <v>#N/A</v>
      </c>
    </row>
    <row r="3355" spans="1:28" s="41" customFormat="1" hidden="1" x14ac:dyDescent="0.2">
      <c r="A3355" s="36">
        <v>178697</v>
      </c>
      <c r="B3355" s="36">
        <v>1328</v>
      </c>
      <c r="C3355" s="36">
        <v>1867</v>
      </c>
      <c r="D3355" s="39" t="s">
        <v>5178</v>
      </c>
      <c r="E3355" s="39"/>
      <c r="F3355" s="37" t="s">
        <v>171</v>
      </c>
      <c r="G3355" s="37" t="s">
        <v>962</v>
      </c>
      <c r="H3355" s="38">
        <v>3286293</v>
      </c>
      <c r="I3355" s="38">
        <v>0</v>
      </c>
      <c r="J3355" s="38">
        <f t="shared" si="53"/>
        <v>3286293</v>
      </c>
      <c r="K3355" s="38"/>
      <c r="L3355" s="49"/>
      <c r="M3355" s="37" t="s">
        <v>63</v>
      </c>
      <c r="N3355" s="37" t="s">
        <v>64</v>
      </c>
      <c r="O3355" s="37" t="s">
        <v>157</v>
      </c>
      <c r="P3355" s="37" t="s">
        <v>158</v>
      </c>
      <c r="Q3355" s="37" t="s">
        <v>159</v>
      </c>
      <c r="R3355" s="37" t="s">
        <v>160</v>
      </c>
      <c r="S3355" s="37" t="s">
        <v>912</v>
      </c>
      <c r="T3355" s="37" t="s">
        <v>911</v>
      </c>
      <c r="U3355" s="1" t="e">
        <f>VLOOKUP(T3355,[2]VAT!$A:$D,1,0)</f>
        <v>#N/A</v>
      </c>
      <c r="V3355" s="37" t="s">
        <v>2</v>
      </c>
      <c r="W3355" s="37" t="s">
        <v>2</v>
      </c>
      <c r="X3355" t="e">
        <f>VLOOKUP(T3355,[3]رکوردها!$A:$B,2,0)</f>
        <v>#N/A</v>
      </c>
      <c r="Y3355" t="e">
        <f>VLOOKUP(T3355,[3]رکوردها!$A:$D,4,0)</f>
        <v>#N/A</v>
      </c>
      <c r="Z3355" t="e">
        <f>VLOOKUP(T3355,[3]رکوردها!$A:$C,3,0)</f>
        <v>#N/A</v>
      </c>
      <c r="AA3355" t="e">
        <f>VLOOKUP(T3355,[3]رکوردها!$A:$F,6,0)</f>
        <v>#N/A</v>
      </c>
      <c r="AB3355" t="e">
        <f>VLOOKUP(T3355,[3]رکوردها!$A:$E,5,0)</f>
        <v>#N/A</v>
      </c>
    </row>
    <row r="3356" spans="1:28" s="41" customFormat="1" hidden="1" x14ac:dyDescent="0.2">
      <c r="A3356" s="36">
        <v>178698</v>
      </c>
      <c r="B3356" s="36">
        <v>1328</v>
      </c>
      <c r="C3356" s="36">
        <v>1867</v>
      </c>
      <c r="D3356" s="39" t="s">
        <v>5178</v>
      </c>
      <c r="E3356" s="39"/>
      <c r="F3356" s="37" t="s">
        <v>171</v>
      </c>
      <c r="G3356" s="37" t="s">
        <v>962</v>
      </c>
      <c r="H3356" s="38">
        <v>3286293</v>
      </c>
      <c r="I3356" s="38">
        <v>0</v>
      </c>
      <c r="J3356" s="38">
        <f t="shared" si="53"/>
        <v>3286293</v>
      </c>
      <c r="K3356" s="38"/>
      <c r="L3356" s="49"/>
      <c r="M3356" s="37" t="s">
        <v>63</v>
      </c>
      <c r="N3356" s="37" t="s">
        <v>64</v>
      </c>
      <c r="O3356" s="37" t="s">
        <v>157</v>
      </c>
      <c r="P3356" s="37" t="s">
        <v>158</v>
      </c>
      <c r="Q3356" s="37" t="s">
        <v>159</v>
      </c>
      <c r="R3356" s="37" t="s">
        <v>160</v>
      </c>
      <c r="S3356" s="37" t="s">
        <v>912</v>
      </c>
      <c r="T3356" s="37" t="s">
        <v>911</v>
      </c>
      <c r="U3356" s="1" t="e">
        <f>VLOOKUP(T3356,[2]VAT!$A:$D,1,0)</f>
        <v>#N/A</v>
      </c>
      <c r="V3356" s="37" t="s">
        <v>2</v>
      </c>
      <c r="W3356" s="37" t="s">
        <v>2</v>
      </c>
      <c r="X3356" t="e">
        <f>VLOOKUP(T3356,[3]رکوردها!$A:$B,2,0)</f>
        <v>#N/A</v>
      </c>
      <c r="Y3356" t="e">
        <f>VLOOKUP(T3356,[3]رکوردها!$A:$D,4,0)</f>
        <v>#N/A</v>
      </c>
      <c r="Z3356" t="e">
        <f>VLOOKUP(T3356,[3]رکوردها!$A:$C,3,0)</f>
        <v>#N/A</v>
      </c>
      <c r="AA3356" t="e">
        <f>VLOOKUP(T3356,[3]رکوردها!$A:$F,6,0)</f>
        <v>#N/A</v>
      </c>
      <c r="AB3356" t="e">
        <f>VLOOKUP(T3356,[3]رکوردها!$A:$E,5,0)</f>
        <v>#N/A</v>
      </c>
    </row>
    <row r="3357" spans="1:28" s="41" customFormat="1" hidden="1" x14ac:dyDescent="0.2">
      <c r="A3357" s="36">
        <v>178699</v>
      </c>
      <c r="B3357" s="36">
        <v>1328</v>
      </c>
      <c r="C3357" s="36">
        <v>1867</v>
      </c>
      <c r="D3357" s="39" t="s">
        <v>5178</v>
      </c>
      <c r="E3357" s="39"/>
      <c r="F3357" s="37" t="s">
        <v>171</v>
      </c>
      <c r="G3357" s="37" t="s">
        <v>962</v>
      </c>
      <c r="H3357" s="38">
        <v>3286293</v>
      </c>
      <c r="I3357" s="38">
        <v>0</v>
      </c>
      <c r="J3357" s="38">
        <f t="shared" si="53"/>
        <v>3286293</v>
      </c>
      <c r="K3357" s="38"/>
      <c r="L3357" s="49"/>
      <c r="M3357" s="37" t="s">
        <v>63</v>
      </c>
      <c r="N3357" s="37" t="s">
        <v>64</v>
      </c>
      <c r="O3357" s="37" t="s">
        <v>157</v>
      </c>
      <c r="P3357" s="37" t="s">
        <v>158</v>
      </c>
      <c r="Q3357" s="37" t="s">
        <v>159</v>
      </c>
      <c r="R3357" s="37" t="s">
        <v>160</v>
      </c>
      <c r="S3357" s="37" t="s">
        <v>912</v>
      </c>
      <c r="T3357" s="37" t="s">
        <v>911</v>
      </c>
      <c r="U3357" s="1" t="e">
        <f>VLOOKUP(T3357,[2]VAT!$A:$D,1,0)</f>
        <v>#N/A</v>
      </c>
      <c r="V3357" s="37" t="s">
        <v>2</v>
      </c>
      <c r="W3357" s="37" t="s">
        <v>2</v>
      </c>
      <c r="X3357" t="e">
        <f>VLOOKUP(T3357,[3]رکوردها!$A:$B,2,0)</f>
        <v>#N/A</v>
      </c>
      <c r="Y3357" t="e">
        <f>VLOOKUP(T3357,[3]رکوردها!$A:$D,4,0)</f>
        <v>#N/A</v>
      </c>
      <c r="Z3357" t="e">
        <f>VLOOKUP(T3357,[3]رکوردها!$A:$C,3,0)</f>
        <v>#N/A</v>
      </c>
      <c r="AA3357" t="e">
        <f>VLOOKUP(T3357,[3]رکوردها!$A:$F,6,0)</f>
        <v>#N/A</v>
      </c>
      <c r="AB3357" t="e">
        <f>VLOOKUP(T3357,[3]رکوردها!$A:$E,5,0)</f>
        <v>#N/A</v>
      </c>
    </row>
    <row r="3358" spans="1:28" s="41" customFormat="1" hidden="1" x14ac:dyDescent="0.2">
      <c r="A3358" s="36">
        <v>178700</v>
      </c>
      <c r="B3358" s="36">
        <v>1328</v>
      </c>
      <c r="C3358" s="36">
        <v>1867</v>
      </c>
      <c r="D3358" s="39" t="s">
        <v>5178</v>
      </c>
      <c r="E3358" s="39"/>
      <c r="F3358" s="37" t="s">
        <v>171</v>
      </c>
      <c r="G3358" s="37" t="s">
        <v>962</v>
      </c>
      <c r="H3358" s="38">
        <v>3286293</v>
      </c>
      <c r="I3358" s="38">
        <v>0</v>
      </c>
      <c r="J3358" s="38">
        <f t="shared" si="53"/>
        <v>3286293</v>
      </c>
      <c r="K3358" s="38"/>
      <c r="L3358" s="49"/>
      <c r="M3358" s="37" t="s">
        <v>63</v>
      </c>
      <c r="N3358" s="37" t="s">
        <v>64</v>
      </c>
      <c r="O3358" s="37" t="s">
        <v>157</v>
      </c>
      <c r="P3358" s="37" t="s">
        <v>158</v>
      </c>
      <c r="Q3358" s="37" t="s">
        <v>159</v>
      </c>
      <c r="R3358" s="37" t="s">
        <v>160</v>
      </c>
      <c r="S3358" s="37" t="s">
        <v>912</v>
      </c>
      <c r="T3358" s="37" t="s">
        <v>911</v>
      </c>
      <c r="U3358" s="1" t="e">
        <f>VLOOKUP(T3358,[2]VAT!$A:$D,1,0)</f>
        <v>#N/A</v>
      </c>
      <c r="V3358" s="37" t="s">
        <v>2</v>
      </c>
      <c r="W3358" s="37" t="s">
        <v>2</v>
      </c>
      <c r="X3358" t="e">
        <f>VLOOKUP(T3358,[3]رکوردها!$A:$B,2,0)</f>
        <v>#N/A</v>
      </c>
      <c r="Y3358" t="e">
        <f>VLOOKUP(T3358,[3]رکوردها!$A:$D,4,0)</f>
        <v>#N/A</v>
      </c>
      <c r="Z3358" t="e">
        <f>VLOOKUP(T3358,[3]رکوردها!$A:$C,3,0)</f>
        <v>#N/A</v>
      </c>
      <c r="AA3358" t="e">
        <f>VLOOKUP(T3358,[3]رکوردها!$A:$F,6,0)</f>
        <v>#N/A</v>
      </c>
      <c r="AB3358" t="e">
        <f>VLOOKUP(T3358,[3]رکوردها!$A:$E,5,0)</f>
        <v>#N/A</v>
      </c>
    </row>
    <row r="3359" spans="1:28" s="41" customFormat="1" hidden="1" x14ac:dyDescent="0.2">
      <c r="A3359" s="36">
        <v>178701</v>
      </c>
      <c r="B3359" s="36">
        <v>1328</v>
      </c>
      <c r="C3359" s="36">
        <v>1867</v>
      </c>
      <c r="D3359" s="39" t="s">
        <v>5178</v>
      </c>
      <c r="E3359" s="39"/>
      <c r="F3359" s="37" t="s">
        <v>171</v>
      </c>
      <c r="G3359" s="37" t="s">
        <v>962</v>
      </c>
      <c r="H3359" s="38">
        <v>3286293</v>
      </c>
      <c r="I3359" s="38">
        <v>0</v>
      </c>
      <c r="J3359" s="38">
        <f t="shared" si="53"/>
        <v>3286293</v>
      </c>
      <c r="K3359" s="38"/>
      <c r="L3359" s="49"/>
      <c r="M3359" s="37" t="s">
        <v>63</v>
      </c>
      <c r="N3359" s="37" t="s">
        <v>64</v>
      </c>
      <c r="O3359" s="37" t="s">
        <v>157</v>
      </c>
      <c r="P3359" s="37" t="s">
        <v>158</v>
      </c>
      <c r="Q3359" s="37" t="s">
        <v>159</v>
      </c>
      <c r="R3359" s="37" t="s">
        <v>160</v>
      </c>
      <c r="S3359" s="37" t="s">
        <v>912</v>
      </c>
      <c r="T3359" s="37" t="s">
        <v>911</v>
      </c>
      <c r="U3359" s="1" t="e">
        <f>VLOOKUP(T3359,[2]VAT!$A:$D,1,0)</f>
        <v>#N/A</v>
      </c>
      <c r="V3359" s="37" t="s">
        <v>2</v>
      </c>
      <c r="W3359" s="37" t="s">
        <v>2</v>
      </c>
      <c r="X3359" t="e">
        <f>VLOOKUP(T3359,[3]رکوردها!$A:$B,2,0)</f>
        <v>#N/A</v>
      </c>
      <c r="Y3359" t="e">
        <f>VLOOKUP(T3359,[3]رکوردها!$A:$D,4,0)</f>
        <v>#N/A</v>
      </c>
      <c r="Z3359" t="e">
        <f>VLOOKUP(T3359,[3]رکوردها!$A:$C,3,0)</f>
        <v>#N/A</v>
      </c>
      <c r="AA3359" t="e">
        <f>VLOOKUP(T3359,[3]رکوردها!$A:$F,6,0)</f>
        <v>#N/A</v>
      </c>
      <c r="AB3359" t="e">
        <f>VLOOKUP(T3359,[3]رکوردها!$A:$E,5,0)</f>
        <v>#N/A</v>
      </c>
    </row>
    <row r="3360" spans="1:28" s="41" customFormat="1" hidden="1" x14ac:dyDescent="0.2">
      <c r="A3360" s="36">
        <v>178702</v>
      </c>
      <c r="B3360" s="36">
        <v>1328</v>
      </c>
      <c r="C3360" s="36">
        <v>1867</v>
      </c>
      <c r="D3360" s="39" t="s">
        <v>5178</v>
      </c>
      <c r="E3360" s="39"/>
      <c r="F3360" s="37" t="s">
        <v>171</v>
      </c>
      <c r="G3360" s="37" t="s">
        <v>962</v>
      </c>
      <c r="H3360" s="38">
        <v>3286293</v>
      </c>
      <c r="I3360" s="38">
        <v>0</v>
      </c>
      <c r="J3360" s="38">
        <f t="shared" si="53"/>
        <v>3286293</v>
      </c>
      <c r="K3360" s="38"/>
      <c r="L3360" s="49"/>
      <c r="M3360" s="37" t="s">
        <v>63</v>
      </c>
      <c r="N3360" s="37" t="s">
        <v>64</v>
      </c>
      <c r="O3360" s="37" t="s">
        <v>157</v>
      </c>
      <c r="P3360" s="37" t="s">
        <v>158</v>
      </c>
      <c r="Q3360" s="37" t="s">
        <v>159</v>
      </c>
      <c r="R3360" s="37" t="s">
        <v>160</v>
      </c>
      <c r="S3360" s="37" t="s">
        <v>912</v>
      </c>
      <c r="T3360" s="37" t="s">
        <v>911</v>
      </c>
      <c r="U3360" s="1" t="e">
        <f>VLOOKUP(T3360,[2]VAT!$A:$D,1,0)</f>
        <v>#N/A</v>
      </c>
      <c r="V3360" s="37" t="s">
        <v>2</v>
      </c>
      <c r="W3360" s="37" t="s">
        <v>2</v>
      </c>
      <c r="X3360" t="e">
        <f>VLOOKUP(T3360,[3]رکوردها!$A:$B,2,0)</f>
        <v>#N/A</v>
      </c>
      <c r="Y3360" t="e">
        <f>VLOOKUP(T3360,[3]رکوردها!$A:$D,4,0)</f>
        <v>#N/A</v>
      </c>
      <c r="Z3360" t="e">
        <f>VLOOKUP(T3360,[3]رکوردها!$A:$C,3,0)</f>
        <v>#N/A</v>
      </c>
      <c r="AA3360" t="e">
        <f>VLOOKUP(T3360,[3]رکوردها!$A:$F,6,0)</f>
        <v>#N/A</v>
      </c>
      <c r="AB3360" t="e">
        <f>VLOOKUP(T3360,[3]رکوردها!$A:$E,5,0)</f>
        <v>#N/A</v>
      </c>
    </row>
    <row r="3361" spans="1:28" s="41" customFormat="1" hidden="1" x14ac:dyDescent="0.2">
      <c r="A3361" s="36">
        <v>178703</v>
      </c>
      <c r="B3361" s="36">
        <v>1328</v>
      </c>
      <c r="C3361" s="36">
        <v>1867</v>
      </c>
      <c r="D3361" s="39" t="s">
        <v>5178</v>
      </c>
      <c r="E3361" s="39"/>
      <c r="F3361" s="37" t="s">
        <v>171</v>
      </c>
      <c r="G3361" s="37" t="s">
        <v>962</v>
      </c>
      <c r="H3361" s="38">
        <v>3286293</v>
      </c>
      <c r="I3361" s="38">
        <v>0</v>
      </c>
      <c r="J3361" s="38">
        <f t="shared" si="53"/>
        <v>3286293</v>
      </c>
      <c r="K3361" s="38"/>
      <c r="L3361" s="49"/>
      <c r="M3361" s="37" t="s">
        <v>63</v>
      </c>
      <c r="N3361" s="37" t="s">
        <v>64</v>
      </c>
      <c r="O3361" s="37" t="s">
        <v>157</v>
      </c>
      <c r="P3361" s="37" t="s">
        <v>158</v>
      </c>
      <c r="Q3361" s="37" t="s">
        <v>159</v>
      </c>
      <c r="R3361" s="37" t="s">
        <v>160</v>
      </c>
      <c r="S3361" s="37" t="s">
        <v>912</v>
      </c>
      <c r="T3361" s="37" t="s">
        <v>911</v>
      </c>
      <c r="U3361" s="1" t="e">
        <f>VLOOKUP(T3361,[2]VAT!$A:$D,1,0)</f>
        <v>#N/A</v>
      </c>
      <c r="V3361" s="37" t="s">
        <v>2</v>
      </c>
      <c r="W3361" s="37" t="s">
        <v>2</v>
      </c>
      <c r="X3361" t="e">
        <f>VLOOKUP(T3361,[3]رکوردها!$A:$B,2,0)</f>
        <v>#N/A</v>
      </c>
      <c r="Y3361" t="e">
        <f>VLOOKUP(T3361,[3]رکوردها!$A:$D,4,0)</f>
        <v>#N/A</v>
      </c>
      <c r="Z3361" t="e">
        <f>VLOOKUP(T3361,[3]رکوردها!$A:$C,3,0)</f>
        <v>#N/A</v>
      </c>
      <c r="AA3361" t="e">
        <f>VLOOKUP(T3361,[3]رکوردها!$A:$F,6,0)</f>
        <v>#N/A</v>
      </c>
      <c r="AB3361" t="e">
        <f>VLOOKUP(T3361,[3]رکوردها!$A:$E,5,0)</f>
        <v>#N/A</v>
      </c>
    </row>
    <row r="3362" spans="1:28" s="41" customFormat="1" hidden="1" x14ac:dyDescent="0.2">
      <c r="A3362" s="36">
        <v>178704</v>
      </c>
      <c r="B3362" s="36">
        <v>1328</v>
      </c>
      <c r="C3362" s="36">
        <v>1867</v>
      </c>
      <c r="D3362" s="39" t="s">
        <v>5178</v>
      </c>
      <c r="E3362" s="39"/>
      <c r="F3362" s="37" t="s">
        <v>171</v>
      </c>
      <c r="G3362" s="37" t="s">
        <v>962</v>
      </c>
      <c r="H3362" s="38">
        <v>3286293</v>
      </c>
      <c r="I3362" s="38">
        <v>0</v>
      </c>
      <c r="J3362" s="38">
        <f t="shared" si="53"/>
        <v>3286293</v>
      </c>
      <c r="K3362" s="38"/>
      <c r="L3362" s="49"/>
      <c r="M3362" s="37" t="s">
        <v>63</v>
      </c>
      <c r="N3362" s="37" t="s">
        <v>64</v>
      </c>
      <c r="O3362" s="37" t="s">
        <v>157</v>
      </c>
      <c r="P3362" s="37" t="s">
        <v>158</v>
      </c>
      <c r="Q3362" s="37" t="s">
        <v>159</v>
      </c>
      <c r="R3362" s="37" t="s">
        <v>160</v>
      </c>
      <c r="S3362" s="37" t="s">
        <v>912</v>
      </c>
      <c r="T3362" s="37" t="s">
        <v>911</v>
      </c>
      <c r="U3362" s="1" t="e">
        <f>VLOOKUP(T3362,[2]VAT!$A:$D,1,0)</f>
        <v>#N/A</v>
      </c>
      <c r="V3362" s="37" t="s">
        <v>2</v>
      </c>
      <c r="W3362" s="37" t="s">
        <v>2</v>
      </c>
      <c r="X3362" t="e">
        <f>VLOOKUP(T3362,[3]رکوردها!$A:$B,2,0)</f>
        <v>#N/A</v>
      </c>
      <c r="Y3362" t="e">
        <f>VLOOKUP(T3362,[3]رکوردها!$A:$D,4,0)</f>
        <v>#N/A</v>
      </c>
      <c r="Z3362" t="e">
        <f>VLOOKUP(T3362,[3]رکوردها!$A:$C,3,0)</f>
        <v>#N/A</v>
      </c>
      <c r="AA3362" t="e">
        <f>VLOOKUP(T3362,[3]رکوردها!$A:$F,6,0)</f>
        <v>#N/A</v>
      </c>
      <c r="AB3362" t="e">
        <f>VLOOKUP(T3362,[3]رکوردها!$A:$E,5,0)</f>
        <v>#N/A</v>
      </c>
    </row>
    <row r="3363" spans="1:28" s="41" customFormat="1" hidden="1" x14ac:dyDescent="0.2">
      <c r="A3363" s="36">
        <v>178705</v>
      </c>
      <c r="B3363" s="36">
        <v>1328</v>
      </c>
      <c r="C3363" s="36">
        <v>1867</v>
      </c>
      <c r="D3363" s="39" t="s">
        <v>5178</v>
      </c>
      <c r="E3363" s="39"/>
      <c r="F3363" s="37" t="s">
        <v>171</v>
      </c>
      <c r="G3363" s="37" t="s">
        <v>962</v>
      </c>
      <c r="H3363" s="38">
        <v>3286293</v>
      </c>
      <c r="I3363" s="38">
        <v>0</v>
      </c>
      <c r="J3363" s="38">
        <f t="shared" si="53"/>
        <v>3286293</v>
      </c>
      <c r="K3363" s="38"/>
      <c r="L3363" s="49"/>
      <c r="M3363" s="37" t="s">
        <v>63</v>
      </c>
      <c r="N3363" s="37" t="s">
        <v>64</v>
      </c>
      <c r="O3363" s="37" t="s">
        <v>157</v>
      </c>
      <c r="P3363" s="37" t="s">
        <v>158</v>
      </c>
      <c r="Q3363" s="37" t="s">
        <v>159</v>
      </c>
      <c r="R3363" s="37" t="s">
        <v>160</v>
      </c>
      <c r="S3363" s="37" t="s">
        <v>912</v>
      </c>
      <c r="T3363" s="37" t="s">
        <v>911</v>
      </c>
      <c r="U3363" s="1" t="e">
        <f>VLOOKUP(T3363,[2]VAT!$A:$D,1,0)</f>
        <v>#N/A</v>
      </c>
      <c r="V3363" s="37" t="s">
        <v>2</v>
      </c>
      <c r="W3363" s="37" t="s">
        <v>2</v>
      </c>
      <c r="X3363" t="e">
        <f>VLOOKUP(T3363,[3]رکوردها!$A:$B,2,0)</f>
        <v>#N/A</v>
      </c>
      <c r="Y3363" t="e">
        <f>VLOOKUP(T3363,[3]رکوردها!$A:$D,4,0)</f>
        <v>#N/A</v>
      </c>
      <c r="Z3363" t="e">
        <f>VLOOKUP(T3363,[3]رکوردها!$A:$C,3,0)</f>
        <v>#N/A</v>
      </c>
      <c r="AA3363" t="e">
        <f>VLOOKUP(T3363,[3]رکوردها!$A:$F,6,0)</f>
        <v>#N/A</v>
      </c>
      <c r="AB3363" t="e">
        <f>VLOOKUP(T3363,[3]رکوردها!$A:$E,5,0)</f>
        <v>#N/A</v>
      </c>
    </row>
    <row r="3364" spans="1:28" s="41" customFormat="1" hidden="1" x14ac:dyDescent="0.2">
      <c r="A3364" s="36">
        <v>178706</v>
      </c>
      <c r="B3364" s="36">
        <v>1328</v>
      </c>
      <c r="C3364" s="36">
        <v>1867</v>
      </c>
      <c r="D3364" s="39" t="s">
        <v>5178</v>
      </c>
      <c r="E3364" s="39"/>
      <c r="F3364" s="37" t="s">
        <v>171</v>
      </c>
      <c r="G3364" s="37" t="s">
        <v>962</v>
      </c>
      <c r="H3364" s="38">
        <v>3286293</v>
      </c>
      <c r="I3364" s="38">
        <v>0</v>
      </c>
      <c r="J3364" s="38">
        <f t="shared" si="53"/>
        <v>3286293</v>
      </c>
      <c r="K3364" s="38"/>
      <c r="L3364" s="49"/>
      <c r="M3364" s="37" t="s">
        <v>63</v>
      </c>
      <c r="N3364" s="37" t="s">
        <v>64</v>
      </c>
      <c r="O3364" s="37" t="s">
        <v>157</v>
      </c>
      <c r="P3364" s="37" t="s">
        <v>158</v>
      </c>
      <c r="Q3364" s="37" t="s">
        <v>159</v>
      </c>
      <c r="R3364" s="37" t="s">
        <v>160</v>
      </c>
      <c r="S3364" s="37" t="s">
        <v>912</v>
      </c>
      <c r="T3364" s="37" t="s">
        <v>911</v>
      </c>
      <c r="U3364" s="1" t="e">
        <f>VLOOKUP(T3364,[2]VAT!$A:$D,1,0)</f>
        <v>#N/A</v>
      </c>
      <c r="V3364" s="37" t="s">
        <v>2</v>
      </c>
      <c r="W3364" s="37" t="s">
        <v>2</v>
      </c>
      <c r="X3364" t="e">
        <f>VLOOKUP(T3364,[3]رکوردها!$A:$B,2,0)</f>
        <v>#N/A</v>
      </c>
      <c r="Y3364" t="e">
        <f>VLOOKUP(T3364,[3]رکوردها!$A:$D,4,0)</f>
        <v>#N/A</v>
      </c>
      <c r="Z3364" t="e">
        <f>VLOOKUP(T3364,[3]رکوردها!$A:$C,3,0)</f>
        <v>#N/A</v>
      </c>
      <c r="AA3364" t="e">
        <f>VLOOKUP(T3364,[3]رکوردها!$A:$F,6,0)</f>
        <v>#N/A</v>
      </c>
      <c r="AB3364" t="e">
        <f>VLOOKUP(T3364,[3]رکوردها!$A:$E,5,0)</f>
        <v>#N/A</v>
      </c>
    </row>
    <row r="3365" spans="1:28" s="41" customFormat="1" hidden="1" x14ac:dyDescent="0.2">
      <c r="A3365" s="36">
        <v>178707</v>
      </c>
      <c r="B3365" s="36">
        <v>1328</v>
      </c>
      <c r="C3365" s="36">
        <v>1867</v>
      </c>
      <c r="D3365" s="39" t="s">
        <v>5178</v>
      </c>
      <c r="E3365" s="39"/>
      <c r="F3365" s="37" t="s">
        <v>171</v>
      </c>
      <c r="G3365" s="37" t="s">
        <v>962</v>
      </c>
      <c r="H3365" s="38">
        <v>3286293</v>
      </c>
      <c r="I3365" s="38">
        <v>0</v>
      </c>
      <c r="J3365" s="38">
        <f t="shared" si="53"/>
        <v>3286293</v>
      </c>
      <c r="K3365" s="38"/>
      <c r="L3365" s="49"/>
      <c r="M3365" s="37" t="s">
        <v>63</v>
      </c>
      <c r="N3365" s="37" t="s">
        <v>64</v>
      </c>
      <c r="O3365" s="37" t="s">
        <v>157</v>
      </c>
      <c r="P3365" s="37" t="s">
        <v>158</v>
      </c>
      <c r="Q3365" s="37" t="s">
        <v>159</v>
      </c>
      <c r="R3365" s="37" t="s">
        <v>160</v>
      </c>
      <c r="S3365" s="37" t="s">
        <v>912</v>
      </c>
      <c r="T3365" s="37" t="s">
        <v>911</v>
      </c>
      <c r="U3365" s="1" t="e">
        <f>VLOOKUP(T3365,[2]VAT!$A:$D,1,0)</f>
        <v>#N/A</v>
      </c>
      <c r="V3365" s="37" t="s">
        <v>2</v>
      </c>
      <c r="W3365" s="37" t="s">
        <v>2</v>
      </c>
      <c r="X3365" t="e">
        <f>VLOOKUP(T3365,[3]رکوردها!$A:$B,2,0)</f>
        <v>#N/A</v>
      </c>
      <c r="Y3365" t="e">
        <f>VLOOKUP(T3365,[3]رکوردها!$A:$D,4,0)</f>
        <v>#N/A</v>
      </c>
      <c r="Z3365" t="e">
        <f>VLOOKUP(T3365,[3]رکوردها!$A:$C,3,0)</f>
        <v>#N/A</v>
      </c>
      <c r="AA3365" t="e">
        <f>VLOOKUP(T3365,[3]رکوردها!$A:$F,6,0)</f>
        <v>#N/A</v>
      </c>
      <c r="AB3365" t="e">
        <f>VLOOKUP(T3365,[3]رکوردها!$A:$E,5,0)</f>
        <v>#N/A</v>
      </c>
    </row>
    <row r="3366" spans="1:28" s="41" customFormat="1" hidden="1" x14ac:dyDescent="0.2">
      <c r="A3366" s="36">
        <v>178708</v>
      </c>
      <c r="B3366" s="36">
        <v>1328</v>
      </c>
      <c r="C3366" s="36">
        <v>1867</v>
      </c>
      <c r="D3366" s="39" t="s">
        <v>5178</v>
      </c>
      <c r="E3366" s="39"/>
      <c r="F3366" s="37" t="s">
        <v>171</v>
      </c>
      <c r="G3366" s="37" t="s">
        <v>962</v>
      </c>
      <c r="H3366" s="38">
        <v>3286293</v>
      </c>
      <c r="I3366" s="38">
        <v>0</v>
      </c>
      <c r="J3366" s="38">
        <f t="shared" si="53"/>
        <v>3286293</v>
      </c>
      <c r="K3366" s="38"/>
      <c r="L3366" s="49"/>
      <c r="M3366" s="37" t="s">
        <v>63</v>
      </c>
      <c r="N3366" s="37" t="s">
        <v>64</v>
      </c>
      <c r="O3366" s="37" t="s">
        <v>157</v>
      </c>
      <c r="P3366" s="37" t="s">
        <v>158</v>
      </c>
      <c r="Q3366" s="37" t="s">
        <v>159</v>
      </c>
      <c r="R3366" s="37" t="s">
        <v>160</v>
      </c>
      <c r="S3366" s="37" t="s">
        <v>912</v>
      </c>
      <c r="T3366" s="37" t="s">
        <v>911</v>
      </c>
      <c r="U3366" s="1" t="e">
        <f>VLOOKUP(T3366,[2]VAT!$A:$D,1,0)</f>
        <v>#N/A</v>
      </c>
      <c r="V3366" s="37" t="s">
        <v>2</v>
      </c>
      <c r="W3366" s="37" t="s">
        <v>2</v>
      </c>
      <c r="X3366" t="e">
        <f>VLOOKUP(T3366,[3]رکوردها!$A:$B,2,0)</f>
        <v>#N/A</v>
      </c>
      <c r="Y3366" t="e">
        <f>VLOOKUP(T3366,[3]رکوردها!$A:$D,4,0)</f>
        <v>#N/A</v>
      </c>
      <c r="Z3366" t="e">
        <f>VLOOKUP(T3366,[3]رکوردها!$A:$C,3,0)</f>
        <v>#N/A</v>
      </c>
      <c r="AA3366" t="e">
        <f>VLOOKUP(T3366,[3]رکوردها!$A:$F,6,0)</f>
        <v>#N/A</v>
      </c>
      <c r="AB3366" t="e">
        <f>VLOOKUP(T3366,[3]رکوردها!$A:$E,5,0)</f>
        <v>#N/A</v>
      </c>
    </row>
    <row r="3367" spans="1:28" s="41" customFormat="1" hidden="1" x14ac:dyDescent="0.2">
      <c r="A3367" s="36">
        <v>178709</v>
      </c>
      <c r="B3367" s="36">
        <v>1328</v>
      </c>
      <c r="C3367" s="36">
        <v>1867</v>
      </c>
      <c r="D3367" s="39" t="s">
        <v>5178</v>
      </c>
      <c r="E3367" s="39"/>
      <c r="F3367" s="37" t="s">
        <v>171</v>
      </c>
      <c r="G3367" s="37" t="s">
        <v>962</v>
      </c>
      <c r="H3367" s="38">
        <v>3286293</v>
      </c>
      <c r="I3367" s="38">
        <v>0</v>
      </c>
      <c r="J3367" s="38">
        <f t="shared" si="53"/>
        <v>3286293</v>
      </c>
      <c r="K3367" s="38"/>
      <c r="L3367" s="49"/>
      <c r="M3367" s="37" t="s">
        <v>63</v>
      </c>
      <c r="N3367" s="37" t="s">
        <v>64</v>
      </c>
      <c r="O3367" s="37" t="s">
        <v>157</v>
      </c>
      <c r="P3367" s="37" t="s">
        <v>158</v>
      </c>
      <c r="Q3367" s="37" t="s">
        <v>159</v>
      </c>
      <c r="R3367" s="37" t="s">
        <v>160</v>
      </c>
      <c r="S3367" s="37" t="s">
        <v>912</v>
      </c>
      <c r="T3367" s="37" t="s">
        <v>911</v>
      </c>
      <c r="U3367" s="1" t="e">
        <f>VLOOKUP(T3367,[2]VAT!$A:$D,1,0)</f>
        <v>#N/A</v>
      </c>
      <c r="V3367" s="37" t="s">
        <v>2</v>
      </c>
      <c r="W3367" s="37" t="s">
        <v>2</v>
      </c>
      <c r="X3367" t="e">
        <f>VLOOKUP(T3367,[3]رکوردها!$A:$B,2,0)</f>
        <v>#N/A</v>
      </c>
      <c r="Y3367" t="e">
        <f>VLOOKUP(T3367,[3]رکوردها!$A:$D,4,0)</f>
        <v>#N/A</v>
      </c>
      <c r="Z3367" t="e">
        <f>VLOOKUP(T3367,[3]رکوردها!$A:$C,3,0)</f>
        <v>#N/A</v>
      </c>
      <c r="AA3367" t="e">
        <f>VLOOKUP(T3367,[3]رکوردها!$A:$F,6,0)</f>
        <v>#N/A</v>
      </c>
      <c r="AB3367" t="e">
        <f>VLOOKUP(T3367,[3]رکوردها!$A:$E,5,0)</f>
        <v>#N/A</v>
      </c>
    </row>
    <row r="3368" spans="1:28" s="41" customFormat="1" hidden="1" x14ac:dyDescent="0.2">
      <c r="A3368" s="36">
        <v>178710</v>
      </c>
      <c r="B3368" s="36">
        <v>1328</v>
      </c>
      <c r="C3368" s="36">
        <v>1867</v>
      </c>
      <c r="D3368" s="39" t="s">
        <v>5178</v>
      </c>
      <c r="E3368" s="39"/>
      <c r="F3368" s="37" t="s">
        <v>171</v>
      </c>
      <c r="G3368" s="37" t="s">
        <v>962</v>
      </c>
      <c r="H3368" s="38">
        <v>3286293</v>
      </c>
      <c r="I3368" s="38">
        <v>0</v>
      </c>
      <c r="J3368" s="38">
        <f t="shared" si="53"/>
        <v>3286293</v>
      </c>
      <c r="K3368" s="38"/>
      <c r="L3368" s="49"/>
      <c r="M3368" s="37" t="s">
        <v>63</v>
      </c>
      <c r="N3368" s="37" t="s">
        <v>64</v>
      </c>
      <c r="O3368" s="37" t="s">
        <v>157</v>
      </c>
      <c r="P3368" s="37" t="s">
        <v>158</v>
      </c>
      <c r="Q3368" s="37" t="s">
        <v>159</v>
      </c>
      <c r="R3368" s="37" t="s">
        <v>160</v>
      </c>
      <c r="S3368" s="37" t="s">
        <v>912</v>
      </c>
      <c r="T3368" s="37" t="s">
        <v>911</v>
      </c>
      <c r="U3368" s="1" t="e">
        <f>VLOOKUP(T3368,[2]VAT!$A:$D,1,0)</f>
        <v>#N/A</v>
      </c>
      <c r="V3368" s="37" t="s">
        <v>2</v>
      </c>
      <c r="W3368" s="37" t="s">
        <v>2</v>
      </c>
      <c r="X3368" t="e">
        <f>VLOOKUP(T3368,[3]رکوردها!$A:$B,2,0)</f>
        <v>#N/A</v>
      </c>
      <c r="Y3368" t="e">
        <f>VLOOKUP(T3368,[3]رکوردها!$A:$D,4,0)</f>
        <v>#N/A</v>
      </c>
      <c r="Z3368" t="e">
        <f>VLOOKUP(T3368,[3]رکوردها!$A:$C,3,0)</f>
        <v>#N/A</v>
      </c>
      <c r="AA3368" t="e">
        <f>VLOOKUP(T3368,[3]رکوردها!$A:$F,6,0)</f>
        <v>#N/A</v>
      </c>
      <c r="AB3368" t="e">
        <f>VLOOKUP(T3368,[3]رکوردها!$A:$E,5,0)</f>
        <v>#N/A</v>
      </c>
    </row>
    <row r="3369" spans="1:28" s="41" customFormat="1" hidden="1" x14ac:dyDescent="0.2">
      <c r="A3369" s="36">
        <v>178711</v>
      </c>
      <c r="B3369" s="36">
        <v>1328</v>
      </c>
      <c r="C3369" s="36">
        <v>1867</v>
      </c>
      <c r="D3369" s="39" t="s">
        <v>5178</v>
      </c>
      <c r="E3369" s="39"/>
      <c r="F3369" s="37" t="s">
        <v>171</v>
      </c>
      <c r="G3369" s="37" t="s">
        <v>962</v>
      </c>
      <c r="H3369" s="38">
        <v>3286293</v>
      </c>
      <c r="I3369" s="38">
        <v>0</v>
      </c>
      <c r="J3369" s="38">
        <f t="shared" si="53"/>
        <v>3286293</v>
      </c>
      <c r="K3369" s="38"/>
      <c r="L3369" s="49"/>
      <c r="M3369" s="37" t="s">
        <v>63</v>
      </c>
      <c r="N3369" s="37" t="s">
        <v>64</v>
      </c>
      <c r="O3369" s="37" t="s">
        <v>157</v>
      </c>
      <c r="P3369" s="37" t="s">
        <v>158</v>
      </c>
      <c r="Q3369" s="37" t="s">
        <v>159</v>
      </c>
      <c r="R3369" s="37" t="s">
        <v>160</v>
      </c>
      <c r="S3369" s="37" t="s">
        <v>912</v>
      </c>
      <c r="T3369" s="37" t="s">
        <v>911</v>
      </c>
      <c r="U3369" s="1" t="e">
        <f>VLOOKUP(T3369,[2]VAT!$A:$D,1,0)</f>
        <v>#N/A</v>
      </c>
      <c r="V3369" s="37" t="s">
        <v>2</v>
      </c>
      <c r="W3369" s="37" t="s">
        <v>2</v>
      </c>
      <c r="X3369" t="e">
        <f>VLOOKUP(T3369,[3]رکوردها!$A:$B,2,0)</f>
        <v>#N/A</v>
      </c>
      <c r="Y3369" t="e">
        <f>VLOOKUP(T3369,[3]رکوردها!$A:$D,4,0)</f>
        <v>#N/A</v>
      </c>
      <c r="Z3369" t="e">
        <f>VLOOKUP(T3369,[3]رکوردها!$A:$C,3,0)</f>
        <v>#N/A</v>
      </c>
      <c r="AA3369" t="e">
        <f>VLOOKUP(T3369,[3]رکوردها!$A:$F,6,0)</f>
        <v>#N/A</v>
      </c>
      <c r="AB3369" t="e">
        <f>VLOOKUP(T3369,[3]رکوردها!$A:$E,5,0)</f>
        <v>#N/A</v>
      </c>
    </row>
    <row r="3370" spans="1:28" s="41" customFormat="1" hidden="1" x14ac:dyDescent="0.2">
      <c r="A3370" s="36">
        <v>178712</v>
      </c>
      <c r="B3370" s="36">
        <v>1328</v>
      </c>
      <c r="C3370" s="36">
        <v>1867</v>
      </c>
      <c r="D3370" s="39" t="s">
        <v>5178</v>
      </c>
      <c r="E3370" s="39"/>
      <c r="F3370" s="37" t="s">
        <v>171</v>
      </c>
      <c r="G3370" s="37" t="s">
        <v>962</v>
      </c>
      <c r="H3370" s="38">
        <v>3286293</v>
      </c>
      <c r="I3370" s="38">
        <v>0</v>
      </c>
      <c r="J3370" s="38">
        <f t="shared" si="53"/>
        <v>3286293</v>
      </c>
      <c r="K3370" s="38"/>
      <c r="L3370" s="49"/>
      <c r="M3370" s="37" t="s">
        <v>63</v>
      </c>
      <c r="N3370" s="37" t="s">
        <v>64</v>
      </c>
      <c r="O3370" s="37" t="s">
        <v>157</v>
      </c>
      <c r="P3370" s="37" t="s">
        <v>158</v>
      </c>
      <c r="Q3370" s="37" t="s">
        <v>159</v>
      </c>
      <c r="R3370" s="37" t="s">
        <v>160</v>
      </c>
      <c r="S3370" s="37" t="s">
        <v>912</v>
      </c>
      <c r="T3370" s="37" t="s">
        <v>911</v>
      </c>
      <c r="U3370" s="1" t="e">
        <f>VLOOKUP(T3370,[2]VAT!$A:$D,1,0)</f>
        <v>#N/A</v>
      </c>
      <c r="V3370" s="37" t="s">
        <v>2</v>
      </c>
      <c r="W3370" s="37" t="s">
        <v>2</v>
      </c>
      <c r="X3370" t="e">
        <f>VLOOKUP(T3370,[3]رکوردها!$A:$B,2,0)</f>
        <v>#N/A</v>
      </c>
      <c r="Y3370" t="e">
        <f>VLOOKUP(T3370,[3]رکوردها!$A:$D,4,0)</f>
        <v>#N/A</v>
      </c>
      <c r="Z3370" t="e">
        <f>VLOOKUP(T3370,[3]رکوردها!$A:$C,3,0)</f>
        <v>#N/A</v>
      </c>
      <c r="AA3370" t="e">
        <f>VLOOKUP(T3370,[3]رکوردها!$A:$F,6,0)</f>
        <v>#N/A</v>
      </c>
      <c r="AB3370" t="e">
        <f>VLOOKUP(T3370,[3]رکوردها!$A:$E,5,0)</f>
        <v>#N/A</v>
      </c>
    </row>
    <row r="3371" spans="1:28" s="41" customFormat="1" hidden="1" x14ac:dyDescent="0.2">
      <c r="A3371" s="36">
        <v>178713</v>
      </c>
      <c r="B3371" s="36">
        <v>1328</v>
      </c>
      <c r="C3371" s="36">
        <v>1867</v>
      </c>
      <c r="D3371" s="39" t="s">
        <v>5178</v>
      </c>
      <c r="E3371" s="39"/>
      <c r="F3371" s="37" t="s">
        <v>171</v>
      </c>
      <c r="G3371" s="37" t="s">
        <v>962</v>
      </c>
      <c r="H3371" s="38">
        <v>3286293</v>
      </c>
      <c r="I3371" s="38">
        <v>0</v>
      </c>
      <c r="J3371" s="38">
        <f t="shared" si="53"/>
        <v>3286293</v>
      </c>
      <c r="K3371" s="38"/>
      <c r="L3371" s="49"/>
      <c r="M3371" s="37" t="s">
        <v>63</v>
      </c>
      <c r="N3371" s="37" t="s">
        <v>64</v>
      </c>
      <c r="O3371" s="37" t="s">
        <v>157</v>
      </c>
      <c r="P3371" s="37" t="s">
        <v>158</v>
      </c>
      <c r="Q3371" s="37" t="s">
        <v>159</v>
      </c>
      <c r="R3371" s="37" t="s">
        <v>160</v>
      </c>
      <c r="S3371" s="37" t="s">
        <v>912</v>
      </c>
      <c r="T3371" s="37" t="s">
        <v>911</v>
      </c>
      <c r="U3371" s="1" t="e">
        <f>VLOOKUP(T3371,[2]VAT!$A:$D,1,0)</f>
        <v>#N/A</v>
      </c>
      <c r="V3371" s="37" t="s">
        <v>2</v>
      </c>
      <c r="W3371" s="37" t="s">
        <v>2</v>
      </c>
      <c r="X3371" t="e">
        <f>VLOOKUP(T3371,[3]رکوردها!$A:$B,2,0)</f>
        <v>#N/A</v>
      </c>
      <c r="Y3371" t="e">
        <f>VLOOKUP(T3371,[3]رکوردها!$A:$D,4,0)</f>
        <v>#N/A</v>
      </c>
      <c r="Z3371" t="e">
        <f>VLOOKUP(T3371,[3]رکوردها!$A:$C,3,0)</f>
        <v>#N/A</v>
      </c>
      <c r="AA3371" t="e">
        <f>VLOOKUP(T3371,[3]رکوردها!$A:$F,6,0)</f>
        <v>#N/A</v>
      </c>
      <c r="AB3371" t="e">
        <f>VLOOKUP(T3371,[3]رکوردها!$A:$E,5,0)</f>
        <v>#N/A</v>
      </c>
    </row>
    <row r="3372" spans="1:28" s="41" customFormat="1" hidden="1" x14ac:dyDescent="0.2">
      <c r="A3372" s="36">
        <v>178714</v>
      </c>
      <c r="B3372" s="36">
        <v>1328</v>
      </c>
      <c r="C3372" s="36">
        <v>1867</v>
      </c>
      <c r="D3372" s="39" t="s">
        <v>5178</v>
      </c>
      <c r="E3372" s="39"/>
      <c r="F3372" s="37" t="s">
        <v>171</v>
      </c>
      <c r="G3372" s="37" t="s">
        <v>962</v>
      </c>
      <c r="H3372" s="38">
        <v>3286293</v>
      </c>
      <c r="I3372" s="38">
        <v>0</v>
      </c>
      <c r="J3372" s="38">
        <f t="shared" si="53"/>
        <v>3286293</v>
      </c>
      <c r="K3372" s="38"/>
      <c r="L3372" s="49"/>
      <c r="M3372" s="37" t="s">
        <v>63</v>
      </c>
      <c r="N3372" s="37" t="s">
        <v>64</v>
      </c>
      <c r="O3372" s="37" t="s">
        <v>157</v>
      </c>
      <c r="P3372" s="37" t="s">
        <v>158</v>
      </c>
      <c r="Q3372" s="37" t="s">
        <v>159</v>
      </c>
      <c r="R3372" s="37" t="s">
        <v>160</v>
      </c>
      <c r="S3372" s="37" t="s">
        <v>912</v>
      </c>
      <c r="T3372" s="37" t="s">
        <v>911</v>
      </c>
      <c r="U3372" s="1" t="e">
        <f>VLOOKUP(T3372,[2]VAT!$A:$D,1,0)</f>
        <v>#N/A</v>
      </c>
      <c r="V3372" s="37" t="s">
        <v>2</v>
      </c>
      <c r="W3372" s="37" t="s">
        <v>2</v>
      </c>
      <c r="X3372" t="e">
        <f>VLOOKUP(T3372,[3]رکوردها!$A:$B,2,0)</f>
        <v>#N/A</v>
      </c>
      <c r="Y3372" t="e">
        <f>VLOOKUP(T3372,[3]رکوردها!$A:$D,4,0)</f>
        <v>#N/A</v>
      </c>
      <c r="Z3372" t="e">
        <f>VLOOKUP(T3372,[3]رکوردها!$A:$C,3,0)</f>
        <v>#N/A</v>
      </c>
      <c r="AA3372" t="e">
        <f>VLOOKUP(T3372,[3]رکوردها!$A:$F,6,0)</f>
        <v>#N/A</v>
      </c>
      <c r="AB3372" t="e">
        <f>VLOOKUP(T3372,[3]رکوردها!$A:$E,5,0)</f>
        <v>#N/A</v>
      </c>
    </row>
    <row r="3373" spans="1:28" s="41" customFormat="1" hidden="1" x14ac:dyDescent="0.2">
      <c r="A3373" s="36">
        <v>178715</v>
      </c>
      <c r="B3373" s="36">
        <v>1328</v>
      </c>
      <c r="C3373" s="36">
        <v>1867</v>
      </c>
      <c r="D3373" s="39" t="s">
        <v>5178</v>
      </c>
      <c r="E3373" s="39"/>
      <c r="F3373" s="37" t="s">
        <v>171</v>
      </c>
      <c r="G3373" s="37" t="s">
        <v>962</v>
      </c>
      <c r="H3373" s="38">
        <v>3286293</v>
      </c>
      <c r="I3373" s="38">
        <v>0</v>
      </c>
      <c r="J3373" s="38">
        <f t="shared" si="53"/>
        <v>3286293</v>
      </c>
      <c r="K3373" s="38"/>
      <c r="L3373" s="49"/>
      <c r="M3373" s="37" t="s">
        <v>63</v>
      </c>
      <c r="N3373" s="37" t="s">
        <v>64</v>
      </c>
      <c r="O3373" s="37" t="s">
        <v>157</v>
      </c>
      <c r="P3373" s="37" t="s">
        <v>158</v>
      </c>
      <c r="Q3373" s="37" t="s">
        <v>159</v>
      </c>
      <c r="R3373" s="37" t="s">
        <v>160</v>
      </c>
      <c r="S3373" s="37" t="s">
        <v>912</v>
      </c>
      <c r="T3373" s="37" t="s">
        <v>911</v>
      </c>
      <c r="U3373" s="1" t="e">
        <f>VLOOKUP(T3373,[2]VAT!$A:$D,1,0)</f>
        <v>#N/A</v>
      </c>
      <c r="V3373" s="37" t="s">
        <v>2</v>
      </c>
      <c r="W3373" s="37" t="s">
        <v>2</v>
      </c>
      <c r="X3373" t="e">
        <f>VLOOKUP(T3373,[3]رکوردها!$A:$B,2,0)</f>
        <v>#N/A</v>
      </c>
      <c r="Y3373" t="e">
        <f>VLOOKUP(T3373,[3]رکوردها!$A:$D,4,0)</f>
        <v>#N/A</v>
      </c>
      <c r="Z3373" t="e">
        <f>VLOOKUP(T3373,[3]رکوردها!$A:$C,3,0)</f>
        <v>#N/A</v>
      </c>
      <c r="AA3373" t="e">
        <f>VLOOKUP(T3373,[3]رکوردها!$A:$F,6,0)</f>
        <v>#N/A</v>
      </c>
      <c r="AB3373" t="e">
        <f>VLOOKUP(T3373,[3]رکوردها!$A:$E,5,0)</f>
        <v>#N/A</v>
      </c>
    </row>
    <row r="3374" spans="1:28" s="41" customFormat="1" hidden="1" x14ac:dyDescent="0.2">
      <c r="A3374" s="36">
        <v>178716</v>
      </c>
      <c r="B3374" s="36">
        <v>1328</v>
      </c>
      <c r="C3374" s="36">
        <v>1867</v>
      </c>
      <c r="D3374" s="39" t="s">
        <v>5178</v>
      </c>
      <c r="E3374" s="39"/>
      <c r="F3374" s="37" t="s">
        <v>171</v>
      </c>
      <c r="G3374" s="37" t="s">
        <v>962</v>
      </c>
      <c r="H3374" s="38">
        <v>3286293</v>
      </c>
      <c r="I3374" s="38">
        <v>0</v>
      </c>
      <c r="J3374" s="38">
        <f t="shared" si="53"/>
        <v>3286293</v>
      </c>
      <c r="K3374" s="38"/>
      <c r="L3374" s="49"/>
      <c r="M3374" s="37" t="s">
        <v>63</v>
      </c>
      <c r="N3374" s="37" t="s">
        <v>64</v>
      </c>
      <c r="O3374" s="37" t="s">
        <v>157</v>
      </c>
      <c r="P3374" s="37" t="s">
        <v>158</v>
      </c>
      <c r="Q3374" s="37" t="s">
        <v>159</v>
      </c>
      <c r="R3374" s="37" t="s">
        <v>160</v>
      </c>
      <c r="S3374" s="37" t="s">
        <v>912</v>
      </c>
      <c r="T3374" s="37" t="s">
        <v>911</v>
      </c>
      <c r="U3374" s="1" t="e">
        <f>VLOOKUP(T3374,[2]VAT!$A:$D,1,0)</f>
        <v>#N/A</v>
      </c>
      <c r="V3374" s="37" t="s">
        <v>2</v>
      </c>
      <c r="W3374" s="37" t="s">
        <v>2</v>
      </c>
      <c r="X3374" t="e">
        <f>VLOOKUP(T3374,[3]رکوردها!$A:$B,2,0)</f>
        <v>#N/A</v>
      </c>
      <c r="Y3374" t="e">
        <f>VLOOKUP(T3374,[3]رکوردها!$A:$D,4,0)</f>
        <v>#N/A</v>
      </c>
      <c r="Z3374" t="e">
        <f>VLOOKUP(T3374,[3]رکوردها!$A:$C,3,0)</f>
        <v>#N/A</v>
      </c>
      <c r="AA3374" t="e">
        <f>VLOOKUP(T3374,[3]رکوردها!$A:$F,6,0)</f>
        <v>#N/A</v>
      </c>
      <c r="AB3374" t="e">
        <f>VLOOKUP(T3374,[3]رکوردها!$A:$E,5,0)</f>
        <v>#N/A</v>
      </c>
    </row>
    <row r="3375" spans="1:28" s="41" customFormat="1" hidden="1" x14ac:dyDescent="0.2">
      <c r="A3375" s="36">
        <v>178717</v>
      </c>
      <c r="B3375" s="36">
        <v>1328</v>
      </c>
      <c r="C3375" s="36">
        <v>1867</v>
      </c>
      <c r="D3375" s="39" t="s">
        <v>5178</v>
      </c>
      <c r="E3375" s="39"/>
      <c r="F3375" s="37" t="s">
        <v>171</v>
      </c>
      <c r="G3375" s="37" t="s">
        <v>962</v>
      </c>
      <c r="H3375" s="38">
        <v>3286293</v>
      </c>
      <c r="I3375" s="38">
        <v>0</v>
      </c>
      <c r="J3375" s="38">
        <f t="shared" si="53"/>
        <v>3286293</v>
      </c>
      <c r="K3375" s="38"/>
      <c r="L3375" s="49"/>
      <c r="M3375" s="37" t="s">
        <v>63</v>
      </c>
      <c r="N3375" s="37" t="s">
        <v>64</v>
      </c>
      <c r="O3375" s="37" t="s">
        <v>157</v>
      </c>
      <c r="P3375" s="37" t="s">
        <v>158</v>
      </c>
      <c r="Q3375" s="37" t="s">
        <v>159</v>
      </c>
      <c r="R3375" s="37" t="s">
        <v>160</v>
      </c>
      <c r="S3375" s="37" t="s">
        <v>912</v>
      </c>
      <c r="T3375" s="37" t="s">
        <v>911</v>
      </c>
      <c r="U3375" s="1" t="e">
        <f>VLOOKUP(T3375,[2]VAT!$A:$D,1,0)</f>
        <v>#N/A</v>
      </c>
      <c r="V3375" s="37" t="s">
        <v>2</v>
      </c>
      <c r="W3375" s="37" t="s">
        <v>2</v>
      </c>
      <c r="X3375" t="e">
        <f>VLOOKUP(T3375,[3]رکوردها!$A:$B,2,0)</f>
        <v>#N/A</v>
      </c>
      <c r="Y3375" t="e">
        <f>VLOOKUP(T3375,[3]رکوردها!$A:$D,4,0)</f>
        <v>#N/A</v>
      </c>
      <c r="Z3375" t="e">
        <f>VLOOKUP(T3375,[3]رکوردها!$A:$C,3,0)</f>
        <v>#N/A</v>
      </c>
      <c r="AA3375" t="e">
        <f>VLOOKUP(T3375,[3]رکوردها!$A:$F,6,0)</f>
        <v>#N/A</v>
      </c>
      <c r="AB3375" t="e">
        <f>VLOOKUP(T3375,[3]رکوردها!$A:$E,5,0)</f>
        <v>#N/A</v>
      </c>
    </row>
    <row r="3376" spans="1:28" s="41" customFormat="1" hidden="1" x14ac:dyDescent="0.2">
      <c r="A3376" s="36">
        <v>178718</v>
      </c>
      <c r="B3376" s="36">
        <v>1328</v>
      </c>
      <c r="C3376" s="36">
        <v>1867</v>
      </c>
      <c r="D3376" s="39" t="s">
        <v>5178</v>
      </c>
      <c r="E3376" s="39"/>
      <c r="F3376" s="37" t="s">
        <v>171</v>
      </c>
      <c r="G3376" s="37" t="s">
        <v>962</v>
      </c>
      <c r="H3376" s="38">
        <v>3286293</v>
      </c>
      <c r="I3376" s="38">
        <v>0</v>
      </c>
      <c r="J3376" s="38">
        <f t="shared" si="53"/>
        <v>3286293</v>
      </c>
      <c r="K3376" s="38"/>
      <c r="L3376" s="49"/>
      <c r="M3376" s="37" t="s">
        <v>63</v>
      </c>
      <c r="N3376" s="37" t="s">
        <v>64</v>
      </c>
      <c r="O3376" s="37" t="s">
        <v>157</v>
      </c>
      <c r="P3376" s="37" t="s">
        <v>158</v>
      </c>
      <c r="Q3376" s="37" t="s">
        <v>159</v>
      </c>
      <c r="R3376" s="37" t="s">
        <v>160</v>
      </c>
      <c r="S3376" s="37" t="s">
        <v>912</v>
      </c>
      <c r="T3376" s="37" t="s">
        <v>911</v>
      </c>
      <c r="U3376" s="1" t="e">
        <f>VLOOKUP(T3376,[2]VAT!$A:$D,1,0)</f>
        <v>#N/A</v>
      </c>
      <c r="V3376" s="37" t="s">
        <v>2</v>
      </c>
      <c r="W3376" s="37" t="s">
        <v>2</v>
      </c>
      <c r="X3376" t="e">
        <f>VLOOKUP(T3376,[3]رکوردها!$A:$B,2,0)</f>
        <v>#N/A</v>
      </c>
      <c r="Y3376" t="e">
        <f>VLOOKUP(T3376,[3]رکوردها!$A:$D,4,0)</f>
        <v>#N/A</v>
      </c>
      <c r="Z3376" t="e">
        <f>VLOOKUP(T3376,[3]رکوردها!$A:$C,3,0)</f>
        <v>#N/A</v>
      </c>
      <c r="AA3376" t="e">
        <f>VLOOKUP(T3376,[3]رکوردها!$A:$F,6,0)</f>
        <v>#N/A</v>
      </c>
      <c r="AB3376" t="e">
        <f>VLOOKUP(T3376,[3]رکوردها!$A:$E,5,0)</f>
        <v>#N/A</v>
      </c>
    </row>
    <row r="3377" spans="1:28" s="41" customFormat="1" hidden="1" x14ac:dyDescent="0.2">
      <c r="A3377" s="36">
        <v>178719</v>
      </c>
      <c r="B3377" s="36">
        <v>1328</v>
      </c>
      <c r="C3377" s="36">
        <v>1867</v>
      </c>
      <c r="D3377" s="39" t="s">
        <v>5178</v>
      </c>
      <c r="E3377" s="39"/>
      <c r="F3377" s="37" t="s">
        <v>171</v>
      </c>
      <c r="G3377" s="37" t="s">
        <v>962</v>
      </c>
      <c r="H3377" s="38">
        <v>3286293</v>
      </c>
      <c r="I3377" s="38">
        <v>0</v>
      </c>
      <c r="J3377" s="38">
        <f t="shared" si="53"/>
        <v>3286293</v>
      </c>
      <c r="K3377" s="38"/>
      <c r="L3377" s="49"/>
      <c r="M3377" s="37" t="s">
        <v>63</v>
      </c>
      <c r="N3377" s="37" t="s">
        <v>64</v>
      </c>
      <c r="O3377" s="37" t="s">
        <v>157</v>
      </c>
      <c r="P3377" s="37" t="s">
        <v>158</v>
      </c>
      <c r="Q3377" s="37" t="s">
        <v>159</v>
      </c>
      <c r="R3377" s="37" t="s">
        <v>160</v>
      </c>
      <c r="S3377" s="37" t="s">
        <v>912</v>
      </c>
      <c r="T3377" s="37" t="s">
        <v>911</v>
      </c>
      <c r="U3377" s="1" t="e">
        <f>VLOOKUP(T3377,[2]VAT!$A:$D,1,0)</f>
        <v>#N/A</v>
      </c>
      <c r="V3377" s="37" t="s">
        <v>2</v>
      </c>
      <c r="W3377" s="37" t="s">
        <v>2</v>
      </c>
      <c r="X3377" t="e">
        <f>VLOOKUP(T3377,[3]رکوردها!$A:$B,2,0)</f>
        <v>#N/A</v>
      </c>
      <c r="Y3377" t="e">
        <f>VLOOKUP(T3377,[3]رکوردها!$A:$D,4,0)</f>
        <v>#N/A</v>
      </c>
      <c r="Z3377" t="e">
        <f>VLOOKUP(T3377,[3]رکوردها!$A:$C,3,0)</f>
        <v>#N/A</v>
      </c>
      <c r="AA3377" t="e">
        <f>VLOOKUP(T3377,[3]رکوردها!$A:$F,6,0)</f>
        <v>#N/A</v>
      </c>
      <c r="AB3377" t="e">
        <f>VLOOKUP(T3377,[3]رکوردها!$A:$E,5,0)</f>
        <v>#N/A</v>
      </c>
    </row>
    <row r="3378" spans="1:28" s="41" customFormat="1" hidden="1" x14ac:dyDescent="0.2">
      <c r="A3378" s="36">
        <v>178720</v>
      </c>
      <c r="B3378" s="36">
        <v>1328</v>
      </c>
      <c r="C3378" s="36">
        <v>1867</v>
      </c>
      <c r="D3378" s="39" t="s">
        <v>5178</v>
      </c>
      <c r="E3378" s="39"/>
      <c r="F3378" s="37" t="s">
        <v>171</v>
      </c>
      <c r="G3378" s="37" t="s">
        <v>962</v>
      </c>
      <c r="H3378" s="38">
        <v>3286293</v>
      </c>
      <c r="I3378" s="38">
        <v>0</v>
      </c>
      <c r="J3378" s="38">
        <f t="shared" si="53"/>
        <v>3286293</v>
      </c>
      <c r="K3378" s="38"/>
      <c r="L3378" s="49"/>
      <c r="M3378" s="37" t="s">
        <v>63</v>
      </c>
      <c r="N3378" s="37" t="s">
        <v>64</v>
      </c>
      <c r="O3378" s="37" t="s">
        <v>157</v>
      </c>
      <c r="P3378" s="37" t="s">
        <v>158</v>
      </c>
      <c r="Q3378" s="37" t="s">
        <v>159</v>
      </c>
      <c r="R3378" s="37" t="s">
        <v>160</v>
      </c>
      <c r="S3378" s="37" t="s">
        <v>912</v>
      </c>
      <c r="T3378" s="37" t="s">
        <v>911</v>
      </c>
      <c r="U3378" s="1" t="e">
        <f>VLOOKUP(T3378,[2]VAT!$A:$D,1,0)</f>
        <v>#N/A</v>
      </c>
      <c r="V3378" s="37" t="s">
        <v>2</v>
      </c>
      <c r="W3378" s="37" t="s">
        <v>2</v>
      </c>
      <c r="X3378" t="e">
        <f>VLOOKUP(T3378,[3]رکوردها!$A:$B,2,0)</f>
        <v>#N/A</v>
      </c>
      <c r="Y3378" t="e">
        <f>VLOOKUP(T3378,[3]رکوردها!$A:$D,4,0)</f>
        <v>#N/A</v>
      </c>
      <c r="Z3378" t="e">
        <f>VLOOKUP(T3378,[3]رکوردها!$A:$C,3,0)</f>
        <v>#N/A</v>
      </c>
      <c r="AA3378" t="e">
        <f>VLOOKUP(T3378,[3]رکوردها!$A:$F,6,0)</f>
        <v>#N/A</v>
      </c>
      <c r="AB3378" t="e">
        <f>VLOOKUP(T3378,[3]رکوردها!$A:$E,5,0)</f>
        <v>#N/A</v>
      </c>
    </row>
    <row r="3379" spans="1:28" s="41" customFormat="1" hidden="1" x14ac:dyDescent="0.2">
      <c r="A3379" s="36">
        <v>178721</v>
      </c>
      <c r="B3379" s="36">
        <v>1328</v>
      </c>
      <c r="C3379" s="36">
        <v>1867</v>
      </c>
      <c r="D3379" s="39" t="s">
        <v>5178</v>
      </c>
      <c r="E3379" s="39"/>
      <c r="F3379" s="37" t="s">
        <v>171</v>
      </c>
      <c r="G3379" s="37" t="s">
        <v>962</v>
      </c>
      <c r="H3379" s="38">
        <v>3286293</v>
      </c>
      <c r="I3379" s="38">
        <v>0</v>
      </c>
      <c r="J3379" s="38">
        <f t="shared" si="53"/>
        <v>3286293</v>
      </c>
      <c r="K3379" s="38"/>
      <c r="L3379" s="49"/>
      <c r="M3379" s="37" t="s">
        <v>63</v>
      </c>
      <c r="N3379" s="37" t="s">
        <v>64</v>
      </c>
      <c r="O3379" s="37" t="s">
        <v>157</v>
      </c>
      <c r="P3379" s="37" t="s">
        <v>158</v>
      </c>
      <c r="Q3379" s="37" t="s">
        <v>159</v>
      </c>
      <c r="R3379" s="37" t="s">
        <v>160</v>
      </c>
      <c r="S3379" s="37" t="s">
        <v>912</v>
      </c>
      <c r="T3379" s="37" t="s">
        <v>911</v>
      </c>
      <c r="U3379" s="1" t="e">
        <f>VLOOKUP(T3379,[2]VAT!$A:$D,1,0)</f>
        <v>#N/A</v>
      </c>
      <c r="V3379" s="37" t="s">
        <v>2</v>
      </c>
      <c r="W3379" s="37" t="s">
        <v>2</v>
      </c>
      <c r="X3379" t="e">
        <f>VLOOKUP(T3379,[3]رکوردها!$A:$B,2,0)</f>
        <v>#N/A</v>
      </c>
      <c r="Y3379" t="e">
        <f>VLOOKUP(T3379,[3]رکوردها!$A:$D,4,0)</f>
        <v>#N/A</v>
      </c>
      <c r="Z3379" t="e">
        <f>VLOOKUP(T3379,[3]رکوردها!$A:$C,3,0)</f>
        <v>#N/A</v>
      </c>
      <c r="AA3379" t="e">
        <f>VLOOKUP(T3379,[3]رکوردها!$A:$F,6,0)</f>
        <v>#N/A</v>
      </c>
      <c r="AB3379" t="e">
        <f>VLOOKUP(T3379,[3]رکوردها!$A:$E,5,0)</f>
        <v>#N/A</v>
      </c>
    </row>
    <row r="3380" spans="1:28" s="41" customFormat="1" hidden="1" x14ac:dyDescent="0.2">
      <c r="A3380" s="36">
        <v>178722</v>
      </c>
      <c r="B3380" s="36">
        <v>1328</v>
      </c>
      <c r="C3380" s="36">
        <v>1867</v>
      </c>
      <c r="D3380" s="39" t="s">
        <v>5178</v>
      </c>
      <c r="E3380" s="39"/>
      <c r="F3380" s="37" t="s">
        <v>171</v>
      </c>
      <c r="G3380" s="37" t="s">
        <v>962</v>
      </c>
      <c r="H3380" s="38">
        <v>3286293</v>
      </c>
      <c r="I3380" s="38">
        <v>0</v>
      </c>
      <c r="J3380" s="38">
        <f t="shared" si="53"/>
        <v>3286293</v>
      </c>
      <c r="K3380" s="38"/>
      <c r="L3380" s="49"/>
      <c r="M3380" s="37" t="s">
        <v>63</v>
      </c>
      <c r="N3380" s="37" t="s">
        <v>64</v>
      </c>
      <c r="O3380" s="37" t="s">
        <v>157</v>
      </c>
      <c r="P3380" s="37" t="s">
        <v>158</v>
      </c>
      <c r="Q3380" s="37" t="s">
        <v>159</v>
      </c>
      <c r="R3380" s="37" t="s">
        <v>160</v>
      </c>
      <c r="S3380" s="37" t="s">
        <v>912</v>
      </c>
      <c r="T3380" s="37" t="s">
        <v>911</v>
      </c>
      <c r="U3380" s="1" t="e">
        <f>VLOOKUP(T3380,[2]VAT!$A:$D,1,0)</f>
        <v>#N/A</v>
      </c>
      <c r="V3380" s="37" t="s">
        <v>2</v>
      </c>
      <c r="W3380" s="37" t="s">
        <v>2</v>
      </c>
      <c r="X3380" t="e">
        <f>VLOOKUP(T3380,[3]رکوردها!$A:$B,2,0)</f>
        <v>#N/A</v>
      </c>
      <c r="Y3380" t="e">
        <f>VLOOKUP(T3380,[3]رکوردها!$A:$D,4,0)</f>
        <v>#N/A</v>
      </c>
      <c r="Z3380" t="e">
        <f>VLOOKUP(T3380,[3]رکوردها!$A:$C,3,0)</f>
        <v>#N/A</v>
      </c>
      <c r="AA3380" t="e">
        <f>VLOOKUP(T3380,[3]رکوردها!$A:$F,6,0)</f>
        <v>#N/A</v>
      </c>
      <c r="AB3380" t="e">
        <f>VLOOKUP(T3380,[3]رکوردها!$A:$E,5,0)</f>
        <v>#N/A</v>
      </c>
    </row>
    <row r="3381" spans="1:28" s="41" customFormat="1" hidden="1" x14ac:dyDescent="0.2">
      <c r="A3381" s="36">
        <v>178723</v>
      </c>
      <c r="B3381" s="36">
        <v>1328</v>
      </c>
      <c r="C3381" s="36">
        <v>1867</v>
      </c>
      <c r="D3381" s="39" t="s">
        <v>5178</v>
      </c>
      <c r="E3381" s="39"/>
      <c r="F3381" s="37" t="s">
        <v>171</v>
      </c>
      <c r="G3381" s="37" t="s">
        <v>962</v>
      </c>
      <c r="H3381" s="38">
        <v>3286293</v>
      </c>
      <c r="I3381" s="38">
        <v>0</v>
      </c>
      <c r="J3381" s="38">
        <f t="shared" si="53"/>
        <v>3286293</v>
      </c>
      <c r="K3381" s="38"/>
      <c r="L3381" s="49"/>
      <c r="M3381" s="37" t="s">
        <v>63</v>
      </c>
      <c r="N3381" s="37" t="s">
        <v>64</v>
      </c>
      <c r="O3381" s="37" t="s">
        <v>157</v>
      </c>
      <c r="P3381" s="37" t="s">
        <v>158</v>
      </c>
      <c r="Q3381" s="37" t="s">
        <v>159</v>
      </c>
      <c r="R3381" s="37" t="s">
        <v>160</v>
      </c>
      <c r="S3381" s="37" t="s">
        <v>912</v>
      </c>
      <c r="T3381" s="37" t="s">
        <v>911</v>
      </c>
      <c r="U3381" s="1" t="e">
        <f>VLOOKUP(T3381,[2]VAT!$A:$D,1,0)</f>
        <v>#N/A</v>
      </c>
      <c r="V3381" s="37" t="s">
        <v>2</v>
      </c>
      <c r="W3381" s="37" t="s">
        <v>2</v>
      </c>
      <c r="X3381" t="e">
        <f>VLOOKUP(T3381,[3]رکوردها!$A:$B,2,0)</f>
        <v>#N/A</v>
      </c>
      <c r="Y3381" t="e">
        <f>VLOOKUP(T3381,[3]رکوردها!$A:$D,4,0)</f>
        <v>#N/A</v>
      </c>
      <c r="Z3381" t="e">
        <f>VLOOKUP(T3381,[3]رکوردها!$A:$C,3,0)</f>
        <v>#N/A</v>
      </c>
      <c r="AA3381" t="e">
        <f>VLOOKUP(T3381,[3]رکوردها!$A:$F,6,0)</f>
        <v>#N/A</v>
      </c>
      <c r="AB3381" t="e">
        <f>VLOOKUP(T3381,[3]رکوردها!$A:$E,5,0)</f>
        <v>#N/A</v>
      </c>
    </row>
    <row r="3382" spans="1:28" s="41" customFormat="1" hidden="1" x14ac:dyDescent="0.2">
      <c r="A3382" s="36">
        <v>178724</v>
      </c>
      <c r="B3382" s="36">
        <v>1328</v>
      </c>
      <c r="C3382" s="36">
        <v>1867</v>
      </c>
      <c r="D3382" s="39" t="s">
        <v>5178</v>
      </c>
      <c r="E3382" s="39"/>
      <c r="F3382" s="37" t="s">
        <v>171</v>
      </c>
      <c r="G3382" s="37" t="s">
        <v>962</v>
      </c>
      <c r="H3382" s="38">
        <v>3286293</v>
      </c>
      <c r="I3382" s="38">
        <v>0</v>
      </c>
      <c r="J3382" s="38">
        <f t="shared" si="53"/>
        <v>3286293</v>
      </c>
      <c r="K3382" s="38"/>
      <c r="L3382" s="49"/>
      <c r="M3382" s="37" t="s">
        <v>63</v>
      </c>
      <c r="N3382" s="37" t="s">
        <v>64</v>
      </c>
      <c r="O3382" s="37" t="s">
        <v>157</v>
      </c>
      <c r="P3382" s="37" t="s">
        <v>158</v>
      </c>
      <c r="Q3382" s="37" t="s">
        <v>159</v>
      </c>
      <c r="R3382" s="37" t="s">
        <v>160</v>
      </c>
      <c r="S3382" s="37" t="s">
        <v>912</v>
      </c>
      <c r="T3382" s="37" t="s">
        <v>911</v>
      </c>
      <c r="U3382" s="1" t="e">
        <f>VLOOKUP(T3382,[2]VAT!$A:$D,1,0)</f>
        <v>#N/A</v>
      </c>
      <c r="V3382" s="37" t="s">
        <v>2</v>
      </c>
      <c r="W3382" s="37" t="s">
        <v>2</v>
      </c>
      <c r="X3382" t="e">
        <f>VLOOKUP(T3382,[3]رکوردها!$A:$B,2,0)</f>
        <v>#N/A</v>
      </c>
      <c r="Y3382" t="e">
        <f>VLOOKUP(T3382,[3]رکوردها!$A:$D,4,0)</f>
        <v>#N/A</v>
      </c>
      <c r="Z3382" t="e">
        <f>VLOOKUP(T3382,[3]رکوردها!$A:$C,3,0)</f>
        <v>#N/A</v>
      </c>
      <c r="AA3382" t="e">
        <f>VLOOKUP(T3382,[3]رکوردها!$A:$F,6,0)</f>
        <v>#N/A</v>
      </c>
      <c r="AB3382" t="e">
        <f>VLOOKUP(T3382,[3]رکوردها!$A:$E,5,0)</f>
        <v>#N/A</v>
      </c>
    </row>
    <row r="3383" spans="1:28" s="41" customFormat="1" hidden="1" x14ac:dyDescent="0.2">
      <c r="A3383" s="36">
        <v>178725</v>
      </c>
      <c r="B3383" s="36">
        <v>1328</v>
      </c>
      <c r="C3383" s="36">
        <v>1867</v>
      </c>
      <c r="D3383" s="39" t="s">
        <v>5178</v>
      </c>
      <c r="E3383" s="39"/>
      <c r="F3383" s="37" t="s">
        <v>171</v>
      </c>
      <c r="G3383" s="37" t="s">
        <v>962</v>
      </c>
      <c r="H3383" s="38">
        <v>3286293</v>
      </c>
      <c r="I3383" s="38">
        <v>0</v>
      </c>
      <c r="J3383" s="38">
        <f t="shared" si="53"/>
        <v>3286293</v>
      </c>
      <c r="K3383" s="38"/>
      <c r="L3383" s="49"/>
      <c r="M3383" s="37" t="s">
        <v>63</v>
      </c>
      <c r="N3383" s="37" t="s">
        <v>64</v>
      </c>
      <c r="O3383" s="37" t="s">
        <v>157</v>
      </c>
      <c r="P3383" s="37" t="s">
        <v>158</v>
      </c>
      <c r="Q3383" s="37" t="s">
        <v>159</v>
      </c>
      <c r="R3383" s="37" t="s">
        <v>160</v>
      </c>
      <c r="S3383" s="37" t="s">
        <v>912</v>
      </c>
      <c r="T3383" s="37" t="s">
        <v>911</v>
      </c>
      <c r="U3383" s="1" t="e">
        <f>VLOOKUP(T3383,[2]VAT!$A:$D,1,0)</f>
        <v>#N/A</v>
      </c>
      <c r="V3383" s="37" t="s">
        <v>2</v>
      </c>
      <c r="W3383" s="37" t="s">
        <v>2</v>
      </c>
      <c r="X3383" t="e">
        <f>VLOOKUP(T3383,[3]رکوردها!$A:$B,2,0)</f>
        <v>#N/A</v>
      </c>
      <c r="Y3383" t="e">
        <f>VLOOKUP(T3383,[3]رکوردها!$A:$D,4,0)</f>
        <v>#N/A</v>
      </c>
      <c r="Z3383" t="e">
        <f>VLOOKUP(T3383,[3]رکوردها!$A:$C,3,0)</f>
        <v>#N/A</v>
      </c>
      <c r="AA3383" t="e">
        <f>VLOOKUP(T3383,[3]رکوردها!$A:$F,6,0)</f>
        <v>#N/A</v>
      </c>
      <c r="AB3383" t="e">
        <f>VLOOKUP(T3383,[3]رکوردها!$A:$E,5,0)</f>
        <v>#N/A</v>
      </c>
    </row>
    <row r="3384" spans="1:28" s="41" customFormat="1" hidden="1" x14ac:dyDescent="0.2">
      <c r="A3384" s="36">
        <v>178726</v>
      </c>
      <c r="B3384" s="36">
        <v>1328</v>
      </c>
      <c r="C3384" s="36">
        <v>1867</v>
      </c>
      <c r="D3384" s="39" t="s">
        <v>5178</v>
      </c>
      <c r="E3384" s="39"/>
      <c r="F3384" s="37" t="s">
        <v>171</v>
      </c>
      <c r="G3384" s="37" t="s">
        <v>962</v>
      </c>
      <c r="H3384" s="38">
        <v>3286293</v>
      </c>
      <c r="I3384" s="38">
        <v>0</v>
      </c>
      <c r="J3384" s="38">
        <f t="shared" si="53"/>
        <v>3286293</v>
      </c>
      <c r="K3384" s="38"/>
      <c r="L3384" s="49"/>
      <c r="M3384" s="37" t="s">
        <v>63</v>
      </c>
      <c r="N3384" s="37" t="s">
        <v>64</v>
      </c>
      <c r="O3384" s="37" t="s">
        <v>157</v>
      </c>
      <c r="P3384" s="37" t="s">
        <v>158</v>
      </c>
      <c r="Q3384" s="37" t="s">
        <v>159</v>
      </c>
      <c r="R3384" s="37" t="s">
        <v>160</v>
      </c>
      <c r="S3384" s="37" t="s">
        <v>912</v>
      </c>
      <c r="T3384" s="37" t="s">
        <v>911</v>
      </c>
      <c r="U3384" s="1" t="e">
        <f>VLOOKUP(T3384,[2]VAT!$A:$D,1,0)</f>
        <v>#N/A</v>
      </c>
      <c r="V3384" s="37" t="s">
        <v>2</v>
      </c>
      <c r="W3384" s="37" t="s">
        <v>2</v>
      </c>
      <c r="X3384" t="e">
        <f>VLOOKUP(T3384,[3]رکوردها!$A:$B,2,0)</f>
        <v>#N/A</v>
      </c>
      <c r="Y3384" t="e">
        <f>VLOOKUP(T3384,[3]رکوردها!$A:$D,4,0)</f>
        <v>#N/A</v>
      </c>
      <c r="Z3384" t="e">
        <f>VLOOKUP(T3384,[3]رکوردها!$A:$C,3,0)</f>
        <v>#N/A</v>
      </c>
      <c r="AA3384" t="e">
        <f>VLOOKUP(T3384,[3]رکوردها!$A:$F,6,0)</f>
        <v>#N/A</v>
      </c>
      <c r="AB3384" t="e">
        <f>VLOOKUP(T3384,[3]رکوردها!$A:$E,5,0)</f>
        <v>#N/A</v>
      </c>
    </row>
    <row r="3385" spans="1:28" s="41" customFormat="1" hidden="1" x14ac:dyDescent="0.2">
      <c r="A3385" s="36">
        <v>178727</v>
      </c>
      <c r="B3385" s="36">
        <v>1328</v>
      </c>
      <c r="C3385" s="36">
        <v>1867</v>
      </c>
      <c r="D3385" s="39" t="s">
        <v>5178</v>
      </c>
      <c r="E3385" s="39"/>
      <c r="F3385" s="37" t="s">
        <v>171</v>
      </c>
      <c r="G3385" s="37" t="s">
        <v>962</v>
      </c>
      <c r="H3385" s="38">
        <v>3286293</v>
      </c>
      <c r="I3385" s="38">
        <v>0</v>
      </c>
      <c r="J3385" s="38">
        <f t="shared" si="53"/>
        <v>3286293</v>
      </c>
      <c r="K3385" s="38"/>
      <c r="L3385" s="49"/>
      <c r="M3385" s="37" t="s">
        <v>63</v>
      </c>
      <c r="N3385" s="37" t="s">
        <v>64</v>
      </c>
      <c r="O3385" s="37" t="s">
        <v>157</v>
      </c>
      <c r="P3385" s="37" t="s">
        <v>158</v>
      </c>
      <c r="Q3385" s="37" t="s">
        <v>159</v>
      </c>
      <c r="R3385" s="37" t="s">
        <v>160</v>
      </c>
      <c r="S3385" s="37" t="s">
        <v>912</v>
      </c>
      <c r="T3385" s="37" t="s">
        <v>911</v>
      </c>
      <c r="U3385" s="1" t="e">
        <f>VLOOKUP(T3385,[2]VAT!$A:$D,1,0)</f>
        <v>#N/A</v>
      </c>
      <c r="V3385" s="37" t="s">
        <v>2</v>
      </c>
      <c r="W3385" s="37" t="s">
        <v>2</v>
      </c>
      <c r="X3385" t="e">
        <f>VLOOKUP(T3385,[3]رکوردها!$A:$B,2,0)</f>
        <v>#N/A</v>
      </c>
      <c r="Y3385" t="e">
        <f>VLOOKUP(T3385,[3]رکوردها!$A:$D,4,0)</f>
        <v>#N/A</v>
      </c>
      <c r="Z3385" t="e">
        <f>VLOOKUP(T3385,[3]رکوردها!$A:$C,3,0)</f>
        <v>#N/A</v>
      </c>
      <c r="AA3385" t="e">
        <f>VLOOKUP(T3385,[3]رکوردها!$A:$F,6,0)</f>
        <v>#N/A</v>
      </c>
      <c r="AB3385" t="e">
        <f>VLOOKUP(T3385,[3]رکوردها!$A:$E,5,0)</f>
        <v>#N/A</v>
      </c>
    </row>
    <row r="3386" spans="1:28" s="41" customFormat="1" hidden="1" x14ac:dyDescent="0.2">
      <c r="A3386" s="36">
        <v>178728</v>
      </c>
      <c r="B3386" s="36">
        <v>1328</v>
      </c>
      <c r="C3386" s="36">
        <v>1867</v>
      </c>
      <c r="D3386" s="39" t="s">
        <v>5178</v>
      </c>
      <c r="E3386" s="39"/>
      <c r="F3386" s="37" t="s">
        <v>171</v>
      </c>
      <c r="G3386" s="37" t="s">
        <v>962</v>
      </c>
      <c r="H3386" s="38">
        <v>3286293</v>
      </c>
      <c r="I3386" s="38">
        <v>0</v>
      </c>
      <c r="J3386" s="38">
        <f t="shared" si="53"/>
        <v>3286293</v>
      </c>
      <c r="K3386" s="38"/>
      <c r="L3386" s="49"/>
      <c r="M3386" s="37" t="s">
        <v>63</v>
      </c>
      <c r="N3386" s="37" t="s">
        <v>64</v>
      </c>
      <c r="O3386" s="37" t="s">
        <v>157</v>
      </c>
      <c r="P3386" s="37" t="s">
        <v>158</v>
      </c>
      <c r="Q3386" s="37" t="s">
        <v>159</v>
      </c>
      <c r="R3386" s="37" t="s">
        <v>160</v>
      </c>
      <c r="S3386" s="37" t="s">
        <v>912</v>
      </c>
      <c r="T3386" s="37" t="s">
        <v>911</v>
      </c>
      <c r="U3386" s="1" t="e">
        <f>VLOOKUP(T3386,[2]VAT!$A:$D,1,0)</f>
        <v>#N/A</v>
      </c>
      <c r="V3386" s="37" t="s">
        <v>2</v>
      </c>
      <c r="W3386" s="37" t="s">
        <v>2</v>
      </c>
      <c r="X3386" t="e">
        <f>VLOOKUP(T3386,[3]رکوردها!$A:$B,2,0)</f>
        <v>#N/A</v>
      </c>
      <c r="Y3386" t="e">
        <f>VLOOKUP(T3386,[3]رکوردها!$A:$D,4,0)</f>
        <v>#N/A</v>
      </c>
      <c r="Z3386" t="e">
        <f>VLOOKUP(T3386,[3]رکوردها!$A:$C,3,0)</f>
        <v>#N/A</v>
      </c>
      <c r="AA3386" t="e">
        <f>VLOOKUP(T3386,[3]رکوردها!$A:$F,6,0)</f>
        <v>#N/A</v>
      </c>
      <c r="AB3386" t="e">
        <f>VLOOKUP(T3386,[3]رکوردها!$A:$E,5,0)</f>
        <v>#N/A</v>
      </c>
    </row>
    <row r="3387" spans="1:28" s="41" customFormat="1" hidden="1" x14ac:dyDescent="0.2">
      <c r="A3387" s="36">
        <v>178729</v>
      </c>
      <c r="B3387" s="36">
        <v>1328</v>
      </c>
      <c r="C3387" s="36">
        <v>1867</v>
      </c>
      <c r="D3387" s="39" t="s">
        <v>5178</v>
      </c>
      <c r="E3387" s="39"/>
      <c r="F3387" s="37" t="s">
        <v>171</v>
      </c>
      <c r="G3387" s="37" t="s">
        <v>962</v>
      </c>
      <c r="H3387" s="38">
        <v>3286293</v>
      </c>
      <c r="I3387" s="38">
        <v>0</v>
      </c>
      <c r="J3387" s="38">
        <f t="shared" si="53"/>
        <v>3286293</v>
      </c>
      <c r="K3387" s="38"/>
      <c r="L3387" s="49"/>
      <c r="M3387" s="37" t="s">
        <v>63</v>
      </c>
      <c r="N3387" s="37" t="s">
        <v>64</v>
      </c>
      <c r="O3387" s="37" t="s">
        <v>157</v>
      </c>
      <c r="P3387" s="37" t="s">
        <v>158</v>
      </c>
      <c r="Q3387" s="37" t="s">
        <v>159</v>
      </c>
      <c r="R3387" s="37" t="s">
        <v>160</v>
      </c>
      <c r="S3387" s="37" t="s">
        <v>912</v>
      </c>
      <c r="T3387" s="37" t="s">
        <v>911</v>
      </c>
      <c r="U3387" s="1" t="e">
        <f>VLOOKUP(T3387,[2]VAT!$A:$D,1,0)</f>
        <v>#N/A</v>
      </c>
      <c r="V3387" s="37" t="s">
        <v>2</v>
      </c>
      <c r="W3387" s="37" t="s">
        <v>2</v>
      </c>
      <c r="X3387" t="e">
        <f>VLOOKUP(T3387,[3]رکوردها!$A:$B,2,0)</f>
        <v>#N/A</v>
      </c>
      <c r="Y3387" t="e">
        <f>VLOOKUP(T3387,[3]رکوردها!$A:$D,4,0)</f>
        <v>#N/A</v>
      </c>
      <c r="Z3387" t="e">
        <f>VLOOKUP(T3387,[3]رکوردها!$A:$C,3,0)</f>
        <v>#N/A</v>
      </c>
      <c r="AA3387" t="e">
        <f>VLOOKUP(T3387,[3]رکوردها!$A:$F,6,0)</f>
        <v>#N/A</v>
      </c>
      <c r="AB3387" t="e">
        <f>VLOOKUP(T3387,[3]رکوردها!$A:$E,5,0)</f>
        <v>#N/A</v>
      </c>
    </row>
    <row r="3388" spans="1:28" s="41" customFormat="1" hidden="1" x14ac:dyDescent="0.2">
      <c r="A3388" s="36">
        <v>178730</v>
      </c>
      <c r="B3388" s="36">
        <v>1328</v>
      </c>
      <c r="C3388" s="36">
        <v>1867</v>
      </c>
      <c r="D3388" s="39" t="s">
        <v>5178</v>
      </c>
      <c r="E3388" s="39"/>
      <c r="F3388" s="37" t="s">
        <v>171</v>
      </c>
      <c r="G3388" s="37" t="s">
        <v>962</v>
      </c>
      <c r="H3388" s="38">
        <v>3286293</v>
      </c>
      <c r="I3388" s="38">
        <v>0</v>
      </c>
      <c r="J3388" s="38">
        <f t="shared" si="53"/>
        <v>3286293</v>
      </c>
      <c r="K3388" s="38"/>
      <c r="L3388" s="49"/>
      <c r="M3388" s="37" t="s">
        <v>63</v>
      </c>
      <c r="N3388" s="37" t="s">
        <v>64</v>
      </c>
      <c r="O3388" s="37" t="s">
        <v>157</v>
      </c>
      <c r="P3388" s="37" t="s">
        <v>158</v>
      </c>
      <c r="Q3388" s="37" t="s">
        <v>159</v>
      </c>
      <c r="R3388" s="37" t="s">
        <v>160</v>
      </c>
      <c r="S3388" s="37" t="s">
        <v>912</v>
      </c>
      <c r="T3388" s="37" t="s">
        <v>911</v>
      </c>
      <c r="U3388" s="1" t="e">
        <f>VLOOKUP(T3388,[2]VAT!$A:$D,1,0)</f>
        <v>#N/A</v>
      </c>
      <c r="V3388" s="37" t="s">
        <v>2</v>
      </c>
      <c r="W3388" s="37" t="s">
        <v>2</v>
      </c>
      <c r="X3388" t="e">
        <f>VLOOKUP(T3388,[3]رکوردها!$A:$B,2,0)</f>
        <v>#N/A</v>
      </c>
      <c r="Y3388" t="e">
        <f>VLOOKUP(T3388,[3]رکوردها!$A:$D,4,0)</f>
        <v>#N/A</v>
      </c>
      <c r="Z3388" t="e">
        <f>VLOOKUP(T3388,[3]رکوردها!$A:$C,3,0)</f>
        <v>#N/A</v>
      </c>
      <c r="AA3388" t="e">
        <f>VLOOKUP(T3388,[3]رکوردها!$A:$F,6,0)</f>
        <v>#N/A</v>
      </c>
      <c r="AB3388" t="e">
        <f>VLOOKUP(T3388,[3]رکوردها!$A:$E,5,0)</f>
        <v>#N/A</v>
      </c>
    </row>
    <row r="3389" spans="1:28" s="41" customFormat="1" hidden="1" x14ac:dyDescent="0.2">
      <c r="A3389" s="36">
        <v>178731</v>
      </c>
      <c r="B3389" s="36">
        <v>1328</v>
      </c>
      <c r="C3389" s="36">
        <v>1867</v>
      </c>
      <c r="D3389" s="39" t="s">
        <v>5178</v>
      </c>
      <c r="E3389" s="39"/>
      <c r="F3389" s="37" t="s">
        <v>171</v>
      </c>
      <c r="G3389" s="37" t="s">
        <v>962</v>
      </c>
      <c r="H3389" s="38">
        <v>3286293</v>
      </c>
      <c r="I3389" s="38">
        <v>0</v>
      </c>
      <c r="J3389" s="38">
        <f t="shared" si="53"/>
        <v>3286293</v>
      </c>
      <c r="K3389" s="38"/>
      <c r="L3389" s="49"/>
      <c r="M3389" s="37" t="s">
        <v>63</v>
      </c>
      <c r="N3389" s="37" t="s">
        <v>64</v>
      </c>
      <c r="O3389" s="37" t="s">
        <v>157</v>
      </c>
      <c r="P3389" s="37" t="s">
        <v>158</v>
      </c>
      <c r="Q3389" s="37" t="s">
        <v>159</v>
      </c>
      <c r="R3389" s="37" t="s">
        <v>160</v>
      </c>
      <c r="S3389" s="37" t="s">
        <v>912</v>
      </c>
      <c r="T3389" s="37" t="s">
        <v>911</v>
      </c>
      <c r="U3389" s="1" t="e">
        <f>VLOOKUP(T3389,[2]VAT!$A:$D,1,0)</f>
        <v>#N/A</v>
      </c>
      <c r="V3389" s="37" t="s">
        <v>2</v>
      </c>
      <c r="W3389" s="37" t="s">
        <v>2</v>
      </c>
      <c r="X3389" t="e">
        <f>VLOOKUP(T3389,[3]رکوردها!$A:$B,2,0)</f>
        <v>#N/A</v>
      </c>
      <c r="Y3389" t="e">
        <f>VLOOKUP(T3389,[3]رکوردها!$A:$D,4,0)</f>
        <v>#N/A</v>
      </c>
      <c r="Z3389" t="e">
        <f>VLOOKUP(T3389,[3]رکوردها!$A:$C,3,0)</f>
        <v>#N/A</v>
      </c>
      <c r="AA3389" t="e">
        <f>VLOOKUP(T3389,[3]رکوردها!$A:$F,6,0)</f>
        <v>#N/A</v>
      </c>
      <c r="AB3389" t="e">
        <f>VLOOKUP(T3389,[3]رکوردها!$A:$E,5,0)</f>
        <v>#N/A</v>
      </c>
    </row>
    <row r="3390" spans="1:28" s="41" customFormat="1" hidden="1" x14ac:dyDescent="0.2">
      <c r="A3390" s="36">
        <v>178732</v>
      </c>
      <c r="B3390" s="36">
        <v>1328</v>
      </c>
      <c r="C3390" s="36">
        <v>1867</v>
      </c>
      <c r="D3390" s="39" t="s">
        <v>5178</v>
      </c>
      <c r="E3390" s="39"/>
      <c r="F3390" s="37" t="s">
        <v>171</v>
      </c>
      <c r="G3390" s="37" t="s">
        <v>962</v>
      </c>
      <c r="H3390" s="38">
        <v>3286293</v>
      </c>
      <c r="I3390" s="38">
        <v>0</v>
      </c>
      <c r="J3390" s="38">
        <f t="shared" si="53"/>
        <v>3286293</v>
      </c>
      <c r="K3390" s="38"/>
      <c r="L3390" s="49"/>
      <c r="M3390" s="37" t="s">
        <v>63</v>
      </c>
      <c r="N3390" s="37" t="s">
        <v>64</v>
      </c>
      <c r="O3390" s="37" t="s">
        <v>157</v>
      </c>
      <c r="P3390" s="37" t="s">
        <v>158</v>
      </c>
      <c r="Q3390" s="37" t="s">
        <v>159</v>
      </c>
      <c r="R3390" s="37" t="s">
        <v>160</v>
      </c>
      <c r="S3390" s="37" t="s">
        <v>912</v>
      </c>
      <c r="T3390" s="37" t="s">
        <v>911</v>
      </c>
      <c r="U3390" s="1" t="e">
        <f>VLOOKUP(T3390,[2]VAT!$A:$D,1,0)</f>
        <v>#N/A</v>
      </c>
      <c r="V3390" s="37" t="s">
        <v>2</v>
      </c>
      <c r="W3390" s="37" t="s">
        <v>2</v>
      </c>
      <c r="X3390" t="e">
        <f>VLOOKUP(T3390,[3]رکوردها!$A:$B,2,0)</f>
        <v>#N/A</v>
      </c>
      <c r="Y3390" t="e">
        <f>VLOOKUP(T3390,[3]رکوردها!$A:$D,4,0)</f>
        <v>#N/A</v>
      </c>
      <c r="Z3390" t="e">
        <f>VLOOKUP(T3390,[3]رکوردها!$A:$C,3,0)</f>
        <v>#N/A</v>
      </c>
      <c r="AA3390" t="e">
        <f>VLOOKUP(T3390,[3]رکوردها!$A:$F,6,0)</f>
        <v>#N/A</v>
      </c>
      <c r="AB3390" t="e">
        <f>VLOOKUP(T3390,[3]رکوردها!$A:$E,5,0)</f>
        <v>#N/A</v>
      </c>
    </row>
    <row r="3391" spans="1:28" s="41" customFormat="1" hidden="1" x14ac:dyDescent="0.2">
      <c r="A3391" s="36">
        <v>178733</v>
      </c>
      <c r="B3391" s="36">
        <v>1328</v>
      </c>
      <c r="C3391" s="36">
        <v>1867</v>
      </c>
      <c r="D3391" s="39" t="s">
        <v>5178</v>
      </c>
      <c r="E3391" s="39"/>
      <c r="F3391" s="37" t="s">
        <v>171</v>
      </c>
      <c r="G3391" s="37" t="s">
        <v>962</v>
      </c>
      <c r="H3391" s="38">
        <v>3286293</v>
      </c>
      <c r="I3391" s="38">
        <v>0</v>
      </c>
      <c r="J3391" s="38">
        <f t="shared" si="53"/>
        <v>3286293</v>
      </c>
      <c r="K3391" s="38"/>
      <c r="L3391" s="49"/>
      <c r="M3391" s="37" t="s">
        <v>63</v>
      </c>
      <c r="N3391" s="37" t="s">
        <v>64</v>
      </c>
      <c r="O3391" s="37" t="s">
        <v>157</v>
      </c>
      <c r="P3391" s="37" t="s">
        <v>158</v>
      </c>
      <c r="Q3391" s="37" t="s">
        <v>159</v>
      </c>
      <c r="R3391" s="37" t="s">
        <v>160</v>
      </c>
      <c r="S3391" s="37" t="s">
        <v>912</v>
      </c>
      <c r="T3391" s="37" t="s">
        <v>911</v>
      </c>
      <c r="U3391" s="1" t="e">
        <f>VLOOKUP(T3391,[2]VAT!$A:$D,1,0)</f>
        <v>#N/A</v>
      </c>
      <c r="V3391" s="37" t="s">
        <v>2</v>
      </c>
      <c r="W3391" s="37" t="s">
        <v>2</v>
      </c>
      <c r="X3391" t="e">
        <f>VLOOKUP(T3391,[3]رکوردها!$A:$B,2,0)</f>
        <v>#N/A</v>
      </c>
      <c r="Y3391" t="e">
        <f>VLOOKUP(T3391,[3]رکوردها!$A:$D,4,0)</f>
        <v>#N/A</v>
      </c>
      <c r="Z3391" t="e">
        <f>VLOOKUP(T3391,[3]رکوردها!$A:$C,3,0)</f>
        <v>#N/A</v>
      </c>
      <c r="AA3391" t="e">
        <f>VLOOKUP(T3391,[3]رکوردها!$A:$F,6,0)</f>
        <v>#N/A</v>
      </c>
      <c r="AB3391" t="e">
        <f>VLOOKUP(T3391,[3]رکوردها!$A:$E,5,0)</f>
        <v>#N/A</v>
      </c>
    </row>
    <row r="3392" spans="1:28" s="41" customFormat="1" hidden="1" x14ac:dyDescent="0.2">
      <c r="A3392" s="36">
        <v>178734</v>
      </c>
      <c r="B3392" s="36">
        <v>1328</v>
      </c>
      <c r="C3392" s="36">
        <v>1867</v>
      </c>
      <c r="D3392" s="39" t="s">
        <v>5178</v>
      </c>
      <c r="E3392" s="39"/>
      <c r="F3392" s="37" t="s">
        <v>171</v>
      </c>
      <c r="G3392" s="37" t="s">
        <v>962</v>
      </c>
      <c r="H3392" s="38">
        <v>3286293</v>
      </c>
      <c r="I3392" s="38">
        <v>0</v>
      </c>
      <c r="J3392" s="38">
        <f t="shared" si="53"/>
        <v>3286293</v>
      </c>
      <c r="K3392" s="38"/>
      <c r="L3392" s="49"/>
      <c r="M3392" s="37" t="s">
        <v>63</v>
      </c>
      <c r="N3392" s="37" t="s">
        <v>64</v>
      </c>
      <c r="O3392" s="37" t="s">
        <v>157</v>
      </c>
      <c r="P3392" s="37" t="s">
        <v>158</v>
      </c>
      <c r="Q3392" s="37" t="s">
        <v>159</v>
      </c>
      <c r="R3392" s="37" t="s">
        <v>160</v>
      </c>
      <c r="S3392" s="37" t="s">
        <v>912</v>
      </c>
      <c r="T3392" s="37" t="s">
        <v>911</v>
      </c>
      <c r="U3392" s="1" t="e">
        <f>VLOOKUP(T3392,[2]VAT!$A:$D,1,0)</f>
        <v>#N/A</v>
      </c>
      <c r="V3392" s="37" t="s">
        <v>2</v>
      </c>
      <c r="W3392" s="37" t="s">
        <v>2</v>
      </c>
      <c r="X3392" t="e">
        <f>VLOOKUP(T3392,[3]رکوردها!$A:$B,2,0)</f>
        <v>#N/A</v>
      </c>
      <c r="Y3392" t="e">
        <f>VLOOKUP(T3392,[3]رکوردها!$A:$D,4,0)</f>
        <v>#N/A</v>
      </c>
      <c r="Z3392" t="e">
        <f>VLOOKUP(T3392,[3]رکوردها!$A:$C,3,0)</f>
        <v>#N/A</v>
      </c>
      <c r="AA3392" t="e">
        <f>VLOOKUP(T3392,[3]رکوردها!$A:$F,6,0)</f>
        <v>#N/A</v>
      </c>
      <c r="AB3392" t="e">
        <f>VLOOKUP(T3392,[3]رکوردها!$A:$E,5,0)</f>
        <v>#N/A</v>
      </c>
    </row>
    <row r="3393" spans="1:28" s="41" customFormat="1" hidden="1" x14ac:dyDescent="0.2">
      <c r="A3393" s="36">
        <v>178735</v>
      </c>
      <c r="B3393" s="36">
        <v>1328</v>
      </c>
      <c r="C3393" s="36">
        <v>1867</v>
      </c>
      <c r="D3393" s="39" t="s">
        <v>5178</v>
      </c>
      <c r="E3393" s="39"/>
      <c r="F3393" s="37" t="s">
        <v>171</v>
      </c>
      <c r="G3393" s="37" t="s">
        <v>962</v>
      </c>
      <c r="H3393" s="38">
        <v>3286293</v>
      </c>
      <c r="I3393" s="38">
        <v>0</v>
      </c>
      <c r="J3393" s="38">
        <f t="shared" si="53"/>
        <v>3286293</v>
      </c>
      <c r="K3393" s="38"/>
      <c r="L3393" s="49"/>
      <c r="M3393" s="37" t="s">
        <v>63</v>
      </c>
      <c r="N3393" s="37" t="s">
        <v>64</v>
      </c>
      <c r="O3393" s="37" t="s">
        <v>157</v>
      </c>
      <c r="P3393" s="37" t="s">
        <v>158</v>
      </c>
      <c r="Q3393" s="37" t="s">
        <v>159</v>
      </c>
      <c r="R3393" s="37" t="s">
        <v>160</v>
      </c>
      <c r="S3393" s="37" t="s">
        <v>912</v>
      </c>
      <c r="T3393" s="37" t="s">
        <v>911</v>
      </c>
      <c r="U3393" s="1" t="e">
        <f>VLOOKUP(T3393,[2]VAT!$A:$D,1,0)</f>
        <v>#N/A</v>
      </c>
      <c r="V3393" s="37" t="s">
        <v>2</v>
      </c>
      <c r="W3393" s="37" t="s">
        <v>2</v>
      </c>
      <c r="X3393" t="e">
        <f>VLOOKUP(T3393,[3]رکوردها!$A:$B,2,0)</f>
        <v>#N/A</v>
      </c>
      <c r="Y3393" t="e">
        <f>VLOOKUP(T3393,[3]رکوردها!$A:$D,4,0)</f>
        <v>#N/A</v>
      </c>
      <c r="Z3393" t="e">
        <f>VLOOKUP(T3393,[3]رکوردها!$A:$C,3,0)</f>
        <v>#N/A</v>
      </c>
      <c r="AA3393" t="e">
        <f>VLOOKUP(T3393,[3]رکوردها!$A:$F,6,0)</f>
        <v>#N/A</v>
      </c>
      <c r="AB3393" t="e">
        <f>VLOOKUP(T3393,[3]رکوردها!$A:$E,5,0)</f>
        <v>#N/A</v>
      </c>
    </row>
    <row r="3394" spans="1:28" s="41" customFormat="1" hidden="1" x14ac:dyDescent="0.2">
      <c r="A3394" s="36">
        <v>178736</v>
      </c>
      <c r="B3394" s="36">
        <v>1328</v>
      </c>
      <c r="C3394" s="36">
        <v>1867</v>
      </c>
      <c r="D3394" s="39" t="s">
        <v>5178</v>
      </c>
      <c r="E3394" s="39"/>
      <c r="F3394" s="37" t="s">
        <v>171</v>
      </c>
      <c r="G3394" s="37" t="s">
        <v>962</v>
      </c>
      <c r="H3394" s="38">
        <v>3286293</v>
      </c>
      <c r="I3394" s="38">
        <v>0</v>
      </c>
      <c r="J3394" s="38">
        <f t="shared" si="53"/>
        <v>3286293</v>
      </c>
      <c r="K3394" s="38"/>
      <c r="L3394" s="49"/>
      <c r="M3394" s="37" t="s">
        <v>63</v>
      </c>
      <c r="N3394" s="37" t="s">
        <v>64</v>
      </c>
      <c r="O3394" s="37" t="s">
        <v>157</v>
      </c>
      <c r="P3394" s="37" t="s">
        <v>158</v>
      </c>
      <c r="Q3394" s="37" t="s">
        <v>159</v>
      </c>
      <c r="R3394" s="37" t="s">
        <v>160</v>
      </c>
      <c r="S3394" s="37" t="s">
        <v>912</v>
      </c>
      <c r="T3394" s="37" t="s">
        <v>911</v>
      </c>
      <c r="U3394" s="1" t="e">
        <f>VLOOKUP(T3394,[2]VAT!$A:$D,1,0)</f>
        <v>#N/A</v>
      </c>
      <c r="V3394" s="37" t="s">
        <v>2</v>
      </c>
      <c r="W3394" s="37" t="s">
        <v>2</v>
      </c>
      <c r="X3394" t="e">
        <f>VLOOKUP(T3394,[3]رکوردها!$A:$B,2,0)</f>
        <v>#N/A</v>
      </c>
      <c r="Y3394" t="e">
        <f>VLOOKUP(T3394,[3]رکوردها!$A:$D,4,0)</f>
        <v>#N/A</v>
      </c>
      <c r="Z3394" t="e">
        <f>VLOOKUP(T3394,[3]رکوردها!$A:$C,3,0)</f>
        <v>#N/A</v>
      </c>
      <c r="AA3394" t="e">
        <f>VLOOKUP(T3394,[3]رکوردها!$A:$F,6,0)</f>
        <v>#N/A</v>
      </c>
      <c r="AB3394" t="e">
        <f>VLOOKUP(T3394,[3]رکوردها!$A:$E,5,0)</f>
        <v>#N/A</v>
      </c>
    </row>
    <row r="3395" spans="1:28" s="41" customFormat="1" hidden="1" x14ac:dyDescent="0.2">
      <c r="A3395" s="36">
        <v>178737</v>
      </c>
      <c r="B3395" s="36">
        <v>1328</v>
      </c>
      <c r="C3395" s="36">
        <v>1867</v>
      </c>
      <c r="D3395" s="39" t="s">
        <v>5178</v>
      </c>
      <c r="E3395" s="39"/>
      <c r="F3395" s="37" t="s">
        <v>171</v>
      </c>
      <c r="G3395" s="37" t="s">
        <v>962</v>
      </c>
      <c r="H3395" s="38">
        <v>3286293</v>
      </c>
      <c r="I3395" s="38">
        <v>0</v>
      </c>
      <c r="J3395" s="38">
        <f t="shared" si="53"/>
        <v>3286293</v>
      </c>
      <c r="K3395" s="38"/>
      <c r="L3395" s="49"/>
      <c r="M3395" s="37" t="s">
        <v>63</v>
      </c>
      <c r="N3395" s="37" t="s">
        <v>64</v>
      </c>
      <c r="O3395" s="37" t="s">
        <v>157</v>
      </c>
      <c r="P3395" s="37" t="s">
        <v>158</v>
      </c>
      <c r="Q3395" s="37" t="s">
        <v>159</v>
      </c>
      <c r="R3395" s="37" t="s">
        <v>160</v>
      </c>
      <c r="S3395" s="37" t="s">
        <v>912</v>
      </c>
      <c r="T3395" s="37" t="s">
        <v>911</v>
      </c>
      <c r="U3395" s="1" t="e">
        <f>VLOOKUP(T3395,[2]VAT!$A:$D,1,0)</f>
        <v>#N/A</v>
      </c>
      <c r="V3395" s="37" t="s">
        <v>2</v>
      </c>
      <c r="W3395" s="37" t="s">
        <v>2</v>
      </c>
      <c r="X3395" t="e">
        <f>VLOOKUP(T3395,[3]رکوردها!$A:$B,2,0)</f>
        <v>#N/A</v>
      </c>
      <c r="Y3395" t="e">
        <f>VLOOKUP(T3395,[3]رکوردها!$A:$D,4,0)</f>
        <v>#N/A</v>
      </c>
      <c r="Z3395" t="e">
        <f>VLOOKUP(T3395,[3]رکوردها!$A:$C,3,0)</f>
        <v>#N/A</v>
      </c>
      <c r="AA3395" t="e">
        <f>VLOOKUP(T3395,[3]رکوردها!$A:$F,6,0)</f>
        <v>#N/A</v>
      </c>
      <c r="AB3395" t="e">
        <f>VLOOKUP(T3395,[3]رکوردها!$A:$E,5,0)</f>
        <v>#N/A</v>
      </c>
    </row>
    <row r="3396" spans="1:28" s="41" customFormat="1" hidden="1" x14ac:dyDescent="0.2">
      <c r="A3396" s="36">
        <v>178738</v>
      </c>
      <c r="B3396" s="36">
        <v>1328</v>
      </c>
      <c r="C3396" s="36">
        <v>1867</v>
      </c>
      <c r="D3396" s="39" t="s">
        <v>5178</v>
      </c>
      <c r="E3396" s="39"/>
      <c r="F3396" s="37" t="s">
        <v>171</v>
      </c>
      <c r="G3396" s="37" t="s">
        <v>962</v>
      </c>
      <c r="H3396" s="38">
        <v>3286293</v>
      </c>
      <c r="I3396" s="38">
        <v>0</v>
      </c>
      <c r="J3396" s="38">
        <f t="shared" si="53"/>
        <v>3286293</v>
      </c>
      <c r="K3396" s="38"/>
      <c r="L3396" s="49"/>
      <c r="M3396" s="37" t="s">
        <v>63</v>
      </c>
      <c r="N3396" s="37" t="s">
        <v>64</v>
      </c>
      <c r="O3396" s="37" t="s">
        <v>157</v>
      </c>
      <c r="P3396" s="37" t="s">
        <v>158</v>
      </c>
      <c r="Q3396" s="37" t="s">
        <v>159</v>
      </c>
      <c r="R3396" s="37" t="s">
        <v>160</v>
      </c>
      <c r="S3396" s="37" t="s">
        <v>912</v>
      </c>
      <c r="T3396" s="37" t="s">
        <v>911</v>
      </c>
      <c r="U3396" s="1" t="e">
        <f>VLOOKUP(T3396,[2]VAT!$A:$D,1,0)</f>
        <v>#N/A</v>
      </c>
      <c r="V3396" s="37" t="s">
        <v>2</v>
      </c>
      <c r="W3396" s="37" t="s">
        <v>2</v>
      </c>
      <c r="X3396" t="e">
        <f>VLOOKUP(T3396,[3]رکوردها!$A:$B,2,0)</f>
        <v>#N/A</v>
      </c>
      <c r="Y3396" t="e">
        <f>VLOOKUP(T3396,[3]رکوردها!$A:$D,4,0)</f>
        <v>#N/A</v>
      </c>
      <c r="Z3396" t="e">
        <f>VLOOKUP(T3396,[3]رکوردها!$A:$C,3,0)</f>
        <v>#N/A</v>
      </c>
      <c r="AA3396" t="e">
        <f>VLOOKUP(T3396,[3]رکوردها!$A:$F,6,0)</f>
        <v>#N/A</v>
      </c>
      <c r="AB3396" t="e">
        <f>VLOOKUP(T3396,[3]رکوردها!$A:$E,5,0)</f>
        <v>#N/A</v>
      </c>
    </row>
    <row r="3397" spans="1:28" s="41" customFormat="1" hidden="1" x14ac:dyDescent="0.2">
      <c r="A3397" s="36">
        <v>178739</v>
      </c>
      <c r="B3397" s="36">
        <v>1328</v>
      </c>
      <c r="C3397" s="36">
        <v>1867</v>
      </c>
      <c r="D3397" s="39" t="s">
        <v>5178</v>
      </c>
      <c r="E3397" s="39"/>
      <c r="F3397" s="37" t="s">
        <v>171</v>
      </c>
      <c r="G3397" s="37" t="s">
        <v>962</v>
      </c>
      <c r="H3397" s="38">
        <v>3286293</v>
      </c>
      <c r="I3397" s="38">
        <v>0</v>
      </c>
      <c r="J3397" s="38">
        <f t="shared" si="53"/>
        <v>3286293</v>
      </c>
      <c r="K3397" s="38"/>
      <c r="L3397" s="49"/>
      <c r="M3397" s="37" t="s">
        <v>63</v>
      </c>
      <c r="N3397" s="37" t="s">
        <v>64</v>
      </c>
      <c r="O3397" s="37" t="s">
        <v>157</v>
      </c>
      <c r="P3397" s="37" t="s">
        <v>158</v>
      </c>
      <c r="Q3397" s="37" t="s">
        <v>159</v>
      </c>
      <c r="R3397" s="37" t="s">
        <v>160</v>
      </c>
      <c r="S3397" s="37" t="s">
        <v>912</v>
      </c>
      <c r="T3397" s="37" t="s">
        <v>911</v>
      </c>
      <c r="U3397" s="1" t="e">
        <f>VLOOKUP(T3397,[2]VAT!$A:$D,1,0)</f>
        <v>#N/A</v>
      </c>
      <c r="V3397" s="37" t="s">
        <v>2</v>
      </c>
      <c r="W3397" s="37" t="s">
        <v>2</v>
      </c>
      <c r="X3397" t="e">
        <f>VLOOKUP(T3397,[3]رکوردها!$A:$B,2,0)</f>
        <v>#N/A</v>
      </c>
      <c r="Y3397" t="e">
        <f>VLOOKUP(T3397,[3]رکوردها!$A:$D,4,0)</f>
        <v>#N/A</v>
      </c>
      <c r="Z3397" t="e">
        <f>VLOOKUP(T3397,[3]رکوردها!$A:$C,3,0)</f>
        <v>#N/A</v>
      </c>
      <c r="AA3397" t="e">
        <f>VLOOKUP(T3397,[3]رکوردها!$A:$F,6,0)</f>
        <v>#N/A</v>
      </c>
      <c r="AB3397" t="e">
        <f>VLOOKUP(T3397,[3]رکوردها!$A:$E,5,0)</f>
        <v>#N/A</v>
      </c>
    </row>
    <row r="3398" spans="1:28" s="41" customFormat="1" hidden="1" x14ac:dyDescent="0.2">
      <c r="A3398" s="36">
        <v>178740</v>
      </c>
      <c r="B3398" s="36">
        <v>1328</v>
      </c>
      <c r="C3398" s="36">
        <v>1867</v>
      </c>
      <c r="D3398" s="39" t="s">
        <v>5178</v>
      </c>
      <c r="E3398" s="39"/>
      <c r="F3398" s="37" t="s">
        <v>171</v>
      </c>
      <c r="G3398" s="37" t="s">
        <v>962</v>
      </c>
      <c r="H3398" s="38">
        <v>3286293</v>
      </c>
      <c r="I3398" s="38">
        <v>0</v>
      </c>
      <c r="J3398" s="38">
        <f t="shared" si="53"/>
        <v>3286293</v>
      </c>
      <c r="K3398" s="38"/>
      <c r="L3398" s="49"/>
      <c r="M3398" s="37" t="s">
        <v>63</v>
      </c>
      <c r="N3398" s="37" t="s">
        <v>64</v>
      </c>
      <c r="O3398" s="37" t="s">
        <v>157</v>
      </c>
      <c r="P3398" s="37" t="s">
        <v>158</v>
      </c>
      <c r="Q3398" s="37" t="s">
        <v>159</v>
      </c>
      <c r="R3398" s="37" t="s">
        <v>160</v>
      </c>
      <c r="S3398" s="37" t="s">
        <v>912</v>
      </c>
      <c r="T3398" s="37" t="s">
        <v>911</v>
      </c>
      <c r="U3398" s="1" t="e">
        <f>VLOOKUP(T3398,[2]VAT!$A:$D,1,0)</f>
        <v>#N/A</v>
      </c>
      <c r="V3398" s="37" t="s">
        <v>2</v>
      </c>
      <c r="W3398" s="37" t="s">
        <v>2</v>
      </c>
      <c r="X3398" t="e">
        <f>VLOOKUP(T3398,[3]رکوردها!$A:$B,2,0)</f>
        <v>#N/A</v>
      </c>
      <c r="Y3398" t="e">
        <f>VLOOKUP(T3398,[3]رکوردها!$A:$D,4,0)</f>
        <v>#N/A</v>
      </c>
      <c r="Z3398" t="e">
        <f>VLOOKUP(T3398,[3]رکوردها!$A:$C,3,0)</f>
        <v>#N/A</v>
      </c>
      <c r="AA3398" t="e">
        <f>VLOOKUP(T3398,[3]رکوردها!$A:$F,6,0)</f>
        <v>#N/A</v>
      </c>
      <c r="AB3398" t="e">
        <f>VLOOKUP(T3398,[3]رکوردها!$A:$E,5,0)</f>
        <v>#N/A</v>
      </c>
    </row>
    <row r="3399" spans="1:28" s="41" customFormat="1" hidden="1" x14ac:dyDescent="0.2">
      <c r="A3399" s="36">
        <v>178741</v>
      </c>
      <c r="B3399" s="36">
        <v>1328</v>
      </c>
      <c r="C3399" s="36">
        <v>1867</v>
      </c>
      <c r="D3399" s="39" t="s">
        <v>5178</v>
      </c>
      <c r="E3399" s="39"/>
      <c r="F3399" s="37" t="s">
        <v>171</v>
      </c>
      <c r="G3399" s="37" t="s">
        <v>962</v>
      </c>
      <c r="H3399" s="38">
        <v>3286293</v>
      </c>
      <c r="I3399" s="38">
        <v>0</v>
      </c>
      <c r="J3399" s="38">
        <f t="shared" si="53"/>
        <v>3286293</v>
      </c>
      <c r="K3399" s="38"/>
      <c r="L3399" s="49"/>
      <c r="M3399" s="37" t="s">
        <v>63</v>
      </c>
      <c r="N3399" s="37" t="s">
        <v>64</v>
      </c>
      <c r="O3399" s="37" t="s">
        <v>157</v>
      </c>
      <c r="P3399" s="37" t="s">
        <v>158</v>
      </c>
      <c r="Q3399" s="37" t="s">
        <v>159</v>
      </c>
      <c r="R3399" s="37" t="s">
        <v>160</v>
      </c>
      <c r="S3399" s="37" t="s">
        <v>912</v>
      </c>
      <c r="T3399" s="37" t="s">
        <v>911</v>
      </c>
      <c r="U3399" s="1" t="e">
        <f>VLOOKUP(T3399,[2]VAT!$A:$D,1,0)</f>
        <v>#N/A</v>
      </c>
      <c r="V3399" s="37" t="s">
        <v>2</v>
      </c>
      <c r="W3399" s="37" t="s">
        <v>2</v>
      </c>
      <c r="X3399" t="e">
        <f>VLOOKUP(T3399,[3]رکوردها!$A:$B,2,0)</f>
        <v>#N/A</v>
      </c>
      <c r="Y3399" t="e">
        <f>VLOOKUP(T3399,[3]رکوردها!$A:$D,4,0)</f>
        <v>#N/A</v>
      </c>
      <c r="Z3399" t="e">
        <f>VLOOKUP(T3399,[3]رکوردها!$A:$C,3,0)</f>
        <v>#N/A</v>
      </c>
      <c r="AA3399" t="e">
        <f>VLOOKUP(T3399,[3]رکوردها!$A:$F,6,0)</f>
        <v>#N/A</v>
      </c>
      <c r="AB3399" t="e">
        <f>VLOOKUP(T3399,[3]رکوردها!$A:$E,5,0)</f>
        <v>#N/A</v>
      </c>
    </row>
    <row r="3400" spans="1:28" s="41" customFormat="1" hidden="1" x14ac:dyDescent="0.2">
      <c r="A3400" s="36">
        <v>178742</v>
      </c>
      <c r="B3400" s="36">
        <v>1328</v>
      </c>
      <c r="C3400" s="36">
        <v>1867</v>
      </c>
      <c r="D3400" s="39" t="s">
        <v>5178</v>
      </c>
      <c r="E3400" s="39"/>
      <c r="F3400" s="37" t="s">
        <v>171</v>
      </c>
      <c r="G3400" s="37" t="s">
        <v>962</v>
      </c>
      <c r="H3400" s="38">
        <v>3286293</v>
      </c>
      <c r="I3400" s="38">
        <v>0</v>
      </c>
      <c r="J3400" s="38">
        <f t="shared" si="53"/>
        <v>3286293</v>
      </c>
      <c r="K3400" s="38"/>
      <c r="L3400" s="49"/>
      <c r="M3400" s="37" t="s">
        <v>63</v>
      </c>
      <c r="N3400" s="37" t="s">
        <v>64</v>
      </c>
      <c r="O3400" s="37" t="s">
        <v>157</v>
      </c>
      <c r="P3400" s="37" t="s">
        <v>158</v>
      </c>
      <c r="Q3400" s="37" t="s">
        <v>159</v>
      </c>
      <c r="R3400" s="37" t="s">
        <v>160</v>
      </c>
      <c r="S3400" s="37" t="s">
        <v>912</v>
      </c>
      <c r="T3400" s="37" t="s">
        <v>911</v>
      </c>
      <c r="U3400" s="1" t="e">
        <f>VLOOKUP(T3400,[2]VAT!$A:$D,1,0)</f>
        <v>#N/A</v>
      </c>
      <c r="V3400" s="37" t="s">
        <v>2</v>
      </c>
      <c r="W3400" s="37" t="s">
        <v>2</v>
      </c>
      <c r="X3400" t="e">
        <f>VLOOKUP(T3400,[3]رکوردها!$A:$B,2,0)</f>
        <v>#N/A</v>
      </c>
      <c r="Y3400" t="e">
        <f>VLOOKUP(T3400,[3]رکوردها!$A:$D,4,0)</f>
        <v>#N/A</v>
      </c>
      <c r="Z3400" t="e">
        <f>VLOOKUP(T3400,[3]رکوردها!$A:$C,3,0)</f>
        <v>#N/A</v>
      </c>
      <c r="AA3400" t="e">
        <f>VLOOKUP(T3400,[3]رکوردها!$A:$F,6,0)</f>
        <v>#N/A</v>
      </c>
      <c r="AB3400" t="e">
        <f>VLOOKUP(T3400,[3]رکوردها!$A:$E,5,0)</f>
        <v>#N/A</v>
      </c>
    </row>
    <row r="3401" spans="1:28" s="41" customFormat="1" hidden="1" x14ac:dyDescent="0.2">
      <c r="A3401" s="36">
        <v>178743</v>
      </c>
      <c r="B3401" s="36">
        <v>1328</v>
      </c>
      <c r="C3401" s="36">
        <v>1867</v>
      </c>
      <c r="D3401" s="39" t="s">
        <v>5178</v>
      </c>
      <c r="E3401" s="39"/>
      <c r="F3401" s="37" t="s">
        <v>171</v>
      </c>
      <c r="G3401" s="37" t="s">
        <v>962</v>
      </c>
      <c r="H3401" s="38">
        <v>3286293</v>
      </c>
      <c r="I3401" s="38">
        <v>0</v>
      </c>
      <c r="J3401" s="38">
        <f t="shared" si="53"/>
        <v>3286293</v>
      </c>
      <c r="K3401" s="38"/>
      <c r="L3401" s="49"/>
      <c r="M3401" s="37" t="s">
        <v>63</v>
      </c>
      <c r="N3401" s="37" t="s">
        <v>64</v>
      </c>
      <c r="O3401" s="37" t="s">
        <v>157</v>
      </c>
      <c r="P3401" s="37" t="s">
        <v>158</v>
      </c>
      <c r="Q3401" s="37" t="s">
        <v>159</v>
      </c>
      <c r="R3401" s="37" t="s">
        <v>160</v>
      </c>
      <c r="S3401" s="37" t="s">
        <v>912</v>
      </c>
      <c r="T3401" s="37" t="s">
        <v>911</v>
      </c>
      <c r="U3401" s="1" t="e">
        <f>VLOOKUP(T3401,[2]VAT!$A:$D,1,0)</f>
        <v>#N/A</v>
      </c>
      <c r="V3401" s="37" t="s">
        <v>2</v>
      </c>
      <c r="W3401" s="37" t="s">
        <v>2</v>
      </c>
      <c r="X3401" t="e">
        <f>VLOOKUP(T3401,[3]رکوردها!$A:$B,2,0)</f>
        <v>#N/A</v>
      </c>
      <c r="Y3401" t="e">
        <f>VLOOKUP(T3401,[3]رکوردها!$A:$D,4,0)</f>
        <v>#N/A</v>
      </c>
      <c r="Z3401" t="e">
        <f>VLOOKUP(T3401,[3]رکوردها!$A:$C,3,0)</f>
        <v>#N/A</v>
      </c>
      <c r="AA3401" t="e">
        <f>VLOOKUP(T3401,[3]رکوردها!$A:$F,6,0)</f>
        <v>#N/A</v>
      </c>
      <c r="AB3401" t="e">
        <f>VLOOKUP(T3401,[3]رکوردها!$A:$E,5,0)</f>
        <v>#N/A</v>
      </c>
    </row>
    <row r="3402" spans="1:28" s="41" customFormat="1" hidden="1" x14ac:dyDescent="0.2">
      <c r="A3402" s="36">
        <v>178744</v>
      </c>
      <c r="B3402" s="36">
        <v>1328</v>
      </c>
      <c r="C3402" s="36">
        <v>1867</v>
      </c>
      <c r="D3402" s="39" t="s">
        <v>5178</v>
      </c>
      <c r="E3402" s="39"/>
      <c r="F3402" s="37" t="s">
        <v>171</v>
      </c>
      <c r="G3402" s="37" t="s">
        <v>962</v>
      </c>
      <c r="H3402" s="38">
        <v>3286293</v>
      </c>
      <c r="I3402" s="38">
        <v>0</v>
      </c>
      <c r="J3402" s="38">
        <f t="shared" si="53"/>
        <v>3286293</v>
      </c>
      <c r="K3402" s="38"/>
      <c r="L3402" s="49"/>
      <c r="M3402" s="37" t="s">
        <v>63</v>
      </c>
      <c r="N3402" s="37" t="s">
        <v>64</v>
      </c>
      <c r="O3402" s="37" t="s">
        <v>157</v>
      </c>
      <c r="P3402" s="37" t="s">
        <v>158</v>
      </c>
      <c r="Q3402" s="37" t="s">
        <v>159</v>
      </c>
      <c r="R3402" s="37" t="s">
        <v>160</v>
      </c>
      <c r="S3402" s="37" t="s">
        <v>912</v>
      </c>
      <c r="T3402" s="37" t="s">
        <v>911</v>
      </c>
      <c r="U3402" s="1" t="e">
        <f>VLOOKUP(T3402,[2]VAT!$A:$D,1,0)</f>
        <v>#N/A</v>
      </c>
      <c r="V3402" s="37" t="s">
        <v>2</v>
      </c>
      <c r="W3402" s="37" t="s">
        <v>2</v>
      </c>
      <c r="X3402" t="e">
        <f>VLOOKUP(T3402,[3]رکوردها!$A:$B,2,0)</f>
        <v>#N/A</v>
      </c>
      <c r="Y3402" t="e">
        <f>VLOOKUP(T3402,[3]رکوردها!$A:$D,4,0)</f>
        <v>#N/A</v>
      </c>
      <c r="Z3402" t="e">
        <f>VLOOKUP(T3402,[3]رکوردها!$A:$C,3,0)</f>
        <v>#N/A</v>
      </c>
      <c r="AA3402" t="e">
        <f>VLOOKUP(T3402,[3]رکوردها!$A:$F,6,0)</f>
        <v>#N/A</v>
      </c>
      <c r="AB3402" t="e">
        <f>VLOOKUP(T3402,[3]رکوردها!$A:$E,5,0)</f>
        <v>#N/A</v>
      </c>
    </row>
    <row r="3403" spans="1:28" s="41" customFormat="1" hidden="1" x14ac:dyDescent="0.2">
      <c r="A3403" s="36">
        <v>178745</v>
      </c>
      <c r="B3403" s="36">
        <v>1328</v>
      </c>
      <c r="C3403" s="36">
        <v>1867</v>
      </c>
      <c r="D3403" s="39" t="s">
        <v>5178</v>
      </c>
      <c r="E3403" s="39"/>
      <c r="F3403" s="37" t="s">
        <v>171</v>
      </c>
      <c r="G3403" s="37" t="s">
        <v>962</v>
      </c>
      <c r="H3403" s="38">
        <v>3286293</v>
      </c>
      <c r="I3403" s="38">
        <v>0</v>
      </c>
      <c r="J3403" s="38">
        <f t="shared" ref="J3403:J3466" si="54">H3403-I3403</f>
        <v>3286293</v>
      </c>
      <c r="K3403" s="38"/>
      <c r="L3403" s="49"/>
      <c r="M3403" s="37" t="s">
        <v>63</v>
      </c>
      <c r="N3403" s="37" t="s">
        <v>64</v>
      </c>
      <c r="O3403" s="37" t="s">
        <v>157</v>
      </c>
      <c r="P3403" s="37" t="s">
        <v>158</v>
      </c>
      <c r="Q3403" s="37" t="s">
        <v>159</v>
      </c>
      <c r="R3403" s="37" t="s">
        <v>160</v>
      </c>
      <c r="S3403" s="37" t="s">
        <v>912</v>
      </c>
      <c r="T3403" s="37" t="s">
        <v>911</v>
      </c>
      <c r="U3403" s="1" t="e">
        <f>VLOOKUP(T3403,[2]VAT!$A:$D,1,0)</f>
        <v>#N/A</v>
      </c>
      <c r="V3403" s="37" t="s">
        <v>2</v>
      </c>
      <c r="W3403" s="37" t="s">
        <v>2</v>
      </c>
      <c r="X3403" t="e">
        <f>VLOOKUP(T3403,[3]رکوردها!$A:$B,2,0)</f>
        <v>#N/A</v>
      </c>
      <c r="Y3403" t="e">
        <f>VLOOKUP(T3403,[3]رکوردها!$A:$D,4,0)</f>
        <v>#N/A</v>
      </c>
      <c r="Z3403" t="e">
        <f>VLOOKUP(T3403,[3]رکوردها!$A:$C,3,0)</f>
        <v>#N/A</v>
      </c>
      <c r="AA3403" t="e">
        <f>VLOOKUP(T3403,[3]رکوردها!$A:$F,6,0)</f>
        <v>#N/A</v>
      </c>
      <c r="AB3403" t="e">
        <f>VLOOKUP(T3403,[3]رکوردها!$A:$E,5,0)</f>
        <v>#N/A</v>
      </c>
    </row>
    <row r="3404" spans="1:28" s="41" customFormat="1" hidden="1" x14ac:dyDescent="0.2">
      <c r="A3404" s="36">
        <v>178746</v>
      </c>
      <c r="B3404" s="36">
        <v>1328</v>
      </c>
      <c r="C3404" s="36">
        <v>1867</v>
      </c>
      <c r="D3404" s="39" t="s">
        <v>5178</v>
      </c>
      <c r="E3404" s="39"/>
      <c r="F3404" s="37" t="s">
        <v>171</v>
      </c>
      <c r="G3404" s="37" t="s">
        <v>958</v>
      </c>
      <c r="H3404" s="38">
        <v>3286293</v>
      </c>
      <c r="I3404" s="38">
        <v>0</v>
      </c>
      <c r="J3404" s="38">
        <f t="shared" si="54"/>
        <v>3286293</v>
      </c>
      <c r="K3404" s="38"/>
      <c r="L3404" s="49"/>
      <c r="M3404" s="37" t="s">
        <v>63</v>
      </c>
      <c r="N3404" s="37" t="s">
        <v>64</v>
      </c>
      <c r="O3404" s="37" t="s">
        <v>157</v>
      </c>
      <c r="P3404" s="37" t="s">
        <v>158</v>
      </c>
      <c r="Q3404" s="37" t="s">
        <v>159</v>
      </c>
      <c r="R3404" s="37" t="s">
        <v>160</v>
      </c>
      <c r="S3404" s="37" t="s">
        <v>912</v>
      </c>
      <c r="T3404" s="37" t="s">
        <v>911</v>
      </c>
      <c r="U3404" s="1" t="e">
        <f>VLOOKUP(T3404,[2]VAT!$A:$D,1,0)</f>
        <v>#N/A</v>
      </c>
      <c r="V3404" s="37" t="s">
        <v>2</v>
      </c>
      <c r="W3404" s="37" t="s">
        <v>2</v>
      </c>
      <c r="X3404" t="e">
        <f>VLOOKUP(T3404,[3]رکوردها!$A:$B,2,0)</f>
        <v>#N/A</v>
      </c>
      <c r="Y3404" t="e">
        <f>VLOOKUP(T3404,[3]رکوردها!$A:$D,4,0)</f>
        <v>#N/A</v>
      </c>
      <c r="Z3404" t="e">
        <f>VLOOKUP(T3404,[3]رکوردها!$A:$C,3,0)</f>
        <v>#N/A</v>
      </c>
      <c r="AA3404" t="e">
        <f>VLOOKUP(T3404,[3]رکوردها!$A:$F,6,0)</f>
        <v>#N/A</v>
      </c>
      <c r="AB3404" t="e">
        <f>VLOOKUP(T3404,[3]رکوردها!$A:$E,5,0)</f>
        <v>#N/A</v>
      </c>
    </row>
    <row r="3405" spans="1:28" s="41" customFormat="1" hidden="1" x14ac:dyDescent="0.2">
      <c r="A3405" s="36">
        <v>178747</v>
      </c>
      <c r="B3405" s="36">
        <v>1328</v>
      </c>
      <c r="C3405" s="36">
        <v>1867</v>
      </c>
      <c r="D3405" s="39" t="s">
        <v>5178</v>
      </c>
      <c r="E3405" s="39"/>
      <c r="F3405" s="37" t="s">
        <v>171</v>
      </c>
      <c r="G3405" s="37" t="s">
        <v>958</v>
      </c>
      <c r="H3405" s="38">
        <v>3286293</v>
      </c>
      <c r="I3405" s="38">
        <v>0</v>
      </c>
      <c r="J3405" s="38">
        <f t="shared" si="54"/>
        <v>3286293</v>
      </c>
      <c r="K3405" s="38"/>
      <c r="L3405" s="49"/>
      <c r="M3405" s="37" t="s">
        <v>63</v>
      </c>
      <c r="N3405" s="37" t="s">
        <v>64</v>
      </c>
      <c r="O3405" s="37" t="s">
        <v>157</v>
      </c>
      <c r="P3405" s="37" t="s">
        <v>158</v>
      </c>
      <c r="Q3405" s="37" t="s">
        <v>159</v>
      </c>
      <c r="R3405" s="37" t="s">
        <v>160</v>
      </c>
      <c r="S3405" s="37" t="s">
        <v>912</v>
      </c>
      <c r="T3405" s="37" t="s">
        <v>911</v>
      </c>
      <c r="U3405" s="1" t="e">
        <f>VLOOKUP(T3405,[2]VAT!$A:$D,1,0)</f>
        <v>#N/A</v>
      </c>
      <c r="V3405" s="37" t="s">
        <v>2</v>
      </c>
      <c r="W3405" s="37" t="s">
        <v>2</v>
      </c>
      <c r="X3405" t="e">
        <f>VLOOKUP(T3405,[3]رکوردها!$A:$B,2,0)</f>
        <v>#N/A</v>
      </c>
      <c r="Y3405" t="e">
        <f>VLOOKUP(T3405,[3]رکوردها!$A:$D,4,0)</f>
        <v>#N/A</v>
      </c>
      <c r="Z3405" t="e">
        <f>VLOOKUP(T3405,[3]رکوردها!$A:$C,3,0)</f>
        <v>#N/A</v>
      </c>
      <c r="AA3405" t="e">
        <f>VLOOKUP(T3405,[3]رکوردها!$A:$F,6,0)</f>
        <v>#N/A</v>
      </c>
      <c r="AB3405" t="e">
        <f>VLOOKUP(T3405,[3]رکوردها!$A:$E,5,0)</f>
        <v>#N/A</v>
      </c>
    </row>
    <row r="3406" spans="1:28" s="41" customFormat="1" hidden="1" x14ac:dyDescent="0.2">
      <c r="A3406" s="36">
        <v>178748</v>
      </c>
      <c r="B3406" s="36">
        <v>1328</v>
      </c>
      <c r="C3406" s="36">
        <v>1867</v>
      </c>
      <c r="D3406" s="39" t="s">
        <v>5178</v>
      </c>
      <c r="E3406" s="39"/>
      <c r="F3406" s="37" t="s">
        <v>171</v>
      </c>
      <c r="G3406" s="37" t="s">
        <v>958</v>
      </c>
      <c r="H3406" s="38">
        <v>3286293</v>
      </c>
      <c r="I3406" s="38">
        <v>0</v>
      </c>
      <c r="J3406" s="38">
        <f t="shared" si="54"/>
        <v>3286293</v>
      </c>
      <c r="K3406" s="38"/>
      <c r="L3406" s="49"/>
      <c r="M3406" s="37" t="s">
        <v>63</v>
      </c>
      <c r="N3406" s="37" t="s">
        <v>64</v>
      </c>
      <c r="O3406" s="37" t="s">
        <v>157</v>
      </c>
      <c r="P3406" s="37" t="s">
        <v>158</v>
      </c>
      <c r="Q3406" s="37" t="s">
        <v>159</v>
      </c>
      <c r="R3406" s="37" t="s">
        <v>160</v>
      </c>
      <c r="S3406" s="37" t="s">
        <v>912</v>
      </c>
      <c r="T3406" s="37" t="s">
        <v>911</v>
      </c>
      <c r="U3406" s="1" t="e">
        <f>VLOOKUP(T3406,[2]VAT!$A:$D,1,0)</f>
        <v>#N/A</v>
      </c>
      <c r="V3406" s="37" t="s">
        <v>2</v>
      </c>
      <c r="W3406" s="37" t="s">
        <v>2</v>
      </c>
      <c r="X3406" t="e">
        <f>VLOOKUP(T3406,[3]رکوردها!$A:$B,2,0)</f>
        <v>#N/A</v>
      </c>
      <c r="Y3406" t="e">
        <f>VLOOKUP(T3406,[3]رکوردها!$A:$D,4,0)</f>
        <v>#N/A</v>
      </c>
      <c r="Z3406" t="e">
        <f>VLOOKUP(T3406,[3]رکوردها!$A:$C,3,0)</f>
        <v>#N/A</v>
      </c>
      <c r="AA3406" t="e">
        <f>VLOOKUP(T3406,[3]رکوردها!$A:$F,6,0)</f>
        <v>#N/A</v>
      </c>
      <c r="AB3406" t="e">
        <f>VLOOKUP(T3406,[3]رکوردها!$A:$E,5,0)</f>
        <v>#N/A</v>
      </c>
    </row>
    <row r="3407" spans="1:28" s="41" customFormat="1" hidden="1" x14ac:dyDescent="0.2">
      <c r="A3407" s="36">
        <v>178749</v>
      </c>
      <c r="B3407" s="36">
        <v>1328</v>
      </c>
      <c r="C3407" s="36">
        <v>1867</v>
      </c>
      <c r="D3407" s="39" t="s">
        <v>5178</v>
      </c>
      <c r="E3407" s="39"/>
      <c r="F3407" s="37" t="s">
        <v>171</v>
      </c>
      <c r="G3407" s="37" t="s">
        <v>958</v>
      </c>
      <c r="H3407" s="38">
        <v>3286293</v>
      </c>
      <c r="I3407" s="38">
        <v>0</v>
      </c>
      <c r="J3407" s="38">
        <f t="shared" si="54"/>
        <v>3286293</v>
      </c>
      <c r="K3407" s="38"/>
      <c r="L3407" s="49"/>
      <c r="M3407" s="37" t="s">
        <v>63</v>
      </c>
      <c r="N3407" s="37" t="s">
        <v>64</v>
      </c>
      <c r="O3407" s="37" t="s">
        <v>157</v>
      </c>
      <c r="P3407" s="37" t="s">
        <v>158</v>
      </c>
      <c r="Q3407" s="37" t="s">
        <v>159</v>
      </c>
      <c r="R3407" s="37" t="s">
        <v>160</v>
      </c>
      <c r="S3407" s="37" t="s">
        <v>912</v>
      </c>
      <c r="T3407" s="37" t="s">
        <v>911</v>
      </c>
      <c r="U3407" s="1" t="e">
        <f>VLOOKUP(T3407,[2]VAT!$A:$D,1,0)</f>
        <v>#N/A</v>
      </c>
      <c r="V3407" s="37" t="s">
        <v>2</v>
      </c>
      <c r="W3407" s="37" t="s">
        <v>2</v>
      </c>
      <c r="X3407" t="e">
        <f>VLOOKUP(T3407,[3]رکوردها!$A:$B,2,0)</f>
        <v>#N/A</v>
      </c>
      <c r="Y3407" t="e">
        <f>VLOOKUP(T3407,[3]رکوردها!$A:$D,4,0)</f>
        <v>#N/A</v>
      </c>
      <c r="Z3407" t="e">
        <f>VLOOKUP(T3407,[3]رکوردها!$A:$C,3,0)</f>
        <v>#N/A</v>
      </c>
      <c r="AA3407" t="e">
        <f>VLOOKUP(T3407,[3]رکوردها!$A:$F,6,0)</f>
        <v>#N/A</v>
      </c>
      <c r="AB3407" t="e">
        <f>VLOOKUP(T3407,[3]رکوردها!$A:$E,5,0)</f>
        <v>#N/A</v>
      </c>
    </row>
    <row r="3408" spans="1:28" s="41" customFormat="1" hidden="1" x14ac:dyDescent="0.2">
      <c r="A3408" s="36">
        <v>178750</v>
      </c>
      <c r="B3408" s="36">
        <v>1328</v>
      </c>
      <c r="C3408" s="36">
        <v>1867</v>
      </c>
      <c r="D3408" s="39" t="s">
        <v>5178</v>
      </c>
      <c r="E3408" s="39"/>
      <c r="F3408" s="37" t="s">
        <v>171</v>
      </c>
      <c r="G3408" s="37" t="s">
        <v>958</v>
      </c>
      <c r="H3408" s="38">
        <v>3286293</v>
      </c>
      <c r="I3408" s="38">
        <v>0</v>
      </c>
      <c r="J3408" s="38">
        <f t="shared" si="54"/>
        <v>3286293</v>
      </c>
      <c r="K3408" s="38"/>
      <c r="L3408" s="49"/>
      <c r="M3408" s="37" t="s">
        <v>63</v>
      </c>
      <c r="N3408" s="37" t="s">
        <v>64</v>
      </c>
      <c r="O3408" s="37" t="s">
        <v>157</v>
      </c>
      <c r="P3408" s="37" t="s">
        <v>158</v>
      </c>
      <c r="Q3408" s="37" t="s">
        <v>159</v>
      </c>
      <c r="R3408" s="37" t="s">
        <v>160</v>
      </c>
      <c r="S3408" s="37" t="s">
        <v>912</v>
      </c>
      <c r="T3408" s="37" t="s">
        <v>911</v>
      </c>
      <c r="U3408" s="1" t="e">
        <f>VLOOKUP(T3408,[2]VAT!$A:$D,1,0)</f>
        <v>#N/A</v>
      </c>
      <c r="V3408" s="37" t="s">
        <v>2</v>
      </c>
      <c r="W3408" s="37" t="s">
        <v>2</v>
      </c>
      <c r="X3408" t="e">
        <f>VLOOKUP(T3408,[3]رکوردها!$A:$B,2,0)</f>
        <v>#N/A</v>
      </c>
      <c r="Y3408" t="e">
        <f>VLOOKUP(T3408,[3]رکوردها!$A:$D,4,0)</f>
        <v>#N/A</v>
      </c>
      <c r="Z3408" t="e">
        <f>VLOOKUP(T3408,[3]رکوردها!$A:$C,3,0)</f>
        <v>#N/A</v>
      </c>
      <c r="AA3408" t="e">
        <f>VLOOKUP(T3408,[3]رکوردها!$A:$F,6,0)</f>
        <v>#N/A</v>
      </c>
      <c r="AB3408" t="e">
        <f>VLOOKUP(T3408,[3]رکوردها!$A:$E,5,0)</f>
        <v>#N/A</v>
      </c>
    </row>
    <row r="3409" spans="1:28" s="41" customFormat="1" hidden="1" x14ac:dyDescent="0.2">
      <c r="A3409" s="36">
        <v>178751</v>
      </c>
      <c r="B3409" s="36">
        <v>1328</v>
      </c>
      <c r="C3409" s="36">
        <v>1867</v>
      </c>
      <c r="D3409" s="39" t="s">
        <v>5178</v>
      </c>
      <c r="E3409" s="39"/>
      <c r="F3409" s="37" t="s">
        <v>171</v>
      </c>
      <c r="G3409" s="37" t="s">
        <v>958</v>
      </c>
      <c r="H3409" s="38">
        <v>3286293</v>
      </c>
      <c r="I3409" s="38">
        <v>0</v>
      </c>
      <c r="J3409" s="38">
        <f t="shared" si="54"/>
        <v>3286293</v>
      </c>
      <c r="K3409" s="38"/>
      <c r="L3409" s="49"/>
      <c r="M3409" s="37" t="s">
        <v>63</v>
      </c>
      <c r="N3409" s="37" t="s">
        <v>64</v>
      </c>
      <c r="O3409" s="37" t="s">
        <v>157</v>
      </c>
      <c r="P3409" s="37" t="s">
        <v>158</v>
      </c>
      <c r="Q3409" s="37" t="s">
        <v>159</v>
      </c>
      <c r="R3409" s="37" t="s">
        <v>160</v>
      </c>
      <c r="S3409" s="37" t="s">
        <v>912</v>
      </c>
      <c r="T3409" s="37" t="s">
        <v>911</v>
      </c>
      <c r="U3409" s="1" t="e">
        <f>VLOOKUP(T3409,[2]VAT!$A:$D,1,0)</f>
        <v>#N/A</v>
      </c>
      <c r="V3409" s="37" t="s">
        <v>2</v>
      </c>
      <c r="W3409" s="37" t="s">
        <v>2</v>
      </c>
      <c r="X3409" t="e">
        <f>VLOOKUP(T3409,[3]رکوردها!$A:$B,2,0)</f>
        <v>#N/A</v>
      </c>
      <c r="Y3409" t="e">
        <f>VLOOKUP(T3409,[3]رکوردها!$A:$D,4,0)</f>
        <v>#N/A</v>
      </c>
      <c r="Z3409" t="e">
        <f>VLOOKUP(T3409,[3]رکوردها!$A:$C,3,0)</f>
        <v>#N/A</v>
      </c>
      <c r="AA3409" t="e">
        <f>VLOOKUP(T3409,[3]رکوردها!$A:$F,6,0)</f>
        <v>#N/A</v>
      </c>
      <c r="AB3409" t="e">
        <f>VLOOKUP(T3409,[3]رکوردها!$A:$E,5,0)</f>
        <v>#N/A</v>
      </c>
    </row>
    <row r="3410" spans="1:28" s="41" customFormat="1" hidden="1" x14ac:dyDescent="0.2">
      <c r="A3410" s="36">
        <v>178752</v>
      </c>
      <c r="B3410" s="36">
        <v>1328</v>
      </c>
      <c r="C3410" s="36">
        <v>1867</v>
      </c>
      <c r="D3410" s="39" t="s">
        <v>5178</v>
      </c>
      <c r="E3410" s="39"/>
      <c r="F3410" s="37" t="s">
        <v>171</v>
      </c>
      <c r="G3410" s="37" t="s">
        <v>958</v>
      </c>
      <c r="H3410" s="38">
        <v>3286293</v>
      </c>
      <c r="I3410" s="38">
        <v>0</v>
      </c>
      <c r="J3410" s="38">
        <f t="shared" si="54"/>
        <v>3286293</v>
      </c>
      <c r="K3410" s="38"/>
      <c r="L3410" s="49"/>
      <c r="M3410" s="37" t="s">
        <v>63</v>
      </c>
      <c r="N3410" s="37" t="s">
        <v>64</v>
      </c>
      <c r="O3410" s="37" t="s">
        <v>157</v>
      </c>
      <c r="P3410" s="37" t="s">
        <v>158</v>
      </c>
      <c r="Q3410" s="37" t="s">
        <v>159</v>
      </c>
      <c r="R3410" s="37" t="s">
        <v>160</v>
      </c>
      <c r="S3410" s="37" t="s">
        <v>912</v>
      </c>
      <c r="T3410" s="37" t="s">
        <v>911</v>
      </c>
      <c r="U3410" s="1" t="e">
        <f>VLOOKUP(T3410,[2]VAT!$A:$D,1,0)</f>
        <v>#N/A</v>
      </c>
      <c r="V3410" s="37" t="s">
        <v>2</v>
      </c>
      <c r="W3410" s="37" t="s">
        <v>2</v>
      </c>
      <c r="X3410" t="e">
        <f>VLOOKUP(T3410,[3]رکوردها!$A:$B,2,0)</f>
        <v>#N/A</v>
      </c>
      <c r="Y3410" t="e">
        <f>VLOOKUP(T3410,[3]رکوردها!$A:$D,4,0)</f>
        <v>#N/A</v>
      </c>
      <c r="Z3410" t="e">
        <f>VLOOKUP(T3410,[3]رکوردها!$A:$C,3,0)</f>
        <v>#N/A</v>
      </c>
      <c r="AA3410" t="e">
        <f>VLOOKUP(T3410,[3]رکوردها!$A:$F,6,0)</f>
        <v>#N/A</v>
      </c>
      <c r="AB3410" t="e">
        <f>VLOOKUP(T3410,[3]رکوردها!$A:$E,5,0)</f>
        <v>#N/A</v>
      </c>
    </row>
    <row r="3411" spans="1:28" s="41" customFormat="1" hidden="1" x14ac:dyDescent="0.2">
      <c r="A3411" s="36">
        <v>178753</v>
      </c>
      <c r="B3411" s="36">
        <v>1328</v>
      </c>
      <c r="C3411" s="36">
        <v>1867</v>
      </c>
      <c r="D3411" s="39" t="s">
        <v>5178</v>
      </c>
      <c r="E3411" s="39"/>
      <c r="F3411" s="37" t="s">
        <v>171</v>
      </c>
      <c r="G3411" s="37" t="s">
        <v>958</v>
      </c>
      <c r="H3411" s="38">
        <v>3286293</v>
      </c>
      <c r="I3411" s="38">
        <v>0</v>
      </c>
      <c r="J3411" s="38">
        <f t="shared" si="54"/>
        <v>3286293</v>
      </c>
      <c r="K3411" s="38"/>
      <c r="L3411" s="49"/>
      <c r="M3411" s="37" t="s">
        <v>63</v>
      </c>
      <c r="N3411" s="37" t="s">
        <v>64</v>
      </c>
      <c r="O3411" s="37" t="s">
        <v>157</v>
      </c>
      <c r="P3411" s="37" t="s">
        <v>158</v>
      </c>
      <c r="Q3411" s="37" t="s">
        <v>159</v>
      </c>
      <c r="R3411" s="37" t="s">
        <v>160</v>
      </c>
      <c r="S3411" s="37" t="s">
        <v>912</v>
      </c>
      <c r="T3411" s="37" t="s">
        <v>911</v>
      </c>
      <c r="U3411" s="1" t="e">
        <f>VLOOKUP(T3411,[2]VAT!$A:$D,1,0)</f>
        <v>#N/A</v>
      </c>
      <c r="V3411" s="37" t="s">
        <v>2</v>
      </c>
      <c r="W3411" s="37" t="s">
        <v>2</v>
      </c>
      <c r="X3411" t="e">
        <f>VLOOKUP(T3411,[3]رکوردها!$A:$B,2,0)</f>
        <v>#N/A</v>
      </c>
      <c r="Y3411" t="e">
        <f>VLOOKUP(T3411,[3]رکوردها!$A:$D,4,0)</f>
        <v>#N/A</v>
      </c>
      <c r="Z3411" t="e">
        <f>VLOOKUP(T3411,[3]رکوردها!$A:$C,3,0)</f>
        <v>#N/A</v>
      </c>
      <c r="AA3411" t="e">
        <f>VLOOKUP(T3411,[3]رکوردها!$A:$F,6,0)</f>
        <v>#N/A</v>
      </c>
      <c r="AB3411" t="e">
        <f>VLOOKUP(T3411,[3]رکوردها!$A:$E,5,0)</f>
        <v>#N/A</v>
      </c>
    </row>
    <row r="3412" spans="1:28" s="41" customFormat="1" hidden="1" x14ac:dyDescent="0.2">
      <c r="A3412" s="36">
        <v>178754</v>
      </c>
      <c r="B3412" s="36">
        <v>1328</v>
      </c>
      <c r="C3412" s="36">
        <v>1867</v>
      </c>
      <c r="D3412" s="39" t="s">
        <v>5178</v>
      </c>
      <c r="E3412" s="39"/>
      <c r="F3412" s="37" t="s">
        <v>171</v>
      </c>
      <c r="G3412" s="37" t="s">
        <v>958</v>
      </c>
      <c r="H3412" s="38">
        <v>3286293</v>
      </c>
      <c r="I3412" s="38">
        <v>0</v>
      </c>
      <c r="J3412" s="38">
        <f t="shared" si="54"/>
        <v>3286293</v>
      </c>
      <c r="K3412" s="38"/>
      <c r="L3412" s="49"/>
      <c r="M3412" s="37" t="s">
        <v>63</v>
      </c>
      <c r="N3412" s="37" t="s">
        <v>64</v>
      </c>
      <c r="O3412" s="37" t="s">
        <v>157</v>
      </c>
      <c r="P3412" s="37" t="s">
        <v>158</v>
      </c>
      <c r="Q3412" s="37" t="s">
        <v>159</v>
      </c>
      <c r="R3412" s="37" t="s">
        <v>160</v>
      </c>
      <c r="S3412" s="37" t="s">
        <v>912</v>
      </c>
      <c r="T3412" s="37" t="s">
        <v>911</v>
      </c>
      <c r="U3412" s="1" t="e">
        <f>VLOOKUP(T3412,[2]VAT!$A:$D,1,0)</f>
        <v>#N/A</v>
      </c>
      <c r="V3412" s="37" t="s">
        <v>2</v>
      </c>
      <c r="W3412" s="37" t="s">
        <v>2</v>
      </c>
      <c r="X3412" t="e">
        <f>VLOOKUP(T3412,[3]رکوردها!$A:$B,2,0)</f>
        <v>#N/A</v>
      </c>
      <c r="Y3412" t="e">
        <f>VLOOKUP(T3412,[3]رکوردها!$A:$D,4,0)</f>
        <v>#N/A</v>
      </c>
      <c r="Z3412" t="e">
        <f>VLOOKUP(T3412,[3]رکوردها!$A:$C,3,0)</f>
        <v>#N/A</v>
      </c>
      <c r="AA3412" t="e">
        <f>VLOOKUP(T3412,[3]رکوردها!$A:$F,6,0)</f>
        <v>#N/A</v>
      </c>
      <c r="AB3412" t="e">
        <f>VLOOKUP(T3412,[3]رکوردها!$A:$E,5,0)</f>
        <v>#N/A</v>
      </c>
    </row>
    <row r="3413" spans="1:28" s="41" customFormat="1" hidden="1" x14ac:dyDescent="0.2">
      <c r="A3413" s="36">
        <v>178755</v>
      </c>
      <c r="B3413" s="36">
        <v>1328</v>
      </c>
      <c r="C3413" s="36">
        <v>1867</v>
      </c>
      <c r="D3413" s="39" t="s">
        <v>5178</v>
      </c>
      <c r="E3413" s="39"/>
      <c r="F3413" s="37" t="s">
        <v>171</v>
      </c>
      <c r="G3413" s="37" t="s">
        <v>958</v>
      </c>
      <c r="H3413" s="38">
        <v>3286293</v>
      </c>
      <c r="I3413" s="38">
        <v>0</v>
      </c>
      <c r="J3413" s="38">
        <f t="shared" si="54"/>
        <v>3286293</v>
      </c>
      <c r="K3413" s="38"/>
      <c r="L3413" s="49"/>
      <c r="M3413" s="37" t="s">
        <v>63</v>
      </c>
      <c r="N3413" s="37" t="s">
        <v>64</v>
      </c>
      <c r="O3413" s="37" t="s">
        <v>157</v>
      </c>
      <c r="P3413" s="37" t="s">
        <v>158</v>
      </c>
      <c r="Q3413" s="37" t="s">
        <v>159</v>
      </c>
      <c r="R3413" s="37" t="s">
        <v>160</v>
      </c>
      <c r="S3413" s="37" t="s">
        <v>912</v>
      </c>
      <c r="T3413" s="37" t="s">
        <v>911</v>
      </c>
      <c r="U3413" s="1" t="e">
        <f>VLOOKUP(T3413,[2]VAT!$A:$D,1,0)</f>
        <v>#N/A</v>
      </c>
      <c r="V3413" s="37" t="s">
        <v>2</v>
      </c>
      <c r="W3413" s="37" t="s">
        <v>2</v>
      </c>
      <c r="X3413" t="e">
        <f>VLOOKUP(T3413,[3]رکوردها!$A:$B,2,0)</f>
        <v>#N/A</v>
      </c>
      <c r="Y3413" t="e">
        <f>VLOOKUP(T3413,[3]رکوردها!$A:$D,4,0)</f>
        <v>#N/A</v>
      </c>
      <c r="Z3413" t="e">
        <f>VLOOKUP(T3413,[3]رکوردها!$A:$C,3,0)</f>
        <v>#N/A</v>
      </c>
      <c r="AA3413" t="e">
        <f>VLOOKUP(T3413,[3]رکوردها!$A:$F,6,0)</f>
        <v>#N/A</v>
      </c>
      <c r="AB3413" t="e">
        <f>VLOOKUP(T3413,[3]رکوردها!$A:$E,5,0)</f>
        <v>#N/A</v>
      </c>
    </row>
    <row r="3414" spans="1:28" s="41" customFormat="1" hidden="1" x14ac:dyDescent="0.2">
      <c r="A3414" s="36">
        <v>178756</v>
      </c>
      <c r="B3414" s="36">
        <v>1328</v>
      </c>
      <c r="C3414" s="36">
        <v>1867</v>
      </c>
      <c r="D3414" s="39" t="s">
        <v>5178</v>
      </c>
      <c r="E3414" s="39"/>
      <c r="F3414" s="37" t="s">
        <v>171</v>
      </c>
      <c r="G3414" s="37" t="s">
        <v>958</v>
      </c>
      <c r="H3414" s="38">
        <v>3286293</v>
      </c>
      <c r="I3414" s="38">
        <v>0</v>
      </c>
      <c r="J3414" s="38">
        <f t="shared" si="54"/>
        <v>3286293</v>
      </c>
      <c r="K3414" s="38"/>
      <c r="L3414" s="49"/>
      <c r="M3414" s="37" t="s">
        <v>63</v>
      </c>
      <c r="N3414" s="37" t="s">
        <v>64</v>
      </c>
      <c r="O3414" s="37" t="s">
        <v>157</v>
      </c>
      <c r="P3414" s="37" t="s">
        <v>158</v>
      </c>
      <c r="Q3414" s="37" t="s">
        <v>159</v>
      </c>
      <c r="R3414" s="37" t="s">
        <v>160</v>
      </c>
      <c r="S3414" s="37" t="s">
        <v>912</v>
      </c>
      <c r="T3414" s="37" t="s">
        <v>911</v>
      </c>
      <c r="U3414" s="1" t="e">
        <f>VLOOKUP(T3414,[2]VAT!$A:$D,1,0)</f>
        <v>#N/A</v>
      </c>
      <c r="V3414" s="37" t="s">
        <v>2</v>
      </c>
      <c r="W3414" s="37" t="s">
        <v>2</v>
      </c>
      <c r="X3414" t="e">
        <f>VLOOKUP(T3414,[3]رکوردها!$A:$B,2,0)</f>
        <v>#N/A</v>
      </c>
      <c r="Y3414" t="e">
        <f>VLOOKUP(T3414,[3]رکوردها!$A:$D,4,0)</f>
        <v>#N/A</v>
      </c>
      <c r="Z3414" t="e">
        <f>VLOOKUP(T3414,[3]رکوردها!$A:$C,3,0)</f>
        <v>#N/A</v>
      </c>
      <c r="AA3414" t="e">
        <f>VLOOKUP(T3414,[3]رکوردها!$A:$F,6,0)</f>
        <v>#N/A</v>
      </c>
      <c r="AB3414" t="e">
        <f>VLOOKUP(T3414,[3]رکوردها!$A:$E,5,0)</f>
        <v>#N/A</v>
      </c>
    </row>
    <row r="3415" spans="1:28" s="41" customFormat="1" hidden="1" x14ac:dyDescent="0.2">
      <c r="A3415" s="36">
        <v>178757</v>
      </c>
      <c r="B3415" s="36">
        <v>1328</v>
      </c>
      <c r="C3415" s="36">
        <v>1867</v>
      </c>
      <c r="D3415" s="39" t="s">
        <v>5178</v>
      </c>
      <c r="E3415" s="39"/>
      <c r="F3415" s="37" t="s">
        <v>171</v>
      </c>
      <c r="G3415" s="37" t="s">
        <v>958</v>
      </c>
      <c r="H3415" s="38">
        <v>3286293</v>
      </c>
      <c r="I3415" s="38">
        <v>0</v>
      </c>
      <c r="J3415" s="38">
        <f t="shared" si="54"/>
        <v>3286293</v>
      </c>
      <c r="K3415" s="38"/>
      <c r="L3415" s="49"/>
      <c r="M3415" s="37" t="s">
        <v>63</v>
      </c>
      <c r="N3415" s="37" t="s">
        <v>64</v>
      </c>
      <c r="O3415" s="37" t="s">
        <v>157</v>
      </c>
      <c r="P3415" s="37" t="s">
        <v>158</v>
      </c>
      <c r="Q3415" s="37" t="s">
        <v>159</v>
      </c>
      <c r="R3415" s="37" t="s">
        <v>160</v>
      </c>
      <c r="S3415" s="37" t="s">
        <v>912</v>
      </c>
      <c r="T3415" s="37" t="s">
        <v>911</v>
      </c>
      <c r="U3415" s="1" t="e">
        <f>VLOOKUP(T3415,[2]VAT!$A:$D,1,0)</f>
        <v>#N/A</v>
      </c>
      <c r="V3415" s="37" t="s">
        <v>2</v>
      </c>
      <c r="W3415" s="37" t="s">
        <v>2</v>
      </c>
      <c r="X3415" t="e">
        <f>VLOOKUP(T3415,[3]رکوردها!$A:$B,2,0)</f>
        <v>#N/A</v>
      </c>
      <c r="Y3415" t="e">
        <f>VLOOKUP(T3415,[3]رکوردها!$A:$D,4,0)</f>
        <v>#N/A</v>
      </c>
      <c r="Z3415" t="e">
        <f>VLOOKUP(T3415,[3]رکوردها!$A:$C,3,0)</f>
        <v>#N/A</v>
      </c>
      <c r="AA3415" t="e">
        <f>VLOOKUP(T3415,[3]رکوردها!$A:$F,6,0)</f>
        <v>#N/A</v>
      </c>
      <c r="AB3415" t="e">
        <f>VLOOKUP(T3415,[3]رکوردها!$A:$E,5,0)</f>
        <v>#N/A</v>
      </c>
    </row>
    <row r="3416" spans="1:28" s="41" customFormat="1" hidden="1" x14ac:dyDescent="0.2">
      <c r="A3416" s="36">
        <v>178758</v>
      </c>
      <c r="B3416" s="36">
        <v>1328</v>
      </c>
      <c r="C3416" s="36">
        <v>1867</v>
      </c>
      <c r="D3416" s="39" t="s">
        <v>5178</v>
      </c>
      <c r="E3416" s="39"/>
      <c r="F3416" s="37" t="s">
        <v>171</v>
      </c>
      <c r="G3416" s="37" t="s">
        <v>958</v>
      </c>
      <c r="H3416" s="38">
        <v>3286293</v>
      </c>
      <c r="I3416" s="38">
        <v>0</v>
      </c>
      <c r="J3416" s="38">
        <f t="shared" si="54"/>
        <v>3286293</v>
      </c>
      <c r="K3416" s="38"/>
      <c r="L3416" s="49"/>
      <c r="M3416" s="37" t="s">
        <v>63</v>
      </c>
      <c r="N3416" s="37" t="s">
        <v>64</v>
      </c>
      <c r="O3416" s="37" t="s">
        <v>157</v>
      </c>
      <c r="P3416" s="37" t="s">
        <v>158</v>
      </c>
      <c r="Q3416" s="37" t="s">
        <v>159</v>
      </c>
      <c r="R3416" s="37" t="s">
        <v>160</v>
      </c>
      <c r="S3416" s="37" t="s">
        <v>912</v>
      </c>
      <c r="T3416" s="37" t="s">
        <v>911</v>
      </c>
      <c r="U3416" s="1" t="e">
        <f>VLOOKUP(T3416,[2]VAT!$A:$D,1,0)</f>
        <v>#N/A</v>
      </c>
      <c r="V3416" s="37" t="s">
        <v>2</v>
      </c>
      <c r="W3416" s="37" t="s">
        <v>2</v>
      </c>
      <c r="X3416" t="e">
        <f>VLOOKUP(T3416,[3]رکوردها!$A:$B,2,0)</f>
        <v>#N/A</v>
      </c>
      <c r="Y3416" t="e">
        <f>VLOOKUP(T3416,[3]رکوردها!$A:$D,4,0)</f>
        <v>#N/A</v>
      </c>
      <c r="Z3416" t="e">
        <f>VLOOKUP(T3416,[3]رکوردها!$A:$C,3,0)</f>
        <v>#N/A</v>
      </c>
      <c r="AA3416" t="e">
        <f>VLOOKUP(T3416,[3]رکوردها!$A:$F,6,0)</f>
        <v>#N/A</v>
      </c>
      <c r="AB3416" t="e">
        <f>VLOOKUP(T3416,[3]رکوردها!$A:$E,5,0)</f>
        <v>#N/A</v>
      </c>
    </row>
    <row r="3417" spans="1:28" s="41" customFormat="1" hidden="1" x14ac:dyDescent="0.2">
      <c r="A3417" s="36">
        <v>178759</v>
      </c>
      <c r="B3417" s="36">
        <v>1328</v>
      </c>
      <c r="C3417" s="36">
        <v>1867</v>
      </c>
      <c r="D3417" s="39" t="s">
        <v>5178</v>
      </c>
      <c r="E3417" s="39"/>
      <c r="F3417" s="37" t="s">
        <v>171</v>
      </c>
      <c r="G3417" s="37" t="s">
        <v>958</v>
      </c>
      <c r="H3417" s="38">
        <v>3286293</v>
      </c>
      <c r="I3417" s="38">
        <v>0</v>
      </c>
      <c r="J3417" s="38">
        <f t="shared" si="54"/>
        <v>3286293</v>
      </c>
      <c r="K3417" s="38"/>
      <c r="L3417" s="49"/>
      <c r="M3417" s="37" t="s">
        <v>63</v>
      </c>
      <c r="N3417" s="37" t="s">
        <v>64</v>
      </c>
      <c r="O3417" s="37" t="s">
        <v>157</v>
      </c>
      <c r="P3417" s="37" t="s">
        <v>158</v>
      </c>
      <c r="Q3417" s="37" t="s">
        <v>159</v>
      </c>
      <c r="R3417" s="37" t="s">
        <v>160</v>
      </c>
      <c r="S3417" s="37" t="s">
        <v>912</v>
      </c>
      <c r="T3417" s="37" t="s">
        <v>911</v>
      </c>
      <c r="U3417" s="1" t="e">
        <f>VLOOKUP(T3417,[2]VAT!$A:$D,1,0)</f>
        <v>#N/A</v>
      </c>
      <c r="V3417" s="37" t="s">
        <v>2</v>
      </c>
      <c r="W3417" s="37" t="s">
        <v>2</v>
      </c>
      <c r="X3417" t="e">
        <f>VLOOKUP(T3417,[3]رکوردها!$A:$B,2,0)</f>
        <v>#N/A</v>
      </c>
      <c r="Y3417" t="e">
        <f>VLOOKUP(T3417,[3]رکوردها!$A:$D,4,0)</f>
        <v>#N/A</v>
      </c>
      <c r="Z3417" t="e">
        <f>VLOOKUP(T3417,[3]رکوردها!$A:$C,3,0)</f>
        <v>#N/A</v>
      </c>
      <c r="AA3417" t="e">
        <f>VLOOKUP(T3417,[3]رکوردها!$A:$F,6,0)</f>
        <v>#N/A</v>
      </c>
      <c r="AB3417" t="e">
        <f>VLOOKUP(T3417,[3]رکوردها!$A:$E,5,0)</f>
        <v>#N/A</v>
      </c>
    </row>
    <row r="3418" spans="1:28" s="41" customFormat="1" hidden="1" x14ac:dyDescent="0.2">
      <c r="A3418" s="36">
        <v>178760</v>
      </c>
      <c r="B3418" s="36">
        <v>1328</v>
      </c>
      <c r="C3418" s="36">
        <v>1867</v>
      </c>
      <c r="D3418" s="39" t="s">
        <v>5178</v>
      </c>
      <c r="E3418" s="39"/>
      <c r="F3418" s="37" t="s">
        <v>171</v>
      </c>
      <c r="G3418" s="37" t="s">
        <v>1212</v>
      </c>
      <c r="H3418" s="38">
        <v>3286293</v>
      </c>
      <c r="I3418" s="38">
        <v>0</v>
      </c>
      <c r="J3418" s="38">
        <f t="shared" si="54"/>
        <v>3286293</v>
      </c>
      <c r="K3418" s="38"/>
      <c r="L3418" s="49"/>
      <c r="M3418" s="37" t="s">
        <v>63</v>
      </c>
      <c r="N3418" s="37" t="s">
        <v>64</v>
      </c>
      <c r="O3418" s="37" t="s">
        <v>157</v>
      </c>
      <c r="P3418" s="37" t="s">
        <v>158</v>
      </c>
      <c r="Q3418" s="37" t="s">
        <v>159</v>
      </c>
      <c r="R3418" s="37" t="s">
        <v>160</v>
      </c>
      <c r="S3418" s="37" t="s">
        <v>912</v>
      </c>
      <c r="T3418" s="37" t="s">
        <v>911</v>
      </c>
      <c r="U3418" s="1" t="e">
        <f>VLOOKUP(T3418,[2]VAT!$A:$D,1,0)</f>
        <v>#N/A</v>
      </c>
      <c r="V3418" s="37" t="s">
        <v>2</v>
      </c>
      <c r="W3418" s="37" t="s">
        <v>2</v>
      </c>
      <c r="X3418" t="e">
        <f>VLOOKUP(T3418,[3]رکوردها!$A:$B,2,0)</f>
        <v>#N/A</v>
      </c>
      <c r="Y3418" t="e">
        <f>VLOOKUP(T3418,[3]رکوردها!$A:$D,4,0)</f>
        <v>#N/A</v>
      </c>
      <c r="Z3418" t="e">
        <f>VLOOKUP(T3418,[3]رکوردها!$A:$C,3,0)</f>
        <v>#N/A</v>
      </c>
      <c r="AA3418" t="e">
        <f>VLOOKUP(T3418,[3]رکوردها!$A:$F,6,0)</f>
        <v>#N/A</v>
      </c>
      <c r="AB3418" t="e">
        <f>VLOOKUP(T3418,[3]رکوردها!$A:$E,5,0)</f>
        <v>#N/A</v>
      </c>
    </row>
    <row r="3419" spans="1:28" s="41" customFormat="1" hidden="1" x14ac:dyDescent="0.2">
      <c r="A3419" s="36">
        <v>178761</v>
      </c>
      <c r="B3419" s="36">
        <v>1328</v>
      </c>
      <c r="C3419" s="36">
        <v>1867</v>
      </c>
      <c r="D3419" s="39" t="s">
        <v>5178</v>
      </c>
      <c r="E3419" s="39"/>
      <c r="F3419" s="37" t="s">
        <v>171</v>
      </c>
      <c r="G3419" s="37" t="s">
        <v>958</v>
      </c>
      <c r="H3419" s="38">
        <v>3286293</v>
      </c>
      <c r="I3419" s="38">
        <v>0</v>
      </c>
      <c r="J3419" s="38">
        <f t="shared" si="54"/>
        <v>3286293</v>
      </c>
      <c r="K3419" s="38"/>
      <c r="L3419" s="49"/>
      <c r="M3419" s="37" t="s">
        <v>63</v>
      </c>
      <c r="N3419" s="37" t="s">
        <v>64</v>
      </c>
      <c r="O3419" s="37" t="s">
        <v>157</v>
      </c>
      <c r="P3419" s="37" t="s">
        <v>158</v>
      </c>
      <c r="Q3419" s="37" t="s">
        <v>159</v>
      </c>
      <c r="R3419" s="37" t="s">
        <v>160</v>
      </c>
      <c r="S3419" s="37" t="s">
        <v>912</v>
      </c>
      <c r="T3419" s="37" t="s">
        <v>911</v>
      </c>
      <c r="U3419" s="1" t="e">
        <f>VLOOKUP(T3419,[2]VAT!$A:$D,1,0)</f>
        <v>#N/A</v>
      </c>
      <c r="V3419" s="37" t="s">
        <v>2</v>
      </c>
      <c r="W3419" s="37" t="s">
        <v>2</v>
      </c>
      <c r="X3419" t="e">
        <f>VLOOKUP(T3419,[3]رکوردها!$A:$B,2,0)</f>
        <v>#N/A</v>
      </c>
      <c r="Y3419" t="e">
        <f>VLOOKUP(T3419,[3]رکوردها!$A:$D,4,0)</f>
        <v>#N/A</v>
      </c>
      <c r="Z3419" t="e">
        <f>VLOOKUP(T3419,[3]رکوردها!$A:$C,3,0)</f>
        <v>#N/A</v>
      </c>
      <c r="AA3419" t="e">
        <f>VLOOKUP(T3419,[3]رکوردها!$A:$F,6,0)</f>
        <v>#N/A</v>
      </c>
      <c r="AB3419" t="e">
        <f>VLOOKUP(T3419,[3]رکوردها!$A:$E,5,0)</f>
        <v>#N/A</v>
      </c>
    </row>
    <row r="3420" spans="1:28" s="41" customFormat="1" hidden="1" x14ac:dyDescent="0.2">
      <c r="A3420" s="36">
        <v>178762</v>
      </c>
      <c r="B3420" s="36">
        <v>1328</v>
      </c>
      <c r="C3420" s="36">
        <v>1867</v>
      </c>
      <c r="D3420" s="39" t="s">
        <v>5178</v>
      </c>
      <c r="E3420" s="39"/>
      <c r="F3420" s="37" t="s">
        <v>171</v>
      </c>
      <c r="G3420" s="37" t="s">
        <v>958</v>
      </c>
      <c r="H3420" s="38">
        <v>3286293</v>
      </c>
      <c r="I3420" s="38">
        <v>0</v>
      </c>
      <c r="J3420" s="38">
        <f t="shared" si="54"/>
        <v>3286293</v>
      </c>
      <c r="K3420" s="38"/>
      <c r="L3420" s="49"/>
      <c r="M3420" s="37" t="s">
        <v>63</v>
      </c>
      <c r="N3420" s="37" t="s">
        <v>64</v>
      </c>
      <c r="O3420" s="37" t="s">
        <v>157</v>
      </c>
      <c r="P3420" s="37" t="s">
        <v>158</v>
      </c>
      <c r="Q3420" s="37" t="s">
        <v>159</v>
      </c>
      <c r="R3420" s="37" t="s">
        <v>160</v>
      </c>
      <c r="S3420" s="37" t="s">
        <v>912</v>
      </c>
      <c r="T3420" s="37" t="s">
        <v>911</v>
      </c>
      <c r="U3420" s="1" t="e">
        <f>VLOOKUP(T3420,[2]VAT!$A:$D,1,0)</f>
        <v>#N/A</v>
      </c>
      <c r="V3420" s="37" t="s">
        <v>2</v>
      </c>
      <c r="W3420" s="37" t="s">
        <v>2</v>
      </c>
      <c r="X3420" t="e">
        <f>VLOOKUP(T3420,[3]رکوردها!$A:$B,2,0)</f>
        <v>#N/A</v>
      </c>
      <c r="Y3420" t="e">
        <f>VLOOKUP(T3420,[3]رکوردها!$A:$D,4,0)</f>
        <v>#N/A</v>
      </c>
      <c r="Z3420" t="e">
        <f>VLOOKUP(T3420,[3]رکوردها!$A:$C,3,0)</f>
        <v>#N/A</v>
      </c>
      <c r="AA3420" t="e">
        <f>VLOOKUP(T3420,[3]رکوردها!$A:$F,6,0)</f>
        <v>#N/A</v>
      </c>
      <c r="AB3420" t="e">
        <f>VLOOKUP(T3420,[3]رکوردها!$A:$E,5,0)</f>
        <v>#N/A</v>
      </c>
    </row>
    <row r="3421" spans="1:28" s="41" customFormat="1" hidden="1" x14ac:dyDescent="0.2">
      <c r="A3421" s="36">
        <v>178763</v>
      </c>
      <c r="B3421" s="36">
        <v>1328</v>
      </c>
      <c r="C3421" s="36">
        <v>1867</v>
      </c>
      <c r="D3421" s="39" t="s">
        <v>5178</v>
      </c>
      <c r="E3421" s="39"/>
      <c r="F3421" s="37" t="s">
        <v>171</v>
      </c>
      <c r="G3421" s="37" t="s">
        <v>1212</v>
      </c>
      <c r="H3421" s="38">
        <v>3286293</v>
      </c>
      <c r="I3421" s="38">
        <v>0</v>
      </c>
      <c r="J3421" s="38">
        <f t="shared" si="54"/>
        <v>3286293</v>
      </c>
      <c r="K3421" s="38"/>
      <c r="L3421" s="49"/>
      <c r="M3421" s="37" t="s">
        <v>63</v>
      </c>
      <c r="N3421" s="37" t="s">
        <v>64</v>
      </c>
      <c r="O3421" s="37" t="s">
        <v>157</v>
      </c>
      <c r="P3421" s="37" t="s">
        <v>158</v>
      </c>
      <c r="Q3421" s="37" t="s">
        <v>159</v>
      </c>
      <c r="R3421" s="37" t="s">
        <v>160</v>
      </c>
      <c r="S3421" s="37" t="s">
        <v>912</v>
      </c>
      <c r="T3421" s="37" t="s">
        <v>911</v>
      </c>
      <c r="U3421" s="1" t="e">
        <f>VLOOKUP(T3421,[2]VAT!$A:$D,1,0)</f>
        <v>#N/A</v>
      </c>
      <c r="V3421" s="37" t="s">
        <v>2</v>
      </c>
      <c r="W3421" s="37" t="s">
        <v>2</v>
      </c>
      <c r="X3421" t="e">
        <f>VLOOKUP(T3421,[3]رکوردها!$A:$B,2,0)</f>
        <v>#N/A</v>
      </c>
      <c r="Y3421" t="e">
        <f>VLOOKUP(T3421,[3]رکوردها!$A:$D,4,0)</f>
        <v>#N/A</v>
      </c>
      <c r="Z3421" t="e">
        <f>VLOOKUP(T3421,[3]رکوردها!$A:$C,3,0)</f>
        <v>#N/A</v>
      </c>
      <c r="AA3421" t="e">
        <f>VLOOKUP(T3421,[3]رکوردها!$A:$F,6,0)</f>
        <v>#N/A</v>
      </c>
      <c r="AB3421" t="e">
        <f>VLOOKUP(T3421,[3]رکوردها!$A:$E,5,0)</f>
        <v>#N/A</v>
      </c>
    </row>
    <row r="3422" spans="1:28" s="41" customFormat="1" hidden="1" x14ac:dyDescent="0.2">
      <c r="A3422" s="36">
        <v>178764</v>
      </c>
      <c r="B3422" s="36">
        <v>1328</v>
      </c>
      <c r="C3422" s="36">
        <v>1867</v>
      </c>
      <c r="D3422" s="39" t="s">
        <v>5178</v>
      </c>
      <c r="E3422" s="39"/>
      <c r="F3422" s="37" t="s">
        <v>171</v>
      </c>
      <c r="G3422" s="37" t="s">
        <v>958</v>
      </c>
      <c r="H3422" s="38">
        <v>3286293</v>
      </c>
      <c r="I3422" s="38">
        <v>0</v>
      </c>
      <c r="J3422" s="38">
        <f t="shared" si="54"/>
        <v>3286293</v>
      </c>
      <c r="K3422" s="38"/>
      <c r="L3422" s="49"/>
      <c r="M3422" s="37" t="s">
        <v>63</v>
      </c>
      <c r="N3422" s="37" t="s">
        <v>64</v>
      </c>
      <c r="O3422" s="37" t="s">
        <v>157</v>
      </c>
      <c r="P3422" s="37" t="s">
        <v>158</v>
      </c>
      <c r="Q3422" s="37" t="s">
        <v>159</v>
      </c>
      <c r="R3422" s="37" t="s">
        <v>160</v>
      </c>
      <c r="S3422" s="37" t="s">
        <v>912</v>
      </c>
      <c r="T3422" s="37" t="s">
        <v>911</v>
      </c>
      <c r="U3422" s="1" t="e">
        <f>VLOOKUP(T3422,[2]VAT!$A:$D,1,0)</f>
        <v>#N/A</v>
      </c>
      <c r="V3422" s="37" t="s">
        <v>2</v>
      </c>
      <c r="W3422" s="37" t="s">
        <v>2</v>
      </c>
      <c r="X3422" t="e">
        <f>VLOOKUP(T3422,[3]رکوردها!$A:$B,2,0)</f>
        <v>#N/A</v>
      </c>
      <c r="Y3422" t="e">
        <f>VLOOKUP(T3422,[3]رکوردها!$A:$D,4,0)</f>
        <v>#N/A</v>
      </c>
      <c r="Z3422" t="e">
        <f>VLOOKUP(T3422,[3]رکوردها!$A:$C,3,0)</f>
        <v>#N/A</v>
      </c>
      <c r="AA3422" t="e">
        <f>VLOOKUP(T3422,[3]رکوردها!$A:$F,6,0)</f>
        <v>#N/A</v>
      </c>
      <c r="AB3422" t="e">
        <f>VLOOKUP(T3422,[3]رکوردها!$A:$E,5,0)</f>
        <v>#N/A</v>
      </c>
    </row>
    <row r="3423" spans="1:28" s="41" customFormat="1" hidden="1" x14ac:dyDescent="0.2">
      <c r="A3423" s="36">
        <v>179429</v>
      </c>
      <c r="B3423" s="36">
        <v>1330</v>
      </c>
      <c r="C3423" s="36">
        <v>1869</v>
      </c>
      <c r="D3423" s="39" t="s">
        <v>5178</v>
      </c>
      <c r="E3423" s="39"/>
      <c r="F3423" s="37" t="s">
        <v>171</v>
      </c>
      <c r="G3423" s="37" t="s">
        <v>989</v>
      </c>
      <c r="H3423" s="38">
        <v>10749607</v>
      </c>
      <c r="I3423" s="38">
        <v>0</v>
      </c>
      <c r="J3423" s="38">
        <f t="shared" si="54"/>
        <v>10749607</v>
      </c>
      <c r="K3423" s="38"/>
      <c r="L3423" s="49"/>
      <c r="M3423" s="37" t="s">
        <v>63</v>
      </c>
      <c r="N3423" s="37" t="s">
        <v>64</v>
      </c>
      <c r="O3423" s="37" t="s">
        <v>157</v>
      </c>
      <c r="P3423" s="37" t="s">
        <v>158</v>
      </c>
      <c r="Q3423" s="37" t="s">
        <v>159</v>
      </c>
      <c r="R3423" s="37" t="s">
        <v>160</v>
      </c>
      <c r="S3423" s="37" t="s">
        <v>912</v>
      </c>
      <c r="T3423" s="37" t="s">
        <v>911</v>
      </c>
      <c r="U3423" s="1" t="e">
        <f>VLOOKUP(T3423,[2]VAT!$A:$D,1,0)</f>
        <v>#N/A</v>
      </c>
      <c r="V3423" s="37" t="s">
        <v>2</v>
      </c>
      <c r="W3423" s="37" t="s">
        <v>2</v>
      </c>
      <c r="X3423" t="e">
        <f>VLOOKUP(T3423,[3]رکوردها!$A:$B,2,0)</f>
        <v>#N/A</v>
      </c>
      <c r="Y3423" t="e">
        <f>VLOOKUP(T3423,[3]رکوردها!$A:$D,4,0)</f>
        <v>#N/A</v>
      </c>
      <c r="Z3423" t="e">
        <f>VLOOKUP(T3423,[3]رکوردها!$A:$C,3,0)</f>
        <v>#N/A</v>
      </c>
      <c r="AA3423" t="e">
        <f>VLOOKUP(T3423,[3]رکوردها!$A:$F,6,0)</f>
        <v>#N/A</v>
      </c>
      <c r="AB3423" t="e">
        <f>VLOOKUP(T3423,[3]رکوردها!$A:$E,5,0)</f>
        <v>#N/A</v>
      </c>
    </row>
    <row r="3424" spans="1:28" s="41" customFormat="1" hidden="1" x14ac:dyDescent="0.2">
      <c r="A3424" s="36">
        <v>179430</v>
      </c>
      <c r="B3424" s="36">
        <v>1330</v>
      </c>
      <c r="C3424" s="36">
        <v>1869</v>
      </c>
      <c r="D3424" s="39" t="s">
        <v>5178</v>
      </c>
      <c r="E3424" s="39"/>
      <c r="F3424" s="37" t="s">
        <v>171</v>
      </c>
      <c r="G3424" s="37" t="s">
        <v>989</v>
      </c>
      <c r="H3424" s="38">
        <v>10749607</v>
      </c>
      <c r="I3424" s="38">
        <v>0</v>
      </c>
      <c r="J3424" s="38">
        <f t="shared" si="54"/>
        <v>10749607</v>
      </c>
      <c r="K3424" s="38"/>
      <c r="L3424" s="49"/>
      <c r="M3424" s="37" t="s">
        <v>63</v>
      </c>
      <c r="N3424" s="37" t="s">
        <v>64</v>
      </c>
      <c r="O3424" s="37" t="s">
        <v>157</v>
      </c>
      <c r="P3424" s="37" t="s">
        <v>158</v>
      </c>
      <c r="Q3424" s="37" t="s">
        <v>159</v>
      </c>
      <c r="R3424" s="37" t="s">
        <v>160</v>
      </c>
      <c r="S3424" s="37" t="s">
        <v>912</v>
      </c>
      <c r="T3424" s="37" t="s">
        <v>911</v>
      </c>
      <c r="U3424" s="1" t="e">
        <f>VLOOKUP(T3424,[2]VAT!$A:$D,1,0)</f>
        <v>#N/A</v>
      </c>
      <c r="V3424" s="37" t="s">
        <v>2</v>
      </c>
      <c r="W3424" s="37" t="s">
        <v>2</v>
      </c>
      <c r="X3424" t="e">
        <f>VLOOKUP(T3424,[3]رکوردها!$A:$B,2,0)</f>
        <v>#N/A</v>
      </c>
      <c r="Y3424" t="e">
        <f>VLOOKUP(T3424,[3]رکوردها!$A:$D,4,0)</f>
        <v>#N/A</v>
      </c>
      <c r="Z3424" t="e">
        <f>VLOOKUP(T3424,[3]رکوردها!$A:$C,3,0)</f>
        <v>#N/A</v>
      </c>
      <c r="AA3424" t="e">
        <f>VLOOKUP(T3424,[3]رکوردها!$A:$F,6,0)</f>
        <v>#N/A</v>
      </c>
      <c r="AB3424" t="e">
        <f>VLOOKUP(T3424,[3]رکوردها!$A:$E,5,0)</f>
        <v>#N/A</v>
      </c>
    </row>
    <row r="3425" spans="1:28" s="41" customFormat="1" hidden="1" x14ac:dyDescent="0.2">
      <c r="A3425" s="36">
        <v>179431</v>
      </c>
      <c r="B3425" s="36">
        <v>1330</v>
      </c>
      <c r="C3425" s="36">
        <v>1869</v>
      </c>
      <c r="D3425" s="39" t="s">
        <v>5178</v>
      </c>
      <c r="E3425" s="39"/>
      <c r="F3425" s="37" t="s">
        <v>171</v>
      </c>
      <c r="G3425" s="37" t="s">
        <v>989</v>
      </c>
      <c r="H3425" s="38">
        <v>10749607</v>
      </c>
      <c r="I3425" s="38">
        <v>0</v>
      </c>
      <c r="J3425" s="38">
        <f t="shared" si="54"/>
        <v>10749607</v>
      </c>
      <c r="K3425" s="38"/>
      <c r="L3425" s="49"/>
      <c r="M3425" s="37" t="s">
        <v>63</v>
      </c>
      <c r="N3425" s="37" t="s">
        <v>64</v>
      </c>
      <c r="O3425" s="37" t="s">
        <v>157</v>
      </c>
      <c r="P3425" s="37" t="s">
        <v>158</v>
      </c>
      <c r="Q3425" s="37" t="s">
        <v>159</v>
      </c>
      <c r="R3425" s="37" t="s">
        <v>160</v>
      </c>
      <c r="S3425" s="37" t="s">
        <v>912</v>
      </c>
      <c r="T3425" s="37" t="s">
        <v>911</v>
      </c>
      <c r="U3425" s="1" t="e">
        <f>VLOOKUP(T3425,[2]VAT!$A:$D,1,0)</f>
        <v>#N/A</v>
      </c>
      <c r="V3425" s="37" t="s">
        <v>2</v>
      </c>
      <c r="W3425" s="37" t="s">
        <v>2</v>
      </c>
      <c r="X3425" t="e">
        <f>VLOOKUP(T3425,[3]رکوردها!$A:$B,2,0)</f>
        <v>#N/A</v>
      </c>
      <c r="Y3425" t="e">
        <f>VLOOKUP(T3425,[3]رکوردها!$A:$D,4,0)</f>
        <v>#N/A</v>
      </c>
      <c r="Z3425" t="e">
        <f>VLOOKUP(T3425,[3]رکوردها!$A:$C,3,0)</f>
        <v>#N/A</v>
      </c>
      <c r="AA3425" t="e">
        <f>VLOOKUP(T3425,[3]رکوردها!$A:$F,6,0)</f>
        <v>#N/A</v>
      </c>
      <c r="AB3425" t="e">
        <f>VLOOKUP(T3425,[3]رکوردها!$A:$E,5,0)</f>
        <v>#N/A</v>
      </c>
    </row>
    <row r="3426" spans="1:28" s="41" customFormat="1" hidden="1" x14ac:dyDescent="0.2">
      <c r="A3426" s="36">
        <v>179432</v>
      </c>
      <c r="B3426" s="36">
        <v>1330</v>
      </c>
      <c r="C3426" s="36">
        <v>1869</v>
      </c>
      <c r="D3426" s="39" t="s">
        <v>5178</v>
      </c>
      <c r="E3426" s="39"/>
      <c r="F3426" s="37" t="s">
        <v>171</v>
      </c>
      <c r="G3426" s="37" t="s">
        <v>989</v>
      </c>
      <c r="H3426" s="38">
        <v>10749607</v>
      </c>
      <c r="I3426" s="38">
        <v>0</v>
      </c>
      <c r="J3426" s="38">
        <f t="shared" si="54"/>
        <v>10749607</v>
      </c>
      <c r="K3426" s="38"/>
      <c r="L3426" s="49"/>
      <c r="M3426" s="37" t="s">
        <v>63</v>
      </c>
      <c r="N3426" s="37" t="s">
        <v>64</v>
      </c>
      <c r="O3426" s="37" t="s">
        <v>157</v>
      </c>
      <c r="P3426" s="37" t="s">
        <v>158</v>
      </c>
      <c r="Q3426" s="37" t="s">
        <v>159</v>
      </c>
      <c r="R3426" s="37" t="s">
        <v>160</v>
      </c>
      <c r="S3426" s="37" t="s">
        <v>912</v>
      </c>
      <c r="T3426" s="37" t="s">
        <v>911</v>
      </c>
      <c r="U3426" s="1" t="e">
        <f>VLOOKUP(T3426,[2]VAT!$A:$D,1,0)</f>
        <v>#N/A</v>
      </c>
      <c r="V3426" s="37" t="s">
        <v>2</v>
      </c>
      <c r="W3426" s="37" t="s">
        <v>2</v>
      </c>
      <c r="X3426" t="e">
        <f>VLOOKUP(T3426,[3]رکوردها!$A:$B,2,0)</f>
        <v>#N/A</v>
      </c>
      <c r="Y3426" t="e">
        <f>VLOOKUP(T3426,[3]رکوردها!$A:$D,4,0)</f>
        <v>#N/A</v>
      </c>
      <c r="Z3426" t="e">
        <f>VLOOKUP(T3426,[3]رکوردها!$A:$C,3,0)</f>
        <v>#N/A</v>
      </c>
      <c r="AA3426" t="e">
        <f>VLOOKUP(T3426,[3]رکوردها!$A:$F,6,0)</f>
        <v>#N/A</v>
      </c>
      <c r="AB3426" t="e">
        <f>VLOOKUP(T3426,[3]رکوردها!$A:$E,5,0)</f>
        <v>#N/A</v>
      </c>
    </row>
    <row r="3427" spans="1:28" s="41" customFormat="1" hidden="1" x14ac:dyDescent="0.2">
      <c r="A3427" s="36">
        <v>179433</v>
      </c>
      <c r="B3427" s="36">
        <v>1330</v>
      </c>
      <c r="C3427" s="36">
        <v>1869</v>
      </c>
      <c r="D3427" s="39" t="s">
        <v>5178</v>
      </c>
      <c r="E3427" s="39"/>
      <c r="F3427" s="37" t="s">
        <v>171</v>
      </c>
      <c r="G3427" s="37" t="s">
        <v>989</v>
      </c>
      <c r="H3427" s="38">
        <v>10749607</v>
      </c>
      <c r="I3427" s="38">
        <v>0</v>
      </c>
      <c r="J3427" s="38">
        <f t="shared" si="54"/>
        <v>10749607</v>
      </c>
      <c r="K3427" s="38"/>
      <c r="L3427" s="49"/>
      <c r="M3427" s="37" t="s">
        <v>63</v>
      </c>
      <c r="N3427" s="37" t="s">
        <v>64</v>
      </c>
      <c r="O3427" s="37" t="s">
        <v>157</v>
      </c>
      <c r="P3427" s="37" t="s">
        <v>158</v>
      </c>
      <c r="Q3427" s="37" t="s">
        <v>159</v>
      </c>
      <c r="R3427" s="37" t="s">
        <v>160</v>
      </c>
      <c r="S3427" s="37" t="s">
        <v>912</v>
      </c>
      <c r="T3427" s="37" t="s">
        <v>911</v>
      </c>
      <c r="U3427" s="1" t="e">
        <f>VLOOKUP(T3427,[2]VAT!$A:$D,1,0)</f>
        <v>#N/A</v>
      </c>
      <c r="V3427" s="37" t="s">
        <v>2</v>
      </c>
      <c r="W3427" s="37" t="s">
        <v>2</v>
      </c>
      <c r="X3427" t="e">
        <f>VLOOKUP(T3427,[3]رکوردها!$A:$B,2,0)</f>
        <v>#N/A</v>
      </c>
      <c r="Y3427" t="e">
        <f>VLOOKUP(T3427,[3]رکوردها!$A:$D,4,0)</f>
        <v>#N/A</v>
      </c>
      <c r="Z3427" t="e">
        <f>VLOOKUP(T3427,[3]رکوردها!$A:$C,3,0)</f>
        <v>#N/A</v>
      </c>
      <c r="AA3427" t="e">
        <f>VLOOKUP(T3427,[3]رکوردها!$A:$F,6,0)</f>
        <v>#N/A</v>
      </c>
      <c r="AB3427" t="e">
        <f>VLOOKUP(T3427,[3]رکوردها!$A:$E,5,0)</f>
        <v>#N/A</v>
      </c>
    </row>
    <row r="3428" spans="1:28" s="41" customFormat="1" hidden="1" x14ac:dyDescent="0.2">
      <c r="A3428" s="36">
        <v>179434</v>
      </c>
      <c r="B3428" s="36">
        <v>1330</v>
      </c>
      <c r="C3428" s="36">
        <v>1869</v>
      </c>
      <c r="D3428" s="39" t="s">
        <v>5178</v>
      </c>
      <c r="E3428" s="39"/>
      <c r="F3428" s="37" t="s">
        <v>171</v>
      </c>
      <c r="G3428" s="37" t="s">
        <v>989</v>
      </c>
      <c r="H3428" s="38">
        <v>10749607</v>
      </c>
      <c r="I3428" s="38">
        <v>0</v>
      </c>
      <c r="J3428" s="38">
        <f t="shared" si="54"/>
        <v>10749607</v>
      </c>
      <c r="K3428" s="38"/>
      <c r="L3428" s="49"/>
      <c r="M3428" s="37" t="s">
        <v>63</v>
      </c>
      <c r="N3428" s="37" t="s">
        <v>64</v>
      </c>
      <c r="O3428" s="37" t="s">
        <v>157</v>
      </c>
      <c r="P3428" s="37" t="s">
        <v>158</v>
      </c>
      <c r="Q3428" s="37" t="s">
        <v>159</v>
      </c>
      <c r="R3428" s="37" t="s">
        <v>160</v>
      </c>
      <c r="S3428" s="37" t="s">
        <v>912</v>
      </c>
      <c r="T3428" s="37" t="s">
        <v>911</v>
      </c>
      <c r="U3428" s="1" t="e">
        <f>VLOOKUP(T3428,[2]VAT!$A:$D,1,0)</f>
        <v>#N/A</v>
      </c>
      <c r="V3428" s="37" t="s">
        <v>2</v>
      </c>
      <c r="W3428" s="37" t="s">
        <v>2</v>
      </c>
      <c r="X3428" t="e">
        <f>VLOOKUP(T3428,[3]رکوردها!$A:$B,2,0)</f>
        <v>#N/A</v>
      </c>
      <c r="Y3428" t="e">
        <f>VLOOKUP(T3428,[3]رکوردها!$A:$D,4,0)</f>
        <v>#N/A</v>
      </c>
      <c r="Z3428" t="e">
        <f>VLOOKUP(T3428,[3]رکوردها!$A:$C,3,0)</f>
        <v>#N/A</v>
      </c>
      <c r="AA3428" t="e">
        <f>VLOOKUP(T3428,[3]رکوردها!$A:$F,6,0)</f>
        <v>#N/A</v>
      </c>
      <c r="AB3428" t="e">
        <f>VLOOKUP(T3428,[3]رکوردها!$A:$E,5,0)</f>
        <v>#N/A</v>
      </c>
    </row>
    <row r="3429" spans="1:28" s="41" customFormat="1" hidden="1" x14ac:dyDescent="0.2">
      <c r="A3429" s="36">
        <v>179435</v>
      </c>
      <c r="B3429" s="36">
        <v>1330</v>
      </c>
      <c r="C3429" s="36">
        <v>1869</v>
      </c>
      <c r="D3429" s="39" t="s">
        <v>5178</v>
      </c>
      <c r="E3429" s="39"/>
      <c r="F3429" s="37" t="s">
        <v>171</v>
      </c>
      <c r="G3429" s="37" t="s">
        <v>978</v>
      </c>
      <c r="H3429" s="38">
        <v>10749607</v>
      </c>
      <c r="I3429" s="38">
        <v>0</v>
      </c>
      <c r="J3429" s="38">
        <f t="shared" si="54"/>
        <v>10749607</v>
      </c>
      <c r="K3429" s="38"/>
      <c r="L3429" s="49"/>
      <c r="M3429" s="37" t="s">
        <v>63</v>
      </c>
      <c r="N3429" s="37" t="s">
        <v>64</v>
      </c>
      <c r="O3429" s="37" t="s">
        <v>157</v>
      </c>
      <c r="P3429" s="37" t="s">
        <v>158</v>
      </c>
      <c r="Q3429" s="37" t="s">
        <v>159</v>
      </c>
      <c r="R3429" s="37" t="s">
        <v>160</v>
      </c>
      <c r="S3429" s="37" t="s">
        <v>912</v>
      </c>
      <c r="T3429" s="37" t="s">
        <v>911</v>
      </c>
      <c r="U3429" s="1" t="e">
        <f>VLOOKUP(T3429,[2]VAT!$A:$D,1,0)</f>
        <v>#N/A</v>
      </c>
      <c r="V3429" s="37" t="s">
        <v>2</v>
      </c>
      <c r="W3429" s="37" t="s">
        <v>2</v>
      </c>
      <c r="X3429" t="e">
        <f>VLOOKUP(T3429,[3]رکوردها!$A:$B,2,0)</f>
        <v>#N/A</v>
      </c>
      <c r="Y3429" t="e">
        <f>VLOOKUP(T3429,[3]رکوردها!$A:$D,4,0)</f>
        <v>#N/A</v>
      </c>
      <c r="Z3429" t="e">
        <f>VLOOKUP(T3429,[3]رکوردها!$A:$C,3,0)</f>
        <v>#N/A</v>
      </c>
      <c r="AA3429" t="e">
        <f>VLOOKUP(T3429,[3]رکوردها!$A:$F,6,0)</f>
        <v>#N/A</v>
      </c>
      <c r="AB3429" t="e">
        <f>VLOOKUP(T3429,[3]رکوردها!$A:$E,5,0)</f>
        <v>#N/A</v>
      </c>
    </row>
    <row r="3430" spans="1:28" s="41" customFormat="1" hidden="1" x14ac:dyDescent="0.2">
      <c r="A3430" s="36">
        <v>179436</v>
      </c>
      <c r="B3430" s="36">
        <v>1330</v>
      </c>
      <c r="C3430" s="36">
        <v>1869</v>
      </c>
      <c r="D3430" s="39" t="s">
        <v>5178</v>
      </c>
      <c r="E3430" s="39"/>
      <c r="F3430" s="37" t="s">
        <v>171</v>
      </c>
      <c r="G3430" s="37" t="s">
        <v>978</v>
      </c>
      <c r="H3430" s="38">
        <v>10749607</v>
      </c>
      <c r="I3430" s="38">
        <v>0</v>
      </c>
      <c r="J3430" s="38">
        <f t="shared" si="54"/>
        <v>10749607</v>
      </c>
      <c r="K3430" s="38"/>
      <c r="L3430" s="49"/>
      <c r="M3430" s="37" t="s">
        <v>63</v>
      </c>
      <c r="N3430" s="37" t="s">
        <v>64</v>
      </c>
      <c r="O3430" s="37" t="s">
        <v>157</v>
      </c>
      <c r="P3430" s="37" t="s">
        <v>158</v>
      </c>
      <c r="Q3430" s="37" t="s">
        <v>159</v>
      </c>
      <c r="R3430" s="37" t="s">
        <v>160</v>
      </c>
      <c r="S3430" s="37" t="s">
        <v>912</v>
      </c>
      <c r="T3430" s="37" t="s">
        <v>911</v>
      </c>
      <c r="U3430" s="1" t="e">
        <f>VLOOKUP(T3430,[2]VAT!$A:$D,1,0)</f>
        <v>#N/A</v>
      </c>
      <c r="V3430" s="37" t="s">
        <v>2</v>
      </c>
      <c r="W3430" s="37" t="s">
        <v>2</v>
      </c>
      <c r="X3430" t="e">
        <f>VLOOKUP(T3430,[3]رکوردها!$A:$B,2,0)</f>
        <v>#N/A</v>
      </c>
      <c r="Y3430" t="e">
        <f>VLOOKUP(T3430,[3]رکوردها!$A:$D,4,0)</f>
        <v>#N/A</v>
      </c>
      <c r="Z3430" t="e">
        <f>VLOOKUP(T3430,[3]رکوردها!$A:$C,3,0)</f>
        <v>#N/A</v>
      </c>
      <c r="AA3430" t="e">
        <f>VLOOKUP(T3430,[3]رکوردها!$A:$F,6,0)</f>
        <v>#N/A</v>
      </c>
      <c r="AB3430" t="e">
        <f>VLOOKUP(T3430,[3]رکوردها!$A:$E,5,0)</f>
        <v>#N/A</v>
      </c>
    </row>
    <row r="3431" spans="1:28" s="41" customFormat="1" hidden="1" x14ac:dyDescent="0.2">
      <c r="A3431" s="36">
        <v>179437</v>
      </c>
      <c r="B3431" s="36">
        <v>1330</v>
      </c>
      <c r="C3431" s="36">
        <v>1869</v>
      </c>
      <c r="D3431" s="39" t="s">
        <v>5178</v>
      </c>
      <c r="E3431" s="39"/>
      <c r="F3431" s="37" t="s">
        <v>171</v>
      </c>
      <c r="G3431" s="37" t="s">
        <v>983</v>
      </c>
      <c r="H3431" s="38">
        <v>10749607</v>
      </c>
      <c r="I3431" s="38">
        <v>0</v>
      </c>
      <c r="J3431" s="38">
        <f t="shared" si="54"/>
        <v>10749607</v>
      </c>
      <c r="K3431" s="38"/>
      <c r="L3431" s="49"/>
      <c r="M3431" s="37" t="s">
        <v>63</v>
      </c>
      <c r="N3431" s="37" t="s">
        <v>64</v>
      </c>
      <c r="O3431" s="37" t="s">
        <v>157</v>
      </c>
      <c r="P3431" s="37" t="s">
        <v>158</v>
      </c>
      <c r="Q3431" s="37" t="s">
        <v>159</v>
      </c>
      <c r="R3431" s="37" t="s">
        <v>160</v>
      </c>
      <c r="S3431" s="37" t="s">
        <v>912</v>
      </c>
      <c r="T3431" s="37" t="s">
        <v>911</v>
      </c>
      <c r="U3431" s="1" t="e">
        <f>VLOOKUP(T3431,[2]VAT!$A:$D,1,0)</f>
        <v>#N/A</v>
      </c>
      <c r="V3431" s="37" t="s">
        <v>2</v>
      </c>
      <c r="W3431" s="37" t="s">
        <v>2</v>
      </c>
      <c r="X3431" t="e">
        <f>VLOOKUP(T3431,[3]رکوردها!$A:$B,2,0)</f>
        <v>#N/A</v>
      </c>
      <c r="Y3431" t="e">
        <f>VLOOKUP(T3431,[3]رکوردها!$A:$D,4,0)</f>
        <v>#N/A</v>
      </c>
      <c r="Z3431" t="e">
        <f>VLOOKUP(T3431,[3]رکوردها!$A:$C,3,0)</f>
        <v>#N/A</v>
      </c>
      <c r="AA3431" t="e">
        <f>VLOOKUP(T3431,[3]رکوردها!$A:$F,6,0)</f>
        <v>#N/A</v>
      </c>
      <c r="AB3431" t="e">
        <f>VLOOKUP(T3431,[3]رکوردها!$A:$E,5,0)</f>
        <v>#N/A</v>
      </c>
    </row>
    <row r="3432" spans="1:28" s="41" customFormat="1" hidden="1" x14ac:dyDescent="0.2">
      <c r="A3432" s="36">
        <v>179438</v>
      </c>
      <c r="B3432" s="36">
        <v>1330</v>
      </c>
      <c r="C3432" s="36">
        <v>1869</v>
      </c>
      <c r="D3432" s="39" t="s">
        <v>5178</v>
      </c>
      <c r="E3432" s="39"/>
      <c r="F3432" s="37" t="s">
        <v>171</v>
      </c>
      <c r="G3432" s="37" t="s">
        <v>976</v>
      </c>
      <c r="H3432" s="38">
        <v>10749607</v>
      </c>
      <c r="I3432" s="38">
        <v>0</v>
      </c>
      <c r="J3432" s="38">
        <f t="shared" si="54"/>
        <v>10749607</v>
      </c>
      <c r="K3432" s="38"/>
      <c r="L3432" s="49"/>
      <c r="M3432" s="37" t="s">
        <v>63</v>
      </c>
      <c r="N3432" s="37" t="s">
        <v>64</v>
      </c>
      <c r="O3432" s="37" t="s">
        <v>157</v>
      </c>
      <c r="P3432" s="37" t="s">
        <v>158</v>
      </c>
      <c r="Q3432" s="37" t="s">
        <v>159</v>
      </c>
      <c r="R3432" s="37" t="s">
        <v>160</v>
      </c>
      <c r="S3432" s="37" t="s">
        <v>912</v>
      </c>
      <c r="T3432" s="37" t="s">
        <v>911</v>
      </c>
      <c r="U3432" s="1" t="e">
        <f>VLOOKUP(T3432,[2]VAT!$A:$D,1,0)</f>
        <v>#N/A</v>
      </c>
      <c r="V3432" s="37" t="s">
        <v>2</v>
      </c>
      <c r="W3432" s="37" t="s">
        <v>2</v>
      </c>
      <c r="X3432" t="e">
        <f>VLOOKUP(T3432,[3]رکوردها!$A:$B,2,0)</f>
        <v>#N/A</v>
      </c>
      <c r="Y3432" t="e">
        <f>VLOOKUP(T3432,[3]رکوردها!$A:$D,4,0)</f>
        <v>#N/A</v>
      </c>
      <c r="Z3432" t="e">
        <f>VLOOKUP(T3432,[3]رکوردها!$A:$C,3,0)</f>
        <v>#N/A</v>
      </c>
      <c r="AA3432" t="e">
        <f>VLOOKUP(T3432,[3]رکوردها!$A:$F,6,0)</f>
        <v>#N/A</v>
      </c>
      <c r="AB3432" t="e">
        <f>VLOOKUP(T3432,[3]رکوردها!$A:$E,5,0)</f>
        <v>#N/A</v>
      </c>
    </row>
    <row r="3433" spans="1:28" s="41" customFormat="1" hidden="1" x14ac:dyDescent="0.2">
      <c r="A3433" s="36">
        <v>179439</v>
      </c>
      <c r="B3433" s="36">
        <v>1330</v>
      </c>
      <c r="C3433" s="36">
        <v>1869</v>
      </c>
      <c r="D3433" s="39" t="s">
        <v>5178</v>
      </c>
      <c r="E3433" s="39"/>
      <c r="F3433" s="37" t="s">
        <v>171</v>
      </c>
      <c r="G3433" s="37" t="s">
        <v>1089</v>
      </c>
      <c r="H3433" s="38">
        <v>10749607</v>
      </c>
      <c r="I3433" s="38">
        <v>0</v>
      </c>
      <c r="J3433" s="38">
        <f t="shared" si="54"/>
        <v>10749607</v>
      </c>
      <c r="K3433" s="38"/>
      <c r="L3433" s="49"/>
      <c r="M3433" s="37" t="s">
        <v>63</v>
      </c>
      <c r="N3433" s="37" t="s">
        <v>64</v>
      </c>
      <c r="O3433" s="37" t="s">
        <v>157</v>
      </c>
      <c r="P3433" s="37" t="s">
        <v>158</v>
      </c>
      <c r="Q3433" s="37" t="s">
        <v>159</v>
      </c>
      <c r="R3433" s="37" t="s">
        <v>160</v>
      </c>
      <c r="S3433" s="37" t="s">
        <v>912</v>
      </c>
      <c r="T3433" s="37" t="s">
        <v>911</v>
      </c>
      <c r="U3433" s="1" t="e">
        <f>VLOOKUP(T3433,[2]VAT!$A:$D,1,0)</f>
        <v>#N/A</v>
      </c>
      <c r="V3433" s="37" t="s">
        <v>2</v>
      </c>
      <c r="W3433" s="37" t="s">
        <v>2</v>
      </c>
      <c r="X3433" t="e">
        <f>VLOOKUP(T3433,[3]رکوردها!$A:$B,2,0)</f>
        <v>#N/A</v>
      </c>
      <c r="Y3433" t="e">
        <f>VLOOKUP(T3433,[3]رکوردها!$A:$D,4,0)</f>
        <v>#N/A</v>
      </c>
      <c r="Z3433" t="e">
        <f>VLOOKUP(T3433,[3]رکوردها!$A:$C,3,0)</f>
        <v>#N/A</v>
      </c>
      <c r="AA3433" t="e">
        <f>VLOOKUP(T3433,[3]رکوردها!$A:$F,6,0)</f>
        <v>#N/A</v>
      </c>
      <c r="AB3433" t="e">
        <f>VLOOKUP(T3433,[3]رکوردها!$A:$E,5,0)</f>
        <v>#N/A</v>
      </c>
    </row>
    <row r="3434" spans="1:28" s="41" customFormat="1" hidden="1" x14ac:dyDescent="0.2">
      <c r="A3434" s="36">
        <v>179440</v>
      </c>
      <c r="B3434" s="36">
        <v>1330</v>
      </c>
      <c r="C3434" s="36">
        <v>1869</v>
      </c>
      <c r="D3434" s="39" t="s">
        <v>5178</v>
      </c>
      <c r="E3434" s="39"/>
      <c r="F3434" s="37" t="s">
        <v>171</v>
      </c>
      <c r="G3434" s="37" t="s">
        <v>988</v>
      </c>
      <c r="H3434" s="38">
        <v>10749607</v>
      </c>
      <c r="I3434" s="38">
        <v>0</v>
      </c>
      <c r="J3434" s="38">
        <f t="shared" si="54"/>
        <v>10749607</v>
      </c>
      <c r="K3434" s="38"/>
      <c r="L3434" s="49"/>
      <c r="M3434" s="37" t="s">
        <v>63</v>
      </c>
      <c r="N3434" s="37" t="s">
        <v>64</v>
      </c>
      <c r="O3434" s="37" t="s">
        <v>157</v>
      </c>
      <c r="P3434" s="37" t="s">
        <v>158</v>
      </c>
      <c r="Q3434" s="37" t="s">
        <v>159</v>
      </c>
      <c r="R3434" s="37" t="s">
        <v>160</v>
      </c>
      <c r="S3434" s="37" t="s">
        <v>912</v>
      </c>
      <c r="T3434" s="37" t="s">
        <v>911</v>
      </c>
      <c r="U3434" s="1" t="e">
        <f>VLOOKUP(T3434,[2]VAT!$A:$D,1,0)</f>
        <v>#N/A</v>
      </c>
      <c r="V3434" s="37" t="s">
        <v>2</v>
      </c>
      <c r="W3434" s="37" t="s">
        <v>2</v>
      </c>
      <c r="X3434" t="e">
        <f>VLOOKUP(T3434,[3]رکوردها!$A:$B,2,0)</f>
        <v>#N/A</v>
      </c>
      <c r="Y3434" t="e">
        <f>VLOOKUP(T3434,[3]رکوردها!$A:$D,4,0)</f>
        <v>#N/A</v>
      </c>
      <c r="Z3434" t="e">
        <f>VLOOKUP(T3434,[3]رکوردها!$A:$C,3,0)</f>
        <v>#N/A</v>
      </c>
      <c r="AA3434" t="e">
        <f>VLOOKUP(T3434,[3]رکوردها!$A:$F,6,0)</f>
        <v>#N/A</v>
      </c>
      <c r="AB3434" t="e">
        <f>VLOOKUP(T3434,[3]رکوردها!$A:$E,5,0)</f>
        <v>#N/A</v>
      </c>
    </row>
    <row r="3435" spans="1:28" s="41" customFormat="1" hidden="1" x14ac:dyDescent="0.2">
      <c r="A3435" s="36">
        <v>179441</v>
      </c>
      <c r="B3435" s="36">
        <v>1330</v>
      </c>
      <c r="C3435" s="36">
        <v>1869</v>
      </c>
      <c r="D3435" s="39" t="s">
        <v>5178</v>
      </c>
      <c r="E3435" s="39"/>
      <c r="F3435" s="37" t="s">
        <v>171</v>
      </c>
      <c r="G3435" s="37" t="s">
        <v>988</v>
      </c>
      <c r="H3435" s="38">
        <v>10749607</v>
      </c>
      <c r="I3435" s="38">
        <v>0</v>
      </c>
      <c r="J3435" s="38">
        <f t="shared" si="54"/>
        <v>10749607</v>
      </c>
      <c r="K3435" s="38"/>
      <c r="L3435" s="49"/>
      <c r="M3435" s="37" t="s">
        <v>63</v>
      </c>
      <c r="N3435" s="37" t="s">
        <v>64</v>
      </c>
      <c r="O3435" s="37" t="s">
        <v>157</v>
      </c>
      <c r="P3435" s="37" t="s">
        <v>158</v>
      </c>
      <c r="Q3435" s="37" t="s">
        <v>159</v>
      </c>
      <c r="R3435" s="37" t="s">
        <v>160</v>
      </c>
      <c r="S3435" s="37" t="s">
        <v>912</v>
      </c>
      <c r="T3435" s="37" t="s">
        <v>911</v>
      </c>
      <c r="U3435" s="1" t="e">
        <f>VLOOKUP(T3435,[2]VAT!$A:$D,1,0)</f>
        <v>#N/A</v>
      </c>
      <c r="V3435" s="37" t="s">
        <v>2</v>
      </c>
      <c r="W3435" s="37" t="s">
        <v>2</v>
      </c>
      <c r="X3435" t="e">
        <f>VLOOKUP(T3435,[3]رکوردها!$A:$B,2,0)</f>
        <v>#N/A</v>
      </c>
      <c r="Y3435" t="e">
        <f>VLOOKUP(T3435,[3]رکوردها!$A:$D,4,0)</f>
        <v>#N/A</v>
      </c>
      <c r="Z3435" t="e">
        <f>VLOOKUP(T3435,[3]رکوردها!$A:$C,3,0)</f>
        <v>#N/A</v>
      </c>
      <c r="AA3435" t="e">
        <f>VLOOKUP(T3435,[3]رکوردها!$A:$F,6,0)</f>
        <v>#N/A</v>
      </c>
      <c r="AB3435" t="e">
        <f>VLOOKUP(T3435,[3]رکوردها!$A:$E,5,0)</f>
        <v>#N/A</v>
      </c>
    </row>
    <row r="3436" spans="1:28" s="41" customFormat="1" hidden="1" x14ac:dyDescent="0.2">
      <c r="A3436" s="36">
        <v>179442</v>
      </c>
      <c r="B3436" s="36">
        <v>1330</v>
      </c>
      <c r="C3436" s="36">
        <v>1869</v>
      </c>
      <c r="D3436" s="39" t="s">
        <v>5178</v>
      </c>
      <c r="E3436" s="39"/>
      <c r="F3436" s="37" t="s">
        <v>171</v>
      </c>
      <c r="G3436" s="37" t="s">
        <v>988</v>
      </c>
      <c r="H3436" s="38">
        <v>10749607</v>
      </c>
      <c r="I3436" s="38">
        <v>0</v>
      </c>
      <c r="J3436" s="38">
        <f t="shared" si="54"/>
        <v>10749607</v>
      </c>
      <c r="K3436" s="38"/>
      <c r="L3436" s="49"/>
      <c r="M3436" s="37" t="s">
        <v>63</v>
      </c>
      <c r="N3436" s="37" t="s">
        <v>64</v>
      </c>
      <c r="O3436" s="37" t="s">
        <v>157</v>
      </c>
      <c r="P3436" s="37" t="s">
        <v>158</v>
      </c>
      <c r="Q3436" s="37" t="s">
        <v>159</v>
      </c>
      <c r="R3436" s="37" t="s">
        <v>160</v>
      </c>
      <c r="S3436" s="37" t="s">
        <v>912</v>
      </c>
      <c r="T3436" s="37" t="s">
        <v>911</v>
      </c>
      <c r="U3436" s="1" t="e">
        <f>VLOOKUP(T3436,[2]VAT!$A:$D,1,0)</f>
        <v>#N/A</v>
      </c>
      <c r="V3436" s="37" t="s">
        <v>2</v>
      </c>
      <c r="W3436" s="37" t="s">
        <v>2</v>
      </c>
      <c r="X3436" t="e">
        <f>VLOOKUP(T3436,[3]رکوردها!$A:$B,2,0)</f>
        <v>#N/A</v>
      </c>
      <c r="Y3436" t="e">
        <f>VLOOKUP(T3436,[3]رکوردها!$A:$D,4,0)</f>
        <v>#N/A</v>
      </c>
      <c r="Z3436" t="e">
        <f>VLOOKUP(T3436,[3]رکوردها!$A:$C,3,0)</f>
        <v>#N/A</v>
      </c>
      <c r="AA3436" t="e">
        <f>VLOOKUP(T3436,[3]رکوردها!$A:$F,6,0)</f>
        <v>#N/A</v>
      </c>
      <c r="AB3436" t="e">
        <f>VLOOKUP(T3436,[3]رکوردها!$A:$E,5,0)</f>
        <v>#N/A</v>
      </c>
    </row>
    <row r="3437" spans="1:28" s="41" customFormat="1" hidden="1" x14ac:dyDescent="0.2">
      <c r="A3437" s="36">
        <v>179443</v>
      </c>
      <c r="B3437" s="36">
        <v>1330</v>
      </c>
      <c r="C3437" s="36">
        <v>1869</v>
      </c>
      <c r="D3437" s="39" t="s">
        <v>5178</v>
      </c>
      <c r="E3437" s="39"/>
      <c r="F3437" s="37" t="s">
        <v>171</v>
      </c>
      <c r="G3437" s="37" t="s">
        <v>980</v>
      </c>
      <c r="H3437" s="38">
        <v>10749607</v>
      </c>
      <c r="I3437" s="38">
        <v>0</v>
      </c>
      <c r="J3437" s="38">
        <f t="shared" si="54"/>
        <v>10749607</v>
      </c>
      <c r="K3437" s="38"/>
      <c r="L3437" s="49"/>
      <c r="M3437" s="37" t="s">
        <v>63</v>
      </c>
      <c r="N3437" s="37" t="s">
        <v>64</v>
      </c>
      <c r="O3437" s="37" t="s">
        <v>157</v>
      </c>
      <c r="P3437" s="37" t="s">
        <v>158</v>
      </c>
      <c r="Q3437" s="37" t="s">
        <v>159</v>
      </c>
      <c r="R3437" s="37" t="s">
        <v>160</v>
      </c>
      <c r="S3437" s="37" t="s">
        <v>912</v>
      </c>
      <c r="T3437" s="37" t="s">
        <v>911</v>
      </c>
      <c r="U3437" s="1" t="e">
        <f>VLOOKUP(T3437,[2]VAT!$A:$D,1,0)</f>
        <v>#N/A</v>
      </c>
      <c r="V3437" s="37" t="s">
        <v>2</v>
      </c>
      <c r="W3437" s="37" t="s">
        <v>2</v>
      </c>
      <c r="X3437" t="e">
        <f>VLOOKUP(T3437,[3]رکوردها!$A:$B,2,0)</f>
        <v>#N/A</v>
      </c>
      <c r="Y3437" t="e">
        <f>VLOOKUP(T3437,[3]رکوردها!$A:$D,4,0)</f>
        <v>#N/A</v>
      </c>
      <c r="Z3437" t="e">
        <f>VLOOKUP(T3437,[3]رکوردها!$A:$C,3,0)</f>
        <v>#N/A</v>
      </c>
      <c r="AA3437" t="e">
        <f>VLOOKUP(T3437,[3]رکوردها!$A:$F,6,0)</f>
        <v>#N/A</v>
      </c>
      <c r="AB3437" t="e">
        <f>VLOOKUP(T3437,[3]رکوردها!$A:$E,5,0)</f>
        <v>#N/A</v>
      </c>
    </row>
    <row r="3438" spans="1:28" s="41" customFormat="1" hidden="1" x14ac:dyDescent="0.2">
      <c r="A3438" s="36">
        <v>179444</v>
      </c>
      <c r="B3438" s="36">
        <v>1330</v>
      </c>
      <c r="C3438" s="36">
        <v>1869</v>
      </c>
      <c r="D3438" s="39" t="s">
        <v>5178</v>
      </c>
      <c r="E3438" s="39"/>
      <c r="F3438" s="37" t="s">
        <v>171</v>
      </c>
      <c r="G3438" s="37" t="s">
        <v>980</v>
      </c>
      <c r="H3438" s="38">
        <v>10749607</v>
      </c>
      <c r="I3438" s="38">
        <v>0</v>
      </c>
      <c r="J3438" s="38">
        <f t="shared" si="54"/>
        <v>10749607</v>
      </c>
      <c r="K3438" s="38"/>
      <c r="L3438" s="49"/>
      <c r="M3438" s="37" t="s">
        <v>63</v>
      </c>
      <c r="N3438" s="37" t="s">
        <v>64</v>
      </c>
      <c r="O3438" s="37" t="s">
        <v>157</v>
      </c>
      <c r="P3438" s="37" t="s">
        <v>158</v>
      </c>
      <c r="Q3438" s="37" t="s">
        <v>159</v>
      </c>
      <c r="R3438" s="37" t="s">
        <v>160</v>
      </c>
      <c r="S3438" s="37" t="s">
        <v>912</v>
      </c>
      <c r="T3438" s="37" t="s">
        <v>911</v>
      </c>
      <c r="U3438" s="1" t="e">
        <f>VLOOKUP(T3438,[2]VAT!$A:$D,1,0)</f>
        <v>#N/A</v>
      </c>
      <c r="V3438" s="37" t="s">
        <v>2</v>
      </c>
      <c r="W3438" s="37" t="s">
        <v>2</v>
      </c>
      <c r="X3438" t="e">
        <f>VLOOKUP(T3438,[3]رکوردها!$A:$B,2,0)</f>
        <v>#N/A</v>
      </c>
      <c r="Y3438" t="e">
        <f>VLOOKUP(T3438,[3]رکوردها!$A:$D,4,0)</f>
        <v>#N/A</v>
      </c>
      <c r="Z3438" t="e">
        <f>VLOOKUP(T3438,[3]رکوردها!$A:$C,3,0)</f>
        <v>#N/A</v>
      </c>
      <c r="AA3438" t="e">
        <f>VLOOKUP(T3438,[3]رکوردها!$A:$F,6,0)</f>
        <v>#N/A</v>
      </c>
      <c r="AB3438" t="e">
        <f>VLOOKUP(T3438,[3]رکوردها!$A:$E,5,0)</f>
        <v>#N/A</v>
      </c>
    </row>
    <row r="3439" spans="1:28" s="41" customFormat="1" hidden="1" x14ac:dyDescent="0.2">
      <c r="A3439" s="36">
        <v>179445</v>
      </c>
      <c r="B3439" s="36">
        <v>1330</v>
      </c>
      <c r="C3439" s="36">
        <v>1869</v>
      </c>
      <c r="D3439" s="39" t="s">
        <v>5178</v>
      </c>
      <c r="E3439" s="39"/>
      <c r="F3439" s="37" t="s">
        <v>171</v>
      </c>
      <c r="G3439" s="37" t="s">
        <v>1227</v>
      </c>
      <c r="H3439" s="38">
        <v>10749607</v>
      </c>
      <c r="I3439" s="38">
        <v>0</v>
      </c>
      <c r="J3439" s="38">
        <f t="shared" si="54"/>
        <v>10749607</v>
      </c>
      <c r="K3439" s="38"/>
      <c r="L3439" s="49"/>
      <c r="M3439" s="37" t="s">
        <v>63</v>
      </c>
      <c r="N3439" s="37" t="s">
        <v>64</v>
      </c>
      <c r="O3439" s="37" t="s">
        <v>157</v>
      </c>
      <c r="P3439" s="37" t="s">
        <v>158</v>
      </c>
      <c r="Q3439" s="37" t="s">
        <v>159</v>
      </c>
      <c r="R3439" s="37" t="s">
        <v>160</v>
      </c>
      <c r="S3439" s="37" t="s">
        <v>912</v>
      </c>
      <c r="T3439" s="37" t="s">
        <v>911</v>
      </c>
      <c r="U3439" s="1" t="e">
        <f>VLOOKUP(T3439,[2]VAT!$A:$D,1,0)</f>
        <v>#N/A</v>
      </c>
      <c r="V3439" s="37" t="s">
        <v>2</v>
      </c>
      <c r="W3439" s="37" t="s">
        <v>2</v>
      </c>
      <c r="X3439" t="e">
        <f>VLOOKUP(T3439,[3]رکوردها!$A:$B,2,0)</f>
        <v>#N/A</v>
      </c>
      <c r="Y3439" t="e">
        <f>VLOOKUP(T3439,[3]رکوردها!$A:$D,4,0)</f>
        <v>#N/A</v>
      </c>
      <c r="Z3439" t="e">
        <f>VLOOKUP(T3439,[3]رکوردها!$A:$C,3,0)</f>
        <v>#N/A</v>
      </c>
      <c r="AA3439" t="e">
        <f>VLOOKUP(T3439,[3]رکوردها!$A:$F,6,0)</f>
        <v>#N/A</v>
      </c>
      <c r="AB3439" t="e">
        <f>VLOOKUP(T3439,[3]رکوردها!$A:$E,5,0)</f>
        <v>#N/A</v>
      </c>
    </row>
    <row r="3440" spans="1:28" s="41" customFormat="1" hidden="1" x14ac:dyDescent="0.2">
      <c r="A3440" s="36">
        <v>179446</v>
      </c>
      <c r="B3440" s="36">
        <v>1330</v>
      </c>
      <c r="C3440" s="36">
        <v>1869</v>
      </c>
      <c r="D3440" s="39" t="s">
        <v>5178</v>
      </c>
      <c r="E3440" s="39"/>
      <c r="F3440" s="37" t="s">
        <v>171</v>
      </c>
      <c r="G3440" s="37" t="s">
        <v>1215</v>
      </c>
      <c r="H3440" s="38">
        <v>10749607</v>
      </c>
      <c r="I3440" s="38">
        <v>0</v>
      </c>
      <c r="J3440" s="38">
        <f t="shared" si="54"/>
        <v>10749607</v>
      </c>
      <c r="K3440" s="38"/>
      <c r="L3440" s="49"/>
      <c r="M3440" s="37" t="s">
        <v>63</v>
      </c>
      <c r="N3440" s="37" t="s">
        <v>64</v>
      </c>
      <c r="O3440" s="37" t="s">
        <v>157</v>
      </c>
      <c r="P3440" s="37" t="s">
        <v>158</v>
      </c>
      <c r="Q3440" s="37" t="s">
        <v>159</v>
      </c>
      <c r="R3440" s="37" t="s">
        <v>160</v>
      </c>
      <c r="S3440" s="37" t="s">
        <v>912</v>
      </c>
      <c r="T3440" s="37" t="s">
        <v>911</v>
      </c>
      <c r="U3440" s="1" t="e">
        <f>VLOOKUP(T3440,[2]VAT!$A:$D,1,0)</f>
        <v>#N/A</v>
      </c>
      <c r="V3440" s="37" t="s">
        <v>2</v>
      </c>
      <c r="W3440" s="37" t="s">
        <v>2</v>
      </c>
      <c r="X3440" t="e">
        <f>VLOOKUP(T3440,[3]رکوردها!$A:$B,2,0)</f>
        <v>#N/A</v>
      </c>
      <c r="Y3440" t="e">
        <f>VLOOKUP(T3440,[3]رکوردها!$A:$D,4,0)</f>
        <v>#N/A</v>
      </c>
      <c r="Z3440" t="e">
        <f>VLOOKUP(T3440,[3]رکوردها!$A:$C,3,0)</f>
        <v>#N/A</v>
      </c>
      <c r="AA3440" t="e">
        <f>VLOOKUP(T3440,[3]رکوردها!$A:$F,6,0)</f>
        <v>#N/A</v>
      </c>
      <c r="AB3440" t="e">
        <f>VLOOKUP(T3440,[3]رکوردها!$A:$E,5,0)</f>
        <v>#N/A</v>
      </c>
    </row>
    <row r="3441" spans="1:28" s="41" customFormat="1" hidden="1" x14ac:dyDescent="0.2">
      <c r="A3441" s="36">
        <v>179447</v>
      </c>
      <c r="B3441" s="36">
        <v>1330</v>
      </c>
      <c r="C3441" s="36">
        <v>1869</v>
      </c>
      <c r="D3441" s="39" t="s">
        <v>5178</v>
      </c>
      <c r="E3441" s="39"/>
      <c r="F3441" s="37" t="s">
        <v>171</v>
      </c>
      <c r="G3441" s="37" t="s">
        <v>984</v>
      </c>
      <c r="H3441" s="38">
        <v>10749607</v>
      </c>
      <c r="I3441" s="38">
        <v>0</v>
      </c>
      <c r="J3441" s="38">
        <f t="shared" si="54"/>
        <v>10749607</v>
      </c>
      <c r="K3441" s="38"/>
      <c r="L3441" s="49"/>
      <c r="M3441" s="37" t="s">
        <v>63</v>
      </c>
      <c r="N3441" s="37" t="s">
        <v>64</v>
      </c>
      <c r="O3441" s="37" t="s">
        <v>157</v>
      </c>
      <c r="P3441" s="37" t="s">
        <v>158</v>
      </c>
      <c r="Q3441" s="37" t="s">
        <v>159</v>
      </c>
      <c r="R3441" s="37" t="s">
        <v>160</v>
      </c>
      <c r="S3441" s="37" t="s">
        <v>912</v>
      </c>
      <c r="T3441" s="37" t="s">
        <v>911</v>
      </c>
      <c r="U3441" s="1" t="e">
        <f>VLOOKUP(T3441,[2]VAT!$A:$D,1,0)</f>
        <v>#N/A</v>
      </c>
      <c r="V3441" s="37" t="s">
        <v>2</v>
      </c>
      <c r="W3441" s="37" t="s">
        <v>2</v>
      </c>
      <c r="X3441" t="e">
        <f>VLOOKUP(T3441,[3]رکوردها!$A:$B,2,0)</f>
        <v>#N/A</v>
      </c>
      <c r="Y3441" t="e">
        <f>VLOOKUP(T3441,[3]رکوردها!$A:$D,4,0)</f>
        <v>#N/A</v>
      </c>
      <c r="Z3441" t="e">
        <f>VLOOKUP(T3441,[3]رکوردها!$A:$C,3,0)</f>
        <v>#N/A</v>
      </c>
      <c r="AA3441" t="e">
        <f>VLOOKUP(T3441,[3]رکوردها!$A:$F,6,0)</f>
        <v>#N/A</v>
      </c>
      <c r="AB3441" t="e">
        <f>VLOOKUP(T3441,[3]رکوردها!$A:$E,5,0)</f>
        <v>#N/A</v>
      </c>
    </row>
    <row r="3442" spans="1:28" s="41" customFormat="1" hidden="1" x14ac:dyDescent="0.2">
      <c r="A3442" s="36">
        <v>179448</v>
      </c>
      <c r="B3442" s="36">
        <v>1330</v>
      </c>
      <c r="C3442" s="36">
        <v>1869</v>
      </c>
      <c r="D3442" s="39" t="s">
        <v>5178</v>
      </c>
      <c r="E3442" s="39"/>
      <c r="F3442" s="37" t="s">
        <v>171</v>
      </c>
      <c r="G3442" s="37" t="s">
        <v>1215</v>
      </c>
      <c r="H3442" s="38">
        <v>10749607</v>
      </c>
      <c r="I3442" s="38">
        <v>0</v>
      </c>
      <c r="J3442" s="38">
        <f t="shared" si="54"/>
        <v>10749607</v>
      </c>
      <c r="K3442" s="38"/>
      <c r="L3442" s="49"/>
      <c r="M3442" s="37" t="s">
        <v>63</v>
      </c>
      <c r="N3442" s="37" t="s">
        <v>64</v>
      </c>
      <c r="O3442" s="37" t="s">
        <v>157</v>
      </c>
      <c r="P3442" s="37" t="s">
        <v>158</v>
      </c>
      <c r="Q3442" s="37" t="s">
        <v>159</v>
      </c>
      <c r="R3442" s="37" t="s">
        <v>160</v>
      </c>
      <c r="S3442" s="37" t="s">
        <v>912</v>
      </c>
      <c r="T3442" s="37" t="s">
        <v>911</v>
      </c>
      <c r="U3442" s="1" t="e">
        <f>VLOOKUP(T3442,[2]VAT!$A:$D,1,0)</f>
        <v>#N/A</v>
      </c>
      <c r="V3442" s="37" t="s">
        <v>2</v>
      </c>
      <c r="W3442" s="37" t="s">
        <v>2</v>
      </c>
      <c r="X3442" t="e">
        <f>VLOOKUP(T3442,[3]رکوردها!$A:$B,2,0)</f>
        <v>#N/A</v>
      </c>
      <c r="Y3442" t="e">
        <f>VLOOKUP(T3442,[3]رکوردها!$A:$D,4,0)</f>
        <v>#N/A</v>
      </c>
      <c r="Z3442" t="e">
        <f>VLOOKUP(T3442,[3]رکوردها!$A:$C,3,0)</f>
        <v>#N/A</v>
      </c>
      <c r="AA3442" t="e">
        <f>VLOOKUP(T3442,[3]رکوردها!$A:$F,6,0)</f>
        <v>#N/A</v>
      </c>
      <c r="AB3442" t="e">
        <f>VLOOKUP(T3442,[3]رکوردها!$A:$E,5,0)</f>
        <v>#N/A</v>
      </c>
    </row>
    <row r="3443" spans="1:28" s="41" customFormat="1" hidden="1" x14ac:dyDescent="0.2">
      <c r="A3443" s="36">
        <v>179449</v>
      </c>
      <c r="B3443" s="36">
        <v>1330</v>
      </c>
      <c r="C3443" s="36">
        <v>1869</v>
      </c>
      <c r="D3443" s="39" t="s">
        <v>5178</v>
      </c>
      <c r="E3443" s="39"/>
      <c r="F3443" s="37" t="s">
        <v>171</v>
      </c>
      <c r="G3443" s="37" t="s">
        <v>992</v>
      </c>
      <c r="H3443" s="38">
        <v>10749607</v>
      </c>
      <c r="I3443" s="38">
        <v>0</v>
      </c>
      <c r="J3443" s="38">
        <f t="shared" si="54"/>
        <v>10749607</v>
      </c>
      <c r="K3443" s="38"/>
      <c r="L3443" s="49"/>
      <c r="M3443" s="37" t="s">
        <v>63</v>
      </c>
      <c r="N3443" s="37" t="s">
        <v>64</v>
      </c>
      <c r="O3443" s="37" t="s">
        <v>157</v>
      </c>
      <c r="P3443" s="37" t="s">
        <v>158</v>
      </c>
      <c r="Q3443" s="37" t="s">
        <v>159</v>
      </c>
      <c r="R3443" s="37" t="s">
        <v>160</v>
      </c>
      <c r="S3443" s="37" t="s">
        <v>912</v>
      </c>
      <c r="T3443" s="37" t="s">
        <v>911</v>
      </c>
      <c r="U3443" s="1" t="e">
        <f>VLOOKUP(T3443,[2]VAT!$A:$D,1,0)</f>
        <v>#N/A</v>
      </c>
      <c r="V3443" s="37" t="s">
        <v>2</v>
      </c>
      <c r="W3443" s="37" t="s">
        <v>2</v>
      </c>
      <c r="X3443" t="e">
        <f>VLOOKUP(T3443,[3]رکوردها!$A:$B,2,0)</f>
        <v>#N/A</v>
      </c>
      <c r="Y3443" t="e">
        <f>VLOOKUP(T3443,[3]رکوردها!$A:$D,4,0)</f>
        <v>#N/A</v>
      </c>
      <c r="Z3443" t="e">
        <f>VLOOKUP(T3443,[3]رکوردها!$A:$C,3,0)</f>
        <v>#N/A</v>
      </c>
      <c r="AA3443" t="e">
        <f>VLOOKUP(T3443,[3]رکوردها!$A:$F,6,0)</f>
        <v>#N/A</v>
      </c>
      <c r="AB3443" t="e">
        <f>VLOOKUP(T3443,[3]رکوردها!$A:$E,5,0)</f>
        <v>#N/A</v>
      </c>
    </row>
    <row r="3444" spans="1:28" s="41" customFormat="1" hidden="1" x14ac:dyDescent="0.2">
      <c r="A3444" s="36">
        <v>179450</v>
      </c>
      <c r="B3444" s="36">
        <v>1330</v>
      </c>
      <c r="C3444" s="36">
        <v>1869</v>
      </c>
      <c r="D3444" s="39" t="s">
        <v>5178</v>
      </c>
      <c r="E3444" s="39"/>
      <c r="F3444" s="37" t="s">
        <v>171</v>
      </c>
      <c r="G3444" s="37" t="s">
        <v>976</v>
      </c>
      <c r="H3444" s="38">
        <v>10749607</v>
      </c>
      <c r="I3444" s="38">
        <v>0</v>
      </c>
      <c r="J3444" s="38">
        <f t="shared" si="54"/>
        <v>10749607</v>
      </c>
      <c r="K3444" s="38"/>
      <c r="L3444" s="49"/>
      <c r="M3444" s="37" t="s">
        <v>63</v>
      </c>
      <c r="N3444" s="37" t="s">
        <v>64</v>
      </c>
      <c r="O3444" s="37" t="s">
        <v>157</v>
      </c>
      <c r="P3444" s="37" t="s">
        <v>158</v>
      </c>
      <c r="Q3444" s="37" t="s">
        <v>159</v>
      </c>
      <c r="R3444" s="37" t="s">
        <v>160</v>
      </c>
      <c r="S3444" s="37" t="s">
        <v>912</v>
      </c>
      <c r="T3444" s="37" t="s">
        <v>911</v>
      </c>
      <c r="U3444" s="1" t="e">
        <f>VLOOKUP(T3444,[2]VAT!$A:$D,1,0)</f>
        <v>#N/A</v>
      </c>
      <c r="V3444" s="37" t="s">
        <v>2</v>
      </c>
      <c r="W3444" s="37" t="s">
        <v>2</v>
      </c>
      <c r="X3444" t="e">
        <f>VLOOKUP(T3444,[3]رکوردها!$A:$B,2,0)</f>
        <v>#N/A</v>
      </c>
      <c r="Y3444" t="e">
        <f>VLOOKUP(T3444,[3]رکوردها!$A:$D,4,0)</f>
        <v>#N/A</v>
      </c>
      <c r="Z3444" t="e">
        <f>VLOOKUP(T3444,[3]رکوردها!$A:$C,3,0)</f>
        <v>#N/A</v>
      </c>
      <c r="AA3444" t="e">
        <f>VLOOKUP(T3444,[3]رکوردها!$A:$F,6,0)</f>
        <v>#N/A</v>
      </c>
      <c r="AB3444" t="e">
        <f>VLOOKUP(T3444,[3]رکوردها!$A:$E,5,0)</f>
        <v>#N/A</v>
      </c>
    </row>
    <row r="3445" spans="1:28" s="41" customFormat="1" hidden="1" x14ac:dyDescent="0.2">
      <c r="A3445" s="36">
        <v>179451</v>
      </c>
      <c r="B3445" s="36">
        <v>1330</v>
      </c>
      <c r="C3445" s="36">
        <v>1869</v>
      </c>
      <c r="D3445" s="39" t="s">
        <v>5178</v>
      </c>
      <c r="E3445" s="39"/>
      <c r="F3445" s="37" t="s">
        <v>171</v>
      </c>
      <c r="G3445" s="37" t="s">
        <v>977</v>
      </c>
      <c r="H3445" s="38">
        <v>10749607</v>
      </c>
      <c r="I3445" s="38">
        <v>0</v>
      </c>
      <c r="J3445" s="38">
        <f t="shared" si="54"/>
        <v>10749607</v>
      </c>
      <c r="K3445" s="38"/>
      <c r="L3445" s="49"/>
      <c r="M3445" s="37" t="s">
        <v>63</v>
      </c>
      <c r="N3445" s="37" t="s">
        <v>64</v>
      </c>
      <c r="O3445" s="37" t="s">
        <v>157</v>
      </c>
      <c r="P3445" s="37" t="s">
        <v>158</v>
      </c>
      <c r="Q3445" s="37" t="s">
        <v>159</v>
      </c>
      <c r="R3445" s="37" t="s">
        <v>160</v>
      </c>
      <c r="S3445" s="37" t="s">
        <v>912</v>
      </c>
      <c r="T3445" s="37" t="s">
        <v>911</v>
      </c>
      <c r="U3445" s="1" t="e">
        <f>VLOOKUP(T3445,[2]VAT!$A:$D,1,0)</f>
        <v>#N/A</v>
      </c>
      <c r="V3445" s="37" t="s">
        <v>2</v>
      </c>
      <c r="W3445" s="37" t="s">
        <v>2</v>
      </c>
      <c r="X3445" t="e">
        <f>VLOOKUP(T3445,[3]رکوردها!$A:$B,2,0)</f>
        <v>#N/A</v>
      </c>
      <c r="Y3445" t="e">
        <f>VLOOKUP(T3445,[3]رکوردها!$A:$D,4,0)</f>
        <v>#N/A</v>
      </c>
      <c r="Z3445" t="e">
        <f>VLOOKUP(T3445,[3]رکوردها!$A:$C,3,0)</f>
        <v>#N/A</v>
      </c>
      <c r="AA3445" t="e">
        <f>VLOOKUP(T3445,[3]رکوردها!$A:$F,6,0)</f>
        <v>#N/A</v>
      </c>
      <c r="AB3445" t="e">
        <f>VLOOKUP(T3445,[3]رکوردها!$A:$E,5,0)</f>
        <v>#N/A</v>
      </c>
    </row>
    <row r="3446" spans="1:28" s="41" customFormat="1" hidden="1" x14ac:dyDescent="0.2">
      <c r="A3446" s="36">
        <v>179452</v>
      </c>
      <c r="B3446" s="36">
        <v>1330</v>
      </c>
      <c r="C3446" s="36">
        <v>1869</v>
      </c>
      <c r="D3446" s="39" t="s">
        <v>5178</v>
      </c>
      <c r="E3446" s="39"/>
      <c r="F3446" s="37" t="s">
        <v>171</v>
      </c>
      <c r="G3446" s="37" t="s">
        <v>976</v>
      </c>
      <c r="H3446" s="38">
        <v>10749607</v>
      </c>
      <c r="I3446" s="38">
        <v>0</v>
      </c>
      <c r="J3446" s="38">
        <f t="shared" si="54"/>
        <v>10749607</v>
      </c>
      <c r="K3446" s="38"/>
      <c r="L3446" s="49"/>
      <c r="M3446" s="37" t="s">
        <v>63</v>
      </c>
      <c r="N3446" s="37" t="s">
        <v>64</v>
      </c>
      <c r="O3446" s="37" t="s">
        <v>157</v>
      </c>
      <c r="P3446" s="37" t="s">
        <v>158</v>
      </c>
      <c r="Q3446" s="37" t="s">
        <v>159</v>
      </c>
      <c r="R3446" s="37" t="s">
        <v>160</v>
      </c>
      <c r="S3446" s="37" t="s">
        <v>912</v>
      </c>
      <c r="T3446" s="37" t="s">
        <v>911</v>
      </c>
      <c r="U3446" s="1" t="e">
        <f>VLOOKUP(T3446,[2]VAT!$A:$D,1,0)</f>
        <v>#N/A</v>
      </c>
      <c r="V3446" s="37" t="s">
        <v>2</v>
      </c>
      <c r="W3446" s="37" t="s">
        <v>2</v>
      </c>
      <c r="X3446" t="e">
        <f>VLOOKUP(T3446,[3]رکوردها!$A:$B,2,0)</f>
        <v>#N/A</v>
      </c>
      <c r="Y3446" t="e">
        <f>VLOOKUP(T3446,[3]رکوردها!$A:$D,4,0)</f>
        <v>#N/A</v>
      </c>
      <c r="Z3446" t="e">
        <f>VLOOKUP(T3446,[3]رکوردها!$A:$C,3,0)</f>
        <v>#N/A</v>
      </c>
      <c r="AA3446" t="e">
        <f>VLOOKUP(T3446,[3]رکوردها!$A:$F,6,0)</f>
        <v>#N/A</v>
      </c>
      <c r="AB3446" t="e">
        <f>VLOOKUP(T3446,[3]رکوردها!$A:$E,5,0)</f>
        <v>#N/A</v>
      </c>
    </row>
    <row r="3447" spans="1:28" s="41" customFormat="1" hidden="1" x14ac:dyDescent="0.2">
      <c r="A3447" s="36">
        <v>179453</v>
      </c>
      <c r="B3447" s="36">
        <v>1330</v>
      </c>
      <c r="C3447" s="36">
        <v>1869</v>
      </c>
      <c r="D3447" s="39" t="s">
        <v>5178</v>
      </c>
      <c r="E3447" s="39"/>
      <c r="F3447" s="37" t="s">
        <v>171</v>
      </c>
      <c r="G3447" s="37" t="s">
        <v>976</v>
      </c>
      <c r="H3447" s="38">
        <v>10749607</v>
      </c>
      <c r="I3447" s="38">
        <v>0</v>
      </c>
      <c r="J3447" s="38">
        <f t="shared" si="54"/>
        <v>10749607</v>
      </c>
      <c r="K3447" s="38"/>
      <c r="L3447" s="49"/>
      <c r="M3447" s="37" t="s">
        <v>63</v>
      </c>
      <c r="N3447" s="37" t="s">
        <v>64</v>
      </c>
      <c r="O3447" s="37" t="s">
        <v>157</v>
      </c>
      <c r="P3447" s="37" t="s">
        <v>158</v>
      </c>
      <c r="Q3447" s="37" t="s">
        <v>159</v>
      </c>
      <c r="R3447" s="37" t="s">
        <v>160</v>
      </c>
      <c r="S3447" s="37" t="s">
        <v>912</v>
      </c>
      <c r="T3447" s="37" t="s">
        <v>911</v>
      </c>
      <c r="U3447" s="1" t="e">
        <f>VLOOKUP(T3447,[2]VAT!$A:$D,1,0)</f>
        <v>#N/A</v>
      </c>
      <c r="V3447" s="37" t="s">
        <v>2</v>
      </c>
      <c r="W3447" s="37" t="s">
        <v>2</v>
      </c>
      <c r="X3447" t="e">
        <f>VLOOKUP(T3447,[3]رکوردها!$A:$B,2,0)</f>
        <v>#N/A</v>
      </c>
      <c r="Y3447" t="e">
        <f>VLOOKUP(T3447,[3]رکوردها!$A:$D,4,0)</f>
        <v>#N/A</v>
      </c>
      <c r="Z3447" t="e">
        <f>VLOOKUP(T3447,[3]رکوردها!$A:$C,3,0)</f>
        <v>#N/A</v>
      </c>
      <c r="AA3447" t="e">
        <f>VLOOKUP(T3447,[3]رکوردها!$A:$F,6,0)</f>
        <v>#N/A</v>
      </c>
      <c r="AB3447" t="e">
        <f>VLOOKUP(T3447,[3]رکوردها!$A:$E,5,0)</f>
        <v>#N/A</v>
      </c>
    </row>
    <row r="3448" spans="1:28" s="41" customFormat="1" hidden="1" x14ac:dyDescent="0.2">
      <c r="A3448" s="36">
        <v>179454</v>
      </c>
      <c r="B3448" s="36">
        <v>1330</v>
      </c>
      <c r="C3448" s="36">
        <v>1869</v>
      </c>
      <c r="D3448" s="39" t="s">
        <v>5178</v>
      </c>
      <c r="E3448" s="39"/>
      <c r="F3448" s="37" t="s">
        <v>171</v>
      </c>
      <c r="G3448" s="37" t="s">
        <v>976</v>
      </c>
      <c r="H3448" s="38">
        <v>10749607</v>
      </c>
      <c r="I3448" s="38">
        <v>0</v>
      </c>
      <c r="J3448" s="38">
        <f t="shared" si="54"/>
        <v>10749607</v>
      </c>
      <c r="K3448" s="38"/>
      <c r="L3448" s="49"/>
      <c r="M3448" s="37" t="s">
        <v>63</v>
      </c>
      <c r="N3448" s="37" t="s">
        <v>64</v>
      </c>
      <c r="O3448" s="37" t="s">
        <v>157</v>
      </c>
      <c r="P3448" s="37" t="s">
        <v>158</v>
      </c>
      <c r="Q3448" s="37" t="s">
        <v>159</v>
      </c>
      <c r="R3448" s="37" t="s">
        <v>160</v>
      </c>
      <c r="S3448" s="37" t="s">
        <v>912</v>
      </c>
      <c r="T3448" s="37" t="s">
        <v>911</v>
      </c>
      <c r="U3448" s="1" t="e">
        <f>VLOOKUP(T3448,[2]VAT!$A:$D,1,0)</f>
        <v>#N/A</v>
      </c>
      <c r="V3448" s="37" t="s">
        <v>2</v>
      </c>
      <c r="W3448" s="37" t="s">
        <v>2</v>
      </c>
      <c r="X3448" t="e">
        <f>VLOOKUP(T3448,[3]رکوردها!$A:$B,2,0)</f>
        <v>#N/A</v>
      </c>
      <c r="Y3448" t="e">
        <f>VLOOKUP(T3448,[3]رکوردها!$A:$D,4,0)</f>
        <v>#N/A</v>
      </c>
      <c r="Z3448" t="e">
        <f>VLOOKUP(T3448,[3]رکوردها!$A:$C,3,0)</f>
        <v>#N/A</v>
      </c>
      <c r="AA3448" t="e">
        <f>VLOOKUP(T3448,[3]رکوردها!$A:$F,6,0)</f>
        <v>#N/A</v>
      </c>
      <c r="AB3448" t="e">
        <f>VLOOKUP(T3448,[3]رکوردها!$A:$E,5,0)</f>
        <v>#N/A</v>
      </c>
    </row>
    <row r="3449" spans="1:28" s="41" customFormat="1" hidden="1" x14ac:dyDescent="0.2">
      <c r="A3449" s="36">
        <v>179455</v>
      </c>
      <c r="B3449" s="36">
        <v>1330</v>
      </c>
      <c r="C3449" s="36">
        <v>1869</v>
      </c>
      <c r="D3449" s="39" t="s">
        <v>5178</v>
      </c>
      <c r="E3449" s="39"/>
      <c r="F3449" s="37" t="s">
        <v>171</v>
      </c>
      <c r="G3449" s="37" t="s">
        <v>977</v>
      </c>
      <c r="H3449" s="38">
        <v>10749607</v>
      </c>
      <c r="I3449" s="38">
        <v>0</v>
      </c>
      <c r="J3449" s="38">
        <f t="shared" si="54"/>
        <v>10749607</v>
      </c>
      <c r="K3449" s="38"/>
      <c r="L3449" s="49"/>
      <c r="M3449" s="37" t="s">
        <v>63</v>
      </c>
      <c r="N3449" s="37" t="s">
        <v>64</v>
      </c>
      <c r="O3449" s="37" t="s">
        <v>157</v>
      </c>
      <c r="P3449" s="37" t="s">
        <v>158</v>
      </c>
      <c r="Q3449" s="37" t="s">
        <v>159</v>
      </c>
      <c r="R3449" s="37" t="s">
        <v>160</v>
      </c>
      <c r="S3449" s="37" t="s">
        <v>912</v>
      </c>
      <c r="T3449" s="37" t="s">
        <v>911</v>
      </c>
      <c r="U3449" s="1" t="e">
        <f>VLOOKUP(T3449,[2]VAT!$A:$D,1,0)</f>
        <v>#N/A</v>
      </c>
      <c r="V3449" s="37" t="s">
        <v>2</v>
      </c>
      <c r="W3449" s="37" t="s">
        <v>2</v>
      </c>
      <c r="X3449" t="e">
        <f>VLOOKUP(T3449,[3]رکوردها!$A:$B,2,0)</f>
        <v>#N/A</v>
      </c>
      <c r="Y3449" t="e">
        <f>VLOOKUP(T3449,[3]رکوردها!$A:$D,4,0)</f>
        <v>#N/A</v>
      </c>
      <c r="Z3449" t="e">
        <f>VLOOKUP(T3449,[3]رکوردها!$A:$C,3,0)</f>
        <v>#N/A</v>
      </c>
      <c r="AA3449" t="e">
        <f>VLOOKUP(T3449,[3]رکوردها!$A:$F,6,0)</f>
        <v>#N/A</v>
      </c>
      <c r="AB3449" t="e">
        <f>VLOOKUP(T3449,[3]رکوردها!$A:$E,5,0)</f>
        <v>#N/A</v>
      </c>
    </row>
    <row r="3450" spans="1:28" s="41" customFormat="1" hidden="1" x14ac:dyDescent="0.2">
      <c r="A3450" s="36">
        <v>179456</v>
      </c>
      <c r="B3450" s="36">
        <v>1330</v>
      </c>
      <c r="C3450" s="36">
        <v>1869</v>
      </c>
      <c r="D3450" s="39" t="s">
        <v>5178</v>
      </c>
      <c r="E3450" s="39"/>
      <c r="F3450" s="37" t="s">
        <v>171</v>
      </c>
      <c r="G3450" s="37" t="s">
        <v>996</v>
      </c>
      <c r="H3450" s="38">
        <v>10749607</v>
      </c>
      <c r="I3450" s="38">
        <v>0</v>
      </c>
      <c r="J3450" s="38">
        <f t="shared" si="54"/>
        <v>10749607</v>
      </c>
      <c r="K3450" s="38"/>
      <c r="L3450" s="49"/>
      <c r="M3450" s="37" t="s">
        <v>63</v>
      </c>
      <c r="N3450" s="37" t="s">
        <v>64</v>
      </c>
      <c r="O3450" s="37" t="s">
        <v>157</v>
      </c>
      <c r="P3450" s="37" t="s">
        <v>158</v>
      </c>
      <c r="Q3450" s="37" t="s">
        <v>159</v>
      </c>
      <c r="R3450" s="37" t="s">
        <v>160</v>
      </c>
      <c r="S3450" s="37" t="s">
        <v>912</v>
      </c>
      <c r="T3450" s="37" t="s">
        <v>911</v>
      </c>
      <c r="U3450" s="1" t="e">
        <f>VLOOKUP(T3450,[2]VAT!$A:$D,1,0)</f>
        <v>#N/A</v>
      </c>
      <c r="V3450" s="37" t="s">
        <v>2</v>
      </c>
      <c r="W3450" s="37" t="s">
        <v>2</v>
      </c>
      <c r="X3450" t="e">
        <f>VLOOKUP(T3450,[3]رکوردها!$A:$B,2,0)</f>
        <v>#N/A</v>
      </c>
      <c r="Y3450" t="e">
        <f>VLOOKUP(T3450,[3]رکوردها!$A:$D,4,0)</f>
        <v>#N/A</v>
      </c>
      <c r="Z3450" t="e">
        <f>VLOOKUP(T3450,[3]رکوردها!$A:$C,3,0)</f>
        <v>#N/A</v>
      </c>
      <c r="AA3450" t="e">
        <f>VLOOKUP(T3450,[3]رکوردها!$A:$F,6,0)</f>
        <v>#N/A</v>
      </c>
      <c r="AB3450" t="e">
        <f>VLOOKUP(T3450,[3]رکوردها!$A:$E,5,0)</f>
        <v>#N/A</v>
      </c>
    </row>
    <row r="3451" spans="1:28" s="41" customFormat="1" hidden="1" x14ac:dyDescent="0.2">
      <c r="A3451" s="36">
        <v>179457</v>
      </c>
      <c r="B3451" s="36">
        <v>1330</v>
      </c>
      <c r="C3451" s="36">
        <v>1869</v>
      </c>
      <c r="D3451" s="39" t="s">
        <v>5178</v>
      </c>
      <c r="E3451" s="39"/>
      <c r="F3451" s="37" t="s">
        <v>171</v>
      </c>
      <c r="G3451" s="37" t="s">
        <v>993</v>
      </c>
      <c r="H3451" s="38">
        <v>10749607</v>
      </c>
      <c r="I3451" s="38">
        <v>0</v>
      </c>
      <c r="J3451" s="38">
        <f t="shared" si="54"/>
        <v>10749607</v>
      </c>
      <c r="K3451" s="38"/>
      <c r="L3451" s="49"/>
      <c r="M3451" s="37" t="s">
        <v>63</v>
      </c>
      <c r="N3451" s="37" t="s">
        <v>64</v>
      </c>
      <c r="O3451" s="37" t="s">
        <v>157</v>
      </c>
      <c r="P3451" s="37" t="s">
        <v>158</v>
      </c>
      <c r="Q3451" s="37" t="s">
        <v>159</v>
      </c>
      <c r="R3451" s="37" t="s">
        <v>160</v>
      </c>
      <c r="S3451" s="37" t="s">
        <v>912</v>
      </c>
      <c r="T3451" s="37" t="s">
        <v>911</v>
      </c>
      <c r="U3451" s="1" t="e">
        <f>VLOOKUP(T3451,[2]VAT!$A:$D,1,0)</f>
        <v>#N/A</v>
      </c>
      <c r="V3451" s="37" t="s">
        <v>2</v>
      </c>
      <c r="W3451" s="37" t="s">
        <v>2</v>
      </c>
      <c r="X3451" t="e">
        <f>VLOOKUP(T3451,[3]رکوردها!$A:$B,2,0)</f>
        <v>#N/A</v>
      </c>
      <c r="Y3451" t="e">
        <f>VLOOKUP(T3451,[3]رکوردها!$A:$D,4,0)</f>
        <v>#N/A</v>
      </c>
      <c r="Z3451" t="e">
        <f>VLOOKUP(T3451,[3]رکوردها!$A:$C,3,0)</f>
        <v>#N/A</v>
      </c>
      <c r="AA3451" t="e">
        <f>VLOOKUP(T3451,[3]رکوردها!$A:$F,6,0)</f>
        <v>#N/A</v>
      </c>
      <c r="AB3451" t="e">
        <f>VLOOKUP(T3451,[3]رکوردها!$A:$E,5,0)</f>
        <v>#N/A</v>
      </c>
    </row>
    <row r="3452" spans="1:28" s="41" customFormat="1" hidden="1" x14ac:dyDescent="0.2">
      <c r="A3452" s="36">
        <v>179458</v>
      </c>
      <c r="B3452" s="36">
        <v>1330</v>
      </c>
      <c r="C3452" s="36">
        <v>1869</v>
      </c>
      <c r="D3452" s="39" t="s">
        <v>5178</v>
      </c>
      <c r="E3452" s="39"/>
      <c r="F3452" s="37" t="s">
        <v>171</v>
      </c>
      <c r="G3452" s="37" t="s">
        <v>980</v>
      </c>
      <c r="H3452" s="38">
        <v>10749607</v>
      </c>
      <c r="I3452" s="38">
        <v>0</v>
      </c>
      <c r="J3452" s="38">
        <f t="shared" si="54"/>
        <v>10749607</v>
      </c>
      <c r="K3452" s="38"/>
      <c r="L3452" s="49"/>
      <c r="M3452" s="37" t="s">
        <v>63</v>
      </c>
      <c r="N3452" s="37" t="s">
        <v>64</v>
      </c>
      <c r="O3452" s="37" t="s">
        <v>157</v>
      </c>
      <c r="P3452" s="37" t="s">
        <v>158</v>
      </c>
      <c r="Q3452" s="37" t="s">
        <v>159</v>
      </c>
      <c r="R3452" s="37" t="s">
        <v>160</v>
      </c>
      <c r="S3452" s="37" t="s">
        <v>912</v>
      </c>
      <c r="T3452" s="37" t="s">
        <v>911</v>
      </c>
      <c r="U3452" s="1" t="e">
        <f>VLOOKUP(T3452,[2]VAT!$A:$D,1,0)</f>
        <v>#N/A</v>
      </c>
      <c r="V3452" s="37" t="s">
        <v>2</v>
      </c>
      <c r="W3452" s="37" t="s">
        <v>2</v>
      </c>
      <c r="X3452" t="e">
        <f>VLOOKUP(T3452,[3]رکوردها!$A:$B,2,0)</f>
        <v>#N/A</v>
      </c>
      <c r="Y3452" t="e">
        <f>VLOOKUP(T3452,[3]رکوردها!$A:$D,4,0)</f>
        <v>#N/A</v>
      </c>
      <c r="Z3452" t="e">
        <f>VLOOKUP(T3452,[3]رکوردها!$A:$C,3,0)</f>
        <v>#N/A</v>
      </c>
      <c r="AA3452" t="e">
        <f>VLOOKUP(T3452,[3]رکوردها!$A:$F,6,0)</f>
        <v>#N/A</v>
      </c>
      <c r="AB3452" t="e">
        <f>VLOOKUP(T3452,[3]رکوردها!$A:$E,5,0)</f>
        <v>#N/A</v>
      </c>
    </row>
    <row r="3453" spans="1:28" s="41" customFormat="1" hidden="1" x14ac:dyDescent="0.2">
      <c r="A3453" s="36">
        <v>179459</v>
      </c>
      <c r="B3453" s="36">
        <v>1330</v>
      </c>
      <c r="C3453" s="36">
        <v>1869</v>
      </c>
      <c r="D3453" s="39" t="s">
        <v>5178</v>
      </c>
      <c r="E3453" s="39"/>
      <c r="F3453" s="37" t="s">
        <v>171</v>
      </c>
      <c r="G3453" s="37" t="s">
        <v>980</v>
      </c>
      <c r="H3453" s="38">
        <v>10749607</v>
      </c>
      <c r="I3453" s="38">
        <v>0</v>
      </c>
      <c r="J3453" s="38">
        <f t="shared" si="54"/>
        <v>10749607</v>
      </c>
      <c r="K3453" s="38"/>
      <c r="L3453" s="49"/>
      <c r="M3453" s="37" t="s">
        <v>63</v>
      </c>
      <c r="N3453" s="37" t="s">
        <v>64</v>
      </c>
      <c r="O3453" s="37" t="s">
        <v>157</v>
      </c>
      <c r="P3453" s="37" t="s">
        <v>158</v>
      </c>
      <c r="Q3453" s="37" t="s">
        <v>159</v>
      </c>
      <c r="R3453" s="37" t="s">
        <v>160</v>
      </c>
      <c r="S3453" s="37" t="s">
        <v>912</v>
      </c>
      <c r="T3453" s="37" t="s">
        <v>911</v>
      </c>
      <c r="U3453" s="1" t="e">
        <f>VLOOKUP(T3453,[2]VAT!$A:$D,1,0)</f>
        <v>#N/A</v>
      </c>
      <c r="V3453" s="37" t="s">
        <v>2</v>
      </c>
      <c r="W3453" s="37" t="s">
        <v>2</v>
      </c>
      <c r="X3453" t="e">
        <f>VLOOKUP(T3453,[3]رکوردها!$A:$B,2,0)</f>
        <v>#N/A</v>
      </c>
      <c r="Y3453" t="e">
        <f>VLOOKUP(T3453,[3]رکوردها!$A:$D,4,0)</f>
        <v>#N/A</v>
      </c>
      <c r="Z3453" t="e">
        <f>VLOOKUP(T3453,[3]رکوردها!$A:$C,3,0)</f>
        <v>#N/A</v>
      </c>
      <c r="AA3453" t="e">
        <f>VLOOKUP(T3453,[3]رکوردها!$A:$F,6,0)</f>
        <v>#N/A</v>
      </c>
      <c r="AB3453" t="e">
        <f>VLOOKUP(T3453,[3]رکوردها!$A:$E,5,0)</f>
        <v>#N/A</v>
      </c>
    </row>
    <row r="3454" spans="1:28" s="41" customFormat="1" hidden="1" x14ac:dyDescent="0.2">
      <c r="A3454" s="36">
        <v>179460</v>
      </c>
      <c r="B3454" s="36">
        <v>1330</v>
      </c>
      <c r="C3454" s="36">
        <v>1869</v>
      </c>
      <c r="D3454" s="39" t="s">
        <v>5178</v>
      </c>
      <c r="E3454" s="39"/>
      <c r="F3454" s="37" t="s">
        <v>171</v>
      </c>
      <c r="G3454" s="37" t="s">
        <v>980</v>
      </c>
      <c r="H3454" s="38">
        <v>10749607</v>
      </c>
      <c r="I3454" s="38">
        <v>0</v>
      </c>
      <c r="J3454" s="38">
        <f t="shared" si="54"/>
        <v>10749607</v>
      </c>
      <c r="K3454" s="38"/>
      <c r="L3454" s="49"/>
      <c r="M3454" s="37" t="s">
        <v>63</v>
      </c>
      <c r="N3454" s="37" t="s">
        <v>64</v>
      </c>
      <c r="O3454" s="37" t="s">
        <v>157</v>
      </c>
      <c r="P3454" s="37" t="s">
        <v>158</v>
      </c>
      <c r="Q3454" s="37" t="s">
        <v>159</v>
      </c>
      <c r="R3454" s="37" t="s">
        <v>160</v>
      </c>
      <c r="S3454" s="37" t="s">
        <v>912</v>
      </c>
      <c r="T3454" s="37" t="s">
        <v>911</v>
      </c>
      <c r="U3454" s="1" t="e">
        <f>VLOOKUP(T3454,[2]VAT!$A:$D,1,0)</f>
        <v>#N/A</v>
      </c>
      <c r="V3454" s="37" t="s">
        <v>2</v>
      </c>
      <c r="W3454" s="37" t="s">
        <v>2</v>
      </c>
      <c r="X3454" t="e">
        <f>VLOOKUP(T3454,[3]رکوردها!$A:$B,2,0)</f>
        <v>#N/A</v>
      </c>
      <c r="Y3454" t="e">
        <f>VLOOKUP(T3454,[3]رکوردها!$A:$D,4,0)</f>
        <v>#N/A</v>
      </c>
      <c r="Z3454" t="e">
        <f>VLOOKUP(T3454,[3]رکوردها!$A:$C,3,0)</f>
        <v>#N/A</v>
      </c>
      <c r="AA3454" t="e">
        <f>VLOOKUP(T3454,[3]رکوردها!$A:$F,6,0)</f>
        <v>#N/A</v>
      </c>
      <c r="AB3454" t="e">
        <f>VLOOKUP(T3454,[3]رکوردها!$A:$E,5,0)</f>
        <v>#N/A</v>
      </c>
    </row>
    <row r="3455" spans="1:28" s="41" customFormat="1" hidden="1" x14ac:dyDescent="0.2">
      <c r="A3455" s="36">
        <v>179461</v>
      </c>
      <c r="B3455" s="36">
        <v>1330</v>
      </c>
      <c r="C3455" s="36">
        <v>1869</v>
      </c>
      <c r="D3455" s="39" t="s">
        <v>5178</v>
      </c>
      <c r="E3455" s="39"/>
      <c r="F3455" s="37" t="s">
        <v>171</v>
      </c>
      <c r="G3455" s="37" t="s">
        <v>980</v>
      </c>
      <c r="H3455" s="38">
        <v>10749607</v>
      </c>
      <c r="I3455" s="38">
        <v>0</v>
      </c>
      <c r="J3455" s="38">
        <f t="shared" si="54"/>
        <v>10749607</v>
      </c>
      <c r="K3455" s="38"/>
      <c r="L3455" s="49"/>
      <c r="M3455" s="37" t="s">
        <v>63</v>
      </c>
      <c r="N3455" s="37" t="s">
        <v>64</v>
      </c>
      <c r="O3455" s="37" t="s">
        <v>157</v>
      </c>
      <c r="P3455" s="37" t="s">
        <v>158</v>
      </c>
      <c r="Q3455" s="37" t="s">
        <v>159</v>
      </c>
      <c r="R3455" s="37" t="s">
        <v>160</v>
      </c>
      <c r="S3455" s="37" t="s">
        <v>912</v>
      </c>
      <c r="T3455" s="37" t="s">
        <v>911</v>
      </c>
      <c r="U3455" s="1" t="e">
        <f>VLOOKUP(T3455,[2]VAT!$A:$D,1,0)</f>
        <v>#N/A</v>
      </c>
      <c r="V3455" s="37" t="s">
        <v>2</v>
      </c>
      <c r="W3455" s="37" t="s">
        <v>2</v>
      </c>
      <c r="X3455" t="e">
        <f>VLOOKUP(T3455,[3]رکوردها!$A:$B,2,0)</f>
        <v>#N/A</v>
      </c>
      <c r="Y3455" t="e">
        <f>VLOOKUP(T3455,[3]رکوردها!$A:$D,4,0)</f>
        <v>#N/A</v>
      </c>
      <c r="Z3455" t="e">
        <f>VLOOKUP(T3455,[3]رکوردها!$A:$C,3,0)</f>
        <v>#N/A</v>
      </c>
      <c r="AA3455" t="e">
        <f>VLOOKUP(T3455,[3]رکوردها!$A:$F,6,0)</f>
        <v>#N/A</v>
      </c>
      <c r="AB3455" t="e">
        <f>VLOOKUP(T3455,[3]رکوردها!$A:$E,5,0)</f>
        <v>#N/A</v>
      </c>
    </row>
    <row r="3456" spans="1:28" s="41" customFormat="1" hidden="1" x14ac:dyDescent="0.2">
      <c r="A3456" s="36">
        <v>179462</v>
      </c>
      <c r="B3456" s="36">
        <v>1330</v>
      </c>
      <c r="C3456" s="36">
        <v>1869</v>
      </c>
      <c r="D3456" s="39" t="s">
        <v>5178</v>
      </c>
      <c r="E3456" s="39"/>
      <c r="F3456" s="37" t="s">
        <v>171</v>
      </c>
      <c r="G3456" s="37" t="s">
        <v>1088</v>
      </c>
      <c r="H3456" s="38">
        <v>10749607</v>
      </c>
      <c r="I3456" s="38">
        <v>0</v>
      </c>
      <c r="J3456" s="38">
        <f t="shared" si="54"/>
        <v>10749607</v>
      </c>
      <c r="K3456" s="38"/>
      <c r="L3456" s="49"/>
      <c r="M3456" s="37" t="s">
        <v>63</v>
      </c>
      <c r="N3456" s="37" t="s">
        <v>64</v>
      </c>
      <c r="O3456" s="37" t="s">
        <v>157</v>
      </c>
      <c r="P3456" s="37" t="s">
        <v>158</v>
      </c>
      <c r="Q3456" s="37" t="s">
        <v>159</v>
      </c>
      <c r="R3456" s="37" t="s">
        <v>160</v>
      </c>
      <c r="S3456" s="37" t="s">
        <v>912</v>
      </c>
      <c r="T3456" s="37" t="s">
        <v>911</v>
      </c>
      <c r="U3456" s="1" t="e">
        <f>VLOOKUP(T3456,[2]VAT!$A:$D,1,0)</f>
        <v>#N/A</v>
      </c>
      <c r="V3456" s="37" t="s">
        <v>2</v>
      </c>
      <c r="W3456" s="37" t="s">
        <v>2</v>
      </c>
      <c r="X3456" t="e">
        <f>VLOOKUP(T3456,[3]رکوردها!$A:$B,2,0)</f>
        <v>#N/A</v>
      </c>
      <c r="Y3456" t="e">
        <f>VLOOKUP(T3456,[3]رکوردها!$A:$D,4,0)</f>
        <v>#N/A</v>
      </c>
      <c r="Z3456" t="e">
        <f>VLOOKUP(T3456,[3]رکوردها!$A:$C,3,0)</f>
        <v>#N/A</v>
      </c>
      <c r="AA3456" t="e">
        <f>VLOOKUP(T3456,[3]رکوردها!$A:$F,6,0)</f>
        <v>#N/A</v>
      </c>
      <c r="AB3456" t="e">
        <f>VLOOKUP(T3456,[3]رکوردها!$A:$E,5,0)</f>
        <v>#N/A</v>
      </c>
    </row>
    <row r="3457" spans="1:28" s="41" customFormat="1" hidden="1" x14ac:dyDescent="0.2">
      <c r="A3457" s="36">
        <v>179463</v>
      </c>
      <c r="B3457" s="36">
        <v>1330</v>
      </c>
      <c r="C3457" s="36">
        <v>1869</v>
      </c>
      <c r="D3457" s="39" t="s">
        <v>5178</v>
      </c>
      <c r="E3457" s="39"/>
      <c r="F3457" s="37" t="s">
        <v>171</v>
      </c>
      <c r="G3457" s="37" t="s">
        <v>1228</v>
      </c>
      <c r="H3457" s="38">
        <v>10749607</v>
      </c>
      <c r="I3457" s="38">
        <v>0</v>
      </c>
      <c r="J3457" s="38">
        <f t="shared" si="54"/>
        <v>10749607</v>
      </c>
      <c r="K3457" s="38"/>
      <c r="L3457" s="49"/>
      <c r="M3457" s="37" t="s">
        <v>63</v>
      </c>
      <c r="N3457" s="37" t="s">
        <v>64</v>
      </c>
      <c r="O3457" s="37" t="s">
        <v>157</v>
      </c>
      <c r="P3457" s="37" t="s">
        <v>158</v>
      </c>
      <c r="Q3457" s="37" t="s">
        <v>159</v>
      </c>
      <c r="R3457" s="37" t="s">
        <v>160</v>
      </c>
      <c r="S3457" s="37" t="s">
        <v>912</v>
      </c>
      <c r="T3457" s="37" t="s">
        <v>911</v>
      </c>
      <c r="U3457" s="1" t="e">
        <f>VLOOKUP(T3457,[2]VAT!$A:$D,1,0)</f>
        <v>#N/A</v>
      </c>
      <c r="V3457" s="37" t="s">
        <v>2</v>
      </c>
      <c r="W3457" s="37" t="s">
        <v>2</v>
      </c>
      <c r="X3457" t="e">
        <f>VLOOKUP(T3457,[3]رکوردها!$A:$B,2,0)</f>
        <v>#N/A</v>
      </c>
      <c r="Y3457" t="e">
        <f>VLOOKUP(T3457,[3]رکوردها!$A:$D,4,0)</f>
        <v>#N/A</v>
      </c>
      <c r="Z3457" t="e">
        <f>VLOOKUP(T3457,[3]رکوردها!$A:$C,3,0)</f>
        <v>#N/A</v>
      </c>
      <c r="AA3457" t="e">
        <f>VLOOKUP(T3457,[3]رکوردها!$A:$F,6,0)</f>
        <v>#N/A</v>
      </c>
      <c r="AB3457" t="e">
        <f>VLOOKUP(T3457,[3]رکوردها!$A:$E,5,0)</f>
        <v>#N/A</v>
      </c>
    </row>
    <row r="3458" spans="1:28" s="41" customFormat="1" hidden="1" x14ac:dyDescent="0.2">
      <c r="A3458" s="36">
        <v>179464</v>
      </c>
      <c r="B3458" s="36">
        <v>1330</v>
      </c>
      <c r="C3458" s="36">
        <v>1869</v>
      </c>
      <c r="D3458" s="39" t="s">
        <v>5178</v>
      </c>
      <c r="E3458" s="39"/>
      <c r="F3458" s="37" t="s">
        <v>171</v>
      </c>
      <c r="G3458" s="37" t="s">
        <v>1228</v>
      </c>
      <c r="H3458" s="38">
        <v>10749607</v>
      </c>
      <c r="I3458" s="38">
        <v>0</v>
      </c>
      <c r="J3458" s="38">
        <f t="shared" si="54"/>
        <v>10749607</v>
      </c>
      <c r="K3458" s="38"/>
      <c r="L3458" s="49"/>
      <c r="M3458" s="37" t="s">
        <v>63</v>
      </c>
      <c r="N3458" s="37" t="s">
        <v>64</v>
      </c>
      <c r="O3458" s="37" t="s">
        <v>157</v>
      </c>
      <c r="P3458" s="37" t="s">
        <v>158</v>
      </c>
      <c r="Q3458" s="37" t="s">
        <v>159</v>
      </c>
      <c r="R3458" s="37" t="s">
        <v>160</v>
      </c>
      <c r="S3458" s="37" t="s">
        <v>912</v>
      </c>
      <c r="T3458" s="37" t="s">
        <v>911</v>
      </c>
      <c r="U3458" s="1" t="e">
        <f>VLOOKUP(T3458,[2]VAT!$A:$D,1,0)</f>
        <v>#N/A</v>
      </c>
      <c r="V3458" s="37" t="s">
        <v>2</v>
      </c>
      <c r="W3458" s="37" t="s">
        <v>2</v>
      </c>
      <c r="X3458" t="e">
        <f>VLOOKUP(T3458,[3]رکوردها!$A:$B,2,0)</f>
        <v>#N/A</v>
      </c>
      <c r="Y3458" t="e">
        <f>VLOOKUP(T3458,[3]رکوردها!$A:$D,4,0)</f>
        <v>#N/A</v>
      </c>
      <c r="Z3458" t="e">
        <f>VLOOKUP(T3458,[3]رکوردها!$A:$C,3,0)</f>
        <v>#N/A</v>
      </c>
      <c r="AA3458" t="e">
        <f>VLOOKUP(T3458,[3]رکوردها!$A:$F,6,0)</f>
        <v>#N/A</v>
      </c>
      <c r="AB3458" t="e">
        <f>VLOOKUP(T3458,[3]رکوردها!$A:$E,5,0)</f>
        <v>#N/A</v>
      </c>
    </row>
    <row r="3459" spans="1:28" s="41" customFormat="1" hidden="1" x14ac:dyDescent="0.2">
      <c r="A3459" s="36">
        <v>179465</v>
      </c>
      <c r="B3459" s="36">
        <v>1330</v>
      </c>
      <c r="C3459" s="36">
        <v>1869</v>
      </c>
      <c r="D3459" s="39" t="s">
        <v>5178</v>
      </c>
      <c r="E3459" s="39"/>
      <c r="F3459" s="37" t="s">
        <v>171</v>
      </c>
      <c r="G3459" s="37" t="s">
        <v>978</v>
      </c>
      <c r="H3459" s="38">
        <v>10749607</v>
      </c>
      <c r="I3459" s="38">
        <v>0</v>
      </c>
      <c r="J3459" s="38">
        <f t="shared" si="54"/>
        <v>10749607</v>
      </c>
      <c r="K3459" s="38"/>
      <c r="L3459" s="49"/>
      <c r="M3459" s="37" t="s">
        <v>63</v>
      </c>
      <c r="N3459" s="37" t="s">
        <v>64</v>
      </c>
      <c r="O3459" s="37" t="s">
        <v>157</v>
      </c>
      <c r="P3459" s="37" t="s">
        <v>158</v>
      </c>
      <c r="Q3459" s="37" t="s">
        <v>159</v>
      </c>
      <c r="R3459" s="37" t="s">
        <v>160</v>
      </c>
      <c r="S3459" s="37" t="s">
        <v>912</v>
      </c>
      <c r="T3459" s="37" t="s">
        <v>911</v>
      </c>
      <c r="U3459" s="1" t="e">
        <f>VLOOKUP(T3459,[2]VAT!$A:$D,1,0)</f>
        <v>#N/A</v>
      </c>
      <c r="V3459" s="37" t="s">
        <v>2</v>
      </c>
      <c r="W3459" s="37" t="s">
        <v>2</v>
      </c>
      <c r="X3459" t="e">
        <f>VLOOKUP(T3459,[3]رکوردها!$A:$B,2,0)</f>
        <v>#N/A</v>
      </c>
      <c r="Y3459" t="e">
        <f>VLOOKUP(T3459,[3]رکوردها!$A:$D,4,0)</f>
        <v>#N/A</v>
      </c>
      <c r="Z3459" t="e">
        <f>VLOOKUP(T3459,[3]رکوردها!$A:$C,3,0)</f>
        <v>#N/A</v>
      </c>
      <c r="AA3459" t="e">
        <f>VLOOKUP(T3459,[3]رکوردها!$A:$F,6,0)</f>
        <v>#N/A</v>
      </c>
      <c r="AB3459" t="e">
        <f>VLOOKUP(T3459,[3]رکوردها!$A:$E,5,0)</f>
        <v>#N/A</v>
      </c>
    </row>
    <row r="3460" spans="1:28" s="41" customFormat="1" hidden="1" x14ac:dyDescent="0.2">
      <c r="A3460" s="36">
        <v>179466</v>
      </c>
      <c r="B3460" s="36">
        <v>1330</v>
      </c>
      <c r="C3460" s="36">
        <v>1869</v>
      </c>
      <c r="D3460" s="39" t="s">
        <v>5178</v>
      </c>
      <c r="E3460" s="39"/>
      <c r="F3460" s="37" t="s">
        <v>171</v>
      </c>
      <c r="G3460" s="37" t="s">
        <v>978</v>
      </c>
      <c r="H3460" s="38">
        <v>10749607</v>
      </c>
      <c r="I3460" s="38">
        <v>0</v>
      </c>
      <c r="J3460" s="38">
        <f t="shared" si="54"/>
        <v>10749607</v>
      </c>
      <c r="K3460" s="38"/>
      <c r="L3460" s="49"/>
      <c r="M3460" s="37" t="s">
        <v>63</v>
      </c>
      <c r="N3460" s="37" t="s">
        <v>64</v>
      </c>
      <c r="O3460" s="37" t="s">
        <v>157</v>
      </c>
      <c r="P3460" s="37" t="s">
        <v>158</v>
      </c>
      <c r="Q3460" s="37" t="s">
        <v>159</v>
      </c>
      <c r="R3460" s="37" t="s">
        <v>160</v>
      </c>
      <c r="S3460" s="37" t="s">
        <v>912</v>
      </c>
      <c r="T3460" s="37" t="s">
        <v>911</v>
      </c>
      <c r="U3460" s="1" t="e">
        <f>VLOOKUP(T3460,[2]VAT!$A:$D,1,0)</f>
        <v>#N/A</v>
      </c>
      <c r="V3460" s="37" t="s">
        <v>2</v>
      </c>
      <c r="W3460" s="37" t="s">
        <v>2</v>
      </c>
      <c r="X3460" t="e">
        <f>VLOOKUP(T3460,[3]رکوردها!$A:$B,2,0)</f>
        <v>#N/A</v>
      </c>
      <c r="Y3460" t="e">
        <f>VLOOKUP(T3460,[3]رکوردها!$A:$D,4,0)</f>
        <v>#N/A</v>
      </c>
      <c r="Z3460" t="e">
        <f>VLOOKUP(T3460,[3]رکوردها!$A:$C,3,0)</f>
        <v>#N/A</v>
      </c>
      <c r="AA3460" t="e">
        <f>VLOOKUP(T3460,[3]رکوردها!$A:$F,6,0)</f>
        <v>#N/A</v>
      </c>
      <c r="AB3460" t="e">
        <f>VLOOKUP(T3460,[3]رکوردها!$A:$E,5,0)</f>
        <v>#N/A</v>
      </c>
    </row>
    <row r="3461" spans="1:28" s="41" customFormat="1" hidden="1" x14ac:dyDescent="0.2">
      <c r="A3461" s="36">
        <v>179467</v>
      </c>
      <c r="B3461" s="36">
        <v>1330</v>
      </c>
      <c r="C3461" s="36">
        <v>1869</v>
      </c>
      <c r="D3461" s="39" t="s">
        <v>5178</v>
      </c>
      <c r="E3461" s="39"/>
      <c r="F3461" s="37" t="s">
        <v>171</v>
      </c>
      <c r="G3461" s="37" t="s">
        <v>1090</v>
      </c>
      <c r="H3461" s="38">
        <v>10749607</v>
      </c>
      <c r="I3461" s="38">
        <v>0</v>
      </c>
      <c r="J3461" s="38">
        <f t="shared" si="54"/>
        <v>10749607</v>
      </c>
      <c r="K3461" s="38"/>
      <c r="L3461" s="49"/>
      <c r="M3461" s="37" t="s">
        <v>63</v>
      </c>
      <c r="N3461" s="37" t="s">
        <v>64</v>
      </c>
      <c r="O3461" s="37" t="s">
        <v>157</v>
      </c>
      <c r="P3461" s="37" t="s">
        <v>158</v>
      </c>
      <c r="Q3461" s="37" t="s">
        <v>159</v>
      </c>
      <c r="R3461" s="37" t="s">
        <v>160</v>
      </c>
      <c r="S3461" s="37" t="s">
        <v>912</v>
      </c>
      <c r="T3461" s="37" t="s">
        <v>911</v>
      </c>
      <c r="U3461" s="1" t="e">
        <f>VLOOKUP(T3461,[2]VAT!$A:$D,1,0)</f>
        <v>#N/A</v>
      </c>
      <c r="V3461" s="37" t="s">
        <v>2</v>
      </c>
      <c r="W3461" s="37" t="s">
        <v>2</v>
      </c>
      <c r="X3461" t="e">
        <f>VLOOKUP(T3461,[3]رکوردها!$A:$B,2,0)</f>
        <v>#N/A</v>
      </c>
      <c r="Y3461" t="e">
        <f>VLOOKUP(T3461,[3]رکوردها!$A:$D,4,0)</f>
        <v>#N/A</v>
      </c>
      <c r="Z3461" t="e">
        <f>VLOOKUP(T3461,[3]رکوردها!$A:$C,3,0)</f>
        <v>#N/A</v>
      </c>
      <c r="AA3461" t="e">
        <f>VLOOKUP(T3461,[3]رکوردها!$A:$F,6,0)</f>
        <v>#N/A</v>
      </c>
      <c r="AB3461" t="e">
        <f>VLOOKUP(T3461,[3]رکوردها!$A:$E,5,0)</f>
        <v>#N/A</v>
      </c>
    </row>
    <row r="3462" spans="1:28" s="41" customFormat="1" hidden="1" x14ac:dyDescent="0.2">
      <c r="A3462" s="36">
        <v>179468</v>
      </c>
      <c r="B3462" s="36">
        <v>1330</v>
      </c>
      <c r="C3462" s="36">
        <v>1869</v>
      </c>
      <c r="D3462" s="39" t="s">
        <v>5178</v>
      </c>
      <c r="E3462" s="39"/>
      <c r="F3462" s="37" t="s">
        <v>171</v>
      </c>
      <c r="G3462" s="37" t="s">
        <v>1090</v>
      </c>
      <c r="H3462" s="38">
        <v>10749607</v>
      </c>
      <c r="I3462" s="38">
        <v>0</v>
      </c>
      <c r="J3462" s="38">
        <f t="shared" si="54"/>
        <v>10749607</v>
      </c>
      <c r="K3462" s="38"/>
      <c r="L3462" s="49"/>
      <c r="M3462" s="37" t="s">
        <v>63</v>
      </c>
      <c r="N3462" s="37" t="s">
        <v>64</v>
      </c>
      <c r="O3462" s="37" t="s">
        <v>157</v>
      </c>
      <c r="P3462" s="37" t="s">
        <v>158</v>
      </c>
      <c r="Q3462" s="37" t="s">
        <v>159</v>
      </c>
      <c r="R3462" s="37" t="s">
        <v>160</v>
      </c>
      <c r="S3462" s="37" t="s">
        <v>912</v>
      </c>
      <c r="T3462" s="37" t="s">
        <v>911</v>
      </c>
      <c r="U3462" s="1" t="e">
        <f>VLOOKUP(T3462,[2]VAT!$A:$D,1,0)</f>
        <v>#N/A</v>
      </c>
      <c r="V3462" s="37" t="s">
        <v>2</v>
      </c>
      <c r="W3462" s="37" t="s">
        <v>2</v>
      </c>
      <c r="X3462" t="e">
        <f>VLOOKUP(T3462,[3]رکوردها!$A:$B,2,0)</f>
        <v>#N/A</v>
      </c>
      <c r="Y3462" t="e">
        <f>VLOOKUP(T3462,[3]رکوردها!$A:$D,4,0)</f>
        <v>#N/A</v>
      </c>
      <c r="Z3462" t="e">
        <f>VLOOKUP(T3462,[3]رکوردها!$A:$C,3,0)</f>
        <v>#N/A</v>
      </c>
      <c r="AA3462" t="e">
        <f>VLOOKUP(T3462,[3]رکوردها!$A:$F,6,0)</f>
        <v>#N/A</v>
      </c>
      <c r="AB3462" t="e">
        <f>VLOOKUP(T3462,[3]رکوردها!$A:$E,5,0)</f>
        <v>#N/A</v>
      </c>
    </row>
    <row r="3463" spans="1:28" s="41" customFormat="1" hidden="1" x14ac:dyDescent="0.2">
      <c r="A3463" s="36">
        <v>179469</v>
      </c>
      <c r="B3463" s="36">
        <v>1330</v>
      </c>
      <c r="C3463" s="36">
        <v>1869</v>
      </c>
      <c r="D3463" s="39" t="s">
        <v>5178</v>
      </c>
      <c r="E3463" s="39"/>
      <c r="F3463" s="37" t="s">
        <v>171</v>
      </c>
      <c r="G3463" s="37" t="s">
        <v>974</v>
      </c>
      <c r="H3463" s="38">
        <v>10749607</v>
      </c>
      <c r="I3463" s="38">
        <v>0</v>
      </c>
      <c r="J3463" s="38">
        <f t="shared" si="54"/>
        <v>10749607</v>
      </c>
      <c r="K3463" s="38"/>
      <c r="L3463" s="49"/>
      <c r="M3463" s="37" t="s">
        <v>63</v>
      </c>
      <c r="N3463" s="37" t="s">
        <v>64</v>
      </c>
      <c r="O3463" s="37" t="s">
        <v>157</v>
      </c>
      <c r="P3463" s="37" t="s">
        <v>158</v>
      </c>
      <c r="Q3463" s="37" t="s">
        <v>159</v>
      </c>
      <c r="R3463" s="37" t="s">
        <v>160</v>
      </c>
      <c r="S3463" s="37" t="s">
        <v>912</v>
      </c>
      <c r="T3463" s="37" t="s">
        <v>911</v>
      </c>
      <c r="U3463" s="1" t="e">
        <f>VLOOKUP(T3463,[2]VAT!$A:$D,1,0)</f>
        <v>#N/A</v>
      </c>
      <c r="V3463" s="37" t="s">
        <v>2</v>
      </c>
      <c r="W3463" s="37" t="s">
        <v>2</v>
      </c>
      <c r="X3463" t="e">
        <f>VLOOKUP(T3463,[3]رکوردها!$A:$B,2,0)</f>
        <v>#N/A</v>
      </c>
      <c r="Y3463" t="e">
        <f>VLOOKUP(T3463,[3]رکوردها!$A:$D,4,0)</f>
        <v>#N/A</v>
      </c>
      <c r="Z3463" t="e">
        <f>VLOOKUP(T3463,[3]رکوردها!$A:$C,3,0)</f>
        <v>#N/A</v>
      </c>
      <c r="AA3463" t="e">
        <f>VLOOKUP(T3463,[3]رکوردها!$A:$F,6,0)</f>
        <v>#N/A</v>
      </c>
      <c r="AB3463" t="e">
        <f>VLOOKUP(T3463,[3]رکوردها!$A:$E,5,0)</f>
        <v>#N/A</v>
      </c>
    </row>
    <row r="3464" spans="1:28" s="41" customFormat="1" hidden="1" x14ac:dyDescent="0.2">
      <c r="A3464" s="36">
        <v>179470</v>
      </c>
      <c r="B3464" s="36">
        <v>1330</v>
      </c>
      <c r="C3464" s="36">
        <v>1869</v>
      </c>
      <c r="D3464" s="39" t="s">
        <v>5178</v>
      </c>
      <c r="E3464" s="39"/>
      <c r="F3464" s="37" t="s">
        <v>171</v>
      </c>
      <c r="G3464" s="37" t="s">
        <v>974</v>
      </c>
      <c r="H3464" s="38">
        <v>10749607</v>
      </c>
      <c r="I3464" s="38">
        <v>0</v>
      </c>
      <c r="J3464" s="38">
        <f t="shared" si="54"/>
        <v>10749607</v>
      </c>
      <c r="K3464" s="38"/>
      <c r="L3464" s="49"/>
      <c r="M3464" s="37" t="s">
        <v>63</v>
      </c>
      <c r="N3464" s="37" t="s">
        <v>64</v>
      </c>
      <c r="O3464" s="37" t="s">
        <v>157</v>
      </c>
      <c r="P3464" s="37" t="s">
        <v>158</v>
      </c>
      <c r="Q3464" s="37" t="s">
        <v>159</v>
      </c>
      <c r="R3464" s="37" t="s">
        <v>160</v>
      </c>
      <c r="S3464" s="37" t="s">
        <v>912</v>
      </c>
      <c r="T3464" s="37" t="s">
        <v>911</v>
      </c>
      <c r="U3464" s="1" t="e">
        <f>VLOOKUP(T3464,[2]VAT!$A:$D,1,0)</f>
        <v>#N/A</v>
      </c>
      <c r="V3464" s="37" t="s">
        <v>2</v>
      </c>
      <c r="W3464" s="37" t="s">
        <v>2</v>
      </c>
      <c r="X3464" t="e">
        <f>VLOOKUP(T3464,[3]رکوردها!$A:$B,2,0)</f>
        <v>#N/A</v>
      </c>
      <c r="Y3464" t="e">
        <f>VLOOKUP(T3464,[3]رکوردها!$A:$D,4,0)</f>
        <v>#N/A</v>
      </c>
      <c r="Z3464" t="e">
        <f>VLOOKUP(T3464,[3]رکوردها!$A:$C,3,0)</f>
        <v>#N/A</v>
      </c>
      <c r="AA3464" t="e">
        <f>VLOOKUP(T3464,[3]رکوردها!$A:$F,6,0)</f>
        <v>#N/A</v>
      </c>
      <c r="AB3464" t="e">
        <f>VLOOKUP(T3464,[3]رکوردها!$A:$E,5,0)</f>
        <v>#N/A</v>
      </c>
    </row>
    <row r="3465" spans="1:28" s="41" customFormat="1" hidden="1" x14ac:dyDescent="0.2">
      <c r="A3465" s="36">
        <v>179471</v>
      </c>
      <c r="B3465" s="36">
        <v>1330</v>
      </c>
      <c r="C3465" s="36">
        <v>1869</v>
      </c>
      <c r="D3465" s="39" t="s">
        <v>5178</v>
      </c>
      <c r="E3465" s="39"/>
      <c r="F3465" s="37" t="s">
        <v>171</v>
      </c>
      <c r="G3465" s="37" t="s">
        <v>976</v>
      </c>
      <c r="H3465" s="38">
        <v>10749607</v>
      </c>
      <c r="I3465" s="38">
        <v>0</v>
      </c>
      <c r="J3465" s="38">
        <f t="shared" si="54"/>
        <v>10749607</v>
      </c>
      <c r="K3465" s="38"/>
      <c r="L3465" s="49"/>
      <c r="M3465" s="37" t="s">
        <v>63</v>
      </c>
      <c r="N3465" s="37" t="s">
        <v>64</v>
      </c>
      <c r="O3465" s="37" t="s">
        <v>157</v>
      </c>
      <c r="P3465" s="37" t="s">
        <v>158</v>
      </c>
      <c r="Q3465" s="37" t="s">
        <v>159</v>
      </c>
      <c r="R3465" s="37" t="s">
        <v>160</v>
      </c>
      <c r="S3465" s="37" t="s">
        <v>912</v>
      </c>
      <c r="T3465" s="37" t="s">
        <v>911</v>
      </c>
      <c r="U3465" s="1" t="e">
        <f>VLOOKUP(T3465,[2]VAT!$A:$D,1,0)</f>
        <v>#N/A</v>
      </c>
      <c r="V3465" s="37" t="s">
        <v>2</v>
      </c>
      <c r="W3465" s="37" t="s">
        <v>2</v>
      </c>
      <c r="X3465" t="e">
        <f>VLOOKUP(T3465,[3]رکوردها!$A:$B,2,0)</f>
        <v>#N/A</v>
      </c>
      <c r="Y3465" t="e">
        <f>VLOOKUP(T3465,[3]رکوردها!$A:$D,4,0)</f>
        <v>#N/A</v>
      </c>
      <c r="Z3465" t="e">
        <f>VLOOKUP(T3465,[3]رکوردها!$A:$C,3,0)</f>
        <v>#N/A</v>
      </c>
      <c r="AA3465" t="e">
        <f>VLOOKUP(T3465,[3]رکوردها!$A:$F,6,0)</f>
        <v>#N/A</v>
      </c>
      <c r="AB3465" t="e">
        <f>VLOOKUP(T3465,[3]رکوردها!$A:$E,5,0)</f>
        <v>#N/A</v>
      </c>
    </row>
    <row r="3466" spans="1:28" s="41" customFormat="1" hidden="1" x14ac:dyDescent="0.2">
      <c r="A3466" s="36">
        <v>179472</v>
      </c>
      <c r="B3466" s="36">
        <v>1330</v>
      </c>
      <c r="C3466" s="36">
        <v>1869</v>
      </c>
      <c r="D3466" s="39" t="s">
        <v>5178</v>
      </c>
      <c r="E3466" s="39"/>
      <c r="F3466" s="37" t="s">
        <v>171</v>
      </c>
      <c r="G3466" s="37" t="s">
        <v>981</v>
      </c>
      <c r="H3466" s="38">
        <v>5374804</v>
      </c>
      <c r="I3466" s="38">
        <v>0</v>
      </c>
      <c r="J3466" s="38">
        <f t="shared" si="54"/>
        <v>5374804</v>
      </c>
      <c r="K3466" s="38"/>
      <c r="L3466" s="49"/>
      <c r="M3466" s="37" t="s">
        <v>63</v>
      </c>
      <c r="N3466" s="37" t="s">
        <v>64</v>
      </c>
      <c r="O3466" s="37" t="s">
        <v>157</v>
      </c>
      <c r="P3466" s="37" t="s">
        <v>158</v>
      </c>
      <c r="Q3466" s="37" t="s">
        <v>159</v>
      </c>
      <c r="R3466" s="37" t="s">
        <v>160</v>
      </c>
      <c r="S3466" s="37" t="s">
        <v>912</v>
      </c>
      <c r="T3466" s="37" t="s">
        <v>911</v>
      </c>
      <c r="U3466" s="1" t="e">
        <f>VLOOKUP(T3466,[2]VAT!$A:$D,1,0)</f>
        <v>#N/A</v>
      </c>
      <c r="V3466" s="37" t="s">
        <v>2</v>
      </c>
      <c r="W3466" s="37" t="s">
        <v>2</v>
      </c>
      <c r="X3466" t="e">
        <f>VLOOKUP(T3466,[3]رکوردها!$A:$B,2,0)</f>
        <v>#N/A</v>
      </c>
      <c r="Y3466" t="e">
        <f>VLOOKUP(T3466,[3]رکوردها!$A:$D,4,0)</f>
        <v>#N/A</v>
      </c>
      <c r="Z3466" t="e">
        <f>VLOOKUP(T3466,[3]رکوردها!$A:$C,3,0)</f>
        <v>#N/A</v>
      </c>
      <c r="AA3466" t="e">
        <f>VLOOKUP(T3466,[3]رکوردها!$A:$F,6,0)</f>
        <v>#N/A</v>
      </c>
      <c r="AB3466" t="e">
        <f>VLOOKUP(T3466,[3]رکوردها!$A:$E,5,0)</f>
        <v>#N/A</v>
      </c>
    </row>
    <row r="3467" spans="1:28" s="41" customFormat="1" hidden="1" x14ac:dyDescent="0.2">
      <c r="A3467" s="36">
        <v>179473</v>
      </c>
      <c r="B3467" s="36">
        <v>1330</v>
      </c>
      <c r="C3467" s="36">
        <v>1869</v>
      </c>
      <c r="D3467" s="39" t="s">
        <v>5178</v>
      </c>
      <c r="E3467" s="39"/>
      <c r="F3467" s="37" t="s">
        <v>171</v>
      </c>
      <c r="G3467" s="37" t="s">
        <v>981</v>
      </c>
      <c r="H3467" s="38">
        <v>5374804</v>
      </c>
      <c r="I3467" s="38">
        <v>0</v>
      </c>
      <c r="J3467" s="38">
        <f t="shared" ref="J3467:J3530" si="55">H3467-I3467</f>
        <v>5374804</v>
      </c>
      <c r="K3467" s="38"/>
      <c r="L3467" s="49"/>
      <c r="M3467" s="37" t="s">
        <v>63</v>
      </c>
      <c r="N3467" s="37" t="s">
        <v>64</v>
      </c>
      <c r="O3467" s="37" t="s">
        <v>157</v>
      </c>
      <c r="P3467" s="37" t="s">
        <v>158</v>
      </c>
      <c r="Q3467" s="37" t="s">
        <v>159</v>
      </c>
      <c r="R3467" s="37" t="s">
        <v>160</v>
      </c>
      <c r="S3467" s="37" t="s">
        <v>912</v>
      </c>
      <c r="T3467" s="37" t="s">
        <v>911</v>
      </c>
      <c r="U3467" s="1" t="e">
        <f>VLOOKUP(T3467,[2]VAT!$A:$D,1,0)</f>
        <v>#N/A</v>
      </c>
      <c r="V3467" s="37" t="s">
        <v>2</v>
      </c>
      <c r="W3467" s="37" t="s">
        <v>2</v>
      </c>
      <c r="X3467" t="e">
        <f>VLOOKUP(T3467,[3]رکوردها!$A:$B,2,0)</f>
        <v>#N/A</v>
      </c>
      <c r="Y3467" t="e">
        <f>VLOOKUP(T3467,[3]رکوردها!$A:$D,4,0)</f>
        <v>#N/A</v>
      </c>
      <c r="Z3467" t="e">
        <f>VLOOKUP(T3467,[3]رکوردها!$A:$C,3,0)</f>
        <v>#N/A</v>
      </c>
      <c r="AA3467" t="e">
        <f>VLOOKUP(T3467,[3]رکوردها!$A:$F,6,0)</f>
        <v>#N/A</v>
      </c>
      <c r="AB3467" t="e">
        <f>VLOOKUP(T3467,[3]رکوردها!$A:$E,5,0)</f>
        <v>#N/A</v>
      </c>
    </row>
    <row r="3468" spans="1:28" s="41" customFormat="1" hidden="1" x14ac:dyDescent="0.2">
      <c r="A3468" s="36">
        <v>179474</v>
      </c>
      <c r="B3468" s="36">
        <v>1330</v>
      </c>
      <c r="C3468" s="36">
        <v>1869</v>
      </c>
      <c r="D3468" s="39" t="s">
        <v>5178</v>
      </c>
      <c r="E3468" s="39"/>
      <c r="F3468" s="37" t="s">
        <v>171</v>
      </c>
      <c r="G3468" s="37" t="s">
        <v>981</v>
      </c>
      <c r="H3468" s="38">
        <v>5374804</v>
      </c>
      <c r="I3468" s="38">
        <v>0</v>
      </c>
      <c r="J3468" s="38">
        <f t="shared" si="55"/>
        <v>5374804</v>
      </c>
      <c r="K3468" s="38"/>
      <c r="L3468" s="49"/>
      <c r="M3468" s="37" t="s">
        <v>63</v>
      </c>
      <c r="N3468" s="37" t="s">
        <v>64</v>
      </c>
      <c r="O3468" s="37" t="s">
        <v>157</v>
      </c>
      <c r="P3468" s="37" t="s">
        <v>158</v>
      </c>
      <c r="Q3468" s="37" t="s">
        <v>159</v>
      </c>
      <c r="R3468" s="37" t="s">
        <v>160</v>
      </c>
      <c r="S3468" s="37" t="s">
        <v>912</v>
      </c>
      <c r="T3468" s="37" t="s">
        <v>911</v>
      </c>
      <c r="U3468" s="1" t="e">
        <f>VLOOKUP(T3468,[2]VAT!$A:$D,1,0)</f>
        <v>#N/A</v>
      </c>
      <c r="V3468" s="37" t="s">
        <v>2</v>
      </c>
      <c r="W3468" s="37" t="s">
        <v>2</v>
      </c>
      <c r="X3468" t="e">
        <f>VLOOKUP(T3468,[3]رکوردها!$A:$B,2,0)</f>
        <v>#N/A</v>
      </c>
      <c r="Y3468" t="e">
        <f>VLOOKUP(T3468,[3]رکوردها!$A:$D,4,0)</f>
        <v>#N/A</v>
      </c>
      <c r="Z3468" t="e">
        <f>VLOOKUP(T3468,[3]رکوردها!$A:$C,3,0)</f>
        <v>#N/A</v>
      </c>
      <c r="AA3468" t="e">
        <f>VLOOKUP(T3468,[3]رکوردها!$A:$F,6,0)</f>
        <v>#N/A</v>
      </c>
      <c r="AB3468" t="e">
        <f>VLOOKUP(T3468,[3]رکوردها!$A:$E,5,0)</f>
        <v>#N/A</v>
      </c>
    </row>
    <row r="3469" spans="1:28" s="41" customFormat="1" hidden="1" x14ac:dyDescent="0.2">
      <c r="A3469" s="36">
        <v>179475</v>
      </c>
      <c r="B3469" s="36">
        <v>1330</v>
      </c>
      <c r="C3469" s="36">
        <v>1869</v>
      </c>
      <c r="D3469" s="39" t="s">
        <v>5178</v>
      </c>
      <c r="E3469" s="39"/>
      <c r="F3469" s="37" t="s">
        <v>171</v>
      </c>
      <c r="G3469" s="37" t="s">
        <v>981</v>
      </c>
      <c r="H3469" s="38">
        <v>5374804</v>
      </c>
      <c r="I3469" s="38">
        <v>0</v>
      </c>
      <c r="J3469" s="38">
        <f t="shared" si="55"/>
        <v>5374804</v>
      </c>
      <c r="K3469" s="38"/>
      <c r="L3469" s="49"/>
      <c r="M3469" s="37" t="s">
        <v>63</v>
      </c>
      <c r="N3469" s="37" t="s">
        <v>64</v>
      </c>
      <c r="O3469" s="37" t="s">
        <v>157</v>
      </c>
      <c r="P3469" s="37" t="s">
        <v>158</v>
      </c>
      <c r="Q3469" s="37" t="s">
        <v>159</v>
      </c>
      <c r="R3469" s="37" t="s">
        <v>160</v>
      </c>
      <c r="S3469" s="37" t="s">
        <v>912</v>
      </c>
      <c r="T3469" s="37" t="s">
        <v>911</v>
      </c>
      <c r="U3469" s="1" t="e">
        <f>VLOOKUP(T3469,[2]VAT!$A:$D,1,0)</f>
        <v>#N/A</v>
      </c>
      <c r="V3469" s="37" t="s">
        <v>2</v>
      </c>
      <c r="W3469" s="37" t="s">
        <v>2</v>
      </c>
      <c r="X3469" t="e">
        <f>VLOOKUP(T3469,[3]رکوردها!$A:$B,2,0)</f>
        <v>#N/A</v>
      </c>
      <c r="Y3469" t="e">
        <f>VLOOKUP(T3469,[3]رکوردها!$A:$D,4,0)</f>
        <v>#N/A</v>
      </c>
      <c r="Z3469" t="e">
        <f>VLOOKUP(T3469,[3]رکوردها!$A:$C,3,0)</f>
        <v>#N/A</v>
      </c>
      <c r="AA3469" t="e">
        <f>VLOOKUP(T3469,[3]رکوردها!$A:$F,6,0)</f>
        <v>#N/A</v>
      </c>
      <c r="AB3469" t="e">
        <f>VLOOKUP(T3469,[3]رکوردها!$A:$E,5,0)</f>
        <v>#N/A</v>
      </c>
    </row>
    <row r="3470" spans="1:28" s="41" customFormat="1" hidden="1" x14ac:dyDescent="0.2">
      <c r="A3470" s="36">
        <v>179476</v>
      </c>
      <c r="B3470" s="36">
        <v>1330</v>
      </c>
      <c r="C3470" s="36">
        <v>1869</v>
      </c>
      <c r="D3470" s="39" t="s">
        <v>5178</v>
      </c>
      <c r="E3470" s="39"/>
      <c r="F3470" s="37" t="s">
        <v>171</v>
      </c>
      <c r="G3470" s="37" t="s">
        <v>981</v>
      </c>
      <c r="H3470" s="38">
        <v>5374804</v>
      </c>
      <c r="I3470" s="38">
        <v>0</v>
      </c>
      <c r="J3470" s="38">
        <f t="shared" si="55"/>
        <v>5374804</v>
      </c>
      <c r="K3470" s="38"/>
      <c r="L3470" s="49"/>
      <c r="M3470" s="37" t="s">
        <v>63</v>
      </c>
      <c r="N3470" s="37" t="s">
        <v>64</v>
      </c>
      <c r="O3470" s="37" t="s">
        <v>157</v>
      </c>
      <c r="P3470" s="37" t="s">
        <v>158</v>
      </c>
      <c r="Q3470" s="37" t="s">
        <v>159</v>
      </c>
      <c r="R3470" s="37" t="s">
        <v>160</v>
      </c>
      <c r="S3470" s="37" t="s">
        <v>912</v>
      </c>
      <c r="T3470" s="37" t="s">
        <v>911</v>
      </c>
      <c r="U3470" s="1" t="e">
        <f>VLOOKUP(T3470,[2]VAT!$A:$D,1,0)</f>
        <v>#N/A</v>
      </c>
      <c r="V3470" s="37" t="s">
        <v>2</v>
      </c>
      <c r="W3470" s="37" t="s">
        <v>2</v>
      </c>
      <c r="X3470" t="e">
        <f>VLOOKUP(T3470,[3]رکوردها!$A:$B,2,0)</f>
        <v>#N/A</v>
      </c>
      <c r="Y3470" t="e">
        <f>VLOOKUP(T3470,[3]رکوردها!$A:$D,4,0)</f>
        <v>#N/A</v>
      </c>
      <c r="Z3470" t="e">
        <f>VLOOKUP(T3470,[3]رکوردها!$A:$C,3,0)</f>
        <v>#N/A</v>
      </c>
      <c r="AA3470" t="e">
        <f>VLOOKUP(T3470,[3]رکوردها!$A:$F,6,0)</f>
        <v>#N/A</v>
      </c>
      <c r="AB3470" t="e">
        <f>VLOOKUP(T3470,[3]رکوردها!$A:$E,5,0)</f>
        <v>#N/A</v>
      </c>
    </row>
    <row r="3471" spans="1:28" s="41" customFormat="1" hidden="1" x14ac:dyDescent="0.2">
      <c r="A3471" s="36">
        <v>179477</v>
      </c>
      <c r="B3471" s="36">
        <v>1330</v>
      </c>
      <c r="C3471" s="36">
        <v>1869</v>
      </c>
      <c r="D3471" s="39" t="s">
        <v>5178</v>
      </c>
      <c r="E3471" s="39"/>
      <c r="F3471" s="37" t="s">
        <v>171</v>
      </c>
      <c r="G3471" s="37" t="s">
        <v>981</v>
      </c>
      <c r="H3471" s="38">
        <v>5374804</v>
      </c>
      <c r="I3471" s="38">
        <v>0</v>
      </c>
      <c r="J3471" s="38">
        <f t="shared" si="55"/>
        <v>5374804</v>
      </c>
      <c r="K3471" s="38"/>
      <c r="L3471" s="49"/>
      <c r="M3471" s="37" t="s">
        <v>63</v>
      </c>
      <c r="N3471" s="37" t="s">
        <v>64</v>
      </c>
      <c r="O3471" s="37" t="s">
        <v>157</v>
      </c>
      <c r="P3471" s="37" t="s">
        <v>158</v>
      </c>
      <c r="Q3471" s="37" t="s">
        <v>159</v>
      </c>
      <c r="R3471" s="37" t="s">
        <v>160</v>
      </c>
      <c r="S3471" s="37" t="s">
        <v>912</v>
      </c>
      <c r="T3471" s="37" t="s">
        <v>911</v>
      </c>
      <c r="U3471" s="1" t="e">
        <f>VLOOKUP(T3471,[2]VAT!$A:$D,1,0)</f>
        <v>#N/A</v>
      </c>
      <c r="V3471" s="37" t="s">
        <v>2</v>
      </c>
      <c r="W3471" s="37" t="s">
        <v>2</v>
      </c>
      <c r="X3471" t="e">
        <f>VLOOKUP(T3471,[3]رکوردها!$A:$B,2,0)</f>
        <v>#N/A</v>
      </c>
      <c r="Y3471" t="e">
        <f>VLOOKUP(T3471,[3]رکوردها!$A:$D,4,0)</f>
        <v>#N/A</v>
      </c>
      <c r="Z3471" t="e">
        <f>VLOOKUP(T3471,[3]رکوردها!$A:$C,3,0)</f>
        <v>#N/A</v>
      </c>
      <c r="AA3471" t="e">
        <f>VLOOKUP(T3471,[3]رکوردها!$A:$F,6,0)</f>
        <v>#N/A</v>
      </c>
      <c r="AB3471" t="e">
        <f>VLOOKUP(T3471,[3]رکوردها!$A:$E,5,0)</f>
        <v>#N/A</v>
      </c>
    </row>
    <row r="3472" spans="1:28" s="41" customFormat="1" hidden="1" x14ac:dyDescent="0.2">
      <c r="A3472" s="36">
        <v>179478</v>
      </c>
      <c r="B3472" s="36">
        <v>1330</v>
      </c>
      <c r="C3472" s="36">
        <v>1869</v>
      </c>
      <c r="D3472" s="39" t="s">
        <v>5178</v>
      </c>
      <c r="E3472" s="39"/>
      <c r="F3472" s="37" t="s">
        <v>171</v>
      </c>
      <c r="G3472" s="37" t="s">
        <v>981</v>
      </c>
      <c r="H3472" s="38">
        <v>5374804</v>
      </c>
      <c r="I3472" s="38">
        <v>0</v>
      </c>
      <c r="J3472" s="38">
        <f t="shared" si="55"/>
        <v>5374804</v>
      </c>
      <c r="K3472" s="38"/>
      <c r="L3472" s="49"/>
      <c r="M3472" s="37" t="s">
        <v>63</v>
      </c>
      <c r="N3472" s="37" t="s">
        <v>64</v>
      </c>
      <c r="O3472" s="37" t="s">
        <v>157</v>
      </c>
      <c r="P3472" s="37" t="s">
        <v>158</v>
      </c>
      <c r="Q3472" s="37" t="s">
        <v>159</v>
      </c>
      <c r="R3472" s="37" t="s">
        <v>160</v>
      </c>
      <c r="S3472" s="37" t="s">
        <v>912</v>
      </c>
      <c r="T3472" s="37" t="s">
        <v>911</v>
      </c>
      <c r="U3472" s="1" t="e">
        <f>VLOOKUP(T3472,[2]VAT!$A:$D,1,0)</f>
        <v>#N/A</v>
      </c>
      <c r="V3472" s="37" t="s">
        <v>2</v>
      </c>
      <c r="W3472" s="37" t="s">
        <v>2</v>
      </c>
      <c r="X3472" t="e">
        <f>VLOOKUP(T3472,[3]رکوردها!$A:$B,2,0)</f>
        <v>#N/A</v>
      </c>
      <c r="Y3472" t="e">
        <f>VLOOKUP(T3472,[3]رکوردها!$A:$D,4,0)</f>
        <v>#N/A</v>
      </c>
      <c r="Z3472" t="e">
        <f>VLOOKUP(T3472,[3]رکوردها!$A:$C,3,0)</f>
        <v>#N/A</v>
      </c>
      <c r="AA3472" t="e">
        <f>VLOOKUP(T3472,[3]رکوردها!$A:$F,6,0)</f>
        <v>#N/A</v>
      </c>
      <c r="AB3472" t="e">
        <f>VLOOKUP(T3472,[3]رکوردها!$A:$E,5,0)</f>
        <v>#N/A</v>
      </c>
    </row>
    <row r="3473" spans="1:28" s="41" customFormat="1" hidden="1" x14ac:dyDescent="0.2">
      <c r="A3473" s="36">
        <v>179479</v>
      </c>
      <c r="B3473" s="36">
        <v>1330</v>
      </c>
      <c r="C3473" s="36">
        <v>1869</v>
      </c>
      <c r="D3473" s="39" t="s">
        <v>5178</v>
      </c>
      <c r="E3473" s="39"/>
      <c r="F3473" s="37" t="s">
        <v>171</v>
      </c>
      <c r="G3473" s="37" t="s">
        <v>981</v>
      </c>
      <c r="H3473" s="38">
        <v>5374804</v>
      </c>
      <c r="I3473" s="38">
        <v>0</v>
      </c>
      <c r="J3473" s="38">
        <f t="shared" si="55"/>
        <v>5374804</v>
      </c>
      <c r="K3473" s="38"/>
      <c r="L3473" s="49"/>
      <c r="M3473" s="37" t="s">
        <v>63</v>
      </c>
      <c r="N3473" s="37" t="s">
        <v>64</v>
      </c>
      <c r="O3473" s="37" t="s">
        <v>157</v>
      </c>
      <c r="P3473" s="37" t="s">
        <v>158</v>
      </c>
      <c r="Q3473" s="37" t="s">
        <v>159</v>
      </c>
      <c r="R3473" s="37" t="s">
        <v>160</v>
      </c>
      <c r="S3473" s="37" t="s">
        <v>912</v>
      </c>
      <c r="T3473" s="37" t="s">
        <v>911</v>
      </c>
      <c r="U3473" s="1" t="e">
        <f>VLOOKUP(T3473,[2]VAT!$A:$D,1,0)</f>
        <v>#N/A</v>
      </c>
      <c r="V3473" s="37" t="s">
        <v>2</v>
      </c>
      <c r="W3473" s="37" t="s">
        <v>2</v>
      </c>
      <c r="X3473" t="e">
        <f>VLOOKUP(T3473,[3]رکوردها!$A:$B,2,0)</f>
        <v>#N/A</v>
      </c>
      <c r="Y3473" t="e">
        <f>VLOOKUP(T3473,[3]رکوردها!$A:$D,4,0)</f>
        <v>#N/A</v>
      </c>
      <c r="Z3473" t="e">
        <f>VLOOKUP(T3473,[3]رکوردها!$A:$C,3,0)</f>
        <v>#N/A</v>
      </c>
      <c r="AA3473" t="e">
        <f>VLOOKUP(T3473,[3]رکوردها!$A:$F,6,0)</f>
        <v>#N/A</v>
      </c>
      <c r="AB3473" t="e">
        <f>VLOOKUP(T3473,[3]رکوردها!$A:$E,5,0)</f>
        <v>#N/A</v>
      </c>
    </row>
    <row r="3474" spans="1:28" s="41" customFormat="1" hidden="1" x14ac:dyDescent="0.2">
      <c r="A3474" s="36">
        <v>179480</v>
      </c>
      <c r="B3474" s="36">
        <v>1330</v>
      </c>
      <c r="C3474" s="36">
        <v>1869</v>
      </c>
      <c r="D3474" s="39" t="s">
        <v>5178</v>
      </c>
      <c r="E3474" s="39"/>
      <c r="F3474" s="37" t="s">
        <v>171</v>
      </c>
      <c r="G3474" s="37" t="s">
        <v>981</v>
      </c>
      <c r="H3474" s="38">
        <v>5374804</v>
      </c>
      <c r="I3474" s="38">
        <v>0</v>
      </c>
      <c r="J3474" s="38">
        <f t="shared" si="55"/>
        <v>5374804</v>
      </c>
      <c r="K3474" s="38"/>
      <c r="L3474" s="49"/>
      <c r="M3474" s="37" t="s">
        <v>63</v>
      </c>
      <c r="N3474" s="37" t="s">
        <v>64</v>
      </c>
      <c r="O3474" s="37" t="s">
        <v>157</v>
      </c>
      <c r="P3474" s="37" t="s">
        <v>158</v>
      </c>
      <c r="Q3474" s="37" t="s">
        <v>159</v>
      </c>
      <c r="R3474" s="37" t="s">
        <v>160</v>
      </c>
      <c r="S3474" s="37" t="s">
        <v>912</v>
      </c>
      <c r="T3474" s="37" t="s">
        <v>911</v>
      </c>
      <c r="U3474" s="1" t="e">
        <f>VLOOKUP(T3474,[2]VAT!$A:$D,1,0)</f>
        <v>#N/A</v>
      </c>
      <c r="V3474" s="37" t="s">
        <v>2</v>
      </c>
      <c r="W3474" s="37" t="s">
        <v>2</v>
      </c>
      <c r="X3474" t="e">
        <f>VLOOKUP(T3474,[3]رکوردها!$A:$B,2,0)</f>
        <v>#N/A</v>
      </c>
      <c r="Y3474" t="e">
        <f>VLOOKUP(T3474,[3]رکوردها!$A:$D,4,0)</f>
        <v>#N/A</v>
      </c>
      <c r="Z3474" t="e">
        <f>VLOOKUP(T3474,[3]رکوردها!$A:$C,3,0)</f>
        <v>#N/A</v>
      </c>
      <c r="AA3474" t="e">
        <f>VLOOKUP(T3474,[3]رکوردها!$A:$F,6,0)</f>
        <v>#N/A</v>
      </c>
      <c r="AB3474" t="e">
        <f>VLOOKUP(T3474,[3]رکوردها!$A:$E,5,0)</f>
        <v>#N/A</v>
      </c>
    </row>
    <row r="3475" spans="1:28" s="41" customFormat="1" hidden="1" x14ac:dyDescent="0.2">
      <c r="A3475" s="36">
        <v>179481</v>
      </c>
      <c r="B3475" s="36">
        <v>1330</v>
      </c>
      <c r="C3475" s="36">
        <v>1869</v>
      </c>
      <c r="D3475" s="39" t="s">
        <v>5178</v>
      </c>
      <c r="E3475" s="39"/>
      <c r="F3475" s="37" t="s">
        <v>171</v>
      </c>
      <c r="G3475" s="37" t="s">
        <v>981</v>
      </c>
      <c r="H3475" s="38">
        <v>5374804</v>
      </c>
      <c r="I3475" s="38">
        <v>0</v>
      </c>
      <c r="J3475" s="38">
        <f t="shared" si="55"/>
        <v>5374804</v>
      </c>
      <c r="K3475" s="38"/>
      <c r="L3475" s="49"/>
      <c r="M3475" s="37" t="s">
        <v>63</v>
      </c>
      <c r="N3475" s="37" t="s">
        <v>64</v>
      </c>
      <c r="O3475" s="37" t="s">
        <v>157</v>
      </c>
      <c r="P3475" s="37" t="s">
        <v>158</v>
      </c>
      <c r="Q3475" s="37" t="s">
        <v>159</v>
      </c>
      <c r="R3475" s="37" t="s">
        <v>160</v>
      </c>
      <c r="S3475" s="37" t="s">
        <v>912</v>
      </c>
      <c r="T3475" s="37" t="s">
        <v>911</v>
      </c>
      <c r="U3475" s="1" t="e">
        <f>VLOOKUP(T3475,[2]VAT!$A:$D,1,0)</f>
        <v>#N/A</v>
      </c>
      <c r="V3475" s="37" t="s">
        <v>2</v>
      </c>
      <c r="W3475" s="37" t="s">
        <v>2</v>
      </c>
      <c r="X3475" t="e">
        <f>VLOOKUP(T3475,[3]رکوردها!$A:$B,2,0)</f>
        <v>#N/A</v>
      </c>
      <c r="Y3475" t="e">
        <f>VLOOKUP(T3475,[3]رکوردها!$A:$D,4,0)</f>
        <v>#N/A</v>
      </c>
      <c r="Z3475" t="e">
        <f>VLOOKUP(T3475,[3]رکوردها!$A:$C,3,0)</f>
        <v>#N/A</v>
      </c>
      <c r="AA3475" t="e">
        <f>VLOOKUP(T3475,[3]رکوردها!$A:$F,6,0)</f>
        <v>#N/A</v>
      </c>
      <c r="AB3475" t="e">
        <f>VLOOKUP(T3475,[3]رکوردها!$A:$E,5,0)</f>
        <v>#N/A</v>
      </c>
    </row>
    <row r="3476" spans="1:28" s="41" customFormat="1" hidden="1" x14ac:dyDescent="0.2">
      <c r="A3476" s="36">
        <v>179482</v>
      </c>
      <c r="B3476" s="36">
        <v>1330</v>
      </c>
      <c r="C3476" s="36">
        <v>1869</v>
      </c>
      <c r="D3476" s="39" t="s">
        <v>5178</v>
      </c>
      <c r="E3476" s="39"/>
      <c r="F3476" s="37" t="s">
        <v>171</v>
      </c>
      <c r="G3476" s="37" t="s">
        <v>981</v>
      </c>
      <c r="H3476" s="38">
        <v>5374804</v>
      </c>
      <c r="I3476" s="38">
        <v>0</v>
      </c>
      <c r="J3476" s="38">
        <f t="shared" si="55"/>
        <v>5374804</v>
      </c>
      <c r="K3476" s="38"/>
      <c r="L3476" s="49"/>
      <c r="M3476" s="37" t="s">
        <v>63</v>
      </c>
      <c r="N3476" s="37" t="s">
        <v>64</v>
      </c>
      <c r="O3476" s="37" t="s">
        <v>157</v>
      </c>
      <c r="P3476" s="37" t="s">
        <v>158</v>
      </c>
      <c r="Q3476" s="37" t="s">
        <v>159</v>
      </c>
      <c r="R3476" s="37" t="s">
        <v>160</v>
      </c>
      <c r="S3476" s="37" t="s">
        <v>912</v>
      </c>
      <c r="T3476" s="37" t="s">
        <v>911</v>
      </c>
      <c r="U3476" s="1" t="e">
        <f>VLOOKUP(T3476,[2]VAT!$A:$D,1,0)</f>
        <v>#N/A</v>
      </c>
      <c r="V3476" s="37" t="s">
        <v>2</v>
      </c>
      <c r="W3476" s="37" t="s">
        <v>2</v>
      </c>
      <c r="X3476" t="e">
        <f>VLOOKUP(T3476,[3]رکوردها!$A:$B,2,0)</f>
        <v>#N/A</v>
      </c>
      <c r="Y3476" t="e">
        <f>VLOOKUP(T3476,[3]رکوردها!$A:$D,4,0)</f>
        <v>#N/A</v>
      </c>
      <c r="Z3476" t="e">
        <f>VLOOKUP(T3476,[3]رکوردها!$A:$C,3,0)</f>
        <v>#N/A</v>
      </c>
      <c r="AA3476" t="e">
        <f>VLOOKUP(T3476,[3]رکوردها!$A:$F,6,0)</f>
        <v>#N/A</v>
      </c>
      <c r="AB3476" t="e">
        <f>VLOOKUP(T3476,[3]رکوردها!$A:$E,5,0)</f>
        <v>#N/A</v>
      </c>
    </row>
    <row r="3477" spans="1:28" s="41" customFormat="1" hidden="1" x14ac:dyDescent="0.2">
      <c r="A3477" s="36">
        <v>179483</v>
      </c>
      <c r="B3477" s="36">
        <v>1330</v>
      </c>
      <c r="C3477" s="36">
        <v>1869</v>
      </c>
      <c r="D3477" s="39" t="s">
        <v>5178</v>
      </c>
      <c r="E3477" s="39"/>
      <c r="F3477" s="37" t="s">
        <v>171</v>
      </c>
      <c r="G3477" s="37" t="s">
        <v>981</v>
      </c>
      <c r="H3477" s="38">
        <v>5374804</v>
      </c>
      <c r="I3477" s="38">
        <v>0</v>
      </c>
      <c r="J3477" s="38">
        <f t="shared" si="55"/>
        <v>5374804</v>
      </c>
      <c r="K3477" s="38"/>
      <c r="L3477" s="49"/>
      <c r="M3477" s="37" t="s">
        <v>63</v>
      </c>
      <c r="N3477" s="37" t="s">
        <v>64</v>
      </c>
      <c r="O3477" s="37" t="s">
        <v>157</v>
      </c>
      <c r="P3477" s="37" t="s">
        <v>158</v>
      </c>
      <c r="Q3477" s="37" t="s">
        <v>159</v>
      </c>
      <c r="R3477" s="37" t="s">
        <v>160</v>
      </c>
      <c r="S3477" s="37" t="s">
        <v>912</v>
      </c>
      <c r="T3477" s="37" t="s">
        <v>911</v>
      </c>
      <c r="U3477" s="1" t="e">
        <f>VLOOKUP(T3477,[2]VAT!$A:$D,1,0)</f>
        <v>#N/A</v>
      </c>
      <c r="V3477" s="37" t="s">
        <v>2</v>
      </c>
      <c r="W3477" s="37" t="s">
        <v>2</v>
      </c>
      <c r="X3477" t="e">
        <f>VLOOKUP(T3477,[3]رکوردها!$A:$B,2,0)</f>
        <v>#N/A</v>
      </c>
      <c r="Y3477" t="e">
        <f>VLOOKUP(T3477,[3]رکوردها!$A:$D,4,0)</f>
        <v>#N/A</v>
      </c>
      <c r="Z3477" t="e">
        <f>VLOOKUP(T3477,[3]رکوردها!$A:$C,3,0)</f>
        <v>#N/A</v>
      </c>
      <c r="AA3477" t="e">
        <f>VLOOKUP(T3477,[3]رکوردها!$A:$F,6,0)</f>
        <v>#N/A</v>
      </c>
      <c r="AB3477" t="e">
        <f>VLOOKUP(T3477,[3]رکوردها!$A:$E,5,0)</f>
        <v>#N/A</v>
      </c>
    </row>
    <row r="3478" spans="1:28" s="41" customFormat="1" hidden="1" x14ac:dyDescent="0.2">
      <c r="A3478" s="36">
        <v>179484</v>
      </c>
      <c r="B3478" s="36">
        <v>1330</v>
      </c>
      <c r="C3478" s="36">
        <v>1869</v>
      </c>
      <c r="D3478" s="39" t="s">
        <v>5178</v>
      </c>
      <c r="E3478" s="39"/>
      <c r="F3478" s="37" t="s">
        <v>171</v>
      </c>
      <c r="G3478" s="37" t="s">
        <v>981</v>
      </c>
      <c r="H3478" s="38">
        <v>5374804</v>
      </c>
      <c r="I3478" s="38">
        <v>0</v>
      </c>
      <c r="J3478" s="38">
        <f t="shared" si="55"/>
        <v>5374804</v>
      </c>
      <c r="K3478" s="38"/>
      <c r="L3478" s="49"/>
      <c r="M3478" s="37" t="s">
        <v>63</v>
      </c>
      <c r="N3478" s="37" t="s">
        <v>64</v>
      </c>
      <c r="O3478" s="37" t="s">
        <v>157</v>
      </c>
      <c r="P3478" s="37" t="s">
        <v>158</v>
      </c>
      <c r="Q3478" s="37" t="s">
        <v>159</v>
      </c>
      <c r="R3478" s="37" t="s">
        <v>160</v>
      </c>
      <c r="S3478" s="37" t="s">
        <v>912</v>
      </c>
      <c r="T3478" s="37" t="s">
        <v>911</v>
      </c>
      <c r="U3478" s="1" t="e">
        <f>VLOOKUP(T3478,[2]VAT!$A:$D,1,0)</f>
        <v>#N/A</v>
      </c>
      <c r="V3478" s="37" t="s">
        <v>2</v>
      </c>
      <c r="W3478" s="37" t="s">
        <v>2</v>
      </c>
      <c r="X3478" t="e">
        <f>VLOOKUP(T3478,[3]رکوردها!$A:$B,2,0)</f>
        <v>#N/A</v>
      </c>
      <c r="Y3478" t="e">
        <f>VLOOKUP(T3478,[3]رکوردها!$A:$D,4,0)</f>
        <v>#N/A</v>
      </c>
      <c r="Z3478" t="e">
        <f>VLOOKUP(T3478,[3]رکوردها!$A:$C,3,0)</f>
        <v>#N/A</v>
      </c>
      <c r="AA3478" t="e">
        <f>VLOOKUP(T3478,[3]رکوردها!$A:$F,6,0)</f>
        <v>#N/A</v>
      </c>
      <c r="AB3478" t="e">
        <f>VLOOKUP(T3478,[3]رکوردها!$A:$E,5,0)</f>
        <v>#N/A</v>
      </c>
    </row>
    <row r="3479" spans="1:28" s="41" customFormat="1" hidden="1" x14ac:dyDescent="0.2">
      <c r="A3479" s="36">
        <v>179485</v>
      </c>
      <c r="B3479" s="36">
        <v>1330</v>
      </c>
      <c r="C3479" s="36">
        <v>1869</v>
      </c>
      <c r="D3479" s="39" t="s">
        <v>5178</v>
      </c>
      <c r="E3479" s="39"/>
      <c r="F3479" s="37" t="s">
        <v>171</v>
      </c>
      <c r="G3479" s="37" t="s">
        <v>981</v>
      </c>
      <c r="H3479" s="38">
        <v>5374804</v>
      </c>
      <c r="I3479" s="38">
        <v>0</v>
      </c>
      <c r="J3479" s="38">
        <f t="shared" si="55"/>
        <v>5374804</v>
      </c>
      <c r="K3479" s="38"/>
      <c r="L3479" s="49"/>
      <c r="M3479" s="37" t="s">
        <v>63</v>
      </c>
      <c r="N3479" s="37" t="s">
        <v>64</v>
      </c>
      <c r="O3479" s="37" t="s">
        <v>157</v>
      </c>
      <c r="P3479" s="37" t="s">
        <v>158</v>
      </c>
      <c r="Q3479" s="37" t="s">
        <v>159</v>
      </c>
      <c r="R3479" s="37" t="s">
        <v>160</v>
      </c>
      <c r="S3479" s="37" t="s">
        <v>912</v>
      </c>
      <c r="T3479" s="37" t="s">
        <v>911</v>
      </c>
      <c r="U3479" s="1" t="e">
        <f>VLOOKUP(T3479,[2]VAT!$A:$D,1,0)</f>
        <v>#N/A</v>
      </c>
      <c r="V3479" s="37" t="s">
        <v>2</v>
      </c>
      <c r="W3479" s="37" t="s">
        <v>2</v>
      </c>
      <c r="X3479" t="e">
        <f>VLOOKUP(T3479,[3]رکوردها!$A:$B,2,0)</f>
        <v>#N/A</v>
      </c>
      <c r="Y3479" t="e">
        <f>VLOOKUP(T3479,[3]رکوردها!$A:$D,4,0)</f>
        <v>#N/A</v>
      </c>
      <c r="Z3479" t="e">
        <f>VLOOKUP(T3479,[3]رکوردها!$A:$C,3,0)</f>
        <v>#N/A</v>
      </c>
      <c r="AA3479" t="e">
        <f>VLOOKUP(T3479,[3]رکوردها!$A:$F,6,0)</f>
        <v>#N/A</v>
      </c>
      <c r="AB3479" t="e">
        <f>VLOOKUP(T3479,[3]رکوردها!$A:$E,5,0)</f>
        <v>#N/A</v>
      </c>
    </row>
    <row r="3480" spans="1:28" s="41" customFormat="1" hidden="1" x14ac:dyDescent="0.2">
      <c r="A3480" s="36">
        <v>179486</v>
      </c>
      <c r="B3480" s="36">
        <v>1330</v>
      </c>
      <c r="C3480" s="36">
        <v>1869</v>
      </c>
      <c r="D3480" s="39" t="s">
        <v>5178</v>
      </c>
      <c r="E3480" s="39"/>
      <c r="F3480" s="37" t="s">
        <v>171</v>
      </c>
      <c r="G3480" s="37" t="s">
        <v>981</v>
      </c>
      <c r="H3480" s="38">
        <v>5374804</v>
      </c>
      <c r="I3480" s="38">
        <v>0</v>
      </c>
      <c r="J3480" s="38">
        <f t="shared" si="55"/>
        <v>5374804</v>
      </c>
      <c r="K3480" s="38"/>
      <c r="L3480" s="49"/>
      <c r="M3480" s="37" t="s">
        <v>63</v>
      </c>
      <c r="N3480" s="37" t="s">
        <v>64</v>
      </c>
      <c r="O3480" s="37" t="s">
        <v>157</v>
      </c>
      <c r="P3480" s="37" t="s">
        <v>158</v>
      </c>
      <c r="Q3480" s="37" t="s">
        <v>159</v>
      </c>
      <c r="R3480" s="37" t="s">
        <v>160</v>
      </c>
      <c r="S3480" s="37" t="s">
        <v>912</v>
      </c>
      <c r="T3480" s="37" t="s">
        <v>911</v>
      </c>
      <c r="U3480" s="1" t="e">
        <f>VLOOKUP(T3480,[2]VAT!$A:$D,1,0)</f>
        <v>#N/A</v>
      </c>
      <c r="V3480" s="37" t="s">
        <v>2</v>
      </c>
      <c r="W3480" s="37" t="s">
        <v>2</v>
      </c>
      <c r="X3480" t="e">
        <f>VLOOKUP(T3480,[3]رکوردها!$A:$B,2,0)</f>
        <v>#N/A</v>
      </c>
      <c r="Y3480" t="e">
        <f>VLOOKUP(T3480,[3]رکوردها!$A:$D,4,0)</f>
        <v>#N/A</v>
      </c>
      <c r="Z3480" t="e">
        <f>VLOOKUP(T3480,[3]رکوردها!$A:$C,3,0)</f>
        <v>#N/A</v>
      </c>
      <c r="AA3480" t="e">
        <f>VLOOKUP(T3480,[3]رکوردها!$A:$F,6,0)</f>
        <v>#N/A</v>
      </c>
      <c r="AB3480" t="e">
        <f>VLOOKUP(T3480,[3]رکوردها!$A:$E,5,0)</f>
        <v>#N/A</v>
      </c>
    </row>
    <row r="3481" spans="1:28" s="41" customFormat="1" hidden="1" x14ac:dyDescent="0.2">
      <c r="A3481" s="36">
        <v>179487</v>
      </c>
      <c r="B3481" s="36">
        <v>1330</v>
      </c>
      <c r="C3481" s="36">
        <v>1869</v>
      </c>
      <c r="D3481" s="39" t="s">
        <v>5178</v>
      </c>
      <c r="E3481" s="39"/>
      <c r="F3481" s="37" t="s">
        <v>171</v>
      </c>
      <c r="G3481" s="37" t="s">
        <v>981</v>
      </c>
      <c r="H3481" s="38">
        <v>5374804</v>
      </c>
      <c r="I3481" s="38">
        <v>0</v>
      </c>
      <c r="J3481" s="38">
        <f t="shared" si="55"/>
        <v>5374804</v>
      </c>
      <c r="K3481" s="38"/>
      <c r="L3481" s="49"/>
      <c r="M3481" s="37" t="s">
        <v>63</v>
      </c>
      <c r="N3481" s="37" t="s">
        <v>64</v>
      </c>
      <c r="O3481" s="37" t="s">
        <v>157</v>
      </c>
      <c r="P3481" s="37" t="s">
        <v>158</v>
      </c>
      <c r="Q3481" s="37" t="s">
        <v>159</v>
      </c>
      <c r="R3481" s="37" t="s">
        <v>160</v>
      </c>
      <c r="S3481" s="37" t="s">
        <v>912</v>
      </c>
      <c r="T3481" s="37" t="s">
        <v>911</v>
      </c>
      <c r="U3481" s="1" t="e">
        <f>VLOOKUP(T3481,[2]VAT!$A:$D,1,0)</f>
        <v>#N/A</v>
      </c>
      <c r="V3481" s="37" t="s">
        <v>2</v>
      </c>
      <c r="W3481" s="37" t="s">
        <v>2</v>
      </c>
      <c r="X3481" t="e">
        <f>VLOOKUP(T3481,[3]رکوردها!$A:$B,2,0)</f>
        <v>#N/A</v>
      </c>
      <c r="Y3481" t="e">
        <f>VLOOKUP(T3481,[3]رکوردها!$A:$D,4,0)</f>
        <v>#N/A</v>
      </c>
      <c r="Z3481" t="e">
        <f>VLOOKUP(T3481,[3]رکوردها!$A:$C,3,0)</f>
        <v>#N/A</v>
      </c>
      <c r="AA3481" t="e">
        <f>VLOOKUP(T3481,[3]رکوردها!$A:$F,6,0)</f>
        <v>#N/A</v>
      </c>
      <c r="AB3481" t="e">
        <f>VLOOKUP(T3481,[3]رکوردها!$A:$E,5,0)</f>
        <v>#N/A</v>
      </c>
    </row>
    <row r="3482" spans="1:28" s="41" customFormat="1" hidden="1" x14ac:dyDescent="0.2">
      <c r="A3482" s="36">
        <v>179488</v>
      </c>
      <c r="B3482" s="36">
        <v>1330</v>
      </c>
      <c r="C3482" s="36">
        <v>1869</v>
      </c>
      <c r="D3482" s="39" t="s">
        <v>5178</v>
      </c>
      <c r="E3482" s="39"/>
      <c r="F3482" s="37" t="s">
        <v>171</v>
      </c>
      <c r="G3482" s="37" t="s">
        <v>981</v>
      </c>
      <c r="H3482" s="38">
        <v>5374804</v>
      </c>
      <c r="I3482" s="38">
        <v>0</v>
      </c>
      <c r="J3482" s="38">
        <f t="shared" si="55"/>
        <v>5374804</v>
      </c>
      <c r="K3482" s="38"/>
      <c r="L3482" s="49"/>
      <c r="M3482" s="37" t="s">
        <v>63</v>
      </c>
      <c r="N3482" s="37" t="s">
        <v>64</v>
      </c>
      <c r="O3482" s="37" t="s">
        <v>157</v>
      </c>
      <c r="P3482" s="37" t="s">
        <v>158</v>
      </c>
      <c r="Q3482" s="37" t="s">
        <v>159</v>
      </c>
      <c r="R3482" s="37" t="s">
        <v>160</v>
      </c>
      <c r="S3482" s="37" t="s">
        <v>912</v>
      </c>
      <c r="T3482" s="37" t="s">
        <v>911</v>
      </c>
      <c r="U3482" s="1" t="e">
        <f>VLOOKUP(T3482,[2]VAT!$A:$D,1,0)</f>
        <v>#N/A</v>
      </c>
      <c r="V3482" s="37" t="s">
        <v>2</v>
      </c>
      <c r="W3482" s="37" t="s">
        <v>2</v>
      </c>
      <c r="X3482" t="e">
        <f>VLOOKUP(T3482,[3]رکوردها!$A:$B,2,0)</f>
        <v>#N/A</v>
      </c>
      <c r="Y3482" t="e">
        <f>VLOOKUP(T3482,[3]رکوردها!$A:$D,4,0)</f>
        <v>#N/A</v>
      </c>
      <c r="Z3482" t="e">
        <f>VLOOKUP(T3482,[3]رکوردها!$A:$C,3,0)</f>
        <v>#N/A</v>
      </c>
      <c r="AA3482" t="e">
        <f>VLOOKUP(T3482,[3]رکوردها!$A:$F,6,0)</f>
        <v>#N/A</v>
      </c>
      <c r="AB3482" t="e">
        <f>VLOOKUP(T3482,[3]رکوردها!$A:$E,5,0)</f>
        <v>#N/A</v>
      </c>
    </row>
    <row r="3483" spans="1:28" s="41" customFormat="1" hidden="1" x14ac:dyDescent="0.2">
      <c r="A3483" s="36">
        <v>179489</v>
      </c>
      <c r="B3483" s="36">
        <v>1330</v>
      </c>
      <c r="C3483" s="36">
        <v>1869</v>
      </c>
      <c r="D3483" s="39" t="s">
        <v>5178</v>
      </c>
      <c r="E3483" s="39"/>
      <c r="F3483" s="37" t="s">
        <v>171</v>
      </c>
      <c r="G3483" s="37" t="s">
        <v>981</v>
      </c>
      <c r="H3483" s="38">
        <v>5374804</v>
      </c>
      <c r="I3483" s="38">
        <v>0</v>
      </c>
      <c r="J3483" s="38">
        <f t="shared" si="55"/>
        <v>5374804</v>
      </c>
      <c r="K3483" s="38"/>
      <c r="L3483" s="49"/>
      <c r="M3483" s="37" t="s">
        <v>63</v>
      </c>
      <c r="N3483" s="37" t="s">
        <v>64</v>
      </c>
      <c r="O3483" s="37" t="s">
        <v>157</v>
      </c>
      <c r="P3483" s="37" t="s">
        <v>158</v>
      </c>
      <c r="Q3483" s="37" t="s">
        <v>159</v>
      </c>
      <c r="R3483" s="37" t="s">
        <v>160</v>
      </c>
      <c r="S3483" s="37" t="s">
        <v>912</v>
      </c>
      <c r="T3483" s="37" t="s">
        <v>911</v>
      </c>
      <c r="U3483" s="1" t="e">
        <f>VLOOKUP(T3483,[2]VAT!$A:$D,1,0)</f>
        <v>#N/A</v>
      </c>
      <c r="V3483" s="37" t="s">
        <v>2</v>
      </c>
      <c r="W3483" s="37" t="s">
        <v>2</v>
      </c>
      <c r="X3483" t="e">
        <f>VLOOKUP(T3483,[3]رکوردها!$A:$B,2,0)</f>
        <v>#N/A</v>
      </c>
      <c r="Y3483" t="e">
        <f>VLOOKUP(T3483,[3]رکوردها!$A:$D,4,0)</f>
        <v>#N/A</v>
      </c>
      <c r="Z3483" t="e">
        <f>VLOOKUP(T3483,[3]رکوردها!$A:$C,3,0)</f>
        <v>#N/A</v>
      </c>
      <c r="AA3483" t="e">
        <f>VLOOKUP(T3483,[3]رکوردها!$A:$F,6,0)</f>
        <v>#N/A</v>
      </c>
      <c r="AB3483" t="e">
        <f>VLOOKUP(T3483,[3]رکوردها!$A:$E,5,0)</f>
        <v>#N/A</v>
      </c>
    </row>
    <row r="3484" spans="1:28" s="41" customFormat="1" hidden="1" x14ac:dyDescent="0.2">
      <c r="A3484" s="36">
        <v>179490</v>
      </c>
      <c r="B3484" s="36">
        <v>1330</v>
      </c>
      <c r="C3484" s="36">
        <v>1869</v>
      </c>
      <c r="D3484" s="39" t="s">
        <v>5178</v>
      </c>
      <c r="E3484" s="39"/>
      <c r="F3484" s="37" t="s">
        <v>171</v>
      </c>
      <c r="G3484" s="37" t="s">
        <v>981</v>
      </c>
      <c r="H3484" s="38">
        <v>5374804</v>
      </c>
      <c r="I3484" s="38">
        <v>0</v>
      </c>
      <c r="J3484" s="38">
        <f t="shared" si="55"/>
        <v>5374804</v>
      </c>
      <c r="K3484" s="38"/>
      <c r="L3484" s="49"/>
      <c r="M3484" s="37" t="s">
        <v>63</v>
      </c>
      <c r="N3484" s="37" t="s">
        <v>64</v>
      </c>
      <c r="O3484" s="37" t="s">
        <v>157</v>
      </c>
      <c r="P3484" s="37" t="s">
        <v>158</v>
      </c>
      <c r="Q3484" s="37" t="s">
        <v>159</v>
      </c>
      <c r="R3484" s="37" t="s">
        <v>160</v>
      </c>
      <c r="S3484" s="37" t="s">
        <v>912</v>
      </c>
      <c r="T3484" s="37" t="s">
        <v>911</v>
      </c>
      <c r="U3484" s="1" t="e">
        <f>VLOOKUP(T3484,[2]VAT!$A:$D,1,0)</f>
        <v>#N/A</v>
      </c>
      <c r="V3484" s="37" t="s">
        <v>2</v>
      </c>
      <c r="W3484" s="37" t="s">
        <v>2</v>
      </c>
      <c r="X3484" t="e">
        <f>VLOOKUP(T3484,[3]رکوردها!$A:$B,2,0)</f>
        <v>#N/A</v>
      </c>
      <c r="Y3484" t="e">
        <f>VLOOKUP(T3484,[3]رکوردها!$A:$D,4,0)</f>
        <v>#N/A</v>
      </c>
      <c r="Z3484" t="e">
        <f>VLOOKUP(T3484,[3]رکوردها!$A:$C,3,0)</f>
        <v>#N/A</v>
      </c>
      <c r="AA3484" t="e">
        <f>VLOOKUP(T3484,[3]رکوردها!$A:$F,6,0)</f>
        <v>#N/A</v>
      </c>
      <c r="AB3484" t="e">
        <f>VLOOKUP(T3484,[3]رکوردها!$A:$E,5,0)</f>
        <v>#N/A</v>
      </c>
    </row>
    <row r="3485" spans="1:28" s="41" customFormat="1" hidden="1" x14ac:dyDescent="0.2">
      <c r="A3485" s="36">
        <v>179491</v>
      </c>
      <c r="B3485" s="36">
        <v>1330</v>
      </c>
      <c r="C3485" s="36">
        <v>1869</v>
      </c>
      <c r="D3485" s="39" t="s">
        <v>5178</v>
      </c>
      <c r="E3485" s="39"/>
      <c r="F3485" s="37" t="s">
        <v>171</v>
      </c>
      <c r="G3485" s="37" t="s">
        <v>981</v>
      </c>
      <c r="H3485" s="38">
        <v>5374804</v>
      </c>
      <c r="I3485" s="38">
        <v>0</v>
      </c>
      <c r="J3485" s="38">
        <f t="shared" si="55"/>
        <v>5374804</v>
      </c>
      <c r="K3485" s="38"/>
      <c r="L3485" s="49"/>
      <c r="M3485" s="37" t="s">
        <v>63</v>
      </c>
      <c r="N3485" s="37" t="s">
        <v>64</v>
      </c>
      <c r="O3485" s="37" t="s">
        <v>157</v>
      </c>
      <c r="P3485" s="37" t="s">
        <v>158</v>
      </c>
      <c r="Q3485" s="37" t="s">
        <v>159</v>
      </c>
      <c r="R3485" s="37" t="s">
        <v>160</v>
      </c>
      <c r="S3485" s="37" t="s">
        <v>912</v>
      </c>
      <c r="T3485" s="37" t="s">
        <v>911</v>
      </c>
      <c r="U3485" s="1" t="e">
        <f>VLOOKUP(T3485,[2]VAT!$A:$D,1,0)</f>
        <v>#N/A</v>
      </c>
      <c r="V3485" s="37" t="s">
        <v>2</v>
      </c>
      <c r="W3485" s="37" t="s">
        <v>2</v>
      </c>
      <c r="X3485" t="e">
        <f>VLOOKUP(T3485,[3]رکوردها!$A:$B,2,0)</f>
        <v>#N/A</v>
      </c>
      <c r="Y3485" t="e">
        <f>VLOOKUP(T3485,[3]رکوردها!$A:$D,4,0)</f>
        <v>#N/A</v>
      </c>
      <c r="Z3485" t="e">
        <f>VLOOKUP(T3485,[3]رکوردها!$A:$C,3,0)</f>
        <v>#N/A</v>
      </c>
      <c r="AA3485" t="e">
        <f>VLOOKUP(T3485,[3]رکوردها!$A:$F,6,0)</f>
        <v>#N/A</v>
      </c>
      <c r="AB3485" t="e">
        <f>VLOOKUP(T3485,[3]رکوردها!$A:$E,5,0)</f>
        <v>#N/A</v>
      </c>
    </row>
    <row r="3486" spans="1:28" s="41" customFormat="1" hidden="1" x14ac:dyDescent="0.2">
      <c r="A3486" s="36">
        <v>179492</v>
      </c>
      <c r="B3486" s="36">
        <v>1330</v>
      </c>
      <c r="C3486" s="36">
        <v>1869</v>
      </c>
      <c r="D3486" s="39" t="s">
        <v>5178</v>
      </c>
      <c r="E3486" s="39"/>
      <c r="F3486" s="37" t="s">
        <v>171</v>
      </c>
      <c r="G3486" s="37" t="s">
        <v>981</v>
      </c>
      <c r="H3486" s="38">
        <v>5374804</v>
      </c>
      <c r="I3486" s="38">
        <v>0</v>
      </c>
      <c r="J3486" s="38">
        <f t="shared" si="55"/>
        <v>5374804</v>
      </c>
      <c r="K3486" s="38"/>
      <c r="L3486" s="49"/>
      <c r="M3486" s="37" t="s">
        <v>63</v>
      </c>
      <c r="N3486" s="37" t="s">
        <v>64</v>
      </c>
      <c r="O3486" s="37" t="s">
        <v>157</v>
      </c>
      <c r="P3486" s="37" t="s">
        <v>158</v>
      </c>
      <c r="Q3486" s="37" t="s">
        <v>159</v>
      </c>
      <c r="R3486" s="37" t="s">
        <v>160</v>
      </c>
      <c r="S3486" s="37" t="s">
        <v>912</v>
      </c>
      <c r="T3486" s="37" t="s">
        <v>911</v>
      </c>
      <c r="U3486" s="1" t="e">
        <f>VLOOKUP(T3486,[2]VAT!$A:$D,1,0)</f>
        <v>#N/A</v>
      </c>
      <c r="V3486" s="37" t="s">
        <v>2</v>
      </c>
      <c r="W3486" s="37" t="s">
        <v>2</v>
      </c>
      <c r="X3486" t="e">
        <f>VLOOKUP(T3486,[3]رکوردها!$A:$B,2,0)</f>
        <v>#N/A</v>
      </c>
      <c r="Y3486" t="e">
        <f>VLOOKUP(T3486,[3]رکوردها!$A:$D,4,0)</f>
        <v>#N/A</v>
      </c>
      <c r="Z3486" t="e">
        <f>VLOOKUP(T3486,[3]رکوردها!$A:$C,3,0)</f>
        <v>#N/A</v>
      </c>
      <c r="AA3486" t="e">
        <f>VLOOKUP(T3486,[3]رکوردها!$A:$F,6,0)</f>
        <v>#N/A</v>
      </c>
      <c r="AB3486" t="e">
        <f>VLOOKUP(T3486,[3]رکوردها!$A:$E,5,0)</f>
        <v>#N/A</v>
      </c>
    </row>
    <row r="3487" spans="1:28" s="41" customFormat="1" hidden="1" x14ac:dyDescent="0.2">
      <c r="A3487" s="36">
        <v>179493</v>
      </c>
      <c r="B3487" s="36">
        <v>1330</v>
      </c>
      <c r="C3487" s="36">
        <v>1869</v>
      </c>
      <c r="D3487" s="39" t="s">
        <v>5178</v>
      </c>
      <c r="E3487" s="39"/>
      <c r="F3487" s="37" t="s">
        <v>171</v>
      </c>
      <c r="G3487" s="37" t="s">
        <v>981</v>
      </c>
      <c r="H3487" s="38">
        <v>5374804</v>
      </c>
      <c r="I3487" s="38">
        <v>0</v>
      </c>
      <c r="J3487" s="38">
        <f t="shared" si="55"/>
        <v>5374804</v>
      </c>
      <c r="K3487" s="38"/>
      <c r="L3487" s="49"/>
      <c r="M3487" s="37" t="s">
        <v>63</v>
      </c>
      <c r="N3487" s="37" t="s">
        <v>64</v>
      </c>
      <c r="O3487" s="37" t="s">
        <v>157</v>
      </c>
      <c r="P3487" s="37" t="s">
        <v>158</v>
      </c>
      <c r="Q3487" s="37" t="s">
        <v>159</v>
      </c>
      <c r="R3487" s="37" t="s">
        <v>160</v>
      </c>
      <c r="S3487" s="37" t="s">
        <v>912</v>
      </c>
      <c r="T3487" s="37" t="s">
        <v>911</v>
      </c>
      <c r="U3487" s="1" t="e">
        <f>VLOOKUP(T3487,[2]VAT!$A:$D,1,0)</f>
        <v>#N/A</v>
      </c>
      <c r="V3487" s="37" t="s">
        <v>2</v>
      </c>
      <c r="W3487" s="37" t="s">
        <v>2</v>
      </c>
      <c r="X3487" t="e">
        <f>VLOOKUP(T3487,[3]رکوردها!$A:$B,2,0)</f>
        <v>#N/A</v>
      </c>
      <c r="Y3487" t="e">
        <f>VLOOKUP(T3487,[3]رکوردها!$A:$D,4,0)</f>
        <v>#N/A</v>
      </c>
      <c r="Z3487" t="e">
        <f>VLOOKUP(T3487,[3]رکوردها!$A:$C,3,0)</f>
        <v>#N/A</v>
      </c>
      <c r="AA3487" t="e">
        <f>VLOOKUP(T3487,[3]رکوردها!$A:$F,6,0)</f>
        <v>#N/A</v>
      </c>
      <c r="AB3487" t="e">
        <f>VLOOKUP(T3487,[3]رکوردها!$A:$E,5,0)</f>
        <v>#N/A</v>
      </c>
    </row>
    <row r="3488" spans="1:28" s="41" customFormat="1" hidden="1" x14ac:dyDescent="0.2">
      <c r="A3488" s="36">
        <v>179494</v>
      </c>
      <c r="B3488" s="36">
        <v>1330</v>
      </c>
      <c r="C3488" s="36">
        <v>1869</v>
      </c>
      <c r="D3488" s="39" t="s">
        <v>5178</v>
      </c>
      <c r="E3488" s="39"/>
      <c r="F3488" s="37" t="s">
        <v>171</v>
      </c>
      <c r="G3488" s="37" t="s">
        <v>981</v>
      </c>
      <c r="H3488" s="38">
        <v>5374804</v>
      </c>
      <c r="I3488" s="38">
        <v>0</v>
      </c>
      <c r="J3488" s="38">
        <f t="shared" si="55"/>
        <v>5374804</v>
      </c>
      <c r="K3488" s="38"/>
      <c r="L3488" s="49"/>
      <c r="M3488" s="37" t="s">
        <v>63</v>
      </c>
      <c r="N3488" s="37" t="s">
        <v>64</v>
      </c>
      <c r="O3488" s="37" t="s">
        <v>157</v>
      </c>
      <c r="P3488" s="37" t="s">
        <v>158</v>
      </c>
      <c r="Q3488" s="37" t="s">
        <v>159</v>
      </c>
      <c r="R3488" s="37" t="s">
        <v>160</v>
      </c>
      <c r="S3488" s="37" t="s">
        <v>912</v>
      </c>
      <c r="T3488" s="37" t="s">
        <v>911</v>
      </c>
      <c r="U3488" s="1" t="e">
        <f>VLOOKUP(T3488,[2]VAT!$A:$D,1,0)</f>
        <v>#N/A</v>
      </c>
      <c r="V3488" s="37" t="s">
        <v>2</v>
      </c>
      <c r="W3488" s="37" t="s">
        <v>2</v>
      </c>
      <c r="X3488" t="e">
        <f>VLOOKUP(T3488,[3]رکوردها!$A:$B,2,0)</f>
        <v>#N/A</v>
      </c>
      <c r="Y3488" t="e">
        <f>VLOOKUP(T3488,[3]رکوردها!$A:$D,4,0)</f>
        <v>#N/A</v>
      </c>
      <c r="Z3488" t="e">
        <f>VLOOKUP(T3488,[3]رکوردها!$A:$C,3,0)</f>
        <v>#N/A</v>
      </c>
      <c r="AA3488" t="e">
        <f>VLOOKUP(T3488,[3]رکوردها!$A:$F,6,0)</f>
        <v>#N/A</v>
      </c>
      <c r="AB3488" t="e">
        <f>VLOOKUP(T3488,[3]رکوردها!$A:$E,5,0)</f>
        <v>#N/A</v>
      </c>
    </row>
    <row r="3489" spans="1:28" s="41" customFormat="1" hidden="1" x14ac:dyDescent="0.2">
      <c r="A3489" s="36">
        <v>179495</v>
      </c>
      <c r="B3489" s="36">
        <v>1330</v>
      </c>
      <c r="C3489" s="36">
        <v>1869</v>
      </c>
      <c r="D3489" s="39" t="s">
        <v>5178</v>
      </c>
      <c r="E3489" s="39"/>
      <c r="F3489" s="37" t="s">
        <v>171</v>
      </c>
      <c r="G3489" s="37" t="s">
        <v>981</v>
      </c>
      <c r="H3489" s="38">
        <v>5374804</v>
      </c>
      <c r="I3489" s="38">
        <v>0</v>
      </c>
      <c r="J3489" s="38">
        <f t="shared" si="55"/>
        <v>5374804</v>
      </c>
      <c r="K3489" s="38"/>
      <c r="L3489" s="49"/>
      <c r="M3489" s="37" t="s">
        <v>63</v>
      </c>
      <c r="N3489" s="37" t="s">
        <v>64</v>
      </c>
      <c r="O3489" s="37" t="s">
        <v>157</v>
      </c>
      <c r="P3489" s="37" t="s">
        <v>158</v>
      </c>
      <c r="Q3489" s="37" t="s">
        <v>159</v>
      </c>
      <c r="R3489" s="37" t="s">
        <v>160</v>
      </c>
      <c r="S3489" s="37" t="s">
        <v>912</v>
      </c>
      <c r="T3489" s="37" t="s">
        <v>911</v>
      </c>
      <c r="U3489" s="1" t="e">
        <f>VLOOKUP(T3489,[2]VAT!$A:$D,1,0)</f>
        <v>#N/A</v>
      </c>
      <c r="V3489" s="37" t="s">
        <v>2</v>
      </c>
      <c r="W3489" s="37" t="s">
        <v>2</v>
      </c>
      <c r="X3489" t="e">
        <f>VLOOKUP(T3489,[3]رکوردها!$A:$B,2,0)</f>
        <v>#N/A</v>
      </c>
      <c r="Y3489" t="e">
        <f>VLOOKUP(T3489,[3]رکوردها!$A:$D,4,0)</f>
        <v>#N/A</v>
      </c>
      <c r="Z3489" t="e">
        <f>VLOOKUP(T3489,[3]رکوردها!$A:$C,3,0)</f>
        <v>#N/A</v>
      </c>
      <c r="AA3489" t="e">
        <f>VLOOKUP(T3489,[3]رکوردها!$A:$F,6,0)</f>
        <v>#N/A</v>
      </c>
      <c r="AB3489" t="e">
        <f>VLOOKUP(T3489,[3]رکوردها!$A:$E,5,0)</f>
        <v>#N/A</v>
      </c>
    </row>
    <row r="3490" spans="1:28" s="41" customFormat="1" hidden="1" x14ac:dyDescent="0.2">
      <c r="A3490" s="36">
        <v>179496</v>
      </c>
      <c r="B3490" s="36">
        <v>1330</v>
      </c>
      <c r="C3490" s="36">
        <v>1869</v>
      </c>
      <c r="D3490" s="39" t="s">
        <v>5178</v>
      </c>
      <c r="E3490" s="39"/>
      <c r="F3490" s="37" t="s">
        <v>171</v>
      </c>
      <c r="G3490" s="37" t="s">
        <v>981</v>
      </c>
      <c r="H3490" s="38">
        <v>5374804</v>
      </c>
      <c r="I3490" s="38">
        <v>0</v>
      </c>
      <c r="J3490" s="38">
        <f t="shared" si="55"/>
        <v>5374804</v>
      </c>
      <c r="K3490" s="38"/>
      <c r="L3490" s="49"/>
      <c r="M3490" s="37" t="s">
        <v>63</v>
      </c>
      <c r="N3490" s="37" t="s">
        <v>64</v>
      </c>
      <c r="O3490" s="37" t="s">
        <v>157</v>
      </c>
      <c r="P3490" s="37" t="s">
        <v>158</v>
      </c>
      <c r="Q3490" s="37" t="s">
        <v>159</v>
      </c>
      <c r="R3490" s="37" t="s">
        <v>160</v>
      </c>
      <c r="S3490" s="37" t="s">
        <v>912</v>
      </c>
      <c r="T3490" s="37" t="s">
        <v>911</v>
      </c>
      <c r="U3490" s="1" t="e">
        <f>VLOOKUP(T3490,[2]VAT!$A:$D,1,0)</f>
        <v>#N/A</v>
      </c>
      <c r="V3490" s="37" t="s">
        <v>2</v>
      </c>
      <c r="W3490" s="37" t="s">
        <v>2</v>
      </c>
      <c r="X3490" t="e">
        <f>VLOOKUP(T3490,[3]رکوردها!$A:$B,2,0)</f>
        <v>#N/A</v>
      </c>
      <c r="Y3490" t="e">
        <f>VLOOKUP(T3490,[3]رکوردها!$A:$D,4,0)</f>
        <v>#N/A</v>
      </c>
      <c r="Z3490" t="e">
        <f>VLOOKUP(T3490,[3]رکوردها!$A:$C,3,0)</f>
        <v>#N/A</v>
      </c>
      <c r="AA3490" t="e">
        <f>VLOOKUP(T3490,[3]رکوردها!$A:$F,6,0)</f>
        <v>#N/A</v>
      </c>
      <c r="AB3490" t="e">
        <f>VLOOKUP(T3490,[3]رکوردها!$A:$E,5,0)</f>
        <v>#N/A</v>
      </c>
    </row>
    <row r="3491" spans="1:28" s="41" customFormat="1" hidden="1" x14ac:dyDescent="0.2">
      <c r="A3491" s="36">
        <v>179497</v>
      </c>
      <c r="B3491" s="36">
        <v>1330</v>
      </c>
      <c r="C3491" s="36">
        <v>1869</v>
      </c>
      <c r="D3491" s="39" t="s">
        <v>5178</v>
      </c>
      <c r="E3491" s="39"/>
      <c r="F3491" s="37" t="s">
        <v>171</v>
      </c>
      <c r="G3491" s="37" t="s">
        <v>981</v>
      </c>
      <c r="H3491" s="38">
        <v>5374804</v>
      </c>
      <c r="I3491" s="38">
        <v>0</v>
      </c>
      <c r="J3491" s="38">
        <f t="shared" si="55"/>
        <v>5374804</v>
      </c>
      <c r="K3491" s="38"/>
      <c r="L3491" s="49"/>
      <c r="M3491" s="37" t="s">
        <v>63</v>
      </c>
      <c r="N3491" s="37" t="s">
        <v>64</v>
      </c>
      <c r="O3491" s="37" t="s">
        <v>157</v>
      </c>
      <c r="P3491" s="37" t="s">
        <v>158</v>
      </c>
      <c r="Q3491" s="37" t="s">
        <v>159</v>
      </c>
      <c r="R3491" s="37" t="s">
        <v>160</v>
      </c>
      <c r="S3491" s="37" t="s">
        <v>912</v>
      </c>
      <c r="T3491" s="37" t="s">
        <v>911</v>
      </c>
      <c r="U3491" s="1" t="e">
        <f>VLOOKUP(T3491,[2]VAT!$A:$D,1,0)</f>
        <v>#N/A</v>
      </c>
      <c r="V3491" s="37" t="s">
        <v>2</v>
      </c>
      <c r="W3491" s="37" t="s">
        <v>2</v>
      </c>
      <c r="X3491" t="e">
        <f>VLOOKUP(T3491,[3]رکوردها!$A:$B,2,0)</f>
        <v>#N/A</v>
      </c>
      <c r="Y3491" t="e">
        <f>VLOOKUP(T3491,[3]رکوردها!$A:$D,4,0)</f>
        <v>#N/A</v>
      </c>
      <c r="Z3491" t="e">
        <f>VLOOKUP(T3491,[3]رکوردها!$A:$C,3,0)</f>
        <v>#N/A</v>
      </c>
      <c r="AA3491" t="e">
        <f>VLOOKUP(T3491,[3]رکوردها!$A:$F,6,0)</f>
        <v>#N/A</v>
      </c>
      <c r="AB3491" t="e">
        <f>VLOOKUP(T3491,[3]رکوردها!$A:$E,5,0)</f>
        <v>#N/A</v>
      </c>
    </row>
    <row r="3492" spans="1:28" s="41" customFormat="1" hidden="1" x14ac:dyDescent="0.2">
      <c r="A3492" s="36">
        <v>179498</v>
      </c>
      <c r="B3492" s="36">
        <v>1330</v>
      </c>
      <c r="C3492" s="36">
        <v>1869</v>
      </c>
      <c r="D3492" s="39" t="s">
        <v>5178</v>
      </c>
      <c r="E3492" s="39"/>
      <c r="F3492" s="37" t="s">
        <v>171</v>
      </c>
      <c r="G3492" s="37" t="s">
        <v>981</v>
      </c>
      <c r="H3492" s="38">
        <v>5374804</v>
      </c>
      <c r="I3492" s="38">
        <v>0</v>
      </c>
      <c r="J3492" s="38">
        <f t="shared" si="55"/>
        <v>5374804</v>
      </c>
      <c r="K3492" s="38"/>
      <c r="L3492" s="49"/>
      <c r="M3492" s="37" t="s">
        <v>63</v>
      </c>
      <c r="N3492" s="37" t="s">
        <v>64</v>
      </c>
      <c r="O3492" s="37" t="s">
        <v>157</v>
      </c>
      <c r="P3492" s="37" t="s">
        <v>158</v>
      </c>
      <c r="Q3492" s="37" t="s">
        <v>159</v>
      </c>
      <c r="R3492" s="37" t="s">
        <v>160</v>
      </c>
      <c r="S3492" s="37" t="s">
        <v>912</v>
      </c>
      <c r="T3492" s="37" t="s">
        <v>911</v>
      </c>
      <c r="U3492" s="1" t="e">
        <f>VLOOKUP(T3492,[2]VAT!$A:$D,1,0)</f>
        <v>#N/A</v>
      </c>
      <c r="V3492" s="37" t="s">
        <v>2</v>
      </c>
      <c r="W3492" s="37" t="s">
        <v>2</v>
      </c>
      <c r="X3492" t="e">
        <f>VLOOKUP(T3492,[3]رکوردها!$A:$B,2,0)</f>
        <v>#N/A</v>
      </c>
      <c r="Y3492" t="e">
        <f>VLOOKUP(T3492,[3]رکوردها!$A:$D,4,0)</f>
        <v>#N/A</v>
      </c>
      <c r="Z3492" t="e">
        <f>VLOOKUP(T3492,[3]رکوردها!$A:$C,3,0)</f>
        <v>#N/A</v>
      </c>
      <c r="AA3492" t="e">
        <f>VLOOKUP(T3492,[3]رکوردها!$A:$F,6,0)</f>
        <v>#N/A</v>
      </c>
      <c r="AB3492" t="e">
        <f>VLOOKUP(T3492,[3]رکوردها!$A:$E,5,0)</f>
        <v>#N/A</v>
      </c>
    </row>
    <row r="3493" spans="1:28" s="41" customFormat="1" hidden="1" x14ac:dyDescent="0.2">
      <c r="A3493" s="36">
        <v>179499</v>
      </c>
      <c r="B3493" s="36">
        <v>1330</v>
      </c>
      <c r="C3493" s="36">
        <v>1869</v>
      </c>
      <c r="D3493" s="39" t="s">
        <v>5178</v>
      </c>
      <c r="E3493" s="39"/>
      <c r="F3493" s="37" t="s">
        <v>171</v>
      </c>
      <c r="G3493" s="37" t="s">
        <v>981</v>
      </c>
      <c r="H3493" s="38">
        <v>5374804</v>
      </c>
      <c r="I3493" s="38">
        <v>0</v>
      </c>
      <c r="J3493" s="38">
        <f t="shared" si="55"/>
        <v>5374804</v>
      </c>
      <c r="K3493" s="38"/>
      <c r="L3493" s="49"/>
      <c r="M3493" s="37" t="s">
        <v>63</v>
      </c>
      <c r="N3493" s="37" t="s">
        <v>64</v>
      </c>
      <c r="O3493" s="37" t="s">
        <v>157</v>
      </c>
      <c r="P3493" s="37" t="s">
        <v>158</v>
      </c>
      <c r="Q3493" s="37" t="s">
        <v>159</v>
      </c>
      <c r="R3493" s="37" t="s">
        <v>160</v>
      </c>
      <c r="S3493" s="37" t="s">
        <v>912</v>
      </c>
      <c r="T3493" s="37" t="s">
        <v>911</v>
      </c>
      <c r="U3493" s="1" t="e">
        <f>VLOOKUP(T3493,[2]VAT!$A:$D,1,0)</f>
        <v>#N/A</v>
      </c>
      <c r="V3493" s="37" t="s">
        <v>2</v>
      </c>
      <c r="W3493" s="37" t="s">
        <v>2</v>
      </c>
      <c r="X3493" t="e">
        <f>VLOOKUP(T3493,[3]رکوردها!$A:$B,2,0)</f>
        <v>#N/A</v>
      </c>
      <c r="Y3493" t="e">
        <f>VLOOKUP(T3493,[3]رکوردها!$A:$D,4,0)</f>
        <v>#N/A</v>
      </c>
      <c r="Z3493" t="e">
        <f>VLOOKUP(T3493,[3]رکوردها!$A:$C,3,0)</f>
        <v>#N/A</v>
      </c>
      <c r="AA3493" t="e">
        <f>VLOOKUP(T3493,[3]رکوردها!$A:$F,6,0)</f>
        <v>#N/A</v>
      </c>
      <c r="AB3493" t="e">
        <f>VLOOKUP(T3493,[3]رکوردها!$A:$E,5,0)</f>
        <v>#N/A</v>
      </c>
    </row>
    <row r="3494" spans="1:28" s="41" customFormat="1" hidden="1" x14ac:dyDescent="0.2">
      <c r="A3494" s="36">
        <v>179500</v>
      </c>
      <c r="B3494" s="36">
        <v>1330</v>
      </c>
      <c r="C3494" s="36">
        <v>1869</v>
      </c>
      <c r="D3494" s="39" t="s">
        <v>5178</v>
      </c>
      <c r="E3494" s="39"/>
      <c r="F3494" s="37" t="s">
        <v>171</v>
      </c>
      <c r="G3494" s="37" t="s">
        <v>981</v>
      </c>
      <c r="H3494" s="38">
        <v>5374804</v>
      </c>
      <c r="I3494" s="38">
        <v>0</v>
      </c>
      <c r="J3494" s="38">
        <f t="shared" si="55"/>
        <v>5374804</v>
      </c>
      <c r="K3494" s="38"/>
      <c r="L3494" s="49"/>
      <c r="M3494" s="37" t="s">
        <v>63</v>
      </c>
      <c r="N3494" s="37" t="s">
        <v>64</v>
      </c>
      <c r="O3494" s="37" t="s">
        <v>157</v>
      </c>
      <c r="P3494" s="37" t="s">
        <v>158</v>
      </c>
      <c r="Q3494" s="37" t="s">
        <v>159</v>
      </c>
      <c r="R3494" s="37" t="s">
        <v>160</v>
      </c>
      <c r="S3494" s="37" t="s">
        <v>912</v>
      </c>
      <c r="T3494" s="37" t="s">
        <v>911</v>
      </c>
      <c r="U3494" s="1" t="e">
        <f>VLOOKUP(T3494,[2]VAT!$A:$D,1,0)</f>
        <v>#N/A</v>
      </c>
      <c r="V3494" s="37" t="s">
        <v>2</v>
      </c>
      <c r="W3494" s="37" t="s">
        <v>2</v>
      </c>
      <c r="X3494" t="e">
        <f>VLOOKUP(T3494,[3]رکوردها!$A:$B,2,0)</f>
        <v>#N/A</v>
      </c>
      <c r="Y3494" t="e">
        <f>VLOOKUP(T3494,[3]رکوردها!$A:$D,4,0)</f>
        <v>#N/A</v>
      </c>
      <c r="Z3494" t="e">
        <f>VLOOKUP(T3494,[3]رکوردها!$A:$C,3,0)</f>
        <v>#N/A</v>
      </c>
      <c r="AA3494" t="e">
        <f>VLOOKUP(T3494,[3]رکوردها!$A:$F,6,0)</f>
        <v>#N/A</v>
      </c>
      <c r="AB3494" t="e">
        <f>VLOOKUP(T3494,[3]رکوردها!$A:$E,5,0)</f>
        <v>#N/A</v>
      </c>
    </row>
    <row r="3495" spans="1:28" s="41" customFormat="1" hidden="1" x14ac:dyDescent="0.2">
      <c r="A3495" s="36">
        <v>179501</v>
      </c>
      <c r="B3495" s="36">
        <v>1330</v>
      </c>
      <c r="C3495" s="36">
        <v>1869</v>
      </c>
      <c r="D3495" s="39" t="s">
        <v>5178</v>
      </c>
      <c r="E3495" s="39"/>
      <c r="F3495" s="37" t="s">
        <v>171</v>
      </c>
      <c r="G3495" s="37" t="s">
        <v>981</v>
      </c>
      <c r="H3495" s="38">
        <v>5374804</v>
      </c>
      <c r="I3495" s="38">
        <v>0</v>
      </c>
      <c r="J3495" s="38">
        <f t="shared" si="55"/>
        <v>5374804</v>
      </c>
      <c r="K3495" s="38"/>
      <c r="L3495" s="49"/>
      <c r="M3495" s="37" t="s">
        <v>63</v>
      </c>
      <c r="N3495" s="37" t="s">
        <v>64</v>
      </c>
      <c r="O3495" s="37" t="s">
        <v>157</v>
      </c>
      <c r="P3495" s="37" t="s">
        <v>158</v>
      </c>
      <c r="Q3495" s="37" t="s">
        <v>159</v>
      </c>
      <c r="R3495" s="37" t="s">
        <v>160</v>
      </c>
      <c r="S3495" s="37" t="s">
        <v>912</v>
      </c>
      <c r="T3495" s="37" t="s">
        <v>911</v>
      </c>
      <c r="U3495" s="1" t="e">
        <f>VLOOKUP(T3495,[2]VAT!$A:$D,1,0)</f>
        <v>#N/A</v>
      </c>
      <c r="V3495" s="37" t="s">
        <v>2</v>
      </c>
      <c r="W3495" s="37" t="s">
        <v>2</v>
      </c>
      <c r="X3495" t="e">
        <f>VLOOKUP(T3495,[3]رکوردها!$A:$B,2,0)</f>
        <v>#N/A</v>
      </c>
      <c r="Y3495" t="e">
        <f>VLOOKUP(T3495,[3]رکوردها!$A:$D,4,0)</f>
        <v>#N/A</v>
      </c>
      <c r="Z3495" t="e">
        <f>VLOOKUP(T3495,[3]رکوردها!$A:$C,3,0)</f>
        <v>#N/A</v>
      </c>
      <c r="AA3495" t="e">
        <f>VLOOKUP(T3495,[3]رکوردها!$A:$F,6,0)</f>
        <v>#N/A</v>
      </c>
      <c r="AB3495" t="e">
        <f>VLOOKUP(T3495,[3]رکوردها!$A:$E,5,0)</f>
        <v>#N/A</v>
      </c>
    </row>
    <row r="3496" spans="1:28" s="41" customFormat="1" hidden="1" x14ac:dyDescent="0.2">
      <c r="A3496" s="36">
        <v>179502</v>
      </c>
      <c r="B3496" s="36">
        <v>1330</v>
      </c>
      <c r="C3496" s="36">
        <v>1869</v>
      </c>
      <c r="D3496" s="39" t="s">
        <v>5178</v>
      </c>
      <c r="E3496" s="39"/>
      <c r="F3496" s="37" t="s">
        <v>171</v>
      </c>
      <c r="G3496" s="37" t="s">
        <v>981</v>
      </c>
      <c r="H3496" s="38">
        <v>5374804</v>
      </c>
      <c r="I3496" s="38">
        <v>0</v>
      </c>
      <c r="J3496" s="38">
        <f t="shared" si="55"/>
        <v>5374804</v>
      </c>
      <c r="K3496" s="38"/>
      <c r="L3496" s="49"/>
      <c r="M3496" s="37" t="s">
        <v>63</v>
      </c>
      <c r="N3496" s="37" t="s">
        <v>64</v>
      </c>
      <c r="O3496" s="37" t="s">
        <v>157</v>
      </c>
      <c r="P3496" s="37" t="s">
        <v>158</v>
      </c>
      <c r="Q3496" s="37" t="s">
        <v>159</v>
      </c>
      <c r="R3496" s="37" t="s">
        <v>160</v>
      </c>
      <c r="S3496" s="37" t="s">
        <v>912</v>
      </c>
      <c r="T3496" s="37" t="s">
        <v>911</v>
      </c>
      <c r="U3496" s="1" t="e">
        <f>VLOOKUP(T3496,[2]VAT!$A:$D,1,0)</f>
        <v>#N/A</v>
      </c>
      <c r="V3496" s="37" t="s">
        <v>2</v>
      </c>
      <c r="W3496" s="37" t="s">
        <v>2</v>
      </c>
      <c r="X3496" t="e">
        <f>VLOOKUP(T3496,[3]رکوردها!$A:$B,2,0)</f>
        <v>#N/A</v>
      </c>
      <c r="Y3496" t="e">
        <f>VLOOKUP(T3496,[3]رکوردها!$A:$D,4,0)</f>
        <v>#N/A</v>
      </c>
      <c r="Z3496" t="e">
        <f>VLOOKUP(T3496,[3]رکوردها!$A:$C,3,0)</f>
        <v>#N/A</v>
      </c>
      <c r="AA3496" t="e">
        <f>VLOOKUP(T3496,[3]رکوردها!$A:$F,6,0)</f>
        <v>#N/A</v>
      </c>
      <c r="AB3496" t="e">
        <f>VLOOKUP(T3496,[3]رکوردها!$A:$E,5,0)</f>
        <v>#N/A</v>
      </c>
    </row>
    <row r="3497" spans="1:28" s="41" customFormat="1" hidden="1" x14ac:dyDescent="0.2">
      <c r="A3497" s="36">
        <v>179503</v>
      </c>
      <c r="B3497" s="36">
        <v>1330</v>
      </c>
      <c r="C3497" s="36">
        <v>1869</v>
      </c>
      <c r="D3497" s="39" t="s">
        <v>5178</v>
      </c>
      <c r="E3497" s="39"/>
      <c r="F3497" s="37" t="s">
        <v>171</v>
      </c>
      <c r="G3497" s="37" t="s">
        <v>981</v>
      </c>
      <c r="H3497" s="38">
        <v>5374804</v>
      </c>
      <c r="I3497" s="38">
        <v>0</v>
      </c>
      <c r="J3497" s="38">
        <f t="shared" si="55"/>
        <v>5374804</v>
      </c>
      <c r="K3497" s="38"/>
      <c r="L3497" s="49"/>
      <c r="M3497" s="37" t="s">
        <v>63</v>
      </c>
      <c r="N3497" s="37" t="s">
        <v>64</v>
      </c>
      <c r="O3497" s="37" t="s">
        <v>157</v>
      </c>
      <c r="P3497" s="37" t="s">
        <v>158</v>
      </c>
      <c r="Q3497" s="37" t="s">
        <v>159</v>
      </c>
      <c r="R3497" s="37" t="s">
        <v>160</v>
      </c>
      <c r="S3497" s="37" t="s">
        <v>912</v>
      </c>
      <c r="T3497" s="37" t="s">
        <v>911</v>
      </c>
      <c r="U3497" s="1" t="e">
        <f>VLOOKUP(T3497,[2]VAT!$A:$D,1,0)</f>
        <v>#N/A</v>
      </c>
      <c r="V3497" s="37" t="s">
        <v>2</v>
      </c>
      <c r="W3497" s="37" t="s">
        <v>2</v>
      </c>
      <c r="X3497" t="e">
        <f>VLOOKUP(T3497,[3]رکوردها!$A:$B,2,0)</f>
        <v>#N/A</v>
      </c>
      <c r="Y3497" t="e">
        <f>VLOOKUP(T3497,[3]رکوردها!$A:$D,4,0)</f>
        <v>#N/A</v>
      </c>
      <c r="Z3497" t="e">
        <f>VLOOKUP(T3497,[3]رکوردها!$A:$C,3,0)</f>
        <v>#N/A</v>
      </c>
      <c r="AA3497" t="e">
        <f>VLOOKUP(T3497,[3]رکوردها!$A:$F,6,0)</f>
        <v>#N/A</v>
      </c>
      <c r="AB3497" t="e">
        <f>VLOOKUP(T3497,[3]رکوردها!$A:$E,5,0)</f>
        <v>#N/A</v>
      </c>
    </row>
    <row r="3498" spans="1:28" s="41" customFormat="1" hidden="1" x14ac:dyDescent="0.2">
      <c r="A3498" s="36">
        <v>179504</v>
      </c>
      <c r="B3498" s="36">
        <v>1330</v>
      </c>
      <c r="C3498" s="36">
        <v>1869</v>
      </c>
      <c r="D3498" s="39" t="s">
        <v>5178</v>
      </c>
      <c r="E3498" s="39"/>
      <c r="F3498" s="37" t="s">
        <v>171</v>
      </c>
      <c r="G3498" s="37" t="s">
        <v>981</v>
      </c>
      <c r="H3498" s="38">
        <v>5374804</v>
      </c>
      <c r="I3498" s="38">
        <v>0</v>
      </c>
      <c r="J3498" s="38">
        <f t="shared" si="55"/>
        <v>5374804</v>
      </c>
      <c r="K3498" s="38"/>
      <c r="L3498" s="49"/>
      <c r="M3498" s="37" t="s">
        <v>63</v>
      </c>
      <c r="N3498" s="37" t="s">
        <v>64</v>
      </c>
      <c r="O3498" s="37" t="s">
        <v>157</v>
      </c>
      <c r="P3498" s="37" t="s">
        <v>158</v>
      </c>
      <c r="Q3498" s="37" t="s">
        <v>159</v>
      </c>
      <c r="R3498" s="37" t="s">
        <v>160</v>
      </c>
      <c r="S3498" s="37" t="s">
        <v>912</v>
      </c>
      <c r="T3498" s="37" t="s">
        <v>911</v>
      </c>
      <c r="U3498" s="1" t="e">
        <f>VLOOKUP(T3498,[2]VAT!$A:$D,1,0)</f>
        <v>#N/A</v>
      </c>
      <c r="V3498" s="37" t="s">
        <v>2</v>
      </c>
      <c r="W3498" s="37" t="s">
        <v>2</v>
      </c>
      <c r="X3498" t="e">
        <f>VLOOKUP(T3498,[3]رکوردها!$A:$B,2,0)</f>
        <v>#N/A</v>
      </c>
      <c r="Y3498" t="e">
        <f>VLOOKUP(T3498,[3]رکوردها!$A:$D,4,0)</f>
        <v>#N/A</v>
      </c>
      <c r="Z3498" t="e">
        <f>VLOOKUP(T3498,[3]رکوردها!$A:$C,3,0)</f>
        <v>#N/A</v>
      </c>
      <c r="AA3498" t="e">
        <f>VLOOKUP(T3498,[3]رکوردها!$A:$F,6,0)</f>
        <v>#N/A</v>
      </c>
      <c r="AB3498" t="e">
        <f>VLOOKUP(T3498,[3]رکوردها!$A:$E,5,0)</f>
        <v>#N/A</v>
      </c>
    </row>
    <row r="3499" spans="1:28" s="41" customFormat="1" hidden="1" x14ac:dyDescent="0.2">
      <c r="A3499" s="36">
        <v>179505</v>
      </c>
      <c r="B3499" s="36">
        <v>1330</v>
      </c>
      <c r="C3499" s="36">
        <v>1869</v>
      </c>
      <c r="D3499" s="39" t="s">
        <v>5178</v>
      </c>
      <c r="E3499" s="39"/>
      <c r="F3499" s="37" t="s">
        <v>171</v>
      </c>
      <c r="G3499" s="37" t="s">
        <v>981</v>
      </c>
      <c r="H3499" s="38">
        <v>5374804</v>
      </c>
      <c r="I3499" s="38">
        <v>0</v>
      </c>
      <c r="J3499" s="38">
        <f t="shared" si="55"/>
        <v>5374804</v>
      </c>
      <c r="K3499" s="38"/>
      <c r="L3499" s="49"/>
      <c r="M3499" s="37" t="s">
        <v>63</v>
      </c>
      <c r="N3499" s="37" t="s">
        <v>64</v>
      </c>
      <c r="O3499" s="37" t="s">
        <v>157</v>
      </c>
      <c r="P3499" s="37" t="s">
        <v>158</v>
      </c>
      <c r="Q3499" s="37" t="s">
        <v>159</v>
      </c>
      <c r="R3499" s="37" t="s">
        <v>160</v>
      </c>
      <c r="S3499" s="37" t="s">
        <v>912</v>
      </c>
      <c r="T3499" s="37" t="s">
        <v>911</v>
      </c>
      <c r="U3499" s="1" t="e">
        <f>VLOOKUP(T3499,[2]VAT!$A:$D,1,0)</f>
        <v>#N/A</v>
      </c>
      <c r="V3499" s="37" t="s">
        <v>2</v>
      </c>
      <c r="W3499" s="37" t="s">
        <v>2</v>
      </c>
      <c r="X3499" t="e">
        <f>VLOOKUP(T3499,[3]رکوردها!$A:$B,2,0)</f>
        <v>#N/A</v>
      </c>
      <c r="Y3499" t="e">
        <f>VLOOKUP(T3499,[3]رکوردها!$A:$D,4,0)</f>
        <v>#N/A</v>
      </c>
      <c r="Z3499" t="e">
        <f>VLOOKUP(T3499,[3]رکوردها!$A:$C,3,0)</f>
        <v>#N/A</v>
      </c>
      <c r="AA3499" t="e">
        <f>VLOOKUP(T3499,[3]رکوردها!$A:$F,6,0)</f>
        <v>#N/A</v>
      </c>
      <c r="AB3499" t="e">
        <f>VLOOKUP(T3499,[3]رکوردها!$A:$E,5,0)</f>
        <v>#N/A</v>
      </c>
    </row>
    <row r="3500" spans="1:28" s="41" customFormat="1" hidden="1" x14ac:dyDescent="0.2">
      <c r="A3500" s="36">
        <v>179506</v>
      </c>
      <c r="B3500" s="36">
        <v>1330</v>
      </c>
      <c r="C3500" s="36">
        <v>1869</v>
      </c>
      <c r="D3500" s="39" t="s">
        <v>5178</v>
      </c>
      <c r="E3500" s="39"/>
      <c r="F3500" s="37" t="s">
        <v>171</v>
      </c>
      <c r="G3500" s="37" t="s">
        <v>981</v>
      </c>
      <c r="H3500" s="38">
        <v>5374804</v>
      </c>
      <c r="I3500" s="38">
        <v>0</v>
      </c>
      <c r="J3500" s="38">
        <f t="shared" si="55"/>
        <v>5374804</v>
      </c>
      <c r="K3500" s="38"/>
      <c r="L3500" s="49"/>
      <c r="M3500" s="37" t="s">
        <v>63</v>
      </c>
      <c r="N3500" s="37" t="s">
        <v>64</v>
      </c>
      <c r="O3500" s="37" t="s">
        <v>157</v>
      </c>
      <c r="P3500" s="37" t="s">
        <v>158</v>
      </c>
      <c r="Q3500" s="37" t="s">
        <v>159</v>
      </c>
      <c r="R3500" s="37" t="s">
        <v>160</v>
      </c>
      <c r="S3500" s="37" t="s">
        <v>912</v>
      </c>
      <c r="T3500" s="37" t="s">
        <v>911</v>
      </c>
      <c r="U3500" s="1" t="e">
        <f>VLOOKUP(T3500,[2]VAT!$A:$D,1,0)</f>
        <v>#N/A</v>
      </c>
      <c r="V3500" s="37" t="s">
        <v>2</v>
      </c>
      <c r="W3500" s="37" t="s">
        <v>2</v>
      </c>
      <c r="X3500" t="e">
        <f>VLOOKUP(T3500,[3]رکوردها!$A:$B,2,0)</f>
        <v>#N/A</v>
      </c>
      <c r="Y3500" t="e">
        <f>VLOOKUP(T3500,[3]رکوردها!$A:$D,4,0)</f>
        <v>#N/A</v>
      </c>
      <c r="Z3500" t="e">
        <f>VLOOKUP(T3500,[3]رکوردها!$A:$C,3,0)</f>
        <v>#N/A</v>
      </c>
      <c r="AA3500" t="e">
        <f>VLOOKUP(T3500,[3]رکوردها!$A:$F,6,0)</f>
        <v>#N/A</v>
      </c>
      <c r="AB3500" t="e">
        <f>VLOOKUP(T3500,[3]رکوردها!$A:$E,5,0)</f>
        <v>#N/A</v>
      </c>
    </row>
    <row r="3501" spans="1:28" s="41" customFormat="1" hidden="1" x14ac:dyDescent="0.2">
      <c r="A3501" s="36">
        <v>179507</v>
      </c>
      <c r="B3501" s="36">
        <v>1330</v>
      </c>
      <c r="C3501" s="36">
        <v>1869</v>
      </c>
      <c r="D3501" s="39" t="s">
        <v>5178</v>
      </c>
      <c r="E3501" s="39"/>
      <c r="F3501" s="37" t="s">
        <v>171</v>
      </c>
      <c r="G3501" s="37" t="s">
        <v>981</v>
      </c>
      <c r="H3501" s="38">
        <v>5374804</v>
      </c>
      <c r="I3501" s="38">
        <v>0</v>
      </c>
      <c r="J3501" s="38">
        <f t="shared" si="55"/>
        <v>5374804</v>
      </c>
      <c r="K3501" s="38"/>
      <c r="L3501" s="49"/>
      <c r="M3501" s="37" t="s">
        <v>63</v>
      </c>
      <c r="N3501" s="37" t="s">
        <v>64</v>
      </c>
      <c r="O3501" s="37" t="s">
        <v>157</v>
      </c>
      <c r="P3501" s="37" t="s">
        <v>158</v>
      </c>
      <c r="Q3501" s="37" t="s">
        <v>159</v>
      </c>
      <c r="R3501" s="37" t="s">
        <v>160</v>
      </c>
      <c r="S3501" s="37" t="s">
        <v>912</v>
      </c>
      <c r="T3501" s="37" t="s">
        <v>911</v>
      </c>
      <c r="U3501" s="1" t="e">
        <f>VLOOKUP(T3501,[2]VAT!$A:$D,1,0)</f>
        <v>#N/A</v>
      </c>
      <c r="V3501" s="37" t="s">
        <v>2</v>
      </c>
      <c r="W3501" s="37" t="s">
        <v>2</v>
      </c>
      <c r="X3501" t="e">
        <f>VLOOKUP(T3501,[3]رکوردها!$A:$B,2,0)</f>
        <v>#N/A</v>
      </c>
      <c r="Y3501" t="e">
        <f>VLOOKUP(T3501,[3]رکوردها!$A:$D,4,0)</f>
        <v>#N/A</v>
      </c>
      <c r="Z3501" t="e">
        <f>VLOOKUP(T3501,[3]رکوردها!$A:$C,3,0)</f>
        <v>#N/A</v>
      </c>
      <c r="AA3501" t="e">
        <f>VLOOKUP(T3501,[3]رکوردها!$A:$F,6,0)</f>
        <v>#N/A</v>
      </c>
      <c r="AB3501" t="e">
        <f>VLOOKUP(T3501,[3]رکوردها!$A:$E,5,0)</f>
        <v>#N/A</v>
      </c>
    </row>
    <row r="3502" spans="1:28" s="41" customFormat="1" hidden="1" x14ac:dyDescent="0.2">
      <c r="A3502" s="36">
        <v>179508</v>
      </c>
      <c r="B3502" s="36">
        <v>1330</v>
      </c>
      <c r="C3502" s="36">
        <v>1869</v>
      </c>
      <c r="D3502" s="39" t="s">
        <v>5178</v>
      </c>
      <c r="E3502" s="39"/>
      <c r="F3502" s="37" t="s">
        <v>171</v>
      </c>
      <c r="G3502" s="37" t="s">
        <v>989</v>
      </c>
      <c r="H3502" s="38">
        <v>5374804</v>
      </c>
      <c r="I3502" s="38">
        <v>0</v>
      </c>
      <c r="J3502" s="38">
        <f t="shared" si="55"/>
        <v>5374804</v>
      </c>
      <c r="K3502" s="38"/>
      <c r="L3502" s="49"/>
      <c r="M3502" s="37" t="s">
        <v>63</v>
      </c>
      <c r="N3502" s="37" t="s">
        <v>64</v>
      </c>
      <c r="O3502" s="37" t="s">
        <v>157</v>
      </c>
      <c r="P3502" s="37" t="s">
        <v>158</v>
      </c>
      <c r="Q3502" s="37" t="s">
        <v>159</v>
      </c>
      <c r="R3502" s="37" t="s">
        <v>160</v>
      </c>
      <c r="S3502" s="37" t="s">
        <v>912</v>
      </c>
      <c r="T3502" s="37" t="s">
        <v>911</v>
      </c>
      <c r="U3502" s="1" t="e">
        <f>VLOOKUP(T3502,[2]VAT!$A:$D,1,0)</f>
        <v>#N/A</v>
      </c>
      <c r="V3502" s="37" t="s">
        <v>2</v>
      </c>
      <c r="W3502" s="37" t="s">
        <v>2</v>
      </c>
      <c r="X3502" t="e">
        <f>VLOOKUP(T3502,[3]رکوردها!$A:$B,2,0)</f>
        <v>#N/A</v>
      </c>
      <c r="Y3502" t="e">
        <f>VLOOKUP(T3502,[3]رکوردها!$A:$D,4,0)</f>
        <v>#N/A</v>
      </c>
      <c r="Z3502" t="e">
        <f>VLOOKUP(T3502,[3]رکوردها!$A:$C,3,0)</f>
        <v>#N/A</v>
      </c>
      <c r="AA3502" t="e">
        <f>VLOOKUP(T3502,[3]رکوردها!$A:$F,6,0)</f>
        <v>#N/A</v>
      </c>
      <c r="AB3502" t="e">
        <f>VLOOKUP(T3502,[3]رکوردها!$A:$E,5,0)</f>
        <v>#N/A</v>
      </c>
    </row>
    <row r="3503" spans="1:28" s="41" customFormat="1" hidden="1" x14ac:dyDescent="0.2">
      <c r="A3503" s="36">
        <v>179509</v>
      </c>
      <c r="B3503" s="36">
        <v>1330</v>
      </c>
      <c r="C3503" s="36">
        <v>1869</v>
      </c>
      <c r="D3503" s="39" t="s">
        <v>5178</v>
      </c>
      <c r="E3503" s="39"/>
      <c r="F3503" s="37" t="s">
        <v>171</v>
      </c>
      <c r="G3503" s="37" t="s">
        <v>989</v>
      </c>
      <c r="H3503" s="38">
        <v>5374804</v>
      </c>
      <c r="I3503" s="38">
        <v>0</v>
      </c>
      <c r="J3503" s="38">
        <f t="shared" si="55"/>
        <v>5374804</v>
      </c>
      <c r="K3503" s="38"/>
      <c r="L3503" s="49"/>
      <c r="M3503" s="37" t="s">
        <v>63</v>
      </c>
      <c r="N3503" s="37" t="s">
        <v>64</v>
      </c>
      <c r="O3503" s="37" t="s">
        <v>157</v>
      </c>
      <c r="P3503" s="37" t="s">
        <v>158</v>
      </c>
      <c r="Q3503" s="37" t="s">
        <v>159</v>
      </c>
      <c r="R3503" s="37" t="s">
        <v>160</v>
      </c>
      <c r="S3503" s="37" t="s">
        <v>912</v>
      </c>
      <c r="T3503" s="37" t="s">
        <v>911</v>
      </c>
      <c r="U3503" s="1" t="e">
        <f>VLOOKUP(T3503,[2]VAT!$A:$D,1,0)</f>
        <v>#N/A</v>
      </c>
      <c r="V3503" s="37" t="s">
        <v>2</v>
      </c>
      <c r="W3503" s="37" t="s">
        <v>2</v>
      </c>
      <c r="X3503" t="e">
        <f>VLOOKUP(T3503,[3]رکوردها!$A:$B,2,0)</f>
        <v>#N/A</v>
      </c>
      <c r="Y3503" t="e">
        <f>VLOOKUP(T3503,[3]رکوردها!$A:$D,4,0)</f>
        <v>#N/A</v>
      </c>
      <c r="Z3503" t="e">
        <f>VLOOKUP(T3503,[3]رکوردها!$A:$C,3,0)</f>
        <v>#N/A</v>
      </c>
      <c r="AA3503" t="e">
        <f>VLOOKUP(T3503,[3]رکوردها!$A:$F,6,0)</f>
        <v>#N/A</v>
      </c>
      <c r="AB3503" t="e">
        <f>VLOOKUP(T3503,[3]رکوردها!$A:$E,5,0)</f>
        <v>#N/A</v>
      </c>
    </row>
    <row r="3504" spans="1:28" s="41" customFormat="1" hidden="1" x14ac:dyDescent="0.2">
      <c r="A3504" s="36">
        <v>179510</v>
      </c>
      <c r="B3504" s="36">
        <v>1330</v>
      </c>
      <c r="C3504" s="36">
        <v>1869</v>
      </c>
      <c r="D3504" s="39" t="s">
        <v>5178</v>
      </c>
      <c r="E3504" s="39"/>
      <c r="F3504" s="37" t="s">
        <v>171</v>
      </c>
      <c r="G3504" s="37" t="s">
        <v>989</v>
      </c>
      <c r="H3504" s="38">
        <v>5374804</v>
      </c>
      <c r="I3504" s="38">
        <v>0</v>
      </c>
      <c r="J3504" s="38">
        <f t="shared" si="55"/>
        <v>5374804</v>
      </c>
      <c r="K3504" s="38"/>
      <c r="L3504" s="49"/>
      <c r="M3504" s="37" t="s">
        <v>63</v>
      </c>
      <c r="N3504" s="37" t="s">
        <v>64</v>
      </c>
      <c r="O3504" s="37" t="s">
        <v>157</v>
      </c>
      <c r="P3504" s="37" t="s">
        <v>158</v>
      </c>
      <c r="Q3504" s="37" t="s">
        <v>159</v>
      </c>
      <c r="R3504" s="37" t="s">
        <v>160</v>
      </c>
      <c r="S3504" s="37" t="s">
        <v>912</v>
      </c>
      <c r="T3504" s="37" t="s">
        <v>911</v>
      </c>
      <c r="U3504" s="1" t="e">
        <f>VLOOKUP(T3504,[2]VAT!$A:$D,1,0)</f>
        <v>#N/A</v>
      </c>
      <c r="V3504" s="37" t="s">
        <v>2</v>
      </c>
      <c r="W3504" s="37" t="s">
        <v>2</v>
      </c>
      <c r="X3504" t="e">
        <f>VLOOKUP(T3504,[3]رکوردها!$A:$B,2,0)</f>
        <v>#N/A</v>
      </c>
      <c r="Y3504" t="e">
        <f>VLOOKUP(T3504,[3]رکوردها!$A:$D,4,0)</f>
        <v>#N/A</v>
      </c>
      <c r="Z3504" t="e">
        <f>VLOOKUP(T3504,[3]رکوردها!$A:$C,3,0)</f>
        <v>#N/A</v>
      </c>
      <c r="AA3504" t="e">
        <f>VLOOKUP(T3504,[3]رکوردها!$A:$F,6,0)</f>
        <v>#N/A</v>
      </c>
      <c r="AB3504" t="e">
        <f>VLOOKUP(T3504,[3]رکوردها!$A:$E,5,0)</f>
        <v>#N/A</v>
      </c>
    </row>
    <row r="3505" spans="1:28" s="41" customFormat="1" hidden="1" x14ac:dyDescent="0.2">
      <c r="A3505" s="36">
        <v>179511</v>
      </c>
      <c r="B3505" s="36">
        <v>1330</v>
      </c>
      <c r="C3505" s="36">
        <v>1869</v>
      </c>
      <c r="D3505" s="39" t="s">
        <v>5178</v>
      </c>
      <c r="E3505" s="39"/>
      <c r="F3505" s="37" t="s">
        <v>171</v>
      </c>
      <c r="G3505" s="37" t="s">
        <v>989</v>
      </c>
      <c r="H3505" s="38">
        <v>5374804</v>
      </c>
      <c r="I3505" s="38">
        <v>0</v>
      </c>
      <c r="J3505" s="38">
        <f t="shared" si="55"/>
        <v>5374804</v>
      </c>
      <c r="K3505" s="38"/>
      <c r="L3505" s="49"/>
      <c r="M3505" s="37" t="s">
        <v>63</v>
      </c>
      <c r="N3505" s="37" t="s">
        <v>64</v>
      </c>
      <c r="O3505" s="37" t="s">
        <v>157</v>
      </c>
      <c r="P3505" s="37" t="s">
        <v>158</v>
      </c>
      <c r="Q3505" s="37" t="s">
        <v>159</v>
      </c>
      <c r="R3505" s="37" t="s">
        <v>160</v>
      </c>
      <c r="S3505" s="37" t="s">
        <v>912</v>
      </c>
      <c r="T3505" s="37" t="s">
        <v>911</v>
      </c>
      <c r="U3505" s="1" t="e">
        <f>VLOOKUP(T3505,[2]VAT!$A:$D,1,0)</f>
        <v>#N/A</v>
      </c>
      <c r="V3505" s="37" t="s">
        <v>2</v>
      </c>
      <c r="W3505" s="37" t="s">
        <v>2</v>
      </c>
      <c r="X3505" t="e">
        <f>VLOOKUP(T3505,[3]رکوردها!$A:$B,2,0)</f>
        <v>#N/A</v>
      </c>
      <c r="Y3505" t="e">
        <f>VLOOKUP(T3505,[3]رکوردها!$A:$D,4,0)</f>
        <v>#N/A</v>
      </c>
      <c r="Z3505" t="e">
        <f>VLOOKUP(T3505,[3]رکوردها!$A:$C,3,0)</f>
        <v>#N/A</v>
      </c>
      <c r="AA3505" t="e">
        <f>VLOOKUP(T3505,[3]رکوردها!$A:$F,6,0)</f>
        <v>#N/A</v>
      </c>
      <c r="AB3505" t="e">
        <f>VLOOKUP(T3505,[3]رکوردها!$A:$E,5,0)</f>
        <v>#N/A</v>
      </c>
    </row>
    <row r="3506" spans="1:28" s="41" customFormat="1" hidden="1" x14ac:dyDescent="0.2">
      <c r="A3506" s="36">
        <v>179512</v>
      </c>
      <c r="B3506" s="36">
        <v>1330</v>
      </c>
      <c r="C3506" s="36">
        <v>1869</v>
      </c>
      <c r="D3506" s="39" t="s">
        <v>5178</v>
      </c>
      <c r="E3506" s="39"/>
      <c r="F3506" s="37" t="s">
        <v>171</v>
      </c>
      <c r="G3506" s="37" t="s">
        <v>989</v>
      </c>
      <c r="H3506" s="38">
        <v>5374804</v>
      </c>
      <c r="I3506" s="38">
        <v>0</v>
      </c>
      <c r="J3506" s="38">
        <f t="shared" si="55"/>
        <v>5374804</v>
      </c>
      <c r="K3506" s="38"/>
      <c r="L3506" s="49"/>
      <c r="M3506" s="37" t="s">
        <v>63</v>
      </c>
      <c r="N3506" s="37" t="s">
        <v>64</v>
      </c>
      <c r="O3506" s="37" t="s">
        <v>157</v>
      </c>
      <c r="P3506" s="37" t="s">
        <v>158</v>
      </c>
      <c r="Q3506" s="37" t="s">
        <v>159</v>
      </c>
      <c r="R3506" s="37" t="s">
        <v>160</v>
      </c>
      <c r="S3506" s="37" t="s">
        <v>912</v>
      </c>
      <c r="T3506" s="37" t="s">
        <v>911</v>
      </c>
      <c r="U3506" s="1" t="e">
        <f>VLOOKUP(T3506,[2]VAT!$A:$D,1,0)</f>
        <v>#N/A</v>
      </c>
      <c r="V3506" s="37" t="s">
        <v>2</v>
      </c>
      <c r="W3506" s="37" t="s">
        <v>2</v>
      </c>
      <c r="X3506" t="e">
        <f>VLOOKUP(T3506,[3]رکوردها!$A:$B,2,0)</f>
        <v>#N/A</v>
      </c>
      <c r="Y3506" t="e">
        <f>VLOOKUP(T3506,[3]رکوردها!$A:$D,4,0)</f>
        <v>#N/A</v>
      </c>
      <c r="Z3506" t="e">
        <f>VLOOKUP(T3506,[3]رکوردها!$A:$C,3,0)</f>
        <v>#N/A</v>
      </c>
      <c r="AA3506" t="e">
        <f>VLOOKUP(T3506,[3]رکوردها!$A:$F,6,0)</f>
        <v>#N/A</v>
      </c>
      <c r="AB3506" t="e">
        <f>VLOOKUP(T3506,[3]رکوردها!$A:$E,5,0)</f>
        <v>#N/A</v>
      </c>
    </row>
    <row r="3507" spans="1:28" s="41" customFormat="1" hidden="1" x14ac:dyDescent="0.2">
      <c r="A3507" s="36">
        <v>179513</v>
      </c>
      <c r="B3507" s="36">
        <v>1330</v>
      </c>
      <c r="C3507" s="36">
        <v>1869</v>
      </c>
      <c r="D3507" s="39" t="s">
        <v>5178</v>
      </c>
      <c r="E3507" s="39"/>
      <c r="F3507" s="37" t="s">
        <v>171</v>
      </c>
      <c r="G3507" s="37" t="s">
        <v>989</v>
      </c>
      <c r="H3507" s="38">
        <v>5374804</v>
      </c>
      <c r="I3507" s="38">
        <v>0</v>
      </c>
      <c r="J3507" s="38">
        <f t="shared" si="55"/>
        <v>5374804</v>
      </c>
      <c r="K3507" s="38"/>
      <c r="L3507" s="49"/>
      <c r="M3507" s="37" t="s">
        <v>63</v>
      </c>
      <c r="N3507" s="37" t="s">
        <v>64</v>
      </c>
      <c r="O3507" s="37" t="s">
        <v>157</v>
      </c>
      <c r="P3507" s="37" t="s">
        <v>158</v>
      </c>
      <c r="Q3507" s="37" t="s">
        <v>159</v>
      </c>
      <c r="R3507" s="37" t="s">
        <v>160</v>
      </c>
      <c r="S3507" s="37" t="s">
        <v>912</v>
      </c>
      <c r="T3507" s="37" t="s">
        <v>911</v>
      </c>
      <c r="U3507" s="1" t="e">
        <f>VLOOKUP(T3507,[2]VAT!$A:$D,1,0)</f>
        <v>#N/A</v>
      </c>
      <c r="V3507" s="37" t="s">
        <v>2</v>
      </c>
      <c r="W3507" s="37" t="s">
        <v>2</v>
      </c>
      <c r="X3507" t="e">
        <f>VLOOKUP(T3507,[3]رکوردها!$A:$B,2,0)</f>
        <v>#N/A</v>
      </c>
      <c r="Y3507" t="e">
        <f>VLOOKUP(T3507,[3]رکوردها!$A:$D,4,0)</f>
        <v>#N/A</v>
      </c>
      <c r="Z3507" t="e">
        <f>VLOOKUP(T3507,[3]رکوردها!$A:$C,3,0)</f>
        <v>#N/A</v>
      </c>
      <c r="AA3507" t="e">
        <f>VLOOKUP(T3507,[3]رکوردها!$A:$F,6,0)</f>
        <v>#N/A</v>
      </c>
      <c r="AB3507" t="e">
        <f>VLOOKUP(T3507,[3]رکوردها!$A:$E,5,0)</f>
        <v>#N/A</v>
      </c>
    </row>
    <row r="3508" spans="1:28" s="41" customFormat="1" hidden="1" x14ac:dyDescent="0.2">
      <c r="A3508" s="36">
        <v>179514</v>
      </c>
      <c r="B3508" s="36">
        <v>1330</v>
      </c>
      <c r="C3508" s="36">
        <v>1869</v>
      </c>
      <c r="D3508" s="39" t="s">
        <v>5178</v>
      </c>
      <c r="E3508" s="39"/>
      <c r="F3508" s="37" t="s">
        <v>171</v>
      </c>
      <c r="G3508" s="37" t="s">
        <v>989</v>
      </c>
      <c r="H3508" s="38">
        <v>5374804</v>
      </c>
      <c r="I3508" s="38">
        <v>0</v>
      </c>
      <c r="J3508" s="38">
        <f t="shared" si="55"/>
        <v>5374804</v>
      </c>
      <c r="K3508" s="38"/>
      <c r="L3508" s="49"/>
      <c r="M3508" s="37" t="s">
        <v>63</v>
      </c>
      <c r="N3508" s="37" t="s">
        <v>64</v>
      </c>
      <c r="O3508" s="37" t="s">
        <v>157</v>
      </c>
      <c r="P3508" s="37" t="s">
        <v>158</v>
      </c>
      <c r="Q3508" s="37" t="s">
        <v>159</v>
      </c>
      <c r="R3508" s="37" t="s">
        <v>160</v>
      </c>
      <c r="S3508" s="37" t="s">
        <v>912</v>
      </c>
      <c r="T3508" s="37" t="s">
        <v>911</v>
      </c>
      <c r="U3508" s="1" t="e">
        <f>VLOOKUP(T3508,[2]VAT!$A:$D,1,0)</f>
        <v>#N/A</v>
      </c>
      <c r="V3508" s="37" t="s">
        <v>2</v>
      </c>
      <c r="W3508" s="37" t="s">
        <v>2</v>
      </c>
      <c r="X3508" t="e">
        <f>VLOOKUP(T3508,[3]رکوردها!$A:$B,2,0)</f>
        <v>#N/A</v>
      </c>
      <c r="Y3508" t="e">
        <f>VLOOKUP(T3508,[3]رکوردها!$A:$D,4,0)</f>
        <v>#N/A</v>
      </c>
      <c r="Z3508" t="e">
        <f>VLOOKUP(T3508,[3]رکوردها!$A:$C,3,0)</f>
        <v>#N/A</v>
      </c>
      <c r="AA3508" t="e">
        <f>VLOOKUP(T3508,[3]رکوردها!$A:$F,6,0)</f>
        <v>#N/A</v>
      </c>
      <c r="AB3508" t="e">
        <f>VLOOKUP(T3508,[3]رکوردها!$A:$E,5,0)</f>
        <v>#N/A</v>
      </c>
    </row>
    <row r="3509" spans="1:28" s="41" customFormat="1" hidden="1" x14ac:dyDescent="0.2">
      <c r="A3509" s="36">
        <v>179515</v>
      </c>
      <c r="B3509" s="36">
        <v>1330</v>
      </c>
      <c r="C3509" s="36">
        <v>1869</v>
      </c>
      <c r="D3509" s="39" t="s">
        <v>5178</v>
      </c>
      <c r="E3509" s="39"/>
      <c r="F3509" s="37" t="s">
        <v>171</v>
      </c>
      <c r="G3509" s="37" t="s">
        <v>989</v>
      </c>
      <c r="H3509" s="38">
        <v>5374804</v>
      </c>
      <c r="I3509" s="38">
        <v>0</v>
      </c>
      <c r="J3509" s="38">
        <f t="shared" si="55"/>
        <v>5374804</v>
      </c>
      <c r="K3509" s="38"/>
      <c r="L3509" s="49"/>
      <c r="M3509" s="37" t="s">
        <v>63</v>
      </c>
      <c r="N3509" s="37" t="s">
        <v>64</v>
      </c>
      <c r="O3509" s="37" t="s">
        <v>157</v>
      </c>
      <c r="P3509" s="37" t="s">
        <v>158</v>
      </c>
      <c r="Q3509" s="37" t="s">
        <v>159</v>
      </c>
      <c r="R3509" s="37" t="s">
        <v>160</v>
      </c>
      <c r="S3509" s="37" t="s">
        <v>912</v>
      </c>
      <c r="T3509" s="37" t="s">
        <v>911</v>
      </c>
      <c r="U3509" s="1" t="e">
        <f>VLOOKUP(T3509,[2]VAT!$A:$D,1,0)</f>
        <v>#N/A</v>
      </c>
      <c r="V3509" s="37" t="s">
        <v>2</v>
      </c>
      <c r="W3509" s="37" t="s">
        <v>2</v>
      </c>
      <c r="X3509" t="e">
        <f>VLOOKUP(T3509,[3]رکوردها!$A:$B,2,0)</f>
        <v>#N/A</v>
      </c>
      <c r="Y3509" t="e">
        <f>VLOOKUP(T3509,[3]رکوردها!$A:$D,4,0)</f>
        <v>#N/A</v>
      </c>
      <c r="Z3509" t="e">
        <f>VLOOKUP(T3509,[3]رکوردها!$A:$C,3,0)</f>
        <v>#N/A</v>
      </c>
      <c r="AA3509" t="e">
        <f>VLOOKUP(T3509,[3]رکوردها!$A:$F,6,0)</f>
        <v>#N/A</v>
      </c>
      <c r="AB3509" t="e">
        <f>VLOOKUP(T3509,[3]رکوردها!$A:$E,5,0)</f>
        <v>#N/A</v>
      </c>
    </row>
    <row r="3510" spans="1:28" s="41" customFormat="1" hidden="1" x14ac:dyDescent="0.2">
      <c r="A3510" s="36">
        <v>179516</v>
      </c>
      <c r="B3510" s="36">
        <v>1330</v>
      </c>
      <c r="C3510" s="36">
        <v>1869</v>
      </c>
      <c r="D3510" s="39" t="s">
        <v>5178</v>
      </c>
      <c r="E3510" s="39"/>
      <c r="F3510" s="37" t="s">
        <v>171</v>
      </c>
      <c r="G3510" s="37" t="s">
        <v>989</v>
      </c>
      <c r="H3510" s="38">
        <v>5374804</v>
      </c>
      <c r="I3510" s="38">
        <v>0</v>
      </c>
      <c r="J3510" s="38">
        <f t="shared" si="55"/>
        <v>5374804</v>
      </c>
      <c r="K3510" s="38"/>
      <c r="L3510" s="49"/>
      <c r="M3510" s="37" t="s">
        <v>63</v>
      </c>
      <c r="N3510" s="37" t="s">
        <v>64</v>
      </c>
      <c r="O3510" s="37" t="s">
        <v>157</v>
      </c>
      <c r="P3510" s="37" t="s">
        <v>158</v>
      </c>
      <c r="Q3510" s="37" t="s">
        <v>159</v>
      </c>
      <c r="R3510" s="37" t="s">
        <v>160</v>
      </c>
      <c r="S3510" s="37" t="s">
        <v>912</v>
      </c>
      <c r="T3510" s="37" t="s">
        <v>911</v>
      </c>
      <c r="U3510" s="1" t="e">
        <f>VLOOKUP(T3510,[2]VAT!$A:$D,1,0)</f>
        <v>#N/A</v>
      </c>
      <c r="V3510" s="37" t="s">
        <v>2</v>
      </c>
      <c r="W3510" s="37" t="s">
        <v>2</v>
      </c>
      <c r="X3510" t="e">
        <f>VLOOKUP(T3510,[3]رکوردها!$A:$B,2,0)</f>
        <v>#N/A</v>
      </c>
      <c r="Y3510" t="e">
        <f>VLOOKUP(T3510,[3]رکوردها!$A:$D,4,0)</f>
        <v>#N/A</v>
      </c>
      <c r="Z3510" t="e">
        <f>VLOOKUP(T3510,[3]رکوردها!$A:$C,3,0)</f>
        <v>#N/A</v>
      </c>
      <c r="AA3510" t="e">
        <f>VLOOKUP(T3510,[3]رکوردها!$A:$F,6,0)</f>
        <v>#N/A</v>
      </c>
      <c r="AB3510" t="e">
        <f>VLOOKUP(T3510,[3]رکوردها!$A:$E,5,0)</f>
        <v>#N/A</v>
      </c>
    </row>
    <row r="3511" spans="1:28" s="41" customFormat="1" hidden="1" x14ac:dyDescent="0.2">
      <c r="A3511" s="36">
        <v>179517</v>
      </c>
      <c r="B3511" s="36">
        <v>1330</v>
      </c>
      <c r="C3511" s="36">
        <v>1869</v>
      </c>
      <c r="D3511" s="39" t="s">
        <v>5178</v>
      </c>
      <c r="E3511" s="39"/>
      <c r="F3511" s="37" t="s">
        <v>171</v>
      </c>
      <c r="G3511" s="37" t="s">
        <v>1229</v>
      </c>
      <c r="H3511" s="38">
        <v>5374804</v>
      </c>
      <c r="I3511" s="38">
        <v>0</v>
      </c>
      <c r="J3511" s="38">
        <f t="shared" si="55"/>
        <v>5374804</v>
      </c>
      <c r="K3511" s="38"/>
      <c r="L3511" s="49"/>
      <c r="M3511" s="37" t="s">
        <v>63</v>
      </c>
      <c r="N3511" s="37" t="s">
        <v>64</v>
      </c>
      <c r="O3511" s="37" t="s">
        <v>157</v>
      </c>
      <c r="P3511" s="37" t="s">
        <v>158</v>
      </c>
      <c r="Q3511" s="37" t="s">
        <v>159</v>
      </c>
      <c r="R3511" s="37" t="s">
        <v>160</v>
      </c>
      <c r="S3511" s="37" t="s">
        <v>912</v>
      </c>
      <c r="T3511" s="37" t="s">
        <v>911</v>
      </c>
      <c r="U3511" s="1" t="e">
        <f>VLOOKUP(T3511,[2]VAT!$A:$D,1,0)</f>
        <v>#N/A</v>
      </c>
      <c r="V3511" s="37" t="s">
        <v>2</v>
      </c>
      <c r="W3511" s="37" t="s">
        <v>2</v>
      </c>
      <c r="X3511" t="e">
        <f>VLOOKUP(T3511,[3]رکوردها!$A:$B,2,0)</f>
        <v>#N/A</v>
      </c>
      <c r="Y3511" t="e">
        <f>VLOOKUP(T3511,[3]رکوردها!$A:$D,4,0)</f>
        <v>#N/A</v>
      </c>
      <c r="Z3511" t="e">
        <f>VLOOKUP(T3511,[3]رکوردها!$A:$C,3,0)</f>
        <v>#N/A</v>
      </c>
      <c r="AA3511" t="e">
        <f>VLOOKUP(T3511,[3]رکوردها!$A:$F,6,0)</f>
        <v>#N/A</v>
      </c>
      <c r="AB3511" t="e">
        <f>VLOOKUP(T3511,[3]رکوردها!$A:$E,5,0)</f>
        <v>#N/A</v>
      </c>
    </row>
    <row r="3512" spans="1:28" s="41" customFormat="1" hidden="1" x14ac:dyDescent="0.2">
      <c r="A3512" s="36">
        <v>179518</v>
      </c>
      <c r="B3512" s="36">
        <v>1330</v>
      </c>
      <c r="C3512" s="36">
        <v>1869</v>
      </c>
      <c r="D3512" s="39" t="s">
        <v>5178</v>
      </c>
      <c r="E3512" s="39"/>
      <c r="F3512" s="37" t="s">
        <v>171</v>
      </c>
      <c r="G3512" s="37" t="s">
        <v>1229</v>
      </c>
      <c r="H3512" s="38">
        <v>5374804</v>
      </c>
      <c r="I3512" s="38">
        <v>0</v>
      </c>
      <c r="J3512" s="38">
        <f t="shared" si="55"/>
        <v>5374804</v>
      </c>
      <c r="K3512" s="38"/>
      <c r="L3512" s="49"/>
      <c r="M3512" s="37" t="s">
        <v>63</v>
      </c>
      <c r="N3512" s="37" t="s">
        <v>64</v>
      </c>
      <c r="O3512" s="37" t="s">
        <v>157</v>
      </c>
      <c r="P3512" s="37" t="s">
        <v>158</v>
      </c>
      <c r="Q3512" s="37" t="s">
        <v>159</v>
      </c>
      <c r="R3512" s="37" t="s">
        <v>160</v>
      </c>
      <c r="S3512" s="37" t="s">
        <v>912</v>
      </c>
      <c r="T3512" s="37" t="s">
        <v>911</v>
      </c>
      <c r="U3512" s="1" t="e">
        <f>VLOOKUP(T3512,[2]VAT!$A:$D,1,0)</f>
        <v>#N/A</v>
      </c>
      <c r="V3512" s="37" t="s">
        <v>2</v>
      </c>
      <c r="W3512" s="37" t="s">
        <v>2</v>
      </c>
      <c r="X3512" t="e">
        <f>VLOOKUP(T3512,[3]رکوردها!$A:$B,2,0)</f>
        <v>#N/A</v>
      </c>
      <c r="Y3512" t="e">
        <f>VLOOKUP(T3512,[3]رکوردها!$A:$D,4,0)</f>
        <v>#N/A</v>
      </c>
      <c r="Z3512" t="e">
        <f>VLOOKUP(T3512,[3]رکوردها!$A:$C,3,0)</f>
        <v>#N/A</v>
      </c>
      <c r="AA3512" t="e">
        <f>VLOOKUP(T3512,[3]رکوردها!$A:$F,6,0)</f>
        <v>#N/A</v>
      </c>
      <c r="AB3512" t="e">
        <f>VLOOKUP(T3512,[3]رکوردها!$A:$E,5,0)</f>
        <v>#N/A</v>
      </c>
    </row>
    <row r="3513" spans="1:28" s="41" customFormat="1" hidden="1" x14ac:dyDescent="0.2">
      <c r="A3513" s="36">
        <v>179519</v>
      </c>
      <c r="B3513" s="36">
        <v>1330</v>
      </c>
      <c r="C3513" s="36">
        <v>1869</v>
      </c>
      <c r="D3513" s="39" t="s">
        <v>5178</v>
      </c>
      <c r="E3513" s="39"/>
      <c r="F3513" s="37" t="s">
        <v>171</v>
      </c>
      <c r="G3513" s="37" t="s">
        <v>1229</v>
      </c>
      <c r="H3513" s="38">
        <v>5374804</v>
      </c>
      <c r="I3513" s="38">
        <v>0</v>
      </c>
      <c r="J3513" s="38">
        <f t="shared" si="55"/>
        <v>5374804</v>
      </c>
      <c r="K3513" s="38"/>
      <c r="L3513" s="49"/>
      <c r="M3513" s="37" t="s">
        <v>63</v>
      </c>
      <c r="N3513" s="37" t="s">
        <v>64</v>
      </c>
      <c r="O3513" s="37" t="s">
        <v>157</v>
      </c>
      <c r="P3513" s="37" t="s">
        <v>158</v>
      </c>
      <c r="Q3513" s="37" t="s">
        <v>159</v>
      </c>
      <c r="R3513" s="37" t="s">
        <v>160</v>
      </c>
      <c r="S3513" s="37" t="s">
        <v>912</v>
      </c>
      <c r="T3513" s="37" t="s">
        <v>911</v>
      </c>
      <c r="U3513" s="1" t="e">
        <f>VLOOKUP(T3513,[2]VAT!$A:$D,1,0)</f>
        <v>#N/A</v>
      </c>
      <c r="V3513" s="37" t="s">
        <v>2</v>
      </c>
      <c r="W3513" s="37" t="s">
        <v>2</v>
      </c>
      <c r="X3513" t="e">
        <f>VLOOKUP(T3513,[3]رکوردها!$A:$B,2,0)</f>
        <v>#N/A</v>
      </c>
      <c r="Y3513" t="e">
        <f>VLOOKUP(T3513,[3]رکوردها!$A:$D,4,0)</f>
        <v>#N/A</v>
      </c>
      <c r="Z3513" t="e">
        <f>VLOOKUP(T3513,[3]رکوردها!$A:$C,3,0)</f>
        <v>#N/A</v>
      </c>
      <c r="AA3513" t="e">
        <f>VLOOKUP(T3513,[3]رکوردها!$A:$F,6,0)</f>
        <v>#N/A</v>
      </c>
      <c r="AB3513" t="e">
        <f>VLOOKUP(T3513,[3]رکوردها!$A:$E,5,0)</f>
        <v>#N/A</v>
      </c>
    </row>
    <row r="3514" spans="1:28" s="41" customFormat="1" hidden="1" x14ac:dyDescent="0.2">
      <c r="A3514" s="36">
        <v>179520</v>
      </c>
      <c r="B3514" s="36">
        <v>1330</v>
      </c>
      <c r="C3514" s="36">
        <v>1869</v>
      </c>
      <c r="D3514" s="39" t="s">
        <v>5178</v>
      </c>
      <c r="E3514" s="39"/>
      <c r="F3514" s="37" t="s">
        <v>171</v>
      </c>
      <c r="G3514" s="37" t="s">
        <v>977</v>
      </c>
      <c r="H3514" s="38">
        <v>5374804</v>
      </c>
      <c r="I3514" s="38">
        <v>0</v>
      </c>
      <c r="J3514" s="38">
        <f t="shared" si="55"/>
        <v>5374804</v>
      </c>
      <c r="K3514" s="38"/>
      <c r="L3514" s="49"/>
      <c r="M3514" s="37" t="s">
        <v>63</v>
      </c>
      <c r="N3514" s="37" t="s">
        <v>64</v>
      </c>
      <c r="O3514" s="37" t="s">
        <v>157</v>
      </c>
      <c r="P3514" s="37" t="s">
        <v>158</v>
      </c>
      <c r="Q3514" s="37" t="s">
        <v>159</v>
      </c>
      <c r="R3514" s="37" t="s">
        <v>160</v>
      </c>
      <c r="S3514" s="37" t="s">
        <v>912</v>
      </c>
      <c r="T3514" s="37" t="s">
        <v>911</v>
      </c>
      <c r="U3514" s="1" t="e">
        <f>VLOOKUP(T3514,[2]VAT!$A:$D,1,0)</f>
        <v>#N/A</v>
      </c>
      <c r="V3514" s="37" t="s">
        <v>2</v>
      </c>
      <c r="W3514" s="37" t="s">
        <v>2</v>
      </c>
      <c r="X3514" t="e">
        <f>VLOOKUP(T3514,[3]رکوردها!$A:$B,2,0)</f>
        <v>#N/A</v>
      </c>
      <c r="Y3514" t="e">
        <f>VLOOKUP(T3514,[3]رکوردها!$A:$D,4,0)</f>
        <v>#N/A</v>
      </c>
      <c r="Z3514" t="e">
        <f>VLOOKUP(T3514,[3]رکوردها!$A:$C,3,0)</f>
        <v>#N/A</v>
      </c>
      <c r="AA3514" t="e">
        <f>VLOOKUP(T3514,[3]رکوردها!$A:$F,6,0)</f>
        <v>#N/A</v>
      </c>
      <c r="AB3514" t="e">
        <f>VLOOKUP(T3514,[3]رکوردها!$A:$E,5,0)</f>
        <v>#N/A</v>
      </c>
    </row>
    <row r="3515" spans="1:28" s="41" customFormat="1" hidden="1" x14ac:dyDescent="0.2">
      <c r="A3515" s="36">
        <v>179521</v>
      </c>
      <c r="B3515" s="36">
        <v>1330</v>
      </c>
      <c r="C3515" s="36">
        <v>1869</v>
      </c>
      <c r="D3515" s="39" t="s">
        <v>5178</v>
      </c>
      <c r="E3515" s="39"/>
      <c r="F3515" s="37" t="s">
        <v>171</v>
      </c>
      <c r="G3515" s="37" t="s">
        <v>1090</v>
      </c>
      <c r="H3515" s="38">
        <v>5374804</v>
      </c>
      <c r="I3515" s="38">
        <v>0</v>
      </c>
      <c r="J3515" s="38">
        <f t="shared" si="55"/>
        <v>5374804</v>
      </c>
      <c r="K3515" s="38"/>
      <c r="L3515" s="49"/>
      <c r="M3515" s="37" t="s">
        <v>63</v>
      </c>
      <c r="N3515" s="37" t="s">
        <v>64</v>
      </c>
      <c r="O3515" s="37" t="s">
        <v>157</v>
      </c>
      <c r="P3515" s="37" t="s">
        <v>158</v>
      </c>
      <c r="Q3515" s="37" t="s">
        <v>159</v>
      </c>
      <c r="R3515" s="37" t="s">
        <v>160</v>
      </c>
      <c r="S3515" s="37" t="s">
        <v>912</v>
      </c>
      <c r="T3515" s="37" t="s">
        <v>911</v>
      </c>
      <c r="U3515" s="1" t="e">
        <f>VLOOKUP(T3515,[2]VAT!$A:$D,1,0)</f>
        <v>#N/A</v>
      </c>
      <c r="V3515" s="37" t="s">
        <v>2</v>
      </c>
      <c r="W3515" s="37" t="s">
        <v>2</v>
      </c>
      <c r="X3515" t="e">
        <f>VLOOKUP(T3515,[3]رکوردها!$A:$B,2,0)</f>
        <v>#N/A</v>
      </c>
      <c r="Y3515" t="e">
        <f>VLOOKUP(T3515,[3]رکوردها!$A:$D,4,0)</f>
        <v>#N/A</v>
      </c>
      <c r="Z3515" t="e">
        <f>VLOOKUP(T3515,[3]رکوردها!$A:$C,3,0)</f>
        <v>#N/A</v>
      </c>
      <c r="AA3515" t="e">
        <f>VLOOKUP(T3515,[3]رکوردها!$A:$F,6,0)</f>
        <v>#N/A</v>
      </c>
      <c r="AB3515" t="e">
        <f>VLOOKUP(T3515,[3]رکوردها!$A:$E,5,0)</f>
        <v>#N/A</v>
      </c>
    </row>
    <row r="3516" spans="1:28" s="41" customFormat="1" hidden="1" x14ac:dyDescent="0.2">
      <c r="A3516" s="36">
        <v>179522</v>
      </c>
      <c r="B3516" s="36">
        <v>1330</v>
      </c>
      <c r="C3516" s="36">
        <v>1869</v>
      </c>
      <c r="D3516" s="39" t="s">
        <v>5178</v>
      </c>
      <c r="E3516" s="39"/>
      <c r="F3516" s="37" t="s">
        <v>171</v>
      </c>
      <c r="G3516" s="37" t="s">
        <v>1090</v>
      </c>
      <c r="H3516" s="38">
        <v>5374804</v>
      </c>
      <c r="I3516" s="38">
        <v>0</v>
      </c>
      <c r="J3516" s="38">
        <f t="shared" si="55"/>
        <v>5374804</v>
      </c>
      <c r="K3516" s="38"/>
      <c r="L3516" s="49"/>
      <c r="M3516" s="37" t="s">
        <v>63</v>
      </c>
      <c r="N3516" s="37" t="s">
        <v>64</v>
      </c>
      <c r="O3516" s="37" t="s">
        <v>157</v>
      </c>
      <c r="P3516" s="37" t="s">
        <v>158</v>
      </c>
      <c r="Q3516" s="37" t="s">
        <v>159</v>
      </c>
      <c r="R3516" s="37" t="s">
        <v>160</v>
      </c>
      <c r="S3516" s="37" t="s">
        <v>912</v>
      </c>
      <c r="T3516" s="37" t="s">
        <v>911</v>
      </c>
      <c r="U3516" s="1" t="e">
        <f>VLOOKUP(T3516,[2]VAT!$A:$D,1,0)</f>
        <v>#N/A</v>
      </c>
      <c r="V3516" s="37" t="s">
        <v>2</v>
      </c>
      <c r="W3516" s="37" t="s">
        <v>2</v>
      </c>
      <c r="X3516" t="e">
        <f>VLOOKUP(T3516,[3]رکوردها!$A:$B,2,0)</f>
        <v>#N/A</v>
      </c>
      <c r="Y3516" t="e">
        <f>VLOOKUP(T3516,[3]رکوردها!$A:$D,4,0)</f>
        <v>#N/A</v>
      </c>
      <c r="Z3516" t="e">
        <f>VLOOKUP(T3516,[3]رکوردها!$A:$C,3,0)</f>
        <v>#N/A</v>
      </c>
      <c r="AA3516" t="e">
        <f>VLOOKUP(T3516,[3]رکوردها!$A:$F,6,0)</f>
        <v>#N/A</v>
      </c>
      <c r="AB3516" t="e">
        <f>VLOOKUP(T3516,[3]رکوردها!$A:$E,5,0)</f>
        <v>#N/A</v>
      </c>
    </row>
    <row r="3517" spans="1:28" s="41" customFormat="1" hidden="1" x14ac:dyDescent="0.2">
      <c r="A3517" s="36">
        <v>179523</v>
      </c>
      <c r="B3517" s="36">
        <v>1330</v>
      </c>
      <c r="C3517" s="36">
        <v>1869</v>
      </c>
      <c r="D3517" s="39" t="s">
        <v>5178</v>
      </c>
      <c r="E3517" s="39"/>
      <c r="F3517" s="37" t="s">
        <v>171</v>
      </c>
      <c r="G3517" s="37" t="s">
        <v>1090</v>
      </c>
      <c r="H3517" s="38">
        <v>5374804</v>
      </c>
      <c r="I3517" s="38">
        <v>0</v>
      </c>
      <c r="J3517" s="38">
        <f t="shared" si="55"/>
        <v>5374804</v>
      </c>
      <c r="K3517" s="38"/>
      <c r="L3517" s="49"/>
      <c r="M3517" s="37" t="s">
        <v>63</v>
      </c>
      <c r="N3517" s="37" t="s">
        <v>64</v>
      </c>
      <c r="O3517" s="37" t="s">
        <v>157</v>
      </c>
      <c r="P3517" s="37" t="s">
        <v>158</v>
      </c>
      <c r="Q3517" s="37" t="s">
        <v>159</v>
      </c>
      <c r="R3517" s="37" t="s">
        <v>160</v>
      </c>
      <c r="S3517" s="37" t="s">
        <v>912</v>
      </c>
      <c r="T3517" s="37" t="s">
        <v>911</v>
      </c>
      <c r="U3517" s="1" t="e">
        <f>VLOOKUP(T3517,[2]VAT!$A:$D,1,0)</f>
        <v>#N/A</v>
      </c>
      <c r="V3517" s="37" t="s">
        <v>2</v>
      </c>
      <c r="W3517" s="37" t="s">
        <v>2</v>
      </c>
      <c r="X3517" t="e">
        <f>VLOOKUP(T3517,[3]رکوردها!$A:$B,2,0)</f>
        <v>#N/A</v>
      </c>
      <c r="Y3517" t="e">
        <f>VLOOKUP(T3517,[3]رکوردها!$A:$D,4,0)</f>
        <v>#N/A</v>
      </c>
      <c r="Z3517" t="e">
        <f>VLOOKUP(T3517,[3]رکوردها!$A:$C,3,0)</f>
        <v>#N/A</v>
      </c>
      <c r="AA3517" t="e">
        <f>VLOOKUP(T3517,[3]رکوردها!$A:$F,6,0)</f>
        <v>#N/A</v>
      </c>
      <c r="AB3517" t="e">
        <f>VLOOKUP(T3517,[3]رکوردها!$A:$E,5,0)</f>
        <v>#N/A</v>
      </c>
    </row>
    <row r="3518" spans="1:28" s="41" customFormat="1" hidden="1" x14ac:dyDescent="0.2">
      <c r="A3518" s="36">
        <v>179524</v>
      </c>
      <c r="B3518" s="36">
        <v>1330</v>
      </c>
      <c r="C3518" s="36">
        <v>1869</v>
      </c>
      <c r="D3518" s="39" t="s">
        <v>5178</v>
      </c>
      <c r="E3518" s="39"/>
      <c r="F3518" s="37" t="s">
        <v>171</v>
      </c>
      <c r="G3518" s="37" t="s">
        <v>1090</v>
      </c>
      <c r="H3518" s="38">
        <v>5374804</v>
      </c>
      <c r="I3518" s="38">
        <v>0</v>
      </c>
      <c r="J3518" s="38">
        <f t="shared" si="55"/>
        <v>5374804</v>
      </c>
      <c r="K3518" s="38"/>
      <c r="L3518" s="49"/>
      <c r="M3518" s="37" t="s">
        <v>63</v>
      </c>
      <c r="N3518" s="37" t="s">
        <v>64</v>
      </c>
      <c r="O3518" s="37" t="s">
        <v>157</v>
      </c>
      <c r="P3518" s="37" t="s">
        <v>158</v>
      </c>
      <c r="Q3518" s="37" t="s">
        <v>159</v>
      </c>
      <c r="R3518" s="37" t="s">
        <v>160</v>
      </c>
      <c r="S3518" s="37" t="s">
        <v>912</v>
      </c>
      <c r="T3518" s="37" t="s">
        <v>911</v>
      </c>
      <c r="U3518" s="1" t="e">
        <f>VLOOKUP(T3518,[2]VAT!$A:$D,1,0)</f>
        <v>#N/A</v>
      </c>
      <c r="V3518" s="37" t="s">
        <v>2</v>
      </c>
      <c r="W3518" s="37" t="s">
        <v>2</v>
      </c>
      <c r="X3518" t="e">
        <f>VLOOKUP(T3518,[3]رکوردها!$A:$B,2,0)</f>
        <v>#N/A</v>
      </c>
      <c r="Y3518" t="e">
        <f>VLOOKUP(T3518,[3]رکوردها!$A:$D,4,0)</f>
        <v>#N/A</v>
      </c>
      <c r="Z3518" t="e">
        <f>VLOOKUP(T3518,[3]رکوردها!$A:$C,3,0)</f>
        <v>#N/A</v>
      </c>
      <c r="AA3518" t="e">
        <f>VLOOKUP(T3518,[3]رکوردها!$A:$F,6,0)</f>
        <v>#N/A</v>
      </c>
      <c r="AB3518" t="e">
        <f>VLOOKUP(T3518,[3]رکوردها!$A:$E,5,0)</f>
        <v>#N/A</v>
      </c>
    </row>
    <row r="3519" spans="1:28" s="41" customFormat="1" hidden="1" x14ac:dyDescent="0.2">
      <c r="A3519" s="36">
        <v>179525</v>
      </c>
      <c r="B3519" s="36">
        <v>1330</v>
      </c>
      <c r="C3519" s="36">
        <v>1869</v>
      </c>
      <c r="D3519" s="39" t="s">
        <v>5178</v>
      </c>
      <c r="E3519" s="39"/>
      <c r="F3519" s="37" t="s">
        <v>171</v>
      </c>
      <c r="G3519" s="37" t="s">
        <v>1090</v>
      </c>
      <c r="H3519" s="38">
        <v>5374804</v>
      </c>
      <c r="I3519" s="38">
        <v>0</v>
      </c>
      <c r="J3519" s="38">
        <f t="shared" si="55"/>
        <v>5374804</v>
      </c>
      <c r="K3519" s="38"/>
      <c r="L3519" s="49"/>
      <c r="M3519" s="37" t="s">
        <v>63</v>
      </c>
      <c r="N3519" s="37" t="s">
        <v>64</v>
      </c>
      <c r="O3519" s="37" t="s">
        <v>157</v>
      </c>
      <c r="P3519" s="37" t="s">
        <v>158</v>
      </c>
      <c r="Q3519" s="37" t="s">
        <v>159</v>
      </c>
      <c r="R3519" s="37" t="s">
        <v>160</v>
      </c>
      <c r="S3519" s="37" t="s">
        <v>912</v>
      </c>
      <c r="T3519" s="37" t="s">
        <v>911</v>
      </c>
      <c r="U3519" s="1" t="e">
        <f>VLOOKUP(T3519,[2]VAT!$A:$D,1,0)</f>
        <v>#N/A</v>
      </c>
      <c r="V3519" s="37" t="s">
        <v>2</v>
      </c>
      <c r="W3519" s="37" t="s">
        <v>2</v>
      </c>
      <c r="X3519" t="e">
        <f>VLOOKUP(T3519,[3]رکوردها!$A:$B,2,0)</f>
        <v>#N/A</v>
      </c>
      <c r="Y3519" t="e">
        <f>VLOOKUP(T3519,[3]رکوردها!$A:$D,4,0)</f>
        <v>#N/A</v>
      </c>
      <c r="Z3519" t="e">
        <f>VLOOKUP(T3519,[3]رکوردها!$A:$C,3,0)</f>
        <v>#N/A</v>
      </c>
      <c r="AA3519" t="e">
        <f>VLOOKUP(T3519,[3]رکوردها!$A:$F,6,0)</f>
        <v>#N/A</v>
      </c>
      <c r="AB3519" t="e">
        <f>VLOOKUP(T3519,[3]رکوردها!$A:$E,5,0)</f>
        <v>#N/A</v>
      </c>
    </row>
    <row r="3520" spans="1:28" s="41" customFormat="1" hidden="1" x14ac:dyDescent="0.2">
      <c r="A3520" s="36">
        <v>179526</v>
      </c>
      <c r="B3520" s="36">
        <v>1330</v>
      </c>
      <c r="C3520" s="36">
        <v>1869</v>
      </c>
      <c r="D3520" s="39" t="s">
        <v>5178</v>
      </c>
      <c r="E3520" s="39"/>
      <c r="F3520" s="37" t="s">
        <v>171</v>
      </c>
      <c r="G3520" s="37" t="s">
        <v>1090</v>
      </c>
      <c r="H3520" s="38">
        <v>5374804</v>
      </c>
      <c r="I3520" s="38">
        <v>0</v>
      </c>
      <c r="J3520" s="38">
        <f t="shared" si="55"/>
        <v>5374804</v>
      </c>
      <c r="K3520" s="38"/>
      <c r="L3520" s="49"/>
      <c r="M3520" s="37" t="s">
        <v>63</v>
      </c>
      <c r="N3520" s="37" t="s">
        <v>64</v>
      </c>
      <c r="O3520" s="37" t="s">
        <v>157</v>
      </c>
      <c r="P3520" s="37" t="s">
        <v>158</v>
      </c>
      <c r="Q3520" s="37" t="s">
        <v>159</v>
      </c>
      <c r="R3520" s="37" t="s">
        <v>160</v>
      </c>
      <c r="S3520" s="37" t="s">
        <v>912</v>
      </c>
      <c r="T3520" s="37" t="s">
        <v>911</v>
      </c>
      <c r="U3520" s="1" t="e">
        <f>VLOOKUP(T3520,[2]VAT!$A:$D,1,0)</f>
        <v>#N/A</v>
      </c>
      <c r="V3520" s="37" t="s">
        <v>2</v>
      </c>
      <c r="W3520" s="37" t="s">
        <v>2</v>
      </c>
      <c r="X3520" t="e">
        <f>VLOOKUP(T3520,[3]رکوردها!$A:$B,2,0)</f>
        <v>#N/A</v>
      </c>
      <c r="Y3520" t="e">
        <f>VLOOKUP(T3520,[3]رکوردها!$A:$D,4,0)</f>
        <v>#N/A</v>
      </c>
      <c r="Z3520" t="e">
        <f>VLOOKUP(T3520,[3]رکوردها!$A:$C,3,0)</f>
        <v>#N/A</v>
      </c>
      <c r="AA3520" t="e">
        <f>VLOOKUP(T3520,[3]رکوردها!$A:$F,6,0)</f>
        <v>#N/A</v>
      </c>
      <c r="AB3520" t="e">
        <f>VLOOKUP(T3520,[3]رکوردها!$A:$E,5,0)</f>
        <v>#N/A</v>
      </c>
    </row>
    <row r="3521" spans="1:28" s="41" customFormat="1" hidden="1" x14ac:dyDescent="0.2">
      <c r="A3521" s="36">
        <v>179527</v>
      </c>
      <c r="B3521" s="36">
        <v>1330</v>
      </c>
      <c r="C3521" s="36">
        <v>1869</v>
      </c>
      <c r="D3521" s="39" t="s">
        <v>5178</v>
      </c>
      <c r="E3521" s="39"/>
      <c r="F3521" s="37" t="s">
        <v>171</v>
      </c>
      <c r="G3521" s="37" t="s">
        <v>1090</v>
      </c>
      <c r="H3521" s="38">
        <v>5374804</v>
      </c>
      <c r="I3521" s="38">
        <v>0</v>
      </c>
      <c r="J3521" s="38">
        <f t="shared" si="55"/>
        <v>5374804</v>
      </c>
      <c r="K3521" s="38"/>
      <c r="L3521" s="49"/>
      <c r="M3521" s="37" t="s">
        <v>63</v>
      </c>
      <c r="N3521" s="37" t="s">
        <v>64</v>
      </c>
      <c r="O3521" s="37" t="s">
        <v>157</v>
      </c>
      <c r="P3521" s="37" t="s">
        <v>158</v>
      </c>
      <c r="Q3521" s="37" t="s">
        <v>159</v>
      </c>
      <c r="R3521" s="37" t="s">
        <v>160</v>
      </c>
      <c r="S3521" s="37" t="s">
        <v>912</v>
      </c>
      <c r="T3521" s="37" t="s">
        <v>911</v>
      </c>
      <c r="U3521" s="1" t="e">
        <f>VLOOKUP(T3521,[2]VAT!$A:$D,1,0)</f>
        <v>#N/A</v>
      </c>
      <c r="V3521" s="37" t="s">
        <v>2</v>
      </c>
      <c r="W3521" s="37" t="s">
        <v>2</v>
      </c>
      <c r="X3521" t="e">
        <f>VLOOKUP(T3521,[3]رکوردها!$A:$B,2,0)</f>
        <v>#N/A</v>
      </c>
      <c r="Y3521" t="e">
        <f>VLOOKUP(T3521,[3]رکوردها!$A:$D,4,0)</f>
        <v>#N/A</v>
      </c>
      <c r="Z3521" t="e">
        <f>VLOOKUP(T3521,[3]رکوردها!$A:$C,3,0)</f>
        <v>#N/A</v>
      </c>
      <c r="AA3521" t="e">
        <f>VLOOKUP(T3521,[3]رکوردها!$A:$F,6,0)</f>
        <v>#N/A</v>
      </c>
      <c r="AB3521" t="e">
        <f>VLOOKUP(T3521,[3]رکوردها!$A:$E,5,0)</f>
        <v>#N/A</v>
      </c>
    </row>
    <row r="3522" spans="1:28" s="41" customFormat="1" hidden="1" x14ac:dyDescent="0.2">
      <c r="A3522" s="36">
        <v>179528</v>
      </c>
      <c r="B3522" s="36">
        <v>1330</v>
      </c>
      <c r="C3522" s="36">
        <v>1869</v>
      </c>
      <c r="D3522" s="39" t="s">
        <v>5178</v>
      </c>
      <c r="E3522" s="39"/>
      <c r="F3522" s="37" t="s">
        <v>171</v>
      </c>
      <c r="G3522" s="37" t="s">
        <v>1090</v>
      </c>
      <c r="H3522" s="38">
        <v>5374804</v>
      </c>
      <c r="I3522" s="38">
        <v>0</v>
      </c>
      <c r="J3522" s="38">
        <f t="shared" si="55"/>
        <v>5374804</v>
      </c>
      <c r="K3522" s="38"/>
      <c r="L3522" s="49"/>
      <c r="M3522" s="37" t="s">
        <v>63</v>
      </c>
      <c r="N3522" s="37" t="s">
        <v>64</v>
      </c>
      <c r="O3522" s="37" t="s">
        <v>157</v>
      </c>
      <c r="P3522" s="37" t="s">
        <v>158</v>
      </c>
      <c r="Q3522" s="37" t="s">
        <v>159</v>
      </c>
      <c r="R3522" s="37" t="s">
        <v>160</v>
      </c>
      <c r="S3522" s="37" t="s">
        <v>912</v>
      </c>
      <c r="T3522" s="37" t="s">
        <v>911</v>
      </c>
      <c r="U3522" s="1" t="e">
        <f>VLOOKUP(T3522,[2]VAT!$A:$D,1,0)</f>
        <v>#N/A</v>
      </c>
      <c r="V3522" s="37" t="s">
        <v>2</v>
      </c>
      <c r="W3522" s="37" t="s">
        <v>2</v>
      </c>
      <c r="X3522" t="e">
        <f>VLOOKUP(T3522,[3]رکوردها!$A:$B,2,0)</f>
        <v>#N/A</v>
      </c>
      <c r="Y3522" t="e">
        <f>VLOOKUP(T3522,[3]رکوردها!$A:$D,4,0)</f>
        <v>#N/A</v>
      </c>
      <c r="Z3522" t="e">
        <f>VLOOKUP(T3522,[3]رکوردها!$A:$C,3,0)</f>
        <v>#N/A</v>
      </c>
      <c r="AA3522" t="e">
        <f>VLOOKUP(T3522,[3]رکوردها!$A:$F,6,0)</f>
        <v>#N/A</v>
      </c>
      <c r="AB3522" t="e">
        <f>VLOOKUP(T3522,[3]رکوردها!$A:$E,5,0)</f>
        <v>#N/A</v>
      </c>
    </row>
    <row r="3523" spans="1:28" s="41" customFormat="1" hidden="1" x14ac:dyDescent="0.2">
      <c r="A3523" s="36">
        <v>179529</v>
      </c>
      <c r="B3523" s="36">
        <v>1330</v>
      </c>
      <c r="C3523" s="36">
        <v>1869</v>
      </c>
      <c r="D3523" s="39" t="s">
        <v>5178</v>
      </c>
      <c r="E3523" s="39"/>
      <c r="F3523" s="37" t="s">
        <v>171</v>
      </c>
      <c r="G3523" s="37" t="s">
        <v>1090</v>
      </c>
      <c r="H3523" s="38">
        <v>5374804</v>
      </c>
      <c r="I3523" s="38">
        <v>0</v>
      </c>
      <c r="J3523" s="38">
        <f t="shared" si="55"/>
        <v>5374804</v>
      </c>
      <c r="K3523" s="38"/>
      <c r="L3523" s="49"/>
      <c r="M3523" s="37" t="s">
        <v>63</v>
      </c>
      <c r="N3523" s="37" t="s">
        <v>64</v>
      </c>
      <c r="O3523" s="37" t="s">
        <v>157</v>
      </c>
      <c r="P3523" s="37" t="s">
        <v>158</v>
      </c>
      <c r="Q3523" s="37" t="s">
        <v>159</v>
      </c>
      <c r="R3523" s="37" t="s">
        <v>160</v>
      </c>
      <c r="S3523" s="37" t="s">
        <v>912</v>
      </c>
      <c r="T3523" s="37" t="s">
        <v>911</v>
      </c>
      <c r="U3523" s="1" t="e">
        <f>VLOOKUP(T3523,[2]VAT!$A:$D,1,0)</f>
        <v>#N/A</v>
      </c>
      <c r="V3523" s="37" t="s">
        <v>2</v>
      </c>
      <c r="W3523" s="37" t="s">
        <v>2</v>
      </c>
      <c r="X3523" t="e">
        <f>VLOOKUP(T3523,[3]رکوردها!$A:$B,2,0)</f>
        <v>#N/A</v>
      </c>
      <c r="Y3523" t="e">
        <f>VLOOKUP(T3523,[3]رکوردها!$A:$D,4,0)</f>
        <v>#N/A</v>
      </c>
      <c r="Z3523" t="e">
        <f>VLOOKUP(T3523,[3]رکوردها!$A:$C,3,0)</f>
        <v>#N/A</v>
      </c>
      <c r="AA3523" t="e">
        <f>VLOOKUP(T3523,[3]رکوردها!$A:$F,6,0)</f>
        <v>#N/A</v>
      </c>
      <c r="AB3523" t="e">
        <f>VLOOKUP(T3523,[3]رکوردها!$A:$E,5,0)</f>
        <v>#N/A</v>
      </c>
    </row>
    <row r="3524" spans="1:28" s="41" customFormat="1" hidden="1" x14ac:dyDescent="0.2">
      <c r="A3524" s="36">
        <v>179530</v>
      </c>
      <c r="B3524" s="36">
        <v>1330</v>
      </c>
      <c r="C3524" s="36">
        <v>1869</v>
      </c>
      <c r="D3524" s="39" t="s">
        <v>5178</v>
      </c>
      <c r="E3524" s="39"/>
      <c r="F3524" s="37" t="s">
        <v>171</v>
      </c>
      <c r="G3524" s="37" t="s">
        <v>977</v>
      </c>
      <c r="H3524" s="38">
        <v>5374804</v>
      </c>
      <c r="I3524" s="38">
        <v>0</v>
      </c>
      <c r="J3524" s="38">
        <f t="shared" si="55"/>
        <v>5374804</v>
      </c>
      <c r="K3524" s="38"/>
      <c r="L3524" s="49"/>
      <c r="M3524" s="37" t="s">
        <v>63</v>
      </c>
      <c r="N3524" s="37" t="s">
        <v>64</v>
      </c>
      <c r="O3524" s="37" t="s">
        <v>157</v>
      </c>
      <c r="P3524" s="37" t="s">
        <v>158</v>
      </c>
      <c r="Q3524" s="37" t="s">
        <v>159</v>
      </c>
      <c r="R3524" s="37" t="s">
        <v>160</v>
      </c>
      <c r="S3524" s="37" t="s">
        <v>912</v>
      </c>
      <c r="T3524" s="37" t="s">
        <v>911</v>
      </c>
      <c r="U3524" s="1" t="e">
        <f>VLOOKUP(T3524,[2]VAT!$A:$D,1,0)</f>
        <v>#N/A</v>
      </c>
      <c r="V3524" s="37" t="s">
        <v>2</v>
      </c>
      <c r="W3524" s="37" t="s">
        <v>2</v>
      </c>
      <c r="X3524" t="e">
        <f>VLOOKUP(T3524,[3]رکوردها!$A:$B,2,0)</f>
        <v>#N/A</v>
      </c>
      <c r="Y3524" t="e">
        <f>VLOOKUP(T3524,[3]رکوردها!$A:$D,4,0)</f>
        <v>#N/A</v>
      </c>
      <c r="Z3524" t="e">
        <f>VLOOKUP(T3524,[3]رکوردها!$A:$C,3,0)</f>
        <v>#N/A</v>
      </c>
      <c r="AA3524" t="e">
        <f>VLOOKUP(T3524,[3]رکوردها!$A:$F,6,0)</f>
        <v>#N/A</v>
      </c>
      <c r="AB3524" t="e">
        <f>VLOOKUP(T3524,[3]رکوردها!$A:$E,5,0)</f>
        <v>#N/A</v>
      </c>
    </row>
    <row r="3525" spans="1:28" s="41" customFormat="1" hidden="1" x14ac:dyDescent="0.2">
      <c r="A3525" s="36">
        <v>179531</v>
      </c>
      <c r="B3525" s="36">
        <v>1330</v>
      </c>
      <c r="C3525" s="36">
        <v>1869</v>
      </c>
      <c r="D3525" s="39" t="s">
        <v>5178</v>
      </c>
      <c r="E3525" s="39"/>
      <c r="F3525" s="37" t="s">
        <v>171</v>
      </c>
      <c r="G3525" s="37" t="s">
        <v>977</v>
      </c>
      <c r="H3525" s="38">
        <v>5374804</v>
      </c>
      <c r="I3525" s="38">
        <v>0</v>
      </c>
      <c r="J3525" s="38">
        <f t="shared" si="55"/>
        <v>5374804</v>
      </c>
      <c r="K3525" s="38"/>
      <c r="L3525" s="49"/>
      <c r="M3525" s="37" t="s">
        <v>63</v>
      </c>
      <c r="N3525" s="37" t="s">
        <v>64</v>
      </c>
      <c r="O3525" s="37" t="s">
        <v>157</v>
      </c>
      <c r="P3525" s="37" t="s">
        <v>158</v>
      </c>
      <c r="Q3525" s="37" t="s">
        <v>159</v>
      </c>
      <c r="R3525" s="37" t="s">
        <v>160</v>
      </c>
      <c r="S3525" s="37" t="s">
        <v>912</v>
      </c>
      <c r="T3525" s="37" t="s">
        <v>911</v>
      </c>
      <c r="U3525" s="1" t="e">
        <f>VLOOKUP(T3525,[2]VAT!$A:$D,1,0)</f>
        <v>#N/A</v>
      </c>
      <c r="V3525" s="37" t="s">
        <v>2</v>
      </c>
      <c r="W3525" s="37" t="s">
        <v>2</v>
      </c>
      <c r="X3525" t="e">
        <f>VLOOKUP(T3525,[3]رکوردها!$A:$B,2,0)</f>
        <v>#N/A</v>
      </c>
      <c r="Y3525" t="e">
        <f>VLOOKUP(T3525,[3]رکوردها!$A:$D,4,0)</f>
        <v>#N/A</v>
      </c>
      <c r="Z3525" t="e">
        <f>VLOOKUP(T3525,[3]رکوردها!$A:$C,3,0)</f>
        <v>#N/A</v>
      </c>
      <c r="AA3525" t="e">
        <f>VLOOKUP(T3525,[3]رکوردها!$A:$F,6,0)</f>
        <v>#N/A</v>
      </c>
      <c r="AB3525" t="e">
        <f>VLOOKUP(T3525,[3]رکوردها!$A:$E,5,0)</f>
        <v>#N/A</v>
      </c>
    </row>
    <row r="3526" spans="1:28" s="41" customFormat="1" hidden="1" x14ac:dyDescent="0.2">
      <c r="A3526" s="36">
        <v>179532</v>
      </c>
      <c r="B3526" s="36">
        <v>1330</v>
      </c>
      <c r="C3526" s="36">
        <v>1869</v>
      </c>
      <c r="D3526" s="39" t="s">
        <v>5178</v>
      </c>
      <c r="E3526" s="39"/>
      <c r="F3526" s="37" t="s">
        <v>171</v>
      </c>
      <c r="G3526" s="37" t="s">
        <v>997</v>
      </c>
      <c r="H3526" s="38">
        <v>5374804</v>
      </c>
      <c r="I3526" s="38">
        <v>0</v>
      </c>
      <c r="J3526" s="38">
        <f t="shared" si="55"/>
        <v>5374804</v>
      </c>
      <c r="K3526" s="38"/>
      <c r="L3526" s="49"/>
      <c r="M3526" s="37" t="s">
        <v>63</v>
      </c>
      <c r="N3526" s="37" t="s">
        <v>64</v>
      </c>
      <c r="O3526" s="37" t="s">
        <v>157</v>
      </c>
      <c r="P3526" s="37" t="s">
        <v>158</v>
      </c>
      <c r="Q3526" s="37" t="s">
        <v>159</v>
      </c>
      <c r="R3526" s="37" t="s">
        <v>160</v>
      </c>
      <c r="S3526" s="37" t="s">
        <v>912</v>
      </c>
      <c r="T3526" s="37" t="s">
        <v>911</v>
      </c>
      <c r="U3526" s="1" t="e">
        <f>VLOOKUP(T3526,[2]VAT!$A:$D,1,0)</f>
        <v>#N/A</v>
      </c>
      <c r="V3526" s="37" t="s">
        <v>2</v>
      </c>
      <c r="W3526" s="37" t="s">
        <v>2</v>
      </c>
      <c r="X3526" t="e">
        <f>VLOOKUP(T3526,[3]رکوردها!$A:$B,2,0)</f>
        <v>#N/A</v>
      </c>
      <c r="Y3526" t="e">
        <f>VLOOKUP(T3526,[3]رکوردها!$A:$D,4,0)</f>
        <v>#N/A</v>
      </c>
      <c r="Z3526" t="e">
        <f>VLOOKUP(T3526,[3]رکوردها!$A:$C,3,0)</f>
        <v>#N/A</v>
      </c>
      <c r="AA3526" t="e">
        <f>VLOOKUP(T3526,[3]رکوردها!$A:$F,6,0)</f>
        <v>#N/A</v>
      </c>
      <c r="AB3526" t="e">
        <f>VLOOKUP(T3526,[3]رکوردها!$A:$E,5,0)</f>
        <v>#N/A</v>
      </c>
    </row>
    <row r="3527" spans="1:28" s="41" customFormat="1" hidden="1" x14ac:dyDescent="0.2">
      <c r="A3527" s="36">
        <v>179533</v>
      </c>
      <c r="B3527" s="36">
        <v>1330</v>
      </c>
      <c r="C3527" s="36">
        <v>1869</v>
      </c>
      <c r="D3527" s="39" t="s">
        <v>5178</v>
      </c>
      <c r="E3527" s="39"/>
      <c r="F3527" s="37" t="s">
        <v>171</v>
      </c>
      <c r="G3527" s="37" t="s">
        <v>995</v>
      </c>
      <c r="H3527" s="38">
        <v>5374804</v>
      </c>
      <c r="I3527" s="38">
        <v>0</v>
      </c>
      <c r="J3527" s="38">
        <f t="shared" si="55"/>
        <v>5374804</v>
      </c>
      <c r="K3527" s="38"/>
      <c r="L3527" s="49"/>
      <c r="M3527" s="37" t="s">
        <v>63</v>
      </c>
      <c r="N3527" s="37" t="s">
        <v>64</v>
      </c>
      <c r="O3527" s="37" t="s">
        <v>157</v>
      </c>
      <c r="P3527" s="37" t="s">
        <v>158</v>
      </c>
      <c r="Q3527" s="37" t="s">
        <v>159</v>
      </c>
      <c r="R3527" s="37" t="s">
        <v>160</v>
      </c>
      <c r="S3527" s="37" t="s">
        <v>912</v>
      </c>
      <c r="T3527" s="37" t="s">
        <v>911</v>
      </c>
      <c r="U3527" s="1" t="e">
        <f>VLOOKUP(T3527,[2]VAT!$A:$D,1,0)</f>
        <v>#N/A</v>
      </c>
      <c r="V3527" s="37" t="s">
        <v>2</v>
      </c>
      <c r="W3527" s="37" t="s">
        <v>2</v>
      </c>
      <c r="X3527" t="e">
        <f>VLOOKUP(T3527,[3]رکوردها!$A:$B,2,0)</f>
        <v>#N/A</v>
      </c>
      <c r="Y3527" t="e">
        <f>VLOOKUP(T3527,[3]رکوردها!$A:$D,4,0)</f>
        <v>#N/A</v>
      </c>
      <c r="Z3527" t="e">
        <f>VLOOKUP(T3527,[3]رکوردها!$A:$C,3,0)</f>
        <v>#N/A</v>
      </c>
      <c r="AA3527" t="e">
        <f>VLOOKUP(T3527,[3]رکوردها!$A:$F,6,0)</f>
        <v>#N/A</v>
      </c>
      <c r="AB3527" t="e">
        <f>VLOOKUP(T3527,[3]رکوردها!$A:$E,5,0)</f>
        <v>#N/A</v>
      </c>
    </row>
    <row r="3528" spans="1:28" s="41" customFormat="1" hidden="1" x14ac:dyDescent="0.2">
      <c r="A3528" s="36">
        <v>179534</v>
      </c>
      <c r="B3528" s="36">
        <v>1330</v>
      </c>
      <c r="C3528" s="36">
        <v>1869</v>
      </c>
      <c r="D3528" s="39" t="s">
        <v>5178</v>
      </c>
      <c r="E3528" s="39"/>
      <c r="F3528" s="37" t="s">
        <v>171</v>
      </c>
      <c r="G3528" s="37" t="s">
        <v>997</v>
      </c>
      <c r="H3528" s="38">
        <v>5374804</v>
      </c>
      <c r="I3528" s="38">
        <v>0</v>
      </c>
      <c r="J3528" s="38">
        <f t="shared" si="55"/>
        <v>5374804</v>
      </c>
      <c r="K3528" s="38"/>
      <c r="L3528" s="49"/>
      <c r="M3528" s="37" t="s">
        <v>63</v>
      </c>
      <c r="N3528" s="37" t="s">
        <v>64</v>
      </c>
      <c r="O3528" s="37" t="s">
        <v>157</v>
      </c>
      <c r="P3528" s="37" t="s">
        <v>158</v>
      </c>
      <c r="Q3528" s="37" t="s">
        <v>159</v>
      </c>
      <c r="R3528" s="37" t="s">
        <v>160</v>
      </c>
      <c r="S3528" s="37" t="s">
        <v>912</v>
      </c>
      <c r="T3528" s="37" t="s">
        <v>911</v>
      </c>
      <c r="U3528" s="1" t="e">
        <f>VLOOKUP(T3528,[2]VAT!$A:$D,1,0)</f>
        <v>#N/A</v>
      </c>
      <c r="V3528" s="37" t="s">
        <v>2</v>
      </c>
      <c r="W3528" s="37" t="s">
        <v>2</v>
      </c>
      <c r="X3528" t="e">
        <f>VLOOKUP(T3528,[3]رکوردها!$A:$B,2,0)</f>
        <v>#N/A</v>
      </c>
      <c r="Y3528" t="e">
        <f>VLOOKUP(T3528,[3]رکوردها!$A:$D,4,0)</f>
        <v>#N/A</v>
      </c>
      <c r="Z3528" t="e">
        <f>VLOOKUP(T3528,[3]رکوردها!$A:$C,3,0)</f>
        <v>#N/A</v>
      </c>
      <c r="AA3528" t="e">
        <f>VLOOKUP(T3528,[3]رکوردها!$A:$F,6,0)</f>
        <v>#N/A</v>
      </c>
      <c r="AB3528" t="e">
        <f>VLOOKUP(T3528,[3]رکوردها!$A:$E,5,0)</f>
        <v>#N/A</v>
      </c>
    </row>
    <row r="3529" spans="1:28" s="41" customFormat="1" hidden="1" x14ac:dyDescent="0.2">
      <c r="A3529" s="36">
        <v>179535</v>
      </c>
      <c r="B3529" s="36">
        <v>1330</v>
      </c>
      <c r="C3529" s="36">
        <v>1869</v>
      </c>
      <c r="D3529" s="39" t="s">
        <v>5178</v>
      </c>
      <c r="E3529" s="39"/>
      <c r="F3529" s="37" t="s">
        <v>171</v>
      </c>
      <c r="G3529" s="37" t="s">
        <v>995</v>
      </c>
      <c r="H3529" s="38">
        <v>5374804</v>
      </c>
      <c r="I3529" s="38">
        <v>0</v>
      </c>
      <c r="J3529" s="38">
        <f t="shared" si="55"/>
        <v>5374804</v>
      </c>
      <c r="K3529" s="38"/>
      <c r="L3529" s="49"/>
      <c r="M3529" s="37" t="s">
        <v>63</v>
      </c>
      <c r="N3529" s="37" t="s">
        <v>64</v>
      </c>
      <c r="O3529" s="37" t="s">
        <v>157</v>
      </c>
      <c r="P3529" s="37" t="s">
        <v>158</v>
      </c>
      <c r="Q3529" s="37" t="s">
        <v>159</v>
      </c>
      <c r="R3529" s="37" t="s">
        <v>160</v>
      </c>
      <c r="S3529" s="37" t="s">
        <v>912</v>
      </c>
      <c r="T3529" s="37" t="s">
        <v>911</v>
      </c>
      <c r="U3529" s="1" t="e">
        <f>VLOOKUP(T3529,[2]VAT!$A:$D,1,0)</f>
        <v>#N/A</v>
      </c>
      <c r="V3529" s="37" t="s">
        <v>2</v>
      </c>
      <c r="W3529" s="37" t="s">
        <v>2</v>
      </c>
      <c r="X3529" t="e">
        <f>VLOOKUP(T3529,[3]رکوردها!$A:$B,2,0)</f>
        <v>#N/A</v>
      </c>
      <c r="Y3529" t="e">
        <f>VLOOKUP(T3529,[3]رکوردها!$A:$D,4,0)</f>
        <v>#N/A</v>
      </c>
      <c r="Z3529" t="e">
        <f>VLOOKUP(T3529,[3]رکوردها!$A:$C,3,0)</f>
        <v>#N/A</v>
      </c>
      <c r="AA3529" t="e">
        <f>VLOOKUP(T3529,[3]رکوردها!$A:$F,6,0)</f>
        <v>#N/A</v>
      </c>
      <c r="AB3529" t="e">
        <f>VLOOKUP(T3529,[3]رکوردها!$A:$E,5,0)</f>
        <v>#N/A</v>
      </c>
    </row>
    <row r="3530" spans="1:28" s="41" customFormat="1" hidden="1" x14ac:dyDescent="0.2">
      <c r="A3530" s="36">
        <v>179536</v>
      </c>
      <c r="B3530" s="36">
        <v>1330</v>
      </c>
      <c r="C3530" s="36">
        <v>1869</v>
      </c>
      <c r="D3530" s="39" t="s">
        <v>5178</v>
      </c>
      <c r="E3530" s="39"/>
      <c r="F3530" s="37" t="s">
        <v>171</v>
      </c>
      <c r="G3530" s="37" t="s">
        <v>997</v>
      </c>
      <c r="H3530" s="38">
        <v>5374804</v>
      </c>
      <c r="I3530" s="38">
        <v>0</v>
      </c>
      <c r="J3530" s="38">
        <f t="shared" si="55"/>
        <v>5374804</v>
      </c>
      <c r="K3530" s="38"/>
      <c r="L3530" s="49"/>
      <c r="M3530" s="37" t="s">
        <v>63</v>
      </c>
      <c r="N3530" s="37" t="s">
        <v>64</v>
      </c>
      <c r="O3530" s="37" t="s">
        <v>157</v>
      </c>
      <c r="P3530" s="37" t="s">
        <v>158</v>
      </c>
      <c r="Q3530" s="37" t="s">
        <v>159</v>
      </c>
      <c r="R3530" s="37" t="s">
        <v>160</v>
      </c>
      <c r="S3530" s="37" t="s">
        <v>912</v>
      </c>
      <c r="T3530" s="37" t="s">
        <v>911</v>
      </c>
      <c r="U3530" s="1" t="e">
        <f>VLOOKUP(T3530,[2]VAT!$A:$D,1,0)</f>
        <v>#N/A</v>
      </c>
      <c r="V3530" s="37" t="s">
        <v>2</v>
      </c>
      <c r="W3530" s="37" t="s">
        <v>2</v>
      </c>
      <c r="X3530" t="e">
        <f>VLOOKUP(T3530,[3]رکوردها!$A:$B,2,0)</f>
        <v>#N/A</v>
      </c>
      <c r="Y3530" t="e">
        <f>VLOOKUP(T3530,[3]رکوردها!$A:$D,4,0)</f>
        <v>#N/A</v>
      </c>
      <c r="Z3530" t="e">
        <f>VLOOKUP(T3530,[3]رکوردها!$A:$C,3,0)</f>
        <v>#N/A</v>
      </c>
      <c r="AA3530" t="e">
        <f>VLOOKUP(T3530,[3]رکوردها!$A:$F,6,0)</f>
        <v>#N/A</v>
      </c>
      <c r="AB3530" t="e">
        <f>VLOOKUP(T3530,[3]رکوردها!$A:$E,5,0)</f>
        <v>#N/A</v>
      </c>
    </row>
    <row r="3531" spans="1:28" s="41" customFormat="1" hidden="1" x14ac:dyDescent="0.2">
      <c r="A3531" s="36">
        <v>179537</v>
      </c>
      <c r="B3531" s="36">
        <v>1330</v>
      </c>
      <c r="C3531" s="36">
        <v>1869</v>
      </c>
      <c r="D3531" s="39" t="s">
        <v>5178</v>
      </c>
      <c r="E3531" s="39"/>
      <c r="F3531" s="37" t="s">
        <v>171</v>
      </c>
      <c r="G3531" s="37" t="s">
        <v>1230</v>
      </c>
      <c r="H3531" s="38">
        <v>5374804</v>
      </c>
      <c r="I3531" s="38">
        <v>0</v>
      </c>
      <c r="J3531" s="38">
        <f t="shared" ref="J3531:J3594" si="56">H3531-I3531</f>
        <v>5374804</v>
      </c>
      <c r="K3531" s="38"/>
      <c r="L3531" s="49"/>
      <c r="M3531" s="37" t="s">
        <v>63</v>
      </c>
      <c r="N3531" s="37" t="s">
        <v>64</v>
      </c>
      <c r="O3531" s="37" t="s">
        <v>157</v>
      </c>
      <c r="P3531" s="37" t="s">
        <v>158</v>
      </c>
      <c r="Q3531" s="37" t="s">
        <v>159</v>
      </c>
      <c r="R3531" s="37" t="s">
        <v>160</v>
      </c>
      <c r="S3531" s="37" t="s">
        <v>912</v>
      </c>
      <c r="T3531" s="37" t="s">
        <v>911</v>
      </c>
      <c r="U3531" s="1" t="e">
        <f>VLOOKUP(T3531,[2]VAT!$A:$D,1,0)</f>
        <v>#N/A</v>
      </c>
      <c r="V3531" s="37" t="s">
        <v>2</v>
      </c>
      <c r="W3531" s="37" t="s">
        <v>2</v>
      </c>
      <c r="X3531" t="e">
        <f>VLOOKUP(T3531,[3]رکوردها!$A:$B,2,0)</f>
        <v>#N/A</v>
      </c>
      <c r="Y3531" t="e">
        <f>VLOOKUP(T3531,[3]رکوردها!$A:$D,4,0)</f>
        <v>#N/A</v>
      </c>
      <c r="Z3531" t="e">
        <f>VLOOKUP(T3531,[3]رکوردها!$A:$C,3,0)</f>
        <v>#N/A</v>
      </c>
      <c r="AA3531" t="e">
        <f>VLOOKUP(T3531,[3]رکوردها!$A:$F,6,0)</f>
        <v>#N/A</v>
      </c>
      <c r="AB3531" t="e">
        <f>VLOOKUP(T3531,[3]رکوردها!$A:$E,5,0)</f>
        <v>#N/A</v>
      </c>
    </row>
    <row r="3532" spans="1:28" s="41" customFormat="1" hidden="1" x14ac:dyDescent="0.2">
      <c r="A3532" s="36">
        <v>179538</v>
      </c>
      <c r="B3532" s="36">
        <v>1330</v>
      </c>
      <c r="C3532" s="36">
        <v>1869</v>
      </c>
      <c r="D3532" s="39" t="s">
        <v>5178</v>
      </c>
      <c r="E3532" s="39"/>
      <c r="F3532" s="37" t="s">
        <v>171</v>
      </c>
      <c r="G3532" s="37" t="s">
        <v>983</v>
      </c>
      <c r="H3532" s="38">
        <v>5374804</v>
      </c>
      <c r="I3532" s="38">
        <v>0</v>
      </c>
      <c r="J3532" s="38">
        <f t="shared" si="56"/>
        <v>5374804</v>
      </c>
      <c r="K3532" s="38"/>
      <c r="L3532" s="49"/>
      <c r="M3532" s="37" t="s">
        <v>63</v>
      </c>
      <c r="N3532" s="37" t="s">
        <v>64</v>
      </c>
      <c r="O3532" s="37" t="s">
        <v>157</v>
      </c>
      <c r="P3532" s="37" t="s">
        <v>158</v>
      </c>
      <c r="Q3532" s="37" t="s">
        <v>159</v>
      </c>
      <c r="R3532" s="37" t="s">
        <v>160</v>
      </c>
      <c r="S3532" s="37" t="s">
        <v>912</v>
      </c>
      <c r="T3532" s="37" t="s">
        <v>911</v>
      </c>
      <c r="U3532" s="1" t="e">
        <f>VLOOKUP(T3532,[2]VAT!$A:$D,1,0)</f>
        <v>#N/A</v>
      </c>
      <c r="V3532" s="37" t="s">
        <v>2</v>
      </c>
      <c r="W3532" s="37" t="s">
        <v>2</v>
      </c>
      <c r="X3532" t="e">
        <f>VLOOKUP(T3532,[3]رکوردها!$A:$B,2,0)</f>
        <v>#N/A</v>
      </c>
      <c r="Y3532" t="e">
        <f>VLOOKUP(T3532,[3]رکوردها!$A:$D,4,0)</f>
        <v>#N/A</v>
      </c>
      <c r="Z3532" t="e">
        <f>VLOOKUP(T3532,[3]رکوردها!$A:$C,3,0)</f>
        <v>#N/A</v>
      </c>
      <c r="AA3532" t="e">
        <f>VLOOKUP(T3532,[3]رکوردها!$A:$F,6,0)</f>
        <v>#N/A</v>
      </c>
      <c r="AB3532" t="e">
        <f>VLOOKUP(T3532,[3]رکوردها!$A:$E,5,0)</f>
        <v>#N/A</v>
      </c>
    </row>
    <row r="3533" spans="1:28" s="41" customFormat="1" hidden="1" x14ac:dyDescent="0.2">
      <c r="A3533" s="36">
        <v>179539</v>
      </c>
      <c r="B3533" s="36">
        <v>1330</v>
      </c>
      <c r="C3533" s="36">
        <v>1869</v>
      </c>
      <c r="D3533" s="39" t="s">
        <v>5178</v>
      </c>
      <c r="E3533" s="39"/>
      <c r="F3533" s="37" t="s">
        <v>171</v>
      </c>
      <c r="G3533" s="37" t="s">
        <v>1231</v>
      </c>
      <c r="H3533" s="38">
        <v>5374804</v>
      </c>
      <c r="I3533" s="38">
        <v>0</v>
      </c>
      <c r="J3533" s="38">
        <f t="shared" si="56"/>
        <v>5374804</v>
      </c>
      <c r="K3533" s="38"/>
      <c r="L3533" s="49"/>
      <c r="M3533" s="37" t="s">
        <v>63</v>
      </c>
      <c r="N3533" s="37" t="s">
        <v>64</v>
      </c>
      <c r="O3533" s="37" t="s">
        <v>157</v>
      </c>
      <c r="P3533" s="37" t="s">
        <v>158</v>
      </c>
      <c r="Q3533" s="37" t="s">
        <v>159</v>
      </c>
      <c r="R3533" s="37" t="s">
        <v>160</v>
      </c>
      <c r="S3533" s="37" t="s">
        <v>912</v>
      </c>
      <c r="T3533" s="37" t="s">
        <v>911</v>
      </c>
      <c r="U3533" s="1" t="e">
        <f>VLOOKUP(T3533,[2]VAT!$A:$D,1,0)</f>
        <v>#N/A</v>
      </c>
      <c r="V3533" s="37" t="s">
        <v>2</v>
      </c>
      <c r="W3533" s="37" t="s">
        <v>2</v>
      </c>
      <c r="X3533" t="e">
        <f>VLOOKUP(T3533,[3]رکوردها!$A:$B,2,0)</f>
        <v>#N/A</v>
      </c>
      <c r="Y3533" t="e">
        <f>VLOOKUP(T3533,[3]رکوردها!$A:$D,4,0)</f>
        <v>#N/A</v>
      </c>
      <c r="Z3533" t="e">
        <f>VLOOKUP(T3533,[3]رکوردها!$A:$C,3,0)</f>
        <v>#N/A</v>
      </c>
      <c r="AA3533" t="e">
        <f>VLOOKUP(T3533,[3]رکوردها!$A:$F,6,0)</f>
        <v>#N/A</v>
      </c>
      <c r="AB3533" t="e">
        <f>VLOOKUP(T3533,[3]رکوردها!$A:$E,5,0)</f>
        <v>#N/A</v>
      </c>
    </row>
    <row r="3534" spans="1:28" s="41" customFormat="1" hidden="1" x14ac:dyDescent="0.2">
      <c r="A3534" s="36">
        <v>179540</v>
      </c>
      <c r="B3534" s="36">
        <v>1330</v>
      </c>
      <c r="C3534" s="36">
        <v>1869</v>
      </c>
      <c r="D3534" s="39" t="s">
        <v>5178</v>
      </c>
      <c r="E3534" s="39"/>
      <c r="F3534" s="37" t="s">
        <v>171</v>
      </c>
      <c r="G3534" s="37" t="s">
        <v>1231</v>
      </c>
      <c r="H3534" s="38">
        <v>5374804</v>
      </c>
      <c r="I3534" s="38">
        <v>0</v>
      </c>
      <c r="J3534" s="38">
        <f t="shared" si="56"/>
        <v>5374804</v>
      </c>
      <c r="K3534" s="38"/>
      <c r="L3534" s="49"/>
      <c r="M3534" s="37" t="s">
        <v>63</v>
      </c>
      <c r="N3534" s="37" t="s">
        <v>64</v>
      </c>
      <c r="O3534" s="37" t="s">
        <v>157</v>
      </c>
      <c r="P3534" s="37" t="s">
        <v>158</v>
      </c>
      <c r="Q3534" s="37" t="s">
        <v>159</v>
      </c>
      <c r="R3534" s="37" t="s">
        <v>160</v>
      </c>
      <c r="S3534" s="37" t="s">
        <v>912</v>
      </c>
      <c r="T3534" s="37" t="s">
        <v>911</v>
      </c>
      <c r="U3534" s="1" t="e">
        <f>VLOOKUP(T3534,[2]VAT!$A:$D,1,0)</f>
        <v>#N/A</v>
      </c>
      <c r="V3534" s="37" t="s">
        <v>2</v>
      </c>
      <c r="W3534" s="37" t="s">
        <v>2</v>
      </c>
      <c r="X3534" t="e">
        <f>VLOOKUP(T3534,[3]رکوردها!$A:$B,2,0)</f>
        <v>#N/A</v>
      </c>
      <c r="Y3534" t="e">
        <f>VLOOKUP(T3534,[3]رکوردها!$A:$D,4,0)</f>
        <v>#N/A</v>
      </c>
      <c r="Z3534" t="e">
        <f>VLOOKUP(T3534,[3]رکوردها!$A:$C,3,0)</f>
        <v>#N/A</v>
      </c>
      <c r="AA3534" t="e">
        <f>VLOOKUP(T3534,[3]رکوردها!$A:$F,6,0)</f>
        <v>#N/A</v>
      </c>
      <c r="AB3534" t="e">
        <f>VLOOKUP(T3534,[3]رکوردها!$A:$E,5,0)</f>
        <v>#N/A</v>
      </c>
    </row>
    <row r="3535" spans="1:28" s="41" customFormat="1" hidden="1" x14ac:dyDescent="0.2">
      <c r="A3535" s="36">
        <v>179541</v>
      </c>
      <c r="B3535" s="36">
        <v>1330</v>
      </c>
      <c r="C3535" s="36">
        <v>1869</v>
      </c>
      <c r="D3535" s="39" t="s">
        <v>5178</v>
      </c>
      <c r="E3535" s="39"/>
      <c r="F3535" s="37" t="s">
        <v>171</v>
      </c>
      <c r="G3535" s="37" t="s">
        <v>1214</v>
      </c>
      <c r="H3535" s="38">
        <v>5374804</v>
      </c>
      <c r="I3535" s="38">
        <v>0</v>
      </c>
      <c r="J3535" s="38">
        <f t="shared" si="56"/>
        <v>5374804</v>
      </c>
      <c r="K3535" s="38"/>
      <c r="L3535" s="49"/>
      <c r="M3535" s="37" t="s">
        <v>63</v>
      </c>
      <c r="N3535" s="37" t="s">
        <v>64</v>
      </c>
      <c r="O3535" s="37" t="s">
        <v>157</v>
      </c>
      <c r="P3535" s="37" t="s">
        <v>158</v>
      </c>
      <c r="Q3535" s="37" t="s">
        <v>159</v>
      </c>
      <c r="R3535" s="37" t="s">
        <v>160</v>
      </c>
      <c r="S3535" s="37" t="s">
        <v>912</v>
      </c>
      <c r="T3535" s="37" t="s">
        <v>911</v>
      </c>
      <c r="U3535" s="1" t="e">
        <f>VLOOKUP(T3535,[2]VAT!$A:$D,1,0)</f>
        <v>#N/A</v>
      </c>
      <c r="V3535" s="37" t="s">
        <v>2</v>
      </c>
      <c r="W3535" s="37" t="s">
        <v>2</v>
      </c>
      <c r="X3535" t="e">
        <f>VLOOKUP(T3535,[3]رکوردها!$A:$B,2,0)</f>
        <v>#N/A</v>
      </c>
      <c r="Y3535" t="e">
        <f>VLOOKUP(T3535,[3]رکوردها!$A:$D,4,0)</f>
        <v>#N/A</v>
      </c>
      <c r="Z3535" t="e">
        <f>VLOOKUP(T3535,[3]رکوردها!$A:$C,3,0)</f>
        <v>#N/A</v>
      </c>
      <c r="AA3535" t="e">
        <f>VLOOKUP(T3535,[3]رکوردها!$A:$F,6,0)</f>
        <v>#N/A</v>
      </c>
      <c r="AB3535" t="e">
        <f>VLOOKUP(T3535,[3]رکوردها!$A:$E,5,0)</f>
        <v>#N/A</v>
      </c>
    </row>
    <row r="3536" spans="1:28" s="41" customFormat="1" hidden="1" x14ac:dyDescent="0.2">
      <c r="A3536" s="36">
        <v>179542</v>
      </c>
      <c r="B3536" s="36">
        <v>1330</v>
      </c>
      <c r="C3536" s="36">
        <v>1869</v>
      </c>
      <c r="D3536" s="39" t="s">
        <v>5178</v>
      </c>
      <c r="E3536" s="39"/>
      <c r="F3536" s="37" t="s">
        <v>171</v>
      </c>
      <c r="G3536" s="37" t="s">
        <v>1214</v>
      </c>
      <c r="H3536" s="38">
        <v>5374804</v>
      </c>
      <c r="I3536" s="38">
        <v>0</v>
      </c>
      <c r="J3536" s="38">
        <f t="shared" si="56"/>
        <v>5374804</v>
      </c>
      <c r="K3536" s="38"/>
      <c r="L3536" s="49"/>
      <c r="M3536" s="37" t="s">
        <v>63</v>
      </c>
      <c r="N3536" s="37" t="s">
        <v>64</v>
      </c>
      <c r="O3536" s="37" t="s">
        <v>157</v>
      </c>
      <c r="P3536" s="37" t="s">
        <v>158</v>
      </c>
      <c r="Q3536" s="37" t="s">
        <v>159</v>
      </c>
      <c r="R3536" s="37" t="s">
        <v>160</v>
      </c>
      <c r="S3536" s="37" t="s">
        <v>912</v>
      </c>
      <c r="T3536" s="37" t="s">
        <v>911</v>
      </c>
      <c r="U3536" s="1" t="e">
        <f>VLOOKUP(T3536,[2]VAT!$A:$D,1,0)</f>
        <v>#N/A</v>
      </c>
      <c r="V3536" s="37" t="s">
        <v>2</v>
      </c>
      <c r="W3536" s="37" t="s">
        <v>2</v>
      </c>
      <c r="X3536" t="e">
        <f>VLOOKUP(T3536,[3]رکوردها!$A:$B,2,0)</f>
        <v>#N/A</v>
      </c>
      <c r="Y3536" t="e">
        <f>VLOOKUP(T3536,[3]رکوردها!$A:$D,4,0)</f>
        <v>#N/A</v>
      </c>
      <c r="Z3536" t="e">
        <f>VLOOKUP(T3536,[3]رکوردها!$A:$C,3,0)</f>
        <v>#N/A</v>
      </c>
      <c r="AA3536" t="e">
        <f>VLOOKUP(T3536,[3]رکوردها!$A:$F,6,0)</f>
        <v>#N/A</v>
      </c>
      <c r="AB3536" t="e">
        <f>VLOOKUP(T3536,[3]رکوردها!$A:$E,5,0)</f>
        <v>#N/A</v>
      </c>
    </row>
    <row r="3537" spans="1:28" s="41" customFormat="1" hidden="1" x14ac:dyDescent="0.2">
      <c r="A3537" s="36">
        <v>179543</v>
      </c>
      <c r="B3537" s="36">
        <v>1330</v>
      </c>
      <c r="C3537" s="36">
        <v>1869</v>
      </c>
      <c r="D3537" s="39" t="s">
        <v>5178</v>
      </c>
      <c r="E3537" s="39"/>
      <c r="F3537" s="37" t="s">
        <v>171</v>
      </c>
      <c r="G3537" s="37" t="s">
        <v>1214</v>
      </c>
      <c r="H3537" s="38">
        <v>5374804</v>
      </c>
      <c r="I3537" s="38">
        <v>0</v>
      </c>
      <c r="J3537" s="38">
        <f t="shared" si="56"/>
        <v>5374804</v>
      </c>
      <c r="K3537" s="38"/>
      <c r="L3537" s="49"/>
      <c r="M3537" s="37" t="s">
        <v>63</v>
      </c>
      <c r="N3537" s="37" t="s">
        <v>64</v>
      </c>
      <c r="O3537" s="37" t="s">
        <v>157</v>
      </c>
      <c r="P3537" s="37" t="s">
        <v>158</v>
      </c>
      <c r="Q3537" s="37" t="s">
        <v>159</v>
      </c>
      <c r="R3537" s="37" t="s">
        <v>160</v>
      </c>
      <c r="S3537" s="37" t="s">
        <v>912</v>
      </c>
      <c r="T3537" s="37" t="s">
        <v>911</v>
      </c>
      <c r="U3537" s="1" t="e">
        <f>VLOOKUP(T3537,[2]VAT!$A:$D,1,0)</f>
        <v>#N/A</v>
      </c>
      <c r="V3537" s="37" t="s">
        <v>2</v>
      </c>
      <c r="W3537" s="37" t="s">
        <v>2</v>
      </c>
      <c r="X3537" t="e">
        <f>VLOOKUP(T3537,[3]رکوردها!$A:$B,2,0)</f>
        <v>#N/A</v>
      </c>
      <c r="Y3537" t="e">
        <f>VLOOKUP(T3537,[3]رکوردها!$A:$D,4,0)</f>
        <v>#N/A</v>
      </c>
      <c r="Z3537" t="e">
        <f>VLOOKUP(T3537,[3]رکوردها!$A:$C,3,0)</f>
        <v>#N/A</v>
      </c>
      <c r="AA3537" t="e">
        <f>VLOOKUP(T3537,[3]رکوردها!$A:$F,6,0)</f>
        <v>#N/A</v>
      </c>
      <c r="AB3537" t="e">
        <f>VLOOKUP(T3537,[3]رکوردها!$A:$E,5,0)</f>
        <v>#N/A</v>
      </c>
    </row>
    <row r="3538" spans="1:28" s="41" customFormat="1" hidden="1" x14ac:dyDescent="0.2">
      <c r="A3538" s="36">
        <v>179544</v>
      </c>
      <c r="B3538" s="36">
        <v>1330</v>
      </c>
      <c r="C3538" s="36">
        <v>1869</v>
      </c>
      <c r="D3538" s="39" t="s">
        <v>5178</v>
      </c>
      <c r="E3538" s="39"/>
      <c r="F3538" s="37" t="s">
        <v>171</v>
      </c>
      <c r="G3538" s="37" t="s">
        <v>1214</v>
      </c>
      <c r="H3538" s="38">
        <v>5374804</v>
      </c>
      <c r="I3538" s="38">
        <v>0</v>
      </c>
      <c r="J3538" s="38">
        <f t="shared" si="56"/>
        <v>5374804</v>
      </c>
      <c r="K3538" s="38"/>
      <c r="L3538" s="49"/>
      <c r="M3538" s="37" t="s">
        <v>63</v>
      </c>
      <c r="N3538" s="37" t="s">
        <v>64</v>
      </c>
      <c r="O3538" s="37" t="s">
        <v>157</v>
      </c>
      <c r="P3538" s="37" t="s">
        <v>158</v>
      </c>
      <c r="Q3538" s="37" t="s">
        <v>159</v>
      </c>
      <c r="R3538" s="37" t="s">
        <v>160</v>
      </c>
      <c r="S3538" s="37" t="s">
        <v>912</v>
      </c>
      <c r="T3538" s="37" t="s">
        <v>911</v>
      </c>
      <c r="U3538" s="1" t="e">
        <f>VLOOKUP(T3538,[2]VAT!$A:$D,1,0)</f>
        <v>#N/A</v>
      </c>
      <c r="V3538" s="37" t="s">
        <v>2</v>
      </c>
      <c r="W3538" s="37" t="s">
        <v>2</v>
      </c>
      <c r="X3538" t="e">
        <f>VLOOKUP(T3538,[3]رکوردها!$A:$B,2,0)</f>
        <v>#N/A</v>
      </c>
      <c r="Y3538" t="e">
        <f>VLOOKUP(T3538,[3]رکوردها!$A:$D,4,0)</f>
        <v>#N/A</v>
      </c>
      <c r="Z3538" t="e">
        <f>VLOOKUP(T3538,[3]رکوردها!$A:$C,3,0)</f>
        <v>#N/A</v>
      </c>
      <c r="AA3538" t="e">
        <f>VLOOKUP(T3538,[3]رکوردها!$A:$F,6,0)</f>
        <v>#N/A</v>
      </c>
      <c r="AB3538" t="e">
        <f>VLOOKUP(T3538,[3]رکوردها!$A:$E,5,0)</f>
        <v>#N/A</v>
      </c>
    </row>
    <row r="3539" spans="1:28" s="41" customFormat="1" hidden="1" x14ac:dyDescent="0.2">
      <c r="A3539" s="36">
        <v>179545</v>
      </c>
      <c r="B3539" s="36">
        <v>1330</v>
      </c>
      <c r="C3539" s="36">
        <v>1869</v>
      </c>
      <c r="D3539" s="39" t="s">
        <v>5178</v>
      </c>
      <c r="E3539" s="39"/>
      <c r="F3539" s="37" t="s">
        <v>171</v>
      </c>
      <c r="G3539" s="37" t="s">
        <v>1214</v>
      </c>
      <c r="H3539" s="38">
        <v>5374804</v>
      </c>
      <c r="I3539" s="38">
        <v>0</v>
      </c>
      <c r="J3539" s="38">
        <f t="shared" si="56"/>
        <v>5374804</v>
      </c>
      <c r="K3539" s="38"/>
      <c r="L3539" s="49"/>
      <c r="M3539" s="37" t="s">
        <v>63</v>
      </c>
      <c r="N3539" s="37" t="s">
        <v>64</v>
      </c>
      <c r="O3539" s="37" t="s">
        <v>157</v>
      </c>
      <c r="P3539" s="37" t="s">
        <v>158</v>
      </c>
      <c r="Q3539" s="37" t="s">
        <v>159</v>
      </c>
      <c r="R3539" s="37" t="s">
        <v>160</v>
      </c>
      <c r="S3539" s="37" t="s">
        <v>912</v>
      </c>
      <c r="T3539" s="37" t="s">
        <v>911</v>
      </c>
      <c r="U3539" s="1" t="e">
        <f>VLOOKUP(T3539,[2]VAT!$A:$D,1,0)</f>
        <v>#N/A</v>
      </c>
      <c r="V3539" s="37" t="s">
        <v>2</v>
      </c>
      <c r="W3539" s="37" t="s">
        <v>2</v>
      </c>
      <c r="X3539" t="e">
        <f>VLOOKUP(T3539,[3]رکوردها!$A:$B,2,0)</f>
        <v>#N/A</v>
      </c>
      <c r="Y3539" t="e">
        <f>VLOOKUP(T3539,[3]رکوردها!$A:$D,4,0)</f>
        <v>#N/A</v>
      </c>
      <c r="Z3539" t="e">
        <f>VLOOKUP(T3539,[3]رکوردها!$A:$C,3,0)</f>
        <v>#N/A</v>
      </c>
      <c r="AA3539" t="e">
        <f>VLOOKUP(T3539,[3]رکوردها!$A:$F,6,0)</f>
        <v>#N/A</v>
      </c>
      <c r="AB3539" t="e">
        <f>VLOOKUP(T3539,[3]رکوردها!$A:$E,5,0)</f>
        <v>#N/A</v>
      </c>
    </row>
    <row r="3540" spans="1:28" s="41" customFormat="1" hidden="1" x14ac:dyDescent="0.2">
      <c r="A3540" s="36">
        <v>179546</v>
      </c>
      <c r="B3540" s="36">
        <v>1330</v>
      </c>
      <c r="C3540" s="36">
        <v>1869</v>
      </c>
      <c r="D3540" s="39" t="s">
        <v>5178</v>
      </c>
      <c r="E3540" s="39"/>
      <c r="F3540" s="37" t="s">
        <v>171</v>
      </c>
      <c r="G3540" s="37" t="s">
        <v>1214</v>
      </c>
      <c r="H3540" s="38">
        <v>5374804</v>
      </c>
      <c r="I3540" s="38">
        <v>0</v>
      </c>
      <c r="J3540" s="38">
        <f t="shared" si="56"/>
        <v>5374804</v>
      </c>
      <c r="K3540" s="38"/>
      <c r="L3540" s="49"/>
      <c r="M3540" s="37" t="s">
        <v>63</v>
      </c>
      <c r="N3540" s="37" t="s">
        <v>64</v>
      </c>
      <c r="O3540" s="37" t="s">
        <v>157</v>
      </c>
      <c r="P3540" s="37" t="s">
        <v>158</v>
      </c>
      <c r="Q3540" s="37" t="s">
        <v>159</v>
      </c>
      <c r="R3540" s="37" t="s">
        <v>160</v>
      </c>
      <c r="S3540" s="37" t="s">
        <v>912</v>
      </c>
      <c r="T3540" s="37" t="s">
        <v>911</v>
      </c>
      <c r="U3540" s="1" t="e">
        <f>VLOOKUP(T3540,[2]VAT!$A:$D,1,0)</f>
        <v>#N/A</v>
      </c>
      <c r="V3540" s="37" t="s">
        <v>2</v>
      </c>
      <c r="W3540" s="37" t="s">
        <v>2</v>
      </c>
      <c r="X3540" t="e">
        <f>VLOOKUP(T3540,[3]رکوردها!$A:$B,2,0)</f>
        <v>#N/A</v>
      </c>
      <c r="Y3540" t="e">
        <f>VLOOKUP(T3540,[3]رکوردها!$A:$D,4,0)</f>
        <v>#N/A</v>
      </c>
      <c r="Z3540" t="e">
        <f>VLOOKUP(T3540,[3]رکوردها!$A:$C,3,0)</f>
        <v>#N/A</v>
      </c>
      <c r="AA3540" t="e">
        <f>VLOOKUP(T3540,[3]رکوردها!$A:$F,6,0)</f>
        <v>#N/A</v>
      </c>
      <c r="AB3540" t="e">
        <f>VLOOKUP(T3540,[3]رکوردها!$A:$E,5,0)</f>
        <v>#N/A</v>
      </c>
    </row>
    <row r="3541" spans="1:28" s="41" customFormat="1" hidden="1" x14ac:dyDescent="0.2">
      <c r="A3541" s="36">
        <v>179547</v>
      </c>
      <c r="B3541" s="36">
        <v>1330</v>
      </c>
      <c r="C3541" s="36">
        <v>1869</v>
      </c>
      <c r="D3541" s="39" t="s">
        <v>5178</v>
      </c>
      <c r="E3541" s="39"/>
      <c r="F3541" s="37" t="s">
        <v>171</v>
      </c>
      <c r="G3541" s="37" t="s">
        <v>1214</v>
      </c>
      <c r="H3541" s="38">
        <v>5374804</v>
      </c>
      <c r="I3541" s="38">
        <v>0</v>
      </c>
      <c r="J3541" s="38">
        <f t="shared" si="56"/>
        <v>5374804</v>
      </c>
      <c r="K3541" s="38"/>
      <c r="L3541" s="49"/>
      <c r="M3541" s="37" t="s">
        <v>63</v>
      </c>
      <c r="N3541" s="37" t="s">
        <v>64</v>
      </c>
      <c r="O3541" s="37" t="s">
        <v>157</v>
      </c>
      <c r="P3541" s="37" t="s">
        <v>158</v>
      </c>
      <c r="Q3541" s="37" t="s">
        <v>159</v>
      </c>
      <c r="R3541" s="37" t="s">
        <v>160</v>
      </c>
      <c r="S3541" s="37" t="s">
        <v>912</v>
      </c>
      <c r="T3541" s="37" t="s">
        <v>911</v>
      </c>
      <c r="U3541" s="1" t="e">
        <f>VLOOKUP(T3541,[2]VAT!$A:$D,1,0)</f>
        <v>#N/A</v>
      </c>
      <c r="V3541" s="37" t="s">
        <v>2</v>
      </c>
      <c r="W3541" s="37" t="s">
        <v>2</v>
      </c>
      <c r="X3541" t="e">
        <f>VLOOKUP(T3541,[3]رکوردها!$A:$B,2,0)</f>
        <v>#N/A</v>
      </c>
      <c r="Y3541" t="e">
        <f>VLOOKUP(T3541,[3]رکوردها!$A:$D,4,0)</f>
        <v>#N/A</v>
      </c>
      <c r="Z3541" t="e">
        <f>VLOOKUP(T3541,[3]رکوردها!$A:$C,3,0)</f>
        <v>#N/A</v>
      </c>
      <c r="AA3541" t="e">
        <f>VLOOKUP(T3541,[3]رکوردها!$A:$F,6,0)</f>
        <v>#N/A</v>
      </c>
      <c r="AB3541" t="e">
        <f>VLOOKUP(T3541,[3]رکوردها!$A:$E,5,0)</f>
        <v>#N/A</v>
      </c>
    </row>
    <row r="3542" spans="1:28" s="41" customFormat="1" hidden="1" x14ac:dyDescent="0.2">
      <c r="A3542" s="36">
        <v>179548</v>
      </c>
      <c r="B3542" s="36">
        <v>1330</v>
      </c>
      <c r="C3542" s="36">
        <v>1869</v>
      </c>
      <c r="D3542" s="39" t="s">
        <v>5178</v>
      </c>
      <c r="E3542" s="39"/>
      <c r="F3542" s="37" t="s">
        <v>171</v>
      </c>
      <c r="G3542" s="37" t="s">
        <v>997</v>
      </c>
      <c r="H3542" s="38">
        <v>5374804</v>
      </c>
      <c r="I3542" s="38">
        <v>0</v>
      </c>
      <c r="J3542" s="38">
        <f t="shared" si="56"/>
        <v>5374804</v>
      </c>
      <c r="K3542" s="38"/>
      <c r="L3542" s="49"/>
      <c r="M3542" s="37" t="s">
        <v>63</v>
      </c>
      <c r="N3542" s="37" t="s">
        <v>64</v>
      </c>
      <c r="O3542" s="37" t="s">
        <v>157</v>
      </c>
      <c r="P3542" s="37" t="s">
        <v>158</v>
      </c>
      <c r="Q3542" s="37" t="s">
        <v>159</v>
      </c>
      <c r="R3542" s="37" t="s">
        <v>160</v>
      </c>
      <c r="S3542" s="37" t="s">
        <v>912</v>
      </c>
      <c r="T3542" s="37" t="s">
        <v>911</v>
      </c>
      <c r="U3542" s="1" t="e">
        <f>VLOOKUP(T3542,[2]VAT!$A:$D,1,0)</f>
        <v>#N/A</v>
      </c>
      <c r="V3542" s="37" t="s">
        <v>2</v>
      </c>
      <c r="W3542" s="37" t="s">
        <v>2</v>
      </c>
      <c r="X3542" t="e">
        <f>VLOOKUP(T3542,[3]رکوردها!$A:$B,2,0)</f>
        <v>#N/A</v>
      </c>
      <c r="Y3542" t="e">
        <f>VLOOKUP(T3542,[3]رکوردها!$A:$D,4,0)</f>
        <v>#N/A</v>
      </c>
      <c r="Z3542" t="e">
        <f>VLOOKUP(T3542,[3]رکوردها!$A:$C,3,0)</f>
        <v>#N/A</v>
      </c>
      <c r="AA3542" t="e">
        <f>VLOOKUP(T3542,[3]رکوردها!$A:$F,6,0)</f>
        <v>#N/A</v>
      </c>
      <c r="AB3542" t="e">
        <f>VLOOKUP(T3542,[3]رکوردها!$A:$E,5,0)</f>
        <v>#N/A</v>
      </c>
    </row>
    <row r="3543" spans="1:28" s="41" customFormat="1" hidden="1" x14ac:dyDescent="0.2">
      <c r="A3543" s="36">
        <v>179549</v>
      </c>
      <c r="B3543" s="36">
        <v>1330</v>
      </c>
      <c r="C3543" s="36">
        <v>1869</v>
      </c>
      <c r="D3543" s="39" t="s">
        <v>5178</v>
      </c>
      <c r="E3543" s="39"/>
      <c r="F3543" s="37" t="s">
        <v>171</v>
      </c>
      <c r="G3543" s="37" t="s">
        <v>997</v>
      </c>
      <c r="H3543" s="38">
        <v>5374804</v>
      </c>
      <c r="I3543" s="38">
        <v>0</v>
      </c>
      <c r="J3543" s="38">
        <f t="shared" si="56"/>
        <v>5374804</v>
      </c>
      <c r="K3543" s="38"/>
      <c r="L3543" s="49"/>
      <c r="M3543" s="37" t="s">
        <v>63</v>
      </c>
      <c r="N3543" s="37" t="s">
        <v>64</v>
      </c>
      <c r="O3543" s="37" t="s">
        <v>157</v>
      </c>
      <c r="P3543" s="37" t="s">
        <v>158</v>
      </c>
      <c r="Q3543" s="37" t="s">
        <v>159</v>
      </c>
      <c r="R3543" s="37" t="s">
        <v>160</v>
      </c>
      <c r="S3543" s="37" t="s">
        <v>912</v>
      </c>
      <c r="T3543" s="37" t="s">
        <v>911</v>
      </c>
      <c r="U3543" s="1" t="e">
        <f>VLOOKUP(T3543,[2]VAT!$A:$D,1,0)</f>
        <v>#N/A</v>
      </c>
      <c r="V3543" s="37" t="s">
        <v>2</v>
      </c>
      <c r="W3543" s="37" t="s">
        <v>2</v>
      </c>
      <c r="X3543" t="e">
        <f>VLOOKUP(T3543,[3]رکوردها!$A:$B,2,0)</f>
        <v>#N/A</v>
      </c>
      <c r="Y3543" t="e">
        <f>VLOOKUP(T3543,[3]رکوردها!$A:$D,4,0)</f>
        <v>#N/A</v>
      </c>
      <c r="Z3543" t="e">
        <f>VLOOKUP(T3543,[3]رکوردها!$A:$C,3,0)</f>
        <v>#N/A</v>
      </c>
      <c r="AA3543" t="e">
        <f>VLOOKUP(T3543,[3]رکوردها!$A:$F,6,0)</f>
        <v>#N/A</v>
      </c>
      <c r="AB3543" t="e">
        <f>VLOOKUP(T3543,[3]رکوردها!$A:$E,5,0)</f>
        <v>#N/A</v>
      </c>
    </row>
    <row r="3544" spans="1:28" s="41" customFormat="1" hidden="1" x14ac:dyDescent="0.2">
      <c r="A3544" s="36">
        <v>179550</v>
      </c>
      <c r="B3544" s="36">
        <v>1330</v>
      </c>
      <c r="C3544" s="36">
        <v>1869</v>
      </c>
      <c r="D3544" s="39" t="s">
        <v>5178</v>
      </c>
      <c r="E3544" s="39"/>
      <c r="F3544" s="37" t="s">
        <v>171</v>
      </c>
      <c r="G3544" s="37" t="s">
        <v>997</v>
      </c>
      <c r="H3544" s="38">
        <v>5374804</v>
      </c>
      <c r="I3544" s="38">
        <v>0</v>
      </c>
      <c r="J3544" s="38">
        <f t="shared" si="56"/>
        <v>5374804</v>
      </c>
      <c r="K3544" s="38"/>
      <c r="L3544" s="49"/>
      <c r="M3544" s="37" t="s">
        <v>63</v>
      </c>
      <c r="N3544" s="37" t="s">
        <v>64</v>
      </c>
      <c r="O3544" s="37" t="s">
        <v>157</v>
      </c>
      <c r="P3544" s="37" t="s">
        <v>158</v>
      </c>
      <c r="Q3544" s="37" t="s">
        <v>159</v>
      </c>
      <c r="R3544" s="37" t="s">
        <v>160</v>
      </c>
      <c r="S3544" s="37" t="s">
        <v>912</v>
      </c>
      <c r="T3544" s="37" t="s">
        <v>911</v>
      </c>
      <c r="U3544" s="1" t="e">
        <f>VLOOKUP(T3544,[2]VAT!$A:$D,1,0)</f>
        <v>#N/A</v>
      </c>
      <c r="V3544" s="37" t="s">
        <v>2</v>
      </c>
      <c r="W3544" s="37" t="s">
        <v>2</v>
      </c>
      <c r="X3544" t="e">
        <f>VLOOKUP(T3544,[3]رکوردها!$A:$B,2,0)</f>
        <v>#N/A</v>
      </c>
      <c r="Y3544" t="e">
        <f>VLOOKUP(T3544,[3]رکوردها!$A:$D,4,0)</f>
        <v>#N/A</v>
      </c>
      <c r="Z3544" t="e">
        <f>VLOOKUP(T3544,[3]رکوردها!$A:$C,3,0)</f>
        <v>#N/A</v>
      </c>
      <c r="AA3544" t="e">
        <f>VLOOKUP(T3544,[3]رکوردها!$A:$F,6,0)</f>
        <v>#N/A</v>
      </c>
      <c r="AB3544" t="e">
        <f>VLOOKUP(T3544,[3]رکوردها!$A:$E,5,0)</f>
        <v>#N/A</v>
      </c>
    </row>
    <row r="3545" spans="1:28" s="41" customFormat="1" hidden="1" x14ac:dyDescent="0.2">
      <c r="A3545" s="36">
        <v>179551</v>
      </c>
      <c r="B3545" s="36">
        <v>1330</v>
      </c>
      <c r="C3545" s="36">
        <v>1869</v>
      </c>
      <c r="D3545" s="39" t="s">
        <v>5178</v>
      </c>
      <c r="E3545" s="39"/>
      <c r="F3545" s="37" t="s">
        <v>171</v>
      </c>
      <c r="G3545" s="37" t="s">
        <v>997</v>
      </c>
      <c r="H3545" s="38">
        <v>5374804</v>
      </c>
      <c r="I3545" s="38">
        <v>0</v>
      </c>
      <c r="J3545" s="38">
        <f t="shared" si="56"/>
        <v>5374804</v>
      </c>
      <c r="K3545" s="38"/>
      <c r="L3545" s="49"/>
      <c r="M3545" s="37" t="s">
        <v>63</v>
      </c>
      <c r="N3545" s="37" t="s">
        <v>64</v>
      </c>
      <c r="O3545" s="37" t="s">
        <v>157</v>
      </c>
      <c r="P3545" s="37" t="s">
        <v>158</v>
      </c>
      <c r="Q3545" s="37" t="s">
        <v>159</v>
      </c>
      <c r="R3545" s="37" t="s">
        <v>160</v>
      </c>
      <c r="S3545" s="37" t="s">
        <v>912</v>
      </c>
      <c r="T3545" s="37" t="s">
        <v>911</v>
      </c>
      <c r="U3545" s="1" t="e">
        <f>VLOOKUP(T3545,[2]VAT!$A:$D,1,0)</f>
        <v>#N/A</v>
      </c>
      <c r="V3545" s="37" t="s">
        <v>2</v>
      </c>
      <c r="W3545" s="37" t="s">
        <v>2</v>
      </c>
      <c r="X3545" t="e">
        <f>VLOOKUP(T3545,[3]رکوردها!$A:$B,2,0)</f>
        <v>#N/A</v>
      </c>
      <c r="Y3545" t="e">
        <f>VLOOKUP(T3545,[3]رکوردها!$A:$D,4,0)</f>
        <v>#N/A</v>
      </c>
      <c r="Z3545" t="e">
        <f>VLOOKUP(T3545,[3]رکوردها!$A:$C,3,0)</f>
        <v>#N/A</v>
      </c>
      <c r="AA3545" t="e">
        <f>VLOOKUP(T3545,[3]رکوردها!$A:$F,6,0)</f>
        <v>#N/A</v>
      </c>
      <c r="AB3545" t="e">
        <f>VLOOKUP(T3545,[3]رکوردها!$A:$E,5,0)</f>
        <v>#N/A</v>
      </c>
    </row>
    <row r="3546" spans="1:28" s="41" customFormat="1" hidden="1" x14ac:dyDescent="0.2">
      <c r="A3546" s="36">
        <v>179552</v>
      </c>
      <c r="B3546" s="36">
        <v>1330</v>
      </c>
      <c r="C3546" s="36">
        <v>1869</v>
      </c>
      <c r="D3546" s="39" t="s">
        <v>5178</v>
      </c>
      <c r="E3546" s="39"/>
      <c r="F3546" s="37" t="s">
        <v>171</v>
      </c>
      <c r="G3546" s="37" t="s">
        <v>1089</v>
      </c>
      <c r="H3546" s="38">
        <v>5374804</v>
      </c>
      <c r="I3546" s="38">
        <v>0</v>
      </c>
      <c r="J3546" s="38">
        <f t="shared" si="56"/>
        <v>5374804</v>
      </c>
      <c r="K3546" s="38"/>
      <c r="L3546" s="49"/>
      <c r="M3546" s="37" t="s">
        <v>63</v>
      </c>
      <c r="N3546" s="37" t="s">
        <v>64</v>
      </c>
      <c r="O3546" s="37" t="s">
        <v>157</v>
      </c>
      <c r="P3546" s="37" t="s">
        <v>158</v>
      </c>
      <c r="Q3546" s="37" t="s">
        <v>159</v>
      </c>
      <c r="R3546" s="37" t="s">
        <v>160</v>
      </c>
      <c r="S3546" s="37" t="s">
        <v>912</v>
      </c>
      <c r="T3546" s="37" t="s">
        <v>911</v>
      </c>
      <c r="U3546" s="1" t="e">
        <f>VLOOKUP(T3546,[2]VAT!$A:$D,1,0)</f>
        <v>#N/A</v>
      </c>
      <c r="V3546" s="37" t="s">
        <v>2</v>
      </c>
      <c r="W3546" s="37" t="s">
        <v>2</v>
      </c>
      <c r="X3546" t="e">
        <f>VLOOKUP(T3546,[3]رکوردها!$A:$B,2,0)</f>
        <v>#N/A</v>
      </c>
      <c r="Y3546" t="e">
        <f>VLOOKUP(T3546,[3]رکوردها!$A:$D,4,0)</f>
        <v>#N/A</v>
      </c>
      <c r="Z3546" t="e">
        <f>VLOOKUP(T3546,[3]رکوردها!$A:$C,3,0)</f>
        <v>#N/A</v>
      </c>
      <c r="AA3546" t="e">
        <f>VLOOKUP(T3546,[3]رکوردها!$A:$F,6,0)</f>
        <v>#N/A</v>
      </c>
      <c r="AB3546" t="e">
        <f>VLOOKUP(T3546,[3]رکوردها!$A:$E,5,0)</f>
        <v>#N/A</v>
      </c>
    </row>
    <row r="3547" spans="1:28" s="41" customFormat="1" hidden="1" x14ac:dyDescent="0.2">
      <c r="A3547" s="36">
        <v>179553</v>
      </c>
      <c r="B3547" s="36">
        <v>1330</v>
      </c>
      <c r="C3547" s="36">
        <v>1869</v>
      </c>
      <c r="D3547" s="39" t="s">
        <v>5178</v>
      </c>
      <c r="E3547" s="39"/>
      <c r="F3547" s="37" t="s">
        <v>171</v>
      </c>
      <c r="G3547" s="37" t="s">
        <v>1089</v>
      </c>
      <c r="H3547" s="38">
        <v>5374804</v>
      </c>
      <c r="I3547" s="38">
        <v>0</v>
      </c>
      <c r="J3547" s="38">
        <f t="shared" si="56"/>
        <v>5374804</v>
      </c>
      <c r="K3547" s="38"/>
      <c r="L3547" s="49"/>
      <c r="M3547" s="37" t="s">
        <v>63</v>
      </c>
      <c r="N3547" s="37" t="s">
        <v>64</v>
      </c>
      <c r="O3547" s="37" t="s">
        <v>157</v>
      </c>
      <c r="P3547" s="37" t="s">
        <v>158</v>
      </c>
      <c r="Q3547" s="37" t="s">
        <v>159</v>
      </c>
      <c r="R3547" s="37" t="s">
        <v>160</v>
      </c>
      <c r="S3547" s="37" t="s">
        <v>912</v>
      </c>
      <c r="T3547" s="37" t="s">
        <v>911</v>
      </c>
      <c r="U3547" s="1" t="e">
        <f>VLOOKUP(T3547,[2]VAT!$A:$D,1,0)</f>
        <v>#N/A</v>
      </c>
      <c r="V3547" s="37" t="s">
        <v>2</v>
      </c>
      <c r="W3547" s="37" t="s">
        <v>2</v>
      </c>
      <c r="X3547" t="e">
        <f>VLOOKUP(T3547,[3]رکوردها!$A:$B,2,0)</f>
        <v>#N/A</v>
      </c>
      <c r="Y3547" t="e">
        <f>VLOOKUP(T3547,[3]رکوردها!$A:$D,4,0)</f>
        <v>#N/A</v>
      </c>
      <c r="Z3547" t="e">
        <f>VLOOKUP(T3547,[3]رکوردها!$A:$C,3,0)</f>
        <v>#N/A</v>
      </c>
      <c r="AA3547" t="e">
        <f>VLOOKUP(T3547,[3]رکوردها!$A:$F,6,0)</f>
        <v>#N/A</v>
      </c>
      <c r="AB3547" t="e">
        <f>VLOOKUP(T3547,[3]رکوردها!$A:$E,5,0)</f>
        <v>#N/A</v>
      </c>
    </row>
    <row r="3548" spans="1:28" s="41" customFormat="1" hidden="1" x14ac:dyDescent="0.2">
      <c r="A3548" s="36">
        <v>179554</v>
      </c>
      <c r="B3548" s="36">
        <v>1330</v>
      </c>
      <c r="C3548" s="36">
        <v>1869</v>
      </c>
      <c r="D3548" s="39" t="s">
        <v>5178</v>
      </c>
      <c r="E3548" s="39"/>
      <c r="F3548" s="37" t="s">
        <v>171</v>
      </c>
      <c r="G3548" s="37" t="s">
        <v>1089</v>
      </c>
      <c r="H3548" s="38">
        <v>5374804</v>
      </c>
      <c r="I3548" s="38">
        <v>0</v>
      </c>
      <c r="J3548" s="38">
        <f t="shared" si="56"/>
        <v>5374804</v>
      </c>
      <c r="K3548" s="38"/>
      <c r="L3548" s="49"/>
      <c r="M3548" s="37" t="s">
        <v>63</v>
      </c>
      <c r="N3548" s="37" t="s">
        <v>64</v>
      </c>
      <c r="O3548" s="37" t="s">
        <v>157</v>
      </c>
      <c r="P3548" s="37" t="s">
        <v>158</v>
      </c>
      <c r="Q3548" s="37" t="s">
        <v>159</v>
      </c>
      <c r="R3548" s="37" t="s">
        <v>160</v>
      </c>
      <c r="S3548" s="37" t="s">
        <v>912</v>
      </c>
      <c r="T3548" s="37" t="s">
        <v>911</v>
      </c>
      <c r="U3548" s="1" t="e">
        <f>VLOOKUP(T3548,[2]VAT!$A:$D,1,0)</f>
        <v>#N/A</v>
      </c>
      <c r="V3548" s="37" t="s">
        <v>2</v>
      </c>
      <c r="W3548" s="37" t="s">
        <v>2</v>
      </c>
      <c r="X3548" t="e">
        <f>VLOOKUP(T3548,[3]رکوردها!$A:$B,2,0)</f>
        <v>#N/A</v>
      </c>
      <c r="Y3548" t="e">
        <f>VLOOKUP(T3548,[3]رکوردها!$A:$D,4,0)</f>
        <v>#N/A</v>
      </c>
      <c r="Z3548" t="e">
        <f>VLOOKUP(T3548,[3]رکوردها!$A:$C,3,0)</f>
        <v>#N/A</v>
      </c>
      <c r="AA3548" t="e">
        <f>VLOOKUP(T3548,[3]رکوردها!$A:$F,6,0)</f>
        <v>#N/A</v>
      </c>
      <c r="AB3548" t="e">
        <f>VLOOKUP(T3548,[3]رکوردها!$A:$E,5,0)</f>
        <v>#N/A</v>
      </c>
    </row>
    <row r="3549" spans="1:28" s="41" customFormat="1" hidden="1" x14ac:dyDescent="0.2">
      <c r="A3549" s="36">
        <v>179555</v>
      </c>
      <c r="B3549" s="36">
        <v>1330</v>
      </c>
      <c r="C3549" s="36">
        <v>1869</v>
      </c>
      <c r="D3549" s="39" t="s">
        <v>5178</v>
      </c>
      <c r="E3549" s="39"/>
      <c r="F3549" s="37" t="s">
        <v>171</v>
      </c>
      <c r="G3549" s="37" t="s">
        <v>1089</v>
      </c>
      <c r="H3549" s="38">
        <v>5374804</v>
      </c>
      <c r="I3549" s="38">
        <v>0</v>
      </c>
      <c r="J3549" s="38">
        <f t="shared" si="56"/>
        <v>5374804</v>
      </c>
      <c r="K3549" s="38"/>
      <c r="L3549" s="49"/>
      <c r="M3549" s="37" t="s">
        <v>63</v>
      </c>
      <c r="N3549" s="37" t="s">
        <v>64</v>
      </c>
      <c r="O3549" s="37" t="s">
        <v>157</v>
      </c>
      <c r="P3549" s="37" t="s">
        <v>158</v>
      </c>
      <c r="Q3549" s="37" t="s">
        <v>159</v>
      </c>
      <c r="R3549" s="37" t="s">
        <v>160</v>
      </c>
      <c r="S3549" s="37" t="s">
        <v>912</v>
      </c>
      <c r="T3549" s="37" t="s">
        <v>911</v>
      </c>
      <c r="U3549" s="1" t="e">
        <f>VLOOKUP(T3549,[2]VAT!$A:$D,1,0)</f>
        <v>#N/A</v>
      </c>
      <c r="V3549" s="37" t="s">
        <v>2</v>
      </c>
      <c r="W3549" s="37" t="s">
        <v>2</v>
      </c>
      <c r="X3549" t="e">
        <f>VLOOKUP(T3549,[3]رکوردها!$A:$B,2,0)</f>
        <v>#N/A</v>
      </c>
      <c r="Y3549" t="e">
        <f>VLOOKUP(T3549,[3]رکوردها!$A:$D,4,0)</f>
        <v>#N/A</v>
      </c>
      <c r="Z3549" t="e">
        <f>VLOOKUP(T3549,[3]رکوردها!$A:$C,3,0)</f>
        <v>#N/A</v>
      </c>
      <c r="AA3549" t="e">
        <f>VLOOKUP(T3549,[3]رکوردها!$A:$F,6,0)</f>
        <v>#N/A</v>
      </c>
      <c r="AB3549" t="e">
        <f>VLOOKUP(T3549,[3]رکوردها!$A:$E,5,0)</f>
        <v>#N/A</v>
      </c>
    </row>
    <row r="3550" spans="1:28" s="41" customFormat="1" hidden="1" x14ac:dyDescent="0.2">
      <c r="A3550" s="36">
        <v>179556</v>
      </c>
      <c r="B3550" s="36">
        <v>1330</v>
      </c>
      <c r="C3550" s="36">
        <v>1869</v>
      </c>
      <c r="D3550" s="39" t="s">
        <v>5178</v>
      </c>
      <c r="E3550" s="39"/>
      <c r="F3550" s="37" t="s">
        <v>171</v>
      </c>
      <c r="G3550" s="37" t="s">
        <v>1089</v>
      </c>
      <c r="H3550" s="38">
        <v>5374804</v>
      </c>
      <c r="I3550" s="38">
        <v>0</v>
      </c>
      <c r="J3550" s="38">
        <f t="shared" si="56"/>
        <v>5374804</v>
      </c>
      <c r="K3550" s="38"/>
      <c r="L3550" s="49"/>
      <c r="M3550" s="37" t="s">
        <v>63</v>
      </c>
      <c r="N3550" s="37" t="s">
        <v>64</v>
      </c>
      <c r="O3550" s="37" t="s">
        <v>157</v>
      </c>
      <c r="P3550" s="37" t="s">
        <v>158</v>
      </c>
      <c r="Q3550" s="37" t="s">
        <v>159</v>
      </c>
      <c r="R3550" s="37" t="s">
        <v>160</v>
      </c>
      <c r="S3550" s="37" t="s">
        <v>912</v>
      </c>
      <c r="T3550" s="37" t="s">
        <v>911</v>
      </c>
      <c r="U3550" s="1" t="e">
        <f>VLOOKUP(T3550,[2]VAT!$A:$D,1,0)</f>
        <v>#N/A</v>
      </c>
      <c r="V3550" s="37" t="s">
        <v>2</v>
      </c>
      <c r="W3550" s="37" t="s">
        <v>2</v>
      </c>
      <c r="X3550" t="e">
        <f>VLOOKUP(T3550,[3]رکوردها!$A:$B,2,0)</f>
        <v>#N/A</v>
      </c>
      <c r="Y3550" t="e">
        <f>VLOOKUP(T3550,[3]رکوردها!$A:$D,4,0)</f>
        <v>#N/A</v>
      </c>
      <c r="Z3550" t="e">
        <f>VLOOKUP(T3550,[3]رکوردها!$A:$C,3,0)</f>
        <v>#N/A</v>
      </c>
      <c r="AA3550" t="e">
        <f>VLOOKUP(T3550,[3]رکوردها!$A:$F,6,0)</f>
        <v>#N/A</v>
      </c>
      <c r="AB3550" t="e">
        <f>VLOOKUP(T3550,[3]رکوردها!$A:$E,5,0)</f>
        <v>#N/A</v>
      </c>
    </row>
    <row r="3551" spans="1:28" s="41" customFormat="1" hidden="1" x14ac:dyDescent="0.2">
      <c r="A3551" s="36">
        <v>179557</v>
      </c>
      <c r="B3551" s="36">
        <v>1330</v>
      </c>
      <c r="C3551" s="36">
        <v>1869</v>
      </c>
      <c r="D3551" s="39" t="s">
        <v>5178</v>
      </c>
      <c r="E3551" s="39"/>
      <c r="F3551" s="37" t="s">
        <v>171</v>
      </c>
      <c r="G3551" s="37" t="s">
        <v>1089</v>
      </c>
      <c r="H3551" s="38">
        <v>5374804</v>
      </c>
      <c r="I3551" s="38">
        <v>0</v>
      </c>
      <c r="J3551" s="38">
        <f t="shared" si="56"/>
        <v>5374804</v>
      </c>
      <c r="K3551" s="38"/>
      <c r="L3551" s="49"/>
      <c r="M3551" s="37" t="s">
        <v>63</v>
      </c>
      <c r="N3551" s="37" t="s">
        <v>64</v>
      </c>
      <c r="O3551" s="37" t="s">
        <v>157</v>
      </c>
      <c r="P3551" s="37" t="s">
        <v>158</v>
      </c>
      <c r="Q3551" s="37" t="s">
        <v>159</v>
      </c>
      <c r="R3551" s="37" t="s">
        <v>160</v>
      </c>
      <c r="S3551" s="37" t="s">
        <v>912</v>
      </c>
      <c r="T3551" s="37" t="s">
        <v>911</v>
      </c>
      <c r="U3551" s="1" t="e">
        <f>VLOOKUP(T3551,[2]VAT!$A:$D,1,0)</f>
        <v>#N/A</v>
      </c>
      <c r="V3551" s="37" t="s">
        <v>2</v>
      </c>
      <c r="W3551" s="37" t="s">
        <v>2</v>
      </c>
      <c r="X3551" t="e">
        <f>VLOOKUP(T3551,[3]رکوردها!$A:$B,2,0)</f>
        <v>#N/A</v>
      </c>
      <c r="Y3551" t="e">
        <f>VLOOKUP(T3551,[3]رکوردها!$A:$D,4,0)</f>
        <v>#N/A</v>
      </c>
      <c r="Z3551" t="e">
        <f>VLOOKUP(T3551,[3]رکوردها!$A:$C,3,0)</f>
        <v>#N/A</v>
      </c>
      <c r="AA3551" t="e">
        <f>VLOOKUP(T3551,[3]رکوردها!$A:$F,6,0)</f>
        <v>#N/A</v>
      </c>
      <c r="AB3551" t="e">
        <f>VLOOKUP(T3551,[3]رکوردها!$A:$E,5,0)</f>
        <v>#N/A</v>
      </c>
    </row>
    <row r="3552" spans="1:28" s="41" customFormat="1" hidden="1" x14ac:dyDescent="0.2">
      <c r="A3552" s="36">
        <v>179558</v>
      </c>
      <c r="B3552" s="36">
        <v>1330</v>
      </c>
      <c r="C3552" s="36">
        <v>1869</v>
      </c>
      <c r="D3552" s="39" t="s">
        <v>5178</v>
      </c>
      <c r="E3552" s="39"/>
      <c r="F3552" s="37" t="s">
        <v>171</v>
      </c>
      <c r="G3552" s="37" t="s">
        <v>1089</v>
      </c>
      <c r="H3552" s="38">
        <v>5374804</v>
      </c>
      <c r="I3552" s="38">
        <v>0</v>
      </c>
      <c r="J3552" s="38">
        <f t="shared" si="56"/>
        <v>5374804</v>
      </c>
      <c r="K3552" s="38"/>
      <c r="L3552" s="49"/>
      <c r="M3552" s="37" t="s">
        <v>63</v>
      </c>
      <c r="N3552" s="37" t="s">
        <v>64</v>
      </c>
      <c r="O3552" s="37" t="s">
        <v>157</v>
      </c>
      <c r="P3552" s="37" t="s">
        <v>158</v>
      </c>
      <c r="Q3552" s="37" t="s">
        <v>159</v>
      </c>
      <c r="R3552" s="37" t="s">
        <v>160</v>
      </c>
      <c r="S3552" s="37" t="s">
        <v>912</v>
      </c>
      <c r="T3552" s="37" t="s">
        <v>911</v>
      </c>
      <c r="U3552" s="1" t="e">
        <f>VLOOKUP(T3552,[2]VAT!$A:$D,1,0)</f>
        <v>#N/A</v>
      </c>
      <c r="V3552" s="37" t="s">
        <v>2</v>
      </c>
      <c r="W3552" s="37" t="s">
        <v>2</v>
      </c>
      <c r="X3552" t="e">
        <f>VLOOKUP(T3552,[3]رکوردها!$A:$B,2,0)</f>
        <v>#N/A</v>
      </c>
      <c r="Y3552" t="e">
        <f>VLOOKUP(T3552,[3]رکوردها!$A:$D,4,0)</f>
        <v>#N/A</v>
      </c>
      <c r="Z3552" t="e">
        <f>VLOOKUP(T3552,[3]رکوردها!$A:$C,3,0)</f>
        <v>#N/A</v>
      </c>
      <c r="AA3552" t="e">
        <f>VLOOKUP(T3552,[3]رکوردها!$A:$F,6,0)</f>
        <v>#N/A</v>
      </c>
      <c r="AB3552" t="e">
        <f>VLOOKUP(T3552,[3]رکوردها!$A:$E,5,0)</f>
        <v>#N/A</v>
      </c>
    </row>
    <row r="3553" spans="1:28" s="41" customFormat="1" hidden="1" x14ac:dyDescent="0.2">
      <c r="A3553" s="36">
        <v>179559</v>
      </c>
      <c r="B3553" s="36">
        <v>1330</v>
      </c>
      <c r="C3553" s="36">
        <v>1869</v>
      </c>
      <c r="D3553" s="39" t="s">
        <v>5178</v>
      </c>
      <c r="E3553" s="39"/>
      <c r="F3553" s="37" t="s">
        <v>171</v>
      </c>
      <c r="G3553" s="37" t="s">
        <v>1089</v>
      </c>
      <c r="H3553" s="38">
        <v>5374804</v>
      </c>
      <c r="I3553" s="38">
        <v>0</v>
      </c>
      <c r="J3553" s="38">
        <f t="shared" si="56"/>
        <v>5374804</v>
      </c>
      <c r="K3553" s="38"/>
      <c r="L3553" s="49"/>
      <c r="M3553" s="37" t="s">
        <v>63</v>
      </c>
      <c r="N3553" s="37" t="s">
        <v>64</v>
      </c>
      <c r="O3553" s="37" t="s">
        <v>157</v>
      </c>
      <c r="P3553" s="37" t="s">
        <v>158</v>
      </c>
      <c r="Q3553" s="37" t="s">
        <v>159</v>
      </c>
      <c r="R3553" s="37" t="s">
        <v>160</v>
      </c>
      <c r="S3553" s="37" t="s">
        <v>912</v>
      </c>
      <c r="T3553" s="37" t="s">
        <v>911</v>
      </c>
      <c r="U3553" s="1" t="e">
        <f>VLOOKUP(T3553,[2]VAT!$A:$D,1,0)</f>
        <v>#N/A</v>
      </c>
      <c r="V3553" s="37" t="s">
        <v>2</v>
      </c>
      <c r="W3553" s="37" t="s">
        <v>2</v>
      </c>
      <c r="X3553" t="e">
        <f>VLOOKUP(T3553,[3]رکوردها!$A:$B,2,0)</f>
        <v>#N/A</v>
      </c>
      <c r="Y3553" t="e">
        <f>VLOOKUP(T3553,[3]رکوردها!$A:$D,4,0)</f>
        <v>#N/A</v>
      </c>
      <c r="Z3553" t="e">
        <f>VLOOKUP(T3553,[3]رکوردها!$A:$C,3,0)</f>
        <v>#N/A</v>
      </c>
      <c r="AA3553" t="e">
        <f>VLOOKUP(T3553,[3]رکوردها!$A:$F,6,0)</f>
        <v>#N/A</v>
      </c>
      <c r="AB3553" t="e">
        <f>VLOOKUP(T3553,[3]رکوردها!$A:$E,5,0)</f>
        <v>#N/A</v>
      </c>
    </row>
    <row r="3554" spans="1:28" s="41" customFormat="1" hidden="1" x14ac:dyDescent="0.2">
      <c r="A3554" s="36">
        <v>179560</v>
      </c>
      <c r="B3554" s="36">
        <v>1330</v>
      </c>
      <c r="C3554" s="36">
        <v>1869</v>
      </c>
      <c r="D3554" s="39" t="s">
        <v>5178</v>
      </c>
      <c r="E3554" s="39"/>
      <c r="F3554" s="37" t="s">
        <v>171</v>
      </c>
      <c r="G3554" s="37" t="s">
        <v>1089</v>
      </c>
      <c r="H3554" s="38">
        <v>5374804</v>
      </c>
      <c r="I3554" s="38">
        <v>0</v>
      </c>
      <c r="J3554" s="38">
        <f t="shared" si="56"/>
        <v>5374804</v>
      </c>
      <c r="K3554" s="38"/>
      <c r="L3554" s="49"/>
      <c r="M3554" s="37" t="s">
        <v>63</v>
      </c>
      <c r="N3554" s="37" t="s">
        <v>64</v>
      </c>
      <c r="O3554" s="37" t="s">
        <v>157</v>
      </c>
      <c r="P3554" s="37" t="s">
        <v>158</v>
      </c>
      <c r="Q3554" s="37" t="s">
        <v>159</v>
      </c>
      <c r="R3554" s="37" t="s">
        <v>160</v>
      </c>
      <c r="S3554" s="37" t="s">
        <v>912</v>
      </c>
      <c r="T3554" s="37" t="s">
        <v>911</v>
      </c>
      <c r="U3554" s="1" t="e">
        <f>VLOOKUP(T3554,[2]VAT!$A:$D,1,0)</f>
        <v>#N/A</v>
      </c>
      <c r="V3554" s="37" t="s">
        <v>2</v>
      </c>
      <c r="W3554" s="37" t="s">
        <v>2</v>
      </c>
      <c r="X3554" t="e">
        <f>VLOOKUP(T3554,[3]رکوردها!$A:$B,2,0)</f>
        <v>#N/A</v>
      </c>
      <c r="Y3554" t="e">
        <f>VLOOKUP(T3554,[3]رکوردها!$A:$D,4,0)</f>
        <v>#N/A</v>
      </c>
      <c r="Z3554" t="e">
        <f>VLOOKUP(T3554,[3]رکوردها!$A:$C,3,0)</f>
        <v>#N/A</v>
      </c>
      <c r="AA3554" t="e">
        <f>VLOOKUP(T3554,[3]رکوردها!$A:$F,6,0)</f>
        <v>#N/A</v>
      </c>
      <c r="AB3554" t="e">
        <f>VLOOKUP(T3554,[3]رکوردها!$A:$E,5,0)</f>
        <v>#N/A</v>
      </c>
    </row>
    <row r="3555" spans="1:28" s="41" customFormat="1" hidden="1" x14ac:dyDescent="0.2">
      <c r="A3555" s="36">
        <v>179561</v>
      </c>
      <c r="B3555" s="36">
        <v>1330</v>
      </c>
      <c r="C3555" s="36">
        <v>1869</v>
      </c>
      <c r="D3555" s="39" t="s">
        <v>5178</v>
      </c>
      <c r="E3555" s="39"/>
      <c r="F3555" s="37" t="s">
        <v>171</v>
      </c>
      <c r="G3555" s="37" t="s">
        <v>1089</v>
      </c>
      <c r="H3555" s="38">
        <v>5374804</v>
      </c>
      <c r="I3555" s="38">
        <v>0</v>
      </c>
      <c r="J3555" s="38">
        <f t="shared" si="56"/>
        <v>5374804</v>
      </c>
      <c r="K3555" s="38"/>
      <c r="L3555" s="49"/>
      <c r="M3555" s="37" t="s">
        <v>63</v>
      </c>
      <c r="N3555" s="37" t="s">
        <v>64</v>
      </c>
      <c r="O3555" s="37" t="s">
        <v>157</v>
      </c>
      <c r="P3555" s="37" t="s">
        <v>158</v>
      </c>
      <c r="Q3555" s="37" t="s">
        <v>159</v>
      </c>
      <c r="R3555" s="37" t="s">
        <v>160</v>
      </c>
      <c r="S3555" s="37" t="s">
        <v>912</v>
      </c>
      <c r="T3555" s="37" t="s">
        <v>911</v>
      </c>
      <c r="U3555" s="1" t="e">
        <f>VLOOKUP(T3555,[2]VAT!$A:$D,1,0)</f>
        <v>#N/A</v>
      </c>
      <c r="V3555" s="37" t="s">
        <v>2</v>
      </c>
      <c r="W3555" s="37" t="s">
        <v>2</v>
      </c>
      <c r="X3555" t="e">
        <f>VLOOKUP(T3555,[3]رکوردها!$A:$B,2,0)</f>
        <v>#N/A</v>
      </c>
      <c r="Y3555" t="e">
        <f>VLOOKUP(T3555,[3]رکوردها!$A:$D,4,0)</f>
        <v>#N/A</v>
      </c>
      <c r="Z3555" t="e">
        <f>VLOOKUP(T3555,[3]رکوردها!$A:$C,3,0)</f>
        <v>#N/A</v>
      </c>
      <c r="AA3555" t="e">
        <f>VLOOKUP(T3555,[3]رکوردها!$A:$F,6,0)</f>
        <v>#N/A</v>
      </c>
      <c r="AB3555" t="e">
        <f>VLOOKUP(T3555,[3]رکوردها!$A:$E,5,0)</f>
        <v>#N/A</v>
      </c>
    </row>
    <row r="3556" spans="1:28" s="41" customFormat="1" hidden="1" x14ac:dyDescent="0.2">
      <c r="A3556" s="36">
        <v>179562</v>
      </c>
      <c r="B3556" s="36">
        <v>1330</v>
      </c>
      <c r="C3556" s="36">
        <v>1869</v>
      </c>
      <c r="D3556" s="39" t="s">
        <v>5178</v>
      </c>
      <c r="E3556" s="39"/>
      <c r="F3556" s="37" t="s">
        <v>171</v>
      </c>
      <c r="G3556" s="37" t="s">
        <v>1089</v>
      </c>
      <c r="H3556" s="38">
        <v>5374804</v>
      </c>
      <c r="I3556" s="38">
        <v>0</v>
      </c>
      <c r="J3556" s="38">
        <f t="shared" si="56"/>
        <v>5374804</v>
      </c>
      <c r="K3556" s="38"/>
      <c r="L3556" s="49"/>
      <c r="M3556" s="37" t="s">
        <v>63</v>
      </c>
      <c r="N3556" s="37" t="s">
        <v>64</v>
      </c>
      <c r="O3556" s="37" t="s">
        <v>157</v>
      </c>
      <c r="P3556" s="37" t="s">
        <v>158</v>
      </c>
      <c r="Q3556" s="37" t="s">
        <v>159</v>
      </c>
      <c r="R3556" s="37" t="s">
        <v>160</v>
      </c>
      <c r="S3556" s="37" t="s">
        <v>912</v>
      </c>
      <c r="T3556" s="37" t="s">
        <v>911</v>
      </c>
      <c r="U3556" s="1" t="e">
        <f>VLOOKUP(T3556,[2]VAT!$A:$D,1,0)</f>
        <v>#N/A</v>
      </c>
      <c r="V3556" s="37" t="s">
        <v>2</v>
      </c>
      <c r="W3556" s="37" t="s">
        <v>2</v>
      </c>
      <c r="X3556" t="e">
        <f>VLOOKUP(T3556,[3]رکوردها!$A:$B,2,0)</f>
        <v>#N/A</v>
      </c>
      <c r="Y3556" t="e">
        <f>VLOOKUP(T3556,[3]رکوردها!$A:$D,4,0)</f>
        <v>#N/A</v>
      </c>
      <c r="Z3556" t="e">
        <f>VLOOKUP(T3556,[3]رکوردها!$A:$C,3,0)</f>
        <v>#N/A</v>
      </c>
      <c r="AA3556" t="e">
        <f>VLOOKUP(T3556,[3]رکوردها!$A:$F,6,0)</f>
        <v>#N/A</v>
      </c>
      <c r="AB3556" t="e">
        <f>VLOOKUP(T3556,[3]رکوردها!$A:$E,5,0)</f>
        <v>#N/A</v>
      </c>
    </row>
    <row r="3557" spans="1:28" s="41" customFormat="1" hidden="1" x14ac:dyDescent="0.2">
      <c r="A3557" s="36">
        <v>179563</v>
      </c>
      <c r="B3557" s="36">
        <v>1330</v>
      </c>
      <c r="C3557" s="36">
        <v>1869</v>
      </c>
      <c r="D3557" s="39" t="s">
        <v>5178</v>
      </c>
      <c r="E3557" s="39"/>
      <c r="F3557" s="37" t="s">
        <v>171</v>
      </c>
      <c r="G3557" s="37" t="s">
        <v>1089</v>
      </c>
      <c r="H3557" s="38">
        <v>5374804</v>
      </c>
      <c r="I3557" s="38">
        <v>0</v>
      </c>
      <c r="J3557" s="38">
        <f t="shared" si="56"/>
        <v>5374804</v>
      </c>
      <c r="K3557" s="38"/>
      <c r="L3557" s="49"/>
      <c r="M3557" s="37" t="s">
        <v>63</v>
      </c>
      <c r="N3557" s="37" t="s">
        <v>64</v>
      </c>
      <c r="O3557" s="37" t="s">
        <v>157</v>
      </c>
      <c r="P3557" s="37" t="s">
        <v>158</v>
      </c>
      <c r="Q3557" s="37" t="s">
        <v>159</v>
      </c>
      <c r="R3557" s="37" t="s">
        <v>160</v>
      </c>
      <c r="S3557" s="37" t="s">
        <v>912</v>
      </c>
      <c r="T3557" s="37" t="s">
        <v>911</v>
      </c>
      <c r="U3557" s="1" t="e">
        <f>VLOOKUP(T3557,[2]VAT!$A:$D,1,0)</f>
        <v>#N/A</v>
      </c>
      <c r="V3557" s="37" t="s">
        <v>2</v>
      </c>
      <c r="W3557" s="37" t="s">
        <v>2</v>
      </c>
      <c r="X3557" t="e">
        <f>VLOOKUP(T3557,[3]رکوردها!$A:$B,2,0)</f>
        <v>#N/A</v>
      </c>
      <c r="Y3557" t="e">
        <f>VLOOKUP(T3557,[3]رکوردها!$A:$D,4,0)</f>
        <v>#N/A</v>
      </c>
      <c r="Z3557" t="e">
        <f>VLOOKUP(T3557,[3]رکوردها!$A:$C,3,0)</f>
        <v>#N/A</v>
      </c>
      <c r="AA3557" t="e">
        <f>VLOOKUP(T3557,[3]رکوردها!$A:$F,6,0)</f>
        <v>#N/A</v>
      </c>
      <c r="AB3557" t="e">
        <f>VLOOKUP(T3557,[3]رکوردها!$A:$E,5,0)</f>
        <v>#N/A</v>
      </c>
    </row>
    <row r="3558" spans="1:28" s="41" customFormat="1" hidden="1" x14ac:dyDescent="0.2">
      <c r="A3558" s="36">
        <v>179564</v>
      </c>
      <c r="B3558" s="36">
        <v>1330</v>
      </c>
      <c r="C3558" s="36">
        <v>1869</v>
      </c>
      <c r="D3558" s="39" t="s">
        <v>5178</v>
      </c>
      <c r="E3558" s="39"/>
      <c r="F3558" s="37" t="s">
        <v>171</v>
      </c>
      <c r="G3558" s="37" t="s">
        <v>1089</v>
      </c>
      <c r="H3558" s="38">
        <v>5374804</v>
      </c>
      <c r="I3558" s="38">
        <v>0</v>
      </c>
      <c r="J3558" s="38">
        <f t="shared" si="56"/>
        <v>5374804</v>
      </c>
      <c r="K3558" s="38"/>
      <c r="L3558" s="49"/>
      <c r="M3558" s="37" t="s">
        <v>63</v>
      </c>
      <c r="N3558" s="37" t="s">
        <v>64</v>
      </c>
      <c r="O3558" s="37" t="s">
        <v>157</v>
      </c>
      <c r="P3558" s="37" t="s">
        <v>158</v>
      </c>
      <c r="Q3558" s="37" t="s">
        <v>159</v>
      </c>
      <c r="R3558" s="37" t="s">
        <v>160</v>
      </c>
      <c r="S3558" s="37" t="s">
        <v>912</v>
      </c>
      <c r="T3558" s="37" t="s">
        <v>911</v>
      </c>
      <c r="U3558" s="1" t="e">
        <f>VLOOKUP(T3558,[2]VAT!$A:$D,1,0)</f>
        <v>#N/A</v>
      </c>
      <c r="V3558" s="37" t="s">
        <v>2</v>
      </c>
      <c r="W3558" s="37" t="s">
        <v>2</v>
      </c>
      <c r="X3558" t="e">
        <f>VLOOKUP(T3558,[3]رکوردها!$A:$B,2,0)</f>
        <v>#N/A</v>
      </c>
      <c r="Y3558" t="e">
        <f>VLOOKUP(T3558,[3]رکوردها!$A:$D,4,0)</f>
        <v>#N/A</v>
      </c>
      <c r="Z3558" t="e">
        <f>VLOOKUP(T3558,[3]رکوردها!$A:$C,3,0)</f>
        <v>#N/A</v>
      </c>
      <c r="AA3558" t="e">
        <f>VLOOKUP(T3558,[3]رکوردها!$A:$F,6,0)</f>
        <v>#N/A</v>
      </c>
      <c r="AB3558" t="e">
        <f>VLOOKUP(T3558,[3]رکوردها!$A:$E,5,0)</f>
        <v>#N/A</v>
      </c>
    </row>
    <row r="3559" spans="1:28" s="41" customFormat="1" hidden="1" x14ac:dyDescent="0.2">
      <c r="A3559" s="36">
        <v>179565</v>
      </c>
      <c r="B3559" s="36">
        <v>1330</v>
      </c>
      <c r="C3559" s="36">
        <v>1869</v>
      </c>
      <c r="D3559" s="39" t="s">
        <v>5178</v>
      </c>
      <c r="E3559" s="39"/>
      <c r="F3559" s="37" t="s">
        <v>171</v>
      </c>
      <c r="G3559" s="37" t="s">
        <v>1089</v>
      </c>
      <c r="H3559" s="38">
        <v>5374804</v>
      </c>
      <c r="I3559" s="38">
        <v>0</v>
      </c>
      <c r="J3559" s="38">
        <f t="shared" si="56"/>
        <v>5374804</v>
      </c>
      <c r="K3559" s="38"/>
      <c r="L3559" s="49"/>
      <c r="M3559" s="37" t="s">
        <v>63</v>
      </c>
      <c r="N3559" s="37" t="s">
        <v>64</v>
      </c>
      <c r="O3559" s="37" t="s">
        <v>157</v>
      </c>
      <c r="P3559" s="37" t="s">
        <v>158</v>
      </c>
      <c r="Q3559" s="37" t="s">
        <v>159</v>
      </c>
      <c r="R3559" s="37" t="s">
        <v>160</v>
      </c>
      <c r="S3559" s="37" t="s">
        <v>912</v>
      </c>
      <c r="T3559" s="37" t="s">
        <v>911</v>
      </c>
      <c r="U3559" s="1" t="e">
        <f>VLOOKUP(T3559,[2]VAT!$A:$D,1,0)</f>
        <v>#N/A</v>
      </c>
      <c r="V3559" s="37" t="s">
        <v>2</v>
      </c>
      <c r="W3559" s="37" t="s">
        <v>2</v>
      </c>
      <c r="X3559" t="e">
        <f>VLOOKUP(T3559,[3]رکوردها!$A:$B,2,0)</f>
        <v>#N/A</v>
      </c>
      <c r="Y3559" t="e">
        <f>VLOOKUP(T3559,[3]رکوردها!$A:$D,4,0)</f>
        <v>#N/A</v>
      </c>
      <c r="Z3559" t="e">
        <f>VLOOKUP(T3559,[3]رکوردها!$A:$C,3,0)</f>
        <v>#N/A</v>
      </c>
      <c r="AA3559" t="e">
        <f>VLOOKUP(T3559,[3]رکوردها!$A:$F,6,0)</f>
        <v>#N/A</v>
      </c>
      <c r="AB3559" t="e">
        <f>VLOOKUP(T3559,[3]رکوردها!$A:$E,5,0)</f>
        <v>#N/A</v>
      </c>
    </row>
    <row r="3560" spans="1:28" s="41" customFormat="1" hidden="1" x14ac:dyDescent="0.2">
      <c r="A3560" s="36">
        <v>179566</v>
      </c>
      <c r="B3560" s="36">
        <v>1330</v>
      </c>
      <c r="C3560" s="36">
        <v>1869</v>
      </c>
      <c r="D3560" s="39" t="s">
        <v>5178</v>
      </c>
      <c r="E3560" s="39"/>
      <c r="F3560" s="37" t="s">
        <v>171</v>
      </c>
      <c r="G3560" s="37" t="s">
        <v>1089</v>
      </c>
      <c r="H3560" s="38">
        <v>5374804</v>
      </c>
      <c r="I3560" s="38">
        <v>0</v>
      </c>
      <c r="J3560" s="38">
        <f t="shared" si="56"/>
        <v>5374804</v>
      </c>
      <c r="K3560" s="38"/>
      <c r="L3560" s="49"/>
      <c r="M3560" s="37" t="s">
        <v>63</v>
      </c>
      <c r="N3560" s="37" t="s">
        <v>64</v>
      </c>
      <c r="O3560" s="37" t="s">
        <v>157</v>
      </c>
      <c r="P3560" s="37" t="s">
        <v>158</v>
      </c>
      <c r="Q3560" s="37" t="s">
        <v>159</v>
      </c>
      <c r="R3560" s="37" t="s">
        <v>160</v>
      </c>
      <c r="S3560" s="37" t="s">
        <v>912</v>
      </c>
      <c r="T3560" s="37" t="s">
        <v>911</v>
      </c>
      <c r="U3560" s="1" t="e">
        <f>VLOOKUP(T3560,[2]VAT!$A:$D,1,0)</f>
        <v>#N/A</v>
      </c>
      <c r="V3560" s="37" t="s">
        <v>2</v>
      </c>
      <c r="W3560" s="37" t="s">
        <v>2</v>
      </c>
      <c r="X3560" t="e">
        <f>VLOOKUP(T3560,[3]رکوردها!$A:$B,2,0)</f>
        <v>#N/A</v>
      </c>
      <c r="Y3560" t="e">
        <f>VLOOKUP(T3560,[3]رکوردها!$A:$D,4,0)</f>
        <v>#N/A</v>
      </c>
      <c r="Z3560" t="e">
        <f>VLOOKUP(T3560,[3]رکوردها!$A:$C,3,0)</f>
        <v>#N/A</v>
      </c>
      <c r="AA3560" t="e">
        <f>VLOOKUP(T3560,[3]رکوردها!$A:$F,6,0)</f>
        <v>#N/A</v>
      </c>
      <c r="AB3560" t="e">
        <f>VLOOKUP(T3560,[3]رکوردها!$A:$E,5,0)</f>
        <v>#N/A</v>
      </c>
    </row>
    <row r="3561" spans="1:28" s="41" customFormat="1" hidden="1" x14ac:dyDescent="0.2">
      <c r="A3561" s="36">
        <v>179567</v>
      </c>
      <c r="B3561" s="36">
        <v>1330</v>
      </c>
      <c r="C3561" s="36">
        <v>1869</v>
      </c>
      <c r="D3561" s="39" t="s">
        <v>5178</v>
      </c>
      <c r="E3561" s="39"/>
      <c r="F3561" s="37" t="s">
        <v>171</v>
      </c>
      <c r="G3561" s="37" t="s">
        <v>1089</v>
      </c>
      <c r="H3561" s="38">
        <v>5374804</v>
      </c>
      <c r="I3561" s="38">
        <v>0</v>
      </c>
      <c r="J3561" s="38">
        <f t="shared" si="56"/>
        <v>5374804</v>
      </c>
      <c r="K3561" s="38"/>
      <c r="L3561" s="49"/>
      <c r="M3561" s="37" t="s">
        <v>63</v>
      </c>
      <c r="N3561" s="37" t="s">
        <v>64</v>
      </c>
      <c r="O3561" s="37" t="s">
        <v>157</v>
      </c>
      <c r="P3561" s="37" t="s">
        <v>158</v>
      </c>
      <c r="Q3561" s="37" t="s">
        <v>159</v>
      </c>
      <c r="R3561" s="37" t="s">
        <v>160</v>
      </c>
      <c r="S3561" s="37" t="s">
        <v>912</v>
      </c>
      <c r="T3561" s="37" t="s">
        <v>911</v>
      </c>
      <c r="U3561" s="1" t="e">
        <f>VLOOKUP(T3561,[2]VAT!$A:$D,1,0)</f>
        <v>#N/A</v>
      </c>
      <c r="V3561" s="37" t="s">
        <v>2</v>
      </c>
      <c r="W3561" s="37" t="s">
        <v>2</v>
      </c>
      <c r="X3561" t="e">
        <f>VLOOKUP(T3561,[3]رکوردها!$A:$B,2,0)</f>
        <v>#N/A</v>
      </c>
      <c r="Y3561" t="e">
        <f>VLOOKUP(T3561,[3]رکوردها!$A:$D,4,0)</f>
        <v>#N/A</v>
      </c>
      <c r="Z3561" t="e">
        <f>VLOOKUP(T3561,[3]رکوردها!$A:$C,3,0)</f>
        <v>#N/A</v>
      </c>
      <c r="AA3561" t="e">
        <f>VLOOKUP(T3561,[3]رکوردها!$A:$F,6,0)</f>
        <v>#N/A</v>
      </c>
      <c r="AB3561" t="e">
        <f>VLOOKUP(T3561,[3]رکوردها!$A:$E,5,0)</f>
        <v>#N/A</v>
      </c>
    </row>
    <row r="3562" spans="1:28" s="41" customFormat="1" hidden="1" x14ac:dyDescent="0.2">
      <c r="A3562" s="36">
        <v>179568</v>
      </c>
      <c r="B3562" s="36">
        <v>1330</v>
      </c>
      <c r="C3562" s="36">
        <v>1869</v>
      </c>
      <c r="D3562" s="39" t="s">
        <v>5178</v>
      </c>
      <c r="E3562" s="39"/>
      <c r="F3562" s="37" t="s">
        <v>171</v>
      </c>
      <c r="G3562" s="37" t="s">
        <v>1232</v>
      </c>
      <c r="H3562" s="38">
        <v>5374804</v>
      </c>
      <c r="I3562" s="38">
        <v>0</v>
      </c>
      <c r="J3562" s="38">
        <f t="shared" si="56"/>
        <v>5374804</v>
      </c>
      <c r="K3562" s="38"/>
      <c r="L3562" s="49"/>
      <c r="M3562" s="37" t="s">
        <v>63</v>
      </c>
      <c r="N3562" s="37" t="s">
        <v>64</v>
      </c>
      <c r="O3562" s="37" t="s">
        <v>157</v>
      </c>
      <c r="P3562" s="37" t="s">
        <v>158</v>
      </c>
      <c r="Q3562" s="37" t="s">
        <v>159</v>
      </c>
      <c r="R3562" s="37" t="s">
        <v>160</v>
      </c>
      <c r="S3562" s="37" t="s">
        <v>912</v>
      </c>
      <c r="T3562" s="37" t="s">
        <v>911</v>
      </c>
      <c r="U3562" s="1" t="e">
        <f>VLOOKUP(T3562,[2]VAT!$A:$D,1,0)</f>
        <v>#N/A</v>
      </c>
      <c r="V3562" s="37" t="s">
        <v>2</v>
      </c>
      <c r="W3562" s="37" t="s">
        <v>2</v>
      </c>
      <c r="X3562" t="e">
        <f>VLOOKUP(T3562,[3]رکوردها!$A:$B,2,0)</f>
        <v>#N/A</v>
      </c>
      <c r="Y3562" t="e">
        <f>VLOOKUP(T3562,[3]رکوردها!$A:$D,4,0)</f>
        <v>#N/A</v>
      </c>
      <c r="Z3562" t="e">
        <f>VLOOKUP(T3562,[3]رکوردها!$A:$C,3,0)</f>
        <v>#N/A</v>
      </c>
      <c r="AA3562" t="e">
        <f>VLOOKUP(T3562,[3]رکوردها!$A:$F,6,0)</f>
        <v>#N/A</v>
      </c>
      <c r="AB3562" t="e">
        <f>VLOOKUP(T3562,[3]رکوردها!$A:$E,5,0)</f>
        <v>#N/A</v>
      </c>
    </row>
    <row r="3563" spans="1:28" s="41" customFormat="1" hidden="1" x14ac:dyDescent="0.2">
      <c r="A3563" s="36">
        <v>179569</v>
      </c>
      <c r="B3563" s="36">
        <v>1330</v>
      </c>
      <c r="C3563" s="36">
        <v>1869</v>
      </c>
      <c r="D3563" s="39" t="s">
        <v>5178</v>
      </c>
      <c r="E3563" s="39"/>
      <c r="F3563" s="37" t="s">
        <v>171</v>
      </c>
      <c r="G3563" s="37" t="s">
        <v>1232</v>
      </c>
      <c r="H3563" s="38">
        <v>5374804</v>
      </c>
      <c r="I3563" s="38">
        <v>0</v>
      </c>
      <c r="J3563" s="38">
        <f t="shared" si="56"/>
        <v>5374804</v>
      </c>
      <c r="K3563" s="38"/>
      <c r="L3563" s="49"/>
      <c r="M3563" s="37" t="s">
        <v>63</v>
      </c>
      <c r="N3563" s="37" t="s">
        <v>64</v>
      </c>
      <c r="O3563" s="37" t="s">
        <v>157</v>
      </c>
      <c r="P3563" s="37" t="s">
        <v>158</v>
      </c>
      <c r="Q3563" s="37" t="s">
        <v>159</v>
      </c>
      <c r="R3563" s="37" t="s">
        <v>160</v>
      </c>
      <c r="S3563" s="37" t="s">
        <v>912</v>
      </c>
      <c r="T3563" s="37" t="s">
        <v>911</v>
      </c>
      <c r="U3563" s="1" t="e">
        <f>VLOOKUP(T3563,[2]VAT!$A:$D,1,0)</f>
        <v>#N/A</v>
      </c>
      <c r="V3563" s="37" t="s">
        <v>2</v>
      </c>
      <c r="W3563" s="37" t="s">
        <v>2</v>
      </c>
      <c r="X3563" t="e">
        <f>VLOOKUP(T3563,[3]رکوردها!$A:$B,2,0)</f>
        <v>#N/A</v>
      </c>
      <c r="Y3563" t="e">
        <f>VLOOKUP(T3563,[3]رکوردها!$A:$D,4,0)</f>
        <v>#N/A</v>
      </c>
      <c r="Z3563" t="e">
        <f>VLOOKUP(T3563,[3]رکوردها!$A:$C,3,0)</f>
        <v>#N/A</v>
      </c>
      <c r="AA3563" t="e">
        <f>VLOOKUP(T3563,[3]رکوردها!$A:$F,6,0)</f>
        <v>#N/A</v>
      </c>
      <c r="AB3563" t="e">
        <f>VLOOKUP(T3563,[3]رکوردها!$A:$E,5,0)</f>
        <v>#N/A</v>
      </c>
    </row>
    <row r="3564" spans="1:28" s="41" customFormat="1" hidden="1" x14ac:dyDescent="0.2">
      <c r="A3564" s="36">
        <v>179570</v>
      </c>
      <c r="B3564" s="36">
        <v>1330</v>
      </c>
      <c r="C3564" s="36">
        <v>1869</v>
      </c>
      <c r="D3564" s="39" t="s">
        <v>5178</v>
      </c>
      <c r="E3564" s="39"/>
      <c r="F3564" s="37" t="s">
        <v>171</v>
      </c>
      <c r="G3564" s="37" t="s">
        <v>1232</v>
      </c>
      <c r="H3564" s="38">
        <v>5374804</v>
      </c>
      <c r="I3564" s="38">
        <v>0</v>
      </c>
      <c r="J3564" s="38">
        <f t="shared" si="56"/>
        <v>5374804</v>
      </c>
      <c r="K3564" s="38"/>
      <c r="L3564" s="49"/>
      <c r="M3564" s="37" t="s">
        <v>63</v>
      </c>
      <c r="N3564" s="37" t="s">
        <v>64</v>
      </c>
      <c r="O3564" s="37" t="s">
        <v>157</v>
      </c>
      <c r="P3564" s="37" t="s">
        <v>158</v>
      </c>
      <c r="Q3564" s="37" t="s">
        <v>159</v>
      </c>
      <c r="R3564" s="37" t="s">
        <v>160</v>
      </c>
      <c r="S3564" s="37" t="s">
        <v>912</v>
      </c>
      <c r="T3564" s="37" t="s">
        <v>911</v>
      </c>
      <c r="U3564" s="1" t="e">
        <f>VLOOKUP(T3564,[2]VAT!$A:$D,1,0)</f>
        <v>#N/A</v>
      </c>
      <c r="V3564" s="37" t="s">
        <v>2</v>
      </c>
      <c r="W3564" s="37" t="s">
        <v>2</v>
      </c>
      <c r="X3564" t="e">
        <f>VLOOKUP(T3564,[3]رکوردها!$A:$B,2,0)</f>
        <v>#N/A</v>
      </c>
      <c r="Y3564" t="e">
        <f>VLOOKUP(T3564,[3]رکوردها!$A:$D,4,0)</f>
        <v>#N/A</v>
      </c>
      <c r="Z3564" t="e">
        <f>VLOOKUP(T3564,[3]رکوردها!$A:$C,3,0)</f>
        <v>#N/A</v>
      </c>
      <c r="AA3564" t="e">
        <f>VLOOKUP(T3564,[3]رکوردها!$A:$F,6,0)</f>
        <v>#N/A</v>
      </c>
      <c r="AB3564" t="e">
        <f>VLOOKUP(T3564,[3]رکوردها!$A:$E,5,0)</f>
        <v>#N/A</v>
      </c>
    </row>
    <row r="3565" spans="1:28" s="41" customFormat="1" hidden="1" x14ac:dyDescent="0.2">
      <c r="A3565" s="36">
        <v>179571</v>
      </c>
      <c r="B3565" s="36">
        <v>1330</v>
      </c>
      <c r="C3565" s="36">
        <v>1869</v>
      </c>
      <c r="D3565" s="39" t="s">
        <v>5178</v>
      </c>
      <c r="E3565" s="39"/>
      <c r="F3565" s="37" t="s">
        <v>171</v>
      </c>
      <c r="G3565" s="37" t="s">
        <v>1232</v>
      </c>
      <c r="H3565" s="38">
        <v>5374804</v>
      </c>
      <c r="I3565" s="38">
        <v>0</v>
      </c>
      <c r="J3565" s="38">
        <f t="shared" si="56"/>
        <v>5374804</v>
      </c>
      <c r="K3565" s="38"/>
      <c r="L3565" s="49"/>
      <c r="M3565" s="37" t="s">
        <v>63</v>
      </c>
      <c r="N3565" s="37" t="s">
        <v>64</v>
      </c>
      <c r="O3565" s="37" t="s">
        <v>157</v>
      </c>
      <c r="P3565" s="37" t="s">
        <v>158</v>
      </c>
      <c r="Q3565" s="37" t="s">
        <v>159</v>
      </c>
      <c r="R3565" s="37" t="s">
        <v>160</v>
      </c>
      <c r="S3565" s="37" t="s">
        <v>912</v>
      </c>
      <c r="T3565" s="37" t="s">
        <v>911</v>
      </c>
      <c r="U3565" s="1" t="e">
        <f>VLOOKUP(T3565,[2]VAT!$A:$D,1,0)</f>
        <v>#N/A</v>
      </c>
      <c r="V3565" s="37" t="s">
        <v>2</v>
      </c>
      <c r="W3565" s="37" t="s">
        <v>2</v>
      </c>
      <c r="X3565" t="e">
        <f>VLOOKUP(T3565,[3]رکوردها!$A:$B,2,0)</f>
        <v>#N/A</v>
      </c>
      <c r="Y3565" t="e">
        <f>VLOOKUP(T3565,[3]رکوردها!$A:$D,4,0)</f>
        <v>#N/A</v>
      </c>
      <c r="Z3565" t="e">
        <f>VLOOKUP(T3565,[3]رکوردها!$A:$C,3,0)</f>
        <v>#N/A</v>
      </c>
      <c r="AA3565" t="e">
        <f>VLOOKUP(T3565,[3]رکوردها!$A:$F,6,0)</f>
        <v>#N/A</v>
      </c>
      <c r="AB3565" t="e">
        <f>VLOOKUP(T3565,[3]رکوردها!$A:$E,5,0)</f>
        <v>#N/A</v>
      </c>
    </row>
    <row r="3566" spans="1:28" s="41" customFormat="1" hidden="1" x14ac:dyDescent="0.2">
      <c r="A3566" s="36">
        <v>179572</v>
      </c>
      <c r="B3566" s="36">
        <v>1330</v>
      </c>
      <c r="C3566" s="36">
        <v>1869</v>
      </c>
      <c r="D3566" s="39" t="s">
        <v>5178</v>
      </c>
      <c r="E3566" s="39"/>
      <c r="F3566" s="37" t="s">
        <v>171</v>
      </c>
      <c r="G3566" s="37" t="s">
        <v>1089</v>
      </c>
      <c r="H3566" s="38">
        <v>5374804</v>
      </c>
      <c r="I3566" s="38">
        <v>0</v>
      </c>
      <c r="J3566" s="38">
        <f t="shared" si="56"/>
        <v>5374804</v>
      </c>
      <c r="K3566" s="38"/>
      <c r="L3566" s="49"/>
      <c r="M3566" s="37" t="s">
        <v>63</v>
      </c>
      <c r="N3566" s="37" t="s">
        <v>64</v>
      </c>
      <c r="O3566" s="37" t="s">
        <v>157</v>
      </c>
      <c r="P3566" s="37" t="s">
        <v>158</v>
      </c>
      <c r="Q3566" s="37" t="s">
        <v>159</v>
      </c>
      <c r="R3566" s="37" t="s">
        <v>160</v>
      </c>
      <c r="S3566" s="37" t="s">
        <v>912</v>
      </c>
      <c r="T3566" s="37" t="s">
        <v>911</v>
      </c>
      <c r="U3566" s="1" t="e">
        <f>VLOOKUP(T3566,[2]VAT!$A:$D,1,0)</f>
        <v>#N/A</v>
      </c>
      <c r="V3566" s="37" t="s">
        <v>2</v>
      </c>
      <c r="W3566" s="37" t="s">
        <v>2</v>
      </c>
      <c r="X3566" t="e">
        <f>VLOOKUP(T3566,[3]رکوردها!$A:$B,2,0)</f>
        <v>#N/A</v>
      </c>
      <c r="Y3566" t="e">
        <f>VLOOKUP(T3566,[3]رکوردها!$A:$D,4,0)</f>
        <v>#N/A</v>
      </c>
      <c r="Z3566" t="e">
        <f>VLOOKUP(T3566,[3]رکوردها!$A:$C,3,0)</f>
        <v>#N/A</v>
      </c>
      <c r="AA3566" t="e">
        <f>VLOOKUP(T3566,[3]رکوردها!$A:$F,6,0)</f>
        <v>#N/A</v>
      </c>
      <c r="AB3566" t="e">
        <f>VLOOKUP(T3566,[3]رکوردها!$A:$E,5,0)</f>
        <v>#N/A</v>
      </c>
    </row>
    <row r="3567" spans="1:28" s="41" customFormat="1" hidden="1" x14ac:dyDescent="0.2">
      <c r="A3567" s="36">
        <v>179573</v>
      </c>
      <c r="B3567" s="36">
        <v>1330</v>
      </c>
      <c r="C3567" s="36">
        <v>1869</v>
      </c>
      <c r="D3567" s="39" t="s">
        <v>5178</v>
      </c>
      <c r="E3567" s="39"/>
      <c r="F3567" s="37" t="s">
        <v>171</v>
      </c>
      <c r="G3567" s="37" t="s">
        <v>1089</v>
      </c>
      <c r="H3567" s="38">
        <v>5374804</v>
      </c>
      <c r="I3567" s="38">
        <v>0</v>
      </c>
      <c r="J3567" s="38">
        <f t="shared" si="56"/>
        <v>5374804</v>
      </c>
      <c r="K3567" s="38"/>
      <c r="L3567" s="49"/>
      <c r="M3567" s="37" t="s">
        <v>63</v>
      </c>
      <c r="N3567" s="37" t="s">
        <v>64</v>
      </c>
      <c r="O3567" s="37" t="s">
        <v>157</v>
      </c>
      <c r="P3567" s="37" t="s">
        <v>158</v>
      </c>
      <c r="Q3567" s="37" t="s">
        <v>159</v>
      </c>
      <c r="R3567" s="37" t="s">
        <v>160</v>
      </c>
      <c r="S3567" s="37" t="s">
        <v>912</v>
      </c>
      <c r="T3567" s="37" t="s">
        <v>911</v>
      </c>
      <c r="U3567" s="1" t="e">
        <f>VLOOKUP(T3567,[2]VAT!$A:$D,1,0)</f>
        <v>#N/A</v>
      </c>
      <c r="V3567" s="37" t="s">
        <v>2</v>
      </c>
      <c r="W3567" s="37" t="s">
        <v>2</v>
      </c>
      <c r="X3567" t="e">
        <f>VLOOKUP(T3567,[3]رکوردها!$A:$B,2,0)</f>
        <v>#N/A</v>
      </c>
      <c r="Y3567" t="e">
        <f>VLOOKUP(T3567,[3]رکوردها!$A:$D,4,0)</f>
        <v>#N/A</v>
      </c>
      <c r="Z3567" t="e">
        <f>VLOOKUP(T3567,[3]رکوردها!$A:$C,3,0)</f>
        <v>#N/A</v>
      </c>
      <c r="AA3567" t="e">
        <f>VLOOKUP(T3567,[3]رکوردها!$A:$F,6,0)</f>
        <v>#N/A</v>
      </c>
      <c r="AB3567" t="e">
        <f>VLOOKUP(T3567,[3]رکوردها!$A:$E,5,0)</f>
        <v>#N/A</v>
      </c>
    </row>
    <row r="3568" spans="1:28" s="41" customFormat="1" hidden="1" x14ac:dyDescent="0.2">
      <c r="A3568" s="36">
        <v>179574</v>
      </c>
      <c r="B3568" s="36">
        <v>1330</v>
      </c>
      <c r="C3568" s="36">
        <v>1869</v>
      </c>
      <c r="D3568" s="39" t="s">
        <v>5178</v>
      </c>
      <c r="E3568" s="39"/>
      <c r="F3568" s="37" t="s">
        <v>171</v>
      </c>
      <c r="G3568" s="37" t="s">
        <v>1089</v>
      </c>
      <c r="H3568" s="38">
        <v>5374804</v>
      </c>
      <c r="I3568" s="38">
        <v>0</v>
      </c>
      <c r="J3568" s="38">
        <f t="shared" si="56"/>
        <v>5374804</v>
      </c>
      <c r="K3568" s="38"/>
      <c r="L3568" s="49"/>
      <c r="M3568" s="37" t="s">
        <v>63</v>
      </c>
      <c r="N3568" s="37" t="s">
        <v>64</v>
      </c>
      <c r="O3568" s="37" t="s">
        <v>157</v>
      </c>
      <c r="P3568" s="37" t="s">
        <v>158</v>
      </c>
      <c r="Q3568" s="37" t="s">
        <v>159</v>
      </c>
      <c r="R3568" s="37" t="s">
        <v>160</v>
      </c>
      <c r="S3568" s="37" t="s">
        <v>912</v>
      </c>
      <c r="T3568" s="37" t="s">
        <v>911</v>
      </c>
      <c r="U3568" s="1" t="e">
        <f>VLOOKUP(T3568,[2]VAT!$A:$D,1,0)</f>
        <v>#N/A</v>
      </c>
      <c r="V3568" s="37" t="s">
        <v>2</v>
      </c>
      <c r="W3568" s="37" t="s">
        <v>2</v>
      </c>
      <c r="X3568" t="e">
        <f>VLOOKUP(T3568,[3]رکوردها!$A:$B,2,0)</f>
        <v>#N/A</v>
      </c>
      <c r="Y3568" t="e">
        <f>VLOOKUP(T3568,[3]رکوردها!$A:$D,4,0)</f>
        <v>#N/A</v>
      </c>
      <c r="Z3568" t="e">
        <f>VLOOKUP(T3568,[3]رکوردها!$A:$C,3,0)</f>
        <v>#N/A</v>
      </c>
      <c r="AA3568" t="e">
        <f>VLOOKUP(T3568,[3]رکوردها!$A:$F,6,0)</f>
        <v>#N/A</v>
      </c>
      <c r="AB3568" t="e">
        <f>VLOOKUP(T3568,[3]رکوردها!$A:$E,5,0)</f>
        <v>#N/A</v>
      </c>
    </row>
    <row r="3569" spans="1:28" s="41" customFormat="1" hidden="1" x14ac:dyDescent="0.2">
      <c r="A3569" s="36">
        <v>179575</v>
      </c>
      <c r="B3569" s="36">
        <v>1330</v>
      </c>
      <c r="C3569" s="36">
        <v>1869</v>
      </c>
      <c r="D3569" s="39" t="s">
        <v>5178</v>
      </c>
      <c r="E3569" s="39"/>
      <c r="F3569" s="37" t="s">
        <v>171</v>
      </c>
      <c r="G3569" s="37" t="s">
        <v>1232</v>
      </c>
      <c r="H3569" s="38">
        <v>5374804</v>
      </c>
      <c r="I3569" s="38">
        <v>0</v>
      </c>
      <c r="J3569" s="38">
        <f t="shared" si="56"/>
        <v>5374804</v>
      </c>
      <c r="K3569" s="38"/>
      <c r="L3569" s="49"/>
      <c r="M3569" s="37" t="s">
        <v>63</v>
      </c>
      <c r="N3569" s="37" t="s">
        <v>64</v>
      </c>
      <c r="O3569" s="37" t="s">
        <v>157</v>
      </c>
      <c r="P3569" s="37" t="s">
        <v>158</v>
      </c>
      <c r="Q3569" s="37" t="s">
        <v>159</v>
      </c>
      <c r="R3569" s="37" t="s">
        <v>160</v>
      </c>
      <c r="S3569" s="37" t="s">
        <v>912</v>
      </c>
      <c r="T3569" s="37" t="s">
        <v>911</v>
      </c>
      <c r="U3569" s="1" t="e">
        <f>VLOOKUP(T3569,[2]VAT!$A:$D,1,0)</f>
        <v>#N/A</v>
      </c>
      <c r="V3569" s="37" t="s">
        <v>2</v>
      </c>
      <c r="W3569" s="37" t="s">
        <v>2</v>
      </c>
      <c r="X3569" t="e">
        <f>VLOOKUP(T3569,[3]رکوردها!$A:$B,2,0)</f>
        <v>#N/A</v>
      </c>
      <c r="Y3569" t="e">
        <f>VLOOKUP(T3569,[3]رکوردها!$A:$D,4,0)</f>
        <v>#N/A</v>
      </c>
      <c r="Z3569" t="e">
        <f>VLOOKUP(T3569,[3]رکوردها!$A:$C,3,0)</f>
        <v>#N/A</v>
      </c>
      <c r="AA3569" t="e">
        <f>VLOOKUP(T3569,[3]رکوردها!$A:$F,6,0)</f>
        <v>#N/A</v>
      </c>
      <c r="AB3569" t="e">
        <f>VLOOKUP(T3569,[3]رکوردها!$A:$E,5,0)</f>
        <v>#N/A</v>
      </c>
    </row>
    <row r="3570" spans="1:28" s="41" customFormat="1" hidden="1" x14ac:dyDescent="0.2">
      <c r="A3570" s="36">
        <v>179576</v>
      </c>
      <c r="B3570" s="36">
        <v>1330</v>
      </c>
      <c r="C3570" s="36">
        <v>1869</v>
      </c>
      <c r="D3570" s="39" t="s">
        <v>5178</v>
      </c>
      <c r="E3570" s="39"/>
      <c r="F3570" s="37" t="s">
        <v>171</v>
      </c>
      <c r="G3570" s="37" t="s">
        <v>1089</v>
      </c>
      <c r="H3570" s="38">
        <v>5374804</v>
      </c>
      <c r="I3570" s="38">
        <v>0</v>
      </c>
      <c r="J3570" s="38">
        <f t="shared" si="56"/>
        <v>5374804</v>
      </c>
      <c r="K3570" s="38"/>
      <c r="L3570" s="49"/>
      <c r="M3570" s="37" t="s">
        <v>63</v>
      </c>
      <c r="N3570" s="37" t="s">
        <v>64</v>
      </c>
      <c r="O3570" s="37" t="s">
        <v>157</v>
      </c>
      <c r="P3570" s="37" t="s">
        <v>158</v>
      </c>
      <c r="Q3570" s="37" t="s">
        <v>159</v>
      </c>
      <c r="R3570" s="37" t="s">
        <v>160</v>
      </c>
      <c r="S3570" s="37" t="s">
        <v>912</v>
      </c>
      <c r="T3570" s="37" t="s">
        <v>911</v>
      </c>
      <c r="U3570" s="1" t="e">
        <f>VLOOKUP(T3570,[2]VAT!$A:$D,1,0)</f>
        <v>#N/A</v>
      </c>
      <c r="V3570" s="37" t="s">
        <v>2</v>
      </c>
      <c r="W3570" s="37" t="s">
        <v>2</v>
      </c>
      <c r="X3570" t="e">
        <f>VLOOKUP(T3570,[3]رکوردها!$A:$B,2,0)</f>
        <v>#N/A</v>
      </c>
      <c r="Y3570" t="e">
        <f>VLOOKUP(T3570,[3]رکوردها!$A:$D,4,0)</f>
        <v>#N/A</v>
      </c>
      <c r="Z3570" t="e">
        <f>VLOOKUP(T3570,[3]رکوردها!$A:$C,3,0)</f>
        <v>#N/A</v>
      </c>
      <c r="AA3570" t="e">
        <f>VLOOKUP(T3570,[3]رکوردها!$A:$F,6,0)</f>
        <v>#N/A</v>
      </c>
      <c r="AB3570" t="e">
        <f>VLOOKUP(T3570,[3]رکوردها!$A:$E,5,0)</f>
        <v>#N/A</v>
      </c>
    </row>
    <row r="3571" spans="1:28" s="41" customFormat="1" hidden="1" x14ac:dyDescent="0.2">
      <c r="A3571" s="36">
        <v>179577</v>
      </c>
      <c r="B3571" s="36">
        <v>1330</v>
      </c>
      <c r="C3571" s="36">
        <v>1869</v>
      </c>
      <c r="D3571" s="39" t="s">
        <v>5178</v>
      </c>
      <c r="E3571" s="39"/>
      <c r="F3571" s="37" t="s">
        <v>171</v>
      </c>
      <c r="G3571" s="37" t="s">
        <v>1232</v>
      </c>
      <c r="H3571" s="38">
        <v>5374804</v>
      </c>
      <c r="I3571" s="38">
        <v>0</v>
      </c>
      <c r="J3571" s="38">
        <f t="shared" si="56"/>
        <v>5374804</v>
      </c>
      <c r="K3571" s="38"/>
      <c r="L3571" s="49"/>
      <c r="M3571" s="37" t="s">
        <v>63</v>
      </c>
      <c r="N3571" s="37" t="s">
        <v>64</v>
      </c>
      <c r="O3571" s="37" t="s">
        <v>157</v>
      </c>
      <c r="P3571" s="37" t="s">
        <v>158</v>
      </c>
      <c r="Q3571" s="37" t="s">
        <v>159</v>
      </c>
      <c r="R3571" s="37" t="s">
        <v>160</v>
      </c>
      <c r="S3571" s="37" t="s">
        <v>912</v>
      </c>
      <c r="T3571" s="37" t="s">
        <v>911</v>
      </c>
      <c r="U3571" s="1" t="e">
        <f>VLOOKUP(T3571,[2]VAT!$A:$D,1,0)</f>
        <v>#N/A</v>
      </c>
      <c r="V3571" s="37" t="s">
        <v>2</v>
      </c>
      <c r="W3571" s="37" t="s">
        <v>2</v>
      </c>
      <c r="X3571" t="e">
        <f>VLOOKUP(T3571,[3]رکوردها!$A:$B,2,0)</f>
        <v>#N/A</v>
      </c>
      <c r="Y3571" t="e">
        <f>VLOOKUP(T3571,[3]رکوردها!$A:$D,4,0)</f>
        <v>#N/A</v>
      </c>
      <c r="Z3571" t="e">
        <f>VLOOKUP(T3571,[3]رکوردها!$A:$C,3,0)</f>
        <v>#N/A</v>
      </c>
      <c r="AA3571" t="e">
        <f>VLOOKUP(T3571,[3]رکوردها!$A:$F,6,0)</f>
        <v>#N/A</v>
      </c>
      <c r="AB3571" t="e">
        <f>VLOOKUP(T3571,[3]رکوردها!$A:$E,5,0)</f>
        <v>#N/A</v>
      </c>
    </row>
    <row r="3572" spans="1:28" s="41" customFormat="1" hidden="1" x14ac:dyDescent="0.2">
      <c r="A3572" s="36">
        <v>179578</v>
      </c>
      <c r="B3572" s="36">
        <v>1330</v>
      </c>
      <c r="C3572" s="36">
        <v>1869</v>
      </c>
      <c r="D3572" s="39" t="s">
        <v>5178</v>
      </c>
      <c r="E3572" s="39"/>
      <c r="F3572" s="37" t="s">
        <v>171</v>
      </c>
      <c r="G3572" s="37" t="s">
        <v>1232</v>
      </c>
      <c r="H3572" s="38">
        <v>5374804</v>
      </c>
      <c r="I3572" s="38">
        <v>0</v>
      </c>
      <c r="J3572" s="38">
        <f t="shared" si="56"/>
        <v>5374804</v>
      </c>
      <c r="K3572" s="38"/>
      <c r="L3572" s="49"/>
      <c r="M3572" s="37" t="s">
        <v>63</v>
      </c>
      <c r="N3572" s="37" t="s">
        <v>64</v>
      </c>
      <c r="O3572" s="37" t="s">
        <v>157</v>
      </c>
      <c r="P3572" s="37" t="s">
        <v>158</v>
      </c>
      <c r="Q3572" s="37" t="s">
        <v>159</v>
      </c>
      <c r="R3572" s="37" t="s">
        <v>160</v>
      </c>
      <c r="S3572" s="37" t="s">
        <v>912</v>
      </c>
      <c r="T3572" s="37" t="s">
        <v>911</v>
      </c>
      <c r="U3572" s="1" t="e">
        <f>VLOOKUP(T3572,[2]VAT!$A:$D,1,0)</f>
        <v>#N/A</v>
      </c>
      <c r="V3572" s="37" t="s">
        <v>2</v>
      </c>
      <c r="W3572" s="37" t="s">
        <v>2</v>
      </c>
      <c r="X3572" t="e">
        <f>VLOOKUP(T3572,[3]رکوردها!$A:$B,2,0)</f>
        <v>#N/A</v>
      </c>
      <c r="Y3572" t="e">
        <f>VLOOKUP(T3572,[3]رکوردها!$A:$D,4,0)</f>
        <v>#N/A</v>
      </c>
      <c r="Z3572" t="e">
        <f>VLOOKUP(T3572,[3]رکوردها!$A:$C,3,0)</f>
        <v>#N/A</v>
      </c>
      <c r="AA3572" t="e">
        <f>VLOOKUP(T3572,[3]رکوردها!$A:$F,6,0)</f>
        <v>#N/A</v>
      </c>
      <c r="AB3572" t="e">
        <f>VLOOKUP(T3572,[3]رکوردها!$A:$E,5,0)</f>
        <v>#N/A</v>
      </c>
    </row>
    <row r="3573" spans="1:28" s="41" customFormat="1" hidden="1" x14ac:dyDescent="0.2">
      <c r="A3573" s="36">
        <v>179579</v>
      </c>
      <c r="B3573" s="36">
        <v>1330</v>
      </c>
      <c r="C3573" s="36">
        <v>1869</v>
      </c>
      <c r="D3573" s="39" t="s">
        <v>5178</v>
      </c>
      <c r="E3573" s="39"/>
      <c r="F3573" s="37" t="s">
        <v>171</v>
      </c>
      <c r="G3573" s="37" t="s">
        <v>1232</v>
      </c>
      <c r="H3573" s="38">
        <v>5374804</v>
      </c>
      <c r="I3573" s="38">
        <v>0</v>
      </c>
      <c r="J3573" s="38">
        <f t="shared" si="56"/>
        <v>5374804</v>
      </c>
      <c r="K3573" s="38"/>
      <c r="L3573" s="49"/>
      <c r="M3573" s="37" t="s">
        <v>63</v>
      </c>
      <c r="N3573" s="37" t="s">
        <v>64</v>
      </c>
      <c r="O3573" s="37" t="s">
        <v>157</v>
      </c>
      <c r="P3573" s="37" t="s">
        <v>158</v>
      </c>
      <c r="Q3573" s="37" t="s">
        <v>159</v>
      </c>
      <c r="R3573" s="37" t="s">
        <v>160</v>
      </c>
      <c r="S3573" s="37" t="s">
        <v>912</v>
      </c>
      <c r="T3573" s="37" t="s">
        <v>911</v>
      </c>
      <c r="U3573" s="1" t="e">
        <f>VLOOKUP(T3573,[2]VAT!$A:$D,1,0)</f>
        <v>#N/A</v>
      </c>
      <c r="V3573" s="37" t="s">
        <v>2</v>
      </c>
      <c r="W3573" s="37" t="s">
        <v>2</v>
      </c>
      <c r="X3573" t="e">
        <f>VLOOKUP(T3573,[3]رکوردها!$A:$B,2,0)</f>
        <v>#N/A</v>
      </c>
      <c r="Y3573" t="e">
        <f>VLOOKUP(T3573,[3]رکوردها!$A:$D,4,0)</f>
        <v>#N/A</v>
      </c>
      <c r="Z3573" t="e">
        <f>VLOOKUP(T3573,[3]رکوردها!$A:$C,3,0)</f>
        <v>#N/A</v>
      </c>
      <c r="AA3573" t="e">
        <f>VLOOKUP(T3573,[3]رکوردها!$A:$F,6,0)</f>
        <v>#N/A</v>
      </c>
      <c r="AB3573" t="e">
        <f>VLOOKUP(T3573,[3]رکوردها!$A:$E,5,0)</f>
        <v>#N/A</v>
      </c>
    </row>
    <row r="3574" spans="1:28" s="41" customFormat="1" hidden="1" x14ac:dyDescent="0.2">
      <c r="A3574" s="36">
        <v>179580</v>
      </c>
      <c r="B3574" s="36">
        <v>1330</v>
      </c>
      <c r="C3574" s="36">
        <v>1869</v>
      </c>
      <c r="D3574" s="39" t="s">
        <v>5178</v>
      </c>
      <c r="E3574" s="39"/>
      <c r="F3574" s="37" t="s">
        <v>171</v>
      </c>
      <c r="G3574" s="37" t="s">
        <v>1232</v>
      </c>
      <c r="H3574" s="38">
        <v>5374804</v>
      </c>
      <c r="I3574" s="38">
        <v>0</v>
      </c>
      <c r="J3574" s="38">
        <f t="shared" si="56"/>
        <v>5374804</v>
      </c>
      <c r="K3574" s="38"/>
      <c r="L3574" s="49"/>
      <c r="M3574" s="37" t="s">
        <v>63</v>
      </c>
      <c r="N3574" s="37" t="s">
        <v>64</v>
      </c>
      <c r="O3574" s="37" t="s">
        <v>157</v>
      </c>
      <c r="P3574" s="37" t="s">
        <v>158</v>
      </c>
      <c r="Q3574" s="37" t="s">
        <v>159</v>
      </c>
      <c r="R3574" s="37" t="s">
        <v>160</v>
      </c>
      <c r="S3574" s="37" t="s">
        <v>912</v>
      </c>
      <c r="T3574" s="37" t="s">
        <v>911</v>
      </c>
      <c r="U3574" s="1" t="e">
        <f>VLOOKUP(T3574,[2]VAT!$A:$D,1,0)</f>
        <v>#N/A</v>
      </c>
      <c r="V3574" s="37" t="s">
        <v>2</v>
      </c>
      <c r="W3574" s="37" t="s">
        <v>2</v>
      </c>
      <c r="X3574" t="e">
        <f>VLOOKUP(T3574,[3]رکوردها!$A:$B,2,0)</f>
        <v>#N/A</v>
      </c>
      <c r="Y3574" t="e">
        <f>VLOOKUP(T3574,[3]رکوردها!$A:$D,4,0)</f>
        <v>#N/A</v>
      </c>
      <c r="Z3574" t="e">
        <f>VLOOKUP(T3574,[3]رکوردها!$A:$C,3,0)</f>
        <v>#N/A</v>
      </c>
      <c r="AA3574" t="e">
        <f>VLOOKUP(T3574,[3]رکوردها!$A:$F,6,0)</f>
        <v>#N/A</v>
      </c>
      <c r="AB3574" t="e">
        <f>VLOOKUP(T3574,[3]رکوردها!$A:$E,5,0)</f>
        <v>#N/A</v>
      </c>
    </row>
    <row r="3575" spans="1:28" s="41" customFormat="1" hidden="1" x14ac:dyDescent="0.2">
      <c r="A3575" s="36">
        <v>179581</v>
      </c>
      <c r="B3575" s="36">
        <v>1330</v>
      </c>
      <c r="C3575" s="36">
        <v>1869</v>
      </c>
      <c r="D3575" s="39" t="s">
        <v>5178</v>
      </c>
      <c r="E3575" s="39"/>
      <c r="F3575" s="37" t="s">
        <v>171</v>
      </c>
      <c r="G3575" s="37" t="s">
        <v>1089</v>
      </c>
      <c r="H3575" s="38">
        <v>5374804</v>
      </c>
      <c r="I3575" s="38">
        <v>0</v>
      </c>
      <c r="J3575" s="38">
        <f t="shared" si="56"/>
        <v>5374804</v>
      </c>
      <c r="K3575" s="38"/>
      <c r="L3575" s="49"/>
      <c r="M3575" s="37" t="s">
        <v>63</v>
      </c>
      <c r="N3575" s="37" t="s">
        <v>64</v>
      </c>
      <c r="O3575" s="37" t="s">
        <v>157</v>
      </c>
      <c r="P3575" s="37" t="s">
        <v>158</v>
      </c>
      <c r="Q3575" s="37" t="s">
        <v>159</v>
      </c>
      <c r="R3575" s="37" t="s">
        <v>160</v>
      </c>
      <c r="S3575" s="37" t="s">
        <v>912</v>
      </c>
      <c r="T3575" s="37" t="s">
        <v>911</v>
      </c>
      <c r="U3575" s="1" t="e">
        <f>VLOOKUP(T3575,[2]VAT!$A:$D,1,0)</f>
        <v>#N/A</v>
      </c>
      <c r="V3575" s="37" t="s">
        <v>2</v>
      </c>
      <c r="W3575" s="37" t="s">
        <v>2</v>
      </c>
      <c r="X3575" t="e">
        <f>VLOOKUP(T3575,[3]رکوردها!$A:$B,2,0)</f>
        <v>#N/A</v>
      </c>
      <c r="Y3575" t="e">
        <f>VLOOKUP(T3575,[3]رکوردها!$A:$D,4,0)</f>
        <v>#N/A</v>
      </c>
      <c r="Z3575" t="e">
        <f>VLOOKUP(T3575,[3]رکوردها!$A:$C,3,0)</f>
        <v>#N/A</v>
      </c>
      <c r="AA3575" t="e">
        <f>VLOOKUP(T3575,[3]رکوردها!$A:$F,6,0)</f>
        <v>#N/A</v>
      </c>
      <c r="AB3575" t="e">
        <f>VLOOKUP(T3575,[3]رکوردها!$A:$E,5,0)</f>
        <v>#N/A</v>
      </c>
    </row>
    <row r="3576" spans="1:28" s="41" customFormat="1" hidden="1" x14ac:dyDescent="0.2">
      <c r="A3576" s="36">
        <v>179582</v>
      </c>
      <c r="B3576" s="36">
        <v>1330</v>
      </c>
      <c r="C3576" s="36">
        <v>1869</v>
      </c>
      <c r="D3576" s="39" t="s">
        <v>5178</v>
      </c>
      <c r="E3576" s="39"/>
      <c r="F3576" s="37" t="s">
        <v>171</v>
      </c>
      <c r="G3576" s="37" t="s">
        <v>1089</v>
      </c>
      <c r="H3576" s="38">
        <v>5374804</v>
      </c>
      <c r="I3576" s="38">
        <v>0</v>
      </c>
      <c r="J3576" s="38">
        <f t="shared" si="56"/>
        <v>5374804</v>
      </c>
      <c r="K3576" s="38"/>
      <c r="L3576" s="49"/>
      <c r="M3576" s="37" t="s">
        <v>63</v>
      </c>
      <c r="N3576" s="37" t="s">
        <v>64</v>
      </c>
      <c r="O3576" s="37" t="s">
        <v>157</v>
      </c>
      <c r="P3576" s="37" t="s">
        <v>158</v>
      </c>
      <c r="Q3576" s="37" t="s">
        <v>159</v>
      </c>
      <c r="R3576" s="37" t="s">
        <v>160</v>
      </c>
      <c r="S3576" s="37" t="s">
        <v>912</v>
      </c>
      <c r="T3576" s="37" t="s">
        <v>911</v>
      </c>
      <c r="U3576" s="1" t="e">
        <f>VLOOKUP(T3576,[2]VAT!$A:$D,1,0)</f>
        <v>#N/A</v>
      </c>
      <c r="V3576" s="37" t="s">
        <v>2</v>
      </c>
      <c r="W3576" s="37" t="s">
        <v>2</v>
      </c>
      <c r="X3576" t="e">
        <f>VLOOKUP(T3576,[3]رکوردها!$A:$B,2,0)</f>
        <v>#N/A</v>
      </c>
      <c r="Y3576" t="e">
        <f>VLOOKUP(T3576,[3]رکوردها!$A:$D,4,0)</f>
        <v>#N/A</v>
      </c>
      <c r="Z3576" t="e">
        <f>VLOOKUP(T3576,[3]رکوردها!$A:$C,3,0)</f>
        <v>#N/A</v>
      </c>
      <c r="AA3576" t="e">
        <f>VLOOKUP(T3576,[3]رکوردها!$A:$F,6,0)</f>
        <v>#N/A</v>
      </c>
      <c r="AB3576" t="e">
        <f>VLOOKUP(T3576,[3]رکوردها!$A:$E,5,0)</f>
        <v>#N/A</v>
      </c>
    </row>
    <row r="3577" spans="1:28" s="41" customFormat="1" hidden="1" x14ac:dyDescent="0.2">
      <c r="A3577" s="36">
        <v>179583</v>
      </c>
      <c r="B3577" s="36">
        <v>1330</v>
      </c>
      <c r="C3577" s="36">
        <v>1869</v>
      </c>
      <c r="D3577" s="39" t="s">
        <v>5178</v>
      </c>
      <c r="E3577" s="39"/>
      <c r="F3577" s="37" t="s">
        <v>171</v>
      </c>
      <c r="G3577" s="37" t="s">
        <v>1089</v>
      </c>
      <c r="H3577" s="38">
        <v>5374804</v>
      </c>
      <c r="I3577" s="38">
        <v>0</v>
      </c>
      <c r="J3577" s="38">
        <f t="shared" si="56"/>
        <v>5374804</v>
      </c>
      <c r="K3577" s="38"/>
      <c r="L3577" s="49"/>
      <c r="M3577" s="37" t="s">
        <v>63</v>
      </c>
      <c r="N3577" s="37" t="s">
        <v>64</v>
      </c>
      <c r="O3577" s="37" t="s">
        <v>157</v>
      </c>
      <c r="P3577" s="37" t="s">
        <v>158</v>
      </c>
      <c r="Q3577" s="37" t="s">
        <v>159</v>
      </c>
      <c r="R3577" s="37" t="s">
        <v>160</v>
      </c>
      <c r="S3577" s="37" t="s">
        <v>912</v>
      </c>
      <c r="T3577" s="37" t="s">
        <v>911</v>
      </c>
      <c r="U3577" s="1" t="e">
        <f>VLOOKUP(T3577,[2]VAT!$A:$D,1,0)</f>
        <v>#N/A</v>
      </c>
      <c r="V3577" s="37" t="s">
        <v>2</v>
      </c>
      <c r="W3577" s="37" t="s">
        <v>2</v>
      </c>
      <c r="X3577" t="e">
        <f>VLOOKUP(T3577,[3]رکوردها!$A:$B,2,0)</f>
        <v>#N/A</v>
      </c>
      <c r="Y3577" t="e">
        <f>VLOOKUP(T3577,[3]رکوردها!$A:$D,4,0)</f>
        <v>#N/A</v>
      </c>
      <c r="Z3577" t="e">
        <f>VLOOKUP(T3577,[3]رکوردها!$A:$C,3,0)</f>
        <v>#N/A</v>
      </c>
      <c r="AA3577" t="e">
        <f>VLOOKUP(T3577,[3]رکوردها!$A:$F,6,0)</f>
        <v>#N/A</v>
      </c>
      <c r="AB3577" t="e">
        <f>VLOOKUP(T3577,[3]رکوردها!$A:$E,5,0)</f>
        <v>#N/A</v>
      </c>
    </row>
    <row r="3578" spans="1:28" s="41" customFormat="1" hidden="1" x14ac:dyDescent="0.2">
      <c r="A3578" s="36">
        <v>179584</v>
      </c>
      <c r="B3578" s="36">
        <v>1330</v>
      </c>
      <c r="C3578" s="36">
        <v>1869</v>
      </c>
      <c r="D3578" s="39" t="s">
        <v>5178</v>
      </c>
      <c r="E3578" s="39"/>
      <c r="F3578" s="37" t="s">
        <v>171</v>
      </c>
      <c r="G3578" s="37" t="s">
        <v>1089</v>
      </c>
      <c r="H3578" s="38">
        <v>5374804</v>
      </c>
      <c r="I3578" s="38">
        <v>0</v>
      </c>
      <c r="J3578" s="38">
        <f t="shared" si="56"/>
        <v>5374804</v>
      </c>
      <c r="K3578" s="38"/>
      <c r="L3578" s="49"/>
      <c r="M3578" s="37" t="s">
        <v>63</v>
      </c>
      <c r="N3578" s="37" t="s">
        <v>64</v>
      </c>
      <c r="O3578" s="37" t="s">
        <v>157</v>
      </c>
      <c r="P3578" s="37" t="s">
        <v>158</v>
      </c>
      <c r="Q3578" s="37" t="s">
        <v>159</v>
      </c>
      <c r="R3578" s="37" t="s">
        <v>160</v>
      </c>
      <c r="S3578" s="37" t="s">
        <v>912</v>
      </c>
      <c r="T3578" s="37" t="s">
        <v>911</v>
      </c>
      <c r="U3578" s="1" t="e">
        <f>VLOOKUP(T3578,[2]VAT!$A:$D,1,0)</f>
        <v>#N/A</v>
      </c>
      <c r="V3578" s="37" t="s">
        <v>2</v>
      </c>
      <c r="W3578" s="37" t="s">
        <v>2</v>
      </c>
      <c r="X3578" t="e">
        <f>VLOOKUP(T3578,[3]رکوردها!$A:$B,2,0)</f>
        <v>#N/A</v>
      </c>
      <c r="Y3578" t="e">
        <f>VLOOKUP(T3578,[3]رکوردها!$A:$D,4,0)</f>
        <v>#N/A</v>
      </c>
      <c r="Z3578" t="e">
        <f>VLOOKUP(T3578,[3]رکوردها!$A:$C,3,0)</f>
        <v>#N/A</v>
      </c>
      <c r="AA3578" t="e">
        <f>VLOOKUP(T3578,[3]رکوردها!$A:$F,6,0)</f>
        <v>#N/A</v>
      </c>
      <c r="AB3578" t="e">
        <f>VLOOKUP(T3578,[3]رکوردها!$A:$E,5,0)</f>
        <v>#N/A</v>
      </c>
    </row>
    <row r="3579" spans="1:28" s="41" customFormat="1" hidden="1" x14ac:dyDescent="0.2">
      <c r="A3579" s="36">
        <v>179585</v>
      </c>
      <c r="B3579" s="36">
        <v>1330</v>
      </c>
      <c r="C3579" s="36">
        <v>1869</v>
      </c>
      <c r="D3579" s="39" t="s">
        <v>5178</v>
      </c>
      <c r="E3579" s="39"/>
      <c r="F3579" s="37" t="s">
        <v>171</v>
      </c>
      <c r="G3579" s="37" t="s">
        <v>1089</v>
      </c>
      <c r="H3579" s="38">
        <v>5374804</v>
      </c>
      <c r="I3579" s="38">
        <v>0</v>
      </c>
      <c r="J3579" s="38">
        <f t="shared" si="56"/>
        <v>5374804</v>
      </c>
      <c r="K3579" s="38"/>
      <c r="L3579" s="49"/>
      <c r="M3579" s="37" t="s">
        <v>63</v>
      </c>
      <c r="N3579" s="37" t="s">
        <v>64</v>
      </c>
      <c r="O3579" s="37" t="s">
        <v>157</v>
      </c>
      <c r="P3579" s="37" t="s">
        <v>158</v>
      </c>
      <c r="Q3579" s="37" t="s">
        <v>159</v>
      </c>
      <c r="R3579" s="37" t="s">
        <v>160</v>
      </c>
      <c r="S3579" s="37" t="s">
        <v>912</v>
      </c>
      <c r="T3579" s="37" t="s">
        <v>911</v>
      </c>
      <c r="U3579" s="1" t="e">
        <f>VLOOKUP(T3579,[2]VAT!$A:$D,1,0)</f>
        <v>#N/A</v>
      </c>
      <c r="V3579" s="37" t="s">
        <v>2</v>
      </c>
      <c r="W3579" s="37" t="s">
        <v>2</v>
      </c>
      <c r="X3579" t="e">
        <f>VLOOKUP(T3579,[3]رکوردها!$A:$B,2,0)</f>
        <v>#N/A</v>
      </c>
      <c r="Y3579" t="e">
        <f>VLOOKUP(T3579,[3]رکوردها!$A:$D,4,0)</f>
        <v>#N/A</v>
      </c>
      <c r="Z3579" t="e">
        <f>VLOOKUP(T3579,[3]رکوردها!$A:$C,3,0)</f>
        <v>#N/A</v>
      </c>
      <c r="AA3579" t="e">
        <f>VLOOKUP(T3579,[3]رکوردها!$A:$F,6,0)</f>
        <v>#N/A</v>
      </c>
      <c r="AB3579" t="e">
        <f>VLOOKUP(T3579,[3]رکوردها!$A:$E,5,0)</f>
        <v>#N/A</v>
      </c>
    </row>
    <row r="3580" spans="1:28" s="41" customFormat="1" hidden="1" x14ac:dyDescent="0.2">
      <c r="A3580" s="36">
        <v>179586</v>
      </c>
      <c r="B3580" s="36">
        <v>1330</v>
      </c>
      <c r="C3580" s="36">
        <v>1869</v>
      </c>
      <c r="D3580" s="39" t="s">
        <v>5178</v>
      </c>
      <c r="E3580" s="39"/>
      <c r="F3580" s="37" t="s">
        <v>171</v>
      </c>
      <c r="G3580" s="37" t="s">
        <v>1089</v>
      </c>
      <c r="H3580" s="38">
        <v>5374804</v>
      </c>
      <c r="I3580" s="38">
        <v>0</v>
      </c>
      <c r="J3580" s="38">
        <f t="shared" si="56"/>
        <v>5374804</v>
      </c>
      <c r="K3580" s="38"/>
      <c r="L3580" s="49"/>
      <c r="M3580" s="37" t="s">
        <v>63</v>
      </c>
      <c r="N3580" s="37" t="s">
        <v>64</v>
      </c>
      <c r="O3580" s="37" t="s">
        <v>157</v>
      </c>
      <c r="P3580" s="37" t="s">
        <v>158</v>
      </c>
      <c r="Q3580" s="37" t="s">
        <v>159</v>
      </c>
      <c r="R3580" s="37" t="s">
        <v>160</v>
      </c>
      <c r="S3580" s="37" t="s">
        <v>912</v>
      </c>
      <c r="T3580" s="37" t="s">
        <v>911</v>
      </c>
      <c r="U3580" s="1" t="e">
        <f>VLOOKUP(T3580,[2]VAT!$A:$D,1,0)</f>
        <v>#N/A</v>
      </c>
      <c r="V3580" s="37" t="s">
        <v>2</v>
      </c>
      <c r="W3580" s="37" t="s">
        <v>2</v>
      </c>
      <c r="X3580" t="e">
        <f>VLOOKUP(T3580,[3]رکوردها!$A:$B,2,0)</f>
        <v>#N/A</v>
      </c>
      <c r="Y3580" t="e">
        <f>VLOOKUP(T3580,[3]رکوردها!$A:$D,4,0)</f>
        <v>#N/A</v>
      </c>
      <c r="Z3580" t="e">
        <f>VLOOKUP(T3580,[3]رکوردها!$A:$C,3,0)</f>
        <v>#N/A</v>
      </c>
      <c r="AA3580" t="e">
        <f>VLOOKUP(T3580,[3]رکوردها!$A:$F,6,0)</f>
        <v>#N/A</v>
      </c>
      <c r="AB3580" t="e">
        <f>VLOOKUP(T3580,[3]رکوردها!$A:$E,5,0)</f>
        <v>#N/A</v>
      </c>
    </row>
    <row r="3581" spans="1:28" s="41" customFormat="1" hidden="1" x14ac:dyDescent="0.2">
      <c r="A3581" s="36">
        <v>179587</v>
      </c>
      <c r="B3581" s="36">
        <v>1330</v>
      </c>
      <c r="C3581" s="36">
        <v>1869</v>
      </c>
      <c r="D3581" s="39" t="s">
        <v>5178</v>
      </c>
      <c r="E3581" s="39"/>
      <c r="F3581" s="37" t="s">
        <v>171</v>
      </c>
      <c r="G3581" s="37" t="s">
        <v>1089</v>
      </c>
      <c r="H3581" s="38">
        <v>5374804</v>
      </c>
      <c r="I3581" s="38">
        <v>0</v>
      </c>
      <c r="J3581" s="38">
        <f t="shared" si="56"/>
        <v>5374804</v>
      </c>
      <c r="K3581" s="38"/>
      <c r="L3581" s="49"/>
      <c r="M3581" s="37" t="s">
        <v>63</v>
      </c>
      <c r="N3581" s="37" t="s">
        <v>64</v>
      </c>
      <c r="O3581" s="37" t="s">
        <v>157</v>
      </c>
      <c r="P3581" s="37" t="s">
        <v>158</v>
      </c>
      <c r="Q3581" s="37" t="s">
        <v>159</v>
      </c>
      <c r="R3581" s="37" t="s">
        <v>160</v>
      </c>
      <c r="S3581" s="37" t="s">
        <v>912</v>
      </c>
      <c r="T3581" s="37" t="s">
        <v>911</v>
      </c>
      <c r="U3581" s="1" t="e">
        <f>VLOOKUP(T3581,[2]VAT!$A:$D,1,0)</f>
        <v>#N/A</v>
      </c>
      <c r="V3581" s="37" t="s">
        <v>2</v>
      </c>
      <c r="W3581" s="37" t="s">
        <v>2</v>
      </c>
      <c r="X3581" t="e">
        <f>VLOOKUP(T3581,[3]رکوردها!$A:$B,2,0)</f>
        <v>#N/A</v>
      </c>
      <c r="Y3581" t="e">
        <f>VLOOKUP(T3581,[3]رکوردها!$A:$D,4,0)</f>
        <v>#N/A</v>
      </c>
      <c r="Z3581" t="e">
        <f>VLOOKUP(T3581,[3]رکوردها!$A:$C,3,0)</f>
        <v>#N/A</v>
      </c>
      <c r="AA3581" t="e">
        <f>VLOOKUP(T3581,[3]رکوردها!$A:$F,6,0)</f>
        <v>#N/A</v>
      </c>
      <c r="AB3581" t="e">
        <f>VLOOKUP(T3581,[3]رکوردها!$A:$E,5,0)</f>
        <v>#N/A</v>
      </c>
    </row>
    <row r="3582" spans="1:28" s="41" customFormat="1" hidden="1" x14ac:dyDescent="0.2">
      <c r="A3582" s="36">
        <v>179588</v>
      </c>
      <c r="B3582" s="36">
        <v>1330</v>
      </c>
      <c r="C3582" s="36">
        <v>1869</v>
      </c>
      <c r="D3582" s="39" t="s">
        <v>5178</v>
      </c>
      <c r="E3582" s="39"/>
      <c r="F3582" s="37" t="s">
        <v>171</v>
      </c>
      <c r="G3582" s="37" t="s">
        <v>1089</v>
      </c>
      <c r="H3582" s="38">
        <v>5374804</v>
      </c>
      <c r="I3582" s="38">
        <v>0</v>
      </c>
      <c r="J3582" s="38">
        <f t="shared" si="56"/>
        <v>5374804</v>
      </c>
      <c r="K3582" s="38"/>
      <c r="L3582" s="49"/>
      <c r="M3582" s="37" t="s">
        <v>63</v>
      </c>
      <c r="N3582" s="37" t="s">
        <v>64</v>
      </c>
      <c r="O3582" s="37" t="s">
        <v>157</v>
      </c>
      <c r="P3582" s="37" t="s">
        <v>158</v>
      </c>
      <c r="Q3582" s="37" t="s">
        <v>159</v>
      </c>
      <c r="R3582" s="37" t="s">
        <v>160</v>
      </c>
      <c r="S3582" s="37" t="s">
        <v>912</v>
      </c>
      <c r="T3582" s="37" t="s">
        <v>911</v>
      </c>
      <c r="U3582" s="1" t="e">
        <f>VLOOKUP(T3582,[2]VAT!$A:$D,1,0)</f>
        <v>#N/A</v>
      </c>
      <c r="V3582" s="37" t="s">
        <v>2</v>
      </c>
      <c r="W3582" s="37" t="s">
        <v>2</v>
      </c>
      <c r="X3582" t="e">
        <f>VLOOKUP(T3582,[3]رکوردها!$A:$B,2,0)</f>
        <v>#N/A</v>
      </c>
      <c r="Y3582" t="e">
        <f>VLOOKUP(T3582,[3]رکوردها!$A:$D,4,0)</f>
        <v>#N/A</v>
      </c>
      <c r="Z3582" t="e">
        <f>VLOOKUP(T3582,[3]رکوردها!$A:$C,3,0)</f>
        <v>#N/A</v>
      </c>
      <c r="AA3582" t="e">
        <f>VLOOKUP(T3582,[3]رکوردها!$A:$F,6,0)</f>
        <v>#N/A</v>
      </c>
      <c r="AB3582" t="e">
        <f>VLOOKUP(T3582,[3]رکوردها!$A:$E,5,0)</f>
        <v>#N/A</v>
      </c>
    </row>
    <row r="3583" spans="1:28" s="41" customFormat="1" hidden="1" x14ac:dyDescent="0.2">
      <c r="A3583" s="36">
        <v>179589</v>
      </c>
      <c r="B3583" s="36">
        <v>1330</v>
      </c>
      <c r="C3583" s="36">
        <v>1869</v>
      </c>
      <c r="D3583" s="39" t="s">
        <v>5178</v>
      </c>
      <c r="E3583" s="39"/>
      <c r="F3583" s="37" t="s">
        <v>171</v>
      </c>
      <c r="G3583" s="37" t="s">
        <v>1089</v>
      </c>
      <c r="H3583" s="38">
        <v>5374804</v>
      </c>
      <c r="I3583" s="38">
        <v>0</v>
      </c>
      <c r="J3583" s="38">
        <f t="shared" si="56"/>
        <v>5374804</v>
      </c>
      <c r="K3583" s="38"/>
      <c r="L3583" s="49"/>
      <c r="M3583" s="37" t="s">
        <v>63</v>
      </c>
      <c r="N3583" s="37" t="s">
        <v>64</v>
      </c>
      <c r="O3583" s="37" t="s">
        <v>157</v>
      </c>
      <c r="P3583" s="37" t="s">
        <v>158</v>
      </c>
      <c r="Q3583" s="37" t="s">
        <v>159</v>
      </c>
      <c r="R3583" s="37" t="s">
        <v>160</v>
      </c>
      <c r="S3583" s="37" t="s">
        <v>912</v>
      </c>
      <c r="T3583" s="37" t="s">
        <v>911</v>
      </c>
      <c r="U3583" s="1" t="e">
        <f>VLOOKUP(T3583,[2]VAT!$A:$D,1,0)</f>
        <v>#N/A</v>
      </c>
      <c r="V3583" s="37" t="s">
        <v>2</v>
      </c>
      <c r="W3583" s="37" t="s">
        <v>2</v>
      </c>
      <c r="X3583" t="e">
        <f>VLOOKUP(T3583,[3]رکوردها!$A:$B,2,0)</f>
        <v>#N/A</v>
      </c>
      <c r="Y3583" t="e">
        <f>VLOOKUP(T3583,[3]رکوردها!$A:$D,4,0)</f>
        <v>#N/A</v>
      </c>
      <c r="Z3583" t="e">
        <f>VLOOKUP(T3583,[3]رکوردها!$A:$C,3,0)</f>
        <v>#N/A</v>
      </c>
      <c r="AA3583" t="e">
        <f>VLOOKUP(T3583,[3]رکوردها!$A:$F,6,0)</f>
        <v>#N/A</v>
      </c>
      <c r="AB3583" t="e">
        <f>VLOOKUP(T3583,[3]رکوردها!$A:$E,5,0)</f>
        <v>#N/A</v>
      </c>
    </row>
    <row r="3584" spans="1:28" s="41" customFormat="1" hidden="1" x14ac:dyDescent="0.2">
      <c r="A3584" s="36">
        <v>179590</v>
      </c>
      <c r="B3584" s="36">
        <v>1330</v>
      </c>
      <c r="C3584" s="36">
        <v>1869</v>
      </c>
      <c r="D3584" s="39" t="s">
        <v>5178</v>
      </c>
      <c r="E3584" s="39"/>
      <c r="F3584" s="37" t="s">
        <v>171</v>
      </c>
      <c r="G3584" s="37" t="s">
        <v>1089</v>
      </c>
      <c r="H3584" s="38">
        <v>5374804</v>
      </c>
      <c r="I3584" s="38">
        <v>0</v>
      </c>
      <c r="J3584" s="38">
        <f t="shared" si="56"/>
        <v>5374804</v>
      </c>
      <c r="K3584" s="38"/>
      <c r="L3584" s="49"/>
      <c r="M3584" s="37" t="s">
        <v>63</v>
      </c>
      <c r="N3584" s="37" t="s">
        <v>64</v>
      </c>
      <c r="O3584" s="37" t="s">
        <v>157</v>
      </c>
      <c r="P3584" s="37" t="s">
        <v>158</v>
      </c>
      <c r="Q3584" s="37" t="s">
        <v>159</v>
      </c>
      <c r="R3584" s="37" t="s">
        <v>160</v>
      </c>
      <c r="S3584" s="37" t="s">
        <v>912</v>
      </c>
      <c r="T3584" s="37" t="s">
        <v>911</v>
      </c>
      <c r="U3584" s="1" t="e">
        <f>VLOOKUP(T3584,[2]VAT!$A:$D,1,0)</f>
        <v>#N/A</v>
      </c>
      <c r="V3584" s="37" t="s">
        <v>2</v>
      </c>
      <c r="W3584" s="37" t="s">
        <v>2</v>
      </c>
      <c r="X3584" t="e">
        <f>VLOOKUP(T3584,[3]رکوردها!$A:$B,2,0)</f>
        <v>#N/A</v>
      </c>
      <c r="Y3584" t="e">
        <f>VLOOKUP(T3584,[3]رکوردها!$A:$D,4,0)</f>
        <v>#N/A</v>
      </c>
      <c r="Z3584" t="e">
        <f>VLOOKUP(T3584,[3]رکوردها!$A:$C,3,0)</f>
        <v>#N/A</v>
      </c>
      <c r="AA3584" t="e">
        <f>VLOOKUP(T3584,[3]رکوردها!$A:$F,6,0)</f>
        <v>#N/A</v>
      </c>
      <c r="AB3584" t="e">
        <f>VLOOKUP(T3584,[3]رکوردها!$A:$E,5,0)</f>
        <v>#N/A</v>
      </c>
    </row>
    <row r="3585" spans="1:28" s="41" customFormat="1" hidden="1" x14ac:dyDescent="0.2">
      <c r="A3585" s="36">
        <v>179591</v>
      </c>
      <c r="B3585" s="36">
        <v>1330</v>
      </c>
      <c r="C3585" s="36">
        <v>1869</v>
      </c>
      <c r="D3585" s="39" t="s">
        <v>5178</v>
      </c>
      <c r="E3585" s="39"/>
      <c r="F3585" s="37" t="s">
        <v>171</v>
      </c>
      <c r="G3585" s="37" t="s">
        <v>1089</v>
      </c>
      <c r="H3585" s="38">
        <v>5374804</v>
      </c>
      <c r="I3585" s="38">
        <v>0</v>
      </c>
      <c r="J3585" s="38">
        <f t="shared" si="56"/>
        <v>5374804</v>
      </c>
      <c r="K3585" s="38"/>
      <c r="L3585" s="49"/>
      <c r="M3585" s="37" t="s">
        <v>63</v>
      </c>
      <c r="N3585" s="37" t="s">
        <v>64</v>
      </c>
      <c r="O3585" s="37" t="s">
        <v>157</v>
      </c>
      <c r="P3585" s="37" t="s">
        <v>158</v>
      </c>
      <c r="Q3585" s="37" t="s">
        <v>159</v>
      </c>
      <c r="R3585" s="37" t="s">
        <v>160</v>
      </c>
      <c r="S3585" s="37" t="s">
        <v>912</v>
      </c>
      <c r="T3585" s="37" t="s">
        <v>911</v>
      </c>
      <c r="U3585" s="1" t="e">
        <f>VLOOKUP(T3585,[2]VAT!$A:$D,1,0)</f>
        <v>#N/A</v>
      </c>
      <c r="V3585" s="37" t="s">
        <v>2</v>
      </c>
      <c r="W3585" s="37" t="s">
        <v>2</v>
      </c>
      <c r="X3585" t="e">
        <f>VLOOKUP(T3585,[3]رکوردها!$A:$B,2,0)</f>
        <v>#N/A</v>
      </c>
      <c r="Y3585" t="e">
        <f>VLOOKUP(T3585,[3]رکوردها!$A:$D,4,0)</f>
        <v>#N/A</v>
      </c>
      <c r="Z3585" t="e">
        <f>VLOOKUP(T3585,[3]رکوردها!$A:$C,3,0)</f>
        <v>#N/A</v>
      </c>
      <c r="AA3585" t="e">
        <f>VLOOKUP(T3585,[3]رکوردها!$A:$F,6,0)</f>
        <v>#N/A</v>
      </c>
      <c r="AB3585" t="e">
        <f>VLOOKUP(T3585,[3]رکوردها!$A:$E,5,0)</f>
        <v>#N/A</v>
      </c>
    </row>
    <row r="3586" spans="1:28" s="41" customFormat="1" hidden="1" x14ac:dyDescent="0.2">
      <c r="A3586" s="36">
        <v>179592</v>
      </c>
      <c r="B3586" s="36">
        <v>1330</v>
      </c>
      <c r="C3586" s="36">
        <v>1869</v>
      </c>
      <c r="D3586" s="39" t="s">
        <v>5178</v>
      </c>
      <c r="E3586" s="39"/>
      <c r="F3586" s="37" t="s">
        <v>171</v>
      </c>
      <c r="G3586" s="37" t="s">
        <v>1089</v>
      </c>
      <c r="H3586" s="38">
        <v>5374804</v>
      </c>
      <c r="I3586" s="38">
        <v>0</v>
      </c>
      <c r="J3586" s="38">
        <f t="shared" si="56"/>
        <v>5374804</v>
      </c>
      <c r="K3586" s="38"/>
      <c r="L3586" s="49"/>
      <c r="M3586" s="37" t="s">
        <v>63</v>
      </c>
      <c r="N3586" s="37" t="s">
        <v>64</v>
      </c>
      <c r="O3586" s="37" t="s">
        <v>157</v>
      </c>
      <c r="P3586" s="37" t="s">
        <v>158</v>
      </c>
      <c r="Q3586" s="37" t="s">
        <v>159</v>
      </c>
      <c r="R3586" s="37" t="s">
        <v>160</v>
      </c>
      <c r="S3586" s="37" t="s">
        <v>912</v>
      </c>
      <c r="T3586" s="37" t="s">
        <v>911</v>
      </c>
      <c r="U3586" s="1" t="e">
        <f>VLOOKUP(T3586,[2]VAT!$A:$D,1,0)</f>
        <v>#N/A</v>
      </c>
      <c r="V3586" s="37" t="s">
        <v>2</v>
      </c>
      <c r="W3586" s="37" t="s">
        <v>2</v>
      </c>
      <c r="X3586" t="e">
        <f>VLOOKUP(T3586,[3]رکوردها!$A:$B,2,0)</f>
        <v>#N/A</v>
      </c>
      <c r="Y3586" t="e">
        <f>VLOOKUP(T3586,[3]رکوردها!$A:$D,4,0)</f>
        <v>#N/A</v>
      </c>
      <c r="Z3586" t="e">
        <f>VLOOKUP(T3586,[3]رکوردها!$A:$C,3,0)</f>
        <v>#N/A</v>
      </c>
      <c r="AA3586" t="e">
        <f>VLOOKUP(T3586,[3]رکوردها!$A:$F,6,0)</f>
        <v>#N/A</v>
      </c>
      <c r="AB3586" t="e">
        <f>VLOOKUP(T3586,[3]رکوردها!$A:$E,5,0)</f>
        <v>#N/A</v>
      </c>
    </row>
    <row r="3587" spans="1:28" s="41" customFormat="1" hidden="1" x14ac:dyDescent="0.2">
      <c r="A3587" s="36">
        <v>179593</v>
      </c>
      <c r="B3587" s="36">
        <v>1330</v>
      </c>
      <c r="C3587" s="36">
        <v>1869</v>
      </c>
      <c r="D3587" s="39" t="s">
        <v>5178</v>
      </c>
      <c r="E3587" s="39"/>
      <c r="F3587" s="37" t="s">
        <v>171</v>
      </c>
      <c r="G3587" s="37" t="s">
        <v>1089</v>
      </c>
      <c r="H3587" s="38">
        <v>5374804</v>
      </c>
      <c r="I3587" s="38">
        <v>0</v>
      </c>
      <c r="J3587" s="38">
        <f t="shared" si="56"/>
        <v>5374804</v>
      </c>
      <c r="K3587" s="38"/>
      <c r="L3587" s="49"/>
      <c r="M3587" s="37" t="s">
        <v>63</v>
      </c>
      <c r="N3587" s="37" t="s">
        <v>64</v>
      </c>
      <c r="O3587" s="37" t="s">
        <v>157</v>
      </c>
      <c r="P3587" s="37" t="s">
        <v>158</v>
      </c>
      <c r="Q3587" s="37" t="s">
        <v>159</v>
      </c>
      <c r="R3587" s="37" t="s">
        <v>160</v>
      </c>
      <c r="S3587" s="37" t="s">
        <v>912</v>
      </c>
      <c r="T3587" s="37" t="s">
        <v>911</v>
      </c>
      <c r="U3587" s="1" t="e">
        <f>VLOOKUP(T3587,[2]VAT!$A:$D,1,0)</f>
        <v>#N/A</v>
      </c>
      <c r="V3587" s="37" t="s">
        <v>2</v>
      </c>
      <c r="W3587" s="37" t="s">
        <v>2</v>
      </c>
      <c r="X3587" t="e">
        <f>VLOOKUP(T3587,[3]رکوردها!$A:$B,2,0)</f>
        <v>#N/A</v>
      </c>
      <c r="Y3587" t="e">
        <f>VLOOKUP(T3587,[3]رکوردها!$A:$D,4,0)</f>
        <v>#N/A</v>
      </c>
      <c r="Z3587" t="e">
        <f>VLOOKUP(T3587,[3]رکوردها!$A:$C,3,0)</f>
        <v>#N/A</v>
      </c>
      <c r="AA3587" t="e">
        <f>VLOOKUP(T3587,[3]رکوردها!$A:$F,6,0)</f>
        <v>#N/A</v>
      </c>
      <c r="AB3587" t="e">
        <f>VLOOKUP(T3587,[3]رکوردها!$A:$E,5,0)</f>
        <v>#N/A</v>
      </c>
    </row>
    <row r="3588" spans="1:28" s="41" customFormat="1" hidden="1" x14ac:dyDescent="0.2">
      <c r="A3588" s="36">
        <v>179594</v>
      </c>
      <c r="B3588" s="36">
        <v>1330</v>
      </c>
      <c r="C3588" s="36">
        <v>1869</v>
      </c>
      <c r="D3588" s="39" t="s">
        <v>5178</v>
      </c>
      <c r="E3588" s="39"/>
      <c r="F3588" s="37" t="s">
        <v>171</v>
      </c>
      <c r="G3588" s="37" t="s">
        <v>1089</v>
      </c>
      <c r="H3588" s="38">
        <v>5374804</v>
      </c>
      <c r="I3588" s="38">
        <v>0</v>
      </c>
      <c r="J3588" s="38">
        <f t="shared" si="56"/>
        <v>5374804</v>
      </c>
      <c r="K3588" s="38"/>
      <c r="L3588" s="49"/>
      <c r="M3588" s="37" t="s">
        <v>63</v>
      </c>
      <c r="N3588" s="37" t="s">
        <v>64</v>
      </c>
      <c r="O3588" s="37" t="s">
        <v>157</v>
      </c>
      <c r="P3588" s="37" t="s">
        <v>158</v>
      </c>
      <c r="Q3588" s="37" t="s">
        <v>159</v>
      </c>
      <c r="R3588" s="37" t="s">
        <v>160</v>
      </c>
      <c r="S3588" s="37" t="s">
        <v>912</v>
      </c>
      <c r="T3588" s="37" t="s">
        <v>911</v>
      </c>
      <c r="U3588" s="1" t="e">
        <f>VLOOKUP(T3588,[2]VAT!$A:$D,1,0)</f>
        <v>#N/A</v>
      </c>
      <c r="V3588" s="37" t="s">
        <v>2</v>
      </c>
      <c r="W3588" s="37" t="s">
        <v>2</v>
      </c>
      <c r="X3588" t="e">
        <f>VLOOKUP(T3588,[3]رکوردها!$A:$B,2,0)</f>
        <v>#N/A</v>
      </c>
      <c r="Y3588" t="e">
        <f>VLOOKUP(T3588,[3]رکوردها!$A:$D,4,0)</f>
        <v>#N/A</v>
      </c>
      <c r="Z3588" t="e">
        <f>VLOOKUP(T3588,[3]رکوردها!$A:$C,3,0)</f>
        <v>#N/A</v>
      </c>
      <c r="AA3588" t="e">
        <f>VLOOKUP(T3588,[3]رکوردها!$A:$F,6,0)</f>
        <v>#N/A</v>
      </c>
      <c r="AB3588" t="e">
        <f>VLOOKUP(T3588,[3]رکوردها!$A:$E,5,0)</f>
        <v>#N/A</v>
      </c>
    </row>
    <row r="3589" spans="1:28" s="41" customFormat="1" hidden="1" x14ac:dyDescent="0.2">
      <c r="A3589" s="36">
        <v>179595</v>
      </c>
      <c r="B3589" s="36">
        <v>1330</v>
      </c>
      <c r="C3589" s="36">
        <v>1869</v>
      </c>
      <c r="D3589" s="39" t="s">
        <v>5178</v>
      </c>
      <c r="E3589" s="39"/>
      <c r="F3589" s="37" t="s">
        <v>171</v>
      </c>
      <c r="G3589" s="37" t="s">
        <v>1089</v>
      </c>
      <c r="H3589" s="38">
        <v>5374804</v>
      </c>
      <c r="I3589" s="38">
        <v>0</v>
      </c>
      <c r="J3589" s="38">
        <f t="shared" si="56"/>
        <v>5374804</v>
      </c>
      <c r="K3589" s="38"/>
      <c r="L3589" s="49"/>
      <c r="M3589" s="37" t="s">
        <v>63</v>
      </c>
      <c r="N3589" s="37" t="s">
        <v>64</v>
      </c>
      <c r="O3589" s="37" t="s">
        <v>157</v>
      </c>
      <c r="P3589" s="37" t="s">
        <v>158</v>
      </c>
      <c r="Q3589" s="37" t="s">
        <v>159</v>
      </c>
      <c r="R3589" s="37" t="s">
        <v>160</v>
      </c>
      <c r="S3589" s="37" t="s">
        <v>912</v>
      </c>
      <c r="T3589" s="37" t="s">
        <v>911</v>
      </c>
      <c r="U3589" s="1" t="e">
        <f>VLOOKUP(T3589,[2]VAT!$A:$D,1,0)</f>
        <v>#N/A</v>
      </c>
      <c r="V3589" s="37" t="s">
        <v>2</v>
      </c>
      <c r="W3589" s="37" t="s">
        <v>2</v>
      </c>
      <c r="X3589" t="e">
        <f>VLOOKUP(T3589,[3]رکوردها!$A:$B,2,0)</f>
        <v>#N/A</v>
      </c>
      <c r="Y3589" t="e">
        <f>VLOOKUP(T3589,[3]رکوردها!$A:$D,4,0)</f>
        <v>#N/A</v>
      </c>
      <c r="Z3589" t="e">
        <f>VLOOKUP(T3589,[3]رکوردها!$A:$C,3,0)</f>
        <v>#N/A</v>
      </c>
      <c r="AA3589" t="e">
        <f>VLOOKUP(T3589,[3]رکوردها!$A:$F,6,0)</f>
        <v>#N/A</v>
      </c>
      <c r="AB3589" t="e">
        <f>VLOOKUP(T3589,[3]رکوردها!$A:$E,5,0)</f>
        <v>#N/A</v>
      </c>
    </row>
    <row r="3590" spans="1:28" s="41" customFormat="1" hidden="1" x14ac:dyDescent="0.2">
      <c r="A3590" s="36">
        <v>179596</v>
      </c>
      <c r="B3590" s="36">
        <v>1330</v>
      </c>
      <c r="C3590" s="36">
        <v>1869</v>
      </c>
      <c r="D3590" s="39" t="s">
        <v>5178</v>
      </c>
      <c r="E3590" s="39"/>
      <c r="F3590" s="37" t="s">
        <v>171</v>
      </c>
      <c r="G3590" s="37" t="s">
        <v>1089</v>
      </c>
      <c r="H3590" s="38">
        <v>5374804</v>
      </c>
      <c r="I3590" s="38">
        <v>0</v>
      </c>
      <c r="J3590" s="38">
        <f t="shared" si="56"/>
        <v>5374804</v>
      </c>
      <c r="K3590" s="38"/>
      <c r="L3590" s="49"/>
      <c r="M3590" s="37" t="s">
        <v>63</v>
      </c>
      <c r="N3590" s="37" t="s">
        <v>64</v>
      </c>
      <c r="O3590" s="37" t="s">
        <v>157</v>
      </c>
      <c r="P3590" s="37" t="s">
        <v>158</v>
      </c>
      <c r="Q3590" s="37" t="s">
        <v>159</v>
      </c>
      <c r="R3590" s="37" t="s">
        <v>160</v>
      </c>
      <c r="S3590" s="37" t="s">
        <v>912</v>
      </c>
      <c r="T3590" s="37" t="s">
        <v>911</v>
      </c>
      <c r="U3590" s="1" t="e">
        <f>VLOOKUP(T3590,[2]VAT!$A:$D,1,0)</f>
        <v>#N/A</v>
      </c>
      <c r="V3590" s="37" t="s">
        <v>2</v>
      </c>
      <c r="W3590" s="37" t="s">
        <v>2</v>
      </c>
      <c r="X3590" t="e">
        <f>VLOOKUP(T3590,[3]رکوردها!$A:$B,2,0)</f>
        <v>#N/A</v>
      </c>
      <c r="Y3590" t="e">
        <f>VLOOKUP(T3590,[3]رکوردها!$A:$D,4,0)</f>
        <v>#N/A</v>
      </c>
      <c r="Z3590" t="e">
        <f>VLOOKUP(T3590,[3]رکوردها!$A:$C,3,0)</f>
        <v>#N/A</v>
      </c>
      <c r="AA3590" t="e">
        <f>VLOOKUP(T3590,[3]رکوردها!$A:$F,6,0)</f>
        <v>#N/A</v>
      </c>
      <c r="AB3590" t="e">
        <f>VLOOKUP(T3590,[3]رکوردها!$A:$E,5,0)</f>
        <v>#N/A</v>
      </c>
    </row>
    <row r="3591" spans="1:28" s="41" customFormat="1" hidden="1" x14ac:dyDescent="0.2">
      <c r="A3591" s="36">
        <v>179597</v>
      </c>
      <c r="B3591" s="36">
        <v>1330</v>
      </c>
      <c r="C3591" s="36">
        <v>1869</v>
      </c>
      <c r="D3591" s="39" t="s">
        <v>5178</v>
      </c>
      <c r="E3591" s="39"/>
      <c r="F3591" s="37" t="s">
        <v>171</v>
      </c>
      <c r="G3591" s="37" t="s">
        <v>1089</v>
      </c>
      <c r="H3591" s="38">
        <v>5374804</v>
      </c>
      <c r="I3591" s="38">
        <v>0</v>
      </c>
      <c r="J3591" s="38">
        <f t="shared" si="56"/>
        <v>5374804</v>
      </c>
      <c r="K3591" s="38"/>
      <c r="L3591" s="49"/>
      <c r="M3591" s="37" t="s">
        <v>63</v>
      </c>
      <c r="N3591" s="37" t="s">
        <v>64</v>
      </c>
      <c r="O3591" s="37" t="s">
        <v>157</v>
      </c>
      <c r="P3591" s="37" t="s">
        <v>158</v>
      </c>
      <c r="Q3591" s="37" t="s">
        <v>159</v>
      </c>
      <c r="R3591" s="37" t="s">
        <v>160</v>
      </c>
      <c r="S3591" s="37" t="s">
        <v>912</v>
      </c>
      <c r="T3591" s="37" t="s">
        <v>911</v>
      </c>
      <c r="U3591" s="1" t="e">
        <f>VLOOKUP(T3591,[2]VAT!$A:$D,1,0)</f>
        <v>#N/A</v>
      </c>
      <c r="V3591" s="37" t="s">
        <v>2</v>
      </c>
      <c r="W3591" s="37" t="s">
        <v>2</v>
      </c>
      <c r="X3591" t="e">
        <f>VLOOKUP(T3591,[3]رکوردها!$A:$B,2,0)</f>
        <v>#N/A</v>
      </c>
      <c r="Y3591" t="e">
        <f>VLOOKUP(T3591,[3]رکوردها!$A:$D,4,0)</f>
        <v>#N/A</v>
      </c>
      <c r="Z3591" t="e">
        <f>VLOOKUP(T3591,[3]رکوردها!$A:$C,3,0)</f>
        <v>#N/A</v>
      </c>
      <c r="AA3591" t="e">
        <f>VLOOKUP(T3591,[3]رکوردها!$A:$F,6,0)</f>
        <v>#N/A</v>
      </c>
      <c r="AB3591" t="e">
        <f>VLOOKUP(T3591,[3]رکوردها!$A:$E,5,0)</f>
        <v>#N/A</v>
      </c>
    </row>
    <row r="3592" spans="1:28" s="41" customFormat="1" hidden="1" x14ac:dyDescent="0.2">
      <c r="A3592" s="36">
        <v>179598</v>
      </c>
      <c r="B3592" s="36">
        <v>1330</v>
      </c>
      <c r="C3592" s="36">
        <v>1869</v>
      </c>
      <c r="D3592" s="39" t="s">
        <v>5178</v>
      </c>
      <c r="E3592" s="39"/>
      <c r="F3592" s="37" t="s">
        <v>171</v>
      </c>
      <c r="G3592" s="37" t="s">
        <v>1089</v>
      </c>
      <c r="H3592" s="38">
        <v>5374804</v>
      </c>
      <c r="I3592" s="38">
        <v>0</v>
      </c>
      <c r="J3592" s="38">
        <f t="shared" si="56"/>
        <v>5374804</v>
      </c>
      <c r="K3592" s="38"/>
      <c r="L3592" s="49"/>
      <c r="M3592" s="37" t="s">
        <v>63</v>
      </c>
      <c r="N3592" s="37" t="s">
        <v>64</v>
      </c>
      <c r="O3592" s="37" t="s">
        <v>157</v>
      </c>
      <c r="P3592" s="37" t="s">
        <v>158</v>
      </c>
      <c r="Q3592" s="37" t="s">
        <v>159</v>
      </c>
      <c r="R3592" s="37" t="s">
        <v>160</v>
      </c>
      <c r="S3592" s="37" t="s">
        <v>912</v>
      </c>
      <c r="T3592" s="37" t="s">
        <v>911</v>
      </c>
      <c r="U3592" s="1" t="e">
        <f>VLOOKUP(T3592,[2]VAT!$A:$D,1,0)</f>
        <v>#N/A</v>
      </c>
      <c r="V3592" s="37" t="s">
        <v>2</v>
      </c>
      <c r="W3592" s="37" t="s">
        <v>2</v>
      </c>
      <c r="X3592" t="e">
        <f>VLOOKUP(T3592,[3]رکوردها!$A:$B,2,0)</f>
        <v>#N/A</v>
      </c>
      <c r="Y3592" t="e">
        <f>VLOOKUP(T3592,[3]رکوردها!$A:$D,4,0)</f>
        <v>#N/A</v>
      </c>
      <c r="Z3592" t="e">
        <f>VLOOKUP(T3592,[3]رکوردها!$A:$C,3,0)</f>
        <v>#N/A</v>
      </c>
      <c r="AA3592" t="e">
        <f>VLOOKUP(T3592,[3]رکوردها!$A:$F,6,0)</f>
        <v>#N/A</v>
      </c>
      <c r="AB3592" t="e">
        <f>VLOOKUP(T3592,[3]رکوردها!$A:$E,5,0)</f>
        <v>#N/A</v>
      </c>
    </row>
    <row r="3593" spans="1:28" s="41" customFormat="1" hidden="1" x14ac:dyDescent="0.2">
      <c r="A3593" s="36">
        <v>179599</v>
      </c>
      <c r="B3593" s="36">
        <v>1330</v>
      </c>
      <c r="C3593" s="36">
        <v>1869</v>
      </c>
      <c r="D3593" s="39" t="s">
        <v>5178</v>
      </c>
      <c r="E3593" s="39"/>
      <c r="F3593" s="37" t="s">
        <v>171</v>
      </c>
      <c r="G3593" s="37" t="s">
        <v>1089</v>
      </c>
      <c r="H3593" s="38">
        <v>5374804</v>
      </c>
      <c r="I3593" s="38">
        <v>0</v>
      </c>
      <c r="J3593" s="38">
        <f t="shared" si="56"/>
        <v>5374804</v>
      </c>
      <c r="K3593" s="38"/>
      <c r="L3593" s="49"/>
      <c r="M3593" s="37" t="s">
        <v>63</v>
      </c>
      <c r="N3593" s="37" t="s">
        <v>64</v>
      </c>
      <c r="O3593" s="37" t="s">
        <v>157</v>
      </c>
      <c r="P3593" s="37" t="s">
        <v>158</v>
      </c>
      <c r="Q3593" s="37" t="s">
        <v>159</v>
      </c>
      <c r="R3593" s="37" t="s">
        <v>160</v>
      </c>
      <c r="S3593" s="37" t="s">
        <v>912</v>
      </c>
      <c r="T3593" s="37" t="s">
        <v>911</v>
      </c>
      <c r="U3593" s="1" t="e">
        <f>VLOOKUP(T3593,[2]VAT!$A:$D,1,0)</f>
        <v>#N/A</v>
      </c>
      <c r="V3593" s="37" t="s">
        <v>2</v>
      </c>
      <c r="W3593" s="37" t="s">
        <v>2</v>
      </c>
      <c r="X3593" t="e">
        <f>VLOOKUP(T3593,[3]رکوردها!$A:$B,2,0)</f>
        <v>#N/A</v>
      </c>
      <c r="Y3593" t="e">
        <f>VLOOKUP(T3593,[3]رکوردها!$A:$D,4,0)</f>
        <v>#N/A</v>
      </c>
      <c r="Z3593" t="e">
        <f>VLOOKUP(T3593,[3]رکوردها!$A:$C,3,0)</f>
        <v>#N/A</v>
      </c>
      <c r="AA3593" t="e">
        <f>VLOOKUP(T3593,[3]رکوردها!$A:$F,6,0)</f>
        <v>#N/A</v>
      </c>
      <c r="AB3593" t="e">
        <f>VLOOKUP(T3593,[3]رکوردها!$A:$E,5,0)</f>
        <v>#N/A</v>
      </c>
    </row>
    <row r="3594" spans="1:28" s="41" customFormat="1" hidden="1" x14ac:dyDescent="0.2">
      <c r="A3594" s="36">
        <v>179600</v>
      </c>
      <c r="B3594" s="36">
        <v>1330</v>
      </c>
      <c r="C3594" s="36">
        <v>1869</v>
      </c>
      <c r="D3594" s="39" t="s">
        <v>5178</v>
      </c>
      <c r="E3594" s="39"/>
      <c r="F3594" s="37" t="s">
        <v>171</v>
      </c>
      <c r="G3594" s="37" t="s">
        <v>977</v>
      </c>
      <c r="H3594" s="38">
        <v>5374804</v>
      </c>
      <c r="I3594" s="38">
        <v>0</v>
      </c>
      <c r="J3594" s="38">
        <f t="shared" si="56"/>
        <v>5374804</v>
      </c>
      <c r="K3594" s="38"/>
      <c r="L3594" s="49"/>
      <c r="M3594" s="37" t="s">
        <v>63</v>
      </c>
      <c r="N3594" s="37" t="s">
        <v>64</v>
      </c>
      <c r="O3594" s="37" t="s">
        <v>157</v>
      </c>
      <c r="P3594" s="37" t="s">
        <v>158</v>
      </c>
      <c r="Q3594" s="37" t="s">
        <v>159</v>
      </c>
      <c r="R3594" s="37" t="s">
        <v>160</v>
      </c>
      <c r="S3594" s="37" t="s">
        <v>912</v>
      </c>
      <c r="T3594" s="37" t="s">
        <v>911</v>
      </c>
      <c r="U3594" s="1" t="e">
        <f>VLOOKUP(T3594,[2]VAT!$A:$D,1,0)</f>
        <v>#N/A</v>
      </c>
      <c r="V3594" s="37" t="s">
        <v>2</v>
      </c>
      <c r="W3594" s="37" t="s">
        <v>2</v>
      </c>
      <c r="X3594" t="e">
        <f>VLOOKUP(T3594,[3]رکوردها!$A:$B,2,0)</f>
        <v>#N/A</v>
      </c>
      <c r="Y3594" t="e">
        <f>VLOOKUP(T3594,[3]رکوردها!$A:$D,4,0)</f>
        <v>#N/A</v>
      </c>
      <c r="Z3594" t="e">
        <f>VLOOKUP(T3594,[3]رکوردها!$A:$C,3,0)</f>
        <v>#N/A</v>
      </c>
      <c r="AA3594" t="e">
        <f>VLOOKUP(T3594,[3]رکوردها!$A:$F,6,0)</f>
        <v>#N/A</v>
      </c>
      <c r="AB3594" t="e">
        <f>VLOOKUP(T3594,[3]رکوردها!$A:$E,5,0)</f>
        <v>#N/A</v>
      </c>
    </row>
    <row r="3595" spans="1:28" s="41" customFormat="1" hidden="1" x14ac:dyDescent="0.2">
      <c r="A3595" s="36">
        <v>179601</v>
      </c>
      <c r="B3595" s="36">
        <v>1330</v>
      </c>
      <c r="C3595" s="36">
        <v>1869</v>
      </c>
      <c r="D3595" s="39" t="s">
        <v>5178</v>
      </c>
      <c r="E3595" s="39"/>
      <c r="F3595" s="37" t="s">
        <v>171</v>
      </c>
      <c r="G3595" s="37" t="s">
        <v>977</v>
      </c>
      <c r="H3595" s="38">
        <v>5374804</v>
      </c>
      <c r="I3595" s="38">
        <v>0</v>
      </c>
      <c r="J3595" s="38">
        <f t="shared" ref="J3595:J3658" si="57">H3595-I3595</f>
        <v>5374804</v>
      </c>
      <c r="K3595" s="38"/>
      <c r="L3595" s="49"/>
      <c r="M3595" s="37" t="s">
        <v>63</v>
      </c>
      <c r="N3595" s="37" t="s">
        <v>64</v>
      </c>
      <c r="O3595" s="37" t="s">
        <v>157</v>
      </c>
      <c r="P3595" s="37" t="s">
        <v>158</v>
      </c>
      <c r="Q3595" s="37" t="s">
        <v>159</v>
      </c>
      <c r="R3595" s="37" t="s">
        <v>160</v>
      </c>
      <c r="S3595" s="37" t="s">
        <v>912</v>
      </c>
      <c r="T3595" s="37" t="s">
        <v>911</v>
      </c>
      <c r="U3595" s="1" t="e">
        <f>VLOOKUP(T3595,[2]VAT!$A:$D,1,0)</f>
        <v>#N/A</v>
      </c>
      <c r="V3595" s="37" t="s">
        <v>2</v>
      </c>
      <c r="W3595" s="37" t="s">
        <v>2</v>
      </c>
      <c r="X3595" t="e">
        <f>VLOOKUP(T3595,[3]رکوردها!$A:$B,2,0)</f>
        <v>#N/A</v>
      </c>
      <c r="Y3595" t="e">
        <f>VLOOKUP(T3595,[3]رکوردها!$A:$D,4,0)</f>
        <v>#N/A</v>
      </c>
      <c r="Z3595" t="e">
        <f>VLOOKUP(T3595,[3]رکوردها!$A:$C,3,0)</f>
        <v>#N/A</v>
      </c>
      <c r="AA3595" t="e">
        <f>VLOOKUP(T3595,[3]رکوردها!$A:$F,6,0)</f>
        <v>#N/A</v>
      </c>
      <c r="AB3595" t="e">
        <f>VLOOKUP(T3595,[3]رکوردها!$A:$E,5,0)</f>
        <v>#N/A</v>
      </c>
    </row>
    <row r="3596" spans="1:28" s="41" customFormat="1" hidden="1" x14ac:dyDescent="0.2">
      <c r="A3596" s="36">
        <v>179602</v>
      </c>
      <c r="B3596" s="36">
        <v>1330</v>
      </c>
      <c r="C3596" s="36">
        <v>1869</v>
      </c>
      <c r="D3596" s="39" t="s">
        <v>5178</v>
      </c>
      <c r="E3596" s="39"/>
      <c r="F3596" s="37" t="s">
        <v>171</v>
      </c>
      <c r="G3596" s="37" t="s">
        <v>977</v>
      </c>
      <c r="H3596" s="38">
        <v>5374804</v>
      </c>
      <c r="I3596" s="38">
        <v>0</v>
      </c>
      <c r="J3596" s="38">
        <f t="shared" si="57"/>
        <v>5374804</v>
      </c>
      <c r="K3596" s="38"/>
      <c r="L3596" s="49"/>
      <c r="M3596" s="37" t="s">
        <v>63</v>
      </c>
      <c r="N3596" s="37" t="s">
        <v>64</v>
      </c>
      <c r="O3596" s="37" t="s">
        <v>157</v>
      </c>
      <c r="P3596" s="37" t="s">
        <v>158</v>
      </c>
      <c r="Q3596" s="37" t="s">
        <v>159</v>
      </c>
      <c r="R3596" s="37" t="s">
        <v>160</v>
      </c>
      <c r="S3596" s="37" t="s">
        <v>912</v>
      </c>
      <c r="T3596" s="37" t="s">
        <v>911</v>
      </c>
      <c r="U3596" s="1" t="e">
        <f>VLOOKUP(T3596,[2]VAT!$A:$D,1,0)</f>
        <v>#N/A</v>
      </c>
      <c r="V3596" s="37" t="s">
        <v>2</v>
      </c>
      <c r="W3596" s="37" t="s">
        <v>2</v>
      </c>
      <c r="X3596" t="e">
        <f>VLOOKUP(T3596,[3]رکوردها!$A:$B,2,0)</f>
        <v>#N/A</v>
      </c>
      <c r="Y3596" t="e">
        <f>VLOOKUP(T3596,[3]رکوردها!$A:$D,4,0)</f>
        <v>#N/A</v>
      </c>
      <c r="Z3596" t="e">
        <f>VLOOKUP(T3596,[3]رکوردها!$A:$C,3,0)</f>
        <v>#N/A</v>
      </c>
      <c r="AA3596" t="e">
        <f>VLOOKUP(T3596,[3]رکوردها!$A:$F,6,0)</f>
        <v>#N/A</v>
      </c>
      <c r="AB3596" t="e">
        <f>VLOOKUP(T3596,[3]رکوردها!$A:$E,5,0)</f>
        <v>#N/A</v>
      </c>
    </row>
    <row r="3597" spans="1:28" s="41" customFormat="1" hidden="1" x14ac:dyDescent="0.2">
      <c r="A3597" s="36">
        <v>179603</v>
      </c>
      <c r="B3597" s="36">
        <v>1330</v>
      </c>
      <c r="C3597" s="36">
        <v>1869</v>
      </c>
      <c r="D3597" s="39" t="s">
        <v>5178</v>
      </c>
      <c r="E3597" s="39"/>
      <c r="F3597" s="37" t="s">
        <v>171</v>
      </c>
      <c r="G3597" s="37" t="s">
        <v>977</v>
      </c>
      <c r="H3597" s="38">
        <v>5374804</v>
      </c>
      <c r="I3597" s="38">
        <v>0</v>
      </c>
      <c r="J3597" s="38">
        <f t="shared" si="57"/>
        <v>5374804</v>
      </c>
      <c r="K3597" s="38"/>
      <c r="L3597" s="49"/>
      <c r="M3597" s="37" t="s">
        <v>63</v>
      </c>
      <c r="N3597" s="37" t="s">
        <v>64</v>
      </c>
      <c r="O3597" s="37" t="s">
        <v>157</v>
      </c>
      <c r="P3597" s="37" t="s">
        <v>158</v>
      </c>
      <c r="Q3597" s="37" t="s">
        <v>159</v>
      </c>
      <c r="R3597" s="37" t="s">
        <v>160</v>
      </c>
      <c r="S3597" s="37" t="s">
        <v>912</v>
      </c>
      <c r="T3597" s="37" t="s">
        <v>911</v>
      </c>
      <c r="U3597" s="1" t="e">
        <f>VLOOKUP(T3597,[2]VAT!$A:$D,1,0)</f>
        <v>#N/A</v>
      </c>
      <c r="V3597" s="37" t="s">
        <v>2</v>
      </c>
      <c r="W3597" s="37" t="s">
        <v>2</v>
      </c>
      <c r="X3597" t="e">
        <f>VLOOKUP(T3597,[3]رکوردها!$A:$B,2,0)</f>
        <v>#N/A</v>
      </c>
      <c r="Y3597" t="e">
        <f>VLOOKUP(T3597,[3]رکوردها!$A:$D,4,0)</f>
        <v>#N/A</v>
      </c>
      <c r="Z3597" t="e">
        <f>VLOOKUP(T3597,[3]رکوردها!$A:$C,3,0)</f>
        <v>#N/A</v>
      </c>
      <c r="AA3597" t="e">
        <f>VLOOKUP(T3597,[3]رکوردها!$A:$F,6,0)</f>
        <v>#N/A</v>
      </c>
      <c r="AB3597" t="e">
        <f>VLOOKUP(T3597,[3]رکوردها!$A:$E,5,0)</f>
        <v>#N/A</v>
      </c>
    </row>
    <row r="3598" spans="1:28" s="41" customFormat="1" hidden="1" x14ac:dyDescent="0.2">
      <c r="A3598" s="36">
        <v>179604</v>
      </c>
      <c r="B3598" s="36">
        <v>1330</v>
      </c>
      <c r="C3598" s="36">
        <v>1869</v>
      </c>
      <c r="D3598" s="39" t="s">
        <v>5178</v>
      </c>
      <c r="E3598" s="39"/>
      <c r="F3598" s="37" t="s">
        <v>171</v>
      </c>
      <c r="G3598" s="37" t="s">
        <v>977</v>
      </c>
      <c r="H3598" s="38">
        <v>5374804</v>
      </c>
      <c r="I3598" s="38">
        <v>0</v>
      </c>
      <c r="J3598" s="38">
        <f t="shared" si="57"/>
        <v>5374804</v>
      </c>
      <c r="K3598" s="38"/>
      <c r="L3598" s="49"/>
      <c r="M3598" s="37" t="s">
        <v>63</v>
      </c>
      <c r="N3598" s="37" t="s">
        <v>64</v>
      </c>
      <c r="O3598" s="37" t="s">
        <v>157</v>
      </c>
      <c r="P3598" s="37" t="s">
        <v>158</v>
      </c>
      <c r="Q3598" s="37" t="s">
        <v>159</v>
      </c>
      <c r="R3598" s="37" t="s">
        <v>160</v>
      </c>
      <c r="S3598" s="37" t="s">
        <v>912</v>
      </c>
      <c r="T3598" s="37" t="s">
        <v>911</v>
      </c>
      <c r="U3598" s="1" t="e">
        <f>VLOOKUP(T3598,[2]VAT!$A:$D,1,0)</f>
        <v>#N/A</v>
      </c>
      <c r="V3598" s="37" t="s">
        <v>2</v>
      </c>
      <c r="W3598" s="37" t="s">
        <v>2</v>
      </c>
      <c r="X3598" t="e">
        <f>VLOOKUP(T3598,[3]رکوردها!$A:$B,2,0)</f>
        <v>#N/A</v>
      </c>
      <c r="Y3598" t="e">
        <f>VLOOKUP(T3598,[3]رکوردها!$A:$D,4,0)</f>
        <v>#N/A</v>
      </c>
      <c r="Z3598" t="e">
        <f>VLOOKUP(T3598,[3]رکوردها!$A:$C,3,0)</f>
        <v>#N/A</v>
      </c>
      <c r="AA3598" t="e">
        <f>VLOOKUP(T3598,[3]رکوردها!$A:$F,6,0)</f>
        <v>#N/A</v>
      </c>
      <c r="AB3598" t="e">
        <f>VLOOKUP(T3598,[3]رکوردها!$A:$E,5,0)</f>
        <v>#N/A</v>
      </c>
    </row>
    <row r="3599" spans="1:28" s="41" customFormat="1" hidden="1" x14ac:dyDescent="0.2">
      <c r="A3599" s="36">
        <v>179605</v>
      </c>
      <c r="B3599" s="36">
        <v>1330</v>
      </c>
      <c r="C3599" s="36">
        <v>1869</v>
      </c>
      <c r="D3599" s="39" t="s">
        <v>5178</v>
      </c>
      <c r="E3599" s="39"/>
      <c r="F3599" s="37" t="s">
        <v>171</v>
      </c>
      <c r="G3599" s="37" t="s">
        <v>977</v>
      </c>
      <c r="H3599" s="38">
        <v>5374804</v>
      </c>
      <c r="I3599" s="38">
        <v>0</v>
      </c>
      <c r="J3599" s="38">
        <f t="shared" si="57"/>
        <v>5374804</v>
      </c>
      <c r="K3599" s="38"/>
      <c r="L3599" s="49"/>
      <c r="M3599" s="37" t="s">
        <v>63</v>
      </c>
      <c r="N3599" s="37" t="s">
        <v>64</v>
      </c>
      <c r="O3599" s="37" t="s">
        <v>157</v>
      </c>
      <c r="P3599" s="37" t="s">
        <v>158</v>
      </c>
      <c r="Q3599" s="37" t="s">
        <v>159</v>
      </c>
      <c r="R3599" s="37" t="s">
        <v>160</v>
      </c>
      <c r="S3599" s="37" t="s">
        <v>912</v>
      </c>
      <c r="T3599" s="37" t="s">
        <v>911</v>
      </c>
      <c r="U3599" s="1" t="e">
        <f>VLOOKUP(T3599,[2]VAT!$A:$D,1,0)</f>
        <v>#N/A</v>
      </c>
      <c r="V3599" s="37" t="s">
        <v>2</v>
      </c>
      <c r="W3599" s="37" t="s">
        <v>2</v>
      </c>
      <c r="X3599" t="e">
        <f>VLOOKUP(T3599,[3]رکوردها!$A:$B,2,0)</f>
        <v>#N/A</v>
      </c>
      <c r="Y3599" t="e">
        <f>VLOOKUP(T3599,[3]رکوردها!$A:$D,4,0)</f>
        <v>#N/A</v>
      </c>
      <c r="Z3599" t="e">
        <f>VLOOKUP(T3599,[3]رکوردها!$A:$C,3,0)</f>
        <v>#N/A</v>
      </c>
      <c r="AA3599" t="e">
        <f>VLOOKUP(T3599,[3]رکوردها!$A:$F,6,0)</f>
        <v>#N/A</v>
      </c>
      <c r="AB3599" t="e">
        <f>VLOOKUP(T3599,[3]رکوردها!$A:$E,5,0)</f>
        <v>#N/A</v>
      </c>
    </row>
    <row r="3600" spans="1:28" s="41" customFormat="1" hidden="1" x14ac:dyDescent="0.2">
      <c r="A3600" s="36">
        <v>179606</v>
      </c>
      <c r="B3600" s="36">
        <v>1330</v>
      </c>
      <c r="C3600" s="36">
        <v>1869</v>
      </c>
      <c r="D3600" s="39" t="s">
        <v>5178</v>
      </c>
      <c r="E3600" s="39"/>
      <c r="F3600" s="37" t="s">
        <v>171</v>
      </c>
      <c r="G3600" s="37" t="s">
        <v>977</v>
      </c>
      <c r="H3600" s="38">
        <v>5374804</v>
      </c>
      <c r="I3600" s="38">
        <v>0</v>
      </c>
      <c r="J3600" s="38">
        <f t="shared" si="57"/>
        <v>5374804</v>
      </c>
      <c r="K3600" s="38"/>
      <c r="L3600" s="49"/>
      <c r="M3600" s="37" t="s">
        <v>63</v>
      </c>
      <c r="N3600" s="37" t="s">
        <v>64</v>
      </c>
      <c r="O3600" s="37" t="s">
        <v>157</v>
      </c>
      <c r="P3600" s="37" t="s">
        <v>158</v>
      </c>
      <c r="Q3600" s="37" t="s">
        <v>159</v>
      </c>
      <c r="R3600" s="37" t="s">
        <v>160</v>
      </c>
      <c r="S3600" s="37" t="s">
        <v>912</v>
      </c>
      <c r="T3600" s="37" t="s">
        <v>911</v>
      </c>
      <c r="U3600" s="1" t="e">
        <f>VLOOKUP(T3600,[2]VAT!$A:$D,1,0)</f>
        <v>#N/A</v>
      </c>
      <c r="V3600" s="37" t="s">
        <v>2</v>
      </c>
      <c r="W3600" s="37" t="s">
        <v>2</v>
      </c>
      <c r="X3600" t="e">
        <f>VLOOKUP(T3600,[3]رکوردها!$A:$B,2,0)</f>
        <v>#N/A</v>
      </c>
      <c r="Y3600" t="e">
        <f>VLOOKUP(T3600,[3]رکوردها!$A:$D,4,0)</f>
        <v>#N/A</v>
      </c>
      <c r="Z3600" t="e">
        <f>VLOOKUP(T3600,[3]رکوردها!$A:$C,3,0)</f>
        <v>#N/A</v>
      </c>
      <c r="AA3600" t="e">
        <f>VLOOKUP(T3600,[3]رکوردها!$A:$F,6,0)</f>
        <v>#N/A</v>
      </c>
      <c r="AB3600" t="e">
        <f>VLOOKUP(T3600,[3]رکوردها!$A:$E,5,0)</f>
        <v>#N/A</v>
      </c>
    </row>
    <row r="3601" spans="1:28" s="41" customFormat="1" hidden="1" x14ac:dyDescent="0.2">
      <c r="A3601" s="36">
        <v>179607</v>
      </c>
      <c r="B3601" s="36">
        <v>1330</v>
      </c>
      <c r="C3601" s="36">
        <v>1869</v>
      </c>
      <c r="D3601" s="39" t="s">
        <v>5178</v>
      </c>
      <c r="E3601" s="39"/>
      <c r="F3601" s="37" t="s">
        <v>171</v>
      </c>
      <c r="G3601" s="37" t="s">
        <v>977</v>
      </c>
      <c r="H3601" s="38">
        <v>5374804</v>
      </c>
      <c r="I3601" s="38">
        <v>0</v>
      </c>
      <c r="J3601" s="38">
        <f t="shared" si="57"/>
        <v>5374804</v>
      </c>
      <c r="K3601" s="38"/>
      <c r="L3601" s="49"/>
      <c r="M3601" s="37" t="s">
        <v>63</v>
      </c>
      <c r="N3601" s="37" t="s">
        <v>64</v>
      </c>
      <c r="O3601" s="37" t="s">
        <v>157</v>
      </c>
      <c r="P3601" s="37" t="s">
        <v>158</v>
      </c>
      <c r="Q3601" s="37" t="s">
        <v>159</v>
      </c>
      <c r="R3601" s="37" t="s">
        <v>160</v>
      </c>
      <c r="S3601" s="37" t="s">
        <v>912</v>
      </c>
      <c r="T3601" s="37" t="s">
        <v>911</v>
      </c>
      <c r="U3601" s="1" t="e">
        <f>VLOOKUP(T3601,[2]VAT!$A:$D,1,0)</f>
        <v>#N/A</v>
      </c>
      <c r="V3601" s="37" t="s">
        <v>2</v>
      </c>
      <c r="W3601" s="37" t="s">
        <v>2</v>
      </c>
      <c r="X3601" t="e">
        <f>VLOOKUP(T3601,[3]رکوردها!$A:$B,2,0)</f>
        <v>#N/A</v>
      </c>
      <c r="Y3601" t="e">
        <f>VLOOKUP(T3601,[3]رکوردها!$A:$D,4,0)</f>
        <v>#N/A</v>
      </c>
      <c r="Z3601" t="e">
        <f>VLOOKUP(T3601,[3]رکوردها!$A:$C,3,0)</f>
        <v>#N/A</v>
      </c>
      <c r="AA3601" t="e">
        <f>VLOOKUP(T3601,[3]رکوردها!$A:$F,6,0)</f>
        <v>#N/A</v>
      </c>
      <c r="AB3601" t="e">
        <f>VLOOKUP(T3601,[3]رکوردها!$A:$E,5,0)</f>
        <v>#N/A</v>
      </c>
    </row>
    <row r="3602" spans="1:28" s="41" customFormat="1" hidden="1" x14ac:dyDescent="0.2">
      <c r="A3602" s="36">
        <v>179608</v>
      </c>
      <c r="B3602" s="36">
        <v>1330</v>
      </c>
      <c r="C3602" s="36">
        <v>1869</v>
      </c>
      <c r="D3602" s="39" t="s">
        <v>5178</v>
      </c>
      <c r="E3602" s="39"/>
      <c r="F3602" s="37" t="s">
        <v>171</v>
      </c>
      <c r="G3602" s="37" t="s">
        <v>997</v>
      </c>
      <c r="H3602" s="38">
        <v>5374804</v>
      </c>
      <c r="I3602" s="38">
        <v>0</v>
      </c>
      <c r="J3602" s="38">
        <f t="shared" si="57"/>
        <v>5374804</v>
      </c>
      <c r="K3602" s="38"/>
      <c r="L3602" s="49"/>
      <c r="M3602" s="37" t="s">
        <v>63</v>
      </c>
      <c r="N3602" s="37" t="s">
        <v>64</v>
      </c>
      <c r="O3602" s="37" t="s">
        <v>157</v>
      </c>
      <c r="P3602" s="37" t="s">
        <v>158</v>
      </c>
      <c r="Q3602" s="37" t="s">
        <v>159</v>
      </c>
      <c r="R3602" s="37" t="s">
        <v>160</v>
      </c>
      <c r="S3602" s="37" t="s">
        <v>912</v>
      </c>
      <c r="T3602" s="37" t="s">
        <v>911</v>
      </c>
      <c r="U3602" s="1" t="e">
        <f>VLOOKUP(T3602,[2]VAT!$A:$D,1,0)</f>
        <v>#N/A</v>
      </c>
      <c r="V3602" s="37" t="s">
        <v>2</v>
      </c>
      <c r="W3602" s="37" t="s">
        <v>2</v>
      </c>
      <c r="X3602" t="e">
        <f>VLOOKUP(T3602,[3]رکوردها!$A:$B,2,0)</f>
        <v>#N/A</v>
      </c>
      <c r="Y3602" t="e">
        <f>VLOOKUP(T3602,[3]رکوردها!$A:$D,4,0)</f>
        <v>#N/A</v>
      </c>
      <c r="Z3602" t="e">
        <f>VLOOKUP(T3602,[3]رکوردها!$A:$C,3,0)</f>
        <v>#N/A</v>
      </c>
      <c r="AA3602" t="e">
        <f>VLOOKUP(T3602,[3]رکوردها!$A:$F,6,0)</f>
        <v>#N/A</v>
      </c>
      <c r="AB3602" t="e">
        <f>VLOOKUP(T3602,[3]رکوردها!$A:$E,5,0)</f>
        <v>#N/A</v>
      </c>
    </row>
    <row r="3603" spans="1:28" s="41" customFormat="1" hidden="1" x14ac:dyDescent="0.2">
      <c r="A3603" s="36">
        <v>179609</v>
      </c>
      <c r="B3603" s="36">
        <v>1330</v>
      </c>
      <c r="C3603" s="36">
        <v>1869</v>
      </c>
      <c r="D3603" s="39" t="s">
        <v>5178</v>
      </c>
      <c r="E3603" s="39"/>
      <c r="F3603" s="37" t="s">
        <v>171</v>
      </c>
      <c r="G3603" s="37" t="s">
        <v>988</v>
      </c>
      <c r="H3603" s="38">
        <v>5374804</v>
      </c>
      <c r="I3603" s="38">
        <v>0</v>
      </c>
      <c r="J3603" s="38">
        <f t="shared" si="57"/>
        <v>5374804</v>
      </c>
      <c r="K3603" s="38"/>
      <c r="L3603" s="49"/>
      <c r="M3603" s="37" t="s">
        <v>63</v>
      </c>
      <c r="N3603" s="37" t="s">
        <v>64</v>
      </c>
      <c r="O3603" s="37" t="s">
        <v>157</v>
      </c>
      <c r="P3603" s="37" t="s">
        <v>158</v>
      </c>
      <c r="Q3603" s="37" t="s">
        <v>159</v>
      </c>
      <c r="R3603" s="37" t="s">
        <v>160</v>
      </c>
      <c r="S3603" s="37" t="s">
        <v>912</v>
      </c>
      <c r="T3603" s="37" t="s">
        <v>911</v>
      </c>
      <c r="U3603" s="1" t="e">
        <f>VLOOKUP(T3603,[2]VAT!$A:$D,1,0)</f>
        <v>#N/A</v>
      </c>
      <c r="V3603" s="37" t="s">
        <v>2</v>
      </c>
      <c r="W3603" s="37" t="s">
        <v>2</v>
      </c>
      <c r="X3603" t="e">
        <f>VLOOKUP(T3603,[3]رکوردها!$A:$B,2,0)</f>
        <v>#N/A</v>
      </c>
      <c r="Y3603" t="e">
        <f>VLOOKUP(T3603,[3]رکوردها!$A:$D,4,0)</f>
        <v>#N/A</v>
      </c>
      <c r="Z3603" t="e">
        <f>VLOOKUP(T3603,[3]رکوردها!$A:$C,3,0)</f>
        <v>#N/A</v>
      </c>
      <c r="AA3603" t="e">
        <f>VLOOKUP(T3603,[3]رکوردها!$A:$F,6,0)</f>
        <v>#N/A</v>
      </c>
      <c r="AB3603" t="e">
        <f>VLOOKUP(T3603,[3]رکوردها!$A:$E,5,0)</f>
        <v>#N/A</v>
      </c>
    </row>
    <row r="3604" spans="1:28" s="41" customFormat="1" hidden="1" x14ac:dyDescent="0.2">
      <c r="A3604" s="36">
        <v>179610</v>
      </c>
      <c r="B3604" s="36">
        <v>1330</v>
      </c>
      <c r="C3604" s="36">
        <v>1869</v>
      </c>
      <c r="D3604" s="39" t="s">
        <v>5178</v>
      </c>
      <c r="E3604" s="39"/>
      <c r="F3604" s="37" t="s">
        <v>171</v>
      </c>
      <c r="G3604" s="37" t="s">
        <v>988</v>
      </c>
      <c r="H3604" s="38">
        <v>5374804</v>
      </c>
      <c r="I3604" s="38">
        <v>0</v>
      </c>
      <c r="J3604" s="38">
        <f t="shared" si="57"/>
        <v>5374804</v>
      </c>
      <c r="K3604" s="38"/>
      <c r="L3604" s="49"/>
      <c r="M3604" s="37" t="s">
        <v>63</v>
      </c>
      <c r="N3604" s="37" t="s">
        <v>64</v>
      </c>
      <c r="O3604" s="37" t="s">
        <v>157</v>
      </c>
      <c r="P3604" s="37" t="s">
        <v>158</v>
      </c>
      <c r="Q3604" s="37" t="s">
        <v>159</v>
      </c>
      <c r="R3604" s="37" t="s">
        <v>160</v>
      </c>
      <c r="S3604" s="37" t="s">
        <v>912</v>
      </c>
      <c r="T3604" s="37" t="s">
        <v>911</v>
      </c>
      <c r="U3604" s="1" t="e">
        <f>VLOOKUP(T3604,[2]VAT!$A:$D,1,0)</f>
        <v>#N/A</v>
      </c>
      <c r="V3604" s="37" t="s">
        <v>2</v>
      </c>
      <c r="W3604" s="37" t="s">
        <v>2</v>
      </c>
      <c r="X3604" t="e">
        <f>VLOOKUP(T3604,[3]رکوردها!$A:$B,2,0)</f>
        <v>#N/A</v>
      </c>
      <c r="Y3604" t="e">
        <f>VLOOKUP(T3604,[3]رکوردها!$A:$D,4,0)</f>
        <v>#N/A</v>
      </c>
      <c r="Z3604" t="e">
        <f>VLOOKUP(T3604,[3]رکوردها!$A:$C,3,0)</f>
        <v>#N/A</v>
      </c>
      <c r="AA3604" t="e">
        <f>VLOOKUP(T3604,[3]رکوردها!$A:$F,6,0)</f>
        <v>#N/A</v>
      </c>
      <c r="AB3604" t="e">
        <f>VLOOKUP(T3604,[3]رکوردها!$A:$E,5,0)</f>
        <v>#N/A</v>
      </c>
    </row>
    <row r="3605" spans="1:28" s="41" customFormat="1" hidden="1" x14ac:dyDescent="0.2">
      <c r="A3605" s="36">
        <v>179611</v>
      </c>
      <c r="B3605" s="36">
        <v>1330</v>
      </c>
      <c r="C3605" s="36">
        <v>1869</v>
      </c>
      <c r="D3605" s="39" t="s">
        <v>5178</v>
      </c>
      <c r="E3605" s="39"/>
      <c r="F3605" s="37" t="s">
        <v>171</v>
      </c>
      <c r="G3605" s="37" t="s">
        <v>988</v>
      </c>
      <c r="H3605" s="38">
        <v>5374804</v>
      </c>
      <c r="I3605" s="38">
        <v>0</v>
      </c>
      <c r="J3605" s="38">
        <f t="shared" si="57"/>
        <v>5374804</v>
      </c>
      <c r="K3605" s="38"/>
      <c r="L3605" s="49"/>
      <c r="M3605" s="37" t="s">
        <v>63</v>
      </c>
      <c r="N3605" s="37" t="s">
        <v>64</v>
      </c>
      <c r="O3605" s="37" t="s">
        <v>157</v>
      </c>
      <c r="P3605" s="37" t="s">
        <v>158</v>
      </c>
      <c r="Q3605" s="37" t="s">
        <v>159</v>
      </c>
      <c r="R3605" s="37" t="s">
        <v>160</v>
      </c>
      <c r="S3605" s="37" t="s">
        <v>912</v>
      </c>
      <c r="T3605" s="37" t="s">
        <v>911</v>
      </c>
      <c r="U3605" s="1" t="e">
        <f>VLOOKUP(T3605,[2]VAT!$A:$D,1,0)</f>
        <v>#N/A</v>
      </c>
      <c r="V3605" s="37" t="s">
        <v>2</v>
      </c>
      <c r="W3605" s="37" t="s">
        <v>2</v>
      </c>
      <c r="X3605" t="e">
        <f>VLOOKUP(T3605,[3]رکوردها!$A:$B,2,0)</f>
        <v>#N/A</v>
      </c>
      <c r="Y3605" t="e">
        <f>VLOOKUP(T3605,[3]رکوردها!$A:$D,4,0)</f>
        <v>#N/A</v>
      </c>
      <c r="Z3605" t="e">
        <f>VLOOKUP(T3605,[3]رکوردها!$A:$C,3,0)</f>
        <v>#N/A</v>
      </c>
      <c r="AA3605" t="e">
        <f>VLOOKUP(T3605,[3]رکوردها!$A:$F,6,0)</f>
        <v>#N/A</v>
      </c>
      <c r="AB3605" t="e">
        <f>VLOOKUP(T3605,[3]رکوردها!$A:$E,5,0)</f>
        <v>#N/A</v>
      </c>
    </row>
    <row r="3606" spans="1:28" s="41" customFormat="1" hidden="1" x14ac:dyDescent="0.2">
      <c r="A3606" s="36">
        <v>179612</v>
      </c>
      <c r="B3606" s="36">
        <v>1330</v>
      </c>
      <c r="C3606" s="36">
        <v>1869</v>
      </c>
      <c r="D3606" s="39" t="s">
        <v>5178</v>
      </c>
      <c r="E3606" s="39"/>
      <c r="F3606" s="37" t="s">
        <v>171</v>
      </c>
      <c r="G3606" s="37" t="s">
        <v>988</v>
      </c>
      <c r="H3606" s="38">
        <v>5374804</v>
      </c>
      <c r="I3606" s="38">
        <v>0</v>
      </c>
      <c r="J3606" s="38">
        <f t="shared" si="57"/>
        <v>5374804</v>
      </c>
      <c r="K3606" s="38"/>
      <c r="L3606" s="49"/>
      <c r="M3606" s="37" t="s">
        <v>63</v>
      </c>
      <c r="N3606" s="37" t="s">
        <v>64</v>
      </c>
      <c r="O3606" s="37" t="s">
        <v>157</v>
      </c>
      <c r="P3606" s="37" t="s">
        <v>158</v>
      </c>
      <c r="Q3606" s="37" t="s">
        <v>159</v>
      </c>
      <c r="R3606" s="37" t="s">
        <v>160</v>
      </c>
      <c r="S3606" s="37" t="s">
        <v>912</v>
      </c>
      <c r="T3606" s="37" t="s">
        <v>911</v>
      </c>
      <c r="U3606" s="1" t="e">
        <f>VLOOKUP(T3606,[2]VAT!$A:$D,1,0)</f>
        <v>#N/A</v>
      </c>
      <c r="V3606" s="37" t="s">
        <v>2</v>
      </c>
      <c r="W3606" s="37" t="s">
        <v>2</v>
      </c>
      <c r="X3606" t="e">
        <f>VLOOKUP(T3606,[3]رکوردها!$A:$B,2,0)</f>
        <v>#N/A</v>
      </c>
      <c r="Y3606" t="e">
        <f>VLOOKUP(T3606,[3]رکوردها!$A:$D,4,0)</f>
        <v>#N/A</v>
      </c>
      <c r="Z3606" t="e">
        <f>VLOOKUP(T3606,[3]رکوردها!$A:$C,3,0)</f>
        <v>#N/A</v>
      </c>
      <c r="AA3606" t="e">
        <f>VLOOKUP(T3606,[3]رکوردها!$A:$F,6,0)</f>
        <v>#N/A</v>
      </c>
      <c r="AB3606" t="e">
        <f>VLOOKUP(T3606,[3]رکوردها!$A:$E,5,0)</f>
        <v>#N/A</v>
      </c>
    </row>
    <row r="3607" spans="1:28" s="41" customFormat="1" hidden="1" x14ac:dyDescent="0.2">
      <c r="A3607" s="36">
        <v>179613</v>
      </c>
      <c r="B3607" s="36">
        <v>1330</v>
      </c>
      <c r="C3607" s="36">
        <v>1869</v>
      </c>
      <c r="D3607" s="39" t="s">
        <v>5178</v>
      </c>
      <c r="E3607" s="39"/>
      <c r="F3607" s="37" t="s">
        <v>171</v>
      </c>
      <c r="G3607" s="37" t="s">
        <v>988</v>
      </c>
      <c r="H3607" s="38">
        <v>5374804</v>
      </c>
      <c r="I3607" s="38">
        <v>0</v>
      </c>
      <c r="J3607" s="38">
        <f t="shared" si="57"/>
        <v>5374804</v>
      </c>
      <c r="K3607" s="38"/>
      <c r="L3607" s="49"/>
      <c r="M3607" s="37" t="s">
        <v>63</v>
      </c>
      <c r="N3607" s="37" t="s">
        <v>64</v>
      </c>
      <c r="O3607" s="37" t="s">
        <v>157</v>
      </c>
      <c r="P3607" s="37" t="s">
        <v>158</v>
      </c>
      <c r="Q3607" s="37" t="s">
        <v>159</v>
      </c>
      <c r="R3607" s="37" t="s">
        <v>160</v>
      </c>
      <c r="S3607" s="37" t="s">
        <v>912</v>
      </c>
      <c r="T3607" s="37" t="s">
        <v>911</v>
      </c>
      <c r="U3607" s="1" t="e">
        <f>VLOOKUP(T3607,[2]VAT!$A:$D,1,0)</f>
        <v>#N/A</v>
      </c>
      <c r="V3607" s="37" t="s">
        <v>2</v>
      </c>
      <c r="W3607" s="37" t="s">
        <v>2</v>
      </c>
      <c r="X3607" t="e">
        <f>VLOOKUP(T3607,[3]رکوردها!$A:$B,2,0)</f>
        <v>#N/A</v>
      </c>
      <c r="Y3607" t="e">
        <f>VLOOKUP(T3607,[3]رکوردها!$A:$D,4,0)</f>
        <v>#N/A</v>
      </c>
      <c r="Z3607" t="e">
        <f>VLOOKUP(T3607,[3]رکوردها!$A:$C,3,0)</f>
        <v>#N/A</v>
      </c>
      <c r="AA3607" t="e">
        <f>VLOOKUP(T3607,[3]رکوردها!$A:$F,6,0)</f>
        <v>#N/A</v>
      </c>
      <c r="AB3607" t="e">
        <f>VLOOKUP(T3607,[3]رکوردها!$A:$E,5,0)</f>
        <v>#N/A</v>
      </c>
    </row>
    <row r="3608" spans="1:28" s="41" customFormat="1" hidden="1" x14ac:dyDescent="0.2">
      <c r="A3608" s="36">
        <v>179614</v>
      </c>
      <c r="B3608" s="36">
        <v>1330</v>
      </c>
      <c r="C3608" s="36">
        <v>1869</v>
      </c>
      <c r="D3608" s="39" t="s">
        <v>5178</v>
      </c>
      <c r="E3608" s="39"/>
      <c r="F3608" s="37" t="s">
        <v>171</v>
      </c>
      <c r="G3608" s="37" t="s">
        <v>988</v>
      </c>
      <c r="H3608" s="38">
        <v>5374804</v>
      </c>
      <c r="I3608" s="38">
        <v>0</v>
      </c>
      <c r="J3608" s="38">
        <f t="shared" si="57"/>
        <v>5374804</v>
      </c>
      <c r="K3608" s="38"/>
      <c r="L3608" s="49"/>
      <c r="M3608" s="37" t="s">
        <v>63</v>
      </c>
      <c r="N3608" s="37" t="s">
        <v>64</v>
      </c>
      <c r="O3608" s="37" t="s">
        <v>157</v>
      </c>
      <c r="P3608" s="37" t="s">
        <v>158</v>
      </c>
      <c r="Q3608" s="37" t="s">
        <v>159</v>
      </c>
      <c r="R3608" s="37" t="s">
        <v>160</v>
      </c>
      <c r="S3608" s="37" t="s">
        <v>912</v>
      </c>
      <c r="T3608" s="37" t="s">
        <v>911</v>
      </c>
      <c r="U3608" s="1" t="e">
        <f>VLOOKUP(T3608,[2]VAT!$A:$D,1,0)</f>
        <v>#N/A</v>
      </c>
      <c r="V3608" s="37" t="s">
        <v>2</v>
      </c>
      <c r="W3608" s="37" t="s">
        <v>2</v>
      </c>
      <c r="X3608" t="e">
        <f>VLOOKUP(T3608,[3]رکوردها!$A:$B,2,0)</f>
        <v>#N/A</v>
      </c>
      <c r="Y3608" t="e">
        <f>VLOOKUP(T3608,[3]رکوردها!$A:$D,4,0)</f>
        <v>#N/A</v>
      </c>
      <c r="Z3608" t="e">
        <f>VLOOKUP(T3608,[3]رکوردها!$A:$C,3,0)</f>
        <v>#N/A</v>
      </c>
      <c r="AA3608" t="e">
        <f>VLOOKUP(T3608,[3]رکوردها!$A:$F,6,0)</f>
        <v>#N/A</v>
      </c>
      <c r="AB3608" t="e">
        <f>VLOOKUP(T3608,[3]رکوردها!$A:$E,5,0)</f>
        <v>#N/A</v>
      </c>
    </row>
    <row r="3609" spans="1:28" s="41" customFormat="1" hidden="1" x14ac:dyDescent="0.2">
      <c r="A3609" s="36">
        <v>179615</v>
      </c>
      <c r="B3609" s="36">
        <v>1330</v>
      </c>
      <c r="C3609" s="36">
        <v>1869</v>
      </c>
      <c r="D3609" s="39" t="s">
        <v>5178</v>
      </c>
      <c r="E3609" s="39"/>
      <c r="F3609" s="37" t="s">
        <v>171</v>
      </c>
      <c r="G3609" s="37" t="s">
        <v>988</v>
      </c>
      <c r="H3609" s="38">
        <v>5374804</v>
      </c>
      <c r="I3609" s="38">
        <v>0</v>
      </c>
      <c r="J3609" s="38">
        <f t="shared" si="57"/>
        <v>5374804</v>
      </c>
      <c r="K3609" s="38"/>
      <c r="L3609" s="49"/>
      <c r="M3609" s="37" t="s">
        <v>63</v>
      </c>
      <c r="N3609" s="37" t="s">
        <v>64</v>
      </c>
      <c r="O3609" s="37" t="s">
        <v>157</v>
      </c>
      <c r="P3609" s="37" t="s">
        <v>158</v>
      </c>
      <c r="Q3609" s="37" t="s">
        <v>159</v>
      </c>
      <c r="R3609" s="37" t="s">
        <v>160</v>
      </c>
      <c r="S3609" s="37" t="s">
        <v>912</v>
      </c>
      <c r="T3609" s="37" t="s">
        <v>911</v>
      </c>
      <c r="U3609" s="1" t="e">
        <f>VLOOKUP(T3609,[2]VAT!$A:$D,1,0)</f>
        <v>#N/A</v>
      </c>
      <c r="V3609" s="37" t="s">
        <v>2</v>
      </c>
      <c r="W3609" s="37" t="s">
        <v>2</v>
      </c>
      <c r="X3609" t="e">
        <f>VLOOKUP(T3609,[3]رکوردها!$A:$B,2,0)</f>
        <v>#N/A</v>
      </c>
      <c r="Y3609" t="e">
        <f>VLOOKUP(T3609,[3]رکوردها!$A:$D,4,0)</f>
        <v>#N/A</v>
      </c>
      <c r="Z3609" t="e">
        <f>VLOOKUP(T3609,[3]رکوردها!$A:$C,3,0)</f>
        <v>#N/A</v>
      </c>
      <c r="AA3609" t="e">
        <f>VLOOKUP(T3609,[3]رکوردها!$A:$F,6,0)</f>
        <v>#N/A</v>
      </c>
      <c r="AB3609" t="e">
        <f>VLOOKUP(T3609,[3]رکوردها!$A:$E,5,0)</f>
        <v>#N/A</v>
      </c>
    </row>
    <row r="3610" spans="1:28" s="41" customFormat="1" hidden="1" x14ac:dyDescent="0.2">
      <c r="A3610" s="36">
        <v>179616</v>
      </c>
      <c r="B3610" s="36">
        <v>1330</v>
      </c>
      <c r="C3610" s="36">
        <v>1869</v>
      </c>
      <c r="D3610" s="39" t="s">
        <v>5178</v>
      </c>
      <c r="E3610" s="39"/>
      <c r="F3610" s="37" t="s">
        <v>171</v>
      </c>
      <c r="G3610" s="37" t="s">
        <v>988</v>
      </c>
      <c r="H3610" s="38">
        <v>5374804</v>
      </c>
      <c r="I3610" s="38">
        <v>0</v>
      </c>
      <c r="J3610" s="38">
        <f t="shared" si="57"/>
        <v>5374804</v>
      </c>
      <c r="K3610" s="38"/>
      <c r="L3610" s="49"/>
      <c r="M3610" s="37" t="s">
        <v>63</v>
      </c>
      <c r="N3610" s="37" t="s">
        <v>64</v>
      </c>
      <c r="O3610" s="37" t="s">
        <v>157</v>
      </c>
      <c r="P3610" s="37" t="s">
        <v>158</v>
      </c>
      <c r="Q3610" s="37" t="s">
        <v>159</v>
      </c>
      <c r="R3610" s="37" t="s">
        <v>160</v>
      </c>
      <c r="S3610" s="37" t="s">
        <v>912</v>
      </c>
      <c r="T3610" s="37" t="s">
        <v>911</v>
      </c>
      <c r="U3610" s="1" t="e">
        <f>VLOOKUP(T3610,[2]VAT!$A:$D,1,0)</f>
        <v>#N/A</v>
      </c>
      <c r="V3610" s="37" t="s">
        <v>2</v>
      </c>
      <c r="W3610" s="37" t="s">
        <v>2</v>
      </c>
      <c r="X3610" t="e">
        <f>VLOOKUP(T3610,[3]رکوردها!$A:$B,2,0)</f>
        <v>#N/A</v>
      </c>
      <c r="Y3610" t="e">
        <f>VLOOKUP(T3610,[3]رکوردها!$A:$D,4,0)</f>
        <v>#N/A</v>
      </c>
      <c r="Z3610" t="e">
        <f>VLOOKUP(T3610,[3]رکوردها!$A:$C,3,0)</f>
        <v>#N/A</v>
      </c>
      <c r="AA3610" t="e">
        <f>VLOOKUP(T3610,[3]رکوردها!$A:$F,6,0)</f>
        <v>#N/A</v>
      </c>
      <c r="AB3610" t="e">
        <f>VLOOKUP(T3610,[3]رکوردها!$A:$E,5,0)</f>
        <v>#N/A</v>
      </c>
    </row>
    <row r="3611" spans="1:28" s="41" customFormat="1" hidden="1" x14ac:dyDescent="0.2">
      <c r="A3611" s="36">
        <v>179617</v>
      </c>
      <c r="B3611" s="36">
        <v>1330</v>
      </c>
      <c r="C3611" s="36">
        <v>1869</v>
      </c>
      <c r="D3611" s="39" t="s">
        <v>5178</v>
      </c>
      <c r="E3611" s="39"/>
      <c r="F3611" s="37" t="s">
        <v>171</v>
      </c>
      <c r="G3611" s="37" t="s">
        <v>988</v>
      </c>
      <c r="H3611" s="38">
        <v>5374804</v>
      </c>
      <c r="I3611" s="38">
        <v>0</v>
      </c>
      <c r="J3611" s="38">
        <f t="shared" si="57"/>
        <v>5374804</v>
      </c>
      <c r="K3611" s="38"/>
      <c r="L3611" s="49"/>
      <c r="M3611" s="37" t="s">
        <v>63</v>
      </c>
      <c r="N3611" s="37" t="s">
        <v>64</v>
      </c>
      <c r="O3611" s="37" t="s">
        <v>157</v>
      </c>
      <c r="P3611" s="37" t="s">
        <v>158</v>
      </c>
      <c r="Q3611" s="37" t="s">
        <v>159</v>
      </c>
      <c r="R3611" s="37" t="s">
        <v>160</v>
      </c>
      <c r="S3611" s="37" t="s">
        <v>912</v>
      </c>
      <c r="T3611" s="37" t="s">
        <v>911</v>
      </c>
      <c r="U3611" s="1" t="e">
        <f>VLOOKUP(T3611,[2]VAT!$A:$D,1,0)</f>
        <v>#N/A</v>
      </c>
      <c r="V3611" s="37" t="s">
        <v>2</v>
      </c>
      <c r="W3611" s="37" t="s">
        <v>2</v>
      </c>
      <c r="X3611" t="e">
        <f>VLOOKUP(T3611,[3]رکوردها!$A:$B,2,0)</f>
        <v>#N/A</v>
      </c>
      <c r="Y3611" t="e">
        <f>VLOOKUP(T3611,[3]رکوردها!$A:$D,4,0)</f>
        <v>#N/A</v>
      </c>
      <c r="Z3611" t="e">
        <f>VLOOKUP(T3611,[3]رکوردها!$A:$C,3,0)</f>
        <v>#N/A</v>
      </c>
      <c r="AA3611" t="e">
        <f>VLOOKUP(T3611,[3]رکوردها!$A:$F,6,0)</f>
        <v>#N/A</v>
      </c>
      <c r="AB3611" t="e">
        <f>VLOOKUP(T3611,[3]رکوردها!$A:$E,5,0)</f>
        <v>#N/A</v>
      </c>
    </row>
    <row r="3612" spans="1:28" s="41" customFormat="1" hidden="1" x14ac:dyDescent="0.2">
      <c r="A3612" s="36">
        <v>179618</v>
      </c>
      <c r="B3612" s="36">
        <v>1330</v>
      </c>
      <c r="C3612" s="36">
        <v>1869</v>
      </c>
      <c r="D3612" s="39" t="s">
        <v>5178</v>
      </c>
      <c r="E3612" s="39"/>
      <c r="F3612" s="37" t="s">
        <v>171</v>
      </c>
      <c r="G3612" s="37" t="s">
        <v>988</v>
      </c>
      <c r="H3612" s="38">
        <v>5374804</v>
      </c>
      <c r="I3612" s="38">
        <v>0</v>
      </c>
      <c r="J3612" s="38">
        <f t="shared" si="57"/>
        <v>5374804</v>
      </c>
      <c r="K3612" s="38"/>
      <c r="L3612" s="49"/>
      <c r="M3612" s="37" t="s">
        <v>63</v>
      </c>
      <c r="N3612" s="37" t="s">
        <v>64</v>
      </c>
      <c r="O3612" s="37" t="s">
        <v>157</v>
      </c>
      <c r="P3612" s="37" t="s">
        <v>158</v>
      </c>
      <c r="Q3612" s="37" t="s">
        <v>159</v>
      </c>
      <c r="R3612" s="37" t="s">
        <v>160</v>
      </c>
      <c r="S3612" s="37" t="s">
        <v>912</v>
      </c>
      <c r="T3612" s="37" t="s">
        <v>911</v>
      </c>
      <c r="U3612" s="1" t="e">
        <f>VLOOKUP(T3612,[2]VAT!$A:$D,1,0)</f>
        <v>#N/A</v>
      </c>
      <c r="V3612" s="37" t="s">
        <v>2</v>
      </c>
      <c r="W3612" s="37" t="s">
        <v>2</v>
      </c>
      <c r="X3612" t="e">
        <f>VLOOKUP(T3612,[3]رکوردها!$A:$B,2,0)</f>
        <v>#N/A</v>
      </c>
      <c r="Y3612" t="e">
        <f>VLOOKUP(T3612,[3]رکوردها!$A:$D,4,0)</f>
        <v>#N/A</v>
      </c>
      <c r="Z3612" t="e">
        <f>VLOOKUP(T3612,[3]رکوردها!$A:$C,3,0)</f>
        <v>#N/A</v>
      </c>
      <c r="AA3612" t="e">
        <f>VLOOKUP(T3612,[3]رکوردها!$A:$F,6,0)</f>
        <v>#N/A</v>
      </c>
      <c r="AB3612" t="e">
        <f>VLOOKUP(T3612,[3]رکوردها!$A:$E,5,0)</f>
        <v>#N/A</v>
      </c>
    </row>
    <row r="3613" spans="1:28" s="41" customFormat="1" hidden="1" x14ac:dyDescent="0.2">
      <c r="A3613" s="36">
        <v>179619</v>
      </c>
      <c r="B3613" s="36">
        <v>1330</v>
      </c>
      <c r="C3613" s="36">
        <v>1869</v>
      </c>
      <c r="D3613" s="39" t="s">
        <v>5178</v>
      </c>
      <c r="E3613" s="39"/>
      <c r="F3613" s="37" t="s">
        <v>171</v>
      </c>
      <c r="G3613" s="37" t="s">
        <v>988</v>
      </c>
      <c r="H3613" s="38">
        <v>5374804</v>
      </c>
      <c r="I3613" s="38">
        <v>0</v>
      </c>
      <c r="J3613" s="38">
        <f t="shared" si="57"/>
        <v>5374804</v>
      </c>
      <c r="K3613" s="38"/>
      <c r="L3613" s="49"/>
      <c r="M3613" s="37" t="s">
        <v>63</v>
      </c>
      <c r="N3613" s="37" t="s">
        <v>64</v>
      </c>
      <c r="O3613" s="37" t="s">
        <v>157</v>
      </c>
      <c r="P3613" s="37" t="s">
        <v>158</v>
      </c>
      <c r="Q3613" s="37" t="s">
        <v>159</v>
      </c>
      <c r="R3613" s="37" t="s">
        <v>160</v>
      </c>
      <c r="S3613" s="37" t="s">
        <v>912</v>
      </c>
      <c r="T3613" s="37" t="s">
        <v>911</v>
      </c>
      <c r="U3613" s="1" t="e">
        <f>VLOOKUP(T3613,[2]VAT!$A:$D,1,0)</f>
        <v>#N/A</v>
      </c>
      <c r="V3613" s="37" t="s">
        <v>2</v>
      </c>
      <c r="W3613" s="37" t="s">
        <v>2</v>
      </c>
      <c r="X3613" t="e">
        <f>VLOOKUP(T3613,[3]رکوردها!$A:$B,2,0)</f>
        <v>#N/A</v>
      </c>
      <c r="Y3613" t="e">
        <f>VLOOKUP(T3613,[3]رکوردها!$A:$D,4,0)</f>
        <v>#N/A</v>
      </c>
      <c r="Z3613" t="e">
        <f>VLOOKUP(T3613,[3]رکوردها!$A:$C,3,0)</f>
        <v>#N/A</v>
      </c>
      <c r="AA3613" t="e">
        <f>VLOOKUP(T3613,[3]رکوردها!$A:$F,6,0)</f>
        <v>#N/A</v>
      </c>
      <c r="AB3613" t="e">
        <f>VLOOKUP(T3613,[3]رکوردها!$A:$E,5,0)</f>
        <v>#N/A</v>
      </c>
    </row>
    <row r="3614" spans="1:28" s="41" customFormat="1" hidden="1" x14ac:dyDescent="0.2">
      <c r="A3614" s="36">
        <v>179620</v>
      </c>
      <c r="B3614" s="36">
        <v>1330</v>
      </c>
      <c r="C3614" s="36">
        <v>1869</v>
      </c>
      <c r="D3614" s="39" t="s">
        <v>5178</v>
      </c>
      <c r="E3614" s="39"/>
      <c r="F3614" s="37" t="s">
        <v>171</v>
      </c>
      <c r="G3614" s="37" t="s">
        <v>988</v>
      </c>
      <c r="H3614" s="38">
        <v>5374804</v>
      </c>
      <c r="I3614" s="38">
        <v>0</v>
      </c>
      <c r="J3614" s="38">
        <f t="shared" si="57"/>
        <v>5374804</v>
      </c>
      <c r="K3614" s="38"/>
      <c r="L3614" s="49"/>
      <c r="M3614" s="37" t="s">
        <v>63</v>
      </c>
      <c r="N3614" s="37" t="s">
        <v>64</v>
      </c>
      <c r="O3614" s="37" t="s">
        <v>157</v>
      </c>
      <c r="P3614" s="37" t="s">
        <v>158</v>
      </c>
      <c r="Q3614" s="37" t="s">
        <v>159</v>
      </c>
      <c r="R3614" s="37" t="s">
        <v>160</v>
      </c>
      <c r="S3614" s="37" t="s">
        <v>912</v>
      </c>
      <c r="T3614" s="37" t="s">
        <v>911</v>
      </c>
      <c r="U3614" s="1" t="e">
        <f>VLOOKUP(T3614,[2]VAT!$A:$D,1,0)</f>
        <v>#N/A</v>
      </c>
      <c r="V3614" s="37" t="s">
        <v>2</v>
      </c>
      <c r="W3614" s="37" t="s">
        <v>2</v>
      </c>
      <c r="X3614" t="e">
        <f>VLOOKUP(T3614,[3]رکوردها!$A:$B,2,0)</f>
        <v>#N/A</v>
      </c>
      <c r="Y3614" t="e">
        <f>VLOOKUP(T3614,[3]رکوردها!$A:$D,4,0)</f>
        <v>#N/A</v>
      </c>
      <c r="Z3614" t="e">
        <f>VLOOKUP(T3614,[3]رکوردها!$A:$C,3,0)</f>
        <v>#N/A</v>
      </c>
      <c r="AA3614" t="e">
        <f>VLOOKUP(T3614,[3]رکوردها!$A:$F,6,0)</f>
        <v>#N/A</v>
      </c>
      <c r="AB3614" t="e">
        <f>VLOOKUP(T3614,[3]رکوردها!$A:$E,5,0)</f>
        <v>#N/A</v>
      </c>
    </row>
    <row r="3615" spans="1:28" s="41" customFormat="1" hidden="1" x14ac:dyDescent="0.2">
      <c r="A3615" s="36">
        <v>179621</v>
      </c>
      <c r="B3615" s="36">
        <v>1330</v>
      </c>
      <c r="C3615" s="36">
        <v>1869</v>
      </c>
      <c r="D3615" s="39" t="s">
        <v>5178</v>
      </c>
      <c r="E3615" s="39"/>
      <c r="F3615" s="37" t="s">
        <v>171</v>
      </c>
      <c r="G3615" s="37" t="s">
        <v>988</v>
      </c>
      <c r="H3615" s="38">
        <v>5374804</v>
      </c>
      <c r="I3615" s="38">
        <v>0</v>
      </c>
      <c r="J3615" s="38">
        <f t="shared" si="57"/>
        <v>5374804</v>
      </c>
      <c r="K3615" s="38"/>
      <c r="L3615" s="49"/>
      <c r="M3615" s="37" t="s">
        <v>63</v>
      </c>
      <c r="N3615" s="37" t="s">
        <v>64</v>
      </c>
      <c r="O3615" s="37" t="s">
        <v>157</v>
      </c>
      <c r="P3615" s="37" t="s">
        <v>158</v>
      </c>
      <c r="Q3615" s="37" t="s">
        <v>159</v>
      </c>
      <c r="R3615" s="37" t="s">
        <v>160</v>
      </c>
      <c r="S3615" s="37" t="s">
        <v>912</v>
      </c>
      <c r="T3615" s="37" t="s">
        <v>911</v>
      </c>
      <c r="U3615" s="1" t="e">
        <f>VLOOKUP(T3615,[2]VAT!$A:$D,1,0)</f>
        <v>#N/A</v>
      </c>
      <c r="V3615" s="37" t="s">
        <v>2</v>
      </c>
      <c r="W3615" s="37" t="s">
        <v>2</v>
      </c>
      <c r="X3615" t="e">
        <f>VLOOKUP(T3615,[3]رکوردها!$A:$B,2,0)</f>
        <v>#N/A</v>
      </c>
      <c r="Y3615" t="e">
        <f>VLOOKUP(T3615,[3]رکوردها!$A:$D,4,0)</f>
        <v>#N/A</v>
      </c>
      <c r="Z3615" t="e">
        <f>VLOOKUP(T3615,[3]رکوردها!$A:$C,3,0)</f>
        <v>#N/A</v>
      </c>
      <c r="AA3615" t="e">
        <f>VLOOKUP(T3615,[3]رکوردها!$A:$F,6,0)</f>
        <v>#N/A</v>
      </c>
      <c r="AB3615" t="e">
        <f>VLOOKUP(T3615,[3]رکوردها!$A:$E,5,0)</f>
        <v>#N/A</v>
      </c>
    </row>
    <row r="3616" spans="1:28" s="41" customFormat="1" hidden="1" x14ac:dyDescent="0.2">
      <c r="A3616" s="36">
        <v>179622</v>
      </c>
      <c r="B3616" s="36">
        <v>1330</v>
      </c>
      <c r="C3616" s="36">
        <v>1869</v>
      </c>
      <c r="D3616" s="39" t="s">
        <v>5178</v>
      </c>
      <c r="E3616" s="39"/>
      <c r="F3616" s="37" t="s">
        <v>171</v>
      </c>
      <c r="G3616" s="37" t="s">
        <v>988</v>
      </c>
      <c r="H3616" s="38">
        <v>5374804</v>
      </c>
      <c r="I3616" s="38">
        <v>0</v>
      </c>
      <c r="J3616" s="38">
        <f t="shared" si="57"/>
        <v>5374804</v>
      </c>
      <c r="K3616" s="38"/>
      <c r="L3616" s="49"/>
      <c r="M3616" s="37" t="s">
        <v>63</v>
      </c>
      <c r="N3616" s="37" t="s">
        <v>64</v>
      </c>
      <c r="O3616" s="37" t="s">
        <v>157</v>
      </c>
      <c r="P3616" s="37" t="s">
        <v>158</v>
      </c>
      <c r="Q3616" s="37" t="s">
        <v>159</v>
      </c>
      <c r="R3616" s="37" t="s">
        <v>160</v>
      </c>
      <c r="S3616" s="37" t="s">
        <v>912</v>
      </c>
      <c r="T3616" s="37" t="s">
        <v>911</v>
      </c>
      <c r="U3616" s="1" t="e">
        <f>VLOOKUP(T3616,[2]VAT!$A:$D,1,0)</f>
        <v>#N/A</v>
      </c>
      <c r="V3616" s="37" t="s">
        <v>2</v>
      </c>
      <c r="W3616" s="37" t="s">
        <v>2</v>
      </c>
      <c r="X3616" t="e">
        <f>VLOOKUP(T3616,[3]رکوردها!$A:$B,2,0)</f>
        <v>#N/A</v>
      </c>
      <c r="Y3616" t="e">
        <f>VLOOKUP(T3616,[3]رکوردها!$A:$D,4,0)</f>
        <v>#N/A</v>
      </c>
      <c r="Z3616" t="e">
        <f>VLOOKUP(T3616,[3]رکوردها!$A:$C,3,0)</f>
        <v>#N/A</v>
      </c>
      <c r="AA3616" t="e">
        <f>VLOOKUP(T3616,[3]رکوردها!$A:$F,6,0)</f>
        <v>#N/A</v>
      </c>
      <c r="AB3616" t="e">
        <f>VLOOKUP(T3616,[3]رکوردها!$A:$E,5,0)</f>
        <v>#N/A</v>
      </c>
    </row>
    <row r="3617" spans="1:28" s="41" customFormat="1" hidden="1" x14ac:dyDescent="0.2">
      <c r="A3617" s="36">
        <v>179623</v>
      </c>
      <c r="B3617" s="36">
        <v>1330</v>
      </c>
      <c r="C3617" s="36">
        <v>1869</v>
      </c>
      <c r="D3617" s="39" t="s">
        <v>5178</v>
      </c>
      <c r="E3617" s="39"/>
      <c r="F3617" s="37" t="s">
        <v>171</v>
      </c>
      <c r="G3617" s="37" t="s">
        <v>988</v>
      </c>
      <c r="H3617" s="38">
        <v>5374804</v>
      </c>
      <c r="I3617" s="38">
        <v>0</v>
      </c>
      <c r="J3617" s="38">
        <f t="shared" si="57"/>
        <v>5374804</v>
      </c>
      <c r="K3617" s="38"/>
      <c r="L3617" s="49"/>
      <c r="M3617" s="37" t="s">
        <v>63</v>
      </c>
      <c r="N3617" s="37" t="s">
        <v>64</v>
      </c>
      <c r="O3617" s="37" t="s">
        <v>157</v>
      </c>
      <c r="P3617" s="37" t="s">
        <v>158</v>
      </c>
      <c r="Q3617" s="37" t="s">
        <v>159</v>
      </c>
      <c r="R3617" s="37" t="s">
        <v>160</v>
      </c>
      <c r="S3617" s="37" t="s">
        <v>912</v>
      </c>
      <c r="T3617" s="37" t="s">
        <v>911</v>
      </c>
      <c r="U3617" s="1" t="e">
        <f>VLOOKUP(T3617,[2]VAT!$A:$D,1,0)</f>
        <v>#N/A</v>
      </c>
      <c r="V3617" s="37" t="s">
        <v>2</v>
      </c>
      <c r="W3617" s="37" t="s">
        <v>2</v>
      </c>
      <c r="X3617" t="e">
        <f>VLOOKUP(T3617,[3]رکوردها!$A:$B,2,0)</f>
        <v>#N/A</v>
      </c>
      <c r="Y3617" t="e">
        <f>VLOOKUP(T3617,[3]رکوردها!$A:$D,4,0)</f>
        <v>#N/A</v>
      </c>
      <c r="Z3617" t="e">
        <f>VLOOKUP(T3617,[3]رکوردها!$A:$C,3,0)</f>
        <v>#N/A</v>
      </c>
      <c r="AA3617" t="e">
        <f>VLOOKUP(T3617,[3]رکوردها!$A:$F,6,0)</f>
        <v>#N/A</v>
      </c>
      <c r="AB3617" t="e">
        <f>VLOOKUP(T3617,[3]رکوردها!$A:$E,5,0)</f>
        <v>#N/A</v>
      </c>
    </row>
    <row r="3618" spans="1:28" s="41" customFormat="1" hidden="1" x14ac:dyDescent="0.2">
      <c r="A3618" s="36">
        <v>179624</v>
      </c>
      <c r="B3618" s="36">
        <v>1330</v>
      </c>
      <c r="C3618" s="36">
        <v>1869</v>
      </c>
      <c r="D3618" s="39" t="s">
        <v>5178</v>
      </c>
      <c r="E3618" s="39"/>
      <c r="F3618" s="37" t="s">
        <v>171</v>
      </c>
      <c r="G3618" s="37" t="s">
        <v>988</v>
      </c>
      <c r="H3618" s="38">
        <v>5374804</v>
      </c>
      <c r="I3618" s="38">
        <v>0</v>
      </c>
      <c r="J3618" s="38">
        <f t="shared" si="57"/>
        <v>5374804</v>
      </c>
      <c r="K3618" s="38"/>
      <c r="L3618" s="49"/>
      <c r="M3618" s="37" t="s">
        <v>63</v>
      </c>
      <c r="N3618" s="37" t="s">
        <v>64</v>
      </c>
      <c r="O3618" s="37" t="s">
        <v>157</v>
      </c>
      <c r="P3618" s="37" t="s">
        <v>158</v>
      </c>
      <c r="Q3618" s="37" t="s">
        <v>159</v>
      </c>
      <c r="R3618" s="37" t="s">
        <v>160</v>
      </c>
      <c r="S3618" s="37" t="s">
        <v>912</v>
      </c>
      <c r="T3618" s="37" t="s">
        <v>911</v>
      </c>
      <c r="U3618" s="1" t="e">
        <f>VLOOKUP(T3618,[2]VAT!$A:$D,1,0)</f>
        <v>#N/A</v>
      </c>
      <c r="V3618" s="37" t="s">
        <v>2</v>
      </c>
      <c r="W3618" s="37" t="s">
        <v>2</v>
      </c>
      <c r="X3618" t="e">
        <f>VLOOKUP(T3618,[3]رکوردها!$A:$B,2,0)</f>
        <v>#N/A</v>
      </c>
      <c r="Y3618" t="e">
        <f>VLOOKUP(T3618,[3]رکوردها!$A:$D,4,0)</f>
        <v>#N/A</v>
      </c>
      <c r="Z3618" t="e">
        <f>VLOOKUP(T3618,[3]رکوردها!$A:$C,3,0)</f>
        <v>#N/A</v>
      </c>
      <c r="AA3618" t="e">
        <f>VLOOKUP(T3618,[3]رکوردها!$A:$F,6,0)</f>
        <v>#N/A</v>
      </c>
      <c r="AB3618" t="e">
        <f>VLOOKUP(T3618,[3]رکوردها!$A:$E,5,0)</f>
        <v>#N/A</v>
      </c>
    </row>
    <row r="3619" spans="1:28" s="41" customFormat="1" hidden="1" x14ac:dyDescent="0.2">
      <c r="A3619" s="36">
        <v>179625</v>
      </c>
      <c r="B3619" s="36">
        <v>1330</v>
      </c>
      <c r="C3619" s="36">
        <v>1869</v>
      </c>
      <c r="D3619" s="39" t="s">
        <v>5178</v>
      </c>
      <c r="E3619" s="39"/>
      <c r="F3619" s="37" t="s">
        <v>171</v>
      </c>
      <c r="G3619" s="37" t="s">
        <v>988</v>
      </c>
      <c r="H3619" s="38">
        <v>5374804</v>
      </c>
      <c r="I3619" s="38">
        <v>0</v>
      </c>
      <c r="J3619" s="38">
        <f t="shared" si="57"/>
        <v>5374804</v>
      </c>
      <c r="K3619" s="38"/>
      <c r="L3619" s="49"/>
      <c r="M3619" s="37" t="s">
        <v>63</v>
      </c>
      <c r="N3619" s="37" t="s">
        <v>64</v>
      </c>
      <c r="O3619" s="37" t="s">
        <v>157</v>
      </c>
      <c r="P3619" s="37" t="s">
        <v>158</v>
      </c>
      <c r="Q3619" s="37" t="s">
        <v>159</v>
      </c>
      <c r="R3619" s="37" t="s">
        <v>160</v>
      </c>
      <c r="S3619" s="37" t="s">
        <v>912</v>
      </c>
      <c r="T3619" s="37" t="s">
        <v>911</v>
      </c>
      <c r="U3619" s="1" t="e">
        <f>VLOOKUP(T3619,[2]VAT!$A:$D,1,0)</f>
        <v>#N/A</v>
      </c>
      <c r="V3619" s="37" t="s">
        <v>2</v>
      </c>
      <c r="W3619" s="37" t="s">
        <v>2</v>
      </c>
      <c r="X3619" t="e">
        <f>VLOOKUP(T3619,[3]رکوردها!$A:$B,2,0)</f>
        <v>#N/A</v>
      </c>
      <c r="Y3619" t="e">
        <f>VLOOKUP(T3619,[3]رکوردها!$A:$D,4,0)</f>
        <v>#N/A</v>
      </c>
      <c r="Z3619" t="e">
        <f>VLOOKUP(T3619,[3]رکوردها!$A:$C,3,0)</f>
        <v>#N/A</v>
      </c>
      <c r="AA3619" t="e">
        <f>VLOOKUP(T3619,[3]رکوردها!$A:$F,6,0)</f>
        <v>#N/A</v>
      </c>
      <c r="AB3619" t="e">
        <f>VLOOKUP(T3619,[3]رکوردها!$A:$E,5,0)</f>
        <v>#N/A</v>
      </c>
    </row>
    <row r="3620" spans="1:28" s="41" customFormat="1" hidden="1" x14ac:dyDescent="0.2">
      <c r="A3620" s="36">
        <v>179626</v>
      </c>
      <c r="B3620" s="36">
        <v>1330</v>
      </c>
      <c r="C3620" s="36">
        <v>1869</v>
      </c>
      <c r="D3620" s="39" t="s">
        <v>5178</v>
      </c>
      <c r="E3620" s="39"/>
      <c r="F3620" s="37" t="s">
        <v>171</v>
      </c>
      <c r="G3620" s="37" t="s">
        <v>988</v>
      </c>
      <c r="H3620" s="38">
        <v>5374804</v>
      </c>
      <c r="I3620" s="38">
        <v>0</v>
      </c>
      <c r="J3620" s="38">
        <f t="shared" si="57"/>
        <v>5374804</v>
      </c>
      <c r="K3620" s="38"/>
      <c r="L3620" s="49"/>
      <c r="M3620" s="37" t="s">
        <v>63</v>
      </c>
      <c r="N3620" s="37" t="s">
        <v>64</v>
      </c>
      <c r="O3620" s="37" t="s">
        <v>157</v>
      </c>
      <c r="P3620" s="37" t="s">
        <v>158</v>
      </c>
      <c r="Q3620" s="37" t="s">
        <v>159</v>
      </c>
      <c r="R3620" s="37" t="s">
        <v>160</v>
      </c>
      <c r="S3620" s="37" t="s">
        <v>912</v>
      </c>
      <c r="T3620" s="37" t="s">
        <v>911</v>
      </c>
      <c r="U3620" s="1" t="e">
        <f>VLOOKUP(T3620,[2]VAT!$A:$D,1,0)</f>
        <v>#N/A</v>
      </c>
      <c r="V3620" s="37" t="s">
        <v>2</v>
      </c>
      <c r="W3620" s="37" t="s">
        <v>2</v>
      </c>
      <c r="X3620" t="e">
        <f>VLOOKUP(T3620,[3]رکوردها!$A:$B,2,0)</f>
        <v>#N/A</v>
      </c>
      <c r="Y3620" t="e">
        <f>VLOOKUP(T3620,[3]رکوردها!$A:$D,4,0)</f>
        <v>#N/A</v>
      </c>
      <c r="Z3620" t="e">
        <f>VLOOKUP(T3620,[3]رکوردها!$A:$C,3,0)</f>
        <v>#N/A</v>
      </c>
      <c r="AA3620" t="e">
        <f>VLOOKUP(T3620,[3]رکوردها!$A:$F,6,0)</f>
        <v>#N/A</v>
      </c>
      <c r="AB3620" t="e">
        <f>VLOOKUP(T3620,[3]رکوردها!$A:$E,5,0)</f>
        <v>#N/A</v>
      </c>
    </row>
    <row r="3621" spans="1:28" s="41" customFormat="1" hidden="1" x14ac:dyDescent="0.2">
      <c r="A3621" s="36">
        <v>179627</v>
      </c>
      <c r="B3621" s="36">
        <v>1330</v>
      </c>
      <c r="C3621" s="36">
        <v>1869</v>
      </c>
      <c r="D3621" s="39" t="s">
        <v>5178</v>
      </c>
      <c r="E3621" s="39"/>
      <c r="F3621" s="37" t="s">
        <v>171</v>
      </c>
      <c r="G3621" s="37" t="s">
        <v>988</v>
      </c>
      <c r="H3621" s="38">
        <v>5374804</v>
      </c>
      <c r="I3621" s="38">
        <v>0</v>
      </c>
      <c r="J3621" s="38">
        <f t="shared" si="57"/>
        <v>5374804</v>
      </c>
      <c r="K3621" s="38"/>
      <c r="L3621" s="49"/>
      <c r="M3621" s="37" t="s">
        <v>63</v>
      </c>
      <c r="N3621" s="37" t="s">
        <v>64</v>
      </c>
      <c r="O3621" s="37" t="s">
        <v>157</v>
      </c>
      <c r="P3621" s="37" t="s">
        <v>158</v>
      </c>
      <c r="Q3621" s="37" t="s">
        <v>159</v>
      </c>
      <c r="R3621" s="37" t="s">
        <v>160</v>
      </c>
      <c r="S3621" s="37" t="s">
        <v>912</v>
      </c>
      <c r="T3621" s="37" t="s">
        <v>911</v>
      </c>
      <c r="U3621" s="1" t="e">
        <f>VLOOKUP(T3621,[2]VAT!$A:$D,1,0)</f>
        <v>#N/A</v>
      </c>
      <c r="V3621" s="37" t="s">
        <v>2</v>
      </c>
      <c r="W3621" s="37" t="s">
        <v>2</v>
      </c>
      <c r="X3621" t="e">
        <f>VLOOKUP(T3621,[3]رکوردها!$A:$B,2,0)</f>
        <v>#N/A</v>
      </c>
      <c r="Y3621" t="e">
        <f>VLOOKUP(T3621,[3]رکوردها!$A:$D,4,0)</f>
        <v>#N/A</v>
      </c>
      <c r="Z3621" t="e">
        <f>VLOOKUP(T3621,[3]رکوردها!$A:$C,3,0)</f>
        <v>#N/A</v>
      </c>
      <c r="AA3621" t="e">
        <f>VLOOKUP(T3621,[3]رکوردها!$A:$F,6,0)</f>
        <v>#N/A</v>
      </c>
      <c r="AB3621" t="e">
        <f>VLOOKUP(T3621,[3]رکوردها!$A:$E,5,0)</f>
        <v>#N/A</v>
      </c>
    </row>
    <row r="3622" spans="1:28" s="41" customFormat="1" hidden="1" x14ac:dyDescent="0.2">
      <c r="A3622" s="36">
        <v>179628</v>
      </c>
      <c r="B3622" s="36">
        <v>1330</v>
      </c>
      <c r="C3622" s="36">
        <v>1869</v>
      </c>
      <c r="D3622" s="39" t="s">
        <v>5178</v>
      </c>
      <c r="E3622" s="39"/>
      <c r="F3622" s="37" t="s">
        <v>171</v>
      </c>
      <c r="G3622" s="37" t="s">
        <v>988</v>
      </c>
      <c r="H3622" s="38">
        <v>5374804</v>
      </c>
      <c r="I3622" s="38">
        <v>0</v>
      </c>
      <c r="J3622" s="38">
        <f t="shared" si="57"/>
        <v>5374804</v>
      </c>
      <c r="K3622" s="38"/>
      <c r="L3622" s="49"/>
      <c r="M3622" s="37" t="s">
        <v>63</v>
      </c>
      <c r="N3622" s="37" t="s">
        <v>64</v>
      </c>
      <c r="O3622" s="37" t="s">
        <v>157</v>
      </c>
      <c r="P3622" s="37" t="s">
        <v>158</v>
      </c>
      <c r="Q3622" s="37" t="s">
        <v>159</v>
      </c>
      <c r="R3622" s="37" t="s">
        <v>160</v>
      </c>
      <c r="S3622" s="37" t="s">
        <v>912</v>
      </c>
      <c r="T3622" s="37" t="s">
        <v>911</v>
      </c>
      <c r="U3622" s="1" t="e">
        <f>VLOOKUP(T3622,[2]VAT!$A:$D,1,0)</f>
        <v>#N/A</v>
      </c>
      <c r="V3622" s="37" t="s">
        <v>2</v>
      </c>
      <c r="W3622" s="37" t="s">
        <v>2</v>
      </c>
      <c r="X3622" t="e">
        <f>VLOOKUP(T3622,[3]رکوردها!$A:$B,2,0)</f>
        <v>#N/A</v>
      </c>
      <c r="Y3622" t="e">
        <f>VLOOKUP(T3622,[3]رکوردها!$A:$D,4,0)</f>
        <v>#N/A</v>
      </c>
      <c r="Z3622" t="e">
        <f>VLOOKUP(T3622,[3]رکوردها!$A:$C,3,0)</f>
        <v>#N/A</v>
      </c>
      <c r="AA3622" t="e">
        <f>VLOOKUP(T3622,[3]رکوردها!$A:$F,6,0)</f>
        <v>#N/A</v>
      </c>
      <c r="AB3622" t="e">
        <f>VLOOKUP(T3622,[3]رکوردها!$A:$E,5,0)</f>
        <v>#N/A</v>
      </c>
    </row>
    <row r="3623" spans="1:28" s="41" customFormat="1" hidden="1" x14ac:dyDescent="0.2">
      <c r="A3623" s="36">
        <v>179629</v>
      </c>
      <c r="B3623" s="36">
        <v>1330</v>
      </c>
      <c r="C3623" s="36">
        <v>1869</v>
      </c>
      <c r="D3623" s="39" t="s">
        <v>5178</v>
      </c>
      <c r="E3623" s="39"/>
      <c r="F3623" s="37" t="s">
        <v>171</v>
      </c>
      <c r="G3623" s="37" t="s">
        <v>988</v>
      </c>
      <c r="H3623" s="38">
        <v>5374804</v>
      </c>
      <c r="I3623" s="38">
        <v>0</v>
      </c>
      <c r="J3623" s="38">
        <f t="shared" si="57"/>
        <v>5374804</v>
      </c>
      <c r="K3623" s="38"/>
      <c r="L3623" s="49"/>
      <c r="M3623" s="37" t="s">
        <v>63</v>
      </c>
      <c r="N3623" s="37" t="s">
        <v>64</v>
      </c>
      <c r="O3623" s="37" t="s">
        <v>157</v>
      </c>
      <c r="P3623" s="37" t="s">
        <v>158</v>
      </c>
      <c r="Q3623" s="37" t="s">
        <v>159</v>
      </c>
      <c r="R3623" s="37" t="s">
        <v>160</v>
      </c>
      <c r="S3623" s="37" t="s">
        <v>912</v>
      </c>
      <c r="T3623" s="37" t="s">
        <v>911</v>
      </c>
      <c r="U3623" s="1" t="e">
        <f>VLOOKUP(T3623,[2]VAT!$A:$D,1,0)</f>
        <v>#N/A</v>
      </c>
      <c r="V3623" s="37" t="s">
        <v>2</v>
      </c>
      <c r="W3623" s="37" t="s">
        <v>2</v>
      </c>
      <c r="X3623" t="e">
        <f>VLOOKUP(T3623,[3]رکوردها!$A:$B,2,0)</f>
        <v>#N/A</v>
      </c>
      <c r="Y3623" t="e">
        <f>VLOOKUP(T3623,[3]رکوردها!$A:$D,4,0)</f>
        <v>#N/A</v>
      </c>
      <c r="Z3623" t="e">
        <f>VLOOKUP(T3623,[3]رکوردها!$A:$C,3,0)</f>
        <v>#N/A</v>
      </c>
      <c r="AA3623" t="e">
        <f>VLOOKUP(T3623,[3]رکوردها!$A:$F,6,0)</f>
        <v>#N/A</v>
      </c>
      <c r="AB3623" t="e">
        <f>VLOOKUP(T3623,[3]رکوردها!$A:$E,5,0)</f>
        <v>#N/A</v>
      </c>
    </row>
    <row r="3624" spans="1:28" s="41" customFormat="1" hidden="1" x14ac:dyDescent="0.2">
      <c r="A3624" s="36">
        <v>179630</v>
      </c>
      <c r="B3624" s="36">
        <v>1330</v>
      </c>
      <c r="C3624" s="36">
        <v>1869</v>
      </c>
      <c r="D3624" s="39" t="s">
        <v>5178</v>
      </c>
      <c r="E3624" s="39"/>
      <c r="F3624" s="37" t="s">
        <v>171</v>
      </c>
      <c r="G3624" s="37" t="s">
        <v>988</v>
      </c>
      <c r="H3624" s="38">
        <v>5374804</v>
      </c>
      <c r="I3624" s="38">
        <v>0</v>
      </c>
      <c r="J3624" s="38">
        <f t="shared" si="57"/>
        <v>5374804</v>
      </c>
      <c r="K3624" s="38"/>
      <c r="L3624" s="49"/>
      <c r="M3624" s="37" t="s">
        <v>63</v>
      </c>
      <c r="N3624" s="37" t="s">
        <v>64</v>
      </c>
      <c r="O3624" s="37" t="s">
        <v>157</v>
      </c>
      <c r="P3624" s="37" t="s">
        <v>158</v>
      </c>
      <c r="Q3624" s="37" t="s">
        <v>159</v>
      </c>
      <c r="R3624" s="37" t="s">
        <v>160</v>
      </c>
      <c r="S3624" s="37" t="s">
        <v>912</v>
      </c>
      <c r="T3624" s="37" t="s">
        <v>911</v>
      </c>
      <c r="U3624" s="1" t="e">
        <f>VLOOKUP(T3624,[2]VAT!$A:$D,1,0)</f>
        <v>#N/A</v>
      </c>
      <c r="V3624" s="37" t="s">
        <v>2</v>
      </c>
      <c r="W3624" s="37" t="s">
        <v>2</v>
      </c>
      <c r="X3624" t="e">
        <f>VLOOKUP(T3624,[3]رکوردها!$A:$B,2,0)</f>
        <v>#N/A</v>
      </c>
      <c r="Y3624" t="e">
        <f>VLOOKUP(T3624,[3]رکوردها!$A:$D,4,0)</f>
        <v>#N/A</v>
      </c>
      <c r="Z3624" t="e">
        <f>VLOOKUP(T3624,[3]رکوردها!$A:$C,3,0)</f>
        <v>#N/A</v>
      </c>
      <c r="AA3624" t="e">
        <f>VLOOKUP(T3624,[3]رکوردها!$A:$F,6,0)</f>
        <v>#N/A</v>
      </c>
      <c r="AB3624" t="e">
        <f>VLOOKUP(T3624,[3]رکوردها!$A:$E,5,0)</f>
        <v>#N/A</v>
      </c>
    </row>
    <row r="3625" spans="1:28" s="41" customFormat="1" hidden="1" x14ac:dyDescent="0.2">
      <c r="A3625" s="36">
        <v>180746</v>
      </c>
      <c r="B3625" s="36">
        <v>1338</v>
      </c>
      <c r="C3625" s="36">
        <v>1913</v>
      </c>
      <c r="D3625" s="39" t="s">
        <v>5178</v>
      </c>
      <c r="E3625" s="39"/>
      <c r="F3625" s="37" t="s">
        <v>171</v>
      </c>
      <c r="G3625" s="37" t="s">
        <v>1233</v>
      </c>
      <c r="H3625" s="38">
        <v>2630395</v>
      </c>
      <c r="I3625" s="38">
        <v>0</v>
      </c>
      <c r="J3625" s="38">
        <f t="shared" si="57"/>
        <v>2630395</v>
      </c>
      <c r="K3625" s="38"/>
      <c r="L3625" s="49"/>
      <c r="M3625" s="37" t="s">
        <v>63</v>
      </c>
      <c r="N3625" s="37" t="s">
        <v>64</v>
      </c>
      <c r="O3625" s="37" t="s">
        <v>157</v>
      </c>
      <c r="P3625" s="37" t="s">
        <v>158</v>
      </c>
      <c r="Q3625" s="37" t="s">
        <v>159</v>
      </c>
      <c r="R3625" s="37" t="s">
        <v>160</v>
      </c>
      <c r="S3625" s="37" t="s">
        <v>1235</v>
      </c>
      <c r="T3625" s="37" t="s">
        <v>1234</v>
      </c>
      <c r="U3625" s="1" t="e">
        <f>VLOOKUP(T3625,[2]VAT!$A:$D,1,0)</f>
        <v>#N/A</v>
      </c>
      <c r="V3625" s="37" t="s">
        <v>2</v>
      </c>
      <c r="W3625" s="37" t="s">
        <v>2</v>
      </c>
      <c r="X3625" t="e">
        <f>VLOOKUP(T3625,[3]رکوردها!$A:$B,2,0)</f>
        <v>#N/A</v>
      </c>
      <c r="Y3625" t="e">
        <f>VLOOKUP(T3625,[3]رکوردها!$A:$D,4,0)</f>
        <v>#N/A</v>
      </c>
      <c r="Z3625" t="e">
        <f>VLOOKUP(T3625,[3]رکوردها!$A:$C,3,0)</f>
        <v>#N/A</v>
      </c>
      <c r="AA3625" t="e">
        <f>VLOOKUP(T3625,[3]رکوردها!$A:$F,6,0)</f>
        <v>#N/A</v>
      </c>
      <c r="AB3625" t="e">
        <f>VLOOKUP(T3625,[3]رکوردها!$A:$E,5,0)</f>
        <v>#N/A</v>
      </c>
    </row>
    <row r="3626" spans="1:28" s="41" customFormat="1" hidden="1" x14ac:dyDescent="0.2">
      <c r="A3626" s="36">
        <v>180747</v>
      </c>
      <c r="B3626" s="36">
        <v>1338</v>
      </c>
      <c r="C3626" s="36">
        <v>1913</v>
      </c>
      <c r="D3626" s="39" t="s">
        <v>5178</v>
      </c>
      <c r="E3626" s="39"/>
      <c r="F3626" s="37" t="s">
        <v>171</v>
      </c>
      <c r="G3626" s="37" t="s">
        <v>1236</v>
      </c>
      <c r="H3626" s="38">
        <v>2630395</v>
      </c>
      <c r="I3626" s="38">
        <v>0</v>
      </c>
      <c r="J3626" s="38">
        <f t="shared" si="57"/>
        <v>2630395</v>
      </c>
      <c r="K3626" s="38"/>
      <c r="L3626" s="49"/>
      <c r="M3626" s="37" t="s">
        <v>63</v>
      </c>
      <c r="N3626" s="37" t="s">
        <v>64</v>
      </c>
      <c r="O3626" s="37" t="s">
        <v>157</v>
      </c>
      <c r="P3626" s="37" t="s">
        <v>158</v>
      </c>
      <c r="Q3626" s="37" t="s">
        <v>159</v>
      </c>
      <c r="R3626" s="37" t="s">
        <v>160</v>
      </c>
      <c r="S3626" s="37" t="s">
        <v>1235</v>
      </c>
      <c r="T3626" s="37" t="s">
        <v>1234</v>
      </c>
      <c r="U3626" s="1" t="e">
        <f>VLOOKUP(T3626,[2]VAT!$A:$D,1,0)</f>
        <v>#N/A</v>
      </c>
      <c r="V3626" s="37" t="s">
        <v>2</v>
      </c>
      <c r="W3626" s="37" t="s">
        <v>2</v>
      </c>
      <c r="X3626" t="e">
        <f>VLOOKUP(T3626,[3]رکوردها!$A:$B,2,0)</f>
        <v>#N/A</v>
      </c>
      <c r="Y3626" t="e">
        <f>VLOOKUP(T3626,[3]رکوردها!$A:$D,4,0)</f>
        <v>#N/A</v>
      </c>
      <c r="Z3626" t="e">
        <f>VLOOKUP(T3626,[3]رکوردها!$A:$C,3,0)</f>
        <v>#N/A</v>
      </c>
      <c r="AA3626" t="e">
        <f>VLOOKUP(T3626,[3]رکوردها!$A:$F,6,0)</f>
        <v>#N/A</v>
      </c>
      <c r="AB3626" t="e">
        <f>VLOOKUP(T3626,[3]رکوردها!$A:$E,5,0)</f>
        <v>#N/A</v>
      </c>
    </row>
    <row r="3627" spans="1:28" s="41" customFormat="1" hidden="1" x14ac:dyDescent="0.2">
      <c r="A3627" s="36">
        <v>180748</v>
      </c>
      <c r="B3627" s="36">
        <v>1338</v>
      </c>
      <c r="C3627" s="36">
        <v>1913</v>
      </c>
      <c r="D3627" s="39" t="s">
        <v>5178</v>
      </c>
      <c r="E3627" s="39"/>
      <c r="F3627" s="37" t="s">
        <v>171</v>
      </c>
      <c r="G3627" s="37" t="s">
        <v>1237</v>
      </c>
      <c r="H3627" s="38">
        <v>2630395</v>
      </c>
      <c r="I3627" s="38">
        <v>0</v>
      </c>
      <c r="J3627" s="38">
        <f t="shared" si="57"/>
        <v>2630395</v>
      </c>
      <c r="K3627" s="38"/>
      <c r="L3627" s="49"/>
      <c r="M3627" s="37" t="s">
        <v>63</v>
      </c>
      <c r="N3627" s="37" t="s">
        <v>64</v>
      </c>
      <c r="O3627" s="37" t="s">
        <v>157</v>
      </c>
      <c r="P3627" s="37" t="s">
        <v>158</v>
      </c>
      <c r="Q3627" s="37" t="s">
        <v>159</v>
      </c>
      <c r="R3627" s="37" t="s">
        <v>160</v>
      </c>
      <c r="S3627" s="37" t="s">
        <v>1235</v>
      </c>
      <c r="T3627" s="37" t="s">
        <v>1234</v>
      </c>
      <c r="U3627" s="1" t="e">
        <f>VLOOKUP(T3627,[2]VAT!$A:$D,1,0)</f>
        <v>#N/A</v>
      </c>
      <c r="V3627" s="37" t="s">
        <v>2</v>
      </c>
      <c r="W3627" s="37" t="s">
        <v>2</v>
      </c>
      <c r="X3627" t="e">
        <f>VLOOKUP(T3627,[3]رکوردها!$A:$B,2,0)</f>
        <v>#N/A</v>
      </c>
      <c r="Y3627" t="e">
        <f>VLOOKUP(T3627,[3]رکوردها!$A:$D,4,0)</f>
        <v>#N/A</v>
      </c>
      <c r="Z3627" t="e">
        <f>VLOOKUP(T3627,[3]رکوردها!$A:$C,3,0)</f>
        <v>#N/A</v>
      </c>
      <c r="AA3627" t="e">
        <f>VLOOKUP(T3627,[3]رکوردها!$A:$F,6,0)</f>
        <v>#N/A</v>
      </c>
      <c r="AB3627" t="e">
        <f>VLOOKUP(T3627,[3]رکوردها!$A:$E,5,0)</f>
        <v>#N/A</v>
      </c>
    </row>
    <row r="3628" spans="1:28" s="41" customFormat="1" hidden="1" x14ac:dyDescent="0.2">
      <c r="A3628" s="36">
        <v>180749</v>
      </c>
      <c r="B3628" s="36">
        <v>1338</v>
      </c>
      <c r="C3628" s="36">
        <v>1913</v>
      </c>
      <c r="D3628" s="39" t="s">
        <v>5178</v>
      </c>
      <c r="E3628" s="39"/>
      <c r="F3628" s="37" t="s">
        <v>171</v>
      </c>
      <c r="G3628" s="37" t="s">
        <v>1238</v>
      </c>
      <c r="H3628" s="38">
        <v>2630395</v>
      </c>
      <c r="I3628" s="38">
        <v>0</v>
      </c>
      <c r="J3628" s="38">
        <f t="shared" si="57"/>
        <v>2630395</v>
      </c>
      <c r="K3628" s="38"/>
      <c r="L3628" s="49"/>
      <c r="M3628" s="37" t="s">
        <v>63</v>
      </c>
      <c r="N3628" s="37" t="s">
        <v>64</v>
      </c>
      <c r="O3628" s="37" t="s">
        <v>157</v>
      </c>
      <c r="P3628" s="37" t="s">
        <v>158</v>
      </c>
      <c r="Q3628" s="37" t="s">
        <v>159</v>
      </c>
      <c r="R3628" s="37" t="s">
        <v>160</v>
      </c>
      <c r="S3628" s="37" t="s">
        <v>1235</v>
      </c>
      <c r="T3628" s="37" t="s">
        <v>1234</v>
      </c>
      <c r="U3628" s="1" t="e">
        <f>VLOOKUP(T3628,[2]VAT!$A:$D,1,0)</f>
        <v>#N/A</v>
      </c>
      <c r="V3628" s="37" t="s">
        <v>2</v>
      </c>
      <c r="W3628" s="37" t="s">
        <v>2</v>
      </c>
      <c r="X3628" t="e">
        <f>VLOOKUP(T3628,[3]رکوردها!$A:$B,2,0)</f>
        <v>#N/A</v>
      </c>
      <c r="Y3628" t="e">
        <f>VLOOKUP(T3628,[3]رکوردها!$A:$D,4,0)</f>
        <v>#N/A</v>
      </c>
      <c r="Z3628" t="e">
        <f>VLOOKUP(T3628,[3]رکوردها!$A:$C,3,0)</f>
        <v>#N/A</v>
      </c>
      <c r="AA3628" t="e">
        <f>VLOOKUP(T3628,[3]رکوردها!$A:$F,6,0)</f>
        <v>#N/A</v>
      </c>
      <c r="AB3628" t="e">
        <f>VLOOKUP(T3628,[3]رکوردها!$A:$E,5,0)</f>
        <v>#N/A</v>
      </c>
    </row>
    <row r="3629" spans="1:28" s="41" customFormat="1" hidden="1" x14ac:dyDescent="0.2">
      <c r="A3629" s="36">
        <v>180750</v>
      </c>
      <c r="B3629" s="36">
        <v>1338</v>
      </c>
      <c r="C3629" s="36">
        <v>1913</v>
      </c>
      <c r="D3629" s="39" t="s">
        <v>5178</v>
      </c>
      <c r="E3629" s="39"/>
      <c r="F3629" s="37" t="s">
        <v>171</v>
      </c>
      <c r="G3629" s="37" t="s">
        <v>1239</v>
      </c>
      <c r="H3629" s="38">
        <v>2630395</v>
      </c>
      <c r="I3629" s="38">
        <v>0</v>
      </c>
      <c r="J3629" s="38">
        <f t="shared" si="57"/>
        <v>2630395</v>
      </c>
      <c r="K3629" s="38"/>
      <c r="L3629" s="49"/>
      <c r="M3629" s="37" t="s">
        <v>63</v>
      </c>
      <c r="N3629" s="37" t="s">
        <v>64</v>
      </c>
      <c r="O3629" s="37" t="s">
        <v>157</v>
      </c>
      <c r="P3629" s="37" t="s">
        <v>158</v>
      </c>
      <c r="Q3629" s="37" t="s">
        <v>159</v>
      </c>
      <c r="R3629" s="37" t="s">
        <v>160</v>
      </c>
      <c r="S3629" s="37" t="s">
        <v>1235</v>
      </c>
      <c r="T3629" s="37" t="s">
        <v>1234</v>
      </c>
      <c r="U3629" s="1" t="e">
        <f>VLOOKUP(T3629,[2]VAT!$A:$D,1,0)</f>
        <v>#N/A</v>
      </c>
      <c r="V3629" s="37" t="s">
        <v>2</v>
      </c>
      <c r="W3629" s="37" t="s">
        <v>2</v>
      </c>
      <c r="X3629" t="e">
        <f>VLOOKUP(T3629,[3]رکوردها!$A:$B,2,0)</f>
        <v>#N/A</v>
      </c>
      <c r="Y3629" t="e">
        <f>VLOOKUP(T3629,[3]رکوردها!$A:$D,4,0)</f>
        <v>#N/A</v>
      </c>
      <c r="Z3629" t="e">
        <f>VLOOKUP(T3629,[3]رکوردها!$A:$C,3,0)</f>
        <v>#N/A</v>
      </c>
      <c r="AA3629" t="e">
        <f>VLOOKUP(T3629,[3]رکوردها!$A:$F,6,0)</f>
        <v>#N/A</v>
      </c>
      <c r="AB3629" t="e">
        <f>VLOOKUP(T3629,[3]رکوردها!$A:$E,5,0)</f>
        <v>#N/A</v>
      </c>
    </row>
    <row r="3630" spans="1:28" s="41" customFormat="1" hidden="1" x14ac:dyDescent="0.2">
      <c r="A3630" s="36">
        <v>180751</v>
      </c>
      <c r="B3630" s="36">
        <v>1338</v>
      </c>
      <c r="C3630" s="36">
        <v>1913</v>
      </c>
      <c r="D3630" s="39" t="s">
        <v>5178</v>
      </c>
      <c r="E3630" s="39"/>
      <c r="F3630" s="37" t="s">
        <v>171</v>
      </c>
      <c r="G3630" s="37" t="s">
        <v>1240</v>
      </c>
      <c r="H3630" s="38">
        <v>2630395</v>
      </c>
      <c r="I3630" s="38">
        <v>0</v>
      </c>
      <c r="J3630" s="38">
        <f t="shared" si="57"/>
        <v>2630395</v>
      </c>
      <c r="K3630" s="38"/>
      <c r="L3630" s="49"/>
      <c r="M3630" s="37" t="s">
        <v>63</v>
      </c>
      <c r="N3630" s="37" t="s">
        <v>64</v>
      </c>
      <c r="O3630" s="37" t="s">
        <v>157</v>
      </c>
      <c r="P3630" s="37" t="s">
        <v>158</v>
      </c>
      <c r="Q3630" s="37" t="s">
        <v>159</v>
      </c>
      <c r="R3630" s="37" t="s">
        <v>160</v>
      </c>
      <c r="S3630" s="37" t="s">
        <v>1235</v>
      </c>
      <c r="T3630" s="37" t="s">
        <v>1234</v>
      </c>
      <c r="U3630" s="1" t="e">
        <f>VLOOKUP(T3630,[2]VAT!$A:$D,1,0)</f>
        <v>#N/A</v>
      </c>
      <c r="V3630" s="37" t="s">
        <v>2</v>
      </c>
      <c r="W3630" s="37" t="s">
        <v>2</v>
      </c>
      <c r="X3630" t="e">
        <f>VLOOKUP(T3630,[3]رکوردها!$A:$B,2,0)</f>
        <v>#N/A</v>
      </c>
      <c r="Y3630" t="e">
        <f>VLOOKUP(T3630,[3]رکوردها!$A:$D,4,0)</f>
        <v>#N/A</v>
      </c>
      <c r="Z3630" t="e">
        <f>VLOOKUP(T3630,[3]رکوردها!$A:$C,3,0)</f>
        <v>#N/A</v>
      </c>
      <c r="AA3630" t="e">
        <f>VLOOKUP(T3630,[3]رکوردها!$A:$F,6,0)</f>
        <v>#N/A</v>
      </c>
      <c r="AB3630" t="e">
        <f>VLOOKUP(T3630,[3]رکوردها!$A:$E,5,0)</f>
        <v>#N/A</v>
      </c>
    </row>
    <row r="3631" spans="1:28" s="41" customFormat="1" hidden="1" x14ac:dyDescent="0.2">
      <c r="A3631" s="36">
        <v>180752</v>
      </c>
      <c r="B3631" s="36">
        <v>1338</v>
      </c>
      <c r="C3631" s="36">
        <v>1913</v>
      </c>
      <c r="D3631" s="39" t="s">
        <v>5178</v>
      </c>
      <c r="E3631" s="39"/>
      <c r="F3631" s="37" t="s">
        <v>171</v>
      </c>
      <c r="G3631" s="37" t="s">
        <v>1241</v>
      </c>
      <c r="H3631" s="38">
        <v>2630395</v>
      </c>
      <c r="I3631" s="38">
        <v>0</v>
      </c>
      <c r="J3631" s="38">
        <f t="shared" si="57"/>
        <v>2630395</v>
      </c>
      <c r="K3631" s="38"/>
      <c r="L3631" s="49"/>
      <c r="M3631" s="37" t="s">
        <v>63</v>
      </c>
      <c r="N3631" s="37" t="s">
        <v>64</v>
      </c>
      <c r="O3631" s="37" t="s">
        <v>157</v>
      </c>
      <c r="P3631" s="37" t="s">
        <v>158</v>
      </c>
      <c r="Q3631" s="37" t="s">
        <v>159</v>
      </c>
      <c r="R3631" s="37" t="s">
        <v>160</v>
      </c>
      <c r="S3631" s="37" t="s">
        <v>1235</v>
      </c>
      <c r="T3631" s="37" t="s">
        <v>1234</v>
      </c>
      <c r="U3631" s="1" t="e">
        <f>VLOOKUP(T3631,[2]VAT!$A:$D,1,0)</f>
        <v>#N/A</v>
      </c>
      <c r="V3631" s="37" t="s">
        <v>2</v>
      </c>
      <c r="W3631" s="37" t="s">
        <v>2</v>
      </c>
      <c r="X3631" t="e">
        <f>VLOOKUP(T3631,[3]رکوردها!$A:$B,2,0)</f>
        <v>#N/A</v>
      </c>
      <c r="Y3631" t="e">
        <f>VLOOKUP(T3631,[3]رکوردها!$A:$D,4,0)</f>
        <v>#N/A</v>
      </c>
      <c r="Z3631" t="e">
        <f>VLOOKUP(T3631,[3]رکوردها!$A:$C,3,0)</f>
        <v>#N/A</v>
      </c>
      <c r="AA3631" t="e">
        <f>VLOOKUP(T3631,[3]رکوردها!$A:$F,6,0)</f>
        <v>#N/A</v>
      </c>
      <c r="AB3631" t="e">
        <f>VLOOKUP(T3631,[3]رکوردها!$A:$E,5,0)</f>
        <v>#N/A</v>
      </c>
    </row>
    <row r="3632" spans="1:28" s="41" customFormat="1" hidden="1" x14ac:dyDescent="0.2">
      <c r="A3632" s="36">
        <v>180753</v>
      </c>
      <c r="B3632" s="36">
        <v>1338</v>
      </c>
      <c r="C3632" s="36">
        <v>1913</v>
      </c>
      <c r="D3632" s="39" t="s">
        <v>5178</v>
      </c>
      <c r="E3632" s="39"/>
      <c r="F3632" s="37" t="s">
        <v>171</v>
      </c>
      <c r="G3632" s="37" t="s">
        <v>1242</v>
      </c>
      <c r="H3632" s="38">
        <v>2630395</v>
      </c>
      <c r="I3632" s="38">
        <v>0</v>
      </c>
      <c r="J3632" s="38">
        <f t="shared" si="57"/>
        <v>2630395</v>
      </c>
      <c r="K3632" s="38"/>
      <c r="L3632" s="49"/>
      <c r="M3632" s="37" t="s">
        <v>63</v>
      </c>
      <c r="N3632" s="37" t="s">
        <v>64</v>
      </c>
      <c r="O3632" s="37" t="s">
        <v>157</v>
      </c>
      <c r="P3632" s="37" t="s">
        <v>158</v>
      </c>
      <c r="Q3632" s="37" t="s">
        <v>159</v>
      </c>
      <c r="R3632" s="37" t="s">
        <v>160</v>
      </c>
      <c r="S3632" s="37" t="s">
        <v>1235</v>
      </c>
      <c r="T3632" s="37" t="s">
        <v>1234</v>
      </c>
      <c r="U3632" s="1" t="e">
        <f>VLOOKUP(T3632,[2]VAT!$A:$D,1,0)</f>
        <v>#N/A</v>
      </c>
      <c r="V3632" s="37" t="s">
        <v>2</v>
      </c>
      <c r="W3632" s="37" t="s">
        <v>2</v>
      </c>
      <c r="X3632" t="e">
        <f>VLOOKUP(T3632,[3]رکوردها!$A:$B,2,0)</f>
        <v>#N/A</v>
      </c>
      <c r="Y3632" t="e">
        <f>VLOOKUP(T3632,[3]رکوردها!$A:$D,4,0)</f>
        <v>#N/A</v>
      </c>
      <c r="Z3632" t="e">
        <f>VLOOKUP(T3632,[3]رکوردها!$A:$C,3,0)</f>
        <v>#N/A</v>
      </c>
      <c r="AA3632" t="e">
        <f>VLOOKUP(T3632,[3]رکوردها!$A:$F,6,0)</f>
        <v>#N/A</v>
      </c>
      <c r="AB3632" t="e">
        <f>VLOOKUP(T3632,[3]رکوردها!$A:$E,5,0)</f>
        <v>#N/A</v>
      </c>
    </row>
    <row r="3633" spans="1:28" s="41" customFormat="1" hidden="1" x14ac:dyDescent="0.2">
      <c r="A3633" s="36">
        <v>180754</v>
      </c>
      <c r="B3633" s="36">
        <v>1338</v>
      </c>
      <c r="C3633" s="36">
        <v>1913</v>
      </c>
      <c r="D3633" s="39" t="s">
        <v>5178</v>
      </c>
      <c r="E3633" s="39"/>
      <c r="F3633" s="37" t="s">
        <v>171</v>
      </c>
      <c r="G3633" s="37" t="s">
        <v>1243</v>
      </c>
      <c r="H3633" s="38">
        <v>2630395</v>
      </c>
      <c r="I3633" s="38">
        <v>0</v>
      </c>
      <c r="J3633" s="38">
        <f t="shared" si="57"/>
        <v>2630395</v>
      </c>
      <c r="K3633" s="38"/>
      <c r="L3633" s="49"/>
      <c r="M3633" s="37" t="s">
        <v>63</v>
      </c>
      <c r="N3633" s="37" t="s">
        <v>64</v>
      </c>
      <c r="O3633" s="37" t="s">
        <v>157</v>
      </c>
      <c r="P3633" s="37" t="s">
        <v>158</v>
      </c>
      <c r="Q3633" s="37" t="s">
        <v>159</v>
      </c>
      <c r="R3633" s="37" t="s">
        <v>160</v>
      </c>
      <c r="S3633" s="37" t="s">
        <v>1235</v>
      </c>
      <c r="T3633" s="37" t="s">
        <v>1234</v>
      </c>
      <c r="U3633" s="1" t="e">
        <f>VLOOKUP(T3633,[2]VAT!$A:$D,1,0)</f>
        <v>#N/A</v>
      </c>
      <c r="V3633" s="37" t="s">
        <v>2</v>
      </c>
      <c r="W3633" s="37" t="s">
        <v>2</v>
      </c>
      <c r="X3633" t="e">
        <f>VLOOKUP(T3633,[3]رکوردها!$A:$B,2,0)</f>
        <v>#N/A</v>
      </c>
      <c r="Y3633" t="e">
        <f>VLOOKUP(T3633,[3]رکوردها!$A:$D,4,0)</f>
        <v>#N/A</v>
      </c>
      <c r="Z3633" t="e">
        <f>VLOOKUP(T3633,[3]رکوردها!$A:$C,3,0)</f>
        <v>#N/A</v>
      </c>
      <c r="AA3633" t="e">
        <f>VLOOKUP(T3633,[3]رکوردها!$A:$F,6,0)</f>
        <v>#N/A</v>
      </c>
      <c r="AB3633" t="e">
        <f>VLOOKUP(T3633,[3]رکوردها!$A:$E,5,0)</f>
        <v>#N/A</v>
      </c>
    </row>
    <row r="3634" spans="1:28" s="41" customFormat="1" hidden="1" x14ac:dyDescent="0.2">
      <c r="A3634" s="36">
        <v>180755</v>
      </c>
      <c r="B3634" s="36">
        <v>1338</v>
      </c>
      <c r="C3634" s="36">
        <v>1913</v>
      </c>
      <c r="D3634" s="39" t="s">
        <v>5178</v>
      </c>
      <c r="E3634" s="39"/>
      <c r="F3634" s="37" t="s">
        <v>171</v>
      </c>
      <c r="G3634" s="37" t="s">
        <v>1244</v>
      </c>
      <c r="H3634" s="38">
        <v>2630395</v>
      </c>
      <c r="I3634" s="38">
        <v>0</v>
      </c>
      <c r="J3634" s="38">
        <f t="shared" si="57"/>
        <v>2630395</v>
      </c>
      <c r="K3634" s="38"/>
      <c r="L3634" s="49"/>
      <c r="M3634" s="37" t="s">
        <v>63</v>
      </c>
      <c r="N3634" s="37" t="s">
        <v>64</v>
      </c>
      <c r="O3634" s="37" t="s">
        <v>157</v>
      </c>
      <c r="P3634" s="37" t="s">
        <v>158</v>
      </c>
      <c r="Q3634" s="37" t="s">
        <v>159</v>
      </c>
      <c r="R3634" s="37" t="s">
        <v>160</v>
      </c>
      <c r="S3634" s="37" t="s">
        <v>1235</v>
      </c>
      <c r="T3634" s="37" t="s">
        <v>1234</v>
      </c>
      <c r="U3634" s="1" t="e">
        <f>VLOOKUP(T3634,[2]VAT!$A:$D,1,0)</f>
        <v>#N/A</v>
      </c>
      <c r="V3634" s="37" t="s">
        <v>2</v>
      </c>
      <c r="W3634" s="37" t="s">
        <v>2</v>
      </c>
      <c r="X3634" t="e">
        <f>VLOOKUP(T3634,[3]رکوردها!$A:$B,2,0)</f>
        <v>#N/A</v>
      </c>
      <c r="Y3634" t="e">
        <f>VLOOKUP(T3634,[3]رکوردها!$A:$D,4,0)</f>
        <v>#N/A</v>
      </c>
      <c r="Z3634" t="e">
        <f>VLOOKUP(T3634,[3]رکوردها!$A:$C,3,0)</f>
        <v>#N/A</v>
      </c>
      <c r="AA3634" t="e">
        <f>VLOOKUP(T3634,[3]رکوردها!$A:$F,6,0)</f>
        <v>#N/A</v>
      </c>
      <c r="AB3634" t="e">
        <f>VLOOKUP(T3634,[3]رکوردها!$A:$E,5,0)</f>
        <v>#N/A</v>
      </c>
    </row>
    <row r="3635" spans="1:28" s="41" customFormat="1" hidden="1" x14ac:dyDescent="0.2">
      <c r="A3635" s="36">
        <v>180756</v>
      </c>
      <c r="B3635" s="36">
        <v>1338</v>
      </c>
      <c r="C3635" s="36">
        <v>1913</v>
      </c>
      <c r="D3635" s="39" t="s">
        <v>5178</v>
      </c>
      <c r="E3635" s="39"/>
      <c r="F3635" s="37" t="s">
        <v>171</v>
      </c>
      <c r="G3635" s="37" t="s">
        <v>1245</v>
      </c>
      <c r="H3635" s="38">
        <v>2630395</v>
      </c>
      <c r="I3635" s="38">
        <v>0</v>
      </c>
      <c r="J3635" s="38">
        <f t="shared" si="57"/>
        <v>2630395</v>
      </c>
      <c r="K3635" s="38"/>
      <c r="L3635" s="49"/>
      <c r="M3635" s="37" t="s">
        <v>63</v>
      </c>
      <c r="N3635" s="37" t="s">
        <v>64</v>
      </c>
      <c r="O3635" s="37" t="s">
        <v>157</v>
      </c>
      <c r="P3635" s="37" t="s">
        <v>158</v>
      </c>
      <c r="Q3635" s="37" t="s">
        <v>159</v>
      </c>
      <c r="R3635" s="37" t="s">
        <v>160</v>
      </c>
      <c r="S3635" s="37" t="s">
        <v>1235</v>
      </c>
      <c r="T3635" s="37" t="s">
        <v>1234</v>
      </c>
      <c r="U3635" s="1" t="e">
        <f>VLOOKUP(T3635,[2]VAT!$A:$D,1,0)</f>
        <v>#N/A</v>
      </c>
      <c r="V3635" s="37" t="s">
        <v>2</v>
      </c>
      <c r="W3635" s="37" t="s">
        <v>2</v>
      </c>
      <c r="X3635" t="e">
        <f>VLOOKUP(T3635,[3]رکوردها!$A:$B,2,0)</f>
        <v>#N/A</v>
      </c>
      <c r="Y3635" t="e">
        <f>VLOOKUP(T3635,[3]رکوردها!$A:$D,4,0)</f>
        <v>#N/A</v>
      </c>
      <c r="Z3635" t="e">
        <f>VLOOKUP(T3635,[3]رکوردها!$A:$C,3,0)</f>
        <v>#N/A</v>
      </c>
      <c r="AA3635" t="e">
        <f>VLOOKUP(T3635,[3]رکوردها!$A:$F,6,0)</f>
        <v>#N/A</v>
      </c>
      <c r="AB3635" t="e">
        <f>VLOOKUP(T3635,[3]رکوردها!$A:$E,5,0)</f>
        <v>#N/A</v>
      </c>
    </row>
    <row r="3636" spans="1:28" s="41" customFormat="1" hidden="1" x14ac:dyDescent="0.2">
      <c r="A3636" s="36">
        <v>180757</v>
      </c>
      <c r="B3636" s="36">
        <v>1338</v>
      </c>
      <c r="C3636" s="36">
        <v>1913</v>
      </c>
      <c r="D3636" s="39" t="s">
        <v>5178</v>
      </c>
      <c r="E3636" s="39"/>
      <c r="F3636" s="37" t="s">
        <v>171</v>
      </c>
      <c r="G3636" s="37" t="s">
        <v>1246</v>
      </c>
      <c r="H3636" s="38">
        <v>2630395</v>
      </c>
      <c r="I3636" s="38">
        <v>0</v>
      </c>
      <c r="J3636" s="38">
        <f t="shared" si="57"/>
        <v>2630395</v>
      </c>
      <c r="K3636" s="38"/>
      <c r="L3636" s="49"/>
      <c r="M3636" s="37" t="s">
        <v>63</v>
      </c>
      <c r="N3636" s="37" t="s">
        <v>64</v>
      </c>
      <c r="O3636" s="37" t="s">
        <v>157</v>
      </c>
      <c r="P3636" s="37" t="s">
        <v>158</v>
      </c>
      <c r="Q3636" s="37" t="s">
        <v>159</v>
      </c>
      <c r="R3636" s="37" t="s">
        <v>160</v>
      </c>
      <c r="S3636" s="37" t="s">
        <v>1235</v>
      </c>
      <c r="T3636" s="37" t="s">
        <v>1234</v>
      </c>
      <c r="U3636" s="1" t="e">
        <f>VLOOKUP(T3636,[2]VAT!$A:$D,1,0)</f>
        <v>#N/A</v>
      </c>
      <c r="V3636" s="37" t="s">
        <v>2</v>
      </c>
      <c r="W3636" s="37" t="s">
        <v>2</v>
      </c>
      <c r="X3636" t="e">
        <f>VLOOKUP(T3636,[3]رکوردها!$A:$B,2,0)</f>
        <v>#N/A</v>
      </c>
      <c r="Y3636" t="e">
        <f>VLOOKUP(T3636,[3]رکوردها!$A:$D,4,0)</f>
        <v>#N/A</v>
      </c>
      <c r="Z3636" t="e">
        <f>VLOOKUP(T3636,[3]رکوردها!$A:$C,3,0)</f>
        <v>#N/A</v>
      </c>
      <c r="AA3636" t="e">
        <f>VLOOKUP(T3636,[3]رکوردها!$A:$F,6,0)</f>
        <v>#N/A</v>
      </c>
      <c r="AB3636" t="e">
        <f>VLOOKUP(T3636,[3]رکوردها!$A:$E,5,0)</f>
        <v>#N/A</v>
      </c>
    </row>
    <row r="3637" spans="1:28" s="41" customFormat="1" hidden="1" x14ac:dyDescent="0.2">
      <c r="A3637" s="36">
        <v>180758</v>
      </c>
      <c r="B3637" s="36">
        <v>1338</v>
      </c>
      <c r="C3637" s="36">
        <v>1913</v>
      </c>
      <c r="D3637" s="39" t="s">
        <v>5178</v>
      </c>
      <c r="E3637" s="39"/>
      <c r="F3637" s="37" t="s">
        <v>171</v>
      </c>
      <c r="G3637" s="37" t="s">
        <v>1247</v>
      </c>
      <c r="H3637" s="38">
        <v>2630395</v>
      </c>
      <c r="I3637" s="38">
        <v>0</v>
      </c>
      <c r="J3637" s="38">
        <f t="shared" si="57"/>
        <v>2630395</v>
      </c>
      <c r="K3637" s="38"/>
      <c r="L3637" s="49"/>
      <c r="M3637" s="37" t="s">
        <v>63</v>
      </c>
      <c r="N3637" s="37" t="s">
        <v>64</v>
      </c>
      <c r="O3637" s="37" t="s">
        <v>157</v>
      </c>
      <c r="P3637" s="37" t="s">
        <v>158</v>
      </c>
      <c r="Q3637" s="37" t="s">
        <v>159</v>
      </c>
      <c r="R3637" s="37" t="s">
        <v>160</v>
      </c>
      <c r="S3637" s="37" t="s">
        <v>1235</v>
      </c>
      <c r="T3637" s="37" t="s">
        <v>1234</v>
      </c>
      <c r="U3637" s="1" t="e">
        <f>VLOOKUP(T3637,[2]VAT!$A:$D,1,0)</f>
        <v>#N/A</v>
      </c>
      <c r="V3637" s="37" t="s">
        <v>2</v>
      </c>
      <c r="W3637" s="37" t="s">
        <v>2</v>
      </c>
      <c r="X3637" t="e">
        <f>VLOOKUP(T3637,[3]رکوردها!$A:$B,2,0)</f>
        <v>#N/A</v>
      </c>
      <c r="Y3637" t="e">
        <f>VLOOKUP(T3637,[3]رکوردها!$A:$D,4,0)</f>
        <v>#N/A</v>
      </c>
      <c r="Z3637" t="e">
        <f>VLOOKUP(T3637,[3]رکوردها!$A:$C,3,0)</f>
        <v>#N/A</v>
      </c>
      <c r="AA3637" t="e">
        <f>VLOOKUP(T3637,[3]رکوردها!$A:$F,6,0)</f>
        <v>#N/A</v>
      </c>
      <c r="AB3637" t="e">
        <f>VLOOKUP(T3637,[3]رکوردها!$A:$E,5,0)</f>
        <v>#N/A</v>
      </c>
    </row>
    <row r="3638" spans="1:28" s="41" customFormat="1" hidden="1" x14ac:dyDescent="0.2">
      <c r="A3638" s="36">
        <v>180759</v>
      </c>
      <c r="B3638" s="36">
        <v>1338</v>
      </c>
      <c r="C3638" s="36">
        <v>1913</v>
      </c>
      <c r="D3638" s="39" t="s">
        <v>5178</v>
      </c>
      <c r="E3638" s="39"/>
      <c r="F3638" s="37" t="s">
        <v>171</v>
      </c>
      <c r="G3638" s="37" t="s">
        <v>1248</v>
      </c>
      <c r="H3638" s="38">
        <v>2630395</v>
      </c>
      <c r="I3638" s="38">
        <v>0</v>
      </c>
      <c r="J3638" s="38">
        <f t="shared" si="57"/>
        <v>2630395</v>
      </c>
      <c r="K3638" s="38"/>
      <c r="L3638" s="49"/>
      <c r="M3638" s="37" t="s">
        <v>63</v>
      </c>
      <c r="N3638" s="37" t="s">
        <v>64</v>
      </c>
      <c r="O3638" s="37" t="s">
        <v>157</v>
      </c>
      <c r="P3638" s="37" t="s">
        <v>158</v>
      </c>
      <c r="Q3638" s="37" t="s">
        <v>159</v>
      </c>
      <c r="R3638" s="37" t="s">
        <v>160</v>
      </c>
      <c r="S3638" s="37" t="s">
        <v>1235</v>
      </c>
      <c r="T3638" s="37" t="s">
        <v>1234</v>
      </c>
      <c r="U3638" s="1" t="e">
        <f>VLOOKUP(T3638,[2]VAT!$A:$D,1,0)</f>
        <v>#N/A</v>
      </c>
      <c r="V3638" s="37" t="s">
        <v>2</v>
      </c>
      <c r="W3638" s="37" t="s">
        <v>2</v>
      </c>
      <c r="X3638" t="e">
        <f>VLOOKUP(T3638,[3]رکوردها!$A:$B,2,0)</f>
        <v>#N/A</v>
      </c>
      <c r="Y3638" t="e">
        <f>VLOOKUP(T3638,[3]رکوردها!$A:$D,4,0)</f>
        <v>#N/A</v>
      </c>
      <c r="Z3638" t="e">
        <f>VLOOKUP(T3638,[3]رکوردها!$A:$C,3,0)</f>
        <v>#N/A</v>
      </c>
      <c r="AA3638" t="e">
        <f>VLOOKUP(T3638,[3]رکوردها!$A:$F,6,0)</f>
        <v>#N/A</v>
      </c>
      <c r="AB3638" t="e">
        <f>VLOOKUP(T3638,[3]رکوردها!$A:$E,5,0)</f>
        <v>#N/A</v>
      </c>
    </row>
    <row r="3639" spans="1:28" s="41" customFormat="1" hidden="1" x14ac:dyDescent="0.2">
      <c r="A3639" s="36">
        <v>180760</v>
      </c>
      <c r="B3639" s="36">
        <v>1338</v>
      </c>
      <c r="C3639" s="36">
        <v>1913</v>
      </c>
      <c r="D3639" s="39" t="s">
        <v>5178</v>
      </c>
      <c r="E3639" s="39"/>
      <c r="F3639" s="37" t="s">
        <v>171</v>
      </c>
      <c r="G3639" s="37" t="s">
        <v>1249</v>
      </c>
      <c r="H3639" s="38">
        <v>2630395</v>
      </c>
      <c r="I3639" s="38">
        <v>0</v>
      </c>
      <c r="J3639" s="38">
        <f t="shared" si="57"/>
        <v>2630395</v>
      </c>
      <c r="K3639" s="38"/>
      <c r="L3639" s="49"/>
      <c r="M3639" s="37" t="s">
        <v>63</v>
      </c>
      <c r="N3639" s="37" t="s">
        <v>64</v>
      </c>
      <c r="O3639" s="37" t="s">
        <v>157</v>
      </c>
      <c r="P3639" s="37" t="s">
        <v>158</v>
      </c>
      <c r="Q3639" s="37" t="s">
        <v>159</v>
      </c>
      <c r="R3639" s="37" t="s">
        <v>160</v>
      </c>
      <c r="S3639" s="37" t="s">
        <v>1235</v>
      </c>
      <c r="T3639" s="37" t="s">
        <v>1234</v>
      </c>
      <c r="U3639" s="1" t="e">
        <f>VLOOKUP(T3639,[2]VAT!$A:$D,1,0)</f>
        <v>#N/A</v>
      </c>
      <c r="V3639" s="37" t="s">
        <v>2</v>
      </c>
      <c r="W3639" s="37" t="s">
        <v>2</v>
      </c>
      <c r="X3639" t="e">
        <f>VLOOKUP(T3639,[3]رکوردها!$A:$B,2,0)</f>
        <v>#N/A</v>
      </c>
      <c r="Y3639" t="e">
        <f>VLOOKUP(T3639,[3]رکوردها!$A:$D,4,0)</f>
        <v>#N/A</v>
      </c>
      <c r="Z3639" t="e">
        <f>VLOOKUP(T3639,[3]رکوردها!$A:$C,3,0)</f>
        <v>#N/A</v>
      </c>
      <c r="AA3639" t="e">
        <f>VLOOKUP(T3639,[3]رکوردها!$A:$F,6,0)</f>
        <v>#N/A</v>
      </c>
      <c r="AB3639" t="e">
        <f>VLOOKUP(T3639,[3]رکوردها!$A:$E,5,0)</f>
        <v>#N/A</v>
      </c>
    </row>
    <row r="3640" spans="1:28" s="41" customFormat="1" hidden="1" x14ac:dyDescent="0.2">
      <c r="A3640" s="36">
        <v>180761</v>
      </c>
      <c r="B3640" s="36">
        <v>1338</v>
      </c>
      <c r="C3640" s="36">
        <v>1913</v>
      </c>
      <c r="D3640" s="39" t="s">
        <v>5178</v>
      </c>
      <c r="E3640" s="39"/>
      <c r="F3640" s="37" t="s">
        <v>171</v>
      </c>
      <c r="G3640" s="37" t="s">
        <v>1250</v>
      </c>
      <c r="H3640" s="38">
        <v>2630395</v>
      </c>
      <c r="I3640" s="38">
        <v>0</v>
      </c>
      <c r="J3640" s="38">
        <f t="shared" si="57"/>
        <v>2630395</v>
      </c>
      <c r="K3640" s="38"/>
      <c r="L3640" s="49"/>
      <c r="M3640" s="37" t="s">
        <v>63</v>
      </c>
      <c r="N3640" s="37" t="s">
        <v>64</v>
      </c>
      <c r="O3640" s="37" t="s">
        <v>157</v>
      </c>
      <c r="P3640" s="37" t="s">
        <v>158</v>
      </c>
      <c r="Q3640" s="37" t="s">
        <v>159</v>
      </c>
      <c r="R3640" s="37" t="s">
        <v>160</v>
      </c>
      <c r="S3640" s="37" t="s">
        <v>1235</v>
      </c>
      <c r="T3640" s="37" t="s">
        <v>1234</v>
      </c>
      <c r="U3640" s="1" t="e">
        <f>VLOOKUP(T3640,[2]VAT!$A:$D,1,0)</f>
        <v>#N/A</v>
      </c>
      <c r="V3640" s="37" t="s">
        <v>2</v>
      </c>
      <c r="W3640" s="37" t="s">
        <v>2</v>
      </c>
      <c r="X3640" t="e">
        <f>VLOOKUP(T3640,[3]رکوردها!$A:$B,2,0)</f>
        <v>#N/A</v>
      </c>
      <c r="Y3640" t="e">
        <f>VLOOKUP(T3640,[3]رکوردها!$A:$D,4,0)</f>
        <v>#N/A</v>
      </c>
      <c r="Z3640" t="e">
        <f>VLOOKUP(T3640,[3]رکوردها!$A:$C,3,0)</f>
        <v>#N/A</v>
      </c>
      <c r="AA3640" t="e">
        <f>VLOOKUP(T3640,[3]رکوردها!$A:$F,6,0)</f>
        <v>#N/A</v>
      </c>
      <c r="AB3640" t="e">
        <f>VLOOKUP(T3640,[3]رکوردها!$A:$E,5,0)</f>
        <v>#N/A</v>
      </c>
    </row>
    <row r="3641" spans="1:28" s="41" customFormat="1" hidden="1" x14ac:dyDescent="0.2">
      <c r="A3641" s="36">
        <v>180762</v>
      </c>
      <c r="B3641" s="36">
        <v>1338</v>
      </c>
      <c r="C3641" s="36">
        <v>1913</v>
      </c>
      <c r="D3641" s="39" t="s">
        <v>5178</v>
      </c>
      <c r="E3641" s="39"/>
      <c r="F3641" s="37" t="s">
        <v>171</v>
      </c>
      <c r="G3641" s="37" t="s">
        <v>1251</v>
      </c>
      <c r="H3641" s="38">
        <v>2630395</v>
      </c>
      <c r="I3641" s="38">
        <v>0</v>
      </c>
      <c r="J3641" s="38">
        <f t="shared" si="57"/>
        <v>2630395</v>
      </c>
      <c r="K3641" s="38"/>
      <c r="L3641" s="49"/>
      <c r="M3641" s="37" t="s">
        <v>63</v>
      </c>
      <c r="N3641" s="37" t="s">
        <v>64</v>
      </c>
      <c r="O3641" s="37" t="s">
        <v>157</v>
      </c>
      <c r="P3641" s="37" t="s">
        <v>158</v>
      </c>
      <c r="Q3641" s="37" t="s">
        <v>159</v>
      </c>
      <c r="R3641" s="37" t="s">
        <v>160</v>
      </c>
      <c r="S3641" s="37" t="s">
        <v>1235</v>
      </c>
      <c r="T3641" s="37" t="s">
        <v>1234</v>
      </c>
      <c r="U3641" s="1" t="e">
        <f>VLOOKUP(T3641,[2]VAT!$A:$D,1,0)</f>
        <v>#N/A</v>
      </c>
      <c r="V3641" s="37" t="s">
        <v>2</v>
      </c>
      <c r="W3641" s="37" t="s">
        <v>2</v>
      </c>
      <c r="X3641" t="e">
        <f>VLOOKUP(T3641,[3]رکوردها!$A:$B,2,0)</f>
        <v>#N/A</v>
      </c>
      <c r="Y3641" t="e">
        <f>VLOOKUP(T3641,[3]رکوردها!$A:$D,4,0)</f>
        <v>#N/A</v>
      </c>
      <c r="Z3641" t="e">
        <f>VLOOKUP(T3641,[3]رکوردها!$A:$C,3,0)</f>
        <v>#N/A</v>
      </c>
      <c r="AA3641" t="e">
        <f>VLOOKUP(T3641,[3]رکوردها!$A:$F,6,0)</f>
        <v>#N/A</v>
      </c>
      <c r="AB3641" t="e">
        <f>VLOOKUP(T3641,[3]رکوردها!$A:$E,5,0)</f>
        <v>#N/A</v>
      </c>
    </row>
    <row r="3642" spans="1:28" s="41" customFormat="1" hidden="1" x14ac:dyDescent="0.2">
      <c r="A3642" s="36">
        <v>180763</v>
      </c>
      <c r="B3642" s="36">
        <v>1338</v>
      </c>
      <c r="C3642" s="36">
        <v>1913</v>
      </c>
      <c r="D3642" s="39" t="s">
        <v>5178</v>
      </c>
      <c r="E3642" s="39"/>
      <c r="F3642" s="37" t="s">
        <v>171</v>
      </c>
      <c r="G3642" s="37" t="s">
        <v>1252</v>
      </c>
      <c r="H3642" s="38">
        <v>2630395</v>
      </c>
      <c r="I3642" s="38">
        <v>0</v>
      </c>
      <c r="J3642" s="38">
        <f t="shared" si="57"/>
        <v>2630395</v>
      </c>
      <c r="K3642" s="38"/>
      <c r="L3642" s="49"/>
      <c r="M3642" s="37" t="s">
        <v>63</v>
      </c>
      <c r="N3642" s="37" t="s">
        <v>64</v>
      </c>
      <c r="O3642" s="37" t="s">
        <v>157</v>
      </c>
      <c r="P3642" s="37" t="s">
        <v>158</v>
      </c>
      <c r="Q3642" s="37" t="s">
        <v>159</v>
      </c>
      <c r="R3642" s="37" t="s">
        <v>160</v>
      </c>
      <c r="S3642" s="37" t="s">
        <v>1235</v>
      </c>
      <c r="T3642" s="37" t="s">
        <v>1234</v>
      </c>
      <c r="U3642" s="1" t="e">
        <f>VLOOKUP(T3642,[2]VAT!$A:$D,1,0)</f>
        <v>#N/A</v>
      </c>
      <c r="V3642" s="37" t="s">
        <v>2</v>
      </c>
      <c r="W3642" s="37" t="s">
        <v>2</v>
      </c>
      <c r="X3642" t="e">
        <f>VLOOKUP(T3642,[3]رکوردها!$A:$B,2,0)</f>
        <v>#N/A</v>
      </c>
      <c r="Y3642" t="e">
        <f>VLOOKUP(T3642,[3]رکوردها!$A:$D,4,0)</f>
        <v>#N/A</v>
      </c>
      <c r="Z3642" t="e">
        <f>VLOOKUP(T3642,[3]رکوردها!$A:$C,3,0)</f>
        <v>#N/A</v>
      </c>
      <c r="AA3642" t="e">
        <f>VLOOKUP(T3642,[3]رکوردها!$A:$F,6,0)</f>
        <v>#N/A</v>
      </c>
      <c r="AB3642" t="e">
        <f>VLOOKUP(T3642,[3]رکوردها!$A:$E,5,0)</f>
        <v>#N/A</v>
      </c>
    </row>
    <row r="3643" spans="1:28" s="41" customFormat="1" hidden="1" x14ac:dyDescent="0.2">
      <c r="A3643" s="36">
        <v>180764</v>
      </c>
      <c r="B3643" s="36">
        <v>1338</v>
      </c>
      <c r="C3643" s="36">
        <v>1913</v>
      </c>
      <c r="D3643" s="39" t="s">
        <v>5178</v>
      </c>
      <c r="E3643" s="39"/>
      <c r="F3643" s="37" t="s">
        <v>171</v>
      </c>
      <c r="G3643" s="37" t="s">
        <v>1253</v>
      </c>
      <c r="H3643" s="38">
        <v>2630395</v>
      </c>
      <c r="I3643" s="38">
        <v>0</v>
      </c>
      <c r="J3643" s="38">
        <f t="shared" si="57"/>
        <v>2630395</v>
      </c>
      <c r="K3643" s="38"/>
      <c r="L3643" s="49"/>
      <c r="M3643" s="37" t="s">
        <v>63</v>
      </c>
      <c r="N3643" s="37" t="s">
        <v>64</v>
      </c>
      <c r="O3643" s="37" t="s">
        <v>157</v>
      </c>
      <c r="P3643" s="37" t="s">
        <v>158</v>
      </c>
      <c r="Q3643" s="37" t="s">
        <v>159</v>
      </c>
      <c r="R3643" s="37" t="s">
        <v>160</v>
      </c>
      <c r="S3643" s="37" t="s">
        <v>1235</v>
      </c>
      <c r="T3643" s="37" t="s">
        <v>1234</v>
      </c>
      <c r="U3643" s="1" t="e">
        <f>VLOOKUP(T3643,[2]VAT!$A:$D,1,0)</f>
        <v>#N/A</v>
      </c>
      <c r="V3643" s="37" t="s">
        <v>2</v>
      </c>
      <c r="W3643" s="37" t="s">
        <v>2</v>
      </c>
      <c r="X3643" t="e">
        <f>VLOOKUP(T3643,[3]رکوردها!$A:$B,2,0)</f>
        <v>#N/A</v>
      </c>
      <c r="Y3643" t="e">
        <f>VLOOKUP(T3643,[3]رکوردها!$A:$D,4,0)</f>
        <v>#N/A</v>
      </c>
      <c r="Z3643" t="e">
        <f>VLOOKUP(T3643,[3]رکوردها!$A:$C,3,0)</f>
        <v>#N/A</v>
      </c>
      <c r="AA3643" t="e">
        <f>VLOOKUP(T3643,[3]رکوردها!$A:$F,6,0)</f>
        <v>#N/A</v>
      </c>
      <c r="AB3643" t="e">
        <f>VLOOKUP(T3643,[3]رکوردها!$A:$E,5,0)</f>
        <v>#N/A</v>
      </c>
    </row>
    <row r="3644" spans="1:28" s="41" customFormat="1" hidden="1" x14ac:dyDescent="0.2">
      <c r="A3644" s="36">
        <v>180765</v>
      </c>
      <c r="B3644" s="36">
        <v>1338</v>
      </c>
      <c r="C3644" s="36">
        <v>1913</v>
      </c>
      <c r="D3644" s="39" t="s">
        <v>5178</v>
      </c>
      <c r="E3644" s="39"/>
      <c r="F3644" s="37" t="s">
        <v>171</v>
      </c>
      <c r="G3644" s="37" t="s">
        <v>1254</v>
      </c>
      <c r="H3644" s="38">
        <v>2630395</v>
      </c>
      <c r="I3644" s="38">
        <v>0</v>
      </c>
      <c r="J3644" s="38">
        <f t="shared" si="57"/>
        <v>2630395</v>
      </c>
      <c r="K3644" s="38"/>
      <c r="L3644" s="49"/>
      <c r="M3644" s="37" t="s">
        <v>63</v>
      </c>
      <c r="N3644" s="37" t="s">
        <v>64</v>
      </c>
      <c r="O3644" s="37" t="s">
        <v>157</v>
      </c>
      <c r="P3644" s="37" t="s">
        <v>158</v>
      </c>
      <c r="Q3644" s="37" t="s">
        <v>159</v>
      </c>
      <c r="R3644" s="37" t="s">
        <v>160</v>
      </c>
      <c r="S3644" s="37" t="s">
        <v>1235</v>
      </c>
      <c r="T3644" s="37" t="s">
        <v>1234</v>
      </c>
      <c r="U3644" s="1" t="e">
        <f>VLOOKUP(T3644,[2]VAT!$A:$D,1,0)</f>
        <v>#N/A</v>
      </c>
      <c r="V3644" s="37" t="s">
        <v>2</v>
      </c>
      <c r="W3644" s="37" t="s">
        <v>2</v>
      </c>
      <c r="X3644" t="e">
        <f>VLOOKUP(T3644,[3]رکوردها!$A:$B,2,0)</f>
        <v>#N/A</v>
      </c>
      <c r="Y3644" t="e">
        <f>VLOOKUP(T3644,[3]رکوردها!$A:$D,4,0)</f>
        <v>#N/A</v>
      </c>
      <c r="Z3644" t="e">
        <f>VLOOKUP(T3644,[3]رکوردها!$A:$C,3,0)</f>
        <v>#N/A</v>
      </c>
      <c r="AA3644" t="e">
        <f>VLOOKUP(T3644,[3]رکوردها!$A:$F,6,0)</f>
        <v>#N/A</v>
      </c>
      <c r="AB3644" t="e">
        <f>VLOOKUP(T3644,[3]رکوردها!$A:$E,5,0)</f>
        <v>#N/A</v>
      </c>
    </row>
    <row r="3645" spans="1:28" s="41" customFormat="1" hidden="1" x14ac:dyDescent="0.2">
      <c r="A3645" s="36">
        <v>180766</v>
      </c>
      <c r="B3645" s="36">
        <v>1338</v>
      </c>
      <c r="C3645" s="36">
        <v>1913</v>
      </c>
      <c r="D3645" s="39" t="s">
        <v>5178</v>
      </c>
      <c r="E3645" s="39"/>
      <c r="F3645" s="37" t="s">
        <v>171</v>
      </c>
      <c r="G3645" s="37" t="s">
        <v>1255</v>
      </c>
      <c r="H3645" s="38">
        <v>2630395</v>
      </c>
      <c r="I3645" s="38">
        <v>0</v>
      </c>
      <c r="J3645" s="38">
        <f t="shared" si="57"/>
        <v>2630395</v>
      </c>
      <c r="K3645" s="38"/>
      <c r="L3645" s="49"/>
      <c r="M3645" s="37" t="s">
        <v>63</v>
      </c>
      <c r="N3645" s="37" t="s">
        <v>64</v>
      </c>
      <c r="O3645" s="37" t="s">
        <v>157</v>
      </c>
      <c r="P3645" s="37" t="s">
        <v>158</v>
      </c>
      <c r="Q3645" s="37" t="s">
        <v>159</v>
      </c>
      <c r="R3645" s="37" t="s">
        <v>160</v>
      </c>
      <c r="S3645" s="37" t="s">
        <v>1235</v>
      </c>
      <c r="T3645" s="37" t="s">
        <v>1234</v>
      </c>
      <c r="U3645" s="1" t="e">
        <f>VLOOKUP(T3645,[2]VAT!$A:$D,1,0)</f>
        <v>#N/A</v>
      </c>
      <c r="V3645" s="37" t="s">
        <v>2</v>
      </c>
      <c r="W3645" s="37" t="s">
        <v>2</v>
      </c>
      <c r="X3645" t="e">
        <f>VLOOKUP(T3645,[3]رکوردها!$A:$B,2,0)</f>
        <v>#N/A</v>
      </c>
      <c r="Y3645" t="e">
        <f>VLOOKUP(T3645,[3]رکوردها!$A:$D,4,0)</f>
        <v>#N/A</v>
      </c>
      <c r="Z3645" t="e">
        <f>VLOOKUP(T3645,[3]رکوردها!$A:$C,3,0)</f>
        <v>#N/A</v>
      </c>
      <c r="AA3645" t="e">
        <f>VLOOKUP(T3645,[3]رکوردها!$A:$F,6,0)</f>
        <v>#N/A</v>
      </c>
      <c r="AB3645" t="e">
        <f>VLOOKUP(T3645,[3]رکوردها!$A:$E,5,0)</f>
        <v>#N/A</v>
      </c>
    </row>
    <row r="3646" spans="1:28" s="41" customFormat="1" hidden="1" x14ac:dyDescent="0.2">
      <c r="A3646" s="36">
        <v>180767</v>
      </c>
      <c r="B3646" s="36">
        <v>1338</v>
      </c>
      <c r="C3646" s="36">
        <v>1913</v>
      </c>
      <c r="D3646" s="39" t="s">
        <v>5178</v>
      </c>
      <c r="E3646" s="39"/>
      <c r="F3646" s="37" t="s">
        <v>171</v>
      </c>
      <c r="G3646" s="37" t="s">
        <v>1256</v>
      </c>
      <c r="H3646" s="38">
        <v>2630395</v>
      </c>
      <c r="I3646" s="38">
        <v>0</v>
      </c>
      <c r="J3646" s="38">
        <f t="shared" si="57"/>
        <v>2630395</v>
      </c>
      <c r="K3646" s="38"/>
      <c r="L3646" s="49"/>
      <c r="M3646" s="37" t="s">
        <v>63</v>
      </c>
      <c r="N3646" s="37" t="s">
        <v>64</v>
      </c>
      <c r="O3646" s="37" t="s">
        <v>157</v>
      </c>
      <c r="P3646" s="37" t="s">
        <v>158</v>
      </c>
      <c r="Q3646" s="37" t="s">
        <v>159</v>
      </c>
      <c r="R3646" s="37" t="s">
        <v>160</v>
      </c>
      <c r="S3646" s="37" t="s">
        <v>1235</v>
      </c>
      <c r="T3646" s="37" t="s">
        <v>1234</v>
      </c>
      <c r="U3646" s="1" t="e">
        <f>VLOOKUP(T3646,[2]VAT!$A:$D,1,0)</f>
        <v>#N/A</v>
      </c>
      <c r="V3646" s="37" t="s">
        <v>2</v>
      </c>
      <c r="W3646" s="37" t="s">
        <v>2</v>
      </c>
      <c r="X3646" t="e">
        <f>VLOOKUP(T3646,[3]رکوردها!$A:$B,2,0)</f>
        <v>#N/A</v>
      </c>
      <c r="Y3646" t="e">
        <f>VLOOKUP(T3646,[3]رکوردها!$A:$D,4,0)</f>
        <v>#N/A</v>
      </c>
      <c r="Z3646" t="e">
        <f>VLOOKUP(T3646,[3]رکوردها!$A:$C,3,0)</f>
        <v>#N/A</v>
      </c>
      <c r="AA3646" t="e">
        <f>VLOOKUP(T3646,[3]رکوردها!$A:$F,6,0)</f>
        <v>#N/A</v>
      </c>
      <c r="AB3646" t="e">
        <f>VLOOKUP(T3646,[3]رکوردها!$A:$E,5,0)</f>
        <v>#N/A</v>
      </c>
    </row>
    <row r="3647" spans="1:28" s="41" customFormat="1" hidden="1" x14ac:dyDescent="0.2">
      <c r="A3647" s="36">
        <v>180768</v>
      </c>
      <c r="B3647" s="36">
        <v>1338</v>
      </c>
      <c r="C3647" s="36">
        <v>1913</v>
      </c>
      <c r="D3647" s="39" t="s">
        <v>5178</v>
      </c>
      <c r="E3647" s="39"/>
      <c r="F3647" s="37" t="s">
        <v>171</v>
      </c>
      <c r="G3647" s="37" t="s">
        <v>1257</v>
      </c>
      <c r="H3647" s="38">
        <v>2630395</v>
      </c>
      <c r="I3647" s="38">
        <v>0</v>
      </c>
      <c r="J3647" s="38">
        <f t="shared" si="57"/>
        <v>2630395</v>
      </c>
      <c r="K3647" s="38"/>
      <c r="L3647" s="49"/>
      <c r="M3647" s="37" t="s">
        <v>63</v>
      </c>
      <c r="N3647" s="37" t="s">
        <v>64</v>
      </c>
      <c r="O3647" s="37" t="s">
        <v>157</v>
      </c>
      <c r="P3647" s="37" t="s">
        <v>158</v>
      </c>
      <c r="Q3647" s="37" t="s">
        <v>159</v>
      </c>
      <c r="R3647" s="37" t="s">
        <v>160</v>
      </c>
      <c r="S3647" s="37" t="s">
        <v>1235</v>
      </c>
      <c r="T3647" s="37" t="s">
        <v>1234</v>
      </c>
      <c r="U3647" s="1" t="e">
        <f>VLOOKUP(T3647,[2]VAT!$A:$D,1,0)</f>
        <v>#N/A</v>
      </c>
      <c r="V3647" s="37" t="s">
        <v>2</v>
      </c>
      <c r="W3647" s="37" t="s">
        <v>2</v>
      </c>
      <c r="X3647" t="e">
        <f>VLOOKUP(T3647,[3]رکوردها!$A:$B,2,0)</f>
        <v>#N/A</v>
      </c>
      <c r="Y3647" t="e">
        <f>VLOOKUP(T3647,[3]رکوردها!$A:$D,4,0)</f>
        <v>#N/A</v>
      </c>
      <c r="Z3647" t="e">
        <f>VLOOKUP(T3647,[3]رکوردها!$A:$C,3,0)</f>
        <v>#N/A</v>
      </c>
      <c r="AA3647" t="e">
        <f>VLOOKUP(T3647,[3]رکوردها!$A:$F,6,0)</f>
        <v>#N/A</v>
      </c>
      <c r="AB3647" t="e">
        <f>VLOOKUP(T3647,[3]رکوردها!$A:$E,5,0)</f>
        <v>#N/A</v>
      </c>
    </row>
    <row r="3648" spans="1:28" s="41" customFormat="1" hidden="1" x14ac:dyDescent="0.2">
      <c r="A3648" s="36">
        <v>180769</v>
      </c>
      <c r="B3648" s="36">
        <v>1338</v>
      </c>
      <c r="C3648" s="36">
        <v>1913</v>
      </c>
      <c r="D3648" s="39" t="s">
        <v>5178</v>
      </c>
      <c r="E3648" s="39"/>
      <c r="F3648" s="37" t="s">
        <v>171</v>
      </c>
      <c r="G3648" s="37" t="s">
        <v>1258</v>
      </c>
      <c r="H3648" s="38">
        <v>2630395</v>
      </c>
      <c r="I3648" s="38">
        <v>0</v>
      </c>
      <c r="J3648" s="38">
        <f t="shared" si="57"/>
        <v>2630395</v>
      </c>
      <c r="K3648" s="38"/>
      <c r="L3648" s="49"/>
      <c r="M3648" s="37" t="s">
        <v>63</v>
      </c>
      <c r="N3648" s="37" t="s">
        <v>64</v>
      </c>
      <c r="O3648" s="37" t="s">
        <v>157</v>
      </c>
      <c r="P3648" s="37" t="s">
        <v>158</v>
      </c>
      <c r="Q3648" s="37" t="s">
        <v>159</v>
      </c>
      <c r="R3648" s="37" t="s">
        <v>160</v>
      </c>
      <c r="S3648" s="37" t="s">
        <v>1235</v>
      </c>
      <c r="T3648" s="37" t="s">
        <v>1234</v>
      </c>
      <c r="U3648" s="1" t="e">
        <f>VLOOKUP(T3648,[2]VAT!$A:$D,1,0)</f>
        <v>#N/A</v>
      </c>
      <c r="V3648" s="37" t="s">
        <v>2</v>
      </c>
      <c r="W3648" s="37" t="s">
        <v>2</v>
      </c>
      <c r="X3648" t="e">
        <f>VLOOKUP(T3648,[3]رکوردها!$A:$B,2,0)</f>
        <v>#N/A</v>
      </c>
      <c r="Y3648" t="e">
        <f>VLOOKUP(T3648,[3]رکوردها!$A:$D,4,0)</f>
        <v>#N/A</v>
      </c>
      <c r="Z3648" t="e">
        <f>VLOOKUP(T3648,[3]رکوردها!$A:$C,3,0)</f>
        <v>#N/A</v>
      </c>
      <c r="AA3648" t="e">
        <f>VLOOKUP(T3648,[3]رکوردها!$A:$F,6,0)</f>
        <v>#N/A</v>
      </c>
      <c r="AB3648" t="e">
        <f>VLOOKUP(T3648,[3]رکوردها!$A:$E,5,0)</f>
        <v>#N/A</v>
      </c>
    </row>
    <row r="3649" spans="1:28" s="41" customFormat="1" hidden="1" x14ac:dyDescent="0.2">
      <c r="A3649" s="36">
        <v>180770</v>
      </c>
      <c r="B3649" s="36">
        <v>1338</v>
      </c>
      <c r="C3649" s="36">
        <v>1913</v>
      </c>
      <c r="D3649" s="39" t="s">
        <v>5178</v>
      </c>
      <c r="E3649" s="39"/>
      <c r="F3649" s="37" t="s">
        <v>171</v>
      </c>
      <c r="G3649" s="37" t="s">
        <v>1259</v>
      </c>
      <c r="H3649" s="38">
        <v>2630395</v>
      </c>
      <c r="I3649" s="38">
        <v>0</v>
      </c>
      <c r="J3649" s="38">
        <f t="shared" si="57"/>
        <v>2630395</v>
      </c>
      <c r="K3649" s="38"/>
      <c r="L3649" s="49"/>
      <c r="M3649" s="37" t="s">
        <v>63</v>
      </c>
      <c r="N3649" s="37" t="s">
        <v>64</v>
      </c>
      <c r="O3649" s="37" t="s">
        <v>157</v>
      </c>
      <c r="P3649" s="37" t="s">
        <v>158</v>
      </c>
      <c r="Q3649" s="37" t="s">
        <v>159</v>
      </c>
      <c r="R3649" s="37" t="s">
        <v>160</v>
      </c>
      <c r="S3649" s="37" t="s">
        <v>1235</v>
      </c>
      <c r="T3649" s="37" t="s">
        <v>1234</v>
      </c>
      <c r="U3649" s="1" t="e">
        <f>VLOOKUP(T3649,[2]VAT!$A:$D,1,0)</f>
        <v>#N/A</v>
      </c>
      <c r="V3649" s="37" t="s">
        <v>2</v>
      </c>
      <c r="W3649" s="37" t="s">
        <v>2</v>
      </c>
      <c r="X3649" t="e">
        <f>VLOOKUP(T3649,[3]رکوردها!$A:$B,2,0)</f>
        <v>#N/A</v>
      </c>
      <c r="Y3649" t="e">
        <f>VLOOKUP(T3649,[3]رکوردها!$A:$D,4,0)</f>
        <v>#N/A</v>
      </c>
      <c r="Z3649" t="e">
        <f>VLOOKUP(T3649,[3]رکوردها!$A:$C,3,0)</f>
        <v>#N/A</v>
      </c>
      <c r="AA3649" t="e">
        <f>VLOOKUP(T3649,[3]رکوردها!$A:$F,6,0)</f>
        <v>#N/A</v>
      </c>
      <c r="AB3649" t="e">
        <f>VLOOKUP(T3649,[3]رکوردها!$A:$E,5,0)</f>
        <v>#N/A</v>
      </c>
    </row>
    <row r="3650" spans="1:28" s="41" customFormat="1" hidden="1" x14ac:dyDescent="0.2">
      <c r="A3650" s="36">
        <v>180771</v>
      </c>
      <c r="B3650" s="36">
        <v>1338</v>
      </c>
      <c r="C3650" s="36">
        <v>1913</v>
      </c>
      <c r="D3650" s="39" t="s">
        <v>5178</v>
      </c>
      <c r="E3650" s="39"/>
      <c r="F3650" s="37" t="s">
        <v>171</v>
      </c>
      <c r="G3650" s="37" t="s">
        <v>1260</v>
      </c>
      <c r="H3650" s="38">
        <v>2630395</v>
      </c>
      <c r="I3650" s="38">
        <v>0</v>
      </c>
      <c r="J3650" s="38">
        <f t="shared" si="57"/>
        <v>2630395</v>
      </c>
      <c r="K3650" s="38"/>
      <c r="L3650" s="49"/>
      <c r="M3650" s="37" t="s">
        <v>63</v>
      </c>
      <c r="N3650" s="37" t="s">
        <v>64</v>
      </c>
      <c r="O3650" s="37" t="s">
        <v>157</v>
      </c>
      <c r="P3650" s="37" t="s">
        <v>158</v>
      </c>
      <c r="Q3650" s="37" t="s">
        <v>159</v>
      </c>
      <c r="R3650" s="37" t="s">
        <v>160</v>
      </c>
      <c r="S3650" s="37" t="s">
        <v>1235</v>
      </c>
      <c r="T3650" s="37" t="s">
        <v>1234</v>
      </c>
      <c r="U3650" s="1" t="e">
        <f>VLOOKUP(T3650,[2]VAT!$A:$D,1,0)</f>
        <v>#N/A</v>
      </c>
      <c r="V3650" s="37" t="s">
        <v>2</v>
      </c>
      <c r="W3650" s="37" t="s">
        <v>2</v>
      </c>
      <c r="X3650" t="e">
        <f>VLOOKUP(T3650,[3]رکوردها!$A:$B,2,0)</f>
        <v>#N/A</v>
      </c>
      <c r="Y3650" t="e">
        <f>VLOOKUP(T3650,[3]رکوردها!$A:$D,4,0)</f>
        <v>#N/A</v>
      </c>
      <c r="Z3650" t="e">
        <f>VLOOKUP(T3650,[3]رکوردها!$A:$C,3,0)</f>
        <v>#N/A</v>
      </c>
      <c r="AA3650" t="e">
        <f>VLOOKUP(T3650,[3]رکوردها!$A:$F,6,0)</f>
        <v>#N/A</v>
      </c>
      <c r="AB3650" t="e">
        <f>VLOOKUP(T3650,[3]رکوردها!$A:$E,5,0)</f>
        <v>#N/A</v>
      </c>
    </row>
    <row r="3651" spans="1:28" s="41" customFormat="1" hidden="1" x14ac:dyDescent="0.2">
      <c r="A3651" s="36">
        <v>180772</v>
      </c>
      <c r="B3651" s="36">
        <v>1338</v>
      </c>
      <c r="C3651" s="36">
        <v>1913</v>
      </c>
      <c r="D3651" s="39" t="s">
        <v>5178</v>
      </c>
      <c r="E3651" s="39"/>
      <c r="F3651" s="37" t="s">
        <v>171</v>
      </c>
      <c r="G3651" s="37" t="s">
        <v>1261</v>
      </c>
      <c r="H3651" s="38">
        <v>2630395</v>
      </c>
      <c r="I3651" s="38">
        <v>0</v>
      </c>
      <c r="J3651" s="38">
        <f t="shared" si="57"/>
        <v>2630395</v>
      </c>
      <c r="K3651" s="38"/>
      <c r="L3651" s="49"/>
      <c r="M3651" s="37" t="s">
        <v>63</v>
      </c>
      <c r="N3651" s="37" t="s">
        <v>64</v>
      </c>
      <c r="O3651" s="37" t="s">
        <v>157</v>
      </c>
      <c r="P3651" s="37" t="s">
        <v>158</v>
      </c>
      <c r="Q3651" s="37" t="s">
        <v>159</v>
      </c>
      <c r="R3651" s="37" t="s">
        <v>160</v>
      </c>
      <c r="S3651" s="37" t="s">
        <v>1235</v>
      </c>
      <c r="T3651" s="37" t="s">
        <v>1234</v>
      </c>
      <c r="U3651" s="1" t="e">
        <f>VLOOKUP(T3651,[2]VAT!$A:$D,1,0)</f>
        <v>#N/A</v>
      </c>
      <c r="V3651" s="37" t="s">
        <v>2</v>
      </c>
      <c r="W3651" s="37" t="s">
        <v>2</v>
      </c>
      <c r="X3651" t="e">
        <f>VLOOKUP(T3651,[3]رکوردها!$A:$B,2,0)</f>
        <v>#N/A</v>
      </c>
      <c r="Y3651" t="e">
        <f>VLOOKUP(T3651,[3]رکوردها!$A:$D,4,0)</f>
        <v>#N/A</v>
      </c>
      <c r="Z3651" t="e">
        <f>VLOOKUP(T3651,[3]رکوردها!$A:$C,3,0)</f>
        <v>#N/A</v>
      </c>
      <c r="AA3651" t="e">
        <f>VLOOKUP(T3651,[3]رکوردها!$A:$F,6,0)</f>
        <v>#N/A</v>
      </c>
      <c r="AB3651" t="e">
        <f>VLOOKUP(T3651,[3]رکوردها!$A:$E,5,0)</f>
        <v>#N/A</v>
      </c>
    </row>
    <row r="3652" spans="1:28" s="41" customFormat="1" hidden="1" x14ac:dyDescent="0.2">
      <c r="A3652" s="36">
        <v>180773</v>
      </c>
      <c r="B3652" s="36">
        <v>1338</v>
      </c>
      <c r="C3652" s="36">
        <v>1913</v>
      </c>
      <c r="D3652" s="39" t="s">
        <v>5178</v>
      </c>
      <c r="E3652" s="39"/>
      <c r="F3652" s="37" t="s">
        <v>171</v>
      </c>
      <c r="G3652" s="37" t="s">
        <v>1262</v>
      </c>
      <c r="H3652" s="38">
        <v>2630395</v>
      </c>
      <c r="I3652" s="38">
        <v>0</v>
      </c>
      <c r="J3652" s="38">
        <f t="shared" si="57"/>
        <v>2630395</v>
      </c>
      <c r="K3652" s="38"/>
      <c r="L3652" s="49"/>
      <c r="M3652" s="37" t="s">
        <v>63</v>
      </c>
      <c r="N3652" s="37" t="s">
        <v>64</v>
      </c>
      <c r="O3652" s="37" t="s">
        <v>157</v>
      </c>
      <c r="P3652" s="37" t="s">
        <v>158</v>
      </c>
      <c r="Q3652" s="37" t="s">
        <v>159</v>
      </c>
      <c r="R3652" s="37" t="s">
        <v>160</v>
      </c>
      <c r="S3652" s="37" t="s">
        <v>1235</v>
      </c>
      <c r="T3652" s="37" t="s">
        <v>1234</v>
      </c>
      <c r="U3652" s="1" t="e">
        <f>VLOOKUP(T3652,[2]VAT!$A:$D,1,0)</f>
        <v>#N/A</v>
      </c>
      <c r="V3652" s="37" t="s">
        <v>2</v>
      </c>
      <c r="W3652" s="37" t="s">
        <v>2</v>
      </c>
      <c r="X3652" t="e">
        <f>VLOOKUP(T3652,[3]رکوردها!$A:$B,2,0)</f>
        <v>#N/A</v>
      </c>
      <c r="Y3652" t="e">
        <f>VLOOKUP(T3652,[3]رکوردها!$A:$D,4,0)</f>
        <v>#N/A</v>
      </c>
      <c r="Z3652" t="e">
        <f>VLOOKUP(T3652,[3]رکوردها!$A:$C,3,0)</f>
        <v>#N/A</v>
      </c>
      <c r="AA3652" t="e">
        <f>VLOOKUP(T3652,[3]رکوردها!$A:$F,6,0)</f>
        <v>#N/A</v>
      </c>
      <c r="AB3652" t="e">
        <f>VLOOKUP(T3652,[3]رکوردها!$A:$E,5,0)</f>
        <v>#N/A</v>
      </c>
    </row>
    <row r="3653" spans="1:28" s="41" customFormat="1" hidden="1" x14ac:dyDescent="0.2">
      <c r="A3653" s="36">
        <v>180774</v>
      </c>
      <c r="B3653" s="36">
        <v>1338</v>
      </c>
      <c r="C3653" s="36">
        <v>1913</v>
      </c>
      <c r="D3653" s="39" t="s">
        <v>5178</v>
      </c>
      <c r="E3653" s="39"/>
      <c r="F3653" s="37" t="s">
        <v>171</v>
      </c>
      <c r="G3653" s="37" t="s">
        <v>1263</v>
      </c>
      <c r="H3653" s="38">
        <v>2630395</v>
      </c>
      <c r="I3653" s="38">
        <v>0</v>
      </c>
      <c r="J3653" s="38">
        <f t="shared" si="57"/>
        <v>2630395</v>
      </c>
      <c r="K3653" s="38"/>
      <c r="L3653" s="49"/>
      <c r="M3653" s="37" t="s">
        <v>63</v>
      </c>
      <c r="N3653" s="37" t="s">
        <v>64</v>
      </c>
      <c r="O3653" s="37" t="s">
        <v>157</v>
      </c>
      <c r="P3653" s="37" t="s">
        <v>158</v>
      </c>
      <c r="Q3653" s="37" t="s">
        <v>159</v>
      </c>
      <c r="R3653" s="37" t="s">
        <v>160</v>
      </c>
      <c r="S3653" s="37" t="s">
        <v>1235</v>
      </c>
      <c r="T3653" s="37" t="s">
        <v>1234</v>
      </c>
      <c r="U3653" s="1" t="e">
        <f>VLOOKUP(T3653,[2]VAT!$A:$D,1,0)</f>
        <v>#N/A</v>
      </c>
      <c r="V3653" s="37" t="s">
        <v>2</v>
      </c>
      <c r="W3653" s="37" t="s">
        <v>2</v>
      </c>
      <c r="X3653" t="e">
        <f>VLOOKUP(T3653,[3]رکوردها!$A:$B,2,0)</f>
        <v>#N/A</v>
      </c>
      <c r="Y3653" t="e">
        <f>VLOOKUP(T3653,[3]رکوردها!$A:$D,4,0)</f>
        <v>#N/A</v>
      </c>
      <c r="Z3653" t="e">
        <f>VLOOKUP(T3653,[3]رکوردها!$A:$C,3,0)</f>
        <v>#N/A</v>
      </c>
      <c r="AA3653" t="e">
        <f>VLOOKUP(T3653,[3]رکوردها!$A:$F,6,0)</f>
        <v>#N/A</v>
      </c>
      <c r="AB3653" t="e">
        <f>VLOOKUP(T3653,[3]رکوردها!$A:$E,5,0)</f>
        <v>#N/A</v>
      </c>
    </row>
    <row r="3654" spans="1:28" s="41" customFormat="1" hidden="1" x14ac:dyDescent="0.2">
      <c r="A3654" s="36">
        <v>180775</v>
      </c>
      <c r="B3654" s="36">
        <v>1338</v>
      </c>
      <c r="C3654" s="36">
        <v>1913</v>
      </c>
      <c r="D3654" s="39" t="s">
        <v>5178</v>
      </c>
      <c r="E3654" s="39"/>
      <c r="F3654" s="37" t="s">
        <v>171</v>
      </c>
      <c r="G3654" s="37" t="s">
        <v>1264</v>
      </c>
      <c r="H3654" s="38">
        <v>2630395</v>
      </c>
      <c r="I3654" s="38">
        <v>0</v>
      </c>
      <c r="J3654" s="38">
        <f t="shared" si="57"/>
        <v>2630395</v>
      </c>
      <c r="K3654" s="38"/>
      <c r="L3654" s="49"/>
      <c r="M3654" s="37" t="s">
        <v>63</v>
      </c>
      <c r="N3654" s="37" t="s">
        <v>64</v>
      </c>
      <c r="O3654" s="37" t="s">
        <v>157</v>
      </c>
      <c r="P3654" s="37" t="s">
        <v>158</v>
      </c>
      <c r="Q3654" s="37" t="s">
        <v>159</v>
      </c>
      <c r="R3654" s="37" t="s">
        <v>160</v>
      </c>
      <c r="S3654" s="37" t="s">
        <v>1235</v>
      </c>
      <c r="T3654" s="37" t="s">
        <v>1234</v>
      </c>
      <c r="U3654" s="1" t="e">
        <f>VLOOKUP(T3654,[2]VAT!$A:$D,1,0)</f>
        <v>#N/A</v>
      </c>
      <c r="V3654" s="37" t="s">
        <v>2</v>
      </c>
      <c r="W3654" s="37" t="s">
        <v>2</v>
      </c>
      <c r="X3654" t="e">
        <f>VLOOKUP(T3654,[3]رکوردها!$A:$B,2,0)</f>
        <v>#N/A</v>
      </c>
      <c r="Y3654" t="e">
        <f>VLOOKUP(T3654,[3]رکوردها!$A:$D,4,0)</f>
        <v>#N/A</v>
      </c>
      <c r="Z3654" t="e">
        <f>VLOOKUP(T3654,[3]رکوردها!$A:$C,3,0)</f>
        <v>#N/A</v>
      </c>
      <c r="AA3654" t="e">
        <f>VLOOKUP(T3654,[3]رکوردها!$A:$F,6,0)</f>
        <v>#N/A</v>
      </c>
      <c r="AB3654" t="e">
        <f>VLOOKUP(T3654,[3]رکوردها!$A:$E,5,0)</f>
        <v>#N/A</v>
      </c>
    </row>
    <row r="3655" spans="1:28" s="41" customFormat="1" hidden="1" x14ac:dyDescent="0.2">
      <c r="A3655" s="36">
        <v>180776</v>
      </c>
      <c r="B3655" s="36">
        <v>1338</v>
      </c>
      <c r="C3655" s="36">
        <v>1913</v>
      </c>
      <c r="D3655" s="39" t="s">
        <v>5178</v>
      </c>
      <c r="E3655" s="39"/>
      <c r="F3655" s="37" t="s">
        <v>171</v>
      </c>
      <c r="G3655" s="37" t="s">
        <v>1265</v>
      </c>
      <c r="H3655" s="38">
        <v>2630395</v>
      </c>
      <c r="I3655" s="38">
        <v>0</v>
      </c>
      <c r="J3655" s="38">
        <f t="shared" si="57"/>
        <v>2630395</v>
      </c>
      <c r="K3655" s="38"/>
      <c r="L3655" s="49"/>
      <c r="M3655" s="37" t="s">
        <v>63</v>
      </c>
      <c r="N3655" s="37" t="s">
        <v>64</v>
      </c>
      <c r="O3655" s="37" t="s">
        <v>157</v>
      </c>
      <c r="P3655" s="37" t="s">
        <v>158</v>
      </c>
      <c r="Q3655" s="37" t="s">
        <v>159</v>
      </c>
      <c r="R3655" s="37" t="s">
        <v>160</v>
      </c>
      <c r="S3655" s="37" t="s">
        <v>1235</v>
      </c>
      <c r="T3655" s="37" t="s">
        <v>1234</v>
      </c>
      <c r="U3655" s="1" t="e">
        <f>VLOOKUP(T3655,[2]VAT!$A:$D,1,0)</f>
        <v>#N/A</v>
      </c>
      <c r="V3655" s="37" t="s">
        <v>2</v>
      </c>
      <c r="W3655" s="37" t="s">
        <v>2</v>
      </c>
      <c r="X3655" t="e">
        <f>VLOOKUP(T3655,[3]رکوردها!$A:$B,2,0)</f>
        <v>#N/A</v>
      </c>
      <c r="Y3655" t="e">
        <f>VLOOKUP(T3655,[3]رکوردها!$A:$D,4,0)</f>
        <v>#N/A</v>
      </c>
      <c r="Z3655" t="e">
        <f>VLOOKUP(T3655,[3]رکوردها!$A:$C,3,0)</f>
        <v>#N/A</v>
      </c>
      <c r="AA3655" t="e">
        <f>VLOOKUP(T3655,[3]رکوردها!$A:$F,6,0)</f>
        <v>#N/A</v>
      </c>
      <c r="AB3655" t="e">
        <f>VLOOKUP(T3655,[3]رکوردها!$A:$E,5,0)</f>
        <v>#N/A</v>
      </c>
    </row>
    <row r="3656" spans="1:28" s="41" customFormat="1" hidden="1" x14ac:dyDescent="0.2">
      <c r="A3656" s="36">
        <v>180777</v>
      </c>
      <c r="B3656" s="36">
        <v>1338</v>
      </c>
      <c r="C3656" s="36">
        <v>1913</v>
      </c>
      <c r="D3656" s="39" t="s">
        <v>5178</v>
      </c>
      <c r="E3656" s="39"/>
      <c r="F3656" s="37" t="s">
        <v>171</v>
      </c>
      <c r="G3656" s="37" t="s">
        <v>1266</v>
      </c>
      <c r="H3656" s="38">
        <v>2630395</v>
      </c>
      <c r="I3656" s="38">
        <v>0</v>
      </c>
      <c r="J3656" s="38">
        <f t="shared" si="57"/>
        <v>2630395</v>
      </c>
      <c r="K3656" s="38"/>
      <c r="L3656" s="49"/>
      <c r="M3656" s="37" t="s">
        <v>63</v>
      </c>
      <c r="N3656" s="37" t="s">
        <v>64</v>
      </c>
      <c r="O3656" s="37" t="s">
        <v>157</v>
      </c>
      <c r="P3656" s="37" t="s">
        <v>158</v>
      </c>
      <c r="Q3656" s="37" t="s">
        <v>159</v>
      </c>
      <c r="R3656" s="37" t="s">
        <v>160</v>
      </c>
      <c r="S3656" s="37" t="s">
        <v>1235</v>
      </c>
      <c r="T3656" s="37" t="s">
        <v>1234</v>
      </c>
      <c r="U3656" s="1" t="e">
        <f>VLOOKUP(T3656,[2]VAT!$A:$D,1,0)</f>
        <v>#N/A</v>
      </c>
      <c r="V3656" s="37" t="s">
        <v>2</v>
      </c>
      <c r="W3656" s="37" t="s">
        <v>2</v>
      </c>
      <c r="X3656" t="e">
        <f>VLOOKUP(T3656,[3]رکوردها!$A:$B,2,0)</f>
        <v>#N/A</v>
      </c>
      <c r="Y3656" t="e">
        <f>VLOOKUP(T3656,[3]رکوردها!$A:$D,4,0)</f>
        <v>#N/A</v>
      </c>
      <c r="Z3656" t="e">
        <f>VLOOKUP(T3656,[3]رکوردها!$A:$C,3,0)</f>
        <v>#N/A</v>
      </c>
      <c r="AA3656" t="e">
        <f>VLOOKUP(T3656,[3]رکوردها!$A:$F,6,0)</f>
        <v>#N/A</v>
      </c>
      <c r="AB3656" t="e">
        <f>VLOOKUP(T3656,[3]رکوردها!$A:$E,5,0)</f>
        <v>#N/A</v>
      </c>
    </row>
    <row r="3657" spans="1:28" s="41" customFormat="1" hidden="1" x14ac:dyDescent="0.2">
      <c r="A3657" s="36">
        <v>180778</v>
      </c>
      <c r="B3657" s="36">
        <v>1338</v>
      </c>
      <c r="C3657" s="36">
        <v>1913</v>
      </c>
      <c r="D3657" s="39" t="s">
        <v>5178</v>
      </c>
      <c r="E3657" s="39"/>
      <c r="F3657" s="37" t="s">
        <v>171</v>
      </c>
      <c r="G3657" s="37" t="s">
        <v>1267</v>
      </c>
      <c r="H3657" s="38">
        <v>2630395</v>
      </c>
      <c r="I3657" s="38">
        <v>0</v>
      </c>
      <c r="J3657" s="38">
        <f t="shared" si="57"/>
        <v>2630395</v>
      </c>
      <c r="K3657" s="38"/>
      <c r="L3657" s="49"/>
      <c r="M3657" s="37" t="s">
        <v>63</v>
      </c>
      <c r="N3657" s="37" t="s">
        <v>64</v>
      </c>
      <c r="O3657" s="37" t="s">
        <v>157</v>
      </c>
      <c r="P3657" s="37" t="s">
        <v>158</v>
      </c>
      <c r="Q3657" s="37" t="s">
        <v>159</v>
      </c>
      <c r="R3657" s="37" t="s">
        <v>160</v>
      </c>
      <c r="S3657" s="37" t="s">
        <v>1235</v>
      </c>
      <c r="T3657" s="37" t="s">
        <v>1234</v>
      </c>
      <c r="U3657" s="1" t="e">
        <f>VLOOKUP(T3657,[2]VAT!$A:$D,1,0)</f>
        <v>#N/A</v>
      </c>
      <c r="V3657" s="37" t="s">
        <v>2</v>
      </c>
      <c r="W3657" s="37" t="s">
        <v>2</v>
      </c>
      <c r="X3657" t="e">
        <f>VLOOKUP(T3657,[3]رکوردها!$A:$B,2,0)</f>
        <v>#N/A</v>
      </c>
      <c r="Y3657" t="e">
        <f>VLOOKUP(T3657,[3]رکوردها!$A:$D,4,0)</f>
        <v>#N/A</v>
      </c>
      <c r="Z3657" t="e">
        <f>VLOOKUP(T3657,[3]رکوردها!$A:$C,3,0)</f>
        <v>#N/A</v>
      </c>
      <c r="AA3657" t="e">
        <f>VLOOKUP(T3657,[3]رکوردها!$A:$F,6,0)</f>
        <v>#N/A</v>
      </c>
      <c r="AB3657" t="e">
        <f>VLOOKUP(T3657,[3]رکوردها!$A:$E,5,0)</f>
        <v>#N/A</v>
      </c>
    </row>
    <row r="3658" spans="1:28" s="41" customFormat="1" hidden="1" x14ac:dyDescent="0.2">
      <c r="A3658" s="36">
        <v>180779</v>
      </c>
      <c r="B3658" s="36">
        <v>1338</v>
      </c>
      <c r="C3658" s="36">
        <v>1913</v>
      </c>
      <c r="D3658" s="39" t="s">
        <v>5178</v>
      </c>
      <c r="E3658" s="39"/>
      <c r="F3658" s="37" t="s">
        <v>171</v>
      </c>
      <c r="G3658" s="37" t="s">
        <v>1268</v>
      </c>
      <c r="H3658" s="38">
        <v>2630395</v>
      </c>
      <c r="I3658" s="38">
        <v>0</v>
      </c>
      <c r="J3658" s="38">
        <f t="shared" si="57"/>
        <v>2630395</v>
      </c>
      <c r="K3658" s="38"/>
      <c r="L3658" s="49"/>
      <c r="M3658" s="37" t="s">
        <v>63</v>
      </c>
      <c r="N3658" s="37" t="s">
        <v>64</v>
      </c>
      <c r="O3658" s="37" t="s">
        <v>157</v>
      </c>
      <c r="P3658" s="37" t="s">
        <v>158</v>
      </c>
      <c r="Q3658" s="37" t="s">
        <v>159</v>
      </c>
      <c r="R3658" s="37" t="s">
        <v>160</v>
      </c>
      <c r="S3658" s="37" t="s">
        <v>1235</v>
      </c>
      <c r="T3658" s="37" t="s">
        <v>1234</v>
      </c>
      <c r="U3658" s="1" t="e">
        <f>VLOOKUP(T3658,[2]VAT!$A:$D,1,0)</f>
        <v>#N/A</v>
      </c>
      <c r="V3658" s="37" t="s">
        <v>2</v>
      </c>
      <c r="W3658" s="37" t="s">
        <v>2</v>
      </c>
      <c r="X3658" t="e">
        <f>VLOOKUP(T3658,[3]رکوردها!$A:$B,2,0)</f>
        <v>#N/A</v>
      </c>
      <c r="Y3658" t="e">
        <f>VLOOKUP(T3658,[3]رکوردها!$A:$D,4,0)</f>
        <v>#N/A</v>
      </c>
      <c r="Z3658" t="e">
        <f>VLOOKUP(T3658,[3]رکوردها!$A:$C,3,0)</f>
        <v>#N/A</v>
      </c>
      <c r="AA3658" t="e">
        <f>VLOOKUP(T3658,[3]رکوردها!$A:$F,6,0)</f>
        <v>#N/A</v>
      </c>
      <c r="AB3658" t="e">
        <f>VLOOKUP(T3658,[3]رکوردها!$A:$E,5,0)</f>
        <v>#N/A</v>
      </c>
    </row>
    <row r="3659" spans="1:28" s="41" customFormat="1" hidden="1" x14ac:dyDescent="0.2">
      <c r="A3659" s="36">
        <v>180785</v>
      </c>
      <c r="B3659" s="36">
        <v>1339</v>
      </c>
      <c r="C3659" s="36">
        <v>1914</v>
      </c>
      <c r="D3659" s="39" t="s">
        <v>5178</v>
      </c>
      <c r="E3659" s="39"/>
      <c r="F3659" s="37" t="s">
        <v>171</v>
      </c>
      <c r="G3659" s="37" t="s">
        <v>1269</v>
      </c>
      <c r="H3659" s="38">
        <v>1183100769</v>
      </c>
      <c r="I3659" s="38">
        <v>0</v>
      </c>
      <c r="J3659" s="38">
        <f t="shared" ref="J3659:J3722" si="58">H3659-I3659</f>
        <v>1183100769</v>
      </c>
      <c r="K3659" s="38"/>
      <c r="L3659" s="49"/>
      <c r="M3659" s="37" t="s">
        <v>63</v>
      </c>
      <c r="N3659" s="37" t="s">
        <v>64</v>
      </c>
      <c r="O3659" s="37" t="s">
        <v>157</v>
      </c>
      <c r="P3659" s="37" t="s">
        <v>158</v>
      </c>
      <c r="Q3659" s="37" t="s">
        <v>159</v>
      </c>
      <c r="R3659" s="37" t="s">
        <v>160</v>
      </c>
      <c r="S3659" s="37" t="s">
        <v>1235</v>
      </c>
      <c r="T3659" s="37" t="s">
        <v>1234</v>
      </c>
      <c r="U3659" s="1" t="e">
        <f>VLOOKUP(T3659,[2]VAT!$A:$D,1,0)</f>
        <v>#N/A</v>
      </c>
      <c r="V3659" s="37" t="s">
        <v>2</v>
      </c>
      <c r="W3659" s="37" t="s">
        <v>2</v>
      </c>
      <c r="X3659" t="e">
        <f>VLOOKUP(T3659,[3]رکوردها!$A:$B,2,0)</f>
        <v>#N/A</v>
      </c>
      <c r="Y3659" t="e">
        <f>VLOOKUP(T3659,[3]رکوردها!$A:$D,4,0)</f>
        <v>#N/A</v>
      </c>
      <c r="Z3659" t="e">
        <f>VLOOKUP(T3659,[3]رکوردها!$A:$C,3,0)</f>
        <v>#N/A</v>
      </c>
      <c r="AA3659" t="e">
        <f>VLOOKUP(T3659,[3]رکوردها!$A:$F,6,0)</f>
        <v>#N/A</v>
      </c>
      <c r="AB3659" t="e">
        <f>VLOOKUP(T3659,[3]رکوردها!$A:$E,5,0)</f>
        <v>#N/A</v>
      </c>
    </row>
    <row r="3660" spans="1:28" s="41" customFormat="1" hidden="1" x14ac:dyDescent="0.2">
      <c r="A3660" s="36">
        <v>180786</v>
      </c>
      <c r="B3660" s="36">
        <v>1339</v>
      </c>
      <c r="C3660" s="36">
        <v>1914</v>
      </c>
      <c r="D3660" s="39" t="s">
        <v>5178</v>
      </c>
      <c r="E3660" s="39"/>
      <c r="F3660" s="37" t="s">
        <v>171</v>
      </c>
      <c r="G3660" s="37" t="s">
        <v>1270</v>
      </c>
      <c r="H3660" s="38">
        <v>1183100769</v>
      </c>
      <c r="I3660" s="38">
        <v>0</v>
      </c>
      <c r="J3660" s="38">
        <f t="shared" si="58"/>
        <v>1183100769</v>
      </c>
      <c r="K3660" s="38"/>
      <c r="L3660" s="49"/>
      <c r="M3660" s="37" t="s">
        <v>63</v>
      </c>
      <c r="N3660" s="37" t="s">
        <v>64</v>
      </c>
      <c r="O3660" s="37" t="s">
        <v>157</v>
      </c>
      <c r="P3660" s="37" t="s">
        <v>158</v>
      </c>
      <c r="Q3660" s="37" t="s">
        <v>159</v>
      </c>
      <c r="R3660" s="37" t="s">
        <v>160</v>
      </c>
      <c r="S3660" s="37" t="s">
        <v>1235</v>
      </c>
      <c r="T3660" s="37" t="s">
        <v>1234</v>
      </c>
      <c r="U3660" s="1" t="e">
        <f>VLOOKUP(T3660,[2]VAT!$A:$D,1,0)</f>
        <v>#N/A</v>
      </c>
      <c r="V3660" s="37" t="s">
        <v>2</v>
      </c>
      <c r="W3660" s="37" t="s">
        <v>2</v>
      </c>
      <c r="X3660" t="e">
        <f>VLOOKUP(T3660,[3]رکوردها!$A:$B,2,0)</f>
        <v>#N/A</v>
      </c>
      <c r="Y3660" t="e">
        <f>VLOOKUP(T3660,[3]رکوردها!$A:$D,4,0)</f>
        <v>#N/A</v>
      </c>
      <c r="Z3660" t="e">
        <f>VLOOKUP(T3660,[3]رکوردها!$A:$C,3,0)</f>
        <v>#N/A</v>
      </c>
      <c r="AA3660" t="e">
        <f>VLOOKUP(T3660,[3]رکوردها!$A:$F,6,0)</f>
        <v>#N/A</v>
      </c>
      <c r="AB3660" t="e">
        <f>VLOOKUP(T3660,[3]رکوردها!$A:$E,5,0)</f>
        <v>#N/A</v>
      </c>
    </row>
    <row r="3661" spans="1:28" s="41" customFormat="1" hidden="1" x14ac:dyDescent="0.2">
      <c r="A3661" s="36">
        <v>180787</v>
      </c>
      <c r="B3661" s="36">
        <v>1339</v>
      </c>
      <c r="C3661" s="36">
        <v>1914</v>
      </c>
      <c r="D3661" s="39" t="s">
        <v>5178</v>
      </c>
      <c r="E3661" s="39"/>
      <c r="F3661" s="37" t="s">
        <v>171</v>
      </c>
      <c r="G3661" s="37" t="s">
        <v>1271</v>
      </c>
      <c r="H3661" s="38">
        <v>1183100769</v>
      </c>
      <c r="I3661" s="38">
        <v>0</v>
      </c>
      <c r="J3661" s="38">
        <f t="shared" si="58"/>
        <v>1183100769</v>
      </c>
      <c r="K3661" s="38"/>
      <c r="L3661" s="49"/>
      <c r="M3661" s="37" t="s">
        <v>63</v>
      </c>
      <c r="N3661" s="37" t="s">
        <v>64</v>
      </c>
      <c r="O3661" s="37" t="s">
        <v>157</v>
      </c>
      <c r="P3661" s="37" t="s">
        <v>158</v>
      </c>
      <c r="Q3661" s="37" t="s">
        <v>159</v>
      </c>
      <c r="R3661" s="37" t="s">
        <v>160</v>
      </c>
      <c r="S3661" s="37" t="s">
        <v>1235</v>
      </c>
      <c r="T3661" s="37" t="s">
        <v>1234</v>
      </c>
      <c r="U3661" s="1" t="e">
        <f>VLOOKUP(T3661,[2]VAT!$A:$D,1,0)</f>
        <v>#N/A</v>
      </c>
      <c r="V3661" s="37" t="s">
        <v>2</v>
      </c>
      <c r="W3661" s="37" t="s">
        <v>2</v>
      </c>
      <c r="X3661" t="e">
        <f>VLOOKUP(T3661,[3]رکوردها!$A:$B,2,0)</f>
        <v>#N/A</v>
      </c>
      <c r="Y3661" t="e">
        <f>VLOOKUP(T3661,[3]رکوردها!$A:$D,4,0)</f>
        <v>#N/A</v>
      </c>
      <c r="Z3661" t="e">
        <f>VLOOKUP(T3661,[3]رکوردها!$A:$C,3,0)</f>
        <v>#N/A</v>
      </c>
      <c r="AA3661" t="e">
        <f>VLOOKUP(T3661,[3]رکوردها!$A:$F,6,0)</f>
        <v>#N/A</v>
      </c>
      <c r="AB3661" t="e">
        <f>VLOOKUP(T3661,[3]رکوردها!$A:$E,5,0)</f>
        <v>#N/A</v>
      </c>
    </row>
    <row r="3662" spans="1:28" s="41" customFormat="1" hidden="1" x14ac:dyDescent="0.2">
      <c r="A3662" s="36">
        <v>180788</v>
      </c>
      <c r="B3662" s="36">
        <v>1339</v>
      </c>
      <c r="C3662" s="36">
        <v>1914</v>
      </c>
      <c r="D3662" s="39" t="s">
        <v>5178</v>
      </c>
      <c r="E3662" s="39"/>
      <c r="F3662" s="37" t="s">
        <v>171</v>
      </c>
      <c r="G3662" s="37" t="s">
        <v>1272</v>
      </c>
      <c r="H3662" s="38">
        <v>788733846</v>
      </c>
      <c r="I3662" s="38">
        <v>0</v>
      </c>
      <c r="J3662" s="38">
        <f t="shared" si="58"/>
        <v>788733846</v>
      </c>
      <c r="K3662" s="38"/>
      <c r="L3662" s="49"/>
      <c r="M3662" s="37" t="s">
        <v>63</v>
      </c>
      <c r="N3662" s="37" t="s">
        <v>64</v>
      </c>
      <c r="O3662" s="37" t="s">
        <v>157</v>
      </c>
      <c r="P3662" s="37" t="s">
        <v>158</v>
      </c>
      <c r="Q3662" s="37" t="s">
        <v>159</v>
      </c>
      <c r="R3662" s="37" t="s">
        <v>160</v>
      </c>
      <c r="S3662" s="37" t="s">
        <v>1235</v>
      </c>
      <c r="T3662" s="37" t="s">
        <v>1234</v>
      </c>
      <c r="U3662" s="1" t="e">
        <f>VLOOKUP(T3662,[2]VAT!$A:$D,1,0)</f>
        <v>#N/A</v>
      </c>
      <c r="V3662" s="37" t="s">
        <v>2</v>
      </c>
      <c r="W3662" s="37" t="s">
        <v>2</v>
      </c>
      <c r="X3662" t="e">
        <f>VLOOKUP(T3662,[3]رکوردها!$A:$B,2,0)</f>
        <v>#N/A</v>
      </c>
      <c r="Y3662" t="e">
        <f>VLOOKUP(T3662,[3]رکوردها!$A:$D,4,0)</f>
        <v>#N/A</v>
      </c>
      <c r="Z3662" t="e">
        <f>VLOOKUP(T3662,[3]رکوردها!$A:$C,3,0)</f>
        <v>#N/A</v>
      </c>
      <c r="AA3662" t="e">
        <f>VLOOKUP(T3662,[3]رکوردها!$A:$F,6,0)</f>
        <v>#N/A</v>
      </c>
      <c r="AB3662" t="e">
        <f>VLOOKUP(T3662,[3]رکوردها!$A:$E,5,0)</f>
        <v>#N/A</v>
      </c>
    </row>
    <row r="3663" spans="1:28" s="41" customFormat="1" hidden="1" x14ac:dyDescent="0.2">
      <c r="A3663" s="36">
        <v>180789</v>
      </c>
      <c r="B3663" s="36">
        <v>1339</v>
      </c>
      <c r="C3663" s="36">
        <v>1914</v>
      </c>
      <c r="D3663" s="39" t="s">
        <v>5178</v>
      </c>
      <c r="E3663" s="39"/>
      <c r="F3663" s="37" t="s">
        <v>171</v>
      </c>
      <c r="G3663" s="37" t="s">
        <v>1273</v>
      </c>
      <c r="H3663" s="38">
        <v>394366925</v>
      </c>
      <c r="I3663" s="38">
        <v>0</v>
      </c>
      <c r="J3663" s="38">
        <f t="shared" si="58"/>
        <v>394366925</v>
      </c>
      <c r="K3663" s="38"/>
      <c r="L3663" s="49"/>
      <c r="M3663" s="37" t="s">
        <v>63</v>
      </c>
      <c r="N3663" s="37" t="s">
        <v>64</v>
      </c>
      <c r="O3663" s="37" t="s">
        <v>157</v>
      </c>
      <c r="P3663" s="37" t="s">
        <v>158</v>
      </c>
      <c r="Q3663" s="37" t="s">
        <v>159</v>
      </c>
      <c r="R3663" s="37" t="s">
        <v>160</v>
      </c>
      <c r="S3663" s="37" t="s">
        <v>1235</v>
      </c>
      <c r="T3663" s="37" t="s">
        <v>1234</v>
      </c>
      <c r="U3663" s="1" t="e">
        <f>VLOOKUP(T3663,[2]VAT!$A:$D,1,0)</f>
        <v>#N/A</v>
      </c>
      <c r="V3663" s="37" t="s">
        <v>2</v>
      </c>
      <c r="W3663" s="37" t="s">
        <v>2</v>
      </c>
      <c r="X3663" t="e">
        <f>VLOOKUP(T3663,[3]رکوردها!$A:$B,2,0)</f>
        <v>#N/A</v>
      </c>
      <c r="Y3663" t="e">
        <f>VLOOKUP(T3663,[3]رکوردها!$A:$D,4,0)</f>
        <v>#N/A</v>
      </c>
      <c r="Z3663" t="e">
        <f>VLOOKUP(T3663,[3]رکوردها!$A:$C,3,0)</f>
        <v>#N/A</v>
      </c>
      <c r="AA3663" t="e">
        <f>VLOOKUP(T3663,[3]رکوردها!$A:$F,6,0)</f>
        <v>#N/A</v>
      </c>
      <c r="AB3663" t="e">
        <f>VLOOKUP(T3663,[3]رکوردها!$A:$E,5,0)</f>
        <v>#N/A</v>
      </c>
    </row>
    <row r="3664" spans="1:28" s="41" customFormat="1" hidden="1" x14ac:dyDescent="0.2">
      <c r="A3664" s="36">
        <v>180790</v>
      </c>
      <c r="B3664" s="36">
        <v>1339</v>
      </c>
      <c r="C3664" s="36">
        <v>1914</v>
      </c>
      <c r="D3664" s="39" t="s">
        <v>5178</v>
      </c>
      <c r="E3664" s="39"/>
      <c r="F3664" s="37" t="s">
        <v>171</v>
      </c>
      <c r="G3664" s="37" t="s">
        <v>1274</v>
      </c>
      <c r="H3664" s="38">
        <v>394366923</v>
      </c>
      <c r="I3664" s="38">
        <v>0</v>
      </c>
      <c r="J3664" s="38">
        <f t="shared" si="58"/>
        <v>394366923</v>
      </c>
      <c r="K3664" s="38"/>
      <c r="L3664" s="49"/>
      <c r="M3664" s="37" t="s">
        <v>63</v>
      </c>
      <c r="N3664" s="37" t="s">
        <v>64</v>
      </c>
      <c r="O3664" s="37" t="s">
        <v>157</v>
      </c>
      <c r="P3664" s="37" t="s">
        <v>158</v>
      </c>
      <c r="Q3664" s="37" t="s">
        <v>159</v>
      </c>
      <c r="R3664" s="37" t="s">
        <v>160</v>
      </c>
      <c r="S3664" s="37" t="s">
        <v>1235</v>
      </c>
      <c r="T3664" s="37" t="s">
        <v>1234</v>
      </c>
      <c r="U3664" s="1" t="e">
        <f>VLOOKUP(T3664,[2]VAT!$A:$D,1,0)</f>
        <v>#N/A</v>
      </c>
      <c r="V3664" s="37" t="s">
        <v>2</v>
      </c>
      <c r="W3664" s="37" t="s">
        <v>2</v>
      </c>
      <c r="X3664" t="e">
        <f>VLOOKUP(T3664,[3]رکوردها!$A:$B,2,0)</f>
        <v>#N/A</v>
      </c>
      <c r="Y3664" t="e">
        <f>VLOOKUP(T3664,[3]رکوردها!$A:$D,4,0)</f>
        <v>#N/A</v>
      </c>
      <c r="Z3664" t="e">
        <f>VLOOKUP(T3664,[3]رکوردها!$A:$C,3,0)</f>
        <v>#N/A</v>
      </c>
      <c r="AA3664" t="e">
        <f>VLOOKUP(T3664,[3]رکوردها!$A:$F,6,0)</f>
        <v>#N/A</v>
      </c>
      <c r="AB3664" t="e">
        <f>VLOOKUP(T3664,[3]رکوردها!$A:$E,5,0)</f>
        <v>#N/A</v>
      </c>
    </row>
    <row r="3665" spans="1:28" s="41" customFormat="1" hidden="1" x14ac:dyDescent="0.2">
      <c r="A3665" s="36">
        <v>180791</v>
      </c>
      <c r="B3665" s="36">
        <v>1339</v>
      </c>
      <c r="C3665" s="36">
        <v>1914</v>
      </c>
      <c r="D3665" s="39" t="s">
        <v>5178</v>
      </c>
      <c r="E3665" s="39"/>
      <c r="F3665" s="37" t="s">
        <v>171</v>
      </c>
      <c r="G3665" s="37" t="s">
        <v>1275</v>
      </c>
      <c r="H3665" s="38">
        <v>394366923</v>
      </c>
      <c r="I3665" s="38">
        <v>0</v>
      </c>
      <c r="J3665" s="38">
        <f t="shared" si="58"/>
        <v>394366923</v>
      </c>
      <c r="K3665" s="38"/>
      <c r="L3665" s="49"/>
      <c r="M3665" s="37" t="s">
        <v>63</v>
      </c>
      <c r="N3665" s="37" t="s">
        <v>64</v>
      </c>
      <c r="O3665" s="37" t="s">
        <v>157</v>
      </c>
      <c r="P3665" s="37" t="s">
        <v>158</v>
      </c>
      <c r="Q3665" s="37" t="s">
        <v>159</v>
      </c>
      <c r="R3665" s="37" t="s">
        <v>160</v>
      </c>
      <c r="S3665" s="37" t="s">
        <v>1235</v>
      </c>
      <c r="T3665" s="37" t="s">
        <v>1234</v>
      </c>
      <c r="U3665" s="1" t="e">
        <f>VLOOKUP(T3665,[2]VAT!$A:$D,1,0)</f>
        <v>#N/A</v>
      </c>
      <c r="V3665" s="37" t="s">
        <v>2</v>
      </c>
      <c r="W3665" s="37" t="s">
        <v>2</v>
      </c>
      <c r="X3665" t="e">
        <f>VLOOKUP(T3665,[3]رکوردها!$A:$B,2,0)</f>
        <v>#N/A</v>
      </c>
      <c r="Y3665" t="e">
        <f>VLOOKUP(T3665,[3]رکوردها!$A:$D,4,0)</f>
        <v>#N/A</v>
      </c>
      <c r="Z3665" t="e">
        <f>VLOOKUP(T3665,[3]رکوردها!$A:$C,3,0)</f>
        <v>#N/A</v>
      </c>
      <c r="AA3665" t="e">
        <f>VLOOKUP(T3665,[3]رکوردها!$A:$F,6,0)</f>
        <v>#N/A</v>
      </c>
      <c r="AB3665" t="e">
        <f>VLOOKUP(T3665,[3]رکوردها!$A:$E,5,0)</f>
        <v>#N/A</v>
      </c>
    </row>
    <row r="3666" spans="1:28" s="41" customFormat="1" hidden="1" x14ac:dyDescent="0.2">
      <c r="A3666" s="36">
        <v>180792</v>
      </c>
      <c r="B3666" s="36">
        <v>1339</v>
      </c>
      <c r="C3666" s="36">
        <v>1914</v>
      </c>
      <c r="D3666" s="39" t="s">
        <v>5178</v>
      </c>
      <c r="E3666" s="39"/>
      <c r="F3666" s="37" t="s">
        <v>171</v>
      </c>
      <c r="G3666" s="37" t="s">
        <v>1276</v>
      </c>
      <c r="H3666" s="38">
        <v>394366923</v>
      </c>
      <c r="I3666" s="38">
        <v>0</v>
      </c>
      <c r="J3666" s="38">
        <f t="shared" si="58"/>
        <v>394366923</v>
      </c>
      <c r="K3666" s="38"/>
      <c r="L3666" s="49"/>
      <c r="M3666" s="37" t="s">
        <v>63</v>
      </c>
      <c r="N3666" s="37" t="s">
        <v>64</v>
      </c>
      <c r="O3666" s="37" t="s">
        <v>157</v>
      </c>
      <c r="P3666" s="37" t="s">
        <v>158</v>
      </c>
      <c r="Q3666" s="37" t="s">
        <v>159</v>
      </c>
      <c r="R3666" s="37" t="s">
        <v>160</v>
      </c>
      <c r="S3666" s="37" t="s">
        <v>1235</v>
      </c>
      <c r="T3666" s="37" t="s">
        <v>1234</v>
      </c>
      <c r="U3666" s="1" t="e">
        <f>VLOOKUP(T3666,[2]VAT!$A:$D,1,0)</f>
        <v>#N/A</v>
      </c>
      <c r="V3666" s="37" t="s">
        <v>2</v>
      </c>
      <c r="W3666" s="37" t="s">
        <v>2</v>
      </c>
      <c r="X3666" t="e">
        <f>VLOOKUP(T3666,[3]رکوردها!$A:$B,2,0)</f>
        <v>#N/A</v>
      </c>
      <c r="Y3666" t="e">
        <f>VLOOKUP(T3666,[3]رکوردها!$A:$D,4,0)</f>
        <v>#N/A</v>
      </c>
      <c r="Z3666" t="e">
        <f>VLOOKUP(T3666,[3]رکوردها!$A:$C,3,0)</f>
        <v>#N/A</v>
      </c>
      <c r="AA3666" t="e">
        <f>VLOOKUP(T3666,[3]رکوردها!$A:$F,6,0)</f>
        <v>#N/A</v>
      </c>
      <c r="AB3666" t="e">
        <f>VLOOKUP(T3666,[3]رکوردها!$A:$E,5,0)</f>
        <v>#N/A</v>
      </c>
    </row>
    <row r="3667" spans="1:28" s="41" customFormat="1" hidden="1" x14ac:dyDescent="0.2">
      <c r="A3667" s="36">
        <v>180793</v>
      </c>
      <c r="B3667" s="36">
        <v>1339</v>
      </c>
      <c r="C3667" s="36">
        <v>1914</v>
      </c>
      <c r="D3667" s="39" t="s">
        <v>5178</v>
      </c>
      <c r="E3667" s="39"/>
      <c r="F3667" s="37" t="s">
        <v>171</v>
      </c>
      <c r="G3667" s="37" t="s">
        <v>1277</v>
      </c>
      <c r="H3667" s="38">
        <v>394366923</v>
      </c>
      <c r="I3667" s="38">
        <v>0</v>
      </c>
      <c r="J3667" s="38">
        <f t="shared" si="58"/>
        <v>394366923</v>
      </c>
      <c r="K3667" s="38"/>
      <c r="L3667" s="49"/>
      <c r="M3667" s="37" t="s">
        <v>63</v>
      </c>
      <c r="N3667" s="37" t="s">
        <v>64</v>
      </c>
      <c r="O3667" s="37" t="s">
        <v>157</v>
      </c>
      <c r="P3667" s="37" t="s">
        <v>158</v>
      </c>
      <c r="Q3667" s="37" t="s">
        <v>159</v>
      </c>
      <c r="R3667" s="37" t="s">
        <v>160</v>
      </c>
      <c r="S3667" s="37" t="s">
        <v>1235</v>
      </c>
      <c r="T3667" s="37" t="s">
        <v>1234</v>
      </c>
      <c r="U3667" s="1" t="e">
        <f>VLOOKUP(T3667,[2]VAT!$A:$D,1,0)</f>
        <v>#N/A</v>
      </c>
      <c r="V3667" s="37" t="s">
        <v>2</v>
      </c>
      <c r="W3667" s="37" t="s">
        <v>2</v>
      </c>
      <c r="X3667" t="e">
        <f>VLOOKUP(T3667,[3]رکوردها!$A:$B,2,0)</f>
        <v>#N/A</v>
      </c>
      <c r="Y3667" t="e">
        <f>VLOOKUP(T3667,[3]رکوردها!$A:$D,4,0)</f>
        <v>#N/A</v>
      </c>
      <c r="Z3667" t="e">
        <f>VLOOKUP(T3667,[3]رکوردها!$A:$C,3,0)</f>
        <v>#N/A</v>
      </c>
      <c r="AA3667" t="e">
        <f>VLOOKUP(T3667,[3]رکوردها!$A:$F,6,0)</f>
        <v>#N/A</v>
      </c>
      <c r="AB3667" t="e">
        <f>VLOOKUP(T3667,[3]رکوردها!$A:$E,5,0)</f>
        <v>#N/A</v>
      </c>
    </row>
    <row r="3668" spans="1:28" s="41" customFormat="1" hidden="1" x14ac:dyDescent="0.2">
      <c r="A3668" s="36">
        <v>180794</v>
      </c>
      <c r="B3668" s="36">
        <v>1339</v>
      </c>
      <c r="C3668" s="36">
        <v>1914</v>
      </c>
      <c r="D3668" s="39" t="s">
        <v>5178</v>
      </c>
      <c r="E3668" s="39"/>
      <c r="F3668" s="37" t="s">
        <v>171</v>
      </c>
      <c r="G3668" s="37" t="s">
        <v>1278</v>
      </c>
      <c r="H3668" s="38">
        <v>394366923</v>
      </c>
      <c r="I3668" s="38">
        <v>0</v>
      </c>
      <c r="J3668" s="38">
        <f t="shared" si="58"/>
        <v>394366923</v>
      </c>
      <c r="K3668" s="38"/>
      <c r="L3668" s="49"/>
      <c r="M3668" s="37" t="s">
        <v>63</v>
      </c>
      <c r="N3668" s="37" t="s">
        <v>64</v>
      </c>
      <c r="O3668" s="37" t="s">
        <v>157</v>
      </c>
      <c r="P3668" s="37" t="s">
        <v>158</v>
      </c>
      <c r="Q3668" s="37" t="s">
        <v>159</v>
      </c>
      <c r="R3668" s="37" t="s">
        <v>160</v>
      </c>
      <c r="S3668" s="37" t="s">
        <v>1235</v>
      </c>
      <c r="T3668" s="37" t="s">
        <v>1234</v>
      </c>
      <c r="U3668" s="1" t="e">
        <f>VLOOKUP(T3668,[2]VAT!$A:$D,1,0)</f>
        <v>#N/A</v>
      </c>
      <c r="V3668" s="37" t="s">
        <v>2</v>
      </c>
      <c r="W3668" s="37" t="s">
        <v>2</v>
      </c>
      <c r="X3668" t="e">
        <f>VLOOKUP(T3668,[3]رکوردها!$A:$B,2,0)</f>
        <v>#N/A</v>
      </c>
      <c r="Y3668" t="e">
        <f>VLOOKUP(T3668,[3]رکوردها!$A:$D,4,0)</f>
        <v>#N/A</v>
      </c>
      <c r="Z3668" t="e">
        <f>VLOOKUP(T3668,[3]رکوردها!$A:$C,3,0)</f>
        <v>#N/A</v>
      </c>
      <c r="AA3668" t="e">
        <f>VLOOKUP(T3668,[3]رکوردها!$A:$F,6,0)</f>
        <v>#N/A</v>
      </c>
      <c r="AB3668" t="e">
        <f>VLOOKUP(T3668,[3]رکوردها!$A:$E,5,0)</f>
        <v>#N/A</v>
      </c>
    </row>
    <row r="3669" spans="1:28" s="41" customFormat="1" hidden="1" x14ac:dyDescent="0.2">
      <c r="A3669" s="36">
        <v>180795</v>
      </c>
      <c r="B3669" s="36">
        <v>1339</v>
      </c>
      <c r="C3669" s="36">
        <v>1914</v>
      </c>
      <c r="D3669" s="39" t="s">
        <v>5178</v>
      </c>
      <c r="E3669" s="39"/>
      <c r="F3669" s="37" t="s">
        <v>171</v>
      </c>
      <c r="G3669" s="37" t="s">
        <v>1279</v>
      </c>
      <c r="H3669" s="38">
        <v>394366923</v>
      </c>
      <c r="I3669" s="38">
        <v>0</v>
      </c>
      <c r="J3669" s="38">
        <f t="shared" si="58"/>
        <v>394366923</v>
      </c>
      <c r="K3669" s="38"/>
      <c r="L3669" s="49"/>
      <c r="M3669" s="37" t="s">
        <v>63</v>
      </c>
      <c r="N3669" s="37" t="s">
        <v>64</v>
      </c>
      <c r="O3669" s="37" t="s">
        <v>157</v>
      </c>
      <c r="P3669" s="37" t="s">
        <v>158</v>
      </c>
      <c r="Q3669" s="37" t="s">
        <v>159</v>
      </c>
      <c r="R3669" s="37" t="s">
        <v>160</v>
      </c>
      <c r="S3669" s="37" t="s">
        <v>1235</v>
      </c>
      <c r="T3669" s="37" t="s">
        <v>1234</v>
      </c>
      <c r="U3669" s="1" t="e">
        <f>VLOOKUP(T3669,[2]VAT!$A:$D,1,0)</f>
        <v>#N/A</v>
      </c>
      <c r="V3669" s="37" t="s">
        <v>2</v>
      </c>
      <c r="W3669" s="37" t="s">
        <v>2</v>
      </c>
      <c r="X3669" t="e">
        <f>VLOOKUP(T3669,[3]رکوردها!$A:$B,2,0)</f>
        <v>#N/A</v>
      </c>
      <c r="Y3669" t="e">
        <f>VLOOKUP(T3669,[3]رکوردها!$A:$D,4,0)</f>
        <v>#N/A</v>
      </c>
      <c r="Z3669" t="e">
        <f>VLOOKUP(T3669,[3]رکوردها!$A:$C,3,0)</f>
        <v>#N/A</v>
      </c>
      <c r="AA3669" t="e">
        <f>VLOOKUP(T3669,[3]رکوردها!$A:$F,6,0)</f>
        <v>#N/A</v>
      </c>
      <c r="AB3669" t="e">
        <f>VLOOKUP(T3669,[3]رکوردها!$A:$E,5,0)</f>
        <v>#N/A</v>
      </c>
    </row>
    <row r="3670" spans="1:28" s="41" customFormat="1" hidden="1" x14ac:dyDescent="0.2">
      <c r="A3670" s="36">
        <v>180796</v>
      </c>
      <c r="B3670" s="36">
        <v>1339</v>
      </c>
      <c r="C3670" s="36">
        <v>1914</v>
      </c>
      <c r="D3670" s="39" t="s">
        <v>5178</v>
      </c>
      <c r="E3670" s="39"/>
      <c r="F3670" s="37" t="s">
        <v>171</v>
      </c>
      <c r="G3670" s="37" t="s">
        <v>1280</v>
      </c>
      <c r="H3670" s="38">
        <v>394366923</v>
      </c>
      <c r="I3670" s="38">
        <v>0</v>
      </c>
      <c r="J3670" s="38">
        <f t="shared" si="58"/>
        <v>394366923</v>
      </c>
      <c r="K3670" s="38"/>
      <c r="L3670" s="49"/>
      <c r="M3670" s="37" t="s">
        <v>63</v>
      </c>
      <c r="N3670" s="37" t="s">
        <v>64</v>
      </c>
      <c r="O3670" s="37" t="s">
        <v>157</v>
      </c>
      <c r="P3670" s="37" t="s">
        <v>158</v>
      </c>
      <c r="Q3670" s="37" t="s">
        <v>159</v>
      </c>
      <c r="R3670" s="37" t="s">
        <v>160</v>
      </c>
      <c r="S3670" s="37" t="s">
        <v>1235</v>
      </c>
      <c r="T3670" s="37" t="s">
        <v>1234</v>
      </c>
      <c r="U3670" s="1" t="e">
        <f>VLOOKUP(T3670,[2]VAT!$A:$D,1,0)</f>
        <v>#N/A</v>
      </c>
      <c r="V3670" s="37" t="s">
        <v>2</v>
      </c>
      <c r="W3670" s="37" t="s">
        <v>2</v>
      </c>
      <c r="X3670" t="e">
        <f>VLOOKUP(T3670,[3]رکوردها!$A:$B,2,0)</f>
        <v>#N/A</v>
      </c>
      <c r="Y3670" t="e">
        <f>VLOOKUP(T3670,[3]رکوردها!$A:$D,4,0)</f>
        <v>#N/A</v>
      </c>
      <c r="Z3670" t="e">
        <f>VLOOKUP(T3670,[3]رکوردها!$A:$C,3,0)</f>
        <v>#N/A</v>
      </c>
      <c r="AA3670" t="e">
        <f>VLOOKUP(T3670,[3]رکوردها!$A:$F,6,0)</f>
        <v>#N/A</v>
      </c>
      <c r="AB3670" t="e">
        <f>VLOOKUP(T3670,[3]رکوردها!$A:$E,5,0)</f>
        <v>#N/A</v>
      </c>
    </row>
    <row r="3671" spans="1:28" s="41" customFormat="1" hidden="1" x14ac:dyDescent="0.2">
      <c r="A3671" s="36">
        <v>180797</v>
      </c>
      <c r="B3671" s="36">
        <v>1339</v>
      </c>
      <c r="C3671" s="36">
        <v>1914</v>
      </c>
      <c r="D3671" s="39" t="s">
        <v>5178</v>
      </c>
      <c r="E3671" s="39"/>
      <c r="F3671" s="37" t="s">
        <v>171</v>
      </c>
      <c r="G3671" s="37" t="s">
        <v>1281</v>
      </c>
      <c r="H3671" s="38">
        <v>394366923</v>
      </c>
      <c r="I3671" s="38">
        <v>0</v>
      </c>
      <c r="J3671" s="38">
        <f t="shared" si="58"/>
        <v>394366923</v>
      </c>
      <c r="K3671" s="38"/>
      <c r="L3671" s="49"/>
      <c r="M3671" s="37" t="s">
        <v>63</v>
      </c>
      <c r="N3671" s="37" t="s">
        <v>64</v>
      </c>
      <c r="O3671" s="37" t="s">
        <v>157</v>
      </c>
      <c r="P3671" s="37" t="s">
        <v>158</v>
      </c>
      <c r="Q3671" s="37" t="s">
        <v>159</v>
      </c>
      <c r="R3671" s="37" t="s">
        <v>160</v>
      </c>
      <c r="S3671" s="37" t="s">
        <v>1235</v>
      </c>
      <c r="T3671" s="37" t="s">
        <v>1234</v>
      </c>
      <c r="U3671" s="1" t="e">
        <f>VLOOKUP(T3671,[2]VAT!$A:$D,1,0)</f>
        <v>#N/A</v>
      </c>
      <c r="V3671" s="37" t="s">
        <v>2</v>
      </c>
      <c r="W3671" s="37" t="s">
        <v>2</v>
      </c>
      <c r="X3671" t="e">
        <f>VLOOKUP(T3671,[3]رکوردها!$A:$B,2,0)</f>
        <v>#N/A</v>
      </c>
      <c r="Y3671" t="e">
        <f>VLOOKUP(T3671,[3]رکوردها!$A:$D,4,0)</f>
        <v>#N/A</v>
      </c>
      <c r="Z3671" t="e">
        <f>VLOOKUP(T3671,[3]رکوردها!$A:$C,3,0)</f>
        <v>#N/A</v>
      </c>
      <c r="AA3671" t="e">
        <f>VLOOKUP(T3671,[3]رکوردها!$A:$F,6,0)</f>
        <v>#N/A</v>
      </c>
      <c r="AB3671" t="e">
        <f>VLOOKUP(T3671,[3]رکوردها!$A:$E,5,0)</f>
        <v>#N/A</v>
      </c>
    </row>
    <row r="3672" spans="1:28" s="41" customFormat="1" hidden="1" x14ac:dyDescent="0.2">
      <c r="A3672" s="36">
        <v>180798</v>
      </c>
      <c r="B3672" s="36">
        <v>1339</v>
      </c>
      <c r="C3672" s="36">
        <v>1914</v>
      </c>
      <c r="D3672" s="39" t="s">
        <v>5178</v>
      </c>
      <c r="E3672" s="39"/>
      <c r="F3672" s="37" t="s">
        <v>171</v>
      </c>
      <c r="G3672" s="37" t="s">
        <v>1282</v>
      </c>
      <c r="H3672" s="38">
        <v>394366923</v>
      </c>
      <c r="I3672" s="38">
        <v>0</v>
      </c>
      <c r="J3672" s="38">
        <f t="shared" si="58"/>
        <v>394366923</v>
      </c>
      <c r="K3672" s="38"/>
      <c r="L3672" s="49"/>
      <c r="M3672" s="37" t="s">
        <v>63</v>
      </c>
      <c r="N3672" s="37" t="s">
        <v>64</v>
      </c>
      <c r="O3672" s="37" t="s">
        <v>157</v>
      </c>
      <c r="P3672" s="37" t="s">
        <v>158</v>
      </c>
      <c r="Q3672" s="37" t="s">
        <v>159</v>
      </c>
      <c r="R3672" s="37" t="s">
        <v>160</v>
      </c>
      <c r="S3672" s="37" t="s">
        <v>1235</v>
      </c>
      <c r="T3672" s="37" t="s">
        <v>1234</v>
      </c>
      <c r="U3672" s="1" t="e">
        <f>VLOOKUP(T3672,[2]VAT!$A:$D,1,0)</f>
        <v>#N/A</v>
      </c>
      <c r="V3672" s="37" t="s">
        <v>2</v>
      </c>
      <c r="W3672" s="37" t="s">
        <v>2</v>
      </c>
      <c r="X3672" t="e">
        <f>VLOOKUP(T3672,[3]رکوردها!$A:$B,2,0)</f>
        <v>#N/A</v>
      </c>
      <c r="Y3672" t="e">
        <f>VLOOKUP(T3672,[3]رکوردها!$A:$D,4,0)</f>
        <v>#N/A</v>
      </c>
      <c r="Z3672" t="e">
        <f>VLOOKUP(T3672,[3]رکوردها!$A:$C,3,0)</f>
        <v>#N/A</v>
      </c>
      <c r="AA3672" t="e">
        <f>VLOOKUP(T3672,[3]رکوردها!$A:$F,6,0)</f>
        <v>#N/A</v>
      </c>
      <c r="AB3672" t="e">
        <f>VLOOKUP(T3672,[3]رکوردها!$A:$E,5,0)</f>
        <v>#N/A</v>
      </c>
    </row>
    <row r="3673" spans="1:28" s="41" customFormat="1" hidden="1" x14ac:dyDescent="0.2">
      <c r="A3673" s="36">
        <v>180799</v>
      </c>
      <c r="B3673" s="36">
        <v>1339</v>
      </c>
      <c r="C3673" s="36">
        <v>1914</v>
      </c>
      <c r="D3673" s="39" t="s">
        <v>5178</v>
      </c>
      <c r="E3673" s="39"/>
      <c r="F3673" s="37" t="s">
        <v>171</v>
      </c>
      <c r="G3673" s="37" t="s">
        <v>1283</v>
      </c>
      <c r="H3673" s="38">
        <v>394366923</v>
      </c>
      <c r="I3673" s="38">
        <v>0</v>
      </c>
      <c r="J3673" s="38">
        <f t="shared" si="58"/>
        <v>394366923</v>
      </c>
      <c r="K3673" s="38"/>
      <c r="L3673" s="49"/>
      <c r="M3673" s="37" t="s">
        <v>63</v>
      </c>
      <c r="N3673" s="37" t="s">
        <v>64</v>
      </c>
      <c r="O3673" s="37" t="s">
        <v>157</v>
      </c>
      <c r="P3673" s="37" t="s">
        <v>158</v>
      </c>
      <c r="Q3673" s="37" t="s">
        <v>159</v>
      </c>
      <c r="R3673" s="37" t="s">
        <v>160</v>
      </c>
      <c r="S3673" s="37" t="s">
        <v>1235</v>
      </c>
      <c r="T3673" s="37" t="s">
        <v>1234</v>
      </c>
      <c r="U3673" s="1" t="e">
        <f>VLOOKUP(T3673,[2]VAT!$A:$D,1,0)</f>
        <v>#N/A</v>
      </c>
      <c r="V3673" s="37" t="s">
        <v>2</v>
      </c>
      <c r="W3673" s="37" t="s">
        <v>2</v>
      </c>
      <c r="X3673" t="e">
        <f>VLOOKUP(T3673,[3]رکوردها!$A:$B,2,0)</f>
        <v>#N/A</v>
      </c>
      <c r="Y3673" t="e">
        <f>VLOOKUP(T3673,[3]رکوردها!$A:$D,4,0)</f>
        <v>#N/A</v>
      </c>
      <c r="Z3673" t="e">
        <f>VLOOKUP(T3673,[3]رکوردها!$A:$C,3,0)</f>
        <v>#N/A</v>
      </c>
      <c r="AA3673" t="e">
        <f>VLOOKUP(T3673,[3]رکوردها!$A:$F,6,0)</f>
        <v>#N/A</v>
      </c>
      <c r="AB3673" t="e">
        <f>VLOOKUP(T3673,[3]رکوردها!$A:$E,5,0)</f>
        <v>#N/A</v>
      </c>
    </row>
    <row r="3674" spans="1:28" s="41" customFormat="1" hidden="1" x14ac:dyDescent="0.2">
      <c r="A3674" s="36">
        <v>180800</v>
      </c>
      <c r="B3674" s="36">
        <v>1339</v>
      </c>
      <c r="C3674" s="36">
        <v>1914</v>
      </c>
      <c r="D3674" s="39" t="s">
        <v>5178</v>
      </c>
      <c r="E3674" s="39"/>
      <c r="F3674" s="37" t="s">
        <v>171</v>
      </c>
      <c r="G3674" s="37" t="s">
        <v>1284</v>
      </c>
      <c r="H3674" s="38">
        <v>394366923</v>
      </c>
      <c r="I3674" s="38">
        <v>0</v>
      </c>
      <c r="J3674" s="38">
        <f t="shared" si="58"/>
        <v>394366923</v>
      </c>
      <c r="K3674" s="38"/>
      <c r="L3674" s="49"/>
      <c r="M3674" s="37" t="s">
        <v>63</v>
      </c>
      <c r="N3674" s="37" t="s">
        <v>64</v>
      </c>
      <c r="O3674" s="37" t="s">
        <v>157</v>
      </c>
      <c r="P3674" s="37" t="s">
        <v>158</v>
      </c>
      <c r="Q3674" s="37" t="s">
        <v>159</v>
      </c>
      <c r="R3674" s="37" t="s">
        <v>160</v>
      </c>
      <c r="S3674" s="37" t="s">
        <v>1235</v>
      </c>
      <c r="T3674" s="37" t="s">
        <v>1234</v>
      </c>
      <c r="U3674" s="1" t="e">
        <f>VLOOKUP(T3674,[2]VAT!$A:$D,1,0)</f>
        <v>#N/A</v>
      </c>
      <c r="V3674" s="37" t="s">
        <v>2</v>
      </c>
      <c r="W3674" s="37" t="s">
        <v>2</v>
      </c>
      <c r="X3674" t="e">
        <f>VLOOKUP(T3674,[3]رکوردها!$A:$B,2,0)</f>
        <v>#N/A</v>
      </c>
      <c r="Y3674" t="e">
        <f>VLOOKUP(T3674,[3]رکوردها!$A:$D,4,0)</f>
        <v>#N/A</v>
      </c>
      <c r="Z3674" t="e">
        <f>VLOOKUP(T3674,[3]رکوردها!$A:$C,3,0)</f>
        <v>#N/A</v>
      </c>
      <c r="AA3674" t="e">
        <f>VLOOKUP(T3674,[3]رکوردها!$A:$F,6,0)</f>
        <v>#N/A</v>
      </c>
      <c r="AB3674" t="e">
        <f>VLOOKUP(T3674,[3]رکوردها!$A:$E,5,0)</f>
        <v>#N/A</v>
      </c>
    </row>
    <row r="3675" spans="1:28" s="41" customFormat="1" hidden="1" x14ac:dyDescent="0.2">
      <c r="A3675" s="36">
        <v>180801</v>
      </c>
      <c r="B3675" s="36">
        <v>1339</v>
      </c>
      <c r="C3675" s="36">
        <v>1914</v>
      </c>
      <c r="D3675" s="39" t="s">
        <v>5178</v>
      </c>
      <c r="E3675" s="39"/>
      <c r="F3675" s="37" t="s">
        <v>171</v>
      </c>
      <c r="G3675" s="37" t="s">
        <v>1285</v>
      </c>
      <c r="H3675" s="38">
        <v>394366923</v>
      </c>
      <c r="I3675" s="38">
        <v>0</v>
      </c>
      <c r="J3675" s="38">
        <f t="shared" si="58"/>
        <v>394366923</v>
      </c>
      <c r="K3675" s="38"/>
      <c r="L3675" s="49"/>
      <c r="M3675" s="37" t="s">
        <v>63</v>
      </c>
      <c r="N3675" s="37" t="s">
        <v>64</v>
      </c>
      <c r="O3675" s="37" t="s">
        <v>157</v>
      </c>
      <c r="P3675" s="37" t="s">
        <v>158</v>
      </c>
      <c r="Q3675" s="37" t="s">
        <v>159</v>
      </c>
      <c r="R3675" s="37" t="s">
        <v>160</v>
      </c>
      <c r="S3675" s="37" t="s">
        <v>1235</v>
      </c>
      <c r="T3675" s="37" t="s">
        <v>1234</v>
      </c>
      <c r="U3675" s="1" t="e">
        <f>VLOOKUP(T3675,[2]VAT!$A:$D,1,0)</f>
        <v>#N/A</v>
      </c>
      <c r="V3675" s="37" t="s">
        <v>2</v>
      </c>
      <c r="W3675" s="37" t="s">
        <v>2</v>
      </c>
      <c r="X3675" t="e">
        <f>VLOOKUP(T3675,[3]رکوردها!$A:$B,2,0)</f>
        <v>#N/A</v>
      </c>
      <c r="Y3675" t="e">
        <f>VLOOKUP(T3675,[3]رکوردها!$A:$D,4,0)</f>
        <v>#N/A</v>
      </c>
      <c r="Z3675" t="e">
        <f>VLOOKUP(T3675,[3]رکوردها!$A:$C,3,0)</f>
        <v>#N/A</v>
      </c>
      <c r="AA3675" t="e">
        <f>VLOOKUP(T3675,[3]رکوردها!$A:$F,6,0)</f>
        <v>#N/A</v>
      </c>
      <c r="AB3675" t="e">
        <f>VLOOKUP(T3675,[3]رکوردها!$A:$E,5,0)</f>
        <v>#N/A</v>
      </c>
    </row>
    <row r="3676" spans="1:28" s="41" customFormat="1" hidden="1" x14ac:dyDescent="0.2">
      <c r="A3676" s="36">
        <v>180802</v>
      </c>
      <c r="B3676" s="36">
        <v>1339</v>
      </c>
      <c r="C3676" s="36">
        <v>1914</v>
      </c>
      <c r="D3676" s="39" t="s">
        <v>5178</v>
      </c>
      <c r="E3676" s="39"/>
      <c r="F3676" s="37" t="s">
        <v>171</v>
      </c>
      <c r="G3676" s="37" t="s">
        <v>1286</v>
      </c>
      <c r="H3676" s="38">
        <v>394366923</v>
      </c>
      <c r="I3676" s="38">
        <v>0</v>
      </c>
      <c r="J3676" s="38">
        <f t="shared" si="58"/>
        <v>394366923</v>
      </c>
      <c r="K3676" s="38"/>
      <c r="L3676" s="49"/>
      <c r="M3676" s="37" t="s">
        <v>63</v>
      </c>
      <c r="N3676" s="37" t="s">
        <v>64</v>
      </c>
      <c r="O3676" s="37" t="s">
        <v>157</v>
      </c>
      <c r="P3676" s="37" t="s">
        <v>158</v>
      </c>
      <c r="Q3676" s="37" t="s">
        <v>159</v>
      </c>
      <c r="R3676" s="37" t="s">
        <v>160</v>
      </c>
      <c r="S3676" s="37" t="s">
        <v>1235</v>
      </c>
      <c r="T3676" s="37" t="s">
        <v>1234</v>
      </c>
      <c r="U3676" s="1" t="e">
        <f>VLOOKUP(T3676,[2]VAT!$A:$D,1,0)</f>
        <v>#N/A</v>
      </c>
      <c r="V3676" s="37" t="s">
        <v>2</v>
      </c>
      <c r="W3676" s="37" t="s">
        <v>2</v>
      </c>
      <c r="X3676" t="e">
        <f>VLOOKUP(T3676,[3]رکوردها!$A:$B,2,0)</f>
        <v>#N/A</v>
      </c>
      <c r="Y3676" t="e">
        <f>VLOOKUP(T3676,[3]رکوردها!$A:$D,4,0)</f>
        <v>#N/A</v>
      </c>
      <c r="Z3676" t="e">
        <f>VLOOKUP(T3676,[3]رکوردها!$A:$C,3,0)</f>
        <v>#N/A</v>
      </c>
      <c r="AA3676" t="e">
        <f>VLOOKUP(T3676,[3]رکوردها!$A:$F,6,0)</f>
        <v>#N/A</v>
      </c>
      <c r="AB3676" t="e">
        <f>VLOOKUP(T3676,[3]رکوردها!$A:$E,5,0)</f>
        <v>#N/A</v>
      </c>
    </row>
    <row r="3677" spans="1:28" s="41" customFormat="1" hidden="1" x14ac:dyDescent="0.2">
      <c r="A3677" s="36">
        <v>180803</v>
      </c>
      <c r="B3677" s="36">
        <v>1339</v>
      </c>
      <c r="C3677" s="36">
        <v>1914</v>
      </c>
      <c r="D3677" s="39" t="s">
        <v>5178</v>
      </c>
      <c r="E3677" s="39"/>
      <c r="F3677" s="37" t="s">
        <v>171</v>
      </c>
      <c r="G3677" s="37" t="s">
        <v>1287</v>
      </c>
      <c r="H3677" s="38">
        <v>394366923</v>
      </c>
      <c r="I3677" s="38">
        <v>0</v>
      </c>
      <c r="J3677" s="38">
        <f t="shared" si="58"/>
        <v>394366923</v>
      </c>
      <c r="K3677" s="38"/>
      <c r="L3677" s="49"/>
      <c r="M3677" s="37" t="s">
        <v>63</v>
      </c>
      <c r="N3677" s="37" t="s">
        <v>64</v>
      </c>
      <c r="O3677" s="37" t="s">
        <v>157</v>
      </c>
      <c r="P3677" s="37" t="s">
        <v>158</v>
      </c>
      <c r="Q3677" s="37" t="s">
        <v>159</v>
      </c>
      <c r="R3677" s="37" t="s">
        <v>160</v>
      </c>
      <c r="S3677" s="37" t="s">
        <v>1235</v>
      </c>
      <c r="T3677" s="37" t="s">
        <v>1234</v>
      </c>
      <c r="U3677" s="1" t="e">
        <f>VLOOKUP(T3677,[2]VAT!$A:$D,1,0)</f>
        <v>#N/A</v>
      </c>
      <c r="V3677" s="37" t="s">
        <v>2</v>
      </c>
      <c r="W3677" s="37" t="s">
        <v>2</v>
      </c>
      <c r="X3677" t="e">
        <f>VLOOKUP(T3677,[3]رکوردها!$A:$B,2,0)</f>
        <v>#N/A</v>
      </c>
      <c r="Y3677" t="e">
        <f>VLOOKUP(T3677,[3]رکوردها!$A:$D,4,0)</f>
        <v>#N/A</v>
      </c>
      <c r="Z3677" t="e">
        <f>VLOOKUP(T3677,[3]رکوردها!$A:$C,3,0)</f>
        <v>#N/A</v>
      </c>
      <c r="AA3677" t="e">
        <f>VLOOKUP(T3677,[3]رکوردها!$A:$F,6,0)</f>
        <v>#N/A</v>
      </c>
      <c r="AB3677" t="e">
        <f>VLOOKUP(T3677,[3]رکوردها!$A:$E,5,0)</f>
        <v>#N/A</v>
      </c>
    </row>
    <row r="3678" spans="1:28" s="41" customFormat="1" hidden="1" x14ac:dyDescent="0.2">
      <c r="A3678" s="36">
        <v>180976</v>
      </c>
      <c r="B3678" s="36">
        <v>1343</v>
      </c>
      <c r="C3678" s="36">
        <v>1922</v>
      </c>
      <c r="D3678" s="39" t="s">
        <v>5178</v>
      </c>
      <c r="E3678" s="39"/>
      <c r="F3678" s="37" t="s">
        <v>171</v>
      </c>
      <c r="G3678" s="37" t="s">
        <v>1288</v>
      </c>
      <c r="H3678" s="38">
        <v>1452187815</v>
      </c>
      <c r="I3678" s="38">
        <v>0</v>
      </c>
      <c r="J3678" s="38">
        <f t="shared" si="58"/>
        <v>1452187815</v>
      </c>
      <c r="K3678" s="38"/>
      <c r="L3678" s="49"/>
      <c r="M3678" s="37" t="s">
        <v>63</v>
      </c>
      <c r="N3678" s="37" t="s">
        <v>64</v>
      </c>
      <c r="O3678" s="37" t="s">
        <v>157</v>
      </c>
      <c r="P3678" s="37" t="s">
        <v>158</v>
      </c>
      <c r="Q3678" s="37" t="s">
        <v>159</v>
      </c>
      <c r="R3678" s="37" t="s">
        <v>160</v>
      </c>
      <c r="S3678" s="37" t="s">
        <v>1235</v>
      </c>
      <c r="T3678" s="37" t="s">
        <v>1234</v>
      </c>
      <c r="U3678" s="1" t="e">
        <f>VLOOKUP(T3678,[2]VAT!$A:$D,1,0)</f>
        <v>#N/A</v>
      </c>
      <c r="V3678" s="37" t="s">
        <v>2</v>
      </c>
      <c r="W3678" s="37" t="s">
        <v>2</v>
      </c>
      <c r="X3678" t="e">
        <f>VLOOKUP(T3678,[3]رکوردها!$A:$B,2,0)</f>
        <v>#N/A</v>
      </c>
      <c r="Y3678" t="e">
        <f>VLOOKUP(T3678,[3]رکوردها!$A:$D,4,0)</f>
        <v>#N/A</v>
      </c>
      <c r="Z3678" t="e">
        <f>VLOOKUP(T3678,[3]رکوردها!$A:$C,3,0)</f>
        <v>#N/A</v>
      </c>
      <c r="AA3678" t="e">
        <f>VLOOKUP(T3678,[3]رکوردها!$A:$F,6,0)</f>
        <v>#N/A</v>
      </c>
      <c r="AB3678" t="e">
        <f>VLOOKUP(T3678,[3]رکوردها!$A:$E,5,0)</f>
        <v>#N/A</v>
      </c>
    </row>
    <row r="3679" spans="1:28" s="41" customFormat="1" hidden="1" x14ac:dyDescent="0.2">
      <c r="A3679" s="36">
        <v>180977</v>
      </c>
      <c r="B3679" s="36">
        <v>1343</v>
      </c>
      <c r="C3679" s="36">
        <v>1922</v>
      </c>
      <c r="D3679" s="39" t="s">
        <v>5178</v>
      </c>
      <c r="E3679" s="39"/>
      <c r="F3679" s="37" t="s">
        <v>171</v>
      </c>
      <c r="G3679" s="37" t="s">
        <v>1289</v>
      </c>
      <c r="H3679" s="38">
        <v>1451652150</v>
      </c>
      <c r="I3679" s="38">
        <v>0</v>
      </c>
      <c r="J3679" s="38">
        <f t="shared" si="58"/>
        <v>1451652150</v>
      </c>
      <c r="K3679" s="38"/>
      <c r="L3679" s="49"/>
      <c r="M3679" s="37" t="s">
        <v>63</v>
      </c>
      <c r="N3679" s="37" t="s">
        <v>64</v>
      </c>
      <c r="O3679" s="37" t="s">
        <v>157</v>
      </c>
      <c r="P3679" s="37" t="s">
        <v>158</v>
      </c>
      <c r="Q3679" s="37" t="s">
        <v>159</v>
      </c>
      <c r="R3679" s="37" t="s">
        <v>160</v>
      </c>
      <c r="S3679" s="37" t="s">
        <v>1235</v>
      </c>
      <c r="T3679" s="37" t="s">
        <v>1234</v>
      </c>
      <c r="U3679" s="1" t="e">
        <f>VLOOKUP(T3679,[2]VAT!$A:$D,1,0)</f>
        <v>#N/A</v>
      </c>
      <c r="V3679" s="37" t="s">
        <v>2</v>
      </c>
      <c r="W3679" s="37" t="s">
        <v>2</v>
      </c>
      <c r="X3679" t="e">
        <f>VLOOKUP(T3679,[3]رکوردها!$A:$B,2,0)</f>
        <v>#N/A</v>
      </c>
      <c r="Y3679" t="e">
        <f>VLOOKUP(T3679,[3]رکوردها!$A:$D,4,0)</f>
        <v>#N/A</v>
      </c>
      <c r="Z3679" t="e">
        <f>VLOOKUP(T3679,[3]رکوردها!$A:$C,3,0)</f>
        <v>#N/A</v>
      </c>
      <c r="AA3679" t="e">
        <f>VLOOKUP(T3679,[3]رکوردها!$A:$F,6,0)</f>
        <v>#N/A</v>
      </c>
      <c r="AB3679" t="e">
        <f>VLOOKUP(T3679,[3]رکوردها!$A:$E,5,0)</f>
        <v>#N/A</v>
      </c>
    </row>
    <row r="3680" spans="1:28" s="41" customFormat="1" hidden="1" x14ac:dyDescent="0.2">
      <c r="A3680" s="36">
        <v>180978</v>
      </c>
      <c r="B3680" s="36">
        <v>1343</v>
      </c>
      <c r="C3680" s="36">
        <v>1922</v>
      </c>
      <c r="D3680" s="39" t="s">
        <v>5178</v>
      </c>
      <c r="E3680" s="39"/>
      <c r="F3680" s="37" t="s">
        <v>171</v>
      </c>
      <c r="G3680" s="37" t="s">
        <v>1290</v>
      </c>
      <c r="H3680" s="38">
        <v>1451652150</v>
      </c>
      <c r="I3680" s="38">
        <v>0</v>
      </c>
      <c r="J3680" s="38">
        <f t="shared" si="58"/>
        <v>1451652150</v>
      </c>
      <c r="K3680" s="38"/>
      <c r="L3680" s="49"/>
      <c r="M3680" s="37" t="s">
        <v>63</v>
      </c>
      <c r="N3680" s="37" t="s">
        <v>64</v>
      </c>
      <c r="O3680" s="37" t="s">
        <v>157</v>
      </c>
      <c r="P3680" s="37" t="s">
        <v>158</v>
      </c>
      <c r="Q3680" s="37" t="s">
        <v>159</v>
      </c>
      <c r="R3680" s="37" t="s">
        <v>160</v>
      </c>
      <c r="S3680" s="37" t="s">
        <v>1235</v>
      </c>
      <c r="T3680" s="37" t="s">
        <v>1234</v>
      </c>
      <c r="U3680" s="1" t="e">
        <f>VLOOKUP(T3680,[2]VAT!$A:$D,1,0)</f>
        <v>#N/A</v>
      </c>
      <c r="V3680" s="37" t="s">
        <v>2</v>
      </c>
      <c r="W3680" s="37" t="s">
        <v>2</v>
      </c>
      <c r="X3680" t="e">
        <f>VLOOKUP(T3680,[3]رکوردها!$A:$B,2,0)</f>
        <v>#N/A</v>
      </c>
      <c r="Y3680" t="e">
        <f>VLOOKUP(T3680,[3]رکوردها!$A:$D,4,0)</f>
        <v>#N/A</v>
      </c>
      <c r="Z3680" t="e">
        <f>VLOOKUP(T3680,[3]رکوردها!$A:$C,3,0)</f>
        <v>#N/A</v>
      </c>
      <c r="AA3680" t="e">
        <f>VLOOKUP(T3680,[3]رکوردها!$A:$F,6,0)</f>
        <v>#N/A</v>
      </c>
      <c r="AB3680" t="e">
        <f>VLOOKUP(T3680,[3]رکوردها!$A:$E,5,0)</f>
        <v>#N/A</v>
      </c>
    </row>
    <row r="3681" spans="1:28" s="41" customFormat="1" hidden="1" x14ac:dyDescent="0.2">
      <c r="A3681" s="36">
        <v>180979</v>
      </c>
      <c r="B3681" s="36">
        <v>1343</v>
      </c>
      <c r="C3681" s="36">
        <v>1922</v>
      </c>
      <c r="D3681" s="39" t="s">
        <v>5178</v>
      </c>
      <c r="E3681" s="39"/>
      <c r="F3681" s="37" t="s">
        <v>171</v>
      </c>
      <c r="G3681" s="37" t="s">
        <v>1291</v>
      </c>
      <c r="H3681" s="38">
        <v>667974255</v>
      </c>
      <c r="I3681" s="38">
        <v>0</v>
      </c>
      <c r="J3681" s="38">
        <f t="shared" si="58"/>
        <v>667974255</v>
      </c>
      <c r="K3681" s="38"/>
      <c r="L3681" s="49"/>
      <c r="M3681" s="37" t="s">
        <v>63</v>
      </c>
      <c r="N3681" s="37" t="s">
        <v>64</v>
      </c>
      <c r="O3681" s="37" t="s">
        <v>157</v>
      </c>
      <c r="P3681" s="37" t="s">
        <v>158</v>
      </c>
      <c r="Q3681" s="37" t="s">
        <v>159</v>
      </c>
      <c r="R3681" s="37" t="s">
        <v>160</v>
      </c>
      <c r="S3681" s="37" t="s">
        <v>1235</v>
      </c>
      <c r="T3681" s="37" t="s">
        <v>1234</v>
      </c>
      <c r="U3681" s="1" t="e">
        <f>VLOOKUP(T3681,[2]VAT!$A:$D,1,0)</f>
        <v>#N/A</v>
      </c>
      <c r="V3681" s="37" t="s">
        <v>2</v>
      </c>
      <c r="W3681" s="37" t="s">
        <v>2</v>
      </c>
      <c r="X3681" t="e">
        <f>VLOOKUP(T3681,[3]رکوردها!$A:$B,2,0)</f>
        <v>#N/A</v>
      </c>
      <c r="Y3681" t="e">
        <f>VLOOKUP(T3681,[3]رکوردها!$A:$D,4,0)</f>
        <v>#N/A</v>
      </c>
      <c r="Z3681" t="e">
        <f>VLOOKUP(T3681,[3]رکوردها!$A:$C,3,0)</f>
        <v>#N/A</v>
      </c>
      <c r="AA3681" t="e">
        <f>VLOOKUP(T3681,[3]رکوردها!$A:$F,6,0)</f>
        <v>#N/A</v>
      </c>
      <c r="AB3681" t="e">
        <f>VLOOKUP(T3681,[3]رکوردها!$A:$E,5,0)</f>
        <v>#N/A</v>
      </c>
    </row>
    <row r="3682" spans="1:28" s="41" customFormat="1" hidden="1" x14ac:dyDescent="0.2">
      <c r="A3682" s="36">
        <v>180980</v>
      </c>
      <c r="B3682" s="36">
        <v>1343</v>
      </c>
      <c r="C3682" s="36">
        <v>1922</v>
      </c>
      <c r="D3682" s="39" t="s">
        <v>5178</v>
      </c>
      <c r="E3682" s="39"/>
      <c r="F3682" s="37" t="s">
        <v>171</v>
      </c>
      <c r="G3682" s="37" t="s">
        <v>1292</v>
      </c>
      <c r="H3682" s="38">
        <v>667974255</v>
      </c>
      <c r="I3682" s="38">
        <v>0</v>
      </c>
      <c r="J3682" s="38">
        <f t="shared" si="58"/>
        <v>667974255</v>
      </c>
      <c r="K3682" s="38"/>
      <c r="L3682" s="49"/>
      <c r="M3682" s="37" t="s">
        <v>63</v>
      </c>
      <c r="N3682" s="37" t="s">
        <v>64</v>
      </c>
      <c r="O3682" s="37" t="s">
        <v>157</v>
      </c>
      <c r="P3682" s="37" t="s">
        <v>158</v>
      </c>
      <c r="Q3682" s="37" t="s">
        <v>159</v>
      </c>
      <c r="R3682" s="37" t="s">
        <v>160</v>
      </c>
      <c r="S3682" s="37" t="s">
        <v>1235</v>
      </c>
      <c r="T3682" s="37" t="s">
        <v>1234</v>
      </c>
      <c r="U3682" s="1" t="e">
        <f>VLOOKUP(T3682,[2]VAT!$A:$D,1,0)</f>
        <v>#N/A</v>
      </c>
      <c r="V3682" s="37" t="s">
        <v>2</v>
      </c>
      <c r="W3682" s="37" t="s">
        <v>2</v>
      </c>
      <c r="X3682" t="e">
        <f>VLOOKUP(T3682,[3]رکوردها!$A:$B,2,0)</f>
        <v>#N/A</v>
      </c>
      <c r="Y3682" t="e">
        <f>VLOOKUP(T3682,[3]رکوردها!$A:$D,4,0)</f>
        <v>#N/A</v>
      </c>
      <c r="Z3682" t="e">
        <f>VLOOKUP(T3682,[3]رکوردها!$A:$C,3,0)</f>
        <v>#N/A</v>
      </c>
      <c r="AA3682" t="e">
        <f>VLOOKUP(T3682,[3]رکوردها!$A:$F,6,0)</f>
        <v>#N/A</v>
      </c>
      <c r="AB3682" t="e">
        <f>VLOOKUP(T3682,[3]رکوردها!$A:$E,5,0)</f>
        <v>#N/A</v>
      </c>
    </row>
    <row r="3683" spans="1:28" s="41" customFormat="1" hidden="1" x14ac:dyDescent="0.2">
      <c r="A3683" s="36">
        <v>180981</v>
      </c>
      <c r="B3683" s="36">
        <v>1343</v>
      </c>
      <c r="C3683" s="36">
        <v>1922</v>
      </c>
      <c r="D3683" s="39" t="s">
        <v>5178</v>
      </c>
      <c r="E3683" s="39"/>
      <c r="F3683" s="37" t="s">
        <v>171</v>
      </c>
      <c r="G3683" s="37" t="s">
        <v>1289</v>
      </c>
      <c r="H3683" s="38">
        <v>667706423</v>
      </c>
      <c r="I3683" s="38">
        <v>0</v>
      </c>
      <c r="J3683" s="38">
        <f t="shared" si="58"/>
        <v>667706423</v>
      </c>
      <c r="K3683" s="38"/>
      <c r="L3683" s="49"/>
      <c r="M3683" s="37" t="s">
        <v>63</v>
      </c>
      <c r="N3683" s="37" t="s">
        <v>64</v>
      </c>
      <c r="O3683" s="37" t="s">
        <v>157</v>
      </c>
      <c r="P3683" s="37" t="s">
        <v>158</v>
      </c>
      <c r="Q3683" s="37" t="s">
        <v>159</v>
      </c>
      <c r="R3683" s="37" t="s">
        <v>160</v>
      </c>
      <c r="S3683" s="37" t="s">
        <v>1235</v>
      </c>
      <c r="T3683" s="37" t="s">
        <v>1234</v>
      </c>
      <c r="U3683" s="1" t="e">
        <f>VLOOKUP(T3683,[2]VAT!$A:$D,1,0)</f>
        <v>#N/A</v>
      </c>
      <c r="V3683" s="37" t="s">
        <v>2</v>
      </c>
      <c r="W3683" s="37" t="s">
        <v>2</v>
      </c>
      <c r="X3683" t="e">
        <f>VLOOKUP(T3683,[3]رکوردها!$A:$B,2,0)</f>
        <v>#N/A</v>
      </c>
      <c r="Y3683" t="e">
        <f>VLOOKUP(T3683,[3]رکوردها!$A:$D,4,0)</f>
        <v>#N/A</v>
      </c>
      <c r="Z3683" t="e">
        <f>VLOOKUP(T3683,[3]رکوردها!$A:$C,3,0)</f>
        <v>#N/A</v>
      </c>
      <c r="AA3683" t="e">
        <f>VLOOKUP(T3683,[3]رکوردها!$A:$F,6,0)</f>
        <v>#N/A</v>
      </c>
      <c r="AB3683" t="e">
        <f>VLOOKUP(T3683,[3]رکوردها!$A:$E,5,0)</f>
        <v>#N/A</v>
      </c>
    </row>
    <row r="3684" spans="1:28" s="41" customFormat="1" hidden="1" x14ac:dyDescent="0.2">
      <c r="A3684" s="36">
        <v>180982</v>
      </c>
      <c r="B3684" s="36">
        <v>1343</v>
      </c>
      <c r="C3684" s="36">
        <v>1922</v>
      </c>
      <c r="D3684" s="39" t="s">
        <v>5178</v>
      </c>
      <c r="E3684" s="39"/>
      <c r="F3684" s="37" t="s">
        <v>171</v>
      </c>
      <c r="G3684" s="37" t="s">
        <v>1289</v>
      </c>
      <c r="H3684" s="38">
        <v>667706423</v>
      </c>
      <c r="I3684" s="38">
        <v>0</v>
      </c>
      <c r="J3684" s="38">
        <f t="shared" si="58"/>
        <v>667706423</v>
      </c>
      <c r="K3684" s="38"/>
      <c r="L3684" s="49"/>
      <c r="M3684" s="37" t="s">
        <v>63</v>
      </c>
      <c r="N3684" s="37" t="s">
        <v>64</v>
      </c>
      <c r="O3684" s="37" t="s">
        <v>157</v>
      </c>
      <c r="P3684" s="37" t="s">
        <v>158</v>
      </c>
      <c r="Q3684" s="37" t="s">
        <v>159</v>
      </c>
      <c r="R3684" s="37" t="s">
        <v>160</v>
      </c>
      <c r="S3684" s="37" t="s">
        <v>1235</v>
      </c>
      <c r="T3684" s="37" t="s">
        <v>1234</v>
      </c>
      <c r="U3684" s="1" t="e">
        <f>VLOOKUP(T3684,[2]VAT!$A:$D,1,0)</f>
        <v>#N/A</v>
      </c>
      <c r="V3684" s="37" t="s">
        <v>2</v>
      </c>
      <c r="W3684" s="37" t="s">
        <v>2</v>
      </c>
      <c r="X3684" t="e">
        <f>VLOOKUP(T3684,[3]رکوردها!$A:$B,2,0)</f>
        <v>#N/A</v>
      </c>
      <c r="Y3684" t="e">
        <f>VLOOKUP(T3684,[3]رکوردها!$A:$D,4,0)</f>
        <v>#N/A</v>
      </c>
      <c r="Z3684" t="e">
        <f>VLOOKUP(T3684,[3]رکوردها!$A:$C,3,0)</f>
        <v>#N/A</v>
      </c>
      <c r="AA3684" t="e">
        <f>VLOOKUP(T3684,[3]رکوردها!$A:$F,6,0)</f>
        <v>#N/A</v>
      </c>
      <c r="AB3684" t="e">
        <f>VLOOKUP(T3684,[3]رکوردها!$A:$E,5,0)</f>
        <v>#N/A</v>
      </c>
    </row>
    <row r="3685" spans="1:28" s="41" customFormat="1" hidden="1" x14ac:dyDescent="0.2">
      <c r="A3685" s="36">
        <v>180983</v>
      </c>
      <c r="B3685" s="36">
        <v>1343</v>
      </c>
      <c r="C3685" s="36">
        <v>1922</v>
      </c>
      <c r="D3685" s="39" t="s">
        <v>5178</v>
      </c>
      <c r="E3685" s="39"/>
      <c r="F3685" s="37" t="s">
        <v>171</v>
      </c>
      <c r="G3685" s="37" t="s">
        <v>1293</v>
      </c>
      <c r="H3685" s="38">
        <v>667706423</v>
      </c>
      <c r="I3685" s="38">
        <v>0</v>
      </c>
      <c r="J3685" s="38">
        <f t="shared" si="58"/>
        <v>667706423</v>
      </c>
      <c r="K3685" s="38"/>
      <c r="L3685" s="49"/>
      <c r="M3685" s="37" t="s">
        <v>63</v>
      </c>
      <c r="N3685" s="37" t="s">
        <v>64</v>
      </c>
      <c r="O3685" s="37" t="s">
        <v>157</v>
      </c>
      <c r="P3685" s="37" t="s">
        <v>158</v>
      </c>
      <c r="Q3685" s="37" t="s">
        <v>159</v>
      </c>
      <c r="R3685" s="37" t="s">
        <v>160</v>
      </c>
      <c r="S3685" s="37" t="s">
        <v>1235</v>
      </c>
      <c r="T3685" s="37" t="s">
        <v>1234</v>
      </c>
      <c r="U3685" s="1" t="e">
        <f>VLOOKUP(T3685,[2]VAT!$A:$D,1,0)</f>
        <v>#N/A</v>
      </c>
      <c r="V3685" s="37" t="s">
        <v>2</v>
      </c>
      <c r="W3685" s="37" t="s">
        <v>2</v>
      </c>
      <c r="X3685" t="e">
        <f>VLOOKUP(T3685,[3]رکوردها!$A:$B,2,0)</f>
        <v>#N/A</v>
      </c>
      <c r="Y3685" t="e">
        <f>VLOOKUP(T3685,[3]رکوردها!$A:$D,4,0)</f>
        <v>#N/A</v>
      </c>
      <c r="Z3685" t="e">
        <f>VLOOKUP(T3685,[3]رکوردها!$A:$C,3,0)</f>
        <v>#N/A</v>
      </c>
      <c r="AA3685" t="e">
        <f>VLOOKUP(T3685,[3]رکوردها!$A:$F,6,0)</f>
        <v>#N/A</v>
      </c>
      <c r="AB3685" t="e">
        <f>VLOOKUP(T3685,[3]رکوردها!$A:$E,5,0)</f>
        <v>#N/A</v>
      </c>
    </row>
    <row r="3686" spans="1:28" s="41" customFormat="1" hidden="1" x14ac:dyDescent="0.2">
      <c r="A3686" s="36">
        <v>180984</v>
      </c>
      <c r="B3686" s="36">
        <v>1343</v>
      </c>
      <c r="C3686" s="36">
        <v>1922</v>
      </c>
      <c r="D3686" s="39" t="s">
        <v>5178</v>
      </c>
      <c r="E3686" s="39"/>
      <c r="F3686" s="37" t="s">
        <v>171</v>
      </c>
      <c r="G3686" s="37" t="s">
        <v>1293</v>
      </c>
      <c r="H3686" s="38">
        <v>667706423</v>
      </c>
      <c r="I3686" s="38">
        <v>0</v>
      </c>
      <c r="J3686" s="38">
        <f t="shared" si="58"/>
        <v>667706423</v>
      </c>
      <c r="K3686" s="38"/>
      <c r="L3686" s="49"/>
      <c r="M3686" s="37" t="s">
        <v>63</v>
      </c>
      <c r="N3686" s="37" t="s">
        <v>64</v>
      </c>
      <c r="O3686" s="37" t="s">
        <v>157</v>
      </c>
      <c r="P3686" s="37" t="s">
        <v>158</v>
      </c>
      <c r="Q3686" s="37" t="s">
        <v>159</v>
      </c>
      <c r="R3686" s="37" t="s">
        <v>160</v>
      </c>
      <c r="S3686" s="37" t="s">
        <v>1235</v>
      </c>
      <c r="T3686" s="37" t="s">
        <v>1234</v>
      </c>
      <c r="U3686" s="1" t="e">
        <f>VLOOKUP(T3686,[2]VAT!$A:$D,1,0)</f>
        <v>#N/A</v>
      </c>
      <c r="V3686" s="37" t="s">
        <v>2</v>
      </c>
      <c r="W3686" s="37" t="s">
        <v>2</v>
      </c>
      <c r="X3686" t="e">
        <f>VLOOKUP(T3686,[3]رکوردها!$A:$B,2,0)</f>
        <v>#N/A</v>
      </c>
      <c r="Y3686" t="e">
        <f>VLOOKUP(T3686,[3]رکوردها!$A:$D,4,0)</f>
        <v>#N/A</v>
      </c>
      <c r="Z3686" t="e">
        <f>VLOOKUP(T3686,[3]رکوردها!$A:$C,3,0)</f>
        <v>#N/A</v>
      </c>
      <c r="AA3686" t="e">
        <f>VLOOKUP(T3686,[3]رکوردها!$A:$F,6,0)</f>
        <v>#N/A</v>
      </c>
      <c r="AB3686" t="e">
        <f>VLOOKUP(T3686,[3]رکوردها!$A:$E,5,0)</f>
        <v>#N/A</v>
      </c>
    </row>
    <row r="3687" spans="1:28" s="41" customFormat="1" hidden="1" x14ac:dyDescent="0.2">
      <c r="A3687" s="36">
        <v>180985</v>
      </c>
      <c r="B3687" s="36">
        <v>1343</v>
      </c>
      <c r="C3687" s="36">
        <v>1922</v>
      </c>
      <c r="D3687" s="39" t="s">
        <v>5178</v>
      </c>
      <c r="E3687" s="39"/>
      <c r="F3687" s="37" t="s">
        <v>171</v>
      </c>
      <c r="G3687" s="37" t="s">
        <v>1294</v>
      </c>
      <c r="H3687" s="38">
        <v>617353913</v>
      </c>
      <c r="I3687" s="38">
        <v>0</v>
      </c>
      <c r="J3687" s="38">
        <f t="shared" si="58"/>
        <v>617353913</v>
      </c>
      <c r="K3687" s="38"/>
      <c r="L3687" s="49"/>
      <c r="M3687" s="37" t="s">
        <v>63</v>
      </c>
      <c r="N3687" s="37" t="s">
        <v>64</v>
      </c>
      <c r="O3687" s="37" t="s">
        <v>157</v>
      </c>
      <c r="P3687" s="37" t="s">
        <v>158</v>
      </c>
      <c r="Q3687" s="37" t="s">
        <v>159</v>
      </c>
      <c r="R3687" s="37" t="s">
        <v>160</v>
      </c>
      <c r="S3687" s="37" t="s">
        <v>1235</v>
      </c>
      <c r="T3687" s="37" t="s">
        <v>1234</v>
      </c>
      <c r="U3687" s="1" t="e">
        <f>VLOOKUP(T3687,[2]VAT!$A:$D,1,0)</f>
        <v>#N/A</v>
      </c>
      <c r="V3687" s="37" t="s">
        <v>2</v>
      </c>
      <c r="W3687" s="37" t="s">
        <v>2</v>
      </c>
      <c r="X3687" t="e">
        <f>VLOOKUP(T3687,[3]رکوردها!$A:$B,2,0)</f>
        <v>#N/A</v>
      </c>
      <c r="Y3687" t="e">
        <f>VLOOKUP(T3687,[3]رکوردها!$A:$D,4,0)</f>
        <v>#N/A</v>
      </c>
      <c r="Z3687" t="e">
        <f>VLOOKUP(T3687,[3]رکوردها!$A:$C,3,0)</f>
        <v>#N/A</v>
      </c>
      <c r="AA3687" t="e">
        <f>VLOOKUP(T3687,[3]رکوردها!$A:$F,6,0)</f>
        <v>#N/A</v>
      </c>
      <c r="AB3687" t="e">
        <f>VLOOKUP(T3687,[3]رکوردها!$A:$E,5,0)</f>
        <v>#N/A</v>
      </c>
    </row>
    <row r="3688" spans="1:28" s="41" customFormat="1" hidden="1" x14ac:dyDescent="0.2">
      <c r="A3688" s="36">
        <v>180986</v>
      </c>
      <c r="B3688" s="36">
        <v>1343</v>
      </c>
      <c r="C3688" s="36">
        <v>1922</v>
      </c>
      <c r="D3688" s="39" t="s">
        <v>5178</v>
      </c>
      <c r="E3688" s="39"/>
      <c r="F3688" s="37" t="s">
        <v>171</v>
      </c>
      <c r="G3688" s="37" t="s">
        <v>1295</v>
      </c>
      <c r="H3688" s="38">
        <v>617353913</v>
      </c>
      <c r="I3688" s="38">
        <v>0</v>
      </c>
      <c r="J3688" s="38">
        <f t="shared" si="58"/>
        <v>617353913</v>
      </c>
      <c r="K3688" s="38"/>
      <c r="L3688" s="49"/>
      <c r="M3688" s="37" t="s">
        <v>63</v>
      </c>
      <c r="N3688" s="37" t="s">
        <v>64</v>
      </c>
      <c r="O3688" s="37" t="s">
        <v>157</v>
      </c>
      <c r="P3688" s="37" t="s">
        <v>158</v>
      </c>
      <c r="Q3688" s="37" t="s">
        <v>159</v>
      </c>
      <c r="R3688" s="37" t="s">
        <v>160</v>
      </c>
      <c r="S3688" s="37" t="s">
        <v>1235</v>
      </c>
      <c r="T3688" s="37" t="s">
        <v>1234</v>
      </c>
      <c r="U3688" s="1" t="e">
        <f>VLOOKUP(T3688,[2]VAT!$A:$D,1,0)</f>
        <v>#N/A</v>
      </c>
      <c r="V3688" s="37" t="s">
        <v>2</v>
      </c>
      <c r="W3688" s="37" t="s">
        <v>2</v>
      </c>
      <c r="X3688" t="e">
        <f>VLOOKUP(T3688,[3]رکوردها!$A:$B,2,0)</f>
        <v>#N/A</v>
      </c>
      <c r="Y3688" t="e">
        <f>VLOOKUP(T3688,[3]رکوردها!$A:$D,4,0)</f>
        <v>#N/A</v>
      </c>
      <c r="Z3688" t="e">
        <f>VLOOKUP(T3688,[3]رکوردها!$A:$C,3,0)</f>
        <v>#N/A</v>
      </c>
      <c r="AA3688" t="e">
        <f>VLOOKUP(T3688,[3]رکوردها!$A:$F,6,0)</f>
        <v>#N/A</v>
      </c>
      <c r="AB3688" t="e">
        <f>VLOOKUP(T3688,[3]رکوردها!$A:$E,5,0)</f>
        <v>#N/A</v>
      </c>
    </row>
    <row r="3689" spans="1:28" s="41" customFormat="1" hidden="1" x14ac:dyDescent="0.2">
      <c r="A3689" s="36">
        <v>180987</v>
      </c>
      <c r="B3689" s="36">
        <v>1343</v>
      </c>
      <c r="C3689" s="36">
        <v>1922</v>
      </c>
      <c r="D3689" s="39" t="s">
        <v>5178</v>
      </c>
      <c r="E3689" s="39"/>
      <c r="F3689" s="37" t="s">
        <v>171</v>
      </c>
      <c r="G3689" s="37" t="s">
        <v>1289</v>
      </c>
      <c r="H3689" s="38">
        <v>616818248</v>
      </c>
      <c r="I3689" s="38">
        <v>0</v>
      </c>
      <c r="J3689" s="38">
        <f t="shared" si="58"/>
        <v>616818248</v>
      </c>
      <c r="K3689" s="38"/>
      <c r="L3689" s="49"/>
      <c r="M3689" s="37" t="s">
        <v>63</v>
      </c>
      <c r="N3689" s="37" t="s">
        <v>64</v>
      </c>
      <c r="O3689" s="37" t="s">
        <v>157</v>
      </c>
      <c r="P3689" s="37" t="s">
        <v>158</v>
      </c>
      <c r="Q3689" s="37" t="s">
        <v>159</v>
      </c>
      <c r="R3689" s="37" t="s">
        <v>160</v>
      </c>
      <c r="S3689" s="37" t="s">
        <v>1235</v>
      </c>
      <c r="T3689" s="37" t="s">
        <v>1234</v>
      </c>
      <c r="U3689" s="1" t="e">
        <f>VLOOKUP(T3689,[2]VAT!$A:$D,1,0)</f>
        <v>#N/A</v>
      </c>
      <c r="V3689" s="37" t="s">
        <v>2</v>
      </c>
      <c r="W3689" s="37" t="s">
        <v>2</v>
      </c>
      <c r="X3689" t="e">
        <f>VLOOKUP(T3689,[3]رکوردها!$A:$B,2,0)</f>
        <v>#N/A</v>
      </c>
      <c r="Y3689" t="e">
        <f>VLOOKUP(T3689,[3]رکوردها!$A:$D,4,0)</f>
        <v>#N/A</v>
      </c>
      <c r="Z3689" t="e">
        <f>VLOOKUP(T3689,[3]رکوردها!$A:$C,3,0)</f>
        <v>#N/A</v>
      </c>
      <c r="AA3689" t="e">
        <f>VLOOKUP(T3689,[3]رکوردها!$A:$F,6,0)</f>
        <v>#N/A</v>
      </c>
      <c r="AB3689" t="e">
        <f>VLOOKUP(T3689,[3]رکوردها!$A:$E,5,0)</f>
        <v>#N/A</v>
      </c>
    </row>
    <row r="3690" spans="1:28" s="41" customFormat="1" hidden="1" x14ac:dyDescent="0.2">
      <c r="A3690" s="36">
        <v>180988</v>
      </c>
      <c r="B3690" s="36">
        <v>1343</v>
      </c>
      <c r="C3690" s="36">
        <v>1922</v>
      </c>
      <c r="D3690" s="39" t="s">
        <v>5178</v>
      </c>
      <c r="E3690" s="39"/>
      <c r="F3690" s="37" t="s">
        <v>171</v>
      </c>
      <c r="G3690" s="37" t="s">
        <v>1289</v>
      </c>
      <c r="H3690" s="38">
        <v>616818248</v>
      </c>
      <c r="I3690" s="38">
        <v>0</v>
      </c>
      <c r="J3690" s="38">
        <f t="shared" si="58"/>
        <v>616818248</v>
      </c>
      <c r="K3690" s="38"/>
      <c r="L3690" s="49"/>
      <c r="M3690" s="37" t="s">
        <v>63</v>
      </c>
      <c r="N3690" s="37" t="s">
        <v>64</v>
      </c>
      <c r="O3690" s="37" t="s">
        <v>157</v>
      </c>
      <c r="P3690" s="37" t="s">
        <v>158</v>
      </c>
      <c r="Q3690" s="37" t="s">
        <v>159</v>
      </c>
      <c r="R3690" s="37" t="s">
        <v>160</v>
      </c>
      <c r="S3690" s="37" t="s">
        <v>1235</v>
      </c>
      <c r="T3690" s="37" t="s">
        <v>1234</v>
      </c>
      <c r="U3690" s="1" t="e">
        <f>VLOOKUP(T3690,[2]VAT!$A:$D,1,0)</f>
        <v>#N/A</v>
      </c>
      <c r="V3690" s="37" t="s">
        <v>2</v>
      </c>
      <c r="W3690" s="37" t="s">
        <v>2</v>
      </c>
      <c r="X3690" t="e">
        <f>VLOOKUP(T3690,[3]رکوردها!$A:$B,2,0)</f>
        <v>#N/A</v>
      </c>
      <c r="Y3690" t="e">
        <f>VLOOKUP(T3690,[3]رکوردها!$A:$D,4,0)</f>
        <v>#N/A</v>
      </c>
      <c r="Z3690" t="e">
        <f>VLOOKUP(T3690,[3]رکوردها!$A:$C,3,0)</f>
        <v>#N/A</v>
      </c>
      <c r="AA3690" t="e">
        <f>VLOOKUP(T3690,[3]رکوردها!$A:$F,6,0)</f>
        <v>#N/A</v>
      </c>
      <c r="AB3690" t="e">
        <f>VLOOKUP(T3690,[3]رکوردها!$A:$E,5,0)</f>
        <v>#N/A</v>
      </c>
    </row>
    <row r="3691" spans="1:28" s="41" customFormat="1" hidden="1" x14ac:dyDescent="0.2">
      <c r="A3691" s="36">
        <v>180989</v>
      </c>
      <c r="B3691" s="36">
        <v>1343</v>
      </c>
      <c r="C3691" s="36">
        <v>1922</v>
      </c>
      <c r="D3691" s="39" t="s">
        <v>5178</v>
      </c>
      <c r="E3691" s="39"/>
      <c r="F3691" s="37" t="s">
        <v>171</v>
      </c>
      <c r="G3691" s="37" t="s">
        <v>1293</v>
      </c>
      <c r="H3691" s="38">
        <v>616818248</v>
      </c>
      <c r="I3691" s="38">
        <v>0</v>
      </c>
      <c r="J3691" s="38">
        <f t="shared" si="58"/>
        <v>616818248</v>
      </c>
      <c r="K3691" s="38"/>
      <c r="L3691" s="49"/>
      <c r="M3691" s="37" t="s">
        <v>63</v>
      </c>
      <c r="N3691" s="37" t="s">
        <v>64</v>
      </c>
      <c r="O3691" s="37" t="s">
        <v>157</v>
      </c>
      <c r="P3691" s="37" t="s">
        <v>158</v>
      </c>
      <c r="Q3691" s="37" t="s">
        <v>159</v>
      </c>
      <c r="R3691" s="37" t="s">
        <v>160</v>
      </c>
      <c r="S3691" s="37" t="s">
        <v>1235</v>
      </c>
      <c r="T3691" s="37" t="s">
        <v>1234</v>
      </c>
      <c r="U3691" s="1" t="e">
        <f>VLOOKUP(T3691,[2]VAT!$A:$D,1,0)</f>
        <v>#N/A</v>
      </c>
      <c r="V3691" s="37" t="s">
        <v>2</v>
      </c>
      <c r="W3691" s="37" t="s">
        <v>2</v>
      </c>
      <c r="X3691" t="e">
        <f>VLOOKUP(T3691,[3]رکوردها!$A:$B,2,0)</f>
        <v>#N/A</v>
      </c>
      <c r="Y3691" t="e">
        <f>VLOOKUP(T3691,[3]رکوردها!$A:$D,4,0)</f>
        <v>#N/A</v>
      </c>
      <c r="Z3691" t="e">
        <f>VLOOKUP(T3691,[3]رکوردها!$A:$C,3,0)</f>
        <v>#N/A</v>
      </c>
      <c r="AA3691" t="e">
        <f>VLOOKUP(T3691,[3]رکوردها!$A:$F,6,0)</f>
        <v>#N/A</v>
      </c>
      <c r="AB3691" t="e">
        <f>VLOOKUP(T3691,[3]رکوردها!$A:$E,5,0)</f>
        <v>#N/A</v>
      </c>
    </row>
    <row r="3692" spans="1:28" s="41" customFormat="1" hidden="1" x14ac:dyDescent="0.2">
      <c r="A3692" s="36">
        <v>180990</v>
      </c>
      <c r="B3692" s="36">
        <v>1343</v>
      </c>
      <c r="C3692" s="36">
        <v>1922</v>
      </c>
      <c r="D3692" s="39" t="s">
        <v>5178</v>
      </c>
      <c r="E3692" s="39"/>
      <c r="F3692" s="37" t="s">
        <v>171</v>
      </c>
      <c r="G3692" s="37" t="s">
        <v>1293</v>
      </c>
      <c r="H3692" s="38">
        <v>616818248</v>
      </c>
      <c r="I3692" s="38">
        <v>0</v>
      </c>
      <c r="J3692" s="38">
        <f t="shared" si="58"/>
        <v>616818248</v>
      </c>
      <c r="K3692" s="38"/>
      <c r="L3692" s="49"/>
      <c r="M3692" s="37" t="s">
        <v>63</v>
      </c>
      <c r="N3692" s="37" t="s">
        <v>64</v>
      </c>
      <c r="O3692" s="37" t="s">
        <v>157</v>
      </c>
      <c r="P3692" s="37" t="s">
        <v>158</v>
      </c>
      <c r="Q3692" s="37" t="s">
        <v>159</v>
      </c>
      <c r="R3692" s="37" t="s">
        <v>160</v>
      </c>
      <c r="S3692" s="37" t="s">
        <v>1235</v>
      </c>
      <c r="T3692" s="37" t="s">
        <v>1234</v>
      </c>
      <c r="U3692" s="1" t="e">
        <f>VLOOKUP(T3692,[2]VAT!$A:$D,1,0)</f>
        <v>#N/A</v>
      </c>
      <c r="V3692" s="37" t="s">
        <v>2</v>
      </c>
      <c r="W3692" s="37" t="s">
        <v>2</v>
      </c>
      <c r="X3692" t="e">
        <f>VLOOKUP(T3692,[3]رکوردها!$A:$B,2,0)</f>
        <v>#N/A</v>
      </c>
      <c r="Y3692" t="e">
        <f>VLOOKUP(T3692,[3]رکوردها!$A:$D,4,0)</f>
        <v>#N/A</v>
      </c>
      <c r="Z3692" t="e">
        <f>VLOOKUP(T3692,[3]رکوردها!$A:$C,3,0)</f>
        <v>#N/A</v>
      </c>
      <c r="AA3692" t="e">
        <f>VLOOKUP(T3692,[3]رکوردها!$A:$F,6,0)</f>
        <v>#N/A</v>
      </c>
      <c r="AB3692" t="e">
        <f>VLOOKUP(T3692,[3]رکوردها!$A:$E,5,0)</f>
        <v>#N/A</v>
      </c>
    </row>
    <row r="3693" spans="1:28" s="41" customFormat="1" hidden="1" x14ac:dyDescent="0.2">
      <c r="A3693" s="36">
        <v>180991</v>
      </c>
      <c r="B3693" s="36">
        <v>1343</v>
      </c>
      <c r="C3693" s="36">
        <v>1922</v>
      </c>
      <c r="D3693" s="39" t="s">
        <v>5178</v>
      </c>
      <c r="E3693" s="39"/>
      <c r="F3693" s="37" t="s">
        <v>171</v>
      </c>
      <c r="G3693" s="37" t="s">
        <v>1296</v>
      </c>
      <c r="H3693" s="38">
        <v>573697215</v>
      </c>
      <c r="I3693" s="38">
        <v>0</v>
      </c>
      <c r="J3693" s="38">
        <f t="shared" si="58"/>
        <v>573697215</v>
      </c>
      <c r="K3693" s="38"/>
      <c r="L3693" s="49"/>
      <c r="M3693" s="37" t="s">
        <v>63</v>
      </c>
      <c r="N3693" s="37" t="s">
        <v>64</v>
      </c>
      <c r="O3693" s="37" t="s">
        <v>157</v>
      </c>
      <c r="P3693" s="37" t="s">
        <v>158</v>
      </c>
      <c r="Q3693" s="37" t="s">
        <v>159</v>
      </c>
      <c r="R3693" s="37" t="s">
        <v>160</v>
      </c>
      <c r="S3693" s="37" t="s">
        <v>1235</v>
      </c>
      <c r="T3693" s="37" t="s">
        <v>1234</v>
      </c>
      <c r="U3693" s="1" t="e">
        <f>VLOOKUP(T3693,[2]VAT!$A:$D,1,0)</f>
        <v>#N/A</v>
      </c>
      <c r="V3693" s="37" t="s">
        <v>2</v>
      </c>
      <c r="W3693" s="37" t="s">
        <v>2</v>
      </c>
      <c r="X3693" t="e">
        <f>VLOOKUP(T3693,[3]رکوردها!$A:$B,2,0)</f>
        <v>#N/A</v>
      </c>
      <c r="Y3693" t="e">
        <f>VLOOKUP(T3693,[3]رکوردها!$A:$D,4,0)</f>
        <v>#N/A</v>
      </c>
      <c r="Z3693" t="e">
        <f>VLOOKUP(T3693,[3]رکوردها!$A:$C,3,0)</f>
        <v>#N/A</v>
      </c>
      <c r="AA3693" t="e">
        <f>VLOOKUP(T3693,[3]رکوردها!$A:$F,6,0)</f>
        <v>#N/A</v>
      </c>
      <c r="AB3693" t="e">
        <f>VLOOKUP(T3693,[3]رکوردها!$A:$E,5,0)</f>
        <v>#N/A</v>
      </c>
    </row>
    <row r="3694" spans="1:28" s="41" customFormat="1" hidden="1" x14ac:dyDescent="0.2">
      <c r="A3694" s="36">
        <v>180992</v>
      </c>
      <c r="B3694" s="36">
        <v>1343</v>
      </c>
      <c r="C3694" s="36">
        <v>1922</v>
      </c>
      <c r="D3694" s="39" t="s">
        <v>5178</v>
      </c>
      <c r="E3694" s="39"/>
      <c r="F3694" s="37" t="s">
        <v>171</v>
      </c>
      <c r="G3694" s="37" t="s">
        <v>1289</v>
      </c>
      <c r="H3694" s="38">
        <v>573429383</v>
      </c>
      <c r="I3694" s="38">
        <v>0</v>
      </c>
      <c r="J3694" s="38">
        <f t="shared" si="58"/>
        <v>573429383</v>
      </c>
      <c r="K3694" s="38"/>
      <c r="L3694" s="49"/>
      <c r="M3694" s="37" t="s">
        <v>63</v>
      </c>
      <c r="N3694" s="37" t="s">
        <v>64</v>
      </c>
      <c r="O3694" s="37" t="s">
        <v>157</v>
      </c>
      <c r="P3694" s="37" t="s">
        <v>158</v>
      </c>
      <c r="Q3694" s="37" t="s">
        <v>159</v>
      </c>
      <c r="R3694" s="37" t="s">
        <v>160</v>
      </c>
      <c r="S3694" s="37" t="s">
        <v>1235</v>
      </c>
      <c r="T3694" s="37" t="s">
        <v>1234</v>
      </c>
      <c r="U3694" s="1" t="e">
        <f>VLOOKUP(T3694,[2]VAT!$A:$D,1,0)</f>
        <v>#N/A</v>
      </c>
      <c r="V3694" s="37" t="s">
        <v>2</v>
      </c>
      <c r="W3694" s="37" t="s">
        <v>2</v>
      </c>
      <c r="X3694" t="e">
        <f>VLOOKUP(T3694,[3]رکوردها!$A:$B,2,0)</f>
        <v>#N/A</v>
      </c>
      <c r="Y3694" t="e">
        <f>VLOOKUP(T3694,[3]رکوردها!$A:$D,4,0)</f>
        <v>#N/A</v>
      </c>
      <c r="Z3694" t="e">
        <f>VLOOKUP(T3694,[3]رکوردها!$A:$C,3,0)</f>
        <v>#N/A</v>
      </c>
      <c r="AA3694" t="e">
        <f>VLOOKUP(T3694,[3]رکوردها!$A:$F,6,0)</f>
        <v>#N/A</v>
      </c>
      <c r="AB3694" t="e">
        <f>VLOOKUP(T3694,[3]رکوردها!$A:$E,5,0)</f>
        <v>#N/A</v>
      </c>
    </row>
    <row r="3695" spans="1:28" s="41" customFormat="1" hidden="1" x14ac:dyDescent="0.2">
      <c r="A3695" s="36">
        <v>180993</v>
      </c>
      <c r="B3695" s="36">
        <v>1343</v>
      </c>
      <c r="C3695" s="36">
        <v>1922</v>
      </c>
      <c r="D3695" s="39" t="s">
        <v>5178</v>
      </c>
      <c r="E3695" s="39"/>
      <c r="F3695" s="37" t="s">
        <v>171</v>
      </c>
      <c r="G3695" s="37" t="s">
        <v>1297</v>
      </c>
      <c r="H3695" s="38">
        <v>573429383</v>
      </c>
      <c r="I3695" s="38">
        <v>0</v>
      </c>
      <c r="J3695" s="38">
        <f t="shared" si="58"/>
        <v>573429383</v>
      </c>
      <c r="K3695" s="38"/>
      <c r="L3695" s="49"/>
      <c r="M3695" s="37" t="s">
        <v>63</v>
      </c>
      <c r="N3695" s="37" t="s">
        <v>64</v>
      </c>
      <c r="O3695" s="37" t="s">
        <v>157</v>
      </c>
      <c r="P3695" s="37" t="s">
        <v>158</v>
      </c>
      <c r="Q3695" s="37" t="s">
        <v>159</v>
      </c>
      <c r="R3695" s="37" t="s">
        <v>160</v>
      </c>
      <c r="S3695" s="37" t="s">
        <v>1235</v>
      </c>
      <c r="T3695" s="37" t="s">
        <v>1234</v>
      </c>
      <c r="U3695" s="1" t="e">
        <f>VLOOKUP(T3695,[2]VAT!$A:$D,1,0)</f>
        <v>#N/A</v>
      </c>
      <c r="V3695" s="37" t="s">
        <v>2</v>
      </c>
      <c r="W3695" s="37" t="s">
        <v>2</v>
      </c>
      <c r="X3695" t="e">
        <f>VLOOKUP(T3695,[3]رکوردها!$A:$B,2,0)</f>
        <v>#N/A</v>
      </c>
      <c r="Y3695" t="e">
        <f>VLOOKUP(T3695,[3]رکوردها!$A:$D,4,0)</f>
        <v>#N/A</v>
      </c>
      <c r="Z3695" t="e">
        <f>VLOOKUP(T3695,[3]رکوردها!$A:$C,3,0)</f>
        <v>#N/A</v>
      </c>
      <c r="AA3695" t="e">
        <f>VLOOKUP(T3695,[3]رکوردها!$A:$F,6,0)</f>
        <v>#N/A</v>
      </c>
      <c r="AB3695" t="e">
        <f>VLOOKUP(T3695,[3]رکوردها!$A:$E,5,0)</f>
        <v>#N/A</v>
      </c>
    </row>
    <row r="3696" spans="1:28" s="41" customFormat="1" hidden="1" x14ac:dyDescent="0.2">
      <c r="A3696" s="36">
        <v>180994</v>
      </c>
      <c r="B3696" s="36">
        <v>1343</v>
      </c>
      <c r="C3696" s="36">
        <v>1922</v>
      </c>
      <c r="D3696" s="39" t="s">
        <v>5178</v>
      </c>
      <c r="E3696" s="39"/>
      <c r="F3696" s="37" t="s">
        <v>171</v>
      </c>
      <c r="G3696" s="37" t="s">
        <v>1298</v>
      </c>
      <c r="H3696" s="38">
        <v>544771305</v>
      </c>
      <c r="I3696" s="38">
        <v>0</v>
      </c>
      <c r="J3696" s="38">
        <f t="shared" si="58"/>
        <v>544771305</v>
      </c>
      <c r="K3696" s="38"/>
      <c r="L3696" s="49"/>
      <c r="M3696" s="37" t="s">
        <v>63</v>
      </c>
      <c r="N3696" s="37" t="s">
        <v>64</v>
      </c>
      <c r="O3696" s="37" t="s">
        <v>157</v>
      </c>
      <c r="P3696" s="37" t="s">
        <v>158</v>
      </c>
      <c r="Q3696" s="37" t="s">
        <v>159</v>
      </c>
      <c r="R3696" s="37" t="s">
        <v>160</v>
      </c>
      <c r="S3696" s="37" t="s">
        <v>1235</v>
      </c>
      <c r="T3696" s="37" t="s">
        <v>1234</v>
      </c>
      <c r="U3696" s="1" t="e">
        <f>VLOOKUP(T3696,[2]VAT!$A:$D,1,0)</f>
        <v>#N/A</v>
      </c>
      <c r="V3696" s="37" t="s">
        <v>2</v>
      </c>
      <c r="W3696" s="37" t="s">
        <v>2</v>
      </c>
      <c r="X3696" t="e">
        <f>VLOOKUP(T3696,[3]رکوردها!$A:$B,2,0)</f>
        <v>#N/A</v>
      </c>
      <c r="Y3696" t="e">
        <f>VLOOKUP(T3696,[3]رکوردها!$A:$D,4,0)</f>
        <v>#N/A</v>
      </c>
      <c r="Z3696" t="e">
        <f>VLOOKUP(T3696,[3]رکوردها!$A:$C,3,0)</f>
        <v>#N/A</v>
      </c>
      <c r="AA3696" t="e">
        <f>VLOOKUP(T3696,[3]رکوردها!$A:$F,6,0)</f>
        <v>#N/A</v>
      </c>
      <c r="AB3696" t="e">
        <f>VLOOKUP(T3696,[3]رکوردها!$A:$E,5,0)</f>
        <v>#N/A</v>
      </c>
    </row>
    <row r="3697" spans="1:28" s="41" customFormat="1" hidden="1" x14ac:dyDescent="0.2">
      <c r="A3697" s="36">
        <v>180995</v>
      </c>
      <c r="B3697" s="36">
        <v>1343</v>
      </c>
      <c r="C3697" s="36">
        <v>1922</v>
      </c>
      <c r="D3697" s="39" t="s">
        <v>5178</v>
      </c>
      <c r="E3697" s="39"/>
      <c r="F3697" s="37" t="s">
        <v>171</v>
      </c>
      <c r="G3697" s="37" t="s">
        <v>1299</v>
      </c>
      <c r="H3697" s="38">
        <v>544771305</v>
      </c>
      <c r="I3697" s="38">
        <v>0</v>
      </c>
      <c r="J3697" s="38">
        <f t="shared" si="58"/>
        <v>544771305</v>
      </c>
      <c r="K3697" s="38"/>
      <c r="L3697" s="49"/>
      <c r="M3697" s="37" t="s">
        <v>63</v>
      </c>
      <c r="N3697" s="37" t="s">
        <v>64</v>
      </c>
      <c r="O3697" s="37" t="s">
        <v>157</v>
      </c>
      <c r="P3697" s="37" t="s">
        <v>158</v>
      </c>
      <c r="Q3697" s="37" t="s">
        <v>159</v>
      </c>
      <c r="R3697" s="37" t="s">
        <v>160</v>
      </c>
      <c r="S3697" s="37" t="s">
        <v>1235</v>
      </c>
      <c r="T3697" s="37" t="s">
        <v>1234</v>
      </c>
      <c r="U3697" s="1" t="e">
        <f>VLOOKUP(T3697,[2]VAT!$A:$D,1,0)</f>
        <v>#N/A</v>
      </c>
      <c r="V3697" s="37" t="s">
        <v>2</v>
      </c>
      <c r="W3697" s="37" t="s">
        <v>2</v>
      </c>
      <c r="X3697" t="e">
        <f>VLOOKUP(T3697,[3]رکوردها!$A:$B,2,0)</f>
        <v>#N/A</v>
      </c>
      <c r="Y3697" t="e">
        <f>VLOOKUP(T3697,[3]رکوردها!$A:$D,4,0)</f>
        <v>#N/A</v>
      </c>
      <c r="Z3697" t="e">
        <f>VLOOKUP(T3697,[3]رکوردها!$A:$C,3,0)</f>
        <v>#N/A</v>
      </c>
      <c r="AA3697" t="e">
        <f>VLOOKUP(T3697,[3]رکوردها!$A:$F,6,0)</f>
        <v>#N/A</v>
      </c>
      <c r="AB3697" t="e">
        <f>VLOOKUP(T3697,[3]رکوردها!$A:$E,5,0)</f>
        <v>#N/A</v>
      </c>
    </row>
    <row r="3698" spans="1:28" s="41" customFormat="1" hidden="1" x14ac:dyDescent="0.2">
      <c r="A3698" s="36">
        <v>180996</v>
      </c>
      <c r="B3698" s="36">
        <v>1343</v>
      </c>
      <c r="C3698" s="36">
        <v>1922</v>
      </c>
      <c r="D3698" s="39" t="s">
        <v>5178</v>
      </c>
      <c r="E3698" s="39"/>
      <c r="F3698" s="37" t="s">
        <v>171</v>
      </c>
      <c r="G3698" s="37" t="s">
        <v>1289</v>
      </c>
      <c r="H3698" s="38">
        <v>544235640</v>
      </c>
      <c r="I3698" s="38">
        <v>0</v>
      </c>
      <c r="J3698" s="38">
        <f t="shared" si="58"/>
        <v>544235640</v>
      </c>
      <c r="K3698" s="38"/>
      <c r="L3698" s="49"/>
      <c r="M3698" s="37" t="s">
        <v>63</v>
      </c>
      <c r="N3698" s="37" t="s">
        <v>64</v>
      </c>
      <c r="O3698" s="37" t="s">
        <v>157</v>
      </c>
      <c r="P3698" s="37" t="s">
        <v>158</v>
      </c>
      <c r="Q3698" s="37" t="s">
        <v>159</v>
      </c>
      <c r="R3698" s="37" t="s">
        <v>160</v>
      </c>
      <c r="S3698" s="37" t="s">
        <v>1235</v>
      </c>
      <c r="T3698" s="37" t="s">
        <v>1234</v>
      </c>
      <c r="U3698" s="1" t="e">
        <f>VLOOKUP(T3698,[2]VAT!$A:$D,1,0)</f>
        <v>#N/A</v>
      </c>
      <c r="V3698" s="37" t="s">
        <v>2</v>
      </c>
      <c r="W3698" s="37" t="s">
        <v>2</v>
      </c>
      <c r="X3698" t="e">
        <f>VLOOKUP(T3698,[3]رکوردها!$A:$B,2,0)</f>
        <v>#N/A</v>
      </c>
      <c r="Y3698" t="e">
        <f>VLOOKUP(T3698,[3]رکوردها!$A:$D,4,0)</f>
        <v>#N/A</v>
      </c>
      <c r="Z3698" t="e">
        <f>VLOOKUP(T3698,[3]رکوردها!$A:$C,3,0)</f>
        <v>#N/A</v>
      </c>
      <c r="AA3698" t="e">
        <f>VLOOKUP(T3698,[3]رکوردها!$A:$F,6,0)</f>
        <v>#N/A</v>
      </c>
      <c r="AB3698" t="e">
        <f>VLOOKUP(T3698,[3]رکوردها!$A:$E,5,0)</f>
        <v>#N/A</v>
      </c>
    </row>
    <row r="3699" spans="1:28" s="41" customFormat="1" hidden="1" x14ac:dyDescent="0.2">
      <c r="A3699" s="36">
        <v>180997</v>
      </c>
      <c r="B3699" s="36">
        <v>1343</v>
      </c>
      <c r="C3699" s="36">
        <v>1922</v>
      </c>
      <c r="D3699" s="39" t="s">
        <v>5178</v>
      </c>
      <c r="E3699" s="39"/>
      <c r="F3699" s="37" t="s">
        <v>171</v>
      </c>
      <c r="G3699" s="37" t="s">
        <v>1289</v>
      </c>
      <c r="H3699" s="38">
        <v>544235640</v>
      </c>
      <c r="I3699" s="38">
        <v>0</v>
      </c>
      <c r="J3699" s="38">
        <f t="shared" si="58"/>
        <v>544235640</v>
      </c>
      <c r="K3699" s="38"/>
      <c r="L3699" s="49"/>
      <c r="M3699" s="37" t="s">
        <v>63</v>
      </c>
      <c r="N3699" s="37" t="s">
        <v>64</v>
      </c>
      <c r="O3699" s="37" t="s">
        <v>157</v>
      </c>
      <c r="P3699" s="37" t="s">
        <v>158</v>
      </c>
      <c r="Q3699" s="37" t="s">
        <v>159</v>
      </c>
      <c r="R3699" s="37" t="s">
        <v>160</v>
      </c>
      <c r="S3699" s="37" t="s">
        <v>1235</v>
      </c>
      <c r="T3699" s="37" t="s">
        <v>1234</v>
      </c>
      <c r="U3699" s="1" t="e">
        <f>VLOOKUP(T3699,[2]VAT!$A:$D,1,0)</f>
        <v>#N/A</v>
      </c>
      <c r="V3699" s="37" t="s">
        <v>2</v>
      </c>
      <c r="W3699" s="37" t="s">
        <v>2</v>
      </c>
      <c r="X3699" t="e">
        <f>VLOOKUP(T3699,[3]رکوردها!$A:$B,2,0)</f>
        <v>#N/A</v>
      </c>
      <c r="Y3699" t="e">
        <f>VLOOKUP(T3699,[3]رکوردها!$A:$D,4,0)</f>
        <v>#N/A</v>
      </c>
      <c r="Z3699" t="e">
        <f>VLOOKUP(T3699,[3]رکوردها!$A:$C,3,0)</f>
        <v>#N/A</v>
      </c>
      <c r="AA3699" t="e">
        <f>VLOOKUP(T3699,[3]رکوردها!$A:$F,6,0)</f>
        <v>#N/A</v>
      </c>
      <c r="AB3699" t="e">
        <f>VLOOKUP(T3699,[3]رکوردها!$A:$E,5,0)</f>
        <v>#N/A</v>
      </c>
    </row>
    <row r="3700" spans="1:28" s="41" customFormat="1" hidden="1" x14ac:dyDescent="0.2">
      <c r="A3700" s="36">
        <v>180998</v>
      </c>
      <c r="B3700" s="36">
        <v>1343</v>
      </c>
      <c r="C3700" s="36">
        <v>1922</v>
      </c>
      <c r="D3700" s="39" t="s">
        <v>5178</v>
      </c>
      <c r="E3700" s="39"/>
      <c r="F3700" s="37" t="s">
        <v>171</v>
      </c>
      <c r="G3700" s="37" t="s">
        <v>1297</v>
      </c>
      <c r="H3700" s="38">
        <v>544235640</v>
      </c>
      <c r="I3700" s="38">
        <v>0</v>
      </c>
      <c r="J3700" s="38">
        <f t="shared" si="58"/>
        <v>544235640</v>
      </c>
      <c r="K3700" s="38"/>
      <c r="L3700" s="49"/>
      <c r="M3700" s="37" t="s">
        <v>63</v>
      </c>
      <c r="N3700" s="37" t="s">
        <v>64</v>
      </c>
      <c r="O3700" s="37" t="s">
        <v>157</v>
      </c>
      <c r="P3700" s="37" t="s">
        <v>158</v>
      </c>
      <c r="Q3700" s="37" t="s">
        <v>159</v>
      </c>
      <c r="R3700" s="37" t="s">
        <v>160</v>
      </c>
      <c r="S3700" s="37" t="s">
        <v>1235</v>
      </c>
      <c r="T3700" s="37" t="s">
        <v>1234</v>
      </c>
      <c r="U3700" s="1" t="e">
        <f>VLOOKUP(T3700,[2]VAT!$A:$D,1,0)</f>
        <v>#N/A</v>
      </c>
      <c r="V3700" s="37" t="s">
        <v>2</v>
      </c>
      <c r="W3700" s="37" t="s">
        <v>2</v>
      </c>
      <c r="X3700" t="e">
        <f>VLOOKUP(T3700,[3]رکوردها!$A:$B,2,0)</f>
        <v>#N/A</v>
      </c>
      <c r="Y3700" t="e">
        <f>VLOOKUP(T3700,[3]رکوردها!$A:$D,4,0)</f>
        <v>#N/A</v>
      </c>
      <c r="Z3700" t="e">
        <f>VLOOKUP(T3700,[3]رکوردها!$A:$C,3,0)</f>
        <v>#N/A</v>
      </c>
      <c r="AA3700" t="e">
        <f>VLOOKUP(T3700,[3]رکوردها!$A:$F,6,0)</f>
        <v>#N/A</v>
      </c>
      <c r="AB3700" t="e">
        <f>VLOOKUP(T3700,[3]رکوردها!$A:$E,5,0)</f>
        <v>#N/A</v>
      </c>
    </row>
    <row r="3701" spans="1:28" s="41" customFormat="1" hidden="1" x14ac:dyDescent="0.2">
      <c r="A3701" s="36">
        <v>180999</v>
      </c>
      <c r="B3701" s="36">
        <v>1343</v>
      </c>
      <c r="C3701" s="36">
        <v>1922</v>
      </c>
      <c r="D3701" s="39" t="s">
        <v>5178</v>
      </c>
      <c r="E3701" s="39"/>
      <c r="F3701" s="37" t="s">
        <v>171</v>
      </c>
      <c r="G3701" s="37" t="s">
        <v>1297</v>
      </c>
      <c r="H3701" s="38">
        <v>544235640</v>
      </c>
      <c r="I3701" s="38">
        <v>0</v>
      </c>
      <c r="J3701" s="38">
        <f t="shared" si="58"/>
        <v>544235640</v>
      </c>
      <c r="K3701" s="38"/>
      <c r="L3701" s="49"/>
      <c r="M3701" s="37" t="s">
        <v>63</v>
      </c>
      <c r="N3701" s="37" t="s">
        <v>64</v>
      </c>
      <c r="O3701" s="37" t="s">
        <v>157</v>
      </c>
      <c r="P3701" s="37" t="s">
        <v>158</v>
      </c>
      <c r="Q3701" s="37" t="s">
        <v>159</v>
      </c>
      <c r="R3701" s="37" t="s">
        <v>160</v>
      </c>
      <c r="S3701" s="37" t="s">
        <v>1235</v>
      </c>
      <c r="T3701" s="37" t="s">
        <v>1234</v>
      </c>
      <c r="U3701" s="1" t="e">
        <f>VLOOKUP(T3701,[2]VAT!$A:$D,1,0)</f>
        <v>#N/A</v>
      </c>
      <c r="V3701" s="37" t="s">
        <v>2</v>
      </c>
      <c r="W3701" s="37" t="s">
        <v>2</v>
      </c>
      <c r="X3701" t="e">
        <f>VLOOKUP(T3701,[3]رکوردها!$A:$B,2,0)</f>
        <v>#N/A</v>
      </c>
      <c r="Y3701" t="e">
        <f>VLOOKUP(T3701,[3]رکوردها!$A:$D,4,0)</f>
        <v>#N/A</v>
      </c>
      <c r="Z3701" t="e">
        <f>VLOOKUP(T3701,[3]رکوردها!$A:$C,3,0)</f>
        <v>#N/A</v>
      </c>
      <c r="AA3701" t="e">
        <f>VLOOKUP(T3701,[3]رکوردها!$A:$F,6,0)</f>
        <v>#N/A</v>
      </c>
      <c r="AB3701" t="e">
        <f>VLOOKUP(T3701,[3]رکوردها!$A:$E,5,0)</f>
        <v>#N/A</v>
      </c>
    </row>
    <row r="3702" spans="1:28" s="41" customFormat="1" hidden="1" x14ac:dyDescent="0.2">
      <c r="A3702" s="36">
        <v>181000</v>
      </c>
      <c r="B3702" s="36">
        <v>1343</v>
      </c>
      <c r="C3702" s="36">
        <v>1922</v>
      </c>
      <c r="D3702" s="39" t="s">
        <v>5178</v>
      </c>
      <c r="E3702" s="39"/>
      <c r="F3702" s="37" t="s">
        <v>171</v>
      </c>
      <c r="G3702" s="37" t="s">
        <v>1300</v>
      </c>
      <c r="H3702" s="38">
        <v>530040518</v>
      </c>
      <c r="I3702" s="38">
        <v>0</v>
      </c>
      <c r="J3702" s="38">
        <f t="shared" si="58"/>
        <v>530040518</v>
      </c>
      <c r="K3702" s="38"/>
      <c r="L3702" s="49"/>
      <c r="M3702" s="37" t="s">
        <v>63</v>
      </c>
      <c r="N3702" s="37" t="s">
        <v>64</v>
      </c>
      <c r="O3702" s="37" t="s">
        <v>157</v>
      </c>
      <c r="P3702" s="37" t="s">
        <v>158</v>
      </c>
      <c r="Q3702" s="37" t="s">
        <v>159</v>
      </c>
      <c r="R3702" s="37" t="s">
        <v>160</v>
      </c>
      <c r="S3702" s="37" t="s">
        <v>1235</v>
      </c>
      <c r="T3702" s="37" t="s">
        <v>1234</v>
      </c>
      <c r="U3702" s="1" t="e">
        <f>VLOOKUP(T3702,[2]VAT!$A:$D,1,0)</f>
        <v>#N/A</v>
      </c>
      <c r="V3702" s="37" t="s">
        <v>2</v>
      </c>
      <c r="W3702" s="37" t="s">
        <v>2</v>
      </c>
      <c r="X3702" t="e">
        <f>VLOOKUP(T3702,[3]رکوردها!$A:$B,2,0)</f>
        <v>#N/A</v>
      </c>
      <c r="Y3702" t="e">
        <f>VLOOKUP(T3702,[3]رکوردها!$A:$D,4,0)</f>
        <v>#N/A</v>
      </c>
      <c r="Z3702" t="e">
        <f>VLOOKUP(T3702,[3]رکوردها!$A:$C,3,0)</f>
        <v>#N/A</v>
      </c>
      <c r="AA3702" t="e">
        <f>VLOOKUP(T3702,[3]رکوردها!$A:$F,6,0)</f>
        <v>#N/A</v>
      </c>
      <c r="AB3702" t="e">
        <f>VLOOKUP(T3702,[3]رکوردها!$A:$E,5,0)</f>
        <v>#N/A</v>
      </c>
    </row>
    <row r="3703" spans="1:28" s="41" customFormat="1" hidden="1" x14ac:dyDescent="0.2">
      <c r="A3703" s="36">
        <v>181001</v>
      </c>
      <c r="B3703" s="36">
        <v>1343</v>
      </c>
      <c r="C3703" s="36">
        <v>1922</v>
      </c>
      <c r="D3703" s="39" t="s">
        <v>5178</v>
      </c>
      <c r="E3703" s="39"/>
      <c r="F3703" s="37" t="s">
        <v>171</v>
      </c>
      <c r="G3703" s="37" t="s">
        <v>1289</v>
      </c>
      <c r="H3703" s="38">
        <v>530040511</v>
      </c>
      <c r="I3703" s="38">
        <v>0</v>
      </c>
      <c r="J3703" s="38">
        <f t="shared" si="58"/>
        <v>530040511</v>
      </c>
      <c r="K3703" s="38"/>
      <c r="L3703" s="49"/>
      <c r="M3703" s="37" t="s">
        <v>63</v>
      </c>
      <c r="N3703" s="37" t="s">
        <v>64</v>
      </c>
      <c r="O3703" s="37" t="s">
        <v>157</v>
      </c>
      <c r="P3703" s="37" t="s">
        <v>158</v>
      </c>
      <c r="Q3703" s="37" t="s">
        <v>159</v>
      </c>
      <c r="R3703" s="37" t="s">
        <v>160</v>
      </c>
      <c r="S3703" s="37" t="s">
        <v>1235</v>
      </c>
      <c r="T3703" s="37" t="s">
        <v>1234</v>
      </c>
      <c r="U3703" s="1" t="e">
        <f>VLOOKUP(T3703,[2]VAT!$A:$D,1,0)</f>
        <v>#N/A</v>
      </c>
      <c r="V3703" s="37" t="s">
        <v>2</v>
      </c>
      <c r="W3703" s="37" t="s">
        <v>2</v>
      </c>
      <c r="X3703" t="e">
        <f>VLOOKUP(T3703,[3]رکوردها!$A:$B,2,0)</f>
        <v>#N/A</v>
      </c>
      <c r="Y3703" t="e">
        <f>VLOOKUP(T3703,[3]رکوردها!$A:$D,4,0)</f>
        <v>#N/A</v>
      </c>
      <c r="Z3703" t="e">
        <f>VLOOKUP(T3703,[3]رکوردها!$A:$C,3,0)</f>
        <v>#N/A</v>
      </c>
      <c r="AA3703" t="e">
        <f>VLOOKUP(T3703,[3]رکوردها!$A:$F,6,0)</f>
        <v>#N/A</v>
      </c>
      <c r="AB3703" t="e">
        <f>VLOOKUP(T3703,[3]رکوردها!$A:$E,5,0)</f>
        <v>#N/A</v>
      </c>
    </row>
    <row r="3704" spans="1:28" s="41" customFormat="1" hidden="1" x14ac:dyDescent="0.2">
      <c r="A3704" s="36">
        <v>181002</v>
      </c>
      <c r="B3704" s="36">
        <v>1343</v>
      </c>
      <c r="C3704" s="36">
        <v>1922</v>
      </c>
      <c r="D3704" s="39" t="s">
        <v>5178</v>
      </c>
      <c r="E3704" s="39"/>
      <c r="F3704" s="37" t="s">
        <v>171</v>
      </c>
      <c r="G3704" s="37" t="s">
        <v>1301</v>
      </c>
      <c r="H3704" s="38">
        <v>529772685</v>
      </c>
      <c r="I3704" s="38">
        <v>0</v>
      </c>
      <c r="J3704" s="38">
        <f t="shared" si="58"/>
        <v>529772685</v>
      </c>
      <c r="K3704" s="38"/>
      <c r="L3704" s="49"/>
      <c r="M3704" s="37" t="s">
        <v>63</v>
      </c>
      <c r="N3704" s="37" t="s">
        <v>64</v>
      </c>
      <c r="O3704" s="37" t="s">
        <v>157</v>
      </c>
      <c r="P3704" s="37" t="s">
        <v>158</v>
      </c>
      <c r="Q3704" s="37" t="s">
        <v>159</v>
      </c>
      <c r="R3704" s="37" t="s">
        <v>160</v>
      </c>
      <c r="S3704" s="37" t="s">
        <v>1235</v>
      </c>
      <c r="T3704" s="37" t="s">
        <v>1234</v>
      </c>
      <c r="U3704" s="1" t="e">
        <f>VLOOKUP(T3704,[2]VAT!$A:$D,1,0)</f>
        <v>#N/A</v>
      </c>
      <c r="V3704" s="37" t="s">
        <v>2</v>
      </c>
      <c r="W3704" s="37" t="s">
        <v>2</v>
      </c>
      <c r="X3704" t="e">
        <f>VLOOKUP(T3704,[3]رکوردها!$A:$B,2,0)</f>
        <v>#N/A</v>
      </c>
      <c r="Y3704" t="e">
        <f>VLOOKUP(T3704,[3]رکوردها!$A:$D,4,0)</f>
        <v>#N/A</v>
      </c>
      <c r="Z3704" t="e">
        <f>VLOOKUP(T3704,[3]رکوردها!$A:$C,3,0)</f>
        <v>#N/A</v>
      </c>
      <c r="AA3704" t="e">
        <f>VLOOKUP(T3704,[3]رکوردها!$A:$F,6,0)</f>
        <v>#N/A</v>
      </c>
      <c r="AB3704" t="e">
        <f>VLOOKUP(T3704,[3]رکوردها!$A:$E,5,0)</f>
        <v>#N/A</v>
      </c>
    </row>
    <row r="3705" spans="1:28" s="41" customFormat="1" hidden="1" x14ac:dyDescent="0.2">
      <c r="A3705" s="36">
        <v>181737</v>
      </c>
      <c r="B3705" s="36">
        <v>1350</v>
      </c>
      <c r="C3705" s="36">
        <v>2009</v>
      </c>
      <c r="D3705" s="39" t="s">
        <v>5178</v>
      </c>
      <c r="E3705" s="39"/>
      <c r="F3705" s="37" t="s">
        <v>171</v>
      </c>
      <c r="G3705" s="37" t="s">
        <v>1302</v>
      </c>
      <c r="H3705" s="38">
        <v>1160328036</v>
      </c>
      <c r="I3705" s="38">
        <v>0</v>
      </c>
      <c r="J3705" s="38">
        <f t="shared" si="58"/>
        <v>1160328036</v>
      </c>
      <c r="K3705" s="38"/>
      <c r="L3705" s="49"/>
      <c r="M3705" s="37" t="s">
        <v>63</v>
      </c>
      <c r="N3705" s="37" t="s">
        <v>64</v>
      </c>
      <c r="O3705" s="37" t="s">
        <v>157</v>
      </c>
      <c r="P3705" s="37" t="s">
        <v>158</v>
      </c>
      <c r="Q3705" s="37" t="s">
        <v>159</v>
      </c>
      <c r="R3705" s="37" t="s">
        <v>160</v>
      </c>
      <c r="S3705" s="37" t="s">
        <v>1235</v>
      </c>
      <c r="T3705" s="37" t="s">
        <v>1234</v>
      </c>
      <c r="U3705" s="1" t="e">
        <f>VLOOKUP(T3705,[2]VAT!$A:$D,1,0)</f>
        <v>#N/A</v>
      </c>
      <c r="V3705" s="37" t="s">
        <v>2</v>
      </c>
      <c r="W3705" s="37" t="s">
        <v>2</v>
      </c>
      <c r="X3705" t="e">
        <f>VLOOKUP(T3705,[3]رکوردها!$A:$B,2,0)</f>
        <v>#N/A</v>
      </c>
      <c r="Y3705" t="e">
        <f>VLOOKUP(T3705,[3]رکوردها!$A:$D,4,0)</f>
        <v>#N/A</v>
      </c>
      <c r="Z3705" t="e">
        <f>VLOOKUP(T3705,[3]رکوردها!$A:$C,3,0)</f>
        <v>#N/A</v>
      </c>
      <c r="AA3705" t="e">
        <f>VLOOKUP(T3705,[3]رکوردها!$A:$F,6,0)</f>
        <v>#N/A</v>
      </c>
      <c r="AB3705" t="e">
        <f>VLOOKUP(T3705,[3]رکوردها!$A:$E,5,0)</f>
        <v>#N/A</v>
      </c>
    </row>
    <row r="3706" spans="1:28" s="41" customFormat="1" hidden="1" x14ac:dyDescent="0.2">
      <c r="A3706" s="36">
        <v>181738</v>
      </c>
      <c r="B3706" s="36">
        <v>1350</v>
      </c>
      <c r="C3706" s="36">
        <v>2009</v>
      </c>
      <c r="D3706" s="39" t="s">
        <v>5178</v>
      </c>
      <c r="E3706" s="39"/>
      <c r="F3706" s="37" t="s">
        <v>171</v>
      </c>
      <c r="G3706" s="37" t="s">
        <v>1303</v>
      </c>
      <c r="H3706" s="38">
        <v>1160328036</v>
      </c>
      <c r="I3706" s="38">
        <v>0</v>
      </c>
      <c r="J3706" s="38">
        <f t="shared" si="58"/>
        <v>1160328036</v>
      </c>
      <c r="K3706" s="38"/>
      <c r="L3706" s="49"/>
      <c r="M3706" s="37" t="s">
        <v>63</v>
      </c>
      <c r="N3706" s="37" t="s">
        <v>64</v>
      </c>
      <c r="O3706" s="37" t="s">
        <v>157</v>
      </c>
      <c r="P3706" s="37" t="s">
        <v>158</v>
      </c>
      <c r="Q3706" s="37" t="s">
        <v>159</v>
      </c>
      <c r="R3706" s="37" t="s">
        <v>160</v>
      </c>
      <c r="S3706" s="37" t="s">
        <v>1235</v>
      </c>
      <c r="T3706" s="37" t="s">
        <v>1234</v>
      </c>
      <c r="U3706" s="1" t="e">
        <f>VLOOKUP(T3706,[2]VAT!$A:$D,1,0)</f>
        <v>#N/A</v>
      </c>
      <c r="V3706" s="37" t="s">
        <v>2</v>
      </c>
      <c r="W3706" s="37" t="s">
        <v>2</v>
      </c>
      <c r="X3706" t="e">
        <f>VLOOKUP(T3706,[3]رکوردها!$A:$B,2,0)</f>
        <v>#N/A</v>
      </c>
      <c r="Y3706" t="e">
        <f>VLOOKUP(T3706,[3]رکوردها!$A:$D,4,0)</f>
        <v>#N/A</v>
      </c>
      <c r="Z3706" t="e">
        <f>VLOOKUP(T3706,[3]رکوردها!$A:$C,3,0)</f>
        <v>#N/A</v>
      </c>
      <c r="AA3706" t="e">
        <f>VLOOKUP(T3706,[3]رکوردها!$A:$F,6,0)</f>
        <v>#N/A</v>
      </c>
      <c r="AB3706" t="e">
        <f>VLOOKUP(T3706,[3]رکوردها!$A:$E,5,0)</f>
        <v>#N/A</v>
      </c>
    </row>
    <row r="3707" spans="1:28" s="41" customFormat="1" hidden="1" x14ac:dyDescent="0.2">
      <c r="A3707" s="36">
        <v>181739</v>
      </c>
      <c r="B3707" s="36">
        <v>1350</v>
      </c>
      <c r="C3707" s="36">
        <v>2009</v>
      </c>
      <c r="D3707" s="39" t="s">
        <v>5178</v>
      </c>
      <c r="E3707" s="39"/>
      <c r="F3707" s="37" t="s">
        <v>171</v>
      </c>
      <c r="G3707" s="37" t="s">
        <v>1304</v>
      </c>
      <c r="H3707" s="38">
        <v>1160328036</v>
      </c>
      <c r="I3707" s="38">
        <v>0</v>
      </c>
      <c r="J3707" s="38">
        <f t="shared" si="58"/>
        <v>1160328036</v>
      </c>
      <c r="K3707" s="38"/>
      <c r="L3707" s="49"/>
      <c r="M3707" s="37" t="s">
        <v>63</v>
      </c>
      <c r="N3707" s="37" t="s">
        <v>64</v>
      </c>
      <c r="O3707" s="37" t="s">
        <v>157</v>
      </c>
      <c r="P3707" s="37" t="s">
        <v>158</v>
      </c>
      <c r="Q3707" s="37" t="s">
        <v>159</v>
      </c>
      <c r="R3707" s="37" t="s">
        <v>160</v>
      </c>
      <c r="S3707" s="37" t="s">
        <v>1235</v>
      </c>
      <c r="T3707" s="37" t="s">
        <v>1234</v>
      </c>
      <c r="U3707" s="1" t="e">
        <f>VLOOKUP(T3707,[2]VAT!$A:$D,1,0)</f>
        <v>#N/A</v>
      </c>
      <c r="V3707" s="37" t="s">
        <v>2</v>
      </c>
      <c r="W3707" s="37" t="s">
        <v>2</v>
      </c>
      <c r="X3707" t="e">
        <f>VLOOKUP(T3707,[3]رکوردها!$A:$B,2,0)</f>
        <v>#N/A</v>
      </c>
      <c r="Y3707" t="e">
        <f>VLOOKUP(T3707,[3]رکوردها!$A:$D,4,0)</f>
        <v>#N/A</v>
      </c>
      <c r="Z3707" t="e">
        <f>VLOOKUP(T3707,[3]رکوردها!$A:$C,3,0)</f>
        <v>#N/A</v>
      </c>
      <c r="AA3707" t="e">
        <f>VLOOKUP(T3707,[3]رکوردها!$A:$F,6,0)</f>
        <v>#N/A</v>
      </c>
      <c r="AB3707" t="e">
        <f>VLOOKUP(T3707,[3]رکوردها!$A:$E,5,0)</f>
        <v>#N/A</v>
      </c>
    </row>
    <row r="3708" spans="1:28" s="41" customFormat="1" hidden="1" x14ac:dyDescent="0.2">
      <c r="A3708" s="36">
        <v>181740</v>
      </c>
      <c r="B3708" s="36">
        <v>1350</v>
      </c>
      <c r="C3708" s="36">
        <v>2009</v>
      </c>
      <c r="D3708" s="39" t="s">
        <v>5178</v>
      </c>
      <c r="E3708" s="39"/>
      <c r="F3708" s="37" t="s">
        <v>171</v>
      </c>
      <c r="G3708" s="37" t="s">
        <v>1302</v>
      </c>
      <c r="H3708" s="38">
        <v>1160328036</v>
      </c>
      <c r="I3708" s="38">
        <v>0</v>
      </c>
      <c r="J3708" s="38">
        <f t="shared" si="58"/>
        <v>1160328036</v>
      </c>
      <c r="K3708" s="38"/>
      <c r="L3708" s="49"/>
      <c r="M3708" s="37" t="s">
        <v>63</v>
      </c>
      <c r="N3708" s="37" t="s">
        <v>64</v>
      </c>
      <c r="O3708" s="37" t="s">
        <v>157</v>
      </c>
      <c r="P3708" s="37" t="s">
        <v>158</v>
      </c>
      <c r="Q3708" s="37" t="s">
        <v>159</v>
      </c>
      <c r="R3708" s="37" t="s">
        <v>160</v>
      </c>
      <c r="S3708" s="37" t="s">
        <v>1235</v>
      </c>
      <c r="T3708" s="37" t="s">
        <v>1234</v>
      </c>
      <c r="U3708" s="1" t="e">
        <f>VLOOKUP(T3708,[2]VAT!$A:$D,1,0)</f>
        <v>#N/A</v>
      </c>
      <c r="V3708" s="37" t="s">
        <v>2</v>
      </c>
      <c r="W3708" s="37" t="s">
        <v>2</v>
      </c>
      <c r="X3708" t="e">
        <f>VLOOKUP(T3708,[3]رکوردها!$A:$B,2,0)</f>
        <v>#N/A</v>
      </c>
      <c r="Y3708" t="e">
        <f>VLOOKUP(T3708,[3]رکوردها!$A:$D,4,0)</f>
        <v>#N/A</v>
      </c>
      <c r="Z3708" t="e">
        <f>VLOOKUP(T3708,[3]رکوردها!$A:$C,3,0)</f>
        <v>#N/A</v>
      </c>
      <c r="AA3708" t="e">
        <f>VLOOKUP(T3708,[3]رکوردها!$A:$F,6,0)</f>
        <v>#N/A</v>
      </c>
      <c r="AB3708" t="e">
        <f>VLOOKUP(T3708,[3]رکوردها!$A:$E,5,0)</f>
        <v>#N/A</v>
      </c>
    </row>
    <row r="3709" spans="1:28" s="41" customFormat="1" hidden="1" x14ac:dyDescent="0.2">
      <c r="A3709" s="36">
        <v>181741</v>
      </c>
      <c r="B3709" s="36">
        <v>1350</v>
      </c>
      <c r="C3709" s="36">
        <v>2009</v>
      </c>
      <c r="D3709" s="39" t="s">
        <v>5178</v>
      </c>
      <c r="E3709" s="39"/>
      <c r="F3709" s="37" t="s">
        <v>171</v>
      </c>
      <c r="G3709" s="37" t="s">
        <v>1303</v>
      </c>
      <c r="H3709" s="38">
        <v>1160328036</v>
      </c>
      <c r="I3709" s="38">
        <v>0</v>
      </c>
      <c r="J3709" s="38">
        <f t="shared" si="58"/>
        <v>1160328036</v>
      </c>
      <c r="K3709" s="38"/>
      <c r="L3709" s="49"/>
      <c r="M3709" s="37" t="s">
        <v>63</v>
      </c>
      <c r="N3709" s="37" t="s">
        <v>64</v>
      </c>
      <c r="O3709" s="37" t="s">
        <v>157</v>
      </c>
      <c r="P3709" s="37" t="s">
        <v>158</v>
      </c>
      <c r="Q3709" s="37" t="s">
        <v>159</v>
      </c>
      <c r="R3709" s="37" t="s">
        <v>160</v>
      </c>
      <c r="S3709" s="37" t="s">
        <v>1235</v>
      </c>
      <c r="T3709" s="37" t="s">
        <v>1234</v>
      </c>
      <c r="U3709" s="1" t="e">
        <f>VLOOKUP(T3709,[2]VAT!$A:$D,1,0)</f>
        <v>#N/A</v>
      </c>
      <c r="V3709" s="37" t="s">
        <v>2</v>
      </c>
      <c r="W3709" s="37" t="s">
        <v>2</v>
      </c>
      <c r="X3709" t="e">
        <f>VLOOKUP(T3709,[3]رکوردها!$A:$B,2,0)</f>
        <v>#N/A</v>
      </c>
      <c r="Y3709" t="e">
        <f>VLOOKUP(T3709,[3]رکوردها!$A:$D,4,0)</f>
        <v>#N/A</v>
      </c>
      <c r="Z3709" t="e">
        <f>VLOOKUP(T3709,[3]رکوردها!$A:$C,3,0)</f>
        <v>#N/A</v>
      </c>
      <c r="AA3709" t="e">
        <f>VLOOKUP(T3709,[3]رکوردها!$A:$F,6,0)</f>
        <v>#N/A</v>
      </c>
      <c r="AB3709" t="e">
        <f>VLOOKUP(T3709,[3]رکوردها!$A:$E,5,0)</f>
        <v>#N/A</v>
      </c>
    </row>
    <row r="3710" spans="1:28" s="41" customFormat="1" hidden="1" x14ac:dyDescent="0.2">
      <c r="A3710" s="36">
        <v>181742</v>
      </c>
      <c r="B3710" s="36">
        <v>1350</v>
      </c>
      <c r="C3710" s="36">
        <v>2009</v>
      </c>
      <c r="D3710" s="39" t="s">
        <v>5178</v>
      </c>
      <c r="E3710" s="39"/>
      <c r="F3710" s="37" t="s">
        <v>171</v>
      </c>
      <c r="G3710" s="37" t="s">
        <v>1304</v>
      </c>
      <c r="H3710" s="38">
        <v>1160328036</v>
      </c>
      <c r="I3710" s="38">
        <v>0</v>
      </c>
      <c r="J3710" s="38">
        <f t="shared" si="58"/>
        <v>1160328036</v>
      </c>
      <c r="K3710" s="38"/>
      <c r="L3710" s="49"/>
      <c r="M3710" s="37" t="s">
        <v>63</v>
      </c>
      <c r="N3710" s="37" t="s">
        <v>64</v>
      </c>
      <c r="O3710" s="37" t="s">
        <v>157</v>
      </c>
      <c r="P3710" s="37" t="s">
        <v>158</v>
      </c>
      <c r="Q3710" s="37" t="s">
        <v>159</v>
      </c>
      <c r="R3710" s="37" t="s">
        <v>160</v>
      </c>
      <c r="S3710" s="37" t="s">
        <v>1235</v>
      </c>
      <c r="T3710" s="37" t="s">
        <v>1234</v>
      </c>
      <c r="U3710" s="1" t="e">
        <f>VLOOKUP(T3710,[2]VAT!$A:$D,1,0)</f>
        <v>#N/A</v>
      </c>
      <c r="V3710" s="37" t="s">
        <v>2</v>
      </c>
      <c r="W3710" s="37" t="s">
        <v>2</v>
      </c>
      <c r="X3710" t="e">
        <f>VLOOKUP(T3710,[3]رکوردها!$A:$B,2,0)</f>
        <v>#N/A</v>
      </c>
      <c r="Y3710" t="e">
        <f>VLOOKUP(T3710,[3]رکوردها!$A:$D,4,0)</f>
        <v>#N/A</v>
      </c>
      <c r="Z3710" t="e">
        <f>VLOOKUP(T3710,[3]رکوردها!$A:$C,3,0)</f>
        <v>#N/A</v>
      </c>
      <c r="AA3710" t="e">
        <f>VLOOKUP(T3710,[3]رکوردها!$A:$F,6,0)</f>
        <v>#N/A</v>
      </c>
      <c r="AB3710" t="e">
        <f>VLOOKUP(T3710,[3]رکوردها!$A:$E,5,0)</f>
        <v>#N/A</v>
      </c>
    </row>
    <row r="3711" spans="1:28" s="41" customFormat="1" hidden="1" x14ac:dyDescent="0.2">
      <c r="A3711" s="36">
        <v>181743</v>
      </c>
      <c r="B3711" s="36">
        <v>1350</v>
      </c>
      <c r="C3711" s="36">
        <v>2009</v>
      </c>
      <c r="D3711" s="39" t="s">
        <v>5178</v>
      </c>
      <c r="E3711" s="39"/>
      <c r="F3711" s="37" t="s">
        <v>171</v>
      </c>
      <c r="G3711" s="37" t="s">
        <v>1305</v>
      </c>
      <c r="H3711" s="38">
        <v>290082009</v>
      </c>
      <c r="I3711" s="38">
        <v>0</v>
      </c>
      <c r="J3711" s="38">
        <f t="shared" si="58"/>
        <v>290082009</v>
      </c>
      <c r="K3711" s="38"/>
      <c r="L3711" s="49"/>
      <c r="M3711" s="37" t="s">
        <v>63</v>
      </c>
      <c r="N3711" s="37" t="s">
        <v>64</v>
      </c>
      <c r="O3711" s="37" t="s">
        <v>157</v>
      </c>
      <c r="P3711" s="37" t="s">
        <v>158</v>
      </c>
      <c r="Q3711" s="37" t="s">
        <v>159</v>
      </c>
      <c r="R3711" s="37" t="s">
        <v>160</v>
      </c>
      <c r="S3711" s="37" t="s">
        <v>1235</v>
      </c>
      <c r="T3711" s="37" t="s">
        <v>1234</v>
      </c>
      <c r="U3711" s="1" t="e">
        <f>VLOOKUP(T3711,[2]VAT!$A:$D,1,0)</f>
        <v>#N/A</v>
      </c>
      <c r="V3711" s="37" t="s">
        <v>2</v>
      </c>
      <c r="W3711" s="37" t="s">
        <v>2</v>
      </c>
      <c r="X3711" t="e">
        <f>VLOOKUP(T3711,[3]رکوردها!$A:$B,2,0)</f>
        <v>#N/A</v>
      </c>
      <c r="Y3711" t="e">
        <f>VLOOKUP(T3711,[3]رکوردها!$A:$D,4,0)</f>
        <v>#N/A</v>
      </c>
      <c r="Z3711" t="e">
        <f>VLOOKUP(T3711,[3]رکوردها!$A:$C,3,0)</f>
        <v>#N/A</v>
      </c>
      <c r="AA3711" t="e">
        <f>VLOOKUP(T3711,[3]رکوردها!$A:$F,6,0)</f>
        <v>#N/A</v>
      </c>
      <c r="AB3711" t="e">
        <f>VLOOKUP(T3711,[3]رکوردها!$A:$E,5,0)</f>
        <v>#N/A</v>
      </c>
    </row>
    <row r="3712" spans="1:28" s="41" customFormat="1" hidden="1" x14ac:dyDescent="0.2">
      <c r="A3712" s="36">
        <v>181744</v>
      </c>
      <c r="B3712" s="36">
        <v>1350</v>
      </c>
      <c r="C3712" s="36">
        <v>2009</v>
      </c>
      <c r="D3712" s="39" t="s">
        <v>5178</v>
      </c>
      <c r="E3712" s="39"/>
      <c r="F3712" s="37" t="s">
        <v>171</v>
      </c>
      <c r="G3712" s="37" t="s">
        <v>1306</v>
      </c>
      <c r="H3712" s="38">
        <v>290082009</v>
      </c>
      <c r="I3712" s="38">
        <v>0</v>
      </c>
      <c r="J3712" s="38">
        <f t="shared" si="58"/>
        <v>290082009</v>
      </c>
      <c r="K3712" s="38"/>
      <c r="L3712" s="49"/>
      <c r="M3712" s="37" t="s">
        <v>63</v>
      </c>
      <c r="N3712" s="37" t="s">
        <v>64</v>
      </c>
      <c r="O3712" s="37" t="s">
        <v>157</v>
      </c>
      <c r="P3712" s="37" t="s">
        <v>158</v>
      </c>
      <c r="Q3712" s="37" t="s">
        <v>159</v>
      </c>
      <c r="R3712" s="37" t="s">
        <v>160</v>
      </c>
      <c r="S3712" s="37" t="s">
        <v>1235</v>
      </c>
      <c r="T3712" s="37" t="s">
        <v>1234</v>
      </c>
      <c r="U3712" s="1" t="e">
        <f>VLOOKUP(T3712,[2]VAT!$A:$D,1,0)</f>
        <v>#N/A</v>
      </c>
      <c r="V3712" s="37" t="s">
        <v>2</v>
      </c>
      <c r="W3712" s="37" t="s">
        <v>2</v>
      </c>
      <c r="X3712" t="e">
        <f>VLOOKUP(T3712,[3]رکوردها!$A:$B,2,0)</f>
        <v>#N/A</v>
      </c>
      <c r="Y3712" t="e">
        <f>VLOOKUP(T3712,[3]رکوردها!$A:$D,4,0)</f>
        <v>#N/A</v>
      </c>
      <c r="Z3712" t="e">
        <f>VLOOKUP(T3712,[3]رکوردها!$A:$C,3,0)</f>
        <v>#N/A</v>
      </c>
      <c r="AA3712" t="e">
        <f>VLOOKUP(T3712,[3]رکوردها!$A:$F,6,0)</f>
        <v>#N/A</v>
      </c>
      <c r="AB3712" t="e">
        <f>VLOOKUP(T3712,[3]رکوردها!$A:$E,5,0)</f>
        <v>#N/A</v>
      </c>
    </row>
    <row r="3713" spans="1:28" s="41" customFormat="1" hidden="1" x14ac:dyDescent="0.2">
      <c r="A3713" s="36">
        <v>181745</v>
      </c>
      <c r="B3713" s="36">
        <v>1350</v>
      </c>
      <c r="C3713" s="36">
        <v>2009</v>
      </c>
      <c r="D3713" s="39" t="s">
        <v>5178</v>
      </c>
      <c r="E3713" s="39"/>
      <c r="F3713" s="37" t="s">
        <v>171</v>
      </c>
      <c r="G3713" s="37" t="s">
        <v>1305</v>
      </c>
      <c r="H3713" s="38">
        <v>290082009</v>
      </c>
      <c r="I3713" s="38">
        <v>0</v>
      </c>
      <c r="J3713" s="38">
        <f t="shared" si="58"/>
        <v>290082009</v>
      </c>
      <c r="K3713" s="38"/>
      <c r="L3713" s="49"/>
      <c r="M3713" s="37" t="s">
        <v>63</v>
      </c>
      <c r="N3713" s="37" t="s">
        <v>64</v>
      </c>
      <c r="O3713" s="37" t="s">
        <v>157</v>
      </c>
      <c r="P3713" s="37" t="s">
        <v>158</v>
      </c>
      <c r="Q3713" s="37" t="s">
        <v>159</v>
      </c>
      <c r="R3713" s="37" t="s">
        <v>160</v>
      </c>
      <c r="S3713" s="37" t="s">
        <v>1235</v>
      </c>
      <c r="T3713" s="37" t="s">
        <v>1234</v>
      </c>
      <c r="U3713" s="1" t="e">
        <f>VLOOKUP(T3713,[2]VAT!$A:$D,1,0)</f>
        <v>#N/A</v>
      </c>
      <c r="V3713" s="37" t="s">
        <v>2</v>
      </c>
      <c r="W3713" s="37" t="s">
        <v>2</v>
      </c>
      <c r="X3713" t="e">
        <f>VLOOKUP(T3713,[3]رکوردها!$A:$B,2,0)</f>
        <v>#N/A</v>
      </c>
      <c r="Y3713" t="e">
        <f>VLOOKUP(T3713,[3]رکوردها!$A:$D,4,0)</f>
        <v>#N/A</v>
      </c>
      <c r="Z3713" t="e">
        <f>VLOOKUP(T3713,[3]رکوردها!$A:$C,3,0)</f>
        <v>#N/A</v>
      </c>
      <c r="AA3713" t="e">
        <f>VLOOKUP(T3713,[3]رکوردها!$A:$F,6,0)</f>
        <v>#N/A</v>
      </c>
      <c r="AB3713" t="e">
        <f>VLOOKUP(T3713,[3]رکوردها!$A:$E,5,0)</f>
        <v>#N/A</v>
      </c>
    </row>
    <row r="3714" spans="1:28" s="41" customFormat="1" hidden="1" x14ac:dyDescent="0.2">
      <c r="A3714" s="36">
        <v>181746</v>
      </c>
      <c r="B3714" s="36">
        <v>1350</v>
      </c>
      <c r="C3714" s="36">
        <v>2009</v>
      </c>
      <c r="D3714" s="39" t="s">
        <v>5178</v>
      </c>
      <c r="E3714" s="39"/>
      <c r="F3714" s="37" t="s">
        <v>171</v>
      </c>
      <c r="G3714" s="37" t="s">
        <v>1306</v>
      </c>
      <c r="H3714" s="38">
        <v>290082009</v>
      </c>
      <c r="I3714" s="38">
        <v>0</v>
      </c>
      <c r="J3714" s="38">
        <f t="shared" si="58"/>
        <v>290082009</v>
      </c>
      <c r="K3714" s="38"/>
      <c r="L3714" s="49"/>
      <c r="M3714" s="37" t="s">
        <v>63</v>
      </c>
      <c r="N3714" s="37" t="s">
        <v>64</v>
      </c>
      <c r="O3714" s="37" t="s">
        <v>157</v>
      </c>
      <c r="P3714" s="37" t="s">
        <v>158</v>
      </c>
      <c r="Q3714" s="37" t="s">
        <v>159</v>
      </c>
      <c r="R3714" s="37" t="s">
        <v>160</v>
      </c>
      <c r="S3714" s="37" t="s">
        <v>1235</v>
      </c>
      <c r="T3714" s="37" t="s">
        <v>1234</v>
      </c>
      <c r="U3714" s="1" t="e">
        <f>VLOOKUP(T3714,[2]VAT!$A:$D,1,0)</f>
        <v>#N/A</v>
      </c>
      <c r="V3714" s="37" t="s">
        <v>2</v>
      </c>
      <c r="W3714" s="37" t="s">
        <v>2</v>
      </c>
      <c r="X3714" t="e">
        <f>VLOOKUP(T3714,[3]رکوردها!$A:$B,2,0)</f>
        <v>#N/A</v>
      </c>
      <c r="Y3714" t="e">
        <f>VLOOKUP(T3714,[3]رکوردها!$A:$D,4,0)</f>
        <v>#N/A</v>
      </c>
      <c r="Z3714" t="e">
        <f>VLOOKUP(T3714,[3]رکوردها!$A:$C,3,0)</f>
        <v>#N/A</v>
      </c>
      <c r="AA3714" t="e">
        <f>VLOOKUP(T3714,[3]رکوردها!$A:$F,6,0)</f>
        <v>#N/A</v>
      </c>
      <c r="AB3714" t="e">
        <f>VLOOKUP(T3714,[3]رکوردها!$A:$E,5,0)</f>
        <v>#N/A</v>
      </c>
    </row>
    <row r="3715" spans="1:28" s="41" customFormat="1" hidden="1" x14ac:dyDescent="0.2">
      <c r="A3715" s="36">
        <v>181747</v>
      </c>
      <c r="B3715" s="36">
        <v>1350</v>
      </c>
      <c r="C3715" s="36">
        <v>2009</v>
      </c>
      <c r="D3715" s="39" t="s">
        <v>5178</v>
      </c>
      <c r="E3715" s="39"/>
      <c r="F3715" s="37" t="s">
        <v>171</v>
      </c>
      <c r="G3715" s="37" t="s">
        <v>1307</v>
      </c>
      <c r="H3715" s="38">
        <v>145041005</v>
      </c>
      <c r="I3715" s="38">
        <v>0</v>
      </c>
      <c r="J3715" s="38">
        <f t="shared" si="58"/>
        <v>145041005</v>
      </c>
      <c r="K3715" s="38"/>
      <c r="L3715" s="49"/>
      <c r="M3715" s="37" t="s">
        <v>63</v>
      </c>
      <c r="N3715" s="37" t="s">
        <v>64</v>
      </c>
      <c r="O3715" s="37" t="s">
        <v>157</v>
      </c>
      <c r="P3715" s="37" t="s">
        <v>158</v>
      </c>
      <c r="Q3715" s="37" t="s">
        <v>159</v>
      </c>
      <c r="R3715" s="37" t="s">
        <v>160</v>
      </c>
      <c r="S3715" s="37" t="s">
        <v>1235</v>
      </c>
      <c r="T3715" s="37" t="s">
        <v>1234</v>
      </c>
      <c r="U3715" s="1" t="e">
        <f>VLOOKUP(T3715,[2]VAT!$A:$D,1,0)</f>
        <v>#N/A</v>
      </c>
      <c r="V3715" s="37" t="s">
        <v>2</v>
      </c>
      <c r="W3715" s="37" t="s">
        <v>2</v>
      </c>
      <c r="X3715" t="e">
        <f>VLOOKUP(T3715,[3]رکوردها!$A:$B,2,0)</f>
        <v>#N/A</v>
      </c>
      <c r="Y3715" t="e">
        <f>VLOOKUP(T3715,[3]رکوردها!$A:$D,4,0)</f>
        <v>#N/A</v>
      </c>
      <c r="Z3715" t="e">
        <f>VLOOKUP(T3715,[3]رکوردها!$A:$C,3,0)</f>
        <v>#N/A</v>
      </c>
      <c r="AA3715" t="e">
        <f>VLOOKUP(T3715,[3]رکوردها!$A:$F,6,0)</f>
        <v>#N/A</v>
      </c>
      <c r="AB3715" t="e">
        <f>VLOOKUP(T3715,[3]رکوردها!$A:$E,5,0)</f>
        <v>#N/A</v>
      </c>
    </row>
    <row r="3716" spans="1:28" s="41" customFormat="1" hidden="1" x14ac:dyDescent="0.2">
      <c r="A3716" s="36">
        <v>181748</v>
      </c>
      <c r="B3716" s="36">
        <v>1350</v>
      </c>
      <c r="C3716" s="36">
        <v>2009</v>
      </c>
      <c r="D3716" s="39" t="s">
        <v>5178</v>
      </c>
      <c r="E3716" s="39"/>
      <c r="F3716" s="37" t="s">
        <v>171</v>
      </c>
      <c r="G3716" s="37" t="s">
        <v>1308</v>
      </c>
      <c r="H3716" s="38">
        <v>145041005</v>
      </c>
      <c r="I3716" s="38">
        <v>0</v>
      </c>
      <c r="J3716" s="38">
        <f t="shared" si="58"/>
        <v>145041005</v>
      </c>
      <c r="K3716" s="38"/>
      <c r="L3716" s="49"/>
      <c r="M3716" s="37" t="s">
        <v>63</v>
      </c>
      <c r="N3716" s="37" t="s">
        <v>64</v>
      </c>
      <c r="O3716" s="37" t="s">
        <v>157</v>
      </c>
      <c r="P3716" s="37" t="s">
        <v>158</v>
      </c>
      <c r="Q3716" s="37" t="s">
        <v>159</v>
      </c>
      <c r="R3716" s="37" t="s">
        <v>160</v>
      </c>
      <c r="S3716" s="37" t="s">
        <v>1235</v>
      </c>
      <c r="T3716" s="37" t="s">
        <v>1234</v>
      </c>
      <c r="U3716" s="1" t="e">
        <f>VLOOKUP(T3716,[2]VAT!$A:$D,1,0)</f>
        <v>#N/A</v>
      </c>
      <c r="V3716" s="37" t="s">
        <v>2</v>
      </c>
      <c r="W3716" s="37" t="s">
        <v>2</v>
      </c>
      <c r="X3716" t="e">
        <f>VLOOKUP(T3716,[3]رکوردها!$A:$B,2,0)</f>
        <v>#N/A</v>
      </c>
      <c r="Y3716" t="e">
        <f>VLOOKUP(T3716,[3]رکوردها!$A:$D,4,0)</f>
        <v>#N/A</v>
      </c>
      <c r="Z3716" t="e">
        <f>VLOOKUP(T3716,[3]رکوردها!$A:$C,3,0)</f>
        <v>#N/A</v>
      </c>
      <c r="AA3716" t="e">
        <f>VLOOKUP(T3716,[3]رکوردها!$A:$F,6,0)</f>
        <v>#N/A</v>
      </c>
      <c r="AB3716" t="e">
        <f>VLOOKUP(T3716,[3]رکوردها!$A:$E,5,0)</f>
        <v>#N/A</v>
      </c>
    </row>
    <row r="3717" spans="1:28" s="41" customFormat="1" hidden="1" x14ac:dyDescent="0.2">
      <c r="A3717" s="36">
        <v>181749</v>
      </c>
      <c r="B3717" s="36">
        <v>1350</v>
      </c>
      <c r="C3717" s="36">
        <v>2009</v>
      </c>
      <c r="D3717" s="39" t="s">
        <v>5178</v>
      </c>
      <c r="E3717" s="39"/>
      <c r="F3717" s="37" t="s">
        <v>171</v>
      </c>
      <c r="G3717" s="37" t="s">
        <v>1309</v>
      </c>
      <c r="H3717" s="38">
        <v>145041005</v>
      </c>
      <c r="I3717" s="38">
        <v>0</v>
      </c>
      <c r="J3717" s="38">
        <f t="shared" si="58"/>
        <v>145041005</v>
      </c>
      <c r="K3717" s="38"/>
      <c r="L3717" s="49"/>
      <c r="M3717" s="37" t="s">
        <v>63</v>
      </c>
      <c r="N3717" s="37" t="s">
        <v>64</v>
      </c>
      <c r="O3717" s="37" t="s">
        <v>157</v>
      </c>
      <c r="P3717" s="37" t="s">
        <v>158</v>
      </c>
      <c r="Q3717" s="37" t="s">
        <v>159</v>
      </c>
      <c r="R3717" s="37" t="s">
        <v>160</v>
      </c>
      <c r="S3717" s="37" t="s">
        <v>1235</v>
      </c>
      <c r="T3717" s="37" t="s">
        <v>1234</v>
      </c>
      <c r="U3717" s="1" t="e">
        <f>VLOOKUP(T3717,[2]VAT!$A:$D,1,0)</f>
        <v>#N/A</v>
      </c>
      <c r="V3717" s="37" t="s">
        <v>2</v>
      </c>
      <c r="W3717" s="37" t="s">
        <v>2</v>
      </c>
      <c r="X3717" t="e">
        <f>VLOOKUP(T3717,[3]رکوردها!$A:$B,2,0)</f>
        <v>#N/A</v>
      </c>
      <c r="Y3717" t="e">
        <f>VLOOKUP(T3717,[3]رکوردها!$A:$D,4,0)</f>
        <v>#N/A</v>
      </c>
      <c r="Z3717" t="e">
        <f>VLOOKUP(T3717,[3]رکوردها!$A:$C,3,0)</f>
        <v>#N/A</v>
      </c>
      <c r="AA3717" t="e">
        <f>VLOOKUP(T3717,[3]رکوردها!$A:$F,6,0)</f>
        <v>#N/A</v>
      </c>
      <c r="AB3717" t="e">
        <f>VLOOKUP(T3717,[3]رکوردها!$A:$E,5,0)</f>
        <v>#N/A</v>
      </c>
    </row>
    <row r="3718" spans="1:28" s="41" customFormat="1" hidden="1" x14ac:dyDescent="0.2">
      <c r="A3718" s="36">
        <v>181750</v>
      </c>
      <c r="B3718" s="36">
        <v>1350</v>
      </c>
      <c r="C3718" s="36">
        <v>2009</v>
      </c>
      <c r="D3718" s="39" t="s">
        <v>5178</v>
      </c>
      <c r="E3718" s="39"/>
      <c r="F3718" s="37" t="s">
        <v>171</v>
      </c>
      <c r="G3718" s="37" t="s">
        <v>1308</v>
      </c>
      <c r="H3718" s="38">
        <v>145041005</v>
      </c>
      <c r="I3718" s="38">
        <v>0</v>
      </c>
      <c r="J3718" s="38">
        <f t="shared" si="58"/>
        <v>145041005</v>
      </c>
      <c r="K3718" s="38"/>
      <c r="L3718" s="49"/>
      <c r="M3718" s="37" t="s">
        <v>63</v>
      </c>
      <c r="N3718" s="37" t="s">
        <v>64</v>
      </c>
      <c r="O3718" s="37" t="s">
        <v>157</v>
      </c>
      <c r="P3718" s="37" t="s">
        <v>158</v>
      </c>
      <c r="Q3718" s="37" t="s">
        <v>159</v>
      </c>
      <c r="R3718" s="37" t="s">
        <v>160</v>
      </c>
      <c r="S3718" s="37" t="s">
        <v>1235</v>
      </c>
      <c r="T3718" s="37" t="s">
        <v>1234</v>
      </c>
      <c r="U3718" s="1" t="e">
        <f>VLOOKUP(T3718,[2]VAT!$A:$D,1,0)</f>
        <v>#N/A</v>
      </c>
      <c r="V3718" s="37" t="s">
        <v>2</v>
      </c>
      <c r="W3718" s="37" t="s">
        <v>2</v>
      </c>
      <c r="X3718" t="e">
        <f>VLOOKUP(T3718,[3]رکوردها!$A:$B,2,0)</f>
        <v>#N/A</v>
      </c>
      <c r="Y3718" t="e">
        <f>VLOOKUP(T3718,[3]رکوردها!$A:$D,4,0)</f>
        <v>#N/A</v>
      </c>
      <c r="Z3718" t="e">
        <f>VLOOKUP(T3718,[3]رکوردها!$A:$C,3,0)</f>
        <v>#N/A</v>
      </c>
      <c r="AA3718" t="e">
        <f>VLOOKUP(T3718,[3]رکوردها!$A:$F,6,0)</f>
        <v>#N/A</v>
      </c>
      <c r="AB3718" t="e">
        <f>VLOOKUP(T3718,[3]رکوردها!$A:$E,5,0)</f>
        <v>#N/A</v>
      </c>
    </row>
    <row r="3719" spans="1:28" s="41" customFormat="1" hidden="1" x14ac:dyDescent="0.2">
      <c r="A3719" s="36">
        <v>181751</v>
      </c>
      <c r="B3719" s="36">
        <v>1350</v>
      </c>
      <c r="C3719" s="36">
        <v>2009</v>
      </c>
      <c r="D3719" s="39" t="s">
        <v>5178</v>
      </c>
      <c r="E3719" s="39"/>
      <c r="F3719" s="37" t="s">
        <v>171</v>
      </c>
      <c r="G3719" s="37" t="s">
        <v>1309</v>
      </c>
      <c r="H3719" s="38">
        <v>145041005</v>
      </c>
      <c r="I3719" s="38">
        <v>0</v>
      </c>
      <c r="J3719" s="38">
        <f t="shared" si="58"/>
        <v>145041005</v>
      </c>
      <c r="K3719" s="38"/>
      <c r="L3719" s="49"/>
      <c r="M3719" s="37" t="s">
        <v>63</v>
      </c>
      <c r="N3719" s="37" t="s">
        <v>64</v>
      </c>
      <c r="O3719" s="37" t="s">
        <v>157</v>
      </c>
      <c r="P3719" s="37" t="s">
        <v>158</v>
      </c>
      <c r="Q3719" s="37" t="s">
        <v>159</v>
      </c>
      <c r="R3719" s="37" t="s">
        <v>160</v>
      </c>
      <c r="S3719" s="37" t="s">
        <v>1235</v>
      </c>
      <c r="T3719" s="37" t="s">
        <v>1234</v>
      </c>
      <c r="U3719" s="1" t="e">
        <f>VLOOKUP(T3719,[2]VAT!$A:$D,1,0)</f>
        <v>#N/A</v>
      </c>
      <c r="V3719" s="37" t="s">
        <v>2</v>
      </c>
      <c r="W3719" s="37" t="s">
        <v>2</v>
      </c>
      <c r="X3719" t="e">
        <f>VLOOKUP(T3719,[3]رکوردها!$A:$B,2,0)</f>
        <v>#N/A</v>
      </c>
      <c r="Y3719" t="e">
        <f>VLOOKUP(T3719,[3]رکوردها!$A:$D,4,0)</f>
        <v>#N/A</v>
      </c>
      <c r="Z3719" t="e">
        <f>VLOOKUP(T3719,[3]رکوردها!$A:$C,3,0)</f>
        <v>#N/A</v>
      </c>
      <c r="AA3719" t="e">
        <f>VLOOKUP(T3719,[3]رکوردها!$A:$F,6,0)</f>
        <v>#N/A</v>
      </c>
      <c r="AB3719" t="e">
        <f>VLOOKUP(T3719,[3]رکوردها!$A:$E,5,0)</f>
        <v>#N/A</v>
      </c>
    </row>
    <row r="3720" spans="1:28" s="41" customFormat="1" hidden="1" x14ac:dyDescent="0.2">
      <c r="A3720" s="36">
        <v>181752</v>
      </c>
      <c r="B3720" s="36">
        <v>1350</v>
      </c>
      <c r="C3720" s="36">
        <v>2009</v>
      </c>
      <c r="D3720" s="39" t="s">
        <v>5178</v>
      </c>
      <c r="E3720" s="39"/>
      <c r="F3720" s="37" t="s">
        <v>171</v>
      </c>
      <c r="G3720" s="37" t="s">
        <v>1310</v>
      </c>
      <c r="H3720" s="38">
        <v>96694003</v>
      </c>
      <c r="I3720" s="38">
        <v>0</v>
      </c>
      <c r="J3720" s="38">
        <f t="shared" si="58"/>
        <v>96694003</v>
      </c>
      <c r="K3720" s="38"/>
      <c r="L3720" s="49"/>
      <c r="M3720" s="37" t="s">
        <v>63</v>
      </c>
      <c r="N3720" s="37" t="s">
        <v>64</v>
      </c>
      <c r="O3720" s="37" t="s">
        <v>157</v>
      </c>
      <c r="P3720" s="37" t="s">
        <v>158</v>
      </c>
      <c r="Q3720" s="37" t="s">
        <v>159</v>
      </c>
      <c r="R3720" s="37" t="s">
        <v>160</v>
      </c>
      <c r="S3720" s="37" t="s">
        <v>1235</v>
      </c>
      <c r="T3720" s="37" t="s">
        <v>1234</v>
      </c>
      <c r="U3720" s="1" t="e">
        <f>VLOOKUP(T3720,[2]VAT!$A:$D,1,0)</f>
        <v>#N/A</v>
      </c>
      <c r="V3720" s="37" t="s">
        <v>2</v>
      </c>
      <c r="W3720" s="37" t="s">
        <v>2</v>
      </c>
      <c r="X3720" t="e">
        <f>VLOOKUP(T3720,[3]رکوردها!$A:$B,2,0)</f>
        <v>#N/A</v>
      </c>
      <c r="Y3720" t="e">
        <f>VLOOKUP(T3720,[3]رکوردها!$A:$D,4,0)</f>
        <v>#N/A</v>
      </c>
      <c r="Z3720" t="e">
        <f>VLOOKUP(T3720,[3]رکوردها!$A:$C,3,0)</f>
        <v>#N/A</v>
      </c>
      <c r="AA3720" t="e">
        <f>VLOOKUP(T3720,[3]رکوردها!$A:$F,6,0)</f>
        <v>#N/A</v>
      </c>
      <c r="AB3720" t="e">
        <f>VLOOKUP(T3720,[3]رکوردها!$A:$E,5,0)</f>
        <v>#N/A</v>
      </c>
    </row>
    <row r="3721" spans="1:28" s="41" customFormat="1" hidden="1" x14ac:dyDescent="0.2">
      <c r="A3721" s="36">
        <v>181753</v>
      </c>
      <c r="B3721" s="36">
        <v>1350</v>
      </c>
      <c r="C3721" s="36">
        <v>2009</v>
      </c>
      <c r="D3721" s="39" t="s">
        <v>5178</v>
      </c>
      <c r="E3721" s="39"/>
      <c r="F3721" s="37" t="s">
        <v>171</v>
      </c>
      <c r="G3721" s="37" t="s">
        <v>1310</v>
      </c>
      <c r="H3721" s="38">
        <v>96694003</v>
      </c>
      <c r="I3721" s="38">
        <v>0</v>
      </c>
      <c r="J3721" s="38">
        <f t="shared" si="58"/>
        <v>96694003</v>
      </c>
      <c r="K3721" s="38"/>
      <c r="L3721" s="49"/>
      <c r="M3721" s="37" t="s">
        <v>63</v>
      </c>
      <c r="N3721" s="37" t="s">
        <v>64</v>
      </c>
      <c r="O3721" s="37" t="s">
        <v>157</v>
      </c>
      <c r="P3721" s="37" t="s">
        <v>158</v>
      </c>
      <c r="Q3721" s="37" t="s">
        <v>159</v>
      </c>
      <c r="R3721" s="37" t="s">
        <v>160</v>
      </c>
      <c r="S3721" s="37" t="s">
        <v>1235</v>
      </c>
      <c r="T3721" s="37" t="s">
        <v>1234</v>
      </c>
      <c r="U3721" s="1" t="e">
        <f>VLOOKUP(T3721,[2]VAT!$A:$D,1,0)</f>
        <v>#N/A</v>
      </c>
      <c r="V3721" s="37" t="s">
        <v>2</v>
      </c>
      <c r="W3721" s="37" t="s">
        <v>2</v>
      </c>
      <c r="X3721" t="e">
        <f>VLOOKUP(T3721,[3]رکوردها!$A:$B,2,0)</f>
        <v>#N/A</v>
      </c>
      <c r="Y3721" t="e">
        <f>VLOOKUP(T3721,[3]رکوردها!$A:$D,4,0)</f>
        <v>#N/A</v>
      </c>
      <c r="Z3721" t="e">
        <f>VLOOKUP(T3721,[3]رکوردها!$A:$C,3,0)</f>
        <v>#N/A</v>
      </c>
      <c r="AA3721" t="e">
        <f>VLOOKUP(T3721,[3]رکوردها!$A:$F,6,0)</f>
        <v>#N/A</v>
      </c>
      <c r="AB3721" t="e">
        <f>VLOOKUP(T3721,[3]رکوردها!$A:$E,5,0)</f>
        <v>#N/A</v>
      </c>
    </row>
    <row r="3722" spans="1:28" s="41" customFormat="1" hidden="1" x14ac:dyDescent="0.2">
      <c r="A3722" s="36">
        <v>181754</v>
      </c>
      <c r="B3722" s="36">
        <v>1350</v>
      </c>
      <c r="C3722" s="36">
        <v>2009</v>
      </c>
      <c r="D3722" s="39" t="s">
        <v>5178</v>
      </c>
      <c r="E3722" s="39"/>
      <c r="F3722" s="37" t="s">
        <v>171</v>
      </c>
      <c r="G3722" s="37" t="s">
        <v>1310</v>
      </c>
      <c r="H3722" s="38">
        <v>96694003</v>
      </c>
      <c r="I3722" s="38">
        <v>0</v>
      </c>
      <c r="J3722" s="38">
        <f t="shared" si="58"/>
        <v>96694003</v>
      </c>
      <c r="K3722" s="38"/>
      <c r="L3722" s="49"/>
      <c r="M3722" s="37" t="s">
        <v>63</v>
      </c>
      <c r="N3722" s="37" t="s">
        <v>64</v>
      </c>
      <c r="O3722" s="37" t="s">
        <v>157</v>
      </c>
      <c r="P3722" s="37" t="s">
        <v>158</v>
      </c>
      <c r="Q3722" s="37" t="s">
        <v>159</v>
      </c>
      <c r="R3722" s="37" t="s">
        <v>160</v>
      </c>
      <c r="S3722" s="37" t="s">
        <v>1235</v>
      </c>
      <c r="T3722" s="37" t="s">
        <v>1234</v>
      </c>
      <c r="U3722" s="1" t="e">
        <f>VLOOKUP(T3722,[2]VAT!$A:$D,1,0)</f>
        <v>#N/A</v>
      </c>
      <c r="V3722" s="37" t="s">
        <v>2</v>
      </c>
      <c r="W3722" s="37" t="s">
        <v>2</v>
      </c>
      <c r="X3722" t="e">
        <f>VLOOKUP(T3722,[3]رکوردها!$A:$B,2,0)</f>
        <v>#N/A</v>
      </c>
      <c r="Y3722" t="e">
        <f>VLOOKUP(T3722,[3]رکوردها!$A:$D,4,0)</f>
        <v>#N/A</v>
      </c>
      <c r="Z3722" t="e">
        <f>VLOOKUP(T3722,[3]رکوردها!$A:$C,3,0)</f>
        <v>#N/A</v>
      </c>
      <c r="AA3722" t="e">
        <f>VLOOKUP(T3722,[3]رکوردها!$A:$F,6,0)</f>
        <v>#N/A</v>
      </c>
      <c r="AB3722" t="e">
        <f>VLOOKUP(T3722,[3]رکوردها!$A:$E,5,0)</f>
        <v>#N/A</v>
      </c>
    </row>
    <row r="3723" spans="1:28" s="41" customFormat="1" hidden="1" x14ac:dyDescent="0.2">
      <c r="A3723" s="36">
        <v>181755</v>
      </c>
      <c r="B3723" s="36">
        <v>1350</v>
      </c>
      <c r="C3723" s="36">
        <v>2009</v>
      </c>
      <c r="D3723" s="39" t="s">
        <v>5178</v>
      </c>
      <c r="E3723" s="39"/>
      <c r="F3723" s="37" t="s">
        <v>171</v>
      </c>
      <c r="G3723" s="37" t="s">
        <v>1311</v>
      </c>
      <c r="H3723" s="38">
        <v>48347002</v>
      </c>
      <c r="I3723" s="38">
        <v>0</v>
      </c>
      <c r="J3723" s="38">
        <f t="shared" ref="J3723:J3786" si="59">H3723-I3723</f>
        <v>48347002</v>
      </c>
      <c r="K3723" s="38"/>
      <c r="L3723" s="49"/>
      <c r="M3723" s="37" t="s">
        <v>63</v>
      </c>
      <c r="N3723" s="37" t="s">
        <v>64</v>
      </c>
      <c r="O3723" s="37" t="s">
        <v>157</v>
      </c>
      <c r="P3723" s="37" t="s">
        <v>158</v>
      </c>
      <c r="Q3723" s="37" t="s">
        <v>159</v>
      </c>
      <c r="R3723" s="37" t="s">
        <v>160</v>
      </c>
      <c r="S3723" s="37" t="s">
        <v>1235</v>
      </c>
      <c r="T3723" s="37" t="s">
        <v>1234</v>
      </c>
      <c r="U3723" s="1" t="e">
        <f>VLOOKUP(T3723,[2]VAT!$A:$D,1,0)</f>
        <v>#N/A</v>
      </c>
      <c r="V3723" s="37" t="s">
        <v>2</v>
      </c>
      <c r="W3723" s="37" t="s">
        <v>2</v>
      </c>
      <c r="X3723" t="e">
        <f>VLOOKUP(T3723,[3]رکوردها!$A:$B,2,0)</f>
        <v>#N/A</v>
      </c>
      <c r="Y3723" t="e">
        <f>VLOOKUP(T3723,[3]رکوردها!$A:$D,4,0)</f>
        <v>#N/A</v>
      </c>
      <c r="Z3723" t="e">
        <f>VLOOKUP(T3723,[3]رکوردها!$A:$C,3,0)</f>
        <v>#N/A</v>
      </c>
      <c r="AA3723" t="e">
        <f>VLOOKUP(T3723,[3]رکوردها!$A:$F,6,0)</f>
        <v>#N/A</v>
      </c>
      <c r="AB3723" t="e">
        <f>VLOOKUP(T3723,[3]رکوردها!$A:$E,5,0)</f>
        <v>#N/A</v>
      </c>
    </row>
    <row r="3724" spans="1:28" s="41" customFormat="1" hidden="1" x14ac:dyDescent="0.2">
      <c r="A3724" s="36">
        <v>181756</v>
      </c>
      <c r="B3724" s="36">
        <v>1350</v>
      </c>
      <c r="C3724" s="36">
        <v>2009</v>
      </c>
      <c r="D3724" s="39" t="s">
        <v>5178</v>
      </c>
      <c r="E3724" s="39"/>
      <c r="F3724" s="37" t="s">
        <v>171</v>
      </c>
      <c r="G3724" s="37" t="s">
        <v>1312</v>
      </c>
      <c r="H3724" s="38">
        <v>48347002</v>
      </c>
      <c r="I3724" s="38">
        <v>0</v>
      </c>
      <c r="J3724" s="38">
        <f t="shared" si="59"/>
        <v>48347002</v>
      </c>
      <c r="K3724" s="38"/>
      <c r="L3724" s="49"/>
      <c r="M3724" s="37" t="s">
        <v>63</v>
      </c>
      <c r="N3724" s="37" t="s">
        <v>64</v>
      </c>
      <c r="O3724" s="37" t="s">
        <v>157</v>
      </c>
      <c r="P3724" s="37" t="s">
        <v>158</v>
      </c>
      <c r="Q3724" s="37" t="s">
        <v>159</v>
      </c>
      <c r="R3724" s="37" t="s">
        <v>160</v>
      </c>
      <c r="S3724" s="37" t="s">
        <v>1235</v>
      </c>
      <c r="T3724" s="37" t="s">
        <v>1234</v>
      </c>
      <c r="U3724" s="1" t="e">
        <f>VLOOKUP(T3724,[2]VAT!$A:$D,1,0)</f>
        <v>#N/A</v>
      </c>
      <c r="V3724" s="37" t="s">
        <v>2</v>
      </c>
      <c r="W3724" s="37" t="s">
        <v>2</v>
      </c>
      <c r="X3724" t="e">
        <f>VLOOKUP(T3724,[3]رکوردها!$A:$B,2,0)</f>
        <v>#N/A</v>
      </c>
      <c r="Y3724" t="e">
        <f>VLOOKUP(T3724,[3]رکوردها!$A:$D,4,0)</f>
        <v>#N/A</v>
      </c>
      <c r="Z3724" t="e">
        <f>VLOOKUP(T3724,[3]رکوردها!$A:$C,3,0)</f>
        <v>#N/A</v>
      </c>
      <c r="AA3724" t="e">
        <f>VLOOKUP(T3724,[3]رکوردها!$A:$F,6,0)</f>
        <v>#N/A</v>
      </c>
      <c r="AB3724" t="e">
        <f>VLOOKUP(T3724,[3]رکوردها!$A:$E,5,0)</f>
        <v>#N/A</v>
      </c>
    </row>
    <row r="3725" spans="1:28" s="41" customFormat="1" hidden="1" x14ac:dyDescent="0.2">
      <c r="A3725" s="36">
        <v>181757</v>
      </c>
      <c r="B3725" s="36">
        <v>1350</v>
      </c>
      <c r="C3725" s="36">
        <v>2009</v>
      </c>
      <c r="D3725" s="39" t="s">
        <v>5178</v>
      </c>
      <c r="E3725" s="39"/>
      <c r="F3725" s="37" t="s">
        <v>171</v>
      </c>
      <c r="G3725" s="37" t="s">
        <v>1313</v>
      </c>
      <c r="H3725" s="38">
        <v>48347002</v>
      </c>
      <c r="I3725" s="38">
        <v>0</v>
      </c>
      <c r="J3725" s="38">
        <f t="shared" si="59"/>
        <v>48347002</v>
      </c>
      <c r="K3725" s="38"/>
      <c r="L3725" s="49"/>
      <c r="M3725" s="37" t="s">
        <v>63</v>
      </c>
      <c r="N3725" s="37" t="s">
        <v>64</v>
      </c>
      <c r="O3725" s="37" t="s">
        <v>157</v>
      </c>
      <c r="P3725" s="37" t="s">
        <v>158</v>
      </c>
      <c r="Q3725" s="37" t="s">
        <v>159</v>
      </c>
      <c r="R3725" s="37" t="s">
        <v>160</v>
      </c>
      <c r="S3725" s="37" t="s">
        <v>1235</v>
      </c>
      <c r="T3725" s="37" t="s">
        <v>1234</v>
      </c>
      <c r="U3725" s="1" t="e">
        <f>VLOOKUP(T3725,[2]VAT!$A:$D,1,0)</f>
        <v>#N/A</v>
      </c>
      <c r="V3725" s="37" t="s">
        <v>2</v>
      </c>
      <c r="W3725" s="37" t="s">
        <v>2</v>
      </c>
      <c r="X3725" t="e">
        <f>VLOOKUP(T3725,[3]رکوردها!$A:$B,2,0)</f>
        <v>#N/A</v>
      </c>
      <c r="Y3725" t="e">
        <f>VLOOKUP(T3725,[3]رکوردها!$A:$D,4,0)</f>
        <v>#N/A</v>
      </c>
      <c r="Z3725" t="e">
        <f>VLOOKUP(T3725,[3]رکوردها!$A:$C,3,0)</f>
        <v>#N/A</v>
      </c>
      <c r="AA3725" t="e">
        <f>VLOOKUP(T3725,[3]رکوردها!$A:$F,6,0)</f>
        <v>#N/A</v>
      </c>
      <c r="AB3725" t="e">
        <f>VLOOKUP(T3725,[3]رکوردها!$A:$E,5,0)</f>
        <v>#N/A</v>
      </c>
    </row>
    <row r="3726" spans="1:28" s="41" customFormat="1" hidden="1" x14ac:dyDescent="0.2">
      <c r="A3726" s="36">
        <v>181758</v>
      </c>
      <c r="B3726" s="36">
        <v>1350</v>
      </c>
      <c r="C3726" s="36">
        <v>2009</v>
      </c>
      <c r="D3726" s="39" t="s">
        <v>5178</v>
      </c>
      <c r="E3726" s="39"/>
      <c r="F3726" s="37" t="s">
        <v>171</v>
      </c>
      <c r="G3726" s="37" t="s">
        <v>1312</v>
      </c>
      <c r="H3726" s="38">
        <v>48347002</v>
      </c>
      <c r="I3726" s="38">
        <v>0</v>
      </c>
      <c r="J3726" s="38">
        <f t="shared" si="59"/>
        <v>48347002</v>
      </c>
      <c r="K3726" s="38"/>
      <c r="L3726" s="49"/>
      <c r="M3726" s="37" t="s">
        <v>63</v>
      </c>
      <c r="N3726" s="37" t="s">
        <v>64</v>
      </c>
      <c r="O3726" s="37" t="s">
        <v>157</v>
      </c>
      <c r="P3726" s="37" t="s">
        <v>158</v>
      </c>
      <c r="Q3726" s="37" t="s">
        <v>159</v>
      </c>
      <c r="R3726" s="37" t="s">
        <v>160</v>
      </c>
      <c r="S3726" s="37" t="s">
        <v>1235</v>
      </c>
      <c r="T3726" s="37" t="s">
        <v>1234</v>
      </c>
      <c r="U3726" s="1" t="e">
        <f>VLOOKUP(T3726,[2]VAT!$A:$D,1,0)</f>
        <v>#N/A</v>
      </c>
      <c r="V3726" s="37" t="s">
        <v>2</v>
      </c>
      <c r="W3726" s="37" t="s">
        <v>2</v>
      </c>
      <c r="X3726" t="e">
        <f>VLOOKUP(T3726,[3]رکوردها!$A:$B,2,0)</f>
        <v>#N/A</v>
      </c>
      <c r="Y3726" t="e">
        <f>VLOOKUP(T3726,[3]رکوردها!$A:$D,4,0)</f>
        <v>#N/A</v>
      </c>
      <c r="Z3726" t="e">
        <f>VLOOKUP(T3726,[3]رکوردها!$A:$C,3,0)</f>
        <v>#N/A</v>
      </c>
      <c r="AA3726" t="e">
        <f>VLOOKUP(T3726,[3]رکوردها!$A:$F,6,0)</f>
        <v>#N/A</v>
      </c>
      <c r="AB3726" t="e">
        <f>VLOOKUP(T3726,[3]رکوردها!$A:$E,5,0)</f>
        <v>#N/A</v>
      </c>
    </row>
    <row r="3727" spans="1:28" s="41" customFormat="1" hidden="1" x14ac:dyDescent="0.2">
      <c r="A3727" s="36">
        <v>181759</v>
      </c>
      <c r="B3727" s="36">
        <v>1350</v>
      </c>
      <c r="C3727" s="36">
        <v>2009</v>
      </c>
      <c r="D3727" s="39" t="s">
        <v>5178</v>
      </c>
      <c r="E3727" s="39"/>
      <c r="F3727" s="37" t="s">
        <v>171</v>
      </c>
      <c r="G3727" s="37" t="s">
        <v>1314</v>
      </c>
      <c r="H3727" s="38">
        <v>48347002</v>
      </c>
      <c r="I3727" s="38">
        <v>0</v>
      </c>
      <c r="J3727" s="38">
        <f t="shared" si="59"/>
        <v>48347002</v>
      </c>
      <c r="K3727" s="38"/>
      <c r="L3727" s="49"/>
      <c r="M3727" s="37" t="s">
        <v>63</v>
      </c>
      <c r="N3727" s="37" t="s">
        <v>64</v>
      </c>
      <c r="O3727" s="37" t="s">
        <v>157</v>
      </c>
      <c r="P3727" s="37" t="s">
        <v>158</v>
      </c>
      <c r="Q3727" s="37" t="s">
        <v>159</v>
      </c>
      <c r="R3727" s="37" t="s">
        <v>160</v>
      </c>
      <c r="S3727" s="37" t="s">
        <v>1235</v>
      </c>
      <c r="T3727" s="37" t="s">
        <v>1234</v>
      </c>
      <c r="U3727" s="1" t="e">
        <f>VLOOKUP(T3727,[2]VAT!$A:$D,1,0)</f>
        <v>#N/A</v>
      </c>
      <c r="V3727" s="37" t="s">
        <v>2</v>
      </c>
      <c r="W3727" s="37" t="s">
        <v>2</v>
      </c>
      <c r="X3727" t="e">
        <f>VLOOKUP(T3727,[3]رکوردها!$A:$B,2,0)</f>
        <v>#N/A</v>
      </c>
      <c r="Y3727" t="e">
        <f>VLOOKUP(T3727,[3]رکوردها!$A:$D,4,0)</f>
        <v>#N/A</v>
      </c>
      <c r="Z3727" t="e">
        <f>VLOOKUP(T3727,[3]رکوردها!$A:$C,3,0)</f>
        <v>#N/A</v>
      </c>
      <c r="AA3727" t="e">
        <f>VLOOKUP(T3727,[3]رکوردها!$A:$F,6,0)</f>
        <v>#N/A</v>
      </c>
      <c r="AB3727" t="e">
        <f>VLOOKUP(T3727,[3]رکوردها!$A:$E,5,0)</f>
        <v>#N/A</v>
      </c>
    </row>
    <row r="3728" spans="1:28" s="41" customFormat="1" hidden="1" x14ac:dyDescent="0.2">
      <c r="A3728" s="36">
        <v>181760</v>
      </c>
      <c r="B3728" s="36">
        <v>1350</v>
      </c>
      <c r="C3728" s="36">
        <v>2009</v>
      </c>
      <c r="D3728" s="39" t="s">
        <v>5178</v>
      </c>
      <c r="E3728" s="39"/>
      <c r="F3728" s="37" t="s">
        <v>171</v>
      </c>
      <c r="G3728" s="37" t="s">
        <v>1315</v>
      </c>
      <c r="H3728" s="38">
        <v>48347002</v>
      </c>
      <c r="I3728" s="38">
        <v>0</v>
      </c>
      <c r="J3728" s="38">
        <f t="shared" si="59"/>
        <v>48347002</v>
      </c>
      <c r="K3728" s="38"/>
      <c r="L3728" s="49"/>
      <c r="M3728" s="37" t="s">
        <v>63</v>
      </c>
      <c r="N3728" s="37" t="s">
        <v>64</v>
      </c>
      <c r="O3728" s="37" t="s">
        <v>157</v>
      </c>
      <c r="P3728" s="37" t="s">
        <v>158</v>
      </c>
      <c r="Q3728" s="37" t="s">
        <v>159</v>
      </c>
      <c r="R3728" s="37" t="s">
        <v>160</v>
      </c>
      <c r="S3728" s="37" t="s">
        <v>1235</v>
      </c>
      <c r="T3728" s="37" t="s">
        <v>1234</v>
      </c>
      <c r="U3728" s="1" t="e">
        <f>VLOOKUP(T3728,[2]VAT!$A:$D,1,0)</f>
        <v>#N/A</v>
      </c>
      <c r="V3728" s="37" t="s">
        <v>2</v>
      </c>
      <c r="W3728" s="37" t="s">
        <v>2</v>
      </c>
      <c r="X3728" t="e">
        <f>VLOOKUP(T3728,[3]رکوردها!$A:$B,2,0)</f>
        <v>#N/A</v>
      </c>
      <c r="Y3728" t="e">
        <f>VLOOKUP(T3728,[3]رکوردها!$A:$D,4,0)</f>
        <v>#N/A</v>
      </c>
      <c r="Z3728" t="e">
        <f>VLOOKUP(T3728,[3]رکوردها!$A:$C,3,0)</f>
        <v>#N/A</v>
      </c>
      <c r="AA3728" t="e">
        <f>VLOOKUP(T3728,[3]رکوردها!$A:$F,6,0)</f>
        <v>#N/A</v>
      </c>
      <c r="AB3728" t="e">
        <f>VLOOKUP(T3728,[3]رکوردها!$A:$E,5,0)</f>
        <v>#N/A</v>
      </c>
    </row>
    <row r="3729" spans="1:28" s="41" customFormat="1" hidden="1" x14ac:dyDescent="0.2">
      <c r="A3729" s="36">
        <v>181761</v>
      </c>
      <c r="B3729" s="36">
        <v>1350</v>
      </c>
      <c r="C3729" s="36">
        <v>2009</v>
      </c>
      <c r="D3729" s="39" t="s">
        <v>5178</v>
      </c>
      <c r="E3729" s="39"/>
      <c r="F3729" s="37" t="s">
        <v>171</v>
      </c>
      <c r="G3729" s="37" t="s">
        <v>1316</v>
      </c>
      <c r="H3729" s="38">
        <v>48347002</v>
      </c>
      <c r="I3729" s="38">
        <v>0</v>
      </c>
      <c r="J3729" s="38">
        <f t="shared" si="59"/>
        <v>48347002</v>
      </c>
      <c r="K3729" s="38"/>
      <c r="L3729" s="49"/>
      <c r="M3729" s="37" t="s">
        <v>63</v>
      </c>
      <c r="N3729" s="37" t="s">
        <v>64</v>
      </c>
      <c r="O3729" s="37" t="s">
        <v>157</v>
      </c>
      <c r="P3729" s="37" t="s">
        <v>158</v>
      </c>
      <c r="Q3729" s="37" t="s">
        <v>159</v>
      </c>
      <c r="R3729" s="37" t="s">
        <v>160</v>
      </c>
      <c r="S3729" s="37" t="s">
        <v>1235</v>
      </c>
      <c r="T3729" s="37" t="s">
        <v>1234</v>
      </c>
      <c r="U3729" s="1" t="e">
        <f>VLOOKUP(T3729,[2]VAT!$A:$D,1,0)</f>
        <v>#N/A</v>
      </c>
      <c r="V3729" s="37" t="s">
        <v>2</v>
      </c>
      <c r="W3729" s="37" t="s">
        <v>2</v>
      </c>
      <c r="X3729" t="e">
        <f>VLOOKUP(T3729,[3]رکوردها!$A:$B,2,0)</f>
        <v>#N/A</v>
      </c>
      <c r="Y3729" t="e">
        <f>VLOOKUP(T3729,[3]رکوردها!$A:$D,4,0)</f>
        <v>#N/A</v>
      </c>
      <c r="Z3729" t="e">
        <f>VLOOKUP(T3729,[3]رکوردها!$A:$C,3,0)</f>
        <v>#N/A</v>
      </c>
      <c r="AA3729" t="e">
        <f>VLOOKUP(T3729,[3]رکوردها!$A:$F,6,0)</f>
        <v>#N/A</v>
      </c>
      <c r="AB3729" t="e">
        <f>VLOOKUP(T3729,[3]رکوردها!$A:$E,5,0)</f>
        <v>#N/A</v>
      </c>
    </row>
    <row r="3730" spans="1:28" s="41" customFormat="1" hidden="1" x14ac:dyDescent="0.2">
      <c r="A3730" s="36">
        <v>181762</v>
      </c>
      <c r="B3730" s="36">
        <v>1350</v>
      </c>
      <c r="C3730" s="36">
        <v>2009</v>
      </c>
      <c r="D3730" s="39" t="s">
        <v>5178</v>
      </c>
      <c r="E3730" s="39"/>
      <c r="F3730" s="37" t="s">
        <v>171</v>
      </c>
      <c r="G3730" s="37" t="s">
        <v>1317</v>
      </c>
      <c r="H3730" s="38">
        <v>48347002</v>
      </c>
      <c r="I3730" s="38">
        <v>0</v>
      </c>
      <c r="J3730" s="38">
        <f t="shared" si="59"/>
        <v>48347002</v>
      </c>
      <c r="K3730" s="38"/>
      <c r="L3730" s="49"/>
      <c r="M3730" s="37" t="s">
        <v>63</v>
      </c>
      <c r="N3730" s="37" t="s">
        <v>64</v>
      </c>
      <c r="O3730" s="37" t="s">
        <v>157</v>
      </c>
      <c r="P3730" s="37" t="s">
        <v>158</v>
      </c>
      <c r="Q3730" s="37" t="s">
        <v>159</v>
      </c>
      <c r="R3730" s="37" t="s">
        <v>160</v>
      </c>
      <c r="S3730" s="37" t="s">
        <v>1235</v>
      </c>
      <c r="T3730" s="37" t="s">
        <v>1234</v>
      </c>
      <c r="U3730" s="1" t="e">
        <f>VLOOKUP(T3730,[2]VAT!$A:$D,1,0)</f>
        <v>#N/A</v>
      </c>
      <c r="V3730" s="37" t="s">
        <v>2</v>
      </c>
      <c r="W3730" s="37" t="s">
        <v>2</v>
      </c>
      <c r="X3730" t="e">
        <f>VLOOKUP(T3730,[3]رکوردها!$A:$B,2,0)</f>
        <v>#N/A</v>
      </c>
      <c r="Y3730" t="e">
        <f>VLOOKUP(T3730,[3]رکوردها!$A:$D,4,0)</f>
        <v>#N/A</v>
      </c>
      <c r="Z3730" t="e">
        <f>VLOOKUP(T3730,[3]رکوردها!$A:$C,3,0)</f>
        <v>#N/A</v>
      </c>
      <c r="AA3730" t="e">
        <f>VLOOKUP(T3730,[3]رکوردها!$A:$F,6,0)</f>
        <v>#N/A</v>
      </c>
      <c r="AB3730" t="e">
        <f>VLOOKUP(T3730,[3]رکوردها!$A:$E,5,0)</f>
        <v>#N/A</v>
      </c>
    </row>
    <row r="3731" spans="1:28" s="41" customFormat="1" hidden="1" x14ac:dyDescent="0.2">
      <c r="A3731" s="36">
        <v>181763</v>
      </c>
      <c r="B3731" s="36">
        <v>1350</v>
      </c>
      <c r="C3731" s="36">
        <v>2009</v>
      </c>
      <c r="D3731" s="39" t="s">
        <v>5178</v>
      </c>
      <c r="E3731" s="39"/>
      <c r="F3731" s="37" t="s">
        <v>171</v>
      </c>
      <c r="G3731" s="37" t="s">
        <v>1311</v>
      </c>
      <c r="H3731" s="38">
        <v>48347002</v>
      </c>
      <c r="I3731" s="38">
        <v>0</v>
      </c>
      <c r="J3731" s="38">
        <f t="shared" si="59"/>
        <v>48347002</v>
      </c>
      <c r="K3731" s="38"/>
      <c r="L3731" s="49"/>
      <c r="M3731" s="37" t="s">
        <v>63</v>
      </c>
      <c r="N3731" s="37" t="s">
        <v>64</v>
      </c>
      <c r="O3731" s="37" t="s">
        <v>157</v>
      </c>
      <c r="P3731" s="37" t="s">
        <v>158</v>
      </c>
      <c r="Q3731" s="37" t="s">
        <v>159</v>
      </c>
      <c r="R3731" s="37" t="s">
        <v>160</v>
      </c>
      <c r="S3731" s="37" t="s">
        <v>1235</v>
      </c>
      <c r="T3731" s="37" t="s">
        <v>1234</v>
      </c>
      <c r="U3731" s="1" t="e">
        <f>VLOOKUP(T3731,[2]VAT!$A:$D,1,0)</f>
        <v>#N/A</v>
      </c>
      <c r="V3731" s="37" t="s">
        <v>2</v>
      </c>
      <c r="W3731" s="37" t="s">
        <v>2</v>
      </c>
      <c r="X3731" t="e">
        <f>VLOOKUP(T3731,[3]رکوردها!$A:$B,2,0)</f>
        <v>#N/A</v>
      </c>
      <c r="Y3731" t="e">
        <f>VLOOKUP(T3731,[3]رکوردها!$A:$D,4,0)</f>
        <v>#N/A</v>
      </c>
      <c r="Z3731" t="e">
        <f>VLOOKUP(T3731,[3]رکوردها!$A:$C,3,0)</f>
        <v>#N/A</v>
      </c>
      <c r="AA3731" t="e">
        <f>VLOOKUP(T3731,[3]رکوردها!$A:$F,6,0)</f>
        <v>#N/A</v>
      </c>
      <c r="AB3731" t="e">
        <f>VLOOKUP(T3731,[3]رکوردها!$A:$E,5,0)</f>
        <v>#N/A</v>
      </c>
    </row>
    <row r="3732" spans="1:28" s="41" customFormat="1" hidden="1" x14ac:dyDescent="0.2">
      <c r="A3732" s="36">
        <v>181764</v>
      </c>
      <c r="B3732" s="36">
        <v>1350</v>
      </c>
      <c r="C3732" s="36">
        <v>2009</v>
      </c>
      <c r="D3732" s="39" t="s">
        <v>5178</v>
      </c>
      <c r="E3732" s="39"/>
      <c r="F3732" s="37" t="s">
        <v>171</v>
      </c>
      <c r="G3732" s="37" t="s">
        <v>1312</v>
      </c>
      <c r="H3732" s="38">
        <v>48347002</v>
      </c>
      <c r="I3732" s="38">
        <v>0</v>
      </c>
      <c r="J3732" s="38">
        <f t="shared" si="59"/>
        <v>48347002</v>
      </c>
      <c r="K3732" s="38"/>
      <c r="L3732" s="49"/>
      <c r="M3732" s="37" t="s">
        <v>63</v>
      </c>
      <c r="N3732" s="37" t="s">
        <v>64</v>
      </c>
      <c r="O3732" s="37" t="s">
        <v>157</v>
      </c>
      <c r="P3732" s="37" t="s">
        <v>158</v>
      </c>
      <c r="Q3732" s="37" t="s">
        <v>159</v>
      </c>
      <c r="R3732" s="37" t="s">
        <v>160</v>
      </c>
      <c r="S3732" s="37" t="s">
        <v>1235</v>
      </c>
      <c r="T3732" s="37" t="s">
        <v>1234</v>
      </c>
      <c r="U3732" s="1" t="e">
        <f>VLOOKUP(T3732,[2]VAT!$A:$D,1,0)</f>
        <v>#N/A</v>
      </c>
      <c r="V3732" s="37" t="s">
        <v>2</v>
      </c>
      <c r="W3732" s="37" t="s">
        <v>2</v>
      </c>
      <c r="X3732" t="e">
        <f>VLOOKUP(T3732,[3]رکوردها!$A:$B,2,0)</f>
        <v>#N/A</v>
      </c>
      <c r="Y3732" t="e">
        <f>VLOOKUP(T3732,[3]رکوردها!$A:$D,4,0)</f>
        <v>#N/A</v>
      </c>
      <c r="Z3732" t="e">
        <f>VLOOKUP(T3732,[3]رکوردها!$A:$C,3,0)</f>
        <v>#N/A</v>
      </c>
      <c r="AA3732" t="e">
        <f>VLOOKUP(T3732,[3]رکوردها!$A:$F,6,0)</f>
        <v>#N/A</v>
      </c>
      <c r="AB3732" t="e">
        <f>VLOOKUP(T3732,[3]رکوردها!$A:$E,5,0)</f>
        <v>#N/A</v>
      </c>
    </row>
    <row r="3733" spans="1:28" s="41" customFormat="1" hidden="1" x14ac:dyDescent="0.2">
      <c r="A3733" s="36">
        <v>181765</v>
      </c>
      <c r="B3733" s="36">
        <v>1350</v>
      </c>
      <c r="C3733" s="36">
        <v>2009</v>
      </c>
      <c r="D3733" s="39" t="s">
        <v>5178</v>
      </c>
      <c r="E3733" s="39"/>
      <c r="F3733" s="37" t="s">
        <v>171</v>
      </c>
      <c r="G3733" s="37" t="s">
        <v>1313</v>
      </c>
      <c r="H3733" s="38">
        <v>48347002</v>
      </c>
      <c r="I3733" s="38">
        <v>0</v>
      </c>
      <c r="J3733" s="38">
        <f t="shared" si="59"/>
        <v>48347002</v>
      </c>
      <c r="K3733" s="38"/>
      <c r="L3733" s="49"/>
      <c r="M3733" s="37" t="s">
        <v>63</v>
      </c>
      <c r="N3733" s="37" t="s">
        <v>64</v>
      </c>
      <c r="O3733" s="37" t="s">
        <v>157</v>
      </c>
      <c r="P3733" s="37" t="s">
        <v>158</v>
      </c>
      <c r="Q3733" s="37" t="s">
        <v>159</v>
      </c>
      <c r="R3733" s="37" t="s">
        <v>160</v>
      </c>
      <c r="S3733" s="37" t="s">
        <v>1235</v>
      </c>
      <c r="T3733" s="37" t="s">
        <v>1234</v>
      </c>
      <c r="U3733" s="1" t="e">
        <f>VLOOKUP(T3733,[2]VAT!$A:$D,1,0)</f>
        <v>#N/A</v>
      </c>
      <c r="V3733" s="37" t="s">
        <v>2</v>
      </c>
      <c r="W3733" s="37" t="s">
        <v>2</v>
      </c>
      <c r="X3733" t="e">
        <f>VLOOKUP(T3733,[3]رکوردها!$A:$B,2,0)</f>
        <v>#N/A</v>
      </c>
      <c r="Y3733" t="e">
        <f>VLOOKUP(T3733,[3]رکوردها!$A:$D,4,0)</f>
        <v>#N/A</v>
      </c>
      <c r="Z3733" t="e">
        <f>VLOOKUP(T3733,[3]رکوردها!$A:$C,3,0)</f>
        <v>#N/A</v>
      </c>
      <c r="AA3733" t="e">
        <f>VLOOKUP(T3733,[3]رکوردها!$A:$F,6,0)</f>
        <v>#N/A</v>
      </c>
      <c r="AB3733" t="e">
        <f>VLOOKUP(T3733,[3]رکوردها!$A:$E,5,0)</f>
        <v>#N/A</v>
      </c>
    </row>
    <row r="3734" spans="1:28" s="41" customFormat="1" hidden="1" x14ac:dyDescent="0.2">
      <c r="A3734" s="36">
        <v>181766</v>
      </c>
      <c r="B3734" s="36">
        <v>1350</v>
      </c>
      <c r="C3734" s="36">
        <v>2009</v>
      </c>
      <c r="D3734" s="39" t="s">
        <v>5178</v>
      </c>
      <c r="E3734" s="39"/>
      <c r="F3734" s="37" t="s">
        <v>171</v>
      </c>
      <c r="G3734" s="37" t="s">
        <v>1312</v>
      </c>
      <c r="H3734" s="38">
        <v>48347002</v>
      </c>
      <c r="I3734" s="38">
        <v>0</v>
      </c>
      <c r="J3734" s="38">
        <f t="shared" si="59"/>
        <v>48347002</v>
      </c>
      <c r="K3734" s="38"/>
      <c r="L3734" s="49"/>
      <c r="M3734" s="37" t="s">
        <v>63</v>
      </c>
      <c r="N3734" s="37" t="s">
        <v>64</v>
      </c>
      <c r="O3734" s="37" t="s">
        <v>157</v>
      </c>
      <c r="P3734" s="37" t="s">
        <v>158</v>
      </c>
      <c r="Q3734" s="37" t="s">
        <v>159</v>
      </c>
      <c r="R3734" s="37" t="s">
        <v>160</v>
      </c>
      <c r="S3734" s="37" t="s">
        <v>1235</v>
      </c>
      <c r="T3734" s="37" t="s">
        <v>1234</v>
      </c>
      <c r="U3734" s="1" t="e">
        <f>VLOOKUP(T3734,[2]VAT!$A:$D,1,0)</f>
        <v>#N/A</v>
      </c>
      <c r="V3734" s="37" t="s">
        <v>2</v>
      </c>
      <c r="W3734" s="37" t="s">
        <v>2</v>
      </c>
      <c r="X3734" t="e">
        <f>VLOOKUP(T3734,[3]رکوردها!$A:$B,2,0)</f>
        <v>#N/A</v>
      </c>
      <c r="Y3734" t="e">
        <f>VLOOKUP(T3734,[3]رکوردها!$A:$D,4,0)</f>
        <v>#N/A</v>
      </c>
      <c r="Z3734" t="e">
        <f>VLOOKUP(T3734,[3]رکوردها!$A:$C,3,0)</f>
        <v>#N/A</v>
      </c>
      <c r="AA3734" t="e">
        <f>VLOOKUP(T3734,[3]رکوردها!$A:$F,6,0)</f>
        <v>#N/A</v>
      </c>
      <c r="AB3734" t="e">
        <f>VLOOKUP(T3734,[3]رکوردها!$A:$E,5,0)</f>
        <v>#N/A</v>
      </c>
    </row>
    <row r="3735" spans="1:28" s="41" customFormat="1" hidden="1" x14ac:dyDescent="0.2">
      <c r="A3735" s="36">
        <v>181767</v>
      </c>
      <c r="B3735" s="36">
        <v>1350</v>
      </c>
      <c r="C3735" s="36">
        <v>2009</v>
      </c>
      <c r="D3735" s="39" t="s">
        <v>5178</v>
      </c>
      <c r="E3735" s="39"/>
      <c r="F3735" s="37" t="s">
        <v>171</v>
      </c>
      <c r="G3735" s="37" t="s">
        <v>1314</v>
      </c>
      <c r="H3735" s="38">
        <v>48347002</v>
      </c>
      <c r="I3735" s="38">
        <v>0</v>
      </c>
      <c r="J3735" s="38">
        <f t="shared" si="59"/>
        <v>48347002</v>
      </c>
      <c r="K3735" s="38"/>
      <c r="L3735" s="49"/>
      <c r="M3735" s="37" t="s">
        <v>63</v>
      </c>
      <c r="N3735" s="37" t="s">
        <v>64</v>
      </c>
      <c r="O3735" s="37" t="s">
        <v>157</v>
      </c>
      <c r="P3735" s="37" t="s">
        <v>158</v>
      </c>
      <c r="Q3735" s="37" t="s">
        <v>159</v>
      </c>
      <c r="R3735" s="37" t="s">
        <v>160</v>
      </c>
      <c r="S3735" s="37" t="s">
        <v>1235</v>
      </c>
      <c r="T3735" s="37" t="s">
        <v>1234</v>
      </c>
      <c r="U3735" s="1" t="e">
        <f>VLOOKUP(T3735,[2]VAT!$A:$D,1,0)</f>
        <v>#N/A</v>
      </c>
      <c r="V3735" s="37" t="s">
        <v>2</v>
      </c>
      <c r="W3735" s="37" t="s">
        <v>2</v>
      </c>
      <c r="X3735" t="e">
        <f>VLOOKUP(T3735,[3]رکوردها!$A:$B,2,0)</f>
        <v>#N/A</v>
      </c>
      <c r="Y3735" t="e">
        <f>VLOOKUP(T3735,[3]رکوردها!$A:$D,4,0)</f>
        <v>#N/A</v>
      </c>
      <c r="Z3735" t="e">
        <f>VLOOKUP(T3735,[3]رکوردها!$A:$C,3,0)</f>
        <v>#N/A</v>
      </c>
      <c r="AA3735" t="e">
        <f>VLOOKUP(T3735,[3]رکوردها!$A:$F,6,0)</f>
        <v>#N/A</v>
      </c>
      <c r="AB3735" t="e">
        <f>VLOOKUP(T3735,[3]رکوردها!$A:$E,5,0)</f>
        <v>#N/A</v>
      </c>
    </row>
    <row r="3736" spans="1:28" s="41" customFormat="1" hidden="1" x14ac:dyDescent="0.2">
      <c r="A3736" s="36">
        <v>181768</v>
      </c>
      <c r="B3736" s="36">
        <v>1350</v>
      </c>
      <c r="C3736" s="36">
        <v>2009</v>
      </c>
      <c r="D3736" s="39" t="s">
        <v>5178</v>
      </c>
      <c r="E3736" s="39"/>
      <c r="F3736" s="37" t="s">
        <v>171</v>
      </c>
      <c r="G3736" s="37" t="s">
        <v>1315</v>
      </c>
      <c r="H3736" s="38">
        <v>48347002</v>
      </c>
      <c r="I3736" s="38">
        <v>0</v>
      </c>
      <c r="J3736" s="38">
        <f t="shared" si="59"/>
        <v>48347002</v>
      </c>
      <c r="K3736" s="38"/>
      <c r="L3736" s="49"/>
      <c r="M3736" s="37" t="s">
        <v>63</v>
      </c>
      <c r="N3736" s="37" t="s">
        <v>64</v>
      </c>
      <c r="O3736" s="37" t="s">
        <v>157</v>
      </c>
      <c r="P3736" s="37" t="s">
        <v>158</v>
      </c>
      <c r="Q3736" s="37" t="s">
        <v>159</v>
      </c>
      <c r="R3736" s="37" t="s">
        <v>160</v>
      </c>
      <c r="S3736" s="37" t="s">
        <v>1235</v>
      </c>
      <c r="T3736" s="37" t="s">
        <v>1234</v>
      </c>
      <c r="U3736" s="1" t="e">
        <f>VLOOKUP(T3736,[2]VAT!$A:$D,1,0)</f>
        <v>#N/A</v>
      </c>
      <c r="V3736" s="37" t="s">
        <v>2</v>
      </c>
      <c r="W3736" s="37" t="s">
        <v>2</v>
      </c>
      <c r="X3736" t="e">
        <f>VLOOKUP(T3736,[3]رکوردها!$A:$B,2,0)</f>
        <v>#N/A</v>
      </c>
      <c r="Y3736" t="e">
        <f>VLOOKUP(T3736,[3]رکوردها!$A:$D,4,0)</f>
        <v>#N/A</v>
      </c>
      <c r="Z3736" t="e">
        <f>VLOOKUP(T3736,[3]رکوردها!$A:$C,3,0)</f>
        <v>#N/A</v>
      </c>
      <c r="AA3736" t="e">
        <f>VLOOKUP(T3736,[3]رکوردها!$A:$F,6,0)</f>
        <v>#N/A</v>
      </c>
      <c r="AB3736" t="e">
        <f>VLOOKUP(T3736,[3]رکوردها!$A:$E,5,0)</f>
        <v>#N/A</v>
      </c>
    </row>
    <row r="3737" spans="1:28" s="41" customFormat="1" hidden="1" x14ac:dyDescent="0.2">
      <c r="A3737" s="36">
        <v>181769</v>
      </c>
      <c r="B3737" s="36">
        <v>1350</v>
      </c>
      <c r="C3737" s="36">
        <v>2009</v>
      </c>
      <c r="D3737" s="39" t="s">
        <v>5178</v>
      </c>
      <c r="E3737" s="39"/>
      <c r="F3737" s="37" t="s">
        <v>171</v>
      </c>
      <c r="G3737" s="37" t="s">
        <v>1316</v>
      </c>
      <c r="H3737" s="38">
        <v>48347002</v>
      </c>
      <c r="I3737" s="38">
        <v>0</v>
      </c>
      <c r="J3737" s="38">
        <f t="shared" si="59"/>
        <v>48347002</v>
      </c>
      <c r="K3737" s="38"/>
      <c r="L3737" s="49"/>
      <c r="M3737" s="37" t="s">
        <v>63</v>
      </c>
      <c r="N3737" s="37" t="s">
        <v>64</v>
      </c>
      <c r="O3737" s="37" t="s">
        <v>157</v>
      </c>
      <c r="P3737" s="37" t="s">
        <v>158</v>
      </c>
      <c r="Q3737" s="37" t="s">
        <v>159</v>
      </c>
      <c r="R3737" s="37" t="s">
        <v>160</v>
      </c>
      <c r="S3737" s="37" t="s">
        <v>1235</v>
      </c>
      <c r="T3737" s="37" t="s">
        <v>1234</v>
      </c>
      <c r="U3737" s="1" t="e">
        <f>VLOOKUP(T3737,[2]VAT!$A:$D,1,0)</f>
        <v>#N/A</v>
      </c>
      <c r="V3737" s="37" t="s">
        <v>2</v>
      </c>
      <c r="W3737" s="37" t="s">
        <v>2</v>
      </c>
      <c r="X3737" t="e">
        <f>VLOOKUP(T3737,[3]رکوردها!$A:$B,2,0)</f>
        <v>#N/A</v>
      </c>
      <c r="Y3737" t="e">
        <f>VLOOKUP(T3737,[3]رکوردها!$A:$D,4,0)</f>
        <v>#N/A</v>
      </c>
      <c r="Z3737" t="e">
        <f>VLOOKUP(T3737,[3]رکوردها!$A:$C,3,0)</f>
        <v>#N/A</v>
      </c>
      <c r="AA3737" t="e">
        <f>VLOOKUP(T3737,[3]رکوردها!$A:$F,6,0)</f>
        <v>#N/A</v>
      </c>
      <c r="AB3737" t="e">
        <f>VLOOKUP(T3737,[3]رکوردها!$A:$E,5,0)</f>
        <v>#N/A</v>
      </c>
    </row>
    <row r="3738" spans="1:28" s="41" customFormat="1" hidden="1" x14ac:dyDescent="0.2">
      <c r="A3738" s="36">
        <v>181770</v>
      </c>
      <c r="B3738" s="36">
        <v>1350</v>
      </c>
      <c r="C3738" s="36">
        <v>2009</v>
      </c>
      <c r="D3738" s="39" t="s">
        <v>5178</v>
      </c>
      <c r="E3738" s="39"/>
      <c r="F3738" s="37" t="s">
        <v>171</v>
      </c>
      <c r="G3738" s="37" t="s">
        <v>1317</v>
      </c>
      <c r="H3738" s="38">
        <v>48347002</v>
      </c>
      <c r="I3738" s="38">
        <v>0</v>
      </c>
      <c r="J3738" s="38">
        <f t="shared" si="59"/>
        <v>48347002</v>
      </c>
      <c r="K3738" s="38"/>
      <c r="L3738" s="49"/>
      <c r="M3738" s="37" t="s">
        <v>63</v>
      </c>
      <c r="N3738" s="37" t="s">
        <v>64</v>
      </c>
      <c r="O3738" s="37" t="s">
        <v>157</v>
      </c>
      <c r="P3738" s="37" t="s">
        <v>158</v>
      </c>
      <c r="Q3738" s="37" t="s">
        <v>159</v>
      </c>
      <c r="R3738" s="37" t="s">
        <v>160</v>
      </c>
      <c r="S3738" s="37" t="s">
        <v>1235</v>
      </c>
      <c r="T3738" s="37" t="s">
        <v>1234</v>
      </c>
      <c r="U3738" s="1" t="e">
        <f>VLOOKUP(T3738,[2]VAT!$A:$D,1,0)</f>
        <v>#N/A</v>
      </c>
      <c r="V3738" s="37" t="s">
        <v>2</v>
      </c>
      <c r="W3738" s="37" t="s">
        <v>2</v>
      </c>
      <c r="X3738" t="e">
        <f>VLOOKUP(T3738,[3]رکوردها!$A:$B,2,0)</f>
        <v>#N/A</v>
      </c>
      <c r="Y3738" t="e">
        <f>VLOOKUP(T3738,[3]رکوردها!$A:$D,4,0)</f>
        <v>#N/A</v>
      </c>
      <c r="Z3738" t="e">
        <f>VLOOKUP(T3738,[3]رکوردها!$A:$C,3,0)</f>
        <v>#N/A</v>
      </c>
      <c r="AA3738" t="e">
        <f>VLOOKUP(T3738,[3]رکوردها!$A:$F,6,0)</f>
        <v>#N/A</v>
      </c>
      <c r="AB3738" t="e">
        <f>VLOOKUP(T3738,[3]رکوردها!$A:$E,5,0)</f>
        <v>#N/A</v>
      </c>
    </row>
    <row r="3739" spans="1:28" s="41" customFormat="1" hidden="1" x14ac:dyDescent="0.2">
      <c r="A3739" s="36">
        <v>181771</v>
      </c>
      <c r="B3739" s="36">
        <v>1350</v>
      </c>
      <c r="C3739" s="36">
        <v>2009</v>
      </c>
      <c r="D3739" s="39" t="s">
        <v>5178</v>
      </c>
      <c r="E3739" s="39"/>
      <c r="F3739" s="37" t="s">
        <v>171</v>
      </c>
      <c r="G3739" s="37" t="s">
        <v>1311</v>
      </c>
      <c r="H3739" s="38">
        <v>48347002</v>
      </c>
      <c r="I3739" s="38">
        <v>0</v>
      </c>
      <c r="J3739" s="38">
        <f t="shared" si="59"/>
        <v>48347002</v>
      </c>
      <c r="K3739" s="38"/>
      <c r="L3739" s="49"/>
      <c r="M3739" s="37" t="s">
        <v>63</v>
      </c>
      <c r="N3739" s="37" t="s">
        <v>64</v>
      </c>
      <c r="O3739" s="37" t="s">
        <v>157</v>
      </c>
      <c r="P3739" s="37" t="s">
        <v>158</v>
      </c>
      <c r="Q3739" s="37" t="s">
        <v>159</v>
      </c>
      <c r="R3739" s="37" t="s">
        <v>160</v>
      </c>
      <c r="S3739" s="37" t="s">
        <v>1235</v>
      </c>
      <c r="T3739" s="37" t="s">
        <v>1234</v>
      </c>
      <c r="U3739" s="1" t="e">
        <f>VLOOKUP(T3739,[2]VAT!$A:$D,1,0)</f>
        <v>#N/A</v>
      </c>
      <c r="V3739" s="37" t="s">
        <v>2</v>
      </c>
      <c r="W3739" s="37" t="s">
        <v>2</v>
      </c>
      <c r="X3739" t="e">
        <f>VLOOKUP(T3739,[3]رکوردها!$A:$B,2,0)</f>
        <v>#N/A</v>
      </c>
      <c r="Y3739" t="e">
        <f>VLOOKUP(T3739,[3]رکوردها!$A:$D,4,0)</f>
        <v>#N/A</v>
      </c>
      <c r="Z3739" t="e">
        <f>VLOOKUP(T3739,[3]رکوردها!$A:$C,3,0)</f>
        <v>#N/A</v>
      </c>
      <c r="AA3739" t="e">
        <f>VLOOKUP(T3739,[3]رکوردها!$A:$F,6,0)</f>
        <v>#N/A</v>
      </c>
      <c r="AB3739" t="e">
        <f>VLOOKUP(T3739,[3]رکوردها!$A:$E,5,0)</f>
        <v>#N/A</v>
      </c>
    </row>
    <row r="3740" spans="1:28" s="41" customFormat="1" hidden="1" x14ac:dyDescent="0.2">
      <c r="A3740" s="36">
        <v>181772</v>
      </c>
      <c r="B3740" s="36">
        <v>1350</v>
      </c>
      <c r="C3740" s="36">
        <v>2009</v>
      </c>
      <c r="D3740" s="39" t="s">
        <v>5178</v>
      </c>
      <c r="E3740" s="39"/>
      <c r="F3740" s="37" t="s">
        <v>171</v>
      </c>
      <c r="G3740" s="37" t="s">
        <v>1312</v>
      </c>
      <c r="H3740" s="38">
        <v>48347002</v>
      </c>
      <c r="I3740" s="38">
        <v>0</v>
      </c>
      <c r="J3740" s="38">
        <f t="shared" si="59"/>
        <v>48347002</v>
      </c>
      <c r="K3740" s="38"/>
      <c r="L3740" s="49"/>
      <c r="M3740" s="37" t="s">
        <v>63</v>
      </c>
      <c r="N3740" s="37" t="s">
        <v>64</v>
      </c>
      <c r="O3740" s="37" t="s">
        <v>157</v>
      </c>
      <c r="P3740" s="37" t="s">
        <v>158</v>
      </c>
      <c r="Q3740" s="37" t="s">
        <v>159</v>
      </c>
      <c r="R3740" s="37" t="s">
        <v>160</v>
      </c>
      <c r="S3740" s="37" t="s">
        <v>1235</v>
      </c>
      <c r="T3740" s="37" t="s">
        <v>1234</v>
      </c>
      <c r="U3740" s="1" t="e">
        <f>VLOOKUP(T3740,[2]VAT!$A:$D,1,0)</f>
        <v>#N/A</v>
      </c>
      <c r="V3740" s="37" t="s">
        <v>2</v>
      </c>
      <c r="W3740" s="37" t="s">
        <v>2</v>
      </c>
      <c r="X3740" t="e">
        <f>VLOOKUP(T3740,[3]رکوردها!$A:$B,2,0)</f>
        <v>#N/A</v>
      </c>
      <c r="Y3740" t="e">
        <f>VLOOKUP(T3740,[3]رکوردها!$A:$D,4,0)</f>
        <v>#N/A</v>
      </c>
      <c r="Z3740" t="e">
        <f>VLOOKUP(T3740,[3]رکوردها!$A:$C,3,0)</f>
        <v>#N/A</v>
      </c>
      <c r="AA3740" t="e">
        <f>VLOOKUP(T3740,[3]رکوردها!$A:$F,6,0)</f>
        <v>#N/A</v>
      </c>
      <c r="AB3740" t="e">
        <f>VLOOKUP(T3740,[3]رکوردها!$A:$E,5,0)</f>
        <v>#N/A</v>
      </c>
    </row>
    <row r="3741" spans="1:28" s="41" customFormat="1" hidden="1" x14ac:dyDescent="0.2">
      <c r="A3741" s="36">
        <v>181773</v>
      </c>
      <c r="B3741" s="36">
        <v>1350</v>
      </c>
      <c r="C3741" s="36">
        <v>2009</v>
      </c>
      <c r="D3741" s="39" t="s">
        <v>5178</v>
      </c>
      <c r="E3741" s="39"/>
      <c r="F3741" s="37" t="s">
        <v>171</v>
      </c>
      <c r="G3741" s="37" t="s">
        <v>1313</v>
      </c>
      <c r="H3741" s="38">
        <v>48347002</v>
      </c>
      <c r="I3741" s="38">
        <v>0</v>
      </c>
      <c r="J3741" s="38">
        <f t="shared" si="59"/>
        <v>48347002</v>
      </c>
      <c r="K3741" s="38"/>
      <c r="L3741" s="49"/>
      <c r="M3741" s="37" t="s">
        <v>63</v>
      </c>
      <c r="N3741" s="37" t="s">
        <v>64</v>
      </c>
      <c r="O3741" s="37" t="s">
        <v>157</v>
      </c>
      <c r="P3741" s="37" t="s">
        <v>158</v>
      </c>
      <c r="Q3741" s="37" t="s">
        <v>159</v>
      </c>
      <c r="R3741" s="37" t="s">
        <v>160</v>
      </c>
      <c r="S3741" s="37" t="s">
        <v>1235</v>
      </c>
      <c r="T3741" s="37" t="s">
        <v>1234</v>
      </c>
      <c r="U3741" s="1" t="e">
        <f>VLOOKUP(T3741,[2]VAT!$A:$D,1,0)</f>
        <v>#N/A</v>
      </c>
      <c r="V3741" s="37" t="s">
        <v>2</v>
      </c>
      <c r="W3741" s="37" t="s">
        <v>2</v>
      </c>
      <c r="X3741" t="e">
        <f>VLOOKUP(T3741,[3]رکوردها!$A:$B,2,0)</f>
        <v>#N/A</v>
      </c>
      <c r="Y3741" t="e">
        <f>VLOOKUP(T3741,[3]رکوردها!$A:$D,4,0)</f>
        <v>#N/A</v>
      </c>
      <c r="Z3741" t="e">
        <f>VLOOKUP(T3741,[3]رکوردها!$A:$C,3,0)</f>
        <v>#N/A</v>
      </c>
      <c r="AA3741" t="e">
        <f>VLOOKUP(T3741,[3]رکوردها!$A:$F,6,0)</f>
        <v>#N/A</v>
      </c>
      <c r="AB3741" t="e">
        <f>VLOOKUP(T3741,[3]رکوردها!$A:$E,5,0)</f>
        <v>#N/A</v>
      </c>
    </row>
    <row r="3742" spans="1:28" s="41" customFormat="1" hidden="1" x14ac:dyDescent="0.2">
      <c r="A3742" s="36">
        <v>181774</v>
      </c>
      <c r="B3742" s="36">
        <v>1350</v>
      </c>
      <c r="C3742" s="36">
        <v>2009</v>
      </c>
      <c r="D3742" s="39" t="s">
        <v>5178</v>
      </c>
      <c r="E3742" s="39"/>
      <c r="F3742" s="37" t="s">
        <v>171</v>
      </c>
      <c r="G3742" s="37" t="s">
        <v>1312</v>
      </c>
      <c r="H3742" s="38">
        <v>48347002</v>
      </c>
      <c r="I3742" s="38">
        <v>0</v>
      </c>
      <c r="J3742" s="38">
        <f t="shared" si="59"/>
        <v>48347002</v>
      </c>
      <c r="K3742" s="38"/>
      <c r="L3742" s="49"/>
      <c r="M3742" s="37" t="s">
        <v>63</v>
      </c>
      <c r="N3742" s="37" t="s">
        <v>64</v>
      </c>
      <c r="O3742" s="37" t="s">
        <v>157</v>
      </c>
      <c r="P3742" s="37" t="s">
        <v>158</v>
      </c>
      <c r="Q3742" s="37" t="s">
        <v>159</v>
      </c>
      <c r="R3742" s="37" t="s">
        <v>160</v>
      </c>
      <c r="S3742" s="37" t="s">
        <v>1235</v>
      </c>
      <c r="T3742" s="37" t="s">
        <v>1234</v>
      </c>
      <c r="U3742" s="1" t="e">
        <f>VLOOKUP(T3742,[2]VAT!$A:$D,1,0)</f>
        <v>#N/A</v>
      </c>
      <c r="V3742" s="37" t="s">
        <v>2</v>
      </c>
      <c r="W3742" s="37" t="s">
        <v>2</v>
      </c>
      <c r="X3742" t="e">
        <f>VLOOKUP(T3742,[3]رکوردها!$A:$B,2,0)</f>
        <v>#N/A</v>
      </c>
      <c r="Y3742" t="e">
        <f>VLOOKUP(T3742,[3]رکوردها!$A:$D,4,0)</f>
        <v>#N/A</v>
      </c>
      <c r="Z3742" t="e">
        <f>VLOOKUP(T3742,[3]رکوردها!$A:$C,3,0)</f>
        <v>#N/A</v>
      </c>
      <c r="AA3742" t="e">
        <f>VLOOKUP(T3742,[3]رکوردها!$A:$F,6,0)</f>
        <v>#N/A</v>
      </c>
      <c r="AB3742" t="e">
        <f>VLOOKUP(T3742,[3]رکوردها!$A:$E,5,0)</f>
        <v>#N/A</v>
      </c>
    </row>
    <row r="3743" spans="1:28" s="41" customFormat="1" hidden="1" x14ac:dyDescent="0.2">
      <c r="A3743" s="36">
        <v>181775</v>
      </c>
      <c r="B3743" s="36">
        <v>1350</v>
      </c>
      <c r="C3743" s="36">
        <v>2009</v>
      </c>
      <c r="D3743" s="39" t="s">
        <v>5178</v>
      </c>
      <c r="E3743" s="39"/>
      <c r="F3743" s="37" t="s">
        <v>171</v>
      </c>
      <c r="G3743" s="37" t="s">
        <v>1314</v>
      </c>
      <c r="H3743" s="38">
        <v>48347002</v>
      </c>
      <c r="I3743" s="38">
        <v>0</v>
      </c>
      <c r="J3743" s="38">
        <f t="shared" si="59"/>
        <v>48347002</v>
      </c>
      <c r="K3743" s="38"/>
      <c r="L3743" s="49"/>
      <c r="M3743" s="37" t="s">
        <v>63</v>
      </c>
      <c r="N3743" s="37" t="s">
        <v>64</v>
      </c>
      <c r="O3743" s="37" t="s">
        <v>157</v>
      </c>
      <c r="P3743" s="37" t="s">
        <v>158</v>
      </c>
      <c r="Q3743" s="37" t="s">
        <v>159</v>
      </c>
      <c r="R3743" s="37" t="s">
        <v>160</v>
      </c>
      <c r="S3743" s="37" t="s">
        <v>1235</v>
      </c>
      <c r="T3743" s="37" t="s">
        <v>1234</v>
      </c>
      <c r="U3743" s="1" t="e">
        <f>VLOOKUP(T3743,[2]VAT!$A:$D,1,0)</f>
        <v>#N/A</v>
      </c>
      <c r="V3743" s="37" t="s">
        <v>2</v>
      </c>
      <c r="W3743" s="37" t="s">
        <v>2</v>
      </c>
      <c r="X3743" t="e">
        <f>VLOOKUP(T3743,[3]رکوردها!$A:$B,2,0)</f>
        <v>#N/A</v>
      </c>
      <c r="Y3743" t="e">
        <f>VLOOKUP(T3743,[3]رکوردها!$A:$D,4,0)</f>
        <v>#N/A</v>
      </c>
      <c r="Z3743" t="e">
        <f>VLOOKUP(T3743,[3]رکوردها!$A:$C,3,0)</f>
        <v>#N/A</v>
      </c>
      <c r="AA3743" t="e">
        <f>VLOOKUP(T3743,[3]رکوردها!$A:$F,6,0)</f>
        <v>#N/A</v>
      </c>
      <c r="AB3743" t="e">
        <f>VLOOKUP(T3743,[3]رکوردها!$A:$E,5,0)</f>
        <v>#N/A</v>
      </c>
    </row>
    <row r="3744" spans="1:28" s="41" customFormat="1" hidden="1" x14ac:dyDescent="0.2">
      <c r="A3744" s="36">
        <v>181776</v>
      </c>
      <c r="B3744" s="36">
        <v>1350</v>
      </c>
      <c r="C3744" s="36">
        <v>2009</v>
      </c>
      <c r="D3744" s="39" t="s">
        <v>5178</v>
      </c>
      <c r="E3744" s="39"/>
      <c r="F3744" s="37" t="s">
        <v>171</v>
      </c>
      <c r="G3744" s="37" t="s">
        <v>1315</v>
      </c>
      <c r="H3744" s="38">
        <v>48347002</v>
      </c>
      <c r="I3744" s="38">
        <v>0</v>
      </c>
      <c r="J3744" s="38">
        <f t="shared" si="59"/>
        <v>48347002</v>
      </c>
      <c r="K3744" s="38"/>
      <c r="L3744" s="49"/>
      <c r="M3744" s="37" t="s">
        <v>63</v>
      </c>
      <c r="N3744" s="37" t="s">
        <v>64</v>
      </c>
      <c r="O3744" s="37" t="s">
        <v>157</v>
      </c>
      <c r="P3744" s="37" t="s">
        <v>158</v>
      </c>
      <c r="Q3744" s="37" t="s">
        <v>159</v>
      </c>
      <c r="R3744" s="37" t="s">
        <v>160</v>
      </c>
      <c r="S3744" s="37" t="s">
        <v>1235</v>
      </c>
      <c r="T3744" s="37" t="s">
        <v>1234</v>
      </c>
      <c r="U3744" s="1" t="e">
        <f>VLOOKUP(T3744,[2]VAT!$A:$D,1,0)</f>
        <v>#N/A</v>
      </c>
      <c r="V3744" s="37" t="s">
        <v>2</v>
      </c>
      <c r="W3744" s="37" t="s">
        <v>2</v>
      </c>
      <c r="X3744" t="e">
        <f>VLOOKUP(T3744,[3]رکوردها!$A:$B,2,0)</f>
        <v>#N/A</v>
      </c>
      <c r="Y3744" t="e">
        <f>VLOOKUP(T3744,[3]رکوردها!$A:$D,4,0)</f>
        <v>#N/A</v>
      </c>
      <c r="Z3744" t="e">
        <f>VLOOKUP(T3744,[3]رکوردها!$A:$C,3,0)</f>
        <v>#N/A</v>
      </c>
      <c r="AA3744" t="e">
        <f>VLOOKUP(T3744,[3]رکوردها!$A:$F,6,0)</f>
        <v>#N/A</v>
      </c>
      <c r="AB3744" t="e">
        <f>VLOOKUP(T3744,[3]رکوردها!$A:$E,5,0)</f>
        <v>#N/A</v>
      </c>
    </row>
    <row r="3745" spans="1:28" s="41" customFormat="1" hidden="1" x14ac:dyDescent="0.2">
      <c r="A3745" s="36">
        <v>181777</v>
      </c>
      <c r="B3745" s="36">
        <v>1350</v>
      </c>
      <c r="C3745" s="36">
        <v>2009</v>
      </c>
      <c r="D3745" s="39" t="s">
        <v>5178</v>
      </c>
      <c r="E3745" s="39"/>
      <c r="F3745" s="37" t="s">
        <v>171</v>
      </c>
      <c r="G3745" s="37" t="s">
        <v>1316</v>
      </c>
      <c r="H3745" s="38">
        <v>48347002</v>
      </c>
      <c r="I3745" s="38">
        <v>0</v>
      </c>
      <c r="J3745" s="38">
        <f t="shared" si="59"/>
        <v>48347002</v>
      </c>
      <c r="K3745" s="38"/>
      <c r="L3745" s="49"/>
      <c r="M3745" s="37" t="s">
        <v>63</v>
      </c>
      <c r="N3745" s="37" t="s">
        <v>64</v>
      </c>
      <c r="O3745" s="37" t="s">
        <v>157</v>
      </c>
      <c r="P3745" s="37" t="s">
        <v>158</v>
      </c>
      <c r="Q3745" s="37" t="s">
        <v>159</v>
      </c>
      <c r="R3745" s="37" t="s">
        <v>160</v>
      </c>
      <c r="S3745" s="37" t="s">
        <v>1235</v>
      </c>
      <c r="T3745" s="37" t="s">
        <v>1234</v>
      </c>
      <c r="U3745" s="1" t="e">
        <f>VLOOKUP(T3745,[2]VAT!$A:$D,1,0)</f>
        <v>#N/A</v>
      </c>
      <c r="V3745" s="37" t="s">
        <v>2</v>
      </c>
      <c r="W3745" s="37" t="s">
        <v>2</v>
      </c>
      <c r="X3745" t="e">
        <f>VLOOKUP(T3745,[3]رکوردها!$A:$B,2,0)</f>
        <v>#N/A</v>
      </c>
      <c r="Y3745" t="e">
        <f>VLOOKUP(T3745,[3]رکوردها!$A:$D,4,0)</f>
        <v>#N/A</v>
      </c>
      <c r="Z3745" t="e">
        <f>VLOOKUP(T3745,[3]رکوردها!$A:$C,3,0)</f>
        <v>#N/A</v>
      </c>
      <c r="AA3745" t="e">
        <f>VLOOKUP(T3745,[3]رکوردها!$A:$F,6,0)</f>
        <v>#N/A</v>
      </c>
      <c r="AB3745" t="e">
        <f>VLOOKUP(T3745,[3]رکوردها!$A:$E,5,0)</f>
        <v>#N/A</v>
      </c>
    </row>
    <row r="3746" spans="1:28" s="41" customFormat="1" hidden="1" x14ac:dyDescent="0.2">
      <c r="A3746" s="36">
        <v>181778</v>
      </c>
      <c r="B3746" s="36">
        <v>1350</v>
      </c>
      <c r="C3746" s="36">
        <v>2009</v>
      </c>
      <c r="D3746" s="39" t="s">
        <v>5178</v>
      </c>
      <c r="E3746" s="39"/>
      <c r="F3746" s="37" t="s">
        <v>171</v>
      </c>
      <c r="G3746" s="37" t="s">
        <v>1318</v>
      </c>
      <c r="H3746" s="38">
        <v>48346990</v>
      </c>
      <c r="I3746" s="38">
        <v>0</v>
      </c>
      <c r="J3746" s="38">
        <f t="shared" si="59"/>
        <v>48346990</v>
      </c>
      <c r="K3746" s="38"/>
      <c r="L3746" s="49"/>
      <c r="M3746" s="37" t="s">
        <v>63</v>
      </c>
      <c r="N3746" s="37" t="s">
        <v>64</v>
      </c>
      <c r="O3746" s="37" t="s">
        <v>157</v>
      </c>
      <c r="P3746" s="37" t="s">
        <v>158</v>
      </c>
      <c r="Q3746" s="37" t="s">
        <v>159</v>
      </c>
      <c r="R3746" s="37" t="s">
        <v>160</v>
      </c>
      <c r="S3746" s="37" t="s">
        <v>1235</v>
      </c>
      <c r="T3746" s="37" t="s">
        <v>1234</v>
      </c>
      <c r="U3746" s="1" t="e">
        <f>VLOOKUP(T3746,[2]VAT!$A:$D,1,0)</f>
        <v>#N/A</v>
      </c>
      <c r="V3746" s="37" t="s">
        <v>2</v>
      </c>
      <c r="W3746" s="37" t="s">
        <v>2</v>
      </c>
      <c r="X3746" t="e">
        <f>VLOOKUP(T3746,[3]رکوردها!$A:$B,2,0)</f>
        <v>#N/A</v>
      </c>
      <c r="Y3746" t="e">
        <f>VLOOKUP(T3746,[3]رکوردها!$A:$D,4,0)</f>
        <v>#N/A</v>
      </c>
      <c r="Z3746" t="e">
        <f>VLOOKUP(T3746,[3]رکوردها!$A:$C,3,0)</f>
        <v>#N/A</v>
      </c>
      <c r="AA3746" t="e">
        <f>VLOOKUP(T3746,[3]رکوردها!$A:$F,6,0)</f>
        <v>#N/A</v>
      </c>
      <c r="AB3746" t="e">
        <f>VLOOKUP(T3746,[3]رکوردها!$A:$E,5,0)</f>
        <v>#N/A</v>
      </c>
    </row>
    <row r="3747" spans="1:28" s="41" customFormat="1" hidden="1" x14ac:dyDescent="0.2">
      <c r="A3747" s="36">
        <v>183372</v>
      </c>
      <c r="B3747" s="36">
        <v>1354</v>
      </c>
      <c r="C3747" s="36">
        <v>2125</v>
      </c>
      <c r="D3747" s="39" t="s">
        <v>5178</v>
      </c>
      <c r="E3747" s="39"/>
      <c r="F3747" s="37" t="s">
        <v>171</v>
      </c>
      <c r="G3747" s="37" t="s">
        <v>1319</v>
      </c>
      <c r="H3747" s="38">
        <v>449716670</v>
      </c>
      <c r="I3747" s="38">
        <v>0</v>
      </c>
      <c r="J3747" s="38">
        <f t="shared" si="59"/>
        <v>449716670</v>
      </c>
      <c r="K3747" s="38"/>
      <c r="L3747" s="49"/>
      <c r="M3747" s="37" t="s">
        <v>63</v>
      </c>
      <c r="N3747" s="37" t="s">
        <v>64</v>
      </c>
      <c r="O3747" s="37" t="s">
        <v>157</v>
      </c>
      <c r="P3747" s="37" t="s">
        <v>158</v>
      </c>
      <c r="Q3747" s="37" t="s">
        <v>159</v>
      </c>
      <c r="R3747" s="37" t="s">
        <v>160</v>
      </c>
      <c r="S3747" s="37" t="s">
        <v>1235</v>
      </c>
      <c r="T3747" s="37" t="s">
        <v>1234</v>
      </c>
      <c r="U3747" s="1" t="e">
        <f>VLOOKUP(T3747,[2]VAT!$A:$D,1,0)</f>
        <v>#N/A</v>
      </c>
      <c r="V3747" s="37" t="s">
        <v>2</v>
      </c>
      <c r="W3747" s="37" t="s">
        <v>2</v>
      </c>
      <c r="X3747" t="e">
        <f>VLOOKUP(T3747,[3]رکوردها!$A:$B,2,0)</f>
        <v>#N/A</v>
      </c>
      <c r="Y3747" t="e">
        <f>VLOOKUP(T3747,[3]رکوردها!$A:$D,4,0)</f>
        <v>#N/A</v>
      </c>
      <c r="Z3747" t="e">
        <f>VLOOKUP(T3747,[3]رکوردها!$A:$C,3,0)</f>
        <v>#N/A</v>
      </c>
      <c r="AA3747" t="e">
        <f>VLOOKUP(T3747,[3]رکوردها!$A:$F,6,0)</f>
        <v>#N/A</v>
      </c>
      <c r="AB3747" t="e">
        <f>VLOOKUP(T3747,[3]رکوردها!$A:$E,5,0)</f>
        <v>#N/A</v>
      </c>
    </row>
    <row r="3748" spans="1:28" s="41" customFormat="1" hidden="1" x14ac:dyDescent="0.2">
      <c r="A3748" s="36">
        <v>183373</v>
      </c>
      <c r="B3748" s="36">
        <v>1354</v>
      </c>
      <c r="C3748" s="36">
        <v>2125</v>
      </c>
      <c r="D3748" s="39" t="s">
        <v>5178</v>
      </c>
      <c r="E3748" s="39"/>
      <c r="F3748" s="37" t="s">
        <v>171</v>
      </c>
      <c r="G3748" s="37" t="s">
        <v>1320</v>
      </c>
      <c r="H3748" s="38">
        <v>449716666</v>
      </c>
      <c r="I3748" s="38">
        <v>0</v>
      </c>
      <c r="J3748" s="38">
        <f t="shared" si="59"/>
        <v>449716666</v>
      </c>
      <c r="K3748" s="38"/>
      <c r="L3748" s="49"/>
      <c r="M3748" s="37" t="s">
        <v>63</v>
      </c>
      <c r="N3748" s="37" t="s">
        <v>64</v>
      </c>
      <c r="O3748" s="37" t="s">
        <v>157</v>
      </c>
      <c r="P3748" s="37" t="s">
        <v>158</v>
      </c>
      <c r="Q3748" s="37" t="s">
        <v>159</v>
      </c>
      <c r="R3748" s="37" t="s">
        <v>160</v>
      </c>
      <c r="S3748" s="37" t="s">
        <v>1235</v>
      </c>
      <c r="T3748" s="37" t="s">
        <v>1234</v>
      </c>
      <c r="U3748" s="1" t="e">
        <f>VLOOKUP(T3748,[2]VAT!$A:$D,1,0)</f>
        <v>#N/A</v>
      </c>
      <c r="V3748" s="37" t="s">
        <v>2</v>
      </c>
      <c r="W3748" s="37" t="s">
        <v>2</v>
      </c>
      <c r="X3748" t="e">
        <f>VLOOKUP(T3748,[3]رکوردها!$A:$B,2,0)</f>
        <v>#N/A</v>
      </c>
      <c r="Y3748" t="e">
        <f>VLOOKUP(T3748,[3]رکوردها!$A:$D,4,0)</f>
        <v>#N/A</v>
      </c>
      <c r="Z3748" t="e">
        <f>VLOOKUP(T3748,[3]رکوردها!$A:$C,3,0)</f>
        <v>#N/A</v>
      </c>
      <c r="AA3748" t="e">
        <f>VLOOKUP(T3748,[3]رکوردها!$A:$F,6,0)</f>
        <v>#N/A</v>
      </c>
      <c r="AB3748" t="e">
        <f>VLOOKUP(T3748,[3]رکوردها!$A:$E,5,0)</f>
        <v>#N/A</v>
      </c>
    </row>
    <row r="3749" spans="1:28" s="41" customFormat="1" hidden="1" x14ac:dyDescent="0.2">
      <c r="A3749" s="36">
        <v>183374</v>
      </c>
      <c r="B3749" s="36">
        <v>1354</v>
      </c>
      <c r="C3749" s="36">
        <v>2125</v>
      </c>
      <c r="D3749" s="39" t="s">
        <v>5178</v>
      </c>
      <c r="E3749" s="39"/>
      <c r="F3749" s="37" t="s">
        <v>171</v>
      </c>
      <c r="G3749" s="37" t="s">
        <v>1321</v>
      </c>
      <c r="H3749" s="38">
        <v>449716666</v>
      </c>
      <c r="I3749" s="38">
        <v>0</v>
      </c>
      <c r="J3749" s="38">
        <f t="shared" si="59"/>
        <v>449716666</v>
      </c>
      <c r="K3749" s="38"/>
      <c r="L3749" s="49"/>
      <c r="M3749" s="37" t="s">
        <v>63</v>
      </c>
      <c r="N3749" s="37" t="s">
        <v>64</v>
      </c>
      <c r="O3749" s="37" t="s">
        <v>157</v>
      </c>
      <c r="P3749" s="37" t="s">
        <v>158</v>
      </c>
      <c r="Q3749" s="37" t="s">
        <v>159</v>
      </c>
      <c r="R3749" s="37" t="s">
        <v>160</v>
      </c>
      <c r="S3749" s="37" t="s">
        <v>1235</v>
      </c>
      <c r="T3749" s="37" t="s">
        <v>1234</v>
      </c>
      <c r="U3749" s="1" t="e">
        <f>VLOOKUP(T3749,[2]VAT!$A:$D,1,0)</f>
        <v>#N/A</v>
      </c>
      <c r="V3749" s="37" t="s">
        <v>2</v>
      </c>
      <c r="W3749" s="37" t="s">
        <v>2</v>
      </c>
      <c r="X3749" t="e">
        <f>VLOOKUP(T3749,[3]رکوردها!$A:$B,2,0)</f>
        <v>#N/A</v>
      </c>
      <c r="Y3749" t="e">
        <f>VLOOKUP(T3749,[3]رکوردها!$A:$D,4,0)</f>
        <v>#N/A</v>
      </c>
      <c r="Z3749" t="e">
        <f>VLOOKUP(T3749,[3]رکوردها!$A:$C,3,0)</f>
        <v>#N/A</v>
      </c>
      <c r="AA3749" t="e">
        <f>VLOOKUP(T3749,[3]رکوردها!$A:$F,6,0)</f>
        <v>#N/A</v>
      </c>
      <c r="AB3749" t="e">
        <f>VLOOKUP(T3749,[3]رکوردها!$A:$E,5,0)</f>
        <v>#N/A</v>
      </c>
    </row>
    <row r="3750" spans="1:28" s="41" customFormat="1" hidden="1" x14ac:dyDescent="0.2">
      <c r="A3750" s="36">
        <v>183375</v>
      </c>
      <c r="B3750" s="36">
        <v>1354</v>
      </c>
      <c r="C3750" s="36">
        <v>2125</v>
      </c>
      <c r="D3750" s="39" t="s">
        <v>5178</v>
      </c>
      <c r="E3750" s="39"/>
      <c r="F3750" s="37" t="s">
        <v>171</v>
      </c>
      <c r="G3750" s="37" t="s">
        <v>1322</v>
      </c>
      <c r="H3750" s="38">
        <v>449716666</v>
      </c>
      <c r="I3750" s="38">
        <v>0</v>
      </c>
      <c r="J3750" s="38">
        <f t="shared" si="59"/>
        <v>449716666</v>
      </c>
      <c r="K3750" s="38"/>
      <c r="L3750" s="49"/>
      <c r="M3750" s="37" t="s">
        <v>63</v>
      </c>
      <c r="N3750" s="37" t="s">
        <v>64</v>
      </c>
      <c r="O3750" s="37" t="s">
        <v>157</v>
      </c>
      <c r="P3750" s="37" t="s">
        <v>158</v>
      </c>
      <c r="Q3750" s="37" t="s">
        <v>159</v>
      </c>
      <c r="R3750" s="37" t="s">
        <v>160</v>
      </c>
      <c r="S3750" s="37" t="s">
        <v>1235</v>
      </c>
      <c r="T3750" s="37" t="s">
        <v>1234</v>
      </c>
      <c r="U3750" s="1" t="e">
        <f>VLOOKUP(T3750,[2]VAT!$A:$D,1,0)</f>
        <v>#N/A</v>
      </c>
      <c r="V3750" s="37" t="s">
        <v>2</v>
      </c>
      <c r="W3750" s="37" t="s">
        <v>2</v>
      </c>
      <c r="X3750" t="e">
        <f>VLOOKUP(T3750,[3]رکوردها!$A:$B,2,0)</f>
        <v>#N/A</v>
      </c>
      <c r="Y3750" t="e">
        <f>VLOOKUP(T3750,[3]رکوردها!$A:$D,4,0)</f>
        <v>#N/A</v>
      </c>
      <c r="Z3750" t="e">
        <f>VLOOKUP(T3750,[3]رکوردها!$A:$C,3,0)</f>
        <v>#N/A</v>
      </c>
      <c r="AA3750" t="e">
        <f>VLOOKUP(T3750,[3]رکوردها!$A:$F,6,0)</f>
        <v>#N/A</v>
      </c>
      <c r="AB3750" t="e">
        <f>VLOOKUP(T3750,[3]رکوردها!$A:$E,5,0)</f>
        <v>#N/A</v>
      </c>
    </row>
    <row r="3751" spans="1:28" s="41" customFormat="1" hidden="1" x14ac:dyDescent="0.2">
      <c r="A3751" s="36">
        <v>183376</v>
      </c>
      <c r="B3751" s="36">
        <v>1354</v>
      </c>
      <c r="C3751" s="36">
        <v>2125</v>
      </c>
      <c r="D3751" s="39" t="s">
        <v>5178</v>
      </c>
      <c r="E3751" s="39"/>
      <c r="F3751" s="37" t="s">
        <v>171</v>
      </c>
      <c r="G3751" s="37" t="s">
        <v>1323</v>
      </c>
      <c r="H3751" s="38">
        <v>449716666</v>
      </c>
      <c r="I3751" s="38">
        <v>0</v>
      </c>
      <c r="J3751" s="38">
        <f t="shared" si="59"/>
        <v>449716666</v>
      </c>
      <c r="K3751" s="38"/>
      <c r="L3751" s="49"/>
      <c r="M3751" s="37" t="s">
        <v>63</v>
      </c>
      <c r="N3751" s="37" t="s">
        <v>64</v>
      </c>
      <c r="O3751" s="37" t="s">
        <v>157</v>
      </c>
      <c r="P3751" s="37" t="s">
        <v>158</v>
      </c>
      <c r="Q3751" s="37" t="s">
        <v>159</v>
      </c>
      <c r="R3751" s="37" t="s">
        <v>160</v>
      </c>
      <c r="S3751" s="37" t="s">
        <v>1235</v>
      </c>
      <c r="T3751" s="37" t="s">
        <v>1234</v>
      </c>
      <c r="U3751" s="1" t="e">
        <f>VLOOKUP(T3751,[2]VAT!$A:$D,1,0)</f>
        <v>#N/A</v>
      </c>
      <c r="V3751" s="37" t="s">
        <v>2</v>
      </c>
      <c r="W3751" s="37" t="s">
        <v>2</v>
      </c>
      <c r="X3751" t="e">
        <f>VLOOKUP(T3751,[3]رکوردها!$A:$B,2,0)</f>
        <v>#N/A</v>
      </c>
      <c r="Y3751" t="e">
        <f>VLOOKUP(T3751,[3]رکوردها!$A:$D,4,0)</f>
        <v>#N/A</v>
      </c>
      <c r="Z3751" t="e">
        <f>VLOOKUP(T3751,[3]رکوردها!$A:$C,3,0)</f>
        <v>#N/A</v>
      </c>
      <c r="AA3751" t="e">
        <f>VLOOKUP(T3751,[3]رکوردها!$A:$F,6,0)</f>
        <v>#N/A</v>
      </c>
      <c r="AB3751" t="e">
        <f>VLOOKUP(T3751,[3]رکوردها!$A:$E,5,0)</f>
        <v>#N/A</v>
      </c>
    </row>
    <row r="3752" spans="1:28" s="41" customFormat="1" hidden="1" x14ac:dyDescent="0.2">
      <c r="A3752" s="36">
        <v>183377</v>
      </c>
      <c r="B3752" s="36">
        <v>1354</v>
      </c>
      <c r="C3752" s="36">
        <v>2125</v>
      </c>
      <c r="D3752" s="39" t="s">
        <v>5178</v>
      </c>
      <c r="E3752" s="39"/>
      <c r="F3752" s="37" t="s">
        <v>171</v>
      </c>
      <c r="G3752" s="37" t="s">
        <v>1324</v>
      </c>
      <c r="H3752" s="38">
        <v>449716666</v>
      </c>
      <c r="I3752" s="38">
        <v>0</v>
      </c>
      <c r="J3752" s="38">
        <f t="shared" si="59"/>
        <v>449716666</v>
      </c>
      <c r="K3752" s="38"/>
      <c r="L3752" s="49"/>
      <c r="M3752" s="37" t="s">
        <v>63</v>
      </c>
      <c r="N3752" s="37" t="s">
        <v>64</v>
      </c>
      <c r="O3752" s="37" t="s">
        <v>157</v>
      </c>
      <c r="P3752" s="37" t="s">
        <v>158</v>
      </c>
      <c r="Q3752" s="37" t="s">
        <v>159</v>
      </c>
      <c r="R3752" s="37" t="s">
        <v>160</v>
      </c>
      <c r="S3752" s="37" t="s">
        <v>1235</v>
      </c>
      <c r="T3752" s="37" t="s">
        <v>1234</v>
      </c>
      <c r="U3752" s="1" t="e">
        <f>VLOOKUP(T3752,[2]VAT!$A:$D,1,0)</f>
        <v>#N/A</v>
      </c>
      <c r="V3752" s="37" t="s">
        <v>2</v>
      </c>
      <c r="W3752" s="37" t="s">
        <v>2</v>
      </c>
      <c r="X3752" t="e">
        <f>VLOOKUP(T3752,[3]رکوردها!$A:$B,2,0)</f>
        <v>#N/A</v>
      </c>
      <c r="Y3752" t="e">
        <f>VLOOKUP(T3752,[3]رکوردها!$A:$D,4,0)</f>
        <v>#N/A</v>
      </c>
      <c r="Z3752" t="e">
        <f>VLOOKUP(T3752,[3]رکوردها!$A:$C,3,0)</f>
        <v>#N/A</v>
      </c>
      <c r="AA3752" t="e">
        <f>VLOOKUP(T3752,[3]رکوردها!$A:$F,6,0)</f>
        <v>#N/A</v>
      </c>
      <c r="AB3752" t="e">
        <f>VLOOKUP(T3752,[3]رکوردها!$A:$E,5,0)</f>
        <v>#N/A</v>
      </c>
    </row>
    <row r="3753" spans="1:28" s="41" customFormat="1" hidden="1" x14ac:dyDescent="0.2">
      <c r="A3753" s="36">
        <v>183724</v>
      </c>
      <c r="B3753" s="36">
        <v>1355</v>
      </c>
      <c r="C3753" s="36">
        <v>2134</v>
      </c>
      <c r="D3753" s="39" t="s">
        <v>5178</v>
      </c>
      <c r="E3753" s="39"/>
      <c r="F3753" s="37" t="s">
        <v>171</v>
      </c>
      <c r="G3753" s="37" t="s">
        <v>1325</v>
      </c>
      <c r="H3753" s="38">
        <v>4406859951</v>
      </c>
      <c r="I3753" s="38">
        <v>0</v>
      </c>
      <c r="J3753" s="38">
        <f t="shared" si="59"/>
        <v>4406859951</v>
      </c>
      <c r="K3753" s="38"/>
      <c r="L3753" s="49"/>
      <c r="M3753" s="37" t="s">
        <v>63</v>
      </c>
      <c r="N3753" s="37" t="s">
        <v>64</v>
      </c>
      <c r="O3753" s="37" t="s">
        <v>157</v>
      </c>
      <c r="P3753" s="37" t="s">
        <v>158</v>
      </c>
      <c r="Q3753" s="37" t="s">
        <v>159</v>
      </c>
      <c r="R3753" s="37" t="s">
        <v>160</v>
      </c>
      <c r="S3753" s="37" t="s">
        <v>1235</v>
      </c>
      <c r="T3753" s="37" t="s">
        <v>1234</v>
      </c>
      <c r="U3753" s="1" t="e">
        <f>VLOOKUP(T3753,[2]VAT!$A:$D,1,0)</f>
        <v>#N/A</v>
      </c>
      <c r="V3753" s="37" t="s">
        <v>2</v>
      </c>
      <c r="W3753" s="37" t="s">
        <v>2</v>
      </c>
      <c r="X3753" t="e">
        <f>VLOOKUP(T3753,[3]رکوردها!$A:$B,2,0)</f>
        <v>#N/A</v>
      </c>
      <c r="Y3753" t="e">
        <f>VLOOKUP(T3753,[3]رکوردها!$A:$D,4,0)</f>
        <v>#N/A</v>
      </c>
      <c r="Z3753" t="e">
        <f>VLOOKUP(T3753,[3]رکوردها!$A:$C,3,0)</f>
        <v>#N/A</v>
      </c>
      <c r="AA3753" t="e">
        <f>VLOOKUP(T3753,[3]رکوردها!$A:$F,6,0)</f>
        <v>#N/A</v>
      </c>
      <c r="AB3753" t="e">
        <f>VLOOKUP(T3753,[3]رکوردها!$A:$E,5,0)</f>
        <v>#N/A</v>
      </c>
    </row>
    <row r="3754" spans="1:28" s="41" customFormat="1" hidden="1" x14ac:dyDescent="0.2">
      <c r="A3754" s="36">
        <v>183725</v>
      </c>
      <c r="B3754" s="36">
        <v>1355</v>
      </c>
      <c r="C3754" s="36">
        <v>2134</v>
      </c>
      <c r="D3754" s="39" t="s">
        <v>5178</v>
      </c>
      <c r="E3754" s="39"/>
      <c r="F3754" s="37" t="s">
        <v>171</v>
      </c>
      <c r="G3754" s="37" t="s">
        <v>1326</v>
      </c>
      <c r="H3754" s="38">
        <v>2424682224</v>
      </c>
      <c r="I3754" s="38">
        <v>0</v>
      </c>
      <c r="J3754" s="38">
        <f t="shared" si="59"/>
        <v>2424682224</v>
      </c>
      <c r="K3754" s="38"/>
      <c r="L3754" s="49"/>
      <c r="M3754" s="37" t="s">
        <v>63</v>
      </c>
      <c r="N3754" s="37" t="s">
        <v>64</v>
      </c>
      <c r="O3754" s="37" t="s">
        <v>157</v>
      </c>
      <c r="P3754" s="37" t="s">
        <v>158</v>
      </c>
      <c r="Q3754" s="37" t="s">
        <v>159</v>
      </c>
      <c r="R3754" s="37" t="s">
        <v>160</v>
      </c>
      <c r="S3754" s="37" t="s">
        <v>1235</v>
      </c>
      <c r="T3754" s="37" t="s">
        <v>1234</v>
      </c>
      <c r="U3754" s="1" t="e">
        <f>VLOOKUP(T3754,[2]VAT!$A:$D,1,0)</f>
        <v>#N/A</v>
      </c>
      <c r="V3754" s="37" t="s">
        <v>2</v>
      </c>
      <c r="W3754" s="37" t="s">
        <v>2</v>
      </c>
      <c r="X3754" t="e">
        <f>VLOOKUP(T3754,[3]رکوردها!$A:$B,2,0)</f>
        <v>#N/A</v>
      </c>
      <c r="Y3754" t="e">
        <f>VLOOKUP(T3754,[3]رکوردها!$A:$D,4,0)</f>
        <v>#N/A</v>
      </c>
      <c r="Z3754" t="e">
        <f>VLOOKUP(T3754,[3]رکوردها!$A:$C,3,0)</f>
        <v>#N/A</v>
      </c>
      <c r="AA3754" t="e">
        <f>VLOOKUP(T3754,[3]رکوردها!$A:$F,6,0)</f>
        <v>#N/A</v>
      </c>
      <c r="AB3754" t="e">
        <f>VLOOKUP(T3754,[3]رکوردها!$A:$E,5,0)</f>
        <v>#N/A</v>
      </c>
    </row>
    <row r="3755" spans="1:28" s="41" customFormat="1" hidden="1" x14ac:dyDescent="0.2">
      <c r="A3755" s="36">
        <v>183726</v>
      </c>
      <c r="B3755" s="36">
        <v>1355</v>
      </c>
      <c r="C3755" s="36">
        <v>2134</v>
      </c>
      <c r="D3755" s="39" t="s">
        <v>5178</v>
      </c>
      <c r="E3755" s="39"/>
      <c r="F3755" s="37" t="s">
        <v>171</v>
      </c>
      <c r="G3755" s="37" t="s">
        <v>1327</v>
      </c>
      <c r="H3755" s="38">
        <v>2279201295</v>
      </c>
      <c r="I3755" s="38">
        <v>0</v>
      </c>
      <c r="J3755" s="38">
        <f t="shared" si="59"/>
        <v>2279201295</v>
      </c>
      <c r="K3755" s="38"/>
      <c r="L3755" s="49"/>
      <c r="M3755" s="37" t="s">
        <v>63</v>
      </c>
      <c r="N3755" s="37" t="s">
        <v>64</v>
      </c>
      <c r="O3755" s="37" t="s">
        <v>157</v>
      </c>
      <c r="P3755" s="37" t="s">
        <v>158</v>
      </c>
      <c r="Q3755" s="37" t="s">
        <v>159</v>
      </c>
      <c r="R3755" s="37" t="s">
        <v>160</v>
      </c>
      <c r="S3755" s="37" t="s">
        <v>1235</v>
      </c>
      <c r="T3755" s="37" t="s">
        <v>1234</v>
      </c>
      <c r="U3755" s="1" t="e">
        <f>VLOOKUP(T3755,[2]VAT!$A:$D,1,0)</f>
        <v>#N/A</v>
      </c>
      <c r="V3755" s="37" t="s">
        <v>2</v>
      </c>
      <c r="W3755" s="37" t="s">
        <v>2</v>
      </c>
      <c r="X3755" t="e">
        <f>VLOOKUP(T3755,[3]رکوردها!$A:$B,2,0)</f>
        <v>#N/A</v>
      </c>
      <c r="Y3755" t="e">
        <f>VLOOKUP(T3755,[3]رکوردها!$A:$D,4,0)</f>
        <v>#N/A</v>
      </c>
      <c r="Z3755" t="e">
        <f>VLOOKUP(T3755,[3]رکوردها!$A:$C,3,0)</f>
        <v>#N/A</v>
      </c>
      <c r="AA3755" t="e">
        <f>VLOOKUP(T3755,[3]رکوردها!$A:$F,6,0)</f>
        <v>#N/A</v>
      </c>
      <c r="AB3755" t="e">
        <f>VLOOKUP(T3755,[3]رکوردها!$A:$E,5,0)</f>
        <v>#N/A</v>
      </c>
    </row>
    <row r="3756" spans="1:28" s="41" customFormat="1" hidden="1" x14ac:dyDescent="0.2">
      <c r="A3756" s="36">
        <v>183727</v>
      </c>
      <c r="B3756" s="36">
        <v>1355</v>
      </c>
      <c r="C3756" s="36">
        <v>2134</v>
      </c>
      <c r="D3756" s="39" t="s">
        <v>5178</v>
      </c>
      <c r="E3756" s="39"/>
      <c r="F3756" s="37" t="s">
        <v>171</v>
      </c>
      <c r="G3756" s="37" t="s">
        <v>1328</v>
      </c>
      <c r="H3756" s="38">
        <v>2279201295</v>
      </c>
      <c r="I3756" s="38">
        <v>0</v>
      </c>
      <c r="J3756" s="38">
        <f t="shared" si="59"/>
        <v>2279201295</v>
      </c>
      <c r="K3756" s="38"/>
      <c r="L3756" s="49"/>
      <c r="M3756" s="37" t="s">
        <v>63</v>
      </c>
      <c r="N3756" s="37" t="s">
        <v>64</v>
      </c>
      <c r="O3756" s="37" t="s">
        <v>157</v>
      </c>
      <c r="P3756" s="37" t="s">
        <v>158</v>
      </c>
      <c r="Q3756" s="37" t="s">
        <v>159</v>
      </c>
      <c r="R3756" s="37" t="s">
        <v>160</v>
      </c>
      <c r="S3756" s="37" t="s">
        <v>1235</v>
      </c>
      <c r="T3756" s="37" t="s">
        <v>1234</v>
      </c>
      <c r="U3756" s="1" t="e">
        <f>VLOOKUP(T3756,[2]VAT!$A:$D,1,0)</f>
        <v>#N/A</v>
      </c>
      <c r="V3756" s="37" t="s">
        <v>2</v>
      </c>
      <c r="W3756" s="37" t="s">
        <v>2</v>
      </c>
      <c r="X3756" t="e">
        <f>VLOOKUP(T3756,[3]رکوردها!$A:$B,2,0)</f>
        <v>#N/A</v>
      </c>
      <c r="Y3756" t="e">
        <f>VLOOKUP(T3756,[3]رکوردها!$A:$D,4,0)</f>
        <v>#N/A</v>
      </c>
      <c r="Z3756" t="e">
        <f>VLOOKUP(T3756,[3]رکوردها!$A:$C,3,0)</f>
        <v>#N/A</v>
      </c>
      <c r="AA3756" t="e">
        <f>VLOOKUP(T3756,[3]رکوردها!$A:$F,6,0)</f>
        <v>#N/A</v>
      </c>
      <c r="AB3756" t="e">
        <f>VLOOKUP(T3756,[3]رکوردها!$A:$E,5,0)</f>
        <v>#N/A</v>
      </c>
    </row>
    <row r="3757" spans="1:28" s="41" customFormat="1" hidden="1" x14ac:dyDescent="0.2">
      <c r="A3757" s="36">
        <v>183728</v>
      </c>
      <c r="B3757" s="36">
        <v>1355</v>
      </c>
      <c r="C3757" s="36">
        <v>2134</v>
      </c>
      <c r="D3757" s="39" t="s">
        <v>5178</v>
      </c>
      <c r="E3757" s="39"/>
      <c r="F3757" s="37" t="s">
        <v>171</v>
      </c>
      <c r="G3757" s="37" t="s">
        <v>1329</v>
      </c>
      <c r="H3757" s="38">
        <v>2257985326</v>
      </c>
      <c r="I3757" s="38">
        <v>0</v>
      </c>
      <c r="J3757" s="38">
        <f t="shared" si="59"/>
        <v>2257985326</v>
      </c>
      <c r="K3757" s="38"/>
      <c r="L3757" s="49"/>
      <c r="M3757" s="37" t="s">
        <v>63</v>
      </c>
      <c r="N3757" s="37" t="s">
        <v>64</v>
      </c>
      <c r="O3757" s="37" t="s">
        <v>157</v>
      </c>
      <c r="P3757" s="37" t="s">
        <v>158</v>
      </c>
      <c r="Q3757" s="37" t="s">
        <v>159</v>
      </c>
      <c r="R3757" s="37" t="s">
        <v>160</v>
      </c>
      <c r="S3757" s="37" t="s">
        <v>1235</v>
      </c>
      <c r="T3757" s="37" t="s">
        <v>1234</v>
      </c>
      <c r="U3757" s="1" t="e">
        <f>VLOOKUP(T3757,[2]VAT!$A:$D,1,0)</f>
        <v>#N/A</v>
      </c>
      <c r="V3757" s="37" t="s">
        <v>2</v>
      </c>
      <c r="W3757" s="37" t="s">
        <v>2</v>
      </c>
      <c r="X3757" t="e">
        <f>VLOOKUP(T3757,[3]رکوردها!$A:$B,2,0)</f>
        <v>#N/A</v>
      </c>
      <c r="Y3757" t="e">
        <f>VLOOKUP(T3757,[3]رکوردها!$A:$D,4,0)</f>
        <v>#N/A</v>
      </c>
      <c r="Z3757" t="e">
        <f>VLOOKUP(T3757,[3]رکوردها!$A:$C,3,0)</f>
        <v>#N/A</v>
      </c>
      <c r="AA3757" t="e">
        <f>VLOOKUP(T3757,[3]رکوردها!$A:$F,6,0)</f>
        <v>#N/A</v>
      </c>
      <c r="AB3757" t="e">
        <f>VLOOKUP(T3757,[3]رکوردها!$A:$E,5,0)</f>
        <v>#N/A</v>
      </c>
    </row>
    <row r="3758" spans="1:28" s="41" customFormat="1" hidden="1" x14ac:dyDescent="0.2">
      <c r="A3758" s="36">
        <v>183729</v>
      </c>
      <c r="B3758" s="36">
        <v>1355</v>
      </c>
      <c r="C3758" s="36">
        <v>2134</v>
      </c>
      <c r="D3758" s="39" t="s">
        <v>5178</v>
      </c>
      <c r="E3758" s="39"/>
      <c r="F3758" s="37" t="s">
        <v>171</v>
      </c>
      <c r="G3758" s="37" t="s">
        <v>1330</v>
      </c>
      <c r="H3758" s="38">
        <v>2109473539</v>
      </c>
      <c r="I3758" s="38">
        <v>0</v>
      </c>
      <c r="J3758" s="38">
        <f t="shared" si="59"/>
        <v>2109473539</v>
      </c>
      <c r="K3758" s="38"/>
      <c r="L3758" s="49"/>
      <c r="M3758" s="37" t="s">
        <v>63</v>
      </c>
      <c r="N3758" s="37" t="s">
        <v>64</v>
      </c>
      <c r="O3758" s="37" t="s">
        <v>157</v>
      </c>
      <c r="P3758" s="37" t="s">
        <v>158</v>
      </c>
      <c r="Q3758" s="37" t="s">
        <v>159</v>
      </c>
      <c r="R3758" s="37" t="s">
        <v>160</v>
      </c>
      <c r="S3758" s="37" t="s">
        <v>1235</v>
      </c>
      <c r="T3758" s="37" t="s">
        <v>1234</v>
      </c>
      <c r="U3758" s="1" t="e">
        <f>VLOOKUP(T3758,[2]VAT!$A:$D,1,0)</f>
        <v>#N/A</v>
      </c>
      <c r="V3758" s="37" t="s">
        <v>2</v>
      </c>
      <c r="W3758" s="37" t="s">
        <v>2</v>
      </c>
      <c r="X3758" t="e">
        <f>VLOOKUP(T3758,[3]رکوردها!$A:$B,2,0)</f>
        <v>#N/A</v>
      </c>
      <c r="Y3758" t="e">
        <f>VLOOKUP(T3758,[3]رکوردها!$A:$D,4,0)</f>
        <v>#N/A</v>
      </c>
      <c r="Z3758" t="e">
        <f>VLOOKUP(T3758,[3]رکوردها!$A:$C,3,0)</f>
        <v>#N/A</v>
      </c>
      <c r="AA3758" t="e">
        <f>VLOOKUP(T3758,[3]رکوردها!$A:$F,6,0)</f>
        <v>#N/A</v>
      </c>
      <c r="AB3758" t="e">
        <f>VLOOKUP(T3758,[3]رکوردها!$A:$E,5,0)</f>
        <v>#N/A</v>
      </c>
    </row>
    <row r="3759" spans="1:28" s="41" customFormat="1" hidden="1" x14ac:dyDescent="0.2">
      <c r="A3759" s="36">
        <v>183730</v>
      </c>
      <c r="B3759" s="36">
        <v>1355</v>
      </c>
      <c r="C3759" s="36">
        <v>2134</v>
      </c>
      <c r="D3759" s="39" t="s">
        <v>5178</v>
      </c>
      <c r="E3759" s="39"/>
      <c r="F3759" s="37" t="s">
        <v>171</v>
      </c>
      <c r="G3759" s="37" t="s">
        <v>1331</v>
      </c>
      <c r="H3759" s="38">
        <v>1985208575</v>
      </c>
      <c r="I3759" s="38">
        <v>0</v>
      </c>
      <c r="J3759" s="38">
        <f t="shared" si="59"/>
        <v>1985208575</v>
      </c>
      <c r="K3759" s="38"/>
      <c r="L3759" s="49"/>
      <c r="M3759" s="37" t="s">
        <v>63</v>
      </c>
      <c r="N3759" s="37" t="s">
        <v>64</v>
      </c>
      <c r="O3759" s="37" t="s">
        <v>157</v>
      </c>
      <c r="P3759" s="37" t="s">
        <v>158</v>
      </c>
      <c r="Q3759" s="37" t="s">
        <v>159</v>
      </c>
      <c r="R3759" s="37" t="s">
        <v>160</v>
      </c>
      <c r="S3759" s="37" t="s">
        <v>1235</v>
      </c>
      <c r="T3759" s="37" t="s">
        <v>1234</v>
      </c>
      <c r="U3759" s="1" t="e">
        <f>VLOOKUP(T3759,[2]VAT!$A:$D,1,0)</f>
        <v>#N/A</v>
      </c>
      <c r="V3759" s="37" t="s">
        <v>2</v>
      </c>
      <c r="W3759" s="37" t="s">
        <v>2</v>
      </c>
      <c r="X3759" t="e">
        <f>VLOOKUP(T3759,[3]رکوردها!$A:$B,2,0)</f>
        <v>#N/A</v>
      </c>
      <c r="Y3759" t="e">
        <f>VLOOKUP(T3759,[3]رکوردها!$A:$D,4,0)</f>
        <v>#N/A</v>
      </c>
      <c r="Z3759" t="e">
        <f>VLOOKUP(T3759,[3]رکوردها!$A:$C,3,0)</f>
        <v>#N/A</v>
      </c>
      <c r="AA3759" t="e">
        <f>VLOOKUP(T3759,[3]رکوردها!$A:$F,6,0)</f>
        <v>#N/A</v>
      </c>
      <c r="AB3759" t="e">
        <f>VLOOKUP(T3759,[3]رکوردها!$A:$E,5,0)</f>
        <v>#N/A</v>
      </c>
    </row>
    <row r="3760" spans="1:28" s="41" customFormat="1" hidden="1" x14ac:dyDescent="0.2">
      <c r="A3760" s="36">
        <v>183731</v>
      </c>
      <c r="B3760" s="36">
        <v>1355</v>
      </c>
      <c r="C3760" s="36">
        <v>2134</v>
      </c>
      <c r="D3760" s="39" t="s">
        <v>5178</v>
      </c>
      <c r="E3760" s="39"/>
      <c r="F3760" s="37" t="s">
        <v>171</v>
      </c>
      <c r="G3760" s="37" t="s">
        <v>1332</v>
      </c>
      <c r="H3760" s="38">
        <v>1939745783</v>
      </c>
      <c r="I3760" s="38">
        <v>0</v>
      </c>
      <c r="J3760" s="38">
        <f t="shared" si="59"/>
        <v>1939745783</v>
      </c>
      <c r="K3760" s="38"/>
      <c r="L3760" s="49"/>
      <c r="M3760" s="37" t="s">
        <v>63</v>
      </c>
      <c r="N3760" s="37" t="s">
        <v>64</v>
      </c>
      <c r="O3760" s="37" t="s">
        <v>157</v>
      </c>
      <c r="P3760" s="37" t="s">
        <v>158</v>
      </c>
      <c r="Q3760" s="37" t="s">
        <v>159</v>
      </c>
      <c r="R3760" s="37" t="s">
        <v>160</v>
      </c>
      <c r="S3760" s="37" t="s">
        <v>1235</v>
      </c>
      <c r="T3760" s="37" t="s">
        <v>1234</v>
      </c>
      <c r="U3760" s="1" t="e">
        <f>VLOOKUP(T3760,[2]VAT!$A:$D,1,0)</f>
        <v>#N/A</v>
      </c>
      <c r="V3760" s="37" t="s">
        <v>2</v>
      </c>
      <c r="W3760" s="37" t="s">
        <v>2</v>
      </c>
      <c r="X3760" t="e">
        <f>VLOOKUP(T3760,[3]رکوردها!$A:$B,2,0)</f>
        <v>#N/A</v>
      </c>
      <c r="Y3760" t="e">
        <f>VLOOKUP(T3760,[3]رکوردها!$A:$D,4,0)</f>
        <v>#N/A</v>
      </c>
      <c r="Z3760" t="e">
        <f>VLOOKUP(T3760,[3]رکوردها!$A:$C,3,0)</f>
        <v>#N/A</v>
      </c>
      <c r="AA3760" t="e">
        <f>VLOOKUP(T3760,[3]رکوردها!$A:$F,6,0)</f>
        <v>#N/A</v>
      </c>
      <c r="AB3760" t="e">
        <f>VLOOKUP(T3760,[3]رکوردها!$A:$E,5,0)</f>
        <v>#N/A</v>
      </c>
    </row>
    <row r="3761" spans="1:28" s="41" customFormat="1" hidden="1" x14ac:dyDescent="0.2">
      <c r="A3761" s="36">
        <v>183732</v>
      </c>
      <c r="B3761" s="36">
        <v>1355</v>
      </c>
      <c r="C3761" s="36">
        <v>2134</v>
      </c>
      <c r="D3761" s="39" t="s">
        <v>5178</v>
      </c>
      <c r="E3761" s="39"/>
      <c r="F3761" s="37" t="s">
        <v>171</v>
      </c>
      <c r="G3761" s="37" t="s">
        <v>1333</v>
      </c>
      <c r="H3761" s="38">
        <v>1209310262</v>
      </c>
      <c r="I3761" s="38">
        <v>0</v>
      </c>
      <c r="J3761" s="38">
        <f t="shared" si="59"/>
        <v>1209310262</v>
      </c>
      <c r="K3761" s="38"/>
      <c r="L3761" s="49"/>
      <c r="M3761" s="37" t="s">
        <v>63</v>
      </c>
      <c r="N3761" s="37" t="s">
        <v>64</v>
      </c>
      <c r="O3761" s="37" t="s">
        <v>157</v>
      </c>
      <c r="P3761" s="37" t="s">
        <v>158</v>
      </c>
      <c r="Q3761" s="37" t="s">
        <v>159</v>
      </c>
      <c r="R3761" s="37" t="s">
        <v>160</v>
      </c>
      <c r="S3761" s="37" t="s">
        <v>1235</v>
      </c>
      <c r="T3761" s="37" t="s">
        <v>1234</v>
      </c>
      <c r="U3761" s="1" t="e">
        <f>VLOOKUP(T3761,[2]VAT!$A:$D,1,0)</f>
        <v>#N/A</v>
      </c>
      <c r="V3761" s="37" t="s">
        <v>2</v>
      </c>
      <c r="W3761" s="37" t="s">
        <v>2</v>
      </c>
      <c r="X3761" t="e">
        <f>VLOOKUP(T3761,[3]رکوردها!$A:$B,2,0)</f>
        <v>#N/A</v>
      </c>
      <c r="Y3761" t="e">
        <f>VLOOKUP(T3761,[3]رکوردها!$A:$D,4,0)</f>
        <v>#N/A</v>
      </c>
      <c r="Z3761" t="e">
        <f>VLOOKUP(T3761,[3]رکوردها!$A:$C,3,0)</f>
        <v>#N/A</v>
      </c>
      <c r="AA3761" t="e">
        <f>VLOOKUP(T3761,[3]رکوردها!$A:$F,6,0)</f>
        <v>#N/A</v>
      </c>
      <c r="AB3761" t="e">
        <f>VLOOKUP(T3761,[3]رکوردها!$A:$E,5,0)</f>
        <v>#N/A</v>
      </c>
    </row>
    <row r="3762" spans="1:28" s="41" customFormat="1" hidden="1" x14ac:dyDescent="0.2">
      <c r="A3762" s="36">
        <v>183733</v>
      </c>
      <c r="B3762" s="36">
        <v>1355</v>
      </c>
      <c r="C3762" s="36">
        <v>2134</v>
      </c>
      <c r="D3762" s="39" t="s">
        <v>5178</v>
      </c>
      <c r="E3762" s="39"/>
      <c r="F3762" s="37" t="s">
        <v>171</v>
      </c>
      <c r="G3762" s="37" t="s">
        <v>1331</v>
      </c>
      <c r="H3762" s="38">
        <v>1169909176</v>
      </c>
      <c r="I3762" s="38">
        <v>0</v>
      </c>
      <c r="J3762" s="38">
        <f t="shared" si="59"/>
        <v>1169909176</v>
      </c>
      <c r="K3762" s="38"/>
      <c r="L3762" s="49"/>
      <c r="M3762" s="37" t="s">
        <v>63</v>
      </c>
      <c r="N3762" s="37" t="s">
        <v>64</v>
      </c>
      <c r="O3762" s="37" t="s">
        <v>157</v>
      </c>
      <c r="P3762" s="37" t="s">
        <v>158</v>
      </c>
      <c r="Q3762" s="37" t="s">
        <v>159</v>
      </c>
      <c r="R3762" s="37" t="s">
        <v>160</v>
      </c>
      <c r="S3762" s="37" t="s">
        <v>1235</v>
      </c>
      <c r="T3762" s="37" t="s">
        <v>1234</v>
      </c>
      <c r="U3762" s="1" t="e">
        <f>VLOOKUP(T3762,[2]VAT!$A:$D,1,0)</f>
        <v>#N/A</v>
      </c>
      <c r="V3762" s="37" t="s">
        <v>2</v>
      </c>
      <c r="W3762" s="37" t="s">
        <v>2</v>
      </c>
      <c r="X3762" t="e">
        <f>VLOOKUP(T3762,[3]رکوردها!$A:$B,2,0)</f>
        <v>#N/A</v>
      </c>
      <c r="Y3762" t="e">
        <f>VLOOKUP(T3762,[3]رکوردها!$A:$D,4,0)</f>
        <v>#N/A</v>
      </c>
      <c r="Z3762" t="e">
        <f>VLOOKUP(T3762,[3]رکوردها!$A:$C,3,0)</f>
        <v>#N/A</v>
      </c>
      <c r="AA3762" t="e">
        <f>VLOOKUP(T3762,[3]رکوردها!$A:$F,6,0)</f>
        <v>#N/A</v>
      </c>
      <c r="AB3762" t="e">
        <f>VLOOKUP(T3762,[3]رکوردها!$A:$E,5,0)</f>
        <v>#N/A</v>
      </c>
    </row>
    <row r="3763" spans="1:28" s="41" customFormat="1" hidden="1" x14ac:dyDescent="0.2">
      <c r="A3763" s="36">
        <v>183734</v>
      </c>
      <c r="B3763" s="36">
        <v>1355</v>
      </c>
      <c r="C3763" s="36">
        <v>2134</v>
      </c>
      <c r="D3763" s="39" t="s">
        <v>5178</v>
      </c>
      <c r="E3763" s="39"/>
      <c r="F3763" s="37" t="s">
        <v>171</v>
      </c>
      <c r="G3763" s="37" t="s">
        <v>1334</v>
      </c>
      <c r="H3763" s="38">
        <v>1106261267</v>
      </c>
      <c r="I3763" s="38">
        <v>0</v>
      </c>
      <c r="J3763" s="38">
        <f t="shared" si="59"/>
        <v>1106261267</v>
      </c>
      <c r="K3763" s="38"/>
      <c r="L3763" s="49"/>
      <c r="M3763" s="37" t="s">
        <v>63</v>
      </c>
      <c r="N3763" s="37" t="s">
        <v>64</v>
      </c>
      <c r="O3763" s="37" t="s">
        <v>157</v>
      </c>
      <c r="P3763" s="37" t="s">
        <v>158</v>
      </c>
      <c r="Q3763" s="37" t="s">
        <v>159</v>
      </c>
      <c r="R3763" s="37" t="s">
        <v>160</v>
      </c>
      <c r="S3763" s="37" t="s">
        <v>1235</v>
      </c>
      <c r="T3763" s="37" t="s">
        <v>1234</v>
      </c>
      <c r="U3763" s="1" t="e">
        <f>VLOOKUP(T3763,[2]VAT!$A:$D,1,0)</f>
        <v>#N/A</v>
      </c>
      <c r="V3763" s="37" t="s">
        <v>2</v>
      </c>
      <c r="W3763" s="37" t="s">
        <v>2</v>
      </c>
      <c r="X3763" t="e">
        <f>VLOOKUP(T3763,[3]رکوردها!$A:$B,2,0)</f>
        <v>#N/A</v>
      </c>
      <c r="Y3763" t="e">
        <f>VLOOKUP(T3763,[3]رکوردها!$A:$D,4,0)</f>
        <v>#N/A</v>
      </c>
      <c r="Z3763" t="e">
        <f>VLOOKUP(T3763,[3]رکوردها!$A:$C,3,0)</f>
        <v>#N/A</v>
      </c>
      <c r="AA3763" t="e">
        <f>VLOOKUP(T3763,[3]رکوردها!$A:$F,6,0)</f>
        <v>#N/A</v>
      </c>
      <c r="AB3763" t="e">
        <f>VLOOKUP(T3763,[3]رکوردها!$A:$E,5,0)</f>
        <v>#N/A</v>
      </c>
    </row>
    <row r="3764" spans="1:28" s="41" customFormat="1" hidden="1" x14ac:dyDescent="0.2">
      <c r="A3764" s="36">
        <v>183735</v>
      </c>
      <c r="B3764" s="36">
        <v>1355</v>
      </c>
      <c r="C3764" s="36">
        <v>2134</v>
      </c>
      <c r="D3764" s="39" t="s">
        <v>5178</v>
      </c>
      <c r="E3764" s="39"/>
      <c r="F3764" s="37" t="s">
        <v>171</v>
      </c>
      <c r="G3764" s="37" t="s">
        <v>1335</v>
      </c>
      <c r="H3764" s="38">
        <v>894101571</v>
      </c>
      <c r="I3764" s="38">
        <v>0</v>
      </c>
      <c r="J3764" s="38">
        <f t="shared" si="59"/>
        <v>894101571</v>
      </c>
      <c r="K3764" s="38"/>
      <c r="L3764" s="49"/>
      <c r="M3764" s="37" t="s">
        <v>63</v>
      </c>
      <c r="N3764" s="37" t="s">
        <v>64</v>
      </c>
      <c r="O3764" s="37" t="s">
        <v>157</v>
      </c>
      <c r="P3764" s="37" t="s">
        <v>158</v>
      </c>
      <c r="Q3764" s="37" t="s">
        <v>159</v>
      </c>
      <c r="R3764" s="37" t="s">
        <v>160</v>
      </c>
      <c r="S3764" s="37" t="s">
        <v>1235</v>
      </c>
      <c r="T3764" s="37" t="s">
        <v>1234</v>
      </c>
      <c r="U3764" s="1" t="e">
        <f>VLOOKUP(T3764,[2]VAT!$A:$D,1,0)</f>
        <v>#N/A</v>
      </c>
      <c r="V3764" s="37" t="s">
        <v>2</v>
      </c>
      <c r="W3764" s="37" t="s">
        <v>2</v>
      </c>
      <c r="X3764" t="e">
        <f>VLOOKUP(T3764,[3]رکوردها!$A:$B,2,0)</f>
        <v>#N/A</v>
      </c>
      <c r="Y3764" t="e">
        <f>VLOOKUP(T3764,[3]رکوردها!$A:$D,4,0)</f>
        <v>#N/A</v>
      </c>
      <c r="Z3764" t="e">
        <f>VLOOKUP(T3764,[3]رکوردها!$A:$C,3,0)</f>
        <v>#N/A</v>
      </c>
      <c r="AA3764" t="e">
        <f>VLOOKUP(T3764,[3]رکوردها!$A:$F,6,0)</f>
        <v>#N/A</v>
      </c>
      <c r="AB3764" t="e">
        <f>VLOOKUP(T3764,[3]رکوردها!$A:$E,5,0)</f>
        <v>#N/A</v>
      </c>
    </row>
    <row r="3765" spans="1:28" s="41" customFormat="1" hidden="1" x14ac:dyDescent="0.2">
      <c r="A3765" s="36">
        <v>183737</v>
      </c>
      <c r="B3765" s="36">
        <v>1355</v>
      </c>
      <c r="C3765" s="36">
        <v>2134</v>
      </c>
      <c r="D3765" s="39" t="s">
        <v>5178</v>
      </c>
      <c r="E3765" s="39"/>
      <c r="F3765" s="37" t="s">
        <v>171</v>
      </c>
      <c r="G3765" s="37" t="s">
        <v>1336</v>
      </c>
      <c r="H3765" s="38">
        <v>757713197</v>
      </c>
      <c r="I3765" s="38">
        <v>0</v>
      </c>
      <c r="J3765" s="38">
        <f t="shared" si="59"/>
        <v>757713197</v>
      </c>
      <c r="K3765" s="38"/>
      <c r="L3765" s="49"/>
      <c r="M3765" s="37" t="s">
        <v>63</v>
      </c>
      <c r="N3765" s="37" t="s">
        <v>64</v>
      </c>
      <c r="O3765" s="37" t="s">
        <v>157</v>
      </c>
      <c r="P3765" s="37" t="s">
        <v>158</v>
      </c>
      <c r="Q3765" s="37" t="s">
        <v>159</v>
      </c>
      <c r="R3765" s="37" t="s">
        <v>160</v>
      </c>
      <c r="S3765" s="37" t="s">
        <v>1235</v>
      </c>
      <c r="T3765" s="37" t="s">
        <v>1234</v>
      </c>
      <c r="U3765" s="1" t="e">
        <f>VLOOKUP(T3765,[2]VAT!$A:$D,1,0)</f>
        <v>#N/A</v>
      </c>
      <c r="V3765" s="37" t="s">
        <v>2</v>
      </c>
      <c r="W3765" s="37" t="s">
        <v>2</v>
      </c>
      <c r="X3765" t="e">
        <f>VLOOKUP(T3765,[3]رکوردها!$A:$B,2,0)</f>
        <v>#N/A</v>
      </c>
      <c r="Y3765" t="e">
        <f>VLOOKUP(T3765,[3]رکوردها!$A:$D,4,0)</f>
        <v>#N/A</v>
      </c>
      <c r="Z3765" t="e">
        <f>VLOOKUP(T3765,[3]رکوردها!$A:$C,3,0)</f>
        <v>#N/A</v>
      </c>
      <c r="AA3765" t="e">
        <f>VLOOKUP(T3765,[3]رکوردها!$A:$F,6,0)</f>
        <v>#N/A</v>
      </c>
      <c r="AB3765" t="e">
        <f>VLOOKUP(T3765,[3]رکوردها!$A:$E,5,0)</f>
        <v>#N/A</v>
      </c>
    </row>
    <row r="3766" spans="1:28" s="41" customFormat="1" hidden="1" x14ac:dyDescent="0.2">
      <c r="A3766" s="36">
        <v>183738</v>
      </c>
      <c r="B3766" s="36">
        <v>1355</v>
      </c>
      <c r="C3766" s="36">
        <v>2134</v>
      </c>
      <c r="D3766" s="39" t="s">
        <v>5178</v>
      </c>
      <c r="E3766" s="39"/>
      <c r="F3766" s="37" t="s">
        <v>171</v>
      </c>
      <c r="G3766" s="37" t="s">
        <v>1337</v>
      </c>
      <c r="H3766" s="38">
        <v>681941877</v>
      </c>
      <c r="I3766" s="38">
        <v>0</v>
      </c>
      <c r="J3766" s="38">
        <f t="shared" si="59"/>
        <v>681941877</v>
      </c>
      <c r="K3766" s="38"/>
      <c r="L3766" s="49"/>
      <c r="M3766" s="37" t="s">
        <v>63</v>
      </c>
      <c r="N3766" s="37" t="s">
        <v>64</v>
      </c>
      <c r="O3766" s="37" t="s">
        <v>157</v>
      </c>
      <c r="P3766" s="37" t="s">
        <v>158</v>
      </c>
      <c r="Q3766" s="37" t="s">
        <v>159</v>
      </c>
      <c r="R3766" s="37" t="s">
        <v>160</v>
      </c>
      <c r="S3766" s="37" t="s">
        <v>1235</v>
      </c>
      <c r="T3766" s="37" t="s">
        <v>1234</v>
      </c>
      <c r="U3766" s="1" t="e">
        <f>VLOOKUP(T3766,[2]VAT!$A:$D,1,0)</f>
        <v>#N/A</v>
      </c>
      <c r="V3766" s="37" t="s">
        <v>2</v>
      </c>
      <c r="W3766" s="37" t="s">
        <v>2</v>
      </c>
      <c r="X3766" t="e">
        <f>VLOOKUP(T3766,[3]رکوردها!$A:$B,2,0)</f>
        <v>#N/A</v>
      </c>
      <c r="Y3766" t="e">
        <f>VLOOKUP(T3766,[3]رکوردها!$A:$D,4,0)</f>
        <v>#N/A</v>
      </c>
      <c r="Z3766" t="e">
        <f>VLOOKUP(T3766,[3]رکوردها!$A:$C,3,0)</f>
        <v>#N/A</v>
      </c>
      <c r="AA3766" t="e">
        <f>VLOOKUP(T3766,[3]رکوردها!$A:$F,6,0)</f>
        <v>#N/A</v>
      </c>
      <c r="AB3766" t="e">
        <f>VLOOKUP(T3766,[3]رکوردها!$A:$E,5,0)</f>
        <v>#N/A</v>
      </c>
    </row>
    <row r="3767" spans="1:28" s="41" customFormat="1" hidden="1" x14ac:dyDescent="0.2">
      <c r="A3767" s="36">
        <v>183741</v>
      </c>
      <c r="B3767" s="36">
        <v>1355</v>
      </c>
      <c r="C3767" s="36">
        <v>2134</v>
      </c>
      <c r="D3767" s="39" t="s">
        <v>5178</v>
      </c>
      <c r="E3767" s="39"/>
      <c r="F3767" s="37" t="s">
        <v>171</v>
      </c>
      <c r="G3767" s="37" t="s">
        <v>1338</v>
      </c>
      <c r="H3767" s="38">
        <v>412195979</v>
      </c>
      <c r="I3767" s="38">
        <v>0</v>
      </c>
      <c r="J3767" s="38">
        <f t="shared" si="59"/>
        <v>412195979</v>
      </c>
      <c r="K3767" s="38"/>
      <c r="L3767" s="49"/>
      <c r="M3767" s="37" t="s">
        <v>63</v>
      </c>
      <c r="N3767" s="37" t="s">
        <v>64</v>
      </c>
      <c r="O3767" s="37" t="s">
        <v>157</v>
      </c>
      <c r="P3767" s="37" t="s">
        <v>158</v>
      </c>
      <c r="Q3767" s="37" t="s">
        <v>159</v>
      </c>
      <c r="R3767" s="37" t="s">
        <v>160</v>
      </c>
      <c r="S3767" s="37" t="s">
        <v>1235</v>
      </c>
      <c r="T3767" s="37" t="s">
        <v>1234</v>
      </c>
      <c r="U3767" s="1" t="e">
        <f>VLOOKUP(T3767,[2]VAT!$A:$D,1,0)</f>
        <v>#N/A</v>
      </c>
      <c r="V3767" s="37" t="s">
        <v>2</v>
      </c>
      <c r="W3767" s="37" t="s">
        <v>2</v>
      </c>
      <c r="X3767" t="e">
        <f>VLOOKUP(T3767,[3]رکوردها!$A:$B,2,0)</f>
        <v>#N/A</v>
      </c>
      <c r="Y3767" t="e">
        <f>VLOOKUP(T3767,[3]رکوردها!$A:$D,4,0)</f>
        <v>#N/A</v>
      </c>
      <c r="Z3767" t="e">
        <f>VLOOKUP(T3767,[3]رکوردها!$A:$C,3,0)</f>
        <v>#N/A</v>
      </c>
      <c r="AA3767" t="e">
        <f>VLOOKUP(T3767,[3]رکوردها!$A:$F,6,0)</f>
        <v>#N/A</v>
      </c>
      <c r="AB3767" t="e">
        <f>VLOOKUP(T3767,[3]رکوردها!$A:$E,5,0)</f>
        <v>#N/A</v>
      </c>
    </row>
    <row r="3768" spans="1:28" s="41" customFormat="1" hidden="1" x14ac:dyDescent="0.2">
      <c r="A3768" s="36">
        <v>183742</v>
      </c>
      <c r="B3768" s="36">
        <v>1355</v>
      </c>
      <c r="C3768" s="36">
        <v>2134</v>
      </c>
      <c r="D3768" s="39" t="s">
        <v>5178</v>
      </c>
      <c r="E3768" s="39"/>
      <c r="F3768" s="37" t="s">
        <v>171</v>
      </c>
      <c r="G3768" s="37" t="s">
        <v>1339</v>
      </c>
      <c r="H3768" s="38">
        <v>369764040</v>
      </c>
      <c r="I3768" s="38">
        <v>0</v>
      </c>
      <c r="J3768" s="38">
        <f t="shared" si="59"/>
        <v>369764040</v>
      </c>
      <c r="K3768" s="38"/>
      <c r="L3768" s="49"/>
      <c r="M3768" s="37" t="s">
        <v>63</v>
      </c>
      <c r="N3768" s="37" t="s">
        <v>64</v>
      </c>
      <c r="O3768" s="37" t="s">
        <v>157</v>
      </c>
      <c r="P3768" s="37" t="s">
        <v>158</v>
      </c>
      <c r="Q3768" s="37" t="s">
        <v>159</v>
      </c>
      <c r="R3768" s="37" t="s">
        <v>160</v>
      </c>
      <c r="S3768" s="37" t="s">
        <v>1235</v>
      </c>
      <c r="T3768" s="37" t="s">
        <v>1234</v>
      </c>
      <c r="U3768" s="1" t="e">
        <f>VLOOKUP(T3768,[2]VAT!$A:$D,1,0)</f>
        <v>#N/A</v>
      </c>
      <c r="V3768" s="37" t="s">
        <v>2</v>
      </c>
      <c r="W3768" s="37" t="s">
        <v>2</v>
      </c>
      <c r="X3768" t="e">
        <f>VLOOKUP(T3768,[3]رکوردها!$A:$B,2,0)</f>
        <v>#N/A</v>
      </c>
      <c r="Y3768" t="e">
        <f>VLOOKUP(T3768,[3]رکوردها!$A:$D,4,0)</f>
        <v>#N/A</v>
      </c>
      <c r="Z3768" t="e">
        <f>VLOOKUP(T3768,[3]رکوردها!$A:$C,3,0)</f>
        <v>#N/A</v>
      </c>
      <c r="AA3768" t="e">
        <f>VLOOKUP(T3768,[3]رکوردها!$A:$F,6,0)</f>
        <v>#N/A</v>
      </c>
      <c r="AB3768" t="e">
        <f>VLOOKUP(T3768,[3]رکوردها!$A:$E,5,0)</f>
        <v>#N/A</v>
      </c>
    </row>
    <row r="3769" spans="1:28" s="41" customFormat="1" hidden="1" x14ac:dyDescent="0.2">
      <c r="A3769" s="36">
        <v>183746</v>
      </c>
      <c r="B3769" s="36">
        <v>1355</v>
      </c>
      <c r="C3769" s="36">
        <v>2134</v>
      </c>
      <c r="D3769" s="39" t="s">
        <v>5178</v>
      </c>
      <c r="E3769" s="39"/>
      <c r="F3769" s="37" t="s">
        <v>171</v>
      </c>
      <c r="G3769" s="37" t="s">
        <v>1340</v>
      </c>
      <c r="H3769" s="38">
        <v>272776751</v>
      </c>
      <c r="I3769" s="38">
        <v>0</v>
      </c>
      <c r="J3769" s="38">
        <f t="shared" si="59"/>
        <v>272776751</v>
      </c>
      <c r="K3769" s="38"/>
      <c r="L3769" s="49"/>
      <c r="M3769" s="37" t="s">
        <v>63</v>
      </c>
      <c r="N3769" s="37" t="s">
        <v>64</v>
      </c>
      <c r="O3769" s="37" t="s">
        <v>157</v>
      </c>
      <c r="P3769" s="37" t="s">
        <v>158</v>
      </c>
      <c r="Q3769" s="37" t="s">
        <v>159</v>
      </c>
      <c r="R3769" s="37" t="s">
        <v>160</v>
      </c>
      <c r="S3769" s="37" t="s">
        <v>1235</v>
      </c>
      <c r="T3769" s="37" t="s">
        <v>1234</v>
      </c>
      <c r="U3769" s="1" t="e">
        <f>VLOOKUP(T3769,[2]VAT!$A:$D,1,0)</f>
        <v>#N/A</v>
      </c>
      <c r="V3769" s="37" t="s">
        <v>2</v>
      </c>
      <c r="W3769" s="37" t="s">
        <v>2</v>
      </c>
      <c r="X3769" t="e">
        <f>VLOOKUP(T3769,[3]رکوردها!$A:$B,2,0)</f>
        <v>#N/A</v>
      </c>
      <c r="Y3769" t="e">
        <f>VLOOKUP(T3769,[3]رکوردها!$A:$D,4,0)</f>
        <v>#N/A</v>
      </c>
      <c r="Z3769" t="e">
        <f>VLOOKUP(T3769,[3]رکوردها!$A:$C,3,0)</f>
        <v>#N/A</v>
      </c>
      <c r="AA3769" t="e">
        <f>VLOOKUP(T3769,[3]رکوردها!$A:$F,6,0)</f>
        <v>#N/A</v>
      </c>
      <c r="AB3769" t="e">
        <f>VLOOKUP(T3769,[3]رکوردها!$A:$E,5,0)</f>
        <v>#N/A</v>
      </c>
    </row>
    <row r="3770" spans="1:28" s="41" customFormat="1" hidden="1" x14ac:dyDescent="0.2">
      <c r="A3770" s="36">
        <v>183747</v>
      </c>
      <c r="B3770" s="36">
        <v>1355</v>
      </c>
      <c r="C3770" s="36">
        <v>2134</v>
      </c>
      <c r="D3770" s="39" t="s">
        <v>5178</v>
      </c>
      <c r="E3770" s="39"/>
      <c r="F3770" s="37" t="s">
        <v>171</v>
      </c>
      <c r="G3770" s="37" t="s">
        <v>1341</v>
      </c>
      <c r="H3770" s="38">
        <v>263684192</v>
      </c>
      <c r="I3770" s="38">
        <v>0</v>
      </c>
      <c r="J3770" s="38">
        <f t="shared" si="59"/>
        <v>263684192</v>
      </c>
      <c r="K3770" s="38"/>
      <c r="L3770" s="49"/>
      <c r="M3770" s="37" t="s">
        <v>63</v>
      </c>
      <c r="N3770" s="37" t="s">
        <v>64</v>
      </c>
      <c r="O3770" s="37" t="s">
        <v>157</v>
      </c>
      <c r="P3770" s="37" t="s">
        <v>158</v>
      </c>
      <c r="Q3770" s="37" t="s">
        <v>159</v>
      </c>
      <c r="R3770" s="37" t="s">
        <v>160</v>
      </c>
      <c r="S3770" s="37" t="s">
        <v>1235</v>
      </c>
      <c r="T3770" s="37" t="s">
        <v>1234</v>
      </c>
      <c r="U3770" s="1" t="e">
        <f>VLOOKUP(T3770,[2]VAT!$A:$D,1,0)</f>
        <v>#N/A</v>
      </c>
      <c r="V3770" s="37" t="s">
        <v>2</v>
      </c>
      <c r="W3770" s="37" t="s">
        <v>2</v>
      </c>
      <c r="X3770" t="e">
        <f>VLOOKUP(T3770,[3]رکوردها!$A:$B,2,0)</f>
        <v>#N/A</v>
      </c>
      <c r="Y3770" t="e">
        <f>VLOOKUP(T3770,[3]رکوردها!$A:$D,4,0)</f>
        <v>#N/A</v>
      </c>
      <c r="Z3770" t="e">
        <f>VLOOKUP(T3770,[3]رکوردها!$A:$C,3,0)</f>
        <v>#N/A</v>
      </c>
      <c r="AA3770" t="e">
        <f>VLOOKUP(T3770,[3]رکوردها!$A:$F,6,0)</f>
        <v>#N/A</v>
      </c>
      <c r="AB3770" t="e">
        <f>VLOOKUP(T3770,[3]رکوردها!$A:$E,5,0)</f>
        <v>#N/A</v>
      </c>
    </row>
    <row r="3771" spans="1:28" s="41" customFormat="1" hidden="1" x14ac:dyDescent="0.2">
      <c r="A3771" s="36">
        <v>183748</v>
      </c>
      <c r="B3771" s="36">
        <v>1355</v>
      </c>
      <c r="C3771" s="36">
        <v>2134</v>
      </c>
      <c r="D3771" s="39" t="s">
        <v>5178</v>
      </c>
      <c r="E3771" s="39"/>
      <c r="F3771" s="37" t="s">
        <v>171</v>
      </c>
      <c r="G3771" s="37" t="s">
        <v>1342</v>
      </c>
      <c r="H3771" s="38">
        <v>224283106</v>
      </c>
      <c r="I3771" s="38">
        <v>0</v>
      </c>
      <c r="J3771" s="38">
        <f t="shared" si="59"/>
        <v>224283106</v>
      </c>
      <c r="K3771" s="38"/>
      <c r="L3771" s="49"/>
      <c r="M3771" s="37" t="s">
        <v>63</v>
      </c>
      <c r="N3771" s="37" t="s">
        <v>64</v>
      </c>
      <c r="O3771" s="37" t="s">
        <v>157</v>
      </c>
      <c r="P3771" s="37" t="s">
        <v>158</v>
      </c>
      <c r="Q3771" s="37" t="s">
        <v>159</v>
      </c>
      <c r="R3771" s="37" t="s">
        <v>160</v>
      </c>
      <c r="S3771" s="37" t="s">
        <v>1235</v>
      </c>
      <c r="T3771" s="37" t="s">
        <v>1234</v>
      </c>
      <c r="U3771" s="1" t="e">
        <f>VLOOKUP(T3771,[2]VAT!$A:$D,1,0)</f>
        <v>#N/A</v>
      </c>
      <c r="V3771" s="37" t="s">
        <v>2</v>
      </c>
      <c r="W3771" s="37" t="s">
        <v>2</v>
      </c>
      <c r="X3771" t="e">
        <f>VLOOKUP(T3771,[3]رکوردها!$A:$B,2,0)</f>
        <v>#N/A</v>
      </c>
      <c r="Y3771" t="e">
        <f>VLOOKUP(T3771,[3]رکوردها!$A:$D,4,0)</f>
        <v>#N/A</v>
      </c>
      <c r="Z3771" t="e">
        <f>VLOOKUP(T3771,[3]رکوردها!$A:$C,3,0)</f>
        <v>#N/A</v>
      </c>
      <c r="AA3771" t="e">
        <f>VLOOKUP(T3771,[3]رکوردها!$A:$F,6,0)</f>
        <v>#N/A</v>
      </c>
      <c r="AB3771" t="e">
        <f>VLOOKUP(T3771,[3]رکوردها!$A:$E,5,0)</f>
        <v>#N/A</v>
      </c>
    </row>
    <row r="3772" spans="1:28" s="41" customFormat="1" hidden="1" x14ac:dyDescent="0.2">
      <c r="A3772" s="36">
        <v>183749</v>
      </c>
      <c r="B3772" s="36">
        <v>1355</v>
      </c>
      <c r="C3772" s="36">
        <v>2134</v>
      </c>
      <c r="D3772" s="39" t="s">
        <v>5178</v>
      </c>
      <c r="E3772" s="39"/>
      <c r="F3772" s="37" t="s">
        <v>171</v>
      </c>
      <c r="G3772" s="37" t="s">
        <v>1343</v>
      </c>
      <c r="H3772" s="38">
        <v>148511787</v>
      </c>
      <c r="I3772" s="38">
        <v>0</v>
      </c>
      <c r="J3772" s="38">
        <f t="shared" si="59"/>
        <v>148511787</v>
      </c>
      <c r="K3772" s="38"/>
      <c r="L3772" s="49"/>
      <c r="M3772" s="37" t="s">
        <v>63</v>
      </c>
      <c r="N3772" s="37" t="s">
        <v>64</v>
      </c>
      <c r="O3772" s="37" t="s">
        <v>157</v>
      </c>
      <c r="P3772" s="37" t="s">
        <v>158</v>
      </c>
      <c r="Q3772" s="37" t="s">
        <v>159</v>
      </c>
      <c r="R3772" s="37" t="s">
        <v>160</v>
      </c>
      <c r="S3772" s="37" t="s">
        <v>1235</v>
      </c>
      <c r="T3772" s="37" t="s">
        <v>1234</v>
      </c>
      <c r="U3772" s="1" t="e">
        <f>VLOOKUP(T3772,[2]VAT!$A:$D,1,0)</f>
        <v>#N/A</v>
      </c>
      <c r="V3772" s="37" t="s">
        <v>2</v>
      </c>
      <c r="W3772" s="37" t="s">
        <v>2</v>
      </c>
      <c r="X3772" t="e">
        <f>VLOOKUP(T3772,[3]رکوردها!$A:$B,2,0)</f>
        <v>#N/A</v>
      </c>
      <c r="Y3772" t="e">
        <f>VLOOKUP(T3772,[3]رکوردها!$A:$D,4,0)</f>
        <v>#N/A</v>
      </c>
      <c r="Z3772" t="e">
        <f>VLOOKUP(T3772,[3]رکوردها!$A:$C,3,0)</f>
        <v>#N/A</v>
      </c>
      <c r="AA3772" t="e">
        <f>VLOOKUP(T3772,[3]رکوردها!$A:$F,6,0)</f>
        <v>#N/A</v>
      </c>
      <c r="AB3772" t="e">
        <f>VLOOKUP(T3772,[3]رکوردها!$A:$E,5,0)</f>
        <v>#N/A</v>
      </c>
    </row>
    <row r="3773" spans="1:28" s="41" customFormat="1" hidden="1" x14ac:dyDescent="0.2">
      <c r="A3773" s="36">
        <v>183751</v>
      </c>
      <c r="B3773" s="36">
        <v>1355</v>
      </c>
      <c r="C3773" s="36">
        <v>2134</v>
      </c>
      <c r="D3773" s="39" t="s">
        <v>5178</v>
      </c>
      <c r="E3773" s="39"/>
      <c r="F3773" s="37" t="s">
        <v>171</v>
      </c>
      <c r="G3773" s="37" t="s">
        <v>1344</v>
      </c>
      <c r="H3773" s="38">
        <v>124264964</v>
      </c>
      <c r="I3773" s="38">
        <v>0</v>
      </c>
      <c r="J3773" s="38">
        <f t="shared" si="59"/>
        <v>124264964</v>
      </c>
      <c r="K3773" s="38"/>
      <c r="L3773" s="49"/>
      <c r="M3773" s="37" t="s">
        <v>63</v>
      </c>
      <c r="N3773" s="37" t="s">
        <v>64</v>
      </c>
      <c r="O3773" s="37" t="s">
        <v>157</v>
      </c>
      <c r="P3773" s="37" t="s">
        <v>158</v>
      </c>
      <c r="Q3773" s="37" t="s">
        <v>159</v>
      </c>
      <c r="R3773" s="37" t="s">
        <v>160</v>
      </c>
      <c r="S3773" s="37" t="s">
        <v>1235</v>
      </c>
      <c r="T3773" s="37" t="s">
        <v>1234</v>
      </c>
      <c r="U3773" s="1" t="e">
        <f>VLOOKUP(T3773,[2]VAT!$A:$D,1,0)</f>
        <v>#N/A</v>
      </c>
      <c r="V3773" s="37" t="s">
        <v>2</v>
      </c>
      <c r="W3773" s="37" t="s">
        <v>2</v>
      </c>
      <c r="X3773" t="e">
        <f>VLOOKUP(T3773,[3]رکوردها!$A:$B,2,0)</f>
        <v>#N/A</v>
      </c>
      <c r="Y3773" t="e">
        <f>VLOOKUP(T3773,[3]رکوردها!$A:$D,4,0)</f>
        <v>#N/A</v>
      </c>
      <c r="Z3773" t="e">
        <f>VLOOKUP(T3773,[3]رکوردها!$A:$C,3,0)</f>
        <v>#N/A</v>
      </c>
      <c r="AA3773" t="e">
        <f>VLOOKUP(T3773,[3]رکوردها!$A:$F,6,0)</f>
        <v>#N/A</v>
      </c>
      <c r="AB3773" t="e">
        <f>VLOOKUP(T3773,[3]رکوردها!$A:$E,5,0)</f>
        <v>#N/A</v>
      </c>
    </row>
    <row r="3774" spans="1:28" s="41" customFormat="1" hidden="1" x14ac:dyDescent="0.2">
      <c r="A3774" s="36">
        <v>183752</v>
      </c>
      <c r="B3774" s="36">
        <v>1355</v>
      </c>
      <c r="C3774" s="36">
        <v>2134</v>
      </c>
      <c r="D3774" s="39" t="s">
        <v>5178</v>
      </c>
      <c r="E3774" s="39"/>
      <c r="F3774" s="37" t="s">
        <v>171</v>
      </c>
      <c r="G3774" s="37" t="s">
        <v>1345</v>
      </c>
      <c r="H3774" s="38">
        <v>118203259</v>
      </c>
      <c r="I3774" s="38">
        <v>0</v>
      </c>
      <c r="J3774" s="38">
        <f t="shared" si="59"/>
        <v>118203259</v>
      </c>
      <c r="K3774" s="38"/>
      <c r="L3774" s="49"/>
      <c r="M3774" s="37" t="s">
        <v>63</v>
      </c>
      <c r="N3774" s="37" t="s">
        <v>64</v>
      </c>
      <c r="O3774" s="37" t="s">
        <v>157</v>
      </c>
      <c r="P3774" s="37" t="s">
        <v>158</v>
      </c>
      <c r="Q3774" s="37" t="s">
        <v>159</v>
      </c>
      <c r="R3774" s="37" t="s">
        <v>160</v>
      </c>
      <c r="S3774" s="37" t="s">
        <v>1235</v>
      </c>
      <c r="T3774" s="37" t="s">
        <v>1234</v>
      </c>
      <c r="U3774" s="1" t="e">
        <f>VLOOKUP(T3774,[2]VAT!$A:$D,1,0)</f>
        <v>#N/A</v>
      </c>
      <c r="V3774" s="37" t="s">
        <v>2</v>
      </c>
      <c r="W3774" s="37" t="s">
        <v>2</v>
      </c>
      <c r="X3774" t="e">
        <f>VLOOKUP(T3774,[3]رکوردها!$A:$B,2,0)</f>
        <v>#N/A</v>
      </c>
      <c r="Y3774" t="e">
        <f>VLOOKUP(T3774,[3]رکوردها!$A:$D,4,0)</f>
        <v>#N/A</v>
      </c>
      <c r="Z3774" t="e">
        <f>VLOOKUP(T3774,[3]رکوردها!$A:$C,3,0)</f>
        <v>#N/A</v>
      </c>
      <c r="AA3774" t="e">
        <f>VLOOKUP(T3774,[3]رکوردها!$A:$F,6,0)</f>
        <v>#N/A</v>
      </c>
      <c r="AB3774" t="e">
        <f>VLOOKUP(T3774,[3]رکوردها!$A:$E,5,0)</f>
        <v>#N/A</v>
      </c>
    </row>
    <row r="3775" spans="1:28" s="41" customFormat="1" hidden="1" x14ac:dyDescent="0.2">
      <c r="A3775" s="36">
        <v>183753</v>
      </c>
      <c r="B3775" s="36">
        <v>1355</v>
      </c>
      <c r="C3775" s="36">
        <v>2134</v>
      </c>
      <c r="D3775" s="39" t="s">
        <v>5178</v>
      </c>
      <c r="E3775" s="39"/>
      <c r="F3775" s="37" t="s">
        <v>171</v>
      </c>
      <c r="G3775" s="37" t="s">
        <v>1346</v>
      </c>
      <c r="H3775" s="38">
        <v>109110700</v>
      </c>
      <c r="I3775" s="38">
        <v>0</v>
      </c>
      <c r="J3775" s="38">
        <f t="shared" si="59"/>
        <v>109110700</v>
      </c>
      <c r="K3775" s="38"/>
      <c r="L3775" s="49"/>
      <c r="M3775" s="37" t="s">
        <v>63</v>
      </c>
      <c r="N3775" s="37" t="s">
        <v>64</v>
      </c>
      <c r="O3775" s="37" t="s">
        <v>157</v>
      </c>
      <c r="P3775" s="37" t="s">
        <v>158</v>
      </c>
      <c r="Q3775" s="37" t="s">
        <v>159</v>
      </c>
      <c r="R3775" s="37" t="s">
        <v>160</v>
      </c>
      <c r="S3775" s="37" t="s">
        <v>1235</v>
      </c>
      <c r="T3775" s="37" t="s">
        <v>1234</v>
      </c>
      <c r="U3775" s="1" t="e">
        <f>VLOOKUP(T3775,[2]VAT!$A:$D,1,0)</f>
        <v>#N/A</v>
      </c>
      <c r="V3775" s="37" t="s">
        <v>2</v>
      </c>
      <c r="W3775" s="37" t="s">
        <v>2</v>
      </c>
      <c r="X3775" t="e">
        <f>VLOOKUP(T3775,[3]رکوردها!$A:$B,2,0)</f>
        <v>#N/A</v>
      </c>
      <c r="Y3775" t="e">
        <f>VLOOKUP(T3775,[3]رکوردها!$A:$D,4,0)</f>
        <v>#N/A</v>
      </c>
      <c r="Z3775" t="e">
        <f>VLOOKUP(T3775,[3]رکوردها!$A:$C,3,0)</f>
        <v>#N/A</v>
      </c>
      <c r="AA3775" t="e">
        <f>VLOOKUP(T3775,[3]رکوردها!$A:$F,6,0)</f>
        <v>#N/A</v>
      </c>
      <c r="AB3775" t="e">
        <f>VLOOKUP(T3775,[3]رکوردها!$A:$E,5,0)</f>
        <v>#N/A</v>
      </c>
    </row>
    <row r="3776" spans="1:28" s="41" customFormat="1" hidden="1" x14ac:dyDescent="0.2">
      <c r="A3776" s="36">
        <v>183754</v>
      </c>
      <c r="B3776" s="36">
        <v>1355</v>
      </c>
      <c r="C3776" s="36">
        <v>2134</v>
      </c>
      <c r="D3776" s="39" t="s">
        <v>5178</v>
      </c>
      <c r="E3776" s="39"/>
      <c r="F3776" s="37" t="s">
        <v>171</v>
      </c>
      <c r="G3776" s="37" t="s">
        <v>1347</v>
      </c>
      <c r="H3776" s="38">
        <v>109110700</v>
      </c>
      <c r="I3776" s="38">
        <v>0</v>
      </c>
      <c r="J3776" s="38">
        <f t="shared" si="59"/>
        <v>109110700</v>
      </c>
      <c r="K3776" s="38"/>
      <c r="L3776" s="49"/>
      <c r="M3776" s="37" t="s">
        <v>63</v>
      </c>
      <c r="N3776" s="37" t="s">
        <v>64</v>
      </c>
      <c r="O3776" s="37" t="s">
        <v>157</v>
      </c>
      <c r="P3776" s="37" t="s">
        <v>158</v>
      </c>
      <c r="Q3776" s="37" t="s">
        <v>159</v>
      </c>
      <c r="R3776" s="37" t="s">
        <v>160</v>
      </c>
      <c r="S3776" s="37" t="s">
        <v>1235</v>
      </c>
      <c r="T3776" s="37" t="s">
        <v>1234</v>
      </c>
      <c r="U3776" s="1" t="e">
        <f>VLOOKUP(T3776,[2]VAT!$A:$D,1,0)</f>
        <v>#N/A</v>
      </c>
      <c r="V3776" s="37" t="s">
        <v>2</v>
      </c>
      <c r="W3776" s="37" t="s">
        <v>2</v>
      </c>
      <c r="X3776" t="e">
        <f>VLOOKUP(T3776,[3]رکوردها!$A:$B,2,0)</f>
        <v>#N/A</v>
      </c>
      <c r="Y3776" t="e">
        <f>VLOOKUP(T3776,[3]رکوردها!$A:$D,4,0)</f>
        <v>#N/A</v>
      </c>
      <c r="Z3776" t="e">
        <f>VLOOKUP(T3776,[3]رکوردها!$A:$C,3,0)</f>
        <v>#N/A</v>
      </c>
      <c r="AA3776" t="e">
        <f>VLOOKUP(T3776,[3]رکوردها!$A:$F,6,0)</f>
        <v>#N/A</v>
      </c>
      <c r="AB3776" t="e">
        <f>VLOOKUP(T3776,[3]رکوردها!$A:$E,5,0)</f>
        <v>#N/A</v>
      </c>
    </row>
    <row r="3777" spans="1:28" s="41" customFormat="1" hidden="1" x14ac:dyDescent="0.2">
      <c r="A3777" s="36">
        <v>183756</v>
      </c>
      <c r="B3777" s="36">
        <v>1355</v>
      </c>
      <c r="C3777" s="36">
        <v>2134</v>
      </c>
      <c r="D3777" s="39" t="s">
        <v>5178</v>
      </c>
      <c r="E3777" s="39"/>
      <c r="F3777" s="37" t="s">
        <v>171</v>
      </c>
      <c r="G3777" s="37" t="s">
        <v>1348</v>
      </c>
      <c r="H3777" s="38">
        <v>84863878</v>
      </c>
      <c r="I3777" s="38">
        <v>0</v>
      </c>
      <c r="J3777" s="38">
        <f t="shared" si="59"/>
        <v>84863878</v>
      </c>
      <c r="K3777" s="38"/>
      <c r="L3777" s="49"/>
      <c r="M3777" s="37" t="s">
        <v>63</v>
      </c>
      <c r="N3777" s="37" t="s">
        <v>64</v>
      </c>
      <c r="O3777" s="37" t="s">
        <v>157</v>
      </c>
      <c r="P3777" s="37" t="s">
        <v>158</v>
      </c>
      <c r="Q3777" s="37" t="s">
        <v>159</v>
      </c>
      <c r="R3777" s="37" t="s">
        <v>160</v>
      </c>
      <c r="S3777" s="37" t="s">
        <v>1235</v>
      </c>
      <c r="T3777" s="37" t="s">
        <v>1234</v>
      </c>
      <c r="U3777" s="1" t="e">
        <f>VLOOKUP(T3777,[2]VAT!$A:$D,1,0)</f>
        <v>#N/A</v>
      </c>
      <c r="V3777" s="37" t="s">
        <v>2</v>
      </c>
      <c r="W3777" s="37" t="s">
        <v>2</v>
      </c>
      <c r="X3777" t="e">
        <f>VLOOKUP(T3777,[3]رکوردها!$A:$B,2,0)</f>
        <v>#N/A</v>
      </c>
      <c r="Y3777" t="e">
        <f>VLOOKUP(T3777,[3]رکوردها!$A:$D,4,0)</f>
        <v>#N/A</v>
      </c>
      <c r="Z3777" t="e">
        <f>VLOOKUP(T3777,[3]رکوردها!$A:$C,3,0)</f>
        <v>#N/A</v>
      </c>
      <c r="AA3777" t="e">
        <f>VLOOKUP(T3777,[3]رکوردها!$A:$F,6,0)</f>
        <v>#N/A</v>
      </c>
      <c r="AB3777" t="e">
        <f>VLOOKUP(T3777,[3]رکوردها!$A:$E,5,0)</f>
        <v>#N/A</v>
      </c>
    </row>
    <row r="3778" spans="1:28" s="41" customFormat="1" hidden="1" x14ac:dyDescent="0.2">
      <c r="A3778" s="36">
        <v>183757</v>
      </c>
      <c r="B3778" s="36">
        <v>1355</v>
      </c>
      <c r="C3778" s="36">
        <v>2134</v>
      </c>
      <c r="D3778" s="39" t="s">
        <v>5178</v>
      </c>
      <c r="E3778" s="39"/>
      <c r="F3778" s="37" t="s">
        <v>171</v>
      </c>
      <c r="G3778" s="37" t="s">
        <v>1349</v>
      </c>
      <c r="H3778" s="38">
        <v>81833025</v>
      </c>
      <c r="I3778" s="38">
        <v>0</v>
      </c>
      <c r="J3778" s="38">
        <f t="shared" si="59"/>
        <v>81833025</v>
      </c>
      <c r="K3778" s="38"/>
      <c r="L3778" s="49"/>
      <c r="M3778" s="37" t="s">
        <v>63</v>
      </c>
      <c r="N3778" s="37" t="s">
        <v>64</v>
      </c>
      <c r="O3778" s="37" t="s">
        <v>157</v>
      </c>
      <c r="P3778" s="37" t="s">
        <v>158</v>
      </c>
      <c r="Q3778" s="37" t="s">
        <v>159</v>
      </c>
      <c r="R3778" s="37" t="s">
        <v>160</v>
      </c>
      <c r="S3778" s="37" t="s">
        <v>1235</v>
      </c>
      <c r="T3778" s="37" t="s">
        <v>1234</v>
      </c>
      <c r="U3778" s="1" t="e">
        <f>VLOOKUP(T3778,[2]VAT!$A:$D,1,0)</f>
        <v>#N/A</v>
      </c>
      <c r="V3778" s="37" t="s">
        <v>2</v>
      </c>
      <c r="W3778" s="37" t="s">
        <v>2</v>
      </c>
      <c r="X3778" t="e">
        <f>VLOOKUP(T3778,[3]رکوردها!$A:$B,2,0)</f>
        <v>#N/A</v>
      </c>
      <c r="Y3778" t="e">
        <f>VLOOKUP(T3778,[3]رکوردها!$A:$D,4,0)</f>
        <v>#N/A</v>
      </c>
      <c r="Z3778" t="e">
        <f>VLOOKUP(T3778,[3]رکوردها!$A:$C,3,0)</f>
        <v>#N/A</v>
      </c>
      <c r="AA3778" t="e">
        <f>VLOOKUP(T3778,[3]رکوردها!$A:$F,6,0)</f>
        <v>#N/A</v>
      </c>
      <c r="AB3778" t="e">
        <f>VLOOKUP(T3778,[3]رکوردها!$A:$E,5,0)</f>
        <v>#N/A</v>
      </c>
    </row>
    <row r="3779" spans="1:28" s="41" customFormat="1" hidden="1" x14ac:dyDescent="0.2">
      <c r="A3779" s="36">
        <v>183758</v>
      </c>
      <c r="B3779" s="36">
        <v>1355</v>
      </c>
      <c r="C3779" s="36">
        <v>2134</v>
      </c>
      <c r="D3779" s="39" t="s">
        <v>5178</v>
      </c>
      <c r="E3779" s="39"/>
      <c r="F3779" s="37" t="s">
        <v>171</v>
      </c>
      <c r="G3779" s="37" t="s">
        <v>1350</v>
      </c>
      <c r="H3779" s="38">
        <v>72740467</v>
      </c>
      <c r="I3779" s="38">
        <v>0</v>
      </c>
      <c r="J3779" s="38">
        <f t="shared" si="59"/>
        <v>72740467</v>
      </c>
      <c r="K3779" s="38"/>
      <c r="L3779" s="49"/>
      <c r="M3779" s="37" t="s">
        <v>63</v>
      </c>
      <c r="N3779" s="37" t="s">
        <v>64</v>
      </c>
      <c r="O3779" s="37" t="s">
        <v>157</v>
      </c>
      <c r="P3779" s="37" t="s">
        <v>158</v>
      </c>
      <c r="Q3779" s="37" t="s">
        <v>159</v>
      </c>
      <c r="R3779" s="37" t="s">
        <v>160</v>
      </c>
      <c r="S3779" s="37" t="s">
        <v>1235</v>
      </c>
      <c r="T3779" s="37" t="s">
        <v>1234</v>
      </c>
      <c r="U3779" s="1" t="e">
        <f>VLOOKUP(T3779,[2]VAT!$A:$D,1,0)</f>
        <v>#N/A</v>
      </c>
      <c r="V3779" s="37" t="s">
        <v>2</v>
      </c>
      <c r="W3779" s="37" t="s">
        <v>2</v>
      </c>
      <c r="X3779" t="e">
        <f>VLOOKUP(T3779,[3]رکوردها!$A:$B,2,0)</f>
        <v>#N/A</v>
      </c>
      <c r="Y3779" t="e">
        <f>VLOOKUP(T3779,[3]رکوردها!$A:$D,4,0)</f>
        <v>#N/A</v>
      </c>
      <c r="Z3779" t="e">
        <f>VLOOKUP(T3779,[3]رکوردها!$A:$C,3,0)</f>
        <v>#N/A</v>
      </c>
      <c r="AA3779" t="e">
        <f>VLOOKUP(T3779,[3]رکوردها!$A:$F,6,0)</f>
        <v>#N/A</v>
      </c>
      <c r="AB3779" t="e">
        <f>VLOOKUP(T3779,[3]رکوردها!$A:$E,5,0)</f>
        <v>#N/A</v>
      </c>
    </row>
    <row r="3780" spans="1:28" s="41" customFormat="1" hidden="1" x14ac:dyDescent="0.2">
      <c r="A3780" s="36">
        <v>183759</v>
      </c>
      <c r="B3780" s="36">
        <v>1355</v>
      </c>
      <c r="C3780" s="36">
        <v>2134</v>
      </c>
      <c r="D3780" s="39" t="s">
        <v>5178</v>
      </c>
      <c r="E3780" s="39"/>
      <c r="F3780" s="37" t="s">
        <v>171</v>
      </c>
      <c r="G3780" s="37" t="s">
        <v>1351</v>
      </c>
      <c r="H3780" s="38">
        <v>66678761</v>
      </c>
      <c r="I3780" s="38">
        <v>0</v>
      </c>
      <c r="J3780" s="38">
        <f t="shared" si="59"/>
        <v>66678761</v>
      </c>
      <c r="K3780" s="38"/>
      <c r="L3780" s="49"/>
      <c r="M3780" s="37" t="s">
        <v>63</v>
      </c>
      <c r="N3780" s="37" t="s">
        <v>64</v>
      </c>
      <c r="O3780" s="37" t="s">
        <v>157</v>
      </c>
      <c r="P3780" s="37" t="s">
        <v>158</v>
      </c>
      <c r="Q3780" s="37" t="s">
        <v>159</v>
      </c>
      <c r="R3780" s="37" t="s">
        <v>160</v>
      </c>
      <c r="S3780" s="37" t="s">
        <v>1235</v>
      </c>
      <c r="T3780" s="37" t="s">
        <v>1234</v>
      </c>
      <c r="U3780" s="1" t="e">
        <f>VLOOKUP(T3780,[2]VAT!$A:$D,1,0)</f>
        <v>#N/A</v>
      </c>
      <c r="V3780" s="37" t="s">
        <v>2</v>
      </c>
      <c r="W3780" s="37" t="s">
        <v>2</v>
      </c>
      <c r="X3780" t="e">
        <f>VLOOKUP(T3780,[3]رکوردها!$A:$B,2,0)</f>
        <v>#N/A</v>
      </c>
      <c r="Y3780" t="e">
        <f>VLOOKUP(T3780,[3]رکوردها!$A:$D,4,0)</f>
        <v>#N/A</v>
      </c>
      <c r="Z3780" t="e">
        <f>VLOOKUP(T3780,[3]رکوردها!$A:$C,3,0)</f>
        <v>#N/A</v>
      </c>
      <c r="AA3780" t="e">
        <f>VLOOKUP(T3780,[3]رکوردها!$A:$F,6,0)</f>
        <v>#N/A</v>
      </c>
      <c r="AB3780" t="e">
        <f>VLOOKUP(T3780,[3]رکوردها!$A:$E,5,0)</f>
        <v>#N/A</v>
      </c>
    </row>
    <row r="3781" spans="1:28" s="41" customFormat="1" hidden="1" x14ac:dyDescent="0.2">
      <c r="A3781" s="36">
        <v>183760</v>
      </c>
      <c r="B3781" s="36">
        <v>1355</v>
      </c>
      <c r="C3781" s="36">
        <v>2134</v>
      </c>
      <c r="D3781" s="39" t="s">
        <v>5178</v>
      </c>
      <c r="E3781" s="39"/>
      <c r="F3781" s="37" t="s">
        <v>171</v>
      </c>
      <c r="G3781" s="37" t="s">
        <v>1352</v>
      </c>
      <c r="H3781" s="38">
        <v>60617056</v>
      </c>
      <c r="I3781" s="38">
        <v>0</v>
      </c>
      <c r="J3781" s="38">
        <f t="shared" si="59"/>
        <v>60617056</v>
      </c>
      <c r="K3781" s="38"/>
      <c r="L3781" s="49"/>
      <c r="M3781" s="37" t="s">
        <v>63</v>
      </c>
      <c r="N3781" s="37" t="s">
        <v>64</v>
      </c>
      <c r="O3781" s="37" t="s">
        <v>157</v>
      </c>
      <c r="P3781" s="37" t="s">
        <v>158</v>
      </c>
      <c r="Q3781" s="37" t="s">
        <v>159</v>
      </c>
      <c r="R3781" s="37" t="s">
        <v>160</v>
      </c>
      <c r="S3781" s="37" t="s">
        <v>1235</v>
      </c>
      <c r="T3781" s="37" t="s">
        <v>1234</v>
      </c>
      <c r="U3781" s="1" t="e">
        <f>VLOOKUP(T3781,[2]VAT!$A:$D,1,0)</f>
        <v>#N/A</v>
      </c>
      <c r="V3781" s="37" t="s">
        <v>2</v>
      </c>
      <c r="W3781" s="37" t="s">
        <v>2</v>
      </c>
      <c r="X3781" t="e">
        <f>VLOOKUP(T3781,[3]رکوردها!$A:$B,2,0)</f>
        <v>#N/A</v>
      </c>
      <c r="Y3781" t="e">
        <f>VLOOKUP(T3781,[3]رکوردها!$A:$D,4,0)</f>
        <v>#N/A</v>
      </c>
      <c r="Z3781" t="e">
        <f>VLOOKUP(T3781,[3]رکوردها!$A:$C,3,0)</f>
        <v>#N/A</v>
      </c>
      <c r="AA3781" t="e">
        <f>VLOOKUP(T3781,[3]رکوردها!$A:$F,6,0)</f>
        <v>#N/A</v>
      </c>
      <c r="AB3781" t="e">
        <f>VLOOKUP(T3781,[3]رکوردها!$A:$E,5,0)</f>
        <v>#N/A</v>
      </c>
    </row>
    <row r="3782" spans="1:28" s="41" customFormat="1" hidden="1" x14ac:dyDescent="0.2">
      <c r="A3782" s="36">
        <v>183761</v>
      </c>
      <c r="B3782" s="36">
        <v>1355</v>
      </c>
      <c r="C3782" s="36">
        <v>2134</v>
      </c>
      <c r="D3782" s="39" t="s">
        <v>5178</v>
      </c>
      <c r="E3782" s="39"/>
      <c r="F3782" s="37" t="s">
        <v>171</v>
      </c>
      <c r="G3782" s="37" t="s">
        <v>466</v>
      </c>
      <c r="H3782" s="38">
        <v>57586203</v>
      </c>
      <c r="I3782" s="38">
        <v>0</v>
      </c>
      <c r="J3782" s="38">
        <f t="shared" si="59"/>
        <v>57586203</v>
      </c>
      <c r="K3782" s="38"/>
      <c r="L3782" s="49"/>
      <c r="M3782" s="37" t="s">
        <v>63</v>
      </c>
      <c r="N3782" s="37" t="s">
        <v>64</v>
      </c>
      <c r="O3782" s="37" t="s">
        <v>157</v>
      </c>
      <c r="P3782" s="37" t="s">
        <v>158</v>
      </c>
      <c r="Q3782" s="37" t="s">
        <v>159</v>
      </c>
      <c r="R3782" s="37" t="s">
        <v>160</v>
      </c>
      <c r="S3782" s="37" t="s">
        <v>1235</v>
      </c>
      <c r="T3782" s="37" t="s">
        <v>1234</v>
      </c>
      <c r="U3782" s="1" t="e">
        <f>VLOOKUP(T3782,[2]VAT!$A:$D,1,0)</f>
        <v>#N/A</v>
      </c>
      <c r="V3782" s="37" t="s">
        <v>2</v>
      </c>
      <c r="W3782" s="37" t="s">
        <v>2</v>
      </c>
      <c r="X3782" t="e">
        <f>VLOOKUP(T3782,[3]رکوردها!$A:$B,2,0)</f>
        <v>#N/A</v>
      </c>
      <c r="Y3782" t="e">
        <f>VLOOKUP(T3782,[3]رکوردها!$A:$D,4,0)</f>
        <v>#N/A</v>
      </c>
      <c r="Z3782" t="e">
        <f>VLOOKUP(T3782,[3]رکوردها!$A:$C,3,0)</f>
        <v>#N/A</v>
      </c>
      <c r="AA3782" t="e">
        <f>VLOOKUP(T3782,[3]رکوردها!$A:$F,6,0)</f>
        <v>#N/A</v>
      </c>
      <c r="AB3782" t="e">
        <f>VLOOKUP(T3782,[3]رکوردها!$A:$E,5,0)</f>
        <v>#N/A</v>
      </c>
    </row>
    <row r="3783" spans="1:28" s="41" customFormat="1" hidden="1" x14ac:dyDescent="0.2">
      <c r="A3783" s="36">
        <v>183762</v>
      </c>
      <c r="B3783" s="36">
        <v>1355</v>
      </c>
      <c r="C3783" s="36">
        <v>2134</v>
      </c>
      <c r="D3783" s="39" t="s">
        <v>5178</v>
      </c>
      <c r="E3783" s="39"/>
      <c r="F3783" s="37" t="s">
        <v>171</v>
      </c>
      <c r="G3783" s="37" t="s">
        <v>1353</v>
      </c>
      <c r="H3783" s="38">
        <v>45462792</v>
      </c>
      <c r="I3783" s="38">
        <v>0</v>
      </c>
      <c r="J3783" s="38">
        <f t="shared" si="59"/>
        <v>45462792</v>
      </c>
      <c r="K3783" s="38"/>
      <c r="L3783" s="49"/>
      <c r="M3783" s="37" t="s">
        <v>63</v>
      </c>
      <c r="N3783" s="37" t="s">
        <v>64</v>
      </c>
      <c r="O3783" s="37" t="s">
        <v>157</v>
      </c>
      <c r="P3783" s="37" t="s">
        <v>158</v>
      </c>
      <c r="Q3783" s="37" t="s">
        <v>159</v>
      </c>
      <c r="R3783" s="37" t="s">
        <v>160</v>
      </c>
      <c r="S3783" s="37" t="s">
        <v>1235</v>
      </c>
      <c r="T3783" s="37" t="s">
        <v>1234</v>
      </c>
      <c r="U3783" s="1" t="e">
        <f>VLOOKUP(T3783,[2]VAT!$A:$D,1,0)</f>
        <v>#N/A</v>
      </c>
      <c r="V3783" s="37" t="s">
        <v>2</v>
      </c>
      <c r="W3783" s="37" t="s">
        <v>2</v>
      </c>
      <c r="X3783" t="e">
        <f>VLOOKUP(T3783,[3]رکوردها!$A:$B,2,0)</f>
        <v>#N/A</v>
      </c>
      <c r="Y3783" t="e">
        <f>VLOOKUP(T3783,[3]رکوردها!$A:$D,4,0)</f>
        <v>#N/A</v>
      </c>
      <c r="Z3783" t="e">
        <f>VLOOKUP(T3783,[3]رکوردها!$A:$C,3,0)</f>
        <v>#N/A</v>
      </c>
      <c r="AA3783" t="e">
        <f>VLOOKUP(T3783,[3]رکوردها!$A:$F,6,0)</f>
        <v>#N/A</v>
      </c>
      <c r="AB3783" t="e">
        <f>VLOOKUP(T3783,[3]رکوردها!$A:$E,5,0)</f>
        <v>#N/A</v>
      </c>
    </row>
    <row r="3784" spans="1:28" s="41" customFormat="1" hidden="1" x14ac:dyDescent="0.2">
      <c r="A3784" s="36">
        <v>183763</v>
      </c>
      <c r="B3784" s="36">
        <v>1355</v>
      </c>
      <c r="C3784" s="36">
        <v>2134</v>
      </c>
      <c r="D3784" s="39" t="s">
        <v>5178</v>
      </c>
      <c r="E3784" s="39"/>
      <c r="F3784" s="37" t="s">
        <v>171</v>
      </c>
      <c r="G3784" s="37" t="s">
        <v>1354</v>
      </c>
      <c r="H3784" s="38">
        <v>45462792</v>
      </c>
      <c r="I3784" s="38">
        <v>0</v>
      </c>
      <c r="J3784" s="38">
        <f t="shared" si="59"/>
        <v>45462792</v>
      </c>
      <c r="K3784" s="38"/>
      <c r="L3784" s="49"/>
      <c r="M3784" s="37" t="s">
        <v>63</v>
      </c>
      <c r="N3784" s="37" t="s">
        <v>64</v>
      </c>
      <c r="O3784" s="37" t="s">
        <v>157</v>
      </c>
      <c r="P3784" s="37" t="s">
        <v>158</v>
      </c>
      <c r="Q3784" s="37" t="s">
        <v>159</v>
      </c>
      <c r="R3784" s="37" t="s">
        <v>160</v>
      </c>
      <c r="S3784" s="37" t="s">
        <v>1235</v>
      </c>
      <c r="T3784" s="37" t="s">
        <v>1234</v>
      </c>
      <c r="U3784" s="1" t="e">
        <f>VLOOKUP(T3784,[2]VAT!$A:$D,1,0)</f>
        <v>#N/A</v>
      </c>
      <c r="V3784" s="37" t="s">
        <v>2</v>
      </c>
      <c r="W3784" s="37" t="s">
        <v>2</v>
      </c>
      <c r="X3784" t="e">
        <f>VLOOKUP(T3784,[3]رکوردها!$A:$B,2,0)</f>
        <v>#N/A</v>
      </c>
      <c r="Y3784" t="e">
        <f>VLOOKUP(T3784,[3]رکوردها!$A:$D,4,0)</f>
        <v>#N/A</v>
      </c>
      <c r="Z3784" t="e">
        <f>VLOOKUP(T3784,[3]رکوردها!$A:$C,3,0)</f>
        <v>#N/A</v>
      </c>
      <c r="AA3784" t="e">
        <f>VLOOKUP(T3784,[3]رکوردها!$A:$F,6,0)</f>
        <v>#N/A</v>
      </c>
      <c r="AB3784" t="e">
        <f>VLOOKUP(T3784,[3]رکوردها!$A:$E,5,0)</f>
        <v>#N/A</v>
      </c>
    </row>
    <row r="3785" spans="1:28" s="41" customFormat="1" hidden="1" x14ac:dyDescent="0.2">
      <c r="A3785" s="36">
        <v>183766</v>
      </c>
      <c r="B3785" s="36">
        <v>1355</v>
      </c>
      <c r="C3785" s="36">
        <v>2134</v>
      </c>
      <c r="D3785" s="39" t="s">
        <v>5178</v>
      </c>
      <c r="E3785" s="39"/>
      <c r="F3785" s="37" t="s">
        <v>171</v>
      </c>
      <c r="G3785" s="37" t="s">
        <v>1355</v>
      </c>
      <c r="H3785" s="38">
        <v>42431939</v>
      </c>
      <c r="I3785" s="38">
        <v>0</v>
      </c>
      <c r="J3785" s="38">
        <f t="shared" si="59"/>
        <v>42431939</v>
      </c>
      <c r="K3785" s="38"/>
      <c r="L3785" s="49"/>
      <c r="M3785" s="37" t="s">
        <v>63</v>
      </c>
      <c r="N3785" s="37" t="s">
        <v>64</v>
      </c>
      <c r="O3785" s="37" t="s">
        <v>157</v>
      </c>
      <c r="P3785" s="37" t="s">
        <v>158</v>
      </c>
      <c r="Q3785" s="37" t="s">
        <v>159</v>
      </c>
      <c r="R3785" s="37" t="s">
        <v>160</v>
      </c>
      <c r="S3785" s="37" t="s">
        <v>1235</v>
      </c>
      <c r="T3785" s="37" t="s">
        <v>1234</v>
      </c>
      <c r="U3785" s="1" t="e">
        <f>VLOOKUP(T3785,[2]VAT!$A:$D,1,0)</f>
        <v>#N/A</v>
      </c>
      <c r="V3785" s="37" t="s">
        <v>2</v>
      </c>
      <c r="W3785" s="37" t="s">
        <v>2</v>
      </c>
      <c r="X3785" t="e">
        <f>VLOOKUP(T3785,[3]رکوردها!$A:$B,2,0)</f>
        <v>#N/A</v>
      </c>
      <c r="Y3785" t="e">
        <f>VLOOKUP(T3785,[3]رکوردها!$A:$D,4,0)</f>
        <v>#N/A</v>
      </c>
      <c r="Z3785" t="e">
        <f>VLOOKUP(T3785,[3]رکوردها!$A:$C,3,0)</f>
        <v>#N/A</v>
      </c>
      <c r="AA3785" t="e">
        <f>VLOOKUP(T3785,[3]رکوردها!$A:$F,6,0)</f>
        <v>#N/A</v>
      </c>
      <c r="AB3785" t="e">
        <f>VLOOKUP(T3785,[3]رکوردها!$A:$E,5,0)</f>
        <v>#N/A</v>
      </c>
    </row>
    <row r="3786" spans="1:28" s="41" customFormat="1" hidden="1" x14ac:dyDescent="0.2">
      <c r="A3786" s="36">
        <v>183767</v>
      </c>
      <c r="B3786" s="36">
        <v>1355</v>
      </c>
      <c r="C3786" s="36">
        <v>2134</v>
      </c>
      <c r="D3786" s="39" t="s">
        <v>5178</v>
      </c>
      <c r="E3786" s="39"/>
      <c r="F3786" s="37" t="s">
        <v>171</v>
      </c>
      <c r="G3786" s="37" t="s">
        <v>1356</v>
      </c>
      <c r="H3786" s="38">
        <v>42431939</v>
      </c>
      <c r="I3786" s="38">
        <v>0</v>
      </c>
      <c r="J3786" s="38">
        <f t="shared" si="59"/>
        <v>42431939</v>
      </c>
      <c r="K3786" s="38"/>
      <c r="L3786" s="49"/>
      <c r="M3786" s="37" t="s">
        <v>63</v>
      </c>
      <c r="N3786" s="37" t="s">
        <v>64</v>
      </c>
      <c r="O3786" s="37" t="s">
        <v>157</v>
      </c>
      <c r="P3786" s="37" t="s">
        <v>158</v>
      </c>
      <c r="Q3786" s="37" t="s">
        <v>159</v>
      </c>
      <c r="R3786" s="37" t="s">
        <v>160</v>
      </c>
      <c r="S3786" s="37" t="s">
        <v>1235</v>
      </c>
      <c r="T3786" s="37" t="s">
        <v>1234</v>
      </c>
      <c r="U3786" s="1" t="e">
        <f>VLOOKUP(T3786,[2]VAT!$A:$D,1,0)</f>
        <v>#N/A</v>
      </c>
      <c r="V3786" s="37" t="s">
        <v>2</v>
      </c>
      <c r="W3786" s="37" t="s">
        <v>2</v>
      </c>
      <c r="X3786" t="e">
        <f>VLOOKUP(T3786,[3]رکوردها!$A:$B,2,0)</f>
        <v>#N/A</v>
      </c>
      <c r="Y3786" t="e">
        <f>VLOOKUP(T3786,[3]رکوردها!$A:$D,4,0)</f>
        <v>#N/A</v>
      </c>
      <c r="Z3786" t="e">
        <f>VLOOKUP(T3786,[3]رکوردها!$A:$C,3,0)</f>
        <v>#N/A</v>
      </c>
      <c r="AA3786" t="e">
        <f>VLOOKUP(T3786,[3]رکوردها!$A:$F,6,0)</f>
        <v>#N/A</v>
      </c>
      <c r="AB3786" t="e">
        <f>VLOOKUP(T3786,[3]رکوردها!$A:$E,5,0)</f>
        <v>#N/A</v>
      </c>
    </row>
    <row r="3787" spans="1:28" s="41" customFormat="1" hidden="1" x14ac:dyDescent="0.2">
      <c r="A3787" s="36">
        <v>183768</v>
      </c>
      <c r="B3787" s="36">
        <v>1355</v>
      </c>
      <c r="C3787" s="36">
        <v>2134</v>
      </c>
      <c r="D3787" s="39" t="s">
        <v>5178</v>
      </c>
      <c r="E3787" s="39"/>
      <c r="F3787" s="37" t="s">
        <v>171</v>
      </c>
      <c r="G3787" s="37" t="s">
        <v>1357</v>
      </c>
      <c r="H3787" s="38">
        <v>39401086</v>
      </c>
      <c r="I3787" s="38">
        <v>0</v>
      </c>
      <c r="J3787" s="38">
        <f t="shared" ref="J3787:J3850" si="60">H3787-I3787</f>
        <v>39401086</v>
      </c>
      <c r="K3787" s="38"/>
      <c r="L3787" s="49"/>
      <c r="M3787" s="37" t="s">
        <v>63</v>
      </c>
      <c r="N3787" s="37" t="s">
        <v>64</v>
      </c>
      <c r="O3787" s="37" t="s">
        <v>157</v>
      </c>
      <c r="P3787" s="37" t="s">
        <v>158</v>
      </c>
      <c r="Q3787" s="37" t="s">
        <v>159</v>
      </c>
      <c r="R3787" s="37" t="s">
        <v>160</v>
      </c>
      <c r="S3787" s="37" t="s">
        <v>1235</v>
      </c>
      <c r="T3787" s="37" t="s">
        <v>1234</v>
      </c>
      <c r="U3787" s="1" t="e">
        <f>VLOOKUP(T3787,[2]VAT!$A:$D,1,0)</f>
        <v>#N/A</v>
      </c>
      <c r="V3787" s="37" t="s">
        <v>2</v>
      </c>
      <c r="W3787" s="37" t="s">
        <v>2</v>
      </c>
      <c r="X3787" t="e">
        <f>VLOOKUP(T3787,[3]رکوردها!$A:$B,2,0)</f>
        <v>#N/A</v>
      </c>
      <c r="Y3787" t="e">
        <f>VLOOKUP(T3787,[3]رکوردها!$A:$D,4,0)</f>
        <v>#N/A</v>
      </c>
      <c r="Z3787" t="e">
        <f>VLOOKUP(T3787,[3]رکوردها!$A:$C,3,0)</f>
        <v>#N/A</v>
      </c>
      <c r="AA3787" t="e">
        <f>VLOOKUP(T3787,[3]رکوردها!$A:$F,6,0)</f>
        <v>#N/A</v>
      </c>
      <c r="AB3787" t="e">
        <f>VLOOKUP(T3787,[3]رکوردها!$A:$E,5,0)</f>
        <v>#N/A</v>
      </c>
    </row>
    <row r="3788" spans="1:28" s="41" customFormat="1" hidden="1" x14ac:dyDescent="0.2">
      <c r="A3788" s="36">
        <v>183770</v>
      </c>
      <c r="B3788" s="36">
        <v>1355</v>
      </c>
      <c r="C3788" s="36">
        <v>2134</v>
      </c>
      <c r="D3788" s="39" t="s">
        <v>5178</v>
      </c>
      <c r="E3788" s="39"/>
      <c r="F3788" s="37" t="s">
        <v>171</v>
      </c>
      <c r="G3788" s="37" t="s">
        <v>1358</v>
      </c>
      <c r="H3788" s="38">
        <v>36370233</v>
      </c>
      <c r="I3788" s="38">
        <v>0</v>
      </c>
      <c r="J3788" s="38">
        <f t="shared" si="60"/>
        <v>36370233</v>
      </c>
      <c r="K3788" s="38"/>
      <c r="L3788" s="49"/>
      <c r="M3788" s="37" t="s">
        <v>63</v>
      </c>
      <c r="N3788" s="37" t="s">
        <v>64</v>
      </c>
      <c r="O3788" s="37" t="s">
        <v>157</v>
      </c>
      <c r="P3788" s="37" t="s">
        <v>158</v>
      </c>
      <c r="Q3788" s="37" t="s">
        <v>159</v>
      </c>
      <c r="R3788" s="37" t="s">
        <v>160</v>
      </c>
      <c r="S3788" s="37" t="s">
        <v>1235</v>
      </c>
      <c r="T3788" s="37" t="s">
        <v>1234</v>
      </c>
      <c r="U3788" s="1" t="e">
        <f>VLOOKUP(T3788,[2]VAT!$A:$D,1,0)</f>
        <v>#N/A</v>
      </c>
      <c r="V3788" s="37" t="s">
        <v>2</v>
      </c>
      <c r="W3788" s="37" t="s">
        <v>2</v>
      </c>
      <c r="X3788" t="e">
        <f>VLOOKUP(T3788,[3]رکوردها!$A:$B,2,0)</f>
        <v>#N/A</v>
      </c>
      <c r="Y3788" t="e">
        <f>VLOOKUP(T3788,[3]رکوردها!$A:$D,4,0)</f>
        <v>#N/A</v>
      </c>
      <c r="Z3788" t="e">
        <f>VLOOKUP(T3788,[3]رکوردها!$A:$C,3,0)</f>
        <v>#N/A</v>
      </c>
      <c r="AA3788" t="e">
        <f>VLOOKUP(T3788,[3]رکوردها!$A:$F,6,0)</f>
        <v>#N/A</v>
      </c>
      <c r="AB3788" t="e">
        <f>VLOOKUP(T3788,[3]رکوردها!$A:$E,5,0)</f>
        <v>#N/A</v>
      </c>
    </row>
    <row r="3789" spans="1:28" s="41" customFormat="1" hidden="1" x14ac:dyDescent="0.2">
      <c r="A3789" s="36">
        <v>183771</v>
      </c>
      <c r="B3789" s="36">
        <v>1355</v>
      </c>
      <c r="C3789" s="36">
        <v>2134</v>
      </c>
      <c r="D3789" s="39" t="s">
        <v>5178</v>
      </c>
      <c r="E3789" s="39"/>
      <c r="F3789" s="37" t="s">
        <v>171</v>
      </c>
      <c r="G3789" s="37" t="s">
        <v>1359</v>
      </c>
      <c r="H3789" s="38">
        <v>36370233</v>
      </c>
      <c r="I3789" s="38">
        <v>0</v>
      </c>
      <c r="J3789" s="38">
        <f t="shared" si="60"/>
        <v>36370233</v>
      </c>
      <c r="K3789" s="38"/>
      <c r="L3789" s="49"/>
      <c r="M3789" s="37" t="s">
        <v>63</v>
      </c>
      <c r="N3789" s="37" t="s">
        <v>64</v>
      </c>
      <c r="O3789" s="37" t="s">
        <v>157</v>
      </c>
      <c r="P3789" s="37" t="s">
        <v>158</v>
      </c>
      <c r="Q3789" s="37" t="s">
        <v>159</v>
      </c>
      <c r="R3789" s="37" t="s">
        <v>160</v>
      </c>
      <c r="S3789" s="37" t="s">
        <v>1235</v>
      </c>
      <c r="T3789" s="37" t="s">
        <v>1234</v>
      </c>
      <c r="U3789" s="1" t="e">
        <f>VLOOKUP(T3789,[2]VAT!$A:$D,1,0)</f>
        <v>#N/A</v>
      </c>
      <c r="V3789" s="37" t="s">
        <v>2</v>
      </c>
      <c r="W3789" s="37" t="s">
        <v>2</v>
      </c>
      <c r="X3789" t="e">
        <f>VLOOKUP(T3789,[3]رکوردها!$A:$B,2,0)</f>
        <v>#N/A</v>
      </c>
      <c r="Y3789" t="e">
        <f>VLOOKUP(T3789,[3]رکوردها!$A:$D,4,0)</f>
        <v>#N/A</v>
      </c>
      <c r="Z3789" t="e">
        <f>VLOOKUP(T3789,[3]رکوردها!$A:$C,3,0)</f>
        <v>#N/A</v>
      </c>
      <c r="AA3789" t="e">
        <f>VLOOKUP(T3789,[3]رکوردها!$A:$F,6,0)</f>
        <v>#N/A</v>
      </c>
      <c r="AB3789" t="e">
        <f>VLOOKUP(T3789,[3]رکوردها!$A:$E,5,0)</f>
        <v>#N/A</v>
      </c>
    </row>
    <row r="3790" spans="1:28" s="41" customFormat="1" hidden="1" x14ac:dyDescent="0.2">
      <c r="A3790" s="36">
        <v>183772</v>
      </c>
      <c r="B3790" s="36">
        <v>1355</v>
      </c>
      <c r="C3790" s="36">
        <v>2134</v>
      </c>
      <c r="D3790" s="39" t="s">
        <v>5178</v>
      </c>
      <c r="E3790" s="39"/>
      <c r="F3790" s="37" t="s">
        <v>171</v>
      </c>
      <c r="G3790" s="37" t="s">
        <v>1360</v>
      </c>
      <c r="H3790" s="38">
        <v>33339381</v>
      </c>
      <c r="I3790" s="38">
        <v>0</v>
      </c>
      <c r="J3790" s="38">
        <f t="shared" si="60"/>
        <v>33339381</v>
      </c>
      <c r="K3790" s="38"/>
      <c r="L3790" s="49"/>
      <c r="M3790" s="37" t="s">
        <v>63</v>
      </c>
      <c r="N3790" s="37" t="s">
        <v>64</v>
      </c>
      <c r="O3790" s="37" t="s">
        <v>157</v>
      </c>
      <c r="P3790" s="37" t="s">
        <v>158</v>
      </c>
      <c r="Q3790" s="37" t="s">
        <v>159</v>
      </c>
      <c r="R3790" s="37" t="s">
        <v>160</v>
      </c>
      <c r="S3790" s="37" t="s">
        <v>1235</v>
      </c>
      <c r="T3790" s="37" t="s">
        <v>1234</v>
      </c>
      <c r="U3790" s="1" t="e">
        <f>VLOOKUP(T3790,[2]VAT!$A:$D,1,0)</f>
        <v>#N/A</v>
      </c>
      <c r="V3790" s="37" t="s">
        <v>2</v>
      </c>
      <c r="W3790" s="37" t="s">
        <v>2</v>
      </c>
      <c r="X3790" t="e">
        <f>VLOOKUP(T3790,[3]رکوردها!$A:$B,2,0)</f>
        <v>#N/A</v>
      </c>
      <c r="Y3790" t="e">
        <f>VLOOKUP(T3790,[3]رکوردها!$A:$D,4,0)</f>
        <v>#N/A</v>
      </c>
      <c r="Z3790" t="e">
        <f>VLOOKUP(T3790,[3]رکوردها!$A:$C,3,0)</f>
        <v>#N/A</v>
      </c>
      <c r="AA3790" t="e">
        <f>VLOOKUP(T3790,[3]رکوردها!$A:$F,6,0)</f>
        <v>#N/A</v>
      </c>
      <c r="AB3790" t="e">
        <f>VLOOKUP(T3790,[3]رکوردها!$A:$E,5,0)</f>
        <v>#N/A</v>
      </c>
    </row>
    <row r="3791" spans="1:28" s="41" customFormat="1" hidden="1" x14ac:dyDescent="0.2">
      <c r="A3791" s="36">
        <v>183773</v>
      </c>
      <c r="B3791" s="36">
        <v>1355</v>
      </c>
      <c r="C3791" s="36">
        <v>2134</v>
      </c>
      <c r="D3791" s="39" t="s">
        <v>5178</v>
      </c>
      <c r="E3791" s="39"/>
      <c r="F3791" s="37" t="s">
        <v>171</v>
      </c>
      <c r="G3791" s="37" t="s">
        <v>1361</v>
      </c>
      <c r="H3791" s="38">
        <v>30308528</v>
      </c>
      <c r="I3791" s="38">
        <v>0</v>
      </c>
      <c r="J3791" s="38">
        <f t="shared" si="60"/>
        <v>30308528</v>
      </c>
      <c r="K3791" s="38"/>
      <c r="L3791" s="49"/>
      <c r="M3791" s="37" t="s">
        <v>63</v>
      </c>
      <c r="N3791" s="37" t="s">
        <v>64</v>
      </c>
      <c r="O3791" s="37" t="s">
        <v>157</v>
      </c>
      <c r="P3791" s="37" t="s">
        <v>158</v>
      </c>
      <c r="Q3791" s="37" t="s">
        <v>159</v>
      </c>
      <c r="R3791" s="37" t="s">
        <v>160</v>
      </c>
      <c r="S3791" s="37" t="s">
        <v>1235</v>
      </c>
      <c r="T3791" s="37" t="s">
        <v>1234</v>
      </c>
      <c r="U3791" s="1" t="e">
        <f>VLOOKUP(T3791,[2]VAT!$A:$D,1,0)</f>
        <v>#N/A</v>
      </c>
      <c r="V3791" s="37" t="s">
        <v>2</v>
      </c>
      <c r="W3791" s="37" t="s">
        <v>2</v>
      </c>
      <c r="X3791" t="e">
        <f>VLOOKUP(T3791,[3]رکوردها!$A:$B,2,0)</f>
        <v>#N/A</v>
      </c>
      <c r="Y3791" t="e">
        <f>VLOOKUP(T3791,[3]رکوردها!$A:$D,4,0)</f>
        <v>#N/A</v>
      </c>
      <c r="Z3791" t="e">
        <f>VLOOKUP(T3791,[3]رکوردها!$A:$C,3,0)</f>
        <v>#N/A</v>
      </c>
      <c r="AA3791" t="e">
        <f>VLOOKUP(T3791,[3]رکوردها!$A:$F,6,0)</f>
        <v>#N/A</v>
      </c>
      <c r="AB3791" t="e">
        <f>VLOOKUP(T3791,[3]رکوردها!$A:$E,5,0)</f>
        <v>#N/A</v>
      </c>
    </row>
    <row r="3792" spans="1:28" s="41" customFormat="1" hidden="1" x14ac:dyDescent="0.2">
      <c r="A3792" s="36">
        <v>183774</v>
      </c>
      <c r="B3792" s="36">
        <v>1355</v>
      </c>
      <c r="C3792" s="36">
        <v>2134</v>
      </c>
      <c r="D3792" s="39" t="s">
        <v>5178</v>
      </c>
      <c r="E3792" s="39"/>
      <c r="F3792" s="37" t="s">
        <v>171</v>
      </c>
      <c r="G3792" s="37" t="s">
        <v>1362</v>
      </c>
      <c r="H3792" s="38">
        <v>30308528</v>
      </c>
      <c r="I3792" s="38">
        <v>0</v>
      </c>
      <c r="J3792" s="38">
        <f t="shared" si="60"/>
        <v>30308528</v>
      </c>
      <c r="K3792" s="38"/>
      <c r="L3792" s="49"/>
      <c r="M3792" s="37" t="s">
        <v>63</v>
      </c>
      <c r="N3792" s="37" t="s">
        <v>64</v>
      </c>
      <c r="O3792" s="37" t="s">
        <v>157</v>
      </c>
      <c r="P3792" s="37" t="s">
        <v>158</v>
      </c>
      <c r="Q3792" s="37" t="s">
        <v>159</v>
      </c>
      <c r="R3792" s="37" t="s">
        <v>160</v>
      </c>
      <c r="S3792" s="37" t="s">
        <v>1235</v>
      </c>
      <c r="T3792" s="37" t="s">
        <v>1234</v>
      </c>
      <c r="U3792" s="1" t="e">
        <f>VLOOKUP(T3792,[2]VAT!$A:$D,1,0)</f>
        <v>#N/A</v>
      </c>
      <c r="V3792" s="37" t="s">
        <v>2</v>
      </c>
      <c r="W3792" s="37" t="s">
        <v>2</v>
      </c>
      <c r="X3792" t="e">
        <f>VLOOKUP(T3792,[3]رکوردها!$A:$B,2,0)</f>
        <v>#N/A</v>
      </c>
      <c r="Y3792" t="e">
        <f>VLOOKUP(T3792,[3]رکوردها!$A:$D,4,0)</f>
        <v>#N/A</v>
      </c>
      <c r="Z3792" t="e">
        <f>VLOOKUP(T3792,[3]رکوردها!$A:$C,3,0)</f>
        <v>#N/A</v>
      </c>
      <c r="AA3792" t="e">
        <f>VLOOKUP(T3792,[3]رکوردها!$A:$F,6,0)</f>
        <v>#N/A</v>
      </c>
      <c r="AB3792" t="e">
        <f>VLOOKUP(T3792,[3]رکوردها!$A:$E,5,0)</f>
        <v>#N/A</v>
      </c>
    </row>
    <row r="3793" spans="1:28" s="41" customFormat="1" hidden="1" x14ac:dyDescent="0.2">
      <c r="A3793" s="36">
        <v>183775</v>
      </c>
      <c r="B3793" s="36">
        <v>1355</v>
      </c>
      <c r="C3793" s="36">
        <v>2134</v>
      </c>
      <c r="D3793" s="39" t="s">
        <v>5178</v>
      </c>
      <c r="E3793" s="39"/>
      <c r="F3793" s="37" t="s">
        <v>171</v>
      </c>
      <c r="G3793" s="37" t="s">
        <v>1363</v>
      </c>
      <c r="H3793" s="38">
        <v>30308528</v>
      </c>
      <c r="I3793" s="38">
        <v>0</v>
      </c>
      <c r="J3793" s="38">
        <f t="shared" si="60"/>
        <v>30308528</v>
      </c>
      <c r="K3793" s="38"/>
      <c r="L3793" s="49"/>
      <c r="M3793" s="37" t="s">
        <v>63</v>
      </c>
      <c r="N3793" s="37" t="s">
        <v>64</v>
      </c>
      <c r="O3793" s="37" t="s">
        <v>157</v>
      </c>
      <c r="P3793" s="37" t="s">
        <v>158</v>
      </c>
      <c r="Q3793" s="37" t="s">
        <v>159</v>
      </c>
      <c r="R3793" s="37" t="s">
        <v>160</v>
      </c>
      <c r="S3793" s="37" t="s">
        <v>1235</v>
      </c>
      <c r="T3793" s="37" t="s">
        <v>1234</v>
      </c>
      <c r="U3793" s="1" t="e">
        <f>VLOOKUP(T3793,[2]VAT!$A:$D,1,0)</f>
        <v>#N/A</v>
      </c>
      <c r="V3793" s="37" t="s">
        <v>2</v>
      </c>
      <c r="W3793" s="37" t="s">
        <v>2</v>
      </c>
      <c r="X3793" t="e">
        <f>VLOOKUP(T3793,[3]رکوردها!$A:$B,2,0)</f>
        <v>#N/A</v>
      </c>
      <c r="Y3793" t="e">
        <f>VLOOKUP(T3793,[3]رکوردها!$A:$D,4,0)</f>
        <v>#N/A</v>
      </c>
      <c r="Z3793" t="e">
        <f>VLOOKUP(T3793,[3]رکوردها!$A:$C,3,0)</f>
        <v>#N/A</v>
      </c>
      <c r="AA3793" t="e">
        <f>VLOOKUP(T3793,[3]رکوردها!$A:$F,6,0)</f>
        <v>#N/A</v>
      </c>
      <c r="AB3793" t="e">
        <f>VLOOKUP(T3793,[3]رکوردها!$A:$E,5,0)</f>
        <v>#N/A</v>
      </c>
    </row>
    <row r="3794" spans="1:28" s="41" customFormat="1" hidden="1" x14ac:dyDescent="0.2">
      <c r="A3794" s="36">
        <v>183776</v>
      </c>
      <c r="B3794" s="36">
        <v>1355</v>
      </c>
      <c r="C3794" s="36">
        <v>2134</v>
      </c>
      <c r="D3794" s="39" t="s">
        <v>5178</v>
      </c>
      <c r="E3794" s="39"/>
      <c r="F3794" s="37" t="s">
        <v>171</v>
      </c>
      <c r="G3794" s="37" t="s">
        <v>1364</v>
      </c>
      <c r="H3794" s="38">
        <v>30308528</v>
      </c>
      <c r="I3794" s="38">
        <v>0</v>
      </c>
      <c r="J3794" s="38">
        <f t="shared" si="60"/>
        <v>30308528</v>
      </c>
      <c r="K3794" s="38"/>
      <c r="L3794" s="49"/>
      <c r="M3794" s="37" t="s">
        <v>63</v>
      </c>
      <c r="N3794" s="37" t="s">
        <v>64</v>
      </c>
      <c r="O3794" s="37" t="s">
        <v>157</v>
      </c>
      <c r="P3794" s="37" t="s">
        <v>158</v>
      </c>
      <c r="Q3794" s="37" t="s">
        <v>159</v>
      </c>
      <c r="R3794" s="37" t="s">
        <v>160</v>
      </c>
      <c r="S3794" s="37" t="s">
        <v>1235</v>
      </c>
      <c r="T3794" s="37" t="s">
        <v>1234</v>
      </c>
      <c r="U3794" s="1" t="e">
        <f>VLOOKUP(T3794,[2]VAT!$A:$D,1,0)</f>
        <v>#N/A</v>
      </c>
      <c r="V3794" s="37" t="s">
        <v>2</v>
      </c>
      <c r="W3794" s="37" t="s">
        <v>2</v>
      </c>
      <c r="X3794" t="e">
        <f>VLOOKUP(T3794,[3]رکوردها!$A:$B,2,0)</f>
        <v>#N/A</v>
      </c>
      <c r="Y3794" t="e">
        <f>VLOOKUP(T3794,[3]رکوردها!$A:$D,4,0)</f>
        <v>#N/A</v>
      </c>
      <c r="Z3794" t="e">
        <f>VLOOKUP(T3794,[3]رکوردها!$A:$C,3,0)</f>
        <v>#N/A</v>
      </c>
      <c r="AA3794" t="e">
        <f>VLOOKUP(T3794,[3]رکوردها!$A:$F,6,0)</f>
        <v>#N/A</v>
      </c>
      <c r="AB3794" t="e">
        <f>VLOOKUP(T3794,[3]رکوردها!$A:$E,5,0)</f>
        <v>#N/A</v>
      </c>
    </row>
    <row r="3795" spans="1:28" s="41" customFormat="1" hidden="1" x14ac:dyDescent="0.2">
      <c r="A3795" s="36">
        <v>183777</v>
      </c>
      <c r="B3795" s="36">
        <v>1355</v>
      </c>
      <c r="C3795" s="36">
        <v>2134</v>
      </c>
      <c r="D3795" s="39" t="s">
        <v>5178</v>
      </c>
      <c r="E3795" s="39"/>
      <c r="F3795" s="37" t="s">
        <v>171</v>
      </c>
      <c r="G3795" s="37" t="s">
        <v>1365</v>
      </c>
      <c r="H3795" s="38">
        <v>30308528</v>
      </c>
      <c r="I3795" s="38">
        <v>0</v>
      </c>
      <c r="J3795" s="38">
        <f t="shared" si="60"/>
        <v>30308528</v>
      </c>
      <c r="K3795" s="38"/>
      <c r="L3795" s="49"/>
      <c r="M3795" s="37" t="s">
        <v>63</v>
      </c>
      <c r="N3795" s="37" t="s">
        <v>64</v>
      </c>
      <c r="O3795" s="37" t="s">
        <v>157</v>
      </c>
      <c r="P3795" s="37" t="s">
        <v>158</v>
      </c>
      <c r="Q3795" s="37" t="s">
        <v>159</v>
      </c>
      <c r="R3795" s="37" t="s">
        <v>160</v>
      </c>
      <c r="S3795" s="37" t="s">
        <v>1235</v>
      </c>
      <c r="T3795" s="37" t="s">
        <v>1234</v>
      </c>
      <c r="U3795" s="1" t="e">
        <f>VLOOKUP(T3795,[2]VAT!$A:$D,1,0)</f>
        <v>#N/A</v>
      </c>
      <c r="V3795" s="37" t="s">
        <v>2</v>
      </c>
      <c r="W3795" s="37" t="s">
        <v>2</v>
      </c>
      <c r="X3795" t="e">
        <f>VLOOKUP(T3795,[3]رکوردها!$A:$B,2,0)</f>
        <v>#N/A</v>
      </c>
      <c r="Y3795" t="e">
        <f>VLOOKUP(T3795,[3]رکوردها!$A:$D,4,0)</f>
        <v>#N/A</v>
      </c>
      <c r="Z3795" t="e">
        <f>VLOOKUP(T3795,[3]رکوردها!$A:$C,3,0)</f>
        <v>#N/A</v>
      </c>
      <c r="AA3795" t="e">
        <f>VLOOKUP(T3795,[3]رکوردها!$A:$F,6,0)</f>
        <v>#N/A</v>
      </c>
      <c r="AB3795" t="e">
        <f>VLOOKUP(T3795,[3]رکوردها!$A:$E,5,0)</f>
        <v>#N/A</v>
      </c>
    </row>
    <row r="3796" spans="1:28" s="41" customFormat="1" hidden="1" x14ac:dyDescent="0.2">
      <c r="A3796" s="36">
        <v>183778</v>
      </c>
      <c r="B3796" s="36">
        <v>1355</v>
      </c>
      <c r="C3796" s="36">
        <v>2134</v>
      </c>
      <c r="D3796" s="39" t="s">
        <v>5178</v>
      </c>
      <c r="E3796" s="39"/>
      <c r="F3796" s="37" t="s">
        <v>171</v>
      </c>
      <c r="G3796" s="37" t="s">
        <v>468</v>
      </c>
      <c r="H3796" s="38">
        <v>30308528</v>
      </c>
      <c r="I3796" s="38">
        <v>0</v>
      </c>
      <c r="J3796" s="38">
        <f t="shared" si="60"/>
        <v>30308528</v>
      </c>
      <c r="K3796" s="38"/>
      <c r="L3796" s="49"/>
      <c r="M3796" s="37" t="s">
        <v>63</v>
      </c>
      <c r="N3796" s="37" t="s">
        <v>64</v>
      </c>
      <c r="O3796" s="37" t="s">
        <v>157</v>
      </c>
      <c r="P3796" s="37" t="s">
        <v>158</v>
      </c>
      <c r="Q3796" s="37" t="s">
        <v>159</v>
      </c>
      <c r="R3796" s="37" t="s">
        <v>160</v>
      </c>
      <c r="S3796" s="37" t="s">
        <v>1235</v>
      </c>
      <c r="T3796" s="37" t="s">
        <v>1234</v>
      </c>
      <c r="U3796" s="1" t="e">
        <f>VLOOKUP(T3796,[2]VAT!$A:$D,1,0)</f>
        <v>#N/A</v>
      </c>
      <c r="V3796" s="37" t="s">
        <v>2</v>
      </c>
      <c r="W3796" s="37" t="s">
        <v>2</v>
      </c>
      <c r="X3796" t="e">
        <f>VLOOKUP(T3796,[3]رکوردها!$A:$B,2,0)</f>
        <v>#N/A</v>
      </c>
      <c r="Y3796" t="e">
        <f>VLOOKUP(T3796,[3]رکوردها!$A:$D,4,0)</f>
        <v>#N/A</v>
      </c>
      <c r="Z3796" t="e">
        <f>VLOOKUP(T3796,[3]رکوردها!$A:$C,3,0)</f>
        <v>#N/A</v>
      </c>
      <c r="AA3796" t="e">
        <f>VLOOKUP(T3796,[3]رکوردها!$A:$F,6,0)</f>
        <v>#N/A</v>
      </c>
      <c r="AB3796" t="e">
        <f>VLOOKUP(T3796,[3]رکوردها!$A:$E,5,0)</f>
        <v>#N/A</v>
      </c>
    </row>
    <row r="3797" spans="1:28" s="41" customFormat="1" hidden="1" x14ac:dyDescent="0.2">
      <c r="A3797" s="36">
        <v>183779</v>
      </c>
      <c r="B3797" s="36">
        <v>1355</v>
      </c>
      <c r="C3797" s="36">
        <v>2134</v>
      </c>
      <c r="D3797" s="39" t="s">
        <v>5178</v>
      </c>
      <c r="E3797" s="39"/>
      <c r="F3797" s="37" t="s">
        <v>171</v>
      </c>
      <c r="G3797" s="37" t="s">
        <v>1366</v>
      </c>
      <c r="H3797" s="38">
        <v>24246822</v>
      </c>
      <c r="I3797" s="38">
        <v>0</v>
      </c>
      <c r="J3797" s="38">
        <f t="shared" si="60"/>
        <v>24246822</v>
      </c>
      <c r="K3797" s="38"/>
      <c r="L3797" s="49"/>
      <c r="M3797" s="37" t="s">
        <v>63</v>
      </c>
      <c r="N3797" s="37" t="s">
        <v>64</v>
      </c>
      <c r="O3797" s="37" t="s">
        <v>157</v>
      </c>
      <c r="P3797" s="37" t="s">
        <v>158</v>
      </c>
      <c r="Q3797" s="37" t="s">
        <v>159</v>
      </c>
      <c r="R3797" s="37" t="s">
        <v>160</v>
      </c>
      <c r="S3797" s="37" t="s">
        <v>1235</v>
      </c>
      <c r="T3797" s="37" t="s">
        <v>1234</v>
      </c>
      <c r="U3797" s="1" t="e">
        <f>VLOOKUP(T3797,[2]VAT!$A:$D,1,0)</f>
        <v>#N/A</v>
      </c>
      <c r="V3797" s="37" t="s">
        <v>2</v>
      </c>
      <c r="W3797" s="37" t="s">
        <v>2</v>
      </c>
      <c r="X3797" t="e">
        <f>VLOOKUP(T3797,[3]رکوردها!$A:$B,2,0)</f>
        <v>#N/A</v>
      </c>
      <c r="Y3797" t="e">
        <f>VLOOKUP(T3797,[3]رکوردها!$A:$D,4,0)</f>
        <v>#N/A</v>
      </c>
      <c r="Z3797" t="e">
        <f>VLOOKUP(T3797,[3]رکوردها!$A:$C,3,0)</f>
        <v>#N/A</v>
      </c>
      <c r="AA3797" t="e">
        <f>VLOOKUP(T3797,[3]رکوردها!$A:$F,6,0)</f>
        <v>#N/A</v>
      </c>
      <c r="AB3797" t="e">
        <f>VLOOKUP(T3797,[3]رکوردها!$A:$E,5,0)</f>
        <v>#N/A</v>
      </c>
    </row>
    <row r="3798" spans="1:28" s="41" customFormat="1" hidden="1" x14ac:dyDescent="0.2">
      <c r="A3798" s="36">
        <v>183780</v>
      </c>
      <c r="B3798" s="36">
        <v>1355</v>
      </c>
      <c r="C3798" s="36">
        <v>2134</v>
      </c>
      <c r="D3798" s="39" t="s">
        <v>5178</v>
      </c>
      <c r="E3798" s="39"/>
      <c r="F3798" s="37" t="s">
        <v>171</v>
      </c>
      <c r="G3798" s="37" t="s">
        <v>1367</v>
      </c>
      <c r="H3798" s="38">
        <v>24246822</v>
      </c>
      <c r="I3798" s="38">
        <v>0</v>
      </c>
      <c r="J3798" s="38">
        <f t="shared" si="60"/>
        <v>24246822</v>
      </c>
      <c r="K3798" s="38"/>
      <c r="L3798" s="49"/>
      <c r="M3798" s="37" t="s">
        <v>63</v>
      </c>
      <c r="N3798" s="37" t="s">
        <v>64</v>
      </c>
      <c r="O3798" s="37" t="s">
        <v>157</v>
      </c>
      <c r="P3798" s="37" t="s">
        <v>158</v>
      </c>
      <c r="Q3798" s="37" t="s">
        <v>159</v>
      </c>
      <c r="R3798" s="37" t="s">
        <v>160</v>
      </c>
      <c r="S3798" s="37" t="s">
        <v>1235</v>
      </c>
      <c r="T3798" s="37" t="s">
        <v>1234</v>
      </c>
      <c r="U3798" s="1" t="e">
        <f>VLOOKUP(T3798,[2]VAT!$A:$D,1,0)</f>
        <v>#N/A</v>
      </c>
      <c r="V3798" s="37" t="s">
        <v>2</v>
      </c>
      <c r="W3798" s="37" t="s">
        <v>2</v>
      </c>
      <c r="X3798" t="e">
        <f>VLOOKUP(T3798,[3]رکوردها!$A:$B,2,0)</f>
        <v>#N/A</v>
      </c>
      <c r="Y3798" t="e">
        <f>VLOOKUP(T3798,[3]رکوردها!$A:$D,4,0)</f>
        <v>#N/A</v>
      </c>
      <c r="Z3798" t="e">
        <f>VLOOKUP(T3798,[3]رکوردها!$A:$C,3,0)</f>
        <v>#N/A</v>
      </c>
      <c r="AA3798" t="e">
        <f>VLOOKUP(T3798,[3]رکوردها!$A:$F,6,0)</f>
        <v>#N/A</v>
      </c>
      <c r="AB3798" t="e">
        <f>VLOOKUP(T3798,[3]رکوردها!$A:$E,5,0)</f>
        <v>#N/A</v>
      </c>
    </row>
    <row r="3799" spans="1:28" s="41" customFormat="1" hidden="1" x14ac:dyDescent="0.2">
      <c r="A3799" s="36">
        <v>183781</v>
      </c>
      <c r="B3799" s="36">
        <v>1355</v>
      </c>
      <c r="C3799" s="36">
        <v>2134</v>
      </c>
      <c r="D3799" s="39" t="s">
        <v>5178</v>
      </c>
      <c r="E3799" s="39"/>
      <c r="F3799" s="37" t="s">
        <v>171</v>
      </c>
      <c r="G3799" s="37" t="s">
        <v>1368</v>
      </c>
      <c r="H3799" s="38">
        <v>24246822</v>
      </c>
      <c r="I3799" s="38">
        <v>0</v>
      </c>
      <c r="J3799" s="38">
        <f t="shared" si="60"/>
        <v>24246822</v>
      </c>
      <c r="K3799" s="38"/>
      <c r="L3799" s="49"/>
      <c r="M3799" s="37" t="s">
        <v>63</v>
      </c>
      <c r="N3799" s="37" t="s">
        <v>64</v>
      </c>
      <c r="O3799" s="37" t="s">
        <v>157</v>
      </c>
      <c r="P3799" s="37" t="s">
        <v>158</v>
      </c>
      <c r="Q3799" s="37" t="s">
        <v>159</v>
      </c>
      <c r="R3799" s="37" t="s">
        <v>160</v>
      </c>
      <c r="S3799" s="37" t="s">
        <v>1235</v>
      </c>
      <c r="T3799" s="37" t="s">
        <v>1234</v>
      </c>
      <c r="U3799" s="1" t="e">
        <f>VLOOKUP(T3799,[2]VAT!$A:$D,1,0)</f>
        <v>#N/A</v>
      </c>
      <c r="V3799" s="37" t="s">
        <v>2</v>
      </c>
      <c r="W3799" s="37" t="s">
        <v>2</v>
      </c>
      <c r="X3799" t="e">
        <f>VLOOKUP(T3799,[3]رکوردها!$A:$B,2,0)</f>
        <v>#N/A</v>
      </c>
      <c r="Y3799" t="e">
        <f>VLOOKUP(T3799,[3]رکوردها!$A:$D,4,0)</f>
        <v>#N/A</v>
      </c>
      <c r="Z3799" t="e">
        <f>VLOOKUP(T3799,[3]رکوردها!$A:$C,3,0)</f>
        <v>#N/A</v>
      </c>
      <c r="AA3799" t="e">
        <f>VLOOKUP(T3799,[3]رکوردها!$A:$F,6,0)</f>
        <v>#N/A</v>
      </c>
      <c r="AB3799" t="e">
        <f>VLOOKUP(T3799,[3]رکوردها!$A:$E,5,0)</f>
        <v>#N/A</v>
      </c>
    </row>
    <row r="3800" spans="1:28" s="41" customFormat="1" hidden="1" x14ac:dyDescent="0.2">
      <c r="A3800" s="36">
        <v>183782</v>
      </c>
      <c r="B3800" s="36">
        <v>1355</v>
      </c>
      <c r="C3800" s="36">
        <v>2134</v>
      </c>
      <c r="D3800" s="39" t="s">
        <v>5178</v>
      </c>
      <c r="E3800" s="39"/>
      <c r="F3800" s="37" t="s">
        <v>171</v>
      </c>
      <c r="G3800" s="37" t="s">
        <v>1369</v>
      </c>
      <c r="H3800" s="38">
        <v>24246822</v>
      </c>
      <c r="I3800" s="38">
        <v>0</v>
      </c>
      <c r="J3800" s="38">
        <f t="shared" si="60"/>
        <v>24246822</v>
      </c>
      <c r="K3800" s="38"/>
      <c r="L3800" s="49"/>
      <c r="M3800" s="37" t="s">
        <v>63</v>
      </c>
      <c r="N3800" s="37" t="s">
        <v>64</v>
      </c>
      <c r="O3800" s="37" t="s">
        <v>157</v>
      </c>
      <c r="P3800" s="37" t="s">
        <v>158</v>
      </c>
      <c r="Q3800" s="37" t="s">
        <v>159</v>
      </c>
      <c r="R3800" s="37" t="s">
        <v>160</v>
      </c>
      <c r="S3800" s="37" t="s">
        <v>1235</v>
      </c>
      <c r="T3800" s="37" t="s">
        <v>1234</v>
      </c>
      <c r="U3800" s="1" t="e">
        <f>VLOOKUP(T3800,[2]VAT!$A:$D,1,0)</f>
        <v>#N/A</v>
      </c>
      <c r="V3800" s="37" t="s">
        <v>2</v>
      </c>
      <c r="W3800" s="37" t="s">
        <v>2</v>
      </c>
      <c r="X3800" t="e">
        <f>VLOOKUP(T3800,[3]رکوردها!$A:$B,2,0)</f>
        <v>#N/A</v>
      </c>
      <c r="Y3800" t="e">
        <f>VLOOKUP(T3800,[3]رکوردها!$A:$D,4,0)</f>
        <v>#N/A</v>
      </c>
      <c r="Z3800" t="e">
        <f>VLOOKUP(T3800,[3]رکوردها!$A:$C,3,0)</f>
        <v>#N/A</v>
      </c>
      <c r="AA3800" t="e">
        <f>VLOOKUP(T3800,[3]رکوردها!$A:$F,6,0)</f>
        <v>#N/A</v>
      </c>
      <c r="AB3800" t="e">
        <f>VLOOKUP(T3800,[3]رکوردها!$A:$E,5,0)</f>
        <v>#N/A</v>
      </c>
    </row>
    <row r="3801" spans="1:28" s="41" customFormat="1" hidden="1" x14ac:dyDescent="0.2">
      <c r="A3801" s="36">
        <v>183783</v>
      </c>
      <c r="B3801" s="36">
        <v>1355</v>
      </c>
      <c r="C3801" s="36">
        <v>2134</v>
      </c>
      <c r="D3801" s="39" t="s">
        <v>5178</v>
      </c>
      <c r="E3801" s="39"/>
      <c r="F3801" s="37" t="s">
        <v>171</v>
      </c>
      <c r="G3801" s="37" t="s">
        <v>470</v>
      </c>
      <c r="H3801" s="38">
        <v>24246822</v>
      </c>
      <c r="I3801" s="38">
        <v>0</v>
      </c>
      <c r="J3801" s="38">
        <f t="shared" si="60"/>
        <v>24246822</v>
      </c>
      <c r="K3801" s="38"/>
      <c r="L3801" s="49"/>
      <c r="M3801" s="37" t="s">
        <v>63</v>
      </c>
      <c r="N3801" s="37" t="s">
        <v>64</v>
      </c>
      <c r="O3801" s="37" t="s">
        <v>157</v>
      </c>
      <c r="P3801" s="37" t="s">
        <v>158</v>
      </c>
      <c r="Q3801" s="37" t="s">
        <v>159</v>
      </c>
      <c r="R3801" s="37" t="s">
        <v>160</v>
      </c>
      <c r="S3801" s="37" t="s">
        <v>1235</v>
      </c>
      <c r="T3801" s="37" t="s">
        <v>1234</v>
      </c>
      <c r="U3801" s="1" t="e">
        <f>VLOOKUP(T3801,[2]VAT!$A:$D,1,0)</f>
        <v>#N/A</v>
      </c>
      <c r="V3801" s="37" t="s">
        <v>2</v>
      </c>
      <c r="W3801" s="37" t="s">
        <v>2</v>
      </c>
      <c r="X3801" t="e">
        <f>VLOOKUP(T3801,[3]رکوردها!$A:$B,2,0)</f>
        <v>#N/A</v>
      </c>
      <c r="Y3801" t="e">
        <f>VLOOKUP(T3801,[3]رکوردها!$A:$D,4,0)</f>
        <v>#N/A</v>
      </c>
      <c r="Z3801" t="e">
        <f>VLOOKUP(T3801,[3]رکوردها!$A:$C,3,0)</f>
        <v>#N/A</v>
      </c>
      <c r="AA3801" t="e">
        <f>VLOOKUP(T3801,[3]رکوردها!$A:$F,6,0)</f>
        <v>#N/A</v>
      </c>
      <c r="AB3801" t="e">
        <f>VLOOKUP(T3801,[3]رکوردها!$A:$E,5,0)</f>
        <v>#N/A</v>
      </c>
    </row>
    <row r="3802" spans="1:28" s="41" customFormat="1" hidden="1" x14ac:dyDescent="0.2">
      <c r="A3802" s="36">
        <v>183784</v>
      </c>
      <c r="B3802" s="36">
        <v>1355</v>
      </c>
      <c r="C3802" s="36">
        <v>2134</v>
      </c>
      <c r="D3802" s="39" t="s">
        <v>5178</v>
      </c>
      <c r="E3802" s="39"/>
      <c r="F3802" s="37" t="s">
        <v>171</v>
      </c>
      <c r="G3802" s="37" t="s">
        <v>1370</v>
      </c>
      <c r="H3802" s="38">
        <v>18185117</v>
      </c>
      <c r="I3802" s="38">
        <v>0</v>
      </c>
      <c r="J3802" s="38">
        <f t="shared" si="60"/>
        <v>18185117</v>
      </c>
      <c r="K3802" s="38"/>
      <c r="L3802" s="49"/>
      <c r="M3802" s="37" t="s">
        <v>63</v>
      </c>
      <c r="N3802" s="37" t="s">
        <v>64</v>
      </c>
      <c r="O3802" s="37" t="s">
        <v>157</v>
      </c>
      <c r="P3802" s="37" t="s">
        <v>158</v>
      </c>
      <c r="Q3802" s="37" t="s">
        <v>159</v>
      </c>
      <c r="R3802" s="37" t="s">
        <v>160</v>
      </c>
      <c r="S3802" s="37" t="s">
        <v>1235</v>
      </c>
      <c r="T3802" s="37" t="s">
        <v>1234</v>
      </c>
      <c r="U3802" s="1" t="e">
        <f>VLOOKUP(T3802,[2]VAT!$A:$D,1,0)</f>
        <v>#N/A</v>
      </c>
      <c r="V3802" s="37" t="s">
        <v>2</v>
      </c>
      <c r="W3802" s="37" t="s">
        <v>2</v>
      </c>
      <c r="X3802" t="e">
        <f>VLOOKUP(T3802,[3]رکوردها!$A:$B,2,0)</f>
        <v>#N/A</v>
      </c>
      <c r="Y3802" t="e">
        <f>VLOOKUP(T3802,[3]رکوردها!$A:$D,4,0)</f>
        <v>#N/A</v>
      </c>
      <c r="Z3802" t="e">
        <f>VLOOKUP(T3802,[3]رکوردها!$A:$C,3,0)</f>
        <v>#N/A</v>
      </c>
      <c r="AA3802" t="e">
        <f>VLOOKUP(T3802,[3]رکوردها!$A:$F,6,0)</f>
        <v>#N/A</v>
      </c>
      <c r="AB3802" t="e">
        <f>VLOOKUP(T3802,[3]رکوردها!$A:$E,5,0)</f>
        <v>#N/A</v>
      </c>
    </row>
    <row r="3803" spans="1:28" s="41" customFormat="1" hidden="1" x14ac:dyDescent="0.2">
      <c r="A3803" s="36">
        <v>183785</v>
      </c>
      <c r="B3803" s="36">
        <v>1355</v>
      </c>
      <c r="C3803" s="36">
        <v>2134</v>
      </c>
      <c r="D3803" s="39" t="s">
        <v>5178</v>
      </c>
      <c r="E3803" s="39"/>
      <c r="F3803" s="37" t="s">
        <v>171</v>
      </c>
      <c r="G3803" s="37" t="s">
        <v>1371</v>
      </c>
      <c r="H3803" s="38">
        <v>18185117</v>
      </c>
      <c r="I3803" s="38">
        <v>0</v>
      </c>
      <c r="J3803" s="38">
        <f t="shared" si="60"/>
        <v>18185117</v>
      </c>
      <c r="K3803" s="38"/>
      <c r="L3803" s="49"/>
      <c r="M3803" s="37" t="s">
        <v>63</v>
      </c>
      <c r="N3803" s="37" t="s">
        <v>64</v>
      </c>
      <c r="O3803" s="37" t="s">
        <v>157</v>
      </c>
      <c r="P3803" s="37" t="s">
        <v>158</v>
      </c>
      <c r="Q3803" s="37" t="s">
        <v>159</v>
      </c>
      <c r="R3803" s="37" t="s">
        <v>160</v>
      </c>
      <c r="S3803" s="37" t="s">
        <v>1235</v>
      </c>
      <c r="T3803" s="37" t="s">
        <v>1234</v>
      </c>
      <c r="U3803" s="1" t="e">
        <f>VLOOKUP(T3803,[2]VAT!$A:$D,1,0)</f>
        <v>#N/A</v>
      </c>
      <c r="V3803" s="37" t="s">
        <v>2</v>
      </c>
      <c r="W3803" s="37" t="s">
        <v>2</v>
      </c>
      <c r="X3803" t="e">
        <f>VLOOKUP(T3803,[3]رکوردها!$A:$B,2,0)</f>
        <v>#N/A</v>
      </c>
      <c r="Y3803" t="e">
        <f>VLOOKUP(T3803,[3]رکوردها!$A:$D,4,0)</f>
        <v>#N/A</v>
      </c>
      <c r="Z3803" t="e">
        <f>VLOOKUP(T3803,[3]رکوردها!$A:$C,3,0)</f>
        <v>#N/A</v>
      </c>
      <c r="AA3803" t="e">
        <f>VLOOKUP(T3803,[3]رکوردها!$A:$F,6,0)</f>
        <v>#N/A</v>
      </c>
      <c r="AB3803" t="e">
        <f>VLOOKUP(T3803,[3]رکوردها!$A:$E,5,0)</f>
        <v>#N/A</v>
      </c>
    </row>
    <row r="3804" spans="1:28" s="41" customFormat="1" hidden="1" x14ac:dyDescent="0.2">
      <c r="A3804" s="36">
        <v>183786</v>
      </c>
      <c r="B3804" s="36">
        <v>1355</v>
      </c>
      <c r="C3804" s="36">
        <v>2134</v>
      </c>
      <c r="D3804" s="39" t="s">
        <v>5178</v>
      </c>
      <c r="E3804" s="39"/>
      <c r="F3804" s="37" t="s">
        <v>171</v>
      </c>
      <c r="G3804" s="37" t="s">
        <v>1372</v>
      </c>
      <c r="H3804" s="38">
        <v>18185117</v>
      </c>
      <c r="I3804" s="38">
        <v>0</v>
      </c>
      <c r="J3804" s="38">
        <f t="shared" si="60"/>
        <v>18185117</v>
      </c>
      <c r="K3804" s="38"/>
      <c r="L3804" s="49"/>
      <c r="M3804" s="37" t="s">
        <v>63</v>
      </c>
      <c r="N3804" s="37" t="s">
        <v>64</v>
      </c>
      <c r="O3804" s="37" t="s">
        <v>157</v>
      </c>
      <c r="P3804" s="37" t="s">
        <v>158</v>
      </c>
      <c r="Q3804" s="37" t="s">
        <v>159</v>
      </c>
      <c r="R3804" s="37" t="s">
        <v>160</v>
      </c>
      <c r="S3804" s="37" t="s">
        <v>1235</v>
      </c>
      <c r="T3804" s="37" t="s">
        <v>1234</v>
      </c>
      <c r="U3804" s="1" t="e">
        <f>VLOOKUP(T3804,[2]VAT!$A:$D,1,0)</f>
        <v>#N/A</v>
      </c>
      <c r="V3804" s="37" t="s">
        <v>2</v>
      </c>
      <c r="W3804" s="37" t="s">
        <v>2</v>
      </c>
      <c r="X3804" t="e">
        <f>VLOOKUP(T3804,[3]رکوردها!$A:$B,2,0)</f>
        <v>#N/A</v>
      </c>
      <c r="Y3804" t="e">
        <f>VLOOKUP(T3804,[3]رکوردها!$A:$D,4,0)</f>
        <v>#N/A</v>
      </c>
      <c r="Z3804" t="e">
        <f>VLOOKUP(T3804,[3]رکوردها!$A:$C,3,0)</f>
        <v>#N/A</v>
      </c>
      <c r="AA3804" t="e">
        <f>VLOOKUP(T3804,[3]رکوردها!$A:$F,6,0)</f>
        <v>#N/A</v>
      </c>
      <c r="AB3804" t="e">
        <f>VLOOKUP(T3804,[3]رکوردها!$A:$E,5,0)</f>
        <v>#N/A</v>
      </c>
    </row>
    <row r="3805" spans="1:28" s="41" customFormat="1" hidden="1" x14ac:dyDescent="0.2">
      <c r="A3805" s="36">
        <v>183789</v>
      </c>
      <c r="B3805" s="36">
        <v>1355</v>
      </c>
      <c r="C3805" s="36">
        <v>2134</v>
      </c>
      <c r="D3805" s="39" t="s">
        <v>5178</v>
      </c>
      <c r="E3805" s="39"/>
      <c r="F3805" s="37" t="s">
        <v>171</v>
      </c>
      <c r="G3805" s="37" t="s">
        <v>1373</v>
      </c>
      <c r="H3805" s="38">
        <v>15154264</v>
      </c>
      <c r="I3805" s="38">
        <v>0</v>
      </c>
      <c r="J3805" s="38">
        <f t="shared" si="60"/>
        <v>15154264</v>
      </c>
      <c r="K3805" s="38"/>
      <c r="L3805" s="49"/>
      <c r="M3805" s="37" t="s">
        <v>63</v>
      </c>
      <c r="N3805" s="37" t="s">
        <v>64</v>
      </c>
      <c r="O3805" s="37" t="s">
        <v>157</v>
      </c>
      <c r="P3805" s="37" t="s">
        <v>158</v>
      </c>
      <c r="Q3805" s="37" t="s">
        <v>159</v>
      </c>
      <c r="R3805" s="37" t="s">
        <v>160</v>
      </c>
      <c r="S3805" s="37" t="s">
        <v>1235</v>
      </c>
      <c r="T3805" s="37" t="s">
        <v>1234</v>
      </c>
      <c r="U3805" s="1" t="e">
        <f>VLOOKUP(T3805,[2]VAT!$A:$D,1,0)</f>
        <v>#N/A</v>
      </c>
      <c r="V3805" s="37" t="s">
        <v>2</v>
      </c>
      <c r="W3805" s="37" t="s">
        <v>2</v>
      </c>
      <c r="X3805" t="e">
        <f>VLOOKUP(T3805,[3]رکوردها!$A:$B,2,0)</f>
        <v>#N/A</v>
      </c>
      <c r="Y3805" t="e">
        <f>VLOOKUP(T3805,[3]رکوردها!$A:$D,4,0)</f>
        <v>#N/A</v>
      </c>
      <c r="Z3805" t="e">
        <f>VLOOKUP(T3805,[3]رکوردها!$A:$C,3,0)</f>
        <v>#N/A</v>
      </c>
      <c r="AA3805" t="e">
        <f>VLOOKUP(T3805,[3]رکوردها!$A:$F,6,0)</f>
        <v>#N/A</v>
      </c>
      <c r="AB3805" t="e">
        <f>VLOOKUP(T3805,[3]رکوردها!$A:$E,5,0)</f>
        <v>#N/A</v>
      </c>
    </row>
    <row r="3806" spans="1:28" s="41" customFormat="1" hidden="1" x14ac:dyDescent="0.2">
      <c r="A3806" s="36">
        <v>183790</v>
      </c>
      <c r="B3806" s="36">
        <v>1355</v>
      </c>
      <c r="C3806" s="36">
        <v>2134</v>
      </c>
      <c r="D3806" s="39" t="s">
        <v>5178</v>
      </c>
      <c r="E3806" s="39"/>
      <c r="F3806" s="37" t="s">
        <v>171</v>
      </c>
      <c r="G3806" s="37" t="s">
        <v>467</v>
      </c>
      <c r="H3806" s="38">
        <v>15154264</v>
      </c>
      <c r="I3806" s="38">
        <v>0</v>
      </c>
      <c r="J3806" s="38">
        <f t="shared" si="60"/>
        <v>15154264</v>
      </c>
      <c r="K3806" s="38"/>
      <c r="L3806" s="49"/>
      <c r="M3806" s="37" t="s">
        <v>63</v>
      </c>
      <c r="N3806" s="37" t="s">
        <v>64</v>
      </c>
      <c r="O3806" s="37" t="s">
        <v>157</v>
      </c>
      <c r="P3806" s="37" t="s">
        <v>158</v>
      </c>
      <c r="Q3806" s="37" t="s">
        <v>159</v>
      </c>
      <c r="R3806" s="37" t="s">
        <v>160</v>
      </c>
      <c r="S3806" s="37" t="s">
        <v>1235</v>
      </c>
      <c r="T3806" s="37" t="s">
        <v>1234</v>
      </c>
      <c r="U3806" s="1" t="e">
        <f>VLOOKUP(T3806,[2]VAT!$A:$D,1,0)</f>
        <v>#N/A</v>
      </c>
      <c r="V3806" s="37" t="s">
        <v>2</v>
      </c>
      <c r="W3806" s="37" t="s">
        <v>2</v>
      </c>
      <c r="X3806" t="e">
        <f>VLOOKUP(T3806,[3]رکوردها!$A:$B,2,0)</f>
        <v>#N/A</v>
      </c>
      <c r="Y3806" t="e">
        <f>VLOOKUP(T3806,[3]رکوردها!$A:$D,4,0)</f>
        <v>#N/A</v>
      </c>
      <c r="Z3806" t="e">
        <f>VLOOKUP(T3806,[3]رکوردها!$A:$C,3,0)</f>
        <v>#N/A</v>
      </c>
      <c r="AA3806" t="e">
        <f>VLOOKUP(T3806,[3]رکوردها!$A:$F,6,0)</f>
        <v>#N/A</v>
      </c>
      <c r="AB3806" t="e">
        <f>VLOOKUP(T3806,[3]رکوردها!$A:$E,5,0)</f>
        <v>#N/A</v>
      </c>
    </row>
    <row r="3807" spans="1:28" s="41" customFormat="1" hidden="1" x14ac:dyDescent="0.2">
      <c r="A3807" s="36">
        <v>183791</v>
      </c>
      <c r="B3807" s="36">
        <v>1355</v>
      </c>
      <c r="C3807" s="36">
        <v>2134</v>
      </c>
      <c r="D3807" s="39" t="s">
        <v>5178</v>
      </c>
      <c r="E3807" s="39"/>
      <c r="F3807" s="37" t="s">
        <v>171</v>
      </c>
      <c r="G3807" s="37" t="s">
        <v>478</v>
      </c>
      <c r="H3807" s="38">
        <v>15154264</v>
      </c>
      <c r="I3807" s="38">
        <v>0</v>
      </c>
      <c r="J3807" s="38">
        <f t="shared" si="60"/>
        <v>15154264</v>
      </c>
      <c r="K3807" s="38"/>
      <c r="L3807" s="49"/>
      <c r="M3807" s="37" t="s">
        <v>63</v>
      </c>
      <c r="N3807" s="37" t="s">
        <v>64</v>
      </c>
      <c r="O3807" s="37" t="s">
        <v>157</v>
      </c>
      <c r="P3807" s="37" t="s">
        <v>158</v>
      </c>
      <c r="Q3807" s="37" t="s">
        <v>159</v>
      </c>
      <c r="R3807" s="37" t="s">
        <v>160</v>
      </c>
      <c r="S3807" s="37" t="s">
        <v>1235</v>
      </c>
      <c r="T3807" s="37" t="s">
        <v>1234</v>
      </c>
      <c r="U3807" s="1" t="e">
        <f>VLOOKUP(T3807,[2]VAT!$A:$D,1,0)</f>
        <v>#N/A</v>
      </c>
      <c r="V3807" s="37" t="s">
        <v>2</v>
      </c>
      <c r="W3807" s="37" t="s">
        <v>2</v>
      </c>
      <c r="X3807" t="e">
        <f>VLOOKUP(T3807,[3]رکوردها!$A:$B,2,0)</f>
        <v>#N/A</v>
      </c>
      <c r="Y3807" t="e">
        <f>VLOOKUP(T3807,[3]رکوردها!$A:$D,4,0)</f>
        <v>#N/A</v>
      </c>
      <c r="Z3807" t="e">
        <f>VLOOKUP(T3807,[3]رکوردها!$A:$C,3,0)</f>
        <v>#N/A</v>
      </c>
      <c r="AA3807" t="e">
        <f>VLOOKUP(T3807,[3]رکوردها!$A:$F,6,0)</f>
        <v>#N/A</v>
      </c>
      <c r="AB3807" t="e">
        <f>VLOOKUP(T3807,[3]رکوردها!$A:$E,5,0)</f>
        <v>#N/A</v>
      </c>
    </row>
    <row r="3808" spans="1:28" s="41" customFormat="1" hidden="1" x14ac:dyDescent="0.2">
      <c r="A3808" s="36">
        <v>183794</v>
      </c>
      <c r="B3808" s="36">
        <v>1355</v>
      </c>
      <c r="C3808" s="36">
        <v>2134</v>
      </c>
      <c r="D3808" s="39" t="s">
        <v>5178</v>
      </c>
      <c r="E3808" s="39"/>
      <c r="F3808" s="37" t="s">
        <v>171</v>
      </c>
      <c r="G3808" s="37" t="s">
        <v>1374</v>
      </c>
      <c r="H3808" s="38">
        <v>12123411</v>
      </c>
      <c r="I3808" s="38">
        <v>0</v>
      </c>
      <c r="J3808" s="38">
        <f t="shared" si="60"/>
        <v>12123411</v>
      </c>
      <c r="K3808" s="38"/>
      <c r="L3808" s="49"/>
      <c r="M3808" s="37" t="s">
        <v>63</v>
      </c>
      <c r="N3808" s="37" t="s">
        <v>64</v>
      </c>
      <c r="O3808" s="37" t="s">
        <v>157</v>
      </c>
      <c r="P3808" s="37" t="s">
        <v>158</v>
      </c>
      <c r="Q3808" s="37" t="s">
        <v>159</v>
      </c>
      <c r="R3808" s="37" t="s">
        <v>160</v>
      </c>
      <c r="S3808" s="37" t="s">
        <v>1235</v>
      </c>
      <c r="T3808" s="37" t="s">
        <v>1234</v>
      </c>
      <c r="U3808" s="1" t="e">
        <f>VLOOKUP(T3808,[2]VAT!$A:$D,1,0)</f>
        <v>#N/A</v>
      </c>
      <c r="V3808" s="37" t="s">
        <v>2</v>
      </c>
      <c r="W3808" s="37" t="s">
        <v>2</v>
      </c>
      <c r="X3808" t="e">
        <f>VLOOKUP(T3808,[3]رکوردها!$A:$B,2,0)</f>
        <v>#N/A</v>
      </c>
      <c r="Y3808" t="e">
        <f>VLOOKUP(T3808,[3]رکوردها!$A:$D,4,0)</f>
        <v>#N/A</v>
      </c>
      <c r="Z3808" t="e">
        <f>VLOOKUP(T3808,[3]رکوردها!$A:$C,3,0)</f>
        <v>#N/A</v>
      </c>
      <c r="AA3808" t="e">
        <f>VLOOKUP(T3808,[3]رکوردها!$A:$F,6,0)</f>
        <v>#N/A</v>
      </c>
      <c r="AB3808" t="e">
        <f>VLOOKUP(T3808,[3]رکوردها!$A:$E,5,0)</f>
        <v>#N/A</v>
      </c>
    </row>
    <row r="3809" spans="1:28" s="41" customFormat="1" hidden="1" x14ac:dyDescent="0.2">
      <c r="A3809" s="36">
        <v>183795</v>
      </c>
      <c r="B3809" s="36">
        <v>1355</v>
      </c>
      <c r="C3809" s="36">
        <v>2134</v>
      </c>
      <c r="D3809" s="39" t="s">
        <v>5178</v>
      </c>
      <c r="E3809" s="39"/>
      <c r="F3809" s="37" t="s">
        <v>171</v>
      </c>
      <c r="G3809" s="37" t="s">
        <v>1375</v>
      </c>
      <c r="H3809" s="38">
        <v>12123411</v>
      </c>
      <c r="I3809" s="38">
        <v>0</v>
      </c>
      <c r="J3809" s="38">
        <f t="shared" si="60"/>
        <v>12123411</v>
      </c>
      <c r="K3809" s="38"/>
      <c r="L3809" s="49"/>
      <c r="M3809" s="37" t="s">
        <v>63</v>
      </c>
      <c r="N3809" s="37" t="s">
        <v>64</v>
      </c>
      <c r="O3809" s="37" t="s">
        <v>157</v>
      </c>
      <c r="P3809" s="37" t="s">
        <v>158</v>
      </c>
      <c r="Q3809" s="37" t="s">
        <v>159</v>
      </c>
      <c r="R3809" s="37" t="s">
        <v>160</v>
      </c>
      <c r="S3809" s="37" t="s">
        <v>1235</v>
      </c>
      <c r="T3809" s="37" t="s">
        <v>1234</v>
      </c>
      <c r="U3809" s="1" t="e">
        <f>VLOOKUP(T3809,[2]VAT!$A:$D,1,0)</f>
        <v>#N/A</v>
      </c>
      <c r="V3809" s="37" t="s">
        <v>2</v>
      </c>
      <c r="W3809" s="37" t="s">
        <v>2</v>
      </c>
      <c r="X3809" t="e">
        <f>VLOOKUP(T3809,[3]رکوردها!$A:$B,2,0)</f>
        <v>#N/A</v>
      </c>
      <c r="Y3809" t="e">
        <f>VLOOKUP(T3809,[3]رکوردها!$A:$D,4,0)</f>
        <v>#N/A</v>
      </c>
      <c r="Z3809" t="e">
        <f>VLOOKUP(T3809,[3]رکوردها!$A:$C,3,0)</f>
        <v>#N/A</v>
      </c>
      <c r="AA3809" t="e">
        <f>VLOOKUP(T3809,[3]رکوردها!$A:$F,6,0)</f>
        <v>#N/A</v>
      </c>
      <c r="AB3809" t="e">
        <f>VLOOKUP(T3809,[3]رکوردها!$A:$E,5,0)</f>
        <v>#N/A</v>
      </c>
    </row>
    <row r="3810" spans="1:28" s="41" customFormat="1" hidden="1" x14ac:dyDescent="0.2">
      <c r="A3810" s="36">
        <v>183796</v>
      </c>
      <c r="B3810" s="36">
        <v>1355</v>
      </c>
      <c r="C3810" s="36">
        <v>2134</v>
      </c>
      <c r="D3810" s="39" t="s">
        <v>5178</v>
      </c>
      <c r="E3810" s="39"/>
      <c r="F3810" s="37" t="s">
        <v>171</v>
      </c>
      <c r="G3810" s="37" t="s">
        <v>1376</v>
      </c>
      <c r="H3810" s="38">
        <v>12123411</v>
      </c>
      <c r="I3810" s="38">
        <v>0</v>
      </c>
      <c r="J3810" s="38">
        <f t="shared" si="60"/>
        <v>12123411</v>
      </c>
      <c r="K3810" s="38"/>
      <c r="L3810" s="49"/>
      <c r="M3810" s="37" t="s">
        <v>63</v>
      </c>
      <c r="N3810" s="37" t="s">
        <v>64</v>
      </c>
      <c r="O3810" s="37" t="s">
        <v>157</v>
      </c>
      <c r="P3810" s="37" t="s">
        <v>158</v>
      </c>
      <c r="Q3810" s="37" t="s">
        <v>159</v>
      </c>
      <c r="R3810" s="37" t="s">
        <v>160</v>
      </c>
      <c r="S3810" s="37" t="s">
        <v>1235</v>
      </c>
      <c r="T3810" s="37" t="s">
        <v>1234</v>
      </c>
      <c r="U3810" s="1" t="e">
        <f>VLOOKUP(T3810,[2]VAT!$A:$D,1,0)</f>
        <v>#N/A</v>
      </c>
      <c r="V3810" s="37" t="s">
        <v>2</v>
      </c>
      <c r="W3810" s="37" t="s">
        <v>2</v>
      </c>
      <c r="X3810" t="e">
        <f>VLOOKUP(T3810,[3]رکوردها!$A:$B,2,0)</f>
        <v>#N/A</v>
      </c>
      <c r="Y3810" t="e">
        <f>VLOOKUP(T3810,[3]رکوردها!$A:$D,4,0)</f>
        <v>#N/A</v>
      </c>
      <c r="Z3810" t="e">
        <f>VLOOKUP(T3810,[3]رکوردها!$A:$C,3,0)</f>
        <v>#N/A</v>
      </c>
      <c r="AA3810" t="e">
        <f>VLOOKUP(T3810,[3]رکوردها!$A:$F,6,0)</f>
        <v>#N/A</v>
      </c>
      <c r="AB3810" t="e">
        <f>VLOOKUP(T3810,[3]رکوردها!$A:$E,5,0)</f>
        <v>#N/A</v>
      </c>
    </row>
    <row r="3811" spans="1:28" s="41" customFormat="1" hidden="1" x14ac:dyDescent="0.2">
      <c r="A3811" s="36">
        <v>183797</v>
      </c>
      <c r="B3811" s="36">
        <v>1355</v>
      </c>
      <c r="C3811" s="36">
        <v>2134</v>
      </c>
      <c r="D3811" s="39" t="s">
        <v>5178</v>
      </c>
      <c r="E3811" s="39"/>
      <c r="F3811" s="37" t="s">
        <v>171</v>
      </c>
      <c r="G3811" s="37" t="s">
        <v>1377</v>
      </c>
      <c r="H3811" s="38">
        <v>12123411</v>
      </c>
      <c r="I3811" s="38">
        <v>0</v>
      </c>
      <c r="J3811" s="38">
        <f t="shared" si="60"/>
        <v>12123411</v>
      </c>
      <c r="K3811" s="38"/>
      <c r="L3811" s="49"/>
      <c r="M3811" s="37" t="s">
        <v>63</v>
      </c>
      <c r="N3811" s="37" t="s">
        <v>64</v>
      </c>
      <c r="O3811" s="37" t="s">
        <v>157</v>
      </c>
      <c r="P3811" s="37" t="s">
        <v>158</v>
      </c>
      <c r="Q3811" s="37" t="s">
        <v>159</v>
      </c>
      <c r="R3811" s="37" t="s">
        <v>160</v>
      </c>
      <c r="S3811" s="37" t="s">
        <v>1235</v>
      </c>
      <c r="T3811" s="37" t="s">
        <v>1234</v>
      </c>
      <c r="U3811" s="1" t="e">
        <f>VLOOKUP(T3811,[2]VAT!$A:$D,1,0)</f>
        <v>#N/A</v>
      </c>
      <c r="V3811" s="37" t="s">
        <v>2</v>
      </c>
      <c r="W3811" s="37" t="s">
        <v>2</v>
      </c>
      <c r="X3811" t="e">
        <f>VLOOKUP(T3811,[3]رکوردها!$A:$B,2,0)</f>
        <v>#N/A</v>
      </c>
      <c r="Y3811" t="e">
        <f>VLOOKUP(T3811,[3]رکوردها!$A:$D,4,0)</f>
        <v>#N/A</v>
      </c>
      <c r="Z3811" t="e">
        <f>VLOOKUP(T3811,[3]رکوردها!$A:$C,3,0)</f>
        <v>#N/A</v>
      </c>
      <c r="AA3811" t="e">
        <f>VLOOKUP(T3811,[3]رکوردها!$A:$F,6,0)</f>
        <v>#N/A</v>
      </c>
      <c r="AB3811" t="e">
        <f>VLOOKUP(T3811,[3]رکوردها!$A:$E,5,0)</f>
        <v>#N/A</v>
      </c>
    </row>
    <row r="3812" spans="1:28" s="41" customFormat="1" hidden="1" x14ac:dyDescent="0.2">
      <c r="A3812" s="36">
        <v>183798</v>
      </c>
      <c r="B3812" s="36">
        <v>1355</v>
      </c>
      <c r="C3812" s="36">
        <v>2134</v>
      </c>
      <c r="D3812" s="39" t="s">
        <v>5178</v>
      </c>
      <c r="E3812" s="39"/>
      <c r="F3812" s="37" t="s">
        <v>171</v>
      </c>
      <c r="G3812" s="37" t="s">
        <v>1378</v>
      </c>
      <c r="H3812" s="38">
        <v>12123411</v>
      </c>
      <c r="I3812" s="38">
        <v>0</v>
      </c>
      <c r="J3812" s="38">
        <f t="shared" si="60"/>
        <v>12123411</v>
      </c>
      <c r="K3812" s="38"/>
      <c r="L3812" s="49"/>
      <c r="M3812" s="37" t="s">
        <v>63</v>
      </c>
      <c r="N3812" s="37" t="s">
        <v>64</v>
      </c>
      <c r="O3812" s="37" t="s">
        <v>157</v>
      </c>
      <c r="P3812" s="37" t="s">
        <v>158</v>
      </c>
      <c r="Q3812" s="37" t="s">
        <v>159</v>
      </c>
      <c r="R3812" s="37" t="s">
        <v>160</v>
      </c>
      <c r="S3812" s="37" t="s">
        <v>1235</v>
      </c>
      <c r="T3812" s="37" t="s">
        <v>1234</v>
      </c>
      <c r="U3812" s="1" t="e">
        <f>VLOOKUP(T3812,[2]VAT!$A:$D,1,0)</f>
        <v>#N/A</v>
      </c>
      <c r="V3812" s="37" t="s">
        <v>2</v>
      </c>
      <c r="W3812" s="37" t="s">
        <v>2</v>
      </c>
      <c r="X3812" t="e">
        <f>VLOOKUP(T3812,[3]رکوردها!$A:$B,2,0)</f>
        <v>#N/A</v>
      </c>
      <c r="Y3812" t="e">
        <f>VLOOKUP(T3812,[3]رکوردها!$A:$D,4,0)</f>
        <v>#N/A</v>
      </c>
      <c r="Z3812" t="e">
        <f>VLOOKUP(T3812,[3]رکوردها!$A:$C,3,0)</f>
        <v>#N/A</v>
      </c>
      <c r="AA3812" t="e">
        <f>VLOOKUP(T3812,[3]رکوردها!$A:$F,6,0)</f>
        <v>#N/A</v>
      </c>
      <c r="AB3812" t="e">
        <f>VLOOKUP(T3812,[3]رکوردها!$A:$E,5,0)</f>
        <v>#N/A</v>
      </c>
    </row>
    <row r="3813" spans="1:28" s="41" customFormat="1" hidden="1" x14ac:dyDescent="0.2">
      <c r="A3813" s="36">
        <v>183799</v>
      </c>
      <c r="B3813" s="36">
        <v>1355</v>
      </c>
      <c r="C3813" s="36">
        <v>2134</v>
      </c>
      <c r="D3813" s="39" t="s">
        <v>5178</v>
      </c>
      <c r="E3813" s="39"/>
      <c r="F3813" s="37" t="s">
        <v>171</v>
      </c>
      <c r="G3813" s="37" t="s">
        <v>1379</v>
      </c>
      <c r="H3813" s="38">
        <v>12123411</v>
      </c>
      <c r="I3813" s="38">
        <v>0</v>
      </c>
      <c r="J3813" s="38">
        <f t="shared" si="60"/>
        <v>12123411</v>
      </c>
      <c r="K3813" s="38"/>
      <c r="L3813" s="49"/>
      <c r="M3813" s="37" t="s">
        <v>63</v>
      </c>
      <c r="N3813" s="37" t="s">
        <v>64</v>
      </c>
      <c r="O3813" s="37" t="s">
        <v>157</v>
      </c>
      <c r="P3813" s="37" t="s">
        <v>158</v>
      </c>
      <c r="Q3813" s="37" t="s">
        <v>159</v>
      </c>
      <c r="R3813" s="37" t="s">
        <v>160</v>
      </c>
      <c r="S3813" s="37" t="s">
        <v>1235</v>
      </c>
      <c r="T3813" s="37" t="s">
        <v>1234</v>
      </c>
      <c r="U3813" s="1" t="e">
        <f>VLOOKUP(T3813,[2]VAT!$A:$D,1,0)</f>
        <v>#N/A</v>
      </c>
      <c r="V3813" s="37" t="s">
        <v>2</v>
      </c>
      <c r="W3813" s="37" t="s">
        <v>2</v>
      </c>
      <c r="X3813" t="e">
        <f>VLOOKUP(T3813,[3]رکوردها!$A:$B,2,0)</f>
        <v>#N/A</v>
      </c>
      <c r="Y3813" t="e">
        <f>VLOOKUP(T3813,[3]رکوردها!$A:$D,4,0)</f>
        <v>#N/A</v>
      </c>
      <c r="Z3813" t="e">
        <f>VLOOKUP(T3813,[3]رکوردها!$A:$C,3,0)</f>
        <v>#N/A</v>
      </c>
      <c r="AA3813" t="e">
        <f>VLOOKUP(T3813,[3]رکوردها!$A:$F,6,0)</f>
        <v>#N/A</v>
      </c>
      <c r="AB3813" t="e">
        <f>VLOOKUP(T3813,[3]رکوردها!$A:$E,5,0)</f>
        <v>#N/A</v>
      </c>
    </row>
    <row r="3814" spans="1:28" s="41" customFormat="1" hidden="1" x14ac:dyDescent="0.2">
      <c r="A3814" s="36">
        <v>183800</v>
      </c>
      <c r="B3814" s="36">
        <v>1355</v>
      </c>
      <c r="C3814" s="36">
        <v>2134</v>
      </c>
      <c r="D3814" s="39" t="s">
        <v>5178</v>
      </c>
      <c r="E3814" s="39"/>
      <c r="F3814" s="37" t="s">
        <v>171</v>
      </c>
      <c r="G3814" s="37" t="s">
        <v>1380</v>
      </c>
      <c r="H3814" s="38">
        <v>12123411</v>
      </c>
      <c r="I3814" s="38">
        <v>0</v>
      </c>
      <c r="J3814" s="38">
        <f t="shared" si="60"/>
        <v>12123411</v>
      </c>
      <c r="K3814" s="38"/>
      <c r="L3814" s="49"/>
      <c r="M3814" s="37" t="s">
        <v>63</v>
      </c>
      <c r="N3814" s="37" t="s">
        <v>64</v>
      </c>
      <c r="O3814" s="37" t="s">
        <v>157</v>
      </c>
      <c r="P3814" s="37" t="s">
        <v>158</v>
      </c>
      <c r="Q3814" s="37" t="s">
        <v>159</v>
      </c>
      <c r="R3814" s="37" t="s">
        <v>160</v>
      </c>
      <c r="S3814" s="37" t="s">
        <v>1235</v>
      </c>
      <c r="T3814" s="37" t="s">
        <v>1234</v>
      </c>
      <c r="U3814" s="1" t="e">
        <f>VLOOKUP(T3814,[2]VAT!$A:$D,1,0)</f>
        <v>#N/A</v>
      </c>
      <c r="V3814" s="37" t="s">
        <v>2</v>
      </c>
      <c r="W3814" s="37" t="s">
        <v>2</v>
      </c>
      <c r="X3814" t="e">
        <f>VLOOKUP(T3814,[3]رکوردها!$A:$B,2,0)</f>
        <v>#N/A</v>
      </c>
      <c r="Y3814" t="e">
        <f>VLOOKUP(T3814,[3]رکوردها!$A:$D,4,0)</f>
        <v>#N/A</v>
      </c>
      <c r="Z3814" t="e">
        <f>VLOOKUP(T3814,[3]رکوردها!$A:$C,3,0)</f>
        <v>#N/A</v>
      </c>
      <c r="AA3814" t="e">
        <f>VLOOKUP(T3814,[3]رکوردها!$A:$F,6,0)</f>
        <v>#N/A</v>
      </c>
      <c r="AB3814" t="e">
        <f>VLOOKUP(T3814,[3]رکوردها!$A:$E,5,0)</f>
        <v>#N/A</v>
      </c>
    </row>
    <row r="3815" spans="1:28" s="41" customFormat="1" hidden="1" x14ac:dyDescent="0.2">
      <c r="A3815" s="36">
        <v>183807</v>
      </c>
      <c r="B3815" s="36">
        <v>1355</v>
      </c>
      <c r="C3815" s="36">
        <v>2134</v>
      </c>
      <c r="D3815" s="39" t="s">
        <v>5178</v>
      </c>
      <c r="E3815" s="39"/>
      <c r="F3815" s="37" t="s">
        <v>171</v>
      </c>
      <c r="G3815" s="37" t="s">
        <v>1381</v>
      </c>
      <c r="H3815" s="38">
        <v>9092558</v>
      </c>
      <c r="I3815" s="38">
        <v>0</v>
      </c>
      <c r="J3815" s="38">
        <f t="shared" si="60"/>
        <v>9092558</v>
      </c>
      <c r="K3815" s="38"/>
      <c r="L3815" s="49"/>
      <c r="M3815" s="37" t="s">
        <v>63</v>
      </c>
      <c r="N3815" s="37" t="s">
        <v>64</v>
      </c>
      <c r="O3815" s="37" t="s">
        <v>157</v>
      </c>
      <c r="P3815" s="37" t="s">
        <v>158</v>
      </c>
      <c r="Q3815" s="37" t="s">
        <v>159</v>
      </c>
      <c r="R3815" s="37" t="s">
        <v>160</v>
      </c>
      <c r="S3815" s="37" t="s">
        <v>1235</v>
      </c>
      <c r="T3815" s="37" t="s">
        <v>1234</v>
      </c>
      <c r="U3815" s="1" t="e">
        <f>VLOOKUP(T3815,[2]VAT!$A:$D,1,0)</f>
        <v>#N/A</v>
      </c>
      <c r="V3815" s="37" t="s">
        <v>2</v>
      </c>
      <c r="W3815" s="37" t="s">
        <v>2</v>
      </c>
      <c r="X3815" t="e">
        <f>VLOOKUP(T3815,[3]رکوردها!$A:$B,2,0)</f>
        <v>#N/A</v>
      </c>
      <c r="Y3815" t="e">
        <f>VLOOKUP(T3815,[3]رکوردها!$A:$D,4,0)</f>
        <v>#N/A</v>
      </c>
      <c r="Z3815" t="e">
        <f>VLOOKUP(T3815,[3]رکوردها!$A:$C,3,0)</f>
        <v>#N/A</v>
      </c>
      <c r="AA3815" t="e">
        <f>VLOOKUP(T3815,[3]رکوردها!$A:$F,6,0)</f>
        <v>#N/A</v>
      </c>
      <c r="AB3815" t="e">
        <f>VLOOKUP(T3815,[3]رکوردها!$A:$E,5,0)</f>
        <v>#N/A</v>
      </c>
    </row>
    <row r="3816" spans="1:28" s="41" customFormat="1" hidden="1" x14ac:dyDescent="0.2">
      <c r="A3816" s="36">
        <v>183808</v>
      </c>
      <c r="B3816" s="36">
        <v>1355</v>
      </c>
      <c r="C3816" s="36">
        <v>2134</v>
      </c>
      <c r="D3816" s="39" t="s">
        <v>5178</v>
      </c>
      <c r="E3816" s="39"/>
      <c r="F3816" s="37" t="s">
        <v>171</v>
      </c>
      <c r="G3816" s="37" t="s">
        <v>1382</v>
      </c>
      <c r="H3816" s="38">
        <v>9092558</v>
      </c>
      <c r="I3816" s="38">
        <v>0</v>
      </c>
      <c r="J3816" s="38">
        <f t="shared" si="60"/>
        <v>9092558</v>
      </c>
      <c r="K3816" s="38"/>
      <c r="L3816" s="49"/>
      <c r="M3816" s="37" t="s">
        <v>63</v>
      </c>
      <c r="N3816" s="37" t="s">
        <v>64</v>
      </c>
      <c r="O3816" s="37" t="s">
        <v>157</v>
      </c>
      <c r="P3816" s="37" t="s">
        <v>158</v>
      </c>
      <c r="Q3816" s="37" t="s">
        <v>159</v>
      </c>
      <c r="R3816" s="37" t="s">
        <v>160</v>
      </c>
      <c r="S3816" s="37" t="s">
        <v>1235</v>
      </c>
      <c r="T3816" s="37" t="s">
        <v>1234</v>
      </c>
      <c r="U3816" s="1" t="e">
        <f>VLOOKUP(T3816,[2]VAT!$A:$D,1,0)</f>
        <v>#N/A</v>
      </c>
      <c r="V3816" s="37" t="s">
        <v>2</v>
      </c>
      <c r="W3816" s="37" t="s">
        <v>2</v>
      </c>
      <c r="X3816" t="e">
        <f>VLOOKUP(T3816,[3]رکوردها!$A:$B,2,0)</f>
        <v>#N/A</v>
      </c>
      <c r="Y3816" t="e">
        <f>VLOOKUP(T3816,[3]رکوردها!$A:$D,4,0)</f>
        <v>#N/A</v>
      </c>
      <c r="Z3816" t="e">
        <f>VLOOKUP(T3816,[3]رکوردها!$A:$C,3,0)</f>
        <v>#N/A</v>
      </c>
      <c r="AA3816" t="e">
        <f>VLOOKUP(T3816,[3]رکوردها!$A:$F,6,0)</f>
        <v>#N/A</v>
      </c>
      <c r="AB3816" t="e">
        <f>VLOOKUP(T3816,[3]رکوردها!$A:$E,5,0)</f>
        <v>#N/A</v>
      </c>
    </row>
    <row r="3817" spans="1:28" s="41" customFormat="1" hidden="1" x14ac:dyDescent="0.2">
      <c r="A3817" s="36">
        <v>183809</v>
      </c>
      <c r="B3817" s="36">
        <v>1355</v>
      </c>
      <c r="C3817" s="36">
        <v>2134</v>
      </c>
      <c r="D3817" s="39" t="s">
        <v>5178</v>
      </c>
      <c r="E3817" s="39"/>
      <c r="F3817" s="37" t="s">
        <v>171</v>
      </c>
      <c r="G3817" s="37" t="s">
        <v>1383</v>
      </c>
      <c r="H3817" s="38">
        <v>9092558</v>
      </c>
      <c r="I3817" s="38">
        <v>0</v>
      </c>
      <c r="J3817" s="38">
        <f t="shared" si="60"/>
        <v>9092558</v>
      </c>
      <c r="K3817" s="38"/>
      <c r="L3817" s="49"/>
      <c r="M3817" s="37" t="s">
        <v>63</v>
      </c>
      <c r="N3817" s="37" t="s">
        <v>64</v>
      </c>
      <c r="O3817" s="37" t="s">
        <v>157</v>
      </c>
      <c r="P3817" s="37" t="s">
        <v>158</v>
      </c>
      <c r="Q3817" s="37" t="s">
        <v>159</v>
      </c>
      <c r="R3817" s="37" t="s">
        <v>160</v>
      </c>
      <c r="S3817" s="37" t="s">
        <v>1235</v>
      </c>
      <c r="T3817" s="37" t="s">
        <v>1234</v>
      </c>
      <c r="U3817" s="1" t="e">
        <f>VLOOKUP(T3817,[2]VAT!$A:$D,1,0)</f>
        <v>#N/A</v>
      </c>
      <c r="V3817" s="37" t="s">
        <v>2</v>
      </c>
      <c r="W3817" s="37" t="s">
        <v>2</v>
      </c>
      <c r="X3817" t="e">
        <f>VLOOKUP(T3817,[3]رکوردها!$A:$B,2,0)</f>
        <v>#N/A</v>
      </c>
      <c r="Y3817" t="e">
        <f>VLOOKUP(T3817,[3]رکوردها!$A:$D,4,0)</f>
        <v>#N/A</v>
      </c>
      <c r="Z3817" t="e">
        <f>VLOOKUP(T3817,[3]رکوردها!$A:$C,3,0)</f>
        <v>#N/A</v>
      </c>
      <c r="AA3817" t="e">
        <f>VLOOKUP(T3817,[3]رکوردها!$A:$F,6,0)</f>
        <v>#N/A</v>
      </c>
      <c r="AB3817" t="e">
        <f>VLOOKUP(T3817,[3]رکوردها!$A:$E,5,0)</f>
        <v>#N/A</v>
      </c>
    </row>
    <row r="3818" spans="1:28" s="41" customFormat="1" hidden="1" x14ac:dyDescent="0.2">
      <c r="A3818" s="36">
        <v>183810</v>
      </c>
      <c r="B3818" s="36">
        <v>1355</v>
      </c>
      <c r="C3818" s="36">
        <v>2134</v>
      </c>
      <c r="D3818" s="39" t="s">
        <v>5178</v>
      </c>
      <c r="E3818" s="39"/>
      <c r="F3818" s="37" t="s">
        <v>171</v>
      </c>
      <c r="G3818" s="37" t="s">
        <v>475</v>
      </c>
      <c r="H3818" s="38">
        <v>9092558</v>
      </c>
      <c r="I3818" s="38">
        <v>0</v>
      </c>
      <c r="J3818" s="38">
        <f t="shared" si="60"/>
        <v>9092558</v>
      </c>
      <c r="K3818" s="38"/>
      <c r="L3818" s="49"/>
      <c r="M3818" s="37" t="s">
        <v>63</v>
      </c>
      <c r="N3818" s="37" t="s">
        <v>64</v>
      </c>
      <c r="O3818" s="37" t="s">
        <v>157</v>
      </c>
      <c r="P3818" s="37" t="s">
        <v>158</v>
      </c>
      <c r="Q3818" s="37" t="s">
        <v>159</v>
      </c>
      <c r="R3818" s="37" t="s">
        <v>160</v>
      </c>
      <c r="S3818" s="37" t="s">
        <v>1235</v>
      </c>
      <c r="T3818" s="37" t="s">
        <v>1234</v>
      </c>
      <c r="U3818" s="1" t="e">
        <f>VLOOKUP(T3818,[2]VAT!$A:$D,1,0)</f>
        <v>#N/A</v>
      </c>
      <c r="V3818" s="37" t="s">
        <v>2</v>
      </c>
      <c r="W3818" s="37" t="s">
        <v>2</v>
      </c>
      <c r="X3818" t="e">
        <f>VLOOKUP(T3818,[3]رکوردها!$A:$B,2,0)</f>
        <v>#N/A</v>
      </c>
      <c r="Y3818" t="e">
        <f>VLOOKUP(T3818,[3]رکوردها!$A:$D,4,0)</f>
        <v>#N/A</v>
      </c>
      <c r="Z3818" t="e">
        <f>VLOOKUP(T3818,[3]رکوردها!$A:$C,3,0)</f>
        <v>#N/A</v>
      </c>
      <c r="AA3818" t="e">
        <f>VLOOKUP(T3818,[3]رکوردها!$A:$F,6,0)</f>
        <v>#N/A</v>
      </c>
      <c r="AB3818" t="e">
        <f>VLOOKUP(T3818,[3]رکوردها!$A:$E,5,0)</f>
        <v>#N/A</v>
      </c>
    </row>
    <row r="3819" spans="1:28" s="41" customFormat="1" hidden="1" x14ac:dyDescent="0.2">
      <c r="A3819" s="36">
        <v>183814</v>
      </c>
      <c r="B3819" s="36">
        <v>1355</v>
      </c>
      <c r="C3819" s="36">
        <v>2134</v>
      </c>
      <c r="D3819" s="39" t="s">
        <v>5178</v>
      </c>
      <c r="E3819" s="39"/>
      <c r="F3819" s="37" t="s">
        <v>171</v>
      </c>
      <c r="G3819" s="37" t="s">
        <v>1384</v>
      </c>
      <c r="H3819" s="38">
        <v>6061706</v>
      </c>
      <c r="I3819" s="38">
        <v>0</v>
      </c>
      <c r="J3819" s="38">
        <f t="shared" si="60"/>
        <v>6061706</v>
      </c>
      <c r="K3819" s="38"/>
      <c r="L3819" s="49"/>
      <c r="M3819" s="37" t="s">
        <v>63</v>
      </c>
      <c r="N3819" s="37" t="s">
        <v>64</v>
      </c>
      <c r="O3819" s="37" t="s">
        <v>157</v>
      </c>
      <c r="P3819" s="37" t="s">
        <v>158</v>
      </c>
      <c r="Q3819" s="37" t="s">
        <v>159</v>
      </c>
      <c r="R3819" s="37" t="s">
        <v>160</v>
      </c>
      <c r="S3819" s="37" t="s">
        <v>1235</v>
      </c>
      <c r="T3819" s="37" t="s">
        <v>1234</v>
      </c>
      <c r="U3819" s="1" t="e">
        <f>VLOOKUP(T3819,[2]VAT!$A:$D,1,0)</f>
        <v>#N/A</v>
      </c>
      <c r="V3819" s="37" t="s">
        <v>2</v>
      </c>
      <c r="W3819" s="37" t="s">
        <v>2</v>
      </c>
      <c r="X3819" t="e">
        <f>VLOOKUP(T3819,[3]رکوردها!$A:$B,2,0)</f>
        <v>#N/A</v>
      </c>
      <c r="Y3819" t="e">
        <f>VLOOKUP(T3819,[3]رکوردها!$A:$D,4,0)</f>
        <v>#N/A</v>
      </c>
      <c r="Z3819" t="e">
        <f>VLOOKUP(T3819,[3]رکوردها!$A:$C,3,0)</f>
        <v>#N/A</v>
      </c>
      <c r="AA3819" t="e">
        <f>VLOOKUP(T3819,[3]رکوردها!$A:$F,6,0)</f>
        <v>#N/A</v>
      </c>
      <c r="AB3819" t="e">
        <f>VLOOKUP(T3819,[3]رکوردها!$A:$E,5,0)</f>
        <v>#N/A</v>
      </c>
    </row>
    <row r="3820" spans="1:28" s="41" customFormat="1" hidden="1" x14ac:dyDescent="0.2">
      <c r="A3820" s="36">
        <v>183815</v>
      </c>
      <c r="B3820" s="36">
        <v>1355</v>
      </c>
      <c r="C3820" s="36">
        <v>2134</v>
      </c>
      <c r="D3820" s="39" t="s">
        <v>5178</v>
      </c>
      <c r="E3820" s="39"/>
      <c r="F3820" s="37" t="s">
        <v>171</v>
      </c>
      <c r="G3820" s="37" t="s">
        <v>1385</v>
      </c>
      <c r="H3820" s="38">
        <v>6061706</v>
      </c>
      <c r="I3820" s="38">
        <v>0</v>
      </c>
      <c r="J3820" s="38">
        <f t="shared" si="60"/>
        <v>6061706</v>
      </c>
      <c r="K3820" s="38"/>
      <c r="L3820" s="49"/>
      <c r="M3820" s="37" t="s">
        <v>63</v>
      </c>
      <c r="N3820" s="37" t="s">
        <v>64</v>
      </c>
      <c r="O3820" s="37" t="s">
        <v>157</v>
      </c>
      <c r="P3820" s="37" t="s">
        <v>158</v>
      </c>
      <c r="Q3820" s="37" t="s">
        <v>159</v>
      </c>
      <c r="R3820" s="37" t="s">
        <v>160</v>
      </c>
      <c r="S3820" s="37" t="s">
        <v>1235</v>
      </c>
      <c r="T3820" s="37" t="s">
        <v>1234</v>
      </c>
      <c r="U3820" s="1" t="e">
        <f>VLOOKUP(T3820,[2]VAT!$A:$D,1,0)</f>
        <v>#N/A</v>
      </c>
      <c r="V3820" s="37" t="s">
        <v>2</v>
      </c>
      <c r="W3820" s="37" t="s">
        <v>2</v>
      </c>
      <c r="X3820" t="e">
        <f>VLOOKUP(T3820,[3]رکوردها!$A:$B,2,0)</f>
        <v>#N/A</v>
      </c>
      <c r="Y3820" t="e">
        <f>VLOOKUP(T3820,[3]رکوردها!$A:$D,4,0)</f>
        <v>#N/A</v>
      </c>
      <c r="Z3820" t="e">
        <f>VLOOKUP(T3820,[3]رکوردها!$A:$C,3,0)</f>
        <v>#N/A</v>
      </c>
      <c r="AA3820" t="e">
        <f>VLOOKUP(T3820,[3]رکوردها!$A:$F,6,0)</f>
        <v>#N/A</v>
      </c>
      <c r="AB3820" t="e">
        <f>VLOOKUP(T3820,[3]رکوردها!$A:$E,5,0)</f>
        <v>#N/A</v>
      </c>
    </row>
    <row r="3821" spans="1:28" s="41" customFormat="1" hidden="1" x14ac:dyDescent="0.2">
      <c r="A3821" s="36">
        <v>183816</v>
      </c>
      <c r="B3821" s="36">
        <v>1355</v>
      </c>
      <c r="C3821" s="36">
        <v>2134</v>
      </c>
      <c r="D3821" s="39" t="s">
        <v>5178</v>
      </c>
      <c r="E3821" s="39"/>
      <c r="F3821" s="37" t="s">
        <v>171</v>
      </c>
      <c r="G3821" s="37" t="s">
        <v>1386</v>
      </c>
      <c r="H3821" s="38">
        <v>6061706</v>
      </c>
      <c r="I3821" s="38">
        <v>0</v>
      </c>
      <c r="J3821" s="38">
        <f t="shared" si="60"/>
        <v>6061706</v>
      </c>
      <c r="K3821" s="38"/>
      <c r="L3821" s="49"/>
      <c r="M3821" s="37" t="s">
        <v>63</v>
      </c>
      <c r="N3821" s="37" t="s">
        <v>64</v>
      </c>
      <c r="O3821" s="37" t="s">
        <v>157</v>
      </c>
      <c r="P3821" s="37" t="s">
        <v>158</v>
      </c>
      <c r="Q3821" s="37" t="s">
        <v>159</v>
      </c>
      <c r="R3821" s="37" t="s">
        <v>160</v>
      </c>
      <c r="S3821" s="37" t="s">
        <v>1235</v>
      </c>
      <c r="T3821" s="37" t="s">
        <v>1234</v>
      </c>
      <c r="U3821" s="1" t="e">
        <f>VLOOKUP(T3821,[2]VAT!$A:$D,1,0)</f>
        <v>#N/A</v>
      </c>
      <c r="V3821" s="37" t="s">
        <v>2</v>
      </c>
      <c r="W3821" s="37" t="s">
        <v>2</v>
      </c>
      <c r="X3821" t="e">
        <f>VLOOKUP(T3821,[3]رکوردها!$A:$B,2,0)</f>
        <v>#N/A</v>
      </c>
      <c r="Y3821" t="e">
        <f>VLOOKUP(T3821,[3]رکوردها!$A:$D,4,0)</f>
        <v>#N/A</v>
      </c>
      <c r="Z3821" t="e">
        <f>VLOOKUP(T3821,[3]رکوردها!$A:$C,3,0)</f>
        <v>#N/A</v>
      </c>
      <c r="AA3821" t="e">
        <f>VLOOKUP(T3821,[3]رکوردها!$A:$F,6,0)</f>
        <v>#N/A</v>
      </c>
      <c r="AB3821" t="e">
        <f>VLOOKUP(T3821,[3]رکوردها!$A:$E,5,0)</f>
        <v>#N/A</v>
      </c>
    </row>
    <row r="3822" spans="1:28" s="41" customFormat="1" hidden="1" x14ac:dyDescent="0.2">
      <c r="A3822" s="36">
        <v>183817</v>
      </c>
      <c r="B3822" s="36">
        <v>1355</v>
      </c>
      <c r="C3822" s="36">
        <v>2134</v>
      </c>
      <c r="D3822" s="39" t="s">
        <v>5178</v>
      </c>
      <c r="E3822" s="39"/>
      <c r="F3822" s="37" t="s">
        <v>171</v>
      </c>
      <c r="G3822" s="37" t="s">
        <v>1387</v>
      </c>
      <c r="H3822" s="38">
        <v>6061706</v>
      </c>
      <c r="I3822" s="38">
        <v>0</v>
      </c>
      <c r="J3822" s="38">
        <f t="shared" si="60"/>
        <v>6061706</v>
      </c>
      <c r="K3822" s="38"/>
      <c r="L3822" s="49"/>
      <c r="M3822" s="37" t="s">
        <v>63</v>
      </c>
      <c r="N3822" s="37" t="s">
        <v>64</v>
      </c>
      <c r="O3822" s="37" t="s">
        <v>157</v>
      </c>
      <c r="P3822" s="37" t="s">
        <v>158</v>
      </c>
      <c r="Q3822" s="37" t="s">
        <v>159</v>
      </c>
      <c r="R3822" s="37" t="s">
        <v>160</v>
      </c>
      <c r="S3822" s="37" t="s">
        <v>1235</v>
      </c>
      <c r="T3822" s="37" t="s">
        <v>1234</v>
      </c>
      <c r="U3822" s="1" t="e">
        <f>VLOOKUP(T3822,[2]VAT!$A:$D,1,0)</f>
        <v>#N/A</v>
      </c>
      <c r="V3822" s="37" t="s">
        <v>2</v>
      </c>
      <c r="W3822" s="37" t="s">
        <v>2</v>
      </c>
      <c r="X3822" t="e">
        <f>VLOOKUP(T3822,[3]رکوردها!$A:$B,2,0)</f>
        <v>#N/A</v>
      </c>
      <c r="Y3822" t="e">
        <f>VLOOKUP(T3822,[3]رکوردها!$A:$D,4,0)</f>
        <v>#N/A</v>
      </c>
      <c r="Z3822" t="e">
        <f>VLOOKUP(T3822,[3]رکوردها!$A:$C,3,0)</f>
        <v>#N/A</v>
      </c>
      <c r="AA3822" t="e">
        <f>VLOOKUP(T3822,[3]رکوردها!$A:$F,6,0)</f>
        <v>#N/A</v>
      </c>
      <c r="AB3822" t="e">
        <f>VLOOKUP(T3822,[3]رکوردها!$A:$E,5,0)</f>
        <v>#N/A</v>
      </c>
    </row>
    <row r="3823" spans="1:28" s="41" customFormat="1" hidden="1" x14ac:dyDescent="0.2">
      <c r="A3823" s="36">
        <v>183818</v>
      </c>
      <c r="B3823" s="36">
        <v>1355</v>
      </c>
      <c r="C3823" s="36">
        <v>2134</v>
      </c>
      <c r="D3823" s="39" t="s">
        <v>5178</v>
      </c>
      <c r="E3823" s="39"/>
      <c r="F3823" s="37" t="s">
        <v>171</v>
      </c>
      <c r="G3823" s="37" t="s">
        <v>1388</v>
      </c>
      <c r="H3823" s="38">
        <v>6061706</v>
      </c>
      <c r="I3823" s="38">
        <v>0</v>
      </c>
      <c r="J3823" s="38">
        <f t="shared" si="60"/>
        <v>6061706</v>
      </c>
      <c r="K3823" s="38"/>
      <c r="L3823" s="49"/>
      <c r="M3823" s="37" t="s">
        <v>63</v>
      </c>
      <c r="N3823" s="37" t="s">
        <v>64</v>
      </c>
      <c r="O3823" s="37" t="s">
        <v>157</v>
      </c>
      <c r="P3823" s="37" t="s">
        <v>158</v>
      </c>
      <c r="Q3823" s="37" t="s">
        <v>159</v>
      </c>
      <c r="R3823" s="37" t="s">
        <v>160</v>
      </c>
      <c r="S3823" s="37" t="s">
        <v>1235</v>
      </c>
      <c r="T3823" s="37" t="s">
        <v>1234</v>
      </c>
      <c r="U3823" s="1" t="e">
        <f>VLOOKUP(T3823,[2]VAT!$A:$D,1,0)</f>
        <v>#N/A</v>
      </c>
      <c r="V3823" s="37" t="s">
        <v>2</v>
      </c>
      <c r="W3823" s="37" t="s">
        <v>2</v>
      </c>
      <c r="X3823" t="e">
        <f>VLOOKUP(T3823,[3]رکوردها!$A:$B,2,0)</f>
        <v>#N/A</v>
      </c>
      <c r="Y3823" t="e">
        <f>VLOOKUP(T3823,[3]رکوردها!$A:$D,4,0)</f>
        <v>#N/A</v>
      </c>
      <c r="Z3823" t="e">
        <f>VLOOKUP(T3823,[3]رکوردها!$A:$C,3,0)</f>
        <v>#N/A</v>
      </c>
      <c r="AA3823" t="e">
        <f>VLOOKUP(T3823,[3]رکوردها!$A:$F,6,0)</f>
        <v>#N/A</v>
      </c>
      <c r="AB3823" t="e">
        <f>VLOOKUP(T3823,[3]رکوردها!$A:$E,5,0)</f>
        <v>#N/A</v>
      </c>
    </row>
    <row r="3824" spans="1:28" s="41" customFormat="1" hidden="1" x14ac:dyDescent="0.2">
      <c r="A3824" s="36">
        <v>183819</v>
      </c>
      <c r="B3824" s="36">
        <v>1355</v>
      </c>
      <c r="C3824" s="36">
        <v>2134</v>
      </c>
      <c r="D3824" s="39" t="s">
        <v>5178</v>
      </c>
      <c r="E3824" s="39"/>
      <c r="F3824" s="37" t="s">
        <v>171</v>
      </c>
      <c r="G3824" s="37" t="s">
        <v>1389</v>
      </c>
      <c r="H3824" s="38">
        <v>6061706</v>
      </c>
      <c r="I3824" s="38">
        <v>0</v>
      </c>
      <c r="J3824" s="38">
        <f t="shared" si="60"/>
        <v>6061706</v>
      </c>
      <c r="K3824" s="38"/>
      <c r="L3824" s="49"/>
      <c r="M3824" s="37" t="s">
        <v>63</v>
      </c>
      <c r="N3824" s="37" t="s">
        <v>64</v>
      </c>
      <c r="O3824" s="37" t="s">
        <v>157</v>
      </c>
      <c r="P3824" s="37" t="s">
        <v>158</v>
      </c>
      <c r="Q3824" s="37" t="s">
        <v>159</v>
      </c>
      <c r="R3824" s="37" t="s">
        <v>160</v>
      </c>
      <c r="S3824" s="37" t="s">
        <v>1235</v>
      </c>
      <c r="T3824" s="37" t="s">
        <v>1234</v>
      </c>
      <c r="U3824" s="1" t="e">
        <f>VLOOKUP(T3824,[2]VAT!$A:$D,1,0)</f>
        <v>#N/A</v>
      </c>
      <c r="V3824" s="37" t="s">
        <v>2</v>
      </c>
      <c r="W3824" s="37" t="s">
        <v>2</v>
      </c>
      <c r="X3824" t="e">
        <f>VLOOKUP(T3824,[3]رکوردها!$A:$B,2,0)</f>
        <v>#N/A</v>
      </c>
      <c r="Y3824" t="e">
        <f>VLOOKUP(T3824,[3]رکوردها!$A:$D,4,0)</f>
        <v>#N/A</v>
      </c>
      <c r="Z3824" t="e">
        <f>VLOOKUP(T3824,[3]رکوردها!$A:$C,3,0)</f>
        <v>#N/A</v>
      </c>
      <c r="AA3824" t="e">
        <f>VLOOKUP(T3824,[3]رکوردها!$A:$F,6,0)</f>
        <v>#N/A</v>
      </c>
      <c r="AB3824" t="e">
        <f>VLOOKUP(T3824,[3]رکوردها!$A:$E,5,0)</f>
        <v>#N/A</v>
      </c>
    </row>
    <row r="3825" spans="1:28" s="41" customFormat="1" hidden="1" x14ac:dyDescent="0.2">
      <c r="A3825" s="36">
        <v>183820</v>
      </c>
      <c r="B3825" s="36">
        <v>1355</v>
      </c>
      <c r="C3825" s="36">
        <v>2134</v>
      </c>
      <c r="D3825" s="39" t="s">
        <v>5178</v>
      </c>
      <c r="E3825" s="39"/>
      <c r="F3825" s="37" t="s">
        <v>171</v>
      </c>
      <c r="G3825" s="37" t="s">
        <v>1390</v>
      </c>
      <c r="H3825" s="38">
        <v>6061706</v>
      </c>
      <c r="I3825" s="38">
        <v>0</v>
      </c>
      <c r="J3825" s="38">
        <f t="shared" si="60"/>
        <v>6061706</v>
      </c>
      <c r="K3825" s="38"/>
      <c r="L3825" s="49"/>
      <c r="M3825" s="37" t="s">
        <v>63</v>
      </c>
      <c r="N3825" s="37" t="s">
        <v>64</v>
      </c>
      <c r="O3825" s="37" t="s">
        <v>157</v>
      </c>
      <c r="P3825" s="37" t="s">
        <v>158</v>
      </c>
      <c r="Q3825" s="37" t="s">
        <v>159</v>
      </c>
      <c r="R3825" s="37" t="s">
        <v>160</v>
      </c>
      <c r="S3825" s="37" t="s">
        <v>1235</v>
      </c>
      <c r="T3825" s="37" t="s">
        <v>1234</v>
      </c>
      <c r="U3825" s="1" t="e">
        <f>VLOOKUP(T3825,[2]VAT!$A:$D,1,0)</f>
        <v>#N/A</v>
      </c>
      <c r="V3825" s="37" t="s">
        <v>2</v>
      </c>
      <c r="W3825" s="37" t="s">
        <v>2</v>
      </c>
      <c r="X3825" t="e">
        <f>VLOOKUP(T3825,[3]رکوردها!$A:$B,2,0)</f>
        <v>#N/A</v>
      </c>
      <c r="Y3825" t="e">
        <f>VLOOKUP(T3825,[3]رکوردها!$A:$D,4,0)</f>
        <v>#N/A</v>
      </c>
      <c r="Z3825" t="e">
        <f>VLOOKUP(T3825,[3]رکوردها!$A:$C,3,0)</f>
        <v>#N/A</v>
      </c>
      <c r="AA3825" t="e">
        <f>VLOOKUP(T3825,[3]رکوردها!$A:$F,6,0)</f>
        <v>#N/A</v>
      </c>
      <c r="AB3825" t="e">
        <f>VLOOKUP(T3825,[3]رکوردها!$A:$E,5,0)</f>
        <v>#N/A</v>
      </c>
    </row>
    <row r="3826" spans="1:28" s="41" customFormat="1" hidden="1" x14ac:dyDescent="0.2">
      <c r="A3826" s="36">
        <v>183821</v>
      </c>
      <c r="B3826" s="36">
        <v>1355</v>
      </c>
      <c r="C3826" s="36">
        <v>2134</v>
      </c>
      <c r="D3826" s="39" t="s">
        <v>5178</v>
      </c>
      <c r="E3826" s="39"/>
      <c r="F3826" s="37" t="s">
        <v>171</v>
      </c>
      <c r="G3826" s="37" t="s">
        <v>1391</v>
      </c>
      <c r="H3826" s="38">
        <v>6061706</v>
      </c>
      <c r="I3826" s="38">
        <v>0</v>
      </c>
      <c r="J3826" s="38">
        <f t="shared" si="60"/>
        <v>6061706</v>
      </c>
      <c r="K3826" s="38"/>
      <c r="L3826" s="49"/>
      <c r="M3826" s="37" t="s">
        <v>63</v>
      </c>
      <c r="N3826" s="37" t="s">
        <v>64</v>
      </c>
      <c r="O3826" s="37" t="s">
        <v>157</v>
      </c>
      <c r="P3826" s="37" t="s">
        <v>158</v>
      </c>
      <c r="Q3826" s="37" t="s">
        <v>159</v>
      </c>
      <c r="R3826" s="37" t="s">
        <v>160</v>
      </c>
      <c r="S3826" s="37" t="s">
        <v>1235</v>
      </c>
      <c r="T3826" s="37" t="s">
        <v>1234</v>
      </c>
      <c r="U3826" s="1" t="e">
        <f>VLOOKUP(T3826,[2]VAT!$A:$D,1,0)</f>
        <v>#N/A</v>
      </c>
      <c r="V3826" s="37" t="s">
        <v>2</v>
      </c>
      <c r="W3826" s="37" t="s">
        <v>2</v>
      </c>
      <c r="X3826" t="e">
        <f>VLOOKUP(T3826,[3]رکوردها!$A:$B,2,0)</f>
        <v>#N/A</v>
      </c>
      <c r="Y3826" t="e">
        <f>VLOOKUP(T3826,[3]رکوردها!$A:$D,4,0)</f>
        <v>#N/A</v>
      </c>
      <c r="Z3826" t="e">
        <f>VLOOKUP(T3826,[3]رکوردها!$A:$C,3,0)</f>
        <v>#N/A</v>
      </c>
      <c r="AA3826" t="e">
        <f>VLOOKUP(T3826,[3]رکوردها!$A:$F,6,0)</f>
        <v>#N/A</v>
      </c>
      <c r="AB3826" t="e">
        <f>VLOOKUP(T3826,[3]رکوردها!$A:$E,5,0)</f>
        <v>#N/A</v>
      </c>
    </row>
    <row r="3827" spans="1:28" s="41" customFormat="1" hidden="1" x14ac:dyDescent="0.2">
      <c r="A3827" s="36">
        <v>183822</v>
      </c>
      <c r="B3827" s="36">
        <v>1355</v>
      </c>
      <c r="C3827" s="36">
        <v>2134</v>
      </c>
      <c r="D3827" s="39" t="s">
        <v>5178</v>
      </c>
      <c r="E3827" s="39"/>
      <c r="F3827" s="37" t="s">
        <v>171</v>
      </c>
      <c r="G3827" s="37" t="s">
        <v>1392</v>
      </c>
      <c r="H3827" s="38">
        <v>6061706</v>
      </c>
      <c r="I3827" s="38">
        <v>0</v>
      </c>
      <c r="J3827" s="38">
        <f t="shared" si="60"/>
        <v>6061706</v>
      </c>
      <c r="K3827" s="38"/>
      <c r="L3827" s="49"/>
      <c r="M3827" s="37" t="s">
        <v>63</v>
      </c>
      <c r="N3827" s="37" t="s">
        <v>64</v>
      </c>
      <c r="O3827" s="37" t="s">
        <v>157</v>
      </c>
      <c r="P3827" s="37" t="s">
        <v>158</v>
      </c>
      <c r="Q3827" s="37" t="s">
        <v>159</v>
      </c>
      <c r="R3827" s="37" t="s">
        <v>160</v>
      </c>
      <c r="S3827" s="37" t="s">
        <v>1235</v>
      </c>
      <c r="T3827" s="37" t="s">
        <v>1234</v>
      </c>
      <c r="U3827" s="1" t="e">
        <f>VLOOKUP(T3827,[2]VAT!$A:$D,1,0)</f>
        <v>#N/A</v>
      </c>
      <c r="V3827" s="37" t="s">
        <v>2</v>
      </c>
      <c r="W3827" s="37" t="s">
        <v>2</v>
      </c>
      <c r="X3827" t="e">
        <f>VLOOKUP(T3827,[3]رکوردها!$A:$B,2,0)</f>
        <v>#N/A</v>
      </c>
      <c r="Y3827" t="e">
        <f>VLOOKUP(T3827,[3]رکوردها!$A:$D,4,0)</f>
        <v>#N/A</v>
      </c>
      <c r="Z3827" t="e">
        <f>VLOOKUP(T3827,[3]رکوردها!$A:$C,3,0)</f>
        <v>#N/A</v>
      </c>
      <c r="AA3827" t="e">
        <f>VLOOKUP(T3827,[3]رکوردها!$A:$F,6,0)</f>
        <v>#N/A</v>
      </c>
      <c r="AB3827" t="e">
        <f>VLOOKUP(T3827,[3]رکوردها!$A:$E,5,0)</f>
        <v>#N/A</v>
      </c>
    </row>
    <row r="3828" spans="1:28" s="41" customFormat="1" hidden="1" x14ac:dyDescent="0.2">
      <c r="A3828" s="36">
        <v>183823</v>
      </c>
      <c r="B3828" s="36">
        <v>1355</v>
      </c>
      <c r="C3828" s="36">
        <v>2134</v>
      </c>
      <c r="D3828" s="39" t="s">
        <v>5178</v>
      </c>
      <c r="E3828" s="39"/>
      <c r="F3828" s="37" t="s">
        <v>171</v>
      </c>
      <c r="G3828" s="37" t="s">
        <v>1393</v>
      </c>
      <c r="H3828" s="38">
        <v>6061706</v>
      </c>
      <c r="I3828" s="38">
        <v>0</v>
      </c>
      <c r="J3828" s="38">
        <f t="shared" si="60"/>
        <v>6061706</v>
      </c>
      <c r="K3828" s="38"/>
      <c r="L3828" s="49"/>
      <c r="M3828" s="37" t="s">
        <v>63</v>
      </c>
      <c r="N3828" s="37" t="s">
        <v>64</v>
      </c>
      <c r="O3828" s="37" t="s">
        <v>157</v>
      </c>
      <c r="P3828" s="37" t="s">
        <v>158</v>
      </c>
      <c r="Q3828" s="37" t="s">
        <v>159</v>
      </c>
      <c r="R3828" s="37" t="s">
        <v>160</v>
      </c>
      <c r="S3828" s="37" t="s">
        <v>1235</v>
      </c>
      <c r="T3828" s="37" t="s">
        <v>1234</v>
      </c>
      <c r="U3828" s="1" t="e">
        <f>VLOOKUP(T3828,[2]VAT!$A:$D,1,0)</f>
        <v>#N/A</v>
      </c>
      <c r="V3828" s="37" t="s">
        <v>2</v>
      </c>
      <c r="W3828" s="37" t="s">
        <v>2</v>
      </c>
      <c r="X3828" t="e">
        <f>VLOOKUP(T3828,[3]رکوردها!$A:$B,2,0)</f>
        <v>#N/A</v>
      </c>
      <c r="Y3828" t="e">
        <f>VLOOKUP(T3828,[3]رکوردها!$A:$D,4,0)</f>
        <v>#N/A</v>
      </c>
      <c r="Z3828" t="e">
        <f>VLOOKUP(T3828,[3]رکوردها!$A:$C,3,0)</f>
        <v>#N/A</v>
      </c>
      <c r="AA3828" t="e">
        <f>VLOOKUP(T3828,[3]رکوردها!$A:$F,6,0)</f>
        <v>#N/A</v>
      </c>
      <c r="AB3828" t="e">
        <f>VLOOKUP(T3828,[3]رکوردها!$A:$E,5,0)</f>
        <v>#N/A</v>
      </c>
    </row>
    <row r="3829" spans="1:28" s="41" customFormat="1" hidden="1" x14ac:dyDescent="0.2">
      <c r="A3829" s="36">
        <v>183824</v>
      </c>
      <c r="B3829" s="36">
        <v>1355</v>
      </c>
      <c r="C3829" s="36">
        <v>2134</v>
      </c>
      <c r="D3829" s="39" t="s">
        <v>5178</v>
      </c>
      <c r="E3829" s="39"/>
      <c r="F3829" s="37" t="s">
        <v>171</v>
      </c>
      <c r="G3829" s="37" t="s">
        <v>1394</v>
      </c>
      <c r="H3829" s="38">
        <v>6061706</v>
      </c>
      <c r="I3829" s="38">
        <v>0</v>
      </c>
      <c r="J3829" s="38">
        <f t="shared" si="60"/>
        <v>6061706</v>
      </c>
      <c r="K3829" s="38"/>
      <c r="L3829" s="49"/>
      <c r="M3829" s="37" t="s">
        <v>63</v>
      </c>
      <c r="N3829" s="37" t="s">
        <v>64</v>
      </c>
      <c r="O3829" s="37" t="s">
        <v>157</v>
      </c>
      <c r="P3829" s="37" t="s">
        <v>158</v>
      </c>
      <c r="Q3829" s="37" t="s">
        <v>159</v>
      </c>
      <c r="R3829" s="37" t="s">
        <v>160</v>
      </c>
      <c r="S3829" s="37" t="s">
        <v>1235</v>
      </c>
      <c r="T3829" s="37" t="s">
        <v>1234</v>
      </c>
      <c r="U3829" s="1" t="e">
        <f>VLOOKUP(T3829,[2]VAT!$A:$D,1,0)</f>
        <v>#N/A</v>
      </c>
      <c r="V3829" s="37" t="s">
        <v>2</v>
      </c>
      <c r="W3829" s="37" t="s">
        <v>2</v>
      </c>
      <c r="X3829" t="e">
        <f>VLOOKUP(T3829,[3]رکوردها!$A:$B,2,0)</f>
        <v>#N/A</v>
      </c>
      <c r="Y3829" t="e">
        <f>VLOOKUP(T3829,[3]رکوردها!$A:$D,4,0)</f>
        <v>#N/A</v>
      </c>
      <c r="Z3829" t="e">
        <f>VLOOKUP(T3829,[3]رکوردها!$A:$C,3,0)</f>
        <v>#N/A</v>
      </c>
      <c r="AA3829" t="e">
        <f>VLOOKUP(T3829,[3]رکوردها!$A:$F,6,0)</f>
        <v>#N/A</v>
      </c>
      <c r="AB3829" t="e">
        <f>VLOOKUP(T3829,[3]رکوردها!$A:$E,5,0)</f>
        <v>#N/A</v>
      </c>
    </row>
    <row r="3830" spans="1:28" s="41" customFormat="1" hidden="1" x14ac:dyDescent="0.2">
      <c r="A3830" s="36">
        <v>183825</v>
      </c>
      <c r="B3830" s="36">
        <v>1355</v>
      </c>
      <c r="C3830" s="36">
        <v>2134</v>
      </c>
      <c r="D3830" s="39" t="s">
        <v>5178</v>
      </c>
      <c r="E3830" s="39"/>
      <c r="F3830" s="37" t="s">
        <v>171</v>
      </c>
      <c r="G3830" s="37" t="s">
        <v>1395</v>
      </c>
      <c r="H3830" s="38">
        <v>6061706</v>
      </c>
      <c r="I3830" s="38">
        <v>0</v>
      </c>
      <c r="J3830" s="38">
        <f t="shared" si="60"/>
        <v>6061706</v>
      </c>
      <c r="K3830" s="38"/>
      <c r="L3830" s="49"/>
      <c r="M3830" s="37" t="s">
        <v>63</v>
      </c>
      <c r="N3830" s="37" t="s">
        <v>64</v>
      </c>
      <c r="O3830" s="37" t="s">
        <v>157</v>
      </c>
      <c r="P3830" s="37" t="s">
        <v>158</v>
      </c>
      <c r="Q3830" s="37" t="s">
        <v>159</v>
      </c>
      <c r="R3830" s="37" t="s">
        <v>160</v>
      </c>
      <c r="S3830" s="37" t="s">
        <v>1235</v>
      </c>
      <c r="T3830" s="37" t="s">
        <v>1234</v>
      </c>
      <c r="U3830" s="1" t="e">
        <f>VLOOKUP(T3830,[2]VAT!$A:$D,1,0)</f>
        <v>#N/A</v>
      </c>
      <c r="V3830" s="37" t="s">
        <v>2</v>
      </c>
      <c r="W3830" s="37" t="s">
        <v>2</v>
      </c>
      <c r="X3830" t="e">
        <f>VLOOKUP(T3830,[3]رکوردها!$A:$B,2,0)</f>
        <v>#N/A</v>
      </c>
      <c r="Y3830" t="e">
        <f>VLOOKUP(T3830,[3]رکوردها!$A:$D,4,0)</f>
        <v>#N/A</v>
      </c>
      <c r="Z3830" t="e">
        <f>VLOOKUP(T3830,[3]رکوردها!$A:$C,3,0)</f>
        <v>#N/A</v>
      </c>
      <c r="AA3830" t="e">
        <f>VLOOKUP(T3830,[3]رکوردها!$A:$F,6,0)</f>
        <v>#N/A</v>
      </c>
      <c r="AB3830" t="e">
        <f>VLOOKUP(T3830,[3]رکوردها!$A:$E,5,0)</f>
        <v>#N/A</v>
      </c>
    </row>
    <row r="3831" spans="1:28" s="41" customFormat="1" hidden="1" x14ac:dyDescent="0.2">
      <c r="A3831" s="36">
        <v>183826</v>
      </c>
      <c r="B3831" s="36">
        <v>1355</v>
      </c>
      <c r="C3831" s="36">
        <v>2134</v>
      </c>
      <c r="D3831" s="39" t="s">
        <v>5178</v>
      </c>
      <c r="E3831" s="39"/>
      <c r="F3831" s="37" t="s">
        <v>171</v>
      </c>
      <c r="G3831" s="37" t="s">
        <v>1396</v>
      </c>
      <c r="H3831" s="38">
        <v>6061706</v>
      </c>
      <c r="I3831" s="38">
        <v>0</v>
      </c>
      <c r="J3831" s="38">
        <f t="shared" si="60"/>
        <v>6061706</v>
      </c>
      <c r="K3831" s="38"/>
      <c r="L3831" s="49"/>
      <c r="M3831" s="37" t="s">
        <v>63</v>
      </c>
      <c r="N3831" s="37" t="s">
        <v>64</v>
      </c>
      <c r="O3831" s="37" t="s">
        <v>157</v>
      </c>
      <c r="P3831" s="37" t="s">
        <v>158</v>
      </c>
      <c r="Q3831" s="37" t="s">
        <v>159</v>
      </c>
      <c r="R3831" s="37" t="s">
        <v>160</v>
      </c>
      <c r="S3831" s="37" t="s">
        <v>1235</v>
      </c>
      <c r="T3831" s="37" t="s">
        <v>1234</v>
      </c>
      <c r="U3831" s="1" t="e">
        <f>VLOOKUP(T3831,[2]VAT!$A:$D,1,0)</f>
        <v>#N/A</v>
      </c>
      <c r="V3831" s="37" t="s">
        <v>2</v>
      </c>
      <c r="W3831" s="37" t="s">
        <v>2</v>
      </c>
      <c r="X3831" t="e">
        <f>VLOOKUP(T3831,[3]رکوردها!$A:$B,2,0)</f>
        <v>#N/A</v>
      </c>
      <c r="Y3831" t="e">
        <f>VLOOKUP(T3831,[3]رکوردها!$A:$D,4,0)</f>
        <v>#N/A</v>
      </c>
      <c r="Z3831" t="e">
        <f>VLOOKUP(T3831,[3]رکوردها!$A:$C,3,0)</f>
        <v>#N/A</v>
      </c>
      <c r="AA3831" t="e">
        <f>VLOOKUP(T3831,[3]رکوردها!$A:$F,6,0)</f>
        <v>#N/A</v>
      </c>
      <c r="AB3831" t="e">
        <f>VLOOKUP(T3831,[3]رکوردها!$A:$E,5,0)</f>
        <v>#N/A</v>
      </c>
    </row>
    <row r="3832" spans="1:28" s="41" customFormat="1" hidden="1" x14ac:dyDescent="0.2">
      <c r="A3832" s="36">
        <v>183827</v>
      </c>
      <c r="B3832" s="36">
        <v>1355</v>
      </c>
      <c r="C3832" s="36">
        <v>2134</v>
      </c>
      <c r="D3832" s="39" t="s">
        <v>5178</v>
      </c>
      <c r="E3832" s="39"/>
      <c r="F3832" s="37" t="s">
        <v>171</v>
      </c>
      <c r="G3832" s="37" t="s">
        <v>1397</v>
      </c>
      <c r="H3832" s="38">
        <v>6061706</v>
      </c>
      <c r="I3832" s="38">
        <v>0</v>
      </c>
      <c r="J3832" s="38">
        <f t="shared" si="60"/>
        <v>6061706</v>
      </c>
      <c r="K3832" s="38"/>
      <c r="L3832" s="49"/>
      <c r="M3832" s="37" t="s">
        <v>63</v>
      </c>
      <c r="N3832" s="37" t="s">
        <v>64</v>
      </c>
      <c r="O3832" s="37" t="s">
        <v>157</v>
      </c>
      <c r="P3832" s="37" t="s">
        <v>158</v>
      </c>
      <c r="Q3832" s="37" t="s">
        <v>159</v>
      </c>
      <c r="R3832" s="37" t="s">
        <v>160</v>
      </c>
      <c r="S3832" s="37" t="s">
        <v>1235</v>
      </c>
      <c r="T3832" s="37" t="s">
        <v>1234</v>
      </c>
      <c r="U3832" s="1" t="e">
        <f>VLOOKUP(T3832,[2]VAT!$A:$D,1,0)</f>
        <v>#N/A</v>
      </c>
      <c r="V3832" s="37" t="s">
        <v>2</v>
      </c>
      <c r="W3832" s="37" t="s">
        <v>2</v>
      </c>
      <c r="X3832" t="e">
        <f>VLOOKUP(T3832,[3]رکوردها!$A:$B,2,0)</f>
        <v>#N/A</v>
      </c>
      <c r="Y3832" t="e">
        <f>VLOOKUP(T3832,[3]رکوردها!$A:$D,4,0)</f>
        <v>#N/A</v>
      </c>
      <c r="Z3832" t="e">
        <f>VLOOKUP(T3832,[3]رکوردها!$A:$C,3,0)</f>
        <v>#N/A</v>
      </c>
      <c r="AA3832" t="e">
        <f>VLOOKUP(T3832,[3]رکوردها!$A:$F,6,0)</f>
        <v>#N/A</v>
      </c>
      <c r="AB3832" t="e">
        <f>VLOOKUP(T3832,[3]رکوردها!$A:$E,5,0)</f>
        <v>#N/A</v>
      </c>
    </row>
    <row r="3833" spans="1:28" s="41" customFormat="1" hidden="1" x14ac:dyDescent="0.2">
      <c r="A3833" s="36">
        <v>183828</v>
      </c>
      <c r="B3833" s="36">
        <v>1355</v>
      </c>
      <c r="C3833" s="36">
        <v>2134</v>
      </c>
      <c r="D3833" s="39" t="s">
        <v>5178</v>
      </c>
      <c r="E3833" s="39"/>
      <c r="F3833" s="37" t="s">
        <v>171</v>
      </c>
      <c r="G3833" s="37" t="s">
        <v>480</v>
      </c>
      <c r="H3833" s="38">
        <v>6061706</v>
      </c>
      <c r="I3833" s="38">
        <v>0</v>
      </c>
      <c r="J3833" s="38">
        <f t="shared" si="60"/>
        <v>6061706</v>
      </c>
      <c r="K3833" s="38"/>
      <c r="L3833" s="49"/>
      <c r="M3833" s="37" t="s">
        <v>63</v>
      </c>
      <c r="N3833" s="37" t="s">
        <v>64</v>
      </c>
      <c r="O3833" s="37" t="s">
        <v>157</v>
      </c>
      <c r="P3833" s="37" t="s">
        <v>158</v>
      </c>
      <c r="Q3833" s="37" t="s">
        <v>159</v>
      </c>
      <c r="R3833" s="37" t="s">
        <v>160</v>
      </c>
      <c r="S3833" s="37" t="s">
        <v>1235</v>
      </c>
      <c r="T3833" s="37" t="s">
        <v>1234</v>
      </c>
      <c r="U3833" s="1" t="e">
        <f>VLOOKUP(T3833,[2]VAT!$A:$D,1,0)</f>
        <v>#N/A</v>
      </c>
      <c r="V3833" s="37" t="s">
        <v>2</v>
      </c>
      <c r="W3833" s="37" t="s">
        <v>2</v>
      </c>
      <c r="X3833" t="e">
        <f>VLOOKUP(T3833,[3]رکوردها!$A:$B,2,0)</f>
        <v>#N/A</v>
      </c>
      <c r="Y3833" t="e">
        <f>VLOOKUP(T3833,[3]رکوردها!$A:$D,4,0)</f>
        <v>#N/A</v>
      </c>
      <c r="Z3833" t="e">
        <f>VLOOKUP(T3833,[3]رکوردها!$A:$C,3,0)</f>
        <v>#N/A</v>
      </c>
      <c r="AA3833" t="e">
        <f>VLOOKUP(T3833,[3]رکوردها!$A:$F,6,0)</f>
        <v>#N/A</v>
      </c>
      <c r="AB3833" t="e">
        <f>VLOOKUP(T3833,[3]رکوردها!$A:$E,5,0)</f>
        <v>#N/A</v>
      </c>
    </row>
    <row r="3834" spans="1:28" s="41" customFormat="1" hidden="1" x14ac:dyDescent="0.2">
      <c r="A3834" s="36">
        <v>183833</v>
      </c>
      <c r="B3834" s="36">
        <v>1355</v>
      </c>
      <c r="C3834" s="36">
        <v>2134</v>
      </c>
      <c r="D3834" s="39" t="s">
        <v>5178</v>
      </c>
      <c r="E3834" s="39"/>
      <c r="F3834" s="37" t="s">
        <v>171</v>
      </c>
      <c r="G3834" s="37" t="s">
        <v>1398</v>
      </c>
      <c r="H3834" s="38">
        <v>3030853</v>
      </c>
      <c r="I3834" s="38">
        <v>0</v>
      </c>
      <c r="J3834" s="38">
        <f t="shared" si="60"/>
        <v>3030853</v>
      </c>
      <c r="K3834" s="38"/>
      <c r="L3834" s="49"/>
      <c r="M3834" s="37" t="s">
        <v>63</v>
      </c>
      <c r="N3834" s="37" t="s">
        <v>64</v>
      </c>
      <c r="O3834" s="37" t="s">
        <v>157</v>
      </c>
      <c r="P3834" s="37" t="s">
        <v>158</v>
      </c>
      <c r="Q3834" s="37" t="s">
        <v>159</v>
      </c>
      <c r="R3834" s="37" t="s">
        <v>160</v>
      </c>
      <c r="S3834" s="37" t="s">
        <v>1235</v>
      </c>
      <c r="T3834" s="37" t="s">
        <v>1234</v>
      </c>
      <c r="U3834" s="1" t="e">
        <f>VLOOKUP(T3834,[2]VAT!$A:$D,1,0)</f>
        <v>#N/A</v>
      </c>
      <c r="V3834" s="37" t="s">
        <v>2</v>
      </c>
      <c r="W3834" s="37" t="s">
        <v>2</v>
      </c>
      <c r="X3834" t="e">
        <f>VLOOKUP(T3834,[3]رکوردها!$A:$B,2,0)</f>
        <v>#N/A</v>
      </c>
      <c r="Y3834" t="e">
        <f>VLOOKUP(T3834,[3]رکوردها!$A:$D,4,0)</f>
        <v>#N/A</v>
      </c>
      <c r="Z3834" t="e">
        <f>VLOOKUP(T3834,[3]رکوردها!$A:$C,3,0)</f>
        <v>#N/A</v>
      </c>
      <c r="AA3834" t="e">
        <f>VLOOKUP(T3834,[3]رکوردها!$A:$F,6,0)</f>
        <v>#N/A</v>
      </c>
      <c r="AB3834" t="e">
        <f>VLOOKUP(T3834,[3]رکوردها!$A:$E,5,0)</f>
        <v>#N/A</v>
      </c>
    </row>
    <row r="3835" spans="1:28" s="41" customFormat="1" hidden="1" x14ac:dyDescent="0.2">
      <c r="A3835" s="36">
        <v>183834</v>
      </c>
      <c r="B3835" s="36">
        <v>1355</v>
      </c>
      <c r="C3835" s="36">
        <v>2134</v>
      </c>
      <c r="D3835" s="39" t="s">
        <v>5178</v>
      </c>
      <c r="E3835" s="39"/>
      <c r="F3835" s="37" t="s">
        <v>171</v>
      </c>
      <c r="G3835" s="37" t="s">
        <v>1399</v>
      </c>
      <c r="H3835" s="38">
        <v>3030853</v>
      </c>
      <c r="I3835" s="38">
        <v>0</v>
      </c>
      <c r="J3835" s="38">
        <f t="shared" si="60"/>
        <v>3030853</v>
      </c>
      <c r="K3835" s="38"/>
      <c r="L3835" s="49"/>
      <c r="M3835" s="37" t="s">
        <v>63</v>
      </c>
      <c r="N3835" s="37" t="s">
        <v>64</v>
      </c>
      <c r="O3835" s="37" t="s">
        <v>157</v>
      </c>
      <c r="P3835" s="37" t="s">
        <v>158</v>
      </c>
      <c r="Q3835" s="37" t="s">
        <v>159</v>
      </c>
      <c r="R3835" s="37" t="s">
        <v>160</v>
      </c>
      <c r="S3835" s="37" t="s">
        <v>1235</v>
      </c>
      <c r="T3835" s="37" t="s">
        <v>1234</v>
      </c>
      <c r="U3835" s="1" t="e">
        <f>VLOOKUP(T3835,[2]VAT!$A:$D,1,0)</f>
        <v>#N/A</v>
      </c>
      <c r="V3835" s="37" t="s">
        <v>2</v>
      </c>
      <c r="W3835" s="37" t="s">
        <v>2</v>
      </c>
      <c r="X3835" t="e">
        <f>VLOOKUP(T3835,[3]رکوردها!$A:$B,2,0)</f>
        <v>#N/A</v>
      </c>
      <c r="Y3835" t="e">
        <f>VLOOKUP(T3835,[3]رکوردها!$A:$D,4,0)</f>
        <v>#N/A</v>
      </c>
      <c r="Z3835" t="e">
        <f>VLOOKUP(T3835,[3]رکوردها!$A:$C,3,0)</f>
        <v>#N/A</v>
      </c>
      <c r="AA3835" t="e">
        <f>VLOOKUP(T3835,[3]رکوردها!$A:$F,6,0)</f>
        <v>#N/A</v>
      </c>
      <c r="AB3835" t="e">
        <f>VLOOKUP(T3835,[3]رکوردها!$A:$E,5,0)</f>
        <v>#N/A</v>
      </c>
    </row>
    <row r="3836" spans="1:28" s="41" customFormat="1" hidden="1" x14ac:dyDescent="0.2">
      <c r="A3836" s="36">
        <v>183835</v>
      </c>
      <c r="B3836" s="36">
        <v>1355</v>
      </c>
      <c r="C3836" s="36">
        <v>2134</v>
      </c>
      <c r="D3836" s="39" t="s">
        <v>5178</v>
      </c>
      <c r="E3836" s="39"/>
      <c r="F3836" s="37" t="s">
        <v>171</v>
      </c>
      <c r="G3836" s="37" t="s">
        <v>1400</v>
      </c>
      <c r="H3836" s="38">
        <v>3030853</v>
      </c>
      <c r="I3836" s="38">
        <v>0</v>
      </c>
      <c r="J3836" s="38">
        <f t="shared" si="60"/>
        <v>3030853</v>
      </c>
      <c r="K3836" s="38"/>
      <c r="L3836" s="49"/>
      <c r="M3836" s="37" t="s">
        <v>63</v>
      </c>
      <c r="N3836" s="37" t="s">
        <v>64</v>
      </c>
      <c r="O3836" s="37" t="s">
        <v>157</v>
      </c>
      <c r="P3836" s="37" t="s">
        <v>158</v>
      </c>
      <c r="Q3836" s="37" t="s">
        <v>159</v>
      </c>
      <c r="R3836" s="37" t="s">
        <v>160</v>
      </c>
      <c r="S3836" s="37" t="s">
        <v>1235</v>
      </c>
      <c r="T3836" s="37" t="s">
        <v>1234</v>
      </c>
      <c r="U3836" s="1" t="e">
        <f>VLOOKUP(T3836,[2]VAT!$A:$D,1,0)</f>
        <v>#N/A</v>
      </c>
      <c r="V3836" s="37" t="s">
        <v>2</v>
      </c>
      <c r="W3836" s="37" t="s">
        <v>2</v>
      </c>
      <c r="X3836" t="e">
        <f>VLOOKUP(T3836,[3]رکوردها!$A:$B,2,0)</f>
        <v>#N/A</v>
      </c>
      <c r="Y3836" t="e">
        <f>VLOOKUP(T3836,[3]رکوردها!$A:$D,4,0)</f>
        <v>#N/A</v>
      </c>
      <c r="Z3836" t="e">
        <f>VLOOKUP(T3836,[3]رکوردها!$A:$C,3,0)</f>
        <v>#N/A</v>
      </c>
      <c r="AA3836" t="e">
        <f>VLOOKUP(T3836,[3]رکوردها!$A:$F,6,0)</f>
        <v>#N/A</v>
      </c>
      <c r="AB3836" t="e">
        <f>VLOOKUP(T3836,[3]رکوردها!$A:$E,5,0)</f>
        <v>#N/A</v>
      </c>
    </row>
    <row r="3837" spans="1:28" s="41" customFormat="1" hidden="1" x14ac:dyDescent="0.2">
      <c r="A3837" s="36">
        <v>183836</v>
      </c>
      <c r="B3837" s="36">
        <v>1355</v>
      </c>
      <c r="C3837" s="36">
        <v>2134</v>
      </c>
      <c r="D3837" s="39" t="s">
        <v>5178</v>
      </c>
      <c r="E3837" s="39"/>
      <c r="F3837" s="37" t="s">
        <v>171</v>
      </c>
      <c r="G3837" s="37" t="s">
        <v>1401</v>
      </c>
      <c r="H3837" s="38">
        <v>3030853</v>
      </c>
      <c r="I3837" s="38">
        <v>0</v>
      </c>
      <c r="J3837" s="38">
        <f t="shared" si="60"/>
        <v>3030853</v>
      </c>
      <c r="K3837" s="38"/>
      <c r="L3837" s="49"/>
      <c r="M3837" s="37" t="s">
        <v>63</v>
      </c>
      <c r="N3837" s="37" t="s">
        <v>64</v>
      </c>
      <c r="O3837" s="37" t="s">
        <v>157</v>
      </c>
      <c r="P3837" s="37" t="s">
        <v>158</v>
      </c>
      <c r="Q3837" s="37" t="s">
        <v>159</v>
      </c>
      <c r="R3837" s="37" t="s">
        <v>160</v>
      </c>
      <c r="S3837" s="37" t="s">
        <v>1235</v>
      </c>
      <c r="T3837" s="37" t="s">
        <v>1234</v>
      </c>
      <c r="U3837" s="1" t="e">
        <f>VLOOKUP(T3837,[2]VAT!$A:$D,1,0)</f>
        <v>#N/A</v>
      </c>
      <c r="V3837" s="37" t="s">
        <v>2</v>
      </c>
      <c r="W3837" s="37" t="s">
        <v>2</v>
      </c>
      <c r="X3837" t="e">
        <f>VLOOKUP(T3837,[3]رکوردها!$A:$B,2,0)</f>
        <v>#N/A</v>
      </c>
      <c r="Y3837" t="e">
        <f>VLOOKUP(T3837,[3]رکوردها!$A:$D,4,0)</f>
        <v>#N/A</v>
      </c>
      <c r="Z3837" t="e">
        <f>VLOOKUP(T3837,[3]رکوردها!$A:$C,3,0)</f>
        <v>#N/A</v>
      </c>
      <c r="AA3837" t="e">
        <f>VLOOKUP(T3837,[3]رکوردها!$A:$F,6,0)</f>
        <v>#N/A</v>
      </c>
      <c r="AB3837" t="e">
        <f>VLOOKUP(T3837,[3]رکوردها!$A:$E,5,0)</f>
        <v>#N/A</v>
      </c>
    </row>
    <row r="3838" spans="1:28" s="41" customFormat="1" hidden="1" x14ac:dyDescent="0.2">
      <c r="A3838" s="36">
        <v>183837</v>
      </c>
      <c r="B3838" s="36">
        <v>1355</v>
      </c>
      <c r="C3838" s="36">
        <v>2134</v>
      </c>
      <c r="D3838" s="39" t="s">
        <v>5178</v>
      </c>
      <c r="E3838" s="39"/>
      <c r="F3838" s="37" t="s">
        <v>171</v>
      </c>
      <c r="G3838" s="37" t="s">
        <v>1402</v>
      </c>
      <c r="H3838" s="38">
        <v>3030853</v>
      </c>
      <c r="I3838" s="38">
        <v>0</v>
      </c>
      <c r="J3838" s="38">
        <f t="shared" si="60"/>
        <v>3030853</v>
      </c>
      <c r="K3838" s="38"/>
      <c r="L3838" s="49"/>
      <c r="M3838" s="37" t="s">
        <v>63</v>
      </c>
      <c r="N3838" s="37" t="s">
        <v>64</v>
      </c>
      <c r="O3838" s="37" t="s">
        <v>157</v>
      </c>
      <c r="P3838" s="37" t="s">
        <v>158</v>
      </c>
      <c r="Q3838" s="37" t="s">
        <v>159</v>
      </c>
      <c r="R3838" s="37" t="s">
        <v>160</v>
      </c>
      <c r="S3838" s="37" t="s">
        <v>1235</v>
      </c>
      <c r="T3838" s="37" t="s">
        <v>1234</v>
      </c>
      <c r="U3838" s="1" t="e">
        <f>VLOOKUP(T3838,[2]VAT!$A:$D,1,0)</f>
        <v>#N/A</v>
      </c>
      <c r="V3838" s="37" t="s">
        <v>2</v>
      </c>
      <c r="W3838" s="37" t="s">
        <v>2</v>
      </c>
      <c r="X3838" t="e">
        <f>VLOOKUP(T3838,[3]رکوردها!$A:$B,2,0)</f>
        <v>#N/A</v>
      </c>
      <c r="Y3838" t="e">
        <f>VLOOKUP(T3838,[3]رکوردها!$A:$D,4,0)</f>
        <v>#N/A</v>
      </c>
      <c r="Z3838" t="e">
        <f>VLOOKUP(T3838,[3]رکوردها!$A:$C,3,0)</f>
        <v>#N/A</v>
      </c>
      <c r="AA3838" t="e">
        <f>VLOOKUP(T3838,[3]رکوردها!$A:$F,6,0)</f>
        <v>#N/A</v>
      </c>
      <c r="AB3838" t="e">
        <f>VLOOKUP(T3838,[3]رکوردها!$A:$E,5,0)</f>
        <v>#N/A</v>
      </c>
    </row>
    <row r="3839" spans="1:28" s="41" customFormat="1" hidden="1" x14ac:dyDescent="0.2">
      <c r="A3839" s="36">
        <v>183838</v>
      </c>
      <c r="B3839" s="36">
        <v>1355</v>
      </c>
      <c r="C3839" s="36">
        <v>2134</v>
      </c>
      <c r="D3839" s="39" t="s">
        <v>5178</v>
      </c>
      <c r="E3839" s="39"/>
      <c r="F3839" s="37" t="s">
        <v>171</v>
      </c>
      <c r="G3839" s="37" t="s">
        <v>1403</v>
      </c>
      <c r="H3839" s="38">
        <v>3030853</v>
      </c>
      <c r="I3839" s="38">
        <v>0</v>
      </c>
      <c r="J3839" s="38">
        <f t="shared" si="60"/>
        <v>3030853</v>
      </c>
      <c r="K3839" s="38"/>
      <c r="L3839" s="49"/>
      <c r="M3839" s="37" t="s">
        <v>63</v>
      </c>
      <c r="N3839" s="37" t="s">
        <v>64</v>
      </c>
      <c r="O3839" s="37" t="s">
        <v>157</v>
      </c>
      <c r="P3839" s="37" t="s">
        <v>158</v>
      </c>
      <c r="Q3839" s="37" t="s">
        <v>159</v>
      </c>
      <c r="R3839" s="37" t="s">
        <v>160</v>
      </c>
      <c r="S3839" s="37" t="s">
        <v>1235</v>
      </c>
      <c r="T3839" s="37" t="s">
        <v>1234</v>
      </c>
      <c r="U3839" s="1" t="e">
        <f>VLOOKUP(T3839,[2]VAT!$A:$D,1,0)</f>
        <v>#N/A</v>
      </c>
      <c r="V3839" s="37" t="s">
        <v>2</v>
      </c>
      <c r="W3839" s="37" t="s">
        <v>2</v>
      </c>
      <c r="X3839" t="e">
        <f>VLOOKUP(T3839,[3]رکوردها!$A:$B,2,0)</f>
        <v>#N/A</v>
      </c>
      <c r="Y3839" t="e">
        <f>VLOOKUP(T3839,[3]رکوردها!$A:$D,4,0)</f>
        <v>#N/A</v>
      </c>
      <c r="Z3839" t="e">
        <f>VLOOKUP(T3839,[3]رکوردها!$A:$C,3,0)</f>
        <v>#N/A</v>
      </c>
      <c r="AA3839" t="e">
        <f>VLOOKUP(T3839,[3]رکوردها!$A:$F,6,0)</f>
        <v>#N/A</v>
      </c>
      <c r="AB3839" t="e">
        <f>VLOOKUP(T3839,[3]رکوردها!$A:$E,5,0)</f>
        <v>#N/A</v>
      </c>
    </row>
    <row r="3840" spans="1:28" s="41" customFormat="1" hidden="1" x14ac:dyDescent="0.2">
      <c r="A3840" s="36">
        <v>183898</v>
      </c>
      <c r="B3840" s="36">
        <v>1356</v>
      </c>
      <c r="C3840" s="36">
        <v>2139</v>
      </c>
      <c r="D3840" s="39" t="s">
        <v>5178</v>
      </c>
      <c r="E3840" s="39"/>
      <c r="F3840" s="37" t="s">
        <v>171</v>
      </c>
      <c r="G3840" s="37" t="s">
        <v>1404</v>
      </c>
      <c r="H3840" s="38">
        <v>17897821340</v>
      </c>
      <c r="I3840" s="38">
        <v>0</v>
      </c>
      <c r="J3840" s="38">
        <f t="shared" si="60"/>
        <v>17897821340</v>
      </c>
      <c r="K3840" s="38"/>
      <c r="L3840" s="49"/>
      <c r="M3840" s="37" t="s">
        <v>63</v>
      </c>
      <c r="N3840" s="37" t="s">
        <v>64</v>
      </c>
      <c r="O3840" s="37" t="s">
        <v>157</v>
      </c>
      <c r="P3840" s="37" t="s">
        <v>158</v>
      </c>
      <c r="Q3840" s="37" t="s">
        <v>159</v>
      </c>
      <c r="R3840" s="37" t="s">
        <v>160</v>
      </c>
      <c r="S3840" s="37" t="s">
        <v>1235</v>
      </c>
      <c r="T3840" s="37" t="s">
        <v>1234</v>
      </c>
      <c r="U3840" s="1" t="e">
        <f>VLOOKUP(T3840,[2]VAT!$A:$D,1,0)</f>
        <v>#N/A</v>
      </c>
      <c r="V3840" s="37" t="s">
        <v>2</v>
      </c>
      <c r="W3840" s="37" t="s">
        <v>2</v>
      </c>
      <c r="X3840" t="e">
        <f>VLOOKUP(T3840,[3]رکوردها!$A:$B,2,0)</f>
        <v>#N/A</v>
      </c>
      <c r="Y3840" t="e">
        <f>VLOOKUP(T3840,[3]رکوردها!$A:$D,4,0)</f>
        <v>#N/A</v>
      </c>
      <c r="Z3840" t="e">
        <f>VLOOKUP(T3840,[3]رکوردها!$A:$C,3,0)</f>
        <v>#N/A</v>
      </c>
      <c r="AA3840" t="e">
        <f>VLOOKUP(T3840,[3]رکوردها!$A:$F,6,0)</f>
        <v>#N/A</v>
      </c>
      <c r="AB3840" t="e">
        <f>VLOOKUP(T3840,[3]رکوردها!$A:$E,5,0)</f>
        <v>#N/A</v>
      </c>
    </row>
    <row r="3841" spans="1:28" s="41" customFormat="1" hidden="1" x14ac:dyDescent="0.2">
      <c r="A3841" s="36">
        <v>183899</v>
      </c>
      <c r="B3841" s="36">
        <v>1356</v>
      </c>
      <c r="C3841" s="36">
        <v>2139</v>
      </c>
      <c r="D3841" s="39" t="s">
        <v>5178</v>
      </c>
      <c r="E3841" s="39"/>
      <c r="F3841" s="37" t="s">
        <v>171</v>
      </c>
      <c r="G3841" s="37" t="s">
        <v>1405</v>
      </c>
      <c r="H3841" s="38">
        <v>11931880893</v>
      </c>
      <c r="I3841" s="38">
        <v>0</v>
      </c>
      <c r="J3841" s="38">
        <f t="shared" si="60"/>
        <v>11931880893</v>
      </c>
      <c r="K3841" s="38"/>
      <c r="L3841" s="49"/>
      <c r="M3841" s="37" t="s">
        <v>63</v>
      </c>
      <c r="N3841" s="37" t="s">
        <v>64</v>
      </c>
      <c r="O3841" s="37" t="s">
        <v>157</v>
      </c>
      <c r="P3841" s="37" t="s">
        <v>158</v>
      </c>
      <c r="Q3841" s="37" t="s">
        <v>159</v>
      </c>
      <c r="R3841" s="37" t="s">
        <v>160</v>
      </c>
      <c r="S3841" s="37" t="s">
        <v>1235</v>
      </c>
      <c r="T3841" s="37" t="s">
        <v>1234</v>
      </c>
      <c r="U3841" s="1" t="e">
        <f>VLOOKUP(T3841,[2]VAT!$A:$D,1,0)</f>
        <v>#N/A</v>
      </c>
      <c r="V3841" s="37" t="s">
        <v>2</v>
      </c>
      <c r="W3841" s="37" t="s">
        <v>2</v>
      </c>
      <c r="X3841" t="e">
        <f>VLOOKUP(T3841,[3]رکوردها!$A:$B,2,0)</f>
        <v>#N/A</v>
      </c>
      <c r="Y3841" t="e">
        <f>VLOOKUP(T3841,[3]رکوردها!$A:$D,4,0)</f>
        <v>#N/A</v>
      </c>
      <c r="Z3841" t="e">
        <f>VLOOKUP(T3841,[3]رکوردها!$A:$C,3,0)</f>
        <v>#N/A</v>
      </c>
      <c r="AA3841" t="e">
        <f>VLOOKUP(T3841,[3]رکوردها!$A:$F,6,0)</f>
        <v>#N/A</v>
      </c>
      <c r="AB3841" t="e">
        <f>VLOOKUP(T3841,[3]رکوردها!$A:$E,5,0)</f>
        <v>#N/A</v>
      </c>
    </row>
    <row r="3842" spans="1:28" s="41" customFormat="1" hidden="1" x14ac:dyDescent="0.2">
      <c r="A3842" s="36">
        <v>183900</v>
      </c>
      <c r="B3842" s="36">
        <v>1356</v>
      </c>
      <c r="C3842" s="36">
        <v>2139</v>
      </c>
      <c r="D3842" s="39" t="s">
        <v>5178</v>
      </c>
      <c r="E3842" s="39"/>
      <c r="F3842" s="37" t="s">
        <v>171</v>
      </c>
      <c r="G3842" s="37" t="s">
        <v>1406</v>
      </c>
      <c r="H3842" s="38">
        <v>10738692804</v>
      </c>
      <c r="I3842" s="38">
        <v>0</v>
      </c>
      <c r="J3842" s="38">
        <f t="shared" si="60"/>
        <v>10738692804</v>
      </c>
      <c r="K3842" s="38"/>
      <c r="L3842" s="49"/>
      <c r="M3842" s="37" t="s">
        <v>63</v>
      </c>
      <c r="N3842" s="37" t="s">
        <v>64</v>
      </c>
      <c r="O3842" s="37" t="s">
        <v>157</v>
      </c>
      <c r="P3842" s="37" t="s">
        <v>158</v>
      </c>
      <c r="Q3842" s="37" t="s">
        <v>159</v>
      </c>
      <c r="R3842" s="37" t="s">
        <v>160</v>
      </c>
      <c r="S3842" s="37" t="s">
        <v>1235</v>
      </c>
      <c r="T3842" s="37" t="s">
        <v>1234</v>
      </c>
      <c r="U3842" s="1" t="e">
        <f>VLOOKUP(T3842,[2]VAT!$A:$D,1,0)</f>
        <v>#N/A</v>
      </c>
      <c r="V3842" s="37" t="s">
        <v>2</v>
      </c>
      <c r="W3842" s="37" t="s">
        <v>2</v>
      </c>
      <c r="X3842" t="e">
        <f>VLOOKUP(T3842,[3]رکوردها!$A:$B,2,0)</f>
        <v>#N/A</v>
      </c>
      <c r="Y3842" t="e">
        <f>VLOOKUP(T3842,[3]رکوردها!$A:$D,4,0)</f>
        <v>#N/A</v>
      </c>
      <c r="Z3842" t="e">
        <f>VLOOKUP(T3842,[3]رکوردها!$A:$C,3,0)</f>
        <v>#N/A</v>
      </c>
      <c r="AA3842" t="e">
        <f>VLOOKUP(T3842,[3]رکوردها!$A:$F,6,0)</f>
        <v>#N/A</v>
      </c>
      <c r="AB3842" t="e">
        <f>VLOOKUP(T3842,[3]رکوردها!$A:$E,5,0)</f>
        <v>#N/A</v>
      </c>
    </row>
    <row r="3843" spans="1:28" s="41" customFormat="1" hidden="1" x14ac:dyDescent="0.2">
      <c r="A3843" s="36">
        <v>183901</v>
      </c>
      <c r="B3843" s="36">
        <v>1356</v>
      </c>
      <c r="C3843" s="36">
        <v>2139</v>
      </c>
      <c r="D3843" s="39" t="s">
        <v>5178</v>
      </c>
      <c r="E3843" s="39"/>
      <c r="F3843" s="37" t="s">
        <v>171</v>
      </c>
      <c r="G3843" s="37" t="s">
        <v>1407</v>
      </c>
      <c r="H3843" s="38">
        <v>10738692804</v>
      </c>
      <c r="I3843" s="38">
        <v>0</v>
      </c>
      <c r="J3843" s="38">
        <f t="shared" si="60"/>
        <v>10738692804</v>
      </c>
      <c r="K3843" s="38"/>
      <c r="L3843" s="49"/>
      <c r="M3843" s="37" t="s">
        <v>63</v>
      </c>
      <c r="N3843" s="37" t="s">
        <v>64</v>
      </c>
      <c r="O3843" s="37" t="s">
        <v>157</v>
      </c>
      <c r="P3843" s="37" t="s">
        <v>158</v>
      </c>
      <c r="Q3843" s="37" t="s">
        <v>159</v>
      </c>
      <c r="R3843" s="37" t="s">
        <v>160</v>
      </c>
      <c r="S3843" s="37" t="s">
        <v>1235</v>
      </c>
      <c r="T3843" s="37" t="s">
        <v>1234</v>
      </c>
      <c r="U3843" s="1" t="e">
        <f>VLOOKUP(T3843,[2]VAT!$A:$D,1,0)</f>
        <v>#N/A</v>
      </c>
      <c r="V3843" s="37" t="s">
        <v>2</v>
      </c>
      <c r="W3843" s="37" t="s">
        <v>2</v>
      </c>
      <c r="X3843" t="e">
        <f>VLOOKUP(T3843,[3]رکوردها!$A:$B,2,0)</f>
        <v>#N/A</v>
      </c>
      <c r="Y3843" t="e">
        <f>VLOOKUP(T3843,[3]رکوردها!$A:$D,4,0)</f>
        <v>#N/A</v>
      </c>
      <c r="Z3843" t="e">
        <f>VLOOKUP(T3843,[3]رکوردها!$A:$C,3,0)</f>
        <v>#N/A</v>
      </c>
      <c r="AA3843" t="e">
        <f>VLOOKUP(T3843,[3]رکوردها!$A:$F,6,0)</f>
        <v>#N/A</v>
      </c>
      <c r="AB3843" t="e">
        <f>VLOOKUP(T3843,[3]رکوردها!$A:$E,5,0)</f>
        <v>#N/A</v>
      </c>
    </row>
    <row r="3844" spans="1:28" s="41" customFormat="1" hidden="1" x14ac:dyDescent="0.2">
      <c r="A3844" s="36">
        <v>183902</v>
      </c>
      <c r="B3844" s="36">
        <v>1356</v>
      </c>
      <c r="C3844" s="36">
        <v>2139</v>
      </c>
      <c r="D3844" s="39" t="s">
        <v>5178</v>
      </c>
      <c r="E3844" s="39"/>
      <c r="F3844" s="37" t="s">
        <v>171</v>
      </c>
      <c r="G3844" s="37" t="s">
        <v>1408</v>
      </c>
      <c r="H3844" s="38">
        <v>9545504715</v>
      </c>
      <c r="I3844" s="38">
        <v>0</v>
      </c>
      <c r="J3844" s="38">
        <f t="shared" si="60"/>
        <v>9545504715</v>
      </c>
      <c r="K3844" s="38"/>
      <c r="L3844" s="49"/>
      <c r="M3844" s="37" t="s">
        <v>63</v>
      </c>
      <c r="N3844" s="37" t="s">
        <v>64</v>
      </c>
      <c r="O3844" s="37" t="s">
        <v>157</v>
      </c>
      <c r="P3844" s="37" t="s">
        <v>158</v>
      </c>
      <c r="Q3844" s="37" t="s">
        <v>159</v>
      </c>
      <c r="R3844" s="37" t="s">
        <v>160</v>
      </c>
      <c r="S3844" s="37" t="s">
        <v>1235</v>
      </c>
      <c r="T3844" s="37" t="s">
        <v>1234</v>
      </c>
      <c r="U3844" s="1" t="e">
        <f>VLOOKUP(T3844,[2]VAT!$A:$D,1,0)</f>
        <v>#N/A</v>
      </c>
      <c r="V3844" s="37" t="s">
        <v>2</v>
      </c>
      <c r="W3844" s="37" t="s">
        <v>2</v>
      </c>
      <c r="X3844" t="e">
        <f>VLOOKUP(T3844,[3]رکوردها!$A:$B,2,0)</f>
        <v>#N/A</v>
      </c>
      <c r="Y3844" t="e">
        <f>VLOOKUP(T3844,[3]رکوردها!$A:$D,4,0)</f>
        <v>#N/A</v>
      </c>
      <c r="Z3844" t="e">
        <f>VLOOKUP(T3844,[3]رکوردها!$A:$C,3,0)</f>
        <v>#N/A</v>
      </c>
      <c r="AA3844" t="e">
        <f>VLOOKUP(T3844,[3]رکوردها!$A:$F,6,0)</f>
        <v>#N/A</v>
      </c>
      <c r="AB3844" t="e">
        <f>VLOOKUP(T3844,[3]رکوردها!$A:$E,5,0)</f>
        <v>#N/A</v>
      </c>
    </row>
    <row r="3845" spans="1:28" s="41" customFormat="1" hidden="1" x14ac:dyDescent="0.2">
      <c r="A3845" s="36">
        <v>183903</v>
      </c>
      <c r="B3845" s="36">
        <v>1356</v>
      </c>
      <c r="C3845" s="36">
        <v>2139</v>
      </c>
      <c r="D3845" s="39" t="s">
        <v>5178</v>
      </c>
      <c r="E3845" s="39"/>
      <c r="F3845" s="37" t="s">
        <v>171</v>
      </c>
      <c r="G3845" s="37" t="s">
        <v>1409</v>
      </c>
      <c r="H3845" s="38">
        <v>9545504715</v>
      </c>
      <c r="I3845" s="38">
        <v>0</v>
      </c>
      <c r="J3845" s="38">
        <f t="shared" si="60"/>
        <v>9545504715</v>
      </c>
      <c r="K3845" s="38"/>
      <c r="L3845" s="49"/>
      <c r="M3845" s="37" t="s">
        <v>63</v>
      </c>
      <c r="N3845" s="37" t="s">
        <v>64</v>
      </c>
      <c r="O3845" s="37" t="s">
        <v>157</v>
      </c>
      <c r="P3845" s="37" t="s">
        <v>158</v>
      </c>
      <c r="Q3845" s="37" t="s">
        <v>159</v>
      </c>
      <c r="R3845" s="37" t="s">
        <v>160</v>
      </c>
      <c r="S3845" s="37" t="s">
        <v>1235</v>
      </c>
      <c r="T3845" s="37" t="s">
        <v>1234</v>
      </c>
      <c r="U3845" s="1" t="e">
        <f>VLOOKUP(T3845,[2]VAT!$A:$D,1,0)</f>
        <v>#N/A</v>
      </c>
      <c r="V3845" s="37" t="s">
        <v>2</v>
      </c>
      <c r="W3845" s="37" t="s">
        <v>2</v>
      </c>
      <c r="X3845" t="e">
        <f>VLOOKUP(T3845,[3]رکوردها!$A:$B,2,0)</f>
        <v>#N/A</v>
      </c>
      <c r="Y3845" t="e">
        <f>VLOOKUP(T3845,[3]رکوردها!$A:$D,4,0)</f>
        <v>#N/A</v>
      </c>
      <c r="Z3845" t="e">
        <f>VLOOKUP(T3845,[3]رکوردها!$A:$C,3,0)</f>
        <v>#N/A</v>
      </c>
      <c r="AA3845" t="e">
        <f>VLOOKUP(T3845,[3]رکوردها!$A:$F,6,0)</f>
        <v>#N/A</v>
      </c>
      <c r="AB3845" t="e">
        <f>VLOOKUP(T3845,[3]رکوردها!$A:$E,5,0)</f>
        <v>#N/A</v>
      </c>
    </row>
    <row r="3846" spans="1:28" s="41" customFormat="1" hidden="1" x14ac:dyDescent="0.2">
      <c r="A3846" s="36">
        <v>183905</v>
      </c>
      <c r="B3846" s="36">
        <v>1356</v>
      </c>
      <c r="C3846" s="36">
        <v>2139</v>
      </c>
      <c r="D3846" s="39" t="s">
        <v>5178</v>
      </c>
      <c r="E3846" s="39"/>
      <c r="F3846" s="37" t="s">
        <v>171</v>
      </c>
      <c r="G3846" s="37" t="s">
        <v>1410</v>
      </c>
      <c r="H3846" s="38">
        <v>3579564268</v>
      </c>
      <c r="I3846" s="38">
        <v>0</v>
      </c>
      <c r="J3846" s="38">
        <f t="shared" si="60"/>
        <v>3579564268</v>
      </c>
      <c r="K3846" s="38"/>
      <c r="L3846" s="49"/>
      <c r="M3846" s="37" t="s">
        <v>63</v>
      </c>
      <c r="N3846" s="37" t="s">
        <v>64</v>
      </c>
      <c r="O3846" s="37" t="s">
        <v>157</v>
      </c>
      <c r="P3846" s="37" t="s">
        <v>158</v>
      </c>
      <c r="Q3846" s="37" t="s">
        <v>159</v>
      </c>
      <c r="R3846" s="37" t="s">
        <v>160</v>
      </c>
      <c r="S3846" s="37" t="s">
        <v>1235</v>
      </c>
      <c r="T3846" s="37" t="s">
        <v>1234</v>
      </c>
      <c r="U3846" s="1" t="e">
        <f>VLOOKUP(T3846,[2]VAT!$A:$D,1,0)</f>
        <v>#N/A</v>
      </c>
      <c r="V3846" s="37" t="s">
        <v>2</v>
      </c>
      <c r="W3846" s="37" t="s">
        <v>2</v>
      </c>
      <c r="X3846" t="e">
        <f>VLOOKUP(T3846,[3]رکوردها!$A:$B,2,0)</f>
        <v>#N/A</v>
      </c>
      <c r="Y3846" t="e">
        <f>VLOOKUP(T3846,[3]رکوردها!$A:$D,4,0)</f>
        <v>#N/A</v>
      </c>
      <c r="Z3846" t="e">
        <f>VLOOKUP(T3846,[3]رکوردها!$A:$C,3,0)</f>
        <v>#N/A</v>
      </c>
      <c r="AA3846" t="e">
        <f>VLOOKUP(T3846,[3]رکوردها!$A:$F,6,0)</f>
        <v>#N/A</v>
      </c>
      <c r="AB3846" t="e">
        <f>VLOOKUP(T3846,[3]رکوردها!$A:$E,5,0)</f>
        <v>#N/A</v>
      </c>
    </row>
    <row r="3847" spans="1:28" s="41" customFormat="1" hidden="1" x14ac:dyDescent="0.2">
      <c r="A3847" s="36">
        <v>183906</v>
      </c>
      <c r="B3847" s="36">
        <v>1356</v>
      </c>
      <c r="C3847" s="36">
        <v>2139</v>
      </c>
      <c r="D3847" s="39" t="s">
        <v>5178</v>
      </c>
      <c r="E3847" s="39"/>
      <c r="F3847" s="37" t="s">
        <v>171</v>
      </c>
      <c r="G3847" s="37" t="s">
        <v>1411</v>
      </c>
      <c r="H3847" s="38">
        <v>3579564268</v>
      </c>
      <c r="I3847" s="38">
        <v>0</v>
      </c>
      <c r="J3847" s="38">
        <f t="shared" si="60"/>
        <v>3579564268</v>
      </c>
      <c r="K3847" s="38"/>
      <c r="L3847" s="49"/>
      <c r="M3847" s="37" t="s">
        <v>63</v>
      </c>
      <c r="N3847" s="37" t="s">
        <v>64</v>
      </c>
      <c r="O3847" s="37" t="s">
        <v>157</v>
      </c>
      <c r="P3847" s="37" t="s">
        <v>158</v>
      </c>
      <c r="Q3847" s="37" t="s">
        <v>159</v>
      </c>
      <c r="R3847" s="37" t="s">
        <v>160</v>
      </c>
      <c r="S3847" s="37" t="s">
        <v>1235</v>
      </c>
      <c r="T3847" s="37" t="s">
        <v>1234</v>
      </c>
      <c r="U3847" s="1" t="e">
        <f>VLOOKUP(T3847,[2]VAT!$A:$D,1,0)</f>
        <v>#N/A</v>
      </c>
      <c r="V3847" s="37" t="s">
        <v>2</v>
      </c>
      <c r="W3847" s="37" t="s">
        <v>2</v>
      </c>
      <c r="X3847" t="e">
        <f>VLOOKUP(T3847,[3]رکوردها!$A:$B,2,0)</f>
        <v>#N/A</v>
      </c>
      <c r="Y3847" t="e">
        <f>VLOOKUP(T3847,[3]رکوردها!$A:$D,4,0)</f>
        <v>#N/A</v>
      </c>
      <c r="Z3847" t="e">
        <f>VLOOKUP(T3847,[3]رکوردها!$A:$C,3,0)</f>
        <v>#N/A</v>
      </c>
      <c r="AA3847" t="e">
        <f>VLOOKUP(T3847,[3]رکوردها!$A:$F,6,0)</f>
        <v>#N/A</v>
      </c>
      <c r="AB3847" t="e">
        <f>VLOOKUP(T3847,[3]رکوردها!$A:$E,5,0)</f>
        <v>#N/A</v>
      </c>
    </row>
    <row r="3848" spans="1:28" s="41" customFormat="1" hidden="1" x14ac:dyDescent="0.2">
      <c r="A3848" s="36">
        <v>183907</v>
      </c>
      <c r="B3848" s="36">
        <v>1356</v>
      </c>
      <c r="C3848" s="36">
        <v>2139</v>
      </c>
      <c r="D3848" s="39" t="s">
        <v>5178</v>
      </c>
      <c r="E3848" s="39"/>
      <c r="F3848" s="37" t="s">
        <v>171</v>
      </c>
      <c r="G3848" s="37" t="s">
        <v>1412</v>
      </c>
      <c r="H3848" s="38">
        <v>3579564268</v>
      </c>
      <c r="I3848" s="38">
        <v>0</v>
      </c>
      <c r="J3848" s="38">
        <f t="shared" si="60"/>
        <v>3579564268</v>
      </c>
      <c r="K3848" s="38"/>
      <c r="L3848" s="49"/>
      <c r="M3848" s="37" t="s">
        <v>63</v>
      </c>
      <c r="N3848" s="37" t="s">
        <v>64</v>
      </c>
      <c r="O3848" s="37" t="s">
        <v>157</v>
      </c>
      <c r="P3848" s="37" t="s">
        <v>158</v>
      </c>
      <c r="Q3848" s="37" t="s">
        <v>159</v>
      </c>
      <c r="R3848" s="37" t="s">
        <v>160</v>
      </c>
      <c r="S3848" s="37" t="s">
        <v>1235</v>
      </c>
      <c r="T3848" s="37" t="s">
        <v>1234</v>
      </c>
      <c r="U3848" s="1" t="e">
        <f>VLOOKUP(T3848,[2]VAT!$A:$D,1,0)</f>
        <v>#N/A</v>
      </c>
      <c r="V3848" s="37" t="s">
        <v>2</v>
      </c>
      <c r="W3848" s="37" t="s">
        <v>2</v>
      </c>
      <c r="X3848" t="e">
        <f>VLOOKUP(T3848,[3]رکوردها!$A:$B,2,0)</f>
        <v>#N/A</v>
      </c>
      <c r="Y3848" t="e">
        <f>VLOOKUP(T3848,[3]رکوردها!$A:$D,4,0)</f>
        <v>#N/A</v>
      </c>
      <c r="Z3848" t="e">
        <f>VLOOKUP(T3848,[3]رکوردها!$A:$C,3,0)</f>
        <v>#N/A</v>
      </c>
      <c r="AA3848" t="e">
        <f>VLOOKUP(T3848,[3]رکوردها!$A:$F,6,0)</f>
        <v>#N/A</v>
      </c>
      <c r="AB3848" t="e">
        <f>VLOOKUP(T3848,[3]رکوردها!$A:$E,5,0)</f>
        <v>#N/A</v>
      </c>
    </row>
    <row r="3849" spans="1:28" s="41" customFormat="1" hidden="1" x14ac:dyDescent="0.2">
      <c r="A3849" s="36">
        <v>183908</v>
      </c>
      <c r="B3849" s="36">
        <v>1356</v>
      </c>
      <c r="C3849" s="36">
        <v>2139</v>
      </c>
      <c r="D3849" s="39" t="s">
        <v>5178</v>
      </c>
      <c r="E3849" s="39"/>
      <c r="F3849" s="37" t="s">
        <v>171</v>
      </c>
      <c r="G3849" s="37" t="s">
        <v>1413</v>
      </c>
      <c r="H3849" s="38">
        <v>2386376179</v>
      </c>
      <c r="I3849" s="38">
        <v>0</v>
      </c>
      <c r="J3849" s="38">
        <f t="shared" si="60"/>
        <v>2386376179</v>
      </c>
      <c r="K3849" s="38"/>
      <c r="L3849" s="49"/>
      <c r="M3849" s="37" t="s">
        <v>63</v>
      </c>
      <c r="N3849" s="37" t="s">
        <v>64</v>
      </c>
      <c r="O3849" s="37" t="s">
        <v>157</v>
      </c>
      <c r="P3849" s="37" t="s">
        <v>158</v>
      </c>
      <c r="Q3849" s="37" t="s">
        <v>159</v>
      </c>
      <c r="R3849" s="37" t="s">
        <v>160</v>
      </c>
      <c r="S3849" s="37" t="s">
        <v>1235</v>
      </c>
      <c r="T3849" s="37" t="s">
        <v>1234</v>
      </c>
      <c r="U3849" s="1" t="e">
        <f>VLOOKUP(T3849,[2]VAT!$A:$D,1,0)</f>
        <v>#N/A</v>
      </c>
      <c r="V3849" s="37" t="s">
        <v>2</v>
      </c>
      <c r="W3849" s="37" t="s">
        <v>2</v>
      </c>
      <c r="X3849" t="e">
        <f>VLOOKUP(T3849,[3]رکوردها!$A:$B,2,0)</f>
        <v>#N/A</v>
      </c>
      <c r="Y3849" t="e">
        <f>VLOOKUP(T3849,[3]رکوردها!$A:$D,4,0)</f>
        <v>#N/A</v>
      </c>
      <c r="Z3849" t="e">
        <f>VLOOKUP(T3849,[3]رکوردها!$A:$C,3,0)</f>
        <v>#N/A</v>
      </c>
      <c r="AA3849" t="e">
        <f>VLOOKUP(T3849,[3]رکوردها!$A:$F,6,0)</f>
        <v>#N/A</v>
      </c>
      <c r="AB3849" t="e">
        <f>VLOOKUP(T3849,[3]رکوردها!$A:$E,5,0)</f>
        <v>#N/A</v>
      </c>
    </row>
    <row r="3850" spans="1:28" s="41" customFormat="1" hidden="1" x14ac:dyDescent="0.2">
      <c r="A3850" s="36">
        <v>183909</v>
      </c>
      <c r="B3850" s="36">
        <v>1356</v>
      </c>
      <c r="C3850" s="36">
        <v>2139</v>
      </c>
      <c r="D3850" s="39" t="s">
        <v>5178</v>
      </c>
      <c r="E3850" s="39"/>
      <c r="F3850" s="37" t="s">
        <v>171</v>
      </c>
      <c r="G3850" s="37" t="s">
        <v>1414</v>
      </c>
      <c r="H3850" s="38">
        <v>2386376179</v>
      </c>
      <c r="I3850" s="38">
        <v>0</v>
      </c>
      <c r="J3850" s="38">
        <f t="shared" si="60"/>
        <v>2386376179</v>
      </c>
      <c r="K3850" s="38"/>
      <c r="L3850" s="49"/>
      <c r="M3850" s="37" t="s">
        <v>63</v>
      </c>
      <c r="N3850" s="37" t="s">
        <v>64</v>
      </c>
      <c r="O3850" s="37" t="s">
        <v>157</v>
      </c>
      <c r="P3850" s="37" t="s">
        <v>158</v>
      </c>
      <c r="Q3850" s="37" t="s">
        <v>159</v>
      </c>
      <c r="R3850" s="37" t="s">
        <v>160</v>
      </c>
      <c r="S3850" s="37" t="s">
        <v>1235</v>
      </c>
      <c r="T3850" s="37" t="s">
        <v>1234</v>
      </c>
      <c r="U3850" s="1" t="e">
        <f>VLOOKUP(T3850,[2]VAT!$A:$D,1,0)</f>
        <v>#N/A</v>
      </c>
      <c r="V3850" s="37" t="s">
        <v>2</v>
      </c>
      <c r="W3850" s="37" t="s">
        <v>2</v>
      </c>
      <c r="X3850" t="e">
        <f>VLOOKUP(T3850,[3]رکوردها!$A:$B,2,0)</f>
        <v>#N/A</v>
      </c>
      <c r="Y3850" t="e">
        <f>VLOOKUP(T3850,[3]رکوردها!$A:$D,4,0)</f>
        <v>#N/A</v>
      </c>
      <c r="Z3850" t="e">
        <f>VLOOKUP(T3850,[3]رکوردها!$A:$C,3,0)</f>
        <v>#N/A</v>
      </c>
      <c r="AA3850" t="e">
        <f>VLOOKUP(T3850,[3]رکوردها!$A:$F,6,0)</f>
        <v>#N/A</v>
      </c>
      <c r="AB3850" t="e">
        <f>VLOOKUP(T3850,[3]رکوردها!$A:$E,5,0)</f>
        <v>#N/A</v>
      </c>
    </row>
    <row r="3851" spans="1:28" s="41" customFormat="1" hidden="1" x14ac:dyDescent="0.2">
      <c r="A3851" s="36">
        <v>183910</v>
      </c>
      <c r="B3851" s="36">
        <v>1356</v>
      </c>
      <c r="C3851" s="36">
        <v>2139</v>
      </c>
      <c r="D3851" s="39" t="s">
        <v>5178</v>
      </c>
      <c r="E3851" s="39"/>
      <c r="F3851" s="37" t="s">
        <v>171</v>
      </c>
      <c r="G3851" s="37" t="s">
        <v>1415</v>
      </c>
      <c r="H3851" s="38">
        <v>2386376179</v>
      </c>
      <c r="I3851" s="38">
        <v>0</v>
      </c>
      <c r="J3851" s="38">
        <f t="shared" ref="J3851:J3914" si="61">H3851-I3851</f>
        <v>2386376179</v>
      </c>
      <c r="K3851" s="38"/>
      <c r="L3851" s="49"/>
      <c r="M3851" s="37" t="s">
        <v>63</v>
      </c>
      <c r="N3851" s="37" t="s">
        <v>64</v>
      </c>
      <c r="O3851" s="37" t="s">
        <v>157</v>
      </c>
      <c r="P3851" s="37" t="s">
        <v>158</v>
      </c>
      <c r="Q3851" s="37" t="s">
        <v>159</v>
      </c>
      <c r="R3851" s="37" t="s">
        <v>160</v>
      </c>
      <c r="S3851" s="37" t="s">
        <v>1235</v>
      </c>
      <c r="T3851" s="37" t="s">
        <v>1234</v>
      </c>
      <c r="U3851" s="1" t="e">
        <f>VLOOKUP(T3851,[2]VAT!$A:$D,1,0)</f>
        <v>#N/A</v>
      </c>
      <c r="V3851" s="37" t="s">
        <v>2</v>
      </c>
      <c r="W3851" s="37" t="s">
        <v>2</v>
      </c>
      <c r="X3851" t="e">
        <f>VLOOKUP(T3851,[3]رکوردها!$A:$B,2,0)</f>
        <v>#N/A</v>
      </c>
      <c r="Y3851" t="e">
        <f>VLOOKUP(T3851,[3]رکوردها!$A:$D,4,0)</f>
        <v>#N/A</v>
      </c>
      <c r="Z3851" t="e">
        <f>VLOOKUP(T3851,[3]رکوردها!$A:$C,3,0)</f>
        <v>#N/A</v>
      </c>
      <c r="AA3851" t="e">
        <f>VLOOKUP(T3851,[3]رکوردها!$A:$F,6,0)</f>
        <v>#N/A</v>
      </c>
      <c r="AB3851" t="e">
        <f>VLOOKUP(T3851,[3]رکوردها!$A:$E,5,0)</f>
        <v>#N/A</v>
      </c>
    </row>
    <row r="3852" spans="1:28" s="41" customFormat="1" hidden="1" x14ac:dyDescent="0.2">
      <c r="A3852" s="36">
        <v>183911</v>
      </c>
      <c r="B3852" s="36">
        <v>1356</v>
      </c>
      <c r="C3852" s="36">
        <v>2139</v>
      </c>
      <c r="D3852" s="39" t="s">
        <v>5178</v>
      </c>
      <c r="E3852" s="39"/>
      <c r="F3852" s="37" t="s">
        <v>171</v>
      </c>
      <c r="G3852" s="37" t="s">
        <v>1416</v>
      </c>
      <c r="H3852" s="38">
        <v>1193188089</v>
      </c>
      <c r="I3852" s="38">
        <v>0</v>
      </c>
      <c r="J3852" s="38">
        <f t="shared" si="61"/>
        <v>1193188089</v>
      </c>
      <c r="K3852" s="38"/>
      <c r="L3852" s="49"/>
      <c r="M3852" s="37" t="s">
        <v>63</v>
      </c>
      <c r="N3852" s="37" t="s">
        <v>64</v>
      </c>
      <c r="O3852" s="37" t="s">
        <v>157</v>
      </c>
      <c r="P3852" s="37" t="s">
        <v>158</v>
      </c>
      <c r="Q3852" s="37" t="s">
        <v>159</v>
      </c>
      <c r="R3852" s="37" t="s">
        <v>160</v>
      </c>
      <c r="S3852" s="37" t="s">
        <v>1235</v>
      </c>
      <c r="T3852" s="37" t="s">
        <v>1234</v>
      </c>
      <c r="U3852" s="1" t="e">
        <f>VLOOKUP(T3852,[2]VAT!$A:$D,1,0)</f>
        <v>#N/A</v>
      </c>
      <c r="V3852" s="37" t="s">
        <v>2</v>
      </c>
      <c r="W3852" s="37" t="s">
        <v>2</v>
      </c>
      <c r="X3852" t="e">
        <f>VLOOKUP(T3852,[3]رکوردها!$A:$B,2,0)</f>
        <v>#N/A</v>
      </c>
      <c r="Y3852" t="e">
        <f>VLOOKUP(T3852,[3]رکوردها!$A:$D,4,0)</f>
        <v>#N/A</v>
      </c>
      <c r="Z3852" t="e">
        <f>VLOOKUP(T3852,[3]رکوردها!$A:$C,3,0)</f>
        <v>#N/A</v>
      </c>
      <c r="AA3852" t="e">
        <f>VLOOKUP(T3852,[3]رکوردها!$A:$F,6,0)</f>
        <v>#N/A</v>
      </c>
      <c r="AB3852" t="e">
        <f>VLOOKUP(T3852,[3]رکوردها!$A:$E,5,0)</f>
        <v>#N/A</v>
      </c>
    </row>
    <row r="3853" spans="1:28" s="41" customFormat="1" hidden="1" x14ac:dyDescent="0.2">
      <c r="A3853" s="36">
        <v>183912</v>
      </c>
      <c r="B3853" s="36">
        <v>1356</v>
      </c>
      <c r="C3853" s="36">
        <v>2139</v>
      </c>
      <c r="D3853" s="39" t="s">
        <v>5178</v>
      </c>
      <c r="E3853" s="39"/>
      <c r="F3853" s="37" t="s">
        <v>171</v>
      </c>
      <c r="G3853" s="37" t="s">
        <v>1417</v>
      </c>
      <c r="H3853" s="38">
        <v>1193188089</v>
      </c>
      <c r="I3853" s="38">
        <v>0</v>
      </c>
      <c r="J3853" s="38">
        <f t="shared" si="61"/>
        <v>1193188089</v>
      </c>
      <c r="K3853" s="38"/>
      <c r="L3853" s="49"/>
      <c r="M3853" s="37" t="s">
        <v>63</v>
      </c>
      <c r="N3853" s="37" t="s">
        <v>64</v>
      </c>
      <c r="O3853" s="37" t="s">
        <v>157</v>
      </c>
      <c r="P3853" s="37" t="s">
        <v>158</v>
      </c>
      <c r="Q3853" s="37" t="s">
        <v>159</v>
      </c>
      <c r="R3853" s="37" t="s">
        <v>160</v>
      </c>
      <c r="S3853" s="37" t="s">
        <v>1235</v>
      </c>
      <c r="T3853" s="37" t="s">
        <v>1234</v>
      </c>
      <c r="U3853" s="1" t="e">
        <f>VLOOKUP(T3853,[2]VAT!$A:$D,1,0)</f>
        <v>#N/A</v>
      </c>
      <c r="V3853" s="37" t="s">
        <v>2</v>
      </c>
      <c r="W3853" s="37" t="s">
        <v>2</v>
      </c>
      <c r="X3853" t="e">
        <f>VLOOKUP(T3853,[3]رکوردها!$A:$B,2,0)</f>
        <v>#N/A</v>
      </c>
      <c r="Y3853" t="e">
        <f>VLOOKUP(T3853,[3]رکوردها!$A:$D,4,0)</f>
        <v>#N/A</v>
      </c>
      <c r="Z3853" t="e">
        <f>VLOOKUP(T3853,[3]رکوردها!$A:$C,3,0)</f>
        <v>#N/A</v>
      </c>
      <c r="AA3853" t="e">
        <f>VLOOKUP(T3853,[3]رکوردها!$A:$F,6,0)</f>
        <v>#N/A</v>
      </c>
      <c r="AB3853" t="e">
        <f>VLOOKUP(T3853,[3]رکوردها!$A:$E,5,0)</f>
        <v>#N/A</v>
      </c>
    </row>
    <row r="3854" spans="1:28" s="41" customFormat="1" hidden="1" x14ac:dyDescent="0.2">
      <c r="A3854" s="36">
        <v>183913</v>
      </c>
      <c r="B3854" s="36">
        <v>1356</v>
      </c>
      <c r="C3854" s="36">
        <v>2139</v>
      </c>
      <c r="D3854" s="39" t="s">
        <v>5178</v>
      </c>
      <c r="E3854" s="39"/>
      <c r="F3854" s="37" t="s">
        <v>171</v>
      </c>
      <c r="G3854" s="37" t="s">
        <v>1418</v>
      </c>
      <c r="H3854" s="38">
        <v>1193188089</v>
      </c>
      <c r="I3854" s="38">
        <v>0</v>
      </c>
      <c r="J3854" s="38">
        <f t="shared" si="61"/>
        <v>1193188089</v>
      </c>
      <c r="K3854" s="38"/>
      <c r="L3854" s="49"/>
      <c r="M3854" s="37" t="s">
        <v>63</v>
      </c>
      <c r="N3854" s="37" t="s">
        <v>64</v>
      </c>
      <c r="O3854" s="37" t="s">
        <v>157</v>
      </c>
      <c r="P3854" s="37" t="s">
        <v>158</v>
      </c>
      <c r="Q3854" s="37" t="s">
        <v>159</v>
      </c>
      <c r="R3854" s="37" t="s">
        <v>160</v>
      </c>
      <c r="S3854" s="37" t="s">
        <v>1235</v>
      </c>
      <c r="T3854" s="37" t="s">
        <v>1234</v>
      </c>
      <c r="U3854" s="1" t="e">
        <f>VLOOKUP(T3854,[2]VAT!$A:$D,1,0)</f>
        <v>#N/A</v>
      </c>
      <c r="V3854" s="37" t="s">
        <v>2</v>
      </c>
      <c r="W3854" s="37" t="s">
        <v>2</v>
      </c>
      <c r="X3854" t="e">
        <f>VLOOKUP(T3854,[3]رکوردها!$A:$B,2,0)</f>
        <v>#N/A</v>
      </c>
      <c r="Y3854" t="e">
        <f>VLOOKUP(T3854,[3]رکوردها!$A:$D,4,0)</f>
        <v>#N/A</v>
      </c>
      <c r="Z3854" t="e">
        <f>VLOOKUP(T3854,[3]رکوردها!$A:$C,3,0)</f>
        <v>#N/A</v>
      </c>
      <c r="AA3854" t="e">
        <f>VLOOKUP(T3854,[3]رکوردها!$A:$F,6,0)</f>
        <v>#N/A</v>
      </c>
      <c r="AB3854" t="e">
        <f>VLOOKUP(T3854,[3]رکوردها!$A:$E,5,0)</f>
        <v>#N/A</v>
      </c>
    </row>
    <row r="3855" spans="1:28" s="41" customFormat="1" hidden="1" x14ac:dyDescent="0.2">
      <c r="A3855" s="36">
        <v>183914</v>
      </c>
      <c r="B3855" s="36">
        <v>1356</v>
      </c>
      <c r="C3855" s="36">
        <v>2139</v>
      </c>
      <c r="D3855" s="39" t="s">
        <v>5178</v>
      </c>
      <c r="E3855" s="39"/>
      <c r="F3855" s="37" t="s">
        <v>171</v>
      </c>
      <c r="G3855" s="37" t="s">
        <v>1419</v>
      </c>
      <c r="H3855" s="38">
        <v>1193188089</v>
      </c>
      <c r="I3855" s="38">
        <v>0</v>
      </c>
      <c r="J3855" s="38">
        <f t="shared" si="61"/>
        <v>1193188089</v>
      </c>
      <c r="K3855" s="38"/>
      <c r="L3855" s="49"/>
      <c r="M3855" s="37" t="s">
        <v>63</v>
      </c>
      <c r="N3855" s="37" t="s">
        <v>64</v>
      </c>
      <c r="O3855" s="37" t="s">
        <v>157</v>
      </c>
      <c r="P3855" s="37" t="s">
        <v>158</v>
      </c>
      <c r="Q3855" s="37" t="s">
        <v>159</v>
      </c>
      <c r="R3855" s="37" t="s">
        <v>160</v>
      </c>
      <c r="S3855" s="37" t="s">
        <v>1235</v>
      </c>
      <c r="T3855" s="37" t="s">
        <v>1234</v>
      </c>
      <c r="U3855" s="1" t="e">
        <f>VLOOKUP(T3855,[2]VAT!$A:$D,1,0)</f>
        <v>#N/A</v>
      </c>
      <c r="V3855" s="37" t="s">
        <v>2</v>
      </c>
      <c r="W3855" s="37" t="s">
        <v>2</v>
      </c>
      <c r="X3855" t="e">
        <f>VLOOKUP(T3855,[3]رکوردها!$A:$B,2,0)</f>
        <v>#N/A</v>
      </c>
      <c r="Y3855" t="e">
        <f>VLOOKUP(T3855,[3]رکوردها!$A:$D,4,0)</f>
        <v>#N/A</v>
      </c>
      <c r="Z3855" t="e">
        <f>VLOOKUP(T3855,[3]رکوردها!$A:$C,3,0)</f>
        <v>#N/A</v>
      </c>
      <c r="AA3855" t="e">
        <f>VLOOKUP(T3855,[3]رکوردها!$A:$F,6,0)</f>
        <v>#N/A</v>
      </c>
      <c r="AB3855" t="e">
        <f>VLOOKUP(T3855,[3]رکوردها!$A:$E,5,0)</f>
        <v>#N/A</v>
      </c>
    </row>
    <row r="3856" spans="1:28" s="41" customFormat="1" hidden="1" x14ac:dyDescent="0.2">
      <c r="A3856" s="36">
        <v>183915</v>
      </c>
      <c r="B3856" s="36">
        <v>1356</v>
      </c>
      <c r="C3856" s="36">
        <v>2139</v>
      </c>
      <c r="D3856" s="39" t="s">
        <v>5178</v>
      </c>
      <c r="E3856" s="39"/>
      <c r="F3856" s="37" t="s">
        <v>171</v>
      </c>
      <c r="G3856" s="37" t="s">
        <v>1420</v>
      </c>
      <c r="H3856" s="38">
        <v>1193188089</v>
      </c>
      <c r="I3856" s="38">
        <v>0</v>
      </c>
      <c r="J3856" s="38">
        <f t="shared" si="61"/>
        <v>1193188089</v>
      </c>
      <c r="K3856" s="38"/>
      <c r="L3856" s="49"/>
      <c r="M3856" s="37" t="s">
        <v>63</v>
      </c>
      <c r="N3856" s="37" t="s">
        <v>64</v>
      </c>
      <c r="O3856" s="37" t="s">
        <v>157</v>
      </c>
      <c r="P3856" s="37" t="s">
        <v>158</v>
      </c>
      <c r="Q3856" s="37" t="s">
        <v>159</v>
      </c>
      <c r="R3856" s="37" t="s">
        <v>160</v>
      </c>
      <c r="S3856" s="37" t="s">
        <v>1235</v>
      </c>
      <c r="T3856" s="37" t="s">
        <v>1234</v>
      </c>
      <c r="U3856" s="1" t="e">
        <f>VLOOKUP(T3856,[2]VAT!$A:$D,1,0)</f>
        <v>#N/A</v>
      </c>
      <c r="V3856" s="37" t="s">
        <v>2</v>
      </c>
      <c r="W3856" s="37" t="s">
        <v>2</v>
      </c>
      <c r="X3856" t="e">
        <f>VLOOKUP(T3856,[3]رکوردها!$A:$B,2,0)</f>
        <v>#N/A</v>
      </c>
      <c r="Y3856" t="e">
        <f>VLOOKUP(T3856,[3]رکوردها!$A:$D,4,0)</f>
        <v>#N/A</v>
      </c>
      <c r="Z3856" t="e">
        <f>VLOOKUP(T3856,[3]رکوردها!$A:$C,3,0)</f>
        <v>#N/A</v>
      </c>
      <c r="AA3856" t="e">
        <f>VLOOKUP(T3856,[3]رکوردها!$A:$F,6,0)</f>
        <v>#N/A</v>
      </c>
      <c r="AB3856" t="e">
        <f>VLOOKUP(T3856,[3]رکوردها!$A:$E,5,0)</f>
        <v>#N/A</v>
      </c>
    </row>
    <row r="3857" spans="1:28" s="41" customFormat="1" hidden="1" x14ac:dyDescent="0.2">
      <c r="A3857" s="36">
        <v>183916</v>
      </c>
      <c r="B3857" s="36">
        <v>1356</v>
      </c>
      <c r="C3857" s="36">
        <v>2139</v>
      </c>
      <c r="D3857" s="39" t="s">
        <v>5178</v>
      </c>
      <c r="E3857" s="39"/>
      <c r="F3857" s="37" t="s">
        <v>171</v>
      </c>
      <c r="G3857" s="37" t="s">
        <v>1421</v>
      </c>
      <c r="H3857" s="38">
        <v>1193188089</v>
      </c>
      <c r="I3857" s="38">
        <v>0</v>
      </c>
      <c r="J3857" s="38">
        <f t="shared" si="61"/>
        <v>1193188089</v>
      </c>
      <c r="K3857" s="38"/>
      <c r="L3857" s="49"/>
      <c r="M3857" s="37" t="s">
        <v>63</v>
      </c>
      <c r="N3857" s="37" t="s">
        <v>64</v>
      </c>
      <c r="O3857" s="37" t="s">
        <v>157</v>
      </c>
      <c r="P3857" s="37" t="s">
        <v>158</v>
      </c>
      <c r="Q3857" s="37" t="s">
        <v>159</v>
      </c>
      <c r="R3857" s="37" t="s">
        <v>160</v>
      </c>
      <c r="S3857" s="37" t="s">
        <v>1235</v>
      </c>
      <c r="T3857" s="37" t="s">
        <v>1234</v>
      </c>
      <c r="U3857" s="1" t="e">
        <f>VLOOKUP(T3857,[2]VAT!$A:$D,1,0)</f>
        <v>#N/A</v>
      </c>
      <c r="V3857" s="37" t="s">
        <v>2</v>
      </c>
      <c r="W3857" s="37" t="s">
        <v>2</v>
      </c>
      <c r="X3857" t="e">
        <f>VLOOKUP(T3857,[3]رکوردها!$A:$B,2,0)</f>
        <v>#N/A</v>
      </c>
      <c r="Y3857" t="e">
        <f>VLOOKUP(T3857,[3]رکوردها!$A:$D,4,0)</f>
        <v>#N/A</v>
      </c>
      <c r="Z3857" t="e">
        <f>VLOOKUP(T3857,[3]رکوردها!$A:$C,3,0)</f>
        <v>#N/A</v>
      </c>
      <c r="AA3857" t="e">
        <f>VLOOKUP(T3857,[3]رکوردها!$A:$F,6,0)</f>
        <v>#N/A</v>
      </c>
      <c r="AB3857" t="e">
        <f>VLOOKUP(T3857,[3]رکوردها!$A:$E,5,0)</f>
        <v>#N/A</v>
      </c>
    </row>
    <row r="3858" spans="1:28" s="41" customFormat="1" hidden="1" x14ac:dyDescent="0.2">
      <c r="A3858" s="36">
        <v>183917</v>
      </c>
      <c r="B3858" s="36">
        <v>1356</v>
      </c>
      <c r="C3858" s="36">
        <v>2139</v>
      </c>
      <c r="D3858" s="39" t="s">
        <v>5178</v>
      </c>
      <c r="E3858" s="39"/>
      <c r="F3858" s="37" t="s">
        <v>171</v>
      </c>
      <c r="G3858" s="37" t="s">
        <v>1422</v>
      </c>
      <c r="H3858" s="38">
        <v>1193188089</v>
      </c>
      <c r="I3858" s="38">
        <v>0</v>
      </c>
      <c r="J3858" s="38">
        <f t="shared" si="61"/>
        <v>1193188089</v>
      </c>
      <c r="K3858" s="38"/>
      <c r="L3858" s="49"/>
      <c r="M3858" s="37" t="s">
        <v>63</v>
      </c>
      <c r="N3858" s="37" t="s">
        <v>64</v>
      </c>
      <c r="O3858" s="37" t="s">
        <v>157</v>
      </c>
      <c r="P3858" s="37" t="s">
        <v>158</v>
      </c>
      <c r="Q3858" s="37" t="s">
        <v>159</v>
      </c>
      <c r="R3858" s="37" t="s">
        <v>160</v>
      </c>
      <c r="S3858" s="37" t="s">
        <v>1235</v>
      </c>
      <c r="T3858" s="37" t="s">
        <v>1234</v>
      </c>
      <c r="U3858" s="1" t="e">
        <f>VLOOKUP(T3858,[2]VAT!$A:$D,1,0)</f>
        <v>#N/A</v>
      </c>
      <c r="V3858" s="37" t="s">
        <v>2</v>
      </c>
      <c r="W3858" s="37" t="s">
        <v>2</v>
      </c>
      <c r="X3858" t="e">
        <f>VLOOKUP(T3858,[3]رکوردها!$A:$B,2,0)</f>
        <v>#N/A</v>
      </c>
      <c r="Y3858" t="e">
        <f>VLOOKUP(T3858,[3]رکوردها!$A:$D,4,0)</f>
        <v>#N/A</v>
      </c>
      <c r="Z3858" t="e">
        <f>VLOOKUP(T3858,[3]رکوردها!$A:$C,3,0)</f>
        <v>#N/A</v>
      </c>
      <c r="AA3858" t="e">
        <f>VLOOKUP(T3858,[3]رکوردها!$A:$F,6,0)</f>
        <v>#N/A</v>
      </c>
      <c r="AB3858" t="e">
        <f>VLOOKUP(T3858,[3]رکوردها!$A:$E,5,0)</f>
        <v>#N/A</v>
      </c>
    </row>
    <row r="3859" spans="1:28" s="41" customFormat="1" hidden="1" x14ac:dyDescent="0.2">
      <c r="A3859" s="36">
        <v>183918</v>
      </c>
      <c r="B3859" s="36">
        <v>1356</v>
      </c>
      <c r="C3859" s="36">
        <v>2139</v>
      </c>
      <c r="D3859" s="39" t="s">
        <v>5178</v>
      </c>
      <c r="E3859" s="39"/>
      <c r="F3859" s="37" t="s">
        <v>171</v>
      </c>
      <c r="G3859" s="37" t="s">
        <v>1423</v>
      </c>
      <c r="H3859" s="38">
        <v>1193188089</v>
      </c>
      <c r="I3859" s="38">
        <v>0</v>
      </c>
      <c r="J3859" s="38">
        <f t="shared" si="61"/>
        <v>1193188089</v>
      </c>
      <c r="K3859" s="38"/>
      <c r="L3859" s="49"/>
      <c r="M3859" s="37" t="s">
        <v>63</v>
      </c>
      <c r="N3859" s="37" t="s">
        <v>64</v>
      </c>
      <c r="O3859" s="37" t="s">
        <v>157</v>
      </c>
      <c r="P3859" s="37" t="s">
        <v>158</v>
      </c>
      <c r="Q3859" s="37" t="s">
        <v>159</v>
      </c>
      <c r="R3859" s="37" t="s">
        <v>160</v>
      </c>
      <c r="S3859" s="37" t="s">
        <v>1235</v>
      </c>
      <c r="T3859" s="37" t="s">
        <v>1234</v>
      </c>
      <c r="U3859" s="1" t="e">
        <f>VLOOKUP(T3859,[2]VAT!$A:$D,1,0)</f>
        <v>#N/A</v>
      </c>
      <c r="V3859" s="37" t="s">
        <v>2</v>
      </c>
      <c r="W3859" s="37" t="s">
        <v>2</v>
      </c>
      <c r="X3859" t="e">
        <f>VLOOKUP(T3859,[3]رکوردها!$A:$B,2,0)</f>
        <v>#N/A</v>
      </c>
      <c r="Y3859" t="e">
        <f>VLOOKUP(T3859,[3]رکوردها!$A:$D,4,0)</f>
        <v>#N/A</v>
      </c>
      <c r="Z3859" t="e">
        <f>VLOOKUP(T3859,[3]رکوردها!$A:$C,3,0)</f>
        <v>#N/A</v>
      </c>
      <c r="AA3859" t="e">
        <f>VLOOKUP(T3859,[3]رکوردها!$A:$F,6,0)</f>
        <v>#N/A</v>
      </c>
      <c r="AB3859" t="e">
        <f>VLOOKUP(T3859,[3]رکوردها!$A:$E,5,0)</f>
        <v>#N/A</v>
      </c>
    </row>
    <row r="3860" spans="1:28" s="41" customFormat="1" hidden="1" x14ac:dyDescent="0.2">
      <c r="A3860" s="36">
        <v>183919</v>
      </c>
      <c r="B3860" s="36">
        <v>1356</v>
      </c>
      <c r="C3860" s="36">
        <v>2139</v>
      </c>
      <c r="D3860" s="39" t="s">
        <v>5178</v>
      </c>
      <c r="E3860" s="39"/>
      <c r="F3860" s="37" t="s">
        <v>171</v>
      </c>
      <c r="G3860" s="37" t="s">
        <v>1424</v>
      </c>
      <c r="H3860" s="38">
        <v>1193188089</v>
      </c>
      <c r="I3860" s="38">
        <v>0</v>
      </c>
      <c r="J3860" s="38">
        <f t="shared" si="61"/>
        <v>1193188089</v>
      </c>
      <c r="K3860" s="38"/>
      <c r="L3860" s="49"/>
      <c r="M3860" s="37" t="s">
        <v>63</v>
      </c>
      <c r="N3860" s="37" t="s">
        <v>64</v>
      </c>
      <c r="O3860" s="37" t="s">
        <v>157</v>
      </c>
      <c r="P3860" s="37" t="s">
        <v>158</v>
      </c>
      <c r="Q3860" s="37" t="s">
        <v>159</v>
      </c>
      <c r="R3860" s="37" t="s">
        <v>160</v>
      </c>
      <c r="S3860" s="37" t="s">
        <v>1235</v>
      </c>
      <c r="T3860" s="37" t="s">
        <v>1234</v>
      </c>
      <c r="U3860" s="1" t="e">
        <f>VLOOKUP(T3860,[2]VAT!$A:$D,1,0)</f>
        <v>#N/A</v>
      </c>
      <c r="V3860" s="37" t="s">
        <v>2</v>
      </c>
      <c r="W3860" s="37" t="s">
        <v>2</v>
      </c>
      <c r="X3860" t="e">
        <f>VLOOKUP(T3860,[3]رکوردها!$A:$B,2,0)</f>
        <v>#N/A</v>
      </c>
      <c r="Y3860" t="e">
        <f>VLOOKUP(T3860,[3]رکوردها!$A:$D,4,0)</f>
        <v>#N/A</v>
      </c>
      <c r="Z3860" t="e">
        <f>VLOOKUP(T3860,[3]رکوردها!$A:$C,3,0)</f>
        <v>#N/A</v>
      </c>
      <c r="AA3860" t="e">
        <f>VLOOKUP(T3860,[3]رکوردها!$A:$F,6,0)</f>
        <v>#N/A</v>
      </c>
      <c r="AB3860" t="e">
        <f>VLOOKUP(T3860,[3]رکوردها!$A:$E,5,0)</f>
        <v>#N/A</v>
      </c>
    </row>
    <row r="3861" spans="1:28" s="41" customFormat="1" hidden="1" x14ac:dyDescent="0.2">
      <c r="A3861" s="36">
        <v>183920</v>
      </c>
      <c r="B3861" s="36">
        <v>1356</v>
      </c>
      <c r="C3861" s="36">
        <v>2139</v>
      </c>
      <c r="D3861" s="39" t="s">
        <v>5178</v>
      </c>
      <c r="E3861" s="39"/>
      <c r="F3861" s="37" t="s">
        <v>171</v>
      </c>
      <c r="G3861" s="37" t="s">
        <v>1425</v>
      </c>
      <c r="H3861" s="38">
        <v>1193188089</v>
      </c>
      <c r="I3861" s="38">
        <v>0</v>
      </c>
      <c r="J3861" s="38">
        <f t="shared" si="61"/>
        <v>1193188089</v>
      </c>
      <c r="K3861" s="38"/>
      <c r="L3861" s="49"/>
      <c r="M3861" s="37" t="s">
        <v>63</v>
      </c>
      <c r="N3861" s="37" t="s">
        <v>64</v>
      </c>
      <c r="O3861" s="37" t="s">
        <v>157</v>
      </c>
      <c r="P3861" s="37" t="s">
        <v>158</v>
      </c>
      <c r="Q3861" s="37" t="s">
        <v>159</v>
      </c>
      <c r="R3861" s="37" t="s">
        <v>160</v>
      </c>
      <c r="S3861" s="37" t="s">
        <v>1235</v>
      </c>
      <c r="T3861" s="37" t="s">
        <v>1234</v>
      </c>
      <c r="U3861" s="1" t="e">
        <f>VLOOKUP(T3861,[2]VAT!$A:$D,1,0)</f>
        <v>#N/A</v>
      </c>
      <c r="V3861" s="37" t="s">
        <v>2</v>
      </c>
      <c r="W3861" s="37" t="s">
        <v>2</v>
      </c>
      <c r="X3861" t="e">
        <f>VLOOKUP(T3861,[3]رکوردها!$A:$B,2,0)</f>
        <v>#N/A</v>
      </c>
      <c r="Y3861" t="e">
        <f>VLOOKUP(T3861,[3]رکوردها!$A:$D,4,0)</f>
        <v>#N/A</v>
      </c>
      <c r="Z3861" t="e">
        <f>VLOOKUP(T3861,[3]رکوردها!$A:$C,3,0)</f>
        <v>#N/A</v>
      </c>
      <c r="AA3861" t="e">
        <f>VLOOKUP(T3861,[3]رکوردها!$A:$F,6,0)</f>
        <v>#N/A</v>
      </c>
      <c r="AB3861" t="e">
        <f>VLOOKUP(T3861,[3]رکوردها!$A:$E,5,0)</f>
        <v>#N/A</v>
      </c>
    </row>
    <row r="3862" spans="1:28" s="41" customFormat="1" hidden="1" x14ac:dyDescent="0.2">
      <c r="A3862" s="36">
        <v>183921</v>
      </c>
      <c r="B3862" s="36">
        <v>1356</v>
      </c>
      <c r="C3862" s="36">
        <v>2139</v>
      </c>
      <c r="D3862" s="39" t="s">
        <v>5178</v>
      </c>
      <c r="E3862" s="39"/>
      <c r="F3862" s="37" t="s">
        <v>171</v>
      </c>
      <c r="G3862" s="37" t="s">
        <v>1422</v>
      </c>
      <c r="H3862" s="38">
        <v>1193188089</v>
      </c>
      <c r="I3862" s="38">
        <v>0</v>
      </c>
      <c r="J3862" s="38">
        <f t="shared" si="61"/>
        <v>1193188089</v>
      </c>
      <c r="K3862" s="38"/>
      <c r="L3862" s="49"/>
      <c r="M3862" s="37" t="s">
        <v>63</v>
      </c>
      <c r="N3862" s="37" t="s">
        <v>64</v>
      </c>
      <c r="O3862" s="37" t="s">
        <v>157</v>
      </c>
      <c r="P3862" s="37" t="s">
        <v>158</v>
      </c>
      <c r="Q3862" s="37" t="s">
        <v>159</v>
      </c>
      <c r="R3862" s="37" t="s">
        <v>160</v>
      </c>
      <c r="S3862" s="37" t="s">
        <v>1235</v>
      </c>
      <c r="T3862" s="37" t="s">
        <v>1234</v>
      </c>
      <c r="U3862" s="1" t="e">
        <f>VLOOKUP(T3862,[2]VAT!$A:$D,1,0)</f>
        <v>#N/A</v>
      </c>
      <c r="V3862" s="37" t="s">
        <v>2</v>
      </c>
      <c r="W3862" s="37" t="s">
        <v>2</v>
      </c>
      <c r="X3862" t="e">
        <f>VLOOKUP(T3862,[3]رکوردها!$A:$B,2,0)</f>
        <v>#N/A</v>
      </c>
      <c r="Y3862" t="e">
        <f>VLOOKUP(T3862,[3]رکوردها!$A:$D,4,0)</f>
        <v>#N/A</v>
      </c>
      <c r="Z3862" t="e">
        <f>VLOOKUP(T3862,[3]رکوردها!$A:$C,3,0)</f>
        <v>#N/A</v>
      </c>
      <c r="AA3862" t="e">
        <f>VLOOKUP(T3862,[3]رکوردها!$A:$F,6,0)</f>
        <v>#N/A</v>
      </c>
      <c r="AB3862" t="e">
        <f>VLOOKUP(T3862,[3]رکوردها!$A:$E,5,0)</f>
        <v>#N/A</v>
      </c>
    </row>
    <row r="3863" spans="1:28" s="41" customFormat="1" hidden="1" x14ac:dyDescent="0.2">
      <c r="A3863" s="36">
        <v>183922</v>
      </c>
      <c r="B3863" s="36">
        <v>1356</v>
      </c>
      <c r="C3863" s="36">
        <v>2139</v>
      </c>
      <c r="D3863" s="39" t="s">
        <v>5178</v>
      </c>
      <c r="E3863" s="39"/>
      <c r="F3863" s="37" t="s">
        <v>171</v>
      </c>
      <c r="G3863" s="37" t="s">
        <v>1426</v>
      </c>
      <c r="H3863" s="38">
        <v>1193188089</v>
      </c>
      <c r="I3863" s="38">
        <v>0</v>
      </c>
      <c r="J3863" s="38">
        <f t="shared" si="61"/>
        <v>1193188089</v>
      </c>
      <c r="K3863" s="38"/>
      <c r="L3863" s="49"/>
      <c r="M3863" s="37" t="s">
        <v>63</v>
      </c>
      <c r="N3863" s="37" t="s">
        <v>64</v>
      </c>
      <c r="O3863" s="37" t="s">
        <v>157</v>
      </c>
      <c r="P3863" s="37" t="s">
        <v>158</v>
      </c>
      <c r="Q3863" s="37" t="s">
        <v>159</v>
      </c>
      <c r="R3863" s="37" t="s">
        <v>160</v>
      </c>
      <c r="S3863" s="37" t="s">
        <v>1235</v>
      </c>
      <c r="T3863" s="37" t="s">
        <v>1234</v>
      </c>
      <c r="U3863" s="1" t="e">
        <f>VLOOKUP(T3863,[2]VAT!$A:$D,1,0)</f>
        <v>#N/A</v>
      </c>
      <c r="V3863" s="37" t="s">
        <v>2</v>
      </c>
      <c r="W3863" s="37" t="s">
        <v>2</v>
      </c>
      <c r="X3863" t="e">
        <f>VLOOKUP(T3863,[3]رکوردها!$A:$B,2,0)</f>
        <v>#N/A</v>
      </c>
      <c r="Y3863" t="e">
        <f>VLOOKUP(T3863,[3]رکوردها!$A:$D,4,0)</f>
        <v>#N/A</v>
      </c>
      <c r="Z3863" t="e">
        <f>VLOOKUP(T3863,[3]رکوردها!$A:$C,3,0)</f>
        <v>#N/A</v>
      </c>
      <c r="AA3863" t="e">
        <f>VLOOKUP(T3863,[3]رکوردها!$A:$F,6,0)</f>
        <v>#N/A</v>
      </c>
      <c r="AB3863" t="e">
        <f>VLOOKUP(T3863,[3]رکوردها!$A:$E,5,0)</f>
        <v>#N/A</v>
      </c>
    </row>
    <row r="3864" spans="1:28" s="41" customFormat="1" hidden="1" x14ac:dyDescent="0.2">
      <c r="A3864" s="36">
        <v>183923</v>
      </c>
      <c r="B3864" s="36">
        <v>1356</v>
      </c>
      <c r="C3864" s="36">
        <v>2139</v>
      </c>
      <c r="D3864" s="39" t="s">
        <v>5178</v>
      </c>
      <c r="E3864" s="39"/>
      <c r="F3864" s="37" t="s">
        <v>171</v>
      </c>
      <c r="G3864" s="37" t="s">
        <v>1424</v>
      </c>
      <c r="H3864" s="38">
        <v>1193188089</v>
      </c>
      <c r="I3864" s="38">
        <v>0</v>
      </c>
      <c r="J3864" s="38">
        <f t="shared" si="61"/>
        <v>1193188089</v>
      </c>
      <c r="K3864" s="38"/>
      <c r="L3864" s="49"/>
      <c r="M3864" s="37" t="s">
        <v>63</v>
      </c>
      <c r="N3864" s="37" t="s">
        <v>64</v>
      </c>
      <c r="O3864" s="37" t="s">
        <v>157</v>
      </c>
      <c r="P3864" s="37" t="s">
        <v>158</v>
      </c>
      <c r="Q3864" s="37" t="s">
        <v>159</v>
      </c>
      <c r="R3864" s="37" t="s">
        <v>160</v>
      </c>
      <c r="S3864" s="37" t="s">
        <v>1235</v>
      </c>
      <c r="T3864" s="37" t="s">
        <v>1234</v>
      </c>
      <c r="U3864" s="1" t="e">
        <f>VLOOKUP(T3864,[2]VAT!$A:$D,1,0)</f>
        <v>#N/A</v>
      </c>
      <c r="V3864" s="37" t="s">
        <v>2</v>
      </c>
      <c r="W3864" s="37" t="s">
        <v>2</v>
      </c>
      <c r="X3864" t="e">
        <f>VLOOKUP(T3864,[3]رکوردها!$A:$B,2,0)</f>
        <v>#N/A</v>
      </c>
      <c r="Y3864" t="e">
        <f>VLOOKUP(T3864,[3]رکوردها!$A:$D,4,0)</f>
        <v>#N/A</v>
      </c>
      <c r="Z3864" t="e">
        <f>VLOOKUP(T3864,[3]رکوردها!$A:$C,3,0)</f>
        <v>#N/A</v>
      </c>
      <c r="AA3864" t="e">
        <f>VLOOKUP(T3864,[3]رکوردها!$A:$F,6,0)</f>
        <v>#N/A</v>
      </c>
      <c r="AB3864" t="e">
        <f>VLOOKUP(T3864,[3]رکوردها!$A:$E,5,0)</f>
        <v>#N/A</v>
      </c>
    </row>
    <row r="3865" spans="1:28" s="41" customFormat="1" hidden="1" x14ac:dyDescent="0.2">
      <c r="A3865" s="36">
        <v>183924</v>
      </c>
      <c r="B3865" s="36">
        <v>1356</v>
      </c>
      <c r="C3865" s="36">
        <v>2139</v>
      </c>
      <c r="D3865" s="39" t="s">
        <v>5178</v>
      </c>
      <c r="E3865" s="39"/>
      <c r="F3865" s="37" t="s">
        <v>171</v>
      </c>
      <c r="G3865" s="37" t="s">
        <v>1424</v>
      </c>
      <c r="H3865" s="38">
        <v>1193188089</v>
      </c>
      <c r="I3865" s="38">
        <v>0</v>
      </c>
      <c r="J3865" s="38">
        <f t="shared" si="61"/>
        <v>1193188089</v>
      </c>
      <c r="K3865" s="38"/>
      <c r="L3865" s="49"/>
      <c r="M3865" s="37" t="s">
        <v>63</v>
      </c>
      <c r="N3865" s="37" t="s">
        <v>64</v>
      </c>
      <c r="O3865" s="37" t="s">
        <v>157</v>
      </c>
      <c r="P3865" s="37" t="s">
        <v>158</v>
      </c>
      <c r="Q3865" s="37" t="s">
        <v>159</v>
      </c>
      <c r="R3865" s="37" t="s">
        <v>160</v>
      </c>
      <c r="S3865" s="37" t="s">
        <v>1235</v>
      </c>
      <c r="T3865" s="37" t="s">
        <v>1234</v>
      </c>
      <c r="U3865" s="1" t="e">
        <f>VLOOKUP(T3865,[2]VAT!$A:$D,1,0)</f>
        <v>#N/A</v>
      </c>
      <c r="V3865" s="37" t="s">
        <v>2</v>
      </c>
      <c r="W3865" s="37" t="s">
        <v>2</v>
      </c>
      <c r="X3865" t="e">
        <f>VLOOKUP(T3865,[3]رکوردها!$A:$B,2,0)</f>
        <v>#N/A</v>
      </c>
      <c r="Y3865" t="e">
        <f>VLOOKUP(T3865,[3]رکوردها!$A:$D,4,0)</f>
        <v>#N/A</v>
      </c>
      <c r="Z3865" t="e">
        <f>VLOOKUP(T3865,[3]رکوردها!$A:$C,3,0)</f>
        <v>#N/A</v>
      </c>
      <c r="AA3865" t="e">
        <f>VLOOKUP(T3865,[3]رکوردها!$A:$F,6,0)</f>
        <v>#N/A</v>
      </c>
      <c r="AB3865" t="e">
        <f>VLOOKUP(T3865,[3]رکوردها!$A:$E,5,0)</f>
        <v>#N/A</v>
      </c>
    </row>
    <row r="3866" spans="1:28" s="41" customFormat="1" hidden="1" x14ac:dyDescent="0.2">
      <c r="A3866" s="36">
        <v>183925</v>
      </c>
      <c r="B3866" s="36">
        <v>1356</v>
      </c>
      <c r="C3866" s="36">
        <v>2139</v>
      </c>
      <c r="D3866" s="39" t="s">
        <v>5178</v>
      </c>
      <c r="E3866" s="39"/>
      <c r="F3866" s="37" t="s">
        <v>171</v>
      </c>
      <c r="G3866" s="37" t="s">
        <v>1425</v>
      </c>
      <c r="H3866" s="38">
        <v>1193188089</v>
      </c>
      <c r="I3866" s="38">
        <v>0</v>
      </c>
      <c r="J3866" s="38">
        <f t="shared" si="61"/>
        <v>1193188089</v>
      </c>
      <c r="K3866" s="38"/>
      <c r="L3866" s="49"/>
      <c r="M3866" s="37" t="s">
        <v>63</v>
      </c>
      <c r="N3866" s="37" t="s">
        <v>64</v>
      </c>
      <c r="O3866" s="37" t="s">
        <v>157</v>
      </c>
      <c r="P3866" s="37" t="s">
        <v>158</v>
      </c>
      <c r="Q3866" s="37" t="s">
        <v>159</v>
      </c>
      <c r="R3866" s="37" t="s">
        <v>160</v>
      </c>
      <c r="S3866" s="37" t="s">
        <v>1235</v>
      </c>
      <c r="T3866" s="37" t="s">
        <v>1234</v>
      </c>
      <c r="U3866" s="1" t="e">
        <f>VLOOKUP(T3866,[2]VAT!$A:$D,1,0)</f>
        <v>#N/A</v>
      </c>
      <c r="V3866" s="37" t="s">
        <v>2</v>
      </c>
      <c r="W3866" s="37" t="s">
        <v>2</v>
      </c>
      <c r="X3866" t="e">
        <f>VLOOKUP(T3866,[3]رکوردها!$A:$B,2,0)</f>
        <v>#N/A</v>
      </c>
      <c r="Y3866" t="e">
        <f>VLOOKUP(T3866,[3]رکوردها!$A:$D,4,0)</f>
        <v>#N/A</v>
      </c>
      <c r="Z3866" t="e">
        <f>VLOOKUP(T3866,[3]رکوردها!$A:$C,3,0)</f>
        <v>#N/A</v>
      </c>
      <c r="AA3866" t="e">
        <f>VLOOKUP(T3866,[3]رکوردها!$A:$F,6,0)</f>
        <v>#N/A</v>
      </c>
      <c r="AB3866" t="e">
        <f>VLOOKUP(T3866,[3]رکوردها!$A:$E,5,0)</f>
        <v>#N/A</v>
      </c>
    </row>
    <row r="3867" spans="1:28" s="41" customFormat="1" hidden="1" x14ac:dyDescent="0.2">
      <c r="A3867" s="36">
        <v>183926</v>
      </c>
      <c r="B3867" s="36">
        <v>1356</v>
      </c>
      <c r="C3867" s="36">
        <v>2139</v>
      </c>
      <c r="D3867" s="39" t="s">
        <v>5178</v>
      </c>
      <c r="E3867" s="39"/>
      <c r="F3867" s="37" t="s">
        <v>171</v>
      </c>
      <c r="G3867" s="37" t="s">
        <v>1427</v>
      </c>
      <c r="H3867" s="38">
        <v>1193188089</v>
      </c>
      <c r="I3867" s="38">
        <v>0</v>
      </c>
      <c r="J3867" s="38">
        <f t="shared" si="61"/>
        <v>1193188089</v>
      </c>
      <c r="K3867" s="38"/>
      <c r="L3867" s="49"/>
      <c r="M3867" s="37" t="s">
        <v>63</v>
      </c>
      <c r="N3867" s="37" t="s">
        <v>64</v>
      </c>
      <c r="O3867" s="37" t="s">
        <v>157</v>
      </c>
      <c r="P3867" s="37" t="s">
        <v>158</v>
      </c>
      <c r="Q3867" s="37" t="s">
        <v>159</v>
      </c>
      <c r="R3867" s="37" t="s">
        <v>160</v>
      </c>
      <c r="S3867" s="37" t="s">
        <v>1235</v>
      </c>
      <c r="T3867" s="37" t="s">
        <v>1234</v>
      </c>
      <c r="U3867" s="1" t="e">
        <f>VLOOKUP(T3867,[2]VAT!$A:$D,1,0)</f>
        <v>#N/A</v>
      </c>
      <c r="V3867" s="37" t="s">
        <v>2</v>
      </c>
      <c r="W3867" s="37" t="s">
        <v>2</v>
      </c>
      <c r="X3867" t="e">
        <f>VLOOKUP(T3867,[3]رکوردها!$A:$B,2,0)</f>
        <v>#N/A</v>
      </c>
      <c r="Y3867" t="e">
        <f>VLOOKUP(T3867,[3]رکوردها!$A:$D,4,0)</f>
        <v>#N/A</v>
      </c>
      <c r="Z3867" t="e">
        <f>VLOOKUP(T3867,[3]رکوردها!$A:$C,3,0)</f>
        <v>#N/A</v>
      </c>
      <c r="AA3867" t="e">
        <f>VLOOKUP(T3867,[3]رکوردها!$A:$F,6,0)</f>
        <v>#N/A</v>
      </c>
      <c r="AB3867" t="e">
        <f>VLOOKUP(T3867,[3]رکوردها!$A:$E,5,0)</f>
        <v>#N/A</v>
      </c>
    </row>
    <row r="3868" spans="1:28" s="41" customFormat="1" hidden="1" x14ac:dyDescent="0.2">
      <c r="A3868" s="36">
        <v>181805</v>
      </c>
      <c r="B3868" s="36">
        <v>1413</v>
      </c>
      <c r="C3868" s="36">
        <v>2012</v>
      </c>
      <c r="D3868" s="39" t="s">
        <v>5178</v>
      </c>
      <c r="E3868" s="39"/>
      <c r="F3868" s="37" t="s">
        <v>173</v>
      </c>
      <c r="G3868" s="37" t="s">
        <v>1428</v>
      </c>
      <c r="H3868" s="38">
        <v>19330566609</v>
      </c>
      <c r="I3868" s="38">
        <v>0</v>
      </c>
      <c r="J3868" s="38">
        <f t="shared" si="61"/>
        <v>19330566609</v>
      </c>
      <c r="K3868" s="38"/>
      <c r="L3868" s="49"/>
      <c r="M3868" s="37" t="s">
        <v>63</v>
      </c>
      <c r="N3868" s="37" t="s">
        <v>64</v>
      </c>
      <c r="O3868" s="37" t="s">
        <v>157</v>
      </c>
      <c r="P3868" s="37" t="s">
        <v>158</v>
      </c>
      <c r="Q3868" s="37" t="s">
        <v>159</v>
      </c>
      <c r="R3868" s="37" t="s">
        <v>160</v>
      </c>
      <c r="S3868" s="37" t="s">
        <v>1235</v>
      </c>
      <c r="T3868" s="37" t="s">
        <v>1234</v>
      </c>
      <c r="U3868" s="1" t="e">
        <f>VLOOKUP(T3868,[2]VAT!$A:$D,1,0)</f>
        <v>#N/A</v>
      </c>
      <c r="V3868" s="37" t="s">
        <v>2</v>
      </c>
      <c r="W3868" s="37" t="s">
        <v>2</v>
      </c>
      <c r="X3868" t="e">
        <f>VLOOKUP(T3868,[3]رکوردها!$A:$B,2,0)</f>
        <v>#N/A</v>
      </c>
      <c r="Y3868" t="e">
        <f>VLOOKUP(T3868,[3]رکوردها!$A:$D,4,0)</f>
        <v>#N/A</v>
      </c>
      <c r="Z3868" t="e">
        <f>VLOOKUP(T3868,[3]رکوردها!$A:$C,3,0)</f>
        <v>#N/A</v>
      </c>
      <c r="AA3868" t="e">
        <f>VLOOKUP(T3868,[3]رکوردها!$A:$F,6,0)</f>
        <v>#N/A</v>
      </c>
      <c r="AB3868" t="e">
        <f>VLOOKUP(T3868,[3]رکوردها!$A:$E,5,0)</f>
        <v>#N/A</v>
      </c>
    </row>
    <row r="3869" spans="1:28" s="41" customFormat="1" hidden="1" x14ac:dyDescent="0.2">
      <c r="A3869" s="36">
        <v>181806</v>
      </c>
      <c r="B3869" s="36">
        <v>1413</v>
      </c>
      <c r="C3869" s="36">
        <v>2012</v>
      </c>
      <c r="D3869" s="39" t="s">
        <v>5178</v>
      </c>
      <c r="E3869" s="39"/>
      <c r="F3869" s="37" t="s">
        <v>173</v>
      </c>
      <c r="G3869" s="37" t="s">
        <v>1428</v>
      </c>
      <c r="H3869" s="38">
        <v>19330566609</v>
      </c>
      <c r="I3869" s="38">
        <v>0</v>
      </c>
      <c r="J3869" s="38">
        <f t="shared" si="61"/>
        <v>19330566609</v>
      </c>
      <c r="K3869" s="38"/>
      <c r="L3869" s="49"/>
      <c r="M3869" s="37" t="s">
        <v>63</v>
      </c>
      <c r="N3869" s="37" t="s">
        <v>64</v>
      </c>
      <c r="O3869" s="37" t="s">
        <v>157</v>
      </c>
      <c r="P3869" s="37" t="s">
        <v>158</v>
      </c>
      <c r="Q3869" s="37" t="s">
        <v>159</v>
      </c>
      <c r="R3869" s="37" t="s">
        <v>160</v>
      </c>
      <c r="S3869" s="37" t="s">
        <v>1235</v>
      </c>
      <c r="T3869" s="37" t="s">
        <v>1234</v>
      </c>
      <c r="U3869" s="1" t="e">
        <f>VLOOKUP(T3869,[2]VAT!$A:$D,1,0)</f>
        <v>#N/A</v>
      </c>
      <c r="V3869" s="37" t="s">
        <v>2</v>
      </c>
      <c r="W3869" s="37" t="s">
        <v>2</v>
      </c>
      <c r="X3869" t="e">
        <f>VLOOKUP(T3869,[3]رکوردها!$A:$B,2,0)</f>
        <v>#N/A</v>
      </c>
      <c r="Y3869" t="e">
        <f>VLOOKUP(T3869,[3]رکوردها!$A:$D,4,0)</f>
        <v>#N/A</v>
      </c>
      <c r="Z3869" t="e">
        <f>VLOOKUP(T3869,[3]رکوردها!$A:$C,3,0)</f>
        <v>#N/A</v>
      </c>
      <c r="AA3869" t="e">
        <f>VLOOKUP(T3869,[3]رکوردها!$A:$F,6,0)</f>
        <v>#N/A</v>
      </c>
      <c r="AB3869" t="e">
        <f>VLOOKUP(T3869,[3]رکوردها!$A:$E,5,0)</f>
        <v>#N/A</v>
      </c>
    </row>
    <row r="3870" spans="1:28" s="41" customFormat="1" hidden="1" x14ac:dyDescent="0.2">
      <c r="A3870" s="36">
        <v>181807</v>
      </c>
      <c r="B3870" s="36">
        <v>1413</v>
      </c>
      <c r="C3870" s="36">
        <v>2012</v>
      </c>
      <c r="D3870" s="39" t="s">
        <v>5178</v>
      </c>
      <c r="E3870" s="39"/>
      <c r="F3870" s="37" t="s">
        <v>173</v>
      </c>
      <c r="G3870" s="37" t="s">
        <v>1428</v>
      </c>
      <c r="H3870" s="38">
        <v>19330566609</v>
      </c>
      <c r="I3870" s="38">
        <v>0</v>
      </c>
      <c r="J3870" s="38">
        <f t="shared" si="61"/>
        <v>19330566609</v>
      </c>
      <c r="K3870" s="38"/>
      <c r="L3870" s="49"/>
      <c r="M3870" s="37" t="s">
        <v>63</v>
      </c>
      <c r="N3870" s="37" t="s">
        <v>64</v>
      </c>
      <c r="O3870" s="37" t="s">
        <v>157</v>
      </c>
      <c r="P3870" s="37" t="s">
        <v>158</v>
      </c>
      <c r="Q3870" s="37" t="s">
        <v>159</v>
      </c>
      <c r="R3870" s="37" t="s">
        <v>160</v>
      </c>
      <c r="S3870" s="37" t="s">
        <v>1235</v>
      </c>
      <c r="T3870" s="37" t="s">
        <v>1234</v>
      </c>
      <c r="U3870" s="1" t="e">
        <f>VLOOKUP(T3870,[2]VAT!$A:$D,1,0)</f>
        <v>#N/A</v>
      </c>
      <c r="V3870" s="37" t="s">
        <v>2</v>
      </c>
      <c r="W3870" s="37" t="s">
        <v>2</v>
      </c>
      <c r="X3870" t="e">
        <f>VLOOKUP(T3870,[3]رکوردها!$A:$B,2,0)</f>
        <v>#N/A</v>
      </c>
      <c r="Y3870" t="e">
        <f>VLOOKUP(T3870,[3]رکوردها!$A:$D,4,0)</f>
        <v>#N/A</v>
      </c>
      <c r="Z3870" t="e">
        <f>VLOOKUP(T3870,[3]رکوردها!$A:$C,3,0)</f>
        <v>#N/A</v>
      </c>
      <c r="AA3870" t="e">
        <f>VLOOKUP(T3870,[3]رکوردها!$A:$F,6,0)</f>
        <v>#N/A</v>
      </c>
      <c r="AB3870" t="e">
        <f>VLOOKUP(T3870,[3]رکوردها!$A:$E,5,0)</f>
        <v>#N/A</v>
      </c>
    </row>
    <row r="3871" spans="1:28" s="41" customFormat="1" hidden="1" x14ac:dyDescent="0.2">
      <c r="A3871" s="36">
        <v>181808</v>
      </c>
      <c r="B3871" s="36">
        <v>1413</v>
      </c>
      <c r="C3871" s="36">
        <v>2012</v>
      </c>
      <c r="D3871" s="39" t="s">
        <v>5178</v>
      </c>
      <c r="E3871" s="39"/>
      <c r="F3871" s="37" t="s">
        <v>173</v>
      </c>
      <c r="G3871" s="37" t="s">
        <v>1428</v>
      </c>
      <c r="H3871" s="38">
        <v>19330566609</v>
      </c>
      <c r="I3871" s="38">
        <v>0</v>
      </c>
      <c r="J3871" s="38">
        <f t="shared" si="61"/>
        <v>19330566609</v>
      </c>
      <c r="K3871" s="38"/>
      <c r="L3871" s="49"/>
      <c r="M3871" s="37" t="s">
        <v>63</v>
      </c>
      <c r="N3871" s="37" t="s">
        <v>64</v>
      </c>
      <c r="O3871" s="37" t="s">
        <v>157</v>
      </c>
      <c r="P3871" s="37" t="s">
        <v>158</v>
      </c>
      <c r="Q3871" s="37" t="s">
        <v>159</v>
      </c>
      <c r="R3871" s="37" t="s">
        <v>160</v>
      </c>
      <c r="S3871" s="37" t="s">
        <v>1235</v>
      </c>
      <c r="T3871" s="37" t="s">
        <v>1234</v>
      </c>
      <c r="U3871" s="1" t="e">
        <f>VLOOKUP(T3871,[2]VAT!$A:$D,1,0)</f>
        <v>#N/A</v>
      </c>
      <c r="V3871" s="37" t="s">
        <v>2</v>
      </c>
      <c r="W3871" s="37" t="s">
        <v>2</v>
      </c>
      <c r="X3871" t="e">
        <f>VLOOKUP(T3871,[3]رکوردها!$A:$B,2,0)</f>
        <v>#N/A</v>
      </c>
      <c r="Y3871" t="e">
        <f>VLOOKUP(T3871,[3]رکوردها!$A:$D,4,0)</f>
        <v>#N/A</v>
      </c>
      <c r="Z3871" t="e">
        <f>VLOOKUP(T3871,[3]رکوردها!$A:$C,3,0)</f>
        <v>#N/A</v>
      </c>
      <c r="AA3871" t="e">
        <f>VLOOKUP(T3871,[3]رکوردها!$A:$F,6,0)</f>
        <v>#N/A</v>
      </c>
      <c r="AB3871" t="e">
        <f>VLOOKUP(T3871,[3]رکوردها!$A:$E,5,0)</f>
        <v>#N/A</v>
      </c>
    </row>
    <row r="3872" spans="1:28" s="41" customFormat="1" hidden="1" x14ac:dyDescent="0.2">
      <c r="A3872" s="36">
        <v>181809</v>
      </c>
      <c r="B3872" s="36">
        <v>1413</v>
      </c>
      <c r="C3872" s="36">
        <v>2012</v>
      </c>
      <c r="D3872" s="39" t="s">
        <v>5178</v>
      </c>
      <c r="E3872" s="39"/>
      <c r="F3872" s="37" t="s">
        <v>173</v>
      </c>
      <c r="G3872" s="37" t="s">
        <v>1428</v>
      </c>
      <c r="H3872" s="38">
        <v>19330566609</v>
      </c>
      <c r="I3872" s="38">
        <v>0</v>
      </c>
      <c r="J3872" s="38">
        <f t="shared" si="61"/>
        <v>19330566609</v>
      </c>
      <c r="K3872" s="38"/>
      <c r="L3872" s="49"/>
      <c r="M3872" s="37" t="s">
        <v>63</v>
      </c>
      <c r="N3872" s="37" t="s">
        <v>64</v>
      </c>
      <c r="O3872" s="37" t="s">
        <v>157</v>
      </c>
      <c r="P3872" s="37" t="s">
        <v>158</v>
      </c>
      <c r="Q3872" s="37" t="s">
        <v>159</v>
      </c>
      <c r="R3872" s="37" t="s">
        <v>160</v>
      </c>
      <c r="S3872" s="37" t="s">
        <v>1235</v>
      </c>
      <c r="T3872" s="37" t="s">
        <v>1234</v>
      </c>
      <c r="U3872" s="1" t="e">
        <f>VLOOKUP(T3872,[2]VAT!$A:$D,1,0)</f>
        <v>#N/A</v>
      </c>
      <c r="V3872" s="37" t="s">
        <v>2</v>
      </c>
      <c r="W3872" s="37" t="s">
        <v>2</v>
      </c>
      <c r="X3872" t="e">
        <f>VLOOKUP(T3872,[3]رکوردها!$A:$B,2,0)</f>
        <v>#N/A</v>
      </c>
      <c r="Y3872" t="e">
        <f>VLOOKUP(T3872,[3]رکوردها!$A:$D,4,0)</f>
        <v>#N/A</v>
      </c>
      <c r="Z3872" t="e">
        <f>VLOOKUP(T3872,[3]رکوردها!$A:$C,3,0)</f>
        <v>#N/A</v>
      </c>
      <c r="AA3872" t="e">
        <f>VLOOKUP(T3872,[3]رکوردها!$A:$F,6,0)</f>
        <v>#N/A</v>
      </c>
      <c r="AB3872" t="e">
        <f>VLOOKUP(T3872,[3]رکوردها!$A:$E,5,0)</f>
        <v>#N/A</v>
      </c>
    </row>
    <row r="3873" spans="1:28" s="41" customFormat="1" hidden="1" x14ac:dyDescent="0.2">
      <c r="A3873" s="36">
        <v>181810</v>
      </c>
      <c r="B3873" s="36">
        <v>1413</v>
      </c>
      <c r="C3873" s="36">
        <v>2012</v>
      </c>
      <c r="D3873" s="39" t="s">
        <v>5178</v>
      </c>
      <c r="E3873" s="39"/>
      <c r="F3873" s="37" t="s">
        <v>173</v>
      </c>
      <c r="G3873" s="37" t="s">
        <v>1428</v>
      </c>
      <c r="H3873" s="38">
        <v>19330566609</v>
      </c>
      <c r="I3873" s="38">
        <v>0</v>
      </c>
      <c r="J3873" s="38">
        <f t="shared" si="61"/>
        <v>19330566609</v>
      </c>
      <c r="K3873" s="38"/>
      <c r="L3873" s="49"/>
      <c r="M3873" s="37" t="s">
        <v>63</v>
      </c>
      <c r="N3873" s="37" t="s">
        <v>64</v>
      </c>
      <c r="O3873" s="37" t="s">
        <v>157</v>
      </c>
      <c r="P3873" s="37" t="s">
        <v>158</v>
      </c>
      <c r="Q3873" s="37" t="s">
        <v>159</v>
      </c>
      <c r="R3873" s="37" t="s">
        <v>160</v>
      </c>
      <c r="S3873" s="37" t="s">
        <v>1235</v>
      </c>
      <c r="T3873" s="37" t="s">
        <v>1234</v>
      </c>
      <c r="U3873" s="1" t="e">
        <f>VLOOKUP(T3873,[2]VAT!$A:$D,1,0)</f>
        <v>#N/A</v>
      </c>
      <c r="V3873" s="37" t="s">
        <v>2</v>
      </c>
      <c r="W3873" s="37" t="s">
        <v>2</v>
      </c>
      <c r="X3873" t="e">
        <f>VLOOKUP(T3873,[3]رکوردها!$A:$B,2,0)</f>
        <v>#N/A</v>
      </c>
      <c r="Y3873" t="e">
        <f>VLOOKUP(T3873,[3]رکوردها!$A:$D,4,0)</f>
        <v>#N/A</v>
      </c>
      <c r="Z3873" t="e">
        <f>VLOOKUP(T3873,[3]رکوردها!$A:$C,3,0)</f>
        <v>#N/A</v>
      </c>
      <c r="AA3873" t="e">
        <f>VLOOKUP(T3873,[3]رکوردها!$A:$F,6,0)</f>
        <v>#N/A</v>
      </c>
      <c r="AB3873" t="e">
        <f>VLOOKUP(T3873,[3]رکوردها!$A:$E,5,0)</f>
        <v>#N/A</v>
      </c>
    </row>
    <row r="3874" spans="1:28" s="41" customFormat="1" hidden="1" x14ac:dyDescent="0.2">
      <c r="A3874" s="36">
        <v>181811</v>
      </c>
      <c r="B3874" s="36">
        <v>1413</v>
      </c>
      <c r="C3874" s="36">
        <v>2012</v>
      </c>
      <c r="D3874" s="39" t="s">
        <v>5178</v>
      </c>
      <c r="E3874" s="39"/>
      <c r="F3874" s="37" t="s">
        <v>173</v>
      </c>
      <c r="G3874" s="37" t="s">
        <v>1428</v>
      </c>
      <c r="H3874" s="38">
        <v>19330566609</v>
      </c>
      <c r="I3874" s="38">
        <v>0</v>
      </c>
      <c r="J3874" s="38">
        <f t="shared" si="61"/>
        <v>19330566609</v>
      </c>
      <c r="K3874" s="38"/>
      <c r="L3874" s="49"/>
      <c r="M3874" s="37" t="s">
        <v>63</v>
      </c>
      <c r="N3874" s="37" t="s">
        <v>64</v>
      </c>
      <c r="O3874" s="37" t="s">
        <v>157</v>
      </c>
      <c r="P3874" s="37" t="s">
        <v>158</v>
      </c>
      <c r="Q3874" s="37" t="s">
        <v>159</v>
      </c>
      <c r="R3874" s="37" t="s">
        <v>160</v>
      </c>
      <c r="S3874" s="37" t="s">
        <v>1235</v>
      </c>
      <c r="T3874" s="37" t="s">
        <v>1234</v>
      </c>
      <c r="U3874" s="1" t="e">
        <f>VLOOKUP(T3874,[2]VAT!$A:$D,1,0)</f>
        <v>#N/A</v>
      </c>
      <c r="V3874" s="37" t="s">
        <v>2</v>
      </c>
      <c r="W3874" s="37" t="s">
        <v>2</v>
      </c>
      <c r="X3874" t="e">
        <f>VLOOKUP(T3874,[3]رکوردها!$A:$B,2,0)</f>
        <v>#N/A</v>
      </c>
      <c r="Y3874" t="e">
        <f>VLOOKUP(T3874,[3]رکوردها!$A:$D,4,0)</f>
        <v>#N/A</v>
      </c>
      <c r="Z3874" t="e">
        <f>VLOOKUP(T3874,[3]رکوردها!$A:$C,3,0)</f>
        <v>#N/A</v>
      </c>
      <c r="AA3874" t="e">
        <f>VLOOKUP(T3874,[3]رکوردها!$A:$F,6,0)</f>
        <v>#N/A</v>
      </c>
      <c r="AB3874" t="e">
        <f>VLOOKUP(T3874,[3]رکوردها!$A:$E,5,0)</f>
        <v>#N/A</v>
      </c>
    </row>
    <row r="3875" spans="1:28" s="41" customFormat="1" hidden="1" x14ac:dyDescent="0.2">
      <c r="A3875" s="36">
        <v>181812</v>
      </c>
      <c r="B3875" s="36">
        <v>1413</v>
      </c>
      <c r="C3875" s="36">
        <v>2012</v>
      </c>
      <c r="D3875" s="39" t="s">
        <v>5178</v>
      </c>
      <c r="E3875" s="39"/>
      <c r="F3875" s="37" t="s">
        <v>173</v>
      </c>
      <c r="G3875" s="37" t="s">
        <v>1428</v>
      </c>
      <c r="H3875" s="38">
        <v>19330566609</v>
      </c>
      <c r="I3875" s="38">
        <v>0</v>
      </c>
      <c r="J3875" s="38">
        <f t="shared" si="61"/>
        <v>19330566609</v>
      </c>
      <c r="K3875" s="38"/>
      <c r="L3875" s="49"/>
      <c r="M3875" s="37" t="s">
        <v>63</v>
      </c>
      <c r="N3875" s="37" t="s">
        <v>64</v>
      </c>
      <c r="O3875" s="37" t="s">
        <v>157</v>
      </c>
      <c r="P3875" s="37" t="s">
        <v>158</v>
      </c>
      <c r="Q3875" s="37" t="s">
        <v>159</v>
      </c>
      <c r="R3875" s="37" t="s">
        <v>160</v>
      </c>
      <c r="S3875" s="37" t="s">
        <v>1235</v>
      </c>
      <c r="T3875" s="37" t="s">
        <v>1234</v>
      </c>
      <c r="U3875" s="1" t="e">
        <f>VLOOKUP(T3875,[2]VAT!$A:$D,1,0)</f>
        <v>#N/A</v>
      </c>
      <c r="V3875" s="37" t="s">
        <v>2</v>
      </c>
      <c r="W3875" s="37" t="s">
        <v>2</v>
      </c>
      <c r="X3875" t="e">
        <f>VLOOKUP(T3875,[3]رکوردها!$A:$B,2,0)</f>
        <v>#N/A</v>
      </c>
      <c r="Y3875" t="e">
        <f>VLOOKUP(T3875,[3]رکوردها!$A:$D,4,0)</f>
        <v>#N/A</v>
      </c>
      <c r="Z3875" t="e">
        <f>VLOOKUP(T3875,[3]رکوردها!$A:$C,3,0)</f>
        <v>#N/A</v>
      </c>
      <c r="AA3875" t="e">
        <f>VLOOKUP(T3875,[3]رکوردها!$A:$F,6,0)</f>
        <v>#N/A</v>
      </c>
      <c r="AB3875" t="e">
        <f>VLOOKUP(T3875,[3]رکوردها!$A:$E,5,0)</f>
        <v>#N/A</v>
      </c>
    </row>
    <row r="3876" spans="1:28" s="41" customFormat="1" hidden="1" x14ac:dyDescent="0.2">
      <c r="A3876" s="36">
        <v>181813</v>
      </c>
      <c r="B3876" s="36">
        <v>1413</v>
      </c>
      <c r="C3876" s="36">
        <v>2012</v>
      </c>
      <c r="D3876" s="39" t="s">
        <v>5178</v>
      </c>
      <c r="E3876" s="39"/>
      <c r="F3876" s="37" t="s">
        <v>173</v>
      </c>
      <c r="G3876" s="37" t="s">
        <v>1429</v>
      </c>
      <c r="H3876" s="38">
        <v>2761509516</v>
      </c>
      <c r="I3876" s="38">
        <v>0</v>
      </c>
      <c r="J3876" s="38">
        <f t="shared" si="61"/>
        <v>2761509516</v>
      </c>
      <c r="K3876" s="38"/>
      <c r="L3876" s="49"/>
      <c r="M3876" s="37" t="s">
        <v>63</v>
      </c>
      <c r="N3876" s="37" t="s">
        <v>64</v>
      </c>
      <c r="O3876" s="37" t="s">
        <v>157</v>
      </c>
      <c r="P3876" s="37" t="s">
        <v>158</v>
      </c>
      <c r="Q3876" s="37" t="s">
        <v>159</v>
      </c>
      <c r="R3876" s="37" t="s">
        <v>160</v>
      </c>
      <c r="S3876" s="37" t="s">
        <v>1235</v>
      </c>
      <c r="T3876" s="37" t="s">
        <v>1234</v>
      </c>
      <c r="U3876" s="1" t="e">
        <f>VLOOKUP(T3876,[2]VAT!$A:$D,1,0)</f>
        <v>#N/A</v>
      </c>
      <c r="V3876" s="37" t="s">
        <v>2</v>
      </c>
      <c r="W3876" s="37" t="s">
        <v>2</v>
      </c>
      <c r="X3876" t="e">
        <f>VLOOKUP(T3876,[3]رکوردها!$A:$B,2,0)</f>
        <v>#N/A</v>
      </c>
      <c r="Y3876" t="e">
        <f>VLOOKUP(T3876,[3]رکوردها!$A:$D,4,0)</f>
        <v>#N/A</v>
      </c>
      <c r="Z3876" t="e">
        <f>VLOOKUP(T3876,[3]رکوردها!$A:$C,3,0)</f>
        <v>#N/A</v>
      </c>
      <c r="AA3876" t="e">
        <f>VLOOKUP(T3876,[3]رکوردها!$A:$F,6,0)</f>
        <v>#N/A</v>
      </c>
      <c r="AB3876" t="e">
        <f>VLOOKUP(T3876,[3]رکوردها!$A:$E,5,0)</f>
        <v>#N/A</v>
      </c>
    </row>
    <row r="3877" spans="1:28" s="41" customFormat="1" hidden="1" x14ac:dyDescent="0.2">
      <c r="A3877" s="36">
        <v>181814</v>
      </c>
      <c r="B3877" s="36">
        <v>1413</v>
      </c>
      <c r="C3877" s="36">
        <v>2012</v>
      </c>
      <c r="D3877" s="39" t="s">
        <v>5178</v>
      </c>
      <c r="E3877" s="39"/>
      <c r="F3877" s="37" t="s">
        <v>173</v>
      </c>
      <c r="G3877" s="37" t="s">
        <v>1429</v>
      </c>
      <c r="H3877" s="38">
        <v>2761509516</v>
      </c>
      <c r="I3877" s="38">
        <v>0</v>
      </c>
      <c r="J3877" s="38">
        <f t="shared" si="61"/>
        <v>2761509516</v>
      </c>
      <c r="K3877" s="38"/>
      <c r="L3877" s="49"/>
      <c r="M3877" s="37" t="s">
        <v>63</v>
      </c>
      <c r="N3877" s="37" t="s">
        <v>64</v>
      </c>
      <c r="O3877" s="37" t="s">
        <v>157</v>
      </c>
      <c r="P3877" s="37" t="s">
        <v>158</v>
      </c>
      <c r="Q3877" s="37" t="s">
        <v>159</v>
      </c>
      <c r="R3877" s="37" t="s">
        <v>160</v>
      </c>
      <c r="S3877" s="37" t="s">
        <v>1235</v>
      </c>
      <c r="T3877" s="37" t="s">
        <v>1234</v>
      </c>
      <c r="U3877" s="1" t="e">
        <f>VLOOKUP(T3877,[2]VAT!$A:$D,1,0)</f>
        <v>#N/A</v>
      </c>
      <c r="V3877" s="37" t="s">
        <v>2</v>
      </c>
      <c r="W3877" s="37" t="s">
        <v>2</v>
      </c>
      <c r="X3877" t="e">
        <f>VLOOKUP(T3877,[3]رکوردها!$A:$B,2,0)</f>
        <v>#N/A</v>
      </c>
      <c r="Y3877" t="e">
        <f>VLOOKUP(T3877,[3]رکوردها!$A:$D,4,0)</f>
        <v>#N/A</v>
      </c>
      <c r="Z3877" t="e">
        <f>VLOOKUP(T3877,[3]رکوردها!$A:$C,3,0)</f>
        <v>#N/A</v>
      </c>
      <c r="AA3877" t="e">
        <f>VLOOKUP(T3877,[3]رکوردها!$A:$F,6,0)</f>
        <v>#N/A</v>
      </c>
      <c r="AB3877" t="e">
        <f>VLOOKUP(T3877,[3]رکوردها!$A:$E,5,0)</f>
        <v>#N/A</v>
      </c>
    </row>
    <row r="3878" spans="1:28" s="41" customFormat="1" hidden="1" x14ac:dyDescent="0.2">
      <c r="A3878" s="36">
        <v>181815</v>
      </c>
      <c r="B3878" s="36">
        <v>1413</v>
      </c>
      <c r="C3878" s="36">
        <v>2012</v>
      </c>
      <c r="D3878" s="39" t="s">
        <v>5178</v>
      </c>
      <c r="E3878" s="39"/>
      <c r="F3878" s="37" t="s">
        <v>173</v>
      </c>
      <c r="G3878" s="37" t="s">
        <v>1430</v>
      </c>
      <c r="H3878" s="38">
        <v>2761509516</v>
      </c>
      <c r="I3878" s="38">
        <v>0</v>
      </c>
      <c r="J3878" s="38">
        <f t="shared" si="61"/>
        <v>2761509516</v>
      </c>
      <c r="K3878" s="38"/>
      <c r="L3878" s="49"/>
      <c r="M3878" s="37" t="s">
        <v>63</v>
      </c>
      <c r="N3878" s="37" t="s">
        <v>64</v>
      </c>
      <c r="O3878" s="37" t="s">
        <v>157</v>
      </c>
      <c r="P3878" s="37" t="s">
        <v>158</v>
      </c>
      <c r="Q3878" s="37" t="s">
        <v>159</v>
      </c>
      <c r="R3878" s="37" t="s">
        <v>160</v>
      </c>
      <c r="S3878" s="37" t="s">
        <v>1235</v>
      </c>
      <c r="T3878" s="37" t="s">
        <v>1234</v>
      </c>
      <c r="U3878" s="1" t="e">
        <f>VLOOKUP(T3878,[2]VAT!$A:$D,1,0)</f>
        <v>#N/A</v>
      </c>
      <c r="V3878" s="37" t="s">
        <v>2</v>
      </c>
      <c r="W3878" s="37" t="s">
        <v>2</v>
      </c>
      <c r="X3878" t="e">
        <f>VLOOKUP(T3878,[3]رکوردها!$A:$B,2,0)</f>
        <v>#N/A</v>
      </c>
      <c r="Y3878" t="e">
        <f>VLOOKUP(T3878,[3]رکوردها!$A:$D,4,0)</f>
        <v>#N/A</v>
      </c>
      <c r="Z3878" t="e">
        <f>VLOOKUP(T3878,[3]رکوردها!$A:$C,3,0)</f>
        <v>#N/A</v>
      </c>
      <c r="AA3878" t="e">
        <f>VLOOKUP(T3878,[3]رکوردها!$A:$F,6,0)</f>
        <v>#N/A</v>
      </c>
      <c r="AB3878" t="e">
        <f>VLOOKUP(T3878,[3]رکوردها!$A:$E,5,0)</f>
        <v>#N/A</v>
      </c>
    </row>
    <row r="3879" spans="1:28" s="41" customFormat="1" hidden="1" x14ac:dyDescent="0.2">
      <c r="A3879" s="36">
        <v>181816</v>
      </c>
      <c r="B3879" s="36">
        <v>1413</v>
      </c>
      <c r="C3879" s="36">
        <v>2012</v>
      </c>
      <c r="D3879" s="39" t="s">
        <v>5178</v>
      </c>
      <c r="E3879" s="39"/>
      <c r="F3879" s="37" t="s">
        <v>173</v>
      </c>
      <c r="G3879" s="37" t="s">
        <v>1430</v>
      </c>
      <c r="H3879" s="38">
        <v>2761509516</v>
      </c>
      <c r="I3879" s="38">
        <v>0</v>
      </c>
      <c r="J3879" s="38">
        <f t="shared" si="61"/>
        <v>2761509516</v>
      </c>
      <c r="K3879" s="38"/>
      <c r="L3879" s="49"/>
      <c r="M3879" s="37" t="s">
        <v>63</v>
      </c>
      <c r="N3879" s="37" t="s">
        <v>64</v>
      </c>
      <c r="O3879" s="37" t="s">
        <v>157</v>
      </c>
      <c r="P3879" s="37" t="s">
        <v>158</v>
      </c>
      <c r="Q3879" s="37" t="s">
        <v>159</v>
      </c>
      <c r="R3879" s="37" t="s">
        <v>160</v>
      </c>
      <c r="S3879" s="37" t="s">
        <v>1235</v>
      </c>
      <c r="T3879" s="37" t="s">
        <v>1234</v>
      </c>
      <c r="U3879" s="1" t="e">
        <f>VLOOKUP(T3879,[2]VAT!$A:$D,1,0)</f>
        <v>#N/A</v>
      </c>
      <c r="V3879" s="37" t="s">
        <v>2</v>
      </c>
      <c r="W3879" s="37" t="s">
        <v>2</v>
      </c>
      <c r="X3879" t="e">
        <f>VLOOKUP(T3879,[3]رکوردها!$A:$B,2,0)</f>
        <v>#N/A</v>
      </c>
      <c r="Y3879" t="e">
        <f>VLOOKUP(T3879,[3]رکوردها!$A:$D,4,0)</f>
        <v>#N/A</v>
      </c>
      <c r="Z3879" t="e">
        <f>VLOOKUP(T3879,[3]رکوردها!$A:$C,3,0)</f>
        <v>#N/A</v>
      </c>
      <c r="AA3879" t="e">
        <f>VLOOKUP(T3879,[3]رکوردها!$A:$F,6,0)</f>
        <v>#N/A</v>
      </c>
      <c r="AB3879" t="e">
        <f>VLOOKUP(T3879,[3]رکوردها!$A:$E,5,0)</f>
        <v>#N/A</v>
      </c>
    </row>
    <row r="3880" spans="1:28" s="41" customFormat="1" hidden="1" x14ac:dyDescent="0.2">
      <c r="A3880" s="36">
        <v>181817</v>
      </c>
      <c r="B3880" s="36">
        <v>1413</v>
      </c>
      <c r="C3880" s="36">
        <v>2012</v>
      </c>
      <c r="D3880" s="39" t="s">
        <v>5178</v>
      </c>
      <c r="E3880" s="39"/>
      <c r="F3880" s="37" t="s">
        <v>173</v>
      </c>
      <c r="G3880" s="37" t="s">
        <v>1431</v>
      </c>
      <c r="H3880" s="38">
        <v>2761509516</v>
      </c>
      <c r="I3880" s="38">
        <v>0</v>
      </c>
      <c r="J3880" s="38">
        <f t="shared" si="61"/>
        <v>2761509516</v>
      </c>
      <c r="K3880" s="38"/>
      <c r="L3880" s="49"/>
      <c r="M3880" s="37" t="s">
        <v>63</v>
      </c>
      <c r="N3880" s="37" t="s">
        <v>64</v>
      </c>
      <c r="O3880" s="37" t="s">
        <v>157</v>
      </c>
      <c r="P3880" s="37" t="s">
        <v>158</v>
      </c>
      <c r="Q3880" s="37" t="s">
        <v>159</v>
      </c>
      <c r="R3880" s="37" t="s">
        <v>160</v>
      </c>
      <c r="S3880" s="37" t="s">
        <v>1235</v>
      </c>
      <c r="T3880" s="37" t="s">
        <v>1234</v>
      </c>
      <c r="U3880" s="1" t="e">
        <f>VLOOKUP(T3880,[2]VAT!$A:$D,1,0)</f>
        <v>#N/A</v>
      </c>
      <c r="V3880" s="37" t="s">
        <v>2</v>
      </c>
      <c r="W3880" s="37" t="s">
        <v>2</v>
      </c>
      <c r="X3880" t="e">
        <f>VLOOKUP(T3880,[3]رکوردها!$A:$B,2,0)</f>
        <v>#N/A</v>
      </c>
      <c r="Y3880" t="e">
        <f>VLOOKUP(T3880,[3]رکوردها!$A:$D,4,0)</f>
        <v>#N/A</v>
      </c>
      <c r="Z3880" t="e">
        <f>VLOOKUP(T3880,[3]رکوردها!$A:$C,3,0)</f>
        <v>#N/A</v>
      </c>
      <c r="AA3880" t="e">
        <f>VLOOKUP(T3880,[3]رکوردها!$A:$F,6,0)</f>
        <v>#N/A</v>
      </c>
      <c r="AB3880" t="e">
        <f>VLOOKUP(T3880,[3]رکوردها!$A:$E,5,0)</f>
        <v>#N/A</v>
      </c>
    </row>
    <row r="3881" spans="1:28" s="41" customFormat="1" hidden="1" x14ac:dyDescent="0.2">
      <c r="A3881" s="36">
        <v>181818</v>
      </c>
      <c r="B3881" s="36">
        <v>1413</v>
      </c>
      <c r="C3881" s="36">
        <v>2012</v>
      </c>
      <c r="D3881" s="39" t="s">
        <v>5178</v>
      </c>
      <c r="E3881" s="39"/>
      <c r="F3881" s="37" t="s">
        <v>173</v>
      </c>
      <c r="G3881" s="37" t="s">
        <v>1432</v>
      </c>
      <c r="H3881" s="38">
        <v>2761509516</v>
      </c>
      <c r="I3881" s="38">
        <v>0</v>
      </c>
      <c r="J3881" s="38">
        <f t="shared" si="61"/>
        <v>2761509516</v>
      </c>
      <c r="K3881" s="38"/>
      <c r="L3881" s="49"/>
      <c r="M3881" s="37" t="s">
        <v>63</v>
      </c>
      <c r="N3881" s="37" t="s">
        <v>64</v>
      </c>
      <c r="O3881" s="37" t="s">
        <v>157</v>
      </c>
      <c r="P3881" s="37" t="s">
        <v>158</v>
      </c>
      <c r="Q3881" s="37" t="s">
        <v>159</v>
      </c>
      <c r="R3881" s="37" t="s">
        <v>160</v>
      </c>
      <c r="S3881" s="37" t="s">
        <v>1235</v>
      </c>
      <c r="T3881" s="37" t="s">
        <v>1234</v>
      </c>
      <c r="U3881" s="1" t="e">
        <f>VLOOKUP(T3881,[2]VAT!$A:$D,1,0)</f>
        <v>#N/A</v>
      </c>
      <c r="V3881" s="37" t="s">
        <v>2</v>
      </c>
      <c r="W3881" s="37" t="s">
        <v>2</v>
      </c>
      <c r="X3881" t="e">
        <f>VLOOKUP(T3881,[3]رکوردها!$A:$B,2,0)</f>
        <v>#N/A</v>
      </c>
      <c r="Y3881" t="e">
        <f>VLOOKUP(T3881,[3]رکوردها!$A:$D,4,0)</f>
        <v>#N/A</v>
      </c>
      <c r="Z3881" t="e">
        <f>VLOOKUP(T3881,[3]رکوردها!$A:$C,3,0)</f>
        <v>#N/A</v>
      </c>
      <c r="AA3881" t="e">
        <f>VLOOKUP(T3881,[3]رکوردها!$A:$F,6,0)</f>
        <v>#N/A</v>
      </c>
      <c r="AB3881" t="e">
        <f>VLOOKUP(T3881,[3]رکوردها!$A:$E,5,0)</f>
        <v>#N/A</v>
      </c>
    </row>
    <row r="3882" spans="1:28" s="41" customFormat="1" hidden="1" x14ac:dyDescent="0.2">
      <c r="A3882" s="36">
        <v>181819</v>
      </c>
      <c r="B3882" s="36">
        <v>1413</v>
      </c>
      <c r="C3882" s="36">
        <v>2012</v>
      </c>
      <c r="D3882" s="39" t="s">
        <v>5178</v>
      </c>
      <c r="E3882" s="39"/>
      <c r="F3882" s="37" t="s">
        <v>173</v>
      </c>
      <c r="G3882" s="37" t="s">
        <v>1432</v>
      </c>
      <c r="H3882" s="38">
        <v>2761509516</v>
      </c>
      <c r="I3882" s="38">
        <v>0</v>
      </c>
      <c r="J3882" s="38">
        <f t="shared" si="61"/>
        <v>2761509516</v>
      </c>
      <c r="K3882" s="38"/>
      <c r="L3882" s="49"/>
      <c r="M3882" s="37" t="s">
        <v>63</v>
      </c>
      <c r="N3882" s="37" t="s">
        <v>64</v>
      </c>
      <c r="O3882" s="37" t="s">
        <v>157</v>
      </c>
      <c r="P3882" s="37" t="s">
        <v>158</v>
      </c>
      <c r="Q3882" s="37" t="s">
        <v>159</v>
      </c>
      <c r="R3882" s="37" t="s">
        <v>160</v>
      </c>
      <c r="S3882" s="37" t="s">
        <v>1235</v>
      </c>
      <c r="T3882" s="37" t="s">
        <v>1234</v>
      </c>
      <c r="U3882" s="1" t="e">
        <f>VLOOKUP(T3882,[2]VAT!$A:$D,1,0)</f>
        <v>#N/A</v>
      </c>
      <c r="V3882" s="37" t="s">
        <v>2</v>
      </c>
      <c r="W3882" s="37" t="s">
        <v>2</v>
      </c>
      <c r="X3882" t="e">
        <f>VLOOKUP(T3882,[3]رکوردها!$A:$B,2,0)</f>
        <v>#N/A</v>
      </c>
      <c r="Y3882" t="e">
        <f>VLOOKUP(T3882,[3]رکوردها!$A:$D,4,0)</f>
        <v>#N/A</v>
      </c>
      <c r="Z3882" t="e">
        <f>VLOOKUP(T3882,[3]رکوردها!$A:$C,3,0)</f>
        <v>#N/A</v>
      </c>
      <c r="AA3882" t="e">
        <f>VLOOKUP(T3882,[3]رکوردها!$A:$F,6,0)</f>
        <v>#N/A</v>
      </c>
      <c r="AB3882" t="e">
        <f>VLOOKUP(T3882,[3]رکوردها!$A:$E,5,0)</f>
        <v>#N/A</v>
      </c>
    </row>
    <row r="3883" spans="1:28" s="41" customFormat="1" hidden="1" x14ac:dyDescent="0.2">
      <c r="A3883" s="36">
        <v>181820</v>
      </c>
      <c r="B3883" s="36">
        <v>1413</v>
      </c>
      <c r="C3883" s="36">
        <v>2012</v>
      </c>
      <c r="D3883" s="39" t="s">
        <v>5178</v>
      </c>
      <c r="E3883" s="39"/>
      <c r="F3883" s="37" t="s">
        <v>173</v>
      </c>
      <c r="G3883" s="37" t="s">
        <v>1431</v>
      </c>
      <c r="H3883" s="38">
        <v>2761509516</v>
      </c>
      <c r="I3883" s="38">
        <v>0</v>
      </c>
      <c r="J3883" s="38">
        <f t="shared" si="61"/>
        <v>2761509516</v>
      </c>
      <c r="K3883" s="38"/>
      <c r="L3883" s="49"/>
      <c r="M3883" s="37" t="s">
        <v>63</v>
      </c>
      <c r="N3883" s="37" t="s">
        <v>64</v>
      </c>
      <c r="O3883" s="37" t="s">
        <v>157</v>
      </c>
      <c r="P3883" s="37" t="s">
        <v>158</v>
      </c>
      <c r="Q3883" s="37" t="s">
        <v>159</v>
      </c>
      <c r="R3883" s="37" t="s">
        <v>160</v>
      </c>
      <c r="S3883" s="37" t="s">
        <v>1235</v>
      </c>
      <c r="T3883" s="37" t="s">
        <v>1234</v>
      </c>
      <c r="U3883" s="1" t="e">
        <f>VLOOKUP(T3883,[2]VAT!$A:$D,1,0)</f>
        <v>#N/A</v>
      </c>
      <c r="V3883" s="37" t="s">
        <v>2</v>
      </c>
      <c r="W3883" s="37" t="s">
        <v>2</v>
      </c>
      <c r="X3883" t="e">
        <f>VLOOKUP(T3883,[3]رکوردها!$A:$B,2,0)</f>
        <v>#N/A</v>
      </c>
      <c r="Y3883" t="e">
        <f>VLOOKUP(T3883,[3]رکوردها!$A:$D,4,0)</f>
        <v>#N/A</v>
      </c>
      <c r="Z3883" t="e">
        <f>VLOOKUP(T3883,[3]رکوردها!$A:$C,3,0)</f>
        <v>#N/A</v>
      </c>
      <c r="AA3883" t="e">
        <f>VLOOKUP(T3883,[3]رکوردها!$A:$F,6,0)</f>
        <v>#N/A</v>
      </c>
      <c r="AB3883" t="e">
        <f>VLOOKUP(T3883,[3]رکوردها!$A:$E,5,0)</f>
        <v>#N/A</v>
      </c>
    </row>
    <row r="3884" spans="1:28" s="41" customFormat="1" hidden="1" x14ac:dyDescent="0.2">
      <c r="A3884" s="36">
        <v>182317</v>
      </c>
      <c r="B3884" s="36">
        <v>1414</v>
      </c>
      <c r="C3884" s="36">
        <v>2059</v>
      </c>
      <c r="D3884" s="39" t="s">
        <v>5178</v>
      </c>
      <c r="E3884" s="39"/>
      <c r="F3884" s="37" t="s">
        <v>173</v>
      </c>
      <c r="G3884" s="37" t="s">
        <v>1433</v>
      </c>
      <c r="H3884" s="38">
        <v>7426678896</v>
      </c>
      <c r="I3884" s="38">
        <v>0</v>
      </c>
      <c r="J3884" s="38">
        <f t="shared" si="61"/>
        <v>7426678896</v>
      </c>
      <c r="K3884" s="38"/>
      <c r="L3884" s="49"/>
      <c r="M3884" s="37" t="s">
        <v>63</v>
      </c>
      <c r="N3884" s="37" t="s">
        <v>64</v>
      </c>
      <c r="O3884" s="37" t="s">
        <v>157</v>
      </c>
      <c r="P3884" s="37" t="s">
        <v>158</v>
      </c>
      <c r="Q3884" s="37" t="s">
        <v>159</v>
      </c>
      <c r="R3884" s="37" t="s">
        <v>160</v>
      </c>
      <c r="S3884" s="37" t="s">
        <v>1235</v>
      </c>
      <c r="T3884" s="37" t="s">
        <v>1234</v>
      </c>
      <c r="U3884" s="1" t="e">
        <f>VLOOKUP(T3884,[2]VAT!$A:$D,1,0)</f>
        <v>#N/A</v>
      </c>
      <c r="V3884" s="37" t="s">
        <v>2</v>
      </c>
      <c r="W3884" s="37" t="s">
        <v>2</v>
      </c>
      <c r="X3884" t="e">
        <f>VLOOKUP(T3884,[3]رکوردها!$A:$B,2,0)</f>
        <v>#N/A</v>
      </c>
      <c r="Y3884" t="e">
        <f>VLOOKUP(T3884,[3]رکوردها!$A:$D,4,0)</f>
        <v>#N/A</v>
      </c>
      <c r="Z3884" t="e">
        <f>VLOOKUP(T3884,[3]رکوردها!$A:$C,3,0)</f>
        <v>#N/A</v>
      </c>
      <c r="AA3884" t="e">
        <f>VLOOKUP(T3884,[3]رکوردها!$A:$F,6,0)</f>
        <v>#N/A</v>
      </c>
      <c r="AB3884" t="e">
        <f>VLOOKUP(T3884,[3]رکوردها!$A:$E,5,0)</f>
        <v>#N/A</v>
      </c>
    </row>
    <row r="3885" spans="1:28" s="41" customFormat="1" hidden="1" x14ac:dyDescent="0.2">
      <c r="A3885" s="36">
        <v>182318</v>
      </c>
      <c r="B3885" s="36">
        <v>1414</v>
      </c>
      <c r="C3885" s="36">
        <v>2059</v>
      </c>
      <c r="D3885" s="39" t="s">
        <v>5178</v>
      </c>
      <c r="E3885" s="39"/>
      <c r="F3885" s="37" t="s">
        <v>173</v>
      </c>
      <c r="G3885" s="37" t="s">
        <v>1434</v>
      </c>
      <c r="H3885" s="38">
        <v>3713339448</v>
      </c>
      <c r="I3885" s="38">
        <v>0</v>
      </c>
      <c r="J3885" s="38">
        <f t="shared" si="61"/>
        <v>3713339448</v>
      </c>
      <c r="K3885" s="38"/>
      <c r="L3885" s="49"/>
      <c r="M3885" s="37" t="s">
        <v>63</v>
      </c>
      <c r="N3885" s="37" t="s">
        <v>64</v>
      </c>
      <c r="O3885" s="37" t="s">
        <v>157</v>
      </c>
      <c r="P3885" s="37" t="s">
        <v>158</v>
      </c>
      <c r="Q3885" s="37" t="s">
        <v>159</v>
      </c>
      <c r="R3885" s="37" t="s">
        <v>160</v>
      </c>
      <c r="S3885" s="37" t="s">
        <v>1235</v>
      </c>
      <c r="T3885" s="37" t="s">
        <v>1234</v>
      </c>
      <c r="U3885" s="1" t="e">
        <f>VLOOKUP(T3885,[2]VAT!$A:$D,1,0)</f>
        <v>#N/A</v>
      </c>
      <c r="V3885" s="37" t="s">
        <v>2</v>
      </c>
      <c r="W3885" s="37" t="s">
        <v>2</v>
      </c>
      <c r="X3885" t="e">
        <f>VLOOKUP(T3885,[3]رکوردها!$A:$B,2,0)</f>
        <v>#N/A</v>
      </c>
      <c r="Y3885" t="e">
        <f>VLOOKUP(T3885,[3]رکوردها!$A:$D,4,0)</f>
        <v>#N/A</v>
      </c>
      <c r="Z3885" t="e">
        <f>VLOOKUP(T3885,[3]رکوردها!$A:$C,3,0)</f>
        <v>#N/A</v>
      </c>
      <c r="AA3885" t="e">
        <f>VLOOKUP(T3885,[3]رکوردها!$A:$F,6,0)</f>
        <v>#N/A</v>
      </c>
      <c r="AB3885" t="e">
        <f>VLOOKUP(T3885,[3]رکوردها!$A:$E,5,0)</f>
        <v>#N/A</v>
      </c>
    </row>
    <row r="3886" spans="1:28" s="41" customFormat="1" hidden="1" x14ac:dyDescent="0.2">
      <c r="A3886" s="36">
        <v>182319</v>
      </c>
      <c r="B3886" s="36">
        <v>1414</v>
      </c>
      <c r="C3886" s="36">
        <v>2059</v>
      </c>
      <c r="D3886" s="39" t="s">
        <v>5178</v>
      </c>
      <c r="E3886" s="39"/>
      <c r="F3886" s="37" t="s">
        <v>173</v>
      </c>
      <c r="G3886" s="37" t="s">
        <v>1435</v>
      </c>
      <c r="H3886" s="38">
        <v>3713339448</v>
      </c>
      <c r="I3886" s="38">
        <v>0</v>
      </c>
      <c r="J3886" s="38">
        <f t="shared" si="61"/>
        <v>3713339448</v>
      </c>
      <c r="K3886" s="38"/>
      <c r="L3886" s="49"/>
      <c r="M3886" s="37" t="s">
        <v>63</v>
      </c>
      <c r="N3886" s="37" t="s">
        <v>64</v>
      </c>
      <c r="O3886" s="37" t="s">
        <v>157</v>
      </c>
      <c r="P3886" s="37" t="s">
        <v>158</v>
      </c>
      <c r="Q3886" s="37" t="s">
        <v>159</v>
      </c>
      <c r="R3886" s="37" t="s">
        <v>160</v>
      </c>
      <c r="S3886" s="37" t="s">
        <v>1235</v>
      </c>
      <c r="T3886" s="37" t="s">
        <v>1234</v>
      </c>
      <c r="U3886" s="1" t="e">
        <f>VLOOKUP(T3886,[2]VAT!$A:$D,1,0)</f>
        <v>#N/A</v>
      </c>
      <c r="V3886" s="37" t="s">
        <v>2</v>
      </c>
      <c r="W3886" s="37" t="s">
        <v>2</v>
      </c>
      <c r="X3886" t="e">
        <f>VLOOKUP(T3886,[3]رکوردها!$A:$B,2,0)</f>
        <v>#N/A</v>
      </c>
      <c r="Y3886" t="e">
        <f>VLOOKUP(T3886,[3]رکوردها!$A:$D,4,0)</f>
        <v>#N/A</v>
      </c>
      <c r="Z3886" t="e">
        <f>VLOOKUP(T3886,[3]رکوردها!$A:$C,3,0)</f>
        <v>#N/A</v>
      </c>
      <c r="AA3886" t="e">
        <f>VLOOKUP(T3886,[3]رکوردها!$A:$F,6,0)</f>
        <v>#N/A</v>
      </c>
      <c r="AB3886" t="e">
        <f>VLOOKUP(T3886,[3]رکوردها!$A:$E,5,0)</f>
        <v>#N/A</v>
      </c>
    </row>
    <row r="3887" spans="1:28" s="41" customFormat="1" hidden="1" x14ac:dyDescent="0.2">
      <c r="A3887" s="36">
        <v>182320</v>
      </c>
      <c r="B3887" s="36">
        <v>1414</v>
      </c>
      <c r="C3887" s="36">
        <v>2059</v>
      </c>
      <c r="D3887" s="39" t="s">
        <v>5178</v>
      </c>
      <c r="E3887" s="39"/>
      <c r="F3887" s="37" t="s">
        <v>173</v>
      </c>
      <c r="G3887" s="37" t="s">
        <v>1436</v>
      </c>
      <c r="H3887" s="38">
        <v>3713339448</v>
      </c>
      <c r="I3887" s="38">
        <v>0</v>
      </c>
      <c r="J3887" s="38">
        <f t="shared" si="61"/>
        <v>3713339448</v>
      </c>
      <c r="K3887" s="38"/>
      <c r="L3887" s="49"/>
      <c r="M3887" s="37" t="s">
        <v>63</v>
      </c>
      <c r="N3887" s="37" t="s">
        <v>64</v>
      </c>
      <c r="O3887" s="37" t="s">
        <v>157</v>
      </c>
      <c r="P3887" s="37" t="s">
        <v>158</v>
      </c>
      <c r="Q3887" s="37" t="s">
        <v>159</v>
      </c>
      <c r="R3887" s="37" t="s">
        <v>160</v>
      </c>
      <c r="S3887" s="37" t="s">
        <v>1235</v>
      </c>
      <c r="T3887" s="37" t="s">
        <v>1234</v>
      </c>
      <c r="U3887" s="1" t="e">
        <f>VLOOKUP(T3887,[2]VAT!$A:$D,1,0)</f>
        <v>#N/A</v>
      </c>
      <c r="V3887" s="37" t="s">
        <v>2</v>
      </c>
      <c r="W3887" s="37" t="s">
        <v>2</v>
      </c>
      <c r="X3887" t="e">
        <f>VLOOKUP(T3887,[3]رکوردها!$A:$B,2,0)</f>
        <v>#N/A</v>
      </c>
      <c r="Y3887" t="e">
        <f>VLOOKUP(T3887,[3]رکوردها!$A:$D,4,0)</f>
        <v>#N/A</v>
      </c>
      <c r="Z3887" t="e">
        <f>VLOOKUP(T3887,[3]رکوردها!$A:$C,3,0)</f>
        <v>#N/A</v>
      </c>
      <c r="AA3887" t="e">
        <f>VLOOKUP(T3887,[3]رکوردها!$A:$F,6,0)</f>
        <v>#N/A</v>
      </c>
      <c r="AB3887" t="e">
        <f>VLOOKUP(T3887,[3]رکوردها!$A:$E,5,0)</f>
        <v>#N/A</v>
      </c>
    </row>
    <row r="3888" spans="1:28" s="41" customFormat="1" hidden="1" x14ac:dyDescent="0.2">
      <c r="A3888" s="36">
        <v>182931</v>
      </c>
      <c r="B3888" s="36">
        <v>1416</v>
      </c>
      <c r="C3888" s="36">
        <v>2106</v>
      </c>
      <c r="D3888" s="39" t="s">
        <v>5178</v>
      </c>
      <c r="E3888" s="39"/>
      <c r="F3888" s="37" t="s">
        <v>173</v>
      </c>
      <c r="G3888" s="37" t="s">
        <v>1437</v>
      </c>
      <c r="H3888" s="38">
        <v>117296263151</v>
      </c>
      <c r="I3888" s="38">
        <v>0</v>
      </c>
      <c r="J3888" s="38">
        <f t="shared" si="61"/>
        <v>117296263151</v>
      </c>
      <c r="K3888" s="38"/>
      <c r="L3888" s="49"/>
      <c r="M3888" s="37" t="s">
        <v>63</v>
      </c>
      <c r="N3888" s="37" t="s">
        <v>64</v>
      </c>
      <c r="O3888" s="37" t="s">
        <v>157</v>
      </c>
      <c r="P3888" s="37" t="s">
        <v>158</v>
      </c>
      <c r="Q3888" s="37" t="s">
        <v>159</v>
      </c>
      <c r="R3888" s="37" t="s">
        <v>160</v>
      </c>
      <c r="S3888" s="37" t="s">
        <v>1235</v>
      </c>
      <c r="T3888" s="37" t="s">
        <v>1234</v>
      </c>
      <c r="U3888" s="1" t="e">
        <f>VLOOKUP(T3888,[2]VAT!$A:$D,1,0)</f>
        <v>#N/A</v>
      </c>
      <c r="V3888" s="37" t="s">
        <v>2</v>
      </c>
      <c r="W3888" s="37" t="s">
        <v>2</v>
      </c>
      <c r="X3888" t="e">
        <f>VLOOKUP(T3888,[3]رکوردها!$A:$B,2,0)</f>
        <v>#N/A</v>
      </c>
      <c r="Y3888" t="e">
        <f>VLOOKUP(T3888,[3]رکوردها!$A:$D,4,0)</f>
        <v>#N/A</v>
      </c>
      <c r="Z3888" t="e">
        <f>VLOOKUP(T3888,[3]رکوردها!$A:$C,3,0)</f>
        <v>#N/A</v>
      </c>
      <c r="AA3888" t="e">
        <f>VLOOKUP(T3888,[3]رکوردها!$A:$F,6,0)</f>
        <v>#N/A</v>
      </c>
      <c r="AB3888" t="e">
        <f>VLOOKUP(T3888,[3]رکوردها!$A:$E,5,0)</f>
        <v>#N/A</v>
      </c>
    </row>
    <row r="3889" spans="1:28" s="41" customFormat="1" hidden="1" x14ac:dyDescent="0.2">
      <c r="A3889" s="36">
        <v>182932</v>
      </c>
      <c r="B3889" s="36">
        <v>1416</v>
      </c>
      <c r="C3889" s="36">
        <v>2106</v>
      </c>
      <c r="D3889" s="39" t="s">
        <v>5178</v>
      </c>
      <c r="E3889" s="39"/>
      <c r="F3889" s="37" t="s">
        <v>173</v>
      </c>
      <c r="G3889" s="37" t="s">
        <v>1438</v>
      </c>
      <c r="H3889" s="38">
        <v>1356026164</v>
      </c>
      <c r="I3889" s="38">
        <v>0</v>
      </c>
      <c r="J3889" s="38">
        <f t="shared" si="61"/>
        <v>1356026164</v>
      </c>
      <c r="K3889" s="38"/>
      <c r="L3889" s="49"/>
      <c r="M3889" s="37" t="s">
        <v>63</v>
      </c>
      <c r="N3889" s="37" t="s">
        <v>64</v>
      </c>
      <c r="O3889" s="37" t="s">
        <v>157</v>
      </c>
      <c r="P3889" s="37" t="s">
        <v>158</v>
      </c>
      <c r="Q3889" s="37" t="s">
        <v>159</v>
      </c>
      <c r="R3889" s="37" t="s">
        <v>160</v>
      </c>
      <c r="S3889" s="37" t="s">
        <v>1235</v>
      </c>
      <c r="T3889" s="37" t="s">
        <v>1234</v>
      </c>
      <c r="U3889" s="1" t="e">
        <f>VLOOKUP(T3889,[2]VAT!$A:$D,1,0)</f>
        <v>#N/A</v>
      </c>
      <c r="V3889" s="37" t="s">
        <v>2</v>
      </c>
      <c r="W3889" s="37" t="s">
        <v>2</v>
      </c>
      <c r="X3889" t="e">
        <f>VLOOKUP(T3889,[3]رکوردها!$A:$B,2,0)</f>
        <v>#N/A</v>
      </c>
      <c r="Y3889" t="e">
        <f>VLOOKUP(T3889,[3]رکوردها!$A:$D,4,0)</f>
        <v>#N/A</v>
      </c>
      <c r="Z3889" t="e">
        <f>VLOOKUP(T3889,[3]رکوردها!$A:$C,3,0)</f>
        <v>#N/A</v>
      </c>
      <c r="AA3889" t="e">
        <f>VLOOKUP(T3889,[3]رکوردها!$A:$F,6,0)</f>
        <v>#N/A</v>
      </c>
      <c r="AB3889" t="e">
        <f>VLOOKUP(T3889,[3]رکوردها!$A:$E,5,0)</f>
        <v>#N/A</v>
      </c>
    </row>
    <row r="3890" spans="1:28" s="41" customFormat="1" hidden="1" x14ac:dyDescent="0.2">
      <c r="A3890" s="36">
        <v>182933</v>
      </c>
      <c r="B3890" s="36">
        <v>1416</v>
      </c>
      <c r="C3890" s="36">
        <v>2106</v>
      </c>
      <c r="D3890" s="39" t="s">
        <v>5178</v>
      </c>
      <c r="E3890" s="39"/>
      <c r="F3890" s="37" t="s">
        <v>173</v>
      </c>
      <c r="G3890" s="37" t="s">
        <v>1439</v>
      </c>
      <c r="H3890" s="38">
        <v>1356026164</v>
      </c>
      <c r="I3890" s="38">
        <v>0</v>
      </c>
      <c r="J3890" s="38">
        <f t="shared" si="61"/>
        <v>1356026164</v>
      </c>
      <c r="K3890" s="38"/>
      <c r="L3890" s="49"/>
      <c r="M3890" s="37" t="s">
        <v>63</v>
      </c>
      <c r="N3890" s="37" t="s">
        <v>64</v>
      </c>
      <c r="O3890" s="37" t="s">
        <v>157</v>
      </c>
      <c r="P3890" s="37" t="s">
        <v>158</v>
      </c>
      <c r="Q3890" s="37" t="s">
        <v>159</v>
      </c>
      <c r="R3890" s="37" t="s">
        <v>160</v>
      </c>
      <c r="S3890" s="37" t="s">
        <v>1235</v>
      </c>
      <c r="T3890" s="37" t="s">
        <v>1234</v>
      </c>
      <c r="U3890" s="1" t="e">
        <f>VLOOKUP(T3890,[2]VAT!$A:$D,1,0)</f>
        <v>#N/A</v>
      </c>
      <c r="V3890" s="37" t="s">
        <v>2</v>
      </c>
      <c r="W3890" s="37" t="s">
        <v>2</v>
      </c>
      <c r="X3890" t="e">
        <f>VLOOKUP(T3890,[3]رکوردها!$A:$B,2,0)</f>
        <v>#N/A</v>
      </c>
      <c r="Y3890" t="e">
        <f>VLOOKUP(T3890,[3]رکوردها!$A:$D,4,0)</f>
        <v>#N/A</v>
      </c>
      <c r="Z3890" t="e">
        <f>VLOOKUP(T3890,[3]رکوردها!$A:$C,3,0)</f>
        <v>#N/A</v>
      </c>
      <c r="AA3890" t="e">
        <f>VLOOKUP(T3890,[3]رکوردها!$A:$F,6,0)</f>
        <v>#N/A</v>
      </c>
      <c r="AB3890" t="e">
        <f>VLOOKUP(T3890,[3]رکوردها!$A:$E,5,0)</f>
        <v>#N/A</v>
      </c>
    </row>
    <row r="3891" spans="1:28" s="41" customFormat="1" hidden="1" x14ac:dyDescent="0.2">
      <c r="A3891" s="36">
        <v>182934</v>
      </c>
      <c r="B3891" s="36">
        <v>1416</v>
      </c>
      <c r="C3891" s="36">
        <v>2106</v>
      </c>
      <c r="D3891" s="39" t="s">
        <v>5178</v>
      </c>
      <c r="E3891" s="39"/>
      <c r="F3891" s="37" t="s">
        <v>173</v>
      </c>
      <c r="G3891" s="37" t="s">
        <v>1438</v>
      </c>
      <c r="H3891" s="38">
        <v>1356026143</v>
      </c>
      <c r="I3891" s="38">
        <v>0</v>
      </c>
      <c r="J3891" s="38">
        <f t="shared" si="61"/>
        <v>1356026143</v>
      </c>
      <c r="K3891" s="38"/>
      <c r="L3891" s="49"/>
      <c r="M3891" s="37" t="s">
        <v>63</v>
      </c>
      <c r="N3891" s="37" t="s">
        <v>64</v>
      </c>
      <c r="O3891" s="37" t="s">
        <v>157</v>
      </c>
      <c r="P3891" s="37" t="s">
        <v>158</v>
      </c>
      <c r="Q3891" s="37" t="s">
        <v>159</v>
      </c>
      <c r="R3891" s="37" t="s">
        <v>160</v>
      </c>
      <c r="S3891" s="37" t="s">
        <v>1235</v>
      </c>
      <c r="T3891" s="37" t="s">
        <v>1234</v>
      </c>
      <c r="U3891" s="1" t="e">
        <f>VLOOKUP(T3891,[2]VAT!$A:$D,1,0)</f>
        <v>#N/A</v>
      </c>
      <c r="V3891" s="37" t="s">
        <v>2</v>
      </c>
      <c r="W3891" s="37" t="s">
        <v>2</v>
      </c>
      <c r="X3891" t="e">
        <f>VLOOKUP(T3891,[3]رکوردها!$A:$B,2,0)</f>
        <v>#N/A</v>
      </c>
      <c r="Y3891" t="e">
        <f>VLOOKUP(T3891,[3]رکوردها!$A:$D,4,0)</f>
        <v>#N/A</v>
      </c>
      <c r="Z3891" t="e">
        <f>VLOOKUP(T3891,[3]رکوردها!$A:$C,3,0)</f>
        <v>#N/A</v>
      </c>
      <c r="AA3891" t="e">
        <f>VLOOKUP(T3891,[3]رکوردها!$A:$F,6,0)</f>
        <v>#N/A</v>
      </c>
      <c r="AB3891" t="e">
        <f>VLOOKUP(T3891,[3]رکوردها!$A:$E,5,0)</f>
        <v>#N/A</v>
      </c>
    </row>
    <row r="3892" spans="1:28" s="41" customFormat="1" hidden="1" x14ac:dyDescent="0.2">
      <c r="A3892" s="36">
        <v>182935</v>
      </c>
      <c r="B3892" s="36">
        <v>1416</v>
      </c>
      <c r="C3892" s="36">
        <v>2106</v>
      </c>
      <c r="D3892" s="39" t="s">
        <v>5178</v>
      </c>
      <c r="E3892" s="39"/>
      <c r="F3892" s="37" t="s">
        <v>173</v>
      </c>
      <c r="G3892" s="37" t="s">
        <v>1440</v>
      </c>
      <c r="H3892" s="38">
        <v>226004361</v>
      </c>
      <c r="I3892" s="38">
        <v>0</v>
      </c>
      <c r="J3892" s="38">
        <f t="shared" si="61"/>
        <v>226004361</v>
      </c>
      <c r="K3892" s="38"/>
      <c r="L3892" s="49"/>
      <c r="M3892" s="37" t="s">
        <v>63</v>
      </c>
      <c r="N3892" s="37" t="s">
        <v>64</v>
      </c>
      <c r="O3892" s="37" t="s">
        <v>157</v>
      </c>
      <c r="P3892" s="37" t="s">
        <v>158</v>
      </c>
      <c r="Q3892" s="37" t="s">
        <v>159</v>
      </c>
      <c r="R3892" s="37" t="s">
        <v>160</v>
      </c>
      <c r="S3892" s="37" t="s">
        <v>1235</v>
      </c>
      <c r="T3892" s="37" t="s">
        <v>1234</v>
      </c>
      <c r="U3892" s="1" t="e">
        <f>VLOOKUP(T3892,[2]VAT!$A:$D,1,0)</f>
        <v>#N/A</v>
      </c>
      <c r="V3892" s="37" t="s">
        <v>2</v>
      </c>
      <c r="W3892" s="37" t="s">
        <v>2</v>
      </c>
      <c r="X3892" t="e">
        <f>VLOOKUP(T3892,[3]رکوردها!$A:$B,2,0)</f>
        <v>#N/A</v>
      </c>
      <c r="Y3892" t="e">
        <f>VLOOKUP(T3892,[3]رکوردها!$A:$D,4,0)</f>
        <v>#N/A</v>
      </c>
      <c r="Z3892" t="e">
        <f>VLOOKUP(T3892,[3]رکوردها!$A:$C,3,0)</f>
        <v>#N/A</v>
      </c>
      <c r="AA3892" t="e">
        <f>VLOOKUP(T3892,[3]رکوردها!$A:$F,6,0)</f>
        <v>#N/A</v>
      </c>
      <c r="AB3892" t="e">
        <f>VLOOKUP(T3892,[3]رکوردها!$A:$E,5,0)</f>
        <v>#N/A</v>
      </c>
    </row>
    <row r="3893" spans="1:28" s="41" customFormat="1" hidden="1" x14ac:dyDescent="0.2">
      <c r="A3893" s="36">
        <v>182936</v>
      </c>
      <c r="B3893" s="36">
        <v>1416</v>
      </c>
      <c r="C3893" s="36">
        <v>2106</v>
      </c>
      <c r="D3893" s="39" t="s">
        <v>5178</v>
      </c>
      <c r="E3893" s="39"/>
      <c r="F3893" s="37" t="s">
        <v>173</v>
      </c>
      <c r="G3893" s="37" t="s">
        <v>1441</v>
      </c>
      <c r="H3893" s="38">
        <v>226004361</v>
      </c>
      <c r="I3893" s="38">
        <v>0</v>
      </c>
      <c r="J3893" s="38">
        <f t="shared" si="61"/>
        <v>226004361</v>
      </c>
      <c r="K3893" s="38"/>
      <c r="L3893" s="49"/>
      <c r="M3893" s="37" t="s">
        <v>63</v>
      </c>
      <c r="N3893" s="37" t="s">
        <v>64</v>
      </c>
      <c r="O3893" s="37" t="s">
        <v>157</v>
      </c>
      <c r="P3893" s="37" t="s">
        <v>158</v>
      </c>
      <c r="Q3893" s="37" t="s">
        <v>159</v>
      </c>
      <c r="R3893" s="37" t="s">
        <v>160</v>
      </c>
      <c r="S3893" s="37" t="s">
        <v>1235</v>
      </c>
      <c r="T3893" s="37" t="s">
        <v>1234</v>
      </c>
      <c r="U3893" s="1" t="e">
        <f>VLOOKUP(T3893,[2]VAT!$A:$D,1,0)</f>
        <v>#N/A</v>
      </c>
      <c r="V3893" s="37" t="s">
        <v>2</v>
      </c>
      <c r="W3893" s="37" t="s">
        <v>2</v>
      </c>
      <c r="X3893" t="e">
        <f>VLOOKUP(T3893,[3]رکوردها!$A:$B,2,0)</f>
        <v>#N/A</v>
      </c>
      <c r="Y3893" t="e">
        <f>VLOOKUP(T3893,[3]رکوردها!$A:$D,4,0)</f>
        <v>#N/A</v>
      </c>
      <c r="Z3893" t="e">
        <f>VLOOKUP(T3893,[3]رکوردها!$A:$C,3,0)</f>
        <v>#N/A</v>
      </c>
      <c r="AA3893" t="e">
        <f>VLOOKUP(T3893,[3]رکوردها!$A:$F,6,0)</f>
        <v>#N/A</v>
      </c>
      <c r="AB3893" t="e">
        <f>VLOOKUP(T3893,[3]رکوردها!$A:$E,5,0)</f>
        <v>#N/A</v>
      </c>
    </row>
    <row r="3894" spans="1:28" s="41" customFormat="1" hidden="1" x14ac:dyDescent="0.2">
      <c r="A3894" s="36">
        <v>182937</v>
      </c>
      <c r="B3894" s="36">
        <v>1416</v>
      </c>
      <c r="C3894" s="36">
        <v>2106</v>
      </c>
      <c r="D3894" s="39" t="s">
        <v>5178</v>
      </c>
      <c r="E3894" s="39"/>
      <c r="F3894" s="37" t="s">
        <v>173</v>
      </c>
      <c r="G3894" s="37" t="s">
        <v>1442</v>
      </c>
      <c r="H3894" s="38">
        <v>226004361</v>
      </c>
      <c r="I3894" s="38">
        <v>0</v>
      </c>
      <c r="J3894" s="38">
        <f t="shared" si="61"/>
        <v>226004361</v>
      </c>
      <c r="K3894" s="38"/>
      <c r="L3894" s="49"/>
      <c r="M3894" s="37" t="s">
        <v>63</v>
      </c>
      <c r="N3894" s="37" t="s">
        <v>64</v>
      </c>
      <c r="O3894" s="37" t="s">
        <v>157</v>
      </c>
      <c r="P3894" s="37" t="s">
        <v>158</v>
      </c>
      <c r="Q3894" s="37" t="s">
        <v>159</v>
      </c>
      <c r="R3894" s="37" t="s">
        <v>160</v>
      </c>
      <c r="S3894" s="37" t="s">
        <v>1235</v>
      </c>
      <c r="T3894" s="37" t="s">
        <v>1234</v>
      </c>
      <c r="U3894" s="1" t="e">
        <f>VLOOKUP(T3894,[2]VAT!$A:$D,1,0)</f>
        <v>#N/A</v>
      </c>
      <c r="V3894" s="37" t="s">
        <v>2</v>
      </c>
      <c r="W3894" s="37" t="s">
        <v>2</v>
      </c>
      <c r="X3894" t="e">
        <f>VLOOKUP(T3894,[3]رکوردها!$A:$B,2,0)</f>
        <v>#N/A</v>
      </c>
      <c r="Y3894" t="e">
        <f>VLOOKUP(T3894,[3]رکوردها!$A:$D,4,0)</f>
        <v>#N/A</v>
      </c>
      <c r="Z3894" t="e">
        <f>VLOOKUP(T3894,[3]رکوردها!$A:$C,3,0)</f>
        <v>#N/A</v>
      </c>
      <c r="AA3894" t="e">
        <f>VLOOKUP(T3894,[3]رکوردها!$A:$F,6,0)</f>
        <v>#N/A</v>
      </c>
      <c r="AB3894" t="e">
        <f>VLOOKUP(T3894,[3]رکوردها!$A:$E,5,0)</f>
        <v>#N/A</v>
      </c>
    </row>
    <row r="3895" spans="1:28" s="41" customFormat="1" hidden="1" x14ac:dyDescent="0.2">
      <c r="A3895" s="36">
        <v>182938</v>
      </c>
      <c r="B3895" s="36">
        <v>1416</v>
      </c>
      <c r="C3895" s="36">
        <v>2106</v>
      </c>
      <c r="D3895" s="39" t="s">
        <v>5178</v>
      </c>
      <c r="E3895" s="39"/>
      <c r="F3895" s="37" t="s">
        <v>173</v>
      </c>
      <c r="G3895" s="37" t="s">
        <v>1443</v>
      </c>
      <c r="H3895" s="38">
        <v>226004361</v>
      </c>
      <c r="I3895" s="38">
        <v>0</v>
      </c>
      <c r="J3895" s="38">
        <f t="shared" si="61"/>
        <v>226004361</v>
      </c>
      <c r="K3895" s="38"/>
      <c r="L3895" s="49"/>
      <c r="M3895" s="37" t="s">
        <v>63</v>
      </c>
      <c r="N3895" s="37" t="s">
        <v>64</v>
      </c>
      <c r="O3895" s="37" t="s">
        <v>157</v>
      </c>
      <c r="P3895" s="37" t="s">
        <v>158</v>
      </c>
      <c r="Q3895" s="37" t="s">
        <v>159</v>
      </c>
      <c r="R3895" s="37" t="s">
        <v>160</v>
      </c>
      <c r="S3895" s="37" t="s">
        <v>1235</v>
      </c>
      <c r="T3895" s="37" t="s">
        <v>1234</v>
      </c>
      <c r="U3895" s="1" t="e">
        <f>VLOOKUP(T3895,[2]VAT!$A:$D,1,0)</f>
        <v>#N/A</v>
      </c>
      <c r="V3895" s="37" t="s">
        <v>2</v>
      </c>
      <c r="W3895" s="37" t="s">
        <v>2</v>
      </c>
      <c r="X3895" t="e">
        <f>VLOOKUP(T3895,[3]رکوردها!$A:$B,2,0)</f>
        <v>#N/A</v>
      </c>
      <c r="Y3895" t="e">
        <f>VLOOKUP(T3895,[3]رکوردها!$A:$D,4,0)</f>
        <v>#N/A</v>
      </c>
      <c r="Z3895" t="e">
        <f>VLOOKUP(T3895,[3]رکوردها!$A:$C,3,0)</f>
        <v>#N/A</v>
      </c>
      <c r="AA3895" t="e">
        <f>VLOOKUP(T3895,[3]رکوردها!$A:$F,6,0)</f>
        <v>#N/A</v>
      </c>
      <c r="AB3895" t="e">
        <f>VLOOKUP(T3895,[3]رکوردها!$A:$E,5,0)</f>
        <v>#N/A</v>
      </c>
    </row>
    <row r="3896" spans="1:28" s="41" customFormat="1" hidden="1" x14ac:dyDescent="0.2">
      <c r="A3896" s="36">
        <v>182939</v>
      </c>
      <c r="B3896" s="36">
        <v>1416</v>
      </c>
      <c r="C3896" s="36">
        <v>2106</v>
      </c>
      <c r="D3896" s="39" t="s">
        <v>5178</v>
      </c>
      <c r="E3896" s="39"/>
      <c r="F3896" s="37" t="s">
        <v>173</v>
      </c>
      <c r="G3896" s="37" t="s">
        <v>1444</v>
      </c>
      <c r="H3896" s="38">
        <v>226004361</v>
      </c>
      <c r="I3896" s="38">
        <v>0</v>
      </c>
      <c r="J3896" s="38">
        <f t="shared" si="61"/>
        <v>226004361</v>
      </c>
      <c r="K3896" s="38"/>
      <c r="L3896" s="49"/>
      <c r="M3896" s="37" t="s">
        <v>63</v>
      </c>
      <c r="N3896" s="37" t="s">
        <v>64</v>
      </c>
      <c r="O3896" s="37" t="s">
        <v>157</v>
      </c>
      <c r="P3896" s="37" t="s">
        <v>158</v>
      </c>
      <c r="Q3896" s="37" t="s">
        <v>159</v>
      </c>
      <c r="R3896" s="37" t="s">
        <v>160</v>
      </c>
      <c r="S3896" s="37" t="s">
        <v>1235</v>
      </c>
      <c r="T3896" s="37" t="s">
        <v>1234</v>
      </c>
      <c r="U3896" s="1" t="e">
        <f>VLOOKUP(T3896,[2]VAT!$A:$D,1,0)</f>
        <v>#N/A</v>
      </c>
      <c r="V3896" s="37" t="s">
        <v>2</v>
      </c>
      <c r="W3896" s="37" t="s">
        <v>2</v>
      </c>
      <c r="X3896" t="e">
        <f>VLOOKUP(T3896,[3]رکوردها!$A:$B,2,0)</f>
        <v>#N/A</v>
      </c>
      <c r="Y3896" t="e">
        <f>VLOOKUP(T3896,[3]رکوردها!$A:$D,4,0)</f>
        <v>#N/A</v>
      </c>
      <c r="Z3896" t="e">
        <f>VLOOKUP(T3896,[3]رکوردها!$A:$C,3,0)</f>
        <v>#N/A</v>
      </c>
      <c r="AA3896" t="e">
        <f>VLOOKUP(T3896,[3]رکوردها!$A:$F,6,0)</f>
        <v>#N/A</v>
      </c>
      <c r="AB3896" t="e">
        <f>VLOOKUP(T3896,[3]رکوردها!$A:$E,5,0)</f>
        <v>#N/A</v>
      </c>
    </row>
    <row r="3897" spans="1:28" s="41" customFormat="1" hidden="1" x14ac:dyDescent="0.2">
      <c r="A3897" s="36">
        <v>182940</v>
      </c>
      <c r="B3897" s="36">
        <v>1416</v>
      </c>
      <c r="C3897" s="36">
        <v>2106</v>
      </c>
      <c r="D3897" s="39" t="s">
        <v>5178</v>
      </c>
      <c r="E3897" s="39"/>
      <c r="F3897" s="37" t="s">
        <v>173</v>
      </c>
      <c r="G3897" s="37" t="s">
        <v>1445</v>
      </c>
      <c r="H3897" s="38">
        <v>226004361</v>
      </c>
      <c r="I3897" s="38">
        <v>0</v>
      </c>
      <c r="J3897" s="38">
        <f t="shared" si="61"/>
        <v>226004361</v>
      </c>
      <c r="K3897" s="38"/>
      <c r="L3897" s="49"/>
      <c r="M3897" s="37" t="s">
        <v>63</v>
      </c>
      <c r="N3897" s="37" t="s">
        <v>64</v>
      </c>
      <c r="O3897" s="37" t="s">
        <v>157</v>
      </c>
      <c r="P3897" s="37" t="s">
        <v>158</v>
      </c>
      <c r="Q3897" s="37" t="s">
        <v>159</v>
      </c>
      <c r="R3897" s="37" t="s">
        <v>160</v>
      </c>
      <c r="S3897" s="37" t="s">
        <v>1235</v>
      </c>
      <c r="T3897" s="37" t="s">
        <v>1234</v>
      </c>
      <c r="U3897" s="1" t="e">
        <f>VLOOKUP(T3897,[2]VAT!$A:$D,1,0)</f>
        <v>#N/A</v>
      </c>
      <c r="V3897" s="37" t="s">
        <v>2</v>
      </c>
      <c r="W3897" s="37" t="s">
        <v>2</v>
      </c>
      <c r="X3897" t="e">
        <f>VLOOKUP(T3897,[3]رکوردها!$A:$B,2,0)</f>
        <v>#N/A</v>
      </c>
      <c r="Y3897" t="e">
        <f>VLOOKUP(T3897,[3]رکوردها!$A:$D,4,0)</f>
        <v>#N/A</v>
      </c>
      <c r="Z3897" t="e">
        <f>VLOOKUP(T3897,[3]رکوردها!$A:$C,3,0)</f>
        <v>#N/A</v>
      </c>
      <c r="AA3897" t="e">
        <f>VLOOKUP(T3897,[3]رکوردها!$A:$F,6,0)</f>
        <v>#N/A</v>
      </c>
      <c r="AB3897" t="e">
        <f>VLOOKUP(T3897,[3]رکوردها!$A:$E,5,0)</f>
        <v>#N/A</v>
      </c>
    </row>
    <row r="3898" spans="1:28" s="41" customFormat="1" hidden="1" x14ac:dyDescent="0.2">
      <c r="A3898" s="36">
        <v>182941</v>
      </c>
      <c r="B3898" s="36">
        <v>1416</v>
      </c>
      <c r="C3898" s="36">
        <v>2106</v>
      </c>
      <c r="D3898" s="39" t="s">
        <v>5178</v>
      </c>
      <c r="E3898" s="39"/>
      <c r="F3898" s="37" t="s">
        <v>173</v>
      </c>
      <c r="G3898" s="37" t="s">
        <v>1445</v>
      </c>
      <c r="H3898" s="38">
        <v>226004361</v>
      </c>
      <c r="I3898" s="38">
        <v>0</v>
      </c>
      <c r="J3898" s="38">
        <f t="shared" si="61"/>
        <v>226004361</v>
      </c>
      <c r="K3898" s="38"/>
      <c r="L3898" s="49"/>
      <c r="M3898" s="37" t="s">
        <v>63</v>
      </c>
      <c r="N3898" s="37" t="s">
        <v>64</v>
      </c>
      <c r="O3898" s="37" t="s">
        <v>157</v>
      </c>
      <c r="P3898" s="37" t="s">
        <v>158</v>
      </c>
      <c r="Q3898" s="37" t="s">
        <v>159</v>
      </c>
      <c r="R3898" s="37" t="s">
        <v>160</v>
      </c>
      <c r="S3898" s="37" t="s">
        <v>1235</v>
      </c>
      <c r="T3898" s="37" t="s">
        <v>1234</v>
      </c>
      <c r="U3898" s="1" t="e">
        <f>VLOOKUP(T3898,[2]VAT!$A:$D,1,0)</f>
        <v>#N/A</v>
      </c>
      <c r="V3898" s="37" t="s">
        <v>2</v>
      </c>
      <c r="W3898" s="37" t="s">
        <v>2</v>
      </c>
      <c r="X3898" t="e">
        <f>VLOOKUP(T3898,[3]رکوردها!$A:$B,2,0)</f>
        <v>#N/A</v>
      </c>
      <c r="Y3898" t="e">
        <f>VLOOKUP(T3898,[3]رکوردها!$A:$D,4,0)</f>
        <v>#N/A</v>
      </c>
      <c r="Z3898" t="e">
        <f>VLOOKUP(T3898,[3]رکوردها!$A:$C,3,0)</f>
        <v>#N/A</v>
      </c>
      <c r="AA3898" t="e">
        <f>VLOOKUP(T3898,[3]رکوردها!$A:$F,6,0)</f>
        <v>#N/A</v>
      </c>
      <c r="AB3898" t="e">
        <f>VLOOKUP(T3898,[3]رکوردها!$A:$E,5,0)</f>
        <v>#N/A</v>
      </c>
    </row>
    <row r="3899" spans="1:28" s="41" customFormat="1" hidden="1" x14ac:dyDescent="0.2">
      <c r="A3899" s="36">
        <v>182942</v>
      </c>
      <c r="B3899" s="36">
        <v>1416</v>
      </c>
      <c r="C3899" s="36">
        <v>2106</v>
      </c>
      <c r="D3899" s="39" t="s">
        <v>5178</v>
      </c>
      <c r="E3899" s="39"/>
      <c r="F3899" s="37" t="s">
        <v>173</v>
      </c>
      <c r="G3899" s="37" t="s">
        <v>1446</v>
      </c>
      <c r="H3899" s="38">
        <v>226004361</v>
      </c>
      <c r="I3899" s="38">
        <v>0</v>
      </c>
      <c r="J3899" s="38">
        <f t="shared" si="61"/>
        <v>226004361</v>
      </c>
      <c r="K3899" s="38"/>
      <c r="L3899" s="49"/>
      <c r="M3899" s="37" t="s">
        <v>63</v>
      </c>
      <c r="N3899" s="37" t="s">
        <v>64</v>
      </c>
      <c r="O3899" s="37" t="s">
        <v>157</v>
      </c>
      <c r="P3899" s="37" t="s">
        <v>158</v>
      </c>
      <c r="Q3899" s="37" t="s">
        <v>159</v>
      </c>
      <c r="R3899" s="37" t="s">
        <v>160</v>
      </c>
      <c r="S3899" s="37" t="s">
        <v>1235</v>
      </c>
      <c r="T3899" s="37" t="s">
        <v>1234</v>
      </c>
      <c r="U3899" s="1" t="e">
        <f>VLOOKUP(T3899,[2]VAT!$A:$D,1,0)</f>
        <v>#N/A</v>
      </c>
      <c r="V3899" s="37" t="s">
        <v>2</v>
      </c>
      <c r="W3899" s="37" t="s">
        <v>2</v>
      </c>
      <c r="X3899" t="e">
        <f>VLOOKUP(T3899,[3]رکوردها!$A:$B,2,0)</f>
        <v>#N/A</v>
      </c>
      <c r="Y3899" t="e">
        <f>VLOOKUP(T3899,[3]رکوردها!$A:$D,4,0)</f>
        <v>#N/A</v>
      </c>
      <c r="Z3899" t="e">
        <f>VLOOKUP(T3899,[3]رکوردها!$A:$C,3,0)</f>
        <v>#N/A</v>
      </c>
      <c r="AA3899" t="e">
        <f>VLOOKUP(T3899,[3]رکوردها!$A:$F,6,0)</f>
        <v>#N/A</v>
      </c>
      <c r="AB3899" t="e">
        <f>VLOOKUP(T3899,[3]رکوردها!$A:$E,5,0)</f>
        <v>#N/A</v>
      </c>
    </row>
    <row r="3900" spans="1:28" s="41" customFormat="1" hidden="1" x14ac:dyDescent="0.2">
      <c r="A3900" s="36">
        <v>182950</v>
      </c>
      <c r="B3900" s="36">
        <v>1417</v>
      </c>
      <c r="C3900" s="36">
        <v>2107</v>
      </c>
      <c r="D3900" s="39" t="s">
        <v>5178</v>
      </c>
      <c r="E3900" s="39"/>
      <c r="F3900" s="37" t="s">
        <v>173</v>
      </c>
      <c r="G3900" s="37" t="s">
        <v>1447</v>
      </c>
      <c r="H3900" s="38">
        <v>94147096220</v>
      </c>
      <c r="I3900" s="38">
        <v>0</v>
      </c>
      <c r="J3900" s="38">
        <f t="shared" si="61"/>
        <v>94147096220</v>
      </c>
      <c r="K3900" s="38"/>
      <c r="L3900" s="49"/>
      <c r="M3900" s="37" t="s">
        <v>63</v>
      </c>
      <c r="N3900" s="37" t="s">
        <v>64</v>
      </c>
      <c r="O3900" s="37" t="s">
        <v>157</v>
      </c>
      <c r="P3900" s="37" t="s">
        <v>158</v>
      </c>
      <c r="Q3900" s="37" t="s">
        <v>159</v>
      </c>
      <c r="R3900" s="37" t="s">
        <v>160</v>
      </c>
      <c r="S3900" s="37" t="s">
        <v>1235</v>
      </c>
      <c r="T3900" s="37" t="s">
        <v>1234</v>
      </c>
      <c r="U3900" s="1" t="e">
        <f>VLOOKUP(T3900,[2]VAT!$A:$D,1,0)</f>
        <v>#N/A</v>
      </c>
      <c r="V3900" s="37" t="s">
        <v>2</v>
      </c>
      <c r="W3900" s="37" t="s">
        <v>2</v>
      </c>
      <c r="X3900" t="e">
        <f>VLOOKUP(T3900,[3]رکوردها!$A:$B,2,0)</f>
        <v>#N/A</v>
      </c>
      <c r="Y3900" t="e">
        <f>VLOOKUP(T3900,[3]رکوردها!$A:$D,4,0)</f>
        <v>#N/A</v>
      </c>
      <c r="Z3900" t="e">
        <f>VLOOKUP(T3900,[3]رکوردها!$A:$C,3,0)</f>
        <v>#N/A</v>
      </c>
      <c r="AA3900" t="e">
        <f>VLOOKUP(T3900,[3]رکوردها!$A:$F,6,0)</f>
        <v>#N/A</v>
      </c>
      <c r="AB3900" t="e">
        <f>VLOOKUP(T3900,[3]رکوردها!$A:$E,5,0)</f>
        <v>#N/A</v>
      </c>
    </row>
    <row r="3901" spans="1:28" s="41" customFormat="1" hidden="1" x14ac:dyDescent="0.2">
      <c r="A3901" s="36">
        <v>182951</v>
      </c>
      <c r="B3901" s="36">
        <v>1417</v>
      </c>
      <c r="C3901" s="36">
        <v>2107</v>
      </c>
      <c r="D3901" s="39" t="s">
        <v>5178</v>
      </c>
      <c r="E3901" s="39"/>
      <c r="F3901" s="37" t="s">
        <v>173</v>
      </c>
      <c r="G3901" s="37" t="s">
        <v>1448</v>
      </c>
      <c r="H3901" s="38">
        <v>37658838488</v>
      </c>
      <c r="I3901" s="38">
        <v>0</v>
      </c>
      <c r="J3901" s="38">
        <f t="shared" si="61"/>
        <v>37658838488</v>
      </c>
      <c r="K3901" s="38"/>
      <c r="L3901" s="49"/>
      <c r="M3901" s="37" t="s">
        <v>63</v>
      </c>
      <c r="N3901" s="37" t="s">
        <v>64</v>
      </c>
      <c r="O3901" s="37" t="s">
        <v>157</v>
      </c>
      <c r="P3901" s="37" t="s">
        <v>158</v>
      </c>
      <c r="Q3901" s="37" t="s">
        <v>159</v>
      </c>
      <c r="R3901" s="37" t="s">
        <v>160</v>
      </c>
      <c r="S3901" s="37" t="s">
        <v>1235</v>
      </c>
      <c r="T3901" s="37" t="s">
        <v>1234</v>
      </c>
      <c r="U3901" s="1" t="e">
        <f>VLOOKUP(T3901,[2]VAT!$A:$D,1,0)</f>
        <v>#N/A</v>
      </c>
      <c r="V3901" s="37" t="s">
        <v>2</v>
      </c>
      <c r="W3901" s="37" t="s">
        <v>2</v>
      </c>
      <c r="X3901" t="e">
        <f>VLOOKUP(T3901,[3]رکوردها!$A:$B,2,0)</f>
        <v>#N/A</v>
      </c>
      <c r="Y3901" t="e">
        <f>VLOOKUP(T3901,[3]رکوردها!$A:$D,4,0)</f>
        <v>#N/A</v>
      </c>
      <c r="Z3901" t="e">
        <f>VLOOKUP(T3901,[3]رکوردها!$A:$C,3,0)</f>
        <v>#N/A</v>
      </c>
      <c r="AA3901" t="e">
        <f>VLOOKUP(T3901,[3]رکوردها!$A:$F,6,0)</f>
        <v>#N/A</v>
      </c>
      <c r="AB3901" t="e">
        <f>VLOOKUP(T3901,[3]رکوردها!$A:$E,5,0)</f>
        <v>#N/A</v>
      </c>
    </row>
    <row r="3902" spans="1:28" s="41" customFormat="1" hidden="1" x14ac:dyDescent="0.2">
      <c r="A3902" s="36">
        <v>182952</v>
      </c>
      <c r="B3902" s="36">
        <v>1417</v>
      </c>
      <c r="C3902" s="36">
        <v>2107</v>
      </c>
      <c r="D3902" s="39" t="s">
        <v>5178</v>
      </c>
      <c r="E3902" s="39"/>
      <c r="F3902" s="37" t="s">
        <v>173</v>
      </c>
      <c r="G3902" s="37" t="s">
        <v>1449</v>
      </c>
      <c r="H3902" s="38">
        <v>14122064433</v>
      </c>
      <c r="I3902" s="38">
        <v>0</v>
      </c>
      <c r="J3902" s="38">
        <f t="shared" si="61"/>
        <v>14122064433</v>
      </c>
      <c r="K3902" s="38"/>
      <c r="L3902" s="49"/>
      <c r="M3902" s="37" t="s">
        <v>63</v>
      </c>
      <c r="N3902" s="37" t="s">
        <v>64</v>
      </c>
      <c r="O3902" s="37" t="s">
        <v>157</v>
      </c>
      <c r="P3902" s="37" t="s">
        <v>158</v>
      </c>
      <c r="Q3902" s="37" t="s">
        <v>159</v>
      </c>
      <c r="R3902" s="37" t="s">
        <v>160</v>
      </c>
      <c r="S3902" s="37" t="s">
        <v>1235</v>
      </c>
      <c r="T3902" s="37" t="s">
        <v>1234</v>
      </c>
      <c r="U3902" s="1" t="e">
        <f>VLOOKUP(T3902,[2]VAT!$A:$D,1,0)</f>
        <v>#N/A</v>
      </c>
      <c r="V3902" s="37" t="s">
        <v>2</v>
      </c>
      <c r="W3902" s="37" t="s">
        <v>2</v>
      </c>
      <c r="X3902" t="e">
        <f>VLOOKUP(T3902,[3]رکوردها!$A:$B,2,0)</f>
        <v>#N/A</v>
      </c>
      <c r="Y3902" t="e">
        <f>VLOOKUP(T3902,[3]رکوردها!$A:$D,4,0)</f>
        <v>#N/A</v>
      </c>
      <c r="Z3902" t="e">
        <f>VLOOKUP(T3902,[3]رکوردها!$A:$C,3,0)</f>
        <v>#N/A</v>
      </c>
      <c r="AA3902" t="e">
        <f>VLOOKUP(T3902,[3]رکوردها!$A:$F,6,0)</f>
        <v>#N/A</v>
      </c>
      <c r="AB3902" t="e">
        <f>VLOOKUP(T3902,[3]رکوردها!$A:$E,5,0)</f>
        <v>#N/A</v>
      </c>
    </row>
    <row r="3903" spans="1:28" s="41" customFormat="1" hidden="1" x14ac:dyDescent="0.2">
      <c r="A3903" s="36">
        <v>182953</v>
      </c>
      <c r="B3903" s="36">
        <v>1417</v>
      </c>
      <c r="C3903" s="36">
        <v>2107</v>
      </c>
      <c r="D3903" s="39" t="s">
        <v>5178</v>
      </c>
      <c r="E3903" s="39"/>
      <c r="F3903" s="37" t="s">
        <v>173</v>
      </c>
      <c r="G3903" s="37" t="s">
        <v>1450</v>
      </c>
      <c r="H3903" s="38">
        <v>4707354811</v>
      </c>
      <c r="I3903" s="38">
        <v>0</v>
      </c>
      <c r="J3903" s="38">
        <f t="shared" si="61"/>
        <v>4707354811</v>
      </c>
      <c r="K3903" s="38"/>
      <c r="L3903" s="49"/>
      <c r="M3903" s="37" t="s">
        <v>63</v>
      </c>
      <c r="N3903" s="37" t="s">
        <v>64</v>
      </c>
      <c r="O3903" s="37" t="s">
        <v>157</v>
      </c>
      <c r="P3903" s="37" t="s">
        <v>158</v>
      </c>
      <c r="Q3903" s="37" t="s">
        <v>159</v>
      </c>
      <c r="R3903" s="37" t="s">
        <v>160</v>
      </c>
      <c r="S3903" s="37" t="s">
        <v>1235</v>
      </c>
      <c r="T3903" s="37" t="s">
        <v>1234</v>
      </c>
      <c r="U3903" s="1" t="e">
        <f>VLOOKUP(T3903,[2]VAT!$A:$D,1,0)</f>
        <v>#N/A</v>
      </c>
      <c r="V3903" s="37" t="s">
        <v>2</v>
      </c>
      <c r="W3903" s="37" t="s">
        <v>2</v>
      </c>
      <c r="X3903" t="e">
        <f>VLOOKUP(T3903,[3]رکوردها!$A:$B,2,0)</f>
        <v>#N/A</v>
      </c>
      <c r="Y3903" t="e">
        <f>VLOOKUP(T3903,[3]رکوردها!$A:$D,4,0)</f>
        <v>#N/A</v>
      </c>
      <c r="Z3903" t="e">
        <f>VLOOKUP(T3903,[3]رکوردها!$A:$C,3,0)</f>
        <v>#N/A</v>
      </c>
      <c r="AA3903" t="e">
        <f>VLOOKUP(T3903,[3]رکوردها!$A:$F,6,0)</f>
        <v>#N/A</v>
      </c>
      <c r="AB3903" t="e">
        <f>VLOOKUP(T3903,[3]رکوردها!$A:$E,5,0)</f>
        <v>#N/A</v>
      </c>
    </row>
    <row r="3904" spans="1:28" s="41" customFormat="1" hidden="1" x14ac:dyDescent="0.2">
      <c r="A3904" s="36">
        <v>182954</v>
      </c>
      <c r="B3904" s="36">
        <v>1417</v>
      </c>
      <c r="C3904" s="36">
        <v>2107</v>
      </c>
      <c r="D3904" s="39" t="s">
        <v>5178</v>
      </c>
      <c r="E3904" s="39"/>
      <c r="F3904" s="37" t="s">
        <v>173</v>
      </c>
      <c r="G3904" s="37" t="s">
        <v>1451</v>
      </c>
      <c r="H3904" s="38">
        <v>4707354811</v>
      </c>
      <c r="I3904" s="38">
        <v>0</v>
      </c>
      <c r="J3904" s="38">
        <f t="shared" si="61"/>
        <v>4707354811</v>
      </c>
      <c r="K3904" s="38"/>
      <c r="L3904" s="49"/>
      <c r="M3904" s="37" t="s">
        <v>63</v>
      </c>
      <c r="N3904" s="37" t="s">
        <v>64</v>
      </c>
      <c r="O3904" s="37" t="s">
        <v>157</v>
      </c>
      <c r="P3904" s="37" t="s">
        <v>158</v>
      </c>
      <c r="Q3904" s="37" t="s">
        <v>159</v>
      </c>
      <c r="R3904" s="37" t="s">
        <v>160</v>
      </c>
      <c r="S3904" s="37" t="s">
        <v>1235</v>
      </c>
      <c r="T3904" s="37" t="s">
        <v>1234</v>
      </c>
      <c r="U3904" s="1" t="e">
        <f>VLOOKUP(T3904,[2]VAT!$A:$D,1,0)</f>
        <v>#N/A</v>
      </c>
      <c r="V3904" s="37" t="s">
        <v>2</v>
      </c>
      <c r="W3904" s="37" t="s">
        <v>2</v>
      </c>
      <c r="X3904" t="e">
        <f>VLOOKUP(T3904,[3]رکوردها!$A:$B,2,0)</f>
        <v>#N/A</v>
      </c>
      <c r="Y3904" t="e">
        <f>VLOOKUP(T3904,[3]رکوردها!$A:$D,4,0)</f>
        <v>#N/A</v>
      </c>
      <c r="Z3904" t="e">
        <f>VLOOKUP(T3904,[3]رکوردها!$A:$C,3,0)</f>
        <v>#N/A</v>
      </c>
      <c r="AA3904" t="e">
        <f>VLOOKUP(T3904,[3]رکوردها!$A:$F,6,0)</f>
        <v>#N/A</v>
      </c>
      <c r="AB3904" t="e">
        <f>VLOOKUP(T3904,[3]رکوردها!$A:$E,5,0)</f>
        <v>#N/A</v>
      </c>
    </row>
    <row r="3905" spans="1:28" s="41" customFormat="1" hidden="1" x14ac:dyDescent="0.2">
      <c r="A3905" s="36">
        <v>182955</v>
      </c>
      <c r="B3905" s="36">
        <v>1417</v>
      </c>
      <c r="C3905" s="36">
        <v>2107</v>
      </c>
      <c r="D3905" s="39" t="s">
        <v>5178</v>
      </c>
      <c r="E3905" s="39"/>
      <c r="F3905" s="37" t="s">
        <v>173</v>
      </c>
      <c r="G3905" s="37" t="s">
        <v>1452</v>
      </c>
      <c r="H3905" s="38">
        <v>4707354811</v>
      </c>
      <c r="I3905" s="38">
        <v>0</v>
      </c>
      <c r="J3905" s="38">
        <f t="shared" si="61"/>
        <v>4707354811</v>
      </c>
      <c r="K3905" s="38"/>
      <c r="L3905" s="49"/>
      <c r="M3905" s="37" t="s">
        <v>63</v>
      </c>
      <c r="N3905" s="37" t="s">
        <v>64</v>
      </c>
      <c r="O3905" s="37" t="s">
        <v>157</v>
      </c>
      <c r="P3905" s="37" t="s">
        <v>158</v>
      </c>
      <c r="Q3905" s="37" t="s">
        <v>159</v>
      </c>
      <c r="R3905" s="37" t="s">
        <v>160</v>
      </c>
      <c r="S3905" s="37" t="s">
        <v>1235</v>
      </c>
      <c r="T3905" s="37" t="s">
        <v>1234</v>
      </c>
      <c r="U3905" s="1" t="e">
        <f>VLOOKUP(T3905,[2]VAT!$A:$D,1,0)</f>
        <v>#N/A</v>
      </c>
      <c r="V3905" s="37" t="s">
        <v>2</v>
      </c>
      <c r="W3905" s="37" t="s">
        <v>2</v>
      </c>
      <c r="X3905" t="e">
        <f>VLOOKUP(T3905,[3]رکوردها!$A:$B,2,0)</f>
        <v>#N/A</v>
      </c>
      <c r="Y3905" t="e">
        <f>VLOOKUP(T3905,[3]رکوردها!$A:$D,4,0)</f>
        <v>#N/A</v>
      </c>
      <c r="Z3905" t="e">
        <f>VLOOKUP(T3905,[3]رکوردها!$A:$C,3,0)</f>
        <v>#N/A</v>
      </c>
      <c r="AA3905" t="e">
        <f>VLOOKUP(T3905,[3]رکوردها!$A:$F,6,0)</f>
        <v>#N/A</v>
      </c>
      <c r="AB3905" t="e">
        <f>VLOOKUP(T3905,[3]رکوردها!$A:$E,5,0)</f>
        <v>#N/A</v>
      </c>
    </row>
    <row r="3906" spans="1:28" s="41" customFormat="1" hidden="1" x14ac:dyDescent="0.2">
      <c r="A3906" s="36">
        <v>182956</v>
      </c>
      <c r="B3906" s="36">
        <v>1417</v>
      </c>
      <c r="C3906" s="36">
        <v>2107</v>
      </c>
      <c r="D3906" s="39" t="s">
        <v>5178</v>
      </c>
      <c r="E3906" s="39"/>
      <c r="F3906" s="37" t="s">
        <v>173</v>
      </c>
      <c r="G3906" s="37" t="s">
        <v>1453</v>
      </c>
      <c r="H3906" s="38">
        <v>4707354811</v>
      </c>
      <c r="I3906" s="38">
        <v>0</v>
      </c>
      <c r="J3906" s="38">
        <f t="shared" si="61"/>
        <v>4707354811</v>
      </c>
      <c r="K3906" s="38"/>
      <c r="L3906" s="49"/>
      <c r="M3906" s="37" t="s">
        <v>63</v>
      </c>
      <c r="N3906" s="37" t="s">
        <v>64</v>
      </c>
      <c r="O3906" s="37" t="s">
        <v>157</v>
      </c>
      <c r="P3906" s="37" t="s">
        <v>158</v>
      </c>
      <c r="Q3906" s="37" t="s">
        <v>159</v>
      </c>
      <c r="R3906" s="37" t="s">
        <v>160</v>
      </c>
      <c r="S3906" s="37" t="s">
        <v>1235</v>
      </c>
      <c r="T3906" s="37" t="s">
        <v>1234</v>
      </c>
      <c r="U3906" s="1" t="e">
        <f>VLOOKUP(T3906,[2]VAT!$A:$D,1,0)</f>
        <v>#N/A</v>
      </c>
      <c r="V3906" s="37" t="s">
        <v>2</v>
      </c>
      <c r="W3906" s="37" t="s">
        <v>2</v>
      </c>
      <c r="X3906" t="e">
        <f>VLOOKUP(T3906,[3]رکوردها!$A:$B,2,0)</f>
        <v>#N/A</v>
      </c>
      <c r="Y3906" t="e">
        <f>VLOOKUP(T3906,[3]رکوردها!$A:$D,4,0)</f>
        <v>#N/A</v>
      </c>
      <c r="Z3906" t="e">
        <f>VLOOKUP(T3906,[3]رکوردها!$A:$C,3,0)</f>
        <v>#N/A</v>
      </c>
      <c r="AA3906" t="e">
        <f>VLOOKUP(T3906,[3]رکوردها!$A:$F,6,0)</f>
        <v>#N/A</v>
      </c>
      <c r="AB3906" t="e">
        <f>VLOOKUP(T3906,[3]رکوردها!$A:$E,5,0)</f>
        <v>#N/A</v>
      </c>
    </row>
    <row r="3907" spans="1:28" s="41" customFormat="1" hidden="1" x14ac:dyDescent="0.2">
      <c r="A3907" s="36">
        <v>182957</v>
      </c>
      <c r="B3907" s="36">
        <v>1417</v>
      </c>
      <c r="C3907" s="36">
        <v>2107</v>
      </c>
      <c r="D3907" s="39" t="s">
        <v>5178</v>
      </c>
      <c r="E3907" s="39"/>
      <c r="F3907" s="37" t="s">
        <v>173</v>
      </c>
      <c r="G3907" s="37" t="s">
        <v>1454</v>
      </c>
      <c r="H3907" s="38">
        <v>4707354808</v>
      </c>
      <c r="I3907" s="38">
        <v>0</v>
      </c>
      <c r="J3907" s="38">
        <f t="shared" si="61"/>
        <v>4707354808</v>
      </c>
      <c r="K3907" s="38"/>
      <c r="L3907" s="49"/>
      <c r="M3907" s="37" t="s">
        <v>63</v>
      </c>
      <c r="N3907" s="37" t="s">
        <v>64</v>
      </c>
      <c r="O3907" s="37" t="s">
        <v>157</v>
      </c>
      <c r="P3907" s="37" t="s">
        <v>158</v>
      </c>
      <c r="Q3907" s="37" t="s">
        <v>159</v>
      </c>
      <c r="R3907" s="37" t="s">
        <v>160</v>
      </c>
      <c r="S3907" s="37" t="s">
        <v>1235</v>
      </c>
      <c r="T3907" s="37" t="s">
        <v>1234</v>
      </c>
      <c r="U3907" s="1" t="e">
        <f>VLOOKUP(T3907,[2]VAT!$A:$D,1,0)</f>
        <v>#N/A</v>
      </c>
      <c r="V3907" s="37" t="s">
        <v>2</v>
      </c>
      <c r="W3907" s="37" t="s">
        <v>2</v>
      </c>
      <c r="X3907" t="e">
        <f>VLOOKUP(T3907,[3]رکوردها!$A:$B,2,0)</f>
        <v>#N/A</v>
      </c>
      <c r="Y3907" t="e">
        <f>VLOOKUP(T3907,[3]رکوردها!$A:$D,4,0)</f>
        <v>#N/A</v>
      </c>
      <c r="Z3907" t="e">
        <f>VLOOKUP(T3907,[3]رکوردها!$A:$C,3,0)</f>
        <v>#N/A</v>
      </c>
      <c r="AA3907" t="e">
        <f>VLOOKUP(T3907,[3]رکوردها!$A:$F,6,0)</f>
        <v>#N/A</v>
      </c>
      <c r="AB3907" t="e">
        <f>VLOOKUP(T3907,[3]رکوردها!$A:$E,5,0)</f>
        <v>#N/A</v>
      </c>
    </row>
    <row r="3908" spans="1:28" s="41" customFormat="1" hidden="1" x14ac:dyDescent="0.2">
      <c r="A3908" s="36">
        <v>182958</v>
      </c>
      <c r="B3908" s="36">
        <v>1417</v>
      </c>
      <c r="C3908" s="36">
        <v>2107</v>
      </c>
      <c r="D3908" s="39" t="s">
        <v>5178</v>
      </c>
      <c r="E3908" s="39"/>
      <c r="F3908" s="37" t="s">
        <v>173</v>
      </c>
      <c r="G3908" s="37" t="s">
        <v>1455</v>
      </c>
      <c r="H3908" s="38">
        <v>4707354807</v>
      </c>
      <c r="I3908" s="38">
        <v>0</v>
      </c>
      <c r="J3908" s="38">
        <f t="shared" si="61"/>
        <v>4707354807</v>
      </c>
      <c r="K3908" s="38"/>
      <c r="L3908" s="49"/>
      <c r="M3908" s="37" t="s">
        <v>63</v>
      </c>
      <c r="N3908" s="37" t="s">
        <v>64</v>
      </c>
      <c r="O3908" s="37" t="s">
        <v>157</v>
      </c>
      <c r="P3908" s="37" t="s">
        <v>158</v>
      </c>
      <c r="Q3908" s="37" t="s">
        <v>159</v>
      </c>
      <c r="R3908" s="37" t="s">
        <v>160</v>
      </c>
      <c r="S3908" s="37" t="s">
        <v>1235</v>
      </c>
      <c r="T3908" s="37" t="s">
        <v>1234</v>
      </c>
      <c r="U3908" s="1" t="e">
        <f>VLOOKUP(T3908,[2]VAT!$A:$D,1,0)</f>
        <v>#N/A</v>
      </c>
      <c r="V3908" s="37" t="s">
        <v>2</v>
      </c>
      <c r="W3908" s="37" t="s">
        <v>2</v>
      </c>
      <c r="X3908" t="e">
        <f>VLOOKUP(T3908,[3]رکوردها!$A:$B,2,0)</f>
        <v>#N/A</v>
      </c>
      <c r="Y3908" t="e">
        <f>VLOOKUP(T3908,[3]رکوردها!$A:$D,4,0)</f>
        <v>#N/A</v>
      </c>
      <c r="Z3908" t="e">
        <f>VLOOKUP(T3908,[3]رکوردها!$A:$C,3,0)</f>
        <v>#N/A</v>
      </c>
      <c r="AA3908" t="e">
        <f>VLOOKUP(T3908,[3]رکوردها!$A:$F,6,0)</f>
        <v>#N/A</v>
      </c>
      <c r="AB3908" t="e">
        <f>VLOOKUP(T3908,[3]رکوردها!$A:$E,5,0)</f>
        <v>#N/A</v>
      </c>
    </row>
    <row r="3909" spans="1:28" s="41" customFormat="1" hidden="1" x14ac:dyDescent="0.2">
      <c r="A3909" s="36">
        <v>183720</v>
      </c>
      <c r="B3909" s="36">
        <v>1422</v>
      </c>
      <c r="C3909" s="36">
        <v>2133</v>
      </c>
      <c r="D3909" s="39" t="s">
        <v>5178</v>
      </c>
      <c r="E3909" s="39"/>
      <c r="F3909" s="37" t="s">
        <v>173</v>
      </c>
      <c r="G3909" s="37" t="s">
        <v>1456</v>
      </c>
      <c r="H3909" s="38">
        <v>966235000</v>
      </c>
      <c r="I3909" s="38">
        <v>0</v>
      </c>
      <c r="J3909" s="38">
        <f t="shared" si="61"/>
        <v>966235000</v>
      </c>
      <c r="K3909" s="38"/>
      <c r="L3909" s="49"/>
      <c r="M3909" s="37" t="s">
        <v>63</v>
      </c>
      <c r="N3909" s="37" t="s">
        <v>64</v>
      </c>
      <c r="O3909" s="37" t="s">
        <v>157</v>
      </c>
      <c r="P3909" s="37" t="s">
        <v>158</v>
      </c>
      <c r="Q3909" s="37" t="s">
        <v>159</v>
      </c>
      <c r="R3909" s="37" t="s">
        <v>160</v>
      </c>
      <c r="S3909" s="37" t="s">
        <v>1235</v>
      </c>
      <c r="T3909" s="37" t="s">
        <v>1234</v>
      </c>
      <c r="U3909" s="1" t="e">
        <f>VLOOKUP(T3909,[2]VAT!$A:$D,1,0)</f>
        <v>#N/A</v>
      </c>
      <c r="V3909" s="37" t="s">
        <v>2</v>
      </c>
      <c r="W3909" s="37" t="s">
        <v>2</v>
      </c>
      <c r="X3909" t="e">
        <f>VLOOKUP(T3909,[3]رکوردها!$A:$B,2,0)</f>
        <v>#N/A</v>
      </c>
      <c r="Y3909" t="e">
        <f>VLOOKUP(T3909,[3]رکوردها!$A:$D,4,0)</f>
        <v>#N/A</v>
      </c>
      <c r="Z3909" t="e">
        <f>VLOOKUP(T3909,[3]رکوردها!$A:$C,3,0)</f>
        <v>#N/A</v>
      </c>
      <c r="AA3909" t="e">
        <f>VLOOKUP(T3909,[3]رکوردها!$A:$F,6,0)</f>
        <v>#N/A</v>
      </c>
      <c r="AB3909" t="e">
        <f>VLOOKUP(T3909,[3]رکوردها!$A:$E,5,0)</f>
        <v>#N/A</v>
      </c>
    </row>
    <row r="3910" spans="1:28" s="41" customFormat="1" hidden="1" x14ac:dyDescent="0.2">
      <c r="A3910" s="36">
        <v>183721</v>
      </c>
      <c r="B3910" s="36">
        <v>1422</v>
      </c>
      <c r="C3910" s="36">
        <v>2133</v>
      </c>
      <c r="D3910" s="39" t="s">
        <v>5178</v>
      </c>
      <c r="E3910" s="39"/>
      <c r="F3910" s="37" t="s">
        <v>173</v>
      </c>
      <c r="G3910" s="37" t="s">
        <v>1457</v>
      </c>
      <c r="H3910" s="38">
        <v>805198000</v>
      </c>
      <c r="I3910" s="38">
        <v>0</v>
      </c>
      <c r="J3910" s="38">
        <f t="shared" si="61"/>
        <v>805198000</v>
      </c>
      <c r="K3910" s="38"/>
      <c r="L3910" s="49"/>
      <c r="M3910" s="37" t="s">
        <v>63</v>
      </c>
      <c r="N3910" s="37" t="s">
        <v>64</v>
      </c>
      <c r="O3910" s="37" t="s">
        <v>157</v>
      </c>
      <c r="P3910" s="37" t="s">
        <v>158</v>
      </c>
      <c r="Q3910" s="37" t="s">
        <v>159</v>
      </c>
      <c r="R3910" s="37" t="s">
        <v>160</v>
      </c>
      <c r="S3910" s="37" t="s">
        <v>1235</v>
      </c>
      <c r="T3910" s="37" t="s">
        <v>1234</v>
      </c>
      <c r="U3910" s="1" t="e">
        <f>VLOOKUP(T3910,[2]VAT!$A:$D,1,0)</f>
        <v>#N/A</v>
      </c>
      <c r="V3910" s="37" t="s">
        <v>2</v>
      </c>
      <c r="W3910" s="37" t="s">
        <v>2</v>
      </c>
      <c r="X3910" t="e">
        <f>VLOOKUP(T3910,[3]رکوردها!$A:$B,2,0)</f>
        <v>#N/A</v>
      </c>
      <c r="Y3910" t="e">
        <f>VLOOKUP(T3910,[3]رکوردها!$A:$D,4,0)</f>
        <v>#N/A</v>
      </c>
      <c r="Z3910" t="e">
        <f>VLOOKUP(T3910,[3]رکوردها!$A:$C,3,0)</f>
        <v>#N/A</v>
      </c>
      <c r="AA3910" t="e">
        <f>VLOOKUP(T3910,[3]رکوردها!$A:$F,6,0)</f>
        <v>#N/A</v>
      </c>
      <c r="AB3910" t="e">
        <f>VLOOKUP(T3910,[3]رکوردها!$A:$E,5,0)</f>
        <v>#N/A</v>
      </c>
    </row>
    <row r="3911" spans="1:28" s="41" customFormat="1" hidden="1" x14ac:dyDescent="0.2">
      <c r="A3911" s="36">
        <v>183722</v>
      </c>
      <c r="B3911" s="36">
        <v>1422</v>
      </c>
      <c r="C3911" s="36">
        <v>2133</v>
      </c>
      <c r="D3911" s="39" t="s">
        <v>5178</v>
      </c>
      <c r="E3911" s="39"/>
      <c r="F3911" s="37" t="s">
        <v>173</v>
      </c>
      <c r="G3911" s="37" t="s">
        <v>1458</v>
      </c>
      <c r="H3911" s="38">
        <v>161039080</v>
      </c>
      <c r="I3911" s="38">
        <v>0</v>
      </c>
      <c r="J3911" s="38">
        <f t="shared" si="61"/>
        <v>161039080</v>
      </c>
      <c r="K3911" s="38"/>
      <c r="L3911" s="49"/>
      <c r="M3911" s="37" t="s">
        <v>63</v>
      </c>
      <c r="N3911" s="37" t="s">
        <v>64</v>
      </c>
      <c r="O3911" s="37" t="s">
        <v>157</v>
      </c>
      <c r="P3911" s="37" t="s">
        <v>158</v>
      </c>
      <c r="Q3911" s="37" t="s">
        <v>159</v>
      </c>
      <c r="R3911" s="37" t="s">
        <v>160</v>
      </c>
      <c r="S3911" s="37" t="s">
        <v>1235</v>
      </c>
      <c r="T3911" s="37" t="s">
        <v>1234</v>
      </c>
      <c r="U3911" s="1" t="e">
        <f>VLOOKUP(T3911,[2]VAT!$A:$D,1,0)</f>
        <v>#N/A</v>
      </c>
      <c r="V3911" s="37" t="s">
        <v>2</v>
      </c>
      <c r="W3911" s="37" t="s">
        <v>2</v>
      </c>
      <c r="X3911" t="e">
        <f>VLOOKUP(T3911,[3]رکوردها!$A:$B,2,0)</f>
        <v>#N/A</v>
      </c>
      <c r="Y3911" t="e">
        <f>VLOOKUP(T3911,[3]رکوردها!$A:$D,4,0)</f>
        <v>#N/A</v>
      </c>
      <c r="Z3911" t="e">
        <f>VLOOKUP(T3911,[3]رکوردها!$A:$C,3,0)</f>
        <v>#N/A</v>
      </c>
      <c r="AA3911" t="e">
        <f>VLOOKUP(T3911,[3]رکوردها!$A:$F,6,0)</f>
        <v>#N/A</v>
      </c>
      <c r="AB3911" t="e">
        <f>VLOOKUP(T3911,[3]رکوردها!$A:$E,5,0)</f>
        <v>#N/A</v>
      </c>
    </row>
    <row r="3912" spans="1:28" s="41" customFormat="1" hidden="1" x14ac:dyDescent="0.2">
      <c r="A3912" s="36">
        <v>144513</v>
      </c>
      <c r="B3912" s="36">
        <v>1258</v>
      </c>
      <c r="C3912" s="36">
        <v>1376</v>
      </c>
      <c r="D3912" s="39" t="s">
        <v>5178</v>
      </c>
      <c r="E3912" s="39"/>
      <c r="F3912" s="37" t="s">
        <v>22</v>
      </c>
      <c r="G3912" s="37" t="s">
        <v>1459</v>
      </c>
      <c r="H3912" s="38">
        <v>841905603</v>
      </c>
      <c r="I3912" s="38">
        <v>0</v>
      </c>
      <c r="J3912" s="38">
        <f t="shared" si="61"/>
        <v>841905603</v>
      </c>
      <c r="K3912" s="38"/>
      <c r="L3912" s="49"/>
      <c r="M3912" s="37" t="s">
        <v>63</v>
      </c>
      <c r="N3912" s="37" t="s">
        <v>64</v>
      </c>
      <c r="O3912" s="37" t="s">
        <v>157</v>
      </c>
      <c r="P3912" s="37" t="s">
        <v>158</v>
      </c>
      <c r="Q3912" s="37" t="s">
        <v>159</v>
      </c>
      <c r="R3912" s="37" t="s">
        <v>160</v>
      </c>
      <c r="S3912" s="37" t="s">
        <v>1235</v>
      </c>
      <c r="T3912" s="37" t="s">
        <v>1234</v>
      </c>
      <c r="U3912" s="1" t="e">
        <f>VLOOKUP(T3912,[2]VAT!$A:$D,1,0)</f>
        <v>#N/A</v>
      </c>
      <c r="V3912" s="37" t="s">
        <v>2</v>
      </c>
      <c r="W3912" s="37" t="s">
        <v>2</v>
      </c>
      <c r="X3912" t="e">
        <f>VLOOKUP(T3912,[3]رکوردها!$A:$B,2,0)</f>
        <v>#N/A</v>
      </c>
      <c r="Y3912" t="e">
        <f>VLOOKUP(T3912,[3]رکوردها!$A:$D,4,0)</f>
        <v>#N/A</v>
      </c>
      <c r="Z3912" t="e">
        <f>VLOOKUP(T3912,[3]رکوردها!$A:$C,3,0)</f>
        <v>#N/A</v>
      </c>
      <c r="AA3912" t="e">
        <f>VLOOKUP(T3912,[3]رکوردها!$A:$F,6,0)</f>
        <v>#N/A</v>
      </c>
      <c r="AB3912" t="e">
        <f>VLOOKUP(T3912,[3]رکوردها!$A:$E,5,0)</f>
        <v>#N/A</v>
      </c>
    </row>
    <row r="3913" spans="1:28" s="41" customFormat="1" hidden="1" x14ac:dyDescent="0.2">
      <c r="A3913" s="36">
        <v>144514</v>
      </c>
      <c r="B3913" s="36">
        <v>1258</v>
      </c>
      <c r="C3913" s="36">
        <v>1376</v>
      </c>
      <c r="D3913" s="39" t="s">
        <v>5178</v>
      </c>
      <c r="E3913" s="39"/>
      <c r="F3913" s="37" t="s">
        <v>22</v>
      </c>
      <c r="G3913" s="37" t="s">
        <v>1460</v>
      </c>
      <c r="H3913" s="38">
        <v>841905603</v>
      </c>
      <c r="I3913" s="38">
        <v>0</v>
      </c>
      <c r="J3913" s="38">
        <f t="shared" si="61"/>
        <v>841905603</v>
      </c>
      <c r="K3913" s="38"/>
      <c r="L3913" s="49"/>
      <c r="M3913" s="37" t="s">
        <v>63</v>
      </c>
      <c r="N3913" s="37" t="s">
        <v>64</v>
      </c>
      <c r="O3913" s="37" t="s">
        <v>157</v>
      </c>
      <c r="P3913" s="37" t="s">
        <v>158</v>
      </c>
      <c r="Q3913" s="37" t="s">
        <v>159</v>
      </c>
      <c r="R3913" s="37" t="s">
        <v>160</v>
      </c>
      <c r="S3913" s="37" t="s">
        <v>1235</v>
      </c>
      <c r="T3913" s="37" t="s">
        <v>1234</v>
      </c>
      <c r="U3913" s="1" t="e">
        <f>VLOOKUP(T3913,[2]VAT!$A:$D,1,0)</f>
        <v>#N/A</v>
      </c>
      <c r="V3913" s="37" t="s">
        <v>2</v>
      </c>
      <c r="W3913" s="37" t="s">
        <v>2</v>
      </c>
      <c r="X3913" t="e">
        <f>VLOOKUP(T3913,[3]رکوردها!$A:$B,2,0)</f>
        <v>#N/A</v>
      </c>
      <c r="Y3913" t="e">
        <f>VLOOKUP(T3913,[3]رکوردها!$A:$D,4,0)</f>
        <v>#N/A</v>
      </c>
      <c r="Z3913" t="e">
        <f>VLOOKUP(T3913,[3]رکوردها!$A:$C,3,0)</f>
        <v>#N/A</v>
      </c>
      <c r="AA3913" t="e">
        <f>VLOOKUP(T3913,[3]رکوردها!$A:$F,6,0)</f>
        <v>#N/A</v>
      </c>
      <c r="AB3913" t="e">
        <f>VLOOKUP(T3913,[3]رکوردها!$A:$E,5,0)</f>
        <v>#N/A</v>
      </c>
    </row>
    <row r="3914" spans="1:28" s="41" customFormat="1" hidden="1" x14ac:dyDescent="0.2">
      <c r="A3914" s="36">
        <v>144515</v>
      </c>
      <c r="B3914" s="36">
        <v>1258</v>
      </c>
      <c r="C3914" s="36">
        <v>1376</v>
      </c>
      <c r="D3914" s="39" t="s">
        <v>5178</v>
      </c>
      <c r="E3914" s="39"/>
      <c r="F3914" s="37" t="s">
        <v>22</v>
      </c>
      <c r="G3914" s="37" t="s">
        <v>1461</v>
      </c>
      <c r="H3914" s="38">
        <v>802674214</v>
      </c>
      <c r="I3914" s="38">
        <v>0</v>
      </c>
      <c r="J3914" s="38">
        <f t="shared" si="61"/>
        <v>802674214</v>
      </c>
      <c r="K3914" s="38"/>
      <c r="L3914" s="49"/>
      <c r="M3914" s="37" t="s">
        <v>63</v>
      </c>
      <c r="N3914" s="37" t="s">
        <v>64</v>
      </c>
      <c r="O3914" s="37" t="s">
        <v>157</v>
      </c>
      <c r="P3914" s="37" t="s">
        <v>158</v>
      </c>
      <c r="Q3914" s="37" t="s">
        <v>159</v>
      </c>
      <c r="R3914" s="37" t="s">
        <v>160</v>
      </c>
      <c r="S3914" s="37" t="s">
        <v>1235</v>
      </c>
      <c r="T3914" s="37" t="s">
        <v>1234</v>
      </c>
      <c r="U3914" s="1" t="e">
        <f>VLOOKUP(T3914,[2]VAT!$A:$D,1,0)</f>
        <v>#N/A</v>
      </c>
      <c r="V3914" s="37" t="s">
        <v>2</v>
      </c>
      <c r="W3914" s="37" t="s">
        <v>2</v>
      </c>
      <c r="X3914" t="e">
        <f>VLOOKUP(T3914,[3]رکوردها!$A:$B,2,0)</f>
        <v>#N/A</v>
      </c>
      <c r="Y3914" t="e">
        <f>VLOOKUP(T3914,[3]رکوردها!$A:$D,4,0)</f>
        <v>#N/A</v>
      </c>
      <c r="Z3914" t="e">
        <f>VLOOKUP(T3914,[3]رکوردها!$A:$C,3,0)</f>
        <v>#N/A</v>
      </c>
      <c r="AA3914" t="e">
        <f>VLOOKUP(T3914,[3]رکوردها!$A:$F,6,0)</f>
        <v>#N/A</v>
      </c>
      <c r="AB3914" t="e">
        <f>VLOOKUP(T3914,[3]رکوردها!$A:$E,5,0)</f>
        <v>#N/A</v>
      </c>
    </row>
    <row r="3915" spans="1:28" s="41" customFormat="1" hidden="1" x14ac:dyDescent="0.2">
      <c r="A3915" s="36">
        <v>144516</v>
      </c>
      <c r="B3915" s="36">
        <v>1258</v>
      </c>
      <c r="C3915" s="36">
        <v>1376</v>
      </c>
      <c r="D3915" s="39" t="s">
        <v>5178</v>
      </c>
      <c r="E3915" s="39"/>
      <c r="F3915" s="37" t="s">
        <v>22</v>
      </c>
      <c r="G3915" s="37" t="s">
        <v>1460</v>
      </c>
      <c r="H3915" s="38">
        <v>802674214</v>
      </c>
      <c r="I3915" s="38">
        <v>0</v>
      </c>
      <c r="J3915" s="38">
        <f t="shared" ref="J3915:J3978" si="62">H3915-I3915</f>
        <v>802674214</v>
      </c>
      <c r="K3915" s="38"/>
      <c r="L3915" s="49"/>
      <c r="M3915" s="37" t="s">
        <v>63</v>
      </c>
      <c r="N3915" s="37" t="s">
        <v>64</v>
      </c>
      <c r="O3915" s="37" t="s">
        <v>157</v>
      </c>
      <c r="P3915" s="37" t="s">
        <v>158</v>
      </c>
      <c r="Q3915" s="37" t="s">
        <v>159</v>
      </c>
      <c r="R3915" s="37" t="s">
        <v>160</v>
      </c>
      <c r="S3915" s="37" t="s">
        <v>1235</v>
      </c>
      <c r="T3915" s="37" t="s">
        <v>1234</v>
      </c>
      <c r="U3915" s="1" t="e">
        <f>VLOOKUP(T3915,[2]VAT!$A:$D,1,0)</f>
        <v>#N/A</v>
      </c>
      <c r="V3915" s="37" t="s">
        <v>2</v>
      </c>
      <c r="W3915" s="37" t="s">
        <v>2</v>
      </c>
      <c r="X3915" t="e">
        <f>VLOOKUP(T3915,[3]رکوردها!$A:$B,2,0)</f>
        <v>#N/A</v>
      </c>
      <c r="Y3915" t="e">
        <f>VLOOKUP(T3915,[3]رکوردها!$A:$D,4,0)</f>
        <v>#N/A</v>
      </c>
      <c r="Z3915" t="e">
        <f>VLOOKUP(T3915,[3]رکوردها!$A:$C,3,0)</f>
        <v>#N/A</v>
      </c>
      <c r="AA3915" t="e">
        <f>VLOOKUP(T3915,[3]رکوردها!$A:$F,6,0)</f>
        <v>#N/A</v>
      </c>
      <c r="AB3915" t="e">
        <f>VLOOKUP(T3915,[3]رکوردها!$A:$E,5,0)</f>
        <v>#N/A</v>
      </c>
    </row>
    <row r="3916" spans="1:28" s="41" customFormat="1" hidden="1" x14ac:dyDescent="0.2">
      <c r="A3916" s="36">
        <v>144517</v>
      </c>
      <c r="B3916" s="36">
        <v>1258</v>
      </c>
      <c r="C3916" s="36">
        <v>1376</v>
      </c>
      <c r="D3916" s="39" t="s">
        <v>5178</v>
      </c>
      <c r="E3916" s="39"/>
      <c r="F3916" s="37" t="s">
        <v>22</v>
      </c>
      <c r="G3916" s="37" t="s">
        <v>1462</v>
      </c>
      <c r="H3916" s="38">
        <v>786981659</v>
      </c>
      <c r="I3916" s="38">
        <v>0</v>
      </c>
      <c r="J3916" s="38">
        <f t="shared" si="62"/>
        <v>786981659</v>
      </c>
      <c r="K3916" s="38"/>
      <c r="L3916" s="49"/>
      <c r="M3916" s="37" t="s">
        <v>63</v>
      </c>
      <c r="N3916" s="37" t="s">
        <v>64</v>
      </c>
      <c r="O3916" s="37" t="s">
        <v>157</v>
      </c>
      <c r="P3916" s="37" t="s">
        <v>158</v>
      </c>
      <c r="Q3916" s="37" t="s">
        <v>159</v>
      </c>
      <c r="R3916" s="37" t="s">
        <v>160</v>
      </c>
      <c r="S3916" s="37" t="s">
        <v>1235</v>
      </c>
      <c r="T3916" s="37" t="s">
        <v>1234</v>
      </c>
      <c r="U3916" s="1" t="e">
        <f>VLOOKUP(T3916,[2]VAT!$A:$D,1,0)</f>
        <v>#N/A</v>
      </c>
      <c r="V3916" s="37" t="s">
        <v>2</v>
      </c>
      <c r="W3916" s="37" t="s">
        <v>2</v>
      </c>
      <c r="X3916" t="e">
        <f>VLOOKUP(T3916,[3]رکوردها!$A:$B,2,0)</f>
        <v>#N/A</v>
      </c>
      <c r="Y3916" t="e">
        <f>VLOOKUP(T3916,[3]رکوردها!$A:$D,4,0)</f>
        <v>#N/A</v>
      </c>
      <c r="Z3916" t="e">
        <f>VLOOKUP(T3916,[3]رکوردها!$A:$C,3,0)</f>
        <v>#N/A</v>
      </c>
      <c r="AA3916" t="e">
        <f>VLOOKUP(T3916,[3]رکوردها!$A:$F,6,0)</f>
        <v>#N/A</v>
      </c>
      <c r="AB3916" t="e">
        <f>VLOOKUP(T3916,[3]رکوردها!$A:$E,5,0)</f>
        <v>#N/A</v>
      </c>
    </row>
    <row r="3917" spans="1:28" s="41" customFormat="1" hidden="1" x14ac:dyDescent="0.2">
      <c r="A3917" s="36">
        <v>144518</v>
      </c>
      <c r="B3917" s="36">
        <v>1258</v>
      </c>
      <c r="C3917" s="36">
        <v>1376</v>
      </c>
      <c r="D3917" s="39" t="s">
        <v>5178</v>
      </c>
      <c r="E3917" s="39"/>
      <c r="F3917" s="37" t="s">
        <v>22</v>
      </c>
      <c r="G3917" s="37" t="s">
        <v>1460</v>
      </c>
      <c r="H3917" s="38">
        <v>786981656</v>
      </c>
      <c r="I3917" s="38">
        <v>0</v>
      </c>
      <c r="J3917" s="38">
        <f t="shared" si="62"/>
        <v>786981656</v>
      </c>
      <c r="K3917" s="38"/>
      <c r="L3917" s="49"/>
      <c r="M3917" s="37" t="s">
        <v>63</v>
      </c>
      <c r="N3917" s="37" t="s">
        <v>64</v>
      </c>
      <c r="O3917" s="37" t="s">
        <v>157</v>
      </c>
      <c r="P3917" s="37" t="s">
        <v>158</v>
      </c>
      <c r="Q3917" s="37" t="s">
        <v>159</v>
      </c>
      <c r="R3917" s="37" t="s">
        <v>160</v>
      </c>
      <c r="S3917" s="37" t="s">
        <v>1235</v>
      </c>
      <c r="T3917" s="37" t="s">
        <v>1234</v>
      </c>
      <c r="U3917" s="1" t="e">
        <f>VLOOKUP(T3917,[2]VAT!$A:$D,1,0)</f>
        <v>#N/A</v>
      </c>
      <c r="V3917" s="37" t="s">
        <v>2</v>
      </c>
      <c r="W3917" s="37" t="s">
        <v>2</v>
      </c>
      <c r="X3917" t="e">
        <f>VLOOKUP(T3917,[3]رکوردها!$A:$B,2,0)</f>
        <v>#N/A</v>
      </c>
      <c r="Y3917" t="e">
        <f>VLOOKUP(T3917,[3]رکوردها!$A:$D,4,0)</f>
        <v>#N/A</v>
      </c>
      <c r="Z3917" t="e">
        <f>VLOOKUP(T3917,[3]رکوردها!$A:$C,3,0)</f>
        <v>#N/A</v>
      </c>
      <c r="AA3917" t="e">
        <f>VLOOKUP(T3917,[3]رکوردها!$A:$F,6,0)</f>
        <v>#N/A</v>
      </c>
      <c r="AB3917" t="e">
        <f>VLOOKUP(T3917,[3]رکوردها!$A:$E,5,0)</f>
        <v>#N/A</v>
      </c>
    </row>
    <row r="3918" spans="1:28" s="41" customFormat="1" hidden="1" x14ac:dyDescent="0.2">
      <c r="A3918" s="36">
        <v>144519</v>
      </c>
      <c r="B3918" s="36">
        <v>1258</v>
      </c>
      <c r="C3918" s="36">
        <v>1376</v>
      </c>
      <c r="D3918" s="39" t="s">
        <v>5178</v>
      </c>
      <c r="E3918" s="39"/>
      <c r="F3918" s="37" t="s">
        <v>22</v>
      </c>
      <c r="G3918" s="37" t="s">
        <v>1463</v>
      </c>
      <c r="H3918" s="38">
        <v>779135381</v>
      </c>
      <c r="I3918" s="38">
        <v>0</v>
      </c>
      <c r="J3918" s="38">
        <f t="shared" si="62"/>
        <v>779135381</v>
      </c>
      <c r="K3918" s="38"/>
      <c r="L3918" s="49"/>
      <c r="M3918" s="37" t="s">
        <v>63</v>
      </c>
      <c r="N3918" s="37" t="s">
        <v>64</v>
      </c>
      <c r="O3918" s="37" t="s">
        <v>157</v>
      </c>
      <c r="P3918" s="37" t="s">
        <v>158</v>
      </c>
      <c r="Q3918" s="37" t="s">
        <v>159</v>
      </c>
      <c r="R3918" s="37" t="s">
        <v>160</v>
      </c>
      <c r="S3918" s="37" t="s">
        <v>1235</v>
      </c>
      <c r="T3918" s="37" t="s">
        <v>1234</v>
      </c>
      <c r="U3918" s="1" t="e">
        <f>VLOOKUP(T3918,[2]VAT!$A:$D,1,0)</f>
        <v>#N/A</v>
      </c>
      <c r="V3918" s="37" t="s">
        <v>2</v>
      </c>
      <c r="W3918" s="37" t="s">
        <v>2</v>
      </c>
      <c r="X3918" t="e">
        <f>VLOOKUP(T3918,[3]رکوردها!$A:$B,2,0)</f>
        <v>#N/A</v>
      </c>
      <c r="Y3918" t="e">
        <f>VLOOKUP(T3918,[3]رکوردها!$A:$D,4,0)</f>
        <v>#N/A</v>
      </c>
      <c r="Z3918" t="e">
        <f>VLOOKUP(T3918,[3]رکوردها!$A:$C,3,0)</f>
        <v>#N/A</v>
      </c>
      <c r="AA3918" t="e">
        <f>VLOOKUP(T3918,[3]رکوردها!$A:$F,6,0)</f>
        <v>#N/A</v>
      </c>
      <c r="AB3918" t="e">
        <f>VLOOKUP(T3918,[3]رکوردها!$A:$E,5,0)</f>
        <v>#N/A</v>
      </c>
    </row>
    <row r="3919" spans="1:28" s="41" customFormat="1" hidden="1" x14ac:dyDescent="0.2">
      <c r="A3919" s="36">
        <v>144520</v>
      </c>
      <c r="B3919" s="36">
        <v>1258</v>
      </c>
      <c r="C3919" s="36">
        <v>1376</v>
      </c>
      <c r="D3919" s="39" t="s">
        <v>5178</v>
      </c>
      <c r="E3919" s="39"/>
      <c r="F3919" s="37" t="s">
        <v>22</v>
      </c>
      <c r="G3919" s="37" t="s">
        <v>1460</v>
      </c>
      <c r="H3919" s="38">
        <v>779135381</v>
      </c>
      <c r="I3919" s="38">
        <v>0</v>
      </c>
      <c r="J3919" s="38">
        <f t="shared" si="62"/>
        <v>779135381</v>
      </c>
      <c r="K3919" s="38"/>
      <c r="L3919" s="49"/>
      <c r="M3919" s="37" t="s">
        <v>63</v>
      </c>
      <c r="N3919" s="37" t="s">
        <v>64</v>
      </c>
      <c r="O3919" s="37" t="s">
        <v>157</v>
      </c>
      <c r="P3919" s="37" t="s">
        <v>158</v>
      </c>
      <c r="Q3919" s="37" t="s">
        <v>159</v>
      </c>
      <c r="R3919" s="37" t="s">
        <v>160</v>
      </c>
      <c r="S3919" s="37" t="s">
        <v>1235</v>
      </c>
      <c r="T3919" s="37" t="s">
        <v>1234</v>
      </c>
      <c r="U3919" s="1" t="e">
        <f>VLOOKUP(T3919,[2]VAT!$A:$D,1,0)</f>
        <v>#N/A</v>
      </c>
      <c r="V3919" s="37" t="s">
        <v>2</v>
      </c>
      <c r="W3919" s="37" t="s">
        <v>2</v>
      </c>
      <c r="X3919" t="e">
        <f>VLOOKUP(T3919,[3]رکوردها!$A:$B,2,0)</f>
        <v>#N/A</v>
      </c>
      <c r="Y3919" t="e">
        <f>VLOOKUP(T3919,[3]رکوردها!$A:$D,4,0)</f>
        <v>#N/A</v>
      </c>
      <c r="Z3919" t="e">
        <f>VLOOKUP(T3919,[3]رکوردها!$A:$C,3,0)</f>
        <v>#N/A</v>
      </c>
      <c r="AA3919" t="e">
        <f>VLOOKUP(T3919,[3]رکوردها!$A:$F,6,0)</f>
        <v>#N/A</v>
      </c>
      <c r="AB3919" t="e">
        <f>VLOOKUP(T3919,[3]رکوردها!$A:$E,5,0)</f>
        <v>#N/A</v>
      </c>
    </row>
    <row r="3920" spans="1:28" s="41" customFormat="1" hidden="1" x14ac:dyDescent="0.2">
      <c r="A3920" s="36">
        <v>153743</v>
      </c>
      <c r="B3920" s="36">
        <v>1272</v>
      </c>
      <c r="C3920" s="36">
        <v>1530</v>
      </c>
      <c r="D3920" s="39" t="s">
        <v>5178</v>
      </c>
      <c r="E3920" s="39"/>
      <c r="F3920" s="37" t="s">
        <v>105</v>
      </c>
      <c r="G3920" s="37" t="s">
        <v>1464</v>
      </c>
      <c r="H3920" s="38">
        <v>13920000</v>
      </c>
      <c r="I3920" s="38">
        <v>0</v>
      </c>
      <c r="J3920" s="38">
        <f t="shared" si="62"/>
        <v>13920000</v>
      </c>
      <c r="K3920" s="38"/>
      <c r="L3920" s="49"/>
      <c r="M3920" s="37" t="s">
        <v>63</v>
      </c>
      <c r="N3920" s="37" t="s">
        <v>64</v>
      </c>
      <c r="O3920" s="37" t="s">
        <v>157</v>
      </c>
      <c r="P3920" s="37" t="s">
        <v>158</v>
      </c>
      <c r="Q3920" s="37" t="s">
        <v>159</v>
      </c>
      <c r="R3920" s="37" t="s">
        <v>160</v>
      </c>
      <c r="S3920" s="37" t="s">
        <v>1235</v>
      </c>
      <c r="T3920" s="37" t="s">
        <v>1234</v>
      </c>
      <c r="U3920" s="1" t="e">
        <f>VLOOKUP(T3920,[2]VAT!$A:$D,1,0)</f>
        <v>#N/A</v>
      </c>
      <c r="V3920" s="37" t="s">
        <v>2</v>
      </c>
      <c r="W3920" s="37" t="s">
        <v>2</v>
      </c>
      <c r="X3920" t="e">
        <f>VLOOKUP(T3920,[3]رکوردها!$A:$B,2,0)</f>
        <v>#N/A</v>
      </c>
      <c r="Y3920" t="e">
        <f>VLOOKUP(T3920,[3]رکوردها!$A:$D,4,0)</f>
        <v>#N/A</v>
      </c>
      <c r="Z3920" t="e">
        <f>VLOOKUP(T3920,[3]رکوردها!$A:$C,3,0)</f>
        <v>#N/A</v>
      </c>
      <c r="AA3920" t="e">
        <f>VLOOKUP(T3920,[3]رکوردها!$A:$F,6,0)</f>
        <v>#N/A</v>
      </c>
      <c r="AB3920" t="e">
        <f>VLOOKUP(T3920,[3]رکوردها!$A:$E,5,0)</f>
        <v>#N/A</v>
      </c>
    </row>
    <row r="3921" spans="1:28" s="41" customFormat="1" hidden="1" x14ac:dyDescent="0.2">
      <c r="A3921" s="36">
        <v>153744</v>
      </c>
      <c r="B3921" s="36">
        <v>1272</v>
      </c>
      <c r="C3921" s="36">
        <v>1530</v>
      </c>
      <c r="D3921" s="39" t="s">
        <v>5178</v>
      </c>
      <c r="E3921" s="39"/>
      <c r="F3921" s="37" t="s">
        <v>105</v>
      </c>
      <c r="G3921" s="37" t="s">
        <v>1465</v>
      </c>
      <c r="H3921" s="38">
        <v>13320000</v>
      </c>
      <c r="I3921" s="38">
        <v>0</v>
      </c>
      <c r="J3921" s="38">
        <f t="shared" si="62"/>
        <v>13320000</v>
      </c>
      <c r="K3921" s="38"/>
      <c r="L3921" s="49"/>
      <c r="M3921" s="37" t="s">
        <v>63</v>
      </c>
      <c r="N3921" s="37" t="s">
        <v>64</v>
      </c>
      <c r="O3921" s="37" t="s">
        <v>157</v>
      </c>
      <c r="P3921" s="37" t="s">
        <v>158</v>
      </c>
      <c r="Q3921" s="37" t="s">
        <v>159</v>
      </c>
      <c r="R3921" s="37" t="s">
        <v>160</v>
      </c>
      <c r="S3921" s="37" t="s">
        <v>1235</v>
      </c>
      <c r="T3921" s="37" t="s">
        <v>1234</v>
      </c>
      <c r="U3921" s="1" t="e">
        <f>VLOOKUP(T3921,[2]VAT!$A:$D,1,0)</f>
        <v>#N/A</v>
      </c>
      <c r="V3921" s="37" t="s">
        <v>2</v>
      </c>
      <c r="W3921" s="37" t="s">
        <v>2</v>
      </c>
      <c r="X3921" t="e">
        <f>VLOOKUP(T3921,[3]رکوردها!$A:$B,2,0)</f>
        <v>#N/A</v>
      </c>
      <c r="Y3921" t="e">
        <f>VLOOKUP(T3921,[3]رکوردها!$A:$D,4,0)</f>
        <v>#N/A</v>
      </c>
      <c r="Z3921" t="e">
        <f>VLOOKUP(T3921,[3]رکوردها!$A:$C,3,0)</f>
        <v>#N/A</v>
      </c>
      <c r="AA3921" t="e">
        <f>VLOOKUP(T3921,[3]رکوردها!$A:$F,6,0)</f>
        <v>#N/A</v>
      </c>
      <c r="AB3921" t="e">
        <f>VLOOKUP(T3921,[3]رکوردها!$A:$E,5,0)</f>
        <v>#N/A</v>
      </c>
    </row>
    <row r="3922" spans="1:28" s="41" customFormat="1" hidden="1" x14ac:dyDescent="0.2">
      <c r="A3922" s="36">
        <v>153747</v>
      </c>
      <c r="B3922" s="36">
        <v>1272</v>
      </c>
      <c r="C3922" s="36">
        <v>1530</v>
      </c>
      <c r="D3922" s="39" t="s">
        <v>5178</v>
      </c>
      <c r="E3922" s="39"/>
      <c r="F3922" s="37" t="s">
        <v>105</v>
      </c>
      <c r="G3922" s="37" t="s">
        <v>1466</v>
      </c>
      <c r="H3922" s="38">
        <v>1560000</v>
      </c>
      <c r="I3922" s="38">
        <v>0</v>
      </c>
      <c r="J3922" s="38">
        <f t="shared" si="62"/>
        <v>1560000</v>
      </c>
      <c r="K3922" s="38"/>
      <c r="L3922" s="49"/>
      <c r="M3922" s="37" t="s">
        <v>63</v>
      </c>
      <c r="N3922" s="37" t="s">
        <v>64</v>
      </c>
      <c r="O3922" s="37" t="s">
        <v>157</v>
      </c>
      <c r="P3922" s="37" t="s">
        <v>158</v>
      </c>
      <c r="Q3922" s="37" t="s">
        <v>159</v>
      </c>
      <c r="R3922" s="37" t="s">
        <v>160</v>
      </c>
      <c r="S3922" s="37" t="s">
        <v>1235</v>
      </c>
      <c r="T3922" s="37" t="s">
        <v>1234</v>
      </c>
      <c r="U3922" s="1" t="e">
        <f>VLOOKUP(T3922,[2]VAT!$A:$D,1,0)</f>
        <v>#N/A</v>
      </c>
      <c r="V3922" s="37" t="s">
        <v>2</v>
      </c>
      <c r="W3922" s="37" t="s">
        <v>2</v>
      </c>
      <c r="X3922" t="e">
        <f>VLOOKUP(T3922,[3]رکوردها!$A:$B,2,0)</f>
        <v>#N/A</v>
      </c>
      <c r="Y3922" t="e">
        <f>VLOOKUP(T3922,[3]رکوردها!$A:$D,4,0)</f>
        <v>#N/A</v>
      </c>
      <c r="Z3922" t="e">
        <f>VLOOKUP(T3922,[3]رکوردها!$A:$C,3,0)</f>
        <v>#N/A</v>
      </c>
      <c r="AA3922" t="e">
        <f>VLOOKUP(T3922,[3]رکوردها!$A:$F,6,0)</f>
        <v>#N/A</v>
      </c>
      <c r="AB3922" t="e">
        <f>VLOOKUP(T3922,[3]رکوردها!$A:$E,5,0)</f>
        <v>#N/A</v>
      </c>
    </row>
    <row r="3923" spans="1:28" s="41" customFormat="1" hidden="1" x14ac:dyDescent="0.2">
      <c r="A3923" s="36">
        <v>179304</v>
      </c>
      <c r="B3923" s="36">
        <v>1329</v>
      </c>
      <c r="C3923" s="36">
        <v>1868</v>
      </c>
      <c r="D3923" s="39" t="s">
        <v>5178</v>
      </c>
      <c r="E3923" s="39"/>
      <c r="F3923" s="37" t="s">
        <v>171</v>
      </c>
      <c r="G3923" s="37" t="s">
        <v>1467</v>
      </c>
      <c r="H3923" s="38">
        <v>11754316200</v>
      </c>
      <c r="I3923" s="38">
        <v>0</v>
      </c>
      <c r="J3923" s="38">
        <f t="shared" si="62"/>
        <v>11754316200</v>
      </c>
      <c r="K3923" s="38"/>
      <c r="L3923" s="49"/>
      <c r="M3923" s="37" t="s">
        <v>63</v>
      </c>
      <c r="N3923" s="37" t="s">
        <v>64</v>
      </c>
      <c r="O3923" s="37" t="s">
        <v>157</v>
      </c>
      <c r="P3923" s="37" t="s">
        <v>158</v>
      </c>
      <c r="Q3923" s="37" t="s">
        <v>159</v>
      </c>
      <c r="R3923" s="37" t="s">
        <v>160</v>
      </c>
      <c r="S3923" s="37" t="s">
        <v>1235</v>
      </c>
      <c r="T3923" s="37" t="s">
        <v>1234</v>
      </c>
      <c r="U3923" s="1" t="e">
        <f>VLOOKUP(T3923,[2]VAT!$A:$D,1,0)</f>
        <v>#N/A</v>
      </c>
      <c r="V3923" s="37" t="s">
        <v>2</v>
      </c>
      <c r="W3923" s="37" t="s">
        <v>2</v>
      </c>
      <c r="X3923" t="e">
        <f>VLOOKUP(T3923,[3]رکوردها!$A:$B,2,0)</f>
        <v>#N/A</v>
      </c>
      <c r="Y3923" t="e">
        <f>VLOOKUP(T3923,[3]رکوردها!$A:$D,4,0)</f>
        <v>#N/A</v>
      </c>
      <c r="Z3923" t="e">
        <f>VLOOKUP(T3923,[3]رکوردها!$A:$C,3,0)</f>
        <v>#N/A</v>
      </c>
      <c r="AA3923" t="e">
        <f>VLOOKUP(T3923,[3]رکوردها!$A:$F,6,0)</f>
        <v>#N/A</v>
      </c>
      <c r="AB3923" t="e">
        <f>VLOOKUP(T3923,[3]رکوردها!$A:$E,5,0)</f>
        <v>#N/A</v>
      </c>
    </row>
    <row r="3924" spans="1:28" s="41" customFormat="1" hidden="1" x14ac:dyDescent="0.2">
      <c r="A3924" s="36">
        <v>179305</v>
      </c>
      <c r="B3924" s="36">
        <v>1329</v>
      </c>
      <c r="C3924" s="36">
        <v>1868</v>
      </c>
      <c r="D3924" s="39" t="s">
        <v>5178</v>
      </c>
      <c r="E3924" s="39"/>
      <c r="F3924" s="37" t="s">
        <v>171</v>
      </c>
      <c r="G3924" s="37" t="s">
        <v>1467</v>
      </c>
      <c r="H3924" s="38">
        <v>11754316200</v>
      </c>
      <c r="I3924" s="38">
        <v>0</v>
      </c>
      <c r="J3924" s="38">
        <f t="shared" si="62"/>
        <v>11754316200</v>
      </c>
      <c r="K3924" s="38"/>
      <c r="L3924" s="49"/>
      <c r="M3924" s="37" t="s">
        <v>63</v>
      </c>
      <c r="N3924" s="37" t="s">
        <v>64</v>
      </c>
      <c r="O3924" s="37" t="s">
        <v>157</v>
      </c>
      <c r="P3924" s="37" t="s">
        <v>158</v>
      </c>
      <c r="Q3924" s="37" t="s">
        <v>159</v>
      </c>
      <c r="R3924" s="37" t="s">
        <v>160</v>
      </c>
      <c r="S3924" s="37" t="s">
        <v>1235</v>
      </c>
      <c r="T3924" s="37" t="s">
        <v>1234</v>
      </c>
      <c r="U3924" s="1" t="e">
        <f>VLOOKUP(T3924,[2]VAT!$A:$D,1,0)</f>
        <v>#N/A</v>
      </c>
      <c r="V3924" s="37" t="s">
        <v>2</v>
      </c>
      <c r="W3924" s="37" t="s">
        <v>2</v>
      </c>
      <c r="X3924" t="e">
        <f>VLOOKUP(T3924,[3]رکوردها!$A:$B,2,0)</f>
        <v>#N/A</v>
      </c>
      <c r="Y3924" t="e">
        <f>VLOOKUP(T3924,[3]رکوردها!$A:$D,4,0)</f>
        <v>#N/A</v>
      </c>
      <c r="Z3924" t="e">
        <f>VLOOKUP(T3924,[3]رکوردها!$A:$C,3,0)</f>
        <v>#N/A</v>
      </c>
      <c r="AA3924" t="e">
        <f>VLOOKUP(T3924,[3]رکوردها!$A:$F,6,0)</f>
        <v>#N/A</v>
      </c>
      <c r="AB3924" t="e">
        <f>VLOOKUP(T3924,[3]رکوردها!$A:$E,5,0)</f>
        <v>#N/A</v>
      </c>
    </row>
    <row r="3925" spans="1:28" s="41" customFormat="1" hidden="1" x14ac:dyDescent="0.2">
      <c r="A3925" s="36">
        <v>179306</v>
      </c>
      <c r="B3925" s="36">
        <v>1329</v>
      </c>
      <c r="C3925" s="36">
        <v>1868</v>
      </c>
      <c r="D3925" s="39" t="s">
        <v>5178</v>
      </c>
      <c r="E3925" s="39"/>
      <c r="F3925" s="37" t="s">
        <v>171</v>
      </c>
      <c r="G3925" s="37" t="s">
        <v>1468</v>
      </c>
      <c r="H3925" s="38">
        <v>5877306995</v>
      </c>
      <c r="I3925" s="38">
        <v>0</v>
      </c>
      <c r="J3925" s="38">
        <f t="shared" si="62"/>
        <v>5877306995</v>
      </c>
      <c r="K3925" s="38"/>
      <c r="L3925" s="49"/>
      <c r="M3925" s="37" t="s">
        <v>63</v>
      </c>
      <c r="N3925" s="37" t="s">
        <v>64</v>
      </c>
      <c r="O3925" s="37" t="s">
        <v>157</v>
      </c>
      <c r="P3925" s="37" t="s">
        <v>158</v>
      </c>
      <c r="Q3925" s="37" t="s">
        <v>159</v>
      </c>
      <c r="R3925" s="37" t="s">
        <v>160</v>
      </c>
      <c r="S3925" s="37" t="s">
        <v>1235</v>
      </c>
      <c r="T3925" s="37" t="s">
        <v>1234</v>
      </c>
      <c r="U3925" s="1" t="e">
        <f>VLOOKUP(T3925,[2]VAT!$A:$D,1,0)</f>
        <v>#N/A</v>
      </c>
      <c r="V3925" s="37" t="s">
        <v>2</v>
      </c>
      <c r="W3925" s="37" t="s">
        <v>2</v>
      </c>
      <c r="X3925" t="e">
        <f>VLOOKUP(T3925,[3]رکوردها!$A:$B,2,0)</f>
        <v>#N/A</v>
      </c>
      <c r="Y3925" t="e">
        <f>VLOOKUP(T3925,[3]رکوردها!$A:$D,4,0)</f>
        <v>#N/A</v>
      </c>
      <c r="Z3925" t="e">
        <f>VLOOKUP(T3925,[3]رکوردها!$A:$C,3,0)</f>
        <v>#N/A</v>
      </c>
      <c r="AA3925" t="e">
        <f>VLOOKUP(T3925,[3]رکوردها!$A:$F,6,0)</f>
        <v>#N/A</v>
      </c>
      <c r="AB3925" t="e">
        <f>VLOOKUP(T3925,[3]رکوردها!$A:$E,5,0)</f>
        <v>#N/A</v>
      </c>
    </row>
    <row r="3926" spans="1:28" s="41" customFormat="1" hidden="1" x14ac:dyDescent="0.2">
      <c r="A3926" s="36">
        <v>179307</v>
      </c>
      <c r="B3926" s="36">
        <v>1329</v>
      </c>
      <c r="C3926" s="36">
        <v>1868</v>
      </c>
      <c r="D3926" s="39" t="s">
        <v>5178</v>
      </c>
      <c r="E3926" s="39"/>
      <c r="F3926" s="37" t="s">
        <v>171</v>
      </c>
      <c r="G3926" s="37" t="s">
        <v>1468</v>
      </c>
      <c r="H3926" s="38">
        <v>5877306995</v>
      </c>
      <c r="I3926" s="38">
        <v>0</v>
      </c>
      <c r="J3926" s="38">
        <f t="shared" si="62"/>
        <v>5877306995</v>
      </c>
      <c r="K3926" s="38"/>
      <c r="L3926" s="49"/>
      <c r="M3926" s="37" t="s">
        <v>63</v>
      </c>
      <c r="N3926" s="37" t="s">
        <v>64</v>
      </c>
      <c r="O3926" s="37" t="s">
        <v>157</v>
      </c>
      <c r="P3926" s="37" t="s">
        <v>158</v>
      </c>
      <c r="Q3926" s="37" t="s">
        <v>159</v>
      </c>
      <c r="R3926" s="37" t="s">
        <v>160</v>
      </c>
      <c r="S3926" s="37" t="s">
        <v>1235</v>
      </c>
      <c r="T3926" s="37" t="s">
        <v>1234</v>
      </c>
      <c r="U3926" s="1" t="e">
        <f>VLOOKUP(T3926,[2]VAT!$A:$D,1,0)</f>
        <v>#N/A</v>
      </c>
      <c r="V3926" s="37" t="s">
        <v>2</v>
      </c>
      <c r="W3926" s="37" t="s">
        <v>2</v>
      </c>
      <c r="X3926" t="e">
        <f>VLOOKUP(T3926,[3]رکوردها!$A:$B,2,0)</f>
        <v>#N/A</v>
      </c>
      <c r="Y3926" t="e">
        <f>VLOOKUP(T3926,[3]رکوردها!$A:$D,4,0)</f>
        <v>#N/A</v>
      </c>
      <c r="Z3926" t="e">
        <f>VLOOKUP(T3926,[3]رکوردها!$A:$C,3,0)</f>
        <v>#N/A</v>
      </c>
      <c r="AA3926" t="e">
        <f>VLOOKUP(T3926,[3]رکوردها!$A:$F,6,0)</f>
        <v>#N/A</v>
      </c>
      <c r="AB3926" t="e">
        <f>VLOOKUP(T3926,[3]رکوردها!$A:$E,5,0)</f>
        <v>#N/A</v>
      </c>
    </row>
    <row r="3927" spans="1:28" s="41" customFormat="1" hidden="1" x14ac:dyDescent="0.2">
      <c r="A3927" s="36">
        <v>179308</v>
      </c>
      <c r="B3927" s="36">
        <v>1329</v>
      </c>
      <c r="C3927" s="36">
        <v>1868</v>
      </c>
      <c r="D3927" s="39" t="s">
        <v>5178</v>
      </c>
      <c r="E3927" s="39"/>
      <c r="F3927" s="37" t="s">
        <v>171</v>
      </c>
      <c r="G3927" s="37" t="s">
        <v>1469</v>
      </c>
      <c r="H3927" s="38">
        <v>5877183412</v>
      </c>
      <c r="I3927" s="38">
        <v>0</v>
      </c>
      <c r="J3927" s="38">
        <f t="shared" si="62"/>
        <v>5877183412</v>
      </c>
      <c r="K3927" s="38"/>
      <c r="L3927" s="49"/>
      <c r="M3927" s="37" t="s">
        <v>63</v>
      </c>
      <c r="N3927" s="37" t="s">
        <v>64</v>
      </c>
      <c r="O3927" s="37" t="s">
        <v>157</v>
      </c>
      <c r="P3927" s="37" t="s">
        <v>158</v>
      </c>
      <c r="Q3927" s="37" t="s">
        <v>159</v>
      </c>
      <c r="R3927" s="37" t="s">
        <v>160</v>
      </c>
      <c r="S3927" s="37" t="s">
        <v>1235</v>
      </c>
      <c r="T3927" s="37" t="s">
        <v>1234</v>
      </c>
      <c r="U3927" s="1" t="e">
        <f>VLOOKUP(T3927,[2]VAT!$A:$D,1,0)</f>
        <v>#N/A</v>
      </c>
      <c r="V3927" s="37" t="s">
        <v>2</v>
      </c>
      <c r="W3927" s="37" t="s">
        <v>2</v>
      </c>
      <c r="X3927" t="e">
        <f>VLOOKUP(T3927,[3]رکوردها!$A:$B,2,0)</f>
        <v>#N/A</v>
      </c>
      <c r="Y3927" t="e">
        <f>VLOOKUP(T3927,[3]رکوردها!$A:$D,4,0)</f>
        <v>#N/A</v>
      </c>
      <c r="Z3927" t="e">
        <f>VLOOKUP(T3927,[3]رکوردها!$A:$C,3,0)</f>
        <v>#N/A</v>
      </c>
      <c r="AA3927" t="e">
        <f>VLOOKUP(T3927,[3]رکوردها!$A:$F,6,0)</f>
        <v>#N/A</v>
      </c>
      <c r="AB3927" t="e">
        <f>VLOOKUP(T3927,[3]رکوردها!$A:$E,5,0)</f>
        <v>#N/A</v>
      </c>
    </row>
    <row r="3928" spans="1:28" s="41" customFormat="1" hidden="1" x14ac:dyDescent="0.2">
      <c r="A3928" s="36">
        <v>179309</v>
      </c>
      <c r="B3928" s="36">
        <v>1329</v>
      </c>
      <c r="C3928" s="36">
        <v>1868</v>
      </c>
      <c r="D3928" s="39" t="s">
        <v>5178</v>
      </c>
      <c r="E3928" s="39"/>
      <c r="F3928" s="37" t="s">
        <v>171</v>
      </c>
      <c r="G3928" s="37" t="s">
        <v>1469</v>
      </c>
      <c r="H3928" s="38">
        <v>5877158100</v>
      </c>
      <c r="I3928" s="38">
        <v>0</v>
      </c>
      <c r="J3928" s="38">
        <f t="shared" si="62"/>
        <v>5877158100</v>
      </c>
      <c r="K3928" s="38"/>
      <c r="L3928" s="49"/>
      <c r="M3928" s="37" t="s">
        <v>63</v>
      </c>
      <c r="N3928" s="37" t="s">
        <v>64</v>
      </c>
      <c r="O3928" s="37" t="s">
        <v>157</v>
      </c>
      <c r="P3928" s="37" t="s">
        <v>158</v>
      </c>
      <c r="Q3928" s="37" t="s">
        <v>159</v>
      </c>
      <c r="R3928" s="37" t="s">
        <v>160</v>
      </c>
      <c r="S3928" s="37" t="s">
        <v>1235</v>
      </c>
      <c r="T3928" s="37" t="s">
        <v>1234</v>
      </c>
      <c r="U3928" s="1" t="e">
        <f>VLOOKUP(T3928,[2]VAT!$A:$D,1,0)</f>
        <v>#N/A</v>
      </c>
      <c r="V3928" s="37" t="s">
        <v>2</v>
      </c>
      <c r="W3928" s="37" t="s">
        <v>2</v>
      </c>
      <c r="X3928" t="e">
        <f>VLOOKUP(T3928,[3]رکوردها!$A:$B,2,0)</f>
        <v>#N/A</v>
      </c>
      <c r="Y3928" t="e">
        <f>VLOOKUP(T3928,[3]رکوردها!$A:$D,4,0)</f>
        <v>#N/A</v>
      </c>
      <c r="Z3928" t="e">
        <f>VLOOKUP(T3928,[3]رکوردها!$A:$C,3,0)</f>
        <v>#N/A</v>
      </c>
      <c r="AA3928" t="e">
        <f>VLOOKUP(T3928,[3]رکوردها!$A:$F,6,0)</f>
        <v>#N/A</v>
      </c>
      <c r="AB3928" t="e">
        <f>VLOOKUP(T3928,[3]رکوردها!$A:$E,5,0)</f>
        <v>#N/A</v>
      </c>
    </row>
    <row r="3929" spans="1:28" s="41" customFormat="1" hidden="1" x14ac:dyDescent="0.2">
      <c r="A3929" s="36">
        <v>179955</v>
      </c>
      <c r="B3929" s="36">
        <v>1331</v>
      </c>
      <c r="C3929" s="36">
        <v>1873</v>
      </c>
      <c r="D3929" s="39" t="s">
        <v>5178</v>
      </c>
      <c r="E3929" s="39"/>
      <c r="F3929" s="37" t="s">
        <v>171</v>
      </c>
      <c r="G3929" s="37" t="s">
        <v>1470</v>
      </c>
      <c r="H3929" s="38">
        <v>16871658321</v>
      </c>
      <c r="I3929" s="38">
        <v>0</v>
      </c>
      <c r="J3929" s="38">
        <f t="shared" si="62"/>
        <v>16871658321</v>
      </c>
      <c r="K3929" s="38"/>
      <c r="L3929" s="49"/>
      <c r="M3929" s="37" t="s">
        <v>63</v>
      </c>
      <c r="N3929" s="37" t="s">
        <v>64</v>
      </c>
      <c r="O3929" s="37" t="s">
        <v>157</v>
      </c>
      <c r="P3929" s="37" t="s">
        <v>158</v>
      </c>
      <c r="Q3929" s="37" t="s">
        <v>159</v>
      </c>
      <c r="R3929" s="37" t="s">
        <v>160</v>
      </c>
      <c r="S3929" s="37" t="s">
        <v>1235</v>
      </c>
      <c r="T3929" s="37" t="s">
        <v>1234</v>
      </c>
      <c r="U3929" s="1" t="e">
        <f>VLOOKUP(T3929,[2]VAT!$A:$D,1,0)</f>
        <v>#N/A</v>
      </c>
      <c r="V3929" s="37" t="s">
        <v>2</v>
      </c>
      <c r="W3929" s="37" t="s">
        <v>2</v>
      </c>
      <c r="X3929" t="e">
        <f>VLOOKUP(T3929,[3]رکوردها!$A:$B,2,0)</f>
        <v>#N/A</v>
      </c>
      <c r="Y3929" t="e">
        <f>VLOOKUP(T3929,[3]رکوردها!$A:$D,4,0)</f>
        <v>#N/A</v>
      </c>
      <c r="Z3929" t="e">
        <f>VLOOKUP(T3929,[3]رکوردها!$A:$C,3,0)</f>
        <v>#N/A</v>
      </c>
      <c r="AA3929" t="e">
        <f>VLOOKUP(T3929,[3]رکوردها!$A:$F,6,0)</f>
        <v>#N/A</v>
      </c>
      <c r="AB3929" t="e">
        <f>VLOOKUP(T3929,[3]رکوردها!$A:$E,5,0)</f>
        <v>#N/A</v>
      </c>
    </row>
    <row r="3930" spans="1:28" s="41" customFormat="1" hidden="1" x14ac:dyDescent="0.2">
      <c r="A3930" s="36">
        <v>179956</v>
      </c>
      <c r="B3930" s="36">
        <v>1331</v>
      </c>
      <c r="C3930" s="36">
        <v>1873</v>
      </c>
      <c r="D3930" s="39" t="s">
        <v>5178</v>
      </c>
      <c r="E3930" s="39"/>
      <c r="F3930" s="37" t="s">
        <v>171</v>
      </c>
      <c r="G3930" s="37" t="s">
        <v>1471</v>
      </c>
      <c r="H3930" s="38">
        <v>15949901055</v>
      </c>
      <c r="I3930" s="38">
        <v>0</v>
      </c>
      <c r="J3930" s="38">
        <f t="shared" si="62"/>
        <v>15949901055</v>
      </c>
      <c r="K3930" s="38"/>
      <c r="L3930" s="49"/>
      <c r="M3930" s="37" t="s">
        <v>63</v>
      </c>
      <c r="N3930" s="37" t="s">
        <v>64</v>
      </c>
      <c r="O3930" s="37" t="s">
        <v>157</v>
      </c>
      <c r="P3930" s="37" t="s">
        <v>158</v>
      </c>
      <c r="Q3930" s="37" t="s">
        <v>159</v>
      </c>
      <c r="R3930" s="37" t="s">
        <v>160</v>
      </c>
      <c r="S3930" s="37" t="s">
        <v>1235</v>
      </c>
      <c r="T3930" s="37" t="s">
        <v>1234</v>
      </c>
      <c r="U3930" s="1" t="e">
        <f>VLOOKUP(T3930,[2]VAT!$A:$D,1,0)</f>
        <v>#N/A</v>
      </c>
      <c r="V3930" s="37" t="s">
        <v>2</v>
      </c>
      <c r="W3930" s="37" t="s">
        <v>2</v>
      </c>
      <c r="X3930" t="e">
        <f>VLOOKUP(T3930,[3]رکوردها!$A:$B,2,0)</f>
        <v>#N/A</v>
      </c>
      <c r="Y3930" t="e">
        <f>VLOOKUP(T3930,[3]رکوردها!$A:$D,4,0)</f>
        <v>#N/A</v>
      </c>
      <c r="Z3930" t="e">
        <f>VLOOKUP(T3930,[3]رکوردها!$A:$C,3,0)</f>
        <v>#N/A</v>
      </c>
      <c r="AA3930" t="e">
        <f>VLOOKUP(T3930,[3]رکوردها!$A:$F,6,0)</f>
        <v>#N/A</v>
      </c>
      <c r="AB3930" t="e">
        <f>VLOOKUP(T3930,[3]رکوردها!$A:$E,5,0)</f>
        <v>#N/A</v>
      </c>
    </row>
    <row r="3931" spans="1:28" s="41" customFormat="1" hidden="1" x14ac:dyDescent="0.2">
      <c r="A3931" s="36">
        <v>179957</v>
      </c>
      <c r="B3931" s="36">
        <v>1331</v>
      </c>
      <c r="C3931" s="36">
        <v>1873</v>
      </c>
      <c r="D3931" s="39" t="s">
        <v>5178</v>
      </c>
      <c r="E3931" s="39"/>
      <c r="F3931" s="37" t="s">
        <v>171</v>
      </c>
      <c r="G3931" s="37" t="s">
        <v>1471</v>
      </c>
      <c r="H3931" s="38">
        <v>15949901053</v>
      </c>
      <c r="I3931" s="38">
        <v>0</v>
      </c>
      <c r="J3931" s="38">
        <f t="shared" si="62"/>
        <v>15949901053</v>
      </c>
      <c r="K3931" s="38"/>
      <c r="L3931" s="49"/>
      <c r="M3931" s="37" t="s">
        <v>63</v>
      </c>
      <c r="N3931" s="37" t="s">
        <v>64</v>
      </c>
      <c r="O3931" s="37" t="s">
        <v>157</v>
      </c>
      <c r="P3931" s="37" t="s">
        <v>158</v>
      </c>
      <c r="Q3931" s="37" t="s">
        <v>159</v>
      </c>
      <c r="R3931" s="37" t="s">
        <v>160</v>
      </c>
      <c r="S3931" s="37" t="s">
        <v>1235</v>
      </c>
      <c r="T3931" s="37" t="s">
        <v>1234</v>
      </c>
      <c r="U3931" s="1" t="e">
        <f>VLOOKUP(T3931,[2]VAT!$A:$D,1,0)</f>
        <v>#N/A</v>
      </c>
      <c r="V3931" s="37" t="s">
        <v>2</v>
      </c>
      <c r="W3931" s="37" t="s">
        <v>2</v>
      </c>
      <c r="X3931" t="e">
        <f>VLOOKUP(T3931,[3]رکوردها!$A:$B,2,0)</f>
        <v>#N/A</v>
      </c>
      <c r="Y3931" t="e">
        <f>VLOOKUP(T3931,[3]رکوردها!$A:$D,4,0)</f>
        <v>#N/A</v>
      </c>
      <c r="Z3931" t="e">
        <f>VLOOKUP(T3931,[3]رکوردها!$A:$C,3,0)</f>
        <v>#N/A</v>
      </c>
      <c r="AA3931" t="e">
        <f>VLOOKUP(T3931,[3]رکوردها!$A:$F,6,0)</f>
        <v>#N/A</v>
      </c>
      <c r="AB3931" t="e">
        <f>VLOOKUP(T3931,[3]رکوردها!$A:$E,5,0)</f>
        <v>#N/A</v>
      </c>
    </row>
    <row r="3932" spans="1:28" s="41" customFormat="1" hidden="1" x14ac:dyDescent="0.2">
      <c r="A3932" s="36">
        <v>179958</v>
      </c>
      <c r="B3932" s="36">
        <v>1331</v>
      </c>
      <c r="C3932" s="36">
        <v>1873</v>
      </c>
      <c r="D3932" s="39" t="s">
        <v>5178</v>
      </c>
      <c r="E3932" s="39"/>
      <c r="F3932" s="37" t="s">
        <v>171</v>
      </c>
      <c r="G3932" s="37" t="s">
        <v>1472</v>
      </c>
      <c r="H3932" s="38">
        <v>15949629710</v>
      </c>
      <c r="I3932" s="38">
        <v>0</v>
      </c>
      <c r="J3932" s="38">
        <f t="shared" si="62"/>
        <v>15949629710</v>
      </c>
      <c r="K3932" s="38"/>
      <c r="L3932" s="49"/>
      <c r="M3932" s="37" t="s">
        <v>63</v>
      </c>
      <c r="N3932" s="37" t="s">
        <v>64</v>
      </c>
      <c r="O3932" s="37" t="s">
        <v>157</v>
      </c>
      <c r="P3932" s="37" t="s">
        <v>158</v>
      </c>
      <c r="Q3932" s="37" t="s">
        <v>159</v>
      </c>
      <c r="R3932" s="37" t="s">
        <v>160</v>
      </c>
      <c r="S3932" s="37" t="s">
        <v>1235</v>
      </c>
      <c r="T3932" s="37" t="s">
        <v>1234</v>
      </c>
      <c r="U3932" s="1" t="e">
        <f>VLOOKUP(T3932,[2]VAT!$A:$D,1,0)</f>
        <v>#N/A</v>
      </c>
      <c r="V3932" s="37" t="s">
        <v>2</v>
      </c>
      <c r="W3932" s="37" t="s">
        <v>2</v>
      </c>
      <c r="X3932" t="e">
        <f>VLOOKUP(T3932,[3]رکوردها!$A:$B,2,0)</f>
        <v>#N/A</v>
      </c>
      <c r="Y3932" t="e">
        <f>VLOOKUP(T3932,[3]رکوردها!$A:$D,4,0)</f>
        <v>#N/A</v>
      </c>
      <c r="Z3932" t="e">
        <f>VLOOKUP(T3932,[3]رکوردها!$A:$C,3,0)</f>
        <v>#N/A</v>
      </c>
      <c r="AA3932" t="e">
        <f>VLOOKUP(T3932,[3]رکوردها!$A:$F,6,0)</f>
        <v>#N/A</v>
      </c>
      <c r="AB3932" t="e">
        <f>VLOOKUP(T3932,[3]رکوردها!$A:$E,5,0)</f>
        <v>#N/A</v>
      </c>
    </row>
    <row r="3933" spans="1:28" s="41" customFormat="1" hidden="1" x14ac:dyDescent="0.2">
      <c r="A3933" s="36">
        <v>179959</v>
      </c>
      <c r="B3933" s="36">
        <v>1331</v>
      </c>
      <c r="C3933" s="36">
        <v>1873</v>
      </c>
      <c r="D3933" s="39" t="s">
        <v>5178</v>
      </c>
      <c r="E3933" s="39"/>
      <c r="F3933" s="37" t="s">
        <v>171</v>
      </c>
      <c r="G3933" s="37" t="s">
        <v>1473</v>
      </c>
      <c r="H3933" s="38">
        <v>15949629710</v>
      </c>
      <c r="I3933" s="38">
        <v>0</v>
      </c>
      <c r="J3933" s="38">
        <f t="shared" si="62"/>
        <v>15949629710</v>
      </c>
      <c r="K3933" s="38"/>
      <c r="L3933" s="49"/>
      <c r="M3933" s="37" t="s">
        <v>63</v>
      </c>
      <c r="N3933" s="37" t="s">
        <v>64</v>
      </c>
      <c r="O3933" s="37" t="s">
        <v>157</v>
      </c>
      <c r="P3933" s="37" t="s">
        <v>158</v>
      </c>
      <c r="Q3933" s="37" t="s">
        <v>159</v>
      </c>
      <c r="R3933" s="37" t="s">
        <v>160</v>
      </c>
      <c r="S3933" s="37" t="s">
        <v>1235</v>
      </c>
      <c r="T3933" s="37" t="s">
        <v>1234</v>
      </c>
      <c r="U3933" s="1" t="e">
        <f>VLOOKUP(T3933,[2]VAT!$A:$D,1,0)</f>
        <v>#N/A</v>
      </c>
      <c r="V3933" s="37" t="s">
        <v>2</v>
      </c>
      <c r="W3933" s="37" t="s">
        <v>2</v>
      </c>
      <c r="X3933" t="e">
        <f>VLOOKUP(T3933,[3]رکوردها!$A:$B,2,0)</f>
        <v>#N/A</v>
      </c>
      <c r="Y3933" t="e">
        <f>VLOOKUP(T3933,[3]رکوردها!$A:$D,4,0)</f>
        <v>#N/A</v>
      </c>
      <c r="Z3933" t="e">
        <f>VLOOKUP(T3933,[3]رکوردها!$A:$C,3,0)</f>
        <v>#N/A</v>
      </c>
      <c r="AA3933" t="e">
        <f>VLOOKUP(T3933,[3]رکوردها!$A:$F,6,0)</f>
        <v>#N/A</v>
      </c>
      <c r="AB3933" t="e">
        <f>VLOOKUP(T3933,[3]رکوردها!$A:$E,5,0)</f>
        <v>#N/A</v>
      </c>
    </row>
    <row r="3934" spans="1:28" s="41" customFormat="1" hidden="1" x14ac:dyDescent="0.2">
      <c r="A3934" s="36">
        <v>179960</v>
      </c>
      <c r="B3934" s="36">
        <v>1331</v>
      </c>
      <c r="C3934" s="36">
        <v>1873</v>
      </c>
      <c r="D3934" s="39" t="s">
        <v>5178</v>
      </c>
      <c r="E3934" s="39"/>
      <c r="F3934" s="37" t="s">
        <v>171</v>
      </c>
      <c r="G3934" s="37" t="s">
        <v>1474</v>
      </c>
      <c r="H3934" s="38">
        <v>15609363707</v>
      </c>
      <c r="I3934" s="38">
        <v>0</v>
      </c>
      <c r="J3934" s="38">
        <f t="shared" si="62"/>
        <v>15609363707</v>
      </c>
      <c r="K3934" s="38"/>
      <c r="L3934" s="49"/>
      <c r="M3934" s="37" t="s">
        <v>63</v>
      </c>
      <c r="N3934" s="37" t="s">
        <v>64</v>
      </c>
      <c r="O3934" s="37" t="s">
        <v>157</v>
      </c>
      <c r="P3934" s="37" t="s">
        <v>158</v>
      </c>
      <c r="Q3934" s="37" t="s">
        <v>159</v>
      </c>
      <c r="R3934" s="37" t="s">
        <v>160</v>
      </c>
      <c r="S3934" s="37" t="s">
        <v>1235</v>
      </c>
      <c r="T3934" s="37" t="s">
        <v>1234</v>
      </c>
      <c r="U3934" s="1" t="e">
        <f>VLOOKUP(T3934,[2]VAT!$A:$D,1,0)</f>
        <v>#N/A</v>
      </c>
      <c r="V3934" s="37" t="s">
        <v>2</v>
      </c>
      <c r="W3934" s="37" t="s">
        <v>2</v>
      </c>
      <c r="X3934" t="e">
        <f>VLOOKUP(T3934,[3]رکوردها!$A:$B,2,0)</f>
        <v>#N/A</v>
      </c>
      <c r="Y3934" t="e">
        <f>VLOOKUP(T3934,[3]رکوردها!$A:$D,4,0)</f>
        <v>#N/A</v>
      </c>
      <c r="Z3934" t="e">
        <f>VLOOKUP(T3934,[3]رکوردها!$A:$C,3,0)</f>
        <v>#N/A</v>
      </c>
      <c r="AA3934" t="e">
        <f>VLOOKUP(T3934,[3]رکوردها!$A:$F,6,0)</f>
        <v>#N/A</v>
      </c>
      <c r="AB3934" t="e">
        <f>VLOOKUP(T3934,[3]رکوردها!$A:$E,5,0)</f>
        <v>#N/A</v>
      </c>
    </row>
    <row r="3935" spans="1:28" s="41" customFormat="1" hidden="1" x14ac:dyDescent="0.2">
      <c r="A3935" s="36">
        <v>179961</v>
      </c>
      <c r="B3935" s="36">
        <v>1331</v>
      </c>
      <c r="C3935" s="36">
        <v>1873</v>
      </c>
      <c r="D3935" s="39" t="s">
        <v>5178</v>
      </c>
      <c r="E3935" s="39"/>
      <c r="F3935" s="37" t="s">
        <v>171</v>
      </c>
      <c r="G3935" s="37" t="s">
        <v>1475</v>
      </c>
      <c r="H3935" s="38">
        <v>2956026983</v>
      </c>
      <c r="I3935" s="38">
        <v>0</v>
      </c>
      <c r="J3935" s="38">
        <f t="shared" si="62"/>
        <v>2956026983</v>
      </c>
      <c r="K3935" s="38"/>
      <c r="L3935" s="49"/>
      <c r="M3935" s="37" t="s">
        <v>63</v>
      </c>
      <c r="N3935" s="37" t="s">
        <v>64</v>
      </c>
      <c r="O3935" s="37" t="s">
        <v>157</v>
      </c>
      <c r="P3935" s="37" t="s">
        <v>158</v>
      </c>
      <c r="Q3935" s="37" t="s">
        <v>159</v>
      </c>
      <c r="R3935" s="37" t="s">
        <v>160</v>
      </c>
      <c r="S3935" s="37" t="s">
        <v>1235</v>
      </c>
      <c r="T3935" s="37" t="s">
        <v>1234</v>
      </c>
      <c r="U3935" s="1" t="e">
        <f>VLOOKUP(T3935,[2]VAT!$A:$D,1,0)</f>
        <v>#N/A</v>
      </c>
      <c r="V3935" s="37" t="s">
        <v>2</v>
      </c>
      <c r="W3935" s="37" t="s">
        <v>2</v>
      </c>
      <c r="X3935" t="e">
        <f>VLOOKUP(T3935,[3]رکوردها!$A:$B,2,0)</f>
        <v>#N/A</v>
      </c>
      <c r="Y3935" t="e">
        <f>VLOOKUP(T3935,[3]رکوردها!$A:$D,4,0)</f>
        <v>#N/A</v>
      </c>
      <c r="Z3935" t="e">
        <f>VLOOKUP(T3935,[3]رکوردها!$A:$C,3,0)</f>
        <v>#N/A</v>
      </c>
      <c r="AA3935" t="e">
        <f>VLOOKUP(T3935,[3]رکوردها!$A:$F,6,0)</f>
        <v>#N/A</v>
      </c>
      <c r="AB3935" t="e">
        <f>VLOOKUP(T3935,[3]رکوردها!$A:$E,5,0)</f>
        <v>#N/A</v>
      </c>
    </row>
    <row r="3936" spans="1:28" s="41" customFormat="1" hidden="1" x14ac:dyDescent="0.2">
      <c r="A3936" s="36">
        <v>179962</v>
      </c>
      <c r="B3936" s="36">
        <v>1331</v>
      </c>
      <c r="C3936" s="36">
        <v>1873</v>
      </c>
      <c r="D3936" s="39" t="s">
        <v>5178</v>
      </c>
      <c r="E3936" s="39"/>
      <c r="F3936" s="37" t="s">
        <v>171</v>
      </c>
      <c r="G3936" s="37" t="s">
        <v>1476</v>
      </c>
      <c r="H3936" s="38">
        <v>2955755639</v>
      </c>
      <c r="I3936" s="38">
        <v>0</v>
      </c>
      <c r="J3936" s="38">
        <f t="shared" si="62"/>
        <v>2955755639</v>
      </c>
      <c r="K3936" s="38"/>
      <c r="L3936" s="49"/>
      <c r="M3936" s="37" t="s">
        <v>63</v>
      </c>
      <c r="N3936" s="37" t="s">
        <v>64</v>
      </c>
      <c r="O3936" s="37" t="s">
        <v>157</v>
      </c>
      <c r="P3936" s="37" t="s">
        <v>158</v>
      </c>
      <c r="Q3936" s="37" t="s">
        <v>159</v>
      </c>
      <c r="R3936" s="37" t="s">
        <v>160</v>
      </c>
      <c r="S3936" s="37" t="s">
        <v>1235</v>
      </c>
      <c r="T3936" s="37" t="s">
        <v>1234</v>
      </c>
      <c r="U3936" s="1" t="e">
        <f>VLOOKUP(T3936,[2]VAT!$A:$D,1,0)</f>
        <v>#N/A</v>
      </c>
      <c r="V3936" s="37" t="s">
        <v>2</v>
      </c>
      <c r="W3936" s="37" t="s">
        <v>2</v>
      </c>
      <c r="X3936" t="e">
        <f>VLOOKUP(T3936,[3]رکوردها!$A:$B,2,0)</f>
        <v>#N/A</v>
      </c>
      <c r="Y3936" t="e">
        <f>VLOOKUP(T3936,[3]رکوردها!$A:$D,4,0)</f>
        <v>#N/A</v>
      </c>
      <c r="Z3936" t="e">
        <f>VLOOKUP(T3936,[3]رکوردها!$A:$C,3,0)</f>
        <v>#N/A</v>
      </c>
      <c r="AA3936" t="e">
        <f>VLOOKUP(T3936,[3]رکوردها!$A:$F,6,0)</f>
        <v>#N/A</v>
      </c>
      <c r="AB3936" t="e">
        <f>VLOOKUP(T3936,[3]رکوردها!$A:$E,5,0)</f>
        <v>#N/A</v>
      </c>
    </row>
    <row r="3937" spans="1:28" s="41" customFormat="1" hidden="1" x14ac:dyDescent="0.2">
      <c r="A3937" s="36">
        <v>179963</v>
      </c>
      <c r="B3937" s="36">
        <v>1331</v>
      </c>
      <c r="C3937" s="36">
        <v>1873</v>
      </c>
      <c r="D3937" s="39" t="s">
        <v>5178</v>
      </c>
      <c r="E3937" s="39"/>
      <c r="F3937" s="37" t="s">
        <v>171</v>
      </c>
      <c r="G3937" s="37" t="s">
        <v>1477</v>
      </c>
      <c r="H3937" s="38">
        <v>2657005344</v>
      </c>
      <c r="I3937" s="38">
        <v>0</v>
      </c>
      <c r="J3937" s="38">
        <f t="shared" si="62"/>
        <v>2657005344</v>
      </c>
      <c r="K3937" s="38"/>
      <c r="L3937" s="49"/>
      <c r="M3937" s="37" t="s">
        <v>63</v>
      </c>
      <c r="N3937" s="37" t="s">
        <v>64</v>
      </c>
      <c r="O3937" s="37" t="s">
        <v>157</v>
      </c>
      <c r="P3937" s="37" t="s">
        <v>158</v>
      </c>
      <c r="Q3937" s="37" t="s">
        <v>159</v>
      </c>
      <c r="R3937" s="37" t="s">
        <v>160</v>
      </c>
      <c r="S3937" s="37" t="s">
        <v>1235</v>
      </c>
      <c r="T3937" s="37" t="s">
        <v>1234</v>
      </c>
      <c r="U3937" s="1" t="e">
        <f>VLOOKUP(T3937,[2]VAT!$A:$D,1,0)</f>
        <v>#N/A</v>
      </c>
      <c r="V3937" s="37" t="s">
        <v>2</v>
      </c>
      <c r="W3937" s="37" t="s">
        <v>2</v>
      </c>
      <c r="X3937" t="e">
        <f>VLOOKUP(T3937,[3]رکوردها!$A:$B,2,0)</f>
        <v>#N/A</v>
      </c>
      <c r="Y3937" t="e">
        <f>VLOOKUP(T3937,[3]رکوردها!$A:$D,4,0)</f>
        <v>#N/A</v>
      </c>
      <c r="Z3937" t="e">
        <f>VLOOKUP(T3937,[3]رکوردها!$A:$C,3,0)</f>
        <v>#N/A</v>
      </c>
      <c r="AA3937" t="e">
        <f>VLOOKUP(T3937,[3]رکوردها!$A:$F,6,0)</f>
        <v>#N/A</v>
      </c>
      <c r="AB3937" t="e">
        <f>VLOOKUP(T3937,[3]رکوردها!$A:$E,5,0)</f>
        <v>#N/A</v>
      </c>
    </row>
    <row r="3938" spans="1:28" s="41" customFormat="1" hidden="1" x14ac:dyDescent="0.2">
      <c r="A3938" s="36">
        <v>179964</v>
      </c>
      <c r="B3938" s="36">
        <v>1331</v>
      </c>
      <c r="C3938" s="36">
        <v>1873</v>
      </c>
      <c r="D3938" s="39" t="s">
        <v>5178</v>
      </c>
      <c r="E3938" s="39"/>
      <c r="F3938" s="37" t="s">
        <v>171</v>
      </c>
      <c r="G3938" s="37" t="s">
        <v>1478</v>
      </c>
      <c r="H3938" s="38">
        <v>2424463108</v>
      </c>
      <c r="I3938" s="38">
        <v>0</v>
      </c>
      <c r="J3938" s="38">
        <f t="shared" si="62"/>
        <v>2424463108</v>
      </c>
      <c r="K3938" s="38"/>
      <c r="L3938" s="49"/>
      <c r="M3938" s="37" t="s">
        <v>63</v>
      </c>
      <c r="N3938" s="37" t="s">
        <v>64</v>
      </c>
      <c r="O3938" s="37" t="s">
        <v>157</v>
      </c>
      <c r="P3938" s="37" t="s">
        <v>158</v>
      </c>
      <c r="Q3938" s="37" t="s">
        <v>159</v>
      </c>
      <c r="R3938" s="37" t="s">
        <v>160</v>
      </c>
      <c r="S3938" s="37" t="s">
        <v>1235</v>
      </c>
      <c r="T3938" s="37" t="s">
        <v>1234</v>
      </c>
      <c r="U3938" s="1" t="e">
        <f>VLOOKUP(T3938,[2]VAT!$A:$D,1,0)</f>
        <v>#N/A</v>
      </c>
      <c r="V3938" s="37" t="s">
        <v>2</v>
      </c>
      <c r="W3938" s="37" t="s">
        <v>2</v>
      </c>
      <c r="X3938" t="e">
        <f>VLOOKUP(T3938,[3]رکوردها!$A:$B,2,0)</f>
        <v>#N/A</v>
      </c>
      <c r="Y3938" t="e">
        <f>VLOOKUP(T3938,[3]رکوردها!$A:$D,4,0)</f>
        <v>#N/A</v>
      </c>
      <c r="Z3938" t="e">
        <f>VLOOKUP(T3938,[3]رکوردها!$A:$C,3,0)</f>
        <v>#N/A</v>
      </c>
      <c r="AA3938" t="e">
        <f>VLOOKUP(T3938,[3]رکوردها!$A:$F,6,0)</f>
        <v>#N/A</v>
      </c>
      <c r="AB3938" t="e">
        <f>VLOOKUP(T3938,[3]رکوردها!$A:$E,5,0)</f>
        <v>#N/A</v>
      </c>
    </row>
    <row r="3939" spans="1:28" s="41" customFormat="1" hidden="1" x14ac:dyDescent="0.2">
      <c r="A3939" s="36">
        <v>180336</v>
      </c>
      <c r="B3939" s="36">
        <v>1332</v>
      </c>
      <c r="C3939" s="36">
        <v>1901</v>
      </c>
      <c r="D3939" s="39" t="s">
        <v>5178</v>
      </c>
      <c r="E3939" s="39"/>
      <c r="F3939" s="37" t="s">
        <v>171</v>
      </c>
      <c r="G3939" s="37" t="s">
        <v>1479</v>
      </c>
      <c r="H3939" s="38">
        <v>170213556181</v>
      </c>
      <c r="I3939" s="38">
        <v>0</v>
      </c>
      <c r="J3939" s="38">
        <f t="shared" si="62"/>
        <v>170213556181</v>
      </c>
      <c r="K3939" s="38"/>
      <c r="L3939" s="49"/>
      <c r="M3939" s="37" t="s">
        <v>63</v>
      </c>
      <c r="N3939" s="37" t="s">
        <v>64</v>
      </c>
      <c r="O3939" s="37" t="s">
        <v>157</v>
      </c>
      <c r="P3939" s="37" t="s">
        <v>158</v>
      </c>
      <c r="Q3939" s="37" t="s">
        <v>159</v>
      </c>
      <c r="R3939" s="37" t="s">
        <v>160</v>
      </c>
      <c r="S3939" s="37" t="s">
        <v>1235</v>
      </c>
      <c r="T3939" s="37" t="s">
        <v>1234</v>
      </c>
      <c r="U3939" s="1" t="e">
        <f>VLOOKUP(T3939,[2]VAT!$A:$D,1,0)</f>
        <v>#N/A</v>
      </c>
      <c r="V3939" s="37" t="s">
        <v>2</v>
      </c>
      <c r="W3939" s="37" t="s">
        <v>2</v>
      </c>
      <c r="X3939" t="e">
        <f>VLOOKUP(T3939,[3]رکوردها!$A:$B,2,0)</f>
        <v>#N/A</v>
      </c>
      <c r="Y3939" t="e">
        <f>VLOOKUP(T3939,[3]رکوردها!$A:$D,4,0)</f>
        <v>#N/A</v>
      </c>
      <c r="Z3939" t="e">
        <f>VLOOKUP(T3939,[3]رکوردها!$A:$C,3,0)</f>
        <v>#N/A</v>
      </c>
      <c r="AA3939" t="e">
        <f>VLOOKUP(T3939,[3]رکوردها!$A:$F,6,0)</f>
        <v>#N/A</v>
      </c>
      <c r="AB3939" t="e">
        <f>VLOOKUP(T3939,[3]رکوردها!$A:$E,5,0)</f>
        <v>#N/A</v>
      </c>
    </row>
    <row r="3940" spans="1:28" s="41" customFormat="1" hidden="1" x14ac:dyDescent="0.2">
      <c r="A3940" s="36">
        <v>180358</v>
      </c>
      <c r="B3940" s="36">
        <v>1334</v>
      </c>
      <c r="C3940" s="36">
        <v>1906</v>
      </c>
      <c r="D3940" s="39" t="s">
        <v>5178</v>
      </c>
      <c r="E3940" s="39"/>
      <c r="F3940" s="37" t="s">
        <v>171</v>
      </c>
      <c r="G3940" s="37" t="s">
        <v>1480</v>
      </c>
      <c r="H3940" s="38">
        <v>61894684051</v>
      </c>
      <c r="I3940" s="38">
        <v>0</v>
      </c>
      <c r="J3940" s="38">
        <f t="shared" si="62"/>
        <v>61894684051</v>
      </c>
      <c r="K3940" s="38"/>
      <c r="L3940" s="49"/>
      <c r="M3940" s="37" t="s">
        <v>63</v>
      </c>
      <c r="N3940" s="37" t="s">
        <v>64</v>
      </c>
      <c r="O3940" s="37" t="s">
        <v>157</v>
      </c>
      <c r="P3940" s="37" t="s">
        <v>158</v>
      </c>
      <c r="Q3940" s="37" t="s">
        <v>159</v>
      </c>
      <c r="R3940" s="37" t="s">
        <v>160</v>
      </c>
      <c r="S3940" s="37" t="s">
        <v>1235</v>
      </c>
      <c r="T3940" s="37" t="s">
        <v>1234</v>
      </c>
      <c r="U3940" s="1" t="e">
        <f>VLOOKUP(T3940,[2]VAT!$A:$D,1,0)</f>
        <v>#N/A</v>
      </c>
      <c r="V3940" s="37" t="s">
        <v>2</v>
      </c>
      <c r="W3940" s="37" t="s">
        <v>2</v>
      </c>
      <c r="X3940" t="e">
        <f>VLOOKUP(T3940,[3]رکوردها!$A:$B,2,0)</f>
        <v>#N/A</v>
      </c>
      <c r="Y3940" t="e">
        <f>VLOOKUP(T3940,[3]رکوردها!$A:$D,4,0)</f>
        <v>#N/A</v>
      </c>
      <c r="Z3940" t="e">
        <f>VLOOKUP(T3940,[3]رکوردها!$A:$C,3,0)</f>
        <v>#N/A</v>
      </c>
      <c r="AA3940" t="e">
        <f>VLOOKUP(T3940,[3]رکوردها!$A:$F,6,0)</f>
        <v>#N/A</v>
      </c>
      <c r="AB3940" t="e">
        <f>VLOOKUP(T3940,[3]رکوردها!$A:$E,5,0)</f>
        <v>#N/A</v>
      </c>
    </row>
    <row r="3941" spans="1:28" s="41" customFormat="1" hidden="1" x14ac:dyDescent="0.2">
      <c r="A3941" s="36">
        <v>180359</v>
      </c>
      <c r="B3941" s="36">
        <v>1334</v>
      </c>
      <c r="C3941" s="36">
        <v>1906</v>
      </c>
      <c r="D3941" s="39" t="s">
        <v>5178</v>
      </c>
      <c r="E3941" s="39"/>
      <c r="F3941" s="37" t="s">
        <v>171</v>
      </c>
      <c r="G3941" s="37" t="s">
        <v>1481</v>
      </c>
      <c r="H3941" s="38">
        <v>61894684051</v>
      </c>
      <c r="I3941" s="38">
        <v>0</v>
      </c>
      <c r="J3941" s="38">
        <f t="shared" si="62"/>
        <v>61894684051</v>
      </c>
      <c r="K3941" s="38"/>
      <c r="L3941" s="49"/>
      <c r="M3941" s="37" t="s">
        <v>63</v>
      </c>
      <c r="N3941" s="37" t="s">
        <v>64</v>
      </c>
      <c r="O3941" s="37" t="s">
        <v>157</v>
      </c>
      <c r="P3941" s="37" t="s">
        <v>158</v>
      </c>
      <c r="Q3941" s="37" t="s">
        <v>159</v>
      </c>
      <c r="R3941" s="37" t="s">
        <v>160</v>
      </c>
      <c r="S3941" s="37" t="s">
        <v>1235</v>
      </c>
      <c r="T3941" s="37" t="s">
        <v>1234</v>
      </c>
      <c r="U3941" s="1" t="e">
        <f>VLOOKUP(T3941,[2]VAT!$A:$D,1,0)</f>
        <v>#N/A</v>
      </c>
      <c r="V3941" s="37" t="s">
        <v>2</v>
      </c>
      <c r="W3941" s="37" t="s">
        <v>2</v>
      </c>
      <c r="X3941" t="e">
        <f>VLOOKUP(T3941,[3]رکوردها!$A:$B,2,0)</f>
        <v>#N/A</v>
      </c>
      <c r="Y3941" t="e">
        <f>VLOOKUP(T3941,[3]رکوردها!$A:$D,4,0)</f>
        <v>#N/A</v>
      </c>
      <c r="Z3941" t="e">
        <f>VLOOKUP(T3941,[3]رکوردها!$A:$C,3,0)</f>
        <v>#N/A</v>
      </c>
      <c r="AA3941" t="e">
        <f>VLOOKUP(T3941,[3]رکوردها!$A:$F,6,0)</f>
        <v>#N/A</v>
      </c>
      <c r="AB3941" t="e">
        <f>VLOOKUP(T3941,[3]رکوردها!$A:$E,5,0)</f>
        <v>#N/A</v>
      </c>
    </row>
    <row r="3942" spans="1:28" s="41" customFormat="1" hidden="1" x14ac:dyDescent="0.2">
      <c r="A3942" s="36">
        <v>180360</v>
      </c>
      <c r="B3942" s="36">
        <v>1334</v>
      </c>
      <c r="C3942" s="36">
        <v>1906</v>
      </c>
      <c r="D3942" s="39" t="s">
        <v>5178</v>
      </c>
      <c r="E3942" s="39"/>
      <c r="F3942" s="37" t="s">
        <v>171</v>
      </c>
      <c r="G3942" s="37" t="s">
        <v>1482</v>
      </c>
      <c r="H3942" s="38">
        <v>57576450280</v>
      </c>
      <c r="I3942" s="38">
        <v>0</v>
      </c>
      <c r="J3942" s="38">
        <f t="shared" si="62"/>
        <v>57576450280</v>
      </c>
      <c r="K3942" s="38"/>
      <c r="L3942" s="49"/>
      <c r="M3942" s="37" t="s">
        <v>63</v>
      </c>
      <c r="N3942" s="37" t="s">
        <v>64</v>
      </c>
      <c r="O3942" s="37" t="s">
        <v>157</v>
      </c>
      <c r="P3942" s="37" t="s">
        <v>158</v>
      </c>
      <c r="Q3942" s="37" t="s">
        <v>159</v>
      </c>
      <c r="R3942" s="37" t="s">
        <v>160</v>
      </c>
      <c r="S3942" s="37" t="s">
        <v>1235</v>
      </c>
      <c r="T3942" s="37" t="s">
        <v>1234</v>
      </c>
      <c r="U3942" s="1" t="e">
        <f>VLOOKUP(T3942,[2]VAT!$A:$D,1,0)</f>
        <v>#N/A</v>
      </c>
      <c r="V3942" s="37" t="s">
        <v>2</v>
      </c>
      <c r="W3942" s="37" t="s">
        <v>2</v>
      </c>
      <c r="X3942" t="e">
        <f>VLOOKUP(T3942,[3]رکوردها!$A:$B,2,0)</f>
        <v>#N/A</v>
      </c>
      <c r="Y3942" t="e">
        <f>VLOOKUP(T3942,[3]رکوردها!$A:$D,4,0)</f>
        <v>#N/A</v>
      </c>
      <c r="Z3942" t="e">
        <f>VLOOKUP(T3942,[3]رکوردها!$A:$C,3,0)</f>
        <v>#N/A</v>
      </c>
      <c r="AA3942" t="e">
        <f>VLOOKUP(T3942,[3]رکوردها!$A:$F,6,0)</f>
        <v>#N/A</v>
      </c>
      <c r="AB3942" t="e">
        <f>VLOOKUP(T3942,[3]رکوردها!$A:$E,5,0)</f>
        <v>#N/A</v>
      </c>
    </row>
    <row r="3943" spans="1:28" s="41" customFormat="1" hidden="1" x14ac:dyDescent="0.2">
      <c r="A3943" s="36">
        <v>180361</v>
      </c>
      <c r="B3943" s="36">
        <v>1334</v>
      </c>
      <c r="C3943" s="36">
        <v>1906</v>
      </c>
      <c r="D3943" s="39" t="s">
        <v>5178</v>
      </c>
      <c r="E3943" s="39"/>
      <c r="F3943" s="37" t="s">
        <v>171</v>
      </c>
      <c r="G3943" s="37" t="s">
        <v>1481</v>
      </c>
      <c r="H3943" s="38">
        <v>2878822577</v>
      </c>
      <c r="I3943" s="38">
        <v>0</v>
      </c>
      <c r="J3943" s="38">
        <f t="shared" si="62"/>
        <v>2878822577</v>
      </c>
      <c r="K3943" s="38"/>
      <c r="L3943" s="49"/>
      <c r="M3943" s="37" t="s">
        <v>63</v>
      </c>
      <c r="N3943" s="37" t="s">
        <v>64</v>
      </c>
      <c r="O3943" s="37" t="s">
        <v>157</v>
      </c>
      <c r="P3943" s="37" t="s">
        <v>158</v>
      </c>
      <c r="Q3943" s="37" t="s">
        <v>159</v>
      </c>
      <c r="R3943" s="37" t="s">
        <v>160</v>
      </c>
      <c r="S3943" s="37" t="s">
        <v>1235</v>
      </c>
      <c r="T3943" s="37" t="s">
        <v>1234</v>
      </c>
      <c r="U3943" s="1" t="e">
        <f>VLOOKUP(T3943,[2]VAT!$A:$D,1,0)</f>
        <v>#N/A</v>
      </c>
      <c r="V3943" s="37" t="s">
        <v>2</v>
      </c>
      <c r="W3943" s="37" t="s">
        <v>2</v>
      </c>
      <c r="X3943" t="e">
        <f>VLOOKUP(T3943,[3]رکوردها!$A:$B,2,0)</f>
        <v>#N/A</v>
      </c>
      <c r="Y3943" t="e">
        <f>VLOOKUP(T3943,[3]رکوردها!$A:$D,4,0)</f>
        <v>#N/A</v>
      </c>
      <c r="Z3943" t="e">
        <f>VLOOKUP(T3943,[3]رکوردها!$A:$C,3,0)</f>
        <v>#N/A</v>
      </c>
      <c r="AA3943" t="e">
        <f>VLOOKUP(T3943,[3]رکوردها!$A:$F,6,0)</f>
        <v>#N/A</v>
      </c>
      <c r="AB3943" t="e">
        <f>VLOOKUP(T3943,[3]رکوردها!$A:$E,5,0)</f>
        <v>#N/A</v>
      </c>
    </row>
    <row r="3944" spans="1:28" s="41" customFormat="1" hidden="1" x14ac:dyDescent="0.2">
      <c r="A3944" s="36">
        <v>180362</v>
      </c>
      <c r="B3944" s="36">
        <v>1334</v>
      </c>
      <c r="C3944" s="36">
        <v>1906</v>
      </c>
      <c r="D3944" s="39" t="s">
        <v>5178</v>
      </c>
      <c r="E3944" s="39"/>
      <c r="F3944" s="37" t="s">
        <v>171</v>
      </c>
      <c r="G3944" s="37" t="s">
        <v>1483</v>
      </c>
      <c r="H3944" s="38">
        <v>1439411257</v>
      </c>
      <c r="I3944" s="38">
        <v>0</v>
      </c>
      <c r="J3944" s="38">
        <f t="shared" si="62"/>
        <v>1439411257</v>
      </c>
      <c r="K3944" s="38"/>
      <c r="L3944" s="49"/>
      <c r="M3944" s="37" t="s">
        <v>63</v>
      </c>
      <c r="N3944" s="37" t="s">
        <v>64</v>
      </c>
      <c r="O3944" s="37" t="s">
        <v>157</v>
      </c>
      <c r="P3944" s="37" t="s">
        <v>158</v>
      </c>
      <c r="Q3944" s="37" t="s">
        <v>159</v>
      </c>
      <c r="R3944" s="37" t="s">
        <v>160</v>
      </c>
      <c r="S3944" s="37" t="s">
        <v>1235</v>
      </c>
      <c r="T3944" s="37" t="s">
        <v>1234</v>
      </c>
      <c r="U3944" s="1" t="e">
        <f>VLOOKUP(T3944,[2]VAT!$A:$D,1,0)</f>
        <v>#N/A</v>
      </c>
      <c r="V3944" s="37" t="s">
        <v>2</v>
      </c>
      <c r="W3944" s="37" t="s">
        <v>2</v>
      </c>
      <c r="X3944" t="e">
        <f>VLOOKUP(T3944,[3]رکوردها!$A:$B,2,0)</f>
        <v>#N/A</v>
      </c>
      <c r="Y3944" t="e">
        <f>VLOOKUP(T3944,[3]رکوردها!$A:$D,4,0)</f>
        <v>#N/A</v>
      </c>
      <c r="Z3944" t="e">
        <f>VLOOKUP(T3944,[3]رکوردها!$A:$C,3,0)</f>
        <v>#N/A</v>
      </c>
      <c r="AA3944" t="e">
        <f>VLOOKUP(T3944,[3]رکوردها!$A:$F,6,0)</f>
        <v>#N/A</v>
      </c>
      <c r="AB3944" t="e">
        <f>VLOOKUP(T3944,[3]رکوردها!$A:$E,5,0)</f>
        <v>#N/A</v>
      </c>
    </row>
    <row r="3945" spans="1:28" s="41" customFormat="1" hidden="1" x14ac:dyDescent="0.2">
      <c r="A3945" s="36">
        <v>180372</v>
      </c>
      <c r="B3945" s="36">
        <v>1335</v>
      </c>
      <c r="C3945" s="36">
        <v>1908</v>
      </c>
      <c r="D3945" s="39" t="s">
        <v>5178</v>
      </c>
      <c r="E3945" s="39"/>
      <c r="F3945" s="37" t="s">
        <v>171</v>
      </c>
      <c r="G3945" s="37" t="s">
        <v>1484</v>
      </c>
      <c r="H3945" s="38">
        <v>10761551802</v>
      </c>
      <c r="I3945" s="38">
        <v>0</v>
      </c>
      <c r="J3945" s="38">
        <f t="shared" si="62"/>
        <v>10761551802</v>
      </c>
      <c r="K3945" s="38"/>
      <c r="L3945" s="49"/>
      <c r="M3945" s="37" t="s">
        <v>63</v>
      </c>
      <c r="N3945" s="37" t="s">
        <v>64</v>
      </c>
      <c r="O3945" s="37" t="s">
        <v>157</v>
      </c>
      <c r="P3945" s="37" t="s">
        <v>158</v>
      </c>
      <c r="Q3945" s="37" t="s">
        <v>159</v>
      </c>
      <c r="R3945" s="37" t="s">
        <v>160</v>
      </c>
      <c r="S3945" s="37" t="s">
        <v>1235</v>
      </c>
      <c r="T3945" s="37" t="s">
        <v>1234</v>
      </c>
      <c r="U3945" s="1" t="e">
        <f>VLOOKUP(T3945,[2]VAT!$A:$D,1,0)</f>
        <v>#N/A</v>
      </c>
      <c r="V3945" s="37" t="s">
        <v>2</v>
      </c>
      <c r="W3945" s="37" t="s">
        <v>2</v>
      </c>
      <c r="X3945" t="e">
        <f>VLOOKUP(T3945,[3]رکوردها!$A:$B,2,0)</f>
        <v>#N/A</v>
      </c>
      <c r="Y3945" t="e">
        <f>VLOOKUP(T3945,[3]رکوردها!$A:$D,4,0)</f>
        <v>#N/A</v>
      </c>
      <c r="Z3945" t="e">
        <f>VLOOKUP(T3945,[3]رکوردها!$A:$C,3,0)</f>
        <v>#N/A</v>
      </c>
      <c r="AA3945" t="e">
        <f>VLOOKUP(T3945,[3]رکوردها!$A:$F,6,0)</f>
        <v>#N/A</v>
      </c>
      <c r="AB3945" t="e">
        <f>VLOOKUP(T3945,[3]رکوردها!$A:$E,5,0)</f>
        <v>#N/A</v>
      </c>
    </row>
    <row r="3946" spans="1:28" s="41" customFormat="1" hidden="1" x14ac:dyDescent="0.2">
      <c r="A3946" s="36">
        <v>180373</v>
      </c>
      <c r="B3946" s="36">
        <v>1335</v>
      </c>
      <c r="C3946" s="36">
        <v>1908</v>
      </c>
      <c r="D3946" s="39" t="s">
        <v>5178</v>
      </c>
      <c r="E3946" s="39"/>
      <c r="F3946" s="37" t="s">
        <v>171</v>
      </c>
      <c r="G3946" s="37" t="s">
        <v>1485</v>
      </c>
      <c r="H3946" s="38">
        <v>3960251136</v>
      </c>
      <c r="I3946" s="38">
        <v>0</v>
      </c>
      <c r="J3946" s="38">
        <f t="shared" si="62"/>
        <v>3960251136</v>
      </c>
      <c r="K3946" s="38"/>
      <c r="L3946" s="49"/>
      <c r="M3946" s="37" t="s">
        <v>63</v>
      </c>
      <c r="N3946" s="37" t="s">
        <v>64</v>
      </c>
      <c r="O3946" s="37" t="s">
        <v>157</v>
      </c>
      <c r="P3946" s="37" t="s">
        <v>158</v>
      </c>
      <c r="Q3946" s="37" t="s">
        <v>159</v>
      </c>
      <c r="R3946" s="37" t="s">
        <v>160</v>
      </c>
      <c r="S3946" s="37" t="s">
        <v>1235</v>
      </c>
      <c r="T3946" s="37" t="s">
        <v>1234</v>
      </c>
      <c r="U3946" s="1" t="e">
        <f>VLOOKUP(T3946,[2]VAT!$A:$D,1,0)</f>
        <v>#N/A</v>
      </c>
      <c r="V3946" s="37" t="s">
        <v>2</v>
      </c>
      <c r="W3946" s="37" t="s">
        <v>2</v>
      </c>
      <c r="X3946" t="e">
        <f>VLOOKUP(T3946,[3]رکوردها!$A:$B,2,0)</f>
        <v>#N/A</v>
      </c>
      <c r="Y3946" t="e">
        <f>VLOOKUP(T3946,[3]رکوردها!$A:$D,4,0)</f>
        <v>#N/A</v>
      </c>
      <c r="Z3946" t="e">
        <f>VLOOKUP(T3946,[3]رکوردها!$A:$C,3,0)</f>
        <v>#N/A</v>
      </c>
      <c r="AA3946" t="e">
        <f>VLOOKUP(T3946,[3]رکوردها!$A:$F,6,0)</f>
        <v>#N/A</v>
      </c>
      <c r="AB3946" t="e">
        <f>VLOOKUP(T3946,[3]رکوردها!$A:$E,5,0)</f>
        <v>#N/A</v>
      </c>
    </row>
    <row r="3947" spans="1:28" s="41" customFormat="1" hidden="1" x14ac:dyDescent="0.2">
      <c r="A3947" s="36">
        <v>180374</v>
      </c>
      <c r="B3947" s="36">
        <v>1335</v>
      </c>
      <c r="C3947" s="36">
        <v>1908</v>
      </c>
      <c r="D3947" s="39" t="s">
        <v>5178</v>
      </c>
      <c r="E3947" s="39"/>
      <c r="F3947" s="37" t="s">
        <v>171</v>
      </c>
      <c r="G3947" s="37" t="s">
        <v>1486</v>
      </c>
      <c r="H3947" s="38">
        <v>3960251136</v>
      </c>
      <c r="I3947" s="38">
        <v>0</v>
      </c>
      <c r="J3947" s="38">
        <f t="shared" si="62"/>
        <v>3960251136</v>
      </c>
      <c r="K3947" s="38"/>
      <c r="L3947" s="49"/>
      <c r="M3947" s="37" t="s">
        <v>63</v>
      </c>
      <c r="N3947" s="37" t="s">
        <v>64</v>
      </c>
      <c r="O3947" s="37" t="s">
        <v>157</v>
      </c>
      <c r="P3947" s="37" t="s">
        <v>158</v>
      </c>
      <c r="Q3947" s="37" t="s">
        <v>159</v>
      </c>
      <c r="R3947" s="37" t="s">
        <v>160</v>
      </c>
      <c r="S3947" s="37" t="s">
        <v>1235</v>
      </c>
      <c r="T3947" s="37" t="s">
        <v>1234</v>
      </c>
      <c r="U3947" s="1" t="e">
        <f>VLOOKUP(T3947,[2]VAT!$A:$D,1,0)</f>
        <v>#N/A</v>
      </c>
      <c r="V3947" s="37" t="s">
        <v>2</v>
      </c>
      <c r="W3947" s="37" t="s">
        <v>2</v>
      </c>
      <c r="X3947" t="e">
        <f>VLOOKUP(T3947,[3]رکوردها!$A:$B,2,0)</f>
        <v>#N/A</v>
      </c>
      <c r="Y3947" t="e">
        <f>VLOOKUP(T3947,[3]رکوردها!$A:$D,4,0)</f>
        <v>#N/A</v>
      </c>
      <c r="Z3947" t="e">
        <f>VLOOKUP(T3947,[3]رکوردها!$A:$C,3,0)</f>
        <v>#N/A</v>
      </c>
      <c r="AA3947" t="e">
        <f>VLOOKUP(T3947,[3]رکوردها!$A:$F,6,0)</f>
        <v>#N/A</v>
      </c>
      <c r="AB3947" t="e">
        <f>VLOOKUP(T3947,[3]رکوردها!$A:$E,5,0)</f>
        <v>#N/A</v>
      </c>
    </row>
    <row r="3948" spans="1:28" s="41" customFormat="1" hidden="1" x14ac:dyDescent="0.2">
      <c r="A3948" s="36">
        <v>180375</v>
      </c>
      <c r="B3948" s="36">
        <v>1335</v>
      </c>
      <c r="C3948" s="36">
        <v>1908</v>
      </c>
      <c r="D3948" s="39" t="s">
        <v>5178</v>
      </c>
      <c r="E3948" s="39"/>
      <c r="F3948" s="37" t="s">
        <v>171</v>
      </c>
      <c r="G3948" s="37" t="s">
        <v>1487</v>
      </c>
      <c r="H3948" s="38">
        <v>774831744</v>
      </c>
      <c r="I3948" s="38">
        <v>0</v>
      </c>
      <c r="J3948" s="38">
        <f t="shared" si="62"/>
        <v>774831744</v>
      </c>
      <c r="K3948" s="38"/>
      <c r="L3948" s="49"/>
      <c r="M3948" s="37" t="s">
        <v>63</v>
      </c>
      <c r="N3948" s="37" t="s">
        <v>64</v>
      </c>
      <c r="O3948" s="37" t="s">
        <v>157</v>
      </c>
      <c r="P3948" s="37" t="s">
        <v>158</v>
      </c>
      <c r="Q3948" s="37" t="s">
        <v>159</v>
      </c>
      <c r="R3948" s="37" t="s">
        <v>160</v>
      </c>
      <c r="S3948" s="37" t="s">
        <v>1235</v>
      </c>
      <c r="T3948" s="37" t="s">
        <v>1234</v>
      </c>
      <c r="U3948" s="1" t="e">
        <f>VLOOKUP(T3948,[2]VAT!$A:$D,1,0)</f>
        <v>#N/A</v>
      </c>
      <c r="V3948" s="37" t="s">
        <v>2</v>
      </c>
      <c r="W3948" s="37" t="s">
        <v>2</v>
      </c>
      <c r="X3948" t="e">
        <f>VLOOKUP(T3948,[3]رکوردها!$A:$B,2,0)</f>
        <v>#N/A</v>
      </c>
      <c r="Y3948" t="e">
        <f>VLOOKUP(T3948,[3]رکوردها!$A:$D,4,0)</f>
        <v>#N/A</v>
      </c>
      <c r="Z3948" t="e">
        <f>VLOOKUP(T3948,[3]رکوردها!$A:$C,3,0)</f>
        <v>#N/A</v>
      </c>
      <c r="AA3948" t="e">
        <f>VLOOKUP(T3948,[3]رکوردها!$A:$F,6,0)</f>
        <v>#N/A</v>
      </c>
      <c r="AB3948" t="e">
        <f>VLOOKUP(T3948,[3]رکوردها!$A:$E,5,0)</f>
        <v>#N/A</v>
      </c>
    </row>
    <row r="3949" spans="1:28" s="41" customFormat="1" hidden="1" x14ac:dyDescent="0.2">
      <c r="A3949" s="36">
        <v>180376</v>
      </c>
      <c r="B3949" s="36">
        <v>1335</v>
      </c>
      <c r="C3949" s="36">
        <v>1908</v>
      </c>
      <c r="D3949" s="39" t="s">
        <v>5178</v>
      </c>
      <c r="E3949" s="39"/>
      <c r="F3949" s="37" t="s">
        <v>171</v>
      </c>
      <c r="G3949" s="37" t="s">
        <v>1485</v>
      </c>
      <c r="H3949" s="38">
        <v>753308640</v>
      </c>
      <c r="I3949" s="38">
        <v>0</v>
      </c>
      <c r="J3949" s="38">
        <f t="shared" si="62"/>
        <v>753308640</v>
      </c>
      <c r="K3949" s="38"/>
      <c r="L3949" s="49"/>
      <c r="M3949" s="37" t="s">
        <v>63</v>
      </c>
      <c r="N3949" s="37" t="s">
        <v>64</v>
      </c>
      <c r="O3949" s="37" t="s">
        <v>157</v>
      </c>
      <c r="P3949" s="37" t="s">
        <v>158</v>
      </c>
      <c r="Q3949" s="37" t="s">
        <v>159</v>
      </c>
      <c r="R3949" s="37" t="s">
        <v>160</v>
      </c>
      <c r="S3949" s="37" t="s">
        <v>1235</v>
      </c>
      <c r="T3949" s="37" t="s">
        <v>1234</v>
      </c>
      <c r="U3949" s="1" t="e">
        <f>VLOOKUP(T3949,[2]VAT!$A:$D,1,0)</f>
        <v>#N/A</v>
      </c>
      <c r="V3949" s="37" t="s">
        <v>2</v>
      </c>
      <c r="W3949" s="37" t="s">
        <v>2</v>
      </c>
      <c r="X3949" t="e">
        <f>VLOOKUP(T3949,[3]رکوردها!$A:$B,2,0)</f>
        <v>#N/A</v>
      </c>
      <c r="Y3949" t="e">
        <f>VLOOKUP(T3949,[3]رکوردها!$A:$D,4,0)</f>
        <v>#N/A</v>
      </c>
      <c r="Z3949" t="e">
        <f>VLOOKUP(T3949,[3]رکوردها!$A:$C,3,0)</f>
        <v>#N/A</v>
      </c>
      <c r="AA3949" t="e">
        <f>VLOOKUP(T3949,[3]رکوردها!$A:$F,6,0)</f>
        <v>#N/A</v>
      </c>
      <c r="AB3949" t="e">
        <f>VLOOKUP(T3949,[3]رکوردها!$A:$E,5,0)</f>
        <v>#N/A</v>
      </c>
    </row>
    <row r="3950" spans="1:28" s="41" customFormat="1" hidden="1" x14ac:dyDescent="0.2">
      <c r="A3950" s="36">
        <v>180377</v>
      </c>
      <c r="B3950" s="36">
        <v>1335</v>
      </c>
      <c r="C3950" s="36">
        <v>1908</v>
      </c>
      <c r="D3950" s="39" t="s">
        <v>5178</v>
      </c>
      <c r="E3950" s="39"/>
      <c r="F3950" s="37" t="s">
        <v>171</v>
      </c>
      <c r="G3950" s="37" t="s">
        <v>1486</v>
      </c>
      <c r="H3950" s="38">
        <v>753308640</v>
      </c>
      <c r="I3950" s="38">
        <v>0</v>
      </c>
      <c r="J3950" s="38">
        <f t="shared" si="62"/>
        <v>753308640</v>
      </c>
      <c r="K3950" s="38"/>
      <c r="L3950" s="49"/>
      <c r="M3950" s="37" t="s">
        <v>63</v>
      </c>
      <c r="N3950" s="37" t="s">
        <v>64</v>
      </c>
      <c r="O3950" s="37" t="s">
        <v>157</v>
      </c>
      <c r="P3950" s="37" t="s">
        <v>158</v>
      </c>
      <c r="Q3950" s="37" t="s">
        <v>159</v>
      </c>
      <c r="R3950" s="37" t="s">
        <v>160</v>
      </c>
      <c r="S3950" s="37" t="s">
        <v>1235</v>
      </c>
      <c r="T3950" s="37" t="s">
        <v>1234</v>
      </c>
      <c r="U3950" s="1" t="e">
        <f>VLOOKUP(T3950,[2]VAT!$A:$D,1,0)</f>
        <v>#N/A</v>
      </c>
      <c r="V3950" s="37" t="s">
        <v>2</v>
      </c>
      <c r="W3950" s="37" t="s">
        <v>2</v>
      </c>
      <c r="X3950" t="e">
        <f>VLOOKUP(T3950,[3]رکوردها!$A:$B,2,0)</f>
        <v>#N/A</v>
      </c>
      <c r="Y3950" t="e">
        <f>VLOOKUP(T3950,[3]رکوردها!$A:$D,4,0)</f>
        <v>#N/A</v>
      </c>
      <c r="Z3950" t="e">
        <f>VLOOKUP(T3950,[3]رکوردها!$A:$C,3,0)</f>
        <v>#N/A</v>
      </c>
      <c r="AA3950" t="e">
        <f>VLOOKUP(T3950,[3]رکوردها!$A:$F,6,0)</f>
        <v>#N/A</v>
      </c>
      <c r="AB3950" t="e">
        <f>VLOOKUP(T3950,[3]رکوردها!$A:$E,5,0)</f>
        <v>#N/A</v>
      </c>
    </row>
    <row r="3951" spans="1:28" s="41" customFormat="1" hidden="1" x14ac:dyDescent="0.2">
      <c r="A3951" s="36">
        <v>180378</v>
      </c>
      <c r="B3951" s="36">
        <v>1335</v>
      </c>
      <c r="C3951" s="36">
        <v>1908</v>
      </c>
      <c r="D3951" s="39" t="s">
        <v>5178</v>
      </c>
      <c r="E3951" s="39"/>
      <c r="F3951" s="37" t="s">
        <v>171</v>
      </c>
      <c r="G3951" s="37" t="s">
        <v>1488</v>
      </c>
      <c r="H3951" s="38">
        <v>753308640</v>
      </c>
      <c r="I3951" s="38">
        <v>0</v>
      </c>
      <c r="J3951" s="38">
        <f t="shared" si="62"/>
        <v>753308640</v>
      </c>
      <c r="K3951" s="38"/>
      <c r="L3951" s="49"/>
      <c r="M3951" s="37" t="s">
        <v>63</v>
      </c>
      <c r="N3951" s="37" t="s">
        <v>64</v>
      </c>
      <c r="O3951" s="37" t="s">
        <v>157</v>
      </c>
      <c r="P3951" s="37" t="s">
        <v>158</v>
      </c>
      <c r="Q3951" s="37" t="s">
        <v>159</v>
      </c>
      <c r="R3951" s="37" t="s">
        <v>160</v>
      </c>
      <c r="S3951" s="37" t="s">
        <v>1235</v>
      </c>
      <c r="T3951" s="37" t="s">
        <v>1234</v>
      </c>
      <c r="U3951" s="1" t="e">
        <f>VLOOKUP(T3951,[2]VAT!$A:$D,1,0)</f>
        <v>#N/A</v>
      </c>
      <c r="V3951" s="37" t="s">
        <v>2</v>
      </c>
      <c r="W3951" s="37" t="s">
        <v>2</v>
      </c>
      <c r="X3951" t="e">
        <f>VLOOKUP(T3951,[3]رکوردها!$A:$B,2,0)</f>
        <v>#N/A</v>
      </c>
      <c r="Y3951" t="e">
        <f>VLOOKUP(T3951,[3]رکوردها!$A:$D,4,0)</f>
        <v>#N/A</v>
      </c>
      <c r="Z3951" t="e">
        <f>VLOOKUP(T3951,[3]رکوردها!$A:$C,3,0)</f>
        <v>#N/A</v>
      </c>
      <c r="AA3951" t="e">
        <f>VLOOKUP(T3951,[3]رکوردها!$A:$F,6,0)</f>
        <v>#N/A</v>
      </c>
      <c r="AB3951" t="e">
        <f>VLOOKUP(T3951,[3]رکوردها!$A:$E,5,0)</f>
        <v>#N/A</v>
      </c>
    </row>
    <row r="3952" spans="1:28" s="41" customFormat="1" hidden="1" x14ac:dyDescent="0.2">
      <c r="A3952" s="36">
        <v>180379</v>
      </c>
      <c r="B3952" s="36">
        <v>1335</v>
      </c>
      <c r="C3952" s="36">
        <v>1908</v>
      </c>
      <c r="D3952" s="39" t="s">
        <v>5178</v>
      </c>
      <c r="E3952" s="39"/>
      <c r="F3952" s="37" t="s">
        <v>171</v>
      </c>
      <c r="G3952" s="37" t="s">
        <v>1489</v>
      </c>
      <c r="H3952" s="38">
        <v>602646912</v>
      </c>
      <c r="I3952" s="38">
        <v>0</v>
      </c>
      <c r="J3952" s="38">
        <f t="shared" si="62"/>
        <v>602646912</v>
      </c>
      <c r="K3952" s="38"/>
      <c r="L3952" s="49"/>
      <c r="M3952" s="37" t="s">
        <v>63</v>
      </c>
      <c r="N3952" s="37" t="s">
        <v>64</v>
      </c>
      <c r="O3952" s="37" t="s">
        <v>157</v>
      </c>
      <c r="P3952" s="37" t="s">
        <v>158</v>
      </c>
      <c r="Q3952" s="37" t="s">
        <v>159</v>
      </c>
      <c r="R3952" s="37" t="s">
        <v>160</v>
      </c>
      <c r="S3952" s="37" t="s">
        <v>1235</v>
      </c>
      <c r="T3952" s="37" t="s">
        <v>1234</v>
      </c>
      <c r="U3952" s="1" t="e">
        <f>VLOOKUP(T3952,[2]VAT!$A:$D,1,0)</f>
        <v>#N/A</v>
      </c>
      <c r="V3952" s="37" t="s">
        <v>2</v>
      </c>
      <c r="W3952" s="37" t="s">
        <v>2</v>
      </c>
      <c r="X3952" t="e">
        <f>VLOOKUP(T3952,[3]رکوردها!$A:$B,2,0)</f>
        <v>#N/A</v>
      </c>
      <c r="Y3952" t="e">
        <f>VLOOKUP(T3952,[3]رکوردها!$A:$D,4,0)</f>
        <v>#N/A</v>
      </c>
      <c r="Z3952" t="e">
        <f>VLOOKUP(T3952,[3]رکوردها!$A:$C,3,0)</f>
        <v>#N/A</v>
      </c>
      <c r="AA3952" t="e">
        <f>VLOOKUP(T3952,[3]رکوردها!$A:$F,6,0)</f>
        <v>#N/A</v>
      </c>
      <c r="AB3952" t="e">
        <f>VLOOKUP(T3952,[3]رکوردها!$A:$E,5,0)</f>
        <v>#N/A</v>
      </c>
    </row>
    <row r="3953" spans="1:28" s="41" customFormat="1" hidden="1" x14ac:dyDescent="0.2">
      <c r="A3953" s="36">
        <v>180380</v>
      </c>
      <c r="B3953" s="36">
        <v>1335</v>
      </c>
      <c r="C3953" s="36">
        <v>1908</v>
      </c>
      <c r="D3953" s="39" t="s">
        <v>5178</v>
      </c>
      <c r="E3953" s="39"/>
      <c r="F3953" s="37" t="s">
        <v>171</v>
      </c>
      <c r="G3953" s="37" t="s">
        <v>1490</v>
      </c>
      <c r="H3953" s="38">
        <v>451985184</v>
      </c>
      <c r="I3953" s="38">
        <v>0</v>
      </c>
      <c r="J3953" s="38">
        <f t="shared" si="62"/>
        <v>451985184</v>
      </c>
      <c r="K3953" s="38"/>
      <c r="L3953" s="49"/>
      <c r="M3953" s="37" t="s">
        <v>63</v>
      </c>
      <c r="N3953" s="37" t="s">
        <v>64</v>
      </c>
      <c r="O3953" s="37" t="s">
        <v>157</v>
      </c>
      <c r="P3953" s="37" t="s">
        <v>158</v>
      </c>
      <c r="Q3953" s="37" t="s">
        <v>159</v>
      </c>
      <c r="R3953" s="37" t="s">
        <v>160</v>
      </c>
      <c r="S3953" s="37" t="s">
        <v>1235</v>
      </c>
      <c r="T3953" s="37" t="s">
        <v>1234</v>
      </c>
      <c r="U3953" s="1" t="e">
        <f>VLOOKUP(T3953,[2]VAT!$A:$D,1,0)</f>
        <v>#N/A</v>
      </c>
      <c r="V3953" s="37" t="s">
        <v>2</v>
      </c>
      <c r="W3953" s="37" t="s">
        <v>2</v>
      </c>
      <c r="X3953" t="e">
        <f>VLOOKUP(T3953,[3]رکوردها!$A:$B,2,0)</f>
        <v>#N/A</v>
      </c>
      <c r="Y3953" t="e">
        <f>VLOOKUP(T3953,[3]رکوردها!$A:$D,4,0)</f>
        <v>#N/A</v>
      </c>
      <c r="Z3953" t="e">
        <f>VLOOKUP(T3953,[3]رکوردها!$A:$C,3,0)</f>
        <v>#N/A</v>
      </c>
      <c r="AA3953" t="e">
        <f>VLOOKUP(T3953,[3]رکوردها!$A:$F,6,0)</f>
        <v>#N/A</v>
      </c>
      <c r="AB3953" t="e">
        <f>VLOOKUP(T3953,[3]رکوردها!$A:$E,5,0)</f>
        <v>#N/A</v>
      </c>
    </row>
    <row r="3954" spans="1:28" s="41" customFormat="1" hidden="1" x14ac:dyDescent="0.2">
      <c r="A3954" s="36">
        <v>180381</v>
      </c>
      <c r="B3954" s="36">
        <v>1335</v>
      </c>
      <c r="C3954" s="36">
        <v>1908</v>
      </c>
      <c r="D3954" s="39" t="s">
        <v>5178</v>
      </c>
      <c r="E3954" s="39"/>
      <c r="F3954" s="37" t="s">
        <v>171</v>
      </c>
      <c r="G3954" s="37" t="s">
        <v>1491</v>
      </c>
      <c r="H3954" s="38">
        <v>451985184</v>
      </c>
      <c r="I3954" s="38">
        <v>0</v>
      </c>
      <c r="J3954" s="38">
        <f t="shared" si="62"/>
        <v>451985184</v>
      </c>
      <c r="K3954" s="38"/>
      <c r="L3954" s="49"/>
      <c r="M3954" s="37" t="s">
        <v>63</v>
      </c>
      <c r="N3954" s="37" t="s">
        <v>64</v>
      </c>
      <c r="O3954" s="37" t="s">
        <v>157</v>
      </c>
      <c r="P3954" s="37" t="s">
        <v>158</v>
      </c>
      <c r="Q3954" s="37" t="s">
        <v>159</v>
      </c>
      <c r="R3954" s="37" t="s">
        <v>160</v>
      </c>
      <c r="S3954" s="37" t="s">
        <v>1235</v>
      </c>
      <c r="T3954" s="37" t="s">
        <v>1234</v>
      </c>
      <c r="U3954" s="1" t="e">
        <f>VLOOKUP(T3954,[2]VAT!$A:$D,1,0)</f>
        <v>#N/A</v>
      </c>
      <c r="V3954" s="37" t="s">
        <v>2</v>
      </c>
      <c r="W3954" s="37" t="s">
        <v>2</v>
      </c>
      <c r="X3954" t="e">
        <f>VLOOKUP(T3954,[3]رکوردها!$A:$B,2,0)</f>
        <v>#N/A</v>
      </c>
      <c r="Y3954" t="e">
        <f>VLOOKUP(T3954,[3]رکوردها!$A:$D,4,0)</f>
        <v>#N/A</v>
      </c>
      <c r="Z3954" t="e">
        <f>VLOOKUP(T3954,[3]رکوردها!$A:$C,3,0)</f>
        <v>#N/A</v>
      </c>
      <c r="AA3954" t="e">
        <f>VLOOKUP(T3954,[3]رکوردها!$A:$F,6,0)</f>
        <v>#N/A</v>
      </c>
      <c r="AB3954" t="e">
        <f>VLOOKUP(T3954,[3]رکوردها!$A:$E,5,0)</f>
        <v>#N/A</v>
      </c>
    </row>
    <row r="3955" spans="1:28" s="41" customFormat="1" hidden="1" x14ac:dyDescent="0.2">
      <c r="A3955" s="36">
        <v>180382</v>
      </c>
      <c r="B3955" s="36">
        <v>1335</v>
      </c>
      <c r="C3955" s="36">
        <v>1908</v>
      </c>
      <c r="D3955" s="39" t="s">
        <v>5178</v>
      </c>
      <c r="E3955" s="39"/>
      <c r="F3955" s="37" t="s">
        <v>171</v>
      </c>
      <c r="G3955" s="37" t="s">
        <v>1492</v>
      </c>
      <c r="H3955" s="38">
        <v>430462080</v>
      </c>
      <c r="I3955" s="38">
        <v>0</v>
      </c>
      <c r="J3955" s="38">
        <f t="shared" si="62"/>
        <v>430462080</v>
      </c>
      <c r="K3955" s="38"/>
      <c r="L3955" s="49"/>
      <c r="M3955" s="37" t="s">
        <v>63</v>
      </c>
      <c r="N3955" s="37" t="s">
        <v>64</v>
      </c>
      <c r="O3955" s="37" t="s">
        <v>157</v>
      </c>
      <c r="P3955" s="37" t="s">
        <v>158</v>
      </c>
      <c r="Q3955" s="37" t="s">
        <v>159</v>
      </c>
      <c r="R3955" s="37" t="s">
        <v>160</v>
      </c>
      <c r="S3955" s="37" t="s">
        <v>1235</v>
      </c>
      <c r="T3955" s="37" t="s">
        <v>1234</v>
      </c>
      <c r="U3955" s="1" t="e">
        <f>VLOOKUP(T3955,[2]VAT!$A:$D,1,0)</f>
        <v>#N/A</v>
      </c>
      <c r="V3955" s="37" t="s">
        <v>2</v>
      </c>
      <c r="W3955" s="37" t="s">
        <v>2</v>
      </c>
      <c r="X3955" t="e">
        <f>VLOOKUP(T3955,[3]رکوردها!$A:$B,2,0)</f>
        <v>#N/A</v>
      </c>
      <c r="Y3955" t="e">
        <f>VLOOKUP(T3955,[3]رکوردها!$A:$D,4,0)</f>
        <v>#N/A</v>
      </c>
      <c r="Z3955" t="e">
        <f>VLOOKUP(T3955,[3]رکوردها!$A:$C,3,0)</f>
        <v>#N/A</v>
      </c>
      <c r="AA3955" t="e">
        <f>VLOOKUP(T3955,[3]رکوردها!$A:$F,6,0)</f>
        <v>#N/A</v>
      </c>
      <c r="AB3955" t="e">
        <f>VLOOKUP(T3955,[3]رکوردها!$A:$E,5,0)</f>
        <v>#N/A</v>
      </c>
    </row>
    <row r="3956" spans="1:28" s="41" customFormat="1" hidden="1" x14ac:dyDescent="0.2">
      <c r="A3956" s="36">
        <v>180383</v>
      </c>
      <c r="B3956" s="36">
        <v>1335</v>
      </c>
      <c r="C3956" s="36">
        <v>1908</v>
      </c>
      <c r="D3956" s="39" t="s">
        <v>5178</v>
      </c>
      <c r="E3956" s="39"/>
      <c r="F3956" s="37" t="s">
        <v>171</v>
      </c>
      <c r="G3956" s="37" t="s">
        <v>1493</v>
      </c>
      <c r="H3956" s="38">
        <v>430462080</v>
      </c>
      <c r="I3956" s="38">
        <v>0</v>
      </c>
      <c r="J3956" s="38">
        <f t="shared" si="62"/>
        <v>430462080</v>
      </c>
      <c r="K3956" s="38"/>
      <c r="L3956" s="49"/>
      <c r="M3956" s="37" t="s">
        <v>63</v>
      </c>
      <c r="N3956" s="37" t="s">
        <v>64</v>
      </c>
      <c r="O3956" s="37" t="s">
        <v>157</v>
      </c>
      <c r="P3956" s="37" t="s">
        <v>158</v>
      </c>
      <c r="Q3956" s="37" t="s">
        <v>159</v>
      </c>
      <c r="R3956" s="37" t="s">
        <v>160</v>
      </c>
      <c r="S3956" s="37" t="s">
        <v>1235</v>
      </c>
      <c r="T3956" s="37" t="s">
        <v>1234</v>
      </c>
      <c r="U3956" s="1" t="e">
        <f>VLOOKUP(T3956,[2]VAT!$A:$D,1,0)</f>
        <v>#N/A</v>
      </c>
      <c r="V3956" s="37" t="s">
        <v>2</v>
      </c>
      <c r="W3956" s="37" t="s">
        <v>2</v>
      </c>
      <c r="X3956" t="e">
        <f>VLOOKUP(T3956,[3]رکوردها!$A:$B,2,0)</f>
        <v>#N/A</v>
      </c>
      <c r="Y3956" t="e">
        <f>VLOOKUP(T3956,[3]رکوردها!$A:$D,4,0)</f>
        <v>#N/A</v>
      </c>
      <c r="Z3956" t="e">
        <f>VLOOKUP(T3956,[3]رکوردها!$A:$C,3,0)</f>
        <v>#N/A</v>
      </c>
      <c r="AA3956" t="e">
        <f>VLOOKUP(T3956,[3]رکوردها!$A:$F,6,0)</f>
        <v>#N/A</v>
      </c>
      <c r="AB3956" t="e">
        <f>VLOOKUP(T3956,[3]رکوردها!$A:$E,5,0)</f>
        <v>#N/A</v>
      </c>
    </row>
    <row r="3957" spans="1:28" s="41" customFormat="1" hidden="1" x14ac:dyDescent="0.2">
      <c r="A3957" s="36">
        <v>180384</v>
      </c>
      <c r="B3957" s="36">
        <v>1335</v>
      </c>
      <c r="C3957" s="36">
        <v>1908</v>
      </c>
      <c r="D3957" s="39" t="s">
        <v>5178</v>
      </c>
      <c r="E3957" s="39"/>
      <c r="F3957" s="37" t="s">
        <v>171</v>
      </c>
      <c r="G3957" s="37" t="s">
        <v>1494</v>
      </c>
      <c r="H3957" s="38">
        <v>344369664</v>
      </c>
      <c r="I3957" s="38">
        <v>0</v>
      </c>
      <c r="J3957" s="38">
        <f t="shared" si="62"/>
        <v>344369664</v>
      </c>
      <c r="K3957" s="38"/>
      <c r="L3957" s="49"/>
      <c r="M3957" s="37" t="s">
        <v>63</v>
      </c>
      <c r="N3957" s="37" t="s">
        <v>64</v>
      </c>
      <c r="O3957" s="37" t="s">
        <v>157</v>
      </c>
      <c r="P3957" s="37" t="s">
        <v>158</v>
      </c>
      <c r="Q3957" s="37" t="s">
        <v>159</v>
      </c>
      <c r="R3957" s="37" t="s">
        <v>160</v>
      </c>
      <c r="S3957" s="37" t="s">
        <v>1235</v>
      </c>
      <c r="T3957" s="37" t="s">
        <v>1234</v>
      </c>
      <c r="U3957" s="1" t="e">
        <f>VLOOKUP(T3957,[2]VAT!$A:$D,1,0)</f>
        <v>#N/A</v>
      </c>
      <c r="V3957" s="37" t="s">
        <v>2</v>
      </c>
      <c r="W3957" s="37" t="s">
        <v>2</v>
      </c>
      <c r="X3957" t="e">
        <f>VLOOKUP(T3957,[3]رکوردها!$A:$B,2,0)</f>
        <v>#N/A</v>
      </c>
      <c r="Y3957" t="e">
        <f>VLOOKUP(T3957,[3]رکوردها!$A:$D,4,0)</f>
        <v>#N/A</v>
      </c>
      <c r="Z3957" t="e">
        <f>VLOOKUP(T3957,[3]رکوردها!$A:$C,3,0)</f>
        <v>#N/A</v>
      </c>
      <c r="AA3957" t="e">
        <f>VLOOKUP(T3957,[3]رکوردها!$A:$F,6,0)</f>
        <v>#N/A</v>
      </c>
      <c r="AB3957" t="e">
        <f>VLOOKUP(T3957,[3]رکوردها!$A:$E,5,0)</f>
        <v>#N/A</v>
      </c>
    </row>
    <row r="3958" spans="1:28" s="41" customFormat="1" hidden="1" x14ac:dyDescent="0.2">
      <c r="A3958" s="36">
        <v>180385</v>
      </c>
      <c r="B3958" s="36">
        <v>1335</v>
      </c>
      <c r="C3958" s="36">
        <v>1908</v>
      </c>
      <c r="D3958" s="39" t="s">
        <v>5178</v>
      </c>
      <c r="E3958" s="39"/>
      <c r="F3958" s="37" t="s">
        <v>171</v>
      </c>
      <c r="G3958" s="37" t="s">
        <v>1495</v>
      </c>
      <c r="H3958" s="38">
        <v>322846560</v>
      </c>
      <c r="I3958" s="38">
        <v>0</v>
      </c>
      <c r="J3958" s="38">
        <f t="shared" si="62"/>
        <v>322846560</v>
      </c>
      <c r="K3958" s="38"/>
      <c r="L3958" s="49"/>
      <c r="M3958" s="37" t="s">
        <v>63</v>
      </c>
      <c r="N3958" s="37" t="s">
        <v>64</v>
      </c>
      <c r="O3958" s="37" t="s">
        <v>157</v>
      </c>
      <c r="P3958" s="37" t="s">
        <v>158</v>
      </c>
      <c r="Q3958" s="37" t="s">
        <v>159</v>
      </c>
      <c r="R3958" s="37" t="s">
        <v>160</v>
      </c>
      <c r="S3958" s="37" t="s">
        <v>1235</v>
      </c>
      <c r="T3958" s="37" t="s">
        <v>1234</v>
      </c>
      <c r="U3958" s="1" t="e">
        <f>VLOOKUP(T3958,[2]VAT!$A:$D,1,0)</f>
        <v>#N/A</v>
      </c>
      <c r="V3958" s="37" t="s">
        <v>2</v>
      </c>
      <c r="W3958" s="37" t="s">
        <v>2</v>
      </c>
      <c r="X3958" t="e">
        <f>VLOOKUP(T3958,[3]رکوردها!$A:$B,2,0)</f>
        <v>#N/A</v>
      </c>
      <c r="Y3958" t="e">
        <f>VLOOKUP(T3958,[3]رکوردها!$A:$D,4,0)</f>
        <v>#N/A</v>
      </c>
      <c r="Z3958" t="e">
        <f>VLOOKUP(T3958,[3]رکوردها!$A:$C,3,0)</f>
        <v>#N/A</v>
      </c>
      <c r="AA3958" t="e">
        <f>VLOOKUP(T3958,[3]رکوردها!$A:$F,6,0)</f>
        <v>#N/A</v>
      </c>
      <c r="AB3958" t="e">
        <f>VLOOKUP(T3958,[3]رکوردها!$A:$E,5,0)</f>
        <v>#N/A</v>
      </c>
    </row>
    <row r="3959" spans="1:28" s="41" customFormat="1" hidden="1" x14ac:dyDescent="0.2">
      <c r="A3959" s="36">
        <v>180386</v>
      </c>
      <c r="B3959" s="36">
        <v>1335</v>
      </c>
      <c r="C3959" s="36">
        <v>1908</v>
      </c>
      <c r="D3959" s="39" t="s">
        <v>5178</v>
      </c>
      <c r="E3959" s="39"/>
      <c r="F3959" s="37" t="s">
        <v>171</v>
      </c>
      <c r="G3959" s="37" t="s">
        <v>1496</v>
      </c>
      <c r="H3959" s="38">
        <v>193707936</v>
      </c>
      <c r="I3959" s="38">
        <v>0</v>
      </c>
      <c r="J3959" s="38">
        <f t="shared" si="62"/>
        <v>193707936</v>
      </c>
      <c r="K3959" s="38"/>
      <c r="L3959" s="49"/>
      <c r="M3959" s="37" t="s">
        <v>63</v>
      </c>
      <c r="N3959" s="37" t="s">
        <v>64</v>
      </c>
      <c r="O3959" s="37" t="s">
        <v>157</v>
      </c>
      <c r="P3959" s="37" t="s">
        <v>158</v>
      </c>
      <c r="Q3959" s="37" t="s">
        <v>159</v>
      </c>
      <c r="R3959" s="37" t="s">
        <v>160</v>
      </c>
      <c r="S3959" s="37" t="s">
        <v>1235</v>
      </c>
      <c r="T3959" s="37" t="s">
        <v>1234</v>
      </c>
      <c r="U3959" s="1" t="e">
        <f>VLOOKUP(T3959,[2]VAT!$A:$D,1,0)</f>
        <v>#N/A</v>
      </c>
      <c r="V3959" s="37" t="s">
        <v>2</v>
      </c>
      <c r="W3959" s="37" t="s">
        <v>2</v>
      </c>
      <c r="X3959" t="e">
        <f>VLOOKUP(T3959,[3]رکوردها!$A:$B,2,0)</f>
        <v>#N/A</v>
      </c>
      <c r="Y3959" t="e">
        <f>VLOOKUP(T3959,[3]رکوردها!$A:$D,4,0)</f>
        <v>#N/A</v>
      </c>
      <c r="Z3959" t="e">
        <f>VLOOKUP(T3959,[3]رکوردها!$A:$C,3,0)</f>
        <v>#N/A</v>
      </c>
      <c r="AA3959" t="e">
        <f>VLOOKUP(T3959,[3]رکوردها!$A:$F,6,0)</f>
        <v>#N/A</v>
      </c>
      <c r="AB3959" t="e">
        <f>VLOOKUP(T3959,[3]رکوردها!$A:$E,5,0)</f>
        <v>#N/A</v>
      </c>
    </row>
    <row r="3960" spans="1:28" s="41" customFormat="1" hidden="1" x14ac:dyDescent="0.2">
      <c r="A3960" s="36">
        <v>180387</v>
      </c>
      <c r="B3960" s="36">
        <v>1335</v>
      </c>
      <c r="C3960" s="36">
        <v>1908</v>
      </c>
      <c r="D3960" s="39" t="s">
        <v>5178</v>
      </c>
      <c r="E3960" s="39"/>
      <c r="F3960" s="37" t="s">
        <v>171</v>
      </c>
      <c r="G3960" s="37" t="s">
        <v>1497</v>
      </c>
      <c r="H3960" s="38">
        <v>193707936</v>
      </c>
      <c r="I3960" s="38">
        <v>0</v>
      </c>
      <c r="J3960" s="38">
        <f t="shared" si="62"/>
        <v>193707936</v>
      </c>
      <c r="K3960" s="38"/>
      <c r="L3960" s="49"/>
      <c r="M3960" s="37" t="s">
        <v>63</v>
      </c>
      <c r="N3960" s="37" t="s">
        <v>64</v>
      </c>
      <c r="O3960" s="37" t="s">
        <v>157</v>
      </c>
      <c r="P3960" s="37" t="s">
        <v>158</v>
      </c>
      <c r="Q3960" s="37" t="s">
        <v>159</v>
      </c>
      <c r="R3960" s="37" t="s">
        <v>160</v>
      </c>
      <c r="S3960" s="37" t="s">
        <v>1235</v>
      </c>
      <c r="T3960" s="37" t="s">
        <v>1234</v>
      </c>
      <c r="U3960" s="1" t="e">
        <f>VLOOKUP(T3960,[2]VAT!$A:$D,1,0)</f>
        <v>#N/A</v>
      </c>
      <c r="V3960" s="37" t="s">
        <v>2</v>
      </c>
      <c r="W3960" s="37" t="s">
        <v>2</v>
      </c>
      <c r="X3960" t="e">
        <f>VLOOKUP(T3960,[3]رکوردها!$A:$B,2,0)</f>
        <v>#N/A</v>
      </c>
      <c r="Y3960" t="e">
        <f>VLOOKUP(T3960,[3]رکوردها!$A:$D,4,0)</f>
        <v>#N/A</v>
      </c>
      <c r="Z3960" t="e">
        <f>VLOOKUP(T3960,[3]رکوردها!$A:$C,3,0)</f>
        <v>#N/A</v>
      </c>
      <c r="AA3960" t="e">
        <f>VLOOKUP(T3960,[3]رکوردها!$A:$F,6,0)</f>
        <v>#N/A</v>
      </c>
      <c r="AB3960" t="e">
        <f>VLOOKUP(T3960,[3]رکوردها!$A:$E,5,0)</f>
        <v>#N/A</v>
      </c>
    </row>
    <row r="3961" spans="1:28" s="41" customFormat="1" hidden="1" x14ac:dyDescent="0.2">
      <c r="A3961" s="36">
        <v>180388</v>
      </c>
      <c r="B3961" s="36">
        <v>1335</v>
      </c>
      <c r="C3961" s="36">
        <v>1908</v>
      </c>
      <c r="D3961" s="39" t="s">
        <v>5178</v>
      </c>
      <c r="E3961" s="39"/>
      <c r="F3961" s="37" t="s">
        <v>171</v>
      </c>
      <c r="G3961" s="37" t="s">
        <v>1498</v>
      </c>
      <c r="H3961" s="38">
        <v>193707936</v>
      </c>
      <c r="I3961" s="38">
        <v>0</v>
      </c>
      <c r="J3961" s="38">
        <f t="shared" si="62"/>
        <v>193707936</v>
      </c>
      <c r="K3961" s="38"/>
      <c r="L3961" s="49"/>
      <c r="M3961" s="37" t="s">
        <v>63</v>
      </c>
      <c r="N3961" s="37" t="s">
        <v>64</v>
      </c>
      <c r="O3961" s="37" t="s">
        <v>157</v>
      </c>
      <c r="P3961" s="37" t="s">
        <v>158</v>
      </c>
      <c r="Q3961" s="37" t="s">
        <v>159</v>
      </c>
      <c r="R3961" s="37" t="s">
        <v>160</v>
      </c>
      <c r="S3961" s="37" t="s">
        <v>1235</v>
      </c>
      <c r="T3961" s="37" t="s">
        <v>1234</v>
      </c>
      <c r="U3961" s="1" t="e">
        <f>VLOOKUP(T3961,[2]VAT!$A:$D,1,0)</f>
        <v>#N/A</v>
      </c>
      <c r="V3961" s="37" t="s">
        <v>2</v>
      </c>
      <c r="W3961" s="37" t="s">
        <v>2</v>
      </c>
      <c r="X3961" t="e">
        <f>VLOOKUP(T3961,[3]رکوردها!$A:$B,2,0)</f>
        <v>#N/A</v>
      </c>
      <c r="Y3961" t="e">
        <f>VLOOKUP(T3961,[3]رکوردها!$A:$D,4,0)</f>
        <v>#N/A</v>
      </c>
      <c r="Z3961" t="e">
        <f>VLOOKUP(T3961,[3]رکوردها!$A:$C,3,0)</f>
        <v>#N/A</v>
      </c>
      <c r="AA3961" t="e">
        <f>VLOOKUP(T3961,[3]رکوردها!$A:$F,6,0)</f>
        <v>#N/A</v>
      </c>
      <c r="AB3961" t="e">
        <f>VLOOKUP(T3961,[3]رکوردها!$A:$E,5,0)</f>
        <v>#N/A</v>
      </c>
    </row>
    <row r="3962" spans="1:28" s="41" customFormat="1" hidden="1" x14ac:dyDescent="0.2">
      <c r="A3962" s="36">
        <v>180389</v>
      </c>
      <c r="B3962" s="36">
        <v>1335</v>
      </c>
      <c r="C3962" s="36">
        <v>1908</v>
      </c>
      <c r="D3962" s="39" t="s">
        <v>5178</v>
      </c>
      <c r="E3962" s="39"/>
      <c r="F3962" s="37" t="s">
        <v>171</v>
      </c>
      <c r="G3962" s="37" t="s">
        <v>1499</v>
      </c>
      <c r="H3962" s="38">
        <v>193707936</v>
      </c>
      <c r="I3962" s="38">
        <v>0</v>
      </c>
      <c r="J3962" s="38">
        <f t="shared" si="62"/>
        <v>193707936</v>
      </c>
      <c r="K3962" s="38"/>
      <c r="L3962" s="49"/>
      <c r="M3962" s="37" t="s">
        <v>63</v>
      </c>
      <c r="N3962" s="37" t="s">
        <v>64</v>
      </c>
      <c r="O3962" s="37" t="s">
        <v>157</v>
      </c>
      <c r="P3962" s="37" t="s">
        <v>158</v>
      </c>
      <c r="Q3962" s="37" t="s">
        <v>159</v>
      </c>
      <c r="R3962" s="37" t="s">
        <v>160</v>
      </c>
      <c r="S3962" s="37" t="s">
        <v>1235</v>
      </c>
      <c r="T3962" s="37" t="s">
        <v>1234</v>
      </c>
      <c r="U3962" s="1" t="e">
        <f>VLOOKUP(T3962,[2]VAT!$A:$D,1,0)</f>
        <v>#N/A</v>
      </c>
      <c r="V3962" s="37" t="s">
        <v>2</v>
      </c>
      <c r="W3962" s="37" t="s">
        <v>2</v>
      </c>
      <c r="X3962" t="e">
        <f>VLOOKUP(T3962,[3]رکوردها!$A:$B,2,0)</f>
        <v>#N/A</v>
      </c>
      <c r="Y3962" t="e">
        <f>VLOOKUP(T3962,[3]رکوردها!$A:$D,4,0)</f>
        <v>#N/A</v>
      </c>
      <c r="Z3962" t="e">
        <f>VLOOKUP(T3962,[3]رکوردها!$A:$C,3,0)</f>
        <v>#N/A</v>
      </c>
      <c r="AA3962" t="e">
        <f>VLOOKUP(T3962,[3]رکوردها!$A:$F,6,0)</f>
        <v>#N/A</v>
      </c>
      <c r="AB3962" t="e">
        <f>VLOOKUP(T3962,[3]رکوردها!$A:$E,5,0)</f>
        <v>#N/A</v>
      </c>
    </row>
    <row r="3963" spans="1:28" s="41" customFormat="1" hidden="1" x14ac:dyDescent="0.2">
      <c r="A3963" s="36">
        <v>180390</v>
      </c>
      <c r="B3963" s="36">
        <v>1335</v>
      </c>
      <c r="C3963" s="36">
        <v>1908</v>
      </c>
      <c r="D3963" s="39" t="s">
        <v>5178</v>
      </c>
      <c r="E3963" s="39"/>
      <c r="F3963" s="37" t="s">
        <v>171</v>
      </c>
      <c r="G3963" s="37" t="s">
        <v>1500</v>
      </c>
      <c r="H3963" s="38">
        <v>193707936</v>
      </c>
      <c r="I3963" s="38">
        <v>0</v>
      </c>
      <c r="J3963" s="38">
        <f t="shared" si="62"/>
        <v>193707936</v>
      </c>
      <c r="K3963" s="38"/>
      <c r="L3963" s="49"/>
      <c r="M3963" s="37" t="s">
        <v>63</v>
      </c>
      <c r="N3963" s="37" t="s">
        <v>64</v>
      </c>
      <c r="O3963" s="37" t="s">
        <v>157</v>
      </c>
      <c r="P3963" s="37" t="s">
        <v>158</v>
      </c>
      <c r="Q3963" s="37" t="s">
        <v>159</v>
      </c>
      <c r="R3963" s="37" t="s">
        <v>160</v>
      </c>
      <c r="S3963" s="37" t="s">
        <v>1235</v>
      </c>
      <c r="T3963" s="37" t="s">
        <v>1234</v>
      </c>
      <c r="U3963" s="1" t="e">
        <f>VLOOKUP(T3963,[2]VAT!$A:$D,1,0)</f>
        <v>#N/A</v>
      </c>
      <c r="V3963" s="37" t="s">
        <v>2</v>
      </c>
      <c r="W3963" s="37" t="s">
        <v>2</v>
      </c>
      <c r="X3963" t="e">
        <f>VLOOKUP(T3963,[3]رکوردها!$A:$B,2,0)</f>
        <v>#N/A</v>
      </c>
      <c r="Y3963" t="e">
        <f>VLOOKUP(T3963,[3]رکوردها!$A:$D,4,0)</f>
        <v>#N/A</v>
      </c>
      <c r="Z3963" t="e">
        <f>VLOOKUP(T3963,[3]رکوردها!$A:$C,3,0)</f>
        <v>#N/A</v>
      </c>
      <c r="AA3963" t="e">
        <f>VLOOKUP(T3963,[3]رکوردها!$A:$F,6,0)</f>
        <v>#N/A</v>
      </c>
      <c r="AB3963" t="e">
        <f>VLOOKUP(T3963,[3]رکوردها!$A:$E,5,0)</f>
        <v>#N/A</v>
      </c>
    </row>
    <row r="3964" spans="1:28" s="41" customFormat="1" hidden="1" x14ac:dyDescent="0.2">
      <c r="A3964" s="36">
        <v>180391</v>
      </c>
      <c r="B3964" s="36">
        <v>1335</v>
      </c>
      <c r="C3964" s="36">
        <v>1908</v>
      </c>
      <c r="D3964" s="39" t="s">
        <v>5178</v>
      </c>
      <c r="E3964" s="39"/>
      <c r="F3964" s="37" t="s">
        <v>171</v>
      </c>
      <c r="G3964" s="37" t="s">
        <v>1501</v>
      </c>
      <c r="H3964" s="38">
        <v>43046208</v>
      </c>
      <c r="I3964" s="38">
        <v>0</v>
      </c>
      <c r="J3964" s="38">
        <f t="shared" si="62"/>
        <v>43046208</v>
      </c>
      <c r="K3964" s="38"/>
      <c r="L3964" s="49"/>
      <c r="M3964" s="37" t="s">
        <v>63</v>
      </c>
      <c r="N3964" s="37" t="s">
        <v>64</v>
      </c>
      <c r="O3964" s="37" t="s">
        <v>157</v>
      </c>
      <c r="P3964" s="37" t="s">
        <v>158</v>
      </c>
      <c r="Q3964" s="37" t="s">
        <v>159</v>
      </c>
      <c r="R3964" s="37" t="s">
        <v>160</v>
      </c>
      <c r="S3964" s="37" t="s">
        <v>1235</v>
      </c>
      <c r="T3964" s="37" t="s">
        <v>1234</v>
      </c>
      <c r="U3964" s="1" t="e">
        <f>VLOOKUP(T3964,[2]VAT!$A:$D,1,0)</f>
        <v>#N/A</v>
      </c>
      <c r="V3964" s="37" t="s">
        <v>2</v>
      </c>
      <c r="W3964" s="37" t="s">
        <v>2</v>
      </c>
      <c r="X3964" t="e">
        <f>VLOOKUP(T3964,[3]رکوردها!$A:$B,2,0)</f>
        <v>#N/A</v>
      </c>
      <c r="Y3964" t="e">
        <f>VLOOKUP(T3964,[3]رکوردها!$A:$D,4,0)</f>
        <v>#N/A</v>
      </c>
      <c r="Z3964" t="e">
        <f>VLOOKUP(T3964,[3]رکوردها!$A:$C,3,0)</f>
        <v>#N/A</v>
      </c>
      <c r="AA3964" t="e">
        <f>VLOOKUP(T3964,[3]رکوردها!$A:$F,6,0)</f>
        <v>#N/A</v>
      </c>
      <c r="AB3964" t="e">
        <f>VLOOKUP(T3964,[3]رکوردها!$A:$E,5,0)</f>
        <v>#N/A</v>
      </c>
    </row>
    <row r="3965" spans="1:28" s="41" customFormat="1" hidden="1" x14ac:dyDescent="0.2">
      <c r="A3965" s="36">
        <v>180392</v>
      </c>
      <c r="B3965" s="36">
        <v>1335</v>
      </c>
      <c r="C3965" s="36">
        <v>1908</v>
      </c>
      <c r="D3965" s="39" t="s">
        <v>5178</v>
      </c>
      <c r="E3965" s="39"/>
      <c r="F3965" s="37" t="s">
        <v>171</v>
      </c>
      <c r="G3965" s="37" t="s">
        <v>1501</v>
      </c>
      <c r="H3965" s="38">
        <v>43046208</v>
      </c>
      <c r="I3965" s="38">
        <v>0</v>
      </c>
      <c r="J3965" s="38">
        <f t="shared" si="62"/>
        <v>43046208</v>
      </c>
      <c r="K3965" s="38"/>
      <c r="L3965" s="49"/>
      <c r="M3965" s="37" t="s">
        <v>63</v>
      </c>
      <c r="N3965" s="37" t="s">
        <v>64</v>
      </c>
      <c r="O3965" s="37" t="s">
        <v>157</v>
      </c>
      <c r="P3965" s="37" t="s">
        <v>158</v>
      </c>
      <c r="Q3965" s="37" t="s">
        <v>159</v>
      </c>
      <c r="R3965" s="37" t="s">
        <v>160</v>
      </c>
      <c r="S3965" s="37" t="s">
        <v>1235</v>
      </c>
      <c r="T3965" s="37" t="s">
        <v>1234</v>
      </c>
      <c r="U3965" s="1" t="e">
        <f>VLOOKUP(T3965,[2]VAT!$A:$D,1,0)</f>
        <v>#N/A</v>
      </c>
      <c r="V3965" s="37" t="s">
        <v>2</v>
      </c>
      <c r="W3965" s="37" t="s">
        <v>2</v>
      </c>
      <c r="X3965" t="e">
        <f>VLOOKUP(T3965,[3]رکوردها!$A:$B,2,0)</f>
        <v>#N/A</v>
      </c>
      <c r="Y3965" t="e">
        <f>VLOOKUP(T3965,[3]رکوردها!$A:$D,4,0)</f>
        <v>#N/A</v>
      </c>
      <c r="Z3965" t="e">
        <f>VLOOKUP(T3965,[3]رکوردها!$A:$C,3,0)</f>
        <v>#N/A</v>
      </c>
      <c r="AA3965" t="e">
        <f>VLOOKUP(T3965,[3]رکوردها!$A:$F,6,0)</f>
        <v>#N/A</v>
      </c>
      <c r="AB3965" t="e">
        <f>VLOOKUP(T3965,[3]رکوردها!$A:$E,5,0)</f>
        <v>#N/A</v>
      </c>
    </row>
    <row r="3966" spans="1:28" s="41" customFormat="1" hidden="1" x14ac:dyDescent="0.2">
      <c r="A3966" s="36">
        <v>180393</v>
      </c>
      <c r="B3966" s="36">
        <v>1335</v>
      </c>
      <c r="C3966" s="36">
        <v>1908</v>
      </c>
      <c r="D3966" s="39" t="s">
        <v>5178</v>
      </c>
      <c r="E3966" s="39"/>
      <c r="F3966" s="37" t="s">
        <v>171</v>
      </c>
      <c r="G3966" s="37" t="s">
        <v>1501</v>
      </c>
      <c r="H3966" s="38">
        <v>43046208</v>
      </c>
      <c r="I3966" s="38">
        <v>0</v>
      </c>
      <c r="J3966" s="38">
        <f t="shared" si="62"/>
        <v>43046208</v>
      </c>
      <c r="K3966" s="38"/>
      <c r="L3966" s="49"/>
      <c r="M3966" s="37" t="s">
        <v>63</v>
      </c>
      <c r="N3966" s="37" t="s">
        <v>64</v>
      </c>
      <c r="O3966" s="37" t="s">
        <v>157</v>
      </c>
      <c r="P3966" s="37" t="s">
        <v>158</v>
      </c>
      <c r="Q3966" s="37" t="s">
        <v>159</v>
      </c>
      <c r="R3966" s="37" t="s">
        <v>160</v>
      </c>
      <c r="S3966" s="37" t="s">
        <v>1235</v>
      </c>
      <c r="T3966" s="37" t="s">
        <v>1234</v>
      </c>
      <c r="U3966" s="1" t="e">
        <f>VLOOKUP(T3966,[2]VAT!$A:$D,1,0)</f>
        <v>#N/A</v>
      </c>
      <c r="V3966" s="37" t="s">
        <v>2</v>
      </c>
      <c r="W3966" s="37" t="s">
        <v>2</v>
      </c>
      <c r="X3966" t="e">
        <f>VLOOKUP(T3966,[3]رکوردها!$A:$B,2,0)</f>
        <v>#N/A</v>
      </c>
      <c r="Y3966" t="e">
        <f>VLOOKUP(T3966,[3]رکوردها!$A:$D,4,0)</f>
        <v>#N/A</v>
      </c>
      <c r="Z3966" t="e">
        <f>VLOOKUP(T3966,[3]رکوردها!$A:$C,3,0)</f>
        <v>#N/A</v>
      </c>
      <c r="AA3966" t="e">
        <f>VLOOKUP(T3966,[3]رکوردها!$A:$F,6,0)</f>
        <v>#N/A</v>
      </c>
      <c r="AB3966" t="e">
        <f>VLOOKUP(T3966,[3]رکوردها!$A:$E,5,0)</f>
        <v>#N/A</v>
      </c>
    </row>
    <row r="3967" spans="1:28" s="41" customFormat="1" hidden="1" x14ac:dyDescent="0.2">
      <c r="A3967" s="36">
        <v>180394</v>
      </c>
      <c r="B3967" s="36">
        <v>1335</v>
      </c>
      <c r="C3967" s="36">
        <v>1908</v>
      </c>
      <c r="D3967" s="39" t="s">
        <v>5178</v>
      </c>
      <c r="E3967" s="39"/>
      <c r="F3967" s="37" t="s">
        <v>171</v>
      </c>
      <c r="G3967" s="37" t="s">
        <v>1502</v>
      </c>
      <c r="H3967" s="38">
        <v>43046208</v>
      </c>
      <c r="I3967" s="38">
        <v>0</v>
      </c>
      <c r="J3967" s="38">
        <f t="shared" si="62"/>
        <v>43046208</v>
      </c>
      <c r="K3967" s="38"/>
      <c r="L3967" s="49"/>
      <c r="M3967" s="37" t="s">
        <v>63</v>
      </c>
      <c r="N3967" s="37" t="s">
        <v>64</v>
      </c>
      <c r="O3967" s="37" t="s">
        <v>157</v>
      </c>
      <c r="P3967" s="37" t="s">
        <v>158</v>
      </c>
      <c r="Q3967" s="37" t="s">
        <v>159</v>
      </c>
      <c r="R3967" s="37" t="s">
        <v>160</v>
      </c>
      <c r="S3967" s="37" t="s">
        <v>1235</v>
      </c>
      <c r="T3967" s="37" t="s">
        <v>1234</v>
      </c>
      <c r="U3967" s="1" t="e">
        <f>VLOOKUP(T3967,[2]VAT!$A:$D,1,0)</f>
        <v>#N/A</v>
      </c>
      <c r="V3967" s="37" t="s">
        <v>2</v>
      </c>
      <c r="W3967" s="37" t="s">
        <v>2</v>
      </c>
      <c r="X3967" t="e">
        <f>VLOOKUP(T3967,[3]رکوردها!$A:$B,2,0)</f>
        <v>#N/A</v>
      </c>
      <c r="Y3967" t="e">
        <f>VLOOKUP(T3967,[3]رکوردها!$A:$D,4,0)</f>
        <v>#N/A</v>
      </c>
      <c r="Z3967" t="e">
        <f>VLOOKUP(T3967,[3]رکوردها!$A:$C,3,0)</f>
        <v>#N/A</v>
      </c>
      <c r="AA3967" t="e">
        <f>VLOOKUP(T3967,[3]رکوردها!$A:$F,6,0)</f>
        <v>#N/A</v>
      </c>
      <c r="AB3967" t="e">
        <f>VLOOKUP(T3967,[3]رکوردها!$A:$E,5,0)</f>
        <v>#N/A</v>
      </c>
    </row>
    <row r="3968" spans="1:28" s="41" customFormat="1" hidden="1" x14ac:dyDescent="0.2">
      <c r="A3968" s="36">
        <v>180395</v>
      </c>
      <c r="B3968" s="36">
        <v>1335</v>
      </c>
      <c r="C3968" s="36">
        <v>1908</v>
      </c>
      <c r="D3968" s="39" t="s">
        <v>5178</v>
      </c>
      <c r="E3968" s="39"/>
      <c r="F3968" s="37" t="s">
        <v>171</v>
      </c>
      <c r="G3968" s="37" t="s">
        <v>1503</v>
      </c>
      <c r="H3968" s="38">
        <v>43046208</v>
      </c>
      <c r="I3968" s="38">
        <v>0</v>
      </c>
      <c r="J3968" s="38">
        <f t="shared" si="62"/>
        <v>43046208</v>
      </c>
      <c r="K3968" s="38"/>
      <c r="L3968" s="49"/>
      <c r="M3968" s="37" t="s">
        <v>63</v>
      </c>
      <c r="N3968" s="37" t="s">
        <v>64</v>
      </c>
      <c r="O3968" s="37" t="s">
        <v>157</v>
      </c>
      <c r="P3968" s="37" t="s">
        <v>158</v>
      </c>
      <c r="Q3968" s="37" t="s">
        <v>159</v>
      </c>
      <c r="R3968" s="37" t="s">
        <v>160</v>
      </c>
      <c r="S3968" s="37" t="s">
        <v>1235</v>
      </c>
      <c r="T3968" s="37" t="s">
        <v>1234</v>
      </c>
      <c r="U3968" s="1" t="e">
        <f>VLOOKUP(T3968,[2]VAT!$A:$D,1,0)</f>
        <v>#N/A</v>
      </c>
      <c r="V3968" s="37" t="s">
        <v>2</v>
      </c>
      <c r="W3968" s="37" t="s">
        <v>2</v>
      </c>
      <c r="X3968" t="e">
        <f>VLOOKUP(T3968,[3]رکوردها!$A:$B,2,0)</f>
        <v>#N/A</v>
      </c>
      <c r="Y3968" t="e">
        <f>VLOOKUP(T3968,[3]رکوردها!$A:$D,4,0)</f>
        <v>#N/A</v>
      </c>
      <c r="Z3968" t="e">
        <f>VLOOKUP(T3968,[3]رکوردها!$A:$C,3,0)</f>
        <v>#N/A</v>
      </c>
      <c r="AA3968" t="e">
        <f>VLOOKUP(T3968,[3]رکوردها!$A:$F,6,0)</f>
        <v>#N/A</v>
      </c>
      <c r="AB3968" t="e">
        <f>VLOOKUP(T3968,[3]رکوردها!$A:$E,5,0)</f>
        <v>#N/A</v>
      </c>
    </row>
    <row r="3969" spans="1:28" s="41" customFormat="1" hidden="1" x14ac:dyDescent="0.2">
      <c r="A3969" s="36">
        <v>180396</v>
      </c>
      <c r="B3969" s="36">
        <v>1335</v>
      </c>
      <c r="C3969" s="36">
        <v>1908</v>
      </c>
      <c r="D3969" s="39" t="s">
        <v>5178</v>
      </c>
      <c r="E3969" s="39"/>
      <c r="F3969" s="37" t="s">
        <v>171</v>
      </c>
      <c r="G3969" s="37" t="s">
        <v>1504</v>
      </c>
      <c r="H3969" s="38">
        <v>43046208</v>
      </c>
      <c r="I3969" s="38">
        <v>0</v>
      </c>
      <c r="J3969" s="38">
        <f t="shared" si="62"/>
        <v>43046208</v>
      </c>
      <c r="K3969" s="38"/>
      <c r="L3969" s="49"/>
      <c r="M3969" s="37" t="s">
        <v>63</v>
      </c>
      <c r="N3969" s="37" t="s">
        <v>64</v>
      </c>
      <c r="O3969" s="37" t="s">
        <v>157</v>
      </c>
      <c r="P3969" s="37" t="s">
        <v>158</v>
      </c>
      <c r="Q3969" s="37" t="s">
        <v>159</v>
      </c>
      <c r="R3969" s="37" t="s">
        <v>160</v>
      </c>
      <c r="S3969" s="37" t="s">
        <v>1235</v>
      </c>
      <c r="T3969" s="37" t="s">
        <v>1234</v>
      </c>
      <c r="U3969" s="1" t="e">
        <f>VLOOKUP(T3969,[2]VAT!$A:$D,1,0)</f>
        <v>#N/A</v>
      </c>
      <c r="V3969" s="37" t="s">
        <v>2</v>
      </c>
      <c r="W3969" s="37" t="s">
        <v>2</v>
      </c>
      <c r="X3969" t="e">
        <f>VLOOKUP(T3969,[3]رکوردها!$A:$B,2,0)</f>
        <v>#N/A</v>
      </c>
      <c r="Y3969" t="e">
        <f>VLOOKUP(T3969,[3]رکوردها!$A:$D,4,0)</f>
        <v>#N/A</v>
      </c>
      <c r="Z3969" t="e">
        <f>VLOOKUP(T3969,[3]رکوردها!$A:$C,3,0)</f>
        <v>#N/A</v>
      </c>
      <c r="AA3969" t="e">
        <f>VLOOKUP(T3969,[3]رکوردها!$A:$F,6,0)</f>
        <v>#N/A</v>
      </c>
      <c r="AB3969" t="e">
        <f>VLOOKUP(T3969,[3]رکوردها!$A:$E,5,0)</f>
        <v>#N/A</v>
      </c>
    </row>
    <row r="3970" spans="1:28" s="41" customFormat="1" hidden="1" x14ac:dyDescent="0.2">
      <c r="A3970" s="36">
        <v>180397</v>
      </c>
      <c r="B3970" s="36">
        <v>1335</v>
      </c>
      <c r="C3970" s="36">
        <v>1908</v>
      </c>
      <c r="D3970" s="39" t="s">
        <v>5178</v>
      </c>
      <c r="E3970" s="39"/>
      <c r="F3970" s="37" t="s">
        <v>171</v>
      </c>
      <c r="G3970" s="37" t="s">
        <v>1505</v>
      </c>
      <c r="H3970" s="38">
        <v>43046208</v>
      </c>
      <c r="I3970" s="38">
        <v>0</v>
      </c>
      <c r="J3970" s="38">
        <f t="shared" si="62"/>
        <v>43046208</v>
      </c>
      <c r="K3970" s="38"/>
      <c r="L3970" s="49"/>
      <c r="M3970" s="37" t="s">
        <v>63</v>
      </c>
      <c r="N3970" s="37" t="s">
        <v>64</v>
      </c>
      <c r="O3970" s="37" t="s">
        <v>157</v>
      </c>
      <c r="P3970" s="37" t="s">
        <v>158</v>
      </c>
      <c r="Q3970" s="37" t="s">
        <v>159</v>
      </c>
      <c r="R3970" s="37" t="s">
        <v>160</v>
      </c>
      <c r="S3970" s="37" t="s">
        <v>1235</v>
      </c>
      <c r="T3970" s="37" t="s">
        <v>1234</v>
      </c>
      <c r="U3970" s="1" t="e">
        <f>VLOOKUP(T3970,[2]VAT!$A:$D,1,0)</f>
        <v>#N/A</v>
      </c>
      <c r="V3970" s="37" t="s">
        <v>2</v>
      </c>
      <c r="W3970" s="37" t="s">
        <v>2</v>
      </c>
      <c r="X3970" t="e">
        <f>VLOOKUP(T3970,[3]رکوردها!$A:$B,2,0)</f>
        <v>#N/A</v>
      </c>
      <c r="Y3970" t="e">
        <f>VLOOKUP(T3970,[3]رکوردها!$A:$D,4,0)</f>
        <v>#N/A</v>
      </c>
      <c r="Z3970" t="e">
        <f>VLOOKUP(T3970,[3]رکوردها!$A:$C,3,0)</f>
        <v>#N/A</v>
      </c>
      <c r="AA3970" t="e">
        <f>VLOOKUP(T3970,[3]رکوردها!$A:$F,6,0)</f>
        <v>#N/A</v>
      </c>
      <c r="AB3970" t="e">
        <f>VLOOKUP(T3970,[3]رکوردها!$A:$E,5,0)</f>
        <v>#N/A</v>
      </c>
    </row>
    <row r="3971" spans="1:28" s="41" customFormat="1" hidden="1" x14ac:dyDescent="0.2">
      <c r="A3971" s="36">
        <v>180398</v>
      </c>
      <c r="B3971" s="36">
        <v>1335</v>
      </c>
      <c r="C3971" s="36">
        <v>1908</v>
      </c>
      <c r="D3971" s="39" t="s">
        <v>5178</v>
      </c>
      <c r="E3971" s="39"/>
      <c r="F3971" s="37" t="s">
        <v>171</v>
      </c>
      <c r="G3971" s="37" t="s">
        <v>1506</v>
      </c>
      <c r="H3971" s="38">
        <v>21523104</v>
      </c>
      <c r="I3971" s="38">
        <v>0</v>
      </c>
      <c r="J3971" s="38">
        <f t="shared" si="62"/>
        <v>21523104</v>
      </c>
      <c r="K3971" s="38"/>
      <c r="L3971" s="49"/>
      <c r="M3971" s="37" t="s">
        <v>63</v>
      </c>
      <c r="N3971" s="37" t="s">
        <v>64</v>
      </c>
      <c r="O3971" s="37" t="s">
        <v>157</v>
      </c>
      <c r="P3971" s="37" t="s">
        <v>158</v>
      </c>
      <c r="Q3971" s="37" t="s">
        <v>159</v>
      </c>
      <c r="R3971" s="37" t="s">
        <v>160</v>
      </c>
      <c r="S3971" s="37" t="s">
        <v>1235</v>
      </c>
      <c r="T3971" s="37" t="s">
        <v>1234</v>
      </c>
      <c r="U3971" s="1" t="e">
        <f>VLOOKUP(T3971,[2]VAT!$A:$D,1,0)</f>
        <v>#N/A</v>
      </c>
      <c r="V3971" s="37" t="s">
        <v>2</v>
      </c>
      <c r="W3971" s="37" t="s">
        <v>2</v>
      </c>
      <c r="X3971" t="e">
        <f>VLOOKUP(T3971,[3]رکوردها!$A:$B,2,0)</f>
        <v>#N/A</v>
      </c>
      <c r="Y3971" t="e">
        <f>VLOOKUP(T3971,[3]رکوردها!$A:$D,4,0)</f>
        <v>#N/A</v>
      </c>
      <c r="Z3971" t="e">
        <f>VLOOKUP(T3971,[3]رکوردها!$A:$C,3,0)</f>
        <v>#N/A</v>
      </c>
      <c r="AA3971" t="e">
        <f>VLOOKUP(T3971,[3]رکوردها!$A:$F,6,0)</f>
        <v>#N/A</v>
      </c>
      <c r="AB3971" t="e">
        <f>VLOOKUP(T3971,[3]رکوردها!$A:$E,5,0)</f>
        <v>#N/A</v>
      </c>
    </row>
    <row r="3972" spans="1:28" s="41" customFormat="1" hidden="1" x14ac:dyDescent="0.2">
      <c r="A3972" s="36">
        <v>180399</v>
      </c>
      <c r="B3972" s="36">
        <v>1335</v>
      </c>
      <c r="C3972" s="36">
        <v>1908</v>
      </c>
      <c r="D3972" s="39" t="s">
        <v>5178</v>
      </c>
      <c r="E3972" s="39"/>
      <c r="F3972" s="37" t="s">
        <v>171</v>
      </c>
      <c r="G3972" s="37" t="s">
        <v>1507</v>
      </c>
      <c r="H3972" s="38">
        <v>21523104</v>
      </c>
      <c r="I3972" s="38">
        <v>0</v>
      </c>
      <c r="J3972" s="38">
        <f t="shared" si="62"/>
        <v>21523104</v>
      </c>
      <c r="K3972" s="38"/>
      <c r="L3972" s="49"/>
      <c r="M3972" s="37" t="s">
        <v>63</v>
      </c>
      <c r="N3972" s="37" t="s">
        <v>64</v>
      </c>
      <c r="O3972" s="37" t="s">
        <v>157</v>
      </c>
      <c r="P3972" s="37" t="s">
        <v>158</v>
      </c>
      <c r="Q3972" s="37" t="s">
        <v>159</v>
      </c>
      <c r="R3972" s="37" t="s">
        <v>160</v>
      </c>
      <c r="S3972" s="37" t="s">
        <v>1235</v>
      </c>
      <c r="T3972" s="37" t="s">
        <v>1234</v>
      </c>
      <c r="U3972" s="1" t="e">
        <f>VLOOKUP(T3972,[2]VAT!$A:$D,1,0)</f>
        <v>#N/A</v>
      </c>
      <c r="V3972" s="37" t="s">
        <v>2</v>
      </c>
      <c r="W3972" s="37" t="s">
        <v>2</v>
      </c>
      <c r="X3972" t="e">
        <f>VLOOKUP(T3972,[3]رکوردها!$A:$B,2,0)</f>
        <v>#N/A</v>
      </c>
      <c r="Y3972" t="e">
        <f>VLOOKUP(T3972,[3]رکوردها!$A:$D,4,0)</f>
        <v>#N/A</v>
      </c>
      <c r="Z3972" t="e">
        <f>VLOOKUP(T3972,[3]رکوردها!$A:$C,3,0)</f>
        <v>#N/A</v>
      </c>
      <c r="AA3972" t="e">
        <f>VLOOKUP(T3972,[3]رکوردها!$A:$F,6,0)</f>
        <v>#N/A</v>
      </c>
      <c r="AB3972" t="e">
        <f>VLOOKUP(T3972,[3]رکوردها!$A:$E,5,0)</f>
        <v>#N/A</v>
      </c>
    </row>
    <row r="3973" spans="1:28" s="41" customFormat="1" hidden="1" x14ac:dyDescent="0.2">
      <c r="A3973" s="36">
        <v>180400</v>
      </c>
      <c r="B3973" s="36">
        <v>1335</v>
      </c>
      <c r="C3973" s="36">
        <v>1908</v>
      </c>
      <c r="D3973" s="39" t="s">
        <v>5178</v>
      </c>
      <c r="E3973" s="39"/>
      <c r="F3973" s="37" t="s">
        <v>171</v>
      </c>
      <c r="G3973" s="37" t="s">
        <v>1508</v>
      </c>
      <c r="H3973" s="38">
        <v>21523104</v>
      </c>
      <c r="I3973" s="38">
        <v>0</v>
      </c>
      <c r="J3973" s="38">
        <f t="shared" si="62"/>
        <v>21523104</v>
      </c>
      <c r="K3973" s="38"/>
      <c r="L3973" s="49"/>
      <c r="M3973" s="37" t="s">
        <v>63</v>
      </c>
      <c r="N3973" s="37" t="s">
        <v>64</v>
      </c>
      <c r="O3973" s="37" t="s">
        <v>157</v>
      </c>
      <c r="P3973" s="37" t="s">
        <v>158</v>
      </c>
      <c r="Q3973" s="37" t="s">
        <v>159</v>
      </c>
      <c r="R3973" s="37" t="s">
        <v>160</v>
      </c>
      <c r="S3973" s="37" t="s">
        <v>1235</v>
      </c>
      <c r="T3973" s="37" t="s">
        <v>1234</v>
      </c>
      <c r="U3973" s="1" t="e">
        <f>VLOOKUP(T3973,[2]VAT!$A:$D,1,0)</f>
        <v>#N/A</v>
      </c>
      <c r="V3973" s="37" t="s">
        <v>2</v>
      </c>
      <c r="W3973" s="37" t="s">
        <v>2</v>
      </c>
      <c r="X3973" t="e">
        <f>VLOOKUP(T3973,[3]رکوردها!$A:$B,2,0)</f>
        <v>#N/A</v>
      </c>
      <c r="Y3973" t="e">
        <f>VLOOKUP(T3973,[3]رکوردها!$A:$D,4,0)</f>
        <v>#N/A</v>
      </c>
      <c r="Z3973" t="e">
        <f>VLOOKUP(T3973,[3]رکوردها!$A:$C,3,0)</f>
        <v>#N/A</v>
      </c>
      <c r="AA3973" t="e">
        <f>VLOOKUP(T3973,[3]رکوردها!$A:$F,6,0)</f>
        <v>#N/A</v>
      </c>
      <c r="AB3973" t="e">
        <f>VLOOKUP(T3973,[3]رکوردها!$A:$E,5,0)</f>
        <v>#N/A</v>
      </c>
    </row>
    <row r="3974" spans="1:28" s="41" customFormat="1" hidden="1" x14ac:dyDescent="0.2">
      <c r="A3974" s="36">
        <v>180401</v>
      </c>
      <c r="B3974" s="36">
        <v>1335</v>
      </c>
      <c r="C3974" s="36">
        <v>1908</v>
      </c>
      <c r="D3974" s="39" t="s">
        <v>5178</v>
      </c>
      <c r="E3974" s="39"/>
      <c r="F3974" s="37" t="s">
        <v>171</v>
      </c>
      <c r="G3974" s="37" t="s">
        <v>1509</v>
      </c>
      <c r="H3974" s="38">
        <v>21523104</v>
      </c>
      <c r="I3974" s="38">
        <v>0</v>
      </c>
      <c r="J3974" s="38">
        <f t="shared" si="62"/>
        <v>21523104</v>
      </c>
      <c r="K3974" s="38"/>
      <c r="L3974" s="49"/>
      <c r="M3974" s="37" t="s">
        <v>63</v>
      </c>
      <c r="N3974" s="37" t="s">
        <v>64</v>
      </c>
      <c r="O3974" s="37" t="s">
        <v>157</v>
      </c>
      <c r="P3974" s="37" t="s">
        <v>158</v>
      </c>
      <c r="Q3974" s="37" t="s">
        <v>159</v>
      </c>
      <c r="R3974" s="37" t="s">
        <v>160</v>
      </c>
      <c r="S3974" s="37" t="s">
        <v>1235</v>
      </c>
      <c r="T3974" s="37" t="s">
        <v>1234</v>
      </c>
      <c r="U3974" s="1" t="e">
        <f>VLOOKUP(T3974,[2]VAT!$A:$D,1,0)</f>
        <v>#N/A</v>
      </c>
      <c r="V3974" s="37" t="s">
        <v>2</v>
      </c>
      <c r="W3974" s="37" t="s">
        <v>2</v>
      </c>
      <c r="X3974" t="e">
        <f>VLOOKUP(T3974,[3]رکوردها!$A:$B,2,0)</f>
        <v>#N/A</v>
      </c>
      <c r="Y3974" t="e">
        <f>VLOOKUP(T3974,[3]رکوردها!$A:$D,4,0)</f>
        <v>#N/A</v>
      </c>
      <c r="Z3974" t="e">
        <f>VLOOKUP(T3974,[3]رکوردها!$A:$C,3,0)</f>
        <v>#N/A</v>
      </c>
      <c r="AA3974" t="e">
        <f>VLOOKUP(T3974,[3]رکوردها!$A:$F,6,0)</f>
        <v>#N/A</v>
      </c>
      <c r="AB3974" t="e">
        <f>VLOOKUP(T3974,[3]رکوردها!$A:$E,5,0)</f>
        <v>#N/A</v>
      </c>
    </row>
    <row r="3975" spans="1:28" s="41" customFormat="1" hidden="1" x14ac:dyDescent="0.2">
      <c r="A3975" s="36">
        <v>180402</v>
      </c>
      <c r="B3975" s="36">
        <v>1335</v>
      </c>
      <c r="C3975" s="36">
        <v>1908</v>
      </c>
      <c r="D3975" s="39" t="s">
        <v>5178</v>
      </c>
      <c r="E3975" s="39"/>
      <c r="F3975" s="37" t="s">
        <v>171</v>
      </c>
      <c r="G3975" s="37" t="s">
        <v>1509</v>
      </c>
      <c r="H3975" s="38">
        <v>21523104</v>
      </c>
      <c r="I3975" s="38">
        <v>0</v>
      </c>
      <c r="J3975" s="38">
        <f t="shared" si="62"/>
        <v>21523104</v>
      </c>
      <c r="K3975" s="38"/>
      <c r="L3975" s="49"/>
      <c r="M3975" s="37" t="s">
        <v>63</v>
      </c>
      <c r="N3975" s="37" t="s">
        <v>64</v>
      </c>
      <c r="O3975" s="37" t="s">
        <v>157</v>
      </c>
      <c r="P3975" s="37" t="s">
        <v>158</v>
      </c>
      <c r="Q3975" s="37" t="s">
        <v>159</v>
      </c>
      <c r="R3975" s="37" t="s">
        <v>160</v>
      </c>
      <c r="S3975" s="37" t="s">
        <v>1235</v>
      </c>
      <c r="T3975" s="37" t="s">
        <v>1234</v>
      </c>
      <c r="U3975" s="1" t="e">
        <f>VLOOKUP(T3975,[2]VAT!$A:$D,1,0)</f>
        <v>#N/A</v>
      </c>
      <c r="V3975" s="37" t="s">
        <v>2</v>
      </c>
      <c r="W3975" s="37" t="s">
        <v>2</v>
      </c>
      <c r="X3975" t="e">
        <f>VLOOKUP(T3975,[3]رکوردها!$A:$B,2,0)</f>
        <v>#N/A</v>
      </c>
      <c r="Y3975" t="e">
        <f>VLOOKUP(T3975,[3]رکوردها!$A:$D,4,0)</f>
        <v>#N/A</v>
      </c>
      <c r="Z3975" t="e">
        <f>VLOOKUP(T3975,[3]رکوردها!$A:$C,3,0)</f>
        <v>#N/A</v>
      </c>
      <c r="AA3975" t="e">
        <f>VLOOKUP(T3975,[3]رکوردها!$A:$F,6,0)</f>
        <v>#N/A</v>
      </c>
      <c r="AB3975" t="e">
        <f>VLOOKUP(T3975,[3]رکوردها!$A:$E,5,0)</f>
        <v>#N/A</v>
      </c>
    </row>
    <row r="3976" spans="1:28" s="41" customFormat="1" hidden="1" x14ac:dyDescent="0.2">
      <c r="A3976" s="36">
        <v>180403</v>
      </c>
      <c r="B3976" s="36">
        <v>1335</v>
      </c>
      <c r="C3976" s="36">
        <v>1908</v>
      </c>
      <c r="D3976" s="39" t="s">
        <v>5178</v>
      </c>
      <c r="E3976" s="39"/>
      <c r="F3976" s="37" t="s">
        <v>171</v>
      </c>
      <c r="G3976" s="37" t="s">
        <v>1509</v>
      </c>
      <c r="H3976" s="38">
        <v>21523104</v>
      </c>
      <c r="I3976" s="38">
        <v>0</v>
      </c>
      <c r="J3976" s="38">
        <f t="shared" si="62"/>
        <v>21523104</v>
      </c>
      <c r="K3976" s="38"/>
      <c r="L3976" s="49"/>
      <c r="M3976" s="37" t="s">
        <v>63</v>
      </c>
      <c r="N3976" s="37" t="s">
        <v>64</v>
      </c>
      <c r="O3976" s="37" t="s">
        <v>157</v>
      </c>
      <c r="P3976" s="37" t="s">
        <v>158</v>
      </c>
      <c r="Q3976" s="37" t="s">
        <v>159</v>
      </c>
      <c r="R3976" s="37" t="s">
        <v>160</v>
      </c>
      <c r="S3976" s="37" t="s">
        <v>1235</v>
      </c>
      <c r="T3976" s="37" t="s">
        <v>1234</v>
      </c>
      <c r="U3976" s="1" t="e">
        <f>VLOOKUP(T3976,[2]VAT!$A:$D,1,0)</f>
        <v>#N/A</v>
      </c>
      <c r="V3976" s="37" t="s">
        <v>2</v>
      </c>
      <c r="W3976" s="37" t="s">
        <v>2</v>
      </c>
      <c r="X3976" t="e">
        <f>VLOOKUP(T3976,[3]رکوردها!$A:$B,2,0)</f>
        <v>#N/A</v>
      </c>
      <c r="Y3976" t="e">
        <f>VLOOKUP(T3976,[3]رکوردها!$A:$D,4,0)</f>
        <v>#N/A</v>
      </c>
      <c r="Z3976" t="e">
        <f>VLOOKUP(T3976,[3]رکوردها!$A:$C,3,0)</f>
        <v>#N/A</v>
      </c>
      <c r="AA3976" t="e">
        <f>VLOOKUP(T3976,[3]رکوردها!$A:$F,6,0)</f>
        <v>#N/A</v>
      </c>
      <c r="AB3976" t="e">
        <f>VLOOKUP(T3976,[3]رکوردها!$A:$E,5,0)</f>
        <v>#N/A</v>
      </c>
    </row>
    <row r="3977" spans="1:28" s="41" customFormat="1" hidden="1" x14ac:dyDescent="0.2">
      <c r="A3977" s="36">
        <v>180404</v>
      </c>
      <c r="B3977" s="36">
        <v>1335</v>
      </c>
      <c r="C3977" s="36">
        <v>1908</v>
      </c>
      <c r="D3977" s="39" t="s">
        <v>5178</v>
      </c>
      <c r="E3977" s="39"/>
      <c r="F3977" s="37" t="s">
        <v>171</v>
      </c>
      <c r="G3977" s="37" t="s">
        <v>1510</v>
      </c>
      <c r="H3977" s="38">
        <v>21523104</v>
      </c>
      <c r="I3977" s="38">
        <v>0</v>
      </c>
      <c r="J3977" s="38">
        <f t="shared" si="62"/>
        <v>21523104</v>
      </c>
      <c r="K3977" s="38"/>
      <c r="L3977" s="49"/>
      <c r="M3977" s="37" t="s">
        <v>63</v>
      </c>
      <c r="N3977" s="37" t="s">
        <v>64</v>
      </c>
      <c r="O3977" s="37" t="s">
        <v>157</v>
      </c>
      <c r="P3977" s="37" t="s">
        <v>158</v>
      </c>
      <c r="Q3977" s="37" t="s">
        <v>159</v>
      </c>
      <c r="R3977" s="37" t="s">
        <v>160</v>
      </c>
      <c r="S3977" s="37" t="s">
        <v>1235</v>
      </c>
      <c r="T3977" s="37" t="s">
        <v>1234</v>
      </c>
      <c r="U3977" s="1" t="e">
        <f>VLOOKUP(T3977,[2]VAT!$A:$D,1,0)</f>
        <v>#N/A</v>
      </c>
      <c r="V3977" s="37" t="s">
        <v>2</v>
      </c>
      <c r="W3977" s="37" t="s">
        <v>2</v>
      </c>
      <c r="X3977" t="e">
        <f>VLOOKUP(T3977,[3]رکوردها!$A:$B,2,0)</f>
        <v>#N/A</v>
      </c>
      <c r="Y3977" t="e">
        <f>VLOOKUP(T3977,[3]رکوردها!$A:$D,4,0)</f>
        <v>#N/A</v>
      </c>
      <c r="Z3977" t="e">
        <f>VLOOKUP(T3977,[3]رکوردها!$A:$C,3,0)</f>
        <v>#N/A</v>
      </c>
      <c r="AA3977" t="e">
        <f>VLOOKUP(T3977,[3]رکوردها!$A:$F,6,0)</f>
        <v>#N/A</v>
      </c>
      <c r="AB3977" t="e">
        <f>VLOOKUP(T3977,[3]رکوردها!$A:$E,5,0)</f>
        <v>#N/A</v>
      </c>
    </row>
    <row r="3978" spans="1:28" s="41" customFormat="1" hidden="1" x14ac:dyDescent="0.2">
      <c r="A3978" s="36">
        <v>180405</v>
      </c>
      <c r="B3978" s="36">
        <v>1335</v>
      </c>
      <c r="C3978" s="36">
        <v>1908</v>
      </c>
      <c r="D3978" s="39" t="s">
        <v>5178</v>
      </c>
      <c r="E3978" s="39"/>
      <c r="F3978" s="37" t="s">
        <v>171</v>
      </c>
      <c r="G3978" s="37" t="s">
        <v>1510</v>
      </c>
      <c r="H3978" s="38">
        <v>21523104</v>
      </c>
      <c r="I3978" s="38">
        <v>0</v>
      </c>
      <c r="J3978" s="38">
        <f t="shared" si="62"/>
        <v>21523104</v>
      </c>
      <c r="K3978" s="38"/>
      <c r="L3978" s="49"/>
      <c r="M3978" s="37" t="s">
        <v>63</v>
      </c>
      <c r="N3978" s="37" t="s">
        <v>64</v>
      </c>
      <c r="O3978" s="37" t="s">
        <v>157</v>
      </c>
      <c r="P3978" s="37" t="s">
        <v>158</v>
      </c>
      <c r="Q3978" s="37" t="s">
        <v>159</v>
      </c>
      <c r="R3978" s="37" t="s">
        <v>160</v>
      </c>
      <c r="S3978" s="37" t="s">
        <v>1235</v>
      </c>
      <c r="T3978" s="37" t="s">
        <v>1234</v>
      </c>
      <c r="U3978" s="1" t="e">
        <f>VLOOKUP(T3978,[2]VAT!$A:$D,1,0)</f>
        <v>#N/A</v>
      </c>
      <c r="V3978" s="37" t="s">
        <v>2</v>
      </c>
      <c r="W3978" s="37" t="s">
        <v>2</v>
      </c>
      <c r="X3978" t="e">
        <f>VLOOKUP(T3978,[3]رکوردها!$A:$B,2,0)</f>
        <v>#N/A</v>
      </c>
      <c r="Y3978" t="e">
        <f>VLOOKUP(T3978,[3]رکوردها!$A:$D,4,0)</f>
        <v>#N/A</v>
      </c>
      <c r="Z3978" t="e">
        <f>VLOOKUP(T3978,[3]رکوردها!$A:$C,3,0)</f>
        <v>#N/A</v>
      </c>
      <c r="AA3978" t="e">
        <f>VLOOKUP(T3978,[3]رکوردها!$A:$F,6,0)</f>
        <v>#N/A</v>
      </c>
      <c r="AB3978" t="e">
        <f>VLOOKUP(T3978,[3]رکوردها!$A:$E,5,0)</f>
        <v>#N/A</v>
      </c>
    </row>
    <row r="3979" spans="1:28" s="41" customFormat="1" hidden="1" x14ac:dyDescent="0.2">
      <c r="A3979" s="36">
        <v>180406</v>
      </c>
      <c r="B3979" s="36">
        <v>1335</v>
      </c>
      <c r="C3979" s="36">
        <v>1908</v>
      </c>
      <c r="D3979" s="39" t="s">
        <v>5178</v>
      </c>
      <c r="E3979" s="39"/>
      <c r="F3979" s="37" t="s">
        <v>171</v>
      </c>
      <c r="G3979" s="37" t="s">
        <v>1510</v>
      </c>
      <c r="H3979" s="38">
        <v>21523104</v>
      </c>
      <c r="I3979" s="38">
        <v>0</v>
      </c>
      <c r="J3979" s="38">
        <f t="shared" ref="J3979:J4042" si="63">H3979-I3979</f>
        <v>21523104</v>
      </c>
      <c r="K3979" s="38"/>
      <c r="L3979" s="49"/>
      <c r="M3979" s="37" t="s">
        <v>63</v>
      </c>
      <c r="N3979" s="37" t="s">
        <v>64</v>
      </c>
      <c r="O3979" s="37" t="s">
        <v>157</v>
      </c>
      <c r="P3979" s="37" t="s">
        <v>158</v>
      </c>
      <c r="Q3979" s="37" t="s">
        <v>159</v>
      </c>
      <c r="R3979" s="37" t="s">
        <v>160</v>
      </c>
      <c r="S3979" s="37" t="s">
        <v>1235</v>
      </c>
      <c r="T3979" s="37" t="s">
        <v>1234</v>
      </c>
      <c r="U3979" s="1" t="e">
        <f>VLOOKUP(T3979,[2]VAT!$A:$D,1,0)</f>
        <v>#N/A</v>
      </c>
      <c r="V3979" s="37" t="s">
        <v>2</v>
      </c>
      <c r="W3979" s="37" t="s">
        <v>2</v>
      </c>
      <c r="X3979" t="e">
        <f>VLOOKUP(T3979,[3]رکوردها!$A:$B,2,0)</f>
        <v>#N/A</v>
      </c>
      <c r="Y3979" t="e">
        <f>VLOOKUP(T3979,[3]رکوردها!$A:$D,4,0)</f>
        <v>#N/A</v>
      </c>
      <c r="Z3979" t="e">
        <f>VLOOKUP(T3979,[3]رکوردها!$A:$C,3,0)</f>
        <v>#N/A</v>
      </c>
      <c r="AA3979" t="e">
        <f>VLOOKUP(T3979,[3]رکوردها!$A:$F,6,0)</f>
        <v>#N/A</v>
      </c>
      <c r="AB3979" t="e">
        <f>VLOOKUP(T3979,[3]رکوردها!$A:$E,5,0)</f>
        <v>#N/A</v>
      </c>
    </row>
    <row r="3980" spans="1:28" s="41" customFormat="1" hidden="1" x14ac:dyDescent="0.2">
      <c r="A3980" s="36">
        <v>180407</v>
      </c>
      <c r="B3980" s="36">
        <v>1335</v>
      </c>
      <c r="C3980" s="36">
        <v>1908</v>
      </c>
      <c r="D3980" s="39" t="s">
        <v>5178</v>
      </c>
      <c r="E3980" s="39"/>
      <c r="F3980" s="37" t="s">
        <v>171</v>
      </c>
      <c r="G3980" s="37" t="s">
        <v>1511</v>
      </c>
      <c r="H3980" s="38">
        <v>21523104</v>
      </c>
      <c r="I3980" s="38">
        <v>0</v>
      </c>
      <c r="J3980" s="38">
        <f t="shared" si="63"/>
        <v>21523104</v>
      </c>
      <c r="K3980" s="38"/>
      <c r="L3980" s="49"/>
      <c r="M3980" s="37" t="s">
        <v>63</v>
      </c>
      <c r="N3980" s="37" t="s">
        <v>64</v>
      </c>
      <c r="O3980" s="37" t="s">
        <v>157</v>
      </c>
      <c r="P3980" s="37" t="s">
        <v>158</v>
      </c>
      <c r="Q3980" s="37" t="s">
        <v>159</v>
      </c>
      <c r="R3980" s="37" t="s">
        <v>160</v>
      </c>
      <c r="S3980" s="37" t="s">
        <v>1235</v>
      </c>
      <c r="T3980" s="37" t="s">
        <v>1234</v>
      </c>
      <c r="U3980" s="1" t="e">
        <f>VLOOKUP(T3980,[2]VAT!$A:$D,1,0)</f>
        <v>#N/A</v>
      </c>
      <c r="V3980" s="37" t="s">
        <v>2</v>
      </c>
      <c r="W3980" s="37" t="s">
        <v>2</v>
      </c>
      <c r="X3980" t="e">
        <f>VLOOKUP(T3980,[3]رکوردها!$A:$B,2,0)</f>
        <v>#N/A</v>
      </c>
      <c r="Y3980" t="e">
        <f>VLOOKUP(T3980,[3]رکوردها!$A:$D,4,0)</f>
        <v>#N/A</v>
      </c>
      <c r="Z3980" t="e">
        <f>VLOOKUP(T3980,[3]رکوردها!$A:$C,3,0)</f>
        <v>#N/A</v>
      </c>
      <c r="AA3980" t="e">
        <f>VLOOKUP(T3980,[3]رکوردها!$A:$F,6,0)</f>
        <v>#N/A</v>
      </c>
      <c r="AB3980" t="e">
        <f>VLOOKUP(T3980,[3]رکوردها!$A:$E,5,0)</f>
        <v>#N/A</v>
      </c>
    </row>
    <row r="3981" spans="1:28" s="41" customFormat="1" hidden="1" x14ac:dyDescent="0.2">
      <c r="A3981" s="36">
        <v>180408</v>
      </c>
      <c r="B3981" s="36">
        <v>1335</v>
      </c>
      <c r="C3981" s="36">
        <v>1908</v>
      </c>
      <c r="D3981" s="39" t="s">
        <v>5178</v>
      </c>
      <c r="E3981" s="39"/>
      <c r="F3981" s="37" t="s">
        <v>171</v>
      </c>
      <c r="G3981" s="37" t="s">
        <v>1511</v>
      </c>
      <c r="H3981" s="38">
        <v>21523104</v>
      </c>
      <c r="I3981" s="38">
        <v>0</v>
      </c>
      <c r="J3981" s="38">
        <f t="shared" si="63"/>
        <v>21523104</v>
      </c>
      <c r="K3981" s="38"/>
      <c r="L3981" s="49"/>
      <c r="M3981" s="37" t="s">
        <v>63</v>
      </c>
      <c r="N3981" s="37" t="s">
        <v>64</v>
      </c>
      <c r="O3981" s="37" t="s">
        <v>157</v>
      </c>
      <c r="P3981" s="37" t="s">
        <v>158</v>
      </c>
      <c r="Q3981" s="37" t="s">
        <v>159</v>
      </c>
      <c r="R3981" s="37" t="s">
        <v>160</v>
      </c>
      <c r="S3981" s="37" t="s">
        <v>1235</v>
      </c>
      <c r="T3981" s="37" t="s">
        <v>1234</v>
      </c>
      <c r="U3981" s="1" t="e">
        <f>VLOOKUP(T3981,[2]VAT!$A:$D,1,0)</f>
        <v>#N/A</v>
      </c>
      <c r="V3981" s="37" t="s">
        <v>2</v>
      </c>
      <c r="W3981" s="37" t="s">
        <v>2</v>
      </c>
      <c r="X3981" t="e">
        <f>VLOOKUP(T3981,[3]رکوردها!$A:$B,2,0)</f>
        <v>#N/A</v>
      </c>
      <c r="Y3981" t="e">
        <f>VLOOKUP(T3981,[3]رکوردها!$A:$D,4,0)</f>
        <v>#N/A</v>
      </c>
      <c r="Z3981" t="e">
        <f>VLOOKUP(T3981,[3]رکوردها!$A:$C,3,0)</f>
        <v>#N/A</v>
      </c>
      <c r="AA3981" t="e">
        <f>VLOOKUP(T3981,[3]رکوردها!$A:$F,6,0)</f>
        <v>#N/A</v>
      </c>
      <c r="AB3981" t="e">
        <f>VLOOKUP(T3981,[3]رکوردها!$A:$E,5,0)</f>
        <v>#N/A</v>
      </c>
    </row>
    <row r="3982" spans="1:28" s="41" customFormat="1" hidden="1" x14ac:dyDescent="0.2">
      <c r="A3982" s="36">
        <v>180409</v>
      </c>
      <c r="B3982" s="36">
        <v>1335</v>
      </c>
      <c r="C3982" s="36">
        <v>1908</v>
      </c>
      <c r="D3982" s="39" t="s">
        <v>5178</v>
      </c>
      <c r="E3982" s="39"/>
      <c r="F3982" s="37" t="s">
        <v>171</v>
      </c>
      <c r="G3982" s="37" t="s">
        <v>1511</v>
      </c>
      <c r="H3982" s="38">
        <v>21523104</v>
      </c>
      <c r="I3982" s="38">
        <v>0</v>
      </c>
      <c r="J3982" s="38">
        <f t="shared" si="63"/>
        <v>21523104</v>
      </c>
      <c r="K3982" s="38"/>
      <c r="L3982" s="49"/>
      <c r="M3982" s="37" t="s">
        <v>63</v>
      </c>
      <c r="N3982" s="37" t="s">
        <v>64</v>
      </c>
      <c r="O3982" s="37" t="s">
        <v>157</v>
      </c>
      <c r="P3982" s="37" t="s">
        <v>158</v>
      </c>
      <c r="Q3982" s="37" t="s">
        <v>159</v>
      </c>
      <c r="R3982" s="37" t="s">
        <v>160</v>
      </c>
      <c r="S3982" s="37" t="s">
        <v>1235</v>
      </c>
      <c r="T3982" s="37" t="s">
        <v>1234</v>
      </c>
      <c r="U3982" s="1" t="e">
        <f>VLOOKUP(T3982,[2]VAT!$A:$D,1,0)</f>
        <v>#N/A</v>
      </c>
      <c r="V3982" s="37" t="s">
        <v>2</v>
      </c>
      <c r="W3982" s="37" t="s">
        <v>2</v>
      </c>
      <c r="X3982" t="e">
        <f>VLOOKUP(T3982,[3]رکوردها!$A:$B,2,0)</f>
        <v>#N/A</v>
      </c>
      <c r="Y3982" t="e">
        <f>VLOOKUP(T3982,[3]رکوردها!$A:$D,4,0)</f>
        <v>#N/A</v>
      </c>
      <c r="Z3982" t="e">
        <f>VLOOKUP(T3982,[3]رکوردها!$A:$C,3,0)</f>
        <v>#N/A</v>
      </c>
      <c r="AA3982" t="e">
        <f>VLOOKUP(T3982,[3]رکوردها!$A:$F,6,0)</f>
        <v>#N/A</v>
      </c>
      <c r="AB3982" t="e">
        <f>VLOOKUP(T3982,[3]رکوردها!$A:$E,5,0)</f>
        <v>#N/A</v>
      </c>
    </row>
    <row r="3983" spans="1:28" s="41" customFormat="1" hidden="1" x14ac:dyDescent="0.2">
      <c r="A3983" s="36">
        <v>180410</v>
      </c>
      <c r="B3983" s="36">
        <v>1335</v>
      </c>
      <c r="C3983" s="36">
        <v>1908</v>
      </c>
      <c r="D3983" s="39" t="s">
        <v>5178</v>
      </c>
      <c r="E3983" s="39"/>
      <c r="F3983" s="37" t="s">
        <v>171</v>
      </c>
      <c r="G3983" s="37" t="s">
        <v>1512</v>
      </c>
      <c r="H3983" s="38">
        <v>21523104</v>
      </c>
      <c r="I3983" s="38">
        <v>0</v>
      </c>
      <c r="J3983" s="38">
        <f t="shared" si="63"/>
        <v>21523104</v>
      </c>
      <c r="K3983" s="38"/>
      <c r="L3983" s="49"/>
      <c r="M3983" s="37" t="s">
        <v>63</v>
      </c>
      <c r="N3983" s="37" t="s">
        <v>64</v>
      </c>
      <c r="O3983" s="37" t="s">
        <v>157</v>
      </c>
      <c r="P3983" s="37" t="s">
        <v>158</v>
      </c>
      <c r="Q3983" s="37" t="s">
        <v>159</v>
      </c>
      <c r="R3983" s="37" t="s">
        <v>160</v>
      </c>
      <c r="S3983" s="37" t="s">
        <v>1235</v>
      </c>
      <c r="T3983" s="37" t="s">
        <v>1234</v>
      </c>
      <c r="U3983" s="1" t="e">
        <f>VLOOKUP(T3983,[2]VAT!$A:$D,1,0)</f>
        <v>#N/A</v>
      </c>
      <c r="V3983" s="37" t="s">
        <v>2</v>
      </c>
      <c r="W3983" s="37" t="s">
        <v>2</v>
      </c>
      <c r="X3983" t="e">
        <f>VLOOKUP(T3983,[3]رکوردها!$A:$B,2,0)</f>
        <v>#N/A</v>
      </c>
      <c r="Y3983" t="e">
        <f>VLOOKUP(T3983,[3]رکوردها!$A:$D,4,0)</f>
        <v>#N/A</v>
      </c>
      <c r="Z3983" t="e">
        <f>VLOOKUP(T3983,[3]رکوردها!$A:$C,3,0)</f>
        <v>#N/A</v>
      </c>
      <c r="AA3983" t="e">
        <f>VLOOKUP(T3983,[3]رکوردها!$A:$F,6,0)</f>
        <v>#N/A</v>
      </c>
      <c r="AB3983" t="e">
        <f>VLOOKUP(T3983,[3]رکوردها!$A:$E,5,0)</f>
        <v>#N/A</v>
      </c>
    </row>
    <row r="3984" spans="1:28" s="41" customFormat="1" hidden="1" x14ac:dyDescent="0.2">
      <c r="A3984" s="36">
        <v>180411</v>
      </c>
      <c r="B3984" s="36">
        <v>1335</v>
      </c>
      <c r="C3984" s="36">
        <v>1908</v>
      </c>
      <c r="D3984" s="39" t="s">
        <v>5178</v>
      </c>
      <c r="E3984" s="39"/>
      <c r="F3984" s="37" t="s">
        <v>171</v>
      </c>
      <c r="G3984" s="37" t="s">
        <v>1512</v>
      </c>
      <c r="H3984" s="38">
        <v>21523104</v>
      </c>
      <c r="I3984" s="38">
        <v>0</v>
      </c>
      <c r="J3984" s="38">
        <f t="shared" si="63"/>
        <v>21523104</v>
      </c>
      <c r="K3984" s="38"/>
      <c r="L3984" s="49"/>
      <c r="M3984" s="37" t="s">
        <v>63</v>
      </c>
      <c r="N3984" s="37" t="s">
        <v>64</v>
      </c>
      <c r="O3984" s="37" t="s">
        <v>157</v>
      </c>
      <c r="P3984" s="37" t="s">
        <v>158</v>
      </c>
      <c r="Q3984" s="37" t="s">
        <v>159</v>
      </c>
      <c r="R3984" s="37" t="s">
        <v>160</v>
      </c>
      <c r="S3984" s="37" t="s">
        <v>1235</v>
      </c>
      <c r="T3984" s="37" t="s">
        <v>1234</v>
      </c>
      <c r="U3984" s="1" t="e">
        <f>VLOOKUP(T3984,[2]VAT!$A:$D,1,0)</f>
        <v>#N/A</v>
      </c>
      <c r="V3984" s="37" t="s">
        <v>2</v>
      </c>
      <c r="W3984" s="37" t="s">
        <v>2</v>
      </c>
      <c r="X3984" t="e">
        <f>VLOOKUP(T3984,[3]رکوردها!$A:$B,2,0)</f>
        <v>#N/A</v>
      </c>
      <c r="Y3984" t="e">
        <f>VLOOKUP(T3984,[3]رکوردها!$A:$D,4,0)</f>
        <v>#N/A</v>
      </c>
      <c r="Z3984" t="e">
        <f>VLOOKUP(T3984,[3]رکوردها!$A:$C,3,0)</f>
        <v>#N/A</v>
      </c>
      <c r="AA3984" t="e">
        <f>VLOOKUP(T3984,[3]رکوردها!$A:$F,6,0)</f>
        <v>#N/A</v>
      </c>
      <c r="AB3984" t="e">
        <f>VLOOKUP(T3984,[3]رکوردها!$A:$E,5,0)</f>
        <v>#N/A</v>
      </c>
    </row>
    <row r="3985" spans="1:28" s="41" customFormat="1" hidden="1" x14ac:dyDescent="0.2">
      <c r="A3985" s="36">
        <v>180412</v>
      </c>
      <c r="B3985" s="36">
        <v>1335</v>
      </c>
      <c r="C3985" s="36">
        <v>1908</v>
      </c>
      <c r="D3985" s="39" t="s">
        <v>5178</v>
      </c>
      <c r="E3985" s="39"/>
      <c r="F3985" s="37" t="s">
        <v>171</v>
      </c>
      <c r="G3985" s="37" t="s">
        <v>1512</v>
      </c>
      <c r="H3985" s="38">
        <v>21523104</v>
      </c>
      <c r="I3985" s="38">
        <v>0</v>
      </c>
      <c r="J3985" s="38">
        <f t="shared" si="63"/>
        <v>21523104</v>
      </c>
      <c r="K3985" s="38"/>
      <c r="L3985" s="49"/>
      <c r="M3985" s="37" t="s">
        <v>63</v>
      </c>
      <c r="N3985" s="37" t="s">
        <v>64</v>
      </c>
      <c r="O3985" s="37" t="s">
        <v>157</v>
      </c>
      <c r="P3985" s="37" t="s">
        <v>158</v>
      </c>
      <c r="Q3985" s="37" t="s">
        <v>159</v>
      </c>
      <c r="R3985" s="37" t="s">
        <v>160</v>
      </c>
      <c r="S3985" s="37" t="s">
        <v>1235</v>
      </c>
      <c r="T3985" s="37" t="s">
        <v>1234</v>
      </c>
      <c r="U3985" s="1" t="e">
        <f>VLOOKUP(T3985,[2]VAT!$A:$D,1,0)</f>
        <v>#N/A</v>
      </c>
      <c r="V3985" s="37" t="s">
        <v>2</v>
      </c>
      <c r="W3985" s="37" t="s">
        <v>2</v>
      </c>
      <c r="X3985" t="e">
        <f>VLOOKUP(T3985,[3]رکوردها!$A:$B,2,0)</f>
        <v>#N/A</v>
      </c>
      <c r="Y3985" t="e">
        <f>VLOOKUP(T3985,[3]رکوردها!$A:$D,4,0)</f>
        <v>#N/A</v>
      </c>
      <c r="Z3985" t="e">
        <f>VLOOKUP(T3985,[3]رکوردها!$A:$C,3,0)</f>
        <v>#N/A</v>
      </c>
      <c r="AA3985" t="e">
        <f>VLOOKUP(T3985,[3]رکوردها!$A:$F,6,0)</f>
        <v>#N/A</v>
      </c>
      <c r="AB3985" t="e">
        <f>VLOOKUP(T3985,[3]رکوردها!$A:$E,5,0)</f>
        <v>#N/A</v>
      </c>
    </row>
    <row r="3986" spans="1:28" s="41" customFormat="1" hidden="1" x14ac:dyDescent="0.2">
      <c r="A3986" s="36">
        <v>180413</v>
      </c>
      <c r="B3986" s="36">
        <v>1335</v>
      </c>
      <c r="C3986" s="36">
        <v>1908</v>
      </c>
      <c r="D3986" s="39" t="s">
        <v>5178</v>
      </c>
      <c r="E3986" s="39"/>
      <c r="F3986" s="37" t="s">
        <v>171</v>
      </c>
      <c r="G3986" s="37" t="s">
        <v>1513</v>
      </c>
      <c r="H3986" s="38">
        <v>21523104</v>
      </c>
      <c r="I3986" s="38">
        <v>0</v>
      </c>
      <c r="J3986" s="38">
        <f t="shared" si="63"/>
        <v>21523104</v>
      </c>
      <c r="K3986" s="38"/>
      <c r="L3986" s="49"/>
      <c r="M3986" s="37" t="s">
        <v>63</v>
      </c>
      <c r="N3986" s="37" t="s">
        <v>64</v>
      </c>
      <c r="O3986" s="37" t="s">
        <v>157</v>
      </c>
      <c r="P3986" s="37" t="s">
        <v>158</v>
      </c>
      <c r="Q3986" s="37" t="s">
        <v>159</v>
      </c>
      <c r="R3986" s="37" t="s">
        <v>160</v>
      </c>
      <c r="S3986" s="37" t="s">
        <v>1235</v>
      </c>
      <c r="T3986" s="37" t="s">
        <v>1234</v>
      </c>
      <c r="U3986" s="1" t="e">
        <f>VLOOKUP(T3986,[2]VAT!$A:$D,1,0)</f>
        <v>#N/A</v>
      </c>
      <c r="V3986" s="37" t="s">
        <v>2</v>
      </c>
      <c r="W3986" s="37" t="s">
        <v>2</v>
      </c>
      <c r="X3986" t="e">
        <f>VLOOKUP(T3986,[3]رکوردها!$A:$B,2,0)</f>
        <v>#N/A</v>
      </c>
      <c r="Y3986" t="e">
        <f>VLOOKUP(T3986,[3]رکوردها!$A:$D,4,0)</f>
        <v>#N/A</v>
      </c>
      <c r="Z3986" t="e">
        <f>VLOOKUP(T3986,[3]رکوردها!$A:$C,3,0)</f>
        <v>#N/A</v>
      </c>
      <c r="AA3986" t="e">
        <f>VLOOKUP(T3986,[3]رکوردها!$A:$F,6,0)</f>
        <v>#N/A</v>
      </c>
      <c r="AB3986" t="e">
        <f>VLOOKUP(T3986,[3]رکوردها!$A:$E,5,0)</f>
        <v>#N/A</v>
      </c>
    </row>
    <row r="3987" spans="1:28" s="41" customFormat="1" hidden="1" x14ac:dyDescent="0.2">
      <c r="A3987" s="36">
        <v>180414</v>
      </c>
      <c r="B3987" s="36">
        <v>1335</v>
      </c>
      <c r="C3987" s="36">
        <v>1908</v>
      </c>
      <c r="D3987" s="39" t="s">
        <v>5178</v>
      </c>
      <c r="E3987" s="39"/>
      <c r="F3987" s="37" t="s">
        <v>171</v>
      </c>
      <c r="G3987" s="37" t="s">
        <v>1513</v>
      </c>
      <c r="H3987" s="38">
        <v>21523104</v>
      </c>
      <c r="I3987" s="38">
        <v>0</v>
      </c>
      <c r="J3987" s="38">
        <f t="shared" si="63"/>
        <v>21523104</v>
      </c>
      <c r="K3987" s="38"/>
      <c r="L3987" s="49"/>
      <c r="M3987" s="37" t="s">
        <v>63</v>
      </c>
      <c r="N3987" s="37" t="s">
        <v>64</v>
      </c>
      <c r="O3987" s="37" t="s">
        <v>157</v>
      </c>
      <c r="P3987" s="37" t="s">
        <v>158</v>
      </c>
      <c r="Q3987" s="37" t="s">
        <v>159</v>
      </c>
      <c r="R3987" s="37" t="s">
        <v>160</v>
      </c>
      <c r="S3987" s="37" t="s">
        <v>1235</v>
      </c>
      <c r="T3987" s="37" t="s">
        <v>1234</v>
      </c>
      <c r="U3987" s="1" t="e">
        <f>VLOOKUP(T3987,[2]VAT!$A:$D,1,0)</f>
        <v>#N/A</v>
      </c>
      <c r="V3987" s="37" t="s">
        <v>2</v>
      </c>
      <c r="W3987" s="37" t="s">
        <v>2</v>
      </c>
      <c r="X3987" t="e">
        <f>VLOOKUP(T3987,[3]رکوردها!$A:$B,2,0)</f>
        <v>#N/A</v>
      </c>
      <c r="Y3987" t="e">
        <f>VLOOKUP(T3987,[3]رکوردها!$A:$D,4,0)</f>
        <v>#N/A</v>
      </c>
      <c r="Z3987" t="e">
        <f>VLOOKUP(T3987,[3]رکوردها!$A:$C,3,0)</f>
        <v>#N/A</v>
      </c>
      <c r="AA3987" t="e">
        <f>VLOOKUP(T3987,[3]رکوردها!$A:$F,6,0)</f>
        <v>#N/A</v>
      </c>
      <c r="AB3987" t="e">
        <f>VLOOKUP(T3987,[3]رکوردها!$A:$E,5,0)</f>
        <v>#N/A</v>
      </c>
    </row>
    <row r="3988" spans="1:28" s="41" customFormat="1" hidden="1" x14ac:dyDescent="0.2">
      <c r="A3988" s="36">
        <v>180415</v>
      </c>
      <c r="B3988" s="36">
        <v>1335</v>
      </c>
      <c r="C3988" s="36">
        <v>1908</v>
      </c>
      <c r="D3988" s="39" t="s">
        <v>5178</v>
      </c>
      <c r="E3988" s="39"/>
      <c r="F3988" s="37" t="s">
        <v>171</v>
      </c>
      <c r="G3988" s="37" t="s">
        <v>1513</v>
      </c>
      <c r="H3988" s="38">
        <v>21523104</v>
      </c>
      <c r="I3988" s="38">
        <v>0</v>
      </c>
      <c r="J3988" s="38">
        <f t="shared" si="63"/>
        <v>21523104</v>
      </c>
      <c r="K3988" s="38"/>
      <c r="L3988" s="49"/>
      <c r="M3988" s="37" t="s">
        <v>63</v>
      </c>
      <c r="N3988" s="37" t="s">
        <v>64</v>
      </c>
      <c r="O3988" s="37" t="s">
        <v>157</v>
      </c>
      <c r="P3988" s="37" t="s">
        <v>158</v>
      </c>
      <c r="Q3988" s="37" t="s">
        <v>159</v>
      </c>
      <c r="R3988" s="37" t="s">
        <v>160</v>
      </c>
      <c r="S3988" s="37" t="s">
        <v>1235</v>
      </c>
      <c r="T3988" s="37" t="s">
        <v>1234</v>
      </c>
      <c r="U3988" s="1" t="e">
        <f>VLOOKUP(T3988,[2]VAT!$A:$D,1,0)</f>
        <v>#N/A</v>
      </c>
      <c r="V3988" s="37" t="s">
        <v>2</v>
      </c>
      <c r="W3988" s="37" t="s">
        <v>2</v>
      </c>
      <c r="X3988" t="e">
        <f>VLOOKUP(T3988,[3]رکوردها!$A:$B,2,0)</f>
        <v>#N/A</v>
      </c>
      <c r="Y3988" t="e">
        <f>VLOOKUP(T3988,[3]رکوردها!$A:$D,4,0)</f>
        <v>#N/A</v>
      </c>
      <c r="Z3988" t="e">
        <f>VLOOKUP(T3988,[3]رکوردها!$A:$C,3,0)</f>
        <v>#N/A</v>
      </c>
      <c r="AA3988" t="e">
        <f>VLOOKUP(T3988,[3]رکوردها!$A:$F,6,0)</f>
        <v>#N/A</v>
      </c>
      <c r="AB3988" t="e">
        <f>VLOOKUP(T3988,[3]رکوردها!$A:$E,5,0)</f>
        <v>#N/A</v>
      </c>
    </row>
    <row r="3989" spans="1:28" s="41" customFormat="1" hidden="1" x14ac:dyDescent="0.2">
      <c r="A3989" s="36">
        <v>180416</v>
      </c>
      <c r="B3989" s="36">
        <v>1335</v>
      </c>
      <c r="C3989" s="36">
        <v>1908</v>
      </c>
      <c r="D3989" s="39" t="s">
        <v>5178</v>
      </c>
      <c r="E3989" s="39"/>
      <c r="F3989" s="37" t="s">
        <v>171</v>
      </c>
      <c r="G3989" s="37" t="s">
        <v>1514</v>
      </c>
      <c r="H3989" s="38">
        <v>21523104</v>
      </c>
      <c r="I3989" s="38">
        <v>0</v>
      </c>
      <c r="J3989" s="38">
        <f t="shared" si="63"/>
        <v>21523104</v>
      </c>
      <c r="K3989" s="38"/>
      <c r="L3989" s="49"/>
      <c r="M3989" s="37" t="s">
        <v>63</v>
      </c>
      <c r="N3989" s="37" t="s">
        <v>64</v>
      </c>
      <c r="O3989" s="37" t="s">
        <v>157</v>
      </c>
      <c r="P3989" s="37" t="s">
        <v>158</v>
      </c>
      <c r="Q3989" s="37" t="s">
        <v>159</v>
      </c>
      <c r="R3989" s="37" t="s">
        <v>160</v>
      </c>
      <c r="S3989" s="37" t="s">
        <v>1235</v>
      </c>
      <c r="T3989" s="37" t="s">
        <v>1234</v>
      </c>
      <c r="U3989" s="1" t="e">
        <f>VLOOKUP(T3989,[2]VAT!$A:$D,1,0)</f>
        <v>#N/A</v>
      </c>
      <c r="V3989" s="37" t="s">
        <v>2</v>
      </c>
      <c r="W3989" s="37" t="s">
        <v>2</v>
      </c>
      <c r="X3989" t="e">
        <f>VLOOKUP(T3989,[3]رکوردها!$A:$B,2,0)</f>
        <v>#N/A</v>
      </c>
      <c r="Y3989" t="e">
        <f>VLOOKUP(T3989,[3]رکوردها!$A:$D,4,0)</f>
        <v>#N/A</v>
      </c>
      <c r="Z3989" t="e">
        <f>VLOOKUP(T3989,[3]رکوردها!$A:$C,3,0)</f>
        <v>#N/A</v>
      </c>
      <c r="AA3989" t="e">
        <f>VLOOKUP(T3989,[3]رکوردها!$A:$F,6,0)</f>
        <v>#N/A</v>
      </c>
      <c r="AB3989" t="e">
        <f>VLOOKUP(T3989,[3]رکوردها!$A:$E,5,0)</f>
        <v>#N/A</v>
      </c>
    </row>
    <row r="3990" spans="1:28" s="41" customFormat="1" hidden="1" x14ac:dyDescent="0.2">
      <c r="A3990" s="36">
        <v>180417</v>
      </c>
      <c r="B3990" s="36">
        <v>1335</v>
      </c>
      <c r="C3990" s="36">
        <v>1908</v>
      </c>
      <c r="D3990" s="39" t="s">
        <v>5178</v>
      </c>
      <c r="E3990" s="39"/>
      <c r="F3990" s="37" t="s">
        <v>171</v>
      </c>
      <c r="G3990" s="37" t="s">
        <v>1515</v>
      </c>
      <c r="H3990" s="38">
        <v>21523104</v>
      </c>
      <c r="I3990" s="38">
        <v>0</v>
      </c>
      <c r="J3990" s="38">
        <f t="shared" si="63"/>
        <v>21523104</v>
      </c>
      <c r="K3990" s="38"/>
      <c r="L3990" s="49"/>
      <c r="M3990" s="37" t="s">
        <v>63</v>
      </c>
      <c r="N3990" s="37" t="s">
        <v>64</v>
      </c>
      <c r="O3990" s="37" t="s">
        <v>157</v>
      </c>
      <c r="P3990" s="37" t="s">
        <v>158</v>
      </c>
      <c r="Q3990" s="37" t="s">
        <v>159</v>
      </c>
      <c r="R3990" s="37" t="s">
        <v>160</v>
      </c>
      <c r="S3990" s="37" t="s">
        <v>1235</v>
      </c>
      <c r="T3990" s="37" t="s">
        <v>1234</v>
      </c>
      <c r="U3990" s="1" t="e">
        <f>VLOOKUP(T3990,[2]VAT!$A:$D,1,0)</f>
        <v>#N/A</v>
      </c>
      <c r="V3990" s="37" t="s">
        <v>2</v>
      </c>
      <c r="W3990" s="37" t="s">
        <v>2</v>
      </c>
      <c r="X3990" t="e">
        <f>VLOOKUP(T3990,[3]رکوردها!$A:$B,2,0)</f>
        <v>#N/A</v>
      </c>
      <c r="Y3990" t="e">
        <f>VLOOKUP(T3990,[3]رکوردها!$A:$D,4,0)</f>
        <v>#N/A</v>
      </c>
      <c r="Z3990" t="e">
        <f>VLOOKUP(T3990,[3]رکوردها!$A:$C,3,0)</f>
        <v>#N/A</v>
      </c>
      <c r="AA3990" t="e">
        <f>VLOOKUP(T3990,[3]رکوردها!$A:$F,6,0)</f>
        <v>#N/A</v>
      </c>
      <c r="AB3990" t="e">
        <f>VLOOKUP(T3990,[3]رکوردها!$A:$E,5,0)</f>
        <v>#N/A</v>
      </c>
    </row>
    <row r="3991" spans="1:28" s="41" customFormat="1" hidden="1" x14ac:dyDescent="0.2">
      <c r="A3991" s="36">
        <v>180418</v>
      </c>
      <c r="B3991" s="36">
        <v>1335</v>
      </c>
      <c r="C3991" s="36">
        <v>1908</v>
      </c>
      <c r="D3991" s="39" t="s">
        <v>5178</v>
      </c>
      <c r="E3991" s="39"/>
      <c r="F3991" s="37" t="s">
        <v>171</v>
      </c>
      <c r="G3991" s="37" t="s">
        <v>1516</v>
      </c>
      <c r="H3991" s="38">
        <v>21523104</v>
      </c>
      <c r="I3991" s="38">
        <v>0</v>
      </c>
      <c r="J3991" s="38">
        <f t="shared" si="63"/>
        <v>21523104</v>
      </c>
      <c r="K3991" s="38"/>
      <c r="L3991" s="49"/>
      <c r="M3991" s="37" t="s">
        <v>63</v>
      </c>
      <c r="N3991" s="37" t="s">
        <v>64</v>
      </c>
      <c r="O3991" s="37" t="s">
        <v>157</v>
      </c>
      <c r="P3991" s="37" t="s">
        <v>158</v>
      </c>
      <c r="Q3991" s="37" t="s">
        <v>159</v>
      </c>
      <c r="R3991" s="37" t="s">
        <v>160</v>
      </c>
      <c r="S3991" s="37" t="s">
        <v>1235</v>
      </c>
      <c r="T3991" s="37" t="s">
        <v>1234</v>
      </c>
      <c r="U3991" s="1" t="e">
        <f>VLOOKUP(T3991,[2]VAT!$A:$D,1,0)</f>
        <v>#N/A</v>
      </c>
      <c r="V3991" s="37" t="s">
        <v>2</v>
      </c>
      <c r="W3991" s="37" t="s">
        <v>2</v>
      </c>
      <c r="X3991" t="e">
        <f>VLOOKUP(T3991,[3]رکوردها!$A:$B,2,0)</f>
        <v>#N/A</v>
      </c>
      <c r="Y3991" t="e">
        <f>VLOOKUP(T3991,[3]رکوردها!$A:$D,4,0)</f>
        <v>#N/A</v>
      </c>
      <c r="Z3991" t="e">
        <f>VLOOKUP(T3991,[3]رکوردها!$A:$C,3,0)</f>
        <v>#N/A</v>
      </c>
      <c r="AA3991" t="e">
        <f>VLOOKUP(T3991,[3]رکوردها!$A:$F,6,0)</f>
        <v>#N/A</v>
      </c>
      <c r="AB3991" t="e">
        <f>VLOOKUP(T3991,[3]رکوردها!$A:$E,5,0)</f>
        <v>#N/A</v>
      </c>
    </row>
    <row r="3992" spans="1:28" s="41" customFormat="1" hidden="1" x14ac:dyDescent="0.2">
      <c r="A3992" s="36">
        <v>180419</v>
      </c>
      <c r="B3992" s="36">
        <v>1335</v>
      </c>
      <c r="C3992" s="36">
        <v>1908</v>
      </c>
      <c r="D3992" s="39" t="s">
        <v>5178</v>
      </c>
      <c r="E3992" s="39"/>
      <c r="F3992" s="37" t="s">
        <v>171</v>
      </c>
      <c r="G3992" s="37" t="s">
        <v>1517</v>
      </c>
      <c r="H3992" s="38">
        <v>21523104</v>
      </c>
      <c r="I3992" s="38">
        <v>0</v>
      </c>
      <c r="J3992" s="38">
        <f t="shared" si="63"/>
        <v>21523104</v>
      </c>
      <c r="K3992" s="38"/>
      <c r="L3992" s="49"/>
      <c r="M3992" s="37" t="s">
        <v>63</v>
      </c>
      <c r="N3992" s="37" t="s">
        <v>64</v>
      </c>
      <c r="O3992" s="37" t="s">
        <v>157</v>
      </c>
      <c r="P3992" s="37" t="s">
        <v>158</v>
      </c>
      <c r="Q3992" s="37" t="s">
        <v>159</v>
      </c>
      <c r="R3992" s="37" t="s">
        <v>160</v>
      </c>
      <c r="S3992" s="37" t="s">
        <v>1235</v>
      </c>
      <c r="T3992" s="37" t="s">
        <v>1234</v>
      </c>
      <c r="U3992" s="1" t="e">
        <f>VLOOKUP(T3992,[2]VAT!$A:$D,1,0)</f>
        <v>#N/A</v>
      </c>
      <c r="V3992" s="37" t="s">
        <v>2</v>
      </c>
      <c r="W3992" s="37" t="s">
        <v>2</v>
      </c>
      <c r="X3992" t="e">
        <f>VLOOKUP(T3992,[3]رکوردها!$A:$B,2,0)</f>
        <v>#N/A</v>
      </c>
      <c r="Y3992" t="e">
        <f>VLOOKUP(T3992,[3]رکوردها!$A:$D,4,0)</f>
        <v>#N/A</v>
      </c>
      <c r="Z3992" t="e">
        <f>VLOOKUP(T3992,[3]رکوردها!$A:$C,3,0)</f>
        <v>#N/A</v>
      </c>
      <c r="AA3992" t="e">
        <f>VLOOKUP(T3992,[3]رکوردها!$A:$F,6,0)</f>
        <v>#N/A</v>
      </c>
      <c r="AB3992" t="e">
        <f>VLOOKUP(T3992,[3]رکوردها!$A:$E,5,0)</f>
        <v>#N/A</v>
      </c>
    </row>
    <row r="3993" spans="1:28" s="41" customFormat="1" hidden="1" x14ac:dyDescent="0.2">
      <c r="A3993" s="36">
        <v>180420</v>
      </c>
      <c r="B3993" s="36">
        <v>1335</v>
      </c>
      <c r="C3993" s="36">
        <v>1908</v>
      </c>
      <c r="D3993" s="39" t="s">
        <v>5178</v>
      </c>
      <c r="E3993" s="39"/>
      <c r="F3993" s="37" t="s">
        <v>171</v>
      </c>
      <c r="G3993" s="37" t="s">
        <v>1518</v>
      </c>
      <c r="H3993" s="38">
        <v>21523104</v>
      </c>
      <c r="I3993" s="38">
        <v>0</v>
      </c>
      <c r="J3993" s="38">
        <f t="shared" si="63"/>
        <v>21523104</v>
      </c>
      <c r="K3993" s="38"/>
      <c r="L3993" s="49"/>
      <c r="M3993" s="37" t="s">
        <v>63</v>
      </c>
      <c r="N3993" s="37" t="s">
        <v>64</v>
      </c>
      <c r="O3993" s="37" t="s">
        <v>157</v>
      </c>
      <c r="P3993" s="37" t="s">
        <v>158</v>
      </c>
      <c r="Q3993" s="37" t="s">
        <v>159</v>
      </c>
      <c r="R3993" s="37" t="s">
        <v>160</v>
      </c>
      <c r="S3993" s="37" t="s">
        <v>1235</v>
      </c>
      <c r="T3993" s="37" t="s">
        <v>1234</v>
      </c>
      <c r="U3993" s="1" t="e">
        <f>VLOOKUP(T3993,[2]VAT!$A:$D,1,0)</f>
        <v>#N/A</v>
      </c>
      <c r="V3993" s="37" t="s">
        <v>2</v>
      </c>
      <c r="W3993" s="37" t="s">
        <v>2</v>
      </c>
      <c r="X3993" t="e">
        <f>VLOOKUP(T3993,[3]رکوردها!$A:$B,2,0)</f>
        <v>#N/A</v>
      </c>
      <c r="Y3993" t="e">
        <f>VLOOKUP(T3993,[3]رکوردها!$A:$D,4,0)</f>
        <v>#N/A</v>
      </c>
      <c r="Z3993" t="e">
        <f>VLOOKUP(T3993,[3]رکوردها!$A:$C,3,0)</f>
        <v>#N/A</v>
      </c>
      <c r="AA3993" t="e">
        <f>VLOOKUP(T3993,[3]رکوردها!$A:$F,6,0)</f>
        <v>#N/A</v>
      </c>
      <c r="AB3993" t="e">
        <f>VLOOKUP(T3993,[3]رکوردها!$A:$E,5,0)</f>
        <v>#N/A</v>
      </c>
    </row>
    <row r="3994" spans="1:28" s="41" customFormat="1" hidden="1" x14ac:dyDescent="0.2">
      <c r="A3994" s="36">
        <v>180614</v>
      </c>
      <c r="B3994" s="36">
        <v>1338</v>
      </c>
      <c r="C3994" s="36">
        <v>1913</v>
      </c>
      <c r="D3994" s="39" t="s">
        <v>5178</v>
      </c>
      <c r="E3994" s="39"/>
      <c r="F3994" s="37" t="s">
        <v>171</v>
      </c>
      <c r="G3994" s="37" t="s">
        <v>1519</v>
      </c>
      <c r="H3994" s="38">
        <v>2735610800</v>
      </c>
      <c r="I3994" s="38">
        <v>0</v>
      </c>
      <c r="J3994" s="38">
        <f t="shared" si="63"/>
        <v>2735610800</v>
      </c>
      <c r="K3994" s="38"/>
      <c r="L3994" s="49"/>
      <c r="M3994" s="37" t="s">
        <v>63</v>
      </c>
      <c r="N3994" s="37" t="s">
        <v>64</v>
      </c>
      <c r="O3994" s="37" t="s">
        <v>157</v>
      </c>
      <c r="P3994" s="37" t="s">
        <v>158</v>
      </c>
      <c r="Q3994" s="37" t="s">
        <v>159</v>
      </c>
      <c r="R3994" s="37" t="s">
        <v>160</v>
      </c>
      <c r="S3994" s="37" t="s">
        <v>1235</v>
      </c>
      <c r="T3994" s="37" t="s">
        <v>1234</v>
      </c>
      <c r="U3994" s="1" t="e">
        <f>VLOOKUP(T3994,[2]VAT!$A:$D,1,0)</f>
        <v>#N/A</v>
      </c>
      <c r="V3994" s="37" t="s">
        <v>2</v>
      </c>
      <c r="W3994" s="37" t="s">
        <v>2</v>
      </c>
      <c r="X3994" t="e">
        <f>VLOOKUP(T3994,[3]رکوردها!$A:$B,2,0)</f>
        <v>#N/A</v>
      </c>
      <c r="Y3994" t="e">
        <f>VLOOKUP(T3994,[3]رکوردها!$A:$D,4,0)</f>
        <v>#N/A</v>
      </c>
      <c r="Z3994" t="e">
        <f>VLOOKUP(T3994,[3]رکوردها!$A:$C,3,0)</f>
        <v>#N/A</v>
      </c>
      <c r="AA3994" t="e">
        <f>VLOOKUP(T3994,[3]رکوردها!$A:$F,6,0)</f>
        <v>#N/A</v>
      </c>
      <c r="AB3994" t="e">
        <f>VLOOKUP(T3994,[3]رکوردها!$A:$E,5,0)</f>
        <v>#N/A</v>
      </c>
    </row>
    <row r="3995" spans="1:28" s="41" customFormat="1" hidden="1" x14ac:dyDescent="0.2">
      <c r="A3995" s="36">
        <v>180615</v>
      </c>
      <c r="B3995" s="36">
        <v>1338</v>
      </c>
      <c r="C3995" s="36">
        <v>1913</v>
      </c>
      <c r="D3995" s="39" t="s">
        <v>5178</v>
      </c>
      <c r="E3995" s="39"/>
      <c r="F3995" s="37" t="s">
        <v>171</v>
      </c>
      <c r="G3995" s="37" t="s">
        <v>1520</v>
      </c>
      <c r="H3995" s="38">
        <v>2735610800</v>
      </c>
      <c r="I3995" s="38">
        <v>0</v>
      </c>
      <c r="J3995" s="38">
        <f t="shared" si="63"/>
        <v>2735610800</v>
      </c>
      <c r="K3995" s="38"/>
      <c r="L3995" s="49"/>
      <c r="M3995" s="37" t="s">
        <v>63</v>
      </c>
      <c r="N3995" s="37" t="s">
        <v>64</v>
      </c>
      <c r="O3995" s="37" t="s">
        <v>157</v>
      </c>
      <c r="P3995" s="37" t="s">
        <v>158</v>
      </c>
      <c r="Q3995" s="37" t="s">
        <v>159</v>
      </c>
      <c r="R3995" s="37" t="s">
        <v>160</v>
      </c>
      <c r="S3995" s="37" t="s">
        <v>1235</v>
      </c>
      <c r="T3995" s="37" t="s">
        <v>1234</v>
      </c>
      <c r="U3995" s="1" t="e">
        <f>VLOOKUP(T3995,[2]VAT!$A:$D,1,0)</f>
        <v>#N/A</v>
      </c>
      <c r="V3995" s="37" t="s">
        <v>2</v>
      </c>
      <c r="W3995" s="37" t="s">
        <v>2</v>
      </c>
      <c r="X3995" t="e">
        <f>VLOOKUP(T3995,[3]رکوردها!$A:$B,2,0)</f>
        <v>#N/A</v>
      </c>
      <c r="Y3995" t="e">
        <f>VLOOKUP(T3995,[3]رکوردها!$A:$D,4,0)</f>
        <v>#N/A</v>
      </c>
      <c r="Z3995" t="e">
        <f>VLOOKUP(T3995,[3]رکوردها!$A:$C,3,0)</f>
        <v>#N/A</v>
      </c>
      <c r="AA3995" t="e">
        <f>VLOOKUP(T3995,[3]رکوردها!$A:$F,6,0)</f>
        <v>#N/A</v>
      </c>
      <c r="AB3995" t="e">
        <f>VLOOKUP(T3995,[3]رکوردها!$A:$E,5,0)</f>
        <v>#N/A</v>
      </c>
    </row>
    <row r="3996" spans="1:28" s="41" customFormat="1" hidden="1" x14ac:dyDescent="0.2">
      <c r="A3996" s="36">
        <v>180616</v>
      </c>
      <c r="B3996" s="36">
        <v>1338</v>
      </c>
      <c r="C3996" s="36">
        <v>1913</v>
      </c>
      <c r="D3996" s="39" t="s">
        <v>5178</v>
      </c>
      <c r="E3996" s="39"/>
      <c r="F3996" s="37" t="s">
        <v>171</v>
      </c>
      <c r="G3996" s="37" t="s">
        <v>1521</v>
      </c>
      <c r="H3996" s="38">
        <v>2661959740</v>
      </c>
      <c r="I3996" s="38">
        <v>0</v>
      </c>
      <c r="J3996" s="38">
        <f t="shared" si="63"/>
        <v>2661959740</v>
      </c>
      <c r="K3996" s="38"/>
      <c r="L3996" s="49"/>
      <c r="M3996" s="37" t="s">
        <v>63</v>
      </c>
      <c r="N3996" s="37" t="s">
        <v>64</v>
      </c>
      <c r="O3996" s="37" t="s">
        <v>157</v>
      </c>
      <c r="P3996" s="37" t="s">
        <v>158</v>
      </c>
      <c r="Q3996" s="37" t="s">
        <v>159</v>
      </c>
      <c r="R3996" s="37" t="s">
        <v>160</v>
      </c>
      <c r="S3996" s="37" t="s">
        <v>1235</v>
      </c>
      <c r="T3996" s="37" t="s">
        <v>1234</v>
      </c>
      <c r="U3996" s="1" t="e">
        <f>VLOOKUP(T3996,[2]VAT!$A:$D,1,0)</f>
        <v>#N/A</v>
      </c>
      <c r="V3996" s="37" t="s">
        <v>2</v>
      </c>
      <c r="W3996" s="37" t="s">
        <v>2</v>
      </c>
      <c r="X3996" t="e">
        <f>VLOOKUP(T3996,[3]رکوردها!$A:$B,2,0)</f>
        <v>#N/A</v>
      </c>
      <c r="Y3996" t="e">
        <f>VLOOKUP(T3996,[3]رکوردها!$A:$D,4,0)</f>
        <v>#N/A</v>
      </c>
      <c r="Z3996" t="e">
        <f>VLOOKUP(T3996,[3]رکوردها!$A:$C,3,0)</f>
        <v>#N/A</v>
      </c>
      <c r="AA3996" t="e">
        <f>VLOOKUP(T3996,[3]رکوردها!$A:$F,6,0)</f>
        <v>#N/A</v>
      </c>
      <c r="AB3996" t="e">
        <f>VLOOKUP(T3996,[3]رکوردها!$A:$E,5,0)</f>
        <v>#N/A</v>
      </c>
    </row>
    <row r="3997" spans="1:28" s="41" customFormat="1" hidden="1" x14ac:dyDescent="0.2">
      <c r="A3997" s="36">
        <v>180617</v>
      </c>
      <c r="B3997" s="36">
        <v>1338</v>
      </c>
      <c r="C3997" s="36">
        <v>1913</v>
      </c>
      <c r="D3997" s="39" t="s">
        <v>5178</v>
      </c>
      <c r="E3997" s="39"/>
      <c r="F3997" s="37" t="s">
        <v>171</v>
      </c>
      <c r="G3997" s="37" t="s">
        <v>1522</v>
      </c>
      <c r="H3997" s="38">
        <v>1841276500</v>
      </c>
      <c r="I3997" s="38">
        <v>0</v>
      </c>
      <c r="J3997" s="38">
        <f t="shared" si="63"/>
        <v>1841276500</v>
      </c>
      <c r="K3997" s="38"/>
      <c r="L3997" s="49"/>
      <c r="M3997" s="37" t="s">
        <v>63</v>
      </c>
      <c r="N3997" s="37" t="s">
        <v>64</v>
      </c>
      <c r="O3997" s="37" t="s">
        <v>157</v>
      </c>
      <c r="P3997" s="37" t="s">
        <v>158</v>
      </c>
      <c r="Q3997" s="37" t="s">
        <v>159</v>
      </c>
      <c r="R3997" s="37" t="s">
        <v>160</v>
      </c>
      <c r="S3997" s="37" t="s">
        <v>1235</v>
      </c>
      <c r="T3997" s="37" t="s">
        <v>1234</v>
      </c>
      <c r="U3997" s="1" t="e">
        <f>VLOOKUP(T3997,[2]VAT!$A:$D,1,0)</f>
        <v>#N/A</v>
      </c>
      <c r="V3997" s="37" t="s">
        <v>2</v>
      </c>
      <c r="W3997" s="37" t="s">
        <v>2</v>
      </c>
      <c r="X3997" t="e">
        <f>VLOOKUP(T3997,[3]رکوردها!$A:$B,2,0)</f>
        <v>#N/A</v>
      </c>
      <c r="Y3997" t="e">
        <f>VLOOKUP(T3997,[3]رکوردها!$A:$D,4,0)</f>
        <v>#N/A</v>
      </c>
      <c r="Z3997" t="e">
        <f>VLOOKUP(T3997,[3]رکوردها!$A:$C,3,0)</f>
        <v>#N/A</v>
      </c>
      <c r="AA3997" t="e">
        <f>VLOOKUP(T3997,[3]رکوردها!$A:$F,6,0)</f>
        <v>#N/A</v>
      </c>
      <c r="AB3997" t="e">
        <f>VLOOKUP(T3997,[3]رکوردها!$A:$E,5,0)</f>
        <v>#N/A</v>
      </c>
    </row>
    <row r="3998" spans="1:28" s="41" customFormat="1" hidden="1" x14ac:dyDescent="0.2">
      <c r="A3998" s="36">
        <v>180618</v>
      </c>
      <c r="B3998" s="36">
        <v>1338</v>
      </c>
      <c r="C3998" s="36">
        <v>1913</v>
      </c>
      <c r="D3998" s="39" t="s">
        <v>5178</v>
      </c>
      <c r="E3998" s="39"/>
      <c r="F3998" s="37" t="s">
        <v>171</v>
      </c>
      <c r="G3998" s="37" t="s">
        <v>1523</v>
      </c>
      <c r="H3998" s="38">
        <v>1762364650</v>
      </c>
      <c r="I3998" s="38">
        <v>0</v>
      </c>
      <c r="J3998" s="38">
        <f t="shared" si="63"/>
        <v>1762364650</v>
      </c>
      <c r="K3998" s="38"/>
      <c r="L3998" s="49"/>
      <c r="M3998" s="37" t="s">
        <v>63</v>
      </c>
      <c r="N3998" s="37" t="s">
        <v>64</v>
      </c>
      <c r="O3998" s="37" t="s">
        <v>157</v>
      </c>
      <c r="P3998" s="37" t="s">
        <v>158</v>
      </c>
      <c r="Q3998" s="37" t="s">
        <v>159</v>
      </c>
      <c r="R3998" s="37" t="s">
        <v>160</v>
      </c>
      <c r="S3998" s="37" t="s">
        <v>1235</v>
      </c>
      <c r="T3998" s="37" t="s">
        <v>1234</v>
      </c>
      <c r="U3998" s="1" t="e">
        <f>VLOOKUP(T3998,[2]VAT!$A:$D,1,0)</f>
        <v>#N/A</v>
      </c>
      <c r="V3998" s="37" t="s">
        <v>2</v>
      </c>
      <c r="W3998" s="37" t="s">
        <v>2</v>
      </c>
      <c r="X3998" t="e">
        <f>VLOOKUP(T3998,[3]رکوردها!$A:$B,2,0)</f>
        <v>#N/A</v>
      </c>
      <c r="Y3998" t="e">
        <f>VLOOKUP(T3998,[3]رکوردها!$A:$D,4,0)</f>
        <v>#N/A</v>
      </c>
      <c r="Z3998" t="e">
        <f>VLOOKUP(T3998,[3]رکوردها!$A:$C,3,0)</f>
        <v>#N/A</v>
      </c>
      <c r="AA3998" t="e">
        <f>VLOOKUP(T3998,[3]رکوردها!$A:$F,6,0)</f>
        <v>#N/A</v>
      </c>
      <c r="AB3998" t="e">
        <f>VLOOKUP(T3998,[3]رکوردها!$A:$E,5,0)</f>
        <v>#N/A</v>
      </c>
    </row>
    <row r="3999" spans="1:28" s="41" customFormat="1" hidden="1" x14ac:dyDescent="0.2">
      <c r="A3999" s="36">
        <v>180619</v>
      </c>
      <c r="B3999" s="36">
        <v>1338</v>
      </c>
      <c r="C3999" s="36">
        <v>1913</v>
      </c>
      <c r="D3999" s="39" t="s">
        <v>5178</v>
      </c>
      <c r="E3999" s="39"/>
      <c r="F3999" s="37" t="s">
        <v>171</v>
      </c>
      <c r="G3999" s="37" t="s">
        <v>1523</v>
      </c>
      <c r="H3999" s="38">
        <v>1541411470</v>
      </c>
      <c r="I3999" s="38">
        <v>0</v>
      </c>
      <c r="J3999" s="38">
        <f t="shared" si="63"/>
        <v>1541411470</v>
      </c>
      <c r="K3999" s="38"/>
      <c r="L3999" s="49"/>
      <c r="M3999" s="37" t="s">
        <v>63</v>
      </c>
      <c r="N3999" s="37" t="s">
        <v>64</v>
      </c>
      <c r="O3999" s="37" t="s">
        <v>157</v>
      </c>
      <c r="P3999" s="37" t="s">
        <v>158</v>
      </c>
      <c r="Q3999" s="37" t="s">
        <v>159</v>
      </c>
      <c r="R3999" s="37" t="s">
        <v>160</v>
      </c>
      <c r="S3999" s="37" t="s">
        <v>1235</v>
      </c>
      <c r="T3999" s="37" t="s">
        <v>1234</v>
      </c>
      <c r="U3999" s="1" t="e">
        <f>VLOOKUP(T3999,[2]VAT!$A:$D,1,0)</f>
        <v>#N/A</v>
      </c>
      <c r="V3999" s="37" t="s">
        <v>2</v>
      </c>
      <c r="W3999" s="37" t="s">
        <v>2</v>
      </c>
      <c r="X3999" t="e">
        <f>VLOOKUP(T3999,[3]رکوردها!$A:$B,2,0)</f>
        <v>#N/A</v>
      </c>
      <c r="Y3999" t="e">
        <f>VLOOKUP(T3999,[3]رکوردها!$A:$D,4,0)</f>
        <v>#N/A</v>
      </c>
      <c r="Z3999" t="e">
        <f>VLOOKUP(T3999,[3]رکوردها!$A:$C,3,0)</f>
        <v>#N/A</v>
      </c>
      <c r="AA3999" t="e">
        <f>VLOOKUP(T3999,[3]رکوردها!$A:$F,6,0)</f>
        <v>#N/A</v>
      </c>
      <c r="AB3999" t="e">
        <f>VLOOKUP(T3999,[3]رکوردها!$A:$E,5,0)</f>
        <v>#N/A</v>
      </c>
    </row>
    <row r="4000" spans="1:28" s="41" customFormat="1" hidden="1" x14ac:dyDescent="0.2">
      <c r="A4000" s="36">
        <v>180620</v>
      </c>
      <c r="B4000" s="36">
        <v>1338</v>
      </c>
      <c r="C4000" s="36">
        <v>1913</v>
      </c>
      <c r="D4000" s="39" t="s">
        <v>5178</v>
      </c>
      <c r="E4000" s="39"/>
      <c r="F4000" s="37" t="s">
        <v>171</v>
      </c>
      <c r="G4000" s="37" t="s">
        <v>1524</v>
      </c>
      <c r="H4000" s="38">
        <v>1330979870</v>
      </c>
      <c r="I4000" s="38">
        <v>0</v>
      </c>
      <c r="J4000" s="38">
        <f t="shared" si="63"/>
        <v>1330979870</v>
      </c>
      <c r="K4000" s="38"/>
      <c r="L4000" s="49"/>
      <c r="M4000" s="37" t="s">
        <v>63</v>
      </c>
      <c r="N4000" s="37" t="s">
        <v>64</v>
      </c>
      <c r="O4000" s="37" t="s">
        <v>157</v>
      </c>
      <c r="P4000" s="37" t="s">
        <v>158</v>
      </c>
      <c r="Q4000" s="37" t="s">
        <v>159</v>
      </c>
      <c r="R4000" s="37" t="s">
        <v>160</v>
      </c>
      <c r="S4000" s="37" t="s">
        <v>1235</v>
      </c>
      <c r="T4000" s="37" t="s">
        <v>1234</v>
      </c>
      <c r="U4000" s="1" t="e">
        <f>VLOOKUP(T4000,[2]VAT!$A:$D,1,0)</f>
        <v>#N/A</v>
      </c>
      <c r="V4000" s="37" t="s">
        <v>2</v>
      </c>
      <c r="W4000" s="37" t="s">
        <v>2</v>
      </c>
      <c r="X4000" t="e">
        <f>VLOOKUP(T4000,[3]رکوردها!$A:$B,2,0)</f>
        <v>#N/A</v>
      </c>
      <c r="Y4000" t="e">
        <f>VLOOKUP(T4000,[3]رکوردها!$A:$D,4,0)</f>
        <v>#N/A</v>
      </c>
      <c r="Z4000" t="e">
        <f>VLOOKUP(T4000,[3]رکوردها!$A:$C,3,0)</f>
        <v>#N/A</v>
      </c>
      <c r="AA4000" t="e">
        <f>VLOOKUP(T4000,[3]رکوردها!$A:$F,6,0)</f>
        <v>#N/A</v>
      </c>
      <c r="AB4000" t="e">
        <f>VLOOKUP(T4000,[3]رکوردها!$A:$E,5,0)</f>
        <v>#N/A</v>
      </c>
    </row>
    <row r="4001" spans="1:28" s="41" customFormat="1" hidden="1" x14ac:dyDescent="0.2">
      <c r="A4001" s="36">
        <v>180621</v>
      </c>
      <c r="B4001" s="36">
        <v>1338</v>
      </c>
      <c r="C4001" s="36">
        <v>1913</v>
      </c>
      <c r="D4001" s="39" t="s">
        <v>5178</v>
      </c>
      <c r="E4001" s="39"/>
      <c r="F4001" s="37" t="s">
        <v>171</v>
      </c>
      <c r="G4001" s="37" t="s">
        <v>1525</v>
      </c>
      <c r="H4001" s="38">
        <v>1288893550</v>
      </c>
      <c r="I4001" s="38">
        <v>0</v>
      </c>
      <c r="J4001" s="38">
        <f t="shared" si="63"/>
        <v>1288893550</v>
      </c>
      <c r="K4001" s="38"/>
      <c r="L4001" s="49"/>
      <c r="M4001" s="37" t="s">
        <v>63</v>
      </c>
      <c r="N4001" s="37" t="s">
        <v>64</v>
      </c>
      <c r="O4001" s="37" t="s">
        <v>157</v>
      </c>
      <c r="P4001" s="37" t="s">
        <v>158</v>
      </c>
      <c r="Q4001" s="37" t="s">
        <v>159</v>
      </c>
      <c r="R4001" s="37" t="s">
        <v>160</v>
      </c>
      <c r="S4001" s="37" t="s">
        <v>1235</v>
      </c>
      <c r="T4001" s="37" t="s">
        <v>1234</v>
      </c>
      <c r="U4001" s="1" t="e">
        <f>VLOOKUP(T4001,[2]VAT!$A:$D,1,0)</f>
        <v>#N/A</v>
      </c>
      <c r="V4001" s="37" t="s">
        <v>2</v>
      </c>
      <c r="W4001" s="37" t="s">
        <v>2</v>
      </c>
      <c r="X4001" t="e">
        <f>VLOOKUP(T4001,[3]رکوردها!$A:$B,2,0)</f>
        <v>#N/A</v>
      </c>
      <c r="Y4001" t="e">
        <f>VLOOKUP(T4001,[3]رکوردها!$A:$D,4,0)</f>
        <v>#N/A</v>
      </c>
      <c r="Z4001" t="e">
        <f>VLOOKUP(T4001,[3]رکوردها!$A:$C,3,0)</f>
        <v>#N/A</v>
      </c>
      <c r="AA4001" t="e">
        <f>VLOOKUP(T4001,[3]رکوردها!$A:$F,6,0)</f>
        <v>#N/A</v>
      </c>
      <c r="AB4001" t="e">
        <f>VLOOKUP(T4001,[3]رکوردها!$A:$E,5,0)</f>
        <v>#N/A</v>
      </c>
    </row>
    <row r="4002" spans="1:28" s="41" customFormat="1" hidden="1" x14ac:dyDescent="0.2">
      <c r="A4002" s="36">
        <v>180622</v>
      </c>
      <c r="B4002" s="36">
        <v>1338</v>
      </c>
      <c r="C4002" s="36">
        <v>1913</v>
      </c>
      <c r="D4002" s="39" t="s">
        <v>5178</v>
      </c>
      <c r="E4002" s="39"/>
      <c r="F4002" s="37" t="s">
        <v>171</v>
      </c>
      <c r="G4002" s="37" t="s">
        <v>1521</v>
      </c>
      <c r="H4002" s="38">
        <v>857508770</v>
      </c>
      <c r="I4002" s="38">
        <v>0</v>
      </c>
      <c r="J4002" s="38">
        <f t="shared" si="63"/>
        <v>857508770</v>
      </c>
      <c r="K4002" s="38"/>
      <c r="L4002" s="49"/>
      <c r="M4002" s="37" t="s">
        <v>63</v>
      </c>
      <c r="N4002" s="37" t="s">
        <v>64</v>
      </c>
      <c r="O4002" s="37" t="s">
        <v>157</v>
      </c>
      <c r="P4002" s="37" t="s">
        <v>158</v>
      </c>
      <c r="Q4002" s="37" t="s">
        <v>159</v>
      </c>
      <c r="R4002" s="37" t="s">
        <v>160</v>
      </c>
      <c r="S4002" s="37" t="s">
        <v>1235</v>
      </c>
      <c r="T4002" s="37" t="s">
        <v>1234</v>
      </c>
      <c r="U4002" s="1" t="e">
        <f>VLOOKUP(T4002,[2]VAT!$A:$D,1,0)</f>
        <v>#N/A</v>
      </c>
      <c r="V4002" s="37" t="s">
        <v>2</v>
      </c>
      <c r="W4002" s="37" t="s">
        <v>2</v>
      </c>
      <c r="X4002" t="e">
        <f>VLOOKUP(T4002,[3]رکوردها!$A:$B,2,0)</f>
        <v>#N/A</v>
      </c>
      <c r="Y4002" t="e">
        <f>VLOOKUP(T4002,[3]رکوردها!$A:$D,4,0)</f>
        <v>#N/A</v>
      </c>
      <c r="Z4002" t="e">
        <f>VLOOKUP(T4002,[3]رکوردها!$A:$C,3,0)</f>
        <v>#N/A</v>
      </c>
      <c r="AA4002" t="e">
        <f>VLOOKUP(T4002,[3]رکوردها!$A:$F,6,0)</f>
        <v>#N/A</v>
      </c>
      <c r="AB4002" t="e">
        <f>VLOOKUP(T4002,[3]رکوردها!$A:$E,5,0)</f>
        <v>#N/A</v>
      </c>
    </row>
    <row r="4003" spans="1:28" s="41" customFormat="1" hidden="1" x14ac:dyDescent="0.2">
      <c r="A4003" s="36">
        <v>180623</v>
      </c>
      <c r="B4003" s="36">
        <v>1338</v>
      </c>
      <c r="C4003" s="36">
        <v>1913</v>
      </c>
      <c r="D4003" s="39" t="s">
        <v>5178</v>
      </c>
      <c r="E4003" s="39"/>
      <c r="F4003" s="37" t="s">
        <v>171</v>
      </c>
      <c r="G4003" s="37" t="s">
        <v>1526</v>
      </c>
      <c r="H4003" s="38">
        <v>699685070</v>
      </c>
      <c r="I4003" s="38">
        <v>0</v>
      </c>
      <c r="J4003" s="38">
        <f t="shared" si="63"/>
        <v>699685070</v>
      </c>
      <c r="K4003" s="38"/>
      <c r="L4003" s="49"/>
      <c r="M4003" s="37" t="s">
        <v>63</v>
      </c>
      <c r="N4003" s="37" t="s">
        <v>64</v>
      </c>
      <c r="O4003" s="37" t="s">
        <v>157</v>
      </c>
      <c r="P4003" s="37" t="s">
        <v>158</v>
      </c>
      <c r="Q4003" s="37" t="s">
        <v>159</v>
      </c>
      <c r="R4003" s="37" t="s">
        <v>160</v>
      </c>
      <c r="S4003" s="37" t="s">
        <v>1235</v>
      </c>
      <c r="T4003" s="37" t="s">
        <v>1234</v>
      </c>
      <c r="U4003" s="1" t="e">
        <f>VLOOKUP(T4003,[2]VAT!$A:$D,1,0)</f>
        <v>#N/A</v>
      </c>
      <c r="V4003" s="37" t="s">
        <v>2</v>
      </c>
      <c r="W4003" s="37" t="s">
        <v>2</v>
      </c>
      <c r="X4003" t="e">
        <f>VLOOKUP(T4003,[3]رکوردها!$A:$B,2,0)</f>
        <v>#N/A</v>
      </c>
      <c r="Y4003" t="e">
        <f>VLOOKUP(T4003,[3]رکوردها!$A:$D,4,0)</f>
        <v>#N/A</v>
      </c>
      <c r="Z4003" t="e">
        <f>VLOOKUP(T4003,[3]رکوردها!$A:$C,3,0)</f>
        <v>#N/A</v>
      </c>
      <c r="AA4003" t="e">
        <f>VLOOKUP(T4003,[3]رکوردها!$A:$F,6,0)</f>
        <v>#N/A</v>
      </c>
      <c r="AB4003" t="e">
        <f>VLOOKUP(T4003,[3]رکوردها!$A:$E,5,0)</f>
        <v>#N/A</v>
      </c>
    </row>
    <row r="4004" spans="1:28" s="41" customFormat="1" hidden="1" x14ac:dyDescent="0.2">
      <c r="A4004" s="36">
        <v>180624</v>
      </c>
      <c r="B4004" s="36">
        <v>1338</v>
      </c>
      <c r="C4004" s="36">
        <v>1913</v>
      </c>
      <c r="D4004" s="39" t="s">
        <v>5178</v>
      </c>
      <c r="E4004" s="39"/>
      <c r="F4004" s="37" t="s">
        <v>171</v>
      </c>
      <c r="G4004" s="37" t="s">
        <v>1527</v>
      </c>
      <c r="H4004" s="38">
        <v>510296630</v>
      </c>
      <c r="I4004" s="38">
        <v>0</v>
      </c>
      <c r="J4004" s="38">
        <f t="shared" si="63"/>
        <v>510296630</v>
      </c>
      <c r="K4004" s="38"/>
      <c r="L4004" s="49"/>
      <c r="M4004" s="37" t="s">
        <v>63</v>
      </c>
      <c r="N4004" s="37" t="s">
        <v>64</v>
      </c>
      <c r="O4004" s="37" t="s">
        <v>157</v>
      </c>
      <c r="P4004" s="37" t="s">
        <v>158</v>
      </c>
      <c r="Q4004" s="37" t="s">
        <v>159</v>
      </c>
      <c r="R4004" s="37" t="s">
        <v>160</v>
      </c>
      <c r="S4004" s="37" t="s">
        <v>1235</v>
      </c>
      <c r="T4004" s="37" t="s">
        <v>1234</v>
      </c>
      <c r="U4004" s="1" t="e">
        <f>VLOOKUP(T4004,[2]VAT!$A:$D,1,0)</f>
        <v>#N/A</v>
      </c>
      <c r="V4004" s="37" t="s">
        <v>2</v>
      </c>
      <c r="W4004" s="37" t="s">
        <v>2</v>
      </c>
      <c r="X4004" t="e">
        <f>VLOOKUP(T4004,[3]رکوردها!$A:$B,2,0)</f>
        <v>#N/A</v>
      </c>
      <c r="Y4004" t="e">
        <f>VLOOKUP(T4004,[3]رکوردها!$A:$D,4,0)</f>
        <v>#N/A</v>
      </c>
      <c r="Z4004" t="e">
        <f>VLOOKUP(T4004,[3]رکوردها!$A:$C,3,0)</f>
        <v>#N/A</v>
      </c>
      <c r="AA4004" t="e">
        <f>VLOOKUP(T4004,[3]رکوردها!$A:$F,6,0)</f>
        <v>#N/A</v>
      </c>
      <c r="AB4004" t="e">
        <f>VLOOKUP(T4004,[3]رکوردها!$A:$E,5,0)</f>
        <v>#N/A</v>
      </c>
    </row>
    <row r="4005" spans="1:28" s="41" customFormat="1" hidden="1" x14ac:dyDescent="0.2">
      <c r="A4005" s="36">
        <v>180625</v>
      </c>
      <c r="B4005" s="36">
        <v>1338</v>
      </c>
      <c r="C4005" s="36">
        <v>1913</v>
      </c>
      <c r="D4005" s="39" t="s">
        <v>5178</v>
      </c>
      <c r="E4005" s="39"/>
      <c r="F4005" s="37" t="s">
        <v>171</v>
      </c>
      <c r="G4005" s="37" t="s">
        <v>1524</v>
      </c>
      <c r="H4005" s="38">
        <v>428754385</v>
      </c>
      <c r="I4005" s="38">
        <v>0</v>
      </c>
      <c r="J4005" s="38">
        <f t="shared" si="63"/>
        <v>428754385</v>
      </c>
      <c r="K4005" s="38"/>
      <c r="L4005" s="49"/>
      <c r="M4005" s="37" t="s">
        <v>63</v>
      </c>
      <c r="N4005" s="37" t="s">
        <v>64</v>
      </c>
      <c r="O4005" s="37" t="s">
        <v>157</v>
      </c>
      <c r="P4005" s="37" t="s">
        <v>158</v>
      </c>
      <c r="Q4005" s="37" t="s">
        <v>159</v>
      </c>
      <c r="R4005" s="37" t="s">
        <v>160</v>
      </c>
      <c r="S4005" s="37" t="s">
        <v>1235</v>
      </c>
      <c r="T4005" s="37" t="s">
        <v>1234</v>
      </c>
      <c r="U4005" s="1" t="e">
        <f>VLOOKUP(T4005,[2]VAT!$A:$D,1,0)</f>
        <v>#N/A</v>
      </c>
      <c r="V4005" s="37" t="s">
        <v>2</v>
      </c>
      <c r="W4005" s="37" t="s">
        <v>2</v>
      </c>
      <c r="X4005" t="e">
        <f>VLOOKUP(T4005,[3]رکوردها!$A:$B,2,0)</f>
        <v>#N/A</v>
      </c>
      <c r="Y4005" t="e">
        <f>VLOOKUP(T4005,[3]رکوردها!$A:$D,4,0)</f>
        <v>#N/A</v>
      </c>
      <c r="Z4005" t="e">
        <f>VLOOKUP(T4005,[3]رکوردها!$A:$C,3,0)</f>
        <v>#N/A</v>
      </c>
      <c r="AA4005" t="e">
        <f>VLOOKUP(T4005,[3]رکوردها!$A:$F,6,0)</f>
        <v>#N/A</v>
      </c>
      <c r="AB4005" t="e">
        <f>VLOOKUP(T4005,[3]رکوردها!$A:$E,5,0)</f>
        <v>#N/A</v>
      </c>
    </row>
    <row r="4006" spans="1:28" s="41" customFormat="1" hidden="1" x14ac:dyDescent="0.2">
      <c r="A4006" s="36">
        <v>180626</v>
      </c>
      <c r="B4006" s="36">
        <v>1338</v>
      </c>
      <c r="C4006" s="36">
        <v>1913</v>
      </c>
      <c r="D4006" s="39" t="s">
        <v>5178</v>
      </c>
      <c r="E4006" s="39"/>
      <c r="F4006" s="37" t="s">
        <v>171</v>
      </c>
      <c r="G4006" s="37" t="s">
        <v>1525</v>
      </c>
      <c r="H4006" s="38">
        <v>428754385</v>
      </c>
      <c r="I4006" s="38">
        <v>0</v>
      </c>
      <c r="J4006" s="38">
        <f t="shared" si="63"/>
        <v>428754385</v>
      </c>
      <c r="K4006" s="38"/>
      <c r="L4006" s="49"/>
      <c r="M4006" s="37" t="s">
        <v>63</v>
      </c>
      <c r="N4006" s="37" t="s">
        <v>64</v>
      </c>
      <c r="O4006" s="37" t="s">
        <v>157</v>
      </c>
      <c r="P4006" s="37" t="s">
        <v>158</v>
      </c>
      <c r="Q4006" s="37" t="s">
        <v>159</v>
      </c>
      <c r="R4006" s="37" t="s">
        <v>160</v>
      </c>
      <c r="S4006" s="37" t="s">
        <v>1235</v>
      </c>
      <c r="T4006" s="37" t="s">
        <v>1234</v>
      </c>
      <c r="U4006" s="1" t="e">
        <f>VLOOKUP(T4006,[2]VAT!$A:$D,1,0)</f>
        <v>#N/A</v>
      </c>
      <c r="V4006" s="37" t="s">
        <v>2</v>
      </c>
      <c r="W4006" s="37" t="s">
        <v>2</v>
      </c>
      <c r="X4006" t="e">
        <f>VLOOKUP(T4006,[3]رکوردها!$A:$B,2,0)</f>
        <v>#N/A</v>
      </c>
      <c r="Y4006" t="e">
        <f>VLOOKUP(T4006,[3]رکوردها!$A:$D,4,0)</f>
        <v>#N/A</v>
      </c>
      <c r="Z4006" t="e">
        <f>VLOOKUP(T4006,[3]رکوردها!$A:$C,3,0)</f>
        <v>#N/A</v>
      </c>
      <c r="AA4006" t="e">
        <f>VLOOKUP(T4006,[3]رکوردها!$A:$F,6,0)</f>
        <v>#N/A</v>
      </c>
      <c r="AB4006" t="e">
        <f>VLOOKUP(T4006,[3]رکوردها!$A:$E,5,0)</f>
        <v>#N/A</v>
      </c>
    </row>
    <row r="4007" spans="1:28" s="41" customFormat="1" hidden="1" x14ac:dyDescent="0.2">
      <c r="A4007" s="36">
        <v>180627</v>
      </c>
      <c r="B4007" s="36">
        <v>1338</v>
      </c>
      <c r="C4007" s="36">
        <v>1913</v>
      </c>
      <c r="D4007" s="39" t="s">
        <v>5178</v>
      </c>
      <c r="E4007" s="39"/>
      <c r="F4007" s="37" t="s">
        <v>171</v>
      </c>
      <c r="G4007" s="37" t="s">
        <v>1527</v>
      </c>
      <c r="H4007" s="38">
        <v>386668065</v>
      </c>
      <c r="I4007" s="38">
        <v>0</v>
      </c>
      <c r="J4007" s="38">
        <f t="shared" si="63"/>
        <v>386668065</v>
      </c>
      <c r="K4007" s="38"/>
      <c r="L4007" s="49"/>
      <c r="M4007" s="37" t="s">
        <v>63</v>
      </c>
      <c r="N4007" s="37" t="s">
        <v>64</v>
      </c>
      <c r="O4007" s="37" t="s">
        <v>157</v>
      </c>
      <c r="P4007" s="37" t="s">
        <v>158</v>
      </c>
      <c r="Q4007" s="37" t="s">
        <v>159</v>
      </c>
      <c r="R4007" s="37" t="s">
        <v>160</v>
      </c>
      <c r="S4007" s="37" t="s">
        <v>1235</v>
      </c>
      <c r="T4007" s="37" t="s">
        <v>1234</v>
      </c>
      <c r="U4007" s="1" t="e">
        <f>VLOOKUP(T4007,[2]VAT!$A:$D,1,0)</f>
        <v>#N/A</v>
      </c>
      <c r="V4007" s="37" t="s">
        <v>2</v>
      </c>
      <c r="W4007" s="37" t="s">
        <v>2</v>
      </c>
      <c r="X4007" t="e">
        <f>VLOOKUP(T4007,[3]رکوردها!$A:$B,2,0)</f>
        <v>#N/A</v>
      </c>
      <c r="Y4007" t="e">
        <f>VLOOKUP(T4007,[3]رکوردها!$A:$D,4,0)</f>
        <v>#N/A</v>
      </c>
      <c r="Z4007" t="e">
        <f>VLOOKUP(T4007,[3]رکوردها!$A:$C,3,0)</f>
        <v>#N/A</v>
      </c>
      <c r="AA4007" t="e">
        <f>VLOOKUP(T4007,[3]رکوردها!$A:$F,6,0)</f>
        <v>#N/A</v>
      </c>
      <c r="AB4007" t="e">
        <f>VLOOKUP(T4007,[3]رکوردها!$A:$E,5,0)</f>
        <v>#N/A</v>
      </c>
    </row>
    <row r="4008" spans="1:28" s="41" customFormat="1" hidden="1" x14ac:dyDescent="0.2">
      <c r="A4008" s="36">
        <v>180628</v>
      </c>
      <c r="B4008" s="36">
        <v>1338</v>
      </c>
      <c r="C4008" s="36">
        <v>1913</v>
      </c>
      <c r="D4008" s="39" t="s">
        <v>5178</v>
      </c>
      <c r="E4008" s="39"/>
      <c r="F4008" s="37" t="s">
        <v>171</v>
      </c>
      <c r="G4008" s="37" t="s">
        <v>1521</v>
      </c>
      <c r="H4008" s="38">
        <v>326168980</v>
      </c>
      <c r="I4008" s="38">
        <v>0</v>
      </c>
      <c r="J4008" s="38">
        <f t="shared" si="63"/>
        <v>326168980</v>
      </c>
      <c r="K4008" s="38"/>
      <c r="L4008" s="49"/>
      <c r="M4008" s="37" t="s">
        <v>63</v>
      </c>
      <c r="N4008" s="37" t="s">
        <v>64</v>
      </c>
      <c r="O4008" s="37" t="s">
        <v>157</v>
      </c>
      <c r="P4008" s="37" t="s">
        <v>158</v>
      </c>
      <c r="Q4008" s="37" t="s">
        <v>159</v>
      </c>
      <c r="R4008" s="37" t="s">
        <v>160</v>
      </c>
      <c r="S4008" s="37" t="s">
        <v>1235</v>
      </c>
      <c r="T4008" s="37" t="s">
        <v>1234</v>
      </c>
      <c r="U4008" s="1" t="e">
        <f>VLOOKUP(T4008,[2]VAT!$A:$D,1,0)</f>
        <v>#N/A</v>
      </c>
      <c r="V4008" s="37" t="s">
        <v>2</v>
      </c>
      <c r="W4008" s="37" t="s">
        <v>2</v>
      </c>
      <c r="X4008" t="e">
        <f>VLOOKUP(T4008,[3]رکوردها!$A:$B,2,0)</f>
        <v>#N/A</v>
      </c>
      <c r="Y4008" t="e">
        <f>VLOOKUP(T4008,[3]رکوردها!$A:$D,4,0)</f>
        <v>#N/A</v>
      </c>
      <c r="Z4008" t="e">
        <f>VLOOKUP(T4008,[3]رکوردها!$A:$C,3,0)</f>
        <v>#N/A</v>
      </c>
      <c r="AA4008" t="e">
        <f>VLOOKUP(T4008,[3]رکوردها!$A:$F,6,0)</f>
        <v>#N/A</v>
      </c>
      <c r="AB4008" t="e">
        <f>VLOOKUP(T4008,[3]رکوردها!$A:$E,5,0)</f>
        <v>#N/A</v>
      </c>
    </row>
    <row r="4009" spans="1:28" s="41" customFormat="1" hidden="1" x14ac:dyDescent="0.2">
      <c r="A4009" s="36">
        <v>180629</v>
      </c>
      <c r="B4009" s="36">
        <v>1338</v>
      </c>
      <c r="C4009" s="36">
        <v>1913</v>
      </c>
      <c r="D4009" s="39" t="s">
        <v>5178</v>
      </c>
      <c r="E4009" s="39"/>
      <c r="F4009" s="37" t="s">
        <v>171</v>
      </c>
      <c r="G4009" s="37" t="s">
        <v>1528</v>
      </c>
      <c r="H4009" s="38">
        <v>210431600</v>
      </c>
      <c r="I4009" s="38">
        <v>0</v>
      </c>
      <c r="J4009" s="38">
        <f t="shared" si="63"/>
        <v>210431600</v>
      </c>
      <c r="K4009" s="38"/>
      <c r="L4009" s="49"/>
      <c r="M4009" s="37" t="s">
        <v>63</v>
      </c>
      <c r="N4009" s="37" t="s">
        <v>64</v>
      </c>
      <c r="O4009" s="37" t="s">
        <v>157</v>
      </c>
      <c r="P4009" s="37" t="s">
        <v>158</v>
      </c>
      <c r="Q4009" s="37" t="s">
        <v>159</v>
      </c>
      <c r="R4009" s="37" t="s">
        <v>160</v>
      </c>
      <c r="S4009" s="37" t="s">
        <v>1235</v>
      </c>
      <c r="T4009" s="37" t="s">
        <v>1234</v>
      </c>
      <c r="U4009" s="1" t="e">
        <f>VLOOKUP(T4009,[2]VAT!$A:$D,1,0)</f>
        <v>#N/A</v>
      </c>
      <c r="V4009" s="37" t="s">
        <v>2</v>
      </c>
      <c r="W4009" s="37" t="s">
        <v>2</v>
      </c>
      <c r="X4009" t="e">
        <f>VLOOKUP(T4009,[3]رکوردها!$A:$B,2,0)</f>
        <v>#N/A</v>
      </c>
      <c r="Y4009" t="e">
        <f>VLOOKUP(T4009,[3]رکوردها!$A:$D,4,0)</f>
        <v>#N/A</v>
      </c>
      <c r="Z4009" t="e">
        <f>VLOOKUP(T4009,[3]رکوردها!$A:$C,3,0)</f>
        <v>#N/A</v>
      </c>
      <c r="AA4009" t="e">
        <f>VLOOKUP(T4009,[3]رکوردها!$A:$F,6,0)</f>
        <v>#N/A</v>
      </c>
      <c r="AB4009" t="e">
        <f>VLOOKUP(T4009,[3]رکوردها!$A:$E,5,0)</f>
        <v>#N/A</v>
      </c>
    </row>
    <row r="4010" spans="1:28" s="41" customFormat="1" hidden="1" x14ac:dyDescent="0.2">
      <c r="A4010" s="36">
        <v>180630</v>
      </c>
      <c r="B4010" s="36">
        <v>1338</v>
      </c>
      <c r="C4010" s="36">
        <v>1913</v>
      </c>
      <c r="D4010" s="39" t="s">
        <v>5178</v>
      </c>
      <c r="E4010" s="39"/>
      <c r="F4010" s="37" t="s">
        <v>171</v>
      </c>
      <c r="G4010" s="37" t="s">
        <v>1529</v>
      </c>
      <c r="H4010" s="38">
        <v>194649230</v>
      </c>
      <c r="I4010" s="38">
        <v>0</v>
      </c>
      <c r="J4010" s="38">
        <f t="shared" si="63"/>
        <v>194649230</v>
      </c>
      <c r="K4010" s="38"/>
      <c r="L4010" s="49"/>
      <c r="M4010" s="37" t="s">
        <v>63</v>
      </c>
      <c r="N4010" s="37" t="s">
        <v>64</v>
      </c>
      <c r="O4010" s="37" t="s">
        <v>157</v>
      </c>
      <c r="P4010" s="37" t="s">
        <v>158</v>
      </c>
      <c r="Q4010" s="37" t="s">
        <v>159</v>
      </c>
      <c r="R4010" s="37" t="s">
        <v>160</v>
      </c>
      <c r="S4010" s="37" t="s">
        <v>1235</v>
      </c>
      <c r="T4010" s="37" t="s">
        <v>1234</v>
      </c>
      <c r="U4010" s="1" t="e">
        <f>VLOOKUP(T4010,[2]VAT!$A:$D,1,0)</f>
        <v>#N/A</v>
      </c>
      <c r="V4010" s="37" t="s">
        <v>2</v>
      </c>
      <c r="W4010" s="37" t="s">
        <v>2</v>
      </c>
      <c r="X4010" t="e">
        <f>VLOOKUP(T4010,[3]رکوردها!$A:$B,2,0)</f>
        <v>#N/A</v>
      </c>
      <c r="Y4010" t="e">
        <f>VLOOKUP(T4010,[3]رکوردها!$A:$D,4,0)</f>
        <v>#N/A</v>
      </c>
      <c r="Z4010" t="e">
        <f>VLOOKUP(T4010,[3]رکوردها!$A:$C,3,0)</f>
        <v>#N/A</v>
      </c>
      <c r="AA4010" t="e">
        <f>VLOOKUP(T4010,[3]رکوردها!$A:$F,6,0)</f>
        <v>#N/A</v>
      </c>
      <c r="AB4010" t="e">
        <f>VLOOKUP(T4010,[3]رکوردها!$A:$E,5,0)</f>
        <v>#N/A</v>
      </c>
    </row>
    <row r="4011" spans="1:28" s="41" customFormat="1" hidden="1" x14ac:dyDescent="0.2">
      <c r="A4011" s="36">
        <v>180631</v>
      </c>
      <c r="B4011" s="36">
        <v>1338</v>
      </c>
      <c r="C4011" s="36">
        <v>1913</v>
      </c>
      <c r="D4011" s="39" t="s">
        <v>5178</v>
      </c>
      <c r="E4011" s="39"/>
      <c r="F4011" s="37" t="s">
        <v>171</v>
      </c>
      <c r="G4011" s="37" t="s">
        <v>1530</v>
      </c>
      <c r="H4011" s="38">
        <v>189388440</v>
      </c>
      <c r="I4011" s="38">
        <v>0</v>
      </c>
      <c r="J4011" s="38">
        <f t="shared" si="63"/>
        <v>189388440</v>
      </c>
      <c r="K4011" s="38"/>
      <c r="L4011" s="49"/>
      <c r="M4011" s="37" t="s">
        <v>63</v>
      </c>
      <c r="N4011" s="37" t="s">
        <v>64</v>
      </c>
      <c r="O4011" s="37" t="s">
        <v>157</v>
      </c>
      <c r="P4011" s="37" t="s">
        <v>158</v>
      </c>
      <c r="Q4011" s="37" t="s">
        <v>159</v>
      </c>
      <c r="R4011" s="37" t="s">
        <v>160</v>
      </c>
      <c r="S4011" s="37" t="s">
        <v>1235</v>
      </c>
      <c r="T4011" s="37" t="s">
        <v>1234</v>
      </c>
      <c r="U4011" s="1" t="e">
        <f>VLOOKUP(T4011,[2]VAT!$A:$D,1,0)</f>
        <v>#N/A</v>
      </c>
      <c r="V4011" s="37" t="s">
        <v>2</v>
      </c>
      <c r="W4011" s="37" t="s">
        <v>2</v>
      </c>
      <c r="X4011" t="e">
        <f>VLOOKUP(T4011,[3]رکوردها!$A:$B,2,0)</f>
        <v>#N/A</v>
      </c>
      <c r="Y4011" t="e">
        <f>VLOOKUP(T4011,[3]رکوردها!$A:$D,4,0)</f>
        <v>#N/A</v>
      </c>
      <c r="Z4011" t="e">
        <f>VLOOKUP(T4011,[3]رکوردها!$A:$C,3,0)</f>
        <v>#N/A</v>
      </c>
      <c r="AA4011" t="e">
        <f>VLOOKUP(T4011,[3]رکوردها!$A:$F,6,0)</f>
        <v>#N/A</v>
      </c>
      <c r="AB4011" t="e">
        <f>VLOOKUP(T4011,[3]رکوردها!$A:$E,5,0)</f>
        <v>#N/A</v>
      </c>
    </row>
    <row r="4012" spans="1:28" s="41" customFormat="1" hidden="1" x14ac:dyDescent="0.2">
      <c r="A4012" s="36">
        <v>180632</v>
      </c>
      <c r="B4012" s="36">
        <v>1338</v>
      </c>
      <c r="C4012" s="36">
        <v>1913</v>
      </c>
      <c r="D4012" s="39" t="s">
        <v>5178</v>
      </c>
      <c r="E4012" s="39"/>
      <c r="F4012" s="37" t="s">
        <v>171</v>
      </c>
      <c r="G4012" s="37" t="s">
        <v>1524</v>
      </c>
      <c r="H4012" s="38">
        <v>163084490</v>
      </c>
      <c r="I4012" s="38">
        <v>0</v>
      </c>
      <c r="J4012" s="38">
        <f t="shared" si="63"/>
        <v>163084490</v>
      </c>
      <c r="K4012" s="38"/>
      <c r="L4012" s="49"/>
      <c r="M4012" s="37" t="s">
        <v>63</v>
      </c>
      <c r="N4012" s="37" t="s">
        <v>64</v>
      </c>
      <c r="O4012" s="37" t="s">
        <v>157</v>
      </c>
      <c r="P4012" s="37" t="s">
        <v>158</v>
      </c>
      <c r="Q4012" s="37" t="s">
        <v>159</v>
      </c>
      <c r="R4012" s="37" t="s">
        <v>160</v>
      </c>
      <c r="S4012" s="37" t="s">
        <v>1235</v>
      </c>
      <c r="T4012" s="37" t="s">
        <v>1234</v>
      </c>
      <c r="U4012" s="1" t="e">
        <f>VLOOKUP(T4012,[2]VAT!$A:$D,1,0)</f>
        <v>#N/A</v>
      </c>
      <c r="V4012" s="37" t="s">
        <v>2</v>
      </c>
      <c r="W4012" s="37" t="s">
        <v>2</v>
      </c>
      <c r="X4012" t="e">
        <f>VLOOKUP(T4012,[3]رکوردها!$A:$B,2,0)</f>
        <v>#N/A</v>
      </c>
      <c r="Y4012" t="e">
        <f>VLOOKUP(T4012,[3]رکوردها!$A:$D,4,0)</f>
        <v>#N/A</v>
      </c>
      <c r="Z4012" t="e">
        <f>VLOOKUP(T4012,[3]رکوردها!$A:$C,3,0)</f>
        <v>#N/A</v>
      </c>
      <c r="AA4012" t="e">
        <f>VLOOKUP(T4012,[3]رکوردها!$A:$F,6,0)</f>
        <v>#N/A</v>
      </c>
      <c r="AB4012" t="e">
        <f>VLOOKUP(T4012,[3]رکوردها!$A:$E,5,0)</f>
        <v>#N/A</v>
      </c>
    </row>
    <row r="4013" spans="1:28" s="41" customFormat="1" hidden="1" x14ac:dyDescent="0.2">
      <c r="A4013" s="36">
        <v>180633</v>
      </c>
      <c r="B4013" s="36">
        <v>1338</v>
      </c>
      <c r="C4013" s="36">
        <v>1913</v>
      </c>
      <c r="D4013" s="39" t="s">
        <v>5178</v>
      </c>
      <c r="E4013" s="39"/>
      <c r="F4013" s="37" t="s">
        <v>171</v>
      </c>
      <c r="G4013" s="37" t="s">
        <v>1525</v>
      </c>
      <c r="H4013" s="38">
        <v>163084490</v>
      </c>
      <c r="I4013" s="38">
        <v>0</v>
      </c>
      <c r="J4013" s="38">
        <f t="shared" si="63"/>
        <v>163084490</v>
      </c>
      <c r="K4013" s="38"/>
      <c r="L4013" s="49"/>
      <c r="M4013" s="37" t="s">
        <v>63</v>
      </c>
      <c r="N4013" s="37" t="s">
        <v>64</v>
      </c>
      <c r="O4013" s="37" t="s">
        <v>157</v>
      </c>
      <c r="P4013" s="37" t="s">
        <v>158</v>
      </c>
      <c r="Q4013" s="37" t="s">
        <v>159</v>
      </c>
      <c r="R4013" s="37" t="s">
        <v>160</v>
      </c>
      <c r="S4013" s="37" t="s">
        <v>1235</v>
      </c>
      <c r="T4013" s="37" t="s">
        <v>1234</v>
      </c>
      <c r="U4013" s="1" t="e">
        <f>VLOOKUP(T4013,[2]VAT!$A:$D,1,0)</f>
        <v>#N/A</v>
      </c>
      <c r="V4013" s="37" t="s">
        <v>2</v>
      </c>
      <c r="W4013" s="37" t="s">
        <v>2</v>
      </c>
      <c r="X4013" t="e">
        <f>VLOOKUP(T4013,[3]رکوردها!$A:$B,2,0)</f>
        <v>#N/A</v>
      </c>
      <c r="Y4013" t="e">
        <f>VLOOKUP(T4013,[3]رکوردها!$A:$D,4,0)</f>
        <v>#N/A</v>
      </c>
      <c r="Z4013" t="e">
        <f>VLOOKUP(T4013,[3]رکوردها!$A:$C,3,0)</f>
        <v>#N/A</v>
      </c>
      <c r="AA4013" t="e">
        <f>VLOOKUP(T4013,[3]رکوردها!$A:$F,6,0)</f>
        <v>#N/A</v>
      </c>
      <c r="AB4013" t="e">
        <f>VLOOKUP(T4013,[3]رکوردها!$A:$E,5,0)</f>
        <v>#N/A</v>
      </c>
    </row>
    <row r="4014" spans="1:28" s="41" customFormat="1" hidden="1" x14ac:dyDescent="0.2">
      <c r="A4014" s="36">
        <v>180634</v>
      </c>
      <c r="B4014" s="36">
        <v>1338</v>
      </c>
      <c r="C4014" s="36">
        <v>1913</v>
      </c>
      <c r="D4014" s="39" t="s">
        <v>5178</v>
      </c>
      <c r="E4014" s="39"/>
      <c r="F4014" s="37" t="s">
        <v>171</v>
      </c>
      <c r="G4014" s="37" t="s">
        <v>1531</v>
      </c>
      <c r="H4014" s="38">
        <v>163084490</v>
      </c>
      <c r="I4014" s="38">
        <v>0</v>
      </c>
      <c r="J4014" s="38">
        <f t="shared" si="63"/>
        <v>163084490</v>
      </c>
      <c r="K4014" s="38"/>
      <c r="L4014" s="49"/>
      <c r="M4014" s="37" t="s">
        <v>63</v>
      </c>
      <c r="N4014" s="37" t="s">
        <v>64</v>
      </c>
      <c r="O4014" s="37" t="s">
        <v>157</v>
      </c>
      <c r="P4014" s="37" t="s">
        <v>158</v>
      </c>
      <c r="Q4014" s="37" t="s">
        <v>159</v>
      </c>
      <c r="R4014" s="37" t="s">
        <v>160</v>
      </c>
      <c r="S4014" s="37" t="s">
        <v>1235</v>
      </c>
      <c r="T4014" s="37" t="s">
        <v>1234</v>
      </c>
      <c r="U4014" s="1" t="e">
        <f>VLOOKUP(T4014,[2]VAT!$A:$D,1,0)</f>
        <v>#N/A</v>
      </c>
      <c r="V4014" s="37" t="s">
        <v>2</v>
      </c>
      <c r="W4014" s="37" t="s">
        <v>2</v>
      </c>
      <c r="X4014" t="e">
        <f>VLOOKUP(T4014,[3]رکوردها!$A:$B,2,0)</f>
        <v>#N/A</v>
      </c>
      <c r="Y4014" t="e">
        <f>VLOOKUP(T4014,[3]رکوردها!$A:$D,4,0)</f>
        <v>#N/A</v>
      </c>
      <c r="Z4014" t="e">
        <f>VLOOKUP(T4014,[3]رکوردها!$A:$C,3,0)</f>
        <v>#N/A</v>
      </c>
      <c r="AA4014" t="e">
        <f>VLOOKUP(T4014,[3]رکوردها!$A:$F,6,0)</f>
        <v>#N/A</v>
      </c>
      <c r="AB4014" t="e">
        <f>VLOOKUP(T4014,[3]رکوردها!$A:$E,5,0)</f>
        <v>#N/A</v>
      </c>
    </row>
    <row r="4015" spans="1:28" s="41" customFormat="1" hidden="1" x14ac:dyDescent="0.2">
      <c r="A4015" s="36">
        <v>180635</v>
      </c>
      <c r="B4015" s="36">
        <v>1338</v>
      </c>
      <c r="C4015" s="36">
        <v>1913</v>
      </c>
      <c r="D4015" s="39" t="s">
        <v>5178</v>
      </c>
      <c r="E4015" s="39"/>
      <c r="F4015" s="37" t="s">
        <v>171</v>
      </c>
      <c r="G4015" s="37" t="s">
        <v>1530</v>
      </c>
      <c r="H4015" s="38">
        <v>142041330</v>
      </c>
      <c r="I4015" s="38">
        <v>0</v>
      </c>
      <c r="J4015" s="38">
        <f t="shared" si="63"/>
        <v>142041330</v>
      </c>
      <c r="K4015" s="38"/>
      <c r="L4015" s="49"/>
      <c r="M4015" s="37" t="s">
        <v>63</v>
      </c>
      <c r="N4015" s="37" t="s">
        <v>64</v>
      </c>
      <c r="O4015" s="37" t="s">
        <v>157</v>
      </c>
      <c r="P4015" s="37" t="s">
        <v>158</v>
      </c>
      <c r="Q4015" s="37" t="s">
        <v>159</v>
      </c>
      <c r="R4015" s="37" t="s">
        <v>160</v>
      </c>
      <c r="S4015" s="37" t="s">
        <v>1235</v>
      </c>
      <c r="T4015" s="37" t="s">
        <v>1234</v>
      </c>
      <c r="U4015" s="1" t="e">
        <f>VLOOKUP(T4015,[2]VAT!$A:$D,1,0)</f>
        <v>#N/A</v>
      </c>
      <c r="V4015" s="37" t="s">
        <v>2</v>
      </c>
      <c r="W4015" s="37" t="s">
        <v>2</v>
      </c>
      <c r="X4015" t="e">
        <f>VLOOKUP(T4015,[3]رکوردها!$A:$B,2,0)</f>
        <v>#N/A</v>
      </c>
      <c r="Y4015" t="e">
        <f>VLOOKUP(T4015,[3]رکوردها!$A:$D,4,0)</f>
        <v>#N/A</v>
      </c>
      <c r="Z4015" t="e">
        <f>VLOOKUP(T4015,[3]رکوردها!$A:$C,3,0)</f>
        <v>#N/A</v>
      </c>
      <c r="AA4015" t="e">
        <f>VLOOKUP(T4015,[3]رکوردها!$A:$F,6,0)</f>
        <v>#N/A</v>
      </c>
      <c r="AB4015" t="e">
        <f>VLOOKUP(T4015,[3]رکوردها!$A:$E,5,0)</f>
        <v>#N/A</v>
      </c>
    </row>
    <row r="4016" spans="1:28" s="41" customFormat="1" hidden="1" x14ac:dyDescent="0.2">
      <c r="A4016" s="36">
        <v>180636</v>
      </c>
      <c r="B4016" s="36">
        <v>1338</v>
      </c>
      <c r="C4016" s="36">
        <v>1913</v>
      </c>
      <c r="D4016" s="39" t="s">
        <v>5178</v>
      </c>
      <c r="E4016" s="39"/>
      <c r="F4016" s="37" t="s">
        <v>171</v>
      </c>
      <c r="G4016" s="37" t="s">
        <v>1529</v>
      </c>
      <c r="H4016" s="38">
        <v>139410935</v>
      </c>
      <c r="I4016" s="38">
        <v>0</v>
      </c>
      <c r="J4016" s="38">
        <f t="shared" si="63"/>
        <v>139410935</v>
      </c>
      <c r="K4016" s="38"/>
      <c r="L4016" s="49"/>
      <c r="M4016" s="37" t="s">
        <v>63</v>
      </c>
      <c r="N4016" s="37" t="s">
        <v>64</v>
      </c>
      <c r="O4016" s="37" t="s">
        <v>157</v>
      </c>
      <c r="P4016" s="37" t="s">
        <v>158</v>
      </c>
      <c r="Q4016" s="37" t="s">
        <v>159</v>
      </c>
      <c r="R4016" s="37" t="s">
        <v>160</v>
      </c>
      <c r="S4016" s="37" t="s">
        <v>1235</v>
      </c>
      <c r="T4016" s="37" t="s">
        <v>1234</v>
      </c>
      <c r="U4016" s="1" t="e">
        <f>VLOOKUP(T4016,[2]VAT!$A:$D,1,0)</f>
        <v>#N/A</v>
      </c>
      <c r="V4016" s="37" t="s">
        <v>2</v>
      </c>
      <c r="W4016" s="37" t="s">
        <v>2</v>
      </c>
      <c r="X4016" t="e">
        <f>VLOOKUP(T4016,[3]رکوردها!$A:$B,2,0)</f>
        <v>#N/A</v>
      </c>
      <c r="Y4016" t="e">
        <f>VLOOKUP(T4016,[3]رکوردها!$A:$D,4,0)</f>
        <v>#N/A</v>
      </c>
      <c r="Z4016" t="e">
        <f>VLOOKUP(T4016,[3]رکوردها!$A:$C,3,0)</f>
        <v>#N/A</v>
      </c>
      <c r="AA4016" t="e">
        <f>VLOOKUP(T4016,[3]رکوردها!$A:$F,6,0)</f>
        <v>#N/A</v>
      </c>
      <c r="AB4016" t="e">
        <f>VLOOKUP(T4016,[3]رکوردها!$A:$E,5,0)</f>
        <v>#N/A</v>
      </c>
    </row>
    <row r="4017" spans="1:28" s="41" customFormat="1" hidden="1" x14ac:dyDescent="0.2">
      <c r="A4017" s="36">
        <v>180637</v>
      </c>
      <c r="B4017" s="36">
        <v>1338</v>
      </c>
      <c r="C4017" s="36">
        <v>1913</v>
      </c>
      <c r="D4017" s="39" t="s">
        <v>5178</v>
      </c>
      <c r="E4017" s="39"/>
      <c r="F4017" s="37" t="s">
        <v>171</v>
      </c>
      <c r="G4017" s="37" t="s">
        <v>1532</v>
      </c>
      <c r="H4017" s="38">
        <v>139410935</v>
      </c>
      <c r="I4017" s="38">
        <v>0</v>
      </c>
      <c r="J4017" s="38">
        <f t="shared" si="63"/>
        <v>139410935</v>
      </c>
      <c r="K4017" s="38"/>
      <c r="L4017" s="49"/>
      <c r="M4017" s="37" t="s">
        <v>63</v>
      </c>
      <c r="N4017" s="37" t="s">
        <v>64</v>
      </c>
      <c r="O4017" s="37" t="s">
        <v>157</v>
      </c>
      <c r="P4017" s="37" t="s">
        <v>158</v>
      </c>
      <c r="Q4017" s="37" t="s">
        <v>159</v>
      </c>
      <c r="R4017" s="37" t="s">
        <v>160</v>
      </c>
      <c r="S4017" s="37" t="s">
        <v>1235</v>
      </c>
      <c r="T4017" s="37" t="s">
        <v>1234</v>
      </c>
      <c r="U4017" s="1" t="e">
        <f>VLOOKUP(T4017,[2]VAT!$A:$D,1,0)</f>
        <v>#N/A</v>
      </c>
      <c r="V4017" s="37" t="s">
        <v>2</v>
      </c>
      <c r="W4017" s="37" t="s">
        <v>2</v>
      </c>
      <c r="X4017" t="e">
        <f>VLOOKUP(T4017,[3]رکوردها!$A:$B,2,0)</f>
        <v>#N/A</v>
      </c>
      <c r="Y4017" t="e">
        <f>VLOOKUP(T4017,[3]رکوردها!$A:$D,4,0)</f>
        <v>#N/A</v>
      </c>
      <c r="Z4017" t="e">
        <f>VLOOKUP(T4017,[3]رکوردها!$A:$C,3,0)</f>
        <v>#N/A</v>
      </c>
      <c r="AA4017" t="e">
        <f>VLOOKUP(T4017,[3]رکوردها!$A:$F,6,0)</f>
        <v>#N/A</v>
      </c>
      <c r="AB4017" t="e">
        <f>VLOOKUP(T4017,[3]رکوردها!$A:$E,5,0)</f>
        <v>#N/A</v>
      </c>
    </row>
    <row r="4018" spans="1:28" s="41" customFormat="1" hidden="1" x14ac:dyDescent="0.2">
      <c r="A4018" s="36">
        <v>180638</v>
      </c>
      <c r="B4018" s="36">
        <v>1338</v>
      </c>
      <c r="C4018" s="36">
        <v>1913</v>
      </c>
      <c r="D4018" s="39" t="s">
        <v>5178</v>
      </c>
      <c r="E4018" s="39"/>
      <c r="F4018" s="37" t="s">
        <v>171</v>
      </c>
      <c r="G4018" s="37" t="s">
        <v>1533</v>
      </c>
      <c r="H4018" s="38">
        <v>115737380</v>
      </c>
      <c r="I4018" s="38">
        <v>0</v>
      </c>
      <c r="J4018" s="38">
        <f t="shared" si="63"/>
        <v>115737380</v>
      </c>
      <c r="K4018" s="38"/>
      <c r="L4018" s="49"/>
      <c r="M4018" s="37" t="s">
        <v>63</v>
      </c>
      <c r="N4018" s="37" t="s">
        <v>64</v>
      </c>
      <c r="O4018" s="37" t="s">
        <v>157</v>
      </c>
      <c r="P4018" s="37" t="s">
        <v>158</v>
      </c>
      <c r="Q4018" s="37" t="s">
        <v>159</v>
      </c>
      <c r="R4018" s="37" t="s">
        <v>160</v>
      </c>
      <c r="S4018" s="37" t="s">
        <v>1235</v>
      </c>
      <c r="T4018" s="37" t="s">
        <v>1234</v>
      </c>
      <c r="U4018" s="1" t="e">
        <f>VLOOKUP(T4018,[2]VAT!$A:$D,1,0)</f>
        <v>#N/A</v>
      </c>
      <c r="V4018" s="37" t="s">
        <v>2</v>
      </c>
      <c r="W4018" s="37" t="s">
        <v>2</v>
      </c>
      <c r="X4018" t="e">
        <f>VLOOKUP(T4018,[3]رکوردها!$A:$B,2,0)</f>
        <v>#N/A</v>
      </c>
      <c r="Y4018" t="e">
        <f>VLOOKUP(T4018,[3]رکوردها!$A:$D,4,0)</f>
        <v>#N/A</v>
      </c>
      <c r="Z4018" t="e">
        <f>VLOOKUP(T4018,[3]رکوردها!$A:$C,3,0)</f>
        <v>#N/A</v>
      </c>
      <c r="AA4018" t="e">
        <f>VLOOKUP(T4018,[3]رکوردها!$A:$F,6,0)</f>
        <v>#N/A</v>
      </c>
      <c r="AB4018" t="e">
        <f>VLOOKUP(T4018,[3]رکوردها!$A:$E,5,0)</f>
        <v>#N/A</v>
      </c>
    </row>
    <row r="4019" spans="1:28" s="41" customFormat="1" hidden="1" x14ac:dyDescent="0.2">
      <c r="A4019" s="36">
        <v>180639</v>
      </c>
      <c r="B4019" s="36">
        <v>1338</v>
      </c>
      <c r="C4019" s="36">
        <v>1913</v>
      </c>
      <c r="D4019" s="39" t="s">
        <v>5178</v>
      </c>
      <c r="E4019" s="39"/>
      <c r="F4019" s="37" t="s">
        <v>171</v>
      </c>
      <c r="G4019" s="37" t="s">
        <v>1534</v>
      </c>
      <c r="H4019" s="38">
        <v>115737380</v>
      </c>
      <c r="I4019" s="38">
        <v>0</v>
      </c>
      <c r="J4019" s="38">
        <f t="shared" si="63"/>
        <v>115737380</v>
      </c>
      <c r="K4019" s="38"/>
      <c r="L4019" s="49"/>
      <c r="M4019" s="37" t="s">
        <v>63</v>
      </c>
      <c r="N4019" s="37" t="s">
        <v>64</v>
      </c>
      <c r="O4019" s="37" t="s">
        <v>157</v>
      </c>
      <c r="P4019" s="37" t="s">
        <v>158</v>
      </c>
      <c r="Q4019" s="37" t="s">
        <v>159</v>
      </c>
      <c r="R4019" s="37" t="s">
        <v>160</v>
      </c>
      <c r="S4019" s="37" t="s">
        <v>1235</v>
      </c>
      <c r="T4019" s="37" t="s">
        <v>1234</v>
      </c>
      <c r="U4019" s="1" t="e">
        <f>VLOOKUP(T4019,[2]VAT!$A:$D,1,0)</f>
        <v>#N/A</v>
      </c>
      <c r="V4019" s="37" t="s">
        <v>2</v>
      </c>
      <c r="W4019" s="37" t="s">
        <v>2</v>
      </c>
      <c r="X4019" t="e">
        <f>VLOOKUP(T4019,[3]رکوردها!$A:$B,2,0)</f>
        <v>#N/A</v>
      </c>
      <c r="Y4019" t="e">
        <f>VLOOKUP(T4019,[3]رکوردها!$A:$D,4,0)</f>
        <v>#N/A</v>
      </c>
      <c r="Z4019" t="e">
        <f>VLOOKUP(T4019,[3]رکوردها!$A:$C,3,0)</f>
        <v>#N/A</v>
      </c>
      <c r="AA4019" t="e">
        <f>VLOOKUP(T4019,[3]رکوردها!$A:$F,6,0)</f>
        <v>#N/A</v>
      </c>
      <c r="AB4019" t="e">
        <f>VLOOKUP(T4019,[3]رکوردها!$A:$E,5,0)</f>
        <v>#N/A</v>
      </c>
    </row>
    <row r="4020" spans="1:28" s="41" customFormat="1" hidden="1" x14ac:dyDescent="0.2">
      <c r="A4020" s="36">
        <v>180640</v>
      </c>
      <c r="B4020" s="36">
        <v>1338</v>
      </c>
      <c r="C4020" s="36">
        <v>1913</v>
      </c>
      <c r="D4020" s="39" t="s">
        <v>5178</v>
      </c>
      <c r="E4020" s="39"/>
      <c r="F4020" s="37" t="s">
        <v>171</v>
      </c>
      <c r="G4020" s="37" t="s">
        <v>1535</v>
      </c>
      <c r="H4020" s="38">
        <v>105215800</v>
      </c>
      <c r="I4020" s="38">
        <v>0</v>
      </c>
      <c r="J4020" s="38">
        <f t="shared" si="63"/>
        <v>105215800</v>
      </c>
      <c r="K4020" s="38"/>
      <c r="L4020" s="49"/>
      <c r="M4020" s="37" t="s">
        <v>63</v>
      </c>
      <c r="N4020" s="37" t="s">
        <v>64</v>
      </c>
      <c r="O4020" s="37" t="s">
        <v>157</v>
      </c>
      <c r="P4020" s="37" t="s">
        <v>158</v>
      </c>
      <c r="Q4020" s="37" t="s">
        <v>159</v>
      </c>
      <c r="R4020" s="37" t="s">
        <v>160</v>
      </c>
      <c r="S4020" s="37" t="s">
        <v>1235</v>
      </c>
      <c r="T4020" s="37" t="s">
        <v>1234</v>
      </c>
      <c r="U4020" s="1" t="e">
        <f>VLOOKUP(T4020,[2]VAT!$A:$D,1,0)</f>
        <v>#N/A</v>
      </c>
      <c r="V4020" s="37" t="s">
        <v>2</v>
      </c>
      <c r="W4020" s="37" t="s">
        <v>2</v>
      </c>
      <c r="X4020" t="e">
        <f>VLOOKUP(T4020,[3]رکوردها!$A:$B,2,0)</f>
        <v>#N/A</v>
      </c>
      <c r="Y4020" t="e">
        <f>VLOOKUP(T4020,[3]رکوردها!$A:$D,4,0)</f>
        <v>#N/A</v>
      </c>
      <c r="Z4020" t="e">
        <f>VLOOKUP(T4020,[3]رکوردها!$A:$C,3,0)</f>
        <v>#N/A</v>
      </c>
      <c r="AA4020" t="e">
        <f>VLOOKUP(T4020,[3]رکوردها!$A:$F,6,0)</f>
        <v>#N/A</v>
      </c>
      <c r="AB4020" t="e">
        <f>VLOOKUP(T4020,[3]رکوردها!$A:$E,5,0)</f>
        <v>#N/A</v>
      </c>
    </row>
    <row r="4021" spans="1:28" s="41" customFormat="1" hidden="1" x14ac:dyDescent="0.2">
      <c r="A4021" s="36">
        <v>180641</v>
      </c>
      <c r="B4021" s="36">
        <v>1338</v>
      </c>
      <c r="C4021" s="36">
        <v>1913</v>
      </c>
      <c r="D4021" s="39" t="s">
        <v>5178</v>
      </c>
      <c r="E4021" s="39"/>
      <c r="F4021" s="37" t="s">
        <v>171</v>
      </c>
      <c r="G4021" s="37" t="s">
        <v>1536</v>
      </c>
      <c r="H4021" s="38">
        <v>94694220</v>
      </c>
      <c r="I4021" s="38">
        <v>0</v>
      </c>
      <c r="J4021" s="38">
        <f t="shared" si="63"/>
        <v>94694220</v>
      </c>
      <c r="K4021" s="38"/>
      <c r="L4021" s="49"/>
      <c r="M4021" s="37" t="s">
        <v>63</v>
      </c>
      <c r="N4021" s="37" t="s">
        <v>64</v>
      </c>
      <c r="O4021" s="37" t="s">
        <v>157</v>
      </c>
      <c r="P4021" s="37" t="s">
        <v>158</v>
      </c>
      <c r="Q4021" s="37" t="s">
        <v>159</v>
      </c>
      <c r="R4021" s="37" t="s">
        <v>160</v>
      </c>
      <c r="S4021" s="37" t="s">
        <v>1235</v>
      </c>
      <c r="T4021" s="37" t="s">
        <v>1234</v>
      </c>
      <c r="U4021" s="1" t="e">
        <f>VLOOKUP(T4021,[2]VAT!$A:$D,1,0)</f>
        <v>#N/A</v>
      </c>
      <c r="V4021" s="37" t="s">
        <v>2</v>
      </c>
      <c r="W4021" s="37" t="s">
        <v>2</v>
      </c>
      <c r="X4021" t="e">
        <f>VLOOKUP(T4021,[3]رکوردها!$A:$B,2,0)</f>
        <v>#N/A</v>
      </c>
      <c r="Y4021" t="e">
        <f>VLOOKUP(T4021,[3]رکوردها!$A:$D,4,0)</f>
        <v>#N/A</v>
      </c>
      <c r="Z4021" t="e">
        <f>VLOOKUP(T4021,[3]رکوردها!$A:$C,3,0)</f>
        <v>#N/A</v>
      </c>
      <c r="AA4021" t="e">
        <f>VLOOKUP(T4021,[3]رکوردها!$A:$F,6,0)</f>
        <v>#N/A</v>
      </c>
      <c r="AB4021" t="e">
        <f>VLOOKUP(T4021,[3]رکوردها!$A:$E,5,0)</f>
        <v>#N/A</v>
      </c>
    </row>
    <row r="4022" spans="1:28" s="41" customFormat="1" hidden="1" x14ac:dyDescent="0.2">
      <c r="A4022" s="36">
        <v>180642</v>
      </c>
      <c r="B4022" s="36">
        <v>1338</v>
      </c>
      <c r="C4022" s="36">
        <v>1913</v>
      </c>
      <c r="D4022" s="39" t="s">
        <v>5178</v>
      </c>
      <c r="E4022" s="39"/>
      <c r="F4022" s="37" t="s">
        <v>171</v>
      </c>
      <c r="G4022" s="37" t="s">
        <v>1537</v>
      </c>
      <c r="H4022" s="38">
        <v>94694220</v>
      </c>
      <c r="I4022" s="38">
        <v>0</v>
      </c>
      <c r="J4022" s="38">
        <f t="shared" si="63"/>
        <v>94694220</v>
      </c>
      <c r="K4022" s="38"/>
      <c r="L4022" s="49"/>
      <c r="M4022" s="37" t="s">
        <v>63</v>
      </c>
      <c r="N4022" s="37" t="s">
        <v>64</v>
      </c>
      <c r="O4022" s="37" t="s">
        <v>157</v>
      </c>
      <c r="P4022" s="37" t="s">
        <v>158</v>
      </c>
      <c r="Q4022" s="37" t="s">
        <v>159</v>
      </c>
      <c r="R4022" s="37" t="s">
        <v>160</v>
      </c>
      <c r="S4022" s="37" t="s">
        <v>1235</v>
      </c>
      <c r="T4022" s="37" t="s">
        <v>1234</v>
      </c>
      <c r="U4022" s="1" t="e">
        <f>VLOOKUP(T4022,[2]VAT!$A:$D,1,0)</f>
        <v>#N/A</v>
      </c>
      <c r="V4022" s="37" t="s">
        <v>2</v>
      </c>
      <c r="W4022" s="37" t="s">
        <v>2</v>
      </c>
      <c r="X4022" t="e">
        <f>VLOOKUP(T4022,[3]رکوردها!$A:$B,2,0)</f>
        <v>#N/A</v>
      </c>
      <c r="Y4022" t="e">
        <f>VLOOKUP(T4022,[3]رکوردها!$A:$D,4,0)</f>
        <v>#N/A</v>
      </c>
      <c r="Z4022" t="e">
        <f>VLOOKUP(T4022,[3]رکوردها!$A:$C,3,0)</f>
        <v>#N/A</v>
      </c>
      <c r="AA4022" t="e">
        <f>VLOOKUP(T4022,[3]رکوردها!$A:$F,6,0)</f>
        <v>#N/A</v>
      </c>
      <c r="AB4022" t="e">
        <f>VLOOKUP(T4022,[3]رکوردها!$A:$E,5,0)</f>
        <v>#N/A</v>
      </c>
    </row>
    <row r="4023" spans="1:28" s="41" customFormat="1" hidden="1" x14ac:dyDescent="0.2">
      <c r="A4023" s="36">
        <v>180643</v>
      </c>
      <c r="B4023" s="36">
        <v>1338</v>
      </c>
      <c r="C4023" s="36">
        <v>1913</v>
      </c>
      <c r="D4023" s="39" t="s">
        <v>5178</v>
      </c>
      <c r="E4023" s="39"/>
      <c r="F4023" s="37" t="s">
        <v>171</v>
      </c>
      <c r="G4023" s="37" t="s">
        <v>1538</v>
      </c>
      <c r="H4023" s="38">
        <v>81542245</v>
      </c>
      <c r="I4023" s="38">
        <v>0</v>
      </c>
      <c r="J4023" s="38">
        <f t="shared" si="63"/>
        <v>81542245</v>
      </c>
      <c r="K4023" s="38"/>
      <c r="L4023" s="49"/>
      <c r="M4023" s="37" t="s">
        <v>63</v>
      </c>
      <c r="N4023" s="37" t="s">
        <v>64</v>
      </c>
      <c r="O4023" s="37" t="s">
        <v>157</v>
      </c>
      <c r="P4023" s="37" t="s">
        <v>158</v>
      </c>
      <c r="Q4023" s="37" t="s">
        <v>159</v>
      </c>
      <c r="R4023" s="37" t="s">
        <v>160</v>
      </c>
      <c r="S4023" s="37" t="s">
        <v>1235</v>
      </c>
      <c r="T4023" s="37" t="s">
        <v>1234</v>
      </c>
      <c r="U4023" s="1" t="e">
        <f>VLOOKUP(T4023,[2]VAT!$A:$D,1,0)</f>
        <v>#N/A</v>
      </c>
      <c r="V4023" s="37" t="s">
        <v>2</v>
      </c>
      <c r="W4023" s="37" t="s">
        <v>2</v>
      </c>
      <c r="X4023" t="e">
        <f>VLOOKUP(T4023,[3]رکوردها!$A:$B,2,0)</f>
        <v>#N/A</v>
      </c>
      <c r="Y4023" t="e">
        <f>VLOOKUP(T4023,[3]رکوردها!$A:$D,4,0)</f>
        <v>#N/A</v>
      </c>
      <c r="Z4023" t="e">
        <f>VLOOKUP(T4023,[3]رکوردها!$A:$C,3,0)</f>
        <v>#N/A</v>
      </c>
      <c r="AA4023" t="e">
        <f>VLOOKUP(T4023,[3]رکوردها!$A:$F,6,0)</f>
        <v>#N/A</v>
      </c>
      <c r="AB4023" t="e">
        <f>VLOOKUP(T4023,[3]رکوردها!$A:$E,5,0)</f>
        <v>#N/A</v>
      </c>
    </row>
    <row r="4024" spans="1:28" s="41" customFormat="1" hidden="1" x14ac:dyDescent="0.2">
      <c r="A4024" s="36">
        <v>180644</v>
      </c>
      <c r="B4024" s="36">
        <v>1338</v>
      </c>
      <c r="C4024" s="36">
        <v>1913</v>
      </c>
      <c r="D4024" s="39" t="s">
        <v>5178</v>
      </c>
      <c r="E4024" s="39"/>
      <c r="F4024" s="37" t="s">
        <v>171</v>
      </c>
      <c r="G4024" s="37" t="s">
        <v>1539</v>
      </c>
      <c r="H4024" s="38">
        <v>81542245</v>
      </c>
      <c r="I4024" s="38">
        <v>0</v>
      </c>
      <c r="J4024" s="38">
        <f t="shared" si="63"/>
        <v>81542245</v>
      </c>
      <c r="K4024" s="38"/>
      <c r="L4024" s="49"/>
      <c r="M4024" s="37" t="s">
        <v>63</v>
      </c>
      <c r="N4024" s="37" t="s">
        <v>64</v>
      </c>
      <c r="O4024" s="37" t="s">
        <v>157</v>
      </c>
      <c r="P4024" s="37" t="s">
        <v>158</v>
      </c>
      <c r="Q4024" s="37" t="s">
        <v>159</v>
      </c>
      <c r="R4024" s="37" t="s">
        <v>160</v>
      </c>
      <c r="S4024" s="37" t="s">
        <v>1235</v>
      </c>
      <c r="T4024" s="37" t="s">
        <v>1234</v>
      </c>
      <c r="U4024" s="1" t="e">
        <f>VLOOKUP(T4024,[2]VAT!$A:$D,1,0)</f>
        <v>#N/A</v>
      </c>
      <c r="V4024" s="37" t="s">
        <v>2</v>
      </c>
      <c r="W4024" s="37" t="s">
        <v>2</v>
      </c>
      <c r="X4024" t="e">
        <f>VLOOKUP(T4024,[3]رکوردها!$A:$B,2,0)</f>
        <v>#N/A</v>
      </c>
      <c r="Y4024" t="e">
        <f>VLOOKUP(T4024,[3]رکوردها!$A:$D,4,0)</f>
        <v>#N/A</v>
      </c>
      <c r="Z4024" t="e">
        <f>VLOOKUP(T4024,[3]رکوردها!$A:$C,3,0)</f>
        <v>#N/A</v>
      </c>
      <c r="AA4024" t="e">
        <f>VLOOKUP(T4024,[3]رکوردها!$A:$F,6,0)</f>
        <v>#N/A</v>
      </c>
      <c r="AB4024" t="e">
        <f>VLOOKUP(T4024,[3]رکوردها!$A:$E,5,0)</f>
        <v>#N/A</v>
      </c>
    </row>
    <row r="4025" spans="1:28" s="41" customFormat="1" hidden="1" x14ac:dyDescent="0.2">
      <c r="A4025" s="36">
        <v>180645</v>
      </c>
      <c r="B4025" s="36">
        <v>1338</v>
      </c>
      <c r="C4025" s="36">
        <v>1913</v>
      </c>
      <c r="D4025" s="39" t="s">
        <v>5178</v>
      </c>
      <c r="E4025" s="39"/>
      <c r="F4025" s="37" t="s">
        <v>171</v>
      </c>
      <c r="G4025" s="37" t="s">
        <v>1540</v>
      </c>
      <c r="H4025" s="38">
        <v>78911850</v>
      </c>
      <c r="I4025" s="38">
        <v>0</v>
      </c>
      <c r="J4025" s="38">
        <f t="shared" si="63"/>
        <v>78911850</v>
      </c>
      <c r="K4025" s="38"/>
      <c r="L4025" s="49"/>
      <c r="M4025" s="37" t="s">
        <v>63</v>
      </c>
      <c r="N4025" s="37" t="s">
        <v>64</v>
      </c>
      <c r="O4025" s="37" t="s">
        <v>157</v>
      </c>
      <c r="P4025" s="37" t="s">
        <v>158</v>
      </c>
      <c r="Q4025" s="37" t="s">
        <v>159</v>
      </c>
      <c r="R4025" s="37" t="s">
        <v>160</v>
      </c>
      <c r="S4025" s="37" t="s">
        <v>1235</v>
      </c>
      <c r="T4025" s="37" t="s">
        <v>1234</v>
      </c>
      <c r="U4025" s="1" t="e">
        <f>VLOOKUP(T4025,[2]VAT!$A:$D,1,0)</f>
        <v>#N/A</v>
      </c>
      <c r="V4025" s="37" t="s">
        <v>2</v>
      </c>
      <c r="W4025" s="37" t="s">
        <v>2</v>
      </c>
      <c r="X4025" t="e">
        <f>VLOOKUP(T4025,[3]رکوردها!$A:$B,2,0)</f>
        <v>#N/A</v>
      </c>
      <c r="Y4025" t="e">
        <f>VLOOKUP(T4025,[3]رکوردها!$A:$D,4,0)</f>
        <v>#N/A</v>
      </c>
      <c r="Z4025" t="e">
        <f>VLOOKUP(T4025,[3]رکوردها!$A:$C,3,0)</f>
        <v>#N/A</v>
      </c>
      <c r="AA4025" t="e">
        <f>VLOOKUP(T4025,[3]رکوردها!$A:$F,6,0)</f>
        <v>#N/A</v>
      </c>
      <c r="AB4025" t="e">
        <f>VLOOKUP(T4025,[3]رکوردها!$A:$E,5,0)</f>
        <v>#N/A</v>
      </c>
    </row>
    <row r="4026" spans="1:28" s="41" customFormat="1" hidden="1" x14ac:dyDescent="0.2">
      <c r="A4026" s="36">
        <v>180646</v>
      </c>
      <c r="B4026" s="36">
        <v>1338</v>
      </c>
      <c r="C4026" s="36">
        <v>1913</v>
      </c>
      <c r="D4026" s="39" t="s">
        <v>5178</v>
      </c>
      <c r="E4026" s="39"/>
      <c r="F4026" s="37" t="s">
        <v>171</v>
      </c>
      <c r="G4026" s="37" t="s">
        <v>1541</v>
      </c>
      <c r="H4026" s="38">
        <v>78911850</v>
      </c>
      <c r="I4026" s="38">
        <v>0</v>
      </c>
      <c r="J4026" s="38">
        <f t="shared" si="63"/>
        <v>78911850</v>
      </c>
      <c r="K4026" s="38"/>
      <c r="L4026" s="49"/>
      <c r="M4026" s="37" t="s">
        <v>63</v>
      </c>
      <c r="N4026" s="37" t="s">
        <v>64</v>
      </c>
      <c r="O4026" s="37" t="s">
        <v>157</v>
      </c>
      <c r="P4026" s="37" t="s">
        <v>158</v>
      </c>
      <c r="Q4026" s="37" t="s">
        <v>159</v>
      </c>
      <c r="R4026" s="37" t="s">
        <v>160</v>
      </c>
      <c r="S4026" s="37" t="s">
        <v>1235</v>
      </c>
      <c r="T4026" s="37" t="s">
        <v>1234</v>
      </c>
      <c r="U4026" s="1" t="e">
        <f>VLOOKUP(T4026,[2]VAT!$A:$D,1,0)</f>
        <v>#N/A</v>
      </c>
      <c r="V4026" s="37" t="s">
        <v>2</v>
      </c>
      <c r="W4026" s="37" t="s">
        <v>2</v>
      </c>
      <c r="X4026" t="e">
        <f>VLOOKUP(T4026,[3]رکوردها!$A:$B,2,0)</f>
        <v>#N/A</v>
      </c>
      <c r="Y4026" t="e">
        <f>VLOOKUP(T4026,[3]رکوردها!$A:$D,4,0)</f>
        <v>#N/A</v>
      </c>
      <c r="Z4026" t="e">
        <f>VLOOKUP(T4026,[3]رکوردها!$A:$C,3,0)</f>
        <v>#N/A</v>
      </c>
      <c r="AA4026" t="e">
        <f>VLOOKUP(T4026,[3]رکوردها!$A:$F,6,0)</f>
        <v>#N/A</v>
      </c>
      <c r="AB4026" t="e">
        <f>VLOOKUP(T4026,[3]رکوردها!$A:$E,5,0)</f>
        <v>#N/A</v>
      </c>
    </row>
    <row r="4027" spans="1:28" s="41" customFormat="1" hidden="1" x14ac:dyDescent="0.2">
      <c r="A4027" s="36">
        <v>180647</v>
      </c>
      <c r="B4027" s="36">
        <v>1338</v>
      </c>
      <c r="C4027" s="36">
        <v>1913</v>
      </c>
      <c r="D4027" s="39" t="s">
        <v>5178</v>
      </c>
      <c r="E4027" s="39"/>
      <c r="F4027" s="37" t="s">
        <v>171</v>
      </c>
      <c r="G4027" s="37" t="s">
        <v>1542</v>
      </c>
      <c r="H4027" s="38">
        <v>78911850</v>
      </c>
      <c r="I4027" s="38">
        <v>0</v>
      </c>
      <c r="J4027" s="38">
        <f t="shared" si="63"/>
        <v>78911850</v>
      </c>
      <c r="K4027" s="38"/>
      <c r="L4027" s="49"/>
      <c r="M4027" s="37" t="s">
        <v>63</v>
      </c>
      <c r="N4027" s="37" t="s">
        <v>64</v>
      </c>
      <c r="O4027" s="37" t="s">
        <v>157</v>
      </c>
      <c r="P4027" s="37" t="s">
        <v>158</v>
      </c>
      <c r="Q4027" s="37" t="s">
        <v>159</v>
      </c>
      <c r="R4027" s="37" t="s">
        <v>160</v>
      </c>
      <c r="S4027" s="37" t="s">
        <v>1235</v>
      </c>
      <c r="T4027" s="37" t="s">
        <v>1234</v>
      </c>
      <c r="U4027" s="1" t="e">
        <f>VLOOKUP(T4027,[2]VAT!$A:$D,1,0)</f>
        <v>#N/A</v>
      </c>
      <c r="V4027" s="37" t="s">
        <v>2</v>
      </c>
      <c r="W4027" s="37" t="s">
        <v>2</v>
      </c>
      <c r="X4027" t="e">
        <f>VLOOKUP(T4027,[3]رکوردها!$A:$B,2,0)</f>
        <v>#N/A</v>
      </c>
      <c r="Y4027" t="e">
        <f>VLOOKUP(T4027,[3]رکوردها!$A:$D,4,0)</f>
        <v>#N/A</v>
      </c>
      <c r="Z4027" t="e">
        <f>VLOOKUP(T4027,[3]رکوردها!$A:$C,3,0)</f>
        <v>#N/A</v>
      </c>
      <c r="AA4027" t="e">
        <f>VLOOKUP(T4027,[3]رکوردها!$A:$F,6,0)</f>
        <v>#N/A</v>
      </c>
      <c r="AB4027" t="e">
        <f>VLOOKUP(T4027,[3]رکوردها!$A:$E,5,0)</f>
        <v>#N/A</v>
      </c>
    </row>
    <row r="4028" spans="1:28" s="41" customFormat="1" hidden="1" x14ac:dyDescent="0.2">
      <c r="A4028" s="36">
        <v>180648</v>
      </c>
      <c r="B4028" s="36">
        <v>1338</v>
      </c>
      <c r="C4028" s="36">
        <v>1913</v>
      </c>
      <c r="D4028" s="39" t="s">
        <v>5178</v>
      </c>
      <c r="E4028" s="39"/>
      <c r="F4028" s="37" t="s">
        <v>171</v>
      </c>
      <c r="G4028" s="37" t="s">
        <v>1543</v>
      </c>
      <c r="H4028" s="38">
        <v>73651060</v>
      </c>
      <c r="I4028" s="38">
        <v>0</v>
      </c>
      <c r="J4028" s="38">
        <f t="shared" si="63"/>
        <v>73651060</v>
      </c>
      <c r="K4028" s="38"/>
      <c r="L4028" s="49"/>
      <c r="M4028" s="37" t="s">
        <v>63</v>
      </c>
      <c r="N4028" s="37" t="s">
        <v>64</v>
      </c>
      <c r="O4028" s="37" t="s">
        <v>157</v>
      </c>
      <c r="P4028" s="37" t="s">
        <v>158</v>
      </c>
      <c r="Q4028" s="37" t="s">
        <v>159</v>
      </c>
      <c r="R4028" s="37" t="s">
        <v>160</v>
      </c>
      <c r="S4028" s="37" t="s">
        <v>1235</v>
      </c>
      <c r="T4028" s="37" t="s">
        <v>1234</v>
      </c>
      <c r="U4028" s="1" t="e">
        <f>VLOOKUP(T4028,[2]VAT!$A:$D,1,0)</f>
        <v>#N/A</v>
      </c>
      <c r="V4028" s="37" t="s">
        <v>2</v>
      </c>
      <c r="W4028" s="37" t="s">
        <v>2</v>
      </c>
      <c r="X4028" t="e">
        <f>VLOOKUP(T4028,[3]رکوردها!$A:$B,2,0)</f>
        <v>#N/A</v>
      </c>
      <c r="Y4028" t="e">
        <f>VLOOKUP(T4028,[3]رکوردها!$A:$D,4,0)</f>
        <v>#N/A</v>
      </c>
      <c r="Z4028" t="e">
        <f>VLOOKUP(T4028,[3]رکوردها!$A:$C,3,0)</f>
        <v>#N/A</v>
      </c>
      <c r="AA4028" t="e">
        <f>VLOOKUP(T4028,[3]رکوردها!$A:$F,6,0)</f>
        <v>#N/A</v>
      </c>
      <c r="AB4028" t="e">
        <f>VLOOKUP(T4028,[3]رکوردها!$A:$E,5,0)</f>
        <v>#N/A</v>
      </c>
    </row>
    <row r="4029" spans="1:28" s="41" customFormat="1" hidden="1" x14ac:dyDescent="0.2">
      <c r="A4029" s="36">
        <v>180649</v>
      </c>
      <c r="B4029" s="36">
        <v>1338</v>
      </c>
      <c r="C4029" s="36">
        <v>1913</v>
      </c>
      <c r="D4029" s="39" t="s">
        <v>5178</v>
      </c>
      <c r="E4029" s="39"/>
      <c r="F4029" s="37" t="s">
        <v>171</v>
      </c>
      <c r="G4029" s="37" t="s">
        <v>1544</v>
      </c>
      <c r="H4029" s="38">
        <v>73651060</v>
      </c>
      <c r="I4029" s="38">
        <v>0</v>
      </c>
      <c r="J4029" s="38">
        <f t="shared" si="63"/>
        <v>73651060</v>
      </c>
      <c r="K4029" s="38"/>
      <c r="L4029" s="49"/>
      <c r="M4029" s="37" t="s">
        <v>63</v>
      </c>
      <c r="N4029" s="37" t="s">
        <v>64</v>
      </c>
      <c r="O4029" s="37" t="s">
        <v>157</v>
      </c>
      <c r="P4029" s="37" t="s">
        <v>158</v>
      </c>
      <c r="Q4029" s="37" t="s">
        <v>159</v>
      </c>
      <c r="R4029" s="37" t="s">
        <v>160</v>
      </c>
      <c r="S4029" s="37" t="s">
        <v>1235</v>
      </c>
      <c r="T4029" s="37" t="s">
        <v>1234</v>
      </c>
      <c r="U4029" s="1" t="e">
        <f>VLOOKUP(T4029,[2]VAT!$A:$D,1,0)</f>
        <v>#N/A</v>
      </c>
      <c r="V4029" s="37" t="s">
        <v>2</v>
      </c>
      <c r="W4029" s="37" t="s">
        <v>2</v>
      </c>
      <c r="X4029" t="e">
        <f>VLOOKUP(T4029,[3]رکوردها!$A:$B,2,0)</f>
        <v>#N/A</v>
      </c>
      <c r="Y4029" t="e">
        <f>VLOOKUP(T4029,[3]رکوردها!$A:$D,4,0)</f>
        <v>#N/A</v>
      </c>
      <c r="Z4029" t="e">
        <f>VLOOKUP(T4029,[3]رکوردها!$A:$C,3,0)</f>
        <v>#N/A</v>
      </c>
      <c r="AA4029" t="e">
        <f>VLOOKUP(T4029,[3]رکوردها!$A:$F,6,0)</f>
        <v>#N/A</v>
      </c>
      <c r="AB4029" t="e">
        <f>VLOOKUP(T4029,[3]رکوردها!$A:$E,5,0)</f>
        <v>#N/A</v>
      </c>
    </row>
    <row r="4030" spans="1:28" s="41" customFormat="1" hidden="1" x14ac:dyDescent="0.2">
      <c r="A4030" s="36">
        <v>180650</v>
      </c>
      <c r="B4030" s="36">
        <v>1338</v>
      </c>
      <c r="C4030" s="36">
        <v>1913</v>
      </c>
      <c r="D4030" s="39" t="s">
        <v>5178</v>
      </c>
      <c r="E4030" s="39"/>
      <c r="F4030" s="37" t="s">
        <v>171</v>
      </c>
      <c r="G4030" s="37" t="s">
        <v>1537</v>
      </c>
      <c r="H4030" s="38">
        <v>71020665</v>
      </c>
      <c r="I4030" s="38">
        <v>0</v>
      </c>
      <c r="J4030" s="38">
        <f t="shared" si="63"/>
        <v>71020665</v>
      </c>
      <c r="K4030" s="38"/>
      <c r="L4030" s="49"/>
      <c r="M4030" s="37" t="s">
        <v>63</v>
      </c>
      <c r="N4030" s="37" t="s">
        <v>64</v>
      </c>
      <c r="O4030" s="37" t="s">
        <v>157</v>
      </c>
      <c r="P4030" s="37" t="s">
        <v>158</v>
      </c>
      <c r="Q4030" s="37" t="s">
        <v>159</v>
      </c>
      <c r="R4030" s="37" t="s">
        <v>160</v>
      </c>
      <c r="S4030" s="37" t="s">
        <v>1235</v>
      </c>
      <c r="T4030" s="37" t="s">
        <v>1234</v>
      </c>
      <c r="U4030" s="1" t="e">
        <f>VLOOKUP(T4030,[2]VAT!$A:$D,1,0)</f>
        <v>#N/A</v>
      </c>
      <c r="V4030" s="37" t="s">
        <v>2</v>
      </c>
      <c r="W4030" s="37" t="s">
        <v>2</v>
      </c>
      <c r="X4030" t="e">
        <f>VLOOKUP(T4030,[3]رکوردها!$A:$B,2,0)</f>
        <v>#N/A</v>
      </c>
      <c r="Y4030" t="e">
        <f>VLOOKUP(T4030,[3]رکوردها!$A:$D,4,0)</f>
        <v>#N/A</v>
      </c>
      <c r="Z4030" t="e">
        <f>VLOOKUP(T4030,[3]رکوردها!$A:$C,3,0)</f>
        <v>#N/A</v>
      </c>
      <c r="AA4030" t="e">
        <f>VLOOKUP(T4030,[3]رکوردها!$A:$F,6,0)</f>
        <v>#N/A</v>
      </c>
      <c r="AB4030" t="e">
        <f>VLOOKUP(T4030,[3]رکوردها!$A:$E,5,0)</f>
        <v>#N/A</v>
      </c>
    </row>
    <row r="4031" spans="1:28" s="41" customFormat="1" hidden="1" x14ac:dyDescent="0.2">
      <c r="A4031" s="36">
        <v>180651</v>
      </c>
      <c r="B4031" s="36">
        <v>1338</v>
      </c>
      <c r="C4031" s="36">
        <v>1913</v>
      </c>
      <c r="D4031" s="39" t="s">
        <v>5178</v>
      </c>
      <c r="E4031" s="39"/>
      <c r="F4031" s="37" t="s">
        <v>171</v>
      </c>
      <c r="G4031" s="37" t="s">
        <v>1545</v>
      </c>
      <c r="H4031" s="38">
        <v>71020665</v>
      </c>
      <c r="I4031" s="38">
        <v>0</v>
      </c>
      <c r="J4031" s="38">
        <f t="shared" si="63"/>
        <v>71020665</v>
      </c>
      <c r="K4031" s="38"/>
      <c r="L4031" s="49"/>
      <c r="M4031" s="37" t="s">
        <v>63</v>
      </c>
      <c r="N4031" s="37" t="s">
        <v>64</v>
      </c>
      <c r="O4031" s="37" t="s">
        <v>157</v>
      </c>
      <c r="P4031" s="37" t="s">
        <v>158</v>
      </c>
      <c r="Q4031" s="37" t="s">
        <v>159</v>
      </c>
      <c r="R4031" s="37" t="s">
        <v>160</v>
      </c>
      <c r="S4031" s="37" t="s">
        <v>1235</v>
      </c>
      <c r="T4031" s="37" t="s">
        <v>1234</v>
      </c>
      <c r="U4031" s="1" t="e">
        <f>VLOOKUP(T4031,[2]VAT!$A:$D,1,0)</f>
        <v>#N/A</v>
      </c>
      <c r="V4031" s="37" t="s">
        <v>2</v>
      </c>
      <c r="W4031" s="37" t="s">
        <v>2</v>
      </c>
      <c r="X4031" t="e">
        <f>VLOOKUP(T4031,[3]رکوردها!$A:$B,2,0)</f>
        <v>#N/A</v>
      </c>
      <c r="Y4031" t="e">
        <f>VLOOKUP(T4031,[3]رکوردها!$A:$D,4,0)</f>
        <v>#N/A</v>
      </c>
      <c r="Z4031" t="e">
        <f>VLOOKUP(T4031,[3]رکوردها!$A:$C,3,0)</f>
        <v>#N/A</v>
      </c>
      <c r="AA4031" t="e">
        <f>VLOOKUP(T4031,[3]رکوردها!$A:$F,6,0)</f>
        <v>#N/A</v>
      </c>
      <c r="AB4031" t="e">
        <f>VLOOKUP(T4031,[3]رکوردها!$A:$E,5,0)</f>
        <v>#N/A</v>
      </c>
    </row>
    <row r="4032" spans="1:28" s="41" customFormat="1" hidden="1" x14ac:dyDescent="0.2">
      <c r="A4032" s="36">
        <v>180652</v>
      </c>
      <c r="B4032" s="36">
        <v>1338</v>
      </c>
      <c r="C4032" s="36">
        <v>1913</v>
      </c>
      <c r="D4032" s="39" t="s">
        <v>5178</v>
      </c>
      <c r="E4032" s="39"/>
      <c r="F4032" s="37" t="s">
        <v>171</v>
      </c>
      <c r="G4032" s="37" t="s">
        <v>1546</v>
      </c>
      <c r="H4032" s="38">
        <v>71020665</v>
      </c>
      <c r="I4032" s="38">
        <v>0</v>
      </c>
      <c r="J4032" s="38">
        <f t="shared" si="63"/>
        <v>71020665</v>
      </c>
      <c r="K4032" s="38"/>
      <c r="L4032" s="49"/>
      <c r="M4032" s="37" t="s">
        <v>63</v>
      </c>
      <c r="N4032" s="37" t="s">
        <v>64</v>
      </c>
      <c r="O4032" s="37" t="s">
        <v>157</v>
      </c>
      <c r="P4032" s="37" t="s">
        <v>158</v>
      </c>
      <c r="Q4032" s="37" t="s">
        <v>159</v>
      </c>
      <c r="R4032" s="37" t="s">
        <v>160</v>
      </c>
      <c r="S4032" s="37" t="s">
        <v>1235</v>
      </c>
      <c r="T4032" s="37" t="s">
        <v>1234</v>
      </c>
      <c r="U4032" s="1" t="e">
        <f>VLOOKUP(T4032,[2]VAT!$A:$D,1,0)</f>
        <v>#N/A</v>
      </c>
      <c r="V4032" s="37" t="s">
        <v>2</v>
      </c>
      <c r="W4032" s="37" t="s">
        <v>2</v>
      </c>
      <c r="X4032" t="e">
        <f>VLOOKUP(T4032,[3]رکوردها!$A:$B,2,0)</f>
        <v>#N/A</v>
      </c>
      <c r="Y4032" t="e">
        <f>VLOOKUP(T4032,[3]رکوردها!$A:$D,4,0)</f>
        <v>#N/A</v>
      </c>
      <c r="Z4032" t="e">
        <f>VLOOKUP(T4032,[3]رکوردها!$A:$C,3,0)</f>
        <v>#N/A</v>
      </c>
      <c r="AA4032" t="e">
        <f>VLOOKUP(T4032,[3]رکوردها!$A:$F,6,0)</f>
        <v>#N/A</v>
      </c>
      <c r="AB4032" t="e">
        <f>VLOOKUP(T4032,[3]رکوردها!$A:$E,5,0)</f>
        <v>#N/A</v>
      </c>
    </row>
    <row r="4033" spans="1:28" s="41" customFormat="1" hidden="1" x14ac:dyDescent="0.2">
      <c r="A4033" s="36">
        <v>180653</v>
      </c>
      <c r="B4033" s="36">
        <v>1338</v>
      </c>
      <c r="C4033" s="36">
        <v>1913</v>
      </c>
      <c r="D4033" s="39" t="s">
        <v>5178</v>
      </c>
      <c r="E4033" s="39"/>
      <c r="F4033" s="37" t="s">
        <v>171</v>
      </c>
      <c r="G4033" s="37" t="s">
        <v>1547</v>
      </c>
      <c r="H4033" s="38">
        <v>47347110</v>
      </c>
      <c r="I4033" s="38">
        <v>0</v>
      </c>
      <c r="J4033" s="38">
        <f t="shared" si="63"/>
        <v>47347110</v>
      </c>
      <c r="K4033" s="38"/>
      <c r="L4033" s="49"/>
      <c r="M4033" s="37" t="s">
        <v>63</v>
      </c>
      <c r="N4033" s="37" t="s">
        <v>64</v>
      </c>
      <c r="O4033" s="37" t="s">
        <v>157</v>
      </c>
      <c r="P4033" s="37" t="s">
        <v>158</v>
      </c>
      <c r="Q4033" s="37" t="s">
        <v>159</v>
      </c>
      <c r="R4033" s="37" t="s">
        <v>160</v>
      </c>
      <c r="S4033" s="37" t="s">
        <v>1235</v>
      </c>
      <c r="T4033" s="37" t="s">
        <v>1234</v>
      </c>
      <c r="U4033" s="1" t="e">
        <f>VLOOKUP(T4033,[2]VAT!$A:$D,1,0)</f>
        <v>#N/A</v>
      </c>
      <c r="V4033" s="37" t="s">
        <v>2</v>
      </c>
      <c r="W4033" s="37" t="s">
        <v>2</v>
      </c>
      <c r="X4033" t="e">
        <f>VLOOKUP(T4033,[3]رکوردها!$A:$B,2,0)</f>
        <v>#N/A</v>
      </c>
      <c r="Y4033" t="e">
        <f>VLOOKUP(T4033,[3]رکوردها!$A:$D,4,0)</f>
        <v>#N/A</v>
      </c>
      <c r="Z4033" t="e">
        <f>VLOOKUP(T4033,[3]رکوردها!$A:$C,3,0)</f>
        <v>#N/A</v>
      </c>
      <c r="AA4033" t="e">
        <f>VLOOKUP(T4033,[3]رکوردها!$A:$F,6,0)</f>
        <v>#N/A</v>
      </c>
      <c r="AB4033" t="e">
        <f>VLOOKUP(T4033,[3]رکوردها!$A:$E,5,0)</f>
        <v>#N/A</v>
      </c>
    </row>
    <row r="4034" spans="1:28" s="41" customFormat="1" hidden="1" x14ac:dyDescent="0.2">
      <c r="A4034" s="36">
        <v>180654</v>
      </c>
      <c r="B4034" s="36">
        <v>1338</v>
      </c>
      <c r="C4034" s="36">
        <v>1913</v>
      </c>
      <c r="D4034" s="39" t="s">
        <v>5178</v>
      </c>
      <c r="E4034" s="39"/>
      <c r="F4034" s="37" t="s">
        <v>171</v>
      </c>
      <c r="G4034" s="37" t="s">
        <v>1548</v>
      </c>
      <c r="H4034" s="38">
        <v>42086320</v>
      </c>
      <c r="I4034" s="38">
        <v>0</v>
      </c>
      <c r="J4034" s="38">
        <f t="shared" si="63"/>
        <v>42086320</v>
      </c>
      <c r="K4034" s="38"/>
      <c r="L4034" s="49"/>
      <c r="M4034" s="37" t="s">
        <v>63</v>
      </c>
      <c r="N4034" s="37" t="s">
        <v>64</v>
      </c>
      <c r="O4034" s="37" t="s">
        <v>157</v>
      </c>
      <c r="P4034" s="37" t="s">
        <v>158</v>
      </c>
      <c r="Q4034" s="37" t="s">
        <v>159</v>
      </c>
      <c r="R4034" s="37" t="s">
        <v>160</v>
      </c>
      <c r="S4034" s="37" t="s">
        <v>1235</v>
      </c>
      <c r="T4034" s="37" t="s">
        <v>1234</v>
      </c>
      <c r="U4034" s="1" t="e">
        <f>VLOOKUP(T4034,[2]VAT!$A:$D,1,0)</f>
        <v>#N/A</v>
      </c>
      <c r="V4034" s="37" t="s">
        <v>2</v>
      </c>
      <c r="W4034" s="37" t="s">
        <v>2</v>
      </c>
      <c r="X4034" t="e">
        <f>VLOOKUP(T4034,[3]رکوردها!$A:$B,2,0)</f>
        <v>#N/A</v>
      </c>
      <c r="Y4034" t="e">
        <f>VLOOKUP(T4034,[3]رکوردها!$A:$D,4,0)</f>
        <v>#N/A</v>
      </c>
      <c r="Z4034" t="e">
        <f>VLOOKUP(T4034,[3]رکوردها!$A:$C,3,0)</f>
        <v>#N/A</v>
      </c>
      <c r="AA4034" t="e">
        <f>VLOOKUP(T4034,[3]رکوردها!$A:$F,6,0)</f>
        <v>#N/A</v>
      </c>
      <c r="AB4034" t="e">
        <f>VLOOKUP(T4034,[3]رکوردها!$A:$E,5,0)</f>
        <v>#N/A</v>
      </c>
    </row>
    <row r="4035" spans="1:28" s="41" customFormat="1" hidden="1" x14ac:dyDescent="0.2">
      <c r="A4035" s="36">
        <v>180655</v>
      </c>
      <c r="B4035" s="36">
        <v>1338</v>
      </c>
      <c r="C4035" s="36">
        <v>1913</v>
      </c>
      <c r="D4035" s="39" t="s">
        <v>5178</v>
      </c>
      <c r="E4035" s="39"/>
      <c r="F4035" s="37" t="s">
        <v>171</v>
      </c>
      <c r="G4035" s="37" t="s">
        <v>1549</v>
      </c>
      <c r="H4035" s="38">
        <v>36825530</v>
      </c>
      <c r="I4035" s="38">
        <v>0</v>
      </c>
      <c r="J4035" s="38">
        <f t="shared" si="63"/>
        <v>36825530</v>
      </c>
      <c r="K4035" s="38"/>
      <c r="L4035" s="49"/>
      <c r="M4035" s="37" t="s">
        <v>63</v>
      </c>
      <c r="N4035" s="37" t="s">
        <v>64</v>
      </c>
      <c r="O4035" s="37" t="s">
        <v>157</v>
      </c>
      <c r="P4035" s="37" t="s">
        <v>158</v>
      </c>
      <c r="Q4035" s="37" t="s">
        <v>159</v>
      </c>
      <c r="R4035" s="37" t="s">
        <v>160</v>
      </c>
      <c r="S4035" s="37" t="s">
        <v>1235</v>
      </c>
      <c r="T4035" s="37" t="s">
        <v>1234</v>
      </c>
      <c r="U4035" s="1" t="e">
        <f>VLOOKUP(T4035,[2]VAT!$A:$D,1,0)</f>
        <v>#N/A</v>
      </c>
      <c r="V4035" s="37" t="s">
        <v>2</v>
      </c>
      <c r="W4035" s="37" t="s">
        <v>2</v>
      </c>
      <c r="X4035" t="e">
        <f>VLOOKUP(T4035,[3]رکوردها!$A:$B,2,0)</f>
        <v>#N/A</v>
      </c>
      <c r="Y4035" t="e">
        <f>VLOOKUP(T4035,[3]رکوردها!$A:$D,4,0)</f>
        <v>#N/A</v>
      </c>
      <c r="Z4035" t="e">
        <f>VLOOKUP(T4035,[3]رکوردها!$A:$C,3,0)</f>
        <v>#N/A</v>
      </c>
      <c r="AA4035" t="e">
        <f>VLOOKUP(T4035,[3]رکوردها!$A:$F,6,0)</f>
        <v>#N/A</v>
      </c>
      <c r="AB4035" t="e">
        <f>VLOOKUP(T4035,[3]رکوردها!$A:$E,5,0)</f>
        <v>#N/A</v>
      </c>
    </row>
    <row r="4036" spans="1:28" s="41" customFormat="1" hidden="1" x14ac:dyDescent="0.2">
      <c r="A4036" s="36">
        <v>180656</v>
      </c>
      <c r="B4036" s="36">
        <v>1338</v>
      </c>
      <c r="C4036" s="36">
        <v>1913</v>
      </c>
      <c r="D4036" s="39" t="s">
        <v>5178</v>
      </c>
      <c r="E4036" s="39"/>
      <c r="F4036" s="37" t="s">
        <v>171</v>
      </c>
      <c r="G4036" s="37" t="s">
        <v>1550</v>
      </c>
      <c r="H4036" s="38">
        <v>36825530</v>
      </c>
      <c r="I4036" s="38">
        <v>0</v>
      </c>
      <c r="J4036" s="38">
        <f t="shared" si="63"/>
        <v>36825530</v>
      </c>
      <c r="K4036" s="38"/>
      <c r="L4036" s="49"/>
      <c r="M4036" s="37" t="s">
        <v>63</v>
      </c>
      <c r="N4036" s="37" t="s">
        <v>64</v>
      </c>
      <c r="O4036" s="37" t="s">
        <v>157</v>
      </c>
      <c r="P4036" s="37" t="s">
        <v>158</v>
      </c>
      <c r="Q4036" s="37" t="s">
        <v>159</v>
      </c>
      <c r="R4036" s="37" t="s">
        <v>160</v>
      </c>
      <c r="S4036" s="37" t="s">
        <v>1235</v>
      </c>
      <c r="T4036" s="37" t="s">
        <v>1234</v>
      </c>
      <c r="U4036" s="1" t="e">
        <f>VLOOKUP(T4036,[2]VAT!$A:$D,1,0)</f>
        <v>#N/A</v>
      </c>
      <c r="V4036" s="37" t="s">
        <v>2</v>
      </c>
      <c r="W4036" s="37" t="s">
        <v>2</v>
      </c>
      <c r="X4036" t="e">
        <f>VLOOKUP(T4036,[3]رکوردها!$A:$B,2,0)</f>
        <v>#N/A</v>
      </c>
      <c r="Y4036" t="e">
        <f>VLOOKUP(T4036,[3]رکوردها!$A:$D,4,0)</f>
        <v>#N/A</v>
      </c>
      <c r="Z4036" t="e">
        <f>VLOOKUP(T4036,[3]رکوردها!$A:$C,3,0)</f>
        <v>#N/A</v>
      </c>
      <c r="AA4036" t="e">
        <f>VLOOKUP(T4036,[3]رکوردها!$A:$F,6,0)</f>
        <v>#N/A</v>
      </c>
      <c r="AB4036" t="e">
        <f>VLOOKUP(T4036,[3]رکوردها!$A:$E,5,0)</f>
        <v>#N/A</v>
      </c>
    </row>
    <row r="4037" spans="1:28" s="41" customFormat="1" hidden="1" x14ac:dyDescent="0.2">
      <c r="A4037" s="36">
        <v>180657</v>
      </c>
      <c r="B4037" s="36">
        <v>1338</v>
      </c>
      <c r="C4037" s="36">
        <v>1913</v>
      </c>
      <c r="D4037" s="39" t="s">
        <v>5178</v>
      </c>
      <c r="E4037" s="39"/>
      <c r="F4037" s="37" t="s">
        <v>171</v>
      </c>
      <c r="G4037" s="37" t="s">
        <v>1551</v>
      </c>
      <c r="H4037" s="38">
        <v>31564740</v>
      </c>
      <c r="I4037" s="38">
        <v>0</v>
      </c>
      <c r="J4037" s="38">
        <f t="shared" si="63"/>
        <v>31564740</v>
      </c>
      <c r="K4037" s="38"/>
      <c r="L4037" s="49"/>
      <c r="M4037" s="37" t="s">
        <v>63</v>
      </c>
      <c r="N4037" s="37" t="s">
        <v>64</v>
      </c>
      <c r="O4037" s="37" t="s">
        <v>157</v>
      </c>
      <c r="P4037" s="37" t="s">
        <v>158</v>
      </c>
      <c r="Q4037" s="37" t="s">
        <v>159</v>
      </c>
      <c r="R4037" s="37" t="s">
        <v>160</v>
      </c>
      <c r="S4037" s="37" t="s">
        <v>1235</v>
      </c>
      <c r="T4037" s="37" t="s">
        <v>1234</v>
      </c>
      <c r="U4037" s="1" t="e">
        <f>VLOOKUP(T4037,[2]VAT!$A:$D,1,0)</f>
        <v>#N/A</v>
      </c>
      <c r="V4037" s="37" t="s">
        <v>2</v>
      </c>
      <c r="W4037" s="37" t="s">
        <v>2</v>
      </c>
      <c r="X4037" t="e">
        <f>VLOOKUP(T4037,[3]رکوردها!$A:$B,2,0)</f>
        <v>#N/A</v>
      </c>
      <c r="Y4037" t="e">
        <f>VLOOKUP(T4037,[3]رکوردها!$A:$D,4,0)</f>
        <v>#N/A</v>
      </c>
      <c r="Z4037" t="e">
        <f>VLOOKUP(T4037,[3]رکوردها!$A:$C,3,0)</f>
        <v>#N/A</v>
      </c>
      <c r="AA4037" t="e">
        <f>VLOOKUP(T4037,[3]رکوردها!$A:$F,6,0)</f>
        <v>#N/A</v>
      </c>
      <c r="AB4037" t="e">
        <f>VLOOKUP(T4037,[3]رکوردها!$A:$E,5,0)</f>
        <v>#N/A</v>
      </c>
    </row>
    <row r="4038" spans="1:28" s="41" customFormat="1" hidden="1" x14ac:dyDescent="0.2">
      <c r="A4038" s="36">
        <v>180658</v>
      </c>
      <c r="B4038" s="36">
        <v>1338</v>
      </c>
      <c r="C4038" s="36">
        <v>1913</v>
      </c>
      <c r="D4038" s="39" t="s">
        <v>5178</v>
      </c>
      <c r="E4038" s="39"/>
      <c r="F4038" s="37" t="s">
        <v>171</v>
      </c>
      <c r="G4038" s="37" t="s">
        <v>1552</v>
      </c>
      <c r="H4038" s="38">
        <v>31564740</v>
      </c>
      <c r="I4038" s="38">
        <v>0</v>
      </c>
      <c r="J4038" s="38">
        <f t="shared" si="63"/>
        <v>31564740</v>
      </c>
      <c r="K4038" s="38"/>
      <c r="L4038" s="49"/>
      <c r="M4038" s="37" t="s">
        <v>63</v>
      </c>
      <c r="N4038" s="37" t="s">
        <v>64</v>
      </c>
      <c r="O4038" s="37" t="s">
        <v>157</v>
      </c>
      <c r="P4038" s="37" t="s">
        <v>158</v>
      </c>
      <c r="Q4038" s="37" t="s">
        <v>159</v>
      </c>
      <c r="R4038" s="37" t="s">
        <v>160</v>
      </c>
      <c r="S4038" s="37" t="s">
        <v>1235</v>
      </c>
      <c r="T4038" s="37" t="s">
        <v>1234</v>
      </c>
      <c r="U4038" s="1" t="e">
        <f>VLOOKUP(T4038,[2]VAT!$A:$D,1,0)</f>
        <v>#N/A</v>
      </c>
      <c r="V4038" s="37" t="s">
        <v>2</v>
      </c>
      <c r="W4038" s="37" t="s">
        <v>2</v>
      </c>
      <c r="X4038" t="e">
        <f>VLOOKUP(T4038,[3]رکوردها!$A:$B,2,0)</f>
        <v>#N/A</v>
      </c>
      <c r="Y4038" t="e">
        <f>VLOOKUP(T4038,[3]رکوردها!$A:$D,4,0)</f>
        <v>#N/A</v>
      </c>
      <c r="Z4038" t="e">
        <f>VLOOKUP(T4038,[3]رکوردها!$A:$C,3,0)</f>
        <v>#N/A</v>
      </c>
      <c r="AA4038" t="e">
        <f>VLOOKUP(T4038,[3]رکوردها!$A:$F,6,0)</f>
        <v>#N/A</v>
      </c>
      <c r="AB4038" t="e">
        <f>VLOOKUP(T4038,[3]رکوردها!$A:$E,5,0)</f>
        <v>#N/A</v>
      </c>
    </row>
    <row r="4039" spans="1:28" s="41" customFormat="1" hidden="1" x14ac:dyDescent="0.2">
      <c r="A4039" s="36">
        <v>180659</v>
      </c>
      <c r="B4039" s="36">
        <v>1338</v>
      </c>
      <c r="C4039" s="36">
        <v>1913</v>
      </c>
      <c r="D4039" s="39" t="s">
        <v>5178</v>
      </c>
      <c r="E4039" s="39"/>
      <c r="F4039" s="37" t="s">
        <v>171</v>
      </c>
      <c r="G4039" s="37" t="s">
        <v>1550</v>
      </c>
      <c r="H4039" s="38">
        <v>31561419</v>
      </c>
      <c r="I4039" s="38">
        <v>0</v>
      </c>
      <c r="J4039" s="38">
        <f t="shared" si="63"/>
        <v>31561419</v>
      </c>
      <c r="K4039" s="38"/>
      <c r="L4039" s="49"/>
      <c r="M4039" s="37" t="s">
        <v>63</v>
      </c>
      <c r="N4039" s="37" t="s">
        <v>64</v>
      </c>
      <c r="O4039" s="37" t="s">
        <v>157</v>
      </c>
      <c r="P4039" s="37" t="s">
        <v>158</v>
      </c>
      <c r="Q4039" s="37" t="s">
        <v>159</v>
      </c>
      <c r="R4039" s="37" t="s">
        <v>160</v>
      </c>
      <c r="S4039" s="37" t="s">
        <v>1235</v>
      </c>
      <c r="T4039" s="37" t="s">
        <v>1234</v>
      </c>
      <c r="U4039" s="1" t="e">
        <f>VLOOKUP(T4039,[2]VAT!$A:$D,1,0)</f>
        <v>#N/A</v>
      </c>
      <c r="V4039" s="37" t="s">
        <v>2</v>
      </c>
      <c r="W4039" s="37" t="s">
        <v>2</v>
      </c>
      <c r="X4039" t="e">
        <f>VLOOKUP(T4039,[3]رکوردها!$A:$B,2,0)</f>
        <v>#N/A</v>
      </c>
      <c r="Y4039" t="e">
        <f>VLOOKUP(T4039,[3]رکوردها!$A:$D,4,0)</f>
        <v>#N/A</v>
      </c>
      <c r="Z4039" t="e">
        <f>VLOOKUP(T4039,[3]رکوردها!$A:$C,3,0)</f>
        <v>#N/A</v>
      </c>
      <c r="AA4039" t="e">
        <f>VLOOKUP(T4039,[3]رکوردها!$A:$F,6,0)</f>
        <v>#N/A</v>
      </c>
      <c r="AB4039" t="e">
        <f>VLOOKUP(T4039,[3]رکوردها!$A:$E,5,0)</f>
        <v>#N/A</v>
      </c>
    </row>
    <row r="4040" spans="1:28" s="41" customFormat="1" hidden="1" x14ac:dyDescent="0.2">
      <c r="A4040" s="36">
        <v>180660</v>
      </c>
      <c r="B4040" s="36">
        <v>1338</v>
      </c>
      <c r="C4040" s="36">
        <v>1913</v>
      </c>
      <c r="D4040" s="39" t="s">
        <v>5178</v>
      </c>
      <c r="E4040" s="39"/>
      <c r="F4040" s="37" t="s">
        <v>171</v>
      </c>
      <c r="G4040" s="37" t="s">
        <v>1553</v>
      </c>
      <c r="H4040" s="38">
        <v>18412765</v>
      </c>
      <c r="I4040" s="38">
        <v>0</v>
      </c>
      <c r="J4040" s="38">
        <f t="shared" si="63"/>
        <v>18412765</v>
      </c>
      <c r="K4040" s="38"/>
      <c r="L4040" s="49"/>
      <c r="M4040" s="37" t="s">
        <v>63</v>
      </c>
      <c r="N4040" s="37" t="s">
        <v>64</v>
      </c>
      <c r="O4040" s="37" t="s">
        <v>157</v>
      </c>
      <c r="P4040" s="37" t="s">
        <v>158</v>
      </c>
      <c r="Q4040" s="37" t="s">
        <v>159</v>
      </c>
      <c r="R4040" s="37" t="s">
        <v>160</v>
      </c>
      <c r="S4040" s="37" t="s">
        <v>1235</v>
      </c>
      <c r="T4040" s="37" t="s">
        <v>1234</v>
      </c>
      <c r="U4040" s="1" t="e">
        <f>VLOOKUP(T4040,[2]VAT!$A:$D,1,0)</f>
        <v>#N/A</v>
      </c>
      <c r="V4040" s="37" t="s">
        <v>2</v>
      </c>
      <c r="W4040" s="37" t="s">
        <v>2</v>
      </c>
      <c r="X4040" t="e">
        <f>VLOOKUP(T4040,[3]رکوردها!$A:$B,2,0)</f>
        <v>#N/A</v>
      </c>
      <c r="Y4040" t="e">
        <f>VLOOKUP(T4040,[3]رکوردها!$A:$D,4,0)</f>
        <v>#N/A</v>
      </c>
      <c r="Z4040" t="e">
        <f>VLOOKUP(T4040,[3]رکوردها!$A:$C,3,0)</f>
        <v>#N/A</v>
      </c>
      <c r="AA4040" t="e">
        <f>VLOOKUP(T4040,[3]رکوردها!$A:$F,6,0)</f>
        <v>#N/A</v>
      </c>
      <c r="AB4040" t="e">
        <f>VLOOKUP(T4040,[3]رکوردها!$A:$E,5,0)</f>
        <v>#N/A</v>
      </c>
    </row>
    <row r="4041" spans="1:28" s="41" customFormat="1" hidden="1" x14ac:dyDescent="0.2">
      <c r="A4041" s="36">
        <v>180661</v>
      </c>
      <c r="B4041" s="36">
        <v>1338</v>
      </c>
      <c r="C4041" s="36">
        <v>1913</v>
      </c>
      <c r="D4041" s="39" t="s">
        <v>5178</v>
      </c>
      <c r="E4041" s="39"/>
      <c r="F4041" s="37" t="s">
        <v>171</v>
      </c>
      <c r="G4041" s="37" t="s">
        <v>1554</v>
      </c>
      <c r="H4041" s="38">
        <v>18412765</v>
      </c>
      <c r="I4041" s="38">
        <v>0</v>
      </c>
      <c r="J4041" s="38">
        <f t="shared" si="63"/>
        <v>18412765</v>
      </c>
      <c r="K4041" s="38"/>
      <c r="L4041" s="49"/>
      <c r="M4041" s="37" t="s">
        <v>63</v>
      </c>
      <c r="N4041" s="37" t="s">
        <v>64</v>
      </c>
      <c r="O4041" s="37" t="s">
        <v>157</v>
      </c>
      <c r="P4041" s="37" t="s">
        <v>158</v>
      </c>
      <c r="Q4041" s="37" t="s">
        <v>159</v>
      </c>
      <c r="R4041" s="37" t="s">
        <v>160</v>
      </c>
      <c r="S4041" s="37" t="s">
        <v>1235</v>
      </c>
      <c r="T4041" s="37" t="s">
        <v>1234</v>
      </c>
      <c r="U4041" s="1" t="e">
        <f>VLOOKUP(T4041,[2]VAT!$A:$D,1,0)</f>
        <v>#N/A</v>
      </c>
      <c r="V4041" s="37" t="s">
        <v>2</v>
      </c>
      <c r="W4041" s="37" t="s">
        <v>2</v>
      </c>
      <c r="X4041" t="e">
        <f>VLOOKUP(T4041,[3]رکوردها!$A:$B,2,0)</f>
        <v>#N/A</v>
      </c>
      <c r="Y4041" t="e">
        <f>VLOOKUP(T4041,[3]رکوردها!$A:$D,4,0)</f>
        <v>#N/A</v>
      </c>
      <c r="Z4041" t="e">
        <f>VLOOKUP(T4041,[3]رکوردها!$A:$C,3,0)</f>
        <v>#N/A</v>
      </c>
      <c r="AA4041" t="e">
        <f>VLOOKUP(T4041,[3]رکوردها!$A:$F,6,0)</f>
        <v>#N/A</v>
      </c>
      <c r="AB4041" t="e">
        <f>VLOOKUP(T4041,[3]رکوردها!$A:$E,5,0)</f>
        <v>#N/A</v>
      </c>
    </row>
    <row r="4042" spans="1:28" s="41" customFormat="1" hidden="1" x14ac:dyDescent="0.2">
      <c r="A4042" s="36">
        <v>180662</v>
      </c>
      <c r="B4042" s="36">
        <v>1338</v>
      </c>
      <c r="C4042" s="36">
        <v>1913</v>
      </c>
      <c r="D4042" s="39" t="s">
        <v>5178</v>
      </c>
      <c r="E4042" s="39"/>
      <c r="F4042" s="37" t="s">
        <v>171</v>
      </c>
      <c r="G4042" s="37" t="s">
        <v>1555</v>
      </c>
      <c r="H4042" s="38">
        <v>18412765</v>
      </c>
      <c r="I4042" s="38">
        <v>0</v>
      </c>
      <c r="J4042" s="38">
        <f t="shared" si="63"/>
        <v>18412765</v>
      </c>
      <c r="K4042" s="38"/>
      <c r="L4042" s="49"/>
      <c r="M4042" s="37" t="s">
        <v>63</v>
      </c>
      <c r="N4042" s="37" t="s">
        <v>64</v>
      </c>
      <c r="O4042" s="37" t="s">
        <v>157</v>
      </c>
      <c r="P4042" s="37" t="s">
        <v>158</v>
      </c>
      <c r="Q4042" s="37" t="s">
        <v>159</v>
      </c>
      <c r="R4042" s="37" t="s">
        <v>160</v>
      </c>
      <c r="S4042" s="37" t="s">
        <v>1235</v>
      </c>
      <c r="T4042" s="37" t="s">
        <v>1234</v>
      </c>
      <c r="U4042" s="1" t="e">
        <f>VLOOKUP(T4042,[2]VAT!$A:$D,1,0)</f>
        <v>#N/A</v>
      </c>
      <c r="V4042" s="37" t="s">
        <v>2</v>
      </c>
      <c r="W4042" s="37" t="s">
        <v>2</v>
      </c>
      <c r="X4042" t="e">
        <f>VLOOKUP(T4042,[3]رکوردها!$A:$B,2,0)</f>
        <v>#N/A</v>
      </c>
      <c r="Y4042" t="e">
        <f>VLOOKUP(T4042,[3]رکوردها!$A:$D,4,0)</f>
        <v>#N/A</v>
      </c>
      <c r="Z4042" t="e">
        <f>VLOOKUP(T4042,[3]رکوردها!$A:$C,3,0)</f>
        <v>#N/A</v>
      </c>
      <c r="AA4042" t="e">
        <f>VLOOKUP(T4042,[3]رکوردها!$A:$F,6,0)</f>
        <v>#N/A</v>
      </c>
      <c r="AB4042" t="e">
        <f>VLOOKUP(T4042,[3]رکوردها!$A:$E,5,0)</f>
        <v>#N/A</v>
      </c>
    </row>
    <row r="4043" spans="1:28" s="41" customFormat="1" hidden="1" x14ac:dyDescent="0.2">
      <c r="A4043" s="36">
        <v>180663</v>
      </c>
      <c r="B4043" s="36">
        <v>1338</v>
      </c>
      <c r="C4043" s="36">
        <v>1913</v>
      </c>
      <c r="D4043" s="39" t="s">
        <v>5178</v>
      </c>
      <c r="E4043" s="39"/>
      <c r="F4043" s="37" t="s">
        <v>171</v>
      </c>
      <c r="G4043" s="37" t="s">
        <v>1542</v>
      </c>
      <c r="H4043" s="38">
        <v>18412765</v>
      </c>
      <c r="I4043" s="38">
        <v>0</v>
      </c>
      <c r="J4043" s="38">
        <f t="shared" ref="J4043:J4106" si="64">H4043-I4043</f>
        <v>18412765</v>
      </c>
      <c r="K4043" s="38"/>
      <c r="L4043" s="49"/>
      <c r="M4043" s="37" t="s">
        <v>63</v>
      </c>
      <c r="N4043" s="37" t="s">
        <v>64</v>
      </c>
      <c r="O4043" s="37" t="s">
        <v>157</v>
      </c>
      <c r="P4043" s="37" t="s">
        <v>158</v>
      </c>
      <c r="Q4043" s="37" t="s">
        <v>159</v>
      </c>
      <c r="R4043" s="37" t="s">
        <v>160</v>
      </c>
      <c r="S4043" s="37" t="s">
        <v>1235</v>
      </c>
      <c r="T4043" s="37" t="s">
        <v>1234</v>
      </c>
      <c r="U4043" s="1" t="e">
        <f>VLOOKUP(T4043,[2]VAT!$A:$D,1,0)</f>
        <v>#N/A</v>
      </c>
      <c r="V4043" s="37" t="s">
        <v>2</v>
      </c>
      <c r="W4043" s="37" t="s">
        <v>2</v>
      </c>
      <c r="X4043" t="e">
        <f>VLOOKUP(T4043,[3]رکوردها!$A:$B,2,0)</f>
        <v>#N/A</v>
      </c>
      <c r="Y4043" t="e">
        <f>VLOOKUP(T4043,[3]رکوردها!$A:$D,4,0)</f>
        <v>#N/A</v>
      </c>
      <c r="Z4043" t="e">
        <f>VLOOKUP(T4043,[3]رکوردها!$A:$C,3,0)</f>
        <v>#N/A</v>
      </c>
      <c r="AA4043" t="e">
        <f>VLOOKUP(T4043,[3]رکوردها!$A:$F,6,0)</f>
        <v>#N/A</v>
      </c>
      <c r="AB4043" t="e">
        <f>VLOOKUP(T4043,[3]رکوردها!$A:$E,5,0)</f>
        <v>#N/A</v>
      </c>
    </row>
    <row r="4044" spans="1:28" s="41" customFormat="1" hidden="1" x14ac:dyDescent="0.2">
      <c r="A4044" s="36">
        <v>180664</v>
      </c>
      <c r="B4044" s="36">
        <v>1338</v>
      </c>
      <c r="C4044" s="36">
        <v>1913</v>
      </c>
      <c r="D4044" s="39" t="s">
        <v>5178</v>
      </c>
      <c r="E4044" s="39"/>
      <c r="F4044" s="37" t="s">
        <v>171</v>
      </c>
      <c r="G4044" s="37" t="s">
        <v>1556</v>
      </c>
      <c r="H4044" s="38">
        <v>15782370</v>
      </c>
      <c r="I4044" s="38">
        <v>0</v>
      </c>
      <c r="J4044" s="38">
        <f t="shared" si="64"/>
        <v>15782370</v>
      </c>
      <c r="K4044" s="38"/>
      <c r="L4044" s="49"/>
      <c r="M4044" s="37" t="s">
        <v>63</v>
      </c>
      <c r="N4044" s="37" t="s">
        <v>64</v>
      </c>
      <c r="O4044" s="37" t="s">
        <v>157</v>
      </c>
      <c r="P4044" s="37" t="s">
        <v>158</v>
      </c>
      <c r="Q4044" s="37" t="s">
        <v>159</v>
      </c>
      <c r="R4044" s="37" t="s">
        <v>160</v>
      </c>
      <c r="S4044" s="37" t="s">
        <v>1235</v>
      </c>
      <c r="T4044" s="37" t="s">
        <v>1234</v>
      </c>
      <c r="U4044" s="1" t="e">
        <f>VLOOKUP(T4044,[2]VAT!$A:$D,1,0)</f>
        <v>#N/A</v>
      </c>
      <c r="V4044" s="37" t="s">
        <v>2</v>
      </c>
      <c r="W4044" s="37" t="s">
        <v>2</v>
      </c>
      <c r="X4044" t="e">
        <f>VLOOKUP(T4044,[3]رکوردها!$A:$B,2,0)</f>
        <v>#N/A</v>
      </c>
      <c r="Y4044" t="e">
        <f>VLOOKUP(T4044,[3]رکوردها!$A:$D,4,0)</f>
        <v>#N/A</v>
      </c>
      <c r="Z4044" t="e">
        <f>VLOOKUP(T4044,[3]رکوردها!$A:$C,3,0)</f>
        <v>#N/A</v>
      </c>
      <c r="AA4044" t="e">
        <f>VLOOKUP(T4044,[3]رکوردها!$A:$F,6,0)</f>
        <v>#N/A</v>
      </c>
      <c r="AB4044" t="e">
        <f>VLOOKUP(T4044,[3]رکوردها!$A:$E,5,0)</f>
        <v>#N/A</v>
      </c>
    </row>
    <row r="4045" spans="1:28" s="41" customFormat="1" hidden="1" x14ac:dyDescent="0.2">
      <c r="A4045" s="36">
        <v>180665</v>
      </c>
      <c r="B4045" s="36">
        <v>1338</v>
      </c>
      <c r="C4045" s="36">
        <v>1913</v>
      </c>
      <c r="D4045" s="39" t="s">
        <v>5178</v>
      </c>
      <c r="E4045" s="39"/>
      <c r="F4045" s="37" t="s">
        <v>171</v>
      </c>
      <c r="G4045" s="37" t="s">
        <v>1557</v>
      </c>
      <c r="H4045" s="38">
        <v>15782370</v>
      </c>
      <c r="I4045" s="38">
        <v>0</v>
      </c>
      <c r="J4045" s="38">
        <f t="shared" si="64"/>
        <v>15782370</v>
      </c>
      <c r="K4045" s="38"/>
      <c r="L4045" s="49"/>
      <c r="M4045" s="37" t="s">
        <v>63</v>
      </c>
      <c r="N4045" s="37" t="s">
        <v>64</v>
      </c>
      <c r="O4045" s="37" t="s">
        <v>157</v>
      </c>
      <c r="P4045" s="37" t="s">
        <v>158</v>
      </c>
      <c r="Q4045" s="37" t="s">
        <v>159</v>
      </c>
      <c r="R4045" s="37" t="s">
        <v>160</v>
      </c>
      <c r="S4045" s="37" t="s">
        <v>1235</v>
      </c>
      <c r="T4045" s="37" t="s">
        <v>1234</v>
      </c>
      <c r="U4045" s="1" t="e">
        <f>VLOOKUP(T4045,[2]VAT!$A:$D,1,0)</f>
        <v>#N/A</v>
      </c>
      <c r="V4045" s="37" t="s">
        <v>2</v>
      </c>
      <c r="W4045" s="37" t="s">
        <v>2</v>
      </c>
      <c r="X4045" t="e">
        <f>VLOOKUP(T4045,[3]رکوردها!$A:$B,2,0)</f>
        <v>#N/A</v>
      </c>
      <c r="Y4045" t="e">
        <f>VLOOKUP(T4045,[3]رکوردها!$A:$D,4,0)</f>
        <v>#N/A</v>
      </c>
      <c r="Z4045" t="e">
        <f>VLOOKUP(T4045,[3]رکوردها!$A:$C,3,0)</f>
        <v>#N/A</v>
      </c>
      <c r="AA4045" t="e">
        <f>VLOOKUP(T4045,[3]رکوردها!$A:$F,6,0)</f>
        <v>#N/A</v>
      </c>
      <c r="AB4045" t="e">
        <f>VLOOKUP(T4045,[3]رکوردها!$A:$E,5,0)</f>
        <v>#N/A</v>
      </c>
    </row>
    <row r="4046" spans="1:28" s="41" customFormat="1" hidden="1" x14ac:dyDescent="0.2">
      <c r="A4046" s="36">
        <v>180666</v>
      </c>
      <c r="B4046" s="36">
        <v>1338</v>
      </c>
      <c r="C4046" s="36">
        <v>1913</v>
      </c>
      <c r="D4046" s="39" t="s">
        <v>5178</v>
      </c>
      <c r="E4046" s="39"/>
      <c r="F4046" s="37" t="s">
        <v>171</v>
      </c>
      <c r="G4046" s="37" t="s">
        <v>1558</v>
      </c>
      <c r="H4046" s="38">
        <v>10521580</v>
      </c>
      <c r="I4046" s="38">
        <v>0</v>
      </c>
      <c r="J4046" s="38">
        <f t="shared" si="64"/>
        <v>10521580</v>
      </c>
      <c r="K4046" s="38"/>
      <c r="L4046" s="49"/>
      <c r="M4046" s="37" t="s">
        <v>63</v>
      </c>
      <c r="N4046" s="37" t="s">
        <v>64</v>
      </c>
      <c r="O4046" s="37" t="s">
        <v>157</v>
      </c>
      <c r="P4046" s="37" t="s">
        <v>158</v>
      </c>
      <c r="Q4046" s="37" t="s">
        <v>159</v>
      </c>
      <c r="R4046" s="37" t="s">
        <v>160</v>
      </c>
      <c r="S4046" s="37" t="s">
        <v>1235</v>
      </c>
      <c r="T4046" s="37" t="s">
        <v>1234</v>
      </c>
      <c r="U4046" s="1" t="e">
        <f>VLOOKUP(T4046,[2]VAT!$A:$D,1,0)</f>
        <v>#N/A</v>
      </c>
      <c r="V4046" s="37" t="s">
        <v>2</v>
      </c>
      <c r="W4046" s="37" t="s">
        <v>2</v>
      </c>
      <c r="X4046" t="e">
        <f>VLOOKUP(T4046,[3]رکوردها!$A:$B,2,0)</f>
        <v>#N/A</v>
      </c>
      <c r="Y4046" t="e">
        <f>VLOOKUP(T4046,[3]رکوردها!$A:$D,4,0)</f>
        <v>#N/A</v>
      </c>
      <c r="Z4046" t="e">
        <f>VLOOKUP(T4046,[3]رکوردها!$A:$C,3,0)</f>
        <v>#N/A</v>
      </c>
      <c r="AA4046" t="e">
        <f>VLOOKUP(T4046,[3]رکوردها!$A:$F,6,0)</f>
        <v>#N/A</v>
      </c>
      <c r="AB4046" t="e">
        <f>VLOOKUP(T4046,[3]رکوردها!$A:$E,5,0)</f>
        <v>#N/A</v>
      </c>
    </row>
    <row r="4047" spans="1:28" s="41" customFormat="1" hidden="1" x14ac:dyDescent="0.2">
      <c r="A4047" s="36">
        <v>180667</v>
      </c>
      <c r="B4047" s="36">
        <v>1338</v>
      </c>
      <c r="C4047" s="36">
        <v>1913</v>
      </c>
      <c r="D4047" s="39" t="s">
        <v>5178</v>
      </c>
      <c r="E4047" s="39"/>
      <c r="F4047" s="37" t="s">
        <v>171</v>
      </c>
      <c r="G4047" s="37" t="s">
        <v>1559</v>
      </c>
      <c r="H4047" s="38">
        <v>10521580</v>
      </c>
      <c r="I4047" s="38">
        <v>0</v>
      </c>
      <c r="J4047" s="38">
        <f t="shared" si="64"/>
        <v>10521580</v>
      </c>
      <c r="K4047" s="38"/>
      <c r="L4047" s="49"/>
      <c r="M4047" s="37" t="s">
        <v>63</v>
      </c>
      <c r="N4047" s="37" t="s">
        <v>64</v>
      </c>
      <c r="O4047" s="37" t="s">
        <v>157</v>
      </c>
      <c r="P4047" s="37" t="s">
        <v>158</v>
      </c>
      <c r="Q4047" s="37" t="s">
        <v>159</v>
      </c>
      <c r="R4047" s="37" t="s">
        <v>160</v>
      </c>
      <c r="S4047" s="37" t="s">
        <v>1235</v>
      </c>
      <c r="T4047" s="37" t="s">
        <v>1234</v>
      </c>
      <c r="U4047" s="1" t="e">
        <f>VLOOKUP(T4047,[2]VAT!$A:$D,1,0)</f>
        <v>#N/A</v>
      </c>
      <c r="V4047" s="37" t="s">
        <v>2</v>
      </c>
      <c r="W4047" s="37" t="s">
        <v>2</v>
      </c>
      <c r="X4047" t="e">
        <f>VLOOKUP(T4047,[3]رکوردها!$A:$B,2,0)</f>
        <v>#N/A</v>
      </c>
      <c r="Y4047" t="e">
        <f>VLOOKUP(T4047,[3]رکوردها!$A:$D,4,0)</f>
        <v>#N/A</v>
      </c>
      <c r="Z4047" t="e">
        <f>VLOOKUP(T4047,[3]رکوردها!$A:$C,3,0)</f>
        <v>#N/A</v>
      </c>
      <c r="AA4047" t="e">
        <f>VLOOKUP(T4047,[3]رکوردها!$A:$F,6,0)</f>
        <v>#N/A</v>
      </c>
      <c r="AB4047" t="e">
        <f>VLOOKUP(T4047,[3]رکوردها!$A:$E,5,0)</f>
        <v>#N/A</v>
      </c>
    </row>
    <row r="4048" spans="1:28" s="41" customFormat="1" hidden="1" x14ac:dyDescent="0.2">
      <c r="A4048" s="36">
        <v>180668</v>
      </c>
      <c r="B4048" s="36">
        <v>1338</v>
      </c>
      <c r="C4048" s="36">
        <v>1913</v>
      </c>
      <c r="D4048" s="39" t="s">
        <v>5178</v>
      </c>
      <c r="E4048" s="39"/>
      <c r="F4048" s="37" t="s">
        <v>171</v>
      </c>
      <c r="G4048" s="37" t="s">
        <v>1560</v>
      </c>
      <c r="H4048" s="38">
        <v>10521580</v>
      </c>
      <c r="I4048" s="38">
        <v>0</v>
      </c>
      <c r="J4048" s="38">
        <f t="shared" si="64"/>
        <v>10521580</v>
      </c>
      <c r="K4048" s="38"/>
      <c r="L4048" s="49"/>
      <c r="M4048" s="37" t="s">
        <v>63</v>
      </c>
      <c r="N4048" s="37" t="s">
        <v>64</v>
      </c>
      <c r="O4048" s="37" t="s">
        <v>157</v>
      </c>
      <c r="P4048" s="37" t="s">
        <v>158</v>
      </c>
      <c r="Q4048" s="37" t="s">
        <v>159</v>
      </c>
      <c r="R4048" s="37" t="s">
        <v>160</v>
      </c>
      <c r="S4048" s="37" t="s">
        <v>1235</v>
      </c>
      <c r="T4048" s="37" t="s">
        <v>1234</v>
      </c>
      <c r="U4048" s="1" t="e">
        <f>VLOOKUP(T4048,[2]VAT!$A:$D,1,0)</f>
        <v>#N/A</v>
      </c>
      <c r="V4048" s="37" t="s">
        <v>2</v>
      </c>
      <c r="W4048" s="37" t="s">
        <v>2</v>
      </c>
      <c r="X4048" t="e">
        <f>VLOOKUP(T4048,[3]رکوردها!$A:$B,2,0)</f>
        <v>#N/A</v>
      </c>
      <c r="Y4048" t="e">
        <f>VLOOKUP(T4048,[3]رکوردها!$A:$D,4,0)</f>
        <v>#N/A</v>
      </c>
      <c r="Z4048" t="e">
        <f>VLOOKUP(T4048,[3]رکوردها!$A:$C,3,0)</f>
        <v>#N/A</v>
      </c>
      <c r="AA4048" t="e">
        <f>VLOOKUP(T4048,[3]رکوردها!$A:$F,6,0)</f>
        <v>#N/A</v>
      </c>
      <c r="AB4048" t="e">
        <f>VLOOKUP(T4048,[3]رکوردها!$A:$E,5,0)</f>
        <v>#N/A</v>
      </c>
    </row>
    <row r="4049" spans="1:28" s="41" customFormat="1" hidden="1" x14ac:dyDescent="0.2">
      <c r="A4049" s="36">
        <v>180669</v>
      </c>
      <c r="B4049" s="36">
        <v>1338</v>
      </c>
      <c r="C4049" s="36">
        <v>1913</v>
      </c>
      <c r="D4049" s="39" t="s">
        <v>5178</v>
      </c>
      <c r="E4049" s="39"/>
      <c r="F4049" s="37" t="s">
        <v>171</v>
      </c>
      <c r="G4049" s="37" t="s">
        <v>1561</v>
      </c>
      <c r="H4049" s="38">
        <v>10521580</v>
      </c>
      <c r="I4049" s="38">
        <v>0</v>
      </c>
      <c r="J4049" s="38">
        <f t="shared" si="64"/>
        <v>10521580</v>
      </c>
      <c r="K4049" s="38"/>
      <c r="L4049" s="49"/>
      <c r="M4049" s="37" t="s">
        <v>63</v>
      </c>
      <c r="N4049" s="37" t="s">
        <v>64</v>
      </c>
      <c r="O4049" s="37" t="s">
        <v>157</v>
      </c>
      <c r="P4049" s="37" t="s">
        <v>158</v>
      </c>
      <c r="Q4049" s="37" t="s">
        <v>159</v>
      </c>
      <c r="R4049" s="37" t="s">
        <v>160</v>
      </c>
      <c r="S4049" s="37" t="s">
        <v>1235</v>
      </c>
      <c r="T4049" s="37" t="s">
        <v>1234</v>
      </c>
      <c r="U4049" s="1" t="e">
        <f>VLOOKUP(T4049,[2]VAT!$A:$D,1,0)</f>
        <v>#N/A</v>
      </c>
      <c r="V4049" s="37" t="s">
        <v>2</v>
      </c>
      <c r="W4049" s="37" t="s">
        <v>2</v>
      </c>
      <c r="X4049" t="e">
        <f>VLOOKUP(T4049,[3]رکوردها!$A:$B,2,0)</f>
        <v>#N/A</v>
      </c>
      <c r="Y4049" t="e">
        <f>VLOOKUP(T4049,[3]رکوردها!$A:$D,4,0)</f>
        <v>#N/A</v>
      </c>
      <c r="Z4049" t="e">
        <f>VLOOKUP(T4049,[3]رکوردها!$A:$C,3,0)</f>
        <v>#N/A</v>
      </c>
      <c r="AA4049" t="e">
        <f>VLOOKUP(T4049,[3]رکوردها!$A:$F,6,0)</f>
        <v>#N/A</v>
      </c>
      <c r="AB4049" t="e">
        <f>VLOOKUP(T4049,[3]رکوردها!$A:$E,5,0)</f>
        <v>#N/A</v>
      </c>
    </row>
    <row r="4050" spans="1:28" s="41" customFormat="1" hidden="1" x14ac:dyDescent="0.2">
      <c r="A4050" s="36">
        <v>180670</v>
      </c>
      <c r="B4050" s="36">
        <v>1338</v>
      </c>
      <c r="C4050" s="36">
        <v>1913</v>
      </c>
      <c r="D4050" s="39" t="s">
        <v>5178</v>
      </c>
      <c r="E4050" s="39"/>
      <c r="F4050" s="37" t="s">
        <v>171</v>
      </c>
      <c r="G4050" s="37" t="s">
        <v>1562</v>
      </c>
      <c r="H4050" s="38">
        <v>10521580</v>
      </c>
      <c r="I4050" s="38">
        <v>0</v>
      </c>
      <c r="J4050" s="38">
        <f t="shared" si="64"/>
        <v>10521580</v>
      </c>
      <c r="K4050" s="38"/>
      <c r="L4050" s="49"/>
      <c r="M4050" s="37" t="s">
        <v>63</v>
      </c>
      <c r="N4050" s="37" t="s">
        <v>64</v>
      </c>
      <c r="O4050" s="37" t="s">
        <v>157</v>
      </c>
      <c r="P4050" s="37" t="s">
        <v>158</v>
      </c>
      <c r="Q4050" s="37" t="s">
        <v>159</v>
      </c>
      <c r="R4050" s="37" t="s">
        <v>160</v>
      </c>
      <c r="S4050" s="37" t="s">
        <v>1235</v>
      </c>
      <c r="T4050" s="37" t="s">
        <v>1234</v>
      </c>
      <c r="U4050" s="1" t="e">
        <f>VLOOKUP(T4050,[2]VAT!$A:$D,1,0)</f>
        <v>#N/A</v>
      </c>
      <c r="V4050" s="37" t="s">
        <v>2</v>
      </c>
      <c r="W4050" s="37" t="s">
        <v>2</v>
      </c>
      <c r="X4050" t="e">
        <f>VLOOKUP(T4050,[3]رکوردها!$A:$B,2,0)</f>
        <v>#N/A</v>
      </c>
      <c r="Y4050" t="e">
        <f>VLOOKUP(T4050,[3]رکوردها!$A:$D,4,0)</f>
        <v>#N/A</v>
      </c>
      <c r="Z4050" t="e">
        <f>VLOOKUP(T4050,[3]رکوردها!$A:$C,3,0)</f>
        <v>#N/A</v>
      </c>
      <c r="AA4050" t="e">
        <f>VLOOKUP(T4050,[3]رکوردها!$A:$F,6,0)</f>
        <v>#N/A</v>
      </c>
      <c r="AB4050" t="e">
        <f>VLOOKUP(T4050,[3]رکوردها!$A:$E,5,0)</f>
        <v>#N/A</v>
      </c>
    </row>
    <row r="4051" spans="1:28" s="41" customFormat="1" hidden="1" x14ac:dyDescent="0.2">
      <c r="A4051" s="36">
        <v>180671</v>
      </c>
      <c r="B4051" s="36">
        <v>1338</v>
      </c>
      <c r="C4051" s="36">
        <v>1913</v>
      </c>
      <c r="D4051" s="39" t="s">
        <v>5178</v>
      </c>
      <c r="E4051" s="39"/>
      <c r="F4051" s="37" t="s">
        <v>171</v>
      </c>
      <c r="G4051" s="37" t="s">
        <v>1563</v>
      </c>
      <c r="H4051" s="38">
        <v>10521580</v>
      </c>
      <c r="I4051" s="38">
        <v>0</v>
      </c>
      <c r="J4051" s="38">
        <f t="shared" si="64"/>
        <v>10521580</v>
      </c>
      <c r="K4051" s="38"/>
      <c r="L4051" s="49"/>
      <c r="M4051" s="37" t="s">
        <v>63</v>
      </c>
      <c r="N4051" s="37" t="s">
        <v>64</v>
      </c>
      <c r="O4051" s="37" t="s">
        <v>157</v>
      </c>
      <c r="P4051" s="37" t="s">
        <v>158</v>
      </c>
      <c r="Q4051" s="37" t="s">
        <v>159</v>
      </c>
      <c r="R4051" s="37" t="s">
        <v>160</v>
      </c>
      <c r="S4051" s="37" t="s">
        <v>1235</v>
      </c>
      <c r="T4051" s="37" t="s">
        <v>1234</v>
      </c>
      <c r="U4051" s="1" t="e">
        <f>VLOOKUP(T4051,[2]VAT!$A:$D,1,0)</f>
        <v>#N/A</v>
      </c>
      <c r="V4051" s="37" t="s">
        <v>2</v>
      </c>
      <c r="W4051" s="37" t="s">
        <v>2</v>
      </c>
      <c r="X4051" t="e">
        <f>VLOOKUP(T4051,[3]رکوردها!$A:$B,2,0)</f>
        <v>#N/A</v>
      </c>
      <c r="Y4051" t="e">
        <f>VLOOKUP(T4051,[3]رکوردها!$A:$D,4,0)</f>
        <v>#N/A</v>
      </c>
      <c r="Z4051" t="e">
        <f>VLOOKUP(T4051,[3]رکوردها!$A:$C,3,0)</f>
        <v>#N/A</v>
      </c>
      <c r="AA4051" t="e">
        <f>VLOOKUP(T4051,[3]رکوردها!$A:$F,6,0)</f>
        <v>#N/A</v>
      </c>
      <c r="AB4051" t="e">
        <f>VLOOKUP(T4051,[3]رکوردها!$A:$E,5,0)</f>
        <v>#N/A</v>
      </c>
    </row>
    <row r="4052" spans="1:28" s="41" customFormat="1" hidden="1" x14ac:dyDescent="0.2">
      <c r="A4052" s="36">
        <v>180672</v>
      </c>
      <c r="B4052" s="36">
        <v>1338</v>
      </c>
      <c r="C4052" s="36">
        <v>1913</v>
      </c>
      <c r="D4052" s="39" t="s">
        <v>5178</v>
      </c>
      <c r="E4052" s="39"/>
      <c r="F4052" s="37" t="s">
        <v>171</v>
      </c>
      <c r="G4052" s="37" t="s">
        <v>1564</v>
      </c>
      <c r="H4052" s="38">
        <v>10521580</v>
      </c>
      <c r="I4052" s="38">
        <v>0</v>
      </c>
      <c r="J4052" s="38">
        <f t="shared" si="64"/>
        <v>10521580</v>
      </c>
      <c r="K4052" s="38"/>
      <c r="L4052" s="49"/>
      <c r="M4052" s="37" t="s">
        <v>63</v>
      </c>
      <c r="N4052" s="37" t="s">
        <v>64</v>
      </c>
      <c r="O4052" s="37" t="s">
        <v>157</v>
      </c>
      <c r="P4052" s="37" t="s">
        <v>158</v>
      </c>
      <c r="Q4052" s="37" t="s">
        <v>159</v>
      </c>
      <c r="R4052" s="37" t="s">
        <v>160</v>
      </c>
      <c r="S4052" s="37" t="s">
        <v>1235</v>
      </c>
      <c r="T4052" s="37" t="s">
        <v>1234</v>
      </c>
      <c r="U4052" s="1" t="e">
        <f>VLOOKUP(T4052,[2]VAT!$A:$D,1,0)</f>
        <v>#N/A</v>
      </c>
      <c r="V4052" s="37" t="s">
        <v>2</v>
      </c>
      <c r="W4052" s="37" t="s">
        <v>2</v>
      </c>
      <c r="X4052" t="e">
        <f>VLOOKUP(T4052,[3]رکوردها!$A:$B,2,0)</f>
        <v>#N/A</v>
      </c>
      <c r="Y4052" t="e">
        <f>VLOOKUP(T4052,[3]رکوردها!$A:$D,4,0)</f>
        <v>#N/A</v>
      </c>
      <c r="Z4052" t="e">
        <f>VLOOKUP(T4052,[3]رکوردها!$A:$C,3,0)</f>
        <v>#N/A</v>
      </c>
      <c r="AA4052" t="e">
        <f>VLOOKUP(T4052,[3]رکوردها!$A:$F,6,0)</f>
        <v>#N/A</v>
      </c>
      <c r="AB4052" t="e">
        <f>VLOOKUP(T4052,[3]رکوردها!$A:$E,5,0)</f>
        <v>#N/A</v>
      </c>
    </row>
    <row r="4053" spans="1:28" s="41" customFormat="1" hidden="1" x14ac:dyDescent="0.2">
      <c r="A4053" s="36">
        <v>180673</v>
      </c>
      <c r="B4053" s="36">
        <v>1338</v>
      </c>
      <c r="C4053" s="36">
        <v>1913</v>
      </c>
      <c r="D4053" s="39" t="s">
        <v>5178</v>
      </c>
      <c r="E4053" s="39"/>
      <c r="F4053" s="37" t="s">
        <v>171</v>
      </c>
      <c r="G4053" s="37" t="s">
        <v>1565</v>
      </c>
      <c r="H4053" s="38">
        <v>10521580</v>
      </c>
      <c r="I4053" s="38">
        <v>0</v>
      </c>
      <c r="J4053" s="38">
        <f t="shared" si="64"/>
        <v>10521580</v>
      </c>
      <c r="K4053" s="38"/>
      <c r="L4053" s="49"/>
      <c r="M4053" s="37" t="s">
        <v>63</v>
      </c>
      <c r="N4053" s="37" t="s">
        <v>64</v>
      </c>
      <c r="O4053" s="37" t="s">
        <v>157</v>
      </c>
      <c r="P4053" s="37" t="s">
        <v>158</v>
      </c>
      <c r="Q4053" s="37" t="s">
        <v>159</v>
      </c>
      <c r="R4053" s="37" t="s">
        <v>160</v>
      </c>
      <c r="S4053" s="37" t="s">
        <v>1235</v>
      </c>
      <c r="T4053" s="37" t="s">
        <v>1234</v>
      </c>
      <c r="U4053" s="1" t="e">
        <f>VLOOKUP(T4053,[2]VAT!$A:$D,1,0)</f>
        <v>#N/A</v>
      </c>
      <c r="V4053" s="37" t="s">
        <v>2</v>
      </c>
      <c r="W4053" s="37" t="s">
        <v>2</v>
      </c>
      <c r="X4053" t="e">
        <f>VLOOKUP(T4053,[3]رکوردها!$A:$B,2,0)</f>
        <v>#N/A</v>
      </c>
      <c r="Y4053" t="e">
        <f>VLOOKUP(T4053,[3]رکوردها!$A:$D,4,0)</f>
        <v>#N/A</v>
      </c>
      <c r="Z4053" t="e">
        <f>VLOOKUP(T4053,[3]رکوردها!$A:$C,3,0)</f>
        <v>#N/A</v>
      </c>
      <c r="AA4053" t="e">
        <f>VLOOKUP(T4053,[3]رکوردها!$A:$F,6,0)</f>
        <v>#N/A</v>
      </c>
      <c r="AB4053" t="e">
        <f>VLOOKUP(T4053,[3]رکوردها!$A:$E,5,0)</f>
        <v>#N/A</v>
      </c>
    </row>
    <row r="4054" spans="1:28" s="41" customFormat="1" hidden="1" x14ac:dyDescent="0.2">
      <c r="A4054" s="36">
        <v>180674</v>
      </c>
      <c r="B4054" s="36">
        <v>1338</v>
      </c>
      <c r="C4054" s="36">
        <v>1913</v>
      </c>
      <c r="D4054" s="39" t="s">
        <v>5178</v>
      </c>
      <c r="E4054" s="39"/>
      <c r="F4054" s="37" t="s">
        <v>171</v>
      </c>
      <c r="G4054" s="37" t="s">
        <v>1566</v>
      </c>
      <c r="H4054" s="38">
        <v>7891185</v>
      </c>
      <c r="I4054" s="38">
        <v>0</v>
      </c>
      <c r="J4054" s="38">
        <f t="shared" si="64"/>
        <v>7891185</v>
      </c>
      <c r="K4054" s="38"/>
      <c r="L4054" s="49"/>
      <c r="M4054" s="37" t="s">
        <v>63</v>
      </c>
      <c r="N4054" s="37" t="s">
        <v>64</v>
      </c>
      <c r="O4054" s="37" t="s">
        <v>157</v>
      </c>
      <c r="P4054" s="37" t="s">
        <v>158</v>
      </c>
      <c r="Q4054" s="37" t="s">
        <v>159</v>
      </c>
      <c r="R4054" s="37" t="s">
        <v>160</v>
      </c>
      <c r="S4054" s="37" t="s">
        <v>1235</v>
      </c>
      <c r="T4054" s="37" t="s">
        <v>1234</v>
      </c>
      <c r="U4054" s="1" t="e">
        <f>VLOOKUP(T4054,[2]VAT!$A:$D,1,0)</f>
        <v>#N/A</v>
      </c>
      <c r="V4054" s="37" t="s">
        <v>2</v>
      </c>
      <c r="W4054" s="37" t="s">
        <v>2</v>
      </c>
      <c r="X4054" t="e">
        <f>VLOOKUP(T4054,[3]رکوردها!$A:$B,2,0)</f>
        <v>#N/A</v>
      </c>
      <c r="Y4054" t="e">
        <f>VLOOKUP(T4054,[3]رکوردها!$A:$D,4,0)</f>
        <v>#N/A</v>
      </c>
      <c r="Z4054" t="e">
        <f>VLOOKUP(T4054,[3]رکوردها!$A:$C,3,0)</f>
        <v>#N/A</v>
      </c>
      <c r="AA4054" t="e">
        <f>VLOOKUP(T4054,[3]رکوردها!$A:$F,6,0)</f>
        <v>#N/A</v>
      </c>
      <c r="AB4054" t="e">
        <f>VLOOKUP(T4054,[3]رکوردها!$A:$E,5,0)</f>
        <v>#N/A</v>
      </c>
    </row>
    <row r="4055" spans="1:28" s="41" customFormat="1" hidden="1" x14ac:dyDescent="0.2">
      <c r="A4055" s="36">
        <v>180675</v>
      </c>
      <c r="B4055" s="36">
        <v>1338</v>
      </c>
      <c r="C4055" s="36">
        <v>1913</v>
      </c>
      <c r="D4055" s="39" t="s">
        <v>5178</v>
      </c>
      <c r="E4055" s="39"/>
      <c r="F4055" s="37" t="s">
        <v>171</v>
      </c>
      <c r="G4055" s="37" t="s">
        <v>1567</v>
      </c>
      <c r="H4055" s="38">
        <v>5260790</v>
      </c>
      <c r="I4055" s="38">
        <v>0</v>
      </c>
      <c r="J4055" s="38">
        <f t="shared" si="64"/>
        <v>5260790</v>
      </c>
      <c r="K4055" s="38"/>
      <c r="L4055" s="49"/>
      <c r="M4055" s="37" t="s">
        <v>63</v>
      </c>
      <c r="N4055" s="37" t="s">
        <v>64</v>
      </c>
      <c r="O4055" s="37" t="s">
        <v>157</v>
      </c>
      <c r="P4055" s="37" t="s">
        <v>158</v>
      </c>
      <c r="Q4055" s="37" t="s">
        <v>159</v>
      </c>
      <c r="R4055" s="37" t="s">
        <v>160</v>
      </c>
      <c r="S4055" s="37" t="s">
        <v>1235</v>
      </c>
      <c r="T4055" s="37" t="s">
        <v>1234</v>
      </c>
      <c r="U4055" s="1" t="e">
        <f>VLOOKUP(T4055,[2]VAT!$A:$D,1,0)</f>
        <v>#N/A</v>
      </c>
      <c r="V4055" s="37" t="s">
        <v>2</v>
      </c>
      <c r="W4055" s="37" t="s">
        <v>2</v>
      </c>
      <c r="X4055" t="e">
        <f>VLOOKUP(T4055,[3]رکوردها!$A:$B,2,0)</f>
        <v>#N/A</v>
      </c>
      <c r="Y4055" t="e">
        <f>VLOOKUP(T4055,[3]رکوردها!$A:$D,4,0)</f>
        <v>#N/A</v>
      </c>
      <c r="Z4055" t="e">
        <f>VLOOKUP(T4055,[3]رکوردها!$A:$C,3,0)</f>
        <v>#N/A</v>
      </c>
      <c r="AA4055" t="e">
        <f>VLOOKUP(T4055,[3]رکوردها!$A:$F,6,0)</f>
        <v>#N/A</v>
      </c>
      <c r="AB4055" t="e">
        <f>VLOOKUP(T4055,[3]رکوردها!$A:$E,5,0)</f>
        <v>#N/A</v>
      </c>
    </row>
    <row r="4056" spans="1:28" s="41" customFormat="1" hidden="1" x14ac:dyDescent="0.2">
      <c r="A4056" s="36">
        <v>180676</v>
      </c>
      <c r="B4056" s="36">
        <v>1338</v>
      </c>
      <c r="C4056" s="36">
        <v>1913</v>
      </c>
      <c r="D4056" s="39" t="s">
        <v>5178</v>
      </c>
      <c r="E4056" s="39"/>
      <c r="F4056" s="37" t="s">
        <v>171</v>
      </c>
      <c r="G4056" s="37" t="s">
        <v>1568</v>
      </c>
      <c r="H4056" s="38">
        <v>5260790</v>
      </c>
      <c r="I4056" s="38">
        <v>0</v>
      </c>
      <c r="J4056" s="38">
        <f t="shared" si="64"/>
        <v>5260790</v>
      </c>
      <c r="K4056" s="38"/>
      <c r="L4056" s="49"/>
      <c r="M4056" s="37" t="s">
        <v>63</v>
      </c>
      <c r="N4056" s="37" t="s">
        <v>64</v>
      </c>
      <c r="O4056" s="37" t="s">
        <v>157</v>
      </c>
      <c r="P4056" s="37" t="s">
        <v>158</v>
      </c>
      <c r="Q4056" s="37" t="s">
        <v>159</v>
      </c>
      <c r="R4056" s="37" t="s">
        <v>160</v>
      </c>
      <c r="S4056" s="37" t="s">
        <v>1235</v>
      </c>
      <c r="T4056" s="37" t="s">
        <v>1234</v>
      </c>
      <c r="U4056" s="1" t="e">
        <f>VLOOKUP(T4056,[2]VAT!$A:$D,1,0)</f>
        <v>#N/A</v>
      </c>
      <c r="V4056" s="37" t="s">
        <v>2</v>
      </c>
      <c r="W4056" s="37" t="s">
        <v>2</v>
      </c>
      <c r="X4056" t="e">
        <f>VLOOKUP(T4056,[3]رکوردها!$A:$B,2,0)</f>
        <v>#N/A</v>
      </c>
      <c r="Y4056" t="e">
        <f>VLOOKUP(T4056,[3]رکوردها!$A:$D,4,0)</f>
        <v>#N/A</v>
      </c>
      <c r="Z4056" t="e">
        <f>VLOOKUP(T4056,[3]رکوردها!$A:$C,3,0)</f>
        <v>#N/A</v>
      </c>
      <c r="AA4056" t="e">
        <f>VLOOKUP(T4056,[3]رکوردها!$A:$F,6,0)</f>
        <v>#N/A</v>
      </c>
      <c r="AB4056" t="e">
        <f>VLOOKUP(T4056,[3]رکوردها!$A:$E,5,0)</f>
        <v>#N/A</v>
      </c>
    </row>
    <row r="4057" spans="1:28" s="41" customFormat="1" hidden="1" x14ac:dyDescent="0.2">
      <c r="A4057" s="36">
        <v>180677</v>
      </c>
      <c r="B4057" s="36">
        <v>1338</v>
      </c>
      <c r="C4057" s="36">
        <v>1913</v>
      </c>
      <c r="D4057" s="39" t="s">
        <v>5178</v>
      </c>
      <c r="E4057" s="39"/>
      <c r="F4057" s="37" t="s">
        <v>171</v>
      </c>
      <c r="G4057" s="37" t="s">
        <v>1569</v>
      </c>
      <c r="H4057" s="38">
        <v>5260790</v>
      </c>
      <c r="I4057" s="38">
        <v>0</v>
      </c>
      <c r="J4057" s="38">
        <f t="shared" si="64"/>
        <v>5260790</v>
      </c>
      <c r="K4057" s="38"/>
      <c r="L4057" s="49"/>
      <c r="M4057" s="37" t="s">
        <v>63</v>
      </c>
      <c r="N4057" s="37" t="s">
        <v>64</v>
      </c>
      <c r="O4057" s="37" t="s">
        <v>157</v>
      </c>
      <c r="P4057" s="37" t="s">
        <v>158</v>
      </c>
      <c r="Q4057" s="37" t="s">
        <v>159</v>
      </c>
      <c r="R4057" s="37" t="s">
        <v>160</v>
      </c>
      <c r="S4057" s="37" t="s">
        <v>1235</v>
      </c>
      <c r="T4057" s="37" t="s">
        <v>1234</v>
      </c>
      <c r="U4057" s="1" t="e">
        <f>VLOOKUP(T4057,[2]VAT!$A:$D,1,0)</f>
        <v>#N/A</v>
      </c>
      <c r="V4057" s="37" t="s">
        <v>2</v>
      </c>
      <c r="W4057" s="37" t="s">
        <v>2</v>
      </c>
      <c r="X4057" t="e">
        <f>VLOOKUP(T4057,[3]رکوردها!$A:$B,2,0)</f>
        <v>#N/A</v>
      </c>
      <c r="Y4057" t="e">
        <f>VLOOKUP(T4057,[3]رکوردها!$A:$D,4,0)</f>
        <v>#N/A</v>
      </c>
      <c r="Z4057" t="e">
        <f>VLOOKUP(T4057,[3]رکوردها!$A:$C,3,0)</f>
        <v>#N/A</v>
      </c>
      <c r="AA4057" t="e">
        <f>VLOOKUP(T4057,[3]رکوردها!$A:$F,6,0)</f>
        <v>#N/A</v>
      </c>
      <c r="AB4057" t="e">
        <f>VLOOKUP(T4057,[3]رکوردها!$A:$E,5,0)</f>
        <v>#N/A</v>
      </c>
    </row>
    <row r="4058" spans="1:28" s="41" customFormat="1" hidden="1" x14ac:dyDescent="0.2">
      <c r="A4058" s="36">
        <v>180678</v>
      </c>
      <c r="B4058" s="36">
        <v>1338</v>
      </c>
      <c r="C4058" s="36">
        <v>1913</v>
      </c>
      <c r="D4058" s="39" t="s">
        <v>5178</v>
      </c>
      <c r="E4058" s="39"/>
      <c r="F4058" s="37" t="s">
        <v>171</v>
      </c>
      <c r="G4058" s="37" t="s">
        <v>1570</v>
      </c>
      <c r="H4058" s="38">
        <v>5260790</v>
      </c>
      <c r="I4058" s="38">
        <v>0</v>
      </c>
      <c r="J4058" s="38">
        <f t="shared" si="64"/>
        <v>5260790</v>
      </c>
      <c r="K4058" s="38"/>
      <c r="L4058" s="49"/>
      <c r="M4058" s="37" t="s">
        <v>63</v>
      </c>
      <c r="N4058" s="37" t="s">
        <v>64</v>
      </c>
      <c r="O4058" s="37" t="s">
        <v>157</v>
      </c>
      <c r="P4058" s="37" t="s">
        <v>158</v>
      </c>
      <c r="Q4058" s="37" t="s">
        <v>159</v>
      </c>
      <c r="R4058" s="37" t="s">
        <v>160</v>
      </c>
      <c r="S4058" s="37" t="s">
        <v>1235</v>
      </c>
      <c r="T4058" s="37" t="s">
        <v>1234</v>
      </c>
      <c r="U4058" s="1" t="e">
        <f>VLOOKUP(T4058,[2]VAT!$A:$D,1,0)</f>
        <v>#N/A</v>
      </c>
      <c r="V4058" s="37" t="s">
        <v>2</v>
      </c>
      <c r="W4058" s="37" t="s">
        <v>2</v>
      </c>
      <c r="X4058" t="e">
        <f>VLOOKUP(T4058,[3]رکوردها!$A:$B,2,0)</f>
        <v>#N/A</v>
      </c>
      <c r="Y4058" t="e">
        <f>VLOOKUP(T4058,[3]رکوردها!$A:$D,4,0)</f>
        <v>#N/A</v>
      </c>
      <c r="Z4058" t="e">
        <f>VLOOKUP(T4058,[3]رکوردها!$A:$C,3,0)</f>
        <v>#N/A</v>
      </c>
      <c r="AA4058" t="e">
        <f>VLOOKUP(T4058,[3]رکوردها!$A:$F,6,0)</f>
        <v>#N/A</v>
      </c>
      <c r="AB4058" t="e">
        <f>VLOOKUP(T4058,[3]رکوردها!$A:$E,5,0)</f>
        <v>#N/A</v>
      </c>
    </row>
    <row r="4059" spans="1:28" s="41" customFormat="1" hidden="1" x14ac:dyDescent="0.2">
      <c r="A4059" s="36">
        <v>180679</v>
      </c>
      <c r="B4059" s="36">
        <v>1338</v>
      </c>
      <c r="C4059" s="36">
        <v>1913</v>
      </c>
      <c r="D4059" s="39" t="s">
        <v>5178</v>
      </c>
      <c r="E4059" s="39"/>
      <c r="F4059" s="37" t="s">
        <v>171</v>
      </c>
      <c r="G4059" s="37" t="s">
        <v>1571</v>
      </c>
      <c r="H4059" s="38">
        <v>5260790</v>
      </c>
      <c r="I4059" s="38">
        <v>0</v>
      </c>
      <c r="J4059" s="38">
        <f t="shared" si="64"/>
        <v>5260790</v>
      </c>
      <c r="K4059" s="38"/>
      <c r="L4059" s="49"/>
      <c r="M4059" s="37" t="s">
        <v>63</v>
      </c>
      <c r="N4059" s="37" t="s">
        <v>64</v>
      </c>
      <c r="O4059" s="37" t="s">
        <v>157</v>
      </c>
      <c r="P4059" s="37" t="s">
        <v>158</v>
      </c>
      <c r="Q4059" s="37" t="s">
        <v>159</v>
      </c>
      <c r="R4059" s="37" t="s">
        <v>160</v>
      </c>
      <c r="S4059" s="37" t="s">
        <v>1235</v>
      </c>
      <c r="T4059" s="37" t="s">
        <v>1234</v>
      </c>
      <c r="U4059" s="1" t="e">
        <f>VLOOKUP(T4059,[2]VAT!$A:$D,1,0)</f>
        <v>#N/A</v>
      </c>
      <c r="V4059" s="37" t="s">
        <v>2</v>
      </c>
      <c r="W4059" s="37" t="s">
        <v>2</v>
      </c>
      <c r="X4059" t="e">
        <f>VLOOKUP(T4059,[3]رکوردها!$A:$B,2,0)</f>
        <v>#N/A</v>
      </c>
      <c r="Y4059" t="e">
        <f>VLOOKUP(T4059,[3]رکوردها!$A:$D,4,0)</f>
        <v>#N/A</v>
      </c>
      <c r="Z4059" t="e">
        <f>VLOOKUP(T4059,[3]رکوردها!$A:$C,3,0)</f>
        <v>#N/A</v>
      </c>
      <c r="AA4059" t="e">
        <f>VLOOKUP(T4059,[3]رکوردها!$A:$F,6,0)</f>
        <v>#N/A</v>
      </c>
      <c r="AB4059" t="e">
        <f>VLOOKUP(T4059,[3]رکوردها!$A:$E,5,0)</f>
        <v>#N/A</v>
      </c>
    </row>
    <row r="4060" spans="1:28" s="41" customFormat="1" hidden="1" x14ac:dyDescent="0.2">
      <c r="A4060" s="36">
        <v>180680</v>
      </c>
      <c r="B4060" s="36">
        <v>1338</v>
      </c>
      <c r="C4060" s="36">
        <v>1913</v>
      </c>
      <c r="D4060" s="39" t="s">
        <v>5178</v>
      </c>
      <c r="E4060" s="39"/>
      <c r="F4060" s="37" t="s">
        <v>171</v>
      </c>
      <c r="G4060" s="37" t="s">
        <v>1572</v>
      </c>
      <c r="H4060" s="38">
        <v>5260790</v>
      </c>
      <c r="I4060" s="38">
        <v>0</v>
      </c>
      <c r="J4060" s="38">
        <f t="shared" si="64"/>
        <v>5260790</v>
      </c>
      <c r="K4060" s="38"/>
      <c r="L4060" s="49"/>
      <c r="M4060" s="37" t="s">
        <v>63</v>
      </c>
      <c r="N4060" s="37" t="s">
        <v>64</v>
      </c>
      <c r="O4060" s="37" t="s">
        <v>157</v>
      </c>
      <c r="P4060" s="37" t="s">
        <v>158</v>
      </c>
      <c r="Q4060" s="37" t="s">
        <v>159</v>
      </c>
      <c r="R4060" s="37" t="s">
        <v>160</v>
      </c>
      <c r="S4060" s="37" t="s">
        <v>1235</v>
      </c>
      <c r="T4060" s="37" t="s">
        <v>1234</v>
      </c>
      <c r="U4060" s="1" t="e">
        <f>VLOOKUP(T4060,[2]VAT!$A:$D,1,0)</f>
        <v>#N/A</v>
      </c>
      <c r="V4060" s="37" t="s">
        <v>2</v>
      </c>
      <c r="W4060" s="37" t="s">
        <v>2</v>
      </c>
      <c r="X4060" t="e">
        <f>VLOOKUP(T4060,[3]رکوردها!$A:$B,2,0)</f>
        <v>#N/A</v>
      </c>
      <c r="Y4060" t="e">
        <f>VLOOKUP(T4060,[3]رکوردها!$A:$D,4,0)</f>
        <v>#N/A</v>
      </c>
      <c r="Z4060" t="e">
        <f>VLOOKUP(T4060,[3]رکوردها!$A:$C,3,0)</f>
        <v>#N/A</v>
      </c>
      <c r="AA4060" t="e">
        <f>VLOOKUP(T4060,[3]رکوردها!$A:$F,6,0)</f>
        <v>#N/A</v>
      </c>
      <c r="AB4060" t="e">
        <f>VLOOKUP(T4060,[3]رکوردها!$A:$E,5,0)</f>
        <v>#N/A</v>
      </c>
    </row>
    <row r="4061" spans="1:28" s="41" customFormat="1" hidden="1" x14ac:dyDescent="0.2">
      <c r="A4061" s="36">
        <v>180681</v>
      </c>
      <c r="B4061" s="36">
        <v>1338</v>
      </c>
      <c r="C4061" s="36">
        <v>1913</v>
      </c>
      <c r="D4061" s="39" t="s">
        <v>5178</v>
      </c>
      <c r="E4061" s="39"/>
      <c r="F4061" s="37" t="s">
        <v>171</v>
      </c>
      <c r="G4061" s="37" t="s">
        <v>1573</v>
      </c>
      <c r="H4061" s="38">
        <v>5260790</v>
      </c>
      <c r="I4061" s="38">
        <v>0</v>
      </c>
      <c r="J4061" s="38">
        <f t="shared" si="64"/>
        <v>5260790</v>
      </c>
      <c r="K4061" s="38"/>
      <c r="L4061" s="49"/>
      <c r="M4061" s="37" t="s">
        <v>63</v>
      </c>
      <c r="N4061" s="37" t="s">
        <v>64</v>
      </c>
      <c r="O4061" s="37" t="s">
        <v>157</v>
      </c>
      <c r="P4061" s="37" t="s">
        <v>158</v>
      </c>
      <c r="Q4061" s="37" t="s">
        <v>159</v>
      </c>
      <c r="R4061" s="37" t="s">
        <v>160</v>
      </c>
      <c r="S4061" s="37" t="s">
        <v>1235</v>
      </c>
      <c r="T4061" s="37" t="s">
        <v>1234</v>
      </c>
      <c r="U4061" s="1" t="e">
        <f>VLOOKUP(T4061,[2]VAT!$A:$D,1,0)</f>
        <v>#N/A</v>
      </c>
      <c r="V4061" s="37" t="s">
        <v>2</v>
      </c>
      <c r="W4061" s="37" t="s">
        <v>2</v>
      </c>
      <c r="X4061" t="e">
        <f>VLOOKUP(T4061,[3]رکوردها!$A:$B,2,0)</f>
        <v>#N/A</v>
      </c>
      <c r="Y4061" t="e">
        <f>VLOOKUP(T4061,[3]رکوردها!$A:$D,4,0)</f>
        <v>#N/A</v>
      </c>
      <c r="Z4061" t="e">
        <f>VLOOKUP(T4061,[3]رکوردها!$A:$C,3,0)</f>
        <v>#N/A</v>
      </c>
      <c r="AA4061" t="e">
        <f>VLOOKUP(T4061,[3]رکوردها!$A:$F,6,0)</f>
        <v>#N/A</v>
      </c>
      <c r="AB4061" t="e">
        <f>VLOOKUP(T4061,[3]رکوردها!$A:$E,5,0)</f>
        <v>#N/A</v>
      </c>
    </row>
    <row r="4062" spans="1:28" s="41" customFormat="1" hidden="1" x14ac:dyDescent="0.2">
      <c r="A4062" s="36">
        <v>180682</v>
      </c>
      <c r="B4062" s="36">
        <v>1338</v>
      </c>
      <c r="C4062" s="36">
        <v>1913</v>
      </c>
      <c r="D4062" s="39" t="s">
        <v>5178</v>
      </c>
      <c r="E4062" s="39"/>
      <c r="F4062" s="37" t="s">
        <v>171</v>
      </c>
      <c r="G4062" s="37" t="s">
        <v>1574</v>
      </c>
      <c r="H4062" s="38">
        <v>5260790</v>
      </c>
      <c r="I4062" s="38">
        <v>0</v>
      </c>
      <c r="J4062" s="38">
        <f t="shared" si="64"/>
        <v>5260790</v>
      </c>
      <c r="K4062" s="38"/>
      <c r="L4062" s="49"/>
      <c r="M4062" s="37" t="s">
        <v>63</v>
      </c>
      <c r="N4062" s="37" t="s">
        <v>64</v>
      </c>
      <c r="O4062" s="37" t="s">
        <v>157</v>
      </c>
      <c r="P4062" s="37" t="s">
        <v>158</v>
      </c>
      <c r="Q4062" s="37" t="s">
        <v>159</v>
      </c>
      <c r="R4062" s="37" t="s">
        <v>160</v>
      </c>
      <c r="S4062" s="37" t="s">
        <v>1235</v>
      </c>
      <c r="T4062" s="37" t="s">
        <v>1234</v>
      </c>
      <c r="U4062" s="1" t="e">
        <f>VLOOKUP(T4062,[2]VAT!$A:$D,1,0)</f>
        <v>#N/A</v>
      </c>
      <c r="V4062" s="37" t="s">
        <v>2</v>
      </c>
      <c r="W4062" s="37" t="s">
        <v>2</v>
      </c>
      <c r="X4062" t="e">
        <f>VLOOKUP(T4062,[3]رکوردها!$A:$B,2,0)</f>
        <v>#N/A</v>
      </c>
      <c r="Y4062" t="e">
        <f>VLOOKUP(T4062,[3]رکوردها!$A:$D,4,0)</f>
        <v>#N/A</v>
      </c>
      <c r="Z4062" t="e">
        <f>VLOOKUP(T4062,[3]رکوردها!$A:$C,3,0)</f>
        <v>#N/A</v>
      </c>
      <c r="AA4062" t="e">
        <f>VLOOKUP(T4062,[3]رکوردها!$A:$F,6,0)</f>
        <v>#N/A</v>
      </c>
      <c r="AB4062" t="e">
        <f>VLOOKUP(T4062,[3]رکوردها!$A:$E,5,0)</f>
        <v>#N/A</v>
      </c>
    </row>
    <row r="4063" spans="1:28" s="41" customFormat="1" hidden="1" x14ac:dyDescent="0.2">
      <c r="A4063" s="36">
        <v>180683</v>
      </c>
      <c r="B4063" s="36">
        <v>1338</v>
      </c>
      <c r="C4063" s="36">
        <v>1913</v>
      </c>
      <c r="D4063" s="39" t="s">
        <v>5178</v>
      </c>
      <c r="E4063" s="39"/>
      <c r="F4063" s="37" t="s">
        <v>171</v>
      </c>
      <c r="G4063" s="37" t="s">
        <v>1575</v>
      </c>
      <c r="H4063" s="38">
        <v>5260790</v>
      </c>
      <c r="I4063" s="38">
        <v>0</v>
      </c>
      <c r="J4063" s="38">
        <f t="shared" si="64"/>
        <v>5260790</v>
      </c>
      <c r="K4063" s="38"/>
      <c r="L4063" s="49"/>
      <c r="M4063" s="37" t="s">
        <v>63</v>
      </c>
      <c r="N4063" s="37" t="s">
        <v>64</v>
      </c>
      <c r="O4063" s="37" t="s">
        <v>157</v>
      </c>
      <c r="P4063" s="37" t="s">
        <v>158</v>
      </c>
      <c r="Q4063" s="37" t="s">
        <v>159</v>
      </c>
      <c r="R4063" s="37" t="s">
        <v>160</v>
      </c>
      <c r="S4063" s="37" t="s">
        <v>1235</v>
      </c>
      <c r="T4063" s="37" t="s">
        <v>1234</v>
      </c>
      <c r="U4063" s="1" t="e">
        <f>VLOOKUP(T4063,[2]VAT!$A:$D,1,0)</f>
        <v>#N/A</v>
      </c>
      <c r="V4063" s="37" t="s">
        <v>2</v>
      </c>
      <c r="W4063" s="37" t="s">
        <v>2</v>
      </c>
      <c r="X4063" t="e">
        <f>VLOOKUP(T4063,[3]رکوردها!$A:$B,2,0)</f>
        <v>#N/A</v>
      </c>
      <c r="Y4063" t="e">
        <f>VLOOKUP(T4063,[3]رکوردها!$A:$D,4,0)</f>
        <v>#N/A</v>
      </c>
      <c r="Z4063" t="e">
        <f>VLOOKUP(T4063,[3]رکوردها!$A:$C,3,0)</f>
        <v>#N/A</v>
      </c>
      <c r="AA4063" t="e">
        <f>VLOOKUP(T4063,[3]رکوردها!$A:$F,6,0)</f>
        <v>#N/A</v>
      </c>
      <c r="AB4063" t="e">
        <f>VLOOKUP(T4063,[3]رکوردها!$A:$E,5,0)</f>
        <v>#N/A</v>
      </c>
    </row>
    <row r="4064" spans="1:28" s="41" customFormat="1" hidden="1" x14ac:dyDescent="0.2">
      <c r="A4064" s="36">
        <v>180684</v>
      </c>
      <c r="B4064" s="36">
        <v>1338</v>
      </c>
      <c r="C4064" s="36">
        <v>1913</v>
      </c>
      <c r="D4064" s="39" t="s">
        <v>5178</v>
      </c>
      <c r="E4064" s="39"/>
      <c r="F4064" s="37" t="s">
        <v>171</v>
      </c>
      <c r="G4064" s="37" t="s">
        <v>1576</v>
      </c>
      <c r="H4064" s="38">
        <v>5260790</v>
      </c>
      <c r="I4064" s="38">
        <v>0</v>
      </c>
      <c r="J4064" s="38">
        <f t="shared" si="64"/>
        <v>5260790</v>
      </c>
      <c r="K4064" s="38"/>
      <c r="L4064" s="49"/>
      <c r="M4064" s="37" t="s">
        <v>63</v>
      </c>
      <c r="N4064" s="37" t="s">
        <v>64</v>
      </c>
      <c r="O4064" s="37" t="s">
        <v>157</v>
      </c>
      <c r="P4064" s="37" t="s">
        <v>158</v>
      </c>
      <c r="Q4064" s="37" t="s">
        <v>159</v>
      </c>
      <c r="R4064" s="37" t="s">
        <v>160</v>
      </c>
      <c r="S4064" s="37" t="s">
        <v>1235</v>
      </c>
      <c r="T4064" s="37" t="s">
        <v>1234</v>
      </c>
      <c r="U4064" s="1" t="e">
        <f>VLOOKUP(T4064,[2]VAT!$A:$D,1,0)</f>
        <v>#N/A</v>
      </c>
      <c r="V4064" s="37" t="s">
        <v>2</v>
      </c>
      <c r="W4064" s="37" t="s">
        <v>2</v>
      </c>
      <c r="X4064" t="e">
        <f>VLOOKUP(T4064,[3]رکوردها!$A:$B,2,0)</f>
        <v>#N/A</v>
      </c>
      <c r="Y4064" t="e">
        <f>VLOOKUP(T4064,[3]رکوردها!$A:$D,4,0)</f>
        <v>#N/A</v>
      </c>
      <c r="Z4064" t="e">
        <f>VLOOKUP(T4064,[3]رکوردها!$A:$C,3,0)</f>
        <v>#N/A</v>
      </c>
      <c r="AA4064" t="e">
        <f>VLOOKUP(T4064,[3]رکوردها!$A:$F,6,0)</f>
        <v>#N/A</v>
      </c>
      <c r="AB4064" t="e">
        <f>VLOOKUP(T4064,[3]رکوردها!$A:$E,5,0)</f>
        <v>#N/A</v>
      </c>
    </row>
    <row r="4065" spans="1:28" s="41" customFormat="1" hidden="1" x14ac:dyDescent="0.2">
      <c r="A4065" s="36">
        <v>180685</v>
      </c>
      <c r="B4065" s="36">
        <v>1338</v>
      </c>
      <c r="C4065" s="36">
        <v>1913</v>
      </c>
      <c r="D4065" s="39" t="s">
        <v>5178</v>
      </c>
      <c r="E4065" s="39"/>
      <c r="F4065" s="37" t="s">
        <v>171</v>
      </c>
      <c r="G4065" s="37" t="s">
        <v>1577</v>
      </c>
      <c r="H4065" s="38">
        <v>5260790</v>
      </c>
      <c r="I4065" s="38">
        <v>0</v>
      </c>
      <c r="J4065" s="38">
        <f t="shared" si="64"/>
        <v>5260790</v>
      </c>
      <c r="K4065" s="38"/>
      <c r="L4065" s="49"/>
      <c r="M4065" s="37" t="s">
        <v>63</v>
      </c>
      <c r="N4065" s="37" t="s">
        <v>64</v>
      </c>
      <c r="O4065" s="37" t="s">
        <v>157</v>
      </c>
      <c r="P4065" s="37" t="s">
        <v>158</v>
      </c>
      <c r="Q4065" s="37" t="s">
        <v>159</v>
      </c>
      <c r="R4065" s="37" t="s">
        <v>160</v>
      </c>
      <c r="S4065" s="37" t="s">
        <v>1235</v>
      </c>
      <c r="T4065" s="37" t="s">
        <v>1234</v>
      </c>
      <c r="U4065" s="1" t="e">
        <f>VLOOKUP(T4065,[2]VAT!$A:$D,1,0)</f>
        <v>#N/A</v>
      </c>
      <c r="V4065" s="37" t="s">
        <v>2</v>
      </c>
      <c r="W4065" s="37" t="s">
        <v>2</v>
      </c>
      <c r="X4065" t="e">
        <f>VLOOKUP(T4065,[3]رکوردها!$A:$B,2,0)</f>
        <v>#N/A</v>
      </c>
      <c r="Y4065" t="e">
        <f>VLOOKUP(T4065,[3]رکوردها!$A:$D,4,0)</f>
        <v>#N/A</v>
      </c>
      <c r="Z4065" t="e">
        <f>VLOOKUP(T4065,[3]رکوردها!$A:$C,3,0)</f>
        <v>#N/A</v>
      </c>
      <c r="AA4065" t="e">
        <f>VLOOKUP(T4065,[3]رکوردها!$A:$F,6,0)</f>
        <v>#N/A</v>
      </c>
      <c r="AB4065" t="e">
        <f>VLOOKUP(T4065,[3]رکوردها!$A:$E,5,0)</f>
        <v>#N/A</v>
      </c>
    </row>
    <row r="4066" spans="1:28" s="41" customFormat="1" hidden="1" x14ac:dyDescent="0.2">
      <c r="A4066" s="36">
        <v>180686</v>
      </c>
      <c r="B4066" s="36">
        <v>1338</v>
      </c>
      <c r="C4066" s="36">
        <v>1913</v>
      </c>
      <c r="D4066" s="39" t="s">
        <v>5178</v>
      </c>
      <c r="E4066" s="39"/>
      <c r="F4066" s="37" t="s">
        <v>171</v>
      </c>
      <c r="G4066" s="37" t="s">
        <v>1578</v>
      </c>
      <c r="H4066" s="38">
        <v>5260790</v>
      </c>
      <c r="I4066" s="38">
        <v>0</v>
      </c>
      <c r="J4066" s="38">
        <f t="shared" si="64"/>
        <v>5260790</v>
      </c>
      <c r="K4066" s="38"/>
      <c r="L4066" s="49"/>
      <c r="M4066" s="37" t="s">
        <v>63</v>
      </c>
      <c r="N4066" s="37" t="s">
        <v>64</v>
      </c>
      <c r="O4066" s="37" t="s">
        <v>157</v>
      </c>
      <c r="P4066" s="37" t="s">
        <v>158</v>
      </c>
      <c r="Q4066" s="37" t="s">
        <v>159</v>
      </c>
      <c r="R4066" s="37" t="s">
        <v>160</v>
      </c>
      <c r="S4066" s="37" t="s">
        <v>1235</v>
      </c>
      <c r="T4066" s="37" t="s">
        <v>1234</v>
      </c>
      <c r="U4066" s="1" t="e">
        <f>VLOOKUP(T4066,[2]VAT!$A:$D,1,0)</f>
        <v>#N/A</v>
      </c>
      <c r="V4066" s="37" t="s">
        <v>2</v>
      </c>
      <c r="W4066" s="37" t="s">
        <v>2</v>
      </c>
      <c r="X4066" t="e">
        <f>VLOOKUP(T4066,[3]رکوردها!$A:$B,2,0)</f>
        <v>#N/A</v>
      </c>
      <c r="Y4066" t="e">
        <f>VLOOKUP(T4066,[3]رکوردها!$A:$D,4,0)</f>
        <v>#N/A</v>
      </c>
      <c r="Z4066" t="e">
        <f>VLOOKUP(T4066,[3]رکوردها!$A:$C,3,0)</f>
        <v>#N/A</v>
      </c>
      <c r="AA4066" t="e">
        <f>VLOOKUP(T4066,[3]رکوردها!$A:$F,6,0)</f>
        <v>#N/A</v>
      </c>
      <c r="AB4066" t="e">
        <f>VLOOKUP(T4066,[3]رکوردها!$A:$E,5,0)</f>
        <v>#N/A</v>
      </c>
    </row>
    <row r="4067" spans="1:28" s="41" customFormat="1" hidden="1" x14ac:dyDescent="0.2">
      <c r="A4067" s="36">
        <v>180687</v>
      </c>
      <c r="B4067" s="36">
        <v>1338</v>
      </c>
      <c r="C4067" s="36">
        <v>1913</v>
      </c>
      <c r="D4067" s="39" t="s">
        <v>5178</v>
      </c>
      <c r="E4067" s="39"/>
      <c r="F4067" s="37" t="s">
        <v>171</v>
      </c>
      <c r="G4067" s="37" t="s">
        <v>1579</v>
      </c>
      <c r="H4067" s="38">
        <v>5260790</v>
      </c>
      <c r="I4067" s="38">
        <v>0</v>
      </c>
      <c r="J4067" s="38">
        <f t="shared" si="64"/>
        <v>5260790</v>
      </c>
      <c r="K4067" s="38"/>
      <c r="L4067" s="49"/>
      <c r="M4067" s="37" t="s">
        <v>63</v>
      </c>
      <c r="N4067" s="37" t="s">
        <v>64</v>
      </c>
      <c r="O4067" s="37" t="s">
        <v>157</v>
      </c>
      <c r="P4067" s="37" t="s">
        <v>158</v>
      </c>
      <c r="Q4067" s="37" t="s">
        <v>159</v>
      </c>
      <c r="R4067" s="37" t="s">
        <v>160</v>
      </c>
      <c r="S4067" s="37" t="s">
        <v>1235</v>
      </c>
      <c r="T4067" s="37" t="s">
        <v>1234</v>
      </c>
      <c r="U4067" s="1" t="e">
        <f>VLOOKUP(T4067,[2]VAT!$A:$D,1,0)</f>
        <v>#N/A</v>
      </c>
      <c r="V4067" s="37" t="s">
        <v>2</v>
      </c>
      <c r="W4067" s="37" t="s">
        <v>2</v>
      </c>
      <c r="X4067" t="e">
        <f>VLOOKUP(T4067,[3]رکوردها!$A:$B,2,0)</f>
        <v>#N/A</v>
      </c>
      <c r="Y4067" t="e">
        <f>VLOOKUP(T4067,[3]رکوردها!$A:$D,4,0)</f>
        <v>#N/A</v>
      </c>
      <c r="Z4067" t="e">
        <f>VLOOKUP(T4067,[3]رکوردها!$A:$C,3,0)</f>
        <v>#N/A</v>
      </c>
      <c r="AA4067" t="e">
        <f>VLOOKUP(T4067,[3]رکوردها!$A:$F,6,0)</f>
        <v>#N/A</v>
      </c>
      <c r="AB4067" t="e">
        <f>VLOOKUP(T4067,[3]رکوردها!$A:$E,5,0)</f>
        <v>#N/A</v>
      </c>
    </row>
    <row r="4068" spans="1:28" s="41" customFormat="1" hidden="1" x14ac:dyDescent="0.2">
      <c r="A4068" s="36">
        <v>180688</v>
      </c>
      <c r="B4068" s="36">
        <v>1338</v>
      </c>
      <c r="C4068" s="36">
        <v>1913</v>
      </c>
      <c r="D4068" s="39" t="s">
        <v>5178</v>
      </c>
      <c r="E4068" s="39"/>
      <c r="F4068" s="37" t="s">
        <v>171</v>
      </c>
      <c r="G4068" s="37" t="s">
        <v>1580</v>
      </c>
      <c r="H4068" s="38">
        <v>5260790</v>
      </c>
      <c r="I4068" s="38">
        <v>0</v>
      </c>
      <c r="J4068" s="38">
        <f t="shared" si="64"/>
        <v>5260790</v>
      </c>
      <c r="K4068" s="38"/>
      <c r="L4068" s="49"/>
      <c r="M4068" s="37" t="s">
        <v>63</v>
      </c>
      <c r="N4068" s="37" t="s">
        <v>64</v>
      </c>
      <c r="O4068" s="37" t="s">
        <v>157</v>
      </c>
      <c r="P4068" s="37" t="s">
        <v>158</v>
      </c>
      <c r="Q4068" s="37" t="s">
        <v>159</v>
      </c>
      <c r="R4068" s="37" t="s">
        <v>160</v>
      </c>
      <c r="S4068" s="37" t="s">
        <v>1235</v>
      </c>
      <c r="T4068" s="37" t="s">
        <v>1234</v>
      </c>
      <c r="U4068" s="1" t="e">
        <f>VLOOKUP(T4068,[2]VAT!$A:$D,1,0)</f>
        <v>#N/A</v>
      </c>
      <c r="V4068" s="37" t="s">
        <v>2</v>
      </c>
      <c r="W4068" s="37" t="s">
        <v>2</v>
      </c>
      <c r="X4068" t="e">
        <f>VLOOKUP(T4068,[3]رکوردها!$A:$B,2,0)</f>
        <v>#N/A</v>
      </c>
      <c r="Y4068" t="e">
        <f>VLOOKUP(T4068,[3]رکوردها!$A:$D,4,0)</f>
        <v>#N/A</v>
      </c>
      <c r="Z4068" t="e">
        <f>VLOOKUP(T4068,[3]رکوردها!$A:$C,3,0)</f>
        <v>#N/A</v>
      </c>
      <c r="AA4068" t="e">
        <f>VLOOKUP(T4068,[3]رکوردها!$A:$F,6,0)</f>
        <v>#N/A</v>
      </c>
      <c r="AB4068" t="e">
        <f>VLOOKUP(T4068,[3]رکوردها!$A:$E,5,0)</f>
        <v>#N/A</v>
      </c>
    </row>
    <row r="4069" spans="1:28" s="41" customFormat="1" hidden="1" x14ac:dyDescent="0.2">
      <c r="A4069" s="36">
        <v>180689</v>
      </c>
      <c r="B4069" s="36">
        <v>1338</v>
      </c>
      <c r="C4069" s="36">
        <v>1913</v>
      </c>
      <c r="D4069" s="39" t="s">
        <v>5178</v>
      </c>
      <c r="E4069" s="39"/>
      <c r="F4069" s="37" t="s">
        <v>171</v>
      </c>
      <c r="G4069" s="37" t="s">
        <v>1581</v>
      </c>
      <c r="H4069" s="38">
        <v>5260790</v>
      </c>
      <c r="I4069" s="38">
        <v>0</v>
      </c>
      <c r="J4069" s="38">
        <f t="shared" si="64"/>
        <v>5260790</v>
      </c>
      <c r="K4069" s="38"/>
      <c r="L4069" s="49"/>
      <c r="M4069" s="37" t="s">
        <v>63</v>
      </c>
      <c r="N4069" s="37" t="s">
        <v>64</v>
      </c>
      <c r="O4069" s="37" t="s">
        <v>157</v>
      </c>
      <c r="P4069" s="37" t="s">
        <v>158</v>
      </c>
      <c r="Q4069" s="37" t="s">
        <v>159</v>
      </c>
      <c r="R4069" s="37" t="s">
        <v>160</v>
      </c>
      <c r="S4069" s="37" t="s">
        <v>1235</v>
      </c>
      <c r="T4069" s="37" t="s">
        <v>1234</v>
      </c>
      <c r="U4069" s="1" t="e">
        <f>VLOOKUP(T4069,[2]VAT!$A:$D,1,0)</f>
        <v>#N/A</v>
      </c>
      <c r="V4069" s="37" t="s">
        <v>2</v>
      </c>
      <c r="W4069" s="37" t="s">
        <v>2</v>
      </c>
      <c r="X4069" t="e">
        <f>VLOOKUP(T4069,[3]رکوردها!$A:$B,2,0)</f>
        <v>#N/A</v>
      </c>
      <c r="Y4069" t="e">
        <f>VLOOKUP(T4069,[3]رکوردها!$A:$D,4,0)</f>
        <v>#N/A</v>
      </c>
      <c r="Z4069" t="e">
        <f>VLOOKUP(T4069,[3]رکوردها!$A:$C,3,0)</f>
        <v>#N/A</v>
      </c>
      <c r="AA4069" t="e">
        <f>VLOOKUP(T4069,[3]رکوردها!$A:$F,6,0)</f>
        <v>#N/A</v>
      </c>
      <c r="AB4069" t="e">
        <f>VLOOKUP(T4069,[3]رکوردها!$A:$E,5,0)</f>
        <v>#N/A</v>
      </c>
    </row>
    <row r="4070" spans="1:28" s="41" customFormat="1" hidden="1" x14ac:dyDescent="0.2">
      <c r="A4070" s="36">
        <v>180690</v>
      </c>
      <c r="B4070" s="36">
        <v>1338</v>
      </c>
      <c r="C4070" s="36">
        <v>1913</v>
      </c>
      <c r="D4070" s="39" t="s">
        <v>5178</v>
      </c>
      <c r="E4070" s="39"/>
      <c r="F4070" s="37" t="s">
        <v>171</v>
      </c>
      <c r="G4070" s="37" t="s">
        <v>1582</v>
      </c>
      <c r="H4070" s="38">
        <v>5260790</v>
      </c>
      <c r="I4070" s="38">
        <v>0</v>
      </c>
      <c r="J4070" s="38">
        <f t="shared" si="64"/>
        <v>5260790</v>
      </c>
      <c r="K4070" s="38"/>
      <c r="L4070" s="49"/>
      <c r="M4070" s="37" t="s">
        <v>63</v>
      </c>
      <c r="N4070" s="37" t="s">
        <v>64</v>
      </c>
      <c r="O4070" s="37" t="s">
        <v>157</v>
      </c>
      <c r="P4070" s="37" t="s">
        <v>158</v>
      </c>
      <c r="Q4070" s="37" t="s">
        <v>159</v>
      </c>
      <c r="R4070" s="37" t="s">
        <v>160</v>
      </c>
      <c r="S4070" s="37" t="s">
        <v>1235</v>
      </c>
      <c r="T4070" s="37" t="s">
        <v>1234</v>
      </c>
      <c r="U4070" s="1" t="e">
        <f>VLOOKUP(T4070,[2]VAT!$A:$D,1,0)</f>
        <v>#N/A</v>
      </c>
      <c r="V4070" s="37" t="s">
        <v>2</v>
      </c>
      <c r="W4070" s="37" t="s">
        <v>2</v>
      </c>
      <c r="X4070" t="e">
        <f>VLOOKUP(T4070,[3]رکوردها!$A:$B,2,0)</f>
        <v>#N/A</v>
      </c>
      <c r="Y4070" t="e">
        <f>VLOOKUP(T4070,[3]رکوردها!$A:$D,4,0)</f>
        <v>#N/A</v>
      </c>
      <c r="Z4070" t="e">
        <f>VLOOKUP(T4070,[3]رکوردها!$A:$C,3,0)</f>
        <v>#N/A</v>
      </c>
      <c r="AA4070" t="e">
        <f>VLOOKUP(T4070,[3]رکوردها!$A:$F,6,0)</f>
        <v>#N/A</v>
      </c>
      <c r="AB4070" t="e">
        <f>VLOOKUP(T4070,[3]رکوردها!$A:$E,5,0)</f>
        <v>#N/A</v>
      </c>
    </row>
    <row r="4071" spans="1:28" s="41" customFormat="1" hidden="1" x14ac:dyDescent="0.2">
      <c r="A4071" s="36">
        <v>180691</v>
      </c>
      <c r="B4071" s="36">
        <v>1338</v>
      </c>
      <c r="C4071" s="36">
        <v>1913</v>
      </c>
      <c r="D4071" s="39" t="s">
        <v>5178</v>
      </c>
      <c r="E4071" s="39"/>
      <c r="F4071" s="37" t="s">
        <v>171</v>
      </c>
      <c r="G4071" s="37" t="s">
        <v>1583</v>
      </c>
      <c r="H4071" s="38">
        <v>5260790</v>
      </c>
      <c r="I4071" s="38">
        <v>0</v>
      </c>
      <c r="J4071" s="38">
        <f t="shared" si="64"/>
        <v>5260790</v>
      </c>
      <c r="K4071" s="38"/>
      <c r="L4071" s="49"/>
      <c r="M4071" s="37" t="s">
        <v>63</v>
      </c>
      <c r="N4071" s="37" t="s">
        <v>64</v>
      </c>
      <c r="O4071" s="37" t="s">
        <v>157</v>
      </c>
      <c r="P4071" s="37" t="s">
        <v>158</v>
      </c>
      <c r="Q4071" s="37" t="s">
        <v>159</v>
      </c>
      <c r="R4071" s="37" t="s">
        <v>160</v>
      </c>
      <c r="S4071" s="37" t="s">
        <v>1235</v>
      </c>
      <c r="T4071" s="37" t="s">
        <v>1234</v>
      </c>
      <c r="U4071" s="1" t="e">
        <f>VLOOKUP(T4071,[2]VAT!$A:$D,1,0)</f>
        <v>#N/A</v>
      </c>
      <c r="V4071" s="37" t="s">
        <v>2</v>
      </c>
      <c r="W4071" s="37" t="s">
        <v>2</v>
      </c>
      <c r="X4071" t="e">
        <f>VLOOKUP(T4071,[3]رکوردها!$A:$B,2,0)</f>
        <v>#N/A</v>
      </c>
      <c r="Y4071" t="e">
        <f>VLOOKUP(T4071,[3]رکوردها!$A:$D,4,0)</f>
        <v>#N/A</v>
      </c>
      <c r="Z4071" t="e">
        <f>VLOOKUP(T4071,[3]رکوردها!$A:$C,3,0)</f>
        <v>#N/A</v>
      </c>
      <c r="AA4071" t="e">
        <f>VLOOKUP(T4071,[3]رکوردها!$A:$F,6,0)</f>
        <v>#N/A</v>
      </c>
      <c r="AB4071" t="e">
        <f>VLOOKUP(T4071,[3]رکوردها!$A:$E,5,0)</f>
        <v>#N/A</v>
      </c>
    </row>
    <row r="4072" spans="1:28" s="41" customFormat="1" hidden="1" x14ac:dyDescent="0.2">
      <c r="A4072" s="36">
        <v>180692</v>
      </c>
      <c r="B4072" s="36">
        <v>1338</v>
      </c>
      <c r="C4072" s="36">
        <v>1913</v>
      </c>
      <c r="D4072" s="39" t="s">
        <v>5178</v>
      </c>
      <c r="E4072" s="39"/>
      <c r="F4072" s="37" t="s">
        <v>171</v>
      </c>
      <c r="G4072" s="37" t="s">
        <v>1584</v>
      </c>
      <c r="H4072" s="38">
        <v>5260790</v>
      </c>
      <c r="I4072" s="38">
        <v>0</v>
      </c>
      <c r="J4072" s="38">
        <f t="shared" si="64"/>
        <v>5260790</v>
      </c>
      <c r="K4072" s="38"/>
      <c r="L4072" s="49"/>
      <c r="M4072" s="37" t="s">
        <v>63</v>
      </c>
      <c r="N4072" s="37" t="s">
        <v>64</v>
      </c>
      <c r="O4072" s="37" t="s">
        <v>157</v>
      </c>
      <c r="P4072" s="37" t="s">
        <v>158</v>
      </c>
      <c r="Q4072" s="37" t="s">
        <v>159</v>
      </c>
      <c r="R4072" s="37" t="s">
        <v>160</v>
      </c>
      <c r="S4072" s="37" t="s">
        <v>1235</v>
      </c>
      <c r="T4072" s="37" t="s">
        <v>1234</v>
      </c>
      <c r="U4072" s="1" t="e">
        <f>VLOOKUP(T4072,[2]VAT!$A:$D,1,0)</f>
        <v>#N/A</v>
      </c>
      <c r="V4072" s="37" t="s">
        <v>2</v>
      </c>
      <c r="W4072" s="37" t="s">
        <v>2</v>
      </c>
      <c r="X4072" t="e">
        <f>VLOOKUP(T4072,[3]رکوردها!$A:$B,2,0)</f>
        <v>#N/A</v>
      </c>
      <c r="Y4072" t="e">
        <f>VLOOKUP(T4072,[3]رکوردها!$A:$D,4,0)</f>
        <v>#N/A</v>
      </c>
      <c r="Z4072" t="e">
        <f>VLOOKUP(T4072,[3]رکوردها!$A:$C,3,0)</f>
        <v>#N/A</v>
      </c>
      <c r="AA4072" t="e">
        <f>VLOOKUP(T4072,[3]رکوردها!$A:$F,6,0)</f>
        <v>#N/A</v>
      </c>
      <c r="AB4072" t="e">
        <f>VLOOKUP(T4072,[3]رکوردها!$A:$E,5,0)</f>
        <v>#N/A</v>
      </c>
    </row>
    <row r="4073" spans="1:28" s="41" customFormat="1" hidden="1" x14ac:dyDescent="0.2">
      <c r="A4073" s="36">
        <v>180693</v>
      </c>
      <c r="B4073" s="36">
        <v>1338</v>
      </c>
      <c r="C4073" s="36">
        <v>1913</v>
      </c>
      <c r="D4073" s="39" t="s">
        <v>5178</v>
      </c>
      <c r="E4073" s="39"/>
      <c r="F4073" s="37" t="s">
        <v>171</v>
      </c>
      <c r="G4073" s="37" t="s">
        <v>1585</v>
      </c>
      <c r="H4073" s="38">
        <v>5260790</v>
      </c>
      <c r="I4073" s="38">
        <v>0</v>
      </c>
      <c r="J4073" s="38">
        <f t="shared" si="64"/>
        <v>5260790</v>
      </c>
      <c r="K4073" s="38"/>
      <c r="L4073" s="49"/>
      <c r="M4073" s="37" t="s">
        <v>63</v>
      </c>
      <c r="N4073" s="37" t="s">
        <v>64</v>
      </c>
      <c r="O4073" s="37" t="s">
        <v>157</v>
      </c>
      <c r="P4073" s="37" t="s">
        <v>158</v>
      </c>
      <c r="Q4073" s="37" t="s">
        <v>159</v>
      </c>
      <c r="R4073" s="37" t="s">
        <v>160</v>
      </c>
      <c r="S4073" s="37" t="s">
        <v>1235</v>
      </c>
      <c r="T4073" s="37" t="s">
        <v>1234</v>
      </c>
      <c r="U4073" s="1" t="e">
        <f>VLOOKUP(T4073,[2]VAT!$A:$D,1,0)</f>
        <v>#N/A</v>
      </c>
      <c r="V4073" s="37" t="s">
        <v>2</v>
      </c>
      <c r="W4073" s="37" t="s">
        <v>2</v>
      </c>
      <c r="X4073" t="e">
        <f>VLOOKUP(T4073,[3]رکوردها!$A:$B,2,0)</f>
        <v>#N/A</v>
      </c>
      <c r="Y4073" t="e">
        <f>VLOOKUP(T4073,[3]رکوردها!$A:$D,4,0)</f>
        <v>#N/A</v>
      </c>
      <c r="Z4073" t="e">
        <f>VLOOKUP(T4073,[3]رکوردها!$A:$C,3,0)</f>
        <v>#N/A</v>
      </c>
      <c r="AA4073" t="e">
        <f>VLOOKUP(T4073,[3]رکوردها!$A:$F,6,0)</f>
        <v>#N/A</v>
      </c>
      <c r="AB4073" t="e">
        <f>VLOOKUP(T4073,[3]رکوردها!$A:$E,5,0)</f>
        <v>#N/A</v>
      </c>
    </row>
    <row r="4074" spans="1:28" s="41" customFormat="1" hidden="1" x14ac:dyDescent="0.2">
      <c r="A4074" s="36">
        <v>180694</v>
      </c>
      <c r="B4074" s="36">
        <v>1338</v>
      </c>
      <c r="C4074" s="36">
        <v>1913</v>
      </c>
      <c r="D4074" s="39" t="s">
        <v>5178</v>
      </c>
      <c r="E4074" s="39"/>
      <c r="F4074" s="37" t="s">
        <v>171</v>
      </c>
      <c r="G4074" s="37" t="s">
        <v>1586</v>
      </c>
      <c r="H4074" s="38">
        <v>5260790</v>
      </c>
      <c r="I4074" s="38">
        <v>0</v>
      </c>
      <c r="J4074" s="38">
        <f t="shared" si="64"/>
        <v>5260790</v>
      </c>
      <c r="K4074" s="38"/>
      <c r="L4074" s="49"/>
      <c r="M4074" s="37" t="s">
        <v>63</v>
      </c>
      <c r="N4074" s="37" t="s">
        <v>64</v>
      </c>
      <c r="O4074" s="37" t="s">
        <v>157</v>
      </c>
      <c r="P4074" s="37" t="s">
        <v>158</v>
      </c>
      <c r="Q4074" s="37" t="s">
        <v>159</v>
      </c>
      <c r="R4074" s="37" t="s">
        <v>160</v>
      </c>
      <c r="S4074" s="37" t="s">
        <v>1235</v>
      </c>
      <c r="T4074" s="37" t="s">
        <v>1234</v>
      </c>
      <c r="U4074" s="1" t="e">
        <f>VLOOKUP(T4074,[2]VAT!$A:$D,1,0)</f>
        <v>#N/A</v>
      </c>
      <c r="V4074" s="37" t="s">
        <v>2</v>
      </c>
      <c r="W4074" s="37" t="s">
        <v>2</v>
      </c>
      <c r="X4074" t="e">
        <f>VLOOKUP(T4074,[3]رکوردها!$A:$B,2,0)</f>
        <v>#N/A</v>
      </c>
      <c r="Y4074" t="e">
        <f>VLOOKUP(T4074,[3]رکوردها!$A:$D,4,0)</f>
        <v>#N/A</v>
      </c>
      <c r="Z4074" t="e">
        <f>VLOOKUP(T4074,[3]رکوردها!$A:$C,3,0)</f>
        <v>#N/A</v>
      </c>
      <c r="AA4074" t="e">
        <f>VLOOKUP(T4074,[3]رکوردها!$A:$F,6,0)</f>
        <v>#N/A</v>
      </c>
      <c r="AB4074" t="e">
        <f>VLOOKUP(T4074,[3]رکوردها!$A:$E,5,0)</f>
        <v>#N/A</v>
      </c>
    </row>
    <row r="4075" spans="1:28" s="41" customFormat="1" hidden="1" x14ac:dyDescent="0.2">
      <c r="A4075" s="36">
        <v>180695</v>
      </c>
      <c r="B4075" s="36">
        <v>1338</v>
      </c>
      <c r="C4075" s="36">
        <v>1913</v>
      </c>
      <c r="D4075" s="39" t="s">
        <v>5178</v>
      </c>
      <c r="E4075" s="39"/>
      <c r="F4075" s="37" t="s">
        <v>171</v>
      </c>
      <c r="G4075" s="37" t="s">
        <v>1587</v>
      </c>
      <c r="H4075" s="38">
        <v>5260790</v>
      </c>
      <c r="I4075" s="38">
        <v>0</v>
      </c>
      <c r="J4075" s="38">
        <f t="shared" si="64"/>
        <v>5260790</v>
      </c>
      <c r="K4075" s="38"/>
      <c r="L4075" s="49"/>
      <c r="M4075" s="37" t="s">
        <v>63</v>
      </c>
      <c r="N4075" s="37" t="s">
        <v>64</v>
      </c>
      <c r="O4075" s="37" t="s">
        <v>157</v>
      </c>
      <c r="P4075" s="37" t="s">
        <v>158</v>
      </c>
      <c r="Q4075" s="37" t="s">
        <v>159</v>
      </c>
      <c r="R4075" s="37" t="s">
        <v>160</v>
      </c>
      <c r="S4075" s="37" t="s">
        <v>1235</v>
      </c>
      <c r="T4075" s="37" t="s">
        <v>1234</v>
      </c>
      <c r="U4075" s="1" t="e">
        <f>VLOOKUP(T4075,[2]VAT!$A:$D,1,0)</f>
        <v>#N/A</v>
      </c>
      <c r="V4075" s="37" t="s">
        <v>2</v>
      </c>
      <c r="W4075" s="37" t="s">
        <v>2</v>
      </c>
      <c r="X4075" t="e">
        <f>VLOOKUP(T4075,[3]رکوردها!$A:$B,2,0)</f>
        <v>#N/A</v>
      </c>
      <c r="Y4075" t="e">
        <f>VLOOKUP(T4075,[3]رکوردها!$A:$D,4,0)</f>
        <v>#N/A</v>
      </c>
      <c r="Z4075" t="e">
        <f>VLOOKUP(T4075,[3]رکوردها!$A:$C,3,0)</f>
        <v>#N/A</v>
      </c>
      <c r="AA4075" t="e">
        <f>VLOOKUP(T4075,[3]رکوردها!$A:$F,6,0)</f>
        <v>#N/A</v>
      </c>
      <c r="AB4075" t="e">
        <f>VLOOKUP(T4075,[3]رکوردها!$A:$E,5,0)</f>
        <v>#N/A</v>
      </c>
    </row>
    <row r="4076" spans="1:28" s="41" customFormat="1" hidden="1" x14ac:dyDescent="0.2">
      <c r="A4076" s="36">
        <v>180696</v>
      </c>
      <c r="B4076" s="36">
        <v>1338</v>
      </c>
      <c r="C4076" s="36">
        <v>1913</v>
      </c>
      <c r="D4076" s="39" t="s">
        <v>5178</v>
      </c>
      <c r="E4076" s="39"/>
      <c r="F4076" s="37" t="s">
        <v>171</v>
      </c>
      <c r="G4076" s="37" t="s">
        <v>1588</v>
      </c>
      <c r="H4076" s="38">
        <v>5260790</v>
      </c>
      <c r="I4076" s="38">
        <v>0</v>
      </c>
      <c r="J4076" s="38">
        <f t="shared" si="64"/>
        <v>5260790</v>
      </c>
      <c r="K4076" s="38"/>
      <c r="L4076" s="49"/>
      <c r="M4076" s="37" t="s">
        <v>63</v>
      </c>
      <c r="N4076" s="37" t="s">
        <v>64</v>
      </c>
      <c r="O4076" s="37" t="s">
        <v>157</v>
      </c>
      <c r="P4076" s="37" t="s">
        <v>158</v>
      </c>
      <c r="Q4076" s="37" t="s">
        <v>159</v>
      </c>
      <c r="R4076" s="37" t="s">
        <v>160</v>
      </c>
      <c r="S4076" s="37" t="s">
        <v>1235</v>
      </c>
      <c r="T4076" s="37" t="s">
        <v>1234</v>
      </c>
      <c r="U4076" s="1" t="e">
        <f>VLOOKUP(T4076,[2]VAT!$A:$D,1,0)</f>
        <v>#N/A</v>
      </c>
      <c r="V4076" s="37" t="s">
        <v>2</v>
      </c>
      <c r="W4076" s="37" t="s">
        <v>2</v>
      </c>
      <c r="X4076" t="e">
        <f>VLOOKUP(T4076,[3]رکوردها!$A:$B,2,0)</f>
        <v>#N/A</v>
      </c>
      <c r="Y4076" t="e">
        <f>VLOOKUP(T4076,[3]رکوردها!$A:$D,4,0)</f>
        <v>#N/A</v>
      </c>
      <c r="Z4076" t="e">
        <f>VLOOKUP(T4076,[3]رکوردها!$A:$C,3,0)</f>
        <v>#N/A</v>
      </c>
      <c r="AA4076" t="e">
        <f>VLOOKUP(T4076,[3]رکوردها!$A:$F,6,0)</f>
        <v>#N/A</v>
      </c>
      <c r="AB4076" t="e">
        <f>VLOOKUP(T4076,[3]رکوردها!$A:$E,5,0)</f>
        <v>#N/A</v>
      </c>
    </row>
    <row r="4077" spans="1:28" s="41" customFormat="1" hidden="1" x14ac:dyDescent="0.2">
      <c r="A4077" s="36">
        <v>180697</v>
      </c>
      <c r="B4077" s="36">
        <v>1338</v>
      </c>
      <c r="C4077" s="36">
        <v>1913</v>
      </c>
      <c r="D4077" s="39" t="s">
        <v>5178</v>
      </c>
      <c r="E4077" s="39"/>
      <c r="F4077" s="37" t="s">
        <v>171</v>
      </c>
      <c r="G4077" s="37" t="s">
        <v>1589</v>
      </c>
      <c r="H4077" s="38">
        <v>5260790</v>
      </c>
      <c r="I4077" s="38">
        <v>0</v>
      </c>
      <c r="J4077" s="38">
        <f t="shared" si="64"/>
        <v>5260790</v>
      </c>
      <c r="K4077" s="38"/>
      <c r="L4077" s="49"/>
      <c r="M4077" s="37" t="s">
        <v>63</v>
      </c>
      <c r="N4077" s="37" t="s">
        <v>64</v>
      </c>
      <c r="O4077" s="37" t="s">
        <v>157</v>
      </c>
      <c r="P4077" s="37" t="s">
        <v>158</v>
      </c>
      <c r="Q4077" s="37" t="s">
        <v>159</v>
      </c>
      <c r="R4077" s="37" t="s">
        <v>160</v>
      </c>
      <c r="S4077" s="37" t="s">
        <v>1235</v>
      </c>
      <c r="T4077" s="37" t="s">
        <v>1234</v>
      </c>
      <c r="U4077" s="1" t="e">
        <f>VLOOKUP(T4077,[2]VAT!$A:$D,1,0)</f>
        <v>#N/A</v>
      </c>
      <c r="V4077" s="37" t="s">
        <v>2</v>
      </c>
      <c r="W4077" s="37" t="s">
        <v>2</v>
      </c>
      <c r="X4077" t="e">
        <f>VLOOKUP(T4077,[3]رکوردها!$A:$B,2,0)</f>
        <v>#N/A</v>
      </c>
      <c r="Y4077" t="e">
        <f>VLOOKUP(T4077,[3]رکوردها!$A:$D,4,0)</f>
        <v>#N/A</v>
      </c>
      <c r="Z4077" t="e">
        <f>VLOOKUP(T4077,[3]رکوردها!$A:$C,3,0)</f>
        <v>#N/A</v>
      </c>
      <c r="AA4077" t="e">
        <f>VLOOKUP(T4077,[3]رکوردها!$A:$F,6,0)</f>
        <v>#N/A</v>
      </c>
      <c r="AB4077" t="e">
        <f>VLOOKUP(T4077,[3]رکوردها!$A:$E,5,0)</f>
        <v>#N/A</v>
      </c>
    </row>
    <row r="4078" spans="1:28" s="41" customFormat="1" hidden="1" x14ac:dyDescent="0.2">
      <c r="A4078" s="36">
        <v>180698</v>
      </c>
      <c r="B4078" s="36">
        <v>1338</v>
      </c>
      <c r="C4078" s="36">
        <v>1913</v>
      </c>
      <c r="D4078" s="39" t="s">
        <v>5178</v>
      </c>
      <c r="E4078" s="39"/>
      <c r="F4078" s="37" t="s">
        <v>171</v>
      </c>
      <c r="G4078" s="37" t="s">
        <v>1590</v>
      </c>
      <c r="H4078" s="38">
        <v>5260790</v>
      </c>
      <c r="I4078" s="38">
        <v>0</v>
      </c>
      <c r="J4078" s="38">
        <f t="shared" si="64"/>
        <v>5260790</v>
      </c>
      <c r="K4078" s="38"/>
      <c r="L4078" s="49"/>
      <c r="M4078" s="37" t="s">
        <v>63</v>
      </c>
      <c r="N4078" s="37" t="s">
        <v>64</v>
      </c>
      <c r="O4078" s="37" t="s">
        <v>157</v>
      </c>
      <c r="P4078" s="37" t="s">
        <v>158</v>
      </c>
      <c r="Q4078" s="37" t="s">
        <v>159</v>
      </c>
      <c r="R4078" s="37" t="s">
        <v>160</v>
      </c>
      <c r="S4078" s="37" t="s">
        <v>1235</v>
      </c>
      <c r="T4078" s="37" t="s">
        <v>1234</v>
      </c>
      <c r="U4078" s="1" t="e">
        <f>VLOOKUP(T4078,[2]VAT!$A:$D,1,0)</f>
        <v>#N/A</v>
      </c>
      <c r="V4078" s="37" t="s">
        <v>2</v>
      </c>
      <c r="W4078" s="37" t="s">
        <v>2</v>
      </c>
      <c r="X4078" t="e">
        <f>VLOOKUP(T4078,[3]رکوردها!$A:$B,2,0)</f>
        <v>#N/A</v>
      </c>
      <c r="Y4078" t="e">
        <f>VLOOKUP(T4078,[3]رکوردها!$A:$D,4,0)</f>
        <v>#N/A</v>
      </c>
      <c r="Z4078" t="e">
        <f>VLOOKUP(T4078,[3]رکوردها!$A:$C,3,0)</f>
        <v>#N/A</v>
      </c>
      <c r="AA4078" t="e">
        <f>VLOOKUP(T4078,[3]رکوردها!$A:$F,6,0)</f>
        <v>#N/A</v>
      </c>
      <c r="AB4078" t="e">
        <f>VLOOKUP(T4078,[3]رکوردها!$A:$E,5,0)</f>
        <v>#N/A</v>
      </c>
    </row>
    <row r="4079" spans="1:28" s="41" customFormat="1" hidden="1" x14ac:dyDescent="0.2">
      <c r="A4079" s="36">
        <v>180699</v>
      </c>
      <c r="B4079" s="36">
        <v>1338</v>
      </c>
      <c r="C4079" s="36">
        <v>1913</v>
      </c>
      <c r="D4079" s="39" t="s">
        <v>5178</v>
      </c>
      <c r="E4079" s="39"/>
      <c r="F4079" s="37" t="s">
        <v>171</v>
      </c>
      <c r="G4079" s="37" t="s">
        <v>1591</v>
      </c>
      <c r="H4079" s="38">
        <v>5260790</v>
      </c>
      <c r="I4079" s="38">
        <v>0</v>
      </c>
      <c r="J4079" s="38">
        <f t="shared" si="64"/>
        <v>5260790</v>
      </c>
      <c r="K4079" s="38"/>
      <c r="L4079" s="49"/>
      <c r="M4079" s="37" t="s">
        <v>63</v>
      </c>
      <c r="N4079" s="37" t="s">
        <v>64</v>
      </c>
      <c r="O4079" s="37" t="s">
        <v>157</v>
      </c>
      <c r="P4079" s="37" t="s">
        <v>158</v>
      </c>
      <c r="Q4079" s="37" t="s">
        <v>159</v>
      </c>
      <c r="R4079" s="37" t="s">
        <v>160</v>
      </c>
      <c r="S4079" s="37" t="s">
        <v>1235</v>
      </c>
      <c r="T4079" s="37" t="s">
        <v>1234</v>
      </c>
      <c r="U4079" s="1" t="e">
        <f>VLOOKUP(T4079,[2]VAT!$A:$D,1,0)</f>
        <v>#N/A</v>
      </c>
      <c r="V4079" s="37" t="s">
        <v>2</v>
      </c>
      <c r="W4079" s="37" t="s">
        <v>2</v>
      </c>
      <c r="X4079" t="e">
        <f>VLOOKUP(T4079,[3]رکوردها!$A:$B,2,0)</f>
        <v>#N/A</v>
      </c>
      <c r="Y4079" t="e">
        <f>VLOOKUP(T4079,[3]رکوردها!$A:$D,4,0)</f>
        <v>#N/A</v>
      </c>
      <c r="Z4079" t="e">
        <f>VLOOKUP(T4079,[3]رکوردها!$A:$C,3,0)</f>
        <v>#N/A</v>
      </c>
      <c r="AA4079" t="e">
        <f>VLOOKUP(T4079,[3]رکوردها!$A:$F,6,0)</f>
        <v>#N/A</v>
      </c>
      <c r="AB4079" t="e">
        <f>VLOOKUP(T4079,[3]رکوردها!$A:$E,5,0)</f>
        <v>#N/A</v>
      </c>
    </row>
    <row r="4080" spans="1:28" s="41" customFormat="1" hidden="1" x14ac:dyDescent="0.2">
      <c r="A4080" s="36">
        <v>180700</v>
      </c>
      <c r="B4080" s="36">
        <v>1338</v>
      </c>
      <c r="C4080" s="36">
        <v>1913</v>
      </c>
      <c r="D4080" s="39" t="s">
        <v>5178</v>
      </c>
      <c r="E4080" s="39"/>
      <c r="F4080" s="37" t="s">
        <v>171</v>
      </c>
      <c r="G4080" s="37" t="s">
        <v>1592</v>
      </c>
      <c r="H4080" s="38">
        <v>5260790</v>
      </c>
      <c r="I4080" s="38">
        <v>0</v>
      </c>
      <c r="J4080" s="38">
        <f t="shared" si="64"/>
        <v>5260790</v>
      </c>
      <c r="K4080" s="38"/>
      <c r="L4080" s="49"/>
      <c r="M4080" s="37" t="s">
        <v>63</v>
      </c>
      <c r="N4080" s="37" t="s">
        <v>64</v>
      </c>
      <c r="O4080" s="37" t="s">
        <v>157</v>
      </c>
      <c r="P4080" s="37" t="s">
        <v>158</v>
      </c>
      <c r="Q4080" s="37" t="s">
        <v>159</v>
      </c>
      <c r="R4080" s="37" t="s">
        <v>160</v>
      </c>
      <c r="S4080" s="37" t="s">
        <v>1235</v>
      </c>
      <c r="T4080" s="37" t="s">
        <v>1234</v>
      </c>
      <c r="U4080" s="1" t="e">
        <f>VLOOKUP(T4080,[2]VAT!$A:$D,1,0)</f>
        <v>#N/A</v>
      </c>
      <c r="V4080" s="37" t="s">
        <v>2</v>
      </c>
      <c r="W4080" s="37" t="s">
        <v>2</v>
      </c>
      <c r="X4080" t="e">
        <f>VLOOKUP(T4080,[3]رکوردها!$A:$B,2,0)</f>
        <v>#N/A</v>
      </c>
      <c r="Y4080" t="e">
        <f>VLOOKUP(T4080,[3]رکوردها!$A:$D,4,0)</f>
        <v>#N/A</v>
      </c>
      <c r="Z4080" t="e">
        <f>VLOOKUP(T4080,[3]رکوردها!$A:$C,3,0)</f>
        <v>#N/A</v>
      </c>
      <c r="AA4080" t="e">
        <f>VLOOKUP(T4080,[3]رکوردها!$A:$F,6,0)</f>
        <v>#N/A</v>
      </c>
      <c r="AB4080" t="e">
        <f>VLOOKUP(T4080,[3]رکوردها!$A:$E,5,0)</f>
        <v>#N/A</v>
      </c>
    </row>
    <row r="4081" spans="1:28" s="41" customFormat="1" hidden="1" x14ac:dyDescent="0.2">
      <c r="A4081" s="36">
        <v>180701</v>
      </c>
      <c r="B4081" s="36">
        <v>1338</v>
      </c>
      <c r="C4081" s="36">
        <v>1913</v>
      </c>
      <c r="D4081" s="39" t="s">
        <v>5178</v>
      </c>
      <c r="E4081" s="39"/>
      <c r="F4081" s="37" t="s">
        <v>171</v>
      </c>
      <c r="G4081" s="37" t="s">
        <v>1593</v>
      </c>
      <c r="H4081" s="38">
        <v>5260790</v>
      </c>
      <c r="I4081" s="38">
        <v>0</v>
      </c>
      <c r="J4081" s="38">
        <f t="shared" si="64"/>
        <v>5260790</v>
      </c>
      <c r="K4081" s="38"/>
      <c r="L4081" s="49"/>
      <c r="M4081" s="37" t="s">
        <v>63</v>
      </c>
      <c r="N4081" s="37" t="s">
        <v>64</v>
      </c>
      <c r="O4081" s="37" t="s">
        <v>157</v>
      </c>
      <c r="P4081" s="37" t="s">
        <v>158</v>
      </c>
      <c r="Q4081" s="37" t="s">
        <v>159</v>
      </c>
      <c r="R4081" s="37" t="s">
        <v>160</v>
      </c>
      <c r="S4081" s="37" t="s">
        <v>1235</v>
      </c>
      <c r="T4081" s="37" t="s">
        <v>1234</v>
      </c>
      <c r="U4081" s="1" t="e">
        <f>VLOOKUP(T4081,[2]VAT!$A:$D,1,0)</f>
        <v>#N/A</v>
      </c>
      <c r="V4081" s="37" t="s">
        <v>2</v>
      </c>
      <c r="W4081" s="37" t="s">
        <v>2</v>
      </c>
      <c r="X4081" t="e">
        <f>VLOOKUP(T4081,[3]رکوردها!$A:$B,2,0)</f>
        <v>#N/A</v>
      </c>
      <c r="Y4081" t="e">
        <f>VLOOKUP(T4081,[3]رکوردها!$A:$D,4,0)</f>
        <v>#N/A</v>
      </c>
      <c r="Z4081" t="e">
        <f>VLOOKUP(T4081,[3]رکوردها!$A:$C,3,0)</f>
        <v>#N/A</v>
      </c>
      <c r="AA4081" t="e">
        <f>VLOOKUP(T4081,[3]رکوردها!$A:$F,6,0)</f>
        <v>#N/A</v>
      </c>
      <c r="AB4081" t="e">
        <f>VLOOKUP(T4081,[3]رکوردها!$A:$E,5,0)</f>
        <v>#N/A</v>
      </c>
    </row>
    <row r="4082" spans="1:28" s="41" customFormat="1" hidden="1" x14ac:dyDescent="0.2">
      <c r="A4082" s="36">
        <v>180702</v>
      </c>
      <c r="B4082" s="36">
        <v>1338</v>
      </c>
      <c r="C4082" s="36">
        <v>1913</v>
      </c>
      <c r="D4082" s="39" t="s">
        <v>5178</v>
      </c>
      <c r="E4082" s="39"/>
      <c r="F4082" s="37" t="s">
        <v>171</v>
      </c>
      <c r="G4082" s="37" t="s">
        <v>1594</v>
      </c>
      <c r="H4082" s="38">
        <v>5260790</v>
      </c>
      <c r="I4082" s="38">
        <v>0</v>
      </c>
      <c r="J4082" s="38">
        <f t="shared" si="64"/>
        <v>5260790</v>
      </c>
      <c r="K4082" s="38"/>
      <c r="L4082" s="49"/>
      <c r="M4082" s="37" t="s">
        <v>63</v>
      </c>
      <c r="N4082" s="37" t="s">
        <v>64</v>
      </c>
      <c r="O4082" s="37" t="s">
        <v>157</v>
      </c>
      <c r="P4082" s="37" t="s">
        <v>158</v>
      </c>
      <c r="Q4082" s="37" t="s">
        <v>159</v>
      </c>
      <c r="R4082" s="37" t="s">
        <v>160</v>
      </c>
      <c r="S4082" s="37" t="s">
        <v>1235</v>
      </c>
      <c r="T4082" s="37" t="s">
        <v>1234</v>
      </c>
      <c r="U4082" s="1" t="e">
        <f>VLOOKUP(T4082,[2]VAT!$A:$D,1,0)</f>
        <v>#N/A</v>
      </c>
      <c r="V4082" s="37" t="s">
        <v>2</v>
      </c>
      <c r="W4082" s="37" t="s">
        <v>2</v>
      </c>
      <c r="X4082" t="e">
        <f>VLOOKUP(T4082,[3]رکوردها!$A:$B,2,0)</f>
        <v>#N/A</v>
      </c>
      <c r="Y4082" t="e">
        <f>VLOOKUP(T4082,[3]رکوردها!$A:$D,4,0)</f>
        <v>#N/A</v>
      </c>
      <c r="Z4082" t="e">
        <f>VLOOKUP(T4082,[3]رکوردها!$A:$C,3,0)</f>
        <v>#N/A</v>
      </c>
      <c r="AA4082" t="e">
        <f>VLOOKUP(T4082,[3]رکوردها!$A:$F,6,0)</f>
        <v>#N/A</v>
      </c>
      <c r="AB4082" t="e">
        <f>VLOOKUP(T4082,[3]رکوردها!$A:$E,5,0)</f>
        <v>#N/A</v>
      </c>
    </row>
    <row r="4083" spans="1:28" s="41" customFormat="1" hidden="1" x14ac:dyDescent="0.2">
      <c r="A4083" s="36">
        <v>180703</v>
      </c>
      <c r="B4083" s="36">
        <v>1338</v>
      </c>
      <c r="C4083" s="36">
        <v>1913</v>
      </c>
      <c r="D4083" s="39" t="s">
        <v>5178</v>
      </c>
      <c r="E4083" s="39"/>
      <c r="F4083" s="37" t="s">
        <v>171</v>
      </c>
      <c r="G4083" s="37" t="s">
        <v>1595</v>
      </c>
      <c r="H4083" s="38">
        <v>5260790</v>
      </c>
      <c r="I4083" s="38">
        <v>0</v>
      </c>
      <c r="J4083" s="38">
        <f t="shared" si="64"/>
        <v>5260790</v>
      </c>
      <c r="K4083" s="38"/>
      <c r="L4083" s="49"/>
      <c r="M4083" s="37" t="s">
        <v>63</v>
      </c>
      <c r="N4083" s="37" t="s">
        <v>64</v>
      </c>
      <c r="O4083" s="37" t="s">
        <v>157</v>
      </c>
      <c r="P4083" s="37" t="s">
        <v>158</v>
      </c>
      <c r="Q4083" s="37" t="s">
        <v>159</v>
      </c>
      <c r="R4083" s="37" t="s">
        <v>160</v>
      </c>
      <c r="S4083" s="37" t="s">
        <v>1235</v>
      </c>
      <c r="T4083" s="37" t="s">
        <v>1234</v>
      </c>
      <c r="U4083" s="1" t="e">
        <f>VLOOKUP(T4083,[2]VAT!$A:$D,1,0)</f>
        <v>#N/A</v>
      </c>
      <c r="V4083" s="37" t="s">
        <v>2</v>
      </c>
      <c r="W4083" s="37" t="s">
        <v>2</v>
      </c>
      <c r="X4083" t="e">
        <f>VLOOKUP(T4083,[3]رکوردها!$A:$B,2,0)</f>
        <v>#N/A</v>
      </c>
      <c r="Y4083" t="e">
        <f>VLOOKUP(T4083,[3]رکوردها!$A:$D,4,0)</f>
        <v>#N/A</v>
      </c>
      <c r="Z4083" t="e">
        <f>VLOOKUP(T4083,[3]رکوردها!$A:$C,3,0)</f>
        <v>#N/A</v>
      </c>
      <c r="AA4083" t="e">
        <f>VLOOKUP(T4083,[3]رکوردها!$A:$F,6,0)</f>
        <v>#N/A</v>
      </c>
      <c r="AB4083" t="e">
        <f>VLOOKUP(T4083,[3]رکوردها!$A:$E,5,0)</f>
        <v>#N/A</v>
      </c>
    </row>
    <row r="4084" spans="1:28" s="41" customFormat="1" hidden="1" x14ac:dyDescent="0.2">
      <c r="A4084" s="36">
        <v>180704</v>
      </c>
      <c r="B4084" s="36">
        <v>1338</v>
      </c>
      <c r="C4084" s="36">
        <v>1913</v>
      </c>
      <c r="D4084" s="39" t="s">
        <v>5178</v>
      </c>
      <c r="E4084" s="39"/>
      <c r="F4084" s="37" t="s">
        <v>171</v>
      </c>
      <c r="G4084" s="37" t="s">
        <v>1596</v>
      </c>
      <c r="H4084" s="38">
        <v>5260790</v>
      </c>
      <c r="I4084" s="38">
        <v>0</v>
      </c>
      <c r="J4084" s="38">
        <f t="shared" si="64"/>
        <v>5260790</v>
      </c>
      <c r="K4084" s="38"/>
      <c r="L4084" s="49"/>
      <c r="M4084" s="37" t="s">
        <v>63</v>
      </c>
      <c r="N4084" s="37" t="s">
        <v>64</v>
      </c>
      <c r="O4084" s="37" t="s">
        <v>157</v>
      </c>
      <c r="P4084" s="37" t="s">
        <v>158</v>
      </c>
      <c r="Q4084" s="37" t="s">
        <v>159</v>
      </c>
      <c r="R4084" s="37" t="s">
        <v>160</v>
      </c>
      <c r="S4084" s="37" t="s">
        <v>1235</v>
      </c>
      <c r="T4084" s="37" t="s">
        <v>1234</v>
      </c>
      <c r="U4084" s="1" t="e">
        <f>VLOOKUP(T4084,[2]VAT!$A:$D,1,0)</f>
        <v>#N/A</v>
      </c>
      <c r="V4084" s="37" t="s">
        <v>2</v>
      </c>
      <c r="W4084" s="37" t="s">
        <v>2</v>
      </c>
      <c r="X4084" t="e">
        <f>VLOOKUP(T4084,[3]رکوردها!$A:$B,2,0)</f>
        <v>#N/A</v>
      </c>
      <c r="Y4084" t="e">
        <f>VLOOKUP(T4084,[3]رکوردها!$A:$D,4,0)</f>
        <v>#N/A</v>
      </c>
      <c r="Z4084" t="e">
        <f>VLOOKUP(T4084,[3]رکوردها!$A:$C,3,0)</f>
        <v>#N/A</v>
      </c>
      <c r="AA4084" t="e">
        <f>VLOOKUP(T4084,[3]رکوردها!$A:$F,6,0)</f>
        <v>#N/A</v>
      </c>
      <c r="AB4084" t="e">
        <f>VLOOKUP(T4084,[3]رکوردها!$A:$E,5,0)</f>
        <v>#N/A</v>
      </c>
    </row>
    <row r="4085" spans="1:28" s="41" customFormat="1" hidden="1" x14ac:dyDescent="0.2">
      <c r="A4085" s="36">
        <v>180705</v>
      </c>
      <c r="B4085" s="36">
        <v>1338</v>
      </c>
      <c r="C4085" s="36">
        <v>1913</v>
      </c>
      <c r="D4085" s="39" t="s">
        <v>5178</v>
      </c>
      <c r="E4085" s="39"/>
      <c r="F4085" s="37" t="s">
        <v>171</v>
      </c>
      <c r="G4085" s="37" t="s">
        <v>1597</v>
      </c>
      <c r="H4085" s="38">
        <v>5260790</v>
      </c>
      <c r="I4085" s="38">
        <v>0</v>
      </c>
      <c r="J4085" s="38">
        <f t="shared" si="64"/>
        <v>5260790</v>
      </c>
      <c r="K4085" s="38"/>
      <c r="L4085" s="49"/>
      <c r="M4085" s="37" t="s">
        <v>63</v>
      </c>
      <c r="N4085" s="37" t="s">
        <v>64</v>
      </c>
      <c r="O4085" s="37" t="s">
        <v>157</v>
      </c>
      <c r="P4085" s="37" t="s">
        <v>158</v>
      </c>
      <c r="Q4085" s="37" t="s">
        <v>159</v>
      </c>
      <c r="R4085" s="37" t="s">
        <v>160</v>
      </c>
      <c r="S4085" s="37" t="s">
        <v>1235</v>
      </c>
      <c r="T4085" s="37" t="s">
        <v>1234</v>
      </c>
      <c r="U4085" s="1" t="e">
        <f>VLOOKUP(T4085,[2]VAT!$A:$D,1,0)</f>
        <v>#N/A</v>
      </c>
      <c r="V4085" s="37" t="s">
        <v>2</v>
      </c>
      <c r="W4085" s="37" t="s">
        <v>2</v>
      </c>
      <c r="X4085" t="e">
        <f>VLOOKUP(T4085,[3]رکوردها!$A:$B,2,0)</f>
        <v>#N/A</v>
      </c>
      <c r="Y4085" t="e">
        <f>VLOOKUP(T4085,[3]رکوردها!$A:$D,4,0)</f>
        <v>#N/A</v>
      </c>
      <c r="Z4085" t="e">
        <f>VLOOKUP(T4085,[3]رکوردها!$A:$C,3,0)</f>
        <v>#N/A</v>
      </c>
      <c r="AA4085" t="e">
        <f>VLOOKUP(T4085,[3]رکوردها!$A:$F,6,0)</f>
        <v>#N/A</v>
      </c>
      <c r="AB4085" t="e">
        <f>VLOOKUP(T4085,[3]رکوردها!$A:$E,5,0)</f>
        <v>#N/A</v>
      </c>
    </row>
    <row r="4086" spans="1:28" s="41" customFormat="1" hidden="1" x14ac:dyDescent="0.2">
      <c r="A4086" s="36">
        <v>180706</v>
      </c>
      <c r="B4086" s="36">
        <v>1338</v>
      </c>
      <c r="C4086" s="36">
        <v>1913</v>
      </c>
      <c r="D4086" s="39" t="s">
        <v>5178</v>
      </c>
      <c r="E4086" s="39"/>
      <c r="F4086" s="37" t="s">
        <v>171</v>
      </c>
      <c r="G4086" s="37" t="s">
        <v>1598</v>
      </c>
      <c r="H4086" s="38">
        <v>5260790</v>
      </c>
      <c r="I4086" s="38">
        <v>0</v>
      </c>
      <c r="J4086" s="38">
        <f t="shared" si="64"/>
        <v>5260790</v>
      </c>
      <c r="K4086" s="38"/>
      <c r="L4086" s="49"/>
      <c r="M4086" s="37" t="s">
        <v>63</v>
      </c>
      <c r="N4086" s="37" t="s">
        <v>64</v>
      </c>
      <c r="O4086" s="37" t="s">
        <v>157</v>
      </c>
      <c r="P4086" s="37" t="s">
        <v>158</v>
      </c>
      <c r="Q4086" s="37" t="s">
        <v>159</v>
      </c>
      <c r="R4086" s="37" t="s">
        <v>160</v>
      </c>
      <c r="S4086" s="37" t="s">
        <v>1235</v>
      </c>
      <c r="T4086" s="37" t="s">
        <v>1234</v>
      </c>
      <c r="U4086" s="1" t="e">
        <f>VLOOKUP(T4086,[2]VAT!$A:$D,1,0)</f>
        <v>#N/A</v>
      </c>
      <c r="V4086" s="37" t="s">
        <v>2</v>
      </c>
      <c r="W4086" s="37" t="s">
        <v>2</v>
      </c>
      <c r="X4086" t="e">
        <f>VLOOKUP(T4086,[3]رکوردها!$A:$B,2,0)</f>
        <v>#N/A</v>
      </c>
      <c r="Y4086" t="e">
        <f>VLOOKUP(T4086,[3]رکوردها!$A:$D,4,0)</f>
        <v>#N/A</v>
      </c>
      <c r="Z4086" t="e">
        <f>VLOOKUP(T4086,[3]رکوردها!$A:$C,3,0)</f>
        <v>#N/A</v>
      </c>
      <c r="AA4086" t="e">
        <f>VLOOKUP(T4086,[3]رکوردها!$A:$F,6,0)</f>
        <v>#N/A</v>
      </c>
      <c r="AB4086" t="e">
        <f>VLOOKUP(T4086,[3]رکوردها!$A:$E,5,0)</f>
        <v>#N/A</v>
      </c>
    </row>
    <row r="4087" spans="1:28" s="41" customFormat="1" hidden="1" x14ac:dyDescent="0.2">
      <c r="A4087" s="36">
        <v>180707</v>
      </c>
      <c r="B4087" s="36">
        <v>1338</v>
      </c>
      <c r="C4087" s="36">
        <v>1913</v>
      </c>
      <c r="D4087" s="39" t="s">
        <v>5178</v>
      </c>
      <c r="E4087" s="39"/>
      <c r="F4087" s="37" t="s">
        <v>171</v>
      </c>
      <c r="G4087" s="37" t="s">
        <v>1599</v>
      </c>
      <c r="H4087" s="38">
        <v>5260790</v>
      </c>
      <c r="I4087" s="38">
        <v>0</v>
      </c>
      <c r="J4087" s="38">
        <f t="shared" si="64"/>
        <v>5260790</v>
      </c>
      <c r="K4087" s="38"/>
      <c r="L4087" s="49"/>
      <c r="M4087" s="37" t="s">
        <v>63</v>
      </c>
      <c r="N4087" s="37" t="s">
        <v>64</v>
      </c>
      <c r="O4087" s="37" t="s">
        <v>157</v>
      </c>
      <c r="P4087" s="37" t="s">
        <v>158</v>
      </c>
      <c r="Q4087" s="37" t="s">
        <v>159</v>
      </c>
      <c r="R4087" s="37" t="s">
        <v>160</v>
      </c>
      <c r="S4087" s="37" t="s">
        <v>1235</v>
      </c>
      <c r="T4087" s="37" t="s">
        <v>1234</v>
      </c>
      <c r="U4087" s="1" t="e">
        <f>VLOOKUP(T4087,[2]VAT!$A:$D,1,0)</f>
        <v>#N/A</v>
      </c>
      <c r="V4087" s="37" t="s">
        <v>2</v>
      </c>
      <c r="W4087" s="37" t="s">
        <v>2</v>
      </c>
      <c r="X4087" t="e">
        <f>VLOOKUP(T4087,[3]رکوردها!$A:$B,2,0)</f>
        <v>#N/A</v>
      </c>
      <c r="Y4087" t="e">
        <f>VLOOKUP(T4087,[3]رکوردها!$A:$D,4,0)</f>
        <v>#N/A</v>
      </c>
      <c r="Z4087" t="e">
        <f>VLOOKUP(T4087,[3]رکوردها!$A:$C,3,0)</f>
        <v>#N/A</v>
      </c>
      <c r="AA4087" t="e">
        <f>VLOOKUP(T4087,[3]رکوردها!$A:$F,6,0)</f>
        <v>#N/A</v>
      </c>
      <c r="AB4087" t="e">
        <f>VLOOKUP(T4087,[3]رکوردها!$A:$E,5,0)</f>
        <v>#N/A</v>
      </c>
    </row>
    <row r="4088" spans="1:28" s="41" customFormat="1" hidden="1" x14ac:dyDescent="0.2">
      <c r="A4088" s="36">
        <v>180708</v>
      </c>
      <c r="B4088" s="36">
        <v>1338</v>
      </c>
      <c r="C4088" s="36">
        <v>1913</v>
      </c>
      <c r="D4088" s="39" t="s">
        <v>5178</v>
      </c>
      <c r="E4088" s="39"/>
      <c r="F4088" s="37" t="s">
        <v>171</v>
      </c>
      <c r="G4088" s="37" t="s">
        <v>1600</v>
      </c>
      <c r="H4088" s="38">
        <v>5260790</v>
      </c>
      <c r="I4088" s="38">
        <v>0</v>
      </c>
      <c r="J4088" s="38">
        <f t="shared" si="64"/>
        <v>5260790</v>
      </c>
      <c r="K4088" s="38"/>
      <c r="L4088" s="49"/>
      <c r="M4088" s="37" t="s">
        <v>63</v>
      </c>
      <c r="N4088" s="37" t="s">
        <v>64</v>
      </c>
      <c r="O4088" s="37" t="s">
        <v>157</v>
      </c>
      <c r="P4088" s="37" t="s">
        <v>158</v>
      </c>
      <c r="Q4088" s="37" t="s">
        <v>159</v>
      </c>
      <c r="R4088" s="37" t="s">
        <v>160</v>
      </c>
      <c r="S4088" s="37" t="s">
        <v>1235</v>
      </c>
      <c r="T4088" s="37" t="s">
        <v>1234</v>
      </c>
      <c r="U4088" s="1" t="e">
        <f>VLOOKUP(T4088,[2]VAT!$A:$D,1,0)</f>
        <v>#N/A</v>
      </c>
      <c r="V4088" s="37" t="s">
        <v>2</v>
      </c>
      <c r="W4088" s="37" t="s">
        <v>2</v>
      </c>
      <c r="X4088" t="e">
        <f>VLOOKUP(T4088,[3]رکوردها!$A:$B,2,0)</f>
        <v>#N/A</v>
      </c>
      <c r="Y4088" t="e">
        <f>VLOOKUP(T4088,[3]رکوردها!$A:$D,4,0)</f>
        <v>#N/A</v>
      </c>
      <c r="Z4088" t="e">
        <f>VLOOKUP(T4088,[3]رکوردها!$A:$C,3,0)</f>
        <v>#N/A</v>
      </c>
      <c r="AA4088" t="e">
        <f>VLOOKUP(T4088,[3]رکوردها!$A:$F,6,0)</f>
        <v>#N/A</v>
      </c>
      <c r="AB4088" t="e">
        <f>VLOOKUP(T4088,[3]رکوردها!$A:$E,5,0)</f>
        <v>#N/A</v>
      </c>
    </row>
    <row r="4089" spans="1:28" s="41" customFormat="1" hidden="1" x14ac:dyDescent="0.2">
      <c r="A4089" s="36">
        <v>180709</v>
      </c>
      <c r="B4089" s="36">
        <v>1338</v>
      </c>
      <c r="C4089" s="36">
        <v>1913</v>
      </c>
      <c r="D4089" s="39" t="s">
        <v>5178</v>
      </c>
      <c r="E4089" s="39"/>
      <c r="F4089" s="37" t="s">
        <v>171</v>
      </c>
      <c r="G4089" s="37" t="s">
        <v>1601</v>
      </c>
      <c r="H4089" s="38">
        <v>5260790</v>
      </c>
      <c r="I4089" s="38">
        <v>0</v>
      </c>
      <c r="J4089" s="38">
        <f t="shared" si="64"/>
        <v>5260790</v>
      </c>
      <c r="K4089" s="38"/>
      <c r="L4089" s="49"/>
      <c r="M4089" s="37" t="s">
        <v>63</v>
      </c>
      <c r="N4089" s="37" t="s">
        <v>64</v>
      </c>
      <c r="O4089" s="37" t="s">
        <v>157</v>
      </c>
      <c r="P4089" s="37" t="s">
        <v>158</v>
      </c>
      <c r="Q4089" s="37" t="s">
        <v>159</v>
      </c>
      <c r="R4089" s="37" t="s">
        <v>160</v>
      </c>
      <c r="S4089" s="37" t="s">
        <v>1235</v>
      </c>
      <c r="T4089" s="37" t="s">
        <v>1234</v>
      </c>
      <c r="U4089" s="1" t="e">
        <f>VLOOKUP(T4089,[2]VAT!$A:$D,1,0)</f>
        <v>#N/A</v>
      </c>
      <c r="V4089" s="37" t="s">
        <v>2</v>
      </c>
      <c r="W4089" s="37" t="s">
        <v>2</v>
      </c>
      <c r="X4089" t="e">
        <f>VLOOKUP(T4089,[3]رکوردها!$A:$B,2,0)</f>
        <v>#N/A</v>
      </c>
      <c r="Y4089" t="e">
        <f>VLOOKUP(T4089,[3]رکوردها!$A:$D,4,0)</f>
        <v>#N/A</v>
      </c>
      <c r="Z4089" t="e">
        <f>VLOOKUP(T4089,[3]رکوردها!$A:$C,3,0)</f>
        <v>#N/A</v>
      </c>
      <c r="AA4089" t="e">
        <f>VLOOKUP(T4089,[3]رکوردها!$A:$F,6,0)</f>
        <v>#N/A</v>
      </c>
      <c r="AB4089" t="e">
        <f>VLOOKUP(T4089,[3]رکوردها!$A:$E,5,0)</f>
        <v>#N/A</v>
      </c>
    </row>
    <row r="4090" spans="1:28" s="41" customFormat="1" hidden="1" x14ac:dyDescent="0.2">
      <c r="A4090" s="36">
        <v>180710</v>
      </c>
      <c r="B4090" s="36">
        <v>1338</v>
      </c>
      <c r="C4090" s="36">
        <v>1913</v>
      </c>
      <c r="D4090" s="39" t="s">
        <v>5178</v>
      </c>
      <c r="E4090" s="39"/>
      <c r="F4090" s="37" t="s">
        <v>171</v>
      </c>
      <c r="G4090" s="37" t="s">
        <v>1602</v>
      </c>
      <c r="H4090" s="38">
        <v>5260790</v>
      </c>
      <c r="I4090" s="38">
        <v>0</v>
      </c>
      <c r="J4090" s="38">
        <f t="shared" si="64"/>
        <v>5260790</v>
      </c>
      <c r="K4090" s="38"/>
      <c r="L4090" s="49"/>
      <c r="M4090" s="37" t="s">
        <v>63</v>
      </c>
      <c r="N4090" s="37" t="s">
        <v>64</v>
      </c>
      <c r="O4090" s="37" t="s">
        <v>157</v>
      </c>
      <c r="P4090" s="37" t="s">
        <v>158</v>
      </c>
      <c r="Q4090" s="37" t="s">
        <v>159</v>
      </c>
      <c r="R4090" s="37" t="s">
        <v>160</v>
      </c>
      <c r="S4090" s="37" t="s">
        <v>1235</v>
      </c>
      <c r="T4090" s="37" t="s">
        <v>1234</v>
      </c>
      <c r="U4090" s="1" t="e">
        <f>VLOOKUP(T4090,[2]VAT!$A:$D,1,0)</f>
        <v>#N/A</v>
      </c>
      <c r="V4090" s="37" t="s">
        <v>2</v>
      </c>
      <c r="W4090" s="37" t="s">
        <v>2</v>
      </c>
      <c r="X4090" t="e">
        <f>VLOOKUP(T4090,[3]رکوردها!$A:$B,2,0)</f>
        <v>#N/A</v>
      </c>
      <c r="Y4090" t="e">
        <f>VLOOKUP(T4090,[3]رکوردها!$A:$D,4,0)</f>
        <v>#N/A</v>
      </c>
      <c r="Z4090" t="e">
        <f>VLOOKUP(T4090,[3]رکوردها!$A:$C,3,0)</f>
        <v>#N/A</v>
      </c>
      <c r="AA4090" t="e">
        <f>VLOOKUP(T4090,[3]رکوردها!$A:$F,6,0)</f>
        <v>#N/A</v>
      </c>
      <c r="AB4090" t="e">
        <f>VLOOKUP(T4090,[3]رکوردها!$A:$E,5,0)</f>
        <v>#N/A</v>
      </c>
    </row>
    <row r="4091" spans="1:28" s="41" customFormat="1" hidden="1" x14ac:dyDescent="0.2">
      <c r="A4091" s="36">
        <v>180711</v>
      </c>
      <c r="B4091" s="36">
        <v>1338</v>
      </c>
      <c r="C4091" s="36">
        <v>1913</v>
      </c>
      <c r="D4091" s="39" t="s">
        <v>5178</v>
      </c>
      <c r="E4091" s="39"/>
      <c r="F4091" s="37" t="s">
        <v>171</v>
      </c>
      <c r="G4091" s="37" t="s">
        <v>1603</v>
      </c>
      <c r="H4091" s="38">
        <v>2630395</v>
      </c>
      <c r="I4091" s="38">
        <v>0</v>
      </c>
      <c r="J4091" s="38">
        <f t="shared" si="64"/>
        <v>2630395</v>
      </c>
      <c r="K4091" s="38"/>
      <c r="L4091" s="49"/>
      <c r="M4091" s="37" t="s">
        <v>63</v>
      </c>
      <c r="N4091" s="37" t="s">
        <v>64</v>
      </c>
      <c r="O4091" s="37" t="s">
        <v>157</v>
      </c>
      <c r="P4091" s="37" t="s">
        <v>158</v>
      </c>
      <c r="Q4091" s="37" t="s">
        <v>159</v>
      </c>
      <c r="R4091" s="37" t="s">
        <v>160</v>
      </c>
      <c r="S4091" s="37" t="s">
        <v>1235</v>
      </c>
      <c r="T4091" s="37" t="s">
        <v>1234</v>
      </c>
      <c r="U4091" s="1" t="e">
        <f>VLOOKUP(T4091,[2]VAT!$A:$D,1,0)</f>
        <v>#N/A</v>
      </c>
      <c r="V4091" s="37" t="s">
        <v>2</v>
      </c>
      <c r="W4091" s="37" t="s">
        <v>2</v>
      </c>
      <c r="X4091" t="e">
        <f>VLOOKUP(T4091,[3]رکوردها!$A:$B,2,0)</f>
        <v>#N/A</v>
      </c>
      <c r="Y4091" t="e">
        <f>VLOOKUP(T4091,[3]رکوردها!$A:$D,4,0)</f>
        <v>#N/A</v>
      </c>
      <c r="Z4091" t="e">
        <f>VLOOKUP(T4091,[3]رکوردها!$A:$C,3,0)</f>
        <v>#N/A</v>
      </c>
      <c r="AA4091" t="e">
        <f>VLOOKUP(T4091,[3]رکوردها!$A:$F,6,0)</f>
        <v>#N/A</v>
      </c>
      <c r="AB4091" t="e">
        <f>VLOOKUP(T4091,[3]رکوردها!$A:$E,5,0)</f>
        <v>#N/A</v>
      </c>
    </row>
    <row r="4092" spans="1:28" s="41" customFormat="1" hidden="1" x14ac:dyDescent="0.2">
      <c r="A4092" s="36">
        <v>180712</v>
      </c>
      <c r="B4092" s="36">
        <v>1338</v>
      </c>
      <c r="C4092" s="36">
        <v>1913</v>
      </c>
      <c r="D4092" s="39" t="s">
        <v>5178</v>
      </c>
      <c r="E4092" s="39"/>
      <c r="F4092" s="37" t="s">
        <v>171</v>
      </c>
      <c r="G4092" s="37" t="s">
        <v>1604</v>
      </c>
      <c r="H4092" s="38">
        <v>2630395</v>
      </c>
      <c r="I4092" s="38">
        <v>0</v>
      </c>
      <c r="J4092" s="38">
        <f t="shared" si="64"/>
        <v>2630395</v>
      </c>
      <c r="K4092" s="38"/>
      <c r="L4092" s="49"/>
      <c r="M4092" s="37" t="s">
        <v>63</v>
      </c>
      <c r="N4092" s="37" t="s">
        <v>64</v>
      </c>
      <c r="O4092" s="37" t="s">
        <v>157</v>
      </c>
      <c r="P4092" s="37" t="s">
        <v>158</v>
      </c>
      <c r="Q4092" s="37" t="s">
        <v>159</v>
      </c>
      <c r="R4092" s="37" t="s">
        <v>160</v>
      </c>
      <c r="S4092" s="37" t="s">
        <v>1235</v>
      </c>
      <c r="T4092" s="37" t="s">
        <v>1234</v>
      </c>
      <c r="U4092" s="1" t="e">
        <f>VLOOKUP(T4092,[2]VAT!$A:$D,1,0)</f>
        <v>#N/A</v>
      </c>
      <c r="V4092" s="37" t="s">
        <v>2</v>
      </c>
      <c r="W4092" s="37" t="s">
        <v>2</v>
      </c>
      <c r="X4092" t="e">
        <f>VLOOKUP(T4092,[3]رکوردها!$A:$B,2,0)</f>
        <v>#N/A</v>
      </c>
      <c r="Y4092" t="e">
        <f>VLOOKUP(T4092,[3]رکوردها!$A:$D,4,0)</f>
        <v>#N/A</v>
      </c>
      <c r="Z4092" t="e">
        <f>VLOOKUP(T4092,[3]رکوردها!$A:$C,3,0)</f>
        <v>#N/A</v>
      </c>
      <c r="AA4092" t="e">
        <f>VLOOKUP(T4092,[3]رکوردها!$A:$F,6,0)</f>
        <v>#N/A</v>
      </c>
      <c r="AB4092" t="e">
        <f>VLOOKUP(T4092,[3]رکوردها!$A:$E,5,0)</f>
        <v>#N/A</v>
      </c>
    </row>
    <row r="4093" spans="1:28" s="41" customFormat="1" hidden="1" x14ac:dyDescent="0.2">
      <c r="A4093" s="36">
        <v>180713</v>
      </c>
      <c r="B4093" s="36">
        <v>1338</v>
      </c>
      <c r="C4093" s="36">
        <v>1913</v>
      </c>
      <c r="D4093" s="39" t="s">
        <v>5178</v>
      </c>
      <c r="E4093" s="39"/>
      <c r="F4093" s="37" t="s">
        <v>171</v>
      </c>
      <c r="G4093" s="37" t="s">
        <v>1605</v>
      </c>
      <c r="H4093" s="38">
        <v>2630395</v>
      </c>
      <c r="I4093" s="38">
        <v>0</v>
      </c>
      <c r="J4093" s="38">
        <f t="shared" si="64"/>
        <v>2630395</v>
      </c>
      <c r="K4093" s="38"/>
      <c r="L4093" s="49"/>
      <c r="M4093" s="37" t="s">
        <v>63</v>
      </c>
      <c r="N4093" s="37" t="s">
        <v>64</v>
      </c>
      <c r="O4093" s="37" t="s">
        <v>157</v>
      </c>
      <c r="P4093" s="37" t="s">
        <v>158</v>
      </c>
      <c r="Q4093" s="37" t="s">
        <v>159</v>
      </c>
      <c r="R4093" s="37" t="s">
        <v>160</v>
      </c>
      <c r="S4093" s="37" t="s">
        <v>1235</v>
      </c>
      <c r="T4093" s="37" t="s">
        <v>1234</v>
      </c>
      <c r="U4093" s="1" t="e">
        <f>VLOOKUP(T4093,[2]VAT!$A:$D,1,0)</f>
        <v>#N/A</v>
      </c>
      <c r="V4093" s="37" t="s">
        <v>2</v>
      </c>
      <c r="W4093" s="37" t="s">
        <v>2</v>
      </c>
      <c r="X4093" t="e">
        <f>VLOOKUP(T4093,[3]رکوردها!$A:$B,2,0)</f>
        <v>#N/A</v>
      </c>
      <c r="Y4093" t="e">
        <f>VLOOKUP(T4093,[3]رکوردها!$A:$D,4,0)</f>
        <v>#N/A</v>
      </c>
      <c r="Z4093" t="e">
        <f>VLOOKUP(T4093,[3]رکوردها!$A:$C,3,0)</f>
        <v>#N/A</v>
      </c>
      <c r="AA4093" t="e">
        <f>VLOOKUP(T4093,[3]رکوردها!$A:$F,6,0)</f>
        <v>#N/A</v>
      </c>
      <c r="AB4093" t="e">
        <f>VLOOKUP(T4093,[3]رکوردها!$A:$E,5,0)</f>
        <v>#N/A</v>
      </c>
    </row>
    <row r="4094" spans="1:28" s="41" customFormat="1" hidden="1" x14ac:dyDescent="0.2">
      <c r="A4094" s="36">
        <v>180714</v>
      </c>
      <c r="B4094" s="36">
        <v>1338</v>
      </c>
      <c r="C4094" s="36">
        <v>1913</v>
      </c>
      <c r="D4094" s="39" t="s">
        <v>5178</v>
      </c>
      <c r="E4094" s="39"/>
      <c r="F4094" s="37" t="s">
        <v>171</v>
      </c>
      <c r="G4094" s="37" t="s">
        <v>1606</v>
      </c>
      <c r="H4094" s="38">
        <v>2630395</v>
      </c>
      <c r="I4094" s="38">
        <v>0</v>
      </c>
      <c r="J4094" s="38">
        <f t="shared" si="64"/>
        <v>2630395</v>
      </c>
      <c r="K4094" s="38"/>
      <c r="L4094" s="49"/>
      <c r="M4094" s="37" t="s">
        <v>63</v>
      </c>
      <c r="N4094" s="37" t="s">
        <v>64</v>
      </c>
      <c r="O4094" s="37" t="s">
        <v>157</v>
      </c>
      <c r="P4094" s="37" t="s">
        <v>158</v>
      </c>
      <c r="Q4094" s="37" t="s">
        <v>159</v>
      </c>
      <c r="R4094" s="37" t="s">
        <v>160</v>
      </c>
      <c r="S4094" s="37" t="s">
        <v>1235</v>
      </c>
      <c r="T4094" s="37" t="s">
        <v>1234</v>
      </c>
      <c r="U4094" s="1" t="e">
        <f>VLOOKUP(T4094,[2]VAT!$A:$D,1,0)</f>
        <v>#N/A</v>
      </c>
      <c r="V4094" s="37" t="s">
        <v>2</v>
      </c>
      <c r="W4094" s="37" t="s">
        <v>2</v>
      </c>
      <c r="X4094" t="e">
        <f>VLOOKUP(T4094,[3]رکوردها!$A:$B,2,0)</f>
        <v>#N/A</v>
      </c>
      <c r="Y4094" t="e">
        <f>VLOOKUP(T4094,[3]رکوردها!$A:$D,4,0)</f>
        <v>#N/A</v>
      </c>
      <c r="Z4094" t="e">
        <f>VLOOKUP(T4094,[3]رکوردها!$A:$C,3,0)</f>
        <v>#N/A</v>
      </c>
      <c r="AA4094" t="e">
        <f>VLOOKUP(T4094,[3]رکوردها!$A:$F,6,0)</f>
        <v>#N/A</v>
      </c>
      <c r="AB4094" t="e">
        <f>VLOOKUP(T4094,[3]رکوردها!$A:$E,5,0)</f>
        <v>#N/A</v>
      </c>
    </row>
    <row r="4095" spans="1:28" s="41" customFormat="1" hidden="1" x14ac:dyDescent="0.2">
      <c r="A4095" s="36">
        <v>180715</v>
      </c>
      <c r="B4095" s="36">
        <v>1338</v>
      </c>
      <c r="C4095" s="36">
        <v>1913</v>
      </c>
      <c r="D4095" s="39" t="s">
        <v>5178</v>
      </c>
      <c r="E4095" s="39"/>
      <c r="F4095" s="37" t="s">
        <v>171</v>
      </c>
      <c r="G4095" s="37" t="s">
        <v>1607</v>
      </c>
      <c r="H4095" s="38">
        <v>2630395</v>
      </c>
      <c r="I4095" s="38">
        <v>0</v>
      </c>
      <c r="J4095" s="38">
        <f t="shared" si="64"/>
        <v>2630395</v>
      </c>
      <c r="K4095" s="38"/>
      <c r="L4095" s="49"/>
      <c r="M4095" s="37" t="s">
        <v>63</v>
      </c>
      <c r="N4095" s="37" t="s">
        <v>64</v>
      </c>
      <c r="O4095" s="37" t="s">
        <v>157</v>
      </c>
      <c r="P4095" s="37" t="s">
        <v>158</v>
      </c>
      <c r="Q4095" s="37" t="s">
        <v>159</v>
      </c>
      <c r="R4095" s="37" t="s">
        <v>160</v>
      </c>
      <c r="S4095" s="37" t="s">
        <v>1235</v>
      </c>
      <c r="T4095" s="37" t="s">
        <v>1234</v>
      </c>
      <c r="U4095" s="1" t="e">
        <f>VLOOKUP(T4095,[2]VAT!$A:$D,1,0)</f>
        <v>#N/A</v>
      </c>
      <c r="V4095" s="37" t="s">
        <v>2</v>
      </c>
      <c r="W4095" s="37" t="s">
        <v>2</v>
      </c>
      <c r="X4095" t="e">
        <f>VLOOKUP(T4095,[3]رکوردها!$A:$B,2,0)</f>
        <v>#N/A</v>
      </c>
      <c r="Y4095" t="e">
        <f>VLOOKUP(T4095,[3]رکوردها!$A:$D,4,0)</f>
        <v>#N/A</v>
      </c>
      <c r="Z4095" t="e">
        <f>VLOOKUP(T4095,[3]رکوردها!$A:$C,3,0)</f>
        <v>#N/A</v>
      </c>
      <c r="AA4095" t="e">
        <f>VLOOKUP(T4095,[3]رکوردها!$A:$F,6,0)</f>
        <v>#N/A</v>
      </c>
      <c r="AB4095" t="e">
        <f>VLOOKUP(T4095,[3]رکوردها!$A:$E,5,0)</f>
        <v>#N/A</v>
      </c>
    </row>
    <row r="4096" spans="1:28" s="41" customFormat="1" hidden="1" x14ac:dyDescent="0.2">
      <c r="A4096" s="36">
        <v>180716</v>
      </c>
      <c r="B4096" s="36">
        <v>1338</v>
      </c>
      <c r="C4096" s="36">
        <v>1913</v>
      </c>
      <c r="D4096" s="39" t="s">
        <v>5178</v>
      </c>
      <c r="E4096" s="39"/>
      <c r="F4096" s="37" t="s">
        <v>171</v>
      </c>
      <c r="G4096" s="37" t="s">
        <v>1608</v>
      </c>
      <c r="H4096" s="38">
        <v>2630395</v>
      </c>
      <c r="I4096" s="38">
        <v>0</v>
      </c>
      <c r="J4096" s="38">
        <f t="shared" si="64"/>
        <v>2630395</v>
      </c>
      <c r="K4096" s="38"/>
      <c r="L4096" s="49"/>
      <c r="M4096" s="37" t="s">
        <v>63</v>
      </c>
      <c r="N4096" s="37" t="s">
        <v>64</v>
      </c>
      <c r="O4096" s="37" t="s">
        <v>157</v>
      </c>
      <c r="P4096" s="37" t="s">
        <v>158</v>
      </c>
      <c r="Q4096" s="37" t="s">
        <v>159</v>
      </c>
      <c r="R4096" s="37" t="s">
        <v>160</v>
      </c>
      <c r="S4096" s="37" t="s">
        <v>1235</v>
      </c>
      <c r="T4096" s="37" t="s">
        <v>1234</v>
      </c>
      <c r="U4096" s="1" t="e">
        <f>VLOOKUP(T4096,[2]VAT!$A:$D,1,0)</f>
        <v>#N/A</v>
      </c>
      <c r="V4096" s="37" t="s">
        <v>2</v>
      </c>
      <c r="W4096" s="37" t="s">
        <v>2</v>
      </c>
      <c r="X4096" t="e">
        <f>VLOOKUP(T4096,[3]رکوردها!$A:$B,2,0)</f>
        <v>#N/A</v>
      </c>
      <c r="Y4096" t="e">
        <f>VLOOKUP(T4096,[3]رکوردها!$A:$D,4,0)</f>
        <v>#N/A</v>
      </c>
      <c r="Z4096" t="e">
        <f>VLOOKUP(T4096,[3]رکوردها!$A:$C,3,0)</f>
        <v>#N/A</v>
      </c>
      <c r="AA4096" t="e">
        <f>VLOOKUP(T4096,[3]رکوردها!$A:$F,6,0)</f>
        <v>#N/A</v>
      </c>
      <c r="AB4096" t="e">
        <f>VLOOKUP(T4096,[3]رکوردها!$A:$E,5,0)</f>
        <v>#N/A</v>
      </c>
    </row>
    <row r="4097" spans="1:28" s="41" customFormat="1" hidden="1" x14ac:dyDescent="0.2">
      <c r="A4097" s="36">
        <v>180717</v>
      </c>
      <c r="B4097" s="36">
        <v>1338</v>
      </c>
      <c r="C4097" s="36">
        <v>1913</v>
      </c>
      <c r="D4097" s="39" t="s">
        <v>5178</v>
      </c>
      <c r="E4097" s="39"/>
      <c r="F4097" s="37" t="s">
        <v>171</v>
      </c>
      <c r="G4097" s="37" t="s">
        <v>1609</v>
      </c>
      <c r="H4097" s="38">
        <v>2630395</v>
      </c>
      <c r="I4097" s="38">
        <v>0</v>
      </c>
      <c r="J4097" s="38">
        <f t="shared" si="64"/>
        <v>2630395</v>
      </c>
      <c r="K4097" s="38"/>
      <c r="L4097" s="49"/>
      <c r="M4097" s="37" t="s">
        <v>63</v>
      </c>
      <c r="N4097" s="37" t="s">
        <v>64</v>
      </c>
      <c r="O4097" s="37" t="s">
        <v>157</v>
      </c>
      <c r="P4097" s="37" t="s">
        <v>158</v>
      </c>
      <c r="Q4097" s="37" t="s">
        <v>159</v>
      </c>
      <c r="R4097" s="37" t="s">
        <v>160</v>
      </c>
      <c r="S4097" s="37" t="s">
        <v>1235</v>
      </c>
      <c r="T4097" s="37" t="s">
        <v>1234</v>
      </c>
      <c r="U4097" s="1" t="e">
        <f>VLOOKUP(T4097,[2]VAT!$A:$D,1,0)</f>
        <v>#N/A</v>
      </c>
      <c r="V4097" s="37" t="s">
        <v>2</v>
      </c>
      <c r="W4097" s="37" t="s">
        <v>2</v>
      </c>
      <c r="X4097" t="e">
        <f>VLOOKUP(T4097,[3]رکوردها!$A:$B,2,0)</f>
        <v>#N/A</v>
      </c>
      <c r="Y4097" t="e">
        <f>VLOOKUP(T4097,[3]رکوردها!$A:$D,4,0)</f>
        <v>#N/A</v>
      </c>
      <c r="Z4097" t="e">
        <f>VLOOKUP(T4097,[3]رکوردها!$A:$C,3,0)</f>
        <v>#N/A</v>
      </c>
      <c r="AA4097" t="e">
        <f>VLOOKUP(T4097,[3]رکوردها!$A:$F,6,0)</f>
        <v>#N/A</v>
      </c>
      <c r="AB4097" t="e">
        <f>VLOOKUP(T4097,[3]رکوردها!$A:$E,5,0)</f>
        <v>#N/A</v>
      </c>
    </row>
    <row r="4098" spans="1:28" s="41" customFormat="1" hidden="1" x14ac:dyDescent="0.2">
      <c r="A4098" s="36">
        <v>180718</v>
      </c>
      <c r="B4098" s="36">
        <v>1338</v>
      </c>
      <c r="C4098" s="36">
        <v>1913</v>
      </c>
      <c r="D4098" s="39" t="s">
        <v>5178</v>
      </c>
      <c r="E4098" s="39"/>
      <c r="F4098" s="37" t="s">
        <v>171</v>
      </c>
      <c r="G4098" s="37" t="s">
        <v>1610</v>
      </c>
      <c r="H4098" s="38">
        <v>2630395</v>
      </c>
      <c r="I4098" s="38">
        <v>0</v>
      </c>
      <c r="J4098" s="38">
        <f t="shared" si="64"/>
        <v>2630395</v>
      </c>
      <c r="K4098" s="38"/>
      <c r="L4098" s="49"/>
      <c r="M4098" s="37" t="s">
        <v>63</v>
      </c>
      <c r="N4098" s="37" t="s">
        <v>64</v>
      </c>
      <c r="O4098" s="37" t="s">
        <v>157</v>
      </c>
      <c r="P4098" s="37" t="s">
        <v>158</v>
      </c>
      <c r="Q4098" s="37" t="s">
        <v>159</v>
      </c>
      <c r="R4098" s="37" t="s">
        <v>160</v>
      </c>
      <c r="S4098" s="37" t="s">
        <v>1235</v>
      </c>
      <c r="T4098" s="37" t="s">
        <v>1234</v>
      </c>
      <c r="U4098" s="1" t="e">
        <f>VLOOKUP(T4098,[2]VAT!$A:$D,1,0)</f>
        <v>#N/A</v>
      </c>
      <c r="V4098" s="37" t="s">
        <v>2</v>
      </c>
      <c r="W4098" s="37" t="s">
        <v>2</v>
      </c>
      <c r="X4098" t="e">
        <f>VLOOKUP(T4098,[3]رکوردها!$A:$B,2,0)</f>
        <v>#N/A</v>
      </c>
      <c r="Y4098" t="e">
        <f>VLOOKUP(T4098,[3]رکوردها!$A:$D,4,0)</f>
        <v>#N/A</v>
      </c>
      <c r="Z4098" t="e">
        <f>VLOOKUP(T4098,[3]رکوردها!$A:$C,3,0)</f>
        <v>#N/A</v>
      </c>
      <c r="AA4098" t="e">
        <f>VLOOKUP(T4098,[3]رکوردها!$A:$F,6,0)</f>
        <v>#N/A</v>
      </c>
      <c r="AB4098" t="e">
        <f>VLOOKUP(T4098,[3]رکوردها!$A:$E,5,0)</f>
        <v>#N/A</v>
      </c>
    </row>
    <row r="4099" spans="1:28" s="41" customFormat="1" hidden="1" x14ac:dyDescent="0.2">
      <c r="A4099" s="36">
        <v>180719</v>
      </c>
      <c r="B4099" s="36">
        <v>1338</v>
      </c>
      <c r="C4099" s="36">
        <v>1913</v>
      </c>
      <c r="D4099" s="39" t="s">
        <v>5178</v>
      </c>
      <c r="E4099" s="39"/>
      <c r="F4099" s="37" t="s">
        <v>171</v>
      </c>
      <c r="G4099" s="37" t="s">
        <v>1611</v>
      </c>
      <c r="H4099" s="38">
        <v>2630395</v>
      </c>
      <c r="I4099" s="38">
        <v>0</v>
      </c>
      <c r="J4099" s="38">
        <f t="shared" si="64"/>
        <v>2630395</v>
      </c>
      <c r="K4099" s="38"/>
      <c r="L4099" s="49"/>
      <c r="M4099" s="37" t="s">
        <v>63</v>
      </c>
      <c r="N4099" s="37" t="s">
        <v>64</v>
      </c>
      <c r="O4099" s="37" t="s">
        <v>157</v>
      </c>
      <c r="P4099" s="37" t="s">
        <v>158</v>
      </c>
      <c r="Q4099" s="37" t="s">
        <v>159</v>
      </c>
      <c r="R4099" s="37" t="s">
        <v>160</v>
      </c>
      <c r="S4099" s="37" t="s">
        <v>1235</v>
      </c>
      <c r="T4099" s="37" t="s">
        <v>1234</v>
      </c>
      <c r="U4099" s="1" t="e">
        <f>VLOOKUP(T4099,[2]VAT!$A:$D,1,0)</f>
        <v>#N/A</v>
      </c>
      <c r="V4099" s="37" t="s">
        <v>2</v>
      </c>
      <c r="W4099" s="37" t="s">
        <v>2</v>
      </c>
      <c r="X4099" t="e">
        <f>VLOOKUP(T4099,[3]رکوردها!$A:$B,2,0)</f>
        <v>#N/A</v>
      </c>
      <c r="Y4099" t="e">
        <f>VLOOKUP(T4099,[3]رکوردها!$A:$D,4,0)</f>
        <v>#N/A</v>
      </c>
      <c r="Z4099" t="e">
        <f>VLOOKUP(T4099,[3]رکوردها!$A:$C,3,0)</f>
        <v>#N/A</v>
      </c>
      <c r="AA4099" t="e">
        <f>VLOOKUP(T4099,[3]رکوردها!$A:$F,6,0)</f>
        <v>#N/A</v>
      </c>
      <c r="AB4099" t="e">
        <f>VLOOKUP(T4099,[3]رکوردها!$A:$E,5,0)</f>
        <v>#N/A</v>
      </c>
    </row>
    <row r="4100" spans="1:28" s="41" customFormat="1" hidden="1" x14ac:dyDescent="0.2">
      <c r="A4100" s="36">
        <v>180720</v>
      </c>
      <c r="B4100" s="36">
        <v>1338</v>
      </c>
      <c r="C4100" s="36">
        <v>1913</v>
      </c>
      <c r="D4100" s="39" t="s">
        <v>5178</v>
      </c>
      <c r="E4100" s="39"/>
      <c r="F4100" s="37" t="s">
        <v>171</v>
      </c>
      <c r="G4100" s="37" t="s">
        <v>1612</v>
      </c>
      <c r="H4100" s="38">
        <v>2630395</v>
      </c>
      <c r="I4100" s="38">
        <v>0</v>
      </c>
      <c r="J4100" s="38">
        <f t="shared" si="64"/>
        <v>2630395</v>
      </c>
      <c r="K4100" s="38"/>
      <c r="L4100" s="49"/>
      <c r="M4100" s="37" t="s">
        <v>63</v>
      </c>
      <c r="N4100" s="37" t="s">
        <v>64</v>
      </c>
      <c r="O4100" s="37" t="s">
        <v>157</v>
      </c>
      <c r="P4100" s="37" t="s">
        <v>158</v>
      </c>
      <c r="Q4100" s="37" t="s">
        <v>159</v>
      </c>
      <c r="R4100" s="37" t="s">
        <v>160</v>
      </c>
      <c r="S4100" s="37" t="s">
        <v>1235</v>
      </c>
      <c r="T4100" s="37" t="s">
        <v>1234</v>
      </c>
      <c r="U4100" s="1" t="e">
        <f>VLOOKUP(T4100,[2]VAT!$A:$D,1,0)</f>
        <v>#N/A</v>
      </c>
      <c r="V4100" s="37" t="s">
        <v>2</v>
      </c>
      <c r="W4100" s="37" t="s">
        <v>2</v>
      </c>
      <c r="X4100" t="e">
        <f>VLOOKUP(T4100,[3]رکوردها!$A:$B,2,0)</f>
        <v>#N/A</v>
      </c>
      <c r="Y4100" t="e">
        <f>VLOOKUP(T4100,[3]رکوردها!$A:$D,4,0)</f>
        <v>#N/A</v>
      </c>
      <c r="Z4100" t="e">
        <f>VLOOKUP(T4100,[3]رکوردها!$A:$C,3,0)</f>
        <v>#N/A</v>
      </c>
      <c r="AA4100" t="e">
        <f>VLOOKUP(T4100,[3]رکوردها!$A:$F,6,0)</f>
        <v>#N/A</v>
      </c>
      <c r="AB4100" t="e">
        <f>VLOOKUP(T4100,[3]رکوردها!$A:$E,5,0)</f>
        <v>#N/A</v>
      </c>
    </row>
    <row r="4101" spans="1:28" s="41" customFormat="1" hidden="1" x14ac:dyDescent="0.2">
      <c r="A4101" s="36">
        <v>180721</v>
      </c>
      <c r="B4101" s="36">
        <v>1338</v>
      </c>
      <c r="C4101" s="36">
        <v>1913</v>
      </c>
      <c r="D4101" s="39" t="s">
        <v>5178</v>
      </c>
      <c r="E4101" s="39"/>
      <c r="F4101" s="37" t="s">
        <v>171</v>
      </c>
      <c r="G4101" s="37" t="s">
        <v>1613</v>
      </c>
      <c r="H4101" s="38">
        <v>2630395</v>
      </c>
      <c r="I4101" s="38">
        <v>0</v>
      </c>
      <c r="J4101" s="38">
        <f t="shared" si="64"/>
        <v>2630395</v>
      </c>
      <c r="K4101" s="38"/>
      <c r="L4101" s="49"/>
      <c r="M4101" s="37" t="s">
        <v>63</v>
      </c>
      <c r="N4101" s="37" t="s">
        <v>64</v>
      </c>
      <c r="O4101" s="37" t="s">
        <v>157</v>
      </c>
      <c r="P4101" s="37" t="s">
        <v>158</v>
      </c>
      <c r="Q4101" s="37" t="s">
        <v>159</v>
      </c>
      <c r="R4101" s="37" t="s">
        <v>160</v>
      </c>
      <c r="S4101" s="37" t="s">
        <v>1235</v>
      </c>
      <c r="T4101" s="37" t="s">
        <v>1234</v>
      </c>
      <c r="U4101" s="1" t="e">
        <f>VLOOKUP(T4101,[2]VAT!$A:$D,1,0)</f>
        <v>#N/A</v>
      </c>
      <c r="V4101" s="37" t="s">
        <v>2</v>
      </c>
      <c r="W4101" s="37" t="s">
        <v>2</v>
      </c>
      <c r="X4101" t="e">
        <f>VLOOKUP(T4101,[3]رکوردها!$A:$B,2,0)</f>
        <v>#N/A</v>
      </c>
      <c r="Y4101" t="e">
        <f>VLOOKUP(T4101,[3]رکوردها!$A:$D,4,0)</f>
        <v>#N/A</v>
      </c>
      <c r="Z4101" t="e">
        <f>VLOOKUP(T4101,[3]رکوردها!$A:$C,3,0)</f>
        <v>#N/A</v>
      </c>
      <c r="AA4101" t="e">
        <f>VLOOKUP(T4101,[3]رکوردها!$A:$F,6,0)</f>
        <v>#N/A</v>
      </c>
      <c r="AB4101" t="e">
        <f>VLOOKUP(T4101,[3]رکوردها!$A:$E,5,0)</f>
        <v>#N/A</v>
      </c>
    </row>
    <row r="4102" spans="1:28" s="41" customFormat="1" hidden="1" x14ac:dyDescent="0.2">
      <c r="A4102" s="36">
        <v>180722</v>
      </c>
      <c r="B4102" s="36">
        <v>1338</v>
      </c>
      <c r="C4102" s="36">
        <v>1913</v>
      </c>
      <c r="D4102" s="39" t="s">
        <v>5178</v>
      </c>
      <c r="E4102" s="39"/>
      <c r="F4102" s="37" t="s">
        <v>171</v>
      </c>
      <c r="G4102" s="37" t="s">
        <v>1614</v>
      </c>
      <c r="H4102" s="38">
        <v>2630395</v>
      </c>
      <c r="I4102" s="38">
        <v>0</v>
      </c>
      <c r="J4102" s="38">
        <f t="shared" si="64"/>
        <v>2630395</v>
      </c>
      <c r="K4102" s="38"/>
      <c r="L4102" s="49"/>
      <c r="M4102" s="37" t="s">
        <v>63</v>
      </c>
      <c r="N4102" s="37" t="s">
        <v>64</v>
      </c>
      <c r="O4102" s="37" t="s">
        <v>157</v>
      </c>
      <c r="P4102" s="37" t="s">
        <v>158</v>
      </c>
      <c r="Q4102" s="37" t="s">
        <v>159</v>
      </c>
      <c r="R4102" s="37" t="s">
        <v>160</v>
      </c>
      <c r="S4102" s="37" t="s">
        <v>1235</v>
      </c>
      <c r="T4102" s="37" t="s">
        <v>1234</v>
      </c>
      <c r="U4102" s="1" t="e">
        <f>VLOOKUP(T4102,[2]VAT!$A:$D,1,0)</f>
        <v>#N/A</v>
      </c>
      <c r="V4102" s="37" t="s">
        <v>2</v>
      </c>
      <c r="W4102" s="37" t="s">
        <v>2</v>
      </c>
      <c r="X4102" t="e">
        <f>VLOOKUP(T4102,[3]رکوردها!$A:$B,2,0)</f>
        <v>#N/A</v>
      </c>
      <c r="Y4102" t="e">
        <f>VLOOKUP(T4102,[3]رکوردها!$A:$D,4,0)</f>
        <v>#N/A</v>
      </c>
      <c r="Z4102" t="e">
        <f>VLOOKUP(T4102,[3]رکوردها!$A:$C,3,0)</f>
        <v>#N/A</v>
      </c>
      <c r="AA4102" t="e">
        <f>VLOOKUP(T4102,[3]رکوردها!$A:$F,6,0)</f>
        <v>#N/A</v>
      </c>
      <c r="AB4102" t="e">
        <f>VLOOKUP(T4102,[3]رکوردها!$A:$E,5,0)</f>
        <v>#N/A</v>
      </c>
    </row>
    <row r="4103" spans="1:28" s="41" customFormat="1" hidden="1" x14ac:dyDescent="0.2">
      <c r="A4103" s="36">
        <v>180723</v>
      </c>
      <c r="B4103" s="36">
        <v>1338</v>
      </c>
      <c r="C4103" s="36">
        <v>1913</v>
      </c>
      <c r="D4103" s="39" t="s">
        <v>5178</v>
      </c>
      <c r="E4103" s="39"/>
      <c r="F4103" s="37" t="s">
        <v>171</v>
      </c>
      <c r="G4103" s="37" t="s">
        <v>1615</v>
      </c>
      <c r="H4103" s="38">
        <v>2630395</v>
      </c>
      <c r="I4103" s="38">
        <v>0</v>
      </c>
      <c r="J4103" s="38">
        <f t="shared" si="64"/>
        <v>2630395</v>
      </c>
      <c r="K4103" s="38"/>
      <c r="L4103" s="49"/>
      <c r="M4103" s="37" t="s">
        <v>63</v>
      </c>
      <c r="N4103" s="37" t="s">
        <v>64</v>
      </c>
      <c r="O4103" s="37" t="s">
        <v>157</v>
      </c>
      <c r="P4103" s="37" t="s">
        <v>158</v>
      </c>
      <c r="Q4103" s="37" t="s">
        <v>159</v>
      </c>
      <c r="R4103" s="37" t="s">
        <v>160</v>
      </c>
      <c r="S4103" s="37" t="s">
        <v>1235</v>
      </c>
      <c r="T4103" s="37" t="s">
        <v>1234</v>
      </c>
      <c r="U4103" s="1" t="e">
        <f>VLOOKUP(T4103,[2]VAT!$A:$D,1,0)</f>
        <v>#N/A</v>
      </c>
      <c r="V4103" s="37" t="s">
        <v>2</v>
      </c>
      <c r="W4103" s="37" t="s">
        <v>2</v>
      </c>
      <c r="X4103" t="e">
        <f>VLOOKUP(T4103,[3]رکوردها!$A:$B,2,0)</f>
        <v>#N/A</v>
      </c>
      <c r="Y4103" t="e">
        <f>VLOOKUP(T4103,[3]رکوردها!$A:$D,4,0)</f>
        <v>#N/A</v>
      </c>
      <c r="Z4103" t="e">
        <f>VLOOKUP(T4103,[3]رکوردها!$A:$C,3,0)</f>
        <v>#N/A</v>
      </c>
      <c r="AA4103" t="e">
        <f>VLOOKUP(T4103,[3]رکوردها!$A:$F,6,0)</f>
        <v>#N/A</v>
      </c>
      <c r="AB4103" t="e">
        <f>VLOOKUP(T4103,[3]رکوردها!$A:$E,5,0)</f>
        <v>#N/A</v>
      </c>
    </row>
    <row r="4104" spans="1:28" s="41" customFormat="1" hidden="1" x14ac:dyDescent="0.2">
      <c r="A4104" s="36">
        <v>180724</v>
      </c>
      <c r="B4104" s="36">
        <v>1338</v>
      </c>
      <c r="C4104" s="36">
        <v>1913</v>
      </c>
      <c r="D4104" s="39" t="s">
        <v>5178</v>
      </c>
      <c r="E4104" s="39"/>
      <c r="F4104" s="37" t="s">
        <v>171</v>
      </c>
      <c r="G4104" s="37" t="s">
        <v>1616</v>
      </c>
      <c r="H4104" s="38">
        <v>2630395</v>
      </c>
      <c r="I4104" s="38">
        <v>0</v>
      </c>
      <c r="J4104" s="38">
        <f t="shared" si="64"/>
        <v>2630395</v>
      </c>
      <c r="K4104" s="38"/>
      <c r="L4104" s="49"/>
      <c r="M4104" s="37" t="s">
        <v>63</v>
      </c>
      <c r="N4104" s="37" t="s">
        <v>64</v>
      </c>
      <c r="O4104" s="37" t="s">
        <v>157</v>
      </c>
      <c r="P4104" s="37" t="s">
        <v>158</v>
      </c>
      <c r="Q4104" s="37" t="s">
        <v>159</v>
      </c>
      <c r="R4104" s="37" t="s">
        <v>160</v>
      </c>
      <c r="S4104" s="37" t="s">
        <v>1235</v>
      </c>
      <c r="T4104" s="37" t="s">
        <v>1234</v>
      </c>
      <c r="U4104" s="1" t="e">
        <f>VLOOKUP(T4104,[2]VAT!$A:$D,1,0)</f>
        <v>#N/A</v>
      </c>
      <c r="V4104" s="37" t="s">
        <v>2</v>
      </c>
      <c r="W4104" s="37" t="s">
        <v>2</v>
      </c>
      <c r="X4104" t="e">
        <f>VLOOKUP(T4104,[3]رکوردها!$A:$B,2,0)</f>
        <v>#N/A</v>
      </c>
      <c r="Y4104" t="e">
        <f>VLOOKUP(T4104,[3]رکوردها!$A:$D,4,0)</f>
        <v>#N/A</v>
      </c>
      <c r="Z4104" t="e">
        <f>VLOOKUP(T4104,[3]رکوردها!$A:$C,3,0)</f>
        <v>#N/A</v>
      </c>
      <c r="AA4104" t="e">
        <f>VLOOKUP(T4104,[3]رکوردها!$A:$F,6,0)</f>
        <v>#N/A</v>
      </c>
      <c r="AB4104" t="e">
        <f>VLOOKUP(T4104,[3]رکوردها!$A:$E,5,0)</f>
        <v>#N/A</v>
      </c>
    </row>
    <row r="4105" spans="1:28" s="41" customFormat="1" hidden="1" x14ac:dyDescent="0.2">
      <c r="A4105" s="36">
        <v>180725</v>
      </c>
      <c r="B4105" s="36">
        <v>1338</v>
      </c>
      <c r="C4105" s="36">
        <v>1913</v>
      </c>
      <c r="D4105" s="39" t="s">
        <v>5178</v>
      </c>
      <c r="E4105" s="39"/>
      <c r="F4105" s="37" t="s">
        <v>171</v>
      </c>
      <c r="G4105" s="37" t="s">
        <v>1617</v>
      </c>
      <c r="H4105" s="38">
        <v>2630395</v>
      </c>
      <c r="I4105" s="38">
        <v>0</v>
      </c>
      <c r="J4105" s="38">
        <f t="shared" si="64"/>
        <v>2630395</v>
      </c>
      <c r="K4105" s="38"/>
      <c r="L4105" s="49"/>
      <c r="M4105" s="37" t="s">
        <v>63</v>
      </c>
      <c r="N4105" s="37" t="s">
        <v>64</v>
      </c>
      <c r="O4105" s="37" t="s">
        <v>157</v>
      </c>
      <c r="P4105" s="37" t="s">
        <v>158</v>
      </c>
      <c r="Q4105" s="37" t="s">
        <v>159</v>
      </c>
      <c r="R4105" s="37" t="s">
        <v>160</v>
      </c>
      <c r="S4105" s="37" t="s">
        <v>1235</v>
      </c>
      <c r="T4105" s="37" t="s">
        <v>1234</v>
      </c>
      <c r="U4105" s="1" t="e">
        <f>VLOOKUP(T4105,[2]VAT!$A:$D,1,0)</f>
        <v>#N/A</v>
      </c>
      <c r="V4105" s="37" t="s">
        <v>2</v>
      </c>
      <c r="W4105" s="37" t="s">
        <v>2</v>
      </c>
      <c r="X4105" t="e">
        <f>VLOOKUP(T4105,[3]رکوردها!$A:$B,2,0)</f>
        <v>#N/A</v>
      </c>
      <c r="Y4105" t="e">
        <f>VLOOKUP(T4105,[3]رکوردها!$A:$D,4,0)</f>
        <v>#N/A</v>
      </c>
      <c r="Z4105" t="e">
        <f>VLOOKUP(T4105,[3]رکوردها!$A:$C,3,0)</f>
        <v>#N/A</v>
      </c>
      <c r="AA4105" t="e">
        <f>VLOOKUP(T4105,[3]رکوردها!$A:$F,6,0)</f>
        <v>#N/A</v>
      </c>
      <c r="AB4105" t="e">
        <f>VLOOKUP(T4105,[3]رکوردها!$A:$E,5,0)</f>
        <v>#N/A</v>
      </c>
    </row>
    <row r="4106" spans="1:28" s="41" customFormat="1" hidden="1" x14ac:dyDescent="0.2">
      <c r="A4106" s="36">
        <v>180726</v>
      </c>
      <c r="B4106" s="36">
        <v>1338</v>
      </c>
      <c r="C4106" s="36">
        <v>1913</v>
      </c>
      <c r="D4106" s="39" t="s">
        <v>5178</v>
      </c>
      <c r="E4106" s="39"/>
      <c r="F4106" s="37" t="s">
        <v>171</v>
      </c>
      <c r="G4106" s="37" t="s">
        <v>1618</v>
      </c>
      <c r="H4106" s="38">
        <v>2630395</v>
      </c>
      <c r="I4106" s="38">
        <v>0</v>
      </c>
      <c r="J4106" s="38">
        <f t="shared" si="64"/>
        <v>2630395</v>
      </c>
      <c r="K4106" s="38"/>
      <c r="L4106" s="49"/>
      <c r="M4106" s="37" t="s">
        <v>63</v>
      </c>
      <c r="N4106" s="37" t="s">
        <v>64</v>
      </c>
      <c r="O4106" s="37" t="s">
        <v>157</v>
      </c>
      <c r="P4106" s="37" t="s">
        <v>158</v>
      </c>
      <c r="Q4106" s="37" t="s">
        <v>159</v>
      </c>
      <c r="R4106" s="37" t="s">
        <v>160</v>
      </c>
      <c r="S4106" s="37" t="s">
        <v>1235</v>
      </c>
      <c r="T4106" s="37" t="s">
        <v>1234</v>
      </c>
      <c r="U4106" s="1" t="e">
        <f>VLOOKUP(T4106,[2]VAT!$A:$D,1,0)</f>
        <v>#N/A</v>
      </c>
      <c r="V4106" s="37" t="s">
        <v>2</v>
      </c>
      <c r="W4106" s="37" t="s">
        <v>2</v>
      </c>
      <c r="X4106" t="e">
        <f>VLOOKUP(T4106,[3]رکوردها!$A:$B,2,0)</f>
        <v>#N/A</v>
      </c>
      <c r="Y4106" t="e">
        <f>VLOOKUP(T4106,[3]رکوردها!$A:$D,4,0)</f>
        <v>#N/A</v>
      </c>
      <c r="Z4106" t="e">
        <f>VLOOKUP(T4106,[3]رکوردها!$A:$C,3,0)</f>
        <v>#N/A</v>
      </c>
      <c r="AA4106" t="e">
        <f>VLOOKUP(T4106,[3]رکوردها!$A:$F,6,0)</f>
        <v>#N/A</v>
      </c>
      <c r="AB4106" t="e">
        <f>VLOOKUP(T4106,[3]رکوردها!$A:$E,5,0)</f>
        <v>#N/A</v>
      </c>
    </row>
    <row r="4107" spans="1:28" s="41" customFormat="1" hidden="1" x14ac:dyDescent="0.2">
      <c r="A4107" s="36">
        <v>180727</v>
      </c>
      <c r="B4107" s="36">
        <v>1338</v>
      </c>
      <c r="C4107" s="36">
        <v>1913</v>
      </c>
      <c r="D4107" s="39" t="s">
        <v>5178</v>
      </c>
      <c r="E4107" s="39"/>
      <c r="F4107" s="37" t="s">
        <v>171</v>
      </c>
      <c r="G4107" s="37" t="s">
        <v>1619</v>
      </c>
      <c r="H4107" s="38">
        <v>2630395</v>
      </c>
      <c r="I4107" s="38">
        <v>0</v>
      </c>
      <c r="J4107" s="38">
        <f t="shared" ref="J4107:J4170" si="65">H4107-I4107</f>
        <v>2630395</v>
      </c>
      <c r="K4107" s="38"/>
      <c r="L4107" s="49"/>
      <c r="M4107" s="37" t="s">
        <v>63</v>
      </c>
      <c r="N4107" s="37" t="s">
        <v>64</v>
      </c>
      <c r="O4107" s="37" t="s">
        <v>157</v>
      </c>
      <c r="P4107" s="37" t="s">
        <v>158</v>
      </c>
      <c r="Q4107" s="37" t="s">
        <v>159</v>
      </c>
      <c r="R4107" s="37" t="s">
        <v>160</v>
      </c>
      <c r="S4107" s="37" t="s">
        <v>1235</v>
      </c>
      <c r="T4107" s="37" t="s">
        <v>1234</v>
      </c>
      <c r="U4107" s="1" t="e">
        <f>VLOOKUP(T4107,[2]VAT!$A:$D,1,0)</f>
        <v>#N/A</v>
      </c>
      <c r="V4107" s="37" t="s">
        <v>2</v>
      </c>
      <c r="W4107" s="37" t="s">
        <v>2</v>
      </c>
      <c r="X4107" t="e">
        <f>VLOOKUP(T4107,[3]رکوردها!$A:$B,2,0)</f>
        <v>#N/A</v>
      </c>
      <c r="Y4107" t="e">
        <f>VLOOKUP(T4107,[3]رکوردها!$A:$D,4,0)</f>
        <v>#N/A</v>
      </c>
      <c r="Z4107" t="e">
        <f>VLOOKUP(T4107,[3]رکوردها!$A:$C,3,0)</f>
        <v>#N/A</v>
      </c>
      <c r="AA4107" t="e">
        <f>VLOOKUP(T4107,[3]رکوردها!$A:$F,6,0)</f>
        <v>#N/A</v>
      </c>
      <c r="AB4107" t="e">
        <f>VLOOKUP(T4107,[3]رکوردها!$A:$E,5,0)</f>
        <v>#N/A</v>
      </c>
    </row>
    <row r="4108" spans="1:28" s="41" customFormat="1" hidden="1" x14ac:dyDescent="0.2">
      <c r="A4108" s="36">
        <v>180728</v>
      </c>
      <c r="B4108" s="36">
        <v>1338</v>
      </c>
      <c r="C4108" s="36">
        <v>1913</v>
      </c>
      <c r="D4108" s="39" t="s">
        <v>5178</v>
      </c>
      <c r="E4108" s="39"/>
      <c r="F4108" s="37" t="s">
        <v>171</v>
      </c>
      <c r="G4108" s="37" t="s">
        <v>1620</v>
      </c>
      <c r="H4108" s="38">
        <v>2630395</v>
      </c>
      <c r="I4108" s="38">
        <v>0</v>
      </c>
      <c r="J4108" s="38">
        <f t="shared" si="65"/>
        <v>2630395</v>
      </c>
      <c r="K4108" s="38"/>
      <c r="L4108" s="49"/>
      <c r="M4108" s="37" t="s">
        <v>63</v>
      </c>
      <c r="N4108" s="37" t="s">
        <v>64</v>
      </c>
      <c r="O4108" s="37" t="s">
        <v>157</v>
      </c>
      <c r="P4108" s="37" t="s">
        <v>158</v>
      </c>
      <c r="Q4108" s="37" t="s">
        <v>159</v>
      </c>
      <c r="R4108" s="37" t="s">
        <v>160</v>
      </c>
      <c r="S4108" s="37" t="s">
        <v>1235</v>
      </c>
      <c r="T4108" s="37" t="s">
        <v>1234</v>
      </c>
      <c r="U4108" s="1" t="e">
        <f>VLOOKUP(T4108,[2]VAT!$A:$D,1,0)</f>
        <v>#N/A</v>
      </c>
      <c r="V4108" s="37" t="s">
        <v>2</v>
      </c>
      <c r="W4108" s="37" t="s">
        <v>2</v>
      </c>
      <c r="X4108" t="e">
        <f>VLOOKUP(T4108,[3]رکوردها!$A:$B,2,0)</f>
        <v>#N/A</v>
      </c>
      <c r="Y4108" t="e">
        <f>VLOOKUP(T4108,[3]رکوردها!$A:$D,4,0)</f>
        <v>#N/A</v>
      </c>
      <c r="Z4108" t="e">
        <f>VLOOKUP(T4108,[3]رکوردها!$A:$C,3,0)</f>
        <v>#N/A</v>
      </c>
      <c r="AA4108" t="e">
        <f>VLOOKUP(T4108,[3]رکوردها!$A:$F,6,0)</f>
        <v>#N/A</v>
      </c>
      <c r="AB4108" t="e">
        <f>VLOOKUP(T4108,[3]رکوردها!$A:$E,5,0)</f>
        <v>#N/A</v>
      </c>
    </row>
    <row r="4109" spans="1:28" s="41" customFormat="1" hidden="1" x14ac:dyDescent="0.2">
      <c r="A4109" s="36">
        <v>180729</v>
      </c>
      <c r="B4109" s="36">
        <v>1338</v>
      </c>
      <c r="C4109" s="36">
        <v>1913</v>
      </c>
      <c r="D4109" s="39" t="s">
        <v>5178</v>
      </c>
      <c r="E4109" s="39"/>
      <c r="F4109" s="37" t="s">
        <v>171</v>
      </c>
      <c r="G4109" s="37" t="s">
        <v>1621</v>
      </c>
      <c r="H4109" s="38">
        <v>2630395</v>
      </c>
      <c r="I4109" s="38">
        <v>0</v>
      </c>
      <c r="J4109" s="38">
        <f t="shared" si="65"/>
        <v>2630395</v>
      </c>
      <c r="K4109" s="38"/>
      <c r="L4109" s="49"/>
      <c r="M4109" s="37" t="s">
        <v>63</v>
      </c>
      <c r="N4109" s="37" t="s">
        <v>64</v>
      </c>
      <c r="O4109" s="37" t="s">
        <v>157</v>
      </c>
      <c r="P4109" s="37" t="s">
        <v>158</v>
      </c>
      <c r="Q4109" s="37" t="s">
        <v>159</v>
      </c>
      <c r="R4109" s="37" t="s">
        <v>160</v>
      </c>
      <c r="S4109" s="37" t="s">
        <v>1235</v>
      </c>
      <c r="T4109" s="37" t="s">
        <v>1234</v>
      </c>
      <c r="U4109" s="1" t="e">
        <f>VLOOKUP(T4109,[2]VAT!$A:$D,1,0)</f>
        <v>#N/A</v>
      </c>
      <c r="V4109" s="37" t="s">
        <v>2</v>
      </c>
      <c r="W4109" s="37" t="s">
        <v>2</v>
      </c>
      <c r="X4109" t="e">
        <f>VLOOKUP(T4109,[3]رکوردها!$A:$B,2,0)</f>
        <v>#N/A</v>
      </c>
      <c r="Y4109" t="e">
        <f>VLOOKUP(T4109,[3]رکوردها!$A:$D,4,0)</f>
        <v>#N/A</v>
      </c>
      <c r="Z4109" t="e">
        <f>VLOOKUP(T4109,[3]رکوردها!$A:$C,3,0)</f>
        <v>#N/A</v>
      </c>
      <c r="AA4109" t="e">
        <f>VLOOKUP(T4109,[3]رکوردها!$A:$F,6,0)</f>
        <v>#N/A</v>
      </c>
      <c r="AB4109" t="e">
        <f>VLOOKUP(T4109,[3]رکوردها!$A:$E,5,0)</f>
        <v>#N/A</v>
      </c>
    </row>
    <row r="4110" spans="1:28" s="41" customFormat="1" hidden="1" x14ac:dyDescent="0.2">
      <c r="A4110" s="36">
        <v>180730</v>
      </c>
      <c r="B4110" s="36">
        <v>1338</v>
      </c>
      <c r="C4110" s="36">
        <v>1913</v>
      </c>
      <c r="D4110" s="39" t="s">
        <v>5178</v>
      </c>
      <c r="E4110" s="39"/>
      <c r="F4110" s="37" t="s">
        <v>171</v>
      </c>
      <c r="G4110" s="37" t="s">
        <v>1622</v>
      </c>
      <c r="H4110" s="38">
        <v>2630395</v>
      </c>
      <c r="I4110" s="38">
        <v>0</v>
      </c>
      <c r="J4110" s="38">
        <f t="shared" si="65"/>
        <v>2630395</v>
      </c>
      <c r="K4110" s="38"/>
      <c r="L4110" s="49"/>
      <c r="M4110" s="37" t="s">
        <v>63</v>
      </c>
      <c r="N4110" s="37" t="s">
        <v>64</v>
      </c>
      <c r="O4110" s="37" t="s">
        <v>157</v>
      </c>
      <c r="P4110" s="37" t="s">
        <v>158</v>
      </c>
      <c r="Q4110" s="37" t="s">
        <v>159</v>
      </c>
      <c r="R4110" s="37" t="s">
        <v>160</v>
      </c>
      <c r="S4110" s="37" t="s">
        <v>1235</v>
      </c>
      <c r="T4110" s="37" t="s">
        <v>1234</v>
      </c>
      <c r="U4110" s="1" t="e">
        <f>VLOOKUP(T4110,[2]VAT!$A:$D,1,0)</f>
        <v>#N/A</v>
      </c>
      <c r="V4110" s="37" t="s">
        <v>2</v>
      </c>
      <c r="W4110" s="37" t="s">
        <v>2</v>
      </c>
      <c r="X4110" t="e">
        <f>VLOOKUP(T4110,[3]رکوردها!$A:$B,2,0)</f>
        <v>#N/A</v>
      </c>
      <c r="Y4110" t="e">
        <f>VLOOKUP(T4110,[3]رکوردها!$A:$D,4,0)</f>
        <v>#N/A</v>
      </c>
      <c r="Z4110" t="e">
        <f>VLOOKUP(T4110,[3]رکوردها!$A:$C,3,0)</f>
        <v>#N/A</v>
      </c>
      <c r="AA4110" t="e">
        <f>VLOOKUP(T4110,[3]رکوردها!$A:$F,6,0)</f>
        <v>#N/A</v>
      </c>
      <c r="AB4110" t="e">
        <f>VLOOKUP(T4110,[3]رکوردها!$A:$E,5,0)</f>
        <v>#N/A</v>
      </c>
    </row>
    <row r="4111" spans="1:28" s="41" customFormat="1" hidden="1" x14ac:dyDescent="0.2">
      <c r="A4111" s="36">
        <v>180731</v>
      </c>
      <c r="B4111" s="36">
        <v>1338</v>
      </c>
      <c r="C4111" s="36">
        <v>1913</v>
      </c>
      <c r="D4111" s="39" t="s">
        <v>5178</v>
      </c>
      <c r="E4111" s="39"/>
      <c r="F4111" s="37" t="s">
        <v>171</v>
      </c>
      <c r="G4111" s="37" t="s">
        <v>1623</v>
      </c>
      <c r="H4111" s="38">
        <v>2630395</v>
      </c>
      <c r="I4111" s="38">
        <v>0</v>
      </c>
      <c r="J4111" s="38">
        <f t="shared" si="65"/>
        <v>2630395</v>
      </c>
      <c r="K4111" s="38"/>
      <c r="L4111" s="49"/>
      <c r="M4111" s="37" t="s">
        <v>63</v>
      </c>
      <c r="N4111" s="37" t="s">
        <v>64</v>
      </c>
      <c r="O4111" s="37" t="s">
        <v>157</v>
      </c>
      <c r="P4111" s="37" t="s">
        <v>158</v>
      </c>
      <c r="Q4111" s="37" t="s">
        <v>159</v>
      </c>
      <c r="R4111" s="37" t="s">
        <v>160</v>
      </c>
      <c r="S4111" s="37" t="s">
        <v>1235</v>
      </c>
      <c r="T4111" s="37" t="s">
        <v>1234</v>
      </c>
      <c r="U4111" s="1" t="e">
        <f>VLOOKUP(T4111,[2]VAT!$A:$D,1,0)</f>
        <v>#N/A</v>
      </c>
      <c r="V4111" s="37" t="s">
        <v>2</v>
      </c>
      <c r="W4111" s="37" t="s">
        <v>2</v>
      </c>
      <c r="X4111" t="e">
        <f>VLOOKUP(T4111,[3]رکوردها!$A:$B,2,0)</f>
        <v>#N/A</v>
      </c>
      <c r="Y4111" t="e">
        <f>VLOOKUP(T4111,[3]رکوردها!$A:$D,4,0)</f>
        <v>#N/A</v>
      </c>
      <c r="Z4111" t="e">
        <f>VLOOKUP(T4111,[3]رکوردها!$A:$C,3,0)</f>
        <v>#N/A</v>
      </c>
      <c r="AA4111" t="e">
        <f>VLOOKUP(T4111,[3]رکوردها!$A:$F,6,0)</f>
        <v>#N/A</v>
      </c>
      <c r="AB4111" t="e">
        <f>VLOOKUP(T4111,[3]رکوردها!$A:$E,5,0)</f>
        <v>#N/A</v>
      </c>
    </row>
    <row r="4112" spans="1:28" s="41" customFormat="1" hidden="1" x14ac:dyDescent="0.2">
      <c r="A4112" s="36">
        <v>180732</v>
      </c>
      <c r="B4112" s="36">
        <v>1338</v>
      </c>
      <c r="C4112" s="36">
        <v>1913</v>
      </c>
      <c r="D4112" s="39" t="s">
        <v>5178</v>
      </c>
      <c r="E4112" s="39"/>
      <c r="F4112" s="37" t="s">
        <v>171</v>
      </c>
      <c r="G4112" s="37" t="s">
        <v>1624</v>
      </c>
      <c r="H4112" s="38">
        <v>2630395</v>
      </c>
      <c r="I4112" s="38">
        <v>0</v>
      </c>
      <c r="J4112" s="38">
        <f t="shared" si="65"/>
        <v>2630395</v>
      </c>
      <c r="K4112" s="38"/>
      <c r="L4112" s="49"/>
      <c r="M4112" s="37" t="s">
        <v>63</v>
      </c>
      <c r="N4112" s="37" t="s">
        <v>64</v>
      </c>
      <c r="O4112" s="37" t="s">
        <v>157</v>
      </c>
      <c r="P4112" s="37" t="s">
        <v>158</v>
      </c>
      <c r="Q4112" s="37" t="s">
        <v>159</v>
      </c>
      <c r="R4112" s="37" t="s">
        <v>160</v>
      </c>
      <c r="S4112" s="37" t="s">
        <v>1235</v>
      </c>
      <c r="T4112" s="37" t="s">
        <v>1234</v>
      </c>
      <c r="U4112" s="1" t="e">
        <f>VLOOKUP(T4112,[2]VAT!$A:$D,1,0)</f>
        <v>#N/A</v>
      </c>
      <c r="V4112" s="37" t="s">
        <v>2</v>
      </c>
      <c r="W4112" s="37" t="s">
        <v>2</v>
      </c>
      <c r="X4112" t="e">
        <f>VLOOKUP(T4112,[3]رکوردها!$A:$B,2,0)</f>
        <v>#N/A</v>
      </c>
      <c r="Y4112" t="e">
        <f>VLOOKUP(T4112,[3]رکوردها!$A:$D,4,0)</f>
        <v>#N/A</v>
      </c>
      <c r="Z4112" t="e">
        <f>VLOOKUP(T4112,[3]رکوردها!$A:$C,3,0)</f>
        <v>#N/A</v>
      </c>
      <c r="AA4112" t="e">
        <f>VLOOKUP(T4112,[3]رکوردها!$A:$F,6,0)</f>
        <v>#N/A</v>
      </c>
      <c r="AB4112" t="e">
        <f>VLOOKUP(T4112,[3]رکوردها!$A:$E,5,0)</f>
        <v>#N/A</v>
      </c>
    </row>
    <row r="4113" spans="1:28" s="41" customFormat="1" hidden="1" x14ac:dyDescent="0.2">
      <c r="A4113" s="36">
        <v>180733</v>
      </c>
      <c r="B4113" s="36">
        <v>1338</v>
      </c>
      <c r="C4113" s="36">
        <v>1913</v>
      </c>
      <c r="D4113" s="39" t="s">
        <v>5178</v>
      </c>
      <c r="E4113" s="39"/>
      <c r="F4113" s="37" t="s">
        <v>171</v>
      </c>
      <c r="G4113" s="37" t="s">
        <v>1625</v>
      </c>
      <c r="H4113" s="38">
        <v>2630395</v>
      </c>
      <c r="I4113" s="38">
        <v>0</v>
      </c>
      <c r="J4113" s="38">
        <f t="shared" si="65"/>
        <v>2630395</v>
      </c>
      <c r="K4113" s="38"/>
      <c r="L4113" s="49"/>
      <c r="M4113" s="37" t="s">
        <v>63</v>
      </c>
      <c r="N4113" s="37" t="s">
        <v>64</v>
      </c>
      <c r="O4113" s="37" t="s">
        <v>157</v>
      </c>
      <c r="P4113" s="37" t="s">
        <v>158</v>
      </c>
      <c r="Q4113" s="37" t="s">
        <v>159</v>
      </c>
      <c r="R4113" s="37" t="s">
        <v>160</v>
      </c>
      <c r="S4113" s="37" t="s">
        <v>1235</v>
      </c>
      <c r="T4113" s="37" t="s">
        <v>1234</v>
      </c>
      <c r="U4113" s="1" t="e">
        <f>VLOOKUP(T4113,[2]VAT!$A:$D,1,0)</f>
        <v>#N/A</v>
      </c>
      <c r="V4113" s="37" t="s">
        <v>2</v>
      </c>
      <c r="W4113" s="37" t="s">
        <v>2</v>
      </c>
      <c r="X4113" t="e">
        <f>VLOOKUP(T4113,[3]رکوردها!$A:$B,2,0)</f>
        <v>#N/A</v>
      </c>
      <c r="Y4113" t="e">
        <f>VLOOKUP(T4113,[3]رکوردها!$A:$D,4,0)</f>
        <v>#N/A</v>
      </c>
      <c r="Z4113" t="e">
        <f>VLOOKUP(T4113,[3]رکوردها!$A:$C,3,0)</f>
        <v>#N/A</v>
      </c>
      <c r="AA4113" t="e">
        <f>VLOOKUP(T4113,[3]رکوردها!$A:$F,6,0)</f>
        <v>#N/A</v>
      </c>
      <c r="AB4113" t="e">
        <f>VLOOKUP(T4113,[3]رکوردها!$A:$E,5,0)</f>
        <v>#N/A</v>
      </c>
    </row>
    <row r="4114" spans="1:28" s="41" customFormat="1" hidden="1" x14ac:dyDescent="0.2">
      <c r="A4114" s="36">
        <v>180734</v>
      </c>
      <c r="B4114" s="36">
        <v>1338</v>
      </c>
      <c r="C4114" s="36">
        <v>1913</v>
      </c>
      <c r="D4114" s="39" t="s">
        <v>5178</v>
      </c>
      <c r="E4114" s="39"/>
      <c r="F4114" s="37" t="s">
        <v>171</v>
      </c>
      <c r="G4114" s="37" t="s">
        <v>1626</v>
      </c>
      <c r="H4114" s="38">
        <v>2630395</v>
      </c>
      <c r="I4114" s="38">
        <v>0</v>
      </c>
      <c r="J4114" s="38">
        <f t="shared" si="65"/>
        <v>2630395</v>
      </c>
      <c r="K4114" s="38"/>
      <c r="L4114" s="49"/>
      <c r="M4114" s="37" t="s">
        <v>63</v>
      </c>
      <c r="N4114" s="37" t="s">
        <v>64</v>
      </c>
      <c r="O4114" s="37" t="s">
        <v>157</v>
      </c>
      <c r="P4114" s="37" t="s">
        <v>158</v>
      </c>
      <c r="Q4114" s="37" t="s">
        <v>159</v>
      </c>
      <c r="R4114" s="37" t="s">
        <v>160</v>
      </c>
      <c r="S4114" s="37" t="s">
        <v>1235</v>
      </c>
      <c r="T4114" s="37" t="s">
        <v>1234</v>
      </c>
      <c r="U4114" s="1" t="e">
        <f>VLOOKUP(T4114,[2]VAT!$A:$D,1,0)</f>
        <v>#N/A</v>
      </c>
      <c r="V4114" s="37" t="s">
        <v>2</v>
      </c>
      <c r="W4114" s="37" t="s">
        <v>2</v>
      </c>
      <c r="X4114" t="e">
        <f>VLOOKUP(T4114,[3]رکوردها!$A:$B,2,0)</f>
        <v>#N/A</v>
      </c>
      <c r="Y4114" t="e">
        <f>VLOOKUP(T4114,[3]رکوردها!$A:$D,4,0)</f>
        <v>#N/A</v>
      </c>
      <c r="Z4114" t="e">
        <f>VLOOKUP(T4114,[3]رکوردها!$A:$C,3,0)</f>
        <v>#N/A</v>
      </c>
      <c r="AA4114" t="e">
        <f>VLOOKUP(T4114,[3]رکوردها!$A:$F,6,0)</f>
        <v>#N/A</v>
      </c>
      <c r="AB4114" t="e">
        <f>VLOOKUP(T4114,[3]رکوردها!$A:$E,5,0)</f>
        <v>#N/A</v>
      </c>
    </row>
    <row r="4115" spans="1:28" s="41" customFormat="1" hidden="1" x14ac:dyDescent="0.2">
      <c r="A4115" s="36">
        <v>180735</v>
      </c>
      <c r="B4115" s="36">
        <v>1338</v>
      </c>
      <c r="C4115" s="36">
        <v>1913</v>
      </c>
      <c r="D4115" s="39" t="s">
        <v>5178</v>
      </c>
      <c r="E4115" s="39"/>
      <c r="F4115" s="37" t="s">
        <v>171</v>
      </c>
      <c r="G4115" s="37" t="s">
        <v>1627</v>
      </c>
      <c r="H4115" s="38">
        <v>2630395</v>
      </c>
      <c r="I4115" s="38">
        <v>0</v>
      </c>
      <c r="J4115" s="38">
        <f t="shared" si="65"/>
        <v>2630395</v>
      </c>
      <c r="K4115" s="38"/>
      <c r="L4115" s="49"/>
      <c r="M4115" s="37" t="s">
        <v>63</v>
      </c>
      <c r="N4115" s="37" t="s">
        <v>64</v>
      </c>
      <c r="O4115" s="37" t="s">
        <v>157</v>
      </c>
      <c r="P4115" s="37" t="s">
        <v>158</v>
      </c>
      <c r="Q4115" s="37" t="s">
        <v>159</v>
      </c>
      <c r="R4115" s="37" t="s">
        <v>160</v>
      </c>
      <c r="S4115" s="37" t="s">
        <v>1235</v>
      </c>
      <c r="T4115" s="37" t="s">
        <v>1234</v>
      </c>
      <c r="U4115" s="1" t="e">
        <f>VLOOKUP(T4115,[2]VAT!$A:$D,1,0)</f>
        <v>#N/A</v>
      </c>
      <c r="V4115" s="37" t="s">
        <v>2</v>
      </c>
      <c r="W4115" s="37" t="s">
        <v>2</v>
      </c>
      <c r="X4115" t="e">
        <f>VLOOKUP(T4115,[3]رکوردها!$A:$B,2,0)</f>
        <v>#N/A</v>
      </c>
      <c r="Y4115" t="e">
        <f>VLOOKUP(T4115,[3]رکوردها!$A:$D,4,0)</f>
        <v>#N/A</v>
      </c>
      <c r="Z4115" t="e">
        <f>VLOOKUP(T4115,[3]رکوردها!$A:$C,3,0)</f>
        <v>#N/A</v>
      </c>
      <c r="AA4115" t="e">
        <f>VLOOKUP(T4115,[3]رکوردها!$A:$F,6,0)</f>
        <v>#N/A</v>
      </c>
      <c r="AB4115" t="e">
        <f>VLOOKUP(T4115,[3]رکوردها!$A:$E,5,0)</f>
        <v>#N/A</v>
      </c>
    </row>
    <row r="4116" spans="1:28" s="41" customFormat="1" hidden="1" x14ac:dyDescent="0.2">
      <c r="A4116" s="36">
        <v>180736</v>
      </c>
      <c r="B4116" s="36">
        <v>1338</v>
      </c>
      <c r="C4116" s="36">
        <v>1913</v>
      </c>
      <c r="D4116" s="39" t="s">
        <v>5178</v>
      </c>
      <c r="E4116" s="39"/>
      <c r="F4116" s="37" t="s">
        <v>171</v>
      </c>
      <c r="G4116" s="37" t="s">
        <v>1628</v>
      </c>
      <c r="H4116" s="38">
        <v>2630395</v>
      </c>
      <c r="I4116" s="38">
        <v>0</v>
      </c>
      <c r="J4116" s="38">
        <f t="shared" si="65"/>
        <v>2630395</v>
      </c>
      <c r="K4116" s="38"/>
      <c r="L4116" s="49"/>
      <c r="M4116" s="37" t="s">
        <v>63</v>
      </c>
      <c r="N4116" s="37" t="s">
        <v>64</v>
      </c>
      <c r="O4116" s="37" t="s">
        <v>157</v>
      </c>
      <c r="P4116" s="37" t="s">
        <v>158</v>
      </c>
      <c r="Q4116" s="37" t="s">
        <v>159</v>
      </c>
      <c r="R4116" s="37" t="s">
        <v>160</v>
      </c>
      <c r="S4116" s="37" t="s">
        <v>1235</v>
      </c>
      <c r="T4116" s="37" t="s">
        <v>1234</v>
      </c>
      <c r="U4116" s="1" t="e">
        <f>VLOOKUP(T4116,[2]VAT!$A:$D,1,0)</f>
        <v>#N/A</v>
      </c>
      <c r="V4116" s="37" t="s">
        <v>2</v>
      </c>
      <c r="W4116" s="37" t="s">
        <v>2</v>
      </c>
      <c r="X4116" t="e">
        <f>VLOOKUP(T4116,[3]رکوردها!$A:$B,2,0)</f>
        <v>#N/A</v>
      </c>
      <c r="Y4116" t="e">
        <f>VLOOKUP(T4116,[3]رکوردها!$A:$D,4,0)</f>
        <v>#N/A</v>
      </c>
      <c r="Z4116" t="e">
        <f>VLOOKUP(T4116,[3]رکوردها!$A:$C,3,0)</f>
        <v>#N/A</v>
      </c>
      <c r="AA4116" t="e">
        <f>VLOOKUP(T4116,[3]رکوردها!$A:$F,6,0)</f>
        <v>#N/A</v>
      </c>
      <c r="AB4116" t="e">
        <f>VLOOKUP(T4116,[3]رکوردها!$A:$E,5,0)</f>
        <v>#N/A</v>
      </c>
    </row>
    <row r="4117" spans="1:28" s="41" customFormat="1" hidden="1" x14ac:dyDescent="0.2">
      <c r="A4117" s="36">
        <v>180737</v>
      </c>
      <c r="B4117" s="36">
        <v>1338</v>
      </c>
      <c r="C4117" s="36">
        <v>1913</v>
      </c>
      <c r="D4117" s="39" t="s">
        <v>5178</v>
      </c>
      <c r="E4117" s="39"/>
      <c r="F4117" s="37" t="s">
        <v>171</v>
      </c>
      <c r="G4117" s="37" t="s">
        <v>1629</v>
      </c>
      <c r="H4117" s="38">
        <v>2630395</v>
      </c>
      <c r="I4117" s="38">
        <v>0</v>
      </c>
      <c r="J4117" s="38">
        <f t="shared" si="65"/>
        <v>2630395</v>
      </c>
      <c r="K4117" s="38"/>
      <c r="L4117" s="49"/>
      <c r="M4117" s="37" t="s">
        <v>63</v>
      </c>
      <c r="N4117" s="37" t="s">
        <v>64</v>
      </c>
      <c r="O4117" s="37" t="s">
        <v>157</v>
      </c>
      <c r="P4117" s="37" t="s">
        <v>158</v>
      </c>
      <c r="Q4117" s="37" t="s">
        <v>159</v>
      </c>
      <c r="R4117" s="37" t="s">
        <v>160</v>
      </c>
      <c r="S4117" s="37" t="s">
        <v>1235</v>
      </c>
      <c r="T4117" s="37" t="s">
        <v>1234</v>
      </c>
      <c r="U4117" s="1" t="e">
        <f>VLOOKUP(T4117,[2]VAT!$A:$D,1,0)</f>
        <v>#N/A</v>
      </c>
      <c r="V4117" s="37" t="s">
        <v>2</v>
      </c>
      <c r="W4117" s="37" t="s">
        <v>2</v>
      </c>
      <c r="X4117" t="e">
        <f>VLOOKUP(T4117,[3]رکوردها!$A:$B,2,0)</f>
        <v>#N/A</v>
      </c>
      <c r="Y4117" t="e">
        <f>VLOOKUP(T4117,[3]رکوردها!$A:$D,4,0)</f>
        <v>#N/A</v>
      </c>
      <c r="Z4117" t="e">
        <f>VLOOKUP(T4117,[3]رکوردها!$A:$C,3,0)</f>
        <v>#N/A</v>
      </c>
      <c r="AA4117" t="e">
        <f>VLOOKUP(T4117,[3]رکوردها!$A:$F,6,0)</f>
        <v>#N/A</v>
      </c>
      <c r="AB4117" t="e">
        <f>VLOOKUP(T4117,[3]رکوردها!$A:$E,5,0)</f>
        <v>#N/A</v>
      </c>
    </row>
    <row r="4118" spans="1:28" s="41" customFormat="1" hidden="1" x14ac:dyDescent="0.2">
      <c r="A4118" s="36">
        <v>180738</v>
      </c>
      <c r="B4118" s="36">
        <v>1338</v>
      </c>
      <c r="C4118" s="36">
        <v>1913</v>
      </c>
      <c r="D4118" s="39" t="s">
        <v>5178</v>
      </c>
      <c r="E4118" s="39"/>
      <c r="F4118" s="37" t="s">
        <v>171</v>
      </c>
      <c r="G4118" s="37" t="s">
        <v>1630</v>
      </c>
      <c r="H4118" s="38">
        <v>2630395</v>
      </c>
      <c r="I4118" s="38">
        <v>0</v>
      </c>
      <c r="J4118" s="38">
        <f t="shared" si="65"/>
        <v>2630395</v>
      </c>
      <c r="K4118" s="38"/>
      <c r="L4118" s="49"/>
      <c r="M4118" s="37" t="s">
        <v>63</v>
      </c>
      <c r="N4118" s="37" t="s">
        <v>64</v>
      </c>
      <c r="O4118" s="37" t="s">
        <v>157</v>
      </c>
      <c r="P4118" s="37" t="s">
        <v>158</v>
      </c>
      <c r="Q4118" s="37" t="s">
        <v>159</v>
      </c>
      <c r="R4118" s="37" t="s">
        <v>160</v>
      </c>
      <c r="S4118" s="37" t="s">
        <v>1235</v>
      </c>
      <c r="T4118" s="37" t="s">
        <v>1234</v>
      </c>
      <c r="U4118" s="1" t="e">
        <f>VLOOKUP(T4118,[2]VAT!$A:$D,1,0)</f>
        <v>#N/A</v>
      </c>
      <c r="V4118" s="37" t="s">
        <v>2</v>
      </c>
      <c r="W4118" s="37" t="s">
        <v>2</v>
      </c>
      <c r="X4118" t="e">
        <f>VLOOKUP(T4118,[3]رکوردها!$A:$B,2,0)</f>
        <v>#N/A</v>
      </c>
      <c r="Y4118" t="e">
        <f>VLOOKUP(T4118,[3]رکوردها!$A:$D,4,0)</f>
        <v>#N/A</v>
      </c>
      <c r="Z4118" t="e">
        <f>VLOOKUP(T4118,[3]رکوردها!$A:$C,3,0)</f>
        <v>#N/A</v>
      </c>
      <c r="AA4118" t="e">
        <f>VLOOKUP(T4118,[3]رکوردها!$A:$F,6,0)</f>
        <v>#N/A</v>
      </c>
      <c r="AB4118" t="e">
        <f>VLOOKUP(T4118,[3]رکوردها!$A:$E,5,0)</f>
        <v>#N/A</v>
      </c>
    </row>
    <row r="4119" spans="1:28" s="41" customFormat="1" hidden="1" x14ac:dyDescent="0.2">
      <c r="A4119" s="36">
        <v>180739</v>
      </c>
      <c r="B4119" s="36">
        <v>1338</v>
      </c>
      <c r="C4119" s="36">
        <v>1913</v>
      </c>
      <c r="D4119" s="39" t="s">
        <v>5178</v>
      </c>
      <c r="E4119" s="39"/>
      <c r="F4119" s="37" t="s">
        <v>171</v>
      </c>
      <c r="G4119" s="37" t="s">
        <v>1631</v>
      </c>
      <c r="H4119" s="38">
        <v>2630395</v>
      </c>
      <c r="I4119" s="38">
        <v>0</v>
      </c>
      <c r="J4119" s="38">
        <f t="shared" si="65"/>
        <v>2630395</v>
      </c>
      <c r="K4119" s="38"/>
      <c r="L4119" s="49"/>
      <c r="M4119" s="37" t="s">
        <v>63</v>
      </c>
      <c r="N4119" s="37" t="s">
        <v>64</v>
      </c>
      <c r="O4119" s="37" t="s">
        <v>157</v>
      </c>
      <c r="P4119" s="37" t="s">
        <v>158</v>
      </c>
      <c r="Q4119" s="37" t="s">
        <v>159</v>
      </c>
      <c r="R4119" s="37" t="s">
        <v>160</v>
      </c>
      <c r="S4119" s="37" t="s">
        <v>1235</v>
      </c>
      <c r="T4119" s="37" t="s">
        <v>1234</v>
      </c>
      <c r="U4119" s="1" t="e">
        <f>VLOOKUP(T4119,[2]VAT!$A:$D,1,0)</f>
        <v>#N/A</v>
      </c>
      <c r="V4119" s="37" t="s">
        <v>2</v>
      </c>
      <c r="W4119" s="37" t="s">
        <v>2</v>
      </c>
      <c r="X4119" t="e">
        <f>VLOOKUP(T4119,[3]رکوردها!$A:$B,2,0)</f>
        <v>#N/A</v>
      </c>
      <c r="Y4119" t="e">
        <f>VLOOKUP(T4119,[3]رکوردها!$A:$D,4,0)</f>
        <v>#N/A</v>
      </c>
      <c r="Z4119" t="e">
        <f>VLOOKUP(T4119,[3]رکوردها!$A:$C,3,0)</f>
        <v>#N/A</v>
      </c>
      <c r="AA4119" t="e">
        <f>VLOOKUP(T4119,[3]رکوردها!$A:$F,6,0)</f>
        <v>#N/A</v>
      </c>
      <c r="AB4119" t="e">
        <f>VLOOKUP(T4119,[3]رکوردها!$A:$E,5,0)</f>
        <v>#N/A</v>
      </c>
    </row>
    <row r="4120" spans="1:28" s="41" customFormat="1" hidden="1" x14ac:dyDescent="0.2">
      <c r="A4120" s="36">
        <v>180740</v>
      </c>
      <c r="B4120" s="36">
        <v>1338</v>
      </c>
      <c r="C4120" s="36">
        <v>1913</v>
      </c>
      <c r="D4120" s="39" t="s">
        <v>5178</v>
      </c>
      <c r="E4120" s="39"/>
      <c r="F4120" s="37" t="s">
        <v>171</v>
      </c>
      <c r="G4120" s="37" t="s">
        <v>1632</v>
      </c>
      <c r="H4120" s="38">
        <v>2630395</v>
      </c>
      <c r="I4120" s="38">
        <v>0</v>
      </c>
      <c r="J4120" s="38">
        <f t="shared" si="65"/>
        <v>2630395</v>
      </c>
      <c r="K4120" s="38"/>
      <c r="L4120" s="49"/>
      <c r="M4120" s="37" t="s">
        <v>63</v>
      </c>
      <c r="N4120" s="37" t="s">
        <v>64</v>
      </c>
      <c r="O4120" s="37" t="s">
        <v>157</v>
      </c>
      <c r="P4120" s="37" t="s">
        <v>158</v>
      </c>
      <c r="Q4120" s="37" t="s">
        <v>159</v>
      </c>
      <c r="R4120" s="37" t="s">
        <v>160</v>
      </c>
      <c r="S4120" s="37" t="s">
        <v>1235</v>
      </c>
      <c r="T4120" s="37" t="s">
        <v>1234</v>
      </c>
      <c r="U4120" s="1" t="e">
        <f>VLOOKUP(T4120,[2]VAT!$A:$D,1,0)</f>
        <v>#N/A</v>
      </c>
      <c r="V4120" s="37" t="s">
        <v>2</v>
      </c>
      <c r="W4120" s="37" t="s">
        <v>2</v>
      </c>
      <c r="X4120" t="e">
        <f>VLOOKUP(T4120,[3]رکوردها!$A:$B,2,0)</f>
        <v>#N/A</v>
      </c>
      <c r="Y4120" t="e">
        <f>VLOOKUP(T4120,[3]رکوردها!$A:$D,4,0)</f>
        <v>#N/A</v>
      </c>
      <c r="Z4120" t="e">
        <f>VLOOKUP(T4120,[3]رکوردها!$A:$C,3,0)</f>
        <v>#N/A</v>
      </c>
      <c r="AA4120" t="e">
        <f>VLOOKUP(T4120,[3]رکوردها!$A:$F,6,0)</f>
        <v>#N/A</v>
      </c>
      <c r="AB4120" t="e">
        <f>VLOOKUP(T4120,[3]رکوردها!$A:$E,5,0)</f>
        <v>#N/A</v>
      </c>
    </row>
    <row r="4121" spans="1:28" s="41" customFormat="1" hidden="1" x14ac:dyDescent="0.2">
      <c r="A4121" s="36">
        <v>180741</v>
      </c>
      <c r="B4121" s="36">
        <v>1338</v>
      </c>
      <c r="C4121" s="36">
        <v>1913</v>
      </c>
      <c r="D4121" s="39" t="s">
        <v>5178</v>
      </c>
      <c r="E4121" s="39"/>
      <c r="F4121" s="37" t="s">
        <v>171</v>
      </c>
      <c r="G4121" s="37" t="s">
        <v>1633</v>
      </c>
      <c r="H4121" s="38">
        <v>2630395</v>
      </c>
      <c r="I4121" s="38">
        <v>0</v>
      </c>
      <c r="J4121" s="38">
        <f t="shared" si="65"/>
        <v>2630395</v>
      </c>
      <c r="K4121" s="38"/>
      <c r="L4121" s="49"/>
      <c r="M4121" s="37" t="s">
        <v>63</v>
      </c>
      <c r="N4121" s="37" t="s">
        <v>64</v>
      </c>
      <c r="O4121" s="37" t="s">
        <v>157</v>
      </c>
      <c r="P4121" s="37" t="s">
        <v>158</v>
      </c>
      <c r="Q4121" s="37" t="s">
        <v>159</v>
      </c>
      <c r="R4121" s="37" t="s">
        <v>160</v>
      </c>
      <c r="S4121" s="37" t="s">
        <v>1235</v>
      </c>
      <c r="T4121" s="37" t="s">
        <v>1234</v>
      </c>
      <c r="U4121" s="1" t="e">
        <f>VLOOKUP(T4121,[2]VAT!$A:$D,1,0)</f>
        <v>#N/A</v>
      </c>
      <c r="V4121" s="37" t="s">
        <v>2</v>
      </c>
      <c r="W4121" s="37" t="s">
        <v>2</v>
      </c>
      <c r="X4121" t="e">
        <f>VLOOKUP(T4121,[3]رکوردها!$A:$B,2,0)</f>
        <v>#N/A</v>
      </c>
      <c r="Y4121" t="e">
        <f>VLOOKUP(T4121,[3]رکوردها!$A:$D,4,0)</f>
        <v>#N/A</v>
      </c>
      <c r="Z4121" t="e">
        <f>VLOOKUP(T4121,[3]رکوردها!$A:$C,3,0)</f>
        <v>#N/A</v>
      </c>
      <c r="AA4121" t="e">
        <f>VLOOKUP(T4121,[3]رکوردها!$A:$F,6,0)</f>
        <v>#N/A</v>
      </c>
      <c r="AB4121" t="e">
        <f>VLOOKUP(T4121,[3]رکوردها!$A:$E,5,0)</f>
        <v>#N/A</v>
      </c>
    </row>
    <row r="4122" spans="1:28" s="41" customFormat="1" hidden="1" x14ac:dyDescent="0.2">
      <c r="A4122" s="36">
        <v>180742</v>
      </c>
      <c r="B4122" s="36">
        <v>1338</v>
      </c>
      <c r="C4122" s="36">
        <v>1913</v>
      </c>
      <c r="D4122" s="39" t="s">
        <v>5178</v>
      </c>
      <c r="E4122" s="39"/>
      <c r="F4122" s="37" t="s">
        <v>171</v>
      </c>
      <c r="G4122" s="37" t="s">
        <v>1634</v>
      </c>
      <c r="H4122" s="38">
        <v>2630395</v>
      </c>
      <c r="I4122" s="38">
        <v>0</v>
      </c>
      <c r="J4122" s="38">
        <f t="shared" si="65"/>
        <v>2630395</v>
      </c>
      <c r="K4122" s="38"/>
      <c r="L4122" s="49"/>
      <c r="M4122" s="37" t="s">
        <v>63</v>
      </c>
      <c r="N4122" s="37" t="s">
        <v>64</v>
      </c>
      <c r="O4122" s="37" t="s">
        <v>157</v>
      </c>
      <c r="P4122" s="37" t="s">
        <v>158</v>
      </c>
      <c r="Q4122" s="37" t="s">
        <v>159</v>
      </c>
      <c r="R4122" s="37" t="s">
        <v>160</v>
      </c>
      <c r="S4122" s="37" t="s">
        <v>1235</v>
      </c>
      <c r="T4122" s="37" t="s">
        <v>1234</v>
      </c>
      <c r="U4122" s="1" t="e">
        <f>VLOOKUP(T4122,[2]VAT!$A:$D,1,0)</f>
        <v>#N/A</v>
      </c>
      <c r="V4122" s="37" t="s">
        <v>2</v>
      </c>
      <c r="W4122" s="37" t="s">
        <v>2</v>
      </c>
      <c r="X4122" t="e">
        <f>VLOOKUP(T4122,[3]رکوردها!$A:$B,2,0)</f>
        <v>#N/A</v>
      </c>
      <c r="Y4122" t="e">
        <f>VLOOKUP(T4122,[3]رکوردها!$A:$D,4,0)</f>
        <v>#N/A</v>
      </c>
      <c r="Z4122" t="e">
        <f>VLOOKUP(T4122,[3]رکوردها!$A:$C,3,0)</f>
        <v>#N/A</v>
      </c>
      <c r="AA4122" t="e">
        <f>VLOOKUP(T4122,[3]رکوردها!$A:$F,6,0)</f>
        <v>#N/A</v>
      </c>
      <c r="AB4122" t="e">
        <f>VLOOKUP(T4122,[3]رکوردها!$A:$E,5,0)</f>
        <v>#N/A</v>
      </c>
    </row>
    <row r="4123" spans="1:28" s="41" customFormat="1" hidden="1" x14ac:dyDescent="0.2">
      <c r="A4123" s="36">
        <v>180743</v>
      </c>
      <c r="B4123" s="36">
        <v>1338</v>
      </c>
      <c r="C4123" s="36">
        <v>1913</v>
      </c>
      <c r="D4123" s="39" t="s">
        <v>5178</v>
      </c>
      <c r="E4123" s="39"/>
      <c r="F4123" s="37" t="s">
        <v>171</v>
      </c>
      <c r="G4123" s="37" t="s">
        <v>1635</v>
      </c>
      <c r="H4123" s="38">
        <v>2630395</v>
      </c>
      <c r="I4123" s="38">
        <v>0</v>
      </c>
      <c r="J4123" s="38">
        <f t="shared" si="65"/>
        <v>2630395</v>
      </c>
      <c r="K4123" s="38"/>
      <c r="L4123" s="49"/>
      <c r="M4123" s="37" t="s">
        <v>63</v>
      </c>
      <c r="N4123" s="37" t="s">
        <v>64</v>
      </c>
      <c r="O4123" s="37" t="s">
        <v>157</v>
      </c>
      <c r="P4123" s="37" t="s">
        <v>158</v>
      </c>
      <c r="Q4123" s="37" t="s">
        <v>159</v>
      </c>
      <c r="R4123" s="37" t="s">
        <v>160</v>
      </c>
      <c r="S4123" s="37" t="s">
        <v>1235</v>
      </c>
      <c r="T4123" s="37" t="s">
        <v>1234</v>
      </c>
      <c r="U4123" s="1" t="e">
        <f>VLOOKUP(T4123,[2]VAT!$A:$D,1,0)</f>
        <v>#N/A</v>
      </c>
      <c r="V4123" s="37" t="s">
        <v>2</v>
      </c>
      <c r="W4123" s="37" t="s">
        <v>2</v>
      </c>
      <c r="X4123" t="e">
        <f>VLOOKUP(T4123,[3]رکوردها!$A:$B,2,0)</f>
        <v>#N/A</v>
      </c>
      <c r="Y4123" t="e">
        <f>VLOOKUP(T4123,[3]رکوردها!$A:$D,4,0)</f>
        <v>#N/A</v>
      </c>
      <c r="Z4123" t="e">
        <f>VLOOKUP(T4123,[3]رکوردها!$A:$C,3,0)</f>
        <v>#N/A</v>
      </c>
      <c r="AA4123" t="e">
        <f>VLOOKUP(T4123,[3]رکوردها!$A:$F,6,0)</f>
        <v>#N/A</v>
      </c>
      <c r="AB4123" t="e">
        <f>VLOOKUP(T4123,[3]رکوردها!$A:$E,5,0)</f>
        <v>#N/A</v>
      </c>
    </row>
    <row r="4124" spans="1:28" s="41" customFormat="1" hidden="1" x14ac:dyDescent="0.2">
      <c r="A4124" s="36">
        <v>180744</v>
      </c>
      <c r="B4124" s="36">
        <v>1338</v>
      </c>
      <c r="C4124" s="36">
        <v>1913</v>
      </c>
      <c r="D4124" s="39" t="s">
        <v>5178</v>
      </c>
      <c r="E4124" s="39"/>
      <c r="F4124" s="37" t="s">
        <v>171</v>
      </c>
      <c r="G4124" s="37" t="s">
        <v>1636</v>
      </c>
      <c r="H4124" s="38">
        <v>2630395</v>
      </c>
      <c r="I4124" s="38">
        <v>0</v>
      </c>
      <c r="J4124" s="38">
        <f t="shared" si="65"/>
        <v>2630395</v>
      </c>
      <c r="K4124" s="38"/>
      <c r="L4124" s="49"/>
      <c r="M4124" s="37" t="s">
        <v>63</v>
      </c>
      <c r="N4124" s="37" t="s">
        <v>64</v>
      </c>
      <c r="O4124" s="37" t="s">
        <v>157</v>
      </c>
      <c r="P4124" s="37" t="s">
        <v>158</v>
      </c>
      <c r="Q4124" s="37" t="s">
        <v>159</v>
      </c>
      <c r="R4124" s="37" t="s">
        <v>160</v>
      </c>
      <c r="S4124" s="37" t="s">
        <v>1235</v>
      </c>
      <c r="T4124" s="37" t="s">
        <v>1234</v>
      </c>
      <c r="U4124" s="1" t="e">
        <f>VLOOKUP(T4124,[2]VAT!$A:$D,1,0)</f>
        <v>#N/A</v>
      </c>
      <c r="V4124" s="37" t="s">
        <v>2</v>
      </c>
      <c r="W4124" s="37" t="s">
        <v>2</v>
      </c>
      <c r="X4124" t="e">
        <f>VLOOKUP(T4124,[3]رکوردها!$A:$B,2,0)</f>
        <v>#N/A</v>
      </c>
      <c r="Y4124" t="e">
        <f>VLOOKUP(T4124,[3]رکوردها!$A:$D,4,0)</f>
        <v>#N/A</v>
      </c>
      <c r="Z4124" t="e">
        <f>VLOOKUP(T4124,[3]رکوردها!$A:$C,3,0)</f>
        <v>#N/A</v>
      </c>
      <c r="AA4124" t="e">
        <f>VLOOKUP(T4124,[3]رکوردها!$A:$F,6,0)</f>
        <v>#N/A</v>
      </c>
      <c r="AB4124" t="e">
        <f>VLOOKUP(T4124,[3]رکوردها!$A:$E,5,0)</f>
        <v>#N/A</v>
      </c>
    </row>
    <row r="4125" spans="1:28" s="41" customFormat="1" hidden="1" x14ac:dyDescent="0.2">
      <c r="A4125" s="36">
        <v>180745</v>
      </c>
      <c r="B4125" s="36">
        <v>1338</v>
      </c>
      <c r="C4125" s="36">
        <v>1913</v>
      </c>
      <c r="D4125" s="39" t="s">
        <v>5178</v>
      </c>
      <c r="E4125" s="39"/>
      <c r="F4125" s="37" t="s">
        <v>171</v>
      </c>
      <c r="G4125" s="37" t="s">
        <v>1637</v>
      </c>
      <c r="H4125" s="38">
        <v>2630395</v>
      </c>
      <c r="I4125" s="38">
        <v>0</v>
      </c>
      <c r="J4125" s="38">
        <f t="shared" si="65"/>
        <v>2630395</v>
      </c>
      <c r="K4125" s="38"/>
      <c r="L4125" s="49"/>
      <c r="M4125" s="37" t="s">
        <v>63</v>
      </c>
      <c r="N4125" s="37" t="s">
        <v>64</v>
      </c>
      <c r="O4125" s="37" t="s">
        <v>157</v>
      </c>
      <c r="P4125" s="37" t="s">
        <v>158</v>
      </c>
      <c r="Q4125" s="37" t="s">
        <v>159</v>
      </c>
      <c r="R4125" s="37" t="s">
        <v>160</v>
      </c>
      <c r="S4125" s="37" t="s">
        <v>1235</v>
      </c>
      <c r="T4125" s="37" t="s">
        <v>1234</v>
      </c>
      <c r="U4125" s="1" t="e">
        <f>VLOOKUP(T4125,[2]VAT!$A:$D,1,0)</f>
        <v>#N/A</v>
      </c>
      <c r="V4125" s="37" t="s">
        <v>2</v>
      </c>
      <c r="W4125" s="37" t="s">
        <v>2</v>
      </c>
      <c r="X4125" t="e">
        <f>VLOOKUP(T4125,[3]رکوردها!$A:$B,2,0)</f>
        <v>#N/A</v>
      </c>
      <c r="Y4125" t="e">
        <f>VLOOKUP(T4125,[3]رکوردها!$A:$D,4,0)</f>
        <v>#N/A</v>
      </c>
      <c r="Z4125" t="e">
        <f>VLOOKUP(T4125,[3]رکوردها!$A:$C,3,0)</f>
        <v>#N/A</v>
      </c>
      <c r="AA4125" t="e">
        <f>VLOOKUP(T4125,[3]رکوردها!$A:$F,6,0)</f>
        <v>#N/A</v>
      </c>
      <c r="AB4125" t="e">
        <f>VLOOKUP(T4125,[3]رکوردها!$A:$E,5,0)</f>
        <v>#N/A</v>
      </c>
    </row>
    <row r="4126" spans="1:28" s="41" customFormat="1" hidden="1" x14ac:dyDescent="0.2">
      <c r="A4126" s="36">
        <v>137909</v>
      </c>
      <c r="B4126" s="36">
        <v>1160</v>
      </c>
      <c r="C4126" s="36">
        <v>1006</v>
      </c>
      <c r="D4126" s="39" t="s">
        <v>5178</v>
      </c>
      <c r="E4126" s="39"/>
      <c r="F4126" s="37" t="s">
        <v>77</v>
      </c>
      <c r="G4126" s="37" t="s">
        <v>1638</v>
      </c>
      <c r="H4126" s="38">
        <v>3624455000</v>
      </c>
      <c r="I4126" s="38">
        <v>0</v>
      </c>
      <c r="J4126" s="38">
        <f t="shared" si="65"/>
        <v>3624455000</v>
      </c>
      <c r="K4126" s="38"/>
      <c r="L4126" s="49"/>
      <c r="M4126" s="37" t="s">
        <v>63</v>
      </c>
      <c r="N4126" s="37" t="s">
        <v>64</v>
      </c>
      <c r="O4126" s="37" t="s">
        <v>157</v>
      </c>
      <c r="P4126" s="37" t="s">
        <v>158</v>
      </c>
      <c r="Q4126" s="37" t="s">
        <v>159</v>
      </c>
      <c r="R4126" s="37" t="s">
        <v>160</v>
      </c>
      <c r="S4126" s="37" t="s">
        <v>1640</v>
      </c>
      <c r="T4126" s="37" t="s">
        <v>1639</v>
      </c>
      <c r="U4126" s="1" t="e">
        <f>VLOOKUP(T4126,[2]VAT!$A:$D,1,0)</f>
        <v>#N/A</v>
      </c>
      <c r="V4126" s="37" t="s">
        <v>2</v>
      </c>
      <c r="W4126" s="37" t="s">
        <v>2</v>
      </c>
      <c r="X4126" t="e">
        <f>VLOOKUP(T4126,[3]رکوردها!$A:$B,2,0)</f>
        <v>#N/A</v>
      </c>
      <c r="Y4126" t="e">
        <f>VLOOKUP(T4126,[3]رکوردها!$A:$D,4,0)</f>
        <v>#N/A</v>
      </c>
      <c r="Z4126" t="e">
        <f>VLOOKUP(T4126,[3]رکوردها!$A:$C,3,0)</f>
        <v>#N/A</v>
      </c>
      <c r="AA4126" t="e">
        <f>VLOOKUP(T4126,[3]رکوردها!$A:$F,6,0)</f>
        <v>#N/A</v>
      </c>
      <c r="AB4126" t="e">
        <f>VLOOKUP(T4126,[3]رکوردها!$A:$E,5,0)</f>
        <v>#N/A</v>
      </c>
    </row>
    <row r="4127" spans="1:28" s="41" customFormat="1" hidden="1" x14ac:dyDescent="0.2">
      <c r="A4127" s="36">
        <v>141764</v>
      </c>
      <c r="B4127" s="36">
        <v>1182</v>
      </c>
      <c r="C4127" s="36">
        <v>1255</v>
      </c>
      <c r="D4127" s="39" t="s">
        <v>5178</v>
      </c>
      <c r="E4127" s="39"/>
      <c r="F4127" s="37" t="s">
        <v>655</v>
      </c>
      <c r="G4127" s="37" t="s">
        <v>1641</v>
      </c>
      <c r="H4127" s="38">
        <v>1338167191</v>
      </c>
      <c r="I4127" s="38">
        <v>0</v>
      </c>
      <c r="J4127" s="38">
        <f t="shared" si="65"/>
        <v>1338167191</v>
      </c>
      <c r="K4127" s="38"/>
      <c r="L4127" s="49"/>
      <c r="M4127" s="37" t="s">
        <v>63</v>
      </c>
      <c r="N4127" s="37" t="s">
        <v>64</v>
      </c>
      <c r="O4127" s="37" t="s">
        <v>157</v>
      </c>
      <c r="P4127" s="37" t="s">
        <v>158</v>
      </c>
      <c r="Q4127" s="37" t="s">
        <v>159</v>
      </c>
      <c r="R4127" s="37" t="s">
        <v>160</v>
      </c>
      <c r="S4127" s="37" t="s">
        <v>1640</v>
      </c>
      <c r="T4127" s="37" t="s">
        <v>1639</v>
      </c>
      <c r="U4127" s="1" t="e">
        <f>VLOOKUP(T4127,[2]VAT!$A:$D,1,0)</f>
        <v>#N/A</v>
      </c>
      <c r="V4127" s="37" t="s">
        <v>2</v>
      </c>
      <c r="W4127" s="37" t="s">
        <v>2</v>
      </c>
      <c r="X4127" t="e">
        <f>VLOOKUP(T4127,[3]رکوردها!$A:$B,2,0)</f>
        <v>#N/A</v>
      </c>
      <c r="Y4127" t="e">
        <f>VLOOKUP(T4127,[3]رکوردها!$A:$D,4,0)</f>
        <v>#N/A</v>
      </c>
      <c r="Z4127" t="e">
        <f>VLOOKUP(T4127,[3]رکوردها!$A:$C,3,0)</f>
        <v>#N/A</v>
      </c>
      <c r="AA4127" t="e">
        <f>VLOOKUP(T4127,[3]رکوردها!$A:$F,6,0)</f>
        <v>#N/A</v>
      </c>
      <c r="AB4127" t="e">
        <f>VLOOKUP(T4127,[3]رکوردها!$A:$E,5,0)</f>
        <v>#N/A</v>
      </c>
    </row>
    <row r="4128" spans="1:28" s="41" customFormat="1" hidden="1" x14ac:dyDescent="0.2">
      <c r="A4128" s="36">
        <v>141765</v>
      </c>
      <c r="B4128" s="36">
        <v>1182</v>
      </c>
      <c r="C4128" s="36">
        <v>1255</v>
      </c>
      <c r="D4128" s="39" t="s">
        <v>5178</v>
      </c>
      <c r="E4128" s="39"/>
      <c r="F4128" s="37" t="s">
        <v>655</v>
      </c>
      <c r="G4128" s="37" t="s">
        <v>1642</v>
      </c>
      <c r="H4128" s="38">
        <v>1226325889</v>
      </c>
      <c r="I4128" s="38">
        <v>0</v>
      </c>
      <c r="J4128" s="38">
        <f t="shared" si="65"/>
        <v>1226325889</v>
      </c>
      <c r="K4128" s="38"/>
      <c r="L4128" s="49"/>
      <c r="M4128" s="37" t="s">
        <v>63</v>
      </c>
      <c r="N4128" s="37" t="s">
        <v>64</v>
      </c>
      <c r="O4128" s="37" t="s">
        <v>157</v>
      </c>
      <c r="P4128" s="37" t="s">
        <v>158</v>
      </c>
      <c r="Q4128" s="37" t="s">
        <v>159</v>
      </c>
      <c r="R4128" s="37" t="s">
        <v>160</v>
      </c>
      <c r="S4128" s="37" t="s">
        <v>1640</v>
      </c>
      <c r="T4128" s="37" t="s">
        <v>1639</v>
      </c>
      <c r="U4128" s="1" t="e">
        <f>VLOOKUP(T4128,[2]VAT!$A:$D,1,0)</f>
        <v>#N/A</v>
      </c>
      <c r="V4128" s="37" t="s">
        <v>2</v>
      </c>
      <c r="W4128" s="37" t="s">
        <v>2</v>
      </c>
      <c r="X4128" t="e">
        <f>VLOOKUP(T4128,[3]رکوردها!$A:$B,2,0)</f>
        <v>#N/A</v>
      </c>
      <c r="Y4128" t="e">
        <f>VLOOKUP(T4128,[3]رکوردها!$A:$D,4,0)</f>
        <v>#N/A</v>
      </c>
      <c r="Z4128" t="e">
        <f>VLOOKUP(T4128,[3]رکوردها!$A:$C,3,0)</f>
        <v>#N/A</v>
      </c>
      <c r="AA4128" t="e">
        <f>VLOOKUP(T4128,[3]رکوردها!$A:$F,6,0)</f>
        <v>#N/A</v>
      </c>
      <c r="AB4128" t="e">
        <f>VLOOKUP(T4128,[3]رکوردها!$A:$E,5,0)</f>
        <v>#N/A</v>
      </c>
    </row>
    <row r="4129" spans="1:28" s="41" customFormat="1" hidden="1" x14ac:dyDescent="0.2">
      <c r="A4129" s="36">
        <v>142870</v>
      </c>
      <c r="B4129" s="36">
        <v>1270</v>
      </c>
      <c r="C4129" s="36">
        <v>1318</v>
      </c>
      <c r="D4129" s="39" t="s">
        <v>5178</v>
      </c>
      <c r="E4129" s="39"/>
      <c r="F4129" s="37" t="s">
        <v>105</v>
      </c>
      <c r="G4129" s="37" t="s">
        <v>1643</v>
      </c>
      <c r="H4129" s="38">
        <v>86182000</v>
      </c>
      <c r="I4129" s="38">
        <v>0</v>
      </c>
      <c r="J4129" s="38">
        <f t="shared" si="65"/>
        <v>86182000</v>
      </c>
      <c r="K4129" s="38"/>
      <c r="L4129" s="49"/>
      <c r="M4129" s="37" t="s">
        <v>63</v>
      </c>
      <c r="N4129" s="37" t="s">
        <v>64</v>
      </c>
      <c r="O4129" s="37" t="s">
        <v>157</v>
      </c>
      <c r="P4129" s="37" t="s">
        <v>158</v>
      </c>
      <c r="Q4129" s="37" t="s">
        <v>159</v>
      </c>
      <c r="R4129" s="37" t="s">
        <v>160</v>
      </c>
      <c r="S4129" s="37" t="s">
        <v>1640</v>
      </c>
      <c r="T4129" s="37" t="s">
        <v>1639</v>
      </c>
      <c r="U4129" s="1" t="e">
        <f>VLOOKUP(T4129,[2]VAT!$A:$D,1,0)</f>
        <v>#N/A</v>
      </c>
      <c r="V4129" s="37" t="s">
        <v>2</v>
      </c>
      <c r="W4129" s="37" t="s">
        <v>2</v>
      </c>
      <c r="X4129" t="e">
        <f>VLOOKUP(T4129,[3]رکوردها!$A:$B,2,0)</f>
        <v>#N/A</v>
      </c>
      <c r="Y4129" t="e">
        <f>VLOOKUP(T4129,[3]رکوردها!$A:$D,4,0)</f>
        <v>#N/A</v>
      </c>
      <c r="Z4129" t="e">
        <f>VLOOKUP(T4129,[3]رکوردها!$A:$C,3,0)</f>
        <v>#N/A</v>
      </c>
      <c r="AA4129" t="e">
        <f>VLOOKUP(T4129,[3]رکوردها!$A:$F,6,0)</f>
        <v>#N/A</v>
      </c>
      <c r="AB4129" t="e">
        <f>VLOOKUP(T4129,[3]رکوردها!$A:$E,5,0)</f>
        <v>#N/A</v>
      </c>
    </row>
    <row r="4130" spans="1:28" s="41" customFormat="1" hidden="1" x14ac:dyDescent="0.2">
      <c r="A4130" s="36">
        <v>173422</v>
      </c>
      <c r="B4130" s="36">
        <v>1296</v>
      </c>
      <c r="C4130" s="36">
        <v>1557</v>
      </c>
      <c r="D4130" s="39" t="s">
        <v>5178</v>
      </c>
      <c r="E4130" s="39"/>
      <c r="F4130" s="37" t="s">
        <v>11</v>
      </c>
      <c r="G4130" s="37" t="s">
        <v>1644</v>
      </c>
      <c r="H4130" s="38">
        <v>988621000</v>
      </c>
      <c r="I4130" s="38">
        <v>0</v>
      </c>
      <c r="J4130" s="38">
        <f t="shared" si="65"/>
        <v>988621000</v>
      </c>
      <c r="K4130" s="38"/>
      <c r="L4130" s="49"/>
      <c r="M4130" s="37" t="s">
        <v>63</v>
      </c>
      <c r="N4130" s="37" t="s">
        <v>64</v>
      </c>
      <c r="O4130" s="37" t="s">
        <v>157</v>
      </c>
      <c r="P4130" s="37" t="s">
        <v>158</v>
      </c>
      <c r="Q4130" s="37" t="s">
        <v>159</v>
      </c>
      <c r="R4130" s="37" t="s">
        <v>160</v>
      </c>
      <c r="S4130" s="37" t="s">
        <v>1640</v>
      </c>
      <c r="T4130" s="37" t="s">
        <v>1639</v>
      </c>
      <c r="U4130" s="1" t="e">
        <f>VLOOKUP(T4130,[2]VAT!$A:$D,1,0)</f>
        <v>#N/A</v>
      </c>
      <c r="V4130" s="37" t="s">
        <v>2</v>
      </c>
      <c r="W4130" s="37" t="s">
        <v>2</v>
      </c>
      <c r="X4130" t="e">
        <f>VLOOKUP(T4130,[3]رکوردها!$A:$B,2,0)</f>
        <v>#N/A</v>
      </c>
      <c r="Y4130" t="e">
        <f>VLOOKUP(T4130,[3]رکوردها!$A:$D,4,0)</f>
        <v>#N/A</v>
      </c>
      <c r="Z4130" t="e">
        <f>VLOOKUP(T4130,[3]رکوردها!$A:$C,3,0)</f>
        <v>#N/A</v>
      </c>
      <c r="AA4130" t="e">
        <f>VLOOKUP(T4130,[3]رکوردها!$A:$F,6,0)</f>
        <v>#N/A</v>
      </c>
      <c r="AB4130" t="e">
        <f>VLOOKUP(T4130,[3]رکوردها!$A:$E,5,0)</f>
        <v>#N/A</v>
      </c>
    </row>
    <row r="4131" spans="1:28" s="41" customFormat="1" hidden="1" x14ac:dyDescent="0.2">
      <c r="A4131" s="36">
        <v>143727</v>
      </c>
      <c r="B4131" s="36">
        <v>1302</v>
      </c>
      <c r="C4131" s="36">
        <v>1349</v>
      </c>
      <c r="D4131" s="39" t="s">
        <v>5178</v>
      </c>
      <c r="E4131" s="39"/>
      <c r="F4131" s="37" t="s">
        <v>209</v>
      </c>
      <c r="G4131" s="37" t="s">
        <v>1645</v>
      </c>
      <c r="H4131" s="38">
        <v>650625360</v>
      </c>
      <c r="I4131" s="38">
        <v>0</v>
      </c>
      <c r="J4131" s="38">
        <f t="shared" si="65"/>
        <v>650625360</v>
      </c>
      <c r="K4131" s="38"/>
      <c r="L4131" s="49"/>
      <c r="M4131" s="37" t="s">
        <v>63</v>
      </c>
      <c r="N4131" s="37" t="s">
        <v>64</v>
      </c>
      <c r="O4131" s="37" t="s">
        <v>157</v>
      </c>
      <c r="P4131" s="37" t="s">
        <v>158</v>
      </c>
      <c r="Q4131" s="37" t="s">
        <v>159</v>
      </c>
      <c r="R4131" s="37" t="s">
        <v>160</v>
      </c>
      <c r="S4131" s="37" t="s">
        <v>1640</v>
      </c>
      <c r="T4131" s="37" t="s">
        <v>1639</v>
      </c>
      <c r="U4131" s="1" t="e">
        <f>VLOOKUP(T4131,[2]VAT!$A:$D,1,0)</f>
        <v>#N/A</v>
      </c>
      <c r="V4131" s="37" t="s">
        <v>2</v>
      </c>
      <c r="W4131" s="37" t="s">
        <v>2</v>
      </c>
      <c r="X4131" t="e">
        <f>VLOOKUP(T4131,[3]رکوردها!$A:$B,2,0)</f>
        <v>#N/A</v>
      </c>
      <c r="Y4131" t="e">
        <f>VLOOKUP(T4131,[3]رکوردها!$A:$D,4,0)</f>
        <v>#N/A</v>
      </c>
      <c r="Z4131" t="e">
        <f>VLOOKUP(T4131,[3]رکوردها!$A:$C,3,0)</f>
        <v>#N/A</v>
      </c>
      <c r="AA4131" t="e">
        <f>VLOOKUP(T4131,[3]رکوردها!$A:$F,6,0)</f>
        <v>#N/A</v>
      </c>
      <c r="AB4131" t="e">
        <f>VLOOKUP(T4131,[3]رکوردها!$A:$E,5,0)</f>
        <v>#N/A</v>
      </c>
    </row>
    <row r="4132" spans="1:28" s="41" customFormat="1" hidden="1" x14ac:dyDescent="0.2">
      <c r="A4132" s="36">
        <v>175957</v>
      </c>
      <c r="B4132" s="36">
        <v>1374</v>
      </c>
      <c r="C4132" s="36">
        <v>1754</v>
      </c>
      <c r="D4132" s="39" t="s">
        <v>5178</v>
      </c>
      <c r="E4132" s="39"/>
      <c r="F4132" s="37" t="s">
        <v>1646</v>
      </c>
      <c r="G4132" s="37" t="s">
        <v>1647</v>
      </c>
      <c r="H4132" s="38">
        <v>85444000</v>
      </c>
      <c r="I4132" s="38">
        <v>0</v>
      </c>
      <c r="J4132" s="38">
        <f t="shared" si="65"/>
        <v>85444000</v>
      </c>
      <c r="K4132" s="38"/>
      <c r="L4132" s="49"/>
      <c r="M4132" s="37" t="s">
        <v>63</v>
      </c>
      <c r="N4132" s="37" t="s">
        <v>64</v>
      </c>
      <c r="O4132" s="37" t="s">
        <v>157</v>
      </c>
      <c r="P4132" s="37" t="s">
        <v>158</v>
      </c>
      <c r="Q4132" s="37" t="s">
        <v>159</v>
      </c>
      <c r="R4132" s="37" t="s">
        <v>160</v>
      </c>
      <c r="S4132" s="37" t="s">
        <v>1640</v>
      </c>
      <c r="T4132" s="37" t="s">
        <v>1639</v>
      </c>
      <c r="U4132" s="1" t="e">
        <f>VLOOKUP(T4132,[2]VAT!$A:$D,1,0)</f>
        <v>#N/A</v>
      </c>
      <c r="V4132" s="37" t="s">
        <v>2</v>
      </c>
      <c r="W4132" s="37" t="s">
        <v>2</v>
      </c>
      <c r="X4132" t="e">
        <f>VLOOKUP(T4132,[3]رکوردها!$A:$B,2,0)</f>
        <v>#N/A</v>
      </c>
      <c r="Y4132" t="e">
        <f>VLOOKUP(T4132,[3]رکوردها!$A:$D,4,0)</f>
        <v>#N/A</v>
      </c>
      <c r="Z4132" t="e">
        <f>VLOOKUP(T4132,[3]رکوردها!$A:$C,3,0)</f>
        <v>#N/A</v>
      </c>
      <c r="AA4132" t="e">
        <f>VLOOKUP(T4132,[3]رکوردها!$A:$F,6,0)</f>
        <v>#N/A</v>
      </c>
      <c r="AB4132" t="e">
        <f>VLOOKUP(T4132,[3]رکوردها!$A:$E,5,0)</f>
        <v>#N/A</v>
      </c>
    </row>
    <row r="4133" spans="1:28" s="41" customFormat="1" hidden="1" x14ac:dyDescent="0.2">
      <c r="A4133" s="36">
        <v>173560</v>
      </c>
      <c r="B4133" s="36">
        <v>1395</v>
      </c>
      <c r="C4133" s="36">
        <v>1576</v>
      </c>
      <c r="D4133" s="39" t="s">
        <v>5178</v>
      </c>
      <c r="E4133" s="39"/>
      <c r="F4133" s="37" t="s">
        <v>149</v>
      </c>
      <c r="G4133" s="37" t="s">
        <v>1648</v>
      </c>
      <c r="H4133" s="38">
        <v>1278487653</v>
      </c>
      <c r="I4133" s="38">
        <v>0</v>
      </c>
      <c r="J4133" s="38">
        <f t="shared" si="65"/>
        <v>1278487653</v>
      </c>
      <c r="K4133" s="38"/>
      <c r="L4133" s="49"/>
      <c r="M4133" s="37" t="s">
        <v>63</v>
      </c>
      <c r="N4133" s="37" t="s">
        <v>64</v>
      </c>
      <c r="O4133" s="37" t="s">
        <v>157</v>
      </c>
      <c r="P4133" s="37" t="s">
        <v>158</v>
      </c>
      <c r="Q4133" s="37" t="s">
        <v>159</v>
      </c>
      <c r="R4133" s="37" t="s">
        <v>160</v>
      </c>
      <c r="S4133" s="37" t="s">
        <v>1640</v>
      </c>
      <c r="T4133" s="37" t="s">
        <v>1639</v>
      </c>
      <c r="U4133" s="1" t="e">
        <f>VLOOKUP(T4133,[2]VAT!$A:$D,1,0)</f>
        <v>#N/A</v>
      </c>
      <c r="V4133" s="37" t="s">
        <v>2</v>
      </c>
      <c r="W4133" s="37" t="s">
        <v>2</v>
      </c>
      <c r="X4133" t="e">
        <f>VLOOKUP(T4133,[3]رکوردها!$A:$B,2,0)</f>
        <v>#N/A</v>
      </c>
      <c r="Y4133" t="e">
        <f>VLOOKUP(T4133,[3]رکوردها!$A:$D,4,0)</f>
        <v>#N/A</v>
      </c>
      <c r="Z4133" t="e">
        <f>VLOOKUP(T4133,[3]رکوردها!$A:$C,3,0)</f>
        <v>#N/A</v>
      </c>
      <c r="AA4133" t="e">
        <f>VLOOKUP(T4133,[3]رکوردها!$A:$F,6,0)</f>
        <v>#N/A</v>
      </c>
      <c r="AB4133" t="e">
        <f>VLOOKUP(T4133,[3]رکوردها!$A:$E,5,0)</f>
        <v>#N/A</v>
      </c>
    </row>
    <row r="4134" spans="1:28" s="41" customFormat="1" hidden="1" x14ac:dyDescent="0.2">
      <c r="A4134" s="36">
        <v>173561</v>
      </c>
      <c r="B4134" s="36">
        <v>1395</v>
      </c>
      <c r="C4134" s="36">
        <v>1576</v>
      </c>
      <c r="D4134" s="39" t="s">
        <v>5178</v>
      </c>
      <c r="E4134" s="39"/>
      <c r="F4134" s="37" t="s">
        <v>149</v>
      </c>
      <c r="G4134" s="37" t="s">
        <v>1649</v>
      </c>
      <c r="H4134" s="38">
        <v>907133937</v>
      </c>
      <c r="I4134" s="38">
        <v>0</v>
      </c>
      <c r="J4134" s="38">
        <f t="shared" si="65"/>
        <v>907133937</v>
      </c>
      <c r="K4134" s="38"/>
      <c r="L4134" s="49"/>
      <c r="M4134" s="37" t="s">
        <v>63</v>
      </c>
      <c r="N4134" s="37" t="s">
        <v>64</v>
      </c>
      <c r="O4134" s="37" t="s">
        <v>157</v>
      </c>
      <c r="P4134" s="37" t="s">
        <v>158</v>
      </c>
      <c r="Q4134" s="37" t="s">
        <v>159</v>
      </c>
      <c r="R4134" s="37" t="s">
        <v>160</v>
      </c>
      <c r="S4134" s="37" t="s">
        <v>1640</v>
      </c>
      <c r="T4134" s="37" t="s">
        <v>1639</v>
      </c>
      <c r="U4134" s="1" t="e">
        <f>VLOOKUP(T4134,[2]VAT!$A:$D,1,0)</f>
        <v>#N/A</v>
      </c>
      <c r="V4134" s="37" t="s">
        <v>2</v>
      </c>
      <c r="W4134" s="37" t="s">
        <v>2</v>
      </c>
      <c r="X4134" t="e">
        <f>VLOOKUP(T4134,[3]رکوردها!$A:$B,2,0)</f>
        <v>#N/A</v>
      </c>
      <c r="Y4134" t="e">
        <f>VLOOKUP(T4134,[3]رکوردها!$A:$D,4,0)</f>
        <v>#N/A</v>
      </c>
      <c r="Z4134" t="e">
        <f>VLOOKUP(T4134,[3]رکوردها!$A:$C,3,0)</f>
        <v>#N/A</v>
      </c>
      <c r="AA4134" t="e">
        <f>VLOOKUP(T4134,[3]رکوردها!$A:$F,6,0)</f>
        <v>#N/A</v>
      </c>
      <c r="AB4134" t="e">
        <f>VLOOKUP(T4134,[3]رکوردها!$A:$E,5,0)</f>
        <v>#N/A</v>
      </c>
    </row>
    <row r="4135" spans="1:28" s="41" customFormat="1" hidden="1" x14ac:dyDescent="0.2">
      <c r="A4135" s="36">
        <v>173562</v>
      </c>
      <c r="B4135" s="36">
        <v>1395</v>
      </c>
      <c r="C4135" s="36">
        <v>1576</v>
      </c>
      <c r="D4135" s="39" t="s">
        <v>5178</v>
      </c>
      <c r="E4135" s="39"/>
      <c r="F4135" s="37" t="s">
        <v>149</v>
      </c>
      <c r="G4135" s="37" t="s">
        <v>1650</v>
      </c>
      <c r="H4135" s="38">
        <v>587496533</v>
      </c>
      <c r="I4135" s="38">
        <v>0</v>
      </c>
      <c r="J4135" s="38">
        <f t="shared" si="65"/>
        <v>587496533</v>
      </c>
      <c r="K4135" s="38"/>
      <c r="L4135" s="49"/>
      <c r="M4135" s="37" t="s">
        <v>63</v>
      </c>
      <c r="N4135" s="37" t="s">
        <v>64</v>
      </c>
      <c r="O4135" s="37" t="s">
        <v>157</v>
      </c>
      <c r="P4135" s="37" t="s">
        <v>158</v>
      </c>
      <c r="Q4135" s="37" t="s">
        <v>159</v>
      </c>
      <c r="R4135" s="37" t="s">
        <v>160</v>
      </c>
      <c r="S4135" s="37" t="s">
        <v>1640</v>
      </c>
      <c r="T4135" s="37" t="s">
        <v>1639</v>
      </c>
      <c r="U4135" s="1" t="e">
        <f>VLOOKUP(T4135,[2]VAT!$A:$D,1,0)</f>
        <v>#N/A</v>
      </c>
      <c r="V4135" s="37" t="s">
        <v>2</v>
      </c>
      <c r="W4135" s="37" t="s">
        <v>2</v>
      </c>
      <c r="X4135" t="e">
        <f>VLOOKUP(T4135,[3]رکوردها!$A:$B,2,0)</f>
        <v>#N/A</v>
      </c>
      <c r="Y4135" t="e">
        <f>VLOOKUP(T4135,[3]رکوردها!$A:$D,4,0)</f>
        <v>#N/A</v>
      </c>
      <c r="Z4135" t="e">
        <f>VLOOKUP(T4135,[3]رکوردها!$A:$C,3,0)</f>
        <v>#N/A</v>
      </c>
      <c r="AA4135" t="e">
        <f>VLOOKUP(T4135,[3]رکوردها!$A:$F,6,0)</f>
        <v>#N/A</v>
      </c>
      <c r="AB4135" t="e">
        <f>VLOOKUP(T4135,[3]رکوردها!$A:$E,5,0)</f>
        <v>#N/A</v>
      </c>
    </row>
    <row r="4136" spans="1:28" s="41" customFormat="1" hidden="1" x14ac:dyDescent="0.2">
      <c r="A4136" s="36">
        <v>182080</v>
      </c>
      <c r="B4136" s="36">
        <v>1397</v>
      </c>
      <c r="C4136" s="36">
        <v>2024</v>
      </c>
      <c r="D4136" s="39" t="s">
        <v>5178</v>
      </c>
      <c r="E4136" s="39"/>
      <c r="F4136" s="37" t="s">
        <v>149</v>
      </c>
      <c r="G4136" s="37" t="s">
        <v>1651</v>
      </c>
      <c r="H4136" s="38">
        <v>95000000</v>
      </c>
      <c r="I4136" s="38">
        <v>0</v>
      </c>
      <c r="J4136" s="38">
        <f t="shared" si="65"/>
        <v>95000000</v>
      </c>
      <c r="K4136" s="38"/>
      <c r="L4136" s="49"/>
      <c r="M4136" s="37" t="s">
        <v>63</v>
      </c>
      <c r="N4136" s="37" t="s">
        <v>64</v>
      </c>
      <c r="O4136" s="37" t="s">
        <v>157</v>
      </c>
      <c r="P4136" s="37" t="s">
        <v>158</v>
      </c>
      <c r="Q4136" s="37" t="s">
        <v>159</v>
      </c>
      <c r="R4136" s="37" t="s">
        <v>160</v>
      </c>
      <c r="S4136" s="37" t="s">
        <v>1640</v>
      </c>
      <c r="T4136" s="37" t="s">
        <v>1639</v>
      </c>
      <c r="U4136" s="1" t="e">
        <f>VLOOKUP(T4136,[2]VAT!$A:$D,1,0)</f>
        <v>#N/A</v>
      </c>
      <c r="V4136" s="37" t="s">
        <v>2</v>
      </c>
      <c r="W4136" s="37" t="s">
        <v>2</v>
      </c>
      <c r="X4136" t="e">
        <f>VLOOKUP(T4136,[3]رکوردها!$A:$B,2,0)</f>
        <v>#N/A</v>
      </c>
      <c r="Y4136" t="e">
        <f>VLOOKUP(T4136,[3]رکوردها!$A:$D,4,0)</f>
        <v>#N/A</v>
      </c>
      <c r="Z4136" t="e">
        <f>VLOOKUP(T4136,[3]رکوردها!$A:$C,3,0)</f>
        <v>#N/A</v>
      </c>
      <c r="AA4136" t="e">
        <f>VLOOKUP(T4136,[3]رکوردها!$A:$F,6,0)</f>
        <v>#N/A</v>
      </c>
      <c r="AB4136" t="e">
        <f>VLOOKUP(T4136,[3]رکوردها!$A:$E,5,0)</f>
        <v>#N/A</v>
      </c>
    </row>
    <row r="4137" spans="1:28" s="41" customFormat="1" hidden="1" x14ac:dyDescent="0.2">
      <c r="A4137" s="36">
        <v>173473</v>
      </c>
      <c r="B4137" s="36">
        <v>1405</v>
      </c>
      <c r="C4137" s="36">
        <v>1561</v>
      </c>
      <c r="D4137" s="39" t="s">
        <v>5178</v>
      </c>
      <c r="E4137" s="39"/>
      <c r="F4137" s="37" t="s">
        <v>1652</v>
      </c>
      <c r="G4137" s="37" t="s">
        <v>1653</v>
      </c>
      <c r="H4137" s="38">
        <v>4515491000</v>
      </c>
      <c r="I4137" s="38">
        <v>0</v>
      </c>
      <c r="J4137" s="38">
        <f t="shared" si="65"/>
        <v>4515491000</v>
      </c>
      <c r="K4137" s="38"/>
      <c r="L4137" s="49"/>
      <c r="M4137" s="37" t="s">
        <v>63</v>
      </c>
      <c r="N4137" s="37" t="s">
        <v>64</v>
      </c>
      <c r="O4137" s="37" t="s">
        <v>157</v>
      </c>
      <c r="P4137" s="37" t="s">
        <v>158</v>
      </c>
      <c r="Q4137" s="37" t="s">
        <v>159</v>
      </c>
      <c r="R4137" s="37" t="s">
        <v>160</v>
      </c>
      <c r="S4137" s="37" t="s">
        <v>1640</v>
      </c>
      <c r="T4137" s="37" t="s">
        <v>1639</v>
      </c>
      <c r="U4137" s="1" t="e">
        <f>VLOOKUP(T4137,[2]VAT!$A:$D,1,0)</f>
        <v>#N/A</v>
      </c>
      <c r="V4137" s="37" t="s">
        <v>2</v>
      </c>
      <c r="W4137" s="37" t="s">
        <v>2</v>
      </c>
      <c r="X4137" t="e">
        <f>VLOOKUP(T4137,[3]رکوردها!$A:$B,2,0)</f>
        <v>#N/A</v>
      </c>
      <c r="Y4137" t="e">
        <f>VLOOKUP(T4137,[3]رکوردها!$A:$D,4,0)</f>
        <v>#N/A</v>
      </c>
      <c r="Z4137" t="e">
        <f>VLOOKUP(T4137,[3]رکوردها!$A:$C,3,0)</f>
        <v>#N/A</v>
      </c>
      <c r="AA4137" t="e">
        <f>VLOOKUP(T4137,[3]رکوردها!$A:$F,6,0)</f>
        <v>#N/A</v>
      </c>
      <c r="AB4137" t="e">
        <f>VLOOKUP(T4137,[3]رکوردها!$A:$E,5,0)</f>
        <v>#N/A</v>
      </c>
    </row>
    <row r="4138" spans="1:28" s="41" customFormat="1" hidden="1" x14ac:dyDescent="0.2">
      <c r="A4138" s="36">
        <v>173452</v>
      </c>
      <c r="B4138" s="36">
        <v>1451</v>
      </c>
      <c r="C4138" s="36">
        <v>1559</v>
      </c>
      <c r="D4138" s="39" t="s">
        <v>5178</v>
      </c>
      <c r="E4138" s="39"/>
      <c r="F4138" s="37" t="s">
        <v>113</v>
      </c>
      <c r="G4138" s="37" t="s">
        <v>1654</v>
      </c>
      <c r="H4138" s="38">
        <v>6752012000</v>
      </c>
      <c r="I4138" s="38">
        <v>0</v>
      </c>
      <c r="J4138" s="38">
        <f t="shared" si="65"/>
        <v>6752012000</v>
      </c>
      <c r="K4138" s="38"/>
      <c r="L4138" s="49"/>
      <c r="M4138" s="37" t="s">
        <v>63</v>
      </c>
      <c r="N4138" s="37" t="s">
        <v>64</v>
      </c>
      <c r="O4138" s="37" t="s">
        <v>157</v>
      </c>
      <c r="P4138" s="37" t="s">
        <v>158</v>
      </c>
      <c r="Q4138" s="37" t="s">
        <v>159</v>
      </c>
      <c r="R4138" s="37" t="s">
        <v>160</v>
      </c>
      <c r="S4138" s="37" t="s">
        <v>1640</v>
      </c>
      <c r="T4138" s="37" t="s">
        <v>1639</v>
      </c>
      <c r="U4138" s="1" t="e">
        <f>VLOOKUP(T4138,[2]VAT!$A:$D,1,0)</f>
        <v>#N/A</v>
      </c>
      <c r="V4138" s="37" t="s">
        <v>2</v>
      </c>
      <c r="W4138" s="37" t="s">
        <v>2</v>
      </c>
      <c r="X4138" t="e">
        <f>VLOOKUP(T4138,[3]رکوردها!$A:$B,2,0)</f>
        <v>#N/A</v>
      </c>
      <c r="Y4138" t="e">
        <f>VLOOKUP(T4138,[3]رکوردها!$A:$D,4,0)</f>
        <v>#N/A</v>
      </c>
      <c r="Z4138" t="e">
        <f>VLOOKUP(T4138,[3]رکوردها!$A:$C,3,0)</f>
        <v>#N/A</v>
      </c>
      <c r="AA4138" t="e">
        <f>VLOOKUP(T4138,[3]رکوردها!$A:$F,6,0)</f>
        <v>#N/A</v>
      </c>
      <c r="AB4138" t="e">
        <f>VLOOKUP(T4138,[3]رکوردها!$A:$E,5,0)</f>
        <v>#N/A</v>
      </c>
    </row>
    <row r="4139" spans="1:28" s="41" customFormat="1" hidden="1" x14ac:dyDescent="0.2">
      <c r="A4139" s="36">
        <v>173430</v>
      </c>
      <c r="B4139" s="36">
        <v>1489</v>
      </c>
      <c r="C4139" s="36">
        <v>1558</v>
      </c>
      <c r="D4139" s="39" t="s">
        <v>5178</v>
      </c>
      <c r="E4139" s="39"/>
      <c r="F4139" s="37" t="s">
        <v>1655</v>
      </c>
      <c r="G4139" s="37" t="s">
        <v>1656</v>
      </c>
      <c r="H4139" s="38">
        <v>8517605000</v>
      </c>
      <c r="I4139" s="38">
        <v>0</v>
      </c>
      <c r="J4139" s="38">
        <f t="shared" si="65"/>
        <v>8517605000</v>
      </c>
      <c r="K4139" s="38"/>
      <c r="L4139" s="49"/>
      <c r="M4139" s="37" t="s">
        <v>63</v>
      </c>
      <c r="N4139" s="37" t="s">
        <v>64</v>
      </c>
      <c r="O4139" s="37" t="s">
        <v>157</v>
      </c>
      <c r="P4139" s="37" t="s">
        <v>158</v>
      </c>
      <c r="Q4139" s="37" t="s">
        <v>159</v>
      </c>
      <c r="R4139" s="37" t="s">
        <v>160</v>
      </c>
      <c r="S4139" s="37" t="s">
        <v>1640</v>
      </c>
      <c r="T4139" s="37" t="s">
        <v>1639</v>
      </c>
      <c r="U4139" s="1" t="e">
        <f>VLOOKUP(T4139,[2]VAT!$A:$D,1,0)</f>
        <v>#N/A</v>
      </c>
      <c r="V4139" s="37" t="s">
        <v>2</v>
      </c>
      <c r="W4139" s="37" t="s">
        <v>2</v>
      </c>
      <c r="X4139" t="e">
        <f>VLOOKUP(T4139,[3]رکوردها!$A:$B,2,0)</f>
        <v>#N/A</v>
      </c>
      <c r="Y4139" t="e">
        <f>VLOOKUP(T4139,[3]رکوردها!$A:$D,4,0)</f>
        <v>#N/A</v>
      </c>
      <c r="Z4139" t="e">
        <f>VLOOKUP(T4139,[3]رکوردها!$A:$C,3,0)</f>
        <v>#N/A</v>
      </c>
      <c r="AA4139" t="e">
        <f>VLOOKUP(T4139,[3]رکوردها!$A:$F,6,0)</f>
        <v>#N/A</v>
      </c>
      <c r="AB4139" t="e">
        <f>VLOOKUP(T4139,[3]رکوردها!$A:$E,5,0)</f>
        <v>#N/A</v>
      </c>
    </row>
    <row r="4140" spans="1:28" s="41" customFormat="1" hidden="1" x14ac:dyDescent="0.2">
      <c r="A4140" s="36">
        <v>148139</v>
      </c>
      <c r="B4140" s="36">
        <v>1494</v>
      </c>
      <c r="C4140" s="36">
        <v>1527</v>
      </c>
      <c r="D4140" s="39" t="s">
        <v>5178</v>
      </c>
      <c r="E4140" s="39"/>
      <c r="F4140" s="37" t="s">
        <v>297</v>
      </c>
      <c r="G4140" s="37" t="s">
        <v>1657</v>
      </c>
      <c r="H4140" s="38">
        <v>75864000</v>
      </c>
      <c r="I4140" s="38">
        <v>0</v>
      </c>
      <c r="J4140" s="38">
        <f t="shared" si="65"/>
        <v>75864000</v>
      </c>
      <c r="K4140" s="38"/>
      <c r="L4140" s="49"/>
      <c r="M4140" s="37" t="s">
        <v>63</v>
      </c>
      <c r="N4140" s="37" t="s">
        <v>64</v>
      </c>
      <c r="O4140" s="37" t="s">
        <v>157</v>
      </c>
      <c r="P4140" s="37" t="s">
        <v>158</v>
      </c>
      <c r="Q4140" s="37" t="s">
        <v>159</v>
      </c>
      <c r="R4140" s="37" t="s">
        <v>160</v>
      </c>
      <c r="S4140" s="37" t="s">
        <v>1640</v>
      </c>
      <c r="T4140" s="37" t="s">
        <v>1639</v>
      </c>
      <c r="U4140" s="1" t="e">
        <f>VLOOKUP(T4140,[2]VAT!$A:$D,1,0)</f>
        <v>#N/A</v>
      </c>
      <c r="V4140" s="37" t="s">
        <v>2</v>
      </c>
      <c r="W4140" s="37" t="s">
        <v>2</v>
      </c>
      <c r="X4140" t="e">
        <f>VLOOKUP(T4140,[3]رکوردها!$A:$B,2,0)</f>
        <v>#N/A</v>
      </c>
      <c r="Y4140" t="e">
        <f>VLOOKUP(T4140,[3]رکوردها!$A:$D,4,0)</f>
        <v>#N/A</v>
      </c>
      <c r="Z4140" t="e">
        <f>VLOOKUP(T4140,[3]رکوردها!$A:$C,3,0)</f>
        <v>#N/A</v>
      </c>
      <c r="AA4140" t="e">
        <f>VLOOKUP(T4140,[3]رکوردها!$A:$F,6,0)</f>
        <v>#N/A</v>
      </c>
      <c r="AB4140" t="e">
        <f>VLOOKUP(T4140,[3]رکوردها!$A:$E,5,0)</f>
        <v>#N/A</v>
      </c>
    </row>
    <row r="4141" spans="1:28" s="41" customFormat="1" hidden="1" x14ac:dyDescent="0.2">
      <c r="A4141" s="36">
        <v>173499</v>
      </c>
      <c r="B4141" s="36">
        <v>1496</v>
      </c>
      <c r="C4141" s="36">
        <v>1563</v>
      </c>
      <c r="D4141" s="39" t="s">
        <v>5178</v>
      </c>
      <c r="E4141" s="39"/>
      <c r="F4141" s="37" t="s">
        <v>297</v>
      </c>
      <c r="G4141" s="37" t="s">
        <v>1658</v>
      </c>
      <c r="H4141" s="38">
        <v>3479280000</v>
      </c>
      <c r="I4141" s="38">
        <v>0</v>
      </c>
      <c r="J4141" s="38">
        <f t="shared" si="65"/>
        <v>3479280000</v>
      </c>
      <c r="K4141" s="38"/>
      <c r="L4141" s="49"/>
      <c r="M4141" s="37" t="s">
        <v>63</v>
      </c>
      <c r="N4141" s="37" t="s">
        <v>64</v>
      </c>
      <c r="O4141" s="37" t="s">
        <v>157</v>
      </c>
      <c r="P4141" s="37" t="s">
        <v>158</v>
      </c>
      <c r="Q4141" s="37" t="s">
        <v>159</v>
      </c>
      <c r="R4141" s="37" t="s">
        <v>160</v>
      </c>
      <c r="S4141" s="37" t="s">
        <v>1640</v>
      </c>
      <c r="T4141" s="37" t="s">
        <v>1639</v>
      </c>
      <c r="U4141" s="1" t="e">
        <f>VLOOKUP(T4141,[2]VAT!$A:$D,1,0)</f>
        <v>#N/A</v>
      </c>
      <c r="V4141" s="37" t="s">
        <v>2</v>
      </c>
      <c r="W4141" s="37" t="s">
        <v>2</v>
      </c>
      <c r="X4141" t="e">
        <f>VLOOKUP(T4141,[3]رکوردها!$A:$B,2,0)</f>
        <v>#N/A</v>
      </c>
      <c r="Y4141" t="e">
        <f>VLOOKUP(T4141,[3]رکوردها!$A:$D,4,0)</f>
        <v>#N/A</v>
      </c>
      <c r="Z4141" t="e">
        <f>VLOOKUP(T4141,[3]رکوردها!$A:$C,3,0)</f>
        <v>#N/A</v>
      </c>
      <c r="AA4141" t="e">
        <f>VLOOKUP(T4141,[3]رکوردها!$A:$F,6,0)</f>
        <v>#N/A</v>
      </c>
      <c r="AB4141" t="e">
        <f>VLOOKUP(T4141,[3]رکوردها!$A:$E,5,0)</f>
        <v>#N/A</v>
      </c>
    </row>
    <row r="4142" spans="1:28" s="41" customFormat="1" hidden="1" x14ac:dyDescent="0.2">
      <c r="A4142" s="36">
        <v>173501</v>
      </c>
      <c r="B4142" s="36">
        <v>1497</v>
      </c>
      <c r="C4142" s="36">
        <v>1564</v>
      </c>
      <c r="D4142" s="39" t="s">
        <v>5178</v>
      </c>
      <c r="E4142" s="39"/>
      <c r="F4142" s="37" t="s">
        <v>297</v>
      </c>
      <c r="G4142" s="37" t="s">
        <v>1659</v>
      </c>
      <c r="H4142" s="38">
        <v>76020960</v>
      </c>
      <c r="I4142" s="38">
        <v>0</v>
      </c>
      <c r="J4142" s="38">
        <f t="shared" si="65"/>
        <v>76020960</v>
      </c>
      <c r="K4142" s="38"/>
      <c r="L4142" s="49"/>
      <c r="M4142" s="37" t="s">
        <v>63</v>
      </c>
      <c r="N4142" s="37" t="s">
        <v>64</v>
      </c>
      <c r="O4142" s="37" t="s">
        <v>157</v>
      </c>
      <c r="P4142" s="37" t="s">
        <v>158</v>
      </c>
      <c r="Q4142" s="37" t="s">
        <v>159</v>
      </c>
      <c r="R4142" s="37" t="s">
        <v>160</v>
      </c>
      <c r="S4142" s="37" t="s">
        <v>1640</v>
      </c>
      <c r="T4142" s="37" t="s">
        <v>1639</v>
      </c>
      <c r="U4142" s="1" t="e">
        <f>VLOOKUP(T4142,[2]VAT!$A:$D,1,0)</f>
        <v>#N/A</v>
      </c>
      <c r="V4142" s="37" t="s">
        <v>2</v>
      </c>
      <c r="W4142" s="37" t="s">
        <v>2</v>
      </c>
      <c r="X4142" t="e">
        <f>VLOOKUP(T4142,[3]رکوردها!$A:$B,2,0)</f>
        <v>#N/A</v>
      </c>
      <c r="Y4142" t="e">
        <f>VLOOKUP(T4142,[3]رکوردها!$A:$D,4,0)</f>
        <v>#N/A</v>
      </c>
      <c r="Z4142" t="e">
        <f>VLOOKUP(T4142,[3]رکوردها!$A:$C,3,0)</f>
        <v>#N/A</v>
      </c>
      <c r="AA4142" t="e">
        <f>VLOOKUP(T4142,[3]رکوردها!$A:$F,6,0)</f>
        <v>#N/A</v>
      </c>
      <c r="AB4142" t="e">
        <f>VLOOKUP(T4142,[3]رکوردها!$A:$E,5,0)</f>
        <v>#N/A</v>
      </c>
    </row>
    <row r="4143" spans="1:28" s="41" customFormat="1" hidden="1" x14ac:dyDescent="0.2">
      <c r="A4143" s="36">
        <v>173884</v>
      </c>
      <c r="B4143" s="36">
        <v>1499</v>
      </c>
      <c r="C4143" s="36">
        <v>1615</v>
      </c>
      <c r="D4143" s="39" t="s">
        <v>5178</v>
      </c>
      <c r="E4143" s="39"/>
      <c r="F4143" s="37" t="s">
        <v>297</v>
      </c>
      <c r="G4143" s="37" t="s">
        <v>1660</v>
      </c>
      <c r="H4143" s="38">
        <v>4243370000</v>
      </c>
      <c r="I4143" s="38">
        <v>0</v>
      </c>
      <c r="J4143" s="38">
        <f t="shared" si="65"/>
        <v>4243370000</v>
      </c>
      <c r="K4143" s="38"/>
      <c r="L4143" s="49"/>
      <c r="M4143" s="37" t="s">
        <v>63</v>
      </c>
      <c r="N4143" s="37" t="s">
        <v>64</v>
      </c>
      <c r="O4143" s="37" t="s">
        <v>157</v>
      </c>
      <c r="P4143" s="37" t="s">
        <v>158</v>
      </c>
      <c r="Q4143" s="37" t="s">
        <v>159</v>
      </c>
      <c r="R4143" s="37" t="s">
        <v>160</v>
      </c>
      <c r="S4143" s="37" t="s">
        <v>1640</v>
      </c>
      <c r="T4143" s="37" t="s">
        <v>1639</v>
      </c>
      <c r="U4143" s="1" t="e">
        <f>VLOOKUP(T4143,[2]VAT!$A:$D,1,0)</f>
        <v>#N/A</v>
      </c>
      <c r="V4143" s="37" t="s">
        <v>2</v>
      </c>
      <c r="W4143" s="37" t="s">
        <v>2</v>
      </c>
      <c r="X4143" t="e">
        <f>VLOOKUP(T4143,[3]رکوردها!$A:$B,2,0)</f>
        <v>#N/A</v>
      </c>
      <c r="Y4143" t="e">
        <f>VLOOKUP(T4143,[3]رکوردها!$A:$D,4,0)</f>
        <v>#N/A</v>
      </c>
      <c r="Z4143" t="e">
        <f>VLOOKUP(T4143,[3]رکوردها!$A:$C,3,0)</f>
        <v>#N/A</v>
      </c>
      <c r="AA4143" t="e">
        <f>VLOOKUP(T4143,[3]رکوردها!$A:$F,6,0)</f>
        <v>#N/A</v>
      </c>
      <c r="AB4143" t="e">
        <f>VLOOKUP(T4143,[3]رکوردها!$A:$E,5,0)</f>
        <v>#N/A</v>
      </c>
    </row>
    <row r="4144" spans="1:28" s="41" customFormat="1" hidden="1" x14ac:dyDescent="0.2">
      <c r="A4144" s="36">
        <v>182082</v>
      </c>
      <c r="B4144" s="36">
        <v>1530</v>
      </c>
      <c r="C4144" s="36">
        <v>2025</v>
      </c>
      <c r="D4144" s="39" t="s">
        <v>5178</v>
      </c>
      <c r="E4144" s="39"/>
      <c r="F4144" s="37" t="s">
        <v>1661</v>
      </c>
      <c r="G4144" s="37" t="s">
        <v>1662</v>
      </c>
      <c r="H4144" s="38">
        <v>89544000</v>
      </c>
      <c r="I4144" s="38">
        <v>0</v>
      </c>
      <c r="J4144" s="38">
        <f t="shared" si="65"/>
        <v>89544000</v>
      </c>
      <c r="K4144" s="38"/>
      <c r="L4144" s="49"/>
      <c r="M4144" s="37" t="s">
        <v>63</v>
      </c>
      <c r="N4144" s="37" t="s">
        <v>64</v>
      </c>
      <c r="O4144" s="37" t="s">
        <v>157</v>
      </c>
      <c r="P4144" s="37" t="s">
        <v>158</v>
      </c>
      <c r="Q4144" s="37" t="s">
        <v>159</v>
      </c>
      <c r="R4144" s="37" t="s">
        <v>160</v>
      </c>
      <c r="S4144" s="37" t="s">
        <v>1640</v>
      </c>
      <c r="T4144" s="37" t="s">
        <v>1639</v>
      </c>
      <c r="U4144" s="1" t="e">
        <f>VLOOKUP(T4144,[2]VAT!$A:$D,1,0)</f>
        <v>#N/A</v>
      </c>
      <c r="V4144" s="37" t="s">
        <v>2</v>
      </c>
      <c r="W4144" s="37" t="s">
        <v>2</v>
      </c>
      <c r="X4144" t="e">
        <f>VLOOKUP(T4144,[3]رکوردها!$A:$B,2,0)</f>
        <v>#N/A</v>
      </c>
      <c r="Y4144" t="e">
        <f>VLOOKUP(T4144,[3]رکوردها!$A:$D,4,0)</f>
        <v>#N/A</v>
      </c>
      <c r="Z4144" t="e">
        <f>VLOOKUP(T4144,[3]رکوردها!$A:$C,3,0)</f>
        <v>#N/A</v>
      </c>
      <c r="AA4144" t="e">
        <f>VLOOKUP(T4144,[3]رکوردها!$A:$F,6,0)</f>
        <v>#N/A</v>
      </c>
      <c r="AB4144" t="e">
        <f>VLOOKUP(T4144,[3]رکوردها!$A:$E,5,0)</f>
        <v>#N/A</v>
      </c>
    </row>
    <row r="4145" spans="1:28" s="41" customFormat="1" hidden="1" x14ac:dyDescent="0.2">
      <c r="A4145" s="36">
        <v>174048</v>
      </c>
      <c r="B4145" s="36">
        <v>1539</v>
      </c>
      <c r="C4145" s="36">
        <v>1637</v>
      </c>
      <c r="D4145" s="39" t="s">
        <v>5178</v>
      </c>
      <c r="E4145" s="39"/>
      <c r="F4145" s="37" t="s">
        <v>135</v>
      </c>
      <c r="G4145" s="37" t="s">
        <v>1663</v>
      </c>
      <c r="H4145" s="38">
        <v>3413246948</v>
      </c>
      <c r="I4145" s="38">
        <v>0</v>
      </c>
      <c r="J4145" s="38">
        <f t="shared" si="65"/>
        <v>3413246948</v>
      </c>
      <c r="K4145" s="38"/>
      <c r="L4145" s="49"/>
      <c r="M4145" s="37" t="s">
        <v>63</v>
      </c>
      <c r="N4145" s="37" t="s">
        <v>64</v>
      </c>
      <c r="O4145" s="37" t="s">
        <v>157</v>
      </c>
      <c r="P4145" s="37" t="s">
        <v>158</v>
      </c>
      <c r="Q4145" s="37" t="s">
        <v>159</v>
      </c>
      <c r="R4145" s="37" t="s">
        <v>160</v>
      </c>
      <c r="S4145" s="37" t="s">
        <v>1640</v>
      </c>
      <c r="T4145" s="37" t="s">
        <v>1639</v>
      </c>
      <c r="U4145" s="1" t="e">
        <f>VLOOKUP(T4145,[2]VAT!$A:$D,1,0)</f>
        <v>#N/A</v>
      </c>
      <c r="V4145" s="37" t="s">
        <v>2</v>
      </c>
      <c r="W4145" s="37" t="s">
        <v>2</v>
      </c>
      <c r="X4145" t="e">
        <f>VLOOKUP(T4145,[3]رکوردها!$A:$B,2,0)</f>
        <v>#N/A</v>
      </c>
      <c r="Y4145" t="e">
        <f>VLOOKUP(T4145,[3]رکوردها!$A:$D,4,0)</f>
        <v>#N/A</v>
      </c>
      <c r="Z4145" t="e">
        <f>VLOOKUP(T4145,[3]رکوردها!$A:$C,3,0)</f>
        <v>#N/A</v>
      </c>
      <c r="AA4145" t="e">
        <f>VLOOKUP(T4145,[3]رکوردها!$A:$F,6,0)</f>
        <v>#N/A</v>
      </c>
      <c r="AB4145" t="e">
        <f>VLOOKUP(T4145,[3]رکوردها!$A:$E,5,0)</f>
        <v>#N/A</v>
      </c>
    </row>
    <row r="4146" spans="1:28" s="41" customFormat="1" hidden="1" x14ac:dyDescent="0.2">
      <c r="A4146" s="36">
        <v>174049</v>
      </c>
      <c r="B4146" s="36">
        <v>1539</v>
      </c>
      <c r="C4146" s="36">
        <v>1637</v>
      </c>
      <c r="D4146" s="39" t="s">
        <v>5178</v>
      </c>
      <c r="E4146" s="39"/>
      <c r="F4146" s="37" t="s">
        <v>135</v>
      </c>
      <c r="G4146" s="37" t="s">
        <v>1664</v>
      </c>
      <c r="H4146" s="38">
        <v>874064743</v>
      </c>
      <c r="I4146" s="38">
        <v>0</v>
      </c>
      <c r="J4146" s="38">
        <f t="shared" si="65"/>
        <v>874064743</v>
      </c>
      <c r="K4146" s="38"/>
      <c r="L4146" s="49"/>
      <c r="M4146" s="37" t="s">
        <v>63</v>
      </c>
      <c r="N4146" s="37" t="s">
        <v>64</v>
      </c>
      <c r="O4146" s="37" t="s">
        <v>157</v>
      </c>
      <c r="P4146" s="37" t="s">
        <v>158</v>
      </c>
      <c r="Q4146" s="37" t="s">
        <v>159</v>
      </c>
      <c r="R4146" s="37" t="s">
        <v>160</v>
      </c>
      <c r="S4146" s="37" t="s">
        <v>1640</v>
      </c>
      <c r="T4146" s="37" t="s">
        <v>1639</v>
      </c>
      <c r="U4146" s="1" t="e">
        <f>VLOOKUP(T4146,[2]VAT!$A:$D,1,0)</f>
        <v>#N/A</v>
      </c>
      <c r="V4146" s="37" t="s">
        <v>2</v>
      </c>
      <c r="W4146" s="37" t="s">
        <v>2</v>
      </c>
      <c r="X4146" t="e">
        <f>VLOOKUP(T4146,[3]رکوردها!$A:$B,2,0)</f>
        <v>#N/A</v>
      </c>
      <c r="Y4146" t="e">
        <f>VLOOKUP(T4146,[3]رکوردها!$A:$D,4,0)</f>
        <v>#N/A</v>
      </c>
      <c r="Z4146" t="e">
        <f>VLOOKUP(T4146,[3]رکوردها!$A:$C,3,0)</f>
        <v>#N/A</v>
      </c>
      <c r="AA4146" t="e">
        <f>VLOOKUP(T4146,[3]رکوردها!$A:$F,6,0)</f>
        <v>#N/A</v>
      </c>
      <c r="AB4146" t="e">
        <f>VLOOKUP(T4146,[3]رکوردها!$A:$E,5,0)</f>
        <v>#N/A</v>
      </c>
    </row>
    <row r="4147" spans="1:28" s="41" customFormat="1" hidden="1" x14ac:dyDescent="0.2">
      <c r="A4147" s="36">
        <v>174050</v>
      </c>
      <c r="B4147" s="36">
        <v>1539</v>
      </c>
      <c r="C4147" s="36">
        <v>1637</v>
      </c>
      <c r="D4147" s="39" t="s">
        <v>5178</v>
      </c>
      <c r="E4147" s="39"/>
      <c r="F4147" s="37" t="s">
        <v>135</v>
      </c>
      <c r="G4147" s="37" t="s">
        <v>1665</v>
      </c>
      <c r="H4147" s="38">
        <v>829097259</v>
      </c>
      <c r="I4147" s="38">
        <v>0</v>
      </c>
      <c r="J4147" s="38">
        <f t="shared" si="65"/>
        <v>829097259</v>
      </c>
      <c r="K4147" s="38"/>
      <c r="L4147" s="49"/>
      <c r="M4147" s="37" t="s">
        <v>63</v>
      </c>
      <c r="N4147" s="37" t="s">
        <v>64</v>
      </c>
      <c r="O4147" s="37" t="s">
        <v>157</v>
      </c>
      <c r="P4147" s="37" t="s">
        <v>158</v>
      </c>
      <c r="Q4147" s="37" t="s">
        <v>159</v>
      </c>
      <c r="R4147" s="37" t="s">
        <v>160</v>
      </c>
      <c r="S4147" s="37" t="s">
        <v>1640</v>
      </c>
      <c r="T4147" s="37" t="s">
        <v>1639</v>
      </c>
      <c r="U4147" s="1" t="e">
        <f>VLOOKUP(T4147,[2]VAT!$A:$D,1,0)</f>
        <v>#N/A</v>
      </c>
      <c r="V4147" s="37" t="s">
        <v>2</v>
      </c>
      <c r="W4147" s="37" t="s">
        <v>2</v>
      </c>
      <c r="X4147" t="e">
        <f>VLOOKUP(T4147,[3]رکوردها!$A:$B,2,0)</f>
        <v>#N/A</v>
      </c>
      <c r="Y4147" t="e">
        <f>VLOOKUP(T4147,[3]رکوردها!$A:$D,4,0)</f>
        <v>#N/A</v>
      </c>
      <c r="Z4147" t="e">
        <f>VLOOKUP(T4147,[3]رکوردها!$A:$C,3,0)</f>
        <v>#N/A</v>
      </c>
      <c r="AA4147" t="e">
        <f>VLOOKUP(T4147,[3]رکوردها!$A:$F,6,0)</f>
        <v>#N/A</v>
      </c>
      <c r="AB4147" t="e">
        <f>VLOOKUP(T4147,[3]رکوردها!$A:$E,5,0)</f>
        <v>#N/A</v>
      </c>
    </row>
    <row r="4148" spans="1:28" s="41" customFormat="1" hidden="1" x14ac:dyDescent="0.2">
      <c r="A4148" s="36">
        <v>180020</v>
      </c>
      <c r="B4148" s="36">
        <v>1562</v>
      </c>
      <c r="C4148" s="36">
        <v>1880</v>
      </c>
      <c r="D4148" s="39" t="s">
        <v>5178</v>
      </c>
      <c r="E4148" s="39"/>
      <c r="F4148" s="37" t="s">
        <v>1666</v>
      </c>
      <c r="G4148" s="37" t="s">
        <v>1667</v>
      </c>
      <c r="H4148" s="38">
        <v>2816347000</v>
      </c>
      <c r="I4148" s="38">
        <v>0</v>
      </c>
      <c r="J4148" s="38">
        <f t="shared" si="65"/>
        <v>2816347000</v>
      </c>
      <c r="K4148" s="38"/>
      <c r="L4148" s="49"/>
      <c r="M4148" s="37" t="s">
        <v>63</v>
      </c>
      <c r="N4148" s="37" t="s">
        <v>64</v>
      </c>
      <c r="O4148" s="37" t="s">
        <v>157</v>
      </c>
      <c r="P4148" s="37" t="s">
        <v>158</v>
      </c>
      <c r="Q4148" s="37" t="s">
        <v>159</v>
      </c>
      <c r="R4148" s="37" t="s">
        <v>160</v>
      </c>
      <c r="S4148" s="37" t="s">
        <v>1640</v>
      </c>
      <c r="T4148" s="37" t="s">
        <v>1639</v>
      </c>
      <c r="U4148" s="1" t="e">
        <f>VLOOKUP(T4148,[2]VAT!$A:$D,1,0)</f>
        <v>#N/A</v>
      </c>
      <c r="V4148" s="37" t="s">
        <v>2</v>
      </c>
      <c r="W4148" s="37" t="s">
        <v>2</v>
      </c>
      <c r="X4148" t="e">
        <f>VLOOKUP(T4148,[3]رکوردها!$A:$B,2,0)</f>
        <v>#N/A</v>
      </c>
      <c r="Y4148" t="e">
        <f>VLOOKUP(T4148,[3]رکوردها!$A:$D,4,0)</f>
        <v>#N/A</v>
      </c>
      <c r="Z4148" t="e">
        <f>VLOOKUP(T4148,[3]رکوردها!$A:$C,3,0)</f>
        <v>#N/A</v>
      </c>
      <c r="AA4148" t="e">
        <f>VLOOKUP(T4148,[3]رکوردها!$A:$F,6,0)</f>
        <v>#N/A</v>
      </c>
      <c r="AB4148" t="e">
        <f>VLOOKUP(T4148,[3]رکوردها!$A:$E,5,0)</f>
        <v>#N/A</v>
      </c>
    </row>
    <row r="4149" spans="1:28" s="41" customFormat="1" hidden="1" x14ac:dyDescent="0.2">
      <c r="A4149" s="36">
        <v>176402</v>
      </c>
      <c r="B4149" s="36">
        <v>1567</v>
      </c>
      <c r="C4149" s="36">
        <v>1811</v>
      </c>
      <c r="D4149" s="39" t="s">
        <v>5178</v>
      </c>
      <c r="E4149" s="39"/>
      <c r="F4149" s="37" t="s">
        <v>45</v>
      </c>
      <c r="G4149" s="37" t="s">
        <v>1668</v>
      </c>
      <c r="H4149" s="38">
        <v>5241511000</v>
      </c>
      <c r="I4149" s="38">
        <v>0</v>
      </c>
      <c r="J4149" s="38">
        <f t="shared" si="65"/>
        <v>5241511000</v>
      </c>
      <c r="K4149" s="38"/>
      <c r="L4149" s="49"/>
      <c r="M4149" s="37" t="s">
        <v>63</v>
      </c>
      <c r="N4149" s="37" t="s">
        <v>64</v>
      </c>
      <c r="O4149" s="37" t="s">
        <v>157</v>
      </c>
      <c r="P4149" s="37" t="s">
        <v>158</v>
      </c>
      <c r="Q4149" s="37" t="s">
        <v>159</v>
      </c>
      <c r="R4149" s="37" t="s">
        <v>160</v>
      </c>
      <c r="S4149" s="37" t="s">
        <v>1640</v>
      </c>
      <c r="T4149" s="37" t="s">
        <v>1639</v>
      </c>
      <c r="U4149" s="1" t="e">
        <f>VLOOKUP(T4149,[2]VAT!$A:$D,1,0)</f>
        <v>#N/A</v>
      </c>
      <c r="V4149" s="37" t="s">
        <v>2</v>
      </c>
      <c r="W4149" s="37" t="s">
        <v>2</v>
      </c>
      <c r="X4149" t="e">
        <f>VLOOKUP(T4149,[3]رکوردها!$A:$B,2,0)</f>
        <v>#N/A</v>
      </c>
      <c r="Y4149" t="e">
        <f>VLOOKUP(T4149,[3]رکوردها!$A:$D,4,0)</f>
        <v>#N/A</v>
      </c>
      <c r="Z4149" t="e">
        <f>VLOOKUP(T4149,[3]رکوردها!$A:$C,3,0)</f>
        <v>#N/A</v>
      </c>
      <c r="AA4149" t="e">
        <f>VLOOKUP(T4149,[3]رکوردها!$A:$F,6,0)</f>
        <v>#N/A</v>
      </c>
      <c r="AB4149" t="e">
        <f>VLOOKUP(T4149,[3]رکوردها!$A:$E,5,0)</f>
        <v>#N/A</v>
      </c>
    </row>
    <row r="4150" spans="1:28" s="41" customFormat="1" hidden="1" x14ac:dyDescent="0.2">
      <c r="A4150" s="36">
        <v>179990</v>
      </c>
      <c r="B4150" s="36">
        <v>1568</v>
      </c>
      <c r="C4150" s="36">
        <v>1876</v>
      </c>
      <c r="D4150" s="39" t="s">
        <v>5178</v>
      </c>
      <c r="E4150" s="39"/>
      <c r="F4150" s="37" t="s">
        <v>45</v>
      </c>
      <c r="G4150" s="37" t="s">
        <v>1669</v>
      </c>
      <c r="H4150" s="38">
        <v>1244800000</v>
      </c>
      <c r="I4150" s="38">
        <v>0</v>
      </c>
      <c r="J4150" s="38">
        <f t="shared" si="65"/>
        <v>1244800000</v>
      </c>
      <c r="K4150" s="38"/>
      <c r="L4150" s="49"/>
      <c r="M4150" s="37" t="s">
        <v>63</v>
      </c>
      <c r="N4150" s="37" t="s">
        <v>64</v>
      </c>
      <c r="O4150" s="37" t="s">
        <v>157</v>
      </c>
      <c r="P4150" s="37" t="s">
        <v>158</v>
      </c>
      <c r="Q4150" s="37" t="s">
        <v>159</v>
      </c>
      <c r="R4150" s="37" t="s">
        <v>160</v>
      </c>
      <c r="S4150" s="37" t="s">
        <v>1640</v>
      </c>
      <c r="T4150" s="37" t="s">
        <v>1639</v>
      </c>
      <c r="U4150" s="1" t="e">
        <f>VLOOKUP(T4150,[2]VAT!$A:$D,1,0)</f>
        <v>#N/A</v>
      </c>
      <c r="V4150" s="37" t="s">
        <v>2</v>
      </c>
      <c r="W4150" s="37" t="s">
        <v>2</v>
      </c>
      <c r="X4150" t="e">
        <f>VLOOKUP(T4150,[3]رکوردها!$A:$B,2,0)</f>
        <v>#N/A</v>
      </c>
      <c r="Y4150" t="e">
        <f>VLOOKUP(T4150,[3]رکوردها!$A:$D,4,0)</f>
        <v>#N/A</v>
      </c>
      <c r="Z4150" t="e">
        <f>VLOOKUP(T4150,[3]رکوردها!$A:$C,3,0)</f>
        <v>#N/A</v>
      </c>
      <c r="AA4150" t="e">
        <f>VLOOKUP(T4150,[3]رکوردها!$A:$F,6,0)</f>
        <v>#N/A</v>
      </c>
      <c r="AB4150" t="e">
        <f>VLOOKUP(T4150,[3]رکوردها!$A:$E,5,0)</f>
        <v>#N/A</v>
      </c>
    </row>
    <row r="4151" spans="1:28" s="41" customFormat="1" hidden="1" x14ac:dyDescent="0.2">
      <c r="A4151" s="36">
        <v>182078</v>
      </c>
      <c r="B4151" s="36">
        <v>1604</v>
      </c>
      <c r="C4151" s="36">
        <v>2023</v>
      </c>
      <c r="D4151" s="39" t="s">
        <v>5178</v>
      </c>
      <c r="E4151" s="39"/>
      <c r="F4151" s="37" t="s">
        <v>218</v>
      </c>
      <c r="G4151" s="37" t="s">
        <v>1670</v>
      </c>
      <c r="H4151" s="38">
        <v>38000000</v>
      </c>
      <c r="I4151" s="38">
        <v>0</v>
      </c>
      <c r="J4151" s="38">
        <f t="shared" si="65"/>
        <v>38000000</v>
      </c>
      <c r="K4151" s="38"/>
      <c r="L4151" s="49"/>
      <c r="M4151" s="37" t="s">
        <v>63</v>
      </c>
      <c r="N4151" s="37" t="s">
        <v>64</v>
      </c>
      <c r="O4151" s="37" t="s">
        <v>157</v>
      </c>
      <c r="P4151" s="37" t="s">
        <v>158</v>
      </c>
      <c r="Q4151" s="37" t="s">
        <v>159</v>
      </c>
      <c r="R4151" s="37" t="s">
        <v>160</v>
      </c>
      <c r="S4151" s="37" t="s">
        <v>1640</v>
      </c>
      <c r="T4151" s="37" t="s">
        <v>1639</v>
      </c>
      <c r="U4151" s="1" t="e">
        <f>VLOOKUP(T4151,[2]VAT!$A:$D,1,0)</f>
        <v>#N/A</v>
      </c>
      <c r="V4151" s="37" t="s">
        <v>2</v>
      </c>
      <c r="W4151" s="37" t="s">
        <v>2</v>
      </c>
      <c r="X4151" t="e">
        <f>VLOOKUP(T4151,[3]رکوردها!$A:$B,2,0)</f>
        <v>#N/A</v>
      </c>
      <c r="Y4151" t="e">
        <f>VLOOKUP(T4151,[3]رکوردها!$A:$D,4,0)</f>
        <v>#N/A</v>
      </c>
      <c r="Z4151" t="e">
        <f>VLOOKUP(T4151,[3]رکوردها!$A:$C,3,0)</f>
        <v>#N/A</v>
      </c>
      <c r="AA4151" t="e">
        <f>VLOOKUP(T4151,[3]رکوردها!$A:$F,6,0)</f>
        <v>#N/A</v>
      </c>
      <c r="AB4151" t="e">
        <f>VLOOKUP(T4151,[3]رکوردها!$A:$E,5,0)</f>
        <v>#N/A</v>
      </c>
    </row>
    <row r="4152" spans="1:28" s="41" customFormat="1" hidden="1" x14ac:dyDescent="0.2">
      <c r="A4152" s="36">
        <v>175730</v>
      </c>
      <c r="B4152" s="36">
        <v>1607</v>
      </c>
      <c r="C4152" s="36">
        <v>1737</v>
      </c>
      <c r="D4152" s="39" t="s">
        <v>5178</v>
      </c>
      <c r="E4152" s="39"/>
      <c r="F4152" s="37" t="s">
        <v>220</v>
      </c>
      <c r="G4152" s="37" t="s">
        <v>1671</v>
      </c>
      <c r="H4152" s="38">
        <v>3311420000</v>
      </c>
      <c r="I4152" s="38">
        <v>0</v>
      </c>
      <c r="J4152" s="38">
        <f t="shared" si="65"/>
        <v>3311420000</v>
      </c>
      <c r="K4152" s="38"/>
      <c r="L4152" s="49"/>
      <c r="M4152" s="37" t="s">
        <v>63</v>
      </c>
      <c r="N4152" s="37" t="s">
        <v>64</v>
      </c>
      <c r="O4152" s="37" t="s">
        <v>157</v>
      </c>
      <c r="P4152" s="37" t="s">
        <v>158</v>
      </c>
      <c r="Q4152" s="37" t="s">
        <v>159</v>
      </c>
      <c r="R4152" s="37" t="s">
        <v>160</v>
      </c>
      <c r="S4152" s="37" t="s">
        <v>1640</v>
      </c>
      <c r="T4152" s="37" t="s">
        <v>1639</v>
      </c>
      <c r="U4152" s="1" t="e">
        <f>VLOOKUP(T4152,[2]VAT!$A:$D,1,0)</f>
        <v>#N/A</v>
      </c>
      <c r="V4152" s="37" t="s">
        <v>2</v>
      </c>
      <c r="W4152" s="37" t="s">
        <v>2</v>
      </c>
      <c r="X4152" t="e">
        <f>VLOOKUP(T4152,[3]رکوردها!$A:$B,2,0)</f>
        <v>#N/A</v>
      </c>
      <c r="Y4152" t="e">
        <f>VLOOKUP(T4152,[3]رکوردها!$A:$D,4,0)</f>
        <v>#N/A</v>
      </c>
      <c r="Z4152" t="e">
        <f>VLOOKUP(T4152,[3]رکوردها!$A:$C,3,0)</f>
        <v>#N/A</v>
      </c>
      <c r="AA4152" t="e">
        <f>VLOOKUP(T4152,[3]رکوردها!$A:$F,6,0)</f>
        <v>#N/A</v>
      </c>
      <c r="AB4152" t="e">
        <f>VLOOKUP(T4152,[3]رکوردها!$A:$E,5,0)</f>
        <v>#N/A</v>
      </c>
    </row>
    <row r="4153" spans="1:28" s="41" customFormat="1" hidden="1" x14ac:dyDescent="0.2">
      <c r="A4153" s="36">
        <v>175732</v>
      </c>
      <c r="B4153" s="36">
        <v>1608</v>
      </c>
      <c r="C4153" s="36">
        <v>1738</v>
      </c>
      <c r="D4153" s="39" t="s">
        <v>5178</v>
      </c>
      <c r="E4153" s="39"/>
      <c r="F4153" s="37" t="s">
        <v>220</v>
      </c>
      <c r="G4153" s="37" t="s">
        <v>1672</v>
      </c>
      <c r="H4153" s="38">
        <v>78427680</v>
      </c>
      <c r="I4153" s="38">
        <v>0</v>
      </c>
      <c r="J4153" s="38">
        <f t="shared" si="65"/>
        <v>78427680</v>
      </c>
      <c r="K4153" s="38"/>
      <c r="L4153" s="49"/>
      <c r="M4153" s="37" t="s">
        <v>63</v>
      </c>
      <c r="N4153" s="37" t="s">
        <v>64</v>
      </c>
      <c r="O4153" s="37" t="s">
        <v>157</v>
      </c>
      <c r="P4153" s="37" t="s">
        <v>158</v>
      </c>
      <c r="Q4153" s="37" t="s">
        <v>159</v>
      </c>
      <c r="R4153" s="37" t="s">
        <v>160</v>
      </c>
      <c r="S4153" s="37" t="s">
        <v>1640</v>
      </c>
      <c r="T4153" s="37" t="s">
        <v>1639</v>
      </c>
      <c r="U4153" s="1" t="e">
        <f>VLOOKUP(T4153,[2]VAT!$A:$D,1,0)</f>
        <v>#N/A</v>
      </c>
      <c r="V4153" s="37" t="s">
        <v>2</v>
      </c>
      <c r="W4153" s="37" t="s">
        <v>2</v>
      </c>
      <c r="X4153" t="e">
        <f>VLOOKUP(T4153,[3]رکوردها!$A:$B,2,0)</f>
        <v>#N/A</v>
      </c>
      <c r="Y4153" t="e">
        <f>VLOOKUP(T4153,[3]رکوردها!$A:$D,4,0)</f>
        <v>#N/A</v>
      </c>
      <c r="Z4153" t="e">
        <f>VLOOKUP(T4153,[3]رکوردها!$A:$C,3,0)</f>
        <v>#N/A</v>
      </c>
      <c r="AA4153" t="e">
        <f>VLOOKUP(T4153,[3]رکوردها!$A:$F,6,0)</f>
        <v>#N/A</v>
      </c>
      <c r="AB4153" t="e">
        <f>VLOOKUP(T4153,[3]رکوردها!$A:$E,5,0)</f>
        <v>#N/A</v>
      </c>
    </row>
    <row r="4154" spans="1:28" s="41" customFormat="1" hidden="1" x14ac:dyDescent="0.2">
      <c r="A4154" s="36">
        <v>182105</v>
      </c>
      <c r="B4154" s="36">
        <v>1620</v>
      </c>
      <c r="C4154" s="36">
        <v>2031</v>
      </c>
      <c r="D4154" s="39" t="s">
        <v>5178</v>
      </c>
      <c r="E4154" s="39"/>
      <c r="F4154" s="37" t="s">
        <v>350</v>
      </c>
      <c r="G4154" s="37" t="s">
        <v>1673</v>
      </c>
      <c r="H4154" s="38">
        <v>19000000</v>
      </c>
      <c r="I4154" s="38">
        <v>0</v>
      </c>
      <c r="J4154" s="38">
        <f t="shared" si="65"/>
        <v>19000000</v>
      </c>
      <c r="K4154" s="38"/>
      <c r="L4154" s="49"/>
      <c r="M4154" s="37" t="s">
        <v>63</v>
      </c>
      <c r="N4154" s="37" t="s">
        <v>64</v>
      </c>
      <c r="O4154" s="37" t="s">
        <v>157</v>
      </c>
      <c r="P4154" s="37" t="s">
        <v>158</v>
      </c>
      <c r="Q4154" s="37" t="s">
        <v>159</v>
      </c>
      <c r="R4154" s="37" t="s">
        <v>160</v>
      </c>
      <c r="S4154" s="37" t="s">
        <v>1640</v>
      </c>
      <c r="T4154" s="37" t="s">
        <v>1639</v>
      </c>
      <c r="U4154" s="1" t="e">
        <f>VLOOKUP(T4154,[2]VAT!$A:$D,1,0)</f>
        <v>#N/A</v>
      </c>
      <c r="V4154" s="37" t="s">
        <v>2</v>
      </c>
      <c r="W4154" s="37" t="s">
        <v>2</v>
      </c>
      <c r="X4154" t="e">
        <f>VLOOKUP(T4154,[3]رکوردها!$A:$B,2,0)</f>
        <v>#N/A</v>
      </c>
      <c r="Y4154" t="e">
        <f>VLOOKUP(T4154,[3]رکوردها!$A:$D,4,0)</f>
        <v>#N/A</v>
      </c>
      <c r="Z4154" t="e">
        <f>VLOOKUP(T4154,[3]رکوردها!$A:$C,3,0)</f>
        <v>#N/A</v>
      </c>
      <c r="AA4154" t="e">
        <f>VLOOKUP(T4154,[3]رکوردها!$A:$F,6,0)</f>
        <v>#N/A</v>
      </c>
      <c r="AB4154" t="e">
        <f>VLOOKUP(T4154,[3]رکوردها!$A:$E,5,0)</f>
        <v>#N/A</v>
      </c>
    </row>
    <row r="4155" spans="1:28" s="41" customFormat="1" hidden="1" x14ac:dyDescent="0.2">
      <c r="A4155" s="36">
        <v>176578</v>
      </c>
      <c r="B4155" s="36">
        <v>1664</v>
      </c>
      <c r="C4155" s="36">
        <v>1816</v>
      </c>
      <c r="D4155" s="39" t="s">
        <v>5178</v>
      </c>
      <c r="E4155" s="39"/>
      <c r="F4155" s="37" t="s">
        <v>0</v>
      </c>
      <c r="G4155" s="37" t="s">
        <v>1674</v>
      </c>
      <c r="H4155" s="38">
        <v>88150000</v>
      </c>
      <c r="I4155" s="38">
        <v>0</v>
      </c>
      <c r="J4155" s="38">
        <f t="shared" si="65"/>
        <v>88150000</v>
      </c>
      <c r="K4155" s="38"/>
      <c r="L4155" s="49"/>
      <c r="M4155" s="37" t="s">
        <v>63</v>
      </c>
      <c r="N4155" s="37" t="s">
        <v>64</v>
      </c>
      <c r="O4155" s="37" t="s">
        <v>157</v>
      </c>
      <c r="P4155" s="37" t="s">
        <v>158</v>
      </c>
      <c r="Q4155" s="37" t="s">
        <v>159</v>
      </c>
      <c r="R4155" s="37" t="s">
        <v>160</v>
      </c>
      <c r="S4155" s="37" t="s">
        <v>1640</v>
      </c>
      <c r="T4155" s="37" t="s">
        <v>1639</v>
      </c>
      <c r="U4155" s="1" t="e">
        <f>VLOOKUP(T4155,[2]VAT!$A:$D,1,0)</f>
        <v>#N/A</v>
      </c>
      <c r="V4155" s="37" t="s">
        <v>2</v>
      </c>
      <c r="W4155" s="37" t="s">
        <v>2</v>
      </c>
      <c r="X4155" t="e">
        <f>VLOOKUP(T4155,[3]رکوردها!$A:$B,2,0)</f>
        <v>#N/A</v>
      </c>
      <c r="Y4155" t="e">
        <f>VLOOKUP(T4155,[3]رکوردها!$A:$D,4,0)</f>
        <v>#N/A</v>
      </c>
      <c r="Z4155" t="e">
        <f>VLOOKUP(T4155,[3]رکوردها!$A:$C,3,0)</f>
        <v>#N/A</v>
      </c>
      <c r="AA4155" t="e">
        <f>VLOOKUP(T4155,[3]رکوردها!$A:$F,6,0)</f>
        <v>#N/A</v>
      </c>
      <c r="AB4155" t="e">
        <f>VLOOKUP(T4155,[3]رکوردها!$A:$E,5,0)</f>
        <v>#N/A</v>
      </c>
    </row>
    <row r="4156" spans="1:28" s="41" customFormat="1" hidden="1" x14ac:dyDescent="0.2">
      <c r="A4156" s="36">
        <v>144811</v>
      </c>
      <c r="B4156" s="36">
        <v>1154</v>
      </c>
      <c r="C4156" s="36">
        <v>1393</v>
      </c>
      <c r="D4156" s="39" t="s">
        <v>5178</v>
      </c>
      <c r="E4156" s="39" t="s">
        <v>5184</v>
      </c>
      <c r="F4156" s="37" t="s">
        <v>240</v>
      </c>
      <c r="G4156" s="37" t="s">
        <v>1675</v>
      </c>
      <c r="H4156" s="38">
        <v>1349500000</v>
      </c>
      <c r="I4156" s="38">
        <v>0</v>
      </c>
      <c r="J4156" s="38">
        <f t="shared" si="65"/>
        <v>1349500000</v>
      </c>
      <c r="K4156" s="38"/>
      <c r="L4156" s="49"/>
      <c r="M4156" s="37" t="s">
        <v>1676</v>
      </c>
      <c r="N4156" s="37" t="s">
        <v>1677</v>
      </c>
      <c r="O4156" s="37" t="s">
        <v>1678</v>
      </c>
      <c r="P4156" s="37" t="s">
        <v>1679</v>
      </c>
      <c r="Q4156" s="37" t="s">
        <v>1680</v>
      </c>
      <c r="R4156" s="37" t="s">
        <v>1681</v>
      </c>
      <c r="S4156" s="37" t="s">
        <v>2</v>
      </c>
      <c r="T4156" s="37" t="s">
        <v>2</v>
      </c>
      <c r="U4156" s="1" t="e">
        <f>VLOOKUP(T4156,[2]VAT!$A:$D,1,0)</f>
        <v>#N/A</v>
      </c>
      <c r="V4156" s="37" t="s">
        <v>2</v>
      </c>
      <c r="W4156" s="37" t="s">
        <v>2</v>
      </c>
      <c r="X4156" t="str">
        <f>VLOOKUP(T4156,[3]رکوردها!$A:$B,2,0)</f>
        <v/>
      </c>
      <c r="Y4156" t="str">
        <f>VLOOKUP(T4156,[3]رکوردها!$A:$D,4,0)</f>
        <v/>
      </c>
      <c r="Z4156" t="str">
        <f>VLOOKUP(T4156,[3]رکوردها!$A:$C,3,0)</f>
        <v>بوشهر</v>
      </c>
      <c r="AA4156" t="str">
        <f>VLOOKUP(T4156,[3]رکوردها!$A:$F,6,0)</f>
        <v>بوشهر-دیر-دوراهک-پایین جاده-جنب مسجد صاحب الزمان</v>
      </c>
      <c r="AB4156" t="str">
        <f>VLOOKUP(T4156,[3]رکوردها!$A:$E,5,0)</f>
        <v/>
      </c>
    </row>
    <row r="4157" spans="1:28" s="41" customFormat="1" hidden="1" x14ac:dyDescent="0.2">
      <c r="A4157" s="36">
        <v>144812</v>
      </c>
      <c r="B4157" s="36">
        <v>1154</v>
      </c>
      <c r="C4157" s="36">
        <v>1393</v>
      </c>
      <c r="D4157" s="39" t="s">
        <v>5178</v>
      </c>
      <c r="E4157" s="39" t="s">
        <v>5184</v>
      </c>
      <c r="F4157" s="37" t="s">
        <v>240</v>
      </c>
      <c r="G4157" s="37" t="s">
        <v>1682</v>
      </c>
      <c r="H4157" s="38">
        <v>4530448545</v>
      </c>
      <c r="I4157" s="38">
        <v>0</v>
      </c>
      <c r="J4157" s="38">
        <f t="shared" si="65"/>
        <v>4530448545</v>
      </c>
      <c r="K4157" s="38"/>
      <c r="L4157" s="49"/>
      <c r="M4157" s="37" t="s">
        <v>1676</v>
      </c>
      <c r="N4157" s="37" t="s">
        <v>1677</v>
      </c>
      <c r="O4157" s="37" t="s">
        <v>1678</v>
      </c>
      <c r="P4157" s="37" t="s">
        <v>1679</v>
      </c>
      <c r="Q4157" s="37" t="s">
        <v>1680</v>
      </c>
      <c r="R4157" s="37" t="s">
        <v>1681</v>
      </c>
      <c r="S4157" s="37" t="s">
        <v>2</v>
      </c>
      <c r="T4157" s="37" t="s">
        <v>2</v>
      </c>
      <c r="U4157" s="1" t="e">
        <f>VLOOKUP(T4157,[2]VAT!$A:$D,1,0)</f>
        <v>#N/A</v>
      </c>
      <c r="V4157" s="37" t="s">
        <v>2</v>
      </c>
      <c r="W4157" s="37" t="s">
        <v>2</v>
      </c>
      <c r="X4157" t="str">
        <f>VLOOKUP(T4157,[3]رکوردها!$A:$B,2,0)</f>
        <v/>
      </c>
      <c r="Y4157" t="str">
        <f>VLOOKUP(T4157,[3]رکوردها!$A:$D,4,0)</f>
        <v/>
      </c>
      <c r="Z4157" t="str">
        <f>VLOOKUP(T4157,[3]رکوردها!$A:$C,3,0)</f>
        <v>بوشهر</v>
      </c>
      <c r="AA4157" t="str">
        <f>VLOOKUP(T4157,[3]رکوردها!$A:$F,6,0)</f>
        <v>بوشهر-دیر-دوراهک-پایین جاده-جنب مسجد صاحب الزمان</v>
      </c>
      <c r="AB4157" t="str">
        <f>VLOOKUP(T4157,[3]رکوردها!$A:$E,5,0)</f>
        <v/>
      </c>
    </row>
    <row r="4158" spans="1:28" s="41" customFormat="1" hidden="1" x14ac:dyDescent="0.2">
      <c r="A4158" s="36">
        <v>144813</v>
      </c>
      <c r="B4158" s="36">
        <v>1154</v>
      </c>
      <c r="C4158" s="36">
        <v>1393</v>
      </c>
      <c r="D4158" s="39" t="s">
        <v>5178</v>
      </c>
      <c r="E4158" s="39" t="s">
        <v>5184</v>
      </c>
      <c r="F4158" s="37" t="s">
        <v>240</v>
      </c>
      <c r="G4158" s="37" t="s">
        <v>1683</v>
      </c>
      <c r="H4158" s="38">
        <v>7097825000</v>
      </c>
      <c r="I4158" s="38">
        <v>0</v>
      </c>
      <c r="J4158" s="38">
        <f t="shared" si="65"/>
        <v>7097825000</v>
      </c>
      <c r="K4158" s="38"/>
      <c r="L4158" s="49"/>
      <c r="M4158" s="37" t="s">
        <v>1676</v>
      </c>
      <c r="N4158" s="37" t="s">
        <v>1677</v>
      </c>
      <c r="O4158" s="37" t="s">
        <v>1678</v>
      </c>
      <c r="P4158" s="37" t="s">
        <v>1679</v>
      </c>
      <c r="Q4158" s="37" t="s">
        <v>1680</v>
      </c>
      <c r="R4158" s="37" t="s">
        <v>1681</v>
      </c>
      <c r="S4158" s="37" t="s">
        <v>2</v>
      </c>
      <c r="T4158" s="37" t="s">
        <v>2</v>
      </c>
      <c r="U4158" s="1" t="e">
        <f>VLOOKUP(T4158,[2]VAT!$A:$D,1,0)</f>
        <v>#N/A</v>
      </c>
      <c r="V4158" s="37" t="s">
        <v>2</v>
      </c>
      <c r="W4158" s="37" t="s">
        <v>2</v>
      </c>
      <c r="X4158" t="str">
        <f>VLOOKUP(T4158,[3]رکوردها!$A:$B,2,0)</f>
        <v/>
      </c>
      <c r="Y4158" t="str">
        <f>VLOOKUP(T4158,[3]رکوردها!$A:$D,4,0)</f>
        <v/>
      </c>
      <c r="Z4158" t="str">
        <f>VLOOKUP(T4158,[3]رکوردها!$A:$C,3,0)</f>
        <v>بوشهر</v>
      </c>
      <c r="AA4158" t="str">
        <f>VLOOKUP(T4158,[3]رکوردها!$A:$F,6,0)</f>
        <v>بوشهر-دیر-دوراهک-پایین جاده-جنب مسجد صاحب الزمان</v>
      </c>
      <c r="AB4158" t="str">
        <f>VLOOKUP(T4158,[3]رکوردها!$A:$E,5,0)</f>
        <v/>
      </c>
    </row>
    <row r="4159" spans="1:28" s="41" customFormat="1" hidden="1" x14ac:dyDescent="0.2">
      <c r="A4159" s="36">
        <v>144814</v>
      </c>
      <c r="B4159" s="36">
        <v>1154</v>
      </c>
      <c r="C4159" s="36">
        <v>1393</v>
      </c>
      <c r="D4159" s="39" t="s">
        <v>5178</v>
      </c>
      <c r="E4159" s="39" t="s">
        <v>5184</v>
      </c>
      <c r="F4159" s="37" t="s">
        <v>240</v>
      </c>
      <c r="G4159" s="37" t="s">
        <v>1684</v>
      </c>
      <c r="H4159" s="38">
        <v>2902968750</v>
      </c>
      <c r="I4159" s="38">
        <v>0</v>
      </c>
      <c r="J4159" s="38">
        <f t="shared" si="65"/>
        <v>2902968750</v>
      </c>
      <c r="K4159" s="38"/>
      <c r="L4159" s="49"/>
      <c r="M4159" s="37" t="s">
        <v>1676</v>
      </c>
      <c r="N4159" s="37" t="s">
        <v>1677</v>
      </c>
      <c r="O4159" s="37" t="s">
        <v>1678</v>
      </c>
      <c r="P4159" s="37" t="s">
        <v>1679</v>
      </c>
      <c r="Q4159" s="37" t="s">
        <v>1680</v>
      </c>
      <c r="R4159" s="37" t="s">
        <v>1681</v>
      </c>
      <c r="S4159" s="37" t="s">
        <v>2</v>
      </c>
      <c r="T4159" s="37" t="s">
        <v>2</v>
      </c>
      <c r="U4159" s="1" t="e">
        <f>VLOOKUP(T4159,[2]VAT!$A:$D,1,0)</f>
        <v>#N/A</v>
      </c>
      <c r="V4159" s="37" t="s">
        <v>2</v>
      </c>
      <c r="W4159" s="37" t="s">
        <v>2</v>
      </c>
      <c r="X4159" t="str">
        <f>VLOOKUP(T4159,[3]رکوردها!$A:$B,2,0)</f>
        <v/>
      </c>
      <c r="Y4159" t="str">
        <f>VLOOKUP(T4159,[3]رکوردها!$A:$D,4,0)</f>
        <v/>
      </c>
      <c r="Z4159" t="str">
        <f>VLOOKUP(T4159,[3]رکوردها!$A:$C,3,0)</f>
        <v>بوشهر</v>
      </c>
      <c r="AA4159" t="str">
        <f>VLOOKUP(T4159,[3]رکوردها!$A:$F,6,0)</f>
        <v>بوشهر-دیر-دوراهک-پایین جاده-جنب مسجد صاحب الزمان</v>
      </c>
      <c r="AB4159" t="str">
        <f>VLOOKUP(T4159,[3]رکوردها!$A:$E,5,0)</f>
        <v/>
      </c>
    </row>
    <row r="4160" spans="1:28" s="41" customFormat="1" hidden="1" x14ac:dyDescent="0.2">
      <c r="A4160" s="36">
        <v>144815</v>
      </c>
      <c r="B4160" s="36">
        <v>1154</v>
      </c>
      <c r="C4160" s="36">
        <v>1393</v>
      </c>
      <c r="D4160" s="39" t="s">
        <v>5178</v>
      </c>
      <c r="E4160" s="39" t="s">
        <v>5184</v>
      </c>
      <c r="F4160" s="37" t="s">
        <v>240</v>
      </c>
      <c r="G4160" s="37" t="s">
        <v>1685</v>
      </c>
      <c r="H4160" s="38">
        <v>7176599200</v>
      </c>
      <c r="I4160" s="38">
        <v>0</v>
      </c>
      <c r="J4160" s="38">
        <f t="shared" si="65"/>
        <v>7176599200</v>
      </c>
      <c r="K4160" s="38"/>
      <c r="L4160" s="49"/>
      <c r="M4160" s="37" t="s">
        <v>1676</v>
      </c>
      <c r="N4160" s="37" t="s">
        <v>1677</v>
      </c>
      <c r="O4160" s="37" t="s">
        <v>1678</v>
      </c>
      <c r="P4160" s="37" t="s">
        <v>1679</v>
      </c>
      <c r="Q4160" s="37" t="s">
        <v>1680</v>
      </c>
      <c r="R4160" s="37" t="s">
        <v>1681</v>
      </c>
      <c r="S4160" s="37" t="s">
        <v>2</v>
      </c>
      <c r="T4160" s="37" t="s">
        <v>2</v>
      </c>
      <c r="U4160" s="1" t="e">
        <f>VLOOKUP(T4160,[2]VAT!$A:$D,1,0)</f>
        <v>#N/A</v>
      </c>
      <c r="V4160" s="37" t="s">
        <v>2</v>
      </c>
      <c r="W4160" s="37" t="s">
        <v>2</v>
      </c>
      <c r="X4160" t="str">
        <f>VLOOKUP(T4160,[3]رکوردها!$A:$B,2,0)</f>
        <v/>
      </c>
      <c r="Y4160" t="str">
        <f>VLOOKUP(T4160,[3]رکوردها!$A:$D,4,0)</f>
        <v/>
      </c>
      <c r="Z4160" t="str">
        <f>VLOOKUP(T4160,[3]رکوردها!$A:$C,3,0)</f>
        <v>بوشهر</v>
      </c>
      <c r="AA4160" t="str">
        <f>VLOOKUP(T4160,[3]رکوردها!$A:$F,6,0)</f>
        <v>بوشهر-دیر-دوراهک-پایین جاده-جنب مسجد صاحب الزمان</v>
      </c>
      <c r="AB4160" t="str">
        <f>VLOOKUP(T4160,[3]رکوردها!$A:$E,5,0)</f>
        <v/>
      </c>
    </row>
    <row r="4161" spans="1:28" s="41" customFormat="1" hidden="1" x14ac:dyDescent="0.2">
      <c r="A4161" s="36">
        <v>144816</v>
      </c>
      <c r="B4161" s="36">
        <v>1154</v>
      </c>
      <c r="C4161" s="36">
        <v>1393</v>
      </c>
      <c r="D4161" s="39" t="s">
        <v>5178</v>
      </c>
      <c r="E4161" s="39" t="s">
        <v>5184</v>
      </c>
      <c r="F4161" s="37" t="s">
        <v>240</v>
      </c>
      <c r="G4161" s="37" t="s">
        <v>1686</v>
      </c>
      <c r="H4161" s="38">
        <v>1293889500</v>
      </c>
      <c r="I4161" s="38">
        <v>0</v>
      </c>
      <c r="J4161" s="38">
        <f t="shared" si="65"/>
        <v>1293889500</v>
      </c>
      <c r="K4161" s="38"/>
      <c r="L4161" s="49"/>
      <c r="M4161" s="37" t="s">
        <v>1676</v>
      </c>
      <c r="N4161" s="37" t="s">
        <v>1677</v>
      </c>
      <c r="O4161" s="37" t="s">
        <v>1678</v>
      </c>
      <c r="P4161" s="37" t="s">
        <v>1679</v>
      </c>
      <c r="Q4161" s="37" t="s">
        <v>1680</v>
      </c>
      <c r="R4161" s="37" t="s">
        <v>1681</v>
      </c>
      <c r="S4161" s="37" t="s">
        <v>2</v>
      </c>
      <c r="T4161" s="37" t="s">
        <v>2</v>
      </c>
      <c r="U4161" s="1" t="e">
        <f>VLOOKUP(T4161,[2]VAT!$A:$D,1,0)</f>
        <v>#N/A</v>
      </c>
      <c r="V4161" s="37" t="s">
        <v>2</v>
      </c>
      <c r="W4161" s="37" t="s">
        <v>2</v>
      </c>
      <c r="X4161" t="str">
        <f>VLOOKUP(T4161,[3]رکوردها!$A:$B,2,0)</f>
        <v/>
      </c>
      <c r="Y4161" t="str">
        <f>VLOOKUP(T4161,[3]رکوردها!$A:$D,4,0)</f>
        <v/>
      </c>
      <c r="Z4161" t="str">
        <f>VLOOKUP(T4161,[3]رکوردها!$A:$C,3,0)</f>
        <v>بوشهر</v>
      </c>
      <c r="AA4161" t="str">
        <f>VLOOKUP(T4161,[3]رکوردها!$A:$F,6,0)</f>
        <v>بوشهر-دیر-دوراهک-پایین جاده-جنب مسجد صاحب الزمان</v>
      </c>
      <c r="AB4161" t="str">
        <f>VLOOKUP(T4161,[3]رکوردها!$A:$E,5,0)</f>
        <v/>
      </c>
    </row>
    <row r="4162" spans="1:28" s="41" customFormat="1" hidden="1" x14ac:dyDescent="0.2">
      <c r="A4162" s="36">
        <v>144522</v>
      </c>
      <c r="B4162" s="36">
        <v>1166</v>
      </c>
      <c r="C4162" s="36">
        <v>1377</v>
      </c>
      <c r="D4162" s="39" t="s">
        <v>5178</v>
      </c>
      <c r="E4162" s="39" t="s">
        <v>5184</v>
      </c>
      <c r="F4162" s="37" t="s">
        <v>77</v>
      </c>
      <c r="G4162" s="37" t="s">
        <v>1687</v>
      </c>
      <c r="H4162" s="38">
        <v>568000000</v>
      </c>
      <c r="I4162" s="38">
        <v>0</v>
      </c>
      <c r="J4162" s="38">
        <f t="shared" si="65"/>
        <v>568000000</v>
      </c>
      <c r="K4162" s="38"/>
      <c r="L4162" s="49"/>
      <c r="M4162" s="37" t="s">
        <v>1676</v>
      </c>
      <c r="N4162" s="37" t="s">
        <v>1677</v>
      </c>
      <c r="O4162" s="37" t="s">
        <v>1678</v>
      </c>
      <c r="P4162" s="37" t="s">
        <v>1679</v>
      </c>
      <c r="Q4162" s="37" t="s">
        <v>1688</v>
      </c>
      <c r="R4162" s="37" t="s">
        <v>1689</v>
      </c>
      <c r="S4162" s="37" t="s">
        <v>2</v>
      </c>
      <c r="T4162" s="37" t="s">
        <v>2</v>
      </c>
      <c r="U4162" s="1" t="e">
        <f>VLOOKUP(T4162,[2]VAT!$A:$D,1,0)</f>
        <v>#N/A</v>
      </c>
      <c r="V4162" s="37" t="s">
        <v>2</v>
      </c>
      <c r="W4162" s="37" t="s">
        <v>2</v>
      </c>
      <c r="X4162" t="str">
        <f>VLOOKUP(T4162,[3]رکوردها!$A:$B,2,0)</f>
        <v/>
      </c>
      <c r="Y4162" t="str">
        <f>VLOOKUP(T4162,[3]رکوردها!$A:$D,4,0)</f>
        <v/>
      </c>
      <c r="Z4162" t="str">
        <f>VLOOKUP(T4162,[3]رکوردها!$A:$C,3,0)</f>
        <v>بوشهر</v>
      </c>
      <c r="AA4162" t="str">
        <f>VLOOKUP(T4162,[3]رکوردها!$A:$F,6,0)</f>
        <v>بوشهر-دیر-دوراهک-پایین جاده-جنب مسجد صاحب الزمان</v>
      </c>
      <c r="AB4162" t="str">
        <f>VLOOKUP(T4162,[3]رکوردها!$A:$E,5,0)</f>
        <v/>
      </c>
    </row>
    <row r="4163" spans="1:28" s="41" customFormat="1" hidden="1" x14ac:dyDescent="0.2">
      <c r="A4163" s="36">
        <v>144524</v>
      </c>
      <c r="B4163" s="36">
        <v>1192</v>
      </c>
      <c r="C4163" s="36">
        <v>1378</v>
      </c>
      <c r="D4163" s="39" t="s">
        <v>5178</v>
      </c>
      <c r="E4163" s="39" t="s">
        <v>5184</v>
      </c>
      <c r="F4163" s="37" t="s">
        <v>71</v>
      </c>
      <c r="G4163" s="37" t="s">
        <v>1690</v>
      </c>
      <c r="H4163" s="38">
        <v>315000000</v>
      </c>
      <c r="I4163" s="38">
        <v>0</v>
      </c>
      <c r="J4163" s="38">
        <f t="shared" si="65"/>
        <v>315000000</v>
      </c>
      <c r="K4163" s="38"/>
      <c r="L4163" s="49"/>
      <c r="M4163" s="37" t="s">
        <v>1676</v>
      </c>
      <c r="N4163" s="37" t="s">
        <v>1677</v>
      </c>
      <c r="O4163" s="37" t="s">
        <v>1678</v>
      </c>
      <c r="P4163" s="37" t="s">
        <v>1679</v>
      </c>
      <c r="Q4163" s="37" t="s">
        <v>1688</v>
      </c>
      <c r="R4163" s="37" t="s">
        <v>1689</v>
      </c>
      <c r="S4163" s="37" t="s">
        <v>2</v>
      </c>
      <c r="T4163" s="37" t="s">
        <v>2</v>
      </c>
      <c r="U4163" s="1" t="e">
        <f>VLOOKUP(T4163,[2]VAT!$A:$D,1,0)</f>
        <v>#N/A</v>
      </c>
      <c r="V4163" s="37" t="s">
        <v>2</v>
      </c>
      <c r="W4163" s="37" t="s">
        <v>2</v>
      </c>
      <c r="X4163" t="str">
        <f>VLOOKUP(T4163,[3]رکوردها!$A:$B,2,0)</f>
        <v/>
      </c>
      <c r="Y4163" t="str">
        <f>VLOOKUP(T4163,[3]رکوردها!$A:$D,4,0)</f>
        <v/>
      </c>
      <c r="Z4163" t="str">
        <f>VLOOKUP(T4163,[3]رکوردها!$A:$C,3,0)</f>
        <v>بوشهر</v>
      </c>
      <c r="AA4163" t="str">
        <f>VLOOKUP(T4163,[3]رکوردها!$A:$F,6,0)</f>
        <v>بوشهر-دیر-دوراهک-پایین جاده-جنب مسجد صاحب الزمان</v>
      </c>
      <c r="AB4163" t="str">
        <f>VLOOKUP(T4163,[3]رکوردها!$A:$E,5,0)</f>
        <v/>
      </c>
    </row>
    <row r="4164" spans="1:28" s="41" customFormat="1" hidden="1" x14ac:dyDescent="0.2">
      <c r="A4164" s="36">
        <v>144526</v>
      </c>
      <c r="B4164" s="36">
        <v>1205</v>
      </c>
      <c r="C4164" s="36">
        <v>1379</v>
      </c>
      <c r="D4164" s="39" t="s">
        <v>5178</v>
      </c>
      <c r="E4164" s="39" t="s">
        <v>5184</v>
      </c>
      <c r="F4164" s="37" t="s">
        <v>35</v>
      </c>
      <c r="G4164" s="37" t="s">
        <v>1691</v>
      </c>
      <c r="H4164" s="38">
        <v>164000000</v>
      </c>
      <c r="I4164" s="38">
        <v>0</v>
      </c>
      <c r="J4164" s="38">
        <f t="shared" si="65"/>
        <v>164000000</v>
      </c>
      <c r="K4164" s="38"/>
      <c r="L4164" s="49"/>
      <c r="M4164" s="37" t="s">
        <v>1676</v>
      </c>
      <c r="N4164" s="37" t="s">
        <v>1677</v>
      </c>
      <c r="O4164" s="37" t="s">
        <v>1678</v>
      </c>
      <c r="P4164" s="37" t="s">
        <v>1679</v>
      </c>
      <c r="Q4164" s="37" t="s">
        <v>1688</v>
      </c>
      <c r="R4164" s="37" t="s">
        <v>1689</v>
      </c>
      <c r="S4164" s="37" t="s">
        <v>2</v>
      </c>
      <c r="T4164" s="37" t="s">
        <v>2</v>
      </c>
      <c r="U4164" s="1" t="e">
        <f>VLOOKUP(T4164,[2]VAT!$A:$D,1,0)</f>
        <v>#N/A</v>
      </c>
      <c r="V4164" s="37" t="s">
        <v>2</v>
      </c>
      <c r="W4164" s="37" t="s">
        <v>2</v>
      </c>
      <c r="X4164" t="str">
        <f>VLOOKUP(T4164,[3]رکوردها!$A:$B,2,0)</f>
        <v/>
      </c>
      <c r="Y4164" t="str">
        <f>VLOOKUP(T4164,[3]رکوردها!$A:$D,4,0)</f>
        <v/>
      </c>
      <c r="Z4164" t="str">
        <f>VLOOKUP(T4164,[3]رکوردها!$A:$C,3,0)</f>
        <v>بوشهر</v>
      </c>
      <c r="AA4164" t="str">
        <f>VLOOKUP(T4164,[3]رکوردها!$A:$F,6,0)</f>
        <v>بوشهر-دیر-دوراهک-پایین جاده-جنب مسجد صاحب الزمان</v>
      </c>
      <c r="AB4164" t="str">
        <f>VLOOKUP(T4164,[3]رکوردها!$A:$E,5,0)</f>
        <v/>
      </c>
    </row>
    <row r="4165" spans="1:28" s="41" customFormat="1" hidden="1" x14ac:dyDescent="0.2">
      <c r="A4165" s="36">
        <v>173656</v>
      </c>
      <c r="B4165" s="36">
        <v>1552</v>
      </c>
      <c r="C4165" s="36">
        <v>1586</v>
      </c>
      <c r="D4165" s="39" t="s">
        <v>5178</v>
      </c>
      <c r="E4165" s="39" t="s">
        <v>5184</v>
      </c>
      <c r="F4165" s="37" t="s">
        <v>1692</v>
      </c>
      <c r="G4165" s="37" t="s">
        <v>1693</v>
      </c>
      <c r="H4165" s="38">
        <v>302000000</v>
      </c>
      <c r="I4165" s="38">
        <v>0</v>
      </c>
      <c r="J4165" s="38">
        <f t="shared" si="65"/>
        <v>302000000</v>
      </c>
      <c r="K4165" s="38"/>
      <c r="L4165" s="49"/>
      <c r="M4165" s="37" t="s">
        <v>1676</v>
      </c>
      <c r="N4165" s="37" t="s">
        <v>1677</v>
      </c>
      <c r="O4165" s="37" t="s">
        <v>1678</v>
      </c>
      <c r="P4165" s="37" t="s">
        <v>1679</v>
      </c>
      <c r="Q4165" s="37" t="s">
        <v>1688</v>
      </c>
      <c r="R4165" s="37" t="s">
        <v>1689</v>
      </c>
      <c r="S4165" s="37" t="s">
        <v>2</v>
      </c>
      <c r="T4165" s="37" t="s">
        <v>2</v>
      </c>
      <c r="U4165" s="1" t="e">
        <f>VLOOKUP(T4165,[2]VAT!$A:$D,1,0)</f>
        <v>#N/A</v>
      </c>
      <c r="V4165" s="37" t="s">
        <v>2</v>
      </c>
      <c r="W4165" s="37" t="s">
        <v>2</v>
      </c>
      <c r="X4165" t="str">
        <f>VLOOKUP(T4165,[3]رکوردها!$A:$B,2,0)</f>
        <v/>
      </c>
      <c r="Y4165" t="str">
        <f>VLOOKUP(T4165,[3]رکوردها!$A:$D,4,0)</f>
        <v/>
      </c>
      <c r="Z4165" t="str">
        <f>VLOOKUP(T4165,[3]رکوردها!$A:$C,3,0)</f>
        <v>بوشهر</v>
      </c>
      <c r="AA4165" t="str">
        <f>VLOOKUP(T4165,[3]رکوردها!$A:$F,6,0)</f>
        <v>بوشهر-دیر-دوراهک-پایین جاده-جنب مسجد صاحب الزمان</v>
      </c>
      <c r="AB4165" t="str">
        <f>VLOOKUP(T4165,[3]رکوردها!$A:$E,5,0)</f>
        <v/>
      </c>
    </row>
    <row r="4166" spans="1:28" s="41" customFormat="1" hidden="1" x14ac:dyDescent="0.2">
      <c r="A4166" s="36">
        <v>175228</v>
      </c>
      <c r="B4166" s="36">
        <v>1584</v>
      </c>
      <c r="C4166" s="36">
        <v>1702</v>
      </c>
      <c r="D4166" s="39" t="s">
        <v>5178</v>
      </c>
      <c r="E4166" s="39" t="s">
        <v>5184</v>
      </c>
      <c r="F4166" s="37" t="s">
        <v>211</v>
      </c>
      <c r="G4166" s="37" t="s">
        <v>1694</v>
      </c>
      <c r="H4166" s="38">
        <v>282000000</v>
      </c>
      <c r="I4166" s="38">
        <v>0</v>
      </c>
      <c r="J4166" s="38">
        <f t="shared" si="65"/>
        <v>282000000</v>
      </c>
      <c r="K4166" s="38"/>
      <c r="L4166" s="49"/>
      <c r="M4166" s="37" t="s">
        <v>1676</v>
      </c>
      <c r="N4166" s="37" t="s">
        <v>1677</v>
      </c>
      <c r="O4166" s="37" t="s">
        <v>1678</v>
      </c>
      <c r="P4166" s="37" t="s">
        <v>1679</v>
      </c>
      <c r="Q4166" s="37" t="s">
        <v>1688</v>
      </c>
      <c r="R4166" s="37" t="s">
        <v>1689</v>
      </c>
      <c r="S4166" s="37" t="s">
        <v>2</v>
      </c>
      <c r="T4166" s="37" t="s">
        <v>2</v>
      </c>
      <c r="U4166" s="1" t="e">
        <f>VLOOKUP(T4166,[2]VAT!$A:$D,1,0)</f>
        <v>#N/A</v>
      </c>
      <c r="V4166" s="37" t="s">
        <v>2</v>
      </c>
      <c r="W4166" s="37" t="s">
        <v>2</v>
      </c>
      <c r="X4166" t="str">
        <f>VLOOKUP(T4166,[3]رکوردها!$A:$B,2,0)</f>
        <v/>
      </c>
      <c r="Y4166" t="str">
        <f>VLOOKUP(T4166,[3]رکوردها!$A:$D,4,0)</f>
        <v/>
      </c>
      <c r="Z4166" t="str">
        <f>VLOOKUP(T4166,[3]رکوردها!$A:$C,3,0)</f>
        <v>بوشهر</v>
      </c>
      <c r="AA4166" t="str">
        <f>VLOOKUP(T4166,[3]رکوردها!$A:$F,6,0)</f>
        <v>بوشهر-دیر-دوراهک-پایین جاده-جنب مسجد صاحب الزمان</v>
      </c>
      <c r="AB4166" t="str">
        <f>VLOOKUP(T4166,[3]رکوردها!$A:$E,5,0)</f>
        <v/>
      </c>
    </row>
    <row r="4167" spans="1:28" s="41" customFormat="1" hidden="1" x14ac:dyDescent="0.2">
      <c r="A4167" s="36">
        <v>141610</v>
      </c>
      <c r="B4167" s="36">
        <v>1178</v>
      </c>
      <c r="C4167" s="36">
        <v>1236</v>
      </c>
      <c r="D4167" s="39" t="s">
        <v>5178</v>
      </c>
      <c r="E4167" s="39" t="s">
        <v>5184</v>
      </c>
      <c r="F4167" s="37" t="s">
        <v>1695</v>
      </c>
      <c r="G4167" s="37" t="s">
        <v>1696</v>
      </c>
      <c r="H4167" s="38">
        <v>23000000</v>
      </c>
      <c r="I4167" s="38">
        <v>0</v>
      </c>
      <c r="J4167" s="38">
        <f t="shared" si="65"/>
        <v>23000000</v>
      </c>
      <c r="K4167" s="38"/>
      <c r="L4167" s="49"/>
      <c r="M4167" s="37" t="s">
        <v>1676</v>
      </c>
      <c r="N4167" s="37" t="s">
        <v>1677</v>
      </c>
      <c r="O4167" s="37" t="s">
        <v>1697</v>
      </c>
      <c r="P4167" s="37" t="s">
        <v>1698</v>
      </c>
      <c r="Q4167" s="37" t="s">
        <v>1699</v>
      </c>
      <c r="R4167" s="37" t="s">
        <v>1700</v>
      </c>
      <c r="S4167" s="37" t="s">
        <v>2</v>
      </c>
      <c r="T4167" s="37" t="s">
        <v>2</v>
      </c>
      <c r="U4167" s="1" t="e">
        <f>VLOOKUP(T4167,[2]VAT!$A:$D,1,0)</f>
        <v>#N/A</v>
      </c>
      <c r="V4167" s="37" t="s">
        <v>2</v>
      </c>
      <c r="W4167" s="37" t="s">
        <v>2</v>
      </c>
      <c r="X4167" t="str">
        <f>VLOOKUP(T4167,[3]رکوردها!$A:$B,2,0)</f>
        <v/>
      </c>
      <c r="Y4167" t="str">
        <f>VLOOKUP(T4167,[3]رکوردها!$A:$D,4,0)</f>
        <v/>
      </c>
      <c r="Z4167" t="str">
        <f>VLOOKUP(T4167,[3]رکوردها!$A:$C,3,0)</f>
        <v>بوشهر</v>
      </c>
      <c r="AA4167" t="str">
        <f>VLOOKUP(T4167,[3]رکوردها!$A:$F,6,0)</f>
        <v>بوشهر-دیر-دوراهک-پایین جاده-جنب مسجد صاحب الزمان</v>
      </c>
      <c r="AB4167" t="str">
        <f>VLOOKUP(T4167,[3]رکوردها!$A:$E,5,0)</f>
        <v/>
      </c>
    </row>
    <row r="4168" spans="1:28" s="41" customFormat="1" hidden="1" x14ac:dyDescent="0.2">
      <c r="A4168" s="36">
        <v>141613</v>
      </c>
      <c r="B4168" s="36">
        <v>1178</v>
      </c>
      <c r="C4168" s="36">
        <v>1236</v>
      </c>
      <c r="D4168" s="39" t="s">
        <v>5178</v>
      </c>
      <c r="E4168" s="39" t="s">
        <v>5184</v>
      </c>
      <c r="F4168" s="37" t="s">
        <v>1695</v>
      </c>
      <c r="G4168" s="37" t="s">
        <v>1701</v>
      </c>
      <c r="H4168" s="38">
        <v>2070000</v>
      </c>
      <c r="I4168" s="38">
        <v>0</v>
      </c>
      <c r="J4168" s="38">
        <f t="shared" si="65"/>
        <v>2070000</v>
      </c>
      <c r="K4168" s="38"/>
      <c r="L4168" s="49"/>
      <c r="M4168" s="37" t="s">
        <v>1676</v>
      </c>
      <c r="N4168" s="37" t="s">
        <v>1677</v>
      </c>
      <c r="O4168" s="37" t="s">
        <v>1697</v>
      </c>
      <c r="P4168" s="37" t="s">
        <v>1698</v>
      </c>
      <c r="Q4168" s="37" t="s">
        <v>1699</v>
      </c>
      <c r="R4168" s="37" t="s">
        <v>1700</v>
      </c>
      <c r="S4168" s="37" t="s">
        <v>2</v>
      </c>
      <c r="T4168" s="37" t="s">
        <v>2</v>
      </c>
      <c r="U4168" s="1" t="e">
        <f>VLOOKUP(T4168,[2]VAT!$A:$D,1,0)</f>
        <v>#N/A</v>
      </c>
      <c r="V4168" s="37" t="s">
        <v>2</v>
      </c>
      <c r="W4168" s="37" t="s">
        <v>2</v>
      </c>
      <c r="X4168" t="str">
        <f>VLOOKUP(T4168,[3]رکوردها!$A:$B,2,0)</f>
        <v/>
      </c>
      <c r="Y4168" t="str">
        <f>VLOOKUP(T4168,[3]رکوردها!$A:$D,4,0)</f>
        <v/>
      </c>
      <c r="Z4168" t="str">
        <f>VLOOKUP(T4168,[3]رکوردها!$A:$C,3,0)</f>
        <v>بوشهر</v>
      </c>
      <c r="AA4168" t="str">
        <f>VLOOKUP(T4168,[3]رکوردها!$A:$F,6,0)</f>
        <v>بوشهر-دیر-دوراهک-پایین جاده-جنب مسجد صاحب الزمان</v>
      </c>
      <c r="AB4168" t="str">
        <f>VLOOKUP(T4168,[3]رکوردها!$A:$E,5,0)</f>
        <v/>
      </c>
    </row>
    <row r="4169" spans="1:28" s="41" customFormat="1" hidden="1" x14ac:dyDescent="0.2">
      <c r="A4169" s="36">
        <v>141620</v>
      </c>
      <c r="B4169" s="36">
        <v>1178</v>
      </c>
      <c r="C4169" s="36">
        <v>1236</v>
      </c>
      <c r="D4169" s="39" t="s">
        <v>5178</v>
      </c>
      <c r="E4169" s="39" t="s">
        <v>5184</v>
      </c>
      <c r="F4169" s="37" t="s">
        <v>1695</v>
      </c>
      <c r="G4169" s="37" t="s">
        <v>1702</v>
      </c>
      <c r="H4169" s="38">
        <v>19000000</v>
      </c>
      <c r="I4169" s="38">
        <v>0</v>
      </c>
      <c r="J4169" s="38">
        <f t="shared" si="65"/>
        <v>19000000</v>
      </c>
      <c r="K4169" s="38"/>
      <c r="L4169" s="49"/>
      <c r="M4169" s="37" t="s">
        <v>1676</v>
      </c>
      <c r="N4169" s="37" t="s">
        <v>1677</v>
      </c>
      <c r="O4169" s="37" t="s">
        <v>1697</v>
      </c>
      <c r="P4169" s="37" t="s">
        <v>1698</v>
      </c>
      <c r="Q4169" s="37" t="s">
        <v>1699</v>
      </c>
      <c r="R4169" s="37" t="s">
        <v>1700</v>
      </c>
      <c r="S4169" s="37" t="s">
        <v>2</v>
      </c>
      <c r="T4169" s="37" t="s">
        <v>2</v>
      </c>
      <c r="U4169" s="1" t="e">
        <f>VLOOKUP(T4169,[2]VAT!$A:$D,1,0)</f>
        <v>#N/A</v>
      </c>
      <c r="V4169" s="37" t="s">
        <v>2</v>
      </c>
      <c r="W4169" s="37" t="s">
        <v>2</v>
      </c>
      <c r="X4169" t="str">
        <f>VLOOKUP(T4169,[3]رکوردها!$A:$B,2,0)</f>
        <v/>
      </c>
      <c r="Y4169" t="str">
        <f>VLOOKUP(T4169,[3]رکوردها!$A:$D,4,0)</f>
        <v/>
      </c>
      <c r="Z4169" t="str">
        <f>VLOOKUP(T4169,[3]رکوردها!$A:$C,3,0)</f>
        <v>بوشهر</v>
      </c>
      <c r="AA4169" t="str">
        <f>VLOOKUP(T4169,[3]رکوردها!$A:$F,6,0)</f>
        <v>بوشهر-دیر-دوراهک-پایین جاده-جنب مسجد صاحب الزمان</v>
      </c>
      <c r="AB4169" t="str">
        <f>VLOOKUP(T4169,[3]رکوردها!$A:$E,5,0)</f>
        <v/>
      </c>
    </row>
    <row r="4170" spans="1:28" s="41" customFormat="1" hidden="1" x14ac:dyDescent="0.2">
      <c r="A4170" s="36">
        <v>141623</v>
      </c>
      <c r="B4170" s="36">
        <v>1178</v>
      </c>
      <c r="C4170" s="36">
        <v>1236</v>
      </c>
      <c r="D4170" s="39" t="s">
        <v>5178</v>
      </c>
      <c r="E4170" s="39" t="s">
        <v>5184</v>
      </c>
      <c r="F4170" s="37" t="s">
        <v>1695</v>
      </c>
      <c r="G4170" s="37" t="s">
        <v>1703</v>
      </c>
      <c r="H4170" s="38">
        <v>1710000</v>
      </c>
      <c r="I4170" s="38">
        <v>0</v>
      </c>
      <c r="J4170" s="38">
        <f t="shared" si="65"/>
        <v>1710000</v>
      </c>
      <c r="K4170" s="38"/>
      <c r="L4170" s="49"/>
      <c r="M4170" s="37" t="s">
        <v>1676</v>
      </c>
      <c r="N4170" s="37" t="s">
        <v>1677</v>
      </c>
      <c r="O4170" s="37" t="s">
        <v>1697</v>
      </c>
      <c r="P4170" s="37" t="s">
        <v>1698</v>
      </c>
      <c r="Q4170" s="37" t="s">
        <v>1699</v>
      </c>
      <c r="R4170" s="37" t="s">
        <v>1700</v>
      </c>
      <c r="S4170" s="37" t="s">
        <v>2</v>
      </c>
      <c r="T4170" s="37" t="s">
        <v>2</v>
      </c>
      <c r="U4170" s="1" t="e">
        <f>VLOOKUP(T4170,[2]VAT!$A:$D,1,0)</f>
        <v>#N/A</v>
      </c>
      <c r="V4170" s="37" t="s">
        <v>2</v>
      </c>
      <c r="W4170" s="37" t="s">
        <v>2</v>
      </c>
      <c r="X4170" t="str">
        <f>VLOOKUP(T4170,[3]رکوردها!$A:$B,2,0)</f>
        <v/>
      </c>
      <c r="Y4170" t="str">
        <f>VLOOKUP(T4170,[3]رکوردها!$A:$D,4,0)</f>
        <v/>
      </c>
      <c r="Z4170" t="str">
        <f>VLOOKUP(T4170,[3]رکوردها!$A:$C,3,0)</f>
        <v>بوشهر</v>
      </c>
      <c r="AA4170" t="str">
        <f>VLOOKUP(T4170,[3]رکوردها!$A:$F,6,0)</f>
        <v>بوشهر-دیر-دوراهک-پایین جاده-جنب مسجد صاحب الزمان</v>
      </c>
      <c r="AB4170" t="str">
        <f>VLOOKUP(T4170,[3]رکوردها!$A:$E,5,0)</f>
        <v/>
      </c>
    </row>
    <row r="4171" spans="1:28" s="41" customFormat="1" hidden="1" x14ac:dyDescent="0.2">
      <c r="A4171" s="36">
        <v>147339</v>
      </c>
      <c r="B4171" s="36">
        <v>1409</v>
      </c>
      <c r="C4171" s="36">
        <v>1467</v>
      </c>
      <c r="D4171" s="39" t="s">
        <v>5178</v>
      </c>
      <c r="E4171" s="39" t="s">
        <v>5184</v>
      </c>
      <c r="F4171" s="37" t="s">
        <v>173</v>
      </c>
      <c r="G4171" s="37" t="s">
        <v>1704</v>
      </c>
      <c r="H4171" s="38">
        <v>625000000</v>
      </c>
      <c r="I4171" s="38">
        <v>0</v>
      </c>
      <c r="J4171" s="38">
        <f t="shared" ref="J4171:J4234" si="66">H4171-I4171</f>
        <v>625000000</v>
      </c>
      <c r="K4171" s="38"/>
      <c r="L4171" s="49"/>
      <c r="M4171" s="37" t="s">
        <v>1676</v>
      </c>
      <c r="N4171" s="37" t="s">
        <v>1677</v>
      </c>
      <c r="O4171" s="37" t="s">
        <v>1697</v>
      </c>
      <c r="P4171" s="37" t="s">
        <v>1698</v>
      </c>
      <c r="Q4171" s="37" t="s">
        <v>1699</v>
      </c>
      <c r="R4171" s="37" t="s">
        <v>1700</v>
      </c>
      <c r="S4171" s="37" t="s">
        <v>2</v>
      </c>
      <c r="T4171" s="37" t="s">
        <v>2</v>
      </c>
      <c r="U4171" s="1" t="e">
        <f>VLOOKUP(T4171,[2]VAT!$A:$D,1,0)</f>
        <v>#N/A</v>
      </c>
      <c r="V4171" s="37" t="s">
        <v>2</v>
      </c>
      <c r="W4171" s="37" t="s">
        <v>2</v>
      </c>
      <c r="X4171" t="str">
        <f>VLOOKUP(T4171,[3]رکوردها!$A:$B,2,0)</f>
        <v/>
      </c>
      <c r="Y4171" t="str">
        <f>VLOOKUP(T4171,[3]رکوردها!$A:$D,4,0)</f>
        <v/>
      </c>
      <c r="Z4171" t="str">
        <f>VLOOKUP(T4171,[3]رکوردها!$A:$C,3,0)</f>
        <v>بوشهر</v>
      </c>
      <c r="AA4171" t="str">
        <f>VLOOKUP(T4171,[3]رکوردها!$A:$F,6,0)</f>
        <v>بوشهر-دیر-دوراهک-پایین جاده-جنب مسجد صاحب الزمان</v>
      </c>
      <c r="AB4171" t="str">
        <f>VLOOKUP(T4171,[3]رکوردها!$A:$E,5,0)</f>
        <v/>
      </c>
    </row>
    <row r="4172" spans="1:28" s="41" customFormat="1" hidden="1" x14ac:dyDescent="0.2">
      <c r="A4172" s="36">
        <v>147342</v>
      </c>
      <c r="B4172" s="36">
        <v>1409</v>
      </c>
      <c r="C4172" s="36">
        <v>1467</v>
      </c>
      <c r="D4172" s="39" t="s">
        <v>5178</v>
      </c>
      <c r="E4172" s="39" t="s">
        <v>5184</v>
      </c>
      <c r="F4172" s="37" t="s">
        <v>173</v>
      </c>
      <c r="G4172" s="37" t="s">
        <v>1705</v>
      </c>
      <c r="H4172" s="38">
        <v>56250000</v>
      </c>
      <c r="I4172" s="38">
        <v>0</v>
      </c>
      <c r="J4172" s="38">
        <f t="shared" si="66"/>
        <v>56250000</v>
      </c>
      <c r="K4172" s="38"/>
      <c r="L4172" s="49"/>
      <c r="M4172" s="37" t="s">
        <v>1676</v>
      </c>
      <c r="N4172" s="37" t="s">
        <v>1677</v>
      </c>
      <c r="O4172" s="37" t="s">
        <v>1697</v>
      </c>
      <c r="P4172" s="37" t="s">
        <v>1698</v>
      </c>
      <c r="Q4172" s="37" t="s">
        <v>1699</v>
      </c>
      <c r="R4172" s="37" t="s">
        <v>1700</v>
      </c>
      <c r="S4172" s="37" t="s">
        <v>2</v>
      </c>
      <c r="T4172" s="37" t="s">
        <v>2</v>
      </c>
      <c r="U4172" s="1" t="e">
        <f>VLOOKUP(T4172,[2]VAT!$A:$D,1,0)</f>
        <v>#N/A</v>
      </c>
      <c r="V4172" s="37" t="s">
        <v>2</v>
      </c>
      <c r="W4172" s="37" t="s">
        <v>2</v>
      </c>
      <c r="X4172" t="str">
        <f>VLOOKUP(T4172,[3]رکوردها!$A:$B,2,0)</f>
        <v/>
      </c>
      <c r="Y4172" t="str">
        <f>VLOOKUP(T4172,[3]رکوردها!$A:$D,4,0)</f>
        <v/>
      </c>
      <c r="Z4172" t="str">
        <f>VLOOKUP(T4172,[3]رکوردها!$A:$C,3,0)</f>
        <v>بوشهر</v>
      </c>
      <c r="AA4172" t="str">
        <f>VLOOKUP(T4172,[3]رکوردها!$A:$F,6,0)</f>
        <v>بوشهر-دیر-دوراهک-پایین جاده-جنب مسجد صاحب الزمان</v>
      </c>
      <c r="AB4172" t="str">
        <f>VLOOKUP(T4172,[3]رکوردها!$A:$E,5,0)</f>
        <v/>
      </c>
    </row>
    <row r="4173" spans="1:28" s="41" customFormat="1" hidden="1" x14ac:dyDescent="0.2">
      <c r="A4173" s="36">
        <v>174662</v>
      </c>
      <c r="B4173" s="36">
        <v>1429</v>
      </c>
      <c r="C4173" s="36">
        <v>1665</v>
      </c>
      <c r="D4173" s="39" t="s">
        <v>5178</v>
      </c>
      <c r="E4173" s="39" t="s">
        <v>5184</v>
      </c>
      <c r="F4173" s="37" t="s">
        <v>582</v>
      </c>
      <c r="G4173" s="37" t="s">
        <v>1706</v>
      </c>
      <c r="H4173" s="38">
        <v>272300000</v>
      </c>
      <c r="I4173" s="38">
        <v>0</v>
      </c>
      <c r="J4173" s="38">
        <f t="shared" si="66"/>
        <v>272300000</v>
      </c>
      <c r="K4173" s="38"/>
      <c r="L4173" s="49"/>
      <c r="M4173" s="37" t="s">
        <v>1676</v>
      </c>
      <c r="N4173" s="37" t="s">
        <v>1677</v>
      </c>
      <c r="O4173" s="37" t="s">
        <v>1697</v>
      </c>
      <c r="P4173" s="37" t="s">
        <v>1698</v>
      </c>
      <c r="Q4173" s="37" t="s">
        <v>1699</v>
      </c>
      <c r="R4173" s="37" t="s">
        <v>1700</v>
      </c>
      <c r="S4173" s="37" t="s">
        <v>2</v>
      </c>
      <c r="T4173" s="37" t="s">
        <v>2</v>
      </c>
      <c r="U4173" s="1" t="e">
        <f>VLOOKUP(T4173,[2]VAT!$A:$D,1,0)</f>
        <v>#N/A</v>
      </c>
      <c r="V4173" s="37" t="s">
        <v>2</v>
      </c>
      <c r="W4173" s="37" t="s">
        <v>2</v>
      </c>
      <c r="X4173" t="str">
        <f>VLOOKUP(T4173,[3]رکوردها!$A:$B,2,0)</f>
        <v/>
      </c>
      <c r="Y4173" t="str">
        <f>VLOOKUP(T4173,[3]رکوردها!$A:$D,4,0)</f>
        <v/>
      </c>
      <c r="Z4173" t="str">
        <f>VLOOKUP(T4173,[3]رکوردها!$A:$C,3,0)</f>
        <v>بوشهر</v>
      </c>
      <c r="AA4173" t="str">
        <f>VLOOKUP(T4173,[3]رکوردها!$A:$F,6,0)</f>
        <v>بوشهر-دیر-دوراهک-پایین جاده-جنب مسجد صاحب الزمان</v>
      </c>
      <c r="AB4173" t="str">
        <f>VLOOKUP(T4173,[3]رکوردها!$A:$E,5,0)</f>
        <v/>
      </c>
    </row>
    <row r="4174" spans="1:28" s="41" customFormat="1" hidden="1" x14ac:dyDescent="0.2">
      <c r="A4174" s="36">
        <v>174665</v>
      </c>
      <c r="B4174" s="36">
        <v>1429</v>
      </c>
      <c r="C4174" s="36">
        <v>1665</v>
      </c>
      <c r="D4174" s="39" t="s">
        <v>5178</v>
      </c>
      <c r="E4174" s="39" t="s">
        <v>5184</v>
      </c>
      <c r="F4174" s="37" t="s">
        <v>582</v>
      </c>
      <c r="G4174" s="37" t="s">
        <v>1707</v>
      </c>
      <c r="H4174" s="38">
        <v>24507000</v>
      </c>
      <c r="I4174" s="38">
        <v>0</v>
      </c>
      <c r="J4174" s="38">
        <f t="shared" si="66"/>
        <v>24507000</v>
      </c>
      <c r="K4174" s="38"/>
      <c r="L4174" s="49"/>
      <c r="M4174" s="37" t="s">
        <v>1676</v>
      </c>
      <c r="N4174" s="37" t="s">
        <v>1677</v>
      </c>
      <c r="O4174" s="37" t="s">
        <v>1697</v>
      </c>
      <c r="P4174" s="37" t="s">
        <v>1698</v>
      </c>
      <c r="Q4174" s="37" t="s">
        <v>1699</v>
      </c>
      <c r="R4174" s="37" t="s">
        <v>1700</v>
      </c>
      <c r="S4174" s="37" t="s">
        <v>2</v>
      </c>
      <c r="T4174" s="37" t="s">
        <v>2</v>
      </c>
      <c r="U4174" s="1" t="e">
        <f>VLOOKUP(T4174,[2]VAT!$A:$D,1,0)</f>
        <v>#N/A</v>
      </c>
      <c r="V4174" s="37" t="s">
        <v>2</v>
      </c>
      <c r="W4174" s="37" t="s">
        <v>2</v>
      </c>
      <c r="X4174" t="str">
        <f>VLOOKUP(T4174,[3]رکوردها!$A:$B,2,0)</f>
        <v/>
      </c>
      <c r="Y4174" t="str">
        <f>VLOOKUP(T4174,[3]رکوردها!$A:$D,4,0)</f>
        <v/>
      </c>
      <c r="Z4174" t="str">
        <f>VLOOKUP(T4174,[3]رکوردها!$A:$C,3,0)</f>
        <v>بوشهر</v>
      </c>
      <c r="AA4174" t="str">
        <f>VLOOKUP(T4174,[3]رکوردها!$A:$F,6,0)</f>
        <v>بوشهر-دیر-دوراهک-پایین جاده-جنب مسجد صاحب الزمان</v>
      </c>
      <c r="AB4174" t="str">
        <f>VLOOKUP(T4174,[3]رکوردها!$A:$E,5,0)</f>
        <v/>
      </c>
    </row>
    <row r="4175" spans="1:28" s="41" customFormat="1" hidden="1" x14ac:dyDescent="0.2">
      <c r="A4175" s="36">
        <v>175793</v>
      </c>
      <c r="B4175" s="36">
        <v>1555</v>
      </c>
      <c r="C4175" s="36">
        <v>1746</v>
      </c>
      <c r="D4175" s="39" t="s">
        <v>5178</v>
      </c>
      <c r="E4175" s="39" t="s">
        <v>5184</v>
      </c>
      <c r="F4175" s="37" t="s">
        <v>1692</v>
      </c>
      <c r="G4175" s="37" t="s">
        <v>1708</v>
      </c>
      <c r="H4175" s="38">
        <v>8500000</v>
      </c>
      <c r="I4175" s="38">
        <v>0</v>
      </c>
      <c r="J4175" s="38">
        <f t="shared" si="66"/>
        <v>8500000</v>
      </c>
      <c r="K4175" s="38"/>
      <c r="L4175" s="49"/>
      <c r="M4175" s="37" t="s">
        <v>1676</v>
      </c>
      <c r="N4175" s="37" t="s">
        <v>1677</v>
      </c>
      <c r="O4175" s="37" t="s">
        <v>1697</v>
      </c>
      <c r="P4175" s="37" t="s">
        <v>1698</v>
      </c>
      <c r="Q4175" s="37" t="s">
        <v>1699</v>
      </c>
      <c r="R4175" s="37" t="s">
        <v>1700</v>
      </c>
      <c r="S4175" s="37" t="s">
        <v>2</v>
      </c>
      <c r="T4175" s="37" t="s">
        <v>2</v>
      </c>
      <c r="U4175" s="1" t="e">
        <f>VLOOKUP(T4175,[2]VAT!$A:$D,1,0)</f>
        <v>#N/A</v>
      </c>
      <c r="V4175" s="37" t="s">
        <v>2</v>
      </c>
      <c r="W4175" s="37" t="s">
        <v>2</v>
      </c>
      <c r="X4175" t="str">
        <f>VLOOKUP(T4175,[3]رکوردها!$A:$B,2,0)</f>
        <v/>
      </c>
      <c r="Y4175" t="str">
        <f>VLOOKUP(T4175,[3]رکوردها!$A:$D,4,0)</f>
        <v/>
      </c>
      <c r="Z4175" t="str">
        <f>VLOOKUP(T4175,[3]رکوردها!$A:$C,3,0)</f>
        <v>بوشهر</v>
      </c>
      <c r="AA4175" t="str">
        <f>VLOOKUP(T4175,[3]رکوردها!$A:$F,6,0)</f>
        <v>بوشهر-دیر-دوراهک-پایین جاده-جنب مسجد صاحب الزمان</v>
      </c>
      <c r="AB4175" t="str">
        <f>VLOOKUP(T4175,[3]رکوردها!$A:$E,5,0)</f>
        <v/>
      </c>
    </row>
    <row r="4176" spans="1:28" s="41" customFormat="1" hidden="1" x14ac:dyDescent="0.2">
      <c r="A4176" s="36">
        <v>173815</v>
      </c>
      <c r="B4176" s="36">
        <v>1273</v>
      </c>
      <c r="C4176" s="36">
        <v>1567</v>
      </c>
      <c r="D4176" s="39" t="s">
        <v>5175</v>
      </c>
      <c r="E4176" s="36"/>
      <c r="F4176" s="37" t="s">
        <v>105</v>
      </c>
      <c r="G4176" s="37" t="s">
        <v>1709</v>
      </c>
      <c r="H4176" s="38">
        <v>2259335000</v>
      </c>
      <c r="I4176" s="38">
        <v>0</v>
      </c>
      <c r="J4176" s="38">
        <f t="shared" si="66"/>
        <v>2259335000</v>
      </c>
      <c r="K4176" s="38"/>
      <c r="L4176" s="49"/>
      <c r="M4176" s="37" t="s">
        <v>1710</v>
      </c>
      <c r="N4176" s="37" t="s">
        <v>1711</v>
      </c>
      <c r="O4176" s="37" t="s">
        <v>1712</v>
      </c>
      <c r="P4176" s="37" t="s">
        <v>1713</v>
      </c>
      <c r="Q4176" s="37" t="s">
        <v>1714</v>
      </c>
      <c r="R4176" s="37" t="s">
        <v>1715</v>
      </c>
      <c r="S4176" s="37" t="s">
        <v>2</v>
      </c>
      <c r="T4176" s="37" t="s">
        <v>2</v>
      </c>
      <c r="U4176" s="1" t="e">
        <f>VLOOKUP(T4176,[2]VAT!$A:$D,1,0)</f>
        <v>#N/A</v>
      </c>
      <c r="V4176" s="37" t="s">
        <v>2</v>
      </c>
      <c r="W4176" s="37" t="s">
        <v>2</v>
      </c>
      <c r="X4176" t="str">
        <f>VLOOKUP(T4176,[3]رکوردها!$A:$B,2,0)</f>
        <v/>
      </c>
      <c r="Y4176" t="str">
        <f>VLOOKUP(T4176,[3]رکوردها!$A:$D,4,0)</f>
        <v/>
      </c>
      <c r="Z4176" t="str">
        <f>VLOOKUP(T4176,[3]رکوردها!$A:$C,3,0)</f>
        <v>بوشهر</v>
      </c>
      <c r="AA4176" t="str">
        <f>VLOOKUP(T4176,[3]رکوردها!$A:$F,6,0)</f>
        <v>بوشهر-دیر-دوراهک-پایین جاده-جنب مسجد صاحب الزمان</v>
      </c>
      <c r="AB4176" t="str">
        <f>VLOOKUP(T4176,[3]رکوردها!$A:$E,5,0)</f>
        <v/>
      </c>
    </row>
    <row r="4177" spans="1:28" s="41" customFormat="1" hidden="1" x14ac:dyDescent="0.2">
      <c r="A4177" s="36">
        <v>173828</v>
      </c>
      <c r="B4177" s="36">
        <v>1167</v>
      </c>
      <c r="C4177" s="36">
        <v>1556</v>
      </c>
      <c r="D4177" s="39" t="s">
        <v>5178</v>
      </c>
      <c r="E4177" s="36"/>
      <c r="F4177" s="37" t="s">
        <v>77</v>
      </c>
      <c r="G4177" s="37" t="s">
        <v>1716</v>
      </c>
      <c r="H4177" s="38">
        <v>0</v>
      </c>
      <c r="I4177" s="38">
        <v>25871591562</v>
      </c>
      <c r="J4177" s="38">
        <f t="shared" si="66"/>
        <v>-25871591562</v>
      </c>
      <c r="K4177" s="38"/>
      <c r="L4177" s="49"/>
      <c r="M4177" s="37" t="s">
        <v>1710</v>
      </c>
      <c r="N4177" s="37" t="s">
        <v>1711</v>
      </c>
      <c r="O4177" s="37" t="s">
        <v>1717</v>
      </c>
      <c r="P4177" s="37" t="s">
        <v>1718</v>
      </c>
      <c r="Q4177" s="37" t="s">
        <v>1719</v>
      </c>
      <c r="R4177" s="37" t="s">
        <v>1720</v>
      </c>
      <c r="S4177" s="37" t="s">
        <v>2</v>
      </c>
      <c r="T4177" s="37" t="s">
        <v>2</v>
      </c>
      <c r="U4177" s="1" t="e">
        <f>VLOOKUP(T4177,[2]VAT!$A:$D,1,0)</f>
        <v>#N/A</v>
      </c>
      <c r="V4177" s="37" t="s">
        <v>2</v>
      </c>
      <c r="W4177" s="37" t="s">
        <v>2</v>
      </c>
      <c r="X4177" t="str">
        <f>VLOOKUP(T4177,[3]رکوردها!$A:$B,2,0)</f>
        <v/>
      </c>
      <c r="Y4177" t="str">
        <f>VLOOKUP(T4177,[3]رکوردها!$A:$D,4,0)</f>
        <v/>
      </c>
      <c r="Z4177" t="str">
        <f>VLOOKUP(T4177,[3]رکوردها!$A:$C,3,0)</f>
        <v>بوشهر</v>
      </c>
      <c r="AA4177" t="str">
        <f>VLOOKUP(T4177,[3]رکوردها!$A:$F,6,0)</f>
        <v>بوشهر-دیر-دوراهک-پایین جاده-جنب مسجد صاحب الزمان</v>
      </c>
      <c r="AB4177" t="str">
        <f>VLOOKUP(T4177,[3]رکوردها!$A:$E,5,0)</f>
        <v/>
      </c>
    </row>
    <row r="4178" spans="1:28" s="41" customFormat="1" hidden="1" x14ac:dyDescent="0.2">
      <c r="A4178" s="36">
        <v>143010</v>
      </c>
      <c r="B4178" s="36">
        <v>1190</v>
      </c>
      <c r="C4178" s="36">
        <v>1304</v>
      </c>
      <c r="D4178" s="36" t="str">
        <f>VLOOKUP(C4178,Piv.Analysis!A:AA,27,0)</f>
        <v>دریافت و پرداخت</v>
      </c>
      <c r="E4178" s="36"/>
      <c r="F4178" s="37" t="s">
        <v>71</v>
      </c>
      <c r="G4178" s="37" t="s">
        <v>1721</v>
      </c>
      <c r="H4178" s="38">
        <v>1397792000</v>
      </c>
      <c r="I4178" s="38">
        <v>0</v>
      </c>
      <c r="J4178" s="38">
        <f t="shared" si="66"/>
        <v>1397792000</v>
      </c>
      <c r="K4178" s="38"/>
      <c r="L4178" s="49"/>
      <c r="M4178" s="37" t="s">
        <v>4</v>
      </c>
      <c r="N4178" s="37" t="s">
        <v>5</v>
      </c>
      <c r="O4178" s="37" t="s">
        <v>6</v>
      </c>
      <c r="P4178" s="37" t="s">
        <v>7</v>
      </c>
      <c r="Q4178" s="37" t="s">
        <v>1723</v>
      </c>
      <c r="R4178" s="37" t="s">
        <v>1724</v>
      </c>
      <c r="S4178" s="37" t="s">
        <v>1725</v>
      </c>
      <c r="T4178" s="37" t="s">
        <v>1722</v>
      </c>
      <c r="U4178" s="1" t="e">
        <f>VLOOKUP(T4178,[2]VAT!$A:$D,1,0)</f>
        <v>#N/A</v>
      </c>
      <c r="V4178" s="37" t="s">
        <v>2</v>
      </c>
      <c r="W4178" s="37" t="s">
        <v>2</v>
      </c>
      <c r="X4178" t="e">
        <f>VLOOKUP(T4178,[3]رکوردها!$A:$B,2,0)</f>
        <v>#N/A</v>
      </c>
      <c r="Y4178" t="e">
        <f>VLOOKUP(T4178,[3]رکوردها!$A:$D,4,0)</f>
        <v>#N/A</v>
      </c>
      <c r="Z4178" t="e">
        <f>VLOOKUP(T4178,[3]رکوردها!$A:$C,3,0)</f>
        <v>#N/A</v>
      </c>
      <c r="AA4178" t="e">
        <f>VLOOKUP(T4178,[3]رکوردها!$A:$F,6,0)</f>
        <v>#N/A</v>
      </c>
      <c r="AB4178" t="e">
        <f>VLOOKUP(T4178,[3]رکوردها!$A:$E,5,0)</f>
        <v>#N/A</v>
      </c>
    </row>
    <row r="4179" spans="1:28" s="41" customFormat="1" hidden="1" x14ac:dyDescent="0.2">
      <c r="A4179" s="36">
        <v>141522</v>
      </c>
      <c r="B4179" s="36">
        <v>1225</v>
      </c>
      <c r="C4179" s="36">
        <v>1228</v>
      </c>
      <c r="D4179" s="39" t="s">
        <v>5178</v>
      </c>
      <c r="E4179" s="39"/>
      <c r="F4179" s="37" t="s">
        <v>83</v>
      </c>
      <c r="G4179" s="37" t="s">
        <v>1726</v>
      </c>
      <c r="H4179" s="38">
        <v>0</v>
      </c>
      <c r="I4179" s="38">
        <v>57100000</v>
      </c>
      <c r="J4179" s="38">
        <f t="shared" si="66"/>
        <v>-57100000</v>
      </c>
      <c r="K4179" s="38"/>
      <c r="L4179" s="49"/>
      <c r="M4179" s="37" t="s">
        <v>4</v>
      </c>
      <c r="N4179" s="37" t="s">
        <v>5</v>
      </c>
      <c r="O4179" s="37" t="s">
        <v>6</v>
      </c>
      <c r="P4179" s="37" t="s">
        <v>7</v>
      </c>
      <c r="Q4179" s="37" t="s">
        <v>1723</v>
      </c>
      <c r="R4179" s="37" t="s">
        <v>1724</v>
      </c>
      <c r="S4179" s="37" t="s">
        <v>1725</v>
      </c>
      <c r="T4179" s="37" t="s">
        <v>1722</v>
      </c>
      <c r="U4179" s="1" t="e">
        <f>VLOOKUP(T4179,[2]VAT!$A:$D,1,0)</f>
        <v>#N/A</v>
      </c>
      <c r="V4179" s="37" t="s">
        <v>2</v>
      </c>
      <c r="W4179" s="37" t="s">
        <v>2</v>
      </c>
      <c r="X4179" t="e">
        <f>VLOOKUP(T4179,[3]رکوردها!$A:$B,2,0)</f>
        <v>#N/A</v>
      </c>
      <c r="Y4179" t="e">
        <f>VLOOKUP(T4179,[3]رکوردها!$A:$D,4,0)</f>
        <v>#N/A</v>
      </c>
      <c r="Z4179" t="e">
        <f>VLOOKUP(T4179,[3]رکوردها!$A:$C,3,0)</f>
        <v>#N/A</v>
      </c>
      <c r="AA4179" t="e">
        <f>VLOOKUP(T4179,[3]رکوردها!$A:$F,6,0)</f>
        <v>#N/A</v>
      </c>
      <c r="AB4179" t="e">
        <f>VLOOKUP(T4179,[3]رکوردها!$A:$E,5,0)</f>
        <v>#N/A</v>
      </c>
    </row>
    <row r="4180" spans="1:28" s="41" customFormat="1" hidden="1" x14ac:dyDescent="0.2">
      <c r="A4180" s="36">
        <v>173698</v>
      </c>
      <c r="B4180" s="36">
        <v>1262</v>
      </c>
      <c r="C4180" s="36">
        <v>1238</v>
      </c>
      <c r="D4180" s="39" t="s">
        <v>5175</v>
      </c>
      <c r="E4180" s="36"/>
      <c r="F4180" s="37" t="s">
        <v>75</v>
      </c>
      <c r="G4180" s="37" t="s">
        <v>1727</v>
      </c>
      <c r="H4180" s="38">
        <v>0</v>
      </c>
      <c r="I4180" s="38">
        <v>74217746</v>
      </c>
      <c r="J4180" s="38">
        <f t="shared" si="66"/>
        <v>-74217746</v>
      </c>
      <c r="K4180" s="38"/>
      <c r="L4180" s="49"/>
      <c r="M4180" s="37" t="s">
        <v>4</v>
      </c>
      <c r="N4180" s="37" t="s">
        <v>5</v>
      </c>
      <c r="O4180" s="37" t="s">
        <v>6</v>
      </c>
      <c r="P4180" s="37" t="s">
        <v>7</v>
      </c>
      <c r="Q4180" s="37" t="s">
        <v>1723</v>
      </c>
      <c r="R4180" s="37" t="s">
        <v>1724</v>
      </c>
      <c r="S4180" s="37" t="s">
        <v>1725</v>
      </c>
      <c r="T4180" s="37" t="s">
        <v>1722</v>
      </c>
      <c r="U4180" s="1" t="e">
        <f>VLOOKUP(T4180,[2]VAT!$A:$D,1,0)</f>
        <v>#N/A</v>
      </c>
      <c r="V4180" s="37" t="s">
        <v>2</v>
      </c>
      <c r="W4180" s="37" t="s">
        <v>2</v>
      </c>
      <c r="X4180" t="e">
        <f>VLOOKUP(T4180,[3]رکوردها!$A:$B,2,0)</f>
        <v>#N/A</v>
      </c>
      <c r="Y4180" t="e">
        <f>VLOOKUP(T4180,[3]رکوردها!$A:$D,4,0)</f>
        <v>#N/A</v>
      </c>
      <c r="Z4180" t="e">
        <f>VLOOKUP(T4180,[3]رکوردها!$A:$C,3,0)</f>
        <v>#N/A</v>
      </c>
      <c r="AA4180" t="e">
        <f>VLOOKUP(T4180,[3]رکوردها!$A:$F,6,0)</f>
        <v>#N/A</v>
      </c>
      <c r="AB4180" t="e">
        <f>VLOOKUP(T4180,[3]رکوردها!$A:$E,5,0)</f>
        <v>#N/A</v>
      </c>
    </row>
    <row r="4181" spans="1:28" s="41" customFormat="1" hidden="1" x14ac:dyDescent="0.2">
      <c r="A4181" s="36">
        <v>143008</v>
      </c>
      <c r="B4181" s="36">
        <v>1300</v>
      </c>
      <c r="C4181" s="36">
        <v>1314</v>
      </c>
      <c r="D4181" s="36" t="str">
        <f>VLOOKUP(C4181,Piv.Analysis!A:AA,27,0)</f>
        <v>دریافت و پرداخت</v>
      </c>
      <c r="E4181" s="36"/>
      <c r="F4181" s="37" t="s">
        <v>209</v>
      </c>
      <c r="G4181" s="37" t="s">
        <v>1728</v>
      </c>
      <c r="H4181" s="38">
        <v>57100000</v>
      </c>
      <c r="I4181" s="38">
        <v>0</v>
      </c>
      <c r="J4181" s="38">
        <f t="shared" si="66"/>
        <v>57100000</v>
      </c>
      <c r="K4181" s="38"/>
      <c r="L4181" s="49"/>
      <c r="M4181" s="37" t="s">
        <v>4</v>
      </c>
      <c r="N4181" s="37" t="s">
        <v>5</v>
      </c>
      <c r="O4181" s="37" t="s">
        <v>6</v>
      </c>
      <c r="P4181" s="37" t="s">
        <v>7</v>
      </c>
      <c r="Q4181" s="37" t="s">
        <v>1723</v>
      </c>
      <c r="R4181" s="37" t="s">
        <v>1724</v>
      </c>
      <c r="S4181" s="37" t="s">
        <v>1725</v>
      </c>
      <c r="T4181" s="37" t="s">
        <v>1722</v>
      </c>
      <c r="U4181" s="1" t="e">
        <f>VLOOKUP(T4181,[2]VAT!$A:$D,1,0)</f>
        <v>#N/A</v>
      </c>
      <c r="V4181" s="37" t="s">
        <v>2</v>
      </c>
      <c r="W4181" s="37" t="s">
        <v>2</v>
      </c>
      <c r="X4181" t="e">
        <f>VLOOKUP(T4181,[3]رکوردها!$A:$B,2,0)</f>
        <v>#N/A</v>
      </c>
      <c r="Y4181" t="e">
        <f>VLOOKUP(T4181,[3]رکوردها!$A:$D,4,0)</f>
        <v>#N/A</v>
      </c>
      <c r="Z4181" t="e">
        <f>VLOOKUP(T4181,[3]رکوردها!$A:$C,3,0)</f>
        <v>#N/A</v>
      </c>
      <c r="AA4181" t="e">
        <f>VLOOKUP(T4181,[3]رکوردها!$A:$F,6,0)</f>
        <v>#N/A</v>
      </c>
      <c r="AB4181" t="e">
        <f>VLOOKUP(T4181,[3]رکوردها!$A:$E,5,0)</f>
        <v>#N/A</v>
      </c>
    </row>
    <row r="4182" spans="1:28" s="41" customFormat="1" hidden="1" x14ac:dyDescent="0.2">
      <c r="A4182" s="36">
        <v>146524</v>
      </c>
      <c r="B4182" s="36">
        <v>1357</v>
      </c>
      <c r="C4182" s="36">
        <v>1413</v>
      </c>
      <c r="D4182" s="36" t="str">
        <f>VLOOKUP(C4182,Piv.Analysis!A:AA,27,0)</f>
        <v>دریافت و پرداخت</v>
      </c>
      <c r="E4182" s="36"/>
      <c r="F4182" s="37" t="s">
        <v>489</v>
      </c>
      <c r="G4182" s="37" t="s">
        <v>1729</v>
      </c>
      <c r="H4182" s="38">
        <v>0</v>
      </c>
      <c r="I4182" s="38">
        <v>100000000</v>
      </c>
      <c r="J4182" s="38">
        <f t="shared" si="66"/>
        <v>-100000000</v>
      </c>
      <c r="K4182" s="38"/>
      <c r="L4182" s="49"/>
      <c r="M4182" s="37" t="s">
        <v>4</v>
      </c>
      <c r="N4182" s="37" t="s">
        <v>5</v>
      </c>
      <c r="O4182" s="37" t="s">
        <v>6</v>
      </c>
      <c r="P4182" s="37" t="s">
        <v>7</v>
      </c>
      <c r="Q4182" s="37" t="s">
        <v>1723</v>
      </c>
      <c r="R4182" s="37" t="s">
        <v>1724</v>
      </c>
      <c r="S4182" s="37" t="s">
        <v>1725</v>
      </c>
      <c r="T4182" s="37" t="s">
        <v>1722</v>
      </c>
      <c r="U4182" s="1" t="e">
        <f>VLOOKUP(T4182,[2]VAT!$A:$D,1,0)</f>
        <v>#N/A</v>
      </c>
      <c r="V4182" s="37" t="s">
        <v>2</v>
      </c>
      <c r="W4182" s="37" t="s">
        <v>2</v>
      </c>
      <c r="X4182" t="e">
        <f>VLOOKUP(T4182,[3]رکوردها!$A:$B,2,0)</f>
        <v>#N/A</v>
      </c>
      <c r="Y4182" t="e">
        <f>VLOOKUP(T4182,[3]رکوردها!$A:$D,4,0)</f>
        <v>#N/A</v>
      </c>
      <c r="Z4182" t="e">
        <f>VLOOKUP(T4182,[3]رکوردها!$A:$C,3,0)</f>
        <v>#N/A</v>
      </c>
      <c r="AA4182" t="e">
        <f>VLOOKUP(T4182,[3]رکوردها!$A:$F,6,0)</f>
        <v>#N/A</v>
      </c>
      <c r="AB4182" t="e">
        <f>VLOOKUP(T4182,[3]رکوردها!$A:$E,5,0)</f>
        <v>#N/A</v>
      </c>
    </row>
    <row r="4183" spans="1:28" s="41" customFormat="1" hidden="1" x14ac:dyDescent="0.2">
      <c r="A4183" s="36">
        <v>173628</v>
      </c>
      <c r="B4183" s="36">
        <v>1373</v>
      </c>
      <c r="C4183" s="36">
        <v>1582</v>
      </c>
      <c r="D4183" s="36" t="str">
        <f>VLOOKUP(C4183,Piv.Analysis!A:AA,27,0)</f>
        <v>دریافت و پرداخت</v>
      </c>
      <c r="E4183" s="36"/>
      <c r="F4183" s="37" t="s">
        <v>1646</v>
      </c>
      <c r="G4183" s="37" t="s">
        <v>1730</v>
      </c>
      <c r="H4183" s="38">
        <v>100000000</v>
      </c>
      <c r="I4183" s="38">
        <v>0</v>
      </c>
      <c r="J4183" s="38">
        <f t="shared" si="66"/>
        <v>100000000</v>
      </c>
      <c r="K4183" s="38"/>
      <c r="L4183" s="49"/>
      <c r="M4183" s="37" t="s">
        <v>4</v>
      </c>
      <c r="N4183" s="37" t="s">
        <v>5</v>
      </c>
      <c r="O4183" s="37" t="s">
        <v>6</v>
      </c>
      <c r="P4183" s="37" t="s">
        <v>7</v>
      </c>
      <c r="Q4183" s="37" t="s">
        <v>1723</v>
      </c>
      <c r="R4183" s="37" t="s">
        <v>1724</v>
      </c>
      <c r="S4183" s="37" t="s">
        <v>1725</v>
      </c>
      <c r="T4183" s="37" t="s">
        <v>1722</v>
      </c>
      <c r="U4183" s="1" t="e">
        <f>VLOOKUP(T4183,[2]VAT!$A:$D,1,0)</f>
        <v>#N/A</v>
      </c>
      <c r="V4183" s="37" t="s">
        <v>2</v>
      </c>
      <c r="W4183" s="37" t="s">
        <v>2</v>
      </c>
      <c r="X4183" t="e">
        <f>VLOOKUP(T4183,[3]رکوردها!$A:$B,2,0)</f>
        <v>#N/A</v>
      </c>
      <c r="Y4183" t="e">
        <f>VLOOKUP(T4183,[3]رکوردها!$A:$D,4,0)</f>
        <v>#N/A</v>
      </c>
      <c r="Z4183" t="e">
        <f>VLOOKUP(T4183,[3]رکوردها!$A:$C,3,0)</f>
        <v>#N/A</v>
      </c>
      <c r="AA4183" t="e">
        <f>VLOOKUP(T4183,[3]رکوردها!$A:$F,6,0)</f>
        <v>#N/A</v>
      </c>
      <c r="AB4183" t="e">
        <f>VLOOKUP(T4183,[3]رکوردها!$A:$E,5,0)</f>
        <v>#N/A</v>
      </c>
    </row>
    <row r="4184" spans="1:28" s="41" customFormat="1" hidden="1" x14ac:dyDescent="0.2">
      <c r="A4184" s="36">
        <v>144866</v>
      </c>
      <c r="B4184" s="36">
        <v>1375</v>
      </c>
      <c r="C4184" s="36">
        <v>1395</v>
      </c>
      <c r="D4184" s="36" t="str">
        <f>VLOOKUP(C4184,Piv.Analysis!A:AA,27,0)</f>
        <v>دریافت و پرداخت</v>
      </c>
      <c r="E4184" s="36"/>
      <c r="F4184" s="37" t="s">
        <v>42</v>
      </c>
      <c r="G4184" s="37" t="s">
        <v>1731</v>
      </c>
      <c r="H4184" s="38">
        <v>0</v>
      </c>
      <c r="I4184" s="38">
        <v>328346039</v>
      </c>
      <c r="J4184" s="38">
        <f t="shared" si="66"/>
        <v>-328346039</v>
      </c>
      <c r="K4184" s="38"/>
      <c r="L4184" s="49"/>
      <c r="M4184" s="37" t="s">
        <v>4</v>
      </c>
      <c r="N4184" s="37" t="s">
        <v>5</v>
      </c>
      <c r="O4184" s="37" t="s">
        <v>6</v>
      </c>
      <c r="P4184" s="37" t="s">
        <v>7</v>
      </c>
      <c r="Q4184" s="37" t="s">
        <v>1723</v>
      </c>
      <c r="R4184" s="37" t="s">
        <v>1724</v>
      </c>
      <c r="S4184" s="37" t="s">
        <v>1725</v>
      </c>
      <c r="T4184" s="37" t="s">
        <v>1722</v>
      </c>
      <c r="U4184" s="1" t="e">
        <f>VLOOKUP(T4184,[2]VAT!$A:$D,1,0)</f>
        <v>#N/A</v>
      </c>
      <c r="V4184" s="37" t="s">
        <v>2</v>
      </c>
      <c r="W4184" s="37" t="s">
        <v>2</v>
      </c>
      <c r="X4184" t="e">
        <f>VLOOKUP(T4184,[3]رکوردها!$A:$B,2,0)</f>
        <v>#N/A</v>
      </c>
      <c r="Y4184" t="e">
        <f>VLOOKUP(T4184,[3]رکوردها!$A:$D,4,0)</f>
        <v>#N/A</v>
      </c>
      <c r="Z4184" t="e">
        <f>VLOOKUP(T4184,[3]رکوردها!$A:$C,3,0)</f>
        <v>#N/A</v>
      </c>
      <c r="AA4184" t="e">
        <f>VLOOKUP(T4184,[3]رکوردها!$A:$F,6,0)</f>
        <v>#N/A</v>
      </c>
      <c r="AB4184" t="e">
        <f>VLOOKUP(T4184,[3]رکوردها!$A:$E,5,0)</f>
        <v>#N/A</v>
      </c>
    </row>
    <row r="4185" spans="1:28" s="41" customFormat="1" hidden="1" x14ac:dyDescent="0.2">
      <c r="A4185" s="36">
        <v>147091</v>
      </c>
      <c r="B4185" s="36">
        <v>1379</v>
      </c>
      <c r="C4185" s="36">
        <v>1450</v>
      </c>
      <c r="D4185" s="39" t="s">
        <v>5175</v>
      </c>
      <c r="E4185" s="36"/>
      <c r="F4185" s="37" t="s">
        <v>42</v>
      </c>
      <c r="G4185" s="37" t="s">
        <v>1732</v>
      </c>
      <c r="H4185" s="38">
        <v>0</v>
      </c>
      <c r="I4185" s="38">
        <v>7000000000</v>
      </c>
      <c r="J4185" s="38">
        <f t="shared" si="66"/>
        <v>-7000000000</v>
      </c>
      <c r="K4185" s="38"/>
      <c r="L4185" s="49"/>
      <c r="M4185" s="37" t="s">
        <v>4</v>
      </c>
      <c r="N4185" s="37" t="s">
        <v>5</v>
      </c>
      <c r="O4185" s="37" t="s">
        <v>6</v>
      </c>
      <c r="P4185" s="37" t="s">
        <v>7</v>
      </c>
      <c r="Q4185" s="37" t="s">
        <v>1723</v>
      </c>
      <c r="R4185" s="37" t="s">
        <v>1724</v>
      </c>
      <c r="S4185" s="37" t="s">
        <v>1725</v>
      </c>
      <c r="T4185" s="37" t="s">
        <v>1722</v>
      </c>
      <c r="U4185" s="1" t="e">
        <f>VLOOKUP(T4185,[2]VAT!$A:$D,1,0)</f>
        <v>#N/A</v>
      </c>
      <c r="V4185" s="37" t="s">
        <v>2</v>
      </c>
      <c r="W4185" s="37" t="s">
        <v>2</v>
      </c>
      <c r="X4185" t="e">
        <f>VLOOKUP(T4185,[3]رکوردها!$A:$B,2,0)</f>
        <v>#N/A</v>
      </c>
      <c r="Y4185" t="e">
        <f>VLOOKUP(T4185,[3]رکوردها!$A:$D,4,0)</f>
        <v>#N/A</v>
      </c>
      <c r="Z4185" t="e">
        <f>VLOOKUP(T4185,[3]رکوردها!$A:$C,3,0)</f>
        <v>#N/A</v>
      </c>
      <c r="AA4185" t="e">
        <f>VLOOKUP(T4185,[3]رکوردها!$A:$F,6,0)</f>
        <v>#N/A</v>
      </c>
      <c r="AB4185" t="e">
        <f>VLOOKUP(T4185,[3]رکوردها!$A:$E,5,0)</f>
        <v>#N/A</v>
      </c>
    </row>
    <row r="4186" spans="1:28" s="41" customFormat="1" hidden="1" x14ac:dyDescent="0.2">
      <c r="A4186" s="36">
        <v>159486</v>
      </c>
      <c r="B4186" s="36">
        <v>1384</v>
      </c>
      <c r="C4186" s="36">
        <v>1536</v>
      </c>
      <c r="D4186" s="36" t="str">
        <f>VLOOKUP(C4186,Piv.Analysis!A:AA,27,0)</f>
        <v>دریافت و پرداخت</v>
      </c>
      <c r="E4186" s="36"/>
      <c r="F4186" s="37" t="s">
        <v>42</v>
      </c>
      <c r="G4186" s="37" t="s">
        <v>1733</v>
      </c>
      <c r="H4186" s="38">
        <v>0</v>
      </c>
      <c r="I4186" s="38">
        <v>1268765666</v>
      </c>
      <c r="J4186" s="38">
        <f t="shared" si="66"/>
        <v>-1268765666</v>
      </c>
      <c r="K4186" s="38"/>
      <c r="L4186" s="49"/>
      <c r="M4186" s="37" t="s">
        <v>4</v>
      </c>
      <c r="N4186" s="37" t="s">
        <v>5</v>
      </c>
      <c r="O4186" s="37" t="s">
        <v>6</v>
      </c>
      <c r="P4186" s="37" t="s">
        <v>7</v>
      </c>
      <c r="Q4186" s="37" t="s">
        <v>1723</v>
      </c>
      <c r="R4186" s="37" t="s">
        <v>1724</v>
      </c>
      <c r="S4186" s="37" t="s">
        <v>1725</v>
      </c>
      <c r="T4186" s="37" t="s">
        <v>1722</v>
      </c>
      <c r="U4186" s="1" t="e">
        <f>VLOOKUP(T4186,[2]VAT!$A:$D,1,0)</f>
        <v>#N/A</v>
      </c>
      <c r="V4186" s="37" t="s">
        <v>2</v>
      </c>
      <c r="W4186" s="37" t="s">
        <v>2</v>
      </c>
      <c r="X4186" t="e">
        <f>VLOOKUP(T4186,[3]رکوردها!$A:$B,2,0)</f>
        <v>#N/A</v>
      </c>
      <c r="Y4186" t="e">
        <f>VLOOKUP(T4186,[3]رکوردها!$A:$D,4,0)</f>
        <v>#N/A</v>
      </c>
      <c r="Z4186" t="e">
        <f>VLOOKUP(T4186,[3]رکوردها!$A:$C,3,0)</f>
        <v>#N/A</v>
      </c>
      <c r="AA4186" t="e">
        <f>VLOOKUP(T4186,[3]رکوردها!$A:$F,6,0)</f>
        <v>#N/A</v>
      </c>
      <c r="AB4186" t="e">
        <f>VLOOKUP(T4186,[3]رکوردها!$A:$E,5,0)</f>
        <v>#N/A</v>
      </c>
    </row>
    <row r="4187" spans="1:28" s="41" customFormat="1" hidden="1" x14ac:dyDescent="0.2">
      <c r="A4187" s="36">
        <v>173636</v>
      </c>
      <c r="B4187" s="36">
        <v>1390</v>
      </c>
      <c r="C4187" s="36">
        <v>1583</v>
      </c>
      <c r="D4187" s="36" t="str">
        <f>VLOOKUP(C4187,Piv.Analysis!A:AA,27,0)</f>
        <v>دریافت و پرداخت</v>
      </c>
      <c r="E4187" s="36"/>
      <c r="F4187" s="37" t="s">
        <v>26</v>
      </c>
      <c r="G4187" s="37" t="s">
        <v>1734</v>
      </c>
      <c r="H4187" s="38">
        <v>328346039</v>
      </c>
      <c r="I4187" s="38">
        <v>0</v>
      </c>
      <c r="J4187" s="38">
        <f t="shared" si="66"/>
        <v>328346039</v>
      </c>
      <c r="K4187" s="38"/>
      <c r="L4187" s="49"/>
      <c r="M4187" s="37" t="s">
        <v>4</v>
      </c>
      <c r="N4187" s="37" t="s">
        <v>5</v>
      </c>
      <c r="O4187" s="37" t="s">
        <v>6</v>
      </c>
      <c r="P4187" s="37" t="s">
        <v>7</v>
      </c>
      <c r="Q4187" s="37" t="s">
        <v>1723</v>
      </c>
      <c r="R4187" s="37" t="s">
        <v>1724</v>
      </c>
      <c r="S4187" s="37" t="s">
        <v>1725</v>
      </c>
      <c r="T4187" s="37" t="s">
        <v>1722</v>
      </c>
      <c r="U4187" s="1" t="e">
        <f>VLOOKUP(T4187,[2]VAT!$A:$D,1,0)</f>
        <v>#N/A</v>
      </c>
      <c r="V4187" s="37" t="s">
        <v>2</v>
      </c>
      <c r="W4187" s="37" t="s">
        <v>2</v>
      </c>
      <c r="X4187" t="e">
        <f>VLOOKUP(T4187,[3]رکوردها!$A:$B,2,0)</f>
        <v>#N/A</v>
      </c>
      <c r="Y4187" t="e">
        <f>VLOOKUP(T4187,[3]رکوردها!$A:$D,4,0)</f>
        <v>#N/A</v>
      </c>
      <c r="Z4187" t="e">
        <f>VLOOKUP(T4187,[3]رکوردها!$A:$C,3,0)</f>
        <v>#N/A</v>
      </c>
      <c r="AA4187" t="e">
        <f>VLOOKUP(T4187,[3]رکوردها!$A:$F,6,0)</f>
        <v>#N/A</v>
      </c>
      <c r="AB4187" t="e">
        <f>VLOOKUP(T4187,[3]رکوردها!$A:$E,5,0)</f>
        <v>#N/A</v>
      </c>
    </row>
    <row r="4188" spans="1:28" s="41" customFormat="1" hidden="1" x14ac:dyDescent="0.2">
      <c r="A4188" s="36">
        <v>173638</v>
      </c>
      <c r="B4188" s="36">
        <v>1390</v>
      </c>
      <c r="C4188" s="36">
        <v>1583</v>
      </c>
      <c r="D4188" s="36" t="str">
        <f>VLOOKUP(C4188,Piv.Analysis!A:AA,27,0)</f>
        <v>دریافت و پرداخت</v>
      </c>
      <c r="E4188" s="36"/>
      <c r="F4188" s="37" t="s">
        <v>26</v>
      </c>
      <c r="G4188" s="37" t="s">
        <v>1735</v>
      </c>
      <c r="H4188" s="38">
        <v>1268765666</v>
      </c>
      <c r="I4188" s="38">
        <v>0</v>
      </c>
      <c r="J4188" s="38">
        <f t="shared" si="66"/>
        <v>1268765666</v>
      </c>
      <c r="K4188" s="38"/>
      <c r="L4188" s="49"/>
      <c r="M4188" s="37" t="s">
        <v>4</v>
      </c>
      <c r="N4188" s="37" t="s">
        <v>5</v>
      </c>
      <c r="O4188" s="37" t="s">
        <v>6</v>
      </c>
      <c r="P4188" s="37" t="s">
        <v>7</v>
      </c>
      <c r="Q4188" s="37" t="s">
        <v>1723</v>
      </c>
      <c r="R4188" s="37" t="s">
        <v>1724</v>
      </c>
      <c r="S4188" s="37" t="s">
        <v>1725</v>
      </c>
      <c r="T4188" s="37" t="s">
        <v>1722</v>
      </c>
      <c r="U4188" s="1" t="e">
        <f>VLOOKUP(T4188,[2]VAT!$A:$D,1,0)</f>
        <v>#N/A</v>
      </c>
      <c r="V4188" s="37" t="s">
        <v>2</v>
      </c>
      <c r="W4188" s="37" t="s">
        <v>2</v>
      </c>
      <c r="X4188" t="e">
        <f>VLOOKUP(T4188,[3]رکوردها!$A:$B,2,0)</f>
        <v>#N/A</v>
      </c>
      <c r="Y4188" t="e">
        <f>VLOOKUP(T4188,[3]رکوردها!$A:$D,4,0)</f>
        <v>#N/A</v>
      </c>
      <c r="Z4188" t="e">
        <f>VLOOKUP(T4188,[3]رکوردها!$A:$C,3,0)</f>
        <v>#N/A</v>
      </c>
      <c r="AA4188" t="e">
        <f>VLOOKUP(T4188,[3]رکوردها!$A:$F,6,0)</f>
        <v>#N/A</v>
      </c>
      <c r="AB4188" t="e">
        <f>VLOOKUP(T4188,[3]رکوردها!$A:$E,5,0)</f>
        <v>#N/A</v>
      </c>
    </row>
    <row r="4189" spans="1:28" s="41" customFormat="1" hidden="1" x14ac:dyDescent="0.2">
      <c r="A4189" s="36">
        <v>173640</v>
      </c>
      <c r="B4189" s="36">
        <v>1390</v>
      </c>
      <c r="C4189" s="36">
        <v>1583</v>
      </c>
      <c r="D4189" s="36" t="str">
        <f>VLOOKUP(C4189,Piv.Analysis!A:AA,27,0)</f>
        <v>دریافت و پرداخت</v>
      </c>
      <c r="E4189" s="36"/>
      <c r="F4189" s="37" t="s">
        <v>26</v>
      </c>
      <c r="G4189" s="37" t="s">
        <v>1736</v>
      </c>
      <c r="H4189" s="38">
        <v>7000000000</v>
      </c>
      <c r="I4189" s="38">
        <v>0</v>
      </c>
      <c r="J4189" s="38">
        <f t="shared" si="66"/>
        <v>7000000000</v>
      </c>
      <c r="K4189" s="38"/>
      <c r="L4189" s="49"/>
      <c r="M4189" s="37" t="s">
        <v>4</v>
      </c>
      <c r="N4189" s="37" t="s">
        <v>5</v>
      </c>
      <c r="O4189" s="37" t="s">
        <v>6</v>
      </c>
      <c r="P4189" s="37" t="s">
        <v>7</v>
      </c>
      <c r="Q4189" s="37" t="s">
        <v>1723</v>
      </c>
      <c r="R4189" s="37" t="s">
        <v>1724</v>
      </c>
      <c r="S4189" s="37" t="s">
        <v>1725</v>
      </c>
      <c r="T4189" s="37" t="s">
        <v>1722</v>
      </c>
      <c r="U4189" s="1" t="e">
        <f>VLOOKUP(T4189,[2]VAT!$A:$D,1,0)</f>
        <v>#N/A</v>
      </c>
      <c r="V4189" s="37" t="s">
        <v>2</v>
      </c>
      <c r="W4189" s="37" t="s">
        <v>2</v>
      </c>
      <c r="X4189" t="e">
        <f>VLOOKUP(T4189,[3]رکوردها!$A:$B,2,0)</f>
        <v>#N/A</v>
      </c>
      <c r="Y4189" t="e">
        <f>VLOOKUP(T4189,[3]رکوردها!$A:$D,4,0)</f>
        <v>#N/A</v>
      </c>
      <c r="Z4189" t="e">
        <f>VLOOKUP(T4189,[3]رکوردها!$A:$C,3,0)</f>
        <v>#N/A</v>
      </c>
      <c r="AA4189" t="e">
        <f>VLOOKUP(T4189,[3]رکوردها!$A:$F,6,0)</f>
        <v>#N/A</v>
      </c>
      <c r="AB4189" t="e">
        <f>VLOOKUP(T4189,[3]رکوردها!$A:$E,5,0)</f>
        <v>#N/A</v>
      </c>
    </row>
    <row r="4190" spans="1:28" s="41" customFormat="1" hidden="1" x14ac:dyDescent="0.2">
      <c r="A4190" s="36">
        <v>144462</v>
      </c>
      <c r="B4190" s="36">
        <v>1398</v>
      </c>
      <c r="C4190" s="36">
        <v>1372</v>
      </c>
      <c r="D4190" s="36" t="str">
        <f>VLOOKUP(C4190,Piv.Analysis!A:AA,27,0)</f>
        <v>دریافت و پرداخت</v>
      </c>
      <c r="E4190" s="36"/>
      <c r="F4190" s="37" t="s">
        <v>1737</v>
      </c>
      <c r="G4190" s="37" t="s">
        <v>1738</v>
      </c>
      <c r="H4190" s="38">
        <v>0</v>
      </c>
      <c r="I4190" s="38">
        <v>120990000</v>
      </c>
      <c r="J4190" s="38">
        <f t="shared" si="66"/>
        <v>-120990000</v>
      </c>
      <c r="K4190" s="38"/>
      <c r="L4190" s="49"/>
      <c r="M4190" s="37" t="s">
        <v>4</v>
      </c>
      <c r="N4190" s="37" t="s">
        <v>5</v>
      </c>
      <c r="O4190" s="37" t="s">
        <v>6</v>
      </c>
      <c r="P4190" s="37" t="s">
        <v>7</v>
      </c>
      <c r="Q4190" s="37" t="s">
        <v>1723</v>
      </c>
      <c r="R4190" s="37" t="s">
        <v>1724</v>
      </c>
      <c r="S4190" s="37" t="s">
        <v>1725</v>
      </c>
      <c r="T4190" s="37" t="s">
        <v>1722</v>
      </c>
      <c r="U4190" s="1" t="e">
        <f>VLOOKUP(T4190,[2]VAT!$A:$D,1,0)</f>
        <v>#N/A</v>
      </c>
      <c r="V4190" s="37" t="s">
        <v>2</v>
      </c>
      <c r="W4190" s="37" t="s">
        <v>2</v>
      </c>
      <c r="X4190" t="e">
        <f>VLOOKUP(T4190,[3]رکوردها!$A:$B,2,0)</f>
        <v>#N/A</v>
      </c>
      <c r="Y4190" t="e">
        <f>VLOOKUP(T4190,[3]رکوردها!$A:$D,4,0)</f>
        <v>#N/A</v>
      </c>
      <c r="Z4190" t="e">
        <f>VLOOKUP(T4190,[3]رکوردها!$A:$C,3,0)</f>
        <v>#N/A</v>
      </c>
      <c r="AA4190" t="e">
        <f>VLOOKUP(T4190,[3]رکوردها!$A:$F,6,0)</f>
        <v>#N/A</v>
      </c>
      <c r="AB4190" t="e">
        <f>VLOOKUP(T4190,[3]رکوردها!$A:$E,5,0)</f>
        <v>#N/A</v>
      </c>
    </row>
    <row r="4191" spans="1:28" s="41" customFormat="1" hidden="1" x14ac:dyDescent="0.2">
      <c r="A4191" s="36">
        <v>144465</v>
      </c>
      <c r="B4191" s="36">
        <v>1398</v>
      </c>
      <c r="C4191" s="36">
        <v>1372</v>
      </c>
      <c r="D4191" s="36" t="str">
        <f>VLOOKUP(C4191,Piv.Analysis!A:AA,27,0)</f>
        <v>دریافت و پرداخت</v>
      </c>
      <c r="E4191" s="36"/>
      <c r="F4191" s="37" t="s">
        <v>1737</v>
      </c>
      <c r="G4191" s="37" t="s">
        <v>1739</v>
      </c>
      <c r="H4191" s="38">
        <v>0</v>
      </c>
      <c r="I4191" s="38">
        <v>587500000</v>
      </c>
      <c r="J4191" s="38">
        <f t="shared" si="66"/>
        <v>-587500000</v>
      </c>
      <c r="K4191" s="38"/>
      <c r="L4191" s="49"/>
      <c r="M4191" s="37" t="s">
        <v>4</v>
      </c>
      <c r="N4191" s="37" t="s">
        <v>5</v>
      </c>
      <c r="O4191" s="37" t="s">
        <v>6</v>
      </c>
      <c r="P4191" s="37" t="s">
        <v>7</v>
      </c>
      <c r="Q4191" s="37" t="s">
        <v>1723</v>
      </c>
      <c r="R4191" s="37" t="s">
        <v>1724</v>
      </c>
      <c r="S4191" s="37" t="s">
        <v>1725</v>
      </c>
      <c r="T4191" s="37" t="s">
        <v>1722</v>
      </c>
      <c r="U4191" s="1" t="e">
        <f>VLOOKUP(T4191,[2]VAT!$A:$D,1,0)</f>
        <v>#N/A</v>
      </c>
      <c r="V4191" s="37" t="s">
        <v>2</v>
      </c>
      <c r="W4191" s="37" t="s">
        <v>2</v>
      </c>
      <c r="X4191" t="e">
        <f>VLOOKUP(T4191,[3]رکوردها!$A:$B,2,0)</f>
        <v>#N/A</v>
      </c>
      <c r="Y4191" t="e">
        <f>VLOOKUP(T4191,[3]رکوردها!$A:$D,4,0)</f>
        <v>#N/A</v>
      </c>
      <c r="Z4191" t="e">
        <f>VLOOKUP(T4191,[3]رکوردها!$A:$C,3,0)</f>
        <v>#N/A</v>
      </c>
      <c r="AA4191" t="e">
        <f>VLOOKUP(T4191,[3]رکوردها!$A:$F,6,0)</f>
        <v>#N/A</v>
      </c>
      <c r="AB4191" t="e">
        <f>VLOOKUP(T4191,[3]رکوردها!$A:$E,5,0)</f>
        <v>#N/A</v>
      </c>
    </row>
    <row r="4192" spans="1:28" s="41" customFormat="1" hidden="1" x14ac:dyDescent="0.2">
      <c r="A4192" s="36">
        <v>173626</v>
      </c>
      <c r="B4192" s="36">
        <v>1403</v>
      </c>
      <c r="C4192" s="36">
        <v>1581</v>
      </c>
      <c r="D4192" s="36" t="str">
        <f>VLOOKUP(C4192,Piv.Analysis!A:AA,27,0)</f>
        <v>دریافت و پرداخت</v>
      </c>
      <c r="E4192" s="36"/>
      <c r="F4192" s="37" t="s">
        <v>1737</v>
      </c>
      <c r="G4192" s="37" t="s">
        <v>1740</v>
      </c>
      <c r="H4192" s="38">
        <v>120990000</v>
      </c>
      <c r="I4192" s="38">
        <v>0</v>
      </c>
      <c r="J4192" s="38">
        <f t="shared" si="66"/>
        <v>120990000</v>
      </c>
      <c r="K4192" s="38"/>
      <c r="L4192" s="49"/>
      <c r="M4192" s="37" t="s">
        <v>4</v>
      </c>
      <c r="N4192" s="37" t="s">
        <v>5</v>
      </c>
      <c r="O4192" s="37" t="s">
        <v>6</v>
      </c>
      <c r="P4192" s="37" t="s">
        <v>7</v>
      </c>
      <c r="Q4192" s="37" t="s">
        <v>1723</v>
      </c>
      <c r="R4192" s="37" t="s">
        <v>1724</v>
      </c>
      <c r="S4192" s="37" t="s">
        <v>1725</v>
      </c>
      <c r="T4192" s="37" t="s">
        <v>1722</v>
      </c>
      <c r="U4192" s="1" t="e">
        <f>VLOOKUP(T4192,[2]VAT!$A:$D,1,0)</f>
        <v>#N/A</v>
      </c>
      <c r="V4192" s="37" t="s">
        <v>2</v>
      </c>
      <c r="W4192" s="37" t="s">
        <v>2</v>
      </c>
      <c r="X4192" t="e">
        <f>VLOOKUP(T4192,[3]رکوردها!$A:$B,2,0)</f>
        <v>#N/A</v>
      </c>
      <c r="Y4192" t="e">
        <f>VLOOKUP(T4192,[3]رکوردها!$A:$D,4,0)</f>
        <v>#N/A</v>
      </c>
      <c r="Z4192" t="e">
        <f>VLOOKUP(T4192,[3]رکوردها!$A:$C,3,0)</f>
        <v>#N/A</v>
      </c>
      <c r="AA4192" t="e">
        <f>VLOOKUP(T4192,[3]رکوردها!$A:$F,6,0)</f>
        <v>#N/A</v>
      </c>
      <c r="AB4192" t="e">
        <f>VLOOKUP(T4192,[3]رکوردها!$A:$E,5,0)</f>
        <v>#N/A</v>
      </c>
    </row>
    <row r="4193" spans="1:28" s="41" customFormat="1" hidden="1" x14ac:dyDescent="0.2">
      <c r="A4193" s="36">
        <v>173617</v>
      </c>
      <c r="B4193" s="36">
        <v>1476</v>
      </c>
      <c r="C4193" s="36">
        <v>1580</v>
      </c>
      <c r="D4193" s="36" t="str">
        <f>VLOOKUP(C4193,Piv.Analysis!A:AA,27,0)</f>
        <v>دریافت و پرداخت</v>
      </c>
      <c r="E4193" s="36"/>
      <c r="F4193" s="37" t="s">
        <v>1099</v>
      </c>
      <c r="G4193" s="37" t="s">
        <v>1741</v>
      </c>
      <c r="H4193" s="38">
        <v>587500000</v>
      </c>
      <c r="I4193" s="38">
        <v>0</v>
      </c>
      <c r="J4193" s="38">
        <f t="shared" si="66"/>
        <v>587500000</v>
      </c>
      <c r="K4193" s="38"/>
      <c r="L4193" s="49"/>
      <c r="M4193" s="37" t="s">
        <v>4</v>
      </c>
      <c r="N4193" s="37" t="s">
        <v>5</v>
      </c>
      <c r="O4193" s="37" t="s">
        <v>6</v>
      </c>
      <c r="P4193" s="37" t="s">
        <v>7</v>
      </c>
      <c r="Q4193" s="37" t="s">
        <v>1723</v>
      </c>
      <c r="R4193" s="37" t="s">
        <v>1724</v>
      </c>
      <c r="S4193" s="37" t="s">
        <v>1725</v>
      </c>
      <c r="T4193" s="37" t="s">
        <v>1722</v>
      </c>
      <c r="U4193" s="1" t="e">
        <f>VLOOKUP(T4193,[2]VAT!$A:$D,1,0)</f>
        <v>#N/A</v>
      </c>
      <c r="V4193" s="37" t="s">
        <v>2</v>
      </c>
      <c r="W4193" s="37" t="s">
        <v>2</v>
      </c>
      <c r="X4193" t="e">
        <f>VLOOKUP(T4193,[3]رکوردها!$A:$B,2,0)</f>
        <v>#N/A</v>
      </c>
      <c r="Y4193" t="e">
        <f>VLOOKUP(T4193,[3]رکوردها!$A:$D,4,0)</f>
        <v>#N/A</v>
      </c>
      <c r="Z4193" t="e">
        <f>VLOOKUP(T4193,[3]رکوردها!$A:$C,3,0)</f>
        <v>#N/A</v>
      </c>
      <c r="AA4193" t="e">
        <f>VLOOKUP(T4193,[3]رکوردها!$A:$F,6,0)</f>
        <v>#N/A</v>
      </c>
      <c r="AB4193" t="e">
        <f>VLOOKUP(T4193,[3]رکوردها!$A:$E,5,0)</f>
        <v>#N/A</v>
      </c>
    </row>
    <row r="4194" spans="1:28" s="41" customFormat="1" hidden="1" x14ac:dyDescent="0.2">
      <c r="A4194" s="36">
        <v>173699</v>
      </c>
      <c r="B4194" s="36">
        <v>1477</v>
      </c>
      <c r="C4194" s="36">
        <v>1595</v>
      </c>
      <c r="D4194" s="36" t="str">
        <f>VLOOKUP(C4194,Piv.Analysis!A:AA,27,0)</f>
        <v>دریافت و پرداخت</v>
      </c>
      <c r="E4194" s="36"/>
      <c r="F4194" s="37" t="s">
        <v>1099</v>
      </c>
      <c r="G4194" s="37" t="s">
        <v>1742</v>
      </c>
      <c r="H4194" s="38">
        <v>74217746</v>
      </c>
      <c r="I4194" s="38">
        <v>0</v>
      </c>
      <c r="J4194" s="38">
        <f t="shared" si="66"/>
        <v>74217746</v>
      </c>
      <c r="K4194" s="38"/>
      <c r="L4194" s="49"/>
      <c r="M4194" s="37" t="s">
        <v>4</v>
      </c>
      <c r="N4194" s="37" t="s">
        <v>5</v>
      </c>
      <c r="O4194" s="37" t="s">
        <v>6</v>
      </c>
      <c r="P4194" s="37" t="s">
        <v>7</v>
      </c>
      <c r="Q4194" s="37" t="s">
        <v>1723</v>
      </c>
      <c r="R4194" s="37" t="s">
        <v>1724</v>
      </c>
      <c r="S4194" s="37" t="s">
        <v>1725</v>
      </c>
      <c r="T4194" s="37" t="s">
        <v>1722</v>
      </c>
      <c r="U4194" s="1" t="e">
        <f>VLOOKUP(T4194,[2]VAT!$A:$D,1,0)</f>
        <v>#N/A</v>
      </c>
      <c r="V4194" s="37" t="s">
        <v>2</v>
      </c>
      <c r="W4194" s="37" t="s">
        <v>2</v>
      </c>
      <c r="X4194" t="e">
        <f>VLOOKUP(T4194,[3]رکوردها!$A:$B,2,0)</f>
        <v>#N/A</v>
      </c>
      <c r="Y4194" t="e">
        <f>VLOOKUP(T4194,[3]رکوردها!$A:$D,4,0)</f>
        <v>#N/A</v>
      </c>
      <c r="Z4194" t="e">
        <f>VLOOKUP(T4194,[3]رکوردها!$A:$C,3,0)</f>
        <v>#N/A</v>
      </c>
      <c r="AA4194" t="e">
        <f>VLOOKUP(T4194,[3]رکوردها!$A:$F,6,0)</f>
        <v>#N/A</v>
      </c>
      <c r="AB4194" t="e">
        <f>VLOOKUP(T4194,[3]رکوردها!$A:$E,5,0)</f>
        <v>#N/A</v>
      </c>
    </row>
    <row r="4195" spans="1:28" s="41" customFormat="1" hidden="1" x14ac:dyDescent="0.2">
      <c r="A4195" s="36">
        <v>174026</v>
      </c>
      <c r="B4195" s="36">
        <v>1563</v>
      </c>
      <c r="C4195" s="36">
        <v>1634</v>
      </c>
      <c r="D4195" s="36" t="str">
        <f>VLOOKUP(C4195,Piv.Analysis!A:AA,27,0)</f>
        <v>دریافت و پرداخت</v>
      </c>
      <c r="E4195" s="36"/>
      <c r="F4195" s="37" t="s">
        <v>45</v>
      </c>
      <c r="G4195" s="37" t="s">
        <v>1743</v>
      </c>
      <c r="H4195" s="38">
        <v>0</v>
      </c>
      <c r="I4195" s="38">
        <v>1149533146</v>
      </c>
      <c r="J4195" s="38">
        <f t="shared" si="66"/>
        <v>-1149533146</v>
      </c>
      <c r="K4195" s="38"/>
      <c r="L4195" s="49"/>
      <c r="M4195" s="37" t="s">
        <v>4</v>
      </c>
      <c r="N4195" s="37" t="s">
        <v>5</v>
      </c>
      <c r="O4195" s="37" t="s">
        <v>6</v>
      </c>
      <c r="P4195" s="37" t="s">
        <v>7</v>
      </c>
      <c r="Q4195" s="37" t="s">
        <v>1723</v>
      </c>
      <c r="R4195" s="37" t="s">
        <v>1724</v>
      </c>
      <c r="S4195" s="37" t="s">
        <v>1725</v>
      </c>
      <c r="T4195" s="37" t="s">
        <v>1722</v>
      </c>
      <c r="U4195" s="1" t="e">
        <f>VLOOKUP(T4195,[2]VAT!$A:$D,1,0)</f>
        <v>#N/A</v>
      </c>
      <c r="V4195" s="37" t="s">
        <v>2</v>
      </c>
      <c r="W4195" s="37" t="s">
        <v>2</v>
      </c>
      <c r="X4195" t="e">
        <f>VLOOKUP(T4195,[3]رکوردها!$A:$B,2,0)</f>
        <v>#N/A</v>
      </c>
      <c r="Y4195" t="e">
        <f>VLOOKUP(T4195,[3]رکوردها!$A:$D,4,0)</f>
        <v>#N/A</v>
      </c>
      <c r="Z4195" t="e">
        <f>VLOOKUP(T4195,[3]رکوردها!$A:$C,3,0)</f>
        <v>#N/A</v>
      </c>
      <c r="AA4195" t="e">
        <f>VLOOKUP(T4195,[3]رکوردها!$A:$F,6,0)</f>
        <v>#N/A</v>
      </c>
      <c r="AB4195" t="e">
        <f>VLOOKUP(T4195,[3]رکوردها!$A:$E,5,0)</f>
        <v>#N/A</v>
      </c>
    </row>
    <row r="4196" spans="1:28" s="41" customFormat="1" hidden="1" x14ac:dyDescent="0.2">
      <c r="A4196" s="36">
        <v>174044</v>
      </c>
      <c r="B4196" s="36">
        <v>1564</v>
      </c>
      <c r="C4196" s="36">
        <v>1635</v>
      </c>
      <c r="D4196" s="36" t="str">
        <f>VLOOKUP(C4196,Piv.Analysis!A:AA,27,0)</f>
        <v>دریافت و پرداخت</v>
      </c>
      <c r="E4196" s="36"/>
      <c r="F4196" s="37" t="s">
        <v>45</v>
      </c>
      <c r="G4196" s="37" t="s">
        <v>1744</v>
      </c>
      <c r="H4196" s="38">
        <v>0</v>
      </c>
      <c r="I4196" s="38">
        <v>323792543</v>
      </c>
      <c r="J4196" s="38">
        <f t="shared" si="66"/>
        <v>-323792543</v>
      </c>
      <c r="K4196" s="38"/>
      <c r="L4196" s="49"/>
      <c r="M4196" s="37" t="s">
        <v>4</v>
      </c>
      <c r="N4196" s="37" t="s">
        <v>5</v>
      </c>
      <c r="O4196" s="37" t="s">
        <v>6</v>
      </c>
      <c r="P4196" s="37" t="s">
        <v>7</v>
      </c>
      <c r="Q4196" s="37" t="s">
        <v>1723</v>
      </c>
      <c r="R4196" s="37" t="s">
        <v>1724</v>
      </c>
      <c r="S4196" s="37" t="s">
        <v>1725</v>
      </c>
      <c r="T4196" s="37" t="s">
        <v>1722</v>
      </c>
      <c r="U4196" s="1" t="e">
        <f>VLOOKUP(T4196,[2]VAT!$A:$D,1,0)</f>
        <v>#N/A</v>
      </c>
      <c r="V4196" s="37" t="s">
        <v>2</v>
      </c>
      <c r="W4196" s="37" t="s">
        <v>2</v>
      </c>
      <c r="X4196" t="e">
        <f>VLOOKUP(T4196,[3]رکوردها!$A:$B,2,0)</f>
        <v>#N/A</v>
      </c>
      <c r="Y4196" t="e">
        <f>VLOOKUP(T4196,[3]رکوردها!$A:$D,4,0)</f>
        <v>#N/A</v>
      </c>
      <c r="Z4196" t="e">
        <f>VLOOKUP(T4196,[3]رکوردها!$A:$C,3,0)</f>
        <v>#N/A</v>
      </c>
      <c r="AA4196" t="e">
        <f>VLOOKUP(T4196,[3]رکوردها!$A:$F,6,0)</f>
        <v>#N/A</v>
      </c>
      <c r="AB4196" t="e">
        <f>VLOOKUP(T4196,[3]رکوردها!$A:$E,5,0)</f>
        <v>#N/A</v>
      </c>
    </row>
    <row r="4197" spans="1:28" s="41" customFormat="1" hidden="1" x14ac:dyDescent="0.2">
      <c r="A4197" s="36">
        <v>174627</v>
      </c>
      <c r="B4197" s="36">
        <v>1565</v>
      </c>
      <c r="C4197" s="36">
        <v>1661</v>
      </c>
      <c r="D4197" s="36" t="str">
        <f>VLOOKUP(C4197,Piv.Analysis!A:AA,27,0)</f>
        <v>دریافت و پرداخت</v>
      </c>
      <c r="E4197" s="36"/>
      <c r="F4197" s="37" t="s">
        <v>45</v>
      </c>
      <c r="G4197" s="37" t="s">
        <v>1745</v>
      </c>
      <c r="H4197" s="38">
        <v>0</v>
      </c>
      <c r="I4197" s="38">
        <v>7000000000</v>
      </c>
      <c r="J4197" s="38">
        <f t="shared" si="66"/>
        <v>-7000000000</v>
      </c>
      <c r="K4197" s="38"/>
      <c r="L4197" s="49"/>
      <c r="M4197" s="37" t="s">
        <v>4</v>
      </c>
      <c r="N4197" s="37" t="s">
        <v>5</v>
      </c>
      <c r="O4197" s="37" t="s">
        <v>6</v>
      </c>
      <c r="P4197" s="37" t="s">
        <v>7</v>
      </c>
      <c r="Q4197" s="37" t="s">
        <v>1723</v>
      </c>
      <c r="R4197" s="37" t="s">
        <v>1724</v>
      </c>
      <c r="S4197" s="37" t="s">
        <v>1725</v>
      </c>
      <c r="T4197" s="37" t="s">
        <v>1722</v>
      </c>
      <c r="U4197" s="1" t="e">
        <f>VLOOKUP(T4197,[2]VAT!$A:$D,1,0)</f>
        <v>#N/A</v>
      </c>
      <c r="V4197" s="37" t="s">
        <v>2</v>
      </c>
      <c r="W4197" s="37" t="s">
        <v>2</v>
      </c>
      <c r="X4197" t="e">
        <f>VLOOKUP(T4197,[3]رکوردها!$A:$B,2,0)</f>
        <v>#N/A</v>
      </c>
      <c r="Y4197" t="e">
        <f>VLOOKUP(T4197,[3]رکوردها!$A:$D,4,0)</f>
        <v>#N/A</v>
      </c>
      <c r="Z4197" t="e">
        <f>VLOOKUP(T4197,[3]رکوردها!$A:$C,3,0)</f>
        <v>#N/A</v>
      </c>
      <c r="AA4197" t="e">
        <f>VLOOKUP(T4197,[3]رکوردها!$A:$F,6,0)</f>
        <v>#N/A</v>
      </c>
      <c r="AB4197" t="e">
        <f>VLOOKUP(T4197,[3]رکوردها!$A:$E,5,0)</f>
        <v>#N/A</v>
      </c>
    </row>
    <row r="4198" spans="1:28" s="41" customFormat="1" hidden="1" x14ac:dyDescent="0.2">
      <c r="A4198" s="36">
        <v>175236</v>
      </c>
      <c r="B4198" s="36">
        <v>1573</v>
      </c>
      <c r="C4198" s="36">
        <v>1704</v>
      </c>
      <c r="D4198" s="36" t="str">
        <f>VLOOKUP(C4198,Piv.Analysis!A:AA,27,0)</f>
        <v>دریافت و پرداخت</v>
      </c>
      <c r="E4198" s="36"/>
      <c r="F4198" s="37" t="s">
        <v>133</v>
      </c>
      <c r="G4198" s="37" t="s">
        <v>1746</v>
      </c>
      <c r="H4198" s="38">
        <v>1149533146</v>
      </c>
      <c r="I4198" s="38">
        <v>0</v>
      </c>
      <c r="J4198" s="38">
        <f t="shared" si="66"/>
        <v>1149533146</v>
      </c>
      <c r="K4198" s="38"/>
      <c r="L4198" s="49"/>
      <c r="M4198" s="37" t="s">
        <v>4</v>
      </c>
      <c r="N4198" s="37" t="s">
        <v>5</v>
      </c>
      <c r="O4198" s="37" t="s">
        <v>6</v>
      </c>
      <c r="P4198" s="37" t="s">
        <v>7</v>
      </c>
      <c r="Q4198" s="37" t="s">
        <v>1723</v>
      </c>
      <c r="R4198" s="37" t="s">
        <v>1724</v>
      </c>
      <c r="S4198" s="37" t="s">
        <v>1725</v>
      </c>
      <c r="T4198" s="37" t="s">
        <v>1722</v>
      </c>
      <c r="U4198" s="1" t="e">
        <f>VLOOKUP(T4198,[2]VAT!$A:$D,1,0)</f>
        <v>#N/A</v>
      </c>
      <c r="V4198" s="37" t="s">
        <v>2</v>
      </c>
      <c r="W4198" s="37" t="s">
        <v>2</v>
      </c>
      <c r="X4198" t="e">
        <f>VLOOKUP(T4198,[3]رکوردها!$A:$B,2,0)</f>
        <v>#N/A</v>
      </c>
      <c r="Y4198" t="e">
        <f>VLOOKUP(T4198,[3]رکوردها!$A:$D,4,0)</f>
        <v>#N/A</v>
      </c>
      <c r="Z4198" t="e">
        <f>VLOOKUP(T4198,[3]رکوردها!$A:$C,3,0)</f>
        <v>#N/A</v>
      </c>
      <c r="AA4198" t="e">
        <f>VLOOKUP(T4198,[3]رکوردها!$A:$F,6,0)</f>
        <v>#N/A</v>
      </c>
      <c r="AB4198" t="e">
        <f>VLOOKUP(T4198,[3]رکوردها!$A:$E,5,0)</f>
        <v>#N/A</v>
      </c>
    </row>
    <row r="4199" spans="1:28" s="41" customFormat="1" hidden="1" x14ac:dyDescent="0.2">
      <c r="A4199" s="36">
        <v>175238</v>
      </c>
      <c r="B4199" s="36">
        <v>1573</v>
      </c>
      <c r="C4199" s="36">
        <v>1704</v>
      </c>
      <c r="D4199" s="36" t="str">
        <f>VLOOKUP(C4199,Piv.Analysis!A:AA,27,0)</f>
        <v>دریافت و پرداخت</v>
      </c>
      <c r="E4199" s="36"/>
      <c r="F4199" s="37" t="s">
        <v>133</v>
      </c>
      <c r="G4199" s="37" t="s">
        <v>1747</v>
      </c>
      <c r="H4199" s="38">
        <v>323792543</v>
      </c>
      <c r="I4199" s="38">
        <v>0</v>
      </c>
      <c r="J4199" s="38">
        <f t="shared" si="66"/>
        <v>323792543</v>
      </c>
      <c r="K4199" s="38"/>
      <c r="L4199" s="49"/>
      <c r="M4199" s="37" t="s">
        <v>4</v>
      </c>
      <c r="N4199" s="37" t="s">
        <v>5</v>
      </c>
      <c r="O4199" s="37" t="s">
        <v>6</v>
      </c>
      <c r="P4199" s="37" t="s">
        <v>7</v>
      </c>
      <c r="Q4199" s="37" t="s">
        <v>1723</v>
      </c>
      <c r="R4199" s="37" t="s">
        <v>1724</v>
      </c>
      <c r="S4199" s="37" t="s">
        <v>1725</v>
      </c>
      <c r="T4199" s="37" t="s">
        <v>1722</v>
      </c>
      <c r="U4199" s="1" t="e">
        <f>VLOOKUP(T4199,[2]VAT!$A:$D,1,0)</f>
        <v>#N/A</v>
      </c>
      <c r="V4199" s="37" t="s">
        <v>2</v>
      </c>
      <c r="W4199" s="37" t="s">
        <v>2</v>
      </c>
      <c r="X4199" t="e">
        <f>VLOOKUP(T4199,[3]رکوردها!$A:$B,2,0)</f>
        <v>#N/A</v>
      </c>
      <c r="Y4199" t="e">
        <f>VLOOKUP(T4199,[3]رکوردها!$A:$D,4,0)</f>
        <v>#N/A</v>
      </c>
      <c r="Z4199" t="e">
        <f>VLOOKUP(T4199,[3]رکوردها!$A:$C,3,0)</f>
        <v>#N/A</v>
      </c>
      <c r="AA4199" t="e">
        <f>VLOOKUP(T4199,[3]رکوردها!$A:$F,6,0)</f>
        <v>#N/A</v>
      </c>
      <c r="AB4199" t="e">
        <f>VLOOKUP(T4199,[3]رکوردها!$A:$E,5,0)</f>
        <v>#N/A</v>
      </c>
    </row>
    <row r="4200" spans="1:28" s="41" customFormat="1" hidden="1" x14ac:dyDescent="0.2">
      <c r="A4200" s="36">
        <v>175240</v>
      </c>
      <c r="B4200" s="36">
        <v>1573</v>
      </c>
      <c r="C4200" s="36">
        <v>1704</v>
      </c>
      <c r="D4200" s="36" t="str">
        <f>VLOOKUP(C4200,Piv.Analysis!A:AA,27,0)</f>
        <v>دریافت و پرداخت</v>
      </c>
      <c r="E4200" s="36"/>
      <c r="F4200" s="37" t="s">
        <v>133</v>
      </c>
      <c r="G4200" s="37" t="s">
        <v>1748</v>
      </c>
      <c r="H4200" s="38">
        <v>7000000000</v>
      </c>
      <c r="I4200" s="38">
        <v>0</v>
      </c>
      <c r="J4200" s="38">
        <f t="shared" si="66"/>
        <v>7000000000</v>
      </c>
      <c r="K4200" s="38"/>
      <c r="L4200" s="49"/>
      <c r="M4200" s="37" t="s">
        <v>4</v>
      </c>
      <c r="N4200" s="37" t="s">
        <v>5</v>
      </c>
      <c r="O4200" s="37" t="s">
        <v>6</v>
      </c>
      <c r="P4200" s="37" t="s">
        <v>7</v>
      </c>
      <c r="Q4200" s="37" t="s">
        <v>1723</v>
      </c>
      <c r="R4200" s="37" t="s">
        <v>1724</v>
      </c>
      <c r="S4200" s="37" t="s">
        <v>1725</v>
      </c>
      <c r="T4200" s="37" t="s">
        <v>1722</v>
      </c>
      <c r="U4200" s="1" t="e">
        <f>VLOOKUP(T4200,[2]VAT!$A:$D,1,0)</f>
        <v>#N/A</v>
      </c>
      <c r="V4200" s="37" t="s">
        <v>2</v>
      </c>
      <c r="W4200" s="37" t="s">
        <v>2</v>
      </c>
      <c r="X4200" t="e">
        <f>VLOOKUP(T4200,[3]رکوردها!$A:$B,2,0)</f>
        <v>#N/A</v>
      </c>
      <c r="Y4200" t="e">
        <f>VLOOKUP(T4200,[3]رکوردها!$A:$D,4,0)</f>
        <v>#N/A</v>
      </c>
      <c r="Z4200" t="e">
        <f>VLOOKUP(T4200,[3]رکوردها!$A:$C,3,0)</f>
        <v>#N/A</v>
      </c>
      <c r="AA4200" t="e">
        <f>VLOOKUP(T4200,[3]رکوردها!$A:$F,6,0)</f>
        <v>#N/A</v>
      </c>
      <c r="AB4200" t="e">
        <f>VLOOKUP(T4200,[3]رکوردها!$A:$E,5,0)</f>
        <v>#N/A</v>
      </c>
    </row>
    <row r="4201" spans="1:28" s="41" customFormat="1" hidden="1" x14ac:dyDescent="0.2">
      <c r="A4201" s="36">
        <v>175569</v>
      </c>
      <c r="B4201" s="36">
        <v>1592</v>
      </c>
      <c r="C4201" s="36">
        <v>1715</v>
      </c>
      <c r="D4201" s="36" t="str">
        <f>VLOOKUP(C4201,Piv.Analysis!A:AA,27,0)</f>
        <v>دریافت و پرداخت</v>
      </c>
      <c r="E4201" s="36"/>
      <c r="F4201" s="37" t="s">
        <v>1749</v>
      </c>
      <c r="G4201" s="37" t="s">
        <v>1750</v>
      </c>
      <c r="H4201" s="38">
        <v>0</v>
      </c>
      <c r="I4201" s="38">
        <v>956929560</v>
      </c>
      <c r="J4201" s="38">
        <f t="shared" si="66"/>
        <v>-956929560</v>
      </c>
      <c r="K4201" s="38"/>
      <c r="L4201" s="49"/>
      <c r="M4201" s="37" t="s">
        <v>4</v>
      </c>
      <c r="N4201" s="37" t="s">
        <v>5</v>
      </c>
      <c r="O4201" s="37" t="s">
        <v>6</v>
      </c>
      <c r="P4201" s="37" t="s">
        <v>7</v>
      </c>
      <c r="Q4201" s="37" t="s">
        <v>1723</v>
      </c>
      <c r="R4201" s="37" t="s">
        <v>1724</v>
      </c>
      <c r="S4201" s="37" t="s">
        <v>1725</v>
      </c>
      <c r="T4201" s="37" t="s">
        <v>1722</v>
      </c>
      <c r="U4201" s="1" t="e">
        <f>VLOOKUP(T4201,[2]VAT!$A:$D,1,0)</f>
        <v>#N/A</v>
      </c>
      <c r="V4201" s="37" t="s">
        <v>2</v>
      </c>
      <c r="W4201" s="37" t="s">
        <v>2</v>
      </c>
      <c r="X4201" t="e">
        <f>VLOOKUP(T4201,[3]رکوردها!$A:$B,2,0)</f>
        <v>#N/A</v>
      </c>
      <c r="Y4201" t="e">
        <f>VLOOKUP(T4201,[3]رکوردها!$A:$D,4,0)</f>
        <v>#N/A</v>
      </c>
      <c r="Z4201" t="e">
        <f>VLOOKUP(T4201,[3]رکوردها!$A:$C,3,0)</f>
        <v>#N/A</v>
      </c>
      <c r="AA4201" t="e">
        <f>VLOOKUP(T4201,[3]رکوردها!$A:$F,6,0)</f>
        <v>#N/A</v>
      </c>
      <c r="AB4201" t="e">
        <f>VLOOKUP(T4201,[3]رکوردها!$A:$E,5,0)</f>
        <v>#N/A</v>
      </c>
    </row>
    <row r="4202" spans="1:28" s="41" customFormat="1" hidden="1" x14ac:dyDescent="0.2">
      <c r="A4202" s="36">
        <v>175571</v>
      </c>
      <c r="B4202" s="36">
        <v>1592</v>
      </c>
      <c r="C4202" s="36">
        <v>1715</v>
      </c>
      <c r="D4202" s="36" t="str">
        <f>VLOOKUP(C4202,Piv.Analysis!A:AA,27,0)</f>
        <v>دریافت و پرداخت</v>
      </c>
      <c r="E4202" s="36"/>
      <c r="F4202" s="37" t="s">
        <v>1749</v>
      </c>
      <c r="G4202" s="37" t="s">
        <v>1751</v>
      </c>
      <c r="H4202" s="38">
        <v>0</v>
      </c>
      <c r="I4202" s="38">
        <v>100000000</v>
      </c>
      <c r="J4202" s="38">
        <f t="shared" si="66"/>
        <v>-100000000</v>
      </c>
      <c r="K4202" s="38"/>
      <c r="L4202" s="49"/>
      <c r="M4202" s="37" t="s">
        <v>4</v>
      </c>
      <c r="N4202" s="37" t="s">
        <v>5</v>
      </c>
      <c r="O4202" s="37" t="s">
        <v>6</v>
      </c>
      <c r="P4202" s="37" t="s">
        <v>7</v>
      </c>
      <c r="Q4202" s="37" t="s">
        <v>1723</v>
      </c>
      <c r="R4202" s="37" t="s">
        <v>1724</v>
      </c>
      <c r="S4202" s="37" t="s">
        <v>1725</v>
      </c>
      <c r="T4202" s="37" t="s">
        <v>1722</v>
      </c>
      <c r="U4202" s="1" t="e">
        <f>VLOOKUP(T4202,[2]VAT!$A:$D,1,0)</f>
        <v>#N/A</v>
      </c>
      <c r="V4202" s="37" t="s">
        <v>2</v>
      </c>
      <c r="W4202" s="37" t="s">
        <v>2</v>
      </c>
      <c r="X4202" t="e">
        <f>VLOOKUP(T4202,[3]رکوردها!$A:$B,2,0)</f>
        <v>#N/A</v>
      </c>
      <c r="Y4202" t="e">
        <f>VLOOKUP(T4202,[3]رکوردها!$A:$D,4,0)</f>
        <v>#N/A</v>
      </c>
      <c r="Z4202" t="e">
        <f>VLOOKUP(T4202,[3]رکوردها!$A:$C,3,0)</f>
        <v>#N/A</v>
      </c>
      <c r="AA4202" t="e">
        <f>VLOOKUP(T4202,[3]رکوردها!$A:$F,6,0)</f>
        <v>#N/A</v>
      </c>
      <c r="AB4202" t="e">
        <f>VLOOKUP(T4202,[3]رکوردها!$A:$E,5,0)</f>
        <v>#N/A</v>
      </c>
    </row>
    <row r="4203" spans="1:28" s="41" customFormat="1" hidden="1" x14ac:dyDescent="0.2">
      <c r="A4203" s="36">
        <v>175574</v>
      </c>
      <c r="B4203" s="36">
        <v>1593</v>
      </c>
      <c r="C4203" s="36">
        <v>1716</v>
      </c>
      <c r="D4203" s="36" t="str">
        <f>VLOOKUP(C4203,Piv.Analysis!A:AA,27,0)</f>
        <v>دریافت و پرداخت</v>
      </c>
      <c r="E4203" s="36"/>
      <c r="F4203" s="37" t="s">
        <v>1749</v>
      </c>
      <c r="G4203" s="37" t="s">
        <v>1752</v>
      </c>
      <c r="H4203" s="38">
        <v>956929560</v>
      </c>
      <c r="I4203" s="38">
        <v>0</v>
      </c>
      <c r="J4203" s="38">
        <f t="shared" si="66"/>
        <v>956929560</v>
      </c>
      <c r="K4203" s="38"/>
      <c r="L4203" s="49"/>
      <c r="M4203" s="37" t="s">
        <v>4</v>
      </c>
      <c r="N4203" s="37" t="s">
        <v>5</v>
      </c>
      <c r="O4203" s="37" t="s">
        <v>6</v>
      </c>
      <c r="P4203" s="37" t="s">
        <v>7</v>
      </c>
      <c r="Q4203" s="37" t="s">
        <v>1723</v>
      </c>
      <c r="R4203" s="37" t="s">
        <v>1724</v>
      </c>
      <c r="S4203" s="37" t="s">
        <v>1725</v>
      </c>
      <c r="T4203" s="37" t="s">
        <v>1722</v>
      </c>
      <c r="U4203" s="1" t="e">
        <f>VLOOKUP(T4203,[2]VAT!$A:$D,1,0)</f>
        <v>#N/A</v>
      </c>
      <c r="V4203" s="37" t="s">
        <v>2</v>
      </c>
      <c r="W4203" s="37" t="s">
        <v>2</v>
      </c>
      <c r="X4203" t="e">
        <f>VLOOKUP(T4203,[3]رکوردها!$A:$B,2,0)</f>
        <v>#N/A</v>
      </c>
      <c r="Y4203" t="e">
        <f>VLOOKUP(T4203,[3]رکوردها!$A:$D,4,0)</f>
        <v>#N/A</v>
      </c>
      <c r="Z4203" t="e">
        <f>VLOOKUP(T4203,[3]رکوردها!$A:$C,3,0)</f>
        <v>#N/A</v>
      </c>
      <c r="AA4203" t="e">
        <f>VLOOKUP(T4203,[3]رکوردها!$A:$F,6,0)</f>
        <v>#N/A</v>
      </c>
      <c r="AB4203" t="e">
        <f>VLOOKUP(T4203,[3]رکوردها!$A:$E,5,0)</f>
        <v>#N/A</v>
      </c>
    </row>
    <row r="4204" spans="1:28" s="41" customFormat="1" hidden="1" x14ac:dyDescent="0.2">
      <c r="A4204" s="36">
        <v>174988</v>
      </c>
      <c r="B4204" s="36">
        <v>1606</v>
      </c>
      <c r="C4204" s="36">
        <v>1692</v>
      </c>
      <c r="D4204" s="36" t="str">
        <f>VLOOKUP(C4204,Piv.Analysis!A:AA,27,0)</f>
        <v>دریافت و پرداخت</v>
      </c>
      <c r="E4204" s="36"/>
      <c r="F4204" s="37" t="s">
        <v>220</v>
      </c>
      <c r="G4204" s="37" t="s">
        <v>1753</v>
      </c>
      <c r="H4204" s="38">
        <v>100000000</v>
      </c>
      <c r="I4204" s="38">
        <v>0</v>
      </c>
      <c r="J4204" s="38">
        <f t="shared" si="66"/>
        <v>100000000</v>
      </c>
      <c r="K4204" s="38"/>
      <c r="L4204" s="49"/>
      <c r="M4204" s="37" t="s">
        <v>4</v>
      </c>
      <c r="N4204" s="37" t="s">
        <v>5</v>
      </c>
      <c r="O4204" s="37" t="s">
        <v>6</v>
      </c>
      <c r="P4204" s="37" t="s">
        <v>7</v>
      </c>
      <c r="Q4204" s="37" t="s">
        <v>1723</v>
      </c>
      <c r="R4204" s="37" t="s">
        <v>1724</v>
      </c>
      <c r="S4204" s="37" t="s">
        <v>1725</v>
      </c>
      <c r="T4204" s="37" t="s">
        <v>1722</v>
      </c>
      <c r="U4204" s="1" t="e">
        <f>VLOOKUP(T4204,[2]VAT!$A:$D,1,0)</f>
        <v>#N/A</v>
      </c>
      <c r="V4204" s="37" t="s">
        <v>2</v>
      </c>
      <c r="W4204" s="37" t="s">
        <v>2</v>
      </c>
      <c r="X4204" t="e">
        <f>VLOOKUP(T4204,[3]رکوردها!$A:$B,2,0)</f>
        <v>#N/A</v>
      </c>
      <c r="Y4204" t="e">
        <f>VLOOKUP(T4204,[3]رکوردها!$A:$D,4,0)</f>
        <v>#N/A</v>
      </c>
      <c r="Z4204" t="e">
        <f>VLOOKUP(T4204,[3]رکوردها!$A:$C,3,0)</f>
        <v>#N/A</v>
      </c>
      <c r="AA4204" t="e">
        <f>VLOOKUP(T4204,[3]رکوردها!$A:$F,6,0)</f>
        <v>#N/A</v>
      </c>
      <c r="AB4204" t="e">
        <f>VLOOKUP(T4204,[3]رکوردها!$A:$E,5,0)</f>
        <v>#N/A</v>
      </c>
    </row>
    <row r="4205" spans="1:28" s="41" customFormat="1" hidden="1" x14ac:dyDescent="0.2">
      <c r="A4205" s="36">
        <v>175917</v>
      </c>
      <c r="B4205" s="36">
        <v>1520</v>
      </c>
      <c r="C4205" s="36">
        <v>1753</v>
      </c>
      <c r="D4205" s="39" t="s">
        <v>5178</v>
      </c>
      <c r="E4205" s="39"/>
      <c r="F4205" s="37" t="s">
        <v>15</v>
      </c>
      <c r="G4205" s="37" t="s">
        <v>2632</v>
      </c>
      <c r="H4205" s="38">
        <v>1446774</v>
      </c>
      <c r="I4205" s="38">
        <v>0</v>
      </c>
      <c r="J4205" s="38">
        <f t="shared" si="66"/>
        <v>1446774</v>
      </c>
      <c r="K4205" s="38"/>
      <c r="L4205" s="49"/>
      <c r="M4205" s="37" t="s">
        <v>63</v>
      </c>
      <c r="N4205" s="37" t="s">
        <v>64</v>
      </c>
      <c r="O4205" s="37" t="s">
        <v>65</v>
      </c>
      <c r="P4205" s="37" t="s">
        <v>66</v>
      </c>
      <c r="Q4205" s="37" t="s">
        <v>65</v>
      </c>
      <c r="R4205" s="37" t="s">
        <v>2629</v>
      </c>
      <c r="S4205" s="37" t="s">
        <v>2603</v>
      </c>
      <c r="T4205" s="37" t="s">
        <v>2602</v>
      </c>
      <c r="U4205" s="1" t="str">
        <f>VLOOKUP(T4205,[2]VAT!$A:$D,1,0)</f>
        <v>400050</v>
      </c>
      <c r="V4205" s="37" t="s">
        <v>2</v>
      </c>
      <c r="W4205" s="37" t="s">
        <v>2</v>
      </c>
      <c r="X4205" t="str">
        <f>VLOOKUP(T4205,[3]رکوردها!$A:$B,2,0)</f>
        <v>10100653470</v>
      </c>
      <c r="Y4205" t="str">
        <f>VLOOKUP(T4205,[3]رکوردها!$A:$D,4,0)</f>
        <v>411131994395</v>
      </c>
      <c r="Z4205" t="str">
        <f>VLOOKUP(T4205,[3]رکوردها!$A:$C,3,0)</f>
        <v>تهران</v>
      </c>
      <c r="AA4205" t="str">
        <f>VLOOKUP(T4205,[3]رکوردها!$A:$F,6,0)</f>
        <v>تهران خیابان دکتر شریعتی ابتدای خ بهار شیراز رو به روی داروخانه متولی پ 2</v>
      </c>
      <c r="AB4205" t="str">
        <f>VLOOKUP(T4205,[3]رکوردها!$A:$E,5,0)</f>
        <v>1564965941</v>
      </c>
    </row>
    <row r="4206" spans="1:28" s="41" customFormat="1" hidden="1" x14ac:dyDescent="0.2">
      <c r="A4206" s="36">
        <v>176316</v>
      </c>
      <c r="B4206" s="36">
        <v>1662</v>
      </c>
      <c r="C4206" s="36">
        <v>1791</v>
      </c>
      <c r="D4206" s="36" t="str">
        <f>VLOOKUP(C4206,Piv.Analysis!A:AA,27,0)</f>
        <v>دریافت و پرداخت</v>
      </c>
      <c r="E4206" s="36"/>
      <c r="F4206" s="37" t="s">
        <v>0</v>
      </c>
      <c r="G4206" s="37" t="s">
        <v>1755</v>
      </c>
      <c r="H4206" s="38">
        <v>71666667</v>
      </c>
      <c r="I4206" s="38">
        <v>0</v>
      </c>
      <c r="J4206" s="38">
        <f t="shared" si="66"/>
        <v>71666667</v>
      </c>
      <c r="K4206" s="38"/>
      <c r="L4206" s="49"/>
      <c r="M4206" s="37" t="s">
        <v>4</v>
      </c>
      <c r="N4206" s="37" t="s">
        <v>5</v>
      </c>
      <c r="O4206" s="37" t="s">
        <v>6</v>
      </c>
      <c r="P4206" s="37" t="s">
        <v>7</v>
      </c>
      <c r="Q4206" s="37" t="s">
        <v>1723</v>
      </c>
      <c r="R4206" s="37" t="s">
        <v>1724</v>
      </c>
      <c r="S4206" s="37" t="s">
        <v>1725</v>
      </c>
      <c r="T4206" s="37" t="s">
        <v>1722</v>
      </c>
      <c r="U4206" s="1" t="e">
        <f>VLOOKUP(T4206,[2]VAT!$A:$D,1,0)</f>
        <v>#N/A</v>
      </c>
      <c r="V4206" s="37" t="s">
        <v>2</v>
      </c>
      <c r="W4206" s="37" t="s">
        <v>2</v>
      </c>
      <c r="X4206" t="e">
        <f>VLOOKUP(T4206,[3]رکوردها!$A:$B,2,0)</f>
        <v>#N/A</v>
      </c>
      <c r="Y4206" t="e">
        <f>VLOOKUP(T4206,[3]رکوردها!$A:$D,4,0)</f>
        <v>#N/A</v>
      </c>
      <c r="Z4206" t="e">
        <f>VLOOKUP(T4206,[3]رکوردها!$A:$C,3,0)</f>
        <v>#N/A</v>
      </c>
      <c r="AA4206" t="e">
        <f>VLOOKUP(T4206,[3]رکوردها!$A:$F,6,0)</f>
        <v>#N/A</v>
      </c>
      <c r="AB4206" t="e">
        <f>VLOOKUP(T4206,[3]رکوردها!$A:$E,5,0)</f>
        <v>#N/A</v>
      </c>
    </row>
    <row r="4207" spans="1:28" s="41" customFormat="1" hidden="1" x14ac:dyDescent="0.2">
      <c r="A4207" s="36">
        <v>138501</v>
      </c>
      <c r="B4207" s="36">
        <v>1188</v>
      </c>
      <c r="C4207" s="36">
        <v>1024</v>
      </c>
      <c r="D4207" s="36" t="str">
        <f>VLOOKUP(C4207,Piv.Analysis!A:AA,27,0)</f>
        <v>دریافت و پرداخت</v>
      </c>
      <c r="E4207" s="36"/>
      <c r="F4207" s="37" t="s">
        <v>71</v>
      </c>
      <c r="G4207" s="37" t="s">
        <v>1756</v>
      </c>
      <c r="H4207" s="38">
        <v>0</v>
      </c>
      <c r="I4207" s="38">
        <v>50000000</v>
      </c>
      <c r="J4207" s="38">
        <f t="shared" si="66"/>
        <v>-50000000</v>
      </c>
      <c r="K4207" s="38"/>
      <c r="L4207" s="49"/>
      <c r="M4207" s="37" t="s">
        <v>63</v>
      </c>
      <c r="N4207" s="37" t="s">
        <v>64</v>
      </c>
      <c r="O4207" s="37" t="s">
        <v>1757</v>
      </c>
      <c r="P4207" s="37" t="s">
        <v>1758</v>
      </c>
      <c r="Q4207" s="37" t="s">
        <v>1759</v>
      </c>
      <c r="R4207" s="37" t="s">
        <v>1760</v>
      </c>
      <c r="S4207" s="37" t="s">
        <v>1725</v>
      </c>
      <c r="T4207" s="37" t="s">
        <v>1722</v>
      </c>
      <c r="U4207" s="1" t="e">
        <f>VLOOKUP(T4207,[2]VAT!$A:$D,1,0)</f>
        <v>#N/A</v>
      </c>
      <c r="V4207" s="37" t="s">
        <v>2</v>
      </c>
      <c r="W4207" s="37" t="s">
        <v>2</v>
      </c>
      <c r="X4207" t="e">
        <f>VLOOKUP(T4207,[3]رکوردها!$A:$B,2,0)</f>
        <v>#N/A</v>
      </c>
      <c r="Y4207" t="e">
        <f>VLOOKUP(T4207,[3]رکوردها!$A:$D,4,0)</f>
        <v>#N/A</v>
      </c>
      <c r="Z4207" t="e">
        <f>VLOOKUP(T4207,[3]رکوردها!$A:$C,3,0)</f>
        <v>#N/A</v>
      </c>
      <c r="AA4207" t="e">
        <f>VLOOKUP(T4207,[3]رکوردها!$A:$F,6,0)</f>
        <v>#N/A</v>
      </c>
      <c r="AB4207" t="e">
        <f>VLOOKUP(T4207,[3]رکوردها!$A:$E,5,0)</f>
        <v>#N/A</v>
      </c>
    </row>
    <row r="4208" spans="1:28" s="41" customFormat="1" hidden="1" x14ac:dyDescent="0.2">
      <c r="A4208" s="36">
        <v>138503</v>
      </c>
      <c r="B4208" s="36">
        <v>1188</v>
      </c>
      <c r="C4208" s="36">
        <v>1024</v>
      </c>
      <c r="D4208" s="36" t="str">
        <f>VLOOKUP(C4208,Piv.Analysis!A:AA,27,0)</f>
        <v>دریافت و پرداخت</v>
      </c>
      <c r="E4208" s="36"/>
      <c r="F4208" s="37" t="s">
        <v>71</v>
      </c>
      <c r="G4208" s="37" t="s">
        <v>1761</v>
      </c>
      <c r="H4208" s="38">
        <v>0</v>
      </c>
      <c r="I4208" s="38">
        <v>5800000000</v>
      </c>
      <c r="J4208" s="38">
        <f t="shared" si="66"/>
        <v>-5800000000</v>
      </c>
      <c r="K4208" s="38"/>
      <c r="L4208" s="49"/>
      <c r="M4208" s="37" t="s">
        <v>63</v>
      </c>
      <c r="N4208" s="37" t="s">
        <v>64</v>
      </c>
      <c r="O4208" s="37" t="s">
        <v>1757</v>
      </c>
      <c r="P4208" s="37" t="s">
        <v>1758</v>
      </c>
      <c r="Q4208" s="37" t="s">
        <v>1759</v>
      </c>
      <c r="R4208" s="37" t="s">
        <v>1760</v>
      </c>
      <c r="S4208" s="37" t="s">
        <v>1725</v>
      </c>
      <c r="T4208" s="37" t="s">
        <v>1722</v>
      </c>
      <c r="U4208" s="1" t="e">
        <f>VLOOKUP(T4208,[2]VAT!$A:$D,1,0)</f>
        <v>#N/A</v>
      </c>
      <c r="V4208" s="37" t="s">
        <v>2</v>
      </c>
      <c r="W4208" s="37" t="s">
        <v>2</v>
      </c>
      <c r="X4208" t="e">
        <f>VLOOKUP(T4208,[3]رکوردها!$A:$B,2,0)</f>
        <v>#N/A</v>
      </c>
      <c r="Y4208" t="e">
        <f>VLOOKUP(T4208,[3]رکوردها!$A:$D,4,0)</f>
        <v>#N/A</v>
      </c>
      <c r="Z4208" t="e">
        <f>VLOOKUP(T4208,[3]رکوردها!$A:$C,3,0)</f>
        <v>#N/A</v>
      </c>
      <c r="AA4208" t="e">
        <f>VLOOKUP(T4208,[3]رکوردها!$A:$F,6,0)</f>
        <v>#N/A</v>
      </c>
      <c r="AB4208" t="e">
        <f>VLOOKUP(T4208,[3]رکوردها!$A:$E,5,0)</f>
        <v>#N/A</v>
      </c>
    </row>
    <row r="4209" spans="1:28" s="41" customFormat="1" hidden="1" x14ac:dyDescent="0.2">
      <c r="A4209" s="36">
        <v>142727</v>
      </c>
      <c r="B4209" s="36">
        <v>1190</v>
      </c>
      <c r="C4209" s="36">
        <v>1304</v>
      </c>
      <c r="D4209" s="36" t="str">
        <f>VLOOKUP(C4209,Piv.Analysis!A:AA,27,0)</f>
        <v>دریافت و پرداخت</v>
      </c>
      <c r="E4209" s="36"/>
      <c r="F4209" s="37" t="s">
        <v>71</v>
      </c>
      <c r="G4209" s="37" t="s">
        <v>1762</v>
      </c>
      <c r="H4209" s="38">
        <v>1347902000</v>
      </c>
      <c r="I4209" s="38">
        <v>0</v>
      </c>
      <c r="J4209" s="38">
        <f t="shared" si="66"/>
        <v>1347902000</v>
      </c>
      <c r="K4209" s="38"/>
      <c r="L4209" s="49"/>
      <c r="M4209" s="37" t="s">
        <v>63</v>
      </c>
      <c r="N4209" s="37" t="s">
        <v>64</v>
      </c>
      <c r="O4209" s="37" t="s">
        <v>1757</v>
      </c>
      <c r="P4209" s="37" t="s">
        <v>1758</v>
      </c>
      <c r="Q4209" s="37" t="s">
        <v>1759</v>
      </c>
      <c r="R4209" s="37" t="s">
        <v>1760</v>
      </c>
      <c r="S4209" s="37" t="s">
        <v>1725</v>
      </c>
      <c r="T4209" s="37" t="s">
        <v>1722</v>
      </c>
      <c r="U4209" s="1" t="e">
        <f>VLOOKUP(T4209,[2]VAT!$A:$D,1,0)</f>
        <v>#N/A</v>
      </c>
      <c r="V4209" s="37" t="s">
        <v>2</v>
      </c>
      <c r="W4209" s="37" t="s">
        <v>2</v>
      </c>
      <c r="X4209" t="e">
        <f>VLOOKUP(T4209,[3]رکوردها!$A:$B,2,0)</f>
        <v>#N/A</v>
      </c>
      <c r="Y4209" t="e">
        <f>VLOOKUP(T4209,[3]رکوردها!$A:$D,4,0)</f>
        <v>#N/A</v>
      </c>
      <c r="Z4209" t="e">
        <f>VLOOKUP(T4209,[3]رکوردها!$A:$C,3,0)</f>
        <v>#N/A</v>
      </c>
      <c r="AA4209" t="e">
        <f>VLOOKUP(T4209,[3]رکوردها!$A:$F,6,0)</f>
        <v>#N/A</v>
      </c>
      <c r="AB4209" t="e">
        <f>VLOOKUP(T4209,[3]رکوردها!$A:$E,5,0)</f>
        <v>#N/A</v>
      </c>
    </row>
    <row r="4210" spans="1:28" s="41" customFormat="1" hidden="1" x14ac:dyDescent="0.2">
      <c r="A4210" s="36">
        <v>142725</v>
      </c>
      <c r="B4210" s="36">
        <v>1190</v>
      </c>
      <c r="C4210" s="36">
        <v>1304</v>
      </c>
      <c r="D4210" s="36" t="str">
        <f>VLOOKUP(C4210,Piv.Analysis!A:AA,27,0)</f>
        <v>دریافت و پرداخت</v>
      </c>
      <c r="E4210" s="36"/>
      <c r="F4210" s="37" t="s">
        <v>71</v>
      </c>
      <c r="G4210" s="37" t="s">
        <v>1763</v>
      </c>
      <c r="H4210" s="38">
        <v>50000000</v>
      </c>
      <c r="I4210" s="38">
        <v>0</v>
      </c>
      <c r="J4210" s="38">
        <f t="shared" si="66"/>
        <v>50000000</v>
      </c>
      <c r="K4210" s="38"/>
      <c r="L4210" s="49"/>
      <c r="M4210" s="37" t="s">
        <v>63</v>
      </c>
      <c r="N4210" s="37" t="s">
        <v>64</v>
      </c>
      <c r="O4210" s="37" t="s">
        <v>1757</v>
      </c>
      <c r="P4210" s="37" t="s">
        <v>1758</v>
      </c>
      <c r="Q4210" s="37" t="s">
        <v>1759</v>
      </c>
      <c r="R4210" s="37" t="s">
        <v>1760</v>
      </c>
      <c r="S4210" s="37" t="s">
        <v>1725</v>
      </c>
      <c r="T4210" s="37" t="s">
        <v>1722</v>
      </c>
      <c r="U4210" s="1" t="e">
        <f>VLOOKUP(T4210,[2]VAT!$A:$D,1,0)</f>
        <v>#N/A</v>
      </c>
      <c r="V4210" s="37" t="s">
        <v>2</v>
      </c>
      <c r="W4210" s="37" t="s">
        <v>2</v>
      </c>
      <c r="X4210" t="e">
        <f>VLOOKUP(T4210,[3]رکوردها!$A:$B,2,0)</f>
        <v>#N/A</v>
      </c>
      <c r="Y4210" t="e">
        <f>VLOOKUP(T4210,[3]رکوردها!$A:$D,4,0)</f>
        <v>#N/A</v>
      </c>
      <c r="Z4210" t="e">
        <f>VLOOKUP(T4210,[3]رکوردها!$A:$C,3,0)</f>
        <v>#N/A</v>
      </c>
      <c r="AA4210" t="e">
        <f>VLOOKUP(T4210,[3]رکوردها!$A:$F,6,0)</f>
        <v>#N/A</v>
      </c>
      <c r="AB4210" t="e">
        <f>VLOOKUP(T4210,[3]رکوردها!$A:$E,5,0)</f>
        <v>#N/A</v>
      </c>
    </row>
    <row r="4211" spans="1:28" s="41" customFormat="1" hidden="1" x14ac:dyDescent="0.2">
      <c r="A4211" s="36">
        <v>142729</v>
      </c>
      <c r="B4211" s="36">
        <v>1190</v>
      </c>
      <c r="C4211" s="36">
        <v>1304</v>
      </c>
      <c r="D4211" s="36" t="str">
        <f>VLOOKUP(C4211,Piv.Analysis!A:AA,27,0)</f>
        <v>دریافت و پرداخت</v>
      </c>
      <c r="E4211" s="36"/>
      <c r="F4211" s="37" t="s">
        <v>71</v>
      </c>
      <c r="G4211" s="37" t="s">
        <v>1764</v>
      </c>
      <c r="H4211" s="38">
        <v>250000</v>
      </c>
      <c r="I4211" s="38">
        <v>0</v>
      </c>
      <c r="J4211" s="38">
        <f t="shared" si="66"/>
        <v>250000</v>
      </c>
      <c r="K4211" s="38"/>
      <c r="L4211" s="49"/>
      <c r="M4211" s="37" t="s">
        <v>63</v>
      </c>
      <c r="N4211" s="37" t="s">
        <v>64</v>
      </c>
      <c r="O4211" s="37" t="s">
        <v>1757</v>
      </c>
      <c r="P4211" s="37" t="s">
        <v>1758</v>
      </c>
      <c r="Q4211" s="37" t="s">
        <v>1759</v>
      </c>
      <c r="R4211" s="37" t="s">
        <v>1760</v>
      </c>
      <c r="S4211" s="37" t="s">
        <v>1725</v>
      </c>
      <c r="T4211" s="37" t="s">
        <v>1722</v>
      </c>
      <c r="U4211" s="1" t="e">
        <f>VLOOKUP(T4211,[2]VAT!$A:$D,1,0)</f>
        <v>#N/A</v>
      </c>
      <c r="V4211" s="37" t="s">
        <v>2</v>
      </c>
      <c r="W4211" s="37" t="s">
        <v>2</v>
      </c>
      <c r="X4211" t="e">
        <f>VLOOKUP(T4211,[3]رکوردها!$A:$B,2,0)</f>
        <v>#N/A</v>
      </c>
      <c r="Y4211" t="e">
        <f>VLOOKUP(T4211,[3]رکوردها!$A:$D,4,0)</f>
        <v>#N/A</v>
      </c>
      <c r="Z4211" t="e">
        <f>VLOOKUP(T4211,[3]رکوردها!$A:$C,3,0)</f>
        <v>#N/A</v>
      </c>
      <c r="AA4211" t="e">
        <f>VLOOKUP(T4211,[3]رکوردها!$A:$F,6,0)</f>
        <v>#N/A</v>
      </c>
      <c r="AB4211" t="e">
        <f>VLOOKUP(T4211,[3]رکوردها!$A:$E,5,0)</f>
        <v>#N/A</v>
      </c>
    </row>
    <row r="4212" spans="1:28" s="41" customFormat="1" hidden="1" x14ac:dyDescent="0.2">
      <c r="A4212" s="36">
        <v>142731</v>
      </c>
      <c r="B4212" s="36">
        <v>1190</v>
      </c>
      <c r="C4212" s="36">
        <v>1304</v>
      </c>
      <c r="D4212" s="36" t="str">
        <f>VLOOKUP(C4212,Piv.Analysis!A:AA,27,0)</f>
        <v>دریافت و پرداخت</v>
      </c>
      <c r="E4212" s="36"/>
      <c r="F4212" s="37" t="s">
        <v>71</v>
      </c>
      <c r="G4212" s="37" t="s">
        <v>1765</v>
      </c>
      <c r="H4212" s="38">
        <v>5800000000</v>
      </c>
      <c r="I4212" s="38">
        <v>0</v>
      </c>
      <c r="J4212" s="38">
        <f t="shared" si="66"/>
        <v>5800000000</v>
      </c>
      <c r="K4212" s="38"/>
      <c r="L4212" s="49"/>
      <c r="M4212" s="37" t="s">
        <v>63</v>
      </c>
      <c r="N4212" s="37" t="s">
        <v>64</v>
      </c>
      <c r="O4212" s="37" t="s">
        <v>1757</v>
      </c>
      <c r="P4212" s="37" t="s">
        <v>1758</v>
      </c>
      <c r="Q4212" s="37" t="s">
        <v>1759</v>
      </c>
      <c r="R4212" s="37" t="s">
        <v>1760</v>
      </c>
      <c r="S4212" s="37" t="s">
        <v>1725</v>
      </c>
      <c r="T4212" s="37" t="s">
        <v>1722</v>
      </c>
      <c r="U4212" s="1" t="e">
        <f>VLOOKUP(T4212,[2]VAT!$A:$D,1,0)</f>
        <v>#N/A</v>
      </c>
      <c r="V4212" s="37" t="s">
        <v>2</v>
      </c>
      <c r="W4212" s="37" t="s">
        <v>2</v>
      </c>
      <c r="X4212" t="e">
        <f>VLOOKUP(T4212,[3]رکوردها!$A:$B,2,0)</f>
        <v>#N/A</v>
      </c>
      <c r="Y4212" t="e">
        <f>VLOOKUP(T4212,[3]رکوردها!$A:$D,4,0)</f>
        <v>#N/A</v>
      </c>
      <c r="Z4212" t="e">
        <f>VLOOKUP(T4212,[3]رکوردها!$A:$C,3,0)</f>
        <v>#N/A</v>
      </c>
      <c r="AA4212" t="e">
        <f>VLOOKUP(T4212,[3]رکوردها!$A:$F,6,0)</f>
        <v>#N/A</v>
      </c>
      <c r="AB4212" t="e">
        <f>VLOOKUP(T4212,[3]رکوردها!$A:$E,5,0)</f>
        <v>#N/A</v>
      </c>
    </row>
    <row r="4213" spans="1:28" s="41" customFormat="1" hidden="1" x14ac:dyDescent="0.2">
      <c r="A4213" s="36">
        <v>142733</v>
      </c>
      <c r="B4213" s="36">
        <v>1190</v>
      </c>
      <c r="C4213" s="36">
        <v>1304</v>
      </c>
      <c r="D4213" s="36" t="str">
        <f>VLOOKUP(C4213,Piv.Analysis!A:AA,27,0)</f>
        <v>دریافت و پرداخت</v>
      </c>
      <c r="E4213" s="36"/>
      <c r="F4213" s="37" t="s">
        <v>71</v>
      </c>
      <c r="G4213" s="37" t="s">
        <v>1766</v>
      </c>
      <c r="H4213" s="38">
        <v>50000000</v>
      </c>
      <c r="I4213" s="38">
        <v>0</v>
      </c>
      <c r="J4213" s="38">
        <f t="shared" si="66"/>
        <v>50000000</v>
      </c>
      <c r="K4213" s="38"/>
      <c r="L4213" s="49"/>
      <c r="M4213" s="37" t="s">
        <v>63</v>
      </c>
      <c r="N4213" s="37" t="s">
        <v>64</v>
      </c>
      <c r="O4213" s="37" t="s">
        <v>1757</v>
      </c>
      <c r="P4213" s="37" t="s">
        <v>1758</v>
      </c>
      <c r="Q4213" s="37" t="s">
        <v>1759</v>
      </c>
      <c r="R4213" s="37" t="s">
        <v>1760</v>
      </c>
      <c r="S4213" s="37" t="s">
        <v>1725</v>
      </c>
      <c r="T4213" s="37" t="s">
        <v>1722</v>
      </c>
      <c r="U4213" s="1" t="e">
        <f>VLOOKUP(T4213,[2]VAT!$A:$D,1,0)</f>
        <v>#N/A</v>
      </c>
      <c r="V4213" s="37" t="s">
        <v>2</v>
      </c>
      <c r="W4213" s="37" t="s">
        <v>2</v>
      </c>
      <c r="X4213" t="e">
        <f>VLOOKUP(T4213,[3]رکوردها!$A:$B,2,0)</f>
        <v>#N/A</v>
      </c>
      <c r="Y4213" t="e">
        <f>VLOOKUP(T4213,[3]رکوردها!$A:$D,4,0)</f>
        <v>#N/A</v>
      </c>
      <c r="Z4213" t="e">
        <f>VLOOKUP(T4213,[3]رکوردها!$A:$C,3,0)</f>
        <v>#N/A</v>
      </c>
      <c r="AA4213" t="e">
        <f>VLOOKUP(T4213,[3]رکوردها!$A:$F,6,0)</f>
        <v>#N/A</v>
      </c>
      <c r="AB4213" t="e">
        <f>VLOOKUP(T4213,[3]رکوردها!$A:$E,5,0)</f>
        <v>#N/A</v>
      </c>
    </row>
    <row r="4214" spans="1:28" s="41" customFormat="1" hidden="1" x14ac:dyDescent="0.2">
      <c r="A4214" s="36">
        <v>142815</v>
      </c>
      <c r="B4214" s="36">
        <v>1190</v>
      </c>
      <c r="C4214" s="36">
        <v>1304</v>
      </c>
      <c r="D4214" s="39" t="s">
        <v>5178</v>
      </c>
      <c r="E4214" s="36"/>
      <c r="F4214" s="37" t="s">
        <v>71</v>
      </c>
      <c r="G4214" s="37" t="s">
        <v>1767</v>
      </c>
      <c r="H4214" s="38">
        <v>0</v>
      </c>
      <c r="I4214" s="38">
        <v>110000</v>
      </c>
      <c r="J4214" s="38">
        <f t="shared" si="66"/>
        <v>-110000</v>
      </c>
      <c r="K4214" s="38"/>
      <c r="L4214" s="49"/>
      <c r="M4214" s="37" t="s">
        <v>63</v>
      </c>
      <c r="N4214" s="37" t="s">
        <v>64</v>
      </c>
      <c r="O4214" s="37" t="s">
        <v>1757</v>
      </c>
      <c r="P4214" s="37" t="s">
        <v>1758</v>
      </c>
      <c r="Q4214" s="37" t="s">
        <v>1759</v>
      </c>
      <c r="R4214" s="37" t="s">
        <v>1760</v>
      </c>
      <c r="S4214" s="37" t="s">
        <v>1725</v>
      </c>
      <c r="T4214" s="37" t="s">
        <v>1722</v>
      </c>
      <c r="U4214" s="1" t="e">
        <f>VLOOKUP(T4214,[2]VAT!$A:$D,1,0)</f>
        <v>#N/A</v>
      </c>
      <c r="V4214" s="37" t="s">
        <v>2</v>
      </c>
      <c r="W4214" s="37" t="s">
        <v>2</v>
      </c>
      <c r="X4214" t="e">
        <f>VLOOKUP(T4214,[3]رکوردها!$A:$B,2,0)</f>
        <v>#N/A</v>
      </c>
      <c r="Y4214" t="e">
        <f>VLOOKUP(T4214,[3]رکوردها!$A:$D,4,0)</f>
        <v>#N/A</v>
      </c>
      <c r="Z4214" t="e">
        <f>VLOOKUP(T4214,[3]رکوردها!$A:$C,3,0)</f>
        <v>#N/A</v>
      </c>
      <c r="AA4214" t="e">
        <f>VLOOKUP(T4214,[3]رکوردها!$A:$F,6,0)</f>
        <v>#N/A</v>
      </c>
      <c r="AB4214" t="e">
        <f>VLOOKUP(T4214,[3]رکوردها!$A:$E,5,0)</f>
        <v>#N/A</v>
      </c>
    </row>
    <row r="4215" spans="1:28" s="41" customFormat="1" hidden="1" x14ac:dyDescent="0.2">
      <c r="A4215" s="36">
        <v>142817</v>
      </c>
      <c r="B4215" s="36">
        <v>1190</v>
      </c>
      <c r="C4215" s="36">
        <v>1304</v>
      </c>
      <c r="D4215" s="39" t="s">
        <v>5178</v>
      </c>
      <c r="E4215" s="36"/>
      <c r="F4215" s="37" t="s">
        <v>71</v>
      </c>
      <c r="G4215" s="37" t="s">
        <v>1768</v>
      </c>
      <c r="H4215" s="38">
        <v>0</v>
      </c>
      <c r="I4215" s="38">
        <v>250000</v>
      </c>
      <c r="J4215" s="38">
        <f t="shared" si="66"/>
        <v>-250000</v>
      </c>
      <c r="K4215" s="38"/>
      <c r="L4215" s="49"/>
      <c r="M4215" s="37" t="s">
        <v>63</v>
      </c>
      <c r="N4215" s="37" t="s">
        <v>64</v>
      </c>
      <c r="O4215" s="37" t="s">
        <v>1757</v>
      </c>
      <c r="P4215" s="37" t="s">
        <v>1758</v>
      </c>
      <c r="Q4215" s="37" t="s">
        <v>1759</v>
      </c>
      <c r="R4215" s="37" t="s">
        <v>1760</v>
      </c>
      <c r="S4215" s="37" t="s">
        <v>1725</v>
      </c>
      <c r="T4215" s="37" t="s">
        <v>1722</v>
      </c>
      <c r="U4215" s="1" t="e">
        <f>VLOOKUP(T4215,[2]VAT!$A:$D,1,0)</f>
        <v>#N/A</v>
      </c>
      <c r="V4215" s="37" t="s">
        <v>2</v>
      </c>
      <c r="W4215" s="37" t="s">
        <v>2</v>
      </c>
      <c r="X4215" t="e">
        <f>VLOOKUP(T4215,[3]رکوردها!$A:$B,2,0)</f>
        <v>#N/A</v>
      </c>
      <c r="Y4215" t="e">
        <f>VLOOKUP(T4215,[3]رکوردها!$A:$D,4,0)</f>
        <v>#N/A</v>
      </c>
      <c r="Z4215" t="e">
        <f>VLOOKUP(T4215,[3]رکوردها!$A:$C,3,0)</f>
        <v>#N/A</v>
      </c>
      <c r="AA4215" t="e">
        <f>VLOOKUP(T4215,[3]رکوردها!$A:$F,6,0)</f>
        <v>#N/A</v>
      </c>
      <c r="AB4215" t="e">
        <f>VLOOKUP(T4215,[3]رکوردها!$A:$E,5,0)</f>
        <v>#N/A</v>
      </c>
    </row>
    <row r="4216" spans="1:28" s="41" customFormat="1" hidden="1" x14ac:dyDescent="0.2">
      <c r="A4216" s="36">
        <v>143011</v>
      </c>
      <c r="B4216" s="36">
        <v>1190</v>
      </c>
      <c r="C4216" s="36">
        <v>1304</v>
      </c>
      <c r="D4216" s="36" t="str">
        <f>VLOOKUP(C4216,Piv.Analysis!A:AA,27,0)</f>
        <v>دریافت و پرداخت</v>
      </c>
      <c r="E4216" s="36"/>
      <c r="F4216" s="37" t="s">
        <v>71</v>
      </c>
      <c r="G4216" s="37" t="s">
        <v>1721</v>
      </c>
      <c r="H4216" s="38">
        <v>0</v>
      </c>
      <c r="I4216" s="38">
        <v>1397792000</v>
      </c>
      <c r="J4216" s="38">
        <f t="shared" si="66"/>
        <v>-1397792000</v>
      </c>
      <c r="K4216" s="38"/>
      <c r="L4216" s="49"/>
      <c r="M4216" s="37" t="s">
        <v>63</v>
      </c>
      <c r="N4216" s="37" t="s">
        <v>64</v>
      </c>
      <c r="O4216" s="37" t="s">
        <v>1757</v>
      </c>
      <c r="P4216" s="37" t="s">
        <v>1758</v>
      </c>
      <c r="Q4216" s="37" t="s">
        <v>1759</v>
      </c>
      <c r="R4216" s="37" t="s">
        <v>1760</v>
      </c>
      <c r="S4216" s="37" t="s">
        <v>1725</v>
      </c>
      <c r="T4216" s="37" t="s">
        <v>1722</v>
      </c>
      <c r="U4216" s="1" t="e">
        <f>VLOOKUP(T4216,[2]VAT!$A:$D,1,0)</f>
        <v>#N/A</v>
      </c>
      <c r="V4216" s="37" t="s">
        <v>2</v>
      </c>
      <c r="W4216" s="37" t="s">
        <v>2</v>
      </c>
      <c r="X4216" t="e">
        <f>VLOOKUP(T4216,[3]رکوردها!$A:$B,2,0)</f>
        <v>#N/A</v>
      </c>
      <c r="Y4216" t="e">
        <f>VLOOKUP(T4216,[3]رکوردها!$A:$D,4,0)</f>
        <v>#N/A</v>
      </c>
      <c r="Z4216" t="e">
        <f>VLOOKUP(T4216,[3]رکوردها!$A:$C,3,0)</f>
        <v>#N/A</v>
      </c>
      <c r="AA4216" t="e">
        <f>VLOOKUP(T4216,[3]رکوردها!$A:$F,6,0)</f>
        <v>#N/A</v>
      </c>
      <c r="AB4216" t="e">
        <f>VLOOKUP(T4216,[3]رکوردها!$A:$E,5,0)</f>
        <v>#N/A</v>
      </c>
    </row>
    <row r="4217" spans="1:28" s="41" customFormat="1" hidden="1" x14ac:dyDescent="0.2">
      <c r="A4217" s="36">
        <v>138509</v>
      </c>
      <c r="B4217" s="36">
        <v>1195</v>
      </c>
      <c r="C4217" s="36">
        <v>1025</v>
      </c>
      <c r="D4217" s="36" t="str">
        <f>VLOOKUP(C4217,Piv.Analysis!A:AA,27,0)</f>
        <v>دریافت و پرداخت</v>
      </c>
      <c r="E4217" s="36"/>
      <c r="F4217" s="37" t="s">
        <v>35</v>
      </c>
      <c r="G4217" s="37" t="s">
        <v>1769</v>
      </c>
      <c r="H4217" s="38">
        <v>0</v>
      </c>
      <c r="I4217" s="38">
        <v>96332484</v>
      </c>
      <c r="J4217" s="38">
        <f t="shared" si="66"/>
        <v>-96332484</v>
      </c>
      <c r="K4217" s="38"/>
      <c r="L4217" s="49"/>
      <c r="M4217" s="37" t="s">
        <v>63</v>
      </c>
      <c r="N4217" s="37" t="s">
        <v>64</v>
      </c>
      <c r="O4217" s="37" t="s">
        <v>1757</v>
      </c>
      <c r="P4217" s="37" t="s">
        <v>1758</v>
      </c>
      <c r="Q4217" s="37" t="s">
        <v>1759</v>
      </c>
      <c r="R4217" s="37" t="s">
        <v>1760</v>
      </c>
      <c r="S4217" s="37" t="s">
        <v>1725</v>
      </c>
      <c r="T4217" s="37" t="s">
        <v>1722</v>
      </c>
      <c r="U4217" s="1" t="e">
        <f>VLOOKUP(T4217,[2]VAT!$A:$D,1,0)</f>
        <v>#N/A</v>
      </c>
      <c r="V4217" s="37" t="s">
        <v>2</v>
      </c>
      <c r="W4217" s="37" t="s">
        <v>2</v>
      </c>
      <c r="X4217" t="e">
        <f>VLOOKUP(T4217,[3]رکوردها!$A:$B,2,0)</f>
        <v>#N/A</v>
      </c>
      <c r="Y4217" t="e">
        <f>VLOOKUP(T4217,[3]رکوردها!$A:$D,4,0)</f>
        <v>#N/A</v>
      </c>
      <c r="Z4217" t="e">
        <f>VLOOKUP(T4217,[3]رکوردها!$A:$C,3,0)</f>
        <v>#N/A</v>
      </c>
      <c r="AA4217" t="e">
        <f>VLOOKUP(T4217,[3]رکوردها!$A:$F,6,0)</f>
        <v>#N/A</v>
      </c>
      <c r="AB4217" t="e">
        <f>VLOOKUP(T4217,[3]رکوردها!$A:$E,5,0)</f>
        <v>#N/A</v>
      </c>
    </row>
    <row r="4218" spans="1:28" s="41" customFormat="1" hidden="1" x14ac:dyDescent="0.2">
      <c r="A4218" s="36">
        <v>138513</v>
      </c>
      <c r="B4218" s="36">
        <v>1195</v>
      </c>
      <c r="C4218" s="36">
        <v>1025</v>
      </c>
      <c r="D4218" s="36" t="str">
        <f>VLOOKUP(C4218,Piv.Analysis!A:AA,27,0)</f>
        <v>دریافت و پرداخت</v>
      </c>
      <c r="E4218" s="36"/>
      <c r="F4218" s="37" t="s">
        <v>35</v>
      </c>
      <c r="G4218" s="37" t="s">
        <v>1770</v>
      </c>
      <c r="H4218" s="38">
        <v>0</v>
      </c>
      <c r="I4218" s="38">
        <v>20000000000</v>
      </c>
      <c r="J4218" s="38">
        <f t="shared" si="66"/>
        <v>-20000000000</v>
      </c>
      <c r="K4218" s="38"/>
      <c r="L4218" s="49"/>
      <c r="M4218" s="37" t="s">
        <v>63</v>
      </c>
      <c r="N4218" s="37" t="s">
        <v>64</v>
      </c>
      <c r="O4218" s="37" t="s">
        <v>1757</v>
      </c>
      <c r="P4218" s="37" t="s">
        <v>1758</v>
      </c>
      <c r="Q4218" s="37" t="s">
        <v>1759</v>
      </c>
      <c r="R4218" s="37" t="s">
        <v>1760</v>
      </c>
      <c r="S4218" s="37" t="s">
        <v>1725</v>
      </c>
      <c r="T4218" s="37" t="s">
        <v>1722</v>
      </c>
      <c r="U4218" s="1" t="e">
        <f>VLOOKUP(T4218,[2]VAT!$A:$D,1,0)</f>
        <v>#N/A</v>
      </c>
      <c r="V4218" s="37" t="s">
        <v>2</v>
      </c>
      <c r="W4218" s="37" t="s">
        <v>2</v>
      </c>
      <c r="X4218" t="e">
        <f>VLOOKUP(T4218,[3]رکوردها!$A:$B,2,0)</f>
        <v>#N/A</v>
      </c>
      <c r="Y4218" t="e">
        <f>VLOOKUP(T4218,[3]رکوردها!$A:$D,4,0)</f>
        <v>#N/A</v>
      </c>
      <c r="Z4218" t="e">
        <f>VLOOKUP(T4218,[3]رکوردها!$A:$C,3,0)</f>
        <v>#N/A</v>
      </c>
      <c r="AA4218" t="e">
        <f>VLOOKUP(T4218,[3]رکوردها!$A:$F,6,0)</f>
        <v>#N/A</v>
      </c>
      <c r="AB4218" t="e">
        <f>VLOOKUP(T4218,[3]رکوردها!$A:$E,5,0)</f>
        <v>#N/A</v>
      </c>
    </row>
    <row r="4219" spans="1:28" s="41" customFormat="1" hidden="1" x14ac:dyDescent="0.2">
      <c r="A4219" s="36">
        <v>138515</v>
      </c>
      <c r="B4219" s="36">
        <v>1195</v>
      </c>
      <c r="C4219" s="36">
        <v>1025</v>
      </c>
      <c r="D4219" s="36" t="str">
        <f>VLOOKUP(C4219,Piv.Analysis!A:AA,27,0)</f>
        <v>دریافت و پرداخت</v>
      </c>
      <c r="E4219" s="36"/>
      <c r="F4219" s="37" t="s">
        <v>35</v>
      </c>
      <c r="G4219" s="37" t="s">
        <v>1771</v>
      </c>
      <c r="H4219" s="38">
        <v>0</v>
      </c>
      <c r="I4219" s="38">
        <v>7000000000</v>
      </c>
      <c r="J4219" s="38">
        <f t="shared" si="66"/>
        <v>-7000000000</v>
      </c>
      <c r="K4219" s="38"/>
      <c r="L4219" s="49"/>
      <c r="M4219" s="37" t="s">
        <v>63</v>
      </c>
      <c r="N4219" s="37" t="s">
        <v>64</v>
      </c>
      <c r="O4219" s="37" t="s">
        <v>1757</v>
      </c>
      <c r="P4219" s="37" t="s">
        <v>1758</v>
      </c>
      <c r="Q4219" s="37" t="s">
        <v>1759</v>
      </c>
      <c r="R4219" s="37" t="s">
        <v>1760</v>
      </c>
      <c r="S4219" s="37" t="s">
        <v>1725</v>
      </c>
      <c r="T4219" s="37" t="s">
        <v>1722</v>
      </c>
      <c r="U4219" s="1" t="e">
        <f>VLOOKUP(T4219,[2]VAT!$A:$D,1,0)</f>
        <v>#N/A</v>
      </c>
      <c r="V4219" s="37" t="s">
        <v>2</v>
      </c>
      <c r="W4219" s="37" t="s">
        <v>2</v>
      </c>
      <c r="X4219" t="e">
        <f>VLOOKUP(T4219,[3]رکوردها!$A:$B,2,0)</f>
        <v>#N/A</v>
      </c>
      <c r="Y4219" t="e">
        <f>VLOOKUP(T4219,[3]رکوردها!$A:$D,4,0)</f>
        <v>#N/A</v>
      </c>
      <c r="Z4219" t="e">
        <f>VLOOKUP(T4219,[3]رکوردها!$A:$C,3,0)</f>
        <v>#N/A</v>
      </c>
      <c r="AA4219" t="e">
        <f>VLOOKUP(T4219,[3]رکوردها!$A:$F,6,0)</f>
        <v>#N/A</v>
      </c>
      <c r="AB4219" t="e">
        <f>VLOOKUP(T4219,[3]رکوردها!$A:$E,5,0)</f>
        <v>#N/A</v>
      </c>
    </row>
    <row r="4220" spans="1:28" s="41" customFormat="1" hidden="1" x14ac:dyDescent="0.2">
      <c r="A4220" s="36">
        <v>138527</v>
      </c>
      <c r="B4220" s="36">
        <v>1197</v>
      </c>
      <c r="C4220" s="36">
        <v>1026</v>
      </c>
      <c r="D4220" s="36" t="str">
        <f>VLOOKUP(C4220,Piv.Analysis!A:AA,27,0)</f>
        <v>دریافت و پرداخت</v>
      </c>
      <c r="E4220" s="36"/>
      <c r="F4220" s="37" t="s">
        <v>35</v>
      </c>
      <c r="G4220" s="37" t="s">
        <v>1772</v>
      </c>
      <c r="H4220" s="38">
        <v>0</v>
      </c>
      <c r="I4220" s="38">
        <v>1353552741</v>
      </c>
      <c r="J4220" s="38">
        <f t="shared" si="66"/>
        <v>-1353552741</v>
      </c>
      <c r="K4220" s="38"/>
      <c r="L4220" s="49"/>
      <c r="M4220" s="37" t="s">
        <v>63</v>
      </c>
      <c r="N4220" s="37" t="s">
        <v>64</v>
      </c>
      <c r="O4220" s="37" t="s">
        <v>1757</v>
      </c>
      <c r="P4220" s="37" t="s">
        <v>1758</v>
      </c>
      <c r="Q4220" s="37" t="s">
        <v>1759</v>
      </c>
      <c r="R4220" s="37" t="s">
        <v>1760</v>
      </c>
      <c r="S4220" s="37" t="s">
        <v>1725</v>
      </c>
      <c r="T4220" s="37" t="s">
        <v>1722</v>
      </c>
      <c r="U4220" s="1" t="e">
        <f>VLOOKUP(T4220,[2]VAT!$A:$D,1,0)</f>
        <v>#N/A</v>
      </c>
      <c r="V4220" s="37" t="s">
        <v>2</v>
      </c>
      <c r="W4220" s="37" t="s">
        <v>2</v>
      </c>
      <c r="X4220" t="e">
        <f>VLOOKUP(T4220,[3]رکوردها!$A:$B,2,0)</f>
        <v>#N/A</v>
      </c>
      <c r="Y4220" t="e">
        <f>VLOOKUP(T4220,[3]رکوردها!$A:$D,4,0)</f>
        <v>#N/A</v>
      </c>
      <c r="Z4220" t="e">
        <f>VLOOKUP(T4220,[3]رکوردها!$A:$C,3,0)</f>
        <v>#N/A</v>
      </c>
      <c r="AA4220" t="e">
        <f>VLOOKUP(T4220,[3]رکوردها!$A:$F,6,0)</f>
        <v>#N/A</v>
      </c>
      <c r="AB4220" t="e">
        <f>VLOOKUP(T4220,[3]رکوردها!$A:$E,5,0)</f>
        <v>#N/A</v>
      </c>
    </row>
    <row r="4221" spans="1:28" s="41" customFormat="1" hidden="1" x14ac:dyDescent="0.2">
      <c r="A4221" s="36">
        <v>138559</v>
      </c>
      <c r="B4221" s="36">
        <v>1198</v>
      </c>
      <c r="C4221" s="36">
        <v>1028</v>
      </c>
      <c r="D4221" s="36" t="str">
        <f>VLOOKUP(C4221,Piv.Analysis!A:AA,27,0)</f>
        <v>دریافت و پرداخت</v>
      </c>
      <c r="E4221" s="36"/>
      <c r="F4221" s="37" t="s">
        <v>35</v>
      </c>
      <c r="G4221" s="37" t="s">
        <v>1773</v>
      </c>
      <c r="H4221" s="38">
        <v>0</v>
      </c>
      <c r="I4221" s="38">
        <v>356048541</v>
      </c>
      <c r="J4221" s="38">
        <f t="shared" si="66"/>
        <v>-356048541</v>
      </c>
      <c r="K4221" s="38"/>
      <c r="L4221" s="49"/>
      <c r="M4221" s="37" t="s">
        <v>63</v>
      </c>
      <c r="N4221" s="37" t="s">
        <v>64</v>
      </c>
      <c r="O4221" s="37" t="s">
        <v>1757</v>
      </c>
      <c r="P4221" s="37" t="s">
        <v>1758</v>
      </c>
      <c r="Q4221" s="37" t="s">
        <v>1759</v>
      </c>
      <c r="R4221" s="37" t="s">
        <v>1760</v>
      </c>
      <c r="S4221" s="37" t="s">
        <v>1725</v>
      </c>
      <c r="T4221" s="37" t="s">
        <v>1722</v>
      </c>
      <c r="U4221" s="1" t="e">
        <f>VLOOKUP(T4221,[2]VAT!$A:$D,1,0)</f>
        <v>#N/A</v>
      </c>
      <c r="V4221" s="37" t="s">
        <v>2</v>
      </c>
      <c r="W4221" s="37" t="s">
        <v>2</v>
      </c>
      <c r="X4221" t="e">
        <f>VLOOKUP(T4221,[3]رکوردها!$A:$B,2,0)</f>
        <v>#N/A</v>
      </c>
      <c r="Y4221" t="e">
        <f>VLOOKUP(T4221,[3]رکوردها!$A:$D,4,0)</f>
        <v>#N/A</v>
      </c>
      <c r="Z4221" t="e">
        <f>VLOOKUP(T4221,[3]رکوردها!$A:$C,3,0)</f>
        <v>#N/A</v>
      </c>
      <c r="AA4221" t="e">
        <f>VLOOKUP(T4221,[3]رکوردها!$A:$F,6,0)</f>
        <v>#N/A</v>
      </c>
      <c r="AB4221" t="e">
        <f>VLOOKUP(T4221,[3]رکوردها!$A:$E,5,0)</f>
        <v>#N/A</v>
      </c>
    </row>
    <row r="4222" spans="1:28" s="41" customFormat="1" hidden="1" x14ac:dyDescent="0.2">
      <c r="A4222" s="36">
        <v>142735</v>
      </c>
      <c r="B4222" s="36">
        <v>1204</v>
      </c>
      <c r="C4222" s="36">
        <v>1305</v>
      </c>
      <c r="D4222" s="39" t="s">
        <v>5175</v>
      </c>
      <c r="E4222" s="36"/>
      <c r="F4222" s="37" t="s">
        <v>35</v>
      </c>
      <c r="G4222" s="37" t="s">
        <v>1774</v>
      </c>
      <c r="H4222" s="38">
        <v>19950000000</v>
      </c>
      <c r="I4222" s="38">
        <v>0</v>
      </c>
      <c r="J4222" s="38">
        <f t="shared" si="66"/>
        <v>19950000000</v>
      </c>
      <c r="K4222" s="38"/>
      <c r="L4222" s="49"/>
      <c r="M4222" s="37" t="s">
        <v>63</v>
      </c>
      <c r="N4222" s="37" t="s">
        <v>64</v>
      </c>
      <c r="O4222" s="37" t="s">
        <v>1757</v>
      </c>
      <c r="P4222" s="37" t="s">
        <v>1758</v>
      </c>
      <c r="Q4222" s="37" t="s">
        <v>1759</v>
      </c>
      <c r="R4222" s="37" t="s">
        <v>1760</v>
      </c>
      <c r="S4222" s="37" t="s">
        <v>1725</v>
      </c>
      <c r="T4222" s="37" t="s">
        <v>1722</v>
      </c>
      <c r="U4222" s="1" t="e">
        <f>VLOOKUP(T4222,[2]VAT!$A:$D,1,0)</f>
        <v>#N/A</v>
      </c>
      <c r="V4222" s="37" t="s">
        <v>2</v>
      </c>
      <c r="W4222" s="37" t="s">
        <v>2</v>
      </c>
      <c r="X4222" t="e">
        <f>VLOOKUP(T4222,[3]رکوردها!$A:$B,2,0)</f>
        <v>#N/A</v>
      </c>
      <c r="Y4222" t="e">
        <f>VLOOKUP(T4222,[3]رکوردها!$A:$D,4,0)</f>
        <v>#N/A</v>
      </c>
      <c r="Z4222" t="e">
        <f>VLOOKUP(T4222,[3]رکوردها!$A:$C,3,0)</f>
        <v>#N/A</v>
      </c>
      <c r="AA4222" t="e">
        <f>VLOOKUP(T4222,[3]رکوردها!$A:$F,6,0)</f>
        <v>#N/A</v>
      </c>
      <c r="AB4222" t="e">
        <f>VLOOKUP(T4222,[3]رکوردها!$A:$E,5,0)</f>
        <v>#N/A</v>
      </c>
    </row>
    <row r="4223" spans="1:28" s="41" customFormat="1" hidden="1" x14ac:dyDescent="0.2">
      <c r="A4223" s="36">
        <v>142737</v>
      </c>
      <c r="B4223" s="36">
        <v>1204</v>
      </c>
      <c r="C4223" s="36">
        <v>1305</v>
      </c>
      <c r="D4223" s="39" t="s">
        <v>5175</v>
      </c>
      <c r="E4223" s="36"/>
      <c r="F4223" s="37" t="s">
        <v>35</v>
      </c>
      <c r="G4223" s="37" t="s">
        <v>1775</v>
      </c>
      <c r="H4223" s="38">
        <v>1353552741</v>
      </c>
      <c r="I4223" s="38">
        <v>0</v>
      </c>
      <c r="J4223" s="38">
        <f t="shared" si="66"/>
        <v>1353552741</v>
      </c>
      <c r="K4223" s="38"/>
      <c r="L4223" s="49"/>
      <c r="M4223" s="37" t="s">
        <v>63</v>
      </c>
      <c r="N4223" s="37" t="s">
        <v>64</v>
      </c>
      <c r="O4223" s="37" t="s">
        <v>1757</v>
      </c>
      <c r="P4223" s="37" t="s">
        <v>1758</v>
      </c>
      <c r="Q4223" s="37" t="s">
        <v>1759</v>
      </c>
      <c r="R4223" s="37" t="s">
        <v>1760</v>
      </c>
      <c r="S4223" s="37" t="s">
        <v>1725</v>
      </c>
      <c r="T4223" s="37" t="s">
        <v>1722</v>
      </c>
      <c r="U4223" s="1" t="e">
        <f>VLOOKUP(T4223,[2]VAT!$A:$D,1,0)</f>
        <v>#N/A</v>
      </c>
      <c r="V4223" s="37" t="s">
        <v>2</v>
      </c>
      <c r="W4223" s="37" t="s">
        <v>2</v>
      </c>
      <c r="X4223" t="e">
        <f>VLOOKUP(T4223,[3]رکوردها!$A:$B,2,0)</f>
        <v>#N/A</v>
      </c>
      <c r="Y4223" t="e">
        <f>VLOOKUP(T4223,[3]رکوردها!$A:$D,4,0)</f>
        <v>#N/A</v>
      </c>
      <c r="Z4223" t="e">
        <f>VLOOKUP(T4223,[3]رکوردها!$A:$C,3,0)</f>
        <v>#N/A</v>
      </c>
      <c r="AA4223" t="e">
        <f>VLOOKUP(T4223,[3]رکوردها!$A:$F,6,0)</f>
        <v>#N/A</v>
      </c>
      <c r="AB4223" t="e">
        <f>VLOOKUP(T4223,[3]رکوردها!$A:$E,5,0)</f>
        <v>#N/A</v>
      </c>
    </row>
    <row r="4224" spans="1:28" s="41" customFormat="1" hidden="1" x14ac:dyDescent="0.2">
      <c r="A4224" s="36">
        <v>142739</v>
      </c>
      <c r="B4224" s="36">
        <v>1204</v>
      </c>
      <c r="C4224" s="36">
        <v>1305</v>
      </c>
      <c r="D4224" s="39" t="s">
        <v>5175</v>
      </c>
      <c r="E4224" s="36"/>
      <c r="F4224" s="37" t="s">
        <v>35</v>
      </c>
      <c r="G4224" s="37" t="s">
        <v>1776</v>
      </c>
      <c r="H4224" s="38">
        <v>356048541</v>
      </c>
      <c r="I4224" s="38">
        <v>0</v>
      </c>
      <c r="J4224" s="38">
        <f t="shared" si="66"/>
        <v>356048541</v>
      </c>
      <c r="K4224" s="38"/>
      <c r="L4224" s="49"/>
      <c r="M4224" s="37" t="s">
        <v>63</v>
      </c>
      <c r="N4224" s="37" t="s">
        <v>64</v>
      </c>
      <c r="O4224" s="37" t="s">
        <v>1757</v>
      </c>
      <c r="P4224" s="37" t="s">
        <v>1758</v>
      </c>
      <c r="Q4224" s="37" t="s">
        <v>1759</v>
      </c>
      <c r="R4224" s="37" t="s">
        <v>1760</v>
      </c>
      <c r="S4224" s="37" t="s">
        <v>1725</v>
      </c>
      <c r="T4224" s="37" t="s">
        <v>1722</v>
      </c>
      <c r="U4224" s="1" t="e">
        <f>VLOOKUP(T4224,[2]VAT!$A:$D,1,0)</f>
        <v>#N/A</v>
      </c>
      <c r="V4224" s="37" t="s">
        <v>2</v>
      </c>
      <c r="W4224" s="37" t="s">
        <v>2</v>
      </c>
      <c r="X4224" t="e">
        <f>VLOOKUP(T4224,[3]رکوردها!$A:$B,2,0)</f>
        <v>#N/A</v>
      </c>
      <c r="Y4224" t="e">
        <f>VLOOKUP(T4224,[3]رکوردها!$A:$D,4,0)</f>
        <v>#N/A</v>
      </c>
      <c r="Z4224" t="e">
        <f>VLOOKUP(T4224,[3]رکوردها!$A:$C,3,0)</f>
        <v>#N/A</v>
      </c>
      <c r="AA4224" t="e">
        <f>VLOOKUP(T4224,[3]رکوردها!$A:$F,6,0)</f>
        <v>#N/A</v>
      </c>
      <c r="AB4224" t="e">
        <f>VLOOKUP(T4224,[3]رکوردها!$A:$E,5,0)</f>
        <v>#N/A</v>
      </c>
    </row>
    <row r="4225" spans="1:28" s="41" customFormat="1" hidden="1" x14ac:dyDescent="0.2">
      <c r="A4225" s="36">
        <v>142745</v>
      </c>
      <c r="B4225" s="36">
        <v>1204</v>
      </c>
      <c r="C4225" s="36">
        <v>1305</v>
      </c>
      <c r="D4225" s="39" t="s">
        <v>5175</v>
      </c>
      <c r="E4225" s="36"/>
      <c r="F4225" s="37" t="s">
        <v>35</v>
      </c>
      <c r="G4225" s="37" t="s">
        <v>1777</v>
      </c>
      <c r="H4225" s="38">
        <v>7000000000</v>
      </c>
      <c r="I4225" s="38">
        <v>0</v>
      </c>
      <c r="J4225" s="38">
        <f t="shared" si="66"/>
        <v>7000000000</v>
      </c>
      <c r="K4225" s="38"/>
      <c r="L4225" s="49"/>
      <c r="M4225" s="37" t="s">
        <v>63</v>
      </c>
      <c r="N4225" s="37" t="s">
        <v>64</v>
      </c>
      <c r="O4225" s="37" t="s">
        <v>1757</v>
      </c>
      <c r="P4225" s="37" t="s">
        <v>1758</v>
      </c>
      <c r="Q4225" s="37" t="s">
        <v>1759</v>
      </c>
      <c r="R4225" s="37" t="s">
        <v>1760</v>
      </c>
      <c r="S4225" s="37" t="s">
        <v>1725</v>
      </c>
      <c r="T4225" s="37" t="s">
        <v>1722</v>
      </c>
      <c r="U4225" s="1" t="e">
        <f>VLOOKUP(T4225,[2]VAT!$A:$D,1,0)</f>
        <v>#N/A</v>
      </c>
      <c r="V4225" s="37" t="s">
        <v>2</v>
      </c>
      <c r="W4225" s="37" t="s">
        <v>2</v>
      </c>
      <c r="X4225" t="e">
        <f>VLOOKUP(T4225,[3]رکوردها!$A:$B,2,0)</f>
        <v>#N/A</v>
      </c>
      <c r="Y4225" t="e">
        <f>VLOOKUP(T4225,[3]رکوردها!$A:$D,4,0)</f>
        <v>#N/A</v>
      </c>
      <c r="Z4225" t="e">
        <f>VLOOKUP(T4225,[3]رکوردها!$A:$C,3,0)</f>
        <v>#N/A</v>
      </c>
      <c r="AA4225" t="e">
        <f>VLOOKUP(T4225,[3]رکوردها!$A:$F,6,0)</f>
        <v>#N/A</v>
      </c>
      <c r="AB4225" t="e">
        <f>VLOOKUP(T4225,[3]رکوردها!$A:$E,5,0)</f>
        <v>#N/A</v>
      </c>
    </row>
    <row r="4226" spans="1:28" s="41" customFormat="1" hidden="1" x14ac:dyDescent="0.2">
      <c r="A4226" s="36">
        <v>142747</v>
      </c>
      <c r="B4226" s="36">
        <v>1204</v>
      </c>
      <c r="C4226" s="36">
        <v>1305</v>
      </c>
      <c r="D4226" s="39" t="s">
        <v>5175</v>
      </c>
      <c r="E4226" s="36"/>
      <c r="F4226" s="37" t="s">
        <v>35</v>
      </c>
      <c r="G4226" s="37" t="s">
        <v>1778</v>
      </c>
      <c r="H4226" s="38">
        <v>50000000</v>
      </c>
      <c r="I4226" s="38">
        <v>0</v>
      </c>
      <c r="J4226" s="38">
        <f t="shared" si="66"/>
        <v>50000000</v>
      </c>
      <c r="K4226" s="38"/>
      <c r="L4226" s="49"/>
      <c r="M4226" s="37" t="s">
        <v>63</v>
      </c>
      <c r="N4226" s="37" t="s">
        <v>64</v>
      </c>
      <c r="O4226" s="37" t="s">
        <v>1757</v>
      </c>
      <c r="P4226" s="37" t="s">
        <v>1758</v>
      </c>
      <c r="Q4226" s="37" t="s">
        <v>1759</v>
      </c>
      <c r="R4226" s="37" t="s">
        <v>1760</v>
      </c>
      <c r="S4226" s="37" t="s">
        <v>1725</v>
      </c>
      <c r="T4226" s="37" t="s">
        <v>1722</v>
      </c>
      <c r="U4226" s="1" t="e">
        <f>VLOOKUP(T4226,[2]VAT!$A:$D,1,0)</f>
        <v>#N/A</v>
      </c>
      <c r="V4226" s="37" t="s">
        <v>2</v>
      </c>
      <c r="W4226" s="37" t="s">
        <v>2</v>
      </c>
      <c r="X4226" t="e">
        <f>VLOOKUP(T4226,[3]رکوردها!$A:$B,2,0)</f>
        <v>#N/A</v>
      </c>
      <c r="Y4226" t="e">
        <f>VLOOKUP(T4226,[3]رکوردها!$A:$D,4,0)</f>
        <v>#N/A</v>
      </c>
      <c r="Z4226" t="e">
        <f>VLOOKUP(T4226,[3]رکوردها!$A:$C,3,0)</f>
        <v>#N/A</v>
      </c>
      <c r="AA4226" t="e">
        <f>VLOOKUP(T4226,[3]رکوردها!$A:$F,6,0)</f>
        <v>#N/A</v>
      </c>
      <c r="AB4226" t="e">
        <f>VLOOKUP(T4226,[3]رکوردها!$A:$E,5,0)</f>
        <v>#N/A</v>
      </c>
    </row>
    <row r="4227" spans="1:28" s="41" customFormat="1" hidden="1" x14ac:dyDescent="0.2">
      <c r="A4227" s="36">
        <v>142749</v>
      </c>
      <c r="B4227" s="36">
        <v>1213</v>
      </c>
      <c r="C4227" s="36">
        <v>1306</v>
      </c>
      <c r="D4227" s="39" t="s">
        <v>5175</v>
      </c>
      <c r="E4227" s="36"/>
      <c r="F4227" s="37" t="s">
        <v>1779</v>
      </c>
      <c r="G4227" s="40" t="s">
        <v>1780</v>
      </c>
      <c r="H4227" s="38">
        <v>46332484</v>
      </c>
      <c r="I4227" s="38">
        <v>0</v>
      </c>
      <c r="J4227" s="38">
        <f t="shared" si="66"/>
        <v>46332484</v>
      </c>
      <c r="K4227" s="38"/>
      <c r="L4227" s="49"/>
      <c r="M4227" s="37" t="s">
        <v>63</v>
      </c>
      <c r="N4227" s="37" t="s">
        <v>64</v>
      </c>
      <c r="O4227" s="37" t="s">
        <v>1757</v>
      </c>
      <c r="P4227" s="37" t="s">
        <v>1758</v>
      </c>
      <c r="Q4227" s="37" t="s">
        <v>1759</v>
      </c>
      <c r="R4227" s="37" t="s">
        <v>1760</v>
      </c>
      <c r="S4227" s="37" t="s">
        <v>1725</v>
      </c>
      <c r="T4227" s="37" t="s">
        <v>1722</v>
      </c>
      <c r="U4227" s="1" t="e">
        <f>VLOOKUP(T4227,[2]VAT!$A:$D,1,0)</f>
        <v>#N/A</v>
      </c>
      <c r="V4227" s="37" t="s">
        <v>2</v>
      </c>
      <c r="W4227" s="37" t="s">
        <v>2</v>
      </c>
      <c r="X4227" t="e">
        <f>VLOOKUP(T4227,[3]رکوردها!$A:$B,2,0)</f>
        <v>#N/A</v>
      </c>
      <c r="Y4227" t="e">
        <f>VLOOKUP(T4227,[3]رکوردها!$A:$D,4,0)</f>
        <v>#N/A</v>
      </c>
      <c r="Z4227" t="e">
        <f>VLOOKUP(T4227,[3]رکوردها!$A:$C,3,0)</f>
        <v>#N/A</v>
      </c>
      <c r="AA4227" t="e">
        <f>VLOOKUP(T4227,[3]رکوردها!$A:$F,6,0)</f>
        <v>#N/A</v>
      </c>
      <c r="AB4227" t="e">
        <f>VLOOKUP(T4227,[3]رکوردها!$A:$E,5,0)</f>
        <v>#N/A</v>
      </c>
    </row>
    <row r="4228" spans="1:28" s="41" customFormat="1" hidden="1" x14ac:dyDescent="0.2">
      <c r="A4228" s="36">
        <v>142751</v>
      </c>
      <c r="B4228" s="36">
        <v>1213</v>
      </c>
      <c r="C4228" s="36">
        <v>1306</v>
      </c>
      <c r="D4228" s="39" t="s">
        <v>5175</v>
      </c>
      <c r="E4228" s="36"/>
      <c r="F4228" s="37" t="s">
        <v>1779</v>
      </c>
      <c r="G4228" s="37" t="s">
        <v>1781</v>
      </c>
      <c r="H4228" s="38">
        <v>50000000</v>
      </c>
      <c r="I4228" s="38">
        <v>0</v>
      </c>
      <c r="J4228" s="38">
        <f t="shared" si="66"/>
        <v>50000000</v>
      </c>
      <c r="K4228" s="38"/>
      <c r="L4228" s="49"/>
      <c r="M4228" s="37" t="s">
        <v>63</v>
      </c>
      <c r="N4228" s="37" t="s">
        <v>64</v>
      </c>
      <c r="O4228" s="37" t="s">
        <v>1757</v>
      </c>
      <c r="P4228" s="37" t="s">
        <v>1758</v>
      </c>
      <c r="Q4228" s="37" t="s">
        <v>1759</v>
      </c>
      <c r="R4228" s="37" t="s">
        <v>1760</v>
      </c>
      <c r="S4228" s="37" t="s">
        <v>1725</v>
      </c>
      <c r="T4228" s="37" t="s">
        <v>1722</v>
      </c>
      <c r="U4228" s="1" t="e">
        <f>VLOOKUP(T4228,[2]VAT!$A:$D,1,0)</f>
        <v>#N/A</v>
      </c>
      <c r="V4228" s="37" t="s">
        <v>2</v>
      </c>
      <c r="W4228" s="37" t="s">
        <v>2</v>
      </c>
      <c r="X4228" t="e">
        <f>VLOOKUP(T4228,[3]رکوردها!$A:$B,2,0)</f>
        <v>#N/A</v>
      </c>
      <c r="Y4228" t="e">
        <f>VLOOKUP(T4228,[3]رکوردها!$A:$D,4,0)</f>
        <v>#N/A</v>
      </c>
      <c r="Z4228" t="e">
        <f>VLOOKUP(T4228,[3]رکوردها!$A:$C,3,0)</f>
        <v>#N/A</v>
      </c>
      <c r="AA4228" t="e">
        <f>VLOOKUP(T4228,[3]رکوردها!$A:$F,6,0)</f>
        <v>#N/A</v>
      </c>
      <c r="AB4228" t="e">
        <f>VLOOKUP(T4228,[3]رکوردها!$A:$E,5,0)</f>
        <v>#N/A</v>
      </c>
    </row>
    <row r="4229" spans="1:28" s="41" customFormat="1" hidden="1" x14ac:dyDescent="0.2">
      <c r="A4229" s="36">
        <v>141524</v>
      </c>
      <c r="B4229" s="36">
        <v>1225</v>
      </c>
      <c r="C4229" s="36">
        <v>1228</v>
      </c>
      <c r="D4229" s="39" t="s">
        <v>5178</v>
      </c>
      <c r="E4229" s="39"/>
      <c r="F4229" s="37" t="s">
        <v>83</v>
      </c>
      <c r="G4229" s="37" t="s">
        <v>1782</v>
      </c>
      <c r="H4229" s="38">
        <v>0</v>
      </c>
      <c r="I4229" s="38">
        <v>11000000000</v>
      </c>
      <c r="J4229" s="38">
        <f t="shared" si="66"/>
        <v>-11000000000</v>
      </c>
      <c r="K4229" s="38"/>
      <c r="L4229" s="49"/>
      <c r="M4229" s="37" t="s">
        <v>63</v>
      </c>
      <c r="N4229" s="37" t="s">
        <v>64</v>
      </c>
      <c r="O4229" s="37" t="s">
        <v>1757</v>
      </c>
      <c r="P4229" s="37" t="s">
        <v>1758</v>
      </c>
      <c r="Q4229" s="37" t="s">
        <v>1759</v>
      </c>
      <c r="R4229" s="37" t="s">
        <v>1760</v>
      </c>
      <c r="S4229" s="37" t="s">
        <v>1725</v>
      </c>
      <c r="T4229" s="37" t="s">
        <v>1722</v>
      </c>
      <c r="U4229" s="1" t="e">
        <f>VLOOKUP(T4229,[2]VAT!$A:$D,1,0)</f>
        <v>#N/A</v>
      </c>
      <c r="V4229" s="37" t="s">
        <v>2</v>
      </c>
      <c r="W4229" s="37" t="s">
        <v>2</v>
      </c>
      <c r="X4229" t="e">
        <f>VLOOKUP(T4229,[3]رکوردها!$A:$B,2,0)</f>
        <v>#N/A</v>
      </c>
      <c r="Y4229" t="e">
        <f>VLOOKUP(T4229,[3]رکوردها!$A:$D,4,0)</f>
        <v>#N/A</v>
      </c>
      <c r="Z4229" t="e">
        <f>VLOOKUP(T4229,[3]رکوردها!$A:$C,3,0)</f>
        <v>#N/A</v>
      </c>
      <c r="AA4229" t="e">
        <f>VLOOKUP(T4229,[3]رکوردها!$A:$F,6,0)</f>
        <v>#N/A</v>
      </c>
      <c r="AB4229" t="e">
        <f>VLOOKUP(T4229,[3]رکوردها!$A:$E,5,0)</f>
        <v>#N/A</v>
      </c>
    </row>
    <row r="4230" spans="1:28" s="41" customFormat="1" hidden="1" x14ac:dyDescent="0.2">
      <c r="A4230" s="36">
        <v>141526</v>
      </c>
      <c r="B4230" s="36">
        <v>1225</v>
      </c>
      <c r="C4230" s="36">
        <v>1228</v>
      </c>
      <c r="D4230" s="39" t="s">
        <v>5178</v>
      </c>
      <c r="E4230" s="39"/>
      <c r="F4230" s="37" t="s">
        <v>83</v>
      </c>
      <c r="G4230" s="37" t="s">
        <v>1783</v>
      </c>
      <c r="H4230" s="38">
        <v>0</v>
      </c>
      <c r="I4230" s="38">
        <v>296400000</v>
      </c>
      <c r="J4230" s="38">
        <f t="shared" si="66"/>
        <v>-296400000</v>
      </c>
      <c r="K4230" s="38"/>
      <c r="L4230" s="49"/>
      <c r="M4230" s="37" t="s">
        <v>63</v>
      </c>
      <c r="N4230" s="37" t="s">
        <v>64</v>
      </c>
      <c r="O4230" s="37" t="s">
        <v>1757</v>
      </c>
      <c r="P4230" s="37" t="s">
        <v>1758</v>
      </c>
      <c r="Q4230" s="37" t="s">
        <v>1759</v>
      </c>
      <c r="R4230" s="37" t="s">
        <v>1760</v>
      </c>
      <c r="S4230" s="37" t="s">
        <v>1725</v>
      </c>
      <c r="T4230" s="37" t="s">
        <v>1722</v>
      </c>
      <c r="U4230" s="1" t="e">
        <f>VLOOKUP(T4230,[2]VAT!$A:$D,1,0)</f>
        <v>#N/A</v>
      </c>
      <c r="V4230" s="37" t="s">
        <v>2</v>
      </c>
      <c r="W4230" s="37" t="s">
        <v>2</v>
      </c>
      <c r="X4230" t="e">
        <f>VLOOKUP(T4230,[3]رکوردها!$A:$B,2,0)</f>
        <v>#N/A</v>
      </c>
      <c r="Y4230" t="e">
        <f>VLOOKUP(T4230,[3]رکوردها!$A:$D,4,0)</f>
        <v>#N/A</v>
      </c>
      <c r="Z4230" t="e">
        <f>VLOOKUP(T4230,[3]رکوردها!$A:$C,3,0)</f>
        <v>#N/A</v>
      </c>
      <c r="AA4230" t="e">
        <f>VLOOKUP(T4230,[3]رکوردها!$A:$F,6,0)</f>
        <v>#N/A</v>
      </c>
      <c r="AB4230" t="e">
        <f>VLOOKUP(T4230,[3]رکوردها!$A:$E,5,0)</f>
        <v>#N/A</v>
      </c>
    </row>
    <row r="4231" spans="1:28" s="41" customFormat="1" hidden="1" x14ac:dyDescent="0.2">
      <c r="A4231" s="36">
        <v>142753</v>
      </c>
      <c r="B4231" s="36">
        <v>1229</v>
      </c>
      <c r="C4231" s="36">
        <v>1307</v>
      </c>
      <c r="D4231" s="39" t="s">
        <v>5175</v>
      </c>
      <c r="E4231" s="36"/>
      <c r="F4231" s="37" t="s">
        <v>88</v>
      </c>
      <c r="G4231" s="37" t="s">
        <v>1784</v>
      </c>
      <c r="H4231" s="38">
        <v>10950250000</v>
      </c>
      <c r="I4231" s="38">
        <v>0</v>
      </c>
      <c r="J4231" s="38">
        <f t="shared" si="66"/>
        <v>10950250000</v>
      </c>
      <c r="K4231" s="38"/>
      <c r="L4231" s="49"/>
      <c r="M4231" s="37" t="s">
        <v>63</v>
      </c>
      <c r="N4231" s="37" t="s">
        <v>64</v>
      </c>
      <c r="O4231" s="37" t="s">
        <v>1757</v>
      </c>
      <c r="P4231" s="37" t="s">
        <v>1758</v>
      </c>
      <c r="Q4231" s="37" t="s">
        <v>1759</v>
      </c>
      <c r="R4231" s="37" t="s">
        <v>1760</v>
      </c>
      <c r="S4231" s="37" t="s">
        <v>1725</v>
      </c>
      <c r="T4231" s="37" t="s">
        <v>1722</v>
      </c>
      <c r="U4231" s="1" t="e">
        <f>VLOOKUP(T4231,[2]VAT!$A:$D,1,0)</f>
        <v>#N/A</v>
      </c>
      <c r="V4231" s="37" t="s">
        <v>2</v>
      </c>
      <c r="W4231" s="37" t="s">
        <v>2</v>
      </c>
      <c r="X4231" t="e">
        <f>VLOOKUP(T4231,[3]رکوردها!$A:$B,2,0)</f>
        <v>#N/A</v>
      </c>
      <c r="Y4231" t="e">
        <f>VLOOKUP(T4231,[3]رکوردها!$A:$D,4,0)</f>
        <v>#N/A</v>
      </c>
      <c r="Z4231" t="e">
        <f>VLOOKUP(T4231,[3]رکوردها!$A:$C,3,0)</f>
        <v>#N/A</v>
      </c>
      <c r="AA4231" t="e">
        <f>VLOOKUP(T4231,[3]رکوردها!$A:$F,6,0)</f>
        <v>#N/A</v>
      </c>
      <c r="AB4231" t="e">
        <f>VLOOKUP(T4231,[3]رکوردها!$A:$E,5,0)</f>
        <v>#N/A</v>
      </c>
    </row>
    <row r="4232" spans="1:28" s="41" customFormat="1" hidden="1" x14ac:dyDescent="0.2">
      <c r="A4232" s="36">
        <v>142755</v>
      </c>
      <c r="B4232" s="36">
        <v>1229</v>
      </c>
      <c r="C4232" s="36">
        <v>1307</v>
      </c>
      <c r="D4232" s="39" t="s">
        <v>5175</v>
      </c>
      <c r="E4232" s="36"/>
      <c r="F4232" s="37" t="s">
        <v>88</v>
      </c>
      <c r="G4232" s="37" t="s">
        <v>1785</v>
      </c>
      <c r="H4232" s="38">
        <v>50000000</v>
      </c>
      <c r="I4232" s="38">
        <v>0</v>
      </c>
      <c r="J4232" s="38">
        <f t="shared" si="66"/>
        <v>50000000</v>
      </c>
      <c r="K4232" s="38"/>
      <c r="L4232" s="49"/>
      <c r="M4232" s="37" t="s">
        <v>63</v>
      </c>
      <c r="N4232" s="37" t="s">
        <v>64</v>
      </c>
      <c r="O4232" s="37" t="s">
        <v>1757</v>
      </c>
      <c r="P4232" s="37" t="s">
        <v>1758</v>
      </c>
      <c r="Q4232" s="37" t="s">
        <v>1759</v>
      </c>
      <c r="R4232" s="37" t="s">
        <v>1760</v>
      </c>
      <c r="S4232" s="37" t="s">
        <v>1725</v>
      </c>
      <c r="T4232" s="37" t="s">
        <v>1722</v>
      </c>
      <c r="U4232" s="1" t="e">
        <f>VLOOKUP(T4232,[2]VAT!$A:$D,1,0)</f>
        <v>#N/A</v>
      </c>
      <c r="V4232" s="37" t="s">
        <v>2</v>
      </c>
      <c r="W4232" s="37" t="s">
        <v>2</v>
      </c>
      <c r="X4232" t="e">
        <f>VLOOKUP(T4232,[3]رکوردها!$A:$B,2,0)</f>
        <v>#N/A</v>
      </c>
      <c r="Y4232" t="e">
        <f>VLOOKUP(T4232,[3]رکوردها!$A:$D,4,0)</f>
        <v>#N/A</v>
      </c>
      <c r="Z4232" t="e">
        <f>VLOOKUP(T4232,[3]رکوردها!$A:$C,3,0)</f>
        <v>#N/A</v>
      </c>
      <c r="AA4232" t="e">
        <f>VLOOKUP(T4232,[3]رکوردها!$A:$F,6,0)</f>
        <v>#N/A</v>
      </c>
      <c r="AB4232" t="e">
        <f>VLOOKUP(T4232,[3]رکوردها!$A:$E,5,0)</f>
        <v>#N/A</v>
      </c>
    </row>
    <row r="4233" spans="1:28" hidden="1" x14ac:dyDescent="0.2">
      <c r="A4233" s="36">
        <v>142819</v>
      </c>
      <c r="B4233" s="36">
        <v>1229</v>
      </c>
      <c r="C4233" s="36">
        <v>1307</v>
      </c>
      <c r="D4233" s="36" t="str">
        <f>VLOOKUP(C4233,Piv.Analysis!A:AA,27,0)</f>
        <v>کارمزد</v>
      </c>
      <c r="E4233" s="39" t="s">
        <v>5191</v>
      </c>
      <c r="F4233" s="37" t="s">
        <v>88</v>
      </c>
      <c r="G4233" s="37" t="s">
        <v>1786</v>
      </c>
      <c r="H4233" s="38">
        <v>0</v>
      </c>
      <c r="I4233" s="38">
        <v>250000</v>
      </c>
      <c r="J4233" s="38">
        <f t="shared" si="66"/>
        <v>-250000</v>
      </c>
      <c r="K4233" s="38"/>
      <c r="L4233" s="49"/>
      <c r="M4233" s="37" t="s">
        <v>63</v>
      </c>
      <c r="N4233" s="37" t="s">
        <v>64</v>
      </c>
      <c r="O4233" s="37" t="s">
        <v>1757</v>
      </c>
      <c r="P4233" s="37" t="s">
        <v>1758</v>
      </c>
      <c r="Q4233" s="37" t="s">
        <v>1759</v>
      </c>
      <c r="R4233" s="37" t="s">
        <v>1760</v>
      </c>
      <c r="S4233" s="37" t="s">
        <v>1725</v>
      </c>
      <c r="T4233" s="37" t="s">
        <v>1722</v>
      </c>
      <c r="U4233" s="1" t="e">
        <f>VLOOKUP(T4233,[2]VAT!$A:$D,1,0)</f>
        <v>#N/A</v>
      </c>
      <c r="V4233" s="37" t="s">
        <v>2</v>
      </c>
      <c r="W4233" s="37" t="s">
        <v>2</v>
      </c>
      <c r="X4233" t="e">
        <f>VLOOKUP(T4233,[3]رکوردها!$A:$B,2,0)</f>
        <v>#N/A</v>
      </c>
      <c r="Y4233" t="e">
        <f>VLOOKUP(T4233,[3]رکوردها!$A:$D,4,0)</f>
        <v>#N/A</v>
      </c>
      <c r="Z4233" t="e">
        <f>VLOOKUP(T4233,[3]رکوردها!$A:$C,3,0)</f>
        <v>#N/A</v>
      </c>
      <c r="AA4233" t="e">
        <f>VLOOKUP(T4233,[3]رکوردها!$A:$F,6,0)</f>
        <v>#N/A</v>
      </c>
      <c r="AB4233" t="e">
        <f>VLOOKUP(T4233,[3]رکوردها!$A:$E,5,0)</f>
        <v>#N/A</v>
      </c>
    </row>
    <row r="4234" spans="1:28" s="41" customFormat="1" hidden="1" x14ac:dyDescent="0.2">
      <c r="A4234" s="36">
        <v>142763</v>
      </c>
      <c r="B4234" s="36">
        <v>1239</v>
      </c>
      <c r="C4234" s="36">
        <v>1309</v>
      </c>
      <c r="D4234" s="39" t="s">
        <v>5175</v>
      </c>
      <c r="E4234" s="36"/>
      <c r="F4234" s="37" t="s">
        <v>202</v>
      </c>
      <c r="G4234" s="37" t="s">
        <v>1787</v>
      </c>
      <c r="H4234" s="38">
        <v>246400000</v>
      </c>
      <c r="I4234" s="38">
        <v>0</v>
      </c>
      <c r="J4234" s="38">
        <f t="shared" si="66"/>
        <v>246400000</v>
      </c>
      <c r="K4234" s="38"/>
      <c r="L4234" s="49"/>
      <c r="M4234" s="37" t="s">
        <v>63</v>
      </c>
      <c r="N4234" s="37" t="s">
        <v>64</v>
      </c>
      <c r="O4234" s="37" t="s">
        <v>1757</v>
      </c>
      <c r="P4234" s="37" t="s">
        <v>1758</v>
      </c>
      <c r="Q4234" s="37" t="s">
        <v>1759</v>
      </c>
      <c r="R4234" s="37" t="s">
        <v>1760</v>
      </c>
      <c r="S4234" s="37" t="s">
        <v>1725</v>
      </c>
      <c r="T4234" s="37" t="s">
        <v>1722</v>
      </c>
      <c r="U4234" s="1" t="e">
        <f>VLOOKUP(T4234,[2]VAT!$A:$D,1,0)</f>
        <v>#N/A</v>
      </c>
      <c r="V4234" s="37" t="s">
        <v>2</v>
      </c>
      <c r="W4234" s="37" t="s">
        <v>2</v>
      </c>
      <c r="X4234" t="e">
        <f>VLOOKUP(T4234,[3]رکوردها!$A:$B,2,0)</f>
        <v>#N/A</v>
      </c>
      <c r="Y4234" t="e">
        <f>VLOOKUP(T4234,[3]رکوردها!$A:$D,4,0)</f>
        <v>#N/A</v>
      </c>
      <c r="Z4234" t="e">
        <f>VLOOKUP(T4234,[3]رکوردها!$A:$C,3,0)</f>
        <v>#N/A</v>
      </c>
      <c r="AA4234" t="e">
        <f>VLOOKUP(T4234,[3]رکوردها!$A:$F,6,0)</f>
        <v>#N/A</v>
      </c>
      <c r="AB4234" t="e">
        <f>VLOOKUP(T4234,[3]رکوردها!$A:$E,5,0)</f>
        <v>#N/A</v>
      </c>
    </row>
    <row r="4235" spans="1:28" s="41" customFormat="1" hidden="1" x14ac:dyDescent="0.2">
      <c r="A4235" s="36">
        <v>142765</v>
      </c>
      <c r="B4235" s="36">
        <v>1239</v>
      </c>
      <c r="C4235" s="36">
        <v>1309</v>
      </c>
      <c r="D4235" s="39" t="s">
        <v>5175</v>
      </c>
      <c r="E4235" s="36"/>
      <c r="F4235" s="37" t="s">
        <v>202</v>
      </c>
      <c r="G4235" s="37" t="s">
        <v>1788</v>
      </c>
      <c r="H4235" s="38">
        <v>50000000</v>
      </c>
      <c r="I4235" s="38">
        <v>0</v>
      </c>
      <c r="J4235" s="38">
        <f t="shared" ref="J4235:J4298" si="67">H4235-I4235</f>
        <v>50000000</v>
      </c>
      <c r="K4235" s="38"/>
      <c r="L4235" s="49"/>
      <c r="M4235" s="37" t="s">
        <v>63</v>
      </c>
      <c r="N4235" s="37" t="s">
        <v>64</v>
      </c>
      <c r="O4235" s="37" t="s">
        <v>1757</v>
      </c>
      <c r="P4235" s="37" t="s">
        <v>1758</v>
      </c>
      <c r="Q4235" s="37" t="s">
        <v>1759</v>
      </c>
      <c r="R4235" s="37" t="s">
        <v>1760</v>
      </c>
      <c r="S4235" s="37" t="s">
        <v>1725</v>
      </c>
      <c r="T4235" s="37" t="s">
        <v>1722</v>
      </c>
      <c r="U4235" s="1" t="e">
        <f>VLOOKUP(T4235,[2]VAT!$A:$D,1,0)</f>
        <v>#N/A</v>
      </c>
      <c r="V4235" s="37" t="s">
        <v>2</v>
      </c>
      <c r="W4235" s="37" t="s">
        <v>2</v>
      </c>
      <c r="X4235" t="e">
        <f>VLOOKUP(T4235,[3]رکوردها!$A:$B,2,0)</f>
        <v>#N/A</v>
      </c>
      <c r="Y4235" t="e">
        <f>VLOOKUP(T4235,[3]رکوردها!$A:$D,4,0)</f>
        <v>#N/A</v>
      </c>
      <c r="Z4235" t="e">
        <f>VLOOKUP(T4235,[3]رکوردها!$A:$C,3,0)</f>
        <v>#N/A</v>
      </c>
      <c r="AA4235" t="e">
        <f>VLOOKUP(T4235,[3]رکوردها!$A:$F,6,0)</f>
        <v>#N/A</v>
      </c>
      <c r="AB4235" t="e">
        <f>VLOOKUP(T4235,[3]رکوردها!$A:$E,5,0)</f>
        <v>#N/A</v>
      </c>
    </row>
    <row r="4236" spans="1:28" s="41" customFormat="1" hidden="1" x14ac:dyDescent="0.2">
      <c r="A4236" s="36">
        <v>141442</v>
      </c>
      <c r="B4236" s="36">
        <v>1250</v>
      </c>
      <c r="C4236" s="36">
        <v>1220</v>
      </c>
      <c r="D4236" s="36" t="str">
        <f>VLOOKUP(C4236,Piv.Analysis!A:AA,27,0)</f>
        <v>دریافت و پرداخت</v>
      </c>
      <c r="E4236" s="36"/>
      <c r="F4236" s="37" t="s">
        <v>81</v>
      </c>
      <c r="G4236" s="37" t="s">
        <v>1789</v>
      </c>
      <c r="H4236" s="38">
        <v>0</v>
      </c>
      <c r="I4236" s="38">
        <v>50000000000</v>
      </c>
      <c r="J4236" s="38">
        <f t="shared" si="67"/>
        <v>-50000000000</v>
      </c>
      <c r="K4236" s="38"/>
      <c r="L4236" s="49"/>
      <c r="M4236" s="37" t="s">
        <v>63</v>
      </c>
      <c r="N4236" s="37" t="s">
        <v>64</v>
      </c>
      <c r="O4236" s="37" t="s">
        <v>1757</v>
      </c>
      <c r="P4236" s="37" t="s">
        <v>1758</v>
      </c>
      <c r="Q4236" s="37" t="s">
        <v>1759</v>
      </c>
      <c r="R4236" s="37" t="s">
        <v>1760</v>
      </c>
      <c r="S4236" s="37" t="s">
        <v>1725</v>
      </c>
      <c r="T4236" s="37" t="s">
        <v>1722</v>
      </c>
      <c r="U4236" s="1" t="e">
        <f>VLOOKUP(T4236,[2]VAT!$A:$D,1,0)</f>
        <v>#N/A</v>
      </c>
      <c r="V4236" s="37" t="s">
        <v>2</v>
      </c>
      <c r="W4236" s="37" t="s">
        <v>2</v>
      </c>
      <c r="X4236" t="e">
        <f>VLOOKUP(T4236,[3]رکوردها!$A:$B,2,0)</f>
        <v>#N/A</v>
      </c>
      <c r="Y4236" t="e">
        <f>VLOOKUP(T4236,[3]رکوردها!$A:$D,4,0)</f>
        <v>#N/A</v>
      </c>
      <c r="Z4236" t="e">
        <f>VLOOKUP(T4236,[3]رکوردها!$A:$C,3,0)</f>
        <v>#N/A</v>
      </c>
      <c r="AA4236" t="e">
        <f>VLOOKUP(T4236,[3]رکوردها!$A:$F,6,0)</f>
        <v>#N/A</v>
      </c>
      <c r="AB4236" t="e">
        <f>VLOOKUP(T4236,[3]رکوردها!$A:$E,5,0)</f>
        <v>#N/A</v>
      </c>
    </row>
    <row r="4237" spans="1:28" s="41" customFormat="1" hidden="1" x14ac:dyDescent="0.2">
      <c r="A4237" s="36">
        <v>142769</v>
      </c>
      <c r="B4237" s="36">
        <v>1251</v>
      </c>
      <c r="C4237" s="36">
        <v>1216</v>
      </c>
      <c r="D4237" s="36" t="str">
        <f>VLOOKUP(C4237,Piv.Analysis!A:AA,27,0)</f>
        <v>دریافت و پرداخت</v>
      </c>
      <c r="E4237" s="36"/>
      <c r="F4237" s="37" t="s">
        <v>22</v>
      </c>
      <c r="G4237" s="37" t="s">
        <v>1790</v>
      </c>
      <c r="H4237" s="38">
        <v>49950250000</v>
      </c>
      <c r="I4237" s="38">
        <v>0</v>
      </c>
      <c r="J4237" s="38">
        <f t="shared" si="67"/>
        <v>49950250000</v>
      </c>
      <c r="K4237" s="38"/>
      <c r="L4237" s="49"/>
      <c r="M4237" s="37" t="s">
        <v>63</v>
      </c>
      <c r="N4237" s="37" t="s">
        <v>64</v>
      </c>
      <c r="O4237" s="37" t="s">
        <v>1757</v>
      </c>
      <c r="P4237" s="37" t="s">
        <v>1758</v>
      </c>
      <c r="Q4237" s="37" t="s">
        <v>1759</v>
      </c>
      <c r="R4237" s="37" t="s">
        <v>1760</v>
      </c>
      <c r="S4237" s="37" t="s">
        <v>1725</v>
      </c>
      <c r="T4237" s="37" t="s">
        <v>1722</v>
      </c>
      <c r="U4237" s="1" t="e">
        <f>VLOOKUP(T4237,[2]VAT!$A:$D,1,0)</f>
        <v>#N/A</v>
      </c>
      <c r="V4237" s="37" t="s">
        <v>2</v>
      </c>
      <c r="W4237" s="37" t="s">
        <v>2</v>
      </c>
      <c r="X4237" t="e">
        <f>VLOOKUP(T4237,[3]رکوردها!$A:$B,2,0)</f>
        <v>#N/A</v>
      </c>
      <c r="Y4237" t="e">
        <f>VLOOKUP(T4237,[3]رکوردها!$A:$D,4,0)</f>
        <v>#N/A</v>
      </c>
      <c r="Z4237" t="e">
        <f>VLOOKUP(T4237,[3]رکوردها!$A:$C,3,0)</f>
        <v>#N/A</v>
      </c>
      <c r="AA4237" t="e">
        <f>VLOOKUP(T4237,[3]رکوردها!$A:$F,6,0)</f>
        <v>#N/A</v>
      </c>
      <c r="AB4237" t="e">
        <f>VLOOKUP(T4237,[3]رکوردها!$A:$E,5,0)</f>
        <v>#N/A</v>
      </c>
    </row>
    <row r="4238" spans="1:28" s="41" customFormat="1" hidden="1" x14ac:dyDescent="0.2">
      <c r="A4238" s="36">
        <v>142800</v>
      </c>
      <c r="B4238" s="36">
        <v>1251</v>
      </c>
      <c r="C4238" s="36">
        <v>1216</v>
      </c>
      <c r="D4238" s="36" t="str">
        <f>VLOOKUP(C4238,Piv.Analysis!A:AA,27,0)</f>
        <v>دریافت و پرداخت</v>
      </c>
      <c r="E4238" s="36"/>
      <c r="F4238" s="37" t="s">
        <v>22</v>
      </c>
      <c r="G4238" s="37" t="s">
        <v>1791</v>
      </c>
      <c r="H4238" s="38">
        <v>10000</v>
      </c>
      <c r="I4238" s="38">
        <v>0</v>
      </c>
      <c r="J4238" s="38">
        <f t="shared" si="67"/>
        <v>10000</v>
      </c>
      <c r="K4238" s="38"/>
      <c r="L4238" s="49"/>
      <c r="M4238" s="37" t="s">
        <v>63</v>
      </c>
      <c r="N4238" s="37" t="s">
        <v>64</v>
      </c>
      <c r="O4238" s="37" t="s">
        <v>1757</v>
      </c>
      <c r="P4238" s="37" t="s">
        <v>1758</v>
      </c>
      <c r="Q4238" s="37" t="s">
        <v>1759</v>
      </c>
      <c r="R4238" s="37" t="s">
        <v>1760</v>
      </c>
      <c r="S4238" s="37" t="s">
        <v>1725</v>
      </c>
      <c r="T4238" s="37" t="s">
        <v>1722</v>
      </c>
      <c r="U4238" s="1" t="e">
        <f>VLOOKUP(T4238,[2]VAT!$A:$D,1,0)</f>
        <v>#N/A</v>
      </c>
      <c r="V4238" s="37" t="s">
        <v>2</v>
      </c>
      <c r="W4238" s="37" t="s">
        <v>2</v>
      </c>
      <c r="X4238" t="e">
        <f>VLOOKUP(T4238,[3]رکوردها!$A:$B,2,0)</f>
        <v>#N/A</v>
      </c>
      <c r="Y4238" t="e">
        <f>VLOOKUP(T4238,[3]رکوردها!$A:$D,4,0)</f>
        <v>#N/A</v>
      </c>
      <c r="Z4238" t="e">
        <f>VLOOKUP(T4238,[3]رکوردها!$A:$C,3,0)</f>
        <v>#N/A</v>
      </c>
      <c r="AA4238" t="e">
        <f>VLOOKUP(T4238,[3]رکوردها!$A:$F,6,0)</f>
        <v>#N/A</v>
      </c>
      <c r="AB4238" t="e">
        <f>VLOOKUP(T4238,[3]رکوردها!$A:$E,5,0)</f>
        <v>#N/A</v>
      </c>
    </row>
    <row r="4239" spans="1:28" s="41" customFormat="1" hidden="1" x14ac:dyDescent="0.2">
      <c r="A4239" s="36">
        <v>142802</v>
      </c>
      <c r="B4239" s="36">
        <v>1251</v>
      </c>
      <c r="C4239" s="36">
        <v>1216</v>
      </c>
      <c r="D4239" s="36" t="str">
        <f>VLOOKUP(C4239,Piv.Analysis!A:AA,27,0)</f>
        <v>دریافت و پرداخت</v>
      </c>
      <c r="E4239" s="36"/>
      <c r="F4239" s="37" t="s">
        <v>22</v>
      </c>
      <c r="G4239" s="37" t="s">
        <v>1792</v>
      </c>
      <c r="H4239" s="38">
        <v>10000</v>
      </c>
      <c r="I4239" s="38">
        <v>0</v>
      </c>
      <c r="J4239" s="38">
        <f t="shared" si="67"/>
        <v>10000</v>
      </c>
      <c r="K4239" s="38"/>
      <c r="L4239" s="49"/>
      <c r="M4239" s="37" t="s">
        <v>63</v>
      </c>
      <c r="N4239" s="37" t="s">
        <v>64</v>
      </c>
      <c r="O4239" s="37" t="s">
        <v>1757</v>
      </c>
      <c r="P4239" s="37" t="s">
        <v>1758</v>
      </c>
      <c r="Q4239" s="37" t="s">
        <v>1759</v>
      </c>
      <c r="R4239" s="37" t="s">
        <v>1760</v>
      </c>
      <c r="S4239" s="37" t="s">
        <v>1725</v>
      </c>
      <c r="T4239" s="37" t="s">
        <v>1722</v>
      </c>
      <c r="U4239" s="1" t="e">
        <f>VLOOKUP(T4239,[2]VAT!$A:$D,1,0)</f>
        <v>#N/A</v>
      </c>
      <c r="V4239" s="37" t="s">
        <v>2</v>
      </c>
      <c r="W4239" s="37" t="s">
        <v>2</v>
      </c>
      <c r="X4239" t="e">
        <f>VLOOKUP(T4239,[3]رکوردها!$A:$B,2,0)</f>
        <v>#N/A</v>
      </c>
      <c r="Y4239" t="e">
        <f>VLOOKUP(T4239,[3]رکوردها!$A:$D,4,0)</f>
        <v>#N/A</v>
      </c>
      <c r="Z4239" t="e">
        <f>VLOOKUP(T4239,[3]رکوردها!$A:$C,3,0)</f>
        <v>#N/A</v>
      </c>
      <c r="AA4239" t="e">
        <f>VLOOKUP(T4239,[3]رکوردها!$A:$F,6,0)</f>
        <v>#N/A</v>
      </c>
      <c r="AB4239" t="e">
        <f>VLOOKUP(T4239,[3]رکوردها!$A:$E,5,0)</f>
        <v>#N/A</v>
      </c>
    </row>
    <row r="4240" spans="1:28" s="41" customFormat="1" hidden="1" x14ac:dyDescent="0.2">
      <c r="A4240" s="36">
        <v>142804</v>
      </c>
      <c r="B4240" s="36">
        <v>1251</v>
      </c>
      <c r="C4240" s="36">
        <v>1216</v>
      </c>
      <c r="D4240" s="36" t="str">
        <f>VLOOKUP(C4240,Piv.Analysis!A:AA,27,0)</f>
        <v>دریافت و پرداخت</v>
      </c>
      <c r="E4240" s="36"/>
      <c r="F4240" s="37" t="s">
        <v>22</v>
      </c>
      <c r="G4240" s="37" t="s">
        <v>1793</v>
      </c>
      <c r="H4240" s="38">
        <v>50000000</v>
      </c>
      <c r="I4240" s="38">
        <v>0</v>
      </c>
      <c r="J4240" s="38">
        <f t="shared" si="67"/>
        <v>50000000</v>
      </c>
      <c r="K4240" s="38"/>
      <c r="L4240" s="49"/>
      <c r="M4240" s="37" t="s">
        <v>63</v>
      </c>
      <c r="N4240" s="37" t="s">
        <v>64</v>
      </c>
      <c r="O4240" s="37" t="s">
        <v>1757</v>
      </c>
      <c r="P4240" s="37" t="s">
        <v>1758</v>
      </c>
      <c r="Q4240" s="37" t="s">
        <v>1759</v>
      </c>
      <c r="R4240" s="37" t="s">
        <v>1760</v>
      </c>
      <c r="S4240" s="37" t="s">
        <v>1725</v>
      </c>
      <c r="T4240" s="37" t="s">
        <v>1722</v>
      </c>
      <c r="U4240" s="1" t="e">
        <f>VLOOKUP(T4240,[2]VAT!$A:$D,1,0)</f>
        <v>#N/A</v>
      </c>
      <c r="V4240" s="37" t="s">
        <v>2</v>
      </c>
      <c r="W4240" s="37" t="s">
        <v>2</v>
      </c>
      <c r="X4240" t="e">
        <f>VLOOKUP(T4240,[3]رکوردها!$A:$B,2,0)</f>
        <v>#N/A</v>
      </c>
      <c r="Y4240" t="e">
        <f>VLOOKUP(T4240,[3]رکوردها!$A:$D,4,0)</f>
        <v>#N/A</v>
      </c>
      <c r="Z4240" t="e">
        <f>VLOOKUP(T4240,[3]رکوردها!$A:$C,3,0)</f>
        <v>#N/A</v>
      </c>
      <c r="AA4240" t="e">
        <f>VLOOKUP(T4240,[3]رکوردها!$A:$F,6,0)</f>
        <v>#N/A</v>
      </c>
      <c r="AB4240" t="e">
        <f>VLOOKUP(T4240,[3]رکوردها!$A:$E,5,0)</f>
        <v>#N/A</v>
      </c>
    </row>
    <row r="4241" spans="1:28" s="41" customFormat="1" hidden="1" x14ac:dyDescent="0.2">
      <c r="A4241" s="36">
        <v>142821</v>
      </c>
      <c r="B4241" s="36">
        <v>1251</v>
      </c>
      <c r="C4241" s="36">
        <v>1216</v>
      </c>
      <c r="D4241" s="36" t="str">
        <f>VLOOKUP(C4241,Piv.Analysis!A:AA,27,0)</f>
        <v>دریافت و پرداخت</v>
      </c>
      <c r="E4241" s="36"/>
      <c r="F4241" s="37" t="s">
        <v>22</v>
      </c>
      <c r="G4241" s="37" t="s">
        <v>1794</v>
      </c>
      <c r="H4241" s="38">
        <v>0</v>
      </c>
      <c r="I4241" s="38">
        <v>250000</v>
      </c>
      <c r="J4241" s="38">
        <f t="shared" si="67"/>
        <v>-250000</v>
      </c>
      <c r="K4241" s="38"/>
      <c r="L4241" s="49"/>
      <c r="M4241" s="37" t="s">
        <v>63</v>
      </c>
      <c r="N4241" s="37" t="s">
        <v>64</v>
      </c>
      <c r="O4241" s="37" t="s">
        <v>1757</v>
      </c>
      <c r="P4241" s="37" t="s">
        <v>1758</v>
      </c>
      <c r="Q4241" s="37" t="s">
        <v>1759</v>
      </c>
      <c r="R4241" s="37" t="s">
        <v>1760</v>
      </c>
      <c r="S4241" s="37" t="s">
        <v>1725</v>
      </c>
      <c r="T4241" s="37" t="s">
        <v>1722</v>
      </c>
      <c r="U4241" s="1" t="e">
        <f>VLOOKUP(T4241,[2]VAT!$A:$D,1,0)</f>
        <v>#N/A</v>
      </c>
      <c r="V4241" s="37" t="s">
        <v>2</v>
      </c>
      <c r="W4241" s="37" t="s">
        <v>2</v>
      </c>
      <c r="X4241" t="e">
        <f>VLOOKUP(T4241,[3]رکوردها!$A:$B,2,0)</f>
        <v>#N/A</v>
      </c>
      <c r="Y4241" t="e">
        <f>VLOOKUP(T4241,[3]رکوردها!$A:$D,4,0)</f>
        <v>#N/A</v>
      </c>
      <c r="Z4241" t="e">
        <f>VLOOKUP(T4241,[3]رکوردها!$A:$C,3,0)</f>
        <v>#N/A</v>
      </c>
      <c r="AA4241" t="e">
        <f>VLOOKUP(T4241,[3]رکوردها!$A:$F,6,0)</f>
        <v>#N/A</v>
      </c>
      <c r="AB4241" t="e">
        <f>VLOOKUP(T4241,[3]رکوردها!$A:$E,5,0)</f>
        <v>#N/A</v>
      </c>
    </row>
    <row r="4242" spans="1:28" s="41" customFormat="1" hidden="1" x14ac:dyDescent="0.2">
      <c r="A4242" s="36">
        <v>142823</v>
      </c>
      <c r="B4242" s="36">
        <v>1251</v>
      </c>
      <c r="C4242" s="36">
        <v>1216</v>
      </c>
      <c r="D4242" s="36" t="str">
        <f>VLOOKUP(C4242,Piv.Analysis!A:AA,27,0)</f>
        <v>دریافت و پرداخت</v>
      </c>
      <c r="E4242" s="36"/>
      <c r="F4242" s="37" t="s">
        <v>22</v>
      </c>
      <c r="G4242" s="37" t="s">
        <v>1795</v>
      </c>
      <c r="H4242" s="38">
        <v>0</v>
      </c>
      <c r="I4242" s="38">
        <v>10000</v>
      </c>
      <c r="J4242" s="38">
        <f t="shared" si="67"/>
        <v>-10000</v>
      </c>
      <c r="K4242" s="38"/>
      <c r="L4242" s="49"/>
      <c r="M4242" s="37" t="s">
        <v>63</v>
      </c>
      <c r="N4242" s="37" t="s">
        <v>64</v>
      </c>
      <c r="O4242" s="37" t="s">
        <v>1757</v>
      </c>
      <c r="P4242" s="37" t="s">
        <v>1758</v>
      </c>
      <c r="Q4242" s="37" t="s">
        <v>1759</v>
      </c>
      <c r="R4242" s="37" t="s">
        <v>1760</v>
      </c>
      <c r="S4242" s="37" t="s">
        <v>1725</v>
      </c>
      <c r="T4242" s="37" t="s">
        <v>1722</v>
      </c>
      <c r="U4242" s="1" t="e">
        <f>VLOOKUP(T4242,[2]VAT!$A:$D,1,0)</f>
        <v>#N/A</v>
      </c>
      <c r="V4242" s="37" t="s">
        <v>2</v>
      </c>
      <c r="W4242" s="37" t="s">
        <v>2</v>
      </c>
      <c r="X4242" t="e">
        <f>VLOOKUP(T4242,[3]رکوردها!$A:$B,2,0)</f>
        <v>#N/A</v>
      </c>
      <c r="Y4242" t="e">
        <f>VLOOKUP(T4242,[3]رکوردها!$A:$D,4,0)</f>
        <v>#N/A</v>
      </c>
      <c r="Z4242" t="e">
        <f>VLOOKUP(T4242,[3]رکوردها!$A:$C,3,0)</f>
        <v>#N/A</v>
      </c>
      <c r="AA4242" t="e">
        <f>VLOOKUP(T4242,[3]رکوردها!$A:$F,6,0)</f>
        <v>#N/A</v>
      </c>
      <c r="AB4242" t="e">
        <f>VLOOKUP(T4242,[3]رکوردها!$A:$E,5,0)</f>
        <v>#N/A</v>
      </c>
    </row>
    <row r="4243" spans="1:28" s="41" customFormat="1" hidden="1" x14ac:dyDescent="0.2">
      <c r="A4243" s="36">
        <v>142831</v>
      </c>
      <c r="B4243" s="36">
        <v>1251</v>
      </c>
      <c r="C4243" s="36">
        <v>1216</v>
      </c>
      <c r="D4243" s="36" t="str">
        <f>VLOOKUP(C4243,Piv.Analysis!A:AA,27,0)</f>
        <v>دریافت و پرداخت</v>
      </c>
      <c r="E4243" s="36"/>
      <c r="F4243" s="37" t="s">
        <v>22</v>
      </c>
      <c r="G4243" s="37" t="s">
        <v>1796</v>
      </c>
      <c r="H4243" s="38">
        <v>0</v>
      </c>
      <c r="I4243" s="38">
        <v>10000</v>
      </c>
      <c r="J4243" s="38">
        <f t="shared" si="67"/>
        <v>-10000</v>
      </c>
      <c r="K4243" s="38"/>
      <c r="L4243" s="49"/>
      <c r="M4243" s="37" t="s">
        <v>63</v>
      </c>
      <c r="N4243" s="37" t="s">
        <v>64</v>
      </c>
      <c r="O4243" s="37" t="s">
        <v>1757</v>
      </c>
      <c r="P4243" s="37" t="s">
        <v>1758</v>
      </c>
      <c r="Q4243" s="37" t="s">
        <v>1759</v>
      </c>
      <c r="R4243" s="37" t="s">
        <v>1760</v>
      </c>
      <c r="S4243" s="37" t="s">
        <v>1725</v>
      </c>
      <c r="T4243" s="37" t="s">
        <v>1722</v>
      </c>
      <c r="U4243" s="1" t="e">
        <f>VLOOKUP(T4243,[2]VAT!$A:$D,1,0)</f>
        <v>#N/A</v>
      </c>
      <c r="V4243" s="37" t="s">
        <v>2</v>
      </c>
      <c r="W4243" s="37" t="s">
        <v>2</v>
      </c>
      <c r="X4243" t="e">
        <f>VLOOKUP(T4243,[3]رکوردها!$A:$B,2,0)</f>
        <v>#N/A</v>
      </c>
      <c r="Y4243" t="e">
        <f>VLOOKUP(T4243,[3]رکوردها!$A:$D,4,0)</f>
        <v>#N/A</v>
      </c>
      <c r="Z4243" t="e">
        <f>VLOOKUP(T4243,[3]رکوردها!$A:$C,3,0)</f>
        <v>#N/A</v>
      </c>
      <c r="AA4243" t="e">
        <f>VLOOKUP(T4243,[3]رکوردها!$A:$F,6,0)</f>
        <v>#N/A</v>
      </c>
      <c r="AB4243" t="e">
        <f>VLOOKUP(T4243,[3]رکوردها!$A:$E,5,0)</f>
        <v>#N/A</v>
      </c>
    </row>
    <row r="4244" spans="1:28" s="41" customFormat="1" hidden="1" x14ac:dyDescent="0.2">
      <c r="A4244" s="36">
        <v>141402</v>
      </c>
      <c r="B4244" s="36">
        <v>1259</v>
      </c>
      <c r="C4244" s="36">
        <v>1218</v>
      </c>
      <c r="D4244" s="36" t="str">
        <f>VLOOKUP(C4244,Piv.Analysis!A:AA,27,0)</f>
        <v>دریافت و پرداخت</v>
      </c>
      <c r="E4244" s="36"/>
      <c r="F4244" s="37" t="s">
        <v>75</v>
      </c>
      <c r="G4244" s="37" t="s">
        <v>1797</v>
      </c>
      <c r="H4244" s="38">
        <v>0</v>
      </c>
      <c r="I4244" s="38">
        <v>1083195500</v>
      </c>
      <c r="J4244" s="38">
        <f t="shared" si="67"/>
        <v>-1083195500</v>
      </c>
      <c r="K4244" s="38"/>
      <c r="L4244" s="49"/>
      <c r="M4244" s="37" t="s">
        <v>63</v>
      </c>
      <c r="N4244" s="37" t="s">
        <v>64</v>
      </c>
      <c r="O4244" s="37" t="s">
        <v>1757</v>
      </c>
      <c r="P4244" s="37" t="s">
        <v>1758</v>
      </c>
      <c r="Q4244" s="37" t="s">
        <v>1759</v>
      </c>
      <c r="R4244" s="37" t="s">
        <v>1760</v>
      </c>
      <c r="S4244" s="37" t="s">
        <v>1725</v>
      </c>
      <c r="T4244" s="37" t="s">
        <v>1722</v>
      </c>
      <c r="U4244" s="1" t="e">
        <f>VLOOKUP(T4244,[2]VAT!$A:$D,1,0)</f>
        <v>#N/A</v>
      </c>
      <c r="V4244" s="37" t="s">
        <v>2</v>
      </c>
      <c r="W4244" s="37" t="s">
        <v>2</v>
      </c>
      <c r="X4244" t="e">
        <f>VLOOKUP(T4244,[3]رکوردها!$A:$B,2,0)</f>
        <v>#N/A</v>
      </c>
      <c r="Y4244" t="e">
        <f>VLOOKUP(T4244,[3]رکوردها!$A:$D,4,0)</f>
        <v>#N/A</v>
      </c>
      <c r="Z4244" t="e">
        <f>VLOOKUP(T4244,[3]رکوردها!$A:$C,3,0)</f>
        <v>#N/A</v>
      </c>
      <c r="AA4244" t="e">
        <f>VLOOKUP(T4244,[3]رکوردها!$A:$F,6,0)</f>
        <v>#N/A</v>
      </c>
      <c r="AB4244" t="e">
        <f>VLOOKUP(T4244,[3]رکوردها!$A:$E,5,0)</f>
        <v>#N/A</v>
      </c>
    </row>
    <row r="4245" spans="1:28" s="41" customFormat="1" hidden="1" x14ac:dyDescent="0.2">
      <c r="A4245" s="36">
        <v>141400</v>
      </c>
      <c r="B4245" s="36">
        <v>1259</v>
      </c>
      <c r="C4245" s="36">
        <v>1218</v>
      </c>
      <c r="D4245" s="36" t="str">
        <f>VLOOKUP(C4245,Piv.Analysis!A:AA,27,0)</f>
        <v>دریافت و پرداخت</v>
      </c>
      <c r="E4245" s="36"/>
      <c r="F4245" s="37" t="s">
        <v>75</v>
      </c>
      <c r="G4245" s="37" t="s">
        <v>1798</v>
      </c>
      <c r="H4245" s="38">
        <v>0</v>
      </c>
      <c r="I4245" s="38">
        <v>2840973800</v>
      </c>
      <c r="J4245" s="38">
        <f t="shared" si="67"/>
        <v>-2840973800</v>
      </c>
      <c r="K4245" s="38"/>
      <c r="L4245" s="49"/>
      <c r="M4245" s="37" t="s">
        <v>63</v>
      </c>
      <c r="N4245" s="37" t="s">
        <v>64</v>
      </c>
      <c r="O4245" s="37" t="s">
        <v>1757</v>
      </c>
      <c r="P4245" s="37" t="s">
        <v>1758</v>
      </c>
      <c r="Q4245" s="37" t="s">
        <v>1759</v>
      </c>
      <c r="R4245" s="37" t="s">
        <v>1760</v>
      </c>
      <c r="S4245" s="37" t="s">
        <v>1725</v>
      </c>
      <c r="T4245" s="37" t="s">
        <v>1722</v>
      </c>
      <c r="U4245" s="1" t="e">
        <f>VLOOKUP(T4245,[2]VAT!$A:$D,1,0)</f>
        <v>#N/A</v>
      </c>
      <c r="V4245" s="37" t="s">
        <v>2</v>
      </c>
      <c r="W4245" s="37" t="s">
        <v>2</v>
      </c>
      <c r="X4245" t="e">
        <f>VLOOKUP(T4245,[3]رکوردها!$A:$B,2,0)</f>
        <v>#N/A</v>
      </c>
      <c r="Y4245" t="e">
        <f>VLOOKUP(T4245,[3]رکوردها!$A:$D,4,0)</f>
        <v>#N/A</v>
      </c>
      <c r="Z4245" t="e">
        <f>VLOOKUP(T4245,[3]رکوردها!$A:$C,3,0)</f>
        <v>#N/A</v>
      </c>
      <c r="AA4245" t="e">
        <f>VLOOKUP(T4245,[3]رکوردها!$A:$F,6,0)</f>
        <v>#N/A</v>
      </c>
      <c r="AB4245" t="e">
        <f>VLOOKUP(T4245,[3]رکوردها!$A:$E,5,0)</f>
        <v>#N/A</v>
      </c>
    </row>
    <row r="4246" spans="1:28" s="41" customFormat="1" hidden="1" x14ac:dyDescent="0.2">
      <c r="A4246" s="36">
        <v>142806</v>
      </c>
      <c r="B4246" s="36">
        <v>1277</v>
      </c>
      <c r="C4246" s="36">
        <v>1312</v>
      </c>
      <c r="D4246" s="39" t="s">
        <v>5175</v>
      </c>
      <c r="E4246" s="36"/>
      <c r="F4246" s="37" t="s">
        <v>1799</v>
      </c>
      <c r="G4246" s="37" t="s">
        <v>1800</v>
      </c>
      <c r="H4246" s="38">
        <v>2790973800</v>
      </c>
      <c r="I4246" s="38">
        <v>0</v>
      </c>
      <c r="J4246" s="38">
        <f t="shared" si="67"/>
        <v>2790973800</v>
      </c>
      <c r="K4246" s="38"/>
      <c r="L4246" s="49"/>
      <c r="M4246" s="37" t="s">
        <v>63</v>
      </c>
      <c r="N4246" s="37" t="s">
        <v>64</v>
      </c>
      <c r="O4246" s="37" t="s">
        <v>1757</v>
      </c>
      <c r="P4246" s="37" t="s">
        <v>1758</v>
      </c>
      <c r="Q4246" s="37" t="s">
        <v>1759</v>
      </c>
      <c r="R4246" s="37" t="s">
        <v>1760</v>
      </c>
      <c r="S4246" s="37" t="s">
        <v>1725</v>
      </c>
      <c r="T4246" s="37" t="s">
        <v>1722</v>
      </c>
      <c r="U4246" s="1" t="e">
        <f>VLOOKUP(T4246,[2]VAT!$A:$D,1,0)</f>
        <v>#N/A</v>
      </c>
      <c r="V4246" s="37" t="s">
        <v>2</v>
      </c>
      <c r="W4246" s="37" t="s">
        <v>2</v>
      </c>
      <c r="X4246" t="e">
        <f>VLOOKUP(T4246,[3]رکوردها!$A:$B,2,0)</f>
        <v>#N/A</v>
      </c>
      <c r="Y4246" t="e">
        <f>VLOOKUP(T4246,[3]رکوردها!$A:$D,4,0)</f>
        <v>#N/A</v>
      </c>
      <c r="Z4246" t="e">
        <f>VLOOKUP(T4246,[3]رکوردها!$A:$C,3,0)</f>
        <v>#N/A</v>
      </c>
      <c r="AA4246" t="e">
        <f>VLOOKUP(T4246,[3]رکوردها!$A:$F,6,0)</f>
        <v>#N/A</v>
      </c>
      <c r="AB4246" t="e">
        <f>VLOOKUP(T4246,[3]رکوردها!$A:$E,5,0)</f>
        <v>#N/A</v>
      </c>
    </row>
    <row r="4247" spans="1:28" s="41" customFormat="1" hidden="1" x14ac:dyDescent="0.2">
      <c r="A4247" s="36">
        <v>142808</v>
      </c>
      <c r="B4247" s="36">
        <v>1277</v>
      </c>
      <c r="C4247" s="36">
        <v>1312</v>
      </c>
      <c r="D4247" s="39" t="s">
        <v>5175</v>
      </c>
      <c r="E4247" s="36"/>
      <c r="F4247" s="37" t="s">
        <v>1799</v>
      </c>
      <c r="G4247" s="37" t="s">
        <v>1801</v>
      </c>
      <c r="H4247" s="38">
        <v>216639</v>
      </c>
      <c r="I4247" s="38">
        <v>0</v>
      </c>
      <c r="J4247" s="38">
        <f t="shared" si="67"/>
        <v>216639</v>
      </c>
      <c r="K4247" s="38"/>
      <c r="L4247" s="49"/>
      <c r="M4247" s="37" t="s">
        <v>63</v>
      </c>
      <c r="N4247" s="37" t="s">
        <v>64</v>
      </c>
      <c r="O4247" s="37" t="s">
        <v>1757</v>
      </c>
      <c r="P4247" s="37" t="s">
        <v>1758</v>
      </c>
      <c r="Q4247" s="37" t="s">
        <v>1759</v>
      </c>
      <c r="R4247" s="37" t="s">
        <v>1760</v>
      </c>
      <c r="S4247" s="37" t="s">
        <v>1725</v>
      </c>
      <c r="T4247" s="37" t="s">
        <v>1722</v>
      </c>
      <c r="U4247" s="1" t="e">
        <f>VLOOKUP(T4247,[2]VAT!$A:$D,1,0)</f>
        <v>#N/A</v>
      </c>
      <c r="V4247" s="37" t="s">
        <v>2</v>
      </c>
      <c r="W4247" s="37" t="s">
        <v>2</v>
      </c>
      <c r="X4247" t="e">
        <f>VLOOKUP(T4247,[3]رکوردها!$A:$B,2,0)</f>
        <v>#N/A</v>
      </c>
      <c r="Y4247" t="e">
        <f>VLOOKUP(T4247,[3]رکوردها!$A:$D,4,0)</f>
        <v>#N/A</v>
      </c>
      <c r="Z4247" t="e">
        <f>VLOOKUP(T4247,[3]رکوردها!$A:$C,3,0)</f>
        <v>#N/A</v>
      </c>
      <c r="AA4247" t="e">
        <f>VLOOKUP(T4247,[3]رکوردها!$A:$F,6,0)</f>
        <v>#N/A</v>
      </c>
      <c r="AB4247" t="e">
        <f>VLOOKUP(T4247,[3]رکوردها!$A:$E,5,0)</f>
        <v>#N/A</v>
      </c>
    </row>
    <row r="4248" spans="1:28" s="41" customFormat="1" hidden="1" x14ac:dyDescent="0.2">
      <c r="A4248" s="36">
        <v>142810</v>
      </c>
      <c r="B4248" s="36">
        <v>1277</v>
      </c>
      <c r="C4248" s="36">
        <v>1312</v>
      </c>
      <c r="D4248" s="39" t="s">
        <v>5175</v>
      </c>
      <c r="E4248" s="36"/>
      <c r="F4248" s="37" t="s">
        <v>1799</v>
      </c>
      <c r="G4248" s="37" t="s">
        <v>1802</v>
      </c>
      <c r="H4248" s="38">
        <v>1083195500</v>
      </c>
      <c r="I4248" s="38">
        <v>0</v>
      </c>
      <c r="J4248" s="38">
        <f t="shared" si="67"/>
        <v>1083195500</v>
      </c>
      <c r="K4248" s="38"/>
      <c r="L4248" s="49"/>
      <c r="M4248" s="37" t="s">
        <v>63</v>
      </c>
      <c r="N4248" s="37" t="s">
        <v>64</v>
      </c>
      <c r="O4248" s="37" t="s">
        <v>1757</v>
      </c>
      <c r="P4248" s="37" t="s">
        <v>1758</v>
      </c>
      <c r="Q4248" s="37" t="s">
        <v>1759</v>
      </c>
      <c r="R4248" s="37" t="s">
        <v>1760</v>
      </c>
      <c r="S4248" s="37" t="s">
        <v>1725</v>
      </c>
      <c r="T4248" s="37" t="s">
        <v>1722</v>
      </c>
      <c r="U4248" s="1" t="e">
        <f>VLOOKUP(T4248,[2]VAT!$A:$D,1,0)</f>
        <v>#N/A</v>
      </c>
      <c r="V4248" s="37" t="s">
        <v>2</v>
      </c>
      <c r="W4248" s="37" t="s">
        <v>2</v>
      </c>
      <c r="X4248" t="e">
        <f>VLOOKUP(T4248,[3]رکوردها!$A:$B,2,0)</f>
        <v>#N/A</v>
      </c>
      <c r="Y4248" t="e">
        <f>VLOOKUP(T4248,[3]رکوردها!$A:$D,4,0)</f>
        <v>#N/A</v>
      </c>
      <c r="Z4248" t="e">
        <f>VLOOKUP(T4248,[3]رکوردها!$A:$C,3,0)</f>
        <v>#N/A</v>
      </c>
      <c r="AA4248" t="e">
        <f>VLOOKUP(T4248,[3]رکوردها!$A:$F,6,0)</f>
        <v>#N/A</v>
      </c>
      <c r="AB4248" t="e">
        <f>VLOOKUP(T4248,[3]رکوردها!$A:$E,5,0)</f>
        <v>#N/A</v>
      </c>
    </row>
    <row r="4249" spans="1:28" s="41" customFormat="1" hidden="1" x14ac:dyDescent="0.2">
      <c r="A4249" s="36">
        <v>142812</v>
      </c>
      <c r="B4249" s="36">
        <v>1277</v>
      </c>
      <c r="C4249" s="36">
        <v>1312</v>
      </c>
      <c r="D4249" s="39" t="s">
        <v>5175</v>
      </c>
      <c r="E4249" s="36"/>
      <c r="F4249" s="37" t="s">
        <v>1799</v>
      </c>
      <c r="G4249" s="37" t="s">
        <v>1803</v>
      </c>
      <c r="H4249" s="38">
        <v>50000000</v>
      </c>
      <c r="I4249" s="38">
        <v>0</v>
      </c>
      <c r="J4249" s="38">
        <f t="shared" si="67"/>
        <v>50000000</v>
      </c>
      <c r="K4249" s="38"/>
      <c r="L4249" s="49"/>
      <c r="M4249" s="37" t="s">
        <v>63</v>
      </c>
      <c r="N4249" s="37" t="s">
        <v>64</v>
      </c>
      <c r="O4249" s="37" t="s">
        <v>1757</v>
      </c>
      <c r="P4249" s="37" t="s">
        <v>1758</v>
      </c>
      <c r="Q4249" s="37" t="s">
        <v>1759</v>
      </c>
      <c r="R4249" s="37" t="s">
        <v>1760</v>
      </c>
      <c r="S4249" s="37" t="s">
        <v>1725</v>
      </c>
      <c r="T4249" s="37" t="s">
        <v>1722</v>
      </c>
      <c r="U4249" s="1" t="e">
        <f>VLOOKUP(T4249,[2]VAT!$A:$D,1,0)</f>
        <v>#N/A</v>
      </c>
      <c r="V4249" s="37" t="s">
        <v>2</v>
      </c>
      <c r="W4249" s="37" t="s">
        <v>2</v>
      </c>
      <c r="X4249" t="e">
        <f>VLOOKUP(T4249,[3]رکوردها!$A:$B,2,0)</f>
        <v>#N/A</v>
      </c>
      <c r="Y4249" t="e">
        <f>VLOOKUP(T4249,[3]رکوردها!$A:$D,4,0)</f>
        <v>#N/A</v>
      </c>
      <c r="Z4249" t="e">
        <f>VLOOKUP(T4249,[3]رکوردها!$A:$C,3,0)</f>
        <v>#N/A</v>
      </c>
      <c r="AA4249" t="e">
        <f>VLOOKUP(T4249,[3]رکوردها!$A:$F,6,0)</f>
        <v>#N/A</v>
      </c>
      <c r="AB4249" t="e">
        <f>VLOOKUP(T4249,[3]رکوردها!$A:$E,5,0)</f>
        <v>#N/A</v>
      </c>
    </row>
    <row r="4250" spans="1:28" hidden="1" x14ac:dyDescent="0.2">
      <c r="A4250" s="36">
        <v>142833</v>
      </c>
      <c r="B4250" s="36">
        <v>1277</v>
      </c>
      <c r="C4250" s="36">
        <v>1312</v>
      </c>
      <c r="D4250" s="36" t="str">
        <f>VLOOKUP(C4250,Piv.Analysis!A:AA,27,0)</f>
        <v>کارمزد</v>
      </c>
      <c r="E4250" s="39" t="s">
        <v>5191</v>
      </c>
      <c r="F4250" s="37" t="s">
        <v>1799</v>
      </c>
      <c r="G4250" s="37" t="s">
        <v>1804</v>
      </c>
      <c r="H4250" s="38">
        <v>0</v>
      </c>
      <c r="I4250" s="38">
        <v>216639</v>
      </c>
      <c r="J4250" s="38">
        <f t="shared" si="67"/>
        <v>-216639</v>
      </c>
      <c r="K4250" s="38"/>
      <c r="L4250" s="49"/>
      <c r="M4250" s="37" t="s">
        <v>63</v>
      </c>
      <c r="N4250" s="37" t="s">
        <v>64</v>
      </c>
      <c r="O4250" s="37" t="s">
        <v>1757</v>
      </c>
      <c r="P4250" s="37" t="s">
        <v>1758</v>
      </c>
      <c r="Q4250" s="37" t="s">
        <v>1759</v>
      </c>
      <c r="R4250" s="37" t="s">
        <v>1760</v>
      </c>
      <c r="S4250" s="37" t="s">
        <v>1725</v>
      </c>
      <c r="T4250" s="37" t="s">
        <v>1722</v>
      </c>
      <c r="U4250" s="1" t="e">
        <f>VLOOKUP(T4250,[2]VAT!$A:$D,1,0)</f>
        <v>#N/A</v>
      </c>
      <c r="V4250" s="37" t="s">
        <v>2</v>
      </c>
      <c r="W4250" s="37" t="s">
        <v>2</v>
      </c>
      <c r="X4250" t="e">
        <f>VLOOKUP(T4250,[3]رکوردها!$A:$B,2,0)</f>
        <v>#N/A</v>
      </c>
      <c r="Y4250" t="e">
        <f>VLOOKUP(T4250,[3]رکوردها!$A:$D,4,0)</f>
        <v>#N/A</v>
      </c>
      <c r="Z4250" t="e">
        <f>VLOOKUP(T4250,[3]رکوردها!$A:$C,3,0)</f>
        <v>#N/A</v>
      </c>
      <c r="AA4250" t="e">
        <f>VLOOKUP(T4250,[3]رکوردها!$A:$F,6,0)</f>
        <v>#N/A</v>
      </c>
      <c r="AB4250" t="e">
        <f>VLOOKUP(T4250,[3]رکوردها!$A:$E,5,0)</f>
        <v>#N/A</v>
      </c>
    </row>
    <row r="4251" spans="1:28" s="41" customFormat="1" hidden="1" x14ac:dyDescent="0.2">
      <c r="A4251" s="36">
        <v>142623</v>
      </c>
      <c r="B4251" s="36">
        <v>1299</v>
      </c>
      <c r="C4251" s="36">
        <v>1296</v>
      </c>
      <c r="D4251" s="36" t="str">
        <f>VLOOKUP(C4251,Piv.Analysis!A:AA,27,0)</f>
        <v>اصلاح و انتقال</v>
      </c>
      <c r="E4251" s="36"/>
      <c r="F4251" s="37" t="s">
        <v>209</v>
      </c>
      <c r="G4251" s="37" t="s">
        <v>1805</v>
      </c>
      <c r="H4251" s="38">
        <v>7100000</v>
      </c>
      <c r="I4251" s="38">
        <v>0</v>
      </c>
      <c r="J4251" s="38">
        <f t="shared" si="67"/>
        <v>7100000</v>
      </c>
      <c r="K4251" s="38"/>
      <c r="L4251" s="49"/>
      <c r="M4251" s="37" t="s">
        <v>63</v>
      </c>
      <c r="N4251" s="37" t="s">
        <v>64</v>
      </c>
      <c r="O4251" s="37" t="s">
        <v>1757</v>
      </c>
      <c r="P4251" s="37" t="s">
        <v>1758</v>
      </c>
      <c r="Q4251" s="37" t="s">
        <v>1759</v>
      </c>
      <c r="R4251" s="37" t="s">
        <v>1760</v>
      </c>
      <c r="S4251" s="37" t="s">
        <v>1725</v>
      </c>
      <c r="T4251" s="37" t="s">
        <v>1722</v>
      </c>
      <c r="U4251" s="1" t="e">
        <f>VLOOKUP(T4251,[2]VAT!$A:$D,1,0)</f>
        <v>#N/A</v>
      </c>
      <c r="V4251" s="37" t="s">
        <v>2</v>
      </c>
      <c r="W4251" s="37" t="s">
        <v>2</v>
      </c>
      <c r="X4251" t="e">
        <f>VLOOKUP(T4251,[3]رکوردها!$A:$B,2,0)</f>
        <v>#N/A</v>
      </c>
      <c r="Y4251" t="e">
        <f>VLOOKUP(T4251,[3]رکوردها!$A:$D,4,0)</f>
        <v>#N/A</v>
      </c>
      <c r="Z4251" t="e">
        <f>VLOOKUP(T4251,[3]رکوردها!$A:$C,3,0)</f>
        <v>#N/A</v>
      </c>
      <c r="AA4251" t="e">
        <f>VLOOKUP(T4251,[3]رکوردها!$A:$F,6,0)</f>
        <v>#N/A</v>
      </c>
      <c r="AB4251" t="e">
        <f>VLOOKUP(T4251,[3]رکوردها!$A:$E,5,0)</f>
        <v>#N/A</v>
      </c>
    </row>
    <row r="4252" spans="1:28" s="41" customFormat="1" hidden="1" x14ac:dyDescent="0.2">
      <c r="A4252" s="36">
        <v>142625</v>
      </c>
      <c r="B4252" s="36">
        <v>1299</v>
      </c>
      <c r="C4252" s="36">
        <v>1296</v>
      </c>
      <c r="D4252" s="36" t="str">
        <f>VLOOKUP(C4252,Piv.Analysis!A:AA,27,0)</f>
        <v>اصلاح و انتقال</v>
      </c>
      <c r="E4252" s="36"/>
      <c r="F4252" s="37" t="s">
        <v>209</v>
      </c>
      <c r="G4252" s="37" t="s">
        <v>1806</v>
      </c>
      <c r="H4252" s="38">
        <v>50000000</v>
      </c>
      <c r="I4252" s="38">
        <v>0</v>
      </c>
      <c r="J4252" s="38">
        <f t="shared" si="67"/>
        <v>50000000</v>
      </c>
      <c r="K4252" s="38"/>
      <c r="L4252" s="49"/>
      <c r="M4252" s="37" t="s">
        <v>63</v>
      </c>
      <c r="N4252" s="37" t="s">
        <v>64</v>
      </c>
      <c r="O4252" s="37" t="s">
        <v>1757</v>
      </c>
      <c r="P4252" s="37" t="s">
        <v>1758</v>
      </c>
      <c r="Q4252" s="37" t="s">
        <v>1759</v>
      </c>
      <c r="R4252" s="37" t="s">
        <v>1760</v>
      </c>
      <c r="S4252" s="37" t="s">
        <v>1725</v>
      </c>
      <c r="T4252" s="37" t="s">
        <v>1722</v>
      </c>
      <c r="U4252" s="1" t="e">
        <f>VLOOKUP(T4252,[2]VAT!$A:$D,1,0)</f>
        <v>#N/A</v>
      </c>
      <c r="V4252" s="37" t="s">
        <v>2</v>
      </c>
      <c r="W4252" s="37" t="s">
        <v>2</v>
      </c>
      <c r="X4252" t="e">
        <f>VLOOKUP(T4252,[3]رکوردها!$A:$B,2,0)</f>
        <v>#N/A</v>
      </c>
      <c r="Y4252" t="e">
        <f>VLOOKUP(T4252,[3]رکوردها!$A:$D,4,0)</f>
        <v>#N/A</v>
      </c>
      <c r="Z4252" t="e">
        <f>VLOOKUP(T4252,[3]رکوردها!$A:$C,3,0)</f>
        <v>#N/A</v>
      </c>
      <c r="AA4252" t="e">
        <f>VLOOKUP(T4252,[3]رکوردها!$A:$F,6,0)</f>
        <v>#N/A</v>
      </c>
      <c r="AB4252" t="e">
        <f>VLOOKUP(T4252,[3]رکوردها!$A:$E,5,0)</f>
        <v>#N/A</v>
      </c>
    </row>
    <row r="4253" spans="1:28" s="41" customFormat="1" hidden="1" x14ac:dyDescent="0.2">
      <c r="A4253" s="36">
        <v>143009</v>
      </c>
      <c r="B4253" s="36">
        <v>1300</v>
      </c>
      <c r="C4253" s="36">
        <v>1314</v>
      </c>
      <c r="D4253" s="36" t="str">
        <f>VLOOKUP(C4253,Piv.Analysis!A:AA,27,0)</f>
        <v>دریافت و پرداخت</v>
      </c>
      <c r="E4253" s="36"/>
      <c r="F4253" s="37" t="s">
        <v>209</v>
      </c>
      <c r="G4253" s="37" t="s">
        <v>1728</v>
      </c>
      <c r="H4253" s="38">
        <v>0</v>
      </c>
      <c r="I4253" s="38">
        <v>57100000</v>
      </c>
      <c r="J4253" s="38">
        <f t="shared" si="67"/>
        <v>-57100000</v>
      </c>
      <c r="K4253" s="38"/>
      <c r="L4253" s="49"/>
      <c r="M4253" s="37" t="s">
        <v>63</v>
      </c>
      <c r="N4253" s="37" t="s">
        <v>64</v>
      </c>
      <c r="O4253" s="37" t="s">
        <v>1757</v>
      </c>
      <c r="P4253" s="37" t="s">
        <v>1758</v>
      </c>
      <c r="Q4253" s="37" t="s">
        <v>1759</v>
      </c>
      <c r="R4253" s="37" t="s">
        <v>1760</v>
      </c>
      <c r="S4253" s="37" t="s">
        <v>1725</v>
      </c>
      <c r="T4253" s="37" t="s">
        <v>1722</v>
      </c>
      <c r="U4253" s="1" t="e">
        <f>VLOOKUP(T4253,[2]VAT!$A:$D,1,0)</f>
        <v>#N/A</v>
      </c>
      <c r="V4253" s="37" t="s">
        <v>2</v>
      </c>
      <c r="W4253" s="37" t="s">
        <v>2</v>
      </c>
      <c r="X4253" t="e">
        <f>VLOOKUP(T4253,[3]رکوردها!$A:$B,2,0)</f>
        <v>#N/A</v>
      </c>
      <c r="Y4253" t="e">
        <f>VLOOKUP(T4253,[3]رکوردها!$A:$D,4,0)</f>
        <v>#N/A</v>
      </c>
      <c r="Z4253" t="e">
        <f>VLOOKUP(T4253,[3]رکوردها!$A:$C,3,0)</f>
        <v>#N/A</v>
      </c>
      <c r="AA4253" t="e">
        <f>VLOOKUP(T4253,[3]رکوردها!$A:$F,6,0)</f>
        <v>#N/A</v>
      </c>
      <c r="AB4253" t="e">
        <f>VLOOKUP(T4253,[3]رکوردها!$A:$E,5,0)</f>
        <v>#N/A</v>
      </c>
    </row>
    <row r="4254" spans="1:28" s="41" customFormat="1" hidden="1" x14ac:dyDescent="0.2">
      <c r="A4254" s="36">
        <v>147731</v>
      </c>
      <c r="B4254" s="36">
        <v>1322</v>
      </c>
      <c r="C4254" s="36">
        <v>1498</v>
      </c>
      <c r="D4254" s="39" t="s">
        <v>5175</v>
      </c>
      <c r="E4254" s="36"/>
      <c r="F4254" s="37" t="s">
        <v>171</v>
      </c>
      <c r="G4254" s="37" t="s">
        <v>1807</v>
      </c>
      <c r="H4254" s="38">
        <v>70000</v>
      </c>
      <c r="I4254" s="38">
        <v>0</v>
      </c>
      <c r="J4254" s="38">
        <f t="shared" si="67"/>
        <v>70000</v>
      </c>
      <c r="K4254" s="38"/>
      <c r="L4254" s="49"/>
      <c r="M4254" s="37" t="s">
        <v>63</v>
      </c>
      <c r="N4254" s="37" t="s">
        <v>64</v>
      </c>
      <c r="O4254" s="37" t="s">
        <v>1757</v>
      </c>
      <c r="P4254" s="37" t="s">
        <v>1758</v>
      </c>
      <c r="Q4254" s="37" t="s">
        <v>1759</v>
      </c>
      <c r="R4254" s="37" t="s">
        <v>1760</v>
      </c>
      <c r="S4254" s="37" t="s">
        <v>1725</v>
      </c>
      <c r="T4254" s="37" t="s">
        <v>1722</v>
      </c>
      <c r="U4254" s="1" t="e">
        <f>VLOOKUP(T4254,[2]VAT!$A:$D,1,0)</f>
        <v>#N/A</v>
      </c>
      <c r="V4254" s="37" t="s">
        <v>2</v>
      </c>
      <c r="W4254" s="37" t="s">
        <v>2</v>
      </c>
      <c r="X4254" t="e">
        <f>VLOOKUP(T4254,[3]رکوردها!$A:$B,2,0)</f>
        <v>#N/A</v>
      </c>
      <c r="Y4254" t="e">
        <f>VLOOKUP(T4254,[3]رکوردها!$A:$D,4,0)</f>
        <v>#N/A</v>
      </c>
      <c r="Z4254" t="e">
        <f>VLOOKUP(T4254,[3]رکوردها!$A:$C,3,0)</f>
        <v>#N/A</v>
      </c>
      <c r="AA4254" t="e">
        <f>VLOOKUP(T4254,[3]رکوردها!$A:$F,6,0)</f>
        <v>#N/A</v>
      </c>
      <c r="AB4254" t="e">
        <f>VLOOKUP(T4254,[3]رکوردها!$A:$E,5,0)</f>
        <v>#N/A</v>
      </c>
    </row>
    <row r="4255" spans="1:28" s="41" customFormat="1" hidden="1" x14ac:dyDescent="0.2">
      <c r="A4255" s="36">
        <v>147738</v>
      </c>
      <c r="B4255" s="36">
        <v>1322</v>
      </c>
      <c r="C4255" s="36">
        <v>1498</v>
      </c>
      <c r="D4255" s="39" t="s">
        <v>5175</v>
      </c>
      <c r="E4255" s="36"/>
      <c r="F4255" s="37" t="s">
        <v>171</v>
      </c>
      <c r="G4255" s="37" t="s">
        <v>1808</v>
      </c>
      <c r="H4255" s="38">
        <v>0</v>
      </c>
      <c r="I4255" s="38">
        <v>50000</v>
      </c>
      <c r="J4255" s="38">
        <f t="shared" si="67"/>
        <v>-50000</v>
      </c>
      <c r="K4255" s="38"/>
      <c r="L4255" s="49"/>
      <c r="M4255" s="37" t="s">
        <v>63</v>
      </c>
      <c r="N4255" s="37" t="s">
        <v>64</v>
      </c>
      <c r="O4255" s="37" t="s">
        <v>1757</v>
      </c>
      <c r="P4255" s="37" t="s">
        <v>1758</v>
      </c>
      <c r="Q4255" s="37" t="s">
        <v>1759</v>
      </c>
      <c r="R4255" s="37" t="s">
        <v>1760</v>
      </c>
      <c r="S4255" s="37" t="s">
        <v>1725</v>
      </c>
      <c r="T4255" s="37" t="s">
        <v>1722</v>
      </c>
      <c r="U4255" s="1" t="e">
        <f>VLOOKUP(T4255,[2]VAT!$A:$D,1,0)</f>
        <v>#N/A</v>
      </c>
      <c r="V4255" s="37" t="s">
        <v>2</v>
      </c>
      <c r="W4255" s="37" t="s">
        <v>2</v>
      </c>
      <c r="X4255" t="e">
        <f>VLOOKUP(T4255,[3]رکوردها!$A:$B,2,0)</f>
        <v>#N/A</v>
      </c>
      <c r="Y4255" t="e">
        <f>VLOOKUP(T4255,[3]رکوردها!$A:$D,4,0)</f>
        <v>#N/A</v>
      </c>
      <c r="Z4255" t="e">
        <f>VLOOKUP(T4255,[3]رکوردها!$A:$C,3,0)</f>
        <v>#N/A</v>
      </c>
      <c r="AA4255" t="e">
        <f>VLOOKUP(T4255,[3]رکوردها!$A:$F,6,0)</f>
        <v>#N/A</v>
      </c>
      <c r="AB4255" t="e">
        <f>VLOOKUP(T4255,[3]رکوردها!$A:$E,5,0)</f>
        <v>#N/A</v>
      </c>
    </row>
    <row r="4256" spans="1:28" s="41" customFormat="1" hidden="1" x14ac:dyDescent="0.2">
      <c r="A4256" s="36">
        <v>147743</v>
      </c>
      <c r="B4256" s="36">
        <v>1322</v>
      </c>
      <c r="C4256" s="36">
        <v>1498</v>
      </c>
      <c r="D4256" s="39" t="s">
        <v>5175</v>
      </c>
      <c r="E4256" s="36"/>
      <c r="F4256" s="37" t="s">
        <v>171</v>
      </c>
      <c r="G4256" s="37" t="s">
        <v>1809</v>
      </c>
      <c r="H4256" s="38">
        <v>0</v>
      </c>
      <c r="I4256" s="38">
        <v>20000</v>
      </c>
      <c r="J4256" s="38">
        <f t="shared" si="67"/>
        <v>-20000</v>
      </c>
      <c r="K4256" s="38"/>
      <c r="L4256" s="49"/>
      <c r="M4256" s="37" t="s">
        <v>63</v>
      </c>
      <c r="N4256" s="37" t="s">
        <v>64</v>
      </c>
      <c r="O4256" s="37" t="s">
        <v>1757</v>
      </c>
      <c r="P4256" s="37" t="s">
        <v>1758</v>
      </c>
      <c r="Q4256" s="37" t="s">
        <v>1759</v>
      </c>
      <c r="R4256" s="37" t="s">
        <v>1760</v>
      </c>
      <c r="S4256" s="37" t="s">
        <v>1725</v>
      </c>
      <c r="T4256" s="37" t="s">
        <v>1722</v>
      </c>
      <c r="U4256" s="1" t="e">
        <f>VLOOKUP(T4256,[2]VAT!$A:$D,1,0)</f>
        <v>#N/A</v>
      </c>
      <c r="V4256" s="37" t="s">
        <v>2</v>
      </c>
      <c r="W4256" s="37" t="s">
        <v>2</v>
      </c>
      <c r="X4256" t="e">
        <f>VLOOKUP(T4256,[3]رکوردها!$A:$B,2,0)</f>
        <v>#N/A</v>
      </c>
      <c r="Y4256" t="e">
        <f>VLOOKUP(T4256,[3]رکوردها!$A:$D,4,0)</f>
        <v>#N/A</v>
      </c>
      <c r="Z4256" t="e">
        <f>VLOOKUP(T4256,[3]رکوردها!$A:$C,3,0)</f>
        <v>#N/A</v>
      </c>
      <c r="AA4256" t="e">
        <f>VLOOKUP(T4256,[3]رکوردها!$A:$F,6,0)</f>
        <v>#N/A</v>
      </c>
      <c r="AB4256" t="e">
        <f>VLOOKUP(T4256,[3]رکوردها!$A:$E,5,0)</f>
        <v>#N/A</v>
      </c>
    </row>
    <row r="4257" spans="1:28" s="41" customFormat="1" hidden="1" x14ac:dyDescent="0.2">
      <c r="A4257" s="36">
        <v>147033</v>
      </c>
      <c r="B4257" s="36">
        <v>1371</v>
      </c>
      <c r="C4257" s="36">
        <v>1446</v>
      </c>
      <c r="D4257" s="36" t="str">
        <f>VLOOKUP(C4257,Piv.Analysis!A:AA,27,0)</f>
        <v>اصلاح و انتقال</v>
      </c>
      <c r="E4257" s="36"/>
      <c r="F4257" s="37" t="s">
        <v>1646</v>
      </c>
      <c r="G4257" s="37" t="s">
        <v>1810</v>
      </c>
      <c r="H4257" s="38">
        <v>50000000</v>
      </c>
      <c r="I4257" s="38">
        <v>0</v>
      </c>
      <c r="J4257" s="38">
        <f t="shared" si="67"/>
        <v>50000000</v>
      </c>
      <c r="K4257" s="38"/>
      <c r="L4257" s="49"/>
      <c r="M4257" s="37" t="s">
        <v>63</v>
      </c>
      <c r="N4257" s="37" t="s">
        <v>64</v>
      </c>
      <c r="O4257" s="37" t="s">
        <v>1757</v>
      </c>
      <c r="P4257" s="37" t="s">
        <v>1758</v>
      </c>
      <c r="Q4257" s="37" t="s">
        <v>1759</v>
      </c>
      <c r="R4257" s="37" t="s">
        <v>1760</v>
      </c>
      <c r="S4257" s="37" t="s">
        <v>1725</v>
      </c>
      <c r="T4257" s="37" t="s">
        <v>1722</v>
      </c>
      <c r="U4257" s="1" t="e">
        <f>VLOOKUP(T4257,[2]VAT!$A:$D,1,0)</f>
        <v>#N/A</v>
      </c>
      <c r="V4257" s="37" t="s">
        <v>2</v>
      </c>
      <c r="W4257" s="37" t="s">
        <v>2</v>
      </c>
      <c r="X4257" t="e">
        <f>VLOOKUP(T4257,[3]رکوردها!$A:$B,2,0)</f>
        <v>#N/A</v>
      </c>
      <c r="Y4257" t="e">
        <f>VLOOKUP(T4257,[3]رکوردها!$A:$D,4,0)</f>
        <v>#N/A</v>
      </c>
      <c r="Z4257" t="e">
        <f>VLOOKUP(T4257,[3]رکوردها!$A:$C,3,0)</f>
        <v>#N/A</v>
      </c>
      <c r="AA4257" t="e">
        <f>VLOOKUP(T4257,[3]رکوردها!$A:$F,6,0)</f>
        <v>#N/A</v>
      </c>
      <c r="AB4257" t="e">
        <f>VLOOKUP(T4257,[3]رکوردها!$A:$E,5,0)</f>
        <v>#N/A</v>
      </c>
    </row>
    <row r="4258" spans="1:28" s="41" customFormat="1" hidden="1" x14ac:dyDescent="0.2">
      <c r="A4258" s="36">
        <v>147035</v>
      </c>
      <c r="B4258" s="36">
        <v>1371</v>
      </c>
      <c r="C4258" s="36">
        <v>1446</v>
      </c>
      <c r="D4258" s="36" t="str">
        <f>VLOOKUP(C4258,Piv.Analysis!A:AA,27,0)</f>
        <v>اصلاح و انتقال</v>
      </c>
      <c r="E4258" s="36"/>
      <c r="F4258" s="37" t="s">
        <v>1646</v>
      </c>
      <c r="G4258" s="37" t="s">
        <v>1811</v>
      </c>
      <c r="H4258" s="38">
        <v>50000000</v>
      </c>
      <c r="I4258" s="38">
        <v>0</v>
      </c>
      <c r="J4258" s="38">
        <f t="shared" si="67"/>
        <v>50000000</v>
      </c>
      <c r="K4258" s="38"/>
      <c r="L4258" s="49"/>
      <c r="M4258" s="37" t="s">
        <v>63</v>
      </c>
      <c r="N4258" s="37" t="s">
        <v>64</v>
      </c>
      <c r="O4258" s="37" t="s">
        <v>1757</v>
      </c>
      <c r="P4258" s="37" t="s">
        <v>1758</v>
      </c>
      <c r="Q4258" s="37" t="s">
        <v>1759</v>
      </c>
      <c r="R4258" s="37" t="s">
        <v>1760</v>
      </c>
      <c r="S4258" s="37" t="s">
        <v>1725</v>
      </c>
      <c r="T4258" s="37" t="s">
        <v>1722</v>
      </c>
      <c r="U4258" s="1" t="e">
        <f>VLOOKUP(T4258,[2]VAT!$A:$D,1,0)</f>
        <v>#N/A</v>
      </c>
      <c r="V4258" s="37" t="s">
        <v>2</v>
      </c>
      <c r="W4258" s="37" t="s">
        <v>2</v>
      </c>
      <c r="X4258" t="e">
        <f>VLOOKUP(T4258,[3]رکوردها!$A:$B,2,0)</f>
        <v>#N/A</v>
      </c>
      <c r="Y4258" t="e">
        <f>VLOOKUP(T4258,[3]رکوردها!$A:$D,4,0)</f>
        <v>#N/A</v>
      </c>
      <c r="Z4258" t="e">
        <f>VLOOKUP(T4258,[3]رکوردها!$A:$C,3,0)</f>
        <v>#N/A</v>
      </c>
      <c r="AA4258" t="e">
        <f>VLOOKUP(T4258,[3]رکوردها!$A:$F,6,0)</f>
        <v>#N/A</v>
      </c>
      <c r="AB4258" t="e">
        <f>VLOOKUP(T4258,[3]رکوردها!$A:$E,5,0)</f>
        <v>#N/A</v>
      </c>
    </row>
    <row r="4259" spans="1:28" s="41" customFormat="1" hidden="1" x14ac:dyDescent="0.2">
      <c r="A4259" s="36">
        <v>173629</v>
      </c>
      <c r="B4259" s="36">
        <v>1373</v>
      </c>
      <c r="C4259" s="36">
        <v>1582</v>
      </c>
      <c r="D4259" s="36" t="str">
        <f>VLOOKUP(C4259,Piv.Analysis!A:AA,27,0)</f>
        <v>دریافت و پرداخت</v>
      </c>
      <c r="E4259" s="36"/>
      <c r="F4259" s="37" t="s">
        <v>1646</v>
      </c>
      <c r="G4259" s="37" t="s">
        <v>1730</v>
      </c>
      <c r="H4259" s="38">
        <v>0</v>
      </c>
      <c r="I4259" s="38">
        <v>100000000</v>
      </c>
      <c r="J4259" s="38">
        <f t="shared" si="67"/>
        <v>-100000000</v>
      </c>
      <c r="K4259" s="38"/>
      <c r="L4259" s="49"/>
      <c r="M4259" s="37" t="s">
        <v>63</v>
      </c>
      <c r="N4259" s="37" t="s">
        <v>64</v>
      </c>
      <c r="O4259" s="37" t="s">
        <v>1757</v>
      </c>
      <c r="P4259" s="37" t="s">
        <v>1758</v>
      </c>
      <c r="Q4259" s="37" t="s">
        <v>1759</v>
      </c>
      <c r="R4259" s="37" t="s">
        <v>1760</v>
      </c>
      <c r="S4259" s="37" t="s">
        <v>1725</v>
      </c>
      <c r="T4259" s="37" t="s">
        <v>1722</v>
      </c>
      <c r="U4259" s="1" t="e">
        <f>VLOOKUP(T4259,[2]VAT!$A:$D,1,0)</f>
        <v>#N/A</v>
      </c>
      <c r="V4259" s="37" t="s">
        <v>2</v>
      </c>
      <c r="W4259" s="37" t="s">
        <v>2</v>
      </c>
      <c r="X4259" t="e">
        <f>VLOOKUP(T4259,[3]رکوردها!$A:$B,2,0)</f>
        <v>#N/A</v>
      </c>
      <c r="Y4259" t="e">
        <f>VLOOKUP(T4259,[3]رکوردها!$A:$D,4,0)</f>
        <v>#N/A</v>
      </c>
      <c r="Z4259" t="e">
        <f>VLOOKUP(T4259,[3]رکوردها!$A:$C,3,0)</f>
        <v>#N/A</v>
      </c>
      <c r="AA4259" t="e">
        <f>VLOOKUP(T4259,[3]رکوردها!$A:$F,6,0)</f>
        <v>#N/A</v>
      </c>
      <c r="AB4259" t="e">
        <f>VLOOKUP(T4259,[3]رکوردها!$A:$E,5,0)</f>
        <v>#N/A</v>
      </c>
    </row>
    <row r="4260" spans="1:28" s="41" customFormat="1" hidden="1" x14ac:dyDescent="0.2">
      <c r="A4260" s="36">
        <v>147103</v>
      </c>
      <c r="B4260" s="36">
        <v>1388</v>
      </c>
      <c r="C4260" s="36">
        <v>1452</v>
      </c>
      <c r="D4260" s="39" t="s">
        <v>5175</v>
      </c>
      <c r="E4260" s="36"/>
      <c r="F4260" s="37" t="s">
        <v>26</v>
      </c>
      <c r="G4260" s="37" t="s">
        <v>1812</v>
      </c>
      <c r="H4260" s="38">
        <v>278346039</v>
      </c>
      <c r="I4260" s="38">
        <v>0</v>
      </c>
      <c r="J4260" s="38">
        <f t="shared" si="67"/>
        <v>278346039</v>
      </c>
      <c r="K4260" s="38"/>
      <c r="L4260" s="49"/>
      <c r="M4260" s="37" t="s">
        <v>63</v>
      </c>
      <c r="N4260" s="37" t="s">
        <v>64</v>
      </c>
      <c r="O4260" s="37" t="s">
        <v>1757</v>
      </c>
      <c r="P4260" s="37" t="s">
        <v>1758</v>
      </c>
      <c r="Q4260" s="37" t="s">
        <v>1759</v>
      </c>
      <c r="R4260" s="37" t="s">
        <v>1760</v>
      </c>
      <c r="S4260" s="37" t="s">
        <v>1725</v>
      </c>
      <c r="T4260" s="37" t="s">
        <v>1722</v>
      </c>
      <c r="U4260" s="1" t="e">
        <f>VLOOKUP(T4260,[2]VAT!$A:$D,1,0)</f>
        <v>#N/A</v>
      </c>
      <c r="V4260" s="37" t="s">
        <v>2</v>
      </c>
      <c r="W4260" s="37" t="s">
        <v>2</v>
      </c>
      <c r="X4260" t="e">
        <f>VLOOKUP(T4260,[3]رکوردها!$A:$B,2,0)</f>
        <v>#N/A</v>
      </c>
      <c r="Y4260" t="e">
        <f>VLOOKUP(T4260,[3]رکوردها!$A:$D,4,0)</f>
        <v>#N/A</v>
      </c>
      <c r="Z4260" t="e">
        <f>VLOOKUP(T4260,[3]رکوردها!$A:$C,3,0)</f>
        <v>#N/A</v>
      </c>
      <c r="AA4260" t="e">
        <f>VLOOKUP(T4260,[3]رکوردها!$A:$F,6,0)</f>
        <v>#N/A</v>
      </c>
      <c r="AB4260" t="e">
        <f>VLOOKUP(T4260,[3]رکوردها!$A:$E,5,0)</f>
        <v>#N/A</v>
      </c>
    </row>
    <row r="4261" spans="1:28" s="41" customFormat="1" hidden="1" x14ac:dyDescent="0.2">
      <c r="A4261" s="36">
        <v>147109</v>
      </c>
      <c r="B4261" s="36">
        <v>1388</v>
      </c>
      <c r="C4261" s="36">
        <v>1452</v>
      </c>
      <c r="D4261" s="39" t="s">
        <v>5175</v>
      </c>
      <c r="E4261" s="36"/>
      <c r="F4261" s="37" t="s">
        <v>26</v>
      </c>
      <c r="G4261" s="37" t="s">
        <v>1813</v>
      </c>
      <c r="H4261" s="38">
        <v>1268765666</v>
      </c>
      <c r="I4261" s="38">
        <v>0</v>
      </c>
      <c r="J4261" s="38">
        <f t="shared" si="67"/>
        <v>1268765666</v>
      </c>
      <c r="K4261" s="38"/>
      <c r="L4261" s="49"/>
      <c r="M4261" s="37" t="s">
        <v>63</v>
      </c>
      <c r="N4261" s="37" t="s">
        <v>64</v>
      </c>
      <c r="O4261" s="37" t="s">
        <v>1757</v>
      </c>
      <c r="P4261" s="37" t="s">
        <v>1758</v>
      </c>
      <c r="Q4261" s="37" t="s">
        <v>1759</v>
      </c>
      <c r="R4261" s="37" t="s">
        <v>1760</v>
      </c>
      <c r="S4261" s="37" t="s">
        <v>1725</v>
      </c>
      <c r="T4261" s="37" t="s">
        <v>1722</v>
      </c>
      <c r="U4261" s="1" t="e">
        <f>VLOOKUP(T4261,[2]VAT!$A:$D,1,0)</f>
        <v>#N/A</v>
      </c>
      <c r="V4261" s="37" t="s">
        <v>2</v>
      </c>
      <c r="W4261" s="37" t="s">
        <v>2</v>
      </c>
      <c r="X4261" t="e">
        <f>VLOOKUP(T4261,[3]رکوردها!$A:$B,2,0)</f>
        <v>#N/A</v>
      </c>
      <c r="Y4261" t="e">
        <f>VLOOKUP(T4261,[3]رکوردها!$A:$D,4,0)</f>
        <v>#N/A</v>
      </c>
      <c r="Z4261" t="e">
        <f>VLOOKUP(T4261,[3]رکوردها!$A:$C,3,0)</f>
        <v>#N/A</v>
      </c>
      <c r="AA4261" t="e">
        <f>VLOOKUP(T4261,[3]رکوردها!$A:$F,6,0)</f>
        <v>#N/A</v>
      </c>
      <c r="AB4261" t="e">
        <f>VLOOKUP(T4261,[3]رکوردها!$A:$E,5,0)</f>
        <v>#N/A</v>
      </c>
    </row>
    <row r="4262" spans="1:28" s="41" customFormat="1" hidden="1" x14ac:dyDescent="0.2">
      <c r="A4262" s="36">
        <v>147115</v>
      </c>
      <c r="B4262" s="36">
        <v>1388</v>
      </c>
      <c r="C4262" s="36">
        <v>1452</v>
      </c>
      <c r="D4262" s="39" t="s">
        <v>5175</v>
      </c>
      <c r="E4262" s="36"/>
      <c r="F4262" s="37" t="s">
        <v>26</v>
      </c>
      <c r="G4262" s="37" t="s">
        <v>1814</v>
      </c>
      <c r="H4262" s="38">
        <v>7000000000</v>
      </c>
      <c r="I4262" s="38">
        <v>0</v>
      </c>
      <c r="J4262" s="38">
        <f t="shared" si="67"/>
        <v>7000000000</v>
      </c>
      <c r="K4262" s="38"/>
      <c r="L4262" s="49"/>
      <c r="M4262" s="37" t="s">
        <v>63</v>
      </c>
      <c r="N4262" s="37" t="s">
        <v>64</v>
      </c>
      <c r="O4262" s="37" t="s">
        <v>1757</v>
      </c>
      <c r="P4262" s="37" t="s">
        <v>1758</v>
      </c>
      <c r="Q4262" s="37" t="s">
        <v>1759</v>
      </c>
      <c r="R4262" s="37" t="s">
        <v>1760</v>
      </c>
      <c r="S4262" s="37" t="s">
        <v>1725</v>
      </c>
      <c r="T4262" s="37" t="s">
        <v>1722</v>
      </c>
      <c r="U4262" s="1" t="e">
        <f>VLOOKUP(T4262,[2]VAT!$A:$D,1,0)</f>
        <v>#N/A</v>
      </c>
      <c r="V4262" s="37" t="s">
        <v>2</v>
      </c>
      <c r="W4262" s="37" t="s">
        <v>2</v>
      </c>
      <c r="X4262" t="e">
        <f>VLOOKUP(T4262,[3]رکوردها!$A:$B,2,0)</f>
        <v>#N/A</v>
      </c>
      <c r="Y4262" t="e">
        <f>VLOOKUP(T4262,[3]رکوردها!$A:$D,4,0)</f>
        <v>#N/A</v>
      </c>
      <c r="Z4262" t="e">
        <f>VLOOKUP(T4262,[3]رکوردها!$A:$C,3,0)</f>
        <v>#N/A</v>
      </c>
      <c r="AA4262" t="e">
        <f>VLOOKUP(T4262,[3]رکوردها!$A:$F,6,0)</f>
        <v>#N/A</v>
      </c>
      <c r="AB4262" t="e">
        <f>VLOOKUP(T4262,[3]رکوردها!$A:$E,5,0)</f>
        <v>#N/A</v>
      </c>
    </row>
    <row r="4263" spans="1:28" s="41" customFormat="1" hidden="1" x14ac:dyDescent="0.2">
      <c r="A4263" s="36">
        <v>147117</v>
      </c>
      <c r="B4263" s="36">
        <v>1388</v>
      </c>
      <c r="C4263" s="36">
        <v>1452</v>
      </c>
      <c r="D4263" s="39" t="s">
        <v>5175</v>
      </c>
      <c r="E4263" s="36"/>
      <c r="F4263" s="37" t="s">
        <v>26</v>
      </c>
      <c r="G4263" s="37" t="s">
        <v>1815</v>
      </c>
      <c r="H4263" s="38">
        <v>50000000</v>
      </c>
      <c r="I4263" s="38">
        <v>0</v>
      </c>
      <c r="J4263" s="38">
        <f t="shared" si="67"/>
        <v>50000000</v>
      </c>
      <c r="K4263" s="38"/>
      <c r="L4263" s="49"/>
      <c r="M4263" s="37" t="s">
        <v>63</v>
      </c>
      <c r="N4263" s="37" t="s">
        <v>64</v>
      </c>
      <c r="O4263" s="37" t="s">
        <v>1757</v>
      </c>
      <c r="P4263" s="37" t="s">
        <v>1758</v>
      </c>
      <c r="Q4263" s="37" t="s">
        <v>1759</v>
      </c>
      <c r="R4263" s="37" t="s">
        <v>1760</v>
      </c>
      <c r="S4263" s="37" t="s">
        <v>1725</v>
      </c>
      <c r="T4263" s="37" t="s">
        <v>1722</v>
      </c>
      <c r="U4263" s="1" t="e">
        <f>VLOOKUP(T4263,[2]VAT!$A:$D,1,0)</f>
        <v>#N/A</v>
      </c>
      <c r="V4263" s="37" t="s">
        <v>2</v>
      </c>
      <c r="W4263" s="37" t="s">
        <v>2</v>
      </c>
      <c r="X4263" t="e">
        <f>VLOOKUP(T4263,[3]رکوردها!$A:$B,2,0)</f>
        <v>#N/A</v>
      </c>
      <c r="Y4263" t="e">
        <f>VLOOKUP(T4263,[3]رکوردها!$A:$D,4,0)</f>
        <v>#N/A</v>
      </c>
      <c r="Z4263" t="e">
        <f>VLOOKUP(T4263,[3]رکوردها!$A:$C,3,0)</f>
        <v>#N/A</v>
      </c>
      <c r="AA4263" t="e">
        <f>VLOOKUP(T4263,[3]رکوردها!$A:$F,6,0)</f>
        <v>#N/A</v>
      </c>
      <c r="AB4263" t="e">
        <f>VLOOKUP(T4263,[3]رکوردها!$A:$E,5,0)</f>
        <v>#N/A</v>
      </c>
    </row>
    <row r="4264" spans="1:28" s="41" customFormat="1" hidden="1" x14ac:dyDescent="0.2">
      <c r="A4264" s="36">
        <v>173637</v>
      </c>
      <c r="B4264" s="36">
        <v>1390</v>
      </c>
      <c r="C4264" s="36">
        <v>1583</v>
      </c>
      <c r="D4264" s="36" t="str">
        <f>VLOOKUP(C4264,Piv.Analysis!A:AA,27,0)</f>
        <v>دریافت و پرداخت</v>
      </c>
      <c r="E4264" s="36"/>
      <c r="F4264" s="37" t="s">
        <v>26</v>
      </c>
      <c r="G4264" s="37" t="s">
        <v>1734</v>
      </c>
      <c r="H4264" s="38">
        <v>0</v>
      </c>
      <c r="I4264" s="38">
        <v>328346039</v>
      </c>
      <c r="J4264" s="38">
        <f t="shared" si="67"/>
        <v>-328346039</v>
      </c>
      <c r="K4264" s="38"/>
      <c r="L4264" s="49"/>
      <c r="M4264" s="37" t="s">
        <v>63</v>
      </c>
      <c r="N4264" s="37" t="s">
        <v>64</v>
      </c>
      <c r="O4264" s="37" t="s">
        <v>1757</v>
      </c>
      <c r="P4264" s="37" t="s">
        <v>1758</v>
      </c>
      <c r="Q4264" s="37" t="s">
        <v>1759</v>
      </c>
      <c r="R4264" s="37" t="s">
        <v>1760</v>
      </c>
      <c r="S4264" s="37" t="s">
        <v>1725</v>
      </c>
      <c r="T4264" s="37" t="s">
        <v>1722</v>
      </c>
      <c r="U4264" s="1" t="e">
        <f>VLOOKUP(T4264,[2]VAT!$A:$D,1,0)</f>
        <v>#N/A</v>
      </c>
      <c r="V4264" s="37" t="s">
        <v>2</v>
      </c>
      <c r="W4264" s="37" t="s">
        <v>2</v>
      </c>
      <c r="X4264" t="e">
        <f>VLOOKUP(T4264,[3]رکوردها!$A:$B,2,0)</f>
        <v>#N/A</v>
      </c>
      <c r="Y4264" t="e">
        <f>VLOOKUP(T4264,[3]رکوردها!$A:$D,4,0)</f>
        <v>#N/A</v>
      </c>
      <c r="Z4264" t="e">
        <f>VLOOKUP(T4264,[3]رکوردها!$A:$C,3,0)</f>
        <v>#N/A</v>
      </c>
      <c r="AA4264" t="e">
        <f>VLOOKUP(T4264,[3]رکوردها!$A:$F,6,0)</f>
        <v>#N/A</v>
      </c>
      <c r="AB4264" t="e">
        <f>VLOOKUP(T4264,[3]رکوردها!$A:$E,5,0)</f>
        <v>#N/A</v>
      </c>
    </row>
    <row r="4265" spans="1:28" s="41" customFormat="1" hidden="1" x14ac:dyDescent="0.2">
      <c r="A4265" s="36">
        <v>173639</v>
      </c>
      <c r="B4265" s="36">
        <v>1390</v>
      </c>
      <c r="C4265" s="36">
        <v>1583</v>
      </c>
      <c r="D4265" s="36" t="str">
        <f>VLOOKUP(C4265,Piv.Analysis!A:AA,27,0)</f>
        <v>دریافت و پرداخت</v>
      </c>
      <c r="E4265" s="36"/>
      <c r="F4265" s="37" t="s">
        <v>26</v>
      </c>
      <c r="G4265" s="37" t="s">
        <v>1735</v>
      </c>
      <c r="H4265" s="38">
        <v>0</v>
      </c>
      <c r="I4265" s="38">
        <v>1268765666</v>
      </c>
      <c r="J4265" s="38">
        <f t="shared" si="67"/>
        <v>-1268765666</v>
      </c>
      <c r="K4265" s="38"/>
      <c r="L4265" s="49"/>
      <c r="M4265" s="37" t="s">
        <v>63</v>
      </c>
      <c r="N4265" s="37" t="s">
        <v>64</v>
      </c>
      <c r="O4265" s="37" t="s">
        <v>1757</v>
      </c>
      <c r="P4265" s="37" t="s">
        <v>1758</v>
      </c>
      <c r="Q4265" s="37" t="s">
        <v>1759</v>
      </c>
      <c r="R4265" s="37" t="s">
        <v>1760</v>
      </c>
      <c r="S4265" s="37" t="s">
        <v>1725</v>
      </c>
      <c r="T4265" s="37" t="s">
        <v>1722</v>
      </c>
      <c r="U4265" s="1" t="e">
        <f>VLOOKUP(T4265,[2]VAT!$A:$D,1,0)</f>
        <v>#N/A</v>
      </c>
      <c r="V4265" s="37" t="s">
        <v>2</v>
      </c>
      <c r="W4265" s="37" t="s">
        <v>2</v>
      </c>
      <c r="X4265" t="e">
        <f>VLOOKUP(T4265,[3]رکوردها!$A:$B,2,0)</f>
        <v>#N/A</v>
      </c>
      <c r="Y4265" t="e">
        <f>VLOOKUP(T4265,[3]رکوردها!$A:$D,4,0)</f>
        <v>#N/A</v>
      </c>
      <c r="Z4265" t="e">
        <f>VLOOKUP(T4265,[3]رکوردها!$A:$C,3,0)</f>
        <v>#N/A</v>
      </c>
      <c r="AA4265" t="e">
        <f>VLOOKUP(T4265,[3]رکوردها!$A:$F,6,0)</f>
        <v>#N/A</v>
      </c>
      <c r="AB4265" t="e">
        <f>VLOOKUP(T4265,[3]رکوردها!$A:$E,5,0)</f>
        <v>#N/A</v>
      </c>
    </row>
    <row r="4266" spans="1:28" s="41" customFormat="1" hidden="1" x14ac:dyDescent="0.2">
      <c r="A4266" s="36">
        <v>173641</v>
      </c>
      <c r="B4266" s="36">
        <v>1390</v>
      </c>
      <c r="C4266" s="36">
        <v>1583</v>
      </c>
      <c r="D4266" s="36" t="str">
        <f>VLOOKUP(C4266,Piv.Analysis!A:AA,27,0)</f>
        <v>دریافت و پرداخت</v>
      </c>
      <c r="E4266" s="36"/>
      <c r="F4266" s="37" t="s">
        <v>26</v>
      </c>
      <c r="G4266" s="37" t="s">
        <v>1736</v>
      </c>
      <c r="H4266" s="38">
        <v>0</v>
      </c>
      <c r="I4266" s="38">
        <v>7000000000</v>
      </c>
      <c r="J4266" s="38">
        <f t="shared" si="67"/>
        <v>-7000000000</v>
      </c>
      <c r="K4266" s="38"/>
      <c r="L4266" s="49"/>
      <c r="M4266" s="37" t="s">
        <v>63</v>
      </c>
      <c r="N4266" s="37" t="s">
        <v>64</v>
      </c>
      <c r="O4266" s="37" t="s">
        <v>1757</v>
      </c>
      <c r="P4266" s="37" t="s">
        <v>1758</v>
      </c>
      <c r="Q4266" s="37" t="s">
        <v>1759</v>
      </c>
      <c r="R4266" s="37" t="s">
        <v>1760</v>
      </c>
      <c r="S4266" s="37" t="s">
        <v>1725</v>
      </c>
      <c r="T4266" s="37" t="s">
        <v>1722</v>
      </c>
      <c r="U4266" s="1" t="e">
        <f>VLOOKUP(T4266,[2]VAT!$A:$D,1,0)</f>
        <v>#N/A</v>
      </c>
      <c r="V4266" s="37" t="s">
        <v>2</v>
      </c>
      <c r="W4266" s="37" t="s">
        <v>2</v>
      </c>
      <c r="X4266" t="e">
        <f>VLOOKUP(T4266,[3]رکوردها!$A:$B,2,0)</f>
        <v>#N/A</v>
      </c>
      <c r="Y4266" t="e">
        <f>VLOOKUP(T4266,[3]رکوردها!$A:$D,4,0)</f>
        <v>#N/A</v>
      </c>
      <c r="Z4266" t="e">
        <f>VLOOKUP(T4266,[3]رکوردها!$A:$C,3,0)</f>
        <v>#N/A</v>
      </c>
      <c r="AA4266" t="e">
        <f>VLOOKUP(T4266,[3]رکوردها!$A:$F,6,0)</f>
        <v>#N/A</v>
      </c>
      <c r="AB4266" t="e">
        <f>VLOOKUP(T4266,[3]رکوردها!$A:$E,5,0)</f>
        <v>#N/A</v>
      </c>
    </row>
    <row r="4267" spans="1:28" s="41" customFormat="1" hidden="1" x14ac:dyDescent="0.2">
      <c r="A4267" s="36">
        <v>144463</v>
      </c>
      <c r="B4267" s="36">
        <v>1398</v>
      </c>
      <c r="C4267" s="36">
        <v>1372</v>
      </c>
      <c r="D4267" s="36" t="str">
        <f>VLOOKUP(C4267,Piv.Analysis!A:AA,27,0)</f>
        <v>دریافت و پرداخت</v>
      </c>
      <c r="E4267" s="36"/>
      <c r="F4267" s="37" t="s">
        <v>1737</v>
      </c>
      <c r="G4267" s="37" t="s">
        <v>1816</v>
      </c>
      <c r="H4267" s="38">
        <v>0</v>
      </c>
      <c r="I4267" s="38">
        <v>242763000</v>
      </c>
      <c r="J4267" s="38">
        <f t="shared" si="67"/>
        <v>-242763000</v>
      </c>
      <c r="K4267" s="38"/>
      <c r="L4267" s="49"/>
      <c r="M4267" s="37" t="s">
        <v>63</v>
      </c>
      <c r="N4267" s="37" t="s">
        <v>64</v>
      </c>
      <c r="O4267" s="37" t="s">
        <v>1757</v>
      </c>
      <c r="P4267" s="37" t="s">
        <v>1758</v>
      </c>
      <c r="Q4267" s="37" t="s">
        <v>1759</v>
      </c>
      <c r="R4267" s="37" t="s">
        <v>1760</v>
      </c>
      <c r="S4267" s="37" t="s">
        <v>1725</v>
      </c>
      <c r="T4267" s="37" t="s">
        <v>1722</v>
      </c>
      <c r="U4267" s="1" t="e">
        <f>VLOOKUP(T4267,[2]VAT!$A:$D,1,0)</f>
        <v>#N/A</v>
      </c>
      <c r="V4267" s="37" t="s">
        <v>2</v>
      </c>
      <c r="W4267" s="37" t="s">
        <v>2</v>
      </c>
      <c r="X4267" t="e">
        <f>VLOOKUP(T4267,[3]رکوردها!$A:$B,2,0)</f>
        <v>#N/A</v>
      </c>
      <c r="Y4267" t="e">
        <f>VLOOKUP(T4267,[3]رکوردها!$A:$D,4,0)</f>
        <v>#N/A</v>
      </c>
      <c r="Z4267" t="e">
        <f>VLOOKUP(T4267,[3]رکوردها!$A:$C,3,0)</f>
        <v>#N/A</v>
      </c>
      <c r="AA4267" t="e">
        <f>VLOOKUP(T4267,[3]رکوردها!$A:$F,6,0)</f>
        <v>#N/A</v>
      </c>
      <c r="AB4267" t="e">
        <f>VLOOKUP(T4267,[3]رکوردها!$A:$E,5,0)</f>
        <v>#N/A</v>
      </c>
    </row>
    <row r="4268" spans="1:28" s="41" customFormat="1" hidden="1" x14ac:dyDescent="0.2">
      <c r="A4268" s="36">
        <v>147711</v>
      </c>
      <c r="B4268" s="36">
        <v>1400</v>
      </c>
      <c r="C4268" s="36">
        <v>1493</v>
      </c>
      <c r="D4268" s="36" t="str">
        <f>VLOOKUP(C4268,Piv.Analysis!A:AA,27,0)</f>
        <v>دریافت و پرداخت</v>
      </c>
      <c r="E4268" s="36"/>
      <c r="F4268" s="37" t="s">
        <v>1737</v>
      </c>
      <c r="G4268" s="37" t="s">
        <v>1817</v>
      </c>
      <c r="H4268" s="38">
        <v>192763000</v>
      </c>
      <c r="I4268" s="38">
        <v>0</v>
      </c>
      <c r="J4268" s="38">
        <f t="shared" si="67"/>
        <v>192763000</v>
      </c>
      <c r="K4268" s="38"/>
      <c r="L4268" s="49"/>
      <c r="M4268" s="37" t="s">
        <v>63</v>
      </c>
      <c r="N4268" s="37" t="s">
        <v>64</v>
      </c>
      <c r="O4268" s="37" t="s">
        <v>1757</v>
      </c>
      <c r="P4268" s="37" t="s">
        <v>1758</v>
      </c>
      <c r="Q4268" s="37" t="s">
        <v>1759</v>
      </c>
      <c r="R4268" s="37" t="s">
        <v>1760</v>
      </c>
      <c r="S4268" s="37" t="s">
        <v>1725</v>
      </c>
      <c r="T4268" s="37" t="s">
        <v>1722</v>
      </c>
      <c r="U4268" s="1" t="e">
        <f>VLOOKUP(T4268,[2]VAT!$A:$D,1,0)</f>
        <v>#N/A</v>
      </c>
      <c r="V4268" s="37" t="s">
        <v>2</v>
      </c>
      <c r="W4268" s="37" t="s">
        <v>2</v>
      </c>
      <c r="X4268" t="e">
        <f>VLOOKUP(T4268,[3]رکوردها!$A:$B,2,0)</f>
        <v>#N/A</v>
      </c>
      <c r="Y4268" t="e">
        <f>VLOOKUP(T4268,[3]رکوردها!$A:$D,4,0)</f>
        <v>#N/A</v>
      </c>
      <c r="Z4268" t="e">
        <f>VLOOKUP(T4268,[3]رکوردها!$A:$C,3,0)</f>
        <v>#N/A</v>
      </c>
      <c r="AA4268" t="e">
        <f>VLOOKUP(T4268,[3]رکوردها!$A:$F,6,0)</f>
        <v>#N/A</v>
      </c>
      <c r="AB4268" t="e">
        <f>VLOOKUP(T4268,[3]رکوردها!$A:$E,5,0)</f>
        <v>#N/A</v>
      </c>
    </row>
    <row r="4269" spans="1:28" s="41" customFormat="1" hidden="1" x14ac:dyDescent="0.2">
      <c r="A4269" s="36">
        <v>147714</v>
      </c>
      <c r="B4269" s="36">
        <v>1400</v>
      </c>
      <c r="C4269" s="36">
        <v>1493</v>
      </c>
      <c r="D4269" s="36" t="str">
        <f>VLOOKUP(C4269,Piv.Analysis!A:AA,27,0)</f>
        <v>دریافت و پرداخت</v>
      </c>
      <c r="E4269" s="36"/>
      <c r="F4269" s="37" t="s">
        <v>1737</v>
      </c>
      <c r="G4269" s="37" t="s">
        <v>1818</v>
      </c>
      <c r="H4269" s="38">
        <v>0</v>
      </c>
      <c r="I4269" s="38">
        <v>12099</v>
      </c>
      <c r="J4269" s="38">
        <f t="shared" si="67"/>
        <v>-12099</v>
      </c>
      <c r="K4269" s="38"/>
      <c r="L4269" s="49"/>
      <c r="M4269" s="37" t="s">
        <v>63</v>
      </c>
      <c r="N4269" s="37" t="s">
        <v>64</v>
      </c>
      <c r="O4269" s="37" t="s">
        <v>1757</v>
      </c>
      <c r="P4269" s="37" t="s">
        <v>1758</v>
      </c>
      <c r="Q4269" s="37" t="s">
        <v>1759</v>
      </c>
      <c r="R4269" s="37" t="s">
        <v>1760</v>
      </c>
      <c r="S4269" s="37" t="s">
        <v>1725</v>
      </c>
      <c r="T4269" s="37" t="s">
        <v>1722</v>
      </c>
      <c r="U4269" s="1" t="e">
        <f>VLOOKUP(T4269,[2]VAT!$A:$D,1,0)</f>
        <v>#N/A</v>
      </c>
      <c r="V4269" s="37" t="s">
        <v>2</v>
      </c>
      <c r="W4269" s="37" t="s">
        <v>2</v>
      </c>
      <c r="X4269" t="e">
        <f>VLOOKUP(T4269,[3]رکوردها!$A:$B,2,0)</f>
        <v>#N/A</v>
      </c>
      <c r="Y4269" t="e">
        <f>VLOOKUP(T4269,[3]رکوردها!$A:$D,4,0)</f>
        <v>#N/A</v>
      </c>
      <c r="Z4269" t="e">
        <f>VLOOKUP(T4269,[3]رکوردها!$A:$C,3,0)</f>
        <v>#N/A</v>
      </c>
      <c r="AA4269" t="e">
        <f>VLOOKUP(T4269,[3]رکوردها!$A:$F,6,0)</f>
        <v>#N/A</v>
      </c>
      <c r="AB4269" t="e">
        <f>VLOOKUP(T4269,[3]رکوردها!$A:$E,5,0)</f>
        <v>#N/A</v>
      </c>
    </row>
    <row r="4270" spans="1:28" s="41" customFormat="1" hidden="1" x14ac:dyDescent="0.2">
      <c r="A4270" s="36">
        <v>147717</v>
      </c>
      <c r="B4270" s="36">
        <v>1400</v>
      </c>
      <c r="C4270" s="36">
        <v>1493</v>
      </c>
      <c r="D4270" s="36" t="str">
        <f>VLOOKUP(C4270,Piv.Analysis!A:AA,27,0)</f>
        <v>دریافت و پرداخت</v>
      </c>
      <c r="E4270" s="36"/>
      <c r="F4270" s="37" t="s">
        <v>1737</v>
      </c>
      <c r="G4270" s="37" t="s">
        <v>1819</v>
      </c>
      <c r="H4270" s="38">
        <v>12099</v>
      </c>
      <c r="I4270" s="38">
        <v>0</v>
      </c>
      <c r="J4270" s="38">
        <f t="shared" si="67"/>
        <v>12099</v>
      </c>
      <c r="K4270" s="38"/>
      <c r="L4270" s="49"/>
      <c r="M4270" s="37" t="s">
        <v>63</v>
      </c>
      <c r="N4270" s="37" t="s">
        <v>64</v>
      </c>
      <c r="O4270" s="37" t="s">
        <v>1757</v>
      </c>
      <c r="P4270" s="37" t="s">
        <v>1758</v>
      </c>
      <c r="Q4270" s="37" t="s">
        <v>1759</v>
      </c>
      <c r="R4270" s="37" t="s">
        <v>1760</v>
      </c>
      <c r="S4270" s="37" t="s">
        <v>1725</v>
      </c>
      <c r="T4270" s="37" t="s">
        <v>1722</v>
      </c>
      <c r="U4270" s="1" t="e">
        <f>VLOOKUP(T4270,[2]VAT!$A:$D,1,0)</f>
        <v>#N/A</v>
      </c>
      <c r="V4270" s="37" t="s">
        <v>2</v>
      </c>
      <c r="W4270" s="37" t="s">
        <v>2</v>
      </c>
      <c r="X4270" t="e">
        <f>VLOOKUP(T4270,[3]رکوردها!$A:$B,2,0)</f>
        <v>#N/A</v>
      </c>
      <c r="Y4270" t="e">
        <f>VLOOKUP(T4270,[3]رکوردها!$A:$D,4,0)</f>
        <v>#N/A</v>
      </c>
      <c r="Z4270" t="e">
        <f>VLOOKUP(T4270,[3]رکوردها!$A:$C,3,0)</f>
        <v>#N/A</v>
      </c>
      <c r="AA4270" t="e">
        <f>VLOOKUP(T4270,[3]رکوردها!$A:$F,6,0)</f>
        <v>#N/A</v>
      </c>
      <c r="AB4270" t="e">
        <f>VLOOKUP(T4270,[3]رکوردها!$A:$E,5,0)</f>
        <v>#N/A</v>
      </c>
    </row>
    <row r="4271" spans="1:28" s="41" customFormat="1" hidden="1" x14ac:dyDescent="0.2">
      <c r="A4271" s="36">
        <v>147719</v>
      </c>
      <c r="B4271" s="36">
        <v>1400</v>
      </c>
      <c r="C4271" s="36">
        <v>1493</v>
      </c>
      <c r="D4271" s="36" t="str">
        <f>VLOOKUP(C4271,Piv.Analysis!A:AA,27,0)</f>
        <v>دریافت و پرداخت</v>
      </c>
      <c r="E4271" s="36"/>
      <c r="F4271" s="37" t="s">
        <v>1737</v>
      </c>
      <c r="G4271" s="37" t="s">
        <v>1820</v>
      </c>
      <c r="H4271" s="38">
        <v>120990000</v>
      </c>
      <c r="I4271" s="38">
        <v>0</v>
      </c>
      <c r="J4271" s="38">
        <f t="shared" si="67"/>
        <v>120990000</v>
      </c>
      <c r="K4271" s="38"/>
      <c r="L4271" s="49"/>
      <c r="M4271" s="37" t="s">
        <v>63</v>
      </c>
      <c r="N4271" s="37" t="s">
        <v>64</v>
      </c>
      <c r="O4271" s="37" t="s">
        <v>1757</v>
      </c>
      <c r="P4271" s="37" t="s">
        <v>1758</v>
      </c>
      <c r="Q4271" s="37" t="s">
        <v>1759</v>
      </c>
      <c r="R4271" s="37" t="s">
        <v>1760</v>
      </c>
      <c r="S4271" s="37" t="s">
        <v>1725</v>
      </c>
      <c r="T4271" s="37" t="s">
        <v>1722</v>
      </c>
      <c r="U4271" s="1" t="e">
        <f>VLOOKUP(T4271,[2]VAT!$A:$D,1,0)</f>
        <v>#N/A</v>
      </c>
      <c r="V4271" s="37" t="s">
        <v>2</v>
      </c>
      <c r="W4271" s="37" t="s">
        <v>2</v>
      </c>
      <c r="X4271" t="e">
        <f>VLOOKUP(T4271,[3]رکوردها!$A:$B,2,0)</f>
        <v>#N/A</v>
      </c>
      <c r="Y4271" t="e">
        <f>VLOOKUP(T4271,[3]رکوردها!$A:$D,4,0)</f>
        <v>#N/A</v>
      </c>
      <c r="Z4271" t="e">
        <f>VLOOKUP(T4271,[3]رکوردها!$A:$C,3,0)</f>
        <v>#N/A</v>
      </c>
      <c r="AA4271" t="e">
        <f>VLOOKUP(T4271,[3]رکوردها!$A:$F,6,0)</f>
        <v>#N/A</v>
      </c>
      <c r="AB4271" t="e">
        <f>VLOOKUP(T4271,[3]رکوردها!$A:$E,5,0)</f>
        <v>#N/A</v>
      </c>
    </row>
    <row r="4272" spans="1:28" s="41" customFormat="1" hidden="1" x14ac:dyDescent="0.2">
      <c r="A4272" s="36">
        <v>147721</v>
      </c>
      <c r="B4272" s="36">
        <v>1400</v>
      </c>
      <c r="C4272" s="36">
        <v>1493</v>
      </c>
      <c r="D4272" s="36" t="str">
        <f>VLOOKUP(C4272,Piv.Analysis!A:AA,27,0)</f>
        <v>دریافت و پرداخت</v>
      </c>
      <c r="E4272" s="36"/>
      <c r="F4272" s="37" t="s">
        <v>1737</v>
      </c>
      <c r="G4272" s="37" t="s">
        <v>1821</v>
      </c>
      <c r="H4272" s="38">
        <v>50000000</v>
      </c>
      <c r="I4272" s="38">
        <v>0</v>
      </c>
      <c r="J4272" s="38">
        <f t="shared" si="67"/>
        <v>50000000</v>
      </c>
      <c r="K4272" s="38"/>
      <c r="L4272" s="49"/>
      <c r="M4272" s="37" t="s">
        <v>63</v>
      </c>
      <c r="N4272" s="37" t="s">
        <v>64</v>
      </c>
      <c r="O4272" s="37" t="s">
        <v>1757</v>
      </c>
      <c r="P4272" s="37" t="s">
        <v>1758</v>
      </c>
      <c r="Q4272" s="37" t="s">
        <v>1759</v>
      </c>
      <c r="R4272" s="37" t="s">
        <v>1760</v>
      </c>
      <c r="S4272" s="37" t="s">
        <v>1725</v>
      </c>
      <c r="T4272" s="37" t="s">
        <v>1722</v>
      </c>
      <c r="U4272" s="1" t="e">
        <f>VLOOKUP(T4272,[2]VAT!$A:$D,1,0)</f>
        <v>#N/A</v>
      </c>
      <c r="V4272" s="37" t="s">
        <v>2</v>
      </c>
      <c r="W4272" s="37" t="s">
        <v>2</v>
      </c>
      <c r="X4272" t="e">
        <f>VLOOKUP(T4272,[3]رکوردها!$A:$B,2,0)</f>
        <v>#N/A</v>
      </c>
      <c r="Y4272" t="e">
        <f>VLOOKUP(T4272,[3]رکوردها!$A:$D,4,0)</f>
        <v>#N/A</v>
      </c>
      <c r="Z4272" t="e">
        <f>VLOOKUP(T4272,[3]رکوردها!$A:$C,3,0)</f>
        <v>#N/A</v>
      </c>
      <c r="AA4272" t="e">
        <f>VLOOKUP(T4272,[3]رکوردها!$A:$F,6,0)</f>
        <v>#N/A</v>
      </c>
      <c r="AB4272" t="e">
        <f>VLOOKUP(T4272,[3]رکوردها!$A:$E,5,0)</f>
        <v>#N/A</v>
      </c>
    </row>
    <row r="4273" spans="1:28" s="41" customFormat="1" hidden="1" x14ac:dyDescent="0.2">
      <c r="A4273" s="36">
        <v>173627</v>
      </c>
      <c r="B4273" s="36">
        <v>1403</v>
      </c>
      <c r="C4273" s="36">
        <v>1581</v>
      </c>
      <c r="D4273" s="36" t="str">
        <f>VLOOKUP(C4273,Piv.Analysis!A:AA,27,0)</f>
        <v>دریافت و پرداخت</v>
      </c>
      <c r="E4273" s="36"/>
      <c r="F4273" s="37" t="s">
        <v>1737</v>
      </c>
      <c r="G4273" s="37" t="s">
        <v>1740</v>
      </c>
      <c r="H4273" s="38">
        <v>0</v>
      </c>
      <c r="I4273" s="38">
        <v>120990000</v>
      </c>
      <c r="J4273" s="38">
        <f t="shared" si="67"/>
        <v>-120990000</v>
      </c>
      <c r="K4273" s="38"/>
      <c r="L4273" s="49"/>
      <c r="M4273" s="37" t="s">
        <v>63</v>
      </c>
      <c r="N4273" s="37" t="s">
        <v>64</v>
      </c>
      <c r="O4273" s="37" t="s">
        <v>1757</v>
      </c>
      <c r="P4273" s="37" t="s">
        <v>1758</v>
      </c>
      <c r="Q4273" s="37" t="s">
        <v>1759</v>
      </c>
      <c r="R4273" s="37" t="s">
        <v>1760</v>
      </c>
      <c r="S4273" s="37" t="s">
        <v>1725</v>
      </c>
      <c r="T4273" s="37" t="s">
        <v>1722</v>
      </c>
      <c r="U4273" s="1" t="e">
        <f>VLOOKUP(T4273,[2]VAT!$A:$D,1,0)</f>
        <v>#N/A</v>
      </c>
      <c r="V4273" s="37" t="s">
        <v>2</v>
      </c>
      <c r="W4273" s="37" t="s">
        <v>2</v>
      </c>
      <c r="X4273" t="e">
        <f>VLOOKUP(T4273,[3]رکوردها!$A:$B,2,0)</f>
        <v>#N/A</v>
      </c>
      <c r="Y4273" t="e">
        <f>VLOOKUP(T4273,[3]رکوردها!$A:$D,4,0)</f>
        <v>#N/A</v>
      </c>
      <c r="Z4273" t="e">
        <f>VLOOKUP(T4273,[3]رکوردها!$A:$C,3,0)</f>
        <v>#N/A</v>
      </c>
      <c r="AA4273" t="e">
        <f>VLOOKUP(T4273,[3]رکوردها!$A:$F,6,0)</f>
        <v>#N/A</v>
      </c>
      <c r="AB4273" t="e">
        <f>VLOOKUP(T4273,[3]رکوردها!$A:$E,5,0)</f>
        <v>#N/A</v>
      </c>
    </row>
    <row r="4274" spans="1:28" s="41" customFormat="1" hidden="1" x14ac:dyDescent="0.2">
      <c r="A4274" s="36">
        <v>173616</v>
      </c>
      <c r="B4274" s="36">
        <v>1476</v>
      </c>
      <c r="C4274" s="36">
        <v>1580</v>
      </c>
      <c r="D4274" s="36" t="str">
        <f>VLOOKUP(C4274,Piv.Analysis!A:AA,27,0)</f>
        <v>دریافت و پرداخت</v>
      </c>
      <c r="E4274" s="36"/>
      <c r="F4274" s="37" t="s">
        <v>1099</v>
      </c>
      <c r="G4274" s="37" t="s">
        <v>1822</v>
      </c>
      <c r="H4274" s="38">
        <v>537500000</v>
      </c>
      <c r="I4274" s="38">
        <v>0</v>
      </c>
      <c r="J4274" s="38">
        <f t="shared" si="67"/>
        <v>537500000</v>
      </c>
      <c r="K4274" s="38"/>
      <c r="L4274" s="49"/>
      <c r="M4274" s="37" t="s">
        <v>63</v>
      </c>
      <c r="N4274" s="37" t="s">
        <v>64</v>
      </c>
      <c r="O4274" s="37" t="s">
        <v>1757</v>
      </c>
      <c r="P4274" s="37" t="s">
        <v>1758</v>
      </c>
      <c r="Q4274" s="37" t="s">
        <v>1759</v>
      </c>
      <c r="R4274" s="37" t="s">
        <v>1760</v>
      </c>
      <c r="S4274" s="37" t="s">
        <v>1725</v>
      </c>
      <c r="T4274" s="37" t="s">
        <v>1722</v>
      </c>
      <c r="U4274" s="1" t="e">
        <f>VLOOKUP(T4274,[2]VAT!$A:$D,1,0)</f>
        <v>#N/A</v>
      </c>
      <c r="V4274" s="37" t="s">
        <v>2</v>
      </c>
      <c r="W4274" s="37" t="s">
        <v>2</v>
      </c>
      <c r="X4274" t="e">
        <f>VLOOKUP(T4274,[3]رکوردها!$A:$B,2,0)</f>
        <v>#N/A</v>
      </c>
      <c r="Y4274" t="e">
        <f>VLOOKUP(T4274,[3]رکوردها!$A:$D,4,0)</f>
        <v>#N/A</v>
      </c>
      <c r="Z4274" t="e">
        <f>VLOOKUP(T4274,[3]رکوردها!$A:$C,3,0)</f>
        <v>#N/A</v>
      </c>
      <c r="AA4274" t="e">
        <f>VLOOKUP(T4274,[3]رکوردها!$A:$F,6,0)</f>
        <v>#N/A</v>
      </c>
      <c r="AB4274" t="e">
        <f>VLOOKUP(T4274,[3]رکوردها!$A:$E,5,0)</f>
        <v>#N/A</v>
      </c>
    </row>
    <row r="4275" spans="1:28" s="41" customFormat="1" hidden="1" x14ac:dyDescent="0.2">
      <c r="A4275" s="36">
        <v>173619</v>
      </c>
      <c r="B4275" s="36">
        <v>1476</v>
      </c>
      <c r="C4275" s="36">
        <v>1580</v>
      </c>
      <c r="D4275" s="36" t="str">
        <f>VLOOKUP(C4275,Piv.Analysis!A:AA,27,0)</f>
        <v>دریافت و پرداخت</v>
      </c>
      <c r="E4275" s="36"/>
      <c r="F4275" s="37" t="s">
        <v>1099</v>
      </c>
      <c r="G4275" s="37" t="s">
        <v>1741</v>
      </c>
      <c r="H4275" s="38">
        <v>0</v>
      </c>
      <c r="I4275" s="38">
        <v>587500000</v>
      </c>
      <c r="J4275" s="38">
        <f t="shared" si="67"/>
        <v>-587500000</v>
      </c>
      <c r="K4275" s="38"/>
      <c r="L4275" s="49"/>
      <c r="M4275" s="37" t="s">
        <v>63</v>
      </c>
      <c r="N4275" s="37" t="s">
        <v>64</v>
      </c>
      <c r="O4275" s="37" t="s">
        <v>1757</v>
      </c>
      <c r="P4275" s="37" t="s">
        <v>1758</v>
      </c>
      <c r="Q4275" s="37" t="s">
        <v>1759</v>
      </c>
      <c r="R4275" s="37" t="s">
        <v>1760</v>
      </c>
      <c r="S4275" s="37" t="s">
        <v>1725</v>
      </c>
      <c r="T4275" s="37" t="s">
        <v>1722</v>
      </c>
      <c r="U4275" s="1" t="e">
        <f>VLOOKUP(T4275,[2]VAT!$A:$D,1,0)</f>
        <v>#N/A</v>
      </c>
      <c r="V4275" s="37" t="s">
        <v>2</v>
      </c>
      <c r="W4275" s="37" t="s">
        <v>2</v>
      </c>
      <c r="X4275" t="e">
        <f>VLOOKUP(T4275,[3]رکوردها!$A:$B,2,0)</f>
        <v>#N/A</v>
      </c>
      <c r="Y4275" t="e">
        <f>VLOOKUP(T4275,[3]رکوردها!$A:$D,4,0)</f>
        <v>#N/A</v>
      </c>
      <c r="Z4275" t="e">
        <f>VLOOKUP(T4275,[3]رکوردها!$A:$C,3,0)</f>
        <v>#N/A</v>
      </c>
      <c r="AA4275" t="e">
        <f>VLOOKUP(T4275,[3]رکوردها!$A:$F,6,0)</f>
        <v>#N/A</v>
      </c>
      <c r="AB4275" t="e">
        <f>VLOOKUP(T4275,[3]رکوردها!$A:$E,5,0)</f>
        <v>#N/A</v>
      </c>
    </row>
    <row r="4276" spans="1:28" s="41" customFormat="1" hidden="1" x14ac:dyDescent="0.2">
      <c r="A4276" s="36">
        <v>173620</v>
      </c>
      <c r="B4276" s="36">
        <v>1476</v>
      </c>
      <c r="C4276" s="36">
        <v>1580</v>
      </c>
      <c r="D4276" s="36" t="str">
        <f>VLOOKUP(C4276,Piv.Analysis!A:AA,27,0)</f>
        <v>دریافت و پرداخت</v>
      </c>
      <c r="E4276" s="36"/>
      <c r="F4276" s="37" t="s">
        <v>1099</v>
      </c>
      <c r="G4276" s="37" t="s">
        <v>1823</v>
      </c>
      <c r="H4276" s="38">
        <v>74217746</v>
      </c>
      <c r="I4276" s="38">
        <v>0</v>
      </c>
      <c r="J4276" s="38">
        <f t="shared" si="67"/>
        <v>74217746</v>
      </c>
      <c r="K4276" s="38"/>
      <c r="L4276" s="49"/>
      <c r="M4276" s="37" t="s">
        <v>63</v>
      </c>
      <c r="N4276" s="37" t="s">
        <v>64</v>
      </c>
      <c r="O4276" s="37" t="s">
        <v>1757</v>
      </c>
      <c r="P4276" s="37" t="s">
        <v>1758</v>
      </c>
      <c r="Q4276" s="37" t="s">
        <v>1759</v>
      </c>
      <c r="R4276" s="37" t="s">
        <v>1760</v>
      </c>
      <c r="S4276" s="37" t="s">
        <v>1725</v>
      </c>
      <c r="T4276" s="37" t="s">
        <v>1722</v>
      </c>
      <c r="U4276" s="1" t="e">
        <f>VLOOKUP(T4276,[2]VAT!$A:$D,1,0)</f>
        <v>#N/A</v>
      </c>
      <c r="V4276" s="37" t="s">
        <v>2</v>
      </c>
      <c r="W4276" s="37" t="s">
        <v>2</v>
      </c>
      <c r="X4276" t="e">
        <f>VLOOKUP(T4276,[3]رکوردها!$A:$B,2,0)</f>
        <v>#N/A</v>
      </c>
      <c r="Y4276" t="e">
        <f>VLOOKUP(T4276,[3]رکوردها!$A:$D,4,0)</f>
        <v>#N/A</v>
      </c>
      <c r="Z4276" t="e">
        <f>VLOOKUP(T4276,[3]رکوردها!$A:$C,3,0)</f>
        <v>#N/A</v>
      </c>
      <c r="AA4276" t="e">
        <f>VLOOKUP(T4276,[3]رکوردها!$A:$F,6,0)</f>
        <v>#N/A</v>
      </c>
      <c r="AB4276" t="e">
        <f>VLOOKUP(T4276,[3]رکوردها!$A:$E,5,0)</f>
        <v>#N/A</v>
      </c>
    </row>
    <row r="4277" spans="1:28" s="41" customFormat="1" hidden="1" x14ac:dyDescent="0.2">
      <c r="A4277" s="36">
        <v>173622</v>
      </c>
      <c r="B4277" s="36">
        <v>1476</v>
      </c>
      <c r="C4277" s="36">
        <v>1580</v>
      </c>
      <c r="D4277" s="36" t="str">
        <f>VLOOKUP(C4277,Piv.Analysis!A:AA,27,0)</f>
        <v>دریافت و پرداخت</v>
      </c>
      <c r="E4277" s="36"/>
      <c r="F4277" s="37" t="s">
        <v>1099</v>
      </c>
      <c r="G4277" s="37" t="s">
        <v>1824</v>
      </c>
      <c r="H4277" s="38">
        <v>50000000</v>
      </c>
      <c r="I4277" s="38">
        <v>0</v>
      </c>
      <c r="J4277" s="38">
        <f t="shared" si="67"/>
        <v>50000000</v>
      </c>
      <c r="K4277" s="38"/>
      <c r="L4277" s="49"/>
      <c r="M4277" s="37" t="s">
        <v>63</v>
      </c>
      <c r="N4277" s="37" t="s">
        <v>64</v>
      </c>
      <c r="O4277" s="37" t="s">
        <v>1757</v>
      </c>
      <c r="P4277" s="37" t="s">
        <v>1758</v>
      </c>
      <c r="Q4277" s="37" t="s">
        <v>1759</v>
      </c>
      <c r="R4277" s="37" t="s">
        <v>1760</v>
      </c>
      <c r="S4277" s="37" t="s">
        <v>1725</v>
      </c>
      <c r="T4277" s="37" t="s">
        <v>1722</v>
      </c>
      <c r="U4277" s="1" t="e">
        <f>VLOOKUP(T4277,[2]VAT!$A:$D,1,0)</f>
        <v>#N/A</v>
      </c>
      <c r="V4277" s="37" t="s">
        <v>2</v>
      </c>
      <c r="W4277" s="37" t="s">
        <v>2</v>
      </c>
      <c r="X4277" t="e">
        <f>VLOOKUP(T4277,[3]رکوردها!$A:$B,2,0)</f>
        <v>#N/A</v>
      </c>
      <c r="Y4277" t="e">
        <f>VLOOKUP(T4277,[3]رکوردها!$A:$D,4,0)</f>
        <v>#N/A</v>
      </c>
      <c r="Z4277" t="e">
        <f>VLOOKUP(T4277,[3]رکوردها!$A:$C,3,0)</f>
        <v>#N/A</v>
      </c>
      <c r="AA4277" t="e">
        <f>VLOOKUP(T4277,[3]رکوردها!$A:$F,6,0)</f>
        <v>#N/A</v>
      </c>
      <c r="AB4277" t="e">
        <f>VLOOKUP(T4277,[3]رکوردها!$A:$E,5,0)</f>
        <v>#N/A</v>
      </c>
    </row>
    <row r="4278" spans="1:28" s="41" customFormat="1" hidden="1" x14ac:dyDescent="0.2">
      <c r="A4278" s="36">
        <v>173700</v>
      </c>
      <c r="B4278" s="36">
        <v>1477</v>
      </c>
      <c r="C4278" s="36">
        <v>1595</v>
      </c>
      <c r="D4278" s="36" t="str">
        <f>VLOOKUP(C4278,Piv.Analysis!A:AA,27,0)</f>
        <v>دریافت و پرداخت</v>
      </c>
      <c r="E4278" s="36"/>
      <c r="F4278" s="37" t="s">
        <v>1099</v>
      </c>
      <c r="G4278" s="37" t="s">
        <v>1742</v>
      </c>
      <c r="H4278" s="38">
        <v>0</v>
      </c>
      <c r="I4278" s="38">
        <v>74217746</v>
      </c>
      <c r="J4278" s="38">
        <f t="shared" si="67"/>
        <v>-74217746</v>
      </c>
      <c r="K4278" s="38"/>
      <c r="L4278" s="49"/>
      <c r="M4278" s="37" t="s">
        <v>63</v>
      </c>
      <c r="N4278" s="37" t="s">
        <v>64</v>
      </c>
      <c r="O4278" s="37" t="s">
        <v>1757</v>
      </c>
      <c r="P4278" s="37" t="s">
        <v>1758</v>
      </c>
      <c r="Q4278" s="37" t="s">
        <v>1759</v>
      </c>
      <c r="R4278" s="37" t="s">
        <v>1760</v>
      </c>
      <c r="S4278" s="37" t="s">
        <v>1725</v>
      </c>
      <c r="T4278" s="37" t="s">
        <v>1722</v>
      </c>
      <c r="U4278" s="1" t="e">
        <f>VLOOKUP(T4278,[2]VAT!$A:$D,1,0)</f>
        <v>#N/A</v>
      </c>
      <c r="V4278" s="37" t="s">
        <v>2</v>
      </c>
      <c r="W4278" s="37" t="s">
        <v>2</v>
      </c>
      <c r="X4278" t="e">
        <f>VLOOKUP(T4278,[3]رکوردها!$A:$B,2,0)</f>
        <v>#N/A</v>
      </c>
      <c r="Y4278" t="e">
        <f>VLOOKUP(T4278,[3]رکوردها!$A:$D,4,0)</f>
        <v>#N/A</v>
      </c>
      <c r="Z4278" t="e">
        <f>VLOOKUP(T4278,[3]رکوردها!$A:$C,3,0)</f>
        <v>#N/A</v>
      </c>
      <c r="AA4278" t="e">
        <f>VLOOKUP(T4278,[3]رکوردها!$A:$F,6,0)</f>
        <v>#N/A</v>
      </c>
      <c r="AB4278" t="e">
        <f>VLOOKUP(T4278,[3]رکوردها!$A:$E,5,0)</f>
        <v>#N/A</v>
      </c>
    </row>
    <row r="4279" spans="1:28" s="41" customFormat="1" hidden="1" x14ac:dyDescent="0.2">
      <c r="A4279" s="36">
        <v>174906</v>
      </c>
      <c r="B4279" s="36">
        <v>1572</v>
      </c>
      <c r="C4279" s="36">
        <v>1682</v>
      </c>
      <c r="D4279" s="39" t="s">
        <v>5175</v>
      </c>
      <c r="E4279" s="36"/>
      <c r="F4279" s="37" t="s">
        <v>133</v>
      </c>
      <c r="G4279" s="37" t="s">
        <v>1825</v>
      </c>
      <c r="H4279" s="38">
        <v>6950000000</v>
      </c>
      <c r="I4279" s="38">
        <v>0</v>
      </c>
      <c r="J4279" s="38">
        <f t="shared" si="67"/>
        <v>6950000000</v>
      </c>
      <c r="K4279" s="38"/>
      <c r="L4279" s="49"/>
      <c r="M4279" s="37" t="s">
        <v>63</v>
      </c>
      <c r="N4279" s="37" t="s">
        <v>64</v>
      </c>
      <c r="O4279" s="37" t="s">
        <v>1757</v>
      </c>
      <c r="P4279" s="37" t="s">
        <v>1758</v>
      </c>
      <c r="Q4279" s="37" t="s">
        <v>1759</v>
      </c>
      <c r="R4279" s="37" t="s">
        <v>1760</v>
      </c>
      <c r="S4279" s="37" t="s">
        <v>1725</v>
      </c>
      <c r="T4279" s="37" t="s">
        <v>1722</v>
      </c>
      <c r="U4279" s="1" t="e">
        <f>VLOOKUP(T4279,[2]VAT!$A:$D,1,0)</f>
        <v>#N/A</v>
      </c>
      <c r="V4279" s="37" t="s">
        <v>2</v>
      </c>
      <c r="W4279" s="37" t="s">
        <v>2</v>
      </c>
      <c r="X4279" t="e">
        <f>VLOOKUP(T4279,[3]رکوردها!$A:$B,2,0)</f>
        <v>#N/A</v>
      </c>
      <c r="Y4279" t="e">
        <f>VLOOKUP(T4279,[3]رکوردها!$A:$D,4,0)</f>
        <v>#N/A</v>
      </c>
      <c r="Z4279" t="e">
        <f>VLOOKUP(T4279,[3]رکوردها!$A:$C,3,0)</f>
        <v>#N/A</v>
      </c>
      <c r="AA4279" t="e">
        <f>VLOOKUP(T4279,[3]رکوردها!$A:$F,6,0)</f>
        <v>#N/A</v>
      </c>
      <c r="AB4279" t="e">
        <f>VLOOKUP(T4279,[3]رکوردها!$A:$E,5,0)</f>
        <v>#N/A</v>
      </c>
    </row>
    <row r="4280" spans="1:28" s="41" customFormat="1" hidden="1" x14ac:dyDescent="0.2">
      <c r="A4280" s="36">
        <v>174910</v>
      </c>
      <c r="B4280" s="36">
        <v>1572</v>
      </c>
      <c r="C4280" s="36">
        <v>1682</v>
      </c>
      <c r="D4280" s="39" t="s">
        <v>5175</v>
      </c>
      <c r="E4280" s="36"/>
      <c r="F4280" s="37" t="s">
        <v>133</v>
      </c>
      <c r="G4280" s="37" t="s">
        <v>1826</v>
      </c>
      <c r="H4280" s="38">
        <v>1149533146</v>
      </c>
      <c r="I4280" s="38">
        <v>0</v>
      </c>
      <c r="J4280" s="38">
        <f t="shared" si="67"/>
        <v>1149533146</v>
      </c>
      <c r="K4280" s="38"/>
      <c r="L4280" s="49"/>
      <c r="M4280" s="37" t="s">
        <v>63</v>
      </c>
      <c r="N4280" s="37" t="s">
        <v>64</v>
      </c>
      <c r="O4280" s="37" t="s">
        <v>1757</v>
      </c>
      <c r="P4280" s="37" t="s">
        <v>1758</v>
      </c>
      <c r="Q4280" s="37" t="s">
        <v>1759</v>
      </c>
      <c r="R4280" s="37" t="s">
        <v>1760</v>
      </c>
      <c r="S4280" s="37" t="s">
        <v>1725</v>
      </c>
      <c r="T4280" s="37" t="s">
        <v>1722</v>
      </c>
      <c r="U4280" s="1" t="e">
        <f>VLOOKUP(T4280,[2]VAT!$A:$D,1,0)</f>
        <v>#N/A</v>
      </c>
      <c r="V4280" s="37" t="s">
        <v>2</v>
      </c>
      <c r="W4280" s="37" t="s">
        <v>2</v>
      </c>
      <c r="X4280" t="e">
        <f>VLOOKUP(T4280,[3]رکوردها!$A:$B,2,0)</f>
        <v>#N/A</v>
      </c>
      <c r="Y4280" t="e">
        <f>VLOOKUP(T4280,[3]رکوردها!$A:$D,4,0)</f>
        <v>#N/A</v>
      </c>
      <c r="Z4280" t="e">
        <f>VLOOKUP(T4280,[3]رکوردها!$A:$C,3,0)</f>
        <v>#N/A</v>
      </c>
      <c r="AA4280" t="e">
        <f>VLOOKUP(T4280,[3]رکوردها!$A:$F,6,0)</f>
        <v>#N/A</v>
      </c>
      <c r="AB4280" t="e">
        <f>VLOOKUP(T4280,[3]رکوردها!$A:$E,5,0)</f>
        <v>#N/A</v>
      </c>
    </row>
    <row r="4281" spans="1:28" s="41" customFormat="1" hidden="1" x14ac:dyDescent="0.2">
      <c r="A4281" s="36">
        <v>174914</v>
      </c>
      <c r="B4281" s="36">
        <v>1572</v>
      </c>
      <c r="C4281" s="36">
        <v>1682</v>
      </c>
      <c r="D4281" s="39" t="s">
        <v>5175</v>
      </c>
      <c r="E4281" s="36"/>
      <c r="F4281" s="37" t="s">
        <v>133</v>
      </c>
      <c r="G4281" s="37" t="s">
        <v>1827</v>
      </c>
      <c r="H4281" s="38">
        <v>323792543</v>
      </c>
      <c r="I4281" s="38">
        <v>0</v>
      </c>
      <c r="J4281" s="38">
        <f t="shared" si="67"/>
        <v>323792543</v>
      </c>
      <c r="K4281" s="38"/>
      <c r="L4281" s="49"/>
      <c r="M4281" s="37" t="s">
        <v>63</v>
      </c>
      <c r="N4281" s="37" t="s">
        <v>64</v>
      </c>
      <c r="O4281" s="37" t="s">
        <v>1757</v>
      </c>
      <c r="P4281" s="37" t="s">
        <v>1758</v>
      </c>
      <c r="Q4281" s="37" t="s">
        <v>1759</v>
      </c>
      <c r="R4281" s="37" t="s">
        <v>1760</v>
      </c>
      <c r="S4281" s="37" t="s">
        <v>1725</v>
      </c>
      <c r="T4281" s="37" t="s">
        <v>1722</v>
      </c>
      <c r="U4281" s="1" t="e">
        <f>VLOOKUP(T4281,[2]VAT!$A:$D,1,0)</f>
        <v>#N/A</v>
      </c>
      <c r="V4281" s="37" t="s">
        <v>2</v>
      </c>
      <c r="W4281" s="37" t="s">
        <v>2</v>
      </c>
      <c r="X4281" t="e">
        <f>VLOOKUP(T4281,[3]رکوردها!$A:$B,2,0)</f>
        <v>#N/A</v>
      </c>
      <c r="Y4281" t="e">
        <f>VLOOKUP(T4281,[3]رکوردها!$A:$D,4,0)</f>
        <v>#N/A</v>
      </c>
      <c r="Z4281" t="e">
        <f>VLOOKUP(T4281,[3]رکوردها!$A:$C,3,0)</f>
        <v>#N/A</v>
      </c>
      <c r="AA4281" t="e">
        <f>VLOOKUP(T4281,[3]رکوردها!$A:$F,6,0)</f>
        <v>#N/A</v>
      </c>
      <c r="AB4281" t="e">
        <f>VLOOKUP(T4281,[3]رکوردها!$A:$E,5,0)</f>
        <v>#N/A</v>
      </c>
    </row>
    <row r="4282" spans="1:28" s="41" customFormat="1" hidden="1" x14ac:dyDescent="0.2">
      <c r="A4282" s="36">
        <v>174916</v>
      </c>
      <c r="B4282" s="36">
        <v>1572</v>
      </c>
      <c r="C4282" s="36">
        <v>1682</v>
      </c>
      <c r="D4282" s="39" t="s">
        <v>5175</v>
      </c>
      <c r="E4282" s="36"/>
      <c r="F4282" s="37" t="s">
        <v>133</v>
      </c>
      <c r="G4282" s="37" t="s">
        <v>1828</v>
      </c>
      <c r="H4282" s="38">
        <v>50000000</v>
      </c>
      <c r="I4282" s="38">
        <v>0</v>
      </c>
      <c r="J4282" s="38">
        <f t="shared" si="67"/>
        <v>50000000</v>
      </c>
      <c r="K4282" s="38"/>
      <c r="L4282" s="49"/>
      <c r="M4282" s="37" t="s">
        <v>63</v>
      </c>
      <c r="N4282" s="37" t="s">
        <v>64</v>
      </c>
      <c r="O4282" s="37" t="s">
        <v>1757</v>
      </c>
      <c r="P4282" s="37" t="s">
        <v>1758</v>
      </c>
      <c r="Q4282" s="37" t="s">
        <v>1759</v>
      </c>
      <c r="R4282" s="37" t="s">
        <v>1760</v>
      </c>
      <c r="S4282" s="37" t="s">
        <v>1725</v>
      </c>
      <c r="T4282" s="37" t="s">
        <v>1722</v>
      </c>
      <c r="U4282" s="1" t="e">
        <f>VLOOKUP(T4282,[2]VAT!$A:$D,1,0)</f>
        <v>#N/A</v>
      </c>
      <c r="V4282" s="37" t="s">
        <v>2</v>
      </c>
      <c r="W4282" s="37" t="s">
        <v>2</v>
      </c>
      <c r="X4282" t="e">
        <f>VLOOKUP(T4282,[3]رکوردها!$A:$B,2,0)</f>
        <v>#N/A</v>
      </c>
      <c r="Y4282" t="e">
        <f>VLOOKUP(T4282,[3]رکوردها!$A:$D,4,0)</f>
        <v>#N/A</v>
      </c>
      <c r="Z4282" t="e">
        <f>VLOOKUP(T4282,[3]رکوردها!$A:$C,3,0)</f>
        <v>#N/A</v>
      </c>
      <c r="AA4282" t="e">
        <f>VLOOKUP(T4282,[3]رکوردها!$A:$F,6,0)</f>
        <v>#N/A</v>
      </c>
      <c r="AB4282" t="e">
        <f>VLOOKUP(T4282,[3]رکوردها!$A:$E,5,0)</f>
        <v>#N/A</v>
      </c>
    </row>
    <row r="4283" spans="1:28" s="41" customFormat="1" hidden="1" x14ac:dyDescent="0.2">
      <c r="A4283" s="36">
        <v>175237</v>
      </c>
      <c r="B4283" s="36">
        <v>1573</v>
      </c>
      <c r="C4283" s="36">
        <v>1704</v>
      </c>
      <c r="D4283" s="36" t="str">
        <f>VLOOKUP(C4283,Piv.Analysis!A:AA,27,0)</f>
        <v>دریافت و پرداخت</v>
      </c>
      <c r="E4283" s="36"/>
      <c r="F4283" s="37" t="s">
        <v>133</v>
      </c>
      <c r="G4283" s="37" t="s">
        <v>1746</v>
      </c>
      <c r="H4283" s="38">
        <v>0</v>
      </c>
      <c r="I4283" s="38">
        <v>1149533146</v>
      </c>
      <c r="J4283" s="38">
        <f t="shared" si="67"/>
        <v>-1149533146</v>
      </c>
      <c r="K4283" s="38"/>
      <c r="L4283" s="49"/>
      <c r="M4283" s="37" t="s">
        <v>63</v>
      </c>
      <c r="N4283" s="37" t="s">
        <v>64</v>
      </c>
      <c r="O4283" s="37" t="s">
        <v>1757</v>
      </c>
      <c r="P4283" s="37" t="s">
        <v>1758</v>
      </c>
      <c r="Q4283" s="37" t="s">
        <v>1759</v>
      </c>
      <c r="R4283" s="37" t="s">
        <v>1760</v>
      </c>
      <c r="S4283" s="37" t="s">
        <v>1725</v>
      </c>
      <c r="T4283" s="37" t="s">
        <v>1722</v>
      </c>
      <c r="U4283" s="1" t="e">
        <f>VLOOKUP(T4283,[2]VAT!$A:$D,1,0)</f>
        <v>#N/A</v>
      </c>
      <c r="V4283" s="37" t="s">
        <v>2</v>
      </c>
      <c r="W4283" s="37" t="s">
        <v>2</v>
      </c>
      <c r="X4283" t="e">
        <f>VLOOKUP(T4283,[3]رکوردها!$A:$B,2,0)</f>
        <v>#N/A</v>
      </c>
      <c r="Y4283" t="e">
        <f>VLOOKUP(T4283,[3]رکوردها!$A:$D,4,0)</f>
        <v>#N/A</v>
      </c>
      <c r="Z4283" t="e">
        <f>VLOOKUP(T4283,[3]رکوردها!$A:$C,3,0)</f>
        <v>#N/A</v>
      </c>
      <c r="AA4283" t="e">
        <f>VLOOKUP(T4283,[3]رکوردها!$A:$F,6,0)</f>
        <v>#N/A</v>
      </c>
      <c r="AB4283" t="e">
        <f>VLOOKUP(T4283,[3]رکوردها!$A:$E,5,0)</f>
        <v>#N/A</v>
      </c>
    </row>
    <row r="4284" spans="1:28" s="41" customFormat="1" hidden="1" x14ac:dyDescent="0.2">
      <c r="A4284" s="36">
        <v>175239</v>
      </c>
      <c r="B4284" s="36">
        <v>1573</v>
      </c>
      <c r="C4284" s="36">
        <v>1704</v>
      </c>
      <c r="D4284" s="36" t="str">
        <f>VLOOKUP(C4284,Piv.Analysis!A:AA,27,0)</f>
        <v>دریافت و پرداخت</v>
      </c>
      <c r="E4284" s="36"/>
      <c r="F4284" s="37" t="s">
        <v>133</v>
      </c>
      <c r="G4284" s="37" t="s">
        <v>1747</v>
      </c>
      <c r="H4284" s="38">
        <v>0</v>
      </c>
      <c r="I4284" s="38">
        <v>323792543</v>
      </c>
      <c r="J4284" s="38">
        <f t="shared" si="67"/>
        <v>-323792543</v>
      </c>
      <c r="K4284" s="38"/>
      <c r="L4284" s="49"/>
      <c r="M4284" s="37" t="s">
        <v>63</v>
      </c>
      <c r="N4284" s="37" t="s">
        <v>64</v>
      </c>
      <c r="O4284" s="37" t="s">
        <v>1757</v>
      </c>
      <c r="P4284" s="37" t="s">
        <v>1758</v>
      </c>
      <c r="Q4284" s="37" t="s">
        <v>1759</v>
      </c>
      <c r="R4284" s="37" t="s">
        <v>1760</v>
      </c>
      <c r="S4284" s="37" t="s">
        <v>1725</v>
      </c>
      <c r="T4284" s="37" t="s">
        <v>1722</v>
      </c>
      <c r="U4284" s="1" t="e">
        <f>VLOOKUP(T4284,[2]VAT!$A:$D,1,0)</f>
        <v>#N/A</v>
      </c>
      <c r="V4284" s="37" t="s">
        <v>2</v>
      </c>
      <c r="W4284" s="37" t="s">
        <v>2</v>
      </c>
      <c r="X4284" t="e">
        <f>VLOOKUP(T4284,[3]رکوردها!$A:$B,2,0)</f>
        <v>#N/A</v>
      </c>
      <c r="Y4284" t="e">
        <f>VLOOKUP(T4284,[3]رکوردها!$A:$D,4,0)</f>
        <v>#N/A</v>
      </c>
      <c r="Z4284" t="e">
        <f>VLOOKUP(T4284,[3]رکوردها!$A:$C,3,0)</f>
        <v>#N/A</v>
      </c>
      <c r="AA4284" t="e">
        <f>VLOOKUP(T4284,[3]رکوردها!$A:$F,6,0)</f>
        <v>#N/A</v>
      </c>
      <c r="AB4284" t="e">
        <f>VLOOKUP(T4284,[3]رکوردها!$A:$E,5,0)</f>
        <v>#N/A</v>
      </c>
    </row>
    <row r="4285" spans="1:28" s="41" customFormat="1" hidden="1" x14ac:dyDescent="0.2">
      <c r="A4285" s="36">
        <v>175241</v>
      </c>
      <c r="B4285" s="36">
        <v>1573</v>
      </c>
      <c r="C4285" s="36">
        <v>1704</v>
      </c>
      <c r="D4285" s="36" t="str">
        <f>VLOOKUP(C4285,Piv.Analysis!A:AA,27,0)</f>
        <v>دریافت و پرداخت</v>
      </c>
      <c r="E4285" s="36"/>
      <c r="F4285" s="37" t="s">
        <v>133</v>
      </c>
      <c r="G4285" s="37" t="s">
        <v>1748</v>
      </c>
      <c r="H4285" s="38">
        <v>0</v>
      </c>
      <c r="I4285" s="38">
        <v>7000000000</v>
      </c>
      <c r="J4285" s="38">
        <f t="shared" si="67"/>
        <v>-7000000000</v>
      </c>
      <c r="K4285" s="38"/>
      <c r="L4285" s="49"/>
      <c r="M4285" s="37" t="s">
        <v>63</v>
      </c>
      <c r="N4285" s="37" t="s">
        <v>64</v>
      </c>
      <c r="O4285" s="37" t="s">
        <v>1757</v>
      </c>
      <c r="P4285" s="37" t="s">
        <v>1758</v>
      </c>
      <c r="Q4285" s="37" t="s">
        <v>1759</v>
      </c>
      <c r="R4285" s="37" t="s">
        <v>1760</v>
      </c>
      <c r="S4285" s="37" t="s">
        <v>1725</v>
      </c>
      <c r="T4285" s="37" t="s">
        <v>1722</v>
      </c>
      <c r="U4285" s="1" t="e">
        <f>VLOOKUP(T4285,[2]VAT!$A:$D,1,0)</f>
        <v>#N/A</v>
      </c>
      <c r="V4285" s="37" t="s">
        <v>2</v>
      </c>
      <c r="W4285" s="37" t="s">
        <v>2</v>
      </c>
      <c r="X4285" t="e">
        <f>VLOOKUP(T4285,[3]رکوردها!$A:$B,2,0)</f>
        <v>#N/A</v>
      </c>
      <c r="Y4285" t="e">
        <f>VLOOKUP(T4285,[3]رکوردها!$A:$D,4,0)</f>
        <v>#N/A</v>
      </c>
      <c r="Z4285" t="e">
        <f>VLOOKUP(T4285,[3]رکوردها!$A:$C,3,0)</f>
        <v>#N/A</v>
      </c>
      <c r="AA4285" t="e">
        <f>VLOOKUP(T4285,[3]رکوردها!$A:$F,6,0)</f>
        <v>#N/A</v>
      </c>
      <c r="AB4285" t="e">
        <f>VLOOKUP(T4285,[3]رکوردها!$A:$E,5,0)</f>
        <v>#N/A</v>
      </c>
    </row>
    <row r="4286" spans="1:28" s="41" customFormat="1" hidden="1" x14ac:dyDescent="0.2">
      <c r="A4286" s="36">
        <v>175556</v>
      </c>
      <c r="B4286" s="36">
        <v>1591</v>
      </c>
      <c r="C4286" s="36">
        <v>1714</v>
      </c>
      <c r="D4286" s="39" t="s">
        <v>5175</v>
      </c>
      <c r="E4286" s="36"/>
      <c r="F4286" s="37" t="s">
        <v>1749</v>
      </c>
      <c r="G4286" s="37" t="s">
        <v>1829</v>
      </c>
      <c r="H4286" s="38">
        <v>50000000</v>
      </c>
      <c r="I4286" s="38">
        <v>0</v>
      </c>
      <c r="J4286" s="38">
        <f t="shared" si="67"/>
        <v>50000000</v>
      </c>
      <c r="K4286" s="38"/>
      <c r="L4286" s="49"/>
      <c r="M4286" s="37" t="s">
        <v>63</v>
      </c>
      <c r="N4286" s="37" t="s">
        <v>64</v>
      </c>
      <c r="O4286" s="37" t="s">
        <v>1757</v>
      </c>
      <c r="P4286" s="37" t="s">
        <v>1758</v>
      </c>
      <c r="Q4286" s="37" t="s">
        <v>1759</v>
      </c>
      <c r="R4286" s="37" t="s">
        <v>1760</v>
      </c>
      <c r="S4286" s="37" t="s">
        <v>1725</v>
      </c>
      <c r="T4286" s="37" t="s">
        <v>1722</v>
      </c>
      <c r="U4286" s="1" t="e">
        <f>VLOOKUP(T4286,[2]VAT!$A:$D,1,0)</f>
        <v>#N/A</v>
      </c>
      <c r="V4286" s="37" t="s">
        <v>2</v>
      </c>
      <c r="W4286" s="37" t="s">
        <v>2</v>
      </c>
      <c r="X4286" t="e">
        <f>VLOOKUP(T4286,[3]رکوردها!$A:$B,2,0)</f>
        <v>#N/A</v>
      </c>
      <c r="Y4286" t="e">
        <f>VLOOKUP(T4286,[3]رکوردها!$A:$D,4,0)</f>
        <v>#N/A</v>
      </c>
      <c r="Z4286" t="e">
        <f>VLOOKUP(T4286,[3]رکوردها!$A:$C,3,0)</f>
        <v>#N/A</v>
      </c>
      <c r="AA4286" t="e">
        <f>VLOOKUP(T4286,[3]رکوردها!$A:$F,6,0)</f>
        <v>#N/A</v>
      </c>
      <c r="AB4286" t="e">
        <f>VLOOKUP(T4286,[3]رکوردها!$A:$E,5,0)</f>
        <v>#N/A</v>
      </c>
    </row>
    <row r="4287" spans="1:28" s="41" customFormat="1" hidden="1" x14ac:dyDescent="0.2">
      <c r="A4287" s="36">
        <v>175560</v>
      </c>
      <c r="B4287" s="36">
        <v>1591</v>
      </c>
      <c r="C4287" s="36">
        <v>1714</v>
      </c>
      <c r="D4287" s="39" t="s">
        <v>5175</v>
      </c>
      <c r="E4287" s="36"/>
      <c r="F4287" s="37" t="s">
        <v>1749</v>
      </c>
      <c r="G4287" s="37" t="s">
        <v>1830</v>
      </c>
      <c r="H4287" s="38">
        <v>906929560</v>
      </c>
      <c r="I4287" s="38">
        <v>0</v>
      </c>
      <c r="J4287" s="38">
        <f t="shared" si="67"/>
        <v>906929560</v>
      </c>
      <c r="K4287" s="38"/>
      <c r="L4287" s="49"/>
      <c r="M4287" s="37" t="s">
        <v>63</v>
      </c>
      <c r="N4287" s="37" t="s">
        <v>64</v>
      </c>
      <c r="O4287" s="37" t="s">
        <v>1757</v>
      </c>
      <c r="P4287" s="37" t="s">
        <v>1758</v>
      </c>
      <c r="Q4287" s="37" t="s">
        <v>1759</v>
      </c>
      <c r="R4287" s="37" t="s">
        <v>1760</v>
      </c>
      <c r="S4287" s="37" t="s">
        <v>1725</v>
      </c>
      <c r="T4287" s="37" t="s">
        <v>1722</v>
      </c>
      <c r="U4287" s="1" t="e">
        <f>VLOOKUP(T4287,[2]VAT!$A:$D,1,0)</f>
        <v>#N/A</v>
      </c>
      <c r="V4287" s="37" t="s">
        <v>2</v>
      </c>
      <c r="W4287" s="37" t="s">
        <v>2</v>
      </c>
      <c r="X4287" t="e">
        <f>VLOOKUP(T4287,[3]رکوردها!$A:$B,2,0)</f>
        <v>#N/A</v>
      </c>
      <c r="Y4287" t="e">
        <f>VLOOKUP(T4287,[3]رکوردها!$A:$D,4,0)</f>
        <v>#N/A</v>
      </c>
      <c r="Z4287" t="e">
        <f>VLOOKUP(T4287,[3]رکوردها!$A:$C,3,0)</f>
        <v>#N/A</v>
      </c>
      <c r="AA4287" t="e">
        <f>VLOOKUP(T4287,[3]رکوردها!$A:$F,6,0)</f>
        <v>#N/A</v>
      </c>
      <c r="AB4287" t="e">
        <f>VLOOKUP(T4287,[3]رکوردها!$A:$E,5,0)</f>
        <v>#N/A</v>
      </c>
    </row>
    <row r="4288" spans="1:28" s="41" customFormat="1" hidden="1" x14ac:dyDescent="0.2">
      <c r="A4288" s="36">
        <v>175575</v>
      </c>
      <c r="B4288" s="36">
        <v>1593</v>
      </c>
      <c r="C4288" s="36">
        <v>1716</v>
      </c>
      <c r="D4288" s="36" t="str">
        <f>VLOOKUP(C4288,Piv.Analysis!A:AA,27,0)</f>
        <v>دریافت و پرداخت</v>
      </c>
      <c r="E4288" s="36"/>
      <c r="F4288" s="37" t="s">
        <v>1749</v>
      </c>
      <c r="G4288" s="37" t="s">
        <v>1752</v>
      </c>
      <c r="H4288" s="38">
        <v>0</v>
      </c>
      <c r="I4288" s="38">
        <v>956929560</v>
      </c>
      <c r="J4288" s="38">
        <f t="shared" si="67"/>
        <v>-956929560</v>
      </c>
      <c r="K4288" s="38"/>
      <c r="L4288" s="49"/>
      <c r="M4288" s="37" t="s">
        <v>63</v>
      </c>
      <c r="N4288" s="37" t="s">
        <v>64</v>
      </c>
      <c r="O4288" s="37" t="s">
        <v>1757</v>
      </c>
      <c r="P4288" s="37" t="s">
        <v>1758</v>
      </c>
      <c r="Q4288" s="37" t="s">
        <v>1759</v>
      </c>
      <c r="R4288" s="37" t="s">
        <v>1760</v>
      </c>
      <c r="S4288" s="37" t="s">
        <v>1725</v>
      </c>
      <c r="T4288" s="37" t="s">
        <v>1722</v>
      </c>
      <c r="U4288" s="1" t="e">
        <f>VLOOKUP(T4288,[2]VAT!$A:$D,1,0)</f>
        <v>#N/A</v>
      </c>
      <c r="V4288" s="37" t="s">
        <v>2</v>
      </c>
      <c r="W4288" s="37" t="s">
        <v>2</v>
      </c>
      <c r="X4288" t="e">
        <f>VLOOKUP(T4288,[3]رکوردها!$A:$B,2,0)</f>
        <v>#N/A</v>
      </c>
      <c r="Y4288" t="e">
        <f>VLOOKUP(T4288,[3]رکوردها!$A:$D,4,0)</f>
        <v>#N/A</v>
      </c>
      <c r="Z4288" t="e">
        <f>VLOOKUP(T4288,[3]رکوردها!$A:$C,3,0)</f>
        <v>#N/A</v>
      </c>
      <c r="AA4288" t="e">
        <f>VLOOKUP(T4288,[3]رکوردها!$A:$F,6,0)</f>
        <v>#N/A</v>
      </c>
      <c r="AB4288" t="e">
        <f>VLOOKUP(T4288,[3]رکوردها!$A:$E,5,0)</f>
        <v>#N/A</v>
      </c>
    </row>
    <row r="4289" spans="1:28" s="41" customFormat="1" hidden="1" x14ac:dyDescent="0.2">
      <c r="A4289" s="36">
        <v>174989</v>
      </c>
      <c r="B4289" s="36">
        <v>1606</v>
      </c>
      <c r="C4289" s="36">
        <v>1692</v>
      </c>
      <c r="D4289" s="36" t="str">
        <f>VLOOKUP(C4289,Piv.Analysis!A:AA,27,0)</f>
        <v>دریافت و پرداخت</v>
      </c>
      <c r="E4289" s="36"/>
      <c r="F4289" s="37" t="s">
        <v>220</v>
      </c>
      <c r="G4289" s="37" t="s">
        <v>1753</v>
      </c>
      <c r="H4289" s="38">
        <v>0</v>
      </c>
      <c r="I4289" s="38">
        <v>100000000</v>
      </c>
      <c r="J4289" s="38">
        <f t="shared" si="67"/>
        <v>-100000000</v>
      </c>
      <c r="K4289" s="38"/>
      <c r="L4289" s="49"/>
      <c r="M4289" s="37" t="s">
        <v>63</v>
      </c>
      <c r="N4289" s="37" t="s">
        <v>64</v>
      </c>
      <c r="O4289" s="37" t="s">
        <v>1757</v>
      </c>
      <c r="P4289" s="37" t="s">
        <v>1758</v>
      </c>
      <c r="Q4289" s="37" t="s">
        <v>1759</v>
      </c>
      <c r="R4289" s="37" t="s">
        <v>1760</v>
      </c>
      <c r="S4289" s="37" t="s">
        <v>1725</v>
      </c>
      <c r="T4289" s="37" t="s">
        <v>1722</v>
      </c>
      <c r="U4289" s="1" t="e">
        <f>VLOOKUP(T4289,[2]VAT!$A:$D,1,0)</f>
        <v>#N/A</v>
      </c>
      <c r="V4289" s="37" t="s">
        <v>2</v>
      </c>
      <c r="W4289" s="37" t="s">
        <v>2</v>
      </c>
      <c r="X4289" t="e">
        <f>VLOOKUP(T4289,[3]رکوردها!$A:$B,2,0)</f>
        <v>#N/A</v>
      </c>
      <c r="Y4289" t="e">
        <f>VLOOKUP(T4289,[3]رکوردها!$A:$D,4,0)</f>
        <v>#N/A</v>
      </c>
      <c r="Z4289" t="e">
        <f>VLOOKUP(T4289,[3]رکوردها!$A:$C,3,0)</f>
        <v>#N/A</v>
      </c>
      <c r="AA4289" t="e">
        <f>VLOOKUP(T4289,[3]رکوردها!$A:$F,6,0)</f>
        <v>#N/A</v>
      </c>
      <c r="AB4289" t="e">
        <f>VLOOKUP(T4289,[3]رکوردها!$A:$E,5,0)</f>
        <v>#N/A</v>
      </c>
    </row>
    <row r="4290" spans="1:28" s="41" customFormat="1" hidden="1" x14ac:dyDescent="0.2">
      <c r="A4290" s="36">
        <v>176601</v>
      </c>
      <c r="B4290" s="36">
        <v>1613</v>
      </c>
      <c r="C4290" s="36">
        <v>1820</v>
      </c>
      <c r="D4290" s="36" t="str">
        <f>VLOOKUP(C4290,Piv.Analysis!A:AA,27,0)</f>
        <v>اصلاح و انتقال</v>
      </c>
      <c r="E4290" s="36"/>
      <c r="F4290" s="37" t="s">
        <v>220</v>
      </c>
      <c r="G4290" s="37" t="s">
        <v>1831</v>
      </c>
      <c r="H4290" s="38">
        <v>50000000</v>
      </c>
      <c r="I4290" s="38">
        <v>0</v>
      </c>
      <c r="J4290" s="38">
        <f t="shared" si="67"/>
        <v>50000000</v>
      </c>
      <c r="K4290" s="38"/>
      <c r="L4290" s="49"/>
      <c r="M4290" s="37" t="s">
        <v>63</v>
      </c>
      <c r="N4290" s="37" t="s">
        <v>64</v>
      </c>
      <c r="O4290" s="37" t="s">
        <v>1757</v>
      </c>
      <c r="P4290" s="37" t="s">
        <v>1758</v>
      </c>
      <c r="Q4290" s="37" t="s">
        <v>1759</v>
      </c>
      <c r="R4290" s="37" t="s">
        <v>1760</v>
      </c>
      <c r="S4290" s="37" t="s">
        <v>1725</v>
      </c>
      <c r="T4290" s="37" t="s">
        <v>1722</v>
      </c>
      <c r="U4290" s="1" t="e">
        <f>VLOOKUP(T4290,[2]VAT!$A:$D,1,0)</f>
        <v>#N/A</v>
      </c>
      <c r="V4290" s="37" t="s">
        <v>2</v>
      </c>
      <c r="W4290" s="37" t="s">
        <v>2</v>
      </c>
      <c r="X4290" t="e">
        <f>VLOOKUP(T4290,[3]رکوردها!$A:$B,2,0)</f>
        <v>#N/A</v>
      </c>
      <c r="Y4290" t="e">
        <f>VLOOKUP(T4290,[3]رکوردها!$A:$D,4,0)</f>
        <v>#N/A</v>
      </c>
      <c r="Z4290" t="e">
        <f>VLOOKUP(T4290,[3]رکوردها!$A:$C,3,0)</f>
        <v>#N/A</v>
      </c>
      <c r="AA4290" t="e">
        <f>VLOOKUP(T4290,[3]رکوردها!$A:$F,6,0)</f>
        <v>#N/A</v>
      </c>
      <c r="AB4290" t="e">
        <f>VLOOKUP(T4290,[3]رکوردها!$A:$E,5,0)</f>
        <v>#N/A</v>
      </c>
    </row>
    <row r="4291" spans="1:28" s="41" customFormat="1" hidden="1" x14ac:dyDescent="0.2">
      <c r="A4291" s="36">
        <v>176603</v>
      </c>
      <c r="B4291" s="36">
        <v>1613</v>
      </c>
      <c r="C4291" s="36">
        <v>1820</v>
      </c>
      <c r="D4291" s="36" t="str">
        <f>VLOOKUP(C4291,Piv.Analysis!A:AA,27,0)</f>
        <v>اصلاح و انتقال</v>
      </c>
      <c r="E4291" s="36"/>
      <c r="F4291" s="37" t="s">
        <v>220</v>
      </c>
      <c r="G4291" s="37" t="s">
        <v>1832</v>
      </c>
      <c r="H4291" s="38">
        <v>50000000</v>
      </c>
      <c r="I4291" s="38">
        <v>0</v>
      </c>
      <c r="J4291" s="38">
        <f t="shared" si="67"/>
        <v>50000000</v>
      </c>
      <c r="K4291" s="38"/>
      <c r="L4291" s="49"/>
      <c r="M4291" s="37" t="s">
        <v>63</v>
      </c>
      <c r="N4291" s="37" t="s">
        <v>64</v>
      </c>
      <c r="O4291" s="37" t="s">
        <v>1757</v>
      </c>
      <c r="P4291" s="37" t="s">
        <v>1758</v>
      </c>
      <c r="Q4291" s="37" t="s">
        <v>1759</v>
      </c>
      <c r="R4291" s="37" t="s">
        <v>1760</v>
      </c>
      <c r="S4291" s="37" t="s">
        <v>1725</v>
      </c>
      <c r="T4291" s="37" t="s">
        <v>1722</v>
      </c>
      <c r="U4291" s="1" t="e">
        <f>VLOOKUP(T4291,[2]VAT!$A:$D,1,0)</f>
        <v>#N/A</v>
      </c>
      <c r="V4291" s="37" t="s">
        <v>2</v>
      </c>
      <c r="W4291" s="37" t="s">
        <v>2</v>
      </c>
      <c r="X4291" t="e">
        <f>VLOOKUP(T4291,[3]رکوردها!$A:$B,2,0)</f>
        <v>#N/A</v>
      </c>
      <c r="Y4291" t="e">
        <f>VLOOKUP(T4291,[3]رکوردها!$A:$D,4,0)</f>
        <v>#N/A</v>
      </c>
      <c r="Z4291" t="e">
        <f>VLOOKUP(T4291,[3]رکوردها!$A:$C,3,0)</f>
        <v>#N/A</v>
      </c>
      <c r="AA4291" t="e">
        <f>VLOOKUP(T4291,[3]رکوردها!$A:$F,6,0)</f>
        <v>#N/A</v>
      </c>
      <c r="AB4291" t="e">
        <f>VLOOKUP(T4291,[3]رکوردها!$A:$E,5,0)</f>
        <v>#N/A</v>
      </c>
    </row>
    <row r="4292" spans="1:28" s="41" customFormat="1" hidden="1" x14ac:dyDescent="0.2">
      <c r="A4292" s="36">
        <v>176000</v>
      </c>
      <c r="B4292" s="36">
        <v>1647</v>
      </c>
      <c r="C4292" s="36">
        <v>1763</v>
      </c>
      <c r="D4292" s="36" t="str">
        <f>VLOOKUP(C4292,Piv.Analysis!A:AA,27,0)</f>
        <v>دریافت و پرداخت</v>
      </c>
      <c r="E4292" s="36"/>
      <c r="F4292" s="37" t="s">
        <v>1833</v>
      </c>
      <c r="G4292" s="37" t="s">
        <v>1834</v>
      </c>
      <c r="H4292" s="38">
        <v>0</v>
      </c>
      <c r="I4292" s="38">
        <v>8000000</v>
      </c>
      <c r="J4292" s="38">
        <f t="shared" si="67"/>
        <v>-8000000</v>
      </c>
      <c r="K4292" s="38"/>
      <c r="L4292" s="49"/>
      <c r="M4292" s="37" t="s">
        <v>63</v>
      </c>
      <c r="N4292" s="37" t="s">
        <v>64</v>
      </c>
      <c r="O4292" s="37" t="s">
        <v>1757</v>
      </c>
      <c r="P4292" s="37" t="s">
        <v>1758</v>
      </c>
      <c r="Q4292" s="37" t="s">
        <v>1759</v>
      </c>
      <c r="R4292" s="37" t="s">
        <v>1760</v>
      </c>
      <c r="S4292" s="37" t="s">
        <v>1725</v>
      </c>
      <c r="T4292" s="37" t="s">
        <v>1722</v>
      </c>
      <c r="U4292" s="1" t="e">
        <f>VLOOKUP(T4292,[2]VAT!$A:$D,1,0)</f>
        <v>#N/A</v>
      </c>
      <c r="V4292" s="37" t="s">
        <v>2</v>
      </c>
      <c r="W4292" s="37" t="s">
        <v>2</v>
      </c>
      <c r="X4292" t="e">
        <f>VLOOKUP(T4292,[3]رکوردها!$A:$B,2,0)</f>
        <v>#N/A</v>
      </c>
      <c r="Y4292" t="e">
        <f>VLOOKUP(T4292,[3]رکوردها!$A:$D,4,0)</f>
        <v>#N/A</v>
      </c>
      <c r="Z4292" t="e">
        <f>VLOOKUP(T4292,[3]رکوردها!$A:$C,3,0)</f>
        <v>#N/A</v>
      </c>
      <c r="AA4292" t="e">
        <f>VLOOKUP(T4292,[3]رکوردها!$A:$F,6,0)</f>
        <v>#N/A</v>
      </c>
      <c r="AB4292" t="e">
        <f>VLOOKUP(T4292,[3]رکوردها!$A:$E,5,0)</f>
        <v>#N/A</v>
      </c>
    </row>
    <row r="4293" spans="1:28" s="41" customFormat="1" hidden="1" x14ac:dyDescent="0.2">
      <c r="A4293" s="36">
        <v>176015</v>
      </c>
      <c r="B4293" s="36">
        <v>1648</v>
      </c>
      <c r="C4293" s="36">
        <v>1764</v>
      </c>
      <c r="D4293" s="39" t="s">
        <v>5175</v>
      </c>
      <c r="E4293" s="36"/>
      <c r="F4293" s="37" t="s">
        <v>1833</v>
      </c>
      <c r="G4293" s="37" t="s">
        <v>1835</v>
      </c>
      <c r="H4293" s="38">
        <v>8000000</v>
      </c>
      <c r="I4293" s="38">
        <v>0</v>
      </c>
      <c r="J4293" s="38">
        <f t="shared" si="67"/>
        <v>8000000</v>
      </c>
      <c r="K4293" s="38"/>
      <c r="L4293" s="49"/>
      <c r="M4293" s="37" t="s">
        <v>63</v>
      </c>
      <c r="N4293" s="37" t="s">
        <v>64</v>
      </c>
      <c r="O4293" s="37" t="s">
        <v>1757</v>
      </c>
      <c r="P4293" s="37" t="s">
        <v>1758</v>
      </c>
      <c r="Q4293" s="37" t="s">
        <v>1759</v>
      </c>
      <c r="R4293" s="37" t="s">
        <v>1760</v>
      </c>
      <c r="S4293" s="37" t="s">
        <v>1725</v>
      </c>
      <c r="T4293" s="37" t="s">
        <v>1722</v>
      </c>
      <c r="U4293" s="1" t="e">
        <f>VLOOKUP(T4293,[2]VAT!$A:$D,1,0)</f>
        <v>#N/A</v>
      </c>
      <c r="V4293" s="37" t="s">
        <v>2</v>
      </c>
      <c r="W4293" s="37" t="s">
        <v>2</v>
      </c>
      <c r="X4293" t="e">
        <f>VLOOKUP(T4293,[3]رکوردها!$A:$B,2,0)</f>
        <v>#N/A</v>
      </c>
      <c r="Y4293" t="e">
        <f>VLOOKUP(T4293,[3]رکوردها!$A:$D,4,0)</f>
        <v>#N/A</v>
      </c>
      <c r="Z4293" t="e">
        <f>VLOOKUP(T4293,[3]رکوردها!$A:$C,3,0)</f>
        <v>#N/A</v>
      </c>
      <c r="AA4293" t="e">
        <f>VLOOKUP(T4293,[3]رکوردها!$A:$F,6,0)</f>
        <v>#N/A</v>
      </c>
      <c r="AB4293" t="e">
        <f>VLOOKUP(T4293,[3]رکوردها!$A:$E,5,0)</f>
        <v>#N/A</v>
      </c>
    </row>
    <row r="4294" spans="1:28" s="41" customFormat="1" hidden="1" x14ac:dyDescent="0.2">
      <c r="A4294" s="36">
        <v>176312</v>
      </c>
      <c r="B4294" s="36">
        <v>1661</v>
      </c>
      <c r="C4294" s="36">
        <v>1790</v>
      </c>
      <c r="D4294" s="36" t="str">
        <f>VLOOKUP(C4294,Piv.Analysis!A:AA,27,0)</f>
        <v>اصلاح و انتقال</v>
      </c>
      <c r="E4294" s="36"/>
      <c r="F4294" s="37" t="s">
        <v>0</v>
      </c>
      <c r="G4294" s="37" t="s">
        <v>1836</v>
      </c>
      <c r="H4294" s="38">
        <v>21666667</v>
      </c>
      <c r="I4294" s="38">
        <v>0</v>
      </c>
      <c r="J4294" s="38">
        <f t="shared" si="67"/>
        <v>21666667</v>
      </c>
      <c r="K4294" s="38"/>
      <c r="L4294" s="49"/>
      <c r="M4294" s="37" t="s">
        <v>63</v>
      </c>
      <c r="N4294" s="37" t="s">
        <v>64</v>
      </c>
      <c r="O4294" s="37" t="s">
        <v>1757</v>
      </c>
      <c r="P4294" s="37" t="s">
        <v>1758</v>
      </c>
      <c r="Q4294" s="37" t="s">
        <v>1759</v>
      </c>
      <c r="R4294" s="37" t="s">
        <v>1760</v>
      </c>
      <c r="S4294" s="37" t="s">
        <v>1725</v>
      </c>
      <c r="T4294" s="37" t="s">
        <v>1722</v>
      </c>
      <c r="U4294" s="1" t="e">
        <f>VLOOKUP(T4294,[2]VAT!$A:$D,1,0)</f>
        <v>#N/A</v>
      </c>
      <c r="V4294" s="37" t="s">
        <v>2</v>
      </c>
      <c r="W4294" s="37" t="s">
        <v>2</v>
      </c>
      <c r="X4294" t="e">
        <f>VLOOKUP(T4294,[3]رکوردها!$A:$B,2,0)</f>
        <v>#N/A</v>
      </c>
      <c r="Y4294" t="e">
        <f>VLOOKUP(T4294,[3]رکوردها!$A:$D,4,0)</f>
        <v>#N/A</v>
      </c>
      <c r="Z4294" t="e">
        <f>VLOOKUP(T4294,[3]رکوردها!$A:$C,3,0)</f>
        <v>#N/A</v>
      </c>
      <c r="AA4294" t="e">
        <f>VLOOKUP(T4294,[3]رکوردها!$A:$F,6,0)</f>
        <v>#N/A</v>
      </c>
      <c r="AB4294" t="e">
        <f>VLOOKUP(T4294,[3]رکوردها!$A:$E,5,0)</f>
        <v>#N/A</v>
      </c>
    </row>
    <row r="4295" spans="1:28" s="41" customFormat="1" hidden="1" x14ac:dyDescent="0.2">
      <c r="A4295" s="36">
        <v>176314</v>
      </c>
      <c r="B4295" s="36">
        <v>1661</v>
      </c>
      <c r="C4295" s="36">
        <v>1790</v>
      </c>
      <c r="D4295" s="36" t="str">
        <f>VLOOKUP(C4295,Piv.Analysis!A:AA,27,0)</f>
        <v>اصلاح و انتقال</v>
      </c>
      <c r="E4295" s="36"/>
      <c r="F4295" s="37" t="s">
        <v>0</v>
      </c>
      <c r="G4295" s="37" t="s">
        <v>1837</v>
      </c>
      <c r="H4295" s="38">
        <v>50000000</v>
      </c>
      <c r="I4295" s="38">
        <v>0</v>
      </c>
      <c r="J4295" s="38">
        <f t="shared" si="67"/>
        <v>50000000</v>
      </c>
      <c r="K4295" s="38"/>
      <c r="L4295" s="49"/>
      <c r="M4295" s="37" t="s">
        <v>63</v>
      </c>
      <c r="N4295" s="37" t="s">
        <v>64</v>
      </c>
      <c r="O4295" s="37" t="s">
        <v>1757</v>
      </c>
      <c r="P4295" s="37" t="s">
        <v>1758</v>
      </c>
      <c r="Q4295" s="37" t="s">
        <v>1759</v>
      </c>
      <c r="R4295" s="37" t="s">
        <v>1760</v>
      </c>
      <c r="S4295" s="37" t="s">
        <v>1725</v>
      </c>
      <c r="T4295" s="37" t="s">
        <v>1722</v>
      </c>
      <c r="U4295" s="1" t="e">
        <f>VLOOKUP(T4295,[2]VAT!$A:$D,1,0)</f>
        <v>#N/A</v>
      </c>
      <c r="V4295" s="37" t="s">
        <v>2</v>
      </c>
      <c r="W4295" s="37" t="s">
        <v>2</v>
      </c>
      <c r="X4295" t="e">
        <f>VLOOKUP(T4295,[3]رکوردها!$A:$B,2,0)</f>
        <v>#N/A</v>
      </c>
      <c r="Y4295" t="e">
        <f>VLOOKUP(T4295,[3]رکوردها!$A:$D,4,0)</f>
        <v>#N/A</v>
      </c>
      <c r="Z4295" t="e">
        <f>VLOOKUP(T4295,[3]رکوردها!$A:$C,3,0)</f>
        <v>#N/A</v>
      </c>
      <c r="AA4295" t="e">
        <f>VLOOKUP(T4295,[3]رکوردها!$A:$F,6,0)</f>
        <v>#N/A</v>
      </c>
      <c r="AB4295" t="e">
        <f>VLOOKUP(T4295,[3]رکوردها!$A:$E,5,0)</f>
        <v>#N/A</v>
      </c>
    </row>
    <row r="4296" spans="1:28" s="41" customFormat="1" hidden="1" x14ac:dyDescent="0.2">
      <c r="A4296" s="36">
        <v>176317</v>
      </c>
      <c r="B4296" s="36">
        <v>1662</v>
      </c>
      <c r="C4296" s="36">
        <v>1791</v>
      </c>
      <c r="D4296" s="36" t="str">
        <f>VLOOKUP(C4296,Piv.Analysis!A:AA,27,0)</f>
        <v>دریافت و پرداخت</v>
      </c>
      <c r="E4296" s="36"/>
      <c r="F4296" s="37" t="s">
        <v>0</v>
      </c>
      <c r="G4296" s="37" t="s">
        <v>1755</v>
      </c>
      <c r="H4296" s="38">
        <v>0</v>
      </c>
      <c r="I4296" s="38">
        <v>71666667</v>
      </c>
      <c r="J4296" s="38">
        <f t="shared" si="67"/>
        <v>-71666667</v>
      </c>
      <c r="K4296" s="38"/>
      <c r="L4296" s="49"/>
      <c r="M4296" s="37" t="s">
        <v>63</v>
      </c>
      <c r="N4296" s="37" t="s">
        <v>64</v>
      </c>
      <c r="O4296" s="37" t="s">
        <v>1757</v>
      </c>
      <c r="P4296" s="37" t="s">
        <v>1758</v>
      </c>
      <c r="Q4296" s="37" t="s">
        <v>1759</v>
      </c>
      <c r="R4296" s="37" t="s">
        <v>1760</v>
      </c>
      <c r="S4296" s="37" t="s">
        <v>1725</v>
      </c>
      <c r="T4296" s="37" t="s">
        <v>1722</v>
      </c>
      <c r="U4296" s="1" t="e">
        <f>VLOOKUP(T4296,[2]VAT!$A:$D,1,0)</f>
        <v>#N/A</v>
      </c>
      <c r="V4296" s="37" t="s">
        <v>2</v>
      </c>
      <c r="W4296" s="37" t="s">
        <v>2</v>
      </c>
      <c r="X4296" t="e">
        <f>VLOOKUP(T4296,[3]رکوردها!$A:$B,2,0)</f>
        <v>#N/A</v>
      </c>
      <c r="Y4296" t="e">
        <f>VLOOKUP(T4296,[3]رکوردها!$A:$D,4,0)</f>
        <v>#N/A</v>
      </c>
      <c r="Z4296" t="e">
        <f>VLOOKUP(T4296,[3]رکوردها!$A:$C,3,0)</f>
        <v>#N/A</v>
      </c>
      <c r="AA4296" t="e">
        <f>VLOOKUP(T4296,[3]رکوردها!$A:$F,6,0)</f>
        <v>#N/A</v>
      </c>
      <c r="AB4296" t="e">
        <f>VLOOKUP(T4296,[3]رکوردها!$A:$E,5,0)</f>
        <v>#N/A</v>
      </c>
    </row>
    <row r="4297" spans="1:28" s="41" customFormat="1" hidden="1" x14ac:dyDescent="0.2">
      <c r="A4297" s="36">
        <v>142693</v>
      </c>
      <c r="B4297" s="36">
        <v>1184</v>
      </c>
      <c r="C4297" s="36">
        <v>1301</v>
      </c>
      <c r="D4297" s="39" t="s">
        <v>5175</v>
      </c>
      <c r="E4297" s="36"/>
      <c r="F4297" s="37" t="s">
        <v>655</v>
      </c>
      <c r="G4297" s="37" t="s">
        <v>1838</v>
      </c>
      <c r="H4297" s="38">
        <v>59371166</v>
      </c>
      <c r="I4297" s="38">
        <v>0</v>
      </c>
      <c r="J4297" s="38">
        <f t="shared" si="67"/>
        <v>59371166</v>
      </c>
      <c r="K4297" s="38"/>
      <c r="L4297" s="49"/>
      <c r="M4297" s="37" t="s">
        <v>63</v>
      </c>
      <c r="N4297" s="37" t="s">
        <v>64</v>
      </c>
      <c r="O4297" s="37" t="s">
        <v>1757</v>
      </c>
      <c r="P4297" s="37" t="s">
        <v>1758</v>
      </c>
      <c r="Q4297" s="37" t="s">
        <v>1759</v>
      </c>
      <c r="R4297" s="37" t="s">
        <v>1760</v>
      </c>
      <c r="S4297" s="37" t="s">
        <v>1840</v>
      </c>
      <c r="T4297" s="37" t="s">
        <v>1839</v>
      </c>
      <c r="U4297" s="1" t="e">
        <f>VLOOKUP(T4297,[2]VAT!$A:$D,1,0)</f>
        <v>#N/A</v>
      </c>
      <c r="V4297" s="37" t="s">
        <v>2</v>
      </c>
      <c r="W4297" s="37" t="s">
        <v>2</v>
      </c>
      <c r="X4297" t="e">
        <f>VLOOKUP(T4297,[3]رکوردها!$A:$B,2,0)</f>
        <v>#N/A</v>
      </c>
      <c r="Y4297" t="e">
        <f>VLOOKUP(T4297,[3]رکوردها!$A:$D,4,0)</f>
        <v>#N/A</v>
      </c>
      <c r="Z4297" t="e">
        <f>VLOOKUP(T4297,[3]رکوردها!$A:$C,3,0)</f>
        <v>#N/A</v>
      </c>
      <c r="AA4297" t="e">
        <f>VLOOKUP(T4297,[3]رکوردها!$A:$F,6,0)</f>
        <v>#N/A</v>
      </c>
      <c r="AB4297" t="e">
        <f>VLOOKUP(T4297,[3]رکوردها!$A:$E,5,0)</f>
        <v>#N/A</v>
      </c>
    </row>
    <row r="4298" spans="1:28" s="41" customFormat="1" hidden="1" x14ac:dyDescent="0.2">
      <c r="A4298" s="36">
        <v>142723</v>
      </c>
      <c r="B4298" s="36">
        <v>1190</v>
      </c>
      <c r="C4298" s="36">
        <v>1304</v>
      </c>
      <c r="D4298" s="36" t="str">
        <f>VLOOKUP(C4298,Piv.Analysis!A:AA,27,0)</f>
        <v>دریافت و پرداخت</v>
      </c>
      <c r="E4298" s="36"/>
      <c r="F4298" s="37" t="s">
        <v>71</v>
      </c>
      <c r="G4298" s="37" t="s">
        <v>1841</v>
      </c>
      <c r="H4298" s="38">
        <v>50000000000</v>
      </c>
      <c r="I4298" s="38">
        <v>0</v>
      </c>
      <c r="J4298" s="38">
        <f t="shared" si="67"/>
        <v>50000000000</v>
      </c>
      <c r="K4298" s="38"/>
      <c r="L4298" s="49"/>
      <c r="M4298" s="37" t="s">
        <v>63</v>
      </c>
      <c r="N4298" s="37" t="s">
        <v>64</v>
      </c>
      <c r="O4298" s="37" t="s">
        <v>1757</v>
      </c>
      <c r="P4298" s="37" t="s">
        <v>1758</v>
      </c>
      <c r="Q4298" s="37" t="s">
        <v>1759</v>
      </c>
      <c r="R4298" s="37" t="s">
        <v>1760</v>
      </c>
      <c r="S4298" s="37" t="s">
        <v>1840</v>
      </c>
      <c r="T4298" s="37" t="s">
        <v>1839</v>
      </c>
      <c r="U4298" s="1" t="e">
        <f>VLOOKUP(T4298,[2]VAT!$A:$D,1,0)</f>
        <v>#N/A</v>
      </c>
      <c r="V4298" s="37" t="s">
        <v>2</v>
      </c>
      <c r="W4298" s="37" t="s">
        <v>2</v>
      </c>
      <c r="X4298" t="e">
        <f>VLOOKUP(T4298,[3]رکوردها!$A:$B,2,0)</f>
        <v>#N/A</v>
      </c>
      <c r="Y4298" t="e">
        <f>VLOOKUP(T4298,[3]رکوردها!$A:$D,4,0)</f>
        <v>#N/A</v>
      </c>
      <c r="Z4298" t="e">
        <f>VLOOKUP(T4298,[3]رکوردها!$A:$C,3,0)</f>
        <v>#N/A</v>
      </c>
      <c r="AA4298" t="e">
        <f>VLOOKUP(T4298,[3]رکوردها!$A:$F,6,0)</f>
        <v>#N/A</v>
      </c>
      <c r="AB4298" t="e">
        <f>VLOOKUP(T4298,[3]رکوردها!$A:$E,5,0)</f>
        <v>#N/A</v>
      </c>
    </row>
    <row r="4299" spans="1:28" s="41" customFormat="1" hidden="1" x14ac:dyDescent="0.2">
      <c r="A4299" s="36">
        <v>142728</v>
      </c>
      <c r="B4299" s="36">
        <v>1190</v>
      </c>
      <c r="C4299" s="36">
        <v>1304</v>
      </c>
      <c r="D4299" s="36" t="str">
        <f>VLOOKUP(C4299,Piv.Analysis!A:AA,27,0)</f>
        <v>دریافت و پرداخت</v>
      </c>
      <c r="E4299" s="36"/>
      <c r="F4299" s="37" t="s">
        <v>71</v>
      </c>
      <c r="G4299" s="37" t="s">
        <v>1762</v>
      </c>
      <c r="H4299" s="38">
        <v>0</v>
      </c>
      <c r="I4299" s="38">
        <v>1347902000</v>
      </c>
      <c r="J4299" s="38">
        <f t="shared" ref="J4299:J4362" si="68">H4299-I4299</f>
        <v>-1347902000</v>
      </c>
      <c r="K4299" s="38"/>
      <c r="L4299" s="49"/>
      <c r="M4299" s="37" t="s">
        <v>63</v>
      </c>
      <c r="N4299" s="37" t="s">
        <v>64</v>
      </c>
      <c r="O4299" s="37" t="s">
        <v>1757</v>
      </c>
      <c r="P4299" s="37" t="s">
        <v>1758</v>
      </c>
      <c r="Q4299" s="37" t="s">
        <v>1759</v>
      </c>
      <c r="R4299" s="37" t="s">
        <v>1760</v>
      </c>
      <c r="S4299" s="37" t="s">
        <v>1840</v>
      </c>
      <c r="T4299" s="37" t="s">
        <v>1839</v>
      </c>
      <c r="U4299" s="1" t="e">
        <f>VLOOKUP(T4299,[2]VAT!$A:$D,1,0)</f>
        <v>#N/A</v>
      </c>
      <c r="V4299" s="37" t="s">
        <v>2</v>
      </c>
      <c r="W4299" s="37" t="s">
        <v>2</v>
      </c>
      <c r="X4299" t="e">
        <f>VLOOKUP(T4299,[3]رکوردها!$A:$B,2,0)</f>
        <v>#N/A</v>
      </c>
      <c r="Y4299" t="e">
        <f>VLOOKUP(T4299,[3]رکوردها!$A:$D,4,0)</f>
        <v>#N/A</v>
      </c>
      <c r="Z4299" t="e">
        <f>VLOOKUP(T4299,[3]رکوردها!$A:$C,3,0)</f>
        <v>#N/A</v>
      </c>
      <c r="AA4299" t="e">
        <f>VLOOKUP(T4299,[3]رکوردها!$A:$F,6,0)</f>
        <v>#N/A</v>
      </c>
      <c r="AB4299" t="e">
        <f>VLOOKUP(T4299,[3]رکوردها!$A:$E,5,0)</f>
        <v>#N/A</v>
      </c>
    </row>
    <row r="4300" spans="1:28" s="41" customFormat="1" hidden="1" x14ac:dyDescent="0.2">
      <c r="A4300" s="36">
        <v>142726</v>
      </c>
      <c r="B4300" s="36">
        <v>1190</v>
      </c>
      <c r="C4300" s="36">
        <v>1304</v>
      </c>
      <c r="D4300" s="36" t="str">
        <f>VLOOKUP(C4300,Piv.Analysis!A:AA,27,0)</f>
        <v>دریافت و پرداخت</v>
      </c>
      <c r="E4300" s="36"/>
      <c r="F4300" s="37" t="s">
        <v>71</v>
      </c>
      <c r="G4300" s="37" t="s">
        <v>1763</v>
      </c>
      <c r="H4300" s="38">
        <v>0</v>
      </c>
      <c r="I4300" s="38">
        <v>50000000</v>
      </c>
      <c r="J4300" s="38">
        <f t="shared" si="68"/>
        <v>-50000000</v>
      </c>
      <c r="K4300" s="38"/>
      <c r="L4300" s="49"/>
      <c r="M4300" s="37" t="s">
        <v>63</v>
      </c>
      <c r="N4300" s="37" t="s">
        <v>64</v>
      </c>
      <c r="O4300" s="37" t="s">
        <v>1757</v>
      </c>
      <c r="P4300" s="37" t="s">
        <v>1758</v>
      </c>
      <c r="Q4300" s="37" t="s">
        <v>1759</v>
      </c>
      <c r="R4300" s="37" t="s">
        <v>1760</v>
      </c>
      <c r="S4300" s="37" t="s">
        <v>1840</v>
      </c>
      <c r="T4300" s="37" t="s">
        <v>1839</v>
      </c>
      <c r="U4300" s="1" t="e">
        <f>VLOOKUP(T4300,[2]VAT!$A:$D,1,0)</f>
        <v>#N/A</v>
      </c>
      <c r="V4300" s="37" t="s">
        <v>2</v>
      </c>
      <c r="W4300" s="37" t="s">
        <v>2</v>
      </c>
      <c r="X4300" t="e">
        <f>VLOOKUP(T4300,[3]رکوردها!$A:$B,2,0)</f>
        <v>#N/A</v>
      </c>
      <c r="Y4300" t="e">
        <f>VLOOKUP(T4300,[3]رکوردها!$A:$D,4,0)</f>
        <v>#N/A</v>
      </c>
      <c r="Z4300" t="e">
        <f>VLOOKUP(T4300,[3]رکوردها!$A:$C,3,0)</f>
        <v>#N/A</v>
      </c>
      <c r="AA4300" t="e">
        <f>VLOOKUP(T4300,[3]رکوردها!$A:$F,6,0)</f>
        <v>#N/A</v>
      </c>
      <c r="AB4300" t="e">
        <f>VLOOKUP(T4300,[3]رکوردها!$A:$E,5,0)</f>
        <v>#N/A</v>
      </c>
    </row>
    <row r="4301" spans="1:28" s="41" customFormat="1" hidden="1" x14ac:dyDescent="0.2">
      <c r="A4301" s="36">
        <v>142730</v>
      </c>
      <c r="B4301" s="36">
        <v>1190</v>
      </c>
      <c r="C4301" s="36">
        <v>1304</v>
      </c>
      <c r="D4301" s="36" t="str">
        <f>VLOOKUP(C4301,Piv.Analysis!A:AA,27,0)</f>
        <v>دریافت و پرداخت</v>
      </c>
      <c r="E4301" s="36"/>
      <c r="F4301" s="37" t="s">
        <v>71</v>
      </c>
      <c r="G4301" s="37" t="s">
        <v>1764</v>
      </c>
      <c r="H4301" s="38">
        <v>0</v>
      </c>
      <c r="I4301" s="38">
        <v>250000</v>
      </c>
      <c r="J4301" s="38">
        <f t="shared" si="68"/>
        <v>-250000</v>
      </c>
      <c r="K4301" s="38"/>
      <c r="L4301" s="49"/>
      <c r="M4301" s="37" t="s">
        <v>63</v>
      </c>
      <c r="N4301" s="37" t="s">
        <v>64</v>
      </c>
      <c r="O4301" s="37" t="s">
        <v>1757</v>
      </c>
      <c r="P4301" s="37" t="s">
        <v>1758</v>
      </c>
      <c r="Q4301" s="37" t="s">
        <v>1759</v>
      </c>
      <c r="R4301" s="37" t="s">
        <v>1760</v>
      </c>
      <c r="S4301" s="37" t="s">
        <v>1840</v>
      </c>
      <c r="T4301" s="37" t="s">
        <v>1839</v>
      </c>
      <c r="U4301" s="1" t="e">
        <f>VLOOKUP(T4301,[2]VAT!$A:$D,1,0)</f>
        <v>#N/A</v>
      </c>
      <c r="V4301" s="37" t="s">
        <v>2</v>
      </c>
      <c r="W4301" s="37" t="s">
        <v>2</v>
      </c>
      <c r="X4301" t="e">
        <f>VLOOKUP(T4301,[3]رکوردها!$A:$B,2,0)</f>
        <v>#N/A</v>
      </c>
      <c r="Y4301" t="e">
        <f>VLOOKUP(T4301,[3]رکوردها!$A:$D,4,0)</f>
        <v>#N/A</v>
      </c>
      <c r="Z4301" t="e">
        <f>VLOOKUP(T4301,[3]رکوردها!$A:$C,3,0)</f>
        <v>#N/A</v>
      </c>
      <c r="AA4301" t="e">
        <f>VLOOKUP(T4301,[3]رکوردها!$A:$F,6,0)</f>
        <v>#N/A</v>
      </c>
      <c r="AB4301" t="e">
        <f>VLOOKUP(T4301,[3]رکوردها!$A:$E,5,0)</f>
        <v>#N/A</v>
      </c>
    </row>
    <row r="4302" spans="1:28" s="41" customFormat="1" hidden="1" x14ac:dyDescent="0.2">
      <c r="A4302" s="36">
        <v>142732</v>
      </c>
      <c r="B4302" s="36">
        <v>1190</v>
      </c>
      <c r="C4302" s="36">
        <v>1304</v>
      </c>
      <c r="D4302" s="36" t="str">
        <f>VLOOKUP(C4302,Piv.Analysis!A:AA,27,0)</f>
        <v>دریافت و پرداخت</v>
      </c>
      <c r="E4302" s="36"/>
      <c r="F4302" s="37" t="s">
        <v>71</v>
      </c>
      <c r="G4302" s="37" t="s">
        <v>1765</v>
      </c>
      <c r="H4302" s="38">
        <v>0</v>
      </c>
      <c r="I4302" s="38">
        <v>5800000000</v>
      </c>
      <c r="J4302" s="38">
        <f t="shared" si="68"/>
        <v>-5800000000</v>
      </c>
      <c r="K4302" s="38"/>
      <c r="L4302" s="49"/>
      <c r="M4302" s="37" t="s">
        <v>63</v>
      </c>
      <c r="N4302" s="37" t="s">
        <v>64</v>
      </c>
      <c r="O4302" s="37" t="s">
        <v>1757</v>
      </c>
      <c r="P4302" s="37" t="s">
        <v>1758</v>
      </c>
      <c r="Q4302" s="37" t="s">
        <v>1759</v>
      </c>
      <c r="R4302" s="37" t="s">
        <v>1760</v>
      </c>
      <c r="S4302" s="37" t="s">
        <v>1840</v>
      </c>
      <c r="T4302" s="37" t="s">
        <v>1839</v>
      </c>
      <c r="U4302" s="1" t="e">
        <f>VLOOKUP(T4302,[2]VAT!$A:$D,1,0)</f>
        <v>#N/A</v>
      </c>
      <c r="V4302" s="37" t="s">
        <v>2</v>
      </c>
      <c r="W4302" s="37" t="s">
        <v>2</v>
      </c>
      <c r="X4302" t="e">
        <f>VLOOKUP(T4302,[3]رکوردها!$A:$B,2,0)</f>
        <v>#N/A</v>
      </c>
      <c r="Y4302" t="e">
        <f>VLOOKUP(T4302,[3]رکوردها!$A:$D,4,0)</f>
        <v>#N/A</v>
      </c>
      <c r="Z4302" t="e">
        <f>VLOOKUP(T4302,[3]رکوردها!$A:$C,3,0)</f>
        <v>#N/A</v>
      </c>
      <c r="AA4302" t="e">
        <f>VLOOKUP(T4302,[3]رکوردها!$A:$F,6,0)</f>
        <v>#N/A</v>
      </c>
      <c r="AB4302" t="e">
        <f>VLOOKUP(T4302,[3]رکوردها!$A:$E,5,0)</f>
        <v>#N/A</v>
      </c>
    </row>
    <row r="4303" spans="1:28" s="41" customFormat="1" hidden="1" x14ac:dyDescent="0.2">
      <c r="A4303" s="36">
        <v>142734</v>
      </c>
      <c r="B4303" s="36">
        <v>1190</v>
      </c>
      <c r="C4303" s="36">
        <v>1304</v>
      </c>
      <c r="D4303" s="36" t="str">
        <f>VLOOKUP(C4303,Piv.Analysis!A:AA,27,0)</f>
        <v>دریافت و پرداخت</v>
      </c>
      <c r="E4303" s="36"/>
      <c r="F4303" s="37" t="s">
        <v>71</v>
      </c>
      <c r="G4303" s="37" t="s">
        <v>1766</v>
      </c>
      <c r="H4303" s="38">
        <v>0</v>
      </c>
      <c r="I4303" s="38">
        <v>50000000</v>
      </c>
      <c r="J4303" s="38">
        <f t="shared" si="68"/>
        <v>-50000000</v>
      </c>
      <c r="K4303" s="38"/>
      <c r="L4303" s="49"/>
      <c r="M4303" s="37" t="s">
        <v>63</v>
      </c>
      <c r="N4303" s="37" t="s">
        <v>64</v>
      </c>
      <c r="O4303" s="37" t="s">
        <v>1757</v>
      </c>
      <c r="P4303" s="37" t="s">
        <v>1758</v>
      </c>
      <c r="Q4303" s="37" t="s">
        <v>1759</v>
      </c>
      <c r="R4303" s="37" t="s">
        <v>1760</v>
      </c>
      <c r="S4303" s="37" t="s">
        <v>1840</v>
      </c>
      <c r="T4303" s="37" t="s">
        <v>1839</v>
      </c>
      <c r="U4303" s="1" t="e">
        <f>VLOOKUP(T4303,[2]VAT!$A:$D,1,0)</f>
        <v>#N/A</v>
      </c>
      <c r="V4303" s="37" t="s">
        <v>2</v>
      </c>
      <c r="W4303" s="37" t="s">
        <v>2</v>
      </c>
      <c r="X4303" t="e">
        <f>VLOOKUP(T4303,[3]رکوردها!$A:$B,2,0)</f>
        <v>#N/A</v>
      </c>
      <c r="Y4303" t="e">
        <f>VLOOKUP(T4303,[3]رکوردها!$A:$D,4,0)</f>
        <v>#N/A</v>
      </c>
      <c r="Z4303" t="e">
        <f>VLOOKUP(T4303,[3]رکوردها!$A:$C,3,0)</f>
        <v>#N/A</v>
      </c>
      <c r="AA4303" t="e">
        <f>VLOOKUP(T4303,[3]رکوردها!$A:$F,6,0)</f>
        <v>#N/A</v>
      </c>
      <c r="AB4303" t="e">
        <f>VLOOKUP(T4303,[3]رکوردها!$A:$E,5,0)</f>
        <v>#N/A</v>
      </c>
    </row>
    <row r="4304" spans="1:28" s="41" customFormat="1" hidden="1" x14ac:dyDescent="0.2">
      <c r="A4304" s="36">
        <v>142736</v>
      </c>
      <c r="B4304" s="36">
        <v>1204</v>
      </c>
      <c r="C4304" s="36">
        <v>1305</v>
      </c>
      <c r="D4304" s="39" t="s">
        <v>5175</v>
      </c>
      <c r="E4304" s="36"/>
      <c r="F4304" s="37" t="s">
        <v>35</v>
      </c>
      <c r="G4304" s="37" t="s">
        <v>1774</v>
      </c>
      <c r="H4304" s="38">
        <v>0</v>
      </c>
      <c r="I4304" s="38">
        <v>19950000000</v>
      </c>
      <c r="J4304" s="38">
        <f t="shared" si="68"/>
        <v>-19950000000</v>
      </c>
      <c r="K4304" s="38"/>
      <c r="L4304" s="49"/>
      <c r="M4304" s="37" t="s">
        <v>63</v>
      </c>
      <c r="N4304" s="37" t="s">
        <v>64</v>
      </c>
      <c r="O4304" s="37" t="s">
        <v>1757</v>
      </c>
      <c r="P4304" s="37" t="s">
        <v>1758</v>
      </c>
      <c r="Q4304" s="37" t="s">
        <v>1759</v>
      </c>
      <c r="R4304" s="37" t="s">
        <v>1760</v>
      </c>
      <c r="S4304" s="37" t="s">
        <v>1840</v>
      </c>
      <c r="T4304" s="37" t="s">
        <v>1839</v>
      </c>
      <c r="U4304" s="1" t="e">
        <f>VLOOKUP(T4304,[2]VAT!$A:$D,1,0)</f>
        <v>#N/A</v>
      </c>
      <c r="V4304" s="37" t="s">
        <v>2</v>
      </c>
      <c r="W4304" s="37" t="s">
        <v>2</v>
      </c>
      <c r="X4304" t="e">
        <f>VLOOKUP(T4304,[3]رکوردها!$A:$B,2,0)</f>
        <v>#N/A</v>
      </c>
      <c r="Y4304" t="e">
        <f>VLOOKUP(T4304,[3]رکوردها!$A:$D,4,0)</f>
        <v>#N/A</v>
      </c>
      <c r="Z4304" t="e">
        <f>VLOOKUP(T4304,[3]رکوردها!$A:$C,3,0)</f>
        <v>#N/A</v>
      </c>
      <c r="AA4304" t="e">
        <f>VLOOKUP(T4304,[3]رکوردها!$A:$F,6,0)</f>
        <v>#N/A</v>
      </c>
      <c r="AB4304" t="e">
        <f>VLOOKUP(T4304,[3]رکوردها!$A:$E,5,0)</f>
        <v>#N/A</v>
      </c>
    </row>
    <row r="4305" spans="1:28" s="41" customFormat="1" hidden="1" x14ac:dyDescent="0.2">
      <c r="A4305" s="36">
        <v>142738</v>
      </c>
      <c r="B4305" s="36">
        <v>1204</v>
      </c>
      <c r="C4305" s="36">
        <v>1305</v>
      </c>
      <c r="D4305" s="39" t="s">
        <v>5175</v>
      </c>
      <c r="E4305" s="36"/>
      <c r="F4305" s="37" t="s">
        <v>35</v>
      </c>
      <c r="G4305" s="37" t="s">
        <v>1775</v>
      </c>
      <c r="H4305" s="38">
        <v>0</v>
      </c>
      <c r="I4305" s="38">
        <v>1353552741</v>
      </c>
      <c r="J4305" s="38">
        <f t="shared" si="68"/>
        <v>-1353552741</v>
      </c>
      <c r="K4305" s="38"/>
      <c r="L4305" s="49"/>
      <c r="M4305" s="37" t="s">
        <v>63</v>
      </c>
      <c r="N4305" s="37" t="s">
        <v>64</v>
      </c>
      <c r="O4305" s="37" t="s">
        <v>1757</v>
      </c>
      <c r="P4305" s="37" t="s">
        <v>1758</v>
      </c>
      <c r="Q4305" s="37" t="s">
        <v>1759</v>
      </c>
      <c r="R4305" s="37" t="s">
        <v>1760</v>
      </c>
      <c r="S4305" s="37" t="s">
        <v>1840</v>
      </c>
      <c r="T4305" s="37" t="s">
        <v>1839</v>
      </c>
      <c r="U4305" s="1" t="e">
        <f>VLOOKUP(T4305,[2]VAT!$A:$D,1,0)</f>
        <v>#N/A</v>
      </c>
      <c r="V4305" s="37" t="s">
        <v>2</v>
      </c>
      <c r="W4305" s="37" t="s">
        <v>2</v>
      </c>
      <c r="X4305" t="e">
        <f>VLOOKUP(T4305,[3]رکوردها!$A:$B,2,0)</f>
        <v>#N/A</v>
      </c>
      <c r="Y4305" t="e">
        <f>VLOOKUP(T4305,[3]رکوردها!$A:$D,4,0)</f>
        <v>#N/A</v>
      </c>
      <c r="Z4305" t="e">
        <f>VLOOKUP(T4305,[3]رکوردها!$A:$C,3,0)</f>
        <v>#N/A</v>
      </c>
      <c r="AA4305" t="e">
        <f>VLOOKUP(T4305,[3]رکوردها!$A:$F,6,0)</f>
        <v>#N/A</v>
      </c>
      <c r="AB4305" t="e">
        <f>VLOOKUP(T4305,[3]رکوردها!$A:$E,5,0)</f>
        <v>#N/A</v>
      </c>
    </row>
    <row r="4306" spans="1:28" s="41" customFormat="1" hidden="1" x14ac:dyDescent="0.2">
      <c r="A4306" s="36">
        <v>142742</v>
      </c>
      <c r="B4306" s="36">
        <v>1204</v>
      </c>
      <c r="C4306" s="36">
        <v>1305</v>
      </c>
      <c r="D4306" s="39" t="s">
        <v>5178</v>
      </c>
      <c r="E4306" s="36"/>
      <c r="F4306" s="37" t="s">
        <v>35</v>
      </c>
      <c r="G4306" s="37" t="s">
        <v>1842</v>
      </c>
      <c r="H4306" s="38">
        <v>0</v>
      </c>
      <c r="I4306" s="38">
        <v>5700</v>
      </c>
      <c r="J4306" s="38">
        <f t="shared" si="68"/>
        <v>-5700</v>
      </c>
      <c r="K4306" s="38"/>
      <c r="L4306" s="49"/>
      <c r="M4306" s="37" t="s">
        <v>63</v>
      </c>
      <c r="N4306" s="37" t="s">
        <v>64</v>
      </c>
      <c r="O4306" s="37" t="s">
        <v>1757</v>
      </c>
      <c r="P4306" s="37" t="s">
        <v>1758</v>
      </c>
      <c r="Q4306" s="37" t="s">
        <v>1759</v>
      </c>
      <c r="R4306" s="37" t="s">
        <v>1760</v>
      </c>
      <c r="S4306" s="37" t="s">
        <v>1840</v>
      </c>
      <c r="T4306" s="37" t="s">
        <v>1839</v>
      </c>
      <c r="U4306" s="1" t="e">
        <f>VLOOKUP(T4306,[2]VAT!$A:$D,1,0)</f>
        <v>#N/A</v>
      </c>
      <c r="V4306" s="37" t="s">
        <v>2</v>
      </c>
      <c r="W4306" s="37" t="s">
        <v>2</v>
      </c>
      <c r="X4306" t="e">
        <f>VLOOKUP(T4306,[3]رکوردها!$A:$B,2,0)</f>
        <v>#N/A</v>
      </c>
      <c r="Y4306" t="e">
        <f>VLOOKUP(T4306,[3]رکوردها!$A:$D,4,0)</f>
        <v>#N/A</v>
      </c>
      <c r="Z4306" t="e">
        <f>VLOOKUP(T4306,[3]رکوردها!$A:$C,3,0)</f>
        <v>#N/A</v>
      </c>
      <c r="AA4306" t="e">
        <f>VLOOKUP(T4306,[3]رکوردها!$A:$F,6,0)</f>
        <v>#N/A</v>
      </c>
      <c r="AB4306" t="e">
        <f>VLOOKUP(T4306,[3]رکوردها!$A:$E,5,0)</f>
        <v>#N/A</v>
      </c>
    </row>
    <row r="4307" spans="1:28" s="41" customFormat="1" hidden="1" x14ac:dyDescent="0.2">
      <c r="A4307" s="36">
        <v>142740</v>
      </c>
      <c r="B4307" s="36">
        <v>1204</v>
      </c>
      <c r="C4307" s="36">
        <v>1305</v>
      </c>
      <c r="D4307" s="39" t="s">
        <v>5175</v>
      </c>
      <c r="E4307" s="36"/>
      <c r="F4307" s="37" t="s">
        <v>35</v>
      </c>
      <c r="G4307" s="37" t="s">
        <v>1776</v>
      </c>
      <c r="H4307" s="38">
        <v>0</v>
      </c>
      <c r="I4307" s="38">
        <v>356048541</v>
      </c>
      <c r="J4307" s="38">
        <f t="shared" si="68"/>
        <v>-356048541</v>
      </c>
      <c r="K4307" s="38"/>
      <c r="L4307" s="49"/>
      <c r="M4307" s="37" t="s">
        <v>63</v>
      </c>
      <c r="N4307" s="37" t="s">
        <v>64</v>
      </c>
      <c r="O4307" s="37" t="s">
        <v>1757</v>
      </c>
      <c r="P4307" s="37" t="s">
        <v>1758</v>
      </c>
      <c r="Q4307" s="37" t="s">
        <v>1759</v>
      </c>
      <c r="R4307" s="37" t="s">
        <v>1760</v>
      </c>
      <c r="S4307" s="37" t="s">
        <v>1840</v>
      </c>
      <c r="T4307" s="37" t="s">
        <v>1839</v>
      </c>
      <c r="U4307" s="1" t="e">
        <f>VLOOKUP(T4307,[2]VAT!$A:$D,1,0)</f>
        <v>#N/A</v>
      </c>
      <c r="V4307" s="37" t="s">
        <v>2</v>
      </c>
      <c r="W4307" s="37" t="s">
        <v>2</v>
      </c>
      <c r="X4307" t="e">
        <f>VLOOKUP(T4307,[3]رکوردها!$A:$B,2,0)</f>
        <v>#N/A</v>
      </c>
      <c r="Y4307" t="e">
        <f>VLOOKUP(T4307,[3]رکوردها!$A:$D,4,0)</f>
        <v>#N/A</v>
      </c>
      <c r="Z4307" t="e">
        <f>VLOOKUP(T4307,[3]رکوردها!$A:$C,3,0)</f>
        <v>#N/A</v>
      </c>
      <c r="AA4307" t="e">
        <f>VLOOKUP(T4307,[3]رکوردها!$A:$F,6,0)</f>
        <v>#N/A</v>
      </c>
      <c r="AB4307" t="e">
        <f>VLOOKUP(T4307,[3]رکوردها!$A:$E,5,0)</f>
        <v>#N/A</v>
      </c>
    </row>
    <row r="4308" spans="1:28" s="41" customFormat="1" hidden="1" x14ac:dyDescent="0.2">
      <c r="A4308" s="36">
        <v>142744</v>
      </c>
      <c r="B4308" s="36">
        <v>1204</v>
      </c>
      <c r="C4308" s="36">
        <v>1305</v>
      </c>
      <c r="D4308" s="39" t="s">
        <v>5178</v>
      </c>
      <c r="E4308" s="36"/>
      <c r="F4308" s="37" t="s">
        <v>35</v>
      </c>
      <c r="G4308" s="37" t="s">
        <v>1843</v>
      </c>
      <c r="H4308" s="38">
        <v>0</v>
      </c>
      <c r="I4308" s="38">
        <v>8400</v>
      </c>
      <c r="J4308" s="38">
        <f t="shared" si="68"/>
        <v>-8400</v>
      </c>
      <c r="K4308" s="38"/>
      <c r="L4308" s="49"/>
      <c r="M4308" s="37" t="s">
        <v>63</v>
      </c>
      <c r="N4308" s="37" t="s">
        <v>64</v>
      </c>
      <c r="O4308" s="37" t="s">
        <v>1757</v>
      </c>
      <c r="P4308" s="37" t="s">
        <v>1758</v>
      </c>
      <c r="Q4308" s="37" t="s">
        <v>1759</v>
      </c>
      <c r="R4308" s="37" t="s">
        <v>1760</v>
      </c>
      <c r="S4308" s="37" t="s">
        <v>1840</v>
      </c>
      <c r="T4308" s="37" t="s">
        <v>1839</v>
      </c>
      <c r="U4308" s="1" t="e">
        <f>VLOOKUP(T4308,[2]VAT!$A:$D,1,0)</f>
        <v>#N/A</v>
      </c>
      <c r="V4308" s="37" t="s">
        <v>2</v>
      </c>
      <c r="W4308" s="37" t="s">
        <v>2</v>
      </c>
      <c r="X4308" t="e">
        <f>VLOOKUP(T4308,[3]رکوردها!$A:$B,2,0)</f>
        <v>#N/A</v>
      </c>
      <c r="Y4308" t="e">
        <f>VLOOKUP(T4308,[3]رکوردها!$A:$D,4,0)</f>
        <v>#N/A</v>
      </c>
      <c r="Z4308" t="e">
        <f>VLOOKUP(T4308,[3]رکوردها!$A:$C,3,0)</f>
        <v>#N/A</v>
      </c>
      <c r="AA4308" t="e">
        <f>VLOOKUP(T4308,[3]رکوردها!$A:$F,6,0)</f>
        <v>#N/A</v>
      </c>
      <c r="AB4308" t="e">
        <f>VLOOKUP(T4308,[3]رکوردها!$A:$E,5,0)</f>
        <v>#N/A</v>
      </c>
    </row>
    <row r="4309" spans="1:28" s="41" customFormat="1" hidden="1" x14ac:dyDescent="0.2">
      <c r="A4309" s="36">
        <v>142746</v>
      </c>
      <c r="B4309" s="36">
        <v>1204</v>
      </c>
      <c r="C4309" s="36">
        <v>1305</v>
      </c>
      <c r="D4309" s="39" t="s">
        <v>5175</v>
      </c>
      <c r="E4309" s="36"/>
      <c r="F4309" s="37" t="s">
        <v>35</v>
      </c>
      <c r="G4309" s="37" t="s">
        <v>1777</v>
      </c>
      <c r="H4309" s="38">
        <v>0</v>
      </c>
      <c r="I4309" s="38">
        <v>7000000000</v>
      </c>
      <c r="J4309" s="38">
        <f t="shared" si="68"/>
        <v>-7000000000</v>
      </c>
      <c r="K4309" s="38"/>
      <c r="L4309" s="49"/>
      <c r="M4309" s="37" t="s">
        <v>63</v>
      </c>
      <c r="N4309" s="37" t="s">
        <v>64</v>
      </c>
      <c r="O4309" s="37" t="s">
        <v>1757</v>
      </c>
      <c r="P4309" s="37" t="s">
        <v>1758</v>
      </c>
      <c r="Q4309" s="37" t="s">
        <v>1759</v>
      </c>
      <c r="R4309" s="37" t="s">
        <v>1760</v>
      </c>
      <c r="S4309" s="37" t="s">
        <v>1840</v>
      </c>
      <c r="T4309" s="37" t="s">
        <v>1839</v>
      </c>
      <c r="U4309" s="1" t="e">
        <f>VLOOKUP(T4309,[2]VAT!$A:$D,1,0)</f>
        <v>#N/A</v>
      </c>
      <c r="V4309" s="37" t="s">
        <v>2</v>
      </c>
      <c r="W4309" s="37" t="s">
        <v>2</v>
      </c>
      <c r="X4309" t="e">
        <f>VLOOKUP(T4309,[3]رکوردها!$A:$B,2,0)</f>
        <v>#N/A</v>
      </c>
      <c r="Y4309" t="e">
        <f>VLOOKUP(T4309,[3]رکوردها!$A:$D,4,0)</f>
        <v>#N/A</v>
      </c>
      <c r="Z4309" t="e">
        <f>VLOOKUP(T4309,[3]رکوردها!$A:$C,3,0)</f>
        <v>#N/A</v>
      </c>
      <c r="AA4309" t="e">
        <f>VLOOKUP(T4309,[3]رکوردها!$A:$F,6,0)</f>
        <v>#N/A</v>
      </c>
      <c r="AB4309" t="e">
        <f>VLOOKUP(T4309,[3]رکوردها!$A:$E,5,0)</f>
        <v>#N/A</v>
      </c>
    </row>
    <row r="4310" spans="1:28" s="41" customFormat="1" hidden="1" x14ac:dyDescent="0.2">
      <c r="A4310" s="36">
        <v>142748</v>
      </c>
      <c r="B4310" s="36">
        <v>1204</v>
      </c>
      <c r="C4310" s="36">
        <v>1305</v>
      </c>
      <c r="D4310" s="39" t="s">
        <v>5175</v>
      </c>
      <c r="E4310" s="36"/>
      <c r="F4310" s="37" t="s">
        <v>35</v>
      </c>
      <c r="G4310" s="37" t="s">
        <v>1778</v>
      </c>
      <c r="H4310" s="38">
        <v>0</v>
      </c>
      <c r="I4310" s="38">
        <v>50000000</v>
      </c>
      <c r="J4310" s="38">
        <f t="shared" si="68"/>
        <v>-50000000</v>
      </c>
      <c r="K4310" s="38"/>
      <c r="L4310" s="49"/>
      <c r="M4310" s="37" t="s">
        <v>63</v>
      </c>
      <c r="N4310" s="37" t="s">
        <v>64</v>
      </c>
      <c r="O4310" s="37" t="s">
        <v>1757</v>
      </c>
      <c r="P4310" s="37" t="s">
        <v>1758</v>
      </c>
      <c r="Q4310" s="37" t="s">
        <v>1759</v>
      </c>
      <c r="R4310" s="37" t="s">
        <v>1760</v>
      </c>
      <c r="S4310" s="37" t="s">
        <v>1840</v>
      </c>
      <c r="T4310" s="37" t="s">
        <v>1839</v>
      </c>
      <c r="U4310" s="1" t="e">
        <f>VLOOKUP(T4310,[2]VAT!$A:$D,1,0)</f>
        <v>#N/A</v>
      </c>
      <c r="V4310" s="37" t="s">
        <v>2</v>
      </c>
      <c r="W4310" s="37" t="s">
        <v>2</v>
      </c>
      <c r="X4310" t="e">
        <f>VLOOKUP(T4310,[3]رکوردها!$A:$B,2,0)</f>
        <v>#N/A</v>
      </c>
      <c r="Y4310" t="e">
        <f>VLOOKUP(T4310,[3]رکوردها!$A:$D,4,0)</f>
        <v>#N/A</v>
      </c>
      <c r="Z4310" t="e">
        <f>VLOOKUP(T4310,[3]رکوردها!$A:$C,3,0)</f>
        <v>#N/A</v>
      </c>
      <c r="AA4310" t="e">
        <f>VLOOKUP(T4310,[3]رکوردها!$A:$F,6,0)</f>
        <v>#N/A</v>
      </c>
      <c r="AB4310" t="e">
        <f>VLOOKUP(T4310,[3]رکوردها!$A:$E,5,0)</f>
        <v>#N/A</v>
      </c>
    </row>
    <row r="4311" spans="1:28" s="41" customFormat="1" hidden="1" x14ac:dyDescent="0.2">
      <c r="A4311" s="36">
        <v>142750</v>
      </c>
      <c r="B4311" s="36">
        <v>1213</v>
      </c>
      <c r="C4311" s="36">
        <v>1306</v>
      </c>
      <c r="D4311" s="39" t="s">
        <v>5175</v>
      </c>
      <c r="E4311" s="36"/>
      <c r="F4311" s="37" t="s">
        <v>1779</v>
      </c>
      <c r="G4311" s="37" t="s">
        <v>1780</v>
      </c>
      <c r="H4311" s="38">
        <v>0</v>
      </c>
      <c r="I4311" s="38">
        <v>46332484</v>
      </c>
      <c r="J4311" s="38">
        <f t="shared" si="68"/>
        <v>-46332484</v>
      </c>
      <c r="K4311" s="38"/>
      <c r="L4311" s="49"/>
      <c r="M4311" s="37" t="s">
        <v>63</v>
      </c>
      <c r="N4311" s="37" t="s">
        <v>64</v>
      </c>
      <c r="O4311" s="37" t="s">
        <v>1757</v>
      </c>
      <c r="P4311" s="37" t="s">
        <v>1758</v>
      </c>
      <c r="Q4311" s="37" t="s">
        <v>1759</v>
      </c>
      <c r="R4311" s="37" t="s">
        <v>1760</v>
      </c>
      <c r="S4311" s="37" t="s">
        <v>1840</v>
      </c>
      <c r="T4311" s="37" t="s">
        <v>1839</v>
      </c>
      <c r="U4311" s="1" t="e">
        <f>VLOOKUP(T4311,[2]VAT!$A:$D,1,0)</f>
        <v>#N/A</v>
      </c>
      <c r="V4311" s="37" t="s">
        <v>2</v>
      </c>
      <c r="W4311" s="37" t="s">
        <v>2</v>
      </c>
      <c r="X4311" t="e">
        <f>VLOOKUP(T4311,[3]رکوردها!$A:$B,2,0)</f>
        <v>#N/A</v>
      </c>
      <c r="Y4311" t="e">
        <f>VLOOKUP(T4311,[3]رکوردها!$A:$D,4,0)</f>
        <v>#N/A</v>
      </c>
      <c r="Z4311" t="e">
        <f>VLOOKUP(T4311,[3]رکوردها!$A:$C,3,0)</f>
        <v>#N/A</v>
      </c>
      <c r="AA4311" t="e">
        <f>VLOOKUP(T4311,[3]رکوردها!$A:$F,6,0)</f>
        <v>#N/A</v>
      </c>
      <c r="AB4311" t="e">
        <f>VLOOKUP(T4311,[3]رکوردها!$A:$E,5,0)</f>
        <v>#N/A</v>
      </c>
    </row>
    <row r="4312" spans="1:28" s="41" customFormat="1" hidden="1" x14ac:dyDescent="0.2">
      <c r="A4312" s="36">
        <v>142752</v>
      </c>
      <c r="B4312" s="36">
        <v>1213</v>
      </c>
      <c r="C4312" s="36">
        <v>1306</v>
      </c>
      <c r="D4312" s="39" t="s">
        <v>5175</v>
      </c>
      <c r="E4312" s="36"/>
      <c r="F4312" s="37" t="s">
        <v>1779</v>
      </c>
      <c r="G4312" s="37" t="s">
        <v>1781</v>
      </c>
      <c r="H4312" s="38">
        <v>0</v>
      </c>
      <c r="I4312" s="38">
        <v>50000000</v>
      </c>
      <c r="J4312" s="38">
        <f t="shared" si="68"/>
        <v>-50000000</v>
      </c>
      <c r="K4312" s="38"/>
      <c r="L4312" s="49"/>
      <c r="M4312" s="37" t="s">
        <v>63</v>
      </c>
      <c r="N4312" s="37" t="s">
        <v>64</v>
      </c>
      <c r="O4312" s="37" t="s">
        <v>1757</v>
      </c>
      <c r="P4312" s="37" t="s">
        <v>1758</v>
      </c>
      <c r="Q4312" s="37" t="s">
        <v>1759</v>
      </c>
      <c r="R4312" s="37" t="s">
        <v>1760</v>
      </c>
      <c r="S4312" s="37" t="s">
        <v>1840</v>
      </c>
      <c r="T4312" s="37" t="s">
        <v>1839</v>
      </c>
      <c r="U4312" s="1" t="e">
        <f>VLOOKUP(T4312,[2]VAT!$A:$D,1,0)</f>
        <v>#N/A</v>
      </c>
      <c r="V4312" s="37" t="s">
        <v>2</v>
      </c>
      <c r="W4312" s="37" t="s">
        <v>2</v>
      </c>
      <c r="X4312" t="e">
        <f>VLOOKUP(T4312,[3]رکوردها!$A:$B,2,0)</f>
        <v>#N/A</v>
      </c>
      <c r="Y4312" t="e">
        <f>VLOOKUP(T4312,[3]رکوردها!$A:$D,4,0)</f>
        <v>#N/A</v>
      </c>
      <c r="Z4312" t="e">
        <f>VLOOKUP(T4312,[3]رکوردها!$A:$C,3,0)</f>
        <v>#N/A</v>
      </c>
      <c r="AA4312" t="e">
        <f>VLOOKUP(T4312,[3]رکوردها!$A:$F,6,0)</f>
        <v>#N/A</v>
      </c>
      <c r="AB4312" t="e">
        <f>VLOOKUP(T4312,[3]رکوردها!$A:$E,5,0)</f>
        <v>#N/A</v>
      </c>
    </row>
    <row r="4313" spans="1:28" s="41" customFormat="1" hidden="1" x14ac:dyDescent="0.2">
      <c r="A4313" s="36">
        <v>142754</v>
      </c>
      <c r="B4313" s="36">
        <v>1229</v>
      </c>
      <c r="C4313" s="36">
        <v>1307</v>
      </c>
      <c r="D4313" s="39" t="s">
        <v>5175</v>
      </c>
      <c r="E4313" s="36"/>
      <c r="F4313" s="37" t="s">
        <v>88</v>
      </c>
      <c r="G4313" s="37" t="s">
        <v>1784</v>
      </c>
      <c r="H4313" s="38">
        <v>0</v>
      </c>
      <c r="I4313" s="38">
        <v>10950250000</v>
      </c>
      <c r="J4313" s="38">
        <f t="shared" si="68"/>
        <v>-10950250000</v>
      </c>
      <c r="K4313" s="38"/>
      <c r="L4313" s="49"/>
      <c r="M4313" s="37" t="s">
        <v>63</v>
      </c>
      <c r="N4313" s="37" t="s">
        <v>64</v>
      </c>
      <c r="O4313" s="37" t="s">
        <v>1757</v>
      </c>
      <c r="P4313" s="37" t="s">
        <v>1758</v>
      </c>
      <c r="Q4313" s="37" t="s">
        <v>1759</v>
      </c>
      <c r="R4313" s="37" t="s">
        <v>1760</v>
      </c>
      <c r="S4313" s="37" t="s">
        <v>1840</v>
      </c>
      <c r="T4313" s="37" t="s">
        <v>1839</v>
      </c>
      <c r="U4313" s="1" t="e">
        <f>VLOOKUP(T4313,[2]VAT!$A:$D,1,0)</f>
        <v>#N/A</v>
      </c>
      <c r="V4313" s="37" t="s">
        <v>2</v>
      </c>
      <c r="W4313" s="37" t="s">
        <v>2</v>
      </c>
      <c r="X4313" t="e">
        <f>VLOOKUP(T4313,[3]رکوردها!$A:$B,2,0)</f>
        <v>#N/A</v>
      </c>
      <c r="Y4313" t="e">
        <f>VLOOKUP(T4313,[3]رکوردها!$A:$D,4,0)</f>
        <v>#N/A</v>
      </c>
      <c r="Z4313" t="e">
        <f>VLOOKUP(T4313,[3]رکوردها!$A:$C,3,0)</f>
        <v>#N/A</v>
      </c>
      <c r="AA4313" t="e">
        <f>VLOOKUP(T4313,[3]رکوردها!$A:$F,6,0)</f>
        <v>#N/A</v>
      </c>
      <c r="AB4313" t="e">
        <f>VLOOKUP(T4313,[3]رکوردها!$A:$E,5,0)</f>
        <v>#N/A</v>
      </c>
    </row>
    <row r="4314" spans="1:28" s="41" customFormat="1" hidden="1" x14ac:dyDescent="0.2">
      <c r="A4314" s="36">
        <v>142756</v>
      </c>
      <c r="B4314" s="36">
        <v>1229</v>
      </c>
      <c r="C4314" s="36">
        <v>1307</v>
      </c>
      <c r="D4314" s="39" t="s">
        <v>5175</v>
      </c>
      <c r="E4314" s="36"/>
      <c r="F4314" s="37" t="s">
        <v>88</v>
      </c>
      <c r="G4314" s="37" t="s">
        <v>1785</v>
      </c>
      <c r="H4314" s="38">
        <v>0</v>
      </c>
      <c r="I4314" s="38">
        <v>50000000</v>
      </c>
      <c r="J4314" s="38">
        <f t="shared" si="68"/>
        <v>-50000000</v>
      </c>
      <c r="K4314" s="38"/>
      <c r="L4314" s="49"/>
      <c r="M4314" s="37" t="s">
        <v>63</v>
      </c>
      <c r="N4314" s="37" t="s">
        <v>64</v>
      </c>
      <c r="O4314" s="37" t="s">
        <v>1757</v>
      </c>
      <c r="P4314" s="37" t="s">
        <v>1758</v>
      </c>
      <c r="Q4314" s="37" t="s">
        <v>1759</v>
      </c>
      <c r="R4314" s="37" t="s">
        <v>1760</v>
      </c>
      <c r="S4314" s="37" t="s">
        <v>1840</v>
      </c>
      <c r="T4314" s="37" t="s">
        <v>1839</v>
      </c>
      <c r="U4314" s="1" t="e">
        <f>VLOOKUP(T4314,[2]VAT!$A:$D,1,0)</f>
        <v>#N/A</v>
      </c>
      <c r="V4314" s="37" t="s">
        <v>2</v>
      </c>
      <c r="W4314" s="37" t="s">
        <v>2</v>
      </c>
      <c r="X4314" t="e">
        <f>VLOOKUP(T4314,[3]رکوردها!$A:$B,2,0)</f>
        <v>#N/A</v>
      </c>
      <c r="Y4314" t="e">
        <f>VLOOKUP(T4314,[3]رکوردها!$A:$D,4,0)</f>
        <v>#N/A</v>
      </c>
      <c r="Z4314" t="e">
        <f>VLOOKUP(T4314,[3]رکوردها!$A:$C,3,0)</f>
        <v>#N/A</v>
      </c>
      <c r="AA4314" t="e">
        <f>VLOOKUP(T4314,[3]رکوردها!$A:$F,6,0)</f>
        <v>#N/A</v>
      </c>
      <c r="AB4314" t="e">
        <f>VLOOKUP(T4314,[3]رکوردها!$A:$E,5,0)</f>
        <v>#N/A</v>
      </c>
    </row>
    <row r="4315" spans="1:28" s="41" customFormat="1" hidden="1" x14ac:dyDescent="0.2">
      <c r="A4315" s="36">
        <v>142764</v>
      </c>
      <c r="B4315" s="36">
        <v>1239</v>
      </c>
      <c r="C4315" s="36">
        <v>1309</v>
      </c>
      <c r="D4315" s="39" t="s">
        <v>5175</v>
      </c>
      <c r="E4315" s="36"/>
      <c r="F4315" s="37" t="s">
        <v>202</v>
      </c>
      <c r="G4315" s="37" t="s">
        <v>1787</v>
      </c>
      <c r="H4315" s="38">
        <v>0</v>
      </c>
      <c r="I4315" s="38">
        <v>246400000</v>
      </c>
      <c r="J4315" s="38">
        <f t="shared" si="68"/>
        <v>-246400000</v>
      </c>
      <c r="K4315" s="38"/>
      <c r="L4315" s="49"/>
      <c r="M4315" s="37" t="s">
        <v>63</v>
      </c>
      <c r="N4315" s="37" t="s">
        <v>64</v>
      </c>
      <c r="O4315" s="37" t="s">
        <v>1757</v>
      </c>
      <c r="P4315" s="37" t="s">
        <v>1758</v>
      </c>
      <c r="Q4315" s="37" t="s">
        <v>1759</v>
      </c>
      <c r="R4315" s="37" t="s">
        <v>1760</v>
      </c>
      <c r="S4315" s="37" t="s">
        <v>1840</v>
      </c>
      <c r="T4315" s="37" t="s">
        <v>1839</v>
      </c>
      <c r="U4315" s="1" t="e">
        <f>VLOOKUP(T4315,[2]VAT!$A:$D,1,0)</f>
        <v>#N/A</v>
      </c>
      <c r="V4315" s="37" t="s">
        <v>2</v>
      </c>
      <c r="W4315" s="37" t="s">
        <v>2</v>
      </c>
      <c r="X4315" t="e">
        <f>VLOOKUP(T4315,[3]رکوردها!$A:$B,2,0)</f>
        <v>#N/A</v>
      </c>
      <c r="Y4315" t="e">
        <f>VLOOKUP(T4315,[3]رکوردها!$A:$D,4,0)</f>
        <v>#N/A</v>
      </c>
      <c r="Z4315" t="e">
        <f>VLOOKUP(T4315,[3]رکوردها!$A:$C,3,0)</f>
        <v>#N/A</v>
      </c>
      <c r="AA4315" t="e">
        <f>VLOOKUP(T4315,[3]رکوردها!$A:$F,6,0)</f>
        <v>#N/A</v>
      </c>
      <c r="AB4315" t="e">
        <f>VLOOKUP(T4315,[3]رکوردها!$A:$E,5,0)</f>
        <v>#N/A</v>
      </c>
    </row>
    <row r="4316" spans="1:28" s="41" customFormat="1" hidden="1" x14ac:dyDescent="0.2">
      <c r="A4316" s="36">
        <v>142766</v>
      </c>
      <c r="B4316" s="36">
        <v>1239</v>
      </c>
      <c r="C4316" s="36">
        <v>1309</v>
      </c>
      <c r="D4316" s="39" t="s">
        <v>5175</v>
      </c>
      <c r="E4316" s="36"/>
      <c r="F4316" s="37" t="s">
        <v>202</v>
      </c>
      <c r="G4316" s="37" t="s">
        <v>1788</v>
      </c>
      <c r="H4316" s="38">
        <v>0</v>
      </c>
      <c r="I4316" s="38">
        <v>50000000</v>
      </c>
      <c r="J4316" s="38">
        <f t="shared" si="68"/>
        <v>-50000000</v>
      </c>
      <c r="K4316" s="38"/>
      <c r="L4316" s="49"/>
      <c r="M4316" s="37" t="s">
        <v>63</v>
      </c>
      <c r="N4316" s="37" t="s">
        <v>64</v>
      </c>
      <c r="O4316" s="37" t="s">
        <v>1757</v>
      </c>
      <c r="P4316" s="37" t="s">
        <v>1758</v>
      </c>
      <c r="Q4316" s="37" t="s">
        <v>1759</v>
      </c>
      <c r="R4316" s="37" t="s">
        <v>1760</v>
      </c>
      <c r="S4316" s="37" t="s">
        <v>1840</v>
      </c>
      <c r="T4316" s="37" t="s">
        <v>1839</v>
      </c>
      <c r="U4316" s="1" t="e">
        <f>VLOOKUP(T4316,[2]VAT!$A:$D,1,0)</f>
        <v>#N/A</v>
      </c>
      <c r="V4316" s="37" t="s">
        <v>2</v>
      </c>
      <c r="W4316" s="37" t="s">
        <v>2</v>
      </c>
      <c r="X4316" t="e">
        <f>VLOOKUP(T4316,[3]رکوردها!$A:$B,2,0)</f>
        <v>#N/A</v>
      </c>
      <c r="Y4316" t="e">
        <f>VLOOKUP(T4316,[3]رکوردها!$A:$D,4,0)</f>
        <v>#N/A</v>
      </c>
      <c r="Z4316" t="e">
        <f>VLOOKUP(T4316,[3]رکوردها!$A:$C,3,0)</f>
        <v>#N/A</v>
      </c>
      <c r="AA4316" t="e">
        <f>VLOOKUP(T4316,[3]رکوردها!$A:$F,6,0)</f>
        <v>#N/A</v>
      </c>
      <c r="AB4316" t="e">
        <f>VLOOKUP(T4316,[3]رکوردها!$A:$E,5,0)</f>
        <v>#N/A</v>
      </c>
    </row>
    <row r="4317" spans="1:28" s="41" customFormat="1" hidden="1" x14ac:dyDescent="0.2">
      <c r="A4317" s="36">
        <v>142767</v>
      </c>
      <c r="B4317" s="36">
        <v>1241</v>
      </c>
      <c r="C4317" s="36">
        <v>1310</v>
      </c>
      <c r="D4317" s="36" t="str">
        <f>VLOOKUP(C4317,Piv.Analysis!A:AA,27,0)</f>
        <v>دریافت و پرداخت</v>
      </c>
      <c r="E4317" s="36"/>
      <c r="F4317" s="37" t="s">
        <v>154</v>
      </c>
      <c r="G4317" s="37" t="s">
        <v>1844</v>
      </c>
      <c r="H4317" s="38">
        <v>50000000000</v>
      </c>
      <c r="I4317" s="38">
        <v>0</v>
      </c>
      <c r="J4317" s="38">
        <f t="shared" si="68"/>
        <v>50000000000</v>
      </c>
      <c r="K4317" s="38"/>
      <c r="L4317" s="49"/>
      <c r="M4317" s="37" t="s">
        <v>63</v>
      </c>
      <c r="N4317" s="37" t="s">
        <v>64</v>
      </c>
      <c r="O4317" s="37" t="s">
        <v>1757</v>
      </c>
      <c r="P4317" s="37" t="s">
        <v>1758</v>
      </c>
      <c r="Q4317" s="37" t="s">
        <v>1759</v>
      </c>
      <c r="R4317" s="37" t="s">
        <v>1760</v>
      </c>
      <c r="S4317" s="37" t="s">
        <v>1840</v>
      </c>
      <c r="T4317" s="37" t="s">
        <v>1839</v>
      </c>
      <c r="U4317" s="1" t="e">
        <f>VLOOKUP(T4317,[2]VAT!$A:$D,1,0)</f>
        <v>#N/A</v>
      </c>
      <c r="V4317" s="37" t="s">
        <v>2</v>
      </c>
      <c r="W4317" s="37" t="s">
        <v>2</v>
      </c>
      <c r="X4317" t="e">
        <f>VLOOKUP(T4317,[3]رکوردها!$A:$B,2,0)</f>
        <v>#N/A</v>
      </c>
      <c r="Y4317" t="e">
        <f>VLOOKUP(T4317,[3]رکوردها!$A:$D,4,0)</f>
        <v>#N/A</v>
      </c>
      <c r="Z4317" t="e">
        <f>VLOOKUP(T4317,[3]رکوردها!$A:$C,3,0)</f>
        <v>#N/A</v>
      </c>
      <c r="AA4317" t="e">
        <f>VLOOKUP(T4317,[3]رکوردها!$A:$F,6,0)</f>
        <v>#N/A</v>
      </c>
      <c r="AB4317" t="e">
        <f>VLOOKUP(T4317,[3]رکوردها!$A:$E,5,0)</f>
        <v>#N/A</v>
      </c>
    </row>
    <row r="4318" spans="1:28" s="41" customFormat="1" hidden="1" x14ac:dyDescent="0.2">
      <c r="A4318" s="36">
        <v>142770</v>
      </c>
      <c r="B4318" s="36">
        <v>1251</v>
      </c>
      <c r="C4318" s="36">
        <v>1216</v>
      </c>
      <c r="D4318" s="36" t="str">
        <f>VLOOKUP(C4318,Piv.Analysis!A:AA,27,0)</f>
        <v>دریافت و پرداخت</v>
      </c>
      <c r="E4318" s="36"/>
      <c r="F4318" s="37" t="s">
        <v>22</v>
      </c>
      <c r="G4318" s="37" t="s">
        <v>1790</v>
      </c>
      <c r="H4318" s="38">
        <v>0</v>
      </c>
      <c r="I4318" s="38">
        <v>49950250000</v>
      </c>
      <c r="J4318" s="38">
        <f t="shared" si="68"/>
        <v>-49950250000</v>
      </c>
      <c r="K4318" s="38"/>
      <c r="L4318" s="49"/>
      <c r="M4318" s="37" t="s">
        <v>63</v>
      </c>
      <c r="N4318" s="37" t="s">
        <v>64</v>
      </c>
      <c r="O4318" s="37" t="s">
        <v>1757</v>
      </c>
      <c r="P4318" s="37" t="s">
        <v>1758</v>
      </c>
      <c r="Q4318" s="37" t="s">
        <v>1759</v>
      </c>
      <c r="R4318" s="37" t="s">
        <v>1760</v>
      </c>
      <c r="S4318" s="37" t="s">
        <v>1840</v>
      </c>
      <c r="T4318" s="37" t="s">
        <v>1839</v>
      </c>
      <c r="U4318" s="1" t="e">
        <f>VLOOKUP(T4318,[2]VAT!$A:$D,1,0)</f>
        <v>#N/A</v>
      </c>
      <c r="V4318" s="37" t="s">
        <v>2</v>
      </c>
      <c r="W4318" s="37" t="s">
        <v>2</v>
      </c>
      <c r="X4318" t="e">
        <f>VLOOKUP(T4318,[3]رکوردها!$A:$B,2,0)</f>
        <v>#N/A</v>
      </c>
      <c r="Y4318" t="e">
        <f>VLOOKUP(T4318,[3]رکوردها!$A:$D,4,0)</f>
        <v>#N/A</v>
      </c>
      <c r="Z4318" t="e">
        <f>VLOOKUP(T4318,[3]رکوردها!$A:$C,3,0)</f>
        <v>#N/A</v>
      </c>
      <c r="AA4318" t="e">
        <f>VLOOKUP(T4318,[3]رکوردها!$A:$F,6,0)</f>
        <v>#N/A</v>
      </c>
      <c r="AB4318" t="e">
        <f>VLOOKUP(T4318,[3]رکوردها!$A:$E,5,0)</f>
        <v>#N/A</v>
      </c>
    </row>
    <row r="4319" spans="1:28" s="41" customFormat="1" hidden="1" x14ac:dyDescent="0.2">
      <c r="A4319" s="36">
        <v>142801</v>
      </c>
      <c r="B4319" s="36">
        <v>1251</v>
      </c>
      <c r="C4319" s="36">
        <v>1216</v>
      </c>
      <c r="D4319" s="36" t="str">
        <f>VLOOKUP(C4319,Piv.Analysis!A:AA,27,0)</f>
        <v>دریافت و پرداخت</v>
      </c>
      <c r="E4319" s="36"/>
      <c r="F4319" s="37" t="s">
        <v>22</v>
      </c>
      <c r="G4319" s="37" t="s">
        <v>1791</v>
      </c>
      <c r="H4319" s="38">
        <v>0</v>
      </c>
      <c r="I4319" s="38">
        <v>10000</v>
      </c>
      <c r="J4319" s="38">
        <f t="shared" si="68"/>
        <v>-10000</v>
      </c>
      <c r="K4319" s="38"/>
      <c r="L4319" s="49"/>
      <c r="M4319" s="37" t="s">
        <v>63</v>
      </c>
      <c r="N4319" s="37" t="s">
        <v>64</v>
      </c>
      <c r="O4319" s="37" t="s">
        <v>1757</v>
      </c>
      <c r="P4319" s="37" t="s">
        <v>1758</v>
      </c>
      <c r="Q4319" s="37" t="s">
        <v>1759</v>
      </c>
      <c r="R4319" s="37" t="s">
        <v>1760</v>
      </c>
      <c r="S4319" s="37" t="s">
        <v>1840</v>
      </c>
      <c r="T4319" s="37" t="s">
        <v>1839</v>
      </c>
      <c r="U4319" s="1" t="e">
        <f>VLOOKUP(T4319,[2]VAT!$A:$D,1,0)</f>
        <v>#N/A</v>
      </c>
      <c r="V4319" s="37" t="s">
        <v>2</v>
      </c>
      <c r="W4319" s="37" t="s">
        <v>2</v>
      </c>
      <c r="X4319" t="e">
        <f>VLOOKUP(T4319,[3]رکوردها!$A:$B,2,0)</f>
        <v>#N/A</v>
      </c>
      <c r="Y4319" t="e">
        <f>VLOOKUP(T4319,[3]رکوردها!$A:$D,4,0)</f>
        <v>#N/A</v>
      </c>
      <c r="Z4319" t="e">
        <f>VLOOKUP(T4319,[3]رکوردها!$A:$C,3,0)</f>
        <v>#N/A</v>
      </c>
      <c r="AA4319" t="e">
        <f>VLOOKUP(T4319,[3]رکوردها!$A:$F,6,0)</f>
        <v>#N/A</v>
      </c>
      <c r="AB4319" t="e">
        <f>VLOOKUP(T4319,[3]رکوردها!$A:$E,5,0)</f>
        <v>#N/A</v>
      </c>
    </row>
    <row r="4320" spans="1:28" s="41" customFormat="1" hidden="1" x14ac:dyDescent="0.2">
      <c r="A4320" s="36">
        <v>142803</v>
      </c>
      <c r="B4320" s="36">
        <v>1251</v>
      </c>
      <c r="C4320" s="36">
        <v>1216</v>
      </c>
      <c r="D4320" s="36" t="str">
        <f>VLOOKUP(C4320,Piv.Analysis!A:AA,27,0)</f>
        <v>دریافت و پرداخت</v>
      </c>
      <c r="E4320" s="36"/>
      <c r="F4320" s="37" t="s">
        <v>22</v>
      </c>
      <c r="G4320" s="37" t="s">
        <v>1792</v>
      </c>
      <c r="H4320" s="38">
        <v>0</v>
      </c>
      <c r="I4320" s="38">
        <v>10000</v>
      </c>
      <c r="J4320" s="38">
        <f t="shared" si="68"/>
        <v>-10000</v>
      </c>
      <c r="K4320" s="38"/>
      <c r="L4320" s="49"/>
      <c r="M4320" s="37" t="s">
        <v>63</v>
      </c>
      <c r="N4320" s="37" t="s">
        <v>64</v>
      </c>
      <c r="O4320" s="37" t="s">
        <v>1757</v>
      </c>
      <c r="P4320" s="37" t="s">
        <v>1758</v>
      </c>
      <c r="Q4320" s="37" t="s">
        <v>1759</v>
      </c>
      <c r="R4320" s="37" t="s">
        <v>1760</v>
      </c>
      <c r="S4320" s="37" t="s">
        <v>1840</v>
      </c>
      <c r="T4320" s="37" t="s">
        <v>1839</v>
      </c>
      <c r="U4320" s="1" t="e">
        <f>VLOOKUP(T4320,[2]VAT!$A:$D,1,0)</f>
        <v>#N/A</v>
      </c>
      <c r="V4320" s="37" t="s">
        <v>2</v>
      </c>
      <c r="W4320" s="37" t="s">
        <v>2</v>
      </c>
      <c r="X4320" t="e">
        <f>VLOOKUP(T4320,[3]رکوردها!$A:$B,2,0)</f>
        <v>#N/A</v>
      </c>
      <c r="Y4320" t="e">
        <f>VLOOKUP(T4320,[3]رکوردها!$A:$D,4,0)</f>
        <v>#N/A</v>
      </c>
      <c r="Z4320" t="e">
        <f>VLOOKUP(T4320,[3]رکوردها!$A:$C,3,0)</f>
        <v>#N/A</v>
      </c>
      <c r="AA4320" t="e">
        <f>VLOOKUP(T4320,[3]رکوردها!$A:$F,6,0)</f>
        <v>#N/A</v>
      </c>
      <c r="AB4320" t="e">
        <f>VLOOKUP(T4320,[3]رکوردها!$A:$E,5,0)</f>
        <v>#N/A</v>
      </c>
    </row>
    <row r="4321" spans="1:28" s="41" customFormat="1" hidden="1" x14ac:dyDescent="0.2">
      <c r="A4321" s="36">
        <v>142805</v>
      </c>
      <c r="B4321" s="36">
        <v>1251</v>
      </c>
      <c r="C4321" s="36">
        <v>1216</v>
      </c>
      <c r="D4321" s="36" t="str">
        <f>VLOOKUP(C4321,Piv.Analysis!A:AA,27,0)</f>
        <v>دریافت و پرداخت</v>
      </c>
      <c r="E4321" s="36"/>
      <c r="F4321" s="37" t="s">
        <v>22</v>
      </c>
      <c r="G4321" s="37" t="s">
        <v>1793</v>
      </c>
      <c r="H4321" s="38">
        <v>0</v>
      </c>
      <c r="I4321" s="38">
        <v>50000000</v>
      </c>
      <c r="J4321" s="38">
        <f t="shared" si="68"/>
        <v>-50000000</v>
      </c>
      <c r="K4321" s="38"/>
      <c r="L4321" s="49"/>
      <c r="M4321" s="37" t="s">
        <v>63</v>
      </c>
      <c r="N4321" s="37" t="s">
        <v>64</v>
      </c>
      <c r="O4321" s="37" t="s">
        <v>1757</v>
      </c>
      <c r="P4321" s="37" t="s">
        <v>1758</v>
      </c>
      <c r="Q4321" s="37" t="s">
        <v>1759</v>
      </c>
      <c r="R4321" s="37" t="s">
        <v>1760</v>
      </c>
      <c r="S4321" s="37" t="s">
        <v>1840</v>
      </c>
      <c r="T4321" s="37" t="s">
        <v>1839</v>
      </c>
      <c r="U4321" s="1" t="e">
        <f>VLOOKUP(T4321,[2]VAT!$A:$D,1,0)</f>
        <v>#N/A</v>
      </c>
      <c r="V4321" s="37" t="s">
        <v>2</v>
      </c>
      <c r="W4321" s="37" t="s">
        <v>2</v>
      </c>
      <c r="X4321" t="e">
        <f>VLOOKUP(T4321,[3]رکوردها!$A:$B,2,0)</f>
        <v>#N/A</v>
      </c>
      <c r="Y4321" t="e">
        <f>VLOOKUP(T4321,[3]رکوردها!$A:$D,4,0)</f>
        <v>#N/A</v>
      </c>
      <c r="Z4321" t="e">
        <f>VLOOKUP(T4321,[3]رکوردها!$A:$C,3,0)</f>
        <v>#N/A</v>
      </c>
      <c r="AA4321" t="e">
        <f>VLOOKUP(T4321,[3]رکوردها!$A:$F,6,0)</f>
        <v>#N/A</v>
      </c>
      <c r="AB4321" t="e">
        <f>VLOOKUP(T4321,[3]رکوردها!$A:$E,5,0)</f>
        <v>#N/A</v>
      </c>
    </row>
    <row r="4322" spans="1:28" s="41" customFormat="1" hidden="1" x14ac:dyDescent="0.2">
      <c r="A4322" s="36">
        <v>142807</v>
      </c>
      <c r="B4322" s="36">
        <v>1277</v>
      </c>
      <c r="C4322" s="36">
        <v>1312</v>
      </c>
      <c r="D4322" s="39" t="s">
        <v>5175</v>
      </c>
      <c r="E4322" s="36"/>
      <c r="F4322" s="37" t="s">
        <v>1799</v>
      </c>
      <c r="G4322" s="37" t="s">
        <v>1800</v>
      </c>
      <c r="H4322" s="38">
        <v>0</v>
      </c>
      <c r="I4322" s="38">
        <v>2790973800</v>
      </c>
      <c r="J4322" s="38">
        <f t="shared" si="68"/>
        <v>-2790973800</v>
      </c>
      <c r="K4322" s="38"/>
      <c r="L4322" s="49"/>
      <c r="M4322" s="37" t="s">
        <v>63</v>
      </c>
      <c r="N4322" s="37" t="s">
        <v>64</v>
      </c>
      <c r="O4322" s="37" t="s">
        <v>1757</v>
      </c>
      <c r="P4322" s="37" t="s">
        <v>1758</v>
      </c>
      <c r="Q4322" s="37" t="s">
        <v>1759</v>
      </c>
      <c r="R4322" s="37" t="s">
        <v>1760</v>
      </c>
      <c r="S4322" s="37" t="s">
        <v>1840</v>
      </c>
      <c r="T4322" s="37" t="s">
        <v>1839</v>
      </c>
      <c r="U4322" s="1" t="e">
        <f>VLOOKUP(T4322,[2]VAT!$A:$D,1,0)</f>
        <v>#N/A</v>
      </c>
      <c r="V4322" s="37" t="s">
        <v>2</v>
      </c>
      <c r="W4322" s="37" t="s">
        <v>2</v>
      </c>
      <c r="X4322" t="e">
        <f>VLOOKUP(T4322,[3]رکوردها!$A:$B,2,0)</f>
        <v>#N/A</v>
      </c>
      <c r="Y4322" t="e">
        <f>VLOOKUP(T4322,[3]رکوردها!$A:$D,4,0)</f>
        <v>#N/A</v>
      </c>
      <c r="Z4322" t="e">
        <f>VLOOKUP(T4322,[3]رکوردها!$A:$C,3,0)</f>
        <v>#N/A</v>
      </c>
      <c r="AA4322" t="e">
        <f>VLOOKUP(T4322,[3]رکوردها!$A:$F,6,0)</f>
        <v>#N/A</v>
      </c>
      <c r="AB4322" t="e">
        <f>VLOOKUP(T4322,[3]رکوردها!$A:$E,5,0)</f>
        <v>#N/A</v>
      </c>
    </row>
    <row r="4323" spans="1:28" s="41" customFormat="1" hidden="1" x14ac:dyDescent="0.2">
      <c r="A4323" s="36">
        <v>142809</v>
      </c>
      <c r="B4323" s="36">
        <v>1277</v>
      </c>
      <c r="C4323" s="36">
        <v>1312</v>
      </c>
      <c r="D4323" s="39" t="s">
        <v>5175</v>
      </c>
      <c r="E4323" s="36"/>
      <c r="F4323" s="37" t="s">
        <v>1799</v>
      </c>
      <c r="G4323" s="37" t="s">
        <v>1801</v>
      </c>
      <c r="H4323" s="38">
        <v>0</v>
      </c>
      <c r="I4323" s="38">
        <v>216639</v>
      </c>
      <c r="J4323" s="38">
        <f t="shared" si="68"/>
        <v>-216639</v>
      </c>
      <c r="K4323" s="38"/>
      <c r="L4323" s="49"/>
      <c r="M4323" s="37" t="s">
        <v>63</v>
      </c>
      <c r="N4323" s="37" t="s">
        <v>64</v>
      </c>
      <c r="O4323" s="37" t="s">
        <v>1757</v>
      </c>
      <c r="P4323" s="37" t="s">
        <v>1758</v>
      </c>
      <c r="Q4323" s="37" t="s">
        <v>1759</v>
      </c>
      <c r="R4323" s="37" t="s">
        <v>1760</v>
      </c>
      <c r="S4323" s="37" t="s">
        <v>1840</v>
      </c>
      <c r="T4323" s="37" t="s">
        <v>1839</v>
      </c>
      <c r="U4323" s="1" t="e">
        <f>VLOOKUP(T4323,[2]VAT!$A:$D,1,0)</f>
        <v>#N/A</v>
      </c>
      <c r="V4323" s="37" t="s">
        <v>2</v>
      </c>
      <c r="W4323" s="37" t="s">
        <v>2</v>
      </c>
      <c r="X4323" t="e">
        <f>VLOOKUP(T4323,[3]رکوردها!$A:$B,2,0)</f>
        <v>#N/A</v>
      </c>
      <c r="Y4323" t="e">
        <f>VLOOKUP(T4323,[3]رکوردها!$A:$D,4,0)</f>
        <v>#N/A</v>
      </c>
      <c r="Z4323" t="e">
        <f>VLOOKUP(T4323,[3]رکوردها!$A:$C,3,0)</f>
        <v>#N/A</v>
      </c>
      <c r="AA4323" t="e">
        <f>VLOOKUP(T4323,[3]رکوردها!$A:$F,6,0)</f>
        <v>#N/A</v>
      </c>
      <c r="AB4323" t="e">
        <f>VLOOKUP(T4323,[3]رکوردها!$A:$E,5,0)</f>
        <v>#N/A</v>
      </c>
    </row>
    <row r="4324" spans="1:28" s="41" customFormat="1" hidden="1" x14ac:dyDescent="0.2">
      <c r="A4324" s="36">
        <v>142811</v>
      </c>
      <c r="B4324" s="36">
        <v>1277</v>
      </c>
      <c r="C4324" s="36">
        <v>1312</v>
      </c>
      <c r="D4324" s="39" t="s">
        <v>5175</v>
      </c>
      <c r="E4324" s="36"/>
      <c r="F4324" s="37" t="s">
        <v>1799</v>
      </c>
      <c r="G4324" s="37" t="s">
        <v>1802</v>
      </c>
      <c r="H4324" s="38">
        <v>0</v>
      </c>
      <c r="I4324" s="38">
        <v>1083195500</v>
      </c>
      <c r="J4324" s="38">
        <f t="shared" si="68"/>
        <v>-1083195500</v>
      </c>
      <c r="K4324" s="38"/>
      <c r="L4324" s="49"/>
      <c r="M4324" s="37" t="s">
        <v>63</v>
      </c>
      <c r="N4324" s="37" t="s">
        <v>64</v>
      </c>
      <c r="O4324" s="37" t="s">
        <v>1757</v>
      </c>
      <c r="P4324" s="37" t="s">
        <v>1758</v>
      </c>
      <c r="Q4324" s="37" t="s">
        <v>1759</v>
      </c>
      <c r="R4324" s="37" t="s">
        <v>1760</v>
      </c>
      <c r="S4324" s="37" t="s">
        <v>1840</v>
      </c>
      <c r="T4324" s="37" t="s">
        <v>1839</v>
      </c>
      <c r="U4324" s="1" t="e">
        <f>VLOOKUP(T4324,[2]VAT!$A:$D,1,0)</f>
        <v>#N/A</v>
      </c>
      <c r="V4324" s="37" t="s">
        <v>2</v>
      </c>
      <c r="W4324" s="37" t="s">
        <v>2</v>
      </c>
      <c r="X4324" t="e">
        <f>VLOOKUP(T4324,[3]رکوردها!$A:$B,2,0)</f>
        <v>#N/A</v>
      </c>
      <c r="Y4324" t="e">
        <f>VLOOKUP(T4324,[3]رکوردها!$A:$D,4,0)</f>
        <v>#N/A</v>
      </c>
      <c r="Z4324" t="e">
        <f>VLOOKUP(T4324,[3]رکوردها!$A:$C,3,0)</f>
        <v>#N/A</v>
      </c>
      <c r="AA4324" t="e">
        <f>VLOOKUP(T4324,[3]رکوردها!$A:$F,6,0)</f>
        <v>#N/A</v>
      </c>
      <c r="AB4324" t="e">
        <f>VLOOKUP(T4324,[3]رکوردها!$A:$E,5,0)</f>
        <v>#N/A</v>
      </c>
    </row>
    <row r="4325" spans="1:28" s="41" customFormat="1" hidden="1" x14ac:dyDescent="0.2">
      <c r="A4325" s="36">
        <v>142813</v>
      </c>
      <c r="B4325" s="36">
        <v>1277</v>
      </c>
      <c r="C4325" s="36">
        <v>1312</v>
      </c>
      <c r="D4325" s="39" t="s">
        <v>5175</v>
      </c>
      <c r="E4325" s="36"/>
      <c r="F4325" s="37" t="s">
        <v>1799</v>
      </c>
      <c r="G4325" s="37" t="s">
        <v>1803</v>
      </c>
      <c r="H4325" s="38">
        <v>0</v>
      </c>
      <c r="I4325" s="38">
        <v>50000000</v>
      </c>
      <c r="J4325" s="38">
        <f t="shared" si="68"/>
        <v>-50000000</v>
      </c>
      <c r="K4325" s="38"/>
      <c r="L4325" s="49"/>
      <c r="M4325" s="37" t="s">
        <v>63</v>
      </c>
      <c r="N4325" s="37" t="s">
        <v>64</v>
      </c>
      <c r="O4325" s="37" t="s">
        <v>1757</v>
      </c>
      <c r="P4325" s="37" t="s">
        <v>1758</v>
      </c>
      <c r="Q4325" s="37" t="s">
        <v>1759</v>
      </c>
      <c r="R4325" s="37" t="s">
        <v>1760</v>
      </c>
      <c r="S4325" s="37" t="s">
        <v>1840</v>
      </c>
      <c r="T4325" s="37" t="s">
        <v>1839</v>
      </c>
      <c r="U4325" s="1" t="e">
        <f>VLOOKUP(T4325,[2]VAT!$A:$D,1,0)</f>
        <v>#N/A</v>
      </c>
      <c r="V4325" s="37" t="s">
        <v>2</v>
      </c>
      <c r="W4325" s="37" t="s">
        <v>2</v>
      </c>
      <c r="X4325" t="e">
        <f>VLOOKUP(T4325,[3]رکوردها!$A:$B,2,0)</f>
        <v>#N/A</v>
      </c>
      <c r="Y4325" t="e">
        <f>VLOOKUP(T4325,[3]رکوردها!$A:$D,4,0)</f>
        <v>#N/A</v>
      </c>
      <c r="Z4325" t="e">
        <f>VLOOKUP(T4325,[3]رکوردها!$A:$C,3,0)</f>
        <v>#N/A</v>
      </c>
      <c r="AA4325" t="e">
        <f>VLOOKUP(T4325,[3]رکوردها!$A:$F,6,0)</f>
        <v>#N/A</v>
      </c>
      <c r="AB4325" t="e">
        <f>VLOOKUP(T4325,[3]رکوردها!$A:$E,5,0)</f>
        <v>#N/A</v>
      </c>
    </row>
    <row r="4326" spans="1:28" s="41" customFormat="1" hidden="1" x14ac:dyDescent="0.2">
      <c r="A4326" s="36">
        <v>142624</v>
      </c>
      <c r="B4326" s="36">
        <v>1299</v>
      </c>
      <c r="C4326" s="36">
        <v>1296</v>
      </c>
      <c r="D4326" s="36" t="str">
        <f>VLOOKUP(C4326,Piv.Analysis!A:AA,27,0)</f>
        <v>اصلاح و انتقال</v>
      </c>
      <c r="E4326" s="36"/>
      <c r="F4326" s="37" t="s">
        <v>209</v>
      </c>
      <c r="G4326" s="37" t="s">
        <v>1805</v>
      </c>
      <c r="H4326" s="38">
        <v>0</v>
      </c>
      <c r="I4326" s="38">
        <v>7100000</v>
      </c>
      <c r="J4326" s="38">
        <f t="shared" si="68"/>
        <v>-7100000</v>
      </c>
      <c r="K4326" s="38"/>
      <c r="L4326" s="49"/>
      <c r="M4326" s="37" t="s">
        <v>63</v>
      </c>
      <c r="N4326" s="37" t="s">
        <v>64</v>
      </c>
      <c r="O4326" s="37" t="s">
        <v>1757</v>
      </c>
      <c r="P4326" s="37" t="s">
        <v>1758</v>
      </c>
      <c r="Q4326" s="37" t="s">
        <v>1759</v>
      </c>
      <c r="R4326" s="37" t="s">
        <v>1760</v>
      </c>
      <c r="S4326" s="37" t="s">
        <v>1840</v>
      </c>
      <c r="T4326" s="37" t="s">
        <v>1839</v>
      </c>
      <c r="U4326" s="1" t="e">
        <f>VLOOKUP(T4326,[2]VAT!$A:$D,1,0)</f>
        <v>#N/A</v>
      </c>
      <c r="V4326" s="37" t="s">
        <v>2</v>
      </c>
      <c r="W4326" s="37" t="s">
        <v>2</v>
      </c>
      <c r="X4326" t="e">
        <f>VLOOKUP(T4326,[3]رکوردها!$A:$B,2,0)</f>
        <v>#N/A</v>
      </c>
      <c r="Y4326" t="e">
        <f>VLOOKUP(T4326,[3]رکوردها!$A:$D,4,0)</f>
        <v>#N/A</v>
      </c>
      <c r="Z4326" t="e">
        <f>VLOOKUP(T4326,[3]رکوردها!$A:$C,3,0)</f>
        <v>#N/A</v>
      </c>
      <c r="AA4326" t="e">
        <f>VLOOKUP(T4326,[3]رکوردها!$A:$F,6,0)</f>
        <v>#N/A</v>
      </c>
      <c r="AB4326" t="e">
        <f>VLOOKUP(T4326,[3]رکوردها!$A:$E,5,0)</f>
        <v>#N/A</v>
      </c>
    </row>
    <row r="4327" spans="1:28" s="41" customFormat="1" hidden="1" x14ac:dyDescent="0.2">
      <c r="A4327" s="36">
        <v>142626</v>
      </c>
      <c r="B4327" s="36">
        <v>1299</v>
      </c>
      <c r="C4327" s="36">
        <v>1296</v>
      </c>
      <c r="D4327" s="36" t="str">
        <f>VLOOKUP(C4327,Piv.Analysis!A:AA,27,0)</f>
        <v>اصلاح و انتقال</v>
      </c>
      <c r="E4327" s="36"/>
      <c r="F4327" s="37" t="s">
        <v>209</v>
      </c>
      <c r="G4327" s="37" t="s">
        <v>1806</v>
      </c>
      <c r="H4327" s="38">
        <v>0</v>
      </c>
      <c r="I4327" s="38">
        <v>50000000</v>
      </c>
      <c r="J4327" s="38">
        <f t="shared" si="68"/>
        <v>-50000000</v>
      </c>
      <c r="K4327" s="38"/>
      <c r="L4327" s="49"/>
      <c r="M4327" s="37" t="s">
        <v>63</v>
      </c>
      <c r="N4327" s="37" t="s">
        <v>64</v>
      </c>
      <c r="O4327" s="37" t="s">
        <v>1757</v>
      </c>
      <c r="P4327" s="37" t="s">
        <v>1758</v>
      </c>
      <c r="Q4327" s="37" t="s">
        <v>1759</v>
      </c>
      <c r="R4327" s="37" t="s">
        <v>1760</v>
      </c>
      <c r="S4327" s="37" t="s">
        <v>1840</v>
      </c>
      <c r="T4327" s="37" t="s">
        <v>1839</v>
      </c>
      <c r="U4327" s="1" t="e">
        <f>VLOOKUP(T4327,[2]VAT!$A:$D,1,0)</f>
        <v>#N/A</v>
      </c>
      <c r="V4327" s="37" t="s">
        <v>2</v>
      </c>
      <c r="W4327" s="37" t="s">
        <v>2</v>
      </c>
      <c r="X4327" t="e">
        <f>VLOOKUP(T4327,[3]رکوردها!$A:$B,2,0)</f>
        <v>#N/A</v>
      </c>
      <c r="Y4327" t="e">
        <f>VLOOKUP(T4327,[3]رکوردها!$A:$D,4,0)</f>
        <v>#N/A</v>
      </c>
      <c r="Z4327" t="e">
        <f>VLOOKUP(T4327,[3]رکوردها!$A:$C,3,0)</f>
        <v>#N/A</v>
      </c>
      <c r="AA4327" t="e">
        <f>VLOOKUP(T4327,[3]رکوردها!$A:$F,6,0)</f>
        <v>#N/A</v>
      </c>
      <c r="AB4327" t="e">
        <f>VLOOKUP(T4327,[3]رکوردها!$A:$E,5,0)</f>
        <v>#N/A</v>
      </c>
    </row>
    <row r="4328" spans="1:28" hidden="1" x14ac:dyDescent="0.2">
      <c r="A4328" s="36">
        <v>143238</v>
      </c>
      <c r="B4328" s="36">
        <v>1315</v>
      </c>
      <c r="C4328" s="36">
        <v>1331</v>
      </c>
      <c r="D4328" s="36" t="str">
        <f>VLOOKUP(C4328,Piv.Analysis!A:AA,27,0)</f>
        <v>کارمزد</v>
      </c>
      <c r="E4328" s="39" t="s">
        <v>5191</v>
      </c>
      <c r="F4328" s="37" t="s">
        <v>171</v>
      </c>
      <c r="G4328" s="37" t="s">
        <v>1845</v>
      </c>
      <c r="H4328" s="38">
        <v>0</v>
      </c>
      <c r="I4328" s="38">
        <v>50000</v>
      </c>
      <c r="J4328" s="38">
        <f t="shared" si="68"/>
        <v>-50000</v>
      </c>
      <c r="K4328" s="38"/>
      <c r="L4328" s="49"/>
      <c r="M4328" s="37" t="s">
        <v>63</v>
      </c>
      <c r="N4328" s="37" t="s">
        <v>64</v>
      </c>
      <c r="O4328" s="37" t="s">
        <v>1757</v>
      </c>
      <c r="P4328" s="37" t="s">
        <v>1758</v>
      </c>
      <c r="Q4328" s="37" t="s">
        <v>1759</v>
      </c>
      <c r="R4328" s="37" t="s">
        <v>1760</v>
      </c>
      <c r="S4328" s="37" t="s">
        <v>1840</v>
      </c>
      <c r="T4328" s="37" t="s">
        <v>1839</v>
      </c>
      <c r="U4328" s="1" t="e">
        <f>VLOOKUP(T4328,[2]VAT!$A:$D,1,0)</f>
        <v>#N/A</v>
      </c>
      <c r="V4328" s="37" t="s">
        <v>2</v>
      </c>
      <c r="W4328" s="37" t="s">
        <v>2</v>
      </c>
      <c r="X4328" t="e">
        <f>VLOOKUP(T4328,[3]رکوردها!$A:$B,2,0)</f>
        <v>#N/A</v>
      </c>
      <c r="Y4328" t="e">
        <f>VLOOKUP(T4328,[3]رکوردها!$A:$D,4,0)</f>
        <v>#N/A</v>
      </c>
      <c r="Z4328" t="e">
        <f>VLOOKUP(T4328,[3]رکوردها!$A:$C,3,0)</f>
        <v>#N/A</v>
      </c>
      <c r="AA4328" t="e">
        <f>VLOOKUP(T4328,[3]رکوردها!$A:$F,6,0)</f>
        <v>#N/A</v>
      </c>
      <c r="AB4328" t="e">
        <f>VLOOKUP(T4328,[3]رکوردها!$A:$E,5,0)</f>
        <v>#N/A</v>
      </c>
    </row>
    <row r="4329" spans="1:28" s="41" customFormat="1" hidden="1" x14ac:dyDescent="0.2">
      <c r="A4329" s="36">
        <v>147732</v>
      </c>
      <c r="B4329" s="36">
        <v>1322</v>
      </c>
      <c r="C4329" s="36">
        <v>1498</v>
      </c>
      <c r="D4329" s="39" t="s">
        <v>5175</v>
      </c>
      <c r="E4329" s="36"/>
      <c r="F4329" s="37" t="s">
        <v>171</v>
      </c>
      <c r="G4329" s="37" t="s">
        <v>1846</v>
      </c>
      <c r="H4329" s="38">
        <v>4287849</v>
      </c>
      <c r="I4329" s="38">
        <v>0</v>
      </c>
      <c r="J4329" s="38">
        <f t="shared" si="68"/>
        <v>4287849</v>
      </c>
      <c r="K4329" s="38"/>
      <c r="L4329" s="49"/>
      <c r="M4329" s="37" t="s">
        <v>63</v>
      </c>
      <c r="N4329" s="37" t="s">
        <v>64</v>
      </c>
      <c r="O4329" s="37" t="s">
        <v>1757</v>
      </c>
      <c r="P4329" s="37" t="s">
        <v>1758</v>
      </c>
      <c r="Q4329" s="37" t="s">
        <v>1759</v>
      </c>
      <c r="R4329" s="37" t="s">
        <v>1760</v>
      </c>
      <c r="S4329" s="37" t="s">
        <v>1840</v>
      </c>
      <c r="T4329" s="37" t="s">
        <v>1839</v>
      </c>
      <c r="U4329" s="1" t="e">
        <f>VLOOKUP(T4329,[2]VAT!$A:$D,1,0)</f>
        <v>#N/A</v>
      </c>
      <c r="V4329" s="37" t="s">
        <v>2</v>
      </c>
      <c r="W4329" s="37" t="s">
        <v>2</v>
      </c>
      <c r="X4329" t="e">
        <f>VLOOKUP(T4329,[3]رکوردها!$A:$B,2,0)</f>
        <v>#N/A</v>
      </c>
      <c r="Y4329" t="e">
        <f>VLOOKUP(T4329,[3]رکوردها!$A:$D,4,0)</f>
        <v>#N/A</v>
      </c>
      <c r="Z4329" t="e">
        <f>VLOOKUP(T4329,[3]رکوردها!$A:$C,3,0)</f>
        <v>#N/A</v>
      </c>
      <c r="AA4329" t="e">
        <f>VLOOKUP(T4329,[3]رکوردها!$A:$F,6,0)</f>
        <v>#N/A</v>
      </c>
      <c r="AB4329" t="e">
        <f>VLOOKUP(T4329,[3]رکوردها!$A:$E,5,0)</f>
        <v>#N/A</v>
      </c>
    </row>
    <row r="4330" spans="1:28" s="41" customFormat="1" hidden="1" x14ac:dyDescent="0.2">
      <c r="A4330" s="36">
        <v>147733</v>
      </c>
      <c r="B4330" s="36">
        <v>1322</v>
      </c>
      <c r="C4330" s="36">
        <v>1498</v>
      </c>
      <c r="D4330" s="39" t="s">
        <v>5175</v>
      </c>
      <c r="E4330" s="36"/>
      <c r="F4330" s="37" t="s">
        <v>171</v>
      </c>
      <c r="G4330" s="37" t="s">
        <v>1847</v>
      </c>
      <c r="H4330" s="38">
        <v>790000000</v>
      </c>
      <c r="I4330" s="38">
        <v>0</v>
      </c>
      <c r="J4330" s="38">
        <f t="shared" si="68"/>
        <v>790000000</v>
      </c>
      <c r="K4330" s="38"/>
      <c r="L4330" s="49"/>
      <c r="M4330" s="37" t="s">
        <v>63</v>
      </c>
      <c r="N4330" s="37" t="s">
        <v>64</v>
      </c>
      <c r="O4330" s="37" t="s">
        <v>1757</v>
      </c>
      <c r="P4330" s="37" t="s">
        <v>1758</v>
      </c>
      <c r="Q4330" s="37" t="s">
        <v>1759</v>
      </c>
      <c r="R4330" s="37" t="s">
        <v>1760</v>
      </c>
      <c r="S4330" s="37" t="s">
        <v>1840</v>
      </c>
      <c r="T4330" s="37" t="s">
        <v>1839</v>
      </c>
      <c r="U4330" s="1" t="e">
        <f>VLOOKUP(T4330,[2]VAT!$A:$D,1,0)</f>
        <v>#N/A</v>
      </c>
      <c r="V4330" s="37" t="s">
        <v>2</v>
      </c>
      <c r="W4330" s="37" t="s">
        <v>2</v>
      </c>
      <c r="X4330" t="e">
        <f>VLOOKUP(T4330,[3]رکوردها!$A:$B,2,0)</f>
        <v>#N/A</v>
      </c>
      <c r="Y4330" t="e">
        <f>VLOOKUP(T4330,[3]رکوردها!$A:$D,4,0)</f>
        <v>#N/A</v>
      </c>
      <c r="Z4330" t="e">
        <f>VLOOKUP(T4330,[3]رکوردها!$A:$C,3,0)</f>
        <v>#N/A</v>
      </c>
      <c r="AA4330" t="e">
        <f>VLOOKUP(T4330,[3]رکوردها!$A:$F,6,0)</f>
        <v>#N/A</v>
      </c>
      <c r="AB4330" t="e">
        <f>VLOOKUP(T4330,[3]رکوردها!$A:$E,5,0)</f>
        <v>#N/A</v>
      </c>
    </row>
    <row r="4331" spans="1:28" s="41" customFormat="1" hidden="1" x14ac:dyDescent="0.2">
      <c r="A4331" s="36">
        <v>147736</v>
      </c>
      <c r="B4331" s="36">
        <v>1322</v>
      </c>
      <c r="C4331" s="36">
        <v>1498</v>
      </c>
      <c r="D4331" s="39" t="s">
        <v>5175</v>
      </c>
      <c r="E4331" s="36"/>
      <c r="F4331" s="37" t="s">
        <v>171</v>
      </c>
      <c r="G4331" s="37" t="s">
        <v>1807</v>
      </c>
      <c r="H4331" s="38">
        <v>0</v>
      </c>
      <c r="I4331" s="38">
        <v>70000</v>
      </c>
      <c r="J4331" s="38">
        <f t="shared" si="68"/>
        <v>-70000</v>
      </c>
      <c r="K4331" s="38"/>
      <c r="L4331" s="49"/>
      <c r="M4331" s="37" t="s">
        <v>63</v>
      </c>
      <c r="N4331" s="37" t="s">
        <v>64</v>
      </c>
      <c r="O4331" s="37" t="s">
        <v>1757</v>
      </c>
      <c r="P4331" s="37" t="s">
        <v>1758</v>
      </c>
      <c r="Q4331" s="37" t="s">
        <v>1759</v>
      </c>
      <c r="R4331" s="37" t="s">
        <v>1760</v>
      </c>
      <c r="S4331" s="37" t="s">
        <v>1840</v>
      </c>
      <c r="T4331" s="37" t="s">
        <v>1839</v>
      </c>
      <c r="U4331" s="1" t="e">
        <f>VLOOKUP(T4331,[2]VAT!$A:$D,1,0)</f>
        <v>#N/A</v>
      </c>
      <c r="V4331" s="37" t="s">
        <v>2</v>
      </c>
      <c r="W4331" s="37" t="s">
        <v>2</v>
      </c>
      <c r="X4331" t="e">
        <f>VLOOKUP(T4331,[3]رکوردها!$A:$B,2,0)</f>
        <v>#N/A</v>
      </c>
      <c r="Y4331" t="e">
        <f>VLOOKUP(T4331,[3]رکوردها!$A:$D,4,0)</f>
        <v>#N/A</v>
      </c>
      <c r="Z4331" t="e">
        <f>VLOOKUP(T4331,[3]رکوردها!$A:$C,3,0)</f>
        <v>#N/A</v>
      </c>
      <c r="AA4331" t="e">
        <f>VLOOKUP(T4331,[3]رکوردها!$A:$F,6,0)</f>
        <v>#N/A</v>
      </c>
      <c r="AB4331" t="e">
        <f>VLOOKUP(T4331,[3]رکوردها!$A:$E,5,0)</f>
        <v>#N/A</v>
      </c>
    </row>
    <row r="4332" spans="1:28" s="41" customFormat="1" hidden="1" x14ac:dyDescent="0.2">
      <c r="A4332" s="36">
        <v>147034</v>
      </c>
      <c r="B4332" s="36">
        <v>1371</v>
      </c>
      <c r="C4332" s="36">
        <v>1446</v>
      </c>
      <c r="D4332" s="36" t="str">
        <f>VLOOKUP(C4332,Piv.Analysis!A:AA,27,0)</f>
        <v>اصلاح و انتقال</v>
      </c>
      <c r="E4332" s="36"/>
      <c r="F4332" s="37" t="s">
        <v>1646</v>
      </c>
      <c r="G4332" s="37" t="s">
        <v>1810</v>
      </c>
      <c r="H4332" s="38">
        <v>0</v>
      </c>
      <c r="I4332" s="38">
        <v>50000000</v>
      </c>
      <c r="J4332" s="38">
        <f t="shared" si="68"/>
        <v>-50000000</v>
      </c>
      <c r="K4332" s="38"/>
      <c r="L4332" s="49"/>
      <c r="M4332" s="37" t="s">
        <v>63</v>
      </c>
      <c r="N4332" s="37" t="s">
        <v>64</v>
      </c>
      <c r="O4332" s="37" t="s">
        <v>1757</v>
      </c>
      <c r="P4332" s="37" t="s">
        <v>1758</v>
      </c>
      <c r="Q4332" s="37" t="s">
        <v>1759</v>
      </c>
      <c r="R4332" s="37" t="s">
        <v>1760</v>
      </c>
      <c r="S4332" s="37" t="s">
        <v>1840</v>
      </c>
      <c r="T4332" s="37" t="s">
        <v>1839</v>
      </c>
      <c r="U4332" s="1" t="e">
        <f>VLOOKUP(T4332,[2]VAT!$A:$D,1,0)</f>
        <v>#N/A</v>
      </c>
      <c r="V4332" s="37" t="s">
        <v>2</v>
      </c>
      <c r="W4332" s="37" t="s">
        <v>2</v>
      </c>
      <c r="X4332" t="e">
        <f>VLOOKUP(T4332,[3]رکوردها!$A:$B,2,0)</f>
        <v>#N/A</v>
      </c>
      <c r="Y4332" t="e">
        <f>VLOOKUP(T4332,[3]رکوردها!$A:$D,4,0)</f>
        <v>#N/A</v>
      </c>
      <c r="Z4332" t="e">
        <f>VLOOKUP(T4332,[3]رکوردها!$A:$C,3,0)</f>
        <v>#N/A</v>
      </c>
      <c r="AA4332" t="e">
        <f>VLOOKUP(T4332,[3]رکوردها!$A:$F,6,0)</f>
        <v>#N/A</v>
      </c>
      <c r="AB4332" t="e">
        <f>VLOOKUP(T4332,[3]رکوردها!$A:$E,5,0)</f>
        <v>#N/A</v>
      </c>
    </row>
    <row r="4333" spans="1:28" s="41" customFormat="1" hidden="1" x14ac:dyDescent="0.2">
      <c r="A4333" s="36">
        <v>147036</v>
      </c>
      <c r="B4333" s="36">
        <v>1371</v>
      </c>
      <c r="C4333" s="36">
        <v>1446</v>
      </c>
      <c r="D4333" s="36" t="str">
        <f>VLOOKUP(C4333,Piv.Analysis!A:AA,27,0)</f>
        <v>اصلاح و انتقال</v>
      </c>
      <c r="E4333" s="36"/>
      <c r="F4333" s="37" t="s">
        <v>1646</v>
      </c>
      <c r="G4333" s="37" t="s">
        <v>1811</v>
      </c>
      <c r="H4333" s="38">
        <v>0</v>
      </c>
      <c r="I4333" s="38">
        <v>50000000</v>
      </c>
      <c r="J4333" s="38">
        <f t="shared" si="68"/>
        <v>-50000000</v>
      </c>
      <c r="K4333" s="38"/>
      <c r="L4333" s="49"/>
      <c r="M4333" s="37" t="s">
        <v>63</v>
      </c>
      <c r="N4333" s="37" t="s">
        <v>64</v>
      </c>
      <c r="O4333" s="37" t="s">
        <v>1757</v>
      </c>
      <c r="P4333" s="37" t="s">
        <v>1758</v>
      </c>
      <c r="Q4333" s="37" t="s">
        <v>1759</v>
      </c>
      <c r="R4333" s="37" t="s">
        <v>1760</v>
      </c>
      <c r="S4333" s="37" t="s">
        <v>1840</v>
      </c>
      <c r="T4333" s="37" t="s">
        <v>1839</v>
      </c>
      <c r="U4333" s="1" t="e">
        <f>VLOOKUP(T4333,[2]VAT!$A:$D,1,0)</f>
        <v>#N/A</v>
      </c>
      <c r="V4333" s="37" t="s">
        <v>2</v>
      </c>
      <c r="W4333" s="37" t="s">
        <v>2</v>
      </c>
      <c r="X4333" t="e">
        <f>VLOOKUP(T4333,[3]رکوردها!$A:$B,2,0)</f>
        <v>#N/A</v>
      </c>
      <c r="Y4333" t="e">
        <f>VLOOKUP(T4333,[3]رکوردها!$A:$D,4,0)</f>
        <v>#N/A</v>
      </c>
      <c r="Z4333" t="e">
        <f>VLOOKUP(T4333,[3]رکوردها!$A:$C,3,0)</f>
        <v>#N/A</v>
      </c>
      <c r="AA4333" t="e">
        <f>VLOOKUP(T4333,[3]رکوردها!$A:$F,6,0)</f>
        <v>#N/A</v>
      </c>
      <c r="AB4333" t="e">
        <f>VLOOKUP(T4333,[3]رکوردها!$A:$E,5,0)</f>
        <v>#N/A</v>
      </c>
    </row>
    <row r="4334" spans="1:28" s="41" customFormat="1" hidden="1" x14ac:dyDescent="0.2">
      <c r="A4334" s="36">
        <v>147087</v>
      </c>
      <c r="B4334" s="36">
        <v>1379</v>
      </c>
      <c r="C4334" s="36">
        <v>1450</v>
      </c>
      <c r="D4334" s="39" t="s">
        <v>5175</v>
      </c>
      <c r="E4334" s="36"/>
      <c r="F4334" s="37" t="s">
        <v>42</v>
      </c>
      <c r="G4334" s="37" t="s">
        <v>1848</v>
      </c>
      <c r="H4334" s="38">
        <v>33635867</v>
      </c>
      <c r="I4334" s="38">
        <v>0</v>
      </c>
      <c r="J4334" s="38">
        <f t="shared" si="68"/>
        <v>33635867</v>
      </c>
      <c r="K4334" s="38"/>
      <c r="L4334" s="49"/>
      <c r="M4334" s="37" t="s">
        <v>63</v>
      </c>
      <c r="N4334" s="37" t="s">
        <v>64</v>
      </c>
      <c r="O4334" s="37" t="s">
        <v>1757</v>
      </c>
      <c r="P4334" s="37" t="s">
        <v>1758</v>
      </c>
      <c r="Q4334" s="37" t="s">
        <v>1759</v>
      </c>
      <c r="R4334" s="37" t="s">
        <v>1760</v>
      </c>
      <c r="S4334" s="37" t="s">
        <v>1840</v>
      </c>
      <c r="T4334" s="37" t="s">
        <v>1839</v>
      </c>
      <c r="U4334" s="1" t="e">
        <f>VLOOKUP(T4334,[2]VAT!$A:$D,1,0)</f>
        <v>#N/A</v>
      </c>
      <c r="V4334" s="37" t="s">
        <v>2</v>
      </c>
      <c r="W4334" s="37" t="s">
        <v>2</v>
      </c>
      <c r="X4334" t="e">
        <f>VLOOKUP(T4334,[3]رکوردها!$A:$B,2,0)</f>
        <v>#N/A</v>
      </c>
      <c r="Y4334" t="e">
        <f>VLOOKUP(T4334,[3]رکوردها!$A:$D,4,0)</f>
        <v>#N/A</v>
      </c>
      <c r="Z4334" t="e">
        <f>VLOOKUP(T4334,[3]رکوردها!$A:$C,3,0)</f>
        <v>#N/A</v>
      </c>
      <c r="AA4334" t="e">
        <f>VLOOKUP(T4334,[3]رکوردها!$A:$F,6,0)</f>
        <v>#N/A</v>
      </c>
      <c r="AB4334" t="e">
        <f>VLOOKUP(T4334,[3]رکوردها!$A:$E,5,0)</f>
        <v>#N/A</v>
      </c>
    </row>
    <row r="4335" spans="1:28" s="41" customFormat="1" hidden="1" x14ac:dyDescent="0.2">
      <c r="A4335" s="36">
        <v>147088</v>
      </c>
      <c r="B4335" s="36">
        <v>1379</v>
      </c>
      <c r="C4335" s="36">
        <v>1450</v>
      </c>
      <c r="D4335" s="39" t="s">
        <v>5175</v>
      </c>
      <c r="E4335" s="36"/>
      <c r="F4335" s="37" t="s">
        <v>42</v>
      </c>
      <c r="G4335" s="37" t="s">
        <v>1849</v>
      </c>
      <c r="H4335" s="38">
        <v>18000000000</v>
      </c>
      <c r="I4335" s="38">
        <v>0</v>
      </c>
      <c r="J4335" s="38">
        <f t="shared" si="68"/>
        <v>18000000000</v>
      </c>
      <c r="K4335" s="38"/>
      <c r="L4335" s="49"/>
      <c r="M4335" s="37" t="s">
        <v>63</v>
      </c>
      <c r="N4335" s="37" t="s">
        <v>64</v>
      </c>
      <c r="O4335" s="37" t="s">
        <v>1757</v>
      </c>
      <c r="P4335" s="37" t="s">
        <v>1758</v>
      </c>
      <c r="Q4335" s="37" t="s">
        <v>1759</v>
      </c>
      <c r="R4335" s="37" t="s">
        <v>1760</v>
      </c>
      <c r="S4335" s="37" t="s">
        <v>1840</v>
      </c>
      <c r="T4335" s="37" t="s">
        <v>1839</v>
      </c>
      <c r="U4335" s="1" t="e">
        <f>VLOOKUP(T4335,[2]VAT!$A:$D,1,0)</f>
        <v>#N/A</v>
      </c>
      <c r="V4335" s="37" t="s">
        <v>2</v>
      </c>
      <c r="W4335" s="37" t="s">
        <v>2</v>
      </c>
      <c r="X4335" t="e">
        <f>VLOOKUP(T4335,[3]رکوردها!$A:$B,2,0)</f>
        <v>#N/A</v>
      </c>
      <c r="Y4335" t="e">
        <f>VLOOKUP(T4335,[3]رکوردها!$A:$D,4,0)</f>
        <v>#N/A</v>
      </c>
      <c r="Z4335" t="e">
        <f>VLOOKUP(T4335,[3]رکوردها!$A:$C,3,0)</f>
        <v>#N/A</v>
      </c>
      <c r="AA4335" t="e">
        <f>VLOOKUP(T4335,[3]رکوردها!$A:$F,6,0)</f>
        <v>#N/A</v>
      </c>
      <c r="AB4335" t="e">
        <f>VLOOKUP(T4335,[3]رکوردها!$A:$E,5,0)</f>
        <v>#N/A</v>
      </c>
    </row>
    <row r="4336" spans="1:28" hidden="1" x14ac:dyDescent="0.2">
      <c r="A4336" s="36">
        <v>147097</v>
      </c>
      <c r="B4336" s="36">
        <v>1379</v>
      </c>
      <c r="C4336" s="36">
        <v>1450</v>
      </c>
      <c r="D4336" s="36" t="str">
        <f>VLOOKUP(C4336,Piv.Analysis!A:AA,27,0)</f>
        <v>کارمزد</v>
      </c>
      <c r="E4336" s="39" t="s">
        <v>5191</v>
      </c>
      <c r="F4336" s="37" t="s">
        <v>42</v>
      </c>
      <c r="G4336" s="37" t="s">
        <v>1850</v>
      </c>
      <c r="H4336" s="38">
        <v>0</v>
      </c>
      <c r="I4336" s="38">
        <v>12000</v>
      </c>
      <c r="J4336" s="38">
        <f t="shared" si="68"/>
        <v>-12000</v>
      </c>
      <c r="K4336" s="38"/>
      <c r="L4336" s="49"/>
      <c r="M4336" s="37" t="s">
        <v>63</v>
      </c>
      <c r="N4336" s="37" t="s">
        <v>64</v>
      </c>
      <c r="O4336" s="37" t="s">
        <v>1757</v>
      </c>
      <c r="P4336" s="37" t="s">
        <v>1758</v>
      </c>
      <c r="Q4336" s="37" t="s">
        <v>1759</v>
      </c>
      <c r="R4336" s="37" t="s">
        <v>1760</v>
      </c>
      <c r="S4336" s="37" t="s">
        <v>1840</v>
      </c>
      <c r="T4336" s="37" t="s">
        <v>1839</v>
      </c>
      <c r="U4336" s="1" t="e">
        <f>VLOOKUP(T4336,[2]VAT!$A:$D,1,0)</f>
        <v>#N/A</v>
      </c>
      <c r="V4336" s="37" t="s">
        <v>2</v>
      </c>
      <c r="W4336" s="37" t="s">
        <v>2</v>
      </c>
      <c r="X4336" t="e">
        <f>VLOOKUP(T4336,[3]رکوردها!$A:$B,2,0)</f>
        <v>#N/A</v>
      </c>
      <c r="Y4336" t="e">
        <f>VLOOKUP(T4336,[3]رکوردها!$A:$D,4,0)</f>
        <v>#N/A</v>
      </c>
      <c r="Z4336" t="e">
        <f>VLOOKUP(T4336,[3]رکوردها!$A:$C,3,0)</f>
        <v>#N/A</v>
      </c>
      <c r="AA4336" t="e">
        <f>VLOOKUP(T4336,[3]رکوردها!$A:$F,6,0)</f>
        <v>#N/A</v>
      </c>
      <c r="AB4336" t="e">
        <f>VLOOKUP(T4336,[3]رکوردها!$A:$E,5,0)</f>
        <v>#N/A</v>
      </c>
    </row>
    <row r="4337" spans="1:28" s="41" customFormat="1" hidden="1" x14ac:dyDescent="0.2">
      <c r="A4337" s="36">
        <v>147106</v>
      </c>
      <c r="B4337" s="36">
        <v>1388</v>
      </c>
      <c r="C4337" s="36">
        <v>1452</v>
      </c>
      <c r="D4337" s="39" t="s">
        <v>5175</v>
      </c>
      <c r="E4337" s="36"/>
      <c r="F4337" s="37" t="s">
        <v>26</v>
      </c>
      <c r="G4337" s="37" t="s">
        <v>1812</v>
      </c>
      <c r="H4337" s="38">
        <v>0</v>
      </c>
      <c r="I4337" s="38">
        <v>278346039</v>
      </c>
      <c r="J4337" s="38">
        <f t="shared" si="68"/>
        <v>-278346039</v>
      </c>
      <c r="K4337" s="38"/>
      <c r="L4337" s="49"/>
      <c r="M4337" s="37" t="s">
        <v>63</v>
      </c>
      <c r="N4337" s="37" t="s">
        <v>64</v>
      </c>
      <c r="O4337" s="37" t="s">
        <v>1757</v>
      </c>
      <c r="P4337" s="37" t="s">
        <v>1758</v>
      </c>
      <c r="Q4337" s="37" t="s">
        <v>1759</v>
      </c>
      <c r="R4337" s="37" t="s">
        <v>1760</v>
      </c>
      <c r="S4337" s="37" t="s">
        <v>1840</v>
      </c>
      <c r="T4337" s="37" t="s">
        <v>1839</v>
      </c>
      <c r="U4337" s="1" t="e">
        <f>VLOOKUP(T4337,[2]VAT!$A:$D,1,0)</f>
        <v>#N/A</v>
      </c>
      <c r="V4337" s="37" t="s">
        <v>2</v>
      </c>
      <c r="W4337" s="37" t="s">
        <v>2</v>
      </c>
      <c r="X4337" t="e">
        <f>VLOOKUP(T4337,[3]رکوردها!$A:$B,2,0)</f>
        <v>#N/A</v>
      </c>
      <c r="Y4337" t="e">
        <f>VLOOKUP(T4337,[3]رکوردها!$A:$D,4,0)</f>
        <v>#N/A</v>
      </c>
      <c r="Z4337" t="e">
        <f>VLOOKUP(T4337,[3]رکوردها!$A:$C,3,0)</f>
        <v>#N/A</v>
      </c>
      <c r="AA4337" t="e">
        <f>VLOOKUP(T4337,[3]رکوردها!$A:$F,6,0)</f>
        <v>#N/A</v>
      </c>
      <c r="AB4337" t="e">
        <f>VLOOKUP(T4337,[3]رکوردها!$A:$E,5,0)</f>
        <v>#N/A</v>
      </c>
    </row>
    <row r="4338" spans="1:28" hidden="1" x14ac:dyDescent="0.2">
      <c r="A4338" s="36">
        <v>147108</v>
      </c>
      <c r="B4338" s="36">
        <v>1388</v>
      </c>
      <c r="C4338" s="36">
        <v>1452</v>
      </c>
      <c r="D4338" s="36" t="str">
        <f>VLOOKUP(C4338,Piv.Analysis!A:AA,27,0)</f>
        <v>کارمزد</v>
      </c>
      <c r="E4338" s="39" t="s">
        <v>5191</v>
      </c>
      <c r="F4338" s="37" t="s">
        <v>26</v>
      </c>
      <c r="G4338" s="37" t="s">
        <v>1851</v>
      </c>
      <c r="H4338" s="38">
        <v>0</v>
      </c>
      <c r="I4338" s="38">
        <v>8100</v>
      </c>
      <c r="J4338" s="38">
        <f t="shared" si="68"/>
        <v>-8100</v>
      </c>
      <c r="K4338" s="38"/>
      <c r="L4338" s="49"/>
      <c r="M4338" s="37" t="s">
        <v>63</v>
      </c>
      <c r="N4338" s="37" t="s">
        <v>64</v>
      </c>
      <c r="O4338" s="37" t="s">
        <v>1757</v>
      </c>
      <c r="P4338" s="37" t="s">
        <v>1758</v>
      </c>
      <c r="Q4338" s="37" t="s">
        <v>1759</v>
      </c>
      <c r="R4338" s="37" t="s">
        <v>1760</v>
      </c>
      <c r="S4338" s="37" t="s">
        <v>1840</v>
      </c>
      <c r="T4338" s="37" t="s">
        <v>1839</v>
      </c>
      <c r="U4338" s="1" t="e">
        <f>VLOOKUP(T4338,[2]VAT!$A:$D,1,0)</f>
        <v>#N/A</v>
      </c>
      <c r="V4338" s="37" t="s">
        <v>2</v>
      </c>
      <c r="W4338" s="37" t="s">
        <v>2</v>
      </c>
      <c r="X4338" t="e">
        <f>VLOOKUP(T4338,[3]رکوردها!$A:$B,2,0)</f>
        <v>#N/A</v>
      </c>
      <c r="Y4338" t="e">
        <f>VLOOKUP(T4338,[3]رکوردها!$A:$D,4,0)</f>
        <v>#N/A</v>
      </c>
      <c r="Z4338" t="e">
        <f>VLOOKUP(T4338,[3]رکوردها!$A:$C,3,0)</f>
        <v>#N/A</v>
      </c>
      <c r="AA4338" t="e">
        <f>VLOOKUP(T4338,[3]رکوردها!$A:$F,6,0)</f>
        <v>#N/A</v>
      </c>
      <c r="AB4338" t="e">
        <f>VLOOKUP(T4338,[3]رکوردها!$A:$E,5,0)</f>
        <v>#N/A</v>
      </c>
    </row>
    <row r="4339" spans="1:28" s="41" customFormat="1" hidden="1" x14ac:dyDescent="0.2">
      <c r="A4339" s="36">
        <v>147112</v>
      </c>
      <c r="B4339" s="36">
        <v>1388</v>
      </c>
      <c r="C4339" s="36">
        <v>1452</v>
      </c>
      <c r="D4339" s="39" t="s">
        <v>5175</v>
      </c>
      <c r="E4339" s="36"/>
      <c r="F4339" s="37" t="s">
        <v>26</v>
      </c>
      <c r="G4339" s="37" t="s">
        <v>1813</v>
      </c>
      <c r="H4339" s="38">
        <v>0</v>
      </c>
      <c r="I4339" s="38">
        <v>1268765666</v>
      </c>
      <c r="J4339" s="38">
        <f t="shared" si="68"/>
        <v>-1268765666</v>
      </c>
      <c r="K4339" s="38"/>
      <c r="L4339" s="49"/>
      <c r="M4339" s="37" t="s">
        <v>63</v>
      </c>
      <c r="N4339" s="37" t="s">
        <v>64</v>
      </c>
      <c r="O4339" s="37" t="s">
        <v>1757</v>
      </c>
      <c r="P4339" s="37" t="s">
        <v>1758</v>
      </c>
      <c r="Q4339" s="37" t="s">
        <v>1759</v>
      </c>
      <c r="R4339" s="37" t="s">
        <v>1760</v>
      </c>
      <c r="S4339" s="37" t="s">
        <v>1840</v>
      </c>
      <c r="T4339" s="37" t="s">
        <v>1839</v>
      </c>
      <c r="U4339" s="1" t="e">
        <f>VLOOKUP(T4339,[2]VAT!$A:$D,1,0)</f>
        <v>#N/A</v>
      </c>
      <c r="V4339" s="37" t="s">
        <v>2</v>
      </c>
      <c r="W4339" s="37" t="s">
        <v>2</v>
      </c>
      <c r="X4339" t="e">
        <f>VLOOKUP(T4339,[3]رکوردها!$A:$B,2,0)</f>
        <v>#N/A</v>
      </c>
      <c r="Y4339" t="e">
        <f>VLOOKUP(T4339,[3]رکوردها!$A:$D,4,0)</f>
        <v>#N/A</v>
      </c>
      <c r="Z4339" t="e">
        <f>VLOOKUP(T4339,[3]رکوردها!$A:$C,3,0)</f>
        <v>#N/A</v>
      </c>
      <c r="AA4339" t="e">
        <f>VLOOKUP(T4339,[3]رکوردها!$A:$F,6,0)</f>
        <v>#N/A</v>
      </c>
      <c r="AB4339" t="e">
        <f>VLOOKUP(T4339,[3]رکوردها!$A:$E,5,0)</f>
        <v>#N/A</v>
      </c>
    </row>
    <row r="4340" spans="1:28" hidden="1" x14ac:dyDescent="0.2">
      <c r="A4340" s="36">
        <v>147114</v>
      </c>
      <c r="B4340" s="36">
        <v>1388</v>
      </c>
      <c r="C4340" s="36">
        <v>1452</v>
      </c>
      <c r="D4340" s="36" t="str">
        <f>VLOOKUP(C4340,Piv.Analysis!A:AA,27,0)</f>
        <v>کارمزد</v>
      </c>
      <c r="E4340" s="39" t="s">
        <v>5191</v>
      </c>
      <c r="F4340" s="37" t="s">
        <v>26</v>
      </c>
      <c r="G4340" s="37" t="s">
        <v>1852</v>
      </c>
      <c r="H4340" s="38">
        <v>0</v>
      </c>
      <c r="I4340" s="38">
        <v>5700</v>
      </c>
      <c r="J4340" s="38">
        <f t="shared" si="68"/>
        <v>-5700</v>
      </c>
      <c r="K4340" s="38"/>
      <c r="L4340" s="49"/>
      <c r="M4340" s="37" t="s">
        <v>63</v>
      </c>
      <c r="N4340" s="37" t="s">
        <v>64</v>
      </c>
      <c r="O4340" s="37" t="s">
        <v>1757</v>
      </c>
      <c r="P4340" s="37" t="s">
        <v>1758</v>
      </c>
      <c r="Q4340" s="37" t="s">
        <v>1759</v>
      </c>
      <c r="R4340" s="37" t="s">
        <v>1760</v>
      </c>
      <c r="S4340" s="37" t="s">
        <v>1840</v>
      </c>
      <c r="T4340" s="37" t="s">
        <v>1839</v>
      </c>
      <c r="U4340" s="1" t="e">
        <f>VLOOKUP(T4340,[2]VAT!$A:$D,1,0)</f>
        <v>#N/A</v>
      </c>
      <c r="V4340" s="37" t="s">
        <v>2</v>
      </c>
      <c r="W4340" s="37" t="s">
        <v>2</v>
      </c>
      <c r="X4340" t="e">
        <f>VLOOKUP(T4340,[3]رکوردها!$A:$B,2,0)</f>
        <v>#N/A</v>
      </c>
      <c r="Y4340" t="e">
        <f>VLOOKUP(T4340,[3]رکوردها!$A:$D,4,0)</f>
        <v>#N/A</v>
      </c>
      <c r="Z4340" t="e">
        <f>VLOOKUP(T4340,[3]رکوردها!$A:$C,3,0)</f>
        <v>#N/A</v>
      </c>
      <c r="AA4340" t="e">
        <f>VLOOKUP(T4340,[3]رکوردها!$A:$F,6,0)</f>
        <v>#N/A</v>
      </c>
      <c r="AB4340" t="e">
        <f>VLOOKUP(T4340,[3]رکوردها!$A:$E,5,0)</f>
        <v>#N/A</v>
      </c>
    </row>
    <row r="4341" spans="1:28" s="41" customFormat="1" hidden="1" x14ac:dyDescent="0.2">
      <c r="A4341" s="36">
        <v>147116</v>
      </c>
      <c r="B4341" s="36">
        <v>1388</v>
      </c>
      <c r="C4341" s="36">
        <v>1452</v>
      </c>
      <c r="D4341" s="39" t="s">
        <v>5175</v>
      </c>
      <c r="E4341" s="36"/>
      <c r="F4341" s="37" t="s">
        <v>26</v>
      </c>
      <c r="G4341" s="37" t="s">
        <v>1814</v>
      </c>
      <c r="H4341" s="38">
        <v>0</v>
      </c>
      <c r="I4341" s="38">
        <v>7000000000</v>
      </c>
      <c r="J4341" s="38">
        <f t="shared" si="68"/>
        <v>-7000000000</v>
      </c>
      <c r="K4341" s="38"/>
      <c r="L4341" s="49"/>
      <c r="M4341" s="37" t="s">
        <v>63</v>
      </c>
      <c r="N4341" s="37" t="s">
        <v>64</v>
      </c>
      <c r="O4341" s="37" t="s">
        <v>1757</v>
      </c>
      <c r="P4341" s="37" t="s">
        <v>1758</v>
      </c>
      <c r="Q4341" s="37" t="s">
        <v>1759</v>
      </c>
      <c r="R4341" s="37" t="s">
        <v>1760</v>
      </c>
      <c r="S4341" s="37" t="s">
        <v>1840</v>
      </c>
      <c r="T4341" s="37" t="s">
        <v>1839</v>
      </c>
      <c r="U4341" s="1" t="e">
        <f>VLOOKUP(T4341,[2]VAT!$A:$D,1,0)</f>
        <v>#N/A</v>
      </c>
      <c r="V4341" s="37" t="s">
        <v>2</v>
      </c>
      <c r="W4341" s="37" t="s">
        <v>2</v>
      </c>
      <c r="X4341" t="e">
        <f>VLOOKUP(T4341,[3]رکوردها!$A:$B,2,0)</f>
        <v>#N/A</v>
      </c>
      <c r="Y4341" t="e">
        <f>VLOOKUP(T4341,[3]رکوردها!$A:$D,4,0)</f>
        <v>#N/A</v>
      </c>
      <c r="Z4341" t="e">
        <f>VLOOKUP(T4341,[3]رکوردها!$A:$C,3,0)</f>
        <v>#N/A</v>
      </c>
      <c r="AA4341" t="e">
        <f>VLOOKUP(T4341,[3]رکوردها!$A:$F,6,0)</f>
        <v>#N/A</v>
      </c>
      <c r="AB4341" t="e">
        <f>VLOOKUP(T4341,[3]رکوردها!$A:$E,5,0)</f>
        <v>#N/A</v>
      </c>
    </row>
    <row r="4342" spans="1:28" s="41" customFormat="1" hidden="1" x14ac:dyDescent="0.2">
      <c r="A4342" s="36">
        <v>147118</v>
      </c>
      <c r="B4342" s="36">
        <v>1388</v>
      </c>
      <c r="C4342" s="36">
        <v>1452</v>
      </c>
      <c r="D4342" s="39" t="s">
        <v>5175</v>
      </c>
      <c r="E4342" s="36"/>
      <c r="F4342" s="37" t="s">
        <v>26</v>
      </c>
      <c r="G4342" s="37" t="s">
        <v>1815</v>
      </c>
      <c r="H4342" s="38">
        <v>0</v>
      </c>
      <c r="I4342" s="38">
        <v>50000000</v>
      </c>
      <c r="J4342" s="38">
        <f t="shared" si="68"/>
        <v>-50000000</v>
      </c>
      <c r="K4342" s="38"/>
      <c r="L4342" s="49"/>
      <c r="M4342" s="37" t="s">
        <v>63</v>
      </c>
      <c r="N4342" s="37" t="s">
        <v>64</v>
      </c>
      <c r="O4342" s="37" t="s">
        <v>1757</v>
      </c>
      <c r="P4342" s="37" t="s">
        <v>1758</v>
      </c>
      <c r="Q4342" s="37" t="s">
        <v>1759</v>
      </c>
      <c r="R4342" s="37" t="s">
        <v>1760</v>
      </c>
      <c r="S4342" s="37" t="s">
        <v>1840</v>
      </c>
      <c r="T4342" s="37" t="s">
        <v>1839</v>
      </c>
      <c r="U4342" s="1" t="e">
        <f>VLOOKUP(T4342,[2]VAT!$A:$D,1,0)</f>
        <v>#N/A</v>
      </c>
      <c r="V4342" s="37" t="s">
        <v>2</v>
      </c>
      <c r="W4342" s="37" t="s">
        <v>2</v>
      </c>
      <c r="X4342" t="e">
        <f>VLOOKUP(T4342,[3]رکوردها!$A:$B,2,0)</f>
        <v>#N/A</v>
      </c>
      <c r="Y4342" t="e">
        <f>VLOOKUP(T4342,[3]رکوردها!$A:$D,4,0)</f>
        <v>#N/A</v>
      </c>
      <c r="Z4342" t="e">
        <f>VLOOKUP(T4342,[3]رکوردها!$A:$C,3,0)</f>
        <v>#N/A</v>
      </c>
      <c r="AA4342" t="e">
        <f>VLOOKUP(T4342,[3]رکوردها!$A:$F,6,0)</f>
        <v>#N/A</v>
      </c>
      <c r="AB4342" t="e">
        <f>VLOOKUP(T4342,[3]رکوردها!$A:$E,5,0)</f>
        <v>#N/A</v>
      </c>
    </row>
    <row r="4343" spans="1:28" s="41" customFormat="1" hidden="1" x14ac:dyDescent="0.2">
      <c r="A4343" s="36">
        <v>147762</v>
      </c>
      <c r="B4343" s="36">
        <v>1394</v>
      </c>
      <c r="C4343" s="36">
        <v>1502</v>
      </c>
      <c r="D4343" s="39" t="s">
        <v>5175</v>
      </c>
      <c r="E4343" s="36"/>
      <c r="F4343" s="37" t="s">
        <v>149</v>
      </c>
      <c r="G4343" s="37" t="s">
        <v>1853</v>
      </c>
      <c r="H4343" s="38">
        <v>46991436</v>
      </c>
      <c r="I4343" s="38">
        <v>0</v>
      </c>
      <c r="J4343" s="38">
        <f t="shared" si="68"/>
        <v>46991436</v>
      </c>
      <c r="K4343" s="38"/>
      <c r="L4343" s="49"/>
      <c r="M4343" s="37" t="s">
        <v>63</v>
      </c>
      <c r="N4343" s="37" t="s">
        <v>64</v>
      </c>
      <c r="O4343" s="37" t="s">
        <v>1757</v>
      </c>
      <c r="P4343" s="37" t="s">
        <v>1758</v>
      </c>
      <c r="Q4343" s="37" t="s">
        <v>1759</v>
      </c>
      <c r="R4343" s="37" t="s">
        <v>1760</v>
      </c>
      <c r="S4343" s="37" t="s">
        <v>1840</v>
      </c>
      <c r="T4343" s="37" t="s">
        <v>1839</v>
      </c>
      <c r="U4343" s="1" t="e">
        <f>VLOOKUP(T4343,[2]VAT!$A:$D,1,0)</f>
        <v>#N/A</v>
      </c>
      <c r="V4343" s="37" t="s">
        <v>2</v>
      </c>
      <c r="W4343" s="37" t="s">
        <v>2</v>
      </c>
      <c r="X4343" t="e">
        <f>VLOOKUP(T4343,[3]رکوردها!$A:$B,2,0)</f>
        <v>#N/A</v>
      </c>
      <c r="Y4343" t="e">
        <f>VLOOKUP(T4343,[3]رکوردها!$A:$D,4,0)</f>
        <v>#N/A</v>
      </c>
      <c r="Z4343" t="e">
        <f>VLOOKUP(T4343,[3]رکوردها!$A:$C,3,0)</f>
        <v>#N/A</v>
      </c>
      <c r="AA4343" t="e">
        <f>VLOOKUP(T4343,[3]رکوردها!$A:$F,6,0)</f>
        <v>#N/A</v>
      </c>
      <c r="AB4343" t="e">
        <f>VLOOKUP(T4343,[3]رکوردها!$A:$E,5,0)</f>
        <v>#N/A</v>
      </c>
    </row>
    <row r="4344" spans="1:28" s="41" customFormat="1" hidden="1" x14ac:dyDescent="0.2">
      <c r="A4344" s="36">
        <v>147715</v>
      </c>
      <c r="B4344" s="36">
        <v>1400</v>
      </c>
      <c r="C4344" s="36">
        <v>1493</v>
      </c>
      <c r="D4344" s="36" t="str">
        <f>VLOOKUP(C4344,Piv.Analysis!A:AA,27,0)</f>
        <v>دریافت و پرداخت</v>
      </c>
      <c r="E4344" s="36"/>
      <c r="F4344" s="37" t="s">
        <v>1737</v>
      </c>
      <c r="G4344" s="37" t="s">
        <v>1817</v>
      </c>
      <c r="H4344" s="38">
        <v>0</v>
      </c>
      <c r="I4344" s="38">
        <v>192763000</v>
      </c>
      <c r="J4344" s="38">
        <f t="shared" si="68"/>
        <v>-192763000</v>
      </c>
      <c r="K4344" s="38"/>
      <c r="L4344" s="49"/>
      <c r="M4344" s="37" t="s">
        <v>63</v>
      </c>
      <c r="N4344" s="37" t="s">
        <v>64</v>
      </c>
      <c r="O4344" s="37" t="s">
        <v>1757</v>
      </c>
      <c r="P4344" s="37" t="s">
        <v>1758</v>
      </c>
      <c r="Q4344" s="37" t="s">
        <v>1759</v>
      </c>
      <c r="R4344" s="37" t="s">
        <v>1760</v>
      </c>
      <c r="S4344" s="37" t="s">
        <v>1840</v>
      </c>
      <c r="T4344" s="37" t="s">
        <v>1839</v>
      </c>
      <c r="U4344" s="1" t="e">
        <f>VLOOKUP(T4344,[2]VAT!$A:$D,1,0)</f>
        <v>#N/A</v>
      </c>
      <c r="V4344" s="37" t="s">
        <v>2</v>
      </c>
      <c r="W4344" s="37" t="s">
        <v>2</v>
      </c>
      <c r="X4344" t="e">
        <f>VLOOKUP(T4344,[3]رکوردها!$A:$B,2,0)</f>
        <v>#N/A</v>
      </c>
      <c r="Y4344" t="e">
        <f>VLOOKUP(T4344,[3]رکوردها!$A:$D,4,0)</f>
        <v>#N/A</v>
      </c>
      <c r="Z4344" t="e">
        <f>VLOOKUP(T4344,[3]رکوردها!$A:$C,3,0)</f>
        <v>#N/A</v>
      </c>
      <c r="AA4344" t="e">
        <f>VLOOKUP(T4344,[3]رکوردها!$A:$F,6,0)</f>
        <v>#N/A</v>
      </c>
      <c r="AB4344" t="e">
        <f>VLOOKUP(T4344,[3]رکوردها!$A:$E,5,0)</f>
        <v>#N/A</v>
      </c>
    </row>
    <row r="4345" spans="1:28" s="41" customFormat="1" hidden="1" x14ac:dyDescent="0.2">
      <c r="A4345" s="36">
        <v>147718</v>
      </c>
      <c r="B4345" s="36">
        <v>1400</v>
      </c>
      <c r="C4345" s="36">
        <v>1493</v>
      </c>
      <c r="D4345" s="36" t="str">
        <f>VLOOKUP(C4345,Piv.Analysis!A:AA,27,0)</f>
        <v>دریافت و پرداخت</v>
      </c>
      <c r="E4345" s="36"/>
      <c r="F4345" s="37" t="s">
        <v>1737</v>
      </c>
      <c r="G4345" s="37" t="s">
        <v>1819</v>
      </c>
      <c r="H4345" s="38">
        <v>0</v>
      </c>
      <c r="I4345" s="38">
        <v>12099</v>
      </c>
      <c r="J4345" s="38">
        <f t="shared" si="68"/>
        <v>-12099</v>
      </c>
      <c r="K4345" s="38"/>
      <c r="L4345" s="49"/>
      <c r="M4345" s="37" t="s">
        <v>63</v>
      </c>
      <c r="N4345" s="37" t="s">
        <v>64</v>
      </c>
      <c r="O4345" s="37" t="s">
        <v>1757</v>
      </c>
      <c r="P4345" s="37" t="s">
        <v>1758</v>
      </c>
      <c r="Q4345" s="37" t="s">
        <v>1759</v>
      </c>
      <c r="R4345" s="37" t="s">
        <v>1760</v>
      </c>
      <c r="S4345" s="37" t="s">
        <v>1840</v>
      </c>
      <c r="T4345" s="37" t="s">
        <v>1839</v>
      </c>
      <c r="U4345" s="1" t="e">
        <f>VLOOKUP(T4345,[2]VAT!$A:$D,1,0)</f>
        <v>#N/A</v>
      </c>
      <c r="V4345" s="37" t="s">
        <v>2</v>
      </c>
      <c r="W4345" s="37" t="s">
        <v>2</v>
      </c>
      <c r="X4345" t="e">
        <f>VLOOKUP(T4345,[3]رکوردها!$A:$B,2,0)</f>
        <v>#N/A</v>
      </c>
      <c r="Y4345" t="e">
        <f>VLOOKUP(T4345,[3]رکوردها!$A:$D,4,0)</f>
        <v>#N/A</v>
      </c>
      <c r="Z4345" t="e">
        <f>VLOOKUP(T4345,[3]رکوردها!$A:$C,3,0)</f>
        <v>#N/A</v>
      </c>
      <c r="AA4345" t="e">
        <f>VLOOKUP(T4345,[3]رکوردها!$A:$F,6,0)</f>
        <v>#N/A</v>
      </c>
      <c r="AB4345" t="e">
        <f>VLOOKUP(T4345,[3]رکوردها!$A:$E,5,0)</f>
        <v>#N/A</v>
      </c>
    </row>
    <row r="4346" spans="1:28" s="41" customFormat="1" hidden="1" x14ac:dyDescent="0.2">
      <c r="A4346" s="36">
        <v>147720</v>
      </c>
      <c r="B4346" s="36">
        <v>1400</v>
      </c>
      <c r="C4346" s="36">
        <v>1493</v>
      </c>
      <c r="D4346" s="36" t="str">
        <f>VLOOKUP(C4346,Piv.Analysis!A:AA,27,0)</f>
        <v>دریافت و پرداخت</v>
      </c>
      <c r="E4346" s="36"/>
      <c r="F4346" s="37" t="s">
        <v>1737</v>
      </c>
      <c r="G4346" s="37" t="s">
        <v>1820</v>
      </c>
      <c r="H4346" s="38">
        <v>0</v>
      </c>
      <c r="I4346" s="38">
        <v>120990000</v>
      </c>
      <c r="J4346" s="38">
        <f t="shared" si="68"/>
        <v>-120990000</v>
      </c>
      <c r="K4346" s="38"/>
      <c r="L4346" s="49"/>
      <c r="M4346" s="37" t="s">
        <v>63</v>
      </c>
      <c r="N4346" s="37" t="s">
        <v>64</v>
      </c>
      <c r="O4346" s="37" t="s">
        <v>1757</v>
      </c>
      <c r="P4346" s="37" t="s">
        <v>1758</v>
      </c>
      <c r="Q4346" s="37" t="s">
        <v>1759</v>
      </c>
      <c r="R4346" s="37" t="s">
        <v>1760</v>
      </c>
      <c r="S4346" s="37" t="s">
        <v>1840</v>
      </c>
      <c r="T4346" s="37" t="s">
        <v>1839</v>
      </c>
      <c r="U4346" s="1" t="e">
        <f>VLOOKUP(T4346,[2]VAT!$A:$D,1,0)</f>
        <v>#N/A</v>
      </c>
      <c r="V4346" s="37" t="s">
        <v>2</v>
      </c>
      <c r="W4346" s="37" t="s">
        <v>2</v>
      </c>
      <c r="X4346" t="e">
        <f>VLOOKUP(T4346,[3]رکوردها!$A:$B,2,0)</f>
        <v>#N/A</v>
      </c>
      <c r="Y4346" t="e">
        <f>VLOOKUP(T4346,[3]رکوردها!$A:$D,4,0)</f>
        <v>#N/A</v>
      </c>
      <c r="Z4346" t="e">
        <f>VLOOKUP(T4346,[3]رکوردها!$A:$C,3,0)</f>
        <v>#N/A</v>
      </c>
      <c r="AA4346" t="e">
        <f>VLOOKUP(T4346,[3]رکوردها!$A:$F,6,0)</f>
        <v>#N/A</v>
      </c>
      <c r="AB4346" t="e">
        <f>VLOOKUP(T4346,[3]رکوردها!$A:$E,5,0)</f>
        <v>#N/A</v>
      </c>
    </row>
    <row r="4347" spans="1:28" s="41" customFormat="1" hidden="1" x14ac:dyDescent="0.2">
      <c r="A4347" s="36">
        <v>147722</v>
      </c>
      <c r="B4347" s="36">
        <v>1400</v>
      </c>
      <c r="C4347" s="36">
        <v>1493</v>
      </c>
      <c r="D4347" s="36" t="str">
        <f>VLOOKUP(C4347,Piv.Analysis!A:AA,27,0)</f>
        <v>دریافت و پرداخت</v>
      </c>
      <c r="E4347" s="36"/>
      <c r="F4347" s="37" t="s">
        <v>1737</v>
      </c>
      <c r="G4347" s="37" t="s">
        <v>1821</v>
      </c>
      <c r="H4347" s="38">
        <v>0</v>
      </c>
      <c r="I4347" s="38">
        <v>50000000</v>
      </c>
      <c r="J4347" s="38">
        <f t="shared" si="68"/>
        <v>-50000000</v>
      </c>
      <c r="K4347" s="38"/>
      <c r="L4347" s="49"/>
      <c r="M4347" s="37" t="s">
        <v>63</v>
      </c>
      <c r="N4347" s="37" t="s">
        <v>64</v>
      </c>
      <c r="O4347" s="37" t="s">
        <v>1757</v>
      </c>
      <c r="P4347" s="37" t="s">
        <v>1758</v>
      </c>
      <c r="Q4347" s="37" t="s">
        <v>1759</v>
      </c>
      <c r="R4347" s="37" t="s">
        <v>1760</v>
      </c>
      <c r="S4347" s="37" t="s">
        <v>1840</v>
      </c>
      <c r="T4347" s="37" t="s">
        <v>1839</v>
      </c>
      <c r="U4347" s="1" t="e">
        <f>VLOOKUP(T4347,[2]VAT!$A:$D,1,0)</f>
        <v>#N/A</v>
      </c>
      <c r="V4347" s="37" t="s">
        <v>2</v>
      </c>
      <c r="W4347" s="37" t="s">
        <v>2</v>
      </c>
      <c r="X4347" t="e">
        <f>VLOOKUP(T4347,[3]رکوردها!$A:$B,2,0)</f>
        <v>#N/A</v>
      </c>
      <c r="Y4347" t="e">
        <f>VLOOKUP(T4347,[3]رکوردها!$A:$D,4,0)</f>
        <v>#N/A</v>
      </c>
      <c r="Z4347" t="e">
        <f>VLOOKUP(T4347,[3]رکوردها!$A:$C,3,0)</f>
        <v>#N/A</v>
      </c>
      <c r="AA4347" t="e">
        <f>VLOOKUP(T4347,[3]رکوردها!$A:$F,6,0)</f>
        <v>#N/A</v>
      </c>
      <c r="AB4347" t="e">
        <f>VLOOKUP(T4347,[3]رکوردها!$A:$E,5,0)</f>
        <v>#N/A</v>
      </c>
    </row>
    <row r="4348" spans="1:28" s="41" customFormat="1" hidden="1" x14ac:dyDescent="0.2">
      <c r="A4348" s="36">
        <v>173558</v>
      </c>
      <c r="B4348" s="36">
        <v>1454</v>
      </c>
      <c r="C4348" s="36">
        <v>1575</v>
      </c>
      <c r="D4348" s="36" t="str">
        <f>VLOOKUP(C4348,Piv.Analysis!A:AA,27,0)</f>
        <v>دریافت و پرداخت</v>
      </c>
      <c r="E4348" s="36"/>
      <c r="F4348" s="37" t="s">
        <v>1854</v>
      </c>
      <c r="G4348" s="37" t="s">
        <v>1855</v>
      </c>
      <c r="H4348" s="38">
        <v>39775553</v>
      </c>
      <c r="I4348" s="38">
        <v>0</v>
      </c>
      <c r="J4348" s="38">
        <f t="shared" si="68"/>
        <v>39775553</v>
      </c>
      <c r="K4348" s="38"/>
      <c r="L4348" s="49"/>
      <c r="M4348" s="37" t="s">
        <v>63</v>
      </c>
      <c r="N4348" s="37" t="s">
        <v>64</v>
      </c>
      <c r="O4348" s="37" t="s">
        <v>1757</v>
      </c>
      <c r="P4348" s="37" t="s">
        <v>1758</v>
      </c>
      <c r="Q4348" s="37" t="s">
        <v>1759</v>
      </c>
      <c r="R4348" s="37" t="s">
        <v>1760</v>
      </c>
      <c r="S4348" s="37" t="s">
        <v>1840</v>
      </c>
      <c r="T4348" s="37" t="s">
        <v>1839</v>
      </c>
      <c r="U4348" s="1" t="e">
        <f>VLOOKUP(T4348,[2]VAT!$A:$D,1,0)</f>
        <v>#N/A</v>
      </c>
      <c r="V4348" s="37" t="s">
        <v>2</v>
      </c>
      <c r="W4348" s="37" t="s">
        <v>2</v>
      </c>
      <c r="X4348" t="e">
        <f>VLOOKUP(T4348,[3]رکوردها!$A:$B,2,0)</f>
        <v>#N/A</v>
      </c>
      <c r="Y4348" t="e">
        <f>VLOOKUP(T4348,[3]رکوردها!$A:$D,4,0)</f>
        <v>#N/A</v>
      </c>
      <c r="Z4348" t="e">
        <f>VLOOKUP(T4348,[3]رکوردها!$A:$C,3,0)</f>
        <v>#N/A</v>
      </c>
      <c r="AA4348" t="e">
        <f>VLOOKUP(T4348,[3]رکوردها!$A:$F,6,0)</f>
        <v>#N/A</v>
      </c>
      <c r="AB4348" t="e">
        <f>VLOOKUP(T4348,[3]رکوردها!$A:$E,5,0)</f>
        <v>#N/A</v>
      </c>
    </row>
    <row r="4349" spans="1:28" s="41" customFormat="1" hidden="1" x14ac:dyDescent="0.2">
      <c r="A4349" s="36">
        <v>173618</v>
      </c>
      <c r="B4349" s="36">
        <v>1476</v>
      </c>
      <c r="C4349" s="36">
        <v>1580</v>
      </c>
      <c r="D4349" s="36" t="str">
        <f>VLOOKUP(C4349,Piv.Analysis!A:AA,27,0)</f>
        <v>دریافت و پرداخت</v>
      </c>
      <c r="E4349" s="36"/>
      <c r="F4349" s="37" t="s">
        <v>1099</v>
      </c>
      <c r="G4349" s="37" t="s">
        <v>1822</v>
      </c>
      <c r="H4349" s="38">
        <v>0</v>
      </c>
      <c r="I4349" s="38">
        <v>537500000</v>
      </c>
      <c r="J4349" s="38">
        <f t="shared" si="68"/>
        <v>-537500000</v>
      </c>
      <c r="K4349" s="38"/>
      <c r="L4349" s="49"/>
      <c r="M4349" s="37" t="s">
        <v>63</v>
      </c>
      <c r="N4349" s="37" t="s">
        <v>64</v>
      </c>
      <c r="O4349" s="37" t="s">
        <v>1757</v>
      </c>
      <c r="P4349" s="37" t="s">
        <v>1758</v>
      </c>
      <c r="Q4349" s="37" t="s">
        <v>1759</v>
      </c>
      <c r="R4349" s="37" t="s">
        <v>1760</v>
      </c>
      <c r="S4349" s="37" t="s">
        <v>1840</v>
      </c>
      <c r="T4349" s="37" t="s">
        <v>1839</v>
      </c>
      <c r="U4349" s="1" t="e">
        <f>VLOOKUP(T4349,[2]VAT!$A:$D,1,0)</f>
        <v>#N/A</v>
      </c>
      <c r="V4349" s="37" t="s">
        <v>2</v>
      </c>
      <c r="W4349" s="37" t="s">
        <v>2</v>
      </c>
      <c r="X4349" t="e">
        <f>VLOOKUP(T4349,[3]رکوردها!$A:$B,2,0)</f>
        <v>#N/A</v>
      </c>
      <c r="Y4349" t="e">
        <f>VLOOKUP(T4349,[3]رکوردها!$A:$D,4,0)</f>
        <v>#N/A</v>
      </c>
      <c r="Z4349" t="e">
        <f>VLOOKUP(T4349,[3]رکوردها!$A:$C,3,0)</f>
        <v>#N/A</v>
      </c>
      <c r="AA4349" t="e">
        <f>VLOOKUP(T4349,[3]رکوردها!$A:$F,6,0)</f>
        <v>#N/A</v>
      </c>
      <c r="AB4349" t="e">
        <f>VLOOKUP(T4349,[3]رکوردها!$A:$E,5,0)</f>
        <v>#N/A</v>
      </c>
    </row>
    <row r="4350" spans="1:28" s="41" customFormat="1" hidden="1" x14ac:dyDescent="0.2">
      <c r="A4350" s="36">
        <v>173621</v>
      </c>
      <c r="B4350" s="36">
        <v>1476</v>
      </c>
      <c r="C4350" s="36">
        <v>1580</v>
      </c>
      <c r="D4350" s="36" t="str">
        <f>VLOOKUP(C4350,Piv.Analysis!A:AA,27,0)</f>
        <v>دریافت و پرداخت</v>
      </c>
      <c r="E4350" s="36"/>
      <c r="F4350" s="37" t="s">
        <v>1099</v>
      </c>
      <c r="G4350" s="37" t="s">
        <v>1823</v>
      </c>
      <c r="H4350" s="38">
        <v>0</v>
      </c>
      <c r="I4350" s="38">
        <v>74217746</v>
      </c>
      <c r="J4350" s="38">
        <f t="shared" si="68"/>
        <v>-74217746</v>
      </c>
      <c r="K4350" s="38"/>
      <c r="L4350" s="49"/>
      <c r="M4350" s="37" t="s">
        <v>63</v>
      </c>
      <c r="N4350" s="37" t="s">
        <v>64</v>
      </c>
      <c r="O4350" s="37" t="s">
        <v>1757</v>
      </c>
      <c r="P4350" s="37" t="s">
        <v>1758</v>
      </c>
      <c r="Q4350" s="37" t="s">
        <v>1759</v>
      </c>
      <c r="R4350" s="37" t="s">
        <v>1760</v>
      </c>
      <c r="S4350" s="37" t="s">
        <v>1840</v>
      </c>
      <c r="T4350" s="37" t="s">
        <v>1839</v>
      </c>
      <c r="U4350" s="1" t="e">
        <f>VLOOKUP(T4350,[2]VAT!$A:$D,1,0)</f>
        <v>#N/A</v>
      </c>
      <c r="V4350" s="37" t="s">
        <v>2</v>
      </c>
      <c r="W4350" s="37" t="s">
        <v>2</v>
      </c>
      <c r="X4350" t="e">
        <f>VLOOKUP(T4350,[3]رکوردها!$A:$B,2,0)</f>
        <v>#N/A</v>
      </c>
      <c r="Y4350" t="e">
        <f>VLOOKUP(T4350,[3]رکوردها!$A:$D,4,0)</f>
        <v>#N/A</v>
      </c>
      <c r="Z4350" t="e">
        <f>VLOOKUP(T4350,[3]رکوردها!$A:$C,3,0)</f>
        <v>#N/A</v>
      </c>
      <c r="AA4350" t="e">
        <f>VLOOKUP(T4350,[3]رکوردها!$A:$F,6,0)</f>
        <v>#N/A</v>
      </c>
      <c r="AB4350" t="e">
        <f>VLOOKUP(T4350,[3]رکوردها!$A:$E,5,0)</f>
        <v>#N/A</v>
      </c>
    </row>
    <row r="4351" spans="1:28" s="41" customFormat="1" hidden="1" x14ac:dyDescent="0.2">
      <c r="A4351" s="36">
        <v>173623</v>
      </c>
      <c r="B4351" s="36">
        <v>1476</v>
      </c>
      <c r="C4351" s="36">
        <v>1580</v>
      </c>
      <c r="D4351" s="36" t="str">
        <f>VLOOKUP(C4351,Piv.Analysis!A:AA,27,0)</f>
        <v>دریافت و پرداخت</v>
      </c>
      <c r="E4351" s="36"/>
      <c r="F4351" s="37" t="s">
        <v>1099</v>
      </c>
      <c r="G4351" s="37" t="s">
        <v>1824</v>
      </c>
      <c r="H4351" s="38">
        <v>0</v>
      </c>
      <c r="I4351" s="38">
        <v>50000000</v>
      </c>
      <c r="J4351" s="38">
        <f t="shared" si="68"/>
        <v>-50000000</v>
      </c>
      <c r="K4351" s="38"/>
      <c r="L4351" s="49"/>
      <c r="M4351" s="37" t="s">
        <v>63</v>
      </c>
      <c r="N4351" s="37" t="s">
        <v>64</v>
      </c>
      <c r="O4351" s="37" t="s">
        <v>1757</v>
      </c>
      <c r="P4351" s="37" t="s">
        <v>1758</v>
      </c>
      <c r="Q4351" s="37" t="s">
        <v>1759</v>
      </c>
      <c r="R4351" s="37" t="s">
        <v>1760</v>
      </c>
      <c r="S4351" s="37" t="s">
        <v>1840</v>
      </c>
      <c r="T4351" s="37" t="s">
        <v>1839</v>
      </c>
      <c r="U4351" s="1" t="e">
        <f>VLOOKUP(T4351,[2]VAT!$A:$D,1,0)</f>
        <v>#N/A</v>
      </c>
      <c r="V4351" s="37" t="s">
        <v>2</v>
      </c>
      <c r="W4351" s="37" t="s">
        <v>2</v>
      </c>
      <c r="X4351" t="e">
        <f>VLOOKUP(T4351,[3]رکوردها!$A:$B,2,0)</f>
        <v>#N/A</v>
      </c>
      <c r="Y4351" t="e">
        <f>VLOOKUP(T4351,[3]رکوردها!$A:$D,4,0)</f>
        <v>#N/A</v>
      </c>
      <c r="Z4351" t="e">
        <f>VLOOKUP(T4351,[3]رکوردها!$A:$C,3,0)</f>
        <v>#N/A</v>
      </c>
      <c r="AA4351" t="e">
        <f>VLOOKUP(T4351,[3]رکوردها!$A:$F,6,0)</f>
        <v>#N/A</v>
      </c>
      <c r="AB4351" t="e">
        <f>VLOOKUP(T4351,[3]رکوردها!$A:$E,5,0)</f>
        <v>#N/A</v>
      </c>
    </row>
    <row r="4352" spans="1:28" s="41" customFormat="1" hidden="1" x14ac:dyDescent="0.2">
      <c r="A4352" s="36">
        <v>174755</v>
      </c>
      <c r="B4352" s="36">
        <v>1561</v>
      </c>
      <c r="C4352" s="36">
        <v>1672</v>
      </c>
      <c r="D4352" s="39" t="s">
        <v>5175</v>
      </c>
      <c r="E4352" s="36"/>
      <c r="F4352" s="37" t="s">
        <v>1666</v>
      </c>
      <c r="G4352" s="37" t="s">
        <v>1856</v>
      </c>
      <c r="H4352" s="38">
        <v>122542123</v>
      </c>
      <c r="I4352" s="38">
        <v>0</v>
      </c>
      <c r="J4352" s="38">
        <f t="shared" si="68"/>
        <v>122542123</v>
      </c>
      <c r="K4352" s="38"/>
      <c r="L4352" s="49"/>
      <c r="M4352" s="37" t="s">
        <v>63</v>
      </c>
      <c r="N4352" s="37" t="s">
        <v>64</v>
      </c>
      <c r="O4352" s="37" t="s">
        <v>1757</v>
      </c>
      <c r="P4352" s="37" t="s">
        <v>1758</v>
      </c>
      <c r="Q4352" s="37" t="s">
        <v>1759</v>
      </c>
      <c r="R4352" s="37" t="s">
        <v>1760</v>
      </c>
      <c r="S4352" s="37" t="s">
        <v>1840</v>
      </c>
      <c r="T4352" s="37" t="s">
        <v>1839</v>
      </c>
      <c r="U4352" s="1" t="e">
        <f>VLOOKUP(T4352,[2]VAT!$A:$D,1,0)</f>
        <v>#N/A</v>
      </c>
      <c r="V4352" s="37" t="s">
        <v>2</v>
      </c>
      <c r="W4352" s="37" t="s">
        <v>2</v>
      </c>
      <c r="X4352" t="e">
        <f>VLOOKUP(T4352,[3]رکوردها!$A:$B,2,0)</f>
        <v>#N/A</v>
      </c>
      <c r="Y4352" t="e">
        <f>VLOOKUP(T4352,[3]رکوردها!$A:$D,4,0)</f>
        <v>#N/A</v>
      </c>
      <c r="Z4352" t="e">
        <f>VLOOKUP(T4352,[3]رکوردها!$A:$C,3,0)</f>
        <v>#N/A</v>
      </c>
      <c r="AA4352" t="e">
        <f>VLOOKUP(T4352,[3]رکوردها!$A:$F,6,0)</f>
        <v>#N/A</v>
      </c>
      <c r="AB4352" t="e">
        <f>VLOOKUP(T4352,[3]رکوردها!$A:$E,5,0)</f>
        <v>#N/A</v>
      </c>
    </row>
    <row r="4353" spans="1:28" s="41" customFormat="1" hidden="1" x14ac:dyDescent="0.2">
      <c r="A4353" s="36">
        <v>174908</v>
      </c>
      <c r="B4353" s="36">
        <v>1572</v>
      </c>
      <c r="C4353" s="36">
        <v>1682</v>
      </c>
      <c r="D4353" s="39" t="s">
        <v>5175</v>
      </c>
      <c r="E4353" s="36"/>
      <c r="F4353" s="37" t="s">
        <v>133</v>
      </c>
      <c r="G4353" s="37" t="s">
        <v>1825</v>
      </c>
      <c r="H4353" s="38">
        <v>0</v>
      </c>
      <c r="I4353" s="38">
        <v>6950000000</v>
      </c>
      <c r="J4353" s="38">
        <f t="shared" si="68"/>
        <v>-6950000000</v>
      </c>
      <c r="K4353" s="38"/>
      <c r="L4353" s="49"/>
      <c r="M4353" s="37" t="s">
        <v>63</v>
      </c>
      <c r="N4353" s="37" t="s">
        <v>64</v>
      </c>
      <c r="O4353" s="37" t="s">
        <v>1757</v>
      </c>
      <c r="P4353" s="37" t="s">
        <v>1758</v>
      </c>
      <c r="Q4353" s="37" t="s">
        <v>1759</v>
      </c>
      <c r="R4353" s="37" t="s">
        <v>1760</v>
      </c>
      <c r="S4353" s="37" t="s">
        <v>1840</v>
      </c>
      <c r="T4353" s="37" t="s">
        <v>1839</v>
      </c>
      <c r="U4353" s="1" t="e">
        <f>VLOOKUP(T4353,[2]VAT!$A:$D,1,0)</f>
        <v>#N/A</v>
      </c>
      <c r="V4353" s="37" t="s">
        <v>2</v>
      </c>
      <c r="W4353" s="37" t="s">
        <v>2</v>
      </c>
      <c r="X4353" t="e">
        <f>VLOOKUP(T4353,[3]رکوردها!$A:$B,2,0)</f>
        <v>#N/A</v>
      </c>
      <c r="Y4353" t="e">
        <f>VLOOKUP(T4353,[3]رکوردها!$A:$D,4,0)</f>
        <v>#N/A</v>
      </c>
      <c r="Z4353" t="e">
        <f>VLOOKUP(T4353,[3]رکوردها!$A:$C,3,0)</f>
        <v>#N/A</v>
      </c>
      <c r="AA4353" t="e">
        <f>VLOOKUP(T4353,[3]رکوردها!$A:$F,6,0)</f>
        <v>#N/A</v>
      </c>
      <c r="AB4353" t="e">
        <f>VLOOKUP(T4353,[3]رکوردها!$A:$E,5,0)</f>
        <v>#N/A</v>
      </c>
    </row>
    <row r="4354" spans="1:28" hidden="1" x14ac:dyDescent="0.2">
      <c r="A4354" s="36">
        <v>174909</v>
      </c>
      <c r="B4354" s="36">
        <v>1572</v>
      </c>
      <c r="C4354" s="36">
        <v>1682</v>
      </c>
      <c r="D4354" s="36" t="str">
        <f>VLOOKUP(C4354,Piv.Analysis!A:AA,27,0)</f>
        <v>کارمزد</v>
      </c>
      <c r="E4354" s="39" t="s">
        <v>5191</v>
      </c>
      <c r="F4354" s="37" t="s">
        <v>133</v>
      </c>
      <c r="G4354" s="37" t="s">
        <v>1857</v>
      </c>
      <c r="H4354" s="38">
        <v>0</v>
      </c>
      <c r="I4354" s="38">
        <v>5700</v>
      </c>
      <c r="J4354" s="38">
        <f t="shared" si="68"/>
        <v>-5700</v>
      </c>
      <c r="K4354" s="38"/>
      <c r="L4354" s="49"/>
      <c r="M4354" s="37" t="s">
        <v>63</v>
      </c>
      <c r="N4354" s="37" t="s">
        <v>64</v>
      </c>
      <c r="O4354" s="37" t="s">
        <v>1757</v>
      </c>
      <c r="P4354" s="37" t="s">
        <v>1758</v>
      </c>
      <c r="Q4354" s="37" t="s">
        <v>1759</v>
      </c>
      <c r="R4354" s="37" t="s">
        <v>1760</v>
      </c>
      <c r="S4354" s="37" t="s">
        <v>1840</v>
      </c>
      <c r="T4354" s="37" t="s">
        <v>1839</v>
      </c>
      <c r="U4354" s="1" t="e">
        <f>VLOOKUP(T4354,[2]VAT!$A:$D,1,0)</f>
        <v>#N/A</v>
      </c>
      <c r="V4354" s="37" t="s">
        <v>2</v>
      </c>
      <c r="W4354" s="37" t="s">
        <v>2</v>
      </c>
      <c r="X4354" t="e">
        <f>VLOOKUP(T4354,[3]رکوردها!$A:$B,2,0)</f>
        <v>#N/A</v>
      </c>
      <c r="Y4354" t="e">
        <f>VLOOKUP(T4354,[3]رکوردها!$A:$D,4,0)</f>
        <v>#N/A</v>
      </c>
      <c r="Z4354" t="e">
        <f>VLOOKUP(T4354,[3]رکوردها!$A:$C,3,0)</f>
        <v>#N/A</v>
      </c>
      <c r="AA4354" t="e">
        <f>VLOOKUP(T4354,[3]رکوردها!$A:$F,6,0)</f>
        <v>#N/A</v>
      </c>
      <c r="AB4354" t="e">
        <f>VLOOKUP(T4354,[3]رکوردها!$A:$E,5,0)</f>
        <v>#N/A</v>
      </c>
    </row>
    <row r="4355" spans="1:28" s="41" customFormat="1" hidden="1" x14ac:dyDescent="0.2">
      <c r="A4355" s="36">
        <v>174912</v>
      </c>
      <c r="B4355" s="36">
        <v>1572</v>
      </c>
      <c r="C4355" s="36">
        <v>1682</v>
      </c>
      <c r="D4355" s="39" t="s">
        <v>5175</v>
      </c>
      <c r="E4355" s="36"/>
      <c r="F4355" s="37" t="s">
        <v>133</v>
      </c>
      <c r="G4355" s="37" t="s">
        <v>1826</v>
      </c>
      <c r="H4355" s="38">
        <v>0</v>
      </c>
      <c r="I4355" s="38">
        <v>1149533146</v>
      </c>
      <c r="J4355" s="38">
        <f t="shared" si="68"/>
        <v>-1149533146</v>
      </c>
      <c r="K4355" s="38"/>
      <c r="L4355" s="49"/>
      <c r="M4355" s="37" t="s">
        <v>63</v>
      </c>
      <c r="N4355" s="37" t="s">
        <v>64</v>
      </c>
      <c r="O4355" s="37" t="s">
        <v>1757</v>
      </c>
      <c r="P4355" s="37" t="s">
        <v>1758</v>
      </c>
      <c r="Q4355" s="37" t="s">
        <v>1759</v>
      </c>
      <c r="R4355" s="37" t="s">
        <v>1760</v>
      </c>
      <c r="S4355" s="37" t="s">
        <v>1840</v>
      </c>
      <c r="T4355" s="37" t="s">
        <v>1839</v>
      </c>
      <c r="U4355" s="1" t="e">
        <f>VLOOKUP(T4355,[2]VAT!$A:$D,1,0)</f>
        <v>#N/A</v>
      </c>
      <c r="V4355" s="37" t="s">
        <v>2</v>
      </c>
      <c r="W4355" s="37" t="s">
        <v>2</v>
      </c>
      <c r="X4355" t="e">
        <f>VLOOKUP(T4355,[3]رکوردها!$A:$B,2,0)</f>
        <v>#N/A</v>
      </c>
      <c r="Y4355" t="e">
        <f>VLOOKUP(T4355,[3]رکوردها!$A:$D,4,0)</f>
        <v>#N/A</v>
      </c>
      <c r="Z4355" t="e">
        <f>VLOOKUP(T4355,[3]رکوردها!$A:$C,3,0)</f>
        <v>#N/A</v>
      </c>
      <c r="AA4355" t="e">
        <f>VLOOKUP(T4355,[3]رکوردها!$A:$F,6,0)</f>
        <v>#N/A</v>
      </c>
      <c r="AB4355" t="e">
        <f>VLOOKUP(T4355,[3]رکوردها!$A:$E,5,0)</f>
        <v>#N/A</v>
      </c>
    </row>
    <row r="4356" spans="1:28" hidden="1" x14ac:dyDescent="0.2">
      <c r="A4356" s="36">
        <v>174913</v>
      </c>
      <c r="B4356" s="36">
        <v>1572</v>
      </c>
      <c r="C4356" s="36">
        <v>1682</v>
      </c>
      <c r="D4356" s="36" t="str">
        <f>VLOOKUP(C4356,Piv.Analysis!A:AA,27,0)</f>
        <v>کارمزد</v>
      </c>
      <c r="E4356" s="39" t="s">
        <v>5191</v>
      </c>
      <c r="F4356" s="37" t="s">
        <v>133</v>
      </c>
      <c r="G4356" s="40" t="s">
        <v>1858</v>
      </c>
      <c r="H4356" s="38">
        <v>0</v>
      </c>
      <c r="I4356" s="38">
        <v>8100</v>
      </c>
      <c r="J4356" s="38">
        <f t="shared" si="68"/>
        <v>-8100</v>
      </c>
      <c r="K4356" s="38"/>
      <c r="L4356" s="49"/>
      <c r="M4356" s="37" t="s">
        <v>63</v>
      </c>
      <c r="N4356" s="37" t="s">
        <v>64</v>
      </c>
      <c r="O4356" s="37" t="s">
        <v>1757</v>
      </c>
      <c r="P4356" s="37" t="s">
        <v>1758</v>
      </c>
      <c r="Q4356" s="37" t="s">
        <v>1759</v>
      </c>
      <c r="R4356" s="37" t="s">
        <v>1760</v>
      </c>
      <c r="S4356" s="37" t="s">
        <v>1840</v>
      </c>
      <c r="T4356" s="37" t="s">
        <v>1839</v>
      </c>
      <c r="U4356" s="1" t="e">
        <f>VLOOKUP(T4356,[2]VAT!$A:$D,1,0)</f>
        <v>#N/A</v>
      </c>
      <c r="V4356" s="37" t="s">
        <v>2</v>
      </c>
      <c r="W4356" s="37" t="s">
        <v>2</v>
      </c>
      <c r="X4356" t="e">
        <f>VLOOKUP(T4356,[3]رکوردها!$A:$B,2,0)</f>
        <v>#N/A</v>
      </c>
      <c r="Y4356" t="e">
        <f>VLOOKUP(T4356,[3]رکوردها!$A:$D,4,0)</f>
        <v>#N/A</v>
      </c>
      <c r="Z4356" t="e">
        <f>VLOOKUP(T4356,[3]رکوردها!$A:$C,3,0)</f>
        <v>#N/A</v>
      </c>
      <c r="AA4356" t="e">
        <f>VLOOKUP(T4356,[3]رکوردها!$A:$F,6,0)</f>
        <v>#N/A</v>
      </c>
      <c r="AB4356" t="e">
        <f>VLOOKUP(T4356,[3]رکوردها!$A:$E,5,0)</f>
        <v>#N/A</v>
      </c>
    </row>
    <row r="4357" spans="1:28" s="41" customFormat="1" hidden="1" x14ac:dyDescent="0.2">
      <c r="A4357" s="36">
        <v>174915</v>
      </c>
      <c r="B4357" s="36">
        <v>1572</v>
      </c>
      <c r="C4357" s="36">
        <v>1682</v>
      </c>
      <c r="D4357" s="39" t="s">
        <v>5175</v>
      </c>
      <c r="E4357" s="36"/>
      <c r="F4357" s="37" t="s">
        <v>133</v>
      </c>
      <c r="G4357" s="37" t="s">
        <v>1827</v>
      </c>
      <c r="H4357" s="38">
        <v>0</v>
      </c>
      <c r="I4357" s="38">
        <v>323792543</v>
      </c>
      <c r="J4357" s="38">
        <f t="shared" si="68"/>
        <v>-323792543</v>
      </c>
      <c r="K4357" s="38"/>
      <c r="L4357" s="49"/>
      <c r="M4357" s="37" t="s">
        <v>63</v>
      </c>
      <c r="N4357" s="37" t="s">
        <v>64</v>
      </c>
      <c r="O4357" s="37" t="s">
        <v>1757</v>
      </c>
      <c r="P4357" s="37" t="s">
        <v>1758</v>
      </c>
      <c r="Q4357" s="37" t="s">
        <v>1759</v>
      </c>
      <c r="R4357" s="37" t="s">
        <v>1760</v>
      </c>
      <c r="S4357" s="37" t="s">
        <v>1840</v>
      </c>
      <c r="T4357" s="37" t="s">
        <v>1839</v>
      </c>
      <c r="U4357" s="1" t="e">
        <f>VLOOKUP(T4357,[2]VAT!$A:$D,1,0)</f>
        <v>#N/A</v>
      </c>
      <c r="V4357" s="37" t="s">
        <v>2</v>
      </c>
      <c r="W4357" s="37" t="s">
        <v>2</v>
      </c>
      <c r="X4357" t="e">
        <f>VLOOKUP(T4357,[3]رکوردها!$A:$B,2,0)</f>
        <v>#N/A</v>
      </c>
      <c r="Y4357" t="e">
        <f>VLOOKUP(T4357,[3]رکوردها!$A:$D,4,0)</f>
        <v>#N/A</v>
      </c>
      <c r="Z4357" t="e">
        <f>VLOOKUP(T4357,[3]رکوردها!$A:$C,3,0)</f>
        <v>#N/A</v>
      </c>
      <c r="AA4357" t="e">
        <f>VLOOKUP(T4357,[3]رکوردها!$A:$F,6,0)</f>
        <v>#N/A</v>
      </c>
      <c r="AB4357" t="e">
        <f>VLOOKUP(T4357,[3]رکوردها!$A:$E,5,0)</f>
        <v>#N/A</v>
      </c>
    </row>
    <row r="4358" spans="1:28" s="41" customFormat="1" hidden="1" x14ac:dyDescent="0.2">
      <c r="A4358" s="36">
        <v>174917</v>
      </c>
      <c r="B4358" s="36">
        <v>1572</v>
      </c>
      <c r="C4358" s="36">
        <v>1682</v>
      </c>
      <c r="D4358" s="39" t="s">
        <v>5175</v>
      </c>
      <c r="E4358" s="36"/>
      <c r="F4358" s="37" t="s">
        <v>133</v>
      </c>
      <c r="G4358" s="37" t="s">
        <v>1828</v>
      </c>
      <c r="H4358" s="38">
        <v>0</v>
      </c>
      <c r="I4358" s="38">
        <v>50000000</v>
      </c>
      <c r="J4358" s="38">
        <f t="shared" si="68"/>
        <v>-50000000</v>
      </c>
      <c r="K4358" s="38"/>
      <c r="L4358" s="49"/>
      <c r="M4358" s="37" t="s">
        <v>63</v>
      </c>
      <c r="N4358" s="37" t="s">
        <v>64</v>
      </c>
      <c r="O4358" s="37" t="s">
        <v>1757</v>
      </c>
      <c r="P4358" s="37" t="s">
        <v>1758</v>
      </c>
      <c r="Q4358" s="37" t="s">
        <v>1759</v>
      </c>
      <c r="R4358" s="37" t="s">
        <v>1760</v>
      </c>
      <c r="S4358" s="37" t="s">
        <v>1840</v>
      </c>
      <c r="T4358" s="37" t="s">
        <v>1839</v>
      </c>
      <c r="U4358" s="1" t="e">
        <f>VLOOKUP(T4358,[2]VAT!$A:$D,1,0)</f>
        <v>#N/A</v>
      </c>
      <c r="V4358" s="37" t="s">
        <v>2</v>
      </c>
      <c r="W4358" s="37" t="s">
        <v>2</v>
      </c>
      <c r="X4358" t="e">
        <f>VLOOKUP(T4358,[3]رکوردها!$A:$B,2,0)</f>
        <v>#N/A</v>
      </c>
      <c r="Y4358" t="e">
        <f>VLOOKUP(T4358,[3]رکوردها!$A:$D,4,0)</f>
        <v>#N/A</v>
      </c>
      <c r="Z4358" t="e">
        <f>VLOOKUP(T4358,[3]رکوردها!$A:$C,3,0)</f>
        <v>#N/A</v>
      </c>
      <c r="AA4358" t="e">
        <f>VLOOKUP(T4358,[3]رکوردها!$A:$F,6,0)</f>
        <v>#N/A</v>
      </c>
      <c r="AB4358" t="e">
        <f>VLOOKUP(T4358,[3]رکوردها!$A:$E,5,0)</f>
        <v>#N/A</v>
      </c>
    </row>
    <row r="4359" spans="1:28" s="41" customFormat="1" hidden="1" x14ac:dyDescent="0.2">
      <c r="A4359" s="36">
        <v>175558</v>
      </c>
      <c r="B4359" s="36">
        <v>1591</v>
      </c>
      <c r="C4359" s="36">
        <v>1714</v>
      </c>
      <c r="D4359" s="39" t="s">
        <v>5175</v>
      </c>
      <c r="E4359" s="36"/>
      <c r="F4359" s="37" t="s">
        <v>1749</v>
      </c>
      <c r="G4359" s="37" t="s">
        <v>1829</v>
      </c>
      <c r="H4359" s="38">
        <v>0</v>
      </c>
      <c r="I4359" s="38">
        <v>50000000</v>
      </c>
      <c r="J4359" s="38">
        <f t="shared" si="68"/>
        <v>-50000000</v>
      </c>
      <c r="K4359" s="38"/>
      <c r="L4359" s="49"/>
      <c r="M4359" s="37" t="s">
        <v>63</v>
      </c>
      <c r="N4359" s="37" t="s">
        <v>64</v>
      </c>
      <c r="O4359" s="37" t="s">
        <v>1757</v>
      </c>
      <c r="P4359" s="37" t="s">
        <v>1758</v>
      </c>
      <c r="Q4359" s="37" t="s">
        <v>1759</v>
      </c>
      <c r="R4359" s="37" t="s">
        <v>1760</v>
      </c>
      <c r="S4359" s="37" t="s">
        <v>1840</v>
      </c>
      <c r="T4359" s="37" t="s">
        <v>1839</v>
      </c>
      <c r="U4359" s="1" t="e">
        <f>VLOOKUP(T4359,[2]VAT!$A:$D,1,0)</f>
        <v>#N/A</v>
      </c>
      <c r="V4359" s="37" t="s">
        <v>2</v>
      </c>
      <c r="W4359" s="37" t="s">
        <v>2</v>
      </c>
      <c r="X4359" t="e">
        <f>VLOOKUP(T4359,[3]رکوردها!$A:$B,2,0)</f>
        <v>#N/A</v>
      </c>
      <c r="Y4359" t="e">
        <f>VLOOKUP(T4359,[3]رکوردها!$A:$D,4,0)</f>
        <v>#N/A</v>
      </c>
      <c r="Z4359" t="e">
        <f>VLOOKUP(T4359,[3]رکوردها!$A:$C,3,0)</f>
        <v>#N/A</v>
      </c>
      <c r="AA4359" t="e">
        <f>VLOOKUP(T4359,[3]رکوردها!$A:$F,6,0)</f>
        <v>#N/A</v>
      </c>
      <c r="AB4359" t="e">
        <f>VLOOKUP(T4359,[3]رکوردها!$A:$E,5,0)</f>
        <v>#N/A</v>
      </c>
    </row>
    <row r="4360" spans="1:28" s="41" customFormat="1" hidden="1" x14ac:dyDescent="0.2">
      <c r="A4360" s="36">
        <v>175561</v>
      </c>
      <c r="B4360" s="36">
        <v>1591</v>
      </c>
      <c r="C4360" s="36">
        <v>1714</v>
      </c>
      <c r="D4360" s="39" t="s">
        <v>5175</v>
      </c>
      <c r="E4360" s="36"/>
      <c r="F4360" s="37" t="s">
        <v>1749</v>
      </c>
      <c r="G4360" s="37" t="s">
        <v>1830</v>
      </c>
      <c r="H4360" s="38">
        <v>0</v>
      </c>
      <c r="I4360" s="38">
        <v>906929560</v>
      </c>
      <c r="J4360" s="38">
        <f t="shared" si="68"/>
        <v>-906929560</v>
      </c>
      <c r="K4360" s="38"/>
      <c r="L4360" s="49"/>
      <c r="M4360" s="37" t="s">
        <v>63</v>
      </c>
      <c r="N4360" s="37" t="s">
        <v>64</v>
      </c>
      <c r="O4360" s="37" t="s">
        <v>1757</v>
      </c>
      <c r="P4360" s="37" t="s">
        <v>1758</v>
      </c>
      <c r="Q4360" s="37" t="s">
        <v>1759</v>
      </c>
      <c r="R4360" s="37" t="s">
        <v>1760</v>
      </c>
      <c r="S4360" s="37" t="s">
        <v>1840</v>
      </c>
      <c r="T4360" s="37" t="s">
        <v>1839</v>
      </c>
      <c r="U4360" s="1" t="e">
        <f>VLOOKUP(T4360,[2]VAT!$A:$D,1,0)</f>
        <v>#N/A</v>
      </c>
      <c r="V4360" s="37" t="s">
        <v>2</v>
      </c>
      <c r="W4360" s="37" t="s">
        <v>2</v>
      </c>
      <c r="X4360" t="e">
        <f>VLOOKUP(T4360,[3]رکوردها!$A:$B,2,0)</f>
        <v>#N/A</v>
      </c>
      <c r="Y4360" t="e">
        <f>VLOOKUP(T4360,[3]رکوردها!$A:$D,4,0)</f>
        <v>#N/A</v>
      </c>
      <c r="Z4360" t="e">
        <f>VLOOKUP(T4360,[3]رکوردها!$A:$C,3,0)</f>
        <v>#N/A</v>
      </c>
      <c r="AA4360" t="e">
        <f>VLOOKUP(T4360,[3]رکوردها!$A:$F,6,0)</f>
        <v>#N/A</v>
      </c>
      <c r="AB4360" t="e">
        <f>VLOOKUP(T4360,[3]رکوردها!$A:$E,5,0)</f>
        <v>#N/A</v>
      </c>
    </row>
    <row r="4361" spans="1:28" s="41" customFormat="1" hidden="1" x14ac:dyDescent="0.2">
      <c r="A4361" s="36">
        <v>176602</v>
      </c>
      <c r="B4361" s="36">
        <v>1613</v>
      </c>
      <c r="C4361" s="36">
        <v>1820</v>
      </c>
      <c r="D4361" s="36" t="str">
        <f>VLOOKUP(C4361,Piv.Analysis!A:AA,27,0)</f>
        <v>اصلاح و انتقال</v>
      </c>
      <c r="E4361" s="36"/>
      <c r="F4361" s="37" t="s">
        <v>220</v>
      </c>
      <c r="G4361" s="37" t="s">
        <v>1831</v>
      </c>
      <c r="H4361" s="38">
        <v>0</v>
      </c>
      <c r="I4361" s="38">
        <v>50000000</v>
      </c>
      <c r="J4361" s="38">
        <f t="shared" si="68"/>
        <v>-50000000</v>
      </c>
      <c r="K4361" s="38"/>
      <c r="L4361" s="49"/>
      <c r="M4361" s="37" t="s">
        <v>63</v>
      </c>
      <c r="N4361" s="37" t="s">
        <v>64</v>
      </c>
      <c r="O4361" s="37" t="s">
        <v>1757</v>
      </c>
      <c r="P4361" s="37" t="s">
        <v>1758</v>
      </c>
      <c r="Q4361" s="37" t="s">
        <v>1759</v>
      </c>
      <c r="R4361" s="37" t="s">
        <v>1760</v>
      </c>
      <c r="S4361" s="37" t="s">
        <v>1840</v>
      </c>
      <c r="T4361" s="37" t="s">
        <v>1839</v>
      </c>
      <c r="U4361" s="1" t="e">
        <f>VLOOKUP(T4361,[2]VAT!$A:$D,1,0)</f>
        <v>#N/A</v>
      </c>
      <c r="V4361" s="37" t="s">
        <v>2</v>
      </c>
      <c r="W4361" s="37" t="s">
        <v>2</v>
      </c>
      <c r="X4361" t="e">
        <f>VLOOKUP(T4361,[3]رکوردها!$A:$B,2,0)</f>
        <v>#N/A</v>
      </c>
      <c r="Y4361" t="e">
        <f>VLOOKUP(T4361,[3]رکوردها!$A:$D,4,0)</f>
        <v>#N/A</v>
      </c>
      <c r="Z4361" t="e">
        <f>VLOOKUP(T4361,[3]رکوردها!$A:$C,3,0)</f>
        <v>#N/A</v>
      </c>
      <c r="AA4361" t="e">
        <f>VLOOKUP(T4361,[3]رکوردها!$A:$F,6,0)</f>
        <v>#N/A</v>
      </c>
      <c r="AB4361" t="e">
        <f>VLOOKUP(T4361,[3]رکوردها!$A:$E,5,0)</f>
        <v>#N/A</v>
      </c>
    </row>
    <row r="4362" spans="1:28" s="41" customFormat="1" hidden="1" x14ac:dyDescent="0.2">
      <c r="A4362" s="36">
        <v>176604</v>
      </c>
      <c r="B4362" s="36">
        <v>1613</v>
      </c>
      <c r="C4362" s="36">
        <v>1820</v>
      </c>
      <c r="D4362" s="36" t="str">
        <f>VLOOKUP(C4362,Piv.Analysis!A:AA,27,0)</f>
        <v>اصلاح و انتقال</v>
      </c>
      <c r="E4362" s="36"/>
      <c r="F4362" s="37" t="s">
        <v>220</v>
      </c>
      <c r="G4362" s="37" t="s">
        <v>1832</v>
      </c>
      <c r="H4362" s="38">
        <v>0</v>
      </c>
      <c r="I4362" s="38">
        <v>50000000</v>
      </c>
      <c r="J4362" s="38">
        <f t="shared" si="68"/>
        <v>-50000000</v>
      </c>
      <c r="K4362" s="38"/>
      <c r="L4362" s="49"/>
      <c r="M4362" s="37" t="s">
        <v>63</v>
      </c>
      <c r="N4362" s="37" t="s">
        <v>64</v>
      </c>
      <c r="O4362" s="37" t="s">
        <v>1757</v>
      </c>
      <c r="P4362" s="37" t="s">
        <v>1758</v>
      </c>
      <c r="Q4362" s="37" t="s">
        <v>1759</v>
      </c>
      <c r="R4362" s="37" t="s">
        <v>1760</v>
      </c>
      <c r="S4362" s="37" t="s">
        <v>1840</v>
      </c>
      <c r="T4362" s="37" t="s">
        <v>1839</v>
      </c>
      <c r="U4362" s="1" t="e">
        <f>VLOOKUP(T4362,[2]VAT!$A:$D,1,0)</f>
        <v>#N/A</v>
      </c>
      <c r="V4362" s="37" t="s">
        <v>2</v>
      </c>
      <c r="W4362" s="37" t="s">
        <v>2</v>
      </c>
      <c r="X4362" t="e">
        <f>VLOOKUP(T4362,[3]رکوردها!$A:$B,2,0)</f>
        <v>#N/A</v>
      </c>
      <c r="Y4362" t="e">
        <f>VLOOKUP(T4362,[3]رکوردها!$A:$D,4,0)</f>
        <v>#N/A</v>
      </c>
      <c r="Z4362" t="e">
        <f>VLOOKUP(T4362,[3]رکوردها!$A:$C,3,0)</f>
        <v>#N/A</v>
      </c>
      <c r="AA4362" t="e">
        <f>VLOOKUP(T4362,[3]رکوردها!$A:$F,6,0)</f>
        <v>#N/A</v>
      </c>
      <c r="AB4362" t="e">
        <f>VLOOKUP(T4362,[3]رکوردها!$A:$E,5,0)</f>
        <v>#N/A</v>
      </c>
    </row>
    <row r="4363" spans="1:28" s="41" customFormat="1" hidden="1" x14ac:dyDescent="0.2">
      <c r="A4363" s="36">
        <v>176017</v>
      </c>
      <c r="B4363" s="36">
        <v>1648</v>
      </c>
      <c r="C4363" s="36">
        <v>1764</v>
      </c>
      <c r="D4363" s="39" t="s">
        <v>5175</v>
      </c>
      <c r="E4363" s="36"/>
      <c r="F4363" s="37" t="s">
        <v>1833</v>
      </c>
      <c r="G4363" s="37" t="s">
        <v>1835</v>
      </c>
      <c r="H4363" s="38">
        <v>0</v>
      </c>
      <c r="I4363" s="38">
        <v>8000000</v>
      </c>
      <c r="J4363" s="38">
        <f t="shared" ref="J4363:J4426" si="69">H4363-I4363</f>
        <v>-8000000</v>
      </c>
      <c r="K4363" s="38"/>
      <c r="L4363" s="49"/>
      <c r="M4363" s="37" t="s">
        <v>63</v>
      </c>
      <c r="N4363" s="37" t="s">
        <v>64</v>
      </c>
      <c r="O4363" s="37" t="s">
        <v>1757</v>
      </c>
      <c r="P4363" s="37" t="s">
        <v>1758</v>
      </c>
      <c r="Q4363" s="37" t="s">
        <v>1759</v>
      </c>
      <c r="R4363" s="37" t="s">
        <v>1760</v>
      </c>
      <c r="S4363" s="37" t="s">
        <v>1840</v>
      </c>
      <c r="T4363" s="37" t="s">
        <v>1839</v>
      </c>
      <c r="U4363" s="1" t="e">
        <f>VLOOKUP(T4363,[2]VAT!$A:$D,1,0)</f>
        <v>#N/A</v>
      </c>
      <c r="V4363" s="37" t="s">
        <v>2</v>
      </c>
      <c r="W4363" s="37" t="s">
        <v>2</v>
      </c>
      <c r="X4363" t="e">
        <f>VLOOKUP(T4363,[3]رکوردها!$A:$B,2,0)</f>
        <v>#N/A</v>
      </c>
      <c r="Y4363" t="e">
        <f>VLOOKUP(T4363,[3]رکوردها!$A:$D,4,0)</f>
        <v>#N/A</v>
      </c>
      <c r="Z4363" t="e">
        <f>VLOOKUP(T4363,[3]رکوردها!$A:$C,3,0)</f>
        <v>#N/A</v>
      </c>
      <c r="AA4363" t="e">
        <f>VLOOKUP(T4363,[3]رکوردها!$A:$F,6,0)</f>
        <v>#N/A</v>
      </c>
      <c r="AB4363" t="e">
        <f>VLOOKUP(T4363,[3]رکوردها!$A:$E,5,0)</f>
        <v>#N/A</v>
      </c>
    </row>
    <row r="4364" spans="1:28" s="41" customFormat="1" hidden="1" x14ac:dyDescent="0.2">
      <c r="A4364" s="36">
        <v>176313</v>
      </c>
      <c r="B4364" s="36">
        <v>1661</v>
      </c>
      <c r="C4364" s="36">
        <v>1790</v>
      </c>
      <c r="D4364" s="36" t="str">
        <f>VLOOKUP(C4364,Piv.Analysis!A:AA,27,0)</f>
        <v>اصلاح و انتقال</v>
      </c>
      <c r="E4364" s="36"/>
      <c r="F4364" s="37" t="s">
        <v>0</v>
      </c>
      <c r="G4364" s="37" t="s">
        <v>1836</v>
      </c>
      <c r="H4364" s="38">
        <v>0</v>
      </c>
      <c r="I4364" s="38">
        <v>21666667</v>
      </c>
      <c r="J4364" s="38">
        <f t="shared" si="69"/>
        <v>-21666667</v>
      </c>
      <c r="K4364" s="38"/>
      <c r="L4364" s="49"/>
      <c r="M4364" s="37" t="s">
        <v>63</v>
      </c>
      <c r="N4364" s="37" t="s">
        <v>64</v>
      </c>
      <c r="O4364" s="37" t="s">
        <v>1757</v>
      </c>
      <c r="P4364" s="37" t="s">
        <v>1758</v>
      </c>
      <c r="Q4364" s="37" t="s">
        <v>1759</v>
      </c>
      <c r="R4364" s="37" t="s">
        <v>1760</v>
      </c>
      <c r="S4364" s="37" t="s">
        <v>1840</v>
      </c>
      <c r="T4364" s="37" t="s">
        <v>1839</v>
      </c>
      <c r="U4364" s="1" t="e">
        <f>VLOOKUP(T4364,[2]VAT!$A:$D,1,0)</f>
        <v>#N/A</v>
      </c>
      <c r="V4364" s="37" t="s">
        <v>2</v>
      </c>
      <c r="W4364" s="37" t="s">
        <v>2</v>
      </c>
      <c r="X4364" t="e">
        <f>VLOOKUP(T4364,[3]رکوردها!$A:$B,2,0)</f>
        <v>#N/A</v>
      </c>
      <c r="Y4364" t="e">
        <f>VLOOKUP(T4364,[3]رکوردها!$A:$D,4,0)</f>
        <v>#N/A</v>
      </c>
      <c r="Z4364" t="e">
        <f>VLOOKUP(T4364,[3]رکوردها!$A:$C,3,0)</f>
        <v>#N/A</v>
      </c>
      <c r="AA4364" t="e">
        <f>VLOOKUP(T4364,[3]رکوردها!$A:$F,6,0)</f>
        <v>#N/A</v>
      </c>
      <c r="AB4364" t="e">
        <f>VLOOKUP(T4364,[3]رکوردها!$A:$E,5,0)</f>
        <v>#N/A</v>
      </c>
    </row>
    <row r="4365" spans="1:28" s="41" customFormat="1" hidden="1" x14ac:dyDescent="0.2">
      <c r="A4365" s="36">
        <v>176315</v>
      </c>
      <c r="B4365" s="36">
        <v>1661</v>
      </c>
      <c r="C4365" s="36">
        <v>1790</v>
      </c>
      <c r="D4365" s="36" t="str">
        <f>VLOOKUP(C4365,Piv.Analysis!A:AA,27,0)</f>
        <v>اصلاح و انتقال</v>
      </c>
      <c r="E4365" s="36"/>
      <c r="F4365" s="37" t="s">
        <v>0</v>
      </c>
      <c r="G4365" s="37" t="s">
        <v>1837</v>
      </c>
      <c r="H4365" s="38">
        <v>0</v>
      </c>
      <c r="I4365" s="38">
        <v>50000000</v>
      </c>
      <c r="J4365" s="38">
        <f t="shared" si="69"/>
        <v>-50000000</v>
      </c>
      <c r="K4365" s="38"/>
      <c r="L4365" s="49"/>
      <c r="M4365" s="37" t="s">
        <v>63</v>
      </c>
      <c r="N4365" s="37" t="s">
        <v>64</v>
      </c>
      <c r="O4365" s="37" t="s">
        <v>1757</v>
      </c>
      <c r="P4365" s="37" t="s">
        <v>1758</v>
      </c>
      <c r="Q4365" s="37" t="s">
        <v>1759</v>
      </c>
      <c r="R4365" s="37" t="s">
        <v>1760</v>
      </c>
      <c r="S4365" s="37" t="s">
        <v>1840</v>
      </c>
      <c r="T4365" s="37" t="s">
        <v>1839</v>
      </c>
      <c r="U4365" s="1" t="e">
        <f>VLOOKUP(T4365,[2]VAT!$A:$D,1,0)</f>
        <v>#N/A</v>
      </c>
      <c r="V4365" s="37" t="s">
        <v>2</v>
      </c>
      <c r="W4365" s="37" t="s">
        <v>2</v>
      </c>
      <c r="X4365" t="e">
        <f>VLOOKUP(T4365,[3]رکوردها!$A:$B,2,0)</f>
        <v>#N/A</v>
      </c>
      <c r="Y4365" t="e">
        <f>VLOOKUP(T4365,[3]رکوردها!$A:$D,4,0)</f>
        <v>#N/A</v>
      </c>
      <c r="Z4365" t="e">
        <f>VLOOKUP(T4365,[3]رکوردها!$A:$C,3,0)</f>
        <v>#N/A</v>
      </c>
      <c r="AA4365" t="e">
        <f>VLOOKUP(T4365,[3]رکوردها!$A:$F,6,0)</f>
        <v>#N/A</v>
      </c>
      <c r="AB4365" t="e">
        <f>VLOOKUP(T4365,[3]رکوردها!$A:$E,5,0)</f>
        <v>#N/A</v>
      </c>
    </row>
    <row r="4366" spans="1:28" s="41" customFormat="1" hidden="1" x14ac:dyDescent="0.2">
      <c r="A4366" s="36">
        <v>142694</v>
      </c>
      <c r="B4366" s="36">
        <v>1184</v>
      </c>
      <c r="C4366" s="36">
        <v>1301</v>
      </c>
      <c r="D4366" s="39" t="s">
        <v>5175</v>
      </c>
      <c r="E4366" s="36"/>
      <c r="F4366" s="37" t="s">
        <v>655</v>
      </c>
      <c r="G4366" s="37" t="s">
        <v>1838</v>
      </c>
      <c r="H4366" s="38">
        <v>0</v>
      </c>
      <c r="I4366" s="38">
        <v>59371166</v>
      </c>
      <c r="J4366" s="38">
        <f t="shared" si="69"/>
        <v>-59371166</v>
      </c>
      <c r="K4366" s="38"/>
      <c r="L4366" s="49"/>
      <c r="M4366" s="37" t="s">
        <v>1710</v>
      </c>
      <c r="N4366" s="37" t="s">
        <v>1711</v>
      </c>
      <c r="O4366" s="37" t="s">
        <v>1712</v>
      </c>
      <c r="P4366" s="37" t="s">
        <v>1713</v>
      </c>
      <c r="Q4366" s="37" t="s">
        <v>1859</v>
      </c>
      <c r="R4366" s="37" t="s">
        <v>1860</v>
      </c>
      <c r="S4366" s="37" t="s">
        <v>1840</v>
      </c>
      <c r="T4366" s="37" t="s">
        <v>1839</v>
      </c>
      <c r="U4366" s="1" t="e">
        <f>VLOOKUP(T4366,[2]VAT!$A:$D,1,0)</f>
        <v>#N/A</v>
      </c>
      <c r="V4366" s="37" t="s">
        <v>2</v>
      </c>
      <c r="W4366" s="37" t="s">
        <v>2</v>
      </c>
      <c r="X4366" t="e">
        <f>VLOOKUP(T4366,[3]رکوردها!$A:$B,2,0)</f>
        <v>#N/A</v>
      </c>
      <c r="Y4366" t="e">
        <f>VLOOKUP(T4366,[3]رکوردها!$A:$D,4,0)</f>
        <v>#N/A</v>
      </c>
      <c r="Z4366" t="e">
        <f>VLOOKUP(T4366,[3]رکوردها!$A:$C,3,0)</f>
        <v>#N/A</v>
      </c>
      <c r="AA4366" t="e">
        <f>VLOOKUP(T4366,[3]رکوردها!$A:$F,6,0)</f>
        <v>#N/A</v>
      </c>
      <c r="AB4366" t="e">
        <f>VLOOKUP(T4366,[3]رکوردها!$A:$E,5,0)</f>
        <v>#N/A</v>
      </c>
    </row>
    <row r="4367" spans="1:28" s="41" customFormat="1" hidden="1" x14ac:dyDescent="0.2">
      <c r="A4367" s="36">
        <v>147766</v>
      </c>
      <c r="B4367" s="36">
        <v>1394</v>
      </c>
      <c r="C4367" s="36">
        <v>1502</v>
      </c>
      <c r="D4367" s="39" t="s">
        <v>5175</v>
      </c>
      <c r="E4367" s="36"/>
      <c r="F4367" s="37" t="s">
        <v>149</v>
      </c>
      <c r="G4367" s="37" t="s">
        <v>1853</v>
      </c>
      <c r="H4367" s="38">
        <v>0</v>
      </c>
      <c r="I4367" s="38">
        <v>46991436</v>
      </c>
      <c r="J4367" s="38">
        <f t="shared" si="69"/>
        <v>-46991436</v>
      </c>
      <c r="K4367" s="38"/>
      <c r="L4367" s="49"/>
      <c r="M4367" s="37" t="s">
        <v>1710</v>
      </c>
      <c r="N4367" s="37" t="s">
        <v>1711</v>
      </c>
      <c r="O4367" s="37" t="s">
        <v>1712</v>
      </c>
      <c r="P4367" s="37" t="s">
        <v>1713</v>
      </c>
      <c r="Q4367" s="37" t="s">
        <v>1859</v>
      </c>
      <c r="R4367" s="37" t="s">
        <v>1860</v>
      </c>
      <c r="S4367" s="37" t="s">
        <v>1840</v>
      </c>
      <c r="T4367" s="37" t="s">
        <v>1839</v>
      </c>
      <c r="U4367" s="1" t="e">
        <f>VLOOKUP(T4367,[2]VAT!$A:$D,1,0)</f>
        <v>#N/A</v>
      </c>
      <c r="V4367" s="37" t="s">
        <v>2</v>
      </c>
      <c r="W4367" s="37" t="s">
        <v>2</v>
      </c>
      <c r="X4367" t="e">
        <f>VLOOKUP(T4367,[3]رکوردها!$A:$B,2,0)</f>
        <v>#N/A</v>
      </c>
      <c r="Y4367" t="e">
        <f>VLOOKUP(T4367,[3]رکوردها!$A:$D,4,0)</f>
        <v>#N/A</v>
      </c>
      <c r="Z4367" t="e">
        <f>VLOOKUP(T4367,[3]رکوردها!$A:$C,3,0)</f>
        <v>#N/A</v>
      </c>
      <c r="AA4367" t="e">
        <f>VLOOKUP(T4367,[3]رکوردها!$A:$F,6,0)</f>
        <v>#N/A</v>
      </c>
      <c r="AB4367" t="e">
        <f>VLOOKUP(T4367,[3]رکوردها!$A:$E,5,0)</f>
        <v>#N/A</v>
      </c>
    </row>
    <row r="4368" spans="1:28" s="41" customFormat="1" hidden="1" x14ac:dyDescent="0.2">
      <c r="A4368" s="36">
        <v>174758</v>
      </c>
      <c r="B4368" s="36">
        <v>1561</v>
      </c>
      <c r="C4368" s="36">
        <v>1672</v>
      </c>
      <c r="D4368" s="39" t="s">
        <v>5175</v>
      </c>
      <c r="E4368" s="36"/>
      <c r="F4368" s="37" t="s">
        <v>1666</v>
      </c>
      <c r="G4368" s="37" t="s">
        <v>1856</v>
      </c>
      <c r="H4368" s="38">
        <v>0</v>
      </c>
      <c r="I4368" s="38">
        <v>122542123</v>
      </c>
      <c r="J4368" s="38">
        <f t="shared" si="69"/>
        <v>-122542123</v>
      </c>
      <c r="K4368" s="38"/>
      <c r="L4368" s="49"/>
      <c r="M4368" s="37" t="s">
        <v>1710</v>
      </c>
      <c r="N4368" s="37" t="s">
        <v>1711</v>
      </c>
      <c r="O4368" s="37" t="s">
        <v>1712</v>
      </c>
      <c r="P4368" s="37" t="s">
        <v>1713</v>
      </c>
      <c r="Q4368" s="37" t="s">
        <v>1859</v>
      </c>
      <c r="R4368" s="37" t="s">
        <v>1860</v>
      </c>
      <c r="S4368" s="37" t="s">
        <v>1840</v>
      </c>
      <c r="T4368" s="37" t="s">
        <v>1839</v>
      </c>
      <c r="U4368" s="1" t="e">
        <f>VLOOKUP(T4368,[2]VAT!$A:$D,1,0)</f>
        <v>#N/A</v>
      </c>
      <c r="V4368" s="37" t="s">
        <v>2</v>
      </c>
      <c r="W4368" s="37" t="s">
        <v>2</v>
      </c>
      <c r="X4368" t="e">
        <f>VLOOKUP(T4368,[3]رکوردها!$A:$B,2,0)</f>
        <v>#N/A</v>
      </c>
      <c r="Y4368" t="e">
        <f>VLOOKUP(T4368,[3]رکوردها!$A:$D,4,0)</f>
        <v>#N/A</v>
      </c>
      <c r="Z4368" t="e">
        <f>VLOOKUP(T4368,[3]رکوردها!$A:$C,3,0)</f>
        <v>#N/A</v>
      </c>
      <c r="AA4368" t="e">
        <f>VLOOKUP(T4368,[3]رکوردها!$A:$F,6,0)</f>
        <v>#N/A</v>
      </c>
      <c r="AB4368" t="e">
        <f>VLOOKUP(T4368,[3]رکوردها!$A:$E,5,0)</f>
        <v>#N/A</v>
      </c>
    </row>
    <row r="4369" spans="1:28" s="41" customFormat="1" hidden="1" x14ac:dyDescent="0.2">
      <c r="A4369" s="36">
        <v>138446</v>
      </c>
      <c r="B4369" s="36">
        <v>1163</v>
      </c>
      <c r="C4369" s="36">
        <v>1021</v>
      </c>
      <c r="D4369" s="36" t="str">
        <f>VLOOKUP(C4369,Piv.Analysis!A:AA,27,0)</f>
        <v>دریافت و پرداخت</v>
      </c>
      <c r="E4369" s="36"/>
      <c r="F4369" s="37" t="s">
        <v>77</v>
      </c>
      <c r="G4369" s="37" t="s">
        <v>1861</v>
      </c>
      <c r="H4369" s="38">
        <v>0</v>
      </c>
      <c r="I4369" s="38">
        <v>314358856</v>
      </c>
      <c r="J4369" s="38">
        <f t="shared" si="69"/>
        <v>-314358856</v>
      </c>
      <c r="K4369" s="38"/>
      <c r="L4369" s="49"/>
      <c r="M4369" s="37" t="s">
        <v>63</v>
      </c>
      <c r="N4369" s="37" t="s">
        <v>64</v>
      </c>
      <c r="O4369" s="37" t="s">
        <v>1757</v>
      </c>
      <c r="P4369" s="37" t="s">
        <v>1758</v>
      </c>
      <c r="Q4369" s="37" t="s">
        <v>1759</v>
      </c>
      <c r="R4369" s="37" t="s">
        <v>1760</v>
      </c>
      <c r="S4369" s="37" t="s">
        <v>1863</v>
      </c>
      <c r="T4369" s="37" t="s">
        <v>1862</v>
      </c>
      <c r="U4369" s="1" t="e">
        <f>VLOOKUP(T4369,[2]VAT!$A:$D,1,0)</f>
        <v>#N/A</v>
      </c>
      <c r="V4369" s="37" t="s">
        <v>2</v>
      </c>
      <c r="W4369" s="37" t="s">
        <v>2</v>
      </c>
      <c r="X4369" t="e">
        <f>VLOOKUP(T4369,[3]رکوردها!$A:$B,2,0)</f>
        <v>#N/A</v>
      </c>
      <c r="Y4369" t="e">
        <f>VLOOKUP(T4369,[3]رکوردها!$A:$D,4,0)</f>
        <v>#N/A</v>
      </c>
      <c r="Z4369" t="e">
        <f>VLOOKUP(T4369,[3]رکوردها!$A:$C,3,0)</f>
        <v>#N/A</v>
      </c>
      <c r="AA4369" t="e">
        <f>VLOOKUP(T4369,[3]رکوردها!$A:$F,6,0)</f>
        <v>#N/A</v>
      </c>
      <c r="AB4369" t="e">
        <f>VLOOKUP(T4369,[3]رکوردها!$A:$E,5,0)</f>
        <v>#N/A</v>
      </c>
    </row>
    <row r="4370" spans="1:28" s="41" customFormat="1" hidden="1" x14ac:dyDescent="0.2">
      <c r="A4370" s="36">
        <v>143058</v>
      </c>
      <c r="B4370" s="36">
        <v>1221</v>
      </c>
      <c r="C4370" s="36">
        <v>1087</v>
      </c>
      <c r="D4370" s="39" t="s">
        <v>5178</v>
      </c>
      <c r="E4370" s="39"/>
      <c r="F4370" s="37" t="s">
        <v>83</v>
      </c>
      <c r="G4370" s="37" t="s">
        <v>1864</v>
      </c>
      <c r="H4370" s="38">
        <v>0</v>
      </c>
      <c r="I4370" s="38">
        <v>10000</v>
      </c>
      <c r="J4370" s="38">
        <f t="shared" si="69"/>
        <v>-10000</v>
      </c>
      <c r="K4370" s="38"/>
      <c r="L4370" s="49"/>
      <c r="M4370" s="37" t="s">
        <v>63</v>
      </c>
      <c r="N4370" s="37" t="s">
        <v>64</v>
      </c>
      <c r="O4370" s="37" t="s">
        <v>1757</v>
      </c>
      <c r="P4370" s="37" t="s">
        <v>1758</v>
      </c>
      <c r="Q4370" s="37" t="s">
        <v>1759</v>
      </c>
      <c r="R4370" s="37" t="s">
        <v>1760</v>
      </c>
      <c r="S4370" s="37" t="s">
        <v>1863</v>
      </c>
      <c r="T4370" s="37" t="s">
        <v>1862</v>
      </c>
      <c r="U4370" s="1" t="e">
        <f>VLOOKUP(T4370,[2]VAT!$A:$D,1,0)</f>
        <v>#N/A</v>
      </c>
      <c r="V4370" s="37" t="s">
        <v>2</v>
      </c>
      <c r="W4370" s="37" t="s">
        <v>2</v>
      </c>
      <c r="X4370" t="e">
        <f>VLOOKUP(T4370,[3]رکوردها!$A:$B,2,0)</f>
        <v>#N/A</v>
      </c>
      <c r="Y4370" t="e">
        <f>VLOOKUP(T4370,[3]رکوردها!$A:$D,4,0)</f>
        <v>#N/A</v>
      </c>
      <c r="Z4370" t="e">
        <f>VLOOKUP(T4370,[3]رکوردها!$A:$C,3,0)</f>
        <v>#N/A</v>
      </c>
      <c r="AA4370" t="e">
        <f>VLOOKUP(T4370,[3]رکوردها!$A:$F,6,0)</f>
        <v>#N/A</v>
      </c>
      <c r="AB4370" t="e">
        <f>VLOOKUP(T4370,[3]رکوردها!$A:$E,5,0)</f>
        <v>#N/A</v>
      </c>
    </row>
    <row r="4371" spans="1:28" s="41" customFormat="1" hidden="1" x14ac:dyDescent="0.2">
      <c r="A4371" s="36">
        <v>141644</v>
      </c>
      <c r="B4371" s="36">
        <v>1266</v>
      </c>
      <c r="C4371" s="36">
        <v>1239</v>
      </c>
      <c r="D4371" s="36" t="str">
        <f>VLOOKUP(C4371,Piv.Analysis!A:AA,27,0)</f>
        <v>دریافت و پرداخت</v>
      </c>
      <c r="E4371" s="36"/>
      <c r="F4371" s="37" t="s">
        <v>105</v>
      </c>
      <c r="G4371" s="37" t="s">
        <v>1865</v>
      </c>
      <c r="H4371" s="38">
        <v>0</v>
      </c>
      <c r="I4371" s="38">
        <v>390778983</v>
      </c>
      <c r="J4371" s="38">
        <f t="shared" si="69"/>
        <v>-390778983</v>
      </c>
      <c r="K4371" s="38"/>
      <c r="L4371" s="49"/>
      <c r="M4371" s="37" t="s">
        <v>63</v>
      </c>
      <c r="N4371" s="37" t="s">
        <v>64</v>
      </c>
      <c r="O4371" s="37" t="s">
        <v>1757</v>
      </c>
      <c r="P4371" s="37" t="s">
        <v>1758</v>
      </c>
      <c r="Q4371" s="37" t="s">
        <v>1759</v>
      </c>
      <c r="R4371" s="37" t="s">
        <v>1760</v>
      </c>
      <c r="S4371" s="37" t="s">
        <v>1863</v>
      </c>
      <c r="T4371" s="37" t="s">
        <v>1862</v>
      </c>
      <c r="U4371" s="1" t="e">
        <f>VLOOKUP(T4371,[2]VAT!$A:$D,1,0)</f>
        <v>#N/A</v>
      </c>
      <c r="V4371" s="37" t="s">
        <v>2</v>
      </c>
      <c r="W4371" s="37" t="s">
        <v>2</v>
      </c>
      <c r="X4371" t="e">
        <f>VLOOKUP(T4371,[3]رکوردها!$A:$B,2,0)</f>
        <v>#N/A</v>
      </c>
      <c r="Y4371" t="e">
        <f>VLOOKUP(T4371,[3]رکوردها!$A:$D,4,0)</f>
        <v>#N/A</v>
      </c>
      <c r="Z4371" t="e">
        <f>VLOOKUP(T4371,[3]رکوردها!$A:$C,3,0)</f>
        <v>#N/A</v>
      </c>
      <c r="AA4371" t="e">
        <f>VLOOKUP(T4371,[3]رکوردها!$A:$F,6,0)</f>
        <v>#N/A</v>
      </c>
      <c r="AB4371" t="e">
        <f>VLOOKUP(T4371,[3]رکوردها!$A:$E,5,0)</f>
        <v>#N/A</v>
      </c>
    </row>
    <row r="4372" spans="1:28" s="41" customFormat="1" hidden="1" x14ac:dyDescent="0.2">
      <c r="A4372" s="36">
        <v>148000</v>
      </c>
      <c r="B4372" s="36">
        <v>1492</v>
      </c>
      <c r="C4372" s="36">
        <v>1521</v>
      </c>
      <c r="D4372" s="36" t="str">
        <f>VLOOKUP(C4372,Piv.Analysis!A:AA,27,0)</f>
        <v>دریافت و پرداخت</v>
      </c>
      <c r="E4372" s="36"/>
      <c r="F4372" s="37" t="s">
        <v>297</v>
      </c>
      <c r="G4372" s="37" t="s">
        <v>1866</v>
      </c>
      <c r="H4372" s="38">
        <v>0</v>
      </c>
      <c r="I4372" s="38">
        <v>386805645</v>
      </c>
      <c r="J4372" s="38">
        <f t="shared" si="69"/>
        <v>-386805645</v>
      </c>
      <c r="K4372" s="38"/>
      <c r="L4372" s="49"/>
      <c r="M4372" s="37" t="s">
        <v>63</v>
      </c>
      <c r="N4372" s="37" t="s">
        <v>64</v>
      </c>
      <c r="O4372" s="37" t="s">
        <v>1757</v>
      </c>
      <c r="P4372" s="37" t="s">
        <v>1758</v>
      </c>
      <c r="Q4372" s="37" t="s">
        <v>1759</v>
      </c>
      <c r="R4372" s="37" t="s">
        <v>1760</v>
      </c>
      <c r="S4372" s="37" t="s">
        <v>1863</v>
      </c>
      <c r="T4372" s="37" t="s">
        <v>1862</v>
      </c>
      <c r="U4372" s="1" t="e">
        <f>VLOOKUP(T4372,[2]VAT!$A:$D,1,0)</f>
        <v>#N/A</v>
      </c>
      <c r="V4372" s="37" t="s">
        <v>2</v>
      </c>
      <c r="W4372" s="37" t="s">
        <v>2</v>
      </c>
      <c r="X4372" t="e">
        <f>VLOOKUP(T4372,[3]رکوردها!$A:$B,2,0)</f>
        <v>#N/A</v>
      </c>
      <c r="Y4372" t="e">
        <f>VLOOKUP(T4372,[3]رکوردها!$A:$D,4,0)</f>
        <v>#N/A</v>
      </c>
      <c r="Z4372" t="e">
        <f>VLOOKUP(T4372,[3]رکوردها!$A:$C,3,0)</f>
        <v>#N/A</v>
      </c>
      <c r="AA4372" t="e">
        <f>VLOOKUP(T4372,[3]رکوردها!$A:$F,6,0)</f>
        <v>#N/A</v>
      </c>
      <c r="AB4372" t="e">
        <f>VLOOKUP(T4372,[3]رکوردها!$A:$E,5,0)</f>
        <v>#N/A</v>
      </c>
    </row>
    <row r="4373" spans="1:28" hidden="1" x14ac:dyDescent="0.2">
      <c r="A4373" s="36">
        <v>173661</v>
      </c>
      <c r="B4373" s="36">
        <v>1505</v>
      </c>
      <c r="C4373" s="36">
        <v>1588</v>
      </c>
      <c r="D4373" s="36" t="str">
        <f>VLOOKUP(C4373,Piv.Analysis!A:AA,27,0)</f>
        <v>کارمزد</v>
      </c>
      <c r="E4373" s="39" t="s">
        <v>5191</v>
      </c>
      <c r="F4373" s="37" t="s">
        <v>1867</v>
      </c>
      <c r="G4373" s="37" t="s">
        <v>1868</v>
      </c>
      <c r="H4373" s="38">
        <v>0</v>
      </c>
      <c r="I4373" s="38">
        <v>3900</v>
      </c>
      <c r="J4373" s="38">
        <f t="shared" si="69"/>
        <v>-3900</v>
      </c>
      <c r="K4373" s="38"/>
      <c r="L4373" s="49"/>
      <c r="M4373" s="37" t="s">
        <v>63</v>
      </c>
      <c r="N4373" s="37" t="s">
        <v>64</v>
      </c>
      <c r="O4373" s="37" t="s">
        <v>1757</v>
      </c>
      <c r="P4373" s="37" t="s">
        <v>1758</v>
      </c>
      <c r="Q4373" s="37" t="s">
        <v>1759</v>
      </c>
      <c r="R4373" s="37" t="s">
        <v>1760</v>
      </c>
      <c r="S4373" s="37" t="s">
        <v>1863</v>
      </c>
      <c r="T4373" s="37" t="s">
        <v>1862</v>
      </c>
      <c r="U4373" s="1" t="e">
        <f>VLOOKUP(T4373,[2]VAT!$A:$D,1,0)</f>
        <v>#N/A</v>
      </c>
      <c r="V4373" s="37" t="s">
        <v>2</v>
      </c>
      <c r="W4373" s="37" t="s">
        <v>2</v>
      </c>
      <c r="X4373" t="e">
        <f>VLOOKUP(T4373,[3]رکوردها!$A:$B,2,0)</f>
        <v>#N/A</v>
      </c>
      <c r="Y4373" t="e">
        <f>VLOOKUP(T4373,[3]رکوردها!$A:$D,4,0)</f>
        <v>#N/A</v>
      </c>
      <c r="Z4373" t="e">
        <f>VLOOKUP(T4373,[3]رکوردها!$A:$C,3,0)</f>
        <v>#N/A</v>
      </c>
      <c r="AA4373" t="e">
        <f>VLOOKUP(T4373,[3]رکوردها!$A:$F,6,0)</f>
        <v>#N/A</v>
      </c>
      <c r="AB4373" t="e">
        <f>VLOOKUP(T4373,[3]رکوردها!$A:$E,5,0)</f>
        <v>#N/A</v>
      </c>
    </row>
    <row r="4374" spans="1:28" s="41" customFormat="1" hidden="1" x14ac:dyDescent="0.2">
      <c r="A4374" s="36">
        <v>175822</v>
      </c>
      <c r="B4374" s="36">
        <v>1645</v>
      </c>
      <c r="C4374" s="36">
        <v>1748</v>
      </c>
      <c r="D4374" s="36" t="str">
        <f>VLOOKUP(C4374,Piv.Analysis!A:AA,27,0)</f>
        <v>دریافت و پرداخت</v>
      </c>
      <c r="E4374" s="36"/>
      <c r="F4374" s="37" t="s">
        <v>1833</v>
      </c>
      <c r="G4374" s="37" t="s">
        <v>1869</v>
      </c>
      <c r="H4374" s="38">
        <v>0</v>
      </c>
      <c r="I4374" s="38">
        <v>386712519</v>
      </c>
      <c r="J4374" s="38">
        <f t="shared" si="69"/>
        <v>-386712519</v>
      </c>
      <c r="K4374" s="38"/>
      <c r="L4374" s="49"/>
      <c r="M4374" s="37" t="s">
        <v>63</v>
      </c>
      <c r="N4374" s="37" t="s">
        <v>64</v>
      </c>
      <c r="O4374" s="37" t="s">
        <v>1757</v>
      </c>
      <c r="P4374" s="37" t="s">
        <v>1758</v>
      </c>
      <c r="Q4374" s="37" t="s">
        <v>1759</v>
      </c>
      <c r="R4374" s="37" t="s">
        <v>1760</v>
      </c>
      <c r="S4374" s="37" t="s">
        <v>1863</v>
      </c>
      <c r="T4374" s="37" t="s">
        <v>1862</v>
      </c>
      <c r="U4374" s="1" t="e">
        <f>VLOOKUP(T4374,[2]VAT!$A:$D,1,0)</f>
        <v>#N/A</v>
      </c>
      <c r="V4374" s="37" t="s">
        <v>2</v>
      </c>
      <c r="W4374" s="37" t="s">
        <v>2</v>
      </c>
      <c r="X4374" t="e">
        <f>VLOOKUP(T4374,[3]رکوردها!$A:$B,2,0)</f>
        <v>#N/A</v>
      </c>
      <c r="Y4374" t="e">
        <f>VLOOKUP(T4374,[3]رکوردها!$A:$D,4,0)</f>
        <v>#N/A</v>
      </c>
      <c r="Z4374" t="e">
        <f>VLOOKUP(T4374,[3]رکوردها!$A:$C,3,0)</f>
        <v>#N/A</v>
      </c>
      <c r="AA4374" t="e">
        <f>VLOOKUP(T4374,[3]رکوردها!$A:$F,6,0)</f>
        <v>#N/A</v>
      </c>
      <c r="AB4374" t="e">
        <f>VLOOKUP(T4374,[3]رکوردها!$A:$E,5,0)</f>
        <v>#N/A</v>
      </c>
    </row>
    <row r="4375" spans="1:28" hidden="1" x14ac:dyDescent="0.2">
      <c r="A4375" s="36">
        <v>176337</v>
      </c>
      <c r="B4375" s="36">
        <v>1651</v>
      </c>
      <c r="C4375" s="36">
        <v>1794</v>
      </c>
      <c r="D4375" s="36" t="str">
        <f>VLOOKUP(C4375,Piv.Analysis!A:AA,27,0)</f>
        <v>کارمزد</v>
      </c>
      <c r="E4375" s="39" t="s">
        <v>5191</v>
      </c>
      <c r="F4375" s="37" t="s">
        <v>1833</v>
      </c>
      <c r="G4375" s="37" t="s">
        <v>1870</v>
      </c>
      <c r="H4375" s="38">
        <v>0</v>
      </c>
      <c r="I4375" s="38">
        <v>3900</v>
      </c>
      <c r="J4375" s="38">
        <f t="shared" si="69"/>
        <v>-3900</v>
      </c>
      <c r="K4375" s="38"/>
      <c r="L4375" s="49"/>
      <c r="M4375" s="37" t="s">
        <v>63</v>
      </c>
      <c r="N4375" s="37" t="s">
        <v>64</v>
      </c>
      <c r="O4375" s="37" t="s">
        <v>1757</v>
      </c>
      <c r="P4375" s="37" t="s">
        <v>1758</v>
      </c>
      <c r="Q4375" s="37" t="s">
        <v>1759</v>
      </c>
      <c r="R4375" s="37" t="s">
        <v>1760</v>
      </c>
      <c r="S4375" s="37" t="s">
        <v>1863</v>
      </c>
      <c r="T4375" s="37" t="s">
        <v>1862</v>
      </c>
      <c r="U4375" s="1" t="e">
        <f>VLOOKUP(T4375,[2]VAT!$A:$D,1,0)</f>
        <v>#N/A</v>
      </c>
      <c r="V4375" s="37" t="s">
        <v>2</v>
      </c>
      <c r="W4375" s="37" t="s">
        <v>2</v>
      </c>
      <c r="X4375" t="e">
        <f>VLOOKUP(T4375,[3]رکوردها!$A:$B,2,0)</f>
        <v>#N/A</v>
      </c>
      <c r="Y4375" t="e">
        <f>VLOOKUP(T4375,[3]رکوردها!$A:$D,4,0)</f>
        <v>#N/A</v>
      </c>
      <c r="Z4375" t="e">
        <f>VLOOKUP(T4375,[3]رکوردها!$A:$C,3,0)</f>
        <v>#N/A</v>
      </c>
      <c r="AA4375" t="e">
        <f>VLOOKUP(T4375,[3]رکوردها!$A:$F,6,0)</f>
        <v>#N/A</v>
      </c>
      <c r="AB4375" t="e">
        <f>VLOOKUP(T4375,[3]رکوردها!$A:$E,5,0)</f>
        <v>#N/A</v>
      </c>
    </row>
    <row r="4376" spans="1:28" s="41" customFormat="1" hidden="1" x14ac:dyDescent="0.2">
      <c r="A4376" s="36">
        <v>176334</v>
      </c>
      <c r="B4376" s="36">
        <v>1663</v>
      </c>
      <c r="C4376" s="36">
        <v>1793</v>
      </c>
      <c r="D4376" s="36" t="str">
        <f>VLOOKUP(C4376,Piv.Analysis!A:AA,27,0)</f>
        <v>دریافت و پرداخت</v>
      </c>
      <c r="E4376" s="36"/>
      <c r="F4376" s="37" t="s">
        <v>0</v>
      </c>
      <c r="G4376" s="37" t="s">
        <v>1871</v>
      </c>
      <c r="H4376" s="38">
        <v>0</v>
      </c>
      <c r="I4376" s="38">
        <v>105825920</v>
      </c>
      <c r="J4376" s="38">
        <f t="shared" si="69"/>
        <v>-105825920</v>
      </c>
      <c r="K4376" s="38"/>
      <c r="L4376" s="49"/>
      <c r="M4376" s="37" t="s">
        <v>63</v>
      </c>
      <c r="N4376" s="37" t="s">
        <v>64</v>
      </c>
      <c r="O4376" s="37" t="s">
        <v>1757</v>
      </c>
      <c r="P4376" s="37" t="s">
        <v>1758</v>
      </c>
      <c r="Q4376" s="37" t="s">
        <v>1759</v>
      </c>
      <c r="R4376" s="37" t="s">
        <v>1760</v>
      </c>
      <c r="S4376" s="37" t="s">
        <v>1863</v>
      </c>
      <c r="T4376" s="37" t="s">
        <v>1862</v>
      </c>
      <c r="U4376" s="1" t="e">
        <f>VLOOKUP(T4376,[2]VAT!$A:$D,1,0)</f>
        <v>#N/A</v>
      </c>
      <c r="V4376" s="37" t="s">
        <v>2</v>
      </c>
      <c r="W4376" s="37" t="s">
        <v>2</v>
      </c>
      <c r="X4376" t="e">
        <f>VLOOKUP(T4376,[3]رکوردها!$A:$B,2,0)</f>
        <v>#N/A</v>
      </c>
      <c r="Y4376" t="e">
        <f>VLOOKUP(T4376,[3]رکوردها!$A:$D,4,0)</f>
        <v>#N/A</v>
      </c>
      <c r="Z4376" t="e">
        <f>VLOOKUP(T4376,[3]رکوردها!$A:$C,3,0)</f>
        <v>#N/A</v>
      </c>
      <c r="AA4376" t="e">
        <f>VLOOKUP(T4376,[3]رکوردها!$A:$F,6,0)</f>
        <v>#N/A</v>
      </c>
      <c r="AB4376" t="e">
        <f>VLOOKUP(T4376,[3]رکوردها!$A:$E,5,0)</f>
        <v>#N/A</v>
      </c>
    </row>
    <row r="4377" spans="1:28" s="41" customFormat="1" hidden="1" x14ac:dyDescent="0.2">
      <c r="A4377" s="36">
        <v>176335</v>
      </c>
      <c r="B4377" s="36">
        <v>1663</v>
      </c>
      <c r="C4377" s="36">
        <v>1793</v>
      </c>
      <c r="D4377" s="36" t="str">
        <f>VLOOKUP(C4377,Piv.Analysis!A:AA,27,0)</f>
        <v>دریافت و پرداخت</v>
      </c>
      <c r="E4377" s="36"/>
      <c r="F4377" s="37" t="s">
        <v>0</v>
      </c>
      <c r="G4377" s="37" t="s">
        <v>1872</v>
      </c>
      <c r="H4377" s="38">
        <v>0</v>
      </c>
      <c r="I4377" s="38">
        <v>55613000</v>
      </c>
      <c r="J4377" s="38">
        <f t="shared" si="69"/>
        <v>-55613000</v>
      </c>
      <c r="K4377" s="38"/>
      <c r="L4377" s="49"/>
      <c r="M4377" s="37" t="s">
        <v>4</v>
      </c>
      <c r="N4377" s="37" t="s">
        <v>5</v>
      </c>
      <c r="O4377" s="37" t="s">
        <v>6</v>
      </c>
      <c r="P4377" s="37" t="s">
        <v>7</v>
      </c>
      <c r="Q4377" s="37" t="s">
        <v>1723</v>
      </c>
      <c r="R4377" s="37" t="s">
        <v>1724</v>
      </c>
      <c r="S4377" s="37" t="s">
        <v>1863</v>
      </c>
      <c r="T4377" s="37" t="s">
        <v>1862</v>
      </c>
      <c r="U4377" s="1" t="e">
        <f>VLOOKUP(T4377,[2]VAT!$A:$D,1,0)</f>
        <v>#N/A</v>
      </c>
      <c r="V4377" s="37" t="s">
        <v>2</v>
      </c>
      <c r="W4377" s="37" t="s">
        <v>2</v>
      </c>
      <c r="X4377" t="e">
        <f>VLOOKUP(T4377,[3]رکوردها!$A:$B,2,0)</f>
        <v>#N/A</v>
      </c>
      <c r="Y4377" t="e">
        <f>VLOOKUP(T4377,[3]رکوردها!$A:$D,4,0)</f>
        <v>#N/A</v>
      </c>
      <c r="Z4377" t="e">
        <f>VLOOKUP(T4377,[3]رکوردها!$A:$C,3,0)</f>
        <v>#N/A</v>
      </c>
      <c r="AA4377" t="e">
        <f>VLOOKUP(T4377,[3]رکوردها!$A:$F,6,0)</f>
        <v>#N/A</v>
      </c>
      <c r="AB4377" t="e">
        <f>VLOOKUP(T4377,[3]رکوردها!$A:$E,5,0)</f>
        <v>#N/A</v>
      </c>
    </row>
    <row r="4378" spans="1:28" s="41" customFormat="1" hidden="1" x14ac:dyDescent="0.2">
      <c r="A4378" s="36">
        <v>143059</v>
      </c>
      <c r="B4378" s="36">
        <v>1262</v>
      </c>
      <c r="C4378" s="36">
        <v>1238</v>
      </c>
      <c r="D4378" s="39" t="s">
        <v>5175</v>
      </c>
      <c r="E4378" s="36"/>
      <c r="F4378" s="37" t="s">
        <v>75</v>
      </c>
      <c r="G4378" s="37" t="s">
        <v>1873</v>
      </c>
      <c r="H4378" s="38">
        <v>8123731</v>
      </c>
      <c r="I4378" s="38">
        <v>0</v>
      </c>
      <c r="J4378" s="38">
        <f t="shared" si="69"/>
        <v>8123731</v>
      </c>
      <c r="K4378" s="38"/>
      <c r="L4378" s="49"/>
      <c r="M4378" s="37" t="s">
        <v>63</v>
      </c>
      <c r="N4378" s="37" t="s">
        <v>64</v>
      </c>
      <c r="O4378" s="37" t="s">
        <v>1757</v>
      </c>
      <c r="P4378" s="37" t="s">
        <v>1758</v>
      </c>
      <c r="Q4378" s="37" t="s">
        <v>1759</v>
      </c>
      <c r="R4378" s="37" t="s">
        <v>1760</v>
      </c>
      <c r="S4378" s="37" t="s">
        <v>1875</v>
      </c>
      <c r="T4378" s="37" t="s">
        <v>1874</v>
      </c>
      <c r="U4378" s="1" t="e">
        <f>VLOOKUP(T4378,[2]VAT!$A:$D,1,0)</f>
        <v>#N/A</v>
      </c>
      <c r="V4378" s="37" t="s">
        <v>2</v>
      </c>
      <c r="W4378" s="37" t="s">
        <v>2</v>
      </c>
      <c r="X4378" t="e">
        <f>VLOOKUP(T4378,[3]رکوردها!$A:$B,2,0)</f>
        <v>#N/A</v>
      </c>
      <c r="Y4378" t="e">
        <f>VLOOKUP(T4378,[3]رکوردها!$A:$D,4,0)</f>
        <v>#N/A</v>
      </c>
      <c r="Z4378" t="e">
        <f>VLOOKUP(T4378,[3]رکوردها!$A:$C,3,0)</f>
        <v>#N/A</v>
      </c>
      <c r="AA4378" t="e">
        <f>VLOOKUP(T4378,[3]رکوردها!$A:$F,6,0)</f>
        <v>#N/A</v>
      </c>
      <c r="AB4378" t="e">
        <f>VLOOKUP(T4378,[3]رکوردها!$A:$E,5,0)</f>
        <v>#N/A</v>
      </c>
    </row>
    <row r="4379" spans="1:28" s="41" customFormat="1" hidden="1" x14ac:dyDescent="0.2">
      <c r="A4379" s="36">
        <v>173664</v>
      </c>
      <c r="B4379" s="36">
        <v>1483</v>
      </c>
      <c r="C4379" s="36">
        <v>1589</v>
      </c>
      <c r="D4379" s="39" t="s">
        <v>5175</v>
      </c>
      <c r="E4379" s="36"/>
      <c r="F4379" s="37" t="s">
        <v>108</v>
      </c>
      <c r="G4379" s="37" t="s">
        <v>1876</v>
      </c>
      <c r="H4379" s="38">
        <v>7914738</v>
      </c>
      <c r="I4379" s="38">
        <v>0</v>
      </c>
      <c r="J4379" s="38">
        <f t="shared" si="69"/>
        <v>7914738</v>
      </c>
      <c r="K4379" s="38"/>
      <c r="L4379" s="49"/>
      <c r="M4379" s="37" t="s">
        <v>63</v>
      </c>
      <c r="N4379" s="37" t="s">
        <v>64</v>
      </c>
      <c r="O4379" s="37" t="s">
        <v>1757</v>
      </c>
      <c r="P4379" s="37" t="s">
        <v>1758</v>
      </c>
      <c r="Q4379" s="37" t="s">
        <v>1759</v>
      </c>
      <c r="R4379" s="37" t="s">
        <v>1760</v>
      </c>
      <c r="S4379" s="37" t="s">
        <v>1875</v>
      </c>
      <c r="T4379" s="37" t="s">
        <v>1874</v>
      </c>
      <c r="U4379" s="1" t="e">
        <f>VLOOKUP(T4379,[2]VAT!$A:$D,1,0)</f>
        <v>#N/A</v>
      </c>
      <c r="V4379" s="37" t="s">
        <v>2</v>
      </c>
      <c r="W4379" s="37" t="s">
        <v>2</v>
      </c>
      <c r="X4379" t="e">
        <f>VLOOKUP(T4379,[3]رکوردها!$A:$B,2,0)</f>
        <v>#N/A</v>
      </c>
      <c r="Y4379" t="e">
        <f>VLOOKUP(T4379,[3]رکوردها!$A:$D,4,0)</f>
        <v>#N/A</v>
      </c>
      <c r="Z4379" t="e">
        <f>VLOOKUP(T4379,[3]رکوردها!$A:$C,3,0)</f>
        <v>#N/A</v>
      </c>
      <c r="AA4379" t="e">
        <f>VLOOKUP(T4379,[3]رکوردها!$A:$F,6,0)</f>
        <v>#N/A</v>
      </c>
      <c r="AB4379" t="e">
        <f>VLOOKUP(T4379,[3]رکوردها!$A:$E,5,0)</f>
        <v>#N/A</v>
      </c>
    </row>
    <row r="4380" spans="1:28" s="41" customFormat="1" hidden="1" x14ac:dyDescent="0.2">
      <c r="A4380" s="36">
        <v>176772</v>
      </c>
      <c r="B4380" s="36">
        <v>1629</v>
      </c>
      <c r="C4380" s="36">
        <v>1822</v>
      </c>
      <c r="D4380" s="36" t="str">
        <f>VLOOKUP(C4380,Piv.Analysis!A:AA,27,0)</f>
        <v>دریافت و پرداخت</v>
      </c>
      <c r="E4380" s="36"/>
      <c r="F4380" s="37" t="s">
        <v>1877</v>
      </c>
      <c r="G4380" s="37" t="s">
        <v>1878</v>
      </c>
      <c r="H4380" s="38">
        <v>7968154</v>
      </c>
      <c r="I4380" s="38">
        <v>0</v>
      </c>
      <c r="J4380" s="38">
        <f t="shared" si="69"/>
        <v>7968154</v>
      </c>
      <c r="K4380" s="38"/>
      <c r="L4380" s="49"/>
      <c r="M4380" s="37" t="s">
        <v>63</v>
      </c>
      <c r="N4380" s="37" t="s">
        <v>64</v>
      </c>
      <c r="O4380" s="37" t="s">
        <v>1757</v>
      </c>
      <c r="P4380" s="37" t="s">
        <v>1758</v>
      </c>
      <c r="Q4380" s="37" t="s">
        <v>1759</v>
      </c>
      <c r="R4380" s="37" t="s">
        <v>1760</v>
      </c>
      <c r="S4380" s="37" t="s">
        <v>1875</v>
      </c>
      <c r="T4380" s="37" t="s">
        <v>1874</v>
      </c>
      <c r="U4380" s="1" t="e">
        <f>VLOOKUP(T4380,[2]VAT!$A:$D,1,0)</f>
        <v>#N/A</v>
      </c>
      <c r="V4380" s="37" t="s">
        <v>2</v>
      </c>
      <c r="W4380" s="37" t="s">
        <v>2</v>
      </c>
      <c r="X4380" t="e">
        <f>VLOOKUP(T4380,[3]رکوردها!$A:$B,2,0)</f>
        <v>#N/A</v>
      </c>
      <c r="Y4380" t="e">
        <f>VLOOKUP(T4380,[3]رکوردها!$A:$D,4,0)</f>
        <v>#N/A</v>
      </c>
      <c r="Z4380" t="e">
        <f>VLOOKUP(T4380,[3]رکوردها!$A:$C,3,0)</f>
        <v>#N/A</v>
      </c>
      <c r="AA4380" t="e">
        <f>VLOOKUP(T4380,[3]رکوردها!$A:$F,6,0)</f>
        <v>#N/A</v>
      </c>
      <c r="AB4380" t="e">
        <f>VLOOKUP(T4380,[3]رکوردها!$A:$E,5,0)</f>
        <v>#N/A</v>
      </c>
    </row>
    <row r="4381" spans="1:28" s="41" customFormat="1" hidden="1" x14ac:dyDescent="0.2">
      <c r="A4381" s="36">
        <v>143060</v>
      </c>
      <c r="B4381" s="36">
        <v>1262</v>
      </c>
      <c r="C4381" s="36">
        <v>1238</v>
      </c>
      <c r="D4381" s="39" t="s">
        <v>5175</v>
      </c>
      <c r="E4381" s="36"/>
      <c r="F4381" s="37" t="s">
        <v>75</v>
      </c>
      <c r="G4381" s="37" t="s">
        <v>1873</v>
      </c>
      <c r="H4381" s="38">
        <v>0</v>
      </c>
      <c r="I4381" s="38">
        <v>8123731</v>
      </c>
      <c r="J4381" s="38">
        <f t="shared" si="69"/>
        <v>-8123731</v>
      </c>
      <c r="K4381" s="38"/>
      <c r="L4381" s="49"/>
      <c r="M4381" s="37" t="s">
        <v>1710</v>
      </c>
      <c r="N4381" s="37" t="s">
        <v>1711</v>
      </c>
      <c r="O4381" s="37" t="s">
        <v>1712</v>
      </c>
      <c r="P4381" s="37" t="s">
        <v>1713</v>
      </c>
      <c r="Q4381" s="37" t="s">
        <v>1859</v>
      </c>
      <c r="R4381" s="37" t="s">
        <v>1860</v>
      </c>
      <c r="S4381" s="37" t="s">
        <v>1875</v>
      </c>
      <c r="T4381" s="37" t="s">
        <v>1874</v>
      </c>
      <c r="U4381" s="1" t="e">
        <f>VLOOKUP(T4381,[2]VAT!$A:$D,1,0)</f>
        <v>#N/A</v>
      </c>
      <c r="V4381" s="37" t="s">
        <v>2</v>
      </c>
      <c r="W4381" s="37" t="s">
        <v>2</v>
      </c>
      <c r="X4381" t="e">
        <f>VLOOKUP(T4381,[3]رکوردها!$A:$B,2,0)</f>
        <v>#N/A</v>
      </c>
      <c r="Y4381" t="e">
        <f>VLOOKUP(T4381,[3]رکوردها!$A:$D,4,0)</f>
        <v>#N/A</v>
      </c>
      <c r="Z4381" t="e">
        <f>VLOOKUP(T4381,[3]رکوردها!$A:$C,3,0)</f>
        <v>#N/A</v>
      </c>
      <c r="AA4381" t="e">
        <f>VLOOKUP(T4381,[3]رکوردها!$A:$F,6,0)</f>
        <v>#N/A</v>
      </c>
      <c r="AB4381" t="e">
        <f>VLOOKUP(T4381,[3]رکوردها!$A:$E,5,0)</f>
        <v>#N/A</v>
      </c>
    </row>
    <row r="4382" spans="1:28" s="41" customFormat="1" hidden="1" x14ac:dyDescent="0.2">
      <c r="A4382" s="36">
        <v>173667</v>
      </c>
      <c r="B4382" s="36">
        <v>1483</v>
      </c>
      <c r="C4382" s="36">
        <v>1589</v>
      </c>
      <c r="D4382" s="39" t="s">
        <v>5175</v>
      </c>
      <c r="E4382" s="36"/>
      <c r="F4382" s="37" t="s">
        <v>108</v>
      </c>
      <c r="G4382" s="37" t="s">
        <v>1876</v>
      </c>
      <c r="H4382" s="38">
        <v>0</v>
      </c>
      <c r="I4382" s="38">
        <v>7914738</v>
      </c>
      <c r="J4382" s="38">
        <f t="shared" si="69"/>
        <v>-7914738</v>
      </c>
      <c r="K4382" s="38"/>
      <c r="L4382" s="49"/>
      <c r="M4382" s="37" t="s">
        <v>1710</v>
      </c>
      <c r="N4382" s="37" t="s">
        <v>1711</v>
      </c>
      <c r="O4382" s="37" t="s">
        <v>1712</v>
      </c>
      <c r="P4382" s="37" t="s">
        <v>1713</v>
      </c>
      <c r="Q4382" s="37" t="s">
        <v>1859</v>
      </c>
      <c r="R4382" s="37" t="s">
        <v>1860</v>
      </c>
      <c r="S4382" s="37" t="s">
        <v>1875</v>
      </c>
      <c r="T4382" s="37" t="s">
        <v>1874</v>
      </c>
      <c r="U4382" s="1" t="e">
        <f>VLOOKUP(T4382,[2]VAT!$A:$D,1,0)</f>
        <v>#N/A</v>
      </c>
      <c r="V4382" s="37" t="s">
        <v>2</v>
      </c>
      <c r="W4382" s="37" t="s">
        <v>2</v>
      </c>
      <c r="X4382" t="e">
        <f>VLOOKUP(T4382,[3]رکوردها!$A:$B,2,0)</f>
        <v>#N/A</v>
      </c>
      <c r="Y4382" t="e">
        <f>VLOOKUP(T4382,[3]رکوردها!$A:$D,4,0)</f>
        <v>#N/A</v>
      </c>
      <c r="Z4382" t="e">
        <f>VLOOKUP(T4382,[3]رکوردها!$A:$C,3,0)</f>
        <v>#N/A</v>
      </c>
      <c r="AA4382" t="e">
        <f>VLOOKUP(T4382,[3]رکوردها!$A:$F,6,0)</f>
        <v>#N/A</v>
      </c>
      <c r="AB4382" t="e">
        <f>VLOOKUP(T4382,[3]رکوردها!$A:$E,5,0)</f>
        <v>#N/A</v>
      </c>
    </row>
    <row r="4383" spans="1:28" s="41" customFormat="1" hidden="1" x14ac:dyDescent="0.2">
      <c r="A4383" s="36">
        <v>176773</v>
      </c>
      <c r="B4383" s="36">
        <v>1629</v>
      </c>
      <c r="C4383" s="36">
        <v>1822</v>
      </c>
      <c r="D4383" s="36" t="str">
        <f>VLOOKUP(C4383,Piv.Analysis!A:AA,27,0)</f>
        <v>دریافت و پرداخت</v>
      </c>
      <c r="E4383" s="36"/>
      <c r="F4383" s="37" t="s">
        <v>1877</v>
      </c>
      <c r="G4383" s="37" t="s">
        <v>1878</v>
      </c>
      <c r="H4383" s="38">
        <v>0</v>
      </c>
      <c r="I4383" s="38">
        <v>7968154</v>
      </c>
      <c r="J4383" s="38">
        <f t="shared" si="69"/>
        <v>-7968154</v>
      </c>
      <c r="K4383" s="38"/>
      <c r="L4383" s="49"/>
      <c r="M4383" s="37" t="s">
        <v>1710</v>
      </c>
      <c r="N4383" s="37" t="s">
        <v>1711</v>
      </c>
      <c r="O4383" s="37" t="s">
        <v>1712</v>
      </c>
      <c r="P4383" s="37" t="s">
        <v>1713</v>
      </c>
      <c r="Q4383" s="37" t="s">
        <v>1859</v>
      </c>
      <c r="R4383" s="37" t="s">
        <v>1860</v>
      </c>
      <c r="S4383" s="37" t="s">
        <v>1875</v>
      </c>
      <c r="T4383" s="37" t="s">
        <v>1874</v>
      </c>
      <c r="U4383" s="1" t="e">
        <f>VLOOKUP(T4383,[2]VAT!$A:$D,1,0)</f>
        <v>#N/A</v>
      </c>
      <c r="V4383" s="37" t="s">
        <v>2</v>
      </c>
      <c r="W4383" s="37" t="s">
        <v>2</v>
      </c>
      <c r="X4383" t="e">
        <f>VLOOKUP(T4383,[3]رکوردها!$A:$B,2,0)</f>
        <v>#N/A</v>
      </c>
      <c r="Y4383" t="e">
        <f>VLOOKUP(T4383,[3]رکوردها!$A:$D,4,0)</f>
        <v>#N/A</v>
      </c>
      <c r="Z4383" t="e">
        <f>VLOOKUP(T4383,[3]رکوردها!$A:$C,3,0)</f>
        <v>#N/A</v>
      </c>
      <c r="AA4383" t="e">
        <f>VLOOKUP(T4383,[3]رکوردها!$A:$F,6,0)</f>
        <v>#N/A</v>
      </c>
      <c r="AB4383" t="e">
        <f>VLOOKUP(T4383,[3]رکوردها!$A:$E,5,0)</f>
        <v>#N/A</v>
      </c>
    </row>
    <row r="4384" spans="1:28" s="41" customFormat="1" hidden="1" x14ac:dyDescent="0.2">
      <c r="A4384" s="36">
        <v>173523</v>
      </c>
      <c r="B4384" s="36">
        <v>1273</v>
      </c>
      <c r="C4384" s="36">
        <v>1567</v>
      </c>
      <c r="D4384" s="39" t="s">
        <v>5175</v>
      </c>
      <c r="E4384" s="36"/>
      <c r="F4384" s="37" t="s">
        <v>105</v>
      </c>
      <c r="G4384" s="37" t="s">
        <v>1879</v>
      </c>
      <c r="H4384" s="38">
        <v>0</v>
      </c>
      <c r="I4384" s="38">
        <v>10032127000</v>
      </c>
      <c r="J4384" s="38">
        <f t="shared" si="69"/>
        <v>-10032127000</v>
      </c>
      <c r="K4384" s="38"/>
      <c r="L4384" s="49"/>
      <c r="M4384" s="37" t="s">
        <v>63</v>
      </c>
      <c r="N4384" s="37" t="s">
        <v>64</v>
      </c>
      <c r="O4384" s="37" t="s">
        <v>1757</v>
      </c>
      <c r="P4384" s="37" t="s">
        <v>1758</v>
      </c>
      <c r="Q4384" s="37" t="s">
        <v>1881</v>
      </c>
      <c r="R4384" s="37" t="s">
        <v>1882</v>
      </c>
      <c r="S4384" s="37" t="s">
        <v>1883</v>
      </c>
      <c r="T4384" s="37" t="s">
        <v>1880</v>
      </c>
      <c r="U4384" s="1" t="e">
        <f>VLOOKUP(T4384,[2]VAT!$A:$D,1,0)</f>
        <v>#N/A</v>
      </c>
      <c r="V4384" s="37" t="s">
        <v>2</v>
      </c>
      <c r="W4384" s="37" t="s">
        <v>2</v>
      </c>
      <c r="X4384" t="e">
        <f>VLOOKUP(T4384,[3]رکوردها!$A:$B,2,0)</f>
        <v>#N/A</v>
      </c>
      <c r="Y4384" t="e">
        <f>VLOOKUP(T4384,[3]رکوردها!$A:$D,4,0)</f>
        <v>#N/A</v>
      </c>
      <c r="Z4384" t="e">
        <f>VLOOKUP(T4384,[3]رکوردها!$A:$C,3,0)</f>
        <v>#N/A</v>
      </c>
      <c r="AA4384" t="e">
        <f>VLOOKUP(T4384,[3]رکوردها!$A:$F,6,0)</f>
        <v>#N/A</v>
      </c>
      <c r="AB4384" t="e">
        <f>VLOOKUP(T4384,[3]رکوردها!$A:$E,5,0)</f>
        <v>#N/A</v>
      </c>
    </row>
    <row r="4385" spans="1:28" s="41" customFormat="1" hidden="1" x14ac:dyDescent="0.2">
      <c r="A4385" s="36">
        <v>143095</v>
      </c>
      <c r="B4385" s="36">
        <v>1249</v>
      </c>
      <c r="C4385" s="36">
        <v>1215</v>
      </c>
      <c r="D4385" s="36" t="str">
        <f>VLOOKUP(C4385,Piv.Analysis!A:AA,27,0)</f>
        <v>دریافت و پرداخت</v>
      </c>
      <c r="E4385" s="36"/>
      <c r="F4385" s="37" t="s">
        <v>81</v>
      </c>
      <c r="G4385" s="37" t="s">
        <v>1884</v>
      </c>
      <c r="H4385" s="38">
        <v>2400000</v>
      </c>
      <c r="I4385" s="38">
        <v>0</v>
      </c>
      <c r="J4385" s="38">
        <f t="shared" si="69"/>
        <v>2400000</v>
      </c>
      <c r="K4385" s="38"/>
      <c r="L4385" s="49"/>
      <c r="M4385" s="37" t="s">
        <v>63</v>
      </c>
      <c r="N4385" s="37" t="s">
        <v>64</v>
      </c>
      <c r="O4385" s="37" t="s">
        <v>1757</v>
      </c>
      <c r="P4385" s="37" t="s">
        <v>1758</v>
      </c>
      <c r="Q4385" s="37" t="s">
        <v>1759</v>
      </c>
      <c r="R4385" s="37" t="s">
        <v>1760</v>
      </c>
      <c r="S4385" s="37" t="s">
        <v>1886</v>
      </c>
      <c r="T4385" s="37" t="s">
        <v>1885</v>
      </c>
      <c r="U4385" s="1" t="e">
        <f>VLOOKUP(T4385,[2]VAT!$A:$D,1,0)</f>
        <v>#N/A</v>
      </c>
      <c r="V4385" s="37" t="s">
        <v>2</v>
      </c>
      <c r="W4385" s="37" t="s">
        <v>2</v>
      </c>
      <c r="X4385" t="e">
        <f>VLOOKUP(T4385,[3]رکوردها!$A:$B,2,0)</f>
        <v>#N/A</v>
      </c>
      <c r="Y4385" t="e">
        <f>VLOOKUP(T4385,[3]رکوردها!$A:$D,4,0)</f>
        <v>#N/A</v>
      </c>
      <c r="Z4385" t="e">
        <f>VLOOKUP(T4385,[3]رکوردها!$A:$C,3,0)</f>
        <v>#N/A</v>
      </c>
      <c r="AA4385" t="e">
        <f>VLOOKUP(T4385,[3]رکوردها!$A:$F,6,0)</f>
        <v>#N/A</v>
      </c>
      <c r="AB4385" t="e">
        <f>VLOOKUP(T4385,[3]رکوردها!$A:$E,5,0)</f>
        <v>#N/A</v>
      </c>
    </row>
    <row r="4386" spans="1:28" s="41" customFormat="1" hidden="1" x14ac:dyDescent="0.2">
      <c r="A4386" s="36">
        <v>143710</v>
      </c>
      <c r="B4386" s="36">
        <v>1249</v>
      </c>
      <c r="C4386" s="36">
        <v>1215</v>
      </c>
      <c r="D4386" s="36" t="str">
        <f>VLOOKUP(C4386,Piv.Analysis!A:AA,27,0)</f>
        <v>دریافت و پرداخت</v>
      </c>
      <c r="E4386" s="36"/>
      <c r="F4386" s="37" t="s">
        <v>81</v>
      </c>
      <c r="G4386" s="37" t="s">
        <v>1887</v>
      </c>
      <c r="H4386" s="38">
        <v>0</v>
      </c>
      <c r="I4386" s="38">
        <v>2400000</v>
      </c>
      <c r="J4386" s="38">
        <f t="shared" si="69"/>
        <v>-2400000</v>
      </c>
      <c r="K4386" s="38"/>
      <c r="L4386" s="49"/>
      <c r="M4386" s="37" t="s">
        <v>63</v>
      </c>
      <c r="N4386" s="37" t="s">
        <v>64</v>
      </c>
      <c r="O4386" s="37" t="s">
        <v>1757</v>
      </c>
      <c r="P4386" s="37" t="s">
        <v>1758</v>
      </c>
      <c r="Q4386" s="37" t="s">
        <v>1759</v>
      </c>
      <c r="R4386" s="37" t="s">
        <v>1760</v>
      </c>
      <c r="S4386" s="37" t="s">
        <v>1886</v>
      </c>
      <c r="T4386" s="37" t="s">
        <v>1885</v>
      </c>
      <c r="U4386" s="1" t="e">
        <f>VLOOKUP(T4386,[2]VAT!$A:$D,1,0)</f>
        <v>#N/A</v>
      </c>
      <c r="V4386" s="37" t="s">
        <v>2</v>
      </c>
      <c r="W4386" s="37" t="s">
        <v>2</v>
      </c>
      <c r="X4386" t="e">
        <f>VLOOKUP(T4386,[3]رکوردها!$A:$B,2,0)</f>
        <v>#N/A</v>
      </c>
      <c r="Y4386" t="e">
        <f>VLOOKUP(T4386,[3]رکوردها!$A:$D,4,0)</f>
        <v>#N/A</v>
      </c>
      <c r="Z4386" t="e">
        <f>VLOOKUP(T4386,[3]رکوردها!$A:$C,3,0)</f>
        <v>#N/A</v>
      </c>
      <c r="AA4386" t="e">
        <f>VLOOKUP(T4386,[3]رکوردها!$A:$F,6,0)</f>
        <v>#N/A</v>
      </c>
      <c r="AB4386" t="e">
        <f>VLOOKUP(T4386,[3]رکوردها!$A:$E,5,0)</f>
        <v>#N/A</v>
      </c>
    </row>
    <row r="4387" spans="1:28" s="41" customFormat="1" hidden="1" x14ac:dyDescent="0.2">
      <c r="A4387" s="36">
        <v>143061</v>
      </c>
      <c r="B4387" s="36">
        <v>1153</v>
      </c>
      <c r="C4387" s="36">
        <v>1325</v>
      </c>
      <c r="D4387" s="36" t="str">
        <f>VLOOKUP(C4387,Piv.Analysis!A:AA,27,0)</f>
        <v>دریافت و پرداخت</v>
      </c>
      <c r="E4387" s="36"/>
      <c r="F4387" s="37" t="s">
        <v>240</v>
      </c>
      <c r="G4387" s="37" t="s">
        <v>1888</v>
      </c>
      <c r="H4387" s="38">
        <v>55757117</v>
      </c>
      <c r="I4387" s="38">
        <v>0</v>
      </c>
      <c r="J4387" s="38">
        <f t="shared" si="69"/>
        <v>55757117</v>
      </c>
      <c r="K4387" s="38"/>
      <c r="L4387" s="49"/>
      <c r="M4387" s="37" t="s">
        <v>63</v>
      </c>
      <c r="N4387" s="37" t="s">
        <v>64</v>
      </c>
      <c r="O4387" s="37" t="s">
        <v>1757</v>
      </c>
      <c r="P4387" s="37" t="s">
        <v>1758</v>
      </c>
      <c r="Q4387" s="37" t="s">
        <v>1759</v>
      </c>
      <c r="R4387" s="37" t="s">
        <v>1760</v>
      </c>
      <c r="S4387" s="37" t="s">
        <v>1890</v>
      </c>
      <c r="T4387" s="37" t="s">
        <v>1889</v>
      </c>
      <c r="U4387" s="1" t="e">
        <f>VLOOKUP(T4387,[2]VAT!$A:$D,1,0)</f>
        <v>#N/A</v>
      </c>
      <c r="V4387" s="37" t="s">
        <v>2</v>
      </c>
      <c r="W4387" s="37" t="s">
        <v>2</v>
      </c>
      <c r="X4387" t="e">
        <f>VLOOKUP(T4387,[3]رکوردها!$A:$B,2,0)</f>
        <v>#N/A</v>
      </c>
      <c r="Y4387" t="e">
        <f>VLOOKUP(T4387,[3]رکوردها!$A:$D,4,0)</f>
        <v>#N/A</v>
      </c>
      <c r="Z4387" t="e">
        <f>VLOOKUP(T4387,[3]رکوردها!$A:$C,3,0)</f>
        <v>#N/A</v>
      </c>
      <c r="AA4387" t="e">
        <f>VLOOKUP(T4387,[3]رکوردها!$A:$F,6,0)</f>
        <v>#N/A</v>
      </c>
      <c r="AB4387" t="e">
        <f>VLOOKUP(T4387,[3]رکوردها!$A:$E,5,0)</f>
        <v>#N/A</v>
      </c>
    </row>
    <row r="4388" spans="1:28" hidden="1" x14ac:dyDescent="0.2">
      <c r="A4388" s="36">
        <v>143064</v>
      </c>
      <c r="B4388" s="36">
        <v>1169</v>
      </c>
      <c r="C4388" s="36">
        <v>1295</v>
      </c>
      <c r="D4388" s="36" t="str">
        <f>VLOOKUP(C4388,Piv.Analysis!A:AA,27,0)</f>
        <v>کارمزد</v>
      </c>
      <c r="E4388" s="39" t="s">
        <v>5191</v>
      </c>
      <c r="F4388" s="37" t="s">
        <v>189</v>
      </c>
      <c r="G4388" s="37" t="s">
        <v>1891</v>
      </c>
      <c r="H4388" s="38">
        <v>0</v>
      </c>
      <c r="I4388" s="38">
        <v>2666000</v>
      </c>
      <c r="J4388" s="38">
        <f t="shared" si="69"/>
        <v>-2666000</v>
      </c>
      <c r="K4388" s="38"/>
      <c r="L4388" s="49"/>
      <c r="M4388" s="37" t="s">
        <v>63</v>
      </c>
      <c r="N4388" s="37" t="s">
        <v>64</v>
      </c>
      <c r="O4388" s="37" t="s">
        <v>1757</v>
      </c>
      <c r="P4388" s="37" t="s">
        <v>1758</v>
      </c>
      <c r="Q4388" s="37" t="s">
        <v>1759</v>
      </c>
      <c r="R4388" s="37" t="s">
        <v>1760</v>
      </c>
      <c r="S4388" s="37" t="s">
        <v>1890</v>
      </c>
      <c r="T4388" s="37" t="s">
        <v>1889</v>
      </c>
      <c r="U4388" s="1" t="e">
        <f>VLOOKUP(T4388,[2]VAT!$A:$D,1,0)</f>
        <v>#N/A</v>
      </c>
      <c r="V4388" s="37" t="s">
        <v>2</v>
      </c>
      <c r="W4388" s="37" t="s">
        <v>2</v>
      </c>
      <c r="X4388" t="e">
        <f>VLOOKUP(T4388,[3]رکوردها!$A:$B,2,0)</f>
        <v>#N/A</v>
      </c>
      <c r="Y4388" t="e">
        <f>VLOOKUP(T4388,[3]رکوردها!$A:$D,4,0)</f>
        <v>#N/A</v>
      </c>
      <c r="Z4388" t="e">
        <f>VLOOKUP(T4388,[3]رکوردها!$A:$C,3,0)</f>
        <v>#N/A</v>
      </c>
      <c r="AA4388" t="e">
        <f>VLOOKUP(T4388,[3]رکوردها!$A:$F,6,0)</f>
        <v>#N/A</v>
      </c>
      <c r="AB4388" t="e">
        <f>VLOOKUP(T4388,[3]رکوردها!$A:$E,5,0)</f>
        <v>#N/A</v>
      </c>
    </row>
    <row r="4389" spans="1:28" hidden="1" x14ac:dyDescent="0.2">
      <c r="A4389" s="36">
        <v>143066</v>
      </c>
      <c r="B4389" s="36">
        <v>1169</v>
      </c>
      <c r="C4389" s="36">
        <v>1295</v>
      </c>
      <c r="D4389" s="36" t="str">
        <f>VLOOKUP(C4389,Piv.Analysis!A:AA,27,0)</f>
        <v>کارمزد</v>
      </c>
      <c r="E4389" s="39" t="s">
        <v>5191</v>
      </c>
      <c r="F4389" s="37" t="s">
        <v>189</v>
      </c>
      <c r="G4389" s="37" t="s">
        <v>1892</v>
      </c>
      <c r="H4389" s="38">
        <v>0</v>
      </c>
      <c r="I4389" s="38">
        <v>103759907</v>
      </c>
      <c r="J4389" s="38">
        <f t="shared" si="69"/>
        <v>-103759907</v>
      </c>
      <c r="K4389" s="38"/>
      <c r="L4389" s="49"/>
      <c r="M4389" s="37" t="s">
        <v>63</v>
      </c>
      <c r="N4389" s="37" t="s">
        <v>64</v>
      </c>
      <c r="O4389" s="37" t="s">
        <v>1757</v>
      </c>
      <c r="P4389" s="37" t="s">
        <v>1758</v>
      </c>
      <c r="Q4389" s="37" t="s">
        <v>1759</v>
      </c>
      <c r="R4389" s="37" t="s">
        <v>1760</v>
      </c>
      <c r="S4389" s="37" t="s">
        <v>1890</v>
      </c>
      <c r="T4389" s="37" t="s">
        <v>1889</v>
      </c>
      <c r="U4389" s="1" t="e">
        <f>VLOOKUP(T4389,[2]VAT!$A:$D,1,0)</f>
        <v>#N/A</v>
      </c>
      <c r="V4389" s="37" t="s">
        <v>2</v>
      </c>
      <c r="W4389" s="37" t="s">
        <v>2</v>
      </c>
      <c r="X4389" t="e">
        <f>VLOOKUP(T4389,[3]رکوردها!$A:$B,2,0)</f>
        <v>#N/A</v>
      </c>
      <c r="Y4389" t="e">
        <f>VLOOKUP(T4389,[3]رکوردها!$A:$D,4,0)</f>
        <v>#N/A</v>
      </c>
      <c r="Z4389" t="e">
        <f>VLOOKUP(T4389,[3]رکوردها!$A:$C,3,0)</f>
        <v>#N/A</v>
      </c>
      <c r="AA4389" t="e">
        <f>VLOOKUP(T4389,[3]رکوردها!$A:$F,6,0)</f>
        <v>#N/A</v>
      </c>
      <c r="AB4389" t="e">
        <f>VLOOKUP(T4389,[3]رکوردها!$A:$E,5,0)</f>
        <v>#N/A</v>
      </c>
    </row>
    <row r="4390" spans="1:28" hidden="1" x14ac:dyDescent="0.2">
      <c r="A4390" s="36">
        <v>143068</v>
      </c>
      <c r="B4390" s="36">
        <v>1169</v>
      </c>
      <c r="C4390" s="36">
        <v>1295</v>
      </c>
      <c r="D4390" s="36" t="str">
        <f>VLOOKUP(C4390,Piv.Analysis!A:AA,27,0)</f>
        <v>کارمزد</v>
      </c>
      <c r="E4390" s="39" t="s">
        <v>5191</v>
      </c>
      <c r="F4390" s="37" t="s">
        <v>189</v>
      </c>
      <c r="G4390" s="37" t="s">
        <v>1893</v>
      </c>
      <c r="H4390" s="38">
        <v>0</v>
      </c>
      <c r="I4390" s="38">
        <v>23308637</v>
      </c>
      <c r="J4390" s="38">
        <f t="shared" si="69"/>
        <v>-23308637</v>
      </c>
      <c r="K4390" s="38"/>
      <c r="L4390" s="49"/>
      <c r="M4390" s="37" t="s">
        <v>63</v>
      </c>
      <c r="N4390" s="37" t="s">
        <v>64</v>
      </c>
      <c r="O4390" s="37" t="s">
        <v>1757</v>
      </c>
      <c r="P4390" s="37" t="s">
        <v>1758</v>
      </c>
      <c r="Q4390" s="37" t="s">
        <v>1759</v>
      </c>
      <c r="R4390" s="37" t="s">
        <v>1760</v>
      </c>
      <c r="S4390" s="37" t="s">
        <v>1890</v>
      </c>
      <c r="T4390" s="37" t="s">
        <v>1889</v>
      </c>
      <c r="U4390" s="1" t="e">
        <f>VLOOKUP(T4390,[2]VAT!$A:$D,1,0)</f>
        <v>#N/A</v>
      </c>
      <c r="V4390" s="37" t="s">
        <v>2</v>
      </c>
      <c r="W4390" s="37" t="s">
        <v>2</v>
      </c>
      <c r="X4390" t="e">
        <f>VLOOKUP(T4390,[3]رکوردها!$A:$B,2,0)</f>
        <v>#N/A</v>
      </c>
      <c r="Y4390" t="e">
        <f>VLOOKUP(T4390,[3]رکوردها!$A:$D,4,0)</f>
        <v>#N/A</v>
      </c>
      <c r="Z4390" t="e">
        <f>VLOOKUP(T4390,[3]رکوردها!$A:$C,3,0)</f>
        <v>#N/A</v>
      </c>
      <c r="AA4390" t="e">
        <f>VLOOKUP(T4390,[3]رکوردها!$A:$F,6,0)</f>
        <v>#N/A</v>
      </c>
      <c r="AB4390" t="e">
        <f>VLOOKUP(T4390,[3]رکوردها!$A:$E,5,0)</f>
        <v>#N/A</v>
      </c>
    </row>
    <row r="4391" spans="1:28" hidden="1" x14ac:dyDescent="0.2">
      <c r="A4391" s="36">
        <v>143070</v>
      </c>
      <c r="B4391" s="36">
        <v>1179</v>
      </c>
      <c r="C4391" s="36">
        <v>1326</v>
      </c>
      <c r="D4391" s="36" t="str">
        <f>VLOOKUP(C4391,Piv.Analysis!A:AA,27,0)</f>
        <v>کارمزد</v>
      </c>
      <c r="E4391" s="39" t="s">
        <v>5191</v>
      </c>
      <c r="F4391" s="37" t="s">
        <v>1695</v>
      </c>
      <c r="G4391" s="37" t="s">
        <v>1894</v>
      </c>
      <c r="H4391" s="38">
        <v>0</v>
      </c>
      <c r="I4391" s="38">
        <v>32496064</v>
      </c>
      <c r="J4391" s="38">
        <f t="shared" si="69"/>
        <v>-32496064</v>
      </c>
      <c r="K4391" s="38"/>
      <c r="L4391" s="49"/>
      <c r="M4391" s="37" t="s">
        <v>63</v>
      </c>
      <c r="N4391" s="37" t="s">
        <v>64</v>
      </c>
      <c r="O4391" s="37" t="s">
        <v>1757</v>
      </c>
      <c r="P4391" s="37" t="s">
        <v>1758</v>
      </c>
      <c r="Q4391" s="37" t="s">
        <v>1759</v>
      </c>
      <c r="R4391" s="37" t="s">
        <v>1760</v>
      </c>
      <c r="S4391" s="37" t="s">
        <v>1890</v>
      </c>
      <c r="T4391" s="37" t="s">
        <v>1889</v>
      </c>
      <c r="U4391" s="1" t="e">
        <f>VLOOKUP(T4391,[2]VAT!$A:$D,1,0)</f>
        <v>#N/A</v>
      </c>
      <c r="V4391" s="37" t="s">
        <v>2</v>
      </c>
      <c r="W4391" s="37" t="s">
        <v>2</v>
      </c>
      <c r="X4391" t="e">
        <f>VLOOKUP(T4391,[3]رکوردها!$A:$B,2,0)</f>
        <v>#N/A</v>
      </c>
      <c r="Y4391" t="e">
        <f>VLOOKUP(T4391,[3]رکوردها!$A:$D,4,0)</f>
        <v>#N/A</v>
      </c>
      <c r="Z4391" t="e">
        <f>VLOOKUP(T4391,[3]رکوردها!$A:$C,3,0)</f>
        <v>#N/A</v>
      </c>
      <c r="AA4391" t="e">
        <f>VLOOKUP(T4391,[3]رکوردها!$A:$F,6,0)</f>
        <v>#N/A</v>
      </c>
      <c r="AB4391" t="e">
        <f>VLOOKUP(T4391,[3]رکوردها!$A:$E,5,0)</f>
        <v>#N/A</v>
      </c>
    </row>
    <row r="4392" spans="1:28" hidden="1" x14ac:dyDescent="0.2">
      <c r="A4392" s="36">
        <v>143072</v>
      </c>
      <c r="B4392" s="36">
        <v>1184</v>
      </c>
      <c r="C4392" s="36">
        <v>1301</v>
      </c>
      <c r="D4392" s="36" t="str">
        <f>VLOOKUP(C4392,Piv.Analysis!A:AA,27,0)</f>
        <v>کارمزد</v>
      </c>
      <c r="E4392" s="39" t="s">
        <v>5191</v>
      </c>
      <c r="F4392" s="37" t="s">
        <v>655</v>
      </c>
      <c r="G4392" s="37" t="s">
        <v>1895</v>
      </c>
      <c r="H4392" s="38">
        <v>0</v>
      </c>
      <c r="I4392" s="38">
        <v>10000</v>
      </c>
      <c r="J4392" s="38">
        <f t="shared" si="69"/>
        <v>-10000</v>
      </c>
      <c r="K4392" s="38"/>
      <c r="L4392" s="49"/>
      <c r="M4392" s="37" t="s">
        <v>63</v>
      </c>
      <c r="N4392" s="37" t="s">
        <v>64</v>
      </c>
      <c r="O4392" s="37" t="s">
        <v>1757</v>
      </c>
      <c r="P4392" s="37" t="s">
        <v>1758</v>
      </c>
      <c r="Q4392" s="37" t="s">
        <v>1759</v>
      </c>
      <c r="R4392" s="37" t="s">
        <v>1760</v>
      </c>
      <c r="S4392" s="37" t="s">
        <v>1890</v>
      </c>
      <c r="T4392" s="37" t="s">
        <v>1889</v>
      </c>
      <c r="U4392" s="1" t="e">
        <f>VLOOKUP(T4392,[2]VAT!$A:$D,1,0)</f>
        <v>#N/A</v>
      </c>
      <c r="V4392" s="37" t="s">
        <v>2</v>
      </c>
      <c r="W4392" s="37" t="s">
        <v>2</v>
      </c>
      <c r="X4392" t="e">
        <f>VLOOKUP(T4392,[3]رکوردها!$A:$B,2,0)</f>
        <v>#N/A</v>
      </c>
      <c r="Y4392" t="e">
        <f>VLOOKUP(T4392,[3]رکوردها!$A:$D,4,0)</f>
        <v>#N/A</v>
      </c>
      <c r="Z4392" t="e">
        <f>VLOOKUP(T4392,[3]رکوردها!$A:$C,3,0)</f>
        <v>#N/A</v>
      </c>
      <c r="AA4392" t="e">
        <f>VLOOKUP(T4392,[3]رکوردها!$A:$F,6,0)</f>
        <v>#N/A</v>
      </c>
      <c r="AB4392" t="e">
        <f>VLOOKUP(T4392,[3]رکوردها!$A:$E,5,0)</f>
        <v>#N/A</v>
      </c>
    </row>
    <row r="4393" spans="1:28" s="41" customFormat="1" hidden="1" x14ac:dyDescent="0.2">
      <c r="A4393" s="36">
        <v>141507</v>
      </c>
      <c r="B4393" s="36">
        <v>1224</v>
      </c>
      <c r="C4393" s="36">
        <v>1226</v>
      </c>
      <c r="D4393" s="36" t="str">
        <f>VLOOKUP(C4393,Piv.Analysis!A:AA,27,0)</f>
        <v>دریافت و پرداخت</v>
      </c>
      <c r="E4393" s="36"/>
      <c r="F4393" s="37" t="s">
        <v>83</v>
      </c>
      <c r="G4393" s="37" t="s">
        <v>1896</v>
      </c>
      <c r="H4393" s="38">
        <v>11091080698</v>
      </c>
      <c r="I4393" s="38">
        <v>0</v>
      </c>
      <c r="J4393" s="38">
        <f t="shared" si="69"/>
        <v>11091080698</v>
      </c>
      <c r="K4393" s="38"/>
      <c r="L4393" s="49"/>
      <c r="M4393" s="37" t="s">
        <v>63</v>
      </c>
      <c r="N4393" s="37" t="s">
        <v>64</v>
      </c>
      <c r="O4393" s="37" t="s">
        <v>1757</v>
      </c>
      <c r="P4393" s="37" t="s">
        <v>1758</v>
      </c>
      <c r="Q4393" s="37" t="s">
        <v>1759</v>
      </c>
      <c r="R4393" s="37" t="s">
        <v>1760</v>
      </c>
      <c r="S4393" s="37" t="s">
        <v>1890</v>
      </c>
      <c r="T4393" s="37" t="s">
        <v>1889</v>
      </c>
      <c r="U4393" s="1" t="e">
        <f>VLOOKUP(T4393,[2]VAT!$A:$D,1,0)</f>
        <v>#N/A</v>
      </c>
      <c r="V4393" s="37" t="s">
        <v>2</v>
      </c>
      <c r="W4393" s="37" t="s">
        <v>2</v>
      </c>
      <c r="X4393" t="e">
        <f>VLOOKUP(T4393,[3]رکوردها!$A:$B,2,0)</f>
        <v>#N/A</v>
      </c>
      <c r="Y4393" t="e">
        <f>VLOOKUP(T4393,[3]رکوردها!$A:$D,4,0)</f>
        <v>#N/A</v>
      </c>
      <c r="Z4393" t="e">
        <f>VLOOKUP(T4393,[3]رکوردها!$A:$C,3,0)</f>
        <v>#N/A</v>
      </c>
      <c r="AA4393" t="e">
        <f>VLOOKUP(T4393,[3]رکوردها!$A:$F,6,0)</f>
        <v>#N/A</v>
      </c>
      <c r="AB4393" t="e">
        <f>VLOOKUP(T4393,[3]رکوردها!$A:$E,5,0)</f>
        <v>#N/A</v>
      </c>
    </row>
    <row r="4394" spans="1:28" hidden="1" x14ac:dyDescent="0.2">
      <c r="A4394" s="36">
        <v>143094</v>
      </c>
      <c r="B4394" s="36">
        <v>1229</v>
      </c>
      <c r="C4394" s="36">
        <v>1307</v>
      </c>
      <c r="D4394" s="36" t="str">
        <f>VLOOKUP(C4394,Piv.Analysis!A:AA,27,0)</f>
        <v>کارمزد</v>
      </c>
      <c r="E4394" s="39" t="s">
        <v>5191</v>
      </c>
      <c r="F4394" s="37" t="s">
        <v>88</v>
      </c>
      <c r="G4394" s="37" t="s">
        <v>1897</v>
      </c>
      <c r="H4394" s="38">
        <v>0</v>
      </c>
      <c r="I4394" s="38">
        <v>547684335</v>
      </c>
      <c r="J4394" s="38">
        <f t="shared" si="69"/>
        <v>-547684335</v>
      </c>
      <c r="K4394" s="38"/>
      <c r="L4394" s="49"/>
      <c r="M4394" s="37" t="s">
        <v>63</v>
      </c>
      <c r="N4394" s="37" t="s">
        <v>64</v>
      </c>
      <c r="O4394" s="37" t="s">
        <v>1757</v>
      </c>
      <c r="P4394" s="37" t="s">
        <v>1758</v>
      </c>
      <c r="Q4394" s="37" t="s">
        <v>1759</v>
      </c>
      <c r="R4394" s="37" t="s">
        <v>1760</v>
      </c>
      <c r="S4394" s="37" t="s">
        <v>1890</v>
      </c>
      <c r="T4394" s="37" t="s">
        <v>1889</v>
      </c>
      <c r="U4394" s="1" t="e">
        <f>VLOOKUP(T4394,[2]VAT!$A:$D,1,0)</f>
        <v>#N/A</v>
      </c>
      <c r="V4394" s="37" t="s">
        <v>2</v>
      </c>
      <c r="W4394" s="37" t="s">
        <v>2</v>
      </c>
      <c r="X4394" t="e">
        <f>VLOOKUP(T4394,[3]رکوردها!$A:$B,2,0)</f>
        <v>#N/A</v>
      </c>
      <c r="Y4394" t="e">
        <f>VLOOKUP(T4394,[3]رکوردها!$A:$D,4,0)</f>
        <v>#N/A</v>
      </c>
      <c r="Z4394" t="e">
        <f>VLOOKUP(T4394,[3]رکوردها!$A:$C,3,0)</f>
        <v>#N/A</v>
      </c>
      <c r="AA4394" t="e">
        <f>VLOOKUP(T4394,[3]رکوردها!$A:$F,6,0)</f>
        <v>#N/A</v>
      </c>
      <c r="AB4394" t="e">
        <f>VLOOKUP(T4394,[3]رکوردها!$A:$E,5,0)</f>
        <v>#N/A</v>
      </c>
    </row>
    <row r="4395" spans="1:28" s="41" customFormat="1" hidden="1" x14ac:dyDescent="0.2">
      <c r="A4395" s="36">
        <v>143096</v>
      </c>
      <c r="B4395" s="36">
        <v>1249</v>
      </c>
      <c r="C4395" s="36">
        <v>1215</v>
      </c>
      <c r="D4395" s="36" t="str">
        <f>VLOOKUP(C4395,Piv.Analysis!A:AA,27,0)</f>
        <v>دریافت و پرداخت</v>
      </c>
      <c r="E4395" s="36"/>
      <c r="F4395" s="37" t="s">
        <v>81</v>
      </c>
      <c r="G4395" s="37" t="s">
        <v>1884</v>
      </c>
      <c r="H4395" s="38">
        <v>0</v>
      </c>
      <c r="I4395" s="38">
        <v>2400000</v>
      </c>
      <c r="J4395" s="38">
        <f t="shared" si="69"/>
        <v>-2400000</v>
      </c>
      <c r="K4395" s="38"/>
      <c r="L4395" s="49"/>
      <c r="M4395" s="37" t="s">
        <v>63</v>
      </c>
      <c r="N4395" s="37" t="s">
        <v>64</v>
      </c>
      <c r="O4395" s="37" t="s">
        <v>1757</v>
      </c>
      <c r="P4395" s="37" t="s">
        <v>1758</v>
      </c>
      <c r="Q4395" s="37" t="s">
        <v>1759</v>
      </c>
      <c r="R4395" s="37" t="s">
        <v>1760</v>
      </c>
      <c r="S4395" s="37" t="s">
        <v>1890</v>
      </c>
      <c r="T4395" s="37" t="s">
        <v>1889</v>
      </c>
      <c r="U4395" s="1" t="e">
        <f>VLOOKUP(T4395,[2]VAT!$A:$D,1,0)</f>
        <v>#N/A</v>
      </c>
      <c r="V4395" s="37" t="s">
        <v>2</v>
      </c>
      <c r="W4395" s="37" t="s">
        <v>2</v>
      </c>
      <c r="X4395" t="e">
        <f>VLOOKUP(T4395,[3]رکوردها!$A:$B,2,0)</f>
        <v>#N/A</v>
      </c>
      <c r="Y4395" t="e">
        <f>VLOOKUP(T4395,[3]رکوردها!$A:$D,4,0)</f>
        <v>#N/A</v>
      </c>
      <c r="Z4395" t="e">
        <f>VLOOKUP(T4395,[3]رکوردها!$A:$C,3,0)</f>
        <v>#N/A</v>
      </c>
      <c r="AA4395" t="e">
        <f>VLOOKUP(T4395,[3]رکوردها!$A:$F,6,0)</f>
        <v>#N/A</v>
      </c>
      <c r="AB4395" t="e">
        <f>VLOOKUP(T4395,[3]رکوردها!$A:$E,5,0)</f>
        <v>#N/A</v>
      </c>
    </row>
    <row r="4396" spans="1:28" hidden="1" x14ac:dyDescent="0.2">
      <c r="A4396" s="36">
        <v>143102</v>
      </c>
      <c r="B4396" s="36">
        <v>1262</v>
      </c>
      <c r="C4396" s="36">
        <v>1238</v>
      </c>
      <c r="D4396" s="36" t="str">
        <f>VLOOKUP(C4396,Piv.Analysis!A:AA,27,0)</f>
        <v>کارمزد</v>
      </c>
      <c r="E4396" s="39" t="s">
        <v>5191</v>
      </c>
      <c r="F4396" s="37" t="s">
        <v>75</v>
      </c>
      <c r="G4396" s="37" t="s">
        <v>1898</v>
      </c>
      <c r="H4396" s="38">
        <v>0</v>
      </c>
      <c r="I4396" s="38">
        <v>18060489</v>
      </c>
      <c r="J4396" s="38">
        <f t="shared" si="69"/>
        <v>-18060489</v>
      </c>
      <c r="K4396" s="38"/>
      <c r="L4396" s="49"/>
      <c r="M4396" s="37" t="s">
        <v>63</v>
      </c>
      <c r="N4396" s="37" t="s">
        <v>64</v>
      </c>
      <c r="O4396" s="37" t="s">
        <v>1757</v>
      </c>
      <c r="P4396" s="37" t="s">
        <v>1758</v>
      </c>
      <c r="Q4396" s="37" t="s">
        <v>1759</v>
      </c>
      <c r="R4396" s="37" t="s">
        <v>1760</v>
      </c>
      <c r="S4396" s="37" t="s">
        <v>1890</v>
      </c>
      <c r="T4396" s="37" t="s">
        <v>1889</v>
      </c>
      <c r="U4396" s="1" t="e">
        <f>VLOOKUP(T4396,[2]VAT!$A:$D,1,0)</f>
        <v>#N/A</v>
      </c>
      <c r="V4396" s="37" t="s">
        <v>2</v>
      </c>
      <c r="W4396" s="37" t="s">
        <v>2</v>
      </c>
      <c r="X4396" t="e">
        <f>VLOOKUP(T4396,[3]رکوردها!$A:$B,2,0)</f>
        <v>#N/A</v>
      </c>
      <c r="Y4396" t="e">
        <f>VLOOKUP(T4396,[3]رکوردها!$A:$D,4,0)</f>
        <v>#N/A</v>
      </c>
      <c r="Z4396" t="e">
        <f>VLOOKUP(T4396,[3]رکوردها!$A:$C,3,0)</f>
        <v>#N/A</v>
      </c>
      <c r="AA4396" t="e">
        <f>VLOOKUP(T4396,[3]رکوردها!$A:$F,6,0)</f>
        <v>#N/A</v>
      </c>
      <c r="AB4396" t="e">
        <f>VLOOKUP(T4396,[3]رکوردها!$A:$E,5,0)</f>
        <v>#N/A</v>
      </c>
    </row>
    <row r="4397" spans="1:28" hidden="1" x14ac:dyDescent="0.2">
      <c r="A4397" s="36">
        <v>143104</v>
      </c>
      <c r="B4397" s="36">
        <v>1262</v>
      </c>
      <c r="C4397" s="36">
        <v>1238</v>
      </c>
      <c r="D4397" s="36" t="str">
        <f>VLOOKUP(C4397,Piv.Analysis!A:AA,27,0)</f>
        <v>کارمزد</v>
      </c>
      <c r="E4397" s="39" t="s">
        <v>5191</v>
      </c>
      <c r="F4397" s="37" t="s">
        <v>75</v>
      </c>
      <c r="G4397" s="37" t="s">
        <v>1899</v>
      </c>
      <c r="H4397" s="38">
        <v>0</v>
      </c>
      <c r="I4397" s="38">
        <v>85295074</v>
      </c>
      <c r="J4397" s="38">
        <f t="shared" si="69"/>
        <v>-85295074</v>
      </c>
      <c r="K4397" s="38"/>
      <c r="L4397" s="49"/>
      <c r="M4397" s="37" t="s">
        <v>63</v>
      </c>
      <c r="N4397" s="37" t="s">
        <v>64</v>
      </c>
      <c r="O4397" s="37" t="s">
        <v>1757</v>
      </c>
      <c r="P4397" s="37" t="s">
        <v>1758</v>
      </c>
      <c r="Q4397" s="37" t="s">
        <v>1759</v>
      </c>
      <c r="R4397" s="37" t="s">
        <v>1760</v>
      </c>
      <c r="S4397" s="37" t="s">
        <v>1890</v>
      </c>
      <c r="T4397" s="37" t="s">
        <v>1889</v>
      </c>
      <c r="U4397" s="1" t="e">
        <f>VLOOKUP(T4397,[2]VAT!$A:$D,1,0)</f>
        <v>#N/A</v>
      </c>
      <c r="V4397" s="37" t="s">
        <v>2</v>
      </c>
      <c r="W4397" s="37" t="s">
        <v>2</v>
      </c>
      <c r="X4397" t="e">
        <f>VLOOKUP(T4397,[3]رکوردها!$A:$B,2,0)</f>
        <v>#N/A</v>
      </c>
      <c r="Y4397" t="e">
        <f>VLOOKUP(T4397,[3]رکوردها!$A:$D,4,0)</f>
        <v>#N/A</v>
      </c>
      <c r="Z4397" t="e">
        <f>VLOOKUP(T4397,[3]رکوردها!$A:$C,3,0)</f>
        <v>#N/A</v>
      </c>
      <c r="AA4397" t="e">
        <f>VLOOKUP(T4397,[3]رکوردها!$A:$F,6,0)</f>
        <v>#N/A</v>
      </c>
      <c r="AB4397" t="e">
        <f>VLOOKUP(T4397,[3]رکوردها!$A:$E,5,0)</f>
        <v>#N/A</v>
      </c>
    </row>
    <row r="4398" spans="1:28" hidden="1" x14ac:dyDescent="0.2">
      <c r="A4398" s="36">
        <v>143106</v>
      </c>
      <c r="B4398" s="36">
        <v>1262</v>
      </c>
      <c r="C4398" s="36">
        <v>1238</v>
      </c>
      <c r="D4398" s="36" t="str">
        <f>VLOOKUP(C4398,Piv.Analysis!A:AA,27,0)</f>
        <v>کارمزد</v>
      </c>
      <c r="E4398" s="39" t="s">
        <v>5191</v>
      </c>
      <c r="F4398" s="37" t="s">
        <v>75</v>
      </c>
      <c r="G4398" s="37" t="s">
        <v>1900</v>
      </c>
      <c r="H4398" s="38">
        <v>0</v>
      </c>
      <c r="I4398" s="38">
        <v>60271472</v>
      </c>
      <c r="J4398" s="38">
        <f t="shared" si="69"/>
        <v>-60271472</v>
      </c>
      <c r="K4398" s="38"/>
      <c r="L4398" s="49"/>
      <c r="M4398" s="37" t="s">
        <v>63</v>
      </c>
      <c r="N4398" s="37" t="s">
        <v>64</v>
      </c>
      <c r="O4398" s="37" t="s">
        <v>1757</v>
      </c>
      <c r="P4398" s="37" t="s">
        <v>1758</v>
      </c>
      <c r="Q4398" s="37" t="s">
        <v>1759</v>
      </c>
      <c r="R4398" s="37" t="s">
        <v>1760</v>
      </c>
      <c r="S4398" s="37" t="s">
        <v>1890</v>
      </c>
      <c r="T4398" s="37" t="s">
        <v>1889</v>
      </c>
      <c r="U4398" s="1" t="e">
        <f>VLOOKUP(T4398,[2]VAT!$A:$D,1,0)</f>
        <v>#N/A</v>
      </c>
      <c r="V4398" s="37" t="s">
        <v>2</v>
      </c>
      <c r="W4398" s="37" t="s">
        <v>2</v>
      </c>
      <c r="X4398" t="e">
        <f>VLOOKUP(T4398,[3]رکوردها!$A:$B,2,0)</f>
        <v>#N/A</v>
      </c>
      <c r="Y4398" t="e">
        <f>VLOOKUP(T4398,[3]رکوردها!$A:$D,4,0)</f>
        <v>#N/A</v>
      </c>
      <c r="Z4398" t="e">
        <f>VLOOKUP(T4398,[3]رکوردها!$A:$C,3,0)</f>
        <v>#N/A</v>
      </c>
      <c r="AA4398" t="e">
        <f>VLOOKUP(T4398,[3]رکوردها!$A:$F,6,0)</f>
        <v>#N/A</v>
      </c>
      <c r="AB4398" t="e">
        <f>VLOOKUP(T4398,[3]رکوردها!$A:$E,5,0)</f>
        <v>#N/A</v>
      </c>
    </row>
    <row r="4399" spans="1:28" hidden="1" x14ac:dyDescent="0.2">
      <c r="A4399" s="36">
        <v>143108</v>
      </c>
      <c r="B4399" s="36">
        <v>1262</v>
      </c>
      <c r="C4399" s="36">
        <v>1238</v>
      </c>
      <c r="D4399" s="36" t="str">
        <f>VLOOKUP(C4399,Piv.Analysis!A:AA,27,0)</f>
        <v>کارمزد</v>
      </c>
      <c r="E4399" s="39" t="s">
        <v>5191</v>
      </c>
      <c r="F4399" s="37" t="s">
        <v>75</v>
      </c>
      <c r="G4399" s="37" t="s">
        <v>1901</v>
      </c>
      <c r="H4399" s="38">
        <v>0</v>
      </c>
      <c r="I4399" s="38">
        <v>9081697</v>
      </c>
      <c r="J4399" s="38">
        <f t="shared" si="69"/>
        <v>-9081697</v>
      </c>
      <c r="K4399" s="38"/>
      <c r="L4399" s="49"/>
      <c r="M4399" s="37" t="s">
        <v>63</v>
      </c>
      <c r="N4399" s="37" t="s">
        <v>64</v>
      </c>
      <c r="O4399" s="37" t="s">
        <v>1757</v>
      </c>
      <c r="P4399" s="37" t="s">
        <v>1758</v>
      </c>
      <c r="Q4399" s="37" t="s">
        <v>1759</v>
      </c>
      <c r="R4399" s="37" t="s">
        <v>1760</v>
      </c>
      <c r="S4399" s="37" t="s">
        <v>1890</v>
      </c>
      <c r="T4399" s="37" t="s">
        <v>1889</v>
      </c>
      <c r="U4399" s="1" t="e">
        <f>VLOOKUP(T4399,[2]VAT!$A:$D,1,0)</f>
        <v>#N/A</v>
      </c>
      <c r="V4399" s="37" t="s">
        <v>2</v>
      </c>
      <c r="W4399" s="37" t="s">
        <v>2</v>
      </c>
      <c r="X4399" t="e">
        <f>VLOOKUP(T4399,[3]رکوردها!$A:$B,2,0)</f>
        <v>#N/A</v>
      </c>
      <c r="Y4399" t="e">
        <f>VLOOKUP(T4399,[3]رکوردها!$A:$D,4,0)</f>
        <v>#N/A</v>
      </c>
      <c r="Z4399" t="e">
        <f>VLOOKUP(T4399,[3]رکوردها!$A:$C,3,0)</f>
        <v>#N/A</v>
      </c>
      <c r="AA4399" t="e">
        <f>VLOOKUP(T4399,[3]رکوردها!$A:$F,6,0)</f>
        <v>#N/A</v>
      </c>
      <c r="AB4399" t="e">
        <f>VLOOKUP(T4399,[3]رکوردها!$A:$E,5,0)</f>
        <v>#N/A</v>
      </c>
    </row>
    <row r="4400" spans="1:28" hidden="1" x14ac:dyDescent="0.2">
      <c r="A4400" s="36">
        <v>143092</v>
      </c>
      <c r="B4400" s="36">
        <v>1265</v>
      </c>
      <c r="C4400" s="36">
        <v>1217</v>
      </c>
      <c r="D4400" s="36" t="str">
        <f>VLOOKUP(C4400,Piv.Analysis!A:AA,27,0)</f>
        <v>کارمزد</v>
      </c>
      <c r="E4400" s="39" t="s">
        <v>5191</v>
      </c>
      <c r="F4400" s="37" t="s">
        <v>105</v>
      </c>
      <c r="G4400" s="37" t="s">
        <v>1902</v>
      </c>
      <c r="H4400" s="38">
        <v>0</v>
      </c>
      <c r="I4400" s="38">
        <v>12500000000</v>
      </c>
      <c r="J4400" s="38">
        <f t="shared" si="69"/>
        <v>-12500000000</v>
      </c>
      <c r="K4400" s="38"/>
      <c r="L4400" s="49"/>
      <c r="M4400" s="37" t="s">
        <v>63</v>
      </c>
      <c r="N4400" s="37" t="s">
        <v>64</v>
      </c>
      <c r="O4400" s="37" t="s">
        <v>1757</v>
      </c>
      <c r="P4400" s="37" t="s">
        <v>1758</v>
      </c>
      <c r="Q4400" s="37" t="s">
        <v>1759</v>
      </c>
      <c r="R4400" s="37" t="s">
        <v>1760</v>
      </c>
      <c r="S4400" s="37" t="s">
        <v>1890</v>
      </c>
      <c r="T4400" s="37" t="s">
        <v>1889</v>
      </c>
      <c r="U4400" s="1" t="e">
        <f>VLOOKUP(T4400,[2]VAT!$A:$D,1,0)</f>
        <v>#N/A</v>
      </c>
      <c r="V4400" s="37" t="s">
        <v>2</v>
      </c>
      <c r="W4400" s="37" t="s">
        <v>2</v>
      </c>
      <c r="X4400" t="e">
        <f>VLOOKUP(T4400,[3]رکوردها!$A:$B,2,0)</f>
        <v>#N/A</v>
      </c>
      <c r="Y4400" t="e">
        <f>VLOOKUP(T4400,[3]رکوردها!$A:$D,4,0)</f>
        <v>#N/A</v>
      </c>
      <c r="Z4400" t="e">
        <f>VLOOKUP(T4400,[3]رکوردها!$A:$C,3,0)</f>
        <v>#N/A</v>
      </c>
      <c r="AA4400" t="e">
        <f>VLOOKUP(T4400,[3]رکوردها!$A:$F,6,0)</f>
        <v>#N/A</v>
      </c>
      <c r="AB4400" t="e">
        <f>VLOOKUP(T4400,[3]رکوردها!$A:$E,5,0)</f>
        <v>#N/A</v>
      </c>
    </row>
    <row r="4401" spans="1:28" hidden="1" x14ac:dyDescent="0.2">
      <c r="A4401" s="36">
        <v>143110</v>
      </c>
      <c r="B4401" s="36">
        <v>1265</v>
      </c>
      <c r="C4401" s="36">
        <v>1217</v>
      </c>
      <c r="D4401" s="36" t="str">
        <f>VLOOKUP(C4401,Piv.Analysis!A:AA,27,0)</f>
        <v>کارمزد</v>
      </c>
      <c r="E4401" s="39" t="s">
        <v>5191</v>
      </c>
      <c r="F4401" s="37" t="s">
        <v>105</v>
      </c>
      <c r="G4401" s="37" t="s">
        <v>1903</v>
      </c>
      <c r="H4401" s="38">
        <v>0</v>
      </c>
      <c r="I4401" s="38">
        <v>10000</v>
      </c>
      <c r="J4401" s="38">
        <f t="shared" si="69"/>
        <v>-10000</v>
      </c>
      <c r="K4401" s="38"/>
      <c r="L4401" s="49"/>
      <c r="M4401" s="37" t="s">
        <v>63</v>
      </c>
      <c r="N4401" s="37" t="s">
        <v>64</v>
      </c>
      <c r="O4401" s="37" t="s">
        <v>1757</v>
      </c>
      <c r="P4401" s="37" t="s">
        <v>1758</v>
      </c>
      <c r="Q4401" s="37" t="s">
        <v>1759</v>
      </c>
      <c r="R4401" s="37" t="s">
        <v>1760</v>
      </c>
      <c r="S4401" s="37" t="s">
        <v>1890</v>
      </c>
      <c r="T4401" s="37" t="s">
        <v>1889</v>
      </c>
      <c r="U4401" s="1" t="e">
        <f>VLOOKUP(T4401,[2]VAT!$A:$D,1,0)</f>
        <v>#N/A</v>
      </c>
      <c r="V4401" s="37" t="s">
        <v>2</v>
      </c>
      <c r="W4401" s="37" t="s">
        <v>2</v>
      </c>
      <c r="X4401" t="e">
        <f>VLOOKUP(T4401,[3]رکوردها!$A:$B,2,0)</f>
        <v>#N/A</v>
      </c>
      <c r="Y4401" t="e">
        <f>VLOOKUP(T4401,[3]رکوردها!$A:$D,4,0)</f>
        <v>#N/A</v>
      </c>
      <c r="Z4401" t="e">
        <f>VLOOKUP(T4401,[3]رکوردها!$A:$C,3,0)</f>
        <v>#N/A</v>
      </c>
      <c r="AA4401" t="e">
        <f>VLOOKUP(T4401,[3]رکوردها!$A:$F,6,0)</f>
        <v>#N/A</v>
      </c>
      <c r="AB4401" t="e">
        <f>VLOOKUP(T4401,[3]رکوردها!$A:$E,5,0)</f>
        <v>#N/A</v>
      </c>
    </row>
    <row r="4402" spans="1:28" hidden="1" x14ac:dyDescent="0.2">
      <c r="A4402" s="36">
        <v>143112</v>
      </c>
      <c r="B4402" s="36">
        <v>1265</v>
      </c>
      <c r="C4402" s="36">
        <v>1217</v>
      </c>
      <c r="D4402" s="36" t="str">
        <f>VLOOKUP(C4402,Piv.Analysis!A:AA,27,0)</f>
        <v>کارمزد</v>
      </c>
      <c r="E4402" s="39" t="s">
        <v>5191</v>
      </c>
      <c r="F4402" s="37" t="s">
        <v>105</v>
      </c>
      <c r="G4402" s="37" t="s">
        <v>1904</v>
      </c>
      <c r="H4402" s="38">
        <v>0</v>
      </c>
      <c r="I4402" s="38">
        <v>10000</v>
      </c>
      <c r="J4402" s="38">
        <f t="shared" si="69"/>
        <v>-10000</v>
      </c>
      <c r="K4402" s="38"/>
      <c r="L4402" s="49"/>
      <c r="M4402" s="37" t="s">
        <v>63</v>
      </c>
      <c r="N4402" s="37" t="s">
        <v>64</v>
      </c>
      <c r="O4402" s="37" t="s">
        <v>1757</v>
      </c>
      <c r="P4402" s="37" t="s">
        <v>1758</v>
      </c>
      <c r="Q4402" s="37" t="s">
        <v>1759</v>
      </c>
      <c r="R4402" s="37" t="s">
        <v>1760</v>
      </c>
      <c r="S4402" s="37" t="s">
        <v>1890</v>
      </c>
      <c r="T4402" s="37" t="s">
        <v>1889</v>
      </c>
      <c r="U4402" s="1" t="e">
        <f>VLOOKUP(T4402,[2]VAT!$A:$D,1,0)</f>
        <v>#N/A</v>
      </c>
      <c r="V4402" s="37" t="s">
        <v>2</v>
      </c>
      <c r="W4402" s="37" t="s">
        <v>2</v>
      </c>
      <c r="X4402" t="e">
        <f>VLOOKUP(T4402,[3]رکوردها!$A:$B,2,0)</f>
        <v>#N/A</v>
      </c>
      <c r="Y4402" t="e">
        <f>VLOOKUP(T4402,[3]رکوردها!$A:$D,4,0)</f>
        <v>#N/A</v>
      </c>
      <c r="Z4402" t="e">
        <f>VLOOKUP(T4402,[3]رکوردها!$A:$C,3,0)</f>
        <v>#N/A</v>
      </c>
      <c r="AA4402" t="e">
        <f>VLOOKUP(T4402,[3]رکوردها!$A:$F,6,0)</f>
        <v>#N/A</v>
      </c>
      <c r="AB4402" t="e">
        <f>VLOOKUP(T4402,[3]رکوردها!$A:$E,5,0)</f>
        <v>#N/A</v>
      </c>
    </row>
    <row r="4403" spans="1:28" s="41" customFormat="1" hidden="1" x14ac:dyDescent="0.2">
      <c r="A4403" s="36">
        <v>173679</v>
      </c>
      <c r="B4403" s="36">
        <v>1306</v>
      </c>
      <c r="C4403" s="36">
        <v>1591</v>
      </c>
      <c r="D4403" s="36" t="str">
        <f>VLOOKUP(C4403,Piv.Analysis!A:AA,27,0)</f>
        <v>دریافت و پرداخت</v>
      </c>
      <c r="E4403" s="36"/>
      <c r="F4403" s="37" t="s">
        <v>209</v>
      </c>
      <c r="G4403" s="37" t="s">
        <v>1905</v>
      </c>
      <c r="H4403" s="38">
        <v>35562206</v>
      </c>
      <c r="I4403" s="38">
        <v>0</v>
      </c>
      <c r="J4403" s="38">
        <f t="shared" si="69"/>
        <v>35562206</v>
      </c>
      <c r="K4403" s="38"/>
      <c r="L4403" s="49"/>
      <c r="M4403" s="37" t="s">
        <v>63</v>
      </c>
      <c r="N4403" s="37" t="s">
        <v>64</v>
      </c>
      <c r="O4403" s="37" t="s">
        <v>1757</v>
      </c>
      <c r="P4403" s="37" t="s">
        <v>1758</v>
      </c>
      <c r="Q4403" s="37" t="s">
        <v>1759</v>
      </c>
      <c r="R4403" s="37" t="s">
        <v>1760</v>
      </c>
      <c r="S4403" s="37" t="s">
        <v>1890</v>
      </c>
      <c r="T4403" s="37" t="s">
        <v>1889</v>
      </c>
      <c r="U4403" s="1" t="e">
        <f>VLOOKUP(T4403,[2]VAT!$A:$D,1,0)</f>
        <v>#N/A</v>
      </c>
      <c r="V4403" s="37" t="s">
        <v>2</v>
      </c>
      <c r="W4403" s="37" t="s">
        <v>2</v>
      </c>
      <c r="X4403" t="e">
        <f>VLOOKUP(T4403,[3]رکوردها!$A:$B,2,0)</f>
        <v>#N/A</v>
      </c>
      <c r="Y4403" t="e">
        <f>VLOOKUP(T4403,[3]رکوردها!$A:$D,4,0)</f>
        <v>#N/A</v>
      </c>
      <c r="Z4403" t="e">
        <f>VLOOKUP(T4403,[3]رکوردها!$A:$C,3,0)</f>
        <v>#N/A</v>
      </c>
      <c r="AA4403" t="e">
        <f>VLOOKUP(T4403,[3]رکوردها!$A:$F,6,0)</f>
        <v>#N/A</v>
      </c>
      <c r="AB4403" t="e">
        <f>VLOOKUP(T4403,[3]رکوردها!$A:$E,5,0)</f>
        <v>#N/A</v>
      </c>
    </row>
    <row r="4404" spans="1:28" hidden="1" x14ac:dyDescent="0.2">
      <c r="A4404" s="36">
        <v>173682</v>
      </c>
      <c r="B4404" s="36">
        <v>1323</v>
      </c>
      <c r="C4404" s="36">
        <v>1592</v>
      </c>
      <c r="D4404" s="36" t="str">
        <f>VLOOKUP(C4404,Piv.Analysis!A:AA,27,0)</f>
        <v>کارمزد</v>
      </c>
      <c r="E4404" s="39" t="s">
        <v>5191</v>
      </c>
      <c r="F4404" s="37" t="s">
        <v>171</v>
      </c>
      <c r="G4404" s="37" t="s">
        <v>1906</v>
      </c>
      <c r="H4404" s="38">
        <v>0</v>
      </c>
      <c r="I4404" s="38">
        <v>2732480</v>
      </c>
      <c r="J4404" s="38">
        <f t="shared" si="69"/>
        <v>-2732480</v>
      </c>
      <c r="K4404" s="38"/>
      <c r="L4404" s="49"/>
      <c r="M4404" s="37" t="s">
        <v>63</v>
      </c>
      <c r="N4404" s="37" t="s">
        <v>64</v>
      </c>
      <c r="O4404" s="37" t="s">
        <v>1757</v>
      </c>
      <c r="P4404" s="37" t="s">
        <v>1758</v>
      </c>
      <c r="Q4404" s="37" t="s">
        <v>1759</v>
      </c>
      <c r="R4404" s="37" t="s">
        <v>1760</v>
      </c>
      <c r="S4404" s="37" t="s">
        <v>1890</v>
      </c>
      <c r="T4404" s="37" t="s">
        <v>1889</v>
      </c>
      <c r="U4404" s="1" t="e">
        <f>VLOOKUP(T4404,[2]VAT!$A:$D,1,0)</f>
        <v>#N/A</v>
      </c>
      <c r="V4404" s="37" t="s">
        <v>2</v>
      </c>
      <c r="W4404" s="37" t="s">
        <v>2</v>
      </c>
      <c r="X4404" t="e">
        <f>VLOOKUP(T4404,[3]رکوردها!$A:$B,2,0)</f>
        <v>#N/A</v>
      </c>
      <c r="Y4404" t="e">
        <f>VLOOKUP(T4404,[3]رکوردها!$A:$D,4,0)</f>
        <v>#N/A</v>
      </c>
      <c r="Z4404" t="e">
        <f>VLOOKUP(T4404,[3]رکوردها!$A:$C,3,0)</f>
        <v>#N/A</v>
      </c>
      <c r="AA4404" t="e">
        <f>VLOOKUP(T4404,[3]رکوردها!$A:$F,6,0)</f>
        <v>#N/A</v>
      </c>
      <c r="AB4404" t="e">
        <f>VLOOKUP(T4404,[3]رکوردها!$A:$E,5,0)</f>
        <v>#N/A</v>
      </c>
    </row>
    <row r="4405" spans="1:28" s="41" customFormat="1" hidden="1" x14ac:dyDescent="0.2">
      <c r="A4405" s="36">
        <v>173694</v>
      </c>
      <c r="B4405" s="36">
        <v>1526</v>
      </c>
      <c r="C4405" s="36">
        <v>1594</v>
      </c>
      <c r="D4405" s="36" t="str">
        <f>VLOOKUP(C4405,Piv.Analysis!A:AA,27,0)</f>
        <v>دریافت و پرداخت</v>
      </c>
      <c r="E4405" s="36"/>
      <c r="F4405" s="37" t="s">
        <v>1661</v>
      </c>
      <c r="G4405" s="37" t="s">
        <v>1907</v>
      </c>
      <c r="H4405" s="38">
        <v>35562206</v>
      </c>
      <c r="I4405" s="38">
        <v>0</v>
      </c>
      <c r="J4405" s="38">
        <f t="shared" si="69"/>
        <v>35562206</v>
      </c>
      <c r="K4405" s="38"/>
      <c r="L4405" s="49"/>
      <c r="M4405" s="37" t="s">
        <v>63</v>
      </c>
      <c r="N4405" s="37" t="s">
        <v>64</v>
      </c>
      <c r="O4405" s="37" t="s">
        <v>1757</v>
      </c>
      <c r="P4405" s="37" t="s">
        <v>1758</v>
      </c>
      <c r="Q4405" s="37" t="s">
        <v>1759</v>
      </c>
      <c r="R4405" s="37" t="s">
        <v>1760</v>
      </c>
      <c r="S4405" s="37" t="s">
        <v>1890</v>
      </c>
      <c r="T4405" s="37" t="s">
        <v>1889</v>
      </c>
      <c r="U4405" s="1" t="e">
        <f>VLOOKUP(T4405,[2]VAT!$A:$D,1,0)</f>
        <v>#N/A</v>
      </c>
      <c r="V4405" s="37" t="s">
        <v>2</v>
      </c>
      <c r="W4405" s="37" t="s">
        <v>2</v>
      </c>
      <c r="X4405" t="e">
        <f>VLOOKUP(T4405,[3]رکوردها!$A:$B,2,0)</f>
        <v>#N/A</v>
      </c>
      <c r="Y4405" t="e">
        <f>VLOOKUP(T4405,[3]رکوردها!$A:$D,4,0)</f>
        <v>#N/A</v>
      </c>
      <c r="Z4405" t="e">
        <f>VLOOKUP(T4405,[3]رکوردها!$A:$C,3,0)</f>
        <v>#N/A</v>
      </c>
      <c r="AA4405" t="e">
        <f>VLOOKUP(T4405,[3]رکوردها!$A:$F,6,0)</f>
        <v>#N/A</v>
      </c>
      <c r="AB4405" t="e">
        <f>VLOOKUP(T4405,[3]رکوردها!$A:$E,5,0)</f>
        <v>#N/A</v>
      </c>
    </row>
    <row r="4406" spans="1:28" hidden="1" x14ac:dyDescent="0.2">
      <c r="A4406" s="36">
        <v>176787</v>
      </c>
      <c r="B4406" s="36">
        <v>1625</v>
      </c>
      <c r="C4406" s="36">
        <v>1824</v>
      </c>
      <c r="D4406" s="36" t="str">
        <f>VLOOKUP(C4406,Piv.Analysis!A:AA,27,0)</f>
        <v>کارمزد</v>
      </c>
      <c r="E4406" s="39" t="s">
        <v>5191</v>
      </c>
      <c r="F4406" s="37" t="s">
        <v>33</v>
      </c>
      <c r="G4406" s="37" t="s">
        <v>1908</v>
      </c>
      <c r="H4406" s="38">
        <v>0</v>
      </c>
      <c r="I4406" s="38">
        <v>5772583</v>
      </c>
      <c r="J4406" s="38">
        <f t="shared" si="69"/>
        <v>-5772583</v>
      </c>
      <c r="K4406" s="38"/>
      <c r="L4406" s="49"/>
      <c r="M4406" s="37" t="s">
        <v>63</v>
      </c>
      <c r="N4406" s="37" t="s">
        <v>64</v>
      </c>
      <c r="O4406" s="37" t="s">
        <v>1757</v>
      </c>
      <c r="P4406" s="37" t="s">
        <v>1758</v>
      </c>
      <c r="Q4406" s="37" t="s">
        <v>1759</v>
      </c>
      <c r="R4406" s="37" t="s">
        <v>1760</v>
      </c>
      <c r="S4406" s="37" t="s">
        <v>1890</v>
      </c>
      <c r="T4406" s="37" t="s">
        <v>1889</v>
      </c>
      <c r="U4406" s="1" t="e">
        <f>VLOOKUP(T4406,[2]VAT!$A:$D,1,0)</f>
        <v>#N/A</v>
      </c>
      <c r="V4406" s="37" t="s">
        <v>2</v>
      </c>
      <c r="W4406" s="37" t="s">
        <v>2</v>
      </c>
      <c r="X4406" t="e">
        <f>VLOOKUP(T4406,[3]رکوردها!$A:$B,2,0)</f>
        <v>#N/A</v>
      </c>
      <c r="Y4406" t="e">
        <f>VLOOKUP(T4406,[3]رکوردها!$A:$D,4,0)</f>
        <v>#N/A</v>
      </c>
      <c r="Z4406" t="e">
        <f>VLOOKUP(T4406,[3]رکوردها!$A:$C,3,0)</f>
        <v>#N/A</v>
      </c>
      <c r="AA4406" t="e">
        <f>VLOOKUP(T4406,[3]رکوردها!$A:$F,6,0)</f>
        <v>#N/A</v>
      </c>
      <c r="AB4406" t="e">
        <f>VLOOKUP(T4406,[3]رکوردها!$A:$E,5,0)</f>
        <v>#N/A</v>
      </c>
    </row>
    <row r="4407" spans="1:28" hidden="1" x14ac:dyDescent="0.2">
      <c r="A4407" s="36">
        <v>176789</v>
      </c>
      <c r="B4407" s="36">
        <v>1625</v>
      </c>
      <c r="C4407" s="36">
        <v>1824</v>
      </c>
      <c r="D4407" s="36" t="str">
        <f>VLOOKUP(C4407,Piv.Analysis!A:AA,27,0)</f>
        <v>کارمزد</v>
      </c>
      <c r="E4407" s="39" t="s">
        <v>5191</v>
      </c>
      <c r="F4407" s="37" t="s">
        <v>33</v>
      </c>
      <c r="G4407" s="37" t="s">
        <v>1909</v>
      </c>
      <c r="H4407" s="38">
        <v>0</v>
      </c>
      <c r="I4407" s="38">
        <v>40974588</v>
      </c>
      <c r="J4407" s="38">
        <f t="shared" si="69"/>
        <v>-40974588</v>
      </c>
      <c r="K4407" s="38"/>
      <c r="L4407" s="49"/>
      <c r="M4407" s="37" t="s">
        <v>63</v>
      </c>
      <c r="N4407" s="37" t="s">
        <v>64</v>
      </c>
      <c r="O4407" s="37" t="s">
        <v>1757</v>
      </c>
      <c r="P4407" s="37" t="s">
        <v>1758</v>
      </c>
      <c r="Q4407" s="37" t="s">
        <v>1759</v>
      </c>
      <c r="R4407" s="37" t="s">
        <v>1760</v>
      </c>
      <c r="S4407" s="37" t="s">
        <v>1890</v>
      </c>
      <c r="T4407" s="37" t="s">
        <v>1889</v>
      </c>
      <c r="U4407" s="1" t="e">
        <f>VLOOKUP(T4407,[2]VAT!$A:$D,1,0)</f>
        <v>#N/A</v>
      </c>
      <c r="V4407" s="37" t="s">
        <v>2</v>
      </c>
      <c r="W4407" s="37" t="s">
        <v>2</v>
      </c>
      <c r="X4407" t="e">
        <f>VLOOKUP(T4407,[3]رکوردها!$A:$B,2,0)</f>
        <v>#N/A</v>
      </c>
      <c r="Y4407" t="e">
        <f>VLOOKUP(T4407,[3]رکوردها!$A:$D,4,0)</f>
        <v>#N/A</v>
      </c>
      <c r="Z4407" t="e">
        <f>VLOOKUP(T4407,[3]رکوردها!$A:$C,3,0)</f>
        <v>#N/A</v>
      </c>
      <c r="AA4407" t="e">
        <f>VLOOKUP(T4407,[3]رکوردها!$A:$F,6,0)</f>
        <v>#N/A</v>
      </c>
      <c r="AB4407" t="e">
        <f>VLOOKUP(T4407,[3]رکوردها!$A:$E,5,0)</f>
        <v>#N/A</v>
      </c>
    </row>
    <row r="4408" spans="1:28" hidden="1" x14ac:dyDescent="0.2">
      <c r="A4408" s="36">
        <v>176841</v>
      </c>
      <c r="B4408" s="36">
        <v>1642</v>
      </c>
      <c r="C4408" s="36">
        <v>1826</v>
      </c>
      <c r="D4408" s="36" t="str">
        <f>VLOOKUP(C4408,Piv.Analysis!A:AA,27,0)</f>
        <v>کارمزد</v>
      </c>
      <c r="E4408" s="39" t="s">
        <v>5191</v>
      </c>
      <c r="F4408" s="37" t="s">
        <v>222</v>
      </c>
      <c r="G4408" s="37" t="s">
        <v>1910</v>
      </c>
      <c r="H4408" s="38">
        <v>0</v>
      </c>
      <c r="I4408" s="38">
        <v>3270346</v>
      </c>
      <c r="J4408" s="38">
        <f t="shared" si="69"/>
        <v>-3270346</v>
      </c>
      <c r="K4408" s="38"/>
      <c r="L4408" s="49"/>
      <c r="M4408" s="37" t="s">
        <v>63</v>
      </c>
      <c r="N4408" s="37" t="s">
        <v>64</v>
      </c>
      <c r="O4408" s="37" t="s">
        <v>1757</v>
      </c>
      <c r="P4408" s="37" t="s">
        <v>1758</v>
      </c>
      <c r="Q4408" s="37" t="s">
        <v>1759</v>
      </c>
      <c r="R4408" s="37" t="s">
        <v>1760</v>
      </c>
      <c r="S4408" s="37" t="s">
        <v>1890</v>
      </c>
      <c r="T4408" s="37" t="s">
        <v>1889</v>
      </c>
      <c r="U4408" s="1" t="e">
        <f>VLOOKUP(T4408,[2]VAT!$A:$D,1,0)</f>
        <v>#N/A</v>
      </c>
      <c r="V4408" s="37" t="s">
        <v>2</v>
      </c>
      <c r="W4408" s="37" t="s">
        <v>2</v>
      </c>
      <c r="X4408" t="e">
        <f>VLOOKUP(T4408,[3]رکوردها!$A:$B,2,0)</f>
        <v>#N/A</v>
      </c>
      <c r="Y4408" t="e">
        <f>VLOOKUP(T4408,[3]رکوردها!$A:$D,4,0)</f>
        <v>#N/A</v>
      </c>
      <c r="Z4408" t="e">
        <f>VLOOKUP(T4408,[3]رکوردها!$A:$C,3,0)</f>
        <v>#N/A</v>
      </c>
      <c r="AA4408" t="e">
        <f>VLOOKUP(T4408,[3]رکوردها!$A:$F,6,0)</f>
        <v>#N/A</v>
      </c>
      <c r="AB4408" t="e">
        <f>VLOOKUP(T4408,[3]رکوردها!$A:$E,5,0)</f>
        <v>#N/A</v>
      </c>
    </row>
    <row r="4409" spans="1:28" hidden="1" x14ac:dyDescent="0.2">
      <c r="A4409" s="36">
        <v>176843</v>
      </c>
      <c r="B4409" s="36">
        <v>1642</v>
      </c>
      <c r="C4409" s="36">
        <v>1826</v>
      </c>
      <c r="D4409" s="36" t="str">
        <f>VLOOKUP(C4409,Piv.Analysis!A:AA,27,0)</f>
        <v>کارمزد</v>
      </c>
      <c r="E4409" s="39" t="s">
        <v>5191</v>
      </c>
      <c r="F4409" s="37" t="s">
        <v>222</v>
      </c>
      <c r="G4409" s="37" t="s">
        <v>1911</v>
      </c>
      <c r="H4409" s="38">
        <v>0</v>
      </c>
      <c r="I4409" s="38">
        <v>31292315</v>
      </c>
      <c r="J4409" s="38">
        <f t="shared" si="69"/>
        <v>-31292315</v>
      </c>
      <c r="K4409" s="38"/>
      <c r="L4409" s="49"/>
      <c r="M4409" s="37" t="s">
        <v>63</v>
      </c>
      <c r="N4409" s="37" t="s">
        <v>64</v>
      </c>
      <c r="O4409" s="37" t="s">
        <v>1757</v>
      </c>
      <c r="P4409" s="37" t="s">
        <v>1758</v>
      </c>
      <c r="Q4409" s="37" t="s">
        <v>1759</v>
      </c>
      <c r="R4409" s="37" t="s">
        <v>1760</v>
      </c>
      <c r="S4409" s="37" t="s">
        <v>1890</v>
      </c>
      <c r="T4409" s="37" t="s">
        <v>1889</v>
      </c>
      <c r="U4409" s="1" t="e">
        <f>VLOOKUP(T4409,[2]VAT!$A:$D,1,0)</f>
        <v>#N/A</v>
      </c>
      <c r="V4409" s="37" t="s">
        <v>2</v>
      </c>
      <c r="W4409" s="37" t="s">
        <v>2</v>
      </c>
      <c r="X4409" t="e">
        <f>VLOOKUP(T4409,[3]رکوردها!$A:$B,2,0)</f>
        <v>#N/A</v>
      </c>
      <c r="Y4409" t="e">
        <f>VLOOKUP(T4409,[3]رکوردها!$A:$D,4,0)</f>
        <v>#N/A</v>
      </c>
      <c r="Z4409" t="e">
        <f>VLOOKUP(T4409,[3]رکوردها!$A:$C,3,0)</f>
        <v>#N/A</v>
      </c>
      <c r="AA4409" t="e">
        <f>VLOOKUP(T4409,[3]رکوردها!$A:$F,6,0)</f>
        <v>#N/A</v>
      </c>
      <c r="AB4409" t="e">
        <f>VLOOKUP(T4409,[3]رکوردها!$A:$E,5,0)</f>
        <v>#N/A</v>
      </c>
    </row>
    <row r="4410" spans="1:28" hidden="1" x14ac:dyDescent="0.2">
      <c r="A4410" s="36">
        <v>176845</v>
      </c>
      <c r="B4410" s="36">
        <v>1642</v>
      </c>
      <c r="C4410" s="36">
        <v>1826</v>
      </c>
      <c r="D4410" s="36" t="str">
        <f>VLOOKUP(C4410,Piv.Analysis!A:AA,27,0)</f>
        <v>کارمزد</v>
      </c>
      <c r="E4410" s="39" t="s">
        <v>5191</v>
      </c>
      <c r="F4410" s="37" t="s">
        <v>222</v>
      </c>
      <c r="G4410" s="37" t="s">
        <v>1912</v>
      </c>
      <c r="H4410" s="38">
        <v>0</v>
      </c>
      <c r="I4410" s="38">
        <v>26557173</v>
      </c>
      <c r="J4410" s="38">
        <f t="shared" si="69"/>
        <v>-26557173</v>
      </c>
      <c r="K4410" s="38"/>
      <c r="L4410" s="49"/>
      <c r="M4410" s="37" t="s">
        <v>63</v>
      </c>
      <c r="N4410" s="37" t="s">
        <v>64</v>
      </c>
      <c r="O4410" s="37" t="s">
        <v>1757</v>
      </c>
      <c r="P4410" s="37" t="s">
        <v>1758</v>
      </c>
      <c r="Q4410" s="37" t="s">
        <v>1759</v>
      </c>
      <c r="R4410" s="37" t="s">
        <v>1760</v>
      </c>
      <c r="S4410" s="37" t="s">
        <v>1890</v>
      </c>
      <c r="T4410" s="37" t="s">
        <v>1889</v>
      </c>
      <c r="U4410" s="1" t="e">
        <f>VLOOKUP(T4410,[2]VAT!$A:$D,1,0)</f>
        <v>#N/A</v>
      </c>
      <c r="V4410" s="37" t="s">
        <v>2</v>
      </c>
      <c r="W4410" s="37" t="s">
        <v>2</v>
      </c>
      <c r="X4410" t="e">
        <f>VLOOKUP(T4410,[3]رکوردها!$A:$B,2,0)</f>
        <v>#N/A</v>
      </c>
      <c r="Y4410" t="e">
        <f>VLOOKUP(T4410,[3]رکوردها!$A:$D,4,0)</f>
        <v>#N/A</v>
      </c>
      <c r="Z4410" t="e">
        <f>VLOOKUP(T4410,[3]رکوردها!$A:$C,3,0)</f>
        <v>#N/A</v>
      </c>
      <c r="AA4410" t="e">
        <f>VLOOKUP(T4410,[3]رکوردها!$A:$F,6,0)</f>
        <v>#N/A</v>
      </c>
      <c r="AB4410" t="e">
        <f>VLOOKUP(T4410,[3]رکوردها!$A:$E,5,0)</f>
        <v>#N/A</v>
      </c>
    </row>
    <row r="4411" spans="1:28" hidden="1" x14ac:dyDescent="0.2">
      <c r="A4411" s="36">
        <v>176847</v>
      </c>
      <c r="B4411" s="36">
        <v>1642</v>
      </c>
      <c r="C4411" s="36">
        <v>1826</v>
      </c>
      <c r="D4411" s="36" t="str">
        <f>VLOOKUP(C4411,Piv.Analysis!A:AA,27,0)</f>
        <v>کارمزد</v>
      </c>
      <c r="E4411" s="39" t="s">
        <v>5191</v>
      </c>
      <c r="F4411" s="37" t="s">
        <v>222</v>
      </c>
      <c r="G4411" s="37" t="s">
        <v>1913</v>
      </c>
      <c r="H4411" s="38">
        <v>0</v>
      </c>
      <c r="I4411" s="38">
        <v>78058801</v>
      </c>
      <c r="J4411" s="38">
        <f t="shared" si="69"/>
        <v>-78058801</v>
      </c>
      <c r="K4411" s="38"/>
      <c r="L4411" s="49"/>
      <c r="M4411" s="37" t="s">
        <v>63</v>
      </c>
      <c r="N4411" s="37" t="s">
        <v>64</v>
      </c>
      <c r="O4411" s="37" t="s">
        <v>1757</v>
      </c>
      <c r="P4411" s="37" t="s">
        <v>1758</v>
      </c>
      <c r="Q4411" s="37" t="s">
        <v>1759</v>
      </c>
      <c r="R4411" s="37" t="s">
        <v>1760</v>
      </c>
      <c r="S4411" s="37" t="s">
        <v>1890</v>
      </c>
      <c r="T4411" s="37" t="s">
        <v>1889</v>
      </c>
      <c r="U4411" s="1" t="e">
        <f>VLOOKUP(T4411,[2]VAT!$A:$D,1,0)</f>
        <v>#N/A</v>
      </c>
      <c r="V4411" s="37" t="s">
        <v>2</v>
      </c>
      <c r="W4411" s="37" t="s">
        <v>2</v>
      </c>
      <c r="X4411" t="e">
        <f>VLOOKUP(T4411,[3]رکوردها!$A:$B,2,0)</f>
        <v>#N/A</v>
      </c>
      <c r="Y4411" t="e">
        <f>VLOOKUP(T4411,[3]رکوردها!$A:$D,4,0)</f>
        <v>#N/A</v>
      </c>
      <c r="Z4411" t="e">
        <f>VLOOKUP(T4411,[3]رکوردها!$A:$C,3,0)</f>
        <v>#N/A</v>
      </c>
      <c r="AA4411" t="e">
        <f>VLOOKUP(T4411,[3]رکوردها!$A:$F,6,0)</f>
        <v>#N/A</v>
      </c>
      <c r="AB4411" t="e">
        <f>VLOOKUP(T4411,[3]رکوردها!$A:$E,5,0)</f>
        <v>#N/A</v>
      </c>
    </row>
    <row r="4412" spans="1:28" hidden="1" x14ac:dyDescent="0.2">
      <c r="A4412" s="36">
        <v>176849</v>
      </c>
      <c r="B4412" s="36">
        <v>1642</v>
      </c>
      <c r="C4412" s="36">
        <v>1826</v>
      </c>
      <c r="D4412" s="36" t="str">
        <f>VLOOKUP(C4412,Piv.Analysis!A:AA,27,0)</f>
        <v>کارمزد</v>
      </c>
      <c r="E4412" s="39" t="s">
        <v>5191</v>
      </c>
      <c r="F4412" s="37" t="s">
        <v>222</v>
      </c>
      <c r="G4412" s="37" t="s">
        <v>1914</v>
      </c>
      <c r="H4412" s="38">
        <v>0</v>
      </c>
      <c r="I4412" s="38">
        <v>70435617</v>
      </c>
      <c r="J4412" s="38">
        <f t="shared" si="69"/>
        <v>-70435617</v>
      </c>
      <c r="K4412" s="38"/>
      <c r="L4412" s="49"/>
      <c r="M4412" s="37" t="s">
        <v>63</v>
      </c>
      <c r="N4412" s="37" t="s">
        <v>64</v>
      </c>
      <c r="O4412" s="37" t="s">
        <v>1757</v>
      </c>
      <c r="P4412" s="37" t="s">
        <v>1758</v>
      </c>
      <c r="Q4412" s="37" t="s">
        <v>1759</v>
      </c>
      <c r="R4412" s="37" t="s">
        <v>1760</v>
      </c>
      <c r="S4412" s="37" t="s">
        <v>1890</v>
      </c>
      <c r="T4412" s="37" t="s">
        <v>1889</v>
      </c>
      <c r="U4412" s="1" t="e">
        <f>VLOOKUP(T4412,[2]VAT!$A:$D,1,0)</f>
        <v>#N/A</v>
      </c>
      <c r="V4412" s="37" t="s">
        <v>2</v>
      </c>
      <c r="W4412" s="37" t="s">
        <v>2</v>
      </c>
      <c r="X4412" t="e">
        <f>VLOOKUP(T4412,[3]رکوردها!$A:$B,2,0)</f>
        <v>#N/A</v>
      </c>
      <c r="Y4412" t="e">
        <f>VLOOKUP(T4412,[3]رکوردها!$A:$D,4,0)</f>
        <v>#N/A</v>
      </c>
      <c r="Z4412" t="e">
        <f>VLOOKUP(T4412,[3]رکوردها!$A:$C,3,0)</f>
        <v>#N/A</v>
      </c>
      <c r="AA4412" t="e">
        <f>VLOOKUP(T4412,[3]رکوردها!$A:$F,6,0)</f>
        <v>#N/A</v>
      </c>
      <c r="AB4412" t="e">
        <f>VLOOKUP(T4412,[3]رکوردها!$A:$E,5,0)</f>
        <v>#N/A</v>
      </c>
    </row>
    <row r="4413" spans="1:28" s="41" customFormat="1" hidden="1" x14ac:dyDescent="0.2">
      <c r="A4413" s="36">
        <v>143062</v>
      </c>
      <c r="B4413" s="36">
        <v>1153</v>
      </c>
      <c r="C4413" s="36">
        <v>1325</v>
      </c>
      <c r="D4413" s="36" t="str">
        <f>VLOOKUP(C4413,Piv.Analysis!A:AA,27,0)</f>
        <v>دریافت و پرداخت</v>
      </c>
      <c r="E4413" s="36"/>
      <c r="F4413" s="37" t="s">
        <v>240</v>
      </c>
      <c r="G4413" s="37" t="s">
        <v>1888</v>
      </c>
      <c r="H4413" s="38">
        <v>0</v>
      </c>
      <c r="I4413" s="38">
        <v>55757117</v>
      </c>
      <c r="J4413" s="38">
        <f t="shared" si="69"/>
        <v>-55757117</v>
      </c>
      <c r="K4413" s="38"/>
      <c r="L4413" s="49"/>
      <c r="M4413" s="37" t="s">
        <v>1710</v>
      </c>
      <c r="N4413" s="37" t="s">
        <v>1711</v>
      </c>
      <c r="O4413" s="37" t="s">
        <v>1712</v>
      </c>
      <c r="P4413" s="37" t="s">
        <v>1713</v>
      </c>
      <c r="Q4413" s="37" t="s">
        <v>1859</v>
      </c>
      <c r="R4413" s="37" t="s">
        <v>1860</v>
      </c>
      <c r="S4413" s="37" t="s">
        <v>1890</v>
      </c>
      <c r="T4413" s="37" t="s">
        <v>1889</v>
      </c>
      <c r="U4413" s="1" t="e">
        <f>VLOOKUP(T4413,[2]VAT!$A:$D,1,0)</f>
        <v>#N/A</v>
      </c>
      <c r="V4413" s="37" t="s">
        <v>2</v>
      </c>
      <c r="W4413" s="37" t="s">
        <v>2</v>
      </c>
      <c r="X4413" t="e">
        <f>VLOOKUP(T4413,[3]رکوردها!$A:$B,2,0)</f>
        <v>#N/A</v>
      </c>
      <c r="Y4413" t="e">
        <f>VLOOKUP(T4413,[3]رکوردها!$A:$D,4,0)</f>
        <v>#N/A</v>
      </c>
      <c r="Z4413" t="e">
        <f>VLOOKUP(T4413,[3]رکوردها!$A:$C,3,0)</f>
        <v>#N/A</v>
      </c>
      <c r="AA4413" t="e">
        <f>VLOOKUP(T4413,[3]رکوردها!$A:$F,6,0)</f>
        <v>#N/A</v>
      </c>
      <c r="AB4413" t="e">
        <f>VLOOKUP(T4413,[3]رکوردها!$A:$E,5,0)</f>
        <v>#N/A</v>
      </c>
    </row>
    <row r="4414" spans="1:28" s="41" customFormat="1" hidden="1" x14ac:dyDescent="0.2">
      <c r="A4414" s="36">
        <v>173680</v>
      </c>
      <c r="B4414" s="36">
        <v>1306</v>
      </c>
      <c r="C4414" s="36">
        <v>1591</v>
      </c>
      <c r="D4414" s="36" t="str">
        <f>VLOOKUP(C4414,Piv.Analysis!A:AA,27,0)</f>
        <v>دریافت و پرداخت</v>
      </c>
      <c r="E4414" s="36"/>
      <c r="F4414" s="37" t="s">
        <v>209</v>
      </c>
      <c r="G4414" s="37" t="s">
        <v>1905</v>
      </c>
      <c r="H4414" s="38">
        <v>0</v>
      </c>
      <c r="I4414" s="38">
        <v>35562206</v>
      </c>
      <c r="J4414" s="38">
        <f t="shared" si="69"/>
        <v>-35562206</v>
      </c>
      <c r="K4414" s="38"/>
      <c r="L4414" s="49"/>
      <c r="M4414" s="37" t="s">
        <v>1710</v>
      </c>
      <c r="N4414" s="37" t="s">
        <v>1711</v>
      </c>
      <c r="O4414" s="37" t="s">
        <v>1712</v>
      </c>
      <c r="P4414" s="37" t="s">
        <v>1713</v>
      </c>
      <c r="Q4414" s="37" t="s">
        <v>1859</v>
      </c>
      <c r="R4414" s="37" t="s">
        <v>1860</v>
      </c>
      <c r="S4414" s="37" t="s">
        <v>1890</v>
      </c>
      <c r="T4414" s="37" t="s">
        <v>1889</v>
      </c>
      <c r="U4414" s="1" t="e">
        <f>VLOOKUP(T4414,[2]VAT!$A:$D,1,0)</f>
        <v>#N/A</v>
      </c>
      <c r="V4414" s="37" t="s">
        <v>2</v>
      </c>
      <c r="W4414" s="37" t="s">
        <v>2</v>
      </c>
      <c r="X4414" t="e">
        <f>VLOOKUP(T4414,[3]رکوردها!$A:$B,2,0)</f>
        <v>#N/A</v>
      </c>
      <c r="Y4414" t="e">
        <f>VLOOKUP(T4414,[3]رکوردها!$A:$D,4,0)</f>
        <v>#N/A</v>
      </c>
      <c r="Z4414" t="e">
        <f>VLOOKUP(T4414,[3]رکوردها!$A:$C,3,0)</f>
        <v>#N/A</v>
      </c>
      <c r="AA4414" t="e">
        <f>VLOOKUP(T4414,[3]رکوردها!$A:$F,6,0)</f>
        <v>#N/A</v>
      </c>
      <c r="AB4414" t="e">
        <f>VLOOKUP(T4414,[3]رکوردها!$A:$E,5,0)</f>
        <v>#N/A</v>
      </c>
    </row>
    <row r="4415" spans="1:28" s="41" customFormat="1" hidden="1" x14ac:dyDescent="0.2">
      <c r="A4415" s="36">
        <v>173696</v>
      </c>
      <c r="B4415" s="36">
        <v>1526</v>
      </c>
      <c r="C4415" s="36">
        <v>1594</v>
      </c>
      <c r="D4415" s="36" t="str">
        <f>VLOOKUP(C4415,Piv.Analysis!A:AA,27,0)</f>
        <v>دریافت و پرداخت</v>
      </c>
      <c r="E4415" s="36"/>
      <c r="F4415" s="37" t="s">
        <v>1661</v>
      </c>
      <c r="G4415" s="37" t="s">
        <v>1907</v>
      </c>
      <c r="H4415" s="38">
        <v>0</v>
      </c>
      <c r="I4415" s="38">
        <v>35562206</v>
      </c>
      <c r="J4415" s="38">
        <f t="shared" si="69"/>
        <v>-35562206</v>
      </c>
      <c r="K4415" s="38"/>
      <c r="L4415" s="49"/>
      <c r="M4415" s="37" t="s">
        <v>1710</v>
      </c>
      <c r="N4415" s="37" t="s">
        <v>1711</v>
      </c>
      <c r="O4415" s="37" t="s">
        <v>1712</v>
      </c>
      <c r="P4415" s="37" t="s">
        <v>1713</v>
      </c>
      <c r="Q4415" s="37" t="s">
        <v>1859</v>
      </c>
      <c r="R4415" s="37" t="s">
        <v>1860</v>
      </c>
      <c r="S4415" s="37" t="s">
        <v>1890</v>
      </c>
      <c r="T4415" s="37" t="s">
        <v>1889</v>
      </c>
      <c r="U4415" s="1" t="e">
        <f>VLOOKUP(T4415,[2]VAT!$A:$D,1,0)</f>
        <v>#N/A</v>
      </c>
      <c r="V4415" s="37" t="s">
        <v>2</v>
      </c>
      <c r="W4415" s="37" t="s">
        <v>2</v>
      </c>
      <c r="X4415" t="e">
        <f>VLOOKUP(T4415,[3]رکوردها!$A:$B,2,0)</f>
        <v>#N/A</v>
      </c>
      <c r="Y4415" t="e">
        <f>VLOOKUP(T4415,[3]رکوردها!$A:$D,4,0)</f>
        <v>#N/A</v>
      </c>
      <c r="Z4415" t="e">
        <f>VLOOKUP(T4415,[3]رکوردها!$A:$C,3,0)</f>
        <v>#N/A</v>
      </c>
      <c r="AA4415" t="e">
        <f>VLOOKUP(T4415,[3]رکوردها!$A:$F,6,0)</f>
        <v>#N/A</v>
      </c>
      <c r="AB4415" t="e">
        <f>VLOOKUP(T4415,[3]رکوردها!$A:$E,5,0)</f>
        <v>#N/A</v>
      </c>
    </row>
    <row r="4416" spans="1:28" s="41" customFormat="1" hidden="1" x14ac:dyDescent="0.2">
      <c r="A4416" s="36">
        <v>143161</v>
      </c>
      <c r="B4416" s="36">
        <v>1221</v>
      </c>
      <c r="C4416" s="36">
        <v>1087</v>
      </c>
      <c r="D4416" s="39" t="s">
        <v>5178</v>
      </c>
      <c r="E4416" s="39"/>
      <c r="F4416" s="37" t="s">
        <v>83</v>
      </c>
      <c r="G4416" s="37" t="s">
        <v>1915</v>
      </c>
      <c r="H4416" s="38">
        <v>0</v>
      </c>
      <c r="I4416" s="38">
        <v>10000</v>
      </c>
      <c r="J4416" s="38">
        <f t="shared" si="69"/>
        <v>-10000</v>
      </c>
      <c r="K4416" s="38"/>
      <c r="L4416" s="49"/>
      <c r="M4416" s="37" t="s">
        <v>63</v>
      </c>
      <c r="N4416" s="37" t="s">
        <v>64</v>
      </c>
      <c r="O4416" s="37" t="s">
        <v>1757</v>
      </c>
      <c r="P4416" s="37" t="s">
        <v>1758</v>
      </c>
      <c r="Q4416" s="37" t="s">
        <v>1759</v>
      </c>
      <c r="R4416" s="37" t="s">
        <v>1760</v>
      </c>
      <c r="S4416" s="37" t="s">
        <v>1917</v>
      </c>
      <c r="T4416" s="37" t="s">
        <v>1916</v>
      </c>
      <c r="U4416" s="1" t="e">
        <f>VLOOKUP(T4416,[2]VAT!$A:$D,1,0)</f>
        <v>#N/A</v>
      </c>
      <c r="V4416" s="37" t="s">
        <v>2</v>
      </c>
      <c r="W4416" s="37" t="s">
        <v>2</v>
      </c>
      <c r="X4416" t="e">
        <f>VLOOKUP(T4416,[3]رکوردها!$A:$B,2,0)</f>
        <v>#N/A</v>
      </c>
      <c r="Y4416" t="e">
        <f>VLOOKUP(T4416,[3]رکوردها!$A:$D,4,0)</f>
        <v>#N/A</v>
      </c>
      <c r="Z4416" t="e">
        <f>VLOOKUP(T4416,[3]رکوردها!$A:$C,3,0)</f>
        <v>#N/A</v>
      </c>
      <c r="AA4416" t="e">
        <f>VLOOKUP(T4416,[3]رکوردها!$A:$F,6,0)</f>
        <v>#N/A</v>
      </c>
      <c r="AB4416" t="e">
        <f>VLOOKUP(T4416,[3]رکوردها!$A:$E,5,0)</f>
        <v>#N/A</v>
      </c>
    </row>
    <row r="4417" spans="1:28" s="41" customFormat="1" hidden="1" x14ac:dyDescent="0.2">
      <c r="A4417" s="36">
        <v>147092</v>
      </c>
      <c r="B4417" s="36">
        <v>1379</v>
      </c>
      <c r="C4417" s="36">
        <v>1450</v>
      </c>
      <c r="D4417" s="39" t="s">
        <v>5175</v>
      </c>
      <c r="E4417" s="36"/>
      <c r="F4417" s="37" t="s">
        <v>42</v>
      </c>
      <c r="G4417" s="37" t="s">
        <v>1848</v>
      </c>
      <c r="H4417" s="38">
        <v>0</v>
      </c>
      <c r="I4417" s="38">
        <v>33635867</v>
      </c>
      <c r="J4417" s="38">
        <f t="shared" si="69"/>
        <v>-33635867</v>
      </c>
      <c r="K4417" s="38"/>
      <c r="L4417" s="49"/>
      <c r="M4417" s="37" t="s">
        <v>63</v>
      </c>
      <c r="N4417" s="37" t="s">
        <v>64</v>
      </c>
      <c r="O4417" s="37" t="s">
        <v>1757</v>
      </c>
      <c r="P4417" s="37" t="s">
        <v>1758</v>
      </c>
      <c r="Q4417" s="37" t="s">
        <v>1759</v>
      </c>
      <c r="R4417" s="37" t="s">
        <v>1760</v>
      </c>
      <c r="S4417" s="37" t="s">
        <v>1917</v>
      </c>
      <c r="T4417" s="37" t="s">
        <v>1916</v>
      </c>
      <c r="U4417" s="1" t="e">
        <f>VLOOKUP(T4417,[2]VAT!$A:$D,1,0)</f>
        <v>#N/A</v>
      </c>
      <c r="V4417" s="37" t="s">
        <v>2</v>
      </c>
      <c r="W4417" s="37" t="s">
        <v>2</v>
      </c>
      <c r="X4417" t="e">
        <f>VLOOKUP(T4417,[3]رکوردها!$A:$B,2,0)</f>
        <v>#N/A</v>
      </c>
      <c r="Y4417" t="e">
        <f>VLOOKUP(T4417,[3]رکوردها!$A:$D,4,0)</f>
        <v>#N/A</v>
      </c>
      <c r="Z4417" t="e">
        <f>VLOOKUP(T4417,[3]رکوردها!$A:$C,3,0)</f>
        <v>#N/A</v>
      </c>
      <c r="AA4417" t="e">
        <f>VLOOKUP(T4417,[3]رکوردها!$A:$F,6,0)</f>
        <v>#N/A</v>
      </c>
      <c r="AB4417" t="e">
        <f>VLOOKUP(T4417,[3]رکوردها!$A:$E,5,0)</f>
        <v>#N/A</v>
      </c>
    </row>
    <row r="4418" spans="1:28" s="41" customFormat="1" hidden="1" x14ac:dyDescent="0.2">
      <c r="A4418" s="36">
        <v>142571</v>
      </c>
      <c r="B4418" s="36">
        <v>1169</v>
      </c>
      <c r="C4418" s="36">
        <v>1295</v>
      </c>
      <c r="D4418" s="39" t="s">
        <v>5175</v>
      </c>
      <c r="E4418" s="36"/>
      <c r="F4418" s="37" t="s">
        <v>189</v>
      </c>
      <c r="G4418" s="37" t="s">
        <v>1918</v>
      </c>
      <c r="H4418" s="38">
        <v>36111</v>
      </c>
      <c r="I4418" s="38">
        <v>0</v>
      </c>
      <c r="J4418" s="38">
        <f t="shared" si="69"/>
        <v>36111</v>
      </c>
      <c r="K4418" s="38"/>
      <c r="L4418" s="49"/>
      <c r="M4418" s="37" t="s">
        <v>63</v>
      </c>
      <c r="N4418" s="37" t="s">
        <v>64</v>
      </c>
      <c r="O4418" s="37" t="s">
        <v>1757</v>
      </c>
      <c r="P4418" s="37" t="s">
        <v>1758</v>
      </c>
      <c r="Q4418" s="37" t="s">
        <v>1759</v>
      </c>
      <c r="R4418" s="37" t="s">
        <v>1760</v>
      </c>
      <c r="S4418" s="37" t="s">
        <v>1920</v>
      </c>
      <c r="T4418" s="37" t="s">
        <v>1919</v>
      </c>
      <c r="U4418" s="1" t="e">
        <f>VLOOKUP(T4418,[2]VAT!$A:$D,1,0)</f>
        <v>#N/A</v>
      </c>
      <c r="V4418" s="37" t="s">
        <v>2</v>
      </c>
      <c r="W4418" s="37" t="s">
        <v>2</v>
      </c>
      <c r="X4418" t="e">
        <f>VLOOKUP(T4418,[3]رکوردها!$A:$B,2,0)</f>
        <v>#N/A</v>
      </c>
      <c r="Y4418" t="e">
        <f>VLOOKUP(T4418,[3]رکوردها!$A:$D,4,0)</f>
        <v>#N/A</v>
      </c>
      <c r="Z4418" t="e">
        <f>VLOOKUP(T4418,[3]رکوردها!$A:$C,3,0)</f>
        <v>#N/A</v>
      </c>
      <c r="AA4418" t="e">
        <f>VLOOKUP(T4418,[3]رکوردها!$A:$F,6,0)</f>
        <v>#N/A</v>
      </c>
      <c r="AB4418" t="e">
        <f>VLOOKUP(T4418,[3]رکوردها!$A:$E,5,0)</f>
        <v>#N/A</v>
      </c>
    </row>
    <row r="4419" spans="1:28" s="41" customFormat="1" hidden="1" x14ac:dyDescent="0.2">
      <c r="A4419" s="36">
        <v>147737</v>
      </c>
      <c r="B4419" s="36">
        <v>1322</v>
      </c>
      <c r="C4419" s="36">
        <v>1498</v>
      </c>
      <c r="D4419" s="39" t="s">
        <v>5175</v>
      </c>
      <c r="E4419" s="36"/>
      <c r="F4419" s="37" t="s">
        <v>171</v>
      </c>
      <c r="G4419" s="37" t="s">
        <v>1846</v>
      </c>
      <c r="H4419" s="38">
        <v>0</v>
      </c>
      <c r="I4419" s="38">
        <v>4287849</v>
      </c>
      <c r="J4419" s="38">
        <f t="shared" si="69"/>
        <v>-4287849</v>
      </c>
      <c r="K4419" s="38"/>
      <c r="L4419" s="49"/>
      <c r="M4419" s="37" t="s">
        <v>63</v>
      </c>
      <c r="N4419" s="37" t="s">
        <v>64</v>
      </c>
      <c r="O4419" s="37" t="s">
        <v>1757</v>
      </c>
      <c r="P4419" s="37" t="s">
        <v>1758</v>
      </c>
      <c r="Q4419" s="37" t="s">
        <v>1759</v>
      </c>
      <c r="R4419" s="37" t="s">
        <v>1760</v>
      </c>
      <c r="S4419" s="37" t="s">
        <v>1920</v>
      </c>
      <c r="T4419" s="37" t="s">
        <v>1919</v>
      </c>
      <c r="U4419" s="1" t="e">
        <f>VLOOKUP(T4419,[2]VAT!$A:$D,1,0)</f>
        <v>#N/A</v>
      </c>
      <c r="V4419" s="37" t="s">
        <v>2</v>
      </c>
      <c r="W4419" s="37" t="s">
        <v>2</v>
      </c>
      <c r="X4419" t="e">
        <f>VLOOKUP(T4419,[3]رکوردها!$A:$B,2,0)</f>
        <v>#N/A</v>
      </c>
      <c r="Y4419" t="e">
        <f>VLOOKUP(T4419,[3]رکوردها!$A:$D,4,0)</f>
        <v>#N/A</v>
      </c>
      <c r="Z4419" t="e">
        <f>VLOOKUP(T4419,[3]رکوردها!$A:$C,3,0)</f>
        <v>#N/A</v>
      </c>
      <c r="AA4419" t="e">
        <f>VLOOKUP(T4419,[3]رکوردها!$A:$F,6,0)</f>
        <v>#N/A</v>
      </c>
      <c r="AB4419" t="e">
        <f>VLOOKUP(T4419,[3]رکوردها!$A:$E,5,0)</f>
        <v>#N/A</v>
      </c>
    </row>
    <row r="4420" spans="1:28" s="41" customFormat="1" hidden="1" x14ac:dyDescent="0.2">
      <c r="A4420" s="36">
        <v>142572</v>
      </c>
      <c r="B4420" s="36">
        <v>1169</v>
      </c>
      <c r="C4420" s="36">
        <v>1295</v>
      </c>
      <c r="D4420" s="39" t="s">
        <v>5175</v>
      </c>
      <c r="E4420" s="36"/>
      <c r="F4420" s="37" t="s">
        <v>189</v>
      </c>
      <c r="G4420" s="37" t="s">
        <v>1918</v>
      </c>
      <c r="H4420" s="38">
        <v>0</v>
      </c>
      <c r="I4420" s="38">
        <v>36111</v>
      </c>
      <c r="J4420" s="38">
        <f t="shared" si="69"/>
        <v>-36111</v>
      </c>
      <c r="K4420" s="38"/>
      <c r="L4420" s="49"/>
      <c r="M4420" s="37" t="s">
        <v>1710</v>
      </c>
      <c r="N4420" s="37" t="s">
        <v>1711</v>
      </c>
      <c r="O4420" s="37" t="s">
        <v>1712</v>
      </c>
      <c r="P4420" s="37" t="s">
        <v>1713</v>
      </c>
      <c r="Q4420" s="37" t="s">
        <v>1859</v>
      </c>
      <c r="R4420" s="37" t="s">
        <v>1860</v>
      </c>
      <c r="S4420" s="37" t="s">
        <v>1920</v>
      </c>
      <c r="T4420" s="37" t="s">
        <v>1919</v>
      </c>
      <c r="U4420" s="1" t="e">
        <f>VLOOKUP(T4420,[2]VAT!$A:$D,1,0)</f>
        <v>#N/A</v>
      </c>
      <c r="V4420" s="37" t="s">
        <v>2</v>
      </c>
      <c r="W4420" s="37" t="s">
        <v>2</v>
      </c>
      <c r="X4420" t="e">
        <f>VLOOKUP(T4420,[3]رکوردها!$A:$B,2,0)</f>
        <v>#N/A</v>
      </c>
      <c r="Y4420" t="e">
        <f>VLOOKUP(T4420,[3]رکوردها!$A:$D,4,0)</f>
        <v>#N/A</v>
      </c>
      <c r="Z4420" t="e">
        <f>VLOOKUP(T4420,[3]رکوردها!$A:$C,3,0)</f>
        <v>#N/A</v>
      </c>
      <c r="AA4420" t="e">
        <f>VLOOKUP(T4420,[3]رکوردها!$A:$F,6,0)</f>
        <v>#N/A</v>
      </c>
      <c r="AB4420" t="e">
        <f>VLOOKUP(T4420,[3]رکوردها!$A:$E,5,0)</f>
        <v>#N/A</v>
      </c>
    </row>
    <row r="4421" spans="1:28" s="41" customFormat="1" hidden="1" x14ac:dyDescent="0.2">
      <c r="A4421" s="36">
        <v>146432</v>
      </c>
      <c r="B4421" s="36">
        <v>1169</v>
      </c>
      <c r="C4421" s="36">
        <v>1295</v>
      </c>
      <c r="D4421" s="39" t="s">
        <v>5175</v>
      </c>
      <c r="E4421" s="36"/>
      <c r="F4421" s="37" t="s">
        <v>189</v>
      </c>
      <c r="G4421" s="37" t="s">
        <v>1921</v>
      </c>
      <c r="H4421" s="38">
        <v>0</v>
      </c>
      <c r="I4421" s="38">
        <v>75</v>
      </c>
      <c r="J4421" s="38">
        <f t="shared" si="69"/>
        <v>-75</v>
      </c>
      <c r="K4421" s="38"/>
      <c r="L4421" s="49"/>
      <c r="M4421" s="37" t="s">
        <v>63</v>
      </c>
      <c r="N4421" s="37" t="s">
        <v>64</v>
      </c>
      <c r="O4421" s="37" t="s">
        <v>1757</v>
      </c>
      <c r="P4421" s="37" t="s">
        <v>1758</v>
      </c>
      <c r="Q4421" s="37" t="s">
        <v>1759</v>
      </c>
      <c r="R4421" s="37" t="s">
        <v>1760</v>
      </c>
      <c r="S4421" s="37" t="s">
        <v>1923</v>
      </c>
      <c r="T4421" s="37" t="s">
        <v>1922</v>
      </c>
      <c r="U4421" s="1" t="e">
        <f>VLOOKUP(T4421,[2]VAT!$A:$D,1,0)</f>
        <v>#N/A</v>
      </c>
      <c r="V4421" s="37" t="s">
        <v>2</v>
      </c>
      <c r="W4421" s="37" t="s">
        <v>2</v>
      </c>
      <c r="X4421" t="e">
        <f>VLOOKUP(T4421,[3]رکوردها!$A:$B,2,0)</f>
        <v>#N/A</v>
      </c>
      <c r="Y4421" t="e">
        <f>VLOOKUP(T4421,[3]رکوردها!$A:$D,4,0)</f>
        <v>#N/A</v>
      </c>
      <c r="Z4421" t="e">
        <f>VLOOKUP(T4421,[3]رکوردها!$A:$C,3,0)</f>
        <v>#N/A</v>
      </c>
      <c r="AA4421" t="e">
        <f>VLOOKUP(T4421,[3]رکوردها!$A:$F,6,0)</f>
        <v>#N/A</v>
      </c>
      <c r="AB4421" t="e">
        <f>VLOOKUP(T4421,[3]رکوردها!$A:$E,5,0)</f>
        <v>#N/A</v>
      </c>
    </row>
    <row r="4422" spans="1:28" hidden="1" x14ac:dyDescent="0.2">
      <c r="A4422" s="36">
        <v>173686</v>
      </c>
      <c r="B4422" s="36">
        <v>1364</v>
      </c>
      <c r="C4422" s="36">
        <v>1593</v>
      </c>
      <c r="D4422" s="36" t="str">
        <f>VLOOKUP(C4422,Piv.Analysis!A:AA,27,0)</f>
        <v>کارمزد</v>
      </c>
      <c r="E4422" s="39" t="s">
        <v>5191</v>
      </c>
      <c r="F4422" s="37" t="s">
        <v>1924</v>
      </c>
      <c r="G4422" s="37" t="s">
        <v>1925</v>
      </c>
      <c r="H4422" s="38">
        <v>0</v>
      </c>
      <c r="I4422" s="38">
        <v>50000</v>
      </c>
      <c r="J4422" s="38">
        <f t="shared" si="69"/>
        <v>-50000</v>
      </c>
      <c r="K4422" s="38"/>
      <c r="L4422" s="49"/>
      <c r="M4422" s="37" t="s">
        <v>63</v>
      </c>
      <c r="N4422" s="37" t="s">
        <v>64</v>
      </c>
      <c r="O4422" s="37" t="s">
        <v>1757</v>
      </c>
      <c r="P4422" s="37" t="s">
        <v>1758</v>
      </c>
      <c r="Q4422" s="37" t="s">
        <v>1759</v>
      </c>
      <c r="R4422" s="37" t="s">
        <v>1760</v>
      </c>
      <c r="S4422" s="37" t="s">
        <v>1923</v>
      </c>
      <c r="T4422" s="37" t="s">
        <v>1922</v>
      </c>
      <c r="U4422" s="1" t="e">
        <f>VLOOKUP(T4422,[2]VAT!$A:$D,1,0)</f>
        <v>#N/A</v>
      </c>
      <c r="V4422" s="37" t="s">
        <v>2</v>
      </c>
      <c r="W4422" s="37" t="s">
        <v>2</v>
      </c>
      <c r="X4422" t="e">
        <f>VLOOKUP(T4422,[3]رکوردها!$A:$B,2,0)</f>
        <v>#N/A</v>
      </c>
      <c r="Y4422" t="e">
        <f>VLOOKUP(T4422,[3]رکوردها!$A:$D,4,0)</f>
        <v>#N/A</v>
      </c>
      <c r="Z4422" t="e">
        <f>VLOOKUP(T4422,[3]رکوردها!$A:$C,3,0)</f>
        <v>#N/A</v>
      </c>
      <c r="AA4422" t="e">
        <f>VLOOKUP(T4422,[3]رکوردها!$A:$F,6,0)</f>
        <v>#N/A</v>
      </c>
      <c r="AB4422" t="e">
        <f>VLOOKUP(T4422,[3]رکوردها!$A:$E,5,0)</f>
        <v>#N/A</v>
      </c>
    </row>
    <row r="4423" spans="1:28" hidden="1" x14ac:dyDescent="0.2">
      <c r="A4423" s="36">
        <v>173688</v>
      </c>
      <c r="B4423" s="36">
        <v>1364</v>
      </c>
      <c r="C4423" s="36">
        <v>1593</v>
      </c>
      <c r="D4423" s="36" t="str">
        <f>VLOOKUP(C4423,Piv.Analysis!A:AA,27,0)</f>
        <v>کارمزد</v>
      </c>
      <c r="E4423" s="39" t="s">
        <v>5191</v>
      </c>
      <c r="F4423" s="37" t="s">
        <v>1924</v>
      </c>
      <c r="G4423" s="37" t="s">
        <v>1926</v>
      </c>
      <c r="H4423" s="38">
        <v>0</v>
      </c>
      <c r="I4423" s="38">
        <v>20000</v>
      </c>
      <c r="J4423" s="38">
        <f t="shared" si="69"/>
        <v>-20000</v>
      </c>
      <c r="K4423" s="38"/>
      <c r="L4423" s="49"/>
      <c r="M4423" s="37" t="s">
        <v>63</v>
      </c>
      <c r="N4423" s="37" t="s">
        <v>64</v>
      </c>
      <c r="O4423" s="37" t="s">
        <v>1757</v>
      </c>
      <c r="P4423" s="37" t="s">
        <v>1758</v>
      </c>
      <c r="Q4423" s="37" t="s">
        <v>1759</v>
      </c>
      <c r="R4423" s="37" t="s">
        <v>1760</v>
      </c>
      <c r="S4423" s="37" t="s">
        <v>1923</v>
      </c>
      <c r="T4423" s="37" t="s">
        <v>1922</v>
      </c>
      <c r="U4423" s="1" t="e">
        <f>VLOOKUP(T4423,[2]VAT!$A:$D,1,0)</f>
        <v>#N/A</v>
      </c>
      <c r="V4423" s="37" t="s">
        <v>2</v>
      </c>
      <c r="W4423" s="37" t="s">
        <v>2</v>
      </c>
      <c r="X4423" t="e">
        <f>VLOOKUP(T4423,[3]رکوردها!$A:$B,2,0)</f>
        <v>#N/A</v>
      </c>
      <c r="Y4423" t="e">
        <f>VLOOKUP(T4423,[3]رکوردها!$A:$D,4,0)</f>
        <v>#N/A</v>
      </c>
      <c r="Z4423" t="e">
        <f>VLOOKUP(T4423,[3]رکوردها!$A:$C,3,0)</f>
        <v>#N/A</v>
      </c>
      <c r="AA4423" t="e">
        <f>VLOOKUP(T4423,[3]رکوردها!$A:$F,6,0)</f>
        <v>#N/A</v>
      </c>
      <c r="AB4423" t="e">
        <f>VLOOKUP(T4423,[3]رکوردها!$A:$E,5,0)</f>
        <v>#N/A</v>
      </c>
    </row>
    <row r="4424" spans="1:28" hidden="1" x14ac:dyDescent="0.2">
      <c r="A4424" s="36">
        <v>173690</v>
      </c>
      <c r="B4424" s="36">
        <v>1364</v>
      </c>
      <c r="C4424" s="36">
        <v>1593</v>
      </c>
      <c r="D4424" s="36" t="str">
        <f>VLOOKUP(C4424,Piv.Analysis!A:AA,27,0)</f>
        <v>کارمزد</v>
      </c>
      <c r="E4424" s="39" t="s">
        <v>5191</v>
      </c>
      <c r="F4424" s="37" t="s">
        <v>1924</v>
      </c>
      <c r="G4424" s="37" t="s">
        <v>1927</v>
      </c>
      <c r="H4424" s="38">
        <v>0</v>
      </c>
      <c r="I4424" s="38">
        <v>20000</v>
      </c>
      <c r="J4424" s="38">
        <f t="shared" si="69"/>
        <v>-20000</v>
      </c>
      <c r="K4424" s="38"/>
      <c r="L4424" s="49"/>
      <c r="M4424" s="37" t="s">
        <v>63</v>
      </c>
      <c r="N4424" s="37" t="s">
        <v>64</v>
      </c>
      <c r="O4424" s="37" t="s">
        <v>1757</v>
      </c>
      <c r="P4424" s="37" t="s">
        <v>1758</v>
      </c>
      <c r="Q4424" s="37" t="s">
        <v>1759</v>
      </c>
      <c r="R4424" s="37" t="s">
        <v>1760</v>
      </c>
      <c r="S4424" s="37" t="s">
        <v>1923</v>
      </c>
      <c r="T4424" s="37" t="s">
        <v>1922</v>
      </c>
      <c r="U4424" s="1" t="e">
        <f>VLOOKUP(T4424,[2]VAT!$A:$D,1,0)</f>
        <v>#N/A</v>
      </c>
      <c r="V4424" s="37" t="s">
        <v>2</v>
      </c>
      <c r="W4424" s="37" t="s">
        <v>2</v>
      </c>
      <c r="X4424" t="e">
        <f>VLOOKUP(T4424,[3]رکوردها!$A:$B,2,0)</f>
        <v>#N/A</v>
      </c>
      <c r="Y4424" t="e">
        <f>VLOOKUP(T4424,[3]رکوردها!$A:$D,4,0)</f>
        <v>#N/A</v>
      </c>
      <c r="Z4424" t="e">
        <f>VLOOKUP(T4424,[3]رکوردها!$A:$C,3,0)</f>
        <v>#N/A</v>
      </c>
      <c r="AA4424" t="e">
        <f>VLOOKUP(T4424,[3]رکوردها!$A:$F,6,0)</f>
        <v>#N/A</v>
      </c>
      <c r="AB4424" t="e">
        <f>VLOOKUP(T4424,[3]رکوردها!$A:$E,5,0)</f>
        <v>#N/A</v>
      </c>
    </row>
    <row r="4425" spans="1:28" hidden="1" x14ac:dyDescent="0.2">
      <c r="A4425" s="36">
        <v>173692</v>
      </c>
      <c r="B4425" s="36">
        <v>1364</v>
      </c>
      <c r="C4425" s="36">
        <v>1593</v>
      </c>
      <c r="D4425" s="36" t="str">
        <f>VLOOKUP(C4425,Piv.Analysis!A:AA,27,0)</f>
        <v>کارمزد</v>
      </c>
      <c r="E4425" s="39" t="s">
        <v>5191</v>
      </c>
      <c r="F4425" s="37" t="s">
        <v>1924</v>
      </c>
      <c r="G4425" s="37" t="s">
        <v>1928</v>
      </c>
      <c r="H4425" s="38">
        <v>0</v>
      </c>
      <c r="I4425" s="38">
        <v>20000</v>
      </c>
      <c r="J4425" s="38">
        <f t="shared" si="69"/>
        <v>-20000</v>
      </c>
      <c r="K4425" s="38"/>
      <c r="L4425" s="49"/>
      <c r="M4425" s="37" t="s">
        <v>63</v>
      </c>
      <c r="N4425" s="37" t="s">
        <v>64</v>
      </c>
      <c r="O4425" s="37" t="s">
        <v>1757</v>
      </c>
      <c r="P4425" s="37" t="s">
        <v>1758</v>
      </c>
      <c r="Q4425" s="37" t="s">
        <v>1759</v>
      </c>
      <c r="R4425" s="37" t="s">
        <v>1760</v>
      </c>
      <c r="S4425" s="37" t="s">
        <v>1923</v>
      </c>
      <c r="T4425" s="37" t="s">
        <v>1922</v>
      </c>
      <c r="U4425" s="1" t="e">
        <f>VLOOKUP(T4425,[2]VAT!$A:$D,1,0)</f>
        <v>#N/A</v>
      </c>
      <c r="V4425" s="37" t="s">
        <v>2</v>
      </c>
      <c r="W4425" s="37" t="s">
        <v>2</v>
      </c>
      <c r="X4425" t="e">
        <f>VLOOKUP(T4425,[3]رکوردها!$A:$B,2,0)</f>
        <v>#N/A</v>
      </c>
      <c r="Y4425" t="e">
        <f>VLOOKUP(T4425,[3]رکوردها!$A:$D,4,0)</f>
        <v>#N/A</v>
      </c>
      <c r="Z4425" t="e">
        <f>VLOOKUP(T4425,[3]رکوردها!$A:$C,3,0)</f>
        <v>#N/A</v>
      </c>
      <c r="AA4425" t="e">
        <f>VLOOKUP(T4425,[3]رکوردها!$A:$F,6,0)</f>
        <v>#N/A</v>
      </c>
      <c r="AB4425" t="e">
        <f>VLOOKUP(T4425,[3]رکوردها!$A:$E,5,0)</f>
        <v>#N/A</v>
      </c>
    </row>
    <row r="4426" spans="1:28" s="41" customFormat="1" hidden="1" x14ac:dyDescent="0.2">
      <c r="A4426" s="36">
        <v>176004</v>
      </c>
      <c r="B4426" s="36">
        <v>1647</v>
      </c>
      <c r="C4426" s="36">
        <v>1763</v>
      </c>
      <c r="D4426" s="36" t="str">
        <f>VLOOKUP(C4426,Piv.Analysis!A:AA,27,0)</f>
        <v>دریافت و پرداخت</v>
      </c>
      <c r="E4426" s="36"/>
      <c r="F4426" s="37" t="s">
        <v>1833</v>
      </c>
      <c r="G4426" s="37" t="s">
        <v>1929</v>
      </c>
      <c r="H4426" s="38">
        <v>0</v>
      </c>
      <c r="I4426" s="38">
        <v>5700000000</v>
      </c>
      <c r="J4426" s="38">
        <f t="shared" si="69"/>
        <v>-5700000000</v>
      </c>
      <c r="K4426" s="38"/>
      <c r="L4426" s="49"/>
      <c r="M4426" s="37" t="s">
        <v>63</v>
      </c>
      <c r="N4426" s="37" t="s">
        <v>64</v>
      </c>
      <c r="O4426" s="37" t="s">
        <v>1757</v>
      </c>
      <c r="P4426" s="37" t="s">
        <v>1758</v>
      </c>
      <c r="Q4426" s="37" t="s">
        <v>1759</v>
      </c>
      <c r="R4426" s="37" t="s">
        <v>1760</v>
      </c>
      <c r="S4426" s="37" t="s">
        <v>1923</v>
      </c>
      <c r="T4426" s="37" t="s">
        <v>1922</v>
      </c>
      <c r="U4426" s="1" t="e">
        <f>VLOOKUP(T4426,[2]VAT!$A:$D,1,0)</f>
        <v>#N/A</v>
      </c>
      <c r="V4426" s="37" t="s">
        <v>2</v>
      </c>
      <c r="W4426" s="37" t="s">
        <v>2</v>
      </c>
      <c r="X4426" t="e">
        <f>VLOOKUP(T4426,[3]رکوردها!$A:$B,2,0)</f>
        <v>#N/A</v>
      </c>
      <c r="Y4426" t="e">
        <f>VLOOKUP(T4426,[3]رکوردها!$A:$D,4,0)</f>
        <v>#N/A</v>
      </c>
      <c r="Z4426" t="e">
        <f>VLOOKUP(T4426,[3]رکوردها!$A:$C,3,0)</f>
        <v>#N/A</v>
      </c>
      <c r="AA4426" t="e">
        <f>VLOOKUP(T4426,[3]رکوردها!$A:$F,6,0)</f>
        <v>#N/A</v>
      </c>
      <c r="AB4426" t="e">
        <f>VLOOKUP(T4426,[3]رکوردها!$A:$E,5,0)</f>
        <v>#N/A</v>
      </c>
    </row>
    <row r="4427" spans="1:28" hidden="1" x14ac:dyDescent="0.2">
      <c r="A4427" s="36">
        <v>176024</v>
      </c>
      <c r="B4427" s="36">
        <v>1648</v>
      </c>
      <c r="C4427" s="36">
        <v>1764</v>
      </c>
      <c r="D4427" s="36" t="str">
        <f>VLOOKUP(C4427,Piv.Analysis!A:AA,27,0)</f>
        <v>کارمزد</v>
      </c>
      <c r="E4427" s="39" t="s">
        <v>5191</v>
      </c>
      <c r="F4427" s="37" t="s">
        <v>1833</v>
      </c>
      <c r="G4427" s="37" t="s">
        <v>1930</v>
      </c>
      <c r="H4427" s="38">
        <v>0</v>
      </c>
      <c r="I4427" s="38">
        <v>250000</v>
      </c>
      <c r="J4427" s="38">
        <f t="shared" ref="J4427:J4490" si="70">H4427-I4427</f>
        <v>-250000</v>
      </c>
      <c r="K4427" s="38"/>
      <c r="L4427" s="49"/>
      <c r="M4427" s="37" t="s">
        <v>63</v>
      </c>
      <c r="N4427" s="37" t="s">
        <v>64</v>
      </c>
      <c r="O4427" s="37" t="s">
        <v>1757</v>
      </c>
      <c r="P4427" s="37" t="s">
        <v>1758</v>
      </c>
      <c r="Q4427" s="37" t="s">
        <v>1759</v>
      </c>
      <c r="R4427" s="37" t="s">
        <v>1760</v>
      </c>
      <c r="S4427" s="37" t="s">
        <v>1923</v>
      </c>
      <c r="T4427" s="37" t="s">
        <v>1922</v>
      </c>
      <c r="U4427" s="1" t="e">
        <f>VLOOKUP(T4427,[2]VAT!$A:$D,1,0)</f>
        <v>#N/A</v>
      </c>
      <c r="V4427" s="37" t="s">
        <v>2</v>
      </c>
      <c r="W4427" s="37" t="s">
        <v>2</v>
      </c>
      <c r="X4427" t="e">
        <f>VLOOKUP(T4427,[3]رکوردها!$A:$B,2,0)</f>
        <v>#N/A</v>
      </c>
      <c r="Y4427" t="e">
        <f>VLOOKUP(T4427,[3]رکوردها!$A:$D,4,0)</f>
        <v>#N/A</v>
      </c>
      <c r="Z4427" t="e">
        <f>VLOOKUP(T4427,[3]رکوردها!$A:$C,3,0)</f>
        <v>#N/A</v>
      </c>
      <c r="AA4427" t="e">
        <f>VLOOKUP(T4427,[3]رکوردها!$A:$F,6,0)</f>
        <v>#N/A</v>
      </c>
      <c r="AB4427" t="e">
        <f>VLOOKUP(T4427,[3]رکوردها!$A:$E,5,0)</f>
        <v>#N/A</v>
      </c>
    </row>
    <row r="4428" spans="1:28" s="41" customFormat="1" hidden="1" x14ac:dyDescent="0.2">
      <c r="A4428" s="36">
        <v>141519</v>
      </c>
      <c r="B4428" s="36">
        <v>1252</v>
      </c>
      <c r="C4428" s="36">
        <v>1227</v>
      </c>
      <c r="D4428" s="36" t="str">
        <f>VLOOKUP(C4428,Piv.Analysis!A:AA,27,0)</f>
        <v>اصلاح و انتقال</v>
      </c>
      <c r="E4428" s="36"/>
      <c r="F4428" s="37" t="s">
        <v>22</v>
      </c>
      <c r="G4428" s="37" t="s">
        <v>1931</v>
      </c>
      <c r="H4428" s="38">
        <v>0</v>
      </c>
      <c r="I4428" s="38">
        <v>8500000000000</v>
      </c>
      <c r="J4428" s="38">
        <f t="shared" si="70"/>
        <v>-8500000000000</v>
      </c>
      <c r="K4428" s="38"/>
      <c r="L4428" s="49"/>
      <c r="M4428" s="37" t="s">
        <v>96</v>
      </c>
      <c r="N4428" s="37" t="s">
        <v>97</v>
      </c>
      <c r="O4428" s="37" t="s">
        <v>1932</v>
      </c>
      <c r="P4428" s="37" t="s">
        <v>1933</v>
      </c>
      <c r="Q4428" s="37" t="s">
        <v>1934</v>
      </c>
      <c r="R4428" s="37" t="s">
        <v>1935</v>
      </c>
      <c r="S4428" s="37" t="s">
        <v>1923</v>
      </c>
      <c r="T4428" s="37" t="s">
        <v>1922</v>
      </c>
      <c r="U4428" s="1" t="e">
        <f>VLOOKUP(T4428,[2]VAT!$A:$D,1,0)</f>
        <v>#N/A</v>
      </c>
      <c r="V4428" s="37" t="s">
        <v>2</v>
      </c>
      <c r="W4428" s="37" t="s">
        <v>2</v>
      </c>
      <c r="X4428" t="e">
        <f>VLOOKUP(T4428,[3]رکوردها!$A:$B,2,0)</f>
        <v>#N/A</v>
      </c>
      <c r="Y4428" t="e">
        <f>VLOOKUP(T4428,[3]رکوردها!$A:$D,4,0)</f>
        <v>#N/A</v>
      </c>
      <c r="Z4428" t="e">
        <f>VLOOKUP(T4428,[3]رکوردها!$A:$C,3,0)</f>
        <v>#N/A</v>
      </c>
      <c r="AA4428" t="e">
        <f>VLOOKUP(T4428,[3]رکوردها!$A:$F,6,0)</f>
        <v>#N/A</v>
      </c>
      <c r="AB4428" t="e">
        <f>VLOOKUP(T4428,[3]رکوردها!$A:$E,5,0)</f>
        <v>#N/A</v>
      </c>
    </row>
    <row r="4429" spans="1:28" s="41" customFormat="1" hidden="1" x14ac:dyDescent="0.2">
      <c r="A4429" s="36">
        <v>141520</v>
      </c>
      <c r="B4429" s="36">
        <v>1252</v>
      </c>
      <c r="C4429" s="36">
        <v>1227</v>
      </c>
      <c r="D4429" s="36" t="str">
        <f>VLOOKUP(C4429,Piv.Analysis!A:AA,27,0)</f>
        <v>اصلاح و انتقال</v>
      </c>
      <c r="E4429" s="36"/>
      <c r="F4429" s="37" t="s">
        <v>22</v>
      </c>
      <c r="G4429" s="37" t="s">
        <v>1931</v>
      </c>
      <c r="H4429" s="38">
        <v>8500000000000</v>
      </c>
      <c r="I4429" s="38">
        <v>0</v>
      </c>
      <c r="J4429" s="38">
        <f t="shared" si="70"/>
        <v>8500000000000</v>
      </c>
      <c r="K4429" s="38"/>
      <c r="L4429" s="49"/>
      <c r="M4429" s="37" t="s">
        <v>96</v>
      </c>
      <c r="N4429" s="37" t="s">
        <v>97</v>
      </c>
      <c r="O4429" s="37" t="s">
        <v>1932</v>
      </c>
      <c r="P4429" s="37" t="s">
        <v>1933</v>
      </c>
      <c r="Q4429" s="37" t="s">
        <v>1936</v>
      </c>
      <c r="R4429" s="37" t="s">
        <v>1937</v>
      </c>
      <c r="S4429" s="37" t="s">
        <v>1923</v>
      </c>
      <c r="T4429" s="37" t="s">
        <v>1922</v>
      </c>
      <c r="U4429" s="1" t="e">
        <f>VLOOKUP(T4429,[2]VAT!$A:$D,1,0)</f>
        <v>#N/A</v>
      </c>
      <c r="V4429" s="37" t="s">
        <v>2</v>
      </c>
      <c r="W4429" s="37" t="s">
        <v>2</v>
      </c>
      <c r="X4429" t="e">
        <f>VLOOKUP(T4429,[3]رکوردها!$A:$B,2,0)</f>
        <v>#N/A</v>
      </c>
      <c r="Y4429" t="e">
        <f>VLOOKUP(T4429,[3]رکوردها!$A:$D,4,0)</f>
        <v>#N/A</v>
      </c>
      <c r="Z4429" t="e">
        <f>VLOOKUP(T4429,[3]رکوردها!$A:$C,3,0)</f>
        <v>#N/A</v>
      </c>
      <c r="AA4429" t="e">
        <f>VLOOKUP(T4429,[3]رکوردها!$A:$F,6,0)</f>
        <v>#N/A</v>
      </c>
      <c r="AB4429" t="e">
        <f>VLOOKUP(T4429,[3]رکوردها!$A:$E,5,0)</f>
        <v>#N/A</v>
      </c>
    </row>
    <row r="4430" spans="1:28" s="41" customFormat="1" hidden="1" x14ac:dyDescent="0.2">
      <c r="A4430" s="36">
        <v>175710</v>
      </c>
      <c r="B4430" s="36">
        <v>1632</v>
      </c>
      <c r="C4430" s="36">
        <v>1732</v>
      </c>
      <c r="D4430" s="36" t="str">
        <f>VLOOKUP(C4430,Piv.Analysis!A:AA,27,0)</f>
        <v>دریافت و پرداخت</v>
      </c>
      <c r="E4430" s="36"/>
      <c r="F4430" s="37" t="s">
        <v>723</v>
      </c>
      <c r="G4430" s="37" t="s">
        <v>1938</v>
      </c>
      <c r="H4430" s="38">
        <v>0</v>
      </c>
      <c r="I4430" s="38">
        <v>5700000000</v>
      </c>
      <c r="J4430" s="38">
        <f t="shared" si="70"/>
        <v>-5700000000</v>
      </c>
      <c r="K4430" s="38"/>
      <c r="L4430" s="49"/>
      <c r="M4430" s="37" t="s">
        <v>4</v>
      </c>
      <c r="N4430" s="37" t="s">
        <v>5</v>
      </c>
      <c r="O4430" s="37" t="s">
        <v>6</v>
      </c>
      <c r="P4430" s="37" t="s">
        <v>7</v>
      </c>
      <c r="Q4430" s="37" t="s">
        <v>1723</v>
      </c>
      <c r="R4430" s="37" t="s">
        <v>1724</v>
      </c>
      <c r="S4430" s="37" t="s">
        <v>1923</v>
      </c>
      <c r="T4430" s="37" t="s">
        <v>1922</v>
      </c>
      <c r="U4430" s="1" t="e">
        <f>VLOOKUP(T4430,[2]VAT!$A:$D,1,0)</f>
        <v>#N/A</v>
      </c>
      <c r="V4430" s="37" t="s">
        <v>2</v>
      </c>
      <c r="W4430" s="37" t="s">
        <v>2</v>
      </c>
      <c r="X4430" t="e">
        <f>VLOOKUP(T4430,[3]رکوردها!$A:$B,2,0)</f>
        <v>#N/A</v>
      </c>
      <c r="Y4430" t="e">
        <f>VLOOKUP(T4430,[3]رکوردها!$A:$D,4,0)</f>
        <v>#N/A</v>
      </c>
      <c r="Z4430" t="e">
        <f>VLOOKUP(T4430,[3]رکوردها!$A:$C,3,0)</f>
        <v>#N/A</v>
      </c>
      <c r="AA4430" t="e">
        <f>VLOOKUP(T4430,[3]رکوردها!$A:$F,6,0)</f>
        <v>#N/A</v>
      </c>
      <c r="AB4430" t="e">
        <f>VLOOKUP(T4430,[3]رکوردها!$A:$E,5,0)</f>
        <v>#N/A</v>
      </c>
    </row>
    <row r="4431" spans="1:28" s="41" customFormat="1" hidden="1" x14ac:dyDescent="0.2">
      <c r="A4431" s="36">
        <v>176002</v>
      </c>
      <c r="B4431" s="36">
        <v>1647</v>
      </c>
      <c r="C4431" s="36">
        <v>1763</v>
      </c>
      <c r="D4431" s="36" t="str">
        <f>VLOOKUP(C4431,Piv.Analysis!A:AA,27,0)</f>
        <v>دریافت و پرداخت</v>
      </c>
      <c r="E4431" s="36"/>
      <c r="F4431" s="37" t="s">
        <v>1833</v>
      </c>
      <c r="G4431" s="37" t="s">
        <v>1929</v>
      </c>
      <c r="H4431" s="38">
        <v>5700000000</v>
      </c>
      <c r="I4431" s="38">
        <v>0</v>
      </c>
      <c r="J4431" s="38">
        <f t="shared" si="70"/>
        <v>5700000000</v>
      </c>
      <c r="K4431" s="38"/>
      <c r="L4431" s="49"/>
      <c r="M4431" s="37" t="s">
        <v>4</v>
      </c>
      <c r="N4431" s="37" t="s">
        <v>5</v>
      </c>
      <c r="O4431" s="37" t="s">
        <v>6</v>
      </c>
      <c r="P4431" s="37" t="s">
        <v>7</v>
      </c>
      <c r="Q4431" s="37" t="s">
        <v>1723</v>
      </c>
      <c r="R4431" s="37" t="s">
        <v>1724</v>
      </c>
      <c r="S4431" s="37" t="s">
        <v>1923</v>
      </c>
      <c r="T4431" s="37" t="s">
        <v>1922</v>
      </c>
      <c r="U4431" s="1" t="e">
        <f>VLOOKUP(T4431,[2]VAT!$A:$D,1,0)</f>
        <v>#N/A</v>
      </c>
      <c r="V4431" s="37" t="s">
        <v>2</v>
      </c>
      <c r="W4431" s="37" t="s">
        <v>2</v>
      </c>
      <c r="X4431" t="e">
        <f>VLOOKUP(T4431,[3]رکوردها!$A:$B,2,0)</f>
        <v>#N/A</v>
      </c>
      <c r="Y4431" t="e">
        <f>VLOOKUP(T4431,[3]رکوردها!$A:$D,4,0)</f>
        <v>#N/A</v>
      </c>
      <c r="Z4431" t="e">
        <f>VLOOKUP(T4431,[3]رکوردها!$A:$C,3,0)</f>
        <v>#N/A</v>
      </c>
      <c r="AA4431" t="e">
        <f>VLOOKUP(T4431,[3]رکوردها!$A:$F,6,0)</f>
        <v>#N/A</v>
      </c>
      <c r="AB4431" t="e">
        <f>VLOOKUP(T4431,[3]رکوردها!$A:$E,5,0)</f>
        <v>#N/A</v>
      </c>
    </row>
    <row r="4432" spans="1:28" s="41" customFormat="1" hidden="1" x14ac:dyDescent="0.2">
      <c r="A4432" s="36">
        <v>143978</v>
      </c>
      <c r="B4432" s="36">
        <v>1195</v>
      </c>
      <c r="C4432" s="36">
        <v>1025</v>
      </c>
      <c r="D4432" s="36" t="str">
        <f>VLOOKUP(C4432,Piv.Analysis!A:AA,27,0)</f>
        <v>دریافت و پرداخت</v>
      </c>
      <c r="E4432" s="36"/>
      <c r="F4432" s="37" t="s">
        <v>35</v>
      </c>
      <c r="G4432" s="37" t="s">
        <v>1939</v>
      </c>
      <c r="H4432" s="38">
        <v>0</v>
      </c>
      <c r="I4432" s="38">
        <v>10000000000</v>
      </c>
      <c r="J4432" s="38">
        <f t="shared" si="70"/>
        <v>-10000000000</v>
      </c>
      <c r="K4432" s="38"/>
      <c r="L4432" s="49"/>
      <c r="M4432" s="37" t="s">
        <v>4</v>
      </c>
      <c r="N4432" s="37" t="s">
        <v>5</v>
      </c>
      <c r="O4432" s="37" t="s">
        <v>6</v>
      </c>
      <c r="P4432" s="37" t="s">
        <v>7</v>
      </c>
      <c r="Q4432" s="37" t="s">
        <v>1723</v>
      </c>
      <c r="R4432" s="37" t="s">
        <v>1724</v>
      </c>
      <c r="S4432" s="37" t="s">
        <v>1941</v>
      </c>
      <c r="T4432" s="37" t="s">
        <v>1940</v>
      </c>
      <c r="U4432" s="1" t="e">
        <f>VLOOKUP(T4432,[2]VAT!$A:$D,1,0)</f>
        <v>#N/A</v>
      </c>
      <c r="V4432" s="37" t="s">
        <v>2</v>
      </c>
      <c r="W4432" s="37" t="s">
        <v>2</v>
      </c>
      <c r="X4432" t="e">
        <f>VLOOKUP(T4432,[3]رکوردها!$A:$B,2,0)</f>
        <v>#N/A</v>
      </c>
      <c r="Y4432" t="e">
        <f>VLOOKUP(T4432,[3]رکوردها!$A:$D,4,0)</f>
        <v>#N/A</v>
      </c>
      <c r="Z4432" t="e">
        <f>VLOOKUP(T4432,[3]رکوردها!$A:$C,3,0)</f>
        <v>#N/A</v>
      </c>
      <c r="AA4432" t="e">
        <f>VLOOKUP(T4432,[3]رکوردها!$A:$F,6,0)</f>
        <v>#N/A</v>
      </c>
      <c r="AB4432" t="e">
        <f>VLOOKUP(T4432,[3]رکوردها!$A:$E,5,0)</f>
        <v>#N/A</v>
      </c>
    </row>
    <row r="4433" spans="1:28" s="41" customFormat="1" hidden="1" x14ac:dyDescent="0.2">
      <c r="A4433" s="36">
        <v>143013</v>
      </c>
      <c r="B4433" s="36">
        <v>1204</v>
      </c>
      <c r="C4433" s="36">
        <v>1305</v>
      </c>
      <c r="D4433" s="39" t="s">
        <v>5175</v>
      </c>
      <c r="E4433" s="36"/>
      <c r="F4433" s="37" t="s">
        <v>35</v>
      </c>
      <c r="G4433" s="37" t="s">
        <v>1942</v>
      </c>
      <c r="H4433" s="38">
        <v>47960000</v>
      </c>
      <c r="I4433" s="38">
        <v>0</v>
      </c>
      <c r="J4433" s="38">
        <f t="shared" si="70"/>
        <v>47960000</v>
      </c>
      <c r="K4433" s="38"/>
      <c r="L4433" s="49"/>
      <c r="M4433" s="37" t="s">
        <v>4</v>
      </c>
      <c r="N4433" s="37" t="s">
        <v>5</v>
      </c>
      <c r="O4433" s="37" t="s">
        <v>6</v>
      </c>
      <c r="P4433" s="37" t="s">
        <v>7</v>
      </c>
      <c r="Q4433" s="37" t="s">
        <v>1723</v>
      </c>
      <c r="R4433" s="37" t="s">
        <v>1724</v>
      </c>
      <c r="S4433" s="37" t="s">
        <v>1941</v>
      </c>
      <c r="T4433" s="37" t="s">
        <v>1940</v>
      </c>
      <c r="U4433" s="1" t="e">
        <f>VLOOKUP(T4433,[2]VAT!$A:$D,1,0)</f>
        <v>#N/A</v>
      </c>
      <c r="V4433" s="37" t="s">
        <v>2</v>
      </c>
      <c r="W4433" s="37" t="s">
        <v>2</v>
      </c>
      <c r="X4433" t="e">
        <f>VLOOKUP(T4433,[3]رکوردها!$A:$B,2,0)</f>
        <v>#N/A</v>
      </c>
      <c r="Y4433" t="e">
        <f>VLOOKUP(T4433,[3]رکوردها!$A:$D,4,0)</f>
        <v>#N/A</v>
      </c>
      <c r="Z4433" t="e">
        <f>VLOOKUP(T4433,[3]رکوردها!$A:$C,3,0)</f>
        <v>#N/A</v>
      </c>
      <c r="AA4433" t="e">
        <f>VLOOKUP(T4433,[3]رکوردها!$A:$F,6,0)</f>
        <v>#N/A</v>
      </c>
      <c r="AB4433" t="e">
        <f>VLOOKUP(T4433,[3]رکوردها!$A:$E,5,0)</f>
        <v>#N/A</v>
      </c>
    </row>
    <row r="4434" spans="1:28" s="41" customFormat="1" hidden="1" x14ac:dyDescent="0.2">
      <c r="A4434" s="36">
        <v>141829</v>
      </c>
      <c r="B4434" s="36">
        <v>1268</v>
      </c>
      <c r="C4434" s="36">
        <v>1244</v>
      </c>
      <c r="D4434" s="36" t="str">
        <f>VLOOKUP(C4434,Piv.Analysis!A:AA,27,0)</f>
        <v>دریافت و پرداخت</v>
      </c>
      <c r="E4434" s="36"/>
      <c r="F4434" s="37" t="s">
        <v>105</v>
      </c>
      <c r="G4434" s="37" t="s">
        <v>1943</v>
      </c>
      <c r="H4434" s="38">
        <v>0</v>
      </c>
      <c r="I4434" s="38">
        <v>869078800</v>
      </c>
      <c r="J4434" s="38">
        <f t="shared" si="70"/>
        <v>-869078800</v>
      </c>
      <c r="K4434" s="38"/>
      <c r="L4434" s="49"/>
      <c r="M4434" s="37" t="s">
        <v>4</v>
      </c>
      <c r="N4434" s="37" t="s">
        <v>5</v>
      </c>
      <c r="O4434" s="37" t="s">
        <v>6</v>
      </c>
      <c r="P4434" s="37" t="s">
        <v>7</v>
      </c>
      <c r="Q4434" s="37" t="s">
        <v>1723</v>
      </c>
      <c r="R4434" s="37" t="s">
        <v>1724</v>
      </c>
      <c r="S4434" s="37" t="s">
        <v>1941</v>
      </c>
      <c r="T4434" s="37" t="s">
        <v>1940</v>
      </c>
      <c r="U4434" s="1" t="e">
        <f>VLOOKUP(T4434,[2]VAT!$A:$D,1,0)</f>
        <v>#N/A</v>
      </c>
      <c r="V4434" s="37" t="s">
        <v>2</v>
      </c>
      <c r="W4434" s="37" t="s">
        <v>2</v>
      </c>
      <c r="X4434" t="e">
        <f>VLOOKUP(T4434,[3]رکوردها!$A:$B,2,0)</f>
        <v>#N/A</v>
      </c>
      <c r="Y4434" t="e">
        <f>VLOOKUP(T4434,[3]رکوردها!$A:$D,4,0)</f>
        <v>#N/A</v>
      </c>
      <c r="Z4434" t="e">
        <f>VLOOKUP(T4434,[3]رکوردها!$A:$C,3,0)</f>
        <v>#N/A</v>
      </c>
      <c r="AA4434" t="e">
        <f>VLOOKUP(T4434,[3]رکوردها!$A:$F,6,0)</f>
        <v>#N/A</v>
      </c>
      <c r="AB4434" t="e">
        <f>VLOOKUP(T4434,[3]رکوردها!$A:$E,5,0)</f>
        <v>#N/A</v>
      </c>
    </row>
    <row r="4435" spans="1:28" s="41" customFormat="1" hidden="1" x14ac:dyDescent="0.2">
      <c r="A4435" s="36">
        <v>141831</v>
      </c>
      <c r="B4435" s="36">
        <v>1268</v>
      </c>
      <c r="C4435" s="36">
        <v>1244</v>
      </c>
      <c r="D4435" s="36" t="str">
        <f>VLOOKUP(C4435,Piv.Analysis!A:AA,27,0)</f>
        <v>دریافت و پرداخت</v>
      </c>
      <c r="E4435" s="36"/>
      <c r="F4435" s="37" t="s">
        <v>105</v>
      </c>
      <c r="G4435" s="37" t="s">
        <v>1944</v>
      </c>
      <c r="H4435" s="38">
        <v>0</v>
      </c>
      <c r="I4435" s="38">
        <v>7967050000</v>
      </c>
      <c r="J4435" s="38">
        <f t="shared" si="70"/>
        <v>-7967050000</v>
      </c>
      <c r="K4435" s="38"/>
      <c r="L4435" s="49"/>
      <c r="M4435" s="37" t="s">
        <v>4</v>
      </c>
      <c r="N4435" s="37" t="s">
        <v>5</v>
      </c>
      <c r="O4435" s="37" t="s">
        <v>6</v>
      </c>
      <c r="P4435" s="37" t="s">
        <v>7</v>
      </c>
      <c r="Q4435" s="37" t="s">
        <v>1723</v>
      </c>
      <c r="R4435" s="37" t="s">
        <v>1724</v>
      </c>
      <c r="S4435" s="37" t="s">
        <v>1941</v>
      </c>
      <c r="T4435" s="37" t="s">
        <v>1940</v>
      </c>
      <c r="U4435" s="1" t="e">
        <f>VLOOKUP(T4435,[2]VAT!$A:$D,1,0)</f>
        <v>#N/A</v>
      </c>
      <c r="V4435" s="37" t="s">
        <v>2</v>
      </c>
      <c r="W4435" s="37" t="s">
        <v>2</v>
      </c>
      <c r="X4435" t="e">
        <f>VLOOKUP(T4435,[3]رکوردها!$A:$B,2,0)</f>
        <v>#N/A</v>
      </c>
      <c r="Y4435" t="e">
        <f>VLOOKUP(T4435,[3]رکوردها!$A:$D,4,0)</f>
        <v>#N/A</v>
      </c>
      <c r="Z4435" t="e">
        <f>VLOOKUP(T4435,[3]رکوردها!$A:$C,3,0)</f>
        <v>#N/A</v>
      </c>
      <c r="AA4435" t="e">
        <f>VLOOKUP(T4435,[3]رکوردها!$A:$F,6,0)</f>
        <v>#N/A</v>
      </c>
      <c r="AB4435" t="e">
        <f>VLOOKUP(T4435,[3]رکوردها!$A:$E,5,0)</f>
        <v>#N/A</v>
      </c>
    </row>
    <row r="4436" spans="1:28" s="41" customFormat="1" hidden="1" x14ac:dyDescent="0.2">
      <c r="A4436" s="36">
        <v>141797</v>
      </c>
      <c r="B4436" s="36">
        <v>1286</v>
      </c>
      <c r="C4436" s="36">
        <v>1258</v>
      </c>
      <c r="D4436" s="36" t="str">
        <f>VLOOKUP(C4436,Piv.Analysis!A:AA,27,0)</f>
        <v>دریافت و پرداخت</v>
      </c>
      <c r="E4436" s="36"/>
      <c r="F4436" s="37" t="s">
        <v>11</v>
      </c>
      <c r="G4436" s="37" t="s">
        <v>1945</v>
      </c>
      <c r="H4436" s="38">
        <v>0</v>
      </c>
      <c r="I4436" s="38">
        <v>9701800000</v>
      </c>
      <c r="J4436" s="38">
        <f t="shared" si="70"/>
        <v>-9701800000</v>
      </c>
      <c r="K4436" s="38"/>
      <c r="L4436" s="49"/>
      <c r="M4436" s="37" t="s">
        <v>4</v>
      </c>
      <c r="N4436" s="37" t="s">
        <v>5</v>
      </c>
      <c r="O4436" s="37" t="s">
        <v>6</v>
      </c>
      <c r="P4436" s="37" t="s">
        <v>7</v>
      </c>
      <c r="Q4436" s="37" t="s">
        <v>1723</v>
      </c>
      <c r="R4436" s="37" t="s">
        <v>1724</v>
      </c>
      <c r="S4436" s="37" t="s">
        <v>1941</v>
      </c>
      <c r="T4436" s="37" t="s">
        <v>1940</v>
      </c>
      <c r="U4436" s="1" t="e">
        <f>VLOOKUP(T4436,[2]VAT!$A:$D,1,0)</f>
        <v>#N/A</v>
      </c>
      <c r="V4436" s="37" t="s">
        <v>2</v>
      </c>
      <c r="W4436" s="37" t="s">
        <v>2</v>
      </c>
      <c r="X4436" t="e">
        <f>VLOOKUP(T4436,[3]رکوردها!$A:$B,2,0)</f>
        <v>#N/A</v>
      </c>
      <c r="Y4436" t="e">
        <f>VLOOKUP(T4436,[3]رکوردها!$A:$D,4,0)</f>
        <v>#N/A</v>
      </c>
      <c r="Z4436" t="e">
        <f>VLOOKUP(T4436,[3]رکوردها!$A:$C,3,0)</f>
        <v>#N/A</v>
      </c>
      <c r="AA4436" t="e">
        <f>VLOOKUP(T4436,[3]رکوردها!$A:$F,6,0)</f>
        <v>#N/A</v>
      </c>
      <c r="AB4436" t="e">
        <f>VLOOKUP(T4436,[3]رکوردها!$A:$E,5,0)</f>
        <v>#N/A</v>
      </c>
    </row>
    <row r="4437" spans="1:28" s="41" customFormat="1" hidden="1" x14ac:dyDescent="0.2">
      <c r="A4437" s="36">
        <v>141806</v>
      </c>
      <c r="B4437" s="36">
        <v>1286</v>
      </c>
      <c r="C4437" s="36">
        <v>1258</v>
      </c>
      <c r="D4437" s="36" t="str">
        <f>VLOOKUP(C4437,Piv.Analysis!A:AA,27,0)</f>
        <v>دریافت و پرداخت</v>
      </c>
      <c r="E4437" s="36"/>
      <c r="F4437" s="37" t="s">
        <v>11</v>
      </c>
      <c r="G4437" s="37" t="s">
        <v>1946</v>
      </c>
      <c r="H4437" s="38">
        <v>0</v>
      </c>
      <c r="I4437" s="38">
        <v>159997830</v>
      </c>
      <c r="J4437" s="38">
        <f t="shared" si="70"/>
        <v>-159997830</v>
      </c>
      <c r="K4437" s="38"/>
      <c r="L4437" s="49"/>
      <c r="M4437" s="37" t="s">
        <v>4</v>
      </c>
      <c r="N4437" s="37" t="s">
        <v>5</v>
      </c>
      <c r="O4437" s="37" t="s">
        <v>6</v>
      </c>
      <c r="P4437" s="37" t="s">
        <v>7</v>
      </c>
      <c r="Q4437" s="37" t="s">
        <v>1723</v>
      </c>
      <c r="R4437" s="37" t="s">
        <v>1724</v>
      </c>
      <c r="S4437" s="37" t="s">
        <v>1941</v>
      </c>
      <c r="T4437" s="37" t="s">
        <v>1940</v>
      </c>
      <c r="U4437" s="1" t="e">
        <f>VLOOKUP(T4437,[2]VAT!$A:$D,1,0)</f>
        <v>#N/A</v>
      </c>
      <c r="V4437" s="37" t="s">
        <v>2</v>
      </c>
      <c r="W4437" s="37" t="s">
        <v>2</v>
      </c>
      <c r="X4437" t="e">
        <f>VLOOKUP(T4437,[3]رکوردها!$A:$B,2,0)</f>
        <v>#N/A</v>
      </c>
      <c r="Y4437" t="e">
        <f>VLOOKUP(T4437,[3]رکوردها!$A:$D,4,0)</f>
        <v>#N/A</v>
      </c>
      <c r="Z4437" t="e">
        <f>VLOOKUP(T4437,[3]رکوردها!$A:$C,3,0)</f>
        <v>#N/A</v>
      </c>
      <c r="AA4437" t="e">
        <f>VLOOKUP(T4437,[3]رکوردها!$A:$F,6,0)</f>
        <v>#N/A</v>
      </c>
      <c r="AB4437" t="e">
        <f>VLOOKUP(T4437,[3]رکوردها!$A:$E,5,0)</f>
        <v>#N/A</v>
      </c>
    </row>
    <row r="4438" spans="1:28" s="41" customFormat="1" hidden="1" x14ac:dyDescent="0.2">
      <c r="A4438" s="36">
        <v>141810</v>
      </c>
      <c r="B4438" s="36">
        <v>1286</v>
      </c>
      <c r="C4438" s="36">
        <v>1258</v>
      </c>
      <c r="D4438" s="36" t="str">
        <f>VLOOKUP(C4438,Piv.Analysis!A:AA,27,0)</f>
        <v>دریافت و پرداخت</v>
      </c>
      <c r="E4438" s="36"/>
      <c r="F4438" s="37" t="s">
        <v>11</v>
      </c>
      <c r="G4438" s="37" t="s">
        <v>1947</v>
      </c>
      <c r="H4438" s="38">
        <v>0</v>
      </c>
      <c r="I4438" s="38">
        <v>1367977652</v>
      </c>
      <c r="J4438" s="38">
        <f t="shared" si="70"/>
        <v>-1367977652</v>
      </c>
      <c r="K4438" s="38"/>
      <c r="L4438" s="49"/>
      <c r="M4438" s="37" t="s">
        <v>4</v>
      </c>
      <c r="N4438" s="37" t="s">
        <v>5</v>
      </c>
      <c r="O4438" s="37" t="s">
        <v>6</v>
      </c>
      <c r="P4438" s="37" t="s">
        <v>7</v>
      </c>
      <c r="Q4438" s="37" t="s">
        <v>1723</v>
      </c>
      <c r="R4438" s="37" t="s">
        <v>1724</v>
      </c>
      <c r="S4438" s="37" t="s">
        <v>1941</v>
      </c>
      <c r="T4438" s="37" t="s">
        <v>1940</v>
      </c>
      <c r="U4438" s="1" t="e">
        <f>VLOOKUP(T4438,[2]VAT!$A:$D,1,0)</f>
        <v>#N/A</v>
      </c>
      <c r="V4438" s="37" t="s">
        <v>2</v>
      </c>
      <c r="W4438" s="37" t="s">
        <v>2</v>
      </c>
      <c r="X4438" t="e">
        <f>VLOOKUP(T4438,[3]رکوردها!$A:$B,2,0)</f>
        <v>#N/A</v>
      </c>
      <c r="Y4438" t="e">
        <f>VLOOKUP(T4438,[3]رکوردها!$A:$D,4,0)</f>
        <v>#N/A</v>
      </c>
      <c r="Z4438" t="e">
        <f>VLOOKUP(T4438,[3]رکوردها!$A:$C,3,0)</f>
        <v>#N/A</v>
      </c>
      <c r="AA4438" t="e">
        <f>VLOOKUP(T4438,[3]رکوردها!$A:$F,6,0)</f>
        <v>#N/A</v>
      </c>
      <c r="AB4438" t="e">
        <f>VLOOKUP(T4438,[3]رکوردها!$A:$E,5,0)</f>
        <v>#N/A</v>
      </c>
    </row>
    <row r="4439" spans="1:28" s="41" customFormat="1" hidden="1" x14ac:dyDescent="0.2">
      <c r="A4439" s="36">
        <v>141833</v>
      </c>
      <c r="B4439" s="36">
        <v>1286</v>
      </c>
      <c r="C4439" s="36">
        <v>1258</v>
      </c>
      <c r="D4439" s="36" t="str">
        <f>VLOOKUP(C4439,Piv.Analysis!A:AA,27,0)</f>
        <v>دریافت و پرداخت</v>
      </c>
      <c r="E4439" s="36"/>
      <c r="F4439" s="37" t="s">
        <v>11</v>
      </c>
      <c r="G4439" s="37" t="s">
        <v>1948</v>
      </c>
      <c r="H4439" s="38">
        <v>0</v>
      </c>
      <c r="I4439" s="38">
        <v>31835275580</v>
      </c>
      <c r="J4439" s="38">
        <f t="shared" si="70"/>
        <v>-31835275580</v>
      </c>
      <c r="K4439" s="38"/>
      <c r="L4439" s="49"/>
      <c r="M4439" s="37" t="s">
        <v>4</v>
      </c>
      <c r="N4439" s="37" t="s">
        <v>5</v>
      </c>
      <c r="O4439" s="37" t="s">
        <v>6</v>
      </c>
      <c r="P4439" s="37" t="s">
        <v>7</v>
      </c>
      <c r="Q4439" s="37" t="s">
        <v>1723</v>
      </c>
      <c r="R4439" s="37" t="s">
        <v>1724</v>
      </c>
      <c r="S4439" s="37" t="s">
        <v>1941</v>
      </c>
      <c r="T4439" s="37" t="s">
        <v>1940</v>
      </c>
      <c r="U4439" s="1" t="e">
        <f>VLOOKUP(T4439,[2]VAT!$A:$D,1,0)</f>
        <v>#N/A</v>
      </c>
      <c r="V4439" s="37" t="s">
        <v>2</v>
      </c>
      <c r="W4439" s="37" t="s">
        <v>2</v>
      </c>
      <c r="X4439" t="e">
        <f>VLOOKUP(T4439,[3]رکوردها!$A:$B,2,0)</f>
        <v>#N/A</v>
      </c>
      <c r="Y4439" t="e">
        <f>VLOOKUP(T4439,[3]رکوردها!$A:$D,4,0)</f>
        <v>#N/A</v>
      </c>
      <c r="Z4439" t="e">
        <f>VLOOKUP(T4439,[3]رکوردها!$A:$C,3,0)</f>
        <v>#N/A</v>
      </c>
      <c r="AA4439" t="e">
        <f>VLOOKUP(T4439,[3]رکوردها!$A:$F,6,0)</f>
        <v>#N/A</v>
      </c>
      <c r="AB4439" t="e">
        <f>VLOOKUP(T4439,[3]رکوردها!$A:$E,5,0)</f>
        <v>#N/A</v>
      </c>
    </row>
    <row r="4440" spans="1:28" s="41" customFormat="1" hidden="1" x14ac:dyDescent="0.2">
      <c r="A4440" s="36">
        <v>141837</v>
      </c>
      <c r="B4440" s="36">
        <v>1286</v>
      </c>
      <c r="C4440" s="36">
        <v>1258</v>
      </c>
      <c r="D4440" s="36" t="str">
        <f>VLOOKUP(C4440,Piv.Analysis!A:AA,27,0)</f>
        <v>دریافت و پرداخت</v>
      </c>
      <c r="E4440" s="36"/>
      <c r="F4440" s="37" t="s">
        <v>11</v>
      </c>
      <c r="G4440" s="37" t="s">
        <v>1949</v>
      </c>
      <c r="H4440" s="38">
        <v>0</v>
      </c>
      <c r="I4440" s="38">
        <v>17932530000</v>
      </c>
      <c r="J4440" s="38">
        <f t="shared" si="70"/>
        <v>-17932530000</v>
      </c>
      <c r="K4440" s="38"/>
      <c r="L4440" s="49"/>
      <c r="M4440" s="37" t="s">
        <v>4</v>
      </c>
      <c r="N4440" s="37" t="s">
        <v>5</v>
      </c>
      <c r="O4440" s="37" t="s">
        <v>6</v>
      </c>
      <c r="P4440" s="37" t="s">
        <v>7</v>
      </c>
      <c r="Q4440" s="37" t="s">
        <v>1723</v>
      </c>
      <c r="R4440" s="37" t="s">
        <v>1724</v>
      </c>
      <c r="S4440" s="37" t="s">
        <v>1941</v>
      </c>
      <c r="T4440" s="37" t="s">
        <v>1940</v>
      </c>
      <c r="U4440" s="1" t="e">
        <f>VLOOKUP(T4440,[2]VAT!$A:$D,1,0)</f>
        <v>#N/A</v>
      </c>
      <c r="V4440" s="37" t="s">
        <v>2</v>
      </c>
      <c r="W4440" s="37" t="s">
        <v>2</v>
      </c>
      <c r="X4440" t="e">
        <f>VLOOKUP(T4440,[3]رکوردها!$A:$B,2,0)</f>
        <v>#N/A</v>
      </c>
      <c r="Y4440" t="e">
        <f>VLOOKUP(T4440,[3]رکوردها!$A:$D,4,0)</f>
        <v>#N/A</v>
      </c>
      <c r="Z4440" t="e">
        <f>VLOOKUP(T4440,[3]رکوردها!$A:$C,3,0)</f>
        <v>#N/A</v>
      </c>
      <c r="AA4440" t="e">
        <f>VLOOKUP(T4440,[3]رکوردها!$A:$F,6,0)</f>
        <v>#N/A</v>
      </c>
      <c r="AB4440" t="e">
        <f>VLOOKUP(T4440,[3]رکوردها!$A:$E,5,0)</f>
        <v>#N/A</v>
      </c>
    </row>
    <row r="4441" spans="1:28" s="41" customFormat="1" hidden="1" x14ac:dyDescent="0.2">
      <c r="A4441" s="36">
        <v>141839</v>
      </c>
      <c r="B4441" s="36">
        <v>1286</v>
      </c>
      <c r="C4441" s="36">
        <v>1258</v>
      </c>
      <c r="D4441" s="36" t="str">
        <f>VLOOKUP(C4441,Piv.Analysis!A:AA,27,0)</f>
        <v>دریافت و پرداخت</v>
      </c>
      <c r="E4441" s="36"/>
      <c r="F4441" s="37" t="s">
        <v>11</v>
      </c>
      <c r="G4441" s="37" t="s">
        <v>1950</v>
      </c>
      <c r="H4441" s="38">
        <v>0</v>
      </c>
      <c r="I4441" s="38">
        <v>242860000</v>
      </c>
      <c r="J4441" s="38">
        <f t="shared" si="70"/>
        <v>-242860000</v>
      </c>
      <c r="K4441" s="38"/>
      <c r="L4441" s="49"/>
      <c r="M4441" s="37" t="s">
        <v>4</v>
      </c>
      <c r="N4441" s="37" t="s">
        <v>5</v>
      </c>
      <c r="O4441" s="37" t="s">
        <v>6</v>
      </c>
      <c r="P4441" s="37" t="s">
        <v>7</v>
      </c>
      <c r="Q4441" s="37" t="s">
        <v>1723</v>
      </c>
      <c r="R4441" s="37" t="s">
        <v>1724</v>
      </c>
      <c r="S4441" s="37" t="s">
        <v>1941</v>
      </c>
      <c r="T4441" s="37" t="s">
        <v>1940</v>
      </c>
      <c r="U4441" s="1" t="e">
        <f>VLOOKUP(T4441,[2]VAT!$A:$D,1,0)</f>
        <v>#N/A</v>
      </c>
      <c r="V4441" s="37" t="s">
        <v>2</v>
      </c>
      <c r="W4441" s="37" t="s">
        <v>2</v>
      </c>
      <c r="X4441" t="e">
        <f>VLOOKUP(T4441,[3]رکوردها!$A:$B,2,0)</f>
        <v>#N/A</v>
      </c>
      <c r="Y4441" t="e">
        <f>VLOOKUP(T4441,[3]رکوردها!$A:$D,4,0)</f>
        <v>#N/A</v>
      </c>
      <c r="Z4441" t="e">
        <f>VLOOKUP(T4441,[3]رکوردها!$A:$C,3,0)</f>
        <v>#N/A</v>
      </c>
      <c r="AA4441" t="e">
        <f>VLOOKUP(T4441,[3]رکوردها!$A:$F,6,0)</f>
        <v>#N/A</v>
      </c>
      <c r="AB4441" t="e">
        <f>VLOOKUP(T4441,[3]رکوردها!$A:$E,5,0)</f>
        <v>#N/A</v>
      </c>
    </row>
    <row r="4442" spans="1:28" s="41" customFormat="1" hidden="1" x14ac:dyDescent="0.2">
      <c r="A4442" s="36">
        <v>144945</v>
      </c>
      <c r="B4442" s="36">
        <v>1300</v>
      </c>
      <c r="C4442" s="36">
        <v>1314</v>
      </c>
      <c r="D4442" s="36" t="str">
        <f>VLOOKUP(C4442,Piv.Analysis!A:AA,27,0)</f>
        <v>دریافت و پرداخت</v>
      </c>
      <c r="E4442" s="36"/>
      <c r="F4442" s="37" t="s">
        <v>209</v>
      </c>
      <c r="G4442" s="37" t="s">
        <v>1947</v>
      </c>
      <c r="H4442" s="38">
        <v>1367977652</v>
      </c>
      <c r="I4442" s="38">
        <v>0</v>
      </c>
      <c r="J4442" s="38">
        <f t="shared" si="70"/>
        <v>1367977652</v>
      </c>
      <c r="K4442" s="38"/>
      <c r="L4442" s="49"/>
      <c r="M4442" s="37" t="s">
        <v>4</v>
      </c>
      <c r="N4442" s="37" t="s">
        <v>5</v>
      </c>
      <c r="O4442" s="37" t="s">
        <v>6</v>
      </c>
      <c r="P4442" s="37" t="s">
        <v>7</v>
      </c>
      <c r="Q4442" s="37" t="s">
        <v>1723</v>
      </c>
      <c r="R4442" s="37" t="s">
        <v>1724</v>
      </c>
      <c r="S4442" s="37" t="s">
        <v>1941</v>
      </c>
      <c r="T4442" s="37" t="s">
        <v>1940</v>
      </c>
      <c r="U4442" s="1" t="e">
        <f>VLOOKUP(T4442,[2]VAT!$A:$D,1,0)</f>
        <v>#N/A</v>
      </c>
      <c r="V4442" s="37" t="s">
        <v>2</v>
      </c>
      <c r="W4442" s="37" t="s">
        <v>2</v>
      </c>
      <c r="X4442" t="e">
        <f>VLOOKUP(T4442,[3]رکوردها!$A:$B,2,0)</f>
        <v>#N/A</v>
      </c>
      <c r="Y4442" t="e">
        <f>VLOOKUP(T4442,[3]رکوردها!$A:$D,4,0)</f>
        <v>#N/A</v>
      </c>
      <c r="Z4442" t="e">
        <f>VLOOKUP(T4442,[3]رکوردها!$A:$C,3,0)</f>
        <v>#N/A</v>
      </c>
      <c r="AA4442" t="e">
        <f>VLOOKUP(T4442,[3]رکوردها!$A:$F,6,0)</f>
        <v>#N/A</v>
      </c>
      <c r="AB4442" t="e">
        <f>VLOOKUP(T4442,[3]رکوردها!$A:$E,5,0)</f>
        <v>#N/A</v>
      </c>
    </row>
    <row r="4443" spans="1:28" s="41" customFormat="1" hidden="1" x14ac:dyDescent="0.2">
      <c r="A4443" s="36">
        <v>144947</v>
      </c>
      <c r="B4443" s="36">
        <v>1300</v>
      </c>
      <c r="C4443" s="36">
        <v>1314</v>
      </c>
      <c r="D4443" s="36" t="str">
        <f>VLOOKUP(C4443,Piv.Analysis!A:AA,27,0)</f>
        <v>دریافت و پرداخت</v>
      </c>
      <c r="E4443" s="36"/>
      <c r="F4443" s="37" t="s">
        <v>209</v>
      </c>
      <c r="G4443" s="37" t="s">
        <v>1948</v>
      </c>
      <c r="H4443" s="38">
        <v>31835275580</v>
      </c>
      <c r="I4443" s="38">
        <v>0</v>
      </c>
      <c r="J4443" s="38">
        <f t="shared" si="70"/>
        <v>31835275580</v>
      </c>
      <c r="K4443" s="38"/>
      <c r="L4443" s="49"/>
      <c r="M4443" s="37" t="s">
        <v>4</v>
      </c>
      <c r="N4443" s="37" t="s">
        <v>5</v>
      </c>
      <c r="O4443" s="37" t="s">
        <v>6</v>
      </c>
      <c r="P4443" s="37" t="s">
        <v>7</v>
      </c>
      <c r="Q4443" s="37" t="s">
        <v>1723</v>
      </c>
      <c r="R4443" s="37" t="s">
        <v>1724</v>
      </c>
      <c r="S4443" s="37" t="s">
        <v>1941</v>
      </c>
      <c r="T4443" s="37" t="s">
        <v>1940</v>
      </c>
      <c r="U4443" s="1" t="e">
        <f>VLOOKUP(T4443,[2]VAT!$A:$D,1,0)</f>
        <v>#N/A</v>
      </c>
      <c r="V4443" s="37" t="s">
        <v>2</v>
      </c>
      <c r="W4443" s="37" t="s">
        <v>2</v>
      </c>
      <c r="X4443" t="e">
        <f>VLOOKUP(T4443,[3]رکوردها!$A:$B,2,0)</f>
        <v>#N/A</v>
      </c>
      <c r="Y4443" t="e">
        <f>VLOOKUP(T4443,[3]رکوردها!$A:$D,4,0)</f>
        <v>#N/A</v>
      </c>
      <c r="Z4443" t="e">
        <f>VLOOKUP(T4443,[3]رکوردها!$A:$C,3,0)</f>
        <v>#N/A</v>
      </c>
      <c r="AA4443" t="e">
        <f>VLOOKUP(T4443,[3]رکوردها!$A:$F,6,0)</f>
        <v>#N/A</v>
      </c>
      <c r="AB4443" t="e">
        <f>VLOOKUP(T4443,[3]رکوردها!$A:$E,5,0)</f>
        <v>#N/A</v>
      </c>
    </row>
    <row r="4444" spans="1:28" s="41" customFormat="1" hidden="1" x14ac:dyDescent="0.2">
      <c r="A4444" s="36">
        <v>144949</v>
      </c>
      <c r="B4444" s="36">
        <v>1300</v>
      </c>
      <c r="C4444" s="36">
        <v>1314</v>
      </c>
      <c r="D4444" s="36" t="str">
        <f>VLOOKUP(C4444,Piv.Analysis!A:AA,27,0)</f>
        <v>دریافت و پرداخت</v>
      </c>
      <c r="E4444" s="36"/>
      <c r="F4444" s="37" t="s">
        <v>209</v>
      </c>
      <c r="G4444" s="37" t="s">
        <v>1946</v>
      </c>
      <c r="H4444" s="38">
        <v>159997830</v>
      </c>
      <c r="I4444" s="38">
        <v>0</v>
      </c>
      <c r="J4444" s="38">
        <f t="shared" si="70"/>
        <v>159997830</v>
      </c>
      <c r="K4444" s="38"/>
      <c r="L4444" s="49"/>
      <c r="M4444" s="37" t="s">
        <v>4</v>
      </c>
      <c r="N4444" s="37" t="s">
        <v>5</v>
      </c>
      <c r="O4444" s="37" t="s">
        <v>6</v>
      </c>
      <c r="P4444" s="37" t="s">
        <v>7</v>
      </c>
      <c r="Q4444" s="37" t="s">
        <v>1723</v>
      </c>
      <c r="R4444" s="37" t="s">
        <v>1724</v>
      </c>
      <c r="S4444" s="37" t="s">
        <v>1941</v>
      </c>
      <c r="T4444" s="37" t="s">
        <v>1940</v>
      </c>
      <c r="U4444" s="1" t="e">
        <f>VLOOKUP(T4444,[2]VAT!$A:$D,1,0)</f>
        <v>#N/A</v>
      </c>
      <c r="V4444" s="37" t="s">
        <v>2</v>
      </c>
      <c r="W4444" s="37" t="s">
        <v>2</v>
      </c>
      <c r="X4444" t="e">
        <f>VLOOKUP(T4444,[3]رکوردها!$A:$B,2,0)</f>
        <v>#N/A</v>
      </c>
      <c r="Y4444" t="e">
        <f>VLOOKUP(T4444,[3]رکوردها!$A:$D,4,0)</f>
        <v>#N/A</v>
      </c>
      <c r="Z4444" t="e">
        <f>VLOOKUP(T4444,[3]رکوردها!$A:$C,3,0)</f>
        <v>#N/A</v>
      </c>
      <c r="AA4444" t="e">
        <f>VLOOKUP(T4444,[3]رکوردها!$A:$F,6,0)</f>
        <v>#N/A</v>
      </c>
      <c r="AB4444" t="e">
        <f>VLOOKUP(T4444,[3]رکوردها!$A:$E,5,0)</f>
        <v>#N/A</v>
      </c>
    </row>
    <row r="4445" spans="1:28" s="41" customFormat="1" hidden="1" x14ac:dyDescent="0.2">
      <c r="A4445" s="36">
        <v>143012</v>
      </c>
      <c r="B4445" s="36">
        <v>1309</v>
      </c>
      <c r="C4445" s="36">
        <v>1263</v>
      </c>
      <c r="D4445" s="36" t="str">
        <f>VLOOKUP(C4445,Piv.Analysis!A:AA,27,0)</f>
        <v>دریافت و پرداخت</v>
      </c>
      <c r="E4445" s="36"/>
      <c r="F4445" s="37" t="s">
        <v>1951</v>
      </c>
      <c r="G4445" s="37" t="s">
        <v>1950</v>
      </c>
      <c r="H4445" s="38">
        <v>242860000</v>
      </c>
      <c r="I4445" s="38">
        <v>0</v>
      </c>
      <c r="J4445" s="38">
        <f t="shared" si="70"/>
        <v>242860000</v>
      </c>
      <c r="K4445" s="38"/>
      <c r="L4445" s="49"/>
      <c r="M4445" s="37" t="s">
        <v>4</v>
      </c>
      <c r="N4445" s="37" t="s">
        <v>5</v>
      </c>
      <c r="O4445" s="37" t="s">
        <v>6</v>
      </c>
      <c r="P4445" s="37" t="s">
        <v>7</v>
      </c>
      <c r="Q4445" s="37" t="s">
        <v>1723</v>
      </c>
      <c r="R4445" s="37" t="s">
        <v>1724</v>
      </c>
      <c r="S4445" s="37" t="s">
        <v>1941</v>
      </c>
      <c r="T4445" s="37" t="s">
        <v>1940</v>
      </c>
      <c r="U4445" s="1" t="e">
        <f>VLOOKUP(T4445,[2]VAT!$A:$D,1,0)</f>
        <v>#N/A</v>
      </c>
      <c r="V4445" s="37" t="s">
        <v>2</v>
      </c>
      <c r="W4445" s="37" t="s">
        <v>2</v>
      </c>
      <c r="X4445" t="e">
        <f>VLOOKUP(T4445,[3]رکوردها!$A:$B,2,0)</f>
        <v>#N/A</v>
      </c>
      <c r="Y4445" t="e">
        <f>VLOOKUP(T4445,[3]رکوردها!$A:$D,4,0)</f>
        <v>#N/A</v>
      </c>
      <c r="Z4445" t="e">
        <f>VLOOKUP(T4445,[3]رکوردها!$A:$C,3,0)</f>
        <v>#N/A</v>
      </c>
      <c r="AA4445" t="e">
        <f>VLOOKUP(T4445,[3]رکوردها!$A:$F,6,0)</f>
        <v>#N/A</v>
      </c>
      <c r="AB4445" t="e">
        <f>VLOOKUP(T4445,[3]رکوردها!$A:$E,5,0)</f>
        <v>#N/A</v>
      </c>
    </row>
    <row r="4446" spans="1:28" s="41" customFormat="1" hidden="1" x14ac:dyDescent="0.2">
      <c r="A4446" s="36">
        <v>144937</v>
      </c>
      <c r="B4446" s="36">
        <v>1309</v>
      </c>
      <c r="C4446" s="36">
        <v>1263</v>
      </c>
      <c r="D4446" s="36" t="str">
        <f>VLOOKUP(C4446,Piv.Analysis!A:AA,27,0)</f>
        <v>دریافت و پرداخت</v>
      </c>
      <c r="E4446" s="36"/>
      <c r="F4446" s="37" t="s">
        <v>1951</v>
      </c>
      <c r="G4446" s="37" t="s">
        <v>1943</v>
      </c>
      <c r="H4446" s="38">
        <v>869078800</v>
      </c>
      <c r="I4446" s="38">
        <v>0</v>
      </c>
      <c r="J4446" s="38">
        <f t="shared" si="70"/>
        <v>869078800</v>
      </c>
      <c r="K4446" s="38"/>
      <c r="L4446" s="49"/>
      <c r="M4446" s="37" t="s">
        <v>4</v>
      </c>
      <c r="N4446" s="37" t="s">
        <v>5</v>
      </c>
      <c r="O4446" s="37" t="s">
        <v>6</v>
      </c>
      <c r="P4446" s="37" t="s">
        <v>7</v>
      </c>
      <c r="Q4446" s="37" t="s">
        <v>1723</v>
      </c>
      <c r="R4446" s="37" t="s">
        <v>1724</v>
      </c>
      <c r="S4446" s="37" t="s">
        <v>1941</v>
      </c>
      <c r="T4446" s="37" t="s">
        <v>1940</v>
      </c>
      <c r="U4446" s="1" t="e">
        <f>VLOOKUP(T4446,[2]VAT!$A:$D,1,0)</f>
        <v>#N/A</v>
      </c>
      <c r="V4446" s="37" t="s">
        <v>2</v>
      </c>
      <c r="W4446" s="37" t="s">
        <v>2</v>
      </c>
      <c r="X4446" t="e">
        <f>VLOOKUP(T4446,[3]رکوردها!$A:$B,2,0)</f>
        <v>#N/A</v>
      </c>
      <c r="Y4446" t="e">
        <f>VLOOKUP(T4446,[3]رکوردها!$A:$D,4,0)</f>
        <v>#N/A</v>
      </c>
      <c r="Z4446" t="e">
        <f>VLOOKUP(T4446,[3]رکوردها!$A:$C,3,0)</f>
        <v>#N/A</v>
      </c>
      <c r="AA4446" t="e">
        <f>VLOOKUP(T4446,[3]رکوردها!$A:$F,6,0)</f>
        <v>#N/A</v>
      </c>
      <c r="AB4446" t="e">
        <f>VLOOKUP(T4446,[3]رکوردها!$A:$E,5,0)</f>
        <v>#N/A</v>
      </c>
    </row>
    <row r="4447" spans="1:28" s="41" customFormat="1" hidden="1" x14ac:dyDescent="0.2">
      <c r="A4447" s="36">
        <v>144941</v>
      </c>
      <c r="B4447" s="36">
        <v>1309</v>
      </c>
      <c r="C4447" s="36">
        <v>1263</v>
      </c>
      <c r="D4447" s="36" t="str">
        <f>VLOOKUP(C4447,Piv.Analysis!A:AA,27,0)</f>
        <v>دریافت و پرداخت</v>
      </c>
      <c r="E4447" s="36"/>
      <c r="F4447" s="37" t="s">
        <v>1951</v>
      </c>
      <c r="G4447" s="37" t="s">
        <v>1945</v>
      </c>
      <c r="H4447" s="38">
        <v>9701800000</v>
      </c>
      <c r="I4447" s="38">
        <v>0</v>
      </c>
      <c r="J4447" s="38">
        <f t="shared" si="70"/>
        <v>9701800000</v>
      </c>
      <c r="K4447" s="38"/>
      <c r="L4447" s="49"/>
      <c r="M4447" s="37" t="s">
        <v>4</v>
      </c>
      <c r="N4447" s="37" t="s">
        <v>5</v>
      </c>
      <c r="O4447" s="37" t="s">
        <v>6</v>
      </c>
      <c r="P4447" s="37" t="s">
        <v>7</v>
      </c>
      <c r="Q4447" s="37" t="s">
        <v>1723</v>
      </c>
      <c r="R4447" s="37" t="s">
        <v>1724</v>
      </c>
      <c r="S4447" s="37" t="s">
        <v>1941</v>
      </c>
      <c r="T4447" s="37" t="s">
        <v>1940</v>
      </c>
      <c r="U4447" s="1" t="e">
        <f>VLOOKUP(T4447,[2]VAT!$A:$D,1,0)</f>
        <v>#N/A</v>
      </c>
      <c r="V4447" s="37" t="s">
        <v>2</v>
      </c>
      <c r="W4447" s="37" t="s">
        <v>2</v>
      </c>
      <c r="X4447" t="e">
        <f>VLOOKUP(T4447,[3]رکوردها!$A:$B,2,0)</f>
        <v>#N/A</v>
      </c>
      <c r="Y4447" t="e">
        <f>VLOOKUP(T4447,[3]رکوردها!$A:$D,4,0)</f>
        <v>#N/A</v>
      </c>
      <c r="Z4447" t="e">
        <f>VLOOKUP(T4447,[3]رکوردها!$A:$C,3,0)</f>
        <v>#N/A</v>
      </c>
      <c r="AA4447" t="e">
        <f>VLOOKUP(T4447,[3]رکوردها!$A:$F,6,0)</f>
        <v>#N/A</v>
      </c>
      <c r="AB4447" t="e">
        <f>VLOOKUP(T4447,[3]رکوردها!$A:$E,5,0)</f>
        <v>#N/A</v>
      </c>
    </row>
    <row r="4448" spans="1:28" s="41" customFormat="1" hidden="1" x14ac:dyDescent="0.2">
      <c r="A4448" s="36">
        <v>144943</v>
      </c>
      <c r="B4448" s="36">
        <v>1309</v>
      </c>
      <c r="C4448" s="36">
        <v>1263</v>
      </c>
      <c r="D4448" s="36" t="str">
        <f>VLOOKUP(C4448,Piv.Analysis!A:AA,27,0)</f>
        <v>دریافت و پرداخت</v>
      </c>
      <c r="E4448" s="36"/>
      <c r="F4448" s="37" t="s">
        <v>1951</v>
      </c>
      <c r="G4448" s="37" t="s">
        <v>1949</v>
      </c>
      <c r="H4448" s="38">
        <v>17932530000</v>
      </c>
      <c r="I4448" s="38">
        <v>0</v>
      </c>
      <c r="J4448" s="38">
        <f t="shared" si="70"/>
        <v>17932530000</v>
      </c>
      <c r="K4448" s="38"/>
      <c r="L4448" s="49"/>
      <c r="M4448" s="37" t="s">
        <v>4</v>
      </c>
      <c r="N4448" s="37" t="s">
        <v>5</v>
      </c>
      <c r="O4448" s="37" t="s">
        <v>6</v>
      </c>
      <c r="P4448" s="37" t="s">
        <v>7</v>
      </c>
      <c r="Q4448" s="37" t="s">
        <v>1723</v>
      </c>
      <c r="R4448" s="37" t="s">
        <v>1724</v>
      </c>
      <c r="S4448" s="37" t="s">
        <v>1941</v>
      </c>
      <c r="T4448" s="37" t="s">
        <v>1940</v>
      </c>
      <c r="U4448" s="1" t="e">
        <f>VLOOKUP(T4448,[2]VAT!$A:$D,1,0)</f>
        <v>#N/A</v>
      </c>
      <c r="V4448" s="37" t="s">
        <v>2</v>
      </c>
      <c r="W4448" s="37" t="s">
        <v>2</v>
      </c>
      <c r="X4448" t="e">
        <f>VLOOKUP(T4448,[3]رکوردها!$A:$B,2,0)</f>
        <v>#N/A</v>
      </c>
      <c r="Y4448" t="e">
        <f>VLOOKUP(T4448,[3]رکوردها!$A:$D,4,0)</f>
        <v>#N/A</v>
      </c>
      <c r="Z4448" t="e">
        <f>VLOOKUP(T4448,[3]رکوردها!$A:$C,3,0)</f>
        <v>#N/A</v>
      </c>
      <c r="AA4448" t="e">
        <f>VLOOKUP(T4448,[3]رکوردها!$A:$F,6,0)</f>
        <v>#N/A</v>
      </c>
      <c r="AB4448" t="e">
        <f>VLOOKUP(T4448,[3]رکوردها!$A:$E,5,0)</f>
        <v>#N/A</v>
      </c>
    </row>
    <row r="4449" spans="1:28" s="41" customFormat="1" hidden="1" x14ac:dyDescent="0.2">
      <c r="A4449" s="36">
        <v>142956</v>
      </c>
      <c r="B4449" s="36">
        <v>1312</v>
      </c>
      <c r="C4449" s="36">
        <v>1321</v>
      </c>
      <c r="D4449" s="36" t="str">
        <f>VLOOKUP(C4449,Piv.Analysis!A:AA,27,0)</f>
        <v>دریافت و پرداخت</v>
      </c>
      <c r="E4449" s="36"/>
      <c r="F4449" s="37" t="s">
        <v>1951</v>
      </c>
      <c r="G4449" s="37" t="s">
        <v>1952</v>
      </c>
      <c r="H4449" s="38">
        <v>0</v>
      </c>
      <c r="I4449" s="38">
        <v>26781334</v>
      </c>
      <c r="J4449" s="38">
        <f t="shared" si="70"/>
        <v>-26781334</v>
      </c>
      <c r="K4449" s="38"/>
      <c r="L4449" s="49"/>
      <c r="M4449" s="37" t="s">
        <v>4</v>
      </c>
      <c r="N4449" s="37" t="s">
        <v>5</v>
      </c>
      <c r="O4449" s="37" t="s">
        <v>6</v>
      </c>
      <c r="P4449" s="37" t="s">
        <v>7</v>
      </c>
      <c r="Q4449" s="37" t="s">
        <v>1723</v>
      </c>
      <c r="R4449" s="37" t="s">
        <v>1724</v>
      </c>
      <c r="S4449" s="37" t="s">
        <v>1941</v>
      </c>
      <c r="T4449" s="37" t="s">
        <v>1940</v>
      </c>
      <c r="U4449" s="1" t="e">
        <f>VLOOKUP(T4449,[2]VAT!$A:$D,1,0)</f>
        <v>#N/A</v>
      </c>
      <c r="V4449" s="37" t="s">
        <v>2</v>
      </c>
      <c r="W4449" s="37" t="s">
        <v>2</v>
      </c>
      <c r="X4449" t="e">
        <f>VLOOKUP(T4449,[3]رکوردها!$A:$B,2,0)</f>
        <v>#N/A</v>
      </c>
      <c r="Y4449" t="e">
        <f>VLOOKUP(T4449,[3]رکوردها!$A:$D,4,0)</f>
        <v>#N/A</v>
      </c>
      <c r="Z4449" t="e">
        <f>VLOOKUP(T4449,[3]رکوردها!$A:$C,3,0)</f>
        <v>#N/A</v>
      </c>
      <c r="AA4449" t="e">
        <f>VLOOKUP(T4449,[3]رکوردها!$A:$F,6,0)</f>
        <v>#N/A</v>
      </c>
      <c r="AB4449" t="e">
        <f>VLOOKUP(T4449,[3]رکوردها!$A:$E,5,0)</f>
        <v>#N/A</v>
      </c>
    </row>
    <row r="4450" spans="1:28" s="41" customFormat="1" hidden="1" x14ac:dyDescent="0.2">
      <c r="A4450" s="36">
        <v>142957</v>
      </c>
      <c r="B4450" s="36">
        <v>1312</v>
      </c>
      <c r="C4450" s="36">
        <v>1321</v>
      </c>
      <c r="D4450" s="36" t="str">
        <f>VLOOKUP(C4450,Piv.Analysis!A:AA,27,0)</f>
        <v>دریافت و پرداخت</v>
      </c>
      <c r="E4450" s="36"/>
      <c r="F4450" s="37" t="s">
        <v>1951</v>
      </c>
      <c r="G4450" s="37" t="s">
        <v>1953</v>
      </c>
      <c r="H4450" s="38">
        <v>0</v>
      </c>
      <c r="I4450" s="38">
        <v>166500000</v>
      </c>
      <c r="J4450" s="38">
        <f t="shared" si="70"/>
        <v>-166500000</v>
      </c>
      <c r="K4450" s="38"/>
      <c r="L4450" s="49"/>
      <c r="M4450" s="37" t="s">
        <v>4</v>
      </c>
      <c r="N4450" s="37" t="s">
        <v>5</v>
      </c>
      <c r="O4450" s="37" t="s">
        <v>6</v>
      </c>
      <c r="P4450" s="37" t="s">
        <v>7</v>
      </c>
      <c r="Q4450" s="37" t="s">
        <v>1723</v>
      </c>
      <c r="R4450" s="37" t="s">
        <v>1724</v>
      </c>
      <c r="S4450" s="37" t="s">
        <v>1941</v>
      </c>
      <c r="T4450" s="37" t="s">
        <v>1940</v>
      </c>
      <c r="U4450" s="1" t="e">
        <f>VLOOKUP(T4450,[2]VAT!$A:$D,1,0)</f>
        <v>#N/A</v>
      </c>
      <c r="V4450" s="37" t="s">
        <v>2</v>
      </c>
      <c r="W4450" s="37" t="s">
        <v>2</v>
      </c>
      <c r="X4450" t="e">
        <f>VLOOKUP(T4450,[3]رکوردها!$A:$B,2,0)</f>
        <v>#N/A</v>
      </c>
      <c r="Y4450" t="e">
        <f>VLOOKUP(T4450,[3]رکوردها!$A:$D,4,0)</f>
        <v>#N/A</v>
      </c>
      <c r="Z4450" t="e">
        <f>VLOOKUP(T4450,[3]رکوردها!$A:$C,3,0)</f>
        <v>#N/A</v>
      </c>
      <c r="AA4450" t="e">
        <f>VLOOKUP(T4450,[3]رکوردها!$A:$F,6,0)</f>
        <v>#N/A</v>
      </c>
      <c r="AB4450" t="e">
        <f>VLOOKUP(T4450,[3]رکوردها!$A:$E,5,0)</f>
        <v>#N/A</v>
      </c>
    </row>
    <row r="4451" spans="1:28" s="41" customFormat="1" hidden="1" x14ac:dyDescent="0.2">
      <c r="A4451" s="36">
        <v>142959</v>
      </c>
      <c r="B4451" s="36">
        <v>1312</v>
      </c>
      <c r="C4451" s="36">
        <v>1321</v>
      </c>
      <c r="D4451" s="36" t="str">
        <f>VLOOKUP(C4451,Piv.Analysis!A:AA,27,0)</f>
        <v>دریافت و پرداخت</v>
      </c>
      <c r="E4451" s="36"/>
      <c r="F4451" s="37" t="s">
        <v>1951</v>
      </c>
      <c r="G4451" s="37" t="s">
        <v>1954</v>
      </c>
      <c r="H4451" s="38">
        <v>0</v>
      </c>
      <c r="I4451" s="38">
        <v>28797390</v>
      </c>
      <c r="J4451" s="38">
        <f t="shared" si="70"/>
        <v>-28797390</v>
      </c>
      <c r="K4451" s="38"/>
      <c r="L4451" s="49"/>
      <c r="M4451" s="37" t="s">
        <v>4</v>
      </c>
      <c r="N4451" s="37" t="s">
        <v>5</v>
      </c>
      <c r="O4451" s="37" t="s">
        <v>6</v>
      </c>
      <c r="P4451" s="37" t="s">
        <v>7</v>
      </c>
      <c r="Q4451" s="37" t="s">
        <v>1723</v>
      </c>
      <c r="R4451" s="37" t="s">
        <v>1724</v>
      </c>
      <c r="S4451" s="37" t="s">
        <v>1941</v>
      </c>
      <c r="T4451" s="37" t="s">
        <v>1940</v>
      </c>
      <c r="U4451" s="1" t="e">
        <f>VLOOKUP(T4451,[2]VAT!$A:$D,1,0)</f>
        <v>#N/A</v>
      </c>
      <c r="V4451" s="37" t="s">
        <v>2</v>
      </c>
      <c r="W4451" s="37" t="s">
        <v>2</v>
      </c>
      <c r="X4451" t="e">
        <f>VLOOKUP(T4451,[3]رکوردها!$A:$B,2,0)</f>
        <v>#N/A</v>
      </c>
      <c r="Y4451" t="e">
        <f>VLOOKUP(T4451,[3]رکوردها!$A:$D,4,0)</f>
        <v>#N/A</v>
      </c>
      <c r="Z4451" t="e">
        <f>VLOOKUP(T4451,[3]رکوردها!$A:$C,3,0)</f>
        <v>#N/A</v>
      </c>
      <c r="AA4451" t="e">
        <f>VLOOKUP(T4451,[3]رکوردها!$A:$F,6,0)</f>
        <v>#N/A</v>
      </c>
      <c r="AB4451" t="e">
        <f>VLOOKUP(T4451,[3]رکوردها!$A:$E,5,0)</f>
        <v>#N/A</v>
      </c>
    </row>
    <row r="4452" spans="1:28" s="41" customFormat="1" hidden="1" x14ac:dyDescent="0.2">
      <c r="A4452" s="36">
        <v>143239</v>
      </c>
      <c r="B4452" s="36">
        <v>1315</v>
      </c>
      <c r="C4452" s="36">
        <v>1331</v>
      </c>
      <c r="D4452" s="39" t="s">
        <v>5175</v>
      </c>
      <c r="E4452" s="36"/>
      <c r="F4452" s="37" t="s">
        <v>171</v>
      </c>
      <c r="G4452" s="37" t="s">
        <v>1955</v>
      </c>
      <c r="H4452" s="38">
        <v>0</v>
      </c>
      <c r="I4452" s="38">
        <v>589611330</v>
      </c>
      <c r="J4452" s="38">
        <f t="shared" si="70"/>
        <v>-589611330</v>
      </c>
      <c r="K4452" s="38"/>
      <c r="L4452" s="49"/>
      <c r="M4452" s="37" t="s">
        <v>4</v>
      </c>
      <c r="N4452" s="37" t="s">
        <v>5</v>
      </c>
      <c r="O4452" s="37" t="s">
        <v>6</v>
      </c>
      <c r="P4452" s="37" t="s">
        <v>7</v>
      </c>
      <c r="Q4452" s="37" t="s">
        <v>1723</v>
      </c>
      <c r="R4452" s="37" t="s">
        <v>1724</v>
      </c>
      <c r="S4452" s="37" t="s">
        <v>1941</v>
      </c>
      <c r="T4452" s="37" t="s">
        <v>1940</v>
      </c>
      <c r="U4452" s="1" t="e">
        <f>VLOOKUP(T4452,[2]VAT!$A:$D,1,0)</f>
        <v>#N/A</v>
      </c>
      <c r="V4452" s="37" t="s">
        <v>2</v>
      </c>
      <c r="W4452" s="37" t="s">
        <v>2</v>
      </c>
      <c r="X4452" t="e">
        <f>VLOOKUP(T4452,[3]رکوردها!$A:$B,2,0)</f>
        <v>#N/A</v>
      </c>
      <c r="Y4452" t="e">
        <f>VLOOKUP(T4452,[3]رکوردها!$A:$D,4,0)</f>
        <v>#N/A</v>
      </c>
      <c r="Z4452" t="e">
        <f>VLOOKUP(T4452,[3]رکوردها!$A:$C,3,0)</f>
        <v>#N/A</v>
      </c>
      <c r="AA4452" t="e">
        <f>VLOOKUP(T4452,[3]رکوردها!$A:$F,6,0)</f>
        <v>#N/A</v>
      </c>
      <c r="AB4452" t="e">
        <f>VLOOKUP(T4452,[3]رکوردها!$A:$E,5,0)</f>
        <v>#N/A</v>
      </c>
    </row>
    <row r="4453" spans="1:28" s="41" customFormat="1" hidden="1" x14ac:dyDescent="0.2">
      <c r="A4453" s="36">
        <v>143240</v>
      </c>
      <c r="B4453" s="36">
        <v>1315</v>
      </c>
      <c r="C4453" s="36">
        <v>1331</v>
      </c>
      <c r="D4453" s="39" t="s">
        <v>5175</v>
      </c>
      <c r="E4453" s="36"/>
      <c r="F4453" s="37" t="s">
        <v>171</v>
      </c>
      <c r="G4453" s="37" t="s">
        <v>1956</v>
      </c>
      <c r="H4453" s="38">
        <v>0</v>
      </c>
      <c r="I4453" s="38">
        <v>2564493080</v>
      </c>
      <c r="J4453" s="38">
        <f t="shared" si="70"/>
        <v>-2564493080</v>
      </c>
      <c r="K4453" s="38"/>
      <c r="L4453" s="49"/>
      <c r="M4453" s="37" t="s">
        <v>4</v>
      </c>
      <c r="N4453" s="37" t="s">
        <v>5</v>
      </c>
      <c r="O4453" s="37" t="s">
        <v>6</v>
      </c>
      <c r="P4453" s="37" t="s">
        <v>7</v>
      </c>
      <c r="Q4453" s="37" t="s">
        <v>1723</v>
      </c>
      <c r="R4453" s="37" t="s">
        <v>1724</v>
      </c>
      <c r="S4453" s="37" t="s">
        <v>1941</v>
      </c>
      <c r="T4453" s="37" t="s">
        <v>1940</v>
      </c>
      <c r="U4453" s="1" t="e">
        <f>VLOOKUP(T4453,[2]VAT!$A:$D,1,0)</f>
        <v>#N/A</v>
      </c>
      <c r="V4453" s="37" t="s">
        <v>2</v>
      </c>
      <c r="W4453" s="37" t="s">
        <v>2</v>
      </c>
      <c r="X4453" t="e">
        <f>VLOOKUP(T4453,[3]رکوردها!$A:$B,2,0)</f>
        <v>#N/A</v>
      </c>
      <c r="Y4453" t="e">
        <f>VLOOKUP(T4453,[3]رکوردها!$A:$D,4,0)</f>
        <v>#N/A</v>
      </c>
      <c r="Z4453" t="e">
        <f>VLOOKUP(T4453,[3]رکوردها!$A:$C,3,0)</f>
        <v>#N/A</v>
      </c>
      <c r="AA4453" t="e">
        <f>VLOOKUP(T4453,[3]رکوردها!$A:$F,6,0)</f>
        <v>#N/A</v>
      </c>
      <c r="AB4453" t="e">
        <f>VLOOKUP(T4453,[3]رکوردها!$A:$E,5,0)</f>
        <v>#N/A</v>
      </c>
    </row>
    <row r="4454" spans="1:28" s="41" customFormat="1" hidden="1" x14ac:dyDescent="0.2">
      <c r="A4454" s="36">
        <v>144939</v>
      </c>
      <c r="B4454" s="36">
        <v>1318</v>
      </c>
      <c r="C4454" s="36">
        <v>1400</v>
      </c>
      <c r="D4454" s="36" t="str">
        <f>VLOOKUP(C4454,Piv.Analysis!A:AA,27,0)</f>
        <v>دریافت و پرداخت</v>
      </c>
      <c r="E4454" s="36"/>
      <c r="F4454" s="37" t="s">
        <v>171</v>
      </c>
      <c r="G4454" s="37" t="s">
        <v>1944</v>
      </c>
      <c r="H4454" s="38">
        <v>7967050000</v>
      </c>
      <c r="I4454" s="38">
        <v>0</v>
      </c>
      <c r="J4454" s="38">
        <f t="shared" si="70"/>
        <v>7967050000</v>
      </c>
      <c r="K4454" s="38"/>
      <c r="L4454" s="49"/>
      <c r="M4454" s="37" t="s">
        <v>4</v>
      </c>
      <c r="N4454" s="37" t="s">
        <v>5</v>
      </c>
      <c r="O4454" s="37" t="s">
        <v>6</v>
      </c>
      <c r="P4454" s="37" t="s">
        <v>7</v>
      </c>
      <c r="Q4454" s="37" t="s">
        <v>1723</v>
      </c>
      <c r="R4454" s="37" t="s">
        <v>1724</v>
      </c>
      <c r="S4454" s="37" t="s">
        <v>1941</v>
      </c>
      <c r="T4454" s="37" t="s">
        <v>1940</v>
      </c>
      <c r="U4454" s="1" t="e">
        <f>VLOOKUP(T4454,[2]VAT!$A:$D,1,0)</f>
        <v>#N/A</v>
      </c>
      <c r="V4454" s="37" t="s">
        <v>2</v>
      </c>
      <c r="W4454" s="37" t="s">
        <v>2</v>
      </c>
      <c r="X4454" t="e">
        <f>VLOOKUP(T4454,[3]رکوردها!$A:$B,2,0)</f>
        <v>#N/A</v>
      </c>
      <c r="Y4454" t="e">
        <f>VLOOKUP(T4454,[3]رکوردها!$A:$D,4,0)</f>
        <v>#N/A</v>
      </c>
      <c r="Z4454" t="e">
        <f>VLOOKUP(T4454,[3]رکوردها!$A:$C,3,0)</f>
        <v>#N/A</v>
      </c>
      <c r="AA4454" t="e">
        <f>VLOOKUP(T4454,[3]رکوردها!$A:$F,6,0)</f>
        <v>#N/A</v>
      </c>
      <c r="AB4454" t="e">
        <f>VLOOKUP(T4454,[3]رکوردها!$A:$E,5,0)</f>
        <v>#N/A</v>
      </c>
    </row>
    <row r="4455" spans="1:28" s="41" customFormat="1" hidden="1" x14ac:dyDescent="0.2">
      <c r="A4455" s="36">
        <v>147007</v>
      </c>
      <c r="B4455" s="36">
        <v>1319</v>
      </c>
      <c r="C4455" s="36">
        <v>1443</v>
      </c>
      <c r="D4455" s="36" t="str">
        <f>VLOOKUP(C4455,Piv.Analysis!A:AA,27,0)</f>
        <v>دریافت و پرداخت</v>
      </c>
      <c r="E4455" s="36"/>
      <c r="F4455" s="37" t="s">
        <v>171</v>
      </c>
      <c r="G4455" s="37" t="s">
        <v>1957</v>
      </c>
      <c r="H4455" s="38">
        <v>166500000</v>
      </c>
      <c r="I4455" s="38">
        <v>0</v>
      </c>
      <c r="J4455" s="38">
        <f t="shared" si="70"/>
        <v>166500000</v>
      </c>
      <c r="K4455" s="38"/>
      <c r="L4455" s="49"/>
      <c r="M4455" s="37" t="s">
        <v>4</v>
      </c>
      <c r="N4455" s="37" t="s">
        <v>5</v>
      </c>
      <c r="O4455" s="37" t="s">
        <v>6</v>
      </c>
      <c r="P4455" s="37" t="s">
        <v>7</v>
      </c>
      <c r="Q4455" s="37" t="s">
        <v>1723</v>
      </c>
      <c r="R4455" s="37" t="s">
        <v>1724</v>
      </c>
      <c r="S4455" s="37" t="s">
        <v>1941</v>
      </c>
      <c r="T4455" s="37" t="s">
        <v>1940</v>
      </c>
      <c r="U4455" s="1" t="e">
        <f>VLOOKUP(T4455,[2]VAT!$A:$D,1,0)</f>
        <v>#N/A</v>
      </c>
      <c r="V4455" s="37" t="s">
        <v>2</v>
      </c>
      <c r="W4455" s="37" t="s">
        <v>2</v>
      </c>
      <c r="X4455" t="e">
        <f>VLOOKUP(T4455,[3]رکوردها!$A:$B,2,0)</f>
        <v>#N/A</v>
      </c>
      <c r="Y4455" t="e">
        <f>VLOOKUP(T4455,[3]رکوردها!$A:$D,4,0)</f>
        <v>#N/A</v>
      </c>
      <c r="Z4455" t="e">
        <f>VLOOKUP(T4455,[3]رکوردها!$A:$C,3,0)</f>
        <v>#N/A</v>
      </c>
      <c r="AA4455" t="e">
        <f>VLOOKUP(T4455,[3]رکوردها!$A:$F,6,0)</f>
        <v>#N/A</v>
      </c>
      <c r="AB4455" t="e">
        <f>VLOOKUP(T4455,[3]رکوردها!$A:$E,5,0)</f>
        <v>#N/A</v>
      </c>
    </row>
    <row r="4456" spans="1:28" s="41" customFormat="1" hidden="1" x14ac:dyDescent="0.2">
      <c r="A4456" s="36">
        <v>147009</v>
      </c>
      <c r="B4456" s="36">
        <v>1319</v>
      </c>
      <c r="C4456" s="36">
        <v>1443</v>
      </c>
      <c r="D4456" s="36" t="str">
        <f>VLOOKUP(C4456,Piv.Analysis!A:AA,27,0)</f>
        <v>دریافت و پرداخت</v>
      </c>
      <c r="E4456" s="36"/>
      <c r="F4456" s="37" t="s">
        <v>171</v>
      </c>
      <c r="G4456" s="37" t="s">
        <v>1958</v>
      </c>
      <c r="H4456" s="38">
        <v>28797390</v>
      </c>
      <c r="I4456" s="38">
        <v>0</v>
      </c>
      <c r="J4456" s="38">
        <f t="shared" si="70"/>
        <v>28797390</v>
      </c>
      <c r="K4456" s="38"/>
      <c r="L4456" s="49"/>
      <c r="M4456" s="37" t="s">
        <v>4</v>
      </c>
      <c r="N4456" s="37" t="s">
        <v>5</v>
      </c>
      <c r="O4456" s="37" t="s">
        <v>6</v>
      </c>
      <c r="P4456" s="37" t="s">
        <v>7</v>
      </c>
      <c r="Q4456" s="37" t="s">
        <v>1723</v>
      </c>
      <c r="R4456" s="37" t="s">
        <v>1724</v>
      </c>
      <c r="S4456" s="37" t="s">
        <v>1941</v>
      </c>
      <c r="T4456" s="37" t="s">
        <v>1940</v>
      </c>
      <c r="U4456" s="1" t="e">
        <f>VLOOKUP(T4456,[2]VAT!$A:$D,1,0)</f>
        <v>#N/A</v>
      </c>
      <c r="V4456" s="37" t="s">
        <v>2</v>
      </c>
      <c r="W4456" s="37" t="s">
        <v>2</v>
      </c>
      <c r="X4456" t="e">
        <f>VLOOKUP(T4456,[3]رکوردها!$A:$B,2,0)</f>
        <v>#N/A</v>
      </c>
      <c r="Y4456" t="e">
        <f>VLOOKUP(T4456,[3]رکوردها!$A:$D,4,0)</f>
        <v>#N/A</v>
      </c>
      <c r="Z4456" t="e">
        <f>VLOOKUP(T4456,[3]رکوردها!$A:$C,3,0)</f>
        <v>#N/A</v>
      </c>
      <c r="AA4456" t="e">
        <f>VLOOKUP(T4456,[3]رکوردها!$A:$F,6,0)</f>
        <v>#N/A</v>
      </c>
      <c r="AB4456" t="e">
        <f>VLOOKUP(T4456,[3]رکوردها!$A:$E,5,0)</f>
        <v>#N/A</v>
      </c>
    </row>
    <row r="4457" spans="1:28" s="41" customFormat="1" hidden="1" x14ac:dyDescent="0.2">
      <c r="A4457" s="36">
        <v>146521</v>
      </c>
      <c r="B4457" s="36">
        <v>1357</v>
      </c>
      <c r="C4457" s="36">
        <v>1413</v>
      </c>
      <c r="D4457" s="36" t="str">
        <f>VLOOKUP(C4457,Piv.Analysis!A:AA,27,0)</f>
        <v>دریافت و پرداخت</v>
      </c>
      <c r="E4457" s="36"/>
      <c r="F4457" s="37" t="s">
        <v>489</v>
      </c>
      <c r="G4457" s="37" t="s">
        <v>1959</v>
      </c>
      <c r="H4457" s="38">
        <v>0</v>
      </c>
      <c r="I4457" s="38">
        <v>1133200000</v>
      </c>
      <c r="J4457" s="38">
        <f t="shared" si="70"/>
        <v>-1133200000</v>
      </c>
      <c r="K4457" s="38"/>
      <c r="L4457" s="49"/>
      <c r="M4457" s="37" t="s">
        <v>4</v>
      </c>
      <c r="N4457" s="37" t="s">
        <v>5</v>
      </c>
      <c r="O4457" s="37" t="s">
        <v>6</v>
      </c>
      <c r="P4457" s="37" t="s">
        <v>7</v>
      </c>
      <c r="Q4457" s="37" t="s">
        <v>1723</v>
      </c>
      <c r="R4457" s="37" t="s">
        <v>1724</v>
      </c>
      <c r="S4457" s="37" t="s">
        <v>1941</v>
      </c>
      <c r="T4457" s="37" t="s">
        <v>1940</v>
      </c>
      <c r="U4457" s="1" t="e">
        <f>VLOOKUP(T4457,[2]VAT!$A:$D,1,0)</f>
        <v>#N/A</v>
      </c>
      <c r="V4457" s="37" t="s">
        <v>2</v>
      </c>
      <c r="W4457" s="37" t="s">
        <v>2</v>
      </c>
      <c r="X4457" t="e">
        <f>VLOOKUP(T4457,[3]رکوردها!$A:$B,2,0)</f>
        <v>#N/A</v>
      </c>
      <c r="Y4457" t="e">
        <f>VLOOKUP(T4457,[3]رکوردها!$A:$D,4,0)</f>
        <v>#N/A</v>
      </c>
      <c r="Z4457" t="e">
        <f>VLOOKUP(T4457,[3]رکوردها!$A:$C,3,0)</f>
        <v>#N/A</v>
      </c>
      <c r="AA4457" t="e">
        <f>VLOOKUP(T4457,[3]رکوردها!$A:$F,6,0)</f>
        <v>#N/A</v>
      </c>
      <c r="AB4457" t="e">
        <f>VLOOKUP(T4457,[3]رکوردها!$A:$E,5,0)</f>
        <v>#N/A</v>
      </c>
    </row>
    <row r="4458" spans="1:28" s="41" customFormat="1" hidden="1" x14ac:dyDescent="0.2">
      <c r="A4458" s="36">
        <v>146522</v>
      </c>
      <c r="B4458" s="36">
        <v>1357</v>
      </c>
      <c r="C4458" s="36">
        <v>1413</v>
      </c>
      <c r="D4458" s="36" t="str">
        <f>VLOOKUP(C4458,Piv.Analysis!A:AA,27,0)</f>
        <v>دریافت و پرداخت</v>
      </c>
      <c r="E4458" s="36"/>
      <c r="F4458" s="37" t="s">
        <v>489</v>
      </c>
      <c r="G4458" s="37" t="s">
        <v>1960</v>
      </c>
      <c r="H4458" s="38">
        <v>0</v>
      </c>
      <c r="I4458" s="38">
        <v>30591000</v>
      </c>
      <c r="J4458" s="38">
        <f t="shared" si="70"/>
        <v>-30591000</v>
      </c>
      <c r="K4458" s="38"/>
      <c r="L4458" s="49"/>
      <c r="M4458" s="37" t="s">
        <v>4</v>
      </c>
      <c r="N4458" s="37" t="s">
        <v>5</v>
      </c>
      <c r="O4458" s="37" t="s">
        <v>6</v>
      </c>
      <c r="P4458" s="37" t="s">
        <v>7</v>
      </c>
      <c r="Q4458" s="37" t="s">
        <v>1723</v>
      </c>
      <c r="R4458" s="37" t="s">
        <v>1724</v>
      </c>
      <c r="S4458" s="37" t="s">
        <v>1941</v>
      </c>
      <c r="T4458" s="37" t="s">
        <v>1940</v>
      </c>
      <c r="U4458" s="1" t="e">
        <f>VLOOKUP(T4458,[2]VAT!$A:$D,1,0)</f>
        <v>#N/A</v>
      </c>
      <c r="V4458" s="37" t="s">
        <v>2</v>
      </c>
      <c r="W4458" s="37" t="s">
        <v>2</v>
      </c>
      <c r="X4458" t="e">
        <f>VLOOKUP(T4458,[3]رکوردها!$A:$B,2,0)</f>
        <v>#N/A</v>
      </c>
      <c r="Y4458" t="e">
        <f>VLOOKUP(T4458,[3]رکوردها!$A:$D,4,0)</f>
        <v>#N/A</v>
      </c>
      <c r="Z4458" t="e">
        <f>VLOOKUP(T4458,[3]رکوردها!$A:$C,3,0)</f>
        <v>#N/A</v>
      </c>
      <c r="AA4458" t="e">
        <f>VLOOKUP(T4458,[3]رکوردها!$A:$F,6,0)</f>
        <v>#N/A</v>
      </c>
      <c r="AB4458" t="e">
        <f>VLOOKUP(T4458,[3]رکوردها!$A:$E,5,0)</f>
        <v>#N/A</v>
      </c>
    </row>
    <row r="4459" spans="1:28" s="41" customFormat="1" hidden="1" x14ac:dyDescent="0.2">
      <c r="A4459" s="36">
        <v>146523</v>
      </c>
      <c r="B4459" s="36">
        <v>1357</v>
      </c>
      <c r="C4459" s="36">
        <v>1413</v>
      </c>
      <c r="D4459" s="36" t="str">
        <f>VLOOKUP(C4459,Piv.Analysis!A:AA,27,0)</f>
        <v>دریافت و پرداخت</v>
      </c>
      <c r="E4459" s="36"/>
      <c r="F4459" s="37" t="s">
        <v>489</v>
      </c>
      <c r="G4459" s="37" t="s">
        <v>1961</v>
      </c>
      <c r="H4459" s="38">
        <v>0</v>
      </c>
      <c r="I4459" s="38">
        <v>20000000000</v>
      </c>
      <c r="J4459" s="38">
        <f t="shared" si="70"/>
        <v>-20000000000</v>
      </c>
      <c r="K4459" s="38"/>
      <c r="L4459" s="49"/>
      <c r="M4459" s="37" t="s">
        <v>4</v>
      </c>
      <c r="N4459" s="37" t="s">
        <v>5</v>
      </c>
      <c r="O4459" s="37" t="s">
        <v>6</v>
      </c>
      <c r="P4459" s="37" t="s">
        <v>7</v>
      </c>
      <c r="Q4459" s="37" t="s">
        <v>1723</v>
      </c>
      <c r="R4459" s="37" t="s">
        <v>1724</v>
      </c>
      <c r="S4459" s="37" t="s">
        <v>1941</v>
      </c>
      <c r="T4459" s="37" t="s">
        <v>1940</v>
      </c>
      <c r="U4459" s="1" t="e">
        <f>VLOOKUP(T4459,[2]VAT!$A:$D,1,0)</f>
        <v>#N/A</v>
      </c>
      <c r="V4459" s="37" t="s">
        <v>2</v>
      </c>
      <c r="W4459" s="37" t="s">
        <v>2</v>
      </c>
      <c r="X4459" t="e">
        <f>VLOOKUP(T4459,[3]رکوردها!$A:$B,2,0)</f>
        <v>#N/A</v>
      </c>
      <c r="Y4459" t="e">
        <f>VLOOKUP(T4459,[3]رکوردها!$A:$D,4,0)</f>
        <v>#N/A</v>
      </c>
      <c r="Z4459" t="e">
        <f>VLOOKUP(T4459,[3]رکوردها!$A:$C,3,0)</f>
        <v>#N/A</v>
      </c>
      <c r="AA4459" t="e">
        <f>VLOOKUP(T4459,[3]رکوردها!$A:$F,6,0)</f>
        <v>#N/A</v>
      </c>
      <c r="AB4459" t="e">
        <f>VLOOKUP(T4459,[3]رکوردها!$A:$E,5,0)</f>
        <v>#N/A</v>
      </c>
    </row>
    <row r="4460" spans="1:28" s="41" customFormat="1" hidden="1" x14ac:dyDescent="0.2">
      <c r="A4460" s="36">
        <v>146525</v>
      </c>
      <c r="B4460" s="36">
        <v>1357</v>
      </c>
      <c r="C4460" s="36">
        <v>1413</v>
      </c>
      <c r="D4460" s="36" t="str">
        <f>VLOOKUP(C4460,Piv.Analysis!A:AA,27,0)</f>
        <v>دریافت و پرداخت</v>
      </c>
      <c r="E4460" s="36"/>
      <c r="F4460" s="37" t="s">
        <v>489</v>
      </c>
      <c r="G4460" s="37" t="s">
        <v>1962</v>
      </c>
      <c r="H4460" s="38">
        <v>0</v>
      </c>
      <c r="I4460" s="38">
        <v>21242000</v>
      </c>
      <c r="J4460" s="38">
        <f t="shared" si="70"/>
        <v>-21242000</v>
      </c>
      <c r="K4460" s="38"/>
      <c r="L4460" s="49"/>
      <c r="M4460" s="37" t="s">
        <v>4</v>
      </c>
      <c r="N4460" s="37" t="s">
        <v>5</v>
      </c>
      <c r="O4460" s="37" t="s">
        <v>6</v>
      </c>
      <c r="P4460" s="37" t="s">
        <v>7</v>
      </c>
      <c r="Q4460" s="37" t="s">
        <v>1723</v>
      </c>
      <c r="R4460" s="37" t="s">
        <v>1724</v>
      </c>
      <c r="S4460" s="37" t="s">
        <v>1941</v>
      </c>
      <c r="T4460" s="37" t="s">
        <v>1940</v>
      </c>
      <c r="U4460" s="1" t="e">
        <f>VLOOKUP(T4460,[2]VAT!$A:$D,1,0)</f>
        <v>#N/A</v>
      </c>
      <c r="V4460" s="37" t="s">
        <v>2</v>
      </c>
      <c r="W4460" s="37" t="s">
        <v>2</v>
      </c>
      <c r="X4460" t="e">
        <f>VLOOKUP(T4460,[3]رکوردها!$A:$B,2,0)</f>
        <v>#N/A</v>
      </c>
      <c r="Y4460" t="e">
        <f>VLOOKUP(T4460,[3]رکوردها!$A:$D,4,0)</f>
        <v>#N/A</v>
      </c>
      <c r="Z4460" t="e">
        <f>VLOOKUP(T4460,[3]رکوردها!$A:$C,3,0)</f>
        <v>#N/A</v>
      </c>
      <c r="AA4460" t="e">
        <f>VLOOKUP(T4460,[3]رکوردها!$A:$F,6,0)</f>
        <v>#N/A</v>
      </c>
      <c r="AB4460" t="e">
        <f>VLOOKUP(T4460,[3]رکوردها!$A:$E,5,0)</f>
        <v>#N/A</v>
      </c>
    </row>
    <row r="4461" spans="1:28" s="41" customFormat="1" hidden="1" x14ac:dyDescent="0.2">
      <c r="A4461" s="36">
        <v>147011</v>
      </c>
      <c r="B4461" s="36">
        <v>1358</v>
      </c>
      <c r="C4461" s="36">
        <v>1444</v>
      </c>
      <c r="D4461" s="39" t="s">
        <v>5175</v>
      </c>
      <c r="E4461" s="36"/>
      <c r="F4461" s="37" t="s">
        <v>489</v>
      </c>
      <c r="G4461" s="37" t="s">
        <v>1963</v>
      </c>
      <c r="H4461" s="38">
        <v>589611330</v>
      </c>
      <c r="I4461" s="38">
        <v>0</v>
      </c>
      <c r="J4461" s="38">
        <f t="shared" si="70"/>
        <v>589611330</v>
      </c>
      <c r="K4461" s="38"/>
      <c r="L4461" s="49"/>
      <c r="M4461" s="37" t="s">
        <v>4</v>
      </c>
      <c r="N4461" s="37" t="s">
        <v>5</v>
      </c>
      <c r="O4461" s="37" t="s">
        <v>6</v>
      </c>
      <c r="P4461" s="37" t="s">
        <v>7</v>
      </c>
      <c r="Q4461" s="37" t="s">
        <v>1723</v>
      </c>
      <c r="R4461" s="37" t="s">
        <v>1724</v>
      </c>
      <c r="S4461" s="37" t="s">
        <v>1941</v>
      </c>
      <c r="T4461" s="37" t="s">
        <v>1940</v>
      </c>
      <c r="U4461" s="1" t="e">
        <f>VLOOKUP(T4461,[2]VAT!$A:$D,1,0)</f>
        <v>#N/A</v>
      </c>
      <c r="V4461" s="37" t="s">
        <v>2</v>
      </c>
      <c r="W4461" s="37" t="s">
        <v>2</v>
      </c>
      <c r="X4461" t="e">
        <f>VLOOKUP(T4461,[3]رکوردها!$A:$B,2,0)</f>
        <v>#N/A</v>
      </c>
      <c r="Y4461" t="e">
        <f>VLOOKUP(T4461,[3]رکوردها!$A:$D,4,0)</f>
        <v>#N/A</v>
      </c>
      <c r="Z4461" t="e">
        <f>VLOOKUP(T4461,[3]رکوردها!$A:$C,3,0)</f>
        <v>#N/A</v>
      </c>
      <c r="AA4461" t="e">
        <f>VLOOKUP(T4461,[3]رکوردها!$A:$F,6,0)</f>
        <v>#N/A</v>
      </c>
      <c r="AB4461" t="e">
        <f>VLOOKUP(T4461,[3]رکوردها!$A:$E,5,0)</f>
        <v>#N/A</v>
      </c>
    </row>
    <row r="4462" spans="1:28" s="41" customFormat="1" hidden="1" x14ac:dyDescent="0.2">
      <c r="A4462" s="36">
        <v>147015</v>
      </c>
      <c r="B4462" s="36">
        <v>1358</v>
      </c>
      <c r="C4462" s="36">
        <v>1444</v>
      </c>
      <c r="D4462" s="39" t="s">
        <v>5175</v>
      </c>
      <c r="E4462" s="36"/>
      <c r="F4462" s="37" t="s">
        <v>489</v>
      </c>
      <c r="G4462" s="37" t="s">
        <v>1964</v>
      </c>
      <c r="H4462" s="38">
        <v>2564493080</v>
      </c>
      <c r="I4462" s="38">
        <v>0</v>
      </c>
      <c r="J4462" s="38">
        <f t="shared" si="70"/>
        <v>2564493080</v>
      </c>
      <c r="K4462" s="38"/>
      <c r="L4462" s="49"/>
      <c r="M4462" s="37" t="s">
        <v>4</v>
      </c>
      <c r="N4462" s="37" t="s">
        <v>5</v>
      </c>
      <c r="O4462" s="37" t="s">
        <v>6</v>
      </c>
      <c r="P4462" s="37" t="s">
        <v>7</v>
      </c>
      <c r="Q4462" s="37" t="s">
        <v>1723</v>
      </c>
      <c r="R4462" s="37" t="s">
        <v>1724</v>
      </c>
      <c r="S4462" s="37" t="s">
        <v>1941</v>
      </c>
      <c r="T4462" s="37" t="s">
        <v>1940</v>
      </c>
      <c r="U4462" s="1" t="e">
        <f>VLOOKUP(T4462,[2]VAT!$A:$D,1,0)</f>
        <v>#N/A</v>
      </c>
      <c r="V4462" s="37" t="s">
        <v>2</v>
      </c>
      <c r="W4462" s="37" t="s">
        <v>2</v>
      </c>
      <c r="X4462" t="e">
        <f>VLOOKUP(T4462,[3]رکوردها!$A:$B,2,0)</f>
        <v>#N/A</v>
      </c>
      <c r="Y4462" t="e">
        <f>VLOOKUP(T4462,[3]رکوردها!$A:$D,4,0)</f>
        <v>#N/A</v>
      </c>
      <c r="Z4462" t="e">
        <f>VLOOKUP(T4462,[3]رکوردها!$A:$C,3,0)</f>
        <v>#N/A</v>
      </c>
      <c r="AA4462" t="e">
        <f>VLOOKUP(T4462,[3]رکوردها!$A:$F,6,0)</f>
        <v>#N/A</v>
      </c>
      <c r="AB4462" t="e">
        <f>VLOOKUP(T4462,[3]رکوردها!$A:$E,5,0)</f>
        <v>#N/A</v>
      </c>
    </row>
    <row r="4463" spans="1:28" s="41" customFormat="1" hidden="1" x14ac:dyDescent="0.2">
      <c r="A4463" s="36">
        <v>147695</v>
      </c>
      <c r="B4463" s="36">
        <v>1363</v>
      </c>
      <c r="C4463" s="36">
        <v>1491</v>
      </c>
      <c r="D4463" s="39" t="s">
        <v>5175</v>
      </c>
      <c r="E4463" s="36"/>
      <c r="F4463" s="37" t="s">
        <v>1924</v>
      </c>
      <c r="G4463" s="37" t="s">
        <v>1965</v>
      </c>
      <c r="H4463" s="38">
        <v>30591000</v>
      </c>
      <c r="I4463" s="38">
        <v>0</v>
      </c>
      <c r="J4463" s="38">
        <f t="shared" si="70"/>
        <v>30591000</v>
      </c>
      <c r="K4463" s="38"/>
      <c r="L4463" s="49"/>
      <c r="M4463" s="37" t="s">
        <v>4</v>
      </c>
      <c r="N4463" s="37" t="s">
        <v>5</v>
      </c>
      <c r="O4463" s="37" t="s">
        <v>6</v>
      </c>
      <c r="P4463" s="37" t="s">
        <v>7</v>
      </c>
      <c r="Q4463" s="37" t="s">
        <v>1723</v>
      </c>
      <c r="R4463" s="37" t="s">
        <v>1724</v>
      </c>
      <c r="S4463" s="37" t="s">
        <v>1941</v>
      </c>
      <c r="T4463" s="37" t="s">
        <v>1940</v>
      </c>
      <c r="U4463" s="1" t="e">
        <f>VLOOKUP(T4463,[2]VAT!$A:$D,1,0)</f>
        <v>#N/A</v>
      </c>
      <c r="V4463" s="37" t="s">
        <v>2</v>
      </c>
      <c r="W4463" s="37" t="s">
        <v>2</v>
      </c>
      <c r="X4463" t="e">
        <f>VLOOKUP(T4463,[3]رکوردها!$A:$B,2,0)</f>
        <v>#N/A</v>
      </c>
      <c r="Y4463" t="e">
        <f>VLOOKUP(T4463,[3]رکوردها!$A:$D,4,0)</f>
        <v>#N/A</v>
      </c>
      <c r="Z4463" t="e">
        <f>VLOOKUP(T4463,[3]رکوردها!$A:$C,3,0)</f>
        <v>#N/A</v>
      </c>
      <c r="AA4463" t="e">
        <f>VLOOKUP(T4463,[3]رکوردها!$A:$F,6,0)</f>
        <v>#N/A</v>
      </c>
      <c r="AB4463" t="e">
        <f>VLOOKUP(T4463,[3]رکوردها!$A:$E,5,0)</f>
        <v>#N/A</v>
      </c>
    </row>
    <row r="4464" spans="1:28" s="41" customFormat="1" hidden="1" x14ac:dyDescent="0.2">
      <c r="A4464" s="36">
        <v>147699</v>
      </c>
      <c r="B4464" s="36">
        <v>1363</v>
      </c>
      <c r="C4464" s="36">
        <v>1491</v>
      </c>
      <c r="D4464" s="39" t="s">
        <v>5175</v>
      </c>
      <c r="E4464" s="36"/>
      <c r="F4464" s="37" t="s">
        <v>1924</v>
      </c>
      <c r="G4464" s="37" t="s">
        <v>1966</v>
      </c>
      <c r="H4464" s="38">
        <v>1133200000</v>
      </c>
      <c r="I4464" s="38">
        <v>0</v>
      </c>
      <c r="J4464" s="38">
        <f t="shared" si="70"/>
        <v>1133200000</v>
      </c>
      <c r="K4464" s="38"/>
      <c r="L4464" s="49"/>
      <c r="M4464" s="37" t="s">
        <v>4</v>
      </c>
      <c r="N4464" s="37" t="s">
        <v>5</v>
      </c>
      <c r="O4464" s="37" t="s">
        <v>6</v>
      </c>
      <c r="P4464" s="37" t="s">
        <v>7</v>
      </c>
      <c r="Q4464" s="37" t="s">
        <v>1723</v>
      </c>
      <c r="R4464" s="37" t="s">
        <v>1724</v>
      </c>
      <c r="S4464" s="37" t="s">
        <v>1941</v>
      </c>
      <c r="T4464" s="37" t="s">
        <v>1940</v>
      </c>
      <c r="U4464" s="1" t="e">
        <f>VLOOKUP(T4464,[2]VAT!$A:$D,1,0)</f>
        <v>#N/A</v>
      </c>
      <c r="V4464" s="37" t="s">
        <v>2</v>
      </c>
      <c r="W4464" s="37" t="s">
        <v>2</v>
      </c>
      <c r="X4464" t="e">
        <f>VLOOKUP(T4464,[3]رکوردها!$A:$B,2,0)</f>
        <v>#N/A</v>
      </c>
      <c r="Y4464" t="e">
        <f>VLOOKUP(T4464,[3]رکوردها!$A:$D,4,0)</f>
        <v>#N/A</v>
      </c>
      <c r="Z4464" t="e">
        <f>VLOOKUP(T4464,[3]رکوردها!$A:$C,3,0)</f>
        <v>#N/A</v>
      </c>
      <c r="AA4464" t="e">
        <f>VLOOKUP(T4464,[3]رکوردها!$A:$F,6,0)</f>
        <v>#N/A</v>
      </c>
      <c r="AB4464" t="e">
        <f>VLOOKUP(T4464,[3]رکوردها!$A:$E,5,0)</f>
        <v>#N/A</v>
      </c>
    </row>
    <row r="4465" spans="1:28" s="41" customFormat="1" hidden="1" x14ac:dyDescent="0.2">
      <c r="A4465" s="36">
        <v>147703</v>
      </c>
      <c r="B4465" s="36">
        <v>1363</v>
      </c>
      <c r="C4465" s="36">
        <v>1491</v>
      </c>
      <c r="D4465" s="39" t="s">
        <v>5175</v>
      </c>
      <c r="E4465" s="36"/>
      <c r="F4465" s="37" t="s">
        <v>1924</v>
      </c>
      <c r="G4465" s="37" t="s">
        <v>1967</v>
      </c>
      <c r="H4465" s="38">
        <v>20000000000</v>
      </c>
      <c r="I4465" s="38">
        <v>0</v>
      </c>
      <c r="J4465" s="38">
        <f t="shared" si="70"/>
        <v>20000000000</v>
      </c>
      <c r="K4465" s="38"/>
      <c r="L4465" s="49"/>
      <c r="M4465" s="37" t="s">
        <v>4</v>
      </c>
      <c r="N4465" s="37" t="s">
        <v>5</v>
      </c>
      <c r="O4465" s="37" t="s">
        <v>6</v>
      </c>
      <c r="P4465" s="37" t="s">
        <v>7</v>
      </c>
      <c r="Q4465" s="37" t="s">
        <v>1723</v>
      </c>
      <c r="R4465" s="37" t="s">
        <v>1724</v>
      </c>
      <c r="S4465" s="37" t="s">
        <v>1941</v>
      </c>
      <c r="T4465" s="37" t="s">
        <v>1940</v>
      </c>
      <c r="U4465" s="1" t="e">
        <f>VLOOKUP(T4465,[2]VAT!$A:$D,1,0)</f>
        <v>#N/A</v>
      </c>
      <c r="V4465" s="37" t="s">
        <v>2</v>
      </c>
      <c r="W4465" s="37" t="s">
        <v>2</v>
      </c>
      <c r="X4465" t="e">
        <f>VLOOKUP(T4465,[3]رکوردها!$A:$B,2,0)</f>
        <v>#N/A</v>
      </c>
      <c r="Y4465" t="e">
        <f>VLOOKUP(T4465,[3]رکوردها!$A:$D,4,0)</f>
        <v>#N/A</v>
      </c>
      <c r="Z4465" t="e">
        <f>VLOOKUP(T4465,[3]رکوردها!$A:$C,3,0)</f>
        <v>#N/A</v>
      </c>
      <c r="AA4465" t="e">
        <f>VLOOKUP(T4465,[3]رکوردها!$A:$F,6,0)</f>
        <v>#N/A</v>
      </c>
      <c r="AB4465" t="e">
        <f>VLOOKUP(T4465,[3]رکوردها!$A:$E,5,0)</f>
        <v>#N/A</v>
      </c>
    </row>
    <row r="4466" spans="1:28" s="41" customFormat="1" hidden="1" x14ac:dyDescent="0.2">
      <c r="A4466" s="36">
        <v>143893</v>
      </c>
      <c r="B4466" s="36">
        <v>1368</v>
      </c>
      <c r="C4466" s="36">
        <v>1355</v>
      </c>
      <c r="D4466" s="36" t="str">
        <f>VLOOKUP(C4466,Piv.Analysis!A:AA,27,0)</f>
        <v>دریافت و پرداخت</v>
      </c>
      <c r="E4466" s="36"/>
      <c r="F4466" s="37" t="s">
        <v>1646</v>
      </c>
      <c r="G4466" s="37" t="s">
        <v>1968</v>
      </c>
      <c r="H4466" s="38">
        <v>0</v>
      </c>
      <c r="I4466" s="38">
        <v>1139050000</v>
      </c>
      <c r="J4466" s="38">
        <f t="shared" si="70"/>
        <v>-1139050000</v>
      </c>
      <c r="K4466" s="38"/>
      <c r="L4466" s="49"/>
      <c r="M4466" s="37" t="s">
        <v>4</v>
      </c>
      <c r="N4466" s="37" t="s">
        <v>5</v>
      </c>
      <c r="O4466" s="37" t="s">
        <v>6</v>
      </c>
      <c r="P4466" s="37" t="s">
        <v>7</v>
      </c>
      <c r="Q4466" s="37" t="s">
        <v>1723</v>
      </c>
      <c r="R4466" s="37" t="s">
        <v>1724</v>
      </c>
      <c r="S4466" s="37" t="s">
        <v>1941</v>
      </c>
      <c r="T4466" s="37" t="s">
        <v>1940</v>
      </c>
      <c r="U4466" s="1" t="e">
        <f>VLOOKUP(T4466,[2]VAT!$A:$D,1,0)</f>
        <v>#N/A</v>
      </c>
      <c r="V4466" s="37" t="s">
        <v>2</v>
      </c>
      <c r="W4466" s="37" t="s">
        <v>2</v>
      </c>
      <c r="X4466" t="e">
        <f>VLOOKUP(T4466,[3]رکوردها!$A:$B,2,0)</f>
        <v>#N/A</v>
      </c>
      <c r="Y4466" t="e">
        <f>VLOOKUP(T4466,[3]رکوردها!$A:$D,4,0)</f>
        <v>#N/A</v>
      </c>
      <c r="Z4466" t="e">
        <f>VLOOKUP(T4466,[3]رکوردها!$A:$C,3,0)</f>
        <v>#N/A</v>
      </c>
      <c r="AA4466" t="e">
        <f>VLOOKUP(T4466,[3]رکوردها!$A:$F,6,0)</f>
        <v>#N/A</v>
      </c>
      <c r="AB4466" t="e">
        <f>VLOOKUP(T4466,[3]رکوردها!$A:$E,5,0)</f>
        <v>#N/A</v>
      </c>
    </row>
    <row r="4467" spans="1:28" s="41" customFormat="1" hidden="1" x14ac:dyDescent="0.2">
      <c r="A4467" s="36">
        <v>143894</v>
      </c>
      <c r="B4467" s="36">
        <v>1368</v>
      </c>
      <c r="C4467" s="36">
        <v>1355</v>
      </c>
      <c r="D4467" s="36" t="str">
        <f>VLOOKUP(C4467,Piv.Analysis!A:AA,27,0)</f>
        <v>دریافت و پرداخت</v>
      </c>
      <c r="E4467" s="36"/>
      <c r="F4467" s="37" t="s">
        <v>1646</v>
      </c>
      <c r="G4467" s="37" t="s">
        <v>1969</v>
      </c>
      <c r="H4467" s="38">
        <v>0</v>
      </c>
      <c r="I4467" s="38">
        <v>20000000000</v>
      </c>
      <c r="J4467" s="38">
        <f t="shared" si="70"/>
        <v>-20000000000</v>
      </c>
      <c r="K4467" s="38"/>
      <c r="L4467" s="49"/>
      <c r="M4467" s="37" t="s">
        <v>4</v>
      </c>
      <c r="N4467" s="37" t="s">
        <v>5</v>
      </c>
      <c r="O4467" s="37" t="s">
        <v>6</v>
      </c>
      <c r="P4467" s="37" t="s">
        <v>7</v>
      </c>
      <c r="Q4467" s="37" t="s">
        <v>1723</v>
      </c>
      <c r="R4467" s="37" t="s">
        <v>1724</v>
      </c>
      <c r="S4467" s="37" t="s">
        <v>1941</v>
      </c>
      <c r="T4467" s="37" t="s">
        <v>1940</v>
      </c>
      <c r="U4467" s="1" t="e">
        <f>VLOOKUP(T4467,[2]VAT!$A:$D,1,0)</f>
        <v>#N/A</v>
      </c>
      <c r="V4467" s="37" t="s">
        <v>2</v>
      </c>
      <c r="W4467" s="37" t="s">
        <v>2</v>
      </c>
      <c r="X4467" t="e">
        <f>VLOOKUP(T4467,[3]رکوردها!$A:$B,2,0)</f>
        <v>#N/A</v>
      </c>
      <c r="Y4467" t="e">
        <f>VLOOKUP(T4467,[3]رکوردها!$A:$D,4,0)</f>
        <v>#N/A</v>
      </c>
      <c r="Z4467" t="e">
        <f>VLOOKUP(T4467,[3]رکوردها!$A:$C,3,0)</f>
        <v>#N/A</v>
      </c>
      <c r="AA4467" t="e">
        <f>VLOOKUP(T4467,[3]رکوردها!$A:$F,6,0)</f>
        <v>#N/A</v>
      </c>
      <c r="AB4467" t="e">
        <f>VLOOKUP(T4467,[3]رکوردها!$A:$E,5,0)</f>
        <v>#N/A</v>
      </c>
    </row>
    <row r="4468" spans="1:28" s="41" customFormat="1" hidden="1" x14ac:dyDescent="0.2">
      <c r="A4468" s="36">
        <v>147099</v>
      </c>
      <c r="B4468" s="36">
        <v>1380</v>
      </c>
      <c r="C4468" s="36">
        <v>1451</v>
      </c>
      <c r="D4468" s="36" t="str">
        <f>VLOOKUP(C4468,Piv.Analysis!A:AA,27,0)</f>
        <v>دریافت و پرداخت</v>
      </c>
      <c r="E4468" s="36"/>
      <c r="F4468" s="37" t="s">
        <v>42</v>
      </c>
      <c r="G4468" s="37" t="s">
        <v>1970</v>
      </c>
      <c r="H4468" s="38">
        <v>1139050000</v>
      </c>
      <c r="I4468" s="38">
        <v>0</v>
      </c>
      <c r="J4468" s="38">
        <f t="shared" si="70"/>
        <v>1139050000</v>
      </c>
      <c r="K4468" s="38"/>
      <c r="L4468" s="49"/>
      <c r="M4468" s="37" t="s">
        <v>4</v>
      </c>
      <c r="N4468" s="37" t="s">
        <v>5</v>
      </c>
      <c r="O4468" s="37" t="s">
        <v>6</v>
      </c>
      <c r="P4468" s="37" t="s">
        <v>7</v>
      </c>
      <c r="Q4468" s="37" t="s">
        <v>1723</v>
      </c>
      <c r="R4468" s="37" t="s">
        <v>1724</v>
      </c>
      <c r="S4468" s="37" t="s">
        <v>1941</v>
      </c>
      <c r="T4468" s="37" t="s">
        <v>1940</v>
      </c>
      <c r="U4468" s="1" t="e">
        <f>VLOOKUP(T4468,[2]VAT!$A:$D,1,0)</f>
        <v>#N/A</v>
      </c>
      <c r="V4468" s="37" t="s">
        <v>2</v>
      </c>
      <c r="W4468" s="37" t="s">
        <v>2</v>
      </c>
      <c r="X4468" t="e">
        <f>VLOOKUP(T4468,[3]رکوردها!$A:$B,2,0)</f>
        <v>#N/A</v>
      </c>
      <c r="Y4468" t="e">
        <f>VLOOKUP(T4468,[3]رکوردها!$A:$D,4,0)</f>
        <v>#N/A</v>
      </c>
      <c r="Z4468" t="e">
        <f>VLOOKUP(T4468,[3]رکوردها!$A:$C,3,0)</f>
        <v>#N/A</v>
      </c>
      <c r="AA4468" t="e">
        <f>VLOOKUP(T4468,[3]رکوردها!$A:$F,6,0)</f>
        <v>#N/A</v>
      </c>
      <c r="AB4468" t="e">
        <f>VLOOKUP(T4468,[3]رکوردها!$A:$E,5,0)</f>
        <v>#N/A</v>
      </c>
    </row>
    <row r="4469" spans="1:28" s="41" customFormat="1" hidden="1" x14ac:dyDescent="0.2">
      <c r="A4469" s="36">
        <v>147101</v>
      </c>
      <c r="B4469" s="36">
        <v>1380</v>
      </c>
      <c r="C4469" s="36">
        <v>1451</v>
      </c>
      <c r="D4469" s="36" t="str">
        <f>VLOOKUP(C4469,Piv.Analysis!A:AA,27,0)</f>
        <v>دریافت و پرداخت</v>
      </c>
      <c r="E4469" s="36"/>
      <c r="F4469" s="37" t="s">
        <v>42</v>
      </c>
      <c r="G4469" s="37" t="s">
        <v>1971</v>
      </c>
      <c r="H4469" s="38">
        <v>21242000</v>
      </c>
      <c r="I4469" s="38">
        <v>0</v>
      </c>
      <c r="J4469" s="38">
        <f t="shared" si="70"/>
        <v>21242000</v>
      </c>
      <c r="K4469" s="38"/>
      <c r="L4469" s="49"/>
      <c r="M4469" s="37" t="s">
        <v>4</v>
      </c>
      <c r="N4469" s="37" t="s">
        <v>5</v>
      </c>
      <c r="O4469" s="37" t="s">
        <v>6</v>
      </c>
      <c r="P4469" s="37" t="s">
        <v>7</v>
      </c>
      <c r="Q4469" s="37" t="s">
        <v>1723</v>
      </c>
      <c r="R4469" s="37" t="s">
        <v>1724</v>
      </c>
      <c r="S4469" s="37" t="s">
        <v>1941</v>
      </c>
      <c r="T4469" s="37" t="s">
        <v>1940</v>
      </c>
      <c r="U4469" s="1" t="e">
        <f>VLOOKUP(T4469,[2]VAT!$A:$D,1,0)</f>
        <v>#N/A</v>
      </c>
      <c r="V4469" s="37" t="s">
        <v>2</v>
      </c>
      <c r="W4469" s="37" t="s">
        <v>2</v>
      </c>
      <c r="X4469" t="e">
        <f>VLOOKUP(T4469,[3]رکوردها!$A:$B,2,0)</f>
        <v>#N/A</v>
      </c>
      <c r="Y4469" t="e">
        <f>VLOOKUP(T4469,[3]رکوردها!$A:$D,4,0)</f>
        <v>#N/A</v>
      </c>
      <c r="Z4469" t="e">
        <f>VLOOKUP(T4469,[3]رکوردها!$A:$C,3,0)</f>
        <v>#N/A</v>
      </c>
      <c r="AA4469" t="e">
        <f>VLOOKUP(T4469,[3]رکوردها!$A:$F,6,0)</f>
        <v>#N/A</v>
      </c>
      <c r="AB4469" t="e">
        <f>VLOOKUP(T4469,[3]رکوردها!$A:$E,5,0)</f>
        <v>#N/A</v>
      </c>
    </row>
    <row r="4470" spans="1:28" s="41" customFormat="1" hidden="1" x14ac:dyDescent="0.2">
      <c r="A4470" s="36">
        <v>147759</v>
      </c>
      <c r="B4470" s="36">
        <v>1383</v>
      </c>
      <c r="C4470" s="36">
        <v>1501</v>
      </c>
      <c r="D4470" s="36" t="str">
        <f>VLOOKUP(C4470,Piv.Analysis!A:AA,27,0)</f>
        <v>دریافت و پرداخت</v>
      </c>
      <c r="E4470" s="36"/>
      <c r="F4470" s="37" t="s">
        <v>42</v>
      </c>
      <c r="G4470" s="37" t="s">
        <v>1972</v>
      </c>
      <c r="H4470" s="38">
        <v>20000000000</v>
      </c>
      <c r="I4470" s="38">
        <v>0</v>
      </c>
      <c r="J4470" s="38">
        <f t="shared" si="70"/>
        <v>20000000000</v>
      </c>
      <c r="K4470" s="38"/>
      <c r="L4470" s="49"/>
      <c r="M4470" s="37" t="s">
        <v>4</v>
      </c>
      <c r="N4470" s="37" t="s">
        <v>5</v>
      </c>
      <c r="O4470" s="37" t="s">
        <v>6</v>
      </c>
      <c r="P4470" s="37" t="s">
        <v>7</v>
      </c>
      <c r="Q4470" s="37" t="s">
        <v>1723</v>
      </c>
      <c r="R4470" s="37" t="s">
        <v>1724</v>
      </c>
      <c r="S4470" s="37" t="s">
        <v>1941</v>
      </c>
      <c r="T4470" s="37" t="s">
        <v>1940</v>
      </c>
      <c r="U4470" s="1" t="e">
        <f>VLOOKUP(T4470,[2]VAT!$A:$D,1,0)</f>
        <v>#N/A</v>
      </c>
      <c r="V4470" s="37" t="s">
        <v>2</v>
      </c>
      <c r="W4470" s="37" t="s">
        <v>2</v>
      </c>
      <c r="X4470" t="e">
        <f>VLOOKUP(T4470,[3]رکوردها!$A:$B,2,0)</f>
        <v>#N/A</v>
      </c>
      <c r="Y4470" t="e">
        <f>VLOOKUP(T4470,[3]رکوردها!$A:$D,4,0)</f>
        <v>#N/A</v>
      </c>
      <c r="Z4470" t="e">
        <f>VLOOKUP(T4470,[3]رکوردها!$A:$C,3,0)</f>
        <v>#N/A</v>
      </c>
      <c r="AA4470" t="e">
        <f>VLOOKUP(T4470,[3]رکوردها!$A:$F,6,0)</f>
        <v>#N/A</v>
      </c>
      <c r="AB4470" t="e">
        <f>VLOOKUP(T4470,[3]رکوردها!$A:$E,5,0)</f>
        <v>#N/A</v>
      </c>
    </row>
    <row r="4471" spans="1:28" s="41" customFormat="1" hidden="1" x14ac:dyDescent="0.2">
      <c r="A4471" s="36">
        <v>147707</v>
      </c>
      <c r="B4471" s="36">
        <v>1389</v>
      </c>
      <c r="C4471" s="36">
        <v>1492</v>
      </c>
      <c r="D4471" s="36" t="str">
        <f>VLOOKUP(C4471,Piv.Analysis!A:AA,27,0)</f>
        <v>دریافت و پرداخت</v>
      </c>
      <c r="E4471" s="36"/>
      <c r="F4471" s="37" t="s">
        <v>26</v>
      </c>
      <c r="G4471" s="37" t="s">
        <v>1973</v>
      </c>
      <c r="H4471" s="38">
        <v>10000000000</v>
      </c>
      <c r="I4471" s="38">
        <v>0</v>
      </c>
      <c r="J4471" s="38">
        <f t="shared" si="70"/>
        <v>10000000000</v>
      </c>
      <c r="K4471" s="38"/>
      <c r="L4471" s="49"/>
      <c r="M4471" s="37" t="s">
        <v>4</v>
      </c>
      <c r="N4471" s="37" t="s">
        <v>5</v>
      </c>
      <c r="O4471" s="37" t="s">
        <v>6</v>
      </c>
      <c r="P4471" s="37" t="s">
        <v>7</v>
      </c>
      <c r="Q4471" s="37" t="s">
        <v>1723</v>
      </c>
      <c r="R4471" s="37" t="s">
        <v>1724</v>
      </c>
      <c r="S4471" s="37" t="s">
        <v>1941</v>
      </c>
      <c r="T4471" s="37" t="s">
        <v>1940</v>
      </c>
      <c r="U4471" s="1" t="e">
        <f>VLOOKUP(T4471,[2]VAT!$A:$D,1,0)</f>
        <v>#N/A</v>
      </c>
      <c r="V4471" s="37" t="s">
        <v>2</v>
      </c>
      <c r="W4471" s="37" t="s">
        <v>2</v>
      </c>
      <c r="X4471" t="e">
        <f>VLOOKUP(T4471,[3]رکوردها!$A:$B,2,0)</f>
        <v>#N/A</v>
      </c>
      <c r="Y4471" t="e">
        <f>VLOOKUP(T4471,[3]رکوردها!$A:$D,4,0)</f>
        <v>#N/A</v>
      </c>
      <c r="Z4471" t="e">
        <f>VLOOKUP(T4471,[3]رکوردها!$A:$C,3,0)</f>
        <v>#N/A</v>
      </c>
      <c r="AA4471" t="e">
        <f>VLOOKUP(T4471,[3]رکوردها!$A:$F,6,0)</f>
        <v>#N/A</v>
      </c>
      <c r="AB4471" t="e">
        <f>VLOOKUP(T4471,[3]رکوردها!$A:$E,5,0)</f>
        <v>#N/A</v>
      </c>
    </row>
    <row r="4472" spans="1:28" s="41" customFormat="1" hidden="1" x14ac:dyDescent="0.2">
      <c r="A4472" s="36">
        <v>177179</v>
      </c>
      <c r="B4472" s="36">
        <v>1391</v>
      </c>
      <c r="C4472" s="36">
        <v>1853</v>
      </c>
      <c r="D4472" s="36" t="str">
        <f>VLOOKUP(C4472,Piv.Analysis!A:AA,27,0)</f>
        <v>دریافت و پرداخت</v>
      </c>
      <c r="E4472" s="36"/>
      <c r="F4472" s="37" t="s">
        <v>26</v>
      </c>
      <c r="G4472" s="37" t="s">
        <v>1974</v>
      </c>
      <c r="H4472" s="38">
        <v>0</v>
      </c>
      <c r="I4472" s="38">
        <v>1693513400</v>
      </c>
      <c r="J4472" s="38">
        <f t="shared" si="70"/>
        <v>-1693513400</v>
      </c>
      <c r="K4472" s="38"/>
      <c r="L4472" s="49"/>
      <c r="M4472" s="37" t="s">
        <v>4</v>
      </c>
      <c r="N4472" s="37" t="s">
        <v>5</v>
      </c>
      <c r="O4472" s="37" t="s">
        <v>6</v>
      </c>
      <c r="P4472" s="37" t="s">
        <v>7</v>
      </c>
      <c r="Q4472" s="37" t="s">
        <v>1723</v>
      </c>
      <c r="R4472" s="37" t="s">
        <v>1724</v>
      </c>
      <c r="S4472" s="37" t="s">
        <v>1941</v>
      </c>
      <c r="T4472" s="37" t="s">
        <v>1940</v>
      </c>
      <c r="U4472" s="1" t="e">
        <f>VLOOKUP(T4472,[2]VAT!$A:$D,1,0)</f>
        <v>#N/A</v>
      </c>
      <c r="V4472" s="37" t="s">
        <v>2</v>
      </c>
      <c r="W4472" s="37" t="s">
        <v>2</v>
      </c>
      <c r="X4472" t="e">
        <f>VLOOKUP(T4472,[3]رکوردها!$A:$B,2,0)</f>
        <v>#N/A</v>
      </c>
      <c r="Y4472" t="e">
        <f>VLOOKUP(T4472,[3]رکوردها!$A:$D,4,0)</f>
        <v>#N/A</v>
      </c>
      <c r="Z4472" t="e">
        <f>VLOOKUP(T4472,[3]رکوردها!$A:$C,3,0)</f>
        <v>#N/A</v>
      </c>
      <c r="AA4472" t="e">
        <f>VLOOKUP(T4472,[3]رکوردها!$A:$F,6,0)</f>
        <v>#N/A</v>
      </c>
      <c r="AB4472" t="e">
        <f>VLOOKUP(T4472,[3]رکوردها!$A:$E,5,0)</f>
        <v>#N/A</v>
      </c>
    </row>
    <row r="4473" spans="1:28" s="41" customFormat="1" hidden="1" x14ac:dyDescent="0.2">
      <c r="A4473" s="36">
        <v>177180</v>
      </c>
      <c r="B4473" s="36">
        <v>1391</v>
      </c>
      <c r="C4473" s="36">
        <v>1853</v>
      </c>
      <c r="D4473" s="36" t="str">
        <f>VLOOKUP(C4473,Piv.Analysis!A:AA,27,0)</f>
        <v>دریافت و پرداخت</v>
      </c>
      <c r="E4473" s="36"/>
      <c r="F4473" s="37" t="s">
        <v>26</v>
      </c>
      <c r="G4473" s="37" t="s">
        <v>1975</v>
      </c>
      <c r="H4473" s="38">
        <v>0</v>
      </c>
      <c r="I4473" s="38">
        <v>2000000000</v>
      </c>
      <c r="J4473" s="38">
        <f t="shared" si="70"/>
        <v>-2000000000</v>
      </c>
      <c r="K4473" s="38"/>
      <c r="L4473" s="49"/>
      <c r="M4473" s="37" t="s">
        <v>4</v>
      </c>
      <c r="N4473" s="37" t="s">
        <v>5</v>
      </c>
      <c r="O4473" s="37" t="s">
        <v>6</v>
      </c>
      <c r="P4473" s="37" t="s">
        <v>7</v>
      </c>
      <c r="Q4473" s="37" t="s">
        <v>1723</v>
      </c>
      <c r="R4473" s="37" t="s">
        <v>1724</v>
      </c>
      <c r="S4473" s="37" t="s">
        <v>1941</v>
      </c>
      <c r="T4473" s="37" t="s">
        <v>1940</v>
      </c>
      <c r="U4473" s="1" t="e">
        <f>VLOOKUP(T4473,[2]VAT!$A:$D,1,0)</f>
        <v>#N/A</v>
      </c>
      <c r="V4473" s="37" t="s">
        <v>2</v>
      </c>
      <c r="W4473" s="37" t="s">
        <v>2</v>
      </c>
      <c r="X4473" t="e">
        <f>VLOOKUP(T4473,[3]رکوردها!$A:$B,2,0)</f>
        <v>#N/A</v>
      </c>
      <c r="Y4473" t="e">
        <f>VLOOKUP(T4473,[3]رکوردها!$A:$D,4,0)</f>
        <v>#N/A</v>
      </c>
      <c r="Z4473" t="e">
        <f>VLOOKUP(T4473,[3]رکوردها!$A:$C,3,0)</f>
        <v>#N/A</v>
      </c>
      <c r="AA4473" t="e">
        <f>VLOOKUP(T4473,[3]رکوردها!$A:$F,6,0)</f>
        <v>#N/A</v>
      </c>
      <c r="AB4473" t="e">
        <f>VLOOKUP(T4473,[3]رکوردها!$A:$E,5,0)</f>
        <v>#N/A</v>
      </c>
    </row>
    <row r="4474" spans="1:28" s="41" customFormat="1" hidden="1" x14ac:dyDescent="0.2">
      <c r="A4474" s="36">
        <v>177181</v>
      </c>
      <c r="B4474" s="36">
        <v>1391</v>
      </c>
      <c r="C4474" s="36">
        <v>1853</v>
      </c>
      <c r="D4474" s="36" t="str">
        <f>VLOOKUP(C4474,Piv.Analysis!A:AA,27,0)</f>
        <v>دریافت و پرداخت</v>
      </c>
      <c r="E4474" s="36"/>
      <c r="F4474" s="37" t="s">
        <v>26</v>
      </c>
      <c r="G4474" s="37" t="s">
        <v>1976</v>
      </c>
      <c r="H4474" s="38">
        <v>0</v>
      </c>
      <c r="I4474" s="38">
        <v>4399272675</v>
      </c>
      <c r="J4474" s="38">
        <f t="shared" si="70"/>
        <v>-4399272675</v>
      </c>
      <c r="K4474" s="38"/>
      <c r="L4474" s="49"/>
      <c r="M4474" s="37" t="s">
        <v>4</v>
      </c>
      <c r="N4474" s="37" t="s">
        <v>5</v>
      </c>
      <c r="O4474" s="37" t="s">
        <v>6</v>
      </c>
      <c r="P4474" s="37" t="s">
        <v>7</v>
      </c>
      <c r="Q4474" s="37" t="s">
        <v>1723</v>
      </c>
      <c r="R4474" s="37" t="s">
        <v>1724</v>
      </c>
      <c r="S4474" s="37" t="s">
        <v>1941</v>
      </c>
      <c r="T4474" s="37" t="s">
        <v>1940</v>
      </c>
      <c r="U4474" s="1" t="e">
        <f>VLOOKUP(T4474,[2]VAT!$A:$D,1,0)</f>
        <v>#N/A</v>
      </c>
      <c r="V4474" s="37" t="s">
        <v>2</v>
      </c>
      <c r="W4474" s="37" t="s">
        <v>2</v>
      </c>
      <c r="X4474" t="e">
        <f>VLOOKUP(T4474,[3]رکوردها!$A:$B,2,0)</f>
        <v>#N/A</v>
      </c>
      <c r="Y4474" t="e">
        <f>VLOOKUP(T4474,[3]رکوردها!$A:$D,4,0)</f>
        <v>#N/A</v>
      </c>
      <c r="Z4474" t="e">
        <f>VLOOKUP(T4474,[3]رکوردها!$A:$C,3,0)</f>
        <v>#N/A</v>
      </c>
      <c r="AA4474" t="e">
        <f>VLOOKUP(T4474,[3]رکوردها!$A:$F,6,0)</f>
        <v>#N/A</v>
      </c>
      <c r="AB4474" t="e">
        <f>VLOOKUP(T4474,[3]رکوردها!$A:$E,5,0)</f>
        <v>#N/A</v>
      </c>
    </row>
    <row r="4475" spans="1:28" s="41" customFormat="1" hidden="1" x14ac:dyDescent="0.2">
      <c r="A4475" s="36">
        <v>177182</v>
      </c>
      <c r="B4475" s="36">
        <v>1391</v>
      </c>
      <c r="C4475" s="36">
        <v>1853</v>
      </c>
      <c r="D4475" s="36" t="str">
        <f>VLOOKUP(C4475,Piv.Analysis!A:AA,27,0)</f>
        <v>دریافت و پرداخت</v>
      </c>
      <c r="E4475" s="36"/>
      <c r="F4475" s="37" t="s">
        <v>26</v>
      </c>
      <c r="G4475" s="37" t="s">
        <v>1977</v>
      </c>
      <c r="H4475" s="38">
        <v>0</v>
      </c>
      <c r="I4475" s="38">
        <v>86182000</v>
      </c>
      <c r="J4475" s="38">
        <f t="shared" si="70"/>
        <v>-86182000</v>
      </c>
      <c r="K4475" s="38"/>
      <c r="L4475" s="49"/>
      <c r="M4475" s="37" t="s">
        <v>4</v>
      </c>
      <c r="N4475" s="37" t="s">
        <v>5</v>
      </c>
      <c r="O4475" s="37" t="s">
        <v>6</v>
      </c>
      <c r="P4475" s="37" t="s">
        <v>7</v>
      </c>
      <c r="Q4475" s="37" t="s">
        <v>1723</v>
      </c>
      <c r="R4475" s="37" t="s">
        <v>1724</v>
      </c>
      <c r="S4475" s="37" t="s">
        <v>1941</v>
      </c>
      <c r="T4475" s="37" t="s">
        <v>1940</v>
      </c>
      <c r="U4475" s="1" t="e">
        <f>VLOOKUP(T4475,[2]VAT!$A:$D,1,0)</f>
        <v>#N/A</v>
      </c>
      <c r="V4475" s="37" t="s">
        <v>2</v>
      </c>
      <c r="W4475" s="37" t="s">
        <v>2</v>
      </c>
      <c r="X4475" t="e">
        <f>VLOOKUP(T4475,[3]رکوردها!$A:$B,2,0)</f>
        <v>#N/A</v>
      </c>
      <c r="Y4475" t="e">
        <f>VLOOKUP(T4475,[3]رکوردها!$A:$D,4,0)</f>
        <v>#N/A</v>
      </c>
      <c r="Z4475" t="e">
        <f>VLOOKUP(T4475,[3]رکوردها!$A:$C,3,0)</f>
        <v>#N/A</v>
      </c>
      <c r="AA4475" t="e">
        <f>VLOOKUP(T4475,[3]رکوردها!$A:$F,6,0)</f>
        <v>#N/A</v>
      </c>
      <c r="AB4475" t="e">
        <f>VLOOKUP(T4475,[3]رکوردها!$A:$E,5,0)</f>
        <v>#N/A</v>
      </c>
    </row>
    <row r="4476" spans="1:28" s="41" customFormat="1" hidden="1" x14ac:dyDescent="0.2">
      <c r="A4476" s="36">
        <v>177183</v>
      </c>
      <c r="B4476" s="36">
        <v>1391</v>
      </c>
      <c r="C4476" s="36">
        <v>1853</v>
      </c>
      <c r="D4476" s="36" t="str">
        <f>VLOOKUP(C4476,Piv.Analysis!A:AA,27,0)</f>
        <v>دریافت و پرداخت</v>
      </c>
      <c r="E4476" s="36"/>
      <c r="F4476" s="37" t="s">
        <v>26</v>
      </c>
      <c r="G4476" s="37" t="s">
        <v>27</v>
      </c>
      <c r="H4476" s="38">
        <v>0</v>
      </c>
      <c r="I4476" s="38">
        <v>97882000</v>
      </c>
      <c r="J4476" s="38">
        <f t="shared" si="70"/>
        <v>-97882000</v>
      </c>
      <c r="K4476" s="38"/>
      <c r="L4476" s="49"/>
      <c r="M4476" s="37" t="s">
        <v>4</v>
      </c>
      <c r="N4476" s="37" t="s">
        <v>5</v>
      </c>
      <c r="O4476" s="37" t="s">
        <v>6</v>
      </c>
      <c r="P4476" s="37" t="s">
        <v>7</v>
      </c>
      <c r="Q4476" s="37" t="s">
        <v>1723</v>
      </c>
      <c r="R4476" s="37" t="s">
        <v>1724</v>
      </c>
      <c r="S4476" s="37" t="s">
        <v>1941</v>
      </c>
      <c r="T4476" s="37" t="s">
        <v>1940</v>
      </c>
      <c r="U4476" s="1" t="e">
        <f>VLOOKUP(T4476,[2]VAT!$A:$D,1,0)</f>
        <v>#N/A</v>
      </c>
      <c r="V4476" s="37" t="s">
        <v>2</v>
      </c>
      <c r="W4476" s="37" t="s">
        <v>2</v>
      </c>
      <c r="X4476" t="e">
        <f>VLOOKUP(T4476,[3]رکوردها!$A:$B,2,0)</f>
        <v>#N/A</v>
      </c>
      <c r="Y4476" t="e">
        <f>VLOOKUP(T4476,[3]رکوردها!$A:$D,4,0)</f>
        <v>#N/A</v>
      </c>
      <c r="Z4476" t="e">
        <f>VLOOKUP(T4476,[3]رکوردها!$A:$C,3,0)</f>
        <v>#N/A</v>
      </c>
      <c r="AA4476" t="e">
        <f>VLOOKUP(T4476,[3]رکوردها!$A:$F,6,0)</f>
        <v>#N/A</v>
      </c>
      <c r="AB4476" t="e">
        <f>VLOOKUP(T4476,[3]رکوردها!$A:$E,5,0)</f>
        <v>#N/A</v>
      </c>
    </row>
    <row r="4477" spans="1:28" s="41" customFormat="1" hidden="1" x14ac:dyDescent="0.2">
      <c r="A4477" s="36">
        <v>177184</v>
      </c>
      <c r="B4477" s="36">
        <v>1391</v>
      </c>
      <c r="C4477" s="36">
        <v>1853</v>
      </c>
      <c r="D4477" s="36" t="str">
        <f>VLOOKUP(C4477,Piv.Analysis!A:AA,27,0)</f>
        <v>دریافت و پرداخت</v>
      </c>
      <c r="E4477" s="36"/>
      <c r="F4477" s="37" t="s">
        <v>26</v>
      </c>
      <c r="G4477" s="37" t="s">
        <v>1978</v>
      </c>
      <c r="H4477" s="38">
        <v>0</v>
      </c>
      <c r="I4477" s="38">
        <v>3600000000</v>
      </c>
      <c r="J4477" s="38">
        <f t="shared" si="70"/>
        <v>-3600000000</v>
      </c>
      <c r="K4477" s="38"/>
      <c r="L4477" s="49"/>
      <c r="M4477" s="37" t="s">
        <v>4</v>
      </c>
      <c r="N4477" s="37" t="s">
        <v>5</v>
      </c>
      <c r="O4477" s="37" t="s">
        <v>6</v>
      </c>
      <c r="P4477" s="37" t="s">
        <v>7</v>
      </c>
      <c r="Q4477" s="37" t="s">
        <v>1723</v>
      </c>
      <c r="R4477" s="37" t="s">
        <v>1724</v>
      </c>
      <c r="S4477" s="37" t="s">
        <v>1941</v>
      </c>
      <c r="T4477" s="37" t="s">
        <v>1940</v>
      </c>
      <c r="U4477" s="1" t="e">
        <f>VLOOKUP(T4477,[2]VAT!$A:$D,1,0)</f>
        <v>#N/A</v>
      </c>
      <c r="V4477" s="37" t="s">
        <v>2</v>
      </c>
      <c r="W4477" s="37" t="s">
        <v>2</v>
      </c>
      <c r="X4477" t="e">
        <f>VLOOKUP(T4477,[3]رکوردها!$A:$B,2,0)</f>
        <v>#N/A</v>
      </c>
      <c r="Y4477" t="e">
        <f>VLOOKUP(T4477,[3]رکوردها!$A:$D,4,0)</f>
        <v>#N/A</v>
      </c>
      <c r="Z4477" t="e">
        <f>VLOOKUP(T4477,[3]رکوردها!$A:$C,3,0)</f>
        <v>#N/A</v>
      </c>
      <c r="AA4477" t="e">
        <f>VLOOKUP(T4477,[3]رکوردها!$A:$F,6,0)</f>
        <v>#N/A</v>
      </c>
      <c r="AB4477" t="e">
        <f>VLOOKUP(T4477,[3]رکوردها!$A:$E,5,0)</f>
        <v>#N/A</v>
      </c>
    </row>
    <row r="4478" spans="1:28" s="41" customFormat="1" hidden="1" x14ac:dyDescent="0.2">
      <c r="A4478" s="36">
        <v>177185</v>
      </c>
      <c r="B4478" s="36">
        <v>1391</v>
      </c>
      <c r="C4478" s="36">
        <v>1853</v>
      </c>
      <c r="D4478" s="36" t="str">
        <f>VLOOKUP(C4478,Piv.Analysis!A:AA,27,0)</f>
        <v>دریافت و پرداخت</v>
      </c>
      <c r="E4478" s="36"/>
      <c r="F4478" s="37" t="s">
        <v>26</v>
      </c>
      <c r="G4478" s="37" t="s">
        <v>1979</v>
      </c>
      <c r="H4478" s="38">
        <v>0</v>
      </c>
      <c r="I4478" s="38">
        <v>2000000000</v>
      </c>
      <c r="J4478" s="38">
        <f t="shared" si="70"/>
        <v>-2000000000</v>
      </c>
      <c r="K4478" s="38"/>
      <c r="L4478" s="49"/>
      <c r="M4478" s="37" t="s">
        <v>4</v>
      </c>
      <c r="N4478" s="37" t="s">
        <v>5</v>
      </c>
      <c r="O4478" s="37" t="s">
        <v>6</v>
      </c>
      <c r="P4478" s="37" t="s">
        <v>7</v>
      </c>
      <c r="Q4478" s="37" t="s">
        <v>1723</v>
      </c>
      <c r="R4478" s="37" t="s">
        <v>1724</v>
      </c>
      <c r="S4478" s="37" t="s">
        <v>1941</v>
      </c>
      <c r="T4478" s="37" t="s">
        <v>1940</v>
      </c>
      <c r="U4478" s="1" t="e">
        <f>VLOOKUP(T4478,[2]VAT!$A:$D,1,0)</f>
        <v>#N/A</v>
      </c>
      <c r="V4478" s="37" t="s">
        <v>2</v>
      </c>
      <c r="W4478" s="37" t="s">
        <v>2</v>
      </c>
      <c r="X4478" t="e">
        <f>VLOOKUP(T4478,[3]رکوردها!$A:$B,2,0)</f>
        <v>#N/A</v>
      </c>
      <c r="Y4478" t="e">
        <f>VLOOKUP(T4478,[3]رکوردها!$A:$D,4,0)</f>
        <v>#N/A</v>
      </c>
      <c r="Z4478" t="e">
        <f>VLOOKUP(T4478,[3]رکوردها!$A:$C,3,0)</f>
        <v>#N/A</v>
      </c>
      <c r="AA4478" t="e">
        <f>VLOOKUP(T4478,[3]رکوردها!$A:$F,6,0)</f>
        <v>#N/A</v>
      </c>
      <c r="AB4478" t="e">
        <f>VLOOKUP(T4478,[3]رکوردها!$A:$E,5,0)</f>
        <v>#N/A</v>
      </c>
    </row>
    <row r="4479" spans="1:28" s="41" customFormat="1" hidden="1" x14ac:dyDescent="0.2">
      <c r="A4479" s="36">
        <v>143973</v>
      </c>
      <c r="B4479" s="36">
        <v>1392</v>
      </c>
      <c r="C4479" s="36">
        <v>1360</v>
      </c>
      <c r="D4479" s="36" t="str">
        <f>VLOOKUP(C4479,Piv.Analysis!A:AA,27,0)</f>
        <v>دریافت و پرداخت</v>
      </c>
      <c r="E4479" s="36"/>
      <c r="F4479" s="37" t="s">
        <v>149</v>
      </c>
      <c r="G4479" s="37" t="s">
        <v>1980</v>
      </c>
      <c r="H4479" s="38">
        <v>0</v>
      </c>
      <c r="I4479" s="38">
        <v>304000000</v>
      </c>
      <c r="J4479" s="38">
        <f t="shared" si="70"/>
        <v>-304000000</v>
      </c>
      <c r="K4479" s="38"/>
      <c r="L4479" s="49"/>
      <c r="M4479" s="37" t="s">
        <v>4</v>
      </c>
      <c r="N4479" s="37" t="s">
        <v>5</v>
      </c>
      <c r="O4479" s="37" t="s">
        <v>6</v>
      </c>
      <c r="P4479" s="37" t="s">
        <v>7</v>
      </c>
      <c r="Q4479" s="37" t="s">
        <v>1723</v>
      </c>
      <c r="R4479" s="37" t="s">
        <v>1724</v>
      </c>
      <c r="S4479" s="37" t="s">
        <v>1941</v>
      </c>
      <c r="T4479" s="37" t="s">
        <v>1940</v>
      </c>
      <c r="U4479" s="1" t="e">
        <f>VLOOKUP(T4479,[2]VAT!$A:$D,1,0)</f>
        <v>#N/A</v>
      </c>
      <c r="V4479" s="37" t="s">
        <v>2</v>
      </c>
      <c r="W4479" s="37" t="s">
        <v>2</v>
      </c>
      <c r="X4479" t="e">
        <f>VLOOKUP(T4479,[3]رکوردها!$A:$B,2,0)</f>
        <v>#N/A</v>
      </c>
      <c r="Y4479" t="e">
        <f>VLOOKUP(T4479,[3]رکوردها!$A:$D,4,0)</f>
        <v>#N/A</v>
      </c>
      <c r="Z4479" t="e">
        <f>VLOOKUP(T4479,[3]رکوردها!$A:$C,3,0)</f>
        <v>#N/A</v>
      </c>
      <c r="AA4479" t="e">
        <f>VLOOKUP(T4479,[3]رکوردها!$A:$F,6,0)</f>
        <v>#N/A</v>
      </c>
      <c r="AB4479" t="e">
        <f>VLOOKUP(T4479,[3]رکوردها!$A:$E,5,0)</f>
        <v>#N/A</v>
      </c>
    </row>
    <row r="4480" spans="1:28" s="41" customFormat="1" hidden="1" x14ac:dyDescent="0.2">
      <c r="A4480" s="36">
        <v>143975</v>
      </c>
      <c r="B4480" s="36">
        <v>1392</v>
      </c>
      <c r="C4480" s="36">
        <v>1360</v>
      </c>
      <c r="D4480" s="36" t="str">
        <f>VLOOKUP(C4480,Piv.Analysis!A:AA,27,0)</f>
        <v>دریافت و پرداخت</v>
      </c>
      <c r="E4480" s="36"/>
      <c r="F4480" s="37" t="s">
        <v>149</v>
      </c>
      <c r="G4480" s="37" t="s">
        <v>1981</v>
      </c>
      <c r="H4480" s="38">
        <v>0</v>
      </c>
      <c r="I4480" s="38">
        <v>240000000</v>
      </c>
      <c r="J4480" s="38">
        <f t="shared" si="70"/>
        <v>-240000000</v>
      </c>
      <c r="K4480" s="38"/>
      <c r="L4480" s="49"/>
      <c r="M4480" s="37" t="s">
        <v>4</v>
      </c>
      <c r="N4480" s="37" t="s">
        <v>5</v>
      </c>
      <c r="O4480" s="37" t="s">
        <v>6</v>
      </c>
      <c r="P4480" s="37" t="s">
        <v>7</v>
      </c>
      <c r="Q4480" s="37" t="s">
        <v>1723</v>
      </c>
      <c r="R4480" s="37" t="s">
        <v>1724</v>
      </c>
      <c r="S4480" s="37" t="s">
        <v>1941</v>
      </c>
      <c r="T4480" s="37" t="s">
        <v>1940</v>
      </c>
      <c r="U4480" s="1" t="e">
        <f>VLOOKUP(T4480,[2]VAT!$A:$D,1,0)</f>
        <v>#N/A</v>
      </c>
      <c r="V4480" s="37" t="s">
        <v>2</v>
      </c>
      <c r="W4480" s="37" t="s">
        <v>2</v>
      </c>
      <c r="X4480" t="e">
        <f>VLOOKUP(T4480,[3]رکوردها!$A:$B,2,0)</f>
        <v>#N/A</v>
      </c>
      <c r="Y4480" t="e">
        <f>VLOOKUP(T4480,[3]رکوردها!$A:$D,4,0)</f>
        <v>#N/A</v>
      </c>
      <c r="Z4480" t="e">
        <f>VLOOKUP(T4480,[3]رکوردها!$A:$C,3,0)</f>
        <v>#N/A</v>
      </c>
      <c r="AA4480" t="e">
        <f>VLOOKUP(T4480,[3]رکوردها!$A:$F,6,0)</f>
        <v>#N/A</v>
      </c>
      <c r="AB4480" t="e">
        <f>VLOOKUP(T4480,[3]رکوردها!$A:$E,5,0)</f>
        <v>#N/A</v>
      </c>
    </row>
    <row r="4481" spans="1:28" s="41" customFormat="1" hidden="1" x14ac:dyDescent="0.2">
      <c r="A4481" s="36">
        <v>143976</v>
      </c>
      <c r="B4481" s="36">
        <v>1392</v>
      </c>
      <c r="C4481" s="36">
        <v>1360</v>
      </c>
      <c r="D4481" s="36" t="str">
        <f>VLOOKUP(C4481,Piv.Analysis!A:AA,27,0)</f>
        <v>دریافت و پرداخت</v>
      </c>
      <c r="E4481" s="36"/>
      <c r="F4481" s="37" t="s">
        <v>149</v>
      </c>
      <c r="G4481" s="37" t="s">
        <v>1982</v>
      </c>
      <c r="H4481" s="38">
        <v>0</v>
      </c>
      <c r="I4481" s="38">
        <v>650625360</v>
      </c>
      <c r="J4481" s="38">
        <f t="shared" si="70"/>
        <v>-650625360</v>
      </c>
      <c r="K4481" s="38"/>
      <c r="L4481" s="49"/>
      <c r="M4481" s="37" t="s">
        <v>4</v>
      </c>
      <c r="N4481" s="37" t="s">
        <v>5</v>
      </c>
      <c r="O4481" s="37" t="s">
        <v>6</v>
      </c>
      <c r="P4481" s="37" t="s">
        <v>7</v>
      </c>
      <c r="Q4481" s="37" t="s">
        <v>1723</v>
      </c>
      <c r="R4481" s="37" t="s">
        <v>1724</v>
      </c>
      <c r="S4481" s="37" t="s">
        <v>1941</v>
      </c>
      <c r="T4481" s="37" t="s">
        <v>1940</v>
      </c>
      <c r="U4481" s="1" t="e">
        <f>VLOOKUP(T4481,[2]VAT!$A:$D,1,0)</f>
        <v>#N/A</v>
      </c>
      <c r="V4481" s="37" t="s">
        <v>2</v>
      </c>
      <c r="W4481" s="37" t="s">
        <v>2</v>
      </c>
      <c r="X4481" t="e">
        <f>VLOOKUP(T4481,[3]رکوردها!$A:$B,2,0)</f>
        <v>#N/A</v>
      </c>
      <c r="Y4481" t="e">
        <f>VLOOKUP(T4481,[3]رکوردها!$A:$D,4,0)</f>
        <v>#N/A</v>
      </c>
      <c r="Z4481" t="e">
        <f>VLOOKUP(T4481,[3]رکوردها!$A:$C,3,0)</f>
        <v>#N/A</v>
      </c>
      <c r="AA4481" t="e">
        <f>VLOOKUP(T4481,[3]رکوردها!$A:$F,6,0)</f>
        <v>#N/A</v>
      </c>
      <c r="AB4481" t="e">
        <f>VLOOKUP(T4481,[3]رکوردها!$A:$E,5,0)</f>
        <v>#N/A</v>
      </c>
    </row>
    <row r="4482" spans="1:28" s="41" customFormat="1" hidden="1" x14ac:dyDescent="0.2">
      <c r="A4482" s="36">
        <v>147761</v>
      </c>
      <c r="B4482" s="36">
        <v>1394</v>
      </c>
      <c r="C4482" s="36">
        <v>1502</v>
      </c>
      <c r="D4482" s="39" t="s">
        <v>5175</v>
      </c>
      <c r="E4482" s="36"/>
      <c r="F4482" s="37" t="s">
        <v>149</v>
      </c>
      <c r="G4482" s="37" t="s">
        <v>1983</v>
      </c>
      <c r="H4482" s="38">
        <v>97882000</v>
      </c>
      <c r="I4482" s="38">
        <v>0</v>
      </c>
      <c r="J4482" s="38">
        <f t="shared" si="70"/>
        <v>97882000</v>
      </c>
      <c r="K4482" s="38"/>
      <c r="L4482" s="49"/>
      <c r="M4482" s="37" t="s">
        <v>4</v>
      </c>
      <c r="N4482" s="37" t="s">
        <v>5</v>
      </c>
      <c r="O4482" s="37" t="s">
        <v>6</v>
      </c>
      <c r="P4482" s="37" t="s">
        <v>7</v>
      </c>
      <c r="Q4482" s="37" t="s">
        <v>1723</v>
      </c>
      <c r="R4482" s="37" t="s">
        <v>1724</v>
      </c>
      <c r="S4482" s="37" t="s">
        <v>1941</v>
      </c>
      <c r="T4482" s="37" t="s">
        <v>1940</v>
      </c>
      <c r="U4482" s="1" t="e">
        <f>VLOOKUP(T4482,[2]VAT!$A:$D,1,0)</f>
        <v>#N/A</v>
      </c>
      <c r="V4482" s="37" t="s">
        <v>2</v>
      </c>
      <c r="W4482" s="37" t="s">
        <v>2</v>
      </c>
      <c r="X4482" t="e">
        <f>VLOOKUP(T4482,[3]رکوردها!$A:$B,2,0)</f>
        <v>#N/A</v>
      </c>
      <c r="Y4482" t="e">
        <f>VLOOKUP(T4482,[3]رکوردها!$A:$D,4,0)</f>
        <v>#N/A</v>
      </c>
      <c r="Z4482" t="e">
        <f>VLOOKUP(T4482,[3]رکوردها!$A:$C,3,0)</f>
        <v>#N/A</v>
      </c>
      <c r="AA4482" t="e">
        <f>VLOOKUP(T4482,[3]رکوردها!$A:$F,6,0)</f>
        <v>#N/A</v>
      </c>
      <c r="AB4482" t="e">
        <f>VLOOKUP(T4482,[3]رکوردها!$A:$E,5,0)</f>
        <v>#N/A</v>
      </c>
    </row>
    <row r="4483" spans="1:28" s="41" customFormat="1" hidden="1" x14ac:dyDescent="0.2">
      <c r="A4483" s="36">
        <v>147767</v>
      </c>
      <c r="B4483" s="36">
        <v>1394</v>
      </c>
      <c r="C4483" s="36">
        <v>1502</v>
      </c>
      <c r="D4483" s="39" t="s">
        <v>5175</v>
      </c>
      <c r="E4483" s="36"/>
      <c r="F4483" s="37" t="s">
        <v>149</v>
      </c>
      <c r="G4483" s="37" t="s">
        <v>1984</v>
      </c>
      <c r="H4483" s="38">
        <v>86182000</v>
      </c>
      <c r="I4483" s="38">
        <v>0</v>
      </c>
      <c r="J4483" s="38">
        <f t="shared" si="70"/>
        <v>86182000</v>
      </c>
      <c r="K4483" s="38"/>
      <c r="L4483" s="49"/>
      <c r="M4483" s="37" t="s">
        <v>4</v>
      </c>
      <c r="N4483" s="37" t="s">
        <v>5</v>
      </c>
      <c r="O4483" s="37" t="s">
        <v>6</v>
      </c>
      <c r="P4483" s="37" t="s">
        <v>7</v>
      </c>
      <c r="Q4483" s="37" t="s">
        <v>1723</v>
      </c>
      <c r="R4483" s="37" t="s">
        <v>1724</v>
      </c>
      <c r="S4483" s="37" t="s">
        <v>1941</v>
      </c>
      <c r="T4483" s="37" t="s">
        <v>1940</v>
      </c>
      <c r="U4483" s="1" t="e">
        <f>VLOOKUP(T4483,[2]VAT!$A:$D,1,0)</f>
        <v>#N/A</v>
      </c>
      <c r="V4483" s="37" t="s">
        <v>2</v>
      </c>
      <c r="W4483" s="37" t="s">
        <v>2</v>
      </c>
      <c r="X4483" t="e">
        <f>VLOOKUP(T4483,[3]رکوردها!$A:$B,2,0)</f>
        <v>#N/A</v>
      </c>
      <c r="Y4483" t="e">
        <f>VLOOKUP(T4483,[3]رکوردها!$A:$D,4,0)</f>
        <v>#N/A</v>
      </c>
      <c r="Z4483" t="e">
        <f>VLOOKUP(T4483,[3]رکوردها!$A:$C,3,0)</f>
        <v>#N/A</v>
      </c>
      <c r="AA4483" t="e">
        <f>VLOOKUP(T4483,[3]رکوردها!$A:$F,6,0)</f>
        <v>#N/A</v>
      </c>
      <c r="AB4483" t="e">
        <f>VLOOKUP(T4483,[3]رکوردها!$A:$E,5,0)</f>
        <v>#N/A</v>
      </c>
    </row>
    <row r="4484" spans="1:28" s="41" customFormat="1" hidden="1" x14ac:dyDescent="0.2">
      <c r="A4484" s="36">
        <v>147771</v>
      </c>
      <c r="B4484" s="36">
        <v>1394</v>
      </c>
      <c r="C4484" s="36">
        <v>1502</v>
      </c>
      <c r="D4484" s="39" t="s">
        <v>5175</v>
      </c>
      <c r="E4484" s="36"/>
      <c r="F4484" s="37" t="s">
        <v>149</v>
      </c>
      <c r="G4484" s="37" t="s">
        <v>1985</v>
      </c>
      <c r="H4484" s="38">
        <v>3600000000</v>
      </c>
      <c r="I4484" s="38">
        <v>0</v>
      </c>
      <c r="J4484" s="38">
        <f t="shared" si="70"/>
        <v>3600000000</v>
      </c>
      <c r="K4484" s="38"/>
      <c r="L4484" s="49"/>
      <c r="M4484" s="37" t="s">
        <v>4</v>
      </c>
      <c r="N4484" s="37" t="s">
        <v>5</v>
      </c>
      <c r="O4484" s="37" t="s">
        <v>6</v>
      </c>
      <c r="P4484" s="37" t="s">
        <v>7</v>
      </c>
      <c r="Q4484" s="37" t="s">
        <v>1723</v>
      </c>
      <c r="R4484" s="37" t="s">
        <v>1724</v>
      </c>
      <c r="S4484" s="37" t="s">
        <v>1941</v>
      </c>
      <c r="T4484" s="37" t="s">
        <v>1940</v>
      </c>
      <c r="U4484" s="1" t="e">
        <f>VLOOKUP(T4484,[2]VAT!$A:$D,1,0)</f>
        <v>#N/A</v>
      </c>
      <c r="V4484" s="37" t="s">
        <v>2</v>
      </c>
      <c r="W4484" s="37" t="s">
        <v>2</v>
      </c>
      <c r="X4484" t="e">
        <f>VLOOKUP(T4484,[3]رکوردها!$A:$B,2,0)</f>
        <v>#N/A</v>
      </c>
      <c r="Y4484" t="e">
        <f>VLOOKUP(T4484,[3]رکوردها!$A:$D,4,0)</f>
        <v>#N/A</v>
      </c>
      <c r="Z4484" t="e">
        <f>VLOOKUP(T4484,[3]رکوردها!$A:$C,3,0)</f>
        <v>#N/A</v>
      </c>
      <c r="AA4484" t="e">
        <f>VLOOKUP(T4484,[3]رکوردها!$A:$F,6,0)</f>
        <v>#N/A</v>
      </c>
      <c r="AB4484" t="e">
        <f>VLOOKUP(T4484,[3]رکوردها!$A:$E,5,0)</f>
        <v>#N/A</v>
      </c>
    </row>
    <row r="4485" spans="1:28" s="41" customFormat="1" hidden="1" x14ac:dyDescent="0.2">
      <c r="A4485" s="36">
        <v>144464</v>
      </c>
      <c r="B4485" s="36">
        <v>1398</v>
      </c>
      <c r="C4485" s="36">
        <v>1372</v>
      </c>
      <c r="D4485" s="36" t="str">
        <f>VLOOKUP(C4485,Piv.Analysis!A:AA,27,0)</f>
        <v>دریافت و پرداخت</v>
      </c>
      <c r="E4485" s="36"/>
      <c r="F4485" s="37" t="s">
        <v>1737</v>
      </c>
      <c r="G4485" s="37" t="s">
        <v>1986</v>
      </c>
      <c r="H4485" s="38">
        <v>0</v>
      </c>
      <c r="I4485" s="38">
        <v>120000000000</v>
      </c>
      <c r="J4485" s="38">
        <f t="shared" si="70"/>
        <v>-120000000000</v>
      </c>
      <c r="K4485" s="38"/>
      <c r="L4485" s="49"/>
      <c r="M4485" s="37" t="s">
        <v>4</v>
      </c>
      <c r="N4485" s="37" t="s">
        <v>5</v>
      </c>
      <c r="O4485" s="37" t="s">
        <v>6</v>
      </c>
      <c r="P4485" s="37" t="s">
        <v>7</v>
      </c>
      <c r="Q4485" s="37" t="s">
        <v>1723</v>
      </c>
      <c r="R4485" s="37" t="s">
        <v>1724</v>
      </c>
      <c r="S4485" s="37" t="s">
        <v>1941</v>
      </c>
      <c r="T4485" s="37" t="s">
        <v>1940</v>
      </c>
      <c r="U4485" s="1" t="e">
        <f>VLOOKUP(T4485,[2]VAT!$A:$D,1,0)</f>
        <v>#N/A</v>
      </c>
      <c r="V4485" s="37" t="s">
        <v>2</v>
      </c>
      <c r="W4485" s="37" t="s">
        <v>2</v>
      </c>
      <c r="X4485" t="e">
        <f>VLOOKUP(T4485,[3]رکوردها!$A:$B,2,0)</f>
        <v>#N/A</v>
      </c>
      <c r="Y4485" t="e">
        <f>VLOOKUP(T4485,[3]رکوردها!$A:$D,4,0)</f>
        <v>#N/A</v>
      </c>
      <c r="Z4485" t="e">
        <f>VLOOKUP(T4485,[3]رکوردها!$A:$C,3,0)</f>
        <v>#N/A</v>
      </c>
      <c r="AA4485" t="e">
        <f>VLOOKUP(T4485,[3]رکوردها!$A:$F,6,0)</f>
        <v>#N/A</v>
      </c>
      <c r="AB4485" t="e">
        <f>VLOOKUP(T4485,[3]رکوردها!$A:$E,5,0)</f>
        <v>#N/A</v>
      </c>
    </row>
    <row r="4486" spans="1:28" s="41" customFormat="1" hidden="1" x14ac:dyDescent="0.2">
      <c r="A4486" s="36">
        <v>147775</v>
      </c>
      <c r="B4486" s="36">
        <v>1401</v>
      </c>
      <c r="C4486" s="36">
        <v>1503</v>
      </c>
      <c r="D4486" s="39" t="s">
        <v>5175</v>
      </c>
      <c r="E4486" s="36"/>
      <c r="F4486" s="37" t="s">
        <v>1737</v>
      </c>
      <c r="G4486" s="37" t="s">
        <v>1987</v>
      </c>
      <c r="H4486" s="38">
        <v>304000000</v>
      </c>
      <c r="I4486" s="38">
        <v>0</v>
      </c>
      <c r="J4486" s="38">
        <f t="shared" si="70"/>
        <v>304000000</v>
      </c>
      <c r="K4486" s="38"/>
      <c r="L4486" s="49"/>
      <c r="M4486" s="37" t="s">
        <v>4</v>
      </c>
      <c r="N4486" s="37" t="s">
        <v>5</v>
      </c>
      <c r="O4486" s="37" t="s">
        <v>6</v>
      </c>
      <c r="P4486" s="37" t="s">
        <v>7</v>
      </c>
      <c r="Q4486" s="37" t="s">
        <v>1723</v>
      </c>
      <c r="R4486" s="37" t="s">
        <v>1724</v>
      </c>
      <c r="S4486" s="37" t="s">
        <v>1941</v>
      </c>
      <c r="T4486" s="37" t="s">
        <v>1940</v>
      </c>
      <c r="U4486" s="1" t="e">
        <f>VLOOKUP(T4486,[2]VAT!$A:$D,1,0)</f>
        <v>#N/A</v>
      </c>
      <c r="V4486" s="37" t="s">
        <v>2</v>
      </c>
      <c r="W4486" s="37" t="s">
        <v>2</v>
      </c>
      <c r="X4486" t="e">
        <f>VLOOKUP(T4486,[3]رکوردها!$A:$B,2,0)</f>
        <v>#N/A</v>
      </c>
      <c r="Y4486" t="e">
        <f>VLOOKUP(T4486,[3]رکوردها!$A:$D,4,0)</f>
        <v>#N/A</v>
      </c>
      <c r="Z4486" t="e">
        <f>VLOOKUP(T4486,[3]رکوردها!$A:$C,3,0)</f>
        <v>#N/A</v>
      </c>
      <c r="AA4486" t="e">
        <f>VLOOKUP(T4486,[3]رکوردها!$A:$F,6,0)</f>
        <v>#N/A</v>
      </c>
      <c r="AB4486" t="e">
        <f>VLOOKUP(T4486,[3]رکوردها!$A:$E,5,0)</f>
        <v>#N/A</v>
      </c>
    </row>
    <row r="4487" spans="1:28" s="41" customFormat="1" hidden="1" x14ac:dyDescent="0.2">
      <c r="A4487" s="36">
        <v>147779</v>
      </c>
      <c r="B4487" s="36">
        <v>1401</v>
      </c>
      <c r="C4487" s="36">
        <v>1503</v>
      </c>
      <c r="D4487" s="39" t="s">
        <v>5175</v>
      </c>
      <c r="E4487" s="36"/>
      <c r="F4487" s="37" t="s">
        <v>1737</v>
      </c>
      <c r="G4487" s="37" t="s">
        <v>1988</v>
      </c>
      <c r="H4487" s="38">
        <v>240000000</v>
      </c>
      <c r="I4487" s="38">
        <v>0</v>
      </c>
      <c r="J4487" s="38">
        <f t="shared" si="70"/>
        <v>240000000</v>
      </c>
      <c r="K4487" s="38"/>
      <c r="L4487" s="49"/>
      <c r="M4487" s="37" t="s">
        <v>4</v>
      </c>
      <c r="N4487" s="37" t="s">
        <v>5</v>
      </c>
      <c r="O4487" s="37" t="s">
        <v>6</v>
      </c>
      <c r="P4487" s="37" t="s">
        <v>7</v>
      </c>
      <c r="Q4487" s="37" t="s">
        <v>1723</v>
      </c>
      <c r="R4487" s="37" t="s">
        <v>1724</v>
      </c>
      <c r="S4487" s="37" t="s">
        <v>1941</v>
      </c>
      <c r="T4487" s="37" t="s">
        <v>1940</v>
      </c>
      <c r="U4487" s="1" t="e">
        <f>VLOOKUP(T4487,[2]VAT!$A:$D,1,0)</f>
        <v>#N/A</v>
      </c>
      <c r="V4487" s="37" t="s">
        <v>2</v>
      </c>
      <c r="W4487" s="37" t="s">
        <v>2</v>
      </c>
      <c r="X4487" t="e">
        <f>VLOOKUP(T4487,[3]رکوردها!$A:$B,2,0)</f>
        <v>#N/A</v>
      </c>
      <c r="Y4487" t="e">
        <f>VLOOKUP(T4487,[3]رکوردها!$A:$D,4,0)</f>
        <v>#N/A</v>
      </c>
      <c r="Z4487" t="e">
        <f>VLOOKUP(T4487,[3]رکوردها!$A:$C,3,0)</f>
        <v>#N/A</v>
      </c>
      <c r="AA4487" t="e">
        <f>VLOOKUP(T4487,[3]رکوردها!$A:$F,6,0)</f>
        <v>#N/A</v>
      </c>
      <c r="AB4487" t="e">
        <f>VLOOKUP(T4487,[3]رکوردها!$A:$E,5,0)</f>
        <v>#N/A</v>
      </c>
    </row>
    <row r="4488" spans="1:28" s="41" customFormat="1" hidden="1" x14ac:dyDescent="0.2">
      <c r="A4488" s="36">
        <v>147783</v>
      </c>
      <c r="B4488" s="36">
        <v>1401</v>
      </c>
      <c r="C4488" s="36">
        <v>1503</v>
      </c>
      <c r="D4488" s="39" t="s">
        <v>5175</v>
      </c>
      <c r="E4488" s="36"/>
      <c r="F4488" s="37" t="s">
        <v>1737</v>
      </c>
      <c r="G4488" s="37" t="s">
        <v>1989</v>
      </c>
      <c r="H4488" s="38">
        <v>4399272675</v>
      </c>
      <c r="I4488" s="38">
        <v>0</v>
      </c>
      <c r="J4488" s="38">
        <f t="shared" si="70"/>
        <v>4399272675</v>
      </c>
      <c r="K4488" s="38"/>
      <c r="L4488" s="49"/>
      <c r="M4488" s="37" t="s">
        <v>4</v>
      </c>
      <c r="N4488" s="37" t="s">
        <v>5</v>
      </c>
      <c r="O4488" s="37" t="s">
        <v>6</v>
      </c>
      <c r="P4488" s="37" t="s">
        <v>7</v>
      </c>
      <c r="Q4488" s="37" t="s">
        <v>1723</v>
      </c>
      <c r="R4488" s="37" t="s">
        <v>1724</v>
      </c>
      <c r="S4488" s="37" t="s">
        <v>1941</v>
      </c>
      <c r="T4488" s="37" t="s">
        <v>1940</v>
      </c>
      <c r="U4488" s="1" t="e">
        <f>VLOOKUP(T4488,[2]VAT!$A:$D,1,0)</f>
        <v>#N/A</v>
      </c>
      <c r="V4488" s="37" t="s">
        <v>2</v>
      </c>
      <c r="W4488" s="37" t="s">
        <v>2</v>
      </c>
      <c r="X4488" t="e">
        <f>VLOOKUP(T4488,[3]رکوردها!$A:$B,2,0)</f>
        <v>#N/A</v>
      </c>
      <c r="Y4488" t="e">
        <f>VLOOKUP(T4488,[3]رکوردها!$A:$D,4,0)</f>
        <v>#N/A</v>
      </c>
      <c r="Z4488" t="e">
        <f>VLOOKUP(T4488,[3]رکوردها!$A:$C,3,0)</f>
        <v>#N/A</v>
      </c>
      <c r="AA4488" t="e">
        <f>VLOOKUP(T4488,[3]رکوردها!$A:$F,6,0)</f>
        <v>#N/A</v>
      </c>
      <c r="AB4488" t="e">
        <f>VLOOKUP(T4488,[3]رکوردها!$A:$E,5,0)</f>
        <v>#N/A</v>
      </c>
    </row>
    <row r="4489" spans="1:28" s="41" customFormat="1" hidden="1" x14ac:dyDescent="0.2">
      <c r="A4489" s="36">
        <v>147785</v>
      </c>
      <c r="B4489" s="36">
        <v>1401</v>
      </c>
      <c r="C4489" s="36">
        <v>1503</v>
      </c>
      <c r="D4489" s="39" t="s">
        <v>5175</v>
      </c>
      <c r="E4489" s="36"/>
      <c r="F4489" s="37" t="s">
        <v>1737</v>
      </c>
      <c r="G4489" s="37" t="s">
        <v>1990</v>
      </c>
      <c r="H4489" s="38">
        <v>1693513400</v>
      </c>
      <c r="I4489" s="38">
        <v>0</v>
      </c>
      <c r="J4489" s="38">
        <f t="shared" si="70"/>
        <v>1693513400</v>
      </c>
      <c r="K4489" s="38"/>
      <c r="L4489" s="49"/>
      <c r="M4489" s="37" t="s">
        <v>4</v>
      </c>
      <c r="N4489" s="37" t="s">
        <v>5</v>
      </c>
      <c r="O4489" s="37" t="s">
        <v>6</v>
      </c>
      <c r="P4489" s="37" t="s">
        <v>7</v>
      </c>
      <c r="Q4489" s="37" t="s">
        <v>1723</v>
      </c>
      <c r="R4489" s="37" t="s">
        <v>1724</v>
      </c>
      <c r="S4489" s="37" t="s">
        <v>1941</v>
      </c>
      <c r="T4489" s="37" t="s">
        <v>1940</v>
      </c>
      <c r="U4489" s="1" t="e">
        <f>VLOOKUP(T4489,[2]VAT!$A:$D,1,0)</f>
        <v>#N/A</v>
      </c>
      <c r="V4489" s="37" t="s">
        <v>2</v>
      </c>
      <c r="W4489" s="37" t="s">
        <v>2</v>
      </c>
      <c r="X4489" t="e">
        <f>VLOOKUP(T4489,[3]رکوردها!$A:$B,2,0)</f>
        <v>#N/A</v>
      </c>
      <c r="Y4489" t="e">
        <f>VLOOKUP(T4489,[3]رکوردها!$A:$D,4,0)</f>
        <v>#N/A</v>
      </c>
      <c r="Z4489" t="e">
        <f>VLOOKUP(T4489,[3]رکوردها!$A:$C,3,0)</f>
        <v>#N/A</v>
      </c>
      <c r="AA4489" t="e">
        <f>VLOOKUP(T4489,[3]رکوردها!$A:$F,6,0)</f>
        <v>#N/A</v>
      </c>
      <c r="AB4489" t="e">
        <f>VLOOKUP(T4489,[3]رکوردها!$A:$E,5,0)</f>
        <v>#N/A</v>
      </c>
    </row>
    <row r="4490" spans="1:28" s="41" customFormat="1" hidden="1" x14ac:dyDescent="0.2">
      <c r="A4490" s="36">
        <v>147787</v>
      </c>
      <c r="B4490" s="36">
        <v>1401</v>
      </c>
      <c r="C4490" s="36">
        <v>1503</v>
      </c>
      <c r="D4490" s="39" t="s">
        <v>5175</v>
      </c>
      <c r="E4490" s="36"/>
      <c r="F4490" s="37" t="s">
        <v>1737</v>
      </c>
      <c r="G4490" s="37" t="s">
        <v>1991</v>
      </c>
      <c r="H4490" s="38">
        <v>120000000000</v>
      </c>
      <c r="I4490" s="38">
        <v>0</v>
      </c>
      <c r="J4490" s="38">
        <f t="shared" si="70"/>
        <v>120000000000</v>
      </c>
      <c r="K4490" s="38"/>
      <c r="L4490" s="49"/>
      <c r="M4490" s="37" t="s">
        <v>4</v>
      </c>
      <c r="N4490" s="37" t="s">
        <v>5</v>
      </c>
      <c r="O4490" s="37" t="s">
        <v>6</v>
      </c>
      <c r="P4490" s="37" t="s">
        <v>7</v>
      </c>
      <c r="Q4490" s="37" t="s">
        <v>1723</v>
      </c>
      <c r="R4490" s="37" t="s">
        <v>1724</v>
      </c>
      <c r="S4490" s="37" t="s">
        <v>1941</v>
      </c>
      <c r="T4490" s="37" t="s">
        <v>1940</v>
      </c>
      <c r="U4490" s="1" t="e">
        <f>VLOOKUP(T4490,[2]VAT!$A:$D,1,0)</f>
        <v>#N/A</v>
      </c>
      <c r="V4490" s="37" t="s">
        <v>2</v>
      </c>
      <c r="W4490" s="37" t="s">
        <v>2</v>
      </c>
      <c r="X4490" t="e">
        <f>VLOOKUP(T4490,[3]رکوردها!$A:$B,2,0)</f>
        <v>#N/A</v>
      </c>
      <c r="Y4490" t="e">
        <f>VLOOKUP(T4490,[3]رکوردها!$A:$D,4,0)</f>
        <v>#N/A</v>
      </c>
      <c r="Z4490" t="e">
        <f>VLOOKUP(T4490,[3]رکوردها!$A:$C,3,0)</f>
        <v>#N/A</v>
      </c>
      <c r="AA4490" t="e">
        <f>VLOOKUP(T4490,[3]رکوردها!$A:$F,6,0)</f>
        <v>#N/A</v>
      </c>
      <c r="AB4490" t="e">
        <f>VLOOKUP(T4490,[3]رکوردها!$A:$E,5,0)</f>
        <v>#N/A</v>
      </c>
    </row>
    <row r="4491" spans="1:28" s="41" customFormat="1" hidden="1" x14ac:dyDescent="0.2">
      <c r="A4491" s="36">
        <v>147789</v>
      </c>
      <c r="B4491" s="36">
        <v>1404</v>
      </c>
      <c r="C4491" s="36">
        <v>1504</v>
      </c>
      <c r="D4491" s="36" t="str">
        <f>VLOOKUP(C4491,Piv.Analysis!A:AA,27,0)</f>
        <v>دریافت و پرداخت</v>
      </c>
      <c r="E4491" s="36"/>
      <c r="F4491" s="37" t="s">
        <v>1992</v>
      </c>
      <c r="G4491" s="37" t="s">
        <v>1993</v>
      </c>
      <c r="H4491" s="38">
        <v>2000000000</v>
      </c>
      <c r="I4491" s="38">
        <v>0</v>
      </c>
      <c r="J4491" s="38">
        <f t="shared" ref="J4491:J4554" si="71">H4491-I4491</f>
        <v>2000000000</v>
      </c>
      <c r="K4491" s="38"/>
      <c r="L4491" s="49"/>
      <c r="M4491" s="37" t="s">
        <v>4</v>
      </c>
      <c r="N4491" s="37" t="s">
        <v>5</v>
      </c>
      <c r="O4491" s="37" t="s">
        <v>6</v>
      </c>
      <c r="P4491" s="37" t="s">
        <v>7</v>
      </c>
      <c r="Q4491" s="37" t="s">
        <v>1723</v>
      </c>
      <c r="R4491" s="37" t="s">
        <v>1724</v>
      </c>
      <c r="S4491" s="37" t="s">
        <v>1941</v>
      </c>
      <c r="T4491" s="37" t="s">
        <v>1940</v>
      </c>
      <c r="U4491" s="1" t="e">
        <f>VLOOKUP(T4491,[2]VAT!$A:$D,1,0)</f>
        <v>#N/A</v>
      </c>
      <c r="V4491" s="37" t="s">
        <v>2</v>
      </c>
      <c r="W4491" s="37" t="s">
        <v>2</v>
      </c>
      <c r="X4491" t="e">
        <f>VLOOKUP(T4491,[3]رکوردها!$A:$B,2,0)</f>
        <v>#N/A</v>
      </c>
      <c r="Y4491" t="e">
        <f>VLOOKUP(T4491,[3]رکوردها!$A:$D,4,0)</f>
        <v>#N/A</v>
      </c>
      <c r="Z4491" t="e">
        <f>VLOOKUP(T4491,[3]رکوردها!$A:$C,3,0)</f>
        <v>#N/A</v>
      </c>
      <c r="AA4491" t="e">
        <f>VLOOKUP(T4491,[3]رکوردها!$A:$F,6,0)</f>
        <v>#N/A</v>
      </c>
      <c r="AB4491" t="e">
        <f>VLOOKUP(T4491,[3]رکوردها!$A:$E,5,0)</f>
        <v>#N/A</v>
      </c>
    </row>
    <row r="4492" spans="1:28" s="41" customFormat="1" hidden="1" x14ac:dyDescent="0.2">
      <c r="A4492" s="36">
        <v>144870</v>
      </c>
      <c r="B4492" s="36">
        <v>1406</v>
      </c>
      <c r="C4492" s="36">
        <v>1396</v>
      </c>
      <c r="D4492" s="36" t="str">
        <f>VLOOKUP(C4492,Piv.Analysis!A:AA,27,0)</f>
        <v>دریافت و پرداخت</v>
      </c>
      <c r="E4492" s="36"/>
      <c r="F4492" s="37" t="s">
        <v>173</v>
      </c>
      <c r="G4492" s="37" t="s">
        <v>1994</v>
      </c>
      <c r="H4492" s="38">
        <v>0</v>
      </c>
      <c r="I4492" s="38">
        <v>1333243780</v>
      </c>
      <c r="J4492" s="38">
        <f t="shared" si="71"/>
        <v>-1333243780</v>
      </c>
      <c r="K4492" s="38"/>
      <c r="L4492" s="49"/>
      <c r="M4492" s="37" t="s">
        <v>4</v>
      </c>
      <c r="N4492" s="37" t="s">
        <v>5</v>
      </c>
      <c r="O4492" s="37" t="s">
        <v>6</v>
      </c>
      <c r="P4492" s="37" t="s">
        <v>7</v>
      </c>
      <c r="Q4492" s="37" t="s">
        <v>1723</v>
      </c>
      <c r="R4492" s="37" t="s">
        <v>1724</v>
      </c>
      <c r="S4492" s="37" t="s">
        <v>1941</v>
      </c>
      <c r="T4492" s="37" t="s">
        <v>1940</v>
      </c>
      <c r="U4492" s="1" t="e">
        <f>VLOOKUP(T4492,[2]VAT!$A:$D,1,0)</f>
        <v>#N/A</v>
      </c>
      <c r="V4492" s="37" t="s">
        <v>2</v>
      </c>
      <c r="W4492" s="37" t="s">
        <v>2</v>
      </c>
      <c r="X4492" t="e">
        <f>VLOOKUP(T4492,[3]رکوردها!$A:$B,2,0)</f>
        <v>#N/A</v>
      </c>
      <c r="Y4492" t="e">
        <f>VLOOKUP(T4492,[3]رکوردها!$A:$D,4,0)</f>
        <v>#N/A</v>
      </c>
      <c r="Z4492" t="e">
        <f>VLOOKUP(T4492,[3]رکوردها!$A:$C,3,0)</f>
        <v>#N/A</v>
      </c>
      <c r="AA4492" t="e">
        <f>VLOOKUP(T4492,[3]رکوردها!$A:$F,6,0)</f>
        <v>#N/A</v>
      </c>
      <c r="AB4492" t="e">
        <f>VLOOKUP(T4492,[3]رکوردها!$A:$E,5,0)</f>
        <v>#N/A</v>
      </c>
    </row>
    <row r="4493" spans="1:28" s="41" customFormat="1" hidden="1" x14ac:dyDescent="0.2">
      <c r="A4493" s="36">
        <v>144871</v>
      </c>
      <c r="B4493" s="36">
        <v>1406</v>
      </c>
      <c r="C4493" s="36">
        <v>1396</v>
      </c>
      <c r="D4493" s="36" t="str">
        <f>VLOOKUP(C4493,Piv.Analysis!A:AA,27,0)</f>
        <v>دریافت و پرداخت</v>
      </c>
      <c r="E4493" s="36"/>
      <c r="F4493" s="37" t="s">
        <v>173</v>
      </c>
      <c r="G4493" s="37" t="s">
        <v>1995</v>
      </c>
      <c r="H4493" s="38">
        <v>0</v>
      </c>
      <c r="I4493" s="38">
        <v>30000000000</v>
      </c>
      <c r="J4493" s="38">
        <f t="shared" si="71"/>
        <v>-30000000000</v>
      </c>
      <c r="K4493" s="38"/>
      <c r="L4493" s="49"/>
      <c r="M4493" s="37" t="s">
        <v>4</v>
      </c>
      <c r="N4493" s="37" t="s">
        <v>5</v>
      </c>
      <c r="O4493" s="37" t="s">
        <v>6</v>
      </c>
      <c r="P4493" s="37" t="s">
        <v>7</v>
      </c>
      <c r="Q4493" s="37" t="s">
        <v>1723</v>
      </c>
      <c r="R4493" s="37" t="s">
        <v>1724</v>
      </c>
      <c r="S4493" s="37" t="s">
        <v>1941</v>
      </c>
      <c r="T4493" s="37" t="s">
        <v>1940</v>
      </c>
      <c r="U4493" s="1" t="e">
        <f>VLOOKUP(T4493,[2]VAT!$A:$D,1,0)</f>
        <v>#N/A</v>
      </c>
      <c r="V4493" s="37" t="s">
        <v>2</v>
      </c>
      <c r="W4493" s="37" t="s">
        <v>2</v>
      </c>
      <c r="X4493" t="e">
        <f>VLOOKUP(T4493,[3]رکوردها!$A:$B,2,0)</f>
        <v>#N/A</v>
      </c>
      <c r="Y4493" t="e">
        <f>VLOOKUP(T4493,[3]رکوردها!$A:$D,4,0)</f>
        <v>#N/A</v>
      </c>
      <c r="Z4493" t="e">
        <f>VLOOKUP(T4493,[3]رکوردها!$A:$C,3,0)</f>
        <v>#N/A</v>
      </c>
      <c r="AA4493" t="e">
        <f>VLOOKUP(T4493,[3]رکوردها!$A:$F,6,0)</f>
        <v>#N/A</v>
      </c>
      <c r="AB4493" t="e">
        <f>VLOOKUP(T4493,[3]رکوردها!$A:$E,5,0)</f>
        <v>#N/A</v>
      </c>
    </row>
    <row r="4494" spans="1:28" s="41" customFormat="1" hidden="1" x14ac:dyDescent="0.2">
      <c r="A4494" s="36">
        <v>144872</v>
      </c>
      <c r="B4494" s="36">
        <v>1406</v>
      </c>
      <c r="C4494" s="36">
        <v>1396</v>
      </c>
      <c r="D4494" s="36" t="str">
        <f>VLOOKUP(C4494,Piv.Analysis!A:AA,27,0)</f>
        <v>دریافت و پرداخت</v>
      </c>
      <c r="E4494" s="36"/>
      <c r="F4494" s="37" t="s">
        <v>173</v>
      </c>
      <c r="G4494" s="37" t="s">
        <v>1996</v>
      </c>
      <c r="H4494" s="38">
        <v>0</v>
      </c>
      <c r="I4494" s="38">
        <v>53460000</v>
      </c>
      <c r="J4494" s="38">
        <f t="shared" si="71"/>
        <v>-53460000</v>
      </c>
      <c r="K4494" s="38"/>
      <c r="L4494" s="49"/>
      <c r="M4494" s="37" t="s">
        <v>4</v>
      </c>
      <c r="N4494" s="37" t="s">
        <v>5</v>
      </c>
      <c r="O4494" s="37" t="s">
        <v>6</v>
      </c>
      <c r="P4494" s="37" t="s">
        <v>7</v>
      </c>
      <c r="Q4494" s="37" t="s">
        <v>1723</v>
      </c>
      <c r="R4494" s="37" t="s">
        <v>1724</v>
      </c>
      <c r="S4494" s="37" t="s">
        <v>1941</v>
      </c>
      <c r="T4494" s="37" t="s">
        <v>1940</v>
      </c>
      <c r="U4494" s="1" t="e">
        <f>VLOOKUP(T4494,[2]VAT!$A:$D,1,0)</f>
        <v>#N/A</v>
      </c>
      <c r="V4494" s="37" t="s">
        <v>2</v>
      </c>
      <c r="W4494" s="37" t="s">
        <v>2</v>
      </c>
      <c r="X4494" t="e">
        <f>VLOOKUP(T4494,[3]رکوردها!$A:$B,2,0)</f>
        <v>#N/A</v>
      </c>
      <c r="Y4494" t="e">
        <f>VLOOKUP(T4494,[3]رکوردها!$A:$D,4,0)</f>
        <v>#N/A</v>
      </c>
      <c r="Z4494" t="e">
        <f>VLOOKUP(T4494,[3]رکوردها!$A:$C,3,0)</f>
        <v>#N/A</v>
      </c>
      <c r="AA4494" t="e">
        <f>VLOOKUP(T4494,[3]رکوردها!$A:$F,6,0)</f>
        <v>#N/A</v>
      </c>
      <c r="AB4494" t="e">
        <f>VLOOKUP(T4494,[3]رکوردها!$A:$E,5,0)</f>
        <v>#N/A</v>
      </c>
    </row>
    <row r="4495" spans="1:28" s="41" customFormat="1" hidden="1" x14ac:dyDescent="0.2">
      <c r="A4495" s="36">
        <v>147791</v>
      </c>
      <c r="B4495" s="36">
        <v>1411</v>
      </c>
      <c r="C4495" s="36">
        <v>1505</v>
      </c>
      <c r="D4495" s="39" t="s">
        <v>5175</v>
      </c>
      <c r="E4495" s="36"/>
      <c r="F4495" s="37" t="s">
        <v>173</v>
      </c>
      <c r="G4495" s="37" t="s">
        <v>1997</v>
      </c>
      <c r="H4495" s="38">
        <v>650625360</v>
      </c>
      <c r="I4495" s="38">
        <v>0</v>
      </c>
      <c r="J4495" s="38">
        <f t="shared" si="71"/>
        <v>650625360</v>
      </c>
      <c r="K4495" s="38"/>
      <c r="L4495" s="49"/>
      <c r="M4495" s="37" t="s">
        <v>4</v>
      </c>
      <c r="N4495" s="37" t="s">
        <v>5</v>
      </c>
      <c r="O4495" s="37" t="s">
        <v>6</v>
      </c>
      <c r="P4495" s="37" t="s">
        <v>7</v>
      </c>
      <c r="Q4495" s="37" t="s">
        <v>1723</v>
      </c>
      <c r="R4495" s="37" t="s">
        <v>1724</v>
      </c>
      <c r="S4495" s="37" t="s">
        <v>1941</v>
      </c>
      <c r="T4495" s="37" t="s">
        <v>1940</v>
      </c>
      <c r="U4495" s="1" t="e">
        <f>VLOOKUP(T4495,[2]VAT!$A:$D,1,0)</f>
        <v>#N/A</v>
      </c>
      <c r="V4495" s="37" t="s">
        <v>2</v>
      </c>
      <c r="W4495" s="37" t="s">
        <v>2</v>
      </c>
      <c r="X4495" t="e">
        <f>VLOOKUP(T4495,[3]رکوردها!$A:$B,2,0)</f>
        <v>#N/A</v>
      </c>
      <c r="Y4495" t="e">
        <f>VLOOKUP(T4495,[3]رکوردها!$A:$D,4,0)</f>
        <v>#N/A</v>
      </c>
      <c r="Z4495" t="e">
        <f>VLOOKUP(T4495,[3]رکوردها!$A:$C,3,0)</f>
        <v>#N/A</v>
      </c>
      <c r="AA4495" t="e">
        <f>VLOOKUP(T4495,[3]رکوردها!$A:$F,6,0)</f>
        <v>#N/A</v>
      </c>
      <c r="AB4495" t="e">
        <f>VLOOKUP(T4495,[3]رکوردها!$A:$E,5,0)</f>
        <v>#N/A</v>
      </c>
    </row>
    <row r="4496" spans="1:28" s="41" customFormat="1" hidden="1" x14ac:dyDescent="0.2">
      <c r="A4496" s="36">
        <v>147795</v>
      </c>
      <c r="B4496" s="36">
        <v>1411</v>
      </c>
      <c r="C4496" s="36">
        <v>1505</v>
      </c>
      <c r="D4496" s="39" t="s">
        <v>5175</v>
      </c>
      <c r="E4496" s="36"/>
      <c r="F4496" s="37" t="s">
        <v>173</v>
      </c>
      <c r="G4496" s="37" t="s">
        <v>1998</v>
      </c>
      <c r="H4496" s="38">
        <v>2000000000</v>
      </c>
      <c r="I4496" s="38">
        <v>0</v>
      </c>
      <c r="J4496" s="38">
        <f t="shared" si="71"/>
        <v>2000000000</v>
      </c>
      <c r="K4496" s="38"/>
      <c r="L4496" s="49"/>
      <c r="M4496" s="37" t="s">
        <v>4</v>
      </c>
      <c r="N4496" s="37" t="s">
        <v>5</v>
      </c>
      <c r="O4496" s="37" t="s">
        <v>6</v>
      </c>
      <c r="P4496" s="37" t="s">
        <v>7</v>
      </c>
      <c r="Q4496" s="37" t="s">
        <v>1723</v>
      </c>
      <c r="R4496" s="37" t="s">
        <v>1724</v>
      </c>
      <c r="S4496" s="37" t="s">
        <v>1941</v>
      </c>
      <c r="T4496" s="37" t="s">
        <v>1940</v>
      </c>
      <c r="U4496" s="1" t="e">
        <f>VLOOKUP(T4496,[2]VAT!$A:$D,1,0)</f>
        <v>#N/A</v>
      </c>
      <c r="V4496" s="37" t="s">
        <v>2</v>
      </c>
      <c r="W4496" s="37" t="s">
        <v>2</v>
      </c>
      <c r="X4496" t="e">
        <f>VLOOKUP(T4496,[3]رکوردها!$A:$B,2,0)</f>
        <v>#N/A</v>
      </c>
      <c r="Y4496" t="e">
        <f>VLOOKUP(T4496,[3]رکوردها!$A:$D,4,0)</f>
        <v>#N/A</v>
      </c>
      <c r="Z4496" t="e">
        <f>VLOOKUP(T4496,[3]رکوردها!$A:$C,3,0)</f>
        <v>#N/A</v>
      </c>
      <c r="AA4496" t="e">
        <f>VLOOKUP(T4496,[3]رکوردها!$A:$F,6,0)</f>
        <v>#N/A</v>
      </c>
      <c r="AB4496" t="e">
        <f>VLOOKUP(T4496,[3]رکوردها!$A:$E,5,0)</f>
        <v>#N/A</v>
      </c>
    </row>
    <row r="4497" spans="1:28" s="41" customFormat="1" hidden="1" x14ac:dyDescent="0.2">
      <c r="A4497" s="36">
        <v>147797</v>
      </c>
      <c r="B4497" s="36">
        <v>1428</v>
      </c>
      <c r="C4497" s="36">
        <v>1506</v>
      </c>
      <c r="D4497" s="39" t="s">
        <v>5175</v>
      </c>
      <c r="E4497" s="36"/>
      <c r="F4497" s="37" t="s">
        <v>582</v>
      </c>
      <c r="G4497" s="37" t="s">
        <v>1999</v>
      </c>
      <c r="H4497" s="38">
        <v>53460000</v>
      </c>
      <c r="I4497" s="38">
        <v>0</v>
      </c>
      <c r="J4497" s="38">
        <f t="shared" si="71"/>
        <v>53460000</v>
      </c>
      <c r="K4497" s="38"/>
      <c r="L4497" s="49"/>
      <c r="M4497" s="37" t="s">
        <v>4</v>
      </c>
      <c r="N4497" s="37" t="s">
        <v>5</v>
      </c>
      <c r="O4497" s="37" t="s">
        <v>6</v>
      </c>
      <c r="P4497" s="37" t="s">
        <v>7</v>
      </c>
      <c r="Q4497" s="37" t="s">
        <v>1723</v>
      </c>
      <c r="R4497" s="37" t="s">
        <v>1724</v>
      </c>
      <c r="S4497" s="37" t="s">
        <v>1941</v>
      </c>
      <c r="T4497" s="37" t="s">
        <v>1940</v>
      </c>
      <c r="U4497" s="1" t="e">
        <f>VLOOKUP(T4497,[2]VAT!$A:$D,1,0)</f>
        <v>#N/A</v>
      </c>
      <c r="V4497" s="37" t="s">
        <v>2</v>
      </c>
      <c r="W4497" s="37" t="s">
        <v>2</v>
      </c>
      <c r="X4497" t="e">
        <f>VLOOKUP(T4497,[3]رکوردها!$A:$B,2,0)</f>
        <v>#N/A</v>
      </c>
      <c r="Y4497" t="e">
        <f>VLOOKUP(T4497,[3]رکوردها!$A:$D,4,0)</f>
        <v>#N/A</v>
      </c>
      <c r="Z4497" t="e">
        <f>VLOOKUP(T4497,[3]رکوردها!$A:$C,3,0)</f>
        <v>#N/A</v>
      </c>
      <c r="AA4497" t="e">
        <f>VLOOKUP(T4497,[3]رکوردها!$A:$F,6,0)</f>
        <v>#N/A</v>
      </c>
      <c r="AB4497" t="e">
        <f>VLOOKUP(T4497,[3]رکوردها!$A:$E,5,0)</f>
        <v>#N/A</v>
      </c>
    </row>
    <row r="4498" spans="1:28" s="41" customFormat="1" hidden="1" x14ac:dyDescent="0.2">
      <c r="A4498" s="36">
        <v>147801</v>
      </c>
      <c r="B4498" s="36">
        <v>1428</v>
      </c>
      <c r="C4498" s="36">
        <v>1506</v>
      </c>
      <c r="D4498" s="39" t="s">
        <v>5175</v>
      </c>
      <c r="E4498" s="36"/>
      <c r="F4498" s="37" t="s">
        <v>582</v>
      </c>
      <c r="G4498" s="37" t="s">
        <v>2000</v>
      </c>
      <c r="H4498" s="38">
        <v>30000000000</v>
      </c>
      <c r="I4498" s="38">
        <v>0</v>
      </c>
      <c r="J4498" s="38">
        <f t="shared" si="71"/>
        <v>30000000000</v>
      </c>
      <c r="K4498" s="38"/>
      <c r="L4498" s="49"/>
      <c r="M4498" s="37" t="s">
        <v>4</v>
      </c>
      <c r="N4498" s="37" t="s">
        <v>5</v>
      </c>
      <c r="O4498" s="37" t="s">
        <v>6</v>
      </c>
      <c r="P4498" s="37" t="s">
        <v>7</v>
      </c>
      <c r="Q4498" s="37" t="s">
        <v>1723</v>
      </c>
      <c r="R4498" s="37" t="s">
        <v>1724</v>
      </c>
      <c r="S4498" s="37" t="s">
        <v>1941</v>
      </c>
      <c r="T4498" s="37" t="s">
        <v>1940</v>
      </c>
      <c r="U4498" s="1" t="e">
        <f>VLOOKUP(T4498,[2]VAT!$A:$D,1,0)</f>
        <v>#N/A</v>
      </c>
      <c r="V4498" s="37" t="s">
        <v>2</v>
      </c>
      <c r="W4498" s="37" t="s">
        <v>2</v>
      </c>
      <c r="X4498" t="e">
        <f>VLOOKUP(T4498,[3]رکوردها!$A:$B,2,0)</f>
        <v>#N/A</v>
      </c>
      <c r="Y4498" t="e">
        <f>VLOOKUP(T4498,[3]رکوردها!$A:$D,4,0)</f>
        <v>#N/A</v>
      </c>
      <c r="Z4498" t="e">
        <f>VLOOKUP(T4498,[3]رکوردها!$A:$C,3,0)</f>
        <v>#N/A</v>
      </c>
      <c r="AA4498" t="e">
        <f>VLOOKUP(T4498,[3]رکوردها!$A:$F,6,0)</f>
        <v>#N/A</v>
      </c>
      <c r="AB4498" t="e">
        <f>VLOOKUP(T4498,[3]رکوردها!$A:$E,5,0)</f>
        <v>#N/A</v>
      </c>
    </row>
    <row r="4499" spans="1:28" s="41" customFormat="1" hidden="1" x14ac:dyDescent="0.2">
      <c r="A4499" s="36">
        <v>146568</v>
      </c>
      <c r="B4499" s="36">
        <v>1434</v>
      </c>
      <c r="C4499" s="36">
        <v>1419</v>
      </c>
      <c r="D4499" s="36" t="str">
        <f>VLOOKUP(C4499,Piv.Analysis!A:AA,27,0)</f>
        <v>دریافت و پرداخت</v>
      </c>
      <c r="E4499" s="36"/>
      <c r="F4499" s="37" t="s">
        <v>28</v>
      </c>
      <c r="G4499" s="37" t="s">
        <v>2001</v>
      </c>
      <c r="H4499" s="38">
        <v>0</v>
      </c>
      <c r="I4499" s="38">
        <v>105962000</v>
      </c>
      <c r="J4499" s="38">
        <f t="shared" si="71"/>
        <v>-105962000</v>
      </c>
      <c r="K4499" s="38"/>
      <c r="L4499" s="49"/>
      <c r="M4499" s="37" t="s">
        <v>4</v>
      </c>
      <c r="N4499" s="37" t="s">
        <v>5</v>
      </c>
      <c r="O4499" s="37" t="s">
        <v>6</v>
      </c>
      <c r="P4499" s="37" t="s">
        <v>7</v>
      </c>
      <c r="Q4499" s="37" t="s">
        <v>1723</v>
      </c>
      <c r="R4499" s="37" t="s">
        <v>1724</v>
      </c>
      <c r="S4499" s="37" t="s">
        <v>1941</v>
      </c>
      <c r="T4499" s="37" t="s">
        <v>1940</v>
      </c>
      <c r="U4499" s="1" t="e">
        <f>VLOOKUP(T4499,[2]VAT!$A:$D,1,0)</f>
        <v>#N/A</v>
      </c>
      <c r="V4499" s="37" t="s">
        <v>2</v>
      </c>
      <c r="W4499" s="37" t="s">
        <v>2</v>
      </c>
      <c r="X4499" t="e">
        <f>VLOOKUP(T4499,[3]رکوردها!$A:$B,2,0)</f>
        <v>#N/A</v>
      </c>
      <c r="Y4499" t="e">
        <f>VLOOKUP(T4499,[3]رکوردها!$A:$D,4,0)</f>
        <v>#N/A</v>
      </c>
      <c r="Z4499" t="e">
        <f>VLOOKUP(T4499,[3]رکوردها!$A:$C,3,0)</f>
        <v>#N/A</v>
      </c>
      <c r="AA4499" t="e">
        <f>VLOOKUP(T4499,[3]رکوردها!$A:$F,6,0)</f>
        <v>#N/A</v>
      </c>
      <c r="AB4499" t="e">
        <f>VLOOKUP(T4499,[3]رکوردها!$A:$E,5,0)</f>
        <v>#N/A</v>
      </c>
    </row>
    <row r="4500" spans="1:28" s="41" customFormat="1" hidden="1" x14ac:dyDescent="0.2">
      <c r="A4500" s="36">
        <v>147805</v>
      </c>
      <c r="B4500" s="36">
        <v>1445</v>
      </c>
      <c r="C4500" s="36">
        <v>1507</v>
      </c>
      <c r="D4500" s="36" t="str">
        <f>VLOOKUP(C4500,Piv.Analysis!A:AA,27,0)</f>
        <v>دریافت و پرداخت</v>
      </c>
      <c r="E4500" s="36"/>
      <c r="F4500" s="37" t="s">
        <v>2002</v>
      </c>
      <c r="G4500" s="37" t="s">
        <v>2003</v>
      </c>
      <c r="H4500" s="38">
        <v>1333243780</v>
      </c>
      <c r="I4500" s="38">
        <v>0</v>
      </c>
      <c r="J4500" s="38">
        <f t="shared" si="71"/>
        <v>1333243780</v>
      </c>
      <c r="K4500" s="38"/>
      <c r="L4500" s="49"/>
      <c r="M4500" s="37" t="s">
        <v>4</v>
      </c>
      <c r="N4500" s="37" t="s">
        <v>5</v>
      </c>
      <c r="O4500" s="37" t="s">
        <v>6</v>
      </c>
      <c r="P4500" s="37" t="s">
        <v>7</v>
      </c>
      <c r="Q4500" s="37" t="s">
        <v>1723</v>
      </c>
      <c r="R4500" s="37" t="s">
        <v>1724</v>
      </c>
      <c r="S4500" s="37" t="s">
        <v>1941</v>
      </c>
      <c r="T4500" s="37" t="s">
        <v>1940</v>
      </c>
      <c r="U4500" s="1" t="e">
        <f>VLOOKUP(T4500,[2]VAT!$A:$D,1,0)</f>
        <v>#N/A</v>
      </c>
      <c r="V4500" s="37" t="s">
        <v>2</v>
      </c>
      <c r="W4500" s="37" t="s">
        <v>2</v>
      </c>
      <c r="X4500" t="e">
        <f>VLOOKUP(T4500,[3]رکوردها!$A:$B,2,0)</f>
        <v>#N/A</v>
      </c>
      <c r="Y4500" t="e">
        <f>VLOOKUP(T4500,[3]رکوردها!$A:$D,4,0)</f>
        <v>#N/A</v>
      </c>
      <c r="Z4500" t="e">
        <f>VLOOKUP(T4500,[3]رکوردها!$A:$C,3,0)</f>
        <v>#N/A</v>
      </c>
      <c r="AA4500" t="e">
        <f>VLOOKUP(T4500,[3]رکوردها!$A:$F,6,0)</f>
        <v>#N/A</v>
      </c>
      <c r="AB4500" t="e">
        <f>VLOOKUP(T4500,[3]رکوردها!$A:$E,5,0)</f>
        <v>#N/A</v>
      </c>
    </row>
    <row r="4501" spans="1:28" s="41" customFormat="1" hidden="1" x14ac:dyDescent="0.2">
      <c r="A4501" s="36">
        <v>162507</v>
      </c>
      <c r="B4501" s="36">
        <v>1448</v>
      </c>
      <c r="C4501" s="36">
        <v>1540</v>
      </c>
      <c r="D4501" s="36" t="str">
        <f>VLOOKUP(C4501,Piv.Analysis!A:AA,27,0)</f>
        <v>دریافت و پرداخت</v>
      </c>
      <c r="E4501" s="36"/>
      <c r="F4501" s="37" t="s">
        <v>2002</v>
      </c>
      <c r="G4501" s="37" t="s">
        <v>2004</v>
      </c>
      <c r="H4501" s="38">
        <v>0</v>
      </c>
      <c r="I4501" s="38">
        <v>6341620000</v>
      </c>
      <c r="J4501" s="38">
        <f t="shared" si="71"/>
        <v>-6341620000</v>
      </c>
      <c r="K4501" s="38"/>
      <c r="L4501" s="49"/>
      <c r="M4501" s="37" t="s">
        <v>4</v>
      </c>
      <c r="N4501" s="37" t="s">
        <v>5</v>
      </c>
      <c r="O4501" s="37" t="s">
        <v>6</v>
      </c>
      <c r="P4501" s="37" t="s">
        <v>7</v>
      </c>
      <c r="Q4501" s="37" t="s">
        <v>1723</v>
      </c>
      <c r="R4501" s="37" t="s">
        <v>1724</v>
      </c>
      <c r="S4501" s="37" t="s">
        <v>1941</v>
      </c>
      <c r="T4501" s="37" t="s">
        <v>1940</v>
      </c>
      <c r="U4501" s="1" t="e">
        <f>VLOOKUP(T4501,[2]VAT!$A:$D,1,0)</f>
        <v>#N/A</v>
      </c>
      <c r="V4501" s="37" t="s">
        <v>2</v>
      </c>
      <c r="W4501" s="37" t="s">
        <v>2</v>
      </c>
      <c r="X4501" t="e">
        <f>VLOOKUP(T4501,[3]رکوردها!$A:$B,2,0)</f>
        <v>#N/A</v>
      </c>
      <c r="Y4501" t="e">
        <f>VLOOKUP(T4501,[3]رکوردها!$A:$D,4,0)</f>
        <v>#N/A</v>
      </c>
      <c r="Z4501" t="e">
        <f>VLOOKUP(T4501,[3]رکوردها!$A:$C,3,0)</f>
        <v>#N/A</v>
      </c>
      <c r="AA4501" t="e">
        <f>VLOOKUP(T4501,[3]رکوردها!$A:$F,6,0)</f>
        <v>#N/A</v>
      </c>
      <c r="AB4501" t="e">
        <f>VLOOKUP(T4501,[3]رکوردها!$A:$E,5,0)</f>
        <v>#N/A</v>
      </c>
    </row>
    <row r="4502" spans="1:28" s="41" customFormat="1" hidden="1" x14ac:dyDescent="0.2">
      <c r="A4502" s="36">
        <v>162508</v>
      </c>
      <c r="B4502" s="36">
        <v>1448</v>
      </c>
      <c r="C4502" s="36">
        <v>1540</v>
      </c>
      <c r="D4502" s="36" t="str">
        <f>VLOOKUP(C4502,Piv.Analysis!A:AA,27,0)</f>
        <v>دریافت و پرداخت</v>
      </c>
      <c r="E4502" s="36"/>
      <c r="F4502" s="37" t="s">
        <v>2002</v>
      </c>
      <c r="G4502" s="37" t="s">
        <v>2005</v>
      </c>
      <c r="H4502" s="38">
        <v>0</v>
      </c>
      <c r="I4502" s="38">
        <v>2855324149</v>
      </c>
      <c r="J4502" s="38">
        <f t="shared" si="71"/>
        <v>-2855324149</v>
      </c>
      <c r="K4502" s="38"/>
      <c r="L4502" s="49"/>
      <c r="M4502" s="37" t="s">
        <v>4</v>
      </c>
      <c r="N4502" s="37" t="s">
        <v>5</v>
      </c>
      <c r="O4502" s="37" t="s">
        <v>6</v>
      </c>
      <c r="P4502" s="37" t="s">
        <v>7</v>
      </c>
      <c r="Q4502" s="37" t="s">
        <v>1723</v>
      </c>
      <c r="R4502" s="37" t="s">
        <v>1724</v>
      </c>
      <c r="S4502" s="37" t="s">
        <v>1941</v>
      </c>
      <c r="T4502" s="37" t="s">
        <v>1940</v>
      </c>
      <c r="U4502" s="1" t="e">
        <f>VLOOKUP(T4502,[2]VAT!$A:$D,1,0)</f>
        <v>#N/A</v>
      </c>
      <c r="V4502" s="37" t="s">
        <v>2</v>
      </c>
      <c r="W4502" s="37" t="s">
        <v>2</v>
      </c>
      <c r="X4502" t="e">
        <f>VLOOKUP(T4502,[3]رکوردها!$A:$B,2,0)</f>
        <v>#N/A</v>
      </c>
      <c r="Y4502" t="e">
        <f>VLOOKUP(T4502,[3]رکوردها!$A:$D,4,0)</f>
        <v>#N/A</v>
      </c>
      <c r="Z4502" t="e">
        <f>VLOOKUP(T4502,[3]رکوردها!$A:$C,3,0)</f>
        <v>#N/A</v>
      </c>
      <c r="AA4502" t="e">
        <f>VLOOKUP(T4502,[3]رکوردها!$A:$F,6,0)</f>
        <v>#N/A</v>
      </c>
      <c r="AB4502" t="e">
        <f>VLOOKUP(T4502,[3]رکوردها!$A:$E,5,0)</f>
        <v>#N/A</v>
      </c>
    </row>
    <row r="4503" spans="1:28" s="41" customFormat="1" hidden="1" x14ac:dyDescent="0.2">
      <c r="A4503" s="36">
        <v>162509</v>
      </c>
      <c r="B4503" s="36">
        <v>1448</v>
      </c>
      <c r="C4503" s="36">
        <v>1540</v>
      </c>
      <c r="D4503" s="36" t="str">
        <f>VLOOKUP(C4503,Piv.Analysis!A:AA,27,0)</f>
        <v>دریافت و پرداخت</v>
      </c>
      <c r="E4503" s="36"/>
      <c r="F4503" s="37" t="s">
        <v>2002</v>
      </c>
      <c r="G4503" s="37" t="s">
        <v>2006</v>
      </c>
      <c r="H4503" s="38">
        <v>0</v>
      </c>
      <c r="I4503" s="38">
        <v>11290000</v>
      </c>
      <c r="J4503" s="38">
        <f t="shared" si="71"/>
        <v>-11290000</v>
      </c>
      <c r="K4503" s="38"/>
      <c r="L4503" s="49"/>
      <c r="M4503" s="37" t="s">
        <v>4</v>
      </c>
      <c r="N4503" s="37" t="s">
        <v>5</v>
      </c>
      <c r="O4503" s="37" t="s">
        <v>6</v>
      </c>
      <c r="P4503" s="37" t="s">
        <v>7</v>
      </c>
      <c r="Q4503" s="37" t="s">
        <v>1723</v>
      </c>
      <c r="R4503" s="37" t="s">
        <v>1724</v>
      </c>
      <c r="S4503" s="37" t="s">
        <v>1941</v>
      </c>
      <c r="T4503" s="37" t="s">
        <v>1940</v>
      </c>
      <c r="U4503" s="1" t="e">
        <f>VLOOKUP(T4503,[2]VAT!$A:$D,1,0)</f>
        <v>#N/A</v>
      </c>
      <c r="V4503" s="37" t="s">
        <v>2</v>
      </c>
      <c r="W4503" s="37" t="s">
        <v>2</v>
      </c>
      <c r="X4503" t="e">
        <f>VLOOKUP(T4503,[3]رکوردها!$A:$B,2,0)</f>
        <v>#N/A</v>
      </c>
      <c r="Y4503" t="e">
        <f>VLOOKUP(T4503,[3]رکوردها!$A:$D,4,0)</f>
        <v>#N/A</v>
      </c>
      <c r="Z4503" t="e">
        <f>VLOOKUP(T4503,[3]رکوردها!$A:$C,3,0)</f>
        <v>#N/A</v>
      </c>
      <c r="AA4503" t="e">
        <f>VLOOKUP(T4503,[3]رکوردها!$A:$F,6,0)</f>
        <v>#N/A</v>
      </c>
      <c r="AB4503" t="e">
        <f>VLOOKUP(T4503,[3]رکوردها!$A:$E,5,0)</f>
        <v>#N/A</v>
      </c>
    </row>
    <row r="4504" spans="1:28" s="41" customFormat="1" hidden="1" x14ac:dyDescent="0.2">
      <c r="A4504" s="36">
        <v>162510</v>
      </c>
      <c r="B4504" s="36">
        <v>1448</v>
      </c>
      <c r="C4504" s="36">
        <v>1540</v>
      </c>
      <c r="D4504" s="36" t="str">
        <f>VLOOKUP(C4504,Piv.Analysis!A:AA,27,0)</f>
        <v>دریافت و پرداخت</v>
      </c>
      <c r="E4504" s="36"/>
      <c r="F4504" s="37" t="s">
        <v>2002</v>
      </c>
      <c r="G4504" s="37" t="s">
        <v>2007</v>
      </c>
      <c r="H4504" s="38">
        <v>0</v>
      </c>
      <c r="I4504" s="38">
        <v>15293179068</v>
      </c>
      <c r="J4504" s="38">
        <f t="shared" si="71"/>
        <v>-15293179068</v>
      </c>
      <c r="K4504" s="38"/>
      <c r="L4504" s="49"/>
      <c r="M4504" s="37" t="s">
        <v>4</v>
      </c>
      <c r="N4504" s="37" t="s">
        <v>5</v>
      </c>
      <c r="O4504" s="37" t="s">
        <v>6</v>
      </c>
      <c r="P4504" s="37" t="s">
        <v>7</v>
      </c>
      <c r="Q4504" s="37" t="s">
        <v>1723</v>
      </c>
      <c r="R4504" s="37" t="s">
        <v>1724</v>
      </c>
      <c r="S4504" s="37" t="s">
        <v>1941</v>
      </c>
      <c r="T4504" s="37" t="s">
        <v>1940</v>
      </c>
      <c r="U4504" s="1" t="e">
        <f>VLOOKUP(T4504,[2]VAT!$A:$D,1,0)</f>
        <v>#N/A</v>
      </c>
      <c r="V4504" s="37" t="s">
        <v>2</v>
      </c>
      <c r="W4504" s="37" t="s">
        <v>2</v>
      </c>
      <c r="X4504" t="e">
        <f>VLOOKUP(T4504,[3]رکوردها!$A:$B,2,0)</f>
        <v>#N/A</v>
      </c>
      <c r="Y4504" t="e">
        <f>VLOOKUP(T4504,[3]رکوردها!$A:$D,4,0)</f>
        <v>#N/A</v>
      </c>
      <c r="Z4504" t="e">
        <f>VLOOKUP(T4504,[3]رکوردها!$A:$C,3,0)</f>
        <v>#N/A</v>
      </c>
      <c r="AA4504" t="e">
        <f>VLOOKUP(T4504,[3]رکوردها!$A:$F,6,0)</f>
        <v>#N/A</v>
      </c>
      <c r="AB4504" t="e">
        <f>VLOOKUP(T4504,[3]رکوردها!$A:$E,5,0)</f>
        <v>#N/A</v>
      </c>
    </row>
    <row r="4505" spans="1:28" s="41" customFormat="1" hidden="1" x14ac:dyDescent="0.2">
      <c r="A4505" s="36">
        <v>162511</v>
      </c>
      <c r="B4505" s="36">
        <v>1448</v>
      </c>
      <c r="C4505" s="36">
        <v>1540</v>
      </c>
      <c r="D4505" s="36" t="str">
        <f>VLOOKUP(C4505,Piv.Analysis!A:AA,27,0)</f>
        <v>دریافت و پرداخت</v>
      </c>
      <c r="E4505" s="36"/>
      <c r="F4505" s="37" t="s">
        <v>2002</v>
      </c>
      <c r="G4505" s="37" t="s">
        <v>2008</v>
      </c>
      <c r="H4505" s="38">
        <v>0</v>
      </c>
      <c r="I4505" s="38">
        <v>1501302179</v>
      </c>
      <c r="J4505" s="38">
        <f t="shared" si="71"/>
        <v>-1501302179</v>
      </c>
      <c r="K4505" s="38"/>
      <c r="L4505" s="49"/>
      <c r="M4505" s="37" t="s">
        <v>4</v>
      </c>
      <c r="N4505" s="37" t="s">
        <v>5</v>
      </c>
      <c r="O4505" s="37" t="s">
        <v>6</v>
      </c>
      <c r="P4505" s="37" t="s">
        <v>7</v>
      </c>
      <c r="Q4505" s="37" t="s">
        <v>1723</v>
      </c>
      <c r="R4505" s="37" t="s">
        <v>1724</v>
      </c>
      <c r="S4505" s="37" t="s">
        <v>1941</v>
      </c>
      <c r="T4505" s="37" t="s">
        <v>1940</v>
      </c>
      <c r="U4505" s="1" t="e">
        <f>VLOOKUP(T4505,[2]VAT!$A:$D,1,0)</f>
        <v>#N/A</v>
      </c>
      <c r="V4505" s="37" t="s">
        <v>2</v>
      </c>
      <c r="W4505" s="37" t="s">
        <v>2</v>
      </c>
      <c r="X4505" t="e">
        <f>VLOOKUP(T4505,[3]رکوردها!$A:$B,2,0)</f>
        <v>#N/A</v>
      </c>
      <c r="Y4505" t="e">
        <f>VLOOKUP(T4505,[3]رکوردها!$A:$D,4,0)</f>
        <v>#N/A</v>
      </c>
      <c r="Z4505" t="e">
        <f>VLOOKUP(T4505,[3]رکوردها!$A:$C,3,0)</f>
        <v>#N/A</v>
      </c>
      <c r="AA4505" t="e">
        <f>VLOOKUP(T4505,[3]رکوردها!$A:$F,6,0)</f>
        <v>#N/A</v>
      </c>
      <c r="AB4505" t="e">
        <f>VLOOKUP(T4505,[3]رکوردها!$A:$E,5,0)</f>
        <v>#N/A</v>
      </c>
    </row>
    <row r="4506" spans="1:28" s="41" customFormat="1" hidden="1" x14ac:dyDescent="0.2">
      <c r="A4506" s="36">
        <v>162512</v>
      </c>
      <c r="B4506" s="36">
        <v>1448</v>
      </c>
      <c r="C4506" s="36">
        <v>1540</v>
      </c>
      <c r="D4506" s="36" t="str">
        <f>VLOOKUP(C4506,Piv.Analysis!A:AA,27,0)</f>
        <v>دریافت و پرداخت</v>
      </c>
      <c r="E4506" s="36"/>
      <c r="F4506" s="37" t="s">
        <v>2002</v>
      </c>
      <c r="G4506" s="37" t="s">
        <v>2009</v>
      </c>
      <c r="H4506" s="38">
        <v>0</v>
      </c>
      <c r="I4506" s="38">
        <v>60000000000</v>
      </c>
      <c r="J4506" s="38">
        <f t="shared" si="71"/>
        <v>-60000000000</v>
      </c>
      <c r="K4506" s="38"/>
      <c r="L4506" s="49"/>
      <c r="M4506" s="37" t="s">
        <v>4</v>
      </c>
      <c r="N4506" s="37" t="s">
        <v>5</v>
      </c>
      <c r="O4506" s="37" t="s">
        <v>6</v>
      </c>
      <c r="P4506" s="37" t="s">
        <v>7</v>
      </c>
      <c r="Q4506" s="37" t="s">
        <v>1723</v>
      </c>
      <c r="R4506" s="37" t="s">
        <v>1724</v>
      </c>
      <c r="S4506" s="37" t="s">
        <v>1941</v>
      </c>
      <c r="T4506" s="37" t="s">
        <v>1940</v>
      </c>
      <c r="U4506" s="1" t="e">
        <f>VLOOKUP(T4506,[2]VAT!$A:$D,1,0)</f>
        <v>#N/A</v>
      </c>
      <c r="V4506" s="37" t="s">
        <v>2</v>
      </c>
      <c r="W4506" s="37" t="s">
        <v>2</v>
      </c>
      <c r="X4506" t="e">
        <f>VLOOKUP(T4506,[3]رکوردها!$A:$B,2,0)</f>
        <v>#N/A</v>
      </c>
      <c r="Y4506" t="e">
        <f>VLOOKUP(T4506,[3]رکوردها!$A:$D,4,0)</f>
        <v>#N/A</v>
      </c>
      <c r="Z4506" t="e">
        <f>VLOOKUP(T4506,[3]رکوردها!$A:$C,3,0)</f>
        <v>#N/A</v>
      </c>
      <c r="AA4506" t="e">
        <f>VLOOKUP(T4506,[3]رکوردها!$A:$F,6,0)</f>
        <v>#N/A</v>
      </c>
      <c r="AB4506" t="e">
        <f>VLOOKUP(T4506,[3]رکوردها!$A:$E,5,0)</f>
        <v>#N/A</v>
      </c>
    </row>
    <row r="4507" spans="1:28" s="41" customFormat="1" hidden="1" x14ac:dyDescent="0.2">
      <c r="A4507" s="36">
        <v>162513</v>
      </c>
      <c r="B4507" s="36">
        <v>1448</v>
      </c>
      <c r="C4507" s="36">
        <v>1540</v>
      </c>
      <c r="D4507" s="36" t="str">
        <f>VLOOKUP(C4507,Piv.Analysis!A:AA,27,0)</f>
        <v>دریافت و پرداخت</v>
      </c>
      <c r="E4507" s="36"/>
      <c r="F4507" s="37" t="s">
        <v>2002</v>
      </c>
      <c r="G4507" s="37" t="s">
        <v>2010</v>
      </c>
      <c r="H4507" s="38">
        <v>0</v>
      </c>
      <c r="I4507" s="38">
        <v>20000000000</v>
      </c>
      <c r="J4507" s="38">
        <f t="shared" si="71"/>
        <v>-20000000000</v>
      </c>
      <c r="K4507" s="38"/>
      <c r="L4507" s="49"/>
      <c r="M4507" s="37" t="s">
        <v>4</v>
      </c>
      <c r="N4507" s="37" t="s">
        <v>5</v>
      </c>
      <c r="O4507" s="37" t="s">
        <v>6</v>
      </c>
      <c r="P4507" s="37" t="s">
        <v>7</v>
      </c>
      <c r="Q4507" s="37" t="s">
        <v>1723</v>
      </c>
      <c r="R4507" s="37" t="s">
        <v>1724</v>
      </c>
      <c r="S4507" s="37" t="s">
        <v>1941</v>
      </c>
      <c r="T4507" s="37" t="s">
        <v>1940</v>
      </c>
      <c r="U4507" s="1" t="e">
        <f>VLOOKUP(T4507,[2]VAT!$A:$D,1,0)</f>
        <v>#N/A</v>
      </c>
      <c r="V4507" s="37" t="s">
        <v>2</v>
      </c>
      <c r="W4507" s="37" t="s">
        <v>2</v>
      </c>
      <c r="X4507" t="e">
        <f>VLOOKUP(T4507,[3]رکوردها!$A:$B,2,0)</f>
        <v>#N/A</v>
      </c>
      <c r="Y4507" t="e">
        <f>VLOOKUP(T4507,[3]رکوردها!$A:$D,4,0)</f>
        <v>#N/A</v>
      </c>
      <c r="Z4507" t="e">
        <f>VLOOKUP(T4507,[3]رکوردها!$A:$C,3,0)</f>
        <v>#N/A</v>
      </c>
      <c r="AA4507" t="e">
        <f>VLOOKUP(T4507,[3]رکوردها!$A:$F,6,0)</f>
        <v>#N/A</v>
      </c>
      <c r="AB4507" t="e">
        <f>VLOOKUP(T4507,[3]رکوردها!$A:$E,5,0)</f>
        <v>#N/A</v>
      </c>
    </row>
    <row r="4508" spans="1:28" s="41" customFormat="1" hidden="1" x14ac:dyDescent="0.2">
      <c r="A4508" s="36">
        <v>162514</v>
      </c>
      <c r="B4508" s="36">
        <v>1448</v>
      </c>
      <c r="C4508" s="36">
        <v>1540</v>
      </c>
      <c r="D4508" s="36" t="str">
        <f>VLOOKUP(C4508,Piv.Analysis!A:AA,27,0)</f>
        <v>دریافت و پرداخت</v>
      </c>
      <c r="E4508" s="36"/>
      <c r="F4508" s="37" t="s">
        <v>2002</v>
      </c>
      <c r="G4508" s="37" t="s">
        <v>2011</v>
      </c>
      <c r="H4508" s="38">
        <v>0</v>
      </c>
      <c r="I4508" s="38">
        <v>163863312</v>
      </c>
      <c r="J4508" s="38">
        <f t="shared" si="71"/>
        <v>-163863312</v>
      </c>
      <c r="K4508" s="38"/>
      <c r="L4508" s="49"/>
      <c r="M4508" s="37" t="s">
        <v>4</v>
      </c>
      <c r="N4508" s="37" t="s">
        <v>5</v>
      </c>
      <c r="O4508" s="37" t="s">
        <v>6</v>
      </c>
      <c r="P4508" s="37" t="s">
        <v>7</v>
      </c>
      <c r="Q4508" s="37" t="s">
        <v>1723</v>
      </c>
      <c r="R4508" s="37" t="s">
        <v>1724</v>
      </c>
      <c r="S4508" s="37" t="s">
        <v>1941</v>
      </c>
      <c r="T4508" s="37" t="s">
        <v>1940</v>
      </c>
      <c r="U4508" s="1" t="e">
        <f>VLOOKUP(T4508,[2]VAT!$A:$D,1,0)</f>
        <v>#N/A</v>
      </c>
      <c r="V4508" s="37" t="s">
        <v>2</v>
      </c>
      <c r="W4508" s="37" t="s">
        <v>2</v>
      </c>
      <c r="X4508" t="e">
        <f>VLOOKUP(T4508,[3]رکوردها!$A:$B,2,0)</f>
        <v>#N/A</v>
      </c>
      <c r="Y4508" t="e">
        <f>VLOOKUP(T4508,[3]رکوردها!$A:$D,4,0)</f>
        <v>#N/A</v>
      </c>
      <c r="Z4508" t="e">
        <f>VLOOKUP(T4508,[3]رکوردها!$A:$C,3,0)</f>
        <v>#N/A</v>
      </c>
      <c r="AA4508" t="e">
        <f>VLOOKUP(T4508,[3]رکوردها!$A:$F,6,0)</f>
        <v>#N/A</v>
      </c>
      <c r="AB4508" t="e">
        <f>VLOOKUP(T4508,[3]رکوردها!$A:$E,5,0)</f>
        <v>#N/A</v>
      </c>
    </row>
    <row r="4509" spans="1:28" s="41" customFormat="1" hidden="1" x14ac:dyDescent="0.2">
      <c r="A4509" s="36">
        <v>162515</v>
      </c>
      <c r="B4509" s="36">
        <v>1448</v>
      </c>
      <c r="C4509" s="36">
        <v>1540</v>
      </c>
      <c r="D4509" s="36" t="str">
        <f>VLOOKUP(C4509,Piv.Analysis!A:AA,27,0)</f>
        <v>دریافت و پرداخت</v>
      </c>
      <c r="E4509" s="36"/>
      <c r="F4509" s="37" t="s">
        <v>2002</v>
      </c>
      <c r="G4509" s="37" t="s">
        <v>2012</v>
      </c>
      <c r="H4509" s="38">
        <v>0</v>
      </c>
      <c r="I4509" s="38">
        <v>60000000</v>
      </c>
      <c r="J4509" s="38">
        <f t="shared" si="71"/>
        <v>-60000000</v>
      </c>
      <c r="K4509" s="38"/>
      <c r="L4509" s="49"/>
      <c r="M4509" s="37" t="s">
        <v>4</v>
      </c>
      <c r="N4509" s="37" t="s">
        <v>5</v>
      </c>
      <c r="O4509" s="37" t="s">
        <v>6</v>
      </c>
      <c r="P4509" s="37" t="s">
        <v>7</v>
      </c>
      <c r="Q4509" s="37" t="s">
        <v>1723</v>
      </c>
      <c r="R4509" s="37" t="s">
        <v>1724</v>
      </c>
      <c r="S4509" s="37" t="s">
        <v>1941</v>
      </c>
      <c r="T4509" s="37" t="s">
        <v>1940</v>
      </c>
      <c r="U4509" s="1" t="e">
        <f>VLOOKUP(T4509,[2]VAT!$A:$D,1,0)</f>
        <v>#N/A</v>
      </c>
      <c r="V4509" s="37" t="s">
        <v>2</v>
      </c>
      <c r="W4509" s="37" t="s">
        <v>2</v>
      </c>
      <c r="X4509" t="e">
        <f>VLOOKUP(T4509,[3]رکوردها!$A:$B,2,0)</f>
        <v>#N/A</v>
      </c>
      <c r="Y4509" t="e">
        <f>VLOOKUP(T4509,[3]رکوردها!$A:$D,4,0)</f>
        <v>#N/A</v>
      </c>
      <c r="Z4509" t="e">
        <f>VLOOKUP(T4509,[3]رکوردها!$A:$C,3,0)</f>
        <v>#N/A</v>
      </c>
      <c r="AA4509" t="e">
        <f>VLOOKUP(T4509,[3]رکوردها!$A:$F,6,0)</f>
        <v>#N/A</v>
      </c>
      <c r="AB4509" t="e">
        <f>VLOOKUP(T4509,[3]رکوردها!$A:$E,5,0)</f>
        <v>#N/A</v>
      </c>
    </row>
    <row r="4510" spans="1:28" s="41" customFormat="1" hidden="1" x14ac:dyDescent="0.2">
      <c r="A4510" s="36">
        <v>146916</v>
      </c>
      <c r="B4510" s="36">
        <v>1449</v>
      </c>
      <c r="C4510" s="36">
        <v>1435</v>
      </c>
      <c r="D4510" s="36" t="str">
        <f>VLOOKUP(C4510,Piv.Analysis!A:AA,27,0)</f>
        <v>دریافت و پرداخت</v>
      </c>
      <c r="E4510" s="36"/>
      <c r="F4510" s="37" t="s">
        <v>113</v>
      </c>
      <c r="G4510" s="37" t="s">
        <v>114</v>
      </c>
      <c r="H4510" s="38">
        <v>0</v>
      </c>
      <c r="I4510" s="38">
        <v>200000000</v>
      </c>
      <c r="J4510" s="38">
        <f t="shared" si="71"/>
        <v>-200000000</v>
      </c>
      <c r="K4510" s="38"/>
      <c r="L4510" s="49"/>
      <c r="M4510" s="37" t="s">
        <v>4</v>
      </c>
      <c r="N4510" s="37" t="s">
        <v>5</v>
      </c>
      <c r="O4510" s="37" t="s">
        <v>6</v>
      </c>
      <c r="P4510" s="37" t="s">
        <v>7</v>
      </c>
      <c r="Q4510" s="37" t="s">
        <v>1723</v>
      </c>
      <c r="R4510" s="37" t="s">
        <v>1724</v>
      </c>
      <c r="S4510" s="37" t="s">
        <v>1941</v>
      </c>
      <c r="T4510" s="37" t="s">
        <v>1940</v>
      </c>
      <c r="U4510" s="1" t="e">
        <f>VLOOKUP(T4510,[2]VAT!$A:$D,1,0)</f>
        <v>#N/A</v>
      </c>
      <c r="V4510" s="37" t="s">
        <v>2</v>
      </c>
      <c r="W4510" s="37" t="s">
        <v>2</v>
      </c>
      <c r="X4510" t="e">
        <f>VLOOKUP(T4510,[3]رکوردها!$A:$B,2,0)</f>
        <v>#N/A</v>
      </c>
      <c r="Y4510" t="e">
        <f>VLOOKUP(T4510,[3]رکوردها!$A:$D,4,0)</f>
        <v>#N/A</v>
      </c>
      <c r="Z4510" t="e">
        <f>VLOOKUP(T4510,[3]رکوردها!$A:$C,3,0)</f>
        <v>#N/A</v>
      </c>
      <c r="AA4510" t="e">
        <f>VLOOKUP(T4510,[3]رکوردها!$A:$F,6,0)</f>
        <v>#N/A</v>
      </c>
      <c r="AB4510" t="e">
        <f>VLOOKUP(T4510,[3]رکوردها!$A:$E,5,0)</f>
        <v>#N/A</v>
      </c>
    </row>
    <row r="4511" spans="1:28" s="41" customFormat="1" hidden="1" x14ac:dyDescent="0.2">
      <c r="A4511" s="36">
        <v>147807</v>
      </c>
      <c r="B4511" s="36">
        <v>1450</v>
      </c>
      <c r="C4511" s="36">
        <v>1508</v>
      </c>
      <c r="D4511" s="39" t="s">
        <v>5175</v>
      </c>
      <c r="E4511" s="36"/>
      <c r="F4511" s="37" t="s">
        <v>113</v>
      </c>
      <c r="G4511" s="37" t="s">
        <v>2013</v>
      </c>
      <c r="H4511" s="38">
        <v>2855324149</v>
      </c>
      <c r="I4511" s="38">
        <v>0</v>
      </c>
      <c r="J4511" s="38">
        <f t="shared" si="71"/>
        <v>2855324149</v>
      </c>
      <c r="K4511" s="38"/>
      <c r="L4511" s="49"/>
      <c r="M4511" s="37" t="s">
        <v>4</v>
      </c>
      <c r="N4511" s="37" t="s">
        <v>5</v>
      </c>
      <c r="O4511" s="37" t="s">
        <v>6</v>
      </c>
      <c r="P4511" s="37" t="s">
        <v>7</v>
      </c>
      <c r="Q4511" s="37" t="s">
        <v>1723</v>
      </c>
      <c r="R4511" s="37" t="s">
        <v>1724</v>
      </c>
      <c r="S4511" s="37" t="s">
        <v>1941</v>
      </c>
      <c r="T4511" s="37" t="s">
        <v>1940</v>
      </c>
      <c r="U4511" s="1" t="e">
        <f>VLOOKUP(T4511,[2]VAT!$A:$D,1,0)</f>
        <v>#N/A</v>
      </c>
      <c r="V4511" s="37" t="s">
        <v>2</v>
      </c>
      <c r="W4511" s="37" t="s">
        <v>2</v>
      </c>
      <c r="X4511" t="e">
        <f>VLOOKUP(T4511,[3]رکوردها!$A:$B,2,0)</f>
        <v>#N/A</v>
      </c>
      <c r="Y4511" t="e">
        <f>VLOOKUP(T4511,[3]رکوردها!$A:$D,4,0)</f>
        <v>#N/A</v>
      </c>
      <c r="Z4511" t="e">
        <f>VLOOKUP(T4511,[3]رکوردها!$A:$C,3,0)</f>
        <v>#N/A</v>
      </c>
      <c r="AA4511" t="e">
        <f>VLOOKUP(T4511,[3]رکوردها!$A:$F,6,0)</f>
        <v>#N/A</v>
      </c>
      <c r="AB4511" t="e">
        <f>VLOOKUP(T4511,[3]رکوردها!$A:$E,5,0)</f>
        <v>#N/A</v>
      </c>
    </row>
    <row r="4512" spans="1:28" s="41" customFormat="1" hidden="1" x14ac:dyDescent="0.2">
      <c r="A4512" s="36">
        <v>147811</v>
      </c>
      <c r="B4512" s="36">
        <v>1450</v>
      </c>
      <c r="C4512" s="36">
        <v>1508</v>
      </c>
      <c r="D4512" s="39" t="s">
        <v>5175</v>
      </c>
      <c r="E4512" s="36"/>
      <c r="F4512" s="37" t="s">
        <v>113</v>
      </c>
      <c r="G4512" s="37" t="s">
        <v>2014</v>
      </c>
      <c r="H4512" s="38">
        <v>15293179068</v>
      </c>
      <c r="I4512" s="38">
        <v>0</v>
      </c>
      <c r="J4512" s="38">
        <f t="shared" si="71"/>
        <v>15293179068</v>
      </c>
      <c r="K4512" s="38"/>
      <c r="L4512" s="49"/>
      <c r="M4512" s="37" t="s">
        <v>4</v>
      </c>
      <c r="N4512" s="37" t="s">
        <v>5</v>
      </c>
      <c r="O4512" s="37" t="s">
        <v>6</v>
      </c>
      <c r="P4512" s="37" t="s">
        <v>7</v>
      </c>
      <c r="Q4512" s="37" t="s">
        <v>1723</v>
      </c>
      <c r="R4512" s="37" t="s">
        <v>1724</v>
      </c>
      <c r="S4512" s="37" t="s">
        <v>1941</v>
      </c>
      <c r="T4512" s="37" t="s">
        <v>1940</v>
      </c>
      <c r="U4512" s="1" t="e">
        <f>VLOOKUP(T4512,[2]VAT!$A:$D,1,0)</f>
        <v>#N/A</v>
      </c>
      <c r="V4512" s="37" t="s">
        <v>2</v>
      </c>
      <c r="W4512" s="37" t="s">
        <v>2</v>
      </c>
      <c r="X4512" t="e">
        <f>VLOOKUP(T4512,[3]رکوردها!$A:$B,2,0)</f>
        <v>#N/A</v>
      </c>
      <c r="Y4512" t="e">
        <f>VLOOKUP(T4512,[3]رکوردها!$A:$D,4,0)</f>
        <v>#N/A</v>
      </c>
      <c r="Z4512" t="e">
        <f>VLOOKUP(T4512,[3]رکوردها!$A:$C,3,0)</f>
        <v>#N/A</v>
      </c>
      <c r="AA4512" t="e">
        <f>VLOOKUP(T4512,[3]رکوردها!$A:$F,6,0)</f>
        <v>#N/A</v>
      </c>
      <c r="AB4512" t="e">
        <f>VLOOKUP(T4512,[3]رکوردها!$A:$E,5,0)</f>
        <v>#N/A</v>
      </c>
    </row>
    <row r="4513" spans="1:28" s="41" customFormat="1" hidden="1" x14ac:dyDescent="0.2">
      <c r="A4513" s="36">
        <v>147815</v>
      </c>
      <c r="B4513" s="36">
        <v>1450</v>
      </c>
      <c r="C4513" s="36">
        <v>1508</v>
      </c>
      <c r="D4513" s="39" t="s">
        <v>5175</v>
      </c>
      <c r="E4513" s="36"/>
      <c r="F4513" s="37" t="s">
        <v>113</v>
      </c>
      <c r="G4513" s="37" t="s">
        <v>2015</v>
      </c>
      <c r="H4513" s="38">
        <v>20000000000</v>
      </c>
      <c r="I4513" s="38">
        <v>0</v>
      </c>
      <c r="J4513" s="38">
        <f t="shared" si="71"/>
        <v>20000000000</v>
      </c>
      <c r="K4513" s="38"/>
      <c r="L4513" s="49"/>
      <c r="M4513" s="37" t="s">
        <v>4</v>
      </c>
      <c r="N4513" s="37" t="s">
        <v>5</v>
      </c>
      <c r="O4513" s="37" t="s">
        <v>6</v>
      </c>
      <c r="P4513" s="37" t="s">
        <v>7</v>
      </c>
      <c r="Q4513" s="37" t="s">
        <v>1723</v>
      </c>
      <c r="R4513" s="37" t="s">
        <v>1724</v>
      </c>
      <c r="S4513" s="37" t="s">
        <v>1941</v>
      </c>
      <c r="T4513" s="37" t="s">
        <v>1940</v>
      </c>
      <c r="U4513" s="1" t="e">
        <f>VLOOKUP(T4513,[2]VAT!$A:$D,1,0)</f>
        <v>#N/A</v>
      </c>
      <c r="V4513" s="37" t="s">
        <v>2</v>
      </c>
      <c r="W4513" s="37" t="s">
        <v>2</v>
      </c>
      <c r="X4513" t="e">
        <f>VLOOKUP(T4513,[3]رکوردها!$A:$B,2,0)</f>
        <v>#N/A</v>
      </c>
      <c r="Y4513" t="e">
        <f>VLOOKUP(T4513,[3]رکوردها!$A:$D,4,0)</f>
        <v>#N/A</v>
      </c>
      <c r="Z4513" t="e">
        <f>VLOOKUP(T4513,[3]رکوردها!$A:$C,3,0)</f>
        <v>#N/A</v>
      </c>
      <c r="AA4513" t="e">
        <f>VLOOKUP(T4513,[3]رکوردها!$A:$F,6,0)</f>
        <v>#N/A</v>
      </c>
      <c r="AB4513" t="e">
        <f>VLOOKUP(T4513,[3]رکوردها!$A:$E,5,0)</f>
        <v>#N/A</v>
      </c>
    </row>
    <row r="4514" spans="1:28" s="41" customFormat="1" hidden="1" x14ac:dyDescent="0.2">
      <c r="A4514" s="36">
        <v>147819</v>
      </c>
      <c r="B4514" s="36">
        <v>1450</v>
      </c>
      <c r="C4514" s="36">
        <v>1508</v>
      </c>
      <c r="D4514" s="39" t="s">
        <v>5175</v>
      </c>
      <c r="E4514" s="36"/>
      <c r="F4514" s="37" t="s">
        <v>113</v>
      </c>
      <c r="G4514" s="37" t="s">
        <v>2016</v>
      </c>
      <c r="H4514" s="38">
        <v>60000000000</v>
      </c>
      <c r="I4514" s="38">
        <v>0</v>
      </c>
      <c r="J4514" s="38">
        <f t="shared" si="71"/>
        <v>60000000000</v>
      </c>
      <c r="K4514" s="38"/>
      <c r="L4514" s="49"/>
      <c r="M4514" s="37" t="s">
        <v>4</v>
      </c>
      <c r="N4514" s="37" t="s">
        <v>5</v>
      </c>
      <c r="O4514" s="37" t="s">
        <v>6</v>
      </c>
      <c r="P4514" s="37" t="s">
        <v>7</v>
      </c>
      <c r="Q4514" s="37" t="s">
        <v>1723</v>
      </c>
      <c r="R4514" s="37" t="s">
        <v>1724</v>
      </c>
      <c r="S4514" s="37" t="s">
        <v>1941</v>
      </c>
      <c r="T4514" s="37" t="s">
        <v>1940</v>
      </c>
      <c r="U4514" s="1" t="e">
        <f>VLOOKUP(T4514,[2]VAT!$A:$D,1,0)</f>
        <v>#N/A</v>
      </c>
      <c r="V4514" s="37" t="s">
        <v>2</v>
      </c>
      <c r="W4514" s="37" t="s">
        <v>2</v>
      </c>
      <c r="X4514" t="e">
        <f>VLOOKUP(T4514,[3]رکوردها!$A:$B,2,0)</f>
        <v>#N/A</v>
      </c>
      <c r="Y4514" t="e">
        <f>VLOOKUP(T4514,[3]رکوردها!$A:$D,4,0)</f>
        <v>#N/A</v>
      </c>
      <c r="Z4514" t="e">
        <f>VLOOKUP(T4514,[3]رکوردها!$A:$C,3,0)</f>
        <v>#N/A</v>
      </c>
      <c r="AA4514" t="e">
        <f>VLOOKUP(T4514,[3]رکوردها!$A:$F,6,0)</f>
        <v>#N/A</v>
      </c>
      <c r="AB4514" t="e">
        <f>VLOOKUP(T4514,[3]رکوردها!$A:$E,5,0)</f>
        <v>#N/A</v>
      </c>
    </row>
    <row r="4515" spans="1:28" s="41" customFormat="1" hidden="1" x14ac:dyDescent="0.2">
      <c r="A4515" s="36">
        <v>147823</v>
      </c>
      <c r="B4515" s="36">
        <v>1450</v>
      </c>
      <c r="C4515" s="36">
        <v>1508</v>
      </c>
      <c r="D4515" s="39" t="s">
        <v>5175</v>
      </c>
      <c r="E4515" s="36"/>
      <c r="F4515" s="37" t="s">
        <v>113</v>
      </c>
      <c r="G4515" s="37" t="s">
        <v>2017</v>
      </c>
      <c r="H4515" s="38">
        <v>11290000</v>
      </c>
      <c r="I4515" s="38">
        <v>0</v>
      </c>
      <c r="J4515" s="38">
        <f t="shared" si="71"/>
        <v>11290000</v>
      </c>
      <c r="K4515" s="38"/>
      <c r="L4515" s="49"/>
      <c r="M4515" s="37" t="s">
        <v>4</v>
      </c>
      <c r="N4515" s="37" t="s">
        <v>5</v>
      </c>
      <c r="O4515" s="37" t="s">
        <v>6</v>
      </c>
      <c r="P4515" s="37" t="s">
        <v>7</v>
      </c>
      <c r="Q4515" s="37" t="s">
        <v>1723</v>
      </c>
      <c r="R4515" s="37" t="s">
        <v>1724</v>
      </c>
      <c r="S4515" s="37" t="s">
        <v>1941</v>
      </c>
      <c r="T4515" s="37" t="s">
        <v>1940</v>
      </c>
      <c r="U4515" s="1" t="e">
        <f>VLOOKUP(T4515,[2]VAT!$A:$D,1,0)</f>
        <v>#N/A</v>
      </c>
      <c r="V4515" s="37" t="s">
        <v>2</v>
      </c>
      <c r="W4515" s="37" t="s">
        <v>2</v>
      </c>
      <c r="X4515" t="e">
        <f>VLOOKUP(T4515,[3]رکوردها!$A:$B,2,0)</f>
        <v>#N/A</v>
      </c>
      <c r="Y4515" t="e">
        <f>VLOOKUP(T4515,[3]رکوردها!$A:$D,4,0)</f>
        <v>#N/A</v>
      </c>
      <c r="Z4515" t="e">
        <f>VLOOKUP(T4515,[3]رکوردها!$A:$C,3,0)</f>
        <v>#N/A</v>
      </c>
      <c r="AA4515" t="e">
        <f>VLOOKUP(T4515,[3]رکوردها!$A:$F,6,0)</f>
        <v>#N/A</v>
      </c>
      <c r="AB4515" t="e">
        <f>VLOOKUP(T4515,[3]رکوردها!$A:$E,5,0)</f>
        <v>#N/A</v>
      </c>
    </row>
    <row r="4516" spans="1:28" s="41" customFormat="1" hidden="1" x14ac:dyDescent="0.2">
      <c r="A4516" s="36">
        <v>147827</v>
      </c>
      <c r="B4516" s="36">
        <v>1450</v>
      </c>
      <c r="C4516" s="36">
        <v>1508</v>
      </c>
      <c r="D4516" s="39" t="s">
        <v>5175</v>
      </c>
      <c r="E4516" s="36"/>
      <c r="F4516" s="37" t="s">
        <v>113</v>
      </c>
      <c r="G4516" s="37" t="s">
        <v>2018</v>
      </c>
      <c r="H4516" s="38">
        <v>105962000</v>
      </c>
      <c r="I4516" s="38">
        <v>0</v>
      </c>
      <c r="J4516" s="38">
        <f t="shared" si="71"/>
        <v>105962000</v>
      </c>
      <c r="K4516" s="38"/>
      <c r="L4516" s="49"/>
      <c r="M4516" s="37" t="s">
        <v>4</v>
      </c>
      <c r="N4516" s="37" t="s">
        <v>5</v>
      </c>
      <c r="O4516" s="37" t="s">
        <v>6</v>
      </c>
      <c r="P4516" s="37" t="s">
        <v>7</v>
      </c>
      <c r="Q4516" s="37" t="s">
        <v>1723</v>
      </c>
      <c r="R4516" s="37" t="s">
        <v>1724</v>
      </c>
      <c r="S4516" s="37" t="s">
        <v>1941</v>
      </c>
      <c r="T4516" s="37" t="s">
        <v>1940</v>
      </c>
      <c r="U4516" s="1" t="e">
        <f>VLOOKUP(T4516,[2]VAT!$A:$D,1,0)</f>
        <v>#N/A</v>
      </c>
      <c r="V4516" s="37" t="s">
        <v>2</v>
      </c>
      <c r="W4516" s="37" t="s">
        <v>2</v>
      </c>
      <c r="X4516" t="e">
        <f>VLOOKUP(T4516,[3]رکوردها!$A:$B,2,0)</f>
        <v>#N/A</v>
      </c>
      <c r="Y4516" t="e">
        <f>VLOOKUP(T4516,[3]رکوردها!$A:$D,4,0)</f>
        <v>#N/A</v>
      </c>
      <c r="Z4516" t="e">
        <f>VLOOKUP(T4516,[3]رکوردها!$A:$C,3,0)</f>
        <v>#N/A</v>
      </c>
      <c r="AA4516" t="e">
        <f>VLOOKUP(T4516,[3]رکوردها!$A:$F,6,0)</f>
        <v>#N/A</v>
      </c>
      <c r="AB4516" t="e">
        <f>VLOOKUP(T4516,[3]رکوردها!$A:$E,5,0)</f>
        <v>#N/A</v>
      </c>
    </row>
    <row r="4517" spans="1:28" s="41" customFormat="1" hidden="1" x14ac:dyDescent="0.2">
      <c r="A4517" s="36">
        <v>147831</v>
      </c>
      <c r="B4517" s="36">
        <v>1450</v>
      </c>
      <c r="C4517" s="36">
        <v>1508</v>
      </c>
      <c r="D4517" s="39" t="s">
        <v>5175</v>
      </c>
      <c r="E4517" s="36"/>
      <c r="F4517" s="37" t="s">
        <v>113</v>
      </c>
      <c r="G4517" s="37" t="s">
        <v>2019</v>
      </c>
      <c r="H4517" s="38">
        <v>163863312</v>
      </c>
      <c r="I4517" s="38">
        <v>0</v>
      </c>
      <c r="J4517" s="38">
        <f t="shared" si="71"/>
        <v>163863312</v>
      </c>
      <c r="K4517" s="38"/>
      <c r="L4517" s="49"/>
      <c r="M4517" s="37" t="s">
        <v>4</v>
      </c>
      <c r="N4517" s="37" t="s">
        <v>5</v>
      </c>
      <c r="O4517" s="37" t="s">
        <v>6</v>
      </c>
      <c r="P4517" s="37" t="s">
        <v>7</v>
      </c>
      <c r="Q4517" s="37" t="s">
        <v>1723</v>
      </c>
      <c r="R4517" s="37" t="s">
        <v>1724</v>
      </c>
      <c r="S4517" s="37" t="s">
        <v>1941</v>
      </c>
      <c r="T4517" s="37" t="s">
        <v>1940</v>
      </c>
      <c r="U4517" s="1" t="e">
        <f>VLOOKUP(T4517,[2]VAT!$A:$D,1,0)</f>
        <v>#N/A</v>
      </c>
      <c r="V4517" s="37" t="s">
        <v>2</v>
      </c>
      <c r="W4517" s="37" t="s">
        <v>2</v>
      </c>
      <c r="X4517" t="e">
        <f>VLOOKUP(T4517,[3]رکوردها!$A:$B,2,0)</f>
        <v>#N/A</v>
      </c>
      <c r="Y4517" t="e">
        <f>VLOOKUP(T4517,[3]رکوردها!$A:$D,4,0)</f>
        <v>#N/A</v>
      </c>
      <c r="Z4517" t="e">
        <f>VLOOKUP(T4517,[3]رکوردها!$A:$C,3,0)</f>
        <v>#N/A</v>
      </c>
      <c r="AA4517" t="e">
        <f>VLOOKUP(T4517,[3]رکوردها!$A:$F,6,0)</f>
        <v>#N/A</v>
      </c>
      <c r="AB4517" t="e">
        <f>VLOOKUP(T4517,[3]رکوردها!$A:$E,5,0)</f>
        <v>#N/A</v>
      </c>
    </row>
    <row r="4518" spans="1:28" s="41" customFormat="1" hidden="1" x14ac:dyDescent="0.2">
      <c r="A4518" s="36">
        <v>147835</v>
      </c>
      <c r="B4518" s="36">
        <v>1450</v>
      </c>
      <c r="C4518" s="36">
        <v>1508</v>
      </c>
      <c r="D4518" s="39" t="s">
        <v>5175</v>
      </c>
      <c r="E4518" s="36"/>
      <c r="F4518" s="37" t="s">
        <v>113</v>
      </c>
      <c r="G4518" s="37" t="s">
        <v>2020</v>
      </c>
      <c r="H4518" s="38">
        <v>60000000</v>
      </c>
      <c r="I4518" s="38">
        <v>0</v>
      </c>
      <c r="J4518" s="38">
        <f t="shared" si="71"/>
        <v>60000000</v>
      </c>
      <c r="K4518" s="38"/>
      <c r="L4518" s="49"/>
      <c r="M4518" s="37" t="s">
        <v>4</v>
      </c>
      <c r="N4518" s="37" t="s">
        <v>5</v>
      </c>
      <c r="O4518" s="37" t="s">
        <v>6</v>
      </c>
      <c r="P4518" s="37" t="s">
        <v>7</v>
      </c>
      <c r="Q4518" s="37" t="s">
        <v>1723</v>
      </c>
      <c r="R4518" s="37" t="s">
        <v>1724</v>
      </c>
      <c r="S4518" s="37" t="s">
        <v>1941</v>
      </c>
      <c r="T4518" s="37" t="s">
        <v>1940</v>
      </c>
      <c r="U4518" s="1" t="e">
        <f>VLOOKUP(T4518,[2]VAT!$A:$D,1,0)</f>
        <v>#N/A</v>
      </c>
      <c r="V4518" s="37" t="s">
        <v>2</v>
      </c>
      <c r="W4518" s="37" t="s">
        <v>2</v>
      </c>
      <c r="X4518" t="e">
        <f>VLOOKUP(T4518,[3]رکوردها!$A:$B,2,0)</f>
        <v>#N/A</v>
      </c>
      <c r="Y4518" t="e">
        <f>VLOOKUP(T4518,[3]رکوردها!$A:$D,4,0)</f>
        <v>#N/A</v>
      </c>
      <c r="Z4518" t="e">
        <f>VLOOKUP(T4518,[3]رکوردها!$A:$C,3,0)</f>
        <v>#N/A</v>
      </c>
      <c r="AA4518" t="e">
        <f>VLOOKUP(T4518,[3]رکوردها!$A:$F,6,0)</f>
        <v>#N/A</v>
      </c>
      <c r="AB4518" t="e">
        <f>VLOOKUP(T4518,[3]رکوردها!$A:$E,5,0)</f>
        <v>#N/A</v>
      </c>
    </row>
    <row r="4519" spans="1:28" s="41" customFormat="1" hidden="1" x14ac:dyDescent="0.2">
      <c r="A4519" s="36">
        <v>147837</v>
      </c>
      <c r="B4519" s="36">
        <v>1450</v>
      </c>
      <c r="C4519" s="36">
        <v>1508</v>
      </c>
      <c r="D4519" s="39" t="s">
        <v>5175</v>
      </c>
      <c r="E4519" s="36"/>
      <c r="F4519" s="37" t="s">
        <v>113</v>
      </c>
      <c r="G4519" s="37" t="s">
        <v>2021</v>
      </c>
      <c r="H4519" s="38">
        <v>6341620000</v>
      </c>
      <c r="I4519" s="38">
        <v>0</v>
      </c>
      <c r="J4519" s="38">
        <f t="shared" si="71"/>
        <v>6341620000</v>
      </c>
      <c r="K4519" s="38"/>
      <c r="L4519" s="49"/>
      <c r="M4519" s="37" t="s">
        <v>4</v>
      </c>
      <c r="N4519" s="37" t="s">
        <v>5</v>
      </c>
      <c r="O4519" s="37" t="s">
        <v>6</v>
      </c>
      <c r="P4519" s="37" t="s">
        <v>7</v>
      </c>
      <c r="Q4519" s="37" t="s">
        <v>1723</v>
      </c>
      <c r="R4519" s="37" t="s">
        <v>1724</v>
      </c>
      <c r="S4519" s="37" t="s">
        <v>1941</v>
      </c>
      <c r="T4519" s="37" t="s">
        <v>1940</v>
      </c>
      <c r="U4519" s="1" t="e">
        <f>VLOOKUP(T4519,[2]VAT!$A:$D,1,0)</f>
        <v>#N/A</v>
      </c>
      <c r="V4519" s="37" t="s">
        <v>2</v>
      </c>
      <c r="W4519" s="37" t="s">
        <v>2</v>
      </c>
      <c r="X4519" t="e">
        <f>VLOOKUP(T4519,[3]رکوردها!$A:$B,2,0)</f>
        <v>#N/A</v>
      </c>
      <c r="Y4519" t="e">
        <f>VLOOKUP(T4519,[3]رکوردها!$A:$D,4,0)</f>
        <v>#N/A</v>
      </c>
      <c r="Z4519" t="e">
        <f>VLOOKUP(T4519,[3]رکوردها!$A:$C,3,0)</f>
        <v>#N/A</v>
      </c>
      <c r="AA4519" t="e">
        <f>VLOOKUP(T4519,[3]رکوردها!$A:$F,6,0)</f>
        <v>#N/A</v>
      </c>
      <c r="AB4519" t="e">
        <f>VLOOKUP(T4519,[3]رکوردها!$A:$E,5,0)</f>
        <v>#N/A</v>
      </c>
    </row>
    <row r="4520" spans="1:28" hidden="1" x14ac:dyDescent="0.2">
      <c r="A4520" s="36">
        <v>173808</v>
      </c>
      <c r="B4520" s="36">
        <v>1507</v>
      </c>
      <c r="C4520" s="36">
        <v>1606</v>
      </c>
      <c r="D4520" s="36" t="str">
        <f>VLOOKUP(C4520,Piv.Analysis!A:AA,27,0)</f>
        <v>کارمزد</v>
      </c>
      <c r="E4520" s="39" t="s">
        <v>5191</v>
      </c>
      <c r="F4520" s="37" t="s">
        <v>1867</v>
      </c>
      <c r="G4520" s="37" t="s">
        <v>2022</v>
      </c>
      <c r="H4520" s="38">
        <v>0</v>
      </c>
      <c r="I4520" s="38">
        <v>3640</v>
      </c>
      <c r="J4520" s="38">
        <f t="shared" si="71"/>
        <v>-3640</v>
      </c>
      <c r="K4520" s="38"/>
      <c r="L4520" s="49"/>
      <c r="M4520" s="37" t="s">
        <v>63</v>
      </c>
      <c r="N4520" s="37" t="s">
        <v>64</v>
      </c>
      <c r="O4520" s="37" t="s">
        <v>1757</v>
      </c>
      <c r="P4520" s="37" t="s">
        <v>1758</v>
      </c>
      <c r="Q4520" s="37" t="s">
        <v>1759</v>
      </c>
      <c r="R4520" s="37" t="s">
        <v>1760</v>
      </c>
      <c r="S4520" s="37" t="s">
        <v>1941</v>
      </c>
      <c r="T4520" s="37" t="s">
        <v>1940</v>
      </c>
      <c r="U4520" s="1" t="e">
        <f>VLOOKUP(T4520,[2]VAT!$A:$D,1,0)</f>
        <v>#N/A</v>
      </c>
      <c r="V4520" s="37" t="s">
        <v>2</v>
      </c>
      <c r="W4520" s="37" t="s">
        <v>2</v>
      </c>
      <c r="X4520" t="e">
        <f>VLOOKUP(T4520,[3]رکوردها!$A:$B,2,0)</f>
        <v>#N/A</v>
      </c>
      <c r="Y4520" t="e">
        <f>VLOOKUP(T4520,[3]رکوردها!$A:$D,4,0)</f>
        <v>#N/A</v>
      </c>
      <c r="Z4520" t="e">
        <f>VLOOKUP(T4520,[3]رکوردها!$A:$C,3,0)</f>
        <v>#N/A</v>
      </c>
      <c r="AA4520" t="e">
        <f>VLOOKUP(T4520,[3]رکوردها!$A:$F,6,0)</f>
        <v>#N/A</v>
      </c>
      <c r="AB4520" t="e">
        <f>VLOOKUP(T4520,[3]رکوردها!$A:$E,5,0)</f>
        <v>#N/A</v>
      </c>
    </row>
    <row r="4521" spans="1:28" s="41" customFormat="1" hidden="1" x14ac:dyDescent="0.2">
      <c r="A4521" s="36">
        <v>173576</v>
      </c>
      <c r="B4521" s="36">
        <v>1511</v>
      </c>
      <c r="C4521" s="36">
        <v>1578</v>
      </c>
      <c r="D4521" s="36" t="str">
        <f>VLOOKUP(C4521,Piv.Analysis!A:AA,27,0)</f>
        <v>اصلاح و انتقال</v>
      </c>
      <c r="E4521" s="36"/>
      <c r="F4521" s="37" t="s">
        <v>15</v>
      </c>
      <c r="G4521" s="37" t="s">
        <v>2023</v>
      </c>
      <c r="H4521" s="38">
        <v>179018844000</v>
      </c>
      <c r="I4521" s="38">
        <v>0</v>
      </c>
      <c r="J4521" s="38">
        <f t="shared" si="71"/>
        <v>179018844000</v>
      </c>
      <c r="K4521" s="38"/>
      <c r="L4521" s="49"/>
      <c r="M4521" s="37" t="s">
        <v>63</v>
      </c>
      <c r="N4521" s="37" t="s">
        <v>64</v>
      </c>
      <c r="O4521" s="37" t="s">
        <v>1757</v>
      </c>
      <c r="P4521" s="37" t="s">
        <v>1758</v>
      </c>
      <c r="Q4521" s="37" t="s">
        <v>1759</v>
      </c>
      <c r="R4521" s="37" t="s">
        <v>1760</v>
      </c>
      <c r="S4521" s="37" t="s">
        <v>1941</v>
      </c>
      <c r="T4521" s="37" t="s">
        <v>1940</v>
      </c>
      <c r="U4521" s="1" t="e">
        <f>VLOOKUP(T4521,[2]VAT!$A:$D,1,0)</f>
        <v>#N/A</v>
      </c>
      <c r="V4521" s="37" t="s">
        <v>2</v>
      </c>
      <c r="W4521" s="37" t="s">
        <v>2</v>
      </c>
      <c r="X4521" t="e">
        <f>VLOOKUP(T4521,[3]رکوردها!$A:$B,2,0)</f>
        <v>#N/A</v>
      </c>
      <c r="Y4521" t="e">
        <f>VLOOKUP(T4521,[3]رکوردها!$A:$D,4,0)</f>
        <v>#N/A</v>
      </c>
      <c r="Z4521" t="e">
        <f>VLOOKUP(T4521,[3]رکوردها!$A:$C,3,0)</f>
        <v>#N/A</v>
      </c>
      <c r="AA4521" t="e">
        <f>VLOOKUP(T4521,[3]رکوردها!$A:$F,6,0)</f>
        <v>#N/A</v>
      </c>
      <c r="AB4521" t="e">
        <f>VLOOKUP(T4521,[3]رکوردها!$A:$E,5,0)</f>
        <v>#N/A</v>
      </c>
    </row>
    <row r="4522" spans="1:28" s="41" customFormat="1" hidden="1" x14ac:dyDescent="0.2">
      <c r="A4522" s="36">
        <v>173578</v>
      </c>
      <c r="B4522" s="36">
        <v>1511</v>
      </c>
      <c r="C4522" s="36">
        <v>1578</v>
      </c>
      <c r="D4522" s="36" t="str">
        <f>VLOOKUP(C4522,Piv.Analysis!A:AA,27,0)</f>
        <v>اصلاح و انتقال</v>
      </c>
      <c r="E4522" s="36"/>
      <c r="F4522" s="37" t="s">
        <v>15</v>
      </c>
      <c r="G4522" s="37" t="s">
        <v>2024</v>
      </c>
      <c r="H4522" s="38">
        <v>1276636166</v>
      </c>
      <c r="I4522" s="38">
        <v>0</v>
      </c>
      <c r="J4522" s="38">
        <f t="shared" si="71"/>
        <v>1276636166</v>
      </c>
      <c r="K4522" s="38"/>
      <c r="L4522" s="49"/>
      <c r="M4522" s="37" t="s">
        <v>63</v>
      </c>
      <c r="N4522" s="37" t="s">
        <v>64</v>
      </c>
      <c r="O4522" s="37" t="s">
        <v>1757</v>
      </c>
      <c r="P4522" s="37" t="s">
        <v>1758</v>
      </c>
      <c r="Q4522" s="37" t="s">
        <v>1759</v>
      </c>
      <c r="R4522" s="37" t="s">
        <v>1760</v>
      </c>
      <c r="S4522" s="37" t="s">
        <v>1941</v>
      </c>
      <c r="T4522" s="37" t="s">
        <v>1940</v>
      </c>
      <c r="U4522" s="1" t="e">
        <f>VLOOKUP(T4522,[2]VAT!$A:$D,1,0)</f>
        <v>#N/A</v>
      </c>
      <c r="V4522" s="37" t="s">
        <v>2</v>
      </c>
      <c r="W4522" s="37" t="s">
        <v>2</v>
      </c>
      <c r="X4522" t="e">
        <f>VLOOKUP(T4522,[3]رکوردها!$A:$B,2,0)</f>
        <v>#N/A</v>
      </c>
      <c r="Y4522" t="e">
        <f>VLOOKUP(T4522,[3]رکوردها!$A:$D,4,0)</f>
        <v>#N/A</v>
      </c>
      <c r="Z4522" t="e">
        <f>VLOOKUP(T4522,[3]رکوردها!$A:$C,3,0)</f>
        <v>#N/A</v>
      </c>
      <c r="AA4522" t="e">
        <f>VLOOKUP(T4522,[3]رکوردها!$A:$F,6,0)</f>
        <v>#N/A</v>
      </c>
      <c r="AB4522" t="e">
        <f>VLOOKUP(T4522,[3]رکوردها!$A:$E,5,0)</f>
        <v>#N/A</v>
      </c>
    </row>
    <row r="4523" spans="1:28" s="41" customFormat="1" hidden="1" x14ac:dyDescent="0.2">
      <c r="A4523" s="36">
        <v>173762</v>
      </c>
      <c r="B4523" s="36">
        <v>1512</v>
      </c>
      <c r="C4523" s="36">
        <v>1600</v>
      </c>
      <c r="D4523" s="36" t="str">
        <f>VLOOKUP(C4523,Piv.Analysis!A:AA,27,0)</f>
        <v>دریافت و پرداخت</v>
      </c>
      <c r="E4523" s="36"/>
      <c r="F4523" s="37" t="s">
        <v>15</v>
      </c>
      <c r="G4523" s="37" t="s">
        <v>2025</v>
      </c>
      <c r="H4523" s="38">
        <v>0</v>
      </c>
      <c r="I4523" s="38">
        <v>1276636166</v>
      </c>
      <c r="J4523" s="38">
        <f t="shared" si="71"/>
        <v>-1276636166</v>
      </c>
      <c r="K4523" s="38"/>
      <c r="L4523" s="49"/>
      <c r="M4523" s="37" t="s">
        <v>63</v>
      </c>
      <c r="N4523" s="37" t="s">
        <v>64</v>
      </c>
      <c r="O4523" s="37" t="s">
        <v>1757</v>
      </c>
      <c r="P4523" s="37" t="s">
        <v>1758</v>
      </c>
      <c r="Q4523" s="37" t="s">
        <v>1759</v>
      </c>
      <c r="R4523" s="37" t="s">
        <v>1760</v>
      </c>
      <c r="S4523" s="37" t="s">
        <v>1941</v>
      </c>
      <c r="T4523" s="37" t="s">
        <v>1940</v>
      </c>
      <c r="U4523" s="1" t="e">
        <f>VLOOKUP(T4523,[2]VAT!$A:$D,1,0)</f>
        <v>#N/A</v>
      </c>
      <c r="V4523" s="37" t="s">
        <v>2</v>
      </c>
      <c r="W4523" s="37" t="s">
        <v>2</v>
      </c>
      <c r="X4523" t="e">
        <f>VLOOKUP(T4523,[3]رکوردها!$A:$B,2,0)</f>
        <v>#N/A</v>
      </c>
      <c r="Y4523" t="e">
        <f>VLOOKUP(T4523,[3]رکوردها!$A:$D,4,0)</f>
        <v>#N/A</v>
      </c>
      <c r="Z4523" t="e">
        <f>VLOOKUP(T4523,[3]رکوردها!$A:$C,3,0)</f>
        <v>#N/A</v>
      </c>
      <c r="AA4523" t="e">
        <f>VLOOKUP(T4523,[3]رکوردها!$A:$F,6,0)</f>
        <v>#N/A</v>
      </c>
      <c r="AB4523" t="e">
        <f>VLOOKUP(T4523,[3]رکوردها!$A:$E,5,0)</f>
        <v>#N/A</v>
      </c>
    </row>
    <row r="4524" spans="1:28" s="41" customFormat="1" hidden="1" x14ac:dyDescent="0.2">
      <c r="A4524" s="36">
        <v>173764</v>
      </c>
      <c r="B4524" s="36">
        <v>1512</v>
      </c>
      <c r="C4524" s="36">
        <v>1600</v>
      </c>
      <c r="D4524" s="36" t="str">
        <f>VLOOKUP(C4524,Piv.Analysis!A:AA,27,0)</f>
        <v>دریافت و پرداخت</v>
      </c>
      <c r="E4524" s="36"/>
      <c r="F4524" s="37" t="s">
        <v>15</v>
      </c>
      <c r="G4524" s="37" t="s">
        <v>2026</v>
      </c>
      <c r="H4524" s="38">
        <v>0</v>
      </c>
      <c r="I4524" s="38">
        <v>5096208470</v>
      </c>
      <c r="J4524" s="38">
        <f t="shared" si="71"/>
        <v>-5096208470</v>
      </c>
      <c r="K4524" s="38"/>
      <c r="L4524" s="49"/>
      <c r="M4524" s="37" t="s">
        <v>63</v>
      </c>
      <c r="N4524" s="37" t="s">
        <v>64</v>
      </c>
      <c r="O4524" s="37" t="s">
        <v>1757</v>
      </c>
      <c r="P4524" s="37" t="s">
        <v>1758</v>
      </c>
      <c r="Q4524" s="37" t="s">
        <v>1759</v>
      </c>
      <c r="R4524" s="37" t="s">
        <v>1760</v>
      </c>
      <c r="S4524" s="37" t="s">
        <v>1941</v>
      </c>
      <c r="T4524" s="37" t="s">
        <v>1940</v>
      </c>
      <c r="U4524" s="1" t="e">
        <f>VLOOKUP(T4524,[2]VAT!$A:$D,1,0)</f>
        <v>#N/A</v>
      </c>
      <c r="V4524" s="37" t="s">
        <v>2</v>
      </c>
      <c r="W4524" s="37" t="s">
        <v>2</v>
      </c>
      <c r="X4524" t="e">
        <f>VLOOKUP(T4524,[3]رکوردها!$A:$B,2,0)</f>
        <v>#N/A</v>
      </c>
      <c r="Y4524" t="e">
        <f>VLOOKUP(T4524,[3]رکوردها!$A:$D,4,0)</f>
        <v>#N/A</v>
      </c>
      <c r="Z4524" t="e">
        <f>VLOOKUP(T4524,[3]رکوردها!$A:$C,3,0)</f>
        <v>#N/A</v>
      </c>
      <c r="AA4524" t="e">
        <f>VLOOKUP(T4524,[3]رکوردها!$A:$F,6,0)</f>
        <v>#N/A</v>
      </c>
      <c r="AB4524" t="e">
        <f>VLOOKUP(T4524,[3]رکوردها!$A:$E,5,0)</f>
        <v>#N/A</v>
      </c>
    </row>
    <row r="4525" spans="1:28" s="41" customFormat="1" hidden="1" x14ac:dyDescent="0.2">
      <c r="A4525" s="36">
        <v>173693</v>
      </c>
      <c r="B4525" s="36">
        <v>1526</v>
      </c>
      <c r="C4525" s="36">
        <v>1594</v>
      </c>
      <c r="D4525" s="36" t="str">
        <f>VLOOKUP(C4525,Piv.Analysis!A:AA,27,0)</f>
        <v>دریافت و پرداخت</v>
      </c>
      <c r="E4525" s="36"/>
      <c r="F4525" s="37" t="s">
        <v>1661</v>
      </c>
      <c r="G4525" s="37" t="s">
        <v>2027</v>
      </c>
      <c r="H4525" s="38">
        <v>100000000000</v>
      </c>
      <c r="I4525" s="38">
        <v>0</v>
      </c>
      <c r="J4525" s="38">
        <f t="shared" si="71"/>
        <v>100000000000</v>
      </c>
      <c r="K4525" s="38"/>
      <c r="L4525" s="49"/>
      <c r="M4525" s="37" t="s">
        <v>63</v>
      </c>
      <c r="N4525" s="37" t="s">
        <v>64</v>
      </c>
      <c r="O4525" s="37" t="s">
        <v>1757</v>
      </c>
      <c r="P4525" s="37" t="s">
        <v>1758</v>
      </c>
      <c r="Q4525" s="37" t="s">
        <v>1759</v>
      </c>
      <c r="R4525" s="37" t="s">
        <v>1760</v>
      </c>
      <c r="S4525" s="37" t="s">
        <v>1941</v>
      </c>
      <c r="T4525" s="37" t="s">
        <v>1940</v>
      </c>
      <c r="U4525" s="1" t="e">
        <f>VLOOKUP(T4525,[2]VAT!$A:$D,1,0)</f>
        <v>#N/A</v>
      </c>
      <c r="V4525" s="37" t="s">
        <v>2</v>
      </c>
      <c r="W4525" s="37" t="s">
        <v>2</v>
      </c>
      <c r="X4525" t="e">
        <f>VLOOKUP(T4525,[3]رکوردها!$A:$B,2,0)</f>
        <v>#N/A</v>
      </c>
      <c r="Y4525" t="e">
        <f>VLOOKUP(T4525,[3]رکوردها!$A:$D,4,0)</f>
        <v>#N/A</v>
      </c>
      <c r="Z4525" t="e">
        <f>VLOOKUP(T4525,[3]رکوردها!$A:$C,3,0)</f>
        <v>#N/A</v>
      </c>
      <c r="AA4525" t="e">
        <f>VLOOKUP(T4525,[3]رکوردها!$A:$F,6,0)</f>
        <v>#N/A</v>
      </c>
      <c r="AB4525" t="e">
        <f>VLOOKUP(T4525,[3]رکوردها!$A:$E,5,0)</f>
        <v>#N/A</v>
      </c>
    </row>
    <row r="4526" spans="1:28" s="41" customFormat="1" hidden="1" x14ac:dyDescent="0.2">
      <c r="A4526" s="36">
        <v>173766</v>
      </c>
      <c r="B4526" s="36">
        <v>1527</v>
      </c>
      <c r="C4526" s="36">
        <v>1601</v>
      </c>
      <c r="D4526" s="36" t="str">
        <f>VLOOKUP(C4526,Piv.Analysis!A:AA,27,0)</f>
        <v>دریافت و پرداخت</v>
      </c>
      <c r="E4526" s="36"/>
      <c r="F4526" s="37" t="s">
        <v>1661</v>
      </c>
      <c r="G4526" s="37" t="s">
        <v>2028</v>
      </c>
      <c r="H4526" s="38">
        <v>0</v>
      </c>
      <c r="I4526" s="38">
        <v>150000000</v>
      </c>
      <c r="J4526" s="38">
        <f t="shared" si="71"/>
        <v>-150000000</v>
      </c>
      <c r="K4526" s="38"/>
      <c r="L4526" s="49"/>
      <c r="M4526" s="37" t="s">
        <v>63</v>
      </c>
      <c r="N4526" s="37" t="s">
        <v>64</v>
      </c>
      <c r="O4526" s="37" t="s">
        <v>1757</v>
      </c>
      <c r="P4526" s="37" t="s">
        <v>1758</v>
      </c>
      <c r="Q4526" s="37" t="s">
        <v>1759</v>
      </c>
      <c r="R4526" s="37" t="s">
        <v>1760</v>
      </c>
      <c r="S4526" s="37" t="s">
        <v>1941</v>
      </c>
      <c r="T4526" s="37" t="s">
        <v>1940</v>
      </c>
      <c r="U4526" s="1" t="e">
        <f>VLOOKUP(T4526,[2]VAT!$A:$D,1,0)</f>
        <v>#N/A</v>
      </c>
      <c r="V4526" s="37" t="s">
        <v>2</v>
      </c>
      <c r="W4526" s="37" t="s">
        <v>2</v>
      </c>
      <c r="X4526" t="e">
        <f>VLOOKUP(T4526,[3]رکوردها!$A:$B,2,0)</f>
        <v>#N/A</v>
      </c>
      <c r="Y4526" t="e">
        <f>VLOOKUP(T4526,[3]رکوردها!$A:$D,4,0)</f>
        <v>#N/A</v>
      </c>
      <c r="Z4526" t="e">
        <f>VLOOKUP(T4526,[3]رکوردها!$A:$C,3,0)</f>
        <v>#N/A</v>
      </c>
      <c r="AA4526" t="e">
        <f>VLOOKUP(T4526,[3]رکوردها!$A:$F,6,0)</f>
        <v>#N/A</v>
      </c>
      <c r="AB4526" t="e">
        <f>VLOOKUP(T4526,[3]رکوردها!$A:$E,5,0)</f>
        <v>#N/A</v>
      </c>
    </row>
    <row r="4527" spans="1:28" s="41" customFormat="1" hidden="1" x14ac:dyDescent="0.2">
      <c r="A4527" s="36">
        <v>173768</v>
      </c>
      <c r="B4527" s="36">
        <v>1527</v>
      </c>
      <c r="C4527" s="36">
        <v>1601</v>
      </c>
      <c r="D4527" s="36" t="str">
        <f>VLOOKUP(C4527,Piv.Analysis!A:AA,27,0)</f>
        <v>دریافت و پرداخت</v>
      </c>
      <c r="E4527" s="36"/>
      <c r="F4527" s="37" t="s">
        <v>1661</v>
      </c>
      <c r="G4527" s="37" t="s">
        <v>2029</v>
      </c>
      <c r="H4527" s="38">
        <v>0</v>
      </c>
      <c r="I4527" s="38">
        <v>5350000000</v>
      </c>
      <c r="J4527" s="38">
        <f t="shared" si="71"/>
        <v>-5350000000</v>
      </c>
      <c r="K4527" s="38"/>
      <c r="L4527" s="49"/>
      <c r="M4527" s="37" t="s">
        <v>63</v>
      </c>
      <c r="N4527" s="37" t="s">
        <v>64</v>
      </c>
      <c r="O4527" s="37" t="s">
        <v>1757</v>
      </c>
      <c r="P4527" s="37" t="s">
        <v>1758</v>
      </c>
      <c r="Q4527" s="37" t="s">
        <v>1759</v>
      </c>
      <c r="R4527" s="37" t="s">
        <v>1760</v>
      </c>
      <c r="S4527" s="37" t="s">
        <v>1941</v>
      </c>
      <c r="T4527" s="37" t="s">
        <v>1940</v>
      </c>
      <c r="U4527" s="1" t="e">
        <f>VLOOKUP(T4527,[2]VAT!$A:$D,1,0)</f>
        <v>#N/A</v>
      </c>
      <c r="V4527" s="37" t="s">
        <v>2</v>
      </c>
      <c r="W4527" s="37" t="s">
        <v>2</v>
      </c>
      <c r="X4527" t="e">
        <f>VLOOKUP(T4527,[3]رکوردها!$A:$B,2,0)</f>
        <v>#N/A</v>
      </c>
      <c r="Y4527" t="e">
        <f>VLOOKUP(T4527,[3]رکوردها!$A:$D,4,0)</f>
        <v>#N/A</v>
      </c>
      <c r="Z4527" t="e">
        <f>VLOOKUP(T4527,[3]رکوردها!$A:$C,3,0)</f>
        <v>#N/A</v>
      </c>
      <c r="AA4527" t="e">
        <f>VLOOKUP(T4527,[3]رکوردها!$A:$F,6,0)</f>
        <v>#N/A</v>
      </c>
      <c r="AB4527" t="e">
        <f>VLOOKUP(T4527,[3]رکوردها!$A:$E,5,0)</f>
        <v>#N/A</v>
      </c>
    </row>
    <row r="4528" spans="1:28" s="41" customFormat="1" hidden="1" x14ac:dyDescent="0.2">
      <c r="A4528" s="36">
        <v>173770</v>
      </c>
      <c r="B4528" s="36">
        <v>1527</v>
      </c>
      <c r="C4528" s="36">
        <v>1601</v>
      </c>
      <c r="D4528" s="36" t="str">
        <f>VLOOKUP(C4528,Piv.Analysis!A:AA,27,0)</f>
        <v>دریافت و پرداخت</v>
      </c>
      <c r="E4528" s="36"/>
      <c r="F4528" s="37" t="s">
        <v>1661</v>
      </c>
      <c r="G4528" s="37" t="s">
        <v>2030</v>
      </c>
      <c r="H4528" s="38">
        <v>0</v>
      </c>
      <c r="I4528" s="38">
        <v>10839635800</v>
      </c>
      <c r="J4528" s="38">
        <f t="shared" si="71"/>
        <v>-10839635800</v>
      </c>
      <c r="K4528" s="38"/>
      <c r="L4528" s="49"/>
      <c r="M4528" s="37" t="s">
        <v>63</v>
      </c>
      <c r="N4528" s="37" t="s">
        <v>64</v>
      </c>
      <c r="O4528" s="37" t="s">
        <v>1757</v>
      </c>
      <c r="P4528" s="37" t="s">
        <v>1758</v>
      </c>
      <c r="Q4528" s="37" t="s">
        <v>1759</v>
      </c>
      <c r="R4528" s="37" t="s">
        <v>1760</v>
      </c>
      <c r="S4528" s="37" t="s">
        <v>1941</v>
      </c>
      <c r="T4528" s="37" t="s">
        <v>1940</v>
      </c>
      <c r="U4528" s="1" t="e">
        <f>VLOOKUP(T4528,[2]VAT!$A:$D,1,0)</f>
        <v>#N/A</v>
      </c>
      <c r="V4528" s="37" t="s">
        <v>2</v>
      </c>
      <c r="W4528" s="37" t="s">
        <v>2</v>
      </c>
      <c r="X4528" t="e">
        <f>VLOOKUP(T4528,[3]رکوردها!$A:$B,2,0)</f>
        <v>#N/A</v>
      </c>
      <c r="Y4528" t="e">
        <f>VLOOKUP(T4528,[3]رکوردها!$A:$D,4,0)</f>
        <v>#N/A</v>
      </c>
      <c r="Z4528" t="e">
        <f>VLOOKUP(T4528,[3]رکوردها!$A:$C,3,0)</f>
        <v>#N/A</v>
      </c>
      <c r="AA4528" t="e">
        <f>VLOOKUP(T4528,[3]رکوردها!$A:$F,6,0)</f>
        <v>#N/A</v>
      </c>
      <c r="AB4528" t="e">
        <f>VLOOKUP(T4528,[3]رکوردها!$A:$E,5,0)</f>
        <v>#N/A</v>
      </c>
    </row>
    <row r="4529" spans="1:28" s="41" customFormat="1" hidden="1" x14ac:dyDescent="0.2">
      <c r="A4529" s="36">
        <v>173772</v>
      </c>
      <c r="B4529" s="36">
        <v>1527</v>
      </c>
      <c r="C4529" s="36">
        <v>1601</v>
      </c>
      <c r="D4529" s="36" t="str">
        <f>VLOOKUP(C4529,Piv.Analysis!A:AA,27,0)</f>
        <v>دریافت و پرداخت</v>
      </c>
      <c r="E4529" s="36"/>
      <c r="F4529" s="37" t="s">
        <v>1661</v>
      </c>
      <c r="G4529" s="37" t="s">
        <v>2031</v>
      </c>
      <c r="H4529" s="38">
        <v>0</v>
      </c>
      <c r="I4529" s="38">
        <v>15849082630</v>
      </c>
      <c r="J4529" s="38">
        <f t="shared" si="71"/>
        <v>-15849082630</v>
      </c>
      <c r="K4529" s="38"/>
      <c r="L4529" s="49"/>
      <c r="M4529" s="37" t="s">
        <v>63</v>
      </c>
      <c r="N4529" s="37" t="s">
        <v>64</v>
      </c>
      <c r="O4529" s="37" t="s">
        <v>1757</v>
      </c>
      <c r="P4529" s="37" t="s">
        <v>1758</v>
      </c>
      <c r="Q4529" s="37" t="s">
        <v>1759</v>
      </c>
      <c r="R4529" s="37" t="s">
        <v>1760</v>
      </c>
      <c r="S4529" s="37" t="s">
        <v>1941</v>
      </c>
      <c r="T4529" s="37" t="s">
        <v>1940</v>
      </c>
      <c r="U4529" s="1" t="e">
        <f>VLOOKUP(T4529,[2]VAT!$A:$D,1,0)</f>
        <v>#N/A</v>
      </c>
      <c r="V4529" s="37" t="s">
        <v>2</v>
      </c>
      <c r="W4529" s="37" t="s">
        <v>2</v>
      </c>
      <c r="X4529" t="e">
        <f>VLOOKUP(T4529,[3]رکوردها!$A:$B,2,0)</f>
        <v>#N/A</v>
      </c>
      <c r="Y4529" t="e">
        <f>VLOOKUP(T4529,[3]رکوردها!$A:$D,4,0)</f>
        <v>#N/A</v>
      </c>
      <c r="Z4529" t="e">
        <f>VLOOKUP(T4529,[3]رکوردها!$A:$C,3,0)</f>
        <v>#N/A</v>
      </c>
      <c r="AA4529" t="e">
        <f>VLOOKUP(T4529,[3]رکوردها!$A:$F,6,0)</f>
        <v>#N/A</v>
      </c>
      <c r="AB4529" t="e">
        <f>VLOOKUP(T4529,[3]رکوردها!$A:$E,5,0)</f>
        <v>#N/A</v>
      </c>
    </row>
    <row r="4530" spans="1:28" s="41" customFormat="1" hidden="1" x14ac:dyDescent="0.2">
      <c r="A4530" s="36">
        <v>173774</v>
      </c>
      <c r="B4530" s="36">
        <v>1527</v>
      </c>
      <c r="C4530" s="36">
        <v>1601</v>
      </c>
      <c r="D4530" s="36" t="str">
        <f>VLOOKUP(C4530,Piv.Analysis!A:AA,27,0)</f>
        <v>دریافت و پرداخت</v>
      </c>
      <c r="E4530" s="36"/>
      <c r="F4530" s="37" t="s">
        <v>1661</v>
      </c>
      <c r="G4530" s="37" t="s">
        <v>2032</v>
      </c>
      <c r="H4530" s="38">
        <v>0</v>
      </c>
      <c r="I4530" s="38">
        <v>482286863</v>
      </c>
      <c r="J4530" s="38">
        <f t="shared" si="71"/>
        <v>-482286863</v>
      </c>
      <c r="K4530" s="38"/>
      <c r="L4530" s="49"/>
      <c r="M4530" s="37" t="s">
        <v>63</v>
      </c>
      <c r="N4530" s="37" t="s">
        <v>64</v>
      </c>
      <c r="O4530" s="37" t="s">
        <v>1757</v>
      </c>
      <c r="P4530" s="37" t="s">
        <v>1758</v>
      </c>
      <c r="Q4530" s="37" t="s">
        <v>1759</v>
      </c>
      <c r="R4530" s="37" t="s">
        <v>1760</v>
      </c>
      <c r="S4530" s="37" t="s">
        <v>1941</v>
      </c>
      <c r="T4530" s="37" t="s">
        <v>1940</v>
      </c>
      <c r="U4530" s="1" t="e">
        <f>VLOOKUP(T4530,[2]VAT!$A:$D,1,0)</f>
        <v>#N/A</v>
      </c>
      <c r="V4530" s="37" t="s">
        <v>2</v>
      </c>
      <c r="W4530" s="37" t="s">
        <v>2</v>
      </c>
      <c r="X4530" t="e">
        <f>VLOOKUP(T4530,[3]رکوردها!$A:$B,2,0)</f>
        <v>#N/A</v>
      </c>
      <c r="Y4530" t="e">
        <f>VLOOKUP(T4530,[3]رکوردها!$A:$D,4,0)</f>
        <v>#N/A</v>
      </c>
      <c r="Z4530" t="e">
        <f>VLOOKUP(T4530,[3]رکوردها!$A:$C,3,0)</f>
        <v>#N/A</v>
      </c>
      <c r="AA4530" t="e">
        <f>VLOOKUP(T4530,[3]رکوردها!$A:$F,6,0)</f>
        <v>#N/A</v>
      </c>
      <c r="AB4530" t="e">
        <f>VLOOKUP(T4530,[3]رکوردها!$A:$E,5,0)</f>
        <v>#N/A</v>
      </c>
    </row>
    <row r="4531" spans="1:28" hidden="1" x14ac:dyDescent="0.2">
      <c r="A4531" s="36">
        <v>173810</v>
      </c>
      <c r="B4531" s="36">
        <v>1528</v>
      </c>
      <c r="C4531" s="36">
        <v>1607</v>
      </c>
      <c r="D4531" s="36" t="str">
        <f>VLOOKUP(C4531,Piv.Analysis!A:AA,27,0)</f>
        <v>کارمزد</v>
      </c>
      <c r="E4531" s="39" t="s">
        <v>5191</v>
      </c>
      <c r="F4531" s="37" t="s">
        <v>1661</v>
      </c>
      <c r="G4531" s="37" t="s">
        <v>2033</v>
      </c>
      <c r="H4531" s="38">
        <v>0</v>
      </c>
      <c r="I4531" s="38">
        <v>250000</v>
      </c>
      <c r="J4531" s="38">
        <f t="shared" si="71"/>
        <v>-250000</v>
      </c>
      <c r="K4531" s="38"/>
      <c r="L4531" s="49"/>
      <c r="M4531" s="37" t="s">
        <v>63</v>
      </c>
      <c r="N4531" s="37" t="s">
        <v>64</v>
      </c>
      <c r="O4531" s="37" t="s">
        <v>1757</v>
      </c>
      <c r="P4531" s="37" t="s">
        <v>1758</v>
      </c>
      <c r="Q4531" s="37" t="s">
        <v>1759</v>
      </c>
      <c r="R4531" s="37" t="s">
        <v>1760</v>
      </c>
      <c r="S4531" s="37" t="s">
        <v>1941</v>
      </c>
      <c r="T4531" s="37" t="s">
        <v>1940</v>
      </c>
      <c r="U4531" s="1" t="e">
        <f>VLOOKUP(T4531,[2]VAT!$A:$D,1,0)</f>
        <v>#N/A</v>
      </c>
      <c r="V4531" s="37" t="s">
        <v>2</v>
      </c>
      <c r="W4531" s="37" t="s">
        <v>2</v>
      </c>
      <c r="X4531" t="e">
        <f>VLOOKUP(T4531,[3]رکوردها!$A:$B,2,0)</f>
        <v>#N/A</v>
      </c>
      <c r="Y4531" t="e">
        <f>VLOOKUP(T4531,[3]رکوردها!$A:$D,4,0)</f>
        <v>#N/A</v>
      </c>
      <c r="Z4531" t="e">
        <f>VLOOKUP(T4531,[3]رکوردها!$A:$C,3,0)</f>
        <v>#N/A</v>
      </c>
      <c r="AA4531" t="e">
        <f>VLOOKUP(T4531,[3]رکوردها!$A:$F,6,0)</f>
        <v>#N/A</v>
      </c>
      <c r="AB4531" t="e">
        <f>VLOOKUP(T4531,[3]رکوردها!$A:$E,5,0)</f>
        <v>#N/A</v>
      </c>
    </row>
    <row r="4532" spans="1:28" hidden="1" x14ac:dyDescent="0.2">
      <c r="A4532" s="36">
        <v>173812</v>
      </c>
      <c r="B4532" s="36">
        <v>1528</v>
      </c>
      <c r="C4532" s="36">
        <v>1607</v>
      </c>
      <c r="D4532" s="36" t="str">
        <f>VLOOKUP(C4532,Piv.Analysis!A:AA,27,0)</f>
        <v>کارمزد</v>
      </c>
      <c r="E4532" s="39" t="s">
        <v>5191</v>
      </c>
      <c r="F4532" s="37" t="s">
        <v>1661</v>
      </c>
      <c r="G4532" s="37" t="s">
        <v>2034</v>
      </c>
      <c r="H4532" s="38">
        <v>0</v>
      </c>
      <c r="I4532" s="38">
        <v>15000</v>
      </c>
      <c r="J4532" s="38">
        <f t="shared" si="71"/>
        <v>-15000</v>
      </c>
      <c r="K4532" s="38"/>
      <c r="L4532" s="49"/>
      <c r="M4532" s="37" t="s">
        <v>63</v>
      </c>
      <c r="N4532" s="37" t="s">
        <v>64</v>
      </c>
      <c r="O4532" s="37" t="s">
        <v>1757</v>
      </c>
      <c r="P4532" s="37" t="s">
        <v>1758</v>
      </c>
      <c r="Q4532" s="37" t="s">
        <v>1759</v>
      </c>
      <c r="R4532" s="37" t="s">
        <v>1760</v>
      </c>
      <c r="S4532" s="37" t="s">
        <v>1941</v>
      </c>
      <c r="T4532" s="37" t="s">
        <v>1940</v>
      </c>
      <c r="U4532" s="1" t="e">
        <f>VLOOKUP(T4532,[2]VAT!$A:$D,1,0)</f>
        <v>#N/A</v>
      </c>
      <c r="V4532" s="37" t="s">
        <v>2</v>
      </c>
      <c r="W4532" s="37" t="s">
        <v>2</v>
      </c>
      <c r="X4532" t="e">
        <f>VLOOKUP(T4532,[3]رکوردها!$A:$B,2,0)</f>
        <v>#N/A</v>
      </c>
      <c r="Y4532" t="e">
        <f>VLOOKUP(T4532,[3]رکوردها!$A:$D,4,0)</f>
        <v>#N/A</v>
      </c>
      <c r="Z4532" t="e">
        <f>VLOOKUP(T4532,[3]رکوردها!$A:$C,3,0)</f>
        <v>#N/A</v>
      </c>
      <c r="AA4532" t="e">
        <f>VLOOKUP(T4532,[3]رکوردها!$A:$F,6,0)</f>
        <v>#N/A</v>
      </c>
      <c r="AB4532" t="e">
        <f>VLOOKUP(T4532,[3]رکوردها!$A:$E,5,0)</f>
        <v>#N/A</v>
      </c>
    </row>
    <row r="4533" spans="1:28" s="41" customFormat="1" hidden="1" x14ac:dyDescent="0.2">
      <c r="A4533" s="36">
        <v>173327</v>
      </c>
      <c r="B4533" s="36">
        <v>1531</v>
      </c>
      <c r="C4533" s="36">
        <v>1553</v>
      </c>
      <c r="D4533" s="36" t="str">
        <f>VLOOKUP(C4533,Piv.Analysis!A:AA,27,0)</f>
        <v>دریافت و پرداخت</v>
      </c>
      <c r="E4533" s="36"/>
      <c r="F4533" s="37" t="s">
        <v>124</v>
      </c>
      <c r="G4533" s="37" t="s">
        <v>2035</v>
      </c>
      <c r="H4533" s="38">
        <v>0</v>
      </c>
      <c r="I4533" s="38">
        <v>150000000</v>
      </c>
      <c r="J4533" s="38">
        <f t="shared" si="71"/>
        <v>-150000000</v>
      </c>
      <c r="K4533" s="38"/>
      <c r="L4533" s="49"/>
      <c r="M4533" s="37" t="s">
        <v>63</v>
      </c>
      <c r="N4533" s="37" t="s">
        <v>64</v>
      </c>
      <c r="O4533" s="37" t="s">
        <v>1757</v>
      </c>
      <c r="P4533" s="37" t="s">
        <v>1758</v>
      </c>
      <c r="Q4533" s="37" t="s">
        <v>1759</v>
      </c>
      <c r="R4533" s="37" t="s">
        <v>1760</v>
      </c>
      <c r="S4533" s="37" t="s">
        <v>1941</v>
      </c>
      <c r="T4533" s="37" t="s">
        <v>1940</v>
      </c>
      <c r="U4533" s="1" t="e">
        <f>VLOOKUP(T4533,[2]VAT!$A:$D,1,0)</f>
        <v>#N/A</v>
      </c>
      <c r="V4533" s="37" t="s">
        <v>2</v>
      </c>
      <c r="W4533" s="37" t="s">
        <v>2</v>
      </c>
      <c r="X4533" t="e">
        <f>VLOOKUP(T4533,[3]رکوردها!$A:$B,2,0)</f>
        <v>#N/A</v>
      </c>
      <c r="Y4533" t="e">
        <f>VLOOKUP(T4533,[3]رکوردها!$A:$D,4,0)</f>
        <v>#N/A</v>
      </c>
      <c r="Z4533" t="e">
        <f>VLOOKUP(T4533,[3]رکوردها!$A:$C,3,0)</f>
        <v>#N/A</v>
      </c>
      <c r="AA4533" t="e">
        <f>VLOOKUP(T4533,[3]رکوردها!$A:$F,6,0)</f>
        <v>#N/A</v>
      </c>
      <c r="AB4533" t="e">
        <f>VLOOKUP(T4533,[3]رکوردها!$A:$E,5,0)</f>
        <v>#N/A</v>
      </c>
    </row>
    <row r="4534" spans="1:28" s="41" customFormat="1" hidden="1" x14ac:dyDescent="0.2">
      <c r="A4534" s="36">
        <v>173328</v>
      </c>
      <c r="B4534" s="36">
        <v>1531</v>
      </c>
      <c r="C4534" s="36">
        <v>1553</v>
      </c>
      <c r="D4534" s="36" t="str">
        <f>VLOOKUP(C4534,Piv.Analysis!A:AA,27,0)</f>
        <v>دریافت و پرداخت</v>
      </c>
      <c r="E4534" s="36"/>
      <c r="F4534" s="37" t="s">
        <v>124</v>
      </c>
      <c r="G4534" s="37" t="s">
        <v>2036</v>
      </c>
      <c r="H4534" s="38">
        <v>0</v>
      </c>
      <c r="I4534" s="38">
        <v>150000000</v>
      </c>
      <c r="J4534" s="38">
        <f t="shared" si="71"/>
        <v>-150000000</v>
      </c>
      <c r="K4534" s="38"/>
      <c r="L4534" s="49"/>
      <c r="M4534" s="37" t="s">
        <v>63</v>
      </c>
      <c r="N4534" s="37" t="s">
        <v>64</v>
      </c>
      <c r="O4534" s="37" t="s">
        <v>1757</v>
      </c>
      <c r="P4534" s="37" t="s">
        <v>1758</v>
      </c>
      <c r="Q4534" s="37" t="s">
        <v>1759</v>
      </c>
      <c r="R4534" s="37" t="s">
        <v>1760</v>
      </c>
      <c r="S4534" s="37" t="s">
        <v>1941</v>
      </c>
      <c r="T4534" s="37" t="s">
        <v>1940</v>
      </c>
      <c r="U4534" s="1" t="e">
        <f>VLOOKUP(T4534,[2]VAT!$A:$D,1,0)</f>
        <v>#N/A</v>
      </c>
      <c r="V4534" s="37" t="s">
        <v>2</v>
      </c>
      <c r="W4534" s="37" t="s">
        <v>2</v>
      </c>
      <c r="X4534" t="e">
        <f>VLOOKUP(T4534,[3]رکوردها!$A:$B,2,0)</f>
        <v>#N/A</v>
      </c>
      <c r="Y4534" t="e">
        <f>VLOOKUP(T4534,[3]رکوردها!$A:$D,4,0)</f>
        <v>#N/A</v>
      </c>
      <c r="Z4534" t="e">
        <f>VLOOKUP(T4534,[3]رکوردها!$A:$C,3,0)</f>
        <v>#N/A</v>
      </c>
      <c r="AA4534" t="e">
        <f>VLOOKUP(T4534,[3]رکوردها!$A:$F,6,0)</f>
        <v>#N/A</v>
      </c>
      <c r="AB4534" t="e">
        <f>VLOOKUP(T4534,[3]رکوردها!$A:$E,5,0)</f>
        <v>#N/A</v>
      </c>
    </row>
    <row r="4535" spans="1:28" s="41" customFormat="1" hidden="1" x14ac:dyDescent="0.2">
      <c r="A4535" s="36">
        <v>173776</v>
      </c>
      <c r="B4535" s="36">
        <v>1532</v>
      </c>
      <c r="C4535" s="36">
        <v>1602</v>
      </c>
      <c r="D4535" s="36" t="str">
        <f>VLOOKUP(C4535,Piv.Analysis!A:AA,27,0)</f>
        <v>دریافت و پرداخت</v>
      </c>
      <c r="E4535" s="36"/>
      <c r="F4535" s="37" t="s">
        <v>124</v>
      </c>
      <c r="G4535" s="37" t="s">
        <v>2037</v>
      </c>
      <c r="H4535" s="38">
        <v>0</v>
      </c>
      <c r="I4535" s="38">
        <v>21580910000</v>
      </c>
      <c r="J4535" s="38">
        <f t="shared" si="71"/>
        <v>-21580910000</v>
      </c>
      <c r="K4535" s="38"/>
      <c r="L4535" s="49"/>
      <c r="M4535" s="37" t="s">
        <v>63</v>
      </c>
      <c r="N4535" s="37" t="s">
        <v>64</v>
      </c>
      <c r="O4535" s="37" t="s">
        <v>1757</v>
      </c>
      <c r="P4535" s="37" t="s">
        <v>1758</v>
      </c>
      <c r="Q4535" s="37" t="s">
        <v>1759</v>
      </c>
      <c r="R4535" s="37" t="s">
        <v>1760</v>
      </c>
      <c r="S4535" s="37" t="s">
        <v>1941</v>
      </c>
      <c r="T4535" s="37" t="s">
        <v>1940</v>
      </c>
      <c r="U4535" s="1" t="e">
        <f>VLOOKUP(T4535,[2]VAT!$A:$D,1,0)</f>
        <v>#N/A</v>
      </c>
      <c r="V4535" s="37" t="s">
        <v>2</v>
      </c>
      <c r="W4535" s="37" t="s">
        <v>2</v>
      </c>
      <c r="X4535" t="e">
        <f>VLOOKUP(T4535,[3]رکوردها!$A:$B,2,0)</f>
        <v>#N/A</v>
      </c>
      <c r="Y4535" t="e">
        <f>VLOOKUP(T4535,[3]رکوردها!$A:$D,4,0)</f>
        <v>#N/A</v>
      </c>
      <c r="Z4535" t="e">
        <f>VLOOKUP(T4535,[3]رکوردها!$A:$C,3,0)</f>
        <v>#N/A</v>
      </c>
      <c r="AA4535" t="e">
        <f>VLOOKUP(T4535,[3]رکوردها!$A:$F,6,0)</f>
        <v>#N/A</v>
      </c>
      <c r="AB4535" t="e">
        <f>VLOOKUP(T4535,[3]رکوردها!$A:$E,5,0)</f>
        <v>#N/A</v>
      </c>
    </row>
    <row r="4536" spans="1:28" s="41" customFormat="1" hidden="1" x14ac:dyDescent="0.2">
      <c r="A4536" s="36">
        <v>183897</v>
      </c>
      <c r="B4536" s="36">
        <v>1535</v>
      </c>
      <c r="C4536" s="36">
        <v>2138</v>
      </c>
      <c r="D4536" s="36" t="str">
        <f>VLOOKUP(C4536,Piv.Analysis!A:AA,27,0)</f>
        <v>دریافت و پرداخت</v>
      </c>
      <c r="E4536" s="36"/>
      <c r="F4536" s="37" t="s">
        <v>2038</v>
      </c>
      <c r="G4536" s="37" t="s">
        <v>2039</v>
      </c>
      <c r="H4536" s="38">
        <v>0</v>
      </c>
      <c r="I4536" s="38">
        <v>18000000000</v>
      </c>
      <c r="J4536" s="38">
        <f t="shared" si="71"/>
        <v>-18000000000</v>
      </c>
      <c r="K4536" s="38"/>
      <c r="L4536" s="49"/>
      <c r="M4536" s="37" t="s">
        <v>63</v>
      </c>
      <c r="N4536" s="37" t="s">
        <v>64</v>
      </c>
      <c r="O4536" s="37" t="s">
        <v>1757</v>
      </c>
      <c r="P4536" s="37" t="s">
        <v>1758</v>
      </c>
      <c r="Q4536" s="37" t="s">
        <v>1759</v>
      </c>
      <c r="R4536" s="37" t="s">
        <v>1760</v>
      </c>
      <c r="S4536" s="37" t="s">
        <v>1941</v>
      </c>
      <c r="T4536" s="37" t="s">
        <v>1940</v>
      </c>
      <c r="U4536" s="1" t="e">
        <f>VLOOKUP(T4536,[2]VAT!$A:$D,1,0)</f>
        <v>#N/A</v>
      </c>
      <c r="V4536" s="37" t="s">
        <v>2</v>
      </c>
      <c r="W4536" s="37" t="s">
        <v>2</v>
      </c>
      <c r="X4536" t="e">
        <f>VLOOKUP(T4536,[3]رکوردها!$A:$B,2,0)</f>
        <v>#N/A</v>
      </c>
      <c r="Y4536" t="e">
        <f>VLOOKUP(T4536,[3]رکوردها!$A:$D,4,0)</f>
        <v>#N/A</v>
      </c>
      <c r="Z4536" t="e">
        <f>VLOOKUP(T4536,[3]رکوردها!$A:$C,3,0)</f>
        <v>#N/A</v>
      </c>
      <c r="AA4536" t="e">
        <f>VLOOKUP(T4536,[3]رکوردها!$A:$F,6,0)</f>
        <v>#N/A</v>
      </c>
      <c r="AB4536" t="e">
        <f>VLOOKUP(T4536,[3]رکوردها!$A:$E,5,0)</f>
        <v>#N/A</v>
      </c>
    </row>
    <row r="4537" spans="1:28" s="41" customFormat="1" hidden="1" x14ac:dyDescent="0.2">
      <c r="A4537" s="36">
        <v>173780</v>
      </c>
      <c r="B4537" s="36">
        <v>1541</v>
      </c>
      <c r="C4537" s="36">
        <v>1604</v>
      </c>
      <c r="D4537" s="36" t="str">
        <f>VLOOKUP(C4537,Piv.Analysis!A:AA,27,0)</f>
        <v>دریافت و پرداخت</v>
      </c>
      <c r="E4537" s="36"/>
      <c r="F4537" s="37" t="s">
        <v>17</v>
      </c>
      <c r="G4537" s="37" t="s">
        <v>2040</v>
      </c>
      <c r="H4537" s="38">
        <v>0</v>
      </c>
      <c r="I4537" s="38">
        <v>260000000</v>
      </c>
      <c r="J4537" s="38">
        <f t="shared" si="71"/>
        <v>-260000000</v>
      </c>
      <c r="K4537" s="38"/>
      <c r="L4537" s="49"/>
      <c r="M4537" s="37" t="s">
        <v>63</v>
      </c>
      <c r="N4537" s="37" t="s">
        <v>64</v>
      </c>
      <c r="O4537" s="37" t="s">
        <v>1757</v>
      </c>
      <c r="P4537" s="37" t="s">
        <v>1758</v>
      </c>
      <c r="Q4537" s="37" t="s">
        <v>1759</v>
      </c>
      <c r="R4537" s="37" t="s">
        <v>1760</v>
      </c>
      <c r="S4537" s="37" t="s">
        <v>1941</v>
      </c>
      <c r="T4537" s="37" t="s">
        <v>1940</v>
      </c>
      <c r="U4537" s="1" t="e">
        <f>VLOOKUP(T4537,[2]VAT!$A:$D,1,0)</f>
        <v>#N/A</v>
      </c>
      <c r="V4537" s="37" t="s">
        <v>2</v>
      </c>
      <c r="W4537" s="37" t="s">
        <v>2</v>
      </c>
      <c r="X4537" t="e">
        <f>VLOOKUP(T4537,[3]رکوردها!$A:$B,2,0)</f>
        <v>#N/A</v>
      </c>
      <c r="Y4537" t="e">
        <f>VLOOKUP(T4537,[3]رکوردها!$A:$D,4,0)</f>
        <v>#N/A</v>
      </c>
      <c r="Z4537" t="e">
        <f>VLOOKUP(T4537,[3]رکوردها!$A:$C,3,0)</f>
        <v>#N/A</v>
      </c>
      <c r="AA4537" t="e">
        <f>VLOOKUP(T4537,[3]رکوردها!$A:$F,6,0)</f>
        <v>#N/A</v>
      </c>
      <c r="AB4537" t="e">
        <f>VLOOKUP(T4537,[3]رکوردها!$A:$E,5,0)</f>
        <v>#N/A</v>
      </c>
    </row>
    <row r="4538" spans="1:28" s="41" customFormat="1" hidden="1" x14ac:dyDescent="0.2">
      <c r="A4538" s="36">
        <v>173782</v>
      </c>
      <c r="B4538" s="36">
        <v>1541</v>
      </c>
      <c r="C4538" s="36">
        <v>1604</v>
      </c>
      <c r="D4538" s="36" t="str">
        <f>VLOOKUP(C4538,Piv.Analysis!A:AA,27,0)</f>
        <v>دریافت و پرداخت</v>
      </c>
      <c r="E4538" s="36"/>
      <c r="F4538" s="37" t="s">
        <v>17</v>
      </c>
      <c r="G4538" s="37" t="s">
        <v>2041</v>
      </c>
      <c r="H4538" s="38">
        <v>0</v>
      </c>
      <c r="I4538" s="38">
        <v>4261518097</v>
      </c>
      <c r="J4538" s="38">
        <f t="shared" si="71"/>
        <v>-4261518097</v>
      </c>
      <c r="K4538" s="38"/>
      <c r="L4538" s="49"/>
      <c r="M4538" s="37" t="s">
        <v>63</v>
      </c>
      <c r="N4538" s="37" t="s">
        <v>64</v>
      </c>
      <c r="O4538" s="37" t="s">
        <v>1757</v>
      </c>
      <c r="P4538" s="37" t="s">
        <v>1758</v>
      </c>
      <c r="Q4538" s="37" t="s">
        <v>1759</v>
      </c>
      <c r="R4538" s="37" t="s">
        <v>1760</v>
      </c>
      <c r="S4538" s="37" t="s">
        <v>1941</v>
      </c>
      <c r="T4538" s="37" t="s">
        <v>1940</v>
      </c>
      <c r="U4538" s="1" t="e">
        <f>VLOOKUP(T4538,[2]VAT!$A:$D,1,0)</f>
        <v>#N/A</v>
      </c>
      <c r="V4538" s="37" t="s">
        <v>2</v>
      </c>
      <c r="W4538" s="37" t="s">
        <v>2</v>
      </c>
      <c r="X4538" t="e">
        <f>VLOOKUP(T4538,[3]رکوردها!$A:$B,2,0)</f>
        <v>#N/A</v>
      </c>
      <c r="Y4538" t="e">
        <f>VLOOKUP(T4538,[3]رکوردها!$A:$D,4,0)</f>
        <v>#N/A</v>
      </c>
      <c r="Z4538" t="e">
        <f>VLOOKUP(T4538,[3]رکوردها!$A:$C,3,0)</f>
        <v>#N/A</v>
      </c>
      <c r="AA4538" t="e">
        <f>VLOOKUP(T4538,[3]رکوردها!$A:$F,6,0)</f>
        <v>#N/A</v>
      </c>
      <c r="AB4538" t="e">
        <f>VLOOKUP(T4538,[3]رکوردها!$A:$E,5,0)</f>
        <v>#N/A</v>
      </c>
    </row>
    <row r="4539" spans="1:28" hidden="1" x14ac:dyDescent="0.2">
      <c r="A4539" s="36">
        <v>174726</v>
      </c>
      <c r="B4539" s="36">
        <v>1546</v>
      </c>
      <c r="C4539" s="36">
        <v>1668</v>
      </c>
      <c r="D4539" s="36" t="str">
        <f>VLOOKUP(C4539,Piv.Analysis!A:AA,27,0)</f>
        <v>کارمزد</v>
      </c>
      <c r="E4539" s="39" t="s">
        <v>5191</v>
      </c>
      <c r="F4539" s="37" t="s">
        <v>17</v>
      </c>
      <c r="G4539" s="37" t="s">
        <v>2042</v>
      </c>
      <c r="H4539" s="38">
        <v>0</v>
      </c>
      <c r="I4539" s="38">
        <v>15000</v>
      </c>
      <c r="J4539" s="38">
        <f t="shared" si="71"/>
        <v>-15000</v>
      </c>
      <c r="K4539" s="38"/>
      <c r="L4539" s="49"/>
      <c r="M4539" s="37" t="s">
        <v>63</v>
      </c>
      <c r="N4539" s="37" t="s">
        <v>64</v>
      </c>
      <c r="O4539" s="37" t="s">
        <v>1757</v>
      </c>
      <c r="P4539" s="37" t="s">
        <v>1758</v>
      </c>
      <c r="Q4539" s="37" t="s">
        <v>1759</v>
      </c>
      <c r="R4539" s="37" t="s">
        <v>1760</v>
      </c>
      <c r="S4539" s="37" t="s">
        <v>1941</v>
      </c>
      <c r="T4539" s="37" t="s">
        <v>1940</v>
      </c>
      <c r="U4539" s="1" t="e">
        <f>VLOOKUP(T4539,[2]VAT!$A:$D,1,0)</f>
        <v>#N/A</v>
      </c>
      <c r="V4539" s="37" t="s">
        <v>2</v>
      </c>
      <c r="W4539" s="37" t="s">
        <v>2</v>
      </c>
      <c r="X4539" t="e">
        <f>VLOOKUP(T4539,[3]رکوردها!$A:$B,2,0)</f>
        <v>#N/A</v>
      </c>
      <c r="Y4539" t="e">
        <f>VLOOKUP(T4539,[3]رکوردها!$A:$D,4,0)</f>
        <v>#N/A</v>
      </c>
      <c r="Z4539" t="e">
        <f>VLOOKUP(T4539,[3]رکوردها!$A:$C,3,0)</f>
        <v>#N/A</v>
      </c>
      <c r="AA4539" t="e">
        <f>VLOOKUP(T4539,[3]رکوردها!$A:$F,6,0)</f>
        <v>#N/A</v>
      </c>
      <c r="AB4539" t="e">
        <f>VLOOKUP(T4539,[3]رکوردها!$A:$E,5,0)</f>
        <v>#N/A</v>
      </c>
    </row>
    <row r="4540" spans="1:28" hidden="1" x14ac:dyDescent="0.2">
      <c r="A4540" s="36">
        <v>174728</v>
      </c>
      <c r="B4540" s="36">
        <v>1546</v>
      </c>
      <c r="C4540" s="36">
        <v>1668</v>
      </c>
      <c r="D4540" s="36" t="str">
        <f>VLOOKUP(C4540,Piv.Analysis!A:AA,27,0)</f>
        <v>کارمزد</v>
      </c>
      <c r="E4540" s="39" t="s">
        <v>5191</v>
      </c>
      <c r="F4540" s="37" t="s">
        <v>17</v>
      </c>
      <c r="G4540" s="37" t="s">
        <v>2043</v>
      </c>
      <c r="H4540" s="38">
        <v>0</v>
      </c>
      <c r="I4540" s="38">
        <v>15000</v>
      </c>
      <c r="J4540" s="38">
        <f t="shared" si="71"/>
        <v>-15000</v>
      </c>
      <c r="K4540" s="38"/>
      <c r="L4540" s="49"/>
      <c r="M4540" s="37" t="s">
        <v>63</v>
      </c>
      <c r="N4540" s="37" t="s">
        <v>64</v>
      </c>
      <c r="O4540" s="37" t="s">
        <v>1757</v>
      </c>
      <c r="P4540" s="37" t="s">
        <v>1758</v>
      </c>
      <c r="Q4540" s="37" t="s">
        <v>1759</v>
      </c>
      <c r="R4540" s="37" t="s">
        <v>1760</v>
      </c>
      <c r="S4540" s="37" t="s">
        <v>1941</v>
      </c>
      <c r="T4540" s="37" t="s">
        <v>1940</v>
      </c>
      <c r="U4540" s="1" t="e">
        <f>VLOOKUP(T4540,[2]VAT!$A:$D,1,0)</f>
        <v>#N/A</v>
      </c>
      <c r="V4540" s="37" t="s">
        <v>2</v>
      </c>
      <c r="W4540" s="37" t="s">
        <v>2</v>
      </c>
      <c r="X4540" t="e">
        <f>VLOOKUP(T4540,[3]رکوردها!$A:$B,2,0)</f>
        <v>#N/A</v>
      </c>
      <c r="Y4540" t="e">
        <f>VLOOKUP(T4540,[3]رکوردها!$A:$D,4,0)</f>
        <v>#N/A</v>
      </c>
      <c r="Z4540" t="e">
        <f>VLOOKUP(T4540,[3]رکوردها!$A:$C,3,0)</f>
        <v>#N/A</v>
      </c>
      <c r="AA4540" t="e">
        <f>VLOOKUP(T4540,[3]رکوردها!$A:$F,6,0)</f>
        <v>#N/A</v>
      </c>
      <c r="AB4540" t="e">
        <f>VLOOKUP(T4540,[3]رکوردها!$A:$E,5,0)</f>
        <v>#N/A</v>
      </c>
    </row>
    <row r="4541" spans="1:28" hidden="1" x14ac:dyDescent="0.2">
      <c r="A4541" s="36">
        <v>174730</v>
      </c>
      <c r="B4541" s="36">
        <v>1546</v>
      </c>
      <c r="C4541" s="36">
        <v>1668</v>
      </c>
      <c r="D4541" s="36" t="str">
        <f>VLOOKUP(C4541,Piv.Analysis!A:AA,27,0)</f>
        <v>کارمزد</v>
      </c>
      <c r="E4541" s="39" t="s">
        <v>5191</v>
      </c>
      <c r="F4541" s="37" t="s">
        <v>17</v>
      </c>
      <c r="G4541" s="37" t="s">
        <v>2044</v>
      </c>
      <c r="H4541" s="38">
        <v>0</v>
      </c>
      <c r="I4541" s="38">
        <v>54000</v>
      </c>
      <c r="J4541" s="38">
        <f t="shared" si="71"/>
        <v>-54000</v>
      </c>
      <c r="K4541" s="38"/>
      <c r="L4541" s="49"/>
      <c r="M4541" s="37" t="s">
        <v>63</v>
      </c>
      <c r="N4541" s="37" t="s">
        <v>64</v>
      </c>
      <c r="O4541" s="37" t="s">
        <v>1757</v>
      </c>
      <c r="P4541" s="37" t="s">
        <v>1758</v>
      </c>
      <c r="Q4541" s="37" t="s">
        <v>1759</v>
      </c>
      <c r="R4541" s="37" t="s">
        <v>1760</v>
      </c>
      <c r="S4541" s="37" t="s">
        <v>1941</v>
      </c>
      <c r="T4541" s="37" t="s">
        <v>1940</v>
      </c>
      <c r="U4541" s="1" t="e">
        <f>VLOOKUP(T4541,[2]VAT!$A:$D,1,0)</f>
        <v>#N/A</v>
      </c>
      <c r="V4541" s="37" t="s">
        <v>2</v>
      </c>
      <c r="W4541" s="37" t="s">
        <v>2</v>
      </c>
      <c r="X4541" t="e">
        <f>VLOOKUP(T4541,[3]رکوردها!$A:$B,2,0)</f>
        <v>#N/A</v>
      </c>
      <c r="Y4541" t="e">
        <f>VLOOKUP(T4541,[3]رکوردها!$A:$D,4,0)</f>
        <v>#N/A</v>
      </c>
      <c r="Z4541" t="e">
        <f>VLOOKUP(T4541,[3]رکوردها!$A:$C,3,0)</f>
        <v>#N/A</v>
      </c>
      <c r="AA4541" t="e">
        <f>VLOOKUP(T4541,[3]رکوردها!$A:$F,6,0)</f>
        <v>#N/A</v>
      </c>
      <c r="AB4541" t="e">
        <f>VLOOKUP(T4541,[3]رکوردها!$A:$E,5,0)</f>
        <v>#N/A</v>
      </c>
    </row>
    <row r="4542" spans="1:28" hidden="1" x14ac:dyDescent="0.2">
      <c r="A4542" s="36">
        <v>174732</v>
      </c>
      <c r="B4542" s="36">
        <v>1546</v>
      </c>
      <c r="C4542" s="36">
        <v>1668</v>
      </c>
      <c r="D4542" s="36" t="str">
        <f>VLOOKUP(C4542,Piv.Analysis!A:AA,27,0)</f>
        <v>کارمزد</v>
      </c>
      <c r="E4542" s="39" t="s">
        <v>5191</v>
      </c>
      <c r="F4542" s="37" t="s">
        <v>17</v>
      </c>
      <c r="G4542" s="37" t="s">
        <v>2045</v>
      </c>
      <c r="H4542" s="38">
        <v>0</v>
      </c>
      <c r="I4542" s="38">
        <v>300000</v>
      </c>
      <c r="J4542" s="38">
        <f t="shared" si="71"/>
        <v>-300000</v>
      </c>
      <c r="K4542" s="38"/>
      <c r="L4542" s="49"/>
      <c r="M4542" s="37" t="s">
        <v>63</v>
      </c>
      <c r="N4542" s="37" t="s">
        <v>64</v>
      </c>
      <c r="O4542" s="37" t="s">
        <v>1757</v>
      </c>
      <c r="P4542" s="37" t="s">
        <v>1758</v>
      </c>
      <c r="Q4542" s="37" t="s">
        <v>1759</v>
      </c>
      <c r="R4542" s="37" t="s">
        <v>1760</v>
      </c>
      <c r="S4542" s="37" t="s">
        <v>1941</v>
      </c>
      <c r="T4542" s="37" t="s">
        <v>1940</v>
      </c>
      <c r="U4542" s="1" t="e">
        <f>VLOOKUP(T4542,[2]VAT!$A:$D,1,0)</f>
        <v>#N/A</v>
      </c>
      <c r="V4542" s="37" t="s">
        <v>2</v>
      </c>
      <c r="W4542" s="37" t="s">
        <v>2</v>
      </c>
      <c r="X4542" t="e">
        <f>VLOOKUP(T4542,[3]رکوردها!$A:$B,2,0)</f>
        <v>#N/A</v>
      </c>
      <c r="Y4542" t="e">
        <f>VLOOKUP(T4542,[3]رکوردها!$A:$D,4,0)</f>
        <v>#N/A</v>
      </c>
      <c r="Z4542" t="e">
        <f>VLOOKUP(T4542,[3]رکوردها!$A:$C,3,0)</f>
        <v>#N/A</v>
      </c>
      <c r="AA4542" t="e">
        <f>VLOOKUP(T4542,[3]رکوردها!$A:$F,6,0)</f>
        <v>#N/A</v>
      </c>
      <c r="AB4542" t="e">
        <f>VLOOKUP(T4542,[3]رکوردها!$A:$E,5,0)</f>
        <v>#N/A</v>
      </c>
    </row>
    <row r="4543" spans="1:28" s="41" customFormat="1" hidden="1" x14ac:dyDescent="0.2">
      <c r="A4543" s="36">
        <v>173784</v>
      </c>
      <c r="B4543" s="36">
        <v>1550</v>
      </c>
      <c r="C4543" s="36">
        <v>1605</v>
      </c>
      <c r="D4543" s="36" t="str">
        <f>VLOOKUP(C4543,Piv.Analysis!A:AA,27,0)</f>
        <v>دریافت و پرداخت</v>
      </c>
      <c r="E4543" s="36"/>
      <c r="F4543" s="37" t="s">
        <v>2046</v>
      </c>
      <c r="G4543" s="37" t="s">
        <v>2047</v>
      </c>
      <c r="H4543" s="38">
        <v>0</v>
      </c>
      <c r="I4543" s="38">
        <v>522110000</v>
      </c>
      <c r="J4543" s="38">
        <f t="shared" si="71"/>
        <v>-522110000</v>
      </c>
      <c r="K4543" s="38"/>
      <c r="L4543" s="49"/>
      <c r="M4543" s="37" t="s">
        <v>63</v>
      </c>
      <c r="N4543" s="37" t="s">
        <v>64</v>
      </c>
      <c r="O4543" s="37" t="s">
        <v>1757</v>
      </c>
      <c r="P4543" s="37" t="s">
        <v>1758</v>
      </c>
      <c r="Q4543" s="37" t="s">
        <v>1759</v>
      </c>
      <c r="R4543" s="37" t="s">
        <v>1760</v>
      </c>
      <c r="S4543" s="37" t="s">
        <v>1941</v>
      </c>
      <c r="T4543" s="37" t="s">
        <v>1940</v>
      </c>
      <c r="U4543" s="1" t="e">
        <f>VLOOKUP(T4543,[2]VAT!$A:$D,1,0)</f>
        <v>#N/A</v>
      </c>
      <c r="V4543" s="37" t="s">
        <v>2</v>
      </c>
      <c r="W4543" s="37" t="s">
        <v>2</v>
      </c>
      <c r="X4543" t="e">
        <f>VLOOKUP(T4543,[3]رکوردها!$A:$B,2,0)</f>
        <v>#N/A</v>
      </c>
      <c r="Y4543" t="e">
        <f>VLOOKUP(T4543,[3]رکوردها!$A:$D,4,0)</f>
        <v>#N/A</v>
      </c>
      <c r="Z4543" t="e">
        <f>VLOOKUP(T4543,[3]رکوردها!$A:$C,3,0)</f>
        <v>#N/A</v>
      </c>
      <c r="AA4543" t="e">
        <f>VLOOKUP(T4543,[3]رکوردها!$A:$F,6,0)</f>
        <v>#N/A</v>
      </c>
      <c r="AB4543" t="e">
        <f>VLOOKUP(T4543,[3]رکوردها!$A:$E,5,0)</f>
        <v>#N/A</v>
      </c>
    </row>
    <row r="4544" spans="1:28" s="41" customFormat="1" hidden="1" x14ac:dyDescent="0.2">
      <c r="A4544" s="36">
        <v>173786</v>
      </c>
      <c r="B4544" s="36">
        <v>1550</v>
      </c>
      <c r="C4544" s="36">
        <v>1605</v>
      </c>
      <c r="D4544" s="36" t="str">
        <f>VLOOKUP(C4544,Piv.Analysis!A:AA,27,0)</f>
        <v>دریافت و پرداخت</v>
      </c>
      <c r="E4544" s="36"/>
      <c r="F4544" s="37" t="s">
        <v>2046</v>
      </c>
      <c r="G4544" s="37" t="s">
        <v>2048</v>
      </c>
      <c r="H4544" s="38">
        <v>0</v>
      </c>
      <c r="I4544" s="38">
        <v>4562500000</v>
      </c>
      <c r="J4544" s="38">
        <f t="shared" si="71"/>
        <v>-4562500000</v>
      </c>
      <c r="K4544" s="38"/>
      <c r="L4544" s="49"/>
      <c r="M4544" s="37" t="s">
        <v>63</v>
      </c>
      <c r="N4544" s="37" t="s">
        <v>64</v>
      </c>
      <c r="O4544" s="37" t="s">
        <v>1757</v>
      </c>
      <c r="P4544" s="37" t="s">
        <v>1758</v>
      </c>
      <c r="Q4544" s="37" t="s">
        <v>1759</v>
      </c>
      <c r="R4544" s="37" t="s">
        <v>1760</v>
      </c>
      <c r="S4544" s="37" t="s">
        <v>1941</v>
      </c>
      <c r="T4544" s="37" t="s">
        <v>1940</v>
      </c>
      <c r="U4544" s="1" t="e">
        <f>VLOOKUP(T4544,[2]VAT!$A:$D,1,0)</f>
        <v>#N/A</v>
      </c>
      <c r="V4544" s="37" t="s">
        <v>2</v>
      </c>
      <c r="W4544" s="37" t="s">
        <v>2</v>
      </c>
      <c r="X4544" t="e">
        <f>VLOOKUP(T4544,[3]رکوردها!$A:$B,2,0)</f>
        <v>#N/A</v>
      </c>
      <c r="Y4544" t="e">
        <f>VLOOKUP(T4544,[3]رکوردها!$A:$D,4,0)</f>
        <v>#N/A</v>
      </c>
      <c r="Z4544" t="e">
        <f>VLOOKUP(T4544,[3]رکوردها!$A:$C,3,0)</f>
        <v>#N/A</v>
      </c>
      <c r="AA4544" t="e">
        <f>VLOOKUP(T4544,[3]رکوردها!$A:$F,6,0)</f>
        <v>#N/A</v>
      </c>
      <c r="AB4544" t="e">
        <f>VLOOKUP(T4544,[3]رکوردها!$A:$E,5,0)</f>
        <v>#N/A</v>
      </c>
    </row>
    <row r="4545" spans="1:28" s="41" customFormat="1" hidden="1" x14ac:dyDescent="0.2">
      <c r="A4545" s="36">
        <v>173788</v>
      </c>
      <c r="B4545" s="36">
        <v>1550</v>
      </c>
      <c r="C4545" s="36">
        <v>1605</v>
      </c>
      <c r="D4545" s="36" t="str">
        <f>VLOOKUP(C4545,Piv.Analysis!A:AA,27,0)</f>
        <v>دریافت و پرداخت</v>
      </c>
      <c r="E4545" s="36"/>
      <c r="F4545" s="37" t="s">
        <v>2046</v>
      </c>
      <c r="G4545" s="37" t="s">
        <v>2049</v>
      </c>
      <c r="H4545" s="38">
        <v>0</v>
      </c>
      <c r="I4545" s="38">
        <v>1000000000</v>
      </c>
      <c r="J4545" s="38">
        <f t="shared" si="71"/>
        <v>-1000000000</v>
      </c>
      <c r="K4545" s="38"/>
      <c r="L4545" s="49"/>
      <c r="M4545" s="37" t="s">
        <v>63</v>
      </c>
      <c r="N4545" s="37" t="s">
        <v>64</v>
      </c>
      <c r="O4545" s="37" t="s">
        <v>1757</v>
      </c>
      <c r="P4545" s="37" t="s">
        <v>1758</v>
      </c>
      <c r="Q4545" s="37" t="s">
        <v>1759</v>
      </c>
      <c r="R4545" s="37" t="s">
        <v>1760</v>
      </c>
      <c r="S4545" s="37" t="s">
        <v>1941</v>
      </c>
      <c r="T4545" s="37" t="s">
        <v>1940</v>
      </c>
      <c r="U4545" s="1" t="e">
        <f>VLOOKUP(T4545,[2]VAT!$A:$D,1,0)</f>
        <v>#N/A</v>
      </c>
      <c r="V4545" s="37" t="s">
        <v>2</v>
      </c>
      <c r="W4545" s="37" t="s">
        <v>2</v>
      </c>
      <c r="X4545" t="e">
        <f>VLOOKUP(T4545,[3]رکوردها!$A:$B,2,0)</f>
        <v>#N/A</v>
      </c>
      <c r="Y4545" t="e">
        <f>VLOOKUP(T4545,[3]رکوردها!$A:$D,4,0)</f>
        <v>#N/A</v>
      </c>
      <c r="Z4545" t="e">
        <f>VLOOKUP(T4545,[3]رکوردها!$A:$C,3,0)</f>
        <v>#N/A</v>
      </c>
      <c r="AA4545" t="e">
        <f>VLOOKUP(T4545,[3]رکوردها!$A:$F,6,0)</f>
        <v>#N/A</v>
      </c>
      <c r="AB4545" t="e">
        <f>VLOOKUP(T4545,[3]رکوردها!$A:$E,5,0)</f>
        <v>#N/A</v>
      </c>
    </row>
    <row r="4546" spans="1:28" s="41" customFormat="1" hidden="1" x14ac:dyDescent="0.2">
      <c r="A4546" s="36">
        <v>173790</v>
      </c>
      <c r="B4546" s="36">
        <v>1550</v>
      </c>
      <c r="C4546" s="36">
        <v>1605</v>
      </c>
      <c r="D4546" s="36" t="str">
        <f>VLOOKUP(C4546,Piv.Analysis!A:AA,27,0)</f>
        <v>دریافت و پرداخت</v>
      </c>
      <c r="E4546" s="36"/>
      <c r="F4546" s="37" t="s">
        <v>2046</v>
      </c>
      <c r="G4546" s="37" t="s">
        <v>2050</v>
      </c>
      <c r="H4546" s="38">
        <v>0</v>
      </c>
      <c r="I4546" s="38">
        <v>304689000</v>
      </c>
      <c r="J4546" s="38">
        <f t="shared" si="71"/>
        <v>-304689000</v>
      </c>
      <c r="K4546" s="38"/>
      <c r="L4546" s="49"/>
      <c r="M4546" s="37" t="s">
        <v>63</v>
      </c>
      <c r="N4546" s="37" t="s">
        <v>64</v>
      </c>
      <c r="O4546" s="37" t="s">
        <v>1757</v>
      </c>
      <c r="P4546" s="37" t="s">
        <v>1758</v>
      </c>
      <c r="Q4546" s="37" t="s">
        <v>1759</v>
      </c>
      <c r="R4546" s="37" t="s">
        <v>1760</v>
      </c>
      <c r="S4546" s="37" t="s">
        <v>1941</v>
      </c>
      <c r="T4546" s="37" t="s">
        <v>1940</v>
      </c>
      <c r="U4546" s="1" t="e">
        <f>VLOOKUP(T4546,[2]VAT!$A:$D,1,0)</f>
        <v>#N/A</v>
      </c>
      <c r="V4546" s="37" t="s">
        <v>2</v>
      </c>
      <c r="W4546" s="37" t="s">
        <v>2</v>
      </c>
      <c r="X4546" t="e">
        <f>VLOOKUP(T4546,[3]رکوردها!$A:$B,2,0)</f>
        <v>#N/A</v>
      </c>
      <c r="Y4546" t="e">
        <f>VLOOKUP(T4546,[3]رکوردها!$A:$D,4,0)</f>
        <v>#N/A</v>
      </c>
      <c r="Z4546" t="e">
        <f>VLOOKUP(T4546,[3]رکوردها!$A:$C,3,0)</f>
        <v>#N/A</v>
      </c>
      <c r="AA4546" t="e">
        <f>VLOOKUP(T4546,[3]رکوردها!$A:$F,6,0)</f>
        <v>#N/A</v>
      </c>
      <c r="AB4546" t="e">
        <f>VLOOKUP(T4546,[3]رکوردها!$A:$E,5,0)</f>
        <v>#N/A</v>
      </c>
    </row>
    <row r="4547" spans="1:28" s="41" customFormat="1" hidden="1" x14ac:dyDescent="0.2">
      <c r="A4547" s="36">
        <v>173792</v>
      </c>
      <c r="B4547" s="36">
        <v>1550</v>
      </c>
      <c r="C4547" s="36">
        <v>1605</v>
      </c>
      <c r="D4547" s="36" t="str">
        <f>VLOOKUP(C4547,Piv.Analysis!A:AA,27,0)</f>
        <v>دریافت و پرداخت</v>
      </c>
      <c r="E4547" s="36"/>
      <c r="F4547" s="37" t="s">
        <v>2046</v>
      </c>
      <c r="G4547" s="37" t="s">
        <v>2051</v>
      </c>
      <c r="H4547" s="38">
        <v>0</v>
      </c>
      <c r="I4547" s="38">
        <v>75864000</v>
      </c>
      <c r="J4547" s="38">
        <f t="shared" si="71"/>
        <v>-75864000</v>
      </c>
      <c r="K4547" s="38"/>
      <c r="L4547" s="49"/>
      <c r="M4547" s="37" t="s">
        <v>63</v>
      </c>
      <c r="N4547" s="37" t="s">
        <v>64</v>
      </c>
      <c r="O4547" s="37" t="s">
        <v>1757</v>
      </c>
      <c r="P4547" s="37" t="s">
        <v>1758</v>
      </c>
      <c r="Q4547" s="37" t="s">
        <v>1759</v>
      </c>
      <c r="R4547" s="37" t="s">
        <v>1760</v>
      </c>
      <c r="S4547" s="37" t="s">
        <v>1941</v>
      </c>
      <c r="T4547" s="37" t="s">
        <v>1940</v>
      </c>
      <c r="U4547" s="1" t="e">
        <f>VLOOKUP(T4547,[2]VAT!$A:$D,1,0)</f>
        <v>#N/A</v>
      </c>
      <c r="V4547" s="37" t="s">
        <v>2</v>
      </c>
      <c r="W4547" s="37" t="s">
        <v>2</v>
      </c>
      <c r="X4547" t="e">
        <f>VLOOKUP(T4547,[3]رکوردها!$A:$B,2,0)</f>
        <v>#N/A</v>
      </c>
      <c r="Y4547" t="e">
        <f>VLOOKUP(T4547,[3]رکوردها!$A:$D,4,0)</f>
        <v>#N/A</v>
      </c>
      <c r="Z4547" t="e">
        <f>VLOOKUP(T4547,[3]رکوردها!$A:$C,3,0)</f>
        <v>#N/A</v>
      </c>
      <c r="AA4547" t="e">
        <f>VLOOKUP(T4547,[3]رکوردها!$A:$F,6,0)</f>
        <v>#N/A</v>
      </c>
      <c r="AB4547" t="e">
        <f>VLOOKUP(T4547,[3]رکوردها!$A:$E,5,0)</f>
        <v>#N/A</v>
      </c>
    </row>
    <row r="4548" spans="1:28" s="41" customFormat="1" hidden="1" x14ac:dyDescent="0.2">
      <c r="A4548" s="36">
        <v>173794</v>
      </c>
      <c r="B4548" s="36">
        <v>1550</v>
      </c>
      <c r="C4548" s="36">
        <v>1605</v>
      </c>
      <c r="D4548" s="36" t="str">
        <f>VLOOKUP(C4548,Piv.Analysis!A:AA,27,0)</f>
        <v>دریافت و پرداخت</v>
      </c>
      <c r="E4548" s="36"/>
      <c r="F4548" s="37" t="s">
        <v>2046</v>
      </c>
      <c r="G4548" s="37" t="s">
        <v>2052</v>
      </c>
      <c r="H4548" s="38">
        <v>0</v>
      </c>
      <c r="I4548" s="38">
        <v>130000000000</v>
      </c>
      <c r="J4548" s="38">
        <f t="shared" si="71"/>
        <v>-130000000000</v>
      </c>
      <c r="K4548" s="38"/>
      <c r="L4548" s="49"/>
      <c r="M4548" s="37" t="s">
        <v>63</v>
      </c>
      <c r="N4548" s="37" t="s">
        <v>64</v>
      </c>
      <c r="O4548" s="37" t="s">
        <v>1757</v>
      </c>
      <c r="P4548" s="37" t="s">
        <v>1758</v>
      </c>
      <c r="Q4548" s="37" t="s">
        <v>1759</v>
      </c>
      <c r="R4548" s="37" t="s">
        <v>1760</v>
      </c>
      <c r="S4548" s="37" t="s">
        <v>1941</v>
      </c>
      <c r="T4548" s="37" t="s">
        <v>1940</v>
      </c>
      <c r="U4548" s="1" t="e">
        <f>VLOOKUP(T4548,[2]VAT!$A:$D,1,0)</f>
        <v>#N/A</v>
      </c>
      <c r="V4548" s="37" t="s">
        <v>2</v>
      </c>
      <c r="W4548" s="37" t="s">
        <v>2</v>
      </c>
      <c r="X4548" t="e">
        <f>VLOOKUP(T4548,[3]رکوردها!$A:$B,2,0)</f>
        <v>#N/A</v>
      </c>
      <c r="Y4548" t="e">
        <f>VLOOKUP(T4548,[3]رکوردها!$A:$D,4,0)</f>
        <v>#N/A</v>
      </c>
      <c r="Z4548" t="e">
        <f>VLOOKUP(T4548,[3]رکوردها!$A:$C,3,0)</f>
        <v>#N/A</v>
      </c>
      <c r="AA4548" t="e">
        <f>VLOOKUP(T4548,[3]رکوردها!$A:$F,6,0)</f>
        <v>#N/A</v>
      </c>
      <c r="AB4548" t="e">
        <f>VLOOKUP(T4548,[3]رکوردها!$A:$E,5,0)</f>
        <v>#N/A</v>
      </c>
    </row>
    <row r="4549" spans="1:28" s="41" customFormat="1" hidden="1" x14ac:dyDescent="0.2">
      <c r="A4549" s="36">
        <v>173796</v>
      </c>
      <c r="B4549" s="36">
        <v>1550</v>
      </c>
      <c r="C4549" s="36">
        <v>1605</v>
      </c>
      <c r="D4549" s="36" t="str">
        <f>VLOOKUP(C4549,Piv.Analysis!A:AA,27,0)</f>
        <v>دریافت و پرداخت</v>
      </c>
      <c r="E4549" s="36"/>
      <c r="F4549" s="37" t="s">
        <v>2046</v>
      </c>
      <c r="G4549" s="37" t="s">
        <v>2053</v>
      </c>
      <c r="H4549" s="38">
        <v>0</v>
      </c>
      <c r="I4549" s="38">
        <v>6000000000</v>
      </c>
      <c r="J4549" s="38">
        <f t="shared" si="71"/>
        <v>-6000000000</v>
      </c>
      <c r="K4549" s="38"/>
      <c r="L4549" s="49"/>
      <c r="M4549" s="37" t="s">
        <v>63</v>
      </c>
      <c r="N4549" s="37" t="s">
        <v>64</v>
      </c>
      <c r="O4549" s="37" t="s">
        <v>1757</v>
      </c>
      <c r="P4549" s="37" t="s">
        <v>1758</v>
      </c>
      <c r="Q4549" s="37" t="s">
        <v>1759</v>
      </c>
      <c r="R4549" s="37" t="s">
        <v>1760</v>
      </c>
      <c r="S4549" s="37" t="s">
        <v>1941</v>
      </c>
      <c r="T4549" s="37" t="s">
        <v>1940</v>
      </c>
      <c r="U4549" s="1" t="e">
        <f>VLOOKUP(T4549,[2]VAT!$A:$D,1,0)</f>
        <v>#N/A</v>
      </c>
      <c r="V4549" s="37" t="s">
        <v>2</v>
      </c>
      <c r="W4549" s="37" t="s">
        <v>2</v>
      </c>
      <c r="X4549" t="e">
        <f>VLOOKUP(T4549,[3]رکوردها!$A:$B,2,0)</f>
        <v>#N/A</v>
      </c>
      <c r="Y4549" t="e">
        <f>VLOOKUP(T4549,[3]رکوردها!$A:$D,4,0)</f>
        <v>#N/A</v>
      </c>
      <c r="Z4549" t="e">
        <f>VLOOKUP(T4549,[3]رکوردها!$A:$C,3,0)</f>
        <v>#N/A</v>
      </c>
      <c r="AA4549" t="e">
        <f>VLOOKUP(T4549,[3]رکوردها!$A:$F,6,0)</f>
        <v>#N/A</v>
      </c>
      <c r="AB4549" t="e">
        <f>VLOOKUP(T4549,[3]رکوردها!$A:$E,5,0)</f>
        <v>#N/A</v>
      </c>
    </row>
    <row r="4550" spans="1:28" hidden="1" x14ac:dyDescent="0.2">
      <c r="A4550" s="36">
        <v>174734</v>
      </c>
      <c r="B4550" s="36">
        <v>1551</v>
      </c>
      <c r="C4550" s="36">
        <v>1669</v>
      </c>
      <c r="D4550" s="36" t="str">
        <f>VLOOKUP(C4550,Piv.Analysis!A:AA,27,0)</f>
        <v>کارمزد</v>
      </c>
      <c r="E4550" s="39" t="s">
        <v>5191</v>
      </c>
      <c r="F4550" s="37" t="s">
        <v>2046</v>
      </c>
      <c r="G4550" s="37" t="s">
        <v>2054</v>
      </c>
      <c r="H4550" s="38">
        <v>0</v>
      </c>
      <c r="I4550" s="38">
        <v>250000</v>
      </c>
      <c r="J4550" s="38">
        <f t="shared" si="71"/>
        <v>-250000</v>
      </c>
      <c r="K4550" s="38"/>
      <c r="L4550" s="49"/>
      <c r="M4550" s="37" t="s">
        <v>63</v>
      </c>
      <c r="N4550" s="37" t="s">
        <v>64</v>
      </c>
      <c r="O4550" s="37" t="s">
        <v>1757</v>
      </c>
      <c r="P4550" s="37" t="s">
        <v>1758</v>
      </c>
      <c r="Q4550" s="37" t="s">
        <v>1759</v>
      </c>
      <c r="R4550" s="37" t="s">
        <v>1760</v>
      </c>
      <c r="S4550" s="37" t="s">
        <v>1941</v>
      </c>
      <c r="T4550" s="37" t="s">
        <v>1940</v>
      </c>
      <c r="U4550" s="1" t="e">
        <f>VLOOKUP(T4550,[2]VAT!$A:$D,1,0)</f>
        <v>#N/A</v>
      </c>
      <c r="V4550" s="37" t="s">
        <v>2</v>
      </c>
      <c r="W4550" s="37" t="s">
        <v>2</v>
      </c>
      <c r="X4550" t="e">
        <f>VLOOKUP(T4550,[3]رکوردها!$A:$B,2,0)</f>
        <v>#N/A</v>
      </c>
      <c r="Y4550" t="e">
        <f>VLOOKUP(T4550,[3]رکوردها!$A:$D,4,0)</f>
        <v>#N/A</v>
      </c>
      <c r="Z4550" t="e">
        <f>VLOOKUP(T4550,[3]رکوردها!$A:$C,3,0)</f>
        <v>#N/A</v>
      </c>
      <c r="AA4550" t="e">
        <f>VLOOKUP(T4550,[3]رکوردها!$A:$F,6,0)</f>
        <v>#N/A</v>
      </c>
      <c r="AB4550" t="e">
        <f>VLOOKUP(T4550,[3]رکوردها!$A:$E,5,0)</f>
        <v>#N/A</v>
      </c>
    </row>
    <row r="4551" spans="1:28" hidden="1" x14ac:dyDescent="0.2">
      <c r="A4551" s="36">
        <v>174736</v>
      </c>
      <c r="B4551" s="36">
        <v>1551</v>
      </c>
      <c r="C4551" s="36">
        <v>1669</v>
      </c>
      <c r="D4551" s="36" t="str">
        <f>VLOOKUP(C4551,Piv.Analysis!A:AA,27,0)</f>
        <v>کارمزد</v>
      </c>
      <c r="E4551" s="39" t="s">
        <v>5191</v>
      </c>
      <c r="F4551" s="37" t="s">
        <v>2046</v>
      </c>
      <c r="G4551" s="37" t="s">
        <v>2055</v>
      </c>
      <c r="H4551" s="38">
        <v>0</v>
      </c>
      <c r="I4551" s="38">
        <v>200000</v>
      </c>
      <c r="J4551" s="38">
        <f t="shared" si="71"/>
        <v>-200000</v>
      </c>
      <c r="K4551" s="38"/>
      <c r="L4551" s="49"/>
      <c r="M4551" s="37" t="s">
        <v>63</v>
      </c>
      <c r="N4551" s="37" t="s">
        <v>64</v>
      </c>
      <c r="O4551" s="37" t="s">
        <v>1757</v>
      </c>
      <c r="P4551" s="37" t="s">
        <v>1758</v>
      </c>
      <c r="Q4551" s="37" t="s">
        <v>1759</v>
      </c>
      <c r="R4551" s="37" t="s">
        <v>1760</v>
      </c>
      <c r="S4551" s="37" t="s">
        <v>1941</v>
      </c>
      <c r="T4551" s="37" t="s">
        <v>1940</v>
      </c>
      <c r="U4551" s="1" t="e">
        <f>VLOOKUP(T4551,[2]VAT!$A:$D,1,0)</f>
        <v>#N/A</v>
      </c>
      <c r="V4551" s="37" t="s">
        <v>2</v>
      </c>
      <c r="W4551" s="37" t="s">
        <v>2</v>
      </c>
      <c r="X4551" t="e">
        <f>VLOOKUP(T4551,[3]رکوردها!$A:$B,2,0)</f>
        <v>#N/A</v>
      </c>
      <c r="Y4551" t="e">
        <f>VLOOKUP(T4551,[3]رکوردها!$A:$D,4,0)</f>
        <v>#N/A</v>
      </c>
      <c r="Z4551" t="e">
        <f>VLOOKUP(T4551,[3]رکوردها!$A:$C,3,0)</f>
        <v>#N/A</v>
      </c>
      <c r="AA4551" t="e">
        <f>VLOOKUP(T4551,[3]رکوردها!$A:$F,6,0)</f>
        <v>#N/A</v>
      </c>
      <c r="AB4551" t="e">
        <f>VLOOKUP(T4551,[3]رکوردها!$A:$E,5,0)</f>
        <v>#N/A</v>
      </c>
    </row>
    <row r="4552" spans="1:28" hidden="1" x14ac:dyDescent="0.2">
      <c r="A4552" s="36">
        <v>174738</v>
      </c>
      <c r="B4552" s="36">
        <v>1551</v>
      </c>
      <c r="C4552" s="36">
        <v>1669</v>
      </c>
      <c r="D4552" s="36" t="str">
        <f>VLOOKUP(C4552,Piv.Analysis!A:AA,27,0)</f>
        <v>کارمزد</v>
      </c>
      <c r="E4552" s="39" t="s">
        <v>5191</v>
      </c>
      <c r="F4552" s="37" t="s">
        <v>2046</v>
      </c>
      <c r="G4552" s="37" t="s">
        <v>2056</v>
      </c>
      <c r="H4552" s="38">
        <v>0</v>
      </c>
      <c r="I4552" s="38">
        <v>7580</v>
      </c>
      <c r="J4552" s="38">
        <f t="shared" si="71"/>
        <v>-7580</v>
      </c>
      <c r="K4552" s="38"/>
      <c r="L4552" s="49"/>
      <c r="M4552" s="37" t="s">
        <v>63</v>
      </c>
      <c r="N4552" s="37" t="s">
        <v>64</v>
      </c>
      <c r="O4552" s="37" t="s">
        <v>1757</v>
      </c>
      <c r="P4552" s="37" t="s">
        <v>1758</v>
      </c>
      <c r="Q4552" s="37" t="s">
        <v>1759</v>
      </c>
      <c r="R4552" s="37" t="s">
        <v>1760</v>
      </c>
      <c r="S4552" s="37" t="s">
        <v>1941</v>
      </c>
      <c r="T4552" s="37" t="s">
        <v>1940</v>
      </c>
      <c r="U4552" s="1" t="e">
        <f>VLOOKUP(T4552,[2]VAT!$A:$D,1,0)</f>
        <v>#N/A</v>
      </c>
      <c r="V4552" s="37" t="s">
        <v>2</v>
      </c>
      <c r="W4552" s="37" t="s">
        <v>2</v>
      </c>
      <c r="X4552" t="e">
        <f>VLOOKUP(T4552,[3]رکوردها!$A:$B,2,0)</f>
        <v>#N/A</v>
      </c>
      <c r="Y4552" t="e">
        <f>VLOOKUP(T4552,[3]رکوردها!$A:$D,4,0)</f>
        <v>#N/A</v>
      </c>
      <c r="Z4552" t="e">
        <f>VLOOKUP(T4552,[3]رکوردها!$A:$C,3,0)</f>
        <v>#N/A</v>
      </c>
      <c r="AA4552" t="e">
        <f>VLOOKUP(T4552,[3]رکوردها!$A:$F,6,0)</f>
        <v>#N/A</v>
      </c>
      <c r="AB4552" t="e">
        <f>VLOOKUP(T4552,[3]رکوردها!$A:$E,5,0)</f>
        <v>#N/A</v>
      </c>
    </row>
    <row r="4553" spans="1:28" hidden="1" x14ac:dyDescent="0.2">
      <c r="A4553" s="36">
        <v>174740</v>
      </c>
      <c r="B4553" s="36">
        <v>1551</v>
      </c>
      <c r="C4553" s="36">
        <v>1669</v>
      </c>
      <c r="D4553" s="36" t="str">
        <f>VLOOKUP(C4553,Piv.Analysis!A:AA,27,0)</f>
        <v>کارمزد</v>
      </c>
      <c r="E4553" s="39" t="s">
        <v>5191</v>
      </c>
      <c r="F4553" s="37" t="s">
        <v>2046</v>
      </c>
      <c r="G4553" s="37" t="s">
        <v>2057</v>
      </c>
      <c r="H4553" s="38">
        <v>0</v>
      </c>
      <c r="I4553" s="38">
        <v>25000</v>
      </c>
      <c r="J4553" s="38">
        <f t="shared" si="71"/>
        <v>-25000</v>
      </c>
      <c r="K4553" s="38"/>
      <c r="L4553" s="49"/>
      <c r="M4553" s="37" t="s">
        <v>63</v>
      </c>
      <c r="N4553" s="37" t="s">
        <v>64</v>
      </c>
      <c r="O4553" s="37" t="s">
        <v>1757</v>
      </c>
      <c r="P4553" s="37" t="s">
        <v>1758</v>
      </c>
      <c r="Q4553" s="37" t="s">
        <v>1759</v>
      </c>
      <c r="R4553" s="37" t="s">
        <v>1760</v>
      </c>
      <c r="S4553" s="37" t="s">
        <v>1941</v>
      </c>
      <c r="T4553" s="37" t="s">
        <v>1940</v>
      </c>
      <c r="U4553" s="1" t="e">
        <f>VLOOKUP(T4553,[2]VAT!$A:$D,1,0)</f>
        <v>#N/A</v>
      </c>
      <c r="V4553" s="37" t="s">
        <v>2</v>
      </c>
      <c r="W4553" s="37" t="s">
        <v>2</v>
      </c>
      <c r="X4553" t="e">
        <f>VLOOKUP(T4553,[3]رکوردها!$A:$B,2,0)</f>
        <v>#N/A</v>
      </c>
      <c r="Y4553" t="e">
        <f>VLOOKUP(T4553,[3]رکوردها!$A:$D,4,0)</f>
        <v>#N/A</v>
      </c>
      <c r="Z4553" t="e">
        <f>VLOOKUP(T4553,[3]رکوردها!$A:$C,3,0)</f>
        <v>#N/A</v>
      </c>
      <c r="AA4553" t="e">
        <f>VLOOKUP(T4553,[3]رکوردها!$A:$F,6,0)</f>
        <v>#N/A</v>
      </c>
      <c r="AB4553" t="e">
        <f>VLOOKUP(T4553,[3]رکوردها!$A:$E,5,0)</f>
        <v>#N/A</v>
      </c>
    </row>
    <row r="4554" spans="1:28" hidden="1" x14ac:dyDescent="0.2">
      <c r="A4554" s="36">
        <v>174742</v>
      </c>
      <c r="B4554" s="36">
        <v>1551</v>
      </c>
      <c r="C4554" s="36">
        <v>1669</v>
      </c>
      <c r="D4554" s="36" t="str">
        <f>VLOOKUP(C4554,Piv.Analysis!A:AA,27,0)</f>
        <v>کارمزد</v>
      </c>
      <c r="E4554" s="39" t="s">
        <v>5191</v>
      </c>
      <c r="F4554" s="37" t="s">
        <v>2046</v>
      </c>
      <c r="G4554" s="37" t="s">
        <v>2058</v>
      </c>
      <c r="H4554" s="38">
        <v>0</v>
      </c>
      <c r="I4554" s="38">
        <v>250000</v>
      </c>
      <c r="J4554" s="38">
        <f t="shared" si="71"/>
        <v>-250000</v>
      </c>
      <c r="K4554" s="38"/>
      <c r="L4554" s="49"/>
      <c r="M4554" s="37" t="s">
        <v>63</v>
      </c>
      <c r="N4554" s="37" t="s">
        <v>64</v>
      </c>
      <c r="O4554" s="37" t="s">
        <v>1757</v>
      </c>
      <c r="P4554" s="37" t="s">
        <v>1758</v>
      </c>
      <c r="Q4554" s="37" t="s">
        <v>1759</v>
      </c>
      <c r="R4554" s="37" t="s">
        <v>1760</v>
      </c>
      <c r="S4554" s="37" t="s">
        <v>1941</v>
      </c>
      <c r="T4554" s="37" t="s">
        <v>1940</v>
      </c>
      <c r="U4554" s="1" t="e">
        <f>VLOOKUP(T4554,[2]VAT!$A:$D,1,0)</f>
        <v>#N/A</v>
      </c>
      <c r="V4554" s="37" t="s">
        <v>2</v>
      </c>
      <c r="W4554" s="37" t="s">
        <v>2</v>
      </c>
      <c r="X4554" t="e">
        <f>VLOOKUP(T4554,[3]رکوردها!$A:$B,2,0)</f>
        <v>#N/A</v>
      </c>
      <c r="Y4554" t="e">
        <f>VLOOKUP(T4554,[3]رکوردها!$A:$D,4,0)</f>
        <v>#N/A</v>
      </c>
      <c r="Z4554" t="e">
        <f>VLOOKUP(T4554,[3]رکوردها!$A:$C,3,0)</f>
        <v>#N/A</v>
      </c>
      <c r="AA4554" t="e">
        <f>VLOOKUP(T4554,[3]رکوردها!$A:$F,6,0)</f>
        <v>#N/A</v>
      </c>
      <c r="AB4554" t="e">
        <f>VLOOKUP(T4554,[3]رکوردها!$A:$E,5,0)</f>
        <v>#N/A</v>
      </c>
    </row>
    <row r="4555" spans="1:28" hidden="1" x14ac:dyDescent="0.2">
      <c r="A4555" s="36">
        <v>174744</v>
      </c>
      <c r="B4555" s="36">
        <v>1551</v>
      </c>
      <c r="C4555" s="36">
        <v>1669</v>
      </c>
      <c r="D4555" s="36" t="str">
        <f>VLOOKUP(C4555,Piv.Analysis!A:AA,27,0)</f>
        <v>کارمزد</v>
      </c>
      <c r="E4555" s="39" t="s">
        <v>5191</v>
      </c>
      <c r="F4555" s="37" t="s">
        <v>2046</v>
      </c>
      <c r="G4555" s="37" t="s">
        <v>2059</v>
      </c>
      <c r="H4555" s="38">
        <v>0</v>
      </c>
      <c r="I4555" s="38">
        <v>250000</v>
      </c>
      <c r="J4555" s="38">
        <f t="shared" ref="J4555:J4618" si="72">H4555-I4555</f>
        <v>-250000</v>
      </c>
      <c r="K4555" s="38"/>
      <c r="L4555" s="49"/>
      <c r="M4555" s="37" t="s">
        <v>63</v>
      </c>
      <c r="N4555" s="37" t="s">
        <v>64</v>
      </c>
      <c r="O4555" s="37" t="s">
        <v>1757</v>
      </c>
      <c r="P4555" s="37" t="s">
        <v>1758</v>
      </c>
      <c r="Q4555" s="37" t="s">
        <v>1759</v>
      </c>
      <c r="R4555" s="37" t="s">
        <v>1760</v>
      </c>
      <c r="S4555" s="37" t="s">
        <v>1941</v>
      </c>
      <c r="T4555" s="37" t="s">
        <v>1940</v>
      </c>
      <c r="U4555" s="1" t="e">
        <f>VLOOKUP(T4555,[2]VAT!$A:$D,1,0)</f>
        <v>#N/A</v>
      </c>
      <c r="V4555" s="37" t="s">
        <v>2</v>
      </c>
      <c r="W4555" s="37" t="s">
        <v>2</v>
      </c>
      <c r="X4555" t="e">
        <f>VLOOKUP(T4555,[3]رکوردها!$A:$B,2,0)</f>
        <v>#N/A</v>
      </c>
      <c r="Y4555" t="e">
        <f>VLOOKUP(T4555,[3]رکوردها!$A:$D,4,0)</f>
        <v>#N/A</v>
      </c>
      <c r="Z4555" t="e">
        <f>VLOOKUP(T4555,[3]رکوردها!$A:$C,3,0)</f>
        <v>#N/A</v>
      </c>
      <c r="AA4555" t="e">
        <f>VLOOKUP(T4555,[3]رکوردها!$A:$F,6,0)</f>
        <v>#N/A</v>
      </c>
      <c r="AB4555" t="e">
        <f>VLOOKUP(T4555,[3]رکوردها!$A:$E,5,0)</f>
        <v>#N/A</v>
      </c>
    </row>
    <row r="4556" spans="1:28" s="41" customFormat="1" hidden="1" x14ac:dyDescent="0.2">
      <c r="A4556" s="36">
        <v>174746</v>
      </c>
      <c r="B4556" s="36">
        <v>1554</v>
      </c>
      <c r="C4556" s="36">
        <v>1670</v>
      </c>
      <c r="D4556" s="36" t="str">
        <f>VLOOKUP(C4556,Piv.Analysis!A:AA,27,0)</f>
        <v>دریافت و پرداخت</v>
      </c>
      <c r="E4556" s="36"/>
      <c r="F4556" s="37" t="s">
        <v>1692</v>
      </c>
      <c r="G4556" s="37" t="s">
        <v>2060</v>
      </c>
      <c r="H4556" s="38">
        <v>0</v>
      </c>
      <c r="I4556" s="38">
        <v>4261518083</v>
      </c>
      <c r="J4556" s="38">
        <f t="shared" si="72"/>
        <v>-4261518083</v>
      </c>
      <c r="K4556" s="38"/>
      <c r="L4556" s="49"/>
      <c r="M4556" s="37" t="s">
        <v>63</v>
      </c>
      <c r="N4556" s="37" t="s">
        <v>64</v>
      </c>
      <c r="O4556" s="37" t="s">
        <v>1757</v>
      </c>
      <c r="P4556" s="37" t="s">
        <v>1758</v>
      </c>
      <c r="Q4556" s="37" t="s">
        <v>1759</v>
      </c>
      <c r="R4556" s="37" t="s">
        <v>1760</v>
      </c>
      <c r="S4556" s="37" t="s">
        <v>1941</v>
      </c>
      <c r="T4556" s="37" t="s">
        <v>1940</v>
      </c>
      <c r="U4556" s="1" t="e">
        <f>VLOOKUP(T4556,[2]VAT!$A:$D,1,0)</f>
        <v>#N/A</v>
      </c>
      <c r="V4556" s="37" t="s">
        <v>2</v>
      </c>
      <c r="W4556" s="37" t="s">
        <v>2</v>
      </c>
      <c r="X4556" t="e">
        <f>VLOOKUP(T4556,[3]رکوردها!$A:$B,2,0)</f>
        <v>#N/A</v>
      </c>
      <c r="Y4556" t="e">
        <f>VLOOKUP(T4556,[3]رکوردها!$A:$D,4,0)</f>
        <v>#N/A</v>
      </c>
      <c r="Z4556" t="e">
        <f>VLOOKUP(T4556,[3]رکوردها!$A:$C,3,0)</f>
        <v>#N/A</v>
      </c>
      <c r="AA4556" t="e">
        <f>VLOOKUP(T4556,[3]رکوردها!$A:$F,6,0)</f>
        <v>#N/A</v>
      </c>
      <c r="AB4556" t="e">
        <f>VLOOKUP(T4556,[3]رکوردها!$A:$E,5,0)</f>
        <v>#N/A</v>
      </c>
    </row>
    <row r="4557" spans="1:28" s="41" customFormat="1" hidden="1" x14ac:dyDescent="0.2">
      <c r="A4557" s="36">
        <v>173704</v>
      </c>
      <c r="B4557" s="36">
        <v>1556</v>
      </c>
      <c r="C4557" s="36">
        <v>1596</v>
      </c>
      <c r="D4557" s="36" t="str">
        <f>VLOOKUP(C4557,Piv.Analysis!A:AA,27,0)</f>
        <v>دریافت و پرداخت</v>
      </c>
      <c r="E4557" s="36"/>
      <c r="F4557" s="37" t="s">
        <v>335</v>
      </c>
      <c r="G4557" s="37" t="s">
        <v>2061</v>
      </c>
      <c r="H4557" s="38">
        <v>0</v>
      </c>
      <c r="I4557" s="38">
        <v>1411202390</v>
      </c>
      <c r="J4557" s="38">
        <f t="shared" si="72"/>
        <v>-1411202390</v>
      </c>
      <c r="K4557" s="38"/>
      <c r="L4557" s="49"/>
      <c r="M4557" s="37" t="s">
        <v>63</v>
      </c>
      <c r="N4557" s="37" t="s">
        <v>64</v>
      </c>
      <c r="O4557" s="37" t="s">
        <v>1757</v>
      </c>
      <c r="P4557" s="37" t="s">
        <v>1758</v>
      </c>
      <c r="Q4557" s="37" t="s">
        <v>1759</v>
      </c>
      <c r="R4557" s="37" t="s">
        <v>1760</v>
      </c>
      <c r="S4557" s="37" t="s">
        <v>1941</v>
      </c>
      <c r="T4557" s="37" t="s">
        <v>1940</v>
      </c>
      <c r="U4557" s="1" t="e">
        <f>VLOOKUP(T4557,[2]VAT!$A:$D,1,0)</f>
        <v>#N/A</v>
      </c>
      <c r="V4557" s="37" t="s">
        <v>2</v>
      </c>
      <c r="W4557" s="37" t="s">
        <v>2</v>
      </c>
      <c r="X4557" t="e">
        <f>VLOOKUP(T4557,[3]رکوردها!$A:$B,2,0)</f>
        <v>#N/A</v>
      </c>
      <c r="Y4557" t="e">
        <f>VLOOKUP(T4557,[3]رکوردها!$A:$D,4,0)</f>
        <v>#N/A</v>
      </c>
      <c r="Z4557" t="e">
        <f>VLOOKUP(T4557,[3]رکوردها!$A:$C,3,0)</f>
        <v>#N/A</v>
      </c>
      <c r="AA4557" t="e">
        <f>VLOOKUP(T4557,[3]رکوردها!$A:$F,6,0)</f>
        <v>#N/A</v>
      </c>
      <c r="AB4557" t="e">
        <f>VLOOKUP(T4557,[3]رکوردها!$A:$E,5,0)</f>
        <v>#N/A</v>
      </c>
    </row>
    <row r="4558" spans="1:28" s="41" customFormat="1" hidden="1" x14ac:dyDescent="0.2">
      <c r="A4558" s="36">
        <v>174747</v>
      </c>
      <c r="B4558" s="36">
        <v>1558</v>
      </c>
      <c r="C4558" s="36">
        <v>1671</v>
      </c>
      <c r="D4558" s="39" t="s">
        <v>5175</v>
      </c>
      <c r="E4558" s="36"/>
      <c r="F4558" s="37" t="s">
        <v>335</v>
      </c>
      <c r="G4558" s="37" t="s">
        <v>2062</v>
      </c>
      <c r="H4558" s="38">
        <v>282000000</v>
      </c>
      <c r="I4558" s="38">
        <v>0</v>
      </c>
      <c r="J4558" s="38">
        <f t="shared" si="72"/>
        <v>282000000</v>
      </c>
      <c r="K4558" s="38"/>
      <c r="L4558" s="49"/>
      <c r="M4558" s="37" t="s">
        <v>63</v>
      </c>
      <c r="N4558" s="37" t="s">
        <v>64</v>
      </c>
      <c r="O4558" s="37" t="s">
        <v>1757</v>
      </c>
      <c r="P4558" s="37" t="s">
        <v>1758</v>
      </c>
      <c r="Q4558" s="37" t="s">
        <v>1759</v>
      </c>
      <c r="R4558" s="37" t="s">
        <v>1760</v>
      </c>
      <c r="S4558" s="37" t="s">
        <v>1941</v>
      </c>
      <c r="T4558" s="37" t="s">
        <v>1940</v>
      </c>
      <c r="U4558" s="1" t="e">
        <f>VLOOKUP(T4558,[2]VAT!$A:$D,1,0)</f>
        <v>#N/A</v>
      </c>
      <c r="V4558" s="37" t="s">
        <v>2</v>
      </c>
      <c r="W4558" s="37" t="s">
        <v>2</v>
      </c>
      <c r="X4558" t="e">
        <f>VLOOKUP(T4558,[3]رکوردها!$A:$B,2,0)</f>
        <v>#N/A</v>
      </c>
      <c r="Y4558" t="e">
        <f>VLOOKUP(T4558,[3]رکوردها!$A:$D,4,0)</f>
        <v>#N/A</v>
      </c>
      <c r="Z4558" t="e">
        <f>VLOOKUP(T4558,[3]رکوردها!$A:$C,3,0)</f>
        <v>#N/A</v>
      </c>
      <c r="AA4558" t="e">
        <f>VLOOKUP(T4558,[3]رکوردها!$A:$F,6,0)</f>
        <v>#N/A</v>
      </c>
      <c r="AB4558" t="e">
        <f>VLOOKUP(T4558,[3]رکوردها!$A:$E,5,0)</f>
        <v>#N/A</v>
      </c>
    </row>
    <row r="4559" spans="1:28" s="41" customFormat="1" hidden="1" x14ac:dyDescent="0.2">
      <c r="A4559" s="36">
        <v>174750</v>
      </c>
      <c r="B4559" s="36">
        <v>1558</v>
      </c>
      <c r="C4559" s="36">
        <v>1671</v>
      </c>
      <c r="D4559" s="39" t="s">
        <v>5175</v>
      </c>
      <c r="E4559" s="36"/>
      <c r="F4559" s="37" t="s">
        <v>335</v>
      </c>
      <c r="G4559" s="37" t="s">
        <v>2063</v>
      </c>
      <c r="H4559" s="38">
        <v>0</v>
      </c>
      <c r="I4559" s="38">
        <v>250000</v>
      </c>
      <c r="J4559" s="38">
        <f t="shared" si="72"/>
        <v>-250000</v>
      </c>
      <c r="K4559" s="38"/>
      <c r="L4559" s="49"/>
      <c r="M4559" s="37" t="s">
        <v>63</v>
      </c>
      <c r="N4559" s="37" t="s">
        <v>64</v>
      </c>
      <c r="O4559" s="37" t="s">
        <v>1757</v>
      </c>
      <c r="P4559" s="37" t="s">
        <v>1758</v>
      </c>
      <c r="Q4559" s="37" t="s">
        <v>1759</v>
      </c>
      <c r="R4559" s="37" t="s">
        <v>1760</v>
      </c>
      <c r="S4559" s="37" t="s">
        <v>1941</v>
      </c>
      <c r="T4559" s="37" t="s">
        <v>1940</v>
      </c>
      <c r="U4559" s="1" t="e">
        <f>VLOOKUP(T4559,[2]VAT!$A:$D,1,0)</f>
        <v>#N/A</v>
      </c>
      <c r="V4559" s="37" t="s">
        <v>2</v>
      </c>
      <c r="W4559" s="37" t="s">
        <v>2</v>
      </c>
      <c r="X4559" t="e">
        <f>VLOOKUP(T4559,[3]رکوردها!$A:$B,2,0)</f>
        <v>#N/A</v>
      </c>
      <c r="Y4559" t="e">
        <f>VLOOKUP(T4559,[3]رکوردها!$A:$D,4,0)</f>
        <v>#N/A</v>
      </c>
      <c r="Z4559" t="e">
        <f>VLOOKUP(T4559,[3]رکوردها!$A:$C,3,0)</f>
        <v>#N/A</v>
      </c>
      <c r="AA4559" t="e">
        <f>VLOOKUP(T4559,[3]رکوردها!$A:$F,6,0)</f>
        <v>#N/A</v>
      </c>
      <c r="AB4559" t="e">
        <f>VLOOKUP(T4559,[3]رکوردها!$A:$E,5,0)</f>
        <v>#N/A</v>
      </c>
    </row>
    <row r="4560" spans="1:28" s="41" customFormat="1" hidden="1" x14ac:dyDescent="0.2">
      <c r="A4560" s="36">
        <v>174751</v>
      </c>
      <c r="B4560" s="36">
        <v>1558</v>
      </c>
      <c r="C4560" s="36">
        <v>1671</v>
      </c>
      <c r="D4560" s="39" t="s">
        <v>5175</v>
      </c>
      <c r="E4560" s="36"/>
      <c r="F4560" s="37" t="s">
        <v>335</v>
      </c>
      <c r="G4560" s="37" t="s">
        <v>2064</v>
      </c>
      <c r="H4560" s="38">
        <v>0</v>
      </c>
      <c r="I4560" s="38">
        <v>629000000</v>
      </c>
      <c r="J4560" s="38">
        <f t="shared" si="72"/>
        <v>-629000000</v>
      </c>
      <c r="K4560" s="38"/>
      <c r="L4560" s="49"/>
      <c r="M4560" s="37" t="s">
        <v>63</v>
      </c>
      <c r="N4560" s="37" t="s">
        <v>64</v>
      </c>
      <c r="O4560" s="37" t="s">
        <v>1757</v>
      </c>
      <c r="P4560" s="37" t="s">
        <v>1758</v>
      </c>
      <c r="Q4560" s="37" t="s">
        <v>1759</v>
      </c>
      <c r="R4560" s="37" t="s">
        <v>1760</v>
      </c>
      <c r="S4560" s="37" t="s">
        <v>1941</v>
      </c>
      <c r="T4560" s="37" t="s">
        <v>1940</v>
      </c>
      <c r="U4560" s="1" t="e">
        <f>VLOOKUP(T4560,[2]VAT!$A:$D,1,0)</f>
        <v>#N/A</v>
      </c>
      <c r="V4560" s="37" t="s">
        <v>2</v>
      </c>
      <c r="W4560" s="37" t="s">
        <v>2</v>
      </c>
      <c r="X4560" t="e">
        <f>VLOOKUP(T4560,[3]رکوردها!$A:$B,2,0)</f>
        <v>#N/A</v>
      </c>
      <c r="Y4560" t="e">
        <f>VLOOKUP(T4560,[3]رکوردها!$A:$D,4,0)</f>
        <v>#N/A</v>
      </c>
      <c r="Z4560" t="e">
        <f>VLOOKUP(T4560,[3]رکوردها!$A:$C,3,0)</f>
        <v>#N/A</v>
      </c>
      <c r="AA4560" t="e">
        <f>VLOOKUP(T4560,[3]رکوردها!$A:$F,6,0)</f>
        <v>#N/A</v>
      </c>
      <c r="AB4560" t="e">
        <f>VLOOKUP(T4560,[3]رکوردها!$A:$E,5,0)</f>
        <v>#N/A</v>
      </c>
    </row>
    <row r="4561" spans="1:28" s="41" customFormat="1" hidden="1" x14ac:dyDescent="0.2">
      <c r="A4561" s="36">
        <v>174754</v>
      </c>
      <c r="B4561" s="36">
        <v>1558</v>
      </c>
      <c r="C4561" s="36">
        <v>1671</v>
      </c>
      <c r="D4561" s="39" t="s">
        <v>5175</v>
      </c>
      <c r="E4561" s="36"/>
      <c r="F4561" s="37" t="s">
        <v>335</v>
      </c>
      <c r="G4561" s="37" t="s">
        <v>2065</v>
      </c>
      <c r="H4561" s="38">
        <v>0</v>
      </c>
      <c r="I4561" s="38">
        <v>10000000000</v>
      </c>
      <c r="J4561" s="38">
        <f t="shared" si="72"/>
        <v>-10000000000</v>
      </c>
      <c r="K4561" s="38"/>
      <c r="L4561" s="49"/>
      <c r="M4561" s="37" t="s">
        <v>63</v>
      </c>
      <c r="N4561" s="37" t="s">
        <v>64</v>
      </c>
      <c r="O4561" s="37" t="s">
        <v>1757</v>
      </c>
      <c r="P4561" s="37" t="s">
        <v>1758</v>
      </c>
      <c r="Q4561" s="37" t="s">
        <v>1759</v>
      </c>
      <c r="R4561" s="37" t="s">
        <v>1760</v>
      </c>
      <c r="S4561" s="37" t="s">
        <v>1941</v>
      </c>
      <c r="T4561" s="37" t="s">
        <v>1940</v>
      </c>
      <c r="U4561" s="1" t="e">
        <f>VLOOKUP(T4561,[2]VAT!$A:$D,1,0)</f>
        <v>#N/A</v>
      </c>
      <c r="V4561" s="37" t="s">
        <v>2</v>
      </c>
      <c r="W4561" s="37" t="s">
        <v>2</v>
      </c>
      <c r="X4561" t="e">
        <f>VLOOKUP(T4561,[3]رکوردها!$A:$B,2,0)</f>
        <v>#N/A</v>
      </c>
      <c r="Y4561" t="e">
        <f>VLOOKUP(T4561,[3]رکوردها!$A:$D,4,0)</f>
        <v>#N/A</v>
      </c>
      <c r="Z4561" t="e">
        <f>VLOOKUP(T4561,[3]رکوردها!$A:$C,3,0)</f>
        <v>#N/A</v>
      </c>
      <c r="AA4561" t="e">
        <f>VLOOKUP(T4561,[3]رکوردها!$A:$F,6,0)</f>
        <v>#N/A</v>
      </c>
      <c r="AB4561" t="e">
        <f>VLOOKUP(T4561,[3]رکوردها!$A:$E,5,0)</f>
        <v>#N/A</v>
      </c>
    </row>
    <row r="4562" spans="1:28" s="41" customFormat="1" hidden="1" x14ac:dyDescent="0.2">
      <c r="A4562" s="36">
        <v>173830</v>
      </c>
      <c r="B4562" s="36">
        <v>1559</v>
      </c>
      <c r="C4562" s="36">
        <v>1608</v>
      </c>
      <c r="D4562" s="36" t="str">
        <f>VLOOKUP(C4562,Piv.Analysis!A:AA,27,0)</f>
        <v>دریافت و پرداخت</v>
      </c>
      <c r="E4562" s="36"/>
      <c r="F4562" s="37" t="s">
        <v>1666</v>
      </c>
      <c r="G4562" s="37" t="s">
        <v>2066</v>
      </c>
      <c r="H4562" s="38">
        <v>100000000000</v>
      </c>
      <c r="I4562" s="38">
        <v>0</v>
      </c>
      <c r="J4562" s="38">
        <f t="shared" si="72"/>
        <v>100000000000</v>
      </c>
      <c r="K4562" s="38"/>
      <c r="L4562" s="49"/>
      <c r="M4562" s="37" t="s">
        <v>63</v>
      </c>
      <c r="N4562" s="37" t="s">
        <v>64</v>
      </c>
      <c r="O4562" s="37" t="s">
        <v>1757</v>
      </c>
      <c r="P4562" s="37" t="s">
        <v>1758</v>
      </c>
      <c r="Q4562" s="37" t="s">
        <v>1759</v>
      </c>
      <c r="R4562" s="37" t="s">
        <v>1760</v>
      </c>
      <c r="S4562" s="37" t="s">
        <v>1941</v>
      </c>
      <c r="T4562" s="37" t="s">
        <v>1940</v>
      </c>
      <c r="U4562" s="1" t="e">
        <f>VLOOKUP(T4562,[2]VAT!$A:$D,1,0)</f>
        <v>#N/A</v>
      </c>
      <c r="V4562" s="37" t="s">
        <v>2</v>
      </c>
      <c r="W4562" s="37" t="s">
        <v>2</v>
      </c>
      <c r="X4562" t="e">
        <f>VLOOKUP(T4562,[3]رکوردها!$A:$B,2,0)</f>
        <v>#N/A</v>
      </c>
      <c r="Y4562" t="e">
        <f>VLOOKUP(T4562,[3]رکوردها!$A:$D,4,0)</f>
        <v>#N/A</v>
      </c>
      <c r="Z4562" t="e">
        <f>VLOOKUP(T4562,[3]رکوردها!$A:$C,3,0)</f>
        <v>#N/A</v>
      </c>
      <c r="AA4562" t="e">
        <f>VLOOKUP(T4562,[3]رکوردها!$A:$F,6,0)</f>
        <v>#N/A</v>
      </c>
      <c r="AB4562" t="e">
        <f>VLOOKUP(T4562,[3]رکوردها!$A:$E,5,0)</f>
        <v>#N/A</v>
      </c>
    </row>
    <row r="4563" spans="1:28" hidden="1" x14ac:dyDescent="0.2">
      <c r="A4563" s="36">
        <v>174757</v>
      </c>
      <c r="B4563" s="36">
        <v>1561</v>
      </c>
      <c r="C4563" s="36">
        <v>1672</v>
      </c>
      <c r="D4563" s="36" t="str">
        <f>VLOOKUP(C4563,Piv.Analysis!A:AA,27,0)</f>
        <v>کارمزد</v>
      </c>
      <c r="E4563" s="39" t="s">
        <v>5191</v>
      </c>
      <c r="F4563" s="37" t="s">
        <v>1666</v>
      </c>
      <c r="G4563" s="37" t="s">
        <v>2067</v>
      </c>
      <c r="H4563" s="38">
        <v>0</v>
      </c>
      <c r="I4563" s="38">
        <v>60000</v>
      </c>
      <c r="J4563" s="38">
        <f t="shared" si="72"/>
        <v>-60000</v>
      </c>
      <c r="K4563" s="38"/>
      <c r="L4563" s="49"/>
      <c r="M4563" s="37" t="s">
        <v>63</v>
      </c>
      <c r="N4563" s="37" t="s">
        <v>64</v>
      </c>
      <c r="O4563" s="37" t="s">
        <v>1757</v>
      </c>
      <c r="P4563" s="37" t="s">
        <v>1758</v>
      </c>
      <c r="Q4563" s="37" t="s">
        <v>1759</v>
      </c>
      <c r="R4563" s="37" t="s">
        <v>1760</v>
      </c>
      <c r="S4563" s="37" t="s">
        <v>1941</v>
      </c>
      <c r="T4563" s="37" t="s">
        <v>1940</v>
      </c>
      <c r="U4563" s="1" t="e">
        <f>VLOOKUP(T4563,[2]VAT!$A:$D,1,0)</f>
        <v>#N/A</v>
      </c>
      <c r="V4563" s="37" t="s">
        <v>2</v>
      </c>
      <c r="W4563" s="37" t="s">
        <v>2</v>
      </c>
      <c r="X4563" t="e">
        <f>VLOOKUP(T4563,[3]رکوردها!$A:$B,2,0)</f>
        <v>#N/A</v>
      </c>
      <c r="Y4563" t="e">
        <f>VLOOKUP(T4563,[3]رکوردها!$A:$D,4,0)</f>
        <v>#N/A</v>
      </c>
      <c r="Z4563" t="e">
        <f>VLOOKUP(T4563,[3]رکوردها!$A:$C,3,0)</f>
        <v>#N/A</v>
      </c>
      <c r="AA4563" t="e">
        <f>VLOOKUP(T4563,[3]رکوردها!$A:$F,6,0)</f>
        <v>#N/A</v>
      </c>
      <c r="AB4563" t="e">
        <f>VLOOKUP(T4563,[3]رکوردها!$A:$E,5,0)</f>
        <v>#N/A</v>
      </c>
    </row>
    <row r="4564" spans="1:28" s="41" customFormat="1" hidden="1" x14ac:dyDescent="0.2">
      <c r="A4564" s="36">
        <v>174759</v>
      </c>
      <c r="B4564" s="36">
        <v>1566</v>
      </c>
      <c r="C4564" s="36">
        <v>1673</v>
      </c>
      <c r="D4564" s="36" t="str">
        <f>VLOOKUP(C4564,Piv.Analysis!A:AA,27,0)</f>
        <v>دریافت و پرداخت</v>
      </c>
      <c r="E4564" s="36"/>
      <c r="F4564" s="37" t="s">
        <v>45</v>
      </c>
      <c r="G4564" s="37" t="s">
        <v>2068</v>
      </c>
      <c r="H4564" s="38">
        <v>100000000000</v>
      </c>
      <c r="I4564" s="38">
        <v>0</v>
      </c>
      <c r="J4564" s="38">
        <f t="shared" si="72"/>
        <v>100000000000</v>
      </c>
      <c r="K4564" s="38"/>
      <c r="L4564" s="49"/>
      <c r="M4564" s="37" t="s">
        <v>63</v>
      </c>
      <c r="N4564" s="37" t="s">
        <v>64</v>
      </c>
      <c r="O4564" s="37" t="s">
        <v>1757</v>
      </c>
      <c r="P4564" s="37" t="s">
        <v>1758</v>
      </c>
      <c r="Q4564" s="37" t="s">
        <v>1759</v>
      </c>
      <c r="R4564" s="37" t="s">
        <v>1760</v>
      </c>
      <c r="S4564" s="37" t="s">
        <v>1941</v>
      </c>
      <c r="T4564" s="37" t="s">
        <v>1940</v>
      </c>
      <c r="U4564" s="1" t="e">
        <f>VLOOKUP(T4564,[2]VAT!$A:$D,1,0)</f>
        <v>#N/A</v>
      </c>
      <c r="V4564" s="37" t="s">
        <v>2</v>
      </c>
      <c r="W4564" s="37" t="s">
        <v>2</v>
      </c>
      <c r="X4564" t="e">
        <f>VLOOKUP(T4564,[3]رکوردها!$A:$B,2,0)</f>
        <v>#N/A</v>
      </c>
      <c r="Y4564" t="e">
        <f>VLOOKUP(T4564,[3]رکوردها!$A:$D,4,0)</f>
        <v>#N/A</v>
      </c>
      <c r="Z4564" t="e">
        <f>VLOOKUP(T4564,[3]رکوردها!$A:$C,3,0)</f>
        <v>#N/A</v>
      </c>
      <c r="AA4564" t="e">
        <f>VLOOKUP(T4564,[3]رکوردها!$A:$F,6,0)</f>
        <v>#N/A</v>
      </c>
      <c r="AB4564" t="e">
        <f>VLOOKUP(T4564,[3]رکوردها!$A:$E,5,0)</f>
        <v>#N/A</v>
      </c>
    </row>
    <row r="4565" spans="1:28" s="41" customFormat="1" hidden="1" x14ac:dyDescent="0.2">
      <c r="A4565" s="36">
        <v>174297</v>
      </c>
      <c r="B4565" s="36">
        <v>1576</v>
      </c>
      <c r="C4565" s="36">
        <v>1649</v>
      </c>
      <c r="D4565" s="36" t="str">
        <f>VLOOKUP(C4565,Piv.Analysis!A:AA,27,0)</f>
        <v>دریافت و پرداخت</v>
      </c>
      <c r="E4565" s="36"/>
      <c r="F4565" s="37" t="s">
        <v>347</v>
      </c>
      <c r="G4565" s="37" t="s">
        <v>2069</v>
      </c>
      <c r="H4565" s="38">
        <v>0</v>
      </c>
      <c r="I4565" s="38">
        <v>58525750</v>
      </c>
      <c r="J4565" s="38">
        <f t="shared" si="72"/>
        <v>-58525750</v>
      </c>
      <c r="K4565" s="38"/>
      <c r="L4565" s="49"/>
      <c r="M4565" s="37" t="s">
        <v>63</v>
      </c>
      <c r="N4565" s="37" t="s">
        <v>64</v>
      </c>
      <c r="O4565" s="37" t="s">
        <v>1757</v>
      </c>
      <c r="P4565" s="37" t="s">
        <v>1758</v>
      </c>
      <c r="Q4565" s="37" t="s">
        <v>1759</v>
      </c>
      <c r="R4565" s="37" t="s">
        <v>1760</v>
      </c>
      <c r="S4565" s="37" t="s">
        <v>1941</v>
      </c>
      <c r="T4565" s="37" t="s">
        <v>1940</v>
      </c>
      <c r="U4565" s="1" t="e">
        <f>VLOOKUP(T4565,[2]VAT!$A:$D,1,0)</f>
        <v>#N/A</v>
      </c>
      <c r="V4565" s="37" t="s">
        <v>2</v>
      </c>
      <c r="W4565" s="37" t="s">
        <v>2</v>
      </c>
      <c r="X4565" t="e">
        <f>VLOOKUP(T4565,[3]رکوردها!$A:$B,2,0)</f>
        <v>#N/A</v>
      </c>
      <c r="Y4565" t="e">
        <f>VLOOKUP(T4565,[3]رکوردها!$A:$D,4,0)</f>
        <v>#N/A</v>
      </c>
      <c r="Z4565" t="e">
        <f>VLOOKUP(T4565,[3]رکوردها!$A:$C,3,0)</f>
        <v>#N/A</v>
      </c>
      <c r="AA4565" t="e">
        <f>VLOOKUP(T4565,[3]رکوردها!$A:$F,6,0)</f>
        <v>#N/A</v>
      </c>
      <c r="AB4565" t="e">
        <f>VLOOKUP(T4565,[3]رکوردها!$A:$E,5,0)</f>
        <v>#N/A</v>
      </c>
    </row>
    <row r="4566" spans="1:28" hidden="1" x14ac:dyDescent="0.2">
      <c r="A4566" s="36">
        <v>174925</v>
      </c>
      <c r="B4566" s="36">
        <v>1578</v>
      </c>
      <c r="C4566" s="36">
        <v>1684</v>
      </c>
      <c r="D4566" s="36" t="str">
        <f>VLOOKUP(C4566,Piv.Analysis!A:AA,27,0)</f>
        <v>کارمزد</v>
      </c>
      <c r="E4566" s="39" t="s">
        <v>5191</v>
      </c>
      <c r="F4566" s="37" t="s">
        <v>347</v>
      </c>
      <c r="G4566" s="37" t="s">
        <v>2070</v>
      </c>
      <c r="H4566" s="38">
        <v>0</v>
      </c>
      <c r="I4566" s="38">
        <v>250000</v>
      </c>
      <c r="J4566" s="38">
        <f t="shared" si="72"/>
        <v>-250000</v>
      </c>
      <c r="K4566" s="38"/>
      <c r="L4566" s="49"/>
      <c r="M4566" s="37" t="s">
        <v>63</v>
      </c>
      <c r="N4566" s="37" t="s">
        <v>64</v>
      </c>
      <c r="O4566" s="37" t="s">
        <v>1757</v>
      </c>
      <c r="P4566" s="37" t="s">
        <v>1758</v>
      </c>
      <c r="Q4566" s="37" t="s">
        <v>1759</v>
      </c>
      <c r="R4566" s="37" t="s">
        <v>1760</v>
      </c>
      <c r="S4566" s="37" t="s">
        <v>1941</v>
      </c>
      <c r="T4566" s="37" t="s">
        <v>1940</v>
      </c>
      <c r="U4566" s="1" t="e">
        <f>VLOOKUP(T4566,[2]VAT!$A:$D,1,0)</f>
        <v>#N/A</v>
      </c>
      <c r="V4566" s="37" t="s">
        <v>2</v>
      </c>
      <c r="W4566" s="37" t="s">
        <v>2</v>
      </c>
      <c r="X4566" t="e">
        <f>VLOOKUP(T4566,[3]رکوردها!$A:$B,2,0)</f>
        <v>#N/A</v>
      </c>
      <c r="Y4566" t="e">
        <f>VLOOKUP(T4566,[3]رکوردها!$A:$D,4,0)</f>
        <v>#N/A</v>
      </c>
      <c r="Z4566" t="e">
        <f>VLOOKUP(T4566,[3]رکوردها!$A:$C,3,0)</f>
        <v>#N/A</v>
      </c>
      <c r="AA4566" t="e">
        <f>VLOOKUP(T4566,[3]رکوردها!$A:$F,6,0)</f>
        <v>#N/A</v>
      </c>
      <c r="AB4566" t="e">
        <f>VLOOKUP(T4566,[3]رکوردها!$A:$E,5,0)</f>
        <v>#N/A</v>
      </c>
    </row>
    <row r="4567" spans="1:28" hidden="1" x14ac:dyDescent="0.2">
      <c r="A4567" s="36">
        <v>174927</v>
      </c>
      <c r="B4567" s="36">
        <v>1578</v>
      </c>
      <c r="C4567" s="36">
        <v>1684</v>
      </c>
      <c r="D4567" s="36" t="str">
        <f>VLOOKUP(C4567,Piv.Analysis!A:AA,27,0)</f>
        <v>کارمزد</v>
      </c>
      <c r="E4567" s="39" t="s">
        <v>5191</v>
      </c>
      <c r="F4567" s="37" t="s">
        <v>347</v>
      </c>
      <c r="G4567" s="37" t="s">
        <v>2071</v>
      </c>
      <c r="H4567" s="38">
        <v>0</v>
      </c>
      <c r="I4567" s="38">
        <v>250000</v>
      </c>
      <c r="J4567" s="38">
        <f t="shared" si="72"/>
        <v>-250000</v>
      </c>
      <c r="K4567" s="38"/>
      <c r="L4567" s="49"/>
      <c r="M4567" s="37" t="s">
        <v>63</v>
      </c>
      <c r="N4567" s="37" t="s">
        <v>64</v>
      </c>
      <c r="O4567" s="37" t="s">
        <v>1757</v>
      </c>
      <c r="P4567" s="37" t="s">
        <v>1758</v>
      </c>
      <c r="Q4567" s="37" t="s">
        <v>1759</v>
      </c>
      <c r="R4567" s="37" t="s">
        <v>1760</v>
      </c>
      <c r="S4567" s="37" t="s">
        <v>1941</v>
      </c>
      <c r="T4567" s="37" t="s">
        <v>1940</v>
      </c>
      <c r="U4567" s="1" t="e">
        <f>VLOOKUP(T4567,[2]VAT!$A:$D,1,0)</f>
        <v>#N/A</v>
      </c>
      <c r="V4567" s="37" t="s">
        <v>2</v>
      </c>
      <c r="W4567" s="37" t="s">
        <v>2</v>
      </c>
      <c r="X4567" t="e">
        <f>VLOOKUP(T4567,[3]رکوردها!$A:$B,2,0)</f>
        <v>#N/A</v>
      </c>
      <c r="Y4567" t="e">
        <f>VLOOKUP(T4567,[3]رکوردها!$A:$D,4,0)</f>
        <v>#N/A</v>
      </c>
      <c r="Z4567" t="e">
        <f>VLOOKUP(T4567,[3]رکوردها!$A:$C,3,0)</f>
        <v>#N/A</v>
      </c>
      <c r="AA4567" t="e">
        <f>VLOOKUP(T4567,[3]رکوردها!$A:$F,6,0)</f>
        <v>#N/A</v>
      </c>
      <c r="AB4567" t="e">
        <f>VLOOKUP(T4567,[3]رکوردها!$A:$E,5,0)</f>
        <v>#N/A</v>
      </c>
    </row>
    <row r="4568" spans="1:28" hidden="1" x14ac:dyDescent="0.2">
      <c r="A4568" s="36">
        <v>174929</v>
      </c>
      <c r="B4568" s="36">
        <v>1578</v>
      </c>
      <c r="C4568" s="36">
        <v>1684</v>
      </c>
      <c r="D4568" s="36" t="str">
        <f>VLOOKUP(C4568,Piv.Analysis!A:AA,27,0)</f>
        <v>کارمزد</v>
      </c>
      <c r="E4568" s="39" t="s">
        <v>5191</v>
      </c>
      <c r="F4568" s="37" t="s">
        <v>347</v>
      </c>
      <c r="G4568" s="37" t="s">
        <v>2072</v>
      </c>
      <c r="H4568" s="38">
        <v>0</v>
      </c>
      <c r="I4568" s="38">
        <v>250000</v>
      </c>
      <c r="J4568" s="38">
        <f t="shared" si="72"/>
        <v>-250000</v>
      </c>
      <c r="K4568" s="38"/>
      <c r="L4568" s="49"/>
      <c r="M4568" s="37" t="s">
        <v>63</v>
      </c>
      <c r="N4568" s="37" t="s">
        <v>64</v>
      </c>
      <c r="O4568" s="37" t="s">
        <v>1757</v>
      </c>
      <c r="P4568" s="37" t="s">
        <v>1758</v>
      </c>
      <c r="Q4568" s="37" t="s">
        <v>1759</v>
      </c>
      <c r="R4568" s="37" t="s">
        <v>1760</v>
      </c>
      <c r="S4568" s="37" t="s">
        <v>1941</v>
      </c>
      <c r="T4568" s="37" t="s">
        <v>1940</v>
      </c>
      <c r="U4568" s="1" t="e">
        <f>VLOOKUP(T4568,[2]VAT!$A:$D,1,0)</f>
        <v>#N/A</v>
      </c>
      <c r="V4568" s="37" t="s">
        <v>2</v>
      </c>
      <c r="W4568" s="37" t="s">
        <v>2</v>
      </c>
      <c r="X4568" t="e">
        <f>VLOOKUP(T4568,[3]رکوردها!$A:$B,2,0)</f>
        <v>#N/A</v>
      </c>
      <c r="Y4568" t="e">
        <f>VLOOKUP(T4568,[3]رکوردها!$A:$D,4,0)</f>
        <v>#N/A</v>
      </c>
      <c r="Z4568" t="e">
        <f>VLOOKUP(T4568,[3]رکوردها!$A:$C,3,0)</f>
        <v>#N/A</v>
      </c>
      <c r="AA4568" t="e">
        <f>VLOOKUP(T4568,[3]رکوردها!$A:$F,6,0)</f>
        <v>#N/A</v>
      </c>
      <c r="AB4568" t="e">
        <f>VLOOKUP(T4568,[3]رکوردها!$A:$E,5,0)</f>
        <v>#N/A</v>
      </c>
    </row>
    <row r="4569" spans="1:28" hidden="1" x14ac:dyDescent="0.2">
      <c r="A4569" s="36">
        <v>174931</v>
      </c>
      <c r="B4569" s="36">
        <v>1578</v>
      </c>
      <c r="C4569" s="36">
        <v>1684</v>
      </c>
      <c r="D4569" s="36" t="str">
        <f>VLOOKUP(C4569,Piv.Analysis!A:AA,27,0)</f>
        <v>کارمزد</v>
      </c>
      <c r="E4569" s="39" t="s">
        <v>5191</v>
      </c>
      <c r="F4569" s="37" t="s">
        <v>347</v>
      </c>
      <c r="G4569" s="37" t="s">
        <v>2073</v>
      </c>
      <c r="H4569" s="38">
        <v>0</v>
      </c>
      <c r="I4569" s="38">
        <v>250000</v>
      </c>
      <c r="J4569" s="38">
        <f t="shared" si="72"/>
        <v>-250000</v>
      </c>
      <c r="K4569" s="38"/>
      <c r="L4569" s="49"/>
      <c r="M4569" s="37" t="s">
        <v>63</v>
      </c>
      <c r="N4569" s="37" t="s">
        <v>64</v>
      </c>
      <c r="O4569" s="37" t="s">
        <v>1757</v>
      </c>
      <c r="P4569" s="37" t="s">
        <v>1758</v>
      </c>
      <c r="Q4569" s="37" t="s">
        <v>1759</v>
      </c>
      <c r="R4569" s="37" t="s">
        <v>1760</v>
      </c>
      <c r="S4569" s="37" t="s">
        <v>1941</v>
      </c>
      <c r="T4569" s="37" t="s">
        <v>1940</v>
      </c>
      <c r="U4569" s="1" t="e">
        <f>VLOOKUP(T4569,[2]VAT!$A:$D,1,0)</f>
        <v>#N/A</v>
      </c>
      <c r="V4569" s="37" t="s">
        <v>2</v>
      </c>
      <c r="W4569" s="37" t="s">
        <v>2</v>
      </c>
      <c r="X4569" t="e">
        <f>VLOOKUP(T4569,[3]رکوردها!$A:$B,2,0)</f>
        <v>#N/A</v>
      </c>
      <c r="Y4569" t="e">
        <f>VLOOKUP(T4569,[3]رکوردها!$A:$D,4,0)</f>
        <v>#N/A</v>
      </c>
      <c r="Z4569" t="e">
        <f>VLOOKUP(T4569,[3]رکوردها!$A:$C,3,0)</f>
        <v>#N/A</v>
      </c>
      <c r="AA4569" t="e">
        <f>VLOOKUP(T4569,[3]رکوردها!$A:$F,6,0)</f>
        <v>#N/A</v>
      </c>
      <c r="AB4569" t="e">
        <f>VLOOKUP(T4569,[3]رکوردها!$A:$E,5,0)</f>
        <v>#N/A</v>
      </c>
    </row>
    <row r="4570" spans="1:28" hidden="1" x14ac:dyDescent="0.2">
      <c r="A4570" s="36">
        <v>174933</v>
      </c>
      <c r="B4570" s="36">
        <v>1578</v>
      </c>
      <c r="C4570" s="36">
        <v>1684</v>
      </c>
      <c r="D4570" s="36" t="str">
        <f>VLOOKUP(C4570,Piv.Analysis!A:AA,27,0)</f>
        <v>کارمزد</v>
      </c>
      <c r="E4570" s="39" t="s">
        <v>5191</v>
      </c>
      <c r="F4570" s="37" t="s">
        <v>347</v>
      </c>
      <c r="G4570" s="37" t="s">
        <v>2074</v>
      </c>
      <c r="H4570" s="38">
        <v>0</v>
      </c>
      <c r="I4570" s="38">
        <v>11830</v>
      </c>
      <c r="J4570" s="38">
        <f t="shared" si="72"/>
        <v>-11830</v>
      </c>
      <c r="K4570" s="38"/>
      <c r="L4570" s="49"/>
      <c r="M4570" s="37" t="s">
        <v>63</v>
      </c>
      <c r="N4570" s="37" t="s">
        <v>64</v>
      </c>
      <c r="O4570" s="37" t="s">
        <v>1757</v>
      </c>
      <c r="P4570" s="37" t="s">
        <v>1758</v>
      </c>
      <c r="Q4570" s="37" t="s">
        <v>1759</v>
      </c>
      <c r="R4570" s="37" t="s">
        <v>1760</v>
      </c>
      <c r="S4570" s="37" t="s">
        <v>1941</v>
      </c>
      <c r="T4570" s="37" t="s">
        <v>1940</v>
      </c>
      <c r="U4570" s="1" t="e">
        <f>VLOOKUP(T4570,[2]VAT!$A:$D,1,0)</f>
        <v>#N/A</v>
      </c>
      <c r="V4570" s="37" t="s">
        <v>2</v>
      </c>
      <c r="W4570" s="37" t="s">
        <v>2</v>
      </c>
      <c r="X4570" t="e">
        <f>VLOOKUP(T4570,[3]رکوردها!$A:$B,2,0)</f>
        <v>#N/A</v>
      </c>
      <c r="Y4570" t="e">
        <f>VLOOKUP(T4570,[3]رکوردها!$A:$D,4,0)</f>
        <v>#N/A</v>
      </c>
      <c r="Z4570" t="e">
        <f>VLOOKUP(T4570,[3]رکوردها!$A:$C,3,0)</f>
        <v>#N/A</v>
      </c>
      <c r="AA4570" t="e">
        <f>VLOOKUP(T4570,[3]رکوردها!$A:$F,6,0)</f>
        <v>#N/A</v>
      </c>
      <c r="AB4570" t="e">
        <f>VLOOKUP(T4570,[3]رکوردها!$A:$E,5,0)</f>
        <v>#N/A</v>
      </c>
    </row>
    <row r="4571" spans="1:28" s="41" customFormat="1" hidden="1" x14ac:dyDescent="0.2">
      <c r="A4571" s="36">
        <v>175494</v>
      </c>
      <c r="B4571" s="36">
        <v>1579</v>
      </c>
      <c r="C4571" s="36">
        <v>1712</v>
      </c>
      <c r="D4571" s="36" t="str">
        <f>VLOOKUP(C4571,Piv.Analysis!A:AA,27,0)</f>
        <v>دریافت و پرداخت</v>
      </c>
      <c r="E4571" s="36"/>
      <c r="F4571" s="37" t="s">
        <v>347</v>
      </c>
      <c r="G4571" s="37" t="s">
        <v>2075</v>
      </c>
      <c r="H4571" s="38">
        <v>0</v>
      </c>
      <c r="I4571" s="38">
        <v>10000000000</v>
      </c>
      <c r="J4571" s="38">
        <f t="shared" si="72"/>
        <v>-10000000000</v>
      </c>
      <c r="K4571" s="38"/>
      <c r="L4571" s="49"/>
      <c r="M4571" s="37" t="s">
        <v>63</v>
      </c>
      <c r="N4571" s="37" t="s">
        <v>64</v>
      </c>
      <c r="O4571" s="37" t="s">
        <v>1757</v>
      </c>
      <c r="P4571" s="37" t="s">
        <v>1758</v>
      </c>
      <c r="Q4571" s="37" t="s">
        <v>1759</v>
      </c>
      <c r="R4571" s="37" t="s">
        <v>1760</v>
      </c>
      <c r="S4571" s="37" t="s">
        <v>1941</v>
      </c>
      <c r="T4571" s="37" t="s">
        <v>1940</v>
      </c>
      <c r="U4571" s="1" t="e">
        <f>VLOOKUP(T4571,[2]VAT!$A:$D,1,0)</f>
        <v>#N/A</v>
      </c>
      <c r="V4571" s="37" t="s">
        <v>2</v>
      </c>
      <c r="W4571" s="37" t="s">
        <v>2</v>
      </c>
      <c r="X4571" t="e">
        <f>VLOOKUP(T4571,[3]رکوردها!$A:$B,2,0)</f>
        <v>#N/A</v>
      </c>
      <c r="Y4571" t="e">
        <f>VLOOKUP(T4571,[3]رکوردها!$A:$D,4,0)</f>
        <v>#N/A</v>
      </c>
      <c r="Z4571" t="e">
        <f>VLOOKUP(T4571,[3]رکوردها!$A:$C,3,0)</f>
        <v>#N/A</v>
      </c>
      <c r="AA4571" t="e">
        <f>VLOOKUP(T4571,[3]رکوردها!$A:$F,6,0)</f>
        <v>#N/A</v>
      </c>
      <c r="AB4571" t="e">
        <f>VLOOKUP(T4571,[3]رکوردها!$A:$E,5,0)</f>
        <v>#N/A</v>
      </c>
    </row>
    <row r="4572" spans="1:28" s="41" customFormat="1" hidden="1" x14ac:dyDescent="0.2">
      <c r="A4572" s="36">
        <v>175496</v>
      </c>
      <c r="B4572" s="36">
        <v>1579</v>
      </c>
      <c r="C4572" s="36">
        <v>1712</v>
      </c>
      <c r="D4572" s="36" t="str">
        <f>VLOOKUP(C4572,Piv.Analysis!A:AA,27,0)</f>
        <v>دریافت و پرداخت</v>
      </c>
      <c r="E4572" s="36"/>
      <c r="F4572" s="37" t="s">
        <v>347</v>
      </c>
      <c r="G4572" s="37" t="s">
        <v>2076</v>
      </c>
      <c r="H4572" s="38">
        <v>0</v>
      </c>
      <c r="I4572" s="38">
        <v>135000000000</v>
      </c>
      <c r="J4572" s="38">
        <f t="shared" si="72"/>
        <v>-135000000000</v>
      </c>
      <c r="K4572" s="38"/>
      <c r="L4572" s="49"/>
      <c r="M4572" s="37" t="s">
        <v>63</v>
      </c>
      <c r="N4572" s="37" t="s">
        <v>64</v>
      </c>
      <c r="O4572" s="37" t="s">
        <v>1757</v>
      </c>
      <c r="P4572" s="37" t="s">
        <v>1758</v>
      </c>
      <c r="Q4572" s="37" t="s">
        <v>1759</v>
      </c>
      <c r="R4572" s="37" t="s">
        <v>1760</v>
      </c>
      <c r="S4572" s="37" t="s">
        <v>1941</v>
      </c>
      <c r="T4572" s="37" t="s">
        <v>1940</v>
      </c>
      <c r="U4572" s="1" t="e">
        <f>VLOOKUP(T4572,[2]VAT!$A:$D,1,0)</f>
        <v>#N/A</v>
      </c>
      <c r="V4572" s="37" t="s">
        <v>2</v>
      </c>
      <c r="W4572" s="37" t="s">
        <v>2</v>
      </c>
      <c r="X4572" t="e">
        <f>VLOOKUP(T4572,[3]رکوردها!$A:$B,2,0)</f>
        <v>#N/A</v>
      </c>
      <c r="Y4572" t="e">
        <f>VLOOKUP(T4572,[3]رکوردها!$A:$D,4,0)</f>
        <v>#N/A</v>
      </c>
      <c r="Z4572" t="e">
        <f>VLOOKUP(T4572,[3]رکوردها!$A:$C,3,0)</f>
        <v>#N/A</v>
      </c>
      <c r="AA4572" t="e">
        <f>VLOOKUP(T4572,[3]رکوردها!$A:$F,6,0)</f>
        <v>#N/A</v>
      </c>
      <c r="AB4572" t="e">
        <f>VLOOKUP(T4572,[3]رکوردها!$A:$E,5,0)</f>
        <v>#N/A</v>
      </c>
    </row>
    <row r="4573" spans="1:28" s="41" customFormat="1" hidden="1" x14ac:dyDescent="0.2">
      <c r="A4573" s="36">
        <v>175498</v>
      </c>
      <c r="B4573" s="36">
        <v>1579</v>
      </c>
      <c r="C4573" s="36">
        <v>1712</v>
      </c>
      <c r="D4573" s="36" t="str">
        <f>VLOOKUP(C4573,Piv.Analysis!A:AA,27,0)</f>
        <v>دریافت و پرداخت</v>
      </c>
      <c r="E4573" s="36"/>
      <c r="F4573" s="37" t="s">
        <v>347</v>
      </c>
      <c r="G4573" s="37" t="s">
        <v>2077</v>
      </c>
      <c r="H4573" s="38">
        <v>0</v>
      </c>
      <c r="I4573" s="38">
        <v>3234000000</v>
      </c>
      <c r="J4573" s="38">
        <f t="shared" si="72"/>
        <v>-3234000000</v>
      </c>
      <c r="K4573" s="38"/>
      <c r="L4573" s="49"/>
      <c r="M4573" s="37" t="s">
        <v>63</v>
      </c>
      <c r="N4573" s="37" t="s">
        <v>64</v>
      </c>
      <c r="O4573" s="37" t="s">
        <v>1757</v>
      </c>
      <c r="P4573" s="37" t="s">
        <v>1758</v>
      </c>
      <c r="Q4573" s="37" t="s">
        <v>1759</v>
      </c>
      <c r="R4573" s="37" t="s">
        <v>1760</v>
      </c>
      <c r="S4573" s="37" t="s">
        <v>1941</v>
      </c>
      <c r="T4573" s="37" t="s">
        <v>1940</v>
      </c>
      <c r="U4573" s="1" t="e">
        <f>VLOOKUP(T4573,[2]VAT!$A:$D,1,0)</f>
        <v>#N/A</v>
      </c>
      <c r="V4573" s="37" t="s">
        <v>2</v>
      </c>
      <c r="W4573" s="37" t="s">
        <v>2</v>
      </c>
      <c r="X4573" t="e">
        <f>VLOOKUP(T4573,[3]رکوردها!$A:$B,2,0)</f>
        <v>#N/A</v>
      </c>
      <c r="Y4573" t="e">
        <f>VLOOKUP(T4573,[3]رکوردها!$A:$D,4,0)</f>
        <v>#N/A</v>
      </c>
      <c r="Z4573" t="e">
        <f>VLOOKUP(T4573,[3]رکوردها!$A:$C,3,0)</f>
        <v>#N/A</v>
      </c>
      <c r="AA4573" t="e">
        <f>VLOOKUP(T4573,[3]رکوردها!$A:$F,6,0)</f>
        <v>#N/A</v>
      </c>
      <c r="AB4573" t="e">
        <f>VLOOKUP(T4573,[3]رکوردها!$A:$E,5,0)</f>
        <v>#N/A</v>
      </c>
    </row>
    <row r="4574" spans="1:28" s="41" customFormat="1" hidden="1" x14ac:dyDescent="0.2">
      <c r="A4574" s="36">
        <v>175500</v>
      </c>
      <c r="B4574" s="36">
        <v>1579</v>
      </c>
      <c r="C4574" s="36">
        <v>1712</v>
      </c>
      <c r="D4574" s="36" t="str">
        <f>VLOOKUP(C4574,Piv.Analysis!A:AA,27,0)</f>
        <v>دریافت و پرداخت</v>
      </c>
      <c r="E4574" s="36"/>
      <c r="F4574" s="37" t="s">
        <v>347</v>
      </c>
      <c r="G4574" s="37" t="s">
        <v>2078</v>
      </c>
      <c r="H4574" s="38">
        <v>0</v>
      </c>
      <c r="I4574" s="38">
        <v>3555300960</v>
      </c>
      <c r="J4574" s="38">
        <f t="shared" si="72"/>
        <v>-3555300960</v>
      </c>
      <c r="K4574" s="38"/>
      <c r="L4574" s="49"/>
      <c r="M4574" s="37" t="s">
        <v>63</v>
      </c>
      <c r="N4574" s="37" t="s">
        <v>64</v>
      </c>
      <c r="O4574" s="37" t="s">
        <v>1757</v>
      </c>
      <c r="P4574" s="37" t="s">
        <v>1758</v>
      </c>
      <c r="Q4574" s="37" t="s">
        <v>1759</v>
      </c>
      <c r="R4574" s="37" t="s">
        <v>1760</v>
      </c>
      <c r="S4574" s="37" t="s">
        <v>1941</v>
      </c>
      <c r="T4574" s="37" t="s">
        <v>1940</v>
      </c>
      <c r="U4574" s="1" t="e">
        <f>VLOOKUP(T4574,[2]VAT!$A:$D,1,0)</f>
        <v>#N/A</v>
      </c>
      <c r="V4574" s="37" t="s">
        <v>2</v>
      </c>
      <c r="W4574" s="37" t="s">
        <v>2</v>
      </c>
      <c r="X4574" t="e">
        <f>VLOOKUP(T4574,[3]رکوردها!$A:$B,2,0)</f>
        <v>#N/A</v>
      </c>
      <c r="Y4574" t="e">
        <f>VLOOKUP(T4574,[3]رکوردها!$A:$D,4,0)</f>
        <v>#N/A</v>
      </c>
      <c r="Z4574" t="e">
        <f>VLOOKUP(T4574,[3]رکوردها!$A:$C,3,0)</f>
        <v>#N/A</v>
      </c>
      <c r="AA4574" t="e">
        <f>VLOOKUP(T4574,[3]رکوردها!$A:$F,6,0)</f>
        <v>#N/A</v>
      </c>
      <c r="AB4574" t="e">
        <f>VLOOKUP(T4574,[3]رکوردها!$A:$E,5,0)</f>
        <v>#N/A</v>
      </c>
    </row>
    <row r="4575" spans="1:28" s="41" customFormat="1" hidden="1" x14ac:dyDescent="0.2">
      <c r="A4575" s="36">
        <v>175502</v>
      </c>
      <c r="B4575" s="36">
        <v>1579</v>
      </c>
      <c r="C4575" s="36">
        <v>1712</v>
      </c>
      <c r="D4575" s="36" t="str">
        <f>VLOOKUP(C4575,Piv.Analysis!A:AA,27,0)</f>
        <v>دریافت و پرداخت</v>
      </c>
      <c r="E4575" s="36"/>
      <c r="F4575" s="37" t="s">
        <v>347</v>
      </c>
      <c r="G4575" s="37" t="s">
        <v>2079</v>
      </c>
      <c r="H4575" s="38">
        <v>0</v>
      </c>
      <c r="I4575" s="38">
        <v>2773118123</v>
      </c>
      <c r="J4575" s="38">
        <f t="shared" si="72"/>
        <v>-2773118123</v>
      </c>
      <c r="K4575" s="38"/>
      <c r="L4575" s="49"/>
      <c r="M4575" s="37" t="s">
        <v>63</v>
      </c>
      <c r="N4575" s="37" t="s">
        <v>64</v>
      </c>
      <c r="O4575" s="37" t="s">
        <v>1757</v>
      </c>
      <c r="P4575" s="37" t="s">
        <v>1758</v>
      </c>
      <c r="Q4575" s="37" t="s">
        <v>1759</v>
      </c>
      <c r="R4575" s="37" t="s">
        <v>1760</v>
      </c>
      <c r="S4575" s="37" t="s">
        <v>1941</v>
      </c>
      <c r="T4575" s="37" t="s">
        <v>1940</v>
      </c>
      <c r="U4575" s="1" t="e">
        <f>VLOOKUP(T4575,[2]VAT!$A:$D,1,0)</f>
        <v>#N/A</v>
      </c>
      <c r="V4575" s="37" t="s">
        <v>2</v>
      </c>
      <c r="W4575" s="37" t="s">
        <v>2</v>
      </c>
      <c r="X4575" t="e">
        <f>VLOOKUP(T4575,[3]رکوردها!$A:$B,2,0)</f>
        <v>#N/A</v>
      </c>
      <c r="Y4575" t="e">
        <f>VLOOKUP(T4575,[3]رکوردها!$A:$D,4,0)</f>
        <v>#N/A</v>
      </c>
      <c r="Z4575" t="e">
        <f>VLOOKUP(T4575,[3]رکوردها!$A:$C,3,0)</f>
        <v>#N/A</v>
      </c>
      <c r="AA4575" t="e">
        <f>VLOOKUP(T4575,[3]رکوردها!$A:$F,6,0)</f>
        <v>#N/A</v>
      </c>
      <c r="AB4575" t="e">
        <f>VLOOKUP(T4575,[3]رکوردها!$A:$E,5,0)</f>
        <v>#N/A</v>
      </c>
    </row>
    <row r="4576" spans="1:28" s="41" customFormat="1" hidden="1" x14ac:dyDescent="0.2">
      <c r="A4576" s="36">
        <v>175504</v>
      </c>
      <c r="B4576" s="36">
        <v>1579</v>
      </c>
      <c r="C4576" s="36">
        <v>1712</v>
      </c>
      <c r="D4576" s="36" t="str">
        <f>VLOOKUP(C4576,Piv.Analysis!A:AA,27,0)</f>
        <v>دریافت و پرداخت</v>
      </c>
      <c r="E4576" s="36"/>
      <c r="F4576" s="37" t="s">
        <v>347</v>
      </c>
      <c r="G4576" s="37" t="s">
        <v>2080</v>
      </c>
      <c r="H4576" s="38">
        <v>0</v>
      </c>
      <c r="I4576" s="38">
        <v>4850000000</v>
      </c>
      <c r="J4576" s="38">
        <f t="shared" si="72"/>
        <v>-4850000000</v>
      </c>
      <c r="K4576" s="38"/>
      <c r="L4576" s="49"/>
      <c r="M4576" s="37" t="s">
        <v>63</v>
      </c>
      <c r="N4576" s="37" t="s">
        <v>64</v>
      </c>
      <c r="O4576" s="37" t="s">
        <v>1757</v>
      </c>
      <c r="P4576" s="37" t="s">
        <v>1758</v>
      </c>
      <c r="Q4576" s="37" t="s">
        <v>1759</v>
      </c>
      <c r="R4576" s="37" t="s">
        <v>1760</v>
      </c>
      <c r="S4576" s="37" t="s">
        <v>1941</v>
      </c>
      <c r="T4576" s="37" t="s">
        <v>1940</v>
      </c>
      <c r="U4576" s="1" t="e">
        <f>VLOOKUP(T4576,[2]VAT!$A:$D,1,0)</f>
        <v>#N/A</v>
      </c>
      <c r="V4576" s="37" t="s">
        <v>2</v>
      </c>
      <c r="W4576" s="37" t="s">
        <v>2</v>
      </c>
      <c r="X4576" t="e">
        <f>VLOOKUP(T4576,[3]رکوردها!$A:$B,2,0)</f>
        <v>#N/A</v>
      </c>
      <c r="Y4576" t="e">
        <f>VLOOKUP(T4576,[3]رکوردها!$A:$D,4,0)</f>
        <v>#N/A</v>
      </c>
      <c r="Z4576" t="e">
        <f>VLOOKUP(T4576,[3]رکوردها!$A:$C,3,0)</f>
        <v>#N/A</v>
      </c>
      <c r="AA4576" t="e">
        <f>VLOOKUP(T4576,[3]رکوردها!$A:$F,6,0)</f>
        <v>#N/A</v>
      </c>
      <c r="AB4576" t="e">
        <f>VLOOKUP(T4576,[3]رکوردها!$A:$E,5,0)</f>
        <v>#N/A</v>
      </c>
    </row>
    <row r="4577" spans="1:28" s="41" customFormat="1" hidden="1" x14ac:dyDescent="0.2">
      <c r="A4577" s="36">
        <v>175506</v>
      </c>
      <c r="B4577" s="36">
        <v>1579</v>
      </c>
      <c r="C4577" s="36">
        <v>1712</v>
      </c>
      <c r="D4577" s="36" t="str">
        <f>VLOOKUP(C4577,Piv.Analysis!A:AA,27,0)</f>
        <v>دریافت و پرداخت</v>
      </c>
      <c r="E4577" s="36"/>
      <c r="F4577" s="37" t="s">
        <v>347</v>
      </c>
      <c r="G4577" s="37" t="s">
        <v>2081</v>
      </c>
      <c r="H4577" s="38">
        <v>0</v>
      </c>
      <c r="I4577" s="38">
        <v>118377549</v>
      </c>
      <c r="J4577" s="38">
        <f t="shared" si="72"/>
        <v>-118377549</v>
      </c>
      <c r="K4577" s="38"/>
      <c r="L4577" s="49"/>
      <c r="M4577" s="37" t="s">
        <v>63</v>
      </c>
      <c r="N4577" s="37" t="s">
        <v>64</v>
      </c>
      <c r="O4577" s="37" t="s">
        <v>1757</v>
      </c>
      <c r="P4577" s="37" t="s">
        <v>1758</v>
      </c>
      <c r="Q4577" s="37" t="s">
        <v>1759</v>
      </c>
      <c r="R4577" s="37" t="s">
        <v>1760</v>
      </c>
      <c r="S4577" s="37" t="s">
        <v>1941</v>
      </c>
      <c r="T4577" s="37" t="s">
        <v>1940</v>
      </c>
      <c r="U4577" s="1" t="e">
        <f>VLOOKUP(T4577,[2]VAT!$A:$D,1,0)</f>
        <v>#N/A</v>
      </c>
      <c r="V4577" s="37" t="s">
        <v>2</v>
      </c>
      <c r="W4577" s="37" t="s">
        <v>2</v>
      </c>
      <c r="X4577" t="e">
        <f>VLOOKUP(T4577,[3]رکوردها!$A:$B,2,0)</f>
        <v>#N/A</v>
      </c>
      <c r="Y4577" t="e">
        <f>VLOOKUP(T4577,[3]رکوردها!$A:$D,4,0)</f>
        <v>#N/A</v>
      </c>
      <c r="Z4577" t="e">
        <f>VLOOKUP(T4577,[3]رکوردها!$A:$C,3,0)</f>
        <v>#N/A</v>
      </c>
      <c r="AA4577" t="e">
        <f>VLOOKUP(T4577,[3]رکوردها!$A:$F,6,0)</f>
        <v>#N/A</v>
      </c>
      <c r="AB4577" t="e">
        <f>VLOOKUP(T4577,[3]رکوردها!$A:$E,5,0)</f>
        <v>#N/A</v>
      </c>
    </row>
    <row r="4578" spans="1:28" hidden="1" x14ac:dyDescent="0.2">
      <c r="A4578" s="36">
        <v>174949</v>
      </c>
      <c r="B4578" s="36">
        <v>1582</v>
      </c>
      <c r="C4578" s="36">
        <v>1686</v>
      </c>
      <c r="D4578" s="36" t="str">
        <f>VLOOKUP(C4578,Piv.Analysis!A:AA,27,0)</f>
        <v>کارمزد</v>
      </c>
      <c r="E4578" s="39" t="s">
        <v>5191</v>
      </c>
      <c r="F4578" s="37" t="s">
        <v>211</v>
      </c>
      <c r="G4578" s="37" t="s">
        <v>2082</v>
      </c>
      <c r="H4578" s="38">
        <v>0</v>
      </c>
      <c r="I4578" s="38">
        <v>25000</v>
      </c>
      <c r="J4578" s="38">
        <f t="shared" si="72"/>
        <v>-25000</v>
      </c>
      <c r="K4578" s="38"/>
      <c r="L4578" s="49"/>
      <c r="M4578" s="37" t="s">
        <v>63</v>
      </c>
      <c r="N4578" s="37" t="s">
        <v>64</v>
      </c>
      <c r="O4578" s="37" t="s">
        <v>1757</v>
      </c>
      <c r="P4578" s="37" t="s">
        <v>1758</v>
      </c>
      <c r="Q4578" s="37" t="s">
        <v>1759</v>
      </c>
      <c r="R4578" s="37" t="s">
        <v>1760</v>
      </c>
      <c r="S4578" s="37" t="s">
        <v>1941</v>
      </c>
      <c r="T4578" s="37" t="s">
        <v>1940</v>
      </c>
      <c r="U4578" s="1" t="e">
        <f>VLOOKUP(T4578,[2]VAT!$A:$D,1,0)</f>
        <v>#N/A</v>
      </c>
      <c r="V4578" s="37" t="s">
        <v>2</v>
      </c>
      <c r="W4578" s="37" t="s">
        <v>2</v>
      </c>
      <c r="X4578" t="e">
        <f>VLOOKUP(T4578,[3]رکوردها!$A:$B,2,0)</f>
        <v>#N/A</v>
      </c>
      <c r="Y4578" t="e">
        <f>VLOOKUP(T4578,[3]رکوردها!$A:$D,4,0)</f>
        <v>#N/A</v>
      </c>
      <c r="Z4578" t="e">
        <f>VLOOKUP(T4578,[3]رکوردها!$A:$C,3,0)</f>
        <v>#N/A</v>
      </c>
      <c r="AA4578" t="e">
        <f>VLOOKUP(T4578,[3]رکوردها!$A:$F,6,0)</f>
        <v>#N/A</v>
      </c>
      <c r="AB4578" t="e">
        <f>VLOOKUP(T4578,[3]رکوردها!$A:$E,5,0)</f>
        <v>#N/A</v>
      </c>
    </row>
    <row r="4579" spans="1:28" hidden="1" x14ac:dyDescent="0.2">
      <c r="A4579" s="36">
        <v>174951</v>
      </c>
      <c r="B4579" s="36">
        <v>1582</v>
      </c>
      <c r="C4579" s="36">
        <v>1686</v>
      </c>
      <c r="D4579" s="36" t="str">
        <f>VLOOKUP(C4579,Piv.Analysis!A:AA,27,0)</f>
        <v>کارمزد</v>
      </c>
      <c r="E4579" s="39" t="s">
        <v>5191</v>
      </c>
      <c r="F4579" s="37" t="s">
        <v>211</v>
      </c>
      <c r="G4579" s="37" t="s">
        <v>2083</v>
      </c>
      <c r="H4579" s="38">
        <v>0</v>
      </c>
      <c r="I4579" s="38">
        <v>250000</v>
      </c>
      <c r="J4579" s="38">
        <f t="shared" si="72"/>
        <v>-250000</v>
      </c>
      <c r="K4579" s="38"/>
      <c r="L4579" s="49"/>
      <c r="M4579" s="37" t="s">
        <v>63</v>
      </c>
      <c r="N4579" s="37" t="s">
        <v>64</v>
      </c>
      <c r="O4579" s="37" t="s">
        <v>1757</v>
      </c>
      <c r="P4579" s="37" t="s">
        <v>1758</v>
      </c>
      <c r="Q4579" s="37" t="s">
        <v>1759</v>
      </c>
      <c r="R4579" s="37" t="s">
        <v>1760</v>
      </c>
      <c r="S4579" s="37" t="s">
        <v>1941</v>
      </c>
      <c r="T4579" s="37" t="s">
        <v>1940</v>
      </c>
      <c r="U4579" s="1" t="e">
        <f>VLOOKUP(T4579,[2]VAT!$A:$D,1,0)</f>
        <v>#N/A</v>
      </c>
      <c r="V4579" s="37" t="s">
        <v>2</v>
      </c>
      <c r="W4579" s="37" t="s">
        <v>2</v>
      </c>
      <c r="X4579" t="e">
        <f>VLOOKUP(T4579,[3]رکوردها!$A:$B,2,0)</f>
        <v>#N/A</v>
      </c>
      <c r="Y4579" t="e">
        <f>VLOOKUP(T4579,[3]رکوردها!$A:$D,4,0)</f>
        <v>#N/A</v>
      </c>
      <c r="Z4579" t="e">
        <f>VLOOKUP(T4579,[3]رکوردها!$A:$C,3,0)</f>
        <v>#N/A</v>
      </c>
      <c r="AA4579" t="e">
        <f>VLOOKUP(T4579,[3]رکوردها!$A:$F,6,0)</f>
        <v>#N/A</v>
      </c>
      <c r="AB4579" t="e">
        <f>VLOOKUP(T4579,[3]رکوردها!$A:$E,5,0)</f>
        <v>#N/A</v>
      </c>
    </row>
    <row r="4580" spans="1:28" hidden="1" x14ac:dyDescent="0.2">
      <c r="A4580" s="36">
        <v>174953</v>
      </c>
      <c r="B4580" s="36">
        <v>1582</v>
      </c>
      <c r="C4580" s="36">
        <v>1686</v>
      </c>
      <c r="D4580" s="36" t="str">
        <f>VLOOKUP(C4580,Piv.Analysis!A:AA,27,0)</f>
        <v>کارمزد</v>
      </c>
      <c r="E4580" s="39" t="s">
        <v>5191</v>
      </c>
      <c r="F4580" s="37" t="s">
        <v>211</v>
      </c>
      <c r="G4580" s="37" t="s">
        <v>2084</v>
      </c>
      <c r="H4580" s="38">
        <v>0</v>
      </c>
      <c r="I4580" s="38">
        <v>5850</v>
      </c>
      <c r="J4580" s="38">
        <f t="shared" si="72"/>
        <v>-5850</v>
      </c>
      <c r="K4580" s="38"/>
      <c r="L4580" s="49"/>
      <c r="M4580" s="37" t="s">
        <v>63</v>
      </c>
      <c r="N4580" s="37" t="s">
        <v>64</v>
      </c>
      <c r="O4580" s="37" t="s">
        <v>1757</v>
      </c>
      <c r="P4580" s="37" t="s">
        <v>1758</v>
      </c>
      <c r="Q4580" s="37" t="s">
        <v>1759</v>
      </c>
      <c r="R4580" s="37" t="s">
        <v>1760</v>
      </c>
      <c r="S4580" s="37" t="s">
        <v>1941</v>
      </c>
      <c r="T4580" s="37" t="s">
        <v>1940</v>
      </c>
      <c r="U4580" s="1" t="e">
        <f>VLOOKUP(T4580,[2]VAT!$A:$D,1,0)</f>
        <v>#N/A</v>
      </c>
      <c r="V4580" s="37" t="s">
        <v>2</v>
      </c>
      <c r="W4580" s="37" t="s">
        <v>2</v>
      </c>
      <c r="X4580" t="e">
        <f>VLOOKUP(T4580,[3]رکوردها!$A:$B,2,0)</f>
        <v>#N/A</v>
      </c>
      <c r="Y4580" t="e">
        <f>VLOOKUP(T4580,[3]رکوردها!$A:$D,4,0)</f>
        <v>#N/A</v>
      </c>
      <c r="Z4580" t="e">
        <f>VLOOKUP(T4580,[3]رکوردها!$A:$C,3,0)</f>
        <v>#N/A</v>
      </c>
      <c r="AA4580" t="e">
        <f>VLOOKUP(T4580,[3]رکوردها!$A:$F,6,0)</f>
        <v>#N/A</v>
      </c>
      <c r="AB4580" t="e">
        <f>VLOOKUP(T4580,[3]رکوردها!$A:$E,5,0)</f>
        <v>#N/A</v>
      </c>
    </row>
    <row r="4581" spans="1:28" s="41" customFormat="1" hidden="1" x14ac:dyDescent="0.2">
      <c r="A4581" s="36">
        <v>174963</v>
      </c>
      <c r="B4581" s="36">
        <v>1583</v>
      </c>
      <c r="C4581" s="36">
        <v>1687</v>
      </c>
      <c r="D4581" s="36" t="str">
        <f>VLOOKUP(C4581,Piv.Analysis!A:AA,27,0)</f>
        <v>دریافت و پرداخت</v>
      </c>
      <c r="E4581" s="36"/>
      <c r="F4581" s="37" t="s">
        <v>211</v>
      </c>
      <c r="G4581" s="37" t="s">
        <v>2085</v>
      </c>
      <c r="H4581" s="38">
        <v>0</v>
      </c>
      <c r="I4581" s="38">
        <v>315000000</v>
      </c>
      <c r="J4581" s="38">
        <f t="shared" si="72"/>
        <v>-315000000</v>
      </c>
      <c r="K4581" s="38"/>
      <c r="L4581" s="49"/>
      <c r="M4581" s="37" t="s">
        <v>63</v>
      </c>
      <c r="N4581" s="37" t="s">
        <v>64</v>
      </c>
      <c r="O4581" s="37" t="s">
        <v>1757</v>
      </c>
      <c r="P4581" s="37" t="s">
        <v>1758</v>
      </c>
      <c r="Q4581" s="37" t="s">
        <v>1759</v>
      </c>
      <c r="R4581" s="37" t="s">
        <v>1760</v>
      </c>
      <c r="S4581" s="37" t="s">
        <v>1941</v>
      </c>
      <c r="T4581" s="37" t="s">
        <v>1940</v>
      </c>
      <c r="U4581" s="1" t="e">
        <f>VLOOKUP(T4581,[2]VAT!$A:$D,1,0)</f>
        <v>#N/A</v>
      </c>
      <c r="V4581" s="37" t="s">
        <v>2</v>
      </c>
      <c r="W4581" s="37" t="s">
        <v>2</v>
      </c>
      <c r="X4581" t="e">
        <f>VLOOKUP(T4581,[3]رکوردها!$A:$B,2,0)</f>
        <v>#N/A</v>
      </c>
      <c r="Y4581" t="e">
        <f>VLOOKUP(T4581,[3]رکوردها!$A:$D,4,0)</f>
        <v>#N/A</v>
      </c>
      <c r="Z4581" t="e">
        <f>VLOOKUP(T4581,[3]رکوردها!$A:$C,3,0)</f>
        <v>#N/A</v>
      </c>
      <c r="AA4581" t="e">
        <f>VLOOKUP(T4581,[3]رکوردها!$A:$F,6,0)</f>
        <v>#N/A</v>
      </c>
      <c r="AB4581" t="e">
        <f>VLOOKUP(T4581,[3]رکوردها!$A:$E,5,0)</f>
        <v>#N/A</v>
      </c>
    </row>
    <row r="4582" spans="1:28" s="41" customFormat="1" hidden="1" x14ac:dyDescent="0.2">
      <c r="A4582" s="36">
        <v>174965</v>
      </c>
      <c r="B4582" s="36">
        <v>1583</v>
      </c>
      <c r="C4582" s="36">
        <v>1687</v>
      </c>
      <c r="D4582" s="36" t="str">
        <f>VLOOKUP(C4582,Piv.Analysis!A:AA,27,0)</f>
        <v>دریافت و پرداخت</v>
      </c>
      <c r="E4582" s="36"/>
      <c r="F4582" s="37" t="s">
        <v>211</v>
      </c>
      <c r="G4582" s="37" t="s">
        <v>2086</v>
      </c>
      <c r="H4582" s="38">
        <v>0</v>
      </c>
      <c r="I4582" s="38">
        <v>4243370000</v>
      </c>
      <c r="J4582" s="38">
        <f t="shared" si="72"/>
        <v>-4243370000</v>
      </c>
      <c r="K4582" s="38"/>
      <c r="L4582" s="49"/>
      <c r="M4582" s="37" t="s">
        <v>63</v>
      </c>
      <c r="N4582" s="37" t="s">
        <v>64</v>
      </c>
      <c r="O4582" s="37" t="s">
        <v>1757</v>
      </c>
      <c r="P4582" s="37" t="s">
        <v>1758</v>
      </c>
      <c r="Q4582" s="37" t="s">
        <v>1759</v>
      </c>
      <c r="R4582" s="37" t="s">
        <v>1760</v>
      </c>
      <c r="S4582" s="37" t="s">
        <v>1941</v>
      </c>
      <c r="T4582" s="37" t="s">
        <v>1940</v>
      </c>
      <c r="U4582" s="1" t="e">
        <f>VLOOKUP(T4582,[2]VAT!$A:$D,1,0)</f>
        <v>#N/A</v>
      </c>
      <c r="V4582" s="37" t="s">
        <v>2</v>
      </c>
      <c r="W4582" s="37" t="s">
        <v>2</v>
      </c>
      <c r="X4582" t="e">
        <f>VLOOKUP(T4582,[3]رکوردها!$A:$B,2,0)</f>
        <v>#N/A</v>
      </c>
      <c r="Y4582" t="e">
        <f>VLOOKUP(T4582,[3]رکوردها!$A:$D,4,0)</f>
        <v>#N/A</v>
      </c>
      <c r="Z4582" t="e">
        <f>VLOOKUP(T4582,[3]رکوردها!$A:$C,3,0)</f>
        <v>#N/A</v>
      </c>
      <c r="AA4582" t="e">
        <f>VLOOKUP(T4582,[3]رکوردها!$A:$F,6,0)</f>
        <v>#N/A</v>
      </c>
      <c r="AB4582" t="e">
        <f>VLOOKUP(T4582,[3]رکوردها!$A:$E,5,0)</f>
        <v>#N/A</v>
      </c>
    </row>
    <row r="4583" spans="1:28" s="41" customFormat="1" hidden="1" x14ac:dyDescent="0.2">
      <c r="A4583" s="36">
        <v>174967</v>
      </c>
      <c r="B4583" s="36">
        <v>1583</v>
      </c>
      <c r="C4583" s="36">
        <v>1687</v>
      </c>
      <c r="D4583" s="36" t="str">
        <f>VLOOKUP(C4583,Piv.Analysis!A:AA,27,0)</f>
        <v>دریافت و پرداخت</v>
      </c>
      <c r="E4583" s="36"/>
      <c r="F4583" s="37" t="s">
        <v>211</v>
      </c>
      <c r="G4583" s="37" t="s">
        <v>2087</v>
      </c>
      <c r="H4583" s="38">
        <v>0</v>
      </c>
      <c r="I4583" s="38">
        <v>24041279800</v>
      </c>
      <c r="J4583" s="38">
        <f t="shared" si="72"/>
        <v>-24041279800</v>
      </c>
      <c r="K4583" s="38"/>
      <c r="L4583" s="49"/>
      <c r="M4583" s="37" t="s">
        <v>63</v>
      </c>
      <c r="N4583" s="37" t="s">
        <v>64</v>
      </c>
      <c r="O4583" s="37" t="s">
        <v>1757</v>
      </c>
      <c r="P4583" s="37" t="s">
        <v>1758</v>
      </c>
      <c r="Q4583" s="37" t="s">
        <v>1759</v>
      </c>
      <c r="R4583" s="37" t="s">
        <v>1760</v>
      </c>
      <c r="S4583" s="37" t="s">
        <v>1941</v>
      </c>
      <c r="T4583" s="37" t="s">
        <v>1940</v>
      </c>
      <c r="U4583" s="1" t="e">
        <f>VLOOKUP(T4583,[2]VAT!$A:$D,1,0)</f>
        <v>#N/A</v>
      </c>
      <c r="V4583" s="37" t="s">
        <v>2</v>
      </c>
      <c r="W4583" s="37" t="s">
        <v>2</v>
      </c>
      <c r="X4583" t="e">
        <f>VLOOKUP(T4583,[3]رکوردها!$A:$B,2,0)</f>
        <v>#N/A</v>
      </c>
      <c r="Y4583" t="e">
        <f>VLOOKUP(T4583,[3]رکوردها!$A:$D,4,0)</f>
        <v>#N/A</v>
      </c>
      <c r="Z4583" t="e">
        <f>VLOOKUP(T4583,[3]رکوردها!$A:$C,3,0)</f>
        <v>#N/A</v>
      </c>
      <c r="AA4583" t="e">
        <f>VLOOKUP(T4583,[3]رکوردها!$A:$F,6,0)</f>
        <v>#N/A</v>
      </c>
      <c r="AB4583" t="e">
        <f>VLOOKUP(T4583,[3]رکوردها!$A:$E,5,0)</f>
        <v>#N/A</v>
      </c>
    </row>
    <row r="4584" spans="1:28" s="41" customFormat="1" hidden="1" x14ac:dyDescent="0.2">
      <c r="A4584" s="36">
        <v>174969</v>
      </c>
      <c r="B4584" s="36">
        <v>1583</v>
      </c>
      <c r="C4584" s="36">
        <v>1687</v>
      </c>
      <c r="D4584" s="36" t="str">
        <f>VLOOKUP(C4584,Piv.Analysis!A:AA,27,0)</f>
        <v>دریافت و پرداخت</v>
      </c>
      <c r="E4584" s="36"/>
      <c r="F4584" s="37" t="s">
        <v>211</v>
      </c>
      <c r="G4584" s="37" t="s">
        <v>2088</v>
      </c>
      <c r="H4584" s="38">
        <v>0</v>
      </c>
      <c r="I4584" s="38">
        <v>2095225724</v>
      </c>
      <c r="J4584" s="38">
        <f t="shared" si="72"/>
        <v>-2095225724</v>
      </c>
      <c r="K4584" s="38"/>
      <c r="L4584" s="49"/>
      <c r="M4584" s="37" t="s">
        <v>63</v>
      </c>
      <c r="N4584" s="37" t="s">
        <v>64</v>
      </c>
      <c r="O4584" s="37" t="s">
        <v>1757</v>
      </c>
      <c r="P4584" s="37" t="s">
        <v>1758</v>
      </c>
      <c r="Q4584" s="37" t="s">
        <v>1759</v>
      </c>
      <c r="R4584" s="37" t="s">
        <v>1760</v>
      </c>
      <c r="S4584" s="37" t="s">
        <v>1941</v>
      </c>
      <c r="T4584" s="37" t="s">
        <v>1940</v>
      </c>
      <c r="U4584" s="1" t="e">
        <f>VLOOKUP(T4584,[2]VAT!$A:$D,1,0)</f>
        <v>#N/A</v>
      </c>
      <c r="V4584" s="37" t="s">
        <v>2</v>
      </c>
      <c r="W4584" s="37" t="s">
        <v>2</v>
      </c>
      <c r="X4584" t="e">
        <f>VLOOKUP(T4584,[3]رکوردها!$A:$B,2,0)</f>
        <v>#N/A</v>
      </c>
      <c r="Y4584" t="e">
        <f>VLOOKUP(T4584,[3]رکوردها!$A:$D,4,0)</f>
        <v>#N/A</v>
      </c>
      <c r="Z4584" t="e">
        <f>VLOOKUP(T4584,[3]رکوردها!$A:$C,3,0)</f>
        <v>#N/A</v>
      </c>
      <c r="AA4584" t="e">
        <f>VLOOKUP(T4584,[3]رکوردها!$A:$F,6,0)</f>
        <v>#N/A</v>
      </c>
      <c r="AB4584" t="e">
        <f>VLOOKUP(T4584,[3]رکوردها!$A:$E,5,0)</f>
        <v>#N/A</v>
      </c>
    </row>
    <row r="4585" spans="1:28" hidden="1" x14ac:dyDescent="0.2">
      <c r="A4585" s="36">
        <v>175559</v>
      </c>
      <c r="B4585" s="36">
        <v>1591</v>
      </c>
      <c r="C4585" s="36">
        <v>1714</v>
      </c>
      <c r="D4585" s="36" t="str">
        <f>VLOOKUP(C4585,Piv.Analysis!A:AA,27,0)</f>
        <v>کارمزد</v>
      </c>
      <c r="E4585" s="39" t="s">
        <v>5191</v>
      </c>
      <c r="F4585" s="37" t="s">
        <v>1749</v>
      </c>
      <c r="G4585" s="37" t="s">
        <v>2089</v>
      </c>
      <c r="H4585" s="38">
        <v>0</v>
      </c>
      <c r="I4585" s="38">
        <v>250000</v>
      </c>
      <c r="J4585" s="38">
        <f t="shared" si="72"/>
        <v>-250000</v>
      </c>
      <c r="K4585" s="38"/>
      <c r="L4585" s="49"/>
      <c r="M4585" s="37" t="s">
        <v>63</v>
      </c>
      <c r="N4585" s="37" t="s">
        <v>64</v>
      </c>
      <c r="O4585" s="37" t="s">
        <v>1757</v>
      </c>
      <c r="P4585" s="37" t="s">
        <v>1758</v>
      </c>
      <c r="Q4585" s="37" t="s">
        <v>1759</v>
      </c>
      <c r="R4585" s="37" t="s">
        <v>1760</v>
      </c>
      <c r="S4585" s="37" t="s">
        <v>1941</v>
      </c>
      <c r="T4585" s="37" t="s">
        <v>1940</v>
      </c>
      <c r="U4585" s="1" t="e">
        <f>VLOOKUP(T4585,[2]VAT!$A:$D,1,0)</f>
        <v>#N/A</v>
      </c>
      <c r="V4585" s="37" t="s">
        <v>2</v>
      </c>
      <c r="W4585" s="37" t="s">
        <v>2</v>
      </c>
      <c r="X4585" t="e">
        <f>VLOOKUP(T4585,[3]رکوردها!$A:$B,2,0)</f>
        <v>#N/A</v>
      </c>
      <c r="Y4585" t="e">
        <f>VLOOKUP(T4585,[3]رکوردها!$A:$D,4,0)</f>
        <v>#N/A</v>
      </c>
      <c r="Z4585" t="e">
        <f>VLOOKUP(T4585,[3]رکوردها!$A:$C,3,0)</f>
        <v>#N/A</v>
      </c>
      <c r="AA4585" t="e">
        <f>VLOOKUP(T4585,[3]رکوردها!$A:$F,6,0)</f>
        <v>#N/A</v>
      </c>
      <c r="AB4585" t="e">
        <f>VLOOKUP(T4585,[3]رکوردها!$A:$E,5,0)</f>
        <v>#N/A</v>
      </c>
    </row>
    <row r="4586" spans="1:28" s="41" customFormat="1" hidden="1" x14ac:dyDescent="0.2">
      <c r="A4586" s="36">
        <v>175570</v>
      </c>
      <c r="B4586" s="36">
        <v>1592</v>
      </c>
      <c r="C4586" s="36">
        <v>1715</v>
      </c>
      <c r="D4586" s="36" t="str">
        <f>VLOOKUP(C4586,Piv.Analysis!A:AA,27,0)</f>
        <v>دریافت و پرداخت</v>
      </c>
      <c r="E4586" s="36"/>
      <c r="F4586" s="37" t="s">
        <v>1749</v>
      </c>
      <c r="G4586" s="37" t="s">
        <v>2090</v>
      </c>
      <c r="H4586" s="38">
        <v>0</v>
      </c>
      <c r="I4586" s="38">
        <v>68954250</v>
      </c>
      <c r="J4586" s="38">
        <f t="shared" si="72"/>
        <v>-68954250</v>
      </c>
      <c r="K4586" s="38"/>
      <c r="L4586" s="49"/>
      <c r="M4586" s="37" t="s">
        <v>63</v>
      </c>
      <c r="N4586" s="37" t="s">
        <v>64</v>
      </c>
      <c r="O4586" s="37" t="s">
        <v>1757</v>
      </c>
      <c r="P4586" s="37" t="s">
        <v>1758</v>
      </c>
      <c r="Q4586" s="37" t="s">
        <v>1759</v>
      </c>
      <c r="R4586" s="37" t="s">
        <v>1760</v>
      </c>
      <c r="S4586" s="37" t="s">
        <v>1941</v>
      </c>
      <c r="T4586" s="37" t="s">
        <v>1940</v>
      </c>
      <c r="U4586" s="1" t="e">
        <f>VLOOKUP(T4586,[2]VAT!$A:$D,1,0)</f>
        <v>#N/A</v>
      </c>
      <c r="V4586" s="37" t="s">
        <v>2</v>
      </c>
      <c r="W4586" s="37" t="s">
        <v>2</v>
      </c>
      <c r="X4586" t="e">
        <f>VLOOKUP(T4586,[3]رکوردها!$A:$B,2,0)</f>
        <v>#N/A</v>
      </c>
      <c r="Y4586" t="e">
        <f>VLOOKUP(T4586,[3]رکوردها!$A:$D,4,0)</f>
        <v>#N/A</v>
      </c>
      <c r="Z4586" t="e">
        <f>VLOOKUP(T4586,[3]رکوردها!$A:$C,3,0)</f>
        <v>#N/A</v>
      </c>
      <c r="AA4586" t="e">
        <f>VLOOKUP(T4586,[3]رکوردها!$A:$F,6,0)</f>
        <v>#N/A</v>
      </c>
      <c r="AB4586" t="e">
        <f>VLOOKUP(T4586,[3]رکوردها!$A:$E,5,0)</f>
        <v>#N/A</v>
      </c>
    </row>
    <row r="4587" spans="1:28" s="41" customFormat="1" hidden="1" x14ac:dyDescent="0.2">
      <c r="A4587" s="36">
        <v>175573</v>
      </c>
      <c r="B4587" s="36">
        <v>1593</v>
      </c>
      <c r="C4587" s="36">
        <v>1716</v>
      </c>
      <c r="D4587" s="36" t="str">
        <f>VLOOKUP(C4587,Piv.Analysis!A:AA,27,0)</f>
        <v>دریافت و پرداخت</v>
      </c>
      <c r="E4587" s="36"/>
      <c r="F4587" s="37" t="s">
        <v>1749</v>
      </c>
      <c r="G4587" s="37" t="s">
        <v>2091</v>
      </c>
      <c r="H4587" s="38">
        <v>0</v>
      </c>
      <c r="I4587" s="38">
        <v>19802080011</v>
      </c>
      <c r="J4587" s="38">
        <f t="shared" si="72"/>
        <v>-19802080011</v>
      </c>
      <c r="K4587" s="38"/>
      <c r="L4587" s="49"/>
      <c r="M4587" s="37" t="s">
        <v>63</v>
      </c>
      <c r="N4587" s="37" t="s">
        <v>64</v>
      </c>
      <c r="O4587" s="37" t="s">
        <v>1757</v>
      </c>
      <c r="P4587" s="37" t="s">
        <v>1758</v>
      </c>
      <c r="Q4587" s="37" t="s">
        <v>1759</v>
      </c>
      <c r="R4587" s="37" t="s">
        <v>1760</v>
      </c>
      <c r="S4587" s="37" t="s">
        <v>1941</v>
      </c>
      <c r="T4587" s="37" t="s">
        <v>1940</v>
      </c>
      <c r="U4587" s="1" t="e">
        <f>VLOOKUP(T4587,[2]VAT!$A:$D,1,0)</f>
        <v>#N/A</v>
      </c>
      <c r="V4587" s="37" t="s">
        <v>2</v>
      </c>
      <c r="W4587" s="37" t="s">
        <v>2</v>
      </c>
      <c r="X4587" t="e">
        <f>VLOOKUP(T4587,[3]رکوردها!$A:$B,2,0)</f>
        <v>#N/A</v>
      </c>
      <c r="Y4587" t="e">
        <f>VLOOKUP(T4587,[3]رکوردها!$A:$D,4,0)</f>
        <v>#N/A</v>
      </c>
      <c r="Z4587" t="e">
        <f>VLOOKUP(T4587,[3]رکوردها!$A:$C,3,0)</f>
        <v>#N/A</v>
      </c>
      <c r="AA4587" t="e">
        <f>VLOOKUP(T4587,[3]رکوردها!$A:$F,6,0)</f>
        <v>#N/A</v>
      </c>
      <c r="AB4587" t="e">
        <f>VLOOKUP(T4587,[3]رکوردها!$A:$E,5,0)</f>
        <v>#N/A</v>
      </c>
    </row>
    <row r="4588" spans="1:28" hidden="1" x14ac:dyDescent="0.2">
      <c r="A4588" s="36">
        <v>174983</v>
      </c>
      <c r="B4588" s="36">
        <v>1599</v>
      </c>
      <c r="C4588" s="36">
        <v>1690</v>
      </c>
      <c r="D4588" s="36" t="str">
        <f>VLOOKUP(C4588,Piv.Analysis!A:AA,27,0)</f>
        <v>کارمزد</v>
      </c>
      <c r="E4588" s="39" t="s">
        <v>5191</v>
      </c>
      <c r="F4588" s="37" t="s">
        <v>2092</v>
      </c>
      <c r="G4588" s="37" t="s">
        <v>2093</v>
      </c>
      <c r="H4588" s="38">
        <v>0</v>
      </c>
      <c r="I4588" s="38">
        <v>6890</v>
      </c>
      <c r="J4588" s="38">
        <f t="shared" si="72"/>
        <v>-6890</v>
      </c>
      <c r="K4588" s="38"/>
      <c r="L4588" s="49"/>
      <c r="M4588" s="37" t="s">
        <v>63</v>
      </c>
      <c r="N4588" s="37" t="s">
        <v>64</v>
      </c>
      <c r="O4588" s="37" t="s">
        <v>1757</v>
      </c>
      <c r="P4588" s="37" t="s">
        <v>1758</v>
      </c>
      <c r="Q4588" s="37" t="s">
        <v>1759</v>
      </c>
      <c r="R4588" s="37" t="s">
        <v>1760</v>
      </c>
      <c r="S4588" s="37" t="s">
        <v>1941</v>
      </c>
      <c r="T4588" s="37" t="s">
        <v>1940</v>
      </c>
      <c r="U4588" s="1" t="e">
        <f>VLOOKUP(T4588,[2]VAT!$A:$D,1,0)</f>
        <v>#N/A</v>
      </c>
      <c r="V4588" s="37" t="s">
        <v>2</v>
      </c>
      <c r="W4588" s="37" t="s">
        <v>2</v>
      </c>
      <c r="X4588" t="e">
        <f>VLOOKUP(T4588,[3]رکوردها!$A:$B,2,0)</f>
        <v>#N/A</v>
      </c>
      <c r="Y4588" t="e">
        <f>VLOOKUP(T4588,[3]رکوردها!$A:$D,4,0)</f>
        <v>#N/A</v>
      </c>
      <c r="Z4588" t="e">
        <f>VLOOKUP(T4588,[3]رکوردها!$A:$C,3,0)</f>
        <v>#N/A</v>
      </c>
      <c r="AA4588" t="e">
        <f>VLOOKUP(T4588,[3]رکوردها!$A:$F,6,0)</f>
        <v>#N/A</v>
      </c>
      <c r="AB4588" t="e">
        <f>VLOOKUP(T4588,[3]رکوردها!$A:$E,5,0)</f>
        <v>#N/A</v>
      </c>
    </row>
    <row r="4589" spans="1:28" s="41" customFormat="1" hidden="1" x14ac:dyDescent="0.2">
      <c r="A4589" s="36">
        <v>174985</v>
      </c>
      <c r="B4589" s="36">
        <v>1600</v>
      </c>
      <c r="C4589" s="36">
        <v>1691</v>
      </c>
      <c r="D4589" s="36" t="str">
        <f>VLOOKUP(C4589,Piv.Analysis!A:AA,27,0)</f>
        <v>دریافت و پرداخت</v>
      </c>
      <c r="E4589" s="36"/>
      <c r="F4589" s="37" t="s">
        <v>2092</v>
      </c>
      <c r="G4589" s="37" t="s">
        <v>2094</v>
      </c>
      <c r="H4589" s="38">
        <v>0</v>
      </c>
      <c r="I4589" s="38">
        <v>282000000</v>
      </c>
      <c r="J4589" s="38">
        <f t="shared" si="72"/>
        <v>-282000000</v>
      </c>
      <c r="K4589" s="38"/>
      <c r="L4589" s="49"/>
      <c r="M4589" s="37" t="s">
        <v>63</v>
      </c>
      <c r="N4589" s="37" t="s">
        <v>64</v>
      </c>
      <c r="O4589" s="37" t="s">
        <v>1757</v>
      </c>
      <c r="P4589" s="37" t="s">
        <v>1758</v>
      </c>
      <c r="Q4589" s="37" t="s">
        <v>1759</v>
      </c>
      <c r="R4589" s="37" t="s">
        <v>1760</v>
      </c>
      <c r="S4589" s="37" t="s">
        <v>1941</v>
      </c>
      <c r="T4589" s="37" t="s">
        <v>1940</v>
      </c>
      <c r="U4589" s="1" t="e">
        <f>VLOOKUP(T4589,[2]VAT!$A:$D,1,0)</f>
        <v>#N/A</v>
      </c>
      <c r="V4589" s="37" t="s">
        <v>2</v>
      </c>
      <c r="W4589" s="37" t="s">
        <v>2</v>
      </c>
      <c r="X4589" t="e">
        <f>VLOOKUP(T4589,[3]رکوردها!$A:$B,2,0)</f>
        <v>#N/A</v>
      </c>
      <c r="Y4589" t="e">
        <f>VLOOKUP(T4589,[3]رکوردها!$A:$D,4,0)</f>
        <v>#N/A</v>
      </c>
      <c r="Z4589" t="e">
        <f>VLOOKUP(T4589,[3]رکوردها!$A:$C,3,0)</f>
        <v>#N/A</v>
      </c>
      <c r="AA4589" t="e">
        <f>VLOOKUP(T4589,[3]رکوردها!$A:$F,6,0)</f>
        <v>#N/A</v>
      </c>
      <c r="AB4589" t="e">
        <f>VLOOKUP(T4589,[3]رکوردها!$A:$E,5,0)</f>
        <v>#N/A</v>
      </c>
    </row>
    <row r="4590" spans="1:28" s="41" customFormat="1" hidden="1" x14ac:dyDescent="0.2">
      <c r="A4590" s="36">
        <v>174987</v>
      </c>
      <c r="B4590" s="36">
        <v>1600</v>
      </c>
      <c r="C4590" s="36">
        <v>1691</v>
      </c>
      <c r="D4590" s="36" t="str">
        <f>VLOOKUP(C4590,Piv.Analysis!A:AA,27,0)</f>
        <v>دریافت و پرداخت</v>
      </c>
      <c r="E4590" s="36"/>
      <c r="F4590" s="37" t="s">
        <v>2092</v>
      </c>
      <c r="G4590" s="37" t="s">
        <v>2095</v>
      </c>
      <c r="H4590" s="38">
        <v>0</v>
      </c>
      <c r="I4590" s="38">
        <v>3286241000</v>
      </c>
      <c r="J4590" s="38">
        <f t="shared" si="72"/>
        <v>-3286241000</v>
      </c>
      <c r="K4590" s="38"/>
      <c r="L4590" s="49"/>
      <c r="M4590" s="37" t="s">
        <v>63</v>
      </c>
      <c r="N4590" s="37" t="s">
        <v>64</v>
      </c>
      <c r="O4590" s="37" t="s">
        <v>1757</v>
      </c>
      <c r="P4590" s="37" t="s">
        <v>1758</v>
      </c>
      <c r="Q4590" s="37" t="s">
        <v>1759</v>
      </c>
      <c r="R4590" s="37" t="s">
        <v>1760</v>
      </c>
      <c r="S4590" s="37" t="s">
        <v>1941</v>
      </c>
      <c r="T4590" s="37" t="s">
        <v>1940</v>
      </c>
      <c r="U4590" s="1" t="e">
        <f>VLOOKUP(T4590,[2]VAT!$A:$D,1,0)</f>
        <v>#N/A</v>
      </c>
      <c r="V4590" s="37" t="s">
        <v>2</v>
      </c>
      <c r="W4590" s="37" t="s">
        <v>2</v>
      </c>
      <c r="X4590" t="e">
        <f>VLOOKUP(T4590,[3]رکوردها!$A:$B,2,0)</f>
        <v>#N/A</v>
      </c>
      <c r="Y4590" t="e">
        <f>VLOOKUP(T4590,[3]رکوردها!$A:$D,4,0)</f>
        <v>#N/A</v>
      </c>
      <c r="Z4590" t="e">
        <f>VLOOKUP(T4590,[3]رکوردها!$A:$C,3,0)</f>
        <v>#N/A</v>
      </c>
      <c r="AA4590" t="e">
        <f>VLOOKUP(T4590,[3]رکوردها!$A:$F,6,0)</f>
        <v>#N/A</v>
      </c>
      <c r="AB4590" t="e">
        <f>VLOOKUP(T4590,[3]رکوردها!$A:$E,5,0)</f>
        <v>#N/A</v>
      </c>
    </row>
    <row r="4591" spans="1:28" s="41" customFormat="1" hidden="1" x14ac:dyDescent="0.2">
      <c r="A4591" s="36">
        <v>174824</v>
      </c>
      <c r="B4591" s="36">
        <v>1605</v>
      </c>
      <c r="C4591" s="36">
        <v>1677</v>
      </c>
      <c r="D4591" s="36" t="str">
        <f>VLOOKUP(C4591,Piv.Analysis!A:AA,27,0)</f>
        <v>اصلاح و انتقال</v>
      </c>
      <c r="E4591" s="36"/>
      <c r="F4591" s="37" t="s">
        <v>220</v>
      </c>
      <c r="G4591" s="37" t="s">
        <v>2096</v>
      </c>
      <c r="H4591" s="38">
        <v>0</v>
      </c>
      <c r="I4591" s="38">
        <v>1615266682</v>
      </c>
      <c r="J4591" s="38">
        <f t="shared" si="72"/>
        <v>-1615266682</v>
      </c>
      <c r="K4591" s="38"/>
      <c r="L4591" s="49"/>
      <c r="M4591" s="37" t="s">
        <v>63</v>
      </c>
      <c r="N4591" s="37" t="s">
        <v>64</v>
      </c>
      <c r="O4591" s="37" t="s">
        <v>1757</v>
      </c>
      <c r="P4591" s="37" t="s">
        <v>1758</v>
      </c>
      <c r="Q4591" s="37" t="s">
        <v>1759</v>
      </c>
      <c r="R4591" s="37" t="s">
        <v>1760</v>
      </c>
      <c r="S4591" s="37" t="s">
        <v>1941</v>
      </c>
      <c r="T4591" s="37" t="s">
        <v>1940</v>
      </c>
      <c r="U4591" s="1" t="e">
        <f>VLOOKUP(T4591,[2]VAT!$A:$D,1,0)</f>
        <v>#N/A</v>
      </c>
      <c r="V4591" s="37" t="s">
        <v>2</v>
      </c>
      <c r="W4591" s="37" t="s">
        <v>2</v>
      </c>
      <c r="X4591" t="e">
        <f>VLOOKUP(T4591,[3]رکوردها!$A:$B,2,0)</f>
        <v>#N/A</v>
      </c>
      <c r="Y4591" t="e">
        <f>VLOOKUP(T4591,[3]رکوردها!$A:$D,4,0)</f>
        <v>#N/A</v>
      </c>
      <c r="Z4591" t="e">
        <f>VLOOKUP(T4591,[3]رکوردها!$A:$C,3,0)</f>
        <v>#N/A</v>
      </c>
      <c r="AA4591" t="e">
        <f>VLOOKUP(T4591,[3]رکوردها!$A:$F,6,0)</f>
        <v>#N/A</v>
      </c>
      <c r="AB4591" t="e">
        <f>VLOOKUP(T4591,[3]رکوردها!$A:$E,5,0)</f>
        <v>#N/A</v>
      </c>
    </row>
    <row r="4592" spans="1:28" hidden="1" x14ac:dyDescent="0.2">
      <c r="A4592" s="36">
        <v>175960</v>
      </c>
      <c r="B4592" s="36">
        <v>1610</v>
      </c>
      <c r="C4592" s="36">
        <v>1755</v>
      </c>
      <c r="D4592" s="36" t="str">
        <f>VLOOKUP(C4592,Piv.Analysis!A:AA,27,0)</f>
        <v>کارمزد</v>
      </c>
      <c r="E4592" s="39" t="s">
        <v>5191</v>
      </c>
      <c r="F4592" s="37" t="s">
        <v>220</v>
      </c>
      <c r="G4592" s="37" t="s">
        <v>2097</v>
      </c>
      <c r="H4592" s="38">
        <v>0</v>
      </c>
      <c r="I4592" s="38">
        <v>220000</v>
      </c>
      <c r="J4592" s="38">
        <f t="shared" si="72"/>
        <v>-220000</v>
      </c>
      <c r="K4592" s="38"/>
      <c r="L4592" s="49"/>
      <c r="M4592" s="37" t="s">
        <v>63</v>
      </c>
      <c r="N4592" s="37" t="s">
        <v>64</v>
      </c>
      <c r="O4592" s="37" t="s">
        <v>1757</v>
      </c>
      <c r="P4592" s="37" t="s">
        <v>1758</v>
      </c>
      <c r="Q4592" s="37" t="s">
        <v>1759</v>
      </c>
      <c r="R4592" s="37" t="s">
        <v>1760</v>
      </c>
      <c r="S4592" s="37" t="s">
        <v>1941</v>
      </c>
      <c r="T4592" s="37" t="s">
        <v>1940</v>
      </c>
      <c r="U4592" s="1" t="e">
        <f>VLOOKUP(T4592,[2]VAT!$A:$D,1,0)</f>
        <v>#N/A</v>
      </c>
      <c r="V4592" s="37" t="s">
        <v>2</v>
      </c>
      <c r="W4592" s="37" t="s">
        <v>2</v>
      </c>
      <c r="X4592" t="e">
        <f>VLOOKUP(T4592,[3]رکوردها!$A:$B,2,0)</f>
        <v>#N/A</v>
      </c>
      <c r="Y4592" t="e">
        <f>VLOOKUP(T4592,[3]رکوردها!$A:$D,4,0)</f>
        <v>#N/A</v>
      </c>
      <c r="Z4592" t="e">
        <f>VLOOKUP(T4592,[3]رکوردها!$A:$C,3,0)</f>
        <v>#N/A</v>
      </c>
      <c r="AA4592" t="e">
        <f>VLOOKUP(T4592,[3]رکوردها!$A:$F,6,0)</f>
        <v>#N/A</v>
      </c>
      <c r="AB4592" t="e">
        <f>VLOOKUP(T4592,[3]رکوردها!$A:$E,5,0)</f>
        <v>#N/A</v>
      </c>
    </row>
    <row r="4593" spans="1:28" s="41" customFormat="1" hidden="1" x14ac:dyDescent="0.2">
      <c r="A4593" s="36">
        <v>174886</v>
      </c>
      <c r="B4593" s="36">
        <v>1615</v>
      </c>
      <c r="C4593" s="36">
        <v>1681</v>
      </c>
      <c r="D4593" s="36" t="str">
        <f>VLOOKUP(C4593,Piv.Analysis!A:AA,27,0)</f>
        <v>اصلاح و انتقال</v>
      </c>
      <c r="E4593" s="36"/>
      <c r="F4593" s="37" t="s">
        <v>350</v>
      </c>
      <c r="G4593" s="37" t="s">
        <v>2098</v>
      </c>
      <c r="H4593" s="38">
        <v>0</v>
      </c>
      <c r="I4593" s="38">
        <v>112717000</v>
      </c>
      <c r="J4593" s="38">
        <f t="shared" si="72"/>
        <v>-112717000</v>
      </c>
      <c r="K4593" s="38"/>
      <c r="L4593" s="49"/>
      <c r="M4593" s="37" t="s">
        <v>63</v>
      </c>
      <c r="N4593" s="37" t="s">
        <v>64</v>
      </c>
      <c r="O4593" s="37" t="s">
        <v>1757</v>
      </c>
      <c r="P4593" s="37" t="s">
        <v>1758</v>
      </c>
      <c r="Q4593" s="37" t="s">
        <v>1759</v>
      </c>
      <c r="R4593" s="37" t="s">
        <v>1760</v>
      </c>
      <c r="S4593" s="37" t="s">
        <v>1941</v>
      </c>
      <c r="T4593" s="37" t="s">
        <v>1940</v>
      </c>
      <c r="U4593" s="1" t="e">
        <f>VLOOKUP(T4593,[2]VAT!$A:$D,1,0)</f>
        <v>#N/A</v>
      </c>
      <c r="V4593" s="37" t="s">
        <v>2</v>
      </c>
      <c r="W4593" s="37" t="s">
        <v>2</v>
      </c>
      <c r="X4593" t="e">
        <f>VLOOKUP(T4593,[3]رکوردها!$A:$B,2,0)</f>
        <v>#N/A</v>
      </c>
      <c r="Y4593" t="e">
        <f>VLOOKUP(T4593,[3]رکوردها!$A:$D,4,0)</f>
        <v>#N/A</v>
      </c>
      <c r="Z4593" t="e">
        <f>VLOOKUP(T4593,[3]رکوردها!$A:$C,3,0)</f>
        <v>#N/A</v>
      </c>
      <c r="AA4593" t="e">
        <f>VLOOKUP(T4593,[3]رکوردها!$A:$F,6,0)</f>
        <v>#N/A</v>
      </c>
      <c r="AB4593" t="e">
        <f>VLOOKUP(T4593,[3]رکوردها!$A:$E,5,0)</f>
        <v>#N/A</v>
      </c>
    </row>
    <row r="4594" spans="1:28" s="41" customFormat="1" hidden="1" x14ac:dyDescent="0.2">
      <c r="A4594" s="36">
        <v>174887</v>
      </c>
      <c r="B4594" s="36">
        <v>1615</v>
      </c>
      <c r="C4594" s="36">
        <v>1681</v>
      </c>
      <c r="D4594" s="36" t="str">
        <f>VLOOKUP(C4594,Piv.Analysis!A:AA,27,0)</f>
        <v>اصلاح و انتقال</v>
      </c>
      <c r="E4594" s="36"/>
      <c r="F4594" s="37" t="s">
        <v>350</v>
      </c>
      <c r="G4594" s="37" t="s">
        <v>2099</v>
      </c>
      <c r="H4594" s="38">
        <v>0</v>
      </c>
      <c r="I4594" s="38">
        <v>85604000</v>
      </c>
      <c r="J4594" s="38">
        <f t="shared" si="72"/>
        <v>-85604000</v>
      </c>
      <c r="K4594" s="38"/>
      <c r="L4594" s="49"/>
      <c r="M4594" s="37" t="s">
        <v>63</v>
      </c>
      <c r="N4594" s="37" t="s">
        <v>64</v>
      </c>
      <c r="O4594" s="37" t="s">
        <v>1757</v>
      </c>
      <c r="P4594" s="37" t="s">
        <v>1758</v>
      </c>
      <c r="Q4594" s="37" t="s">
        <v>1759</v>
      </c>
      <c r="R4594" s="37" t="s">
        <v>1760</v>
      </c>
      <c r="S4594" s="37" t="s">
        <v>1941</v>
      </c>
      <c r="T4594" s="37" t="s">
        <v>1940</v>
      </c>
      <c r="U4594" s="1" t="e">
        <f>VLOOKUP(T4594,[2]VAT!$A:$D,1,0)</f>
        <v>#N/A</v>
      </c>
      <c r="V4594" s="37" t="s">
        <v>2</v>
      </c>
      <c r="W4594" s="37" t="s">
        <v>2</v>
      </c>
      <c r="X4594" t="e">
        <f>VLOOKUP(T4594,[3]رکوردها!$A:$B,2,0)</f>
        <v>#N/A</v>
      </c>
      <c r="Y4594" t="e">
        <f>VLOOKUP(T4594,[3]رکوردها!$A:$D,4,0)</f>
        <v>#N/A</v>
      </c>
      <c r="Z4594" t="e">
        <f>VLOOKUP(T4594,[3]رکوردها!$A:$C,3,0)</f>
        <v>#N/A</v>
      </c>
      <c r="AA4594" t="e">
        <f>VLOOKUP(T4594,[3]رکوردها!$A:$F,6,0)</f>
        <v>#N/A</v>
      </c>
      <c r="AB4594" t="e">
        <f>VLOOKUP(T4594,[3]رکوردها!$A:$E,5,0)</f>
        <v>#N/A</v>
      </c>
    </row>
    <row r="4595" spans="1:28" hidden="1" x14ac:dyDescent="0.2">
      <c r="A4595" s="36">
        <v>175964</v>
      </c>
      <c r="B4595" s="36">
        <v>1621</v>
      </c>
      <c r="C4595" s="36">
        <v>1757</v>
      </c>
      <c r="D4595" s="36" t="str">
        <f>VLOOKUP(C4595,Piv.Analysis!A:AA,27,0)</f>
        <v>کارمزد</v>
      </c>
      <c r="E4595" s="39" t="s">
        <v>5191</v>
      </c>
      <c r="F4595" s="37" t="s">
        <v>352</v>
      </c>
      <c r="G4595" s="37" t="s">
        <v>2100</v>
      </c>
      <c r="H4595" s="38">
        <v>0</v>
      </c>
      <c r="I4595" s="38">
        <v>8560</v>
      </c>
      <c r="J4595" s="38">
        <f t="shared" si="72"/>
        <v>-8560</v>
      </c>
      <c r="K4595" s="38"/>
      <c r="L4595" s="49"/>
      <c r="M4595" s="37" t="s">
        <v>63</v>
      </c>
      <c r="N4595" s="37" t="s">
        <v>64</v>
      </c>
      <c r="O4595" s="37" t="s">
        <v>1757</v>
      </c>
      <c r="P4595" s="37" t="s">
        <v>1758</v>
      </c>
      <c r="Q4595" s="37" t="s">
        <v>1759</v>
      </c>
      <c r="R4595" s="37" t="s">
        <v>1760</v>
      </c>
      <c r="S4595" s="37" t="s">
        <v>1941</v>
      </c>
      <c r="T4595" s="37" t="s">
        <v>1940</v>
      </c>
      <c r="U4595" s="1" t="e">
        <f>VLOOKUP(T4595,[2]VAT!$A:$D,1,0)</f>
        <v>#N/A</v>
      </c>
      <c r="V4595" s="37" t="s">
        <v>2</v>
      </c>
      <c r="W4595" s="37" t="s">
        <v>2</v>
      </c>
      <c r="X4595" t="e">
        <f>VLOOKUP(T4595,[3]رکوردها!$A:$B,2,0)</f>
        <v>#N/A</v>
      </c>
      <c r="Y4595" t="e">
        <f>VLOOKUP(T4595,[3]رکوردها!$A:$D,4,0)</f>
        <v>#N/A</v>
      </c>
      <c r="Z4595" t="e">
        <f>VLOOKUP(T4595,[3]رکوردها!$A:$C,3,0)</f>
        <v>#N/A</v>
      </c>
      <c r="AA4595" t="e">
        <f>VLOOKUP(T4595,[3]رکوردها!$A:$F,6,0)</f>
        <v>#N/A</v>
      </c>
      <c r="AB4595" t="e">
        <f>VLOOKUP(T4595,[3]رکوردها!$A:$E,5,0)</f>
        <v>#N/A</v>
      </c>
    </row>
    <row r="4596" spans="1:28" hidden="1" x14ac:dyDescent="0.2">
      <c r="A4596" s="36">
        <v>175966</v>
      </c>
      <c r="B4596" s="36">
        <v>1621</v>
      </c>
      <c r="C4596" s="36">
        <v>1757</v>
      </c>
      <c r="D4596" s="36" t="str">
        <f>VLOOKUP(C4596,Piv.Analysis!A:AA,27,0)</f>
        <v>کارمزد</v>
      </c>
      <c r="E4596" s="39" t="s">
        <v>5191</v>
      </c>
      <c r="F4596" s="37" t="s">
        <v>352</v>
      </c>
      <c r="G4596" s="37" t="s">
        <v>2101</v>
      </c>
      <c r="H4596" s="38">
        <v>0</v>
      </c>
      <c r="I4596" s="38">
        <v>11270</v>
      </c>
      <c r="J4596" s="38">
        <f t="shared" si="72"/>
        <v>-11270</v>
      </c>
      <c r="K4596" s="38"/>
      <c r="L4596" s="49"/>
      <c r="M4596" s="37" t="s">
        <v>63</v>
      </c>
      <c r="N4596" s="37" t="s">
        <v>64</v>
      </c>
      <c r="O4596" s="37" t="s">
        <v>1757</v>
      </c>
      <c r="P4596" s="37" t="s">
        <v>1758</v>
      </c>
      <c r="Q4596" s="37" t="s">
        <v>1759</v>
      </c>
      <c r="R4596" s="37" t="s">
        <v>1760</v>
      </c>
      <c r="S4596" s="37" t="s">
        <v>1941</v>
      </c>
      <c r="T4596" s="37" t="s">
        <v>1940</v>
      </c>
      <c r="U4596" s="1" t="e">
        <f>VLOOKUP(T4596,[2]VAT!$A:$D,1,0)</f>
        <v>#N/A</v>
      </c>
      <c r="V4596" s="37" t="s">
        <v>2</v>
      </c>
      <c r="W4596" s="37" t="s">
        <v>2</v>
      </c>
      <c r="X4596" t="e">
        <f>VLOOKUP(T4596,[3]رکوردها!$A:$B,2,0)</f>
        <v>#N/A</v>
      </c>
      <c r="Y4596" t="e">
        <f>VLOOKUP(T4596,[3]رکوردها!$A:$D,4,0)</f>
        <v>#N/A</v>
      </c>
      <c r="Z4596" t="e">
        <f>VLOOKUP(T4596,[3]رکوردها!$A:$C,3,0)</f>
        <v>#N/A</v>
      </c>
      <c r="AA4596" t="e">
        <f>VLOOKUP(T4596,[3]رکوردها!$A:$F,6,0)</f>
        <v>#N/A</v>
      </c>
      <c r="AB4596" t="e">
        <f>VLOOKUP(T4596,[3]رکوردها!$A:$E,5,0)</f>
        <v>#N/A</v>
      </c>
    </row>
    <row r="4597" spans="1:28" s="41" customFormat="1" hidden="1" x14ac:dyDescent="0.2">
      <c r="A4597" s="36">
        <v>175253</v>
      </c>
      <c r="B4597" s="36">
        <v>1623</v>
      </c>
      <c r="C4597" s="36">
        <v>1706</v>
      </c>
      <c r="D4597" s="36" t="str">
        <f>VLOOKUP(C4597,Piv.Analysis!A:AA,27,0)</f>
        <v>دریافت و پرداخت</v>
      </c>
      <c r="E4597" s="36"/>
      <c r="F4597" s="37" t="s">
        <v>33</v>
      </c>
      <c r="G4597" s="37" t="s">
        <v>2102</v>
      </c>
      <c r="H4597" s="38">
        <v>200000000000</v>
      </c>
      <c r="I4597" s="38">
        <v>0</v>
      </c>
      <c r="J4597" s="38">
        <f t="shared" si="72"/>
        <v>200000000000</v>
      </c>
      <c r="K4597" s="38"/>
      <c r="L4597" s="49"/>
      <c r="M4597" s="37" t="s">
        <v>63</v>
      </c>
      <c r="N4597" s="37" t="s">
        <v>64</v>
      </c>
      <c r="O4597" s="37" t="s">
        <v>1757</v>
      </c>
      <c r="P4597" s="37" t="s">
        <v>1758</v>
      </c>
      <c r="Q4597" s="37" t="s">
        <v>1759</v>
      </c>
      <c r="R4597" s="37" t="s">
        <v>1760</v>
      </c>
      <c r="S4597" s="37" t="s">
        <v>1941</v>
      </c>
      <c r="T4597" s="37" t="s">
        <v>1940</v>
      </c>
      <c r="U4597" s="1" t="e">
        <f>VLOOKUP(T4597,[2]VAT!$A:$D,1,0)</f>
        <v>#N/A</v>
      </c>
      <c r="V4597" s="37" t="s">
        <v>2</v>
      </c>
      <c r="W4597" s="37" t="s">
        <v>2</v>
      </c>
      <c r="X4597" t="e">
        <f>VLOOKUP(T4597,[3]رکوردها!$A:$B,2,0)</f>
        <v>#N/A</v>
      </c>
      <c r="Y4597" t="e">
        <f>VLOOKUP(T4597,[3]رکوردها!$A:$D,4,0)</f>
        <v>#N/A</v>
      </c>
      <c r="Z4597" t="e">
        <f>VLOOKUP(T4597,[3]رکوردها!$A:$C,3,0)</f>
        <v>#N/A</v>
      </c>
      <c r="AA4597" t="e">
        <f>VLOOKUP(T4597,[3]رکوردها!$A:$F,6,0)</f>
        <v>#N/A</v>
      </c>
      <c r="AB4597" t="e">
        <f>VLOOKUP(T4597,[3]رکوردها!$A:$E,5,0)</f>
        <v>#N/A</v>
      </c>
    </row>
    <row r="4598" spans="1:28" s="41" customFormat="1" hidden="1" x14ac:dyDescent="0.2">
      <c r="A4598" s="36">
        <v>175969</v>
      </c>
      <c r="B4598" s="36">
        <v>1628</v>
      </c>
      <c r="C4598" s="36">
        <v>1759</v>
      </c>
      <c r="D4598" s="36" t="str">
        <f>VLOOKUP(C4598,Piv.Analysis!A:AA,27,0)</f>
        <v>دریافت و پرداخت</v>
      </c>
      <c r="E4598" s="36"/>
      <c r="F4598" s="37" t="s">
        <v>2103</v>
      </c>
      <c r="G4598" s="37" t="s">
        <v>2104</v>
      </c>
      <c r="H4598" s="38">
        <v>702670354</v>
      </c>
      <c r="I4598" s="38">
        <v>0</v>
      </c>
      <c r="J4598" s="38">
        <f t="shared" si="72"/>
        <v>702670354</v>
      </c>
      <c r="K4598" s="38"/>
      <c r="L4598" s="49"/>
      <c r="M4598" s="37" t="s">
        <v>63</v>
      </c>
      <c r="N4598" s="37" t="s">
        <v>64</v>
      </c>
      <c r="O4598" s="37" t="s">
        <v>1757</v>
      </c>
      <c r="P4598" s="37" t="s">
        <v>1758</v>
      </c>
      <c r="Q4598" s="37" t="s">
        <v>1759</v>
      </c>
      <c r="R4598" s="37" t="s">
        <v>1760</v>
      </c>
      <c r="S4598" s="37" t="s">
        <v>1941</v>
      </c>
      <c r="T4598" s="37" t="s">
        <v>1940</v>
      </c>
      <c r="U4598" s="1" t="e">
        <f>VLOOKUP(T4598,[2]VAT!$A:$D,1,0)</f>
        <v>#N/A</v>
      </c>
      <c r="V4598" s="37" t="s">
        <v>2</v>
      </c>
      <c r="W4598" s="37" t="s">
        <v>2</v>
      </c>
      <c r="X4598" t="e">
        <f>VLOOKUP(T4598,[3]رکوردها!$A:$B,2,0)</f>
        <v>#N/A</v>
      </c>
      <c r="Y4598" t="e">
        <f>VLOOKUP(T4598,[3]رکوردها!$A:$D,4,0)</f>
        <v>#N/A</v>
      </c>
      <c r="Z4598" t="e">
        <f>VLOOKUP(T4598,[3]رکوردها!$A:$C,3,0)</f>
        <v>#N/A</v>
      </c>
      <c r="AA4598" t="e">
        <f>VLOOKUP(T4598,[3]رکوردها!$A:$F,6,0)</f>
        <v>#N/A</v>
      </c>
      <c r="AB4598" t="e">
        <f>VLOOKUP(T4598,[3]رکوردها!$A:$E,5,0)</f>
        <v>#N/A</v>
      </c>
    </row>
    <row r="4599" spans="1:28" s="41" customFormat="1" hidden="1" x14ac:dyDescent="0.2">
      <c r="A4599" s="36">
        <v>175971</v>
      </c>
      <c r="B4599" s="36">
        <v>1628</v>
      </c>
      <c r="C4599" s="36">
        <v>1759</v>
      </c>
      <c r="D4599" s="36" t="str">
        <f>VLOOKUP(C4599,Piv.Analysis!A:AA,27,0)</f>
        <v>دریافت و پرداخت</v>
      </c>
      <c r="E4599" s="36"/>
      <c r="F4599" s="37" t="s">
        <v>2103</v>
      </c>
      <c r="G4599" s="37" t="s">
        <v>2105</v>
      </c>
      <c r="H4599" s="38">
        <v>0</v>
      </c>
      <c r="I4599" s="38">
        <v>120000000000</v>
      </c>
      <c r="J4599" s="38">
        <f t="shared" si="72"/>
        <v>-120000000000</v>
      </c>
      <c r="K4599" s="38"/>
      <c r="L4599" s="49"/>
      <c r="M4599" s="37" t="s">
        <v>63</v>
      </c>
      <c r="N4599" s="37" t="s">
        <v>64</v>
      </c>
      <c r="O4599" s="37" t="s">
        <v>1757</v>
      </c>
      <c r="P4599" s="37" t="s">
        <v>1758</v>
      </c>
      <c r="Q4599" s="37" t="s">
        <v>1759</v>
      </c>
      <c r="R4599" s="37" t="s">
        <v>1760</v>
      </c>
      <c r="S4599" s="37" t="s">
        <v>1941</v>
      </c>
      <c r="T4599" s="37" t="s">
        <v>1940</v>
      </c>
      <c r="U4599" s="1" t="e">
        <f>VLOOKUP(T4599,[2]VAT!$A:$D,1,0)</f>
        <v>#N/A</v>
      </c>
      <c r="V4599" s="37" t="s">
        <v>2</v>
      </c>
      <c r="W4599" s="37" t="s">
        <v>2</v>
      </c>
      <c r="X4599" t="e">
        <f>VLOOKUP(T4599,[3]رکوردها!$A:$B,2,0)</f>
        <v>#N/A</v>
      </c>
      <c r="Y4599" t="e">
        <f>VLOOKUP(T4599,[3]رکوردها!$A:$D,4,0)</f>
        <v>#N/A</v>
      </c>
      <c r="Z4599" t="e">
        <f>VLOOKUP(T4599,[3]رکوردها!$A:$C,3,0)</f>
        <v>#N/A</v>
      </c>
      <c r="AA4599" t="e">
        <f>VLOOKUP(T4599,[3]رکوردها!$A:$F,6,0)</f>
        <v>#N/A</v>
      </c>
      <c r="AB4599" t="e">
        <f>VLOOKUP(T4599,[3]رکوردها!$A:$E,5,0)</f>
        <v>#N/A</v>
      </c>
    </row>
    <row r="4600" spans="1:28" s="41" customFormat="1" hidden="1" x14ac:dyDescent="0.2">
      <c r="A4600" s="36">
        <v>175974</v>
      </c>
      <c r="B4600" s="36">
        <v>1628</v>
      </c>
      <c r="C4600" s="36">
        <v>1759</v>
      </c>
      <c r="D4600" s="36" t="str">
        <f>VLOOKUP(C4600,Piv.Analysis!A:AA,27,0)</f>
        <v>دریافت و پرداخت</v>
      </c>
      <c r="E4600" s="36"/>
      <c r="F4600" s="37" t="s">
        <v>2103</v>
      </c>
      <c r="G4600" s="37" t="s">
        <v>2106</v>
      </c>
      <c r="H4600" s="38">
        <v>0</v>
      </c>
      <c r="I4600" s="38">
        <v>20000000000</v>
      </c>
      <c r="J4600" s="38">
        <f t="shared" si="72"/>
        <v>-20000000000</v>
      </c>
      <c r="K4600" s="38"/>
      <c r="L4600" s="49"/>
      <c r="M4600" s="37" t="s">
        <v>63</v>
      </c>
      <c r="N4600" s="37" t="s">
        <v>64</v>
      </c>
      <c r="O4600" s="37" t="s">
        <v>1757</v>
      </c>
      <c r="P4600" s="37" t="s">
        <v>1758</v>
      </c>
      <c r="Q4600" s="37" t="s">
        <v>1759</v>
      </c>
      <c r="R4600" s="37" t="s">
        <v>1760</v>
      </c>
      <c r="S4600" s="37" t="s">
        <v>1941</v>
      </c>
      <c r="T4600" s="37" t="s">
        <v>1940</v>
      </c>
      <c r="U4600" s="1" t="e">
        <f>VLOOKUP(T4600,[2]VAT!$A:$D,1,0)</f>
        <v>#N/A</v>
      </c>
      <c r="V4600" s="37" t="s">
        <v>2</v>
      </c>
      <c r="W4600" s="37" t="s">
        <v>2</v>
      </c>
      <c r="X4600" t="e">
        <f>VLOOKUP(T4600,[3]رکوردها!$A:$B,2,0)</f>
        <v>#N/A</v>
      </c>
      <c r="Y4600" t="e">
        <f>VLOOKUP(T4600,[3]رکوردها!$A:$D,4,0)</f>
        <v>#N/A</v>
      </c>
      <c r="Z4600" t="e">
        <f>VLOOKUP(T4600,[3]رکوردها!$A:$C,3,0)</f>
        <v>#N/A</v>
      </c>
      <c r="AA4600" t="e">
        <f>VLOOKUP(T4600,[3]رکوردها!$A:$F,6,0)</f>
        <v>#N/A</v>
      </c>
      <c r="AB4600" t="e">
        <f>VLOOKUP(T4600,[3]رکوردها!$A:$E,5,0)</f>
        <v>#N/A</v>
      </c>
    </row>
    <row r="4601" spans="1:28" s="41" customFormat="1" hidden="1" x14ac:dyDescent="0.2">
      <c r="A4601" s="36">
        <v>175979</v>
      </c>
      <c r="B4601" s="36">
        <v>1636</v>
      </c>
      <c r="C4601" s="36">
        <v>1761</v>
      </c>
      <c r="D4601" s="39" t="s">
        <v>5175</v>
      </c>
      <c r="E4601" s="36"/>
      <c r="F4601" s="37" t="s">
        <v>723</v>
      </c>
      <c r="G4601" s="37" t="s">
        <v>2107</v>
      </c>
      <c r="H4601" s="38">
        <v>0</v>
      </c>
      <c r="I4601" s="38">
        <v>250000</v>
      </c>
      <c r="J4601" s="38">
        <f t="shared" si="72"/>
        <v>-250000</v>
      </c>
      <c r="K4601" s="38"/>
      <c r="L4601" s="49"/>
      <c r="M4601" s="37" t="s">
        <v>63</v>
      </c>
      <c r="N4601" s="37" t="s">
        <v>64</v>
      </c>
      <c r="O4601" s="37" t="s">
        <v>1757</v>
      </c>
      <c r="P4601" s="37" t="s">
        <v>1758</v>
      </c>
      <c r="Q4601" s="37" t="s">
        <v>1759</v>
      </c>
      <c r="R4601" s="37" t="s">
        <v>1760</v>
      </c>
      <c r="S4601" s="37" t="s">
        <v>1941</v>
      </c>
      <c r="T4601" s="37" t="s">
        <v>1940</v>
      </c>
      <c r="U4601" s="1" t="e">
        <f>VLOOKUP(T4601,[2]VAT!$A:$D,1,0)</f>
        <v>#N/A</v>
      </c>
      <c r="V4601" s="37" t="s">
        <v>2</v>
      </c>
      <c r="W4601" s="37" t="s">
        <v>2</v>
      </c>
      <c r="X4601" t="e">
        <f>VLOOKUP(T4601,[3]رکوردها!$A:$B,2,0)</f>
        <v>#N/A</v>
      </c>
      <c r="Y4601" t="e">
        <f>VLOOKUP(T4601,[3]رکوردها!$A:$D,4,0)</f>
        <v>#N/A</v>
      </c>
      <c r="Z4601" t="e">
        <f>VLOOKUP(T4601,[3]رکوردها!$A:$C,3,0)</f>
        <v>#N/A</v>
      </c>
      <c r="AA4601" t="e">
        <f>VLOOKUP(T4601,[3]رکوردها!$A:$F,6,0)</f>
        <v>#N/A</v>
      </c>
      <c r="AB4601" t="e">
        <f>VLOOKUP(T4601,[3]رکوردها!$A:$E,5,0)</f>
        <v>#N/A</v>
      </c>
    </row>
    <row r="4602" spans="1:28" s="41" customFormat="1" hidden="1" x14ac:dyDescent="0.2">
      <c r="A4602" s="36">
        <v>175980</v>
      </c>
      <c r="B4602" s="36">
        <v>1636</v>
      </c>
      <c r="C4602" s="36">
        <v>1761</v>
      </c>
      <c r="D4602" s="39" t="s">
        <v>5175</v>
      </c>
      <c r="E4602" s="36"/>
      <c r="F4602" s="37" t="s">
        <v>723</v>
      </c>
      <c r="G4602" s="37" t="s">
        <v>2108</v>
      </c>
      <c r="H4602" s="38">
        <v>0</v>
      </c>
      <c r="I4602" s="38">
        <v>1161112500</v>
      </c>
      <c r="J4602" s="38">
        <f t="shared" si="72"/>
        <v>-1161112500</v>
      </c>
      <c r="K4602" s="38"/>
      <c r="L4602" s="49"/>
      <c r="M4602" s="37" t="s">
        <v>63</v>
      </c>
      <c r="N4602" s="37" t="s">
        <v>64</v>
      </c>
      <c r="O4602" s="37" t="s">
        <v>1757</v>
      </c>
      <c r="P4602" s="37" t="s">
        <v>1758</v>
      </c>
      <c r="Q4602" s="37" t="s">
        <v>1759</v>
      </c>
      <c r="R4602" s="37" t="s">
        <v>1760</v>
      </c>
      <c r="S4602" s="37" t="s">
        <v>1941</v>
      </c>
      <c r="T4602" s="37" t="s">
        <v>1940</v>
      </c>
      <c r="U4602" s="1" t="e">
        <f>VLOOKUP(T4602,[2]VAT!$A:$D,1,0)</f>
        <v>#N/A</v>
      </c>
      <c r="V4602" s="37" t="s">
        <v>2</v>
      </c>
      <c r="W4602" s="37" t="s">
        <v>2</v>
      </c>
      <c r="X4602" t="e">
        <f>VLOOKUP(T4602,[3]رکوردها!$A:$B,2,0)</f>
        <v>#N/A</v>
      </c>
      <c r="Y4602" t="e">
        <f>VLOOKUP(T4602,[3]رکوردها!$A:$D,4,0)</f>
        <v>#N/A</v>
      </c>
      <c r="Z4602" t="e">
        <f>VLOOKUP(T4602,[3]رکوردها!$A:$C,3,0)</f>
        <v>#N/A</v>
      </c>
      <c r="AA4602" t="e">
        <f>VLOOKUP(T4602,[3]رکوردها!$A:$F,6,0)</f>
        <v>#N/A</v>
      </c>
      <c r="AB4602" t="e">
        <f>VLOOKUP(T4602,[3]رکوردها!$A:$E,5,0)</f>
        <v>#N/A</v>
      </c>
    </row>
    <row r="4603" spans="1:28" s="41" customFormat="1" hidden="1" x14ac:dyDescent="0.2">
      <c r="A4603" s="36">
        <v>175983</v>
      </c>
      <c r="B4603" s="36">
        <v>1636</v>
      </c>
      <c r="C4603" s="36">
        <v>1761</v>
      </c>
      <c r="D4603" s="39" t="s">
        <v>5175</v>
      </c>
      <c r="E4603" s="36"/>
      <c r="F4603" s="37" t="s">
        <v>723</v>
      </c>
      <c r="G4603" s="37" t="s">
        <v>2109</v>
      </c>
      <c r="H4603" s="38">
        <v>0</v>
      </c>
      <c r="I4603" s="38">
        <v>25000</v>
      </c>
      <c r="J4603" s="38">
        <f t="shared" si="72"/>
        <v>-25000</v>
      </c>
      <c r="K4603" s="38"/>
      <c r="L4603" s="49"/>
      <c r="M4603" s="37" t="s">
        <v>63</v>
      </c>
      <c r="N4603" s="37" t="s">
        <v>64</v>
      </c>
      <c r="O4603" s="37" t="s">
        <v>1757</v>
      </c>
      <c r="P4603" s="37" t="s">
        <v>1758</v>
      </c>
      <c r="Q4603" s="37" t="s">
        <v>1759</v>
      </c>
      <c r="R4603" s="37" t="s">
        <v>1760</v>
      </c>
      <c r="S4603" s="37" t="s">
        <v>1941</v>
      </c>
      <c r="T4603" s="37" t="s">
        <v>1940</v>
      </c>
      <c r="U4603" s="1" t="e">
        <f>VLOOKUP(T4603,[2]VAT!$A:$D,1,0)</f>
        <v>#N/A</v>
      </c>
      <c r="V4603" s="37" t="s">
        <v>2</v>
      </c>
      <c r="W4603" s="37" t="s">
        <v>2</v>
      </c>
      <c r="X4603" t="e">
        <f>VLOOKUP(T4603,[3]رکوردها!$A:$B,2,0)</f>
        <v>#N/A</v>
      </c>
      <c r="Y4603" t="e">
        <f>VLOOKUP(T4603,[3]رکوردها!$A:$D,4,0)</f>
        <v>#N/A</v>
      </c>
      <c r="Z4603" t="e">
        <f>VLOOKUP(T4603,[3]رکوردها!$A:$C,3,0)</f>
        <v>#N/A</v>
      </c>
      <c r="AA4603" t="e">
        <f>VLOOKUP(T4603,[3]رکوردها!$A:$F,6,0)</f>
        <v>#N/A</v>
      </c>
      <c r="AB4603" t="e">
        <f>VLOOKUP(T4603,[3]رکوردها!$A:$E,5,0)</f>
        <v>#N/A</v>
      </c>
    </row>
    <row r="4604" spans="1:28" s="41" customFormat="1" hidden="1" x14ac:dyDescent="0.2">
      <c r="A4604" s="36">
        <v>175984</v>
      </c>
      <c r="B4604" s="36">
        <v>1636</v>
      </c>
      <c r="C4604" s="36">
        <v>1761</v>
      </c>
      <c r="D4604" s="39" t="s">
        <v>5175</v>
      </c>
      <c r="E4604" s="36"/>
      <c r="F4604" s="37" t="s">
        <v>723</v>
      </c>
      <c r="G4604" s="37" t="s">
        <v>2110</v>
      </c>
      <c r="H4604" s="38">
        <v>0</v>
      </c>
      <c r="I4604" s="38">
        <v>5504112000</v>
      </c>
      <c r="J4604" s="38">
        <f t="shared" si="72"/>
        <v>-5504112000</v>
      </c>
      <c r="K4604" s="38"/>
      <c r="L4604" s="49"/>
      <c r="M4604" s="37" t="s">
        <v>63</v>
      </c>
      <c r="N4604" s="37" t="s">
        <v>64</v>
      </c>
      <c r="O4604" s="37" t="s">
        <v>1757</v>
      </c>
      <c r="P4604" s="37" t="s">
        <v>1758</v>
      </c>
      <c r="Q4604" s="37" t="s">
        <v>1759</v>
      </c>
      <c r="R4604" s="37" t="s">
        <v>1760</v>
      </c>
      <c r="S4604" s="37" t="s">
        <v>1941</v>
      </c>
      <c r="T4604" s="37" t="s">
        <v>1940</v>
      </c>
      <c r="U4604" s="1" t="e">
        <f>VLOOKUP(T4604,[2]VAT!$A:$D,1,0)</f>
        <v>#N/A</v>
      </c>
      <c r="V4604" s="37" t="s">
        <v>2</v>
      </c>
      <c r="W4604" s="37" t="s">
        <v>2</v>
      </c>
      <c r="X4604" t="e">
        <f>VLOOKUP(T4604,[3]رکوردها!$A:$B,2,0)</f>
        <v>#N/A</v>
      </c>
      <c r="Y4604" t="e">
        <f>VLOOKUP(T4604,[3]رکوردها!$A:$D,4,0)</f>
        <v>#N/A</v>
      </c>
      <c r="Z4604" t="e">
        <f>VLOOKUP(T4604,[3]رکوردها!$A:$C,3,0)</f>
        <v>#N/A</v>
      </c>
      <c r="AA4604" t="e">
        <f>VLOOKUP(T4604,[3]رکوردها!$A:$F,6,0)</f>
        <v>#N/A</v>
      </c>
      <c r="AB4604" t="e">
        <f>VLOOKUP(T4604,[3]رکوردها!$A:$E,5,0)</f>
        <v>#N/A</v>
      </c>
    </row>
    <row r="4605" spans="1:28" s="41" customFormat="1" hidden="1" x14ac:dyDescent="0.2">
      <c r="A4605" s="36">
        <v>175986</v>
      </c>
      <c r="B4605" s="36">
        <v>1636</v>
      </c>
      <c r="C4605" s="36">
        <v>1761</v>
      </c>
      <c r="D4605" s="39" t="s">
        <v>5175</v>
      </c>
      <c r="E4605" s="36"/>
      <c r="F4605" s="37" t="s">
        <v>723</v>
      </c>
      <c r="G4605" s="37" t="s">
        <v>2111</v>
      </c>
      <c r="H4605" s="38">
        <v>0</v>
      </c>
      <c r="I4605" s="38">
        <v>1085760000</v>
      </c>
      <c r="J4605" s="38">
        <f t="shared" si="72"/>
        <v>-1085760000</v>
      </c>
      <c r="K4605" s="38"/>
      <c r="L4605" s="49"/>
      <c r="M4605" s="37" t="s">
        <v>63</v>
      </c>
      <c r="N4605" s="37" t="s">
        <v>64</v>
      </c>
      <c r="O4605" s="37" t="s">
        <v>1757</v>
      </c>
      <c r="P4605" s="37" t="s">
        <v>1758</v>
      </c>
      <c r="Q4605" s="37" t="s">
        <v>1759</v>
      </c>
      <c r="R4605" s="37" t="s">
        <v>1760</v>
      </c>
      <c r="S4605" s="37" t="s">
        <v>1941</v>
      </c>
      <c r="T4605" s="37" t="s">
        <v>1940</v>
      </c>
      <c r="U4605" s="1" t="e">
        <f>VLOOKUP(T4605,[2]VAT!$A:$D,1,0)</f>
        <v>#N/A</v>
      </c>
      <c r="V4605" s="37" t="s">
        <v>2</v>
      </c>
      <c r="W4605" s="37" t="s">
        <v>2</v>
      </c>
      <c r="X4605" t="e">
        <f>VLOOKUP(T4605,[3]رکوردها!$A:$B,2,0)</f>
        <v>#N/A</v>
      </c>
      <c r="Y4605" t="e">
        <f>VLOOKUP(T4605,[3]رکوردها!$A:$D,4,0)</f>
        <v>#N/A</v>
      </c>
      <c r="Z4605" t="e">
        <f>VLOOKUP(T4605,[3]رکوردها!$A:$C,3,0)</f>
        <v>#N/A</v>
      </c>
      <c r="AA4605" t="e">
        <f>VLOOKUP(T4605,[3]رکوردها!$A:$F,6,0)</f>
        <v>#N/A</v>
      </c>
      <c r="AB4605" t="e">
        <f>VLOOKUP(T4605,[3]رکوردها!$A:$E,5,0)</f>
        <v>#N/A</v>
      </c>
    </row>
    <row r="4606" spans="1:28" s="41" customFormat="1" hidden="1" x14ac:dyDescent="0.2">
      <c r="A4606" s="36">
        <v>175988</v>
      </c>
      <c r="B4606" s="36">
        <v>1636</v>
      </c>
      <c r="C4606" s="36">
        <v>1761</v>
      </c>
      <c r="D4606" s="39" t="s">
        <v>5175</v>
      </c>
      <c r="E4606" s="36"/>
      <c r="F4606" s="37" t="s">
        <v>723</v>
      </c>
      <c r="G4606" s="37" t="s">
        <v>2112</v>
      </c>
      <c r="H4606" s="38">
        <v>0</v>
      </c>
      <c r="I4606" s="38">
        <v>324000000</v>
      </c>
      <c r="J4606" s="38">
        <f t="shared" si="72"/>
        <v>-324000000</v>
      </c>
      <c r="K4606" s="38"/>
      <c r="L4606" s="49"/>
      <c r="M4606" s="37" t="s">
        <v>63</v>
      </c>
      <c r="N4606" s="37" t="s">
        <v>64</v>
      </c>
      <c r="O4606" s="37" t="s">
        <v>1757</v>
      </c>
      <c r="P4606" s="37" t="s">
        <v>1758</v>
      </c>
      <c r="Q4606" s="37" t="s">
        <v>1759</v>
      </c>
      <c r="R4606" s="37" t="s">
        <v>1760</v>
      </c>
      <c r="S4606" s="37" t="s">
        <v>1941</v>
      </c>
      <c r="T4606" s="37" t="s">
        <v>1940</v>
      </c>
      <c r="U4606" s="1" t="e">
        <f>VLOOKUP(T4606,[2]VAT!$A:$D,1,0)</f>
        <v>#N/A</v>
      </c>
      <c r="V4606" s="37" t="s">
        <v>2</v>
      </c>
      <c r="W4606" s="37" t="s">
        <v>2</v>
      </c>
      <c r="X4606" t="e">
        <f>VLOOKUP(T4606,[3]رکوردها!$A:$B,2,0)</f>
        <v>#N/A</v>
      </c>
      <c r="Y4606" t="e">
        <f>VLOOKUP(T4606,[3]رکوردها!$A:$D,4,0)</f>
        <v>#N/A</v>
      </c>
      <c r="Z4606" t="e">
        <f>VLOOKUP(T4606,[3]رکوردها!$A:$C,3,0)</f>
        <v>#N/A</v>
      </c>
      <c r="AA4606" t="e">
        <f>VLOOKUP(T4606,[3]رکوردها!$A:$F,6,0)</f>
        <v>#N/A</v>
      </c>
      <c r="AB4606" t="e">
        <f>VLOOKUP(T4606,[3]رکوردها!$A:$E,5,0)</f>
        <v>#N/A</v>
      </c>
    </row>
    <row r="4607" spans="1:28" s="41" customFormat="1" hidden="1" x14ac:dyDescent="0.2">
      <c r="A4607" s="36">
        <v>175990</v>
      </c>
      <c r="B4607" s="36">
        <v>1636</v>
      </c>
      <c r="C4607" s="36">
        <v>1761</v>
      </c>
      <c r="D4607" s="39" t="s">
        <v>5175</v>
      </c>
      <c r="E4607" s="36"/>
      <c r="F4607" s="37" t="s">
        <v>723</v>
      </c>
      <c r="G4607" s="37" t="s">
        <v>2113</v>
      </c>
      <c r="H4607" s="38">
        <v>0</v>
      </c>
      <c r="I4607" s="38">
        <v>5116411850</v>
      </c>
      <c r="J4607" s="38">
        <f t="shared" si="72"/>
        <v>-5116411850</v>
      </c>
      <c r="K4607" s="38"/>
      <c r="L4607" s="49"/>
      <c r="M4607" s="37" t="s">
        <v>63</v>
      </c>
      <c r="N4607" s="37" t="s">
        <v>64</v>
      </c>
      <c r="O4607" s="37" t="s">
        <v>1757</v>
      </c>
      <c r="P4607" s="37" t="s">
        <v>1758</v>
      </c>
      <c r="Q4607" s="37" t="s">
        <v>1759</v>
      </c>
      <c r="R4607" s="37" t="s">
        <v>1760</v>
      </c>
      <c r="S4607" s="37" t="s">
        <v>1941</v>
      </c>
      <c r="T4607" s="37" t="s">
        <v>1940</v>
      </c>
      <c r="U4607" s="1" t="e">
        <f>VLOOKUP(T4607,[2]VAT!$A:$D,1,0)</f>
        <v>#N/A</v>
      </c>
      <c r="V4607" s="37" t="s">
        <v>2</v>
      </c>
      <c r="W4607" s="37" t="s">
        <v>2</v>
      </c>
      <c r="X4607" t="e">
        <f>VLOOKUP(T4607,[3]رکوردها!$A:$B,2,0)</f>
        <v>#N/A</v>
      </c>
      <c r="Y4607" t="e">
        <f>VLOOKUP(T4607,[3]رکوردها!$A:$D,4,0)</f>
        <v>#N/A</v>
      </c>
      <c r="Z4607" t="e">
        <f>VLOOKUP(T4607,[3]رکوردها!$A:$C,3,0)</f>
        <v>#N/A</v>
      </c>
      <c r="AA4607" t="e">
        <f>VLOOKUP(T4607,[3]رکوردها!$A:$F,6,0)</f>
        <v>#N/A</v>
      </c>
      <c r="AB4607" t="e">
        <f>VLOOKUP(T4607,[3]رکوردها!$A:$E,5,0)</f>
        <v>#N/A</v>
      </c>
    </row>
    <row r="4608" spans="1:28" s="41" customFormat="1" hidden="1" x14ac:dyDescent="0.2">
      <c r="A4608" s="36">
        <v>175992</v>
      </c>
      <c r="B4608" s="36">
        <v>1636</v>
      </c>
      <c r="C4608" s="36">
        <v>1761</v>
      </c>
      <c r="D4608" s="39" t="s">
        <v>5175</v>
      </c>
      <c r="E4608" s="36"/>
      <c r="F4608" s="37" t="s">
        <v>723</v>
      </c>
      <c r="G4608" s="37" t="s">
        <v>2114</v>
      </c>
      <c r="H4608" s="38">
        <v>0</v>
      </c>
      <c r="I4608" s="38">
        <v>9506798400</v>
      </c>
      <c r="J4608" s="38">
        <f t="shared" si="72"/>
        <v>-9506798400</v>
      </c>
      <c r="K4608" s="38"/>
      <c r="L4608" s="49"/>
      <c r="M4608" s="37" t="s">
        <v>63</v>
      </c>
      <c r="N4608" s="37" t="s">
        <v>64</v>
      </c>
      <c r="O4608" s="37" t="s">
        <v>1757</v>
      </c>
      <c r="P4608" s="37" t="s">
        <v>1758</v>
      </c>
      <c r="Q4608" s="37" t="s">
        <v>1759</v>
      </c>
      <c r="R4608" s="37" t="s">
        <v>1760</v>
      </c>
      <c r="S4608" s="37" t="s">
        <v>1941</v>
      </c>
      <c r="T4608" s="37" t="s">
        <v>1940</v>
      </c>
      <c r="U4608" s="1" t="e">
        <f>VLOOKUP(T4608,[2]VAT!$A:$D,1,0)</f>
        <v>#N/A</v>
      </c>
      <c r="V4608" s="37" t="s">
        <v>2</v>
      </c>
      <c r="W4608" s="37" t="s">
        <v>2</v>
      </c>
      <c r="X4608" t="e">
        <f>VLOOKUP(T4608,[3]رکوردها!$A:$B,2,0)</f>
        <v>#N/A</v>
      </c>
      <c r="Y4608" t="e">
        <f>VLOOKUP(T4608,[3]رکوردها!$A:$D,4,0)</f>
        <v>#N/A</v>
      </c>
      <c r="Z4608" t="e">
        <f>VLOOKUP(T4608,[3]رکوردها!$A:$C,3,0)</f>
        <v>#N/A</v>
      </c>
      <c r="AA4608" t="e">
        <f>VLOOKUP(T4608,[3]رکوردها!$A:$F,6,0)</f>
        <v>#N/A</v>
      </c>
      <c r="AB4608" t="e">
        <f>VLOOKUP(T4608,[3]رکوردها!$A:$E,5,0)</f>
        <v>#N/A</v>
      </c>
    </row>
    <row r="4609" spans="1:28" s="41" customFormat="1" hidden="1" x14ac:dyDescent="0.2">
      <c r="A4609" s="36">
        <v>175719</v>
      </c>
      <c r="B4609" s="36">
        <v>1638</v>
      </c>
      <c r="C4609" s="36">
        <v>1734</v>
      </c>
      <c r="D4609" s="36" t="str">
        <f>VLOOKUP(C4609,Piv.Analysis!A:AA,27,0)</f>
        <v>دریافت و پرداخت</v>
      </c>
      <c r="E4609" s="36"/>
      <c r="F4609" s="37" t="s">
        <v>222</v>
      </c>
      <c r="G4609" s="37" t="s">
        <v>2115</v>
      </c>
      <c r="H4609" s="38">
        <v>300000000000</v>
      </c>
      <c r="I4609" s="38">
        <v>0</v>
      </c>
      <c r="J4609" s="38">
        <f t="shared" si="72"/>
        <v>300000000000</v>
      </c>
      <c r="K4609" s="38"/>
      <c r="L4609" s="49"/>
      <c r="M4609" s="37" t="s">
        <v>63</v>
      </c>
      <c r="N4609" s="37" t="s">
        <v>64</v>
      </c>
      <c r="O4609" s="37" t="s">
        <v>1757</v>
      </c>
      <c r="P4609" s="37" t="s">
        <v>1758</v>
      </c>
      <c r="Q4609" s="37" t="s">
        <v>1759</v>
      </c>
      <c r="R4609" s="37" t="s">
        <v>1760</v>
      </c>
      <c r="S4609" s="37" t="s">
        <v>1941</v>
      </c>
      <c r="T4609" s="37" t="s">
        <v>1940</v>
      </c>
      <c r="U4609" s="1" t="e">
        <f>VLOOKUP(T4609,[2]VAT!$A:$D,1,0)</f>
        <v>#N/A</v>
      </c>
      <c r="V4609" s="37" t="s">
        <v>2</v>
      </c>
      <c r="W4609" s="37" t="s">
        <v>2</v>
      </c>
      <c r="X4609" t="e">
        <f>VLOOKUP(T4609,[3]رکوردها!$A:$B,2,0)</f>
        <v>#N/A</v>
      </c>
      <c r="Y4609" t="e">
        <f>VLOOKUP(T4609,[3]رکوردها!$A:$D,4,0)</f>
        <v>#N/A</v>
      </c>
      <c r="Z4609" t="e">
        <f>VLOOKUP(T4609,[3]رکوردها!$A:$C,3,0)</f>
        <v>#N/A</v>
      </c>
      <c r="AA4609" t="e">
        <f>VLOOKUP(T4609,[3]رکوردها!$A:$F,6,0)</f>
        <v>#N/A</v>
      </c>
      <c r="AB4609" t="e">
        <f>VLOOKUP(T4609,[3]رکوردها!$A:$E,5,0)</f>
        <v>#N/A</v>
      </c>
    </row>
    <row r="4610" spans="1:28" s="41" customFormat="1" hidden="1" x14ac:dyDescent="0.2">
      <c r="A4610" s="36">
        <v>175776</v>
      </c>
      <c r="B4610" s="36">
        <v>1640</v>
      </c>
      <c r="C4610" s="36">
        <v>1742</v>
      </c>
      <c r="D4610" s="36" t="str">
        <f>VLOOKUP(C4610,Piv.Analysis!A:AA,27,0)</f>
        <v>دریافت و پرداخت</v>
      </c>
      <c r="E4610" s="36"/>
      <c r="F4610" s="37" t="s">
        <v>222</v>
      </c>
      <c r="G4610" s="37" t="s">
        <v>2116</v>
      </c>
      <c r="H4610" s="38">
        <v>0</v>
      </c>
      <c r="I4610" s="38">
        <v>1175001000</v>
      </c>
      <c r="J4610" s="38">
        <f t="shared" si="72"/>
        <v>-1175001000</v>
      </c>
      <c r="K4610" s="38"/>
      <c r="L4610" s="49"/>
      <c r="M4610" s="37" t="s">
        <v>63</v>
      </c>
      <c r="N4610" s="37" t="s">
        <v>64</v>
      </c>
      <c r="O4610" s="37" t="s">
        <v>1757</v>
      </c>
      <c r="P4610" s="37" t="s">
        <v>1758</v>
      </c>
      <c r="Q4610" s="37" t="s">
        <v>1759</v>
      </c>
      <c r="R4610" s="37" t="s">
        <v>1760</v>
      </c>
      <c r="S4610" s="37" t="s">
        <v>1941</v>
      </c>
      <c r="T4610" s="37" t="s">
        <v>1940</v>
      </c>
      <c r="U4610" s="1" t="e">
        <f>VLOOKUP(T4610,[2]VAT!$A:$D,1,0)</f>
        <v>#N/A</v>
      </c>
      <c r="V4610" s="37" t="s">
        <v>2</v>
      </c>
      <c r="W4610" s="37" t="s">
        <v>2</v>
      </c>
      <c r="X4610" t="e">
        <f>VLOOKUP(T4610,[3]رکوردها!$A:$B,2,0)</f>
        <v>#N/A</v>
      </c>
      <c r="Y4610" t="e">
        <f>VLOOKUP(T4610,[3]رکوردها!$A:$D,4,0)</f>
        <v>#N/A</v>
      </c>
      <c r="Z4610" t="e">
        <f>VLOOKUP(T4610,[3]رکوردها!$A:$C,3,0)</f>
        <v>#N/A</v>
      </c>
      <c r="AA4610" t="e">
        <f>VLOOKUP(T4610,[3]رکوردها!$A:$F,6,0)</f>
        <v>#N/A</v>
      </c>
      <c r="AB4610" t="e">
        <f>VLOOKUP(T4610,[3]رکوردها!$A:$E,5,0)</f>
        <v>#N/A</v>
      </c>
    </row>
    <row r="4611" spans="1:28" s="41" customFormat="1" hidden="1" x14ac:dyDescent="0.2">
      <c r="A4611" s="36">
        <v>175994</v>
      </c>
      <c r="B4611" s="36">
        <v>1641</v>
      </c>
      <c r="C4611" s="36">
        <v>1762</v>
      </c>
      <c r="D4611" s="36" t="str">
        <f>VLOOKUP(C4611,Piv.Analysis!A:AA,27,0)</f>
        <v>دریافت و پرداخت</v>
      </c>
      <c r="E4611" s="36"/>
      <c r="F4611" s="37" t="s">
        <v>222</v>
      </c>
      <c r="G4611" s="37" t="s">
        <v>2117</v>
      </c>
      <c r="H4611" s="38">
        <v>0</v>
      </c>
      <c r="I4611" s="38">
        <v>5558937500</v>
      </c>
      <c r="J4611" s="38">
        <f t="shared" si="72"/>
        <v>-5558937500</v>
      </c>
      <c r="K4611" s="38"/>
      <c r="L4611" s="49"/>
      <c r="M4611" s="37" t="s">
        <v>63</v>
      </c>
      <c r="N4611" s="37" t="s">
        <v>64</v>
      </c>
      <c r="O4611" s="37" t="s">
        <v>1757</v>
      </c>
      <c r="P4611" s="37" t="s">
        <v>1758</v>
      </c>
      <c r="Q4611" s="37" t="s">
        <v>1759</v>
      </c>
      <c r="R4611" s="37" t="s">
        <v>1760</v>
      </c>
      <c r="S4611" s="37" t="s">
        <v>1941</v>
      </c>
      <c r="T4611" s="37" t="s">
        <v>1940</v>
      </c>
      <c r="U4611" s="1" t="e">
        <f>VLOOKUP(T4611,[2]VAT!$A:$D,1,0)</f>
        <v>#N/A</v>
      </c>
      <c r="V4611" s="37" t="s">
        <v>2</v>
      </c>
      <c r="W4611" s="37" t="s">
        <v>2</v>
      </c>
      <c r="X4611" t="e">
        <f>VLOOKUP(T4611,[3]رکوردها!$A:$B,2,0)</f>
        <v>#N/A</v>
      </c>
      <c r="Y4611" t="e">
        <f>VLOOKUP(T4611,[3]رکوردها!$A:$D,4,0)</f>
        <v>#N/A</v>
      </c>
      <c r="Z4611" t="e">
        <f>VLOOKUP(T4611,[3]رکوردها!$A:$C,3,0)</f>
        <v>#N/A</v>
      </c>
      <c r="AA4611" t="e">
        <f>VLOOKUP(T4611,[3]رکوردها!$A:$F,6,0)</f>
        <v>#N/A</v>
      </c>
      <c r="AB4611" t="e">
        <f>VLOOKUP(T4611,[3]رکوردها!$A:$E,5,0)</f>
        <v>#N/A</v>
      </c>
    </row>
    <row r="4612" spans="1:28" s="41" customFormat="1" hidden="1" x14ac:dyDescent="0.2">
      <c r="A4612" s="36">
        <v>175996</v>
      </c>
      <c r="B4612" s="36">
        <v>1641</v>
      </c>
      <c r="C4612" s="36">
        <v>1762</v>
      </c>
      <c r="D4612" s="36" t="str">
        <f>VLOOKUP(C4612,Piv.Analysis!A:AA,27,0)</f>
        <v>دریافت و پرداخت</v>
      </c>
      <c r="E4612" s="36"/>
      <c r="F4612" s="37" t="s">
        <v>222</v>
      </c>
      <c r="G4612" s="37" t="s">
        <v>2118</v>
      </c>
      <c r="H4612" s="38">
        <v>0</v>
      </c>
      <c r="I4612" s="38">
        <v>927389583</v>
      </c>
      <c r="J4612" s="38">
        <f t="shared" si="72"/>
        <v>-927389583</v>
      </c>
      <c r="K4612" s="38"/>
      <c r="L4612" s="49"/>
      <c r="M4612" s="37" t="s">
        <v>63</v>
      </c>
      <c r="N4612" s="37" t="s">
        <v>64</v>
      </c>
      <c r="O4612" s="37" t="s">
        <v>1757</v>
      </c>
      <c r="P4612" s="37" t="s">
        <v>1758</v>
      </c>
      <c r="Q4612" s="37" t="s">
        <v>1759</v>
      </c>
      <c r="R4612" s="37" t="s">
        <v>1760</v>
      </c>
      <c r="S4612" s="37" t="s">
        <v>1941</v>
      </c>
      <c r="T4612" s="37" t="s">
        <v>1940</v>
      </c>
      <c r="U4612" s="1" t="e">
        <f>VLOOKUP(T4612,[2]VAT!$A:$D,1,0)</f>
        <v>#N/A</v>
      </c>
      <c r="V4612" s="37" t="s">
        <v>2</v>
      </c>
      <c r="W4612" s="37" t="s">
        <v>2</v>
      </c>
      <c r="X4612" t="e">
        <f>VLOOKUP(T4612,[3]رکوردها!$A:$B,2,0)</f>
        <v>#N/A</v>
      </c>
      <c r="Y4612" t="e">
        <f>VLOOKUP(T4612,[3]رکوردها!$A:$D,4,0)</f>
        <v>#N/A</v>
      </c>
      <c r="Z4612" t="e">
        <f>VLOOKUP(T4612,[3]رکوردها!$A:$C,3,0)</f>
        <v>#N/A</v>
      </c>
      <c r="AA4612" t="e">
        <f>VLOOKUP(T4612,[3]رکوردها!$A:$F,6,0)</f>
        <v>#N/A</v>
      </c>
      <c r="AB4612" t="e">
        <f>VLOOKUP(T4612,[3]رکوردها!$A:$E,5,0)</f>
        <v>#N/A</v>
      </c>
    </row>
    <row r="4613" spans="1:28" s="41" customFormat="1" hidden="1" x14ac:dyDescent="0.2">
      <c r="A4613" s="36">
        <v>175999</v>
      </c>
      <c r="B4613" s="36">
        <v>1647</v>
      </c>
      <c r="C4613" s="36">
        <v>1763</v>
      </c>
      <c r="D4613" s="36" t="str">
        <f>VLOOKUP(C4613,Piv.Analysis!A:AA,27,0)</f>
        <v>دریافت و پرداخت</v>
      </c>
      <c r="E4613" s="36"/>
      <c r="F4613" s="37" t="s">
        <v>1833</v>
      </c>
      <c r="G4613" s="37" t="s">
        <v>2119</v>
      </c>
      <c r="H4613" s="38">
        <v>0</v>
      </c>
      <c r="I4613" s="38">
        <v>12000000000</v>
      </c>
      <c r="J4613" s="38">
        <f t="shared" si="72"/>
        <v>-12000000000</v>
      </c>
      <c r="K4613" s="38"/>
      <c r="L4613" s="49"/>
      <c r="M4613" s="37" t="s">
        <v>63</v>
      </c>
      <c r="N4613" s="37" t="s">
        <v>64</v>
      </c>
      <c r="O4613" s="37" t="s">
        <v>1757</v>
      </c>
      <c r="P4613" s="37" t="s">
        <v>1758</v>
      </c>
      <c r="Q4613" s="37" t="s">
        <v>1759</v>
      </c>
      <c r="R4613" s="37" t="s">
        <v>1760</v>
      </c>
      <c r="S4613" s="37" t="s">
        <v>1941</v>
      </c>
      <c r="T4613" s="37" t="s">
        <v>1940</v>
      </c>
      <c r="U4613" s="1" t="e">
        <f>VLOOKUP(T4613,[2]VAT!$A:$D,1,0)</f>
        <v>#N/A</v>
      </c>
      <c r="V4613" s="37" t="s">
        <v>2</v>
      </c>
      <c r="W4613" s="37" t="s">
        <v>2</v>
      </c>
      <c r="X4613" t="e">
        <f>VLOOKUP(T4613,[3]رکوردها!$A:$B,2,0)</f>
        <v>#N/A</v>
      </c>
      <c r="Y4613" t="e">
        <f>VLOOKUP(T4613,[3]رکوردها!$A:$D,4,0)</f>
        <v>#N/A</v>
      </c>
      <c r="Z4613" t="e">
        <f>VLOOKUP(T4613,[3]رکوردها!$A:$C,3,0)</f>
        <v>#N/A</v>
      </c>
      <c r="AA4613" t="e">
        <f>VLOOKUP(T4613,[3]رکوردها!$A:$F,6,0)</f>
        <v>#N/A</v>
      </c>
      <c r="AB4613" t="e">
        <f>VLOOKUP(T4613,[3]رکوردها!$A:$E,5,0)</f>
        <v>#N/A</v>
      </c>
    </row>
    <row r="4614" spans="1:28" s="41" customFormat="1" hidden="1" x14ac:dyDescent="0.2">
      <c r="A4614" s="36">
        <v>176003</v>
      </c>
      <c r="B4614" s="36">
        <v>1647</v>
      </c>
      <c r="C4614" s="36">
        <v>1763</v>
      </c>
      <c r="D4614" s="36" t="str">
        <f>VLOOKUP(C4614,Piv.Analysis!A:AA,27,0)</f>
        <v>دریافت و پرداخت</v>
      </c>
      <c r="E4614" s="36"/>
      <c r="F4614" s="37" t="s">
        <v>1833</v>
      </c>
      <c r="G4614" s="37" t="s">
        <v>2120</v>
      </c>
      <c r="H4614" s="38">
        <v>0</v>
      </c>
      <c r="I4614" s="38">
        <v>130000000</v>
      </c>
      <c r="J4614" s="38">
        <f t="shared" si="72"/>
        <v>-130000000</v>
      </c>
      <c r="K4614" s="38"/>
      <c r="L4614" s="49"/>
      <c r="M4614" s="37" t="s">
        <v>63</v>
      </c>
      <c r="N4614" s="37" t="s">
        <v>64</v>
      </c>
      <c r="O4614" s="37" t="s">
        <v>1757</v>
      </c>
      <c r="P4614" s="37" t="s">
        <v>1758</v>
      </c>
      <c r="Q4614" s="37" t="s">
        <v>1759</v>
      </c>
      <c r="R4614" s="37" t="s">
        <v>1760</v>
      </c>
      <c r="S4614" s="37" t="s">
        <v>1941</v>
      </c>
      <c r="T4614" s="37" t="s">
        <v>1940</v>
      </c>
      <c r="U4614" s="1" t="e">
        <f>VLOOKUP(T4614,[2]VAT!$A:$D,1,0)</f>
        <v>#N/A</v>
      </c>
      <c r="V4614" s="37" t="s">
        <v>2</v>
      </c>
      <c r="W4614" s="37" t="s">
        <v>2</v>
      </c>
      <c r="X4614" t="e">
        <f>VLOOKUP(T4614,[3]رکوردها!$A:$B,2,0)</f>
        <v>#N/A</v>
      </c>
      <c r="Y4614" t="e">
        <f>VLOOKUP(T4614,[3]رکوردها!$A:$D,4,0)</f>
        <v>#N/A</v>
      </c>
      <c r="Z4614" t="e">
        <f>VLOOKUP(T4614,[3]رکوردها!$A:$C,3,0)</f>
        <v>#N/A</v>
      </c>
      <c r="AA4614" t="e">
        <f>VLOOKUP(T4614,[3]رکوردها!$A:$F,6,0)</f>
        <v>#N/A</v>
      </c>
      <c r="AB4614" t="e">
        <f>VLOOKUP(T4614,[3]رکوردها!$A:$E,5,0)</f>
        <v>#N/A</v>
      </c>
    </row>
    <row r="4615" spans="1:28" s="41" customFormat="1" hidden="1" x14ac:dyDescent="0.2">
      <c r="A4615" s="36">
        <v>176006</v>
      </c>
      <c r="B4615" s="36">
        <v>1647</v>
      </c>
      <c r="C4615" s="36">
        <v>1763</v>
      </c>
      <c r="D4615" s="36" t="str">
        <f>VLOOKUP(C4615,Piv.Analysis!A:AA,27,0)</f>
        <v>دریافت و پرداخت</v>
      </c>
      <c r="E4615" s="36"/>
      <c r="F4615" s="37" t="s">
        <v>1833</v>
      </c>
      <c r="G4615" s="37" t="s">
        <v>2121</v>
      </c>
      <c r="H4615" s="38">
        <v>0</v>
      </c>
      <c r="I4615" s="38">
        <v>71184000</v>
      </c>
      <c r="J4615" s="38">
        <f t="shared" si="72"/>
        <v>-71184000</v>
      </c>
      <c r="K4615" s="38"/>
      <c r="L4615" s="49"/>
      <c r="M4615" s="37" t="s">
        <v>63</v>
      </c>
      <c r="N4615" s="37" t="s">
        <v>64</v>
      </c>
      <c r="O4615" s="37" t="s">
        <v>1757</v>
      </c>
      <c r="P4615" s="37" t="s">
        <v>1758</v>
      </c>
      <c r="Q4615" s="37" t="s">
        <v>1759</v>
      </c>
      <c r="R4615" s="37" t="s">
        <v>1760</v>
      </c>
      <c r="S4615" s="37" t="s">
        <v>1941</v>
      </c>
      <c r="T4615" s="37" t="s">
        <v>1940</v>
      </c>
      <c r="U4615" s="1" t="e">
        <f>VLOOKUP(T4615,[2]VAT!$A:$D,1,0)</f>
        <v>#N/A</v>
      </c>
      <c r="V4615" s="37" t="s">
        <v>2</v>
      </c>
      <c r="W4615" s="37" t="s">
        <v>2</v>
      </c>
      <c r="X4615" t="e">
        <f>VLOOKUP(T4615,[3]رکوردها!$A:$B,2,0)</f>
        <v>#N/A</v>
      </c>
      <c r="Y4615" t="e">
        <f>VLOOKUP(T4615,[3]رکوردها!$A:$D,4,0)</f>
        <v>#N/A</v>
      </c>
      <c r="Z4615" t="e">
        <f>VLOOKUP(T4615,[3]رکوردها!$A:$C,3,0)</f>
        <v>#N/A</v>
      </c>
      <c r="AA4615" t="e">
        <f>VLOOKUP(T4615,[3]رکوردها!$A:$F,6,0)</f>
        <v>#N/A</v>
      </c>
      <c r="AB4615" t="e">
        <f>VLOOKUP(T4615,[3]رکوردها!$A:$E,5,0)</f>
        <v>#N/A</v>
      </c>
    </row>
    <row r="4616" spans="1:28" s="41" customFormat="1" hidden="1" x14ac:dyDescent="0.2">
      <c r="A4616" s="36">
        <v>176008</v>
      </c>
      <c r="B4616" s="36">
        <v>1647</v>
      </c>
      <c r="C4616" s="36">
        <v>1763</v>
      </c>
      <c r="D4616" s="36" t="str">
        <f>VLOOKUP(C4616,Piv.Analysis!A:AA,27,0)</f>
        <v>دریافت و پرداخت</v>
      </c>
      <c r="E4616" s="36"/>
      <c r="F4616" s="37" t="s">
        <v>1833</v>
      </c>
      <c r="G4616" s="37" t="s">
        <v>2122</v>
      </c>
      <c r="H4616" s="38">
        <v>0</v>
      </c>
      <c r="I4616" s="38">
        <v>93926949</v>
      </c>
      <c r="J4616" s="38">
        <f t="shared" si="72"/>
        <v>-93926949</v>
      </c>
      <c r="K4616" s="38"/>
      <c r="L4616" s="49"/>
      <c r="M4616" s="37" t="s">
        <v>63</v>
      </c>
      <c r="N4616" s="37" t="s">
        <v>64</v>
      </c>
      <c r="O4616" s="37" t="s">
        <v>1757</v>
      </c>
      <c r="P4616" s="37" t="s">
        <v>1758</v>
      </c>
      <c r="Q4616" s="37" t="s">
        <v>1759</v>
      </c>
      <c r="R4616" s="37" t="s">
        <v>1760</v>
      </c>
      <c r="S4616" s="37" t="s">
        <v>1941</v>
      </c>
      <c r="T4616" s="37" t="s">
        <v>1940</v>
      </c>
      <c r="U4616" s="1" t="e">
        <f>VLOOKUP(T4616,[2]VAT!$A:$D,1,0)</f>
        <v>#N/A</v>
      </c>
      <c r="V4616" s="37" t="s">
        <v>2</v>
      </c>
      <c r="W4616" s="37" t="s">
        <v>2</v>
      </c>
      <c r="X4616" t="e">
        <f>VLOOKUP(T4616,[3]رکوردها!$A:$B,2,0)</f>
        <v>#N/A</v>
      </c>
      <c r="Y4616" t="e">
        <f>VLOOKUP(T4616,[3]رکوردها!$A:$D,4,0)</f>
        <v>#N/A</v>
      </c>
      <c r="Z4616" t="e">
        <f>VLOOKUP(T4616,[3]رکوردها!$A:$C,3,0)</f>
        <v>#N/A</v>
      </c>
      <c r="AA4616" t="e">
        <f>VLOOKUP(T4616,[3]رکوردها!$A:$F,6,0)</f>
        <v>#N/A</v>
      </c>
      <c r="AB4616" t="e">
        <f>VLOOKUP(T4616,[3]رکوردها!$A:$E,5,0)</f>
        <v>#N/A</v>
      </c>
    </row>
    <row r="4617" spans="1:28" s="41" customFormat="1" hidden="1" x14ac:dyDescent="0.2">
      <c r="A4617" s="36">
        <v>176010</v>
      </c>
      <c r="B4617" s="36">
        <v>1647</v>
      </c>
      <c r="C4617" s="36">
        <v>1763</v>
      </c>
      <c r="D4617" s="36" t="str">
        <f>VLOOKUP(C4617,Piv.Analysis!A:AA,27,0)</f>
        <v>دریافت و پرداخت</v>
      </c>
      <c r="E4617" s="36"/>
      <c r="F4617" s="37" t="s">
        <v>1833</v>
      </c>
      <c r="G4617" s="37" t="s">
        <v>2123</v>
      </c>
      <c r="H4617" s="38">
        <v>0</v>
      </c>
      <c r="I4617" s="38">
        <v>67502064</v>
      </c>
      <c r="J4617" s="38">
        <f t="shared" si="72"/>
        <v>-67502064</v>
      </c>
      <c r="K4617" s="38"/>
      <c r="L4617" s="49"/>
      <c r="M4617" s="37" t="s">
        <v>63</v>
      </c>
      <c r="N4617" s="37" t="s">
        <v>64</v>
      </c>
      <c r="O4617" s="37" t="s">
        <v>1757</v>
      </c>
      <c r="P4617" s="37" t="s">
        <v>1758</v>
      </c>
      <c r="Q4617" s="37" t="s">
        <v>1759</v>
      </c>
      <c r="R4617" s="37" t="s">
        <v>1760</v>
      </c>
      <c r="S4617" s="37" t="s">
        <v>1941</v>
      </c>
      <c r="T4617" s="37" t="s">
        <v>1940</v>
      </c>
      <c r="U4617" s="1" t="e">
        <f>VLOOKUP(T4617,[2]VAT!$A:$D,1,0)</f>
        <v>#N/A</v>
      </c>
      <c r="V4617" s="37" t="s">
        <v>2</v>
      </c>
      <c r="W4617" s="37" t="s">
        <v>2</v>
      </c>
      <c r="X4617" t="e">
        <f>VLOOKUP(T4617,[3]رکوردها!$A:$B,2,0)</f>
        <v>#N/A</v>
      </c>
      <c r="Y4617" t="e">
        <f>VLOOKUP(T4617,[3]رکوردها!$A:$D,4,0)</f>
        <v>#N/A</v>
      </c>
      <c r="Z4617" t="e">
        <f>VLOOKUP(T4617,[3]رکوردها!$A:$C,3,0)</f>
        <v>#N/A</v>
      </c>
      <c r="AA4617" t="e">
        <f>VLOOKUP(T4617,[3]رکوردها!$A:$F,6,0)</f>
        <v>#N/A</v>
      </c>
      <c r="AB4617" t="e">
        <f>VLOOKUP(T4617,[3]رکوردها!$A:$E,5,0)</f>
        <v>#N/A</v>
      </c>
    </row>
    <row r="4618" spans="1:28" s="41" customFormat="1" hidden="1" x14ac:dyDescent="0.2">
      <c r="A4618" s="36">
        <v>176012</v>
      </c>
      <c r="B4618" s="36">
        <v>1647</v>
      </c>
      <c r="C4618" s="36">
        <v>1763</v>
      </c>
      <c r="D4618" s="36" t="str">
        <f>VLOOKUP(C4618,Piv.Analysis!A:AA,27,0)</f>
        <v>دریافت و پرداخت</v>
      </c>
      <c r="E4618" s="36"/>
      <c r="F4618" s="37" t="s">
        <v>1833</v>
      </c>
      <c r="G4618" s="37" t="s">
        <v>2124</v>
      </c>
      <c r="H4618" s="38">
        <v>0</v>
      </c>
      <c r="I4618" s="38">
        <v>120671256</v>
      </c>
      <c r="J4618" s="38">
        <f t="shared" si="72"/>
        <v>-120671256</v>
      </c>
      <c r="K4618" s="38"/>
      <c r="L4618" s="49"/>
      <c r="M4618" s="37" t="s">
        <v>63</v>
      </c>
      <c r="N4618" s="37" t="s">
        <v>64</v>
      </c>
      <c r="O4618" s="37" t="s">
        <v>1757</v>
      </c>
      <c r="P4618" s="37" t="s">
        <v>1758</v>
      </c>
      <c r="Q4618" s="37" t="s">
        <v>1759</v>
      </c>
      <c r="R4618" s="37" t="s">
        <v>1760</v>
      </c>
      <c r="S4618" s="37" t="s">
        <v>1941</v>
      </c>
      <c r="T4618" s="37" t="s">
        <v>1940</v>
      </c>
      <c r="U4618" s="1" t="e">
        <f>VLOOKUP(T4618,[2]VAT!$A:$D,1,0)</f>
        <v>#N/A</v>
      </c>
      <c r="V4618" s="37" t="s">
        <v>2</v>
      </c>
      <c r="W4618" s="37" t="s">
        <v>2</v>
      </c>
      <c r="X4618" t="e">
        <f>VLOOKUP(T4618,[3]رکوردها!$A:$B,2,0)</f>
        <v>#N/A</v>
      </c>
      <c r="Y4618" t="e">
        <f>VLOOKUP(T4618,[3]رکوردها!$A:$D,4,0)</f>
        <v>#N/A</v>
      </c>
      <c r="Z4618" t="e">
        <f>VLOOKUP(T4618,[3]رکوردها!$A:$C,3,0)</f>
        <v>#N/A</v>
      </c>
      <c r="AA4618" t="e">
        <f>VLOOKUP(T4618,[3]رکوردها!$A:$F,6,0)</f>
        <v>#N/A</v>
      </c>
      <c r="AB4618" t="e">
        <f>VLOOKUP(T4618,[3]رکوردها!$A:$E,5,0)</f>
        <v>#N/A</v>
      </c>
    </row>
    <row r="4619" spans="1:28" s="41" customFormat="1" hidden="1" x14ac:dyDescent="0.2">
      <c r="A4619" s="36">
        <v>176014</v>
      </c>
      <c r="B4619" s="36">
        <v>1647</v>
      </c>
      <c r="C4619" s="36">
        <v>1763</v>
      </c>
      <c r="D4619" s="36" t="str">
        <f>VLOOKUP(C4619,Piv.Analysis!A:AA,27,0)</f>
        <v>دریافت و پرداخت</v>
      </c>
      <c r="E4619" s="36"/>
      <c r="F4619" s="37" t="s">
        <v>1833</v>
      </c>
      <c r="G4619" s="37" t="s">
        <v>2125</v>
      </c>
      <c r="H4619" s="38">
        <v>0</v>
      </c>
      <c r="I4619" s="38">
        <v>4261518083</v>
      </c>
      <c r="J4619" s="38">
        <f t="shared" ref="J4619:J4682" si="73">H4619-I4619</f>
        <v>-4261518083</v>
      </c>
      <c r="K4619" s="38"/>
      <c r="L4619" s="49"/>
      <c r="M4619" s="37" t="s">
        <v>63</v>
      </c>
      <c r="N4619" s="37" t="s">
        <v>64</v>
      </c>
      <c r="O4619" s="37" t="s">
        <v>1757</v>
      </c>
      <c r="P4619" s="37" t="s">
        <v>1758</v>
      </c>
      <c r="Q4619" s="37" t="s">
        <v>1759</v>
      </c>
      <c r="R4619" s="37" t="s">
        <v>1760</v>
      </c>
      <c r="S4619" s="37" t="s">
        <v>1941</v>
      </c>
      <c r="T4619" s="37" t="s">
        <v>1940</v>
      </c>
      <c r="U4619" s="1" t="e">
        <f>VLOOKUP(T4619,[2]VAT!$A:$D,1,0)</f>
        <v>#N/A</v>
      </c>
      <c r="V4619" s="37" t="s">
        <v>2</v>
      </c>
      <c r="W4619" s="37" t="s">
        <v>2</v>
      </c>
      <c r="X4619" t="e">
        <f>VLOOKUP(T4619,[3]رکوردها!$A:$B,2,0)</f>
        <v>#N/A</v>
      </c>
      <c r="Y4619" t="e">
        <f>VLOOKUP(T4619,[3]رکوردها!$A:$D,4,0)</f>
        <v>#N/A</v>
      </c>
      <c r="Z4619" t="e">
        <f>VLOOKUP(T4619,[3]رکوردها!$A:$C,3,0)</f>
        <v>#N/A</v>
      </c>
      <c r="AA4619" t="e">
        <f>VLOOKUP(T4619,[3]رکوردها!$A:$F,6,0)</f>
        <v>#N/A</v>
      </c>
      <c r="AB4619" t="e">
        <f>VLOOKUP(T4619,[3]رکوردها!$A:$E,5,0)</f>
        <v>#N/A</v>
      </c>
    </row>
    <row r="4620" spans="1:28" hidden="1" x14ac:dyDescent="0.2">
      <c r="A4620" s="36">
        <v>176018</v>
      </c>
      <c r="B4620" s="36">
        <v>1648</v>
      </c>
      <c r="C4620" s="36">
        <v>1764</v>
      </c>
      <c r="D4620" s="36" t="str">
        <f>VLOOKUP(C4620,Piv.Analysis!A:AA,27,0)</f>
        <v>کارمزد</v>
      </c>
      <c r="E4620" s="39" t="s">
        <v>5191</v>
      </c>
      <c r="F4620" s="37" t="s">
        <v>1833</v>
      </c>
      <c r="G4620" s="37" t="s">
        <v>2126</v>
      </c>
      <c r="H4620" s="38">
        <v>0</v>
      </c>
      <c r="I4620" s="38">
        <v>7110</v>
      </c>
      <c r="J4620" s="38">
        <f t="shared" si="73"/>
        <v>-7110</v>
      </c>
      <c r="K4620" s="38"/>
      <c r="L4620" s="49"/>
      <c r="M4620" s="37" t="s">
        <v>63</v>
      </c>
      <c r="N4620" s="37" t="s">
        <v>64</v>
      </c>
      <c r="O4620" s="37" t="s">
        <v>1757</v>
      </c>
      <c r="P4620" s="37" t="s">
        <v>1758</v>
      </c>
      <c r="Q4620" s="37" t="s">
        <v>1759</v>
      </c>
      <c r="R4620" s="37" t="s">
        <v>1760</v>
      </c>
      <c r="S4620" s="37" t="s">
        <v>1941</v>
      </c>
      <c r="T4620" s="37" t="s">
        <v>1940</v>
      </c>
      <c r="U4620" s="1" t="e">
        <f>VLOOKUP(T4620,[2]VAT!$A:$D,1,0)</f>
        <v>#N/A</v>
      </c>
      <c r="V4620" s="37" t="s">
        <v>2</v>
      </c>
      <c r="W4620" s="37" t="s">
        <v>2</v>
      </c>
      <c r="X4620" t="e">
        <f>VLOOKUP(T4620,[3]رکوردها!$A:$B,2,0)</f>
        <v>#N/A</v>
      </c>
      <c r="Y4620" t="e">
        <f>VLOOKUP(T4620,[3]رکوردها!$A:$D,4,0)</f>
        <v>#N/A</v>
      </c>
      <c r="Z4620" t="e">
        <f>VLOOKUP(T4620,[3]رکوردها!$A:$C,3,0)</f>
        <v>#N/A</v>
      </c>
      <c r="AA4620" t="e">
        <f>VLOOKUP(T4620,[3]رکوردها!$A:$F,6,0)</f>
        <v>#N/A</v>
      </c>
      <c r="AB4620" t="e">
        <f>VLOOKUP(T4620,[3]رکوردها!$A:$E,5,0)</f>
        <v>#N/A</v>
      </c>
    </row>
    <row r="4621" spans="1:28" hidden="1" x14ac:dyDescent="0.2">
      <c r="A4621" s="36">
        <v>176020</v>
      </c>
      <c r="B4621" s="36">
        <v>1648</v>
      </c>
      <c r="C4621" s="36">
        <v>1764</v>
      </c>
      <c r="D4621" s="36" t="str">
        <f>VLOOKUP(C4621,Piv.Analysis!A:AA,27,0)</f>
        <v>کارمزد</v>
      </c>
      <c r="E4621" s="39" t="s">
        <v>5191</v>
      </c>
      <c r="F4621" s="37" t="s">
        <v>1833</v>
      </c>
      <c r="G4621" s="37" t="s">
        <v>2127</v>
      </c>
      <c r="H4621" s="38">
        <v>0</v>
      </c>
      <c r="I4621" s="38">
        <v>9390</v>
      </c>
      <c r="J4621" s="38">
        <f t="shared" si="73"/>
        <v>-9390</v>
      </c>
      <c r="K4621" s="38"/>
      <c r="L4621" s="49"/>
      <c r="M4621" s="37" t="s">
        <v>63</v>
      </c>
      <c r="N4621" s="37" t="s">
        <v>64</v>
      </c>
      <c r="O4621" s="37" t="s">
        <v>1757</v>
      </c>
      <c r="P4621" s="37" t="s">
        <v>1758</v>
      </c>
      <c r="Q4621" s="37" t="s">
        <v>1759</v>
      </c>
      <c r="R4621" s="37" t="s">
        <v>1760</v>
      </c>
      <c r="S4621" s="37" t="s">
        <v>1941</v>
      </c>
      <c r="T4621" s="37" t="s">
        <v>1940</v>
      </c>
      <c r="U4621" s="1" t="e">
        <f>VLOOKUP(T4621,[2]VAT!$A:$D,1,0)</f>
        <v>#N/A</v>
      </c>
      <c r="V4621" s="37" t="s">
        <v>2</v>
      </c>
      <c r="W4621" s="37" t="s">
        <v>2</v>
      </c>
      <c r="X4621" t="e">
        <f>VLOOKUP(T4621,[3]رکوردها!$A:$B,2,0)</f>
        <v>#N/A</v>
      </c>
      <c r="Y4621" t="e">
        <f>VLOOKUP(T4621,[3]رکوردها!$A:$D,4,0)</f>
        <v>#N/A</v>
      </c>
      <c r="Z4621" t="e">
        <f>VLOOKUP(T4621,[3]رکوردها!$A:$C,3,0)</f>
        <v>#N/A</v>
      </c>
      <c r="AA4621" t="e">
        <f>VLOOKUP(T4621,[3]رکوردها!$A:$F,6,0)</f>
        <v>#N/A</v>
      </c>
      <c r="AB4621" t="e">
        <f>VLOOKUP(T4621,[3]رکوردها!$A:$E,5,0)</f>
        <v>#N/A</v>
      </c>
    </row>
    <row r="4622" spans="1:28" hidden="1" x14ac:dyDescent="0.2">
      <c r="A4622" s="36">
        <v>176022</v>
      </c>
      <c r="B4622" s="36">
        <v>1648</v>
      </c>
      <c r="C4622" s="36">
        <v>1764</v>
      </c>
      <c r="D4622" s="36" t="str">
        <f>VLOOKUP(C4622,Piv.Analysis!A:AA,27,0)</f>
        <v>کارمزد</v>
      </c>
      <c r="E4622" s="39" t="s">
        <v>5191</v>
      </c>
      <c r="F4622" s="37" t="s">
        <v>1833</v>
      </c>
      <c r="G4622" s="37" t="s">
        <v>2128</v>
      </c>
      <c r="H4622" s="38">
        <v>0</v>
      </c>
      <c r="I4622" s="38">
        <v>6750</v>
      </c>
      <c r="J4622" s="38">
        <f t="shared" si="73"/>
        <v>-6750</v>
      </c>
      <c r="K4622" s="38"/>
      <c r="L4622" s="49"/>
      <c r="M4622" s="37" t="s">
        <v>63</v>
      </c>
      <c r="N4622" s="37" t="s">
        <v>64</v>
      </c>
      <c r="O4622" s="37" t="s">
        <v>1757</v>
      </c>
      <c r="P4622" s="37" t="s">
        <v>1758</v>
      </c>
      <c r="Q4622" s="37" t="s">
        <v>1759</v>
      </c>
      <c r="R4622" s="37" t="s">
        <v>1760</v>
      </c>
      <c r="S4622" s="37" t="s">
        <v>1941</v>
      </c>
      <c r="T4622" s="37" t="s">
        <v>1940</v>
      </c>
      <c r="U4622" s="1" t="e">
        <f>VLOOKUP(T4622,[2]VAT!$A:$D,1,0)</f>
        <v>#N/A</v>
      </c>
      <c r="V4622" s="37" t="s">
        <v>2</v>
      </c>
      <c r="W4622" s="37" t="s">
        <v>2</v>
      </c>
      <c r="X4622" t="e">
        <f>VLOOKUP(T4622,[3]رکوردها!$A:$B,2,0)</f>
        <v>#N/A</v>
      </c>
      <c r="Y4622" t="e">
        <f>VLOOKUP(T4622,[3]رکوردها!$A:$D,4,0)</f>
        <v>#N/A</v>
      </c>
      <c r="Z4622" t="e">
        <f>VLOOKUP(T4622,[3]رکوردها!$A:$C,3,0)</f>
        <v>#N/A</v>
      </c>
      <c r="AA4622" t="e">
        <f>VLOOKUP(T4622,[3]رکوردها!$A:$F,6,0)</f>
        <v>#N/A</v>
      </c>
      <c r="AB4622" t="e">
        <f>VLOOKUP(T4622,[3]رکوردها!$A:$E,5,0)</f>
        <v>#N/A</v>
      </c>
    </row>
    <row r="4623" spans="1:28" s="41" customFormat="1" hidden="1" x14ac:dyDescent="0.2">
      <c r="A4623" s="36">
        <v>176062</v>
      </c>
      <c r="B4623" s="36">
        <v>1654</v>
      </c>
      <c r="C4623" s="36">
        <v>1768</v>
      </c>
      <c r="D4623" s="39" t="s">
        <v>5175</v>
      </c>
      <c r="E4623" s="36"/>
      <c r="F4623" s="37" t="s">
        <v>144</v>
      </c>
      <c r="G4623" s="37" t="s">
        <v>2129</v>
      </c>
      <c r="H4623" s="38">
        <v>0</v>
      </c>
      <c r="I4623" s="38">
        <v>492687555</v>
      </c>
      <c r="J4623" s="38">
        <f t="shared" si="73"/>
        <v>-492687555</v>
      </c>
      <c r="K4623" s="38"/>
      <c r="L4623" s="49"/>
      <c r="M4623" s="37" t="s">
        <v>63</v>
      </c>
      <c r="N4623" s="37" t="s">
        <v>64</v>
      </c>
      <c r="O4623" s="37" t="s">
        <v>1757</v>
      </c>
      <c r="P4623" s="37" t="s">
        <v>1758</v>
      </c>
      <c r="Q4623" s="37" t="s">
        <v>1759</v>
      </c>
      <c r="R4623" s="37" t="s">
        <v>1760</v>
      </c>
      <c r="S4623" s="37" t="s">
        <v>1941</v>
      </c>
      <c r="T4623" s="37" t="s">
        <v>1940</v>
      </c>
      <c r="U4623" s="1" t="e">
        <f>VLOOKUP(T4623,[2]VAT!$A:$D,1,0)</f>
        <v>#N/A</v>
      </c>
      <c r="V4623" s="37" t="s">
        <v>2</v>
      </c>
      <c r="W4623" s="37" t="s">
        <v>2</v>
      </c>
      <c r="X4623" t="e">
        <f>VLOOKUP(T4623,[3]رکوردها!$A:$B,2,0)</f>
        <v>#N/A</v>
      </c>
      <c r="Y4623" t="e">
        <f>VLOOKUP(T4623,[3]رکوردها!$A:$D,4,0)</f>
        <v>#N/A</v>
      </c>
      <c r="Z4623" t="e">
        <f>VLOOKUP(T4623,[3]رکوردها!$A:$C,3,0)</f>
        <v>#N/A</v>
      </c>
      <c r="AA4623" t="e">
        <f>VLOOKUP(T4623,[3]رکوردها!$A:$F,6,0)</f>
        <v>#N/A</v>
      </c>
      <c r="AB4623" t="e">
        <f>VLOOKUP(T4623,[3]رکوردها!$A:$E,5,0)</f>
        <v>#N/A</v>
      </c>
    </row>
    <row r="4624" spans="1:28" s="41" customFormat="1" hidden="1" x14ac:dyDescent="0.2">
      <c r="A4624" s="36">
        <v>176063</v>
      </c>
      <c r="B4624" s="36">
        <v>1654</v>
      </c>
      <c r="C4624" s="36">
        <v>1768</v>
      </c>
      <c r="D4624" s="39" t="s">
        <v>5175</v>
      </c>
      <c r="E4624" s="36"/>
      <c r="F4624" s="37" t="s">
        <v>144</v>
      </c>
      <c r="G4624" s="37" t="s">
        <v>2130</v>
      </c>
      <c r="H4624" s="38">
        <v>0</v>
      </c>
      <c r="I4624" s="38">
        <v>250000</v>
      </c>
      <c r="J4624" s="38">
        <f t="shared" si="73"/>
        <v>-250000</v>
      </c>
      <c r="K4624" s="38"/>
      <c r="L4624" s="49"/>
      <c r="M4624" s="37" t="s">
        <v>63</v>
      </c>
      <c r="N4624" s="37" t="s">
        <v>64</v>
      </c>
      <c r="O4624" s="37" t="s">
        <v>1757</v>
      </c>
      <c r="P4624" s="37" t="s">
        <v>1758</v>
      </c>
      <c r="Q4624" s="37" t="s">
        <v>1759</v>
      </c>
      <c r="R4624" s="37" t="s">
        <v>1760</v>
      </c>
      <c r="S4624" s="37" t="s">
        <v>1941</v>
      </c>
      <c r="T4624" s="37" t="s">
        <v>1940</v>
      </c>
      <c r="U4624" s="1" t="e">
        <f>VLOOKUP(T4624,[2]VAT!$A:$D,1,0)</f>
        <v>#N/A</v>
      </c>
      <c r="V4624" s="37" t="s">
        <v>2</v>
      </c>
      <c r="W4624" s="37" t="s">
        <v>2</v>
      </c>
      <c r="X4624" t="e">
        <f>VLOOKUP(T4624,[3]رکوردها!$A:$B,2,0)</f>
        <v>#N/A</v>
      </c>
      <c r="Y4624" t="e">
        <f>VLOOKUP(T4624,[3]رکوردها!$A:$D,4,0)</f>
        <v>#N/A</v>
      </c>
      <c r="Z4624" t="e">
        <f>VLOOKUP(T4624,[3]رکوردها!$A:$C,3,0)</f>
        <v>#N/A</v>
      </c>
      <c r="AA4624" t="e">
        <f>VLOOKUP(T4624,[3]رکوردها!$A:$F,6,0)</f>
        <v>#N/A</v>
      </c>
      <c r="AB4624" t="e">
        <f>VLOOKUP(T4624,[3]رکوردها!$A:$E,5,0)</f>
        <v>#N/A</v>
      </c>
    </row>
    <row r="4625" spans="1:28" s="41" customFormat="1" hidden="1" x14ac:dyDescent="0.2">
      <c r="A4625" s="36">
        <v>176065</v>
      </c>
      <c r="B4625" s="36">
        <v>1654</v>
      </c>
      <c r="C4625" s="36">
        <v>1768</v>
      </c>
      <c r="D4625" s="39" t="s">
        <v>5175</v>
      </c>
      <c r="E4625" s="36"/>
      <c r="F4625" s="37" t="s">
        <v>144</v>
      </c>
      <c r="G4625" s="37" t="s">
        <v>2131</v>
      </c>
      <c r="H4625" s="38">
        <v>0</v>
      </c>
      <c r="I4625" s="38">
        <v>100000000000</v>
      </c>
      <c r="J4625" s="38">
        <f t="shared" si="73"/>
        <v>-100000000000</v>
      </c>
      <c r="K4625" s="38"/>
      <c r="L4625" s="49"/>
      <c r="M4625" s="37" t="s">
        <v>63</v>
      </c>
      <c r="N4625" s="37" t="s">
        <v>64</v>
      </c>
      <c r="O4625" s="37" t="s">
        <v>1757</v>
      </c>
      <c r="P4625" s="37" t="s">
        <v>1758</v>
      </c>
      <c r="Q4625" s="37" t="s">
        <v>1759</v>
      </c>
      <c r="R4625" s="37" t="s">
        <v>1760</v>
      </c>
      <c r="S4625" s="37" t="s">
        <v>1941</v>
      </c>
      <c r="T4625" s="37" t="s">
        <v>1940</v>
      </c>
      <c r="U4625" s="1" t="e">
        <f>VLOOKUP(T4625,[2]VAT!$A:$D,1,0)</f>
        <v>#N/A</v>
      </c>
      <c r="V4625" s="37" t="s">
        <v>2</v>
      </c>
      <c r="W4625" s="37" t="s">
        <v>2</v>
      </c>
      <c r="X4625" t="e">
        <f>VLOOKUP(T4625,[3]رکوردها!$A:$B,2,0)</f>
        <v>#N/A</v>
      </c>
      <c r="Y4625" t="e">
        <f>VLOOKUP(T4625,[3]رکوردها!$A:$D,4,0)</f>
        <v>#N/A</v>
      </c>
      <c r="Z4625" t="e">
        <f>VLOOKUP(T4625,[3]رکوردها!$A:$C,3,0)</f>
        <v>#N/A</v>
      </c>
      <c r="AA4625" t="e">
        <f>VLOOKUP(T4625,[3]رکوردها!$A:$F,6,0)</f>
        <v>#N/A</v>
      </c>
      <c r="AB4625" t="e">
        <f>VLOOKUP(T4625,[3]رکوردها!$A:$E,5,0)</f>
        <v>#N/A</v>
      </c>
    </row>
    <row r="4626" spans="1:28" s="41" customFormat="1" hidden="1" x14ac:dyDescent="0.2">
      <c r="A4626" s="36">
        <v>176067</v>
      </c>
      <c r="B4626" s="36">
        <v>1654</v>
      </c>
      <c r="C4626" s="36">
        <v>1768</v>
      </c>
      <c r="D4626" s="39" t="s">
        <v>5175</v>
      </c>
      <c r="E4626" s="36"/>
      <c r="F4626" s="37" t="s">
        <v>144</v>
      </c>
      <c r="G4626" s="37" t="s">
        <v>2132</v>
      </c>
      <c r="H4626" s="38">
        <v>0</v>
      </c>
      <c r="I4626" s="38">
        <v>1040000000</v>
      </c>
      <c r="J4626" s="38">
        <f t="shared" si="73"/>
        <v>-1040000000</v>
      </c>
      <c r="K4626" s="38"/>
      <c r="L4626" s="49"/>
      <c r="M4626" s="37" t="s">
        <v>63</v>
      </c>
      <c r="N4626" s="37" t="s">
        <v>64</v>
      </c>
      <c r="O4626" s="37" t="s">
        <v>1757</v>
      </c>
      <c r="P4626" s="37" t="s">
        <v>1758</v>
      </c>
      <c r="Q4626" s="37" t="s">
        <v>1759</v>
      </c>
      <c r="R4626" s="37" t="s">
        <v>1760</v>
      </c>
      <c r="S4626" s="37" t="s">
        <v>1941</v>
      </c>
      <c r="T4626" s="37" t="s">
        <v>1940</v>
      </c>
      <c r="U4626" s="1" t="e">
        <f>VLOOKUP(T4626,[2]VAT!$A:$D,1,0)</f>
        <v>#N/A</v>
      </c>
      <c r="V4626" s="37" t="s">
        <v>2</v>
      </c>
      <c r="W4626" s="37" t="s">
        <v>2</v>
      </c>
      <c r="X4626" t="e">
        <f>VLOOKUP(T4626,[3]رکوردها!$A:$B,2,0)</f>
        <v>#N/A</v>
      </c>
      <c r="Y4626" t="e">
        <f>VLOOKUP(T4626,[3]رکوردها!$A:$D,4,0)</f>
        <v>#N/A</v>
      </c>
      <c r="Z4626" t="e">
        <f>VLOOKUP(T4626,[3]رکوردها!$A:$C,3,0)</f>
        <v>#N/A</v>
      </c>
      <c r="AA4626" t="e">
        <f>VLOOKUP(T4626,[3]رکوردها!$A:$F,6,0)</f>
        <v>#N/A</v>
      </c>
      <c r="AB4626" t="e">
        <f>VLOOKUP(T4626,[3]رکوردها!$A:$E,5,0)</f>
        <v>#N/A</v>
      </c>
    </row>
    <row r="4627" spans="1:28" s="41" customFormat="1" hidden="1" x14ac:dyDescent="0.2">
      <c r="A4627" s="36">
        <v>176069</v>
      </c>
      <c r="B4627" s="36">
        <v>1654</v>
      </c>
      <c r="C4627" s="36">
        <v>1768</v>
      </c>
      <c r="D4627" s="39" t="s">
        <v>5175</v>
      </c>
      <c r="E4627" s="36"/>
      <c r="F4627" s="37" t="s">
        <v>144</v>
      </c>
      <c r="G4627" s="37" t="s">
        <v>2133</v>
      </c>
      <c r="H4627" s="38">
        <v>0</v>
      </c>
      <c r="I4627" s="38">
        <v>6049500000</v>
      </c>
      <c r="J4627" s="38">
        <f t="shared" si="73"/>
        <v>-6049500000</v>
      </c>
      <c r="K4627" s="38"/>
      <c r="L4627" s="49"/>
      <c r="M4627" s="37" t="s">
        <v>63</v>
      </c>
      <c r="N4627" s="37" t="s">
        <v>64</v>
      </c>
      <c r="O4627" s="37" t="s">
        <v>1757</v>
      </c>
      <c r="P4627" s="37" t="s">
        <v>1758</v>
      </c>
      <c r="Q4627" s="37" t="s">
        <v>1759</v>
      </c>
      <c r="R4627" s="37" t="s">
        <v>1760</v>
      </c>
      <c r="S4627" s="37" t="s">
        <v>1941</v>
      </c>
      <c r="T4627" s="37" t="s">
        <v>1940</v>
      </c>
      <c r="U4627" s="1" t="e">
        <f>VLOOKUP(T4627,[2]VAT!$A:$D,1,0)</f>
        <v>#N/A</v>
      </c>
      <c r="V4627" s="37" t="s">
        <v>2</v>
      </c>
      <c r="W4627" s="37" t="s">
        <v>2</v>
      </c>
      <c r="X4627" t="e">
        <f>VLOOKUP(T4627,[3]رکوردها!$A:$B,2,0)</f>
        <v>#N/A</v>
      </c>
      <c r="Y4627" t="e">
        <f>VLOOKUP(T4627,[3]رکوردها!$A:$D,4,0)</f>
        <v>#N/A</v>
      </c>
      <c r="Z4627" t="e">
        <f>VLOOKUP(T4627,[3]رکوردها!$A:$C,3,0)</f>
        <v>#N/A</v>
      </c>
      <c r="AA4627" t="e">
        <f>VLOOKUP(T4627,[3]رکوردها!$A:$F,6,0)</f>
        <v>#N/A</v>
      </c>
      <c r="AB4627" t="e">
        <f>VLOOKUP(T4627,[3]رکوردها!$A:$E,5,0)</f>
        <v>#N/A</v>
      </c>
    </row>
    <row r="4628" spans="1:28" s="41" customFormat="1" hidden="1" x14ac:dyDescent="0.2">
      <c r="A4628" s="36">
        <v>176071</v>
      </c>
      <c r="B4628" s="36">
        <v>1654</v>
      </c>
      <c r="C4628" s="36">
        <v>1768</v>
      </c>
      <c r="D4628" s="39" t="s">
        <v>5175</v>
      </c>
      <c r="E4628" s="36"/>
      <c r="F4628" s="37" t="s">
        <v>144</v>
      </c>
      <c r="G4628" s="37" t="s">
        <v>2134</v>
      </c>
      <c r="H4628" s="38">
        <v>0</v>
      </c>
      <c r="I4628" s="38">
        <v>12583659476</v>
      </c>
      <c r="J4628" s="38">
        <f t="shared" si="73"/>
        <v>-12583659476</v>
      </c>
      <c r="K4628" s="38"/>
      <c r="L4628" s="49"/>
      <c r="M4628" s="37" t="s">
        <v>63</v>
      </c>
      <c r="N4628" s="37" t="s">
        <v>64</v>
      </c>
      <c r="O4628" s="37" t="s">
        <v>1757</v>
      </c>
      <c r="P4628" s="37" t="s">
        <v>1758</v>
      </c>
      <c r="Q4628" s="37" t="s">
        <v>1759</v>
      </c>
      <c r="R4628" s="37" t="s">
        <v>1760</v>
      </c>
      <c r="S4628" s="37" t="s">
        <v>1941</v>
      </c>
      <c r="T4628" s="37" t="s">
        <v>1940</v>
      </c>
      <c r="U4628" s="1" t="e">
        <f>VLOOKUP(T4628,[2]VAT!$A:$D,1,0)</f>
        <v>#N/A</v>
      </c>
      <c r="V4628" s="37" t="s">
        <v>2</v>
      </c>
      <c r="W4628" s="37" t="s">
        <v>2</v>
      </c>
      <c r="X4628" t="e">
        <f>VLOOKUP(T4628,[3]رکوردها!$A:$B,2,0)</f>
        <v>#N/A</v>
      </c>
      <c r="Y4628" t="e">
        <f>VLOOKUP(T4628,[3]رکوردها!$A:$D,4,0)</f>
        <v>#N/A</v>
      </c>
      <c r="Z4628" t="e">
        <f>VLOOKUP(T4628,[3]رکوردها!$A:$C,3,0)</f>
        <v>#N/A</v>
      </c>
      <c r="AA4628" t="e">
        <f>VLOOKUP(T4628,[3]رکوردها!$A:$F,6,0)</f>
        <v>#N/A</v>
      </c>
      <c r="AB4628" t="e">
        <f>VLOOKUP(T4628,[3]رکوردها!$A:$E,5,0)</f>
        <v>#N/A</v>
      </c>
    </row>
    <row r="4629" spans="1:28" s="41" customFormat="1" hidden="1" x14ac:dyDescent="0.2">
      <c r="A4629" s="36">
        <v>176073</v>
      </c>
      <c r="B4629" s="36">
        <v>1654</v>
      </c>
      <c r="C4629" s="36">
        <v>1768</v>
      </c>
      <c r="D4629" s="39" t="s">
        <v>5175</v>
      </c>
      <c r="E4629" s="36"/>
      <c r="F4629" s="37" t="s">
        <v>144</v>
      </c>
      <c r="G4629" s="37" t="s">
        <v>2135</v>
      </c>
      <c r="H4629" s="38">
        <v>0</v>
      </c>
      <c r="I4629" s="38">
        <v>9178633747</v>
      </c>
      <c r="J4629" s="38">
        <f t="shared" si="73"/>
        <v>-9178633747</v>
      </c>
      <c r="K4629" s="38"/>
      <c r="L4629" s="49"/>
      <c r="M4629" s="37" t="s">
        <v>63</v>
      </c>
      <c r="N4629" s="37" t="s">
        <v>64</v>
      </c>
      <c r="O4629" s="37" t="s">
        <v>1757</v>
      </c>
      <c r="P4629" s="37" t="s">
        <v>1758</v>
      </c>
      <c r="Q4629" s="37" t="s">
        <v>1759</v>
      </c>
      <c r="R4629" s="37" t="s">
        <v>1760</v>
      </c>
      <c r="S4629" s="37" t="s">
        <v>1941</v>
      </c>
      <c r="T4629" s="37" t="s">
        <v>1940</v>
      </c>
      <c r="U4629" s="1" t="e">
        <f>VLOOKUP(T4629,[2]VAT!$A:$D,1,0)</f>
        <v>#N/A</v>
      </c>
      <c r="V4629" s="37" t="s">
        <v>2</v>
      </c>
      <c r="W4629" s="37" t="s">
        <v>2</v>
      </c>
      <c r="X4629" t="e">
        <f>VLOOKUP(T4629,[3]رکوردها!$A:$B,2,0)</f>
        <v>#N/A</v>
      </c>
      <c r="Y4629" t="e">
        <f>VLOOKUP(T4629,[3]رکوردها!$A:$D,4,0)</f>
        <v>#N/A</v>
      </c>
      <c r="Z4629" t="e">
        <f>VLOOKUP(T4629,[3]رکوردها!$A:$C,3,0)</f>
        <v>#N/A</v>
      </c>
      <c r="AA4629" t="e">
        <f>VLOOKUP(T4629,[3]رکوردها!$A:$F,6,0)</f>
        <v>#N/A</v>
      </c>
      <c r="AB4629" t="e">
        <f>VLOOKUP(T4629,[3]رکوردها!$A:$E,5,0)</f>
        <v>#N/A</v>
      </c>
    </row>
    <row r="4630" spans="1:28" s="41" customFormat="1" hidden="1" x14ac:dyDescent="0.2">
      <c r="A4630" s="36">
        <v>176075</v>
      </c>
      <c r="B4630" s="36">
        <v>1654</v>
      </c>
      <c r="C4630" s="36">
        <v>1768</v>
      </c>
      <c r="D4630" s="39" t="s">
        <v>5175</v>
      </c>
      <c r="E4630" s="36"/>
      <c r="F4630" s="37" t="s">
        <v>144</v>
      </c>
      <c r="G4630" s="37" t="s">
        <v>2136</v>
      </c>
      <c r="H4630" s="38">
        <v>0</v>
      </c>
      <c r="I4630" s="38">
        <v>35988260000</v>
      </c>
      <c r="J4630" s="38">
        <f t="shared" si="73"/>
        <v>-35988260000</v>
      </c>
      <c r="K4630" s="38"/>
      <c r="L4630" s="49"/>
      <c r="M4630" s="37" t="s">
        <v>63</v>
      </c>
      <c r="N4630" s="37" t="s">
        <v>64</v>
      </c>
      <c r="O4630" s="37" t="s">
        <v>1757</v>
      </c>
      <c r="P4630" s="37" t="s">
        <v>1758</v>
      </c>
      <c r="Q4630" s="37" t="s">
        <v>1759</v>
      </c>
      <c r="R4630" s="37" t="s">
        <v>1760</v>
      </c>
      <c r="S4630" s="37" t="s">
        <v>1941</v>
      </c>
      <c r="T4630" s="37" t="s">
        <v>1940</v>
      </c>
      <c r="U4630" s="1" t="e">
        <f>VLOOKUP(T4630,[2]VAT!$A:$D,1,0)</f>
        <v>#N/A</v>
      </c>
      <c r="V4630" s="37" t="s">
        <v>2</v>
      </c>
      <c r="W4630" s="37" t="s">
        <v>2</v>
      </c>
      <c r="X4630" t="e">
        <f>VLOOKUP(T4630,[3]رکوردها!$A:$B,2,0)</f>
        <v>#N/A</v>
      </c>
      <c r="Y4630" t="e">
        <f>VLOOKUP(T4630,[3]رکوردها!$A:$D,4,0)</f>
        <v>#N/A</v>
      </c>
      <c r="Z4630" t="e">
        <f>VLOOKUP(T4630,[3]رکوردها!$A:$C,3,0)</f>
        <v>#N/A</v>
      </c>
      <c r="AA4630" t="e">
        <f>VLOOKUP(T4630,[3]رکوردها!$A:$F,6,0)</f>
        <v>#N/A</v>
      </c>
      <c r="AB4630" t="e">
        <f>VLOOKUP(T4630,[3]رکوردها!$A:$E,5,0)</f>
        <v>#N/A</v>
      </c>
    </row>
    <row r="4631" spans="1:28" s="41" customFormat="1" hidden="1" x14ac:dyDescent="0.2">
      <c r="A4631" s="36">
        <v>176077</v>
      </c>
      <c r="B4631" s="36">
        <v>1654</v>
      </c>
      <c r="C4631" s="36">
        <v>1768</v>
      </c>
      <c r="D4631" s="39" t="s">
        <v>5175</v>
      </c>
      <c r="E4631" s="36"/>
      <c r="F4631" s="37" t="s">
        <v>144</v>
      </c>
      <c r="G4631" s="37" t="s">
        <v>2137</v>
      </c>
      <c r="H4631" s="38">
        <v>0</v>
      </c>
      <c r="I4631" s="38">
        <v>1166273000</v>
      </c>
      <c r="J4631" s="38">
        <f t="shared" si="73"/>
        <v>-1166273000</v>
      </c>
      <c r="K4631" s="38"/>
      <c r="L4631" s="49"/>
      <c r="M4631" s="37" t="s">
        <v>63</v>
      </c>
      <c r="N4631" s="37" t="s">
        <v>64</v>
      </c>
      <c r="O4631" s="37" t="s">
        <v>1757</v>
      </c>
      <c r="P4631" s="37" t="s">
        <v>1758</v>
      </c>
      <c r="Q4631" s="37" t="s">
        <v>1759</v>
      </c>
      <c r="R4631" s="37" t="s">
        <v>1760</v>
      </c>
      <c r="S4631" s="37" t="s">
        <v>1941</v>
      </c>
      <c r="T4631" s="37" t="s">
        <v>1940</v>
      </c>
      <c r="U4631" s="1" t="e">
        <f>VLOOKUP(T4631,[2]VAT!$A:$D,1,0)</f>
        <v>#N/A</v>
      </c>
      <c r="V4631" s="37" t="s">
        <v>2</v>
      </c>
      <c r="W4631" s="37" t="s">
        <v>2</v>
      </c>
      <c r="X4631" t="e">
        <f>VLOOKUP(T4631,[3]رکوردها!$A:$B,2,0)</f>
        <v>#N/A</v>
      </c>
      <c r="Y4631" t="e">
        <f>VLOOKUP(T4631,[3]رکوردها!$A:$D,4,0)</f>
        <v>#N/A</v>
      </c>
      <c r="Z4631" t="e">
        <f>VLOOKUP(T4631,[3]رکوردها!$A:$C,3,0)</f>
        <v>#N/A</v>
      </c>
      <c r="AA4631" t="e">
        <f>VLOOKUP(T4631,[3]رکوردها!$A:$F,6,0)</f>
        <v>#N/A</v>
      </c>
      <c r="AB4631" t="e">
        <f>VLOOKUP(T4631,[3]رکوردها!$A:$E,5,0)</f>
        <v>#N/A</v>
      </c>
    </row>
    <row r="4632" spans="1:28" s="41" customFormat="1" hidden="1" x14ac:dyDescent="0.2">
      <c r="A4632" s="36">
        <v>176079</v>
      </c>
      <c r="B4632" s="36">
        <v>1654</v>
      </c>
      <c r="C4632" s="36">
        <v>1768</v>
      </c>
      <c r="D4632" s="39" t="s">
        <v>5175</v>
      </c>
      <c r="E4632" s="36"/>
      <c r="F4632" s="37" t="s">
        <v>144</v>
      </c>
      <c r="G4632" s="37" t="s">
        <v>2138</v>
      </c>
      <c r="H4632" s="38">
        <v>0</v>
      </c>
      <c r="I4632" s="38">
        <v>342151000</v>
      </c>
      <c r="J4632" s="38">
        <f t="shared" si="73"/>
        <v>-342151000</v>
      </c>
      <c r="K4632" s="38"/>
      <c r="L4632" s="49"/>
      <c r="M4632" s="37" t="s">
        <v>63</v>
      </c>
      <c r="N4632" s="37" t="s">
        <v>64</v>
      </c>
      <c r="O4632" s="37" t="s">
        <v>1757</v>
      </c>
      <c r="P4632" s="37" t="s">
        <v>1758</v>
      </c>
      <c r="Q4632" s="37" t="s">
        <v>1759</v>
      </c>
      <c r="R4632" s="37" t="s">
        <v>1760</v>
      </c>
      <c r="S4632" s="37" t="s">
        <v>1941</v>
      </c>
      <c r="T4632" s="37" t="s">
        <v>1940</v>
      </c>
      <c r="U4632" s="1" t="e">
        <f>VLOOKUP(T4632,[2]VAT!$A:$D,1,0)</f>
        <v>#N/A</v>
      </c>
      <c r="V4632" s="37" t="s">
        <v>2</v>
      </c>
      <c r="W4632" s="37" t="s">
        <v>2</v>
      </c>
      <c r="X4632" t="e">
        <f>VLOOKUP(T4632,[3]رکوردها!$A:$B,2,0)</f>
        <v>#N/A</v>
      </c>
      <c r="Y4632" t="e">
        <f>VLOOKUP(T4632,[3]رکوردها!$A:$D,4,0)</f>
        <v>#N/A</v>
      </c>
      <c r="Z4632" t="e">
        <f>VLOOKUP(T4632,[3]رکوردها!$A:$C,3,0)</f>
        <v>#N/A</v>
      </c>
      <c r="AA4632" t="e">
        <f>VLOOKUP(T4632,[3]رکوردها!$A:$F,6,0)</f>
        <v>#N/A</v>
      </c>
      <c r="AB4632" t="e">
        <f>VLOOKUP(T4632,[3]رکوردها!$A:$E,5,0)</f>
        <v>#N/A</v>
      </c>
    </row>
    <row r="4633" spans="1:28" s="41" customFormat="1" hidden="1" x14ac:dyDescent="0.2">
      <c r="A4633" s="36">
        <v>176081</v>
      </c>
      <c r="B4633" s="36">
        <v>1654</v>
      </c>
      <c r="C4633" s="36">
        <v>1768</v>
      </c>
      <c r="D4633" s="39" t="s">
        <v>5175</v>
      </c>
      <c r="E4633" s="36"/>
      <c r="F4633" s="37" t="s">
        <v>144</v>
      </c>
      <c r="G4633" s="37" t="s">
        <v>2139</v>
      </c>
      <c r="H4633" s="38">
        <v>0</v>
      </c>
      <c r="I4633" s="38">
        <v>4359825000</v>
      </c>
      <c r="J4633" s="38">
        <f t="shared" si="73"/>
        <v>-4359825000</v>
      </c>
      <c r="K4633" s="38"/>
      <c r="L4633" s="49"/>
      <c r="M4633" s="37" t="s">
        <v>63</v>
      </c>
      <c r="N4633" s="37" t="s">
        <v>64</v>
      </c>
      <c r="O4633" s="37" t="s">
        <v>1757</v>
      </c>
      <c r="P4633" s="37" t="s">
        <v>1758</v>
      </c>
      <c r="Q4633" s="37" t="s">
        <v>1759</v>
      </c>
      <c r="R4633" s="37" t="s">
        <v>1760</v>
      </c>
      <c r="S4633" s="37" t="s">
        <v>1941</v>
      </c>
      <c r="T4633" s="37" t="s">
        <v>1940</v>
      </c>
      <c r="U4633" s="1" t="e">
        <f>VLOOKUP(T4633,[2]VAT!$A:$D,1,0)</f>
        <v>#N/A</v>
      </c>
      <c r="V4633" s="37" t="s">
        <v>2</v>
      </c>
      <c r="W4633" s="37" t="s">
        <v>2</v>
      </c>
      <c r="X4633" t="e">
        <f>VLOOKUP(T4633,[3]رکوردها!$A:$B,2,0)</f>
        <v>#N/A</v>
      </c>
      <c r="Y4633" t="e">
        <f>VLOOKUP(T4633,[3]رکوردها!$A:$D,4,0)</f>
        <v>#N/A</v>
      </c>
      <c r="Z4633" t="e">
        <f>VLOOKUP(T4633,[3]رکوردها!$A:$C,3,0)</f>
        <v>#N/A</v>
      </c>
      <c r="AA4633" t="e">
        <f>VLOOKUP(T4633,[3]رکوردها!$A:$F,6,0)</f>
        <v>#N/A</v>
      </c>
      <c r="AB4633" t="e">
        <f>VLOOKUP(T4633,[3]رکوردها!$A:$E,5,0)</f>
        <v>#N/A</v>
      </c>
    </row>
    <row r="4634" spans="1:28" s="41" customFormat="1" hidden="1" x14ac:dyDescent="0.2">
      <c r="A4634" s="36">
        <v>176083</v>
      </c>
      <c r="B4634" s="36">
        <v>1654</v>
      </c>
      <c r="C4634" s="36">
        <v>1768</v>
      </c>
      <c r="D4634" s="39" t="s">
        <v>5175</v>
      </c>
      <c r="E4634" s="36"/>
      <c r="F4634" s="37" t="s">
        <v>144</v>
      </c>
      <c r="G4634" s="37" t="s">
        <v>2140</v>
      </c>
      <c r="H4634" s="38">
        <v>0</v>
      </c>
      <c r="I4634" s="38">
        <v>566800000</v>
      </c>
      <c r="J4634" s="38">
        <f t="shared" si="73"/>
        <v>-566800000</v>
      </c>
      <c r="K4634" s="38"/>
      <c r="L4634" s="49"/>
      <c r="M4634" s="37" t="s">
        <v>63</v>
      </c>
      <c r="N4634" s="37" t="s">
        <v>64</v>
      </c>
      <c r="O4634" s="37" t="s">
        <v>1757</v>
      </c>
      <c r="P4634" s="37" t="s">
        <v>1758</v>
      </c>
      <c r="Q4634" s="37" t="s">
        <v>1759</v>
      </c>
      <c r="R4634" s="37" t="s">
        <v>1760</v>
      </c>
      <c r="S4634" s="37" t="s">
        <v>1941</v>
      </c>
      <c r="T4634" s="37" t="s">
        <v>1940</v>
      </c>
      <c r="U4634" s="1" t="e">
        <f>VLOOKUP(T4634,[2]VAT!$A:$D,1,0)</f>
        <v>#N/A</v>
      </c>
      <c r="V4634" s="37" t="s">
        <v>2</v>
      </c>
      <c r="W4634" s="37" t="s">
        <v>2</v>
      </c>
      <c r="X4634" t="e">
        <f>VLOOKUP(T4634,[3]رکوردها!$A:$B,2,0)</f>
        <v>#N/A</v>
      </c>
      <c r="Y4634" t="e">
        <f>VLOOKUP(T4634,[3]رکوردها!$A:$D,4,0)</f>
        <v>#N/A</v>
      </c>
      <c r="Z4634" t="e">
        <f>VLOOKUP(T4634,[3]رکوردها!$A:$C,3,0)</f>
        <v>#N/A</v>
      </c>
      <c r="AA4634" t="e">
        <f>VLOOKUP(T4634,[3]رکوردها!$A:$F,6,0)</f>
        <v>#N/A</v>
      </c>
      <c r="AB4634" t="e">
        <f>VLOOKUP(T4634,[3]رکوردها!$A:$E,5,0)</f>
        <v>#N/A</v>
      </c>
    </row>
    <row r="4635" spans="1:28" s="41" customFormat="1" hidden="1" x14ac:dyDescent="0.2">
      <c r="A4635" s="36">
        <v>176251</v>
      </c>
      <c r="B4635" s="36">
        <v>1659</v>
      </c>
      <c r="C4635" s="36">
        <v>1783</v>
      </c>
      <c r="D4635" s="36" t="str">
        <f>VLOOKUP(C4635,Piv.Analysis!A:AA,27,0)</f>
        <v>دریافت و پرداخت</v>
      </c>
      <c r="E4635" s="36"/>
      <c r="F4635" s="37" t="s">
        <v>0</v>
      </c>
      <c r="G4635" s="37" t="s">
        <v>2141</v>
      </c>
      <c r="H4635" s="38">
        <v>0</v>
      </c>
      <c r="I4635" s="38">
        <v>3707390000</v>
      </c>
      <c r="J4635" s="38">
        <f t="shared" si="73"/>
        <v>-3707390000</v>
      </c>
      <c r="K4635" s="38"/>
      <c r="L4635" s="49"/>
      <c r="M4635" s="37" t="s">
        <v>63</v>
      </c>
      <c r="N4635" s="37" t="s">
        <v>64</v>
      </c>
      <c r="O4635" s="37" t="s">
        <v>1757</v>
      </c>
      <c r="P4635" s="37" t="s">
        <v>1758</v>
      </c>
      <c r="Q4635" s="37" t="s">
        <v>1759</v>
      </c>
      <c r="R4635" s="37" t="s">
        <v>1760</v>
      </c>
      <c r="S4635" s="37" t="s">
        <v>1941</v>
      </c>
      <c r="T4635" s="37" t="s">
        <v>1940</v>
      </c>
      <c r="U4635" s="1" t="e">
        <f>VLOOKUP(T4635,[2]VAT!$A:$D,1,0)</f>
        <v>#N/A</v>
      </c>
      <c r="V4635" s="37" t="s">
        <v>2</v>
      </c>
      <c r="W4635" s="37" t="s">
        <v>2</v>
      </c>
      <c r="X4635" t="e">
        <f>VLOOKUP(T4635,[3]رکوردها!$A:$B,2,0)</f>
        <v>#N/A</v>
      </c>
      <c r="Y4635" t="e">
        <f>VLOOKUP(T4635,[3]رکوردها!$A:$D,4,0)</f>
        <v>#N/A</v>
      </c>
      <c r="Z4635" t="e">
        <f>VLOOKUP(T4635,[3]رکوردها!$A:$C,3,0)</f>
        <v>#N/A</v>
      </c>
      <c r="AA4635" t="e">
        <f>VLOOKUP(T4635,[3]رکوردها!$A:$F,6,0)</f>
        <v>#N/A</v>
      </c>
      <c r="AB4635" t="e">
        <f>VLOOKUP(T4635,[3]رکوردها!$A:$E,5,0)</f>
        <v>#N/A</v>
      </c>
    </row>
    <row r="4636" spans="1:28" s="41" customFormat="1" hidden="1" x14ac:dyDescent="0.2">
      <c r="A4636" s="36">
        <v>176253</v>
      </c>
      <c r="B4636" s="36">
        <v>1659</v>
      </c>
      <c r="C4636" s="36">
        <v>1783</v>
      </c>
      <c r="D4636" s="36" t="str">
        <f>VLOOKUP(C4636,Piv.Analysis!A:AA,27,0)</f>
        <v>دریافت و پرداخت</v>
      </c>
      <c r="E4636" s="36"/>
      <c r="F4636" s="37" t="s">
        <v>0</v>
      </c>
      <c r="G4636" s="37" t="s">
        <v>2142</v>
      </c>
      <c r="H4636" s="38">
        <v>0</v>
      </c>
      <c r="I4636" s="38">
        <v>166887000</v>
      </c>
      <c r="J4636" s="38">
        <f t="shared" si="73"/>
        <v>-166887000</v>
      </c>
      <c r="K4636" s="38"/>
      <c r="L4636" s="49"/>
      <c r="M4636" s="37" t="s">
        <v>63</v>
      </c>
      <c r="N4636" s="37" t="s">
        <v>64</v>
      </c>
      <c r="O4636" s="37" t="s">
        <v>1757</v>
      </c>
      <c r="P4636" s="37" t="s">
        <v>1758</v>
      </c>
      <c r="Q4636" s="37" t="s">
        <v>1759</v>
      </c>
      <c r="R4636" s="37" t="s">
        <v>1760</v>
      </c>
      <c r="S4636" s="37" t="s">
        <v>1941</v>
      </c>
      <c r="T4636" s="37" t="s">
        <v>1940</v>
      </c>
      <c r="U4636" s="1" t="e">
        <f>VLOOKUP(T4636,[2]VAT!$A:$D,1,0)</f>
        <v>#N/A</v>
      </c>
      <c r="V4636" s="37" t="s">
        <v>2</v>
      </c>
      <c r="W4636" s="37" t="s">
        <v>2</v>
      </c>
      <c r="X4636" t="e">
        <f>VLOOKUP(T4636,[3]رکوردها!$A:$B,2,0)</f>
        <v>#N/A</v>
      </c>
      <c r="Y4636" t="e">
        <f>VLOOKUP(T4636,[3]رکوردها!$A:$D,4,0)</f>
        <v>#N/A</v>
      </c>
      <c r="Z4636" t="e">
        <f>VLOOKUP(T4636,[3]رکوردها!$A:$C,3,0)</f>
        <v>#N/A</v>
      </c>
      <c r="AA4636" t="e">
        <f>VLOOKUP(T4636,[3]رکوردها!$A:$F,6,0)</f>
        <v>#N/A</v>
      </c>
      <c r="AB4636" t="e">
        <f>VLOOKUP(T4636,[3]رکوردها!$A:$E,5,0)</f>
        <v>#N/A</v>
      </c>
    </row>
    <row r="4637" spans="1:28" s="41" customFormat="1" hidden="1" x14ac:dyDescent="0.2">
      <c r="A4637" s="36">
        <v>176255</v>
      </c>
      <c r="B4637" s="36">
        <v>1659</v>
      </c>
      <c r="C4637" s="36">
        <v>1783</v>
      </c>
      <c r="D4637" s="36" t="str">
        <f>VLOOKUP(C4637,Piv.Analysis!A:AA,27,0)</f>
        <v>دریافت و پرداخت</v>
      </c>
      <c r="E4637" s="36"/>
      <c r="F4637" s="37" t="s">
        <v>0</v>
      </c>
      <c r="G4637" s="37" t="s">
        <v>2143</v>
      </c>
      <c r="H4637" s="38">
        <v>0</v>
      </c>
      <c r="I4637" s="38">
        <v>433994400</v>
      </c>
      <c r="J4637" s="38">
        <f t="shared" si="73"/>
        <v>-433994400</v>
      </c>
      <c r="K4637" s="38"/>
      <c r="L4637" s="49"/>
      <c r="M4637" s="37" t="s">
        <v>63</v>
      </c>
      <c r="N4637" s="37" t="s">
        <v>64</v>
      </c>
      <c r="O4637" s="37" t="s">
        <v>1757</v>
      </c>
      <c r="P4637" s="37" t="s">
        <v>1758</v>
      </c>
      <c r="Q4637" s="37" t="s">
        <v>1759</v>
      </c>
      <c r="R4637" s="37" t="s">
        <v>1760</v>
      </c>
      <c r="S4637" s="37" t="s">
        <v>1941</v>
      </c>
      <c r="T4637" s="37" t="s">
        <v>1940</v>
      </c>
      <c r="U4637" s="1" t="e">
        <f>VLOOKUP(T4637,[2]VAT!$A:$D,1,0)</f>
        <v>#N/A</v>
      </c>
      <c r="V4637" s="37" t="s">
        <v>2</v>
      </c>
      <c r="W4637" s="37" t="s">
        <v>2</v>
      </c>
      <c r="X4637" t="e">
        <f>VLOOKUP(T4637,[3]رکوردها!$A:$B,2,0)</f>
        <v>#N/A</v>
      </c>
      <c r="Y4637" t="e">
        <f>VLOOKUP(T4637,[3]رکوردها!$A:$D,4,0)</f>
        <v>#N/A</v>
      </c>
      <c r="Z4637" t="e">
        <f>VLOOKUP(T4637,[3]رکوردها!$A:$C,3,0)</f>
        <v>#N/A</v>
      </c>
      <c r="AA4637" t="e">
        <f>VLOOKUP(T4637,[3]رکوردها!$A:$F,6,0)</f>
        <v>#N/A</v>
      </c>
      <c r="AB4637" t="e">
        <f>VLOOKUP(T4637,[3]رکوردها!$A:$E,5,0)</f>
        <v>#N/A</v>
      </c>
    </row>
    <row r="4638" spans="1:28" s="41" customFormat="1" hidden="1" x14ac:dyDescent="0.2">
      <c r="A4638" s="36">
        <v>176257</v>
      </c>
      <c r="B4638" s="36">
        <v>1659</v>
      </c>
      <c r="C4638" s="36">
        <v>1783</v>
      </c>
      <c r="D4638" s="36" t="str">
        <f>VLOOKUP(C4638,Piv.Analysis!A:AA,27,0)</f>
        <v>دریافت و پرداخت</v>
      </c>
      <c r="E4638" s="36"/>
      <c r="F4638" s="37" t="s">
        <v>0</v>
      </c>
      <c r="G4638" s="37" t="s">
        <v>2144</v>
      </c>
      <c r="H4638" s="38">
        <v>0</v>
      </c>
      <c r="I4638" s="38">
        <v>59000000</v>
      </c>
      <c r="J4638" s="38">
        <f t="shared" si="73"/>
        <v>-59000000</v>
      </c>
      <c r="K4638" s="38"/>
      <c r="L4638" s="49"/>
      <c r="M4638" s="37" t="s">
        <v>63</v>
      </c>
      <c r="N4638" s="37" t="s">
        <v>64</v>
      </c>
      <c r="O4638" s="37" t="s">
        <v>1757</v>
      </c>
      <c r="P4638" s="37" t="s">
        <v>1758</v>
      </c>
      <c r="Q4638" s="37" t="s">
        <v>1759</v>
      </c>
      <c r="R4638" s="37" t="s">
        <v>1760</v>
      </c>
      <c r="S4638" s="37" t="s">
        <v>1941</v>
      </c>
      <c r="T4638" s="37" t="s">
        <v>1940</v>
      </c>
      <c r="U4638" s="1" t="e">
        <f>VLOOKUP(T4638,[2]VAT!$A:$D,1,0)</f>
        <v>#N/A</v>
      </c>
      <c r="V4638" s="37" t="s">
        <v>2</v>
      </c>
      <c r="W4638" s="37" t="s">
        <v>2</v>
      </c>
      <c r="X4638" t="e">
        <f>VLOOKUP(T4638,[3]رکوردها!$A:$B,2,0)</f>
        <v>#N/A</v>
      </c>
      <c r="Y4638" t="e">
        <f>VLOOKUP(T4638,[3]رکوردها!$A:$D,4,0)</f>
        <v>#N/A</v>
      </c>
      <c r="Z4638" t="e">
        <f>VLOOKUP(T4638,[3]رکوردها!$A:$C,3,0)</f>
        <v>#N/A</v>
      </c>
      <c r="AA4638" t="e">
        <f>VLOOKUP(T4638,[3]رکوردها!$A:$F,6,0)</f>
        <v>#N/A</v>
      </c>
      <c r="AB4638" t="e">
        <f>VLOOKUP(T4638,[3]رکوردها!$A:$E,5,0)</f>
        <v>#N/A</v>
      </c>
    </row>
    <row r="4639" spans="1:28" s="41" customFormat="1" hidden="1" x14ac:dyDescent="0.2">
      <c r="A4639" s="36">
        <v>176259</v>
      </c>
      <c r="B4639" s="36">
        <v>1659</v>
      </c>
      <c r="C4639" s="36">
        <v>1783</v>
      </c>
      <c r="D4639" s="36" t="str">
        <f>VLOOKUP(C4639,Piv.Analysis!A:AA,27,0)</f>
        <v>دریافت و پرداخت</v>
      </c>
      <c r="E4639" s="36"/>
      <c r="F4639" s="37" t="s">
        <v>0</v>
      </c>
      <c r="G4639" s="37" t="s">
        <v>2145</v>
      </c>
      <c r="H4639" s="38">
        <v>0</v>
      </c>
      <c r="I4639" s="38">
        <v>3389847680</v>
      </c>
      <c r="J4639" s="38">
        <f t="shared" si="73"/>
        <v>-3389847680</v>
      </c>
      <c r="K4639" s="38"/>
      <c r="L4639" s="49"/>
      <c r="M4639" s="37" t="s">
        <v>63</v>
      </c>
      <c r="N4639" s="37" t="s">
        <v>64</v>
      </c>
      <c r="O4639" s="37" t="s">
        <v>1757</v>
      </c>
      <c r="P4639" s="37" t="s">
        <v>1758</v>
      </c>
      <c r="Q4639" s="37" t="s">
        <v>1759</v>
      </c>
      <c r="R4639" s="37" t="s">
        <v>1760</v>
      </c>
      <c r="S4639" s="37" t="s">
        <v>1941</v>
      </c>
      <c r="T4639" s="37" t="s">
        <v>1940</v>
      </c>
      <c r="U4639" s="1" t="e">
        <f>VLOOKUP(T4639,[2]VAT!$A:$D,1,0)</f>
        <v>#N/A</v>
      </c>
      <c r="V4639" s="37" t="s">
        <v>2</v>
      </c>
      <c r="W4639" s="37" t="s">
        <v>2</v>
      </c>
      <c r="X4639" t="e">
        <f>VLOOKUP(T4639,[3]رکوردها!$A:$B,2,0)</f>
        <v>#N/A</v>
      </c>
      <c r="Y4639" t="e">
        <f>VLOOKUP(T4639,[3]رکوردها!$A:$D,4,0)</f>
        <v>#N/A</v>
      </c>
      <c r="Z4639" t="e">
        <f>VLOOKUP(T4639,[3]رکوردها!$A:$C,3,0)</f>
        <v>#N/A</v>
      </c>
      <c r="AA4639" t="e">
        <f>VLOOKUP(T4639,[3]رکوردها!$A:$F,6,0)</f>
        <v>#N/A</v>
      </c>
      <c r="AB4639" t="e">
        <f>VLOOKUP(T4639,[3]رکوردها!$A:$E,5,0)</f>
        <v>#N/A</v>
      </c>
    </row>
    <row r="4640" spans="1:28" hidden="1" x14ac:dyDescent="0.2">
      <c r="A4640" s="36">
        <v>176269</v>
      </c>
      <c r="B4640" s="36">
        <v>1660</v>
      </c>
      <c r="C4640" s="36">
        <v>1785</v>
      </c>
      <c r="D4640" s="36" t="str">
        <f>VLOOKUP(C4640,Piv.Analysis!A:AA,27,0)</f>
        <v>کارمزد</v>
      </c>
      <c r="E4640" s="39" t="s">
        <v>5191</v>
      </c>
      <c r="F4640" s="37" t="s">
        <v>0</v>
      </c>
      <c r="G4640" s="37" t="s">
        <v>2146</v>
      </c>
      <c r="H4640" s="38">
        <v>0</v>
      </c>
      <c r="I4640" s="38">
        <v>250000</v>
      </c>
      <c r="J4640" s="38">
        <f t="shared" si="73"/>
        <v>-250000</v>
      </c>
      <c r="K4640" s="38"/>
      <c r="L4640" s="49"/>
      <c r="M4640" s="37" t="s">
        <v>63</v>
      </c>
      <c r="N4640" s="37" t="s">
        <v>64</v>
      </c>
      <c r="O4640" s="37" t="s">
        <v>1757</v>
      </c>
      <c r="P4640" s="37" t="s">
        <v>1758</v>
      </c>
      <c r="Q4640" s="37" t="s">
        <v>1759</v>
      </c>
      <c r="R4640" s="37" t="s">
        <v>1760</v>
      </c>
      <c r="S4640" s="37" t="s">
        <v>1941</v>
      </c>
      <c r="T4640" s="37" t="s">
        <v>1940</v>
      </c>
      <c r="U4640" s="1" t="e">
        <f>VLOOKUP(T4640,[2]VAT!$A:$D,1,0)</f>
        <v>#N/A</v>
      </c>
      <c r="V4640" s="37" t="s">
        <v>2</v>
      </c>
      <c r="W4640" s="37" t="s">
        <v>2</v>
      </c>
      <c r="X4640" t="e">
        <f>VLOOKUP(T4640,[3]رکوردها!$A:$B,2,0)</f>
        <v>#N/A</v>
      </c>
      <c r="Y4640" t="e">
        <f>VLOOKUP(T4640,[3]رکوردها!$A:$D,4,0)</f>
        <v>#N/A</v>
      </c>
      <c r="Z4640" t="e">
        <f>VLOOKUP(T4640,[3]رکوردها!$A:$C,3,0)</f>
        <v>#N/A</v>
      </c>
      <c r="AA4640" t="e">
        <f>VLOOKUP(T4640,[3]رکوردها!$A:$F,6,0)</f>
        <v>#N/A</v>
      </c>
      <c r="AB4640" t="e">
        <f>VLOOKUP(T4640,[3]رکوردها!$A:$E,5,0)</f>
        <v>#N/A</v>
      </c>
    </row>
    <row r="4641" spans="1:28" hidden="1" x14ac:dyDescent="0.2">
      <c r="A4641" s="36">
        <v>176271</v>
      </c>
      <c r="B4641" s="36">
        <v>1660</v>
      </c>
      <c r="C4641" s="36">
        <v>1785</v>
      </c>
      <c r="D4641" s="36" t="str">
        <f>VLOOKUP(C4641,Piv.Analysis!A:AA,27,0)</f>
        <v>کارمزد</v>
      </c>
      <c r="E4641" s="39" t="s">
        <v>5191</v>
      </c>
      <c r="F4641" s="37" t="s">
        <v>0</v>
      </c>
      <c r="G4641" s="37" t="s">
        <v>2147</v>
      </c>
      <c r="H4641" s="38">
        <v>0</v>
      </c>
      <c r="I4641" s="38">
        <v>16680</v>
      </c>
      <c r="J4641" s="38">
        <f t="shared" si="73"/>
        <v>-16680</v>
      </c>
      <c r="K4641" s="38"/>
      <c r="L4641" s="49"/>
      <c r="M4641" s="37" t="s">
        <v>63</v>
      </c>
      <c r="N4641" s="37" t="s">
        <v>64</v>
      </c>
      <c r="O4641" s="37" t="s">
        <v>1757</v>
      </c>
      <c r="P4641" s="37" t="s">
        <v>1758</v>
      </c>
      <c r="Q4641" s="37" t="s">
        <v>1759</v>
      </c>
      <c r="R4641" s="37" t="s">
        <v>1760</v>
      </c>
      <c r="S4641" s="37" t="s">
        <v>1941</v>
      </c>
      <c r="T4641" s="37" t="s">
        <v>1940</v>
      </c>
      <c r="U4641" s="1" t="e">
        <f>VLOOKUP(T4641,[2]VAT!$A:$D,1,0)</f>
        <v>#N/A</v>
      </c>
      <c r="V4641" s="37" t="s">
        <v>2</v>
      </c>
      <c r="W4641" s="37" t="s">
        <v>2</v>
      </c>
      <c r="X4641" t="e">
        <f>VLOOKUP(T4641,[3]رکوردها!$A:$B,2,0)</f>
        <v>#N/A</v>
      </c>
      <c r="Y4641" t="e">
        <f>VLOOKUP(T4641,[3]رکوردها!$A:$D,4,0)</f>
        <v>#N/A</v>
      </c>
      <c r="Z4641" t="e">
        <f>VLOOKUP(T4641,[3]رکوردها!$A:$C,3,0)</f>
        <v>#N/A</v>
      </c>
      <c r="AA4641" t="e">
        <f>VLOOKUP(T4641,[3]رکوردها!$A:$F,6,0)</f>
        <v>#N/A</v>
      </c>
      <c r="AB4641" t="e">
        <f>VLOOKUP(T4641,[3]رکوردها!$A:$E,5,0)</f>
        <v>#N/A</v>
      </c>
    </row>
    <row r="4642" spans="1:28" hidden="1" x14ac:dyDescent="0.2">
      <c r="A4642" s="36">
        <v>176273</v>
      </c>
      <c r="B4642" s="36">
        <v>1660</v>
      </c>
      <c r="C4642" s="36">
        <v>1785</v>
      </c>
      <c r="D4642" s="36" t="str">
        <f>VLOOKUP(C4642,Piv.Analysis!A:AA,27,0)</f>
        <v>کارمزد</v>
      </c>
      <c r="E4642" s="39" t="s">
        <v>5191</v>
      </c>
      <c r="F4642" s="37" t="s">
        <v>0</v>
      </c>
      <c r="G4642" s="37" t="s">
        <v>2148</v>
      </c>
      <c r="H4642" s="38">
        <v>0</v>
      </c>
      <c r="I4642" s="38">
        <v>5900</v>
      </c>
      <c r="J4642" s="38">
        <f t="shared" si="73"/>
        <v>-5900</v>
      </c>
      <c r="K4642" s="38"/>
      <c r="L4642" s="49"/>
      <c r="M4642" s="37" t="s">
        <v>63</v>
      </c>
      <c r="N4642" s="37" t="s">
        <v>64</v>
      </c>
      <c r="O4642" s="37" t="s">
        <v>1757</v>
      </c>
      <c r="P4642" s="37" t="s">
        <v>1758</v>
      </c>
      <c r="Q4642" s="37" t="s">
        <v>1759</v>
      </c>
      <c r="R4642" s="37" t="s">
        <v>1760</v>
      </c>
      <c r="S4642" s="37" t="s">
        <v>1941</v>
      </c>
      <c r="T4642" s="37" t="s">
        <v>1940</v>
      </c>
      <c r="U4642" s="1" t="e">
        <f>VLOOKUP(T4642,[2]VAT!$A:$D,1,0)</f>
        <v>#N/A</v>
      </c>
      <c r="V4642" s="37" t="s">
        <v>2</v>
      </c>
      <c r="W4642" s="37" t="s">
        <v>2</v>
      </c>
      <c r="X4642" t="e">
        <f>VLOOKUP(T4642,[3]رکوردها!$A:$B,2,0)</f>
        <v>#N/A</v>
      </c>
      <c r="Y4642" t="e">
        <f>VLOOKUP(T4642,[3]رکوردها!$A:$D,4,0)</f>
        <v>#N/A</v>
      </c>
      <c r="Z4642" t="e">
        <f>VLOOKUP(T4642,[3]رکوردها!$A:$C,3,0)</f>
        <v>#N/A</v>
      </c>
      <c r="AA4642" t="e">
        <f>VLOOKUP(T4642,[3]رکوردها!$A:$F,6,0)</f>
        <v>#N/A</v>
      </c>
      <c r="AB4642" t="e">
        <f>VLOOKUP(T4642,[3]رکوردها!$A:$E,5,0)</f>
        <v>#N/A</v>
      </c>
    </row>
    <row r="4643" spans="1:28" hidden="1" x14ac:dyDescent="0.2">
      <c r="A4643" s="36">
        <v>176275</v>
      </c>
      <c r="B4643" s="36">
        <v>1660</v>
      </c>
      <c r="C4643" s="36">
        <v>1785</v>
      </c>
      <c r="D4643" s="36" t="str">
        <f>VLOOKUP(C4643,Piv.Analysis!A:AA,27,0)</f>
        <v>کارمزد</v>
      </c>
      <c r="E4643" s="39" t="s">
        <v>5191</v>
      </c>
      <c r="F4643" s="37" t="s">
        <v>0</v>
      </c>
      <c r="G4643" s="37" t="s">
        <v>2149</v>
      </c>
      <c r="H4643" s="38">
        <v>0</v>
      </c>
      <c r="I4643" s="38">
        <v>25000</v>
      </c>
      <c r="J4643" s="38">
        <f t="shared" si="73"/>
        <v>-25000</v>
      </c>
      <c r="K4643" s="38"/>
      <c r="L4643" s="49"/>
      <c r="M4643" s="37" t="s">
        <v>63</v>
      </c>
      <c r="N4643" s="37" t="s">
        <v>64</v>
      </c>
      <c r="O4643" s="37" t="s">
        <v>1757</v>
      </c>
      <c r="P4643" s="37" t="s">
        <v>1758</v>
      </c>
      <c r="Q4643" s="37" t="s">
        <v>1759</v>
      </c>
      <c r="R4643" s="37" t="s">
        <v>1760</v>
      </c>
      <c r="S4643" s="37" t="s">
        <v>1941</v>
      </c>
      <c r="T4643" s="37" t="s">
        <v>1940</v>
      </c>
      <c r="U4643" s="1" t="e">
        <f>VLOOKUP(T4643,[2]VAT!$A:$D,1,0)</f>
        <v>#N/A</v>
      </c>
      <c r="V4643" s="37" t="s">
        <v>2</v>
      </c>
      <c r="W4643" s="37" t="s">
        <v>2</v>
      </c>
      <c r="X4643" t="e">
        <f>VLOOKUP(T4643,[3]رکوردها!$A:$B,2,0)</f>
        <v>#N/A</v>
      </c>
      <c r="Y4643" t="e">
        <f>VLOOKUP(T4643,[3]رکوردها!$A:$D,4,0)</f>
        <v>#N/A</v>
      </c>
      <c r="Z4643" t="e">
        <f>VLOOKUP(T4643,[3]رکوردها!$A:$C,3,0)</f>
        <v>#N/A</v>
      </c>
      <c r="AA4643" t="e">
        <f>VLOOKUP(T4643,[3]رکوردها!$A:$F,6,0)</f>
        <v>#N/A</v>
      </c>
      <c r="AB4643" t="e">
        <f>VLOOKUP(T4643,[3]رکوردها!$A:$E,5,0)</f>
        <v>#N/A</v>
      </c>
    </row>
    <row r="4644" spans="1:28" s="41" customFormat="1" hidden="1" x14ac:dyDescent="0.2">
      <c r="A4644" s="36">
        <v>177186</v>
      </c>
      <c r="B4644" s="36">
        <v>1391</v>
      </c>
      <c r="C4644" s="36">
        <v>1853</v>
      </c>
      <c r="D4644" s="36" t="str">
        <f>VLOOKUP(C4644,Piv.Analysis!A:AA,27,0)</f>
        <v>دریافت و پرداخت</v>
      </c>
      <c r="E4644" s="36"/>
      <c r="F4644" s="37" t="s">
        <v>26</v>
      </c>
      <c r="G4644" s="37" t="s">
        <v>2150</v>
      </c>
      <c r="H4644" s="38">
        <v>0</v>
      </c>
      <c r="I4644" s="38">
        <v>69000000000</v>
      </c>
      <c r="J4644" s="38">
        <f t="shared" si="73"/>
        <v>-69000000000</v>
      </c>
      <c r="K4644" s="38"/>
      <c r="L4644" s="49"/>
      <c r="M4644" s="37" t="s">
        <v>96</v>
      </c>
      <c r="N4644" s="37" t="s">
        <v>97</v>
      </c>
      <c r="O4644" s="37" t="s">
        <v>1932</v>
      </c>
      <c r="P4644" s="37" t="s">
        <v>1933</v>
      </c>
      <c r="Q4644" s="37" t="s">
        <v>1936</v>
      </c>
      <c r="R4644" s="37" t="s">
        <v>1937</v>
      </c>
      <c r="S4644" s="37" t="s">
        <v>1941</v>
      </c>
      <c r="T4644" s="37" t="s">
        <v>1940</v>
      </c>
      <c r="U4644" s="1" t="e">
        <f>VLOOKUP(T4644,[2]VAT!$A:$D,1,0)</f>
        <v>#N/A</v>
      </c>
      <c r="V4644" s="37" t="s">
        <v>2</v>
      </c>
      <c r="W4644" s="37" t="s">
        <v>2</v>
      </c>
      <c r="X4644" t="e">
        <f>VLOOKUP(T4644,[3]رکوردها!$A:$B,2,0)</f>
        <v>#N/A</v>
      </c>
      <c r="Y4644" t="e">
        <f>VLOOKUP(T4644,[3]رکوردها!$A:$D,4,0)</f>
        <v>#N/A</v>
      </c>
      <c r="Z4644" t="e">
        <f>VLOOKUP(T4644,[3]رکوردها!$A:$C,3,0)</f>
        <v>#N/A</v>
      </c>
      <c r="AA4644" t="e">
        <f>VLOOKUP(T4644,[3]رکوردها!$A:$F,6,0)</f>
        <v>#N/A</v>
      </c>
      <c r="AB4644" t="e">
        <f>VLOOKUP(T4644,[3]رکوردها!$A:$E,5,0)</f>
        <v>#N/A</v>
      </c>
    </row>
    <row r="4645" spans="1:28" s="41" customFormat="1" hidden="1" x14ac:dyDescent="0.2">
      <c r="A4645" s="36">
        <v>138432</v>
      </c>
      <c r="B4645" s="36">
        <v>1162</v>
      </c>
      <c r="C4645" s="36">
        <v>1020</v>
      </c>
      <c r="D4645" s="36" t="str">
        <f>VLOOKUP(C4645,Piv.Analysis!A:AA,27,0)</f>
        <v>دریافت و پرداخت</v>
      </c>
      <c r="E4645" s="36"/>
      <c r="F4645" s="37" t="s">
        <v>77</v>
      </c>
      <c r="G4645" s="37" t="s">
        <v>2151</v>
      </c>
      <c r="H4645" s="38">
        <v>0</v>
      </c>
      <c r="I4645" s="38">
        <v>50000000000</v>
      </c>
      <c r="J4645" s="38">
        <f t="shared" si="73"/>
        <v>-50000000000</v>
      </c>
      <c r="K4645" s="38"/>
      <c r="L4645" s="49"/>
      <c r="M4645" s="37" t="s">
        <v>63</v>
      </c>
      <c r="N4645" s="37" t="s">
        <v>64</v>
      </c>
      <c r="O4645" s="37" t="s">
        <v>1757</v>
      </c>
      <c r="P4645" s="37" t="s">
        <v>1758</v>
      </c>
      <c r="Q4645" s="37" t="s">
        <v>1759</v>
      </c>
      <c r="R4645" s="37" t="s">
        <v>1760</v>
      </c>
      <c r="S4645" s="37" t="s">
        <v>1941</v>
      </c>
      <c r="T4645" s="37" t="s">
        <v>1940</v>
      </c>
      <c r="U4645" s="1" t="e">
        <f>VLOOKUP(T4645,[2]VAT!$A:$D,1,0)</f>
        <v>#N/A</v>
      </c>
      <c r="V4645" s="37" t="s">
        <v>2</v>
      </c>
      <c r="W4645" s="37" t="s">
        <v>2</v>
      </c>
      <c r="X4645" t="e">
        <f>VLOOKUP(T4645,[3]رکوردها!$A:$B,2,0)</f>
        <v>#N/A</v>
      </c>
      <c r="Y4645" t="e">
        <f>VLOOKUP(T4645,[3]رکوردها!$A:$D,4,0)</f>
        <v>#N/A</v>
      </c>
      <c r="Z4645" t="e">
        <f>VLOOKUP(T4645,[3]رکوردها!$A:$C,3,0)</f>
        <v>#N/A</v>
      </c>
      <c r="AA4645" t="e">
        <f>VLOOKUP(T4645,[3]رکوردها!$A:$F,6,0)</f>
        <v>#N/A</v>
      </c>
      <c r="AB4645" t="e">
        <f>VLOOKUP(T4645,[3]رکوردها!$A:$E,5,0)</f>
        <v>#N/A</v>
      </c>
    </row>
    <row r="4646" spans="1:28" s="41" customFormat="1" hidden="1" x14ac:dyDescent="0.2">
      <c r="A4646" s="36">
        <v>138434</v>
      </c>
      <c r="B4646" s="36">
        <v>1162</v>
      </c>
      <c r="C4646" s="36">
        <v>1020</v>
      </c>
      <c r="D4646" s="36" t="str">
        <f>VLOOKUP(C4646,Piv.Analysis!A:AA,27,0)</f>
        <v>دریافت و پرداخت</v>
      </c>
      <c r="E4646" s="36"/>
      <c r="F4646" s="37" t="s">
        <v>77</v>
      </c>
      <c r="G4646" s="37" t="s">
        <v>2152</v>
      </c>
      <c r="H4646" s="38">
        <v>0</v>
      </c>
      <c r="I4646" s="38">
        <v>722272250</v>
      </c>
      <c r="J4646" s="38">
        <f t="shared" si="73"/>
        <v>-722272250</v>
      </c>
      <c r="K4646" s="38"/>
      <c r="L4646" s="49"/>
      <c r="M4646" s="37" t="s">
        <v>63</v>
      </c>
      <c r="N4646" s="37" t="s">
        <v>64</v>
      </c>
      <c r="O4646" s="37" t="s">
        <v>1757</v>
      </c>
      <c r="P4646" s="37" t="s">
        <v>1758</v>
      </c>
      <c r="Q4646" s="37" t="s">
        <v>1759</v>
      </c>
      <c r="R4646" s="37" t="s">
        <v>1760</v>
      </c>
      <c r="S4646" s="37" t="s">
        <v>1941</v>
      </c>
      <c r="T4646" s="37" t="s">
        <v>1940</v>
      </c>
      <c r="U4646" s="1" t="e">
        <f>VLOOKUP(T4646,[2]VAT!$A:$D,1,0)</f>
        <v>#N/A</v>
      </c>
      <c r="V4646" s="37" t="s">
        <v>2</v>
      </c>
      <c r="W4646" s="37" t="s">
        <v>2</v>
      </c>
      <c r="X4646" t="e">
        <f>VLOOKUP(T4646,[3]رکوردها!$A:$B,2,0)</f>
        <v>#N/A</v>
      </c>
      <c r="Y4646" t="e">
        <f>VLOOKUP(T4646,[3]رکوردها!$A:$D,4,0)</f>
        <v>#N/A</v>
      </c>
      <c r="Z4646" t="e">
        <f>VLOOKUP(T4646,[3]رکوردها!$A:$C,3,0)</f>
        <v>#N/A</v>
      </c>
      <c r="AA4646" t="e">
        <f>VLOOKUP(T4646,[3]رکوردها!$A:$F,6,0)</f>
        <v>#N/A</v>
      </c>
      <c r="AB4646" t="e">
        <f>VLOOKUP(T4646,[3]رکوردها!$A:$E,5,0)</f>
        <v>#N/A</v>
      </c>
    </row>
    <row r="4647" spans="1:28" s="41" customFormat="1" hidden="1" x14ac:dyDescent="0.2">
      <c r="A4647" s="36">
        <v>138436</v>
      </c>
      <c r="B4647" s="36">
        <v>1162</v>
      </c>
      <c r="C4647" s="36">
        <v>1020</v>
      </c>
      <c r="D4647" s="36" t="str">
        <f>VLOOKUP(C4647,Piv.Analysis!A:AA,27,0)</f>
        <v>دریافت و پرداخت</v>
      </c>
      <c r="E4647" s="36"/>
      <c r="F4647" s="37" t="s">
        <v>77</v>
      </c>
      <c r="G4647" s="37" t="s">
        <v>2153</v>
      </c>
      <c r="H4647" s="38">
        <v>0</v>
      </c>
      <c r="I4647" s="38">
        <v>402219237</v>
      </c>
      <c r="J4647" s="38">
        <f t="shared" si="73"/>
        <v>-402219237</v>
      </c>
      <c r="K4647" s="38"/>
      <c r="L4647" s="49"/>
      <c r="M4647" s="37" t="s">
        <v>63</v>
      </c>
      <c r="N4647" s="37" t="s">
        <v>64</v>
      </c>
      <c r="O4647" s="37" t="s">
        <v>1757</v>
      </c>
      <c r="P4647" s="37" t="s">
        <v>1758</v>
      </c>
      <c r="Q4647" s="37" t="s">
        <v>1759</v>
      </c>
      <c r="R4647" s="37" t="s">
        <v>1760</v>
      </c>
      <c r="S4647" s="37" t="s">
        <v>1941</v>
      </c>
      <c r="T4647" s="37" t="s">
        <v>1940</v>
      </c>
      <c r="U4647" s="1" t="e">
        <f>VLOOKUP(T4647,[2]VAT!$A:$D,1,0)</f>
        <v>#N/A</v>
      </c>
      <c r="V4647" s="37" t="s">
        <v>2</v>
      </c>
      <c r="W4647" s="37" t="s">
        <v>2</v>
      </c>
      <c r="X4647" t="e">
        <f>VLOOKUP(T4647,[3]رکوردها!$A:$B,2,0)</f>
        <v>#N/A</v>
      </c>
      <c r="Y4647" t="e">
        <f>VLOOKUP(T4647,[3]رکوردها!$A:$D,4,0)</f>
        <v>#N/A</v>
      </c>
      <c r="Z4647" t="e">
        <f>VLOOKUP(T4647,[3]رکوردها!$A:$C,3,0)</f>
        <v>#N/A</v>
      </c>
      <c r="AA4647" t="e">
        <f>VLOOKUP(T4647,[3]رکوردها!$A:$F,6,0)</f>
        <v>#N/A</v>
      </c>
      <c r="AB4647" t="e">
        <f>VLOOKUP(T4647,[3]رکوردها!$A:$E,5,0)</f>
        <v>#N/A</v>
      </c>
    </row>
    <row r="4648" spans="1:28" s="41" customFormat="1" hidden="1" x14ac:dyDescent="0.2">
      <c r="A4648" s="36">
        <v>138438</v>
      </c>
      <c r="B4648" s="36">
        <v>1162</v>
      </c>
      <c r="C4648" s="36">
        <v>1020</v>
      </c>
      <c r="D4648" s="36" t="str">
        <f>VLOOKUP(C4648,Piv.Analysis!A:AA,27,0)</f>
        <v>دریافت و پرداخت</v>
      </c>
      <c r="E4648" s="36"/>
      <c r="F4648" s="37" t="s">
        <v>77</v>
      </c>
      <c r="G4648" s="37" t="s">
        <v>2154</v>
      </c>
      <c r="H4648" s="38">
        <v>0</v>
      </c>
      <c r="I4648" s="38">
        <v>1050200000</v>
      </c>
      <c r="J4648" s="38">
        <f t="shared" si="73"/>
        <v>-1050200000</v>
      </c>
      <c r="K4648" s="38"/>
      <c r="L4648" s="49"/>
      <c r="M4648" s="37" t="s">
        <v>63</v>
      </c>
      <c r="N4648" s="37" t="s">
        <v>64</v>
      </c>
      <c r="O4648" s="37" t="s">
        <v>1757</v>
      </c>
      <c r="P4648" s="37" t="s">
        <v>1758</v>
      </c>
      <c r="Q4648" s="37" t="s">
        <v>1759</v>
      </c>
      <c r="R4648" s="37" t="s">
        <v>1760</v>
      </c>
      <c r="S4648" s="37" t="s">
        <v>1941</v>
      </c>
      <c r="T4648" s="37" t="s">
        <v>1940</v>
      </c>
      <c r="U4648" s="1" t="e">
        <f>VLOOKUP(T4648,[2]VAT!$A:$D,1,0)</f>
        <v>#N/A</v>
      </c>
      <c r="V4648" s="37" t="s">
        <v>2</v>
      </c>
      <c r="W4648" s="37" t="s">
        <v>2</v>
      </c>
      <c r="X4648" t="e">
        <f>VLOOKUP(T4648,[3]رکوردها!$A:$B,2,0)</f>
        <v>#N/A</v>
      </c>
      <c r="Y4648" t="e">
        <f>VLOOKUP(T4648,[3]رکوردها!$A:$D,4,0)</f>
        <v>#N/A</v>
      </c>
      <c r="Z4648" t="e">
        <f>VLOOKUP(T4648,[3]رکوردها!$A:$C,3,0)</f>
        <v>#N/A</v>
      </c>
      <c r="AA4648" t="e">
        <f>VLOOKUP(T4648,[3]رکوردها!$A:$F,6,0)</f>
        <v>#N/A</v>
      </c>
      <c r="AB4648" t="e">
        <f>VLOOKUP(T4648,[3]رکوردها!$A:$E,5,0)</f>
        <v>#N/A</v>
      </c>
    </row>
    <row r="4649" spans="1:28" s="41" customFormat="1" hidden="1" x14ac:dyDescent="0.2">
      <c r="A4649" s="36">
        <v>138440</v>
      </c>
      <c r="B4649" s="36">
        <v>1162</v>
      </c>
      <c r="C4649" s="36">
        <v>1020</v>
      </c>
      <c r="D4649" s="36" t="str">
        <f>VLOOKUP(C4649,Piv.Analysis!A:AA,27,0)</f>
        <v>دریافت و پرداخت</v>
      </c>
      <c r="E4649" s="36"/>
      <c r="F4649" s="37" t="s">
        <v>77</v>
      </c>
      <c r="G4649" s="37" t="s">
        <v>2155</v>
      </c>
      <c r="H4649" s="38">
        <v>0</v>
      </c>
      <c r="I4649" s="38">
        <v>2925600000</v>
      </c>
      <c r="J4649" s="38">
        <f t="shared" si="73"/>
        <v>-2925600000</v>
      </c>
      <c r="K4649" s="38"/>
      <c r="L4649" s="49"/>
      <c r="M4649" s="37" t="s">
        <v>63</v>
      </c>
      <c r="N4649" s="37" t="s">
        <v>64</v>
      </c>
      <c r="O4649" s="37" t="s">
        <v>1757</v>
      </c>
      <c r="P4649" s="37" t="s">
        <v>1758</v>
      </c>
      <c r="Q4649" s="37" t="s">
        <v>1759</v>
      </c>
      <c r="R4649" s="37" t="s">
        <v>1760</v>
      </c>
      <c r="S4649" s="37" t="s">
        <v>1941</v>
      </c>
      <c r="T4649" s="37" t="s">
        <v>1940</v>
      </c>
      <c r="U4649" s="1" t="e">
        <f>VLOOKUP(T4649,[2]VAT!$A:$D,1,0)</f>
        <v>#N/A</v>
      </c>
      <c r="V4649" s="37" t="s">
        <v>2</v>
      </c>
      <c r="W4649" s="37" t="s">
        <v>2</v>
      </c>
      <c r="X4649" t="e">
        <f>VLOOKUP(T4649,[3]رکوردها!$A:$B,2,0)</f>
        <v>#N/A</v>
      </c>
      <c r="Y4649" t="e">
        <f>VLOOKUP(T4649,[3]رکوردها!$A:$D,4,0)</f>
        <v>#N/A</v>
      </c>
      <c r="Z4649" t="e">
        <f>VLOOKUP(T4649,[3]رکوردها!$A:$C,3,0)</f>
        <v>#N/A</v>
      </c>
      <c r="AA4649" t="e">
        <f>VLOOKUP(T4649,[3]رکوردها!$A:$F,6,0)</f>
        <v>#N/A</v>
      </c>
      <c r="AB4649" t="e">
        <f>VLOOKUP(T4649,[3]رکوردها!$A:$E,5,0)</f>
        <v>#N/A</v>
      </c>
    </row>
    <row r="4650" spans="1:28" s="41" customFormat="1" hidden="1" x14ac:dyDescent="0.2">
      <c r="A4650" s="36">
        <v>138442</v>
      </c>
      <c r="B4650" s="36">
        <v>1162</v>
      </c>
      <c r="C4650" s="36">
        <v>1020</v>
      </c>
      <c r="D4650" s="36" t="str">
        <f>VLOOKUP(C4650,Piv.Analysis!A:AA,27,0)</f>
        <v>دریافت و پرداخت</v>
      </c>
      <c r="E4650" s="36"/>
      <c r="F4650" s="37" t="s">
        <v>77</v>
      </c>
      <c r="G4650" s="37" t="s">
        <v>2156</v>
      </c>
      <c r="H4650" s="38">
        <v>0</v>
      </c>
      <c r="I4650" s="38">
        <v>61732000</v>
      </c>
      <c r="J4650" s="38">
        <f t="shared" si="73"/>
        <v>-61732000</v>
      </c>
      <c r="K4650" s="38"/>
      <c r="L4650" s="49"/>
      <c r="M4650" s="37" t="s">
        <v>63</v>
      </c>
      <c r="N4650" s="37" t="s">
        <v>64</v>
      </c>
      <c r="O4650" s="37" t="s">
        <v>1757</v>
      </c>
      <c r="P4650" s="37" t="s">
        <v>1758</v>
      </c>
      <c r="Q4650" s="37" t="s">
        <v>1759</v>
      </c>
      <c r="R4650" s="37" t="s">
        <v>1760</v>
      </c>
      <c r="S4650" s="37" t="s">
        <v>1941</v>
      </c>
      <c r="T4650" s="37" t="s">
        <v>1940</v>
      </c>
      <c r="U4650" s="1" t="e">
        <f>VLOOKUP(T4650,[2]VAT!$A:$D,1,0)</f>
        <v>#N/A</v>
      </c>
      <c r="V4650" s="37" t="s">
        <v>2</v>
      </c>
      <c r="W4650" s="37" t="s">
        <v>2</v>
      </c>
      <c r="X4650" t="e">
        <f>VLOOKUP(T4650,[3]رکوردها!$A:$B,2,0)</f>
        <v>#N/A</v>
      </c>
      <c r="Y4650" t="e">
        <f>VLOOKUP(T4650,[3]رکوردها!$A:$D,4,0)</f>
        <v>#N/A</v>
      </c>
      <c r="Z4650" t="e">
        <f>VLOOKUP(T4650,[3]رکوردها!$A:$C,3,0)</f>
        <v>#N/A</v>
      </c>
      <c r="AA4650" t="e">
        <f>VLOOKUP(T4650,[3]رکوردها!$A:$F,6,0)</f>
        <v>#N/A</v>
      </c>
      <c r="AB4650" t="e">
        <f>VLOOKUP(T4650,[3]رکوردها!$A:$E,5,0)</f>
        <v>#N/A</v>
      </c>
    </row>
    <row r="4651" spans="1:28" s="41" customFormat="1" hidden="1" x14ac:dyDescent="0.2">
      <c r="A4651" s="36">
        <v>144951</v>
      </c>
      <c r="B4651" s="36">
        <v>1162</v>
      </c>
      <c r="C4651" s="36">
        <v>1020</v>
      </c>
      <c r="D4651" s="36" t="str">
        <f>VLOOKUP(C4651,Piv.Analysis!A:AA,27,0)</f>
        <v>دریافت و پرداخت</v>
      </c>
      <c r="E4651" s="36"/>
      <c r="F4651" s="37" t="s">
        <v>77</v>
      </c>
      <c r="G4651" s="37" t="s">
        <v>2157</v>
      </c>
      <c r="H4651" s="38">
        <v>0</v>
      </c>
      <c r="I4651" s="38">
        <v>946329799</v>
      </c>
      <c r="J4651" s="38">
        <f t="shared" si="73"/>
        <v>-946329799</v>
      </c>
      <c r="K4651" s="38"/>
      <c r="L4651" s="49"/>
      <c r="M4651" s="37" t="s">
        <v>63</v>
      </c>
      <c r="N4651" s="37" t="s">
        <v>64</v>
      </c>
      <c r="O4651" s="37" t="s">
        <v>1757</v>
      </c>
      <c r="P4651" s="37" t="s">
        <v>1758</v>
      </c>
      <c r="Q4651" s="37" t="s">
        <v>1759</v>
      </c>
      <c r="R4651" s="37" t="s">
        <v>1760</v>
      </c>
      <c r="S4651" s="37" t="s">
        <v>1941</v>
      </c>
      <c r="T4651" s="37" t="s">
        <v>1940</v>
      </c>
      <c r="U4651" s="1" t="e">
        <f>VLOOKUP(T4651,[2]VAT!$A:$D,1,0)</f>
        <v>#N/A</v>
      </c>
      <c r="V4651" s="37" t="s">
        <v>2</v>
      </c>
      <c r="W4651" s="37" t="s">
        <v>2</v>
      </c>
      <c r="X4651" t="e">
        <f>VLOOKUP(T4651,[3]رکوردها!$A:$B,2,0)</f>
        <v>#N/A</v>
      </c>
      <c r="Y4651" t="e">
        <f>VLOOKUP(T4651,[3]رکوردها!$A:$D,4,0)</f>
        <v>#N/A</v>
      </c>
      <c r="Z4651" t="e">
        <f>VLOOKUP(T4651,[3]رکوردها!$A:$C,3,0)</f>
        <v>#N/A</v>
      </c>
      <c r="AA4651" t="e">
        <f>VLOOKUP(T4651,[3]رکوردها!$A:$F,6,0)</f>
        <v>#N/A</v>
      </c>
      <c r="AB4651" t="e">
        <f>VLOOKUP(T4651,[3]رکوردها!$A:$E,5,0)</f>
        <v>#N/A</v>
      </c>
    </row>
    <row r="4652" spans="1:28" s="41" customFormat="1" hidden="1" x14ac:dyDescent="0.2">
      <c r="A4652" s="36">
        <v>138444</v>
      </c>
      <c r="B4652" s="36">
        <v>1163</v>
      </c>
      <c r="C4652" s="36">
        <v>1021</v>
      </c>
      <c r="D4652" s="36" t="str">
        <f>VLOOKUP(C4652,Piv.Analysis!A:AA,27,0)</f>
        <v>دریافت و پرداخت</v>
      </c>
      <c r="E4652" s="36"/>
      <c r="F4652" s="37" t="s">
        <v>77</v>
      </c>
      <c r="G4652" s="37" t="s">
        <v>2158</v>
      </c>
      <c r="H4652" s="38">
        <v>0</v>
      </c>
      <c r="I4652" s="38">
        <v>80343962</v>
      </c>
      <c r="J4652" s="38">
        <f t="shared" si="73"/>
        <v>-80343962</v>
      </c>
      <c r="K4652" s="38"/>
      <c r="L4652" s="49"/>
      <c r="M4652" s="37" t="s">
        <v>63</v>
      </c>
      <c r="N4652" s="37" t="s">
        <v>64</v>
      </c>
      <c r="O4652" s="37" t="s">
        <v>1757</v>
      </c>
      <c r="P4652" s="37" t="s">
        <v>1758</v>
      </c>
      <c r="Q4652" s="37" t="s">
        <v>1759</v>
      </c>
      <c r="R4652" s="37" t="s">
        <v>1760</v>
      </c>
      <c r="S4652" s="37" t="s">
        <v>1941</v>
      </c>
      <c r="T4652" s="37" t="s">
        <v>1940</v>
      </c>
      <c r="U4652" s="1" t="e">
        <f>VLOOKUP(T4652,[2]VAT!$A:$D,1,0)</f>
        <v>#N/A</v>
      </c>
      <c r="V4652" s="37" t="s">
        <v>2</v>
      </c>
      <c r="W4652" s="37" t="s">
        <v>2</v>
      </c>
      <c r="X4652" t="e">
        <f>VLOOKUP(T4652,[3]رکوردها!$A:$B,2,0)</f>
        <v>#N/A</v>
      </c>
      <c r="Y4652" t="e">
        <f>VLOOKUP(T4652,[3]رکوردها!$A:$D,4,0)</f>
        <v>#N/A</v>
      </c>
      <c r="Z4652" t="e">
        <f>VLOOKUP(T4652,[3]رکوردها!$A:$C,3,0)</f>
        <v>#N/A</v>
      </c>
      <c r="AA4652" t="e">
        <f>VLOOKUP(T4652,[3]رکوردها!$A:$F,6,0)</f>
        <v>#N/A</v>
      </c>
      <c r="AB4652" t="e">
        <f>VLOOKUP(T4652,[3]رکوردها!$A:$E,5,0)</f>
        <v>#N/A</v>
      </c>
    </row>
    <row r="4653" spans="1:28" s="41" customFormat="1" hidden="1" x14ac:dyDescent="0.2">
      <c r="A4653" s="36">
        <v>138452</v>
      </c>
      <c r="B4653" s="36">
        <v>1163</v>
      </c>
      <c r="C4653" s="36">
        <v>1021</v>
      </c>
      <c r="D4653" s="36" t="str">
        <f>VLOOKUP(C4653,Piv.Analysis!A:AA,27,0)</f>
        <v>دریافت و پرداخت</v>
      </c>
      <c r="E4653" s="36"/>
      <c r="F4653" s="37" t="s">
        <v>77</v>
      </c>
      <c r="G4653" s="37" t="s">
        <v>2159</v>
      </c>
      <c r="H4653" s="38">
        <v>0</v>
      </c>
      <c r="I4653" s="38">
        <v>3500065646</v>
      </c>
      <c r="J4653" s="38">
        <f t="shared" si="73"/>
        <v>-3500065646</v>
      </c>
      <c r="K4653" s="38"/>
      <c r="L4653" s="49"/>
      <c r="M4653" s="37" t="s">
        <v>63</v>
      </c>
      <c r="N4653" s="37" t="s">
        <v>64</v>
      </c>
      <c r="O4653" s="37" t="s">
        <v>1757</v>
      </c>
      <c r="P4653" s="37" t="s">
        <v>1758</v>
      </c>
      <c r="Q4653" s="37" t="s">
        <v>1759</v>
      </c>
      <c r="R4653" s="37" t="s">
        <v>1760</v>
      </c>
      <c r="S4653" s="37" t="s">
        <v>1941</v>
      </c>
      <c r="T4653" s="37" t="s">
        <v>1940</v>
      </c>
      <c r="U4653" s="1" t="e">
        <f>VLOOKUP(T4653,[2]VAT!$A:$D,1,0)</f>
        <v>#N/A</v>
      </c>
      <c r="V4653" s="37" t="s">
        <v>2</v>
      </c>
      <c r="W4653" s="37" t="s">
        <v>2</v>
      </c>
      <c r="X4653" t="e">
        <f>VLOOKUP(T4653,[3]رکوردها!$A:$B,2,0)</f>
        <v>#N/A</v>
      </c>
      <c r="Y4653" t="e">
        <f>VLOOKUP(T4653,[3]رکوردها!$A:$D,4,0)</f>
        <v>#N/A</v>
      </c>
      <c r="Z4653" t="e">
        <f>VLOOKUP(T4653,[3]رکوردها!$A:$C,3,0)</f>
        <v>#N/A</v>
      </c>
      <c r="AA4653" t="e">
        <f>VLOOKUP(T4653,[3]رکوردها!$A:$F,6,0)</f>
        <v>#N/A</v>
      </c>
      <c r="AB4653" t="e">
        <f>VLOOKUP(T4653,[3]رکوردها!$A:$E,5,0)</f>
        <v>#N/A</v>
      </c>
    </row>
    <row r="4654" spans="1:28" s="41" customFormat="1" hidden="1" x14ac:dyDescent="0.2">
      <c r="A4654" s="36">
        <v>143595</v>
      </c>
      <c r="B4654" s="36">
        <v>1169</v>
      </c>
      <c r="C4654" s="36">
        <v>1295</v>
      </c>
      <c r="D4654" s="39" t="s">
        <v>5175</v>
      </c>
      <c r="E4654" s="36"/>
      <c r="F4654" s="37" t="s">
        <v>189</v>
      </c>
      <c r="G4654" s="37" t="s">
        <v>2160</v>
      </c>
      <c r="H4654" s="38">
        <v>1026673761</v>
      </c>
      <c r="I4654" s="38">
        <v>0</v>
      </c>
      <c r="J4654" s="38">
        <f t="shared" si="73"/>
        <v>1026673761</v>
      </c>
      <c r="K4654" s="38"/>
      <c r="L4654" s="49"/>
      <c r="M4654" s="37" t="s">
        <v>63</v>
      </c>
      <c r="N4654" s="37" t="s">
        <v>64</v>
      </c>
      <c r="O4654" s="37" t="s">
        <v>1757</v>
      </c>
      <c r="P4654" s="37" t="s">
        <v>1758</v>
      </c>
      <c r="Q4654" s="37" t="s">
        <v>1759</v>
      </c>
      <c r="R4654" s="37" t="s">
        <v>1760</v>
      </c>
      <c r="S4654" s="37" t="s">
        <v>1941</v>
      </c>
      <c r="T4654" s="37" t="s">
        <v>1940</v>
      </c>
      <c r="U4654" s="1" t="e">
        <f>VLOOKUP(T4654,[2]VAT!$A:$D,1,0)</f>
        <v>#N/A</v>
      </c>
      <c r="V4654" s="37" t="s">
        <v>2</v>
      </c>
      <c r="W4654" s="37" t="s">
        <v>2</v>
      </c>
      <c r="X4654" t="e">
        <f>VLOOKUP(T4654,[3]رکوردها!$A:$B,2,0)</f>
        <v>#N/A</v>
      </c>
      <c r="Y4654" t="e">
        <f>VLOOKUP(T4654,[3]رکوردها!$A:$D,4,0)</f>
        <v>#N/A</v>
      </c>
      <c r="Z4654" t="e">
        <f>VLOOKUP(T4654,[3]رکوردها!$A:$C,3,0)</f>
        <v>#N/A</v>
      </c>
      <c r="AA4654" t="e">
        <f>VLOOKUP(T4654,[3]رکوردها!$A:$F,6,0)</f>
        <v>#N/A</v>
      </c>
      <c r="AB4654" t="e">
        <f>VLOOKUP(T4654,[3]رکوردها!$A:$E,5,0)</f>
        <v>#N/A</v>
      </c>
    </row>
    <row r="4655" spans="1:28" s="41" customFormat="1" hidden="1" x14ac:dyDescent="0.2">
      <c r="A4655" s="36">
        <v>143597</v>
      </c>
      <c r="B4655" s="36">
        <v>1169</v>
      </c>
      <c r="C4655" s="36">
        <v>1295</v>
      </c>
      <c r="D4655" s="39" t="s">
        <v>5175</v>
      </c>
      <c r="E4655" s="36"/>
      <c r="F4655" s="37" t="s">
        <v>189</v>
      </c>
      <c r="G4655" s="37" t="s">
        <v>2161</v>
      </c>
      <c r="H4655" s="38">
        <v>1050200000</v>
      </c>
      <c r="I4655" s="38">
        <v>0</v>
      </c>
      <c r="J4655" s="38">
        <f t="shared" si="73"/>
        <v>1050200000</v>
      </c>
      <c r="K4655" s="38"/>
      <c r="L4655" s="49"/>
      <c r="M4655" s="37" t="s">
        <v>63</v>
      </c>
      <c r="N4655" s="37" t="s">
        <v>64</v>
      </c>
      <c r="O4655" s="37" t="s">
        <v>1757</v>
      </c>
      <c r="P4655" s="37" t="s">
        <v>1758</v>
      </c>
      <c r="Q4655" s="37" t="s">
        <v>1759</v>
      </c>
      <c r="R4655" s="37" t="s">
        <v>1760</v>
      </c>
      <c r="S4655" s="37" t="s">
        <v>1941</v>
      </c>
      <c r="T4655" s="37" t="s">
        <v>1940</v>
      </c>
      <c r="U4655" s="1" t="e">
        <f>VLOOKUP(T4655,[2]VAT!$A:$D,1,0)</f>
        <v>#N/A</v>
      </c>
      <c r="V4655" s="37" t="s">
        <v>2</v>
      </c>
      <c r="W4655" s="37" t="s">
        <v>2</v>
      </c>
      <c r="X4655" t="e">
        <f>VLOOKUP(T4655,[3]رکوردها!$A:$B,2,0)</f>
        <v>#N/A</v>
      </c>
      <c r="Y4655" t="e">
        <f>VLOOKUP(T4655,[3]رکوردها!$A:$D,4,0)</f>
        <v>#N/A</v>
      </c>
      <c r="Z4655" t="e">
        <f>VLOOKUP(T4655,[3]رکوردها!$A:$C,3,0)</f>
        <v>#N/A</v>
      </c>
      <c r="AA4655" t="e">
        <f>VLOOKUP(T4655,[3]رکوردها!$A:$F,6,0)</f>
        <v>#N/A</v>
      </c>
      <c r="AB4655" t="e">
        <f>VLOOKUP(T4655,[3]رکوردها!$A:$E,5,0)</f>
        <v>#N/A</v>
      </c>
    </row>
    <row r="4656" spans="1:28" s="41" customFormat="1" hidden="1" x14ac:dyDescent="0.2">
      <c r="A4656" s="36">
        <v>143599</v>
      </c>
      <c r="B4656" s="36">
        <v>1169</v>
      </c>
      <c r="C4656" s="36">
        <v>1295</v>
      </c>
      <c r="D4656" s="39" t="s">
        <v>5175</v>
      </c>
      <c r="E4656" s="36"/>
      <c r="F4656" s="37" t="s">
        <v>189</v>
      </c>
      <c r="G4656" s="37" t="s">
        <v>2162</v>
      </c>
      <c r="H4656" s="38">
        <v>402227267</v>
      </c>
      <c r="I4656" s="38">
        <v>0</v>
      </c>
      <c r="J4656" s="38">
        <f t="shared" si="73"/>
        <v>402227267</v>
      </c>
      <c r="K4656" s="38"/>
      <c r="L4656" s="49"/>
      <c r="M4656" s="37" t="s">
        <v>63</v>
      </c>
      <c r="N4656" s="37" t="s">
        <v>64</v>
      </c>
      <c r="O4656" s="37" t="s">
        <v>1757</v>
      </c>
      <c r="P4656" s="37" t="s">
        <v>1758</v>
      </c>
      <c r="Q4656" s="37" t="s">
        <v>1759</v>
      </c>
      <c r="R4656" s="37" t="s">
        <v>1760</v>
      </c>
      <c r="S4656" s="37" t="s">
        <v>1941</v>
      </c>
      <c r="T4656" s="37" t="s">
        <v>1940</v>
      </c>
      <c r="U4656" s="1" t="e">
        <f>VLOOKUP(T4656,[2]VAT!$A:$D,1,0)</f>
        <v>#N/A</v>
      </c>
      <c r="V4656" s="37" t="s">
        <v>2</v>
      </c>
      <c r="W4656" s="37" t="s">
        <v>2</v>
      </c>
      <c r="X4656" t="e">
        <f>VLOOKUP(T4656,[3]رکوردها!$A:$B,2,0)</f>
        <v>#N/A</v>
      </c>
      <c r="Y4656" t="e">
        <f>VLOOKUP(T4656,[3]رکوردها!$A:$D,4,0)</f>
        <v>#N/A</v>
      </c>
      <c r="Z4656" t="e">
        <f>VLOOKUP(T4656,[3]رکوردها!$A:$C,3,0)</f>
        <v>#N/A</v>
      </c>
      <c r="AA4656" t="e">
        <f>VLOOKUP(T4656,[3]رکوردها!$A:$F,6,0)</f>
        <v>#N/A</v>
      </c>
      <c r="AB4656" t="e">
        <f>VLOOKUP(T4656,[3]رکوردها!$A:$E,5,0)</f>
        <v>#N/A</v>
      </c>
    </row>
    <row r="4657" spans="1:28" s="41" customFormat="1" hidden="1" x14ac:dyDescent="0.2">
      <c r="A4657" s="36">
        <v>143601</v>
      </c>
      <c r="B4657" s="36">
        <v>1169</v>
      </c>
      <c r="C4657" s="36">
        <v>1295</v>
      </c>
      <c r="D4657" s="39" t="s">
        <v>5175</v>
      </c>
      <c r="E4657" s="36"/>
      <c r="F4657" s="37" t="s">
        <v>189</v>
      </c>
      <c r="G4657" s="37" t="s">
        <v>2163</v>
      </c>
      <c r="H4657" s="38">
        <v>722272250</v>
      </c>
      <c r="I4657" s="38">
        <v>0</v>
      </c>
      <c r="J4657" s="38">
        <f t="shared" si="73"/>
        <v>722272250</v>
      </c>
      <c r="K4657" s="38"/>
      <c r="L4657" s="49"/>
      <c r="M4657" s="37" t="s">
        <v>63</v>
      </c>
      <c r="N4657" s="37" t="s">
        <v>64</v>
      </c>
      <c r="O4657" s="37" t="s">
        <v>1757</v>
      </c>
      <c r="P4657" s="37" t="s">
        <v>1758</v>
      </c>
      <c r="Q4657" s="37" t="s">
        <v>1759</v>
      </c>
      <c r="R4657" s="37" t="s">
        <v>1760</v>
      </c>
      <c r="S4657" s="37" t="s">
        <v>1941</v>
      </c>
      <c r="T4657" s="37" t="s">
        <v>1940</v>
      </c>
      <c r="U4657" s="1" t="e">
        <f>VLOOKUP(T4657,[2]VAT!$A:$D,1,0)</f>
        <v>#N/A</v>
      </c>
      <c r="V4657" s="37" t="s">
        <v>2</v>
      </c>
      <c r="W4657" s="37" t="s">
        <v>2</v>
      </c>
      <c r="X4657" t="e">
        <f>VLOOKUP(T4657,[3]رکوردها!$A:$B,2,0)</f>
        <v>#N/A</v>
      </c>
      <c r="Y4657" t="e">
        <f>VLOOKUP(T4657,[3]رکوردها!$A:$D,4,0)</f>
        <v>#N/A</v>
      </c>
      <c r="Z4657" t="e">
        <f>VLOOKUP(T4657,[3]رکوردها!$A:$C,3,0)</f>
        <v>#N/A</v>
      </c>
      <c r="AA4657" t="e">
        <f>VLOOKUP(T4657,[3]رکوردها!$A:$F,6,0)</f>
        <v>#N/A</v>
      </c>
      <c r="AB4657" t="e">
        <f>VLOOKUP(T4657,[3]رکوردها!$A:$E,5,0)</f>
        <v>#N/A</v>
      </c>
    </row>
    <row r="4658" spans="1:28" s="41" customFormat="1" hidden="1" x14ac:dyDescent="0.2">
      <c r="A4658" s="36">
        <v>143603</v>
      </c>
      <c r="B4658" s="36">
        <v>1169</v>
      </c>
      <c r="C4658" s="36">
        <v>1295</v>
      </c>
      <c r="D4658" s="39" t="s">
        <v>5175</v>
      </c>
      <c r="E4658" s="36"/>
      <c r="F4658" s="37" t="s">
        <v>189</v>
      </c>
      <c r="G4658" s="37" t="s">
        <v>2164</v>
      </c>
      <c r="H4658" s="38">
        <v>61732000</v>
      </c>
      <c r="I4658" s="38">
        <v>0</v>
      </c>
      <c r="J4658" s="38">
        <f t="shared" si="73"/>
        <v>61732000</v>
      </c>
      <c r="K4658" s="38"/>
      <c r="L4658" s="49"/>
      <c r="M4658" s="37" t="s">
        <v>63</v>
      </c>
      <c r="N4658" s="37" t="s">
        <v>64</v>
      </c>
      <c r="O4658" s="37" t="s">
        <v>1757</v>
      </c>
      <c r="P4658" s="37" t="s">
        <v>1758</v>
      </c>
      <c r="Q4658" s="37" t="s">
        <v>1759</v>
      </c>
      <c r="R4658" s="37" t="s">
        <v>1760</v>
      </c>
      <c r="S4658" s="37" t="s">
        <v>1941</v>
      </c>
      <c r="T4658" s="37" t="s">
        <v>1940</v>
      </c>
      <c r="U4658" s="1" t="e">
        <f>VLOOKUP(T4658,[2]VAT!$A:$D,1,0)</f>
        <v>#N/A</v>
      </c>
      <c r="V4658" s="37" t="s">
        <v>2</v>
      </c>
      <c r="W4658" s="37" t="s">
        <v>2</v>
      </c>
      <c r="X4658" t="e">
        <f>VLOOKUP(T4658,[3]رکوردها!$A:$B,2,0)</f>
        <v>#N/A</v>
      </c>
      <c r="Y4658" t="e">
        <f>VLOOKUP(T4658,[3]رکوردها!$A:$D,4,0)</f>
        <v>#N/A</v>
      </c>
      <c r="Z4658" t="e">
        <f>VLOOKUP(T4658,[3]رکوردها!$A:$C,3,0)</f>
        <v>#N/A</v>
      </c>
      <c r="AA4658" t="e">
        <f>VLOOKUP(T4658,[3]رکوردها!$A:$F,6,0)</f>
        <v>#N/A</v>
      </c>
      <c r="AB4658" t="e">
        <f>VLOOKUP(T4658,[3]رکوردها!$A:$E,5,0)</f>
        <v>#N/A</v>
      </c>
    </row>
    <row r="4659" spans="1:28" s="41" customFormat="1" hidden="1" x14ac:dyDescent="0.2">
      <c r="A4659" s="36">
        <v>143605</v>
      </c>
      <c r="B4659" s="36">
        <v>1169</v>
      </c>
      <c r="C4659" s="36">
        <v>1295</v>
      </c>
      <c r="D4659" s="39" t="s">
        <v>5175</v>
      </c>
      <c r="E4659" s="36"/>
      <c r="F4659" s="37" t="s">
        <v>189</v>
      </c>
      <c r="G4659" s="37" t="s">
        <v>2165</v>
      </c>
      <c r="H4659" s="38">
        <v>50000000000</v>
      </c>
      <c r="I4659" s="38">
        <v>0</v>
      </c>
      <c r="J4659" s="38">
        <f t="shared" si="73"/>
        <v>50000000000</v>
      </c>
      <c r="K4659" s="38"/>
      <c r="L4659" s="49"/>
      <c r="M4659" s="37" t="s">
        <v>63</v>
      </c>
      <c r="N4659" s="37" t="s">
        <v>64</v>
      </c>
      <c r="O4659" s="37" t="s">
        <v>1757</v>
      </c>
      <c r="P4659" s="37" t="s">
        <v>1758</v>
      </c>
      <c r="Q4659" s="37" t="s">
        <v>1759</v>
      </c>
      <c r="R4659" s="37" t="s">
        <v>1760</v>
      </c>
      <c r="S4659" s="37" t="s">
        <v>1941</v>
      </c>
      <c r="T4659" s="37" t="s">
        <v>1940</v>
      </c>
      <c r="U4659" s="1" t="e">
        <f>VLOOKUP(T4659,[2]VAT!$A:$D,1,0)</f>
        <v>#N/A</v>
      </c>
      <c r="V4659" s="37" t="s">
        <v>2</v>
      </c>
      <c r="W4659" s="37" t="s">
        <v>2</v>
      </c>
      <c r="X4659" t="e">
        <f>VLOOKUP(T4659,[3]رکوردها!$A:$B,2,0)</f>
        <v>#N/A</v>
      </c>
      <c r="Y4659" t="e">
        <f>VLOOKUP(T4659,[3]رکوردها!$A:$D,4,0)</f>
        <v>#N/A</v>
      </c>
      <c r="Z4659" t="e">
        <f>VLOOKUP(T4659,[3]رکوردها!$A:$C,3,0)</f>
        <v>#N/A</v>
      </c>
      <c r="AA4659" t="e">
        <f>VLOOKUP(T4659,[3]رکوردها!$A:$F,6,0)</f>
        <v>#N/A</v>
      </c>
      <c r="AB4659" t="e">
        <f>VLOOKUP(T4659,[3]رکوردها!$A:$E,5,0)</f>
        <v>#N/A</v>
      </c>
    </row>
    <row r="4660" spans="1:28" s="41" customFormat="1" hidden="1" x14ac:dyDescent="0.2">
      <c r="A4660" s="36">
        <v>143607</v>
      </c>
      <c r="B4660" s="36">
        <v>1169</v>
      </c>
      <c r="C4660" s="36">
        <v>1295</v>
      </c>
      <c r="D4660" s="39" t="s">
        <v>5175</v>
      </c>
      <c r="E4660" s="36"/>
      <c r="F4660" s="37" t="s">
        <v>189</v>
      </c>
      <c r="G4660" s="37" t="s">
        <v>2166</v>
      </c>
      <c r="H4660" s="38">
        <v>2925656170</v>
      </c>
      <c r="I4660" s="38">
        <v>0</v>
      </c>
      <c r="J4660" s="38">
        <f t="shared" si="73"/>
        <v>2925656170</v>
      </c>
      <c r="K4660" s="38"/>
      <c r="L4660" s="49"/>
      <c r="M4660" s="37" t="s">
        <v>63</v>
      </c>
      <c r="N4660" s="37" t="s">
        <v>64</v>
      </c>
      <c r="O4660" s="37" t="s">
        <v>1757</v>
      </c>
      <c r="P4660" s="37" t="s">
        <v>1758</v>
      </c>
      <c r="Q4660" s="37" t="s">
        <v>1759</v>
      </c>
      <c r="R4660" s="37" t="s">
        <v>1760</v>
      </c>
      <c r="S4660" s="37" t="s">
        <v>1941</v>
      </c>
      <c r="T4660" s="37" t="s">
        <v>1940</v>
      </c>
      <c r="U4660" s="1" t="e">
        <f>VLOOKUP(T4660,[2]VAT!$A:$D,1,0)</f>
        <v>#N/A</v>
      </c>
      <c r="V4660" s="37" t="s">
        <v>2</v>
      </c>
      <c r="W4660" s="37" t="s">
        <v>2</v>
      </c>
      <c r="X4660" t="e">
        <f>VLOOKUP(T4660,[3]رکوردها!$A:$B,2,0)</f>
        <v>#N/A</v>
      </c>
      <c r="Y4660" t="e">
        <f>VLOOKUP(T4660,[3]رکوردها!$A:$D,4,0)</f>
        <v>#N/A</v>
      </c>
      <c r="Z4660" t="e">
        <f>VLOOKUP(T4660,[3]رکوردها!$A:$C,3,0)</f>
        <v>#N/A</v>
      </c>
      <c r="AA4660" t="e">
        <f>VLOOKUP(T4660,[3]رکوردها!$A:$F,6,0)</f>
        <v>#N/A</v>
      </c>
      <c r="AB4660" t="e">
        <f>VLOOKUP(T4660,[3]رکوردها!$A:$E,5,0)</f>
        <v>#N/A</v>
      </c>
    </row>
    <row r="4661" spans="1:28" hidden="1" x14ac:dyDescent="0.2">
      <c r="A4661" s="36">
        <v>143733</v>
      </c>
      <c r="B4661" s="36">
        <v>1169</v>
      </c>
      <c r="C4661" s="36">
        <v>1295</v>
      </c>
      <c r="D4661" s="36" t="str">
        <f>VLOOKUP(C4661,Piv.Analysis!A:AA,27,0)</f>
        <v>کارمزد</v>
      </c>
      <c r="E4661" s="39" t="s">
        <v>5191</v>
      </c>
      <c r="F4661" s="37" t="s">
        <v>189</v>
      </c>
      <c r="G4661" s="37" t="s">
        <v>2167</v>
      </c>
      <c r="H4661" s="38">
        <v>0</v>
      </c>
      <c r="I4661" s="38">
        <v>8030</v>
      </c>
      <c r="J4661" s="38">
        <f t="shared" si="73"/>
        <v>-8030</v>
      </c>
      <c r="K4661" s="38"/>
      <c r="L4661" s="49"/>
      <c r="M4661" s="37" t="s">
        <v>63</v>
      </c>
      <c r="N4661" s="37" t="s">
        <v>64</v>
      </c>
      <c r="O4661" s="37" t="s">
        <v>1757</v>
      </c>
      <c r="P4661" s="37" t="s">
        <v>1758</v>
      </c>
      <c r="Q4661" s="37" t="s">
        <v>1759</v>
      </c>
      <c r="R4661" s="37" t="s">
        <v>1760</v>
      </c>
      <c r="S4661" s="37" t="s">
        <v>1941</v>
      </c>
      <c r="T4661" s="37" t="s">
        <v>1940</v>
      </c>
      <c r="U4661" s="1" t="e">
        <f>VLOOKUP(T4661,[2]VAT!$A:$D,1,0)</f>
        <v>#N/A</v>
      </c>
      <c r="V4661" s="37" t="s">
        <v>2</v>
      </c>
      <c r="W4661" s="37" t="s">
        <v>2</v>
      </c>
      <c r="X4661" t="e">
        <f>VLOOKUP(T4661,[3]رکوردها!$A:$B,2,0)</f>
        <v>#N/A</v>
      </c>
      <c r="Y4661" t="e">
        <f>VLOOKUP(T4661,[3]رکوردها!$A:$D,4,0)</f>
        <v>#N/A</v>
      </c>
      <c r="Z4661" t="e">
        <f>VLOOKUP(T4661,[3]رکوردها!$A:$C,3,0)</f>
        <v>#N/A</v>
      </c>
      <c r="AA4661" t="e">
        <f>VLOOKUP(T4661,[3]رکوردها!$A:$F,6,0)</f>
        <v>#N/A</v>
      </c>
      <c r="AB4661" t="e">
        <f>VLOOKUP(T4661,[3]رکوردها!$A:$E,5,0)</f>
        <v>#N/A</v>
      </c>
    </row>
    <row r="4662" spans="1:28" hidden="1" x14ac:dyDescent="0.2">
      <c r="A4662" s="36">
        <v>143735</v>
      </c>
      <c r="B4662" s="36">
        <v>1169</v>
      </c>
      <c r="C4662" s="36">
        <v>1295</v>
      </c>
      <c r="D4662" s="36" t="str">
        <f>VLOOKUP(C4662,Piv.Analysis!A:AA,27,0)</f>
        <v>کارمزد</v>
      </c>
      <c r="E4662" s="39" t="s">
        <v>5191</v>
      </c>
      <c r="F4662" s="37" t="s">
        <v>189</v>
      </c>
      <c r="G4662" s="37" t="s">
        <v>2168</v>
      </c>
      <c r="H4662" s="38">
        <v>0</v>
      </c>
      <c r="I4662" s="38">
        <v>6170</v>
      </c>
      <c r="J4662" s="38">
        <f t="shared" si="73"/>
        <v>-6170</v>
      </c>
      <c r="K4662" s="38"/>
      <c r="L4662" s="49"/>
      <c r="M4662" s="37" t="s">
        <v>63</v>
      </c>
      <c r="N4662" s="37" t="s">
        <v>64</v>
      </c>
      <c r="O4662" s="37" t="s">
        <v>1757</v>
      </c>
      <c r="P4662" s="37" t="s">
        <v>1758</v>
      </c>
      <c r="Q4662" s="37" t="s">
        <v>1759</v>
      </c>
      <c r="R4662" s="37" t="s">
        <v>1760</v>
      </c>
      <c r="S4662" s="37" t="s">
        <v>1941</v>
      </c>
      <c r="T4662" s="37" t="s">
        <v>1940</v>
      </c>
      <c r="U4662" s="1" t="e">
        <f>VLOOKUP(T4662,[2]VAT!$A:$D,1,0)</f>
        <v>#N/A</v>
      </c>
      <c r="V4662" s="37" t="s">
        <v>2</v>
      </c>
      <c r="W4662" s="37" t="s">
        <v>2</v>
      </c>
      <c r="X4662" t="e">
        <f>VLOOKUP(T4662,[3]رکوردها!$A:$B,2,0)</f>
        <v>#N/A</v>
      </c>
      <c r="Y4662" t="e">
        <f>VLOOKUP(T4662,[3]رکوردها!$A:$D,4,0)</f>
        <v>#N/A</v>
      </c>
      <c r="Z4662" t="e">
        <f>VLOOKUP(T4662,[3]رکوردها!$A:$C,3,0)</f>
        <v>#N/A</v>
      </c>
      <c r="AA4662" t="e">
        <f>VLOOKUP(T4662,[3]رکوردها!$A:$F,6,0)</f>
        <v>#N/A</v>
      </c>
      <c r="AB4662" t="e">
        <f>VLOOKUP(T4662,[3]رکوردها!$A:$E,5,0)</f>
        <v>#N/A</v>
      </c>
    </row>
    <row r="4663" spans="1:28" hidden="1" x14ac:dyDescent="0.2">
      <c r="A4663" s="36">
        <v>143737</v>
      </c>
      <c r="B4663" s="36">
        <v>1169</v>
      </c>
      <c r="C4663" s="36">
        <v>1295</v>
      </c>
      <c r="D4663" s="36" t="str">
        <f>VLOOKUP(C4663,Piv.Analysis!A:AA,27,0)</f>
        <v>کارمزد</v>
      </c>
      <c r="E4663" s="39" t="s">
        <v>5191</v>
      </c>
      <c r="F4663" s="37" t="s">
        <v>189</v>
      </c>
      <c r="G4663" s="37" t="s">
        <v>2169</v>
      </c>
      <c r="H4663" s="38">
        <v>0</v>
      </c>
      <c r="I4663" s="38">
        <v>25000</v>
      </c>
      <c r="J4663" s="38">
        <f t="shared" si="73"/>
        <v>-25000</v>
      </c>
      <c r="K4663" s="38"/>
      <c r="L4663" s="49"/>
      <c r="M4663" s="37" t="s">
        <v>63</v>
      </c>
      <c r="N4663" s="37" t="s">
        <v>64</v>
      </c>
      <c r="O4663" s="37" t="s">
        <v>1757</v>
      </c>
      <c r="P4663" s="37" t="s">
        <v>1758</v>
      </c>
      <c r="Q4663" s="37" t="s">
        <v>1759</v>
      </c>
      <c r="R4663" s="37" t="s">
        <v>1760</v>
      </c>
      <c r="S4663" s="37" t="s">
        <v>1941</v>
      </c>
      <c r="T4663" s="37" t="s">
        <v>1940</v>
      </c>
      <c r="U4663" s="1" t="e">
        <f>VLOOKUP(T4663,[2]VAT!$A:$D,1,0)</f>
        <v>#N/A</v>
      </c>
      <c r="V4663" s="37" t="s">
        <v>2</v>
      </c>
      <c r="W4663" s="37" t="s">
        <v>2</v>
      </c>
      <c r="X4663" t="e">
        <f>VLOOKUP(T4663,[3]رکوردها!$A:$B,2,0)</f>
        <v>#N/A</v>
      </c>
      <c r="Y4663" t="e">
        <f>VLOOKUP(T4663,[3]رکوردها!$A:$D,4,0)</f>
        <v>#N/A</v>
      </c>
      <c r="Z4663" t="e">
        <f>VLOOKUP(T4663,[3]رکوردها!$A:$C,3,0)</f>
        <v>#N/A</v>
      </c>
      <c r="AA4663" t="e">
        <f>VLOOKUP(T4663,[3]رکوردها!$A:$F,6,0)</f>
        <v>#N/A</v>
      </c>
      <c r="AB4663" t="e">
        <f>VLOOKUP(T4663,[3]رکوردها!$A:$E,5,0)</f>
        <v>#N/A</v>
      </c>
    </row>
    <row r="4664" spans="1:28" hidden="1" x14ac:dyDescent="0.2">
      <c r="A4664" s="36">
        <v>143739</v>
      </c>
      <c r="B4664" s="36">
        <v>1169</v>
      </c>
      <c r="C4664" s="36">
        <v>1295</v>
      </c>
      <c r="D4664" s="36" t="str">
        <f>VLOOKUP(C4664,Piv.Analysis!A:AA,27,0)</f>
        <v>کارمزد</v>
      </c>
      <c r="E4664" s="39" t="s">
        <v>5191</v>
      </c>
      <c r="F4664" s="37" t="s">
        <v>189</v>
      </c>
      <c r="G4664" s="37" t="s">
        <v>2170</v>
      </c>
      <c r="H4664" s="38">
        <v>0</v>
      </c>
      <c r="I4664" s="38">
        <v>25000</v>
      </c>
      <c r="J4664" s="38">
        <f t="shared" si="73"/>
        <v>-25000</v>
      </c>
      <c r="K4664" s="38"/>
      <c r="L4664" s="49"/>
      <c r="M4664" s="37" t="s">
        <v>63</v>
      </c>
      <c r="N4664" s="37" t="s">
        <v>64</v>
      </c>
      <c r="O4664" s="37" t="s">
        <v>1757</v>
      </c>
      <c r="P4664" s="37" t="s">
        <v>1758</v>
      </c>
      <c r="Q4664" s="37" t="s">
        <v>1759</v>
      </c>
      <c r="R4664" s="37" t="s">
        <v>1760</v>
      </c>
      <c r="S4664" s="37" t="s">
        <v>1941</v>
      </c>
      <c r="T4664" s="37" t="s">
        <v>1940</v>
      </c>
      <c r="U4664" s="1" t="e">
        <f>VLOOKUP(T4664,[2]VAT!$A:$D,1,0)</f>
        <v>#N/A</v>
      </c>
      <c r="V4664" s="37" t="s">
        <v>2</v>
      </c>
      <c r="W4664" s="37" t="s">
        <v>2</v>
      </c>
      <c r="X4664" t="e">
        <f>VLOOKUP(T4664,[3]رکوردها!$A:$B,2,0)</f>
        <v>#N/A</v>
      </c>
      <c r="Y4664" t="e">
        <f>VLOOKUP(T4664,[3]رکوردها!$A:$D,4,0)</f>
        <v>#N/A</v>
      </c>
      <c r="Z4664" t="e">
        <f>VLOOKUP(T4664,[3]رکوردها!$A:$C,3,0)</f>
        <v>#N/A</v>
      </c>
      <c r="AA4664" t="e">
        <f>VLOOKUP(T4664,[3]رکوردها!$A:$F,6,0)</f>
        <v>#N/A</v>
      </c>
      <c r="AB4664" t="e">
        <f>VLOOKUP(T4664,[3]رکوردها!$A:$E,5,0)</f>
        <v>#N/A</v>
      </c>
    </row>
    <row r="4665" spans="1:28" hidden="1" x14ac:dyDescent="0.2">
      <c r="A4665" s="36">
        <v>143741</v>
      </c>
      <c r="B4665" s="36">
        <v>1169</v>
      </c>
      <c r="C4665" s="36">
        <v>1295</v>
      </c>
      <c r="D4665" s="36" t="str">
        <f>VLOOKUP(C4665,Piv.Analysis!A:AA,27,0)</f>
        <v>کارمزد</v>
      </c>
      <c r="E4665" s="39" t="s">
        <v>5191</v>
      </c>
      <c r="F4665" s="37" t="s">
        <v>189</v>
      </c>
      <c r="G4665" s="37" t="s">
        <v>2171</v>
      </c>
      <c r="H4665" s="38">
        <v>0</v>
      </c>
      <c r="I4665" s="38">
        <v>250000</v>
      </c>
      <c r="J4665" s="38">
        <f t="shared" si="73"/>
        <v>-250000</v>
      </c>
      <c r="K4665" s="38"/>
      <c r="L4665" s="49"/>
      <c r="M4665" s="37" t="s">
        <v>63</v>
      </c>
      <c r="N4665" s="37" t="s">
        <v>64</v>
      </c>
      <c r="O4665" s="37" t="s">
        <v>1757</v>
      </c>
      <c r="P4665" s="37" t="s">
        <v>1758</v>
      </c>
      <c r="Q4665" s="37" t="s">
        <v>1759</v>
      </c>
      <c r="R4665" s="37" t="s">
        <v>1760</v>
      </c>
      <c r="S4665" s="37" t="s">
        <v>1941</v>
      </c>
      <c r="T4665" s="37" t="s">
        <v>1940</v>
      </c>
      <c r="U4665" s="1" t="e">
        <f>VLOOKUP(T4665,[2]VAT!$A:$D,1,0)</f>
        <v>#N/A</v>
      </c>
      <c r="V4665" s="37" t="s">
        <v>2</v>
      </c>
      <c r="W4665" s="37" t="s">
        <v>2</v>
      </c>
      <c r="X4665" t="e">
        <f>VLOOKUP(T4665,[3]رکوردها!$A:$B,2,0)</f>
        <v>#N/A</v>
      </c>
      <c r="Y4665" t="e">
        <f>VLOOKUP(T4665,[3]رکوردها!$A:$D,4,0)</f>
        <v>#N/A</v>
      </c>
      <c r="Z4665" t="e">
        <f>VLOOKUP(T4665,[3]رکوردها!$A:$C,3,0)</f>
        <v>#N/A</v>
      </c>
      <c r="AA4665" t="e">
        <f>VLOOKUP(T4665,[3]رکوردها!$A:$F,6,0)</f>
        <v>#N/A</v>
      </c>
      <c r="AB4665" t="e">
        <f>VLOOKUP(T4665,[3]رکوردها!$A:$E,5,0)</f>
        <v>#N/A</v>
      </c>
    </row>
    <row r="4666" spans="1:28" s="41" customFormat="1" hidden="1" x14ac:dyDescent="0.2">
      <c r="A4666" s="36">
        <v>143609</v>
      </c>
      <c r="B4666" s="36">
        <v>1175</v>
      </c>
      <c r="C4666" s="36">
        <v>1341</v>
      </c>
      <c r="D4666" s="36" t="str">
        <f>VLOOKUP(C4666,Piv.Analysis!A:AA,27,0)</f>
        <v>اصلاح و انتقال</v>
      </c>
      <c r="E4666" s="36"/>
      <c r="F4666" s="37" t="s">
        <v>2172</v>
      </c>
      <c r="G4666" s="37" t="s">
        <v>2173</v>
      </c>
      <c r="H4666" s="38">
        <v>3500315646</v>
      </c>
      <c r="I4666" s="38">
        <v>0</v>
      </c>
      <c r="J4666" s="38">
        <f t="shared" si="73"/>
        <v>3500315646</v>
      </c>
      <c r="K4666" s="38"/>
      <c r="L4666" s="49"/>
      <c r="M4666" s="37" t="s">
        <v>63</v>
      </c>
      <c r="N4666" s="37" t="s">
        <v>64</v>
      </c>
      <c r="O4666" s="37" t="s">
        <v>1757</v>
      </c>
      <c r="P4666" s="37" t="s">
        <v>1758</v>
      </c>
      <c r="Q4666" s="37" t="s">
        <v>1759</v>
      </c>
      <c r="R4666" s="37" t="s">
        <v>1760</v>
      </c>
      <c r="S4666" s="37" t="s">
        <v>1941</v>
      </c>
      <c r="T4666" s="37" t="s">
        <v>1940</v>
      </c>
      <c r="U4666" s="1" t="e">
        <f>VLOOKUP(T4666,[2]VAT!$A:$D,1,0)</f>
        <v>#N/A</v>
      </c>
      <c r="V4666" s="37" t="s">
        <v>2</v>
      </c>
      <c r="W4666" s="37" t="s">
        <v>2</v>
      </c>
      <c r="X4666" t="e">
        <f>VLOOKUP(T4666,[3]رکوردها!$A:$B,2,0)</f>
        <v>#N/A</v>
      </c>
      <c r="Y4666" t="e">
        <f>VLOOKUP(T4666,[3]رکوردها!$A:$D,4,0)</f>
        <v>#N/A</v>
      </c>
      <c r="Z4666" t="e">
        <f>VLOOKUP(T4666,[3]رکوردها!$A:$C,3,0)</f>
        <v>#N/A</v>
      </c>
      <c r="AA4666" t="e">
        <f>VLOOKUP(T4666,[3]رکوردها!$A:$F,6,0)</f>
        <v>#N/A</v>
      </c>
      <c r="AB4666" t="e">
        <f>VLOOKUP(T4666,[3]رکوردها!$A:$E,5,0)</f>
        <v>#N/A</v>
      </c>
    </row>
    <row r="4667" spans="1:28" s="41" customFormat="1" hidden="1" x14ac:dyDescent="0.2">
      <c r="A4667" s="36">
        <v>138454</v>
      </c>
      <c r="B4667" s="36">
        <v>1180</v>
      </c>
      <c r="C4667" s="36">
        <v>1022</v>
      </c>
      <c r="D4667" s="36" t="str">
        <f>VLOOKUP(C4667,Piv.Analysis!A:AA,27,0)</f>
        <v>اصلاح و انتقال</v>
      </c>
      <c r="E4667" s="36"/>
      <c r="F4667" s="37" t="s">
        <v>655</v>
      </c>
      <c r="G4667" s="37" t="s">
        <v>2174</v>
      </c>
      <c r="H4667" s="38">
        <v>0</v>
      </c>
      <c r="I4667" s="38">
        <v>1085733900</v>
      </c>
      <c r="J4667" s="38">
        <f t="shared" si="73"/>
        <v>-1085733900</v>
      </c>
      <c r="K4667" s="38"/>
      <c r="L4667" s="49"/>
      <c r="M4667" s="37" t="s">
        <v>63</v>
      </c>
      <c r="N4667" s="37" t="s">
        <v>64</v>
      </c>
      <c r="O4667" s="37" t="s">
        <v>1757</v>
      </c>
      <c r="P4667" s="37" t="s">
        <v>1758</v>
      </c>
      <c r="Q4667" s="37" t="s">
        <v>1759</v>
      </c>
      <c r="R4667" s="37" t="s">
        <v>1760</v>
      </c>
      <c r="S4667" s="37" t="s">
        <v>1941</v>
      </c>
      <c r="T4667" s="37" t="s">
        <v>1940</v>
      </c>
      <c r="U4667" s="1" t="e">
        <f>VLOOKUP(T4667,[2]VAT!$A:$D,1,0)</f>
        <v>#N/A</v>
      </c>
      <c r="V4667" s="37" t="s">
        <v>2</v>
      </c>
      <c r="W4667" s="37" t="s">
        <v>2</v>
      </c>
      <c r="X4667" t="e">
        <f>VLOOKUP(T4667,[3]رکوردها!$A:$B,2,0)</f>
        <v>#N/A</v>
      </c>
      <c r="Y4667" t="e">
        <f>VLOOKUP(T4667,[3]رکوردها!$A:$D,4,0)</f>
        <v>#N/A</v>
      </c>
      <c r="Z4667" t="e">
        <f>VLOOKUP(T4667,[3]رکوردها!$A:$C,3,0)</f>
        <v>#N/A</v>
      </c>
      <c r="AA4667" t="e">
        <f>VLOOKUP(T4667,[3]رکوردها!$A:$F,6,0)</f>
        <v>#N/A</v>
      </c>
      <c r="AB4667" t="e">
        <f>VLOOKUP(T4667,[3]رکوردها!$A:$E,5,0)</f>
        <v>#N/A</v>
      </c>
    </row>
    <row r="4668" spans="1:28" s="41" customFormat="1" hidden="1" x14ac:dyDescent="0.2">
      <c r="A4668" s="36">
        <v>138456</v>
      </c>
      <c r="B4668" s="36">
        <v>1180</v>
      </c>
      <c r="C4668" s="36">
        <v>1022</v>
      </c>
      <c r="D4668" s="36" t="str">
        <f>VLOOKUP(C4668,Piv.Analysis!A:AA,27,0)</f>
        <v>اصلاح و انتقال</v>
      </c>
      <c r="E4668" s="36"/>
      <c r="F4668" s="37" t="s">
        <v>655</v>
      </c>
      <c r="G4668" s="37" t="s">
        <v>2175</v>
      </c>
      <c r="H4668" s="38">
        <v>0</v>
      </c>
      <c r="I4668" s="38">
        <v>118218215</v>
      </c>
      <c r="J4668" s="38">
        <f t="shared" si="73"/>
        <v>-118218215</v>
      </c>
      <c r="K4668" s="38"/>
      <c r="L4668" s="49"/>
      <c r="M4668" s="37" t="s">
        <v>63</v>
      </c>
      <c r="N4668" s="37" t="s">
        <v>64</v>
      </c>
      <c r="O4668" s="37" t="s">
        <v>1757</v>
      </c>
      <c r="P4668" s="37" t="s">
        <v>1758</v>
      </c>
      <c r="Q4668" s="37" t="s">
        <v>1759</v>
      </c>
      <c r="R4668" s="37" t="s">
        <v>1760</v>
      </c>
      <c r="S4668" s="37" t="s">
        <v>1941</v>
      </c>
      <c r="T4668" s="37" t="s">
        <v>1940</v>
      </c>
      <c r="U4668" s="1" t="e">
        <f>VLOOKUP(T4668,[2]VAT!$A:$D,1,0)</f>
        <v>#N/A</v>
      </c>
      <c r="V4668" s="37" t="s">
        <v>2</v>
      </c>
      <c r="W4668" s="37" t="s">
        <v>2</v>
      </c>
      <c r="X4668" t="e">
        <f>VLOOKUP(T4668,[3]رکوردها!$A:$B,2,0)</f>
        <v>#N/A</v>
      </c>
      <c r="Y4668" t="e">
        <f>VLOOKUP(T4668,[3]رکوردها!$A:$D,4,0)</f>
        <v>#N/A</v>
      </c>
      <c r="Z4668" t="e">
        <f>VLOOKUP(T4668,[3]رکوردها!$A:$C,3,0)</f>
        <v>#N/A</v>
      </c>
      <c r="AA4668" t="e">
        <f>VLOOKUP(T4668,[3]رکوردها!$A:$F,6,0)</f>
        <v>#N/A</v>
      </c>
      <c r="AB4668" t="e">
        <f>VLOOKUP(T4668,[3]رکوردها!$A:$E,5,0)</f>
        <v>#N/A</v>
      </c>
    </row>
    <row r="4669" spans="1:28" s="41" customFormat="1" hidden="1" x14ac:dyDescent="0.2">
      <c r="A4669" s="36">
        <v>143611</v>
      </c>
      <c r="B4669" s="36">
        <v>1184</v>
      </c>
      <c r="C4669" s="36">
        <v>1301</v>
      </c>
      <c r="D4669" s="39" t="s">
        <v>5175</v>
      </c>
      <c r="E4669" s="36"/>
      <c r="F4669" s="37" t="s">
        <v>655</v>
      </c>
      <c r="G4669" s="37" t="s">
        <v>2176</v>
      </c>
      <c r="H4669" s="38">
        <v>1085733900</v>
      </c>
      <c r="I4669" s="38">
        <v>0</v>
      </c>
      <c r="J4669" s="38">
        <f t="shared" si="73"/>
        <v>1085733900</v>
      </c>
      <c r="K4669" s="38"/>
      <c r="L4669" s="49"/>
      <c r="M4669" s="37" t="s">
        <v>63</v>
      </c>
      <c r="N4669" s="37" t="s">
        <v>64</v>
      </c>
      <c r="O4669" s="37" t="s">
        <v>1757</v>
      </c>
      <c r="P4669" s="37" t="s">
        <v>1758</v>
      </c>
      <c r="Q4669" s="37" t="s">
        <v>1759</v>
      </c>
      <c r="R4669" s="37" t="s">
        <v>1760</v>
      </c>
      <c r="S4669" s="37" t="s">
        <v>1941</v>
      </c>
      <c r="T4669" s="37" t="s">
        <v>1940</v>
      </c>
      <c r="U4669" s="1" t="e">
        <f>VLOOKUP(T4669,[2]VAT!$A:$D,1,0)</f>
        <v>#N/A</v>
      </c>
      <c r="V4669" s="37" t="s">
        <v>2</v>
      </c>
      <c r="W4669" s="37" t="s">
        <v>2</v>
      </c>
      <c r="X4669" t="e">
        <f>VLOOKUP(T4669,[3]رکوردها!$A:$B,2,0)</f>
        <v>#N/A</v>
      </c>
      <c r="Y4669" t="e">
        <f>VLOOKUP(T4669,[3]رکوردها!$A:$D,4,0)</f>
        <v>#N/A</v>
      </c>
      <c r="Z4669" t="e">
        <f>VLOOKUP(T4669,[3]رکوردها!$A:$C,3,0)</f>
        <v>#N/A</v>
      </c>
      <c r="AA4669" t="e">
        <f>VLOOKUP(T4669,[3]رکوردها!$A:$F,6,0)</f>
        <v>#N/A</v>
      </c>
      <c r="AB4669" t="e">
        <f>VLOOKUP(T4669,[3]رکوردها!$A:$E,5,0)</f>
        <v>#N/A</v>
      </c>
    </row>
    <row r="4670" spans="1:28" s="41" customFormat="1" hidden="1" x14ac:dyDescent="0.2">
      <c r="A4670" s="36">
        <v>138495</v>
      </c>
      <c r="B4670" s="36">
        <v>1188</v>
      </c>
      <c r="C4670" s="36">
        <v>1024</v>
      </c>
      <c r="D4670" s="36" t="str">
        <f>VLOOKUP(C4670,Piv.Analysis!A:AA,27,0)</f>
        <v>دریافت و پرداخت</v>
      </c>
      <c r="E4670" s="36"/>
      <c r="F4670" s="37" t="s">
        <v>71</v>
      </c>
      <c r="G4670" s="37" t="s">
        <v>2177</v>
      </c>
      <c r="H4670" s="38">
        <v>0</v>
      </c>
      <c r="I4670" s="38">
        <v>68749154</v>
      </c>
      <c r="J4670" s="38">
        <f t="shared" si="73"/>
        <v>-68749154</v>
      </c>
      <c r="K4670" s="38"/>
      <c r="L4670" s="49"/>
      <c r="M4670" s="37" t="s">
        <v>63</v>
      </c>
      <c r="N4670" s="37" t="s">
        <v>64</v>
      </c>
      <c r="O4670" s="37" t="s">
        <v>1757</v>
      </c>
      <c r="P4670" s="37" t="s">
        <v>1758</v>
      </c>
      <c r="Q4670" s="37" t="s">
        <v>1759</v>
      </c>
      <c r="R4670" s="37" t="s">
        <v>1760</v>
      </c>
      <c r="S4670" s="37" t="s">
        <v>1941</v>
      </c>
      <c r="T4670" s="37" t="s">
        <v>1940</v>
      </c>
      <c r="U4670" s="1" t="e">
        <f>VLOOKUP(T4670,[2]VAT!$A:$D,1,0)</f>
        <v>#N/A</v>
      </c>
      <c r="V4670" s="37" t="s">
        <v>2</v>
      </c>
      <c r="W4670" s="37" t="s">
        <v>2</v>
      </c>
      <c r="X4670" t="e">
        <f>VLOOKUP(T4670,[3]رکوردها!$A:$B,2,0)</f>
        <v>#N/A</v>
      </c>
      <c r="Y4670" t="e">
        <f>VLOOKUP(T4670,[3]رکوردها!$A:$D,4,0)</f>
        <v>#N/A</v>
      </c>
      <c r="Z4670" t="e">
        <f>VLOOKUP(T4670,[3]رکوردها!$A:$C,3,0)</f>
        <v>#N/A</v>
      </c>
      <c r="AA4670" t="e">
        <f>VLOOKUP(T4670,[3]رکوردها!$A:$F,6,0)</f>
        <v>#N/A</v>
      </c>
      <c r="AB4670" t="e">
        <f>VLOOKUP(T4670,[3]رکوردها!$A:$E,5,0)</f>
        <v>#N/A</v>
      </c>
    </row>
    <row r="4671" spans="1:28" s="41" customFormat="1" hidden="1" x14ac:dyDescent="0.2">
      <c r="A4671" s="36">
        <v>138497</v>
      </c>
      <c r="B4671" s="36">
        <v>1188</v>
      </c>
      <c r="C4671" s="36">
        <v>1024</v>
      </c>
      <c r="D4671" s="36" t="str">
        <f>VLOOKUP(C4671,Piv.Analysis!A:AA,27,0)</f>
        <v>دریافت و پرداخت</v>
      </c>
      <c r="E4671" s="36"/>
      <c r="F4671" s="37" t="s">
        <v>71</v>
      </c>
      <c r="G4671" s="37" t="s">
        <v>2178</v>
      </c>
      <c r="H4671" s="38">
        <v>0</v>
      </c>
      <c r="I4671" s="38">
        <v>62726400</v>
      </c>
      <c r="J4671" s="38">
        <f t="shared" si="73"/>
        <v>-62726400</v>
      </c>
      <c r="K4671" s="38"/>
      <c r="L4671" s="49"/>
      <c r="M4671" s="37" t="s">
        <v>63</v>
      </c>
      <c r="N4671" s="37" t="s">
        <v>64</v>
      </c>
      <c r="O4671" s="37" t="s">
        <v>1757</v>
      </c>
      <c r="P4671" s="37" t="s">
        <v>1758</v>
      </c>
      <c r="Q4671" s="37" t="s">
        <v>1759</v>
      </c>
      <c r="R4671" s="37" t="s">
        <v>1760</v>
      </c>
      <c r="S4671" s="37" t="s">
        <v>1941</v>
      </c>
      <c r="T4671" s="37" t="s">
        <v>1940</v>
      </c>
      <c r="U4671" s="1" t="e">
        <f>VLOOKUP(T4671,[2]VAT!$A:$D,1,0)</f>
        <v>#N/A</v>
      </c>
      <c r="V4671" s="37" t="s">
        <v>2</v>
      </c>
      <c r="W4671" s="37" t="s">
        <v>2</v>
      </c>
      <c r="X4671" t="e">
        <f>VLOOKUP(T4671,[3]رکوردها!$A:$B,2,0)</f>
        <v>#N/A</v>
      </c>
      <c r="Y4671" t="e">
        <f>VLOOKUP(T4671,[3]رکوردها!$A:$D,4,0)</f>
        <v>#N/A</v>
      </c>
      <c r="Z4671" t="e">
        <f>VLOOKUP(T4671,[3]رکوردها!$A:$C,3,0)</f>
        <v>#N/A</v>
      </c>
      <c r="AA4671" t="e">
        <f>VLOOKUP(T4671,[3]رکوردها!$A:$F,6,0)</f>
        <v>#N/A</v>
      </c>
      <c r="AB4671" t="e">
        <f>VLOOKUP(T4671,[3]رکوردها!$A:$E,5,0)</f>
        <v>#N/A</v>
      </c>
    </row>
    <row r="4672" spans="1:28" s="41" customFormat="1" hidden="1" x14ac:dyDescent="0.2">
      <c r="A4672" s="36">
        <v>138505</v>
      </c>
      <c r="B4672" s="36">
        <v>1188</v>
      </c>
      <c r="C4672" s="36">
        <v>1024</v>
      </c>
      <c r="D4672" s="36" t="str">
        <f>VLOOKUP(C4672,Piv.Analysis!A:AA,27,0)</f>
        <v>دریافت و پرداخت</v>
      </c>
      <c r="E4672" s="36"/>
      <c r="F4672" s="37" t="s">
        <v>71</v>
      </c>
      <c r="G4672" s="37" t="s">
        <v>2179</v>
      </c>
      <c r="H4672" s="38">
        <v>0</v>
      </c>
      <c r="I4672" s="38">
        <v>13390789955</v>
      </c>
      <c r="J4672" s="38">
        <f t="shared" si="73"/>
        <v>-13390789955</v>
      </c>
      <c r="K4672" s="38"/>
      <c r="L4672" s="49"/>
      <c r="M4672" s="37" t="s">
        <v>63</v>
      </c>
      <c r="N4672" s="37" t="s">
        <v>64</v>
      </c>
      <c r="O4672" s="37" t="s">
        <v>1757</v>
      </c>
      <c r="P4672" s="37" t="s">
        <v>1758</v>
      </c>
      <c r="Q4672" s="37" t="s">
        <v>1759</v>
      </c>
      <c r="R4672" s="37" t="s">
        <v>1760</v>
      </c>
      <c r="S4672" s="37" t="s">
        <v>1941</v>
      </c>
      <c r="T4672" s="37" t="s">
        <v>1940</v>
      </c>
      <c r="U4672" s="1" t="e">
        <f>VLOOKUP(T4672,[2]VAT!$A:$D,1,0)</f>
        <v>#N/A</v>
      </c>
      <c r="V4672" s="37" t="s">
        <v>2</v>
      </c>
      <c r="W4672" s="37" t="s">
        <v>2</v>
      </c>
      <c r="X4672" t="e">
        <f>VLOOKUP(T4672,[3]رکوردها!$A:$B,2,0)</f>
        <v>#N/A</v>
      </c>
      <c r="Y4672" t="e">
        <f>VLOOKUP(T4672,[3]رکوردها!$A:$D,4,0)</f>
        <v>#N/A</v>
      </c>
      <c r="Z4672" t="e">
        <f>VLOOKUP(T4672,[3]رکوردها!$A:$C,3,0)</f>
        <v>#N/A</v>
      </c>
      <c r="AA4672" t="e">
        <f>VLOOKUP(T4672,[3]رکوردها!$A:$F,6,0)</f>
        <v>#N/A</v>
      </c>
      <c r="AB4672" t="e">
        <f>VLOOKUP(T4672,[3]رکوردها!$A:$E,5,0)</f>
        <v>#N/A</v>
      </c>
    </row>
    <row r="4673" spans="1:28" s="41" customFormat="1" hidden="1" x14ac:dyDescent="0.2">
      <c r="A4673" s="36">
        <v>143613</v>
      </c>
      <c r="B4673" s="36">
        <v>1191</v>
      </c>
      <c r="C4673" s="36">
        <v>1342</v>
      </c>
      <c r="D4673" s="39" t="s">
        <v>5175</v>
      </c>
      <c r="E4673" s="36"/>
      <c r="F4673" s="37" t="s">
        <v>71</v>
      </c>
      <c r="G4673" s="37" t="s">
        <v>2180</v>
      </c>
      <c r="H4673" s="38">
        <v>118218215</v>
      </c>
      <c r="I4673" s="38">
        <v>0</v>
      </c>
      <c r="J4673" s="38">
        <f t="shared" si="73"/>
        <v>118218215</v>
      </c>
      <c r="K4673" s="38"/>
      <c r="L4673" s="49"/>
      <c r="M4673" s="37" t="s">
        <v>63</v>
      </c>
      <c r="N4673" s="37" t="s">
        <v>64</v>
      </c>
      <c r="O4673" s="37" t="s">
        <v>1757</v>
      </c>
      <c r="P4673" s="37" t="s">
        <v>1758</v>
      </c>
      <c r="Q4673" s="37" t="s">
        <v>1759</v>
      </c>
      <c r="R4673" s="37" t="s">
        <v>1760</v>
      </c>
      <c r="S4673" s="37" t="s">
        <v>1941</v>
      </c>
      <c r="T4673" s="37" t="s">
        <v>1940</v>
      </c>
      <c r="U4673" s="1" t="e">
        <f>VLOOKUP(T4673,[2]VAT!$A:$D,1,0)</f>
        <v>#N/A</v>
      </c>
      <c r="V4673" s="37" t="s">
        <v>2</v>
      </c>
      <c r="W4673" s="37" t="s">
        <v>2</v>
      </c>
      <c r="X4673" t="e">
        <f>VLOOKUP(T4673,[3]رکوردها!$A:$B,2,0)</f>
        <v>#N/A</v>
      </c>
      <c r="Y4673" t="e">
        <f>VLOOKUP(T4673,[3]رکوردها!$A:$D,4,0)</f>
        <v>#N/A</v>
      </c>
      <c r="Z4673" t="e">
        <f>VLOOKUP(T4673,[3]رکوردها!$A:$C,3,0)</f>
        <v>#N/A</v>
      </c>
      <c r="AA4673" t="e">
        <f>VLOOKUP(T4673,[3]رکوردها!$A:$F,6,0)</f>
        <v>#N/A</v>
      </c>
      <c r="AB4673" t="e">
        <f>VLOOKUP(T4673,[3]رکوردها!$A:$E,5,0)</f>
        <v>#N/A</v>
      </c>
    </row>
    <row r="4674" spans="1:28" s="41" customFormat="1" hidden="1" x14ac:dyDescent="0.2">
      <c r="A4674" s="36">
        <v>143615</v>
      </c>
      <c r="B4674" s="36">
        <v>1191</v>
      </c>
      <c r="C4674" s="36">
        <v>1342</v>
      </c>
      <c r="D4674" s="39" t="s">
        <v>5175</v>
      </c>
      <c r="E4674" s="36"/>
      <c r="F4674" s="37" t="s">
        <v>71</v>
      </c>
      <c r="G4674" s="37" t="s">
        <v>2181</v>
      </c>
      <c r="H4674" s="38">
        <v>13390801775</v>
      </c>
      <c r="I4674" s="38">
        <v>0</v>
      </c>
      <c r="J4674" s="38">
        <f t="shared" si="73"/>
        <v>13390801775</v>
      </c>
      <c r="K4674" s="38"/>
      <c r="L4674" s="49"/>
      <c r="M4674" s="37" t="s">
        <v>63</v>
      </c>
      <c r="N4674" s="37" t="s">
        <v>64</v>
      </c>
      <c r="O4674" s="37" t="s">
        <v>1757</v>
      </c>
      <c r="P4674" s="37" t="s">
        <v>1758</v>
      </c>
      <c r="Q4674" s="37" t="s">
        <v>1759</v>
      </c>
      <c r="R4674" s="37" t="s">
        <v>1760</v>
      </c>
      <c r="S4674" s="37" t="s">
        <v>1941</v>
      </c>
      <c r="T4674" s="37" t="s">
        <v>1940</v>
      </c>
      <c r="U4674" s="1" t="e">
        <f>VLOOKUP(T4674,[2]VAT!$A:$D,1,0)</f>
        <v>#N/A</v>
      </c>
      <c r="V4674" s="37" t="s">
        <v>2</v>
      </c>
      <c r="W4674" s="37" t="s">
        <v>2</v>
      </c>
      <c r="X4674" t="e">
        <f>VLOOKUP(T4674,[3]رکوردها!$A:$B,2,0)</f>
        <v>#N/A</v>
      </c>
      <c r="Y4674" t="e">
        <f>VLOOKUP(T4674,[3]رکوردها!$A:$D,4,0)</f>
        <v>#N/A</v>
      </c>
      <c r="Z4674" t="e">
        <f>VLOOKUP(T4674,[3]رکوردها!$A:$C,3,0)</f>
        <v>#N/A</v>
      </c>
      <c r="AA4674" t="e">
        <f>VLOOKUP(T4674,[3]رکوردها!$A:$F,6,0)</f>
        <v>#N/A</v>
      </c>
      <c r="AB4674" t="e">
        <f>VLOOKUP(T4674,[3]رکوردها!$A:$E,5,0)</f>
        <v>#N/A</v>
      </c>
    </row>
    <row r="4675" spans="1:28" s="41" customFormat="1" hidden="1" x14ac:dyDescent="0.2">
      <c r="A4675" s="36">
        <v>143617</v>
      </c>
      <c r="B4675" s="36">
        <v>1191</v>
      </c>
      <c r="C4675" s="36">
        <v>1342</v>
      </c>
      <c r="D4675" s="39" t="s">
        <v>5175</v>
      </c>
      <c r="E4675" s="36"/>
      <c r="F4675" s="37" t="s">
        <v>71</v>
      </c>
      <c r="G4675" s="37" t="s">
        <v>2182</v>
      </c>
      <c r="H4675" s="38">
        <v>62726400</v>
      </c>
      <c r="I4675" s="38">
        <v>0</v>
      </c>
      <c r="J4675" s="38">
        <f t="shared" si="73"/>
        <v>62726400</v>
      </c>
      <c r="K4675" s="38"/>
      <c r="L4675" s="49"/>
      <c r="M4675" s="37" t="s">
        <v>63</v>
      </c>
      <c r="N4675" s="37" t="s">
        <v>64</v>
      </c>
      <c r="O4675" s="37" t="s">
        <v>1757</v>
      </c>
      <c r="P4675" s="37" t="s">
        <v>1758</v>
      </c>
      <c r="Q4675" s="37" t="s">
        <v>1759</v>
      </c>
      <c r="R4675" s="37" t="s">
        <v>1760</v>
      </c>
      <c r="S4675" s="37" t="s">
        <v>1941</v>
      </c>
      <c r="T4675" s="37" t="s">
        <v>1940</v>
      </c>
      <c r="U4675" s="1" t="e">
        <f>VLOOKUP(T4675,[2]VAT!$A:$D,1,0)</f>
        <v>#N/A</v>
      </c>
      <c r="V4675" s="37" t="s">
        <v>2</v>
      </c>
      <c r="W4675" s="37" t="s">
        <v>2</v>
      </c>
      <c r="X4675" t="e">
        <f>VLOOKUP(T4675,[3]رکوردها!$A:$B,2,0)</f>
        <v>#N/A</v>
      </c>
      <c r="Y4675" t="e">
        <f>VLOOKUP(T4675,[3]رکوردها!$A:$D,4,0)</f>
        <v>#N/A</v>
      </c>
      <c r="Z4675" t="e">
        <f>VLOOKUP(T4675,[3]رکوردها!$A:$C,3,0)</f>
        <v>#N/A</v>
      </c>
      <c r="AA4675" t="e">
        <f>VLOOKUP(T4675,[3]رکوردها!$A:$F,6,0)</f>
        <v>#N/A</v>
      </c>
      <c r="AB4675" t="e">
        <f>VLOOKUP(T4675,[3]رکوردها!$A:$E,5,0)</f>
        <v>#N/A</v>
      </c>
    </row>
    <row r="4676" spans="1:28" s="41" customFormat="1" hidden="1" x14ac:dyDescent="0.2">
      <c r="A4676" s="36">
        <v>143619</v>
      </c>
      <c r="B4676" s="36">
        <v>1191</v>
      </c>
      <c r="C4676" s="36">
        <v>1342</v>
      </c>
      <c r="D4676" s="39" t="s">
        <v>5175</v>
      </c>
      <c r="E4676" s="36"/>
      <c r="F4676" s="37" t="s">
        <v>71</v>
      </c>
      <c r="G4676" s="37" t="s">
        <v>2183</v>
      </c>
      <c r="H4676" s="38">
        <v>68749154</v>
      </c>
      <c r="I4676" s="38">
        <v>0</v>
      </c>
      <c r="J4676" s="38">
        <f t="shared" si="73"/>
        <v>68749154</v>
      </c>
      <c r="K4676" s="38"/>
      <c r="L4676" s="49"/>
      <c r="M4676" s="37" t="s">
        <v>63</v>
      </c>
      <c r="N4676" s="37" t="s">
        <v>64</v>
      </c>
      <c r="O4676" s="37" t="s">
        <v>1757</v>
      </c>
      <c r="P4676" s="37" t="s">
        <v>1758</v>
      </c>
      <c r="Q4676" s="37" t="s">
        <v>1759</v>
      </c>
      <c r="R4676" s="37" t="s">
        <v>1760</v>
      </c>
      <c r="S4676" s="37" t="s">
        <v>1941</v>
      </c>
      <c r="T4676" s="37" t="s">
        <v>1940</v>
      </c>
      <c r="U4676" s="1" t="e">
        <f>VLOOKUP(T4676,[2]VAT!$A:$D,1,0)</f>
        <v>#N/A</v>
      </c>
      <c r="V4676" s="37" t="s">
        <v>2</v>
      </c>
      <c r="W4676" s="37" t="s">
        <v>2</v>
      </c>
      <c r="X4676" t="e">
        <f>VLOOKUP(T4676,[3]رکوردها!$A:$B,2,0)</f>
        <v>#N/A</v>
      </c>
      <c r="Y4676" t="e">
        <f>VLOOKUP(T4676,[3]رکوردها!$A:$D,4,0)</f>
        <v>#N/A</v>
      </c>
      <c r="Z4676" t="e">
        <f>VLOOKUP(T4676,[3]رکوردها!$A:$C,3,0)</f>
        <v>#N/A</v>
      </c>
      <c r="AA4676" t="e">
        <f>VLOOKUP(T4676,[3]رکوردها!$A:$F,6,0)</f>
        <v>#N/A</v>
      </c>
      <c r="AB4676" t="e">
        <f>VLOOKUP(T4676,[3]رکوردها!$A:$E,5,0)</f>
        <v>#N/A</v>
      </c>
    </row>
    <row r="4677" spans="1:28" hidden="1" x14ac:dyDescent="0.2">
      <c r="A4677" s="36">
        <v>143743</v>
      </c>
      <c r="B4677" s="36">
        <v>1191</v>
      </c>
      <c r="C4677" s="36">
        <v>1342</v>
      </c>
      <c r="D4677" s="36" t="str">
        <f>VLOOKUP(C4677,Piv.Analysis!A:AA,27,0)</f>
        <v>کارمزد</v>
      </c>
      <c r="E4677" s="39" t="s">
        <v>5191</v>
      </c>
      <c r="F4677" s="37" t="s">
        <v>71</v>
      </c>
      <c r="G4677" s="37" t="s">
        <v>2184</v>
      </c>
      <c r="H4677" s="38">
        <v>0</v>
      </c>
      <c r="I4677" s="38">
        <v>11820</v>
      </c>
      <c r="J4677" s="38">
        <f t="shared" si="73"/>
        <v>-11820</v>
      </c>
      <c r="K4677" s="38"/>
      <c r="L4677" s="49"/>
      <c r="M4677" s="37" t="s">
        <v>63</v>
      </c>
      <c r="N4677" s="37" t="s">
        <v>64</v>
      </c>
      <c r="O4677" s="37" t="s">
        <v>1757</v>
      </c>
      <c r="P4677" s="37" t="s">
        <v>1758</v>
      </c>
      <c r="Q4677" s="37" t="s">
        <v>1759</v>
      </c>
      <c r="R4677" s="37" t="s">
        <v>1760</v>
      </c>
      <c r="S4677" s="37" t="s">
        <v>1941</v>
      </c>
      <c r="T4677" s="37" t="s">
        <v>1940</v>
      </c>
      <c r="U4677" s="1" t="e">
        <f>VLOOKUP(T4677,[2]VAT!$A:$D,1,0)</f>
        <v>#N/A</v>
      </c>
      <c r="V4677" s="37" t="s">
        <v>2</v>
      </c>
      <c r="W4677" s="37" t="s">
        <v>2</v>
      </c>
      <c r="X4677" t="e">
        <f>VLOOKUP(T4677,[3]رکوردها!$A:$B,2,0)</f>
        <v>#N/A</v>
      </c>
      <c r="Y4677" t="e">
        <f>VLOOKUP(T4677,[3]رکوردها!$A:$D,4,0)</f>
        <v>#N/A</v>
      </c>
      <c r="Z4677" t="e">
        <f>VLOOKUP(T4677,[3]رکوردها!$A:$C,3,0)</f>
        <v>#N/A</v>
      </c>
      <c r="AA4677" t="e">
        <f>VLOOKUP(T4677,[3]رکوردها!$A:$F,6,0)</f>
        <v>#N/A</v>
      </c>
      <c r="AB4677" t="e">
        <f>VLOOKUP(T4677,[3]رکوردها!$A:$E,5,0)</f>
        <v>#N/A</v>
      </c>
    </row>
    <row r="4678" spans="1:28" hidden="1" x14ac:dyDescent="0.2">
      <c r="A4678" s="36">
        <v>143745</v>
      </c>
      <c r="B4678" s="36">
        <v>1191</v>
      </c>
      <c r="C4678" s="36">
        <v>1342</v>
      </c>
      <c r="D4678" s="36" t="str">
        <f>VLOOKUP(C4678,Piv.Analysis!A:AA,27,0)</f>
        <v>کارمزد</v>
      </c>
      <c r="E4678" s="39" t="s">
        <v>5191</v>
      </c>
      <c r="F4678" s="37" t="s">
        <v>71</v>
      </c>
      <c r="G4678" s="37" t="s">
        <v>2185</v>
      </c>
      <c r="H4678" s="38">
        <v>0</v>
      </c>
      <c r="I4678" s="38">
        <v>6870</v>
      </c>
      <c r="J4678" s="38">
        <f t="shared" si="73"/>
        <v>-6870</v>
      </c>
      <c r="K4678" s="38"/>
      <c r="L4678" s="49"/>
      <c r="M4678" s="37" t="s">
        <v>63</v>
      </c>
      <c r="N4678" s="37" t="s">
        <v>64</v>
      </c>
      <c r="O4678" s="37" t="s">
        <v>1757</v>
      </c>
      <c r="P4678" s="37" t="s">
        <v>1758</v>
      </c>
      <c r="Q4678" s="37" t="s">
        <v>1759</v>
      </c>
      <c r="R4678" s="37" t="s">
        <v>1760</v>
      </c>
      <c r="S4678" s="37" t="s">
        <v>1941</v>
      </c>
      <c r="T4678" s="37" t="s">
        <v>1940</v>
      </c>
      <c r="U4678" s="1" t="e">
        <f>VLOOKUP(T4678,[2]VAT!$A:$D,1,0)</f>
        <v>#N/A</v>
      </c>
      <c r="V4678" s="37" t="s">
        <v>2</v>
      </c>
      <c r="W4678" s="37" t="s">
        <v>2</v>
      </c>
      <c r="X4678" t="e">
        <f>VLOOKUP(T4678,[3]رکوردها!$A:$B,2,0)</f>
        <v>#N/A</v>
      </c>
      <c r="Y4678" t="e">
        <f>VLOOKUP(T4678,[3]رکوردها!$A:$D,4,0)</f>
        <v>#N/A</v>
      </c>
      <c r="Z4678" t="e">
        <f>VLOOKUP(T4678,[3]رکوردها!$A:$C,3,0)</f>
        <v>#N/A</v>
      </c>
      <c r="AA4678" t="e">
        <f>VLOOKUP(T4678,[3]رکوردها!$A:$F,6,0)</f>
        <v>#N/A</v>
      </c>
      <c r="AB4678" t="e">
        <f>VLOOKUP(T4678,[3]رکوردها!$A:$E,5,0)</f>
        <v>#N/A</v>
      </c>
    </row>
    <row r="4679" spans="1:28" hidden="1" x14ac:dyDescent="0.2">
      <c r="A4679" s="36">
        <v>143747</v>
      </c>
      <c r="B4679" s="36">
        <v>1191</v>
      </c>
      <c r="C4679" s="36">
        <v>1342</v>
      </c>
      <c r="D4679" s="36" t="str">
        <f>VLOOKUP(C4679,Piv.Analysis!A:AA,27,0)</f>
        <v>کارمزد</v>
      </c>
      <c r="E4679" s="39" t="s">
        <v>5191</v>
      </c>
      <c r="F4679" s="37" t="s">
        <v>71</v>
      </c>
      <c r="G4679" s="37" t="s">
        <v>2186</v>
      </c>
      <c r="H4679" s="38">
        <v>0</v>
      </c>
      <c r="I4679" s="38">
        <v>6270</v>
      </c>
      <c r="J4679" s="38">
        <f t="shared" si="73"/>
        <v>-6270</v>
      </c>
      <c r="K4679" s="38"/>
      <c r="L4679" s="49"/>
      <c r="M4679" s="37" t="s">
        <v>63</v>
      </c>
      <c r="N4679" s="37" t="s">
        <v>64</v>
      </c>
      <c r="O4679" s="37" t="s">
        <v>1757</v>
      </c>
      <c r="P4679" s="37" t="s">
        <v>1758</v>
      </c>
      <c r="Q4679" s="37" t="s">
        <v>1759</v>
      </c>
      <c r="R4679" s="37" t="s">
        <v>1760</v>
      </c>
      <c r="S4679" s="37" t="s">
        <v>1941</v>
      </c>
      <c r="T4679" s="37" t="s">
        <v>1940</v>
      </c>
      <c r="U4679" s="1" t="e">
        <f>VLOOKUP(T4679,[2]VAT!$A:$D,1,0)</f>
        <v>#N/A</v>
      </c>
      <c r="V4679" s="37" t="s">
        <v>2</v>
      </c>
      <c r="W4679" s="37" t="s">
        <v>2</v>
      </c>
      <c r="X4679" t="e">
        <f>VLOOKUP(T4679,[3]رکوردها!$A:$B,2,0)</f>
        <v>#N/A</v>
      </c>
      <c r="Y4679" t="e">
        <f>VLOOKUP(T4679,[3]رکوردها!$A:$D,4,0)</f>
        <v>#N/A</v>
      </c>
      <c r="Z4679" t="e">
        <f>VLOOKUP(T4679,[3]رکوردها!$A:$C,3,0)</f>
        <v>#N/A</v>
      </c>
      <c r="AA4679" t="e">
        <f>VLOOKUP(T4679,[3]رکوردها!$A:$F,6,0)</f>
        <v>#N/A</v>
      </c>
      <c r="AB4679" t="e">
        <f>VLOOKUP(T4679,[3]رکوردها!$A:$E,5,0)</f>
        <v>#N/A</v>
      </c>
    </row>
    <row r="4680" spans="1:28" s="41" customFormat="1" hidden="1" x14ac:dyDescent="0.2">
      <c r="A4680" s="36">
        <v>138507</v>
      </c>
      <c r="B4680" s="36">
        <v>1195</v>
      </c>
      <c r="C4680" s="36">
        <v>1025</v>
      </c>
      <c r="D4680" s="36" t="str">
        <f>VLOOKUP(C4680,Piv.Analysis!A:AA,27,0)</f>
        <v>دریافت و پرداخت</v>
      </c>
      <c r="E4680" s="36"/>
      <c r="F4680" s="37" t="s">
        <v>35</v>
      </c>
      <c r="G4680" s="37" t="s">
        <v>2187</v>
      </c>
      <c r="H4680" s="38">
        <v>0</v>
      </c>
      <c r="I4680" s="38">
        <v>220000000</v>
      </c>
      <c r="J4680" s="38">
        <f t="shared" si="73"/>
        <v>-220000000</v>
      </c>
      <c r="K4680" s="38"/>
      <c r="L4680" s="49"/>
      <c r="M4680" s="37" t="s">
        <v>63</v>
      </c>
      <c r="N4680" s="37" t="s">
        <v>64</v>
      </c>
      <c r="O4680" s="37" t="s">
        <v>1757</v>
      </c>
      <c r="P4680" s="37" t="s">
        <v>1758</v>
      </c>
      <c r="Q4680" s="37" t="s">
        <v>1759</v>
      </c>
      <c r="R4680" s="37" t="s">
        <v>1760</v>
      </c>
      <c r="S4680" s="37" t="s">
        <v>1941</v>
      </c>
      <c r="T4680" s="37" t="s">
        <v>1940</v>
      </c>
      <c r="U4680" s="1" t="e">
        <f>VLOOKUP(T4680,[2]VAT!$A:$D,1,0)</f>
        <v>#N/A</v>
      </c>
      <c r="V4680" s="37" t="s">
        <v>2</v>
      </c>
      <c r="W4680" s="37" t="s">
        <v>2</v>
      </c>
      <c r="X4680" t="e">
        <f>VLOOKUP(T4680,[3]رکوردها!$A:$B,2,0)</f>
        <v>#N/A</v>
      </c>
      <c r="Y4680" t="e">
        <f>VLOOKUP(T4680,[3]رکوردها!$A:$D,4,0)</f>
        <v>#N/A</v>
      </c>
      <c r="Z4680" t="e">
        <f>VLOOKUP(T4680,[3]رکوردها!$A:$C,3,0)</f>
        <v>#N/A</v>
      </c>
      <c r="AA4680" t="e">
        <f>VLOOKUP(T4680,[3]رکوردها!$A:$F,6,0)</f>
        <v>#N/A</v>
      </c>
      <c r="AB4680" t="e">
        <f>VLOOKUP(T4680,[3]رکوردها!$A:$E,5,0)</f>
        <v>#N/A</v>
      </c>
    </row>
    <row r="4681" spans="1:28" s="41" customFormat="1" hidden="1" x14ac:dyDescent="0.2">
      <c r="A4681" s="36">
        <v>138511</v>
      </c>
      <c r="B4681" s="36">
        <v>1195</v>
      </c>
      <c r="C4681" s="36">
        <v>1025</v>
      </c>
      <c r="D4681" s="36" t="str">
        <f>VLOOKUP(C4681,Piv.Analysis!A:AA,27,0)</f>
        <v>دریافت و پرداخت</v>
      </c>
      <c r="E4681" s="36"/>
      <c r="F4681" s="37" t="s">
        <v>35</v>
      </c>
      <c r="G4681" s="37" t="s">
        <v>2188</v>
      </c>
      <c r="H4681" s="38">
        <v>0</v>
      </c>
      <c r="I4681" s="38">
        <v>234980000</v>
      </c>
      <c r="J4681" s="38">
        <f t="shared" si="73"/>
        <v>-234980000</v>
      </c>
      <c r="K4681" s="38"/>
      <c r="L4681" s="49"/>
      <c r="M4681" s="37" t="s">
        <v>63</v>
      </c>
      <c r="N4681" s="37" t="s">
        <v>64</v>
      </c>
      <c r="O4681" s="37" t="s">
        <v>1757</v>
      </c>
      <c r="P4681" s="37" t="s">
        <v>1758</v>
      </c>
      <c r="Q4681" s="37" t="s">
        <v>1759</v>
      </c>
      <c r="R4681" s="37" t="s">
        <v>1760</v>
      </c>
      <c r="S4681" s="37" t="s">
        <v>1941</v>
      </c>
      <c r="T4681" s="37" t="s">
        <v>1940</v>
      </c>
      <c r="U4681" s="1" t="e">
        <f>VLOOKUP(T4681,[2]VAT!$A:$D,1,0)</f>
        <v>#N/A</v>
      </c>
      <c r="V4681" s="37" t="s">
        <v>2</v>
      </c>
      <c r="W4681" s="37" t="s">
        <v>2</v>
      </c>
      <c r="X4681" t="e">
        <f>VLOOKUP(T4681,[3]رکوردها!$A:$B,2,0)</f>
        <v>#N/A</v>
      </c>
      <c r="Y4681" t="e">
        <f>VLOOKUP(T4681,[3]رکوردها!$A:$D,4,0)</f>
        <v>#N/A</v>
      </c>
      <c r="Z4681" t="e">
        <f>VLOOKUP(T4681,[3]رکوردها!$A:$C,3,0)</f>
        <v>#N/A</v>
      </c>
      <c r="AA4681" t="e">
        <f>VLOOKUP(T4681,[3]رکوردها!$A:$F,6,0)</f>
        <v>#N/A</v>
      </c>
      <c r="AB4681" t="e">
        <f>VLOOKUP(T4681,[3]رکوردها!$A:$E,5,0)</f>
        <v>#N/A</v>
      </c>
    </row>
    <row r="4682" spans="1:28" s="41" customFormat="1" hidden="1" x14ac:dyDescent="0.2">
      <c r="A4682" s="36">
        <v>143014</v>
      </c>
      <c r="B4682" s="36">
        <v>1204</v>
      </c>
      <c r="C4682" s="36">
        <v>1305</v>
      </c>
      <c r="D4682" s="39" t="s">
        <v>5175</v>
      </c>
      <c r="E4682" s="36"/>
      <c r="F4682" s="37" t="s">
        <v>35</v>
      </c>
      <c r="G4682" s="37" t="s">
        <v>1942</v>
      </c>
      <c r="H4682" s="38">
        <v>0</v>
      </c>
      <c r="I4682" s="38">
        <v>47960000</v>
      </c>
      <c r="J4682" s="38">
        <f t="shared" si="73"/>
        <v>-47960000</v>
      </c>
      <c r="K4682" s="38"/>
      <c r="L4682" s="49"/>
      <c r="M4682" s="37" t="s">
        <v>63</v>
      </c>
      <c r="N4682" s="37" t="s">
        <v>64</v>
      </c>
      <c r="O4682" s="37" t="s">
        <v>1757</v>
      </c>
      <c r="P4682" s="37" t="s">
        <v>1758</v>
      </c>
      <c r="Q4682" s="37" t="s">
        <v>1759</v>
      </c>
      <c r="R4682" s="37" t="s">
        <v>1760</v>
      </c>
      <c r="S4682" s="37" t="s">
        <v>1941</v>
      </c>
      <c r="T4682" s="37" t="s">
        <v>1940</v>
      </c>
      <c r="U4682" s="1" t="e">
        <f>VLOOKUP(T4682,[2]VAT!$A:$D,1,0)</f>
        <v>#N/A</v>
      </c>
      <c r="V4682" s="37" t="s">
        <v>2</v>
      </c>
      <c r="W4682" s="37" t="s">
        <v>2</v>
      </c>
      <c r="X4682" t="e">
        <f>VLOOKUP(T4682,[3]رکوردها!$A:$B,2,0)</f>
        <v>#N/A</v>
      </c>
      <c r="Y4682" t="e">
        <f>VLOOKUP(T4682,[3]رکوردها!$A:$D,4,0)</f>
        <v>#N/A</v>
      </c>
      <c r="Z4682" t="e">
        <f>VLOOKUP(T4682,[3]رکوردها!$A:$C,3,0)</f>
        <v>#N/A</v>
      </c>
      <c r="AA4682" t="e">
        <f>VLOOKUP(T4682,[3]رکوردها!$A:$F,6,0)</f>
        <v>#N/A</v>
      </c>
      <c r="AB4682" t="e">
        <f>VLOOKUP(T4682,[3]رکوردها!$A:$E,5,0)</f>
        <v>#N/A</v>
      </c>
    </row>
    <row r="4683" spans="1:28" s="41" customFormat="1" hidden="1" x14ac:dyDescent="0.2">
      <c r="A4683" s="36">
        <v>143621</v>
      </c>
      <c r="B4683" s="36">
        <v>1204</v>
      </c>
      <c r="C4683" s="36">
        <v>1305</v>
      </c>
      <c r="D4683" s="39" t="s">
        <v>5175</v>
      </c>
      <c r="E4683" s="36"/>
      <c r="F4683" s="37" t="s">
        <v>35</v>
      </c>
      <c r="G4683" s="37" t="s">
        <v>2189</v>
      </c>
      <c r="H4683" s="38">
        <v>47973140</v>
      </c>
      <c r="I4683" s="38">
        <v>0</v>
      </c>
      <c r="J4683" s="38">
        <f t="shared" ref="J4683:J4746" si="74">H4683-I4683</f>
        <v>47973140</v>
      </c>
      <c r="K4683" s="38"/>
      <c r="L4683" s="49"/>
      <c r="M4683" s="37" t="s">
        <v>63</v>
      </c>
      <c r="N4683" s="37" t="s">
        <v>64</v>
      </c>
      <c r="O4683" s="37" t="s">
        <v>1757</v>
      </c>
      <c r="P4683" s="37" t="s">
        <v>1758</v>
      </c>
      <c r="Q4683" s="37" t="s">
        <v>1759</v>
      </c>
      <c r="R4683" s="37" t="s">
        <v>1760</v>
      </c>
      <c r="S4683" s="37" t="s">
        <v>1941</v>
      </c>
      <c r="T4683" s="37" t="s">
        <v>1940</v>
      </c>
      <c r="U4683" s="1" t="e">
        <f>VLOOKUP(T4683,[2]VAT!$A:$D,1,0)</f>
        <v>#N/A</v>
      </c>
      <c r="V4683" s="37" t="s">
        <v>2</v>
      </c>
      <c r="W4683" s="37" t="s">
        <v>2</v>
      </c>
      <c r="X4683" t="e">
        <f>VLOOKUP(T4683,[3]رکوردها!$A:$B,2,0)</f>
        <v>#N/A</v>
      </c>
      <c r="Y4683" t="e">
        <f>VLOOKUP(T4683,[3]رکوردها!$A:$D,4,0)</f>
        <v>#N/A</v>
      </c>
      <c r="Z4683" t="e">
        <f>VLOOKUP(T4683,[3]رکوردها!$A:$C,3,0)</f>
        <v>#N/A</v>
      </c>
      <c r="AA4683" t="e">
        <f>VLOOKUP(T4683,[3]رکوردها!$A:$F,6,0)</f>
        <v>#N/A</v>
      </c>
      <c r="AB4683" t="e">
        <f>VLOOKUP(T4683,[3]رکوردها!$A:$E,5,0)</f>
        <v>#N/A</v>
      </c>
    </row>
    <row r="4684" spans="1:28" s="41" customFormat="1" hidden="1" x14ac:dyDescent="0.2">
      <c r="A4684" s="36">
        <v>143623</v>
      </c>
      <c r="B4684" s="36">
        <v>1206</v>
      </c>
      <c r="C4684" s="36">
        <v>1343</v>
      </c>
      <c r="D4684" s="36" t="str">
        <f>VLOOKUP(C4684,Piv.Analysis!A:AA,27,0)</f>
        <v>اصلاح و انتقال</v>
      </c>
      <c r="E4684" s="36"/>
      <c r="F4684" s="37" t="s">
        <v>1136</v>
      </c>
      <c r="G4684" s="37" t="s">
        <v>2190</v>
      </c>
      <c r="H4684" s="38">
        <v>220000000</v>
      </c>
      <c r="I4684" s="38">
        <v>0</v>
      </c>
      <c r="J4684" s="38">
        <f t="shared" si="74"/>
        <v>220000000</v>
      </c>
      <c r="K4684" s="38"/>
      <c r="L4684" s="49"/>
      <c r="M4684" s="37" t="s">
        <v>63</v>
      </c>
      <c r="N4684" s="37" t="s">
        <v>64</v>
      </c>
      <c r="O4684" s="37" t="s">
        <v>1757</v>
      </c>
      <c r="P4684" s="37" t="s">
        <v>1758</v>
      </c>
      <c r="Q4684" s="37" t="s">
        <v>1759</v>
      </c>
      <c r="R4684" s="37" t="s">
        <v>1760</v>
      </c>
      <c r="S4684" s="37" t="s">
        <v>1941</v>
      </c>
      <c r="T4684" s="37" t="s">
        <v>1940</v>
      </c>
      <c r="U4684" s="1" t="e">
        <f>VLOOKUP(T4684,[2]VAT!$A:$D,1,0)</f>
        <v>#N/A</v>
      </c>
      <c r="V4684" s="37" t="s">
        <v>2</v>
      </c>
      <c r="W4684" s="37" t="s">
        <v>2</v>
      </c>
      <c r="X4684" t="e">
        <f>VLOOKUP(T4684,[3]رکوردها!$A:$B,2,0)</f>
        <v>#N/A</v>
      </c>
      <c r="Y4684" t="e">
        <f>VLOOKUP(T4684,[3]رکوردها!$A:$D,4,0)</f>
        <v>#N/A</v>
      </c>
      <c r="Z4684" t="e">
        <f>VLOOKUP(T4684,[3]رکوردها!$A:$C,3,0)</f>
        <v>#N/A</v>
      </c>
      <c r="AA4684" t="e">
        <f>VLOOKUP(T4684,[3]رکوردها!$A:$F,6,0)</f>
        <v>#N/A</v>
      </c>
      <c r="AB4684" t="e">
        <f>VLOOKUP(T4684,[3]رکوردها!$A:$E,5,0)</f>
        <v>#N/A</v>
      </c>
    </row>
    <row r="4685" spans="1:28" s="41" customFormat="1" hidden="1" x14ac:dyDescent="0.2">
      <c r="A4685" s="36">
        <v>143625</v>
      </c>
      <c r="B4685" s="36">
        <v>1213</v>
      </c>
      <c r="C4685" s="36">
        <v>1306</v>
      </c>
      <c r="D4685" s="39" t="s">
        <v>5175</v>
      </c>
      <c r="E4685" s="36"/>
      <c r="F4685" s="37" t="s">
        <v>1779</v>
      </c>
      <c r="G4685" s="37" t="s">
        <v>2191</v>
      </c>
      <c r="H4685" s="38">
        <v>234980000</v>
      </c>
      <c r="I4685" s="38">
        <v>0</v>
      </c>
      <c r="J4685" s="38">
        <f t="shared" si="74"/>
        <v>234980000</v>
      </c>
      <c r="K4685" s="38"/>
      <c r="L4685" s="49"/>
      <c r="M4685" s="37" t="s">
        <v>63</v>
      </c>
      <c r="N4685" s="37" t="s">
        <v>64</v>
      </c>
      <c r="O4685" s="37" t="s">
        <v>1757</v>
      </c>
      <c r="P4685" s="37" t="s">
        <v>1758</v>
      </c>
      <c r="Q4685" s="37" t="s">
        <v>1759</v>
      </c>
      <c r="R4685" s="37" t="s">
        <v>1760</v>
      </c>
      <c r="S4685" s="37" t="s">
        <v>1941</v>
      </c>
      <c r="T4685" s="37" t="s">
        <v>1940</v>
      </c>
      <c r="U4685" s="1" t="e">
        <f>VLOOKUP(T4685,[2]VAT!$A:$D,1,0)</f>
        <v>#N/A</v>
      </c>
      <c r="V4685" s="37" t="s">
        <v>2</v>
      </c>
      <c r="W4685" s="37" t="s">
        <v>2</v>
      </c>
      <c r="X4685" t="e">
        <f>VLOOKUP(T4685,[3]رکوردها!$A:$B,2,0)</f>
        <v>#N/A</v>
      </c>
      <c r="Y4685" t="e">
        <f>VLOOKUP(T4685,[3]رکوردها!$A:$D,4,0)</f>
        <v>#N/A</v>
      </c>
      <c r="Z4685" t="e">
        <f>VLOOKUP(T4685,[3]رکوردها!$A:$C,3,0)</f>
        <v>#N/A</v>
      </c>
      <c r="AA4685" t="e">
        <f>VLOOKUP(T4685,[3]رکوردها!$A:$F,6,0)</f>
        <v>#N/A</v>
      </c>
      <c r="AB4685" t="e">
        <f>VLOOKUP(T4685,[3]رکوردها!$A:$E,5,0)</f>
        <v>#N/A</v>
      </c>
    </row>
    <row r="4686" spans="1:28" hidden="1" x14ac:dyDescent="0.2">
      <c r="A4686" s="36">
        <v>143980</v>
      </c>
      <c r="B4686" s="36">
        <v>1213</v>
      </c>
      <c r="C4686" s="36">
        <v>1306</v>
      </c>
      <c r="D4686" s="36" t="str">
        <f>VLOOKUP(C4686,Piv.Analysis!A:AA,27,0)</f>
        <v>کارمزد</v>
      </c>
      <c r="E4686" s="39" t="s">
        <v>5191</v>
      </c>
      <c r="F4686" s="37" t="s">
        <v>1779</v>
      </c>
      <c r="G4686" s="37" t="s">
        <v>2192</v>
      </c>
      <c r="H4686" s="38">
        <v>0</v>
      </c>
      <c r="I4686" s="38">
        <v>23490</v>
      </c>
      <c r="J4686" s="38">
        <f t="shared" si="74"/>
        <v>-23490</v>
      </c>
      <c r="K4686" s="38"/>
      <c r="L4686" s="49"/>
      <c r="M4686" s="37" t="s">
        <v>63</v>
      </c>
      <c r="N4686" s="37" t="s">
        <v>64</v>
      </c>
      <c r="O4686" s="37" t="s">
        <v>1757</v>
      </c>
      <c r="P4686" s="37" t="s">
        <v>1758</v>
      </c>
      <c r="Q4686" s="37" t="s">
        <v>1759</v>
      </c>
      <c r="R4686" s="37" t="s">
        <v>1760</v>
      </c>
      <c r="S4686" s="37" t="s">
        <v>1941</v>
      </c>
      <c r="T4686" s="37" t="s">
        <v>1940</v>
      </c>
      <c r="U4686" s="1" t="e">
        <f>VLOOKUP(T4686,[2]VAT!$A:$D,1,0)</f>
        <v>#N/A</v>
      </c>
      <c r="V4686" s="37" t="s">
        <v>2</v>
      </c>
      <c r="W4686" s="37" t="s">
        <v>2</v>
      </c>
      <c r="X4686" t="e">
        <f>VLOOKUP(T4686,[3]رکوردها!$A:$B,2,0)</f>
        <v>#N/A</v>
      </c>
      <c r="Y4686" t="e">
        <f>VLOOKUP(T4686,[3]رکوردها!$A:$D,4,0)</f>
        <v>#N/A</v>
      </c>
      <c r="Z4686" t="e">
        <f>VLOOKUP(T4686,[3]رکوردها!$A:$C,3,0)</f>
        <v>#N/A</v>
      </c>
      <c r="AA4686" t="e">
        <f>VLOOKUP(T4686,[3]رکوردها!$A:$F,6,0)</f>
        <v>#N/A</v>
      </c>
      <c r="AB4686" t="e">
        <f>VLOOKUP(T4686,[3]رکوردها!$A:$E,5,0)</f>
        <v>#N/A</v>
      </c>
    </row>
    <row r="4687" spans="1:28" s="41" customFormat="1" hidden="1" x14ac:dyDescent="0.2">
      <c r="A4687" s="36">
        <v>143627</v>
      </c>
      <c r="B4687" s="36">
        <v>1218</v>
      </c>
      <c r="C4687" s="36">
        <v>1344</v>
      </c>
      <c r="D4687" s="36" t="str">
        <f>VLOOKUP(C4687,Piv.Analysis!A:AA,27,0)</f>
        <v>اصلاح و انتقال</v>
      </c>
      <c r="E4687" s="36"/>
      <c r="F4687" s="37" t="s">
        <v>1149</v>
      </c>
      <c r="G4687" s="37" t="s">
        <v>2193</v>
      </c>
      <c r="H4687" s="38">
        <v>500000000</v>
      </c>
      <c r="I4687" s="38">
        <v>0</v>
      </c>
      <c r="J4687" s="38">
        <f t="shared" si="74"/>
        <v>500000000</v>
      </c>
      <c r="K4687" s="38"/>
      <c r="L4687" s="49"/>
      <c r="M4687" s="37" t="s">
        <v>63</v>
      </c>
      <c r="N4687" s="37" t="s">
        <v>64</v>
      </c>
      <c r="O4687" s="37" t="s">
        <v>1757</v>
      </c>
      <c r="P4687" s="37" t="s">
        <v>1758</v>
      </c>
      <c r="Q4687" s="37" t="s">
        <v>1759</v>
      </c>
      <c r="R4687" s="37" t="s">
        <v>1760</v>
      </c>
      <c r="S4687" s="37" t="s">
        <v>1941</v>
      </c>
      <c r="T4687" s="37" t="s">
        <v>1940</v>
      </c>
      <c r="U4687" s="1" t="e">
        <f>VLOOKUP(T4687,[2]VAT!$A:$D,1,0)</f>
        <v>#N/A</v>
      </c>
      <c r="V4687" s="37" t="s">
        <v>2</v>
      </c>
      <c r="W4687" s="37" t="s">
        <v>2</v>
      </c>
      <c r="X4687" t="e">
        <f>VLOOKUP(T4687,[3]رکوردها!$A:$B,2,0)</f>
        <v>#N/A</v>
      </c>
      <c r="Y4687" t="e">
        <f>VLOOKUP(T4687,[3]رکوردها!$A:$D,4,0)</f>
        <v>#N/A</v>
      </c>
      <c r="Z4687" t="e">
        <f>VLOOKUP(T4687,[3]رکوردها!$A:$C,3,0)</f>
        <v>#N/A</v>
      </c>
      <c r="AA4687" t="e">
        <f>VLOOKUP(T4687,[3]رکوردها!$A:$F,6,0)</f>
        <v>#N/A</v>
      </c>
      <c r="AB4687" t="e">
        <f>VLOOKUP(T4687,[3]رکوردها!$A:$E,5,0)</f>
        <v>#N/A</v>
      </c>
    </row>
    <row r="4688" spans="1:28" s="41" customFormat="1" hidden="1" x14ac:dyDescent="0.2">
      <c r="A4688" s="36">
        <v>141476</v>
      </c>
      <c r="B4688" s="36">
        <v>1223</v>
      </c>
      <c r="C4688" s="36">
        <v>1224</v>
      </c>
      <c r="D4688" s="36" t="str">
        <f>VLOOKUP(C4688,Piv.Analysis!A:AA,27,0)</f>
        <v>دریافت و پرداخت</v>
      </c>
      <c r="E4688" s="36"/>
      <c r="F4688" s="37" t="s">
        <v>83</v>
      </c>
      <c r="G4688" s="37" t="s">
        <v>2194</v>
      </c>
      <c r="H4688" s="38">
        <v>0</v>
      </c>
      <c r="I4688" s="38">
        <v>2830132760</v>
      </c>
      <c r="J4688" s="38">
        <f t="shared" si="74"/>
        <v>-2830132760</v>
      </c>
      <c r="K4688" s="38"/>
      <c r="L4688" s="49"/>
      <c r="M4688" s="37" t="s">
        <v>63</v>
      </c>
      <c r="N4688" s="37" t="s">
        <v>64</v>
      </c>
      <c r="O4688" s="37" t="s">
        <v>1757</v>
      </c>
      <c r="P4688" s="37" t="s">
        <v>1758</v>
      </c>
      <c r="Q4688" s="37" t="s">
        <v>1759</v>
      </c>
      <c r="R4688" s="37" t="s">
        <v>1760</v>
      </c>
      <c r="S4688" s="37" t="s">
        <v>1941</v>
      </c>
      <c r="T4688" s="37" t="s">
        <v>1940</v>
      </c>
      <c r="U4688" s="1" t="e">
        <f>VLOOKUP(T4688,[2]VAT!$A:$D,1,0)</f>
        <v>#N/A</v>
      </c>
      <c r="V4688" s="37" t="s">
        <v>2</v>
      </c>
      <c r="W4688" s="37" t="s">
        <v>2</v>
      </c>
      <c r="X4688" t="e">
        <f>VLOOKUP(T4688,[3]رکوردها!$A:$B,2,0)</f>
        <v>#N/A</v>
      </c>
      <c r="Y4688" t="e">
        <f>VLOOKUP(T4688,[3]رکوردها!$A:$D,4,0)</f>
        <v>#N/A</v>
      </c>
      <c r="Z4688" t="e">
        <f>VLOOKUP(T4688,[3]رکوردها!$A:$C,3,0)</f>
        <v>#N/A</v>
      </c>
      <c r="AA4688" t="e">
        <f>VLOOKUP(T4688,[3]رکوردها!$A:$F,6,0)</f>
        <v>#N/A</v>
      </c>
      <c r="AB4688" t="e">
        <f>VLOOKUP(T4688,[3]رکوردها!$A:$E,5,0)</f>
        <v>#N/A</v>
      </c>
    </row>
    <row r="4689" spans="1:28" s="41" customFormat="1" hidden="1" x14ac:dyDescent="0.2">
      <c r="A4689" s="36">
        <v>141478</v>
      </c>
      <c r="B4689" s="36">
        <v>1223</v>
      </c>
      <c r="C4689" s="36">
        <v>1224</v>
      </c>
      <c r="D4689" s="36" t="str">
        <f>VLOOKUP(C4689,Piv.Analysis!A:AA,27,0)</f>
        <v>دریافت و پرداخت</v>
      </c>
      <c r="E4689" s="36"/>
      <c r="F4689" s="37" t="s">
        <v>83</v>
      </c>
      <c r="G4689" s="37" t="s">
        <v>2195</v>
      </c>
      <c r="H4689" s="38">
        <v>0</v>
      </c>
      <c r="I4689" s="38">
        <v>2472699500</v>
      </c>
      <c r="J4689" s="38">
        <f t="shared" si="74"/>
        <v>-2472699500</v>
      </c>
      <c r="K4689" s="38"/>
      <c r="L4689" s="49"/>
      <c r="M4689" s="37" t="s">
        <v>63</v>
      </c>
      <c r="N4689" s="37" t="s">
        <v>64</v>
      </c>
      <c r="O4689" s="37" t="s">
        <v>1757</v>
      </c>
      <c r="P4689" s="37" t="s">
        <v>1758</v>
      </c>
      <c r="Q4689" s="37" t="s">
        <v>1759</v>
      </c>
      <c r="R4689" s="37" t="s">
        <v>1760</v>
      </c>
      <c r="S4689" s="37" t="s">
        <v>1941</v>
      </c>
      <c r="T4689" s="37" t="s">
        <v>1940</v>
      </c>
      <c r="U4689" s="1" t="e">
        <f>VLOOKUP(T4689,[2]VAT!$A:$D,1,0)</f>
        <v>#N/A</v>
      </c>
      <c r="V4689" s="37" t="s">
        <v>2</v>
      </c>
      <c r="W4689" s="37" t="s">
        <v>2</v>
      </c>
      <c r="X4689" t="e">
        <f>VLOOKUP(T4689,[3]رکوردها!$A:$B,2,0)</f>
        <v>#N/A</v>
      </c>
      <c r="Y4689" t="e">
        <f>VLOOKUP(T4689,[3]رکوردها!$A:$D,4,0)</f>
        <v>#N/A</v>
      </c>
      <c r="Z4689" t="e">
        <f>VLOOKUP(T4689,[3]رکوردها!$A:$C,3,0)</f>
        <v>#N/A</v>
      </c>
      <c r="AA4689" t="e">
        <f>VLOOKUP(T4689,[3]رکوردها!$A:$F,6,0)</f>
        <v>#N/A</v>
      </c>
      <c r="AB4689" t="e">
        <f>VLOOKUP(T4689,[3]رکوردها!$A:$E,5,0)</f>
        <v>#N/A</v>
      </c>
    </row>
    <row r="4690" spans="1:28" s="41" customFormat="1" hidden="1" x14ac:dyDescent="0.2">
      <c r="A4690" s="36">
        <v>141480</v>
      </c>
      <c r="B4690" s="36">
        <v>1223</v>
      </c>
      <c r="C4690" s="36">
        <v>1224</v>
      </c>
      <c r="D4690" s="36" t="str">
        <f>VLOOKUP(C4690,Piv.Analysis!A:AA,27,0)</f>
        <v>دریافت و پرداخت</v>
      </c>
      <c r="E4690" s="36"/>
      <c r="F4690" s="37" t="s">
        <v>83</v>
      </c>
      <c r="G4690" s="37" t="s">
        <v>2196</v>
      </c>
      <c r="H4690" s="38">
        <v>0</v>
      </c>
      <c r="I4690" s="38">
        <v>612789082</v>
      </c>
      <c r="J4690" s="38">
        <f t="shared" si="74"/>
        <v>-612789082</v>
      </c>
      <c r="K4690" s="38"/>
      <c r="L4690" s="49"/>
      <c r="M4690" s="37" t="s">
        <v>63</v>
      </c>
      <c r="N4690" s="37" t="s">
        <v>64</v>
      </c>
      <c r="O4690" s="37" t="s">
        <v>1757</v>
      </c>
      <c r="P4690" s="37" t="s">
        <v>1758</v>
      </c>
      <c r="Q4690" s="37" t="s">
        <v>1759</v>
      </c>
      <c r="R4690" s="37" t="s">
        <v>1760</v>
      </c>
      <c r="S4690" s="37" t="s">
        <v>1941</v>
      </c>
      <c r="T4690" s="37" t="s">
        <v>1940</v>
      </c>
      <c r="U4690" s="1" t="e">
        <f>VLOOKUP(T4690,[2]VAT!$A:$D,1,0)</f>
        <v>#N/A</v>
      </c>
      <c r="V4690" s="37" t="s">
        <v>2</v>
      </c>
      <c r="W4690" s="37" t="s">
        <v>2</v>
      </c>
      <c r="X4690" t="e">
        <f>VLOOKUP(T4690,[3]رکوردها!$A:$B,2,0)</f>
        <v>#N/A</v>
      </c>
      <c r="Y4690" t="e">
        <f>VLOOKUP(T4690,[3]رکوردها!$A:$D,4,0)</f>
        <v>#N/A</v>
      </c>
      <c r="Z4690" t="e">
        <f>VLOOKUP(T4690,[3]رکوردها!$A:$C,3,0)</f>
        <v>#N/A</v>
      </c>
      <c r="AA4690" t="e">
        <f>VLOOKUP(T4690,[3]رکوردها!$A:$F,6,0)</f>
        <v>#N/A</v>
      </c>
      <c r="AB4690" t="e">
        <f>VLOOKUP(T4690,[3]رکوردها!$A:$E,5,0)</f>
        <v>#N/A</v>
      </c>
    </row>
    <row r="4691" spans="1:28" s="41" customFormat="1" hidden="1" x14ac:dyDescent="0.2">
      <c r="A4691" s="36">
        <v>141482</v>
      </c>
      <c r="B4691" s="36">
        <v>1223</v>
      </c>
      <c r="C4691" s="36">
        <v>1224</v>
      </c>
      <c r="D4691" s="36" t="str">
        <f>VLOOKUP(C4691,Piv.Analysis!A:AA,27,0)</f>
        <v>دریافت و پرداخت</v>
      </c>
      <c r="E4691" s="36"/>
      <c r="F4691" s="37" t="s">
        <v>83</v>
      </c>
      <c r="G4691" s="37" t="s">
        <v>2197</v>
      </c>
      <c r="H4691" s="38">
        <v>0</v>
      </c>
      <c r="I4691" s="38">
        <v>3473498640</v>
      </c>
      <c r="J4691" s="38">
        <f t="shared" si="74"/>
        <v>-3473498640</v>
      </c>
      <c r="K4691" s="38"/>
      <c r="L4691" s="49"/>
      <c r="M4691" s="37" t="s">
        <v>63</v>
      </c>
      <c r="N4691" s="37" t="s">
        <v>64</v>
      </c>
      <c r="O4691" s="37" t="s">
        <v>1757</v>
      </c>
      <c r="P4691" s="37" t="s">
        <v>1758</v>
      </c>
      <c r="Q4691" s="37" t="s">
        <v>1759</v>
      </c>
      <c r="R4691" s="37" t="s">
        <v>1760</v>
      </c>
      <c r="S4691" s="37" t="s">
        <v>1941</v>
      </c>
      <c r="T4691" s="37" t="s">
        <v>1940</v>
      </c>
      <c r="U4691" s="1" t="e">
        <f>VLOOKUP(T4691,[2]VAT!$A:$D,1,0)</f>
        <v>#N/A</v>
      </c>
      <c r="V4691" s="37" t="s">
        <v>2</v>
      </c>
      <c r="W4691" s="37" t="s">
        <v>2</v>
      </c>
      <c r="X4691" t="e">
        <f>VLOOKUP(T4691,[3]رکوردها!$A:$B,2,0)</f>
        <v>#N/A</v>
      </c>
      <c r="Y4691" t="e">
        <f>VLOOKUP(T4691,[3]رکوردها!$A:$D,4,0)</f>
        <v>#N/A</v>
      </c>
      <c r="Z4691" t="e">
        <f>VLOOKUP(T4691,[3]رکوردها!$A:$C,3,0)</f>
        <v>#N/A</v>
      </c>
      <c r="AA4691" t="e">
        <f>VLOOKUP(T4691,[3]رکوردها!$A:$F,6,0)</f>
        <v>#N/A</v>
      </c>
      <c r="AB4691" t="e">
        <f>VLOOKUP(T4691,[3]رکوردها!$A:$E,5,0)</f>
        <v>#N/A</v>
      </c>
    </row>
    <row r="4692" spans="1:28" s="41" customFormat="1" hidden="1" x14ac:dyDescent="0.2">
      <c r="A4692" s="36">
        <v>141484</v>
      </c>
      <c r="B4692" s="36">
        <v>1223</v>
      </c>
      <c r="C4692" s="36">
        <v>1224</v>
      </c>
      <c r="D4692" s="36" t="str">
        <f>VLOOKUP(C4692,Piv.Analysis!A:AA,27,0)</f>
        <v>دریافت و پرداخت</v>
      </c>
      <c r="E4692" s="36"/>
      <c r="F4692" s="37" t="s">
        <v>83</v>
      </c>
      <c r="G4692" s="37" t="s">
        <v>2198</v>
      </c>
      <c r="H4692" s="38">
        <v>0</v>
      </c>
      <c r="I4692" s="38">
        <v>3816486128</v>
      </c>
      <c r="J4692" s="38">
        <f t="shared" si="74"/>
        <v>-3816486128</v>
      </c>
      <c r="K4692" s="38"/>
      <c r="L4692" s="49"/>
      <c r="M4692" s="37" t="s">
        <v>63</v>
      </c>
      <c r="N4692" s="37" t="s">
        <v>64</v>
      </c>
      <c r="O4692" s="37" t="s">
        <v>1757</v>
      </c>
      <c r="P4692" s="37" t="s">
        <v>1758</v>
      </c>
      <c r="Q4692" s="37" t="s">
        <v>1759</v>
      </c>
      <c r="R4692" s="37" t="s">
        <v>1760</v>
      </c>
      <c r="S4692" s="37" t="s">
        <v>1941</v>
      </c>
      <c r="T4692" s="37" t="s">
        <v>1940</v>
      </c>
      <c r="U4692" s="1" t="e">
        <f>VLOOKUP(T4692,[2]VAT!$A:$D,1,0)</f>
        <v>#N/A</v>
      </c>
      <c r="V4692" s="37" t="s">
        <v>2</v>
      </c>
      <c r="W4692" s="37" t="s">
        <v>2</v>
      </c>
      <c r="X4692" t="e">
        <f>VLOOKUP(T4692,[3]رکوردها!$A:$B,2,0)</f>
        <v>#N/A</v>
      </c>
      <c r="Y4692" t="e">
        <f>VLOOKUP(T4692,[3]رکوردها!$A:$D,4,0)</f>
        <v>#N/A</v>
      </c>
      <c r="Z4692" t="e">
        <f>VLOOKUP(T4692,[3]رکوردها!$A:$C,3,0)</f>
        <v>#N/A</v>
      </c>
      <c r="AA4692" t="e">
        <f>VLOOKUP(T4692,[3]رکوردها!$A:$F,6,0)</f>
        <v>#N/A</v>
      </c>
      <c r="AB4692" t="e">
        <f>VLOOKUP(T4692,[3]رکوردها!$A:$E,5,0)</f>
        <v>#N/A</v>
      </c>
    </row>
    <row r="4693" spans="1:28" s="41" customFormat="1" hidden="1" x14ac:dyDescent="0.2">
      <c r="A4693" s="36">
        <v>141486</v>
      </c>
      <c r="B4693" s="36">
        <v>1223</v>
      </c>
      <c r="C4693" s="36">
        <v>1224</v>
      </c>
      <c r="D4693" s="36" t="str">
        <f>VLOOKUP(C4693,Piv.Analysis!A:AA,27,0)</f>
        <v>دریافت و پرداخت</v>
      </c>
      <c r="E4693" s="36"/>
      <c r="F4693" s="37" t="s">
        <v>83</v>
      </c>
      <c r="G4693" s="37" t="s">
        <v>2199</v>
      </c>
      <c r="H4693" s="38">
        <v>0</v>
      </c>
      <c r="I4693" s="38">
        <v>10195166350</v>
      </c>
      <c r="J4693" s="38">
        <f t="shared" si="74"/>
        <v>-10195166350</v>
      </c>
      <c r="K4693" s="38"/>
      <c r="L4693" s="49"/>
      <c r="M4693" s="37" t="s">
        <v>63</v>
      </c>
      <c r="N4693" s="37" t="s">
        <v>64</v>
      </c>
      <c r="O4693" s="37" t="s">
        <v>1757</v>
      </c>
      <c r="P4693" s="37" t="s">
        <v>1758</v>
      </c>
      <c r="Q4693" s="37" t="s">
        <v>1759</v>
      </c>
      <c r="R4693" s="37" t="s">
        <v>1760</v>
      </c>
      <c r="S4693" s="37" t="s">
        <v>1941</v>
      </c>
      <c r="T4693" s="37" t="s">
        <v>1940</v>
      </c>
      <c r="U4693" s="1" t="e">
        <f>VLOOKUP(T4693,[2]VAT!$A:$D,1,0)</f>
        <v>#N/A</v>
      </c>
      <c r="V4693" s="37" t="s">
        <v>2</v>
      </c>
      <c r="W4693" s="37" t="s">
        <v>2</v>
      </c>
      <c r="X4693" t="e">
        <f>VLOOKUP(T4693,[3]رکوردها!$A:$B,2,0)</f>
        <v>#N/A</v>
      </c>
      <c r="Y4693" t="e">
        <f>VLOOKUP(T4693,[3]رکوردها!$A:$D,4,0)</f>
        <v>#N/A</v>
      </c>
      <c r="Z4693" t="e">
        <f>VLOOKUP(T4693,[3]رکوردها!$A:$C,3,0)</f>
        <v>#N/A</v>
      </c>
      <c r="AA4693" t="e">
        <f>VLOOKUP(T4693,[3]رکوردها!$A:$F,6,0)</f>
        <v>#N/A</v>
      </c>
      <c r="AB4693" t="e">
        <f>VLOOKUP(T4693,[3]رکوردها!$A:$E,5,0)</f>
        <v>#N/A</v>
      </c>
    </row>
    <row r="4694" spans="1:28" s="41" customFormat="1" hidden="1" x14ac:dyDescent="0.2">
      <c r="A4694" s="36">
        <v>141488</v>
      </c>
      <c r="B4694" s="36">
        <v>1223</v>
      </c>
      <c r="C4694" s="36">
        <v>1224</v>
      </c>
      <c r="D4694" s="36" t="str">
        <f>VLOOKUP(C4694,Piv.Analysis!A:AA,27,0)</f>
        <v>دریافت و پرداخت</v>
      </c>
      <c r="E4694" s="36"/>
      <c r="F4694" s="37" t="s">
        <v>83</v>
      </c>
      <c r="G4694" s="37" t="s">
        <v>2200</v>
      </c>
      <c r="H4694" s="38">
        <v>0</v>
      </c>
      <c r="I4694" s="38">
        <v>7148324925</v>
      </c>
      <c r="J4694" s="38">
        <f t="shared" si="74"/>
        <v>-7148324925</v>
      </c>
      <c r="K4694" s="38"/>
      <c r="L4694" s="49"/>
      <c r="M4694" s="37" t="s">
        <v>63</v>
      </c>
      <c r="N4694" s="37" t="s">
        <v>64</v>
      </c>
      <c r="O4694" s="37" t="s">
        <v>1757</v>
      </c>
      <c r="P4694" s="37" t="s">
        <v>1758</v>
      </c>
      <c r="Q4694" s="37" t="s">
        <v>1759</v>
      </c>
      <c r="R4694" s="37" t="s">
        <v>1760</v>
      </c>
      <c r="S4694" s="37" t="s">
        <v>1941</v>
      </c>
      <c r="T4694" s="37" t="s">
        <v>1940</v>
      </c>
      <c r="U4694" s="1" t="e">
        <f>VLOOKUP(T4694,[2]VAT!$A:$D,1,0)</f>
        <v>#N/A</v>
      </c>
      <c r="V4694" s="37" t="s">
        <v>2</v>
      </c>
      <c r="W4694" s="37" t="s">
        <v>2</v>
      </c>
      <c r="X4694" t="e">
        <f>VLOOKUP(T4694,[3]رکوردها!$A:$B,2,0)</f>
        <v>#N/A</v>
      </c>
      <c r="Y4694" t="e">
        <f>VLOOKUP(T4694,[3]رکوردها!$A:$D,4,0)</f>
        <v>#N/A</v>
      </c>
      <c r="Z4694" t="e">
        <f>VLOOKUP(T4694,[3]رکوردها!$A:$C,3,0)</f>
        <v>#N/A</v>
      </c>
      <c r="AA4694" t="e">
        <f>VLOOKUP(T4694,[3]رکوردها!$A:$F,6,0)</f>
        <v>#N/A</v>
      </c>
      <c r="AB4694" t="e">
        <f>VLOOKUP(T4694,[3]رکوردها!$A:$E,5,0)</f>
        <v>#N/A</v>
      </c>
    </row>
    <row r="4695" spans="1:28" s="41" customFormat="1" hidden="1" x14ac:dyDescent="0.2">
      <c r="A4695" s="36">
        <v>141502</v>
      </c>
      <c r="B4695" s="36">
        <v>1224</v>
      </c>
      <c r="C4695" s="36">
        <v>1226</v>
      </c>
      <c r="D4695" s="36" t="str">
        <f>VLOOKUP(C4695,Piv.Analysis!A:AA,27,0)</f>
        <v>دریافت و پرداخت</v>
      </c>
      <c r="E4695" s="36"/>
      <c r="F4695" s="37" t="s">
        <v>83</v>
      </c>
      <c r="G4695" s="37" t="s">
        <v>2201</v>
      </c>
      <c r="H4695" s="38">
        <v>0</v>
      </c>
      <c r="I4695" s="38">
        <v>777987500</v>
      </c>
      <c r="J4695" s="38">
        <f t="shared" si="74"/>
        <v>-777987500</v>
      </c>
      <c r="K4695" s="38"/>
      <c r="L4695" s="49"/>
      <c r="M4695" s="37" t="s">
        <v>63</v>
      </c>
      <c r="N4695" s="37" t="s">
        <v>64</v>
      </c>
      <c r="O4695" s="37" t="s">
        <v>1757</v>
      </c>
      <c r="P4695" s="37" t="s">
        <v>1758</v>
      </c>
      <c r="Q4695" s="37" t="s">
        <v>1759</v>
      </c>
      <c r="R4695" s="37" t="s">
        <v>1760</v>
      </c>
      <c r="S4695" s="37" t="s">
        <v>1941</v>
      </c>
      <c r="T4695" s="37" t="s">
        <v>1940</v>
      </c>
      <c r="U4695" s="1" t="e">
        <f>VLOOKUP(T4695,[2]VAT!$A:$D,1,0)</f>
        <v>#N/A</v>
      </c>
      <c r="V4695" s="37" t="s">
        <v>2</v>
      </c>
      <c r="W4695" s="37" t="s">
        <v>2</v>
      </c>
      <c r="X4695" t="e">
        <f>VLOOKUP(T4695,[3]رکوردها!$A:$B,2,0)</f>
        <v>#N/A</v>
      </c>
      <c r="Y4695" t="e">
        <f>VLOOKUP(T4695,[3]رکوردها!$A:$D,4,0)</f>
        <v>#N/A</v>
      </c>
      <c r="Z4695" t="e">
        <f>VLOOKUP(T4695,[3]رکوردها!$A:$C,3,0)</f>
        <v>#N/A</v>
      </c>
      <c r="AA4695" t="e">
        <f>VLOOKUP(T4695,[3]رکوردها!$A:$F,6,0)</f>
        <v>#N/A</v>
      </c>
      <c r="AB4695" t="e">
        <f>VLOOKUP(T4695,[3]رکوردها!$A:$E,5,0)</f>
        <v>#N/A</v>
      </c>
    </row>
    <row r="4696" spans="1:28" s="41" customFormat="1" hidden="1" x14ac:dyDescent="0.2">
      <c r="A4696" s="36">
        <v>141504</v>
      </c>
      <c r="B4696" s="36">
        <v>1224</v>
      </c>
      <c r="C4696" s="36">
        <v>1226</v>
      </c>
      <c r="D4696" s="36" t="str">
        <f>VLOOKUP(C4696,Piv.Analysis!A:AA,27,0)</f>
        <v>دریافت و پرداخت</v>
      </c>
      <c r="E4696" s="36"/>
      <c r="F4696" s="37" t="s">
        <v>83</v>
      </c>
      <c r="G4696" s="37" t="s">
        <v>2202</v>
      </c>
      <c r="H4696" s="38">
        <v>0</v>
      </c>
      <c r="I4696" s="38">
        <v>621432000</v>
      </c>
      <c r="J4696" s="38">
        <f t="shared" si="74"/>
        <v>-621432000</v>
      </c>
      <c r="K4696" s="38"/>
      <c r="L4696" s="49"/>
      <c r="M4696" s="37" t="s">
        <v>63</v>
      </c>
      <c r="N4696" s="37" t="s">
        <v>64</v>
      </c>
      <c r="O4696" s="37" t="s">
        <v>1757</v>
      </c>
      <c r="P4696" s="37" t="s">
        <v>1758</v>
      </c>
      <c r="Q4696" s="37" t="s">
        <v>1759</v>
      </c>
      <c r="R4696" s="37" t="s">
        <v>1760</v>
      </c>
      <c r="S4696" s="37" t="s">
        <v>1941</v>
      </c>
      <c r="T4696" s="37" t="s">
        <v>1940</v>
      </c>
      <c r="U4696" s="1" t="e">
        <f>VLOOKUP(T4696,[2]VAT!$A:$D,1,0)</f>
        <v>#N/A</v>
      </c>
      <c r="V4696" s="37" t="s">
        <v>2</v>
      </c>
      <c r="W4696" s="37" t="s">
        <v>2</v>
      </c>
      <c r="X4696" t="e">
        <f>VLOOKUP(T4696,[3]رکوردها!$A:$B,2,0)</f>
        <v>#N/A</v>
      </c>
      <c r="Y4696" t="e">
        <f>VLOOKUP(T4696,[3]رکوردها!$A:$D,4,0)</f>
        <v>#N/A</v>
      </c>
      <c r="Z4696" t="e">
        <f>VLOOKUP(T4696,[3]رکوردها!$A:$C,3,0)</f>
        <v>#N/A</v>
      </c>
      <c r="AA4696" t="e">
        <f>VLOOKUP(T4696,[3]رکوردها!$A:$F,6,0)</f>
        <v>#N/A</v>
      </c>
      <c r="AB4696" t="e">
        <f>VLOOKUP(T4696,[3]رکوردها!$A:$E,5,0)</f>
        <v>#N/A</v>
      </c>
    </row>
    <row r="4697" spans="1:28" s="41" customFormat="1" hidden="1" x14ac:dyDescent="0.2">
      <c r="A4697" s="36">
        <v>141506</v>
      </c>
      <c r="B4697" s="36">
        <v>1224</v>
      </c>
      <c r="C4697" s="36">
        <v>1226</v>
      </c>
      <c r="D4697" s="36" t="str">
        <f>VLOOKUP(C4697,Piv.Analysis!A:AA,27,0)</f>
        <v>دریافت و پرداخت</v>
      </c>
      <c r="E4697" s="36"/>
      <c r="F4697" s="37" t="s">
        <v>83</v>
      </c>
      <c r="G4697" s="37" t="s">
        <v>2203</v>
      </c>
      <c r="H4697" s="38">
        <v>0</v>
      </c>
      <c r="I4697" s="38">
        <v>164000000</v>
      </c>
      <c r="J4697" s="38">
        <f t="shared" si="74"/>
        <v>-164000000</v>
      </c>
      <c r="K4697" s="38"/>
      <c r="L4697" s="49"/>
      <c r="M4697" s="37" t="s">
        <v>63</v>
      </c>
      <c r="N4697" s="37" t="s">
        <v>64</v>
      </c>
      <c r="O4697" s="37" t="s">
        <v>1757</v>
      </c>
      <c r="P4697" s="37" t="s">
        <v>1758</v>
      </c>
      <c r="Q4697" s="37" t="s">
        <v>1759</v>
      </c>
      <c r="R4697" s="37" t="s">
        <v>1760</v>
      </c>
      <c r="S4697" s="37" t="s">
        <v>1941</v>
      </c>
      <c r="T4697" s="37" t="s">
        <v>1940</v>
      </c>
      <c r="U4697" s="1" t="e">
        <f>VLOOKUP(T4697,[2]VAT!$A:$D,1,0)</f>
        <v>#N/A</v>
      </c>
      <c r="V4697" s="37" t="s">
        <v>2</v>
      </c>
      <c r="W4697" s="37" t="s">
        <v>2</v>
      </c>
      <c r="X4697" t="e">
        <f>VLOOKUP(T4697,[3]رکوردها!$A:$B,2,0)</f>
        <v>#N/A</v>
      </c>
      <c r="Y4697" t="e">
        <f>VLOOKUP(T4697,[3]رکوردها!$A:$D,4,0)</f>
        <v>#N/A</v>
      </c>
      <c r="Z4697" t="e">
        <f>VLOOKUP(T4697,[3]رکوردها!$A:$C,3,0)</f>
        <v>#N/A</v>
      </c>
      <c r="AA4697" t="e">
        <f>VLOOKUP(T4697,[3]رکوردها!$A:$F,6,0)</f>
        <v>#N/A</v>
      </c>
      <c r="AB4697" t="e">
        <f>VLOOKUP(T4697,[3]رکوردها!$A:$E,5,0)</f>
        <v>#N/A</v>
      </c>
    </row>
    <row r="4698" spans="1:28" s="41" customFormat="1" hidden="1" x14ac:dyDescent="0.2">
      <c r="A4698" s="36">
        <v>141508</v>
      </c>
      <c r="B4698" s="36">
        <v>1224</v>
      </c>
      <c r="C4698" s="36">
        <v>1226</v>
      </c>
      <c r="D4698" s="36" t="str">
        <f>VLOOKUP(C4698,Piv.Analysis!A:AA,27,0)</f>
        <v>دریافت و پرداخت</v>
      </c>
      <c r="E4698" s="36"/>
      <c r="F4698" s="37" t="s">
        <v>83</v>
      </c>
      <c r="G4698" s="37" t="s">
        <v>1896</v>
      </c>
      <c r="H4698" s="38">
        <v>0</v>
      </c>
      <c r="I4698" s="38">
        <v>11091080698</v>
      </c>
      <c r="J4698" s="38">
        <f t="shared" si="74"/>
        <v>-11091080698</v>
      </c>
      <c r="K4698" s="38"/>
      <c r="L4698" s="49"/>
      <c r="M4698" s="37" t="s">
        <v>63</v>
      </c>
      <c r="N4698" s="37" t="s">
        <v>64</v>
      </c>
      <c r="O4698" s="37" t="s">
        <v>1757</v>
      </c>
      <c r="P4698" s="37" t="s">
        <v>1758</v>
      </c>
      <c r="Q4698" s="37" t="s">
        <v>1759</v>
      </c>
      <c r="R4698" s="37" t="s">
        <v>1760</v>
      </c>
      <c r="S4698" s="37" t="s">
        <v>1941</v>
      </c>
      <c r="T4698" s="37" t="s">
        <v>1940</v>
      </c>
      <c r="U4698" s="1" t="e">
        <f>VLOOKUP(T4698,[2]VAT!$A:$D,1,0)</f>
        <v>#N/A</v>
      </c>
      <c r="V4698" s="37" t="s">
        <v>2</v>
      </c>
      <c r="W4698" s="37" t="s">
        <v>2</v>
      </c>
      <c r="X4698" t="e">
        <f>VLOOKUP(T4698,[3]رکوردها!$A:$B,2,0)</f>
        <v>#N/A</v>
      </c>
      <c r="Y4698" t="e">
        <f>VLOOKUP(T4698,[3]رکوردها!$A:$D,4,0)</f>
        <v>#N/A</v>
      </c>
      <c r="Z4698" t="e">
        <f>VLOOKUP(T4698,[3]رکوردها!$A:$C,3,0)</f>
        <v>#N/A</v>
      </c>
      <c r="AA4698" t="e">
        <f>VLOOKUP(T4698,[3]رکوردها!$A:$F,6,0)</f>
        <v>#N/A</v>
      </c>
      <c r="AB4698" t="e">
        <f>VLOOKUP(T4698,[3]رکوردها!$A:$E,5,0)</f>
        <v>#N/A</v>
      </c>
    </row>
    <row r="4699" spans="1:28" s="41" customFormat="1" hidden="1" x14ac:dyDescent="0.2">
      <c r="A4699" s="36">
        <v>141510</v>
      </c>
      <c r="B4699" s="36">
        <v>1224</v>
      </c>
      <c r="C4699" s="36">
        <v>1226</v>
      </c>
      <c r="D4699" s="36" t="str">
        <f>VLOOKUP(C4699,Piv.Analysis!A:AA,27,0)</f>
        <v>دریافت و پرداخت</v>
      </c>
      <c r="E4699" s="36"/>
      <c r="F4699" s="37" t="s">
        <v>83</v>
      </c>
      <c r="G4699" s="37" t="s">
        <v>2204</v>
      </c>
      <c r="H4699" s="38">
        <v>0</v>
      </c>
      <c r="I4699" s="38">
        <v>80000000000</v>
      </c>
      <c r="J4699" s="38">
        <f t="shared" si="74"/>
        <v>-80000000000</v>
      </c>
      <c r="K4699" s="38"/>
      <c r="L4699" s="49"/>
      <c r="M4699" s="37" t="s">
        <v>63</v>
      </c>
      <c r="N4699" s="37" t="s">
        <v>64</v>
      </c>
      <c r="O4699" s="37" t="s">
        <v>1757</v>
      </c>
      <c r="P4699" s="37" t="s">
        <v>1758</v>
      </c>
      <c r="Q4699" s="37" t="s">
        <v>1759</v>
      </c>
      <c r="R4699" s="37" t="s">
        <v>1760</v>
      </c>
      <c r="S4699" s="37" t="s">
        <v>1941</v>
      </c>
      <c r="T4699" s="37" t="s">
        <v>1940</v>
      </c>
      <c r="U4699" s="1" t="e">
        <f>VLOOKUP(T4699,[2]VAT!$A:$D,1,0)</f>
        <v>#N/A</v>
      </c>
      <c r="V4699" s="37" t="s">
        <v>2</v>
      </c>
      <c r="W4699" s="37" t="s">
        <v>2</v>
      </c>
      <c r="X4699" t="e">
        <f>VLOOKUP(T4699,[3]رکوردها!$A:$B,2,0)</f>
        <v>#N/A</v>
      </c>
      <c r="Y4699" t="e">
        <f>VLOOKUP(T4699,[3]رکوردها!$A:$D,4,0)</f>
        <v>#N/A</v>
      </c>
      <c r="Z4699" t="e">
        <f>VLOOKUP(T4699,[3]رکوردها!$A:$C,3,0)</f>
        <v>#N/A</v>
      </c>
      <c r="AA4699" t="e">
        <f>VLOOKUP(T4699,[3]رکوردها!$A:$F,6,0)</f>
        <v>#N/A</v>
      </c>
      <c r="AB4699" t="e">
        <f>VLOOKUP(T4699,[3]رکوردها!$A:$E,5,0)</f>
        <v>#N/A</v>
      </c>
    </row>
    <row r="4700" spans="1:28" s="41" customFormat="1" hidden="1" x14ac:dyDescent="0.2">
      <c r="A4700" s="36">
        <v>141512</v>
      </c>
      <c r="B4700" s="36">
        <v>1224</v>
      </c>
      <c r="C4700" s="36">
        <v>1226</v>
      </c>
      <c r="D4700" s="36" t="str">
        <f>VLOOKUP(C4700,Piv.Analysis!A:AA,27,0)</f>
        <v>دریافت و پرداخت</v>
      </c>
      <c r="E4700" s="36"/>
      <c r="F4700" s="37" t="s">
        <v>83</v>
      </c>
      <c r="G4700" s="37" t="s">
        <v>2205</v>
      </c>
      <c r="H4700" s="38">
        <v>0</v>
      </c>
      <c r="I4700" s="38">
        <v>1406269442</v>
      </c>
      <c r="J4700" s="38">
        <f t="shared" si="74"/>
        <v>-1406269442</v>
      </c>
      <c r="K4700" s="38"/>
      <c r="L4700" s="49"/>
      <c r="M4700" s="37" t="s">
        <v>63</v>
      </c>
      <c r="N4700" s="37" t="s">
        <v>64</v>
      </c>
      <c r="O4700" s="37" t="s">
        <v>1757</v>
      </c>
      <c r="P4700" s="37" t="s">
        <v>1758</v>
      </c>
      <c r="Q4700" s="37" t="s">
        <v>1759</v>
      </c>
      <c r="R4700" s="37" t="s">
        <v>1760</v>
      </c>
      <c r="S4700" s="37" t="s">
        <v>1941</v>
      </c>
      <c r="T4700" s="37" t="s">
        <v>1940</v>
      </c>
      <c r="U4700" s="1" t="e">
        <f>VLOOKUP(T4700,[2]VAT!$A:$D,1,0)</f>
        <v>#N/A</v>
      </c>
      <c r="V4700" s="37" t="s">
        <v>2</v>
      </c>
      <c r="W4700" s="37" t="s">
        <v>2</v>
      </c>
      <c r="X4700" t="e">
        <f>VLOOKUP(T4700,[3]رکوردها!$A:$B,2,0)</f>
        <v>#N/A</v>
      </c>
      <c r="Y4700" t="e">
        <f>VLOOKUP(T4700,[3]رکوردها!$A:$D,4,0)</f>
        <v>#N/A</v>
      </c>
      <c r="Z4700" t="e">
        <f>VLOOKUP(T4700,[3]رکوردها!$A:$C,3,0)</f>
        <v>#N/A</v>
      </c>
      <c r="AA4700" t="e">
        <f>VLOOKUP(T4700,[3]رکوردها!$A:$F,6,0)</f>
        <v>#N/A</v>
      </c>
      <c r="AB4700" t="e">
        <f>VLOOKUP(T4700,[3]رکوردها!$A:$E,5,0)</f>
        <v>#N/A</v>
      </c>
    </row>
    <row r="4701" spans="1:28" s="41" customFormat="1" hidden="1" x14ac:dyDescent="0.2">
      <c r="A4701" s="36">
        <v>141514</v>
      </c>
      <c r="B4701" s="36">
        <v>1224</v>
      </c>
      <c r="C4701" s="36">
        <v>1226</v>
      </c>
      <c r="D4701" s="36" t="str">
        <f>VLOOKUP(C4701,Piv.Analysis!A:AA,27,0)</f>
        <v>دریافت و پرداخت</v>
      </c>
      <c r="E4701" s="36"/>
      <c r="F4701" s="37" t="s">
        <v>83</v>
      </c>
      <c r="G4701" s="37" t="s">
        <v>2206</v>
      </c>
      <c r="H4701" s="38">
        <v>0</v>
      </c>
      <c r="I4701" s="38">
        <v>5157182000</v>
      </c>
      <c r="J4701" s="38">
        <f t="shared" si="74"/>
        <v>-5157182000</v>
      </c>
      <c r="K4701" s="38"/>
      <c r="L4701" s="49"/>
      <c r="M4701" s="37" t="s">
        <v>63</v>
      </c>
      <c r="N4701" s="37" t="s">
        <v>64</v>
      </c>
      <c r="O4701" s="37" t="s">
        <v>1757</v>
      </c>
      <c r="P4701" s="37" t="s">
        <v>1758</v>
      </c>
      <c r="Q4701" s="37" t="s">
        <v>1759</v>
      </c>
      <c r="R4701" s="37" t="s">
        <v>1760</v>
      </c>
      <c r="S4701" s="37" t="s">
        <v>1941</v>
      </c>
      <c r="T4701" s="37" t="s">
        <v>1940</v>
      </c>
      <c r="U4701" s="1" t="e">
        <f>VLOOKUP(T4701,[2]VAT!$A:$D,1,0)</f>
        <v>#N/A</v>
      </c>
      <c r="V4701" s="37" t="s">
        <v>2</v>
      </c>
      <c r="W4701" s="37" t="s">
        <v>2</v>
      </c>
      <c r="X4701" t="e">
        <f>VLOOKUP(T4701,[3]رکوردها!$A:$B,2,0)</f>
        <v>#N/A</v>
      </c>
      <c r="Y4701" t="e">
        <f>VLOOKUP(T4701,[3]رکوردها!$A:$D,4,0)</f>
        <v>#N/A</v>
      </c>
      <c r="Z4701" t="e">
        <f>VLOOKUP(T4701,[3]رکوردها!$A:$C,3,0)</f>
        <v>#N/A</v>
      </c>
      <c r="AA4701" t="e">
        <f>VLOOKUP(T4701,[3]رکوردها!$A:$F,6,0)</f>
        <v>#N/A</v>
      </c>
      <c r="AB4701" t="e">
        <f>VLOOKUP(T4701,[3]رکوردها!$A:$E,5,0)</f>
        <v>#N/A</v>
      </c>
    </row>
    <row r="4702" spans="1:28" s="41" customFormat="1" hidden="1" x14ac:dyDescent="0.2">
      <c r="A4702" s="36">
        <v>141516</v>
      </c>
      <c r="B4702" s="36">
        <v>1224</v>
      </c>
      <c r="C4702" s="36">
        <v>1226</v>
      </c>
      <c r="D4702" s="36" t="str">
        <f>VLOOKUP(C4702,Piv.Analysis!A:AA,27,0)</f>
        <v>دریافت و پرداخت</v>
      </c>
      <c r="E4702" s="36"/>
      <c r="F4702" s="37" t="s">
        <v>83</v>
      </c>
      <c r="G4702" s="37" t="s">
        <v>2207</v>
      </c>
      <c r="H4702" s="38">
        <v>0</v>
      </c>
      <c r="I4702" s="38">
        <v>8686566000</v>
      </c>
      <c r="J4702" s="38">
        <f t="shared" si="74"/>
        <v>-8686566000</v>
      </c>
      <c r="K4702" s="38"/>
      <c r="L4702" s="49"/>
      <c r="M4702" s="37" t="s">
        <v>63</v>
      </c>
      <c r="N4702" s="37" t="s">
        <v>64</v>
      </c>
      <c r="O4702" s="37" t="s">
        <v>1757</v>
      </c>
      <c r="P4702" s="37" t="s">
        <v>1758</v>
      </c>
      <c r="Q4702" s="37" t="s">
        <v>1759</v>
      </c>
      <c r="R4702" s="37" t="s">
        <v>1760</v>
      </c>
      <c r="S4702" s="37" t="s">
        <v>1941</v>
      </c>
      <c r="T4702" s="37" t="s">
        <v>1940</v>
      </c>
      <c r="U4702" s="1" t="e">
        <f>VLOOKUP(T4702,[2]VAT!$A:$D,1,0)</f>
        <v>#N/A</v>
      </c>
      <c r="V4702" s="37" t="s">
        <v>2</v>
      </c>
      <c r="W4702" s="37" t="s">
        <v>2</v>
      </c>
      <c r="X4702" t="e">
        <f>VLOOKUP(T4702,[3]رکوردها!$A:$B,2,0)</f>
        <v>#N/A</v>
      </c>
      <c r="Y4702" t="e">
        <f>VLOOKUP(T4702,[3]رکوردها!$A:$D,4,0)</f>
        <v>#N/A</v>
      </c>
      <c r="Z4702" t="e">
        <f>VLOOKUP(T4702,[3]رکوردها!$A:$C,3,0)</f>
        <v>#N/A</v>
      </c>
      <c r="AA4702" t="e">
        <f>VLOOKUP(T4702,[3]رکوردها!$A:$F,6,0)</f>
        <v>#N/A</v>
      </c>
      <c r="AB4702" t="e">
        <f>VLOOKUP(T4702,[3]رکوردها!$A:$E,5,0)</f>
        <v>#N/A</v>
      </c>
    </row>
    <row r="4703" spans="1:28" s="41" customFormat="1" hidden="1" x14ac:dyDescent="0.2">
      <c r="A4703" s="36">
        <v>141466</v>
      </c>
      <c r="B4703" s="36">
        <v>1227</v>
      </c>
      <c r="C4703" s="36">
        <v>1223</v>
      </c>
      <c r="D4703" s="36" t="str">
        <f>VLOOKUP(C4703,Piv.Analysis!A:AA,27,0)</f>
        <v>دریافت و پرداخت</v>
      </c>
      <c r="E4703" s="36"/>
      <c r="F4703" s="37" t="s">
        <v>88</v>
      </c>
      <c r="G4703" s="37" t="s">
        <v>2208</v>
      </c>
      <c r="H4703" s="38">
        <v>0</v>
      </c>
      <c r="I4703" s="38">
        <v>6833066500</v>
      </c>
      <c r="J4703" s="38">
        <f t="shared" si="74"/>
        <v>-6833066500</v>
      </c>
      <c r="K4703" s="38"/>
      <c r="L4703" s="49"/>
      <c r="M4703" s="37" t="s">
        <v>63</v>
      </c>
      <c r="N4703" s="37" t="s">
        <v>64</v>
      </c>
      <c r="O4703" s="37" t="s">
        <v>1757</v>
      </c>
      <c r="P4703" s="37" t="s">
        <v>1758</v>
      </c>
      <c r="Q4703" s="37" t="s">
        <v>1759</v>
      </c>
      <c r="R4703" s="37" t="s">
        <v>1760</v>
      </c>
      <c r="S4703" s="37" t="s">
        <v>1941</v>
      </c>
      <c r="T4703" s="37" t="s">
        <v>1940</v>
      </c>
      <c r="U4703" s="1" t="e">
        <f>VLOOKUP(T4703,[2]VAT!$A:$D,1,0)</f>
        <v>#N/A</v>
      </c>
      <c r="V4703" s="37" t="s">
        <v>2</v>
      </c>
      <c r="W4703" s="37" t="s">
        <v>2</v>
      </c>
      <c r="X4703" t="e">
        <f>VLOOKUP(T4703,[3]رکوردها!$A:$B,2,0)</f>
        <v>#N/A</v>
      </c>
      <c r="Y4703" t="e">
        <f>VLOOKUP(T4703,[3]رکوردها!$A:$D,4,0)</f>
        <v>#N/A</v>
      </c>
      <c r="Z4703" t="e">
        <f>VLOOKUP(T4703,[3]رکوردها!$A:$C,3,0)</f>
        <v>#N/A</v>
      </c>
      <c r="AA4703" t="e">
        <f>VLOOKUP(T4703,[3]رکوردها!$A:$F,6,0)</f>
        <v>#N/A</v>
      </c>
      <c r="AB4703" t="e">
        <f>VLOOKUP(T4703,[3]رکوردها!$A:$E,5,0)</f>
        <v>#N/A</v>
      </c>
    </row>
    <row r="4704" spans="1:28" s="41" customFormat="1" hidden="1" x14ac:dyDescent="0.2">
      <c r="A4704" s="36">
        <v>141468</v>
      </c>
      <c r="B4704" s="36">
        <v>1227</v>
      </c>
      <c r="C4704" s="36">
        <v>1223</v>
      </c>
      <c r="D4704" s="36" t="str">
        <f>VLOOKUP(C4704,Piv.Analysis!A:AA,27,0)</f>
        <v>دریافت و پرداخت</v>
      </c>
      <c r="E4704" s="36"/>
      <c r="F4704" s="37" t="s">
        <v>88</v>
      </c>
      <c r="G4704" s="37" t="s">
        <v>2209</v>
      </c>
      <c r="H4704" s="38">
        <v>0</v>
      </c>
      <c r="I4704" s="38">
        <v>5000000000</v>
      </c>
      <c r="J4704" s="38">
        <f t="shared" si="74"/>
        <v>-5000000000</v>
      </c>
      <c r="K4704" s="38"/>
      <c r="L4704" s="49"/>
      <c r="M4704" s="37" t="s">
        <v>63</v>
      </c>
      <c r="N4704" s="37" t="s">
        <v>64</v>
      </c>
      <c r="O4704" s="37" t="s">
        <v>1757</v>
      </c>
      <c r="P4704" s="37" t="s">
        <v>1758</v>
      </c>
      <c r="Q4704" s="37" t="s">
        <v>1759</v>
      </c>
      <c r="R4704" s="37" t="s">
        <v>1760</v>
      </c>
      <c r="S4704" s="37" t="s">
        <v>1941</v>
      </c>
      <c r="T4704" s="37" t="s">
        <v>1940</v>
      </c>
      <c r="U4704" s="1" t="e">
        <f>VLOOKUP(T4704,[2]VAT!$A:$D,1,0)</f>
        <v>#N/A</v>
      </c>
      <c r="V4704" s="37" t="s">
        <v>2</v>
      </c>
      <c r="W4704" s="37" t="s">
        <v>2</v>
      </c>
      <c r="X4704" t="e">
        <f>VLOOKUP(T4704,[3]رکوردها!$A:$B,2,0)</f>
        <v>#N/A</v>
      </c>
      <c r="Y4704" t="e">
        <f>VLOOKUP(T4704,[3]رکوردها!$A:$D,4,0)</f>
        <v>#N/A</v>
      </c>
      <c r="Z4704" t="e">
        <f>VLOOKUP(T4704,[3]رکوردها!$A:$C,3,0)</f>
        <v>#N/A</v>
      </c>
      <c r="AA4704" t="e">
        <f>VLOOKUP(T4704,[3]رکوردها!$A:$F,6,0)</f>
        <v>#N/A</v>
      </c>
      <c r="AB4704" t="e">
        <f>VLOOKUP(T4704,[3]رکوردها!$A:$E,5,0)</f>
        <v>#N/A</v>
      </c>
    </row>
    <row r="4705" spans="1:28" s="41" customFormat="1" hidden="1" x14ac:dyDescent="0.2">
      <c r="A4705" s="36">
        <v>141464</v>
      </c>
      <c r="B4705" s="36">
        <v>1227</v>
      </c>
      <c r="C4705" s="36">
        <v>1223</v>
      </c>
      <c r="D4705" s="36" t="str">
        <f>VLOOKUP(C4705,Piv.Analysis!A:AA,27,0)</f>
        <v>دریافت و پرداخت</v>
      </c>
      <c r="E4705" s="36"/>
      <c r="F4705" s="37" t="s">
        <v>88</v>
      </c>
      <c r="G4705" s="37" t="s">
        <v>2210</v>
      </c>
      <c r="H4705" s="38">
        <v>0</v>
      </c>
      <c r="I4705" s="38">
        <v>176872000</v>
      </c>
      <c r="J4705" s="38">
        <f t="shared" si="74"/>
        <v>-176872000</v>
      </c>
      <c r="K4705" s="38"/>
      <c r="L4705" s="49"/>
      <c r="M4705" s="37" t="s">
        <v>63</v>
      </c>
      <c r="N4705" s="37" t="s">
        <v>64</v>
      </c>
      <c r="O4705" s="37" t="s">
        <v>1757</v>
      </c>
      <c r="P4705" s="37" t="s">
        <v>1758</v>
      </c>
      <c r="Q4705" s="37" t="s">
        <v>1759</v>
      </c>
      <c r="R4705" s="37" t="s">
        <v>1760</v>
      </c>
      <c r="S4705" s="37" t="s">
        <v>1941</v>
      </c>
      <c r="T4705" s="37" t="s">
        <v>1940</v>
      </c>
      <c r="U4705" s="1" t="e">
        <f>VLOOKUP(T4705,[2]VAT!$A:$D,1,0)</f>
        <v>#N/A</v>
      </c>
      <c r="V4705" s="37" t="s">
        <v>2</v>
      </c>
      <c r="W4705" s="37" t="s">
        <v>2</v>
      </c>
      <c r="X4705" t="e">
        <f>VLOOKUP(T4705,[3]رکوردها!$A:$B,2,0)</f>
        <v>#N/A</v>
      </c>
      <c r="Y4705" t="e">
        <f>VLOOKUP(T4705,[3]رکوردها!$A:$D,4,0)</f>
        <v>#N/A</v>
      </c>
      <c r="Z4705" t="e">
        <f>VLOOKUP(T4705,[3]رکوردها!$A:$C,3,0)</f>
        <v>#N/A</v>
      </c>
      <c r="AA4705" t="e">
        <f>VLOOKUP(T4705,[3]رکوردها!$A:$F,6,0)</f>
        <v>#N/A</v>
      </c>
      <c r="AB4705" t="e">
        <f>VLOOKUP(T4705,[3]رکوردها!$A:$E,5,0)</f>
        <v>#N/A</v>
      </c>
    </row>
    <row r="4706" spans="1:28" s="41" customFormat="1" hidden="1" x14ac:dyDescent="0.2">
      <c r="A4706" s="36">
        <v>141470</v>
      </c>
      <c r="B4706" s="36">
        <v>1227</v>
      </c>
      <c r="C4706" s="36">
        <v>1223</v>
      </c>
      <c r="D4706" s="36" t="str">
        <f>VLOOKUP(C4706,Piv.Analysis!A:AA,27,0)</f>
        <v>دریافت و پرداخت</v>
      </c>
      <c r="E4706" s="36"/>
      <c r="F4706" s="37" t="s">
        <v>88</v>
      </c>
      <c r="G4706" s="37" t="s">
        <v>2211</v>
      </c>
      <c r="H4706" s="38">
        <v>0</v>
      </c>
      <c r="I4706" s="38">
        <v>868000000</v>
      </c>
      <c r="J4706" s="38">
        <f t="shared" si="74"/>
        <v>-868000000</v>
      </c>
      <c r="K4706" s="38"/>
      <c r="L4706" s="49"/>
      <c r="M4706" s="37" t="s">
        <v>63</v>
      </c>
      <c r="N4706" s="37" t="s">
        <v>64</v>
      </c>
      <c r="O4706" s="37" t="s">
        <v>1757</v>
      </c>
      <c r="P4706" s="37" t="s">
        <v>1758</v>
      </c>
      <c r="Q4706" s="37" t="s">
        <v>1759</v>
      </c>
      <c r="R4706" s="37" t="s">
        <v>1760</v>
      </c>
      <c r="S4706" s="37" t="s">
        <v>1941</v>
      </c>
      <c r="T4706" s="37" t="s">
        <v>1940</v>
      </c>
      <c r="U4706" s="1" t="e">
        <f>VLOOKUP(T4706,[2]VAT!$A:$D,1,0)</f>
        <v>#N/A</v>
      </c>
      <c r="V4706" s="37" t="s">
        <v>2</v>
      </c>
      <c r="W4706" s="37" t="s">
        <v>2</v>
      </c>
      <c r="X4706" t="e">
        <f>VLOOKUP(T4706,[3]رکوردها!$A:$B,2,0)</f>
        <v>#N/A</v>
      </c>
      <c r="Y4706" t="e">
        <f>VLOOKUP(T4706,[3]رکوردها!$A:$D,4,0)</f>
        <v>#N/A</v>
      </c>
      <c r="Z4706" t="e">
        <f>VLOOKUP(T4706,[3]رکوردها!$A:$C,3,0)</f>
        <v>#N/A</v>
      </c>
      <c r="AA4706" t="e">
        <f>VLOOKUP(T4706,[3]رکوردها!$A:$F,6,0)</f>
        <v>#N/A</v>
      </c>
      <c r="AB4706" t="e">
        <f>VLOOKUP(T4706,[3]رکوردها!$A:$E,5,0)</f>
        <v>#N/A</v>
      </c>
    </row>
    <row r="4707" spans="1:28" s="41" customFormat="1" hidden="1" x14ac:dyDescent="0.2">
      <c r="A4707" s="36">
        <v>141462</v>
      </c>
      <c r="B4707" s="36">
        <v>1227</v>
      </c>
      <c r="C4707" s="36">
        <v>1223</v>
      </c>
      <c r="D4707" s="36" t="str">
        <f>VLOOKUP(C4707,Piv.Analysis!A:AA,27,0)</f>
        <v>دریافت و پرداخت</v>
      </c>
      <c r="E4707" s="36"/>
      <c r="F4707" s="37" t="s">
        <v>88</v>
      </c>
      <c r="G4707" s="37" t="s">
        <v>2212</v>
      </c>
      <c r="H4707" s="38">
        <v>0</v>
      </c>
      <c r="I4707" s="38">
        <v>50000000000</v>
      </c>
      <c r="J4707" s="38">
        <f t="shared" si="74"/>
        <v>-50000000000</v>
      </c>
      <c r="K4707" s="38"/>
      <c r="L4707" s="49"/>
      <c r="M4707" s="37" t="s">
        <v>63</v>
      </c>
      <c r="N4707" s="37" t="s">
        <v>64</v>
      </c>
      <c r="O4707" s="37" t="s">
        <v>1757</v>
      </c>
      <c r="P4707" s="37" t="s">
        <v>1758</v>
      </c>
      <c r="Q4707" s="37" t="s">
        <v>1759</v>
      </c>
      <c r="R4707" s="37" t="s">
        <v>1760</v>
      </c>
      <c r="S4707" s="37" t="s">
        <v>1941</v>
      </c>
      <c r="T4707" s="37" t="s">
        <v>1940</v>
      </c>
      <c r="U4707" s="1" t="e">
        <f>VLOOKUP(T4707,[2]VAT!$A:$D,1,0)</f>
        <v>#N/A</v>
      </c>
      <c r="V4707" s="37" t="s">
        <v>2</v>
      </c>
      <c r="W4707" s="37" t="s">
        <v>2</v>
      </c>
      <c r="X4707" t="e">
        <f>VLOOKUP(T4707,[3]رکوردها!$A:$B,2,0)</f>
        <v>#N/A</v>
      </c>
      <c r="Y4707" t="e">
        <f>VLOOKUP(T4707,[3]رکوردها!$A:$D,4,0)</f>
        <v>#N/A</v>
      </c>
      <c r="Z4707" t="e">
        <f>VLOOKUP(T4707,[3]رکوردها!$A:$C,3,0)</f>
        <v>#N/A</v>
      </c>
      <c r="AA4707" t="e">
        <f>VLOOKUP(T4707,[3]رکوردها!$A:$F,6,0)</f>
        <v>#N/A</v>
      </c>
      <c r="AB4707" t="e">
        <f>VLOOKUP(T4707,[3]رکوردها!$A:$E,5,0)</f>
        <v>#N/A</v>
      </c>
    </row>
    <row r="4708" spans="1:28" s="41" customFormat="1" hidden="1" x14ac:dyDescent="0.2">
      <c r="A4708" s="36">
        <v>141652</v>
      </c>
      <c r="B4708" s="36">
        <v>1228</v>
      </c>
      <c r="C4708" s="36">
        <v>1242</v>
      </c>
      <c r="D4708" s="36" t="str">
        <f>VLOOKUP(C4708,Piv.Analysis!A:AA,27,0)</f>
        <v>دریافت و پرداخت</v>
      </c>
      <c r="E4708" s="36"/>
      <c r="F4708" s="37" t="s">
        <v>88</v>
      </c>
      <c r="G4708" s="37" t="s">
        <v>2213</v>
      </c>
      <c r="H4708" s="38">
        <v>0</v>
      </c>
      <c r="I4708" s="38">
        <v>150000000</v>
      </c>
      <c r="J4708" s="38">
        <f t="shared" si="74"/>
        <v>-150000000</v>
      </c>
      <c r="K4708" s="38"/>
      <c r="L4708" s="49"/>
      <c r="M4708" s="37" t="s">
        <v>63</v>
      </c>
      <c r="N4708" s="37" t="s">
        <v>64</v>
      </c>
      <c r="O4708" s="37" t="s">
        <v>1757</v>
      </c>
      <c r="P4708" s="37" t="s">
        <v>1758</v>
      </c>
      <c r="Q4708" s="37" t="s">
        <v>1759</v>
      </c>
      <c r="R4708" s="37" t="s">
        <v>1760</v>
      </c>
      <c r="S4708" s="37" t="s">
        <v>1941</v>
      </c>
      <c r="T4708" s="37" t="s">
        <v>1940</v>
      </c>
      <c r="U4708" s="1" t="e">
        <f>VLOOKUP(T4708,[2]VAT!$A:$D,1,0)</f>
        <v>#N/A</v>
      </c>
      <c r="V4708" s="37" t="s">
        <v>2</v>
      </c>
      <c r="W4708" s="37" t="s">
        <v>2</v>
      </c>
      <c r="X4708" t="e">
        <f>VLOOKUP(T4708,[3]رکوردها!$A:$B,2,0)</f>
        <v>#N/A</v>
      </c>
      <c r="Y4708" t="e">
        <f>VLOOKUP(T4708,[3]رکوردها!$A:$D,4,0)</f>
        <v>#N/A</v>
      </c>
      <c r="Z4708" t="e">
        <f>VLOOKUP(T4708,[3]رکوردها!$A:$C,3,0)</f>
        <v>#N/A</v>
      </c>
      <c r="AA4708" t="e">
        <f>VLOOKUP(T4708,[3]رکوردها!$A:$F,6,0)</f>
        <v>#N/A</v>
      </c>
      <c r="AB4708" t="e">
        <f>VLOOKUP(T4708,[3]رکوردها!$A:$E,5,0)</f>
        <v>#N/A</v>
      </c>
    </row>
    <row r="4709" spans="1:28" s="41" customFormat="1" hidden="1" x14ac:dyDescent="0.2">
      <c r="A4709" s="36">
        <v>143629</v>
      </c>
      <c r="B4709" s="36">
        <v>1230</v>
      </c>
      <c r="C4709" s="36">
        <v>1345</v>
      </c>
      <c r="D4709" s="36" t="str">
        <f>VLOOKUP(C4709,Piv.Analysis!A:AA,27,0)</f>
        <v>اصلاح و انتقال</v>
      </c>
      <c r="E4709" s="36"/>
      <c r="F4709" s="37" t="s">
        <v>88</v>
      </c>
      <c r="G4709" s="37" t="s">
        <v>2214</v>
      </c>
      <c r="H4709" s="38">
        <v>164073490</v>
      </c>
      <c r="I4709" s="38">
        <v>0</v>
      </c>
      <c r="J4709" s="38">
        <f t="shared" si="74"/>
        <v>164073490</v>
      </c>
      <c r="K4709" s="38"/>
      <c r="L4709" s="49"/>
      <c r="M4709" s="37" t="s">
        <v>63</v>
      </c>
      <c r="N4709" s="37" t="s">
        <v>64</v>
      </c>
      <c r="O4709" s="37" t="s">
        <v>1757</v>
      </c>
      <c r="P4709" s="37" t="s">
        <v>1758</v>
      </c>
      <c r="Q4709" s="37" t="s">
        <v>1759</v>
      </c>
      <c r="R4709" s="37" t="s">
        <v>1760</v>
      </c>
      <c r="S4709" s="37" t="s">
        <v>1941</v>
      </c>
      <c r="T4709" s="37" t="s">
        <v>1940</v>
      </c>
      <c r="U4709" s="1" t="e">
        <f>VLOOKUP(T4709,[2]VAT!$A:$D,1,0)</f>
        <v>#N/A</v>
      </c>
      <c r="V4709" s="37" t="s">
        <v>2</v>
      </c>
      <c r="W4709" s="37" t="s">
        <v>2</v>
      </c>
      <c r="X4709" t="e">
        <f>VLOOKUP(T4709,[3]رکوردها!$A:$B,2,0)</f>
        <v>#N/A</v>
      </c>
      <c r="Y4709" t="e">
        <f>VLOOKUP(T4709,[3]رکوردها!$A:$D,4,0)</f>
        <v>#N/A</v>
      </c>
      <c r="Z4709" t="e">
        <f>VLOOKUP(T4709,[3]رکوردها!$A:$C,3,0)</f>
        <v>#N/A</v>
      </c>
      <c r="AA4709" t="e">
        <f>VLOOKUP(T4709,[3]رکوردها!$A:$F,6,0)</f>
        <v>#N/A</v>
      </c>
      <c r="AB4709" t="e">
        <f>VLOOKUP(T4709,[3]رکوردها!$A:$E,5,0)</f>
        <v>#N/A</v>
      </c>
    </row>
    <row r="4710" spans="1:28" s="41" customFormat="1" hidden="1" x14ac:dyDescent="0.2">
      <c r="A4710" s="36">
        <v>143631</v>
      </c>
      <c r="B4710" s="36">
        <v>1230</v>
      </c>
      <c r="C4710" s="36">
        <v>1345</v>
      </c>
      <c r="D4710" s="36" t="str">
        <f>VLOOKUP(C4710,Piv.Analysis!A:AA,27,0)</f>
        <v>اصلاح و انتقال</v>
      </c>
      <c r="E4710" s="36"/>
      <c r="F4710" s="37" t="s">
        <v>88</v>
      </c>
      <c r="G4710" s="37" t="s">
        <v>2215</v>
      </c>
      <c r="H4710" s="38">
        <v>80000000000</v>
      </c>
      <c r="I4710" s="38">
        <v>0</v>
      </c>
      <c r="J4710" s="38">
        <f t="shared" si="74"/>
        <v>80000000000</v>
      </c>
      <c r="K4710" s="38"/>
      <c r="L4710" s="49"/>
      <c r="M4710" s="37" t="s">
        <v>63</v>
      </c>
      <c r="N4710" s="37" t="s">
        <v>64</v>
      </c>
      <c r="O4710" s="37" t="s">
        <v>1757</v>
      </c>
      <c r="P4710" s="37" t="s">
        <v>1758</v>
      </c>
      <c r="Q4710" s="37" t="s">
        <v>1759</v>
      </c>
      <c r="R4710" s="37" t="s">
        <v>1760</v>
      </c>
      <c r="S4710" s="37" t="s">
        <v>1941</v>
      </c>
      <c r="T4710" s="37" t="s">
        <v>1940</v>
      </c>
      <c r="U4710" s="1" t="e">
        <f>VLOOKUP(T4710,[2]VAT!$A:$D,1,0)</f>
        <v>#N/A</v>
      </c>
      <c r="V4710" s="37" t="s">
        <v>2</v>
      </c>
      <c r="W4710" s="37" t="s">
        <v>2</v>
      </c>
      <c r="X4710" t="e">
        <f>VLOOKUP(T4710,[3]رکوردها!$A:$B,2,0)</f>
        <v>#N/A</v>
      </c>
      <c r="Y4710" t="e">
        <f>VLOOKUP(T4710,[3]رکوردها!$A:$D,4,0)</f>
        <v>#N/A</v>
      </c>
      <c r="Z4710" t="e">
        <f>VLOOKUP(T4710,[3]رکوردها!$A:$C,3,0)</f>
        <v>#N/A</v>
      </c>
      <c r="AA4710" t="e">
        <f>VLOOKUP(T4710,[3]رکوردها!$A:$F,6,0)</f>
        <v>#N/A</v>
      </c>
      <c r="AB4710" t="e">
        <f>VLOOKUP(T4710,[3]رکوردها!$A:$E,5,0)</f>
        <v>#N/A</v>
      </c>
    </row>
    <row r="4711" spans="1:28" s="41" customFormat="1" hidden="1" x14ac:dyDescent="0.2">
      <c r="A4711" s="36">
        <v>143633</v>
      </c>
      <c r="B4711" s="36">
        <v>1230</v>
      </c>
      <c r="C4711" s="36">
        <v>1345</v>
      </c>
      <c r="D4711" s="36" t="str">
        <f>VLOOKUP(C4711,Piv.Analysis!A:AA,27,0)</f>
        <v>اصلاح و انتقال</v>
      </c>
      <c r="E4711" s="36"/>
      <c r="F4711" s="37" t="s">
        <v>88</v>
      </c>
      <c r="G4711" s="37" t="s">
        <v>2216</v>
      </c>
      <c r="H4711" s="38">
        <v>621432000</v>
      </c>
      <c r="I4711" s="38">
        <v>0</v>
      </c>
      <c r="J4711" s="38">
        <f t="shared" si="74"/>
        <v>621432000</v>
      </c>
      <c r="K4711" s="38"/>
      <c r="L4711" s="49"/>
      <c r="M4711" s="37" t="s">
        <v>63</v>
      </c>
      <c r="N4711" s="37" t="s">
        <v>64</v>
      </c>
      <c r="O4711" s="37" t="s">
        <v>1757</v>
      </c>
      <c r="P4711" s="37" t="s">
        <v>1758</v>
      </c>
      <c r="Q4711" s="37" t="s">
        <v>1759</v>
      </c>
      <c r="R4711" s="37" t="s">
        <v>1760</v>
      </c>
      <c r="S4711" s="37" t="s">
        <v>1941</v>
      </c>
      <c r="T4711" s="37" t="s">
        <v>1940</v>
      </c>
      <c r="U4711" s="1" t="e">
        <f>VLOOKUP(T4711,[2]VAT!$A:$D,1,0)</f>
        <v>#N/A</v>
      </c>
      <c r="V4711" s="37" t="s">
        <v>2</v>
      </c>
      <c r="W4711" s="37" t="s">
        <v>2</v>
      </c>
      <c r="X4711" t="e">
        <f>VLOOKUP(T4711,[3]رکوردها!$A:$B,2,0)</f>
        <v>#N/A</v>
      </c>
      <c r="Y4711" t="e">
        <f>VLOOKUP(T4711,[3]رکوردها!$A:$D,4,0)</f>
        <v>#N/A</v>
      </c>
      <c r="Z4711" t="e">
        <f>VLOOKUP(T4711,[3]رکوردها!$A:$C,3,0)</f>
        <v>#N/A</v>
      </c>
      <c r="AA4711" t="e">
        <f>VLOOKUP(T4711,[3]رکوردها!$A:$F,6,0)</f>
        <v>#N/A</v>
      </c>
      <c r="AB4711" t="e">
        <f>VLOOKUP(T4711,[3]رکوردها!$A:$E,5,0)</f>
        <v>#N/A</v>
      </c>
    </row>
    <row r="4712" spans="1:28" s="41" customFormat="1" hidden="1" x14ac:dyDescent="0.2">
      <c r="A4712" s="36">
        <v>143635</v>
      </c>
      <c r="B4712" s="36">
        <v>1230</v>
      </c>
      <c r="C4712" s="36">
        <v>1345</v>
      </c>
      <c r="D4712" s="36" t="str">
        <f>VLOOKUP(C4712,Piv.Analysis!A:AA,27,0)</f>
        <v>اصلاح و انتقال</v>
      </c>
      <c r="E4712" s="36"/>
      <c r="F4712" s="37" t="s">
        <v>88</v>
      </c>
      <c r="G4712" s="37" t="s">
        <v>2217</v>
      </c>
      <c r="H4712" s="38">
        <v>612789082</v>
      </c>
      <c r="I4712" s="38">
        <v>0</v>
      </c>
      <c r="J4712" s="38">
        <f t="shared" si="74"/>
        <v>612789082</v>
      </c>
      <c r="K4712" s="38"/>
      <c r="L4712" s="49"/>
      <c r="M4712" s="37" t="s">
        <v>63</v>
      </c>
      <c r="N4712" s="37" t="s">
        <v>64</v>
      </c>
      <c r="O4712" s="37" t="s">
        <v>1757</v>
      </c>
      <c r="P4712" s="37" t="s">
        <v>1758</v>
      </c>
      <c r="Q4712" s="37" t="s">
        <v>1759</v>
      </c>
      <c r="R4712" s="37" t="s">
        <v>1760</v>
      </c>
      <c r="S4712" s="37" t="s">
        <v>1941</v>
      </c>
      <c r="T4712" s="37" t="s">
        <v>1940</v>
      </c>
      <c r="U4712" s="1" t="e">
        <f>VLOOKUP(T4712,[2]VAT!$A:$D,1,0)</f>
        <v>#N/A</v>
      </c>
      <c r="V4712" s="37" t="s">
        <v>2</v>
      </c>
      <c r="W4712" s="37" t="s">
        <v>2</v>
      </c>
      <c r="X4712" t="e">
        <f>VLOOKUP(T4712,[3]رکوردها!$A:$B,2,0)</f>
        <v>#N/A</v>
      </c>
      <c r="Y4712" t="e">
        <f>VLOOKUP(T4712,[3]رکوردها!$A:$D,4,0)</f>
        <v>#N/A</v>
      </c>
      <c r="Z4712" t="e">
        <f>VLOOKUP(T4712,[3]رکوردها!$A:$C,3,0)</f>
        <v>#N/A</v>
      </c>
      <c r="AA4712" t="e">
        <f>VLOOKUP(T4712,[3]رکوردها!$A:$F,6,0)</f>
        <v>#N/A</v>
      </c>
      <c r="AB4712" t="e">
        <f>VLOOKUP(T4712,[3]رکوردها!$A:$E,5,0)</f>
        <v>#N/A</v>
      </c>
    </row>
    <row r="4713" spans="1:28" s="41" customFormat="1" hidden="1" x14ac:dyDescent="0.2">
      <c r="A4713" s="36">
        <v>143637</v>
      </c>
      <c r="B4713" s="36">
        <v>1230</v>
      </c>
      <c r="C4713" s="36">
        <v>1345</v>
      </c>
      <c r="D4713" s="36" t="str">
        <f>VLOOKUP(C4713,Piv.Analysis!A:AA,27,0)</f>
        <v>اصلاح و انتقال</v>
      </c>
      <c r="E4713" s="36"/>
      <c r="F4713" s="37" t="s">
        <v>88</v>
      </c>
      <c r="G4713" s="37" t="s">
        <v>2218</v>
      </c>
      <c r="H4713" s="38">
        <v>2472699500</v>
      </c>
      <c r="I4713" s="38">
        <v>0</v>
      </c>
      <c r="J4713" s="38">
        <f t="shared" si="74"/>
        <v>2472699500</v>
      </c>
      <c r="K4713" s="38"/>
      <c r="L4713" s="49"/>
      <c r="M4713" s="37" t="s">
        <v>63</v>
      </c>
      <c r="N4713" s="37" t="s">
        <v>64</v>
      </c>
      <c r="O4713" s="37" t="s">
        <v>1757</v>
      </c>
      <c r="P4713" s="37" t="s">
        <v>1758</v>
      </c>
      <c r="Q4713" s="37" t="s">
        <v>1759</v>
      </c>
      <c r="R4713" s="37" t="s">
        <v>1760</v>
      </c>
      <c r="S4713" s="37" t="s">
        <v>1941</v>
      </c>
      <c r="T4713" s="37" t="s">
        <v>1940</v>
      </c>
      <c r="U4713" s="1" t="e">
        <f>VLOOKUP(T4713,[2]VAT!$A:$D,1,0)</f>
        <v>#N/A</v>
      </c>
      <c r="V4713" s="37" t="s">
        <v>2</v>
      </c>
      <c r="W4713" s="37" t="s">
        <v>2</v>
      </c>
      <c r="X4713" t="e">
        <f>VLOOKUP(T4713,[3]رکوردها!$A:$B,2,0)</f>
        <v>#N/A</v>
      </c>
      <c r="Y4713" t="e">
        <f>VLOOKUP(T4713,[3]رکوردها!$A:$D,4,0)</f>
        <v>#N/A</v>
      </c>
      <c r="Z4713" t="e">
        <f>VLOOKUP(T4713,[3]رکوردها!$A:$C,3,0)</f>
        <v>#N/A</v>
      </c>
      <c r="AA4713" t="e">
        <f>VLOOKUP(T4713,[3]رکوردها!$A:$F,6,0)</f>
        <v>#N/A</v>
      </c>
      <c r="AB4713" t="e">
        <f>VLOOKUP(T4713,[3]رکوردها!$A:$E,5,0)</f>
        <v>#N/A</v>
      </c>
    </row>
    <row r="4714" spans="1:28" s="41" customFormat="1" hidden="1" x14ac:dyDescent="0.2">
      <c r="A4714" s="36">
        <v>143639</v>
      </c>
      <c r="B4714" s="36">
        <v>1230</v>
      </c>
      <c r="C4714" s="36">
        <v>1345</v>
      </c>
      <c r="D4714" s="36" t="str">
        <f>VLOOKUP(C4714,Piv.Analysis!A:AA,27,0)</f>
        <v>اصلاح و انتقال</v>
      </c>
      <c r="E4714" s="36"/>
      <c r="F4714" s="37" t="s">
        <v>88</v>
      </c>
      <c r="G4714" s="37" t="s">
        <v>2219</v>
      </c>
      <c r="H4714" s="38">
        <v>2830395990</v>
      </c>
      <c r="I4714" s="38">
        <v>0</v>
      </c>
      <c r="J4714" s="38">
        <f t="shared" si="74"/>
        <v>2830395990</v>
      </c>
      <c r="K4714" s="38"/>
      <c r="L4714" s="49"/>
      <c r="M4714" s="37" t="s">
        <v>63</v>
      </c>
      <c r="N4714" s="37" t="s">
        <v>64</v>
      </c>
      <c r="O4714" s="37" t="s">
        <v>1757</v>
      </c>
      <c r="P4714" s="37" t="s">
        <v>1758</v>
      </c>
      <c r="Q4714" s="37" t="s">
        <v>1759</v>
      </c>
      <c r="R4714" s="37" t="s">
        <v>1760</v>
      </c>
      <c r="S4714" s="37" t="s">
        <v>1941</v>
      </c>
      <c r="T4714" s="37" t="s">
        <v>1940</v>
      </c>
      <c r="U4714" s="1" t="e">
        <f>VLOOKUP(T4714,[2]VAT!$A:$D,1,0)</f>
        <v>#N/A</v>
      </c>
      <c r="V4714" s="37" t="s">
        <v>2</v>
      </c>
      <c r="W4714" s="37" t="s">
        <v>2</v>
      </c>
      <c r="X4714" t="e">
        <f>VLOOKUP(T4714,[3]رکوردها!$A:$B,2,0)</f>
        <v>#N/A</v>
      </c>
      <c r="Y4714" t="e">
        <f>VLOOKUP(T4714,[3]رکوردها!$A:$D,4,0)</f>
        <v>#N/A</v>
      </c>
      <c r="Z4714" t="e">
        <f>VLOOKUP(T4714,[3]رکوردها!$A:$C,3,0)</f>
        <v>#N/A</v>
      </c>
      <c r="AA4714" t="e">
        <f>VLOOKUP(T4714,[3]رکوردها!$A:$F,6,0)</f>
        <v>#N/A</v>
      </c>
      <c r="AB4714" t="e">
        <f>VLOOKUP(T4714,[3]رکوردها!$A:$E,5,0)</f>
        <v>#N/A</v>
      </c>
    </row>
    <row r="4715" spans="1:28" s="41" customFormat="1" hidden="1" x14ac:dyDescent="0.2">
      <c r="A4715" s="36">
        <v>143641</v>
      </c>
      <c r="B4715" s="36">
        <v>1230</v>
      </c>
      <c r="C4715" s="36">
        <v>1345</v>
      </c>
      <c r="D4715" s="36" t="str">
        <f>VLOOKUP(C4715,Piv.Analysis!A:AA,27,0)</f>
        <v>اصلاح و انتقال</v>
      </c>
      <c r="E4715" s="36"/>
      <c r="F4715" s="37" t="s">
        <v>88</v>
      </c>
      <c r="G4715" s="37" t="s">
        <v>2220</v>
      </c>
      <c r="H4715" s="38">
        <v>778237500</v>
      </c>
      <c r="I4715" s="38">
        <v>0</v>
      </c>
      <c r="J4715" s="38">
        <f t="shared" si="74"/>
        <v>778237500</v>
      </c>
      <c r="K4715" s="38"/>
      <c r="L4715" s="49"/>
      <c r="M4715" s="37" t="s">
        <v>63</v>
      </c>
      <c r="N4715" s="37" t="s">
        <v>64</v>
      </c>
      <c r="O4715" s="37" t="s">
        <v>1757</v>
      </c>
      <c r="P4715" s="37" t="s">
        <v>1758</v>
      </c>
      <c r="Q4715" s="37" t="s">
        <v>1759</v>
      </c>
      <c r="R4715" s="37" t="s">
        <v>1760</v>
      </c>
      <c r="S4715" s="37" t="s">
        <v>1941</v>
      </c>
      <c r="T4715" s="37" t="s">
        <v>1940</v>
      </c>
      <c r="U4715" s="1" t="e">
        <f>VLOOKUP(T4715,[2]VAT!$A:$D,1,0)</f>
        <v>#N/A</v>
      </c>
      <c r="V4715" s="37" t="s">
        <v>2</v>
      </c>
      <c r="W4715" s="37" t="s">
        <v>2</v>
      </c>
      <c r="X4715" t="e">
        <f>VLOOKUP(T4715,[3]رکوردها!$A:$B,2,0)</f>
        <v>#N/A</v>
      </c>
      <c r="Y4715" t="e">
        <f>VLOOKUP(T4715,[3]رکوردها!$A:$D,4,0)</f>
        <v>#N/A</v>
      </c>
      <c r="Z4715" t="e">
        <f>VLOOKUP(T4715,[3]رکوردها!$A:$C,3,0)</f>
        <v>#N/A</v>
      </c>
      <c r="AA4715" t="e">
        <f>VLOOKUP(T4715,[3]رکوردها!$A:$F,6,0)</f>
        <v>#N/A</v>
      </c>
      <c r="AB4715" t="e">
        <f>VLOOKUP(T4715,[3]رکوردها!$A:$E,5,0)</f>
        <v>#N/A</v>
      </c>
    </row>
    <row r="4716" spans="1:28" s="41" customFormat="1" hidden="1" x14ac:dyDescent="0.2">
      <c r="A4716" s="36">
        <v>143643</v>
      </c>
      <c r="B4716" s="36">
        <v>1230</v>
      </c>
      <c r="C4716" s="36">
        <v>1345</v>
      </c>
      <c r="D4716" s="36" t="str">
        <f>VLOOKUP(C4716,Piv.Analysis!A:AA,27,0)</f>
        <v>اصلاح و انتقال</v>
      </c>
      <c r="E4716" s="36"/>
      <c r="F4716" s="37" t="s">
        <v>88</v>
      </c>
      <c r="G4716" s="37" t="s">
        <v>2221</v>
      </c>
      <c r="H4716" s="38">
        <v>11091236288</v>
      </c>
      <c r="I4716" s="38">
        <v>0</v>
      </c>
      <c r="J4716" s="38">
        <f t="shared" si="74"/>
        <v>11091236288</v>
      </c>
      <c r="K4716" s="38"/>
      <c r="L4716" s="49"/>
      <c r="M4716" s="37" t="s">
        <v>63</v>
      </c>
      <c r="N4716" s="37" t="s">
        <v>64</v>
      </c>
      <c r="O4716" s="37" t="s">
        <v>1757</v>
      </c>
      <c r="P4716" s="37" t="s">
        <v>1758</v>
      </c>
      <c r="Q4716" s="37" t="s">
        <v>1759</v>
      </c>
      <c r="R4716" s="37" t="s">
        <v>1760</v>
      </c>
      <c r="S4716" s="37" t="s">
        <v>1941</v>
      </c>
      <c r="T4716" s="37" t="s">
        <v>1940</v>
      </c>
      <c r="U4716" s="1" t="e">
        <f>VLOOKUP(T4716,[2]VAT!$A:$D,1,0)</f>
        <v>#N/A</v>
      </c>
      <c r="V4716" s="37" t="s">
        <v>2</v>
      </c>
      <c r="W4716" s="37" t="s">
        <v>2</v>
      </c>
      <c r="X4716" t="e">
        <f>VLOOKUP(T4716,[3]رکوردها!$A:$B,2,0)</f>
        <v>#N/A</v>
      </c>
      <c r="Y4716" t="e">
        <f>VLOOKUP(T4716,[3]رکوردها!$A:$D,4,0)</f>
        <v>#N/A</v>
      </c>
      <c r="Z4716" t="e">
        <f>VLOOKUP(T4716,[3]رکوردها!$A:$C,3,0)</f>
        <v>#N/A</v>
      </c>
      <c r="AA4716" t="e">
        <f>VLOOKUP(T4716,[3]رکوردها!$A:$F,6,0)</f>
        <v>#N/A</v>
      </c>
      <c r="AB4716" t="e">
        <f>VLOOKUP(T4716,[3]رکوردها!$A:$E,5,0)</f>
        <v>#N/A</v>
      </c>
    </row>
    <row r="4717" spans="1:28" s="41" customFormat="1" hidden="1" x14ac:dyDescent="0.2">
      <c r="A4717" s="36">
        <v>143645</v>
      </c>
      <c r="B4717" s="36">
        <v>1230</v>
      </c>
      <c r="C4717" s="36">
        <v>1345</v>
      </c>
      <c r="D4717" s="36" t="str">
        <f>VLOOKUP(C4717,Piv.Analysis!A:AA,27,0)</f>
        <v>اصلاح و انتقال</v>
      </c>
      <c r="E4717" s="36"/>
      <c r="F4717" s="37" t="s">
        <v>88</v>
      </c>
      <c r="G4717" s="37" t="s">
        <v>2222</v>
      </c>
      <c r="H4717" s="38">
        <v>120000000000</v>
      </c>
      <c r="I4717" s="38">
        <v>0</v>
      </c>
      <c r="J4717" s="38">
        <f t="shared" si="74"/>
        <v>120000000000</v>
      </c>
      <c r="K4717" s="38"/>
      <c r="L4717" s="49"/>
      <c r="M4717" s="37" t="s">
        <v>63</v>
      </c>
      <c r="N4717" s="37" t="s">
        <v>64</v>
      </c>
      <c r="O4717" s="37" t="s">
        <v>1757</v>
      </c>
      <c r="P4717" s="37" t="s">
        <v>1758</v>
      </c>
      <c r="Q4717" s="37" t="s">
        <v>1759</v>
      </c>
      <c r="R4717" s="37" t="s">
        <v>1760</v>
      </c>
      <c r="S4717" s="37" t="s">
        <v>1941</v>
      </c>
      <c r="T4717" s="37" t="s">
        <v>1940</v>
      </c>
      <c r="U4717" s="1" t="e">
        <f>VLOOKUP(T4717,[2]VAT!$A:$D,1,0)</f>
        <v>#N/A</v>
      </c>
      <c r="V4717" s="37" t="s">
        <v>2</v>
      </c>
      <c r="W4717" s="37" t="s">
        <v>2</v>
      </c>
      <c r="X4717" t="e">
        <f>VLOOKUP(T4717,[3]رکوردها!$A:$B,2,0)</f>
        <v>#N/A</v>
      </c>
      <c r="Y4717" t="e">
        <f>VLOOKUP(T4717,[3]رکوردها!$A:$D,4,0)</f>
        <v>#N/A</v>
      </c>
      <c r="Z4717" t="e">
        <f>VLOOKUP(T4717,[3]رکوردها!$A:$C,3,0)</f>
        <v>#N/A</v>
      </c>
      <c r="AA4717" t="e">
        <f>VLOOKUP(T4717,[3]رکوردها!$A:$F,6,0)</f>
        <v>#N/A</v>
      </c>
      <c r="AB4717" t="e">
        <f>VLOOKUP(T4717,[3]رکوردها!$A:$E,5,0)</f>
        <v>#N/A</v>
      </c>
    </row>
    <row r="4718" spans="1:28" hidden="1" x14ac:dyDescent="0.2">
      <c r="A4718" s="36">
        <v>143982</v>
      </c>
      <c r="B4718" s="36">
        <v>1231</v>
      </c>
      <c r="C4718" s="36">
        <v>1361</v>
      </c>
      <c r="D4718" s="36" t="str">
        <f>VLOOKUP(C4718,Piv.Analysis!A:AA,27,0)</f>
        <v>کارمزد</v>
      </c>
      <c r="E4718" s="39" t="s">
        <v>5191</v>
      </c>
      <c r="F4718" s="37" t="s">
        <v>88</v>
      </c>
      <c r="G4718" s="37" t="s">
        <v>2223</v>
      </c>
      <c r="H4718" s="38">
        <v>0</v>
      </c>
      <c r="I4718" s="38">
        <v>10000</v>
      </c>
      <c r="J4718" s="38">
        <f t="shared" si="74"/>
        <v>-10000</v>
      </c>
      <c r="K4718" s="38"/>
      <c r="L4718" s="49"/>
      <c r="M4718" s="37" t="s">
        <v>63</v>
      </c>
      <c r="N4718" s="37" t="s">
        <v>64</v>
      </c>
      <c r="O4718" s="37" t="s">
        <v>1757</v>
      </c>
      <c r="P4718" s="37" t="s">
        <v>1758</v>
      </c>
      <c r="Q4718" s="37" t="s">
        <v>1759</v>
      </c>
      <c r="R4718" s="37" t="s">
        <v>1760</v>
      </c>
      <c r="S4718" s="37" t="s">
        <v>1941</v>
      </c>
      <c r="T4718" s="37" t="s">
        <v>1940</v>
      </c>
      <c r="U4718" s="1" t="e">
        <f>VLOOKUP(T4718,[2]VAT!$A:$D,1,0)</f>
        <v>#N/A</v>
      </c>
      <c r="V4718" s="37" t="s">
        <v>2</v>
      </c>
      <c r="W4718" s="37" t="s">
        <v>2</v>
      </c>
      <c r="X4718" t="e">
        <f>VLOOKUP(T4718,[3]رکوردها!$A:$B,2,0)</f>
        <v>#N/A</v>
      </c>
      <c r="Y4718" t="e">
        <f>VLOOKUP(T4718,[3]رکوردها!$A:$D,4,0)</f>
        <v>#N/A</v>
      </c>
      <c r="Z4718" t="e">
        <f>VLOOKUP(T4718,[3]رکوردها!$A:$C,3,0)</f>
        <v>#N/A</v>
      </c>
      <c r="AA4718" t="e">
        <f>VLOOKUP(T4718,[3]رکوردها!$A:$F,6,0)</f>
        <v>#N/A</v>
      </c>
      <c r="AB4718" t="e">
        <f>VLOOKUP(T4718,[3]رکوردها!$A:$E,5,0)</f>
        <v>#N/A</v>
      </c>
    </row>
    <row r="4719" spans="1:28" hidden="1" x14ac:dyDescent="0.2">
      <c r="A4719" s="36">
        <v>143984</v>
      </c>
      <c r="B4719" s="36">
        <v>1231</v>
      </c>
      <c r="C4719" s="36">
        <v>1361</v>
      </c>
      <c r="D4719" s="36" t="str">
        <f>VLOOKUP(C4719,Piv.Analysis!A:AA,27,0)</f>
        <v>کارمزد</v>
      </c>
      <c r="E4719" s="39" t="s">
        <v>5191</v>
      </c>
      <c r="F4719" s="37" t="s">
        <v>88</v>
      </c>
      <c r="G4719" s="37" t="s">
        <v>2223</v>
      </c>
      <c r="H4719" s="38">
        <v>0</v>
      </c>
      <c r="I4719" s="38">
        <v>10000</v>
      </c>
      <c r="J4719" s="38">
        <f t="shared" si="74"/>
        <v>-10000</v>
      </c>
      <c r="K4719" s="38"/>
      <c r="L4719" s="49"/>
      <c r="M4719" s="37" t="s">
        <v>63</v>
      </c>
      <c r="N4719" s="37" t="s">
        <v>64</v>
      </c>
      <c r="O4719" s="37" t="s">
        <v>1757</v>
      </c>
      <c r="P4719" s="37" t="s">
        <v>1758</v>
      </c>
      <c r="Q4719" s="37" t="s">
        <v>1759</v>
      </c>
      <c r="R4719" s="37" t="s">
        <v>1760</v>
      </c>
      <c r="S4719" s="37" t="s">
        <v>1941</v>
      </c>
      <c r="T4719" s="37" t="s">
        <v>1940</v>
      </c>
      <c r="U4719" s="1" t="e">
        <f>VLOOKUP(T4719,[2]VAT!$A:$D,1,0)</f>
        <v>#N/A</v>
      </c>
      <c r="V4719" s="37" t="s">
        <v>2</v>
      </c>
      <c r="W4719" s="37" t="s">
        <v>2</v>
      </c>
      <c r="X4719" t="e">
        <f>VLOOKUP(T4719,[3]رکوردها!$A:$B,2,0)</f>
        <v>#N/A</v>
      </c>
      <c r="Y4719" t="e">
        <f>VLOOKUP(T4719,[3]رکوردها!$A:$D,4,0)</f>
        <v>#N/A</v>
      </c>
      <c r="Z4719" t="e">
        <f>VLOOKUP(T4719,[3]رکوردها!$A:$C,3,0)</f>
        <v>#N/A</v>
      </c>
      <c r="AA4719" t="e">
        <f>VLOOKUP(T4719,[3]رکوردها!$A:$F,6,0)</f>
        <v>#N/A</v>
      </c>
      <c r="AB4719" t="e">
        <f>VLOOKUP(T4719,[3]رکوردها!$A:$E,5,0)</f>
        <v>#N/A</v>
      </c>
    </row>
    <row r="4720" spans="1:28" hidden="1" x14ac:dyDescent="0.2">
      <c r="A4720" s="36">
        <v>143986</v>
      </c>
      <c r="B4720" s="36">
        <v>1231</v>
      </c>
      <c r="C4720" s="36">
        <v>1361</v>
      </c>
      <c r="D4720" s="36" t="str">
        <f>VLOOKUP(C4720,Piv.Analysis!A:AA,27,0)</f>
        <v>کارمزد</v>
      </c>
      <c r="E4720" s="39" t="s">
        <v>5191</v>
      </c>
      <c r="F4720" s="37" t="s">
        <v>88</v>
      </c>
      <c r="G4720" s="37" t="s">
        <v>2223</v>
      </c>
      <c r="H4720" s="38">
        <v>0</v>
      </c>
      <c r="I4720" s="38">
        <v>10000</v>
      </c>
      <c r="J4720" s="38">
        <f t="shared" si="74"/>
        <v>-10000</v>
      </c>
      <c r="K4720" s="38"/>
      <c r="L4720" s="49"/>
      <c r="M4720" s="37" t="s">
        <v>63</v>
      </c>
      <c r="N4720" s="37" t="s">
        <v>64</v>
      </c>
      <c r="O4720" s="37" t="s">
        <v>1757</v>
      </c>
      <c r="P4720" s="37" t="s">
        <v>1758</v>
      </c>
      <c r="Q4720" s="37" t="s">
        <v>1759</v>
      </c>
      <c r="R4720" s="37" t="s">
        <v>1760</v>
      </c>
      <c r="S4720" s="37" t="s">
        <v>1941</v>
      </c>
      <c r="T4720" s="37" t="s">
        <v>1940</v>
      </c>
      <c r="U4720" s="1" t="e">
        <f>VLOOKUP(T4720,[2]VAT!$A:$D,1,0)</f>
        <v>#N/A</v>
      </c>
      <c r="V4720" s="37" t="s">
        <v>2</v>
      </c>
      <c r="W4720" s="37" t="s">
        <v>2</v>
      </c>
      <c r="X4720" t="e">
        <f>VLOOKUP(T4720,[3]رکوردها!$A:$B,2,0)</f>
        <v>#N/A</v>
      </c>
      <c r="Y4720" t="e">
        <f>VLOOKUP(T4720,[3]رکوردها!$A:$D,4,0)</f>
        <v>#N/A</v>
      </c>
      <c r="Z4720" t="e">
        <f>VLOOKUP(T4720,[3]رکوردها!$A:$C,3,0)</f>
        <v>#N/A</v>
      </c>
      <c r="AA4720" t="e">
        <f>VLOOKUP(T4720,[3]رکوردها!$A:$F,6,0)</f>
        <v>#N/A</v>
      </c>
      <c r="AB4720" t="e">
        <f>VLOOKUP(T4720,[3]رکوردها!$A:$E,5,0)</f>
        <v>#N/A</v>
      </c>
    </row>
    <row r="4721" spans="1:28" hidden="1" x14ac:dyDescent="0.2">
      <c r="A4721" s="36">
        <v>143988</v>
      </c>
      <c r="B4721" s="36">
        <v>1231</v>
      </c>
      <c r="C4721" s="36">
        <v>1361</v>
      </c>
      <c r="D4721" s="36" t="str">
        <f>VLOOKUP(C4721,Piv.Analysis!A:AA,27,0)</f>
        <v>کارمزد</v>
      </c>
      <c r="E4721" s="39" t="s">
        <v>5191</v>
      </c>
      <c r="F4721" s="37" t="s">
        <v>88</v>
      </c>
      <c r="G4721" s="37" t="s">
        <v>2223</v>
      </c>
      <c r="H4721" s="38">
        <v>0</v>
      </c>
      <c r="I4721" s="38">
        <v>10000</v>
      </c>
      <c r="J4721" s="38">
        <f t="shared" si="74"/>
        <v>-10000</v>
      </c>
      <c r="K4721" s="38"/>
      <c r="L4721" s="49"/>
      <c r="M4721" s="37" t="s">
        <v>63</v>
      </c>
      <c r="N4721" s="37" t="s">
        <v>64</v>
      </c>
      <c r="O4721" s="37" t="s">
        <v>1757</v>
      </c>
      <c r="P4721" s="37" t="s">
        <v>1758</v>
      </c>
      <c r="Q4721" s="37" t="s">
        <v>1759</v>
      </c>
      <c r="R4721" s="37" t="s">
        <v>1760</v>
      </c>
      <c r="S4721" s="37" t="s">
        <v>1941</v>
      </c>
      <c r="T4721" s="37" t="s">
        <v>1940</v>
      </c>
      <c r="U4721" s="1" t="e">
        <f>VLOOKUP(T4721,[2]VAT!$A:$D,1,0)</f>
        <v>#N/A</v>
      </c>
      <c r="V4721" s="37" t="s">
        <v>2</v>
      </c>
      <c r="W4721" s="37" t="s">
        <v>2</v>
      </c>
      <c r="X4721" t="e">
        <f>VLOOKUP(T4721,[3]رکوردها!$A:$B,2,0)</f>
        <v>#N/A</v>
      </c>
      <c r="Y4721" t="e">
        <f>VLOOKUP(T4721,[3]رکوردها!$A:$D,4,0)</f>
        <v>#N/A</v>
      </c>
      <c r="Z4721" t="e">
        <f>VLOOKUP(T4721,[3]رکوردها!$A:$C,3,0)</f>
        <v>#N/A</v>
      </c>
      <c r="AA4721" t="e">
        <f>VLOOKUP(T4721,[3]رکوردها!$A:$F,6,0)</f>
        <v>#N/A</v>
      </c>
      <c r="AB4721" t="e">
        <f>VLOOKUP(T4721,[3]رکوردها!$A:$E,5,0)</f>
        <v>#N/A</v>
      </c>
    </row>
    <row r="4722" spans="1:28" hidden="1" x14ac:dyDescent="0.2">
      <c r="A4722" s="36">
        <v>143990</v>
      </c>
      <c r="B4722" s="36">
        <v>1231</v>
      </c>
      <c r="C4722" s="36">
        <v>1361</v>
      </c>
      <c r="D4722" s="36" t="str">
        <f>VLOOKUP(C4722,Piv.Analysis!A:AA,27,0)</f>
        <v>کارمزد</v>
      </c>
      <c r="E4722" s="39" t="s">
        <v>5191</v>
      </c>
      <c r="F4722" s="37" t="s">
        <v>88</v>
      </c>
      <c r="G4722" s="37" t="s">
        <v>2223</v>
      </c>
      <c r="H4722" s="38">
        <v>0</v>
      </c>
      <c r="I4722" s="38">
        <v>10000</v>
      </c>
      <c r="J4722" s="38">
        <f t="shared" si="74"/>
        <v>-10000</v>
      </c>
      <c r="K4722" s="38"/>
      <c r="L4722" s="49"/>
      <c r="M4722" s="37" t="s">
        <v>63</v>
      </c>
      <c r="N4722" s="37" t="s">
        <v>64</v>
      </c>
      <c r="O4722" s="37" t="s">
        <v>1757</v>
      </c>
      <c r="P4722" s="37" t="s">
        <v>1758</v>
      </c>
      <c r="Q4722" s="37" t="s">
        <v>1759</v>
      </c>
      <c r="R4722" s="37" t="s">
        <v>1760</v>
      </c>
      <c r="S4722" s="37" t="s">
        <v>1941</v>
      </c>
      <c r="T4722" s="37" t="s">
        <v>1940</v>
      </c>
      <c r="U4722" s="1" t="e">
        <f>VLOOKUP(T4722,[2]VAT!$A:$D,1,0)</f>
        <v>#N/A</v>
      </c>
      <c r="V4722" s="37" t="s">
        <v>2</v>
      </c>
      <c r="W4722" s="37" t="s">
        <v>2</v>
      </c>
      <c r="X4722" t="e">
        <f>VLOOKUP(T4722,[3]رکوردها!$A:$B,2,0)</f>
        <v>#N/A</v>
      </c>
      <c r="Y4722" t="e">
        <f>VLOOKUP(T4722,[3]رکوردها!$A:$D,4,0)</f>
        <v>#N/A</v>
      </c>
      <c r="Z4722" t="e">
        <f>VLOOKUP(T4722,[3]رکوردها!$A:$C,3,0)</f>
        <v>#N/A</v>
      </c>
      <c r="AA4722" t="e">
        <f>VLOOKUP(T4722,[3]رکوردها!$A:$F,6,0)</f>
        <v>#N/A</v>
      </c>
      <c r="AB4722" t="e">
        <f>VLOOKUP(T4722,[3]رکوردها!$A:$E,5,0)</f>
        <v>#N/A</v>
      </c>
    </row>
    <row r="4723" spans="1:28" hidden="1" x14ac:dyDescent="0.2">
      <c r="A4723" s="36">
        <v>143992</v>
      </c>
      <c r="B4723" s="36">
        <v>1231</v>
      </c>
      <c r="C4723" s="36">
        <v>1361</v>
      </c>
      <c r="D4723" s="36" t="str">
        <f>VLOOKUP(C4723,Piv.Analysis!A:AA,27,0)</f>
        <v>کارمزد</v>
      </c>
      <c r="E4723" s="39" t="s">
        <v>5191</v>
      </c>
      <c r="F4723" s="37" t="s">
        <v>88</v>
      </c>
      <c r="G4723" s="37" t="s">
        <v>2224</v>
      </c>
      <c r="H4723" s="38">
        <v>0</v>
      </c>
      <c r="I4723" s="38">
        <v>16400</v>
      </c>
      <c r="J4723" s="38">
        <f t="shared" si="74"/>
        <v>-16400</v>
      </c>
      <c r="K4723" s="38"/>
      <c r="L4723" s="49"/>
      <c r="M4723" s="37" t="s">
        <v>63</v>
      </c>
      <c r="N4723" s="37" t="s">
        <v>64</v>
      </c>
      <c r="O4723" s="37" t="s">
        <v>1757</v>
      </c>
      <c r="P4723" s="37" t="s">
        <v>1758</v>
      </c>
      <c r="Q4723" s="37" t="s">
        <v>1759</v>
      </c>
      <c r="R4723" s="37" t="s">
        <v>1760</v>
      </c>
      <c r="S4723" s="37" t="s">
        <v>1941</v>
      </c>
      <c r="T4723" s="37" t="s">
        <v>1940</v>
      </c>
      <c r="U4723" s="1" t="e">
        <f>VLOOKUP(T4723,[2]VAT!$A:$D,1,0)</f>
        <v>#N/A</v>
      </c>
      <c r="V4723" s="37" t="s">
        <v>2</v>
      </c>
      <c r="W4723" s="37" t="s">
        <v>2</v>
      </c>
      <c r="X4723" t="e">
        <f>VLOOKUP(T4723,[3]رکوردها!$A:$B,2,0)</f>
        <v>#N/A</v>
      </c>
      <c r="Y4723" t="e">
        <f>VLOOKUP(T4723,[3]رکوردها!$A:$D,4,0)</f>
        <v>#N/A</v>
      </c>
      <c r="Z4723" t="e">
        <f>VLOOKUP(T4723,[3]رکوردها!$A:$C,3,0)</f>
        <v>#N/A</v>
      </c>
      <c r="AA4723" t="e">
        <f>VLOOKUP(T4723,[3]رکوردها!$A:$F,6,0)</f>
        <v>#N/A</v>
      </c>
      <c r="AB4723" t="e">
        <f>VLOOKUP(T4723,[3]رکوردها!$A:$E,5,0)</f>
        <v>#N/A</v>
      </c>
    </row>
    <row r="4724" spans="1:28" hidden="1" x14ac:dyDescent="0.2">
      <c r="A4724" s="36">
        <v>143994</v>
      </c>
      <c r="B4724" s="36">
        <v>1231</v>
      </c>
      <c r="C4724" s="36">
        <v>1361</v>
      </c>
      <c r="D4724" s="36" t="str">
        <f>VLOOKUP(C4724,Piv.Analysis!A:AA,27,0)</f>
        <v>کارمزد</v>
      </c>
      <c r="E4724" s="39" t="s">
        <v>5191</v>
      </c>
      <c r="F4724" s="37" t="s">
        <v>88</v>
      </c>
      <c r="G4724" s="37" t="s">
        <v>2225</v>
      </c>
      <c r="H4724" s="38">
        <v>0</v>
      </c>
      <c r="I4724" s="38">
        <v>122550</v>
      </c>
      <c r="J4724" s="38">
        <f t="shared" si="74"/>
        <v>-122550</v>
      </c>
      <c r="K4724" s="38"/>
      <c r="L4724" s="49"/>
      <c r="M4724" s="37" t="s">
        <v>63</v>
      </c>
      <c r="N4724" s="37" t="s">
        <v>64</v>
      </c>
      <c r="O4724" s="37" t="s">
        <v>1757</v>
      </c>
      <c r="P4724" s="37" t="s">
        <v>1758</v>
      </c>
      <c r="Q4724" s="37" t="s">
        <v>1759</v>
      </c>
      <c r="R4724" s="37" t="s">
        <v>1760</v>
      </c>
      <c r="S4724" s="37" t="s">
        <v>1941</v>
      </c>
      <c r="T4724" s="37" t="s">
        <v>1940</v>
      </c>
      <c r="U4724" s="1" t="e">
        <f>VLOOKUP(T4724,[2]VAT!$A:$D,1,0)</f>
        <v>#N/A</v>
      </c>
      <c r="V4724" s="37" t="s">
        <v>2</v>
      </c>
      <c r="W4724" s="37" t="s">
        <v>2</v>
      </c>
      <c r="X4724" t="e">
        <f>VLOOKUP(T4724,[3]رکوردها!$A:$B,2,0)</f>
        <v>#N/A</v>
      </c>
      <c r="Y4724" t="e">
        <f>VLOOKUP(T4724,[3]رکوردها!$A:$D,4,0)</f>
        <v>#N/A</v>
      </c>
      <c r="Z4724" t="e">
        <f>VLOOKUP(T4724,[3]رکوردها!$A:$C,3,0)</f>
        <v>#N/A</v>
      </c>
      <c r="AA4724" t="e">
        <f>VLOOKUP(T4724,[3]رکوردها!$A:$F,6,0)</f>
        <v>#N/A</v>
      </c>
      <c r="AB4724" t="e">
        <f>VLOOKUP(T4724,[3]رکوردها!$A:$E,5,0)</f>
        <v>#N/A</v>
      </c>
    </row>
    <row r="4725" spans="1:28" hidden="1" x14ac:dyDescent="0.2">
      <c r="A4725" s="36">
        <v>143996</v>
      </c>
      <c r="B4725" s="36">
        <v>1231</v>
      </c>
      <c r="C4725" s="36">
        <v>1361</v>
      </c>
      <c r="D4725" s="36" t="str">
        <f>VLOOKUP(C4725,Piv.Analysis!A:AA,27,0)</f>
        <v>کارمزد</v>
      </c>
      <c r="E4725" s="39" t="s">
        <v>5191</v>
      </c>
      <c r="F4725" s="37" t="s">
        <v>88</v>
      </c>
      <c r="G4725" s="37" t="s">
        <v>2226</v>
      </c>
      <c r="H4725" s="38">
        <v>0</v>
      </c>
      <c r="I4725" s="38">
        <v>124280</v>
      </c>
      <c r="J4725" s="38">
        <f t="shared" si="74"/>
        <v>-124280</v>
      </c>
      <c r="K4725" s="38"/>
      <c r="L4725" s="49"/>
      <c r="M4725" s="37" t="s">
        <v>63</v>
      </c>
      <c r="N4725" s="37" t="s">
        <v>64</v>
      </c>
      <c r="O4725" s="37" t="s">
        <v>1757</v>
      </c>
      <c r="P4725" s="37" t="s">
        <v>1758</v>
      </c>
      <c r="Q4725" s="37" t="s">
        <v>1759</v>
      </c>
      <c r="R4725" s="37" t="s">
        <v>1760</v>
      </c>
      <c r="S4725" s="37" t="s">
        <v>1941</v>
      </c>
      <c r="T4725" s="37" t="s">
        <v>1940</v>
      </c>
      <c r="U4725" s="1" t="e">
        <f>VLOOKUP(T4725,[2]VAT!$A:$D,1,0)</f>
        <v>#N/A</v>
      </c>
      <c r="V4725" s="37" t="s">
        <v>2</v>
      </c>
      <c r="W4725" s="37" t="s">
        <v>2</v>
      </c>
      <c r="X4725" t="e">
        <f>VLOOKUP(T4725,[3]رکوردها!$A:$B,2,0)</f>
        <v>#N/A</v>
      </c>
      <c r="Y4725" t="e">
        <f>VLOOKUP(T4725,[3]رکوردها!$A:$D,4,0)</f>
        <v>#N/A</v>
      </c>
      <c r="Z4725" t="e">
        <f>VLOOKUP(T4725,[3]رکوردها!$A:$C,3,0)</f>
        <v>#N/A</v>
      </c>
      <c r="AA4725" t="e">
        <f>VLOOKUP(T4725,[3]رکوردها!$A:$F,6,0)</f>
        <v>#N/A</v>
      </c>
      <c r="AB4725" t="e">
        <f>VLOOKUP(T4725,[3]رکوردها!$A:$E,5,0)</f>
        <v>#N/A</v>
      </c>
    </row>
    <row r="4726" spans="1:28" hidden="1" x14ac:dyDescent="0.2">
      <c r="A4726" s="36">
        <v>143998</v>
      </c>
      <c r="B4726" s="36">
        <v>1231</v>
      </c>
      <c r="C4726" s="36">
        <v>1361</v>
      </c>
      <c r="D4726" s="36" t="str">
        <f>VLOOKUP(C4726,Piv.Analysis!A:AA,27,0)</f>
        <v>کارمزد</v>
      </c>
      <c r="E4726" s="39" t="s">
        <v>5191</v>
      </c>
      <c r="F4726" s="37" t="s">
        <v>88</v>
      </c>
      <c r="G4726" s="37" t="s">
        <v>2227</v>
      </c>
      <c r="H4726" s="38">
        <v>0</v>
      </c>
      <c r="I4726" s="38">
        <v>250000</v>
      </c>
      <c r="J4726" s="38">
        <f t="shared" si="74"/>
        <v>-250000</v>
      </c>
      <c r="K4726" s="38"/>
      <c r="L4726" s="49"/>
      <c r="M4726" s="37" t="s">
        <v>63</v>
      </c>
      <c r="N4726" s="37" t="s">
        <v>64</v>
      </c>
      <c r="O4726" s="37" t="s">
        <v>1757</v>
      </c>
      <c r="P4726" s="37" t="s">
        <v>1758</v>
      </c>
      <c r="Q4726" s="37" t="s">
        <v>1759</v>
      </c>
      <c r="R4726" s="37" t="s">
        <v>1760</v>
      </c>
      <c r="S4726" s="37" t="s">
        <v>1941</v>
      </c>
      <c r="T4726" s="37" t="s">
        <v>1940</v>
      </c>
      <c r="U4726" s="1" t="e">
        <f>VLOOKUP(T4726,[2]VAT!$A:$D,1,0)</f>
        <v>#N/A</v>
      </c>
      <c r="V4726" s="37" t="s">
        <v>2</v>
      </c>
      <c r="W4726" s="37" t="s">
        <v>2</v>
      </c>
      <c r="X4726" t="e">
        <f>VLOOKUP(T4726,[3]رکوردها!$A:$B,2,0)</f>
        <v>#N/A</v>
      </c>
      <c r="Y4726" t="e">
        <f>VLOOKUP(T4726,[3]رکوردها!$A:$D,4,0)</f>
        <v>#N/A</v>
      </c>
      <c r="Z4726" t="e">
        <f>VLOOKUP(T4726,[3]رکوردها!$A:$C,3,0)</f>
        <v>#N/A</v>
      </c>
      <c r="AA4726" t="e">
        <f>VLOOKUP(T4726,[3]رکوردها!$A:$F,6,0)</f>
        <v>#N/A</v>
      </c>
      <c r="AB4726" t="e">
        <f>VLOOKUP(T4726,[3]رکوردها!$A:$E,5,0)</f>
        <v>#N/A</v>
      </c>
    </row>
    <row r="4727" spans="1:28" hidden="1" x14ac:dyDescent="0.2">
      <c r="A4727" s="36">
        <v>144000</v>
      </c>
      <c r="B4727" s="36">
        <v>1231</v>
      </c>
      <c r="C4727" s="36">
        <v>1361</v>
      </c>
      <c r="D4727" s="36" t="str">
        <f>VLOOKUP(C4727,Piv.Analysis!A:AA,27,0)</f>
        <v>کارمزد</v>
      </c>
      <c r="E4727" s="39" t="s">
        <v>5191</v>
      </c>
      <c r="F4727" s="37" t="s">
        <v>88</v>
      </c>
      <c r="G4727" s="37" t="s">
        <v>2228</v>
      </c>
      <c r="H4727" s="38">
        <v>0</v>
      </c>
      <c r="I4727" s="38">
        <v>155590</v>
      </c>
      <c r="J4727" s="38">
        <f t="shared" si="74"/>
        <v>-155590</v>
      </c>
      <c r="K4727" s="38"/>
      <c r="L4727" s="49"/>
      <c r="M4727" s="37" t="s">
        <v>63</v>
      </c>
      <c r="N4727" s="37" t="s">
        <v>64</v>
      </c>
      <c r="O4727" s="37" t="s">
        <v>1757</v>
      </c>
      <c r="P4727" s="37" t="s">
        <v>1758</v>
      </c>
      <c r="Q4727" s="37" t="s">
        <v>1759</v>
      </c>
      <c r="R4727" s="37" t="s">
        <v>1760</v>
      </c>
      <c r="S4727" s="37" t="s">
        <v>1941</v>
      </c>
      <c r="T4727" s="37" t="s">
        <v>1940</v>
      </c>
      <c r="U4727" s="1" t="e">
        <f>VLOOKUP(T4727,[2]VAT!$A:$D,1,0)</f>
        <v>#N/A</v>
      </c>
      <c r="V4727" s="37" t="s">
        <v>2</v>
      </c>
      <c r="W4727" s="37" t="s">
        <v>2</v>
      </c>
      <c r="X4727" t="e">
        <f>VLOOKUP(T4727,[3]رکوردها!$A:$B,2,0)</f>
        <v>#N/A</v>
      </c>
      <c r="Y4727" t="e">
        <f>VLOOKUP(T4727,[3]رکوردها!$A:$D,4,0)</f>
        <v>#N/A</v>
      </c>
      <c r="Z4727" t="e">
        <f>VLOOKUP(T4727,[3]رکوردها!$A:$C,3,0)</f>
        <v>#N/A</v>
      </c>
      <c r="AA4727" t="e">
        <f>VLOOKUP(T4727,[3]رکوردها!$A:$F,6,0)</f>
        <v>#N/A</v>
      </c>
      <c r="AB4727" t="e">
        <f>VLOOKUP(T4727,[3]رکوردها!$A:$E,5,0)</f>
        <v>#N/A</v>
      </c>
    </row>
    <row r="4728" spans="1:28" hidden="1" x14ac:dyDescent="0.2">
      <c r="A4728" s="36">
        <v>144002</v>
      </c>
      <c r="B4728" s="36">
        <v>1231</v>
      </c>
      <c r="C4728" s="36">
        <v>1361</v>
      </c>
      <c r="D4728" s="36" t="str">
        <f>VLOOKUP(C4728,Piv.Analysis!A:AA,27,0)</f>
        <v>کارمزد</v>
      </c>
      <c r="E4728" s="39" t="s">
        <v>5191</v>
      </c>
      <c r="F4728" s="37" t="s">
        <v>88</v>
      </c>
      <c r="G4728" s="37" t="s">
        <v>2229</v>
      </c>
      <c r="H4728" s="38">
        <v>0</v>
      </c>
      <c r="I4728" s="38">
        <v>250000</v>
      </c>
      <c r="J4728" s="38">
        <f t="shared" si="74"/>
        <v>-250000</v>
      </c>
      <c r="K4728" s="38"/>
      <c r="L4728" s="49"/>
      <c r="M4728" s="37" t="s">
        <v>63</v>
      </c>
      <c r="N4728" s="37" t="s">
        <v>64</v>
      </c>
      <c r="O4728" s="37" t="s">
        <v>1757</v>
      </c>
      <c r="P4728" s="37" t="s">
        <v>1758</v>
      </c>
      <c r="Q4728" s="37" t="s">
        <v>1759</v>
      </c>
      <c r="R4728" s="37" t="s">
        <v>1760</v>
      </c>
      <c r="S4728" s="37" t="s">
        <v>1941</v>
      </c>
      <c r="T4728" s="37" t="s">
        <v>1940</v>
      </c>
      <c r="U4728" s="1" t="e">
        <f>VLOOKUP(T4728,[2]VAT!$A:$D,1,0)</f>
        <v>#N/A</v>
      </c>
      <c r="V4728" s="37" t="s">
        <v>2</v>
      </c>
      <c r="W4728" s="37" t="s">
        <v>2</v>
      </c>
      <c r="X4728" t="e">
        <f>VLOOKUP(T4728,[3]رکوردها!$A:$B,2,0)</f>
        <v>#N/A</v>
      </c>
      <c r="Y4728" t="e">
        <f>VLOOKUP(T4728,[3]رکوردها!$A:$D,4,0)</f>
        <v>#N/A</v>
      </c>
      <c r="Z4728" t="e">
        <f>VLOOKUP(T4728,[3]رکوردها!$A:$C,3,0)</f>
        <v>#N/A</v>
      </c>
      <c r="AA4728" t="e">
        <f>VLOOKUP(T4728,[3]رکوردها!$A:$F,6,0)</f>
        <v>#N/A</v>
      </c>
      <c r="AB4728" t="e">
        <f>VLOOKUP(T4728,[3]رکوردها!$A:$E,5,0)</f>
        <v>#N/A</v>
      </c>
    </row>
    <row r="4729" spans="1:28" s="41" customFormat="1" hidden="1" x14ac:dyDescent="0.2">
      <c r="A4729" s="36">
        <v>141444</v>
      </c>
      <c r="B4729" s="36">
        <v>1236</v>
      </c>
      <c r="C4729" s="36">
        <v>1221</v>
      </c>
      <c r="D4729" s="36" t="str">
        <f>VLOOKUP(C4729,Piv.Analysis!A:AA,27,0)</f>
        <v>دریافت و پرداخت</v>
      </c>
      <c r="E4729" s="36"/>
      <c r="F4729" s="37" t="s">
        <v>202</v>
      </c>
      <c r="G4729" s="37" t="s">
        <v>2230</v>
      </c>
      <c r="H4729" s="38">
        <v>0</v>
      </c>
      <c r="I4729" s="38">
        <v>3822468734</v>
      </c>
      <c r="J4729" s="38">
        <f t="shared" si="74"/>
        <v>-3822468734</v>
      </c>
      <c r="K4729" s="38"/>
      <c r="L4729" s="49"/>
      <c r="M4729" s="37" t="s">
        <v>63</v>
      </c>
      <c r="N4729" s="37" t="s">
        <v>64</v>
      </c>
      <c r="O4729" s="37" t="s">
        <v>1757</v>
      </c>
      <c r="P4729" s="37" t="s">
        <v>1758</v>
      </c>
      <c r="Q4729" s="37" t="s">
        <v>1759</v>
      </c>
      <c r="R4729" s="37" t="s">
        <v>1760</v>
      </c>
      <c r="S4729" s="37" t="s">
        <v>1941</v>
      </c>
      <c r="T4729" s="37" t="s">
        <v>1940</v>
      </c>
      <c r="U4729" s="1" t="e">
        <f>VLOOKUP(T4729,[2]VAT!$A:$D,1,0)</f>
        <v>#N/A</v>
      </c>
      <c r="V4729" s="37" t="s">
        <v>2</v>
      </c>
      <c r="W4729" s="37" t="s">
        <v>2</v>
      </c>
      <c r="X4729" t="e">
        <f>VLOOKUP(T4729,[3]رکوردها!$A:$B,2,0)</f>
        <v>#N/A</v>
      </c>
      <c r="Y4729" t="e">
        <f>VLOOKUP(T4729,[3]رکوردها!$A:$D,4,0)</f>
        <v>#N/A</v>
      </c>
      <c r="Z4729" t="e">
        <f>VLOOKUP(T4729,[3]رکوردها!$A:$C,3,0)</f>
        <v>#N/A</v>
      </c>
      <c r="AA4729" t="e">
        <f>VLOOKUP(T4729,[3]رکوردها!$A:$F,6,0)</f>
        <v>#N/A</v>
      </c>
      <c r="AB4729" t="e">
        <f>VLOOKUP(T4729,[3]رکوردها!$A:$E,5,0)</f>
        <v>#N/A</v>
      </c>
    </row>
    <row r="4730" spans="1:28" s="41" customFormat="1" hidden="1" x14ac:dyDescent="0.2">
      <c r="A4730" s="36">
        <v>141446</v>
      </c>
      <c r="B4730" s="36">
        <v>1236</v>
      </c>
      <c r="C4730" s="36">
        <v>1221</v>
      </c>
      <c r="D4730" s="36" t="str">
        <f>VLOOKUP(C4730,Piv.Analysis!A:AA,27,0)</f>
        <v>دریافت و پرداخت</v>
      </c>
      <c r="E4730" s="36"/>
      <c r="F4730" s="37" t="s">
        <v>202</v>
      </c>
      <c r="G4730" s="37" t="s">
        <v>2231</v>
      </c>
      <c r="H4730" s="38">
        <v>0</v>
      </c>
      <c r="I4730" s="38">
        <v>611163997</v>
      </c>
      <c r="J4730" s="38">
        <f t="shared" si="74"/>
        <v>-611163997</v>
      </c>
      <c r="K4730" s="38"/>
      <c r="L4730" s="49"/>
      <c r="M4730" s="37" t="s">
        <v>63</v>
      </c>
      <c r="N4730" s="37" t="s">
        <v>64</v>
      </c>
      <c r="O4730" s="37" t="s">
        <v>1757</v>
      </c>
      <c r="P4730" s="37" t="s">
        <v>1758</v>
      </c>
      <c r="Q4730" s="37" t="s">
        <v>1759</v>
      </c>
      <c r="R4730" s="37" t="s">
        <v>1760</v>
      </c>
      <c r="S4730" s="37" t="s">
        <v>1941</v>
      </c>
      <c r="T4730" s="37" t="s">
        <v>1940</v>
      </c>
      <c r="U4730" s="1" t="e">
        <f>VLOOKUP(T4730,[2]VAT!$A:$D,1,0)</f>
        <v>#N/A</v>
      </c>
      <c r="V4730" s="37" t="s">
        <v>2</v>
      </c>
      <c r="W4730" s="37" t="s">
        <v>2</v>
      </c>
      <c r="X4730" t="e">
        <f>VLOOKUP(T4730,[3]رکوردها!$A:$B,2,0)</f>
        <v>#N/A</v>
      </c>
      <c r="Y4730" t="e">
        <f>VLOOKUP(T4730,[3]رکوردها!$A:$D,4,0)</f>
        <v>#N/A</v>
      </c>
      <c r="Z4730" t="e">
        <f>VLOOKUP(T4730,[3]رکوردها!$A:$C,3,0)</f>
        <v>#N/A</v>
      </c>
      <c r="AA4730" t="e">
        <f>VLOOKUP(T4730,[3]رکوردها!$A:$F,6,0)</f>
        <v>#N/A</v>
      </c>
      <c r="AB4730" t="e">
        <f>VLOOKUP(T4730,[3]رکوردها!$A:$E,5,0)</f>
        <v>#N/A</v>
      </c>
    </row>
    <row r="4731" spans="1:28" s="41" customFormat="1" hidden="1" x14ac:dyDescent="0.2">
      <c r="A4731" s="36">
        <v>141448</v>
      </c>
      <c r="B4731" s="36">
        <v>1236</v>
      </c>
      <c r="C4731" s="36">
        <v>1221</v>
      </c>
      <c r="D4731" s="36" t="str">
        <f>VLOOKUP(C4731,Piv.Analysis!A:AA,27,0)</f>
        <v>دریافت و پرداخت</v>
      </c>
      <c r="E4731" s="36"/>
      <c r="F4731" s="37" t="s">
        <v>202</v>
      </c>
      <c r="G4731" s="37" t="s">
        <v>2232</v>
      </c>
      <c r="H4731" s="38">
        <v>0</v>
      </c>
      <c r="I4731" s="38">
        <v>21823298300</v>
      </c>
      <c r="J4731" s="38">
        <f t="shared" si="74"/>
        <v>-21823298300</v>
      </c>
      <c r="K4731" s="38"/>
      <c r="L4731" s="49"/>
      <c r="M4731" s="37" t="s">
        <v>63</v>
      </c>
      <c r="N4731" s="37" t="s">
        <v>64</v>
      </c>
      <c r="O4731" s="37" t="s">
        <v>1757</v>
      </c>
      <c r="P4731" s="37" t="s">
        <v>1758</v>
      </c>
      <c r="Q4731" s="37" t="s">
        <v>1759</v>
      </c>
      <c r="R4731" s="37" t="s">
        <v>1760</v>
      </c>
      <c r="S4731" s="37" t="s">
        <v>1941</v>
      </c>
      <c r="T4731" s="37" t="s">
        <v>1940</v>
      </c>
      <c r="U4731" s="1" t="e">
        <f>VLOOKUP(T4731,[2]VAT!$A:$D,1,0)</f>
        <v>#N/A</v>
      </c>
      <c r="V4731" s="37" t="s">
        <v>2</v>
      </c>
      <c r="W4731" s="37" t="s">
        <v>2</v>
      </c>
      <c r="X4731" t="e">
        <f>VLOOKUP(T4731,[3]رکوردها!$A:$B,2,0)</f>
        <v>#N/A</v>
      </c>
      <c r="Y4731" t="e">
        <f>VLOOKUP(T4731,[3]رکوردها!$A:$D,4,0)</f>
        <v>#N/A</v>
      </c>
      <c r="Z4731" t="e">
        <f>VLOOKUP(T4731,[3]رکوردها!$A:$C,3,0)</f>
        <v>#N/A</v>
      </c>
      <c r="AA4731" t="e">
        <f>VLOOKUP(T4731,[3]رکوردها!$A:$F,6,0)</f>
        <v>#N/A</v>
      </c>
      <c r="AB4731" t="e">
        <f>VLOOKUP(T4731,[3]رکوردها!$A:$E,5,0)</f>
        <v>#N/A</v>
      </c>
    </row>
    <row r="4732" spans="1:28" s="41" customFormat="1" hidden="1" x14ac:dyDescent="0.2">
      <c r="A4732" s="36">
        <v>141450</v>
      </c>
      <c r="B4732" s="36">
        <v>1236</v>
      </c>
      <c r="C4732" s="36">
        <v>1221</v>
      </c>
      <c r="D4732" s="36" t="str">
        <f>VLOOKUP(C4732,Piv.Analysis!A:AA,27,0)</f>
        <v>دریافت و پرداخت</v>
      </c>
      <c r="E4732" s="36"/>
      <c r="F4732" s="37" t="s">
        <v>202</v>
      </c>
      <c r="G4732" s="37" t="s">
        <v>2233</v>
      </c>
      <c r="H4732" s="38">
        <v>0</v>
      </c>
      <c r="I4732" s="38">
        <v>32000000000</v>
      </c>
      <c r="J4732" s="38">
        <f t="shared" si="74"/>
        <v>-32000000000</v>
      </c>
      <c r="K4732" s="38"/>
      <c r="L4732" s="49"/>
      <c r="M4732" s="37" t="s">
        <v>63</v>
      </c>
      <c r="N4732" s="37" t="s">
        <v>64</v>
      </c>
      <c r="O4732" s="37" t="s">
        <v>1757</v>
      </c>
      <c r="P4732" s="37" t="s">
        <v>1758</v>
      </c>
      <c r="Q4732" s="37" t="s">
        <v>1759</v>
      </c>
      <c r="R4732" s="37" t="s">
        <v>1760</v>
      </c>
      <c r="S4732" s="37" t="s">
        <v>1941</v>
      </c>
      <c r="T4732" s="37" t="s">
        <v>1940</v>
      </c>
      <c r="U4732" s="1" t="e">
        <f>VLOOKUP(T4732,[2]VAT!$A:$D,1,0)</f>
        <v>#N/A</v>
      </c>
      <c r="V4732" s="37" t="s">
        <v>2</v>
      </c>
      <c r="W4732" s="37" t="s">
        <v>2</v>
      </c>
      <c r="X4732" t="e">
        <f>VLOOKUP(T4732,[3]رکوردها!$A:$B,2,0)</f>
        <v>#N/A</v>
      </c>
      <c r="Y4732" t="e">
        <f>VLOOKUP(T4732,[3]رکوردها!$A:$D,4,0)</f>
        <v>#N/A</v>
      </c>
      <c r="Z4732" t="e">
        <f>VLOOKUP(T4732,[3]رکوردها!$A:$C,3,0)</f>
        <v>#N/A</v>
      </c>
      <c r="AA4732" t="e">
        <f>VLOOKUP(T4732,[3]رکوردها!$A:$F,6,0)</f>
        <v>#N/A</v>
      </c>
      <c r="AB4732" t="e">
        <f>VLOOKUP(T4732,[3]رکوردها!$A:$E,5,0)</f>
        <v>#N/A</v>
      </c>
    </row>
    <row r="4733" spans="1:28" s="41" customFormat="1" hidden="1" x14ac:dyDescent="0.2">
      <c r="A4733" s="36">
        <v>141452</v>
      </c>
      <c r="B4733" s="36">
        <v>1236</v>
      </c>
      <c r="C4733" s="36">
        <v>1221</v>
      </c>
      <c r="D4733" s="36" t="str">
        <f>VLOOKUP(C4733,Piv.Analysis!A:AA,27,0)</f>
        <v>دریافت و پرداخت</v>
      </c>
      <c r="E4733" s="36"/>
      <c r="F4733" s="37" t="s">
        <v>202</v>
      </c>
      <c r="G4733" s="37" t="s">
        <v>2234</v>
      </c>
      <c r="H4733" s="38">
        <v>0</v>
      </c>
      <c r="I4733" s="38">
        <v>2500000000</v>
      </c>
      <c r="J4733" s="38">
        <f t="shared" si="74"/>
        <v>-2500000000</v>
      </c>
      <c r="K4733" s="38"/>
      <c r="L4733" s="49"/>
      <c r="M4733" s="37" t="s">
        <v>63</v>
      </c>
      <c r="N4733" s="37" t="s">
        <v>64</v>
      </c>
      <c r="O4733" s="37" t="s">
        <v>1757</v>
      </c>
      <c r="P4733" s="37" t="s">
        <v>1758</v>
      </c>
      <c r="Q4733" s="37" t="s">
        <v>1759</v>
      </c>
      <c r="R4733" s="37" t="s">
        <v>1760</v>
      </c>
      <c r="S4733" s="37" t="s">
        <v>1941</v>
      </c>
      <c r="T4733" s="37" t="s">
        <v>1940</v>
      </c>
      <c r="U4733" s="1" t="e">
        <f>VLOOKUP(T4733,[2]VAT!$A:$D,1,0)</f>
        <v>#N/A</v>
      </c>
      <c r="V4733" s="37" t="s">
        <v>2</v>
      </c>
      <c r="W4733" s="37" t="s">
        <v>2</v>
      </c>
      <c r="X4733" t="e">
        <f>VLOOKUP(T4733,[3]رکوردها!$A:$B,2,0)</f>
        <v>#N/A</v>
      </c>
      <c r="Y4733" t="e">
        <f>VLOOKUP(T4733,[3]رکوردها!$A:$D,4,0)</f>
        <v>#N/A</v>
      </c>
      <c r="Z4733" t="e">
        <f>VLOOKUP(T4733,[3]رکوردها!$A:$C,3,0)</f>
        <v>#N/A</v>
      </c>
      <c r="AA4733" t="e">
        <f>VLOOKUP(T4733,[3]رکوردها!$A:$F,6,0)</f>
        <v>#N/A</v>
      </c>
      <c r="AB4733" t="e">
        <f>VLOOKUP(T4733,[3]رکوردها!$A:$E,5,0)</f>
        <v>#N/A</v>
      </c>
    </row>
    <row r="4734" spans="1:28" s="41" customFormat="1" hidden="1" x14ac:dyDescent="0.2">
      <c r="A4734" s="36">
        <v>143647</v>
      </c>
      <c r="B4734" s="36">
        <v>1239</v>
      </c>
      <c r="C4734" s="36">
        <v>1309</v>
      </c>
      <c r="D4734" s="39" t="s">
        <v>5175</v>
      </c>
      <c r="E4734" s="36"/>
      <c r="F4734" s="37" t="s">
        <v>202</v>
      </c>
      <c r="G4734" s="37" t="s">
        <v>2235</v>
      </c>
      <c r="H4734" s="38">
        <v>2521755108</v>
      </c>
      <c r="I4734" s="38">
        <v>0</v>
      </c>
      <c r="J4734" s="38">
        <f t="shared" si="74"/>
        <v>2521755108</v>
      </c>
      <c r="K4734" s="38"/>
      <c r="L4734" s="49"/>
      <c r="M4734" s="37" t="s">
        <v>63</v>
      </c>
      <c r="N4734" s="37" t="s">
        <v>64</v>
      </c>
      <c r="O4734" s="37" t="s">
        <v>1757</v>
      </c>
      <c r="P4734" s="37" t="s">
        <v>1758</v>
      </c>
      <c r="Q4734" s="37" t="s">
        <v>1759</v>
      </c>
      <c r="R4734" s="37" t="s">
        <v>1760</v>
      </c>
      <c r="S4734" s="37" t="s">
        <v>1941</v>
      </c>
      <c r="T4734" s="37" t="s">
        <v>1940</v>
      </c>
      <c r="U4734" s="1" t="e">
        <f>VLOOKUP(T4734,[2]VAT!$A:$D,1,0)</f>
        <v>#N/A</v>
      </c>
      <c r="V4734" s="37" t="s">
        <v>2</v>
      </c>
      <c r="W4734" s="37" t="s">
        <v>2</v>
      </c>
      <c r="X4734" t="e">
        <f>VLOOKUP(T4734,[3]رکوردها!$A:$B,2,0)</f>
        <v>#N/A</v>
      </c>
      <c r="Y4734" t="e">
        <f>VLOOKUP(T4734,[3]رکوردها!$A:$D,4,0)</f>
        <v>#N/A</v>
      </c>
      <c r="Z4734" t="e">
        <f>VLOOKUP(T4734,[3]رکوردها!$A:$C,3,0)</f>
        <v>#N/A</v>
      </c>
      <c r="AA4734" t="e">
        <f>VLOOKUP(T4734,[3]رکوردها!$A:$F,6,0)</f>
        <v>#N/A</v>
      </c>
      <c r="AB4734" t="e">
        <f>VLOOKUP(T4734,[3]رکوردها!$A:$E,5,0)</f>
        <v>#N/A</v>
      </c>
    </row>
    <row r="4735" spans="1:28" s="41" customFormat="1" hidden="1" x14ac:dyDescent="0.2">
      <c r="A4735" s="36">
        <v>143649</v>
      </c>
      <c r="B4735" s="36">
        <v>1239</v>
      </c>
      <c r="C4735" s="36">
        <v>1309</v>
      </c>
      <c r="D4735" s="39" t="s">
        <v>5175</v>
      </c>
      <c r="E4735" s="36"/>
      <c r="F4735" s="37" t="s">
        <v>202</v>
      </c>
      <c r="G4735" s="37" t="s">
        <v>2236</v>
      </c>
      <c r="H4735" s="38">
        <v>2500500000</v>
      </c>
      <c r="I4735" s="38">
        <v>0</v>
      </c>
      <c r="J4735" s="38">
        <f t="shared" si="74"/>
        <v>2500500000</v>
      </c>
      <c r="K4735" s="38"/>
      <c r="L4735" s="49"/>
      <c r="M4735" s="37" t="s">
        <v>63</v>
      </c>
      <c r="N4735" s="37" t="s">
        <v>64</v>
      </c>
      <c r="O4735" s="37" t="s">
        <v>1757</v>
      </c>
      <c r="P4735" s="37" t="s">
        <v>1758</v>
      </c>
      <c r="Q4735" s="37" t="s">
        <v>1759</v>
      </c>
      <c r="R4735" s="37" t="s">
        <v>1760</v>
      </c>
      <c r="S4735" s="37" t="s">
        <v>1941</v>
      </c>
      <c r="T4735" s="37" t="s">
        <v>1940</v>
      </c>
      <c r="U4735" s="1" t="e">
        <f>VLOOKUP(T4735,[2]VAT!$A:$D,1,0)</f>
        <v>#N/A</v>
      </c>
      <c r="V4735" s="37" t="s">
        <v>2</v>
      </c>
      <c r="W4735" s="37" t="s">
        <v>2</v>
      </c>
      <c r="X4735" t="e">
        <f>VLOOKUP(T4735,[3]رکوردها!$A:$B,2,0)</f>
        <v>#N/A</v>
      </c>
      <c r="Y4735" t="e">
        <f>VLOOKUP(T4735,[3]رکوردها!$A:$D,4,0)</f>
        <v>#N/A</v>
      </c>
      <c r="Z4735" t="e">
        <f>VLOOKUP(T4735,[3]رکوردها!$A:$C,3,0)</f>
        <v>#N/A</v>
      </c>
      <c r="AA4735" t="e">
        <f>VLOOKUP(T4735,[3]رکوردها!$A:$F,6,0)</f>
        <v>#N/A</v>
      </c>
      <c r="AB4735" t="e">
        <f>VLOOKUP(T4735,[3]رکوردها!$A:$E,5,0)</f>
        <v>#N/A</v>
      </c>
    </row>
    <row r="4736" spans="1:28" hidden="1" x14ac:dyDescent="0.2">
      <c r="A4736" s="36">
        <v>144004</v>
      </c>
      <c r="B4736" s="36">
        <v>1239</v>
      </c>
      <c r="C4736" s="36">
        <v>1309</v>
      </c>
      <c r="D4736" s="36" t="str">
        <f>VLOOKUP(C4736,Piv.Analysis!A:AA,27,0)</f>
        <v>کارمزد</v>
      </c>
      <c r="E4736" s="39" t="s">
        <v>5191</v>
      </c>
      <c r="F4736" s="37" t="s">
        <v>202</v>
      </c>
      <c r="G4736" s="37" t="s">
        <v>2237</v>
      </c>
      <c r="H4736" s="38">
        <v>0</v>
      </c>
      <c r="I4736" s="38">
        <v>250000</v>
      </c>
      <c r="J4736" s="38">
        <f t="shared" si="74"/>
        <v>-250000</v>
      </c>
      <c r="K4736" s="38"/>
      <c r="L4736" s="49"/>
      <c r="M4736" s="37" t="s">
        <v>63</v>
      </c>
      <c r="N4736" s="37" t="s">
        <v>64</v>
      </c>
      <c r="O4736" s="37" t="s">
        <v>1757</v>
      </c>
      <c r="P4736" s="37" t="s">
        <v>1758</v>
      </c>
      <c r="Q4736" s="37" t="s">
        <v>1759</v>
      </c>
      <c r="R4736" s="37" t="s">
        <v>1760</v>
      </c>
      <c r="S4736" s="37" t="s">
        <v>1941</v>
      </c>
      <c r="T4736" s="37" t="s">
        <v>1940</v>
      </c>
      <c r="U4736" s="1" t="e">
        <f>VLOOKUP(T4736,[2]VAT!$A:$D,1,0)</f>
        <v>#N/A</v>
      </c>
      <c r="V4736" s="37" t="s">
        <v>2</v>
      </c>
      <c r="W4736" s="37" t="s">
        <v>2</v>
      </c>
      <c r="X4736" t="e">
        <f>VLOOKUP(T4736,[3]رکوردها!$A:$B,2,0)</f>
        <v>#N/A</v>
      </c>
      <c r="Y4736" t="e">
        <f>VLOOKUP(T4736,[3]رکوردها!$A:$D,4,0)</f>
        <v>#N/A</v>
      </c>
      <c r="Z4736" t="e">
        <f>VLOOKUP(T4736,[3]رکوردها!$A:$C,3,0)</f>
        <v>#N/A</v>
      </c>
      <c r="AA4736" t="e">
        <f>VLOOKUP(T4736,[3]رکوردها!$A:$F,6,0)</f>
        <v>#N/A</v>
      </c>
      <c r="AB4736" t="e">
        <f>VLOOKUP(T4736,[3]رکوردها!$A:$E,5,0)</f>
        <v>#N/A</v>
      </c>
    </row>
    <row r="4737" spans="1:28" hidden="1" x14ac:dyDescent="0.2">
      <c r="A4737" s="36">
        <v>144006</v>
      </c>
      <c r="B4737" s="36">
        <v>1239</v>
      </c>
      <c r="C4737" s="36">
        <v>1309</v>
      </c>
      <c r="D4737" s="36" t="str">
        <f>VLOOKUP(C4737,Piv.Analysis!A:AA,27,0)</f>
        <v>کارمزد</v>
      </c>
      <c r="E4737" s="39" t="s">
        <v>5191</v>
      </c>
      <c r="F4737" s="37" t="s">
        <v>202</v>
      </c>
      <c r="G4737" s="37" t="s">
        <v>2238</v>
      </c>
      <c r="H4737" s="38">
        <v>0</v>
      </c>
      <c r="I4737" s="38">
        <v>17680</v>
      </c>
      <c r="J4737" s="38">
        <f t="shared" si="74"/>
        <v>-17680</v>
      </c>
      <c r="K4737" s="38"/>
      <c r="L4737" s="49"/>
      <c r="M4737" s="37" t="s">
        <v>63</v>
      </c>
      <c r="N4737" s="37" t="s">
        <v>64</v>
      </c>
      <c r="O4737" s="37" t="s">
        <v>1757</v>
      </c>
      <c r="P4737" s="37" t="s">
        <v>1758</v>
      </c>
      <c r="Q4737" s="37" t="s">
        <v>1759</v>
      </c>
      <c r="R4737" s="37" t="s">
        <v>1760</v>
      </c>
      <c r="S4737" s="37" t="s">
        <v>1941</v>
      </c>
      <c r="T4737" s="37" t="s">
        <v>1940</v>
      </c>
      <c r="U4737" s="1" t="e">
        <f>VLOOKUP(T4737,[2]VAT!$A:$D,1,0)</f>
        <v>#N/A</v>
      </c>
      <c r="V4737" s="37" t="s">
        <v>2</v>
      </c>
      <c r="W4737" s="37" t="s">
        <v>2</v>
      </c>
      <c r="X4737" t="e">
        <f>VLOOKUP(T4737,[3]رکوردها!$A:$B,2,0)</f>
        <v>#N/A</v>
      </c>
      <c r="Y4737" t="e">
        <f>VLOOKUP(T4737,[3]رکوردها!$A:$D,4,0)</f>
        <v>#N/A</v>
      </c>
      <c r="Z4737" t="e">
        <f>VLOOKUP(T4737,[3]رکوردها!$A:$C,3,0)</f>
        <v>#N/A</v>
      </c>
      <c r="AA4737" t="e">
        <f>VLOOKUP(T4737,[3]رکوردها!$A:$F,6,0)</f>
        <v>#N/A</v>
      </c>
      <c r="AB4737" t="e">
        <f>VLOOKUP(T4737,[3]رکوردها!$A:$E,5,0)</f>
        <v>#N/A</v>
      </c>
    </row>
    <row r="4738" spans="1:28" hidden="1" x14ac:dyDescent="0.2">
      <c r="A4738" s="36">
        <v>144008</v>
      </c>
      <c r="B4738" s="36">
        <v>1239</v>
      </c>
      <c r="C4738" s="36">
        <v>1309</v>
      </c>
      <c r="D4738" s="36" t="str">
        <f>VLOOKUP(C4738,Piv.Analysis!A:AA,27,0)</f>
        <v>کارمزد</v>
      </c>
      <c r="E4738" s="39" t="s">
        <v>5191</v>
      </c>
      <c r="F4738" s="37" t="s">
        <v>202</v>
      </c>
      <c r="G4738" s="37" t="s">
        <v>2239</v>
      </c>
      <c r="H4738" s="38">
        <v>0</v>
      </c>
      <c r="I4738" s="38">
        <v>15000</v>
      </c>
      <c r="J4738" s="38">
        <f t="shared" si="74"/>
        <v>-15000</v>
      </c>
      <c r="K4738" s="38"/>
      <c r="L4738" s="49"/>
      <c r="M4738" s="37" t="s">
        <v>63</v>
      </c>
      <c r="N4738" s="37" t="s">
        <v>64</v>
      </c>
      <c r="O4738" s="37" t="s">
        <v>1757</v>
      </c>
      <c r="P4738" s="37" t="s">
        <v>1758</v>
      </c>
      <c r="Q4738" s="37" t="s">
        <v>1759</v>
      </c>
      <c r="R4738" s="37" t="s">
        <v>1760</v>
      </c>
      <c r="S4738" s="37" t="s">
        <v>1941</v>
      </c>
      <c r="T4738" s="37" t="s">
        <v>1940</v>
      </c>
      <c r="U4738" s="1" t="e">
        <f>VLOOKUP(T4738,[2]VAT!$A:$D,1,0)</f>
        <v>#N/A</v>
      </c>
      <c r="V4738" s="37" t="s">
        <v>2</v>
      </c>
      <c r="W4738" s="37" t="s">
        <v>2</v>
      </c>
      <c r="X4738" t="e">
        <f>VLOOKUP(T4738,[3]رکوردها!$A:$B,2,0)</f>
        <v>#N/A</v>
      </c>
      <c r="Y4738" t="e">
        <f>VLOOKUP(T4738,[3]رکوردها!$A:$D,4,0)</f>
        <v>#N/A</v>
      </c>
      <c r="Z4738" t="e">
        <f>VLOOKUP(T4738,[3]رکوردها!$A:$C,3,0)</f>
        <v>#N/A</v>
      </c>
      <c r="AA4738" t="e">
        <f>VLOOKUP(T4738,[3]رکوردها!$A:$F,6,0)</f>
        <v>#N/A</v>
      </c>
      <c r="AB4738" t="e">
        <f>VLOOKUP(T4738,[3]رکوردها!$A:$E,5,0)</f>
        <v>#N/A</v>
      </c>
    </row>
    <row r="4739" spans="1:28" hidden="1" x14ac:dyDescent="0.2">
      <c r="A4739" s="36">
        <v>144010</v>
      </c>
      <c r="B4739" s="36">
        <v>1239</v>
      </c>
      <c r="C4739" s="36">
        <v>1309</v>
      </c>
      <c r="D4739" s="36" t="str">
        <f>VLOOKUP(C4739,Piv.Analysis!A:AA,27,0)</f>
        <v>کارمزد</v>
      </c>
      <c r="E4739" s="39" t="s">
        <v>5191</v>
      </c>
      <c r="F4739" s="37" t="s">
        <v>202</v>
      </c>
      <c r="G4739" s="37" t="s">
        <v>2240</v>
      </c>
      <c r="H4739" s="38">
        <v>0</v>
      </c>
      <c r="I4739" s="38">
        <v>250000</v>
      </c>
      <c r="J4739" s="38">
        <f t="shared" si="74"/>
        <v>-250000</v>
      </c>
      <c r="K4739" s="38"/>
      <c r="L4739" s="49"/>
      <c r="M4739" s="37" t="s">
        <v>63</v>
      </c>
      <c r="N4739" s="37" t="s">
        <v>64</v>
      </c>
      <c r="O4739" s="37" t="s">
        <v>1757</v>
      </c>
      <c r="P4739" s="37" t="s">
        <v>1758</v>
      </c>
      <c r="Q4739" s="37" t="s">
        <v>1759</v>
      </c>
      <c r="R4739" s="37" t="s">
        <v>1760</v>
      </c>
      <c r="S4739" s="37" t="s">
        <v>1941</v>
      </c>
      <c r="T4739" s="37" t="s">
        <v>1940</v>
      </c>
      <c r="U4739" s="1" t="e">
        <f>VLOOKUP(T4739,[2]VAT!$A:$D,1,0)</f>
        <v>#N/A</v>
      </c>
      <c r="V4739" s="37" t="s">
        <v>2</v>
      </c>
      <c r="W4739" s="37" t="s">
        <v>2</v>
      </c>
      <c r="X4739" t="e">
        <f>VLOOKUP(T4739,[3]رکوردها!$A:$B,2,0)</f>
        <v>#N/A</v>
      </c>
      <c r="Y4739" t="e">
        <f>VLOOKUP(T4739,[3]رکوردها!$A:$D,4,0)</f>
        <v>#N/A</v>
      </c>
      <c r="Z4739" t="e">
        <f>VLOOKUP(T4739,[3]رکوردها!$A:$C,3,0)</f>
        <v>#N/A</v>
      </c>
      <c r="AA4739" t="e">
        <f>VLOOKUP(T4739,[3]رکوردها!$A:$F,6,0)</f>
        <v>#N/A</v>
      </c>
      <c r="AB4739" t="e">
        <f>VLOOKUP(T4739,[3]رکوردها!$A:$E,5,0)</f>
        <v>#N/A</v>
      </c>
    </row>
    <row r="4740" spans="1:28" hidden="1" x14ac:dyDescent="0.2">
      <c r="A4740" s="36">
        <v>144012</v>
      </c>
      <c r="B4740" s="36">
        <v>1239</v>
      </c>
      <c r="C4740" s="36">
        <v>1309</v>
      </c>
      <c r="D4740" s="36" t="str">
        <f>VLOOKUP(C4740,Piv.Analysis!A:AA,27,0)</f>
        <v>کارمزد</v>
      </c>
      <c r="E4740" s="39" t="s">
        <v>5191</v>
      </c>
      <c r="F4740" s="37" t="s">
        <v>202</v>
      </c>
      <c r="G4740" s="37" t="s">
        <v>2241</v>
      </c>
      <c r="H4740" s="38">
        <v>0</v>
      </c>
      <c r="I4740" s="38">
        <v>250000</v>
      </c>
      <c r="J4740" s="38">
        <f t="shared" si="74"/>
        <v>-250000</v>
      </c>
      <c r="K4740" s="38"/>
      <c r="L4740" s="49"/>
      <c r="M4740" s="37" t="s">
        <v>63</v>
      </c>
      <c r="N4740" s="37" t="s">
        <v>64</v>
      </c>
      <c r="O4740" s="37" t="s">
        <v>1757</v>
      </c>
      <c r="P4740" s="37" t="s">
        <v>1758</v>
      </c>
      <c r="Q4740" s="37" t="s">
        <v>1759</v>
      </c>
      <c r="R4740" s="37" t="s">
        <v>1760</v>
      </c>
      <c r="S4740" s="37" t="s">
        <v>1941</v>
      </c>
      <c r="T4740" s="37" t="s">
        <v>1940</v>
      </c>
      <c r="U4740" s="1" t="e">
        <f>VLOOKUP(T4740,[2]VAT!$A:$D,1,0)</f>
        <v>#N/A</v>
      </c>
      <c r="V4740" s="37" t="s">
        <v>2</v>
      </c>
      <c r="W4740" s="37" t="s">
        <v>2</v>
      </c>
      <c r="X4740" t="e">
        <f>VLOOKUP(T4740,[3]رکوردها!$A:$B,2,0)</f>
        <v>#N/A</v>
      </c>
      <c r="Y4740" t="e">
        <f>VLOOKUP(T4740,[3]رکوردها!$A:$D,4,0)</f>
        <v>#N/A</v>
      </c>
      <c r="Z4740" t="e">
        <f>VLOOKUP(T4740,[3]رکوردها!$A:$C,3,0)</f>
        <v>#N/A</v>
      </c>
      <c r="AA4740" t="e">
        <f>VLOOKUP(T4740,[3]رکوردها!$A:$F,6,0)</f>
        <v>#N/A</v>
      </c>
      <c r="AB4740" t="e">
        <f>VLOOKUP(T4740,[3]رکوردها!$A:$E,5,0)</f>
        <v>#N/A</v>
      </c>
    </row>
    <row r="4741" spans="1:28" hidden="1" x14ac:dyDescent="0.2">
      <c r="A4741" s="36">
        <v>144014</v>
      </c>
      <c r="B4741" s="36">
        <v>1239</v>
      </c>
      <c r="C4741" s="36">
        <v>1309</v>
      </c>
      <c r="D4741" s="36" t="str">
        <f>VLOOKUP(C4741,Piv.Analysis!A:AA,27,0)</f>
        <v>کارمزد</v>
      </c>
      <c r="E4741" s="39" t="s">
        <v>5191</v>
      </c>
      <c r="F4741" s="37" t="s">
        <v>202</v>
      </c>
      <c r="G4741" s="37" t="s">
        <v>2242</v>
      </c>
      <c r="H4741" s="38">
        <v>0</v>
      </c>
      <c r="I4741" s="38">
        <v>250000</v>
      </c>
      <c r="J4741" s="38">
        <f t="shared" si="74"/>
        <v>-250000</v>
      </c>
      <c r="K4741" s="38"/>
      <c r="L4741" s="49"/>
      <c r="M4741" s="37" t="s">
        <v>63</v>
      </c>
      <c r="N4741" s="37" t="s">
        <v>64</v>
      </c>
      <c r="O4741" s="37" t="s">
        <v>1757</v>
      </c>
      <c r="P4741" s="37" t="s">
        <v>1758</v>
      </c>
      <c r="Q4741" s="37" t="s">
        <v>1759</v>
      </c>
      <c r="R4741" s="37" t="s">
        <v>1760</v>
      </c>
      <c r="S4741" s="37" t="s">
        <v>1941</v>
      </c>
      <c r="T4741" s="37" t="s">
        <v>1940</v>
      </c>
      <c r="U4741" s="1" t="e">
        <f>VLOOKUP(T4741,[2]VAT!$A:$D,1,0)</f>
        <v>#N/A</v>
      </c>
      <c r="V4741" s="37" t="s">
        <v>2</v>
      </c>
      <c r="W4741" s="37" t="s">
        <v>2</v>
      </c>
      <c r="X4741" t="e">
        <f>VLOOKUP(T4741,[3]رکوردها!$A:$B,2,0)</f>
        <v>#N/A</v>
      </c>
      <c r="Y4741" t="e">
        <f>VLOOKUP(T4741,[3]رکوردها!$A:$D,4,0)</f>
        <v>#N/A</v>
      </c>
      <c r="Z4741" t="e">
        <f>VLOOKUP(T4741,[3]رکوردها!$A:$C,3,0)</f>
        <v>#N/A</v>
      </c>
      <c r="AA4741" t="e">
        <f>VLOOKUP(T4741,[3]رکوردها!$A:$F,6,0)</f>
        <v>#N/A</v>
      </c>
      <c r="AB4741" t="e">
        <f>VLOOKUP(T4741,[3]رکوردها!$A:$E,5,0)</f>
        <v>#N/A</v>
      </c>
    </row>
    <row r="4742" spans="1:28" s="41" customFormat="1" hidden="1" x14ac:dyDescent="0.2">
      <c r="A4742" s="36">
        <v>143651</v>
      </c>
      <c r="B4742" s="36">
        <v>1243</v>
      </c>
      <c r="C4742" s="36">
        <v>1346</v>
      </c>
      <c r="D4742" s="39" t="s">
        <v>5175</v>
      </c>
      <c r="E4742" s="36"/>
      <c r="F4742" s="37" t="s">
        <v>154</v>
      </c>
      <c r="G4742" s="37" t="s">
        <v>2243</v>
      </c>
      <c r="H4742" s="38">
        <v>611413997</v>
      </c>
      <c r="I4742" s="38">
        <v>0</v>
      </c>
      <c r="J4742" s="38">
        <f t="shared" si="74"/>
        <v>611413997</v>
      </c>
      <c r="K4742" s="38"/>
      <c r="L4742" s="49"/>
      <c r="M4742" s="37" t="s">
        <v>63</v>
      </c>
      <c r="N4742" s="37" t="s">
        <v>64</v>
      </c>
      <c r="O4742" s="37" t="s">
        <v>1757</v>
      </c>
      <c r="P4742" s="37" t="s">
        <v>1758</v>
      </c>
      <c r="Q4742" s="37" t="s">
        <v>1759</v>
      </c>
      <c r="R4742" s="37" t="s">
        <v>1760</v>
      </c>
      <c r="S4742" s="37" t="s">
        <v>1941</v>
      </c>
      <c r="T4742" s="37" t="s">
        <v>1940</v>
      </c>
      <c r="U4742" s="1" t="e">
        <f>VLOOKUP(T4742,[2]VAT!$A:$D,1,0)</f>
        <v>#N/A</v>
      </c>
      <c r="V4742" s="37" t="s">
        <v>2</v>
      </c>
      <c r="W4742" s="37" t="s">
        <v>2</v>
      </c>
      <c r="X4742" t="e">
        <f>VLOOKUP(T4742,[3]رکوردها!$A:$B,2,0)</f>
        <v>#N/A</v>
      </c>
      <c r="Y4742" t="e">
        <f>VLOOKUP(T4742,[3]رکوردها!$A:$D,4,0)</f>
        <v>#N/A</v>
      </c>
      <c r="Z4742" t="e">
        <f>VLOOKUP(T4742,[3]رکوردها!$A:$C,3,0)</f>
        <v>#N/A</v>
      </c>
      <c r="AA4742" t="e">
        <f>VLOOKUP(T4742,[3]رکوردها!$A:$F,6,0)</f>
        <v>#N/A</v>
      </c>
      <c r="AB4742" t="e">
        <f>VLOOKUP(T4742,[3]رکوردها!$A:$E,5,0)</f>
        <v>#N/A</v>
      </c>
    </row>
    <row r="4743" spans="1:28" s="41" customFormat="1" hidden="1" x14ac:dyDescent="0.2">
      <c r="A4743" s="36">
        <v>143653</v>
      </c>
      <c r="B4743" s="36">
        <v>1243</v>
      </c>
      <c r="C4743" s="36">
        <v>1346</v>
      </c>
      <c r="D4743" s="39" t="s">
        <v>5175</v>
      </c>
      <c r="E4743" s="36"/>
      <c r="F4743" s="37" t="s">
        <v>154</v>
      </c>
      <c r="G4743" s="37" t="s">
        <v>2244</v>
      </c>
      <c r="H4743" s="38">
        <v>3822590964</v>
      </c>
      <c r="I4743" s="38">
        <v>0</v>
      </c>
      <c r="J4743" s="38">
        <f t="shared" si="74"/>
        <v>3822590964</v>
      </c>
      <c r="K4743" s="38"/>
      <c r="L4743" s="49"/>
      <c r="M4743" s="37" t="s">
        <v>63</v>
      </c>
      <c r="N4743" s="37" t="s">
        <v>64</v>
      </c>
      <c r="O4743" s="37" t="s">
        <v>1757</v>
      </c>
      <c r="P4743" s="37" t="s">
        <v>1758</v>
      </c>
      <c r="Q4743" s="37" t="s">
        <v>1759</v>
      </c>
      <c r="R4743" s="37" t="s">
        <v>1760</v>
      </c>
      <c r="S4743" s="37" t="s">
        <v>1941</v>
      </c>
      <c r="T4743" s="37" t="s">
        <v>1940</v>
      </c>
      <c r="U4743" s="1" t="e">
        <f>VLOOKUP(T4743,[2]VAT!$A:$D,1,0)</f>
        <v>#N/A</v>
      </c>
      <c r="V4743" s="37" t="s">
        <v>2</v>
      </c>
      <c r="W4743" s="37" t="s">
        <v>2</v>
      </c>
      <c r="X4743" t="e">
        <f>VLOOKUP(T4743,[3]رکوردها!$A:$B,2,0)</f>
        <v>#N/A</v>
      </c>
      <c r="Y4743" t="e">
        <f>VLOOKUP(T4743,[3]رکوردها!$A:$D,4,0)</f>
        <v>#N/A</v>
      </c>
      <c r="Z4743" t="e">
        <f>VLOOKUP(T4743,[3]رکوردها!$A:$C,3,0)</f>
        <v>#N/A</v>
      </c>
      <c r="AA4743" t="e">
        <f>VLOOKUP(T4743,[3]رکوردها!$A:$F,6,0)</f>
        <v>#N/A</v>
      </c>
      <c r="AB4743" t="e">
        <f>VLOOKUP(T4743,[3]رکوردها!$A:$E,5,0)</f>
        <v>#N/A</v>
      </c>
    </row>
    <row r="4744" spans="1:28" s="41" customFormat="1" hidden="1" x14ac:dyDescent="0.2">
      <c r="A4744" s="36">
        <v>143655</v>
      </c>
      <c r="B4744" s="36">
        <v>1243</v>
      </c>
      <c r="C4744" s="36">
        <v>1346</v>
      </c>
      <c r="D4744" s="39" t="s">
        <v>5175</v>
      </c>
      <c r="E4744" s="36"/>
      <c r="F4744" s="37" t="s">
        <v>154</v>
      </c>
      <c r="G4744" s="37" t="s">
        <v>2245</v>
      </c>
      <c r="H4744" s="38">
        <v>1406269442</v>
      </c>
      <c r="I4744" s="38">
        <v>0</v>
      </c>
      <c r="J4744" s="38">
        <f t="shared" si="74"/>
        <v>1406269442</v>
      </c>
      <c r="K4744" s="38"/>
      <c r="L4744" s="49"/>
      <c r="M4744" s="37" t="s">
        <v>63</v>
      </c>
      <c r="N4744" s="37" t="s">
        <v>64</v>
      </c>
      <c r="O4744" s="37" t="s">
        <v>1757</v>
      </c>
      <c r="P4744" s="37" t="s">
        <v>1758</v>
      </c>
      <c r="Q4744" s="37" t="s">
        <v>1759</v>
      </c>
      <c r="R4744" s="37" t="s">
        <v>1760</v>
      </c>
      <c r="S4744" s="37" t="s">
        <v>1941</v>
      </c>
      <c r="T4744" s="37" t="s">
        <v>1940</v>
      </c>
      <c r="U4744" s="1" t="e">
        <f>VLOOKUP(T4744,[2]VAT!$A:$D,1,0)</f>
        <v>#N/A</v>
      </c>
      <c r="V4744" s="37" t="s">
        <v>2</v>
      </c>
      <c r="W4744" s="37" t="s">
        <v>2</v>
      </c>
      <c r="X4744" t="e">
        <f>VLOOKUP(T4744,[3]رکوردها!$A:$B,2,0)</f>
        <v>#N/A</v>
      </c>
      <c r="Y4744" t="e">
        <f>VLOOKUP(T4744,[3]رکوردها!$A:$D,4,0)</f>
        <v>#N/A</v>
      </c>
      <c r="Z4744" t="e">
        <f>VLOOKUP(T4744,[3]رکوردها!$A:$C,3,0)</f>
        <v>#N/A</v>
      </c>
      <c r="AA4744" t="e">
        <f>VLOOKUP(T4744,[3]رکوردها!$A:$F,6,0)</f>
        <v>#N/A</v>
      </c>
      <c r="AB4744" t="e">
        <f>VLOOKUP(T4744,[3]رکوردها!$A:$E,5,0)</f>
        <v>#N/A</v>
      </c>
    </row>
    <row r="4745" spans="1:28" s="41" customFormat="1" hidden="1" x14ac:dyDescent="0.2">
      <c r="A4745" s="36">
        <v>143657</v>
      </c>
      <c r="B4745" s="36">
        <v>1243</v>
      </c>
      <c r="C4745" s="36">
        <v>1346</v>
      </c>
      <c r="D4745" s="39" t="s">
        <v>5175</v>
      </c>
      <c r="E4745" s="36"/>
      <c r="F4745" s="37" t="s">
        <v>154</v>
      </c>
      <c r="G4745" s="37" t="s">
        <v>2246</v>
      </c>
      <c r="H4745" s="38">
        <v>7148324925</v>
      </c>
      <c r="I4745" s="38">
        <v>0</v>
      </c>
      <c r="J4745" s="38">
        <f t="shared" si="74"/>
        <v>7148324925</v>
      </c>
      <c r="K4745" s="38"/>
      <c r="L4745" s="49"/>
      <c r="M4745" s="37" t="s">
        <v>63</v>
      </c>
      <c r="N4745" s="37" t="s">
        <v>64</v>
      </c>
      <c r="O4745" s="37" t="s">
        <v>1757</v>
      </c>
      <c r="P4745" s="37" t="s">
        <v>1758</v>
      </c>
      <c r="Q4745" s="37" t="s">
        <v>1759</v>
      </c>
      <c r="R4745" s="37" t="s">
        <v>1760</v>
      </c>
      <c r="S4745" s="37" t="s">
        <v>1941</v>
      </c>
      <c r="T4745" s="37" t="s">
        <v>1940</v>
      </c>
      <c r="U4745" s="1" t="e">
        <f>VLOOKUP(T4745,[2]VAT!$A:$D,1,0)</f>
        <v>#N/A</v>
      </c>
      <c r="V4745" s="37" t="s">
        <v>2</v>
      </c>
      <c r="W4745" s="37" t="s">
        <v>2</v>
      </c>
      <c r="X4745" t="e">
        <f>VLOOKUP(T4745,[3]رکوردها!$A:$B,2,0)</f>
        <v>#N/A</v>
      </c>
      <c r="Y4745" t="e">
        <f>VLOOKUP(T4745,[3]رکوردها!$A:$D,4,0)</f>
        <v>#N/A</v>
      </c>
      <c r="Z4745" t="e">
        <f>VLOOKUP(T4745,[3]رکوردها!$A:$C,3,0)</f>
        <v>#N/A</v>
      </c>
      <c r="AA4745" t="e">
        <f>VLOOKUP(T4745,[3]رکوردها!$A:$F,6,0)</f>
        <v>#N/A</v>
      </c>
      <c r="AB4745" t="e">
        <f>VLOOKUP(T4745,[3]رکوردها!$A:$E,5,0)</f>
        <v>#N/A</v>
      </c>
    </row>
    <row r="4746" spans="1:28" s="41" customFormat="1" hidden="1" x14ac:dyDescent="0.2">
      <c r="A4746" s="36">
        <v>143659</v>
      </c>
      <c r="B4746" s="36">
        <v>1243</v>
      </c>
      <c r="C4746" s="36">
        <v>1346</v>
      </c>
      <c r="D4746" s="39" t="s">
        <v>5175</v>
      </c>
      <c r="E4746" s="36"/>
      <c r="F4746" s="37" t="s">
        <v>154</v>
      </c>
      <c r="G4746" s="37" t="s">
        <v>2247</v>
      </c>
      <c r="H4746" s="38">
        <v>5157182000</v>
      </c>
      <c r="I4746" s="38">
        <v>0</v>
      </c>
      <c r="J4746" s="38">
        <f t="shared" si="74"/>
        <v>5157182000</v>
      </c>
      <c r="K4746" s="38"/>
      <c r="L4746" s="49"/>
      <c r="M4746" s="37" t="s">
        <v>63</v>
      </c>
      <c r="N4746" s="37" t="s">
        <v>64</v>
      </c>
      <c r="O4746" s="37" t="s">
        <v>1757</v>
      </c>
      <c r="P4746" s="37" t="s">
        <v>1758</v>
      </c>
      <c r="Q4746" s="37" t="s">
        <v>1759</v>
      </c>
      <c r="R4746" s="37" t="s">
        <v>1760</v>
      </c>
      <c r="S4746" s="37" t="s">
        <v>1941</v>
      </c>
      <c r="T4746" s="37" t="s">
        <v>1940</v>
      </c>
      <c r="U4746" s="1" t="e">
        <f>VLOOKUP(T4746,[2]VAT!$A:$D,1,0)</f>
        <v>#N/A</v>
      </c>
      <c r="V4746" s="37" t="s">
        <v>2</v>
      </c>
      <c r="W4746" s="37" t="s">
        <v>2</v>
      </c>
      <c r="X4746" t="e">
        <f>VLOOKUP(T4746,[3]رکوردها!$A:$B,2,0)</f>
        <v>#N/A</v>
      </c>
      <c r="Y4746" t="e">
        <f>VLOOKUP(T4746,[3]رکوردها!$A:$D,4,0)</f>
        <v>#N/A</v>
      </c>
      <c r="Z4746" t="e">
        <f>VLOOKUP(T4746,[3]رکوردها!$A:$C,3,0)</f>
        <v>#N/A</v>
      </c>
      <c r="AA4746" t="e">
        <f>VLOOKUP(T4746,[3]رکوردها!$A:$F,6,0)</f>
        <v>#N/A</v>
      </c>
      <c r="AB4746" t="e">
        <f>VLOOKUP(T4746,[3]رکوردها!$A:$E,5,0)</f>
        <v>#N/A</v>
      </c>
    </row>
    <row r="4747" spans="1:28" s="41" customFormat="1" hidden="1" x14ac:dyDescent="0.2">
      <c r="A4747" s="36">
        <v>143661</v>
      </c>
      <c r="B4747" s="36">
        <v>1243</v>
      </c>
      <c r="C4747" s="36">
        <v>1346</v>
      </c>
      <c r="D4747" s="39" t="s">
        <v>5175</v>
      </c>
      <c r="E4747" s="36"/>
      <c r="F4747" s="37" t="s">
        <v>154</v>
      </c>
      <c r="G4747" s="37" t="s">
        <v>2248</v>
      </c>
      <c r="H4747" s="38">
        <v>3473498640</v>
      </c>
      <c r="I4747" s="38">
        <v>0</v>
      </c>
      <c r="J4747" s="38">
        <f t="shared" ref="J4747:J4810" si="75">H4747-I4747</f>
        <v>3473498640</v>
      </c>
      <c r="K4747" s="38"/>
      <c r="L4747" s="49"/>
      <c r="M4747" s="37" t="s">
        <v>63</v>
      </c>
      <c r="N4747" s="37" t="s">
        <v>64</v>
      </c>
      <c r="O4747" s="37" t="s">
        <v>1757</v>
      </c>
      <c r="P4747" s="37" t="s">
        <v>1758</v>
      </c>
      <c r="Q4747" s="37" t="s">
        <v>1759</v>
      </c>
      <c r="R4747" s="37" t="s">
        <v>1760</v>
      </c>
      <c r="S4747" s="37" t="s">
        <v>1941</v>
      </c>
      <c r="T4747" s="37" t="s">
        <v>1940</v>
      </c>
      <c r="U4747" s="1" t="e">
        <f>VLOOKUP(T4747,[2]VAT!$A:$D,1,0)</f>
        <v>#N/A</v>
      </c>
      <c r="V4747" s="37" t="s">
        <v>2</v>
      </c>
      <c r="W4747" s="37" t="s">
        <v>2</v>
      </c>
      <c r="X4747" t="e">
        <f>VLOOKUP(T4747,[3]رکوردها!$A:$B,2,0)</f>
        <v>#N/A</v>
      </c>
      <c r="Y4747" t="e">
        <f>VLOOKUP(T4747,[3]رکوردها!$A:$D,4,0)</f>
        <v>#N/A</v>
      </c>
      <c r="Z4747" t="e">
        <f>VLOOKUP(T4747,[3]رکوردها!$A:$C,3,0)</f>
        <v>#N/A</v>
      </c>
      <c r="AA4747" t="e">
        <f>VLOOKUP(T4747,[3]رکوردها!$A:$F,6,0)</f>
        <v>#N/A</v>
      </c>
      <c r="AB4747" t="e">
        <f>VLOOKUP(T4747,[3]رکوردها!$A:$E,5,0)</f>
        <v>#N/A</v>
      </c>
    </row>
    <row r="4748" spans="1:28" hidden="1" x14ac:dyDescent="0.2">
      <c r="A4748" s="36">
        <v>144016</v>
      </c>
      <c r="B4748" s="36">
        <v>1243</v>
      </c>
      <c r="C4748" s="36">
        <v>1346</v>
      </c>
      <c r="D4748" s="36" t="str">
        <f>VLOOKUP(C4748,Piv.Analysis!A:AA,27,0)</f>
        <v>کارمزد</v>
      </c>
      <c r="E4748" s="39" t="s">
        <v>5191</v>
      </c>
      <c r="F4748" s="37" t="s">
        <v>154</v>
      </c>
      <c r="G4748" s="37" t="s">
        <v>2249</v>
      </c>
      <c r="H4748" s="38">
        <v>0</v>
      </c>
      <c r="I4748" s="38">
        <v>250000</v>
      </c>
      <c r="J4748" s="38">
        <f t="shared" si="75"/>
        <v>-250000</v>
      </c>
      <c r="K4748" s="38"/>
      <c r="L4748" s="49"/>
      <c r="M4748" s="37" t="s">
        <v>63</v>
      </c>
      <c r="N4748" s="37" t="s">
        <v>64</v>
      </c>
      <c r="O4748" s="37" t="s">
        <v>1757</v>
      </c>
      <c r="P4748" s="37" t="s">
        <v>1758</v>
      </c>
      <c r="Q4748" s="37" t="s">
        <v>1759</v>
      </c>
      <c r="R4748" s="37" t="s">
        <v>1760</v>
      </c>
      <c r="S4748" s="37" t="s">
        <v>1941</v>
      </c>
      <c r="T4748" s="37" t="s">
        <v>1940</v>
      </c>
      <c r="U4748" s="1" t="e">
        <f>VLOOKUP(T4748,[2]VAT!$A:$D,1,0)</f>
        <v>#N/A</v>
      </c>
      <c r="V4748" s="37" t="s">
        <v>2</v>
      </c>
      <c r="W4748" s="37" t="s">
        <v>2</v>
      </c>
      <c r="X4748" t="e">
        <f>VLOOKUP(T4748,[3]رکوردها!$A:$B,2,0)</f>
        <v>#N/A</v>
      </c>
      <c r="Y4748" t="e">
        <f>VLOOKUP(T4748,[3]رکوردها!$A:$D,4,0)</f>
        <v>#N/A</v>
      </c>
      <c r="Z4748" t="e">
        <f>VLOOKUP(T4748,[3]رکوردها!$A:$C,3,0)</f>
        <v>#N/A</v>
      </c>
      <c r="AA4748" t="e">
        <f>VLOOKUP(T4748,[3]رکوردها!$A:$F,6,0)</f>
        <v>#N/A</v>
      </c>
      <c r="AB4748" t="e">
        <f>VLOOKUP(T4748,[3]رکوردها!$A:$E,5,0)</f>
        <v>#N/A</v>
      </c>
    </row>
    <row r="4749" spans="1:28" hidden="1" x14ac:dyDescent="0.2">
      <c r="A4749" s="36">
        <v>144018</v>
      </c>
      <c r="B4749" s="36">
        <v>1243</v>
      </c>
      <c r="C4749" s="36">
        <v>1346</v>
      </c>
      <c r="D4749" s="36" t="str">
        <f>VLOOKUP(C4749,Piv.Analysis!A:AA,27,0)</f>
        <v>کارمزد</v>
      </c>
      <c r="E4749" s="39" t="s">
        <v>5191</v>
      </c>
      <c r="F4749" s="37" t="s">
        <v>154</v>
      </c>
      <c r="G4749" s="37" t="s">
        <v>2250</v>
      </c>
      <c r="H4749" s="38">
        <v>0</v>
      </c>
      <c r="I4749" s="38">
        <v>122230</v>
      </c>
      <c r="J4749" s="38">
        <f t="shared" si="75"/>
        <v>-122230</v>
      </c>
      <c r="K4749" s="38"/>
      <c r="L4749" s="49"/>
      <c r="M4749" s="37" t="s">
        <v>63</v>
      </c>
      <c r="N4749" s="37" t="s">
        <v>64</v>
      </c>
      <c r="O4749" s="37" t="s">
        <v>1757</v>
      </c>
      <c r="P4749" s="37" t="s">
        <v>1758</v>
      </c>
      <c r="Q4749" s="37" t="s">
        <v>1759</v>
      </c>
      <c r="R4749" s="37" t="s">
        <v>1760</v>
      </c>
      <c r="S4749" s="37" t="s">
        <v>1941</v>
      </c>
      <c r="T4749" s="37" t="s">
        <v>1940</v>
      </c>
      <c r="U4749" s="1" t="e">
        <f>VLOOKUP(T4749,[2]VAT!$A:$D,1,0)</f>
        <v>#N/A</v>
      </c>
      <c r="V4749" s="37" t="s">
        <v>2</v>
      </c>
      <c r="W4749" s="37" t="s">
        <v>2</v>
      </c>
      <c r="X4749" t="e">
        <f>VLOOKUP(T4749,[3]رکوردها!$A:$B,2,0)</f>
        <v>#N/A</v>
      </c>
      <c r="Y4749" t="e">
        <f>VLOOKUP(T4749,[3]رکوردها!$A:$D,4,0)</f>
        <v>#N/A</v>
      </c>
      <c r="Z4749" t="e">
        <f>VLOOKUP(T4749,[3]رکوردها!$A:$C,3,0)</f>
        <v>#N/A</v>
      </c>
      <c r="AA4749" t="e">
        <f>VLOOKUP(T4749,[3]رکوردها!$A:$F,6,0)</f>
        <v>#N/A</v>
      </c>
      <c r="AB4749" t="e">
        <f>VLOOKUP(T4749,[3]رکوردها!$A:$E,5,0)</f>
        <v>#N/A</v>
      </c>
    </row>
    <row r="4750" spans="1:28" s="41" customFormat="1" hidden="1" x14ac:dyDescent="0.2">
      <c r="A4750" s="36">
        <v>143663</v>
      </c>
      <c r="B4750" s="36">
        <v>1249</v>
      </c>
      <c r="C4750" s="36">
        <v>1215</v>
      </c>
      <c r="D4750" s="36" t="str">
        <f>VLOOKUP(C4750,Piv.Analysis!A:AA,27,0)</f>
        <v>دریافت و پرداخت</v>
      </c>
      <c r="E4750" s="36"/>
      <c r="F4750" s="37" t="s">
        <v>81</v>
      </c>
      <c r="G4750" s="37" t="s">
        <v>2251</v>
      </c>
      <c r="H4750" s="38">
        <v>6833316500</v>
      </c>
      <c r="I4750" s="38">
        <v>0</v>
      </c>
      <c r="J4750" s="38">
        <f t="shared" si="75"/>
        <v>6833316500</v>
      </c>
      <c r="K4750" s="38"/>
      <c r="L4750" s="49"/>
      <c r="M4750" s="37" t="s">
        <v>63</v>
      </c>
      <c r="N4750" s="37" t="s">
        <v>64</v>
      </c>
      <c r="O4750" s="37" t="s">
        <v>1757</v>
      </c>
      <c r="P4750" s="37" t="s">
        <v>1758</v>
      </c>
      <c r="Q4750" s="37" t="s">
        <v>1759</v>
      </c>
      <c r="R4750" s="37" t="s">
        <v>1760</v>
      </c>
      <c r="S4750" s="37" t="s">
        <v>1941</v>
      </c>
      <c r="T4750" s="37" t="s">
        <v>1940</v>
      </c>
      <c r="U4750" s="1" t="e">
        <f>VLOOKUP(T4750,[2]VAT!$A:$D,1,0)</f>
        <v>#N/A</v>
      </c>
      <c r="V4750" s="37" t="s">
        <v>2</v>
      </c>
      <c r="W4750" s="37" t="s">
        <v>2</v>
      </c>
      <c r="X4750" t="e">
        <f>VLOOKUP(T4750,[3]رکوردها!$A:$B,2,0)</f>
        <v>#N/A</v>
      </c>
      <c r="Y4750" t="e">
        <f>VLOOKUP(T4750,[3]رکوردها!$A:$D,4,0)</f>
        <v>#N/A</v>
      </c>
      <c r="Z4750" t="e">
        <f>VLOOKUP(T4750,[3]رکوردها!$A:$C,3,0)</f>
        <v>#N/A</v>
      </c>
      <c r="AA4750" t="e">
        <f>VLOOKUP(T4750,[3]رکوردها!$A:$F,6,0)</f>
        <v>#N/A</v>
      </c>
      <c r="AB4750" t="e">
        <f>VLOOKUP(T4750,[3]رکوردها!$A:$E,5,0)</f>
        <v>#N/A</v>
      </c>
    </row>
    <row r="4751" spans="1:28" s="41" customFormat="1" hidden="1" x14ac:dyDescent="0.2">
      <c r="A4751" s="36">
        <v>143665</v>
      </c>
      <c r="B4751" s="36">
        <v>1249</v>
      </c>
      <c r="C4751" s="36">
        <v>1215</v>
      </c>
      <c r="D4751" s="36" t="str">
        <f>VLOOKUP(C4751,Piv.Analysis!A:AA,27,0)</f>
        <v>دریافت و پرداخت</v>
      </c>
      <c r="E4751" s="36"/>
      <c r="F4751" s="37" t="s">
        <v>81</v>
      </c>
      <c r="G4751" s="37" t="s">
        <v>2252</v>
      </c>
      <c r="H4751" s="38">
        <v>16396700000</v>
      </c>
      <c r="I4751" s="38">
        <v>0</v>
      </c>
      <c r="J4751" s="38">
        <f t="shared" si="75"/>
        <v>16396700000</v>
      </c>
      <c r="K4751" s="38"/>
      <c r="L4751" s="49"/>
      <c r="M4751" s="37" t="s">
        <v>63</v>
      </c>
      <c r="N4751" s="37" t="s">
        <v>64</v>
      </c>
      <c r="O4751" s="37" t="s">
        <v>1757</v>
      </c>
      <c r="P4751" s="37" t="s">
        <v>1758</v>
      </c>
      <c r="Q4751" s="37" t="s">
        <v>1759</v>
      </c>
      <c r="R4751" s="37" t="s">
        <v>1760</v>
      </c>
      <c r="S4751" s="37" t="s">
        <v>1941</v>
      </c>
      <c r="T4751" s="37" t="s">
        <v>1940</v>
      </c>
      <c r="U4751" s="1" t="e">
        <f>VLOOKUP(T4751,[2]VAT!$A:$D,1,0)</f>
        <v>#N/A</v>
      </c>
      <c r="V4751" s="37" t="s">
        <v>2</v>
      </c>
      <c r="W4751" s="37" t="s">
        <v>2</v>
      </c>
      <c r="X4751" t="e">
        <f>VLOOKUP(T4751,[3]رکوردها!$A:$B,2,0)</f>
        <v>#N/A</v>
      </c>
      <c r="Y4751" t="e">
        <f>VLOOKUP(T4751,[3]رکوردها!$A:$D,4,0)</f>
        <v>#N/A</v>
      </c>
      <c r="Z4751" t="e">
        <f>VLOOKUP(T4751,[3]رکوردها!$A:$C,3,0)</f>
        <v>#N/A</v>
      </c>
      <c r="AA4751" t="e">
        <f>VLOOKUP(T4751,[3]رکوردها!$A:$F,6,0)</f>
        <v>#N/A</v>
      </c>
      <c r="AB4751" t="e">
        <f>VLOOKUP(T4751,[3]رکوردها!$A:$E,5,0)</f>
        <v>#N/A</v>
      </c>
    </row>
    <row r="4752" spans="1:28" s="41" customFormat="1" hidden="1" x14ac:dyDescent="0.2">
      <c r="A4752" s="36">
        <v>144020</v>
      </c>
      <c r="B4752" s="36">
        <v>1249</v>
      </c>
      <c r="C4752" s="36">
        <v>1215</v>
      </c>
      <c r="D4752" s="36" t="str">
        <f>VLOOKUP(C4752,Piv.Analysis!A:AA,27,0)</f>
        <v>دریافت و پرداخت</v>
      </c>
      <c r="E4752" s="36"/>
      <c r="F4752" s="37" t="s">
        <v>81</v>
      </c>
      <c r="G4752" s="37" t="s">
        <v>2253</v>
      </c>
      <c r="H4752" s="38">
        <v>0</v>
      </c>
      <c r="I4752" s="38">
        <v>250000</v>
      </c>
      <c r="J4752" s="38">
        <f t="shared" si="75"/>
        <v>-250000</v>
      </c>
      <c r="K4752" s="38"/>
      <c r="L4752" s="49"/>
      <c r="M4752" s="37" t="s">
        <v>63</v>
      </c>
      <c r="N4752" s="37" t="s">
        <v>64</v>
      </c>
      <c r="O4752" s="37" t="s">
        <v>1757</v>
      </c>
      <c r="P4752" s="37" t="s">
        <v>1758</v>
      </c>
      <c r="Q4752" s="37" t="s">
        <v>1759</v>
      </c>
      <c r="R4752" s="37" t="s">
        <v>1760</v>
      </c>
      <c r="S4752" s="37" t="s">
        <v>1941</v>
      </c>
      <c r="T4752" s="37" t="s">
        <v>1940</v>
      </c>
      <c r="U4752" s="1" t="e">
        <f>VLOOKUP(T4752,[2]VAT!$A:$D,1,0)</f>
        <v>#N/A</v>
      </c>
      <c r="V4752" s="37" t="s">
        <v>2</v>
      </c>
      <c r="W4752" s="37" t="s">
        <v>2</v>
      </c>
      <c r="X4752" t="e">
        <f>VLOOKUP(T4752,[3]رکوردها!$A:$B,2,0)</f>
        <v>#N/A</v>
      </c>
      <c r="Y4752" t="e">
        <f>VLOOKUP(T4752,[3]رکوردها!$A:$D,4,0)</f>
        <v>#N/A</v>
      </c>
      <c r="Z4752" t="e">
        <f>VLOOKUP(T4752,[3]رکوردها!$A:$C,3,0)</f>
        <v>#N/A</v>
      </c>
      <c r="AA4752" t="e">
        <f>VLOOKUP(T4752,[3]رکوردها!$A:$F,6,0)</f>
        <v>#N/A</v>
      </c>
      <c r="AB4752" t="e">
        <f>VLOOKUP(T4752,[3]رکوردها!$A:$E,5,0)</f>
        <v>#N/A</v>
      </c>
    </row>
    <row r="4753" spans="1:28" s="41" customFormat="1" hidden="1" x14ac:dyDescent="0.2">
      <c r="A4753" s="36">
        <v>141432</v>
      </c>
      <c r="B4753" s="36">
        <v>1250</v>
      </c>
      <c r="C4753" s="36">
        <v>1220</v>
      </c>
      <c r="D4753" s="36" t="str">
        <f>VLOOKUP(C4753,Piv.Analysis!A:AA,27,0)</f>
        <v>دریافت و پرداخت</v>
      </c>
      <c r="E4753" s="36"/>
      <c r="F4753" s="37" t="s">
        <v>81</v>
      </c>
      <c r="G4753" s="37" t="s">
        <v>2254</v>
      </c>
      <c r="H4753" s="38">
        <v>0</v>
      </c>
      <c r="I4753" s="38">
        <v>7744947000</v>
      </c>
      <c r="J4753" s="38">
        <f t="shared" si="75"/>
        <v>-7744947000</v>
      </c>
      <c r="K4753" s="38"/>
      <c r="L4753" s="49"/>
      <c r="M4753" s="37" t="s">
        <v>63</v>
      </c>
      <c r="N4753" s="37" t="s">
        <v>64</v>
      </c>
      <c r="O4753" s="37" t="s">
        <v>1757</v>
      </c>
      <c r="P4753" s="37" t="s">
        <v>1758</v>
      </c>
      <c r="Q4753" s="37" t="s">
        <v>1759</v>
      </c>
      <c r="R4753" s="37" t="s">
        <v>1760</v>
      </c>
      <c r="S4753" s="37" t="s">
        <v>1941</v>
      </c>
      <c r="T4753" s="37" t="s">
        <v>1940</v>
      </c>
      <c r="U4753" s="1" t="e">
        <f>VLOOKUP(T4753,[2]VAT!$A:$D,1,0)</f>
        <v>#N/A</v>
      </c>
      <c r="V4753" s="37" t="s">
        <v>2</v>
      </c>
      <c r="W4753" s="37" t="s">
        <v>2</v>
      </c>
      <c r="X4753" t="e">
        <f>VLOOKUP(T4753,[3]رکوردها!$A:$B,2,0)</f>
        <v>#N/A</v>
      </c>
      <c r="Y4753" t="e">
        <f>VLOOKUP(T4753,[3]رکوردها!$A:$D,4,0)</f>
        <v>#N/A</v>
      </c>
      <c r="Z4753" t="e">
        <f>VLOOKUP(T4753,[3]رکوردها!$A:$C,3,0)</f>
        <v>#N/A</v>
      </c>
      <c r="AA4753" t="e">
        <f>VLOOKUP(T4753,[3]رکوردها!$A:$F,6,0)</f>
        <v>#N/A</v>
      </c>
      <c r="AB4753" t="e">
        <f>VLOOKUP(T4753,[3]رکوردها!$A:$E,5,0)</f>
        <v>#N/A</v>
      </c>
    </row>
    <row r="4754" spans="1:28" s="41" customFormat="1" hidden="1" x14ac:dyDescent="0.2">
      <c r="A4754" s="36">
        <v>141430</v>
      </c>
      <c r="B4754" s="36">
        <v>1250</v>
      </c>
      <c r="C4754" s="36">
        <v>1220</v>
      </c>
      <c r="D4754" s="36" t="str">
        <f>VLOOKUP(C4754,Piv.Analysis!A:AA,27,0)</f>
        <v>دریافت و پرداخت</v>
      </c>
      <c r="E4754" s="36"/>
      <c r="F4754" s="37" t="s">
        <v>81</v>
      </c>
      <c r="G4754" s="37" t="s">
        <v>2255</v>
      </c>
      <c r="H4754" s="38">
        <v>0</v>
      </c>
      <c r="I4754" s="38">
        <v>2749650000</v>
      </c>
      <c r="J4754" s="38">
        <f t="shared" si="75"/>
        <v>-2749650000</v>
      </c>
      <c r="K4754" s="38"/>
      <c r="L4754" s="49"/>
      <c r="M4754" s="37" t="s">
        <v>63</v>
      </c>
      <c r="N4754" s="37" t="s">
        <v>64</v>
      </c>
      <c r="O4754" s="37" t="s">
        <v>1757</v>
      </c>
      <c r="P4754" s="37" t="s">
        <v>1758</v>
      </c>
      <c r="Q4754" s="37" t="s">
        <v>1759</v>
      </c>
      <c r="R4754" s="37" t="s">
        <v>1760</v>
      </c>
      <c r="S4754" s="37" t="s">
        <v>1941</v>
      </c>
      <c r="T4754" s="37" t="s">
        <v>1940</v>
      </c>
      <c r="U4754" s="1" t="e">
        <f>VLOOKUP(T4754,[2]VAT!$A:$D,1,0)</f>
        <v>#N/A</v>
      </c>
      <c r="V4754" s="37" t="s">
        <v>2</v>
      </c>
      <c r="W4754" s="37" t="s">
        <v>2</v>
      </c>
      <c r="X4754" t="e">
        <f>VLOOKUP(T4754,[3]رکوردها!$A:$B,2,0)</f>
        <v>#N/A</v>
      </c>
      <c r="Y4754" t="e">
        <f>VLOOKUP(T4754,[3]رکوردها!$A:$D,4,0)</f>
        <v>#N/A</v>
      </c>
      <c r="Z4754" t="e">
        <f>VLOOKUP(T4754,[3]رکوردها!$A:$C,3,0)</f>
        <v>#N/A</v>
      </c>
      <c r="AA4754" t="e">
        <f>VLOOKUP(T4754,[3]رکوردها!$A:$F,6,0)</f>
        <v>#N/A</v>
      </c>
      <c r="AB4754" t="e">
        <f>VLOOKUP(T4754,[3]رکوردها!$A:$E,5,0)</f>
        <v>#N/A</v>
      </c>
    </row>
    <row r="4755" spans="1:28" s="41" customFormat="1" hidden="1" x14ac:dyDescent="0.2">
      <c r="A4755" s="36">
        <v>141438</v>
      </c>
      <c r="B4755" s="36">
        <v>1250</v>
      </c>
      <c r="C4755" s="36">
        <v>1220</v>
      </c>
      <c r="D4755" s="36" t="str">
        <f>VLOOKUP(C4755,Piv.Analysis!A:AA,27,0)</f>
        <v>دریافت و پرداخت</v>
      </c>
      <c r="E4755" s="36"/>
      <c r="F4755" s="37" t="s">
        <v>81</v>
      </c>
      <c r="G4755" s="37" t="s">
        <v>2256</v>
      </c>
      <c r="H4755" s="38">
        <v>0</v>
      </c>
      <c r="I4755" s="38">
        <v>642348000</v>
      </c>
      <c r="J4755" s="38">
        <f t="shared" si="75"/>
        <v>-642348000</v>
      </c>
      <c r="K4755" s="38"/>
      <c r="L4755" s="49"/>
      <c r="M4755" s="37" t="s">
        <v>63</v>
      </c>
      <c r="N4755" s="37" t="s">
        <v>64</v>
      </c>
      <c r="O4755" s="37" t="s">
        <v>1757</v>
      </c>
      <c r="P4755" s="37" t="s">
        <v>1758</v>
      </c>
      <c r="Q4755" s="37" t="s">
        <v>1759</v>
      </c>
      <c r="R4755" s="37" t="s">
        <v>1760</v>
      </c>
      <c r="S4755" s="37" t="s">
        <v>1941</v>
      </c>
      <c r="T4755" s="37" t="s">
        <v>1940</v>
      </c>
      <c r="U4755" s="1" t="e">
        <f>VLOOKUP(T4755,[2]VAT!$A:$D,1,0)</f>
        <v>#N/A</v>
      </c>
      <c r="V4755" s="37" t="s">
        <v>2</v>
      </c>
      <c r="W4755" s="37" t="s">
        <v>2</v>
      </c>
      <c r="X4755" t="e">
        <f>VLOOKUP(T4755,[3]رکوردها!$A:$B,2,0)</f>
        <v>#N/A</v>
      </c>
      <c r="Y4755" t="e">
        <f>VLOOKUP(T4755,[3]رکوردها!$A:$D,4,0)</f>
        <v>#N/A</v>
      </c>
      <c r="Z4755" t="e">
        <f>VLOOKUP(T4755,[3]رکوردها!$A:$C,3,0)</f>
        <v>#N/A</v>
      </c>
      <c r="AA4755" t="e">
        <f>VLOOKUP(T4755,[3]رکوردها!$A:$F,6,0)</f>
        <v>#N/A</v>
      </c>
      <c r="AB4755" t="e">
        <f>VLOOKUP(T4755,[3]رکوردها!$A:$E,5,0)</f>
        <v>#N/A</v>
      </c>
    </row>
    <row r="4756" spans="1:28" s="41" customFormat="1" hidden="1" x14ac:dyDescent="0.2">
      <c r="A4756" s="36">
        <v>141440</v>
      </c>
      <c r="B4756" s="36">
        <v>1250</v>
      </c>
      <c r="C4756" s="36">
        <v>1220</v>
      </c>
      <c r="D4756" s="36" t="str">
        <f>VLOOKUP(C4756,Piv.Analysis!A:AA,27,0)</f>
        <v>دریافت و پرداخت</v>
      </c>
      <c r="E4756" s="36"/>
      <c r="F4756" s="37" t="s">
        <v>81</v>
      </c>
      <c r="G4756" s="37" t="s">
        <v>2257</v>
      </c>
      <c r="H4756" s="38">
        <v>0</v>
      </c>
      <c r="I4756" s="38">
        <v>805185400</v>
      </c>
      <c r="J4756" s="38">
        <f t="shared" si="75"/>
        <v>-805185400</v>
      </c>
      <c r="K4756" s="38"/>
      <c r="L4756" s="49"/>
      <c r="M4756" s="37" t="s">
        <v>63</v>
      </c>
      <c r="N4756" s="37" t="s">
        <v>64</v>
      </c>
      <c r="O4756" s="37" t="s">
        <v>1757</v>
      </c>
      <c r="P4756" s="37" t="s">
        <v>1758</v>
      </c>
      <c r="Q4756" s="37" t="s">
        <v>1759</v>
      </c>
      <c r="R4756" s="37" t="s">
        <v>1760</v>
      </c>
      <c r="S4756" s="37" t="s">
        <v>1941</v>
      </c>
      <c r="T4756" s="37" t="s">
        <v>1940</v>
      </c>
      <c r="U4756" s="1" t="e">
        <f>VLOOKUP(T4756,[2]VAT!$A:$D,1,0)</f>
        <v>#N/A</v>
      </c>
      <c r="V4756" s="37" t="s">
        <v>2</v>
      </c>
      <c r="W4756" s="37" t="s">
        <v>2</v>
      </c>
      <c r="X4756" t="e">
        <f>VLOOKUP(T4756,[3]رکوردها!$A:$B,2,0)</f>
        <v>#N/A</v>
      </c>
      <c r="Y4756" t="e">
        <f>VLOOKUP(T4756,[3]رکوردها!$A:$D,4,0)</f>
        <v>#N/A</v>
      </c>
      <c r="Z4756" t="e">
        <f>VLOOKUP(T4756,[3]رکوردها!$A:$C,3,0)</f>
        <v>#N/A</v>
      </c>
      <c r="AA4756" t="e">
        <f>VLOOKUP(T4756,[3]رکوردها!$A:$F,6,0)</f>
        <v>#N/A</v>
      </c>
      <c r="AB4756" t="e">
        <f>VLOOKUP(T4756,[3]رکوردها!$A:$E,5,0)</f>
        <v>#N/A</v>
      </c>
    </row>
    <row r="4757" spans="1:28" s="41" customFormat="1" hidden="1" x14ac:dyDescent="0.2">
      <c r="A4757" s="36">
        <v>141436</v>
      </c>
      <c r="B4757" s="36">
        <v>1250</v>
      </c>
      <c r="C4757" s="36">
        <v>1220</v>
      </c>
      <c r="D4757" s="36" t="str">
        <f>VLOOKUP(C4757,Piv.Analysis!A:AA,27,0)</f>
        <v>دریافت و پرداخت</v>
      </c>
      <c r="E4757" s="36"/>
      <c r="F4757" s="37" t="s">
        <v>81</v>
      </c>
      <c r="G4757" s="37" t="s">
        <v>82</v>
      </c>
      <c r="H4757" s="38">
        <v>0</v>
      </c>
      <c r="I4757" s="38">
        <v>568000000</v>
      </c>
      <c r="J4757" s="38">
        <f t="shared" si="75"/>
        <v>-568000000</v>
      </c>
      <c r="K4757" s="38"/>
      <c r="L4757" s="49"/>
      <c r="M4757" s="37" t="s">
        <v>63</v>
      </c>
      <c r="N4757" s="37" t="s">
        <v>64</v>
      </c>
      <c r="O4757" s="37" t="s">
        <v>1757</v>
      </c>
      <c r="P4757" s="37" t="s">
        <v>1758</v>
      </c>
      <c r="Q4757" s="37" t="s">
        <v>1759</v>
      </c>
      <c r="R4757" s="37" t="s">
        <v>1760</v>
      </c>
      <c r="S4757" s="37" t="s">
        <v>1941</v>
      </c>
      <c r="T4757" s="37" t="s">
        <v>1940</v>
      </c>
      <c r="U4757" s="1" t="e">
        <f>VLOOKUP(T4757,[2]VAT!$A:$D,1,0)</f>
        <v>#N/A</v>
      </c>
      <c r="V4757" s="37" t="s">
        <v>2</v>
      </c>
      <c r="W4757" s="37" t="s">
        <v>2</v>
      </c>
      <c r="X4757" t="e">
        <f>VLOOKUP(T4757,[3]رکوردها!$A:$B,2,0)</f>
        <v>#N/A</v>
      </c>
      <c r="Y4757" t="e">
        <f>VLOOKUP(T4757,[3]رکوردها!$A:$D,4,0)</f>
        <v>#N/A</v>
      </c>
      <c r="Z4757" t="e">
        <f>VLOOKUP(T4757,[3]رکوردها!$A:$C,3,0)</f>
        <v>#N/A</v>
      </c>
      <c r="AA4757" t="e">
        <f>VLOOKUP(T4757,[3]رکوردها!$A:$F,6,0)</f>
        <v>#N/A</v>
      </c>
      <c r="AB4757" t="e">
        <f>VLOOKUP(T4757,[3]رکوردها!$A:$E,5,0)</f>
        <v>#N/A</v>
      </c>
    </row>
    <row r="4758" spans="1:28" s="41" customFormat="1" hidden="1" x14ac:dyDescent="0.2">
      <c r="A4758" s="36">
        <v>141434</v>
      </c>
      <c r="B4758" s="36">
        <v>1250</v>
      </c>
      <c r="C4758" s="36">
        <v>1220</v>
      </c>
      <c r="D4758" s="36" t="str">
        <f>VLOOKUP(C4758,Piv.Analysis!A:AA,27,0)</f>
        <v>دریافت و پرداخت</v>
      </c>
      <c r="E4758" s="36"/>
      <c r="F4758" s="37" t="s">
        <v>81</v>
      </c>
      <c r="G4758" s="37" t="s">
        <v>2258</v>
      </c>
      <c r="H4758" s="38">
        <v>0</v>
      </c>
      <c r="I4758" s="38">
        <v>16396700000</v>
      </c>
      <c r="J4758" s="38">
        <f t="shared" si="75"/>
        <v>-16396700000</v>
      </c>
      <c r="K4758" s="38"/>
      <c r="L4758" s="49"/>
      <c r="M4758" s="37" t="s">
        <v>63</v>
      </c>
      <c r="N4758" s="37" t="s">
        <v>64</v>
      </c>
      <c r="O4758" s="37" t="s">
        <v>1757</v>
      </c>
      <c r="P4758" s="37" t="s">
        <v>1758</v>
      </c>
      <c r="Q4758" s="37" t="s">
        <v>1759</v>
      </c>
      <c r="R4758" s="37" t="s">
        <v>1760</v>
      </c>
      <c r="S4758" s="37" t="s">
        <v>1941</v>
      </c>
      <c r="T4758" s="37" t="s">
        <v>1940</v>
      </c>
      <c r="U4758" s="1" t="e">
        <f>VLOOKUP(T4758,[2]VAT!$A:$D,1,0)</f>
        <v>#N/A</v>
      </c>
      <c r="V4758" s="37" t="s">
        <v>2</v>
      </c>
      <c r="W4758" s="37" t="s">
        <v>2</v>
      </c>
      <c r="X4758" t="e">
        <f>VLOOKUP(T4758,[3]رکوردها!$A:$B,2,0)</f>
        <v>#N/A</v>
      </c>
      <c r="Y4758" t="e">
        <f>VLOOKUP(T4758,[3]رکوردها!$A:$D,4,0)</f>
        <v>#N/A</v>
      </c>
      <c r="Z4758" t="e">
        <f>VLOOKUP(T4758,[3]رکوردها!$A:$C,3,0)</f>
        <v>#N/A</v>
      </c>
      <c r="AA4758" t="e">
        <f>VLOOKUP(T4758,[3]رکوردها!$A:$F,6,0)</f>
        <v>#N/A</v>
      </c>
      <c r="AB4758" t="e">
        <f>VLOOKUP(T4758,[3]رکوردها!$A:$E,5,0)</f>
        <v>#N/A</v>
      </c>
    </row>
    <row r="4759" spans="1:28" s="41" customFormat="1" hidden="1" x14ac:dyDescent="0.2">
      <c r="A4759" s="36">
        <v>144022</v>
      </c>
      <c r="B4759" s="36">
        <v>1251</v>
      </c>
      <c r="C4759" s="36">
        <v>1216</v>
      </c>
      <c r="D4759" s="36" t="str">
        <f>VLOOKUP(C4759,Piv.Analysis!A:AA,27,0)</f>
        <v>دریافت و پرداخت</v>
      </c>
      <c r="E4759" s="36"/>
      <c r="F4759" s="37" t="s">
        <v>22</v>
      </c>
      <c r="G4759" s="37" t="s">
        <v>2259</v>
      </c>
      <c r="H4759" s="38">
        <v>0</v>
      </c>
      <c r="I4759" s="38">
        <v>128460</v>
      </c>
      <c r="J4759" s="38">
        <f t="shared" si="75"/>
        <v>-128460</v>
      </c>
      <c r="K4759" s="38"/>
      <c r="L4759" s="49"/>
      <c r="M4759" s="37" t="s">
        <v>63</v>
      </c>
      <c r="N4759" s="37" t="s">
        <v>64</v>
      </c>
      <c r="O4759" s="37" t="s">
        <v>1757</v>
      </c>
      <c r="P4759" s="37" t="s">
        <v>1758</v>
      </c>
      <c r="Q4759" s="37" t="s">
        <v>1759</v>
      </c>
      <c r="R4759" s="37" t="s">
        <v>1760</v>
      </c>
      <c r="S4759" s="37" t="s">
        <v>1941</v>
      </c>
      <c r="T4759" s="37" t="s">
        <v>1940</v>
      </c>
      <c r="U4759" s="1" t="e">
        <f>VLOOKUP(T4759,[2]VAT!$A:$D,1,0)</f>
        <v>#N/A</v>
      </c>
      <c r="V4759" s="37" t="s">
        <v>2</v>
      </c>
      <c r="W4759" s="37" t="s">
        <v>2</v>
      </c>
      <c r="X4759" t="e">
        <f>VLOOKUP(T4759,[3]رکوردها!$A:$B,2,0)</f>
        <v>#N/A</v>
      </c>
      <c r="Y4759" t="e">
        <f>VLOOKUP(T4759,[3]رکوردها!$A:$D,4,0)</f>
        <v>#N/A</v>
      </c>
      <c r="Z4759" t="e">
        <f>VLOOKUP(T4759,[3]رکوردها!$A:$C,3,0)</f>
        <v>#N/A</v>
      </c>
      <c r="AA4759" t="e">
        <f>VLOOKUP(T4759,[3]رکوردها!$A:$F,6,0)</f>
        <v>#N/A</v>
      </c>
      <c r="AB4759" t="e">
        <f>VLOOKUP(T4759,[3]رکوردها!$A:$E,5,0)</f>
        <v>#N/A</v>
      </c>
    </row>
    <row r="4760" spans="1:28" s="41" customFormat="1" hidden="1" x14ac:dyDescent="0.2">
      <c r="A4760" s="36">
        <v>144024</v>
      </c>
      <c r="B4760" s="36">
        <v>1251</v>
      </c>
      <c r="C4760" s="36">
        <v>1216</v>
      </c>
      <c r="D4760" s="36" t="str">
        <f>VLOOKUP(C4760,Piv.Analysis!A:AA,27,0)</f>
        <v>دریافت و پرداخت</v>
      </c>
      <c r="E4760" s="36"/>
      <c r="F4760" s="37" t="s">
        <v>22</v>
      </c>
      <c r="G4760" s="37" t="s">
        <v>2260</v>
      </c>
      <c r="H4760" s="38">
        <v>0</v>
      </c>
      <c r="I4760" s="38">
        <v>113600</v>
      </c>
      <c r="J4760" s="38">
        <f t="shared" si="75"/>
        <v>-113600</v>
      </c>
      <c r="K4760" s="38"/>
      <c r="L4760" s="49"/>
      <c r="M4760" s="37" t="s">
        <v>63</v>
      </c>
      <c r="N4760" s="37" t="s">
        <v>64</v>
      </c>
      <c r="O4760" s="37" t="s">
        <v>1757</v>
      </c>
      <c r="P4760" s="37" t="s">
        <v>1758</v>
      </c>
      <c r="Q4760" s="37" t="s">
        <v>1759</v>
      </c>
      <c r="R4760" s="37" t="s">
        <v>1760</v>
      </c>
      <c r="S4760" s="37" t="s">
        <v>1941</v>
      </c>
      <c r="T4760" s="37" t="s">
        <v>1940</v>
      </c>
      <c r="U4760" s="1" t="e">
        <f>VLOOKUP(T4760,[2]VAT!$A:$D,1,0)</f>
        <v>#N/A</v>
      </c>
      <c r="V4760" s="37" t="s">
        <v>2</v>
      </c>
      <c r="W4760" s="37" t="s">
        <v>2</v>
      </c>
      <c r="X4760" t="e">
        <f>VLOOKUP(T4760,[3]رکوردها!$A:$B,2,0)</f>
        <v>#N/A</v>
      </c>
      <c r="Y4760" t="e">
        <f>VLOOKUP(T4760,[3]رکوردها!$A:$D,4,0)</f>
        <v>#N/A</v>
      </c>
      <c r="Z4760" t="e">
        <f>VLOOKUP(T4760,[3]رکوردها!$A:$C,3,0)</f>
        <v>#N/A</v>
      </c>
      <c r="AA4760" t="e">
        <f>VLOOKUP(T4760,[3]رکوردها!$A:$F,6,0)</f>
        <v>#N/A</v>
      </c>
      <c r="AB4760" t="e">
        <f>VLOOKUP(T4760,[3]رکوردها!$A:$E,5,0)</f>
        <v>#N/A</v>
      </c>
    </row>
    <row r="4761" spans="1:28" s="41" customFormat="1" hidden="1" x14ac:dyDescent="0.2">
      <c r="A4761" s="36">
        <v>144026</v>
      </c>
      <c r="B4761" s="36">
        <v>1251</v>
      </c>
      <c r="C4761" s="36">
        <v>1216</v>
      </c>
      <c r="D4761" s="36" t="str">
        <f>VLOOKUP(C4761,Piv.Analysis!A:AA,27,0)</f>
        <v>دریافت و پرداخت</v>
      </c>
      <c r="E4761" s="36"/>
      <c r="F4761" s="37" t="s">
        <v>22</v>
      </c>
      <c r="G4761" s="37" t="s">
        <v>2261</v>
      </c>
      <c r="H4761" s="38">
        <v>0</v>
      </c>
      <c r="I4761" s="38">
        <v>250000</v>
      </c>
      <c r="J4761" s="38">
        <f t="shared" si="75"/>
        <v>-250000</v>
      </c>
      <c r="K4761" s="38"/>
      <c r="L4761" s="49"/>
      <c r="M4761" s="37" t="s">
        <v>63</v>
      </c>
      <c r="N4761" s="37" t="s">
        <v>64</v>
      </c>
      <c r="O4761" s="37" t="s">
        <v>1757</v>
      </c>
      <c r="P4761" s="37" t="s">
        <v>1758</v>
      </c>
      <c r="Q4761" s="37" t="s">
        <v>1759</v>
      </c>
      <c r="R4761" s="37" t="s">
        <v>1760</v>
      </c>
      <c r="S4761" s="37" t="s">
        <v>1941</v>
      </c>
      <c r="T4761" s="37" t="s">
        <v>1940</v>
      </c>
      <c r="U4761" s="1" t="e">
        <f>VLOOKUP(T4761,[2]VAT!$A:$D,1,0)</f>
        <v>#N/A</v>
      </c>
      <c r="V4761" s="37" t="s">
        <v>2</v>
      </c>
      <c r="W4761" s="37" t="s">
        <v>2</v>
      </c>
      <c r="X4761" t="e">
        <f>VLOOKUP(T4761,[3]رکوردها!$A:$B,2,0)</f>
        <v>#N/A</v>
      </c>
      <c r="Y4761" t="e">
        <f>VLOOKUP(T4761,[3]رکوردها!$A:$D,4,0)</f>
        <v>#N/A</v>
      </c>
      <c r="Z4761" t="e">
        <f>VLOOKUP(T4761,[3]رکوردها!$A:$C,3,0)</f>
        <v>#N/A</v>
      </c>
      <c r="AA4761" t="e">
        <f>VLOOKUP(T4761,[3]رکوردها!$A:$F,6,0)</f>
        <v>#N/A</v>
      </c>
      <c r="AB4761" t="e">
        <f>VLOOKUP(T4761,[3]رکوردها!$A:$E,5,0)</f>
        <v>#N/A</v>
      </c>
    </row>
    <row r="4762" spans="1:28" s="41" customFormat="1" hidden="1" x14ac:dyDescent="0.2">
      <c r="A4762" s="36">
        <v>143667</v>
      </c>
      <c r="B4762" s="36">
        <v>1252</v>
      </c>
      <c r="C4762" s="36">
        <v>1227</v>
      </c>
      <c r="D4762" s="36" t="str">
        <f>VLOOKUP(C4762,Piv.Analysis!A:AA,27,0)</f>
        <v>اصلاح و انتقال</v>
      </c>
      <c r="E4762" s="36"/>
      <c r="F4762" s="37" t="s">
        <v>22</v>
      </c>
      <c r="G4762" s="37" t="s">
        <v>2262</v>
      </c>
      <c r="H4762" s="38">
        <v>10195416350</v>
      </c>
      <c r="I4762" s="38">
        <v>0</v>
      </c>
      <c r="J4762" s="38">
        <f t="shared" si="75"/>
        <v>10195416350</v>
      </c>
      <c r="K4762" s="38"/>
      <c r="L4762" s="49"/>
      <c r="M4762" s="37" t="s">
        <v>63</v>
      </c>
      <c r="N4762" s="37" t="s">
        <v>64</v>
      </c>
      <c r="O4762" s="37" t="s">
        <v>1757</v>
      </c>
      <c r="P4762" s="37" t="s">
        <v>1758</v>
      </c>
      <c r="Q4762" s="37" t="s">
        <v>1759</v>
      </c>
      <c r="R4762" s="37" t="s">
        <v>1760</v>
      </c>
      <c r="S4762" s="37" t="s">
        <v>1941</v>
      </c>
      <c r="T4762" s="37" t="s">
        <v>1940</v>
      </c>
      <c r="U4762" s="1" t="e">
        <f>VLOOKUP(T4762,[2]VAT!$A:$D,1,0)</f>
        <v>#N/A</v>
      </c>
      <c r="V4762" s="37" t="s">
        <v>2</v>
      </c>
      <c r="W4762" s="37" t="s">
        <v>2</v>
      </c>
      <c r="X4762" t="e">
        <f>VLOOKUP(T4762,[3]رکوردها!$A:$B,2,0)</f>
        <v>#N/A</v>
      </c>
      <c r="Y4762" t="e">
        <f>VLOOKUP(T4762,[3]رکوردها!$A:$D,4,0)</f>
        <v>#N/A</v>
      </c>
      <c r="Z4762" t="e">
        <f>VLOOKUP(T4762,[3]رکوردها!$A:$C,3,0)</f>
        <v>#N/A</v>
      </c>
      <c r="AA4762" t="e">
        <f>VLOOKUP(T4762,[3]رکوردها!$A:$F,6,0)</f>
        <v>#N/A</v>
      </c>
      <c r="AB4762" t="e">
        <f>VLOOKUP(T4762,[3]رکوردها!$A:$E,5,0)</f>
        <v>#N/A</v>
      </c>
    </row>
    <row r="4763" spans="1:28" s="41" customFormat="1" hidden="1" x14ac:dyDescent="0.2">
      <c r="A4763" s="36">
        <v>143669</v>
      </c>
      <c r="B4763" s="36">
        <v>1252</v>
      </c>
      <c r="C4763" s="36">
        <v>1227</v>
      </c>
      <c r="D4763" s="36" t="str">
        <f>VLOOKUP(C4763,Piv.Analysis!A:AA,27,0)</f>
        <v>اصلاح و انتقال</v>
      </c>
      <c r="E4763" s="36"/>
      <c r="F4763" s="37" t="s">
        <v>22</v>
      </c>
      <c r="G4763" s="37" t="s">
        <v>2263</v>
      </c>
      <c r="H4763" s="38">
        <v>805185400</v>
      </c>
      <c r="I4763" s="38">
        <v>0</v>
      </c>
      <c r="J4763" s="38">
        <f t="shared" si="75"/>
        <v>805185400</v>
      </c>
      <c r="K4763" s="38"/>
      <c r="L4763" s="49"/>
      <c r="M4763" s="37" t="s">
        <v>63</v>
      </c>
      <c r="N4763" s="37" t="s">
        <v>64</v>
      </c>
      <c r="O4763" s="37" t="s">
        <v>1757</v>
      </c>
      <c r="P4763" s="37" t="s">
        <v>1758</v>
      </c>
      <c r="Q4763" s="37" t="s">
        <v>1759</v>
      </c>
      <c r="R4763" s="37" t="s">
        <v>1760</v>
      </c>
      <c r="S4763" s="37" t="s">
        <v>1941</v>
      </c>
      <c r="T4763" s="37" t="s">
        <v>1940</v>
      </c>
      <c r="U4763" s="1" t="e">
        <f>VLOOKUP(T4763,[2]VAT!$A:$D,1,0)</f>
        <v>#N/A</v>
      </c>
      <c r="V4763" s="37" t="s">
        <v>2</v>
      </c>
      <c r="W4763" s="37" t="s">
        <v>2</v>
      </c>
      <c r="X4763" t="e">
        <f>VLOOKUP(T4763,[3]رکوردها!$A:$B,2,0)</f>
        <v>#N/A</v>
      </c>
      <c r="Y4763" t="e">
        <f>VLOOKUP(T4763,[3]رکوردها!$A:$D,4,0)</f>
        <v>#N/A</v>
      </c>
      <c r="Z4763" t="e">
        <f>VLOOKUP(T4763,[3]رکوردها!$A:$C,3,0)</f>
        <v>#N/A</v>
      </c>
      <c r="AA4763" t="e">
        <f>VLOOKUP(T4763,[3]رکوردها!$A:$F,6,0)</f>
        <v>#N/A</v>
      </c>
      <c r="AB4763" t="e">
        <f>VLOOKUP(T4763,[3]رکوردها!$A:$E,5,0)</f>
        <v>#N/A</v>
      </c>
    </row>
    <row r="4764" spans="1:28" s="41" customFormat="1" hidden="1" x14ac:dyDescent="0.2">
      <c r="A4764" s="36">
        <v>143671</v>
      </c>
      <c r="B4764" s="36">
        <v>1252</v>
      </c>
      <c r="C4764" s="36">
        <v>1227</v>
      </c>
      <c r="D4764" s="36" t="str">
        <f>VLOOKUP(C4764,Piv.Analysis!A:AA,27,0)</f>
        <v>اصلاح و انتقال</v>
      </c>
      <c r="E4764" s="36"/>
      <c r="F4764" s="37" t="s">
        <v>22</v>
      </c>
      <c r="G4764" s="37" t="s">
        <v>2264</v>
      </c>
      <c r="H4764" s="38">
        <v>7744947000</v>
      </c>
      <c r="I4764" s="38">
        <v>0</v>
      </c>
      <c r="J4764" s="38">
        <f t="shared" si="75"/>
        <v>7744947000</v>
      </c>
      <c r="K4764" s="38"/>
      <c r="L4764" s="49"/>
      <c r="M4764" s="37" t="s">
        <v>63</v>
      </c>
      <c r="N4764" s="37" t="s">
        <v>64</v>
      </c>
      <c r="O4764" s="37" t="s">
        <v>1757</v>
      </c>
      <c r="P4764" s="37" t="s">
        <v>1758</v>
      </c>
      <c r="Q4764" s="37" t="s">
        <v>1759</v>
      </c>
      <c r="R4764" s="37" t="s">
        <v>1760</v>
      </c>
      <c r="S4764" s="37" t="s">
        <v>1941</v>
      </c>
      <c r="T4764" s="37" t="s">
        <v>1940</v>
      </c>
      <c r="U4764" s="1" t="e">
        <f>VLOOKUP(T4764,[2]VAT!$A:$D,1,0)</f>
        <v>#N/A</v>
      </c>
      <c r="V4764" s="37" t="s">
        <v>2</v>
      </c>
      <c r="W4764" s="37" t="s">
        <v>2</v>
      </c>
      <c r="X4764" t="e">
        <f>VLOOKUP(T4764,[3]رکوردها!$A:$B,2,0)</f>
        <v>#N/A</v>
      </c>
      <c r="Y4764" t="e">
        <f>VLOOKUP(T4764,[3]رکوردها!$A:$D,4,0)</f>
        <v>#N/A</v>
      </c>
      <c r="Z4764" t="e">
        <f>VLOOKUP(T4764,[3]رکوردها!$A:$C,3,0)</f>
        <v>#N/A</v>
      </c>
      <c r="AA4764" t="e">
        <f>VLOOKUP(T4764,[3]رکوردها!$A:$F,6,0)</f>
        <v>#N/A</v>
      </c>
      <c r="AB4764" t="e">
        <f>VLOOKUP(T4764,[3]رکوردها!$A:$E,5,0)</f>
        <v>#N/A</v>
      </c>
    </row>
    <row r="4765" spans="1:28" s="41" customFormat="1" hidden="1" x14ac:dyDescent="0.2">
      <c r="A4765" s="36">
        <v>143673</v>
      </c>
      <c r="B4765" s="36">
        <v>1252</v>
      </c>
      <c r="C4765" s="36">
        <v>1227</v>
      </c>
      <c r="D4765" s="36" t="str">
        <f>VLOOKUP(C4765,Piv.Analysis!A:AA,27,0)</f>
        <v>اصلاح و انتقال</v>
      </c>
      <c r="E4765" s="36"/>
      <c r="F4765" s="37" t="s">
        <v>22</v>
      </c>
      <c r="G4765" s="37" t="s">
        <v>2265</v>
      </c>
      <c r="H4765" s="38">
        <v>642348000</v>
      </c>
      <c r="I4765" s="38">
        <v>0</v>
      </c>
      <c r="J4765" s="38">
        <f t="shared" si="75"/>
        <v>642348000</v>
      </c>
      <c r="K4765" s="38"/>
      <c r="L4765" s="49"/>
      <c r="M4765" s="37" t="s">
        <v>63</v>
      </c>
      <c r="N4765" s="37" t="s">
        <v>64</v>
      </c>
      <c r="O4765" s="37" t="s">
        <v>1757</v>
      </c>
      <c r="P4765" s="37" t="s">
        <v>1758</v>
      </c>
      <c r="Q4765" s="37" t="s">
        <v>1759</v>
      </c>
      <c r="R4765" s="37" t="s">
        <v>1760</v>
      </c>
      <c r="S4765" s="37" t="s">
        <v>1941</v>
      </c>
      <c r="T4765" s="37" t="s">
        <v>1940</v>
      </c>
      <c r="U4765" s="1" t="e">
        <f>VLOOKUP(T4765,[2]VAT!$A:$D,1,0)</f>
        <v>#N/A</v>
      </c>
      <c r="V4765" s="37" t="s">
        <v>2</v>
      </c>
      <c r="W4765" s="37" t="s">
        <v>2</v>
      </c>
      <c r="X4765" t="e">
        <f>VLOOKUP(T4765,[3]رکوردها!$A:$B,2,0)</f>
        <v>#N/A</v>
      </c>
      <c r="Y4765" t="e">
        <f>VLOOKUP(T4765,[3]رکوردها!$A:$D,4,0)</f>
        <v>#N/A</v>
      </c>
      <c r="Z4765" t="e">
        <f>VLOOKUP(T4765,[3]رکوردها!$A:$C,3,0)</f>
        <v>#N/A</v>
      </c>
      <c r="AA4765" t="e">
        <f>VLOOKUP(T4765,[3]رکوردها!$A:$F,6,0)</f>
        <v>#N/A</v>
      </c>
      <c r="AB4765" t="e">
        <f>VLOOKUP(T4765,[3]رکوردها!$A:$E,5,0)</f>
        <v>#N/A</v>
      </c>
    </row>
    <row r="4766" spans="1:28" s="41" customFormat="1" hidden="1" x14ac:dyDescent="0.2">
      <c r="A4766" s="36">
        <v>143675</v>
      </c>
      <c r="B4766" s="36">
        <v>1252</v>
      </c>
      <c r="C4766" s="36">
        <v>1227</v>
      </c>
      <c r="D4766" s="36" t="str">
        <f>VLOOKUP(C4766,Piv.Analysis!A:AA,27,0)</f>
        <v>اصلاح و انتقال</v>
      </c>
      <c r="E4766" s="36"/>
      <c r="F4766" s="37" t="s">
        <v>22</v>
      </c>
      <c r="G4766" s="37" t="s">
        <v>2266</v>
      </c>
      <c r="H4766" s="38">
        <v>568000000</v>
      </c>
      <c r="I4766" s="38">
        <v>0</v>
      </c>
      <c r="J4766" s="38">
        <f t="shared" si="75"/>
        <v>568000000</v>
      </c>
      <c r="K4766" s="38"/>
      <c r="L4766" s="49"/>
      <c r="M4766" s="37" t="s">
        <v>63</v>
      </c>
      <c r="N4766" s="37" t="s">
        <v>64</v>
      </c>
      <c r="O4766" s="37" t="s">
        <v>1757</v>
      </c>
      <c r="P4766" s="37" t="s">
        <v>1758</v>
      </c>
      <c r="Q4766" s="37" t="s">
        <v>1759</v>
      </c>
      <c r="R4766" s="37" t="s">
        <v>1760</v>
      </c>
      <c r="S4766" s="37" t="s">
        <v>1941</v>
      </c>
      <c r="T4766" s="37" t="s">
        <v>1940</v>
      </c>
      <c r="U4766" s="1" t="e">
        <f>VLOOKUP(T4766,[2]VAT!$A:$D,1,0)</f>
        <v>#N/A</v>
      </c>
      <c r="V4766" s="37" t="s">
        <v>2</v>
      </c>
      <c r="W4766" s="37" t="s">
        <v>2</v>
      </c>
      <c r="X4766" t="e">
        <f>VLOOKUP(T4766,[3]رکوردها!$A:$B,2,0)</f>
        <v>#N/A</v>
      </c>
      <c r="Y4766" t="e">
        <f>VLOOKUP(T4766,[3]رکوردها!$A:$D,4,0)</f>
        <v>#N/A</v>
      </c>
      <c r="Z4766" t="e">
        <f>VLOOKUP(T4766,[3]رکوردها!$A:$C,3,0)</f>
        <v>#N/A</v>
      </c>
      <c r="AA4766" t="e">
        <f>VLOOKUP(T4766,[3]رکوردها!$A:$F,6,0)</f>
        <v>#N/A</v>
      </c>
      <c r="AB4766" t="e">
        <f>VLOOKUP(T4766,[3]رکوردها!$A:$E,5,0)</f>
        <v>#N/A</v>
      </c>
    </row>
    <row r="4767" spans="1:28" s="41" customFormat="1" hidden="1" x14ac:dyDescent="0.2">
      <c r="A4767" s="36">
        <v>143677</v>
      </c>
      <c r="B4767" s="36">
        <v>1252</v>
      </c>
      <c r="C4767" s="36">
        <v>1227</v>
      </c>
      <c r="D4767" s="36" t="str">
        <f>VLOOKUP(C4767,Piv.Analysis!A:AA,27,0)</f>
        <v>اصلاح و انتقال</v>
      </c>
      <c r="E4767" s="36"/>
      <c r="F4767" s="37" t="s">
        <v>22</v>
      </c>
      <c r="G4767" s="37" t="s">
        <v>2267</v>
      </c>
      <c r="H4767" s="38">
        <v>2749650000</v>
      </c>
      <c r="I4767" s="38">
        <v>0</v>
      </c>
      <c r="J4767" s="38">
        <f t="shared" si="75"/>
        <v>2749650000</v>
      </c>
      <c r="K4767" s="38"/>
      <c r="L4767" s="49"/>
      <c r="M4767" s="37" t="s">
        <v>63</v>
      </c>
      <c r="N4767" s="37" t="s">
        <v>64</v>
      </c>
      <c r="O4767" s="37" t="s">
        <v>1757</v>
      </c>
      <c r="P4767" s="37" t="s">
        <v>1758</v>
      </c>
      <c r="Q4767" s="37" t="s">
        <v>1759</v>
      </c>
      <c r="R4767" s="37" t="s">
        <v>1760</v>
      </c>
      <c r="S4767" s="37" t="s">
        <v>1941</v>
      </c>
      <c r="T4767" s="37" t="s">
        <v>1940</v>
      </c>
      <c r="U4767" s="1" t="e">
        <f>VLOOKUP(T4767,[2]VAT!$A:$D,1,0)</f>
        <v>#N/A</v>
      </c>
      <c r="V4767" s="37" t="s">
        <v>2</v>
      </c>
      <c r="W4767" s="37" t="s">
        <v>2</v>
      </c>
      <c r="X4767" t="e">
        <f>VLOOKUP(T4767,[3]رکوردها!$A:$B,2,0)</f>
        <v>#N/A</v>
      </c>
      <c r="Y4767" t="e">
        <f>VLOOKUP(T4767,[3]رکوردها!$A:$D,4,0)</f>
        <v>#N/A</v>
      </c>
      <c r="Z4767" t="e">
        <f>VLOOKUP(T4767,[3]رکوردها!$A:$C,3,0)</f>
        <v>#N/A</v>
      </c>
      <c r="AA4767" t="e">
        <f>VLOOKUP(T4767,[3]رکوردها!$A:$F,6,0)</f>
        <v>#N/A</v>
      </c>
      <c r="AB4767" t="e">
        <f>VLOOKUP(T4767,[3]رکوردها!$A:$E,5,0)</f>
        <v>#N/A</v>
      </c>
    </row>
    <row r="4768" spans="1:28" s="41" customFormat="1" hidden="1" x14ac:dyDescent="0.2">
      <c r="A4768" s="36">
        <v>141412</v>
      </c>
      <c r="B4768" s="36">
        <v>1259</v>
      </c>
      <c r="C4768" s="36">
        <v>1218</v>
      </c>
      <c r="D4768" s="36" t="str">
        <f>VLOOKUP(C4768,Piv.Analysis!A:AA,27,0)</f>
        <v>دریافت و پرداخت</v>
      </c>
      <c r="E4768" s="36"/>
      <c r="F4768" s="37" t="s">
        <v>75</v>
      </c>
      <c r="G4768" s="37" t="s">
        <v>2268</v>
      </c>
      <c r="H4768" s="38">
        <v>0</v>
      </c>
      <c r="I4768" s="38">
        <v>23370000</v>
      </c>
      <c r="J4768" s="38">
        <f t="shared" si="75"/>
        <v>-23370000</v>
      </c>
      <c r="K4768" s="38"/>
      <c r="L4768" s="49"/>
      <c r="M4768" s="37" t="s">
        <v>63</v>
      </c>
      <c r="N4768" s="37" t="s">
        <v>64</v>
      </c>
      <c r="O4768" s="37" t="s">
        <v>1757</v>
      </c>
      <c r="P4768" s="37" t="s">
        <v>1758</v>
      </c>
      <c r="Q4768" s="37" t="s">
        <v>1759</v>
      </c>
      <c r="R4768" s="37" t="s">
        <v>1760</v>
      </c>
      <c r="S4768" s="37" t="s">
        <v>1941</v>
      </c>
      <c r="T4768" s="37" t="s">
        <v>1940</v>
      </c>
      <c r="U4768" s="1" t="e">
        <f>VLOOKUP(T4768,[2]VAT!$A:$D,1,0)</f>
        <v>#N/A</v>
      </c>
      <c r="V4768" s="37" t="s">
        <v>2</v>
      </c>
      <c r="W4768" s="37" t="s">
        <v>2</v>
      </c>
      <c r="X4768" t="e">
        <f>VLOOKUP(T4768,[3]رکوردها!$A:$B,2,0)</f>
        <v>#N/A</v>
      </c>
      <c r="Y4768" t="e">
        <f>VLOOKUP(T4768,[3]رکوردها!$A:$D,4,0)</f>
        <v>#N/A</v>
      </c>
      <c r="Z4768" t="e">
        <f>VLOOKUP(T4768,[3]رکوردها!$A:$C,3,0)</f>
        <v>#N/A</v>
      </c>
      <c r="AA4768" t="e">
        <f>VLOOKUP(T4768,[3]رکوردها!$A:$F,6,0)</f>
        <v>#N/A</v>
      </c>
      <c r="AB4768" t="e">
        <f>VLOOKUP(T4768,[3]رکوردها!$A:$E,5,0)</f>
        <v>#N/A</v>
      </c>
    </row>
    <row r="4769" spans="1:28" s="41" customFormat="1" hidden="1" x14ac:dyDescent="0.2">
      <c r="A4769" s="36">
        <v>141404</v>
      </c>
      <c r="B4769" s="36">
        <v>1259</v>
      </c>
      <c r="C4769" s="36">
        <v>1218</v>
      </c>
      <c r="D4769" s="36" t="str">
        <f>VLOOKUP(C4769,Piv.Analysis!A:AA,27,0)</f>
        <v>دریافت و پرداخت</v>
      </c>
      <c r="E4769" s="36"/>
      <c r="F4769" s="37" t="s">
        <v>75</v>
      </c>
      <c r="G4769" s="37" t="s">
        <v>2269</v>
      </c>
      <c r="H4769" s="38">
        <v>0</v>
      </c>
      <c r="I4769" s="38">
        <v>4363174080</v>
      </c>
      <c r="J4769" s="38">
        <f t="shared" si="75"/>
        <v>-4363174080</v>
      </c>
      <c r="K4769" s="38"/>
      <c r="L4769" s="49"/>
      <c r="M4769" s="37" t="s">
        <v>63</v>
      </c>
      <c r="N4769" s="37" t="s">
        <v>64</v>
      </c>
      <c r="O4769" s="37" t="s">
        <v>1757</v>
      </c>
      <c r="P4769" s="37" t="s">
        <v>1758</v>
      </c>
      <c r="Q4769" s="37" t="s">
        <v>1759</v>
      </c>
      <c r="R4769" s="37" t="s">
        <v>1760</v>
      </c>
      <c r="S4769" s="37" t="s">
        <v>1941</v>
      </c>
      <c r="T4769" s="37" t="s">
        <v>1940</v>
      </c>
      <c r="U4769" s="1" t="e">
        <f>VLOOKUP(T4769,[2]VAT!$A:$D,1,0)</f>
        <v>#N/A</v>
      </c>
      <c r="V4769" s="37" t="s">
        <v>2</v>
      </c>
      <c r="W4769" s="37" t="s">
        <v>2</v>
      </c>
      <c r="X4769" t="e">
        <f>VLOOKUP(T4769,[3]رکوردها!$A:$B,2,0)</f>
        <v>#N/A</v>
      </c>
      <c r="Y4769" t="e">
        <f>VLOOKUP(T4769,[3]رکوردها!$A:$D,4,0)</f>
        <v>#N/A</v>
      </c>
      <c r="Z4769" t="e">
        <f>VLOOKUP(T4769,[3]رکوردها!$A:$C,3,0)</f>
        <v>#N/A</v>
      </c>
      <c r="AA4769" t="e">
        <f>VLOOKUP(T4769,[3]رکوردها!$A:$F,6,0)</f>
        <v>#N/A</v>
      </c>
      <c r="AB4769" t="e">
        <f>VLOOKUP(T4769,[3]رکوردها!$A:$E,5,0)</f>
        <v>#N/A</v>
      </c>
    </row>
    <row r="4770" spans="1:28" s="41" customFormat="1" hidden="1" x14ac:dyDescent="0.2">
      <c r="A4770" s="36">
        <v>141410</v>
      </c>
      <c r="B4770" s="36">
        <v>1259</v>
      </c>
      <c r="C4770" s="36">
        <v>1218</v>
      </c>
      <c r="D4770" s="36" t="str">
        <f>VLOOKUP(C4770,Piv.Analysis!A:AA,27,0)</f>
        <v>دریافت و پرداخت</v>
      </c>
      <c r="E4770" s="36"/>
      <c r="F4770" s="37" t="s">
        <v>75</v>
      </c>
      <c r="G4770" s="37" t="s">
        <v>2270</v>
      </c>
      <c r="H4770" s="38">
        <v>0</v>
      </c>
      <c r="I4770" s="38">
        <v>16715000</v>
      </c>
      <c r="J4770" s="38">
        <f t="shared" si="75"/>
        <v>-16715000</v>
      </c>
      <c r="K4770" s="38"/>
      <c r="L4770" s="49"/>
      <c r="M4770" s="37" t="s">
        <v>63</v>
      </c>
      <c r="N4770" s="37" t="s">
        <v>64</v>
      </c>
      <c r="O4770" s="37" t="s">
        <v>1757</v>
      </c>
      <c r="P4770" s="37" t="s">
        <v>1758</v>
      </c>
      <c r="Q4770" s="37" t="s">
        <v>1759</v>
      </c>
      <c r="R4770" s="37" t="s">
        <v>1760</v>
      </c>
      <c r="S4770" s="37" t="s">
        <v>1941</v>
      </c>
      <c r="T4770" s="37" t="s">
        <v>1940</v>
      </c>
      <c r="U4770" s="1" t="e">
        <f>VLOOKUP(T4770,[2]VAT!$A:$D,1,0)</f>
        <v>#N/A</v>
      </c>
      <c r="V4770" s="37" t="s">
        <v>2</v>
      </c>
      <c r="W4770" s="37" t="s">
        <v>2</v>
      </c>
      <c r="X4770" t="e">
        <f>VLOOKUP(T4770,[3]رکوردها!$A:$B,2,0)</f>
        <v>#N/A</v>
      </c>
      <c r="Y4770" t="e">
        <f>VLOOKUP(T4770,[3]رکوردها!$A:$D,4,0)</f>
        <v>#N/A</v>
      </c>
      <c r="Z4770" t="e">
        <f>VLOOKUP(T4770,[3]رکوردها!$A:$C,3,0)</f>
        <v>#N/A</v>
      </c>
      <c r="AA4770" t="e">
        <f>VLOOKUP(T4770,[3]رکوردها!$A:$F,6,0)</f>
        <v>#N/A</v>
      </c>
      <c r="AB4770" t="e">
        <f>VLOOKUP(T4770,[3]رکوردها!$A:$E,5,0)</f>
        <v>#N/A</v>
      </c>
    </row>
    <row r="4771" spans="1:28" s="41" customFormat="1" hidden="1" x14ac:dyDescent="0.2">
      <c r="A4771" s="36">
        <v>141408</v>
      </c>
      <c r="B4771" s="36">
        <v>1259</v>
      </c>
      <c r="C4771" s="36">
        <v>1218</v>
      </c>
      <c r="D4771" s="36" t="str">
        <f>VLOOKUP(C4771,Piv.Analysis!A:AA,27,0)</f>
        <v>دریافت و پرداخت</v>
      </c>
      <c r="E4771" s="36"/>
      <c r="F4771" s="37" t="s">
        <v>75</v>
      </c>
      <c r="G4771" s="37" t="s">
        <v>2271</v>
      </c>
      <c r="H4771" s="38">
        <v>0</v>
      </c>
      <c r="I4771" s="38">
        <v>970061800</v>
      </c>
      <c r="J4771" s="38">
        <f t="shared" si="75"/>
        <v>-970061800</v>
      </c>
      <c r="K4771" s="38"/>
      <c r="L4771" s="49"/>
      <c r="M4771" s="37" t="s">
        <v>63</v>
      </c>
      <c r="N4771" s="37" t="s">
        <v>64</v>
      </c>
      <c r="O4771" s="37" t="s">
        <v>1757</v>
      </c>
      <c r="P4771" s="37" t="s">
        <v>1758</v>
      </c>
      <c r="Q4771" s="37" t="s">
        <v>1759</v>
      </c>
      <c r="R4771" s="37" t="s">
        <v>1760</v>
      </c>
      <c r="S4771" s="37" t="s">
        <v>1941</v>
      </c>
      <c r="T4771" s="37" t="s">
        <v>1940</v>
      </c>
      <c r="U4771" s="1" t="e">
        <f>VLOOKUP(T4771,[2]VAT!$A:$D,1,0)</f>
        <v>#N/A</v>
      </c>
      <c r="V4771" s="37" t="s">
        <v>2</v>
      </c>
      <c r="W4771" s="37" t="s">
        <v>2</v>
      </c>
      <c r="X4771" t="e">
        <f>VLOOKUP(T4771,[3]رکوردها!$A:$B,2,0)</f>
        <v>#N/A</v>
      </c>
      <c r="Y4771" t="e">
        <f>VLOOKUP(T4771,[3]رکوردها!$A:$D,4,0)</f>
        <v>#N/A</v>
      </c>
      <c r="Z4771" t="e">
        <f>VLOOKUP(T4771,[3]رکوردها!$A:$C,3,0)</f>
        <v>#N/A</v>
      </c>
      <c r="AA4771" t="e">
        <f>VLOOKUP(T4771,[3]رکوردها!$A:$F,6,0)</f>
        <v>#N/A</v>
      </c>
      <c r="AB4771" t="e">
        <f>VLOOKUP(T4771,[3]رکوردها!$A:$E,5,0)</f>
        <v>#N/A</v>
      </c>
    </row>
    <row r="4772" spans="1:28" s="41" customFormat="1" hidden="1" x14ac:dyDescent="0.2">
      <c r="A4772" s="36">
        <v>141406</v>
      </c>
      <c r="B4772" s="36">
        <v>1259</v>
      </c>
      <c r="C4772" s="36">
        <v>1218</v>
      </c>
      <c r="D4772" s="36" t="str">
        <f>VLOOKUP(C4772,Piv.Analysis!A:AA,27,0)</f>
        <v>دریافت و پرداخت</v>
      </c>
      <c r="E4772" s="36"/>
      <c r="F4772" s="37" t="s">
        <v>75</v>
      </c>
      <c r="G4772" s="37" t="s">
        <v>2272</v>
      </c>
      <c r="H4772" s="38">
        <v>0</v>
      </c>
      <c r="I4772" s="38">
        <v>100000000000</v>
      </c>
      <c r="J4772" s="38">
        <f t="shared" si="75"/>
        <v>-100000000000</v>
      </c>
      <c r="K4772" s="38"/>
      <c r="L4772" s="49"/>
      <c r="M4772" s="37" t="s">
        <v>63</v>
      </c>
      <c r="N4772" s="37" t="s">
        <v>64</v>
      </c>
      <c r="O4772" s="37" t="s">
        <v>1757</v>
      </c>
      <c r="P4772" s="37" t="s">
        <v>1758</v>
      </c>
      <c r="Q4772" s="37" t="s">
        <v>1759</v>
      </c>
      <c r="R4772" s="37" t="s">
        <v>1760</v>
      </c>
      <c r="S4772" s="37" t="s">
        <v>1941</v>
      </c>
      <c r="T4772" s="37" t="s">
        <v>1940</v>
      </c>
      <c r="U4772" s="1" t="e">
        <f>VLOOKUP(T4772,[2]VAT!$A:$D,1,0)</f>
        <v>#N/A</v>
      </c>
      <c r="V4772" s="37" t="s">
        <v>2</v>
      </c>
      <c r="W4772" s="37" t="s">
        <v>2</v>
      </c>
      <c r="X4772" t="e">
        <f>VLOOKUP(T4772,[3]رکوردها!$A:$B,2,0)</f>
        <v>#N/A</v>
      </c>
      <c r="Y4772" t="e">
        <f>VLOOKUP(T4772,[3]رکوردها!$A:$D,4,0)</f>
        <v>#N/A</v>
      </c>
      <c r="Z4772" t="e">
        <f>VLOOKUP(T4772,[3]رکوردها!$A:$C,3,0)</f>
        <v>#N/A</v>
      </c>
      <c r="AA4772" t="e">
        <f>VLOOKUP(T4772,[3]رکوردها!$A:$F,6,0)</f>
        <v>#N/A</v>
      </c>
      <c r="AB4772" t="e">
        <f>VLOOKUP(T4772,[3]رکوردها!$A:$E,5,0)</f>
        <v>#N/A</v>
      </c>
    </row>
    <row r="4773" spans="1:28" s="41" customFormat="1" hidden="1" x14ac:dyDescent="0.2">
      <c r="A4773" s="36">
        <v>141414</v>
      </c>
      <c r="B4773" s="36">
        <v>1260</v>
      </c>
      <c r="C4773" s="36">
        <v>1219</v>
      </c>
      <c r="D4773" s="36" t="str">
        <f>VLOOKUP(C4773,Piv.Analysis!A:AA,27,0)</f>
        <v>دریافت و پرداخت</v>
      </c>
      <c r="E4773" s="36"/>
      <c r="F4773" s="37" t="s">
        <v>75</v>
      </c>
      <c r="G4773" s="37" t="s">
        <v>2273</v>
      </c>
      <c r="H4773" s="38">
        <v>0</v>
      </c>
      <c r="I4773" s="38">
        <v>222447048</v>
      </c>
      <c r="J4773" s="38">
        <f t="shared" si="75"/>
        <v>-222447048</v>
      </c>
      <c r="K4773" s="38"/>
      <c r="L4773" s="49"/>
      <c r="M4773" s="37" t="s">
        <v>63</v>
      </c>
      <c r="N4773" s="37" t="s">
        <v>64</v>
      </c>
      <c r="O4773" s="37" t="s">
        <v>1757</v>
      </c>
      <c r="P4773" s="37" t="s">
        <v>1758</v>
      </c>
      <c r="Q4773" s="37" t="s">
        <v>1759</v>
      </c>
      <c r="R4773" s="37" t="s">
        <v>1760</v>
      </c>
      <c r="S4773" s="37" t="s">
        <v>1941</v>
      </c>
      <c r="T4773" s="37" t="s">
        <v>1940</v>
      </c>
      <c r="U4773" s="1" t="e">
        <f>VLOOKUP(T4773,[2]VAT!$A:$D,1,0)</f>
        <v>#N/A</v>
      </c>
      <c r="V4773" s="37" t="s">
        <v>2</v>
      </c>
      <c r="W4773" s="37" t="s">
        <v>2</v>
      </c>
      <c r="X4773" t="e">
        <f>VLOOKUP(T4773,[3]رکوردها!$A:$B,2,0)</f>
        <v>#N/A</v>
      </c>
      <c r="Y4773" t="e">
        <f>VLOOKUP(T4773,[3]رکوردها!$A:$D,4,0)</f>
        <v>#N/A</v>
      </c>
      <c r="Z4773" t="e">
        <f>VLOOKUP(T4773,[3]رکوردها!$A:$C,3,0)</f>
        <v>#N/A</v>
      </c>
      <c r="AA4773" t="e">
        <f>VLOOKUP(T4773,[3]رکوردها!$A:$F,6,0)</f>
        <v>#N/A</v>
      </c>
      <c r="AB4773" t="e">
        <f>VLOOKUP(T4773,[3]رکوردها!$A:$E,5,0)</f>
        <v>#N/A</v>
      </c>
    </row>
    <row r="4774" spans="1:28" s="41" customFormat="1" hidden="1" x14ac:dyDescent="0.2">
      <c r="A4774" s="36">
        <v>141416</v>
      </c>
      <c r="B4774" s="36">
        <v>1260</v>
      </c>
      <c r="C4774" s="36">
        <v>1219</v>
      </c>
      <c r="D4774" s="36" t="str">
        <f>VLOOKUP(C4774,Piv.Analysis!A:AA,27,0)</f>
        <v>دریافت و پرداخت</v>
      </c>
      <c r="E4774" s="36"/>
      <c r="F4774" s="37" t="s">
        <v>75</v>
      </c>
      <c r="G4774" s="37" t="s">
        <v>2274</v>
      </c>
      <c r="H4774" s="38">
        <v>0</v>
      </c>
      <c r="I4774" s="38">
        <v>23069850</v>
      </c>
      <c r="J4774" s="38">
        <f t="shared" si="75"/>
        <v>-23069850</v>
      </c>
      <c r="K4774" s="38"/>
      <c r="L4774" s="49"/>
      <c r="M4774" s="37" t="s">
        <v>63</v>
      </c>
      <c r="N4774" s="37" t="s">
        <v>64</v>
      </c>
      <c r="O4774" s="37" t="s">
        <v>1757</v>
      </c>
      <c r="P4774" s="37" t="s">
        <v>1758</v>
      </c>
      <c r="Q4774" s="37" t="s">
        <v>1759</v>
      </c>
      <c r="R4774" s="37" t="s">
        <v>1760</v>
      </c>
      <c r="S4774" s="37" t="s">
        <v>1941</v>
      </c>
      <c r="T4774" s="37" t="s">
        <v>1940</v>
      </c>
      <c r="U4774" s="1" t="e">
        <f>VLOOKUP(T4774,[2]VAT!$A:$D,1,0)</f>
        <v>#N/A</v>
      </c>
      <c r="V4774" s="37" t="s">
        <v>2</v>
      </c>
      <c r="W4774" s="37" t="s">
        <v>2</v>
      </c>
      <c r="X4774" t="e">
        <f>VLOOKUP(T4774,[3]رکوردها!$A:$B,2,0)</f>
        <v>#N/A</v>
      </c>
      <c r="Y4774" t="e">
        <f>VLOOKUP(T4774,[3]رکوردها!$A:$D,4,0)</f>
        <v>#N/A</v>
      </c>
      <c r="Z4774" t="e">
        <f>VLOOKUP(T4774,[3]رکوردها!$A:$C,3,0)</f>
        <v>#N/A</v>
      </c>
      <c r="AA4774" t="e">
        <f>VLOOKUP(T4774,[3]رکوردها!$A:$F,6,0)</f>
        <v>#N/A</v>
      </c>
      <c r="AB4774" t="e">
        <f>VLOOKUP(T4774,[3]رکوردها!$A:$E,5,0)</f>
        <v>#N/A</v>
      </c>
    </row>
    <row r="4775" spans="1:28" s="41" customFormat="1" hidden="1" x14ac:dyDescent="0.2">
      <c r="A4775" s="36">
        <v>141418</v>
      </c>
      <c r="B4775" s="36">
        <v>1260</v>
      </c>
      <c r="C4775" s="36">
        <v>1219</v>
      </c>
      <c r="D4775" s="36" t="str">
        <f>VLOOKUP(C4775,Piv.Analysis!A:AA,27,0)</f>
        <v>دریافت و پرداخت</v>
      </c>
      <c r="E4775" s="36"/>
      <c r="F4775" s="37" t="s">
        <v>75</v>
      </c>
      <c r="G4775" s="37" t="s">
        <v>2275</v>
      </c>
      <c r="H4775" s="38">
        <v>0</v>
      </c>
      <c r="I4775" s="38">
        <v>74976972</v>
      </c>
      <c r="J4775" s="38">
        <f t="shared" si="75"/>
        <v>-74976972</v>
      </c>
      <c r="K4775" s="38"/>
      <c r="L4775" s="49"/>
      <c r="M4775" s="37" t="s">
        <v>63</v>
      </c>
      <c r="N4775" s="37" t="s">
        <v>64</v>
      </c>
      <c r="O4775" s="37" t="s">
        <v>1757</v>
      </c>
      <c r="P4775" s="37" t="s">
        <v>1758</v>
      </c>
      <c r="Q4775" s="37" t="s">
        <v>1759</v>
      </c>
      <c r="R4775" s="37" t="s">
        <v>1760</v>
      </c>
      <c r="S4775" s="37" t="s">
        <v>1941</v>
      </c>
      <c r="T4775" s="37" t="s">
        <v>1940</v>
      </c>
      <c r="U4775" s="1" t="e">
        <f>VLOOKUP(T4775,[2]VAT!$A:$D,1,0)</f>
        <v>#N/A</v>
      </c>
      <c r="V4775" s="37" t="s">
        <v>2</v>
      </c>
      <c r="W4775" s="37" t="s">
        <v>2</v>
      </c>
      <c r="X4775" t="e">
        <f>VLOOKUP(T4775,[3]رکوردها!$A:$B,2,0)</f>
        <v>#N/A</v>
      </c>
      <c r="Y4775" t="e">
        <f>VLOOKUP(T4775,[3]رکوردها!$A:$D,4,0)</f>
        <v>#N/A</v>
      </c>
      <c r="Z4775" t="e">
        <f>VLOOKUP(T4775,[3]رکوردها!$A:$C,3,0)</f>
        <v>#N/A</v>
      </c>
      <c r="AA4775" t="e">
        <f>VLOOKUP(T4775,[3]رکوردها!$A:$F,6,0)</f>
        <v>#N/A</v>
      </c>
      <c r="AB4775" t="e">
        <f>VLOOKUP(T4775,[3]رکوردها!$A:$E,5,0)</f>
        <v>#N/A</v>
      </c>
    </row>
    <row r="4776" spans="1:28" s="41" customFormat="1" hidden="1" x14ac:dyDescent="0.2">
      <c r="A4776" s="36">
        <v>141420</v>
      </c>
      <c r="B4776" s="36">
        <v>1260</v>
      </c>
      <c r="C4776" s="36">
        <v>1219</v>
      </c>
      <c r="D4776" s="36" t="str">
        <f>VLOOKUP(C4776,Piv.Analysis!A:AA,27,0)</f>
        <v>دریافت و پرداخت</v>
      </c>
      <c r="E4776" s="36"/>
      <c r="F4776" s="37" t="s">
        <v>75</v>
      </c>
      <c r="G4776" s="37" t="s">
        <v>76</v>
      </c>
      <c r="H4776" s="38">
        <v>0</v>
      </c>
      <c r="I4776" s="38">
        <v>315000000</v>
      </c>
      <c r="J4776" s="38">
        <f t="shared" si="75"/>
        <v>-315000000</v>
      </c>
      <c r="K4776" s="38"/>
      <c r="L4776" s="49"/>
      <c r="M4776" s="37" t="s">
        <v>63</v>
      </c>
      <c r="N4776" s="37" t="s">
        <v>64</v>
      </c>
      <c r="O4776" s="37" t="s">
        <v>1757</v>
      </c>
      <c r="P4776" s="37" t="s">
        <v>1758</v>
      </c>
      <c r="Q4776" s="37" t="s">
        <v>1759</v>
      </c>
      <c r="R4776" s="37" t="s">
        <v>1760</v>
      </c>
      <c r="S4776" s="37" t="s">
        <v>1941</v>
      </c>
      <c r="T4776" s="37" t="s">
        <v>1940</v>
      </c>
      <c r="U4776" s="1" t="e">
        <f>VLOOKUP(T4776,[2]VAT!$A:$D,1,0)</f>
        <v>#N/A</v>
      </c>
      <c r="V4776" s="37" t="s">
        <v>2</v>
      </c>
      <c r="W4776" s="37" t="s">
        <v>2</v>
      </c>
      <c r="X4776" t="e">
        <f>VLOOKUP(T4776,[3]رکوردها!$A:$B,2,0)</f>
        <v>#N/A</v>
      </c>
      <c r="Y4776" t="e">
        <f>VLOOKUP(T4776,[3]رکوردها!$A:$D,4,0)</f>
        <v>#N/A</v>
      </c>
      <c r="Z4776" t="e">
        <f>VLOOKUP(T4776,[3]رکوردها!$A:$C,3,0)</f>
        <v>#N/A</v>
      </c>
      <c r="AA4776" t="e">
        <f>VLOOKUP(T4776,[3]رکوردها!$A:$F,6,0)</f>
        <v>#N/A</v>
      </c>
      <c r="AB4776" t="e">
        <f>VLOOKUP(T4776,[3]رکوردها!$A:$E,5,0)</f>
        <v>#N/A</v>
      </c>
    </row>
    <row r="4777" spans="1:28" s="41" customFormat="1" hidden="1" x14ac:dyDescent="0.2">
      <c r="A4777" s="36">
        <v>141422</v>
      </c>
      <c r="B4777" s="36">
        <v>1260</v>
      </c>
      <c r="C4777" s="36">
        <v>1219</v>
      </c>
      <c r="D4777" s="36" t="str">
        <f>VLOOKUP(C4777,Piv.Analysis!A:AA,27,0)</f>
        <v>دریافت و پرداخت</v>
      </c>
      <c r="E4777" s="36"/>
      <c r="F4777" s="37" t="s">
        <v>75</v>
      </c>
      <c r="G4777" s="37" t="s">
        <v>2276</v>
      </c>
      <c r="H4777" s="38">
        <v>0</v>
      </c>
      <c r="I4777" s="38">
        <v>87992000</v>
      </c>
      <c r="J4777" s="38">
        <f t="shared" si="75"/>
        <v>-87992000</v>
      </c>
      <c r="K4777" s="38"/>
      <c r="L4777" s="49"/>
      <c r="M4777" s="37" t="s">
        <v>63</v>
      </c>
      <c r="N4777" s="37" t="s">
        <v>64</v>
      </c>
      <c r="O4777" s="37" t="s">
        <v>1757</v>
      </c>
      <c r="P4777" s="37" t="s">
        <v>1758</v>
      </c>
      <c r="Q4777" s="37" t="s">
        <v>1759</v>
      </c>
      <c r="R4777" s="37" t="s">
        <v>1760</v>
      </c>
      <c r="S4777" s="37" t="s">
        <v>1941</v>
      </c>
      <c r="T4777" s="37" t="s">
        <v>1940</v>
      </c>
      <c r="U4777" s="1" t="e">
        <f>VLOOKUP(T4777,[2]VAT!$A:$D,1,0)</f>
        <v>#N/A</v>
      </c>
      <c r="V4777" s="37" t="s">
        <v>2</v>
      </c>
      <c r="W4777" s="37" t="s">
        <v>2</v>
      </c>
      <c r="X4777" t="e">
        <f>VLOOKUP(T4777,[3]رکوردها!$A:$B,2,0)</f>
        <v>#N/A</v>
      </c>
      <c r="Y4777" t="e">
        <f>VLOOKUP(T4777,[3]رکوردها!$A:$D,4,0)</f>
        <v>#N/A</v>
      </c>
      <c r="Z4777" t="e">
        <f>VLOOKUP(T4777,[3]رکوردها!$A:$C,3,0)</f>
        <v>#N/A</v>
      </c>
      <c r="AA4777" t="e">
        <f>VLOOKUP(T4777,[3]رکوردها!$A:$F,6,0)</f>
        <v>#N/A</v>
      </c>
      <c r="AB4777" t="e">
        <f>VLOOKUP(T4777,[3]رکوردها!$A:$E,5,0)</f>
        <v>#N/A</v>
      </c>
    </row>
    <row r="4778" spans="1:28" s="41" customFormat="1" hidden="1" x14ac:dyDescent="0.2">
      <c r="A4778" s="36">
        <v>141424</v>
      </c>
      <c r="B4778" s="36">
        <v>1260</v>
      </c>
      <c r="C4778" s="36">
        <v>1219</v>
      </c>
      <c r="D4778" s="36" t="str">
        <f>VLOOKUP(C4778,Piv.Analysis!A:AA,27,0)</f>
        <v>دریافت و پرداخت</v>
      </c>
      <c r="E4778" s="36"/>
      <c r="F4778" s="37" t="s">
        <v>75</v>
      </c>
      <c r="G4778" s="37" t="s">
        <v>2277</v>
      </c>
      <c r="H4778" s="38">
        <v>0</v>
      </c>
      <c r="I4778" s="38">
        <v>266000000</v>
      </c>
      <c r="J4778" s="38">
        <f t="shared" si="75"/>
        <v>-266000000</v>
      </c>
      <c r="K4778" s="38"/>
      <c r="L4778" s="49"/>
      <c r="M4778" s="37" t="s">
        <v>63</v>
      </c>
      <c r="N4778" s="37" t="s">
        <v>64</v>
      </c>
      <c r="O4778" s="37" t="s">
        <v>1757</v>
      </c>
      <c r="P4778" s="37" t="s">
        <v>1758</v>
      </c>
      <c r="Q4778" s="37" t="s">
        <v>1759</v>
      </c>
      <c r="R4778" s="37" t="s">
        <v>1760</v>
      </c>
      <c r="S4778" s="37" t="s">
        <v>1941</v>
      </c>
      <c r="T4778" s="37" t="s">
        <v>1940</v>
      </c>
      <c r="U4778" s="1" t="e">
        <f>VLOOKUP(T4778,[2]VAT!$A:$D,1,0)</f>
        <v>#N/A</v>
      </c>
      <c r="V4778" s="37" t="s">
        <v>2</v>
      </c>
      <c r="W4778" s="37" t="s">
        <v>2</v>
      </c>
      <c r="X4778" t="e">
        <f>VLOOKUP(T4778,[3]رکوردها!$A:$B,2,0)</f>
        <v>#N/A</v>
      </c>
      <c r="Y4778" t="e">
        <f>VLOOKUP(T4778,[3]رکوردها!$A:$D,4,0)</f>
        <v>#N/A</v>
      </c>
      <c r="Z4778" t="e">
        <f>VLOOKUP(T4778,[3]رکوردها!$A:$C,3,0)</f>
        <v>#N/A</v>
      </c>
      <c r="AA4778" t="e">
        <f>VLOOKUP(T4778,[3]رکوردها!$A:$F,6,0)</f>
        <v>#N/A</v>
      </c>
      <c r="AB4778" t="e">
        <f>VLOOKUP(T4778,[3]رکوردها!$A:$E,5,0)</f>
        <v>#N/A</v>
      </c>
    </row>
    <row r="4779" spans="1:28" s="41" customFormat="1" hidden="1" x14ac:dyDescent="0.2">
      <c r="A4779" s="36">
        <v>141428</v>
      </c>
      <c r="B4779" s="36">
        <v>1260</v>
      </c>
      <c r="C4779" s="36">
        <v>1219</v>
      </c>
      <c r="D4779" s="36" t="str">
        <f>VLOOKUP(C4779,Piv.Analysis!A:AA,27,0)</f>
        <v>دریافت و پرداخت</v>
      </c>
      <c r="E4779" s="36"/>
      <c r="F4779" s="37" t="s">
        <v>75</v>
      </c>
      <c r="G4779" s="37" t="s">
        <v>87</v>
      </c>
      <c r="H4779" s="38">
        <v>0</v>
      </c>
      <c r="I4779" s="38">
        <v>68000000</v>
      </c>
      <c r="J4779" s="38">
        <f t="shared" si="75"/>
        <v>-68000000</v>
      </c>
      <c r="K4779" s="38"/>
      <c r="L4779" s="49"/>
      <c r="M4779" s="37" t="s">
        <v>63</v>
      </c>
      <c r="N4779" s="37" t="s">
        <v>64</v>
      </c>
      <c r="O4779" s="37" t="s">
        <v>1757</v>
      </c>
      <c r="P4779" s="37" t="s">
        <v>1758</v>
      </c>
      <c r="Q4779" s="37" t="s">
        <v>1759</v>
      </c>
      <c r="R4779" s="37" t="s">
        <v>1760</v>
      </c>
      <c r="S4779" s="37" t="s">
        <v>1941</v>
      </c>
      <c r="T4779" s="37" t="s">
        <v>1940</v>
      </c>
      <c r="U4779" s="1" t="e">
        <f>VLOOKUP(T4779,[2]VAT!$A:$D,1,0)</f>
        <v>#N/A</v>
      </c>
      <c r="V4779" s="37" t="s">
        <v>2</v>
      </c>
      <c r="W4779" s="37" t="s">
        <v>2</v>
      </c>
      <c r="X4779" t="e">
        <f>VLOOKUP(T4779,[3]رکوردها!$A:$B,2,0)</f>
        <v>#N/A</v>
      </c>
      <c r="Y4779" t="e">
        <f>VLOOKUP(T4779,[3]رکوردها!$A:$D,4,0)</f>
        <v>#N/A</v>
      </c>
      <c r="Z4779" t="e">
        <f>VLOOKUP(T4779,[3]رکوردها!$A:$C,3,0)</f>
        <v>#N/A</v>
      </c>
      <c r="AA4779" t="e">
        <f>VLOOKUP(T4779,[3]رکوردها!$A:$F,6,0)</f>
        <v>#N/A</v>
      </c>
      <c r="AB4779" t="e">
        <f>VLOOKUP(T4779,[3]رکوردها!$A:$E,5,0)</f>
        <v>#N/A</v>
      </c>
    </row>
    <row r="4780" spans="1:28" s="41" customFormat="1" hidden="1" x14ac:dyDescent="0.2">
      <c r="A4780" s="36">
        <v>141545</v>
      </c>
      <c r="B4780" s="36">
        <v>1261</v>
      </c>
      <c r="C4780" s="36">
        <v>1231</v>
      </c>
      <c r="D4780" s="36" t="str">
        <f>VLOOKUP(C4780,Piv.Analysis!A:AA,27,0)</f>
        <v>دریافت و پرداخت</v>
      </c>
      <c r="E4780" s="36"/>
      <c r="F4780" s="37" t="s">
        <v>75</v>
      </c>
      <c r="G4780" s="37" t="s">
        <v>2278</v>
      </c>
      <c r="H4780" s="38">
        <v>78080521473</v>
      </c>
      <c r="I4780" s="38">
        <v>0</v>
      </c>
      <c r="J4780" s="38">
        <f t="shared" si="75"/>
        <v>78080521473</v>
      </c>
      <c r="K4780" s="38"/>
      <c r="L4780" s="49"/>
      <c r="M4780" s="37" t="s">
        <v>63</v>
      </c>
      <c r="N4780" s="37" t="s">
        <v>64</v>
      </c>
      <c r="O4780" s="37" t="s">
        <v>1757</v>
      </c>
      <c r="P4780" s="37" t="s">
        <v>1758</v>
      </c>
      <c r="Q4780" s="37" t="s">
        <v>1759</v>
      </c>
      <c r="R4780" s="37" t="s">
        <v>1760</v>
      </c>
      <c r="S4780" s="37" t="s">
        <v>1941</v>
      </c>
      <c r="T4780" s="37" t="s">
        <v>1940</v>
      </c>
      <c r="U4780" s="1" t="e">
        <f>VLOOKUP(T4780,[2]VAT!$A:$D,1,0)</f>
        <v>#N/A</v>
      </c>
      <c r="V4780" s="37" t="s">
        <v>2</v>
      </c>
      <c r="W4780" s="37" t="s">
        <v>2</v>
      </c>
      <c r="X4780" t="e">
        <f>VLOOKUP(T4780,[3]رکوردها!$A:$B,2,0)</f>
        <v>#N/A</v>
      </c>
      <c r="Y4780" t="e">
        <f>VLOOKUP(T4780,[3]رکوردها!$A:$D,4,0)</f>
        <v>#N/A</v>
      </c>
      <c r="Z4780" t="e">
        <f>VLOOKUP(T4780,[3]رکوردها!$A:$C,3,0)</f>
        <v>#N/A</v>
      </c>
      <c r="AA4780" t="e">
        <f>VLOOKUP(T4780,[3]رکوردها!$A:$F,6,0)</f>
        <v>#N/A</v>
      </c>
      <c r="AB4780" t="e">
        <f>VLOOKUP(T4780,[3]رکوردها!$A:$E,5,0)</f>
        <v>#N/A</v>
      </c>
    </row>
    <row r="4781" spans="1:28" s="41" customFormat="1" hidden="1" x14ac:dyDescent="0.2">
      <c r="A4781" s="36">
        <v>147124</v>
      </c>
      <c r="B4781" s="36">
        <v>1462</v>
      </c>
      <c r="C4781" s="36">
        <v>1453</v>
      </c>
      <c r="D4781" s="36" t="str">
        <f>VLOOKUP(C4781,Piv.Analysis!A:AA,27,0)</f>
        <v>دریافت و پرداخت</v>
      </c>
      <c r="E4781" s="36"/>
      <c r="F4781" s="37" t="s">
        <v>2279</v>
      </c>
      <c r="G4781" s="37" t="s">
        <v>2280</v>
      </c>
      <c r="H4781" s="38">
        <v>0</v>
      </c>
      <c r="I4781" s="38">
        <v>8400000000</v>
      </c>
      <c r="J4781" s="38">
        <f t="shared" si="75"/>
        <v>-8400000000</v>
      </c>
      <c r="K4781" s="38"/>
      <c r="L4781" s="49"/>
      <c r="M4781" s="37" t="s">
        <v>4</v>
      </c>
      <c r="N4781" s="37" t="s">
        <v>5</v>
      </c>
      <c r="O4781" s="37" t="s">
        <v>6</v>
      </c>
      <c r="P4781" s="37" t="s">
        <v>7</v>
      </c>
      <c r="Q4781" s="37" t="s">
        <v>1723</v>
      </c>
      <c r="R4781" s="37" t="s">
        <v>1724</v>
      </c>
      <c r="S4781" s="37" t="s">
        <v>1941</v>
      </c>
      <c r="T4781" s="37" t="s">
        <v>1940</v>
      </c>
      <c r="U4781" s="1" t="e">
        <f>VLOOKUP(T4781,[2]VAT!$A:$D,1,0)</f>
        <v>#N/A</v>
      </c>
      <c r="V4781" s="37" t="s">
        <v>2</v>
      </c>
      <c r="W4781" s="37" t="s">
        <v>2</v>
      </c>
      <c r="X4781" t="e">
        <f>VLOOKUP(T4781,[3]رکوردها!$A:$B,2,0)</f>
        <v>#N/A</v>
      </c>
      <c r="Y4781" t="e">
        <f>VLOOKUP(T4781,[3]رکوردها!$A:$D,4,0)</f>
        <v>#N/A</v>
      </c>
      <c r="Z4781" t="e">
        <f>VLOOKUP(T4781,[3]رکوردها!$A:$C,3,0)</f>
        <v>#N/A</v>
      </c>
      <c r="AA4781" t="e">
        <f>VLOOKUP(T4781,[3]رکوردها!$A:$F,6,0)</f>
        <v>#N/A</v>
      </c>
      <c r="AB4781" t="e">
        <f>VLOOKUP(T4781,[3]رکوردها!$A:$E,5,0)</f>
        <v>#N/A</v>
      </c>
    </row>
    <row r="4782" spans="1:28" s="41" customFormat="1" hidden="1" x14ac:dyDescent="0.2">
      <c r="A4782" s="36">
        <v>147839</v>
      </c>
      <c r="B4782" s="36">
        <v>1463</v>
      </c>
      <c r="C4782" s="36">
        <v>1509</v>
      </c>
      <c r="D4782" s="39" t="s">
        <v>5175</v>
      </c>
      <c r="E4782" s="36"/>
      <c r="F4782" s="37" t="s">
        <v>2279</v>
      </c>
      <c r="G4782" s="37" t="s">
        <v>2281</v>
      </c>
      <c r="H4782" s="38">
        <v>200000000</v>
      </c>
      <c r="I4782" s="38">
        <v>0</v>
      </c>
      <c r="J4782" s="38">
        <f t="shared" si="75"/>
        <v>200000000</v>
      </c>
      <c r="K4782" s="38"/>
      <c r="L4782" s="49"/>
      <c r="M4782" s="37" t="s">
        <v>4</v>
      </c>
      <c r="N4782" s="37" t="s">
        <v>5</v>
      </c>
      <c r="O4782" s="37" t="s">
        <v>6</v>
      </c>
      <c r="P4782" s="37" t="s">
        <v>7</v>
      </c>
      <c r="Q4782" s="37" t="s">
        <v>1723</v>
      </c>
      <c r="R4782" s="37" t="s">
        <v>1724</v>
      </c>
      <c r="S4782" s="37" t="s">
        <v>1941</v>
      </c>
      <c r="T4782" s="37" t="s">
        <v>1940</v>
      </c>
      <c r="U4782" s="1" t="e">
        <f>VLOOKUP(T4782,[2]VAT!$A:$D,1,0)</f>
        <v>#N/A</v>
      </c>
      <c r="V4782" s="37" t="s">
        <v>2</v>
      </c>
      <c r="W4782" s="37" t="s">
        <v>2</v>
      </c>
      <c r="X4782" t="e">
        <f>VLOOKUP(T4782,[3]رکوردها!$A:$B,2,0)</f>
        <v>#N/A</v>
      </c>
      <c r="Y4782" t="e">
        <f>VLOOKUP(T4782,[3]رکوردها!$A:$D,4,0)</f>
        <v>#N/A</v>
      </c>
      <c r="Z4782" t="e">
        <f>VLOOKUP(T4782,[3]رکوردها!$A:$C,3,0)</f>
        <v>#N/A</v>
      </c>
      <c r="AA4782" t="e">
        <f>VLOOKUP(T4782,[3]رکوردها!$A:$F,6,0)</f>
        <v>#N/A</v>
      </c>
      <c r="AB4782" t="e">
        <f>VLOOKUP(T4782,[3]رکوردها!$A:$E,5,0)</f>
        <v>#N/A</v>
      </c>
    </row>
    <row r="4783" spans="1:28" s="41" customFormat="1" hidden="1" x14ac:dyDescent="0.2">
      <c r="A4783" s="36">
        <v>147843</v>
      </c>
      <c r="B4783" s="36">
        <v>1463</v>
      </c>
      <c r="C4783" s="36">
        <v>1509</v>
      </c>
      <c r="D4783" s="39" t="s">
        <v>5175</v>
      </c>
      <c r="E4783" s="36"/>
      <c r="F4783" s="37" t="s">
        <v>2279</v>
      </c>
      <c r="G4783" s="37" t="s">
        <v>2282</v>
      </c>
      <c r="H4783" s="38">
        <v>1501302179</v>
      </c>
      <c r="I4783" s="38">
        <v>0</v>
      </c>
      <c r="J4783" s="38">
        <f t="shared" si="75"/>
        <v>1501302179</v>
      </c>
      <c r="K4783" s="38"/>
      <c r="L4783" s="49"/>
      <c r="M4783" s="37" t="s">
        <v>4</v>
      </c>
      <c r="N4783" s="37" t="s">
        <v>5</v>
      </c>
      <c r="O4783" s="37" t="s">
        <v>6</v>
      </c>
      <c r="P4783" s="37" t="s">
        <v>7</v>
      </c>
      <c r="Q4783" s="37" t="s">
        <v>1723</v>
      </c>
      <c r="R4783" s="37" t="s">
        <v>1724</v>
      </c>
      <c r="S4783" s="37" t="s">
        <v>1941</v>
      </c>
      <c r="T4783" s="37" t="s">
        <v>1940</v>
      </c>
      <c r="U4783" s="1" t="e">
        <f>VLOOKUP(T4783,[2]VAT!$A:$D,1,0)</f>
        <v>#N/A</v>
      </c>
      <c r="V4783" s="37" t="s">
        <v>2</v>
      </c>
      <c r="W4783" s="37" t="s">
        <v>2</v>
      </c>
      <c r="X4783" t="e">
        <f>VLOOKUP(T4783,[3]رکوردها!$A:$B,2,0)</f>
        <v>#N/A</v>
      </c>
      <c r="Y4783" t="e">
        <f>VLOOKUP(T4783,[3]رکوردها!$A:$D,4,0)</f>
        <v>#N/A</v>
      </c>
      <c r="Z4783" t="e">
        <f>VLOOKUP(T4783,[3]رکوردها!$A:$C,3,0)</f>
        <v>#N/A</v>
      </c>
      <c r="AA4783" t="e">
        <f>VLOOKUP(T4783,[3]رکوردها!$A:$F,6,0)</f>
        <v>#N/A</v>
      </c>
      <c r="AB4783" t="e">
        <f>VLOOKUP(T4783,[3]رکوردها!$A:$E,5,0)</f>
        <v>#N/A</v>
      </c>
    </row>
    <row r="4784" spans="1:28" s="41" customFormat="1" hidden="1" x14ac:dyDescent="0.2">
      <c r="A4784" s="36">
        <v>147320</v>
      </c>
      <c r="B4784" s="36">
        <v>1467</v>
      </c>
      <c r="C4784" s="36">
        <v>1464</v>
      </c>
      <c r="D4784" s="36" t="str">
        <f>VLOOKUP(C4784,Piv.Analysis!A:AA,27,0)</f>
        <v>دریافت و پرداخت</v>
      </c>
      <c r="E4784" s="36"/>
      <c r="F4784" s="37" t="s">
        <v>93</v>
      </c>
      <c r="G4784" s="37" t="s">
        <v>2283</v>
      </c>
      <c r="H4784" s="38">
        <v>0</v>
      </c>
      <c r="I4784" s="38">
        <v>20171676250</v>
      </c>
      <c r="J4784" s="38">
        <f t="shared" si="75"/>
        <v>-20171676250</v>
      </c>
      <c r="K4784" s="38"/>
      <c r="L4784" s="49"/>
      <c r="M4784" s="37" t="s">
        <v>4</v>
      </c>
      <c r="N4784" s="37" t="s">
        <v>5</v>
      </c>
      <c r="O4784" s="37" t="s">
        <v>6</v>
      </c>
      <c r="P4784" s="37" t="s">
        <v>7</v>
      </c>
      <c r="Q4784" s="37" t="s">
        <v>1723</v>
      </c>
      <c r="R4784" s="37" t="s">
        <v>1724</v>
      </c>
      <c r="S4784" s="37" t="s">
        <v>1941</v>
      </c>
      <c r="T4784" s="37" t="s">
        <v>1940</v>
      </c>
      <c r="U4784" s="1" t="e">
        <f>VLOOKUP(T4784,[2]VAT!$A:$D,1,0)</f>
        <v>#N/A</v>
      </c>
      <c r="V4784" s="37" t="s">
        <v>2</v>
      </c>
      <c r="W4784" s="37" t="s">
        <v>2</v>
      </c>
      <c r="X4784" t="e">
        <f>VLOOKUP(T4784,[3]رکوردها!$A:$B,2,0)</f>
        <v>#N/A</v>
      </c>
      <c r="Y4784" t="e">
        <f>VLOOKUP(T4784,[3]رکوردها!$A:$D,4,0)</f>
        <v>#N/A</v>
      </c>
      <c r="Z4784" t="e">
        <f>VLOOKUP(T4784,[3]رکوردها!$A:$C,3,0)</f>
        <v>#N/A</v>
      </c>
      <c r="AA4784" t="e">
        <f>VLOOKUP(T4784,[3]رکوردها!$A:$F,6,0)</f>
        <v>#N/A</v>
      </c>
      <c r="AB4784" t="e">
        <f>VLOOKUP(T4784,[3]رکوردها!$A:$E,5,0)</f>
        <v>#N/A</v>
      </c>
    </row>
    <row r="4785" spans="1:28" s="41" customFormat="1" hidden="1" x14ac:dyDescent="0.2">
      <c r="A4785" s="36">
        <v>147321</v>
      </c>
      <c r="B4785" s="36">
        <v>1467</v>
      </c>
      <c r="C4785" s="36">
        <v>1464</v>
      </c>
      <c r="D4785" s="36" t="str">
        <f>VLOOKUP(C4785,Piv.Analysis!A:AA,27,0)</f>
        <v>دریافت و پرداخت</v>
      </c>
      <c r="E4785" s="36"/>
      <c r="F4785" s="37" t="s">
        <v>93</v>
      </c>
      <c r="G4785" s="37" t="s">
        <v>2284</v>
      </c>
      <c r="H4785" s="38">
        <v>0</v>
      </c>
      <c r="I4785" s="38">
        <v>287324950</v>
      </c>
      <c r="J4785" s="38">
        <f t="shared" si="75"/>
        <v>-287324950</v>
      </c>
      <c r="K4785" s="38"/>
      <c r="L4785" s="49"/>
      <c r="M4785" s="37" t="s">
        <v>4</v>
      </c>
      <c r="N4785" s="37" t="s">
        <v>5</v>
      </c>
      <c r="O4785" s="37" t="s">
        <v>6</v>
      </c>
      <c r="P4785" s="37" t="s">
        <v>7</v>
      </c>
      <c r="Q4785" s="37" t="s">
        <v>1723</v>
      </c>
      <c r="R4785" s="37" t="s">
        <v>1724</v>
      </c>
      <c r="S4785" s="37" t="s">
        <v>1941</v>
      </c>
      <c r="T4785" s="37" t="s">
        <v>1940</v>
      </c>
      <c r="U4785" s="1" t="e">
        <f>VLOOKUP(T4785,[2]VAT!$A:$D,1,0)</f>
        <v>#N/A</v>
      </c>
      <c r="V4785" s="37" t="s">
        <v>2</v>
      </c>
      <c r="W4785" s="37" t="s">
        <v>2</v>
      </c>
      <c r="X4785" t="e">
        <f>VLOOKUP(T4785,[3]رکوردها!$A:$B,2,0)</f>
        <v>#N/A</v>
      </c>
      <c r="Y4785" t="e">
        <f>VLOOKUP(T4785,[3]رکوردها!$A:$D,4,0)</f>
        <v>#N/A</v>
      </c>
      <c r="Z4785" t="e">
        <f>VLOOKUP(T4785,[3]رکوردها!$A:$C,3,0)</f>
        <v>#N/A</v>
      </c>
      <c r="AA4785" t="e">
        <f>VLOOKUP(T4785,[3]رکوردها!$A:$F,6,0)</f>
        <v>#N/A</v>
      </c>
      <c r="AB4785" t="e">
        <f>VLOOKUP(T4785,[3]رکوردها!$A:$E,5,0)</f>
        <v>#N/A</v>
      </c>
    </row>
    <row r="4786" spans="1:28" s="41" customFormat="1" hidden="1" x14ac:dyDescent="0.2">
      <c r="A4786" s="36">
        <v>147322</v>
      </c>
      <c r="B4786" s="36">
        <v>1467</v>
      </c>
      <c r="C4786" s="36">
        <v>1464</v>
      </c>
      <c r="D4786" s="36" t="str">
        <f>VLOOKUP(C4786,Piv.Analysis!A:AA,27,0)</f>
        <v>دریافت و پرداخت</v>
      </c>
      <c r="E4786" s="36"/>
      <c r="F4786" s="37" t="s">
        <v>93</v>
      </c>
      <c r="G4786" s="37" t="s">
        <v>2285</v>
      </c>
      <c r="H4786" s="38">
        <v>0</v>
      </c>
      <c r="I4786" s="38">
        <v>157833962</v>
      </c>
      <c r="J4786" s="38">
        <f t="shared" si="75"/>
        <v>-157833962</v>
      </c>
      <c r="K4786" s="38"/>
      <c r="L4786" s="49"/>
      <c r="M4786" s="37" t="s">
        <v>4</v>
      </c>
      <c r="N4786" s="37" t="s">
        <v>5</v>
      </c>
      <c r="O4786" s="37" t="s">
        <v>6</v>
      </c>
      <c r="P4786" s="37" t="s">
        <v>7</v>
      </c>
      <c r="Q4786" s="37" t="s">
        <v>1723</v>
      </c>
      <c r="R4786" s="37" t="s">
        <v>1724</v>
      </c>
      <c r="S4786" s="37" t="s">
        <v>1941</v>
      </c>
      <c r="T4786" s="37" t="s">
        <v>1940</v>
      </c>
      <c r="U4786" s="1" t="e">
        <f>VLOOKUP(T4786,[2]VAT!$A:$D,1,0)</f>
        <v>#N/A</v>
      </c>
      <c r="V4786" s="37" t="s">
        <v>2</v>
      </c>
      <c r="W4786" s="37" t="s">
        <v>2</v>
      </c>
      <c r="X4786" t="e">
        <f>VLOOKUP(T4786,[3]رکوردها!$A:$B,2,0)</f>
        <v>#N/A</v>
      </c>
      <c r="Y4786" t="e">
        <f>VLOOKUP(T4786,[3]رکوردها!$A:$D,4,0)</f>
        <v>#N/A</v>
      </c>
      <c r="Z4786" t="e">
        <f>VLOOKUP(T4786,[3]رکوردها!$A:$C,3,0)</f>
        <v>#N/A</v>
      </c>
      <c r="AA4786" t="e">
        <f>VLOOKUP(T4786,[3]رکوردها!$A:$F,6,0)</f>
        <v>#N/A</v>
      </c>
      <c r="AB4786" t="e">
        <f>VLOOKUP(T4786,[3]رکوردها!$A:$E,5,0)</f>
        <v>#N/A</v>
      </c>
    </row>
    <row r="4787" spans="1:28" s="41" customFormat="1" hidden="1" x14ac:dyDescent="0.2">
      <c r="A4787" s="36">
        <v>147846</v>
      </c>
      <c r="B4787" s="36">
        <v>1469</v>
      </c>
      <c r="C4787" s="36">
        <v>1510</v>
      </c>
      <c r="D4787" s="39" t="s">
        <v>5175</v>
      </c>
      <c r="E4787" s="36"/>
      <c r="F4787" s="37" t="s">
        <v>93</v>
      </c>
      <c r="G4787" s="37" t="s">
        <v>2286</v>
      </c>
      <c r="H4787" s="38">
        <v>8400000000</v>
      </c>
      <c r="I4787" s="38">
        <v>0</v>
      </c>
      <c r="J4787" s="38">
        <f t="shared" si="75"/>
        <v>8400000000</v>
      </c>
      <c r="K4787" s="38"/>
      <c r="L4787" s="49"/>
      <c r="M4787" s="37" t="s">
        <v>4</v>
      </c>
      <c r="N4787" s="37" t="s">
        <v>5</v>
      </c>
      <c r="O4787" s="37" t="s">
        <v>6</v>
      </c>
      <c r="P4787" s="37" t="s">
        <v>7</v>
      </c>
      <c r="Q4787" s="37" t="s">
        <v>1723</v>
      </c>
      <c r="R4787" s="37" t="s">
        <v>1724</v>
      </c>
      <c r="S4787" s="37" t="s">
        <v>1941</v>
      </c>
      <c r="T4787" s="37" t="s">
        <v>1940</v>
      </c>
      <c r="U4787" s="1" t="e">
        <f>VLOOKUP(T4787,[2]VAT!$A:$D,1,0)</f>
        <v>#N/A</v>
      </c>
      <c r="V4787" s="37" t="s">
        <v>2</v>
      </c>
      <c r="W4787" s="37" t="s">
        <v>2</v>
      </c>
      <c r="X4787" t="e">
        <f>VLOOKUP(T4787,[3]رکوردها!$A:$B,2,0)</f>
        <v>#N/A</v>
      </c>
      <c r="Y4787" t="e">
        <f>VLOOKUP(T4787,[3]رکوردها!$A:$D,4,0)</f>
        <v>#N/A</v>
      </c>
      <c r="Z4787" t="e">
        <f>VLOOKUP(T4787,[3]رکوردها!$A:$C,3,0)</f>
        <v>#N/A</v>
      </c>
      <c r="AA4787" t="e">
        <f>VLOOKUP(T4787,[3]رکوردها!$A:$F,6,0)</f>
        <v>#N/A</v>
      </c>
      <c r="AB4787" t="e">
        <f>VLOOKUP(T4787,[3]رکوردها!$A:$E,5,0)</f>
        <v>#N/A</v>
      </c>
    </row>
    <row r="4788" spans="1:28" s="41" customFormat="1" hidden="1" x14ac:dyDescent="0.2">
      <c r="A4788" s="36">
        <v>147851</v>
      </c>
      <c r="B4788" s="36">
        <v>1469</v>
      </c>
      <c r="C4788" s="36">
        <v>1510</v>
      </c>
      <c r="D4788" s="39" t="s">
        <v>5175</v>
      </c>
      <c r="E4788" s="36"/>
      <c r="F4788" s="37" t="s">
        <v>93</v>
      </c>
      <c r="G4788" s="37" t="s">
        <v>2287</v>
      </c>
      <c r="H4788" s="38">
        <v>287324950</v>
      </c>
      <c r="I4788" s="38">
        <v>0</v>
      </c>
      <c r="J4788" s="38">
        <f t="shared" si="75"/>
        <v>287324950</v>
      </c>
      <c r="K4788" s="38"/>
      <c r="L4788" s="49"/>
      <c r="M4788" s="37" t="s">
        <v>4</v>
      </c>
      <c r="N4788" s="37" t="s">
        <v>5</v>
      </c>
      <c r="O4788" s="37" t="s">
        <v>6</v>
      </c>
      <c r="P4788" s="37" t="s">
        <v>7</v>
      </c>
      <c r="Q4788" s="37" t="s">
        <v>1723</v>
      </c>
      <c r="R4788" s="37" t="s">
        <v>1724</v>
      </c>
      <c r="S4788" s="37" t="s">
        <v>1941</v>
      </c>
      <c r="T4788" s="37" t="s">
        <v>1940</v>
      </c>
      <c r="U4788" s="1" t="e">
        <f>VLOOKUP(T4788,[2]VAT!$A:$D,1,0)</f>
        <v>#N/A</v>
      </c>
      <c r="V4788" s="37" t="s">
        <v>2</v>
      </c>
      <c r="W4788" s="37" t="s">
        <v>2</v>
      </c>
      <c r="X4788" t="e">
        <f>VLOOKUP(T4788,[3]رکوردها!$A:$B,2,0)</f>
        <v>#N/A</v>
      </c>
      <c r="Y4788" t="e">
        <f>VLOOKUP(T4788,[3]رکوردها!$A:$D,4,0)</f>
        <v>#N/A</v>
      </c>
      <c r="Z4788" t="e">
        <f>VLOOKUP(T4788,[3]رکوردها!$A:$C,3,0)</f>
        <v>#N/A</v>
      </c>
      <c r="AA4788" t="e">
        <f>VLOOKUP(T4788,[3]رکوردها!$A:$F,6,0)</f>
        <v>#N/A</v>
      </c>
      <c r="AB4788" t="e">
        <f>VLOOKUP(T4788,[3]رکوردها!$A:$E,5,0)</f>
        <v>#N/A</v>
      </c>
    </row>
    <row r="4789" spans="1:28" s="41" customFormat="1" hidden="1" x14ac:dyDescent="0.2">
      <c r="A4789" s="36">
        <v>147855</v>
      </c>
      <c r="B4789" s="36">
        <v>1469</v>
      </c>
      <c r="C4789" s="36">
        <v>1510</v>
      </c>
      <c r="D4789" s="39" t="s">
        <v>5175</v>
      </c>
      <c r="E4789" s="36"/>
      <c r="F4789" s="37" t="s">
        <v>93</v>
      </c>
      <c r="G4789" s="37" t="s">
        <v>2288</v>
      </c>
      <c r="H4789" s="38">
        <v>157833962</v>
      </c>
      <c r="I4789" s="38">
        <v>0</v>
      </c>
      <c r="J4789" s="38">
        <f t="shared" si="75"/>
        <v>157833962</v>
      </c>
      <c r="K4789" s="38"/>
      <c r="L4789" s="49"/>
      <c r="M4789" s="37" t="s">
        <v>4</v>
      </c>
      <c r="N4789" s="37" t="s">
        <v>5</v>
      </c>
      <c r="O4789" s="37" t="s">
        <v>6</v>
      </c>
      <c r="P4789" s="37" t="s">
        <v>7</v>
      </c>
      <c r="Q4789" s="37" t="s">
        <v>1723</v>
      </c>
      <c r="R4789" s="37" t="s">
        <v>1724</v>
      </c>
      <c r="S4789" s="37" t="s">
        <v>1941</v>
      </c>
      <c r="T4789" s="37" t="s">
        <v>1940</v>
      </c>
      <c r="U4789" s="1" t="e">
        <f>VLOOKUP(T4789,[2]VAT!$A:$D,1,0)</f>
        <v>#N/A</v>
      </c>
      <c r="V4789" s="37" t="s">
        <v>2</v>
      </c>
      <c r="W4789" s="37" t="s">
        <v>2</v>
      </c>
      <c r="X4789" t="e">
        <f>VLOOKUP(T4789,[3]رکوردها!$A:$B,2,0)</f>
        <v>#N/A</v>
      </c>
      <c r="Y4789" t="e">
        <f>VLOOKUP(T4789,[3]رکوردها!$A:$D,4,0)</f>
        <v>#N/A</v>
      </c>
      <c r="Z4789" t="e">
        <f>VLOOKUP(T4789,[3]رکوردها!$A:$C,3,0)</f>
        <v>#N/A</v>
      </c>
      <c r="AA4789" t="e">
        <f>VLOOKUP(T4789,[3]رکوردها!$A:$F,6,0)</f>
        <v>#N/A</v>
      </c>
      <c r="AB4789" t="e">
        <f>VLOOKUP(T4789,[3]رکوردها!$A:$E,5,0)</f>
        <v>#N/A</v>
      </c>
    </row>
    <row r="4790" spans="1:28" s="41" customFormat="1" hidden="1" x14ac:dyDescent="0.2">
      <c r="A4790" s="36">
        <v>147641</v>
      </c>
      <c r="B4790" s="36">
        <v>1472</v>
      </c>
      <c r="C4790" s="36">
        <v>1485</v>
      </c>
      <c r="D4790" s="36" t="str">
        <f>VLOOKUP(C4790,Piv.Analysis!A:AA,27,0)</f>
        <v>دریافت و پرداخت</v>
      </c>
      <c r="E4790" s="36"/>
      <c r="F4790" s="37" t="s">
        <v>1099</v>
      </c>
      <c r="G4790" s="37" t="s">
        <v>2289</v>
      </c>
      <c r="H4790" s="38">
        <v>0</v>
      </c>
      <c r="I4790" s="38">
        <v>12901250000</v>
      </c>
      <c r="J4790" s="38">
        <f t="shared" si="75"/>
        <v>-12901250000</v>
      </c>
      <c r="K4790" s="38"/>
      <c r="L4790" s="49"/>
      <c r="M4790" s="37" t="s">
        <v>4</v>
      </c>
      <c r="N4790" s="37" t="s">
        <v>5</v>
      </c>
      <c r="O4790" s="37" t="s">
        <v>6</v>
      </c>
      <c r="P4790" s="37" t="s">
        <v>7</v>
      </c>
      <c r="Q4790" s="37" t="s">
        <v>1723</v>
      </c>
      <c r="R4790" s="37" t="s">
        <v>1724</v>
      </c>
      <c r="S4790" s="37" t="s">
        <v>1941</v>
      </c>
      <c r="T4790" s="37" t="s">
        <v>1940</v>
      </c>
      <c r="U4790" s="1" t="e">
        <f>VLOOKUP(T4790,[2]VAT!$A:$D,1,0)</f>
        <v>#N/A</v>
      </c>
      <c r="V4790" s="37" t="s">
        <v>2</v>
      </c>
      <c r="W4790" s="37" t="s">
        <v>2</v>
      </c>
      <c r="X4790" t="e">
        <f>VLOOKUP(T4790,[3]رکوردها!$A:$B,2,0)</f>
        <v>#N/A</v>
      </c>
      <c r="Y4790" t="e">
        <f>VLOOKUP(T4790,[3]رکوردها!$A:$D,4,0)</f>
        <v>#N/A</v>
      </c>
      <c r="Z4790" t="e">
        <f>VLOOKUP(T4790,[3]رکوردها!$A:$C,3,0)</f>
        <v>#N/A</v>
      </c>
      <c r="AA4790" t="e">
        <f>VLOOKUP(T4790,[3]رکوردها!$A:$F,6,0)</f>
        <v>#N/A</v>
      </c>
      <c r="AB4790" t="e">
        <f>VLOOKUP(T4790,[3]رکوردها!$A:$E,5,0)</f>
        <v>#N/A</v>
      </c>
    </row>
    <row r="4791" spans="1:28" s="41" customFormat="1" hidden="1" x14ac:dyDescent="0.2">
      <c r="A4791" s="36">
        <v>147643</v>
      </c>
      <c r="B4791" s="36">
        <v>1472</v>
      </c>
      <c r="C4791" s="36">
        <v>1485</v>
      </c>
      <c r="D4791" s="36" t="str">
        <f>VLOOKUP(C4791,Piv.Analysis!A:AA,27,0)</f>
        <v>دریافت و پرداخت</v>
      </c>
      <c r="E4791" s="36"/>
      <c r="F4791" s="37" t="s">
        <v>1099</v>
      </c>
      <c r="G4791" s="37" t="s">
        <v>2290</v>
      </c>
      <c r="H4791" s="38">
        <v>0</v>
      </c>
      <c r="I4791" s="38">
        <v>2115013200</v>
      </c>
      <c r="J4791" s="38">
        <f t="shared" si="75"/>
        <v>-2115013200</v>
      </c>
      <c r="K4791" s="38"/>
      <c r="L4791" s="49"/>
      <c r="M4791" s="37" t="s">
        <v>4</v>
      </c>
      <c r="N4791" s="37" t="s">
        <v>5</v>
      </c>
      <c r="O4791" s="37" t="s">
        <v>6</v>
      </c>
      <c r="P4791" s="37" t="s">
        <v>7</v>
      </c>
      <c r="Q4791" s="37" t="s">
        <v>1723</v>
      </c>
      <c r="R4791" s="37" t="s">
        <v>1724</v>
      </c>
      <c r="S4791" s="37" t="s">
        <v>1941</v>
      </c>
      <c r="T4791" s="37" t="s">
        <v>1940</v>
      </c>
      <c r="U4791" s="1" t="e">
        <f>VLOOKUP(T4791,[2]VAT!$A:$D,1,0)</f>
        <v>#N/A</v>
      </c>
      <c r="V4791" s="37" t="s">
        <v>2</v>
      </c>
      <c r="W4791" s="37" t="s">
        <v>2</v>
      </c>
      <c r="X4791" t="e">
        <f>VLOOKUP(T4791,[3]رکوردها!$A:$B,2,0)</f>
        <v>#N/A</v>
      </c>
      <c r="Y4791" t="e">
        <f>VLOOKUP(T4791,[3]رکوردها!$A:$D,4,0)</f>
        <v>#N/A</v>
      </c>
      <c r="Z4791" t="e">
        <f>VLOOKUP(T4791,[3]رکوردها!$A:$C,3,0)</f>
        <v>#N/A</v>
      </c>
      <c r="AA4791" t="e">
        <f>VLOOKUP(T4791,[3]رکوردها!$A:$F,6,0)</f>
        <v>#N/A</v>
      </c>
      <c r="AB4791" t="e">
        <f>VLOOKUP(T4791,[3]رکوردها!$A:$E,5,0)</f>
        <v>#N/A</v>
      </c>
    </row>
    <row r="4792" spans="1:28" s="41" customFormat="1" hidden="1" x14ac:dyDescent="0.2">
      <c r="A4792" s="36">
        <v>147644</v>
      </c>
      <c r="B4792" s="36">
        <v>1472</v>
      </c>
      <c r="C4792" s="36">
        <v>1485</v>
      </c>
      <c r="D4792" s="36" t="str">
        <f>VLOOKUP(C4792,Piv.Analysis!A:AA,27,0)</f>
        <v>دریافت و پرداخت</v>
      </c>
      <c r="E4792" s="36"/>
      <c r="F4792" s="37" t="s">
        <v>1099</v>
      </c>
      <c r="G4792" s="37" t="s">
        <v>2291</v>
      </c>
      <c r="H4792" s="38">
        <v>0</v>
      </c>
      <c r="I4792" s="38">
        <v>2150000000</v>
      </c>
      <c r="J4792" s="38">
        <f t="shared" si="75"/>
        <v>-2150000000</v>
      </c>
      <c r="K4792" s="38"/>
      <c r="L4792" s="49"/>
      <c r="M4792" s="37" t="s">
        <v>4</v>
      </c>
      <c r="N4792" s="37" t="s">
        <v>5</v>
      </c>
      <c r="O4792" s="37" t="s">
        <v>6</v>
      </c>
      <c r="P4792" s="37" t="s">
        <v>7</v>
      </c>
      <c r="Q4792" s="37" t="s">
        <v>1723</v>
      </c>
      <c r="R4792" s="37" t="s">
        <v>1724</v>
      </c>
      <c r="S4792" s="37" t="s">
        <v>1941</v>
      </c>
      <c r="T4792" s="37" t="s">
        <v>1940</v>
      </c>
      <c r="U4792" s="1" t="e">
        <f>VLOOKUP(T4792,[2]VAT!$A:$D,1,0)</f>
        <v>#N/A</v>
      </c>
      <c r="V4792" s="37" t="s">
        <v>2</v>
      </c>
      <c r="W4792" s="37" t="s">
        <v>2</v>
      </c>
      <c r="X4792" t="e">
        <f>VLOOKUP(T4792,[3]رکوردها!$A:$B,2,0)</f>
        <v>#N/A</v>
      </c>
      <c r="Y4792" t="e">
        <f>VLOOKUP(T4792,[3]رکوردها!$A:$D,4,0)</f>
        <v>#N/A</v>
      </c>
      <c r="Z4792" t="e">
        <f>VLOOKUP(T4792,[3]رکوردها!$A:$C,3,0)</f>
        <v>#N/A</v>
      </c>
      <c r="AA4792" t="e">
        <f>VLOOKUP(T4792,[3]رکوردها!$A:$F,6,0)</f>
        <v>#N/A</v>
      </c>
      <c r="AB4792" t="e">
        <f>VLOOKUP(T4792,[3]رکوردها!$A:$E,5,0)</f>
        <v>#N/A</v>
      </c>
    </row>
    <row r="4793" spans="1:28" s="41" customFormat="1" hidden="1" x14ac:dyDescent="0.2">
      <c r="A4793" s="36">
        <v>147645</v>
      </c>
      <c r="B4793" s="36">
        <v>1472</v>
      </c>
      <c r="C4793" s="36">
        <v>1485</v>
      </c>
      <c r="D4793" s="36" t="str">
        <f>VLOOKUP(C4793,Piv.Analysis!A:AA,27,0)</f>
        <v>دریافت و پرداخت</v>
      </c>
      <c r="E4793" s="36"/>
      <c r="F4793" s="37" t="s">
        <v>1099</v>
      </c>
      <c r="G4793" s="37" t="s">
        <v>2292</v>
      </c>
      <c r="H4793" s="38">
        <v>0</v>
      </c>
      <c r="I4793" s="38">
        <v>2150000000</v>
      </c>
      <c r="J4793" s="38">
        <f t="shared" si="75"/>
        <v>-2150000000</v>
      </c>
      <c r="K4793" s="38"/>
      <c r="L4793" s="49"/>
      <c r="M4793" s="37" t="s">
        <v>4</v>
      </c>
      <c r="N4793" s="37" t="s">
        <v>5</v>
      </c>
      <c r="O4793" s="37" t="s">
        <v>6</v>
      </c>
      <c r="P4793" s="37" t="s">
        <v>7</v>
      </c>
      <c r="Q4793" s="37" t="s">
        <v>1723</v>
      </c>
      <c r="R4793" s="37" t="s">
        <v>1724</v>
      </c>
      <c r="S4793" s="37" t="s">
        <v>1941</v>
      </c>
      <c r="T4793" s="37" t="s">
        <v>1940</v>
      </c>
      <c r="U4793" s="1" t="e">
        <f>VLOOKUP(T4793,[2]VAT!$A:$D,1,0)</f>
        <v>#N/A</v>
      </c>
      <c r="V4793" s="37" t="s">
        <v>2</v>
      </c>
      <c r="W4793" s="37" t="s">
        <v>2</v>
      </c>
      <c r="X4793" t="e">
        <f>VLOOKUP(T4793,[3]رکوردها!$A:$B,2,0)</f>
        <v>#N/A</v>
      </c>
      <c r="Y4793" t="e">
        <f>VLOOKUP(T4793,[3]رکوردها!$A:$D,4,0)</f>
        <v>#N/A</v>
      </c>
      <c r="Z4793" t="e">
        <f>VLOOKUP(T4793,[3]رکوردها!$A:$C,3,0)</f>
        <v>#N/A</v>
      </c>
      <c r="AA4793" t="e">
        <f>VLOOKUP(T4793,[3]رکوردها!$A:$F,6,0)</f>
        <v>#N/A</v>
      </c>
      <c r="AB4793" t="e">
        <f>VLOOKUP(T4793,[3]رکوردها!$A:$E,5,0)</f>
        <v>#N/A</v>
      </c>
    </row>
    <row r="4794" spans="1:28" s="41" customFormat="1" hidden="1" x14ac:dyDescent="0.2">
      <c r="A4794" s="36">
        <v>147647</v>
      </c>
      <c r="B4794" s="36">
        <v>1472</v>
      </c>
      <c r="C4794" s="36">
        <v>1485</v>
      </c>
      <c r="D4794" s="36" t="str">
        <f>VLOOKUP(C4794,Piv.Analysis!A:AA,27,0)</f>
        <v>دریافت و پرداخت</v>
      </c>
      <c r="E4794" s="36"/>
      <c r="F4794" s="37" t="s">
        <v>1099</v>
      </c>
      <c r="G4794" s="37" t="s">
        <v>2293</v>
      </c>
      <c r="H4794" s="38">
        <v>0</v>
      </c>
      <c r="I4794" s="38">
        <v>75000000</v>
      </c>
      <c r="J4794" s="38">
        <f t="shared" si="75"/>
        <v>-75000000</v>
      </c>
      <c r="K4794" s="38"/>
      <c r="L4794" s="49"/>
      <c r="M4794" s="37" t="s">
        <v>4</v>
      </c>
      <c r="N4794" s="37" t="s">
        <v>5</v>
      </c>
      <c r="O4794" s="37" t="s">
        <v>6</v>
      </c>
      <c r="P4794" s="37" t="s">
        <v>7</v>
      </c>
      <c r="Q4794" s="37" t="s">
        <v>1723</v>
      </c>
      <c r="R4794" s="37" t="s">
        <v>1724</v>
      </c>
      <c r="S4794" s="37" t="s">
        <v>1941</v>
      </c>
      <c r="T4794" s="37" t="s">
        <v>1940</v>
      </c>
      <c r="U4794" s="1" t="e">
        <f>VLOOKUP(T4794,[2]VAT!$A:$D,1,0)</f>
        <v>#N/A</v>
      </c>
      <c r="V4794" s="37" t="s">
        <v>2</v>
      </c>
      <c r="W4794" s="37" t="s">
        <v>2</v>
      </c>
      <c r="X4794" t="e">
        <f>VLOOKUP(T4794,[3]رکوردها!$A:$B,2,0)</f>
        <v>#N/A</v>
      </c>
      <c r="Y4794" t="e">
        <f>VLOOKUP(T4794,[3]رکوردها!$A:$D,4,0)</f>
        <v>#N/A</v>
      </c>
      <c r="Z4794" t="e">
        <f>VLOOKUP(T4794,[3]رکوردها!$A:$C,3,0)</f>
        <v>#N/A</v>
      </c>
      <c r="AA4794" t="e">
        <f>VLOOKUP(T4794,[3]رکوردها!$A:$F,6,0)</f>
        <v>#N/A</v>
      </c>
      <c r="AB4794" t="e">
        <f>VLOOKUP(T4794,[3]رکوردها!$A:$E,5,0)</f>
        <v>#N/A</v>
      </c>
    </row>
    <row r="4795" spans="1:28" s="41" customFormat="1" hidden="1" x14ac:dyDescent="0.2">
      <c r="A4795" s="36">
        <v>147648</v>
      </c>
      <c r="B4795" s="36">
        <v>1472</v>
      </c>
      <c r="C4795" s="36">
        <v>1485</v>
      </c>
      <c r="D4795" s="36" t="str">
        <f>VLOOKUP(C4795,Piv.Analysis!A:AA,27,0)</f>
        <v>دریافت و پرداخت</v>
      </c>
      <c r="E4795" s="36"/>
      <c r="F4795" s="37" t="s">
        <v>1099</v>
      </c>
      <c r="G4795" s="37" t="s">
        <v>2294</v>
      </c>
      <c r="H4795" s="38">
        <v>0</v>
      </c>
      <c r="I4795" s="38">
        <v>190161790</v>
      </c>
      <c r="J4795" s="38">
        <f t="shared" si="75"/>
        <v>-190161790</v>
      </c>
      <c r="K4795" s="38"/>
      <c r="L4795" s="49"/>
      <c r="M4795" s="37" t="s">
        <v>4</v>
      </c>
      <c r="N4795" s="37" t="s">
        <v>5</v>
      </c>
      <c r="O4795" s="37" t="s">
        <v>6</v>
      </c>
      <c r="P4795" s="37" t="s">
        <v>7</v>
      </c>
      <c r="Q4795" s="37" t="s">
        <v>1723</v>
      </c>
      <c r="R4795" s="37" t="s">
        <v>1724</v>
      </c>
      <c r="S4795" s="37" t="s">
        <v>1941</v>
      </c>
      <c r="T4795" s="37" t="s">
        <v>1940</v>
      </c>
      <c r="U4795" s="1" t="e">
        <f>VLOOKUP(T4795,[2]VAT!$A:$D,1,0)</f>
        <v>#N/A</v>
      </c>
      <c r="V4795" s="37" t="s">
        <v>2</v>
      </c>
      <c r="W4795" s="37" t="s">
        <v>2</v>
      </c>
      <c r="X4795" t="e">
        <f>VLOOKUP(T4795,[3]رکوردها!$A:$B,2,0)</f>
        <v>#N/A</v>
      </c>
      <c r="Y4795" t="e">
        <f>VLOOKUP(T4795,[3]رکوردها!$A:$D,4,0)</f>
        <v>#N/A</v>
      </c>
      <c r="Z4795" t="e">
        <f>VLOOKUP(T4795,[3]رکوردها!$A:$C,3,0)</f>
        <v>#N/A</v>
      </c>
      <c r="AA4795" t="e">
        <f>VLOOKUP(T4795,[3]رکوردها!$A:$F,6,0)</f>
        <v>#N/A</v>
      </c>
      <c r="AB4795" t="e">
        <f>VLOOKUP(T4795,[3]رکوردها!$A:$E,5,0)</f>
        <v>#N/A</v>
      </c>
    </row>
    <row r="4796" spans="1:28" s="41" customFormat="1" hidden="1" x14ac:dyDescent="0.2">
      <c r="A4796" s="36">
        <v>147863</v>
      </c>
      <c r="B4796" s="36">
        <v>1473</v>
      </c>
      <c r="C4796" s="36">
        <v>1511</v>
      </c>
      <c r="D4796" s="36" t="str">
        <f>VLOOKUP(C4796,Piv.Analysis!A:AA,27,0)</f>
        <v>دریافت و پرداخت</v>
      </c>
      <c r="E4796" s="36"/>
      <c r="F4796" s="37" t="s">
        <v>1099</v>
      </c>
      <c r="G4796" s="37" t="s">
        <v>2295</v>
      </c>
      <c r="H4796" s="38">
        <v>20171676250</v>
      </c>
      <c r="I4796" s="38">
        <v>0</v>
      </c>
      <c r="J4796" s="38">
        <f t="shared" si="75"/>
        <v>20171676250</v>
      </c>
      <c r="K4796" s="38"/>
      <c r="L4796" s="49"/>
      <c r="M4796" s="37" t="s">
        <v>4</v>
      </c>
      <c r="N4796" s="37" t="s">
        <v>5</v>
      </c>
      <c r="O4796" s="37" t="s">
        <v>6</v>
      </c>
      <c r="P4796" s="37" t="s">
        <v>7</v>
      </c>
      <c r="Q4796" s="37" t="s">
        <v>1723</v>
      </c>
      <c r="R4796" s="37" t="s">
        <v>1724</v>
      </c>
      <c r="S4796" s="37" t="s">
        <v>1941</v>
      </c>
      <c r="T4796" s="37" t="s">
        <v>1940</v>
      </c>
      <c r="U4796" s="1" t="e">
        <f>VLOOKUP(T4796,[2]VAT!$A:$D,1,0)</f>
        <v>#N/A</v>
      </c>
      <c r="V4796" s="37" t="s">
        <v>2</v>
      </c>
      <c r="W4796" s="37" t="s">
        <v>2</v>
      </c>
      <c r="X4796" t="e">
        <f>VLOOKUP(T4796,[3]رکوردها!$A:$B,2,0)</f>
        <v>#N/A</v>
      </c>
      <c r="Y4796" t="e">
        <f>VLOOKUP(T4796,[3]رکوردها!$A:$D,4,0)</f>
        <v>#N/A</v>
      </c>
      <c r="Z4796" t="e">
        <f>VLOOKUP(T4796,[3]رکوردها!$A:$C,3,0)</f>
        <v>#N/A</v>
      </c>
      <c r="AA4796" t="e">
        <f>VLOOKUP(T4796,[3]رکوردها!$A:$F,6,0)</f>
        <v>#N/A</v>
      </c>
      <c r="AB4796" t="e">
        <f>VLOOKUP(T4796,[3]رکوردها!$A:$E,5,0)</f>
        <v>#N/A</v>
      </c>
    </row>
    <row r="4797" spans="1:28" s="41" customFormat="1" hidden="1" x14ac:dyDescent="0.2">
      <c r="A4797" s="36">
        <v>147877</v>
      </c>
      <c r="B4797" s="36">
        <v>1479</v>
      </c>
      <c r="C4797" s="36">
        <v>1513</v>
      </c>
      <c r="D4797" s="39" t="s">
        <v>5175</v>
      </c>
      <c r="E4797" s="36"/>
      <c r="F4797" s="37" t="s">
        <v>108</v>
      </c>
      <c r="G4797" s="37" t="s">
        <v>2296</v>
      </c>
      <c r="H4797" s="38">
        <v>71000000000</v>
      </c>
      <c r="I4797" s="38">
        <v>0</v>
      </c>
      <c r="J4797" s="38">
        <f t="shared" si="75"/>
        <v>71000000000</v>
      </c>
      <c r="K4797" s="38"/>
      <c r="L4797" s="49"/>
      <c r="M4797" s="37" t="s">
        <v>4</v>
      </c>
      <c r="N4797" s="37" t="s">
        <v>5</v>
      </c>
      <c r="O4797" s="37" t="s">
        <v>6</v>
      </c>
      <c r="P4797" s="37" t="s">
        <v>7</v>
      </c>
      <c r="Q4797" s="37" t="s">
        <v>1723</v>
      </c>
      <c r="R4797" s="37" t="s">
        <v>1724</v>
      </c>
      <c r="S4797" s="37" t="s">
        <v>1941</v>
      </c>
      <c r="T4797" s="37" t="s">
        <v>1940</v>
      </c>
      <c r="U4797" s="1" t="e">
        <f>VLOOKUP(T4797,[2]VAT!$A:$D,1,0)</f>
        <v>#N/A</v>
      </c>
      <c r="V4797" s="37" t="s">
        <v>2</v>
      </c>
      <c r="W4797" s="37" t="s">
        <v>2</v>
      </c>
      <c r="X4797" t="e">
        <f>VLOOKUP(T4797,[3]رکوردها!$A:$B,2,0)</f>
        <v>#N/A</v>
      </c>
      <c r="Y4797" t="e">
        <f>VLOOKUP(T4797,[3]رکوردها!$A:$D,4,0)</f>
        <v>#N/A</v>
      </c>
      <c r="Z4797" t="e">
        <f>VLOOKUP(T4797,[3]رکوردها!$A:$C,3,0)</f>
        <v>#N/A</v>
      </c>
      <c r="AA4797" t="e">
        <f>VLOOKUP(T4797,[3]رکوردها!$A:$F,6,0)</f>
        <v>#N/A</v>
      </c>
      <c r="AB4797" t="e">
        <f>VLOOKUP(T4797,[3]رکوردها!$A:$E,5,0)</f>
        <v>#N/A</v>
      </c>
    </row>
    <row r="4798" spans="1:28" s="41" customFormat="1" hidden="1" x14ac:dyDescent="0.2">
      <c r="A4798" s="36">
        <v>147881</v>
      </c>
      <c r="B4798" s="36">
        <v>1479</v>
      </c>
      <c r="C4798" s="36">
        <v>1513</v>
      </c>
      <c r="D4798" s="39" t="s">
        <v>5175</v>
      </c>
      <c r="E4798" s="36"/>
      <c r="F4798" s="37" t="s">
        <v>108</v>
      </c>
      <c r="G4798" s="37" t="s">
        <v>2297</v>
      </c>
      <c r="H4798" s="38">
        <v>12901250000</v>
      </c>
      <c r="I4798" s="38">
        <v>0</v>
      </c>
      <c r="J4798" s="38">
        <f t="shared" si="75"/>
        <v>12901250000</v>
      </c>
      <c r="K4798" s="38"/>
      <c r="L4798" s="49"/>
      <c r="M4798" s="37" t="s">
        <v>4</v>
      </c>
      <c r="N4798" s="37" t="s">
        <v>5</v>
      </c>
      <c r="O4798" s="37" t="s">
        <v>6</v>
      </c>
      <c r="P4798" s="37" t="s">
        <v>7</v>
      </c>
      <c r="Q4798" s="37" t="s">
        <v>1723</v>
      </c>
      <c r="R4798" s="37" t="s">
        <v>1724</v>
      </c>
      <c r="S4798" s="37" t="s">
        <v>1941</v>
      </c>
      <c r="T4798" s="37" t="s">
        <v>1940</v>
      </c>
      <c r="U4798" s="1" t="e">
        <f>VLOOKUP(T4798,[2]VAT!$A:$D,1,0)</f>
        <v>#N/A</v>
      </c>
      <c r="V4798" s="37" t="s">
        <v>2</v>
      </c>
      <c r="W4798" s="37" t="s">
        <v>2</v>
      </c>
      <c r="X4798" t="e">
        <f>VLOOKUP(T4798,[3]رکوردها!$A:$B,2,0)</f>
        <v>#N/A</v>
      </c>
      <c r="Y4798" t="e">
        <f>VLOOKUP(T4798,[3]رکوردها!$A:$D,4,0)</f>
        <v>#N/A</v>
      </c>
      <c r="Z4798" t="e">
        <f>VLOOKUP(T4798,[3]رکوردها!$A:$C,3,0)</f>
        <v>#N/A</v>
      </c>
      <c r="AA4798" t="e">
        <f>VLOOKUP(T4798,[3]رکوردها!$A:$F,6,0)</f>
        <v>#N/A</v>
      </c>
      <c r="AB4798" t="e">
        <f>VLOOKUP(T4798,[3]رکوردها!$A:$E,5,0)</f>
        <v>#N/A</v>
      </c>
    </row>
    <row r="4799" spans="1:28" s="41" customFormat="1" hidden="1" x14ac:dyDescent="0.2">
      <c r="A4799" s="36">
        <v>147885</v>
      </c>
      <c r="B4799" s="36">
        <v>1479</v>
      </c>
      <c r="C4799" s="36">
        <v>1513</v>
      </c>
      <c r="D4799" s="39" t="s">
        <v>5175</v>
      </c>
      <c r="E4799" s="36"/>
      <c r="F4799" s="37" t="s">
        <v>108</v>
      </c>
      <c r="G4799" s="37" t="s">
        <v>2298</v>
      </c>
      <c r="H4799" s="38">
        <v>2115013200</v>
      </c>
      <c r="I4799" s="38">
        <v>0</v>
      </c>
      <c r="J4799" s="38">
        <f t="shared" si="75"/>
        <v>2115013200</v>
      </c>
      <c r="K4799" s="38"/>
      <c r="L4799" s="49"/>
      <c r="M4799" s="37" t="s">
        <v>4</v>
      </c>
      <c r="N4799" s="37" t="s">
        <v>5</v>
      </c>
      <c r="O4799" s="37" t="s">
        <v>6</v>
      </c>
      <c r="P4799" s="37" t="s">
        <v>7</v>
      </c>
      <c r="Q4799" s="37" t="s">
        <v>1723</v>
      </c>
      <c r="R4799" s="37" t="s">
        <v>1724</v>
      </c>
      <c r="S4799" s="37" t="s">
        <v>1941</v>
      </c>
      <c r="T4799" s="37" t="s">
        <v>1940</v>
      </c>
      <c r="U4799" s="1" t="e">
        <f>VLOOKUP(T4799,[2]VAT!$A:$D,1,0)</f>
        <v>#N/A</v>
      </c>
      <c r="V4799" s="37" t="s">
        <v>2</v>
      </c>
      <c r="W4799" s="37" t="s">
        <v>2</v>
      </c>
      <c r="X4799" t="e">
        <f>VLOOKUP(T4799,[3]رکوردها!$A:$B,2,0)</f>
        <v>#N/A</v>
      </c>
      <c r="Y4799" t="e">
        <f>VLOOKUP(T4799,[3]رکوردها!$A:$D,4,0)</f>
        <v>#N/A</v>
      </c>
      <c r="Z4799" t="e">
        <f>VLOOKUP(T4799,[3]رکوردها!$A:$C,3,0)</f>
        <v>#N/A</v>
      </c>
      <c r="AA4799" t="e">
        <f>VLOOKUP(T4799,[3]رکوردها!$A:$F,6,0)</f>
        <v>#N/A</v>
      </c>
      <c r="AB4799" t="e">
        <f>VLOOKUP(T4799,[3]رکوردها!$A:$E,5,0)</f>
        <v>#N/A</v>
      </c>
    </row>
    <row r="4800" spans="1:28" s="41" customFormat="1" hidden="1" x14ac:dyDescent="0.2">
      <c r="A4800" s="36">
        <v>147889</v>
      </c>
      <c r="B4800" s="36">
        <v>1479</v>
      </c>
      <c r="C4800" s="36">
        <v>1513</v>
      </c>
      <c r="D4800" s="39" t="s">
        <v>5175</v>
      </c>
      <c r="E4800" s="36"/>
      <c r="F4800" s="37" t="s">
        <v>108</v>
      </c>
      <c r="G4800" s="37" t="s">
        <v>2299</v>
      </c>
      <c r="H4800" s="38">
        <v>2150000000</v>
      </c>
      <c r="I4800" s="38">
        <v>0</v>
      </c>
      <c r="J4800" s="38">
        <f t="shared" si="75"/>
        <v>2150000000</v>
      </c>
      <c r="K4800" s="38"/>
      <c r="L4800" s="49"/>
      <c r="M4800" s="37" t="s">
        <v>4</v>
      </c>
      <c r="N4800" s="37" t="s">
        <v>5</v>
      </c>
      <c r="O4800" s="37" t="s">
        <v>6</v>
      </c>
      <c r="P4800" s="37" t="s">
        <v>7</v>
      </c>
      <c r="Q4800" s="37" t="s">
        <v>1723</v>
      </c>
      <c r="R4800" s="37" t="s">
        <v>1724</v>
      </c>
      <c r="S4800" s="37" t="s">
        <v>1941</v>
      </c>
      <c r="T4800" s="37" t="s">
        <v>1940</v>
      </c>
      <c r="U4800" s="1" t="e">
        <f>VLOOKUP(T4800,[2]VAT!$A:$D,1,0)</f>
        <v>#N/A</v>
      </c>
      <c r="V4800" s="37" t="s">
        <v>2</v>
      </c>
      <c r="W4800" s="37" t="s">
        <v>2</v>
      </c>
      <c r="X4800" t="e">
        <f>VLOOKUP(T4800,[3]رکوردها!$A:$B,2,0)</f>
        <v>#N/A</v>
      </c>
      <c r="Y4800" t="e">
        <f>VLOOKUP(T4800,[3]رکوردها!$A:$D,4,0)</f>
        <v>#N/A</v>
      </c>
      <c r="Z4800" t="e">
        <f>VLOOKUP(T4800,[3]رکوردها!$A:$C,3,0)</f>
        <v>#N/A</v>
      </c>
      <c r="AA4800" t="e">
        <f>VLOOKUP(T4800,[3]رکوردها!$A:$F,6,0)</f>
        <v>#N/A</v>
      </c>
      <c r="AB4800" t="e">
        <f>VLOOKUP(T4800,[3]رکوردها!$A:$E,5,0)</f>
        <v>#N/A</v>
      </c>
    </row>
    <row r="4801" spans="1:28" s="41" customFormat="1" hidden="1" x14ac:dyDescent="0.2">
      <c r="A4801" s="36">
        <v>147893</v>
      </c>
      <c r="B4801" s="36">
        <v>1479</v>
      </c>
      <c r="C4801" s="36">
        <v>1513</v>
      </c>
      <c r="D4801" s="39" t="s">
        <v>5175</v>
      </c>
      <c r="E4801" s="36"/>
      <c r="F4801" s="37" t="s">
        <v>108</v>
      </c>
      <c r="G4801" s="37" t="s">
        <v>2300</v>
      </c>
      <c r="H4801" s="38">
        <v>75000000</v>
      </c>
      <c r="I4801" s="38">
        <v>0</v>
      </c>
      <c r="J4801" s="38">
        <f t="shared" si="75"/>
        <v>75000000</v>
      </c>
      <c r="K4801" s="38"/>
      <c r="L4801" s="49"/>
      <c r="M4801" s="37" t="s">
        <v>4</v>
      </c>
      <c r="N4801" s="37" t="s">
        <v>5</v>
      </c>
      <c r="O4801" s="37" t="s">
        <v>6</v>
      </c>
      <c r="P4801" s="37" t="s">
        <v>7</v>
      </c>
      <c r="Q4801" s="37" t="s">
        <v>1723</v>
      </c>
      <c r="R4801" s="37" t="s">
        <v>1724</v>
      </c>
      <c r="S4801" s="37" t="s">
        <v>1941</v>
      </c>
      <c r="T4801" s="37" t="s">
        <v>1940</v>
      </c>
      <c r="U4801" s="1" t="e">
        <f>VLOOKUP(T4801,[2]VAT!$A:$D,1,0)</f>
        <v>#N/A</v>
      </c>
      <c r="V4801" s="37" t="s">
        <v>2</v>
      </c>
      <c r="W4801" s="37" t="s">
        <v>2</v>
      </c>
      <c r="X4801" t="e">
        <f>VLOOKUP(T4801,[3]رکوردها!$A:$B,2,0)</f>
        <v>#N/A</v>
      </c>
      <c r="Y4801" t="e">
        <f>VLOOKUP(T4801,[3]رکوردها!$A:$D,4,0)</f>
        <v>#N/A</v>
      </c>
      <c r="Z4801" t="e">
        <f>VLOOKUP(T4801,[3]رکوردها!$A:$C,3,0)</f>
        <v>#N/A</v>
      </c>
      <c r="AA4801" t="e">
        <f>VLOOKUP(T4801,[3]رکوردها!$A:$F,6,0)</f>
        <v>#N/A</v>
      </c>
      <c r="AB4801" t="e">
        <f>VLOOKUP(T4801,[3]رکوردها!$A:$E,5,0)</f>
        <v>#N/A</v>
      </c>
    </row>
    <row r="4802" spans="1:28" s="41" customFormat="1" hidden="1" x14ac:dyDescent="0.2">
      <c r="A4802" s="36">
        <v>147897</v>
      </c>
      <c r="B4802" s="36">
        <v>1479</v>
      </c>
      <c r="C4802" s="36">
        <v>1513</v>
      </c>
      <c r="D4802" s="39" t="s">
        <v>5175</v>
      </c>
      <c r="E4802" s="36"/>
      <c r="F4802" s="37" t="s">
        <v>108</v>
      </c>
      <c r="G4802" s="37" t="s">
        <v>2301</v>
      </c>
      <c r="H4802" s="38">
        <v>190161790</v>
      </c>
      <c r="I4802" s="38">
        <v>0</v>
      </c>
      <c r="J4802" s="38">
        <f t="shared" si="75"/>
        <v>190161790</v>
      </c>
      <c r="K4802" s="38"/>
      <c r="L4802" s="49"/>
      <c r="M4802" s="37" t="s">
        <v>4</v>
      </c>
      <c r="N4802" s="37" t="s">
        <v>5</v>
      </c>
      <c r="O4802" s="37" t="s">
        <v>6</v>
      </c>
      <c r="P4802" s="37" t="s">
        <v>7</v>
      </c>
      <c r="Q4802" s="37" t="s">
        <v>1723</v>
      </c>
      <c r="R4802" s="37" t="s">
        <v>1724</v>
      </c>
      <c r="S4802" s="37" t="s">
        <v>1941</v>
      </c>
      <c r="T4802" s="37" t="s">
        <v>1940</v>
      </c>
      <c r="U4802" s="1" t="e">
        <f>VLOOKUP(T4802,[2]VAT!$A:$D,1,0)</f>
        <v>#N/A</v>
      </c>
      <c r="V4802" s="37" t="s">
        <v>2</v>
      </c>
      <c r="W4802" s="37" t="s">
        <v>2</v>
      </c>
      <c r="X4802" t="e">
        <f>VLOOKUP(T4802,[3]رکوردها!$A:$B,2,0)</f>
        <v>#N/A</v>
      </c>
      <c r="Y4802" t="e">
        <f>VLOOKUP(T4802,[3]رکوردها!$A:$D,4,0)</f>
        <v>#N/A</v>
      </c>
      <c r="Z4802" t="e">
        <f>VLOOKUP(T4802,[3]رکوردها!$A:$C,3,0)</f>
        <v>#N/A</v>
      </c>
      <c r="AA4802" t="e">
        <f>VLOOKUP(T4802,[3]رکوردها!$A:$F,6,0)</f>
        <v>#N/A</v>
      </c>
      <c r="AB4802" t="e">
        <f>VLOOKUP(T4802,[3]رکوردها!$A:$E,5,0)</f>
        <v>#N/A</v>
      </c>
    </row>
    <row r="4803" spans="1:28" s="41" customFormat="1" hidden="1" x14ac:dyDescent="0.2">
      <c r="A4803" s="36">
        <v>147901</v>
      </c>
      <c r="B4803" s="36">
        <v>1479</v>
      </c>
      <c r="C4803" s="36">
        <v>1513</v>
      </c>
      <c r="D4803" s="39" t="s">
        <v>5175</v>
      </c>
      <c r="E4803" s="36"/>
      <c r="F4803" s="37" t="s">
        <v>108</v>
      </c>
      <c r="G4803" s="37" t="s">
        <v>2302</v>
      </c>
      <c r="H4803" s="38">
        <v>2150000000</v>
      </c>
      <c r="I4803" s="38">
        <v>0</v>
      </c>
      <c r="J4803" s="38">
        <f t="shared" si="75"/>
        <v>2150000000</v>
      </c>
      <c r="K4803" s="38"/>
      <c r="L4803" s="49"/>
      <c r="M4803" s="37" t="s">
        <v>4</v>
      </c>
      <c r="N4803" s="37" t="s">
        <v>5</v>
      </c>
      <c r="O4803" s="37" t="s">
        <v>6</v>
      </c>
      <c r="P4803" s="37" t="s">
        <v>7</v>
      </c>
      <c r="Q4803" s="37" t="s">
        <v>1723</v>
      </c>
      <c r="R4803" s="37" t="s">
        <v>1724</v>
      </c>
      <c r="S4803" s="37" t="s">
        <v>1941</v>
      </c>
      <c r="T4803" s="37" t="s">
        <v>1940</v>
      </c>
      <c r="U4803" s="1" t="e">
        <f>VLOOKUP(T4803,[2]VAT!$A:$D,1,0)</f>
        <v>#N/A</v>
      </c>
      <c r="V4803" s="37" t="s">
        <v>2</v>
      </c>
      <c r="W4803" s="37" t="s">
        <v>2</v>
      </c>
      <c r="X4803" t="e">
        <f>VLOOKUP(T4803,[3]رکوردها!$A:$B,2,0)</f>
        <v>#N/A</v>
      </c>
      <c r="Y4803" t="e">
        <f>VLOOKUP(T4803,[3]رکوردها!$A:$D,4,0)</f>
        <v>#N/A</v>
      </c>
      <c r="Z4803" t="e">
        <f>VLOOKUP(T4803,[3]رکوردها!$A:$C,3,0)</f>
        <v>#N/A</v>
      </c>
      <c r="AA4803" t="e">
        <f>VLOOKUP(T4803,[3]رکوردها!$A:$F,6,0)</f>
        <v>#N/A</v>
      </c>
      <c r="AB4803" t="e">
        <f>VLOOKUP(T4803,[3]رکوردها!$A:$E,5,0)</f>
        <v>#N/A</v>
      </c>
    </row>
    <row r="4804" spans="1:28" s="41" customFormat="1" hidden="1" x14ac:dyDescent="0.2">
      <c r="A4804" s="36">
        <v>148113</v>
      </c>
      <c r="B4804" s="36">
        <v>1480</v>
      </c>
      <c r="C4804" s="36">
        <v>1525</v>
      </c>
      <c r="D4804" s="36" t="str">
        <f>VLOOKUP(C4804,Piv.Analysis!A:AA,27,0)</f>
        <v>اصلاح و انتقال</v>
      </c>
      <c r="E4804" s="36"/>
      <c r="F4804" s="37" t="s">
        <v>108</v>
      </c>
      <c r="G4804" s="37" t="s">
        <v>2303</v>
      </c>
      <c r="H4804" s="38">
        <v>0</v>
      </c>
      <c r="I4804" s="38">
        <v>71000000000</v>
      </c>
      <c r="J4804" s="38">
        <f t="shared" si="75"/>
        <v>-71000000000</v>
      </c>
      <c r="K4804" s="38"/>
      <c r="L4804" s="49"/>
      <c r="M4804" s="37" t="s">
        <v>4</v>
      </c>
      <c r="N4804" s="37" t="s">
        <v>5</v>
      </c>
      <c r="O4804" s="37" t="s">
        <v>6</v>
      </c>
      <c r="P4804" s="37" t="s">
        <v>7</v>
      </c>
      <c r="Q4804" s="37" t="s">
        <v>1723</v>
      </c>
      <c r="R4804" s="37" t="s">
        <v>1724</v>
      </c>
      <c r="S4804" s="37" t="s">
        <v>1941</v>
      </c>
      <c r="T4804" s="37" t="s">
        <v>1940</v>
      </c>
      <c r="U4804" s="1" t="e">
        <f>VLOOKUP(T4804,[2]VAT!$A:$D,1,0)</f>
        <v>#N/A</v>
      </c>
      <c r="V4804" s="37" t="s">
        <v>2</v>
      </c>
      <c r="W4804" s="37" t="s">
        <v>2</v>
      </c>
      <c r="X4804" t="e">
        <f>VLOOKUP(T4804,[3]رکوردها!$A:$B,2,0)</f>
        <v>#N/A</v>
      </c>
      <c r="Y4804" t="e">
        <f>VLOOKUP(T4804,[3]رکوردها!$A:$D,4,0)</f>
        <v>#N/A</v>
      </c>
      <c r="Z4804" t="e">
        <f>VLOOKUP(T4804,[3]رکوردها!$A:$C,3,0)</f>
        <v>#N/A</v>
      </c>
      <c r="AA4804" t="e">
        <f>VLOOKUP(T4804,[3]رکوردها!$A:$F,6,0)</f>
        <v>#N/A</v>
      </c>
      <c r="AB4804" t="e">
        <f>VLOOKUP(T4804,[3]رکوردها!$A:$E,5,0)</f>
        <v>#N/A</v>
      </c>
    </row>
    <row r="4805" spans="1:28" s="41" customFormat="1" hidden="1" x14ac:dyDescent="0.2">
      <c r="A4805" s="36">
        <v>148114</v>
      </c>
      <c r="B4805" s="36">
        <v>1480</v>
      </c>
      <c r="C4805" s="36">
        <v>1525</v>
      </c>
      <c r="D4805" s="36" t="str">
        <f>VLOOKUP(C4805,Piv.Analysis!A:AA,27,0)</f>
        <v>اصلاح و انتقال</v>
      </c>
      <c r="E4805" s="36"/>
      <c r="F4805" s="37" t="s">
        <v>108</v>
      </c>
      <c r="G4805" s="37" t="s">
        <v>2304</v>
      </c>
      <c r="H4805" s="38">
        <v>0</v>
      </c>
      <c r="I4805" s="38">
        <v>5096208470</v>
      </c>
      <c r="J4805" s="38">
        <f t="shared" si="75"/>
        <v>-5096208470</v>
      </c>
      <c r="K4805" s="38"/>
      <c r="L4805" s="49"/>
      <c r="M4805" s="37" t="s">
        <v>4</v>
      </c>
      <c r="N4805" s="37" t="s">
        <v>5</v>
      </c>
      <c r="O4805" s="37" t="s">
        <v>6</v>
      </c>
      <c r="P4805" s="37" t="s">
        <v>7</v>
      </c>
      <c r="Q4805" s="37" t="s">
        <v>1723</v>
      </c>
      <c r="R4805" s="37" t="s">
        <v>1724</v>
      </c>
      <c r="S4805" s="37" t="s">
        <v>1941</v>
      </c>
      <c r="T4805" s="37" t="s">
        <v>1940</v>
      </c>
      <c r="U4805" s="1" t="e">
        <f>VLOOKUP(T4805,[2]VAT!$A:$D,1,0)</f>
        <v>#N/A</v>
      </c>
      <c r="V4805" s="37" t="s">
        <v>2</v>
      </c>
      <c r="W4805" s="37" t="s">
        <v>2</v>
      </c>
      <c r="X4805" t="e">
        <f>VLOOKUP(T4805,[3]رکوردها!$A:$B,2,0)</f>
        <v>#N/A</v>
      </c>
      <c r="Y4805" t="e">
        <f>VLOOKUP(T4805,[3]رکوردها!$A:$D,4,0)</f>
        <v>#N/A</v>
      </c>
      <c r="Z4805" t="e">
        <f>VLOOKUP(T4805,[3]رکوردها!$A:$C,3,0)</f>
        <v>#N/A</v>
      </c>
      <c r="AA4805" t="e">
        <f>VLOOKUP(T4805,[3]رکوردها!$A:$F,6,0)</f>
        <v>#N/A</v>
      </c>
      <c r="AB4805" t="e">
        <f>VLOOKUP(T4805,[3]رکوردها!$A:$E,5,0)</f>
        <v>#N/A</v>
      </c>
    </row>
    <row r="4806" spans="1:28" s="41" customFormat="1" hidden="1" x14ac:dyDescent="0.2">
      <c r="A4806" s="36">
        <v>147912</v>
      </c>
      <c r="B4806" s="36">
        <v>1490</v>
      </c>
      <c r="C4806" s="36">
        <v>1514</v>
      </c>
      <c r="D4806" s="36" t="str">
        <f>VLOOKUP(C4806,Piv.Analysis!A:AA,27,0)</f>
        <v>دریافت و پرداخت</v>
      </c>
      <c r="E4806" s="36"/>
      <c r="F4806" s="37" t="s">
        <v>297</v>
      </c>
      <c r="G4806" s="37" t="s">
        <v>2305</v>
      </c>
      <c r="H4806" s="38">
        <v>0</v>
      </c>
      <c r="I4806" s="38">
        <v>25000000000</v>
      </c>
      <c r="J4806" s="38">
        <f t="shared" si="75"/>
        <v>-25000000000</v>
      </c>
      <c r="K4806" s="38"/>
      <c r="L4806" s="49"/>
      <c r="M4806" s="37" t="s">
        <v>4</v>
      </c>
      <c r="N4806" s="37" t="s">
        <v>5</v>
      </c>
      <c r="O4806" s="37" t="s">
        <v>6</v>
      </c>
      <c r="P4806" s="37" t="s">
        <v>7</v>
      </c>
      <c r="Q4806" s="37" t="s">
        <v>1723</v>
      </c>
      <c r="R4806" s="37" t="s">
        <v>1724</v>
      </c>
      <c r="S4806" s="37" t="s">
        <v>1941</v>
      </c>
      <c r="T4806" s="37" t="s">
        <v>1940</v>
      </c>
      <c r="U4806" s="1" t="e">
        <f>VLOOKUP(T4806,[2]VAT!$A:$D,1,0)</f>
        <v>#N/A</v>
      </c>
      <c r="V4806" s="37" t="s">
        <v>2</v>
      </c>
      <c r="W4806" s="37" t="s">
        <v>2</v>
      </c>
      <c r="X4806" t="e">
        <f>VLOOKUP(T4806,[3]رکوردها!$A:$B,2,0)</f>
        <v>#N/A</v>
      </c>
      <c r="Y4806" t="e">
        <f>VLOOKUP(T4806,[3]رکوردها!$A:$D,4,0)</f>
        <v>#N/A</v>
      </c>
      <c r="Z4806" t="e">
        <f>VLOOKUP(T4806,[3]رکوردها!$A:$C,3,0)</f>
        <v>#N/A</v>
      </c>
      <c r="AA4806" t="e">
        <f>VLOOKUP(T4806,[3]رکوردها!$A:$F,6,0)</f>
        <v>#N/A</v>
      </c>
      <c r="AB4806" t="e">
        <f>VLOOKUP(T4806,[3]رکوردها!$A:$E,5,0)</f>
        <v>#N/A</v>
      </c>
    </row>
    <row r="4807" spans="1:28" s="41" customFormat="1" hidden="1" x14ac:dyDescent="0.2">
      <c r="A4807" s="36">
        <v>147914</v>
      </c>
      <c r="B4807" s="36">
        <v>1490</v>
      </c>
      <c r="C4807" s="36">
        <v>1514</v>
      </c>
      <c r="D4807" s="36" t="str">
        <f>VLOOKUP(C4807,Piv.Analysis!A:AA,27,0)</f>
        <v>دریافت و پرداخت</v>
      </c>
      <c r="E4807" s="36"/>
      <c r="F4807" s="37" t="s">
        <v>297</v>
      </c>
      <c r="G4807" s="37" t="s">
        <v>2306</v>
      </c>
      <c r="H4807" s="38">
        <v>0</v>
      </c>
      <c r="I4807" s="38">
        <v>20000000000</v>
      </c>
      <c r="J4807" s="38">
        <f t="shared" si="75"/>
        <v>-20000000000</v>
      </c>
      <c r="K4807" s="38"/>
      <c r="L4807" s="49"/>
      <c r="M4807" s="37" t="s">
        <v>4</v>
      </c>
      <c r="N4807" s="37" t="s">
        <v>5</v>
      </c>
      <c r="O4807" s="37" t="s">
        <v>6</v>
      </c>
      <c r="P4807" s="37" t="s">
        <v>7</v>
      </c>
      <c r="Q4807" s="37" t="s">
        <v>1723</v>
      </c>
      <c r="R4807" s="37" t="s">
        <v>1724</v>
      </c>
      <c r="S4807" s="37" t="s">
        <v>1941</v>
      </c>
      <c r="T4807" s="37" t="s">
        <v>1940</v>
      </c>
      <c r="U4807" s="1" t="e">
        <f>VLOOKUP(T4807,[2]VAT!$A:$D,1,0)</f>
        <v>#N/A</v>
      </c>
      <c r="V4807" s="37" t="s">
        <v>2</v>
      </c>
      <c r="W4807" s="37" t="s">
        <v>2</v>
      </c>
      <c r="X4807" t="e">
        <f>VLOOKUP(T4807,[3]رکوردها!$A:$B,2,0)</f>
        <v>#N/A</v>
      </c>
      <c r="Y4807" t="e">
        <f>VLOOKUP(T4807,[3]رکوردها!$A:$D,4,0)</f>
        <v>#N/A</v>
      </c>
      <c r="Z4807" t="e">
        <f>VLOOKUP(T4807,[3]رکوردها!$A:$C,3,0)</f>
        <v>#N/A</v>
      </c>
      <c r="AA4807" t="e">
        <f>VLOOKUP(T4807,[3]رکوردها!$A:$F,6,0)</f>
        <v>#N/A</v>
      </c>
      <c r="AB4807" t="e">
        <f>VLOOKUP(T4807,[3]رکوردها!$A:$E,5,0)</f>
        <v>#N/A</v>
      </c>
    </row>
    <row r="4808" spans="1:28" s="41" customFormat="1" hidden="1" x14ac:dyDescent="0.2">
      <c r="A4808" s="36">
        <v>147915</v>
      </c>
      <c r="B4808" s="36">
        <v>1490</v>
      </c>
      <c r="C4808" s="36">
        <v>1514</v>
      </c>
      <c r="D4808" s="36" t="str">
        <f>VLOOKUP(C4808,Piv.Analysis!A:AA,27,0)</f>
        <v>دریافت و پرداخت</v>
      </c>
      <c r="E4808" s="36"/>
      <c r="F4808" s="37" t="s">
        <v>297</v>
      </c>
      <c r="G4808" s="37" t="s">
        <v>2307</v>
      </c>
      <c r="H4808" s="38">
        <v>0</v>
      </c>
      <c r="I4808" s="38">
        <v>7491112200</v>
      </c>
      <c r="J4808" s="38">
        <f t="shared" si="75"/>
        <v>-7491112200</v>
      </c>
      <c r="K4808" s="38"/>
      <c r="L4808" s="49"/>
      <c r="M4808" s="37" t="s">
        <v>4</v>
      </c>
      <c r="N4808" s="37" t="s">
        <v>5</v>
      </c>
      <c r="O4808" s="37" t="s">
        <v>6</v>
      </c>
      <c r="P4808" s="37" t="s">
        <v>7</v>
      </c>
      <c r="Q4808" s="37" t="s">
        <v>1723</v>
      </c>
      <c r="R4808" s="37" t="s">
        <v>1724</v>
      </c>
      <c r="S4808" s="37" t="s">
        <v>1941</v>
      </c>
      <c r="T4808" s="37" t="s">
        <v>1940</v>
      </c>
      <c r="U4808" s="1" t="e">
        <f>VLOOKUP(T4808,[2]VAT!$A:$D,1,0)</f>
        <v>#N/A</v>
      </c>
      <c r="V4808" s="37" t="s">
        <v>2</v>
      </c>
      <c r="W4808" s="37" t="s">
        <v>2</v>
      </c>
      <c r="X4808" t="e">
        <f>VLOOKUP(T4808,[3]رکوردها!$A:$B,2,0)</f>
        <v>#N/A</v>
      </c>
      <c r="Y4808" t="e">
        <f>VLOOKUP(T4808,[3]رکوردها!$A:$D,4,0)</f>
        <v>#N/A</v>
      </c>
      <c r="Z4808" t="e">
        <f>VLOOKUP(T4808,[3]رکوردها!$A:$C,3,0)</f>
        <v>#N/A</v>
      </c>
      <c r="AA4808" t="e">
        <f>VLOOKUP(T4808,[3]رکوردها!$A:$F,6,0)</f>
        <v>#N/A</v>
      </c>
      <c r="AB4808" t="e">
        <f>VLOOKUP(T4808,[3]رکوردها!$A:$E,5,0)</f>
        <v>#N/A</v>
      </c>
    </row>
    <row r="4809" spans="1:28" s="41" customFormat="1" hidden="1" x14ac:dyDescent="0.2">
      <c r="A4809" s="36">
        <v>147916</v>
      </c>
      <c r="B4809" s="36">
        <v>1490</v>
      </c>
      <c r="C4809" s="36">
        <v>1514</v>
      </c>
      <c r="D4809" s="36" t="str">
        <f>VLOOKUP(C4809,Piv.Analysis!A:AA,27,0)</f>
        <v>دریافت و پرداخت</v>
      </c>
      <c r="E4809" s="36"/>
      <c r="F4809" s="37" t="s">
        <v>297</v>
      </c>
      <c r="G4809" s="37" t="s">
        <v>2308</v>
      </c>
      <c r="H4809" s="38">
        <v>0</v>
      </c>
      <c r="I4809" s="38">
        <v>538075647</v>
      </c>
      <c r="J4809" s="38">
        <f t="shared" si="75"/>
        <v>-538075647</v>
      </c>
      <c r="K4809" s="38"/>
      <c r="L4809" s="49"/>
      <c r="M4809" s="37" t="s">
        <v>4</v>
      </c>
      <c r="N4809" s="37" t="s">
        <v>5</v>
      </c>
      <c r="O4809" s="37" t="s">
        <v>6</v>
      </c>
      <c r="P4809" s="37" t="s">
        <v>7</v>
      </c>
      <c r="Q4809" s="37" t="s">
        <v>1723</v>
      </c>
      <c r="R4809" s="37" t="s">
        <v>1724</v>
      </c>
      <c r="S4809" s="37" t="s">
        <v>1941</v>
      </c>
      <c r="T4809" s="37" t="s">
        <v>1940</v>
      </c>
      <c r="U4809" s="1" t="e">
        <f>VLOOKUP(T4809,[2]VAT!$A:$D,1,0)</f>
        <v>#N/A</v>
      </c>
      <c r="V4809" s="37" t="s">
        <v>2</v>
      </c>
      <c r="W4809" s="37" t="s">
        <v>2</v>
      </c>
      <c r="X4809" t="e">
        <f>VLOOKUP(T4809,[3]رکوردها!$A:$B,2,0)</f>
        <v>#N/A</v>
      </c>
      <c r="Y4809" t="e">
        <f>VLOOKUP(T4809,[3]رکوردها!$A:$D,4,0)</f>
        <v>#N/A</v>
      </c>
      <c r="Z4809" t="e">
        <f>VLOOKUP(T4809,[3]رکوردها!$A:$C,3,0)</f>
        <v>#N/A</v>
      </c>
      <c r="AA4809" t="e">
        <f>VLOOKUP(T4809,[3]رکوردها!$A:$F,6,0)</f>
        <v>#N/A</v>
      </c>
      <c r="AB4809" t="e">
        <f>VLOOKUP(T4809,[3]رکوردها!$A:$E,5,0)</f>
        <v>#N/A</v>
      </c>
    </row>
    <row r="4810" spans="1:28" s="41" customFormat="1" hidden="1" x14ac:dyDescent="0.2">
      <c r="A4810" s="36">
        <v>147917</v>
      </c>
      <c r="B4810" s="36">
        <v>1490</v>
      </c>
      <c r="C4810" s="36">
        <v>1514</v>
      </c>
      <c r="D4810" s="36" t="str">
        <f>VLOOKUP(C4810,Piv.Analysis!A:AA,27,0)</f>
        <v>دریافت و پرداخت</v>
      </c>
      <c r="E4810" s="36"/>
      <c r="F4810" s="37" t="s">
        <v>297</v>
      </c>
      <c r="G4810" s="37" t="s">
        <v>2309</v>
      </c>
      <c r="H4810" s="38">
        <v>0</v>
      </c>
      <c r="I4810" s="38">
        <v>1276636166</v>
      </c>
      <c r="J4810" s="38">
        <f t="shared" si="75"/>
        <v>-1276636166</v>
      </c>
      <c r="K4810" s="38"/>
      <c r="L4810" s="49"/>
      <c r="M4810" s="37" t="s">
        <v>4</v>
      </c>
      <c r="N4810" s="37" t="s">
        <v>5</v>
      </c>
      <c r="O4810" s="37" t="s">
        <v>6</v>
      </c>
      <c r="P4810" s="37" t="s">
        <v>7</v>
      </c>
      <c r="Q4810" s="37" t="s">
        <v>1723</v>
      </c>
      <c r="R4810" s="37" t="s">
        <v>1724</v>
      </c>
      <c r="S4810" s="37" t="s">
        <v>1941</v>
      </c>
      <c r="T4810" s="37" t="s">
        <v>1940</v>
      </c>
      <c r="U4810" s="1" t="e">
        <f>VLOOKUP(T4810,[2]VAT!$A:$D,1,0)</f>
        <v>#N/A</v>
      </c>
      <c r="V4810" s="37" t="s">
        <v>2</v>
      </c>
      <c r="W4810" s="37" t="s">
        <v>2</v>
      </c>
      <c r="X4810" t="e">
        <f>VLOOKUP(T4810,[3]رکوردها!$A:$B,2,0)</f>
        <v>#N/A</v>
      </c>
      <c r="Y4810" t="e">
        <f>VLOOKUP(T4810,[3]رکوردها!$A:$D,4,0)</f>
        <v>#N/A</v>
      </c>
      <c r="Z4810" t="e">
        <f>VLOOKUP(T4810,[3]رکوردها!$A:$C,3,0)</f>
        <v>#N/A</v>
      </c>
      <c r="AA4810" t="e">
        <f>VLOOKUP(T4810,[3]رکوردها!$A:$F,6,0)</f>
        <v>#N/A</v>
      </c>
      <c r="AB4810" t="e">
        <f>VLOOKUP(T4810,[3]رکوردها!$A:$E,5,0)</f>
        <v>#N/A</v>
      </c>
    </row>
    <row r="4811" spans="1:28" s="41" customFormat="1" hidden="1" x14ac:dyDescent="0.2">
      <c r="A4811" s="36">
        <v>147918</v>
      </c>
      <c r="B4811" s="36">
        <v>1490</v>
      </c>
      <c r="C4811" s="36">
        <v>1514</v>
      </c>
      <c r="D4811" s="36" t="str">
        <f>VLOOKUP(C4811,Piv.Analysis!A:AA,27,0)</f>
        <v>دریافت و پرداخت</v>
      </c>
      <c r="E4811" s="36"/>
      <c r="F4811" s="37" t="s">
        <v>297</v>
      </c>
      <c r="G4811" s="37" t="s">
        <v>2310</v>
      </c>
      <c r="H4811" s="38">
        <v>0</v>
      </c>
      <c r="I4811" s="38">
        <v>189660000</v>
      </c>
      <c r="J4811" s="38">
        <f t="shared" ref="J4811:J4874" si="76">H4811-I4811</f>
        <v>-189660000</v>
      </c>
      <c r="K4811" s="38"/>
      <c r="L4811" s="49"/>
      <c r="M4811" s="37" t="s">
        <v>4</v>
      </c>
      <c r="N4811" s="37" t="s">
        <v>5</v>
      </c>
      <c r="O4811" s="37" t="s">
        <v>6</v>
      </c>
      <c r="P4811" s="37" t="s">
        <v>7</v>
      </c>
      <c r="Q4811" s="37" t="s">
        <v>1723</v>
      </c>
      <c r="R4811" s="37" t="s">
        <v>1724</v>
      </c>
      <c r="S4811" s="37" t="s">
        <v>1941</v>
      </c>
      <c r="T4811" s="37" t="s">
        <v>1940</v>
      </c>
      <c r="U4811" s="1" t="e">
        <f>VLOOKUP(T4811,[2]VAT!$A:$D,1,0)</f>
        <v>#N/A</v>
      </c>
      <c r="V4811" s="37" t="s">
        <v>2</v>
      </c>
      <c r="W4811" s="37" t="s">
        <v>2</v>
      </c>
      <c r="X4811" t="e">
        <f>VLOOKUP(T4811,[3]رکوردها!$A:$B,2,0)</f>
        <v>#N/A</v>
      </c>
      <c r="Y4811" t="e">
        <f>VLOOKUP(T4811,[3]رکوردها!$A:$D,4,0)</f>
        <v>#N/A</v>
      </c>
      <c r="Z4811" t="e">
        <f>VLOOKUP(T4811,[3]رکوردها!$A:$C,3,0)</f>
        <v>#N/A</v>
      </c>
      <c r="AA4811" t="e">
        <f>VLOOKUP(T4811,[3]رکوردها!$A:$F,6,0)</f>
        <v>#N/A</v>
      </c>
      <c r="AB4811" t="e">
        <f>VLOOKUP(T4811,[3]رکوردها!$A:$E,5,0)</f>
        <v>#N/A</v>
      </c>
    </row>
    <row r="4812" spans="1:28" s="41" customFormat="1" hidden="1" x14ac:dyDescent="0.2">
      <c r="A4812" s="36">
        <v>147919</v>
      </c>
      <c r="B4812" s="36">
        <v>1490</v>
      </c>
      <c r="C4812" s="36">
        <v>1514</v>
      </c>
      <c r="D4812" s="36" t="str">
        <f>VLOOKUP(C4812,Piv.Analysis!A:AA,27,0)</f>
        <v>دریافت و پرداخت</v>
      </c>
      <c r="E4812" s="36"/>
      <c r="F4812" s="37" t="s">
        <v>297</v>
      </c>
      <c r="G4812" s="37" t="s">
        <v>2311</v>
      </c>
      <c r="H4812" s="38">
        <v>0</v>
      </c>
      <c r="I4812" s="38">
        <v>10839635800</v>
      </c>
      <c r="J4812" s="38">
        <f t="shared" si="76"/>
        <v>-10839635800</v>
      </c>
      <c r="K4812" s="38"/>
      <c r="L4812" s="49"/>
      <c r="M4812" s="37" t="s">
        <v>4</v>
      </c>
      <c r="N4812" s="37" t="s">
        <v>5</v>
      </c>
      <c r="O4812" s="37" t="s">
        <v>6</v>
      </c>
      <c r="P4812" s="37" t="s">
        <v>7</v>
      </c>
      <c r="Q4812" s="37" t="s">
        <v>1723</v>
      </c>
      <c r="R4812" s="37" t="s">
        <v>1724</v>
      </c>
      <c r="S4812" s="37" t="s">
        <v>1941</v>
      </c>
      <c r="T4812" s="37" t="s">
        <v>1940</v>
      </c>
      <c r="U4812" s="1" t="e">
        <f>VLOOKUP(T4812,[2]VAT!$A:$D,1,0)</f>
        <v>#N/A</v>
      </c>
      <c r="V4812" s="37" t="s">
        <v>2</v>
      </c>
      <c r="W4812" s="37" t="s">
        <v>2</v>
      </c>
      <c r="X4812" t="e">
        <f>VLOOKUP(T4812,[3]رکوردها!$A:$B,2,0)</f>
        <v>#N/A</v>
      </c>
      <c r="Y4812" t="e">
        <f>VLOOKUP(T4812,[3]رکوردها!$A:$D,4,0)</f>
        <v>#N/A</v>
      </c>
      <c r="Z4812" t="e">
        <f>VLOOKUP(T4812,[3]رکوردها!$A:$C,3,0)</f>
        <v>#N/A</v>
      </c>
      <c r="AA4812" t="e">
        <f>VLOOKUP(T4812,[3]رکوردها!$A:$F,6,0)</f>
        <v>#N/A</v>
      </c>
      <c r="AB4812" t="e">
        <f>VLOOKUP(T4812,[3]رکوردها!$A:$E,5,0)</f>
        <v>#N/A</v>
      </c>
    </row>
    <row r="4813" spans="1:28" s="41" customFormat="1" hidden="1" x14ac:dyDescent="0.2">
      <c r="A4813" s="36">
        <v>147920</v>
      </c>
      <c r="B4813" s="36">
        <v>1490</v>
      </c>
      <c r="C4813" s="36">
        <v>1514</v>
      </c>
      <c r="D4813" s="36" t="str">
        <f>VLOOKUP(C4813,Piv.Analysis!A:AA,27,0)</f>
        <v>دریافت و پرداخت</v>
      </c>
      <c r="E4813" s="36"/>
      <c r="F4813" s="37" t="s">
        <v>297</v>
      </c>
      <c r="G4813" s="37" t="s">
        <v>2312</v>
      </c>
      <c r="H4813" s="38">
        <v>0</v>
      </c>
      <c r="I4813" s="38">
        <v>5887041146</v>
      </c>
      <c r="J4813" s="38">
        <f t="shared" si="76"/>
        <v>-5887041146</v>
      </c>
      <c r="K4813" s="38"/>
      <c r="L4813" s="49"/>
      <c r="M4813" s="37" t="s">
        <v>4</v>
      </c>
      <c r="N4813" s="37" t="s">
        <v>5</v>
      </c>
      <c r="O4813" s="37" t="s">
        <v>6</v>
      </c>
      <c r="P4813" s="37" t="s">
        <v>7</v>
      </c>
      <c r="Q4813" s="37" t="s">
        <v>1723</v>
      </c>
      <c r="R4813" s="37" t="s">
        <v>1724</v>
      </c>
      <c r="S4813" s="37" t="s">
        <v>1941</v>
      </c>
      <c r="T4813" s="37" t="s">
        <v>1940</v>
      </c>
      <c r="U4813" s="1" t="e">
        <f>VLOOKUP(T4813,[2]VAT!$A:$D,1,0)</f>
        <v>#N/A</v>
      </c>
      <c r="V4813" s="37" t="s">
        <v>2</v>
      </c>
      <c r="W4813" s="37" t="s">
        <v>2</v>
      </c>
      <c r="X4813" t="e">
        <f>VLOOKUP(T4813,[3]رکوردها!$A:$B,2,0)</f>
        <v>#N/A</v>
      </c>
      <c r="Y4813" t="e">
        <f>VLOOKUP(T4813,[3]رکوردها!$A:$D,4,0)</f>
        <v>#N/A</v>
      </c>
      <c r="Z4813" t="e">
        <f>VLOOKUP(T4813,[3]رکوردها!$A:$C,3,0)</f>
        <v>#N/A</v>
      </c>
      <c r="AA4813" t="e">
        <f>VLOOKUP(T4813,[3]رکوردها!$A:$F,6,0)</f>
        <v>#N/A</v>
      </c>
      <c r="AB4813" t="e">
        <f>VLOOKUP(T4813,[3]رکوردها!$A:$E,5,0)</f>
        <v>#N/A</v>
      </c>
    </row>
    <row r="4814" spans="1:28" s="41" customFormat="1" hidden="1" x14ac:dyDescent="0.2">
      <c r="A4814" s="36">
        <v>148005</v>
      </c>
      <c r="B4814" s="36">
        <v>1493</v>
      </c>
      <c r="C4814" s="36">
        <v>1522</v>
      </c>
      <c r="D4814" s="36" t="str">
        <f>VLOOKUP(C4814,Piv.Analysis!A:AA,27,0)</f>
        <v>دریافت و پرداخت</v>
      </c>
      <c r="E4814" s="36"/>
      <c r="F4814" s="37" t="s">
        <v>297</v>
      </c>
      <c r="G4814" s="37" t="s">
        <v>2313</v>
      </c>
      <c r="H4814" s="38">
        <v>0</v>
      </c>
      <c r="I4814" s="38">
        <v>494454522</v>
      </c>
      <c r="J4814" s="38">
        <f t="shared" si="76"/>
        <v>-494454522</v>
      </c>
      <c r="K4814" s="38"/>
      <c r="L4814" s="49"/>
      <c r="M4814" s="37" t="s">
        <v>4</v>
      </c>
      <c r="N4814" s="37" t="s">
        <v>5</v>
      </c>
      <c r="O4814" s="37" t="s">
        <v>6</v>
      </c>
      <c r="P4814" s="37" t="s">
        <v>7</v>
      </c>
      <c r="Q4814" s="37" t="s">
        <v>1723</v>
      </c>
      <c r="R4814" s="37" t="s">
        <v>1724</v>
      </c>
      <c r="S4814" s="37" t="s">
        <v>1941</v>
      </c>
      <c r="T4814" s="37" t="s">
        <v>1940</v>
      </c>
      <c r="U4814" s="1" t="e">
        <f>VLOOKUP(T4814,[2]VAT!$A:$D,1,0)</f>
        <v>#N/A</v>
      </c>
      <c r="V4814" s="37" t="s">
        <v>2</v>
      </c>
      <c r="W4814" s="37" t="s">
        <v>2</v>
      </c>
      <c r="X4814" t="e">
        <f>VLOOKUP(T4814,[3]رکوردها!$A:$B,2,0)</f>
        <v>#N/A</v>
      </c>
      <c r="Y4814" t="e">
        <f>VLOOKUP(T4814,[3]رکوردها!$A:$D,4,0)</f>
        <v>#N/A</v>
      </c>
      <c r="Z4814" t="e">
        <f>VLOOKUP(T4814,[3]رکوردها!$A:$C,3,0)</f>
        <v>#N/A</v>
      </c>
      <c r="AA4814" t="e">
        <f>VLOOKUP(T4814,[3]رکوردها!$A:$F,6,0)</f>
        <v>#N/A</v>
      </c>
      <c r="AB4814" t="e">
        <f>VLOOKUP(T4814,[3]رکوردها!$A:$E,5,0)</f>
        <v>#N/A</v>
      </c>
    </row>
    <row r="4815" spans="1:28" s="41" customFormat="1" hidden="1" x14ac:dyDescent="0.2">
      <c r="A4815" s="36">
        <v>148006</v>
      </c>
      <c r="B4815" s="36">
        <v>1493</v>
      </c>
      <c r="C4815" s="36">
        <v>1522</v>
      </c>
      <c r="D4815" s="36" t="str">
        <f>VLOOKUP(C4815,Piv.Analysis!A:AA,27,0)</f>
        <v>دریافت و پرداخت</v>
      </c>
      <c r="E4815" s="36"/>
      <c r="F4815" s="37" t="s">
        <v>297</v>
      </c>
      <c r="G4815" s="37" t="s">
        <v>2314</v>
      </c>
      <c r="H4815" s="38">
        <v>0</v>
      </c>
      <c r="I4815" s="38">
        <v>120671256</v>
      </c>
      <c r="J4815" s="38">
        <f t="shared" si="76"/>
        <v>-120671256</v>
      </c>
      <c r="K4815" s="38"/>
      <c r="L4815" s="49"/>
      <c r="M4815" s="37" t="s">
        <v>4</v>
      </c>
      <c r="N4815" s="37" t="s">
        <v>5</v>
      </c>
      <c r="O4815" s="37" t="s">
        <v>6</v>
      </c>
      <c r="P4815" s="37" t="s">
        <v>7</v>
      </c>
      <c r="Q4815" s="37" t="s">
        <v>1723</v>
      </c>
      <c r="R4815" s="37" t="s">
        <v>1724</v>
      </c>
      <c r="S4815" s="37" t="s">
        <v>1941</v>
      </c>
      <c r="T4815" s="37" t="s">
        <v>1940</v>
      </c>
      <c r="U4815" s="1" t="e">
        <f>VLOOKUP(T4815,[2]VAT!$A:$D,1,0)</f>
        <v>#N/A</v>
      </c>
      <c r="V4815" s="37" t="s">
        <v>2</v>
      </c>
      <c r="W4815" s="37" t="s">
        <v>2</v>
      </c>
      <c r="X4815" t="e">
        <f>VLOOKUP(T4815,[3]رکوردها!$A:$B,2,0)</f>
        <v>#N/A</v>
      </c>
      <c r="Y4815" t="e">
        <f>VLOOKUP(T4815,[3]رکوردها!$A:$D,4,0)</f>
        <v>#N/A</v>
      </c>
      <c r="Z4815" t="e">
        <f>VLOOKUP(T4815,[3]رکوردها!$A:$C,3,0)</f>
        <v>#N/A</v>
      </c>
      <c r="AA4815" t="e">
        <f>VLOOKUP(T4815,[3]رکوردها!$A:$F,6,0)</f>
        <v>#N/A</v>
      </c>
      <c r="AB4815" t="e">
        <f>VLOOKUP(T4815,[3]رکوردها!$A:$E,5,0)</f>
        <v>#N/A</v>
      </c>
    </row>
    <row r="4816" spans="1:28" s="41" customFormat="1" hidden="1" x14ac:dyDescent="0.2">
      <c r="A4816" s="36">
        <v>148007</v>
      </c>
      <c r="B4816" s="36">
        <v>1493</v>
      </c>
      <c r="C4816" s="36">
        <v>1522</v>
      </c>
      <c r="D4816" s="36" t="str">
        <f>VLOOKUP(C4816,Piv.Analysis!A:AA,27,0)</f>
        <v>دریافت و پرداخت</v>
      </c>
      <c r="E4816" s="36"/>
      <c r="F4816" s="37" t="s">
        <v>297</v>
      </c>
      <c r="G4816" s="37" t="s">
        <v>2315</v>
      </c>
      <c r="H4816" s="38">
        <v>0</v>
      </c>
      <c r="I4816" s="38">
        <v>69461478</v>
      </c>
      <c r="J4816" s="38">
        <f t="shared" si="76"/>
        <v>-69461478</v>
      </c>
      <c r="K4816" s="38"/>
      <c r="L4816" s="49"/>
      <c r="M4816" s="37" t="s">
        <v>4</v>
      </c>
      <c r="N4816" s="37" t="s">
        <v>5</v>
      </c>
      <c r="O4816" s="37" t="s">
        <v>6</v>
      </c>
      <c r="P4816" s="37" t="s">
        <v>7</v>
      </c>
      <c r="Q4816" s="37" t="s">
        <v>1723</v>
      </c>
      <c r="R4816" s="37" t="s">
        <v>1724</v>
      </c>
      <c r="S4816" s="37" t="s">
        <v>1941</v>
      </c>
      <c r="T4816" s="37" t="s">
        <v>1940</v>
      </c>
      <c r="U4816" s="1" t="e">
        <f>VLOOKUP(T4816,[2]VAT!$A:$D,1,0)</f>
        <v>#N/A</v>
      </c>
      <c r="V4816" s="37" t="s">
        <v>2</v>
      </c>
      <c r="W4816" s="37" t="s">
        <v>2</v>
      </c>
      <c r="X4816" t="e">
        <f>VLOOKUP(T4816,[3]رکوردها!$A:$B,2,0)</f>
        <v>#N/A</v>
      </c>
      <c r="Y4816" t="e">
        <f>VLOOKUP(T4816,[3]رکوردها!$A:$D,4,0)</f>
        <v>#N/A</v>
      </c>
      <c r="Z4816" t="e">
        <f>VLOOKUP(T4816,[3]رکوردها!$A:$C,3,0)</f>
        <v>#N/A</v>
      </c>
      <c r="AA4816" t="e">
        <f>VLOOKUP(T4816,[3]رکوردها!$A:$F,6,0)</f>
        <v>#N/A</v>
      </c>
      <c r="AB4816" t="e">
        <f>VLOOKUP(T4816,[3]رکوردها!$A:$E,5,0)</f>
        <v>#N/A</v>
      </c>
    </row>
    <row r="4817" spans="1:28" s="41" customFormat="1" hidden="1" x14ac:dyDescent="0.2">
      <c r="A4817" s="36">
        <v>148008</v>
      </c>
      <c r="B4817" s="36">
        <v>1493</v>
      </c>
      <c r="C4817" s="36">
        <v>1522</v>
      </c>
      <c r="D4817" s="36" t="str">
        <f>VLOOKUP(C4817,Piv.Analysis!A:AA,27,0)</f>
        <v>دریافت و پرداخت</v>
      </c>
      <c r="E4817" s="36"/>
      <c r="F4817" s="37" t="s">
        <v>297</v>
      </c>
      <c r="G4817" s="37" t="s">
        <v>2316</v>
      </c>
      <c r="H4817" s="38">
        <v>0</v>
      </c>
      <c r="I4817" s="38">
        <v>36482894</v>
      </c>
      <c r="J4817" s="38">
        <f t="shared" si="76"/>
        <v>-36482894</v>
      </c>
      <c r="K4817" s="38"/>
      <c r="L4817" s="49"/>
      <c r="M4817" s="37" t="s">
        <v>4</v>
      </c>
      <c r="N4817" s="37" t="s">
        <v>5</v>
      </c>
      <c r="O4817" s="37" t="s">
        <v>6</v>
      </c>
      <c r="P4817" s="37" t="s">
        <v>7</v>
      </c>
      <c r="Q4817" s="37" t="s">
        <v>1723</v>
      </c>
      <c r="R4817" s="37" t="s">
        <v>1724</v>
      </c>
      <c r="S4817" s="37" t="s">
        <v>1941</v>
      </c>
      <c r="T4817" s="37" t="s">
        <v>1940</v>
      </c>
      <c r="U4817" s="1" t="e">
        <f>VLOOKUP(T4817,[2]VAT!$A:$D,1,0)</f>
        <v>#N/A</v>
      </c>
      <c r="V4817" s="37" t="s">
        <v>2</v>
      </c>
      <c r="W4817" s="37" t="s">
        <v>2</v>
      </c>
      <c r="X4817" t="e">
        <f>VLOOKUP(T4817,[3]رکوردها!$A:$B,2,0)</f>
        <v>#N/A</v>
      </c>
      <c r="Y4817" t="e">
        <f>VLOOKUP(T4817,[3]رکوردها!$A:$D,4,0)</f>
        <v>#N/A</v>
      </c>
      <c r="Z4817" t="e">
        <f>VLOOKUP(T4817,[3]رکوردها!$A:$C,3,0)</f>
        <v>#N/A</v>
      </c>
      <c r="AA4817" t="e">
        <f>VLOOKUP(T4817,[3]رکوردها!$A:$F,6,0)</f>
        <v>#N/A</v>
      </c>
      <c r="AB4817" t="e">
        <f>VLOOKUP(T4817,[3]رکوردها!$A:$E,5,0)</f>
        <v>#N/A</v>
      </c>
    </row>
    <row r="4818" spans="1:28" s="41" customFormat="1" hidden="1" x14ac:dyDescent="0.2">
      <c r="A4818" s="36">
        <v>175811</v>
      </c>
      <c r="B4818" s="36">
        <v>1501</v>
      </c>
      <c r="C4818" s="36">
        <v>1747</v>
      </c>
      <c r="D4818" s="36" t="str">
        <f>VLOOKUP(C4818,Piv.Analysis!A:AA,27,0)</f>
        <v>اصلاح و انتقال</v>
      </c>
      <c r="E4818" s="36"/>
      <c r="F4818" s="37" t="s">
        <v>297</v>
      </c>
      <c r="G4818" s="37" t="s">
        <v>2317</v>
      </c>
      <c r="H4818" s="38">
        <v>0</v>
      </c>
      <c r="I4818" s="38">
        <v>482286863</v>
      </c>
      <c r="J4818" s="38">
        <f t="shared" si="76"/>
        <v>-482286863</v>
      </c>
      <c r="K4818" s="38"/>
      <c r="L4818" s="49"/>
      <c r="M4818" s="37" t="s">
        <v>4</v>
      </c>
      <c r="N4818" s="37" t="s">
        <v>5</v>
      </c>
      <c r="O4818" s="37" t="s">
        <v>6</v>
      </c>
      <c r="P4818" s="37" t="s">
        <v>7</v>
      </c>
      <c r="Q4818" s="37" t="s">
        <v>1723</v>
      </c>
      <c r="R4818" s="37" t="s">
        <v>1724</v>
      </c>
      <c r="S4818" s="37" t="s">
        <v>1941</v>
      </c>
      <c r="T4818" s="37" t="s">
        <v>1940</v>
      </c>
      <c r="U4818" s="1" t="e">
        <f>VLOOKUP(T4818,[2]VAT!$A:$D,1,0)</f>
        <v>#N/A</v>
      </c>
      <c r="V4818" s="37" t="s">
        <v>2</v>
      </c>
      <c r="W4818" s="37" t="s">
        <v>2</v>
      </c>
      <c r="X4818" t="e">
        <f>VLOOKUP(T4818,[3]رکوردها!$A:$B,2,0)</f>
        <v>#N/A</v>
      </c>
      <c r="Y4818" t="e">
        <f>VLOOKUP(T4818,[3]رکوردها!$A:$D,4,0)</f>
        <v>#N/A</v>
      </c>
      <c r="Z4818" t="e">
        <f>VLOOKUP(T4818,[3]رکوردها!$A:$C,3,0)</f>
        <v>#N/A</v>
      </c>
      <c r="AA4818" t="e">
        <f>VLOOKUP(T4818,[3]رکوردها!$A:$F,6,0)</f>
        <v>#N/A</v>
      </c>
      <c r="AB4818" t="e">
        <f>VLOOKUP(T4818,[3]رکوردها!$A:$E,5,0)</f>
        <v>#N/A</v>
      </c>
    </row>
    <row r="4819" spans="1:28" s="41" customFormat="1" hidden="1" x14ac:dyDescent="0.2">
      <c r="A4819" s="36">
        <v>175812</v>
      </c>
      <c r="B4819" s="36">
        <v>1501</v>
      </c>
      <c r="C4819" s="36">
        <v>1747</v>
      </c>
      <c r="D4819" s="36" t="str">
        <f>VLOOKUP(C4819,Piv.Analysis!A:AA,27,0)</f>
        <v>اصلاح و انتقال</v>
      </c>
      <c r="E4819" s="36"/>
      <c r="F4819" s="37" t="s">
        <v>297</v>
      </c>
      <c r="G4819" s="37" t="s">
        <v>2318</v>
      </c>
      <c r="H4819" s="38">
        <v>0</v>
      </c>
      <c r="I4819" s="38">
        <v>136250000</v>
      </c>
      <c r="J4819" s="38">
        <f t="shared" si="76"/>
        <v>-136250000</v>
      </c>
      <c r="K4819" s="38"/>
      <c r="L4819" s="49"/>
      <c r="M4819" s="37" t="s">
        <v>4</v>
      </c>
      <c r="N4819" s="37" t="s">
        <v>5</v>
      </c>
      <c r="O4819" s="37" t="s">
        <v>6</v>
      </c>
      <c r="P4819" s="37" t="s">
        <v>7</v>
      </c>
      <c r="Q4819" s="37" t="s">
        <v>1723</v>
      </c>
      <c r="R4819" s="37" t="s">
        <v>1724</v>
      </c>
      <c r="S4819" s="37" t="s">
        <v>1941</v>
      </c>
      <c r="T4819" s="37" t="s">
        <v>1940</v>
      </c>
      <c r="U4819" s="1" t="e">
        <f>VLOOKUP(T4819,[2]VAT!$A:$D,1,0)</f>
        <v>#N/A</v>
      </c>
      <c r="V4819" s="37" t="s">
        <v>2</v>
      </c>
      <c r="W4819" s="37" t="s">
        <v>2</v>
      </c>
      <c r="X4819" t="e">
        <f>VLOOKUP(T4819,[3]رکوردها!$A:$B,2,0)</f>
        <v>#N/A</v>
      </c>
      <c r="Y4819" t="e">
        <f>VLOOKUP(T4819,[3]رکوردها!$A:$D,4,0)</f>
        <v>#N/A</v>
      </c>
      <c r="Z4819" t="e">
        <f>VLOOKUP(T4819,[3]رکوردها!$A:$C,3,0)</f>
        <v>#N/A</v>
      </c>
      <c r="AA4819" t="e">
        <f>VLOOKUP(T4819,[3]رکوردها!$A:$F,6,0)</f>
        <v>#N/A</v>
      </c>
      <c r="AB4819" t="e">
        <f>VLOOKUP(T4819,[3]رکوردها!$A:$E,5,0)</f>
        <v>#N/A</v>
      </c>
    </row>
    <row r="4820" spans="1:28" s="41" customFormat="1" hidden="1" x14ac:dyDescent="0.2">
      <c r="A4820" s="36">
        <v>175813</v>
      </c>
      <c r="B4820" s="36">
        <v>1501</v>
      </c>
      <c r="C4820" s="36">
        <v>1747</v>
      </c>
      <c r="D4820" s="36" t="str">
        <f>VLOOKUP(C4820,Piv.Analysis!A:AA,27,0)</f>
        <v>اصلاح و انتقال</v>
      </c>
      <c r="E4820" s="36"/>
      <c r="F4820" s="37" t="s">
        <v>297</v>
      </c>
      <c r="G4820" s="37" t="s">
        <v>2319</v>
      </c>
      <c r="H4820" s="38">
        <v>0</v>
      </c>
      <c r="I4820" s="38">
        <v>25000000</v>
      </c>
      <c r="J4820" s="38">
        <f t="shared" si="76"/>
        <v>-25000000</v>
      </c>
      <c r="K4820" s="38"/>
      <c r="L4820" s="49"/>
      <c r="M4820" s="37" t="s">
        <v>4</v>
      </c>
      <c r="N4820" s="37" t="s">
        <v>5</v>
      </c>
      <c r="O4820" s="37" t="s">
        <v>6</v>
      </c>
      <c r="P4820" s="37" t="s">
        <v>7</v>
      </c>
      <c r="Q4820" s="37" t="s">
        <v>1723</v>
      </c>
      <c r="R4820" s="37" t="s">
        <v>1724</v>
      </c>
      <c r="S4820" s="37" t="s">
        <v>1941</v>
      </c>
      <c r="T4820" s="37" t="s">
        <v>1940</v>
      </c>
      <c r="U4820" s="1" t="e">
        <f>VLOOKUP(T4820,[2]VAT!$A:$D,1,0)</f>
        <v>#N/A</v>
      </c>
      <c r="V4820" s="37" t="s">
        <v>2</v>
      </c>
      <c r="W4820" s="37" t="s">
        <v>2</v>
      </c>
      <c r="X4820" t="e">
        <f>VLOOKUP(T4820,[3]رکوردها!$A:$B,2,0)</f>
        <v>#N/A</v>
      </c>
      <c r="Y4820" t="e">
        <f>VLOOKUP(T4820,[3]رکوردها!$A:$D,4,0)</f>
        <v>#N/A</v>
      </c>
      <c r="Z4820" t="e">
        <f>VLOOKUP(T4820,[3]رکوردها!$A:$C,3,0)</f>
        <v>#N/A</v>
      </c>
      <c r="AA4820" t="e">
        <f>VLOOKUP(T4820,[3]رکوردها!$A:$F,6,0)</f>
        <v>#N/A</v>
      </c>
      <c r="AB4820" t="e">
        <f>VLOOKUP(T4820,[3]رکوردها!$A:$E,5,0)</f>
        <v>#N/A</v>
      </c>
    </row>
    <row r="4821" spans="1:28" s="41" customFormat="1" hidden="1" x14ac:dyDescent="0.2">
      <c r="A4821" s="36">
        <v>175814</v>
      </c>
      <c r="B4821" s="36">
        <v>1501</v>
      </c>
      <c r="C4821" s="36">
        <v>1747</v>
      </c>
      <c r="D4821" s="36" t="str">
        <f>VLOOKUP(C4821,Piv.Analysis!A:AA,27,0)</f>
        <v>اصلاح و انتقال</v>
      </c>
      <c r="E4821" s="36"/>
      <c r="F4821" s="37" t="s">
        <v>297</v>
      </c>
      <c r="G4821" s="37" t="s">
        <v>2320</v>
      </c>
      <c r="H4821" s="38">
        <v>0</v>
      </c>
      <c r="I4821" s="38">
        <v>3591477708</v>
      </c>
      <c r="J4821" s="38">
        <f t="shared" si="76"/>
        <v>-3591477708</v>
      </c>
      <c r="K4821" s="38"/>
      <c r="L4821" s="49"/>
      <c r="M4821" s="37" t="s">
        <v>4</v>
      </c>
      <c r="N4821" s="37" t="s">
        <v>5</v>
      </c>
      <c r="O4821" s="37" t="s">
        <v>6</v>
      </c>
      <c r="P4821" s="37" t="s">
        <v>7</v>
      </c>
      <c r="Q4821" s="37" t="s">
        <v>1723</v>
      </c>
      <c r="R4821" s="37" t="s">
        <v>1724</v>
      </c>
      <c r="S4821" s="37" t="s">
        <v>1941</v>
      </c>
      <c r="T4821" s="37" t="s">
        <v>1940</v>
      </c>
      <c r="U4821" s="1" t="e">
        <f>VLOOKUP(T4821,[2]VAT!$A:$D,1,0)</f>
        <v>#N/A</v>
      </c>
      <c r="V4821" s="37" t="s">
        <v>2</v>
      </c>
      <c r="W4821" s="37" t="s">
        <v>2</v>
      </c>
      <c r="X4821" t="e">
        <f>VLOOKUP(T4821,[3]رکوردها!$A:$B,2,0)</f>
        <v>#N/A</v>
      </c>
      <c r="Y4821" t="e">
        <f>VLOOKUP(T4821,[3]رکوردها!$A:$D,4,0)</f>
        <v>#N/A</v>
      </c>
      <c r="Z4821" t="e">
        <f>VLOOKUP(T4821,[3]رکوردها!$A:$C,3,0)</f>
        <v>#N/A</v>
      </c>
      <c r="AA4821" t="e">
        <f>VLOOKUP(T4821,[3]رکوردها!$A:$F,6,0)</f>
        <v>#N/A</v>
      </c>
      <c r="AB4821" t="e">
        <f>VLOOKUP(T4821,[3]رکوردها!$A:$E,5,0)</f>
        <v>#N/A</v>
      </c>
    </row>
    <row r="4822" spans="1:28" s="41" customFormat="1" hidden="1" x14ac:dyDescent="0.2">
      <c r="A4822" s="36">
        <v>173735</v>
      </c>
      <c r="B4822" s="36">
        <v>1506</v>
      </c>
      <c r="C4822" s="36">
        <v>1599</v>
      </c>
      <c r="D4822" s="36" t="str">
        <f>VLOOKUP(C4822,Piv.Analysis!A:AA,27,0)</f>
        <v>دریافت و پرداخت</v>
      </c>
      <c r="E4822" s="36"/>
      <c r="F4822" s="37" t="s">
        <v>1867</v>
      </c>
      <c r="G4822" s="37" t="s">
        <v>2321</v>
      </c>
      <c r="H4822" s="38">
        <v>5887041146</v>
      </c>
      <c r="I4822" s="38">
        <v>0</v>
      </c>
      <c r="J4822" s="38">
        <f t="shared" si="76"/>
        <v>5887041146</v>
      </c>
      <c r="K4822" s="38"/>
      <c r="L4822" s="49"/>
      <c r="M4822" s="37" t="s">
        <v>4</v>
      </c>
      <c r="N4822" s="37" t="s">
        <v>5</v>
      </c>
      <c r="O4822" s="37" t="s">
        <v>6</v>
      </c>
      <c r="P4822" s="37" t="s">
        <v>7</v>
      </c>
      <c r="Q4822" s="37" t="s">
        <v>1723</v>
      </c>
      <c r="R4822" s="37" t="s">
        <v>1724</v>
      </c>
      <c r="S4822" s="37" t="s">
        <v>1941</v>
      </c>
      <c r="T4822" s="37" t="s">
        <v>1940</v>
      </c>
      <c r="U4822" s="1" t="e">
        <f>VLOOKUP(T4822,[2]VAT!$A:$D,1,0)</f>
        <v>#N/A</v>
      </c>
      <c r="V4822" s="37" t="s">
        <v>2</v>
      </c>
      <c r="W4822" s="37" t="s">
        <v>2</v>
      </c>
      <c r="X4822" t="e">
        <f>VLOOKUP(T4822,[3]رکوردها!$A:$B,2,0)</f>
        <v>#N/A</v>
      </c>
      <c r="Y4822" t="e">
        <f>VLOOKUP(T4822,[3]رکوردها!$A:$D,4,0)</f>
        <v>#N/A</v>
      </c>
      <c r="Z4822" t="e">
        <f>VLOOKUP(T4822,[3]رکوردها!$A:$C,3,0)</f>
        <v>#N/A</v>
      </c>
      <c r="AA4822" t="e">
        <f>VLOOKUP(T4822,[3]رکوردها!$A:$F,6,0)</f>
        <v>#N/A</v>
      </c>
      <c r="AB4822" t="e">
        <f>VLOOKUP(T4822,[3]رکوردها!$A:$E,5,0)</f>
        <v>#N/A</v>
      </c>
    </row>
    <row r="4823" spans="1:28" s="41" customFormat="1" hidden="1" x14ac:dyDescent="0.2">
      <c r="A4823" s="36">
        <v>173737</v>
      </c>
      <c r="B4823" s="36">
        <v>1506</v>
      </c>
      <c r="C4823" s="36">
        <v>1599</v>
      </c>
      <c r="D4823" s="36" t="str">
        <f>VLOOKUP(C4823,Piv.Analysis!A:AA,27,0)</f>
        <v>دریافت و پرداخت</v>
      </c>
      <c r="E4823" s="36"/>
      <c r="F4823" s="37" t="s">
        <v>1867</v>
      </c>
      <c r="G4823" s="37" t="s">
        <v>2322</v>
      </c>
      <c r="H4823" s="38">
        <v>20000000000</v>
      </c>
      <c r="I4823" s="38">
        <v>0</v>
      </c>
      <c r="J4823" s="38">
        <f t="shared" si="76"/>
        <v>20000000000</v>
      </c>
      <c r="K4823" s="38"/>
      <c r="L4823" s="49"/>
      <c r="M4823" s="37" t="s">
        <v>4</v>
      </c>
      <c r="N4823" s="37" t="s">
        <v>5</v>
      </c>
      <c r="O4823" s="37" t="s">
        <v>6</v>
      </c>
      <c r="P4823" s="37" t="s">
        <v>7</v>
      </c>
      <c r="Q4823" s="37" t="s">
        <v>1723</v>
      </c>
      <c r="R4823" s="37" t="s">
        <v>1724</v>
      </c>
      <c r="S4823" s="37" t="s">
        <v>1941</v>
      </c>
      <c r="T4823" s="37" t="s">
        <v>1940</v>
      </c>
      <c r="U4823" s="1" t="e">
        <f>VLOOKUP(T4823,[2]VAT!$A:$D,1,0)</f>
        <v>#N/A</v>
      </c>
      <c r="V4823" s="37" t="s">
        <v>2</v>
      </c>
      <c r="W4823" s="37" t="s">
        <v>2</v>
      </c>
      <c r="X4823" t="e">
        <f>VLOOKUP(T4823,[3]رکوردها!$A:$B,2,0)</f>
        <v>#N/A</v>
      </c>
      <c r="Y4823" t="e">
        <f>VLOOKUP(T4823,[3]رکوردها!$A:$D,4,0)</f>
        <v>#N/A</v>
      </c>
      <c r="Z4823" t="e">
        <f>VLOOKUP(T4823,[3]رکوردها!$A:$C,3,0)</f>
        <v>#N/A</v>
      </c>
      <c r="AA4823" t="e">
        <f>VLOOKUP(T4823,[3]رکوردها!$A:$F,6,0)</f>
        <v>#N/A</v>
      </c>
      <c r="AB4823" t="e">
        <f>VLOOKUP(T4823,[3]رکوردها!$A:$E,5,0)</f>
        <v>#N/A</v>
      </c>
    </row>
    <row r="4824" spans="1:28" s="41" customFormat="1" hidden="1" x14ac:dyDescent="0.2">
      <c r="A4824" s="36">
        <v>173739</v>
      </c>
      <c r="B4824" s="36">
        <v>1506</v>
      </c>
      <c r="C4824" s="36">
        <v>1599</v>
      </c>
      <c r="D4824" s="36" t="str">
        <f>VLOOKUP(C4824,Piv.Analysis!A:AA,27,0)</f>
        <v>دریافت و پرداخت</v>
      </c>
      <c r="E4824" s="36"/>
      <c r="F4824" s="37" t="s">
        <v>1867</v>
      </c>
      <c r="G4824" s="37" t="s">
        <v>2323</v>
      </c>
      <c r="H4824" s="38">
        <v>25000000000</v>
      </c>
      <c r="I4824" s="38">
        <v>0</v>
      </c>
      <c r="J4824" s="38">
        <f t="shared" si="76"/>
        <v>25000000000</v>
      </c>
      <c r="K4824" s="38"/>
      <c r="L4824" s="49"/>
      <c r="M4824" s="37" t="s">
        <v>4</v>
      </c>
      <c r="N4824" s="37" t="s">
        <v>5</v>
      </c>
      <c r="O4824" s="37" t="s">
        <v>6</v>
      </c>
      <c r="P4824" s="37" t="s">
        <v>7</v>
      </c>
      <c r="Q4824" s="37" t="s">
        <v>1723</v>
      </c>
      <c r="R4824" s="37" t="s">
        <v>1724</v>
      </c>
      <c r="S4824" s="37" t="s">
        <v>1941</v>
      </c>
      <c r="T4824" s="37" t="s">
        <v>1940</v>
      </c>
      <c r="U4824" s="1" t="e">
        <f>VLOOKUP(T4824,[2]VAT!$A:$D,1,0)</f>
        <v>#N/A</v>
      </c>
      <c r="V4824" s="37" t="s">
        <v>2</v>
      </c>
      <c r="W4824" s="37" t="s">
        <v>2</v>
      </c>
      <c r="X4824" t="e">
        <f>VLOOKUP(T4824,[3]رکوردها!$A:$B,2,0)</f>
        <v>#N/A</v>
      </c>
      <c r="Y4824" t="e">
        <f>VLOOKUP(T4824,[3]رکوردها!$A:$D,4,0)</f>
        <v>#N/A</v>
      </c>
      <c r="Z4824" t="e">
        <f>VLOOKUP(T4824,[3]رکوردها!$A:$C,3,0)</f>
        <v>#N/A</v>
      </c>
      <c r="AA4824" t="e">
        <f>VLOOKUP(T4824,[3]رکوردها!$A:$F,6,0)</f>
        <v>#N/A</v>
      </c>
      <c r="AB4824" t="e">
        <f>VLOOKUP(T4824,[3]رکوردها!$A:$E,5,0)</f>
        <v>#N/A</v>
      </c>
    </row>
    <row r="4825" spans="1:28" s="41" customFormat="1" hidden="1" x14ac:dyDescent="0.2">
      <c r="A4825" s="36">
        <v>173741</v>
      </c>
      <c r="B4825" s="36">
        <v>1506</v>
      </c>
      <c r="C4825" s="36">
        <v>1599</v>
      </c>
      <c r="D4825" s="36" t="str">
        <f>VLOOKUP(C4825,Piv.Analysis!A:AA,27,0)</f>
        <v>دریافت و پرداخت</v>
      </c>
      <c r="E4825" s="36"/>
      <c r="F4825" s="37" t="s">
        <v>1867</v>
      </c>
      <c r="G4825" s="37" t="s">
        <v>2324</v>
      </c>
      <c r="H4825" s="38">
        <v>538075647</v>
      </c>
      <c r="I4825" s="38">
        <v>0</v>
      </c>
      <c r="J4825" s="38">
        <f t="shared" si="76"/>
        <v>538075647</v>
      </c>
      <c r="K4825" s="38"/>
      <c r="L4825" s="49"/>
      <c r="M4825" s="37" t="s">
        <v>4</v>
      </c>
      <c r="N4825" s="37" t="s">
        <v>5</v>
      </c>
      <c r="O4825" s="37" t="s">
        <v>6</v>
      </c>
      <c r="P4825" s="37" t="s">
        <v>7</v>
      </c>
      <c r="Q4825" s="37" t="s">
        <v>1723</v>
      </c>
      <c r="R4825" s="37" t="s">
        <v>1724</v>
      </c>
      <c r="S4825" s="37" t="s">
        <v>1941</v>
      </c>
      <c r="T4825" s="37" t="s">
        <v>1940</v>
      </c>
      <c r="U4825" s="1" t="e">
        <f>VLOOKUP(T4825,[2]VAT!$A:$D,1,0)</f>
        <v>#N/A</v>
      </c>
      <c r="V4825" s="37" t="s">
        <v>2</v>
      </c>
      <c r="W4825" s="37" t="s">
        <v>2</v>
      </c>
      <c r="X4825" t="e">
        <f>VLOOKUP(T4825,[3]رکوردها!$A:$B,2,0)</f>
        <v>#N/A</v>
      </c>
      <c r="Y4825" t="e">
        <f>VLOOKUP(T4825,[3]رکوردها!$A:$D,4,0)</f>
        <v>#N/A</v>
      </c>
      <c r="Z4825" t="e">
        <f>VLOOKUP(T4825,[3]رکوردها!$A:$C,3,0)</f>
        <v>#N/A</v>
      </c>
      <c r="AA4825" t="e">
        <f>VLOOKUP(T4825,[3]رکوردها!$A:$F,6,0)</f>
        <v>#N/A</v>
      </c>
      <c r="AB4825" t="e">
        <f>VLOOKUP(T4825,[3]رکوردها!$A:$E,5,0)</f>
        <v>#N/A</v>
      </c>
    </row>
    <row r="4826" spans="1:28" s="41" customFormat="1" hidden="1" x14ac:dyDescent="0.2">
      <c r="A4826" s="36">
        <v>173743</v>
      </c>
      <c r="B4826" s="36">
        <v>1506</v>
      </c>
      <c r="C4826" s="36">
        <v>1599</v>
      </c>
      <c r="D4826" s="36" t="str">
        <f>VLOOKUP(C4826,Piv.Analysis!A:AA,27,0)</f>
        <v>دریافت و پرداخت</v>
      </c>
      <c r="E4826" s="36"/>
      <c r="F4826" s="37" t="s">
        <v>1867</v>
      </c>
      <c r="G4826" s="37" t="s">
        <v>2325</v>
      </c>
      <c r="H4826" s="38">
        <v>494454522</v>
      </c>
      <c r="I4826" s="38">
        <v>0</v>
      </c>
      <c r="J4826" s="38">
        <f t="shared" si="76"/>
        <v>494454522</v>
      </c>
      <c r="K4826" s="38"/>
      <c r="L4826" s="49"/>
      <c r="M4826" s="37" t="s">
        <v>4</v>
      </c>
      <c r="N4826" s="37" t="s">
        <v>5</v>
      </c>
      <c r="O4826" s="37" t="s">
        <v>6</v>
      </c>
      <c r="P4826" s="37" t="s">
        <v>7</v>
      </c>
      <c r="Q4826" s="37" t="s">
        <v>1723</v>
      </c>
      <c r="R4826" s="37" t="s">
        <v>1724</v>
      </c>
      <c r="S4826" s="37" t="s">
        <v>1941</v>
      </c>
      <c r="T4826" s="37" t="s">
        <v>1940</v>
      </c>
      <c r="U4826" s="1" t="e">
        <f>VLOOKUP(T4826,[2]VAT!$A:$D,1,0)</f>
        <v>#N/A</v>
      </c>
      <c r="V4826" s="37" t="s">
        <v>2</v>
      </c>
      <c r="W4826" s="37" t="s">
        <v>2</v>
      </c>
      <c r="X4826" t="e">
        <f>VLOOKUP(T4826,[3]رکوردها!$A:$B,2,0)</f>
        <v>#N/A</v>
      </c>
      <c r="Y4826" t="e">
        <f>VLOOKUP(T4826,[3]رکوردها!$A:$D,4,0)</f>
        <v>#N/A</v>
      </c>
      <c r="Z4826" t="e">
        <f>VLOOKUP(T4826,[3]رکوردها!$A:$C,3,0)</f>
        <v>#N/A</v>
      </c>
      <c r="AA4826" t="e">
        <f>VLOOKUP(T4826,[3]رکوردها!$A:$F,6,0)</f>
        <v>#N/A</v>
      </c>
      <c r="AB4826" t="e">
        <f>VLOOKUP(T4826,[3]رکوردها!$A:$E,5,0)</f>
        <v>#N/A</v>
      </c>
    </row>
    <row r="4827" spans="1:28" s="41" customFormat="1" hidden="1" x14ac:dyDescent="0.2">
      <c r="A4827" s="36">
        <v>173745</v>
      </c>
      <c r="B4827" s="36">
        <v>1506</v>
      </c>
      <c r="C4827" s="36">
        <v>1599</v>
      </c>
      <c r="D4827" s="36" t="str">
        <f>VLOOKUP(C4827,Piv.Analysis!A:AA,27,0)</f>
        <v>دریافت و پرداخت</v>
      </c>
      <c r="E4827" s="36"/>
      <c r="F4827" s="37" t="s">
        <v>1867</v>
      </c>
      <c r="G4827" s="37" t="s">
        <v>2326</v>
      </c>
      <c r="H4827" s="38">
        <v>120671256</v>
      </c>
      <c r="I4827" s="38">
        <v>0</v>
      </c>
      <c r="J4827" s="38">
        <f t="shared" si="76"/>
        <v>120671256</v>
      </c>
      <c r="K4827" s="38"/>
      <c r="L4827" s="49"/>
      <c r="M4827" s="37" t="s">
        <v>4</v>
      </c>
      <c r="N4827" s="37" t="s">
        <v>5</v>
      </c>
      <c r="O4827" s="37" t="s">
        <v>6</v>
      </c>
      <c r="P4827" s="37" t="s">
        <v>7</v>
      </c>
      <c r="Q4827" s="37" t="s">
        <v>1723</v>
      </c>
      <c r="R4827" s="37" t="s">
        <v>1724</v>
      </c>
      <c r="S4827" s="37" t="s">
        <v>1941</v>
      </c>
      <c r="T4827" s="37" t="s">
        <v>1940</v>
      </c>
      <c r="U4827" s="1" t="e">
        <f>VLOOKUP(T4827,[2]VAT!$A:$D,1,0)</f>
        <v>#N/A</v>
      </c>
      <c r="V4827" s="37" t="s">
        <v>2</v>
      </c>
      <c r="W4827" s="37" t="s">
        <v>2</v>
      </c>
      <c r="X4827" t="e">
        <f>VLOOKUP(T4827,[3]رکوردها!$A:$B,2,0)</f>
        <v>#N/A</v>
      </c>
      <c r="Y4827" t="e">
        <f>VLOOKUP(T4827,[3]رکوردها!$A:$D,4,0)</f>
        <v>#N/A</v>
      </c>
      <c r="Z4827" t="e">
        <f>VLOOKUP(T4827,[3]رکوردها!$A:$C,3,0)</f>
        <v>#N/A</v>
      </c>
      <c r="AA4827" t="e">
        <f>VLOOKUP(T4827,[3]رکوردها!$A:$F,6,0)</f>
        <v>#N/A</v>
      </c>
      <c r="AB4827" t="e">
        <f>VLOOKUP(T4827,[3]رکوردها!$A:$E,5,0)</f>
        <v>#N/A</v>
      </c>
    </row>
    <row r="4828" spans="1:28" s="41" customFormat="1" hidden="1" x14ac:dyDescent="0.2">
      <c r="A4828" s="36">
        <v>173747</v>
      </c>
      <c r="B4828" s="36">
        <v>1506</v>
      </c>
      <c r="C4828" s="36">
        <v>1599</v>
      </c>
      <c r="D4828" s="36" t="str">
        <f>VLOOKUP(C4828,Piv.Analysis!A:AA,27,0)</f>
        <v>دریافت و پرداخت</v>
      </c>
      <c r="E4828" s="36"/>
      <c r="F4828" s="37" t="s">
        <v>1867</v>
      </c>
      <c r="G4828" s="37" t="s">
        <v>2327</v>
      </c>
      <c r="H4828" s="38">
        <v>7491112200</v>
      </c>
      <c r="I4828" s="38">
        <v>0</v>
      </c>
      <c r="J4828" s="38">
        <f t="shared" si="76"/>
        <v>7491112200</v>
      </c>
      <c r="K4828" s="38"/>
      <c r="L4828" s="49"/>
      <c r="M4828" s="37" t="s">
        <v>4</v>
      </c>
      <c r="N4828" s="37" t="s">
        <v>5</v>
      </c>
      <c r="O4828" s="37" t="s">
        <v>6</v>
      </c>
      <c r="P4828" s="37" t="s">
        <v>7</v>
      </c>
      <c r="Q4828" s="37" t="s">
        <v>1723</v>
      </c>
      <c r="R4828" s="37" t="s">
        <v>1724</v>
      </c>
      <c r="S4828" s="37" t="s">
        <v>1941</v>
      </c>
      <c r="T4828" s="37" t="s">
        <v>1940</v>
      </c>
      <c r="U4828" s="1" t="e">
        <f>VLOOKUP(T4828,[2]VAT!$A:$D,1,0)</f>
        <v>#N/A</v>
      </c>
      <c r="V4828" s="37" t="s">
        <v>2</v>
      </c>
      <c r="W4828" s="37" t="s">
        <v>2</v>
      </c>
      <c r="X4828" t="e">
        <f>VLOOKUP(T4828,[3]رکوردها!$A:$B,2,0)</f>
        <v>#N/A</v>
      </c>
      <c r="Y4828" t="e">
        <f>VLOOKUP(T4828,[3]رکوردها!$A:$D,4,0)</f>
        <v>#N/A</v>
      </c>
      <c r="Z4828" t="e">
        <f>VLOOKUP(T4828,[3]رکوردها!$A:$C,3,0)</f>
        <v>#N/A</v>
      </c>
      <c r="AA4828" t="e">
        <f>VLOOKUP(T4828,[3]رکوردها!$A:$F,6,0)</f>
        <v>#N/A</v>
      </c>
      <c r="AB4828" t="e">
        <f>VLOOKUP(T4828,[3]رکوردها!$A:$E,5,0)</f>
        <v>#N/A</v>
      </c>
    </row>
    <row r="4829" spans="1:28" s="41" customFormat="1" hidden="1" x14ac:dyDescent="0.2">
      <c r="A4829" s="36">
        <v>173749</v>
      </c>
      <c r="B4829" s="36">
        <v>1506</v>
      </c>
      <c r="C4829" s="36">
        <v>1599</v>
      </c>
      <c r="D4829" s="36" t="str">
        <f>VLOOKUP(C4829,Piv.Analysis!A:AA,27,0)</f>
        <v>دریافت و پرداخت</v>
      </c>
      <c r="E4829" s="36"/>
      <c r="F4829" s="37" t="s">
        <v>1867</v>
      </c>
      <c r="G4829" s="37" t="s">
        <v>2328</v>
      </c>
      <c r="H4829" s="38">
        <v>189660000</v>
      </c>
      <c r="I4829" s="38">
        <v>0</v>
      </c>
      <c r="J4829" s="38">
        <f t="shared" si="76"/>
        <v>189660000</v>
      </c>
      <c r="K4829" s="38"/>
      <c r="L4829" s="49"/>
      <c r="M4829" s="37" t="s">
        <v>4</v>
      </c>
      <c r="N4829" s="37" t="s">
        <v>5</v>
      </c>
      <c r="O4829" s="37" t="s">
        <v>6</v>
      </c>
      <c r="P4829" s="37" t="s">
        <v>7</v>
      </c>
      <c r="Q4829" s="37" t="s">
        <v>1723</v>
      </c>
      <c r="R4829" s="37" t="s">
        <v>1724</v>
      </c>
      <c r="S4829" s="37" t="s">
        <v>1941</v>
      </c>
      <c r="T4829" s="37" t="s">
        <v>1940</v>
      </c>
      <c r="U4829" s="1" t="e">
        <f>VLOOKUP(T4829,[2]VAT!$A:$D,1,0)</f>
        <v>#N/A</v>
      </c>
      <c r="V4829" s="37" t="s">
        <v>2</v>
      </c>
      <c r="W4829" s="37" t="s">
        <v>2</v>
      </c>
      <c r="X4829" t="e">
        <f>VLOOKUP(T4829,[3]رکوردها!$A:$B,2,0)</f>
        <v>#N/A</v>
      </c>
      <c r="Y4829" t="e">
        <f>VLOOKUP(T4829,[3]رکوردها!$A:$D,4,0)</f>
        <v>#N/A</v>
      </c>
      <c r="Z4829" t="e">
        <f>VLOOKUP(T4829,[3]رکوردها!$A:$C,3,0)</f>
        <v>#N/A</v>
      </c>
      <c r="AA4829" t="e">
        <f>VLOOKUP(T4829,[3]رکوردها!$A:$F,6,0)</f>
        <v>#N/A</v>
      </c>
      <c r="AB4829" t="e">
        <f>VLOOKUP(T4829,[3]رکوردها!$A:$E,5,0)</f>
        <v>#N/A</v>
      </c>
    </row>
    <row r="4830" spans="1:28" s="41" customFormat="1" hidden="1" x14ac:dyDescent="0.2">
      <c r="A4830" s="36">
        <v>173751</v>
      </c>
      <c r="B4830" s="36">
        <v>1506</v>
      </c>
      <c r="C4830" s="36">
        <v>1599</v>
      </c>
      <c r="D4830" s="36" t="str">
        <f>VLOOKUP(C4830,Piv.Analysis!A:AA,27,0)</f>
        <v>دریافت و پرداخت</v>
      </c>
      <c r="E4830" s="36"/>
      <c r="F4830" s="37" t="s">
        <v>1867</v>
      </c>
      <c r="G4830" s="37" t="s">
        <v>2329</v>
      </c>
      <c r="H4830" s="38">
        <v>25000000</v>
      </c>
      <c r="I4830" s="38">
        <v>0</v>
      </c>
      <c r="J4830" s="38">
        <f t="shared" si="76"/>
        <v>25000000</v>
      </c>
      <c r="K4830" s="38"/>
      <c r="L4830" s="49"/>
      <c r="M4830" s="37" t="s">
        <v>4</v>
      </c>
      <c r="N4830" s="37" t="s">
        <v>5</v>
      </c>
      <c r="O4830" s="37" t="s">
        <v>6</v>
      </c>
      <c r="P4830" s="37" t="s">
        <v>7</v>
      </c>
      <c r="Q4830" s="37" t="s">
        <v>1723</v>
      </c>
      <c r="R4830" s="37" t="s">
        <v>1724</v>
      </c>
      <c r="S4830" s="37" t="s">
        <v>1941</v>
      </c>
      <c r="T4830" s="37" t="s">
        <v>1940</v>
      </c>
      <c r="U4830" s="1" t="e">
        <f>VLOOKUP(T4830,[2]VAT!$A:$D,1,0)</f>
        <v>#N/A</v>
      </c>
      <c r="V4830" s="37" t="s">
        <v>2</v>
      </c>
      <c r="W4830" s="37" t="s">
        <v>2</v>
      </c>
      <c r="X4830" t="e">
        <f>VLOOKUP(T4830,[3]رکوردها!$A:$B,2,0)</f>
        <v>#N/A</v>
      </c>
      <c r="Y4830" t="e">
        <f>VLOOKUP(T4830,[3]رکوردها!$A:$D,4,0)</f>
        <v>#N/A</v>
      </c>
      <c r="Z4830" t="e">
        <f>VLOOKUP(T4830,[3]رکوردها!$A:$C,3,0)</f>
        <v>#N/A</v>
      </c>
      <c r="AA4830" t="e">
        <f>VLOOKUP(T4830,[3]رکوردها!$A:$F,6,0)</f>
        <v>#N/A</v>
      </c>
      <c r="AB4830" t="e">
        <f>VLOOKUP(T4830,[3]رکوردها!$A:$E,5,0)</f>
        <v>#N/A</v>
      </c>
    </row>
    <row r="4831" spans="1:28" s="41" customFormat="1" hidden="1" x14ac:dyDescent="0.2">
      <c r="A4831" s="36">
        <v>173753</v>
      </c>
      <c r="B4831" s="36">
        <v>1506</v>
      </c>
      <c r="C4831" s="36">
        <v>1599</v>
      </c>
      <c r="D4831" s="36" t="str">
        <f>VLOOKUP(C4831,Piv.Analysis!A:AA,27,0)</f>
        <v>دریافت و پرداخت</v>
      </c>
      <c r="E4831" s="36"/>
      <c r="F4831" s="37" t="s">
        <v>1867</v>
      </c>
      <c r="G4831" s="37" t="s">
        <v>2330</v>
      </c>
      <c r="H4831" s="38">
        <v>69461478</v>
      </c>
      <c r="I4831" s="38">
        <v>0</v>
      </c>
      <c r="J4831" s="38">
        <f t="shared" si="76"/>
        <v>69461478</v>
      </c>
      <c r="K4831" s="38"/>
      <c r="L4831" s="49"/>
      <c r="M4831" s="37" t="s">
        <v>4</v>
      </c>
      <c r="N4831" s="37" t="s">
        <v>5</v>
      </c>
      <c r="O4831" s="37" t="s">
        <v>6</v>
      </c>
      <c r="P4831" s="37" t="s">
        <v>7</v>
      </c>
      <c r="Q4831" s="37" t="s">
        <v>1723</v>
      </c>
      <c r="R4831" s="37" t="s">
        <v>1724</v>
      </c>
      <c r="S4831" s="37" t="s">
        <v>1941</v>
      </c>
      <c r="T4831" s="37" t="s">
        <v>1940</v>
      </c>
      <c r="U4831" s="1" t="e">
        <f>VLOOKUP(T4831,[2]VAT!$A:$D,1,0)</f>
        <v>#N/A</v>
      </c>
      <c r="V4831" s="37" t="s">
        <v>2</v>
      </c>
      <c r="W4831" s="37" t="s">
        <v>2</v>
      </c>
      <c r="X4831" t="e">
        <f>VLOOKUP(T4831,[3]رکوردها!$A:$B,2,0)</f>
        <v>#N/A</v>
      </c>
      <c r="Y4831" t="e">
        <f>VLOOKUP(T4831,[3]رکوردها!$A:$D,4,0)</f>
        <v>#N/A</v>
      </c>
      <c r="Z4831" t="e">
        <f>VLOOKUP(T4831,[3]رکوردها!$A:$C,3,0)</f>
        <v>#N/A</v>
      </c>
      <c r="AA4831" t="e">
        <f>VLOOKUP(T4831,[3]رکوردها!$A:$F,6,0)</f>
        <v>#N/A</v>
      </c>
      <c r="AB4831" t="e">
        <f>VLOOKUP(T4831,[3]رکوردها!$A:$E,5,0)</f>
        <v>#N/A</v>
      </c>
    </row>
    <row r="4832" spans="1:28" s="41" customFormat="1" hidden="1" x14ac:dyDescent="0.2">
      <c r="A4832" s="36">
        <v>173755</v>
      </c>
      <c r="B4832" s="36">
        <v>1506</v>
      </c>
      <c r="C4832" s="36">
        <v>1599</v>
      </c>
      <c r="D4832" s="36" t="str">
        <f>VLOOKUP(C4832,Piv.Analysis!A:AA,27,0)</f>
        <v>دریافت و پرداخت</v>
      </c>
      <c r="E4832" s="36"/>
      <c r="F4832" s="37" t="s">
        <v>1867</v>
      </c>
      <c r="G4832" s="37" t="s">
        <v>2331</v>
      </c>
      <c r="H4832" s="38">
        <v>36482894</v>
      </c>
      <c r="I4832" s="38">
        <v>0</v>
      </c>
      <c r="J4832" s="38">
        <f t="shared" si="76"/>
        <v>36482894</v>
      </c>
      <c r="K4832" s="38"/>
      <c r="L4832" s="49"/>
      <c r="M4832" s="37" t="s">
        <v>4</v>
      </c>
      <c r="N4832" s="37" t="s">
        <v>5</v>
      </c>
      <c r="O4832" s="37" t="s">
        <v>6</v>
      </c>
      <c r="P4832" s="37" t="s">
        <v>7</v>
      </c>
      <c r="Q4832" s="37" t="s">
        <v>1723</v>
      </c>
      <c r="R4832" s="37" t="s">
        <v>1724</v>
      </c>
      <c r="S4832" s="37" t="s">
        <v>1941</v>
      </c>
      <c r="T4832" s="37" t="s">
        <v>1940</v>
      </c>
      <c r="U4832" s="1" t="e">
        <f>VLOOKUP(T4832,[2]VAT!$A:$D,1,0)</f>
        <v>#N/A</v>
      </c>
      <c r="V4832" s="37" t="s">
        <v>2</v>
      </c>
      <c r="W4832" s="37" t="s">
        <v>2</v>
      </c>
      <c r="X4832" t="e">
        <f>VLOOKUP(T4832,[3]رکوردها!$A:$B,2,0)</f>
        <v>#N/A</v>
      </c>
      <c r="Y4832" t="e">
        <f>VLOOKUP(T4832,[3]رکوردها!$A:$D,4,0)</f>
        <v>#N/A</v>
      </c>
      <c r="Z4832" t="e">
        <f>VLOOKUP(T4832,[3]رکوردها!$A:$C,3,0)</f>
        <v>#N/A</v>
      </c>
      <c r="AA4832" t="e">
        <f>VLOOKUP(T4832,[3]رکوردها!$A:$F,6,0)</f>
        <v>#N/A</v>
      </c>
      <c r="AB4832" t="e">
        <f>VLOOKUP(T4832,[3]رکوردها!$A:$E,5,0)</f>
        <v>#N/A</v>
      </c>
    </row>
    <row r="4833" spans="1:28" s="41" customFormat="1" hidden="1" x14ac:dyDescent="0.2">
      <c r="A4833" s="36">
        <v>173757</v>
      </c>
      <c r="B4833" s="36">
        <v>1506</v>
      </c>
      <c r="C4833" s="36">
        <v>1599</v>
      </c>
      <c r="D4833" s="36" t="str">
        <f>VLOOKUP(C4833,Piv.Analysis!A:AA,27,0)</f>
        <v>دریافت و پرداخت</v>
      </c>
      <c r="E4833" s="36"/>
      <c r="F4833" s="37" t="s">
        <v>1867</v>
      </c>
      <c r="G4833" s="37" t="s">
        <v>2332</v>
      </c>
      <c r="H4833" s="38">
        <v>26781334</v>
      </c>
      <c r="I4833" s="38">
        <v>0</v>
      </c>
      <c r="J4833" s="38">
        <f t="shared" si="76"/>
        <v>26781334</v>
      </c>
      <c r="K4833" s="38"/>
      <c r="L4833" s="49"/>
      <c r="M4833" s="37" t="s">
        <v>4</v>
      </c>
      <c r="N4833" s="37" t="s">
        <v>5</v>
      </c>
      <c r="O4833" s="37" t="s">
        <v>6</v>
      </c>
      <c r="P4833" s="37" t="s">
        <v>7</v>
      </c>
      <c r="Q4833" s="37" t="s">
        <v>1723</v>
      </c>
      <c r="R4833" s="37" t="s">
        <v>1724</v>
      </c>
      <c r="S4833" s="37" t="s">
        <v>1941</v>
      </c>
      <c r="T4833" s="37" t="s">
        <v>1940</v>
      </c>
      <c r="U4833" s="1" t="e">
        <f>VLOOKUP(T4833,[2]VAT!$A:$D,1,0)</f>
        <v>#N/A</v>
      </c>
      <c r="V4833" s="37" t="s">
        <v>2</v>
      </c>
      <c r="W4833" s="37" t="s">
        <v>2</v>
      </c>
      <c r="X4833" t="e">
        <f>VLOOKUP(T4833,[3]رکوردها!$A:$B,2,0)</f>
        <v>#N/A</v>
      </c>
      <c r="Y4833" t="e">
        <f>VLOOKUP(T4833,[3]رکوردها!$A:$D,4,0)</f>
        <v>#N/A</v>
      </c>
      <c r="Z4833" t="e">
        <f>VLOOKUP(T4833,[3]رکوردها!$A:$C,3,0)</f>
        <v>#N/A</v>
      </c>
      <c r="AA4833" t="e">
        <f>VLOOKUP(T4833,[3]رکوردها!$A:$F,6,0)</f>
        <v>#N/A</v>
      </c>
      <c r="AB4833" t="e">
        <f>VLOOKUP(T4833,[3]رکوردها!$A:$E,5,0)</f>
        <v>#N/A</v>
      </c>
    </row>
    <row r="4834" spans="1:28" s="41" customFormat="1" hidden="1" x14ac:dyDescent="0.2">
      <c r="A4834" s="36">
        <v>173759</v>
      </c>
      <c r="B4834" s="36">
        <v>1506</v>
      </c>
      <c r="C4834" s="36">
        <v>1599</v>
      </c>
      <c r="D4834" s="36" t="str">
        <f>VLOOKUP(C4834,Piv.Analysis!A:AA,27,0)</f>
        <v>دریافت و پرداخت</v>
      </c>
      <c r="E4834" s="36"/>
      <c r="F4834" s="37" t="s">
        <v>1867</v>
      </c>
      <c r="G4834" s="37" t="s">
        <v>2333</v>
      </c>
      <c r="H4834" s="38">
        <v>3591477708</v>
      </c>
      <c r="I4834" s="38">
        <v>0</v>
      </c>
      <c r="J4834" s="38">
        <f t="shared" si="76"/>
        <v>3591477708</v>
      </c>
      <c r="K4834" s="38"/>
      <c r="L4834" s="49"/>
      <c r="M4834" s="37" t="s">
        <v>4</v>
      </c>
      <c r="N4834" s="37" t="s">
        <v>5</v>
      </c>
      <c r="O4834" s="37" t="s">
        <v>6</v>
      </c>
      <c r="P4834" s="37" t="s">
        <v>7</v>
      </c>
      <c r="Q4834" s="37" t="s">
        <v>1723</v>
      </c>
      <c r="R4834" s="37" t="s">
        <v>1724</v>
      </c>
      <c r="S4834" s="37" t="s">
        <v>1941</v>
      </c>
      <c r="T4834" s="37" t="s">
        <v>1940</v>
      </c>
      <c r="U4834" s="1" t="e">
        <f>VLOOKUP(T4834,[2]VAT!$A:$D,1,0)</f>
        <v>#N/A</v>
      </c>
      <c r="V4834" s="37" t="s">
        <v>2</v>
      </c>
      <c r="W4834" s="37" t="s">
        <v>2</v>
      </c>
      <c r="X4834" t="e">
        <f>VLOOKUP(T4834,[3]رکوردها!$A:$B,2,0)</f>
        <v>#N/A</v>
      </c>
      <c r="Y4834" t="e">
        <f>VLOOKUP(T4834,[3]رکوردها!$A:$D,4,0)</f>
        <v>#N/A</v>
      </c>
      <c r="Z4834" t="e">
        <f>VLOOKUP(T4834,[3]رکوردها!$A:$C,3,0)</f>
        <v>#N/A</v>
      </c>
      <c r="AA4834" t="e">
        <f>VLOOKUP(T4834,[3]رکوردها!$A:$F,6,0)</f>
        <v>#N/A</v>
      </c>
      <c r="AB4834" t="e">
        <f>VLOOKUP(T4834,[3]رکوردها!$A:$E,5,0)</f>
        <v>#N/A</v>
      </c>
    </row>
    <row r="4835" spans="1:28" s="41" customFormat="1" hidden="1" x14ac:dyDescent="0.2">
      <c r="A4835" s="36">
        <v>173761</v>
      </c>
      <c r="B4835" s="36">
        <v>1512</v>
      </c>
      <c r="C4835" s="36">
        <v>1600</v>
      </c>
      <c r="D4835" s="36" t="str">
        <f>VLOOKUP(C4835,Piv.Analysis!A:AA,27,0)</f>
        <v>دریافت و پرداخت</v>
      </c>
      <c r="E4835" s="36"/>
      <c r="F4835" s="37" t="s">
        <v>15</v>
      </c>
      <c r="G4835" s="37" t="s">
        <v>2025</v>
      </c>
      <c r="H4835" s="38">
        <v>1276636166</v>
      </c>
      <c r="I4835" s="38">
        <v>0</v>
      </c>
      <c r="J4835" s="38">
        <f t="shared" si="76"/>
        <v>1276636166</v>
      </c>
      <c r="K4835" s="38"/>
      <c r="L4835" s="49"/>
      <c r="M4835" s="37" t="s">
        <v>4</v>
      </c>
      <c r="N4835" s="37" t="s">
        <v>5</v>
      </c>
      <c r="O4835" s="37" t="s">
        <v>6</v>
      </c>
      <c r="P4835" s="37" t="s">
        <v>7</v>
      </c>
      <c r="Q4835" s="37" t="s">
        <v>1723</v>
      </c>
      <c r="R4835" s="37" t="s">
        <v>1724</v>
      </c>
      <c r="S4835" s="37" t="s">
        <v>1941</v>
      </c>
      <c r="T4835" s="37" t="s">
        <v>1940</v>
      </c>
      <c r="U4835" s="1" t="e">
        <f>VLOOKUP(T4835,[2]VAT!$A:$D,1,0)</f>
        <v>#N/A</v>
      </c>
      <c r="V4835" s="37" t="s">
        <v>2</v>
      </c>
      <c r="W4835" s="37" t="s">
        <v>2</v>
      </c>
      <c r="X4835" t="e">
        <f>VLOOKUP(T4835,[3]رکوردها!$A:$B,2,0)</f>
        <v>#N/A</v>
      </c>
      <c r="Y4835" t="e">
        <f>VLOOKUP(T4835,[3]رکوردها!$A:$D,4,0)</f>
        <v>#N/A</v>
      </c>
      <c r="Z4835" t="e">
        <f>VLOOKUP(T4835,[3]رکوردها!$A:$C,3,0)</f>
        <v>#N/A</v>
      </c>
      <c r="AA4835" t="e">
        <f>VLOOKUP(T4835,[3]رکوردها!$A:$F,6,0)</f>
        <v>#N/A</v>
      </c>
      <c r="AB4835" t="e">
        <f>VLOOKUP(T4835,[3]رکوردها!$A:$E,5,0)</f>
        <v>#N/A</v>
      </c>
    </row>
    <row r="4836" spans="1:28" s="41" customFormat="1" hidden="1" x14ac:dyDescent="0.2">
      <c r="A4836" s="36">
        <v>173763</v>
      </c>
      <c r="B4836" s="36">
        <v>1512</v>
      </c>
      <c r="C4836" s="36">
        <v>1600</v>
      </c>
      <c r="D4836" s="36" t="str">
        <f>VLOOKUP(C4836,Piv.Analysis!A:AA,27,0)</f>
        <v>دریافت و پرداخت</v>
      </c>
      <c r="E4836" s="36"/>
      <c r="F4836" s="37" t="s">
        <v>15</v>
      </c>
      <c r="G4836" s="37" t="s">
        <v>2026</v>
      </c>
      <c r="H4836" s="38">
        <v>5096208470</v>
      </c>
      <c r="I4836" s="38">
        <v>0</v>
      </c>
      <c r="J4836" s="38">
        <f t="shared" si="76"/>
        <v>5096208470</v>
      </c>
      <c r="K4836" s="38"/>
      <c r="L4836" s="49"/>
      <c r="M4836" s="37" t="s">
        <v>4</v>
      </c>
      <c r="N4836" s="37" t="s">
        <v>5</v>
      </c>
      <c r="O4836" s="37" t="s">
        <v>6</v>
      </c>
      <c r="P4836" s="37" t="s">
        <v>7</v>
      </c>
      <c r="Q4836" s="37" t="s">
        <v>1723</v>
      </c>
      <c r="R4836" s="37" t="s">
        <v>1724</v>
      </c>
      <c r="S4836" s="37" t="s">
        <v>1941</v>
      </c>
      <c r="T4836" s="37" t="s">
        <v>1940</v>
      </c>
      <c r="U4836" s="1" t="e">
        <f>VLOOKUP(T4836,[2]VAT!$A:$D,1,0)</f>
        <v>#N/A</v>
      </c>
      <c r="V4836" s="37" t="s">
        <v>2</v>
      </c>
      <c r="W4836" s="37" t="s">
        <v>2</v>
      </c>
      <c r="X4836" t="e">
        <f>VLOOKUP(T4836,[3]رکوردها!$A:$B,2,0)</f>
        <v>#N/A</v>
      </c>
      <c r="Y4836" t="e">
        <f>VLOOKUP(T4836,[3]رکوردها!$A:$D,4,0)</f>
        <v>#N/A</v>
      </c>
      <c r="Z4836" t="e">
        <f>VLOOKUP(T4836,[3]رکوردها!$A:$C,3,0)</f>
        <v>#N/A</v>
      </c>
      <c r="AA4836" t="e">
        <f>VLOOKUP(T4836,[3]رکوردها!$A:$F,6,0)</f>
        <v>#N/A</v>
      </c>
      <c r="AB4836" t="e">
        <f>VLOOKUP(T4836,[3]رکوردها!$A:$E,5,0)</f>
        <v>#N/A</v>
      </c>
    </row>
    <row r="4837" spans="1:28" s="41" customFormat="1" hidden="1" x14ac:dyDescent="0.2">
      <c r="A4837" s="36">
        <v>182924</v>
      </c>
      <c r="B4837" s="36">
        <v>1523</v>
      </c>
      <c r="C4837" s="36">
        <v>2105</v>
      </c>
      <c r="D4837" s="36" t="str">
        <f>VLOOKUP(C4837,Piv.Analysis!A:AA,27,0)</f>
        <v>دریافت و پرداخت</v>
      </c>
      <c r="E4837" s="36"/>
      <c r="F4837" s="37" t="s">
        <v>15</v>
      </c>
      <c r="G4837" s="37" t="s">
        <v>2334</v>
      </c>
      <c r="H4837" s="38">
        <v>0</v>
      </c>
      <c r="I4837" s="38">
        <v>15849082630</v>
      </c>
      <c r="J4837" s="38">
        <f t="shared" si="76"/>
        <v>-15849082630</v>
      </c>
      <c r="K4837" s="38"/>
      <c r="L4837" s="49"/>
      <c r="M4837" s="37" t="s">
        <v>4</v>
      </c>
      <c r="N4837" s="37" t="s">
        <v>5</v>
      </c>
      <c r="O4837" s="37" t="s">
        <v>6</v>
      </c>
      <c r="P4837" s="37" t="s">
        <v>7</v>
      </c>
      <c r="Q4837" s="37" t="s">
        <v>1723</v>
      </c>
      <c r="R4837" s="37" t="s">
        <v>1724</v>
      </c>
      <c r="S4837" s="37" t="s">
        <v>1941</v>
      </c>
      <c r="T4837" s="37" t="s">
        <v>1940</v>
      </c>
      <c r="U4837" s="1" t="e">
        <f>VLOOKUP(T4837,[2]VAT!$A:$D,1,0)</f>
        <v>#N/A</v>
      </c>
      <c r="V4837" s="37" t="s">
        <v>2</v>
      </c>
      <c r="W4837" s="37" t="s">
        <v>2</v>
      </c>
      <c r="X4837" t="e">
        <f>VLOOKUP(T4837,[3]رکوردها!$A:$B,2,0)</f>
        <v>#N/A</v>
      </c>
      <c r="Y4837" t="e">
        <f>VLOOKUP(T4837,[3]رکوردها!$A:$D,4,0)</f>
        <v>#N/A</v>
      </c>
      <c r="Z4837" t="e">
        <f>VLOOKUP(T4837,[3]رکوردها!$A:$C,3,0)</f>
        <v>#N/A</v>
      </c>
      <c r="AA4837" t="e">
        <f>VLOOKUP(T4837,[3]رکوردها!$A:$F,6,0)</f>
        <v>#N/A</v>
      </c>
      <c r="AB4837" t="e">
        <f>VLOOKUP(T4837,[3]رکوردها!$A:$E,5,0)</f>
        <v>#N/A</v>
      </c>
    </row>
    <row r="4838" spans="1:28" s="41" customFormat="1" hidden="1" x14ac:dyDescent="0.2">
      <c r="A4838" s="36">
        <v>182925</v>
      </c>
      <c r="B4838" s="36">
        <v>1523</v>
      </c>
      <c r="C4838" s="36">
        <v>2105</v>
      </c>
      <c r="D4838" s="36" t="str">
        <f>VLOOKUP(C4838,Piv.Analysis!A:AA,27,0)</f>
        <v>دریافت و پرداخت</v>
      </c>
      <c r="E4838" s="36"/>
      <c r="F4838" s="37" t="s">
        <v>15</v>
      </c>
      <c r="G4838" s="37" t="s">
        <v>2335</v>
      </c>
      <c r="H4838" s="38">
        <v>0</v>
      </c>
      <c r="I4838" s="38">
        <v>150000000</v>
      </c>
      <c r="J4838" s="38">
        <f t="shared" si="76"/>
        <v>-150000000</v>
      </c>
      <c r="K4838" s="38"/>
      <c r="L4838" s="49"/>
      <c r="M4838" s="37" t="s">
        <v>4</v>
      </c>
      <c r="N4838" s="37" t="s">
        <v>5</v>
      </c>
      <c r="O4838" s="37" t="s">
        <v>6</v>
      </c>
      <c r="P4838" s="37" t="s">
        <v>7</v>
      </c>
      <c r="Q4838" s="37" t="s">
        <v>1723</v>
      </c>
      <c r="R4838" s="37" t="s">
        <v>1724</v>
      </c>
      <c r="S4838" s="37" t="s">
        <v>1941</v>
      </c>
      <c r="T4838" s="37" t="s">
        <v>1940</v>
      </c>
      <c r="U4838" s="1" t="e">
        <f>VLOOKUP(T4838,[2]VAT!$A:$D,1,0)</f>
        <v>#N/A</v>
      </c>
      <c r="V4838" s="37" t="s">
        <v>2</v>
      </c>
      <c r="W4838" s="37" t="s">
        <v>2</v>
      </c>
      <c r="X4838" t="e">
        <f>VLOOKUP(T4838,[3]رکوردها!$A:$B,2,0)</f>
        <v>#N/A</v>
      </c>
      <c r="Y4838" t="e">
        <f>VLOOKUP(T4838,[3]رکوردها!$A:$D,4,0)</f>
        <v>#N/A</v>
      </c>
      <c r="Z4838" t="e">
        <f>VLOOKUP(T4838,[3]رکوردها!$A:$C,3,0)</f>
        <v>#N/A</v>
      </c>
      <c r="AA4838" t="e">
        <f>VLOOKUP(T4838,[3]رکوردها!$A:$F,6,0)</f>
        <v>#N/A</v>
      </c>
      <c r="AB4838" t="e">
        <f>VLOOKUP(T4838,[3]رکوردها!$A:$E,5,0)</f>
        <v>#N/A</v>
      </c>
    </row>
    <row r="4839" spans="1:28" s="41" customFormat="1" hidden="1" x14ac:dyDescent="0.2">
      <c r="A4839" s="36">
        <v>182926</v>
      </c>
      <c r="B4839" s="36">
        <v>1523</v>
      </c>
      <c r="C4839" s="36">
        <v>2105</v>
      </c>
      <c r="D4839" s="36" t="str">
        <f>VLOOKUP(C4839,Piv.Analysis!A:AA,27,0)</f>
        <v>دریافت و پرداخت</v>
      </c>
      <c r="E4839" s="36"/>
      <c r="F4839" s="37" t="s">
        <v>15</v>
      </c>
      <c r="G4839" s="37" t="s">
        <v>2336</v>
      </c>
      <c r="H4839" s="38">
        <v>0</v>
      </c>
      <c r="I4839" s="38">
        <v>5350000000</v>
      </c>
      <c r="J4839" s="38">
        <f t="shared" si="76"/>
        <v>-5350000000</v>
      </c>
      <c r="K4839" s="38"/>
      <c r="L4839" s="49"/>
      <c r="M4839" s="37" t="s">
        <v>4</v>
      </c>
      <c r="N4839" s="37" t="s">
        <v>5</v>
      </c>
      <c r="O4839" s="37" t="s">
        <v>6</v>
      </c>
      <c r="P4839" s="37" t="s">
        <v>7</v>
      </c>
      <c r="Q4839" s="37" t="s">
        <v>1723</v>
      </c>
      <c r="R4839" s="37" t="s">
        <v>1724</v>
      </c>
      <c r="S4839" s="37" t="s">
        <v>1941</v>
      </c>
      <c r="T4839" s="37" t="s">
        <v>1940</v>
      </c>
      <c r="U4839" s="1" t="e">
        <f>VLOOKUP(T4839,[2]VAT!$A:$D,1,0)</f>
        <v>#N/A</v>
      </c>
      <c r="V4839" s="37" t="s">
        <v>2</v>
      </c>
      <c r="W4839" s="37" t="s">
        <v>2</v>
      </c>
      <c r="X4839" t="e">
        <f>VLOOKUP(T4839,[3]رکوردها!$A:$B,2,0)</f>
        <v>#N/A</v>
      </c>
      <c r="Y4839" t="e">
        <f>VLOOKUP(T4839,[3]رکوردها!$A:$D,4,0)</f>
        <v>#N/A</v>
      </c>
      <c r="Z4839" t="e">
        <f>VLOOKUP(T4839,[3]رکوردها!$A:$C,3,0)</f>
        <v>#N/A</v>
      </c>
      <c r="AA4839" t="e">
        <f>VLOOKUP(T4839,[3]رکوردها!$A:$F,6,0)</f>
        <v>#N/A</v>
      </c>
      <c r="AB4839" t="e">
        <f>VLOOKUP(T4839,[3]رکوردها!$A:$E,5,0)</f>
        <v>#N/A</v>
      </c>
    </row>
    <row r="4840" spans="1:28" s="41" customFormat="1" hidden="1" x14ac:dyDescent="0.2">
      <c r="A4840" s="36">
        <v>182927</v>
      </c>
      <c r="B4840" s="36">
        <v>1523</v>
      </c>
      <c r="C4840" s="36">
        <v>2105</v>
      </c>
      <c r="D4840" s="36" t="str">
        <f>VLOOKUP(C4840,Piv.Analysis!A:AA,27,0)</f>
        <v>دریافت و پرداخت</v>
      </c>
      <c r="E4840" s="36"/>
      <c r="F4840" s="37" t="s">
        <v>15</v>
      </c>
      <c r="G4840" s="37" t="s">
        <v>2337</v>
      </c>
      <c r="H4840" s="38">
        <v>0</v>
      </c>
      <c r="I4840" s="38">
        <v>21580910000</v>
      </c>
      <c r="J4840" s="38">
        <f t="shared" si="76"/>
        <v>-21580910000</v>
      </c>
      <c r="K4840" s="38"/>
      <c r="L4840" s="49"/>
      <c r="M4840" s="37" t="s">
        <v>4</v>
      </c>
      <c r="N4840" s="37" t="s">
        <v>5</v>
      </c>
      <c r="O4840" s="37" t="s">
        <v>6</v>
      </c>
      <c r="P4840" s="37" t="s">
        <v>7</v>
      </c>
      <c r="Q4840" s="37" t="s">
        <v>1723</v>
      </c>
      <c r="R4840" s="37" t="s">
        <v>1724</v>
      </c>
      <c r="S4840" s="37" t="s">
        <v>1941</v>
      </c>
      <c r="T4840" s="37" t="s">
        <v>1940</v>
      </c>
      <c r="U4840" s="1" t="e">
        <f>VLOOKUP(T4840,[2]VAT!$A:$D,1,0)</f>
        <v>#N/A</v>
      </c>
      <c r="V4840" s="37" t="s">
        <v>2</v>
      </c>
      <c r="W4840" s="37" t="s">
        <v>2</v>
      </c>
      <c r="X4840" t="e">
        <f>VLOOKUP(T4840,[3]رکوردها!$A:$B,2,0)</f>
        <v>#N/A</v>
      </c>
      <c r="Y4840" t="e">
        <f>VLOOKUP(T4840,[3]رکوردها!$A:$D,4,0)</f>
        <v>#N/A</v>
      </c>
      <c r="Z4840" t="e">
        <f>VLOOKUP(T4840,[3]رکوردها!$A:$C,3,0)</f>
        <v>#N/A</v>
      </c>
      <c r="AA4840" t="e">
        <f>VLOOKUP(T4840,[3]رکوردها!$A:$F,6,0)</f>
        <v>#N/A</v>
      </c>
      <c r="AB4840" t="e">
        <f>VLOOKUP(T4840,[3]رکوردها!$A:$E,5,0)</f>
        <v>#N/A</v>
      </c>
    </row>
    <row r="4841" spans="1:28" s="41" customFormat="1" hidden="1" x14ac:dyDescent="0.2">
      <c r="A4841" s="36">
        <v>182928</v>
      </c>
      <c r="B4841" s="36">
        <v>1523</v>
      </c>
      <c r="C4841" s="36">
        <v>2105</v>
      </c>
      <c r="D4841" s="36" t="str">
        <f>VLOOKUP(C4841,Piv.Analysis!A:AA,27,0)</f>
        <v>دریافت و پرداخت</v>
      </c>
      <c r="E4841" s="36"/>
      <c r="F4841" s="37" t="s">
        <v>15</v>
      </c>
      <c r="G4841" s="37" t="s">
        <v>2338</v>
      </c>
      <c r="H4841" s="38">
        <v>0</v>
      </c>
      <c r="I4841" s="38">
        <v>18000000000</v>
      </c>
      <c r="J4841" s="38">
        <f t="shared" si="76"/>
        <v>-18000000000</v>
      </c>
      <c r="K4841" s="38"/>
      <c r="L4841" s="49"/>
      <c r="M4841" s="37" t="s">
        <v>4</v>
      </c>
      <c r="N4841" s="37" t="s">
        <v>5</v>
      </c>
      <c r="O4841" s="37" t="s">
        <v>6</v>
      </c>
      <c r="P4841" s="37" t="s">
        <v>7</v>
      </c>
      <c r="Q4841" s="37" t="s">
        <v>1723</v>
      </c>
      <c r="R4841" s="37" t="s">
        <v>1724</v>
      </c>
      <c r="S4841" s="37" t="s">
        <v>1941</v>
      </c>
      <c r="T4841" s="37" t="s">
        <v>1940</v>
      </c>
      <c r="U4841" s="1" t="e">
        <f>VLOOKUP(T4841,[2]VAT!$A:$D,1,0)</f>
        <v>#N/A</v>
      </c>
      <c r="V4841" s="37" t="s">
        <v>2</v>
      </c>
      <c r="W4841" s="37" t="s">
        <v>2</v>
      </c>
      <c r="X4841" t="e">
        <f>VLOOKUP(T4841,[3]رکوردها!$A:$B,2,0)</f>
        <v>#N/A</v>
      </c>
      <c r="Y4841" t="e">
        <f>VLOOKUP(T4841,[3]رکوردها!$A:$D,4,0)</f>
        <v>#N/A</v>
      </c>
      <c r="Z4841" t="e">
        <f>VLOOKUP(T4841,[3]رکوردها!$A:$C,3,0)</f>
        <v>#N/A</v>
      </c>
      <c r="AA4841" t="e">
        <f>VLOOKUP(T4841,[3]رکوردها!$A:$F,6,0)</f>
        <v>#N/A</v>
      </c>
      <c r="AB4841" t="e">
        <f>VLOOKUP(T4841,[3]رکوردها!$A:$E,5,0)</f>
        <v>#N/A</v>
      </c>
    </row>
    <row r="4842" spans="1:28" s="41" customFormat="1" hidden="1" x14ac:dyDescent="0.2">
      <c r="A4842" s="36">
        <v>173765</v>
      </c>
      <c r="B4842" s="36">
        <v>1527</v>
      </c>
      <c r="C4842" s="36">
        <v>1601</v>
      </c>
      <c r="D4842" s="36" t="str">
        <f>VLOOKUP(C4842,Piv.Analysis!A:AA,27,0)</f>
        <v>دریافت و پرداخت</v>
      </c>
      <c r="E4842" s="36"/>
      <c r="F4842" s="37" t="s">
        <v>1661</v>
      </c>
      <c r="G4842" s="37" t="s">
        <v>2028</v>
      </c>
      <c r="H4842" s="38">
        <v>150000000</v>
      </c>
      <c r="I4842" s="38">
        <v>0</v>
      </c>
      <c r="J4842" s="38">
        <f t="shared" si="76"/>
        <v>150000000</v>
      </c>
      <c r="K4842" s="38"/>
      <c r="L4842" s="49"/>
      <c r="M4842" s="37" t="s">
        <v>4</v>
      </c>
      <c r="N4842" s="37" t="s">
        <v>5</v>
      </c>
      <c r="O4842" s="37" t="s">
        <v>6</v>
      </c>
      <c r="P4842" s="37" t="s">
        <v>7</v>
      </c>
      <c r="Q4842" s="37" t="s">
        <v>1723</v>
      </c>
      <c r="R4842" s="37" t="s">
        <v>1724</v>
      </c>
      <c r="S4842" s="37" t="s">
        <v>1941</v>
      </c>
      <c r="T4842" s="37" t="s">
        <v>1940</v>
      </c>
      <c r="U4842" s="1" t="e">
        <f>VLOOKUP(T4842,[2]VAT!$A:$D,1,0)</f>
        <v>#N/A</v>
      </c>
      <c r="V4842" s="37" t="s">
        <v>2</v>
      </c>
      <c r="W4842" s="37" t="s">
        <v>2</v>
      </c>
      <c r="X4842" t="e">
        <f>VLOOKUP(T4842,[3]رکوردها!$A:$B,2,0)</f>
        <v>#N/A</v>
      </c>
      <c r="Y4842" t="e">
        <f>VLOOKUP(T4842,[3]رکوردها!$A:$D,4,0)</f>
        <v>#N/A</v>
      </c>
      <c r="Z4842" t="e">
        <f>VLOOKUP(T4842,[3]رکوردها!$A:$C,3,0)</f>
        <v>#N/A</v>
      </c>
      <c r="AA4842" t="e">
        <f>VLOOKUP(T4842,[3]رکوردها!$A:$F,6,0)</f>
        <v>#N/A</v>
      </c>
      <c r="AB4842" t="e">
        <f>VLOOKUP(T4842,[3]رکوردها!$A:$E,5,0)</f>
        <v>#N/A</v>
      </c>
    </row>
    <row r="4843" spans="1:28" s="41" customFormat="1" hidden="1" x14ac:dyDescent="0.2">
      <c r="A4843" s="36">
        <v>173767</v>
      </c>
      <c r="B4843" s="36">
        <v>1527</v>
      </c>
      <c r="C4843" s="36">
        <v>1601</v>
      </c>
      <c r="D4843" s="36" t="str">
        <f>VLOOKUP(C4843,Piv.Analysis!A:AA,27,0)</f>
        <v>دریافت و پرداخت</v>
      </c>
      <c r="E4843" s="36"/>
      <c r="F4843" s="37" t="s">
        <v>1661</v>
      </c>
      <c r="G4843" s="37" t="s">
        <v>2029</v>
      </c>
      <c r="H4843" s="38">
        <v>5350000000</v>
      </c>
      <c r="I4843" s="38">
        <v>0</v>
      </c>
      <c r="J4843" s="38">
        <f t="shared" si="76"/>
        <v>5350000000</v>
      </c>
      <c r="K4843" s="38"/>
      <c r="L4843" s="49"/>
      <c r="M4843" s="37" t="s">
        <v>4</v>
      </c>
      <c r="N4843" s="37" t="s">
        <v>5</v>
      </c>
      <c r="O4843" s="37" t="s">
        <v>6</v>
      </c>
      <c r="P4843" s="37" t="s">
        <v>7</v>
      </c>
      <c r="Q4843" s="37" t="s">
        <v>1723</v>
      </c>
      <c r="R4843" s="37" t="s">
        <v>1724</v>
      </c>
      <c r="S4843" s="37" t="s">
        <v>1941</v>
      </c>
      <c r="T4843" s="37" t="s">
        <v>1940</v>
      </c>
      <c r="U4843" s="1" t="e">
        <f>VLOOKUP(T4843,[2]VAT!$A:$D,1,0)</f>
        <v>#N/A</v>
      </c>
      <c r="V4843" s="37" t="s">
        <v>2</v>
      </c>
      <c r="W4843" s="37" t="s">
        <v>2</v>
      </c>
      <c r="X4843" t="e">
        <f>VLOOKUP(T4843,[3]رکوردها!$A:$B,2,0)</f>
        <v>#N/A</v>
      </c>
      <c r="Y4843" t="e">
        <f>VLOOKUP(T4843,[3]رکوردها!$A:$D,4,0)</f>
        <v>#N/A</v>
      </c>
      <c r="Z4843" t="e">
        <f>VLOOKUP(T4843,[3]رکوردها!$A:$C,3,0)</f>
        <v>#N/A</v>
      </c>
      <c r="AA4843" t="e">
        <f>VLOOKUP(T4843,[3]رکوردها!$A:$F,6,0)</f>
        <v>#N/A</v>
      </c>
      <c r="AB4843" t="e">
        <f>VLOOKUP(T4843,[3]رکوردها!$A:$E,5,0)</f>
        <v>#N/A</v>
      </c>
    </row>
    <row r="4844" spans="1:28" s="41" customFormat="1" hidden="1" x14ac:dyDescent="0.2">
      <c r="A4844" s="36">
        <v>173769</v>
      </c>
      <c r="B4844" s="36">
        <v>1527</v>
      </c>
      <c r="C4844" s="36">
        <v>1601</v>
      </c>
      <c r="D4844" s="36" t="str">
        <f>VLOOKUP(C4844,Piv.Analysis!A:AA,27,0)</f>
        <v>دریافت و پرداخت</v>
      </c>
      <c r="E4844" s="36"/>
      <c r="F4844" s="37" t="s">
        <v>1661</v>
      </c>
      <c r="G4844" s="37" t="s">
        <v>2030</v>
      </c>
      <c r="H4844" s="38">
        <v>10839635800</v>
      </c>
      <c r="I4844" s="38">
        <v>0</v>
      </c>
      <c r="J4844" s="38">
        <f t="shared" si="76"/>
        <v>10839635800</v>
      </c>
      <c r="K4844" s="38"/>
      <c r="L4844" s="49"/>
      <c r="M4844" s="37" t="s">
        <v>4</v>
      </c>
      <c r="N4844" s="37" t="s">
        <v>5</v>
      </c>
      <c r="O4844" s="37" t="s">
        <v>6</v>
      </c>
      <c r="P4844" s="37" t="s">
        <v>7</v>
      </c>
      <c r="Q4844" s="37" t="s">
        <v>1723</v>
      </c>
      <c r="R4844" s="37" t="s">
        <v>1724</v>
      </c>
      <c r="S4844" s="37" t="s">
        <v>1941</v>
      </c>
      <c r="T4844" s="37" t="s">
        <v>1940</v>
      </c>
      <c r="U4844" s="1" t="e">
        <f>VLOOKUP(T4844,[2]VAT!$A:$D,1,0)</f>
        <v>#N/A</v>
      </c>
      <c r="V4844" s="37" t="s">
        <v>2</v>
      </c>
      <c r="W4844" s="37" t="s">
        <v>2</v>
      </c>
      <c r="X4844" t="e">
        <f>VLOOKUP(T4844,[3]رکوردها!$A:$B,2,0)</f>
        <v>#N/A</v>
      </c>
      <c r="Y4844" t="e">
        <f>VLOOKUP(T4844,[3]رکوردها!$A:$D,4,0)</f>
        <v>#N/A</v>
      </c>
      <c r="Z4844" t="e">
        <f>VLOOKUP(T4844,[3]رکوردها!$A:$C,3,0)</f>
        <v>#N/A</v>
      </c>
      <c r="AA4844" t="e">
        <f>VLOOKUP(T4844,[3]رکوردها!$A:$F,6,0)</f>
        <v>#N/A</v>
      </c>
      <c r="AB4844" t="e">
        <f>VLOOKUP(T4844,[3]رکوردها!$A:$E,5,0)</f>
        <v>#N/A</v>
      </c>
    </row>
    <row r="4845" spans="1:28" s="41" customFormat="1" hidden="1" x14ac:dyDescent="0.2">
      <c r="A4845" s="36">
        <v>173771</v>
      </c>
      <c r="B4845" s="36">
        <v>1527</v>
      </c>
      <c r="C4845" s="36">
        <v>1601</v>
      </c>
      <c r="D4845" s="36" t="str">
        <f>VLOOKUP(C4845,Piv.Analysis!A:AA,27,0)</f>
        <v>دریافت و پرداخت</v>
      </c>
      <c r="E4845" s="36"/>
      <c r="F4845" s="37" t="s">
        <v>1661</v>
      </c>
      <c r="G4845" s="37" t="s">
        <v>2031</v>
      </c>
      <c r="H4845" s="38">
        <v>15849082630</v>
      </c>
      <c r="I4845" s="38">
        <v>0</v>
      </c>
      <c r="J4845" s="38">
        <f t="shared" si="76"/>
        <v>15849082630</v>
      </c>
      <c r="K4845" s="38"/>
      <c r="L4845" s="49"/>
      <c r="M4845" s="37" t="s">
        <v>4</v>
      </c>
      <c r="N4845" s="37" t="s">
        <v>5</v>
      </c>
      <c r="O4845" s="37" t="s">
        <v>6</v>
      </c>
      <c r="P4845" s="37" t="s">
        <v>7</v>
      </c>
      <c r="Q4845" s="37" t="s">
        <v>1723</v>
      </c>
      <c r="R4845" s="37" t="s">
        <v>1724</v>
      </c>
      <c r="S4845" s="37" t="s">
        <v>1941</v>
      </c>
      <c r="T4845" s="37" t="s">
        <v>1940</v>
      </c>
      <c r="U4845" s="1" t="e">
        <f>VLOOKUP(T4845,[2]VAT!$A:$D,1,0)</f>
        <v>#N/A</v>
      </c>
      <c r="V4845" s="37" t="s">
        <v>2</v>
      </c>
      <c r="W4845" s="37" t="s">
        <v>2</v>
      </c>
      <c r="X4845" t="e">
        <f>VLOOKUP(T4845,[3]رکوردها!$A:$B,2,0)</f>
        <v>#N/A</v>
      </c>
      <c r="Y4845" t="e">
        <f>VLOOKUP(T4845,[3]رکوردها!$A:$D,4,0)</f>
        <v>#N/A</v>
      </c>
      <c r="Z4845" t="e">
        <f>VLOOKUP(T4845,[3]رکوردها!$A:$C,3,0)</f>
        <v>#N/A</v>
      </c>
      <c r="AA4845" t="e">
        <f>VLOOKUP(T4845,[3]رکوردها!$A:$F,6,0)</f>
        <v>#N/A</v>
      </c>
      <c r="AB4845" t="e">
        <f>VLOOKUP(T4845,[3]رکوردها!$A:$E,5,0)</f>
        <v>#N/A</v>
      </c>
    </row>
    <row r="4846" spans="1:28" s="41" customFormat="1" hidden="1" x14ac:dyDescent="0.2">
      <c r="A4846" s="36">
        <v>173773</v>
      </c>
      <c r="B4846" s="36">
        <v>1527</v>
      </c>
      <c r="C4846" s="36">
        <v>1601</v>
      </c>
      <c r="D4846" s="36" t="str">
        <f>VLOOKUP(C4846,Piv.Analysis!A:AA,27,0)</f>
        <v>دریافت و پرداخت</v>
      </c>
      <c r="E4846" s="36"/>
      <c r="F4846" s="37" t="s">
        <v>1661</v>
      </c>
      <c r="G4846" s="37" t="s">
        <v>2032</v>
      </c>
      <c r="H4846" s="38">
        <v>482286863</v>
      </c>
      <c r="I4846" s="38">
        <v>0</v>
      </c>
      <c r="J4846" s="38">
        <f t="shared" si="76"/>
        <v>482286863</v>
      </c>
      <c r="K4846" s="38"/>
      <c r="L4846" s="49"/>
      <c r="M4846" s="37" t="s">
        <v>4</v>
      </c>
      <c r="N4846" s="37" t="s">
        <v>5</v>
      </c>
      <c r="O4846" s="37" t="s">
        <v>6</v>
      </c>
      <c r="P4846" s="37" t="s">
        <v>7</v>
      </c>
      <c r="Q4846" s="37" t="s">
        <v>1723</v>
      </c>
      <c r="R4846" s="37" t="s">
        <v>1724</v>
      </c>
      <c r="S4846" s="37" t="s">
        <v>1941</v>
      </c>
      <c r="T4846" s="37" t="s">
        <v>1940</v>
      </c>
      <c r="U4846" s="1" t="e">
        <f>VLOOKUP(T4846,[2]VAT!$A:$D,1,0)</f>
        <v>#N/A</v>
      </c>
      <c r="V4846" s="37" t="s">
        <v>2</v>
      </c>
      <c r="W4846" s="37" t="s">
        <v>2</v>
      </c>
      <c r="X4846" t="e">
        <f>VLOOKUP(T4846,[3]رکوردها!$A:$B,2,0)</f>
        <v>#N/A</v>
      </c>
      <c r="Y4846" t="e">
        <f>VLOOKUP(T4846,[3]رکوردها!$A:$D,4,0)</f>
        <v>#N/A</v>
      </c>
      <c r="Z4846" t="e">
        <f>VLOOKUP(T4846,[3]رکوردها!$A:$C,3,0)</f>
        <v>#N/A</v>
      </c>
      <c r="AA4846" t="e">
        <f>VLOOKUP(T4846,[3]رکوردها!$A:$F,6,0)</f>
        <v>#N/A</v>
      </c>
      <c r="AB4846" t="e">
        <f>VLOOKUP(T4846,[3]رکوردها!$A:$E,5,0)</f>
        <v>#N/A</v>
      </c>
    </row>
    <row r="4847" spans="1:28" s="41" customFormat="1" hidden="1" x14ac:dyDescent="0.2">
      <c r="A4847" s="36">
        <v>173329</v>
      </c>
      <c r="B4847" s="36">
        <v>1531</v>
      </c>
      <c r="C4847" s="36">
        <v>1553</v>
      </c>
      <c r="D4847" s="36" t="str">
        <f>VLOOKUP(C4847,Piv.Analysis!A:AA,27,0)</f>
        <v>دریافت و پرداخت</v>
      </c>
      <c r="E4847" s="36"/>
      <c r="F4847" s="37" t="s">
        <v>124</v>
      </c>
      <c r="G4847" s="37" t="s">
        <v>2339</v>
      </c>
      <c r="H4847" s="38">
        <v>0</v>
      </c>
      <c r="I4847" s="38">
        <v>4261518097</v>
      </c>
      <c r="J4847" s="38">
        <f t="shared" si="76"/>
        <v>-4261518097</v>
      </c>
      <c r="K4847" s="38"/>
      <c r="L4847" s="49"/>
      <c r="M4847" s="37" t="s">
        <v>4</v>
      </c>
      <c r="N4847" s="37" t="s">
        <v>5</v>
      </c>
      <c r="O4847" s="37" t="s">
        <v>6</v>
      </c>
      <c r="P4847" s="37" t="s">
        <v>7</v>
      </c>
      <c r="Q4847" s="37" t="s">
        <v>1723</v>
      </c>
      <c r="R4847" s="37" t="s">
        <v>1724</v>
      </c>
      <c r="S4847" s="37" t="s">
        <v>1941</v>
      </c>
      <c r="T4847" s="37" t="s">
        <v>1940</v>
      </c>
      <c r="U4847" s="1" t="e">
        <f>VLOOKUP(T4847,[2]VAT!$A:$D,1,0)</f>
        <v>#N/A</v>
      </c>
      <c r="V4847" s="37" t="s">
        <v>2</v>
      </c>
      <c r="W4847" s="37" t="s">
        <v>2</v>
      </c>
      <c r="X4847" t="e">
        <f>VLOOKUP(T4847,[3]رکوردها!$A:$B,2,0)</f>
        <v>#N/A</v>
      </c>
      <c r="Y4847" t="e">
        <f>VLOOKUP(T4847,[3]رکوردها!$A:$D,4,0)</f>
        <v>#N/A</v>
      </c>
      <c r="Z4847" t="e">
        <f>VLOOKUP(T4847,[3]رکوردها!$A:$C,3,0)</f>
        <v>#N/A</v>
      </c>
      <c r="AA4847" t="e">
        <f>VLOOKUP(T4847,[3]رکوردها!$A:$F,6,0)</f>
        <v>#N/A</v>
      </c>
      <c r="AB4847" t="e">
        <f>VLOOKUP(T4847,[3]رکوردها!$A:$E,5,0)</f>
        <v>#N/A</v>
      </c>
    </row>
    <row r="4848" spans="1:28" s="41" customFormat="1" hidden="1" x14ac:dyDescent="0.2">
      <c r="A4848" s="36">
        <v>173330</v>
      </c>
      <c r="B4848" s="36">
        <v>1531</v>
      </c>
      <c r="C4848" s="36">
        <v>1553</v>
      </c>
      <c r="D4848" s="36" t="str">
        <f>VLOOKUP(C4848,Piv.Analysis!A:AA,27,0)</f>
        <v>دریافت و پرداخت</v>
      </c>
      <c r="E4848" s="36"/>
      <c r="F4848" s="37" t="s">
        <v>124</v>
      </c>
      <c r="G4848" s="37" t="s">
        <v>2340</v>
      </c>
      <c r="H4848" s="38">
        <v>0</v>
      </c>
      <c r="I4848" s="38">
        <v>260000000</v>
      </c>
      <c r="J4848" s="38">
        <f t="shared" si="76"/>
        <v>-260000000</v>
      </c>
      <c r="K4848" s="38"/>
      <c r="L4848" s="49"/>
      <c r="M4848" s="37" t="s">
        <v>4</v>
      </c>
      <c r="N4848" s="37" t="s">
        <v>5</v>
      </c>
      <c r="O4848" s="37" t="s">
        <v>6</v>
      </c>
      <c r="P4848" s="37" t="s">
        <v>7</v>
      </c>
      <c r="Q4848" s="37" t="s">
        <v>1723</v>
      </c>
      <c r="R4848" s="37" t="s">
        <v>1724</v>
      </c>
      <c r="S4848" s="37" t="s">
        <v>1941</v>
      </c>
      <c r="T4848" s="37" t="s">
        <v>1940</v>
      </c>
      <c r="U4848" s="1" t="e">
        <f>VLOOKUP(T4848,[2]VAT!$A:$D,1,0)</f>
        <v>#N/A</v>
      </c>
      <c r="V4848" s="37" t="s">
        <v>2</v>
      </c>
      <c r="W4848" s="37" t="s">
        <v>2</v>
      </c>
      <c r="X4848" t="e">
        <f>VLOOKUP(T4848,[3]رکوردها!$A:$B,2,0)</f>
        <v>#N/A</v>
      </c>
      <c r="Y4848" t="e">
        <f>VLOOKUP(T4848,[3]رکوردها!$A:$D,4,0)</f>
        <v>#N/A</v>
      </c>
      <c r="Z4848" t="e">
        <f>VLOOKUP(T4848,[3]رکوردها!$A:$C,3,0)</f>
        <v>#N/A</v>
      </c>
      <c r="AA4848" t="e">
        <f>VLOOKUP(T4848,[3]رکوردها!$A:$F,6,0)</f>
        <v>#N/A</v>
      </c>
      <c r="AB4848" t="e">
        <f>VLOOKUP(T4848,[3]رکوردها!$A:$E,5,0)</f>
        <v>#N/A</v>
      </c>
    </row>
    <row r="4849" spans="1:28" s="41" customFormat="1" hidden="1" x14ac:dyDescent="0.2">
      <c r="A4849" s="36">
        <v>173775</v>
      </c>
      <c r="B4849" s="36">
        <v>1532</v>
      </c>
      <c r="C4849" s="36">
        <v>1602</v>
      </c>
      <c r="D4849" s="36" t="str">
        <f>VLOOKUP(C4849,Piv.Analysis!A:AA,27,0)</f>
        <v>دریافت و پرداخت</v>
      </c>
      <c r="E4849" s="36"/>
      <c r="F4849" s="37" t="s">
        <v>124</v>
      </c>
      <c r="G4849" s="37" t="s">
        <v>2037</v>
      </c>
      <c r="H4849" s="38">
        <v>21580910000</v>
      </c>
      <c r="I4849" s="38">
        <v>0</v>
      </c>
      <c r="J4849" s="38">
        <f t="shared" si="76"/>
        <v>21580910000</v>
      </c>
      <c r="K4849" s="38"/>
      <c r="L4849" s="49"/>
      <c r="M4849" s="37" t="s">
        <v>4</v>
      </c>
      <c r="N4849" s="37" t="s">
        <v>5</v>
      </c>
      <c r="O4849" s="37" t="s">
        <v>6</v>
      </c>
      <c r="P4849" s="37" t="s">
        <v>7</v>
      </c>
      <c r="Q4849" s="37" t="s">
        <v>1723</v>
      </c>
      <c r="R4849" s="37" t="s">
        <v>1724</v>
      </c>
      <c r="S4849" s="37" t="s">
        <v>1941</v>
      </c>
      <c r="T4849" s="37" t="s">
        <v>1940</v>
      </c>
      <c r="U4849" s="1" t="e">
        <f>VLOOKUP(T4849,[2]VAT!$A:$D,1,0)</f>
        <v>#N/A</v>
      </c>
      <c r="V4849" s="37" t="s">
        <v>2</v>
      </c>
      <c r="W4849" s="37" t="s">
        <v>2</v>
      </c>
      <c r="X4849" t="e">
        <f>VLOOKUP(T4849,[3]رکوردها!$A:$B,2,0)</f>
        <v>#N/A</v>
      </c>
      <c r="Y4849" t="e">
        <f>VLOOKUP(T4849,[3]رکوردها!$A:$D,4,0)</f>
        <v>#N/A</v>
      </c>
      <c r="Z4849" t="e">
        <f>VLOOKUP(T4849,[3]رکوردها!$A:$C,3,0)</f>
        <v>#N/A</v>
      </c>
      <c r="AA4849" t="e">
        <f>VLOOKUP(T4849,[3]رکوردها!$A:$F,6,0)</f>
        <v>#N/A</v>
      </c>
      <c r="AB4849" t="e">
        <f>VLOOKUP(T4849,[3]رکوردها!$A:$E,5,0)</f>
        <v>#N/A</v>
      </c>
    </row>
    <row r="4850" spans="1:28" s="41" customFormat="1" hidden="1" x14ac:dyDescent="0.2">
      <c r="A4850" s="36">
        <v>183896</v>
      </c>
      <c r="B4850" s="36">
        <v>1535</v>
      </c>
      <c r="C4850" s="36">
        <v>2138</v>
      </c>
      <c r="D4850" s="36" t="str">
        <f>VLOOKUP(C4850,Piv.Analysis!A:AA,27,0)</f>
        <v>دریافت و پرداخت</v>
      </c>
      <c r="E4850" s="36"/>
      <c r="F4850" s="37" t="s">
        <v>2038</v>
      </c>
      <c r="G4850" s="37" t="s">
        <v>2039</v>
      </c>
      <c r="H4850" s="38">
        <v>18000000000</v>
      </c>
      <c r="I4850" s="38">
        <v>0</v>
      </c>
      <c r="J4850" s="38">
        <f t="shared" si="76"/>
        <v>18000000000</v>
      </c>
      <c r="K4850" s="38"/>
      <c r="L4850" s="49"/>
      <c r="M4850" s="37" t="s">
        <v>4</v>
      </c>
      <c r="N4850" s="37" t="s">
        <v>5</v>
      </c>
      <c r="O4850" s="37" t="s">
        <v>6</v>
      </c>
      <c r="P4850" s="37" t="s">
        <v>7</v>
      </c>
      <c r="Q4850" s="37" t="s">
        <v>1723</v>
      </c>
      <c r="R4850" s="37" t="s">
        <v>1724</v>
      </c>
      <c r="S4850" s="37" t="s">
        <v>1941</v>
      </c>
      <c r="T4850" s="37" t="s">
        <v>1940</v>
      </c>
      <c r="U4850" s="1" t="e">
        <f>VLOOKUP(T4850,[2]VAT!$A:$D,1,0)</f>
        <v>#N/A</v>
      </c>
      <c r="V4850" s="37" t="s">
        <v>2</v>
      </c>
      <c r="W4850" s="37" t="s">
        <v>2</v>
      </c>
      <c r="X4850" t="e">
        <f>VLOOKUP(T4850,[3]رکوردها!$A:$B,2,0)</f>
        <v>#N/A</v>
      </c>
      <c r="Y4850" t="e">
        <f>VLOOKUP(T4850,[3]رکوردها!$A:$D,4,0)</f>
        <v>#N/A</v>
      </c>
      <c r="Z4850" t="e">
        <f>VLOOKUP(T4850,[3]رکوردها!$A:$C,3,0)</f>
        <v>#N/A</v>
      </c>
      <c r="AA4850" t="e">
        <f>VLOOKUP(T4850,[3]رکوردها!$A:$F,6,0)</f>
        <v>#N/A</v>
      </c>
      <c r="AB4850" t="e">
        <f>VLOOKUP(T4850,[3]رکوردها!$A:$E,5,0)</f>
        <v>#N/A</v>
      </c>
    </row>
    <row r="4851" spans="1:28" s="41" customFormat="1" hidden="1" x14ac:dyDescent="0.2">
      <c r="A4851" s="36">
        <v>173779</v>
      </c>
      <c r="B4851" s="36">
        <v>1541</v>
      </c>
      <c r="C4851" s="36">
        <v>1604</v>
      </c>
      <c r="D4851" s="36" t="str">
        <f>VLOOKUP(C4851,Piv.Analysis!A:AA,27,0)</f>
        <v>دریافت و پرداخت</v>
      </c>
      <c r="E4851" s="36"/>
      <c r="F4851" s="37" t="s">
        <v>17</v>
      </c>
      <c r="G4851" s="37" t="s">
        <v>2040</v>
      </c>
      <c r="H4851" s="38">
        <v>260000000</v>
      </c>
      <c r="I4851" s="38">
        <v>0</v>
      </c>
      <c r="J4851" s="38">
        <f t="shared" si="76"/>
        <v>260000000</v>
      </c>
      <c r="K4851" s="38"/>
      <c r="L4851" s="49"/>
      <c r="M4851" s="37" t="s">
        <v>4</v>
      </c>
      <c r="N4851" s="37" t="s">
        <v>5</v>
      </c>
      <c r="O4851" s="37" t="s">
        <v>6</v>
      </c>
      <c r="P4851" s="37" t="s">
        <v>7</v>
      </c>
      <c r="Q4851" s="37" t="s">
        <v>1723</v>
      </c>
      <c r="R4851" s="37" t="s">
        <v>1724</v>
      </c>
      <c r="S4851" s="37" t="s">
        <v>1941</v>
      </c>
      <c r="T4851" s="37" t="s">
        <v>1940</v>
      </c>
      <c r="U4851" s="1" t="e">
        <f>VLOOKUP(T4851,[2]VAT!$A:$D,1,0)</f>
        <v>#N/A</v>
      </c>
      <c r="V4851" s="37" t="s">
        <v>2</v>
      </c>
      <c r="W4851" s="37" t="s">
        <v>2</v>
      </c>
      <c r="X4851" t="e">
        <f>VLOOKUP(T4851,[3]رکوردها!$A:$B,2,0)</f>
        <v>#N/A</v>
      </c>
      <c r="Y4851" t="e">
        <f>VLOOKUP(T4851,[3]رکوردها!$A:$D,4,0)</f>
        <v>#N/A</v>
      </c>
      <c r="Z4851" t="e">
        <f>VLOOKUP(T4851,[3]رکوردها!$A:$C,3,0)</f>
        <v>#N/A</v>
      </c>
      <c r="AA4851" t="e">
        <f>VLOOKUP(T4851,[3]رکوردها!$A:$F,6,0)</f>
        <v>#N/A</v>
      </c>
      <c r="AB4851" t="e">
        <f>VLOOKUP(T4851,[3]رکوردها!$A:$E,5,0)</f>
        <v>#N/A</v>
      </c>
    </row>
    <row r="4852" spans="1:28" s="41" customFormat="1" hidden="1" x14ac:dyDescent="0.2">
      <c r="A4852" s="36">
        <v>173781</v>
      </c>
      <c r="B4852" s="36">
        <v>1541</v>
      </c>
      <c r="C4852" s="36">
        <v>1604</v>
      </c>
      <c r="D4852" s="36" t="str">
        <f>VLOOKUP(C4852,Piv.Analysis!A:AA,27,0)</f>
        <v>دریافت و پرداخت</v>
      </c>
      <c r="E4852" s="36"/>
      <c r="F4852" s="37" t="s">
        <v>17</v>
      </c>
      <c r="G4852" s="37" t="s">
        <v>2041</v>
      </c>
      <c r="H4852" s="38">
        <v>4261518097</v>
      </c>
      <c r="I4852" s="38">
        <v>0</v>
      </c>
      <c r="J4852" s="38">
        <f t="shared" si="76"/>
        <v>4261518097</v>
      </c>
      <c r="K4852" s="38"/>
      <c r="L4852" s="49"/>
      <c r="M4852" s="37" t="s">
        <v>4</v>
      </c>
      <c r="N4852" s="37" t="s">
        <v>5</v>
      </c>
      <c r="O4852" s="37" t="s">
        <v>6</v>
      </c>
      <c r="P4852" s="37" t="s">
        <v>7</v>
      </c>
      <c r="Q4852" s="37" t="s">
        <v>1723</v>
      </c>
      <c r="R4852" s="37" t="s">
        <v>1724</v>
      </c>
      <c r="S4852" s="37" t="s">
        <v>1941</v>
      </c>
      <c r="T4852" s="37" t="s">
        <v>1940</v>
      </c>
      <c r="U4852" s="1" t="e">
        <f>VLOOKUP(T4852,[2]VAT!$A:$D,1,0)</f>
        <v>#N/A</v>
      </c>
      <c r="V4852" s="37" t="s">
        <v>2</v>
      </c>
      <c r="W4852" s="37" t="s">
        <v>2</v>
      </c>
      <c r="X4852" t="e">
        <f>VLOOKUP(T4852,[3]رکوردها!$A:$B,2,0)</f>
        <v>#N/A</v>
      </c>
      <c r="Y4852" t="e">
        <f>VLOOKUP(T4852,[3]رکوردها!$A:$D,4,0)</f>
        <v>#N/A</v>
      </c>
      <c r="Z4852" t="e">
        <f>VLOOKUP(T4852,[3]رکوردها!$A:$C,3,0)</f>
        <v>#N/A</v>
      </c>
      <c r="AA4852" t="e">
        <f>VLOOKUP(T4852,[3]رکوردها!$A:$F,6,0)</f>
        <v>#N/A</v>
      </c>
      <c r="AB4852" t="e">
        <f>VLOOKUP(T4852,[3]رکوردها!$A:$E,5,0)</f>
        <v>#N/A</v>
      </c>
    </row>
    <row r="4853" spans="1:28" s="41" customFormat="1" hidden="1" x14ac:dyDescent="0.2">
      <c r="A4853" s="36">
        <v>176298</v>
      </c>
      <c r="B4853" s="36">
        <v>1547</v>
      </c>
      <c r="C4853" s="36">
        <v>1788</v>
      </c>
      <c r="D4853" s="36" t="str">
        <f>VLOOKUP(C4853,Piv.Analysis!A:AA,27,0)</f>
        <v>دریافت و پرداخت</v>
      </c>
      <c r="E4853" s="36"/>
      <c r="F4853" s="37" t="s">
        <v>17</v>
      </c>
      <c r="G4853" s="37" t="s">
        <v>2341</v>
      </c>
      <c r="H4853" s="38">
        <v>0</v>
      </c>
      <c r="I4853" s="38">
        <v>522110000</v>
      </c>
      <c r="J4853" s="38">
        <f t="shared" si="76"/>
        <v>-522110000</v>
      </c>
      <c r="K4853" s="38"/>
      <c r="L4853" s="49"/>
      <c r="M4853" s="37" t="s">
        <v>4</v>
      </c>
      <c r="N4853" s="37" t="s">
        <v>5</v>
      </c>
      <c r="O4853" s="37" t="s">
        <v>6</v>
      </c>
      <c r="P4853" s="37" t="s">
        <v>7</v>
      </c>
      <c r="Q4853" s="37" t="s">
        <v>1723</v>
      </c>
      <c r="R4853" s="37" t="s">
        <v>1724</v>
      </c>
      <c r="S4853" s="37" t="s">
        <v>1941</v>
      </c>
      <c r="T4853" s="37" t="s">
        <v>1940</v>
      </c>
      <c r="U4853" s="1" t="e">
        <f>VLOOKUP(T4853,[2]VAT!$A:$D,1,0)</f>
        <v>#N/A</v>
      </c>
      <c r="V4853" s="37" t="s">
        <v>2</v>
      </c>
      <c r="W4853" s="37" t="s">
        <v>2</v>
      </c>
      <c r="X4853" t="e">
        <f>VLOOKUP(T4853,[3]رکوردها!$A:$B,2,0)</f>
        <v>#N/A</v>
      </c>
      <c r="Y4853" t="e">
        <f>VLOOKUP(T4853,[3]رکوردها!$A:$D,4,0)</f>
        <v>#N/A</v>
      </c>
      <c r="Z4853" t="e">
        <f>VLOOKUP(T4853,[3]رکوردها!$A:$C,3,0)</f>
        <v>#N/A</v>
      </c>
      <c r="AA4853" t="e">
        <f>VLOOKUP(T4853,[3]رکوردها!$A:$F,6,0)</f>
        <v>#N/A</v>
      </c>
      <c r="AB4853" t="e">
        <f>VLOOKUP(T4853,[3]رکوردها!$A:$E,5,0)</f>
        <v>#N/A</v>
      </c>
    </row>
    <row r="4854" spans="1:28" s="41" customFormat="1" hidden="1" x14ac:dyDescent="0.2">
      <c r="A4854" s="36">
        <v>176299</v>
      </c>
      <c r="B4854" s="36">
        <v>1547</v>
      </c>
      <c r="C4854" s="36">
        <v>1788</v>
      </c>
      <c r="D4854" s="36" t="str">
        <f>VLOOKUP(C4854,Piv.Analysis!A:AA,27,0)</f>
        <v>دریافت و پرداخت</v>
      </c>
      <c r="E4854" s="36"/>
      <c r="F4854" s="37" t="s">
        <v>17</v>
      </c>
      <c r="G4854" s="37" t="s">
        <v>2342</v>
      </c>
      <c r="H4854" s="38">
        <v>0</v>
      </c>
      <c r="I4854" s="38">
        <v>75864000</v>
      </c>
      <c r="J4854" s="38">
        <f t="shared" si="76"/>
        <v>-75864000</v>
      </c>
      <c r="K4854" s="38"/>
      <c r="L4854" s="49"/>
      <c r="M4854" s="37" t="s">
        <v>4</v>
      </c>
      <c r="N4854" s="37" t="s">
        <v>5</v>
      </c>
      <c r="O4854" s="37" t="s">
        <v>6</v>
      </c>
      <c r="P4854" s="37" t="s">
        <v>7</v>
      </c>
      <c r="Q4854" s="37" t="s">
        <v>1723</v>
      </c>
      <c r="R4854" s="37" t="s">
        <v>1724</v>
      </c>
      <c r="S4854" s="37" t="s">
        <v>1941</v>
      </c>
      <c r="T4854" s="37" t="s">
        <v>1940</v>
      </c>
      <c r="U4854" s="1" t="e">
        <f>VLOOKUP(T4854,[2]VAT!$A:$D,1,0)</f>
        <v>#N/A</v>
      </c>
      <c r="V4854" s="37" t="s">
        <v>2</v>
      </c>
      <c r="W4854" s="37" t="s">
        <v>2</v>
      </c>
      <c r="X4854" t="e">
        <f>VLOOKUP(T4854,[3]رکوردها!$A:$B,2,0)</f>
        <v>#N/A</v>
      </c>
      <c r="Y4854" t="e">
        <f>VLOOKUP(T4854,[3]رکوردها!$A:$D,4,0)</f>
        <v>#N/A</v>
      </c>
      <c r="Z4854" t="e">
        <f>VLOOKUP(T4854,[3]رکوردها!$A:$C,3,0)</f>
        <v>#N/A</v>
      </c>
      <c r="AA4854" t="e">
        <f>VLOOKUP(T4854,[3]رکوردها!$A:$F,6,0)</f>
        <v>#N/A</v>
      </c>
      <c r="AB4854" t="e">
        <f>VLOOKUP(T4854,[3]رکوردها!$A:$E,5,0)</f>
        <v>#N/A</v>
      </c>
    </row>
    <row r="4855" spans="1:28" s="41" customFormat="1" hidden="1" x14ac:dyDescent="0.2">
      <c r="A4855" s="36">
        <v>176300</v>
      </c>
      <c r="B4855" s="36">
        <v>1547</v>
      </c>
      <c r="C4855" s="36">
        <v>1788</v>
      </c>
      <c r="D4855" s="36" t="str">
        <f>VLOOKUP(C4855,Piv.Analysis!A:AA,27,0)</f>
        <v>دریافت و پرداخت</v>
      </c>
      <c r="E4855" s="36"/>
      <c r="F4855" s="37" t="s">
        <v>17</v>
      </c>
      <c r="G4855" s="37" t="s">
        <v>2343</v>
      </c>
      <c r="H4855" s="38">
        <v>0</v>
      </c>
      <c r="I4855" s="38">
        <v>304689000</v>
      </c>
      <c r="J4855" s="38">
        <f t="shared" si="76"/>
        <v>-304689000</v>
      </c>
      <c r="K4855" s="38"/>
      <c r="L4855" s="49"/>
      <c r="M4855" s="37" t="s">
        <v>4</v>
      </c>
      <c r="N4855" s="37" t="s">
        <v>5</v>
      </c>
      <c r="O4855" s="37" t="s">
        <v>6</v>
      </c>
      <c r="P4855" s="37" t="s">
        <v>7</v>
      </c>
      <c r="Q4855" s="37" t="s">
        <v>1723</v>
      </c>
      <c r="R4855" s="37" t="s">
        <v>1724</v>
      </c>
      <c r="S4855" s="37" t="s">
        <v>1941</v>
      </c>
      <c r="T4855" s="37" t="s">
        <v>1940</v>
      </c>
      <c r="U4855" s="1" t="e">
        <f>VLOOKUP(T4855,[2]VAT!$A:$D,1,0)</f>
        <v>#N/A</v>
      </c>
      <c r="V4855" s="37" t="s">
        <v>2</v>
      </c>
      <c r="W4855" s="37" t="s">
        <v>2</v>
      </c>
      <c r="X4855" t="e">
        <f>VLOOKUP(T4855,[3]رکوردها!$A:$B,2,0)</f>
        <v>#N/A</v>
      </c>
      <c r="Y4855" t="e">
        <f>VLOOKUP(T4855,[3]رکوردها!$A:$D,4,0)</f>
        <v>#N/A</v>
      </c>
      <c r="Z4855" t="e">
        <f>VLOOKUP(T4855,[3]رکوردها!$A:$C,3,0)</f>
        <v>#N/A</v>
      </c>
      <c r="AA4855" t="e">
        <f>VLOOKUP(T4855,[3]رکوردها!$A:$F,6,0)</f>
        <v>#N/A</v>
      </c>
      <c r="AB4855" t="e">
        <f>VLOOKUP(T4855,[3]رکوردها!$A:$E,5,0)</f>
        <v>#N/A</v>
      </c>
    </row>
    <row r="4856" spans="1:28" s="41" customFormat="1" hidden="1" x14ac:dyDescent="0.2">
      <c r="A4856" s="36">
        <v>176301</v>
      </c>
      <c r="B4856" s="36">
        <v>1547</v>
      </c>
      <c r="C4856" s="36">
        <v>1788</v>
      </c>
      <c r="D4856" s="36" t="str">
        <f>VLOOKUP(C4856,Piv.Analysis!A:AA,27,0)</f>
        <v>دریافت و پرداخت</v>
      </c>
      <c r="E4856" s="36"/>
      <c r="F4856" s="37" t="s">
        <v>17</v>
      </c>
      <c r="G4856" s="37" t="s">
        <v>18</v>
      </c>
      <c r="H4856" s="38">
        <v>0</v>
      </c>
      <c r="I4856" s="38">
        <v>4562500000</v>
      </c>
      <c r="J4856" s="38">
        <f t="shared" si="76"/>
        <v>-4562500000</v>
      </c>
      <c r="K4856" s="38"/>
      <c r="L4856" s="49"/>
      <c r="M4856" s="37" t="s">
        <v>4</v>
      </c>
      <c r="N4856" s="37" t="s">
        <v>5</v>
      </c>
      <c r="O4856" s="37" t="s">
        <v>6</v>
      </c>
      <c r="P4856" s="37" t="s">
        <v>7</v>
      </c>
      <c r="Q4856" s="37" t="s">
        <v>1723</v>
      </c>
      <c r="R4856" s="37" t="s">
        <v>1724</v>
      </c>
      <c r="S4856" s="37" t="s">
        <v>1941</v>
      </c>
      <c r="T4856" s="37" t="s">
        <v>1940</v>
      </c>
      <c r="U4856" s="1" t="e">
        <f>VLOOKUP(T4856,[2]VAT!$A:$D,1,0)</f>
        <v>#N/A</v>
      </c>
      <c r="V4856" s="37" t="s">
        <v>2</v>
      </c>
      <c r="W4856" s="37" t="s">
        <v>2</v>
      </c>
      <c r="X4856" t="e">
        <f>VLOOKUP(T4856,[3]رکوردها!$A:$B,2,0)</f>
        <v>#N/A</v>
      </c>
      <c r="Y4856" t="e">
        <f>VLOOKUP(T4856,[3]رکوردها!$A:$D,4,0)</f>
        <v>#N/A</v>
      </c>
      <c r="Z4856" t="e">
        <f>VLOOKUP(T4856,[3]رکوردها!$A:$C,3,0)</f>
        <v>#N/A</v>
      </c>
      <c r="AA4856" t="e">
        <f>VLOOKUP(T4856,[3]رکوردها!$A:$F,6,0)</f>
        <v>#N/A</v>
      </c>
      <c r="AB4856" t="e">
        <f>VLOOKUP(T4856,[3]رکوردها!$A:$E,5,0)</f>
        <v>#N/A</v>
      </c>
    </row>
    <row r="4857" spans="1:28" s="41" customFormat="1" hidden="1" x14ac:dyDescent="0.2">
      <c r="A4857" s="36">
        <v>176302</v>
      </c>
      <c r="B4857" s="36">
        <v>1547</v>
      </c>
      <c r="C4857" s="36">
        <v>1788</v>
      </c>
      <c r="D4857" s="36" t="str">
        <f>VLOOKUP(C4857,Piv.Analysis!A:AA,27,0)</f>
        <v>دریافت و پرداخت</v>
      </c>
      <c r="E4857" s="36"/>
      <c r="F4857" s="37" t="s">
        <v>17</v>
      </c>
      <c r="G4857" s="37" t="s">
        <v>21</v>
      </c>
      <c r="H4857" s="38">
        <v>0</v>
      </c>
      <c r="I4857" s="38">
        <v>1000000000</v>
      </c>
      <c r="J4857" s="38">
        <f t="shared" si="76"/>
        <v>-1000000000</v>
      </c>
      <c r="K4857" s="38"/>
      <c r="L4857" s="49"/>
      <c r="M4857" s="37" t="s">
        <v>4</v>
      </c>
      <c r="N4857" s="37" t="s">
        <v>5</v>
      </c>
      <c r="O4857" s="37" t="s">
        <v>6</v>
      </c>
      <c r="P4857" s="37" t="s">
        <v>7</v>
      </c>
      <c r="Q4857" s="37" t="s">
        <v>1723</v>
      </c>
      <c r="R4857" s="37" t="s">
        <v>1724</v>
      </c>
      <c r="S4857" s="37" t="s">
        <v>1941</v>
      </c>
      <c r="T4857" s="37" t="s">
        <v>1940</v>
      </c>
      <c r="U4857" s="1" t="e">
        <f>VLOOKUP(T4857,[2]VAT!$A:$D,1,0)</f>
        <v>#N/A</v>
      </c>
      <c r="V4857" s="37" t="s">
        <v>2</v>
      </c>
      <c r="W4857" s="37" t="s">
        <v>2</v>
      </c>
      <c r="X4857" t="e">
        <f>VLOOKUP(T4857,[3]رکوردها!$A:$B,2,0)</f>
        <v>#N/A</v>
      </c>
      <c r="Y4857" t="e">
        <f>VLOOKUP(T4857,[3]رکوردها!$A:$D,4,0)</f>
        <v>#N/A</v>
      </c>
      <c r="Z4857" t="e">
        <f>VLOOKUP(T4857,[3]رکوردها!$A:$C,3,0)</f>
        <v>#N/A</v>
      </c>
      <c r="AA4857" t="e">
        <f>VLOOKUP(T4857,[3]رکوردها!$A:$F,6,0)</f>
        <v>#N/A</v>
      </c>
      <c r="AB4857" t="e">
        <f>VLOOKUP(T4857,[3]رکوردها!$A:$E,5,0)</f>
        <v>#N/A</v>
      </c>
    </row>
    <row r="4858" spans="1:28" s="41" customFormat="1" hidden="1" x14ac:dyDescent="0.2">
      <c r="A4858" s="36">
        <v>176303</v>
      </c>
      <c r="B4858" s="36">
        <v>1547</v>
      </c>
      <c r="C4858" s="36">
        <v>1788</v>
      </c>
      <c r="D4858" s="36" t="str">
        <f>VLOOKUP(C4858,Piv.Analysis!A:AA,27,0)</f>
        <v>دریافت و پرداخت</v>
      </c>
      <c r="E4858" s="36"/>
      <c r="F4858" s="37" t="s">
        <v>17</v>
      </c>
      <c r="G4858" s="37" t="s">
        <v>2344</v>
      </c>
      <c r="H4858" s="38">
        <v>0</v>
      </c>
      <c r="I4858" s="38">
        <v>6000000000</v>
      </c>
      <c r="J4858" s="38">
        <f t="shared" si="76"/>
        <v>-6000000000</v>
      </c>
      <c r="K4858" s="38"/>
      <c r="L4858" s="49"/>
      <c r="M4858" s="37" t="s">
        <v>4</v>
      </c>
      <c r="N4858" s="37" t="s">
        <v>5</v>
      </c>
      <c r="O4858" s="37" t="s">
        <v>6</v>
      </c>
      <c r="P4858" s="37" t="s">
        <v>7</v>
      </c>
      <c r="Q4858" s="37" t="s">
        <v>1723</v>
      </c>
      <c r="R4858" s="37" t="s">
        <v>1724</v>
      </c>
      <c r="S4858" s="37" t="s">
        <v>1941</v>
      </c>
      <c r="T4858" s="37" t="s">
        <v>1940</v>
      </c>
      <c r="U4858" s="1" t="e">
        <f>VLOOKUP(T4858,[2]VAT!$A:$D,1,0)</f>
        <v>#N/A</v>
      </c>
      <c r="V4858" s="37" t="s">
        <v>2</v>
      </c>
      <c r="W4858" s="37" t="s">
        <v>2</v>
      </c>
      <c r="X4858" t="e">
        <f>VLOOKUP(T4858,[3]رکوردها!$A:$B,2,0)</f>
        <v>#N/A</v>
      </c>
      <c r="Y4858" t="e">
        <f>VLOOKUP(T4858,[3]رکوردها!$A:$D,4,0)</f>
        <v>#N/A</v>
      </c>
      <c r="Z4858" t="e">
        <f>VLOOKUP(T4858,[3]رکوردها!$A:$C,3,0)</f>
        <v>#N/A</v>
      </c>
      <c r="AA4858" t="e">
        <f>VLOOKUP(T4858,[3]رکوردها!$A:$F,6,0)</f>
        <v>#N/A</v>
      </c>
      <c r="AB4858" t="e">
        <f>VLOOKUP(T4858,[3]رکوردها!$A:$E,5,0)</f>
        <v>#N/A</v>
      </c>
    </row>
    <row r="4859" spans="1:28" s="41" customFormat="1" hidden="1" x14ac:dyDescent="0.2">
      <c r="A4859" s="36">
        <v>176304</v>
      </c>
      <c r="B4859" s="36">
        <v>1547</v>
      </c>
      <c r="C4859" s="36">
        <v>1788</v>
      </c>
      <c r="D4859" s="36" t="str">
        <f>VLOOKUP(C4859,Piv.Analysis!A:AA,27,0)</f>
        <v>دریافت و پرداخت</v>
      </c>
      <c r="E4859" s="36"/>
      <c r="F4859" s="37" t="s">
        <v>17</v>
      </c>
      <c r="G4859" s="37" t="s">
        <v>2345</v>
      </c>
      <c r="H4859" s="38">
        <v>0</v>
      </c>
      <c r="I4859" s="38">
        <v>4261518083</v>
      </c>
      <c r="J4859" s="38">
        <f t="shared" si="76"/>
        <v>-4261518083</v>
      </c>
      <c r="K4859" s="38"/>
      <c r="L4859" s="49"/>
      <c r="M4859" s="37" t="s">
        <v>4</v>
      </c>
      <c r="N4859" s="37" t="s">
        <v>5</v>
      </c>
      <c r="O4859" s="37" t="s">
        <v>6</v>
      </c>
      <c r="P4859" s="37" t="s">
        <v>7</v>
      </c>
      <c r="Q4859" s="37" t="s">
        <v>1723</v>
      </c>
      <c r="R4859" s="37" t="s">
        <v>1724</v>
      </c>
      <c r="S4859" s="37" t="s">
        <v>1941</v>
      </c>
      <c r="T4859" s="37" t="s">
        <v>1940</v>
      </c>
      <c r="U4859" s="1" t="e">
        <f>VLOOKUP(T4859,[2]VAT!$A:$D,1,0)</f>
        <v>#N/A</v>
      </c>
      <c r="V4859" s="37" t="s">
        <v>2</v>
      </c>
      <c r="W4859" s="37" t="s">
        <v>2</v>
      </c>
      <c r="X4859" t="e">
        <f>VLOOKUP(T4859,[3]رکوردها!$A:$B,2,0)</f>
        <v>#N/A</v>
      </c>
      <c r="Y4859" t="e">
        <f>VLOOKUP(T4859,[3]رکوردها!$A:$D,4,0)</f>
        <v>#N/A</v>
      </c>
      <c r="Z4859" t="e">
        <f>VLOOKUP(T4859,[3]رکوردها!$A:$C,3,0)</f>
        <v>#N/A</v>
      </c>
      <c r="AA4859" t="e">
        <f>VLOOKUP(T4859,[3]رکوردها!$A:$F,6,0)</f>
        <v>#N/A</v>
      </c>
      <c r="AB4859" t="e">
        <f>VLOOKUP(T4859,[3]رکوردها!$A:$E,5,0)</f>
        <v>#N/A</v>
      </c>
    </row>
    <row r="4860" spans="1:28" s="41" customFormat="1" hidden="1" x14ac:dyDescent="0.2">
      <c r="A4860" s="36">
        <v>176305</v>
      </c>
      <c r="B4860" s="36">
        <v>1547</v>
      </c>
      <c r="C4860" s="36">
        <v>1788</v>
      </c>
      <c r="D4860" s="36" t="str">
        <f>VLOOKUP(C4860,Piv.Analysis!A:AA,27,0)</f>
        <v>دریافت و پرداخت</v>
      </c>
      <c r="E4860" s="36"/>
      <c r="F4860" s="37" t="s">
        <v>17</v>
      </c>
      <c r="G4860" s="37" t="s">
        <v>2346</v>
      </c>
      <c r="H4860" s="38">
        <v>0</v>
      </c>
      <c r="I4860" s="38">
        <v>130000000000</v>
      </c>
      <c r="J4860" s="38">
        <f t="shared" si="76"/>
        <v>-130000000000</v>
      </c>
      <c r="K4860" s="38"/>
      <c r="L4860" s="49"/>
      <c r="M4860" s="37" t="s">
        <v>4</v>
      </c>
      <c r="N4860" s="37" t="s">
        <v>5</v>
      </c>
      <c r="O4860" s="37" t="s">
        <v>6</v>
      </c>
      <c r="P4860" s="37" t="s">
        <v>7</v>
      </c>
      <c r="Q4860" s="37" t="s">
        <v>1723</v>
      </c>
      <c r="R4860" s="37" t="s">
        <v>1724</v>
      </c>
      <c r="S4860" s="37" t="s">
        <v>1941</v>
      </c>
      <c r="T4860" s="37" t="s">
        <v>1940</v>
      </c>
      <c r="U4860" s="1" t="e">
        <f>VLOOKUP(T4860,[2]VAT!$A:$D,1,0)</f>
        <v>#N/A</v>
      </c>
      <c r="V4860" s="37" t="s">
        <v>2</v>
      </c>
      <c r="W4860" s="37" t="s">
        <v>2</v>
      </c>
      <c r="X4860" t="e">
        <f>VLOOKUP(T4860,[3]رکوردها!$A:$B,2,0)</f>
        <v>#N/A</v>
      </c>
      <c r="Y4860" t="e">
        <f>VLOOKUP(T4860,[3]رکوردها!$A:$D,4,0)</f>
        <v>#N/A</v>
      </c>
      <c r="Z4860" t="e">
        <f>VLOOKUP(T4860,[3]رکوردها!$A:$C,3,0)</f>
        <v>#N/A</v>
      </c>
      <c r="AA4860" t="e">
        <f>VLOOKUP(T4860,[3]رکوردها!$A:$F,6,0)</f>
        <v>#N/A</v>
      </c>
      <c r="AB4860" t="e">
        <f>VLOOKUP(T4860,[3]رکوردها!$A:$E,5,0)</f>
        <v>#N/A</v>
      </c>
    </row>
    <row r="4861" spans="1:28" s="41" customFormat="1" hidden="1" x14ac:dyDescent="0.2">
      <c r="A4861" s="36">
        <v>173643</v>
      </c>
      <c r="B4861" s="36">
        <v>1549</v>
      </c>
      <c r="C4861" s="36">
        <v>1584</v>
      </c>
      <c r="D4861" s="36" t="str">
        <f>VLOOKUP(C4861,Piv.Analysis!A:AA,27,0)</f>
        <v>دریافت و پرداخت</v>
      </c>
      <c r="E4861" s="36"/>
      <c r="F4861" s="37" t="s">
        <v>2046</v>
      </c>
      <c r="G4861" s="37" t="s">
        <v>2347</v>
      </c>
      <c r="H4861" s="38">
        <v>0</v>
      </c>
      <c r="I4861" s="38">
        <v>629000000</v>
      </c>
      <c r="J4861" s="38">
        <f t="shared" si="76"/>
        <v>-629000000</v>
      </c>
      <c r="K4861" s="38"/>
      <c r="L4861" s="49"/>
      <c r="M4861" s="37" t="s">
        <v>4</v>
      </c>
      <c r="N4861" s="37" t="s">
        <v>5</v>
      </c>
      <c r="O4861" s="37" t="s">
        <v>6</v>
      </c>
      <c r="P4861" s="37" t="s">
        <v>7</v>
      </c>
      <c r="Q4861" s="37" t="s">
        <v>1723</v>
      </c>
      <c r="R4861" s="37" t="s">
        <v>1724</v>
      </c>
      <c r="S4861" s="37" t="s">
        <v>1941</v>
      </c>
      <c r="T4861" s="37" t="s">
        <v>1940</v>
      </c>
      <c r="U4861" s="1" t="e">
        <f>VLOOKUP(T4861,[2]VAT!$A:$D,1,0)</f>
        <v>#N/A</v>
      </c>
      <c r="V4861" s="37" t="s">
        <v>2</v>
      </c>
      <c r="W4861" s="37" t="s">
        <v>2</v>
      </c>
      <c r="X4861" t="e">
        <f>VLOOKUP(T4861,[3]رکوردها!$A:$B,2,0)</f>
        <v>#N/A</v>
      </c>
      <c r="Y4861" t="e">
        <f>VLOOKUP(T4861,[3]رکوردها!$A:$D,4,0)</f>
        <v>#N/A</v>
      </c>
      <c r="Z4861" t="e">
        <f>VLOOKUP(T4861,[3]رکوردها!$A:$C,3,0)</f>
        <v>#N/A</v>
      </c>
      <c r="AA4861" t="e">
        <f>VLOOKUP(T4861,[3]رکوردها!$A:$F,6,0)</f>
        <v>#N/A</v>
      </c>
      <c r="AB4861" t="e">
        <f>VLOOKUP(T4861,[3]رکوردها!$A:$E,5,0)</f>
        <v>#N/A</v>
      </c>
    </row>
    <row r="4862" spans="1:28" s="41" customFormat="1" hidden="1" x14ac:dyDescent="0.2">
      <c r="A4862" s="36">
        <v>173783</v>
      </c>
      <c r="B4862" s="36">
        <v>1550</v>
      </c>
      <c r="C4862" s="36">
        <v>1605</v>
      </c>
      <c r="D4862" s="36" t="str">
        <f>VLOOKUP(C4862,Piv.Analysis!A:AA,27,0)</f>
        <v>دریافت و پرداخت</v>
      </c>
      <c r="E4862" s="36"/>
      <c r="F4862" s="37" t="s">
        <v>2046</v>
      </c>
      <c r="G4862" s="37" t="s">
        <v>2047</v>
      </c>
      <c r="H4862" s="38">
        <v>522110000</v>
      </c>
      <c r="I4862" s="38">
        <v>0</v>
      </c>
      <c r="J4862" s="38">
        <f t="shared" si="76"/>
        <v>522110000</v>
      </c>
      <c r="K4862" s="38"/>
      <c r="L4862" s="49"/>
      <c r="M4862" s="37" t="s">
        <v>4</v>
      </c>
      <c r="N4862" s="37" t="s">
        <v>5</v>
      </c>
      <c r="O4862" s="37" t="s">
        <v>6</v>
      </c>
      <c r="P4862" s="37" t="s">
        <v>7</v>
      </c>
      <c r="Q4862" s="37" t="s">
        <v>1723</v>
      </c>
      <c r="R4862" s="37" t="s">
        <v>1724</v>
      </c>
      <c r="S4862" s="37" t="s">
        <v>1941</v>
      </c>
      <c r="T4862" s="37" t="s">
        <v>1940</v>
      </c>
      <c r="U4862" s="1" t="e">
        <f>VLOOKUP(T4862,[2]VAT!$A:$D,1,0)</f>
        <v>#N/A</v>
      </c>
      <c r="V4862" s="37" t="s">
        <v>2</v>
      </c>
      <c r="W4862" s="37" t="s">
        <v>2</v>
      </c>
      <c r="X4862" t="e">
        <f>VLOOKUP(T4862,[3]رکوردها!$A:$B,2,0)</f>
        <v>#N/A</v>
      </c>
      <c r="Y4862" t="e">
        <f>VLOOKUP(T4862,[3]رکوردها!$A:$D,4,0)</f>
        <v>#N/A</v>
      </c>
      <c r="Z4862" t="e">
        <f>VLOOKUP(T4862,[3]رکوردها!$A:$C,3,0)</f>
        <v>#N/A</v>
      </c>
      <c r="AA4862" t="e">
        <f>VLOOKUP(T4862,[3]رکوردها!$A:$F,6,0)</f>
        <v>#N/A</v>
      </c>
      <c r="AB4862" t="e">
        <f>VLOOKUP(T4862,[3]رکوردها!$A:$E,5,0)</f>
        <v>#N/A</v>
      </c>
    </row>
    <row r="4863" spans="1:28" s="41" customFormat="1" hidden="1" x14ac:dyDescent="0.2">
      <c r="A4863" s="36">
        <v>173785</v>
      </c>
      <c r="B4863" s="36">
        <v>1550</v>
      </c>
      <c r="C4863" s="36">
        <v>1605</v>
      </c>
      <c r="D4863" s="36" t="str">
        <f>VLOOKUP(C4863,Piv.Analysis!A:AA,27,0)</f>
        <v>دریافت و پرداخت</v>
      </c>
      <c r="E4863" s="36"/>
      <c r="F4863" s="37" t="s">
        <v>2046</v>
      </c>
      <c r="G4863" s="37" t="s">
        <v>2048</v>
      </c>
      <c r="H4863" s="38">
        <v>4562500000</v>
      </c>
      <c r="I4863" s="38">
        <v>0</v>
      </c>
      <c r="J4863" s="38">
        <f t="shared" si="76"/>
        <v>4562500000</v>
      </c>
      <c r="K4863" s="38"/>
      <c r="L4863" s="49"/>
      <c r="M4863" s="37" t="s">
        <v>4</v>
      </c>
      <c r="N4863" s="37" t="s">
        <v>5</v>
      </c>
      <c r="O4863" s="37" t="s">
        <v>6</v>
      </c>
      <c r="P4863" s="37" t="s">
        <v>7</v>
      </c>
      <c r="Q4863" s="37" t="s">
        <v>1723</v>
      </c>
      <c r="R4863" s="37" t="s">
        <v>1724</v>
      </c>
      <c r="S4863" s="37" t="s">
        <v>1941</v>
      </c>
      <c r="T4863" s="37" t="s">
        <v>1940</v>
      </c>
      <c r="U4863" s="1" t="e">
        <f>VLOOKUP(T4863,[2]VAT!$A:$D,1,0)</f>
        <v>#N/A</v>
      </c>
      <c r="V4863" s="37" t="s">
        <v>2</v>
      </c>
      <c r="W4863" s="37" t="s">
        <v>2</v>
      </c>
      <c r="X4863" t="e">
        <f>VLOOKUP(T4863,[3]رکوردها!$A:$B,2,0)</f>
        <v>#N/A</v>
      </c>
      <c r="Y4863" t="e">
        <f>VLOOKUP(T4863,[3]رکوردها!$A:$D,4,0)</f>
        <v>#N/A</v>
      </c>
      <c r="Z4863" t="e">
        <f>VLOOKUP(T4863,[3]رکوردها!$A:$C,3,0)</f>
        <v>#N/A</v>
      </c>
      <c r="AA4863" t="e">
        <f>VLOOKUP(T4863,[3]رکوردها!$A:$F,6,0)</f>
        <v>#N/A</v>
      </c>
      <c r="AB4863" t="e">
        <f>VLOOKUP(T4863,[3]رکوردها!$A:$E,5,0)</f>
        <v>#N/A</v>
      </c>
    </row>
    <row r="4864" spans="1:28" s="41" customFormat="1" hidden="1" x14ac:dyDescent="0.2">
      <c r="A4864" s="36">
        <v>173787</v>
      </c>
      <c r="B4864" s="36">
        <v>1550</v>
      </c>
      <c r="C4864" s="36">
        <v>1605</v>
      </c>
      <c r="D4864" s="36" t="str">
        <f>VLOOKUP(C4864,Piv.Analysis!A:AA,27,0)</f>
        <v>دریافت و پرداخت</v>
      </c>
      <c r="E4864" s="36"/>
      <c r="F4864" s="37" t="s">
        <v>2046</v>
      </c>
      <c r="G4864" s="37" t="s">
        <v>2049</v>
      </c>
      <c r="H4864" s="38">
        <v>1000000000</v>
      </c>
      <c r="I4864" s="38">
        <v>0</v>
      </c>
      <c r="J4864" s="38">
        <f t="shared" si="76"/>
        <v>1000000000</v>
      </c>
      <c r="K4864" s="38"/>
      <c r="L4864" s="49"/>
      <c r="M4864" s="37" t="s">
        <v>4</v>
      </c>
      <c r="N4864" s="37" t="s">
        <v>5</v>
      </c>
      <c r="O4864" s="37" t="s">
        <v>6</v>
      </c>
      <c r="P4864" s="37" t="s">
        <v>7</v>
      </c>
      <c r="Q4864" s="37" t="s">
        <v>1723</v>
      </c>
      <c r="R4864" s="37" t="s">
        <v>1724</v>
      </c>
      <c r="S4864" s="37" t="s">
        <v>1941</v>
      </c>
      <c r="T4864" s="37" t="s">
        <v>1940</v>
      </c>
      <c r="U4864" s="1" t="e">
        <f>VLOOKUP(T4864,[2]VAT!$A:$D,1,0)</f>
        <v>#N/A</v>
      </c>
      <c r="V4864" s="37" t="s">
        <v>2</v>
      </c>
      <c r="W4864" s="37" t="s">
        <v>2</v>
      </c>
      <c r="X4864" t="e">
        <f>VLOOKUP(T4864,[3]رکوردها!$A:$B,2,0)</f>
        <v>#N/A</v>
      </c>
      <c r="Y4864" t="e">
        <f>VLOOKUP(T4864,[3]رکوردها!$A:$D,4,0)</f>
        <v>#N/A</v>
      </c>
      <c r="Z4864" t="e">
        <f>VLOOKUP(T4864,[3]رکوردها!$A:$C,3,0)</f>
        <v>#N/A</v>
      </c>
      <c r="AA4864" t="e">
        <f>VLOOKUP(T4864,[3]رکوردها!$A:$F,6,0)</f>
        <v>#N/A</v>
      </c>
      <c r="AB4864" t="e">
        <f>VLOOKUP(T4864,[3]رکوردها!$A:$E,5,0)</f>
        <v>#N/A</v>
      </c>
    </row>
    <row r="4865" spans="1:28" s="41" customFormat="1" hidden="1" x14ac:dyDescent="0.2">
      <c r="A4865" s="36">
        <v>173789</v>
      </c>
      <c r="B4865" s="36">
        <v>1550</v>
      </c>
      <c r="C4865" s="36">
        <v>1605</v>
      </c>
      <c r="D4865" s="36" t="str">
        <f>VLOOKUP(C4865,Piv.Analysis!A:AA,27,0)</f>
        <v>دریافت و پرداخت</v>
      </c>
      <c r="E4865" s="36"/>
      <c r="F4865" s="37" t="s">
        <v>2046</v>
      </c>
      <c r="G4865" s="37" t="s">
        <v>2050</v>
      </c>
      <c r="H4865" s="38">
        <v>304689000</v>
      </c>
      <c r="I4865" s="38">
        <v>0</v>
      </c>
      <c r="J4865" s="38">
        <f t="shared" si="76"/>
        <v>304689000</v>
      </c>
      <c r="K4865" s="38"/>
      <c r="L4865" s="49"/>
      <c r="M4865" s="37" t="s">
        <v>4</v>
      </c>
      <c r="N4865" s="37" t="s">
        <v>5</v>
      </c>
      <c r="O4865" s="37" t="s">
        <v>6</v>
      </c>
      <c r="P4865" s="37" t="s">
        <v>7</v>
      </c>
      <c r="Q4865" s="37" t="s">
        <v>1723</v>
      </c>
      <c r="R4865" s="37" t="s">
        <v>1724</v>
      </c>
      <c r="S4865" s="37" t="s">
        <v>1941</v>
      </c>
      <c r="T4865" s="37" t="s">
        <v>1940</v>
      </c>
      <c r="U4865" s="1" t="e">
        <f>VLOOKUP(T4865,[2]VAT!$A:$D,1,0)</f>
        <v>#N/A</v>
      </c>
      <c r="V4865" s="37" t="s">
        <v>2</v>
      </c>
      <c r="W4865" s="37" t="s">
        <v>2</v>
      </c>
      <c r="X4865" t="e">
        <f>VLOOKUP(T4865,[3]رکوردها!$A:$B,2,0)</f>
        <v>#N/A</v>
      </c>
      <c r="Y4865" t="e">
        <f>VLOOKUP(T4865,[3]رکوردها!$A:$D,4,0)</f>
        <v>#N/A</v>
      </c>
      <c r="Z4865" t="e">
        <f>VLOOKUP(T4865,[3]رکوردها!$A:$C,3,0)</f>
        <v>#N/A</v>
      </c>
      <c r="AA4865" t="e">
        <f>VLOOKUP(T4865,[3]رکوردها!$A:$F,6,0)</f>
        <v>#N/A</v>
      </c>
      <c r="AB4865" t="e">
        <f>VLOOKUP(T4865,[3]رکوردها!$A:$E,5,0)</f>
        <v>#N/A</v>
      </c>
    </row>
    <row r="4866" spans="1:28" s="41" customFormat="1" hidden="1" x14ac:dyDescent="0.2">
      <c r="A4866" s="36">
        <v>173791</v>
      </c>
      <c r="B4866" s="36">
        <v>1550</v>
      </c>
      <c r="C4866" s="36">
        <v>1605</v>
      </c>
      <c r="D4866" s="36" t="str">
        <f>VLOOKUP(C4866,Piv.Analysis!A:AA,27,0)</f>
        <v>دریافت و پرداخت</v>
      </c>
      <c r="E4866" s="36"/>
      <c r="F4866" s="37" t="s">
        <v>2046</v>
      </c>
      <c r="G4866" s="37" t="s">
        <v>2051</v>
      </c>
      <c r="H4866" s="38">
        <v>75864000</v>
      </c>
      <c r="I4866" s="38">
        <v>0</v>
      </c>
      <c r="J4866" s="38">
        <f t="shared" si="76"/>
        <v>75864000</v>
      </c>
      <c r="K4866" s="38"/>
      <c r="L4866" s="49"/>
      <c r="M4866" s="37" t="s">
        <v>4</v>
      </c>
      <c r="N4866" s="37" t="s">
        <v>5</v>
      </c>
      <c r="O4866" s="37" t="s">
        <v>6</v>
      </c>
      <c r="P4866" s="37" t="s">
        <v>7</v>
      </c>
      <c r="Q4866" s="37" t="s">
        <v>1723</v>
      </c>
      <c r="R4866" s="37" t="s">
        <v>1724</v>
      </c>
      <c r="S4866" s="37" t="s">
        <v>1941</v>
      </c>
      <c r="T4866" s="37" t="s">
        <v>1940</v>
      </c>
      <c r="U4866" s="1" t="e">
        <f>VLOOKUP(T4866,[2]VAT!$A:$D,1,0)</f>
        <v>#N/A</v>
      </c>
      <c r="V4866" s="37" t="s">
        <v>2</v>
      </c>
      <c r="W4866" s="37" t="s">
        <v>2</v>
      </c>
      <c r="X4866" t="e">
        <f>VLOOKUP(T4866,[3]رکوردها!$A:$B,2,0)</f>
        <v>#N/A</v>
      </c>
      <c r="Y4866" t="e">
        <f>VLOOKUP(T4866,[3]رکوردها!$A:$D,4,0)</f>
        <v>#N/A</v>
      </c>
      <c r="Z4866" t="e">
        <f>VLOOKUP(T4866,[3]رکوردها!$A:$C,3,0)</f>
        <v>#N/A</v>
      </c>
      <c r="AA4866" t="e">
        <f>VLOOKUP(T4866,[3]رکوردها!$A:$F,6,0)</f>
        <v>#N/A</v>
      </c>
      <c r="AB4866" t="e">
        <f>VLOOKUP(T4866,[3]رکوردها!$A:$E,5,0)</f>
        <v>#N/A</v>
      </c>
    </row>
    <row r="4867" spans="1:28" s="41" customFormat="1" hidden="1" x14ac:dyDescent="0.2">
      <c r="A4867" s="36">
        <v>173793</v>
      </c>
      <c r="B4867" s="36">
        <v>1550</v>
      </c>
      <c r="C4867" s="36">
        <v>1605</v>
      </c>
      <c r="D4867" s="36" t="str">
        <f>VLOOKUP(C4867,Piv.Analysis!A:AA,27,0)</f>
        <v>دریافت و پرداخت</v>
      </c>
      <c r="E4867" s="36"/>
      <c r="F4867" s="37" t="s">
        <v>2046</v>
      </c>
      <c r="G4867" s="37" t="s">
        <v>2052</v>
      </c>
      <c r="H4867" s="38">
        <v>130000000000</v>
      </c>
      <c r="I4867" s="38">
        <v>0</v>
      </c>
      <c r="J4867" s="38">
        <f t="shared" si="76"/>
        <v>130000000000</v>
      </c>
      <c r="K4867" s="38"/>
      <c r="L4867" s="49"/>
      <c r="M4867" s="37" t="s">
        <v>4</v>
      </c>
      <c r="N4867" s="37" t="s">
        <v>5</v>
      </c>
      <c r="O4867" s="37" t="s">
        <v>6</v>
      </c>
      <c r="P4867" s="37" t="s">
        <v>7</v>
      </c>
      <c r="Q4867" s="37" t="s">
        <v>1723</v>
      </c>
      <c r="R4867" s="37" t="s">
        <v>1724</v>
      </c>
      <c r="S4867" s="37" t="s">
        <v>1941</v>
      </c>
      <c r="T4867" s="37" t="s">
        <v>1940</v>
      </c>
      <c r="U4867" s="1" t="e">
        <f>VLOOKUP(T4867,[2]VAT!$A:$D,1,0)</f>
        <v>#N/A</v>
      </c>
      <c r="V4867" s="37" t="s">
        <v>2</v>
      </c>
      <c r="W4867" s="37" t="s">
        <v>2</v>
      </c>
      <c r="X4867" t="e">
        <f>VLOOKUP(T4867,[3]رکوردها!$A:$B,2,0)</f>
        <v>#N/A</v>
      </c>
      <c r="Y4867" t="e">
        <f>VLOOKUP(T4867,[3]رکوردها!$A:$D,4,0)</f>
        <v>#N/A</v>
      </c>
      <c r="Z4867" t="e">
        <f>VLOOKUP(T4867,[3]رکوردها!$A:$C,3,0)</f>
        <v>#N/A</v>
      </c>
      <c r="AA4867" t="e">
        <f>VLOOKUP(T4867,[3]رکوردها!$A:$F,6,0)</f>
        <v>#N/A</v>
      </c>
      <c r="AB4867" t="e">
        <f>VLOOKUP(T4867,[3]رکوردها!$A:$E,5,0)</f>
        <v>#N/A</v>
      </c>
    </row>
    <row r="4868" spans="1:28" s="41" customFormat="1" hidden="1" x14ac:dyDescent="0.2">
      <c r="A4868" s="36">
        <v>173795</v>
      </c>
      <c r="B4868" s="36">
        <v>1550</v>
      </c>
      <c r="C4868" s="36">
        <v>1605</v>
      </c>
      <c r="D4868" s="36" t="str">
        <f>VLOOKUP(C4868,Piv.Analysis!A:AA,27,0)</f>
        <v>دریافت و پرداخت</v>
      </c>
      <c r="E4868" s="36"/>
      <c r="F4868" s="37" t="s">
        <v>2046</v>
      </c>
      <c r="G4868" s="37" t="s">
        <v>2053</v>
      </c>
      <c r="H4868" s="38">
        <v>6000000000</v>
      </c>
      <c r="I4868" s="38">
        <v>0</v>
      </c>
      <c r="J4868" s="38">
        <f t="shared" si="76"/>
        <v>6000000000</v>
      </c>
      <c r="K4868" s="38"/>
      <c r="L4868" s="49"/>
      <c r="M4868" s="37" t="s">
        <v>4</v>
      </c>
      <c r="N4868" s="37" t="s">
        <v>5</v>
      </c>
      <c r="O4868" s="37" t="s">
        <v>6</v>
      </c>
      <c r="P4868" s="37" t="s">
        <v>7</v>
      </c>
      <c r="Q4868" s="37" t="s">
        <v>1723</v>
      </c>
      <c r="R4868" s="37" t="s">
        <v>1724</v>
      </c>
      <c r="S4868" s="37" t="s">
        <v>1941</v>
      </c>
      <c r="T4868" s="37" t="s">
        <v>1940</v>
      </c>
      <c r="U4868" s="1" t="e">
        <f>VLOOKUP(T4868,[2]VAT!$A:$D,1,0)</f>
        <v>#N/A</v>
      </c>
      <c r="V4868" s="37" t="s">
        <v>2</v>
      </c>
      <c r="W4868" s="37" t="s">
        <v>2</v>
      </c>
      <c r="X4868" t="e">
        <f>VLOOKUP(T4868,[3]رکوردها!$A:$B,2,0)</f>
        <v>#N/A</v>
      </c>
      <c r="Y4868" t="e">
        <f>VLOOKUP(T4868,[3]رکوردها!$A:$D,4,0)</f>
        <v>#N/A</v>
      </c>
      <c r="Z4868" t="e">
        <f>VLOOKUP(T4868,[3]رکوردها!$A:$C,3,0)</f>
        <v>#N/A</v>
      </c>
      <c r="AA4868" t="e">
        <f>VLOOKUP(T4868,[3]رکوردها!$A:$F,6,0)</f>
        <v>#N/A</v>
      </c>
      <c r="AB4868" t="e">
        <f>VLOOKUP(T4868,[3]رکوردها!$A:$E,5,0)</f>
        <v>#N/A</v>
      </c>
    </row>
    <row r="4869" spans="1:28" s="41" customFormat="1" hidden="1" x14ac:dyDescent="0.2">
      <c r="A4869" s="36">
        <v>174745</v>
      </c>
      <c r="B4869" s="36">
        <v>1554</v>
      </c>
      <c r="C4869" s="36">
        <v>1670</v>
      </c>
      <c r="D4869" s="36" t="str">
        <f>VLOOKUP(C4869,Piv.Analysis!A:AA,27,0)</f>
        <v>دریافت و پرداخت</v>
      </c>
      <c r="E4869" s="36"/>
      <c r="F4869" s="37" t="s">
        <v>1692</v>
      </c>
      <c r="G4869" s="37" t="s">
        <v>2060</v>
      </c>
      <c r="H4869" s="38">
        <v>4261518083</v>
      </c>
      <c r="I4869" s="38">
        <v>0</v>
      </c>
      <c r="J4869" s="38">
        <f t="shared" si="76"/>
        <v>4261518083</v>
      </c>
      <c r="K4869" s="38"/>
      <c r="L4869" s="49"/>
      <c r="M4869" s="37" t="s">
        <v>4</v>
      </c>
      <c r="N4869" s="37" t="s">
        <v>5</v>
      </c>
      <c r="O4869" s="37" t="s">
        <v>6</v>
      </c>
      <c r="P4869" s="37" t="s">
        <v>7</v>
      </c>
      <c r="Q4869" s="37" t="s">
        <v>1723</v>
      </c>
      <c r="R4869" s="37" t="s">
        <v>1724</v>
      </c>
      <c r="S4869" s="37" t="s">
        <v>1941</v>
      </c>
      <c r="T4869" s="37" t="s">
        <v>1940</v>
      </c>
      <c r="U4869" s="1" t="e">
        <f>VLOOKUP(T4869,[2]VAT!$A:$D,1,0)</f>
        <v>#N/A</v>
      </c>
      <c r="V4869" s="37" t="s">
        <v>2</v>
      </c>
      <c r="W4869" s="37" t="s">
        <v>2</v>
      </c>
      <c r="X4869" t="e">
        <f>VLOOKUP(T4869,[3]رکوردها!$A:$B,2,0)</f>
        <v>#N/A</v>
      </c>
      <c r="Y4869" t="e">
        <f>VLOOKUP(T4869,[3]رکوردها!$A:$D,4,0)</f>
        <v>#N/A</v>
      </c>
      <c r="Z4869" t="e">
        <f>VLOOKUP(T4869,[3]رکوردها!$A:$C,3,0)</f>
        <v>#N/A</v>
      </c>
      <c r="AA4869" t="e">
        <f>VLOOKUP(T4869,[3]رکوردها!$A:$F,6,0)</f>
        <v>#N/A</v>
      </c>
      <c r="AB4869" t="e">
        <f>VLOOKUP(T4869,[3]رکوردها!$A:$E,5,0)</f>
        <v>#N/A</v>
      </c>
    </row>
    <row r="4870" spans="1:28" s="41" customFormat="1" hidden="1" x14ac:dyDescent="0.2">
      <c r="A4870" s="36">
        <v>173703</v>
      </c>
      <c r="B4870" s="36">
        <v>1556</v>
      </c>
      <c r="C4870" s="36">
        <v>1596</v>
      </c>
      <c r="D4870" s="36" t="str">
        <f>VLOOKUP(C4870,Piv.Analysis!A:AA,27,0)</f>
        <v>دریافت و پرداخت</v>
      </c>
      <c r="E4870" s="36"/>
      <c r="F4870" s="37" t="s">
        <v>335</v>
      </c>
      <c r="G4870" s="37" t="s">
        <v>2348</v>
      </c>
      <c r="H4870" s="38">
        <v>0</v>
      </c>
      <c r="I4870" s="38">
        <v>10000000000</v>
      </c>
      <c r="J4870" s="38">
        <f t="shared" si="76"/>
        <v>-10000000000</v>
      </c>
      <c r="K4870" s="38"/>
      <c r="L4870" s="49"/>
      <c r="M4870" s="37" t="s">
        <v>4</v>
      </c>
      <c r="N4870" s="37" t="s">
        <v>5</v>
      </c>
      <c r="O4870" s="37" t="s">
        <v>6</v>
      </c>
      <c r="P4870" s="37" t="s">
        <v>7</v>
      </c>
      <c r="Q4870" s="37" t="s">
        <v>1723</v>
      </c>
      <c r="R4870" s="37" t="s">
        <v>1724</v>
      </c>
      <c r="S4870" s="37" t="s">
        <v>1941</v>
      </c>
      <c r="T4870" s="37" t="s">
        <v>1940</v>
      </c>
      <c r="U4870" s="1" t="e">
        <f>VLOOKUP(T4870,[2]VAT!$A:$D,1,0)</f>
        <v>#N/A</v>
      </c>
      <c r="V4870" s="37" t="s">
        <v>2</v>
      </c>
      <c r="W4870" s="37" t="s">
        <v>2</v>
      </c>
      <c r="X4870" t="e">
        <f>VLOOKUP(T4870,[3]رکوردها!$A:$B,2,0)</f>
        <v>#N/A</v>
      </c>
      <c r="Y4870" t="e">
        <f>VLOOKUP(T4870,[3]رکوردها!$A:$D,4,0)</f>
        <v>#N/A</v>
      </c>
      <c r="Z4870" t="e">
        <f>VLOOKUP(T4870,[3]رکوردها!$A:$C,3,0)</f>
        <v>#N/A</v>
      </c>
      <c r="AA4870" t="e">
        <f>VLOOKUP(T4870,[3]رکوردها!$A:$F,6,0)</f>
        <v>#N/A</v>
      </c>
      <c r="AB4870" t="e">
        <f>VLOOKUP(T4870,[3]رکوردها!$A:$E,5,0)</f>
        <v>#N/A</v>
      </c>
    </row>
    <row r="4871" spans="1:28" s="41" customFormat="1" hidden="1" x14ac:dyDescent="0.2">
      <c r="A4871" s="36">
        <v>174748</v>
      </c>
      <c r="B4871" s="36">
        <v>1558</v>
      </c>
      <c r="C4871" s="36">
        <v>1671</v>
      </c>
      <c r="D4871" s="39" t="s">
        <v>5175</v>
      </c>
      <c r="E4871" s="36"/>
      <c r="F4871" s="37" t="s">
        <v>335</v>
      </c>
      <c r="G4871" s="37" t="s">
        <v>2064</v>
      </c>
      <c r="H4871" s="38">
        <v>629000000</v>
      </c>
      <c r="I4871" s="38">
        <v>0</v>
      </c>
      <c r="J4871" s="38">
        <f t="shared" si="76"/>
        <v>629000000</v>
      </c>
      <c r="K4871" s="38"/>
      <c r="L4871" s="49"/>
      <c r="M4871" s="37" t="s">
        <v>4</v>
      </c>
      <c r="N4871" s="37" t="s">
        <v>5</v>
      </c>
      <c r="O4871" s="37" t="s">
        <v>6</v>
      </c>
      <c r="P4871" s="37" t="s">
        <v>7</v>
      </c>
      <c r="Q4871" s="37" t="s">
        <v>1723</v>
      </c>
      <c r="R4871" s="37" t="s">
        <v>1724</v>
      </c>
      <c r="S4871" s="37" t="s">
        <v>1941</v>
      </c>
      <c r="T4871" s="37" t="s">
        <v>1940</v>
      </c>
      <c r="U4871" s="1" t="e">
        <f>VLOOKUP(T4871,[2]VAT!$A:$D,1,0)</f>
        <v>#N/A</v>
      </c>
      <c r="V4871" s="37" t="s">
        <v>2</v>
      </c>
      <c r="W4871" s="37" t="s">
        <v>2</v>
      </c>
      <c r="X4871" t="e">
        <f>VLOOKUP(T4871,[3]رکوردها!$A:$B,2,0)</f>
        <v>#N/A</v>
      </c>
      <c r="Y4871" t="e">
        <f>VLOOKUP(T4871,[3]رکوردها!$A:$D,4,0)</f>
        <v>#N/A</v>
      </c>
      <c r="Z4871" t="e">
        <f>VLOOKUP(T4871,[3]رکوردها!$A:$C,3,0)</f>
        <v>#N/A</v>
      </c>
      <c r="AA4871" t="e">
        <f>VLOOKUP(T4871,[3]رکوردها!$A:$F,6,0)</f>
        <v>#N/A</v>
      </c>
      <c r="AB4871" t="e">
        <f>VLOOKUP(T4871,[3]رکوردها!$A:$E,5,0)</f>
        <v>#N/A</v>
      </c>
    </row>
    <row r="4872" spans="1:28" s="41" customFormat="1" hidden="1" x14ac:dyDescent="0.2">
      <c r="A4872" s="36">
        <v>174753</v>
      </c>
      <c r="B4872" s="36">
        <v>1558</v>
      </c>
      <c r="C4872" s="36">
        <v>1671</v>
      </c>
      <c r="D4872" s="39" t="s">
        <v>5175</v>
      </c>
      <c r="E4872" s="36"/>
      <c r="F4872" s="37" t="s">
        <v>335</v>
      </c>
      <c r="G4872" s="37" t="s">
        <v>2065</v>
      </c>
      <c r="H4872" s="38">
        <v>10000000000</v>
      </c>
      <c r="I4872" s="38">
        <v>0</v>
      </c>
      <c r="J4872" s="38">
        <f t="shared" si="76"/>
        <v>10000000000</v>
      </c>
      <c r="K4872" s="38"/>
      <c r="L4872" s="49"/>
      <c r="M4872" s="37" t="s">
        <v>4</v>
      </c>
      <c r="N4872" s="37" t="s">
        <v>5</v>
      </c>
      <c r="O4872" s="37" t="s">
        <v>6</v>
      </c>
      <c r="P4872" s="37" t="s">
        <v>7</v>
      </c>
      <c r="Q4872" s="37" t="s">
        <v>1723</v>
      </c>
      <c r="R4872" s="37" t="s">
        <v>1724</v>
      </c>
      <c r="S4872" s="37" t="s">
        <v>1941</v>
      </c>
      <c r="T4872" s="37" t="s">
        <v>1940</v>
      </c>
      <c r="U4872" s="1" t="e">
        <f>VLOOKUP(T4872,[2]VAT!$A:$D,1,0)</f>
        <v>#N/A</v>
      </c>
      <c r="V4872" s="37" t="s">
        <v>2</v>
      </c>
      <c r="W4872" s="37" t="s">
        <v>2</v>
      </c>
      <c r="X4872" t="e">
        <f>VLOOKUP(T4872,[3]رکوردها!$A:$B,2,0)</f>
        <v>#N/A</v>
      </c>
      <c r="Y4872" t="e">
        <f>VLOOKUP(T4872,[3]رکوردها!$A:$D,4,0)</f>
        <v>#N/A</v>
      </c>
      <c r="Z4872" t="e">
        <f>VLOOKUP(T4872,[3]رکوردها!$A:$C,3,0)</f>
        <v>#N/A</v>
      </c>
      <c r="AA4872" t="e">
        <f>VLOOKUP(T4872,[3]رکوردها!$A:$F,6,0)</f>
        <v>#N/A</v>
      </c>
      <c r="AB4872" t="e">
        <f>VLOOKUP(T4872,[3]رکوردها!$A:$E,5,0)</f>
        <v>#N/A</v>
      </c>
    </row>
    <row r="4873" spans="1:28" s="41" customFormat="1" hidden="1" x14ac:dyDescent="0.2">
      <c r="A4873" s="36">
        <v>174626</v>
      </c>
      <c r="B4873" s="36">
        <v>1565</v>
      </c>
      <c r="C4873" s="36">
        <v>1661</v>
      </c>
      <c r="D4873" s="36" t="str">
        <f>VLOOKUP(C4873,Piv.Analysis!A:AA,27,0)</f>
        <v>دریافت و پرداخت</v>
      </c>
      <c r="E4873" s="36"/>
      <c r="F4873" s="37" t="s">
        <v>45</v>
      </c>
      <c r="G4873" s="37" t="s">
        <v>2349</v>
      </c>
      <c r="H4873" s="38">
        <v>0</v>
      </c>
      <c r="I4873" s="38">
        <v>10000000000</v>
      </c>
      <c r="J4873" s="38">
        <f t="shared" si="76"/>
        <v>-10000000000</v>
      </c>
      <c r="K4873" s="38"/>
      <c r="L4873" s="49"/>
      <c r="M4873" s="37" t="s">
        <v>4</v>
      </c>
      <c r="N4873" s="37" t="s">
        <v>5</v>
      </c>
      <c r="O4873" s="37" t="s">
        <v>6</v>
      </c>
      <c r="P4873" s="37" t="s">
        <v>7</v>
      </c>
      <c r="Q4873" s="37" t="s">
        <v>1723</v>
      </c>
      <c r="R4873" s="37" t="s">
        <v>1724</v>
      </c>
      <c r="S4873" s="37" t="s">
        <v>1941</v>
      </c>
      <c r="T4873" s="37" t="s">
        <v>1940</v>
      </c>
      <c r="U4873" s="1" t="e">
        <f>VLOOKUP(T4873,[2]VAT!$A:$D,1,0)</f>
        <v>#N/A</v>
      </c>
      <c r="V4873" s="37" t="s">
        <v>2</v>
      </c>
      <c r="W4873" s="37" t="s">
        <v>2</v>
      </c>
      <c r="X4873" t="e">
        <f>VLOOKUP(T4873,[3]رکوردها!$A:$B,2,0)</f>
        <v>#N/A</v>
      </c>
      <c r="Y4873" t="e">
        <f>VLOOKUP(T4873,[3]رکوردها!$A:$D,4,0)</f>
        <v>#N/A</v>
      </c>
      <c r="Z4873" t="e">
        <f>VLOOKUP(T4873,[3]رکوردها!$A:$C,3,0)</f>
        <v>#N/A</v>
      </c>
      <c r="AA4873" t="e">
        <f>VLOOKUP(T4873,[3]رکوردها!$A:$F,6,0)</f>
        <v>#N/A</v>
      </c>
      <c r="AB4873" t="e">
        <f>VLOOKUP(T4873,[3]رکوردها!$A:$E,5,0)</f>
        <v>#N/A</v>
      </c>
    </row>
    <row r="4874" spans="1:28" s="41" customFormat="1" hidden="1" x14ac:dyDescent="0.2">
      <c r="A4874" s="36">
        <v>175469</v>
      </c>
      <c r="B4874" s="36">
        <v>1574</v>
      </c>
      <c r="C4874" s="36">
        <v>1710</v>
      </c>
      <c r="D4874" s="36" t="str">
        <f>VLOOKUP(C4874,Piv.Analysis!A:AA,27,0)</f>
        <v>دریافت و پرداخت</v>
      </c>
      <c r="E4874" s="36"/>
      <c r="F4874" s="37" t="s">
        <v>133</v>
      </c>
      <c r="G4874" s="37" t="s">
        <v>2350</v>
      </c>
      <c r="H4874" s="38">
        <v>0</v>
      </c>
      <c r="I4874" s="38">
        <v>3234000000</v>
      </c>
      <c r="J4874" s="38">
        <f t="shared" si="76"/>
        <v>-3234000000</v>
      </c>
      <c r="K4874" s="38"/>
      <c r="L4874" s="49"/>
      <c r="M4874" s="37" t="s">
        <v>4</v>
      </c>
      <c r="N4874" s="37" t="s">
        <v>5</v>
      </c>
      <c r="O4874" s="37" t="s">
        <v>6</v>
      </c>
      <c r="P4874" s="37" t="s">
        <v>7</v>
      </c>
      <c r="Q4874" s="37" t="s">
        <v>1723</v>
      </c>
      <c r="R4874" s="37" t="s">
        <v>1724</v>
      </c>
      <c r="S4874" s="37" t="s">
        <v>1941</v>
      </c>
      <c r="T4874" s="37" t="s">
        <v>1940</v>
      </c>
      <c r="U4874" s="1" t="e">
        <f>VLOOKUP(T4874,[2]VAT!$A:$D,1,0)</f>
        <v>#N/A</v>
      </c>
      <c r="V4874" s="37" t="s">
        <v>2</v>
      </c>
      <c r="W4874" s="37" t="s">
        <v>2</v>
      </c>
      <c r="X4874" t="e">
        <f>VLOOKUP(T4874,[3]رکوردها!$A:$B,2,0)</f>
        <v>#N/A</v>
      </c>
      <c r="Y4874" t="e">
        <f>VLOOKUP(T4874,[3]رکوردها!$A:$D,4,0)</f>
        <v>#N/A</v>
      </c>
      <c r="Z4874" t="e">
        <f>VLOOKUP(T4874,[3]رکوردها!$A:$C,3,0)</f>
        <v>#N/A</v>
      </c>
      <c r="AA4874" t="e">
        <f>VLOOKUP(T4874,[3]رکوردها!$A:$F,6,0)</f>
        <v>#N/A</v>
      </c>
      <c r="AB4874" t="e">
        <f>VLOOKUP(T4874,[3]رکوردها!$A:$E,5,0)</f>
        <v>#N/A</v>
      </c>
    </row>
    <row r="4875" spans="1:28" s="41" customFormat="1" hidden="1" x14ac:dyDescent="0.2">
      <c r="A4875" s="36">
        <v>175470</v>
      </c>
      <c r="B4875" s="36">
        <v>1574</v>
      </c>
      <c r="C4875" s="36">
        <v>1710</v>
      </c>
      <c r="D4875" s="36" t="str">
        <f>VLOOKUP(C4875,Piv.Analysis!A:AA,27,0)</f>
        <v>دریافت و پرداخت</v>
      </c>
      <c r="E4875" s="36"/>
      <c r="F4875" s="37" t="s">
        <v>133</v>
      </c>
      <c r="G4875" s="37" t="s">
        <v>2351</v>
      </c>
      <c r="H4875" s="38">
        <v>0</v>
      </c>
      <c r="I4875" s="38">
        <v>3555300960</v>
      </c>
      <c r="J4875" s="38">
        <f t="shared" ref="J4875:J4938" si="77">H4875-I4875</f>
        <v>-3555300960</v>
      </c>
      <c r="K4875" s="38"/>
      <c r="L4875" s="49"/>
      <c r="M4875" s="37" t="s">
        <v>4</v>
      </c>
      <c r="N4875" s="37" t="s">
        <v>5</v>
      </c>
      <c r="O4875" s="37" t="s">
        <v>6</v>
      </c>
      <c r="P4875" s="37" t="s">
        <v>7</v>
      </c>
      <c r="Q4875" s="37" t="s">
        <v>1723</v>
      </c>
      <c r="R4875" s="37" t="s">
        <v>1724</v>
      </c>
      <c r="S4875" s="37" t="s">
        <v>1941</v>
      </c>
      <c r="T4875" s="37" t="s">
        <v>1940</v>
      </c>
      <c r="U4875" s="1" t="e">
        <f>VLOOKUP(T4875,[2]VAT!$A:$D,1,0)</f>
        <v>#N/A</v>
      </c>
      <c r="V4875" s="37" t="s">
        <v>2</v>
      </c>
      <c r="W4875" s="37" t="s">
        <v>2</v>
      </c>
      <c r="X4875" t="e">
        <f>VLOOKUP(T4875,[3]رکوردها!$A:$B,2,0)</f>
        <v>#N/A</v>
      </c>
      <c r="Y4875" t="e">
        <f>VLOOKUP(T4875,[3]رکوردها!$A:$D,4,0)</f>
        <v>#N/A</v>
      </c>
      <c r="Z4875" t="e">
        <f>VLOOKUP(T4875,[3]رکوردها!$A:$C,3,0)</f>
        <v>#N/A</v>
      </c>
      <c r="AA4875" t="e">
        <f>VLOOKUP(T4875,[3]رکوردها!$A:$F,6,0)</f>
        <v>#N/A</v>
      </c>
      <c r="AB4875" t="e">
        <f>VLOOKUP(T4875,[3]رکوردها!$A:$E,5,0)</f>
        <v>#N/A</v>
      </c>
    </row>
    <row r="4876" spans="1:28" s="41" customFormat="1" hidden="1" x14ac:dyDescent="0.2">
      <c r="A4876" s="36">
        <v>175471</v>
      </c>
      <c r="B4876" s="36">
        <v>1574</v>
      </c>
      <c r="C4876" s="36">
        <v>1710</v>
      </c>
      <c r="D4876" s="36" t="str">
        <f>VLOOKUP(C4876,Piv.Analysis!A:AA,27,0)</f>
        <v>دریافت و پرداخت</v>
      </c>
      <c r="E4876" s="36"/>
      <c r="F4876" s="37" t="s">
        <v>133</v>
      </c>
      <c r="G4876" s="37" t="s">
        <v>2352</v>
      </c>
      <c r="H4876" s="38">
        <v>0</v>
      </c>
      <c r="I4876" s="38">
        <v>4850000000</v>
      </c>
      <c r="J4876" s="38">
        <f t="shared" si="77"/>
        <v>-4850000000</v>
      </c>
      <c r="K4876" s="38"/>
      <c r="L4876" s="49"/>
      <c r="M4876" s="37" t="s">
        <v>4</v>
      </c>
      <c r="N4876" s="37" t="s">
        <v>5</v>
      </c>
      <c r="O4876" s="37" t="s">
        <v>6</v>
      </c>
      <c r="P4876" s="37" t="s">
        <v>7</v>
      </c>
      <c r="Q4876" s="37" t="s">
        <v>1723</v>
      </c>
      <c r="R4876" s="37" t="s">
        <v>1724</v>
      </c>
      <c r="S4876" s="37" t="s">
        <v>1941</v>
      </c>
      <c r="T4876" s="37" t="s">
        <v>1940</v>
      </c>
      <c r="U4876" s="1" t="e">
        <f>VLOOKUP(T4876,[2]VAT!$A:$D,1,0)</f>
        <v>#N/A</v>
      </c>
      <c r="V4876" s="37" t="s">
        <v>2</v>
      </c>
      <c r="W4876" s="37" t="s">
        <v>2</v>
      </c>
      <c r="X4876" t="e">
        <f>VLOOKUP(T4876,[3]رکوردها!$A:$B,2,0)</f>
        <v>#N/A</v>
      </c>
      <c r="Y4876" t="e">
        <f>VLOOKUP(T4876,[3]رکوردها!$A:$D,4,0)</f>
        <v>#N/A</v>
      </c>
      <c r="Z4876" t="e">
        <f>VLOOKUP(T4876,[3]رکوردها!$A:$C,3,0)</f>
        <v>#N/A</v>
      </c>
      <c r="AA4876" t="e">
        <f>VLOOKUP(T4876,[3]رکوردها!$A:$F,6,0)</f>
        <v>#N/A</v>
      </c>
      <c r="AB4876" t="e">
        <f>VLOOKUP(T4876,[3]رکوردها!$A:$E,5,0)</f>
        <v>#N/A</v>
      </c>
    </row>
    <row r="4877" spans="1:28" s="41" customFormat="1" hidden="1" x14ac:dyDescent="0.2">
      <c r="A4877" s="36">
        <v>175472</v>
      </c>
      <c r="B4877" s="36">
        <v>1574</v>
      </c>
      <c r="C4877" s="36">
        <v>1710</v>
      </c>
      <c r="D4877" s="36" t="str">
        <f>VLOOKUP(C4877,Piv.Analysis!A:AA,27,0)</f>
        <v>دریافت و پرداخت</v>
      </c>
      <c r="E4877" s="36"/>
      <c r="F4877" s="37" t="s">
        <v>133</v>
      </c>
      <c r="G4877" s="37" t="s">
        <v>2353</v>
      </c>
      <c r="H4877" s="38">
        <v>0</v>
      </c>
      <c r="I4877" s="38">
        <v>2773118123</v>
      </c>
      <c r="J4877" s="38">
        <f t="shared" si="77"/>
        <v>-2773118123</v>
      </c>
      <c r="K4877" s="38"/>
      <c r="L4877" s="49"/>
      <c r="M4877" s="37" t="s">
        <v>4</v>
      </c>
      <c r="N4877" s="37" t="s">
        <v>5</v>
      </c>
      <c r="O4877" s="37" t="s">
        <v>6</v>
      </c>
      <c r="P4877" s="37" t="s">
        <v>7</v>
      </c>
      <c r="Q4877" s="37" t="s">
        <v>1723</v>
      </c>
      <c r="R4877" s="37" t="s">
        <v>1724</v>
      </c>
      <c r="S4877" s="37" t="s">
        <v>1941</v>
      </c>
      <c r="T4877" s="37" t="s">
        <v>1940</v>
      </c>
      <c r="U4877" s="1" t="e">
        <f>VLOOKUP(T4877,[2]VAT!$A:$D,1,0)</f>
        <v>#N/A</v>
      </c>
      <c r="V4877" s="37" t="s">
        <v>2</v>
      </c>
      <c r="W4877" s="37" t="s">
        <v>2</v>
      </c>
      <c r="X4877" t="e">
        <f>VLOOKUP(T4877,[3]رکوردها!$A:$B,2,0)</f>
        <v>#N/A</v>
      </c>
      <c r="Y4877" t="e">
        <f>VLOOKUP(T4877,[3]رکوردها!$A:$D,4,0)</f>
        <v>#N/A</v>
      </c>
      <c r="Z4877" t="e">
        <f>VLOOKUP(T4877,[3]رکوردها!$A:$C,3,0)</f>
        <v>#N/A</v>
      </c>
      <c r="AA4877" t="e">
        <f>VLOOKUP(T4877,[3]رکوردها!$A:$F,6,0)</f>
        <v>#N/A</v>
      </c>
      <c r="AB4877" t="e">
        <f>VLOOKUP(T4877,[3]رکوردها!$A:$E,5,0)</f>
        <v>#N/A</v>
      </c>
    </row>
    <row r="4878" spans="1:28" s="41" customFormat="1" hidden="1" x14ac:dyDescent="0.2">
      <c r="A4878" s="36">
        <v>175473</v>
      </c>
      <c r="B4878" s="36">
        <v>1574</v>
      </c>
      <c r="C4878" s="36">
        <v>1710</v>
      </c>
      <c r="D4878" s="36" t="str">
        <f>VLOOKUP(C4878,Piv.Analysis!A:AA,27,0)</f>
        <v>دریافت و پرداخت</v>
      </c>
      <c r="E4878" s="36"/>
      <c r="F4878" s="37" t="s">
        <v>133</v>
      </c>
      <c r="G4878" s="37" t="s">
        <v>2354</v>
      </c>
      <c r="H4878" s="38">
        <v>0</v>
      </c>
      <c r="I4878" s="38">
        <v>927389583</v>
      </c>
      <c r="J4878" s="38">
        <f t="shared" si="77"/>
        <v>-927389583</v>
      </c>
      <c r="K4878" s="38"/>
      <c r="L4878" s="49"/>
      <c r="M4878" s="37" t="s">
        <v>4</v>
      </c>
      <c r="N4878" s="37" t="s">
        <v>5</v>
      </c>
      <c r="O4878" s="37" t="s">
        <v>6</v>
      </c>
      <c r="P4878" s="37" t="s">
        <v>7</v>
      </c>
      <c r="Q4878" s="37" t="s">
        <v>1723</v>
      </c>
      <c r="R4878" s="37" t="s">
        <v>1724</v>
      </c>
      <c r="S4878" s="37" t="s">
        <v>1941</v>
      </c>
      <c r="T4878" s="37" t="s">
        <v>1940</v>
      </c>
      <c r="U4878" s="1" t="e">
        <f>VLOOKUP(T4878,[2]VAT!$A:$D,1,0)</f>
        <v>#N/A</v>
      </c>
      <c r="V4878" s="37" t="s">
        <v>2</v>
      </c>
      <c r="W4878" s="37" t="s">
        <v>2</v>
      </c>
      <c r="X4878" t="e">
        <f>VLOOKUP(T4878,[3]رکوردها!$A:$B,2,0)</f>
        <v>#N/A</v>
      </c>
      <c r="Y4878" t="e">
        <f>VLOOKUP(T4878,[3]رکوردها!$A:$D,4,0)</f>
        <v>#N/A</v>
      </c>
      <c r="Z4878" t="e">
        <f>VLOOKUP(T4878,[3]رکوردها!$A:$C,3,0)</f>
        <v>#N/A</v>
      </c>
      <c r="AA4878" t="e">
        <f>VLOOKUP(T4878,[3]رکوردها!$A:$F,6,0)</f>
        <v>#N/A</v>
      </c>
      <c r="AB4878" t="e">
        <f>VLOOKUP(T4878,[3]رکوردها!$A:$E,5,0)</f>
        <v>#N/A</v>
      </c>
    </row>
    <row r="4879" spans="1:28" s="41" customFormat="1" hidden="1" x14ac:dyDescent="0.2">
      <c r="A4879" s="36">
        <v>175474</v>
      </c>
      <c r="B4879" s="36">
        <v>1574</v>
      </c>
      <c r="C4879" s="36">
        <v>1710</v>
      </c>
      <c r="D4879" s="36" t="str">
        <f>VLOOKUP(C4879,Piv.Analysis!A:AA,27,0)</f>
        <v>دریافت و پرداخت</v>
      </c>
      <c r="E4879" s="36"/>
      <c r="F4879" s="37" t="s">
        <v>133</v>
      </c>
      <c r="G4879" s="37" t="s">
        <v>2355</v>
      </c>
      <c r="H4879" s="38">
        <v>0</v>
      </c>
      <c r="I4879" s="38">
        <v>24041279800</v>
      </c>
      <c r="J4879" s="38">
        <f t="shared" si="77"/>
        <v>-24041279800</v>
      </c>
      <c r="K4879" s="38"/>
      <c r="L4879" s="49"/>
      <c r="M4879" s="37" t="s">
        <v>4</v>
      </c>
      <c r="N4879" s="37" t="s">
        <v>5</v>
      </c>
      <c r="O4879" s="37" t="s">
        <v>6</v>
      </c>
      <c r="P4879" s="37" t="s">
        <v>7</v>
      </c>
      <c r="Q4879" s="37" t="s">
        <v>1723</v>
      </c>
      <c r="R4879" s="37" t="s">
        <v>1724</v>
      </c>
      <c r="S4879" s="37" t="s">
        <v>1941</v>
      </c>
      <c r="T4879" s="37" t="s">
        <v>1940</v>
      </c>
      <c r="U4879" s="1" t="e">
        <f>VLOOKUP(T4879,[2]VAT!$A:$D,1,0)</f>
        <v>#N/A</v>
      </c>
      <c r="V4879" s="37" t="s">
        <v>2</v>
      </c>
      <c r="W4879" s="37" t="s">
        <v>2</v>
      </c>
      <c r="X4879" t="e">
        <f>VLOOKUP(T4879,[3]رکوردها!$A:$B,2,0)</f>
        <v>#N/A</v>
      </c>
      <c r="Y4879" t="e">
        <f>VLOOKUP(T4879,[3]رکوردها!$A:$D,4,0)</f>
        <v>#N/A</v>
      </c>
      <c r="Z4879" t="e">
        <f>VLOOKUP(T4879,[3]رکوردها!$A:$C,3,0)</f>
        <v>#N/A</v>
      </c>
      <c r="AA4879" t="e">
        <f>VLOOKUP(T4879,[3]رکوردها!$A:$F,6,0)</f>
        <v>#N/A</v>
      </c>
      <c r="AB4879" t="e">
        <f>VLOOKUP(T4879,[3]رکوردها!$A:$E,5,0)</f>
        <v>#N/A</v>
      </c>
    </row>
    <row r="4880" spans="1:28" s="41" customFormat="1" hidden="1" x14ac:dyDescent="0.2">
      <c r="A4880" s="36">
        <v>175475</v>
      </c>
      <c r="B4880" s="36">
        <v>1574</v>
      </c>
      <c r="C4880" s="36">
        <v>1710</v>
      </c>
      <c r="D4880" s="36" t="str">
        <f>VLOOKUP(C4880,Piv.Analysis!A:AA,27,0)</f>
        <v>دریافت و پرداخت</v>
      </c>
      <c r="E4880" s="36"/>
      <c r="F4880" s="37" t="s">
        <v>133</v>
      </c>
      <c r="G4880" s="37" t="s">
        <v>2356</v>
      </c>
      <c r="H4880" s="38">
        <v>0</v>
      </c>
      <c r="I4880" s="38">
        <v>135000000000</v>
      </c>
      <c r="J4880" s="38">
        <f t="shared" si="77"/>
        <v>-135000000000</v>
      </c>
      <c r="K4880" s="38"/>
      <c r="L4880" s="49"/>
      <c r="M4880" s="37" t="s">
        <v>4</v>
      </c>
      <c r="N4880" s="37" t="s">
        <v>5</v>
      </c>
      <c r="O4880" s="37" t="s">
        <v>6</v>
      </c>
      <c r="P4880" s="37" t="s">
        <v>7</v>
      </c>
      <c r="Q4880" s="37" t="s">
        <v>1723</v>
      </c>
      <c r="R4880" s="37" t="s">
        <v>1724</v>
      </c>
      <c r="S4880" s="37" t="s">
        <v>1941</v>
      </c>
      <c r="T4880" s="37" t="s">
        <v>1940</v>
      </c>
      <c r="U4880" s="1" t="e">
        <f>VLOOKUP(T4880,[2]VAT!$A:$D,1,0)</f>
        <v>#N/A</v>
      </c>
      <c r="V4880" s="37" t="s">
        <v>2</v>
      </c>
      <c r="W4880" s="37" t="s">
        <v>2</v>
      </c>
      <c r="X4880" t="e">
        <f>VLOOKUP(T4880,[3]رکوردها!$A:$B,2,0)</f>
        <v>#N/A</v>
      </c>
      <c r="Y4880" t="e">
        <f>VLOOKUP(T4880,[3]رکوردها!$A:$D,4,0)</f>
        <v>#N/A</v>
      </c>
      <c r="Z4880" t="e">
        <f>VLOOKUP(T4880,[3]رکوردها!$A:$C,3,0)</f>
        <v>#N/A</v>
      </c>
      <c r="AA4880" t="e">
        <f>VLOOKUP(T4880,[3]رکوردها!$A:$F,6,0)</f>
        <v>#N/A</v>
      </c>
      <c r="AB4880" t="e">
        <f>VLOOKUP(T4880,[3]رکوردها!$A:$E,5,0)</f>
        <v>#N/A</v>
      </c>
    </row>
    <row r="4881" spans="1:28" s="41" customFormat="1" hidden="1" x14ac:dyDescent="0.2">
      <c r="A4881" s="36">
        <v>175476</v>
      </c>
      <c r="B4881" s="36">
        <v>1574</v>
      </c>
      <c r="C4881" s="36">
        <v>1710</v>
      </c>
      <c r="D4881" s="36" t="str">
        <f>VLOOKUP(C4881,Piv.Analysis!A:AA,27,0)</f>
        <v>دریافت و پرداخت</v>
      </c>
      <c r="E4881" s="36"/>
      <c r="F4881" s="37" t="s">
        <v>133</v>
      </c>
      <c r="G4881" s="37" t="s">
        <v>134</v>
      </c>
      <c r="H4881" s="38">
        <v>0</v>
      </c>
      <c r="I4881" s="38">
        <v>118377549</v>
      </c>
      <c r="J4881" s="38">
        <f t="shared" si="77"/>
        <v>-118377549</v>
      </c>
      <c r="K4881" s="38"/>
      <c r="L4881" s="49"/>
      <c r="M4881" s="37" t="s">
        <v>4</v>
      </c>
      <c r="N4881" s="37" t="s">
        <v>5</v>
      </c>
      <c r="O4881" s="37" t="s">
        <v>6</v>
      </c>
      <c r="P4881" s="37" t="s">
        <v>7</v>
      </c>
      <c r="Q4881" s="37" t="s">
        <v>1723</v>
      </c>
      <c r="R4881" s="37" t="s">
        <v>1724</v>
      </c>
      <c r="S4881" s="37" t="s">
        <v>1941</v>
      </c>
      <c r="T4881" s="37" t="s">
        <v>1940</v>
      </c>
      <c r="U4881" s="1" t="e">
        <f>VLOOKUP(T4881,[2]VAT!$A:$D,1,0)</f>
        <v>#N/A</v>
      </c>
      <c r="V4881" s="37" t="s">
        <v>2</v>
      </c>
      <c r="W4881" s="37" t="s">
        <v>2</v>
      </c>
      <c r="X4881" t="e">
        <f>VLOOKUP(T4881,[3]رکوردها!$A:$B,2,0)</f>
        <v>#N/A</v>
      </c>
      <c r="Y4881" t="e">
        <f>VLOOKUP(T4881,[3]رکوردها!$A:$D,4,0)</f>
        <v>#N/A</v>
      </c>
      <c r="Z4881" t="e">
        <f>VLOOKUP(T4881,[3]رکوردها!$A:$C,3,0)</f>
        <v>#N/A</v>
      </c>
      <c r="AA4881" t="e">
        <f>VLOOKUP(T4881,[3]رکوردها!$A:$F,6,0)</f>
        <v>#N/A</v>
      </c>
      <c r="AB4881" t="e">
        <f>VLOOKUP(T4881,[3]رکوردها!$A:$E,5,0)</f>
        <v>#N/A</v>
      </c>
    </row>
    <row r="4882" spans="1:28" s="41" customFormat="1" hidden="1" x14ac:dyDescent="0.2">
      <c r="A4882" s="36">
        <v>174293</v>
      </c>
      <c r="B4882" s="36">
        <v>1576</v>
      </c>
      <c r="C4882" s="36">
        <v>1649</v>
      </c>
      <c r="D4882" s="36" t="str">
        <f>VLOOKUP(C4882,Piv.Analysis!A:AA,27,0)</f>
        <v>دریافت و پرداخت</v>
      </c>
      <c r="E4882" s="36"/>
      <c r="F4882" s="37" t="s">
        <v>347</v>
      </c>
      <c r="G4882" s="37" t="s">
        <v>2357</v>
      </c>
      <c r="H4882" s="38">
        <v>0</v>
      </c>
      <c r="I4882" s="38">
        <v>3286241000</v>
      </c>
      <c r="J4882" s="38">
        <f t="shared" si="77"/>
        <v>-3286241000</v>
      </c>
      <c r="K4882" s="38"/>
      <c r="L4882" s="49"/>
      <c r="M4882" s="37" t="s">
        <v>4</v>
      </c>
      <c r="N4882" s="37" t="s">
        <v>5</v>
      </c>
      <c r="O4882" s="37" t="s">
        <v>6</v>
      </c>
      <c r="P4882" s="37" t="s">
        <v>7</v>
      </c>
      <c r="Q4882" s="37" t="s">
        <v>1723</v>
      </c>
      <c r="R4882" s="37" t="s">
        <v>1724</v>
      </c>
      <c r="S4882" s="37" t="s">
        <v>1941</v>
      </c>
      <c r="T4882" s="37" t="s">
        <v>1940</v>
      </c>
      <c r="U4882" s="1" t="e">
        <f>VLOOKUP(T4882,[2]VAT!$A:$D,1,0)</f>
        <v>#N/A</v>
      </c>
      <c r="V4882" s="37" t="s">
        <v>2</v>
      </c>
      <c r="W4882" s="37" t="s">
        <v>2</v>
      </c>
      <c r="X4882" t="e">
        <f>VLOOKUP(T4882,[3]رکوردها!$A:$B,2,0)</f>
        <v>#N/A</v>
      </c>
      <c r="Y4882" t="e">
        <f>VLOOKUP(T4882,[3]رکوردها!$A:$D,4,0)</f>
        <v>#N/A</v>
      </c>
      <c r="Z4882" t="e">
        <f>VLOOKUP(T4882,[3]رکوردها!$A:$C,3,0)</f>
        <v>#N/A</v>
      </c>
      <c r="AA4882" t="e">
        <f>VLOOKUP(T4882,[3]رکوردها!$A:$F,6,0)</f>
        <v>#N/A</v>
      </c>
      <c r="AB4882" t="e">
        <f>VLOOKUP(T4882,[3]رکوردها!$A:$E,5,0)</f>
        <v>#N/A</v>
      </c>
    </row>
    <row r="4883" spans="1:28" s="41" customFormat="1" hidden="1" x14ac:dyDescent="0.2">
      <c r="A4883" s="36">
        <v>174294</v>
      </c>
      <c r="B4883" s="36">
        <v>1576</v>
      </c>
      <c r="C4883" s="36">
        <v>1649</v>
      </c>
      <c r="D4883" s="36" t="str">
        <f>VLOOKUP(C4883,Piv.Analysis!A:AA,27,0)</f>
        <v>دریافت و پرداخت</v>
      </c>
      <c r="E4883" s="36"/>
      <c r="F4883" s="37" t="s">
        <v>347</v>
      </c>
      <c r="G4883" s="37" t="s">
        <v>2358</v>
      </c>
      <c r="H4883" s="38">
        <v>0</v>
      </c>
      <c r="I4883" s="38">
        <v>2095225724</v>
      </c>
      <c r="J4883" s="38">
        <f t="shared" si="77"/>
        <v>-2095225724</v>
      </c>
      <c r="K4883" s="38"/>
      <c r="L4883" s="49"/>
      <c r="M4883" s="37" t="s">
        <v>4</v>
      </c>
      <c r="N4883" s="37" t="s">
        <v>5</v>
      </c>
      <c r="O4883" s="37" t="s">
        <v>6</v>
      </c>
      <c r="P4883" s="37" t="s">
        <v>7</v>
      </c>
      <c r="Q4883" s="37" t="s">
        <v>1723</v>
      </c>
      <c r="R4883" s="37" t="s">
        <v>1724</v>
      </c>
      <c r="S4883" s="37" t="s">
        <v>1941</v>
      </c>
      <c r="T4883" s="37" t="s">
        <v>1940</v>
      </c>
      <c r="U4883" s="1" t="e">
        <f>VLOOKUP(T4883,[2]VAT!$A:$D,1,0)</f>
        <v>#N/A</v>
      </c>
      <c r="V4883" s="37" t="s">
        <v>2</v>
      </c>
      <c r="W4883" s="37" t="s">
        <v>2</v>
      </c>
      <c r="X4883" t="e">
        <f>VLOOKUP(T4883,[3]رکوردها!$A:$B,2,0)</f>
        <v>#N/A</v>
      </c>
      <c r="Y4883" t="e">
        <f>VLOOKUP(T4883,[3]رکوردها!$A:$D,4,0)</f>
        <v>#N/A</v>
      </c>
      <c r="Z4883" t="e">
        <f>VLOOKUP(T4883,[3]رکوردها!$A:$C,3,0)</f>
        <v>#N/A</v>
      </c>
      <c r="AA4883" t="e">
        <f>VLOOKUP(T4883,[3]رکوردها!$A:$F,6,0)</f>
        <v>#N/A</v>
      </c>
      <c r="AB4883" t="e">
        <f>VLOOKUP(T4883,[3]رکوردها!$A:$E,5,0)</f>
        <v>#N/A</v>
      </c>
    </row>
    <row r="4884" spans="1:28" s="41" customFormat="1" hidden="1" x14ac:dyDescent="0.2">
      <c r="A4884" s="36">
        <v>174295</v>
      </c>
      <c r="B4884" s="36">
        <v>1576</v>
      </c>
      <c r="C4884" s="36">
        <v>1649</v>
      </c>
      <c r="D4884" s="36" t="str">
        <f>VLOOKUP(C4884,Piv.Analysis!A:AA,27,0)</f>
        <v>دریافت و پرداخت</v>
      </c>
      <c r="E4884" s="36"/>
      <c r="F4884" s="37" t="s">
        <v>347</v>
      </c>
      <c r="G4884" s="37" t="s">
        <v>2359</v>
      </c>
      <c r="H4884" s="38">
        <v>0</v>
      </c>
      <c r="I4884" s="38">
        <v>4243370000</v>
      </c>
      <c r="J4884" s="38">
        <f t="shared" si="77"/>
        <v>-4243370000</v>
      </c>
      <c r="K4884" s="38"/>
      <c r="L4884" s="49"/>
      <c r="M4884" s="37" t="s">
        <v>4</v>
      </c>
      <c r="N4884" s="37" t="s">
        <v>5</v>
      </c>
      <c r="O4884" s="37" t="s">
        <v>6</v>
      </c>
      <c r="P4884" s="37" t="s">
        <v>7</v>
      </c>
      <c r="Q4884" s="37" t="s">
        <v>1723</v>
      </c>
      <c r="R4884" s="37" t="s">
        <v>1724</v>
      </c>
      <c r="S4884" s="37" t="s">
        <v>1941</v>
      </c>
      <c r="T4884" s="37" t="s">
        <v>1940</v>
      </c>
      <c r="U4884" s="1" t="e">
        <f>VLOOKUP(T4884,[2]VAT!$A:$D,1,0)</f>
        <v>#N/A</v>
      </c>
      <c r="V4884" s="37" t="s">
        <v>2</v>
      </c>
      <c r="W4884" s="37" t="s">
        <v>2</v>
      </c>
      <c r="X4884" t="e">
        <f>VLOOKUP(T4884,[3]رکوردها!$A:$B,2,0)</f>
        <v>#N/A</v>
      </c>
      <c r="Y4884" t="e">
        <f>VLOOKUP(T4884,[3]رکوردها!$A:$D,4,0)</f>
        <v>#N/A</v>
      </c>
      <c r="Z4884" t="e">
        <f>VLOOKUP(T4884,[3]رکوردها!$A:$C,3,0)</f>
        <v>#N/A</v>
      </c>
      <c r="AA4884" t="e">
        <f>VLOOKUP(T4884,[3]رکوردها!$A:$F,6,0)</f>
        <v>#N/A</v>
      </c>
      <c r="AB4884" t="e">
        <f>VLOOKUP(T4884,[3]رکوردها!$A:$E,5,0)</f>
        <v>#N/A</v>
      </c>
    </row>
    <row r="4885" spans="1:28" s="41" customFormat="1" hidden="1" x14ac:dyDescent="0.2">
      <c r="A4885" s="36">
        <v>174296</v>
      </c>
      <c r="B4885" s="36">
        <v>1576</v>
      </c>
      <c r="C4885" s="36">
        <v>1649</v>
      </c>
      <c r="D4885" s="36" t="str">
        <f>VLOOKUP(C4885,Piv.Analysis!A:AA,27,0)</f>
        <v>دریافت و پرداخت</v>
      </c>
      <c r="E4885" s="36"/>
      <c r="F4885" s="37" t="s">
        <v>347</v>
      </c>
      <c r="G4885" s="37" t="s">
        <v>2360</v>
      </c>
      <c r="H4885" s="38">
        <v>0</v>
      </c>
      <c r="I4885" s="38">
        <v>315000000</v>
      </c>
      <c r="J4885" s="38">
        <f t="shared" si="77"/>
        <v>-315000000</v>
      </c>
      <c r="K4885" s="38"/>
      <c r="L4885" s="49"/>
      <c r="M4885" s="37" t="s">
        <v>4</v>
      </c>
      <c r="N4885" s="37" t="s">
        <v>5</v>
      </c>
      <c r="O4885" s="37" t="s">
        <v>6</v>
      </c>
      <c r="P4885" s="37" t="s">
        <v>7</v>
      </c>
      <c r="Q4885" s="37" t="s">
        <v>1723</v>
      </c>
      <c r="R4885" s="37" t="s">
        <v>1724</v>
      </c>
      <c r="S4885" s="37" t="s">
        <v>1941</v>
      </c>
      <c r="T4885" s="37" t="s">
        <v>1940</v>
      </c>
      <c r="U4885" s="1" t="e">
        <f>VLOOKUP(T4885,[2]VAT!$A:$D,1,0)</f>
        <v>#N/A</v>
      </c>
      <c r="V4885" s="37" t="s">
        <v>2</v>
      </c>
      <c r="W4885" s="37" t="s">
        <v>2</v>
      </c>
      <c r="X4885" t="e">
        <f>VLOOKUP(T4885,[3]رکوردها!$A:$B,2,0)</f>
        <v>#N/A</v>
      </c>
      <c r="Y4885" t="e">
        <f>VLOOKUP(T4885,[3]رکوردها!$A:$D,4,0)</f>
        <v>#N/A</v>
      </c>
      <c r="Z4885" t="e">
        <f>VLOOKUP(T4885,[3]رکوردها!$A:$C,3,0)</f>
        <v>#N/A</v>
      </c>
      <c r="AA4885" t="e">
        <f>VLOOKUP(T4885,[3]رکوردها!$A:$F,6,0)</f>
        <v>#N/A</v>
      </c>
      <c r="AB4885" t="e">
        <f>VLOOKUP(T4885,[3]رکوردها!$A:$E,5,0)</f>
        <v>#N/A</v>
      </c>
    </row>
    <row r="4886" spans="1:28" s="41" customFormat="1" hidden="1" x14ac:dyDescent="0.2">
      <c r="A4886" s="36">
        <v>175493</v>
      </c>
      <c r="B4886" s="36">
        <v>1579</v>
      </c>
      <c r="C4886" s="36">
        <v>1712</v>
      </c>
      <c r="D4886" s="36" t="str">
        <f>VLOOKUP(C4886,Piv.Analysis!A:AA,27,0)</f>
        <v>دریافت و پرداخت</v>
      </c>
      <c r="E4886" s="36"/>
      <c r="F4886" s="37" t="s">
        <v>347</v>
      </c>
      <c r="G4886" s="37" t="s">
        <v>2075</v>
      </c>
      <c r="H4886" s="38">
        <v>10000000000</v>
      </c>
      <c r="I4886" s="38">
        <v>0</v>
      </c>
      <c r="J4886" s="38">
        <f t="shared" si="77"/>
        <v>10000000000</v>
      </c>
      <c r="K4886" s="38"/>
      <c r="L4886" s="49"/>
      <c r="M4886" s="37" t="s">
        <v>4</v>
      </c>
      <c r="N4886" s="37" t="s">
        <v>5</v>
      </c>
      <c r="O4886" s="37" t="s">
        <v>6</v>
      </c>
      <c r="P4886" s="37" t="s">
        <v>7</v>
      </c>
      <c r="Q4886" s="37" t="s">
        <v>1723</v>
      </c>
      <c r="R4886" s="37" t="s">
        <v>1724</v>
      </c>
      <c r="S4886" s="37" t="s">
        <v>1941</v>
      </c>
      <c r="T4886" s="37" t="s">
        <v>1940</v>
      </c>
      <c r="U4886" s="1" t="e">
        <f>VLOOKUP(T4886,[2]VAT!$A:$D,1,0)</f>
        <v>#N/A</v>
      </c>
      <c r="V4886" s="37" t="s">
        <v>2</v>
      </c>
      <c r="W4886" s="37" t="s">
        <v>2</v>
      </c>
      <c r="X4886" t="e">
        <f>VLOOKUP(T4886,[3]رکوردها!$A:$B,2,0)</f>
        <v>#N/A</v>
      </c>
      <c r="Y4886" t="e">
        <f>VLOOKUP(T4886,[3]رکوردها!$A:$D,4,0)</f>
        <v>#N/A</v>
      </c>
      <c r="Z4886" t="e">
        <f>VLOOKUP(T4886,[3]رکوردها!$A:$C,3,0)</f>
        <v>#N/A</v>
      </c>
      <c r="AA4886" t="e">
        <f>VLOOKUP(T4886,[3]رکوردها!$A:$F,6,0)</f>
        <v>#N/A</v>
      </c>
      <c r="AB4886" t="e">
        <f>VLOOKUP(T4886,[3]رکوردها!$A:$E,5,0)</f>
        <v>#N/A</v>
      </c>
    </row>
    <row r="4887" spans="1:28" s="41" customFormat="1" hidden="1" x14ac:dyDescent="0.2">
      <c r="A4887" s="36">
        <v>175495</v>
      </c>
      <c r="B4887" s="36">
        <v>1579</v>
      </c>
      <c r="C4887" s="36">
        <v>1712</v>
      </c>
      <c r="D4887" s="36" t="str">
        <f>VLOOKUP(C4887,Piv.Analysis!A:AA,27,0)</f>
        <v>دریافت و پرداخت</v>
      </c>
      <c r="E4887" s="36"/>
      <c r="F4887" s="37" t="s">
        <v>347</v>
      </c>
      <c r="G4887" s="37" t="s">
        <v>2076</v>
      </c>
      <c r="H4887" s="38">
        <v>135000000000</v>
      </c>
      <c r="I4887" s="38">
        <v>0</v>
      </c>
      <c r="J4887" s="38">
        <f t="shared" si="77"/>
        <v>135000000000</v>
      </c>
      <c r="K4887" s="38"/>
      <c r="L4887" s="49"/>
      <c r="M4887" s="37" t="s">
        <v>4</v>
      </c>
      <c r="N4887" s="37" t="s">
        <v>5</v>
      </c>
      <c r="O4887" s="37" t="s">
        <v>6</v>
      </c>
      <c r="P4887" s="37" t="s">
        <v>7</v>
      </c>
      <c r="Q4887" s="37" t="s">
        <v>1723</v>
      </c>
      <c r="R4887" s="37" t="s">
        <v>1724</v>
      </c>
      <c r="S4887" s="37" t="s">
        <v>1941</v>
      </c>
      <c r="T4887" s="37" t="s">
        <v>1940</v>
      </c>
      <c r="U4887" s="1" t="e">
        <f>VLOOKUP(T4887,[2]VAT!$A:$D,1,0)</f>
        <v>#N/A</v>
      </c>
      <c r="V4887" s="37" t="s">
        <v>2</v>
      </c>
      <c r="W4887" s="37" t="s">
        <v>2</v>
      </c>
      <c r="X4887" t="e">
        <f>VLOOKUP(T4887,[3]رکوردها!$A:$B,2,0)</f>
        <v>#N/A</v>
      </c>
      <c r="Y4887" t="e">
        <f>VLOOKUP(T4887,[3]رکوردها!$A:$D,4,0)</f>
        <v>#N/A</v>
      </c>
      <c r="Z4887" t="e">
        <f>VLOOKUP(T4887,[3]رکوردها!$A:$C,3,0)</f>
        <v>#N/A</v>
      </c>
      <c r="AA4887" t="e">
        <f>VLOOKUP(T4887,[3]رکوردها!$A:$F,6,0)</f>
        <v>#N/A</v>
      </c>
      <c r="AB4887" t="e">
        <f>VLOOKUP(T4887,[3]رکوردها!$A:$E,5,0)</f>
        <v>#N/A</v>
      </c>
    </row>
    <row r="4888" spans="1:28" s="41" customFormat="1" hidden="1" x14ac:dyDescent="0.2">
      <c r="A4888" s="36">
        <v>175497</v>
      </c>
      <c r="B4888" s="36">
        <v>1579</v>
      </c>
      <c r="C4888" s="36">
        <v>1712</v>
      </c>
      <c r="D4888" s="36" t="str">
        <f>VLOOKUP(C4888,Piv.Analysis!A:AA,27,0)</f>
        <v>دریافت و پرداخت</v>
      </c>
      <c r="E4888" s="36"/>
      <c r="F4888" s="37" t="s">
        <v>347</v>
      </c>
      <c r="G4888" s="37" t="s">
        <v>2077</v>
      </c>
      <c r="H4888" s="38">
        <v>3234000000</v>
      </c>
      <c r="I4888" s="38">
        <v>0</v>
      </c>
      <c r="J4888" s="38">
        <f t="shared" si="77"/>
        <v>3234000000</v>
      </c>
      <c r="K4888" s="38"/>
      <c r="L4888" s="49"/>
      <c r="M4888" s="37" t="s">
        <v>4</v>
      </c>
      <c r="N4888" s="37" t="s">
        <v>5</v>
      </c>
      <c r="O4888" s="37" t="s">
        <v>6</v>
      </c>
      <c r="P4888" s="37" t="s">
        <v>7</v>
      </c>
      <c r="Q4888" s="37" t="s">
        <v>1723</v>
      </c>
      <c r="R4888" s="37" t="s">
        <v>1724</v>
      </c>
      <c r="S4888" s="37" t="s">
        <v>1941</v>
      </c>
      <c r="T4888" s="37" t="s">
        <v>1940</v>
      </c>
      <c r="U4888" s="1" t="e">
        <f>VLOOKUP(T4888,[2]VAT!$A:$D,1,0)</f>
        <v>#N/A</v>
      </c>
      <c r="V4888" s="37" t="s">
        <v>2</v>
      </c>
      <c r="W4888" s="37" t="s">
        <v>2</v>
      </c>
      <c r="X4888" t="e">
        <f>VLOOKUP(T4888,[3]رکوردها!$A:$B,2,0)</f>
        <v>#N/A</v>
      </c>
      <c r="Y4888" t="e">
        <f>VLOOKUP(T4888,[3]رکوردها!$A:$D,4,0)</f>
        <v>#N/A</v>
      </c>
      <c r="Z4888" t="e">
        <f>VLOOKUP(T4888,[3]رکوردها!$A:$C,3,0)</f>
        <v>#N/A</v>
      </c>
      <c r="AA4888" t="e">
        <f>VLOOKUP(T4888,[3]رکوردها!$A:$F,6,0)</f>
        <v>#N/A</v>
      </c>
      <c r="AB4888" t="e">
        <f>VLOOKUP(T4888,[3]رکوردها!$A:$E,5,0)</f>
        <v>#N/A</v>
      </c>
    </row>
    <row r="4889" spans="1:28" s="41" customFormat="1" hidden="1" x14ac:dyDescent="0.2">
      <c r="A4889" s="36">
        <v>175499</v>
      </c>
      <c r="B4889" s="36">
        <v>1579</v>
      </c>
      <c r="C4889" s="36">
        <v>1712</v>
      </c>
      <c r="D4889" s="36" t="str">
        <f>VLOOKUP(C4889,Piv.Analysis!A:AA,27,0)</f>
        <v>دریافت و پرداخت</v>
      </c>
      <c r="E4889" s="36"/>
      <c r="F4889" s="37" t="s">
        <v>347</v>
      </c>
      <c r="G4889" s="37" t="s">
        <v>2078</v>
      </c>
      <c r="H4889" s="38">
        <v>3555300960</v>
      </c>
      <c r="I4889" s="38">
        <v>0</v>
      </c>
      <c r="J4889" s="38">
        <f t="shared" si="77"/>
        <v>3555300960</v>
      </c>
      <c r="K4889" s="38"/>
      <c r="L4889" s="49"/>
      <c r="M4889" s="37" t="s">
        <v>4</v>
      </c>
      <c r="N4889" s="37" t="s">
        <v>5</v>
      </c>
      <c r="O4889" s="37" t="s">
        <v>6</v>
      </c>
      <c r="P4889" s="37" t="s">
        <v>7</v>
      </c>
      <c r="Q4889" s="37" t="s">
        <v>1723</v>
      </c>
      <c r="R4889" s="37" t="s">
        <v>1724</v>
      </c>
      <c r="S4889" s="37" t="s">
        <v>1941</v>
      </c>
      <c r="T4889" s="37" t="s">
        <v>1940</v>
      </c>
      <c r="U4889" s="1" t="e">
        <f>VLOOKUP(T4889,[2]VAT!$A:$D,1,0)</f>
        <v>#N/A</v>
      </c>
      <c r="V4889" s="37" t="s">
        <v>2</v>
      </c>
      <c r="W4889" s="37" t="s">
        <v>2</v>
      </c>
      <c r="X4889" t="e">
        <f>VLOOKUP(T4889,[3]رکوردها!$A:$B,2,0)</f>
        <v>#N/A</v>
      </c>
      <c r="Y4889" t="e">
        <f>VLOOKUP(T4889,[3]رکوردها!$A:$D,4,0)</f>
        <v>#N/A</v>
      </c>
      <c r="Z4889" t="e">
        <f>VLOOKUP(T4889,[3]رکوردها!$A:$C,3,0)</f>
        <v>#N/A</v>
      </c>
      <c r="AA4889" t="e">
        <f>VLOOKUP(T4889,[3]رکوردها!$A:$F,6,0)</f>
        <v>#N/A</v>
      </c>
      <c r="AB4889" t="e">
        <f>VLOOKUP(T4889,[3]رکوردها!$A:$E,5,0)</f>
        <v>#N/A</v>
      </c>
    </row>
    <row r="4890" spans="1:28" s="41" customFormat="1" hidden="1" x14ac:dyDescent="0.2">
      <c r="A4890" s="36">
        <v>175501</v>
      </c>
      <c r="B4890" s="36">
        <v>1579</v>
      </c>
      <c r="C4890" s="36">
        <v>1712</v>
      </c>
      <c r="D4890" s="36" t="str">
        <f>VLOOKUP(C4890,Piv.Analysis!A:AA,27,0)</f>
        <v>دریافت و پرداخت</v>
      </c>
      <c r="E4890" s="36"/>
      <c r="F4890" s="37" t="s">
        <v>347</v>
      </c>
      <c r="G4890" s="37" t="s">
        <v>2079</v>
      </c>
      <c r="H4890" s="38">
        <v>2773118123</v>
      </c>
      <c r="I4890" s="38">
        <v>0</v>
      </c>
      <c r="J4890" s="38">
        <f t="shared" si="77"/>
        <v>2773118123</v>
      </c>
      <c r="K4890" s="38"/>
      <c r="L4890" s="49"/>
      <c r="M4890" s="37" t="s">
        <v>4</v>
      </c>
      <c r="N4890" s="37" t="s">
        <v>5</v>
      </c>
      <c r="O4890" s="37" t="s">
        <v>6</v>
      </c>
      <c r="P4890" s="37" t="s">
        <v>7</v>
      </c>
      <c r="Q4890" s="37" t="s">
        <v>1723</v>
      </c>
      <c r="R4890" s="37" t="s">
        <v>1724</v>
      </c>
      <c r="S4890" s="37" t="s">
        <v>1941</v>
      </c>
      <c r="T4890" s="37" t="s">
        <v>1940</v>
      </c>
      <c r="U4890" s="1" t="e">
        <f>VLOOKUP(T4890,[2]VAT!$A:$D,1,0)</f>
        <v>#N/A</v>
      </c>
      <c r="V4890" s="37" t="s">
        <v>2</v>
      </c>
      <c r="W4890" s="37" t="s">
        <v>2</v>
      </c>
      <c r="X4890" t="e">
        <f>VLOOKUP(T4890,[3]رکوردها!$A:$B,2,0)</f>
        <v>#N/A</v>
      </c>
      <c r="Y4890" t="e">
        <f>VLOOKUP(T4890,[3]رکوردها!$A:$D,4,0)</f>
        <v>#N/A</v>
      </c>
      <c r="Z4890" t="e">
        <f>VLOOKUP(T4890,[3]رکوردها!$A:$C,3,0)</f>
        <v>#N/A</v>
      </c>
      <c r="AA4890" t="e">
        <f>VLOOKUP(T4890,[3]رکوردها!$A:$F,6,0)</f>
        <v>#N/A</v>
      </c>
      <c r="AB4890" t="e">
        <f>VLOOKUP(T4890,[3]رکوردها!$A:$E,5,0)</f>
        <v>#N/A</v>
      </c>
    </row>
    <row r="4891" spans="1:28" s="41" customFormat="1" hidden="1" x14ac:dyDescent="0.2">
      <c r="A4891" s="36">
        <v>175503</v>
      </c>
      <c r="B4891" s="36">
        <v>1579</v>
      </c>
      <c r="C4891" s="36">
        <v>1712</v>
      </c>
      <c r="D4891" s="36" t="str">
        <f>VLOOKUP(C4891,Piv.Analysis!A:AA,27,0)</f>
        <v>دریافت و پرداخت</v>
      </c>
      <c r="E4891" s="36"/>
      <c r="F4891" s="37" t="s">
        <v>347</v>
      </c>
      <c r="G4891" s="37" t="s">
        <v>2080</v>
      </c>
      <c r="H4891" s="38">
        <v>4850000000</v>
      </c>
      <c r="I4891" s="38">
        <v>0</v>
      </c>
      <c r="J4891" s="38">
        <f t="shared" si="77"/>
        <v>4850000000</v>
      </c>
      <c r="K4891" s="38"/>
      <c r="L4891" s="49"/>
      <c r="M4891" s="37" t="s">
        <v>4</v>
      </c>
      <c r="N4891" s="37" t="s">
        <v>5</v>
      </c>
      <c r="O4891" s="37" t="s">
        <v>6</v>
      </c>
      <c r="P4891" s="37" t="s">
        <v>7</v>
      </c>
      <c r="Q4891" s="37" t="s">
        <v>1723</v>
      </c>
      <c r="R4891" s="37" t="s">
        <v>1724</v>
      </c>
      <c r="S4891" s="37" t="s">
        <v>1941</v>
      </c>
      <c r="T4891" s="37" t="s">
        <v>1940</v>
      </c>
      <c r="U4891" s="1" t="e">
        <f>VLOOKUP(T4891,[2]VAT!$A:$D,1,0)</f>
        <v>#N/A</v>
      </c>
      <c r="V4891" s="37" t="s">
        <v>2</v>
      </c>
      <c r="W4891" s="37" t="s">
        <v>2</v>
      </c>
      <c r="X4891" t="e">
        <f>VLOOKUP(T4891,[3]رکوردها!$A:$B,2,0)</f>
        <v>#N/A</v>
      </c>
      <c r="Y4891" t="e">
        <f>VLOOKUP(T4891,[3]رکوردها!$A:$D,4,0)</f>
        <v>#N/A</v>
      </c>
      <c r="Z4891" t="e">
        <f>VLOOKUP(T4891,[3]رکوردها!$A:$C,3,0)</f>
        <v>#N/A</v>
      </c>
      <c r="AA4891" t="e">
        <f>VLOOKUP(T4891,[3]رکوردها!$A:$F,6,0)</f>
        <v>#N/A</v>
      </c>
      <c r="AB4891" t="e">
        <f>VLOOKUP(T4891,[3]رکوردها!$A:$E,5,0)</f>
        <v>#N/A</v>
      </c>
    </row>
    <row r="4892" spans="1:28" s="41" customFormat="1" hidden="1" x14ac:dyDescent="0.2">
      <c r="A4892" s="36">
        <v>175505</v>
      </c>
      <c r="B4892" s="36">
        <v>1579</v>
      </c>
      <c r="C4892" s="36">
        <v>1712</v>
      </c>
      <c r="D4892" s="36" t="str">
        <f>VLOOKUP(C4892,Piv.Analysis!A:AA,27,0)</f>
        <v>دریافت و پرداخت</v>
      </c>
      <c r="E4892" s="36"/>
      <c r="F4892" s="37" t="s">
        <v>347</v>
      </c>
      <c r="G4892" s="37" t="s">
        <v>2081</v>
      </c>
      <c r="H4892" s="38">
        <v>118377549</v>
      </c>
      <c r="I4892" s="38">
        <v>0</v>
      </c>
      <c r="J4892" s="38">
        <f t="shared" si="77"/>
        <v>118377549</v>
      </c>
      <c r="K4892" s="38"/>
      <c r="L4892" s="49"/>
      <c r="M4892" s="37" t="s">
        <v>4</v>
      </c>
      <c r="N4892" s="37" t="s">
        <v>5</v>
      </c>
      <c r="O4892" s="37" t="s">
        <v>6</v>
      </c>
      <c r="P4892" s="37" t="s">
        <v>7</v>
      </c>
      <c r="Q4892" s="37" t="s">
        <v>1723</v>
      </c>
      <c r="R4892" s="37" t="s">
        <v>1724</v>
      </c>
      <c r="S4892" s="37" t="s">
        <v>1941</v>
      </c>
      <c r="T4892" s="37" t="s">
        <v>1940</v>
      </c>
      <c r="U4892" s="1" t="e">
        <f>VLOOKUP(T4892,[2]VAT!$A:$D,1,0)</f>
        <v>#N/A</v>
      </c>
      <c r="V4892" s="37" t="s">
        <v>2</v>
      </c>
      <c r="W4892" s="37" t="s">
        <v>2</v>
      </c>
      <c r="X4892" t="e">
        <f>VLOOKUP(T4892,[3]رکوردها!$A:$B,2,0)</f>
        <v>#N/A</v>
      </c>
      <c r="Y4892" t="e">
        <f>VLOOKUP(T4892,[3]رکوردها!$A:$D,4,0)</f>
        <v>#N/A</v>
      </c>
      <c r="Z4892" t="e">
        <f>VLOOKUP(T4892,[3]رکوردها!$A:$C,3,0)</f>
        <v>#N/A</v>
      </c>
      <c r="AA4892" t="e">
        <f>VLOOKUP(T4892,[3]رکوردها!$A:$F,6,0)</f>
        <v>#N/A</v>
      </c>
      <c r="AB4892" t="e">
        <f>VLOOKUP(T4892,[3]رکوردها!$A:$E,5,0)</f>
        <v>#N/A</v>
      </c>
    </row>
    <row r="4893" spans="1:28" s="41" customFormat="1" hidden="1" x14ac:dyDescent="0.2">
      <c r="A4893" s="36">
        <v>174962</v>
      </c>
      <c r="B4893" s="36">
        <v>1583</v>
      </c>
      <c r="C4893" s="36">
        <v>1687</v>
      </c>
      <c r="D4893" s="36" t="str">
        <f>VLOOKUP(C4893,Piv.Analysis!A:AA,27,0)</f>
        <v>دریافت و پرداخت</v>
      </c>
      <c r="E4893" s="36"/>
      <c r="F4893" s="37" t="s">
        <v>211</v>
      </c>
      <c r="G4893" s="37" t="s">
        <v>2085</v>
      </c>
      <c r="H4893" s="38">
        <v>315000000</v>
      </c>
      <c r="I4893" s="38">
        <v>0</v>
      </c>
      <c r="J4893" s="38">
        <f t="shared" si="77"/>
        <v>315000000</v>
      </c>
      <c r="K4893" s="38"/>
      <c r="L4893" s="49"/>
      <c r="M4893" s="37" t="s">
        <v>4</v>
      </c>
      <c r="N4893" s="37" t="s">
        <v>5</v>
      </c>
      <c r="O4893" s="37" t="s">
        <v>6</v>
      </c>
      <c r="P4893" s="37" t="s">
        <v>7</v>
      </c>
      <c r="Q4893" s="37" t="s">
        <v>1723</v>
      </c>
      <c r="R4893" s="37" t="s">
        <v>1724</v>
      </c>
      <c r="S4893" s="37" t="s">
        <v>1941</v>
      </c>
      <c r="T4893" s="37" t="s">
        <v>1940</v>
      </c>
      <c r="U4893" s="1" t="e">
        <f>VLOOKUP(T4893,[2]VAT!$A:$D,1,0)</f>
        <v>#N/A</v>
      </c>
      <c r="V4893" s="37" t="s">
        <v>2</v>
      </c>
      <c r="W4893" s="37" t="s">
        <v>2</v>
      </c>
      <c r="X4893" t="e">
        <f>VLOOKUP(T4893,[3]رکوردها!$A:$B,2,0)</f>
        <v>#N/A</v>
      </c>
      <c r="Y4893" t="e">
        <f>VLOOKUP(T4893,[3]رکوردها!$A:$D,4,0)</f>
        <v>#N/A</v>
      </c>
      <c r="Z4893" t="e">
        <f>VLOOKUP(T4893,[3]رکوردها!$A:$C,3,0)</f>
        <v>#N/A</v>
      </c>
      <c r="AA4893" t="e">
        <f>VLOOKUP(T4893,[3]رکوردها!$A:$F,6,0)</f>
        <v>#N/A</v>
      </c>
      <c r="AB4893" t="e">
        <f>VLOOKUP(T4893,[3]رکوردها!$A:$E,5,0)</f>
        <v>#N/A</v>
      </c>
    </row>
    <row r="4894" spans="1:28" s="41" customFormat="1" hidden="1" x14ac:dyDescent="0.2">
      <c r="A4894" s="36">
        <v>174964</v>
      </c>
      <c r="B4894" s="36">
        <v>1583</v>
      </c>
      <c r="C4894" s="36">
        <v>1687</v>
      </c>
      <c r="D4894" s="36" t="str">
        <f>VLOOKUP(C4894,Piv.Analysis!A:AA,27,0)</f>
        <v>دریافت و پرداخت</v>
      </c>
      <c r="E4894" s="36"/>
      <c r="F4894" s="37" t="s">
        <v>211</v>
      </c>
      <c r="G4894" s="37" t="s">
        <v>2086</v>
      </c>
      <c r="H4894" s="38">
        <v>4243370000</v>
      </c>
      <c r="I4894" s="38">
        <v>0</v>
      </c>
      <c r="J4894" s="38">
        <f t="shared" si="77"/>
        <v>4243370000</v>
      </c>
      <c r="K4894" s="38"/>
      <c r="L4894" s="49"/>
      <c r="M4894" s="37" t="s">
        <v>4</v>
      </c>
      <c r="N4894" s="37" t="s">
        <v>5</v>
      </c>
      <c r="O4894" s="37" t="s">
        <v>6</v>
      </c>
      <c r="P4894" s="37" t="s">
        <v>7</v>
      </c>
      <c r="Q4894" s="37" t="s">
        <v>1723</v>
      </c>
      <c r="R4894" s="37" t="s">
        <v>1724</v>
      </c>
      <c r="S4894" s="37" t="s">
        <v>1941</v>
      </c>
      <c r="T4894" s="37" t="s">
        <v>1940</v>
      </c>
      <c r="U4894" s="1" t="e">
        <f>VLOOKUP(T4894,[2]VAT!$A:$D,1,0)</f>
        <v>#N/A</v>
      </c>
      <c r="V4894" s="37" t="s">
        <v>2</v>
      </c>
      <c r="W4894" s="37" t="s">
        <v>2</v>
      </c>
      <c r="X4894" t="e">
        <f>VLOOKUP(T4894,[3]رکوردها!$A:$B,2,0)</f>
        <v>#N/A</v>
      </c>
      <c r="Y4894" t="e">
        <f>VLOOKUP(T4894,[3]رکوردها!$A:$D,4,0)</f>
        <v>#N/A</v>
      </c>
      <c r="Z4894" t="e">
        <f>VLOOKUP(T4894,[3]رکوردها!$A:$C,3,0)</f>
        <v>#N/A</v>
      </c>
      <c r="AA4894" t="e">
        <f>VLOOKUP(T4894,[3]رکوردها!$A:$F,6,0)</f>
        <v>#N/A</v>
      </c>
      <c r="AB4894" t="e">
        <f>VLOOKUP(T4894,[3]رکوردها!$A:$E,5,0)</f>
        <v>#N/A</v>
      </c>
    </row>
    <row r="4895" spans="1:28" s="41" customFormat="1" hidden="1" x14ac:dyDescent="0.2">
      <c r="A4895" s="36">
        <v>174966</v>
      </c>
      <c r="B4895" s="36">
        <v>1583</v>
      </c>
      <c r="C4895" s="36">
        <v>1687</v>
      </c>
      <c r="D4895" s="36" t="str">
        <f>VLOOKUP(C4895,Piv.Analysis!A:AA,27,0)</f>
        <v>دریافت و پرداخت</v>
      </c>
      <c r="E4895" s="36"/>
      <c r="F4895" s="37" t="s">
        <v>211</v>
      </c>
      <c r="G4895" s="37" t="s">
        <v>2087</v>
      </c>
      <c r="H4895" s="38">
        <v>24041279800</v>
      </c>
      <c r="I4895" s="38">
        <v>0</v>
      </c>
      <c r="J4895" s="38">
        <f t="shared" si="77"/>
        <v>24041279800</v>
      </c>
      <c r="K4895" s="38"/>
      <c r="L4895" s="49"/>
      <c r="M4895" s="37" t="s">
        <v>4</v>
      </c>
      <c r="N4895" s="37" t="s">
        <v>5</v>
      </c>
      <c r="O4895" s="37" t="s">
        <v>6</v>
      </c>
      <c r="P4895" s="37" t="s">
        <v>7</v>
      </c>
      <c r="Q4895" s="37" t="s">
        <v>1723</v>
      </c>
      <c r="R4895" s="37" t="s">
        <v>1724</v>
      </c>
      <c r="S4895" s="37" t="s">
        <v>1941</v>
      </c>
      <c r="T4895" s="37" t="s">
        <v>1940</v>
      </c>
      <c r="U4895" s="1" t="e">
        <f>VLOOKUP(T4895,[2]VAT!$A:$D,1,0)</f>
        <v>#N/A</v>
      </c>
      <c r="V4895" s="37" t="s">
        <v>2</v>
      </c>
      <c r="W4895" s="37" t="s">
        <v>2</v>
      </c>
      <c r="X4895" t="e">
        <f>VLOOKUP(T4895,[3]رکوردها!$A:$B,2,0)</f>
        <v>#N/A</v>
      </c>
      <c r="Y4895" t="e">
        <f>VLOOKUP(T4895,[3]رکوردها!$A:$D,4,0)</f>
        <v>#N/A</v>
      </c>
      <c r="Z4895" t="e">
        <f>VLOOKUP(T4895,[3]رکوردها!$A:$C,3,0)</f>
        <v>#N/A</v>
      </c>
      <c r="AA4895" t="e">
        <f>VLOOKUP(T4895,[3]رکوردها!$A:$F,6,0)</f>
        <v>#N/A</v>
      </c>
      <c r="AB4895" t="e">
        <f>VLOOKUP(T4895,[3]رکوردها!$A:$E,5,0)</f>
        <v>#N/A</v>
      </c>
    </row>
    <row r="4896" spans="1:28" s="41" customFormat="1" hidden="1" x14ac:dyDescent="0.2">
      <c r="A4896" s="36">
        <v>174968</v>
      </c>
      <c r="B4896" s="36">
        <v>1583</v>
      </c>
      <c r="C4896" s="36">
        <v>1687</v>
      </c>
      <c r="D4896" s="36" t="str">
        <f>VLOOKUP(C4896,Piv.Analysis!A:AA,27,0)</f>
        <v>دریافت و پرداخت</v>
      </c>
      <c r="E4896" s="36"/>
      <c r="F4896" s="37" t="s">
        <v>211</v>
      </c>
      <c r="G4896" s="37" t="s">
        <v>2088</v>
      </c>
      <c r="H4896" s="38">
        <v>2095225724</v>
      </c>
      <c r="I4896" s="38">
        <v>0</v>
      </c>
      <c r="J4896" s="38">
        <f t="shared" si="77"/>
        <v>2095225724</v>
      </c>
      <c r="K4896" s="38"/>
      <c r="L4896" s="49"/>
      <c r="M4896" s="37" t="s">
        <v>4</v>
      </c>
      <c r="N4896" s="37" t="s">
        <v>5</v>
      </c>
      <c r="O4896" s="37" t="s">
        <v>6</v>
      </c>
      <c r="P4896" s="37" t="s">
        <v>7</v>
      </c>
      <c r="Q4896" s="37" t="s">
        <v>1723</v>
      </c>
      <c r="R4896" s="37" t="s">
        <v>1724</v>
      </c>
      <c r="S4896" s="37" t="s">
        <v>1941</v>
      </c>
      <c r="T4896" s="37" t="s">
        <v>1940</v>
      </c>
      <c r="U4896" s="1" t="e">
        <f>VLOOKUP(T4896,[2]VAT!$A:$D,1,0)</f>
        <v>#N/A</v>
      </c>
      <c r="V4896" s="37" t="s">
        <v>2</v>
      </c>
      <c r="W4896" s="37" t="s">
        <v>2</v>
      </c>
      <c r="X4896" t="e">
        <f>VLOOKUP(T4896,[3]رکوردها!$A:$B,2,0)</f>
        <v>#N/A</v>
      </c>
      <c r="Y4896" t="e">
        <f>VLOOKUP(T4896,[3]رکوردها!$A:$D,4,0)</f>
        <v>#N/A</v>
      </c>
      <c r="Z4896" t="e">
        <f>VLOOKUP(T4896,[3]رکوردها!$A:$C,3,0)</f>
        <v>#N/A</v>
      </c>
      <c r="AA4896" t="e">
        <f>VLOOKUP(T4896,[3]رکوردها!$A:$F,6,0)</f>
        <v>#N/A</v>
      </c>
      <c r="AB4896" t="e">
        <f>VLOOKUP(T4896,[3]رکوردها!$A:$E,5,0)</f>
        <v>#N/A</v>
      </c>
    </row>
    <row r="4897" spans="1:28" s="41" customFormat="1" hidden="1" x14ac:dyDescent="0.2">
      <c r="A4897" s="36">
        <v>175567</v>
      </c>
      <c r="B4897" s="36">
        <v>1592</v>
      </c>
      <c r="C4897" s="36">
        <v>1715</v>
      </c>
      <c r="D4897" s="36" t="str">
        <f>VLOOKUP(C4897,Piv.Analysis!A:AA,27,0)</f>
        <v>دریافت و پرداخت</v>
      </c>
      <c r="E4897" s="36"/>
      <c r="F4897" s="37" t="s">
        <v>1749</v>
      </c>
      <c r="G4897" s="37" t="s">
        <v>2361</v>
      </c>
      <c r="H4897" s="38">
        <v>0</v>
      </c>
      <c r="I4897" s="38">
        <v>282000000</v>
      </c>
      <c r="J4897" s="38">
        <f t="shared" si="77"/>
        <v>-282000000</v>
      </c>
      <c r="K4897" s="38"/>
      <c r="L4897" s="49"/>
      <c r="M4897" s="37" t="s">
        <v>4</v>
      </c>
      <c r="N4897" s="37" t="s">
        <v>5</v>
      </c>
      <c r="O4897" s="37" t="s">
        <v>6</v>
      </c>
      <c r="P4897" s="37" t="s">
        <v>7</v>
      </c>
      <c r="Q4897" s="37" t="s">
        <v>1723</v>
      </c>
      <c r="R4897" s="37" t="s">
        <v>1724</v>
      </c>
      <c r="S4897" s="37" t="s">
        <v>1941</v>
      </c>
      <c r="T4897" s="37" t="s">
        <v>1940</v>
      </c>
      <c r="U4897" s="1" t="e">
        <f>VLOOKUP(T4897,[2]VAT!$A:$D,1,0)</f>
        <v>#N/A</v>
      </c>
      <c r="V4897" s="37" t="s">
        <v>2</v>
      </c>
      <c r="W4897" s="37" t="s">
        <v>2</v>
      </c>
      <c r="X4897" t="e">
        <f>VLOOKUP(T4897,[3]رکوردها!$A:$B,2,0)</f>
        <v>#N/A</v>
      </c>
      <c r="Y4897" t="e">
        <f>VLOOKUP(T4897,[3]رکوردها!$A:$D,4,0)</f>
        <v>#N/A</v>
      </c>
      <c r="Z4897" t="e">
        <f>VLOOKUP(T4897,[3]رکوردها!$A:$C,3,0)</f>
        <v>#N/A</v>
      </c>
      <c r="AA4897" t="e">
        <f>VLOOKUP(T4897,[3]رکوردها!$A:$F,6,0)</f>
        <v>#N/A</v>
      </c>
      <c r="AB4897" t="e">
        <f>VLOOKUP(T4897,[3]رکوردها!$A:$E,5,0)</f>
        <v>#N/A</v>
      </c>
    </row>
    <row r="4898" spans="1:28" s="41" customFormat="1" hidden="1" x14ac:dyDescent="0.2">
      <c r="A4898" s="36">
        <v>175568</v>
      </c>
      <c r="B4898" s="36">
        <v>1592</v>
      </c>
      <c r="C4898" s="36">
        <v>1715</v>
      </c>
      <c r="D4898" s="36" t="str">
        <f>VLOOKUP(C4898,Piv.Analysis!A:AA,27,0)</f>
        <v>دریافت و پرداخت</v>
      </c>
      <c r="E4898" s="36"/>
      <c r="F4898" s="37" t="s">
        <v>1749</v>
      </c>
      <c r="G4898" s="37" t="s">
        <v>2362</v>
      </c>
      <c r="H4898" s="38">
        <v>0</v>
      </c>
      <c r="I4898" s="38">
        <v>19802080011</v>
      </c>
      <c r="J4898" s="38">
        <f t="shared" si="77"/>
        <v>-19802080011</v>
      </c>
      <c r="K4898" s="38"/>
      <c r="L4898" s="49"/>
      <c r="M4898" s="37" t="s">
        <v>4</v>
      </c>
      <c r="N4898" s="37" t="s">
        <v>5</v>
      </c>
      <c r="O4898" s="37" t="s">
        <v>6</v>
      </c>
      <c r="P4898" s="37" t="s">
        <v>7</v>
      </c>
      <c r="Q4898" s="37" t="s">
        <v>1723</v>
      </c>
      <c r="R4898" s="37" t="s">
        <v>1724</v>
      </c>
      <c r="S4898" s="37" t="s">
        <v>1941</v>
      </c>
      <c r="T4898" s="37" t="s">
        <v>1940</v>
      </c>
      <c r="U4898" s="1" t="e">
        <f>VLOOKUP(T4898,[2]VAT!$A:$D,1,0)</f>
        <v>#N/A</v>
      </c>
      <c r="V4898" s="37" t="s">
        <v>2</v>
      </c>
      <c r="W4898" s="37" t="s">
        <v>2</v>
      </c>
      <c r="X4898" t="e">
        <f>VLOOKUP(T4898,[3]رکوردها!$A:$B,2,0)</f>
        <v>#N/A</v>
      </c>
      <c r="Y4898" t="e">
        <f>VLOOKUP(T4898,[3]رکوردها!$A:$D,4,0)</f>
        <v>#N/A</v>
      </c>
      <c r="Z4898" t="e">
        <f>VLOOKUP(T4898,[3]رکوردها!$A:$C,3,0)</f>
        <v>#N/A</v>
      </c>
      <c r="AA4898" t="e">
        <f>VLOOKUP(T4898,[3]رکوردها!$A:$F,6,0)</f>
        <v>#N/A</v>
      </c>
      <c r="AB4898" t="e">
        <f>VLOOKUP(T4898,[3]رکوردها!$A:$E,5,0)</f>
        <v>#N/A</v>
      </c>
    </row>
    <row r="4899" spans="1:28" s="41" customFormat="1" hidden="1" x14ac:dyDescent="0.2">
      <c r="A4899" s="36">
        <v>175572</v>
      </c>
      <c r="B4899" s="36">
        <v>1593</v>
      </c>
      <c r="C4899" s="36">
        <v>1716</v>
      </c>
      <c r="D4899" s="36" t="str">
        <f>VLOOKUP(C4899,Piv.Analysis!A:AA,27,0)</f>
        <v>دریافت و پرداخت</v>
      </c>
      <c r="E4899" s="36"/>
      <c r="F4899" s="37" t="s">
        <v>1749</v>
      </c>
      <c r="G4899" s="37" t="s">
        <v>2091</v>
      </c>
      <c r="H4899" s="38">
        <v>19802080011</v>
      </c>
      <c r="I4899" s="38">
        <v>0</v>
      </c>
      <c r="J4899" s="38">
        <f t="shared" si="77"/>
        <v>19802080011</v>
      </c>
      <c r="K4899" s="38"/>
      <c r="L4899" s="49"/>
      <c r="M4899" s="37" t="s">
        <v>4</v>
      </c>
      <c r="N4899" s="37" t="s">
        <v>5</v>
      </c>
      <c r="O4899" s="37" t="s">
        <v>6</v>
      </c>
      <c r="P4899" s="37" t="s">
        <v>7</v>
      </c>
      <c r="Q4899" s="37" t="s">
        <v>1723</v>
      </c>
      <c r="R4899" s="37" t="s">
        <v>1724</v>
      </c>
      <c r="S4899" s="37" t="s">
        <v>1941</v>
      </c>
      <c r="T4899" s="37" t="s">
        <v>1940</v>
      </c>
      <c r="U4899" s="1" t="e">
        <f>VLOOKUP(T4899,[2]VAT!$A:$D,1,0)</f>
        <v>#N/A</v>
      </c>
      <c r="V4899" s="37" t="s">
        <v>2</v>
      </c>
      <c r="W4899" s="37" t="s">
        <v>2</v>
      </c>
      <c r="X4899" t="e">
        <f>VLOOKUP(T4899,[3]رکوردها!$A:$B,2,0)</f>
        <v>#N/A</v>
      </c>
      <c r="Y4899" t="e">
        <f>VLOOKUP(T4899,[3]رکوردها!$A:$D,4,0)</f>
        <v>#N/A</v>
      </c>
      <c r="Z4899" t="e">
        <f>VLOOKUP(T4899,[3]رکوردها!$A:$C,3,0)</f>
        <v>#N/A</v>
      </c>
      <c r="AA4899" t="e">
        <f>VLOOKUP(T4899,[3]رکوردها!$A:$F,6,0)</f>
        <v>#N/A</v>
      </c>
      <c r="AB4899" t="e">
        <f>VLOOKUP(T4899,[3]رکوردها!$A:$E,5,0)</f>
        <v>#N/A</v>
      </c>
    </row>
    <row r="4900" spans="1:28" s="41" customFormat="1" hidden="1" x14ac:dyDescent="0.2">
      <c r="A4900" s="36">
        <v>174984</v>
      </c>
      <c r="B4900" s="36">
        <v>1600</v>
      </c>
      <c r="C4900" s="36">
        <v>1691</v>
      </c>
      <c r="D4900" s="36" t="str">
        <f>VLOOKUP(C4900,Piv.Analysis!A:AA,27,0)</f>
        <v>دریافت و پرداخت</v>
      </c>
      <c r="E4900" s="36"/>
      <c r="F4900" s="37" t="s">
        <v>2092</v>
      </c>
      <c r="G4900" s="37" t="s">
        <v>2094</v>
      </c>
      <c r="H4900" s="38">
        <v>282000000</v>
      </c>
      <c r="I4900" s="38">
        <v>0</v>
      </c>
      <c r="J4900" s="38">
        <f t="shared" si="77"/>
        <v>282000000</v>
      </c>
      <c r="K4900" s="38"/>
      <c r="L4900" s="49"/>
      <c r="M4900" s="37" t="s">
        <v>4</v>
      </c>
      <c r="N4900" s="37" t="s">
        <v>5</v>
      </c>
      <c r="O4900" s="37" t="s">
        <v>6</v>
      </c>
      <c r="P4900" s="37" t="s">
        <v>7</v>
      </c>
      <c r="Q4900" s="37" t="s">
        <v>1723</v>
      </c>
      <c r="R4900" s="37" t="s">
        <v>1724</v>
      </c>
      <c r="S4900" s="37" t="s">
        <v>1941</v>
      </c>
      <c r="T4900" s="37" t="s">
        <v>1940</v>
      </c>
      <c r="U4900" s="1" t="e">
        <f>VLOOKUP(T4900,[2]VAT!$A:$D,1,0)</f>
        <v>#N/A</v>
      </c>
      <c r="V4900" s="37" t="s">
        <v>2</v>
      </c>
      <c r="W4900" s="37" t="s">
        <v>2</v>
      </c>
      <c r="X4900" t="e">
        <f>VLOOKUP(T4900,[3]رکوردها!$A:$B,2,0)</f>
        <v>#N/A</v>
      </c>
      <c r="Y4900" t="e">
        <f>VLOOKUP(T4900,[3]رکوردها!$A:$D,4,0)</f>
        <v>#N/A</v>
      </c>
      <c r="Z4900" t="e">
        <f>VLOOKUP(T4900,[3]رکوردها!$A:$C,3,0)</f>
        <v>#N/A</v>
      </c>
      <c r="AA4900" t="e">
        <f>VLOOKUP(T4900,[3]رکوردها!$A:$F,6,0)</f>
        <v>#N/A</v>
      </c>
      <c r="AB4900" t="e">
        <f>VLOOKUP(T4900,[3]رکوردها!$A:$E,5,0)</f>
        <v>#N/A</v>
      </c>
    </row>
    <row r="4901" spans="1:28" s="41" customFormat="1" hidden="1" x14ac:dyDescent="0.2">
      <c r="A4901" s="36">
        <v>174986</v>
      </c>
      <c r="B4901" s="36">
        <v>1600</v>
      </c>
      <c r="C4901" s="36">
        <v>1691</v>
      </c>
      <c r="D4901" s="36" t="str">
        <f>VLOOKUP(C4901,Piv.Analysis!A:AA,27,0)</f>
        <v>دریافت و پرداخت</v>
      </c>
      <c r="E4901" s="36"/>
      <c r="F4901" s="37" t="s">
        <v>2092</v>
      </c>
      <c r="G4901" s="37" t="s">
        <v>2095</v>
      </c>
      <c r="H4901" s="38">
        <v>3286241000</v>
      </c>
      <c r="I4901" s="38">
        <v>0</v>
      </c>
      <c r="J4901" s="38">
        <f t="shared" si="77"/>
        <v>3286241000</v>
      </c>
      <c r="K4901" s="38"/>
      <c r="L4901" s="49"/>
      <c r="M4901" s="37" t="s">
        <v>4</v>
      </c>
      <c r="N4901" s="37" t="s">
        <v>5</v>
      </c>
      <c r="O4901" s="37" t="s">
        <v>6</v>
      </c>
      <c r="P4901" s="37" t="s">
        <v>7</v>
      </c>
      <c r="Q4901" s="37" t="s">
        <v>1723</v>
      </c>
      <c r="R4901" s="37" t="s">
        <v>1724</v>
      </c>
      <c r="S4901" s="37" t="s">
        <v>1941</v>
      </c>
      <c r="T4901" s="37" t="s">
        <v>1940</v>
      </c>
      <c r="U4901" s="1" t="e">
        <f>VLOOKUP(T4901,[2]VAT!$A:$D,1,0)</f>
        <v>#N/A</v>
      </c>
      <c r="V4901" s="37" t="s">
        <v>2</v>
      </c>
      <c r="W4901" s="37" t="s">
        <v>2</v>
      </c>
      <c r="X4901" t="e">
        <f>VLOOKUP(T4901,[3]رکوردها!$A:$B,2,0)</f>
        <v>#N/A</v>
      </c>
      <c r="Y4901" t="e">
        <f>VLOOKUP(T4901,[3]رکوردها!$A:$D,4,0)</f>
        <v>#N/A</v>
      </c>
      <c r="Z4901" t="e">
        <f>VLOOKUP(T4901,[3]رکوردها!$A:$C,3,0)</f>
        <v>#N/A</v>
      </c>
      <c r="AA4901" t="e">
        <f>VLOOKUP(T4901,[3]رکوردها!$A:$F,6,0)</f>
        <v>#N/A</v>
      </c>
      <c r="AB4901" t="e">
        <f>VLOOKUP(T4901,[3]رکوردها!$A:$E,5,0)</f>
        <v>#N/A</v>
      </c>
    </row>
    <row r="4902" spans="1:28" s="41" customFormat="1" hidden="1" x14ac:dyDescent="0.2">
      <c r="A4902" s="36">
        <v>175645</v>
      </c>
      <c r="B4902" s="36">
        <v>1624</v>
      </c>
      <c r="C4902" s="36">
        <v>1725</v>
      </c>
      <c r="D4902" s="36" t="str">
        <f>VLOOKUP(C4902,Piv.Analysis!A:AA,27,0)</f>
        <v>دریافت و پرداخت</v>
      </c>
      <c r="E4902" s="36"/>
      <c r="F4902" s="37" t="s">
        <v>33</v>
      </c>
      <c r="G4902" s="37" t="s">
        <v>2363</v>
      </c>
      <c r="H4902" s="38">
        <v>0</v>
      </c>
      <c r="I4902" s="38">
        <v>5116411850</v>
      </c>
      <c r="J4902" s="38">
        <f t="shared" si="77"/>
        <v>-5116411850</v>
      </c>
      <c r="K4902" s="38"/>
      <c r="L4902" s="49"/>
      <c r="M4902" s="37" t="s">
        <v>4</v>
      </c>
      <c r="N4902" s="37" t="s">
        <v>5</v>
      </c>
      <c r="O4902" s="37" t="s">
        <v>6</v>
      </c>
      <c r="P4902" s="37" t="s">
        <v>7</v>
      </c>
      <c r="Q4902" s="37" t="s">
        <v>1723</v>
      </c>
      <c r="R4902" s="37" t="s">
        <v>1724</v>
      </c>
      <c r="S4902" s="37" t="s">
        <v>1941</v>
      </c>
      <c r="T4902" s="37" t="s">
        <v>1940</v>
      </c>
      <c r="U4902" s="1" t="e">
        <f>VLOOKUP(T4902,[2]VAT!$A:$D,1,0)</f>
        <v>#N/A</v>
      </c>
      <c r="V4902" s="37" t="s">
        <v>2</v>
      </c>
      <c r="W4902" s="37" t="s">
        <v>2</v>
      </c>
      <c r="X4902" t="e">
        <f>VLOOKUP(T4902,[3]رکوردها!$A:$B,2,0)</f>
        <v>#N/A</v>
      </c>
      <c r="Y4902" t="e">
        <f>VLOOKUP(T4902,[3]رکوردها!$A:$D,4,0)</f>
        <v>#N/A</v>
      </c>
      <c r="Z4902" t="e">
        <f>VLOOKUP(T4902,[3]رکوردها!$A:$C,3,0)</f>
        <v>#N/A</v>
      </c>
      <c r="AA4902" t="e">
        <f>VLOOKUP(T4902,[3]رکوردها!$A:$F,6,0)</f>
        <v>#N/A</v>
      </c>
      <c r="AB4902" t="e">
        <f>VLOOKUP(T4902,[3]رکوردها!$A:$E,5,0)</f>
        <v>#N/A</v>
      </c>
    </row>
    <row r="4903" spans="1:28" s="41" customFormat="1" hidden="1" x14ac:dyDescent="0.2">
      <c r="A4903" s="36">
        <v>175646</v>
      </c>
      <c r="B4903" s="36">
        <v>1624</v>
      </c>
      <c r="C4903" s="36">
        <v>1725</v>
      </c>
      <c r="D4903" s="36" t="str">
        <f>VLOOKUP(C4903,Piv.Analysis!A:AA,27,0)</f>
        <v>دریافت و پرداخت</v>
      </c>
      <c r="E4903" s="36"/>
      <c r="F4903" s="37" t="s">
        <v>33</v>
      </c>
      <c r="G4903" s="37" t="s">
        <v>2364</v>
      </c>
      <c r="H4903" s="38">
        <v>0</v>
      </c>
      <c r="I4903" s="38">
        <v>5504112000</v>
      </c>
      <c r="J4903" s="38">
        <f t="shared" si="77"/>
        <v>-5504112000</v>
      </c>
      <c r="K4903" s="38"/>
      <c r="L4903" s="49"/>
      <c r="M4903" s="37" t="s">
        <v>4</v>
      </c>
      <c r="N4903" s="37" t="s">
        <v>5</v>
      </c>
      <c r="O4903" s="37" t="s">
        <v>6</v>
      </c>
      <c r="P4903" s="37" t="s">
        <v>7</v>
      </c>
      <c r="Q4903" s="37" t="s">
        <v>1723</v>
      </c>
      <c r="R4903" s="37" t="s">
        <v>1724</v>
      </c>
      <c r="S4903" s="37" t="s">
        <v>1941</v>
      </c>
      <c r="T4903" s="37" t="s">
        <v>1940</v>
      </c>
      <c r="U4903" s="1" t="e">
        <f>VLOOKUP(T4903,[2]VAT!$A:$D,1,0)</f>
        <v>#N/A</v>
      </c>
      <c r="V4903" s="37" t="s">
        <v>2</v>
      </c>
      <c r="W4903" s="37" t="s">
        <v>2</v>
      </c>
      <c r="X4903" t="e">
        <f>VLOOKUP(T4903,[3]رکوردها!$A:$B,2,0)</f>
        <v>#N/A</v>
      </c>
      <c r="Y4903" t="e">
        <f>VLOOKUP(T4903,[3]رکوردها!$A:$D,4,0)</f>
        <v>#N/A</v>
      </c>
      <c r="Z4903" t="e">
        <f>VLOOKUP(T4903,[3]رکوردها!$A:$C,3,0)</f>
        <v>#N/A</v>
      </c>
      <c r="AA4903" t="e">
        <f>VLOOKUP(T4903,[3]رکوردها!$A:$F,6,0)</f>
        <v>#N/A</v>
      </c>
      <c r="AB4903" t="e">
        <f>VLOOKUP(T4903,[3]رکوردها!$A:$E,5,0)</f>
        <v>#N/A</v>
      </c>
    </row>
    <row r="4904" spans="1:28" s="41" customFormat="1" hidden="1" x14ac:dyDescent="0.2">
      <c r="A4904" s="36">
        <v>175647</v>
      </c>
      <c r="B4904" s="36">
        <v>1624</v>
      </c>
      <c r="C4904" s="36">
        <v>1725</v>
      </c>
      <c r="D4904" s="36" t="str">
        <f>VLOOKUP(C4904,Piv.Analysis!A:AA,27,0)</f>
        <v>دریافت و پرداخت</v>
      </c>
      <c r="E4904" s="36"/>
      <c r="F4904" s="37" t="s">
        <v>33</v>
      </c>
      <c r="G4904" s="37" t="s">
        <v>2365</v>
      </c>
      <c r="H4904" s="38">
        <v>0</v>
      </c>
      <c r="I4904" s="38">
        <v>9506798400</v>
      </c>
      <c r="J4904" s="38">
        <f t="shared" si="77"/>
        <v>-9506798400</v>
      </c>
      <c r="K4904" s="38"/>
      <c r="L4904" s="49"/>
      <c r="M4904" s="37" t="s">
        <v>4</v>
      </c>
      <c r="N4904" s="37" t="s">
        <v>5</v>
      </c>
      <c r="O4904" s="37" t="s">
        <v>6</v>
      </c>
      <c r="P4904" s="37" t="s">
        <v>7</v>
      </c>
      <c r="Q4904" s="37" t="s">
        <v>1723</v>
      </c>
      <c r="R4904" s="37" t="s">
        <v>1724</v>
      </c>
      <c r="S4904" s="37" t="s">
        <v>1941</v>
      </c>
      <c r="T4904" s="37" t="s">
        <v>1940</v>
      </c>
      <c r="U4904" s="1" t="e">
        <f>VLOOKUP(T4904,[2]VAT!$A:$D,1,0)</f>
        <v>#N/A</v>
      </c>
      <c r="V4904" s="37" t="s">
        <v>2</v>
      </c>
      <c r="W4904" s="37" t="s">
        <v>2</v>
      </c>
      <c r="X4904" t="e">
        <f>VLOOKUP(T4904,[3]رکوردها!$A:$B,2,0)</f>
        <v>#N/A</v>
      </c>
      <c r="Y4904" t="e">
        <f>VLOOKUP(T4904,[3]رکوردها!$A:$D,4,0)</f>
        <v>#N/A</v>
      </c>
      <c r="Z4904" t="e">
        <f>VLOOKUP(T4904,[3]رکوردها!$A:$C,3,0)</f>
        <v>#N/A</v>
      </c>
      <c r="AA4904" t="e">
        <f>VLOOKUP(T4904,[3]رکوردها!$A:$F,6,0)</f>
        <v>#N/A</v>
      </c>
      <c r="AB4904" t="e">
        <f>VLOOKUP(T4904,[3]رکوردها!$A:$E,5,0)</f>
        <v>#N/A</v>
      </c>
    </row>
    <row r="4905" spans="1:28" s="41" customFormat="1" hidden="1" x14ac:dyDescent="0.2">
      <c r="A4905" s="36">
        <v>175648</v>
      </c>
      <c r="B4905" s="36">
        <v>1624</v>
      </c>
      <c r="C4905" s="36">
        <v>1725</v>
      </c>
      <c r="D4905" s="36" t="str">
        <f>VLOOKUP(C4905,Piv.Analysis!A:AA,27,0)</f>
        <v>دریافت و پرداخت</v>
      </c>
      <c r="E4905" s="36"/>
      <c r="F4905" s="37" t="s">
        <v>33</v>
      </c>
      <c r="G4905" s="37" t="s">
        <v>34</v>
      </c>
      <c r="H4905" s="38">
        <v>0</v>
      </c>
      <c r="I4905" s="38">
        <v>324000000</v>
      </c>
      <c r="J4905" s="38">
        <f t="shared" si="77"/>
        <v>-324000000</v>
      </c>
      <c r="K4905" s="38"/>
      <c r="L4905" s="49"/>
      <c r="M4905" s="37" t="s">
        <v>4</v>
      </c>
      <c r="N4905" s="37" t="s">
        <v>5</v>
      </c>
      <c r="O4905" s="37" t="s">
        <v>6</v>
      </c>
      <c r="P4905" s="37" t="s">
        <v>7</v>
      </c>
      <c r="Q4905" s="37" t="s">
        <v>1723</v>
      </c>
      <c r="R4905" s="37" t="s">
        <v>1724</v>
      </c>
      <c r="S4905" s="37" t="s">
        <v>1941</v>
      </c>
      <c r="T4905" s="37" t="s">
        <v>1940</v>
      </c>
      <c r="U4905" s="1" t="e">
        <f>VLOOKUP(T4905,[2]VAT!$A:$D,1,0)</f>
        <v>#N/A</v>
      </c>
      <c r="V4905" s="37" t="s">
        <v>2</v>
      </c>
      <c r="W4905" s="37" t="s">
        <v>2</v>
      </c>
      <c r="X4905" t="e">
        <f>VLOOKUP(T4905,[3]رکوردها!$A:$B,2,0)</f>
        <v>#N/A</v>
      </c>
      <c r="Y4905" t="e">
        <f>VLOOKUP(T4905,[3]رکوردها!$A:$D,4,0)</f>
        <v>#N/A</v>
      </c>
      <c r="Z4905" t="e">
        <f>VLOOKUP(T4905,[3]رکوردها!$A:$C,3,0)</f>
        <v>#N/A</v>
      </c>
      <c r="AA4905" t="e">
        <f>VLOOKUP(T4905,[3]رکوردها!$A:$F,6,0)</f>
        <v>#N/A</v>
      </c>
      <c r="AB4905" t="e">
        <f>VLOOKUP(T4905,[3]رکوردها!$A:$E,5,0)</f>
        <v>#N/A</v>
      </c>
    </row>
    <row r="4906" spans="1:28" s="41" customFormat="1" hidden="1" x14ac:dyDescent="0.2">
      <c r="A4906" s="36">
        <v>175649</v>
      </c>
      <c r="B4906" s="36">
        <v>1624</v>
      </c>
      <c r="C4906" s="36">
        <v>1725</v>
      </c>
      <c r="D4906" s="36" t="str">
        <f>VLOOKUP(C4906,Piv.Analysis!A:AA,27,0)</f>
        <v>دریافت و پرداخت</v>
      </c>
      <c r="E4906" s="36"/>
      <c r="F4906" s="37" t="s">
        <v>33</v>
      </c>
      <c r="G4906" s="37" t="s">
        <v>2366</v>
      </c>
      <c r="H4906" s="38">
        <v>0</v>
      </c>
      <c r="I4906" s="38">
        <v>3707390000</v>
      </c>
      <c r="J4906" s="38">
        <f t="shared" si="77"/>
        <v>-3707390000</v>
      </c>
      <c r="K4906" s="38"/>
      <c r="L4906" s="49"/>
      <c r="M4906" s="37" t="s">
        <v>4</v>
      </c>
      <c r="N4906" s="37" t="s">
        <v>5</v>
      </c>
      <c r="O4906" s="37" t="s">
        <v>6</v>
      </c>
      <c r="P4906" s="37" t="s">
        <v>7</v>
      </c>
      <c r="Q4906" s="37" t="s">
        <v>1723</v>
      </c>
      <c r="R4906" s="37" t="s">
        <v>1724</v>
      </c>
      <c r="S4906" s="37" t="s">
        <v>1941</v>
      </c>
      <c r="T4906" s="37" t="s">
        <v>1940</v>
      </c>
      <c r="U4906" s="1" t="e">
        <f>VLOOKUP(T4906,[2]VAT!$A:$D,1,0)</f>
        <v>#N/A</v>
      </c>
      <c r="V4906" s="37" t="s">
        <v>2</v>
      </c>
      <c r="W4906" s="37" t="s">
        <v>2</v>
      </c>
      <c r="X4906" t="e">
        <f>VLOOKUP(T4906,[3]رکوردها!$A:$B,2,0)</f>
        <v>#N/A</v>
      </c>
      <c r="Y4906" t="e">
        <f>VLOOKUP(T4906,[3]رکوردها!$A:$D,4,0)</f>
        <v>#N/A</v>
      </c>
      <c r="Z4906" t="e">
        <f>VLOOKUP(T4906,[3]رکوردها!$A:$C,3,0)</f>
        <v>#N/A</v>
      </c>
      <c r="AA4906" t="e">
        <f>VLOOKUP(T4906,[3]رکوردها!$A:$F,6,0)</f>
        <v>#N/A</v>
      </c>
      <c r="AB4906" t="e">
        <f>VLOOKUP(T4906,[3]رکوردها!$A:$E,5,0)</f>
        <v>#N/A</v>
      </c>
    </row>
    <row r="4907" spans="1:28" s="41" customFormat="1" hidden="1" x14ac:dyDescent="0.2">
      <c r="A4907" s="36">
        <v>175650</v>
      </c>
      <c r="B4907" s="36">
        <v>1624</v>
      </c>
      <c r="C4907" s="36">
        <v>1725</v>
      </c>
      <c r="D4907" s="36" t="str">
        <f>VLOOKUP(C4907,Piv.Analysis!A:AA,27,0)</f>
        <v>دریافت و پرداخت</v>
      </c>
      <c r="E4907" s="36"/>
      <c r="F4907" s="37" t="s">
        <v>33</v>
      </c>
      <c r="G4907" s="37" t="s">
        <v>2367</v>
      </c>
      <c r="H4907" s="38">
        <v>0</v>
      </c>
      <c r="I4907" s="38">
        <v>1161112500</v>
      </c>
      <c r="J4907" s="38">
        <f t="shared" si="77"/>
        <v>-1161112500</v>
      </c>
      <c r="K4907" s="38"/>
      <c r="L4907" s="49"/>
      <c r="M4907" s="37" t="s">
        <v>4</v>
      </c>
      <c r="N4907" s="37" t="s">
        <v>5</v>
      </c>
      <c r="O4907" s="37" t="s">
        <v>6</v>
      </c>
      <c r="P4907" s="37" t="s">
        <v>7</v>
      </c>
      <c r="Q4907" s="37" t="s">
        <v>1723</v>
      </c>
      <c r="R4907" s="37" t="s">
        <v>1724</v>
      </c>
      <c r="S4907" s="37" t="s">
        <v>1941</v>
      </c>
      <c r="T4907" s="37" t="s">
        <v>1940</v>
      </c>
      <c r="U4907" s="1" t="e">
        <f>VLOOKUP(T4907,[2]VAT!$A:$D,1,0)</f>
        <v>#N/A</v>
      </c>
      <c r="V4907" s="37" t="s">
        <v>2</v>
      </c>
      <c r="W4907" s="37" t="s">
        <v>2</v>
      </c>
      <c r="X4907" t="e">
        <f>VLOOKUP(T4907,[3]رکوردها!$A:$B,2,0)</f>
        <v>#N/A</v>
      </c>
      <c r="Y4907" t="e">
        <f>VLOOKUP(T4907,[3]رکوردها!$A:$D,4,0)</f>
        <v>#N/A</v>
      </c>
      <c r="Z4907" t="e">
        <f>VLOOKUP(T4907,[3]رکوردها!$A:$C,3,0)</f>
        <v>#N/A</v>
      </c>
      <c r="AA4907" t="e">
        <f>VLOOKUP(T4907,[3]رکوردها!$A:$F,6,0)</f>
        <v>#N/A</v>
      </c>
      <c r="AB4907" t="e">
        <f>VLOOKUP(T4907,[3]رکوردها!$A:$E,5,0)</f>
        <v>#N/A</v>
      </c>
    </row>
    <row r="4908" spans="1:28" s="41" customFormat="1" hidden="1" x14ac:dyDescent="0.2">
      <c r="A4908" s="36">
        <v>175651</v>
      </c>
      <c r="B4908" s="36">
        <v>1624</v>
      </c>
      <c r="C4908" s="36">
        <v>1725</v>
      </c>
      <c r="D4908" s="36" t="str">
        <f>VLOOKUP(C4908,Piv.Analysis!A:AA,27,0)</f>
        <v>دریافت و پرداخت</v>
      </c>
      <c r="E4908" s="36"/>
      <c r="F4908" s="37" t="s">
        <v>33</v>
      </c>
      <c r="G4908" s="37" t="s">
        <v>2368</v>
      </c>
      <c r="H4908" s="38">
        <v>0</v>
      </c>
      <c r="I4908" s="38">
        <v>20000000000</v>
      </c>
      <c r="J4908" s="38">
        <f t="shared" si="77"/>
        <v>-20000000000</v>
      </c>
      <c r="K4908" s="38"/>
      <c r="L4908" s="49"/>
      <c r="M4908" s="37" t="s">
        <v>4</v>
      </c>
      <c r="N4908" s="37" t="s">
        <v>5</v>
      </c>
      <c r="O4908" s="37" t="s">
        <v>6</v>
      </c>
      <c r="P4908" s="37" t="s">
        <v>7</v>
      </c>
      <c r="Q4908" s="37" t="s">
        <v>1723</v>
      </c>
      <c r="R4908" s="37" t="s">
        <v>1724</v>
      </c>
      <c r="S4908" s="37" t="s">
        <v>1941</v>
      </c>
      <c r="T4908" s="37" t="s">
        <v>1940</v>
      </c>
      <c r="U4908" s="1" t="e">
        <f>VLOOKUP(T4908,[2]VAT!$A:$D,1,0)</f>
        <v>#N/A</v>
      </c>
      <c r="V4908" s="37" t="s">
        <v>2</v>
      </c>
      <c r="W4908" s="37" t="s">
        <v>2</v>
      </c>
      <c r="X4908" t="e">
        <f>VLOOKUP(T4908,[3]رکوردها!$A:$B,2,0)</f>
        <v>#N/A</v>
      </c>
      <c r="Y4908" t="e">
        <f>VLOOKUP(T4908,[3]رکوردها!$A:$D,4,0)</f>
        <v>#N/A</v>
      </c>
      <c r="Z4908" t="e">
        <f>VLOOKUP(T4908,[3]رکوردها!$A:$C,3,0)</f>
        <v>#N/A</v>
      </c>
      <c r="AA4908" t="e">
        <f>VLOOKUP(T4908,[3]رکوردها!$A:$F,6,0)</f>
        <v>#N/A</v>
      </c>
      <c r="AB4908" t="e">
        <f>VLOOKUP(T4908,[3]رکوردها!$A:$E,5,0)</f>
        <v>#N/A</v>
      </c>
    </row>
    <row r="4909" spans="1:28" s="41" customFormat="1" hidden="1" x14ac:dyDescent="0.2">
      <c r="A4909" s="36">
        <v>175652</v>
      </c>
      <c r="B4909" s="36">
        <v>1624</v>
      </c>
      <c r="C4909" s="36">
        <v>1725</v>
      </c>
      <c r="D4909" s="36" t="str">
        <f>VLOOKUP(C4909,Piv.Analysis!A:AA,27,0)</f>
        <v>دریافت و پرداخت</v>
      </c>
      <c r="E4909" s="36"/>
      <c r="F4909" s="37" t="s">
        <v>33</v>
      </c>
      <c r="G4909" s="37" t="s">
        <v>2369</v>
      </c>
      <c r="H4909" s="38">
        <v>0</v>
      </c>
      <c r="I4909" s="38">
        <v>12000000000</v>
      </c>
      <c r="J4909" s="38">
        <f t="shared" si="77"/>
        <v>-12000000000</v>
      </c>
      <c r="K4909" s="38"/>
      <c r="L4909" s="49"/>
      <c r="M4909" s="37" t="s">
        <v>4</v>
      </c>
      <c r="N4909" s="37" t="s">
        <v>5</v>
      </c>
      <c r="O4909" s="37" t="s">
        <v>6</v>
      </c>
      <c r="P4909" s="37" t="s">
        <v>7</v>
      </c>
      <c r="Q4909" s="37" t="s">
        <v>1723</v>
      </c>
      <c r="R4909" s="37" t="s">
        <v>1724</v>
      </c>
      <c r="S4909" s="37" t="s">
        <v>1941</v>
      </c>
      <c r="T4909" s="37" t="s">
        <v>1940</v>
      </c>
      <c r="U4909" s="1" t="e">
        <f>VLOOKUP(T4909,[2]VAT!$A:$D,1,0)</f>
        <v>#N/A</v>
      </c>
      <c r="V4909" s="37" t="s">
        <v>2</v>
      </c>
      <c r="W4909" s="37" t="s">
        <v>2</v>
      </c>
      <c r="X4909" t="e">
        <f>VLOOKUP(T4909,[3]رکوردها!$A:$B,2,0)</f>
        <v>#N/A</v>
      </c>
      <c r="Y4909" t="e">
        <f>VLOOKUP(T4909,[3]رکوردها!$A:$D,4,0)</f>
        <v>#N/A</v>
      </c>
      <c r="Z4909" t="e">
        <f>VLOOKUP(T4909,[3]رکوردها!$A:$C,3,0)</f>
        <v>#N/A</v>
      </c>
      <c r="AA4909" t="e">
        <f>VLOOKUP(T4909,[3]رکوردها!$A:$F,6,0)</f>
        <v>#N/A</v>
      </c>
      <c r="AB4909" t="e">
        <f>VLOOKUP(T4909,[3]رکوردها!$A:$E,5,0)</f>
        <v>#N/A</v>
      </c>
    </row>
    <row r="4910" spans="1:28" s="41" customFormat="1" hidden="1" x14ac:dyDescent="0.2">
      <c r="A4910" s="36">
        <v>175653</v>
      </c>
      <c r="B4910" s="36">
        <v>1624</v>
      </c>
      <c r="C4910" s="36">
        <v>1725</v>
      </c>
      <c r="D4910" s="36" t="str">
        <f>VLOOKUP(C4910,Piv.Analysis!A:AA,27,0)</f>
        <v>دریافت و پرداخت</v>
      </c>
      <c r="E4910" s="36"/>
      <c r="F4910" s="37" t="s">
        <v>33</v>
      </c>
      <c r="G4910" s="37" t="s">
        <v>2370</v>
      </c>
      <c r="H4910" s="38">
        <v>0</v>
      </c>
      <c r="I4910" s="38">
        <v>1085760000</v>
      </c>
      <c r="J4910" s="38">
        <f t="shared" si="77"/>
        <v>-1085760000</v>
      </c>
      <c r="K4910" s="38"/>
      <c r="L4910" s="49"/>
      <c r="M4910" s="37" t="s">
        <v>4</v>
      </c>
      <c r="N4910" s="37" t="s">
        <v>5</v>
      </c>
      <c r="O4910" s="37" t="s">
        <v>6</v>
      </c>
      <c r="P4910" s="37" t="s">
        <v>7</v>
      </c>
      <c r="Q4910" s="37" t="s">
        <v>1723</v>
      </c>
      <c r="R4910" s="37" t="s">
        <v>1724</v>
      </c>
      <c r="S4910" s="37" t="s">
        <v>1941</v>
      </c>
      <c r="T4910" s="37" t="s">
        <v>1940</v>
      </c>
      <c r="U4910" s="1" t="e">
        <f>VLOOKUP(T4910,[2]VAT!$A:$D,1,0)</f>
        <v>#N/A</v>
      </c>
      <c r="V4910" s="37" t="s">
        <v>2</v>
      </c>
      <c r="W4910" s="37" t="s">
        <v>2</v>
      </c>
      <c r="X4910" t="e">
        <f>VLOOKUP(T4910,[3]رکوردها!$A:$B,2,0)</f>
        <v>#N/A</v>
      </c>
      <c r="Y4910" t="e">
        <f>VLOOKUP(T4910,[3]رکوردها!$A:$D,4,0)</f>
        <v>#N/A</v>
      </c>
      <c r="Z4910" t="e">
        <f>VLOOKUP(T4910,[3]رکوردها!$A:$C,3,0)</f>
        <v>#N/A</v>
      </c>
      <c r="AA4910" t="e">
        <f>VLOOKUP(T4910,[3]رکوردها!$A:$F,6,0)</f>
        <v>#N/A</v>
      </c>
      <c r="AB4910" t="e">
        <f>VLOOKUP(T4910,[3]رکوردها!$A:$E,5,0)</f>
        <v>#N/A</v>
      </c>
    </row>
    <row r="4911" spans="1:28" s="41" customFormat="1" hidden="1" x14ac:dyDescent="0.2">
      <c r="A4911" s="36">
        <v>175654</v>
      </c>
      <c r="B4911" s="36">
        <v>1624</v>
      </c>
      <c r="C4911" s="36">
        <v>1725</v>
      </c>
      <c r="D4911" s="36" t="str">
        <f>VLOOKUP(C4911,Piv.Analysis!A:AA,27,0)</f>
        <v>دریافت و پرداخت</v>
      </c>
      <c r="E4911" s="36"/>
      <c r="F4911" s="37" t="s">
        <v>33</v>
      </c>
      <c r="G4911" s="37" t="s">
        <v>2371</v>
      </c>
      <c r="H4911" s="38">
        <v>0</v>
      </c>
      <c r="I4911" s="38">
        <v>5558937500</v>
      </c>
      <c r="J4911" s="38">
        <f t="shared" si="77"/>
        <v>-5558937500</v>
      </c>
      <c r="K4911" s="38"/>
      <c r="L4911" s="49"/>
      <c r="M4911" s="37" t="s">
        <v>4</v>
      </c>
      <c r="N4911" s="37" t="s">
        <v>5</v>
      </c>
      <c r="O4911" s="37" t="s">
        <v>6</v>
      </c>
      <c r="P4911" s="37" t="s">
        <v>7</v>
      </c>
      <c r="Q4911" s="37" t="s">
        <v>1723</v>
      </c>
      <c r="R4911" s="37" t="s">
        <v>1724</v>
      </c>
      <c r="S4911" s="37" t="s">
        <v>1941</v>
      </c>
      <c r="T4911" s="37" t="s">
        <v>1940</v>
      </c>
      <c r="U4911" s="1" t="e">
        <f>VLOOKUP(T4911,[2]VAT!$A:$D,1,0)</f>
        <v>#N/A</v>
      </c>
      <c r="V4911" s="37" t="s">
        <v>2</v>
      </c>
      <c r="W4911" s="37" t="s">
        <v>2</v>
      </c>
      <c r="X4911" t="e">
        <f>VLOOKUP(T4911,[3]رکوردها!$A:$B,2,0)</f>
        <v>#N/A</v>
      </c>
      <c r="Y4911" t="e">
        <f>VLOOKUP(T4911,[3]رکوردها!$A:$D,4,0)</f>
        <v>#N/A</v>
      </c>
      <c r="Z4911" t="e">
        <f>VLOOKUP(T4911,[3]رکوردها!$A:$C,3,0)</f>
        <v>#N/A</v>
      </c>
      <c r="AA4911" t="e">
        <f>VLOOKUP(T4911,[3]رکوردها!$A:$F,6,0)</f>
        <v>#N/A</v>
      </c>
      <c r="AB4911" t="e">
        <f>VLOOKUP(T4911,[3]رکوردها!$A:$E,5,0)</f>
        <v>#N/A</v>
      </c>
    </row>
    <row r="4912" spans="1:28" s="41" customFormat="1" hidden="1" x14ac:dyDescent="0.2">
      <c r="A4912" s="36">
        <v>175655</v>
      </c>
      <c r="B4912" s="36">
        <v>1624</v>
      </c>
      <c r="C4912" s="36">
        <v>1725</v>
      </c>
      <c r="D4912" s="36" t="str">
        <f>VLOOKUP(C4912,Piv.Analysis!A:AA,27,0)</f>
        <v>دریافت و پرداخت</v>
      </c>
      <c r="E4912" s="36"/>
      <c r="F4912" s="37" t="s">
        <v>33</v>
      </c>
      <c r="G4912" s="37" t="s">
        <v>2372</v>
      </c>
      <c r="H4912" s="38">
        <v>0</v>
      </c>
      <c r="I4912" s="38">
        <v>120000000000</v>
      </c>
      <c r="J4912" s="38">
        <f t="shared" si="77"/>
        <v>-120000000000</v>
      </c>
      <c r="K4912" s="38"/>
      <c r="L4912" s="49"/>
      <c r="M4912" s="37" t="s">
        <v>4</v>
      </c>
      <c r="N4912" s="37" t="s">
        <v>5</v>
      </c>
      <c r="O4912" s="37" t="s">
        <v>6</v>
      </c>
      <c r="P4912" s="37" t="s">
        <v>7</v>
      </c>
      <c r="Q4912" s="37" t="s">
        <v>1723</v>
      </c>
      <c r="R4912" s="37" t="s">
        <v>1724</v>
      </c>
      <c r="S4912" s="37" t="s">
        <v>1941</v>
      </c>
      <c r="T4912" s="37" t="s">
        <v>1940</v>
      </c>
      <c r="U4912" s="1" t="e">
        <f>VLOOKUP(T4912,[2]VAT!$A:$D,1,0)</f>
        <v>#N/A</v>
      </c>
      <c r="V4912" s="37" t="s">
        <v>2</v>
      </c>
      <c r="W4912" s="37" t="s">
        <v>2</v>
      </c>
      <c r="X4912" t="e">
        <f>VLOOKUP(T4912,[3]رکوردها!$A:$B,2,0)</f>
        <v>#N/A</v>
      </c>
      <c r="Y4912" t="e">
        <f>VLOOKUP(T4912,[3]رکوردها!$A:$D,4,0)</f>
        <v>#N/A</v>
      </c>
      <c r="Z4912" t="e">
        <f>VLOOKUP(T4912,[3]رکوردها!$A:$C,3,0)</f>
        <v>#N/A</v>
      </c>
      <c r="AA4912" t="e">
        <f>VLOOKUP(T4912,[3]رکوردها!$A:$F,6,0)</f>
        <v>#N/A</v>
      </c>
      <c r="AB4912" t="e">
        <f>VLOOKUP(T4912,[3]رکوردها!$A:$E,5,0)</f>
        <v>#N/A</v>
      </c>
    </row>
    <row r="4913" spans="1:28" s="41" customFormat="1" hidden="1" x14ac:dyDescent="0.2">
      <c r="A4913" s="36">
        <v>175970</v>
      </c>
      <c r="B4913" s="36">
        <v>1628</v>
      </c>
      <c r="C4913" s="36">
        <v>1759</v>
      </c>
      <c r="D4913" s="36" t="str">
        <f>VLOOKUP(C4913,Piv.Analysis!A:AA,27,0)</f>
        <v>دریافت و پرداخت</v>
      </c>
      <c r="E4913" s="36"/>
      <c r="F4913" s="37" t="s">
        <v>2103</v>
      </c>
      <c r="G4913" s="37" t="s">
        <v>2105</v>
      </c>
      <c r="H4913" s="38">
        <v>120000000000</v>
      </c>
      <c r="I4913" s="38">
        <v>0</v>
      </c>
      <c r="J4913" s="38">
        <f t="shared" si="77"/>
        <v>120000000000</v>
      </c>
      <c r="K4913" s="38"/>
      <c r="L4913" s="49"/>
      <c r="M4913" s="37" t="s">
        <v>4</v>
      </c>
      <c r="N4913" s="37" t="s">
        <v>5</v>
      </c>
      <c r="O4913" s="37" t="s">
        <v>6</v>
      </c>
      <c r="P4913" s="37" t="s">
        <v>7</v>
      </c>
      <c r="Q4913" s="37" t="s">
        <v>1723</v>
      </c>
      <c r="R4913" s="37" t="s">
        <v>1724</v>
      </c>
      <c r="S4913" s="37" t="s">
        <v>1941</v>
      </c>
      <c r="T4913" s="37" t="s">
        <v>1940</v>
      </c>
      <c r="U4913" s="1" t="e">
        <f>VLOOKUP(T4913,[2]VAT!$A:$D,1,0)</f>
        <v>#N/A</v>
      </c>
      <c r="V4913" s="37" t="s">
        <v>2</v>
      </c>
      <c r="W4913" s="37" t="s">
        <v>2</v>
      </c>
      <c r="X4913" t="e">
        <f>VLOOKUP(T4913,[3]رکوردها!$A:$B,2,0)</f>
        <v>#N/A</v>
      </c>
      <c r="Y4913" t="e">
        <f>VLOOKUP(T4913,[3]رکوردها!$A:$D,4,0)</f>
        <v>#N/A</v>
      </c>
      <c r="Z4913" t="e">
        <f>VLOOKUP(T4913,[3]رکوردها!$A:$C,3,0)</f>
        <v>#N/A</v>
      </c>
      <c r="AA4913" t="e">
        <f>VLOOKUP(T4913,[3]رکوردها!$A:$F,6,0)</f>
        <v>#N/A</v>
      </c>
      <c r="AB4913" t="e">
        <f>VLOOKUP(T4913,[3]رکوردها!$A:$E,5,0)</f>
        <v>#N/A</v>
      </c>
    </row>
    <row r="4914" spans="1:28" s="41" customFormat="1" hidden="1" x14ac:dyDescent="0.2">
      <c r="A4914" s="36">
        <v>175973</v>
      </c>
      <c r="B4914" s="36">
        <v>1628</v>
      </c>
      <c r="C4914" s="36">
        <v>1759</v>
      </c>
      <c r="D4914" s="36" t="str">
        <f>VLOOKUP(C4914,Piv.Analysis!A:AA,27,0)</f>
        <v>دریافت و پرداخت</v>
      </c>
      <c r="E4914" s="36"/>
      <c r="F4914" s="37" t="s">
        <v>2103</v>
      </c>
      <c r="G4914" s="37" t="s">
        <v>2106</v>
      </c>
      <c r="H4914" s="38">
        <v>20000000000</v>
      </c>
      <c r="I4914" s="38">
        <v>0</v>
      </c>
      <c r="J4914" s="38">
        <f t="shared" si="77"/>
        <v>20000000000</v>
      </c>
      <c r="K4914" s="38"/>
      <c r="L4914" s="49"/>
      <c r="M4914" s="37" t="s">
        <v>4</v>
      </c>
      <c r="N4914" s="37" t="s">
        <v>5</v>
      </c>
      <c r="O4914" s="37" t="s">
        <v>6</v>
      </c>
      <c r="P4914" s="37" t="s">
        <v>7</v>
      </c>
      <c r="Q4914" s="37" t="s">
        <v>1723</v>
      </c>
      <c r="R4914" s="37" t="s">
        <v>1724</v>
      </c>
      <c r="S4914" s="37" t="s">
        <v>1941</v>
      </c>
      <c r="T4914" s="37" t="s">
        <v>1940</v>
      </c>
      <c r="U4914" s="1" t="e">
        <f>VLOOKUP(T4914,[2]VAT!$A:$D,1,0)</f>
        <v>#N/A</v>
      </c>
      <c r="V4914" s="37" t="s">
        <v>2</v>
      </c>
      <c r="W4914" s="37" t="s">
        <v>2</v>
      </c>
      <c r="X4914" t="e">
        <f>VLOOKUP(T4914,[3]رکوردها!$A:$B,2,0)</f>
        <v>#N/A</v>
      </c>
      <c r="Y4914" t="e">
        <f>VLOOKUP(T4914,[3]رکوردها!$A:$D,4,0)</f>
        <v>#N/A</v>
      </c>
      <c r="Z4914" t="e">
        <f>VLOOKUP(T4914,[3]رکوردها!$A:$C,3,0)</f>
        <v>#N/A</v>
      </c>
      <c r="AA4914" t="e">
        <f>VLOOKUP(T4914,[3]رکوردها!$A:$F,6,0)</f>
        <v>#N/A</v>
      </c>
      <c r="AB4914" t="e">
        <f>VLOOKUP(T4914,[3]رکوردها!$A:$E,5,0)</f>
        <v>#N/A</v>
      </c>
    </row>
    <row r="4915" spans="1:28" s="41" customFormat="1" hidden="1" x14ac:dyDescent="0.2">
      <c r="A4915" s="36">
        <v>175977</v>
      </c>
      <c r="B4915" s="36">
        <v>1636</v>
      </c>
      <c r="C4915" s="36">
        <v>1761</v>
      </c>
      <c r="D4915" s="39" t="s">
        <v>5175</v>
      </c>
      <c r="E4915" s="36"/>
      <c r="F4915" s="37" t="s">
        <v>723</v>
      </c>
      <c r="G4915" s="37" t="s">
        <v>2108</v>
      </c>
      <c r="H4915" s="38">
        <v>1161112500</v>
      </c>
      <c r="I4915" s="38">
        <v>0</v>
      </c>
      <c r="J4915" s="38">
        <f t="shared" si="77"/>
        <v>1161112500</v>
      </c>
      <c r="K4915" s="38"/>
      <c r="L4915" s="49"/>
      <c r="M4915" s="37" t="s">
        <v>4</v>
      </c>
      <c r="N4915" s="37" t="s">
        <v>5</v>
      </c>
      <c r="O4915" s="37" t="s">
        <v>6</v>
      </c>
      <c r="P4915" s="37" t="s">
        <v>7</v>
      </c>
      <c r="Q4915" s="37" t="s">
        <v>1723</v>
      </c>
      <c r="R4915" s="37" t="s">
        <v>1724</v>
      </c>
      <c r="S4915" s="37" t="s">
        <v>1941</v>
      </c>
      <c r="T4915" s="37" t="s">
        <v>1940</v>
      </c>
      <c r="U4915" s="1" t="e">
        <f>VLOOKUP(T4915,[2]VAT!$A:$D,1,0)</f>
        <v>#N/A</v>
      </c>
      <c r="V4915" s="37" t="s">
        <v>2</v>
      </c>
      <c r="W4915" s="37" t="s">
        <v>2</v>
      </c>
      <c r="X4915" t="e">
        <f>VLOOKUP(T4915,[3]رکوردها!$A:$B,2,0)</f>
        <v>#N/A</v>
      </c>
      <c r="Y4915" t="e">
        <f>VLOOKUP(T4915,[3]رکوردها!$A:$D,4,0)</f>
        <v>#N/A</v>
      </c>
      <c r="Z4915" t="e">
        <f>VLOOKUP(T4915,[3]رکوردها!$A:$C,3,0)</f>
        <v>#N/A</v>
      </c>
      <c r="AA4915" t="e">
        <f>VLOOKUP(T4915,[3]رکوردها!$A:$F,6,0)</f>
        <v>#N/A</v>
      </c>
      <c r="AB4915" t="e">
        <f>VLOOKUP(T4915,[3]رکوردها!$A:$E,5,0)</f>
        <v>#N/A</v>
      </c>
    </row>
    <row r="4916" spans="1:28" s="41" customFormat="1" hidden="1" x14ac:dyDescent="0.2">
      <c r="A4916" s="36">
        <v>175981</v>
      </c>
      <c r="B4916" s="36">
        <v>1636</v>
      </c>
      <c r="C4916" s="36">
        <v>1761</v>
      </c>
      <c r="D4916" s="39" t="s">
        <v>5175</v>
      </c>
      <c r="E4916" s="36"/>
      <c r="F4916" s="37" t="s">
        <v>723</v>
      </c>
      <c r="G4916" s="37" t="s">
        <v>2110</v>
      </c>
      <c r="H4916" s="38">
        <v>5504112000</v>
      </c>
      <c r="I4916" s="38">
        <v>0</v>
      </c>
      <c r="J4916" s="38">
        <f t="shared" si="77"/>
        <v>5504112000</v>
      </c>
      <c r="K4916" s="38"/>
      <c r="L4916" s="49"/>
      <c r="M4916" s="37" t="s">
        <v>4</v>
      </c>
      <c r="N4916" s="37" t="s">
        <v>5</v>
      </c>
      <c r="O4916" s="37" t="s">
        <v>6</v>
      </c>
      <c r="P4916" s="37" t="s">
        <v>7</v>
      </c>
      <c r="Q4916" s="37" t="s">
        <v>1723</v>
      </c>
      <c r="R4916" s="37" t="s">
        <v>1724</v>
      </c>
      <c r="S4916" s="37" t="s">
        <v>1941</v>
      </c>
      <c r="T4916" s="37" t="s">
        <v>1940</v>
      </c>
      <c r="U4916" s="1" t="e">
        <f>VLOOKUP(T4916,[2]VAT!$A:$D,1,0)</f>
        <v>#N/A</v>
      </c>
      <c r="V4916" s="37" t="s">
        <v>2</v>
      </c>
      <c r="W4916" s="37" t="s">
        <v>2</v>
      </c>
      <c r="X4916" t="e">
        <f>VLOOKUP(T4916,[3]رکوردها!$A:$B,2,0)</f>
        <v>#N/A</v>
      </c>
      <c r="Y4916" t="e">
        <f>VLOOKUP(T4916,[3]رکوردها!$A:$D,4,0)</f>
        <v>#N/A</v>
      </c>
      <c r="Z4916" t="e">
        <f>VLOOKUP(T4916,[3]رکوردها!$A:$C,3,0)</f>
        <v>#N/A</v>
      </c>
      <c r="AA4916" t="e">
        <f>VLOOKUP(T4916,[3]رکوردها!$A:$F,6,0)</f>
        <v>#N/A</v>
      </c>
      <c r="AB4916" t="e">
        <f>VLOOKUP(T4916,[3]رکوردها!$A:$E,5,0)</f>
        <v>#N/A</v>
      </c>
    </row>
    <row r="4917" spans="1:28" s="41" customFormat="1" hidden="1" x14ac:dyDescent="0.2">
      <c r="A4917" s="36">
        <v>175985</v>
      </c>
      <c r="B4917" s="36">
        <v>1636</v>
      </c>
      <c r="C4917" s="36">
        <v>1761</v>
      </c>
      <c r="D4917" s="39" t="s">
        <v>5175</v>
      </c>
      <c r="E4917" s="36"/>
      <c r="F4917" s="37" t="s">
        <v>723</v>
      </c>
      <c r="G4917" s="37" t="s">
        <v>2111</v>
      </c>
      <c r="H4917" s="38">
        <v>1085760000</v>
      </c>
      <c r="I4917" s="38">
        <v>0</v>
      </c>
      <c r="J4917" s="38">
        <f t="shared" si="77"/>
        <v>1085760000</v>
      </c>
      <c r="K4917" s="38"/>
      <c r="L4917" s="49"/>
      <c r="M4917" s="37" t="s">
        <v>4</v>
      </c>
      <c r="N4917" s="37" t="s">
        <v>5</v>
      </c>
      <c r="O4917" s="37" t="s">
        <v>6</v>
      </c>
      <c r="P4917" s="37" t="s">
        <v>7</v>
      </c>
      <c r="Q4917" s="37" t="s">
        <v>1723</v>
      </c>
      <c r="R4917" s="37" t="s">
        <v>1724</v>
      </c>
      <c r="S4917" s="37" t="s">
        <v>1941</v>
      </c>
      <c r="T4917" s="37" t="s">
        <v>1940</v>
      </c>
      <c r="U4917" s="1" t="e">
        <f>VLOOKUP(T4917,[2]VAT!$A:$D,1,0)</f>
        <v>#N/A</v>
      </c>
      <c r="V4917" s="37" t="s">
        <v>2</v>
      </c>
      <c r="W4917" s="37" t="s">
        <v>2</v>
      </c>
      <c r="X4917" t="e">
        <f>VLOOKUP(T4917,[3]رکوردها!$A:$B,2,0)</f>
        <v>#N/A</v>
      </c>
      <c r="Y4917" t="e">
        <f>VLOOKUP(T4917,[3]رکوردها!$A:$D,4,0)</f>
        <v>#N/A</v>
      </c>
      <c r="Z4917" t="e">
        <f>VLOOKUP(T4917,[3]رکوردها!$A:$C,3,0)</f>
        <v>#N/A</v>
      </c>
      <c r="AA4917" t="e">
        <f>VLOOKUP(T4917,[3]رکوردها!$A:$F,6,0)</f>
        <v>#N/A</v>
      </c>
      <c r="AB4917" t="e">
        <f>VLOOKUP(T4917,[3]رکوردها!$A:$E,5,0)</f>
        <v>#N/A</v>
      </c>
    </row>
    <row r="4918" spans="1:28" s="41" customFormat="1" hidden="1" x14ac:dyDescent="0.2">
      <c r="A4918" s="36">
        <v>175987</v>
      </c>
      <c r="B4918" s="36">
        <v>1636</v>
      </c>
      <c r="C4918" s="36">
        <v>1761</v>
      </c>
      <c r="D4918" s="39" t="s">
        <v>5175</v>
      </c>
      <c r="E4918" s="36"/>
      <c r="F4918" s="37" t="s">
        <v>723</v>
      </c>
      <c r="G4918" s="37" t="s">
        <v>2112</v>
      </c>
      <c r="H4918" s="38">
        <v>324000000</v>
      </c>
      <c r="I4918" s="38">
        <v>0</v>
      </c>
      <c r="J4918" s="38">
        <f t="shared" si="77"/>
        <v>324000000</v>
      </c>
      <c r="K4918" s="38"/>
      <c r="L4918" s="49"/>
      <c r="M4918" s="37" t="s">
        <v>4</v>
      </c>
      <c r="N4918" s="37" t="s">
        <v>5</v>
      </c>
      <c r="O4918" s="37" t="s">
        <v>6</v>
      </c>
      <c r="P4918" s="37" t="s">
        <v>7</v>
      </c>
      <c r="Q4918" s="37" t="s">
        <v>1723</v>
      </c>
      <c r="R4918" s="37" t="s">
        <v>1724</v>
      </c>
      <c r="S4918" s="37" t="s">
        <v>1941</v>
      </c>
      <c r="T4918" s="37" t="s">
        <v>1940</v>
      </c>
      <c r="U4918" s="1" t="e">
        <f>VLOOKUP(T4918,[2]VAT!$A:$D,1,0)</f>
        <v>#N/A</v>
      </c>
      <c r="V4918" s="37" t="s">
        <v>2</v>
      </c>
      <c r="W4918" s="37" t="s">
        <v>2</v>
      </c>
      <c r="X4918" t="e">
        <f>VLOOKUP(T4918,[3]رکوردها!$A:$B,2,0)</f>
        <v>#N/A</v>
      </c>
      <c r="Y4918" t="e">
        <f>VLOOKUP(T4918,[3]رکوردها!$A:$D,4,0)</f>
        <v>#N/A</v>
      </c>
      <c r="Z4918" t="e">
        <f>VLOOKUP(T4918,[3]رکوردها!$A:$C,3,0)</f>
        <v>#N/A</v>
      </c>
      <c r="AA4918" t="e">
        <f>VLOOKUP(T4918,[3]رکوردها!$A:$F,6,0)</f>
        <v>#N/A</v>
      </c>
      <c r="AB4918" t="e">
        <f>VLOOKUP(T4918,[3]رکوردها!$A:$E,5,0)</f>
        <v>#N/A</v>
      </c>
    </row>
    <row r="4919" spans="1:28" s="41" customFormat="1" hidden="1" x14ac:dyDescent="0.2">
      <c r="A4919" s="36">
        <v>175989</v>
      </c>
      <c r="B4919" s="36">
        <v>1636</v>
      </c>
      <c r="C4919" s="36">
        <v>1761</v>
      </c>
      <c r="D4919" s="39" t="s">
        <v>5175</v>
      </c>
      <c r="E4919" s="36"/>
      <c r="F4919" s="37" t="s">
        <v>723</v>
      </c>
      <c r="G4919" s="37" t="s">
        <v>2113</v>
      </c>
      <c r="H4919" s="38">
        <v>5116411850</v>
      </c>
      <c r="I4919" s="38">
        <v>0</v>
      </c>
      <c r="J4919" s="38">
        <f t="shared" si="77"/>
        <v>5116411850</v>
      </c>
      <c r="K4919" s="38"/>
      <c r="L4919" s="49"/>
      <c r="M4919" s="37" t="s">
        <v>4</v>
      </c>
      <c r="N4919" s="37" t="s">
        <v>5</v>
      </c>
      <c r="O4919" s="37" t="s">
        <v>6</v>
      </c>
      <c r="P4919" s="37" t="s">
        <v>7</v>
      </c>
      <c r="Q4919" s="37" t="s">
        <v>1723</v>
      </c>
      <c r="R4919" s="37" t="s">
        <v>1724</v>
      </c>
      <c r="S4919" s="37" t="s">
        <v>1941</v>
      </c>
      <c r="T4919" s="37" t="s">
        <v>1940</v>
      </c>
      <c r="U4919" s="1" t="e">
        <f>VLOOKUP(T4919,[2]VAT!$A:$D,1,0)</f>
        <v>#N/A</v>
      </c>
      <c r="V4919" s="37" t="s">
        <v>2</v>
      </c>
      <c r="W4919" s="37" t="s">
        <v>2</v>
      </c>
      <c r="X4919" t="e">
        <f>VLOOKUP(T4919,[3]رکوردها!$A:$B,2,0)</f>
        <v>#N/A</v>
      </c>
      <c r="Y4919" t="e">
        <f>VLOOKUP(T4919,[3]رکوردها!$A:$D,4,0)</f>
        <v>#N/A</v>
      </c>
      <c r="Z4919" t="e">
        <f>VLOOKUP(T4919,[3]رکوردها!$A:$C,3,0)</f>
        <v>#N/A</v>
      </c>
      <c r="AA4919" t="e">
        <f>VLOOKUP(T4919,[3]رکوردها!$A:$F,6,0)</f>
        <v>#N/A</v>
      </c>
      <c r="AB4919" t="e">
        <f>VLOOKUP(T4919,[3]رکوردها!$A:$E,5,0)</f>
        <v>#N/A</v>
      </c>
    </row>
    <row r="4920" spans="1:28" s="41" customFormat="1" hidden="1" x14ac:dyDescent="0.2">
      <c r="A4920" s="36">
        <v>175991</v>
      </c>
      <c r="B4920" s="36">
        <v>1636</v>
      </c>
      <c r="C4920" s="36">
        <v>1761</v>
      </c>
      <c r="D4920" s="39" t="s">
        <v>5175</v>
      </c>
      <c r="E4920" s="36"/>
      <c r="F4920" s="37" t="s">
        <v>723</v>
      </c>
      <c r="G4920" s="37" t="s">
        <v>2114</v>
      </c>
      <c r="H4920" s="38">
        <v>9506798400</v>
      </c>
      <c r="I4920" s="38">
        <v>0</v>
      </c>
      <c r="J4920" s="38">
        <f t="shared" si="77"/>
        <v>9506798400</v>
      </c>
      <c r="K4920" s="38"/>
      <c r="L4920" s="49"/>
      <c r="M4920" s="37" t="s">
        <v>4</v>
      </c>
      <c r="N4920" s="37" t="s">
        <v>5</v>
      </c>
      <c r="O4920" s="37" t="s">
        <v>6</v>
      </c>
      <c r="P4920" s="37" t="s">
        <v>7</v>
      </c>
      <c r="Q4920" s="37" t="s">
        <v>1723</v>
      </c>
      <c r="R4920" s="37" t="s">
        <v>1724</v>
      </c>
      <c r="S4920" s="37" t="s">
        <v>1941</v>
      </c>
      <c r="T4920" s="37" t="s">
        <v>1940</v>
      </c>
      <c r="U4920" s="1" t="e">
        <f>VLOOKUP(T4920,[2]VAT!$A:$D,1,0)</f>
        <v>#N/A</v>
      </c>
      <c r="V4920" s="37" t="s">
        <v>2</v>
      </c>
      <c r="W4920" s="37" t="s">
        <v>2</v>
      </c>
      <c r="X4920" t="e">
        <f>VLOOKUP(T4920,[3]رکوردها!$A:$B,2,0)</f>
        <v>#N/A</v>
      </c>
      <c r="Y4920" t="e">
        <f>VLOOKUP(T4920,[3]رکوردها!$A:$D,4,0)</f>
        <v>#N/A</v>
      </c>
      <c r="Z4920" t="e">
        <f>VLOOKUP(T4920,[3]رکوردها!$A:$C,3,0)</f>
        <v>#N/A</v>
      </c>
      <c r="AA4920" t="e">
        <f>VLOOKUP(T4920,[3]رکوردها!$A:$F,6,0)</f>
        <v>#N/A</v>
      </c>
      <c r="AB4920" t="e">
        <f>VLOOKUP(T4920,[3]رکوردها!$A:$E,5,0)</f>
        <v>#N/A</v>
      </c>
    </row>
    <row r="4921" spans="1:28" s="41" customFormat="1" hidden="1" x14ac:dyDescent="0.2">
      <c r="A4921" s="36">
        <v>175767</v>
      </c>
      <c r="B4921" s="36">
        <v>1639</v>
      </c>
      <c r="C4921" s="36">
        <v>1741</v>
      </c>
      <c r="D4921" s="36" t="str">
        <f>VLOOKUP(C4921,Piv.Analysis!A:AA,27,0)</f>
        <v>دریافت و پرداخت</v>
      </c>
      <c r="E4921" s="36"/>
      <c r="F4921" s="37" t="s">
        <v>222</v>
      </c>
      <c r="G4921" s="37" t="s">
        <v>2373</v>
      </c>
      <c r="H4921" s="38">
        <v>0</v>
      </c>
      <c r="I4921" s="38">
        <v>67502064</v>
      </c>
      <c r="J4921" s="38">
        <f t="shared" si="77"/>
        <v>-67502064</v>
      </c>
      <c r="K4921" s="38"/>
      <c r="L4921" s="49"/>
      <c r="M4921" s="37" t="s">
        <v>4</v>
      </c>
      <c r="N4921" s="37" t="s">
        <v>5</v>
      </c>
      <c r="O4921" s="37" t="s">
        <v>6</v>
      </c>
      <c r="P4921" s="37" t="s">
        <v>7</v>
      </c>
      <c r="Q4921" s="37" t="s">
        <v>1723</v>
      </c>
      <c r="R4921" s="37" t="s">
        <v>1724</v>
      </c>
      <c r="S4921" s="37" t="s">
        <v>1941</v>
      </c>
      <c r="T4921" s="37" t="s">
        <v>1940</v>
      </c>
      <c r="U4921" s="1" t="e">
        <f>VLOOKUP(T4921,[2]VAT!$A:$D,1,0)</f>
        <v>#N/A</v>
      </c>
      <c r="V4921" s="37" t="s">
        <v>2</v>
      </c>
      <c r="W4921" s="37" t="s">
        <v>2</v>
      </c>
      <c r="X4921" t="e">
        <f>VLOOKUP(T4921,[3]رکوردها!$A:$B,2,0)</f>
        <v>#N/A</v>
      </c>
      <c r="Y4921" t="e">
        <f>VLOOKUP(T4921,[3]رکوردها!$A:$D,4,0)</f>
        <v>#N/A</v>
      </c>
      <c r="Z4921" t="e">
        <f>VLOOKUP(T4921,[3]رکوردها!$A:$C,3,0)</f>
        <v>#N/A</v>
      </c>
      <c r="AA4921" t="e">
        <f>VLOOKUP(T4921,[3]رکوردها!$A:$F,6,0)</f>
        <v>#N/A</v>
      </c>
      <c r="AB4921" t="e">
        <f>VLOOKUP(T4921,[3]رکوردها!$A:$E,5,0)</f>
        <v>#N/A</v>
      </c>
    </row>
    <row r="4922" spans="1:28" s="41" customFormat="1" hidden="1" x14ac:dyDescent="0.2">
      <c r="A4922" s="36">
        <v>175768</v>
      </c>
      <c r="B4922" s="36">
        <v>1639</v>
      </c>
      <c r="C4922" s="36">
        <v>1741</v>
      </c>
      <c r="D4922" s="36" t="str">
        <f>VLOOKUP(C4922,Piv.Analysis!A:AA,27,0)</f>
        <v>دریافت و پرداخت</v>
      </c>
      <c r="E4922" s="36"/>
      <c r="F4922" s="37" t="s">
        <v>222</v>
      </c>
      <c r="G4922" s="37" t="s">
        <v>2374</v>
      </c>
      <c r="H4922" s="38">
        <v>0</v>
      </c>
      <c r="I4922" s="38">
        <v>93926949</v>
      </c>
      <c r="J4922" s="38">
        <f t="shared" si="77"/>
        <v>-93926949</v>
      </c>
      <c r="K4922" s="38"/>
      <c r="L4922" s="49"/>
      <c r="M4922" s="37" t="s">
        <v>4</v>
      </c>
      <c r="N4922" s="37" t="s">
        <v>5</v>
      </c>
      <c r="O4922" s="37" t="s">
        <v>6</v>
      </c>
      <c r="P4922" s="37" t="s">
        <v>7</v>
      </c>
      <c r="Q4922" s="37" t="s">
        <v>1723</v>
      </c>
      <c r="R4922" s="37" t="s">
        <v>1724</v>
      </c>
      <c r="S4922" s="37" t="s">
        <v>1941</v>
      </c>
      <c r="T4922" s="37" t="s">
        <v>1940</v>
      </c>
      <c r="U4922" s="1" t="e">
        <f>VLOOKUP(T4922,[2]VAT!$A:$D,1,0)</f>
        <v>#N/A</v>
      </c>
      <c r="V4922" s="37" t="s">
        <v>2</v>
      </c>
      <c r="W4922" s="37" t="s">
        <v>2</v>
      </c>
      <c r="X4922" t="e">
        <f>VLOOKUP(T4922,[3]رکوردها!$A:$B,2,0)</f>
        <v>#N/A</v>
      </c>
      <c r="Y4922" t="e">
        <f>VLOOKUP(T4922,[3]رکوردها!$A:$D,4,0)</f>
        <v>#N/A</v>
      </c>
      <c r="Z4922" t="e">
        <f>VLOOKUP(T4922,[3]رکوردها!$A:$C,3,0)</f>
        <v>#N/A</v>
      </c>
      <c r="AA4922" t="e">
        <f>VLOOKUP(T4922,[3]رکوردها!$A:$F,6,0)</f>
        <v>#N/A</v>
      </c>
      <c r="AB4922" t="e">
        <f>VLOOKUP(T4922,[3]رکوردها!$A:$E,5,0)</f>
        <v>#N/A</v>
      </c>
    </row>
    <row r="4923" spans="1:28" s="41" customFormat="1" hidden="1" x14ac:dyDescent="0.2">
      <c r="A4923" s="36">
        <v>175769</v>
      </c>
      <c r="B4923" s="36">
        <v>1639</v>
      </c>
      <c r="C4923" s="36">
        <v>1741</v>
      </c>
      <c r="D4923" s="36" t="str">
        <f>VLOOKUP(C4923,Piv.Analysis!A:AA,27,0)</f>
        <v>دریافت و پرداخت</v>
      </c>
      <c r="E4923" s="36"/>
      <c r="F4923" s="37" t="s">
        <v>222</v>
      </c>
      <c r="G4923" s="37" t="s">
        <v>2375</v>
      </c>
      <c r="H4923" s="38">
        <v>0</v>
      </c>
      <c r="I4923" s="38">
        <v>120671256</v>
      </c>
      <c r="J4923" s="38">
        <f t="shared" si="77"/>
        <v>-120671256</v>
      </c>
      <c r="K4923" s="38"/>
      <c r="L4923" s="49"/>
      <c r="M4923" s="37" t="s">
        <v>4</v>
      </c>
      <c r="N4923" s="37" t="s">
        <v>5</v>
      </c>
      <c r="O4923" s="37" t="s">
        <v>6</v>
      </c>
      <c r="P4923" s="37" t="s">
        <v>7</v>
      </c>
      <c r="Q4923" s="37" t="s">
        <v>1723</v>
      </c>
      <c r="R4923" s="37" t="s">
        <v>1724</v>
      </c>
      <c r="S4923" s="37" t="s">
        <v>1941</v>
      </c>
      <c r="T4923" s="37" t="s">
        <v>1940</v>
      </c>
      <c r="U4923" s="1" t="e">
        <f>VLOOKUP(T4923,[2]VAT!$A:$D,1,0)</f>
        <v>#N/A</v>
      </c>
      <c r="V4923" s="37" t="s">
        <v>2</v>
      </c>
      <c r="W4923" s="37" t="s">
        <v>2</v>
      </c>
      <c r="X4923" t="e">
        <f>VLOOKUP(T4923,[3]رکوردها!$A:$B,2,0)</f>
        <v>#N/A</v>
      </c>
      <c r="Y4923" t="e">
        <f>VLOOKUP(T4923,[3]رکوردها!$A:$D,4,0)</f>
        <v>#N/A</v>
      </c>
      <c r="Z4923" t="e">
        <f>VLOOKUP(T4923,[3]رکوردها!$A:$C,3,0)</f>
        <v>#N/A</v>
      </c>
      <c r="AA4923" t="e">
        <f>VLOOKUP(T4923,[3]رکوردها!$A:$F,6,0)</f>
        <v>#N/A</v>
      </c>
      <c r="AB4923" t="e">
        <f>VLOOKUP(T4923,[3]رکوردها!$A:$E,5,0)</f>
        <v>#N/A</v>
      </c>
    </row>
    <row r="4924" spans="1:28" s="41" customFormat="1" hidden="1" x14ac:dyDescent="0.2">
      <c r="A4924" s="36">
        <v>175770</v>
      </c>
      <c r="B4924" s="36">
        <v>1639</v>
      </c>
      <c r="C4924" s="36">
        <v>1741</v>
      </c>
      <c r="D4924" s="36" t="str">
        <f>VLOOKUP(C4924,Piv.Analysis!A:AA,27,0)</f>
        <v>دریافت و پرداخت</v>
      </c>
      <c r="E4924" s="36"/>
      <c r="F4924" s="37" t="s">
        <v>222</v>
      </c>
      <c r="G4924" s="37" t="s">
        <v>2376</v>
      </c>
      <c r="H4924" s="38">
        <v>0</v>
      </c>
      <c r="I4924" s="38">
        <v>492687555</v>
      </c>
      <c r="J4924" s="38">
        <f t="shared" si="77"/>
        <v>-492687555</v>
      </c>
      <c r="K4924" s="38"/>
      <c r="L4924" s="49"/>
      <c r="M4924" s="37" t="s">
        <v>4</v>
      </c>
      <c r="N4924" s="37" t="s">
        <v>5</v>
      </c>
      <c r="O4924" s="37" t="s">
        <v>6</v>
      </c>
      <c r="P4924" s="37" t="s">
        <v>7</v>
      </c>
      <c r="Q4924" s="37" t="s">
        <v>1723</v>
      </c>
      <c r="R4924" s="37" t="s">
        <v>1724</v>
      </c>
      <c r="S4924" s="37" t="s">
        <v>1941</v>
      </c>
      <c r="T4924" s="37" t="s">
        <v>1940</v>
      </c>
      <c r="U4924" s="1" t="e">
        <f>VLOOKUP(T4924,[2]VAT!$A:$D,1,0)</f>
        <v>#N/A</v>
      </c>
      <c r="V4924" s="37" t="s">
        <v>2</v>
      </c>
      <c r="W4924" s="37" t="s">
        <v>2</v>
      </c>
      <c r="X4924" t="e">
        <f>VLOOKUP(T4924,[3]رکوردها!$A:$B,2,0)</f>
        <v>#N/A</v>
      </c>
      <c r="Y4924" t="e">
        <f>VLOOKUP(T4924,[3]رکوردها!$A:$D,4,0)</f>
        <v>#N/A</v>
      </c>
      <c r="Z4924" t="e">
        <f>VLOOKUP(T4924,[3]رکوردها!$A:$C,3,0)</f>
        <v>#N/A</v>
      </c>
      <c r="AA4924" t="e">
        <f>VLOOKUP(T4924,[3]رکوردها!$A:$F,6,0)</f>
        <v>#N/A</v>
      </c>
      <c r="AB4924" t="e">
        <f>VLOOKUP(T4924,[3]رکوردها!$A:$E,5,0)</f>
        <v>#N/A</v>
      </c>
    </row>
    <row r="4925" spans="1:28" s="41" customFormat="1" hidden="1" x14ac:dyDescent="0.2">
      <c r="A4925" s="36">
        <v>175777</v>
      </c>
      <c r="B4925" s="36">
        <v>1640</v>
      </c>
      <c r="C4925" s="36">
        <v>1742</v>
      </c>
      <c r="D4925" s="36" t="str">
        <f>VLOOKUP(C4925,Piv.Analysis!A:AA,27,0)</f>
        <v>دریافت و پرداخت</v>
      </c>
      <c r="E4925" s="36"/>
      <c r="F4925" s="37" t="s">
        <v>222</v>
      </c>
      <c r="G4925" s="37" t="s">
        <v>2377</v>
      </c>
      <c r="H4925" s="38">
        <v>0</v>
      </c>
      <c r="I4925" s="38">
        <v>4261518083</v>
      </c>
      <c r="J4925" s="38">
        <f t="shared" si="77"/>
        <v>-4261518083</v>
      </c>
      <c r="K4925" s="38"/>
      <c r="L4925" s="49"/>
      <c r="M4925" s="37" t="s">
        <v>4</v>
      </c>
      <c r="N4925" s="37" t="s">
        <v>5</v>
      </c>
      <c r="O4925" s="37" t="s">
        <v>6</v>
      </c>
      <c r="P4925" s="37" t="s">
        <v>7</v>
      </c>
      <c r="Q4925" s="37" t="s">
        <v>1723</v>
      </c>
      <c r="R4925" s="37" t="s">
        <v>1724</v>
      </c>
      <c r="S4925" s="37" t="s">
        <v>1941</v>
      </c>
      <c r="T4925" s="37" t="s">
        <v>1940</v>
      </c>
      <c r="U4925" s="1" t="e">
        <f>VLOOKUP(T4925,[2]VAT!$A:$D,1,0)</f>
        <v>#N/A</v>
      </c>
      <c r="V4925" s="37" t="s">
        <v>2</v>
      </c>
      <c r="W4925" s="37" t="s">
        <v>2</v>
      </c>
      <c r="X4925" t="e">
        <f>VLOOKUP(T4925,[3]رکوردها!$A:$B,2,0)</f>
        <v>#N/A</v>
      </c>
      <c r="Y4925" t="e">
        <f>VLOOKUP(T4925,[3]رکوردها!$A:$D,4,0)</f>
        <v>#N/A</v>
      </c>
      <c r="Z4925" t="e">
        <f>VLOOKUP(T4925,[3]رکوردها!$A:$C,3,0)</f>
        <v>#N/A</v>
      </c>
      <c r="AA4925" t="e">
        <f>VLOOKUP(T4925,[3]رکوردها!$A:$F,6,0)</f>
        <v>#N/A</v>
      </c>
      <c r="AB4925" t="e">
        <f>VLOOKUP(T4925,[3]رکوردها!$A:$E,5,0)</f>
        <v>#N/A</v>
      </c>
    </row>
    <row r="4926" spans="1:28" s="41" customFormat="1" hidden="1" x14ac:dyDescent="0.2">
      <c r="A4926" s="36">
        <v>175778</v>
      </c>
      <c r="B4926" s="36">
        <v>1640</v>
      </c>
      <c r="C4926" s="36">
        <v>1742</v>
      </c>
      <c r="D4926" s="36" t="str">
        <f>VLOOKUP(C4926,Piv.Analysis!A:AA,27,0)</f>
        <v>دریافت و پرداخت</v>
      </c>
      <c r="E4926" s="36"/>
      <c r="F4926" s="37" t="s">
        <v>222</v>
      </c>
      <c r="G4926" s="37" t="s">
        <v>2378</v>
      </c>
      <c r="H4926" s="38">
        <v>0</v>
      </c>
      <c r="I4926" s="38">
        <v>130000000</v>
      </c>
      <c r="J4926" s="38">
        <f t="shared" si="77"/>
        <v>-130000000</v>
      </c>
      <c r="K4926" s="38"/>
      <c r="L4926" s="49"/>
      <c r="M4926" s="37" t="s">
        <v>4</v>
      </c>
      <c r="N4926" s="37" t="s">
        <v>5</v>
      </c>
      <c r="O4926" s="37" t="s">
        <v>6</v>
      </c>
      <c r="P4926" s="37" t="s">
        <v>7</v>
      </c>
      <c r="Q4926" s="37" t="s">
        <v>1723</v>
      </c>
      <c r="R4926" s="37" t="s">
        <v>1724</v>
      </c>
      <c r="S4926" s="37" t="s">
        <v>1941</v>
      </c>
      <c r="T4926" s="37" t="s">
        <v>1940</v>
      </c>
      <c r="U4926" s="1" t="e">
        <f>VLOOKUP(T4926,[2]VAT!$A:$D,1,0)</f>
        <v>#N/A</v>
      </c>
      <c r="V4926" s="37" t="s">
        <v>2</v>
      </c>
      <c r="W4926" s="37" t="s">
        <v>2</v>
      </c>
      <c r="X4926" t="e">
        <f>VLOOKUP(T4926,[3]رکوردها!$A:$B,2,0)</f>
        <v>#N/A</v>
      </c>
      <c r="Y4926" t="e">
        <f>VLOOKUP(T4926,[3]رکوردها!$A:$D,4,0)</f>
        <v>#N/A</v>
      </c>
      <c r="Z4926" t="e">
        <f>VLOOKUP(T4926,[3]رکوردها!$A:$C,3,0)</f>
        <v>#N/A</v>
      </c>
      <c r="AA4926" t="e">
        <f>VLOOKUP(T4926,[3]رکوردها!$A:$F,6,0)</f>
        <v>#N/A</v>
      </c>
      <c r="AB4926" t="e">
        <f>VLOOKUP(T4926,[3]رکوردها!$A:$E,5,0)</f>
        <v>#N/A</v>
      </c>
    </row>
    <row r="4927" spans="1:28" s="41" customFormat="1" hidden="1" x14ac:dyDescent="0.2">
      <c r="A4927" s="36">
        <v>175779</v>
      </c>
      <c r="B4927" s="36">
        <v>1640</v>
      </c>
      <c r="C4927" s="36">
        <v>1742</v>
      </c>
      <c r="D4927" s="36" t="str">
        <f>VLOOKUP(C4927,Piv.Analysis!A:AA,27,0)</f>
        <v>دریافت و پرداخت</v>
      </c>
      <c r="E4927" s="36"/>
      <c r="F4927" s="37" t="s">
        <v>222</v>
      </c>
      <c r="G4927" s="37" t="s">
        <v>2379</v>
      </c>
      <c r="H4927" s="38">
        <v>0</v>
      </c>
      <c r="I4927" s="38">
        <v>1040000000</v>
      </c>
      <c r="J4927" s="38">
        <f t="shared" si="77"/>
        <v>-1040000000</v>
      </c>
      <c r="K4927" s="38"/>
      <c r="L4927" s="49"/>
      <c r="M4927" s="37" t="s">
        <v>4</v>
      </c>
      <c r="N4927" s="37" t="s">
        <v>5</v>
      </c>
      <c r="O4927" s="37" t="s">
        <v>6</v>
      </c>
      <c r="P4927" s="37" t="s">
        <v>7</v>
      </c>
      <c r="Q4927" s="37" t="s">
        <v>1723</v>
      </c>
      <c r="R4927" s="37" t="s">
        <v>1724</v>
      </c>
      <c r="S4927" s="37" t="s">
        <v>1941</v>
      </c>
      <c r="T4927" s="37" t="s">
        <v>1940</v>
      </c>
      <c r="U4927" s="1" t="e">
        <f>VLOOKUP(T4927,[2]VAT!$A:$D,1,0)</f>
        <v>#N/A</v>
      </c>
      <c r="V4927" s="37" t="s">
        <v>2</v>
      </c>
      <c r="W4927" s="37" t="s">
        <v>2</v>
      </c>
      <c r="X4927" t="e">
        <f>VLOOKUP(T4927,[3]رکوردها!$A:$B,2,0)</f>
        <v>#N/A</v>
      </c>
      <c r="Y4927" t="e">
        <f>VLOOKUP(T4927,[3]رکوردها!$A:$D,4,0)</f>
        <v>#N/A</v>
      </c>
      <c r="Z4927" t="e">
        <f>VLOOKUP(T4927,[3]رکوردها!$A:$C,3,0)</f>
        <v>#N/A</v>
      </c>
      <c r="AA4927" t="e">
        <f>VLOOKUP(T4927,[3]رکوردها!$A:$F,6,0)</f>
        <v>#N/A</v>
      </c>
      <c r="AB4927" t="e">
        <f>VLOOKUP(T4927,[3]رکوردها!$A:$E,5,0)</f>
        <v>#N/A</v>
      </c>
    </row>
    <row r="4928" spans="1:28" s="41" customFormat="1" hidden="1" x14ac:dyDescent="0.2">
      <c r="A4928" s="36">
        <v>175780</v>
      </c>
      <c r="B4928" s="36">
        <v>1640</v>
      </c>
      <c r="C4928" s="36">
        <v>1742</v>
      </c>
      <c r="D4928" s="36" t="str">
        <f>VLOOKUP(C4928,Piv.Analysis!A:AA,27,0)</f>
        <v>دریافت و پرداخت</v>
      </c>
      <c r="E4928" s="36"/>
      <c r="F4928" s="37" t="s">
        <v>222</v>
      </c>
      <c r="G4928" s="37" t="s">
        <v>2380</v>
      </c>
      <c r="H4928" s="38">
        <v>0</v>
      </c>
      <c r="I4928" s="38">
        <v>71184000</v>
      </c>
      <c r="J4928" s="38">
        <f t="shared" si="77"/>
        <v>-71184000</v>
      </c>
      <c r="K4928" s="38"/>
      <c r="L4928" s="49"/>
      <c r="M4928" s="37" t="s">
        <v>4</v>
      </c>
      <c r="N4928" s="37" t="s">
        <v>5</v>
      </c>
      <c r="O4928" s="37" t="s">
        <v>6</v>
      </c>
      <c r="P4928" s="37" t="s">
        <v>7</v>
      </c>
      <c r="Q4928" s="37" t="s">
        <v>1723</v>
      </c>
      <c r="R4928" s="37" t="s">
        <v>1724</v>
      </c>
      <c r="S4928" s="37" t="s">
        <v>1941</v>
      </c>
      <c r="T4928" s="37" t="s">
        <v>1940</v>
      </c>
      <c r="U4928" s="1" t="e">
        <f>VLOOKUP(T4928,[2]VAT!$A:$D,1,0)</f>
        <v>#N/A</v>
      </c>
      <c r="V4928" s="37" t="s">
        <v>2</v>
      </c>
      <c r="W4928" s="37" t="s">
        <v>2</v>
      </c>
      <c r="X4928" t="e">
        <f>VLOOKUP(T4928,[3]رکوردها!$A:$B,2,0)</f>
        <v>#N/A</v>
      </c>
      <c r="Y4928" t="e">
        <f>VLOOKUP(T4928,[3]رکوردها!$A:$D,4,0)</f>
        <v>#N/A</v>
      </c>
      <c r="Z4928" t="e">
        <f>VLOOKUP(T4928,[3]رکوردها!$A:$C,3,0)</f>
        <v>#N/A</v>
      </c>
      <c r="AA4928" t="e">
        <f>VLOOKUP(T4928,[3]رکوردها!$A:$F,6,0)</f>
        <v>#N/A</v>
      </c>
      <c r="AB4928" t="e">
        <f>VLOOKUP(T4928,[3]رکوردها!$A:$E,5,0)</f>
        <v>#N/A</v>
      </c>
    </row>
    <row r="4929" spans="1:28" s="41" customFormat="1" hidden="1" x14ac:dyDescent="0.2">
      <c r="A4929" s="36">
        <v>175993</v>
      </c>
      <c r="B4929" s="36">
        <v>1641</v>
      </c>
      <c r="C4929" s="36">
        <v>1762</v>
      </c>
      <c r="D4929" s="36" t="str">
        <f>VLOOKUP(C4929,Piv.Analysis!A:AA,27,0)</f>
        <v>دریافت و پرداخت</v>
      </c>
      <c r="E4929" s="36"/>
      <c r="F4929" s="37" t="s">
        <v>222</v>
      </c>
      <c r="G4929" s="37" t="s">
        <v>2117</v>
      </c>
      <c r="H4929" s="38">
        <v>5558937500</v>
      </c>
      <c r="I4929" s="38">
        <v>0</v>
      </c>
      <c r="J4929" s="38">
        <f t="shared" si="77"/>
        <v>5558937500</v>
      </c>
      <c r="K4929" s="38"/>
      <c r="L4929" s="49"/>
      <c r="M4929" s="37" t="s">
        <v>4</v>
      </c>
      <c r="N4929" s="37" t="s">
        <v>5</v>
      </c>
      <c r="O4929" s="37" t="s">
        <v>6</v>
      </c>
      <c r="P4929" s="37" t="s">
        <v>7</v>
      </c>
      <c r="Q4929" s="37" t="s">
        <v>1723</v>
      </c>
      <c r="R4929" s="37" t="s">
        <v>1724</v>
      </c>
      <c r="S4929" s="37" t="s">
        <v>1941</v>
      </c>
      <c r="T4929" s="37" t="s">
        <v>1940</v>
      </c>
      <c r="U4929" s="1" t="e">
        <f>VLOOKUP(T4929,[2]VAT!$A:$D,1,0)</f>
        <v>#N/A</v>
      </c>
      <c r="V4929" s="37" t="s">
        <v>2</v>
      </c>
      <c r="W4929" s="37" t="s">
        <v>2</v>
      </c>
      <c r="X4929" t="e">
        <f>VLOOKUP(T4929,[3]رکوردها!$A:$B,2,0)</f>
        <v>#N/A</v>
      </c>
      <c r="Y4929" t="e">
        <f>VLOOKUP(T4929,[3]رکوردها!$A:$D,4,0)</f>
        <v>#N/A</v>
      </c>
      <c r="Z4929" t="e">
        <f>VLOOKUP(T4929,[3]رکوردها!$A:$C,3,0)</f>
        <v>#N/A</v>
      </c>
      <c r="AA4929" t="e">
        <f>VLOOKUP(T4929,[3]رکوردها!$A:$F,6,0)</f>
        <v>#N/A</v>
      </c>
      <c r="AB4929" t="e">
        <f>VLOOKUP(T4929,[3]رکوردها!$A:$E,5,0)</f>
        <v>#N/A</v>
      </c>
    </row>
    <row r="4930" spans="1:28" s="41" customFormat="1" hidden="1" x14ac:dyDescent="0.2">
      <c r="A4930" s="36">
        <v>175995</v>
      </c>
      <c r="B4930" s="36">
        <v>1641</v>
      </c>
      <c r="C4930" s="36">
        <v>1762</v>
      </c>
      <c r="D4930" s="36" t="str">
        <f>VLOOKUP(C4930,Piv.Analysis!A:AA,27,0)</f>
        <v>دریافت و پرداخت</v>
      </c>
      <c r="E4930" s="36"/>
      <c r="F4930" s="37" t="s">
        <v>222</v>
      </c>
      <c r="G4930" s="37" t="s">
        <v>2118</v>
      </c>
      <c r="H4930" s="38">
        <v>927389583</v>
      </c>
      <c r="I4930" s="38">
        <v>0</v>
      </c>
      <c r="J4930" s="38">
        <f t="shared" si="77"/>
        <v>927389583</v>
      </c>
      <c r="K4930" s="38"/>
      <c r="L4930" s="49"/>
      <c r="M4930" s="37" t="s">
        <v>4</v>
      </c>
      <c r="N4930" s="37" t="s">
        <v>5</v>
      </c>
      <c r="O4930" s="37" t="s">
        <v>6</v>
      </c>
      <c r="P4930" s="37" t="s">
        <v>7</v>
      </c>
      <c r="Q4930" s="37" t="s">
        <v>1723</v>
      </c>
      <c r="R4930" s="37" t="s">
        <v>1724</v>
      </c>
      <c r="S4930" s="37" t="s">
        <v>1941</v>
      </c>
      <c r="T4930" s="37" t="s">
        <v>1940</v>
      </c>
      <c r="U4930" s="1" t="e">
        <f>VLOOKUP(T4930,[2]VAT!$A:$D,1,0)</f>
        <v>#N/A</v>
      </c>
      <c r="V4930" s="37" t="s">
        <v>2</v>
      </c>
      <c r="W4930" s="37" t="s">
        <v>2</v>
      </c>
      <c r="X4930" t="e">
        <f>VLOOKUP(T4930,[3]رکوردها!$A:$B,2,0)</f>
        <v>#N/A</v>
      </c>
      <c r="Y4930" t="e">
        <f>VLOOKUP(T4930,[3]رکوردها!$A:$D,4,0)</f>
        <v>#N/A</v>
      </c>
      <c r="Z4930" t="e">
        <f>VLOOKUP(T4930,[3]رکوردها!$A:$C,3,0)</f>
        <v>#N/A</v>
      </c>
      <c r="AA4930" t="e">
        <f>VLOOKUP(T4930,[3]رکوردها!$A:$F,6,0)</f>
        <v>#N/A</v>
      </c>
      <c r="AB4930" t="e">
        <f>VLOOKUP(T4930,[3]رکوردها!$A:$E,5,0)</f>
        <v>#N/A</v>
      </c>
    </row>
    <row r="4931" spans="1:28" s="41" customFormat="1" hidden="1" x14ac:dyDescent="0.2">
      <c r="A4931" s="36">
        <v>180306</v>
      </c>
      <c r="B4931" s="36">
        <v>1644</v>
      </c>
      <c r="C4931" s="36">
        <v>1893</v>
      </c>
      <c r="D4931" s="39" t="s">
        <v>5178</v>
      </c>
      <c r="E4931" s="36"/>
      <c r="F4931" s="37" t="s">
        <v>222</v>
      </c>
      <c r="G4931" s="37" t="s">
        <v>2381</v>
      </c>
      <c r="H4931" s="38">
        <v>0</v>
      </c>
      <c r="I4931" s="38">
        <v>8000000</v>
      </c>
      <c r="J4931" s="38">
        <f t="shared" si="77"/>
        <v>-8000000</v>
      </c>
      <c r="K4931" s="38"/>
      <c r="L4931" s="49"/>
      <c r="M4931" s="37" t="s">
        <v>4</v>
      </c>
      <c r="N4931" s="37" t="s">
        <v>5</v>
      </c>
      <c r="O4931" s="37" t="s">
        <v>6</v>
      </c>
      <c r="P4931" s="37" t="s">
        <v>7</v>
      </c>
      <c r="Q4931" s="37" t="s">
        <v>1723</v>
      </c>
      <c r="R4931" s="37" t="s">
        <v>1724</v>
      </c>
      <c r="S4931" s="37" t="s">
        <v>1941</v>
      </c>
      <c r="T4931" s="37" t="s">
        <v>1940</v>
      </c>
      <c r="U4931" s="1" t="e">
        <f>VLOOKUP(T4931,[2]VAT!$A:$D,1,0)</f>
        <v>#N/A</v>
      </c>
      <c r="V4931" s="37" t="s">
        <v>2</v>
      </c>
      <c r="W4931" s="37" t="s">
        <v>2</v>
      </c>
      <c r="X4931" t="e">
        <f>VLOOKUP(T4931,[3]رکوردها!$A:$B,2,0)</f>
        <v>#N/A</v>
      </c>
      <c r="Y4931" t="e">
        <f>VLOOKUP(T4931,[3]رکوردها!$A:$D,4,0)</f>
        <v>#N/A</v>
      </c>
      <c r="Z4931" t="e">
        <f>VLOOKUP(T4931,[3]رکوردها!$A:$C,3,0)</f>
        <v>#N/A</v>
      </c>
      <c r="AA4931" t="e">
        <f>VLOOKUP(T4931,[3]رکوردها!$A:$F,6,0)</f>
        <v>#N/A</v>
      </c>
      <c r="AB4931" t="e">
        <f>VLOOKUP(T4931,[3]رکوردها!$A:$E,5,0)</f>
        <v>#N/A</v>
      </c>
    </row>
    <row r="4932" spans="1:28" s="41" customFormat="1" hidden="1" x14ac:dyDescent="0.2">
      <c r="A4932" s="36">
        <v>175838</v>
      </c>
      <c r="B4932" s="36">
        <v>1646</v>
      </c>
      <c r="C4932" s="36">
        <v>1749</v>
      </c>
      <c r="D4932" s="36" t="str">
        <f>VLOOKUP(C4932,Piv.Analysis!A:AA,27,0)</f>
        <v>دریافت و پرداخت</v>
      </c>
      <c r="E4932" s="36"/>
      <c r="F4932" s="37" t="s">
        <v>1833</v>
      </c>
      <c r="G4932" s="37" t="s">
        <v>2382</v>
      </c>
      <c r="H4932" s="38">
        <v>0</v>
      </c>
      <c r="I4932" s="38">
        <v>12583659476</v>
      </c>
      <c r="J4932" s="38">
        <f t="shared" si="77"/>
        <v>-12583659476</v>
      </c>
      <c r="K4932" s="38"/>
      <c r="L4932" s="49"/>
      <c r="M4932" s="37" t="s">
        <v>4</v>
      </c>
      <c r="N4932" s="37" t="s">
        <v>5</v>
      </c>
      <c r="O4932" s="37" t="s">
        <v>6</v>
      </c>
      <c r="P4932" s="37" t="s">
        <v>7</v>
      </c>
      <c r="Q4932" s="37" t="s">
        <v>1723</v>
      </c>
      <c r="R4932" s="37" t="s">
        <v>1724</v>
      </c>
      <c r="S4932" s="37" t="s">
        <v>1941</v>
      </c>
      <c r="T4932" s="37" t="s">
        <v>1940</v>
      </c>
      <c r="U4932" s="1" t="e">
        <f>VLOOKUP(T4932,[2]VAT!$A:$D,1,0)</f>
        <v>#N/A</v>
      </c>
      <c r="V4932" s="37" t="s">
        <v>2</v>
      </c>
      <c r="W4932" s="37" t="s">
        <v>2</v>
      </c>
      <c r="X4932" t="e">
        <f>VLOOKUP(T4932,[3]رکوردها!$A:$B,2,0)</f>
        <v>#N/A</v>
      </c>
      <c r="Y4932" t="e">
        <f>VLOOKUP(T4932,[3]رکوردها!$A:$D,4,0)</f>
        <v>#N/A</v>
      </c>
      <c r="Z4932" t="e">
        <f>VLOOKUP(T4932,[3]رکوردها!$A:$C,3,0)</f>
        <v>#N/A</v>
      </c>
      <c r="AA4932" t="e">
        <f>VLOOKUP(T4932,[3]رکوردها!$A:$F,6,0)</f>
        <v>#N/A</v>
      </c>
      <c r="AB4932" t="e">
        <f>VLOOKUP(T4932,[3]رکوردها!$A:$E,5,0)</f>
        <v>#N/A</v>
      </c>
    </row>
    <row r="4933" spans="1:28" s="41" customFormat="1" hidden="1" x14ac:dyDescent="0.2">
      <c r="A4933" s="36">
        <v>175839</v>
      </c>
      <c r="B4933" s="36">
        <v>1646</v>
      </c>
      <c r="C4933" s="36">
        <v>1749</v>
      </c>
      <c r="D4933" s="36" t="str">
        <f>VLOOKUP(C4933,Piv.Analysis!A:AA,27,0)</f>
        <v>دریافت و پرداخت</v>
      </c>
      <c r="E4933" s="36"/>
      <c r="F4933" s="37" t="s">
        <v>1833</v>
      </c>
      <c r="G4933" s="37" t="s">
        <v>2383</v>
      </c>
      <c r="H4933" s="38">
        <v>0</v>
      </c>
      <c r="I4933" s="38">
        <v>9178633747</v>
      </c>
      <c r="J4933" s="38">
        <f t="shared" si="77"/>
        <v>-9178633747</v>
      </c>
      <c r="K4933" s="38"/>
      <c r="L4933" s="49"/>
      <c r="M4933" s="37" t="s">
        <v>4</v>
      </c>
      <c r="N4933" s="37" t="s">
        <v>5</v>
      </c>
      <c r="O4933" s="37" t="s">
        <v>6</v>
      </c>
      <c r="P4933" s="37" t="s">
        <v>7</v>
      </c>
      <c r="Q4933" s="37" t="s">
        <v>1723</v>
      </c>
      <c r="R4933" s="37" t="s">
        <v>1724</v>
      </c>
      <c r="S4933" s="37" t="s">
        <v>1941</v>
      </c>
      <c r="T4933" s="37" t="s">
        <v>1940</v>
      </c>
      <c r="U4933" s="1" t="e">
        <f>VLOOKUP(T4933,[2]VAT!$A:$D,1,0)</f>
        <v>#N/A</v>
      </c>
      <c r="V4933" s="37" t="s">
        <v>2</v>
      </c>
      <c r="W4933" s="37" t="s">
        <v>2</v>
      </c>
      <c r="X4933" t="e">
        <f>VLOOKUP(T4933,[3]رکوردها!$A:$B,2,0)</f>
        <v>#N/A</v>
      </c>
      <c r="Y4933" t="e">
        <f>VLOOKUP(T4933,[3]رکوردها!$A:$D,4,0)</f>
        <v>#N/A</v>
      </c>
      <c r="Z4933" t="e">
        <f>VLOOKUP(T4933,[3]رکوردها!$A:$C,3,0)</f>
        <v>#N/A</v>
      </c>
      <c r="AA4933" t="e">
        <f>VLOOKUP(T4933,[3]رکوردها!$A:$F,6,0)</f>
        <v>#N/A</v>
      </c>
      <c r="AB4933" t="e">
        <f>VLOOKUP(T4933,[3]رکوردها!$A:$E,5,0)</f>
        <v>#N/A</v>
      </c>
    </row>
    <row r="4934" spans="1:28" s="41" customFormat="1" hidden="1" x14ac:dyDescent="0.2">
      <c r="A4934" s="36">
        <v>175840</v>
      </c>
      <c r="B4934" s="36">
        <v>1646</v>
      </c>
      <c r="C4934" s="36">
        <v>1749</v>
      </c>
      <c r="D4934" s="36" t="str">
        <f>VLOOKUP(C4934,Piv.Analysis!A:AA,27,0)</f>
        <v>دریافت و پرداخت</v>
      </c>
      <c r="E4934" s="36"/>
      <c r="F4934" s="37" t="s">
        <v>1833</v>
      </c>
      <c r="G4934" s="37" t="s">
        <v>2384</v>
      </c>
      <c r="H4934" s="38">
        <v>0</v>
      </c>
      <c r="I4934" s="38">
        <v>566800000</v>
      </c>
      <c r="J4934" s="38">
        <f t="shared" si="77"/>
        <v>-566800000</v>
      </c>
      <c r="K4934" s="38"/>
      <c r="L4934" s="49"/>
      <c r="M4934" s="37" t="s">
        <v>4</v>
      </c>
      <c r="N4934" s="37" t="s">
        <v>5</v>
      </c>
      <c r="O4934" s="37" t="s">
        <v>6</v>
      </c>
      <c r="P4934" s="37" t="s">
        <v>7</v>
      </c>
      <c r="Q4934" s="37" t="s">
        <v>1723</v>
      </c>
      <c r="R4934" s="37" t="s">
        <v>1724</v>
      </c>
      <c r="S4934" s="37" t="s">
        <v>1941</v>
      </c>
      <c r="T4934" s="37" t="s">
        <v>1940</v>
      </c>
      <c r="U4934" s="1" t="e">
        <f>VLOOKUP(T4934,[2]VAT!$A:$D,1,0)</f>
        <v>#N/A</v>
      </c>
      <c r="V4934" s="37" t="s">
        <v>2</v>
      </c>
      <c r="W4934" s="37" t="s">
        <v>2</v>
      </c>
      <c r="X4934" t="e">
        <f>VLOOKUP(T4934,[3]رکوردها!$A:$B,2,0)</f>
        <v>#N/A</v>
      </c>
      <c r="Y4934" t="e">
        <f>VLOOKUP(T4934,[3]رکوردها!$A:$D,4,0)</f>
        <v>#N/A</v>
      </c>
      <c r="Z4934" t="e">
        <f>VLOOKUP(T4934,[3]رکوردها!$A:$C,3,0)</f>
        <v>#N/A</v>
      </c>
      <c r="AA4934" t="e">
        <f>VLOOKUP(T4934,[3]رکوردها!$A:$F,6,0)</f>
        <v>#N/A</v>
      </c>
      <c r="AB4934" t="e">
        <f>VLOOKUP(T4934,[3]رکوردها!$A:$E,5,0)</f>
        <v>#N/A</v>
      </c>
    </row>
    <row r="4935" spans="1:28" s="41" customFormat="1" hidden="1" x14ac:dyDescent="0.2">
      <c r="A4935" s="36">
        <v>175841</v>
      </c>
      <c r="B4935" s="36">
        <v>1646</v>
      </c>
      <c r="C4935" s="36">
        <v>1749</v>
      </c>
      <c r="D4935" s="36" t="str">
        <f>VLOOKUP(C4935,Piv.Analysis!A:AA,27,0)</f>
        <v>دریافت و پرداخت</v>
      </c>
      <c r="E4935" s="36"/>
      <c r="F4935" s="37" t="s">
        <v>1833</v>
      </c>
      <c r="G4935" s="37" t="s">
        <v>2385</v>
      </c>
      <c r="H4935" s="38">
        <v>0</v>
      </c>
      <c r="I4935" s="38">
        <v>4359825000</v>
      </c>
      <c r="J4935" s="38">
        <f t="shared" si="77"/>
        <v>-4359825000</v>
      </c>
      <c r="K4935" s="38"/>
      <c r="L4935" s="49"/>
      <c r="M4935" s="37" t="s">
        <v>4</v>
      </c>
      <c r="N4935" s="37" t="s">
        <v>5</v>
      </c>
      <c r="O4935" s="37" t="s">
        <v>6</v>
      </c>
      <c r="P4935" s="37" t="s">
        <v>7</v>
      </c>
      <c r="Q4935" s="37" t="s">
        <v>1723</v>
      </c>
      <c r="R4935" s="37" t="s">
        <v>1724</v>
      </c>
      <c r="S4935" s="37" t="s">
        <v>1941</v>
      </c>
      <c r="T4935" s="37" t="s">
        <v>1940</v>
      </c>
      <c r="U4935" s="1" t="e">
        <f>VLOOKUP(T4935,[2]VAT!$A:$D,1,0)</f>
        <v>#N/A</v>
      </c>
      <c r="V4935" s="37" t="s">
        <v>2</v>
      </c>
      <c r="W4935" s="37" t="s">
        <v>2</v>
      </c>
      <c r="X4935" t="e">
        <f>VLOOKUP(T4935,[3]رکوردها!$A:$B,2,0)</f>
        <v>#N/A</v>
      </c>
      <c r="Y4935" t="e">
        <f>VLOOKUP(T4935,[3]رکوردها!$A:$D,4,0)</f>
        <v>#N/A</v>
      </c>
      <c r="Z4935" t="e">
        <f>VLOOKUP(T4935,[3]رکوردها!$A:$C,3,0)</f>
        <v>#N/A</v>
      </c>
      <c r="AA4935" t="e">
        <f>VLOOKUP(T4935,[3]رکوردها!$A:$F,6,0)</f>
        <v>#N/A</v>
      </c>
      <c r="AB4935" t="e">
        <f>VLOOKUP(T4935,[3]رکوردها!$A:$E,5,0)</f>
        <v>#N/A</v>
      </c>
    </row>
    <row r="4936" spans="1:28" s="41" customFormat="1" hidden="1" x14ac:dyDescent="0.2">
      <c r="A4936" s="36">
        <v>175842</v>
      </c>
      <c r="B4936" s="36">
        <v>1646</v>
      </c>
      <c r="C4936" s="36">
        <v>1749</v>
      </c>
      <c r="D4936" s="36" t="str">
        <f>VLOOKUP(C4936,Piv.Analysis!A:AA,27,0)</f>
        <v>دریافت و پرداخت</v>
      </c>
      <c r="E4936" s="36"/>
      <c r="F4936" s="37" t="s">
        <v>1833</v>
      </c>
      <c r="G4936" s="37" t="s">
        <v>2386</v>
      </c>
      <c r="H4936" s="38">
        <v>0</v>
      </c>
      <c r="I4936" s="38">
        <v>100000000000</v>
      </c>
      <c r="J4936" s="38">
        <f t="shared" si="77"/>
        <v>-100000000000</v>
      </c>
      <c r="K4936" s="38"/>
      <c r="L4936" s="49"/>
      <c r="M4936" s="37" t="s">
        <v>4</v>
      </c>
      <c r="N4936" s="37" t="s">
        <v>5</v>
      </c>
      <c r="O4936" s="37" t="s">
        <v>6</v>
      </c>
      <c r="P4936" s="37" t="s">
        <v>7</v>
      </c>
      <c r="Q4936" s="37" t="s">
        <v>1723</v>
      </c>
      <c r="R4936" s="37" t="s">
        <v>1724</v>
      </c>
      <c r="S4936" s="37" t="s">
        <v>1941</v>
      </c>
      <c r="T4936" s="37" t="s">
        <v>1940</v>
      </c>
      <c r="U4936" s="1" t="e">
        <f>VLOOKUP(T4936,[2]VAT!$A:$D,1,0)</f>
        <v>#N/A</v>
      </c>
      <c r="V4936" s="37" t="s">
        <v>2</v>
      </c>
      <c r="W4936" s="37" t="s">
        <v>2</v>
      </c>
      <c r="X4936" t="e">
        <f>VLOOKUP(T4936,[3]رکوردها!$A:$B,2,0)</f>
        <v>#N/A</v>
      </c>
      <c r="Y4936" t="e">
        <f>VLOOKUP(T4936,[3]رکوردها!$A:$D,4,0)</f>
        <v>#N/A</v>
      </c>
      <c r="Z4936" t="e">
        <f>VLOOKUP(T4936,[3]رکوردها!$A:$C,3,0)</f>
        <v>#N/A</v>
      </c>
      <c r="AA4936" t="e">
        <f>VLOOKUP(T4936,[3]رکوردها!$A:$F,6,0)</f>
        <v>#N/A</v>
      </c>
      <c r="AB4936" t="e">
        <f>VLOOKUP(T4936,[3]رکوردها!$A:$E,5,0)</f>
        <v>#N/A</v>
      </c>
    </row>
    <row r="4937" spans="1:28" s="41" customFormat="1" hidden="1" x14ac:dyDescent="0.2">
      <c r="A4937" s="36">
        <v>175843</v>
      </c>
      <c r="B4937" s="36">
        <v>1646</v>
      </c>
      <c r="C4937" s="36">
        <v>1749</v>
      </c>
      <c r="D4937" s="36" t="str">
        <f>VLOOKUP(C4937,Piv.Analysis!A:AA,27,0)</f>
        <v>دریافت و پرداخت</v>
      </c>
      <c r="E4937" s="36"/>
      <c r="F4937" s="37" t="s">
        <v>1833</v>
      </c>
      <c r="G4937" s="37" t="s">
        <v>2387</v>
      </c>
      <c r="H4937" s="38">
        <v>0</v>
      </c>
      <c r="I4937" s="38">
        <v>1166273000</v>
      </c>
      <c r="J4937" s="38">
        <f t="shared" si="77"/>
        <v>-1166273000</v>
      </c>
      <c r="K4937" s="38"/>
      <c r="L4937" s="49"/>
      <c r="M4937" s="37" t="s">
        <v>4</v>
      </c>
      <c r="N4937" s="37" t="s">
        <v>5</v>
      </c>
      <c r="O4937" s="37" t="s">
        <v>6</v>
      </c>
      <c r="P4937" s="37" t="s">
        <v>7</v>
      </c>
      <c r="Q4937" s="37" t="s">
        <v>1723</v>
      </c>
      <c r="R4937" s="37" t="s">
        <v>1724</v>
      </c>
      <c r="S4937" s="37" t="s">
        <v>1941</v>
      </c>
      <c r="T4937" s="37" t="s">
        <v>1940</v>
      </c>
      <c r="U4937" s="1" t="e">
        <f>VLOOKUP(T4937,[2]VAT!$A:$D,1,0)</f>
        <v>#N/A</v>
      </c>
      <c r="V4937" s="37" t="s">
        <v>2</v>
      </c>
      <c r="W4937" s="37" t="s">
        <v>2</v>
      </c>
      <c r="X4937" t="e">
        <f>VLOOKUP(T4937,[3]رکوردها!$A:$B,2,0)</f>
        <v>#N/A</v>
      </c>
      <c r="Y4937" t="e">
        <f>VLOOKUP(T4937,[3]رکوردها!$A:$D,4,0)</f>
        <v>#N/A</v>
      </c>
      <c r="Z4937" t="e">
        <f>VLOOKUP(T4937,[3]رکوردها!$A:$C,3,0)</f>
        <v>#N/A</v>
      </c>
      <c r="AA4937" t="e">
        <f>VLOOKUP(T4937,[3]رکوردها!$A:$F,6,0)</f>
        <v>#N/A</v>
      </c>
      <c r="AB4937" t="e">
        <f>VLOOKUP(T4937,[3]رکوردها!$A:$E,5,0)</f>
        <v>#N/A</v>
      </c>
    </row>
    <row r="4938" spans="1:28" s="41" customFormat="1" hidden="1" x14ac:dyDescent="0.2">
      <c r="A4938" s="36">
        <v>175844</v>
      </c>
      <c r="B4938" s="36">
        <v>1646</v>
      </c>
      <c r="C4938" s="36">
        <v>1749</v>
      </c>
      <c r="D4938" s="36" t="str">
        <f>VLOOKUP(C4938,Piv.Analysis!A:AA,27,0)</f>
        <v>دریافت و پرداخت</v>
      </c>
      <c r="E4938" s="36"/>
      <c r="F4938" s="37" t="s">
        <v>1833</v>
      </c>
      <c r="G4938" s="37" t="s">
        <v>2388</v>
      </c>
      <c r="H4938" s="38">
        <v>0</v>
      </c>
      <c r="I4938" s="38">
        <v>35988260000</v>
      </c>
      <c r="J4938" s="38">
        <f t="shared" si="77"/>
        <v>-35988260000</v>
      </c>
      <c r="K4938" s="38"/>
      <c r="L4938" s="49"/>
      <c r="M4938" s="37" t="s">
        <v>4</v>
      </c>
      <c r="N4938" s="37" t="s">
        <v>5</v>
      </c>
      <c r="O4938" s="37" t="s">
        <v>6</v>
      </c>
      <c r="P4938" s="37" t="s">
        <v>7</v>
      </c>
      <c r="Q4938" s="37" t="s">
        <v>1723</v>
      </c>
      <c r="R4938" s="37" t="s">
        <v>1724</v>
      </c>
      <c r="S4938" s="37" t="s">
        <v>1941</v>
      </c>
      <c r="T4938" s="37" t="s">
        <v>1940</v>
      </c>
      <c r="U4938" s="1" t="e">
        <f>VLOOKUP(T4938,[2]VAT!$A:$D,1,0)</f>
        <v>#N/A</v>
      </c>
      <c r="V4938" s="37" t="s">
        <v>2</v>
      </c>
      <c r="W4938" s="37" t="s">
        <v>2</v>
      </c>
      <c r="X4938" t="e">
        <f>VLOOKUP(T4938,[3]رکوردها!$A:$B,2,0)</f>
        <v>#N/A</v>
      </c>
      <c r="Y4938" t="e">
        <f>VLOOKUP(T4938,[3]رکوردها!$A:$D,4,0)</f>
        <v>#N/A</v>
      </c>
      <c r="Z4938" t="e">
        <f>VLOOKUP(T4938,[3]رکوردها!$A:$C,3,0)</f>
        <v>#N/A</v>
      </c>
      <c r="AA4938" t="e">
        <f>VLOOKUP(T4938,[3]رکوردها!$A:$F,6,0)</f>
        <v>#N/A</v>
      </c>
      <c r="AB4938" t="e">
        <f>VLOOKUP(T4938,[3]رکوردها!$A:$E,5,0)</f>
        <v>#N/A</v>
      </c>
    </row>
    <row r="4939" spans="1:28" s="41" customFormat="1" hidden="1" x14ac:dyDescent="0.2">
      <c r="A4939" s="36">
        <v>175845</v>
      </c>
      <c r="B4939" s="36">
        <v>1646</v>
      </c>
      <c r="C4939" s="36">
        <v>1749</v>
      </c>
      <c r="D4939" s="36" t="str">
        <f>VLOOKUP(C4939,Piv.Analysis!A:AA,27,0)</f>
        <v>دریافت و پرداخت</v>
      </c>
      <c r="E4939" s="36"/>
      <c r="F4939" s="37" t="s">
        <v>1833</v>
      </c>
      <c r="G4939" s="37" t="s">
        <v>2389</v>
      </c>
      <c r="H4939" s="38">
        <v>0</v>
      </c>
      <c r="I4939" s="38">
        <v>6049500000</v>
      </c>
      <c r="J4939" s="38">
        <f t="shared" ref="J4939:J5002" si="78">H4939-I4939</f>
        <v>-6049500000</v>
      </c>
      <c r="K4939" s="38"/>
      <c r="L4939" s="49"/>
      <c r="M4939" s="37" t="s">
        <v>4</v>
      </c>
      <c r="N4939" s="37" t="s">
        <v>5</v>
      </c>
      <c r="O4939" s="37" t="s">
        <v>6</v>
      </c>
      <c r="P4939" s="37" t="s">
        <v>7</v>
      </c>
      <c r="Q4939" s="37" t="s">
        <v>1723</v>
      </c>
      <c r="R4939" s="37" t="s">
        <v>1724</v>
      </c>
      <c r="S4939" s="37" t="s">
        <v>1941</v>
      </c>
      <c r="T4939" s="37" t="s">
        <v>1940</v>
      </c>
      <c r="U4939" s="1" t="e">
        <f>VLOOKUP(T4939,[2]VAT!$A:$D,1,0)</f>
        <v>#N/A</v>
      </c>
      <c r="V4939" s="37" t="s">
        <v>2</v>
      </c>
      <c r="W4939" s="37" t="s">
        <v>2</v>
      </c>
      <c r="X4939" t="e">
        <f>VLOOKUP(T4939,[3]رکوردها!$A:$B,2,0)</f>
        <v>#N/A</v>
      </c>
      <c r="Y4939" t="e">
        <f>VLOOKUP(T4939,[3]رکوردها!$A:$D,4,0)</f>
        <v>#N/A</v>
      </c>
      <c r="Z4939" t="e">
        <f>VLOOKUP(T4939,[3]رکوردها!$A:$C,3,0)</f>
        <v>#N/A</v>
      </c>
      <c r="AA4939" t="e">
        <f>VLOOKUP(T4939,[3]رکوردها!$A:$F,6,0)</f>
        <v>#N/A</v>
      </c>
      <c r="AB4939" t="e">
        <f>VLOOKUP(T4939,[3]رکوردها!$A:$E,5,0)</f>
        <v>#N/A</v>
      </c>
    </row>
    <row r="4940" spans="1:28" s="41" customFormat="1" hidden="1" x14ac:dyDescent="0.2">
      <c r="A4940" s="36">
        <v>175846</v>
      </c>
      <c r="B4940" s="36">
        <v>1646</v>
      </c>
      <c r="C4940" s="36">
        <v>1749</v>
      </c>
      <c r="D4940" s="36" t="str">
        <f>VLOOKUP(C4940,Piv.Analysis!A:AA,27,0)</f>
        <v>دریافت و پرداخت</v>
      </c>
      <c r="E4940" s="36"/>
      <c r="F4940" s="37" t="s">
        <v>1833</v>
      </c>
      <c r="G4940" s="37" t="s">
        <v>2390</v>
      </c>
      <c r="H4940" s="38">
        <v>0</v>
      </c>
      <c r="I4940" s="38">
        <v>342151000</v>
      </c>
      <c r="J4940" s="38">
        <f t="shared" si="78"/>
        <v>-342151000</v>
      </c>
      <c r="K4940" s="38"/>
      <c r="L4940" s="49"/>
      <c r="M4940" s="37" t="s">
        <v>4</v>
      </c>
      <c r="N4940" s="37" t="s">
        <v>5</v>
      </c>
      <c r="O4940" s="37" t="s">
        <v>6</v>
      </c>
      <c r="P4940" s="37" t="s">
        <v>7</v>
      </c>
      <c r="Q4940" s="37" t="s">
        <v>1723</v>
      </c>
      <c r="R4940" s="37" t="s">
        <v>1724</v>
      </c>
      <c r="S4940" s="37" t="s">
        <v>1941</v>
      </c>
      <c r="T4940" s="37" t="s">
        <v>1940</v>
      </c>
      <c r="U4940" s="1" t="e">
        <f>VLOOKUP(T4940,[2]VAT!$A:$D,1,0)</f>
        <v>#N/A</v>
      </c>
      <c r="V4940" s="37" t="s">
        <v>2</v>
      </c>
      <c r="W4940" s="37" t="s">
        <v>2</v>
      </c>
      <c r="X4940" t="e">
        <f>VLOOKUP(T4940,[3]رکوردها!$A:$B,2,0)</f>
        <v>#N/A</v>
      </c>
      <c r="Y4940" t="e">
        <f>VLOOKUP(T4940,[3]رکوردها!$A:$D,4,0)</f>
        <v>#N/A</v>
      </c>
      <c r="Z4940" t="e">
        <f>VLOOKUP(T4940,[3]رکوردها!$A:$C,3,0)</f>
        <v>#N/A</v>
      </c>
      <c r="AA4940" t="e">
        <f>VLOOKUP(T4940,[3]رکوردها!$A:$F,6,0)</f>
        <v>#N/A</v>
      </c>
      <c r="AB4940" t="e">
        <f>VLOOKUP(T4940,[3]رکوردها!$A:$E,5,0)</f>
        <v>#N/A</v>
      </c>
    </row>
    <row r="4941" spans="1:28" s="41" customFormat="1" hidden="1" x14ac:dyDescent="0.2">
      <c r="A4941" s="36">
        <v>175997</v>
      </c>
      <c r="B4941" s="36">
        <v>1647</v>
      </c>
      <c r="C4941" s="36">
        <v>1763</v>
      </c>
      <c r="D4941" s="36" t="str">
        <f>VLOOKUP(C4941,Piv.Analysis!A:AA,27,0)</f>
        <v>دریافت و پرداخت</v>
      </c>
      <c r="E4941" s="36"/>
      <c r="F4941" s="37" t="s">
        <v>1833</v>
      </c>
      <c r="G4941" s="37" t="s">
        <v>2119</v>
      </c>
      <c r="H4941" s="38">
        <v>12000000000</v>
      </c>
      <c r="I4941" s="38">
        <v>0</v>
      </c>
      <c r="J4941" s="38">
        <f t="shared" si="78"/>
        <v>12000000000</v>
      </c>
      <c r="K4941" s="38"/>
      <c r="L4941" s="49"/>
      <c r="M4941" s="37" t="s">
        <v>4</v>
      </c>
      <c r="N4941" s="37" t="s">
        <v>5</v>
      </c>
      <c r="O4941" s="37" t="s">
        <v>6</v>
      </c>
      <c r="P4941" s="37" t="s">
        <v>7</v>
      </c>
      <c r="Q4941" s="37" t="s">
        <v>1723</v>
      </c>
      <c r="R4941" s="37" t="s">
        <v>1724</v>
      </c>
      <c r="S4941" s="37" t="s">
        <v>1941</v>
      </c>
      <c r="T4941" s="37" t="s">
        <v>1940</v>
      </c>
      <c r="U4941" s="1" t="e">
        <f>VLOOKUP(T4941,[2]VAT!$A:$D,1,0)</f>
        <v>#N/A</v>
      </c>
      <c r="V4941" s="37" t="s">
        <v>2</v>
      </c>
      <c r="W4941" s="37" t="s">
        <v>2</v>
      </c>
      <c r="X4941" t="e">
        <f>VLOOKUP(T4941,[3]رکوردها!$A:$B,2,0)</f>
        <v>#N/A</v>
      </c>
      <c r="Y4941" t="e">
        <f>VLOOKUP(T4941,[3]رکوردها!$A:$D,4,0)</f>
        <v>#N/A</v>
      </c>
      <c r="Z4941" t="e">
        <f>VLOOKUP(T4941,[3]رکوردها!$A:$C,3,0)</f>
        <v>#N/A</v>
      </c>
      <c r="AA4941" t="e">
        <f>VLOOKUP(T4941,[3]رکوردها!$A:$F,6,0)</f>
        <v>#N/A</v>
      </c>
      <c r="AB4941" t="e">
        <f>VLOOKUP(T4941,[3]رکوردها!$A:$E,5,0)</f>
        <v>#N/A</v>
      </c>
    </row>
    <row r="4942" spans="1:28" s="41" customFormat="1" hidden="1" x14ac:dyDescent="0.2">
      <c r="A4942" s="36">
        <v>175998</v>
      </c>
      <c r="B4942" s="36">
        <v>1647</v>
      </c>
      <c r="C4942" s="36">
        <v>1763</v>
      </c>
      <c r="D4942" s="36" t="str">
        <f>VLOOKUP(C4942,Piv.Analysis!A:AA,27,0)</f>
        <v>دریافت و پرداخت</v>
      </c>
      <c r="E4942" s="36"/>
      <c r="F4942" s="37" t="s">
        <v>1833</v>
      </c>
      <c r="G4942" s="37" t="s">
        <v>1834</v>
      </c>
      <c r="H4942" s="38">
        <v>8000000</v>
      </c>
      <c r="I4942" s="38">
        <v>0</v>
      </c>
      <c r="J4942" s="38">
        <f t="shared" si="78"/>
        <v>8000000</v>
      </c>
      <c r="K4942" s="38"/>
      <c r="L4942" s="49"/>
      <c r="M4942" s="37" t="s">
        <v>4</v>
      </c>
      <c r="N4942" s="37" t="s">
        <v>5</v>
      </c>
      <c r="O4942" s="37" t="s">
        <v>6</v>
      </c>
      <c r="P4942" s="37" t="s">
        <v>7</v>
      </c>
      <c r="Q4942" s="37" t="s">
        <v>1723</v>
      </c>
      <c r="R4942" s="37" t="s">
        <v>1724</v>
      </c>
      <c r="S4942" s="37" t="s">
        <v>1941</v>
      </c>
      <c r="T4942" s="37" t="s">
        <v>1940</v>
      </c>
      <c r="U4942" s="1" t="e">
        <f>VLOOKUP(T4942,[2]VAT!$A:$D,1,0)</f>
        <v>#N/A</v>
      </c>
      <c r="V4942" s="37" t="s">
        <v>2</v>
      </c>
      <c r="W4942" s="37" t="s">
        <v>2</v>
      </c>
      <c r="X4942" t="e">
        <f>VLOOKUP(T4942,[3]رکوردها!$A:$B,2,0)</f>
        <v>#N/A</v>
      </c>
      <c r="Y4942" t="e">
        <f>VLOOKUP(T4942,[3]رکوردها!$A:$D,4,0)</f>
        <v>#N/A</v>
      </c>
      <c r="Z4942" t="e">
        <f>VLOOKUP(T4942,[3]رکوردها!$A:$C,3,0)</f>
        <v>#N/A</v>
      </c>
      <c r="AA4942" t="e">
        <f>VLOOKUP(T4942,[3]رکوردها!$A:$F,6,0)</f>
        <v>#N/A</v>
      </c>
      <c r="AB4942" t="e">
        <f>VLOOKUP(T4942,[3]رکوردها!$A:$E,5,0)</f>
        <v>#N/A</v>
      </c>
    </row>
    <row r="4943" spans="1:28" s="41" customFormat="1" hidden="1" x14ac:dyDescent="0.2">
      <c r="A4943" s="36">
        <v>176001</v>
      </c>
      <c r="B4943" s="36">
        <v>1647</v>
      </c>
      <c r="C4943" s="36">
        <v>1763</v>
      </c>
      <c r="D4943" s="36" t="str">
        <f>VLOOKUP(C4943,Piv.Analysis!A:AA,27,0)</f>
        <v>دریافت و پرداخت</v>
      </c>
      <c r="E4943" s="36"/>
      <c r="F4943" s="37" t="s">
        <v>1833</v>
      </c>
      <c r="G4943" s="37" t="s">
        <v>2120</v>
      </c>
      <c r="H4943" s="38">
        <v>130000000</v>
      </c>
      <c r="I4943" s="38">
        <v>0</v>
      </c>
      <c r="J4943" s="38">
        <f t="shared" si="78"/>
        <v>130000000</v>
      </c>
      <c r="K4943" s="38"/>
      <c r="L4943" s="49"/>
      <c r="M4943" s="37" t="s">
        <v>4</v>
      </c>
      <c r="N4943" s="37" t="s">
        <v>5</v>
      </c>
      <c r="O4943" s="37" t="s">
        <v>6</v>
      </c>
      <c r="P4943" s="37" t="s">
        <v>7</v>
      </c>
      <c r="Q4943" s="37" t="s">
        <v>1723</v>
      </c>
      <c r="R4943" s="37" t="s">
        <v>1724</v>
      </c>
      <c r="S4943" s="37" t="s">
        <v>1941</v>
      </c>
      <c r="T4943" s="37" t="s">
        <v>1940</v>
      </c>
      <c r="U4943" s="1" t="e">
        <f>VLOOKUP(T4943,[2]VAT!$A:$D,1,0)</f>
        <v>#N/A</v>
      </c>
      <c r="V4943" s="37" t="s">
        <v>2</v>
      </c>
      <c r="W4943" s="37" t="s">
        <v>2</v>
      </c>
      <c r="X4943" t="e">
        <f>VLOOKUP(T4943,[3]رکوردها!$A:$B,2,0)</f>
        <v>#N/A</v>
      </c>
      <c r="Y4943" t="e">
        <f>VLOOKUP(T4943,[3]رکوردها!$A:$D,4,0)</f>
        <v>#N/A</v>
      </c>
      <c r="Z4943" t="e">
        <f>VLOOKUP(T4943,[3]رکوردها!$A:$C,3,0)</f>
        <v>#N/A</v>
      </c>
      <c r="AA4943" t="e">
        <f>VLOOKUP(T4943,[3]رکوردها!$A:$F,6,0)</f>
        <v>#N/A</v>
      </c>
      <c r="AB4943" t="e">
        <f>VLOOKUP(T4943,[3]رکوردها!$A:$E,5,0)</f>
        <v>#N/A</v>
      </c>
    </row>
    <row r="4944" spans="1:28" s="41" customFormat="1" hidden="1" x14ac:dyDescent="0.2">
      <c r="A4944" s="36">
        <v>176005</v>
      </c>
      <c r="B4944" s="36">
        <v>1647</v>
      </c>
      <c r="C4944" s="36">
        <v>1763</v>
      </c>
      <c r="D4944" s="36" t="str">
        <f>VLOOKUP(C4944,Piv.Analysis!A:AA,27,0)</f>
        <v>دریافت و پرداخت</v>
      </c>
      <c r="E4944" s="36"/>
      <c r="F4944" s="37" t="s">
        <v>1833</v>
      </c>
      <c r="G4944" s="37" t="s">
        <v>2121</v>
      </c>
      <c r="H4944" s="38">
        <v>71184000</v>
      </c>
      <c r="I4944" s="38">
        <v>0</v>
      </c>
      <c r="J4944" s="38">
        <f t="shared" si="78"/>
        <v>71184000</v>
      </c>
      <c r="K4944" s="38"/>
      <c r="L4944" s="49"/>
      <c r="M4944" s="37" t="s">
        <v>4</v>
      </c>
      <c r="N4944" s="37" t="s">
        <v>5</v>
      </c>
      <c r="O4944" s="37" t="s">
        <v>6</v>
      </c>
      <c r="P4944" s="37" t="s">
        <v>7</v>
      </c>
      <c r="Q4944" s="37" t="s">
        <v>1723</v>
      </c>
      <c r="R4944" s="37" t="s">
        <v>1724</v>
      </c>
      <c r="S4944" s="37" t="s">
        <v>1941</v>
      </c>
      <c r="T4944" s="37" t="s">
        <v>1940</v>
      </c>
      <c r="U4944" s="1" t="e">
        <f>VLOOKUP(T4944,[2]VAT!$A:$D,1,0)</f>
        <v>#N/A</v>
      </c>
      <c r="V4944" s="37" t="s">
        <v>2</v>
      </c>
      <c r="W4944" s="37" t="s">
        <v>2</v>
      </c>
      <c r="X4944" t="e">
        <f>VLOOKUP(T4944,[3]رکوردها!$A:$B,2,0)</f>
        <v>#N/A</v>
      </c>
      <c r="Y4944" t="e">
        <f>VLOOKUP(T4944,[3]رکوردها!$A:$D,4,0)</f>
        <v>#N/A</v>
      </c>
      <c r="Z4944" t="e">
        <f>VLOOKUP(T4944,[3]رکوردها!$A:$C,3,0)</f>
        <v>#N/A</v>
      </c>
      <c r="AA4944" t="e">
        <f>VLOOKUP(T4944,[3]رکوردها!$A:$F,6,0)</f>
        <v>#N/A</v>
      </c>
      <c r="AB4944" t="e">
        <f>VLOOKUP(T4944,[3]رکوردها!$A:$E,5,0)</f>
        <v>#N/A</v>
      </c>
    </row>
    <row r="4945" spans="1:28" s="41" customFormat="1" hidden="1" x14ac:dyDescent="0.2">
      <c r="A4945" s="36">
        <v>176007</v>
      </c>
      <c r="B4945" s="36">
        <v>1647</v>
      </c>
      <c r="C4945" s="36">
        <v>1763</v>
      </c>
      <c r="D4945" s="36" t="str">
        <f>VLOOKUP(C4945,Piv.Analysis!A:AA,27,0)</f>
        <v>دریافت و پرداخت</v>
      </c>
      <c r="E4945" s="36"/>
      <c r="F4945" s="37" t="s">
        <v>1833</v>
      </c>
      <c r="G4945" s="37" t="s">
        <v>2122</v>
      </c>
      <c r="H4945" s="38">
        <v>93926949</v>
      </c>
      <c r="I4945" s="38">
        <v>0</v>
      </c>
      <c r="J4945" s="38">
        <f t="shared" si="78"/>
        <v>93926949</v>
      </c>
      <c r="K4945" s="38"/>
      <c r="L4945" s="49"/>
      <c r="M4945" s="37" t="s">
        <v>4</v>
      </c>
      <c r="N4945" s="37" t="s">
        <v>5</v>
      </c>
      <c r="O4945" s="37" t="s">
        <v>6</v>
      </c>
      <c r="P4945" s="37" t="s">
        <v>7</v>
      </c>
      <c r="Q4945" s="37" t="s">
        <v>1723</v>
      </c>
      <c r="R4945" s="37" t="s">
        <v>1724</v>
      </c>
      <c r="S4945" s="37" t="s">
        <v>1941</v>
      </c>
      <c r="T4945" s="37" t="s">
        <v>1940</v>
      </c>
      <c r="U4945" s="1" t="e">
        <f>VLOOKUP(T4945,[2]VAT!$A:$D,1,0)</f>
        <v>#N/A</v>
      </c>
      <c r="V4945" s="37" t="s">
        <v>2</v>
      </c>
      <c r="W4945" s="37" t="s">
        <v>2</v>
      </c>
      <c r="X4945" t="e">
        <f>VLOOKUP(T4945,[3]رکوردها!$A:$B,2,0)</f>
        <v>#N/A</v>
      </c>
      <c r="Y4945" t="e">
        <f>VLOOKUP(T4945,[3]رکوردها!$A:$D,4,0)</f>
        <v>#N/A</v>
      </c>
      <c r="Z4945" t="e">
        <f>VLOOKUP(T4945,[3]رکوردها!$A:$C,3,0)</f>
        <v>#N/A</v>
      </c>
      <c r="AA4945" t="e">
        <f>VLOOKUP(T4945,[3]رکوردها!$A:$F,6,0)</f>
        <v>#N/A</v>
      </c>
      <c r="AB4945" t="e">
        <f>VLOOKUP(T4945,[3]رکوردها!$A:$E,5,0)</f>
        <v>#N/A</v>
      </c>
    </row>
    <row r="4946" spans="1:28" s="41" customFormat="1" hidden="1" x14ac:dyDescent="0.2">
      <c r="A4946" s="36">
        <v>176009</v>
      </c>
      <c r="B4946" s="36">
        <v>1647</v>
      </c>
      <c r="C4946" s="36">
        <v>1763</v>
      </c>
      <c r="D4946" s="36" t="str">
        <f>VLOOKUP(C4946,Piv.Analysis!A:AA,27,0)</f>
        <v>دریافت و پرداخت</v>
      </c>
      <c r="E4946" s="36"/>
      <c r="F4946" s="37" t="s">
        <v>1833</v>
      </c>
      <c r="G4946" s="37" t="s">
        <v>2123</v>
      </c>
      <c r="H4946" s="38">
        <v>67502064</v>
      </c>
      <c r="I4946" s="38">
        <v>0</v>
      </c>
      <c r="J4946" s="38">
        <f t="shared" si="78"/>
        <v>67502064</v>
      </c>
      <c r="K4946" s="38"/>
      <c r="L4946" s="49"/>
      <c r="M4946" s="37" t="s">
        <v>4</v>
      </c>
      <c r="N4946" s="37" t="s">
        <v>5</v>
      </c>
      <c r="O4946" s="37" t="s">
        <v>6</v>
      </c>
      <c r="P4946" s="37" t="s">
        <v>7</v>
      </c>
      <c r="Q4946" s="37" t="s">
        <v>1723</v>
      </c>
      <c r="R4946" s="37" t="s">
        <v>1724</v>
      </c>
      <c r="S4946" s="37" t="s">
        <v>1941</v>
      </c>
      <c r="T4946" s="37" t="s">
        <v>1940</v>
      </c>
      <c r="U4946" s="1" t="e">
        <f>VLOOKUP(T4946,[2]VAT!$A:$D,1,0)</f>
        <v>#N/A</v>
      </c>
      <c r="V4946" s="37" t="s">
        <v>2</v>
      </c>
      <c r="W4946" s="37" t="s">
        <v>2</v>
      </c>
      <c r="X4946" t="e">
        <f>VLOOKUP(T4946,[3]رکوردها!$A:$B,2,0)</f>
        <v>#N/A</v>
      </c>
      <c r="Y4946" t="e">
        <f>VLOOKUP(T4946,[3]رکوردها!$A:$D,4,0)</f>
        <v>#N/A</v>
      </c>
      <c r="Z4946" t="e">
        <f>VLOOKUP(T4946,[3]رکوردها!$A:$C,3,0)</f>
        <v>#N/A</v>
      </c>
      <c r="AA4946" t="e">
        <f>VLOOKUP(T4946,[3]رکوردها!$A:$F,6,0)</f>
        <v>#N/A</v>
      </c>
      <c r="AB4946" t="e">
        <f>VLOOKUP(T4946,[3]رکوردها!$A:$E,5,0)</f>
        <v>#N/A</v>
      </c>
    </row>
    <row r="4947" spans="1:28" s="41" customFormat="1" hidden="1" x14ac:dyDescent="0.2">
      <c r="A4947" s="36">
        <v>176011</v>
      </c>
      <c r="B4947" s="36">
        <v>1647</v>
      </c>
      <c r="C4947" s="36">
        <v>1763</v>
      </c>
      <c r="D4947" s="36" t="str">
        <f>VLOOKUP(C4947,Piv.Analysis!A:AA,27,0)</f>
        <v>دریافت و پرداخت</v>
      </c>
      <c r="E4947" s="36"/>
      <c r="F4947" s="37" t="s">
        <v>1833</v>
      </c>
      <c r="G4947" s="37" t="s">
        <v>2124</v>
      </c>
      <c r="H4947" s="38">
        <v>120671256</v>
      </c>
      <c r="I4947" s="38">
        <v>0</v>
      </c>
      <c r="J4947" s="38">
        <f t="shared" si="78"/>
        <v>120671256</v>
      </c>
      <c r="K4947" s="38"/>
      <c r="L4947" s="49"/>
      <c r="M4947" s="37" t="s">
        <v>4</v>
      </c>
      <c r="N4947" s="37" t="s">
        <v>5</v>
      </c>
      <c r="O4947" s="37" t="s">
        <v>6</v>
      </c>
      <c r="P4947" s="37" t="s">
        <v>7</v>
      </c>
      <c r="Q4947" s="37" t="s">
        <v>1723</v>
      </c>
      <c r="R4947" s="37" t="s">
        <v>1724</v>
      </c>
      <c r="S4947" s="37" t="s">
        <v>1941</v>
      </c>
      <c r="T4947" s="37" t="s">
        <v>1940</v>
      </c>
      <c r="U4947" s="1" t="e">
        <f>VLOOKUP(T4947,[2]VAT!$A:$D,1,0)</f>
        <v>#N/A</v>
      </c>
      <c r="V4947" s="37" t="s">
        <v>2</v>
      </c>
      <c r="W4947" s="37" t="s">
        <v>2</v>
      </c>
      <c r="X4947" t="e">
        <f>VLOOKUP(T4947,[3]رکوردها!$A:$B,2,0)</f>
        <v>#N/A</v>
      </c>
      <c r="Y4947" t="e">
        <f>VLOOKUP(T4947,[3]رکوردها!$A:$D,4,0)</f>
        <v>#N/A</v>
      </c>
      <c r="Z4947" t="e">
        <f>VLOOKUP(T4947,[3]رکوردها!$A:$C,3,0)</f>
        <v>#N/A</v>
      </c>
      <c r="AA4947" t="e">
        <f>VLOOKUP(T4947,[3]رکوردها!$A:$F,6,0)</f>
        <v>#N/A</v>
      </c>
      <c r="AB4947" t="e">
        <f>VLOOKUP(T4947,[3]رکوردها!$A:$E,5,0)</f>
        <v>#N/A</v>
      </c>
    </row>
    <row r="4948" spans="1:28" s="41" customFormat="1" hidden="1" x14ac:dyDescent="0.2">
      <c r="A4948" s="36">
        <v>176013</v>
      </c>
      <c r="B4948" s="36">
        <v>1647</v>
      </c>
      <c r="C4948" s="36">
        <v>1763</v>
      </c>
      <c r="D4948" s="36" t="str">
        <f>VLOOKUP(C4948,Piv.Analysis!A:AA,27,0)</f>
        <v>دریافت و پرداخت</v>
      </c>
      <c r="E4948" s="36"/>
      <c r="F4948" s="37" t="s">
        <v>1833</v>
      </c>
      <c r="G4948" s="37" t="s">
        <v>2125</v>
      </c>
      <c r="H4948" s="38">
        <v>4261518083</v>
      </c>
      <c r="I4948" s="38">
        <v>0</v>
      </c>
      <c r="J4948" s="38">
        <f t="shared" si="78"/>
        <v>4261518083</v>
      </c>
      <c r="K4948" s="38"/>
      <c r="L4948" s="49"/>
      <c r="M4948" s="37" t="s">
        <v>4</v>
      </c>
      <c r="N4948" s="37" t="s">
        <v>5</v>
      </c>
      <c r="O4948" s="37" t="s">
        <v>6</v>
      </c>
      <c r="P4948" s="37" t="s">
        <v>7</v>
      </c>
      <c r="Q4948" s="37" t="s">
        <v>1723</v>
      </c>
      <c r="R4948" s="37" t="s">
        <v>1724</v>
      </c>
      <c r="S4948" s="37" t="s">
        <v>1941</v>
      </c>
      <c r="T4948" s="37" t="s">
        <v>1940</v>
      </c>
      <c r="U4948" s="1" t="e">
        <f>VLOOKUP(T4948,[2]VAT!$A:$D,1,0)</f>
        <v>#N/A</v>
      </c>
      <c r="V4948" s="37" t="s">
        <v>2</v>
      </c>
      <c r="W4948" s="37" t="s">
        <v>2</v>
      </c>
      <c r="X4948" t="e">
        <f>VLOOKUP(T4948,[3]رکوردها!$A:$B,2,0)</f>
        <v>#N/A</v>
      </c>
      <c r="Y4948" t="e">
        <f>VLOOKUP(T4948,[3]رکوردها!$A:$D,4,0)</f>
        <v>#N/A</v>
      </c>
      <c r="Z4948" t="e">
        <f>VLOOKUP(T4948,[3]رکوردها!$A:$C,3,0)</f>
        <v>#N/A</v>
      </c>
      <c r="AA4948" t="e">
        <f>VLOOKUP(T4948,[3]رکوردها!$A:$F,6,0)</f>
        <v>#N/A</v>
      </c>
      <c r="AB4948" t="e">
        <f>VLOOKUP(T4948,[3]رکوردها!$A:$E,5,0)</f>
        <v>#N/A</v>
      </c>
    </row>
    <row r="4949" spans="1:28" s="41" customFormat="1" hidden="1" x14ac:dyDescent="0.2">
      <c r="A4949" s="36">
        <v>176053</v>
      </c>
      <c r="B4949" s="36">
        <v>1653</v>
      </c>
      <c r="C4949" s="36">
        <v>1766</v>
      </c>
      <c r="D4949" s="36" t="str">
        <f>VLOOKUP(C4949,Piv.Analysis!A:AA,27,0)</f>
        <v>دریافت و پرداخت</v>
      </c>
      <c r="E4949" s="36"/>
      <c r="F4949" s="37" t="s">
        <v>144</v>
      </c>
      <c r="G4949" s="37" t="s">
        <v>2391</v>
      </c>
      <c r="H4949" s="38">
        <v>0</v>
      </c>
      <c r="I4949" s="38">
        <v>3389847680</v>
      </c>
      <c r="J4949" s="38">
        <f t="shared" si="78"/>
        <v>-3389847680</v>
      </c>
      <c r="K4949" s="38"/>
      <c r="L4949" s="49"/>
      <c r="M4949" s="37" t="s">
        <v>4</v>
      </c>
      <c r="N4949" s="37" t="s">
        <v>5</v>
      </c>
      <c r="O4949" s="37" t="s">
        <v>6</v>
      </c>
      <c r="P4949" s="37" t="s">
        <v>7</v>
      </c>
      <c r="Q4949" s="37" t="s">
        <v>1723</v>
      </c>
      <c r="R4949" s="37" t="s">
        <v>1724</v>
      </c>
      <c r="S4949" s="37" t="s">
        <v>1941</v>
      </c>
      <c r="T4949" s="37" t="s">
        <v>1940</v>
      </c>
      <c r="U4949" s="1" t="e">
        <f>VLOOKUP(T4949,[2]VAT!$A:$D,1,0)</f>
        <v>#N/A</v>
      </c>
      <c r="V4949" s="37" t="s">
        <v>2</v>
      </c>
      <c r="W4949" s="37" t="s">
        <v>2</v>
      </c>
      <c r="X4949" t="e">
        <f>VLOOKUP(T4949,[3]رکوردها!$A:$B,2,0)</f>
        <v>#N/A</v>
      </c>
      <c r="Y4949" t="e">
        <f>VLOOKUP(T4949,[3]رکوردها!$A:$D,4,0)</f>
        <v>#N/A</v>
      </c>
      <c r="Z4949" t="e">
        <f>VLOOKUP(T4949,[3]رکوردها!$A:$C,3,0)</f>
        <v>#N/A</v>
      </c>
      <c r="AA4949" t="e">
        <f>VLOOKUP(T4949,[3]رکوردها!$A:$F,6,0)</f>
        <v>#N/A</v>
      </c>
      <c r="AB4949" t="e">
        <f>VLOOKUP(T4949,[3]رکوردها!$A:$E,5,0)</f>
        <v>#N/A</v>
      </c>
    </row>
    <row r="4950" spans="1:28" s="41" customFormat="1" hidden="1" x14ac:dyDescent="0.2">
      <c r="A4950" s="36">
        <v>176054</v>
      </c>
      <c r="B4950" s="36">
        <v>1653</v>
      </c>
      <c r="C4950" s="36">
        <v>1766</v>
      </c>
      <c r="D4950" s="36" t="str">
        <f>VLOOKUP(C4950,Piv.Analysis!A:AA,27,0)</f>
        <v>دریافت و پرداخت</v>
      </c>
      <c r="E4950" s="36"/>
      <c r="F4950" s="37" t="s">
        <v>144</v>
      </c>
      <c r="G4950" s="37" t="s">
        <v>2392</v>
      </c>
      <c r="H4950" s="38">
        <v>0</v>
      </c>
      <c r="I4950" s="38">
        <v>433994400</v>
      </c>
      <c r="J4950" s="38">
        <f t="shared" si="78"/>
        <v>-433994400</v>
      </c>
      <c r="K4950" s="38"/>
      <c r="L4950" s="49"/>
      <c r="M4950" s="37" t="s">
        <v>4</v>
      </c>
      <c r="N4950" s="37" t="s">
        <v>5</v>
      </c>
      <c r="O4950" s="37" t="s">
        <v>6</v>
      </c>
      <c r="P4950" s="37" t="s">
        <v>7</v>
      </c>
      <c r="Q4950" s="37" t="s">
        <v>1723</v>
      </c>
      <c r="R4950" s="37" t="s">
        <v>1724</v>
      </c>
      <c r="S4950" s="37" t="s">
        <v>1941</v>
      </c>
      <c r="T4950" s="37" t="s">
        <v>1940</v>
      </c>
      <c r="U4950" s="1" t="e">
        <f>VLOOKUP(T4950,[2]VAT!$A:$D,1,0)</f>
        <v>#N/A</v>
      </c>
      <c r="V4950" s="37" t="s">
        <v>2</v>
      </c>
      <c r="W4950" s="37" t="s">
        <v>2</v>
      </c>
      <c r="X4950" t="e">
        <f>VLOOKUP(T4950,[3]رکوردها!$A:$B,2,0)</f>
        <v>#N/A</v>
      </c>
      <c r="Y4950" t="e">
        <f>VLOOKUP(T4950,[3]رکوردها!$A:$D,4,0)</f>
        <v>#N/A</v>
      </c>
      <c r="Z4950" t="e">
        <f>VLOOKUP(T4950,[3]رکوردها!$A:$C,3,0)</f>
        <v>#N/A</v>
      </c>
      <c r="AA4950" t="e">
        <f>VLOOKUP(T4950,[3]رکوردها!$A:$F,6,0)</f>
        <v>#N/A</v>
      </c>
      <c r="AB4950" t="e">
        <f>VLOOKUP(T4950,[3]رکوردها!$A:$E,5,0)</f>
        <v>#N/A</v>
      </c>
    </row>
    <row r="4951" spans="1:28" s="41" customFormat="1" hidden="1" x14ac:dyDescent="0.2">
      <c r="A4951" s="36">
        <v>176055</v>
      </c>
      <c r="B4951" s="36">
        <v>1653</v>
      </c>
      <c r="C4951" s="36">
        <v>1766</v>
      </c>
      <c r="D4951" s="36" t="str">
        <f>VLOOKUP(C4951,Piv.Analysis!A:AA,27,0)</f>
        <v>دریافت و پرداخت</v>
      </c>
      <c r="E4951" s="36"/>
      <c r="F4951" s="37" t="s">
        <v>144</v>
      </c>
      <c r="G4951" s="37" t="s">
        <v>2393</v>
      </c>
      <c r="H4951" s="38">
        <v>0</v>
      </c>
      <c r="I4951" s="38">
        <v>1504636000</v>
      </c>
      <c r="J4951" s="38">
        <f t="shared" si="78"/>
        <v>-1504636000</v>
      </c>
      <c r="K4951" s="38"/>
      <c r="L4951" s="49"/>
      <c r="M4951" s="37" t="s">
        <v>4</v>
      </c>
      <c r="N4951" s="37" t="s">
        <v>5</v>
      </c>
      <c r="O4951" s="37" t="s">
        <v>6</v>
      </c>
      <c r="P4951" s="37" t="s">
        <v>7</v>
      </c>
      <c r="Q4951" s="37" t="s">
        <v>1723</v>
      </c>
      <c r="R4951" s="37" t="s">
        <v>1724</v>
      </c>
      <c r="S4951" s="37" t="s">
        <v>1941</v>
      </c>
      <c r="T4951" s="37" t="s">
        <v>1940</v>
      </c>
      <c r="U4951" s="1" t="e">
        <f>VLOOKUP(T4951,[2]VAT!$A:$D,1,0)</f>
        <v>#N/A</v>
      </c>
      <c r="V4951" s="37" t="s">
        <v>2</v>
      </c>
      <c r="W4951" s="37" t="s">
        <v>2</v>
      </c>
      <c r="X4951" t="e">
        <f>VLOOKUP(T4951,[3]رکوردها!$A:$B,2,0)</f>
        <v>#N/A</v>
      </c>
      <c r="Y4951" t="e">
        <f>VLOOKUP(T4951,[3]رکوردها!$A:$D,4,0)</f>
        <v>#N/A</v>
      </c>
      <c r="Z4951" t="e">
        <f>VLOOKUP(T4951,[3]رکوردها!$A:$C,3,0)</f>
        <v>#N/A</v>
      </c>
      <c r="AA4951" t="e">
        <f>VLOOKUP(T4951,[3]رکوردها!$A:$F,6,0)</f>
        <v>#N/A</v>
      </c>
      <c r="AB4951" t="e">
        <f>VLOOKUP(T4951,[3]رکوردها!$A:$E,5,0)</f>
        <v>#N/A</v>
      </c>
    </row>
    <row r="4952" spans="1:28" s="41" customFormat="1" hidden="1" x14ac:dyDescent="0.2">
      <c r="A4952" s="36">
        <v>176056</v>
      </c>
      <c r="B4952" s="36">
        <v>1653</v>
      </c>
      <c r="C4952" s="36">
        <v>1766</v>
      </c>
      <c r="D4952" s="36" t="str">
        <f>VLOOKUP(C4952,Piv.Analysis!A:AA,27,0)</f>
        <v>دریافت و پرداخت</v>
      </c>
      <c r="E4952" s="36"/>
      <c r="F4952" s="37" t="s">
        <v>144</v>
      </c>
      <c r="G4952" s="37" t="s">
        <v>145</v>
      </c>
      <c r="H4952" s="38">
        <v>0</v>
      </c>
      <c r="I4952" s="38">
        <v>166887000</v>
      </c>
      <c r="J4952" s="38">
        <f t="shared" si="78"/>
        <v>-166887000</v>
      </c>
      <c r="K4952" s="38"/>
      <c r="L4952" s="49"/>
      <c r="M4952" s="37" t="s">
        <v>4</v>
      </c>
      <c r="N4952" s="37" t="s">
        <v>5</v>
      </c>
      <c r="O4952" s="37" t="s">
        <v>6</v>
      </c>
      <c r="P4952" s="37" t="s">
        <v>7</v>
      </c>
      <c r="Q4952" s="37" t="s">
        <v>1723</v>
      </c>
      <c r="R4952" s="37" t="s">
        <v>1724</v>
      </c>
      <c r="S4952" s="37" t="s">
        <v>1941</v>
      </c>
      <c r="T4952" s="37" t="s">
        <v>1940</v>
      </c>
      <c r="U4952" s="1" t="e">
        <f>VLOOKUP(T4952,[2]VAT!$A:$D,1,0)</f>
        <v>#N/A</v>
      </c>
      <c r="V4952" s="37" t="s">
        <v>2</v>
      </c>
      <c r="W4952" s="37" t="s">
        <v>2</v>
      </c>
      <c r="X4952" t="e">
        <f>VLOOKUP(T4952,[3]رکوردها!$A:$B,2,0)</f>
        <v>#N/A</v>
      </c>
      <c r="Y4952" t="e">
        <f>VLOOKUP(T4952,[3]رکوردها!$A:$D,4,0)</f>
        <v>#N/A</v>
      </c>
      <c r="Z4952" t="e">
        <f>VLOOKUP(T4952,[3]رکوردها!$A:$C,3,0)</f>
        <v>#N/A</v>
      </c>
      <c r="AA4952" t="e">
        <f>VLOOKUP(T4952,[3]رکوردها!$A:$F,6,0)</f>
        <v>#N/A</v>
      </c>
      <c r="AB4952" t="e">
        <f>VLOOKUP(T4952,[3]رکوردها!$A:$E,5,0)</f>
        <v>#N/A</v>
      </c>
    </row>
    <row r="4953" spans="1:28" s="41" customFormat="1" hidden="1" x14ac:dyDescent="0.2">
      <c r="A4953" s="36">
        <v>176057</v>
      </c>
      <c r="B4953" s="36">
        <v>1653</v>
      </c>
      <c r="C4953" s="36">
        <v>1766</v>
      </c>
      <c r="D4953" s="36" t="str">
        <f>VLOOKUP(C4953,Piv.Analysis!A:AA,27,0)</f>
        <v>دریافت و پرداخت</v>
      </c>
      <c r="E4953" s="36"/>
      <c r="F4953" s="37" t="s">
        <v>144</v>
      </c>
      <c r="G4953" s="37" t="s">
        <v>146</v>
      </c>
      <c r="H4953" s="38">
        <v>0</v>
      </c>
      <c r="I4953" s="38">
        <v>59000000</v>
      </c>
      <c r="J4953" s="38">
        <f t="shared" si="78"/>
        <v>-59000000</v>
      </c>
      <c r="K4953" s="38"/>
      <c r="L4953" s="49"/>
      <c r="M4953" s="37" t="s">
        <v>4</v>
      </c>
      <c r="N4953" s="37" t="s">
        <v>5</v>
      </c>
      <c r="O4953" s="37" t="s">
        <v>6</v>
      </c>
      <c r="P4953" s="37" t="s">
        <v>7</v>
      </c>
      <c r="Q4953" s="37" t="s">
        <v>1723</v>
      </c>
      <c r="R4953" s="37" t="s">
        <v>1724</v>
      </c>
      <c r="S4953" s="37" t="s">
        <v>1941</v>
      </c>
      <c r="T4953" s="37" t="s">
        <v>1940</v>
      </c>
      <c r="U4953" s="1" t="e">
        <f>VLOOKUP(T4953,[2]VAT!$A:$D,1,0)</f>
        <v>#N/A</v>
      </c>
      <c r="V4953" s="37" t="s">
        <v>2</v>
      </c>
      <c r="W4953" s="37" t="s">
        <v>2</v>
      </c>
      <c r="X4953" t="e">
        <f>VLOOKUP(T4953,[3]رکوردها!$A:$B,2,0)</f>
        <v>#N/A</v>
      </c>
      <c r="Y4953" t="e">
        <f>VLOOKUP(T4953,[3]رکوردها!$A:$D,4,0)</f>
        <v>#N/A</v>
      </c>
      <c r="Z4953" t="e">
        <f>VLOOKUP(T4953,[3]رکوردها!$A:$C,3,0)</f>
        <v>#N/A</v>
      </c>
      <c r="AA4953" t="e">
        <f>VLOOKUP(T4953,[3]رکوردها!$A:$F,6,0)</f>
        <v>#N/A</v>
      </c>
      <c r="AB4953" t="e">
        <f>VLOOKUP(T4953,[3]رکوردها!$A:$E,5,0)</f>
        <v>#N/A</v>
      </c>
    </row>
    <row r="4954" spans="1:28" s="41" customFormat="1" hidden="1" x14ac:dyDescent="0.2">
      <c r="A4954" s="36">
        <v>176060</v>
      </c>
      <c r="B4954" s="36">
        <v>1654</v>
      </c>
      <c r="C4954" s="36">
        <v>1768</v>
      </c>
      <c r="D4954" s="39" t="s">
        <v>5175</v>
      </c>
      <c r="E4954" s="36"/>
      <c r="F4954" s="37" t="s">
        <v>144</v>
      </c>
      <c r="G4954" s="37" t="s">
        <v>2129</v>
      </c>
      <c r="H4954" s="38">
        <v>492687555</v>
      </c>
      <c r="I4954" s="38">
        <v>0</v>
      </c>
      <c r="J4954" s="38">
        <f t="shared" si="78"/>
        <v>492687555</v>
      </c>
      <c r="K4954" s="38"/>
      <c r="L4954" s="49"/>
      <c r="M4954" s="37" t="s">
        <v>4</v>
      </c>
      <c r="N4954" s="37" t="s">
        <v>5</v>
      </c>
      <c r="O4954" s="37" t="s">
        <v>6</v>
      </c>
      <c r="P4954" s="37" t="s">
        <v>7</v>
      </c>
      <c r="Q4954" s="37" t="s">
        <v>1723</v>
      </c>
      <c r="R4954" s="37" t="s">
        <v>1724</v>
      </c>
      <c r="S4954" s="37" t="s">
        <v>1941</v>
      </c>
      <c r="T4954" s="37" t="s">
        <v>1940</v>
      </c>
      <c r="U4954" s="1" t="e">
        <f>VLOOKUP(T4954,[2]VAT!$A:$D,1,0)</f>
        <v>#N/A</v>
      </c>
      <c r="V4954" s="37" t="s">
        <v>2</v>
      </c>
      <c r="W4954" s="37" t="s">
        <v>2</v>
      </c>
      <c r="X4954" t="e">
        <f>VLOOKUP(T4954,[3]رکوردها!$A:$B,2,0)</f>
        <v>#N/A</v>
      </c>
      <c r="Y4954" t="e">
        <f>VLOOKUP(T4954,[3]رکوردها!$A:$D,4,0)</f>
        <v>#N/A</v>
      </c>
      <c r="Z4954" t="e">
        <f>VLOOKUP(T4954,[3]رکوردها!$A:$C,3,0)</f>
        <v>#N/A</v>
      </c>
      <c r="AA4954" t="e">
        <f>VLOOKUP(T4954,[3]رکوردها!$A:$F,6,0)</f>
        <v>#N/A</v>
      </c>
      <c r="AB4954" t="e">
        <f>VLOOKUP(T4954,[3]رکوردها!$A:$E,5,0)</f>
        <v>#N/A</v>
      </c>
    </row>
    <row r="4955" spans="1:28" s="41" customFormat="1" hidden="1" x14ac:dyDescent="0.2">
      <c r="A4955" s="36">
        <v>176064</v>
      </c>
      <c r="B4955" s="36">
        <v>1654</v>
      </c>
      <c r="C4955" s="36">
        <v>1768</v>
      </c>
      <c r="D4955" s="39" t="s">
        <v>5175</v>
      </c>
      <c r="E4955" s="36"/>
      <c r="F4955" s="37" t="s">
        <v>144</v>
      </c>
      <c r="G4955" s="37" t="s">
        <v>2131</v>
      </c>
      <c r="H4955" s="38">
        <v>100000000000</v>
      </c>
      <c r="I4955" s="38">
        <v>0</v>
      </c>
      <c r="J4955" s="38">
        <f t="shared" si="78"/>
        <v>100000000000</v>
      </c>
      <c r="K4955" s="38"/>
      <c r="L4955" s="49"/>
      <c r="M4955" s="37" t="s">
        <v>4</v>
      </c>
      <c r="N4955" s="37" t="s">
        <v>5</v>
      </c>
      <c r="O4955" s="37" t="s">
        <v>6</v>
      </c>
      <c r="P4955" s="37" t="s">
        <v>7</v>
      </c>
      <c r="Q4955" s="37" t="s">
        <v>1723</v>
      </c>
      <c r="R4955" s="37" t="s">
        <v>1724</v>
      </c>
      <c r="S4955" s="37" t="s">
        <v>1941</v>
      </c>
      <c r="T4955" s="37" t="s">
        <v>1940</v>
      </c>
      <c r="U4955" s="1" t="e">
        <f>VLOOKUP(T4955,[2]VAT!$A:$D,1,0)</f>
        <v>#N/A</v>
      </c>
      <c r="V4955" s="37" t="s">
        <v>2</v>
      </c>
      <c r="W4955" s="37" t="s">
        <v>2</v>
      </c>
      <c r="X4955" t="e">
        <f>VLOOKUP(T4955,[3]رکوردها!$A:$B,2,0)</f>
        <v>#N/A</v>
      </c>
      <c r="Y4955" t="e">
        <f>VLOOKUP(T4955,[3]رکوردها!$A:$D,4,0)</f>
        <v>#N/A</v>
      </c>
      <c r="Z4955" t="e">
        <f>VLOOKUP(T4955,[3]رکوردها!$A:$C,3,0)</f>
        <v>#N/A</v>
      </c>
      <c r="AA4955" t="e">
        <f>VLOOKUP(T4955,[3]رکوردها!$A:$F,6,0)</f>
        <v>#N/A</v>
      </c>
      <c r="AB4955" t="e">
        <f>VLOOKUP(T4955,[3]رکوردها!$A:$E,5,0)</f>
        <v>#N/A</v>
      </c>
    </row>
    <row r="4956" spans="1:28" s="41" customFormat="1" hidden="1" x14ac:dyDescent="0.2">
      <c r="A4956" s="36">
        <v>176066</v>
      </c>
      <c r="B4956" s="36">
        <v>1654</v>
      </c>
      <c r="C4956" s="36">
        <v>1768</v>
      </c>
      <c r="D4956" s="39" t="s">
        <v>5175</v>
      </c>
      <c r="E4956" s="36"/>
      <c r="F4956" s="37" t="s">
        <v>144</v>
      </c>
      <c r="G4956" s="37" t="s">
        <v>2132</v>
      </c>
      <c r="H4956" s="38">
        <v>1040000000</v>
      </c>
      <c r="I4956" s="38">
        <v>0</v>
      </c>
      <c r="J4956" s="38">
        <f t="shared" si="78"/>
        <v>1040000000</v>
      </c>
      <c r="K4956" s="38"/>
      <c r="L4956" s="49"/>
      <c r="M4956" s="37" t="s">
        <v>4</v>
      </c>
      <c r="N4956" s="37" t="s">
        <v>5</v>
      </c>
      <c r="O4956" s="37" t="s">
        <v>6</v>
      </c>
      <c r="P4956" s="37" t="s">
        <v>7</v>
      </c>
      <c r="Q4956" s="37" t="s">
        <v>1723</v>
      </c>
      <c r="R4956" s="37" t="s">
        <v>1724</v>
      </c>
      <c r="S4956" s="37" t="s">
        <v>1941</v>
      </c>
      <c r="T4956" s="37" t="s">
        <v>1940</v>
      </c>
      <c r="U4956" s="1" t="e">
        <f>VLOOKUP(T4956,[2]VAT!$A:$D,1,0)</f>
        <v>#N/A</v>
      </c>
      <c r="V4956" s="37" t="s">
        <v>2</v>
      </c>
      <c r="W4956" s="37" t="s">
        <v>2</v>
      </c>
      <c r="X4956" t="e">
        <f>VLOOKUP(T4956,[3]رکوردها!$A:$B,2,0)</f>
        <v>#N/A</v>
      </c>
      <c r="Y4956" t="e">
        <f>VLOOKUP(T4956,[3]رکوردها!$A:$D,4,0)</f>
        <v>#N/A</v>
      </c>
      <c r="Z4956" t="e">
        <f>VLOOKUP(T4956,[3]رکوردها!$A:$C,3,0)</f>
        <v>#N/A</v>
      </c>
      <c r="AA4956" t="e">
        <f>VLOOKUP(T4956,[3]رکوردها!$A:$F,6,0)</f>
        <v>#N/A</v>
      </c>
      <c r="AB4956" t="e">
        <f>VLOOKUP(T4956,[3]رکوردها!$A:$E,5,0)</f>
        <v>#N/A</v>
      </c>
    </row>
    <row r="4957" spans="1:28" s="41" customFormat="1" hidden="1" x14ac:dyDescent="0.2">
      <c r="A4957" s="36">
        <v>176068</v>
      </c>
      <c r="B4957" s="36">
        <v>1654</v>
      </c>
      <c r="C4957" s="36">
        <v>1768</v>
      </c>
      <c r="D4957" s="39" t="s">
        <v>5175</v>
      </c>
      <c r="E4957" s="36"/>
      <c r="F4957" s="37" t="s">
        <v>144</v>
      </c>
      <c r="G4957" s="37" t="s">
        <v>2133</v>
      </c>
      <c r="H4957" s="38">
        <v>6049500000</v>
      </c>
      <c r="I4957" s="38">
        <v>0</v>
      </c>
      <c r="J4957" s="38">
        <f t="shared" si="78"/>
        <v>6049500000</v>
      </c>
      <c r="K4957" s="38"/>
      <c r="L4957" s="49"/>
      <c r="M4957" s="37" t="s">
        <v>4</v>
      </c>
      <c r="N4957" s="37" t="s">
        <v>5</v>
      </c>
      <c r="O4957" s="37" t="s">
        <v>6</v>
      </c>
      <c r="P4957" s="37" t="s">
        <v>7</v>
      </c>
      <c r="Q4957" s="37" t="s">
        <v>1723</v>
      </c>
      <c r="R4957" s="37" t="s">
        <v>1724</v>
      </c>
      <c r="S4957" s="37" t="s">
        <v>1941</v>
      </c>
      <c r="T4957" s="37" t="s">
        <v>1940</v>
      </c>
      <c r="U4957" s="1" t="e">
        <f>VLOOKUP(T4957,[2]VAT!$A:$D,1,0)</f>
        <v>#N/A</v>
      </c>
      <c r="V4957" s="37" t="s">
        <v>2</v>
      </c>
      <c r="W4957" s="37" t="s">
        <v>2</v>
      </c>
      <c r="X4957" t="e">
        <f>VLOOKUP(T4957,[3]رکوردها!$A:$B,2,0)</f>
        <v>#N/A</v>
      </c>
      <c r="Y4957" t="e">
        <f>VLOOKUP(T4957,[3]رکوردها!$A:$D,4,0)</f>
        <v>#N/A</v>
      </c>
      <c r="Z4957" t="e">
        <f>VLOOKUP(T4957,[3]رکوردها!$A:$C,3,0)</f>
        <v>#N/A</v>
      </c>
      <c r="AA4957" t="e">
        <f>VLOOKUP(T4957,[3]رکوردها!$A:$F,6,0)</f>
        <v>#N/A</v>
      </c>
      <c r="AB4957" t="e">
        <f>VLOOKUP(T4957,[3]رکوردها!$A:$E,5,0)</f>
        <v>#N/A</v>
      </c>
    </row>
    <row r="4958" spans="1:28" s="41" customFormat="1" hidden="1" x14ac:dyDescent="0.2">
      <c r="A4958" s="36">
        <v>176070</v>
      </c>
      <c r="B4958" s="36">
        <v>1654</v>
      </c>
      <c r="C4958" s="36">
        <v>1768</v>
      </c>
      <c r="D4958" s="39" t="s">
        <v>5175</v>
      </c>
      <c r="E4958" s="36"/>
      <c r="F4958" s="37" t="s">
        <v>144</v>
      </c>
      <c r="G4958" s="37" t="s">
        <v>2134</v>
      </c>
      <c r="H4958" s="38">
        <v>12583659476</v>
      </c>
      <c r="I4958" s="38">
        <v>0</v>
      </c>
      <c r="J4958" s="38">
        <f t="shared" si="78"/>
        <v>12583659476</v>
      </c>
      <c r="K4958" s="38"/>
      <c r="L4958" s="49"/>
      <c r="M4958" s="37" t="s">
        <v>4</v>
      </c>
      <c r="N4958" s="37" t="s">
        <v>5</v>
      </c>
      <c r="O4958" s="37" t="s">
        <v>6</v>
      </c>
      <c r="P4958" s="37" t="s">
        <v>7</v>
      </c>
      <c r="Q4958" s="37" t="s">
        <v>1723</v>
      </c>
      <c r="R4958" s="37" t="s">
        <v>1724</v>
      </c>
      <c r="S4958" s="37" t="s">
        <v>1941</v>
      </c>
      <c r="T4958" s="37" t="s">
        <v>1940</v>
      </c>
      <c r="U4958" s="1" t="e">
        <f>VLOOKUP(T4958,[2]VAT!$A:$D,1,0)</f>
        <v>#N/A</v>
      </c>
      <c r="V4958" s="37" t="s">
        <v>2</v>
      </c>
      <c r="W4958" s="37" t="s">
        <v>2</v>
      </c>
      <c r="X4958" t="e">
        <f>VLOOKUP(T4958,[3]رکوردها!$A:$B,2,0)</f>
        <v>#N/A</v>
      </c>
      <c r="Y4958" t="e">
        <f>VLOOKUP(T4958,[3]رکوردها!$A:$D,4,0)</f>
        <v>#N/A</v>
      </c>
      <c r="Z4958" t="e">
        <f>VLOOKUP(T4958,[3]رکوردها!$A:$C,3,0)</f>
        <v>#N/A</v>
      </c>
      <c r="AA4958" t="e">
        <f>VLOOKUP(T4958,[3]رکوردها!$A:$F,6,0)</f>
        <v>#N/A</v>
      </c>
      <c r="AB4958" t="e">
        <f>VLOOKUP(T4958,[3]رکوردها!$A:$E,5,0)</f>
        <v>#N/A</v>
      </c>
    </row>
    <row r="4959" spans="1:28" s="41" customFormat="1" hidden="1" x14ac:dyDescent="0.2">
      <c r="A4959" s="36">
        <v>176072</v>
      </c>
      <c r="B4959" s="36">
        <v>1654</v>
      </c>
      <c r="C4959" s="36">
        <v>1768</v>
      </c>
      <c r="D4959" s="39" t="s">
        <v>5175</v>
      </c>
      <c r="E4959" s="36"/>
      <c r="F4959" s="37" t="s">
        <v>144</v>
      </c>
      <c r="G4959" s="37" t="s">
        <v>2135</v>
      </c>
      <c r="H4959" s="38">
        <v>9178633747</v>
      </c>
      <c r="I4959" s="38">
        <v>0</v>
      </c>
      <c r="J4959" s="38">
        <f t="shared" si="78"/>
        <v>9178633747</v>
      </c>
      <c r="K4959" s="38"/>
      <c r="L4959" s="49"/>
      <c r="M4959" s="37" t="s">
        <v>4</v>
      </c>
      <c r="N4959" s="37" t="s">
        <v>5</v>
      </c>
      <c r="O4959" s="37" t="s">
        <v>6</v>
      </c>
      <c r="P4959" s="37" t="s">
        <v>7</v>
      </c>
      <c r="Q4959" s="37" t="s">
        <v>1723</v>
      </c>
      <c r="R4959" s="37" t="s">
        <v>1724</v>
      </c>
      <c r="S4959" s="37" t="s">
        <v>1941</v>
      </c>
      <c r="T4959" s="37" t="s">
        <v>1940</v>
      </c>
      <c r="U4959" s="1" t="e">
        <f>VLOOKUP(T4959,[2]VAT!$A:$D,1,0)</f>
        <v>#N/A</v>
      </c>
      <c r="V4959" s="37" t="s">
        <v>2</v>
      </c>
      <c r="W4959" s="37" t="s">
        <v>2</v>
      </c>
      <c r="X4959" t="e">
        <f>VLOOKUP(T4959,[3]رکوردها!$A:$B,2,0)</f>
        <v>#N/A</v>
      </c>
      <c r="Y4959" t="e">
        <f>VLOOKUP(T4959,[3]رکوردها!$A:$D,4,0)</f>
        <v>#N/A</v>
      </c>
      <c r="Z4959" t="e">
        <f>VLOOKUP(T4959,[3]رکوردها!$A:$C,3,0)</f>
        <v>#N/A</v>
      </c>
      <c r="AA4959" t="e">
        <f>VLOOKUP(T4959,[3]رکوردها!$A:$F,6,0)</f>
        <v>#N/A</v>
      </c>
      <c r="AB4959" t="e">
        <f>VLOOKUP(T4959,[3]رکوردها!$A:$E,5,0)</f>
        <v>#N/A</v>
      </c>
    </row>
    <row r="4960" spans="1:28" s="41" customFormat="1" hidden="1" x14ac:dyDescent="0.2">
      <c r="A4960" s="36">
        <v>176074</v>
      </c>
      <c r="B4960" s="36">
        <v>1654</v>
      </c>
      <c r="C4960" s="36">
        <v>1768</v>
      </c>
      <c r="D4960" s="39" t="s">
        <v>5175</v>
      </c>
      <c r="E4960" s="36"/>
      <c r="F4960" s="37" t="s">
        <v>144</v>
      </c>
      <c r="G4960" s="37" t="s">
        <v>2136</v>
      </c>
      <c r="H4960" s="38">
        <v>35988260000</v>
      </c>
      <c r="I4960" s="38">
        <v>0</v>
      </c>
      <c r="J4960" s="38">
        <f t="shared" si="78"/>
        <v>35988260000</v>
      </c>
      <c r="K4960" s="38"/>
      <c r="L4960" s="49"/>
      <c r="M4960" s="37" t="s">
        <v>4</v>
      </c>
      <c r="N4960" s="37" t="s">
        <v>5</v>
      </c>
      <c r="O4960" s="37" t="s">
        <v>6</v>
      </c>
      <c r="P4960" s="37" t="s">
        <v>7</v>
      </c>
      <c r="Q4960" s="37" t="s">
        <v>1723</v>
      </c>
      <c r="R4960" s="37" t="s">
        <v>1724</v>
      </c>
      <c r="S4960" s="37" t="s">
        <v>1941</v>
      </c>
      <c r="T4960" s="37" t="s">
        <v>1940</v>
      </c>
      <c r="U4960" s="1" t="e">
        <f>VLOOKUP(T4960,[2]VAT!$A:$D,1,0)</f>
        <v>#N/A</v>
      </c>
      <c r="V4960" s="37" t="s">
        <v>2</v>
      </c>
      <c r="W4960" s="37" t="s">
        <v>2</v>
      </c>
      <c r="X4960" t="e">
        <f>VLOOKUP(T4960,[3]رکوردها!$A:$B,2,0)</f>
        <v>#N/A</v>
      </c>
      <c r="Y4960" t="e">
        <f>VLOOKUP(T4960,[3]رکوردها!$A:$D,4,0)</f>
        <v>#N/A</v>
      </c>
      <c r="Z4960" t="e">
        <f>VLOOKUP(T4960,[3]رکوردها!$A:$C,3,0)</f>
        <v>#N/A</v>
      </c>
      <c r="AA4960" t="e">
        <f>VLOOKUP(T4960,[3]رکوردها!$A:$F,6,0)</f>
        <v>#N/A</v>
      </c>
      <c r="AB4960" t="e">
        <f>VLOOKUP(T4960,[3]رکوردها!$A:$E,5,0)</f>
        <v>#N/A</v>
      </c>
    </row>
    <row r="4961" spans="1:28" s="41" customFormat="1" hidden="1" x14ac:dyDescent="0.2">
      <c r="A4961" s="36">
        <v>176076</v>
      </c>
      <c r="B4961" s="36">
        <v>1654</v>
      </c>
      <c r="C4961" s="36">
        <v>1768</v>
      </c>
      <c r="D4961" s="39" t="s">
        <v>5175</v>
      </c>
      <c r="E4961" s="36"/>
      <c r="F4961" s="37" t="s">
        <v>144</v>
      </c>
      <c r="G4961" s="37" t="s">
        <v>2137</v>
      </c>
      <c r="H4961" s="38">
        <v>1166273000</v>
      </c>
      <c r="I4961" s="38">
        <v>0</v>
      </c>
      <c r="J4961" s="38">
        <f t="shared" si="78"/>
        <v>1166273000</v>
      </c>
      <c r="K4961" s="38"/>
      <c r="L4961" s="49"/>
      <c r="M4961" s="37" t="s">
        <v>4</v>
      </c>
      <c r="N4961" s="37" t="s">
        <v>5</v>
      </c>
      <c r="O4961" s="37" t="s">
        <v>6</v>
      </c>
      <c r="P4961" s="37" t="s">
        <v>7</v>
      </c>
      <c r="Q4961" s="37" t="s">
        <v>1723</v>
      </c>
      <c r="R4961" s="37" t="s">
        <v>1724</v>
      </c>
      <c r="S4961" s="37" t="s">
        <v>1941</v>
      </c>
      <c r="T4961" s="37" t="s">
        <v>1940</v>
      </c>
      <c r="U4961" s="1" t="e">
        <f>VLOOKUP(T4961,[2]VAT!$A:$D,1,0)</f>
        <v>#N/A</v>
      </c>
      <c r="V4961" s="37" t="s">
        <v>2</v>
      </c>
      <c r="W4961" s="37" t="s">
        <v>2</v>
      </c>
      <c r="X4961" t="e">
        <f>VLOOKUP(T4961,[3]رکوردها!$A:$B,2,0)</f>
        <v>#N/A</v>
      </c>
      <c r="Y4961" t="e">
        <f>VLOOKUP(T4961,[3]رکوردها!$A:$D,4,0)</f>
        <v>#N/A</v>
      </c>
      <c r="Z4961" t="e">
        <f>VLOOKUP(T4961,[3]رکوردها!$A:$C,3,0)</f>
        <v>#N/A</v>
      </c>
      <c r="AA4961" t="e">
        <f>VLOOKUP(T4961,[3]رکوردها!$A:$F,6,0)</f>
        <v>#N/A</v>
      </c>
      <c r="AB4961" t="e">
        <f>VLOOKUP(T4961,[3]رکوردها!$A:$E,5,0)</f>
        <v>#N/A</v>
      </c>
    </row>
    <row r="4962" spans="1:28" s="41" customFormat="1" hidden="1" x14ac:dyDescent="0.2">
      <c r="A4962" s="36">
        <v>176078</v>
      </c>
      <c r="B4962" s="36">
        <v>1654</v>
      </c>
      <c r="C4962" s="36">
        <v>1768</v>
      </c>
      <c r="D4962" s="39" t="s">
        <v>5175</v>
      </c>
      <c r="E4962" s="36"/>
      <c r="F4962" s="37" t="s">
        <v>144</v>
      </c>
      <c r="G4962" s="37" t="s">
        <v>2138</v>
      </c>
      <c r="H4962" s="38">
        <v>342151000</v>
      </c>
      <c r="I4962" s="38">
        <v>0</v>
      </c>
      <c r="J4962" s="38">
        <f t="shared" si="78"/>
        <v>342151000</v>
      </c>
      <c r="K4962" s="38"/>
      <c r="L4962" s="49"/>
      <c r="M4962" s="37" t="s">
        <v>4</v>
      </c>
      <c r="N4962" s="37" t="s">
        <v>5</v>
      </c>
      <c r="O4962" s="37" t="s">
        <v>6</v>
      </c>
      <c r="P4962" s="37" t="s">
        <v>7</v>
      </c>
      <c r="Q4962" s="37" t="s">
        <v>1723</v>
      </c>
      <c r="R4962" s="37" t="s">
        <v>1724</v>
      </c>
      <c r="S4962" s="37" t="s">
        <v>1941</v>
      </c>
      <c r="T4962" s="37" t="s">
        <v>1940</v>
      </c>
      <c r="U4962" s="1" t="e">
        <f>VLOOKUP(T4962,[2]VAT!$A:$D,1,0)</f>
        <v>#N/A</v>
      </c>
      <c r="V4962" s="37" t="s">
        <v>2</v>
      </c>
      <c r="W4962" s="37" t="s">
        <v>2</v>
      </c>
      <c r="X4962" t="e">
        <f>VLOOKUP(T4962,[3]رکوردها!$A:$B,2,0)</f>
        <v>#N/A</v>
      </c>
      <c r="Y4962" t="e">
        <f>VLOOKUP(T4962,[3]رکوردها!$A:$D,4,0)</f>
        <v>#N/A</v>
      </c>
      <c r="Z4962" t="e">
        <f>VLOOKUP(T4962,[3]رکوردها!$A:$C,3,0)</f>
        <v>#N/A</v>
      </c>
      <c r="AA4962" t="e">
        <f>VLOOKUP(T4962,[3]رکوردها!$A:$F,6,0)</f>
        <v>#N/A</v>
      </c>
      <c r="AB4962" t="e">
        <f>VLOOKUP(T4962,[3]رکوردها!$A:$E,5,0)</f>
        <v>#N/A</v>
      </c>
    </row>
    <row r="4963" spans="1:28" s="41" customFormat="1" hidden="1" x14ac:dyDescent="0.2">
      <c r="A4963" s="36">
        <v>176080</v>
      </c>
      <c r="B4963" s="36">
        <v>1654</v>
      </c>
      <c r="C4963" s="36">
        <v>1768</v>
      </c>
      <c r="D4963" s="39" t="s">
        <v>5175</v>
      </c>
      <c r="E4963" s="36"/>
      <c r="F4963" s="37" t="s">
        <v>144</v>
      </c>
      <c r="G4963" s="37" t="s">
        <v>2139</v>
      </c>
      <c r="H4963" s="38">
        <v>4359825000</v>
      </c>
      <c r="I4963" s="38">
        <v>0</v>
      </c>
      <c r="J4963" s="38">
        <f t="shared" si="78"/>
        <v>4359825000</v>
      </c>
      <c r="K4963" s="38"/>
      <c r="L4963" s="49"/>
      <c r="M4963" s="37" t="s">
        <v>4</v>
      </c>
      <c r="N4963" s="37" t="s">
        <v>5</v>
      </c>
      <c r="O4963" s="37" t="s">
        <v>6</v>
      </c>
      <c r="P4963" s="37" t="s">
        <v>7</v>
      </c>
      <c r="Q4963" s="37" t="s">
        <v>1723</v>
      </c>
      <c r="R4963" s="37" t="s">
        <v>1724</v>
      </c>
      <c r="S4963" s="37" t="s">
        <v>1941</v>
      </c>
      <c r="T4963" s="37" t="s">
        <v>1940</v>
      </c>
      <c r="U4963" s="1" t="e">
        <f>VLOOKUP(T4963,[2]VAT!$A:$D,1,0)</f>
        <v>#N/A</v>
      </c>
      <c r="V4963" s="37" t="s">
        <v>2</v>
      </c>
      <c r="W4963" s="37" t="s">
        <v>2</v>
      </c>
      <c r="X4963" t="e">
        <f>VLOOKUP(T4963,[3]رکوردها!$A:$B,2,0)</f>
        <v>#N/A</v>
      </c>
      <c r="Y4963" t="e">
        <f>VLOOKUP(T4963,[3]رکوردها!$A:$D,4,0)</f>
        <v>#N/A</v>
      </c>
      <c r="Z4963" t="e">
        <f>VLOOKUP(T4963,[3]رکوردها!$A:$C,3,0)</f>
        <v>#N/A</v>
      </c>
      <c r="AA4963" t="e">
        <f>VLOOKUP(T4963,[3]رکوردها!$A:$F,6,0)</f>
        <v>#N/A</v>
      </c>
      <c r="AB4963" t="e">
        <f>VLOOKUP(T4963,[3]رکوردها!$A:$E,5,0)</f>
        <v>#N/A</v>
      </c>
    </row>
    <row r="4964" spans="1:28" s="41" customFormat="1" hidden="1" x14ac:dyDescent="0.2">
      <c r="A4964" s="36">
        <v>176082</v>
      </c>
      <c r="B4964" s="36">
        <v>1654</v>
      </c>
      <c r="C4964" s="36">
        <v>1768</v>
      </c>
      <c r="D4964" s="39" t="s">
        <v>5175</v>
      </c>
      <c r="E4964" s="36"/>
      <c r="F4964" s="37" t="s">
        <v>144</v>
      </c>
      <c r="G4964" s="37" t="s">
        <v>2140</v>
      </c>
      <c r="H4964" s="38">
        <v>566800000</v>
      </c>
      <c r="I4964" s="38">
        <v>0</v>
      </c>
      <c r="J4964" s="38">
        <f t="shared" si="78"/>
        <v>566800000</v>
      </c>
      <c r="K4964" s="38"/>
      <c r="L4964" s="49"/>
      <c r="M4964" s="37" t="s">
        <v>4</v>
      </c>
      <c r="N4964" s="37" t="s">
        <v>5</v>
      </c>
      <c r="O4964" s="37" t="s">
        <v>6</v>
      </c>
      <c r="P4964" s="37" t="s">
        <v>7</v>
      </c>
      <c r="Q4964" s="37" t="s">
        <v>1723</v>
      </c>
      <c r="R4964" s="37" t="s">
        <v>1724</v>
      </c>
      <c r="S4964" s="37" t="s">
        <v>1941</v>
      </c>
      <c r="T4964" s="37" t="s">
        <v>1940</v>
      </c>
      <c r="U4964" s="1" t="e">
        <f>VLOOKUP(T4964,[2]VAT!$A:$D,1,0)</f>
        <v>#N/A</v>
      </c>
      <c r="V4964" s="37" t="s">
        <v>2</v>
      </c>
      <c r="W4964" s="37" t="s">
        <v>2</v>
      </c>
      <c r="X4964" t="e">
        <f>VLOOKUP(T4964,[3]رکوردها!$A:$B,2,0)</f>
        <v>#N/A</v>
      </c>
      <c r="Y4964" t="e">
        <f>VLOOKUP(T4964,[3]رکوردها!$A:$D,4,0)</f>
        <v>#N/A</v>
      </c>
      <c r="Z4964" t="e">
        <f>VLOOKUP(T4964,[3]رکوردها!$A:$C,3,0)</f>
        <v>#N/A</v>
      </c>
      <c r="AA4964" t="e">
        <f>VLOOKUP(T4964,[3]رکوردها!$A:$F,6,0)</f>
        <v>#N/A</v>
      </c>
      <c r="AB4964" t="e">
        <f>VLOOKUP(T4964,[3]رکوردها!$A:$E,5,0)</f>
        <v>#N/A</v>
      </c>
    </row>
    <row r="4965" spans="1:28" s="41" customFormat="1" hidden="1" x14ac:dyDescent="0.2">
      <c r="A4965" s="36">
        <v>176250</v>
      </c>
      <c r="B4965" s="36">
        <v>1659</v>
      </c>
      <c r="C4965" s="36">
        <v>1783</v>
      </c>
      <c r="D4965" s="36" t="str">
        <f>VLOOKUP(C4965,Piv.Analysis!A:AA,27,0)</f>
        <v>دریافت و پرداخت</v>
      </c>
      <c r="E4965" s="36"/>
      <c r="F4965" s="37" t="s">
        <v>0</v>
      </c>
      <c r="G4965" s="37" t="s">
        <v>2141</v>
      </c>
      <c r="H4965" s="38">
        <v>3707390000</v>
      </c>
      <c r="I4965" s="38">
        <v>0</v>
      </c>
      <c r="J4965" s="38">
        <f t="shared" si="78"/>
        <v>3707390000</v>
      </c>
      <c r="K4965" s="38"/>
      <c r="L4965" s="49"/>
      <c r="M4965" s="37" t="s">
        <v>4</v>
      </c>
      <c r="N4965" s="37" t="s">
        <v>5</v>
      </c>
      <c r="O4965" s="37" t="s">
        <v>6</v>
      </c>
      <c r="P4965" s="37" t="s">
        <v>7</v>
      </c>
      <c r="Q4965" s="37" t="s">
        <v>1723</v>
      </c>
      <c r="R4965" s="37" t="s">
        <v>1724</v>
      </c>
      <c r="S4965" s="37" t="s">
        <v>1941</v>
      </c>
      <c r="T4965" s="37" t="s">
        <v>1940</v>
      </c>
      <c r="U4965" s="1" t="e">
        <f>VLOOKUP(T4965,[2]VAT!$A:$D,1,0)</f>
        <v>#N/A</v>
      </c>
      <c r="V4965" s="37" t="s">
        <v>2</v>
      </c>
      <c r="W4965" s="37" t="s">
        <v>2</v>
      </c>
      <c r="X4965" t="e">
        <f>VLOOKUP(T4965,[3]رکوردها!$A:$B,2,0)</f>
        <v>#N/A</v>
      </c>
      <c r="Y4965" t="e">
        <f>VLOOKUP(T4965,[3]رکوردها!$A:$D,4,0)</f>
        <v>#N/A</v>
      </c>
      <c r="Z4965" t="e">
        <f>VLOOKUP(T4965,[3]رکوردها!$A:$C,3,0)</f>
        <v>#N/A</v>
      </c>
      <c r="AA4965" t="e">
        <f>VLOOKUP(T4965,[3]رکوردها!$A:$F,6,0)</f>
        <v>#N/A</v>
      </c>
      <c r="AB4965" t="e">
        <f>VLOOKUP(T4965,[3]رکوردها!$A:$E,5,0)</f>
        <v>#N/A</v>
      </c>
    </row>
    <row r="4966" spans="1:28" s="41" customFormat="1" hidden="1" x14ac:dyDescent="0.2">
      <c r="A4966" s="36">
        <v>176252</v>
      </c>
      <c r="B4966" s="36">
        <v>1659</v>
      </c>
      <c r="C4966" s="36">
        <v>1783</v>
      </c>
      <c r="D4966" s="36" t="str">
        <f>VLOOKUP(C4966,Piv.Analysis!A:AA,27,0)</f>
        <v>دریافت و پرداخت</v>
      </c>
      <c r="E4966" s="36"/>
      <c r="F4966" s="37" t="s">
        <v>0</v>
      </c>
      <c r="G4966" s="37" t="s">
        <v>2142</v>
      </c>
      <c r="H4966" s="38">
        <v>166887000</v>
      </c>
      <c r="I4966" s="38">
        <v>0</v>
      </c>
      <c r="J4966" s="38">
        <f t="shared" si="78"/>
        <v>166887000</v>
      </c>
      <c r="K4966" s="38"/>
      <c r="L4966" s="49"/>
      <c r="M4966" s="37" t="s">
        <v>4</v>
      </c>
      <c r="N4966" s="37" t="s">
        <v>5</v>
      </c>
      <c r="O4966" s="37" t="s">
        <v>6</v>
      </c>
      <c r="P4966" s="37" t="s">
        <v>7</v>
      </c>
      <c r="Q4966" s="37" t="s">
        <v>1723</v>
      </c>
      <c r="R4966" s="37" t="s">
        <v>1724</v>
      </c>
      <c r="S4966" s="37" t="s">
        <v>1941</v>
      </c>
      <c r="T4966" s="37" t="s">
        <v>1940</v>
      </c>
      <c r="U4966" s="1" t="e">
        <f>VLOOKUP(T4966,[2]VAT!$A:$D,1,0)</f>
        <v>#N/A</v>
      </c>
      <c r="V4966" s="37" t="s">
        <v>2</v>
      </c>
      <c r="W4966" s="37" t="s">
        <v>2</v>
      </c>
      <c r="X4966" t="e">
        <f>VLOOKUP(T4966,[3]رکوردها!$A:$B,2,0)</f>
        <v>#N/A</v>
      </c>
      <c r="Y4966" t="e">
        <f>VLOOKUP(T4966,[3]رکوردها!$A:$D,4,0)</f>
        <v>#N/A</v>
      </c>
      <c r="Z4966" t="e">
        <f>VLOOKUP(T4966,[3]رکوردها!$A:$C,3,0)</f>
        <v>#N/A</v>
      </c>
      <c r="AA4966" t="e">
        <f>VLOOKUP(T4966,[3]رکوردها!$A:$F,6,0)</f>
        <v>#N/A</v>
      </c>
      <c r="AB4966" t="e">
        <f>VLOOKUP(T4966,[3]رکوردها!$A:$E,5,0)</f>
        <v>#N/A</v>
      </c>
    </row>
    <row r="4967" spans="1:28" s="41" customFormat="1" hidden="1" x14ac:dyDescent="0.2">
      <c r="A4967" s="36">
        <v>176254</v>
      </c>
      <c r="B4967" s="36">
        <v>1659</v>
      </c>
      <c r="C4967" s="36">
        <v>1783</v>
      </c>
      <c r="D4967" s="36" t="str">
        <f>VLOOKUP(C4967,Piv.Analysis!A:AA,27,0)</f>
        <v>دریافت و پرداخت</v>
      </c>
      <c r="E4967" s="36"/>
      <c r="F4967" s="37" t="s">
        <v>0</v>
      </c>
      <c r="G4967" s="37" t="s">
        <v>2143</v>
      </c>
      <c r="H4967" s="38">
        <v>433994400</v>
      </c>
      <c r="I4967" s="38">
        <v>0</v>
      </c>
      <c r="J4967" s="38">
        <f t="shared" si="78"/>
        <v>433994400</v>
      </c>
      <c r="K4967" s="38"/>
      <c r="L4967" s="49"/>
      <c r="M4967" s="37" t="s">
        <v>4</v>
      </c>
      <c r="N4967" s="37" t="s">
        <v>5</v>
      </c>
      <c r="O4967" s="37" t="s">
        <v>6</v>
      </c>
      <c r="P4967" s="37" t="s">
        <v>7</v>
      </c>
      <c r="Q4967" s="37" t="s">
        <v>1723</v>
      </c>
      <c r="R4967" s="37" t="s">
        <v>1724</v>
      </c>
      <c r="S4967" s="37" t="s">
        <v>1941</v>
      </c>
      <c r="T4967" s="37" t="s">
        <v>1940</v>
      </c>
      <c r="U4967" s="1" t="e">
        <f>VLOOKUP(T4967,[2]VAT!$A:$D,1,0)</f>
        <v>#N/A</v>
      </c>
      <c r="V4967" s="37" t="s">
        <v>2</v>
      </c>
      <c r="W4967" s="37" t="s">
        <v>2</v>
      </c>
      <c r="X4967" t="e">
        <f>VLOOKUP(T4967,[3]رکوردها!$A:$B,2,0)</f>
        <v>#N/A</v>
      </c>
      <c r="Y4967" t="e">
        <f>VLOOKUP(T4967,[3]رکوردها!$A:$D,4,0)</f>
        <v>#N/A</v>
      </c>
      <c r="Z4967" t="e">
        <f>VLOOKUP(T4967,[3]رکوردها!$A:$C,3,0)</f>
        <v>#N/A</v>
      </c>
      <c r="AA4967" t="e">
        <f>VLOOKUP(T4967,[3]رکوردها!$A:$F,6,0)</f>
        <v>#N/A</v>
      </c>
      <c r="AB4967" t="e">
        <f>VLOOKUP(T4967,[3]رکوردها!$A:$E,5,0)</f>
        <v>#N/A</v>
      </c>
    </row>
    <row r="4968" spans="1:28" s="41" customFormat="1" hidden="1" x14ac:dyDescent="0.2">
      <c r="A4968" s="36">
        <v>176256</v>
      </c>
      <c r="B4968" s="36">
        <v>1659</v>
      </c>
      <c r="C4968" s="36">
        <v>1783</v>
      </c>
      <c r="D4968" s="36" t="str">
        <f>VLOOKUP(C4968,Piv.Analysis!A:AA,27,0)</f>
        <v>دریافت و پرداخت</v>
      </c>
      <c r="E4968" s="36"/>
      <c r="F4968" s="37" t="s">
        <v>0</v>
      </c>
      <c r="G4968" s="37" t="s">
        <v>2144</v>
      </c>
      <c r="H4968" s="38">
        <v>59000000</v>
      </c>
      <c r="I4968" s="38">
        <v>0</v>
      </c>
      <c r="J4968" s="38">
        <f t="shared" si="78"/>
        <v>59000000</v>
      </c>
      <c r="K4968" s="38"/>
      <c r="L4968" s="49"/>
      <c r="M4968" s="37" t="s">
        <v>4</v>
      </c>
      <c r="N4968" s="37" t="s">
        <v>5</v>
      </c>
      <c r="O4968" s="37" t="s">
        <v>6</v>
      </c>
      <c r="P4968" s="37" t="s">
        <v>7</v>
      </c>
      <c r="Q4968" s="37" t="s">
        <v>1723</v>
      </c>
      <c r="R4968" s="37" t="s">
        <v>1724</v>
      </c>
      <c r="S4968" s="37" t="s">
        <v>1941</v>
      </c>
      <c r="T4968" s="37" t="s">
        <v>1940</v>
      </c>
      <c r="U4968" s="1" t="e">
        <f>VLOOKUP(T4968,[2]VAT!$A:$D,1,0)</f>
        <v>#N/A</v>
      </c>
      <c r="V4968" s="37" t="s">
        <v>2</v>
      </c>
      <c r="W4968" s="37" t="s">
        <v>2</v>
      </c>
      <c r="X4968" t="e">
        <f>VLOOKUP(T4968,[3]رکوردها!$A:$B,2,0)</f>
        <v>#N/A</v>
      </c>
      <c r="Y4968" t="e">
        <f>VLOOKUP(T4968,[3]رکوردها!$A:$D,4,0)</f>
        <v>#N/A</v>
      </c>
      <c r="Z4968" t="e">
        <f>VLOOKUP(T4968,[3]رکوردها!$A:$C,3,0)</f>
        <v>#N/A</v>
      </c>
      <c r="AA4968" t="e">
        <f>VLOOKUP(T4968,[3]رکوردها!$A:$F,6,0)</f>
        <v>#N/A</v>
      </c>
      <c r="AB4968" t="e">
        <f>VLOOKUP(T4968,[3]رکوردها!$A:$E,5,0)</f>
        <v>#N/A</v>
      </c>
    </row>
    <row r="4969" spans="1:28" s="41" customFormat="1" hidden="1" x14ac:dyDescent="0.2">
      <c r="A4969" s="36">
        <v>176258</v>
      </c>
      <c r="B4969" s="36">
        <v>1659</v>
      </c>
      <c r="C4969" s="36">
        <v>1783</v>
      </c>
      <c r="D4969" s="36" t="str">
        <f>VLOOKUP(C4969,Piv.Analysis!A:AA,27,0)</f>
        <v>دریافت و پرداخت</v>
      </c>
      <c r="E4969" s="36"/>
      <c r="F4969" s="37" t="s">
        <v>0</v>
      </c>
      <c r="G4969" s="37" t="s">
        <v>2145</v>
      </c>
      <c r="H4969" s="38">
        <v>3389847680</v>
      </c>
      <c r="I4969" s="38">
        <v>0</v>
      </c>
      <c r="J4969" s="38">
        <f t="shared" si="78"/>
        <v>3389847680</v>
      </c>
      <c r="K4969" s="38"/>
      <c r="L4969" s="49"/>
      <c r="M4969" s="37" t="s">
        <v>4</v>
      </c>
      <c r="N4969" s="37" t="s">
        <v>5</v>
      </c>
      <c r="O4969" s="37" t="s">
        <v>6</v>
      </c>
      <c r="P4969" s="37" t="s">
        <v>7</v>
      </c>
      <c r="Q4969" s="37" t="s">
        <v>1723</v>
      </c>
      <c r="R4969" s="37" t="s">
        <v>1724</v>
      </c>
      <c r="S4969" s="37" t="s">
        <v>1941</v>
      </c>
      <c r="T4969" s="37" t="s">
        <v>1940</v>
      </c>
      <c r="U4969" s="1" t="e">
        <f>VLOOKUP(T4969,[2]VAT!$A:$D,1,0)</f>
        <v>#N/A</v>
      </c>
      <c r="V4969" s="37" t="s">
        <v>2</v>
      </c>
      <c r="W4969" s="37" t="s">
        <v>2</v>
      </c>
      <c r="X4969" t="e">
        <f>VLOOKUP(T4969,[3]رکوردها!$A:$B,2,0)</f>
        <v>#N/A</v>
      </c>
      <c r="Y4969" t="e">
        <f>VLOOKUP(T4969,[3]رکوردها!$A:$D,4,0)</f>
        <v>#N/A</v>
      </c>
      <c r="Z4969" t="e">
        <f>VLOOKUP(T4969,[3]رکوردها!$A:$C,3,0)</f>
        <v>#N/A</v>
      </c>
      <c r="AA4969" t="e">
        <f>VLOOKUP(T4969,[3]رکوردها!$A:$F,6,0)</f>
        <v>#N/A</v>
      </c>
      <c r="AB4969" t="e">
        <f>VLOOKUP(T4969,[3]رکوردها!$A:$E,5,0)</f>
        <v>#N/A</v>
      </c>
    </row>
    <row r="4970" spans="1:28" s="41" customFormat="1" hidden="1" x14ac:dyDescent="0.2">
      <c r="A4970" s="36">
        <v>141638</v>
      </c>
      <c r="B4970" s="36">
        <v>1262</v>
      </c>
      <c r="C4970" s="36">
        <v>1238</v>
      </c>
      <c r="D4970" s="39" t="s">
        <v>5175</v>
      </c>
      <c r="E4970" s="36"/>
      <c r="F4970" s="37" t="s">
        <v>75</v>
      </c>
      <c r="G4970" s="37" t="s">
        <v>2394</v>
      </c>
      <c r="H4970" s="38">
        <v>0</v>
      </c>
      <c r="I4970" s="38">
        <v>6656709800</v>
      </c>
      <c r="J4970" s="38">
        <f t="shared" si="78"/>
        <v>-6656709800</v>
      </c>
      <c r="K4970" s="38"/>
      <c r="L4970" s="49"/>
      <c r="M4970" s="37" t="s">
        <v>63</v>
      </c>
      <c r="N4970" s="37" t="s">
        <v>64</v>
      </c>
      <c r="O4970" s="37" t="s">
        <v>1757</v>
      </c>
      <c r="P4970" s="37" t="s">
        <v>1758</v>
      </c>
      <c r="Q4970" s="37" t="s">
        <v>1759</v>
      </c>
      <c r="R4970" s="37" t="s">
        <v>1760</v>
      </c>
      <c r="S4970" s="37" t="s">
        <v>1941</v>
      </c>
      <c r="T4970" s="37" t="s">
        <v>1940</v>
      </c>
      <c r="U4970" s="1" t="e">
        <f>VLOOKUP(T4970,[2]VAT!$A:$D,1,0)</f>
        <v>#N/A</v>
      </c>
      <c r="V4970" s="37" t="s">
        <v>2</v>
      </c>
      <c r="W4970" s="37" t="s">
        <v>2</v>
      </c>
      <c r="X4970" t="e">
        <f>VLOOKUP(T4970,[3]رکوردها!$A:$B,2,0)</f>
        <v>#N/A</v>
      </c>
      <c r="Y4970" t="e">
        <f>VLOOKUP(T4970,[3]رکوردها!$A:$D,4,0)</f>
        <v>#N/A</v>
      </c>
      <c r="Z4970" t="e">
        <f>VLOOKUP(T4970,[3]رکوردها!$A:$C,3,0)</f>
        <v>#N/A</v>
      </c>
      <c r="AA4970" t="e">
        <f>VLOOKUP(T4970,[3]رکوردها!$A:$F,6,0)</f>
        <v>#N/A</v>
      </c>
      <c r="AB4970" t="e">
        <f>VLOOKUP(T4970,[3]رکوردها!$A:$E,5,0)</f>
        <v>#N/A</v>
      </c>
    </row>
    <row r="4971" spans="1:28" s="41" customFormat="1" hidden="1" x14ac:dyDescent="0.2">
      <c r="A4971" s="36">
        <v>141640</v>
      </c>
      <c r="B4971" s="36">
        <v>1262</v>
      </c>
      <c r="C4971" s="36">
        <v>1238</v>
      </c>
      <c r="D4971" s="39" t="s">
        <v>5175</v>
      </c>
      <c r="E4971" s="36"/>
      <c r="F4971" s="37" t="s">
        <v>75</v>
      </c>
      <c r="G4971" s="37" t="s">
        <v>92</v>
      </c>
      <c r="H4971" s="38">
        <v>0</v>
      </c>
      <c r="I4971" s="38">
        <v>526050000</v>
      </c>
      <c r="J4971" s="38">
        <f t="shared" si="78"/>
        <v>-526050000</v>
      </c>
      <c r="K4971" s="38"/>
      <c r="L4971" s="49"/>
      <c r="M4971" s="37" t="s">
        <v>63</v>
      </c>
      <c r="N4971" s="37" t="s">
        <v>64</v>
      </c>
      <c r="O4971" s="37" t="s">
        <v>1757</v>
      </c>
      <c r="P4971" s="37" t="s">
        <v>1758</v>
      </c>
      <c r="Q4971" s="37" t="s">
        <v>1759</v>
      </c>
      <c r="R4971" s="37" t="s">
        <v>1760</v>
      </c>
      <c r="S4971" s="37" t="s">
        <v>1941</v>
      </c>
      <c r="T4971" s="37" t="s">
        <v>1940</v>
      </c>
      <c r="U4971" s="1" t="e">
        <f>VLOOKUP(T4971,[2]VAT!$A:$D,1,0)</f>
        <v>#N/A</v>
      </c>
      <c r="V4971" s="37" t="s">
        <v>2</v>
      </c>
      <c r="W4971" s="37" t="s">
        <v>2</v>
      </c>
      <c r="X4971" t="e">
        <f>VLOOKUP(T4971,[3]رکوردها!$A:$B,2,0)</f>
        <v>#N/A</v>
      </c>
      <c r="Y4971" t="e">
        <f>VLOOKUP(T4971,[3]رکوردها!$A:$D,4,0)</f>
        <v>#N/A</v>
      </c>
      <c r="Z4971" t="e">
        <f>VLOOKUP(T4971,[3]رکوردها!$A:$C,3,0)</f>
        <v>#N/A</v>
      </c>
      <c r="AA4971" t="e">
        <f>VLOOKUP(T4971,[3]رکوردها!$A:$F,6,0)</f>
        <v>#N/A</v>
      </c>
      <c r="AB4971" t="e">
        <f>VLOOKUP(T4971,[3]رکوردها!$A:$E,5,0)</f>
        <v>#N/A</v>
      </c>
    </row>
    <row r="4972" spans="1:28" hidden="1" x14ac:dyDescent="0.2">
      <c r="A4972" s="36">
        <v>144028</v>
      </c>
      <c r="B4972" s="36">
        <v>1262</v>
      </c>
      <c r="C4972" s="36">
        <v>1238</v>
      </c>
      <c r="D4972" s="36" t="str">
        <f>VLOOKUP(C4972,Piv.Analysis!A:AA,27,0)</f>
        <v>کارمزد</v>
      </c>
      <c r="E4972" s="39" t="s">
        <v>5191</v>
      </c>
      <c r="F4972" s="37" t="s">
        <v>75</v>
      </c>
      <c r="G4972" s="37" t="s">
        <v>2395</v>
      </c>
      <c r="H4972" s="38">
        <v>0</v>
      </c>
      <c r="I4972" s="38">
        <v>12000</v>
      </c>
      <c r="J4972" s="38">
        <f t="shared" si="78"/>
        <v>-12000</v>
      </c>
      <c r="K4972" s="38"/>
      <c r="L4972" s="49"/>
      <c r="M4972" s="37" t="s">
        <v>63</v>
      </c>
      <c r="N4972" s="37" t="s">
        <v>64</v>
      </c>
      <c r="O4972" s="37" t="s">
        <v>1757</v>
      </c>
      <c r="P4972" s="37" t="s">
        <v>1758</v>
      </c>
      <c r="Q4972" s="37" t="s">
        <v>1759</v>
      </c>
      <c r="R4972" s="37" t="s">
        <v>1760</v>
      </c>
      <c r="S4972" s="37" t="s">
        <v>1941</v>
      </c>
      <c r="T4972" s="37" t="s">
        <v>1940</v>
      </c>
      <c r="U4972" s="1" t="e">
        <f>VLOOKUP(T4972,[2]VAT!$A:$D,1,0)</f>
        <v>#N/A</v>
      </c>
      <c r="V4972" s="37" t="s">
        <v>2</v>
      </c>
      <c r="W4972" s="37" t="s">
        <v>2</v>
      </c>
      <c r="X4972" t="e">
        <f>VLOOKUP(T4972,[3]رکوردها!$A:$B,2,0)</f>
        <v>#N/A</v>
      </c>
      <c r="Y4972" t="e">
        <f>VLOOKUP(T4972,[3]رکوردها!$A:$D,4,0)</f>
        <v>#N/A</v>
      </c>
      <c r="Z4972" t="e">
        <f>VLOOKUP(T4972,[3]رکوردها!$A:$C,3,0)</f>
        <v>#N/A</v>
      </c>
      <c r="AA4972" t="e">
        <f>VLOOKUP(T4972,[3]رکوردها!$A:$F,6,0)</f>
        <v>#N/A</v>
      </c>
      <c r="AB4972" t="e">
        <f>VLOOKUP(T4972,[3]رکوردها!$A:$E,5,0)</f>
        <v>#N/A</v>
      </c>
    </row>
    <row r="4973" spans="1:28" s="41" customFormat="1" hidden="1" x14ac:dyDescent="0.2">
      <c r="A4973" s="36">
        <v>143679</v>
      </c>
      <c r="B4973" s="36">
        <v>1265</v>
      </c>
      <c r="C4973" s="36">
        <v>1217</v>
      </c>
      <c r="D4973" s="39" t="s">
        <v>5175</v>
      </c>
      <c r="E4973" s="36"/>
      <c r="F4973" s="37" t="s">
        <v>105</v>
      </c>
      <c r="G4973" s="37" t="s">
        <v>2396</v>
      </c>
      <c r="H4973" s="38">
        <v>970565860</v>
      </c>
      <c r="I4973" s="38">
        <v>0</v>
      </c>
      <c r="J4973" s="38">
        <f t="shared" si="78"/>
        <v>970565860</v>
      </c>
      <c r="K4973" s="38"/>
      <c r="L4973" s="49"/>
      <c r="M4973" s="37" t="s">
        <v>63</v>
      </c>
      <c r="N4973" s="37" t="s">
        <v>64</v>
      </c>
      <c r="O4973" s="37" t="s">
        <v>1757</v>
      </c>
      <c r="P4973" s="37" t="s">
        <v>1758</v>
      </c>
      <c r="Q4973" s="37" t="s">
        <v>1759</v>
      </c>
      <c r="R4973" s="37" t="s">
        <v>1760</v>
      </c>
      <c r="S4973" s="37" t="s">
        <v>1941</v>
      </c>
      <c r="T4973" s="37" t="s">
        <v>1940</v>
      </c>
      <c r="U4973" s="1" t="e">
        <f>VLOOKUP(T4973,[2]VAT!$A:$D,1,0)</f>
        <v>#N/A</v>
      </c>
      <c r="V4973" s="37" t="s">
        <v>2</v>
      </c>
      <c r="W4973" s="37" t="s">
        <v>2</v>
      </c>
      <c r="X4973" t="e">
        <f>VLOOKUP(T4973,[3]رکوردها!$A:$B,2,0)</f>
        <v>#N/A</v>
      </c>
      <c r="Y4973" t="e">
        <f>VLOOKUP(T4973,[3]رکوردها!$A:$D,4,0)</f>
        <v>#N/A</v>
      </c>
      <c r="Z4973" t="e">
        <f>VLOOKUP(T4973,[3]رکوردها!$A:$C,3,0)</f>
        <v>#N/A</v>
      </c>
      <c r="AA4973" t="e">
        <f>VLOOKUP(T4973,[3]رکوردها!$A:$F,6,0)</f>
        <v>#N/A</v>
      </c>
      <c r="AB4973" t="e">
        <f>VLOOKUP(T4973,[3]رکوردها!$A:$E,5,0)</f>
        <v>#N/A</v>
      </c>
    </row>
    <row r="4974" spans="1:28" s="41" customFormat="1" hidden="1" x14ac:dyDescent="0.2">
      <c r="A4974" s="36">
        <v>143681</v>
      </c>
      <c r="B4974" s="36">
        <v>1265</v>
      </c>
      <c r="C4974" s="36">
        <v>1217</v>
      </c>
      <c r="D4974" s="39" t="s">
        <v>5175</v>
      </c>
      <c r="E4974" s="36"/>
      <c r="F4974" s="37" t="s">
        <v>105</v>
      </c>
      <c r="G4974" s="37" t="s">
        <v>2397</v>
      </c>
      <c r="H4974" s="38">
        <v>100000000000</v>
      </c>
      <c r="I4974" s="38">
        <v>0</v>
      </c>
      <c r="J4974" s="38">
        <f t="shared" si="78"/>
        <v>100000000000</v>
      </c>
      <c r="K4974" s="38"/>
      <c r="L4974" s="49"/>
      <c r="M4974" s="37" t="s">
        <v>63</v>
      </c>
      <c r="N4974" s="37" t="s">
        <v>64</v>
      </c>
      <c r="O4974" s="37" t="s">
        <v>1757</v>
      </c>
      <c r="P4974" s="37" t="s">
        <v>1758</v>
      </c>
      <c r="Q4974" s="37" t="s">
        <v>1759</v>
      </c>
      <c r="R4974" s="37" t="s">
        <v>1760</v>
      </c>
      <c r="S4974" s="37" t="s">
        <v>1941</v>
      </c>
      <c r="T4974" s="37" t="s">
        <v>1940</v>
      </c>
      <c r="U4974" s="1" t="e">
        <f>VLOOKUP(T4974,[2]VAT!$A:$D,1,0)</f>
        <v>#N/A</v>
      </c>
      <c r="V4974" s="37" t="s">
        <v>2</v>
      </c>
      <c r="W4974" s="37" t="s">
        <v>2</v>
      </c>
      <c r="X4974" t="e">
        <f>VLOOKUP(T4974,[3]رکوردها!$A:$B,2,0)</f>
        <v>#N/A</v>
      </c>
      <c r="Y4974" t="e">
        <f>VLOOKUP(T4974,[3]رکوردها!$A:$D,4,0)</f>
        <v>#N/A</v>
      </c>
      <c r="Z4974" t="e">
        <f>VLOOKUP(T4974,[3]رکوردها!$A:$C,3,0)</f>
        <v>#N/A</v>
      </c>
      <c r="AA4974" t="e">
        <f>VLOOKUP(T4974,[3]رکوردها!$A:$F,6,0)</f>
        <v>#N/A</v>
      </c>
      <c r="AB4974" t="e">
        <f>VLOOKUP(T4974,[3]رکوردها!$A:$E,5,0)</f>
        <v>#N/A</v>
      </c>
    </row>
    <row r="4975" spans="1:28" s="41" customFormat="1" hidden="1" x14ac:dyDescent="0.2">
      <c r="A4975" s="36">
        <v>143683</v>
      </c>
      <c r="B4975" s="36">
        <v>1265</v>
      </c>
      <c r="C4975" s="36">
        <v>1217</v>
      </c>
      <c r="D4975" s="39" t="s">
        <v>5175</v>
      </c>
      <c r="E4975" s="36"/>
      <c r="F4975" s="37" t="s">
        <v>105</v>
      </c>
      <c r="G4975" s="37" t="s">
        <v>2398</v>
      </c>
      <c r="H4975" s="38">
        <v>315000000</v>
      </c>
      <c r="I4975" s="38">
        <v>0</v>
      </c>
      <c r="J4975" s="38">
        <f t="shared" si="78"/>
        <v>315000000</v>
      </c>
      <c r="K4975" s="38"/>
      <c r="L4975" s="49"/>
      <c r="M4975" s="37" t="s">
        <v>63</v>
      </c>
      <c r="N4975" s="37" t="s">
        <v>64</v>
      </c>
      <c r="O4975" s="37" t="s">
        <v>1757</v>
      </c>
      <c r="P4975" s="37" t="s">
        <v>1758</v>
      </c>
      <c r="Q4975" s="37" t="s">
        <v>1759</v>
      </c>
      <c r="R4975" s="37" t="s">
        <v>1760</v>
      </c>
      <c r="S4975" s="37" t="s">
        <v>1941</v>
      </c>
      <c r="T4975" s="37" t="s">
        <v>1940</v>
      </c>
      <c r="U4975" s="1" t="e">
        <f>VLOOKUP(T4975,[2]VAT!$A:$D,1,0)</f>
        <v>#N/A</v>
      </c>
      <c r="V4975" s="37" t="s">
        <v>2</v>
      </c>
      <c r="W4975" s="37" t="s">
        <v>2</v>
      </c>
      <c r="X4975" t="e">
        <f>VLOOKUP(T4975,[3]رکوردها!$A:$B,2,0)</f>
        <v>#N/A</v>
      </c>
      <c r="Y4975" t="e">
        <f>VLOOKUP(T4975,[3]رکوردها!$A:$D,4,0)</f>
        <v>#N/A</v>
      </c>
      <c r="Z4975" t="e">
        <f>VLOOKUP(T4975,[3]رکوردها!$A:$C,3,0)</f>
        <v>#N/A</v>
      </c>
      <c r="AA4975" t="e">
        <f>VLOOKUP(T4975,[3]رکوردها!$A:$F,6,0)</f>
        <v>#N/A</v>
      </c>
      <c r="AB4975" t="e">
        <f>VLOOKUP(T4975,[3]رکوردها!$A:$E,5,0)</f>
        <v>#N/A</v>
      </c>
    </row>
    <row r="4976" spans="1:28" s="41" customFormat="1" hidden="1" x14ac:dyDescent="0.2">
      <c r="A4976" s="36">
        <v>143685</v>
      </c>
      <c r="B4976" s="36">
        <v>1265</v>
      </c>
      <c r="C4976" s="36">
        <v>1217</v>
      </c>
      <c r="D4976" s="39" t="s">
        <v>5175</v>
      </c>
      <c r="E4976" s="36"/>
      <c r="F4976" s="37" t="s">
        <v>105</v>
      </c>
      <c r="G4976" s="37" t="s">
        <v>2399</v>
      </c>
      <c r="H4976" s="38">
        <v>222447048</v>
      </c>
      <c r="I4976" s="38">
        <v>0</v>
      </c>
      <c r="J4976" s="38">
        <f t="shared" si="78"/>
        <v>222447048</v>
      </c>
      <c r="K4976" s="38"/>
      <c r="L4976" s="49"/>
      <c r="M4976" s="37" t="s">
        <v>63</v>
      </c>
      <c r="N4976" s="37" t="s">
        <v>64</v>
      </c>
      <c r="O4976" s="37" t="s">
        <v>1757</v>
      </c>
      <c r="P4976" s="37" t="s">
        <v>1758</v>
      </c>
      <c r="Q4976" s="37" t="s">
        <v>1759</v>
      </c>
      <c r="R4976" s="37" t="s">
        <v>1760</v>
      </c>
      <c r="S4976" s="37" t="s">
        <v>1941</v>
      </c>
      <c r="T4976" s="37" t="s">
        <v>1940</v>
      </c>
      <c r="U4976" s="1" t="e">
        <f>VLOOKUP(T4976,[2]VAT!$A:$D,1,0)</f>
        <v>#N/A</v>
      </c>
      <c r="V4976" s="37" t="s">
        <v>2</v>
      </c>
      <c r="W4976" s="37" t="s">
        <v>2</v>
      </c>
      <c r="X4976" t="e">
        <f>VLOOKUP(T4976,[3]رکوردها!$A:$B,2,0)</f>
        <v>#N/A</v>
      </c>
      <c r="Y4976" t="e">
        <f>VLOOKUP(T4976,[3]رکوردها!$A:$D,4,0)</f>
        <v>#N/A</v>
      </c>
      <c r="Z4976" t="e">
        <f>VLOOKUP(T4976,[3]رکوردها!$A:$C,3,0)</f>
        <v>#N/A</v>
      </c>
      <c r="AA4976" t="e">
        <f>VLOOKUP(T4976,[3]رکوردها!$A:$F,6,0)</f>
        <v>#N/A</v>
      </c>
      <c r="AB4976" t="e">
        <f>VLOOKUP(T4976,[3]رکوردها!$A:$E,5,0)</f>
        <v>#N/A</v>
      </c>
    </row>
    <row r="4977" spans="1:28" s="41" customFormat="1" hidden="1" x14ac:dyDescent="0.2">
      <c r="A4977" s="36">
        <v>143687</v>
      </c>
      <c r="B4977" s="36">
        <v>1265</v>
      </c>
      <c r="C4977" s="36">
        <v>1217</v>
      </c>
      <c r="D4977" s="39" t="s">
        <v>5175</v>
      </c>
      <c r="E4977" s="36"/>
      <c r="F4977" s="37" t="s">
        <v>105</v>
      </c>
      <c r="G4977" s="37" t="s">
        <v>2400</v>
      </c>
      <c r="H4977" s="38">
        <v>23069850</v>
      </c>
      <c r="I4977" s="38">
        <v>0</v>
      </c>
      <c r="J4977" s="38">
        <f t="shared" si="78"/>
        <v>23069850</v>
      </c>
      <c r="K4977" s="38"/>
      <c r="L4977" s="49"/>
      <c r="M4977" s="37" t="s">
        <v>63</v>
      </c>
      <c r="N4977" s="37" t="s">
        <v>64</v>
      </c>
      <c r="O4977" s="37" t="s">
        <v>1757</v>
      </c>
      <c r="P4977" s="37" t="s">
        <v>1758</v>
      </c>
      <c r="Q4977" s="37" t="s">
        <v>1759</v>
      </c>
      <c r="R4977" s="37" t="s">
        <v>1760</v>
      </c>
      <c r="S4977" s="37" t="s">
        <v>1941</v>
      </c>
      <c r="T4977" s="37" t="s">
        <v>1940</v>
      </c>
      <c r="U4977" s="1" t="e">
        <f>VLOOKUP(T4977,[2]VAT!$A:$D,1,0)</f>
        <v>#N/A</v>
      </c>
      <c r="V4977" s="37" t="s">
        <v>2</v>
      </c>
      <c r="W4977" s="37" t="s">
        <v>2</v>
      </c>
      <c r="X4977" t="e">
        <f>VLOOKUP(T4977,[3]رکوردها!$A:$B,2,0)</f>
        <v>#N/A</v>
      </c>
      <c r="Y4977" t="e">
        <f>VLOOKUP(T4977,[3]رکوردها!$A:$D,4,0)</f>
        <v>#N/A</v>
      </c>
      <c r="Z4977" t="e">
        <f>VLOOKUP(T4977,[3]رکوردها!$A:$C,3,0)</f>
        <v>#N/A</v>
      </c>
      <c r="AA4977" t="e">
        <f>VLOOKUP(T4977,[3]رکوردها!$A:$F,6,0)</f>
        <v>#N/A</v>
      </c>
      <c r="AB4977" t="e">
        <f>VLOOKUP(T4977,[3]رکوردها!$A:$E,5,0)</f>
        <v>#N/A</v>
      </c>
    </row>
    <row r="4978" spans="1:28" s="41" customFormat="1" hidden="1" x14ac:dyDescent="0.2">
      <c r="A4978" s="36">
        <v>143689</v>
      </c>
      <c r="B4978" s="36">
        <v>1265</v>
      </c>
      <c r="C4978" s="36">
        <v>1217</v>
      </c>
      <c r="D4978" s="39" t="s">
        <v>5175</v>
      </c>
      <c r="E4978" s="36"/>
      <c r="F4978" s="37" t="s">
        <v>105</v>
      </c>
      <c r="G4978" s="37" t="s">
        <v>2401</v>
      </c>
      <c r="H4978" s="38">
        <v>74976972</v>
      </c>
      <c r="I4978" s="38">
        <v>0</v>
      </c>
      <c r="J4978" s="38">
        <f t="shared" si="78"/>
        <v>74976972</v>
      </c>
      <c r="K4978" s="38"/>
      <c r="L4978" s="49"/>
      <c r="M4978" s="37" t="s">
        <v>63</v>
      </c>
      <c r="N4978" s="37" t="s">
        <v>64</v>
      </c>
      <c r="O4978" s="37" t="s">
        <v>1757</v>
      </c>
      <c r="P4978" s="37" t="s">
        <v>1758</v>
      </c>
      <c r="Q4978" s="37" t="s">
        <v>1759</v>
      </c>
      <c r="R4978" s="37" t="s">
        <v>1760</v>
      </c>
      <c r="S4978" s="37" t="s">
        <v>1941</v>
      </c>
      <c r="T4978" s="37" t="s">
        <v>1940</v>
      </c>
      <c r="U4978" s="1" t="e">
        <f>VLOOKUP(T4978,[2]VAT!$A:$D,1,0)</f>
        <v>#N/A</v>
      </c>
      <c r="V4978" s="37" t="s">
        <v>2</v>
      </c>
      <c r="W4978" s="37" t="s">
        <v>2</v>
      </c>
      <c r="X4978" t="e">
        <f>VLOOKUP(T4978,[3]رکوردها!$A:$B,2,0)</f>
        <v>#N/A</v>
      </c>
      <c r="Y4978" t="e">
        <f>VLOOKUP(T4978,[3]رکوردها!$A:$D,4,0)</f>
        <v>#N/A</v>
      </c>
      <c r="Z4978" t="e">
        <f>VLOOKUP(T4978,[3]رکوردها!$A:$C,3,0)</f>
        <v>#N/A</v>
      </c>
      <c r="AA4978" t="e">
        <f>VLOOKUP(T4978,[3]رکوردها!$A:$F,6,0)</f>
        <v>#N/A</v>
      </c>
      <c r="AB4978" t="e">
        <f>VLOOKUP(T4978,[3]رکوردها!$A:$E,5,0)</f>
        <v>#N/A</v>
      </c>
    </row>
    <row r="4979" spans="1:28" s="41" customFormat="1" hidden="1" x14ac:dyDescent="0.2">
      <c r="A4979" s="36">
        <v>143691</v>
      </c>
      <c r="B4979" s="36">
        <v>1265</v>
      </c>
      <c r="C4979" s="36">
        <v>1217</v>
      </c>
      <c r="D4979" s="39" t="s">
        <v>5175</v>
      </c>
      <c r="E4979" s="36"/>
      <c r="F4979" s="37" t="s">
        <v>105</v>
      </c>
      <c r="G4979" s="37" t="s">
        <v>2402</v>
      </c>
      <c r="H4979" s="38">
        <v>87992000</v>
      </c>
      <c r="I4979" s="38">
        <v>0</v>
      </c>
      <c r="J4979" s="38">
        <f t="shared" si="78"/>
        <v>87992000</v>
      </c>
      <c r="K4979" s="38"/>
      <c r="L4979" s="49"/>
      <c r="M4979" s="37" t="s">
        <v>63</v>
      </c>
      <c r="N4979" s="37" t="s">
        <v>64</v>
      </c>
      <c r="O4979" s="37" t="s">
        <v>1757</v>
      </c>
      <c r="P4979" s="37" t="s">
        <v>1758</v>
      </c>
      <c r="Q4979" s="37" t="s">
        <v>1759</v>
      </c>
      <c r="R4979" s="37" t="s">
        <v>1760</v>
      </c>
      <c r="S4979" s="37" t="s">
        <v>1941</v>
      </c>
      <c r="T4979" s="37" t="s">
        <v>1940</v>
      </c>
      <c r="U4979" s="1" t="e">
        <f>VLOOKUP(T4979,[2]VAT!$A:$D,1,0)</f>
        <v>#N/A</v>
      </c>
      <c r="V4979" s="37" t="s">
        <v>2</v>
      </c>
      <c r="W4979" s="37" t="s">
        <v>2</v>
      </c>
      <c r="X4979" t="e">
        <f>VLOOKUP(T4979,[3]رکوردها!$A:$B,2,0)</f>
        <v>#N/A</v>
      </c>
      <c r="Y4979" t="e">
        <f>VLOOKUP(T4979,[3]رکوردها!$A:$D,4,0)</f>
        <v>#N/A</v>
      </c>
      <c r="Z4979" t="e">
        <f>VLOOKUP(T4979,[3]رکوردها!$A:$C,3,0)</f>
        <v>#N/A</v>
      </c>
      <c r="AA4979" t="e">
        <f>VLOOKUP(T4979,[3]رکوردها!$A:$F,6,0)</f>
        <v>#N/A</v>
      </c>
      <c r="AB4979" t="e">
        <f>VLOOKUP(T4979,[3]رکوردها!$A:$E,5,0)</f>
        <v>#N/A</v>
      </c>
    </row>
    <row r="4980" spans="1:28" s="41" customFormat="1" hidden="1" x14ac:dyDescent="0.2">
      <c r="A4980" s="36">
        <v>143693</v>
      </c>
      <c r="B4980" s="36">
        <v>1265</v>
      </c>
      <c r="C4980" s="36">
        <v>1217</v>
      </c>
      <c r="D4980" s="39" t="s">
        <v>5175</v>
      </c>
      <c r="E4980" s="36"/>
      <c r="F4980" s="37" t="s">
        <v>105</v>
      </c>
      <c r="G4980" s="37" t="s">
        <v>2403</v>
      </c>
      <c r="H4980" s="38">
        <v>23370000</v>
      </c>
      <c r="I4980" s="38">
        <v>0</v>
      </c>
      <c r="J4980" s="38">
        <f t="shared" si="78"/>
        <v>23370000</v>
      </c>
      <c r="K4980" s="38"/>
      <c r="L4980" s="49"/>
      <c r="M4980" s="37" t="s">
        <v>63</v>
      </c>
      <c r="N4980" s="37" t="s">
        <v>64</v>
      </c>
      <c r="O4980" s="37" t="s">
        <v>1757</v>
      </c>
      <c r="P4980" s="37" t="s">
        <v>1758</v>
      </c>
      <c r="Q4980" s="37" t="s">
        <v>1759</v>
      </c>
      <c r="R4980" s="37" t="s">
        <v>1760</v>
      </c>
      <c r="S4980" s="37" t="s">
        <v>1941</v>
      </c>
      <c r="T4980" s="37" t="s">
        <v>1940</v>
      </c>
      <c r="U4980" s="1" t="e">
        <f>VLOOKUP(T4980,[2]VAT!$A:$D,1,0)</f>
        <v>#N/A</v>
      </c>
      <c r="V4980" s="37" t="s">
        <v>2</v>
      </c>
      <c r="W4980" s="37" t="s">
        <v>2</v>
      </c>
      <c r="X4980" t="e">
        <f>VLOOKUP(T4980,[3]رکوردها!$A:$B,2,0)</f>
        <v>#N/A</v>
      </c>
      <c r="Y4980" t="e">
        <f>VLOOKUP(T4980,[3]رکوردها!$A:$D,4,0)</f>
        <v>#N/A</v>
      </c>
      <c r="Z4980" t="e">
        <f>VLOOKUP(T4980,[3]رکوردها!$A:$C,3,0)</f>
        <v>#N/A</v>
      </c>
      <c r="AA4980" t="e">
        <f>VLOOKUP(T4980,[3]رکوردها!$A:$F,6,0)</f>
        <v>#N/A</v>
      </c>
      <c r="AB4980" t="e">
        <f>VLOOKUP(T4980,[3]رکوردها!$A:$E,5,0)</f>
        <v>#N/A</v>
      </c>
    </row>
    <row r="4981" spans="1:28" s="41" customFormat="1" hidden="1" x14ac:dyDescent="0.2">
      <c r="A4981" s="36">
        <v>143695</v>
      </c>
      <c r="B4981" s="36">
        <v>1265</v>
      </c>
      <c r="C4981" s="36">
        <v>1217</v>
      </c>
      <c r="D4981" s="39" t="s">
        <v>5175</v>
      </c>
      <c r="E4981" s="36"/>
      <c r="F4981" s="37" t="s">
        <v>105</v>
      </c>
      <c r="G4981" s="37" t="s">
        <v>2404</v>
      </c>
      <c r="H4981" s="38">
        <v>266000000</v>
      </c>
      <c r="I4981" s="38">
        <v>0</v>
      </c>
      <c r="J4981" s="38">
        <f t="shared" si="78"/>
        <v>266000000</v>
      </c>
      <c r="K4981" s="38"/>
      <c r="L4981" s="49"/>
      <c r="M4981" s="37" t="s">
        <v>63</v>
      </c>
      <c r="N4981" s="37" t="s">
        <v>64</v>
      </c>
      <c r="O4981" s="37" t="s">
        <v>1757</v>
      </c>
      <c r="P4981" s="37" t="s">
        <v>1758</v>
      </c>
      <c r="Q4981" s="37" t="s">
        <v>1759</v>
      </c>
      <c r="R4981" s="37" t="s">
        <v>1760</v>
      </c>
      <c r="S4981" s="37" t="s">
        <v>1941</v>
      </c>
      <c r="T4981" s="37" t="s">
        <v>1940</v>
      </c>
      <c r="U4981" s="1" t="e">
        <f>VLOOKUP(T4981,[2]VAT!$A:$D,1,0)</f>
        <v>#N/A</v>
      </c>
      <c r="V4981" s="37" t="s">
        <v>2</v>
      </c>
      <c r="W4981" s="37" t="s">
        <v>2</v>
      </c>
      <c r="X4981" t="e">
        <f>VLOOKUP(T4981,[3]رکوردها!$A:$B,2,0)</f>
        <v>#N/A</v>
      </c>
      <c r="Y4981" t="e">
        <f>VLOOKUP(T4981,[3]رکوردها!$A:$D,4,0)</f>
        <v>#N/A</v>
      </c>
      <c r="Z4981" t="e">
        <f>VLOOKUP(T4981,[3]رکوردها!$A:$C,3,0)</f>
        <v>#N/A</v>
      </c>
      <c r="AA4981" t="e">
        <f>VLOOKUP(T4981,[3]رکوردها!$A:$F,6,0)</f>
        <v>#N/A</v>
      </c>
      <c r="AB4981" t="e">
        <f>VLOOKUP(T4981,[3]رکوردها!$A:$E,5,0)</f>
        <v>#N/A</v>
      </c>
    </row>
    <row r="4982" spans="1:28" s="41" customFormat="1" hidden="1" x14ac:dyDescent="0.2">
      <c r="A4982" s="36">
        <v>143697</v>
      </c>
      <c r="B4982" s="36">
        <v>1265</v>
      </c>
      <c r="C4982" s="36">
        <v>1217</v>
      </c>
      <c r="D4982" s="39" t="s">
        <v>5175</v>
      </c>
      <c r="E4982" s="36"/>
      <c r="F4982" s="37" t="s">
        <v>105</v>
      </c>
      <c r="G4982" s="37" t="s">
        <v>2405</v>
      </c>
      <c r="H4982" s="38">
        <v>68000000</v>
      </c>
      <c r="I4982" s="38">
        <v>0</v>
      </c>
      <c r="J4982" s="38">
        <f t="shared" si="78"/>
        <v>68000000</v>
      </c>
      <c r="K4982" s="38"/>
      <c r="L4982" s="49"/>
      <c r="M4982" s="37" t="s">
        <v>63</v>
      </c>
      <c r="N4982" s="37" t="s">
        <v>64</v>
      </c>
      <c r="O4982" s="37" t="s">
        <v>1757</v>
      </c>
      <c r="P4982" s="37" t="s">
        <v>1758</v>
      </c>
      <c r="Q4982" s="37" t="s">
        <v>1759</v>
      </c>
      <c r="R4982" s="37" t="s">
        <v>1760</v>
      </c>
      <c r="S4982" s="37" t="s">
        <v>1941</v>
      </c>
      <c r="T4982" s="37" t="s">
        <v>1940</v>
      </c>
      <c r="U4982" s="1" t="e">
        <f>VLOOKUP(T4982,[2]VAT!$A:$D,1,0)</f>
        <v>#N/A</v>
      </c>
      <c r="V4982" s="37" t="s">
        <v>2</v>
      </c>
      <c r="W4982" s="37" t="s">
        <v>2</v>
      </c>
      <c r="X4982" t="e">
        <f>VLOOKUP(T4982,[3]رکوردها!$A:$B,2,0)</f>
        <v>#N/A</v>
      </c>
      <c r="Y4982" t="e">
        <f>VLOOKUP(T4982,[3]رکوردها!$A:$D,4,0)</f>
        <v>#N/A</v>
      </c>
      <c r="Z4982" t="e">
        <f>VLOOKUP(T4982,[3]رکوردها!$A:$C,3,0)</f>
        <v>#N/A</v>
      </c>
      <c r="AA4982" t="e">
        <f>VLOOKUP(T4982,[3]رکوردها!$A:$F,6,0)</f>
        <v>#N/A</v>
      </c>
      <c r="AB4982" t="e">
        <f>VLOOKUP(T4982,[3]رکوردها!$A:$E,5,0)</f>
        <v>#N/A</v>
      </c>
    </row>
    <row r="4983" spans="1:28" s="41" customFormat="1" hidden="1" x14ac:dyDescent="0.2">
      <c r="A4983" s="36">
        <v>143699</v>
      </c>
      <c r="B4983" s="36">
        <v>1265</v>
      </c>
      <c r="C4983" s="36">
        <v>1217</v>
      </c>
      <c r="D4983" s="39" t="s">
        <v>5175</v>
      </c>
      <c r="E4983" s="36"/>
      <c r="F4983" s="37" t="s">
        <v>105</v>
      </c>
      <c r="G4983" s="37" t="s">
        <v>2406</v>
      </c>
      <c r="H4983" s="38">
        <v>16715000</v>
      </c>
      <c r="I4983" s="38">
        <v>0</v>
      </c>
      <c r="J4983" s="38">
        <f t="shared" si="78"/>
        <v>16715000</v>
      </c>
      <c r="K4983" s="38"/>
      <c r="L4983" s="49"/>
      <c r="M4983" s="37" t="s">
        <v>63</v>
      </c>
      <c r="N4983" s="37" t="s">
        <v>64</v>
      </c>
      <c r="O4983" s="37" t="s">
        <v>1757</v>
      </c>
      <c r="P4983" s="37" t="s">
        <v>1758</v>
      </c>
      <c r="Q4983" s="37" t="s">
        <v>1759</v>
      </c>
      <c r="R4983" s="37" t="s">
        <v>1760</v>
      </c>
      <c r="S4983" s="37" t="s">
        <v>1941</v>
      </c>
      <c r="T4983" s="37" t="s">
        <v>1940</v>
      </c>
      <c r="U4983" s="1" t="e">
        <f>VLOOKUP(T4983,[2]VAT!$A:$D,1,0)</f>
        <v>#N/A</v>
      </c>
      <c r="V4983" s="37" t="s">
        <v>2</v>
      </c>
      <c r="W4983" s="37" t="s">
        <v>2</v>
      </c>
      <c r="X4983" t="e">
        <f>VLOOKUP(T4983,[3]رکوردها!$A:$B,2,0)</f>
        <v>#N/A</v>
      </c>
      <c r="Y4983" t="e">
        <f>VLOOKUP(T4983,[3]رکوردها!$A:$D,4,0)</f>
        <v>#N/A</v>
      </c>
      <c r="Z4983" t="e">
        <f>VLOOKUP(T4983,[3]رکوردها!$A:$C,3,0)</f>
        <v>#N/A</v>
      </c>
      <c r="AA4983" t="e">
        <f>VLOOKUP(T4983,[3]رکوردها!$A:$F,6,0)</f>
        <v>#N/A</v>
      </c>
      <c r="AB4983" t="e">
        <f>VLOOKUP(T4983,[3]رکوردها!$A:$E,5,0)</f>
        <v>#N/A</v>
      </c>
    </row>
    <row r="4984" spans="1:28" s="41" customFormat="1" hidden="1" x14ac:dyDescent="0.2">
      <c r="A4984" s="36">
        <v>143701</v>
      </c>
      <c r="B4984" s="36">
        <v>1265</v>
      </c>
      <c r="C4984" s="36">
        <v>1217</v>
      </c>
      <c r="D4984" s="39" t="s">
        <v>5175</v>
      </c>
      <c r="E4984" s="36"/>
      <c r="F4984" s="37" t="s">
        <v>105</v>
      </c>
      <c r="G4984" s="37" t="s">
        <v>2407</v>
      </c>
      <c r="H4984" s="38">
        <v>4363251030</v>
      </c>
      <c r="I4984" s="38">
        <v>0</v>
      </c>
      <c r="J4984" s="38">
        <f t="shared" si="78"/>
        <v>4363251030</v>
      </c>
      <c r="K4984" s="38"/>
      <c r="L4984" s="49"/>
      <c r="M4984" s="37" t="s">
        <v>63</v>
      </c>
      <c r="N4984" s="37" t="s">
        <v>64</v>
      </c>
      <c r="O4984" s="37" t="s">
        <v>1757</v>
      </c>
      <c r="P4984" s="37" t="s">
        <v>1758</v>
      </c>
      <c r="Q4984" s="37" t="s">
        <v>1759</v>
      </c>
      <c r="R4984" s="37" t="s">
        <v>1760</v>
      </c>
      <c r="S4984" s="37" t="s">
        <v>1941</v>
      </c>
      <c r="T4984" s="37" t="s">
        <v>1940</v>
      </c>
      <c r="U4984" s="1" t="e">
        <f>VLOOKUP(T4984,[2]VAT!$A:$D,1,0)</f>
        <v>#N/A</v>
      </c>
      <c r="V4984" s="37" t="s">
        <v>2</v>
      </c>
      <c r="W4984" s="37" t="s">
        <v>2</v>
      </c>
      <c r="X4984" t="e">
        <f>VLOOKUP(T4984,[3]رکوردها!$A:$B,2,0)</f>
        <v>#N/A</v>
      </c>
      <c r="Y4984" t="e">
        <f>VLOOKUP(T4984,[3]رکوردها!$A:$D,4,0)</f>
        <v>#N/A</v>
      </c>
      <c r="Z4984" t="e">
        <f>VLOOKUP(T4984,[3]رکوردها!$A:$C,3,0)</f>
        <v>#N/A</v>
      </c>
      <c r="AA4984" t="e">
        <f>VLOOKUP(T4984,[3]رکوردها!$A:$F,6,0)</f>
        <v>#N/A</v>
      </c>
      <c r="AB4984" t="e">
        <f>VLOOKUP(T4984,[3]رکوردها!$A:$E,5,0)</f>
        <v>#N/A</v>
      </c>
    </row>
    <row r="4985" spans="1:28" s="41" customFormat="1" hidden="1" x14ac:dyDescent="0.2">
      <c r="A4985" s="36">
        <v>141656</v>
      </c>
      <c r="B4985" s="36">
        <v>1267</v>
      </c>
      <c r="C4985" s="36">
        <v>1243</v>
      </c>
      <c r="D4985" s="36" t="str">
        <f>VLOOKUP(C4985,Piv.Analysis!A:AA,27,0)</f>
        <v>دریافت و پرداخت</v>
      </c>
      <c r="E4985" s="36"/>
      <c r="F4985" s="37" t="s">
        <v>105</v>
      </c>
      <c r="G4985" s="37" t="s">
        <v>2408</v>
      </c>
      <c r="H4985" s="38">
        <v>0</v>
      </c>
      <c r="I4985" s="38">
        <v>122073144</v>
      </c>
      <c r="J4985" s="38">
        <f t="shared" si="78"/>
        <v>-122073144</v>
      </c>
      <c r="K4985" s="38"/>
      <c r="L4985" s="49"/>
      <c r="M4985" s="37" t="s">
        <v>63</v>
      </c>
      <c r="N4985" s="37" t="s">
        <v>64</v>
      </c>
      <c r="O4985" s="37" t="s">
        <v>1757</v>
      </c>
      <c r="P4985" s="37" t="s">
        <v>1758</v>
      </c>
      <c r="Q4985" s="37" t="s">
        <v>1759</v>
      </c>
      <c r="R4985" s="37" t="s">
        <v>1760</v>
      </c>
      <c r="S4985" s="37" t="s">
        <v>1941</v>
      </c>
      <c r="T4985" s="37" t="s">
        <v>1940</v>
      </c>
      <c r="U4985" s="1" t="e">
        <f>VLOOKUP(T4985,[2]VAT!$A:$D,1,0)</f>
        <v>#N/A</v>
      </c>
      <c r="V4985" s="37" t="s">
        <v>2</v>
      </c>
      <c r="W4985" s="37" t="s">
        <v>2</v>
      </c>
      <c r="X4985" t="e">
        <f>VLOOKUP(T4985,[3]رکوردها!$A:$B,2,0)</f>
        <v>#N/A</v>
      </c>
      <c r="Y4985" t="e">
        <f>VLOOKUP(T4985,[3]رکوردها!$A:$D,4,0)</f>
        <v>#N/A</v>
      </c>
      <c r="Z4985" t="e">
        <f>VLOOKUP(T4985,[3]رکوردها!$A:$C,3,0)</f>
        <v>#N/A</v>
      </c>
      <c r="AA4985" t="e">
        <f>VLOOKUP(T4985,[3]رکوردها!$A:$F,6,0)</f>
        <v>#N/A</v>
      </c>
      <c r="AB4985" t="e">
        <f>VLOOKUP(T4985,[3]رکوردها!$A:$E,5,0)</f>
        <v>#N/A</v>
      </c>
    </row>
    <row r="4986" spans="1:28" s="41" customFormat="1" hidden="1" x14ac:dyDescent="0.2">
      <c r="A4986" s="36">
        <v>141658</v>
      </c>
      <c r="B4986" s="36">
        <v>1267</v>
      </c>
      <c r="C4986" s="36">
        <v>1243</v>
      </c>
      <c r="D4986" s="36" t="str">
        <f>VLOOKUP(C4986,Piv.Analysis!A:AA,27,0)</f>
        <v>دریافت و پرداخت</v>
      </c>
      <c r="E4986" s="36"/>
      <c r="F4986" s="37" t="s">
        <v>105</v>
      </c>
      <c r="G4986" s="37" t="s">
        <v>2409</v>
      </c>
      <c r="H4986" s="38">
        <v>0</v>
      </c>
      <c r="I4986" s="38">
        <v>528124433</v>
      </c>
      <c r="J4986" s="38">
        <f t="shared" si="78"/>
        <v>-528124433</v>
      </c>
      <c r="K4986" s="38"/>
      <c r="L4986" s="49"/>
      <c r="M4986" s="37" t="s">
        <v>63</v>
      </c>
      <c r="N4986" s="37" t="s">
        <v>64</v>
      </c>
      <c r="O4986" s="37" t="s">
        <v>1757</v>
      </c>
      <c r="P4986" s="37" t="s">
        <v>1758</v>
      </c>
      <c r="Q4986" s="37" t="s">
        <v>1759</v>
      </c>
      <c r="R4986" s="37" t="s">
        <v>1760</v>
      </c>
      <c r="S4986" s="37" t="s">
        <v>1941</v>
      </c>
      <c r="T4986" s="37" t="s">
        <v>1940</v>
      </c>
      <c r="U4986" s="1" t="e">
        <f>VLOOKUP(T4986,[2]VAT!$A:$D,1,0)</f>
        <v>#N/A</v>
      </c>
      <c r="V4986" s="37" t="s">
        <v>2</v>
      </c>
      <c r="W4986" s="37" t="s">
        <v>2</v>
      </c>
      <c r="X4986" t="e">
        <f>VLOOKUP(T4986,[3]رکوردها!$A:$B,2,0)</f>
        <v>#N/A</v>
      </c>
      <c r="Y4986" t="e">
        <f>VLOOKUP(T4986,[3]رکوردها!$A:$D,4,0)</f>
        <v>#N/A</v>
      </c>
      <c r="Z4986" t="e">
        <f>VLOOKUP(T4986,[3]رکوردها!$A:$C,3,0)</f>
        <v>#N/A</v>
      </c>
      <c r="AA4986" t="e">
        <f>VLOOKUP(T4986,[3]رکوردها!$A:$F,6,0)</f>
        <v>#N/A</v>
      </c>
      <c r="AB4986" t="e">
        <f>VLOOKUP(T4986,[3]رکوردها!$A:$E,5,0)</f>
        <v>#N/A</v>
      </c>
    </row>
    <row r="4987" spans="1:28" s="41" customFormat="1" hidden="1" x14ac:dyDescent="0.2">
      <c r="A4987" s="36">
        <v>141660</v>
      </c>
      <c r="B4987" s="36">
        <v>1267</v>
      </c>
      <c r="C4987" s="36">
        <v>1243</v>
      </c>
      <c r="D4987" s="36" t="str">
        <f>VLOOKUP(C4987,Piv.Analysis!A:AA,27,0)</f>
        <v>دریافت و پرداخت</v>
      </c>
      <c r="E4987" s="36"/>
      <c r="F4987" s="37" t="s">
        <v>105</v>
      </c>
      <c r="G4987" s="37" t="s">
        <v>2410</v>
      </c>
      <c r="H4987" s="38">
        <v>0</v>
      </c>
      <c r="I4987" s="38">
        <v>70878801</v>
      </c>
      <c r="J4987" s="38">
        <f t="shared" si="78"/>
        <v>-70878801</v>
      </c>
      <c r="K4987" s="38"/>
      <c r="L4987" s="49"/>
      <c r="M4987" s="37" t="s">
        <v>63</v>
      </c>
      <c r="N4987" s="37" t="s">
        <v>64</v>
      </c>
      <c r="O4987" s="37" t="s">
        <v>1757</v>
      </c>
      <c r="P4987" s="37" t="s">
        <v>1758</v>
      </c>
      <c r="Q4987" s="37" t="s">
        <v>1759</v>
      </c>
      <c r="R4987" s="37" t="s">
        <v>1760</v>
      </c>
      <c r="S4987" s="37" t="s">
        <v>1941</v>
      </c>
      <c r="T4987" s="37" t="s">
        <v>1940</v>
      </c>
      <c r="U4987" s="1" t="e">
        <f>VLOOKUP(T4987,[2]VAT!$A:$D,1,0)</f>
        <v>#N/A</v>
      </c>
      <c r="V4987" s="37" t="s">
        <v>2</v>
      </c>
      <c r="W4987" s="37" t="s">
        <v>2</v>
      </c>
      <c r="X4987" t="e">
        <f>VLOOKUP(T4987,[3]رکوردها!$A:$B,2,0)</f>
        <v>#N/A</v>
      </c>
      <c r="Y4987" t="e">
        <f>VLOOKUP(T4987,[3]رکوردها!$A:$D,4,0)</f>
        <v>#N/A</v>
      </c>
      <c r="Z4987" t="e">
        <f>VLOOKUP(T4987,[3]رکوردها!$A:$C,3,0)</f>
        <v>#N/A</v>
      </c>
      <c r="AA4987" t="e">
        <f>VLOOKUP(T4987,[3]رکوردها!$A:$F,6,0)</f>
        <v>#N/A</v>
      </c>
      <c r="AB4987" t="e">
        <f>VLOOKUP(T4987,[3]رکوردها!$A:$E,5,0)</f>
        <v>#N/A</v>
      </c>
    </row>
    <row r="4988" spans="1:28" s="41" customFormat="1" hidden="1" x14ac:dyDescent="0.2">
      <c r="A4988" s="36">
        <v>141662</v>
      </c>
      <c r="B4988" s="36">
        <v>1267</v>
      </c>
      <c r="C4988" s="36">
        <v>1243</v>
      </c>
      <c r="D4988" s="36" t="str">
        <f>VLOOKUP(C4988,Piv.Analysis!A:AA,27,0)</f>
        <v>دریافت و پرداخت</v>
      </c>
      <c r="E4988" s="36"/>
      <c r="F4988" s="37" t="s">
        <v>105</v>
      </c>
      <c r="G4988" s="37" t="s">
        <v>2411</v>
      </c>
      <c r="H4988" s="38">
        <v>0</v>
      </c>
      <c r="I4988" s="38">
        <v>39560950</v>
      </c>
      <c r="J4988" s="38">
        <f t="shared" si="78"/>
        <v>-39560950</v>
      </c>
      <c r="K4988" s="38"/>
      <c r="L4988" s="49"/>
      <c r="M4988" s="37" t="s">
        <v>63</v>
      </c>
      <c r="N4988" s="37" t="s">
        <v>64</v>
      </c>
      <c r="O4988" s="37" t="s">
        <v>1757</v>
      </c>
      <c r="P4988" s="37" t="s">
        <v>1758</v>
      </c>
      <c r="Q4988" s="37" t="s">
        <v>1759</v>
      </c>
      <c r="R4988" s="37" t="s">
        <v>1760</v>
      </c>
      <c r="S4988" s="37" t="s">
        <v>1941</v>
      </c>
      <c r="T4988" s="37" t="s">
        <v>1940</v>
      </c>
      <c r="U4988" s="1" t="e">
        <f>VLOOKUP(T4988,[2]VAT!$A:$D,1,0)</f>
        <v>#N/A</v>
      </c>
      <c r="V4988" s="37" t="s">
        <v>2</v>
      </c>
      <c r="W4988" s="37" t="s">
        <v>2</v>
      </c>
      <c r="X4988" t="e">
        <f>VLOOKUP(T4988,[3]رکوردها!$A:$B,2,0)</f>
        <v>#N/A</v>
      </c>
      <c r="Y4988" t="e">
        <f>VLOOKUP(T4988,[3]رکوردها!$A:$D,4,0)</f>
        <v>#N/A</v>
      </c>
      <c r="Z4988" t="e">
        <f>VLOOKUP(T4988,[3]رکوردها!$A:$C,3,0)</f>
        <v>#N/A</v>
      </c>
      <c r="AA4988" t="e">
        <f>VLOOKUP(T4988,[3]رکوردها!$A:$F,6,0)</f>
        <v>#N/A</v>
      </c>
      <c r="AB4988" t="e">
        <f>VLOOKUP(T4988,[3]رکوردها!$A:$E,5,0)</f>
        <v>#N/A</v>
      </c>
    </row>
    <row r="4989" spans="1:28" s="41" customFormat="1" hidden="1" x14ac:dyDescent="0.2">
      <c r="A4989" s="36">
        <v>141664</v>
      </c>
      <c r="B4989" s="36">
        <v>1268</v>
      </c>
      <c r="C4989" s="36">
        <v>1244</v>
      </c>
      <c r="D4989" s="36" t="str">
        <f>VLOOKUP(C4989,Piv.Analysis!A:AA,27,0)</f>
        <v>دریافت و پرداخت</v>
      </c>
      <c r="E4989" s="36"/>
      <c r="F4989" s="37" t="s">
        <v>105</v>
      </c>
      <c r="G4989" s="37" t="s">
        <v>106</v>
      </c>
      <c r="H4989" s="38">
        <v>0</v>
      </c>
      <c r="I4989" s="38">
        <v>81376660</v>
      </c>
      <c r="J4989" s="38">
        <f t="shared" si="78"/>
        <v>-81376660</v>
      </c>
      <c r="K4989" s="38"/>
      <c r="L4989" s="49"/>
      <c r="M4989" s="37" t="s">
        <v>63</v>
      </c>
      <c r="N4989" s="37" t="s">
        <v>64</v>
      </c>
      <c r="O4989" s="37" t="s">
        <v>1757</v>
      </c>
      <c r="P4989" s="37" t="s">
        <v>1758</v>
      </c>
      <c r="Q4989" s="37" t="s">
        <v>1759</v>
      </c>
      <c r="R4989" s="37" t="s">
        <v>1760</v>
      </c>
      <c r="S4989" s="37" t="s">
        <v>1941</v>
      </c>
      <c r="T4989" s="37" t="s">
        <v>1940</v>
      </c>
      <c r="U4989" s="1" t="e">
        <f>VLOOKUP(T4989,[2]VAT!$A:$D,1,0)</f>
        <v>#N/A</v>
      </c>
      <c r="V4989" s="37" t="s">
        <v>2</v>
      </c>
      <c r="W4989" s="37" t="s">
        <v>2</v>
      </c>
      <c r="X4989" t="e">
        <f>VLOOKUP(T4989,[3]رکوردها!$A:$B,2,0)</f>
        <v>#N/A</v>
      </c>
      <c r="Y4989" t="e">
        <f>VLOOKUP(T4989,[3]رکوردها!$A:$D,4,0)</f>
        <v>#N/A</v>
      </c>
      <c r="Z4989" t="e">
        <f>VLOOKUP(T4989,[3]رکوردها!$A:$C,3,0)</f>
        <v>#N/A</v>
      </c>
      <c r="AA4989" t="e">
        <f>VLOOKUP(T4989,[3]رکوردها!$A:$F,6,0)</f>
        <v>#N/A</v>
      </c>
      <c r="AB4989" t="e">
        <f>VLOOKUP(T4989,[3]رکوردها!$A:$E,5,0)</f>
        <v>#N/A</v>
      </c>
    </row>
    <row r="4990" spans="1:28" s="41" customFormat="1" hidden="1" x14ac:dyDescent="0.2">
      <c r="A4990" s="36">
        <v>141666</v>
      </c>
      <c r="B4990" s="36">
        <v>1268</v>
      </c>
      <c r="C4990" s="36">
        <v>1244</v>
      </c>
      <c r="D4990" s="36" t="str">
        <f>VLOOKUP(C4990,Piv.Analysis!A:AA,27,0)</f>
        <v>دریافت و پرداخت</v>
      </c>
      <c r="E4990" s="36"/>
      <c r="F4990" s="37" t="s">
        <v>105</v>
      </c>
      <c r="G4990" s="37" t="s">
        <v>2412</v>
      </c>
      <c r="H4990" s="38">
        <v>0</v>
      </c>
      <c r="I4990" s="38">
        <v>100000000000</v>
      </c>
      <c r="J4990" s="38">
        <f t="shared" si="78"/>
        <v>-100000000000</v>
      </c>
      <c r="K4990" s="38"/>
      <c r="L4990" s="49"/>
      <c r="M4990" s="37" t="s">
        <v>63</v>
      </c>
      <c r="N4990" s="37" t="s">
        <v>64</v>
      </c>
      <c r="O4990" s="37" t="s">
        <v>1757</v>
      </c>
      <c r="P4990" s="37" t="s">
        <v>1758</v>
      </c>
      <c r="Q4990" s="37" t="s">
        <v>1759</v>
      </c>
      <c r="R4990" s="37" t="s">
        <v>1760</v>
      </c>
      <c r="S4990" s="37" t="s">
        <v>1941</v>
      </c>
      <c r="T4990" s="37" t="s">
        <v>1940</v>
      </c>
      <c r="U4990" s="1" t="e">
        <f>VLOOKUP(T4990,[2]VAT!$A:$D,1,0)</f>
        <v>#N/A</v>
      </c>
      <c r="V4990" s="37" t="s">
        <v>2</v>
      </c>
      <c r="W4990" s="37" t="s">
        <v>2</v>
      </c>
      <c r="X4990" t="e">
        <f>VLOOKUP(T4990,[3]رکوردها!$A:$B,2,0)</f>
        <v>#N/A</v>
      </c>
      <c r="Y4990" t="e">
        <f>VLOOKUP(T4990,[3]رکوردها!$A:$D,4,0)</f>
        <v>#N/A</v>
      </c>
      <c r="Z4990" t="e">
        <f>VLOOKUP(T4990,[3]رکوردها!$A:$C,3,0)</f>
        <v>#N/A</v>
      </c>
      <c r="AA4990" t="e">
        <f>VLOOKUP(T4990,[3]رکوردها!$A:$F,6,0)</f>
        <v>#N/A</v>
      </c>
      <c r="AB4990" t="e">
        <f>VLOOKUP(T4990,[3]رکوردها!$A:$E,5,0)</f>
        <v>#N/A</v>
      </c>
    </row>
    <row r="4991" spans="1:28" hidden="1" x14ac:dyDescent="0.2">
      <c r="A4991" s="36">
        <v>144030</v>
      </c>
      <c r="B4991" s="36">
        <v>1271</v>
      </c>
      <c r="C4991" s="36">
        <v>1362</v>
      </c>
      <c r="D4991" s="36" t="str">
        <f>VLOOKUP(C4991,Piv.Analysis!A:AA,27,0)</f>
        <v>کارمزد</v>
      </c>
      <c r="E4991" s="39" t="s">
        <v>5191</v>
      </c>
      <c r="F4991" s="37" t="s">
        <v>105</v>
      </c>
      <c r="G4991" s="37" t="s">
        <v>2413</v>
      </c>
      <c r="H4991" s="38">
        <v>0</v>
      </c>
      <c r="I4991" s="38">
        <v>6800</v>
      </c>
      <c r="J4991" s="38">
        <f t="shared" si="78"/>
        <v>-6800</v>
      </c>
      <c r="K4991" s="38"/>
      <c r="L4991" s="49"/>
      <c r="M4991" s="37" t="s">
        <v>63</v>
      </c>
      <c r="N4991" s="37" t="s">
        <v>64</v>
      </c>
      <c r="O4991" s="37" t="s">
        <v>1757</v>
      </c>
      <c r="P4991" s="37" t="s">
        <v>1758</v>
      </c>
      <c r="Q4991" s="37" t="s">
        <v>1759</v>
      </c>
      <c r="R4991" s="37" t="s">
        <v>1760</v>
      </c>
      <c r="S4991" s="37" t="s">
        <v>1941</v>
      </c>
      <c r="T4991" s="37" t="s">
        <v>1940</v>
      </c>
      <c r="U4991" s="1" t="e">
        <f>VLOOKUP(T4991,[2]VAT!$A:$D,1,0)</f>
        <v>#N/A</v>
      </c>
      <c r="V4991" s="37" t="s">
        <v>2</v>
      </c>
      <c r="W4991" s="37" t="s">
        <v>2</v>
      </c>
      <c r="X4991" t="e">
        <f>VLOOKUP(T4991,[3]رکوردها!$A:$B,2,0)</f>
        <v>#N/A</v>
      </c>
      <c r="Y4991" t="e">
        <f>VLOOKUP(T4991,[3]رکوردها!$A:$D,4,0)</f>
        <v>#N/A</v>
      </c>
      <c r="Z4991" t="e">
        <f>VLOOKUP(T4991,[3]رکوردها!$A:$C,3,0)</f>
        <v>#N/A</v>
      </c>
      <c r="AA4991" t="e">
        <f>VLOOKUP(T4991,[3]رکوردها!$A:$F,6,0)</f>
        <v>#N/A</v>
      </c>
      <c r="AB4991" t="e">
        <f>VLOOKUP(T4991,[3]رکوردها!$A:$E,5,0)</f>
        <v>#N/A</v>
      </c>
    </row>
    <row r="4992" spans="1:28" hidden="1" x14ac:dyDescent="0.2">
      <c r="A4992" s="36">
        <v>144032</v>
      </c>
      <c r="B4992" s="36">
        <v>1271</v>
      </c>
      <c r="C4992" s="36">
        <v>1362</v>
      </c>
      <c r="D4992" s="36" t="str">
        <f>VLOOKUP(C4992,Piv.Analysis!A:AA,27,0)</f>
        <v>کارمزد</v>
      </c>
      <c r="E4992" s="39" t="s">
        <v>5191</v>
      </c>
      <c r="F4992" s="37" t="s">
        <v>105</v>
      </c>
      <c r="G4992" s="37" t="s">
        <v>2414</v>
      </c>
      <c r="H4992" s="38">
        <v>0</v>
      </c>
      <c r="I4992" s="38">
        <v>2000</v>
      </c>
      <c r="J4992" s="38">
        <f t="shared" si="78"/>
        <v>-2000</v>
      </c>
      <c r="K4992" s="38"/>
      <c r="L4992" s="49"/>
      <c r="M4992" s="37" t="s">
        <v>63</v>
      </c>
      <c r="N4992" s="37" t="s">
        <v>64</v>
      </c>
      <c r="O4992" s="37" t="s">
        <v>1757</v>
      </c>
      <c r="P4992" s="37" t="s">
        <v>1758</v>
      </c>
      <c r="Q4992" s="37" t="s">
        <v>1759</v>
      </c>
      <c r="R4992" s="37" t="s">
        <v>1760</v>
      </c>
      <c r="S4992" s="37" t="s">
        <v>1941</v>
      </c>
      <c r="T4992" s="37" t="s">
        <v>1940</v>
      </c>
      <c r="U4992" s="1" t="e">
        <f>VLOOKUP(T4992,[2]VAT!$A:$D,1,0)</f>
        <v>#N/A</v>
      </c>
      <c r="V4992" s="37" t="s">
        <v>2</v>
      </c>
      <c r="W4992" s="37" t="s">
        <v>2</v>
      </c>
      <c r="X4992" t="e">
        <f>VLOOKUP(T4992,[3]رکوردها!$A:$B,2,0)</f>
        <v>#N/A</v>
      </c>
      <c r="Y4992" t="e">
        <f>VLOOKUP(T4992,[3]رکوردها!$A:$D,4,0)</f>
        <v>#N/A</v>
      </c>
      <c r="Z4992" t="e">
        <f>VLOOKUP(T4992,[3]رکوردها!$A:$C,3,0)</f>
        <v>#N/A</v>
      </c>
      <c r="AA4992" t="e">
        <f>VLOOKUP(T4992,[3]رکوردها!$A:$F,6,0)</f>
        <v>#N/A</v>
      </c>
      <c r="AB4992" t="e">
        <f>VLOOKUP(T4992,[3]رکوردها!$A:$E,5,0)</f>
        <v>#N/A</v>
      </c>
    </row>
    <row r="4993" spans="1:28" hidden="1" x14ac:dyDescent="0.2">
      <c r="A4993" s="36">
        <v>144034</v>
      </c>
      <c r="B4993" s="36">
        <v>1271</v>
      </c>
      <c r="C4993" s="36">
        <v>1362</v>
      </c>
      <c r="D4993" s="36" t="str">
        <f>VLOOKUP(C4993,Piv.Analysis!A:AA,27,0)</f>
        <v>کارمزد</v>
      </c>
      <c r="E4993" s="39" t="s">
        <v>5191</v>
      </c>
      <c r="F4993" s="37" t="s">
        <v>105</v>
      </c>
      <c r="G4993" s="37" t="s">
        <v>2415</v>
      </c>
      <c r="H4993" s="38">
        <v>0</v>
      </c>
      <c r="I4993" s="38">
        <v>25000</v>
      </c>
      <c r="J4993" s="38">
        <f t="shared" si="78"/>
        <v>-25000</v>
      </c>
      <c r="K4993" s="38"/>
      <c r="L4993" s="49"/>
      <c r="M4993" s="37" t="s">
        <v>63</v>
      </c>
      <c r="N4993" s="37" t="s">
        <v>64</v>
      </c>
      <c r="O4993" s="37" t="s">
        <v>1757</v>
      </c>
      <c r="P4993" s="37" t="s">
        <v>1758</v>
      </c>
      <c r="Q4993" s="37" t="s">
        <v>1759</v>
      </c>
      <c r="R4993" s="37" t="s">
        <v>1760</v>
      </c>
      <c r="S4993" s="37" t="s">
        <v>1941</v>
      </c>
      <c r="T4993" s="37" t="s">
        <v>1940</v>
      </c>
      <c r="U4993" s="1" t="e">
        <f>VLOOKUP(T4993,[2]VAT!$A:$D,1,0)</f>
        <v>#N/A</v>
      </c>
      <c r="V4993" s="37" t="s">
        <v>2</v>
      </c>
      <c r="W4993" s="37" t="s">
        <v>2</v>
      </c>
      <c r="X4993" t="e">
        <f>VLOOKUP(T4993,[3]رکوردها!$A:$B,2,0)</f>
        <v>#N/A</v>
      </c>
      <c r="Y4993" t="e">
        <f>VLOOKUP(T4993,[3]رکوردها!$A:$D,4,0)</f>
        <v>#N/A</v>
      </c>
      <c r="Z4993" t="e">
        <f>VLOOKUP(T4993,[3]رکوردها!$A:$C,3,0)</f>
        <v>#N/A</v>
      </c>
      <c r="AA4993" t="e">
        <f>VLOOKUP(T4993,[3]رکوردها!$A:$F,6,0)</f>
        <v>#N/A</v>
      </c>
      <c r="AB4993" t="e">
        <f>VLOOKUP(T4993,[3]رکوردها!$A:$E,5,0)</f>
        <v>#N/A</v>
      </c>
    </row>
    <row r="4994" spans="1:28" hidden="1" x14ac:dyDescent="0.2">
      <c r="A4994" s="36">
        <v>144036</v>
      </c>
      <c r="B4994" s="36">
        <v>1271</v>
      </c>
      <c r="C4994" s="36">
        <v>1362</v>
      </c>
      <c r="D4994" s="36" t="str">
        <f>VLOOKUP(C4994,Piv.Analysis!A:AA,27,0)</f>
        <v>کارمزد</v>
      </c>
      <c r="E4994" s="39" t="s">
        <v>5191</v>
      </c>
      <c r="F4994" s="37" t="s">
        <v>105</v>
      </c>
      <c r="G4994" s="37" t="s">
        <v>2416</v>
      </c>
      <c r="H4994" s="38">
        <v>0</v>
      </c>
      <c r="I4994" s="38">
        <v>2330</v>
      </c>
      <c r="J4994" s="38">
        <f t="shared" si="78"/>
        <v>-2330</v>
      </c>
      <c r="K4994" s="38"/>
      <c r="L4994" s="49"/>
      <c r="M4994" s="37" t="s">
        <v>63</v>
      </c>
      <c r="N4994" s="37" t="s">
        <v>64</v>
      </c>
      <c r="O4994" s="37" t="s">
        <v>1757</v>
      </c>
      <c r="P4994" s="37" t="s">
        <v>1758</v>
      </c>
      <c r="Q4994" s="37" t="s">
        <v>1759</v>
      </c>
      <c r="R4994" s="37" t="s">
        <v>1760</v>
      </c>
      <c r="S4994" s="37" t="s">
        <v>1941</v>
      </c>
      <c r="T4994" s="37" t="s">
        <v>1940</v>
      </c>
      <c r="U4994" s="1" t="e">
        <f>VLOOKUP(T4994,[2]VAT!$A:$D,1,0)</f>
        <v>#N/A</v>
      </c>
      <c r="V4994" s="37" t="s">
        <v>2</v>
      </c>
      <c r="W4994" s="37" t="s">
        <v>2</v>
      </c>
      <c r="X4994" t="e">
        <f>VLOOKUP(T4994,[3]رکوردها!$A:$B,2,0)</f>
        <v>#N/A</v>
      </c>
      <c r="Y4994" t="e">
        <f>VLOOKUP(T4994,[3]رکوردها!$A:$D,4,0)</f>
        <v>#N/A</v>
      </c>
      <c r="Z4994" t="e">
        <f>VLOOKUP(T4994,[3]رکوردها!$A:$C,3,0)</f>
        <v>#N/A</v>
      </c>
      <c r="AA4994" t="e">
        <f>VLOOKUP(T4994,[3]رکوردها!$A:$F,6,0)</f>
        <v>#N/A</v>
      </c>
      <c r="AB4994" t="e">
        <f>VLOOKUP(T4994,[3]رکوردها!$A:$E,5,0)</f>
        <v>#N/A</v>
      </c>
    </row>
    <row r="4995" spans="1:28" hidden="1" x14ac:dyDescent="0.2">
      <c r="A4995" s="36">
        <v>144928</v>
      </c>
      <c r="B4995" s="36">
        <v>1271</v>
      </c>
      <c r="C4995" s="36">
        <v>1362</v>
      </c>
      <c r="D4995" s="36" t="str">
        <f>VLOOKUP(C4995,Piv.Analysis!A:AA,27,0)</f>
        <v>کارمزد</v>
      </c>
      <c r="E4995" s="39" t="s">
        <v>5191</v>
      </c>
      <c r="F4995" s="37" t="s">
        <v>105</v>
      </c>
      <c r="G4995" s="37" t="s">
        <v>2417</v>
      </c>
      <c r="H4995" s="38">
        <v>0</v>
      </c>
      <c r="I4995" s="38">
        <v>8790</v>
      </c>
      <c r="J4995" s="38">
        <f t="shared" si="78"/>
        <v>-8790</v>
      </c>
      <c r="K4995" s="38"/>
      <c r="L4995" s="49"/>
      <c r="M4995" s="37" t="s">
        <v>63</v>
      </c>
      <c r="N4995" s="37" t="s">
        <v>64</v>
      </c>
      <c r="O4995" s="37" t="s">
        <v>1757</v>
      </c>
      <c r="P4995" s="37" t="s">
        <v>1758</v>
      </c>
      <c r="Q4995" s="37" t="s">
        <v>1759</v>
      </c>
      <c r="R4995" s="37" t="s">
        <v>1760</v>
      </c>
      <c r="S4995" s="37" t="s">
        <v>1941</v>
      </c>
      <c r="T4995" s="37" t="s">
        <v>1940</v>
      </c>
      <c r="U4995" s="1" t="e">
        <f>VLOOKUP(T4995,[2]VAT!$A:$D,1,0)</f>
        <v>#N/A</v>
      </c>
      <c r="V4995" s="37" t="s">
        <v>2</v>
      </c>
      <c r="W4995" s="37" t="s">
        <v>2</v>
      </c>
      <c r="X4995" t="e">
        <f>VLOOKUP(T4995,[3]رکوردها!$A:$B,2,0)</f>
        <v>#N/A</v>
      </c>
      <c r="Y4995" t="e">
        <f>VLOOKUP(T4995,[3]رکوردها!$A:$D,4,0)</f>
        <v>#N/A</v>
      </c>
      <c r="Z4995" t="e">
        <f>VLOOKUP(T4995,[3]رکوردها!$A:$C,3,0)</f>
        <v>#N/A</v>
      </c>
      <c r="AA4995" t="e">
        <f>VLOOKUP(T4995,[3]رکوردها!$A:$F,6,0)</f>
        <v>#N/A</v>
      </c>
      <c r="AB4995" t="e">
        <f>VLOOKUP(T4995,[3]رکوردها!$A:$E,5,0)</f>
        <v>#N/A</v>
      </c>
    </row>
    <row r="4996" spans="1:28" hidden="1" x14ac:dyDescent="0.2">
      <c r="A4996" s="36">
        <v>144930</v>
      </c>
      <c r="B4996" s="36">
        <v>1271</v>
      </c>
      <c r="C4996" s="36">
        <v>1362</v>
      </c>
      <c r="D4996" s="36" t="str">
        <f>VLOOKUP(C4996,Piv.Analysis!A:AA,27,0)</f>
        <v>کارمزد</v>
      </c>
      <c r="E4996" s="39" t="s">
        <v>5191</v>
      </c>
      <c r="F4996" s="37" t="s">
        <v>105</v>
      </c>
      <c r="G4996" s="37" t="s">
        <v>2418</v>
      </c>
      <c r="H4996" s="38">
        <v>0</v>
      </c>
      <c r="I4996" s="38">
        <v>7490</v>
      </c>
      <c r="J4996" s="38">
        <f t="shared" si="78"/>
        <v>-7490</v>
      </c>
      <c r="K4996" s="38"/>
      <c r="L4996" s="49"/>
      <c r="M4996" s="37" t="s">
        <v>63</v>
      </c>
      <c r="N4996" s="37" t="s">
        <v>64</v>
      </c>
      <c r="O4996" s="37" t="s">
        <v>1757</v>
      </c>
      <c r="P4996" s="37" t="s">
        <v>1758</v>
      </c>
      <c r="Q4996" s="37" t="s">
        <v>1759</v>
      </c>
      <c r="R4996" s="37" t="s">
        <v>1760</v>
      </c>
      <c r="S4996" s="37" t="s">
        <v>1941</v>
      </c>
      <c r="T4996" s="37" t="s">
        <v>1940</v>
      </c>
      <c r="U4996" s="1" t="e">
        <f>VLOOKUP(T4996,[2]VAT!$A:$D,1,0)</f>
        <v>#N/A</v>
      </c>
      <c r="V4996" s="37" t="s">
        <v>2</v>
      </c>
      <c r="W4996" s="37" t="s">
        <v>2</v>
      </c>
      <c r="X4996" t="e">
        <f>VLOOKUP(T4996,[3]رکوردها!$A:$B,2,0)</f>
        <v>#N/A</v>
      </c>
      <c r="Y4996" t="e">
        <f>VLOOKUP(T4996,[3]رکوردها!$A:$D,4,0)</f>
        <v>#N/A</v>
      </c>
      <c r="Z4996" t="e">
        <f>VLOOKUP(T4996,[3]رکوردها!$A:$C,3,0)</f>
        <v>#N/A</v>
      </c>
      <c r="AA4996" t="e">
        <f>VLOOKUP(T4996,[3]رکوردها!$A:$F,6,0)</f>
        <v>#N/A</v>
      </c>
      <c r="AB4996" t="e">
        <f>VLOOKUP(T4996,[3]رکوردها!$A:$E,5,0)</f>
        <v>#N/A</v>
      </c>
    </row>
    <row r="4997" spans="1:28" hidden="1" x14ac:dyDescent="0.2">
      <c r="A4997" s="36">
        <v>144932</v>
      </c>
      <c r="B4997" s="36">
        <v>1271</v>
      </c>
      <c r="C4997" s="36">
        <v>1362</v>
      </c>
      <c r="D4997" s="36" t="str">
        <f>VLOOKUP(C4997,Piv.Analysis!A:AA,27,0)</f>
        <v>کارمزد</v>
      </c>
      <c r="E4997" s="39" t="s">
        <v>5191</v>
      </c>
      <c r="F4997" s="37" t="s">
        <v>105</v>
      </c>
      <c r="G4997" s="37" t="s">
        <v>2419</v>
      </c>
      <c r="H4997" s="38">
        <v>0</v>
      </c>
      <c r="I4997" s="38">
        <v>2300</v>
      </c>
      <c r="J4997" s="38">
        <f t="shared" si="78"/>
        <v>-2300</v>
      </c>
      <c r="K4997" s="38"/>
      <c r="L4997" s="49"/>
      <c r="M4997" s="37" t="s">
        <v>63</v>
      </c>
      <c r="N4997" s="37" t="s">
        <v>64</v>
      </c>
      <c r="O4997" s="37" t="s">
        <v>1757</v>
      </c>
      <c r="P4997" s="37" t="s">
        <v>1758</v>
      </c>
      <c r="Q4997" s="37" t="s">
        <v>1759</v>
      </c>
      <c r="R4997" s="37" t="s">
        <v>1760</v>
      </c>
      <c r="S4997" s="37" t="s">
        <v>1941</v>
      </c>
      <c r="T4997" s="37" t="s">
        <v>1940</v>
      </c>
      <c r="U4997" s="1" t="e">
        <f>VLOOKUP(T4997,[2]VAT!$A:$D,1,0)</f>
        <v>#N/A</v>
      </c>
      <c r="V4997" s="37" t="s">
        <v>2</v>
      </c>
      <c r="W4997" s="37" t="s">
        <v>2</v>
      </c>
      <c r="X4997" t="e">
        <f>VLOOKUP(T4997,[3]رکوردها!$A:$B,2,0)</f>
        <v>#N/A</v>
      </c>
      <c r="Y4997" t="e">
        <f>VLOOKUP(T4997,[3]رکوردها!$A:$D,4,0)</f>
        <v>#N/A</v>
      </c>
      <c r="Z4997" t="e">
        <f>VLOOKUP(T4997,[3]رکوردها!$A:$C,3,0)</f>
        <v>#N/A</v>
      </c>
      <c r="AA4997" t="e">
        <f>VLOOKUP(T4997,[3]رکوردها!$A:$F,6,0)</f>
        <v>#N/A</v>
      </c>
      <c r="AB4997" t="e">
        <f>VLOOKUP(T4997,[3]رکوردها!$A:$E,5,0)</f>
        <v>#N/A</v>
      </c>
    </row>
    <row r="4998" spans="1:28" hidden="1" x14ac:dyDescent="0.2">
      <c r="A4998" s="36">
        <v>144934</v>
      </c>
      <c r="B4998" s="36">
        <v>1271</v>
      </c>
      <c r="C4998" s="36">
        <v>1362</v>
      </c>
      <c r="D4998" s="36" t="str">
        <f>VLOOKUP(C4998,Piv.Analysis!A:AA,27,0)</f>
        <v>کارمزد</v>
      </c>
      <c r="E4998" s="39" t="s">
        <v>5191</v>
      </c>
      <c r="F4998" s="37" t="s">
        <v>105</v>
      </c>
      <c r="G4998" s="37" t="s">
        <v>2420</v>
      </c>
      <c r="H4998" s="38">
        <v>0</v>
      </c>
      <c r="I4998" s="38">
        <v>22240</v>
      </c>
      <c r="J4998" s="38">
        <f t="shared" si="78"/>
        <v>-22240</v>
      </c>
      <c r="K4998" s="38"/>
      <c r="L4998" s="49"/>
      <c r="M4998" s="37" t="s">
        <v>63</v>
      </c>
      <c r="N4998" s="37" t="s">
        <v>64</v>
      </c>
      <c r="O4998" s="37" t="s">
        <v>1757</v>
      </c>
      <c r="P4998" s="37" t="s">
        <v>1758</v>
      </c>
      <c r="Q4998" s="37" t="s">
        <v>1759</v>
      </c>
      <c r="R4998" s="37" t="s">
        <v>1760</v>
      </c>
      <c r="S4998" s="37" t="s">
        <v>1941</v>
      </c>
      <c r="T4998" s="37" t="s">
        <v>1940</v>
      </c>
      <c r="U4998" s="1" t="e">
        <f>VLOOKUP(T4998,[2]VAT!$A:$D,1,0)</f>
        <v>#N/A</v>
      </c>
      <c r="V4998" s="37" t="s">
        <v>2</v>
      </c>
      <c r="W4998" s="37" t="s">
        <v>2</v>
      </c>
      <c r="X4998" t="e">
        <f>VLOOKUP(T4998,[3]رکوردها!$A:$B,2,0)</f>
        <v>#N/A</v>
      </c>
      <c r="Y4998" t="e">
        <f>VLOOKUP(T4998,[3]رکوردها!$A:$D,4,0)</f>
        <v>#N/A</v>
      </c>
      <c r="Z4998" t="e">
        <f>VLOOKUP(T4998,[3]رکوردها!$A:$C,3,0)</f>
        <v>#N/A</v>
      </c>
      <c r="AA4998" t="e">
        <f>VLOOKUP(T4998,[3]رکوردها!$A:$F,6,0)</f>
        <v>#N/A</v>
      </c>
      <c r="AB4998" t="e">
        <f>VLOOKUP(T4998,[3]رکوردها!$A:$E,5,0)</f>
        <v>#N/A</v>
      </c>
    </row>
    <row r="4999" spans="1:28" hidden="1" x14ac:dyDescent="0.2">
      <c r="A4999" s="36">
        <v>144936</v>
      </c>
      <c r="B4999" s="36">
        <v>1271</v>
      </c>
      <c r="C4999" s="36">
        <v>1362</v>
      </c>
      <c r="D4999" s="36" t="str">
        <f>VLOOKUP(C4999,Piv.Analysis!A:AA,27,0)</f>
        <v>کارمزد</v>
      </c>
      <c r="E4999" s="39" t="s">
        <v>5191</v>
      </c>
      <c r="F4999" s="37" t="s">
        <v>105</v>
      </c>
      <c r="G4999" s="37" t="s">
        <v>2421</v>
      </c>
      <c r="H4999" s="38">
        <v>0</v>
      </c>
      <c r="I4999" s="38">
        <v>250000</v>
      </c>
      <c r="J4999" s="38">
        <f t="shared" si="78"/>
        <v>-250000</v>
      </c>
      <c r="K4999" s="38"/>
      <c r="L4999" s="49"/>
      <c r="M4999" s="37" t="s">
        <v>63</v>
      </c>
      <c r="N4999" s="37" t="s">
        <v>64</v>
      </c>
      <c r="O4999" s="37" t="s">
        <v>1757</v>
      </c>
      <c r="P4999" s="37" t="s">
        <v>1758</v>
      </c>
      <c r="Q4999" s="37" t="s">
        <v>1759</v>
      </c>
      <c r="R4999" s="37" t="s">
        <v>1760</v>
      </c>
      <c r="S4999" s="37" t="s">
        <v>1941</v>
      </c>
      <c r="T4999" s="37" t="s">
        <v>1940</v>
      </c>
      <c r="U4999" s="1" t="e">
        <f>VLOOKUP(T4999,[2]VAT!$A:$D,1,0)</f>
        <v>#N/A</v>
      </c>
      <c r="V4999" s="37" t="s">
        <v>2</v>
      </c>
      <c r="W4999" s="37" t="s">
        <v>2</v>
      </c>
      <c r="X4999" t="e">
        <f>VLOOKUP(T4999,[3]رکوردها!$A:$B,2,0)</f>
        <v>#N/A</v>
      </c>
      <c r="Y4999" t="e">
        <f>VLOOKUP(T4999,[3]رکوردها!$A:$D,4,0)</f>
        <v>#N/A</v>
      </c>
      <c r="Z4999" t="e">
        <f>VLOOKUP(T4999,[3]رکوردها!$A:$C,3,0)</f>
        <v>#N/A</v>
      </c>
      <c r="AA4999" t="e">
        <f>VLOOKUP(T4999,[3]رکوردها!$A:$F,6,0)</f>
        <v>#N/A</v>
      </c>
      <c r="AB4999" t="e">
        <f>VLOOKUP(T4999,[3]رکوردها!$A:$E,5,0)</f>
        <v>#N/A</v>
      </c>
    </row>
    <row r="5000" spans="1:28" s="41" customFormat="1" hidden="1" x14ac:dyDescent="0.2">
      <c r="A5000" s="36">
        <v>141668</v>
      </c>
      <c r="B5000" s="36">
        <v>1274</v>
      </c>
      <c r="C5000" s="36">
        <v>1245</v>
      </c>
      <c r="D5000" s="36" t="str">
        <f>VLOOKUP(C5000,Piv.Analysis!A:AA,27,0)</f>
        <v>دریافت و پرداخت</v>
      </c>
      <c r="E5000" s="36"/>
      <c r="F5000" s="37" t="s">
        <v>1799</v>
      </c>
      <c r="G5000" s="37" t="s">
        <v>2272</v>
      </c>
      <c r="H5000" s="38">
        <v>100000000000</v>
      </c>
      <c r="I5000" s="38">
        <v>0</v>
      </c>
      <c r="J5000" s="38">
        <f t="shared" si="78"/>
        <v>100000000000</v>
      </c>
      <c r="K5000" s="38"/>
      <c r="L5000" s="49"/>
      <c r="M5000" s="37" t="s">
        <v>63</v>
      </c>
      <c r="N5000" s="37" t="s">
        <v>64</v>
      </c>
      <c r="O5000" s="37" t="s">
        <v>1757</v>
      </c>
      <c r="P5000" s="37" t="s">
        <v>1758</v>
      </c>
      <c r="Q5000" s="37" t="s">
        <v>1759</v>
      </c>
      <c r="R5000" s="37" t="s">
        <v>1760</v>
      </c>
      <c r="S5000" s="37" t="s">
        <v>1941</v>
      </c>
      <c r="T5000" s="37" t="s">
        <v>1940</v>
      </c>
      <c r="U5000" s="1" t="e">
        <f>VLOOKUP(T5000,[2]VAT!$A:$D,1,0)</f>
        <v>#N/A</v>
      </c>
      <c r="V5000" s="37" t="s">
        <v>2</v>
      </c>
      <c r="W5000" s="37" t="s">
        <v>2</v>
      </c>
      <c r="X5000" t="e">
        <f>VLOOKUP(T5000,[3]رکوردها!$A:$B,2,0)</f>
        <v>#N/A</v>
      </c>
      <c r="Y5000" t="e">
        <f>VLOOKUP(T5000,[3]رکوردها!$A:$D,4,0)</f>
        <v>#N/A</v>
      </c>
      <c r="Z5000" t="e">
        <f>VLOOKUP(T5000,[3]رکوردها!$A:$C,3,0)</f>
        <v>#N/A</v>
      </c>
      <c r="AA5000" t="e">
        <f>VLOOKUP(T5000,[3]رکوردها!$A:$F,6,0)</f>
        <v>#N/A</v>
      </c>
      <c r="AB5000" t="e">
        <f>VLOOKUP(T5000,[3]رکوردها!$A:$E,5,0)</f>
        <v>#N/A</v>
      </c>
    </row>
    <row r="5001" spans="1:28" s="41" customFormat="1" hidden="1" x14ac:dyDescent="0.2">
      <c r="A5001" s="36">
        <v>141678</v>
      </c>
      <c r="B5001" s="36">
        <v>1274</v>
      </c>
      <c r="C5001" s="36">
        <v>1245</v>
      </c>
      <c r="D5001" s="36" t="str">
        <f>VLOOKUP(C5001,Piv.Analysis!A:AA,27,0)</f>
        <v>دریافت و پرداخت</v>
      </c>
      <c r="E5001" s="36"/>
      <c r="F5001" s="37" t="s">
        <v>1799</v>
      </c>
      <c r="G5001" s="37" t="s">
        <v>2422</v>
      </c>
      <c r="H5001" s="38">
        <v>0</v>
      </c>
      <c r="I5001" s="38">
        <v>456350300</v>
      </c>
      <c r="J5001" s="38">
        <f t="shared" si="78"/>
        <v>-456350300</v>
      </c>
      <c r="K5001" s="38"/>
      <c r="L5001" s="49"/>
      <c r="M5001" s="37" t="s">
        <v>63</v>
      </c>
      <c r="N5001" s="37" t="s">
        <v>64</v>
      </c>
      <c r="O5001" s="37" t="s">
        <v>1757</v>
      </c>
      <c r="P5001" s="37" t="s">
        <v>1758</v>
      </c>
      <c r="Q5001" s="37" t="s">
        <v>1759</v>
      </c>
      <c r="R5001" s="37" t="s">
        <v>1760</v>
      </c>
      <c r="S5001" s="37" t="s">
        <v>1941</v>
      </c>
      <c r="T5001" s="37" t="s">
        <v>1940</v>
      </c>
      <c r="U5001" s="1" t="e">
        <f>VLOOKUP(T5001,[2]VAT!$A:$D,1,0)</f>
        <v>#N/A</v>
      </c>
      <c r="V5001" s="37" t="s">
        <v>2</v>
      </c>
      <c r="W5001" s="37" t="s">
        <v>2</v>
      </c>
      <c r="X5001" t="e">
        <f>VLOOKUP(T5001,[3]رکوردها!$A:$B,2,0)</f>
        <v>#N/A</v>
      </c>
      <c r="Y5001" t="e">
        <f>VLOOKUP(T5001,[3]رکوردها!$A:$D,4,0)</f>
        <v>#N/A</v>
      </c>
      <c r="Z5001" t="e">
        <f>VLOOKUP(T5001,[3]رکوردها!$A:$C,3,0)</f>
        <v>#N/A</v>
      </c>
      <c r="AA5001" t="e">
        <f>VLOOKUP(T5001,[3]رکوردها!$A:$F,6,0)</f>
        <v>#N/A</v>
      </c>
      <c r="AB5001" t="e">
        <f>VLOOKUP(T5001,[3]رکوردها!$A:$E,5,0)</f>
        <v>#N/A</v>
      </c>
    </row>
    <row r="5002" spans="1:28" s="41" customFormat="1" hidden="1" x14ac:dyDescent="0.2">
      <c r="A5002" s="36">
        <v>143703</v>
      </c>
      <c r="B5002" s="36">
        <v>1277</v>
      </c>
      <c r="C5002" s="36">
        <v>1312</v>
      </c>
      <c r="D5002" s="39" t="s">
        <v>5175</v>
      </c>
      <c r="E5002" s="36"/>
      <c r="F5002" s="37" t="s">
        <v>1799</v>
      </c>
      <c r="G5002" s="37" t="s">
        <v>2423</v>
      </c>
      <c r="H5002" s="38">
        <v>23287792515</v>
      </c>
      <c r="I5002" s="38">
        <v>0</v>
      </c>
      <c r="J5002" s="38">
        <f t="shared" si="78"/>
        <v>23287792515</v>
      </c>
      <c r="K5002" s="38"/>
      <c r="L5002" s="49"/>
      <c r="M5002" s="37" t="s">
        <v>63</v>
      </c>
      <c r="N5002" s="37" t="s">
        <v>64</v>
      </c>
      <c r="O5002" s="37" t="s">
        <v>1757</v>
      </c>
      <c r="P5002" s="37" t="s">
        <v>1758</v>
      </c>
      <c r="Q5002" s="37" t="s">
        <v>1759</v>
      </c>
      <c r="R5002" s="37" t="s">
        <v>1760</v>
      </c>
      <c r="S5002" s="37" t="s">
        <v>1941</v>
      </c>
      <c r="T5002" s="37" t="s">
        <v>1940</v>
      </c>
      <c r="U5002" s="1" t="e">
        <f>VLOOKUP(T5002,[2]VAT!$A:$D,1,0)</f>
        <v>#N/A</v>
      </c>
      <c r="V5002" s="37" t="s">
        <v>2</v>
      </c>
      <c r="W5002" s="37" t="s">
        <v>2</v>
      </c>
      <c r="X5002" t="e">
        <f>VLOOKUP(T5002,[3]رکوردها!$A:$B,2,0)</f>
        <v>#N/A</v>
      </c>
      <c r="Y5002" t="e">
        <f>VLOOKUP(T5002,[3]رکوردها!$A:$D,4,0)</f>
        <v>#N/A</v>
      </c>
      <c r="Z5002" t="e">
        <f>VLOOKUP(T5002,[3]رکوردها!$A:$C,3,0)</f>
        <v>#N/A</v>
      </c>
      <c r="AA5002" t="e">
        <f>VLOOKUP(T5002,[3]رکوردها!$A:$F,6,0)</f>
        <v>#N/A</v>
      </c>
      <c r="AB5002" t="e">
        <f>VLOOKUP(T5002,[3]رکوردها!$A:$E,5,0)</f>
        <v>#N/A</v>
      </c>
    </row>
    <row r="5003" spans="1:28" s="41" customFormat="1" hidden="1" x14ac:dyDescent="0.2">
      <c r="A5003" s="36">
        <v>143705</v>
      </c>
      <c r="B5003" s="36">
        <v>1277</v>
      </c>
      <c r="C5003" s="36">
        <v>1312</v>
      </c>
      <c r="D5003" s="39" t="s">
        <v>5175</v>
      </c>
      <c r="E5003" s="36"/>
      <c r="F5003" s="37" t="s">
        <v>1799</v>
      </c>
      <c r="G5003" s="37" t="s">
        <v>2424</v>
      </c>
      <c r="H5003" s="38">
        <v>200900000000</v>
      </c>
      <c r="I5003" s="38">
        <v>0</v>
      </c>
      <c r="J5003" s="38">
        <f t="shared" ref="J5003:J5066" si="79">H5003-I5003</f>
        <v>200900000000</v>
      </c>
      <c r="K5003" s="38"/>
      <c r="L5003" s="49"/>
      <c r="M5003" s="37" t="s">
        <v>63</v>
      </c>
      <c r="N5003" s="37" t="s">
        <v>64</v>
      </c>
      <c r="O5003" s="37" t="s">
        <v>1757</v>
      </c>
      <c r="P5003" s="37" t="s">
        <v>1758</v>
      </c>
      <c r="Q5003" s="37" t="s">
        <v>1759</v>
      </c>
      <c r="R5003" s="37" t="s">
        <v>1760</v>
      </c>
      <c r="S5003" s="37" t="s">
        <v>1941</v>
      </c>
      <c r="T5003" s="37" t="s">
        <v>1940</v>
      </c>
      <c r="U5003" s="1" t="e">
        <f>VLOOKUP(T5003,[2]VAT!$A:$D,1,0)</f>
        <v>#N/A</v>
      </c>
      <c r="V5003" s="37" t="s">
        <v>2</v>
      </c>
      <c r="W5003" s="37" t="s">
        <v>2</v>
      </c>
      <c r="X5003" t="e">
        <f>VLOOKUP(T5003,[3]رکوردها!$A:$B,2,0)</f>
        <v>#N/A</v>
      </c>
      <c r="Y5003" t="e">
        <f>VLOOKUP(T5003,[3]رکوردها!$A:$D,4,0)</f>
        <v>#N/A</v>
      </c>
      <c r="Z5003" t="e">
        <f>VLOOKUP(T5003,[3]رکوردها!$A:$C,3,0)</f>
        <v>#N/A</v>
      </c>
      <c r="AA5003" t="e">
        <f>VLOOKUP(T5003,[3]رکوردها!$A:$F,6,0)</f>
        <v>#N/A</v>
      </c>
      <c r="AB5003" t="e">
        <f>VLOOKUP(T5003,[3]رکوردها!$A:$E,5,0)</f>
        <v>#N/A</v>
      </c>
    </row>
    <row r="5004" spans="1:28" hidden="1" x14ac:dyDescent="0.2">
      <c r="A5004" s="36">
        <v>144038</v>
      </c>
      <c r="B5004" s="36">
        <v>1277</v>
      </c>
      <c r="C5004" s="36">
        <v>1312</v>
      </c>
      <c r="D5004" s="36" t="str">
        <f>VLOOKUP(C5004,Piv.Analysis!A:AA,27,0)</f>
        <v>کارمزد</v>
      </c>
      <c r="E5004" s="39" t="s">
        <v>5191</v>
      </c>
      <c r="F5004" s="37" t="s">
        <v>1799</v>
      </c>
      <c r="G5004" s="37" t="s">
        <v>2425</v>
      </c>
      <c r="H5004" s="38">
        <v>0</v>
      </c>
      <c r="I5004" s="38">
        <v>7080</v>
      </c>
      <c r="J5004" s="38">
        <f t="shared" si="79"/>
        <v>-7080</v>
      </c>
      <c r="K5004" s="38"/>
      <c r="L5004" s="49"/>
      <c r="M5004" s="37" t="s">
        <v>63</v>
      </c>
      <c r="N5004" s="37" t="s">
        <v>64</v>
      </c>
      <c r="O5004" s="37" t="s">
        <v>1757</v>
      </c>
      <c r="P5004" s="37" t="s">
        <v>1758</v>
      </c>
      <c r="Q5004" s="37" t="s">
        <v>1759</v>
      </c>
      <c r="R5004" s="37" t="s">
        <v>1760</v>
      </c>
      <c r="S5004" s="37" t="s">
        <v>1941</v>
      </c>
      <c r="T5004" s="37" t="s">
        <v>1940</v>
      </c>
      <c r="U5004" s="1" t="e">
        <f>VLOOKUP(T5004,[2]VAT!$A:$D,1,0)</f>
        <v>#N/A</v>
      </c>
      <c r="V5004" s="37" t="s">
        <v>2</v>
      </c>
      <c r="W5004" s="37" t="s">
        <v>2</v>
      </c>
      <c r="X5004" t="e">
        <f>VLOOKUP(T5004,[3]رکوردها!$A:$B,2,0)</f>
        <v>#N/A</v>
      </c>
      <c r="Y5004" t="e">
        <f>VLOOKUP(T5004,[3]رکوردها!$A:$D,4,0)</f>
        <v>#N/A</v>
      </c>
      <c r="Z5004" t="e">
        <f>VLOOKUP(T5004,[3]رکوردها!$A:$C,3,0)</f>
        <v>#N/A</v>
      </c>
      <c r="AA5004" t="e">
        <f>VLOOKUP(T5004,[3]رکوردها!$A:$F,6,0)</f>
        <v>#N/A</v>
      </c>
      <c r="AB5004" t="e">
        <f>VLOOKUP(T5004,[3]رکوردها!$A:$E,5,0)</f>
        <v>#N/A</v>
      </c>
    </row>
    <row r="5005" spans="1:28" hidden="1" x14ac:dyDescent="0.2">
      <c r="A5005" s="36">
        <v>144040</v>
      </c>
      <c r="B5005" s="36">
        <v>1277</v>
      </c>
      <c r="C5005" s="36">
        <v>1312</v>
      </c>
      <c r="D5005" s="36" t="str">
        <f>VLOOKUP(C5005,Piv.Analysis!A:AA,27,0)</f>
        <v>کارمزد</v>
      </c>
      <c r="E5005" s="39" t="s">
        <v>5191</v>
      </c>
      <c r="F5005" s="37" t="s">
        <v>1799</v>
      </c>
      <c r="G5005" s="37" t="s">
        <v>2426</v>
      </c>
      <c r="H5005" s="38">
        <v>0</v>
      </c>
      <c r="I5005" s="38">
        <v>3950</v>
      </c>
      <c r="J5005" s="38">
        <f t="shared" si="79"/>
        <v>-3950</v>
      </c>
      <c r="K5005" s="38"/>
      <c r="L5005" s="49"/>
      <c r="M5005" s="37" t="s">
        <v>63</v>
      </c>
      <c r="N5005" s="37" t="s">
        <v>64</v>
      </c>
      <c r="O5005" s="37" t="s">
        <v>1757</v>
      </c>
      <c r="P5005" s="37" t="s">
        <v>1758</v>
      </c>
      <c r="Q5005" s="37" t="s">
        <v>1759</v>
      </c>
      <c r="R5005" s="37" t="s">
        <v>1760</v>
      </c>
      <c r="S5005" s="37" t="s">
        <v>1941</v>
      </c>
      <c r="T5005" s="37" t="s">
        <v>1940</v>
      </c>
      <c r="U5005" s="1" t="e">
        <f>VLOOKUP(T5005,[2]VAT!$A:$D,1,0)</f>
        <v>#N/A</v>
      </c>
      <c r="V5005" s="37" t="s">
        <v>2</v>
      </c>
      <c r="W5005" s="37" t="s">
        <v>2</v>
      </c>
      <c r="X5005" t="e">
        <f>VLOOKUP(T5005,[3]رکوردها!$A:$B,2,0)</f>
        <v>#N/A</v>
      </c>
      <c r="Y5005" t="e">
        <f>VLOOKUP(T5005,[3]رکوردها!$A:$D,4,0)</f>
        <v>#N/A</v>
      </c>
      <c r="Z5005" t="e">
        <f>VLOOKUP(T5005,[3]رکوردها!$A:$C,3,0)</f>
        <v>#N/A</v>
      </c>
      <c r="AA5005" t="e">
        <f>VLOOKUP(T5005,[3]رکوردها!$A:$F,6,0)</f>
        <v>#N/A</v>
      </c>
      <c r="AB5005" t="e">
        <f>VLOOKUP(T5005,[3]رکوردها!$A:$E,5,0)</f>
        <v>#N/A</v>
      </c>
    </row>
    <row r="5006" spans="1:28" hidden="1" x14ac:dyDescent="0.2">
      <c r="A5006" s="36">
        <v>144042</v>
      </c>
      <c r="B5006" s="36">
        <v>1277</v>
      </c>
      <c r="C5006" s="36">
        <v>1312</v>
      </c>
      <c r="D5006" s="36" t="str">
        <f>VLOOKUP(C5006,Piv.Analysis!A:AA,27,0)</f>
        <v>کارمزد</v>
      </c>
      <c r="E5006" s="39" t="s">
        <v>5191</v>
      </c>
      <c r="F5006" s="37" t="s">
        <v>1799</v>
      </c>
      <c r="G5006" s="37" t="s">
        <v>2427</v>
      </c>
      <c r="H5006" s="38">
        <v>0</v>
      </c>
      <c r="I5006" s="38">
        <v>8130</v>
      </c>
      <c r="J5006" s="38">
        <f t="shared" si="79"/>
        <v>-8130</v>
      </c>
      <c r="K5006" s="38"/>
      <c r="L5006" s="49"/>
      <c r="M5006" s="37" t="s">
        <v>63</v>
      </c>
      <c r="N5006" s="37" t="s">
        <v>64</v>
      </c>
      <c r="O5006" s="37" t="s">
        <v>1757</v>
      </c>
      <c r="P5006" s="37" t="s">
        <v>1758</v>
      </c>
      <c r="Q5006" s="37" t="s">
        <v>1759</v>
      </c>
      <c r="R5006" s="37" t="s">
        <v>1760</v>
      </c>
      <c r="S5006" s="37" t="s">
        <v>1941</v>
      </c>
      <c r="T5006" s="37" t="s">
        <v>1940</v>
      </c>
      <c r="U5006" s="1" t="e">
        <f>VLOOKUP(T5006,[2]VAT!$A:$D,1,0)</f>
        <v>#N/A</v>
      </c>
      <c r="V5006" s="37" t="s">
        <v>2</v>
      </c>
      <c r="W5006" s="37" t="s">
        <v>2</v>
      </c>
      <c r="X5006" t="e">
        <f>VLOOKUP(T5006,[3]رکوردها!$A:$B,2,0)</f>
        <v>#N/A</v>
      </c>
      <c r="Y5006" t="e">
        <f>VLOOKUP(T5006,[3]رکوردها!$A:$D,4,0)</f>
        <v>#N/A</v>
      </c>
      <c r="Z5006" t="e">
        <f>VLOOKUP(T5006,[3]رکوردها!$A:$C,3,0)</f>
        <v>#N/A</v>
      </c>
      <c r="AA5006" t="e">
        <f>VLOOKUP(T5006,[3]رکوردها!$A:$F,6,0)</f>
        <v>#N/A</v>
      </c>
      <c r="AB5006" t="e">
        <f>VLOOKUP(T5006,[3]رکوردها!$A:$E,5,0)</f>
        <v>#N/A</v>
      </c>
    </row>
    <row r="5007" spans="1:28" hidden="1" x14ac:dyDescent="0.2">
      <c r="A5007" s="36">
        <v>144044</v>
      </c>
      <c r="B5007" s="36">
        <v>1277</v>
      </c>
      <c r="C5007" s="36">
        <v>1312</v>
      </c>
      <c r="D5007" s="36" t="str">
        <f>VLOOKUP(C5007,Piv.Analysis!A:AA,27,0)</f>
        <v>کارمزد</v>
      </c>
      <c r="E5007" s="39" t="s">
        <v>5191</v>
      </c>
      <c r="F5007" s="37" t="s">
        <v>1799</v>
      </c>
      <c r="G5007" s="37" t="s">
        <v>2428</v>
      </c>
      <c r="H5007" s="38">
        <v>0</v>
      </c>
      <c r="I5007" s="38">
        <v>250000</v>
      </c>
      <c r="J5007" s="38">
        <f t="shared" si="79"/>
        <v>-250000</v>
      </c>
      <c r="K5007" s="38"/>
      <c r="L5007" s="49"/>
      <c r="M5007" s="37" t="s">
        <v>63</v>
      </c>
      <c r="N5007" s="37" t="s">
        <v>64</v>
      </c>
      <c r="O5007" s="37" t="s">
        <v>1757</v>
      </c>
      <c r="P5007" s="37" t="s">
        <v>1758</v>
      </c>
      <c r="Q5007" s="37" t="s">
        <v>1759</v>
      </c>
      <c r="R5007" s="37" t="s">
        <v>1760</v>
      </c>
      <c r="S5007" s="37" t="s">
        <v>1941</v>
      </c>
      <c r="T5007" s="37" t="s">
        <v>1940</v>
      </c>
      <c r="U5007" s="1" t="e">
        <f>VLOOKUP(T5007,[2]VAT!$A:$D,1,0)</f>
        <v>#N/A</v>
      </c>
      <c r="V5007" s="37" t="s">
        <v>2</v>
      </c>
      <c r="W5007" s="37" t="s">
        <v>2</v>
      </c>
      <c r="X5007" t="e">
        <f>VLOOKUP(T5007,[3]رکوردها!$A:$B,2,0)</f>
        <v>#N/A</v>
      </c>
      <c r="Y5007" t="e">
        <f>VLOOKUP(T5007,[3]رکوردها!$A:$D,4,0)</f>
        <v>#N/A</v>
      </c>
      <c r="Z5007" t="e">
        <f>VLOOKUP(T5007,[3]رکوردها!$A:$C,3,0)</f>
        <v>#N/A</v>
      </c>
      <c r="AA5007" t="e">
        <f>VLOOKUP(T5007,[3]رکوردها!$A:$F,6,0)</f>
        <v>#N/A</v>
      </c>
      <c r="AB5007" t="e">
        <f>VLOOKUP(T5007,[3]رکوردها!$A:$E,5,0)</f>
        <v>#N/A</v>
      </c>
    </row>
    <row r="5008" spans="1:28" hidden="1" x14ac:dyDescent="0.2">
      <c r="A5008" s="36">
        <v>144046</v>
      </c>
      <c r="B5008" s="36">
        <v>1277</v>
      </c>
      <c r="C5008" s="36">
        <v>1312</v>
      </c>
      <c r="D5008" s="36" t="str">
        <f>VLOOKUP(C5008,Piv.Analysis!A:AA,27,0)</f>
        <v>کارمزد</v>
      </c>
      <c r="E5008" s="39" t="s">
        <v>5191</v>
      </c>
      <c r="F5008" s="37" t="s">
        <v>1799</v>
      </c>
      <c r="G5008" s="37" t="s">
        <v>2429</v>
      </c>
      <c r="H5008" s="38">
        <v>250000</v>
      </c>
      <c r="I5008" s="38">
        <v>0</v>
      </c>
      <c r="J5008" s="38">
        <f t="shared" si="79"/>
        <v>250000</v>
      </c>
      <c r="K5008" s="38"/>
      <c r="L5008" s="49"/>
      <c r="M5008" s="37" t="s">
        <v>63</v>
      </c>
      <c r="N5008" s="37" t="s">
        <v>64</v>
      </c>
      <c r="O5008" s="37" t="s">
        <v>1757</v>
      </c>
      <c r="P5008" s="37" t="s">
        <v>1758</v>
      </c>
      <c r="Q5008" s="37" t="s">
        <v>1759</v>
      </c>
      <c r="R5008" s="37" t="s">
        <v>1760</v>
      </c>
      <c r="S5008" s="37" t="s">
        <v>1941</v>
      </c>
      <c r="T5008" s="37" t="s">
        <v>1940</v>
      </c>
      <c r="U5008" s="1" t="e">
        <f>VLOOKUP(T5008,[2]VAT!$A:$D,1,0)</f>
        <v>#N/A</v>
      </c>
      <c r="V5008" s="37" t="s">
        <v>2</v>
      </c>
      <c r="W5008" s="37" t="s">
        <v>2</v>
      </c>
      <c r="X5008" t="e">
        <f>VLOOKUP(T5008,[3]رکوردها!$A:$B,2,0)</f>
        <v>#N/A</v>
      </c>
      <c r="Y5008" t="e">
        <f>VLOOKUP(T5008,[3]رکوردها!$A:$D,4,0)</f>
        <v>#N/A</v>
      </c>
      <c r="Z5008" t="e">
        <f>VLOOKUP(T5008,[3]رکوردها!$A:$C,3,0)</f>
        <v>#N/A</v>
      </c>
      <c r="AA5008" t="e">
        <f>VLOOKUP(T5008,[3]رکوردها!$A:$F,6,0)</f>
        <v>#N/A</v>
      </c>
      <c r="AB5008" t="e">
        <f>VLOOKUP(T5008,[3]رکوردها!$A:$E,5,0)</f>
        <v>#N/A</v>
      </c>
    </row>
    <row r="5009" spans="1:28" s="41" customFormat="1" hidden="1" x14ac:dyDescent="0.2">
      <c r="A5009" s="36">
        <v>141676</v>
      </c>
      <c r="B5009" s="36">
        <v>1279</v>
      </c>
      <c r="C5009" s="36">
        <v>1247</v>
      </c>
      <c r="D5009" s="39" t="s">
        <v>5175</v>
      </c>
      <c r="E5009" s="36"/>
      <c r="F5009" s="37" t="s">
        <v>2430</v>
      </c>
      <c r="G5009" s="37" t="s">
        <v>2412</v>
      </c>
      <c r="H5009" s="38">
        <v>0</v>
      </c>
      <c r="I5009" s="38">
        <v>100000000000</v>
      </c>
      <c r="J5009" s="38">
        <f t="shared" si="79"/>
        <v>-100000000000</v>
      </c>
      <c r="K5009" s="38"/>
      <c r="L5009" s="49"/>
      <c r="M5009" s="37" t="s">
        <v>63</v>
      </c>
      <c r="N5009" s="37" t="s">
        <v>64</v>
      </c>
      <c r="O5009" s="37" t="s">
        <v>1757</v>
      </c>
      <c r="P5009" s="37" t="s">
        <v>1758</v>
      </c>
      <c r="Q5009" s="37" t="s">
        <v>1759</v>
      </c>
      <c r="R5009" s="37" t="s">
        <v>1760</v>
      </c>
      <c r="S5009" s="37" t="s">
        <v>1941</v>
      </c>
      <c r="T5009" s="37" t="s">
        <v>1940</v>
      </c>
      <c r="U5009" s="1" t="e">
        <f>VLOOKUP(T5009,[2]VAT!$A:$D,1,0)</f>
        <v>#N/A</v>
      </c>
      <c r="V5009" s="37" t="s">
        <v>2</v>
      </c>
      <c r="W5009" s="37" t="s">
        <v>2</v>
      </c>
      <c r="X5009" t="e">
        <f>VLOOKUP(T5009,[3]رکوردها!$A:$B,2,0)</f>
        <v>#N/A</v>
      </c>
      <c r="Y5009" t="e">
        <f>VLOOKUP(T5009,[3]رکوردها!$A:$D,4,0)</f>
        <v>#N/A</v>
      </c>
      <c r="Z5009" t="e">
        <f>VLOOKUP(T5009,[3]رکوردها!$A:$C,3,0)</f>
        <v>#N/A</v>
      </c>
      <c r="AA5009" t="e">
        <f>VLOOKUP(T5009,[3]رکوردها!$A:$F,6,0)</f>
        <v>#N/A</v>
      </c>
      <c r="AB5009" t="e">
        <f>VLOOKUP(T5009,[3]رکوردها!$A:$E,5,0)</f>
        <v>#N/A</v>
      </c>
    </row>
    <row r="5010" spans="1:28" s="41" customFormat="1" hidden="1" x14ac:dyDescent="0.2">
      <c r="A5010" s="36">
        <v>144048</v>
      </c>
      <c r="B5010" s="36">
        <v>1279</v>
      </c>
      <c r="C5010" s="36">
        <v>1247</v>
      </c>
      <c r="D5010" s="39" t="s">
        <v>5175</v>
      </c>
      <c r="E5010" s="36"/>
      <c r="F5010" s="37" t="s">
        <v>2430</v>
      </c>
      <c r="G5010" s="37" t="s">
        <v>2431</v>
      </c>
      <c r="H5010" s="38">
        <v>0</v>
      </c>
      <c r="I5010" s="38">
        <v>250000</v>
      </c>
      <c r="J5010" s="38">
        <f t="shared" si="79"/>
        <v>-250000</v>
      </c>
      <c r="K5010" s="38"/>
      <c r="L5010" s="49"/>
      <c r="M5010" s="37" t="s">
        <v>63</v>
      </c>
      <c r="N5010" s="37" t="s">
        <v>64</v>
      </c>
      <c r="O5010" s="37" t="s">
        <v>1757</v>
      </c>
      <c r="P5010" s="37" t="s">
        <v>1758</v>
      </c>
      <c r="Q5010" s="37" t="s">
        <v>1759</v>
      </c>
      <c r="R5010" s="37" t="s">
        <v>1760</v>
      </c>
      <c r="S5010" s="37" t="s">
        <v>1941</v>
      </c>
      <c r="T5010" s="37" t="s">
        <v>1940</v>
      </c>
      <c r="U5010" s="1" t="e">
        <f>VLOOKUP(T5010,[2]VAT!$A:$D,1,0)</f>
        <v>#N/A</v>
      </c>
      <c r="V5010" s="37" t="s">
        <v>2</v>
      </c>
      <c r="W5010" s="37" t="s">
        <v>2</v>
      </c>
      <c r="X5010" t="e">
        <f>VLOOKUP(T5010,[3]رکوردها!$A:$B,2,0)</f>
        <v>#N/A</v>
      </c>
      <c r="Y5010" t="e">
        <f>VLOOKUP(T5010,[3]رکوردها!$A:$D,4,0)</f>
        <v>#N/A</v>
      </c>
      <c r="Z5010" t="e">
        <f>VLOOKUP(T5010,[3]رکوردها!$A:$C,3,0)</f>
        <v>#N/A</v>
      </c>
      <c r="AA5010" t="e">
        <f>VLOOKUP(T5010,[3]رکوردها!$A:$F,6,0)</f>
        <v>#N/A</v>
      </c>
      <c r="AB5010" t="e">
        <f>VLOOKUP(T5010,[3]رکوردها!$A:$E,5,0)</f>
        <v>#N/A</v>
      </c>
    </row>
    <row r="5011" spans="1:28" s="41" customFormat="1" hidden="1" x14ac:dyDescent="0.2">
      <c r="A5011" s="36">
        <v>144050</v>
      </c>
      <c r="B5011" s="36">
        <v>1279</v>
      </c>
      <c r="C5011" s="36">
        <v>1247</v>
      </c>
      <c r="D5011" s="39" t="s">
        <v>5175</v>
      </c>
      <c r="E5011" s="36"/>
      <c r="F5011" s="37" t="s">
        <v>2430</v>
      </c>
      <c r="G5011" s="37" t="s">
        <v>2432</v>
      </c>
      <c r="H5011" s="38">
        <v>0</v>
      </c>
      <c r="I5011" s="38">
        <v>25000</v>
      </c>
      <c r="J5011" s="38">
        <f t="shared" si="79"/>
        <v>-25000</v>
      </c>
      <c r="K5011" s="38"/>
      <c r="L5011" s="49"/>
      <c r="M5011" s="37" t="s">
        <v>63</v>
      </c>
      <c r="N5011" s="37" t="s">
        <v>64</v>
      </c>
      <c r="O5011" s="37" t="s">
        <v>1757</v>
      </c>
      <c r="P5011" s="37" t="s">
        <v>1758</v>
      </c>
      <c r="Q5011" s="37" t="s">
        <v>1759</v>
      </c>
      <c r="R5011" s="37" t="s">
        <v>1760</v>
      </c>
      <c r="S5011" s="37" t="s">
        <v>1941</v>
      </c>
      <c r="T5011" s="37" t="s">
        <v>1940</v>
      </c>
      <c r="U5011" s="1" t="e">
        <f>VLOOKUP(T5011,[2]VAT!$A:$D,1,0)</f>
        <v>#N/A</v>
      </c>
      <c r="V5011" s="37" t="s">
        <v>2</v>
      </c>
      <c r="W5011" s="37" t="s">
        <v>2</v>
      </c>
      <c r="X5011" t="e">
        <f>VLOOKUP(T5011,[3]رکوردها!$A:$B,2,0)</f>
        <v>#N/A</v>
      </c>
      <c r="Y5011" t="e">
        <f>VLOOKUP(T5011,[3]رکوردها!$A:$D,4,0)</f>
        <v>#N/A</v>
      </c>
      <c r="Z5011" t="e">
        <f>VLOOKUP(T5011,[3]رکوردها!$A:$C,3,0)</f>
        <v>#N/A</v>
      </c>
      <c r="AA5011" t="e">
        <f>VLOOKUP(T5011,[3]رکوردها!$A:$F,6,0)</f>
        <v>#N/A</v>
      </c>
      <c r="AB5011" t="e">
        <f>VLOOKUP(T5011,[3]رکوردها!$A:$E,5,0)</f>
        <v>#N/A</v>
      </c>
    </row>
    <row r="5012" spans="1:28" s="41" customFormat="1" hidden="1" x14ac:dyDescent="0.2">
      <c r="A5012" s="36">
        <v>144946</v>
      </c>
      <c r="B5012" s="36">
        <v>1300</v>
      </c>
      <c r="C5012" s="36">
        <v>1314</v>
      </c>
      <c r="D5012" s="36" t="str">
        <f>VLOOKUP(C5012,Piv.Analysis!A:AA,27,0)</f>
        <v>دریافت و پرداخت</v>
      </c>
      <c r="E5012" s="36"/>
      <c r="F5012" s="37" t="s">
        <v>209</v>
      </c>
      <c r="G5012" s="37" t="s">
        <v>1947</v>
      </c>
      <c r="H5012" s="38">
        <v>0</v>
      </c>
      <c r="I5012" s="38">
        <v>1367977652</v>
      </c>
      <c r="J5012" s="38">
        <f t="shared" si="79"/>
        <v>-1367977652</v>
      </c>
      <c r="K5012" s="38"/>
      <c r="L5012" s="49"/>
      <c r="M5012" s="37" t="s">
        <v>63</v>
      </c>
      <c r="N5012" s="37" t="s">
        <v>64</v>
      </c>
      <c r="O5012" s="37" t="s">
        <v>1757</v>
      </c>
      <c r="P5012" s="37" t="s">
        <v>1758</v>
      </c>
      <c r="Q5012" s="37" t="s">
        <v>1759</v>
      </c>
      <c r="R5012" s="37" t="s">
        <v>1760</v>
      </c>
      <c r="S5012" s="37" t="s">
        <v>1941</v>
      </c>
      <c r="T5012" s="37" t="s">
        <v>1940</v>
      </c>
      <c r="U5012" s="1" t="e">
        <f>VLOOKUP(T5012,[2]VAT!$A:$D,1,0)</f>
        <v>#N/A</v>
      </c>
      <c r="V5012" s="37" t="s">
        <v>2</v>
      </c>
      <c r="W5012" s="37" t="s">
        <v>2</v>
      </c>
      <c r="X5012" t="e">
        <f>VLOOKUP(T5012,[3]رکوردها!$A:$B,2,0)</f>
        <v>#N/A</v>
      </c>
      <c r="Y5012" t="e">
        <f>VLOOKUP(T5012,[3]رکوردها!$A:$D,4,0)</f>
        <v>#N/A</v>
      </c>
      <c r="Z5012" t="e">
        <f>VLOOKUP(T5012,[3]رکوردها!$A:$C,3,0)</f>
        <v>#N/A</v>
      </c>
      <c r="AA5012" t="e">
        <f>VLOOKUP(T5012,[3]رکوردها!$A:$F,6,0)</f>
        <v>#N/A</v>
      </c>
      <c r="AB5012" t="e">
        <f>VLOOKUP(T5012,[3]رکوردها!$A:$E,5,0)</f>
        <v>#N/A</v>
      </c>
    </row>
    <row r="5013" spans="1:28" s="41" customFormat="1" hidden="1" x14ac:dyDescent="0.2">
      <c r="A5013" s="36">
        <v>144948</v>
      </c>
      <c r="B5013" s="36">
        <v>1300</v>
      </c>
      <c r="C5013" s="36">
        <v>1314</v>
      </c>
      <c r="D5013" s="36" t="str">
        <f>VLOOKUP(C5013,Piv.Analysis!A:AA,27,0)</f>
        <v>دریافت و پرداخت</v>
      </c>
      <c r="E5013" s="36"/>
      <c r="F5013" s="37" t="s">
        <v>209</v>
      </c>
      <c r="G5013" s="37" t="s">
        <v>1948</v>
      </c>
      <c r="H5013" s="38">
        <v>0</v>
      </c>
      <c r="I5013" s="38">
        <v>31835275580</v>
      </c>
      <c r="J5013" s="38">
        <f t="shared" si="79"/>
        <v>-31835275580</v>
      </c>
      <c r="K5013" s="38"/>
      <c r="L5013" s="49"/>
      <c r="M5013" s="37" t="s">
        <v>63</v>
      </c>
      <c r="N5013" s="37" t="s">
        <v>64</v>
      </c>
      <c r="O5013" s="37" t="s">
        <v>1757</v>
      </c>
      <c r="P5013" s="37" t="s">
        <v>1758</v>
      </c>
      <c r="Q5013" s="37" t="s">
        <v>1759</v>
      </c>
      <c r="R5013" s="37" t="s">
        <v>1760</v>
      </c>
      <c r="S5013" s="37" t="s">
        <v>1941</v>
      </c>
      <c r="T5013" s="37" t="s">
        <v>1940</v>
      </c>
      <c r="U5013" s="1" t="e">
        <f>VLOOKUP(T5013,[2]VAT!$A:$D,1,0)</f>
        <v>#N/A</v>
      </c>
      <c r="V5013" s="37" t="s">
        <v>2</v>
      </c>
      <c r="W5013" s="37" t="s">
        <v>2</v>
      </c>
      <c r="X5013" t="e">
        <f>VLOOKUP(T5013,[3]رکوردها!$A:$B,2,0)</f>
        <v>#N/A</v>
      </c>
      <c r="Y5013" t="e">
        <f>VLOOKUP(T5013,[3]رکوردها!$A:$D,4,0)</f>
        <v>#N/A</v>
      </c>
      <c r="Z5013" t="e">
        <f>VLOOKUP(T5013,[3]رکوردها!$A:$C,3,0)</f>
        <v>#N/A</v>
      </c>
      <c r="AA5013" t="e">
        <f>VLOOKUP(T5013,[3]رکوردها!$A:$F,6,0)</f>
        <v>#N/A</v>
      </c>
      <c r="AB5013" t="e">
        <f>VLOOKUP(T5013,[3]رکوردها!$A:$E,5,0)</f>
        <v>#N/A</v>
      </c>
    </row>
    <row r="5014" spans="1:28" s="41" customFormat="1" hidden="1" x14ac:dyDescent="0.2">
      <c r="A5014" s="36">
        <v>144950</v>
      </c>
      <c r="B5014" s="36">
        <v>1300</v>
      </c>
      <c r="C5014" s="36">
        <v>1314</v>
      </c>
      <c r="D5014" s="36" t="str">
        <f>VLOOKUP(C5014,Piv.Analysis!A:AA,27,0)</f>
        <v>دریافت و پرداخت</v>
      </c>
      <c r="E5014" s="36"/>
      <c r="F5014" s="37" t="s">
        <v>209</v>
      </c>
      <c r="G5014" s="37" t="s">
        <v>1946</v>
      </c>
      <c r="H5014" s="38">
        <v>0</v>
      </c>
      <c r="I5014" s="38">
        <v>159997830</v>
      </c>
      <c r="J5014" s="38">
        <f t="shared" si="79"/>
        <v>-159997830</v>
      </c>
      <c r="K5014" s="38"/>
      <c r="L5014" s="49"/>
      <c r="M5014" s="37" t="s">
        <v>63</v>
      </c>
      <c r="N5014" s="37" t="s">
        <v>64</v>
      </c>
      <c r="O5014" s="37" t="s">
        <v>1757</v>
      </c>
      <c r="P5014" s="37" t="s">
        <v>1758</v>
      </c>
      <c r="Q5014" s="37" t="s">
        <v>1759</v>
      </c>
      <c r="R5014" s="37" t="s">
        <v>1760</v>
      </c>
      <c r="S5014" s="37" t="s">
        <v>1941</v>
      </c>
      <c r="T5014" s="37" t="s">
        <v>1940</v>
      </c>
      <c r="U5014" s="1" t="e">
        <f>VLOOKUP(T5014,[2]VAT!$A:$D,1,0)</f>
        <v>#N/A</v>
      </c>
      <c r="V5014" s="37" t="s">
        <v>2</v>
      </c>
      <c r="W5014" s="37" t="s">
        <v>2</v>
      </c>
      <c r="X5014" t="e">
        <f>VLOOKUP(T5014,[3]رکوردها!$A:$B,2,0)</f>
        <v>#N/A</v>
      </c>
      <c r="Y5014" t="e">
        <f>VLOOKUP(T5014,[3]رکوردها!$A:$D,4,0)</f>
        <v>#N/A</v>
      </c>
      <c r="Z5014" t="e">
        <f>VLOOKUP(T5014,[3]رکوردها!$A:$C,3,0)</f>
        <v>#N/A</v>
      </c>
      <c r="AA5014" t="e">
        <f>VLOOKUP(T5014,[3]رکوردها!$A:$F,6,0)</f>
        <v>#N/A</v>
      </c>
      <c r="AB5014" t="e">
        <f>VLOOKUP(T5014,[3]رکوردها!$A:$E,5,0)</f>
        <v>#N/A</v>
      </c>
    </row>
    <row r="5015" spans="1:28" hidden="1" x14ac:dyDescent="0.2">
      <c r="A5015" s="36">
        <v>146966</v>
      </c>
      <c r="B5015" s="36">
        <v>1303</v>
      </c>
      <c r="C5015" s="36">
        <v>1440</v>
      </c>
      <c r="D5015" s="36" t="str">
        <f>VLOOKUP(C5015,Piv.Analysis!A:AA,27,0)</f>
        <v>کارمزد</v>
      </c>
      <c r="E5015" s="39" t="s">
        <v>5191</v>
      </c>
      <c r="F5015" s="37" t="s">
        <v>209</v>
      </c>
      <c r="G5015" s="37" t="s">
        <v>2433</v>
      </c>
      <c r="H5015" s="38">
        <v>0</v>
      </c>
      <c r="I5015" s="38">
        <v>250000</v>
      </c>
      <c r="J5015" s="38">
        <f t="shared" si="79"/>
        <v>-250000</v>
      </c>
      <c r="K5015" s="38"/>
      <c r="L5015" s="49"/>
      <c r="M5015" s="37" t="s">
        <v>63</v>
      </c>
      <c r="N5015" s="37" t="s">
        <v>64</v>
      </c>
      <c r="O5015" s="37" t="s">
        <v>1757</v>
      </c>
      <c r="P5015" s="37" t="s">
        <v>1758</v>
      </c>
      <c r="Q5015" s="37" t="s">
        <v>1759</v>
      </c>
      <c r="R5015" s="37" t="s">
        <v>1760</v>
      </c>
      <c r="S5015" s="37" t="s">
        <v>1941</v>
      </c>
      <c r="T5015" s="37" t="s">
        <v>1940</v>
      </c>
      <c r="U5015" s="1" t="e">
        <f>VLOOKUP(T5015,[2]VAT!$A:$D,1,0)</f>
        <v>#N/A</v>
      </c>
      <c r="V5015" s="37" t="s">
        <v>2</v>
      </c>
      <c r="W5015" s="37" t="s">
        <v>2</v>
      </c>
      <c r="X5015" t="e">
        <f>VLOOKUP(T5015,[3]رکوردها!$A:$B,2,0)</f>
        <v>#N/A</v>
      </c>
      <c r="Y5015" t="e">
        <f>VLOOKUP(T5015,[3]رکوردها!$A:$D,4,0)</f>
        <v>#N/A</v>
      </c>
      <c r="Z5015" t="e">
        <f>VLOOKUP(T5015,[3]رکوردها!$A:$C,3,0)</f>
        <v>#N/A</v>
      </c>
      <c r="AA5015" t="e">
        <f>VLOOKUP(T5015,[3]رکوردها!$A:$F,6,0)</f>
        <v>#N/A</v>
      </c>
      <c r="AB5015" t="e">
        <f>VLOOKUP(T5015,[3]رکوردها!$A:$E,5,0)</f>
        <v>#N/A</v>
      </c>
    </row>
    <row r="5016" spans="1:28" hidden="1" x14ac:dyDescent="0.2">
      <c r="A5016" s="36">
        <v>146968</v>
      </c>
      <c r="B5016" s="36">
        <v>1303</v>
      </c>
      <c r="C5016" s="36">
        <v>1440</v>
      </c>
      <c r="D5016" s="36" t="str">
        <f>VLOOKUP(C5016,Piv.Analysis!A:AA,27,0)</f>
        <v>کارمزد</v>
      </c>
      <c r="E5016" s="39" t="s">
        <v>5191</v>
      </c>
      <c r="F5016" s="37" t="s">
        <v>209</v>
      </c>
      <c r="G5016" s="37" t="s">
        <v>2434</v>
      </c>
      <c r="H5016" s="38">
        <v>0</v>
      </c>
      <c r="I5016" s="38">
        <v>15990</v>
      </c>
      <c r="J5016" s="38">
        <f t="shared" si="79"/>
        <v>-15990</v>
      </c>
      <c r="K5016" s="38"/>
      <c r="L5016" s="49"/>
      <c r="M5016" s="37" t="s">
        <v>63</v>
      </c>
      <c r="N5016" s="37" t="s">
        <v>64</v>
      </c>
      <c r="O5016" s="37" t="s">
        <v>1757</v>
      </c>
      <c r="P5016" s="37" t="s">
        <v>1758</v>
      </c>
      <c r="Q5016" s="37" t="s">
        <v>1759</v>
      </c>
      <c r="R5016" s="37" t="s">
        <v>1760</v>
      </c>
      <c r="S5016" s="37" t="s">
        <v>1941</v>
      </c>
      <c r="T5016" s="37" t="s">
        <v>1940</v>
      </c>
      <c r="U5016" s="1" t="e">
        <f>VLOOKUP(T5016,[2]VAT!$A:$D,1,0)</f>
        <v>#N/A</v>
      </c>
      <c r="V5016" s="37" t="s">
        <v>2</v>
      </c>
      <c r="W5016" s="37" t="s">
        <v>2</v>
      </c>
      <c r="X5016" t="e">
        <f>VLOOKUP(T5016,[3]رکوردها!$A:$B,2,0)</f>
        <v>#N/A</v>
      </c>
      <c r="Y5016" t="e">
        <f>VLOOKUP(T5016,[3]رکوردها!$A:$D,4,0)</f>
        <v>#N/A</v>
      </c>
      <c r="Z5016" t="e">
        <f>VLOOKUP(T5016,[3]رکوردها!$A:$C,3,0)</f>
        <v>#N/A</v>
      </c>
      <c r="AA5016" t="e">
        <f>VLOOKUP(T5016,[3]رکوردها!$A:$F,6,0)</f>
        <v>#N/A</v>
      </c>
      <c r="AB5016" t="e">
        <f>VLOOKUP(T5016,[3]رکوردها!$A:$E,5,0)</f>
        <v>#N/A</v>
      </c>
    </row>
    <row r="5017" spans="1:28" hidden="1" x14ac:dyDescent="0.2">
      <c r="A5017" s="36">
        <v>146970</v>
      </c>
      <c r="B5017" s="36">
        <v>1303</v>
      </c>
      <c r="C5017" s="36">
        <v>1440</v>
      </c>
      <c r="D5017" s="36" t="str">
        <f>VLOOKUP(C5017,Piv.Analysis!A:AA,27,0)</f>
        <v>کارمزد</v>
      </c>
      <c r="E5017" s="39" t="s">
        <v>5191</v>
      </c>
      <c r="F5017" s="37" t="s">
        <v>209</v>
      </c>
      <c r="G5017" s="37" t="s">
        <v>2435</v>
      </c>
      <c r="H5017" s="38">
        <v>0</v>
      </c>
      <c r="I5017" s="38">
        <v>250000</v>
      </c>
      <c r="J5017" s="38">
        <f t="shared" si="79"/>
        <v>-250000</v>
      </c>
      <c r="K5017" s="38"/>
      <c r="L5017" s="49"/>
      <c r="M5017" s="37" t="s">
        <v>63</v>
      </c>
      <c r="N5017" s="37" t="s">
        <v>64</v>
      </c>
      <c r="O5017" s="37" t="s">
        <v>1757</v>
      </c>
      <c r="P5017" s="37" t="s">
        <v>1758</v>
      </c>
      <c r="Q5017" s="37" t="s">
        <v>1759</v>
      </c>
      <c r="R5017" s="37" t="s">
        <v>1760</v>
      </c>
      <c r="S5017" s="37" t="s">
        <v>1941</v>
      </c>
      <c r="T5017" s="37" t="s">
        <v>1940</v>
      </c>
      <c r="U5017" s="1" t="e">
        <f>VLOOKUP(T5017,[2]VAT!$A:$D,1,0)</f>
        <v>#N/A</v>
      </c>
      <c r="V5017" s="37" t="s">
        <v>2</v>
      </c>
      <c r="W5017" s="37" t="s">
        <v>2</v>
      </c>
      <c r="X5017" t="e">
        <f>VLOOKUP(T5017,[3]رکوردها!$A:$B,2,0)</f>
        <v>#N/A</v>
      </c>
      <c r="Y5017" t="e">
        <f>VLOOKUP(T5017,[3]رکوردها!$A:$D,4,0)</f>
        <v>#N/A</v>
      </c>
      <c r="Z5017" t="e">
        <f>VLOOKUP(T5017,[3]رکوردها!$A:$C,3,0)</f>
        <v>#N/A</v>
      </c>
      <c r="AA5017" t="e">
        <f>VLOOKUP(T5017,[3]رکوردها!$A:$F,6,0)</f>
        <v>#N/A</v>
      </c>
      <c r="AB5017" t="e">
        <f>VLOOKUP(T5017,[3]رکوردها!$A:$E,5,0)</f>
        <v>#N/A</v>
      </c>
    </row>
    <row r="5018" spans="1:28" s="41" customFormat="1" hidden="1" x14ac:dyDescent="0.2">
      <c r="A5018" s="36">
        <v>141841</v>
      </c>
      <c r="B5018" s="36">
        <v>1309</v>
      </c>
      <c r="C5018" s="36">
        <v>1263</v>
      </c>
      <c r="D5018" s="36" t="str">
        <f>VLOOKUP(C5018,Piv.Analysis!A:AA,27,0)</f>
        <v>دریافت و پرداخت</v>
      </c>
      <c r="E5018" s="36"/>
      <c r="F5018" s="37" t="s">
        <v>1951</v>
      </c>
      <c r="G5018" s="37" t="s">
        <v>1950</v>
      </c>
      <c r="H5018" s="38">
        <v>0</v>
      </c>
      <c r="I5018" s="38">
        <v>242860000</v>
      </c>
      <c r="J5018" s="38">
        <f t="shared" si="79"/>
        <v>-242860000</v>
      </c>
      <c r="K5018" s="38"/>
      <c r="L5018" s="49"/>
      <c r="M5018" s="37" t="s">
        <v>63</v>
      </c>
      <c r="N5018" s="37" t="s">
        <v>64</v>
      </c>
      <c r="O5018" s="37" t="s">
        <v>1757</v>
      </c>
      <c r="P5018" s="37" t="s">
        <v>1758</v>
      </c>
      <c r="Q5018" s="37" t="s">
        <v>1759</v>
      </c>
      <c r="R5018" s="37" t="s">
        <v>1760</v>
      </c>
      <c r="S5018" s="37" t="s">
        <v>1941</v>
      </c>
      <c r="T5018" s="37" t="s">
        <v>1940</v>
      </c>
      <c r="U5018" s="1" t="e">
        <f>VLOOKUP(T5018,[2]VAT!$A:$D,1,0)</f>
        <v>#N/A</v>
      </c>
      <c r="V5018" s="37" t="s">
        <v>2</v>
      </c>
      <c r="W5018" s="37" t="s">
        <v>2</v>
      </c>
      <c r="X5018" t="e">
        <f>VLOOKUP(T5018,[3]رکوردها!$A:$B,2,0)</f>
        <v>#N/A</v>
      </c>
      <c r="Y5018" t="e">
        <f>VLOOKUP(T5018,[3]رکوردها!$A:$D,4,0)</f>
        <v>#N/A</v>
      </c>
      <c r="Z5018" t="e">
        <f>VLOOKUP(T5018,[3]رکوردها!$A:$C,3,0)</f>
        <v>#N/A</v>
      </c>
      <c r="AA5018" t="e">
        <f>VLOOKUP(T5018,[3]رکوردها!$A:$F,6,0)</f>
        <v>#N/A</v>
      </c>
      <c r="AB5018" t="e">
        <f>VLOOKUP(T5018,[3]رکوردها!$A:$E,5,0)</f>
        <v>#N/A</v>
      </c>
    </row>
    <row r="5019" spans="1:28" s="41" customFormat="1" hidden="1" x14ac:dyDescent="0.2">
      <c r="A5019" s="36">
        <v>144938</v>
      </c>
      <c r="B5019" s="36">
        <v>1309</v>
      </c>
      <c r="C5019" s="36">
        <v>1263</v>
      </c>
      <c r="D5019" s="36" t="str">
        <f>VLOOKUP(C5019,Piv.Analysis!A:AA,27,0)</f>
        <v>دریافت و پرداخت</v>
      </c>
      <c r="E5019" s="36"/>
      <c r="F5019" s="37" t="s">
        <v>1951</v>
      </c>
      <c r="G5019" s="37" t="s">
        <v>1943</v>
      </c>
      <c r="H5019" s="38">
        <v>0</v>
      </c>
      <c r="I5019" s="38">
        <v>869078800</v>
      </c>
      <c r="J5019" s="38">
        <f t="shared" si="79"/>
        <v>-869078800</v>
      </c>
      <c r="K5019" s="38"/>
      <c r="L5019" s="49"/>
      <c r="M5019" s="37" t="s">
        <v>63</v>
      </c>
      <c r="N5019" s="37" t="s">
        <v>64</v>
      </c>
      <c r="O5019" s="37" t="s">
        <v>1757</v>
      </c>
      <c r="P5019" s="37" t="s">
        <v>1758</v>
      </c>
      <c r="Q5019" s="37" t="s">
        <v>1759</v>
      </c>
      <c r="R5019" s="37" t="s">
        <v>1760</v>
      </c>
      <c r="S5019" s="37" t="s">
        <v>1941</v>
      </c>
      <c r="T5019" s="37" t="s">
        <v>1940</v>
      </c>
      <c r="U5019" s="1" t="e">
        <f>VLOOKUP(T5019,[2]VAT!$A:$D,1,0)</f>
        <v>#N/A</v>
      </c>
      <c r="V5019" s="37" t="s">
        <v>2</v>
      </c>
      <c r="W5019" s="37" t="s">
        <v>2</v>
      </c>
      <c r="X5019" t="e">
        <f>VLOOKUP(T5019,[3]رکوردها!$A:$B,2,0)</f>
        <v>#N/A</v>
      </c>
      <c r="Y5019" t="e">
        <f>VLOOKUP(T5019,[3]رکوردها!$A:$D,4,0)</f>
        <v>#N/A</v>
      </c>
      <c r="Z5019" t="e">
        <f>VLOOKUP(T5019,[3]رکوردها!$A:$C,3,0)</f>
        <v>#N/A</v>
      </c>
      <c r="AA5019" t="e">
        <f>VLOOKUP(T5019,[3]رکوردها!$A:$F,6,0)</f>
        <v>#N/A</v>
      </c>
      <c r="AB5019" t="e">
        <f>VLOOKUP(T5019,[3]رکوردها!$A:$E,5,0)</f>
        <v>#N/A</v>
      </c>
    </row>
    <row r="5020" spans="1:28" s="41" customFormat="1" hidden="1" x14ac:dyDescent="0.2">
      <c r="A5020" s="36">
        <v>144942</v>
      </c>
      <c r="B5020" s="36">
        <v>1309</v>
      </c>
      <c r="C5020" s="36">
        <v>1263</v>
      </c>
      <c r="D5020" s="36" t="str">
        <f>VLOOKUP(C5020,Piv.Analysis!A:AA,27,0)</f>
        <v>دریافت و پرداخت</v>
      </c>
      <c r="E5020" s="36"/>
      <c r="F5020" s="37" t="s">
        <v>1951</v>
      </c>
      <c r="G5020" s="37" t="s">
        <v>1945</v>
      </c>
      <c r="H5020" s="38">
        <v>0</v>
      </c>
      <c r="I5020" s="38">
        <v>9701800000</v>
      </c>
      <c r="J5020" s="38">
        <f t="shared" si="79"/>
        <v>-9701800000</v>
      </c>
      <c r="K5020" s="38"/>
      <c r="L5020" s="49"/>
      <c r="M5020" s="37" t="s">
        <v>63</v>
      </c>
      <c r="N5020" s="37" t="s">
        <v>64</v>
      </c>
      <c r="O5020" s="37" t="s">
        <v>1757</v>
      </c>
      <c r="P5020" s="37" t="s">
        <v>1758</v>
      </c>
      <c r="Q5020" s="37" t="s">
        <v>1759</v>
      </c>
      <c r="R5020" s="37" t="s">
        <v>1760</v>
      </c>
      <c r="S5020" s="37" t="s">
        <v>1941</v>
      </c>
      <c r="T5020" s="37" t="s">
        <v>1940</v>
      </c>
      <c r="U5020" s="1" t="e">
        <f>VLOOKUP(T5020,[2]VAT!$A:$D,1,0)</f>
        <v>#N/A</v>
      </c>
      <c r="V5020" s="37" t="s">
        <v>2</v>
      </c>
      <c r="W5020" s="37" t="s">
        <v>2</v>
      </c>
      <c r="X5020" t="e">
        <f>VLOOKUP(T5020,[3]رکوردها!$A:$B,2,0)</f>
        <v>#N/A</v>
      </c>
      <c r="Y5020" t="e">
        <f>VLOOKUP(T5020,[3]رکوردها!$A:$D,4,0)</f>
        <v>#N/A</v>
      </c>
      <c r="Z5020" t="e">
        <f>VLOOKUP(T5020,[3]رکوردها!$A:$C,3,0)</f>
        <v>#N/A</v>
      </c>
      <c r="AA5020" t="e">
        <f>VLOOKUP(T5020,[3]رکوردها!$A:$F,6,0)</f>
        <v>#N/A</v>
      </c>
      <c r="AB5020" t="e">
        <f>VLOOKUP(T5020,[3]رکوردها!$A:$E,5,0)</f>
        <v>#N/A</v>
      </c>
    </row>
    <row r="5021" spans="1:28" s="41" customFormat="1" hidden="1" x14ac:dyDescent="0.2">
      <c r="A5021" s="36">
        <v>144944</v>
      </c>
      <c r="B5021" s="36">
        <v>1309</v>
      </c>
      <c r="C5021" s="36">
        <v>1263</v>
      </c>
      <c r="D5021" s="36" t="str">
        <f>VLOOKUP(C5021,Piv.Analysis!A:AA,27,0)</f>
        <v>دریافت و پرداخت</v>
      </c>
      <c r="E5021" s="36"/>
      <c r="F5021" s="37" t="s">
        <v>1951</v>
      </c>
      <c r="G5021" s="37" t="s">
        <v>1949</v>
      </c>
      <c r="H5021" s="38">
        <v>0</v>
      </c>
      <c r="I5021" s="38">
        <v>17932530000</v>
      </c>
      <c r="J5021" s="38">
        <f t="shared" si="79"/>
        <v>-17932530000</v>
      </c>
      <c r="K5021" s="38"/>
      <c r="L5021" s="49"/>
      <c r="M5021" s="37" t="s">
        <v>63</v>
      </c>
      <c r="N5021" s="37" t="s">
        <v>64</v>
      </c>
      <c r="O5021" s="37" t="s">
        <v>1757</v>
      </c>
      <c r="P5021" s="37" t="s">
        <v>1758</v>
      </c>
      <c r="Q5021" s="37" t="s">
        <v>1759</v>
      </c>
      <c r="R5021" s="37" t="s">
        <v>1760</v>
      </c>
      <c r="S5021" s="37" t="s">
        <v>1941</v>
      </c>
      <c r="T5021" s="37" t="s">
        <v>1940</v>
      </c>
      <c r="U5021" s="1" t="e">
        <f>VLOOKUP(T5021,[2]VAT!$A:$D,1,0)</f>
        <v>#N/A</v>
      </c>
      <c r="V5021" s="37" t="s">
        <v>2</v>
      </c>
      <c r="W5021" s="37" t="s">
        <v>2</v>
      </c>
      <c r="X5021" t="e">
        <f>VLOOKUP(T5021,[3]رکوردها!$A:$B,2,0)</f>
        <v>#N/A</v>
      </c>
      <c r="Y5021" t="e">
        <f>VLOOKUP(T5021,[3]رکوردها!$A:$D,4,0)</f>
        <v>#N/A</v>
      </c>
      <c r="Z5021" t="e">
        <f>VLOOKUP(T5021,[3]رکوردها!$A:$C,3,0)</f>
        <v>#N/A</v>
      </c>
      <c r="AA5021" t="e">
        <f>VLOOKUP(T5021,[3]رکوردها!$A:$F,6,0)</f>
        <v>#N/A</v>
      </c>
      <c r="AB5021" t="e">
        <f>VLOOKUP(T5021,[3]رکوردها!$A:$E,5,0)</f>
        <v>#N/A</v>
      </c>
    </row>
    <row r="5022" spans="1:28" s="41" customFormat="1" hidden="1" x14ac:dyDescent="0.2">
      <c r="A5022" s="36">
        <v>142958</v>
      </c>
      <c r="B5022" s="36">
        <v>1312</v>
      </c>
      <c r="C5022" s="36">
        <v>1321</v>
      </c>
      <c r="D5022" s="36" t="str">
        <f>VLOOKUP(C5022,Piv.Analysis!A:AA,27,0)</f>
        <v>دریافت و پرداخت</v>
      </c>
      <c r="E5022" s="36"/>
      <c r="F5022" s="37" t="s">
        <v>1951</v>
      </c>
      <c r="G5022" s="37" t="s">
        <v>2436</v>
      </c>
      <c r="H5022" s="38">
        <v>0</v>
      </c>
      <c r="I5022" s="38">
        <v>863265000</v>
      </c>
      <c r="J5022" s="38">
        <f t="shared" si="79"/>
        <v>-863265000</v>
      </c>
      <c r="K5022" s="38"/>
      <c r="L5022" s="49"/>
      <c r="M5022" s="37" t="s">
        <v>63</v>
      </c>
      <c r="N5022" s="37" t="s">
        <v>64</v>
      </c>
      <c r="O5022" s="37" t="s">
        <v>1757</v>
      </c>
      <c r="P5022" s="37" t="s">
        <v>1758</v>
      </c>
      <c r="Q5022" s="37" t="s">
        <v>1759</v>
      </c>
      <c r="R5022" s="37" t="s">
        <v>1760</v>
      </c>
      <c r="S5022" s="37" t="s">
        <v>1941</v>
      </c>
      <c r="T5022" s="37" t="s">
        <v>1940</v>
      </c>
      <c r="U5022" s="1" t="e">
        <f>VLOOKUP(T5022,[2]VAT!$A:$D,1,0)</f>
        <v>#N/A</v>
      </c>
      <c r="V5022" s="37" t="s">
        <v>2</v>
      </c>
      <c r="W5022" s="37" t="s">
        <v>2</v>
      </c>
      <c r="X5022" t="e">
        <f>VLOOKUP(T5022,[3]رکوردها!$A:$B,2,0)</f>
        <v>#N/A</v>
      </c>
      <c r="Y5022" t="e">
        <f>VLOOKUP(T5022,[3]رکوردها!$A:$D,4,0)</f>
        <v>#N/A</v>
      </c>
      <c r="Z5022" t="e">
        <f>VLOOKUP(T5022,[3]رکوردها!$A:$C,3,0)</f>
        <v>#N/A</v>
      </c>
      <c r="AA5022" t="e">
        <f>VLOOKUP(T5022,[3]رکوردها!$A:$F,6,0)</f>
        <v>#N/A</v>
      </c>
      <c r="AB5022" t="e">
        <f>VLOOKUP(T5022,[3]رکوردها!$A:$E,5,0)</f>
        <v>#N/A</v>
      </c>
    </row>
    <row r="5023" spans="1:28" hidden="1" x14ac:dyDescent="0.2">
      <c r="A5023" s="36">
        <v>146972</v>
      </c>
      <c r="B5023" s="36">
        <v>1313</v>
      </c>
      <c r="C5023" s="36">
        <v>1441</v>
      </c>
      <c r="D5023" s="36" t="str">
        <f>VLOOKUP(C5023,Piv.Analysis!A:AA,27,0)</f>
        <v>کارمزد</v>
      </c>
      <c r="E5023" s="39" t="s">
        <v>5191</v>
      </c>
      <c r="F5023" s="37" t="s">
        <v>1951</v>
      </c>
      <c r="G5023" s="37" t="s">
        <v>2437</v>
      </c>
      <c r="H5023" s="38">
        <v>0</v>
      </c>
      <c r="I5023" s="38">
        <v>100000</v>
      </c>
      <c r="J5023" s="38">
        <f t="shared" si="79"/>
        <v>-100000</v>
      </c>
      <c r="K5023" s="38"/>
      <c r="L5023" s="49"/>
      <c r="M5023" s="37" t="s">
        <v>63</v>
      </c>
      <c r="N5023" s="37" t="s">
        <v>64</v>
      </c>
      <c r="O5023" s="37" t="s">
        <v>1757</v>
      </c>
      <c r="P5023" s="37" t="s">
        <v>1758</v>
      </c>
      <c r="Q5023" s="37" t="s">
        <v>1759</v>
      </c>
      <c r="R5023" s="37" t="s">
        <v>1760</v>
      </c>
      <c r="S5023" s="37" t="s">
        <v>1941</v>
      </c>
      <c r="T5023" s="37" t="s">
        <v>1940</v>
      </c>
      <c r="U5023" s="1" t="e">
        <f>VLOOKUP(T5023,[2]VAT!$A:$D,1,0)</f>
        <v>#N/A</v>
      </c>
      <c r="V5023" s="37" t="s">
        <v>2</v>
      </c>
      <c r="W5023" s="37" t="s">
        <v>2</v>
      </c>
      <c r="X5023" t="e">
        <f>VLOOKUP(T5023,[3]رکوردها!$A:$B,2,0)</f>
        <v>#N/A</v>
      </c>
      <c r="Y5023" t="e">
        <f>VLOOKUP(T5023,[3]رکوردها!$A:$D,4,0)</f>
        <v>#N/A</v>
      </c>
      <c r="Z5023" t="e">
        <f>VLOOKUP(T5023,[3]رکوردها!$A:$C,3,0)</f>
        <v>#N/A</v>
      </c>
      <c r="AA5023" t="e">
        <f>VLOOKUP(T5023,[3]رکوردها!$A:$F,6,0)</f>
        <v>#N/A</v>
      </c>
      <c r="AB5023" t="e">
        <f>VLOOKUP(T5023,[3]رکوردها!$A:$E,5,0)</f>
        <v>#N/A</v>
      </c>
    </row>
    <row r="5024" spans="1:28" hidden="1" x14ac:dyDescent="0.2">
      <c r="A5024" s="36">
        <v>146974</v>
      </c>
      <c r="B5024" s="36">
        <v>1313</v>
      </c>
      <c r="C5024" s="36">
        <v>1441</v>
      </c>
      <c r="D5024" s="36" t="str">
        <f>VLOOKUP(C5024,Piv.Analysis!A:AA,27,0)</f>
        <v>کارمزد</v>
      </c>
      <c r="E5024" s="39" t="s">
        <v>5191</v>
      </c>
      <c r="F5024" s="37" t="s">
        <v>1951</v>
      </c>
      <c r="G5024" s="37" t="s">
        <v>2438</v>
      </c>
      <c r="H5024" s="38">
        <v>0</v>
      </c>
      <c r="I5024" s="38">
        <v>24280</v>
      </c>
      <c r="J5024" s="38">
        <f t="shared" si="79"/>
        <v>-24280</v>
      </c>
      <c r="K5024" s="38"/>
      <c r="L5024" s="49"/>
      <c r="M5024" s="37" t="s">
        <v>63</v>
      </c>
      <c r="N5024" s="37" t="s">
        <v>64</v>
      </c>
      <c r="O5024" s="37" t="s">
        <v>1757</v>
      </c>
      <c r="P5024" s="37" t="s">
        <v>1758</v>
      </c>
      <c r="Q5024" s="37" t="s">
        <v>1759</v>
      </c>
      <c r="R5024" s="37" t="s">
        <v>1760</v>
      </c>
      <c r="S5024" s="37" t="s">
        <v>1941</v>
      </c>
      <c r="T5024" s="37" t="s">
        <v>1940</v>
      </c>
      <c r="U5024" s="1" t="e">
        <f>VLOOKUP(T5024,[2]VAT!$A:$D,1,0)</f>
        <v>#N/A</v>
      </c>
      <c r="V5024" s="37" t="s">
        <v>2</v>
      </c>
      <c r="W5024" s="37" t="s">
        <v>2</v>
      </c>
      <c r="X5024" t="e">
        <f>VLOOKUP(T5024,[3]رکوردها!$A:$B,2,0)</f>
        <v>#N/A</v>
      </c>
      <c r="Y5024" t="e">
        <f>VLOOKUP(T5024,[3]رکوردها!$A:$D,4,0)</f>
        <v>#N/A</v>
      </c>
      <c r="Z5024" t="e">
        <f>VLOOKUP(T5024,[3]رکوردها!$A:$C,3,0)</f>
        <v>#N/A</v>
      </c>
      <c r="AA5024" t="e">
        <f>VLOOKUP(T5024,[3]رکوردها!$A:$F,6,0)</f>
        <v>#N/A</v>
      </c>
      <c r="AB5024" t="e">
        <f>VLOOKUP(T5024,[3]رکوردها!$A:$E,5,0)</f>
        <v>#N/A</v>
      </c>
    </row>
    <row r="5025" spans="1:28" s="41" customFormat="1" hidden="1" x14ac:dyDescent="0.2">
      <c r="A5025" s="36">
        <v>143241</v>
      </c>
      <c r="B5025" s="36">
        <v>1315</v>
      </c>
      <c r="C5025" s="36">
        <v>1331</v>
      </c>
      <c r="D5025" s="39" t="s">
        <v>5175</v>
      </c>
      <c r="E5025" s="36"/>
      <c r="F5025" s="37" t="s">
        <v>171</v>
      </c>
      <c r="G5025" s="37" t="s">
        <v>2439</v>
      </c>
      <c r="H5025" s="38">
        <v>0</v>
      </c>
      <c r="I5025" s="38">
        <v>150000000</v>
      </c>
      <c r="J5025" s="38">
        <f t="shared" si="79"/>
        <v>-150000000</v>
      </c>
      <c r="K5025" s="38"/>
      <c r="L5025" s="49"/>
      <c r="M5025" s="37" t="s">
        <v>63</v>
      </c>
      <c r="N5025" s="37" t="s">
        <v>64</v>
      </c>
      <c r="O5025" s="37" t="s">
        <v>1757</v>
      </c>
      <c r="P5025" s="37" t="s">
        <v>1758</v>
      </c>
      <c r="Q5025" s="37" t="s">
        <v>1759</v>
      </c>
      <c r="R5025" s="37" t="s">
        <v>1760</v>
      </c>
      <c r="S5025" s="37" t="s">
        <v>1941</v>
      </c>
      <c r="T5025" s="37" t="s">
        <v>1940</v>
      </c>
      <c r="U5025" s="1" t="e">
        <f>VLOOKUP(T5025,[2]VAT!$A:$D,1,0)</f>
        <v>#N/A</v>
      </c>
      <c r="V5025" s="37" t="s">
        <v>2</v>
      </c>
      <c r="W5025" s="37" t="s">
        <v>2</v>
      </c>
      <c r="X5025" t="e">
        <f>VLOOKUP(T5025,[3]رکوردها!$A:$B,2,0)</f>
        <v>#N/A</v>
      </c>
      <c r="Y5025" t="e">
        <f>VLOOKUP(T5025,[3]رکوردها!$A:$D,4,0)</f>
        <v>#N/A</v>
      </c>
      <c r="Z5025" t="e">
        <f>VLOOKUP(T5025,[3]رکوردها!$A:$C,3,0)</f>
        <v>#N/A</v>
      </c>
      <c r="AA5025" t="e">
        <f>VLOOKUP(T5025,[3]رکوردها!$A:$F,6,0)</f>
        <v>#N/A</v>
      </c>
      <c r="AB5025" t="e">
        <f>VLOOKUP(T5025,[3]رکوردها!$A:$E,5,0)</f>
        <v>#N/A</v>
      </c>
    </row>
    <row r="5026" spans="1:28" s="41" customFormat="1" hidden="1" x14ac:dyDescent="0.2">
      <c r="A5026" s="36">
        <v>143242</v>
      </c>
      <c r="B5026" s="36">
        <v>1315</v>
      </c>
      <c r="C5026" s="36">
        <v>1331</v>
      </c>
      <c r="D5026" s="39" t="s">
        <v>5175</v>
      </c>
      <c r="E5026" s="36"/>
      <c r="F5026" s="37" t="s">
        <v>171</v>
      </c>
      <c r="G5026" s="37" t="s">
        <v>2440</v>
      </c>
      <c r="H5026" s="38">
        <v>0</v>
      </c>
      <c r="I5026" s="38">
        <v>150000000</v>
      </c>
      <c r="J5026" s="38">
        <f t="shared" si="79"/>
        <v>-150000000</v>
      </c>
      <c r="K5026" s="38"/>
      <c r="L5026" s="49"/>
      <c r="M5026" s="37" t="s">
        <v>63</v>
      </c>
      <c r="N5026" s="37" t="s">
        <v>64</v>
      </c>
      <c r="O5026" s="37" t="s">
        <v>1757</v>
      </c>
      <c r="P5026" s="37" t="s">
        <v>1758</v>
      </c>
      <c r="Q5026" s="37" t="s">
        <v>1759</v>
      </c>
      <c r="R5026" s="37" t="s">
        <v>1760</v>
      </c>
      <c r="S5026" s="37" t="s">
        <v>1941</v>
      </c>
      <c r="T5026" s="37" t="s">
        <v>1940</v>
      </c>
      <c r="U5026" s="1" t="e">
        <f>VLOOKUP(T5026,[2]VAT!$A:$D,1,0)</f>
        <v>#N/A</v>
      </c>
      <c r="V5026" s="37" t="s">
        <v>2</v>
      </c>
      <c r="W5026" s="37" t="s">
        <v>2</v>
      </c>
      <c r="X5026" t="e">
        <f>VLOOKUP(T5026,[3]رکوردها!$A:$B,2,0)</f>
        <v>#N/A</v>
      </c>
      <c r="Y5026" t="e">
        <f>VLOOKUP(T5026,[3]رکوردها!$A:$D,4,0)</f>
        <v>#N/A</v>
      </c>
      <c r="Z5026" t="e">
        <f>VLOOKUP(T5026,[3]رکوردها!$A:$C,3,0)</f>
        <v>#N/A</v>
      </c>
      <c r="AA5026" t="e">
        <f>VLOOKUP(T5026,[3]رکوردها!$A:$F,6,0)</f>
        <v>#N/A</v>
      </c>
      <c r="AB5026" t="e">
        <f>VLOOKUP(T5026,[3]رکوردها!$A:$E,5,0)</f>
        <v>#N/A</v>
      </c>
    </row>
    <row r="5027" spans="1:28" s="41" customFormat="1" hidden="1" x14ac:dyDescent="0.2">
      <c r="A5027" s="36">
        <v>144940</v>
      </c>
      <c r="B5027" s="36">
        <v>1318</v>
      </c>
      <c r="C5027" s="36">
        <v>1400</v>
      </c>
      <c r="D5027" s="36" t="str">
        <f>VLOOKUP(C5027,Piv.Analysis!A:AA,27,0)</f>
        <v>دریافت و پرداخت</v>
      </c>
      <c r="E5027" s="36"/>
      <c r="F5027" s="37" t="s">
        <v>171</v>
      </c>
      <c r="G5027" s="37" t="s">
        <v>1944</v>
      </c>
      <c r="H5027" s="38">
        <v>0</v>
      </c>
      <c r="I5027" s="38">
        <v>7967050000</v>
      </c>
      <c r="J5027" s="38">
        <f t="shared" si="79"/>
        <v>-7967050000</v>
      </c>
      <c r="K5027" s="38"/>
      <c r="L5027" s="49"/>
      <c r="M5027" s="37" t="s">
        <v>63</v>
      </c>
      <c r="N5027" s="37" t="s">
        <v>64</v>
      </c>
      <c r="O5027" s="37" t="s">
        <v>1757</v>
      </c>
      <c r="P5027" s="37" t="s">
        <v>1758</v>
      </c>
      <c r="Q5027" s="37" t="s">
        <v>1759</v>
      </c>
      <c r="R5027" s="37" t="s">
        <v>1760</v>
      </c>
      <c r="S5027" s="37" t="s">
        <v>1941</v>
      </c>
      <c r="T5027" s="37" t="s">
        <v>1940</v>
      </c>
      <c r="U5027" s="1" t="e">
        <f>VLOOKUP(T5027,[2]VAT!$A:$D,1,0)</f>
        <v>#N/A</v>
      </c>
      <c r="V5027" s="37" t="s">
        <v>2</v>
      </c>
      <c r="W5027" s="37" t="s">
        <v>2</v>
      </c>
      <c r="X5027" t="e">
        <f>VLOOKUP(T5027,[3]رکوردها!$A:$B,2,0)</f>
        <v>#N/A</v>
      </c>
      <c r="Y5027" t="e">
        <f>VLOOKUP(T5027,[3]رکوردها!$A:$D,4,0)</f>
        <v>#N/A</v>
      </c>
      <c r="Z5027" t="e">
        <f>VLOOKUP(T5027,[3]رکوردها!$A:$C,3,0)</f>
        <v>#N/A</v>
      </c>
      <c r="AA5027" t="e">
        <f>VLOOKUP(T5027,[3]رکوردها!$A:$F,6,0)</f>
        <v>#N/A</v>
      </c>
      <c r="AB5027" t="e">
        <f>VLOOKUP(T5027,[3]رکوردها!$A:$E,5,0)</f>
        <v>#N/A</v>
      </c>
    </row>
    <row r="5028" spans="1:28" s="41" customFormat="1" hidden="1" x14ac:dyDescent="0.2">
      <c r="A5028" s="36">
        <v>147008</v>
      </c>
      <c r="B5028" s="36">
        <v>1319</v>
      </c>
      <c r="C5028" s="36">
        <v>1443</v>
      </c>
      <c r="D5028" s="36" t="str">
        <f>VLOOKUP(C5028,Piv.Analysis!A:AA,27,0)</f>
        <v>دریافت و پرداخت</v>
      </c>
      <c r="E5028" s="36"/>
      <c r="F5028" s="37" t="s">
        <v>171</v>
      </c>
      <c r="G5028" s="37" t="s">
        <v>1957</v>
      </c>
      <c r="H5028" s="38">
        <v>0</v>
      </c>
      <c r="I5028" s="38">
        <v>166500000</v>
      </c>
      <c r="J5028" s="38">
        <f t="shared" si="79"/>
        <v>-166500000</v>
      </c>
      <c r="K5028" s="38"/>
      <c r="L5028" s="49"/>
      <c r="M5028" s="37" t="s">
        <v>63</v>
      </c>
      <c r="N5028" s="37" t="s">
        <v>64</v>
      </c>
      <c r="O5028" s="37" t="s">
        <v>1757</v>
      </c>
      <c r="P5028" s="37" t="s">
        <v>1758</v>
      </c>
      <c r="Q5028" s="37" t="s">
        <v>1759</v>
      </c>
      <c r="R5028" s="37" t="s">
        <v>1760</v>
      </c>
      <c r="S5028" s="37" t="s">
        <v>1941</v>
      </c>
      <c r="T5028" s="37" t="s">
        <v>1940</v>
      </c>
      <c r="U5028" s="1" t="e">
        <f>VLOOKUP(T5028,[2]VAT!$A:$D,1,0)</f>
        <v>#N/A</v>
      </c>
      <c r="V5028" s="37" t="s">
        <v>2</v>
      </c>
      <c r="W5028" s="37" t="s">
        <v>2</v>
      </c>
      <c r="X5028" t="e">
        <f>VLOOKUP(T5028,[3]رکوردها!$A:$B,2,0)</f>
        <v>#N/A</v>
      </c>
      <c r="Y5028" t="e">
        <f>VLOOKUP(T5028,[3]رکوردها!$A:$D,4,0)</f>
        <v>#N/A</v>
      </c>
      <c r="Z5028" t="e">
        <f>VLOOKUP(T5028,[3]رکوردها!$A:$C,3,0)</f>
        <v>#N/A</v>
      </c>
      <c r="AA5028" t="e">
        <f>VLOOKUP(T5028,[3]رکوردها!$A:$F,6,0)</f>
        <v>#N/A</v>
      </c>
      <c r="AB5028" t="e">
        <f>VLOOKUP(T5028,[3]رکوردها!$A:$E,5,0)</f>
        <v>#N/A</v>
      </c>
    </row>
    <row r="5029" spans="1:28" s="41" customFormat="1" hidden="1" x14ac:dyDescent="0.2">
      <c r="A5029" s="36">
        <v>147010</v>
      </c>
      <c r="B5029" s="36">
        <v>1319</v>
      </c>
      <c r="C5029" s="36">
        <v>1443</v>
      </c>
      <c r="D5029" s="36" t="str">
        <f>VLOOKUP(C5029,Piv.Analysis!A:AA,27,0)</f>
        <v>دریافت و پرداخت</v>
      </c>
      <c r="E5029" s="36"/>
      <c r="F5029" s="37" t="s">
        <v>171</v>
      </c>
      <c r="G5029" s="37" t="s">
        <v>1958</v>
      </c>
      <c r="H5029" s="38">
        <v>0</v>
      </c>
      <c r="I5029" s="38">
        <v>28797390</v>
      </c>
      <c r="J5029" s="38">
        <f t="shared" si="79"/>
        <v>-28797390</v>
      </c>
      <c r="K5029" s="38"/>
      <c r="L5029" s="49"/>
      <c r="M5029" s="37" t="s">
        <v>63</v>
      </c>
      <c r="N5029" s="37" t="s">
        <v>64</v>
      </c>
      <c r="O5029" s="37" t="s">
        <v>1757</v>
      </c>
      <c r="P5029" s="37" t="s">
        <v>1758</v>
      </c>
      <c r="Q5029" s="37" t="s">
        <v>1759</v>
      </c>
      <c r="R5029" s="37" t="s">
        <v>1760</v>
      </c>
      <c r="S5029" s="37" t="s">
        <v>1941</v>
      </c>
      <c r="T5029" s="37" t="s">
        <v>1940</v>
      </c>
      <c r="U5029" s="1" t="e">
        <f>VLOOKUP(T5029,[2]VAT!$A:$D,1,0)</f>
        <v>#N/A</v>
      </c>
      <c r="V5029" s="37" t="s">
        <v>2</v>
      </c>
      <c r="W5029" s="37" t="s">
        <v>2</v>
      </c>
      <c r="X5029" t="e">
        <f>VLOOKUP(T5029,[3]رکوردها!$A:$B,2,0)</f>
        <v>#N/A</v>
      </c>
      <c r="Y5029" t="e">
        <f>VLOOKUP(T5029,[3]رکوردها!$A:$D,4,0)</f>
        <v>#N/A</v>
      </c>
      <c r="Z5029" t="e">
        <f>VLOOKUP(T5029,[3]رکوردها!$A:$C,3,0)</f>
        <v>#N/A</v>
      </c>
      <c r="AA5029" t="e">
        <f>VLOOKUP(T5029,[3]رکوردها!$A:$F,6,0)</f>
        <v>#N/A</v>
      </c>
      <c r="AB5029" t="e">
        <f>VLOOKUP(T5029,[3]رکوردها!$A:$E,5,0)</f>
        <v>#N/A</v>
      </c>
    </row>
    <row r="5030" spans="1:28" s="41" customFormat="1" hidden="1" x14ac:dyDescent="0.2">
      <c r="A5030" s="36">
        <v>147739</v>
      </c>
      <c r="B5030" s="36">
        <v>1322</v>
      </c>
      <c r="C5030" s="36">
        <v>1498</v>
      </c>
      <c r="D5030" s="39" t="s">
        <v>5175</v>
      </c>
      <c r="E5030" s="36"/>
      <c r="F5030" s="37" t="s">
        <v>171</v>
      </c>
      <c r="G5030" s="37" t="s">
        <v>2441</v>
      </c>
      <c r="H5030" s="38">
        <v>0</v>
      </c>
      <c r="I5030" s="38">
        <v>2870</v>
      </c>
      <c r="J5030" s="38">
        <f t="shared" si="79"/>
        <v>-2870</v>
      </c>
      <c r="K5030" s="38"/>
      <c r="L5030" s="49"/>
      <c r="M5030" s="37" t="s">
        <v>63</v>
      </c>
      <c r="N5030" s="37" t="s">
        <v>64</v>
      </c>
      <c r="O5030" s="37" t="s">
        <v>1757</v>
      </c>
      <c r="P5030" s="37" t="s">
        <v>1758</v>
      </c>
      <c r="Q5030" s="37" t="s">
        <v>1759</v>
      </c>
      <c r="R5030" s="37" t="s">
        <v>1760</v>
      </c>
      <c r="S5030" s="37" t="s">
        <v>1941</v>
      </c>
      <c r="T5030" s="37" t="s">
        <v>1940</v>
      </c>
      <c r="U5030" s="1" t="e">
        <f>VLOOKUP(T5030,[2]VAT!$A:$D,1,0)</f>
        <v>#N/A</v>
      </c>
      <c r="V5030" s="37" t="s">
        <v>2</v>
      </c>
      <c r="W5030" s="37" t="s">
        <v>2</v>
      </c>
      <c r="X5030" t="e">
        <f>VLOOKUP(T5030,[3]رکوردها!$A:$B,2,0)</f>
        <v>#N/A</v>
      </c>
      <c r="Y5030" t="e">
        <f>VLOOKUP(T5030,[3]رکوردها!$A:$D,4,0)</f>
        <v>#N/A</v>
      </c>
      <c r="Z5030" t="e">
        <f>VLOOKUP(T5030,[3]رکوردها!$A:$C,3,0)</f>
        <v>#N/A</v>
      </c>
      <c r="AA5030" t="e">
        <f>VLOOKUP(T5030,[3]رکوردها!$A:$F,6,0)</f>
        <v>#N/A</v>
      </c>
      <c r="AB5030" t="e">
        <f>VLOOKUP(T5030,[3]رکوردها!$A:$E,5,0)</f>
        <v>#N/A</v>
      </c>
    </row>
    <row r="5031" spans="1:28" s="41" customFormat="1" hidden="1" x14ac:dyDescent="0.2">
      <c r="A5031" s="36">
        <v>147744</v>
      </c>
      <c r="B5031" s="36">
        <v>1322</v>
      </c>
      <c r="C5031" s="36">
        <v>1498</v>
      </c>
      <c r="D5031" s="39" t="s">
        <v>5175</v>
      </c>
      <c r="E5031" s="36"/>
      <c r="F5031" s="37" t="s">
        <v>171</v>
      </c>
      <c r="G5031" s="37" t="s">
        <v>2442</v>
      </c>
      <c r="H5031" s="38">
        <v>0</v>
      </c>
      <c r="I5031" s="38">
        <v>16650</v>
      </c>
      <c r="J5031" s="38">
        <f t="shared" si="79"/>
        <v>-16650</v>
      </c>
      <c r="K5031" s="38"/>
      <c r="L5031" s="49"/>
      <c r="M5031" s="37" t="s">
        <v>63</v>
      </c>
      <c r="N5031" s="37" t="s">
        <v>64</v>
      </c>
      <c r="O5031" s="37" t="s">
        <v>1757</v>
      </c>
      <c r="P5031" s="37" t="s">
        <v>1758</v>
      </c>
      <c r="Q5031" s="37" t="s">
        <v>1759</v>
      </c>
      <c r="R5031" s="37" t="s">
        <v>1760</v>
      </c>
      <c r="S5031" s="37" t="s">
        <v>1941</v>
      </c>
      <c r="T5031" s="37" t="s">
        <v>1940</v>
      </c>
      <c r="U5031" s="1" t="e">
        <f>VLOOKUP(T5031,[2]VAT!$A:$D,1,0)</f>
        <v>#N/A</v>
      </c>
      <c r="V5031" s="37" t="s">
        <v>2</v>
      </c>
      <c r="W5031" s="37" t="s">
        <v>2</v>
      </c>
      <c r="X5031" t="e">
        <f>VLOOKUP(T5031,[3]رکوردها!$A:$B,2,0)</f>
        <v>#N/A</v>
      </c>
      <c r="Y5031" t="e">
        <f>VLOOKUP(T5031,[3]رکوردها!$A:$D,4,0)</f>
        <v>#N/A</v>
      </c>
      <c r="Z5031" t="e">
        <f>VLOOKUP(T5031,[3]رکوردها!$A:$C,3,0)</f>
        <v>#N/A</v>
      </c>
      <c r="AA5031" t="e">
        <f>VLOOKUP(T5031,[3]رکوردها!$A:$F,6,0)</f>
        <v>#N/A</v>
      </c>
      <c r="AB5031" t="e">
        <f>VLOOKUP(T5031,[3]رکوردها!$A:$E,5,0)</f>
        <v>#N/A</v>
      </c>
    </row>
    <row r="5032" spans="1:28" s="41" customFormat="1" hidden="1" x14ac:dyDescent="0.2">
      <c r="A5032" s="36">
        <v>146520</v>
      </c>
      <c r="B5032" s="36">
        <v>1357</v>
      </c>
      <c r="C5032" s="36">
        <v>1413</v>
      </c>
      <c r="D5032" s="36" t="str">
        <f>VLOOKUP(C5032,Piv.Analysis!A:AA,27,0)</f>
        <v>دریافت و پرداخت</v>
      </c>
      <c r="E5032" s="36"/>
      <c r="F5032" s="37" t="s">
        <v>489</v>
      </c>
      <c r="G5032" s="37" t="s">
        <v>2443</v>
      </c>
      <c r="H5032" s="38">
        <v>0</v>
      </c>
      <c r="I5032" s="38">
        <v>577810900</v>
      </c>
      <c r="J5032" s="38">
        <f t="shared" si="79"/>
        <v>-577810900</v>
      </c>
      <c r="K5032" s="38"/>
      <c r="L5032" s="49"/>
      <c r="M5032" s="37" t="s">
        <v>63</v>
      </c>
      <c r="N5032" s="37" t="s">
        <v>64</v>
      </c>
      <c r="O5032" s="37" t="s">
        <v>1757</v>
      </c>
      <c r="P5032" s="37" t="s">
        <v>1758</v>
      </c>
      <c r="Q5032" s="37" t="s">
        <v>1759</v>
      </c>
      <c r="R5032" s="37" t="s">
        <v>1760</v>
      </c>
      <c r="S5032" s="37" t="s">
        <v>1941</v>
      </c>
      <c r="T5032" s="37" t="s">
        <v>1940</v>
      </c>
      <c r="U5032" s="1" t="e">
        <f>VLOOKUP(T5032,[2]VAT!$A:$D,1,0)</f>
        <v>#N/A</v>
      </c>
      <c r="V5032" s="37" t="s">
        <v>2</v>
      </c>
      <c r="W5032" s="37" t="s">
        <v>2</v>
      </c>
      <c r="X5032" t="e">
        <f>VLOOKUP(T5032,[3]رکوردها!$A:$B,2,0)</f>
        <v>#N/A</v>
      </c>
      <c r="Y5032" t="e">
        <f>VLOOKUP(T5032,[3]رکوردها!$A:$D,4,0)</f>
        <v>#N/A</v>
      </c>
      <c r="Z5032" t="e">
        <f>VLOOKUP(T5032,[3]رکوردها!$A:$C,3,0)</f>
        <v>#N/A</v>
      </c>
      <c r="AA5032" t="e">
        <f>VLOOKUP(T5032,[3]رکوردها!$A:$F,6,0)</f>
        <v>#N/A</v>
      </c>
      <c r="AB5032" t="e">
        <f>VLOOKUP(T5032,[3]رکوردها!$A:$E,5,0)</f>
        <v>#N/A</v>
      </c>
    </row>
    <row r="5033" spans="1:28" s="41" customFormat="1" hidden="1" x14ac:dyDescent="0.2">
      <c r="A5033" s="36">
        <v>147013</v>
      </c>
      <c r="B5033" s="36">
        <v>1358</v>
      </c>
      <c r="C5033" s="36">
        <v>1444</v>
      </c>
      <c r="D5033" s="39" t="s">
        <v>5175</v>
      </c>
      <c r="E5033" s="36"/>
      <c r="F5033" s="37" t="s">
        <v>489</v>
      </c>
      <c r="G5033" s="37" t="s">
        <v>2444</v>
      </c>
      <c r="H5033" s="38">
        <v>0</v>
      </c>
      <c r="I5033" s="38">
        <v>15000</v>
      </c>
      <c r="J5033" s="38">
        <f t="shared" si="79"/>
        <v>-15000</v>
      </c>
      <c r="K5033" s="38"/>
      <c r="L5033" s="49"/>
      <c r="M5033" s="37" t="s">
        <v>63</v>
      </c>
      <c r="N5033" s="37" t="s">
        <v>64</v>
      </c>
      <c r="O5033" s="37" t="s">
        <v>1757</v>
      </c>
      <c r="P5033" s="37" t="s">
        <v>1758</v>
      </c>
      <c r="Q5033" s="37" t="s">
        <v>1759</v>
      </c>
      <c r="R5033" s="37" t="s">
        <v>1760</v>
      </c>
      <c r="S5033" s="37" t="s">
        <v>1941</v>
      </c>
      <c r="T5033" s="37" t="s">
        <v>1940</v>
      </c>
      <c r="U5033" s="1" t="e">
        <f>VLOOKUP(T5033,[2]VAT!$A:$D,1,0)</f>
        <v>#N/A</v>
      </c>
      <c r="V5033" s="37" t="s">
        <v>2</v>
      </c>
      <c r="W5033" s="37" t="s">
        <v>2</v>
      </c>
      <c r="X5033" t="e">
        <f>VLOOKUP(T5033,[3]رکوردها!$A:$B,2,0)</f>
        <v>#N/A</v>
      </c>
      <c r="Y5033" t="e">
        <f>VLOOKUP(T5033,[3]رکوردها!$A:$D,4,0)</f>
        <v>#N/A</v>
      </c>
      <c r="Z5033" t="e">
        <f>VLOOKUP(T5033,[3]رکوردها!$A:$C,3,0)</f>
        <v>#N/A</v>
      </c>
      <c r="AA5033" t="e">
        <f>VLOOKUP(T5033,[3]رکوردها!$A:$F,6,0)</f>
        <v>#N/A</v>
      </c>
      <c r="AB5033" t="e">
        <f>VLOOKUP(T5033,[3]رکوردها!$A:$E,5,0)</f>
        <v>#N/A</v>
      </c>
    </row>
    <row r="5034" spans="1:28" s="41" customFormat="1" hidden="1" x14ac:dyDescent="0.2">
      <c r="A5034" s="36">
        <v>147014</v>
      </c>
      <c r="B5034" s="36">
        <v>1358</v>
      </c>
      <c r="C5034" s="36">
        <v>1444</v>
      </c>
      <c r="D5034" s="39" t="s">
        <v>5175</v>
      </c>
      <c r="E5034" s="36"/>
      <c r="F5034" s="37" t="s">
        <v>489</v>
      </c>
      <c r="G5034" s="37" t="s">
        <v>1963</v>
      </c>
      <c r="H5034" s="38">
        <v>0</v>
      </c>
      <c r="I5034" s="38">
        <v>589611330</v>
      </c>
      <c r="J5034" s="38">
        <f t="shared" si="79"/>
        <v>-589611330</v>
      </c>
      <c r="K5034" s="38"/>
      <c r="L5034" s="49"/>
      <c r="M5034" s="37" t="s">
        <v>63</v>
      </c>
      <c r="N5034" s="37" t="s">
        <v>64</v>
      </c>
      <c r="O5034" s="37" t="s">
        <v>1757</v>
      </c>
      <c r="P5034" s="37" t="s">
        <v>1758</v>
      </c>
      <c r="Q5034" s="37" t="s">
        <v>1759</v>
      </c>
      <c r="R5034" s="37" t="s">
        <v>1760</v>
      </c>
      <c r="S5034" s="37" t="s">
        <v>1941</v>
      </c>
      <c r="T5034" s="37" t="s">
        <v>1940</v>
      </c>
      <c r="U5034" s="1" t="e">
        <f>VLOOKUP(T5034,[2]VAT!$A:$D,1,0)</f>
        <v>#N/A</v>
      </c>
      <c r="V5034" s="37" t="s">
        <v>2</v>
      </c>
      <c r="W5034" s="37" t="s">
        <v>2</v>
      </c>
      <c r="X5034" t="e">
        <f>VLOOKUP(T5034,[3]رکوردها!$A:$B,2,0)</f>
        <v>#N/A</v>
      </c>
      <c r="Y5034" t="e">
        <f>VLOOKUP(T5034,[3]رکوردها!$A:$D,4,0)</f>
        <v>#N/A</v>
      </c>
      <c r="Z5034" t="e">
        <f>VLOOKUP(T5034,[3]رکوردها!$A:$C,3,0)</f>
        <v>#N/A</v>
      </c>
      <c r="AA5034" t="e">
        <f>VLOOKUP(T5034,[3]رکوردها!$A:$F,6,0)</f>
        <v>#N/A</v>
      </c>
      <c r="AB5034" t="e">
        <f>VLOOKUP(T5034,[3]رکوردها!$A:$E,5,0)</f>
        <v>#N/A</v>
      </c>
    </row>
    <row r="5035" spans="1:28" s="41" customFormat="1" hidden="1" x14ac:dyDescent="0.2">
      <c r="A5035" s="36">
        <v>147017</v>
      </c>
      <c r="B5035" s="36">
        <v>1358</v>
      </c>
      <c r="C5035" s="36">
        <v>1444</v>
      </c>
      <c r="D5035" s="39" t="s">
        <v>5175</v>
      </c>
      <c r="E5035" s="36"/>
      <c r="F5035" s="37" t="s">
        <v>489</v>
      </c>
      <c r="G5035" s="37" t="s">
        <v>2445</v>
      </c>
      <c r="H5035" s="38">
        <v>0</v>
      </c>
      <c r="I5035" s="38">
        <v>15000</v>
      </c>
      <c r="J5035" s="38">
        <f t="shared" si="79"/>
        <v>-15000</v>
      </c>
      <c r="K5035" s="38"/>
      <c r="L5035" s="49"/>
      <c r="M5035" s="37" t="s">
        <v>63</v>
      </c>
      <c r="N5035" s="37" t="s">
        <v>64</v>
      </c>
      <c r="O5035" s="37" t="s">
        <v>1757</v>
      </c>
      <c r="P5035" s="37" t="s">
        <v>1758</v>
      </c>
      <c r="Q5035" s="37" t="s">
        <v>1759</v>
      </c>
      <c r="R5035" s="37" t="s">
        <v>1760</v>
      </c>
      <c r="S5035" s="37" t="s">
        <v>1941</v>
      </c>
      <c r="T5035" s="37" t="s">
        <v>1940</v>
      </c>
      <c r="U5035" s="1" t="e">
        <f>VLOOKUP(T5035,[2]VAT!$A:$D,1,0)</f>
        <v>#N/A</v>
      </c>
      <c r="V5035" s="37" t="s">
        <v>2</v>
      </c>
      <c r="W5035" s="37" t="s">
        <v>2</v>
      </c>
      <c r="X5035" t="e">
        <f>VLOOKUP(T5035,[3]رکوردها!$A:$B,2,0)</f>
        <v>#N/A</v>
      </c>
      <c r="Y5035" t="e">
        <f>VLOOKUP(T5035,[3]رکوردها!$A:$D,4,0)</f>
        <v>#N/A</v>
      </c>
      <c r="Z5035" t="e">
        <f>VLOOKUP(T5035,[3]رکوردها!$A:$C,3,0)</f>
        <v>#N/A</v>
      </c>
      <c r="AA5035" t="e">
        <f>VLOOKUP(T5035,[3]رکوردها!$A:$F,6,0)</f>
        <v>#N/A</v>
      </c>
      <c r="AB5035" t="e">
        <f>VLOOKUP(T5035,[3]رکوردها!$A:$E,5,0)</f>
        <v>#N/A</v>
      </c>
    </row>
    <row r="5036" spans="1:28" s="41" customFormat="1" hidden="1" x14ac:dyDescent="0.2">
      <c r="A5036" s="36">
        <v>147018</v>
      </c>
      <c r="B5036" s="36">
        <v>1358</v>
      </c>
      <c r="C5036" s="36">
        <v>1444</v>
      </c>
      <c r="D5036" s="39" t="s">
        <v>5175</v>
      </c>
      <c r="E5036" s="36"/>
      <c r="F5036" s="37" t="s">
        <v>489</v>
      </c>
      <c r="G5036" s="37" t="s">
        <v>1964</v>
      </c>
      <c r="H5036" s="38">
        <v>0</v>
      </c>
      <c r="I5036" s="38">
        <v>2564493080</v>
      </c>
      <c r="J5036" s="38">
        <f t="shared" si="79"/>
        <v>-2564493080</v>
      </c>
      <c r="K5036" s="38"/>
      <c r="L5036" s="49"/>
      <c r="M5036" s="37" t="s">
        <v>63</v>
      </c>
      <c r="N5036" s="37" t="s">
        <v>64</v>
      </c>
      <c r="O5036" s="37" t="s">
        <v>1757</v>
      </c>
      <c r="P5036" s="37" t="s">
        <v>1758</v>
      </c>
      <c r="Q5036" s="37" t="s">
        <v>1759</v>
      </c>
      <c r="R5036" s="37" t="s">
        <v>1760</v>
      </c>
      <c r="S5036" s="37" t="s">
        <v>1941</v>
      </c>
      <c r="T5036" s="37" t="s">
        <v>1940</v>
      </c>
      <c r="U5036" s="1" t="e">
        <f>VLOOKUP(T5036,[2]VAT!$A:$D,1,0)</f>
        <v>#N/A</v>
      </c>
      <c r="V5036" s="37" t="s">
        <v>2</v>
      </c>
      <c r="W5036" s="37" t="s">
        <v>2</v>
      </c>
      <c r="X5036" t="e">
        <f>VLOOKUP(T5036,[3]رکوردها!$A:$B,2,0)</f>
        <v>#N/A</v>
      </c>
      <c r="Y5036" t="e">
        <f>VLOOKUP(T5036,[3]رکوردها!$A:$D,4,0)</f>
        <v>#N/A</v>
      </c>
      <c r="Z5036" t="e">
        <f>VLOOKUP(T5036,[3]رکوردها!$A:$C,3,0)</f>
        <v>#N/A</v>
      </c>
      <c r="AA5036" t="e">
        <f>VLOOKUP(T5036,[3]رکوردها!$A:$F,6,0)</f>
        <v>#N/A</v>
      </c>
      <c r="AB5036" t="e">
        <f>VLOOKUP(T5036,[3]رکوردها!$A:$E,5,0)</f>
        <v>#N/A</v>
      </c>
    </row>
    <row r="5037" spans="1:28" s="41" customFormat="1" hidden="1" x14ac:dyDescent="0.2">
      <c r="A5037" s="36">
        <v>147020</v>
      </c>
      <c r="B5037" s="36">
        <v>1358</v>
      </c>
      <c r="C5037" s="36">
        <v>1444</v>
      </c>
      <c r="D5037" s="39" t="s">
        <v>5175</v>
      </c>
      <c r="E5037" s="36"/>
      <c r="F5037" s="37" t="s">
        <v>489</v>
      </c>
      <c r="G5037" s="37" t="s">
        <v>2446</v>
      </c>
      <c r="H5037" s="38">
        <v>0</v>
      </c>
      <c r="I5037" s="38">
        <v>250000</v>
      </c>
      <c r="J5037" s="38">
        <f t="shared" si="79"/>
        <v>-250000</v>
      </c>
      <c r="K5037" s="38"/>
      <c r="L5037" s="49"/>
      <c r="M5037" s="37" t="s">
        <v>63</v>
      </c>
      <c r="N5037" s="37" t="s">
        <v>64</v>
      </c>
      <c r="O5037" s="37" t="s">
        <v>1757</v>
      </c>
      <c r="P5037" s="37" t="s">
        <v>1758</v>
      </c>
      <c r="Q5037" s="37" t="s">
        <v>1759</v>
      </c>
      <c r="R5037" s="37" t="s">
        <v>1760</v>
      </c>
      <c r="S5037" s="37" t="s">
        <v>1941</v>
      </c>
      <c r="T5037" s="37" t="s">
        <v>1940</v>
      </c>
      <c r="U5037" s="1" t="e">
        <f>VLOOKUP(T5037,[2]VAT!$A:$D,1,0)</f>
        <v>#N/A</v>
      </c>
      <c r="V5037" s="37" t="s">
        <v>2</v>
      </c>
      <c r="W5037" s="37" t="s">
        <v>2</v>
      </c>
      <c r="X5037" t="e">
        <f>VLOOKUP(T5037,[3]رکوردها!$A:$B,2,0)</f>
        <v>#N/A</v>
      </c>
      <c r="Y5037" t="e">
        <f>VLOOKUP(T5037,[3]رکوردها!$A:$D,4,0)</f>
        <v>#N/A</v>
      </c>
      <c r="Z5037" t="e">
        <f>VLOOKUP(T5037,[3]رکوردها!$A:$C,3,0)</f>
        <v>#N/A</v>
      </c>
      <c r="AA5037" t="e">
        <f>VLOOKUP(T5037,[3]رکوردها!$A:$F,6,0)</f>
        <v>#N/A</v>
      </c>
      <c r="AB5037" t="e">
        <f>VLOOKUP(T5037,[3]رکوردها!$A:$E,5,0)</f>
        <v>#N/A</v>
      </c>
    </row>
    <row r="5038" spans="1:28" s="41" customFormat="1" hidden="1" x14ac:dyDescent="0.2">
      <c r="A5038" s="36">
        <v>147022</v>
      </c>
      <c r="B5038" s="36">
        <v>1358</v>
      </c>
      <c r="C5038" s="36">
        <v>1444</v>
      </c>
      <c r="D5038" s="39" t="s">
        <v>5175</v>
      </c>
      <c r="E5038" s="36"/>
      <c r="F5038" s="37" t="s">
        <v>489</v>
      </c>
      <c r="G5038" s="37" t="s">
        <v>2447</v>
      </c>
      <c r="H5038" s="38">
        <v>0</v>
      </c>
      <c r="I5038" s="38">
        <v>117920</v>
      </c>
      <c r="J5038" s="38">
        <f t="shared" si="79"/>
        <v>-117920</v>
      </c>
      <c r="K5038" s="38"/>
      <c r="L5038" s="49"/>
      <c r="M5038" s="37" t="s">
        <v>63</v>
      </c>
      <c r="N5038" s="37" t="s">
        <v>64</v>
      </c>
      <c r="O5038" s="37" t="s">
        <v>1757</v>
      </c>
      <c r="P5038" s="37" t="s">
        <v>1758</v>
      </c>
      <c r="Q5038" s="37" t="s">
        <v>1759</v>
      </c>
      <c r="R5038" s="37" t="s">
        <v>1760</v>
      </c>
      <c r="S5038" s="37" t="s">
        <v>1941</v>
      </c>
      <c r="T5038" s="37" t="s">
        <v>1940</v>
      </c>
      <c r="U5038" s="1" t="e">
        <f>VLOOKUP(T5038,[2]VAT!$A:$D,1,0)</f>
        <v>#N/A</v>
      </c>
      <c r="V5038" s="37" t="s">
        <v>2</v>
      </c>
      <c r="W5038" s="37" t="s">
        <v>2</v>
      </c>
      <c r="X5038" t="e">
        <f>VLOOKUP(T5038,[3]رکوردها!$A:$B,2,0)</f>
        <v>#N/A</v>
      </c>
      <c r="Y5038" t="e">
        <f>VLOOKUP(T5038,[3]رکوردها!$A:$D,4,0)</f>
        <v>#N/A</v>
      </c>
      <c r="Z5038" t="e">
        <f>VLOOKUP(T5038,[3]رکوردها!$A:$C,3,0)</f>
        <v>#N/A</v>
      </c>
      <c r="AA5038" t="e">
        <f>VLOOKUP(T5038,[3]رکوردها!$A:$F,6,0)</f>
        <v>#N/A</v>
      </c>
      <c r="AB5038" t="e">
        <f>VLOOKUP(T5038,[3]رکوردها!$A:$E,5,0)</f>
        <v>#N/A</v>
      </c>
    </row>
    <row r="5039" spans="1:28" s="41" customFormat="1" hidden="1" x14ac:dyDescent="0.2">
      <c r="A5039" s="36">
        <v>147697</v>
      </c>
      <c r="B5039" s="36">
        <v>1363</v>
      </c>
      <c r="C5039" s="36">
        <v>1491</v>
      </c>
      <c r="D5039" s="39" t="s">
        <v>5175</v>
      </c>
      <c r="E5039" s="36"/>
      <c r="F5039" s="37" t="s">
        <v>1924</v>
      </c>
      <c r="G5039" s="37" t="s">
        <v>1965</v>
      </c>
      <c r="H5039" s="38">
        <v>0</v>
      </c>
      <c r="I5039" s="38">
        <v>30591000</v>
      </c>
      <c r="J5039" s="38">
        <f t="shared" si="79"/>
        <v>-30591000</v>
      </c>
      <c r="K5039" s="38"/>
      <c r="L5039" s="49"/>
      <c r="M5039" s="37" t="s">
        <v>63</v>
      </c>
      <c r="N5039" s="37" t="s">
        <v>64</v>
      </c>
      <c r="O5039" s="37" t="s">
        <v>1757</v>
      </c>
      <c r="P5039" s="37" t="s">
        <v>1758</v>
      </c>
      <c r="Q5039" s="37" t="s">
        <v>1759</v>
      </c>
      <c r="R5039" s="37" t="s">
        <v>1760</v>
      </c>
      <c r="S5039" s="37" t="s">
        <v>1941</v>
      </c>
      <c r="T5039" s="37" t="s">
        <v>1940</v>
      </c>
      <c r="U5039" s="1" t="e">
        <f>VLOOKUP(T5039,[2]VAT!$A:$D,1,0)</f>
        <v>#N/A</v>
      </c>
      <c r="V5039" s="37" t="s">
        <v>2</v>
      </c>
      <c r="W5039" s="37" t="s">
        <v>2</v>
      </c>
      <c r="X5039" t="e">
        <f>VLOOKUP(T5039,[3]رکوردها!$A:$B,2,0)</f>
        <v>#N/A</v>
      </c>
      <c r="Y5039" t="e">
        <f>VLOOKUP(T5039,[3]رکوردها!$A:$D,4,0)</f>
        <v>#N/A</v>
      </c>
      <c r="Z5039" t="e">
        <f>VLOOKUP(T5039,[3]رکوردها!$A:$C,3,0)</f>
        <v>#N/A</v>
      </c>
      <c r="AA5039" t="e">
        <f>VLOOKUP(T5039,[3]رکوردها!$A:$F,6,0)</f>
        <v>#N/A</v>
      </c>
      <c r="AB5039" t="e">
        <f>VLOOKUP(T5039,[3]رکوردها!$A:$E,5,0)</f>
        <v>#N/A</v>
      </c>
    </row>
    <row r="5040" spans="1:28" s="41" customFormat="1" hidden="1" x14ac:dyDescent="0.2">
      <c r="A5040" s="36">
        <v>147698</v>
      </c>
      <c r="B5040" s="36">
        <v>1363</v>
      </c>
      <c r="C5040" s="36">
        <v>1491</v>
      </c>
      <c r="D5040" s="39" t="s">
        <v>5175</v>
      </c>
      <c r="E5040" s="36"/>
      <c r="F5040" s="37" t="s">
        <v>1924</v>
      </c>
      <c r="G5040" s="37" t="s">
        <v>2448</v>
      </c>
      <c r="H5040" s="38">
        <v>0</v>
      </c>
      <c r="I5040" s="38">
        <v>3050</v>
      </c>
      <c r="J5040" s="38">
        <f t="shared" si="79"/>
        <v>-3050</v>
      </c>
      <c r="K5040" s="38"/>
      <c r="L5040" s="49"/>
      <c r="M5040" s="37" t="s">
        <v>63</v>
      </c>
      <c r="N5040" s="37" t="s">
        <v>64</v>
      </c>
      <c r="O5040" s="37" t="s">
        <v>1757</v>
      </c>
      <c r="P5040" s="37" t="s">
        <v>1758</v>
      </c>
      <c r="Q5040" s="37" t="s">
        <v>1759</v>
      </c>
      <c r="R5040" s="37" t="s">
        <v>1760</v>
      </c>
      <c r="S5040" s="37" t="s">
        <v>1941</v>
      </c>
      <c r="T5040" s="37" t="s">
        <v>1940</v>
      </c>
      <c r="U5040" s="1" t="e">
        <f>VLOOKUP(T5040,[2]VAT!$A:$D,1,0)</f>
        <v>#N/A</v>
      </c>
      <c r="V5040" s="37" t="s">
        <v>2</v>
      </c>
      <c r="W5040" s="37" t="s">
        <v>2</v>
      </c>
      <c r="X5040" t="e">
        <f>VLOOKUP(T5040,[3]رکوردها!$A:$B,2,0)</f>
        <v>#N/A</v>
      </c>
      <c r="Y5040" t="e">
        <f>VLOOKUP(T5040,[3]رکوردها!$A:$D,4,0)</f>
        <v>#N/A</v>
      </c>
      <c r="Z5040" t="e">
        <f>VLOOKUP(T5040,[3]رکوردها!$A:$C,3,0)</f>
        <v>#N/A</v>
      </c>
      <c r="AA5040" t="e">
        <f>VLOOKUP(T5040,[3]رکوردها!$A:$F,6,0)</f>
        <v>#N/A</v>
      </c>
      <c r="AB5040" t="e">
        <f>VLOOKUP(T5040,[3]رکوردها!$A:$E,5,0)</f>
        <v>#N/A</v>
      </c>
    </row>
    <row r="5041" spans="1:28" s="41" customFormat="1" hidden="1" x14ac:dyDescent="0.2">
      <c r="A5041" s="36">
        <v>147701</v>
      </c>
      <c r="B5041" s="36">
        <v>1363</v>
      </c>
      <c r="C5041" s="36">
        <v>1491</v>
      </c>
      <c r="D5041" s="39" t="s">
        <v>5175</v>
      </c>
      <c r="E5041" s="36"/>
      <c r="F5041" s="37" t="s">
        <v>1924</v>
      </c>
      <c r="G5041" s="37" t="s">
        <v>1966</v>
      </c>
      <c r="H5041" s="38">
        <v>0</v>
      </c>
      <c r="I5041" s="38">
        <v>1133200000</v>
      </c>
      <c r="J5041" s="38">
        <f t="shared" si="79"/>
        <v>-1133200000</v>
      </c>
      <c r="K5041" s="38"/>
      <c r="L5041" s="49"/>
      <c r="M5041" s="37" t="s">
        <v>63</v>
      </c>
      <c r="N5041" s="37" t="s">
        <v>64</v>
      </c>
      <c r="O5041" s="37" t="s">
        <v>1757</v>
      </c>
      <c r="P5041" s="37" t="s">
        <v>1758</v>
      </c>
      <c r="Q5041" s="37" t="s">
        <v>1759</v>
      </c>
      <c r="R5041" s="37" t="s">
        <v>1760</v>
      </c>
      <c r="S5041" s="37" t="s">
        <v>1941</v>
      </c>
      <c r="T5041" s="37" t="s">
        <v>1940</v>
      </c>
      <c r="U5041" s="1" t="e">
        <f>VLOOKUP(T5041,[2]VAT!$A:$D,1,0)</f>
        <v>#N/A</v>
      </c>
      <c r="V5041" s="37" t="s">
        <v>2</v>
      </c>
      <c r="W5041" s="37" t="s">
        <v>2</v>
      </c>
      <c r="X5041" t="e">
        <f>VLOOKUP(T5041,[3]رکوردها!$A:$B,2,0)</f>
        <v>#N/A</v>
      </c>
      <c r="Y5041" t="e">
        <f>VLOOKUP(T5041,[3]رکوردها!$A:$D,4,0)</f>
        <v>#N/A</v>
      </c>
      <c r="Z5041" t="e">
        <f>VLOOKUP(T5041,[3]رکوردها!$A:$C,3,0)</f>
        <v>#N/A</v>
      </c>
      <c r="AA5041" t="e">
        <f>VLOOKUP(T5041,[3]رکوردها!$A:$F,6,0)</f>
        <v>#N/A</v>
      </c>
      <c r="AB5041" t="e">
        <f>VLOOKUP(T5041,[3]رکوردها!$A:$E,5,0)</f>
        <v>#N/A</v>
      </c>
    </row>
    <row r="5042" spans="1:28" s="41" customFormat="1" hidden="1" x14ac:dyDescent="0.2">
      <c r="A5042" s="36">
        <v>147702</v>
      </c>
      <c r="B5042" s="36">
        <v>1363</v>
      </c>
      <c r="C5042" s="36">
        <v>1491</v>
      </c>
      <c r="D5042" s="39" t="s">
        <v>5175</v>
      </c>
      <c r="E5042" s="36"/>
      <c r="F5042" s="37" t="s">
        <v>1924</v>
      </c>
      <c r="G5042" s="37" t="s">
        <v>2449</v>
      </c>
      <c r="H5042" s="38">
        <v>0</v>
      </c>
      <c r="I5042" s="38">
        <v>250000</v>
      </c>
      <c r="J5042" s="38">
        <f t="shared" si="79"/>
        <v>-250000</v>
      </c>
      <c r="K5042" s="38"/>
      <c r="L5042" s="49"/>
      <c r="M5042" s="37" t="s">
        <v>63</v>
      </c>
      <c r="N5042" s="37" t="s">
        <v>64</v>
      </c>
      <c r="O5042" s="37" t="s">
        <v>1757</v>
      </c>
      <c r="P5042" s="37" t="s">
        <v>1758</v>
      </c>
      <c r="Q5042" s="37" t="s">
        <v>1759</v>
      </c>
      <c r="R5042" s="37" t="s">
        <v>1760</v>
      </c>
      <c r="S5042" s="37" t="s">
        <v>1941</v>
      </c>
      <c r="T5042" s="37" t="s">
        <v>1940</v>
      </c>
      <c r="U5042" s="1" t="e">
        <f>VLOOKUP(T5042,[2]VAT!$A:$D,1,0)</f>
        <v>#N/A</v>
      </c>
      <c r="V5042" s="37" t="s">
        <v>2</v>
      </c>
      <c r="W5042" s="37" t="s">
        <v>2</v>
      </c>
      <c r="X5042" t="e">
        <f>VLOOKUP(T5042,[3]رکوردها!$A:$B,2,0)</f>
        <v>#N/A</v>
      </c>
      <c r="Y5042" t="e">
        <f>VLOOKUP(T5042,[3]رکوردها!$A:$D,4,0)</f>
        <v>#N/A</v>
      </c>
      <c r="Z5042" t="e">
        <f>VLOOKUP(T5042,[3]رکوردها!$A:$C,3,0)</f>
        <v>#N/A</v>
      </c>
      <c r="AA5042" t="e">
        <f>VLOOKUP(T5042,[3]رکوردها!$A:$F,6,0)</f>
        <v>#N/A</v>
      </c>
      <c r="AB5042" t="e">
        <f>VLOOKUP(T5042,[3]رکوردها!$A:$E,5,0)</f>
        <v>#N/A</v>
      </c>
    </row>
    <row r="5043" spans="1:28" s="41" customFormat="1" hidden="1" x14ac:dyDescent="0.2">
      <c r="A5043" s="36">
        <v>147705</v>
      </c>
      <c r="B5043" s="36">
        <v>1363</v>
      </c>
      <c r="C5043" s="36">
        <v>1491</v>
      </c>
      <c r="D5043" s="39" t="s">
        <v>5175</v>
      </c>
      <c r="E5043" s="36"/>
      <c r="F5043" s="37" t="s">
        <v>1924</v>
      </c>
      <c r="G5043" s="37" t="s">
        <v>1967</v>
      </c>
      <c r="H5043" s="38">
        <v>0</v>
      </c>
      <c r="I5043" s="38">
        <v>20000000000</v>
      </c>
      <c r="J5043" s="38">
        <f t="shared" si="79"/>
        <v>-20000000000</v>
      </c>
      <c r="K5043" s="38"/>
      <c r="L5043" s="49"/>
      <c r="M5043" s="37" t="s">
        <v>63</v>
      </c>
      <c r="N5043" s="37" t="s">
        <v>64</v>
      </c>
      <c r="O5043" s="37" t="s">
        <v>1757</v>
      </c>
      <c r="P5043" s="37" t="s">
        <v>1758</v>
      </c>
      <c r="Q5043" s="37" t="s">
        <v>1759</v>
      </c>
      <c r="R5043" s="37" t="s">
        <v>1760</v>
      </c>
      <c r="S5043" s="37" t="s">
        <v>1941</v>
      </c>
      <c r="T5043" s="37" t="s">
        <v>1940</v>
      </c>
      <c r="U5043" s="1" t="e">
        <f>VLOOKUP(T5043,[2]VAT!$A:$D,1,0)</f>
        <v>#N/A</v>
      </c>
      <c r="V5043" s="37" t="s">
        <v>2</v>
      </c>
      <c r="W5043" s="37" t="s">
        <v>2</v>
      </c>
      <c r="X5043" t="e">
        <f>VLOOKUP(T5043,[3]رکوردها!$A:$B,2,0)</f>
        <v>#N/A</v>
      </c>
      <c r="Y5043" t="e">
        <f>VLOOKUP(T5043,[3]رکوردها!$A:$D,4,0)</f>
        <v>#N/A</v>
      </c>
      <c r="Z5043" t="e">
        <f>VLOOKUP(T5043,[3]رکوردها!$A:$C,3,0)</f>
        <v>#N/A</v>
      </c>
      <c r="AA5043" t="e">
        <f>VLOOKUP(T5043,[3]رکوردها!$A:$F,6,0)</f>
        <v>#N/A</v>
      </c>
      <c r="AB5043" t="e">
        <f>VLOOKUP(T5043,[3]رکوردها!$A:$E,5,0)</f>
        <v>#N/A</v>
      </c>
    </row>
    <row r="5044" spans="1:28" s="41" customFormat="1" hidden="1" x14ac:dyDescent="0.2">
      <c r="A5044" s="36">
        <v>147706</v>
      </c>
      <c r="B5044" s="36">
        <v>1363</v>
      </c>
      <c r="C5044" s="36">
        <v>1491</v>
      </c>
      <c r="D5044" s="39" t="s">
        <v>5175</v>
      </c>
      <c r="E5044" s="36"/>
      <c r="F5044" s="37" t="s">
        <v>1924</v>
      </c>
      <c r="G5044" s="37" t="s">
        <v>2450</v>
      </c>
      <c r="H5044" s="38">
        <v>0</v>
      </c>
      <c r="I5044" s="38">
        <v>220000</v>
      </c>
      <c r="J5044" s="38">
        <f t="shared" si="79"/>
        <v>-220000</v>
      </c>
      <c r="K5044" s="38"/>
      <c r="L5044" s="49"/>
      <c r="M5044" s="37" t="s">
        <v>63</v>
      </c>
      <c r="N5044" s="37" t="s">
        <v>64</v>
      </c>
      <c r="O5044" s="37" t="s">
        <v>1757</v>
      </c>
      <c r="P5044" s="37" t="s">
        <v>1758</v>
      </c>
      <c r="Q5044" s="37" t="s">
        <v>1759</v>
      </c>
      <c r="R5044" s="37" t="s">
        <v>1760</v>
      </c>
      <c r="S5044" s="37" t="s">
        <v>1941</v>
      </c>
      <c r="T5044" s="37" t="s">
        <v>1940</v>
      </c>
      <c r="U5044" s="1" t="e">
        <f>VLOOKUP(T5044,[2]VAT!$A:$D,1,0)</f>
        <v>#N/A</v>
      </c>
      <c r="V5044" s="37" t="s">
        <v>2</v>
      </c>
      <c r="W5044" s="37" t="s">
        <v>2</v>
      </c>
      <c r="X5044" t="e">
        <f>VLOOKUP(T5044,[3]رکوردها!$A:$B,2,0)</f>
        <v>#N/A</v>
      </c>
      <c r="Y5044" t="e">
        <f>VLOOKUP(T5044,[3]رکوردها!$A:$D,4,0)</f>
        <v>#N/A</v>
      </c>
      <c r="Z5044" t="e">
        <f>VLOOKUP(T5044,[3]رکوردها!$A:$C,3,0)</f>
        <v>#N/A</v>
      </c>
      <c r="AA5044" t="e">
        <f>VLOOKUP(T5044,[3]رکوردها!$A:$F,6,0)</f>
        <v>#N/A</v>
      </c>
      <c r="AB5044" t="e">
        <f>VLOOKUP(T5044,[3]رکوردها!$A:$E,5,0)</f>
        <v>#N/A</v>
      </c>
    </row>
    <row r="5045" spans="1:28" s="41" customFormat="1" hidden="1" x14ac:dyDescent="0.2">
      <c r="A5045" s="36">
        <v>147093</v>
      </c>
      <c r="B5045" s="36">
        <v>1379</v>
      </c>
      <c r="C5045" s="36">
        <v>1450</v>
      </c>
      <c r="D5045" s="39" t="s">
        <v>5175</v>
      </c>
      <c r="E5045" s="36"/>
      <c r="F5045" s="37" t="s">
        <v>42</v>
      </c>
      <c r="G5045" s="37" t="s">
        <v>1849</v>
      </c>
      <c r="H5045" s="38">
        <v>0</v>
      </c>
      <c r="I5045" s="38">
        <v>18000000000</v>
      </c>
      <c r="J5045" s="38">
        <f t="shared" si="79"/>
        <v>-18000000000</v>
      </c>
      <c r="K5045" s="38"/>
      <c r="L5045" s="49"/>
      <c r="M5045" s="37" t="s">
        <v>63</v>
      </c>
      <c r="N5045" s="37" t="s">
        <v>64</v>
      </c>
      <c r="O5045" s="37" t="s">
        <v>1757</v>
      </c>
      <c r="P5045" s="37" t="s">
        <v>1758</v>
      </c>
      <c r="Q5045" s="37" t="s">
        <v>1759</v>
      </c>
      <c r="R5045" s="37" t="s">
        <v>1760</v>
      </c>
      <c r="S5045" s="37" t="s">
        <v>1941</v>
      </c>
      <c r="T5045" s="37" t="s">
        <v>1940</v>
      </c>
      <c r="U5045" s="1" t="e">
        <f>VLOOKUP(T5045,[2]VAT!$A:$D,1,0)</f>
        <v>#N/A</v>
      </c>
      <c r="V5045" s="37" t="s">
        <v>2</v>
      </c>
      <c r="W5045" s="37" t="s">
        <v>2</v>
      </c>
      <c r="X5045" t="e">
        <f>VLOOKUP(T5045,[3]رکوردها!$A:$B,2,0)</f>
        <v>#N/A</v>
      </c>
      <c r="Y5045" t="e">
        <f>VLOOKUP(T5045,[3]رکوردها!$A:$D,4,0)</f>
        <v>#N/A</v>
      </c>
      <c r="Z5045" t="e">
        <f>VLOOKUP(T5045,[3]رکوردها!$A:$C,3,0)</f>
        <v>#N/A</v>
      </c>
      <c r="AA5045" t="e">
        <f>VLOOKUP(T5045,[3]رکوردها!$A:$F,6,0)</f>
        <v>#N/A</v>
      </c>
      <c r="AB5045" t="e">
        <f>VLOOKUP(T5045,[3]رکوردها!$A:$E,5,0)</f>
        <v>#N/A</v>
      </c>
    </row>
    <row r="5046" spans="1:28" hidden="1" x14ac:dyDescent="0.2">
      <c r="A5046" s="36">
        <v>147094</v>
      </c>
      <c r="B5046" s="36">
        <v>1379</v>
      </c>
      <c r="C5046" s="36">
        <v>1450</v>
      </c>
      <c r="D5046" s="36" t="str">
        <f>VLOOKUP(C5046,Piv.Analysis!A:AA,27,0)</f>
        <v>کارمزد</v>
      </c>
      <c r="E5046" s="39" t="s">
        <v>5191</v>
      </c>
      <c r="F5046" s="37" t="s">
        <v>42</v>
      </c>
      <c r="G5046" s="37" t="s">
        <v>2451</v>
      </c>
      <c r="H5046" s="38">
        <v>0</v>
      </c>
      <c r="I5046" s="38">
        <v>250000</v>
      </c>
      <c r="J5046" s="38">
        <f t="shared" si="79"/>
        <v>-250000</v>
      </c>
      <c r="K5046" s="38"/>
      <c r="L5046" s="49"/>
      <c r="M5046" s="37" t="s">
        <v>63</v>
      </c>
      <c r="N5046" s="37" t="s">
        <v>64</v>
      </c>
      <c r="O5046" s="37" t="s">
        <v>1757</v>
      </c>
      <c r="P5046" s="37" t="s">
        <v>1758</v>
      </c>
      <c r="Q5046" s="37" t="s">
        <v>1759</v>
      </c>
      <c r="R5046" s="37" t="s">
        <v>1760</v>
      </c>
      <c r="S5046" s="37" t="s">
        <v>1941</v>
      </c>
      <c r="T5046" s="37" t="s">
        <v>1940</v>
      </c>
      <c r="U5046" s="1" t="e">
        <f>VLOOKUP(T5046,[2]VAT!$A:$D,1,0)</f>
        <v>#N/A</v>
      </c>
      <c r="V5046" s="37" t="s">
        <v>2</v>
      </c>
      <c r="W5046" s="37" t="s">
        <v>2</v>
      </c>
      <c r="X5046" t="e">
        <f>VLOOKUP(T5046,[3]رکوردها!$A:$B,2,0)</f>
        <v>#N/A</v>
      </c>
      <c r="Y5046" t="e">
        <f>VLOOKUP(T5046,[3]رکوردها!$A:$D,4,0)</f>
        <v>#N/A</v>
      </c>
      <c r="Z5046" t="e">
        <f>VLOOKUP(T5046,[3]رکوردها!$A:$C,3,0)</f>
        <v>#N/A</v>
      </c>
      <c r="AA5046" t="e">
        <f>VLOOKUP(T5046,[3]رکوردها!$A:$F,6,0)</f>
        <v>#N/A</v>
      </c>
      <c r="AB5046" t="e">
        <f>VLOOKUP(T5046,[3]رکوردها!$A:$E,5,0)</f>
        <v>#N/A</v>
      </c>
    </row>
    <row r="5047" spans="1:28" hidden="1" x14ac:dyDescent="0.2">
      <c r="A5047" s="36">
        <v>147098</v>
      </c>
      <c r="B5047" s="36">
        <v>1379</v>
      </c>
      <c r="C5047" s="36">
        <v>1450</v>
      </c>
      <c r="D5047" s="36" t="str">
        <f>VLOOKUP(C5047,Piv.Analysis!A:AA,27,0)</f>
        <v>کارمزد</v>
      </c>
      <c r="E5047" s="39" t="s">
        <v>5191</v>
      </c>
      <c r="F5047" s="37" t="s">
        <v>42</v>
      </c>
      <c r="G5047" s="37" t="s">
        <v>2452</v>
      </c>
      <c r="H5047" s="38">
        <v>0</v>
      </c>
      <c r="I5047" s="38">
        <v>2120</v>
      </c>
      <c r="J5047" s="38">
        <f t="shared" si="79"/>
        <v>-2120</v>
      </c>
      <c r="K5047" s="38"/>
      <c r="L5047" s="49"/>
      <c r="M5047" s="37" t="s">
        <v>63</v>
      </c>
      <c r="N5047" s="37" t="s">
        <v>64</v>
      </c>
      <c r="O5047" s="37" t="s">
        <v>1757</v>
      </c>
      <c r="P5047" s="37" t="s">
        <v>1758</v>
      </c>
      <c r="Q5047" s="37" t="s">
        <v>1759</v>
      </c>
      <c r="R5047" s="37" t="s">
        <v>1760</v>
      </c>
      <c r="S5047" s="37" t="s">
        <v>1941</v>
      </c>
      <c r="T5047" s="37" t="s">
        <v>1940</v>
      </c>
      <c r="U5047" s="1" t="e">
        <f>VLOOKUP(T5047,[2]VAT!$A:$D,1,0)</f>
        <v>#N/A</v>
      </c>
      <c r="V5047" s="37" t="s">
        <v>2</v>
      </c>
      <c r="W5047" s="37" t="s">
        <v>2</v>
      </c>
      <c r="X5047" t="e">
        <f>VLOOKUP(T5047,[3]رکوردها!$A:$B,2,0)</f>
        <v>#N/A</v>
      </c>
      <c r="Y5047" t="e">
        <f>VLOOKUP(T5047,[3]رکوردها!$A:$D,4,0)</f>
        <v>#N/A</v>
      </c>
      <c r="Z5047" t="e">
        <f>VLOOKUP(T5047,[3]رکوردها!$A:$C,3,0)</f>
        <v>#N/A</v>
      </c>
      <c r="AA5047" t="e">
        <f>VLOOKUP(T5047,[3]رکوردها!$A:$F,6,0)</f>
        <v>#N/A</v>
      </c>
      <c r="AB5047" t="e">
        <f>VLOOKUP(T5047,[3]رکوردها!$A:$E,5,0)</f>
        <v>#N/A</v>
      </c>
    </row>
    <row r="5048" spans="1:28" s="41" customFormat="1" hidden="1" x14ac:dyDescent="0.2">
      <c r="A5048" s="36">
        <v>147100</v>
      </c>
      <c r="B5048" s="36">
        <v>1380</v>
      </c>
      <c r="C5048" s="36">
        <v>1451</v>
      </c>
      <c r="D5048" s="36" t="str">
        <f>VLOOKUP(C5048,Piv.Analysis!A:AA,27,0)</f>
        <v>دریافت و پرداخت</v>
      </c>
      <c r="E5048" s="36"/>
      <c r="F5048" s="37" t="s">
        <v>42</v>
      </c>
      <c r="G5048" s="37" t="s">
        <v>1970</v>
      </c>
      <c r="H5048" s="38">
        <v>0</v>
      </c>
      <c r="I5048" s="38">
        <v>1139050000</v>
      </c>
      <c r="J5048" s="38">
        <f t="shared" si="79"/>
        <v>-1139050000</v>
      </c>
      <c r="K5048" s="38"/>
      <c r="L5048" s="49"/>
      <c r="M5048" s="37" t="s">
        <v>63</v>
      </c>
      <c r="N5048" s="37" t="s">
        <v>64</v>
      </c>
      <c r="O5048" s="37" t="s">
        <v>1757</v>
      </c>
      <c r="P5048" s="37" t="s">
        <v>1758</v>
      </c>
      <c r="Q5048" s="37" t="s">
        <v>1759</v>
      </c>
      <c r="R5048" s="37" t="s">
        <v>1760</v>
      </c>
      <c r="S5048" s="37" t="s">
        <v>1941</v>
      </c>
      <c r="T5048" s="37" t="s">
        <v>1940</v>
      </c>
      <c r="U5048" s="1" t="e">
        <f>VLOOKUP(T5048,[2]VAT!$A:$D,1,0)</f>
        <v>#N/A</v>
      </c>
      <c r="V5048" s="37" t="s">
        <v>2</v>
      </c>
      <c r="W5048" s="37" t="s">
        <v>2</v>
      </c>
      <c r="X5048" t="e">
        <f>VLOOKUP(T5048,[3]رکوردها!$A:$B,2,0)</f>
        <v>#N/A</v>
      </c>
      <c r="Y5048" t="e">
        <f>VLOOKUP(T5048,[3]رکوردها!$A:$D,4,0)</f>
        <v>#N/A</v>
      </c>
      <c r="Z5048" t="e">
        <f>VLOOKUP(T5048,[3]رکوردها!$A:$C,3,0)</f>
        <v>#N/A</v>
      </c>
      <c r="AA5048" t="e">
        <f>VLOOKUP(T5048,[3]رکوردها!$A:$F,6,0)</f>
        <v>#N/A</v>
      </c>
      <c r="AB5048" t="e">
        <f>VLOOKUP(T5048,[3]رکوردها!$A:$E,5,0)</f>
        <v>#N/A</v>
      </c>
    </row>
    <row r="5049" spans="1:28" s="41" customFormat="1" hidden="1" x14ac:dyDescent="0.2">
      <c r="A5049" s="36">
        <v>147102</v>
      </c>
      <c r="B5049" s="36">
        <v>1380</v>
      </c>
      <c r="C5049" s="36">
        <v>1451</v>
      </c>
      <c r="D5049" s="36" t="str">
        <f>VLOOKUP(C5049,Piv.Analysis!A:AA,27,0)</f>
        <v>دریافت و پرداخت</v>
      </c>
      <c r="E5049" s="36"/>
      <c r="F5049" s="37" t="s">
        <v>42</v>
      </c>
      <c r="G5049" s="37" t="s">
        <v>1971</v>
      </c>
      <c r="H5049" s="38">
        <v>0</v>
      </c>
      <c r="I5049" s="38">
        <v>21242000</v>
      </c>
      <c r="J5049" s="38">
        <f t="shared" si="79"/>
        <v>-21242000</v>
      </c>
      <c r="K5049" s="38"/>
      <c r="L5049" s="49"/>
      <c r="M5049" s="37" t="s">
        <v>63</v>
      </c>
      <c r="N5049" s="37" t="s">
        <v>64</v>
      </c>
      <c r="O5049" s="37" t="s">
        <v>1757</v>
      </c>
      <c r="P5049" s="37" t="s">
        <v>1758</v>
      </c>
      <c r="Q5049" s="37" t="s">
        <v>1759</v>
      </c>
      <c r="R5049" s="37" t="s">
        <v>1760</v>
      </c>
      <c r="S5049" s="37" t="s">
        <v>1941</v>
      </c>
      <c r="T5049" s="37" t="s">
        <v>1940</v>
      </c>
      <c r="U5049" s="1" t="e">
        <f>VLOOKUP(T5049,[2]VAT!$A:$D,1,0)</f>
        <v>#N/A</v>
      </c>
      <c r="V5049" s="37" t="s">
        <v>2</v>
      </c>
      <c r="W5049" s="37" t="s">
        <v>2</v>
      </c>
      <c r="X5049" t="e">
        <f>VLOOKUP(T5049,[3]رکوردها!$A:$B,2,0)</f>
        <v>#N/A</v>
      </c>
      <c r="Y5049" t="e">
        <f>VLOOKUP(T5049,[3]رکوردها!$A:$D,4,0)</f>
        <v>#N/A</v>
      </c>
      <c r="Z5049" t="e">
        <f>VLOOKUP(T5049,[3]رکوردها!$A:$C,3,0)</f>
        <v>#N/A</v>
      </c>
      <c r="AA5049" t="e">
        <f>VLOOKUP(T5049,[3]رکوردها!$A:$F,6,0)</f>
        <v>#N/A</v>
      </c>
      <c r="AB5049" t="e">
        <f>VLOOKUP(T5049,[3]رکوردها!$A:$E,5,0)</f>
        <v>#N/A</v>
      </c>
    </row>
    <row r="5050" spans="1:28" s="41" customFormat="1" hidden="1" x14ac:dyDescent="0.2">
      <c r="A5050" s="36">
        <v>147760</v>
      </c>
      <c r="B5050" s="36">
        <v>1383</v>
      </c>
      <c r="C5050" s="36">
        <v>1501</v>
      </c>
      <c r="D5050" s="36" t="str">
        <f>VLOOKUP(C5050,Piv.Analysis!A:AA,27,0)</f>
        <v>دریافت و پرداخت</v>
      </c>
      <c r="E5050" s="36"/>
      <c r="F5050" s="37" t="s">
        <v>42</v>
      </c>
      <c r="G5050" s="37" t="s">
        <v>1972</v>
      </c>
      <c r="H5050" s="38">
        <v>0</v>
      </c>
      <c r="I5050" s="38">
        <v>20000000000</v>
      </c>
      <c r="J5050" s="38">
        <f t="shared" si="79"/>
        <v>-20000000000</v>
      </c>
      <c r="K5050" s="38"/>
      <c r="L5050" s="49"/>
      <c r="M5050" s="37" t="s">
        <v>63</v>
      </c>
      <c r="N5050" s="37" t="s">
        <v>64</v>
      </c>
      <c r="O5050" s="37" t="s">
        <v>1757</v>
      </c>
      <c r="P5050" s="37" t="s">
        <v>1758</v>
      </c>
      <c r="Q5050" s="37" t="s">
        <v>1759</v>
      </c>
      <c r="R5050" s="37" t="s">
        <v>1760</v>
      </c>
      <c r="S5050" s="37" t="s">
        <v>1941</v>
      </c>
      <c r="T5050" s="37" t="s">
        <v>1940</v>
      </c>
      <c r="U5050" s="1" t="e">
        <f>VLOOKUP(T5050,[2]VAT!$A:$D,1,0)</f>
        <v>#N/A</v>
      </c>
      <c r="V5050" s="37" t="s">
        <v>2</v>
      </c>
      <c r="W5050" s="37" t="s">
        <v>2</v>
      </c>
      <c r="X5050" t="e">
        <f>VLOOKUP(T5050,[3]رکوردها!$A:$B,2,0)</f>
        <v>#N/A</v>
      </c>
      <c r="Y5050" t="e">
        <f>VLOOKUP(T5050,[3]رکوردها!$A:$D,4,0)</f>
        <v>#N/A</v>
      </c>
      <c r="Z5050" t="e">
        <f>VLOOKUP(T5050,[3]رکوردها!$A:$C,3,0)</f>
        <v>#N/A</v>
      </c>
      <c r="AA5050" t="e">
        <f>VLOOKUP(T5050,[3]رکوردها!$A:$F,6,0)</f>
        <v>#N/A</v>
      </c>
      <c r="AB5050" t="e">
        <f>VLOOKUP(T5050,[3]رکوردها!$A:$E,5,0)</f>
        <v>#N/A</v>
      </c>
    </row>
    <row r="5051" spans="1:28" hidden="1" x14ac:dyDescent="0.2">
      <c r="A5051" s="36">
        <v>147107</v>
      </c>
      <c r="B5051" s="36">
        <v>1388</v>
      </c>
      <c r="C5051" s="36">
        <v>1452</v>
      </c>
      <c r="D5051" s="36" t="str">
        <f>VLOOKUP(C5051,Piv.Analysis!A:AA,27,0)</f>
        <v>کارمزد</v>
      </c>
      <c r="E5051" s="39" t="s">
        <v>5191</v>
      </c>
      <c r="F5051" s="37" t="s">
        <v>26</v>
      </c>
      <c r="G5051" s="37" t="s">
        <v>2453</v>
      </c>
      <c r="H5051" s="38">
        <v>0</v>
      </c>
      <c r="I5051" s="38">
        <v>250000</v>
      </c>
      <c r="J5051" s="38">
        <f t="shared" si="79"/>
        <v>-250000</v>
      </c>
      <c r="K5051" s="38"/>
      <c r="L5051" s="49"/>
      <c r="M5051" s="37" t="s">
        <v>63</v>
      </c>
      <c r="N5051" s="37" t="s">
        <v>64</v>
      </c>
      <c r="O5051" s="37" t="s">
        <v>1757</v>
      </c>
      <c r="P5051" s="37" t="s">
        <v>1758</v>
      </c>
      <c r="Q5051" s="37" t="s">
        <v>1759</v>
      </c>
      <c r="R5051" s="37" t="s">
        <v>1760</v>
      </c>
      <c r="S5051" s="37" t="s">
        <v>1941</v>
      </c>
      <c r="T5051" s="37" t="s">
        <v>1940</v>
      </c>
      <c r="U5051" s="1" t="e">
        <f>VLOOKUP(T5051,[2]VAT!$A:$D,1,0)</f>
        <v>#N/A</v>
      </c>
      <c r="V5051" s="37" t="s">
        <v>2</v>
      </c>
      <c r="W5051" s="37" t="s">
        <v>2</v>
      </c>
      <c r="X5051" t="e">
        <f>VLOOKUP(T5051,[3]رکوردها!$A:$B,2,0)</f>
        <v>#N/A</v>
      </c>
      <c r="Y5051" t="e">
        <f>VLOOKUP(T5051,[3]رکوردها!$A:$D,4,0)</f>
        <v>#N/A</v>
      </c>
      <c r="Z5051" t="e">
        <f>VLOOKUP(T5051,[3]رکوردها!$A:$C,3,0)</f>
        <v>#N/A</v>
      </c>
      <c r="AA5051" t="e">
        <f>VLOOKUP(T5051,[3]رکوردها!$A:$F,6,0)</f>
        <v>#N/A</v>
      </c>
      <c r="AB5051" t="e">
        <f>VLOOKUP(T5051,[3]رکوردها!$A:$E,5,0)</f>
        <v>#N/A</v>
      </c>
    </row>
    <row r="5052" spans="1:28" hidden="1" x14ac:dyDescent="0.2">
      <c r="A5052" s="36">
        <v>147113</v>
      </c>
      <c r="B5052" s="36">
        <v>1388</v>
      </c>
      <c r="C5052" s="36">
        <v>1452</v>
      </c>
      <c r="D5052" s="36" t="str">
        <f>VLOOKUP(C5052,Piv.Analysis!A:AA,27,0)</f>
        <v>کارمزد</v>
      </c>
      <c r="E5052" s="39" t="s">
        <v>5191</v>
      </c>
      <c r="F5052" s="37" t="s">
        <v>26</v>
      </c>
      <c r="G5052" s="37" t="s">
        <v>2454</v>
      </c>
      <c r="H5052" s="38">
        <v>0</v>
      </c>
      <c r="I5052" s="38">
        <v>250000</v>
      </c>
      <c r="J5052" s="38">
        <f t="shared" si="79"/>
        <v>-250000</v>
      </c>
      <c r="K5052" s="38"/>
      <c r="L5052" s="49"/>
      <c r="M5052" s="37" t="s">
        <v>63</v>
      </c>
      <c r="N5052" s="37" t="s">
        <v>64</v>
      </c>
      <c r="O5052" s="37" t="s">
        <v>1757</v>
      </c>
      <c r="P5052" s="37" t="s">
        <v>1758</v>
      </c>
      <c r="Q5052" s="37" t="s">
        <v>1759</v>
      </c>
      <c r="R5052" s="37" t="s">
        <v>1760</v>
      </c>
      <c r="S5052" s="37" t="s">
        <v>1941</v>
      </c>
      <c r="T5052" s="37" t="s">
        <v>1940</v>
      </c>
      <c r="U5052" s="1" t="e">
        <f>VLOOKUP(T5052,[2]VAT!$A:$D,1,0)</f>
        <v>#N/A</v>
      </c>
      <c r="V5052" s="37" t="s">
        <v>2</v>
      </c>
      <c r="W5052" s="37" t="s">
        <v>2</v>
      </c>
      <c r="X5052" t="e">
        <f>VLOOKUP(T5052,[3]رکوردها!$A:$B,2,0)</f>
        <v>#N/A</v>
      </c>
      <c r="Y5052" t="e">
        <f>VLOOKUP(T5052,[3]رکوردها!$A:$D,4,0)</f>
        <v>#N/A</v>
      </c>
      <c r="Z5052" t="e">
        <f>VLOOKUP(T5052,[3]رکوردها!$A:$C,3,0)</f>
        <v>#N/A</v>
      </c>
      <c r="AA5052" t="e">
        <f>VLOOKUP(T5052,[3]رکوردها!$A:$F,6,0)</f>
        <v>#N/A</v>
      </c>
      <c r="AB5052" t="e">
        <f>VLOOKUP(T5052,[3]رکوردها!$A:$E,5,0)</f>
        <v>#N/A</v>
      </c>
    </row>
    <row r="5053" spans="1:28" s="41" customFormat="1" hidden="1" x14ac:dyDescent="0.2">
      <c r="A5053" s="36">
        <v>147708</v>
      </c>
      <c r="B5053" s="36">
        <v>1389</v>
      </c>
      <c r="C5053" s="36">
        <v>1492</v>
      </c>
      <c r="D5053" s="36" t="str">
        <f>VLOOKUP(C5053,Piv.Analysis!A:AA,27,0)</f>
        <v>دریافت و پرداخت</v>
      </c>
      <c r="E5053" s="36"/>
      <c r="F5053" s="37" t="s">
        <v>26</v>
      </c>
      <c r="G5053" s="37" t="s">
        <v>1973</v>
      </c>
      <c r="H5053" s="38">
        <v>0</v>
      </c>
      <c r="I5053" s="38">
        <v>10000000000</v>
      </c>
      <c r="J5053" s="38">
        <f t="shared" si="79"/>
        <v>-10000000000</v>
      </c>
      <c r="K5053" s="38"/>
      <c r="L5053" s="49"/>
      <c r="M5053" s="37" t="s">
        <v>63</v>
      </c>
      <c r="N5053" s="37" t="s">
        <v>64</v>
      </c>
      <c r="O5053" s="37" t="s">
        <v>1757</v>
      </c>
      <c r="P5053" s="37" t="s">
        <v>1758</v>
      </c>
      <c r="Q5053" s="37" t="s">
        <v>1759</v>
      </c>
      <c r="R5053" s="37" t="s">
        <v>1760</v>
      </c>
      <c r="S5053" s="37" t="s">
        <v>1941</v>
      </c>
      <c r="T5053" s="37" t="s">
        <v>1940</v>
      </c>
      <c r="U5053" s="1" t="e">
        <f>VLOOKUP(T5053,[2]VAT!$A:$D,1,0)</f>
        <v>#N/A</v>
      </c>
      <c r="V5053" s="37" t="s">
        <v>2</v>
      </c>
      <c r="W5053" s="37" t="s">
        <v>2</v>
      </c>
      <c r="X5053" t="e">
        <f>VLOOKUP(T5053,[3]رکوردها!$A:$B,2,0)</f>
        <v>#N/A</v>
      </c>
      <c r="Y5053" t="e">
        <f>VLOOKUP(T5053,[3]رکوردها!$A:$D,4,0)</f>
        <v>#N/A</v>
      </c>
      <c r="Z5053" t="e">
        <f>VLOOKUP(T5053,[3]رکوردها!$A:$C,3,0)</f>
        <v>#N/A</v>
      </c>
      <c r="AA5053" t="e">
        <f>VLOOKUP(T5053,[3]رکوردها!$A:$F,6,0)</f>
        <v>#N/A</v>
      </c>
      <c r="AB5053" t="e">
        <f>VLOOKUP(T5053,[3]رکوردها!$A:$E,5,0)</f>
        <v>#N/A</v>
      </c>
    </row>
    <row r="5054" spans="1:28" s="41" customFormat="1" hidden="1" x14ac:dyDescent="0.2">
      <c r="A5054" s="36">
        <v>143974</v>
      </c>
      <c r="B5054" s="36">
        <v>1392</v>
      </c>
      <c r="C5054" s="36">
        <v>1360</v>
      </c>
      <c r="D5054" s="36" t="str">
        <f>VLOOKUP(C5054,Piv.Analysis!A:AA,27,0)</f>
        <v>دریافت و پرداخت</v>
      </c>
      <c r="E5054" s="36"/>
      <c r="F5054" s="37" t="s">
        <v>149</v>
      </c>
      <c r="G5054" s="37" t="s">
        <v>2455</v>
      </c>
      <c r="H5054" s="38">
        <v>0</v>
      </c>
      <c r="I5054" s="38">
        <v>1147818000</v>
      </c>
      <c r="J5054" s="38">
        <f t="shared" si="79"/>
        <v>-1147818000</v>
      </c>
      <c r="K5054" s="38"/>
      <c r="L5054" s="49"/>
      <c r="M5054" s="37" t="s">
        <v>63</v>
      </c>
      <c r="N5054" s="37" t="s">
        <v>64</v>
      </c>
      <c r="O5054" s="37" t="s">
        <v>1757</v>
      </c>
      <c r="P5054" s="37" t="s">
        <v>1758</v>
      </c>
      <c r="Q5054" s="37" t="s">
        <v>1759</v>
      </c>
      <c r="R5054" s="37" t="s">
        <v>1760</v>
      </c>
      <c r="S5054" s="37" t="s">
        <v>1941</v>
      </c>
      <c r="T5054" s="37" t="s">
        <v>1940</v>
      </c>
      <c r="U5054" s="1" t="e">
        <f>VLOOKUP(T5054,[2]VAT!$A:$D,1,0)</f>
        <v>#N/A</v>
      </c>
      <c r="V5054" s="37" t="s">
        <v>2</v>
      </c>
      <c r="W5054" s="37" t="s">
        <v>2</v>
      </c>
      <c r="X5054" t="e">
        <f>VLOOKUP(T5054,[3]رکوردها!$A:$B,2,0)</f>
        <v>#N/A</v>
      </c>
      <c r="Y5054" t="e">
        <f>VLOOKUP(T5054,[3]رکوردها!$A:$D,4,0)</f>
        <v>#N/A</v>
      </c>
      <c r="Z5054" t="e">
        <f>VLOOKUP(T5054,[3]رکوردها!$A:$C,3,0)</f>
        <v>#N/A</v>
      </c>
      <c r="AA5054" t="e">
        <f>VLOOKUP(T5054,[3]رکوردها!$A:$F,6,0)</f>
        <v>#N/A</v>
      </c>
      <c r="AB5054" t="e">
        <f>VLOOKUP(T5054,[3]رکوردها!$A:$E,5,0)</f>
        <v>#N/A</v>
      </c>
    </row>
    <row r="5055" spans="1:28" s="41" customFormat="1" hidden="1" x14ac:dyDescent="0.2">
      <c r="A5055" s="36">
        <v>147764</v>
      </c>
      <c r="B5055" s="36">
        <v>1394</v>
      </c>
      <c r="C5055" s="36">
        <v>1502</v>
      </c>
      <c r="D5055" s="39" t="s">
        <v>5175</v>
      </c>
      <c r="E5055" s="36"/>
      <c r="F5055" s="37" t="s">
        <v>149</v>
      </c>
      <c r="G5055" s="37" t="s">
        <v>1983</v>
      </c>
      <c r="H5055" s="38">
        <v>0</v>
      </c>
      <c r="I5055" s="38">
        <v>97882000</v>
      </c>
      <c r="J5055" s="38">
        <f t="shared" si="79"/>
        <v>-97882000</v>
      </c>
      <c r="K5055" s="38"/>
      <c r="L5055" s="49"/>
      <c r="M5055" s="37" t="s">
        <v>63</v>
      </c>
      <c r="N5055" s="37" t="s">
        <v>64</v>
      </c>
      <c r="O5055" s="37" t="s">
        <v>1757</v>
      </c>
      <c r="P5055" s="37" t="s">
        <v>1758</v>
      </c>
      <c r="Q5055" s="37" t="s">
        <v>1759</v>
      </c>
      <c r="R5055" s="37" t="s">
        <v>1760</v>
      </c>
      <c r="S5055" s="37" t="s">
        <v>1941</v>
      </c>
      <c r="T5055" s="37" t="s">
        <v>1940</v>
      </c>
      <c r="U5055" s="1" t="e">
        <f>VLOOKUP(T5055,[2]VAT!$A:$D,1,0)</f>
        <v>#N/A</v>
      </c>
      <c r="V5055" s="37" t="s">
        <v>2</v>
      </c>
      <c r="W5055" s="37" t="s">
        <v>2</v>
      </c>
      <c r="X5055" t="e">
        <f>VLOOKUP(T5055,[3]رکوردها!$A:$B,2,0)</f>
        <v>#N/A</v>
      </c>
      <c r="Y5055" t="e">
        <f>VLOOKUP(T5055,[3]رکوردها!$A:$D,4,0)</f>
        <v>#N/A</v>
      </c>
      <c r="Z5055" t="e">
        <f>VLOOKUP(T5055,[3]رکوردها!$A:$C,3,0)</f>
        <v>#N/A</v>
      </c>
      <c r="AA5055" t="e">
        <f>VLOOKUP(T5055,[3]رکوردها!$A:$F,6,0)</f>
        <v>#N/A</v>
      </c>
      <c r="AB5055" t="e">
        <f>VLOOKUP(T5055,[3]رکوردها!$A:$E,5,0)</f>
        <v>#N/A</v>
      </c>
    </row>
    <row r="5056" spans="1:28" s="41" customFormat="1" hidden="1" x14ac:dyDescent="0.2">
      <c r="A5056" s="36">
        <v>147765</v>
      </c>
      <c r="B5056" s="36">
        <v>1394</v>
      </c>
      <c r="C5056" s="36">
        <v>1502</v>
      </c>
      <c r="D5056" s="39" t="s">
        <v>5175</v>
      </c>
      <c r="E5056" s="36"/>
      <c r="F5056" s="37" t="s">
        <v>149</v>
      </c>
      <c r="G5056" s="37" t="s">
        <v>2456</v>
      </c>
      <c r="H5056" s="38">
        <v>0</v>
      </c>
      <c r="I5056" s="38">
        <v>250000</v>
      </c>
      <c r="J5056" s="38">
        <f t="shared" si="79"/>
        <v>-250000</v>
      </c>
      <c r="K5056" s="38"/>
      <c r="L5056" s="49"/>
      <c r="M5056" s="37" t="s">
        <v>63</v>
      </c>
      <c r="N5056" s="37" t="s">
        <v>64</v>
      </c>
      <c r="O5056" s="37" t="s">
        <v>1757</v>
      </c>
      <c r="P5056" s="37" t="s">
        <v>1758</v>
      </c>
      <c r="Q5056" s="37" t="s">
        <v>1759</v>
      </c>
      <c r="R5056" s="37" t="s">
        <v>1760</v>
      </c>
      <c r="S5056" s="37" t="s">
        <v>1941</v>
      </c>
      <c r="T5056" s="37" t="s">
        <v>1940</v>
      </c>
      <c r="U5056" s="1" t="e">
        <f>VLOOKUP(T5056,[2]VAT!$A:$D,1,0)</f>
        <v>#N/A</v>
      </c>
      <c r="V5056" s="37" t="s">
        <v>2</v>
      </c>
      <c r="W5056" s="37" t="s">
        <v>2</v>
      </c>
      <c r="X5056" t="e">
        <f>VLOOKUP(T5056,[3]رکوردها!$A:$B,2,0)</f>
        <v>#N/A</v>
      </c>
      <c r="Y5056" t="e">
        <f>VLOOKUP(T5056,[3]رکوردها!$A:$D,4,0)</f>
        <v>#N/A</v>
      </c>
      <c r="Z5056" t="e">
        <f>VLOOKUP(T5056,[3]رکوردها!$A:$C,3,0)</f>
        <v>#N/A</v>
      </c>
      <c r="AA5056" t="e">
        <f>VLOOKUP(T5056,[3]رکوردها!$A:$F,6,0)</f>
        <v>#N/A</v>
      </c>
      <c r="AB5056" t="e">
        <f>VLOOKUP(T5056,[3]رکوردها!$A:$E,5,0)</f>
        <v>#N/A</v>
      </c>
    </row>
    <row r="5057" spans="1:28" s="41" customFormat="1" hidden="1" x14ac:dyDescent="0.2">
      <c r="A5057" s="36">
        <v>147769</v>
      </c>
      <c r="B5057" s="36">
        <v>1394</v>
      </c>
      <c r="C5057" s="36">
        <v>1502</v>
      </c>
      <c r="D5057" s="39" t="s">
        <v>5175</v>
      </c>
      <c r="E5057" s="36"/>
      <c r="F5057" s="37" t="s">
        <v>149</v>
      </c>
      <c r="G5057" s="37" t="s">
        <v>1984</v>
      </c>
      <c r="H5057" s="38">
        <v>0</v>
      </c>
      <c r="I5057" s="38">
        <v>86182000</v>
      </c>
      <c r="J5057" s="38">
        <f t="shared" si="79"/>
        <v>-86182000</v>
      </c>
      <c r="K5057" s="38"/>
      <c r="L5057" s="49"/>
      <c r="M5057" s="37" t="s">
        <v>63</v>
      </c>
      <c r="N5057" s="37" t="s">
        <v>64</v>
      </c>
      <c r="O5057" s="37" t="s">
        <v>1757</v>
      </c>
      <c r="P5057" s="37" t="s">
        <v>1758</v>
      </c>
      <c r="Q5057" s="37" t="s">
        <v>1759</v>
      </c>
      <c r="R5057" s="37" t="s">
        <v>1760</v>
      </c>
      <c r="S5057" s="37" t="s">
        <v>1941</v>
      </c>
      <c r="T5057" s="37" t="s">
        <v>1940</v>
      </c>
      <c r="U5057" s="1" t="e">
        <f>VLOOKUP(T5057,[2]VAT!$A:$D,1,0)</f>
        <v>#N/A</v>
      </c>
      <c r="V5057" s="37" t="s">
        <v>2</v>
      </c>
      <c r="W5057" s="37" t="s">
        <v>2</v>
      </c>
      <c r="X5057" t="e">
        <f>VLOOKUP(T5057,[3]رکوردها!$A:$B,2,0)</f>
        <v>#N/A</v>
      </c>
      <c r="Y5057" t="e">
        <f>VLOOKUP(T5057,[3]رکوردها!$A:$D,4,0)</f>
        <v>#N/A</v>
      </c>
      <c r="Z5057" t="e">
        <f>VLOOKUP(T5057,[3]رکوردها!$A:$C,3,0)</f>
        <v>#N/A</v>
      </c>
      <c r="AA5057" t="e">
        <f>VLOOKUP(T5057,[3]رکوردها!$A:$F,6,0)</f>
        <v>#N/A</v>
      </c>
      <c r="AB5057" t="e">
        <f>VLOOKUP(T5057,[3]رکوردها!$A:$E,5,0)</f>
        <v>#N/A</v>
      </c>
    </row>
    <row r="5058" spans="1:28" s="41" customFormat="1" hidden="1" x14ac:dyDescent="0.2">
      <c r="A5058" s="36">
        <v>147770</v>
      </c>
      <c r="B5058" s="36">
        <v>1394</v>
      </c>
      <c r="C5058" s="36">
        <v>1502</v>
      </c>
      <c r="D5058" s="39" t="s">
        <v>5175</v>
      </c>
      <c r="E5058" s="36"/>
      <c r="F5058" s="37" t="s">
        <v>149</v>
      </c>
      <c r="G5058" s="37" t="s">
        <v>2457</v>
      </c>
      <c r="H5058" s="38">
        <v>0</v>
      </c>
      <c r="I5058" s="38">
        <v>8610</v>
      </c>
      <c r="J5058" s="38">
        <f t="shared" si="79"/>
        <v>-8610</v>
      </c>
      <c r="K5058" s="38"/>
      <c r="L5058" s="49"/>
      <c r="M5058" s="37" t="s">
        <v>63</v>
      </c>
      <c r="N5058" s="37" t="s">
        <v>64</v>
      </c>
      <c r="O5058" s="37" t="s">
        <v>1757</v>
      </c>
      <c r="P5058" s="37" t="s">
        <v>1758</v>
      </c>
      <c r="Q5058" s="37" t="s">
        <v>1759</v>
      </c>
      <c r="R5058" s="37" t="s">
        <v>1760</v>
      </c>
      <c r="S5058" s="37" t="s">
        <v>1941</v>
      </c>
      <c r="T5058" s="37" t="s">
        <v>1940</v>
      </c>
      <c r="U5058" s="1" t="e">
        <f>VLOOKUP(T5058,[2]VAT!$A:$D,1,0)</f>
        <v>#N/A</v>
      </c>
      <c r="V5058" s="37" t="s">
        <v>2</v>
      </c>
      <c r="W5058" s="37" t="s">
        <v>2</v>
      </c>
      <c r="X5058" t="e">
        <f>VLOOKUP(T5058,[3]رکوردها!$A:$B,2,0)</f>
        <v>#N/A</v>
      </c>
      <c r="Y5058" t="e">
        <f>VLOOKUP(T5058,[3]رکوردها!$A:$D,4,0)</f>
        <v>#N/A</v>
      </c>
      <c r="Z5058" t="e">
        <f>VLOOKUP(T5058,[3]رکوردها!$A:$C,3,0)</f>
        <v>#N/A</v>
      </c>
      <c r="AA5058" t="e">
        <f>VLOOKUP(T5058,[3]رکوردها!$A:$F,6,0)</f>
        <v>#N/A</v>
      </c>
      <c r="AB5058" t="e">
        <f>VLOOKUP(T5058,[3]رکوردها!$A:$E,5,0)</f>
        <v>#N/A</v>
      </c>
    </row>
    <row r="5059" spans="1:28" s="41" customFormat="1" hidden="1" x14ac:dyDescent="0.2">
      <c r="A5059" s="36">
        <v>147773</v>
      </c>
      <c r="B5059" s="36">
        <v>1394</v>
      </c>
      <c r="C5059" s="36">
        <v>1502</v>
      </c>
      <c r="D5059" s="39" t="s">
        <v>5175</v>
      </c>
      <c r="E5059" s="36"/>
      <c r="F5059" s="37" t="s">
        <v>149</v>
      </c>
      <c r="G5059" s="37" t="s">
        <v>1985</v>
      </c>
      <c r="H5059" s="38">
        <v>0</v>
      </c>
      <c r="I5059" s="38">
        <v>3600000000</v>
      </c>
      <c r="J5059" s="38">
        <f t="shared" si="79"/>
        <v>-3600000000</v>
      </c>
      <c r="K5059" s="38"/>
      <c r="L5059" s="49"/>
      <c r="M5059" s="37" t="s">
        <v>63</v>
      </c>
      <c r="N5059" s="37" t="s">
        <v>64</v>
      </c>
      <c r="O5059" s="37" t="s">
        <v>1757</v>
      </c>
      <c r="P5059" s="37" t="s">
        <v>1758</v>
      </c>
      <c r="Q5059" s="37" t="s">
        <v>1759</v>
      </c>
      <c r="R5059" s="37" t="s">
        <v>1760</v>
      </c>
      <c r="S5059" s="37" t="s">
        <v>1941</v>
      </c>
      <c r="T5059" s="37" t="s">
        <v>1940</v>
      </c>
      <c r="U5059" s="1" t="e">
        <f>VLOOKUP(T5059,[2]VAT!$A:$D,1,0)</f>
        <v>#N/A</v>
      </c>
      <c r="V5059" s="37" t="s">
        <v>2</v>
      </c>
      <c r="W5059" s="37" t="s">
        <v>2</v>
      </c>
      <c r="X5059" t="e">
        <f>VLOOKUP(T5059,[3]رکوردها!$A:$B,2,0)</f>
        <v>#N/A</v>
      </c>
      <c r="Y5059" t="e">
        <f>VLOOKUP(T5059,[3]رکوردها!$A:$D,4,0)</f>
        <v>#N/A</v>
      </c>
      <c r="Z5059" t="e">
        <f>VLOOKUP(T5059,[3]رکوردها!$A:$C,3,0)</f>
        <v>#N/A</v>
      </c>
      <c r="AA5059" t="e">
        <f>VLOOKUP(T5059,[3]رکوردها!$A:$F,6,0)</f>
        <v>#N/A</v>
      </c>
      <c r="AB5059" t="e">
        <f>VLOOKUP(T5059,[3]رکوردها!$A:$E,5,0)</f>
        <v>#N/A</v>
      </c>
    </row>
    <row r="5060" spans="1:28" s="41" customFormat="1" hidden="1" x14ac:dyDescent="0.2">
      <c r="A5060" s="36">
        <v>147774</v>
      </c>
      <c r="B5060" s="36">
        <v>1394</v>
      </c>
      <c r="C5060" s="36">
        <v>1502</v>
      </c>
      <c r="D5060" s="39" t="s">
        <v>5175</v>
      </c>
      <c r="E5060" s="36"/>
      <c r="F5060" s="37" t="s">
        <v>149</v>
      </c>
      <c r="G5060" s="37" t="s">
        <v>2458</v>
      </c>
      <c r="H5060" s="38">
        <v>0</v>
      </c>
      <c r="I5060" s="38">
        <v>9780</v>
      </c>
      <c r="J5060" s="38">
        <f t="shared" si="79"/>
        <v>-9780</v>
      </c>
      <c r="K5060" s="38"/>
      <c r="L5060" s="49"/>
      <c r="M5060" s="37" t="s">
        <v>63</v>
      </c>
      <c r="N5060" s="37" t="s">
        <v>64</v>
      </c>
      <c r="O5060" s="37" t="s">
        <v>1757</v>
      </c>
      <c r="P5060" s="37" t="s">
        <v>1758</v>
      </c>
      <c r="Q5060" s="37" t="s">
        <v>1759</v>
      </c>
      <c r="R5060" s="37" t="s">
        <v>1760</v>
      </c>
      <c r="S5060" s="37" t="s">
        <v>1941</v>
      </c>
      <c r="T5060" s="37" t="s">
        <v>1940</v>
      </c>
      <c r="U5060" s="1" t="e">
        <f>VLOOKUP(T5060,[2]VAT!$A:$D,1,0)</f>
        <v>#N/A</v>
      </c>
      <c r="V5060" s="37" t="s">
        <v>2</v>
      </c>
      <c r="W5060" s="37" t="s">
        <v>2</v>
      </c>
      <c r="X5060" t="e">
        <f>VLOOKUP(T5060,[3]رکوردها!$A:$B,2,0)</f>
        <v>#N/A</v>
      </c>
      <c r="Y5060" t="e">
        <f>VLOOKUP(T5060,[3]رکوردها!$A:$D,4,0)</f>
        <v>#N/A</v>
      </c>
      <c r="Z5060" t="e">
        <f>VLOOKUP(T5060,[3]رکوردها!$A:$C,3,0)</f>
        <v>#N/A</v>
      </c>
      <c r="AA5060" t="e">
        <f>VLOOKUP(T5060,[3]رکوردها!$A:$F,6,0)</f>
        <v>#N/A</v>
      </c>
      <c r="AB5060" t="e">
        <f>VLOOKUP(T5060,[3]رکوردها!$A:$E,5,0)</f>
        <v>#N/A</v>
      </c>
    </row>
    <row r="5061" spans="1:28" s="41" customFormat="1" hidden="1" x14ac:dyDescent="0.2">
      <c r="A5061" s="36">
        <v>147710</v>
      </c>
      <c r="B5061" s="36">
        <v>1400</v>
      </c>
      <c r="C5061" s="36">
        <v>1493</v>
      </c>
      <c r="D5061" s="36" t="str">
        <f>VLOOKUP(C5061,Piv.Analysis!A:AA,27,0)</f>
        <v>دریافت و پرداخت</v>
      </c>
      <c r="E5061" s="36"/>
      <c r="F5061" s="37" t="s">
        <v>1737</v>
      </c>
      <c r="G5061" s="37" t="s">
        <v>2459</v>
      </c>
      <c r="H5061" s="38">
        <v>200000000000</v>
      </c>
      <c r="I5061" s="38">
        <v>0</v>
      </c>
      <c r="J5061" s="38">
        <f t="shared" si="79"/>
        <v>200000000000</v>
      </c>
      <c r="K5061" s="38"/>
      <c r="L5061" s="49"/>
      <c r="M5061" s="37" t="s">
        <v>63</v>
      </c>
      <c r="N5061" s="37" t="s">
        <v>64</v>
      </c>
      <c r="O5061" s="37" t="s">
        <v>1757</v>
      </c>
      <c r="P5061" s="37" t="s">
        <v>1758</v>
      </c>
      <c r="Q5061" s="37" t="s">
        <v>1759</v>
      </c>
      <c r="R5061" s="37" t="s">
        <v>1760</v>
      </c>
      <c r="S5061" s="37" t="s">
        <v>1941</v>
      </c>
      <c r="T5061" s="37" t="s">
        <v>1940</v>
      </c>
      <c r="U5061" s="1" t="e">
        <f>VLOOKUP(T5061,[2]VAT!$A:$D,1,0)</f>
        <v>#N/A</v>
      </c>
      <c r="V5061" s="37" t="s">
        <v>2</v>
      </c>
      <c r="W5061" s="37" t="s">
        <v>2</v>
      </c>
      <c r="X5061" t="e">
        <f>VLOOKUP(T5061,[3]رکوردها!$A:$B,2,0)</f>
        <v>#N/A</v>
      </c>
      <c r="Y5061" t="e">
        <f>VLOOKUP(T5061,[3]رکوردها!$A:$D,4,0)</f>
        <v>#N/A</v>
      </c>
      <c r="Z5061" t="e">
        <f>VLOOKUP(T5061,[3]رکوردها!$A:$C,3,0)</f>
        <v>#N/A</v>
      </c>
      <c r="AA5061" t="e">
        <f>VLOOKUP(T5061,[3]رکوردها!$A:$F,6,0)</f>
        <v>#N/A</v>
      </c>
      <c r="AB5061" t="e">
        <f>VLOOKUP(T5061,[3]رکوردها!$A:$E,5,0)</f>
        <v>#N/A</v>
      </c>
    </row>
    <row r="5062" spans="1:28" s="41" customFormat="1" hidden="1" x14ac:dyDescent="0.2">
      <c r="A5062" s="36">
        <v>147777</v>
      </c>
      <c r="B5062" s="36">
        <v>1401</v>
      </c>
      <c r="C5062" s="36">
        <v>1503</v>
      </c>
      <c r="D5062" s="39" t="s">
        <v>5175</v>
      </c>
      <c r="E5062" s="36"/>
      <c r="F5062" s="37" t="s">
        <v>1737</v>
      </c>
      <c r="G5062" s="37" t="s">
        <v>2460</v>
      </c>
      <c r="H5062" s="38">
        <v>0</v>
      </c>
      <c r="I5062" s="38">
        <v>24000</v>
      </c>
      <c r="J5062" s="38">
        <f t="shared" si="79"/>
        <v>-24000</v>
      </c>
      <c r="K5062" s="38"/>
      <c r="L5062" s="49"/>
      <c r="M5062" s="37" t="s">
        <v>63</v>
      </c>
      <c r="N5062" s="37" t="s">
        <v>64</v>
      </c>
      <c r="O5062" s="37" t="s">
        <v>1757</v>
      </c>
      <c r="P5062" s="37" t="s">
        <v>1758</v>
      </c>
      <c r="Q5062" s="37" t="s">
        <v>1759</v>
      </c>
      <c r="R5062" s="37" t="s">
        <v>1760</v>
      </c>
      <c r="S5062" s="37" t="s">
        <v>1941</v>
      </c>
      <c r="T5062" s="37" t="s">
        <v>1940</v>
      </c>
      <c r="U5062" s="1" t="e">
        <f>VLOOKUP(T5062,[2]VAT!$A:$D,1,0)</f>
        <v>#N/A</v>
      </c>
      <c r="V5062" s="37" t="s">
        <v>2</v>
      </c>
      <c r="W5062" s="37" t="s">
        <v>2</v>
      </c>
      <c r="X5062" t="e">
        <f>VLOOKUP(T5062,[3]رکوردها!$A:$B,2,0)</f>
        <v>#N/A</v>
      </c>
      <c r="Y5062" t="e">
        <f>VLOOKUP(T5062,[3]رکوردها!$A:$D,4,0)</f>
        <v>#N/A</v>
      </c>
      <c r="Z5062" t="e">
        <f>VLOOKUP(T5062,[3]رکوردها!$A:$C,3,0)</f>
        <v>#N/A</v>
      </c>
      <c r="AA5062" t="e">
        <f>VLOOKUP(T5062,[3]رکوردها!$A:$F,6,0)</f>
        <v>#N/A</v>
      </c>
      <c r="AB5062" t="e">
        <f>VLOOKUP(T5062,[3]رکوردها!$A:$E,5,0)</f>
        <v>#N/A</v>
      </c>
    </row>
    <row r="5063" spans="1:28" s="41" customFormat="1" hidden="1" x14ac:dyDescent="0.2">
      <c r="A5063" s="36">
        <v>147778</v>
      </c>
      <c r="B5063" s="36">
        <v>1401</v>
      </c>
      <c r="C5063" s="36">
        <v>1503</v>
      </c>
      <c r="D5063" s="39" t="s">
        <v>5175</v>
      </c>
      <c r="E5063" s="36"/>
      <c r="F5063" s="37" t="s">
        <v>1737</v>
      </c>
      <c r="G5063" s="37" t="s">
        <v>1987</v>
      </c>
      <c r="H5063" s="38">
        <v>0</v>
      </c>
      <c r="I5063" s="38">
        <v>304000000</v>
      </c>
      <c r="J5063" s="38">
        <f t="shared" si="79"/>
        <v>-304000000</v>
      </c>
      <c r="K5063" s="38"/>
      <c r="L5063" s="49"/>
      <c r="M5063" s="37" t="s">
        <v>63</v>
      </c>
      <c r="N5063" s="37" t="s">
        <v>64</v>
      </c>
      <c r="O5063" s="37" t="s">
        <v>1757</v>
      </c>
      <c r="P5063" s="37" t="s">
        <v>1758</v>
      </c>
      <c r="Q5063" s="37" t="s">
        <v>1759</v>
      </c>
      <c r="R5063" s="37" t="s">
        <v>1760</v>
      </c>
      <c r="S5063" s="37" t="s">
        <v>1941</v>
      </c>
      <c r="T5063" s="37" t="s">
        <v>1940</v>
      </c>
      <c r="U5063" s="1" t="e">
        <f>VLOOKUP(T5063,[2]VAT!$A:$D,1,0)</f>
        <v>#N/A</v>
      </c>
      <c r="V5063" s="37" t="s">
        <v>2</v>
      </c>
      <c r="W5063" s="37" t="s">
        <v>2</v>
      </c>
      <c r="X5063" t="e">
        <f>VLOOKUP(T5063,[3]رکوردها!$A:$B,2,0)</f>
        <v>#N/A</v>
      </c>
      <c r="Y5063" t="e">
        <f>VLOOKUP(T5063,[3]رکوردها!$A:$D,4,0)</f>
        <v>#N/A</v>
      </c>
      <c r="Z5063" t="e">
        <f>VLOOKUP(T5063,[3]رکوردها!$A:$C,3,0)</f>
        <v>#N/A</v>
      </c>
      <c r="AA5063" t="e">
        <f>VLOOKUP(T5063,[3]رکوردها!$A:$F,6,0)</f>
        <v>#N/A</v>
      </c>
      <c r="AB5063" t="e">
        <f>VLOOKUP(T5063,[3]رکوردها!$A:$E,5,0)</f>
        <v>#N/A</v>
      </c>
    </row>
    <row r="5064" spans="1:28" s="41" customFormat="1" hidden="1" x14ac:dyDescent="0.2">
      <c r="A5064" s="36">
        <v>147781</v>
      </c>
      <c r="B5064" s="36">
        <v>1401</v>
      </c>
      <c r="C5064" s="36">
        <v>1503</v>
      </c>
      <c r="D5064" s="39" t="s">
        <v>5175</v>
      </c>
      <c r="E5064" s="36"/>
      <c r="F5064" s="37" t="s">
        <v>1737</v>
      </c>
      <c r="G5064" s="37" t="s">
        <v>2461</v>
      </c>
      <c r="H5064" s="38">
        <v>0</v>
      </c>
      <c r="I5064" s="38">
        <v>250000</v>
      </c>
      <c r="J5064" s="38">
        <f t="shared" si="79"/>
        <v>-250000</v>
      </c>
      <c r="K5064" s="38"/>
      <c r="L5064" s="49"/>
      <c r="M5064" s="37" t="s">
        <v>63</v>
      </c>
      <c r="N5064" s="37" t="s">
        <v>64</v>
      </c>
      <c r="O5064" s="37" t="s">
        <v>1757</v>
      </c>
      <c r="P5064" s="37" t="s">
        <v>1758</v>
      </c>
      <c r="Q5064" s="37" t="s">
        <v>1759</v>
      </c>
      <c r="R5064" s="37" t="s">
        <v>1760</v>
      </c>
      <c r="S5064" s="37" t="s">
        <v>1941</v>
      </c>
      <c r="T5064" s="37" t="s">
        <v>1940</v>
      </c>
      <c r="U5064" s="1" t="e">
        <f>VLOOKUP(T5064,[2]VAT!$A:$D,1,0)</f>
        <v>#N/A</v>
      </c>
      <c r="V5064" s="37" t="s">
        <v>2</v>
      </c>
      <c r="W5064" s="37" t="s">
        <v>2</v>
      </c>
      <c r="X5064" t="e">
        <f>VLOOKUP(T5064,[3]رکوردها!$A:$B,2,0)</f>
        <v>#N/A</v>
      </c>
      <c r="Y5064" t="e">
        <f>VLOOKUP(T5064,[3]رکوردها!$A:$D,4,0)</f>
        <v>#N/A</v>
      </c>
      <c r="Z5064" t="e">
        <f>VLOOKUP(T5064,[3]رکوردها!$A:$C,3,0)</f>
        <v>#N/A</v>
      </c>
      <c r="AA5064" t="e">
        <f>VLOOKUP(T5064,[3]رکوردها!$A:$F,6,0)</f>
        <v>#N/A</v>
      </c>
      <c r="AB5064" t="e">
        <f>VLOOKUP(T5064,[3]رکوردها!$A:$E,5,0)</f>
        <v>#N/A</v>
      </c>
    </row>
    <row r="5065" spans="1:28" s="41" customFormat="1" hidden="1" x14ac:dyDescent="0.2">
      <c r="A5065" s="36">
        <v>147782</v>
      </c>
      <c r="B5065" s="36">
        <v>1401</v>
      </c>
      <c r="C5065" s="36">
        <v>1503</v>
      </c>
      <c r="D5065" s="39" t="s">
        <v>5175</v>
      </c>
      <c r="E5065" s="36"/>
      <c r="F5065" s="37" t="s">
        <v>1737</v>
      </c>
      <c r="G5065" s="37" t="s">
        <v>1988</v>
      </c>
      <c r="H5065" s="38">
        <v>0</v>
      </c>
      <c r="I5065" s="38">
        <v>240000000</v>
      </c>
      <c r="J5065" s="38">
        <f t="shared" si="79"/>
        <v>-240000000</v>
      </c>
      <c r="K5065" s="38"/>
      <c r="L5065" s="49"/>
      <c r="M5065" s="37" t="s">
        <v>63</v>
      </c>
      <c r="N5065" s="37" t="s">
        <v>64</v>
      </c>
      <c r="O5065" s="37" t="s">
        <v>1757</v>
      </c>
      <c r="P5065" s="37" t="s">
        <v>1758</v>
      </c>
      <c r="Q5065" s="37" t="s">
        <v>1759</v>
      </c>
      <c r="R5065" s="37" t="s">
        <v>1760</v>
      </c>
      <c r="S5065" s="37" t="s">
        <v>1941</v>
      </c>
      <c r="T5065" s="37" t="s">
        <v>1940</v>
      </c>
      <c r="U5065" s="1" t="e">
        <f>VLOOKUP(T5065,[2]VAT!$A:$D,1,0)</f>
        <v>#N/A</v>
      </c>
      <c r="V5065" s="37" t="s">
        <v>2</v>
      </c>
      <c r="W5065" s="37" t="s">
        <v>2</v>
      </c>
      <c r="X5065" t="e">
        <f>VLOOKUP(T5065,[3]رکوردها!$A:$B,2,0)</f>
        <v>#N/A</v>
      </c>
      <c r="Y5065" t="e">
        <f>VLOOKUP(T5065,[3]رکوردها!$A:$D,4,0)</f>
        <v>#N/A</v>
      </c>
      <c r="Z5065" t="e">
        <f>VLOOKUP(T5065,[3]رکوردها!$A:$C,3,0)</f>
        <v>#N/A</v>
      </c>
      <c r="AA5065" t="e">
        <f>VLOOKUP(T5065,[3]رکوردها!$A:$F,6,0)</f>
        <v>#N/A</v>
      </c>
      <c r="AB5065" t="e">
        <f>VLOOKUP(T5065,[3]رکوردها!$A:$E,5,0)</f>
        <v>#N/A</v>
      </c>
    </row>
    <row r="5066" spans="1:28" s="41" customFormat="1" hidden="1" x14ac:dyDescent="0.2">
      <c r="A5066" s="36">
        <v>147784</v>
      </c>
      <c r="B5066" s="36">
        <v>1401</v>
      </c>
      <c r="C5066" s="36">
        <v>1503</v>
      </c>
      <c r="D5066" s="39" t="s">
        <v>5175</v>
      </c>
      <c r="E5066" s="36"/>
      <c r="F5066" s="37" t="s">
        <v>1737</v>
      </c>
      <c r="G5066" s="37" t="s">
        <v>1989</v>
      </c>
      <c r="H5066" s="38">
        <v>0</v>
      </c>
      <c r="I5066" s="38">
        <v>4399272675</v>
      </c>
      <c r="J5066" s="38">
        <f t="shared" si="79"/>
        <v>-4399272675</v>
      </c>
      <c r="K5066" s="38"/>
      <c r="L5066" s="49"/>
      <c r="M5066" s="37" t="s">
        <v>63</v>
      </c>
      <c r="N5066" s="37" t="s">
        <v>64</v>
      </c>
      <c r="O5066" s="37" t="s">
        <v>1757</v>
      </c>
      <c r="P5066" s="37" t="s">
        <v>1758</v>
      </c>
      <c r="Q5066" s="37" t="s">
        <v>1759</v>
      </c>
      <c r="R5066" s="37" t="s">
        <v>1760</v>
      </c>
      <c r="S5066" s="37" t="s">
        <v>1941</v>
      </c>
      <c r="T5066" s="37" t="s">
        <v>1940</v>
      </c>
      <c r="U5066" s="1" t="e">
        <f>VLOOKUP(T5066,[2]VAT!$A:$D,1,0)</f>
        <v>#N/A</v>
      </c>
      <c r="V5066" s="37" t="s">
        <v>2</v>
      </c>
      <c r="W5066" s="37" t="s">
        <v>2</v>
      </c>
      <c r="X5066" t="e">
        <f>VLOOKUP(T5066,[3]رکوردها!$A:$B,2,0)</f>
        <v>#N/A</v>
      </c>
      <c r="Y5066" t="e">
        <f>VLOOKUP(T5066,[3]رکوردها!$A:$D,4,0)</f>
        <v>#N/A</v>
      </c>
      <c r="Z5066" t="e">
        <f>VLOOKUP(T5066,[3]رکوردها!$A:$C,3,0)</f>
        <v>#N/A</v>
      </c>
      <c r="AA5066" t="e">
        <f>VLOOKUP(T5066,[3]رکوردها!$A:$F,6,0)</f>
        <v>#N/A</v>
      </c>
      <c r="AB5066" t="e">
        <f>VLOOKUP(T5066,[3]رکوردها!$A:$E,5,0)</f>
        <v>#N/A</v>
      </c>
    </row>
    <row r="5067" spans="1:28" s="41" customFormat="1" hidden="1" x14ac:dyDescent="0.2">
      <c r="A5067" s="36">
        <v>147786</v>
      </c>
      <c r="B5067" s="36">
        <v>1401</v>
      </c>
      <c r="C5067" s="36">
        <v>1503</v>
      </c>
      <c r="D5067" s="39" t="s">
        <v>5175</v>
      </c>
      <c r="E5067" s="36"/>
      <c r="F5067" s="37" t="s">
        <v>1737</v>
      </c>
      <c r="G5067" s="37" t="s">
        <v>1990</v>
      </c>
      <c r="H5067" s="38">
        <v>0</v>
      </c>
      <c r="I5067" s="38">
        <v>1693513400</v>
      </c>
      <c r="J5067" s="38">
        <f t="shared" ref="J5067:J5130" si="80">H5067-I5067</f>
        <v>-1693513400</v>
      </c>
      <c r="K5067" s="38"/>
      <c r="L5067" s="49"/>
      <c r="M5067" s="37" t="s">
        <v>63</v>
      </c>
      <c r="N5067" s="37" t="s">
        <v>64</v>
      </c>
      <c r="O5067" s="37" t="s">
        <v>1757</v>
      </c>
      <c r="P5067" s="37" t="s">
        <v>1758</v>
      </c>
      <c r="Q5067" s="37" t="s">
        <v>1759</v>
      </c>
      <c r="R5067" s="37" t="s">
        <v>1760</v>
      </c>
      <c r="S5067" s="37" t="s">
        <v>1941</v>
      </c>
      <c r="T5067" s="37" t="s">
        <v>1940</v>
      </c>
      <c r="U5067" s="1" t="e">
        <f>VLOOKUP(T5067,[2]VAT!$A:$D,1,0)</f>
        <v>#N/A</v>
      </c>
      <c r="V5067" s="37" t="s">
        <v>2</v>
      </c>
      <c r="W5067" s="37" t="s">
        <v>2</v>
      </c>
      <c r="X5067" t="e">
        <f>VLOOKUP(T5067,[3]رکوردها!$A:$B,2,0)</f>
        <v>#N/A</v>
      </c>
      <c r="Y5067" t="e">
        <f>VLOOKUP(T5067,[3]رکوردها!$A:$D,4,0)</f>
        <v>#N/A</v>
      </c>
      <c r="Z5067" t="e">
        <f>VLOOKUP(T5067,[3]رکوردها!$A:$C,3,0)</f>
        <v>#N/A</v>
      </c>
      <c r="AA5067" t="e">
        <f>VLOOKUP(T5067,[3]رکوردها!$A:$F,6,0)</f>
        <v>#N/A</v>
      </c>
      <c r="AB5067" t="e">
        <f>VLOOKUP(T5067,[3]رکوردها!$A:$E,5,0)</f>
        <v>#N/A</v>
      </c>
    </row>
    <row r="5068" spans="1:28" s="41" customFormat="1" hidden="1" x14ac:dyDescent="0.2">
      <c r="A5068" s="36">
        <v>147788</v>
      </c>
      <c r="B5068" s="36">
        <v>1401</v>
      </c>
      <c r="C5068" s="36">
        <v>1503</v>
      </c>
      <c r="D5068" s="39" t="s">
        <v>5175</v>
      </c>
      <c r="E5068" s="36"/>
      <c r="F5068" s="37" t="s">
        <v>1737</v>
      </c>
      <c r="G5068" s="37" t="s">
        <v>1991</v>
      </c>
      <c r="H5068" s="38">
        <v>0</v>
      </c>
      <c r="I5068" s="38">
        <v>120000000000</v>
      </c>
      <c r="J5068" s="38">
        <f t="shared" si="80"/>
        <v>-120000000000</v>
      </c>
      <c r="K5068" s="38"/>
      <c r="L5068" s="49"/>
      <c r="M5068" s="37" t="s">
        <v>63</v>
      </c>
      <c r="N5068" s="37" t="s">
        <v>64</v>
      </c>
      <c r="O5068" s="37" t="s">
        <v>1757</v>
      </c>
      <c r="P5068" s="37" t="s">
        <v>1758</v>
      </c>
      <c r="Q5068" s="37" t="s">
        <v>1759</v>
      </c>
      <c r="R5068" s="37" t="s">
        <v>1760</v>
      </c>
      <c r="S5068" s="37" t="s">
        <v>1941</v>
      </c>
      <c r="T5068" s="37" t="s">
        <v>1940</v>
      </c>
      <c r="U5068" s="1" t="e">
        <f>VLOOKUP(T5068,[2]VAT!$A:$D,1,0)</f>
        <v>#N/A</v>
      </c>
      <c r="V5068" s="37" t="s">
        <v>2</v>
      </c>
      <c r="W5068" s="37" t="s">
        <v>2</v>
      </c>
      <c r="X5068" t="e">
        <f>VLOOKUP(T5068,[3]رکوردها!$A:$B,2,0)</f>
        <v>#N/A</v>
      </c>
      <c r="Y5068" t="e">
        <f>VLOOKUP(T5068,[3]رکوردها!$A:$D,4,0)</f>
        <v>#N/A</v>
      </c>
      <c r="Z5068" t="e">
        <f>VLOOKUP(T5068,[3]رکوردها!$A:$C,3,0)</f>
        <v>#N/A</v>
      </c>
      <c r="AA5068" t="e">
        <f>VLOOKUP(T5068,[3]رکوردها!$A:$F,6,0)</f>
        <v>#N/A</v>
      </c>
      <c r="AB5068" t="e">
        <f>VLOOKUP(T5068,[3]رکوردها!$A:$E,5,0)</f>
        <v>#N/A</v>
      </c>
    </row>
    <row r="5069" spans="1:28" s="41" customFormat="1" hidden="1" x14ac:dyDescent="0.2">
      <c r="A5069" s="36">
        <v>147790</v>
      </c>
      <c r="B5069" s="36">
        <v>1404</v>
      </c>
      <c r="C5069" s="36">
        <v>1504</v>
      </c>
      <c r="D5069" s="36" t="str">
        <f>VLOOKUP(C5069,Piv.Analysis!A:AA,27,0)</f>
        <v>دریافت و پرداخت</v>
      </c>
      <c r="E5069" s="36"/>
      <c r="F5069" s="37" t="s">
        <v>1992</v>
      </c>
      <c r="G5069" s="37" t="s">
        <v>1993</v>
      </c>
      <c r="H5069" s="38">
        <v>0</v>
      </c>
      <c r="I5069" s="38">
        <v>2000000000</v>
      </c>
      <c r="J5069" s="38">
        <f t="shared" si="80"/>
        <v>-2000000000</v>
      </c>
      <c r="K5069" s="38"/>
      <c r="L5069" s="49"/>
      <c r="M5069" s="37" t="s">
        <v>63</v>
      </c>
      <c r="N5069" s="37" t="s">
        <v>64</v>
      </c>
      <c r="O5069" s="37" t="s">
        <v>1757</v>
      </c>
      <c r="P5069" s="37" t="s">
        <v>1758</v>
      </c>
      <c r="Q5069" s="37" t="s">
        <v>1759</v>
      </c>
      <c r="R5069" s="37" t="s">
        <v>1760</v>
      </c>
      <c r="S5069" s="37" t="s">
        <v>1941</v>
      </c>
      <c r="T5069" s="37" t="s">
        <v>1940</v>
      </c>
      <c r="U5069" s="1" t="e">
        <f>VLOOKUP(T5069,[2]VAT!$A:$D,1,0)</f>
        <v>#N/A</v>
      </c>
      <c r="V5069" s="37" t="s">
        <v>2</v>
      </c>
      <c r="W5069" s="37" t="s">
        <v>2</v>
      </c>
      <c r="X5069" t="e">
        <f>VLOOKUP(T5069,[3]رکوردها!$A:$B,2,0)</f>
        <v>#N/A</v>
      </c>
      <c r="Y5069" t="e">
        <f>VLOOKUP(T5069,[3]رکوردها!$A:$D,4,0)</f>
        <v>#N/A</v>
      </c>
      <c r="Z5069" t="e">
        <f>VLOOKUP(T5069,[3]رکوردها!$A:$C,3,0)</f>
        <v>#N/A</v>
      </c>
      <c r="AA5069" t="e">
        <f>VLOOKUP(T5069,[3]رکوردها!$A:$F,6,0)</f>
        <v>#N/A</v>
      </c>
      <c r="AB5069" t="e">
        <f>VLOOKUP(T5069,[3]رکوردها!$A:$E,5,0)</f>
        <v>#N/A</v>
      </c>
    </row>
    <row r="5070" spans="1:28" s="41" customFormat="1" hidden="1" x14ac:dyDescent="0.2">
      <c r="A5070" s="36">
        <v>147793</v>
      </c>
      <c r="B5070" s="36">
        <v>1411</v>
      </c>
      <c r="C5070" s="36">
        <v>1505</v>
      </c>
      <c r="D5070" s="39" t="s">
        <v>5175</v>
      </c>
      <c r="E5070" s="36"/>
      <c r="F5070" s="37" t="s">
        <v>173</v>
      </c>
      <c r="G5070" s="37" t="s">
        <v>1997</v>
      </c>
      <c r="H5070" s="38">
        <v>0</v>
      </c>
      <c r="I5070" s="38">
        <v>650625360</v>
      </c>
      <c r="J5070" s="38">
        <f t="shared" si="80"/>
        <v>-650625360</v>
      </c>
      <c r="K5070" s="38"/>
      <c r="L5070" s="49"/>
      <c r="M5070" s="37" t="s">
        <v>63</v>
      </c>
      <c r="N5070" s="37" t="s">
        <v>64</v>
      </c>
      <c r="O5070" s="37" t="s">
        <v>1757</v>
      </c>
      <c r="P5070" s="37" t="s">
        <v>1758</v>
      </c>
      <c r="Q5070" s="37" t="s">
        <v>1759</v>
      </c>
      <c r="R5070" s="37" t="s">
        <v>1760</v>
      </c>
      <c r="S5070" s="37" t="s">
        <v>1941</v>
      </c>
      <c r="T5070" s="37" t="s">
        <v>1940</v>
      </c>
      <c r="U5070" s="1" t="e">
        <f>VLOOKUP(T5070,[2]VAT!$A:$D,1,0)</f>
        <v>#N/A</v>
      </c>
      <c r="V5070" s="37" t="s">
        <v>2</v>
      </c>
      <c r="W5070" s="37" t="s">
        <v>2</v>
      </c>
      <c r="X5070" t="e">
        <f>VLOOKUP(T5070,[3]رکوردها!$A:$B,2,0)</f>
        <v>#N/A</v>
      </c>
      <c r="Y5070" t="e">
        <f>VLOOKUP(T5070,[3]رکوردها!$A:$D,4,0)</f>
        <v>#N/A</v>
      </c>
      <c r="Z5070" t="e">
        <f>VLOOKUP(T5070,[3]رکوردها!$A:$C,3,0)</f>
        <v>#N/A</v>
      </c>
      <c r="AA5070" t="e">
        <f>VLOOKUP(T5070,[3]رکوردها!$A:$F,6,0)</f>
        <v>#N/A</v>
      </c>
      <c r="AB5070" t="e">
        <f>VLOOKUP(T5070,[3]رکوردها!$A:$E,5,0)</f>
        <v>#N/A</v>
      </c>
    </row>
    <row r="5071" spans="1:28" s="41" customFormat="1" hidden="1" x14ac:dyDescent="0.2">
      <c r="A5071" s="36">
        <v>147794</v>
      </c>
      <c r="B5071" s="36">
        <v>1411</v>
      </c>
      <c r="C5071" s="36">
        <v>1505</v>
      </c>
      <c r="D5071" s="39" t="s">
        <v>5175</v>
      </c>
      <c r="E5071" s="36"/>
      <c r="F5071" s="37" t="s">
        <v>173</v>
      </c>
      <c r="G5071" s="37" t="s">
        <v>2462</v>
      </c>
      <c r="H5071" s="38">
        <v>0</v>
      </c>
      <c r="I5071" s="38">
        <v>250000</v>
      </c>
      <c r="J5071" s="38">
        <f t="shared" si="80"/>
        <v>-250000</v>
      </c>
      <c r="K5071" s="38"/>
      <c r="L5071" s="49"/>
      <c r="M5071" s="37" t="s">
        <v>63</v>
      </c>
      <c r="N5071" s="37" t="s">
        <v>64</v>
      </c>
      <c r="O5071" s="37" t="s">
        <v>1757</v>
      </c>
      <c r="P5071" s="37" t="s">
        <v>1758</v>
      </c>
      <c r="Q5071" s="37" t="s">
        <v>1759</v>
      </c>
      <c r="R5071" s="37" t="s">
        <v>1760</v>
      </c>
      <c r="S5071" s="37" t="s">
        <v>1941</v>
      </c>
      <c r="T5071" s="37" t="s">
        <v>1940</v>
      </c>
      <c r="U5071" s="1" t="e">
        <f>VLOOKUP(T5071,[2]VAT!$A:$D,1,0)</f>
        <v>#N/A</v>
      </c>
      <c r="V5071" s="37" t="s">
        <v>2</v>
      </c>
      <c r="W5071" s="37" t="s">
        <v>2</v>
      </c>
      <c r="X5071" t="e">
        <f>VLOOKUP(T5071,[3]رکوردها!$A:$B,2,0)</f>
        <v>#N/A</v>
      </c>
      <c r="Y5071" t="e">
        <f>VLOOKUP(T5071,[3]رکوردها!$A:$D,4,0)</f>
        <v>#N/A</v>
      </c>
      <c r="Z5071" t="e">
        <f>VLOOKUP(T5071,[3]رکوردها!$A:$C,3,0)</f>
        <v>#N/A</v>
      </c>
      <c r="AA5071" t="e">
        <f>VLOOKUP(T5071,[3]رکوردها!$A:$F,6,0)</f>
        <v>#N/A</v>
      </c>
      <c r="AB5071" t="e">
        <f>VLOOKUP(T5071,[3]رکوردها!$A:$E,5,0)</f>
        <v>#N/A</v>
      </c>
    </row>
    <row r="5072" spans="1:28" s="41" customFormat="1" hidden="1" x14ac:dyDescent="0.2">
      <c r="A5072" s="36">
        <v>147796</v>
      </c>
      <c r="B5072" s="36">
        <v>1411</v>
      </c>
      <c r="C5072" s="36">
        <v>1505</v>
      </c>
      <c r="D5072" s="39" t="s">
        <v>5175</v>
      </c>
      <c r="E5072" s="36"/>
      <c r="F5072" s="37" t="s">
        <v>173</v>
      </c>
      <c r="G5072" s="37" t="s">
        <v>1998</v>
      </c>
      <c r="H5072" s="38">
        <v>0</v>
      </c>
      <c r="I5072" s="38">
        <v>2000000000</v>
      </c>
      <c r="J5072" s="38">
        <f t="shared" si="80"/>
        <v>-2000000000</v>
      </c>
      <c r="K5072" s="38"/>
      <c r="L5072" s="49"/>
      <c r="M5072" s="37" t="s">
        <v>63</v>
      </c>
      <c r="N5072" s="37" t="s">
        <v>64</v>
      </c>
      <c r="O5072" s="37" t="s">
        <v>1757</v>
      </c>
      <c r="P5072" s="37" t="s">
        <v>1758</v>
      </c>
      <c r="Q5072" s="37" t="s">
        <v>1759</v>
      </c>
      <c r="R5072" s="37" t="s">
        <v>1760</v>
      </c>
      <c r="S5072" s="37" t="s">
        <v>1941</v>
      </c>
      <c r="T5072" s="37" t="s">
        <v>1940</v>
      </c>
      <c r="U5072" s="1" t="e">
        <f>VLOOKUP(T5072,[2]VAT!$A:$D,1,0)</f>
        <v>#N/A</v>
      </c>
      <c r="V5072" s="37" t="s">
        <v>2</v>
      </c>
      <c r="W5072" s="37" t="s">
        <v>2</v>
      </c>
      <c r="X5072" t="e">
        <f>VLOOKUP(T5072,[3]رکوردها!$A:$B,2,0)</f>
        <v>#N/A</v>
      </c>
      <c r="Y5072" t="e">
        <f>VLOOKUP(T5072,[3]رکوردها!$A:$D,4,0)</f>
        <v>#N/A</v>
      </c>
      <c r="Z5072" t="e">
        <f>VLOOKUP(T5072,[3]رکوردها!$A:$C,3,0)</f>
        <v>#N/A</v>
      </c>
      <c r="AA5072" t="e">
        <f>VLOOKUP(T5072,[3]رکوردها!$A:$F,6,0)</f>
        <v>#N/A</v>
      </c>
      <c r="AB5072" t="e">
        <f>VLOOKUP(T5072,[3]رکوردها!$A:$E,5,0)</f>
        <v>#N/A</v>
      </c>
    </row>
    <row r="5073" spans="1:28" s="41" customFormat="1" hidden="1" x14ac:dyDescent="0.2">
      <c r="A5073" s="36">
        <v>147799</v>
      </c>
      <c r="B5073" s="36">
        <v>1428</v>
      </c>
      <c r="C5073" s="36">
        <v>1506</v>
      </c>
      <c r="D5073" s="39" t="s">
        <v>5175</v>
      </c>
      <c r="E5073" s="36"/>
      <c r="F5073" s="37" t="s">
        <v>582</v>
      </c>
      <c r="G5073" s="37" t="s">
        <v>1999</v>
      </c>
      <c r="H5073" s="38">
        <v>0</v>
      </c>
      <c r="I5073" s="38">
        <v>53460000</v>
      </c>
      <c r="J5073" s="38">
        <f t="shared" si="80"/>
        <v>-53460000</v>
      </c>
      <c r="K5073" s="38"/>
      <c r="L5073" s="49"/>
      <c r="M5073" s="37" t="s">
        <v>63</v>
      </c>
      <c r="N5073" s="37" t="s">
        <v>64</v>
      </c>
      <c r="O5073" s="37" t="s">
        <v>1757</v>
      </c>
      <c r="P5073" s="37" t="s">
        <v>1758</v>
      </c>
      <c r="Q5073" s="37" t="s">
        <v>1759</v>
      </c>
      <c r="R5073" s="37" t="s">
        <v>1760</v>
      </c>
      <c r="S5073" s="37" t="s">
        <v>1941</v>
      </c>
      <c r="T5073" s="37" t="s">
        <v>1940</v>
      </c>
      <c r="U5073" s="1" t="e">
        <f>VLOOKUP(T5073,[2]VAT!$A:$D,1,0)</f>
        <v>#N/A</v>
      </c>
      <c r="V5073" s="37" t="s">
        <v>2</v>
      </c>
      <c r="W5073" s="37" t="s">
        <v>2</v>
      </c>
      <c r="X5073" t="e">
        <f>VLOOKUP(T5073,[3]رکوردها!$A:$B,2,0)</f>
        <v>#N/A</v>
      </c>
      <c r="Y5073" t="e">
        <f>VLOOKUP(T5073,[3]رکوردها!$A:$D,4,0)</f>
        <v>#N/A</v>
      </c>
      <c r="Z5073" t="e">
        <f>VLOOKUP(T5073,[3]رکوردها!$A:$C,3,0)</f>
        <v>#N/A</v>
      </c>
      <c r="AA5073" t="e">
        <f>VLOOKUP(T5073,[3]رکوردها!$A:$F,6,0)</f>
        <v>#N/A</v>
      </c>
      <c r="AB5073" t="e">
        <f>VLOOKUP(T5073,[3]رکوردها!$A:$E,5,0)</f>
        <v>#N/A</v>
      </c>
    </row>
    <row r="5074" spans="1:28" s="41" customFormat="1" hidden="1" x14ac:dyDescent="0.2">
      <c r="A5074" s="36">
        <v>147800</v>
      </c>
      <c r="B5074" s="36">
        <v>1428</v>
      </c>
      <c r="C5074" s="36">
        <v>1506</v>
      </c>
      <c r="D5074" s="39" t="s">
        <v>5175</v>
      </c>
      <c r="E5074" s="36"/>
      <c r="F5074" s="37" t="s">
        <v>582</v>
      </c>
      <c r="G5074" s="37" t="s">
        <v>2463</v>
      </c>
      <c r="H5074" s="38">
        <v>0</v>
      </c>
      <c r="I5074" s="38">
        <v>250000</v>
      </c>
      <c r="J5074" s="38">
        <f t="shared" si="80"/>
        <v>-250000</v>
      </c>
      <c r="K5074" s="38"/>
      <c r="L5074" s="49"/>
      <c r="M5074" s="37" t="s">
        <v>63</v>
      </c>
      <c r="N5074" s="37" t="s">
        <v>64</v>
      </c>
      <c r="O5074" s="37" t="s">
        <v>1757</v>
      </c>
      <c r="P5074" s="37" t="s">
        <v>1758</v>
      </c>
      <c r="Q5074" s="37" t="s">
        <v>1759</v>
      </c>
      <c r="R5074" s="37" t="s">
        <v>1760</v>
      </c>
      <c r="S5074" s="37" t="s">
        <v>1941</v>
      </c>
      <c r="T5074" s="37" t="s">
        <v>1940</v>
      </c>
      <c r="U5074" s="1" t="e">
        <f>VLOOKUP(T5074,[2]VAT!$A:$D,1,0)</f>
        <v>#N/A</v>
      </c>
      <c r="V5074" s="37" t="s">
        <v>2</v>
      </c>
      <c r="W5074" s="37" t="s">
        <v>2</v>
      </c>
      <c r="X5074" t="e">
        <f>VLOOKUP(T5074,[3]رکوردها!$A:$B,2,0)</f>
        <v>#N/A</v>
      </c>
      <c r="Y5074" t="e">
        <f>VLOOKUP(T5074,[3]رکوردها!$A:$D,4,0)</f>
        <v>#N/A</v>
      </c>
      <c r="Z5074" t="e">
        <f>VLOOKUP(T5074,[3]رکوردها!$A:$C,3,0)</f>
        <v>#N/A</v>
      </c>
      <c r="AA5074" t="e">
        <f>VLOOKUP(T5074,[3]رکوردها!$A:$F,6,0)</f>
        <v>#N/A</v>
      </c>
      <c r="AB5074" t="e">
        <f>VLOOKUP(T5074,[3]رکوردها!$A:$E,5,0)</f>
        <v>#N/A</v>
      </c>
    </row>
    <row r="5075" spans="1:28" s="41" customFormat="1" hidden="1" x14ac:dyDescent="0.2">
      <c r="A5075" s="36">
        <v>147803</v>
      </c>
      <c r="B5075" s="36">
        <v>1428</v>
      </c>
      <c r="C5075" s="36">
        <v>1506</v>
      </c>
      <c r="D5075" s="39" t="s">
        <v>5175</v>
      </c>
      <c r="E5075" s="36"/>
      <c r="F5075" s="37" t="s">
        <v>582</v>
      </c>
      <c r="G5075" s="37" t="s">
        <v>2000</v>
      </c>
      <c r="H5075" s="38">
        <v>0</v>
      </c>
      <c r="I5075" s="38">
        <v>30000000000</v>
      </c>
      <c r="J5075" s="38">
        <f t="shared" si="80"/>
        <v>-30000000000</v>
      </c>
      <c r="K5075" s="38"/>
      <c r="L5075" s="49"/>
      <c r="M5075" s="37" t="s">
        <v>63</v>
      </c>
      <c r="N5075" s="37" t="s">
        <v>64</v>
      </c>
      <c r="O5075" s="37" t="s">
        <v>1757</v>
      </c>
      <c r="P5075" s="37" t="s">
        <v>1758</v>
      </c>
      <c r="Q5075" s="37" t="s">
        <v>1759</v>
      </c>
      <c r="R5075" s="37" t="s">
        <v>1760</v>
      </c>
      <c r="S5075" s="37" t="s">
        <v>1941</v>
      </c>
      <c r="T5075" s="37" t="s">
        <v>1940</v>
      </c>
      <c r="U5075" s="1" t="e">
        <f>VLOOKUP(T5075,[2]VAT!$A:$D,1,0)</f>
        <v>#N/A</v>
      </c>
      <c r="V5075" s="37" t="s">
        <v>2</v>
      </c>
      <c r="W5075" s="37" t="s">
        <v>2</v>
      </c>
      <c r="X5075" t="e">
        <f>VLOOKUP(T5075,[3]رکوردها!$A:$B,2,0)</f>
        <v>#N/A</v>
      </c>
      <c r="Y5075" t="e">
        <f>VLOOKUP(T5075,[3]رکوردها!$A:$D,4,0)</f>
        <v>#N/A</v>
      </c>
      <c r="Z5075" t="e">
        <f>VLOOKUP(T5075,[3]رکوردها!$A:$C,3,0)</f>
        <v>#N/A</v>
      </c>
      <c r="AA5075" t="e">
        <f>VLOOKUP(T5075,[3]رکوردها!$A:$F,6,0)</f>
        <v>#N/A</v>
      </c>
      <c r="AB5075" t="e">
        <f>VLOOKUP(T5075,[3]رکوردها!$A:$E,5,0)</f>
        <v>#N/A</v>
      </c>
    </row>
    <row r="5076" spans="1:28" s="41" customFormat="1" hidden="1" x14ac:dyDescent="0.2">
      <c r="A5076" s="36">
        <v>147804</v>
      </c>
      <c r="B5076" s="36">
        <v>1428</v>
      </c>
      <c r="C5076" s="36">
        <v>1506</v>
      </c>
      <c r="D5076" s="39" t="s">
        <v>5175</v>
      </c>
      <c r="E5076" s="36"/>
      <c r="F5076" s="37" t="s">
        <v>582</v>
      </c>
      <c r="G5076" s="37" t="s">
        <v>2464</v>
      </c>
      <c r="H5076" s="38">
        <v>0</v>
      </c>
      <c r="I5076" s="38">
        <v>5340</v>
      </c>
      <c r="J5076" s="38">
        <f t="shared" si="80"/>
        <v>-5340</v>
      </c>
      <c r="K5076" s="38"/>
      <c r="L5076" s="49"/>
      <c r="M5076" s="37" t="s">
        <v>63</v>
      </c>
      <c r="N5076" s="37" t="s">
        <v>64</v>
      </c>
      <c r="O5076" s="37" t="s">
        <v>1757</v>
      </c>
      <c r="P5076" s="37" t="s">
        <v>1758</v>
      </c>
      <c r="Q5076" s="37" t="s">
        <v>1759</v>
      </c>
      <c r="R5076" s="37" t="s">
        <v>1760</v>
      </c>
      <c r="S5076" s="37" t="s">
        <v>1941</v>
      </c>
      <c r="T5076" s="37" t="s">
        <v>1940</v>
      </c>
      <c r="U5076" s="1" t="e">
        <f>VLOOKUP(T5076,[2]VAT!$A:$D,1,0)</f>
        <v>#N/A</v>
      </c>
      <c r="V5076" s="37" t="s">
        <v>2</v>
      </c>
      <c r="W5076" s="37" t="s">
        <v>2</v>
      </c>
      <c r="X5076" t="e">
        <f>VLOOKUP(T5076,[3]رکوردها!$A:$B,2,0)</f>
        <v>#N/A</v>
      </c>
      <c r="Y5076" t="e">
        <f>VLOOKUP(T5076,[3]رکوردها!$A:$D,4,0)</f>
        <v>#N/A</v>
      </c>
      <c r="Z5076" t="e">
        <f>VLOOKUP(T5076,[3]رکوردها!$A:$C,3,0)</f>
        <v>#N/A</v>
      </c>
      <c r="AA5076" t="e">
        <f>VLOOKUP(T5076,[3]رکوردها!$A:$F,6,0)</f>
        <v>#N/A</v>
      </c>
      <c r="AB5076" t="e">
        <f>VLOOKUP(T5076,[3]رکوردها!$A:$E,5,0)</f>
        <v>#N/A</v>
      </c>
    </row>
    <row r="5077" spans="1:28" s="41" customFormat="1" hidden="1" x14ac:dyDescent="0.2">
      <c r="A5077" s="36">
        <v>147725</v>
      </c>
      <c r="B5077" s="36">
        <v>1444</v>
      </c>
      <c r="C5077" s="36">
        <v>1495</v>
      </c>
      <c r="D5077" s="36" t="str">
        <f>VLOOKUP(C5077,Piv.Analysis!A:AA,27,0)</f>
        <v>اصلاح و انتقال</v>
      </c>
      <c r="E5077" s="36"/>
      <c r="F5077" s="37" t="s">
        <v>2002</v>
      </c>
      <c r="G5077" s="37" t="s">
        <v>2465</v>
      </c>
      <c r="H5077" s="38">
        <v>200000000000</v>
      </c>
      <c r="I5077" s="38">
        <v>0</v>
      </c>
      <c r="J5077" s="38">
        <f t="shared" si="80"/>
        <v>200000000000</v>
      </c>
      <c r="K5077" s="38"/>
      <c r="L5077" s="49"/>
      <c r="M5077" s="37" t="s">
        <v>63</v>
      </c>
      <c r="N5077" s="37" t="s">
        <v>64</v>
      </c>
      <c r="O5077" s="37" t="s">
        <v>1757</v>
      </c>
      <c r="P5077" s="37" t="s">
        <v>1758</v>
      </c>
      <c r="Q5077" s="37" t="s">
        <v>1759</v>
      </c>
      <c r="R5077" s="37" t="s">
        <v>1760</v>
      </c>
      <c r="S5077" s="37" t="s">
        <v>1941</v>
      </c>
      <c r="T5077" s="37" t="s">
        <v>1940</v>
      </c>
      <c r="U5077" s="1" t="e">
        <f>VLOOKUP(T5077,[2]VAT!$A:$D,1,0)</f>
        <v>#N/A</v>
      </c>
      <c r="V5077" s="37" t="s">
        <v>2</v>
      </c>
      <c r="W5077" s="37" t="s">
        <v>2</v>
      </c>
      <c r="X5077" t="e">
        <f>VLOOKUP(T5077,[3]رکوردها!$A:$B,2,0)</f>
        <v>#N/A</v>
      </c>
      <c r="Y5077" t="e">
        <f>VLOOKUP(T5077,[3]رکوردها!$A:$D,4,0)</f>
        <v>#N/A</v>
      </c>
      <c r="Z5077" t="e">
        <f>VLOOKUP(T5077,[3]رکوردها!$A:$C,3,0)</f>
        <v>#N/A</v>
      </c>
      <c r="AA5077" t="e">
        <f>VLOOKUP(T5077,[3]رکوردها!$A:$F,6,0)</f>
        <v>#N/A</v>
      </c>
      <c r="AB5077" t="e">
        <f>VLOOKUP(T5077,[3]رکوردها!$A:$E,5,0)</f>
        <v>#N/A</v>
      </c>
    </row>
    <row r="5078" spans="1:28" s="41" customFormat="1" hidden="1" x14ac:dyDescent="0.2">
      <c r="A5078" s="36">
        <v>147806</v>
      </c>
      <c r="B5078" s="36">
        <v>1445</v>
      </c>
      <c r="C5078" s="36">
        <v>1507</v>
      </c>
      <c r="D5078" s="36" t="str">
        <f>VLOOKUP(C5078,Piv.Analysis!A:AA,27,0)</f>
        <v>دریافت و پرداخت</v>
      </c>
      <c r="E5078" s="36"/>
      <c r="F5078" s="37" t="s">
        <v>2002</v>
      </c>
      <c r="G5078" s="37" t="s">
        <v>2003</v>
      </c>
      <c r="H5078" s="38">
        <v>0</v>
      </c>
      <c r="I5078" s="38">
        <v>1333243780</v>
      </c>
      <c r="J5078" s="38">
        <f t="shared" si="80"/>
        <v>-1333243780</v>
      </c>
      <c r="K5078" s="38"/>
      <c r="L5078" s="49"/>
      <c r="M5078" s="37" t="s">
        <v>63</v>
      </c>
      <c r="N5078" s="37" t="s">
        <v>64</v>
      </c>
      <c r="O5078" s="37" t="s">
        <v>1757</v>
      </c>
      <c r="P5078" s="37" t="s">
        <v>1758</v>
      </c>
      <c r="Q5078" s="37" t="s">
        <v>1759</v>
      </c>
      <c r="R5078" s="37" t="s">
        <v>1760</v>
      </c>
      <c r="S5078" s="37" t="s">
        <v>1941</v>
      </c>
      <c r="T5078" s="37" t="s">
        <v>1940</v>
      </c>
      <c r="U5078" s="1" t="e">
        <f>VLOOKUP(T5078,[2]VAT!$A:$D,1,0)</f>
        <v>#N/A</v>
      </c>
      <c r="V5078" s="37" t="s">
        <v>2</v>
      </c>
      <c r="W5078" s="37" t="s">
        <v>2</v>
      </c>
      <c r="X5078" t="e">
        <f>VLOOKUP(T5078,[3]رکوردها!$A:$B,2,0)</f>
        <v>#N/A</v>
      </c>
      <c r="Y5078" t="e">
        <f>VLOOKUP(T5078,[3]رکوردها!$A:$D,4,0)</f>
        <v>#N/A</v>
      </c>
      <c r="Z5078" t="e">
        <f>VLOOKUP(T5078,[3]رکوردها!$A:$C,3,0)</f>
        <v>#N/A</v>
      </c>
      <c r="AA5078" t="e">
        <f>VLOOKUP(T5078,[3]رکوردها!$A:$F,6,0)</f>
        <v>#N/A</v>
      </c>
      <c r="AB5078" t="e">
        <f>VLOOKUP(T5078,[3]رکوردها!$A:$E,5,0)</f>
        <v>#N/A</v>
      </c>
    </row>
    <row r="5079" spans="1:28" s="41" customFormat="1" hidden="1" x14ac:dyDescent="0.2">
      <c r="A5079" s="36">
        <v>146915</v>
      </c>
      <c r="B5079" s="36">
        <v>1449</v>
      </c>
      <c r="C5079" s="36">
        <v>1435</v>
      </c>
      <c r="D5079" s="36" t="str">
        <f>VLOOKUP(C5079,Piv.Analysis!A:AA,27,0)</f>
        <v>دریافت و پرداخت</v>
      </c>
      <c r="E5079" s="36"/>
      <c r="F5079" s="37" t="s">
        <v>113</v>
      </c>
      <c r="G5079" s="37" t="s">
        <v>2466</v>
      </c>
      <c r="H5079" s="38">
        <v>0</v>
      </c>
      <c r="I5079" s="38">
        <v>1651012000</v>
      </c>
      <c r="J5079" s="38">
        <f t="shared" si="80"/>
        <v>-1651012000</v>
      </c>
      <c r="K5079" s="38"/>
      <c r="L5079" s="49"/>
      <c r="M5079" s="37" t="s">
        <v>63</v>
      </c>
      <c r="N5079" s="37" t="s">
        <v>64</v>
      </c>
      <c r="O5079" s="37" t="s">
        <v>1757</v>
      </c>
      <c r="P5079" s="37" t="s">
        <v>1758</v>
      </c>
      <c r="Q5079" s="37" t="s">
        <v>1759</v>
      </c>
      <c r="R5079" s="37" t="s">
        <v>1760</v>
      </c>
      <c r="S5079" s="37" t="s">
        <v>1941</v>
      </c>
      <c r="T5079" s="37" t="s">
        <v>1940</v>
      </c>
      <c r="U5079" s="1" t="e">
        <f>VLOOKUP(T5079,[2]VAT!$A:$D,1,0)</f>
        <v>#N/A</v>
      </c>
      <c r="V5079" s="37" t="s">
        <v>2</v>
      </c>
      <c r="W5079" s="37" t="s">
        <v>2</v>
      </c>
      <c r="X5079" t="e">
        <f>VLOOKUP(T5079,[3]رکوردها!$A:$B,2,0)</f>
        <v>#N/A</v>
      </c>
      <c r="Y5079" t="e">
        <f>VLOOKUP(T5079,[3]رکوردها!$A:$D,4,0)</f>
        <v>#N/A</v>
      </c>
      <c r="Z5079" t="e">
        <f>VLOOKUP(T5079,[3]رکوردها!$A:$C,3,0)</f>
        <v>#N/A</v>
      </c>
      <c r="AA5079" t="e">
        <f>VLOOKUP(T5079,[3]رکوردها!$A:$F,6,0)</f>
        <v>#N/A</v>
      </c>
      <c r="AB5079" t="e">
        <f>VLOOKUP(T5079,[3]رکوردها!$A:$E,5,0)</f>
        <v>#N/A</v>
      </c>
    </row>
    <row r="5080" spans="1:28" s="41" customFormat="1" hidden="1" x14ac:dyDescent="0.2">
      <c r="A5080" s="36">
        <v>147809</v>
      </c>
      <c r="B5080" s="36">
        <v>1450</v>
      </c>
      <c r="C5080" s="36">
        <v>1508</v>
      </c>
      <c r="D5080" s="39" t="s">
        <v>5175</v>
      </c>
      <c r="E5080" s="36"/>
      <c r="F5080" s="37" t="s">
        <v>113</v>
      </c>
      <c r="G5080" s="37" t="s">
        <v>2467</v>
      </c>
      <c r="H5080" s="38">
        <v>0</v>
      </c>
      <c r="I5080" s="38">
        <v>250000</v>
      </c>
      <c r="J5080" s="38">
        <f t="shared" si="80"/>
        <v>-250000</v>
      </c>
      <c r="K5080" s="38"/>
      <c r="L5080" s="49"/>
      <c r="M5080" s="37" t="s">
        <v>63</v>
      </c>
      <c r="N5080" s="37" t="s">
        <v>64</v>
      </c>
      <c r="O5080" s="37" t="s">
        <v>1757</v>
      </c>
      <c r="P5080" s="37" t="s">
        <v>1758</v>
      </c>
      <c r="Q5080" s="37" t="s">
        <v>1759</v>
      </c>
      <c r="R5080" s="37" t="s">
        <v>1760</v>
      </c>
      <c r="S5080" s="37" t="s">
        <v>1941</v>
      </c>
      <c r="T5080" s="37" t="s">
        <v>1940</v>
      </c>
      <c r="U5080" s="1" t="e">
        <f>VLOOKUP(T5080,[2]VAT!$A:$D,1,0)</f>
        <v>#N/A</v>
      </c>
      <c r="V5080" s="37" t="s">
        <v>2</v>
      </c>
      <c r="W5080" s="37" t="s">
        <v>2</v>
      </c>
      <c r="X5080" t="e">
        <f>VLOOKUP(T5080,[3]رکوردها!$A:$B,2,0)</f>
        <v>#N/A</v>
      </c>
      <c r="Y5080" t="e">
        <f>VLOOKUP(T5080,[3]رکوردها!$A:$D,4,0)</f>
        <v>#N/A</v>
      </c>
      <c r="Z5080" t="e">
        <f>VLOOKUP(T5080,[3]رکوردها!$A:$C,3,0)</f>
        <v>#N/A</v>
      </c>
      <c r="AA5080" t="e">
        <f>VLOOKUP(T5080,[3]رکوردها!$A:$F,6,0)</f>
        <v>#N/A</v>
      </c>
      <c r="AB5080" t="e">
        <f>VLOOKUP(T5080,[3]رکوردها!$A:$E,5,0)</f>
        <v>#N/A</v>
      </c>
    </row>
    <row r="5081" spans="1:28" s="41" customFormat="1" hidden="1" x14ac:dyDescent="0.2">
      <c r="A5081" s="36">
        <v>147810</v>
      </c>
      <c r="B5081" s="36">
        <v>1450</v>
      </c>
      <c r="C5081" s="36">
        <v>1508</v>
      </c>
      <c r="D5081" s="39" t="s">
        <v>5175</v>
      </c>
      <c r="E5081" s="36"/>
      <c r="F5081" s="37" t="s">
        <v>113</v>
      </c>
      <c r="G5081" s="37" t="s">
        <v>2013</v>
      </c>
      <c r="H5081" s="38">
        <v>0</v>
      </c>
      <c r="I5081" s="38">
        <v>2855324149</v>
      </c>
      <c r="J5081" s="38">
        <f t="shared" si="80"/>
        <v>-2855324149</v>
      </c>
      <c r="K5081" s="38"/>
      <c r="L5081" s="49"/>
      <c r="M5081" s="37" t="s">
        <v>63</v>
      </c>
      <c r="N5081" s="37" t="s">
        <v>64</v>
      </c>
      <c r="O5081" s="37" t="s">
        <v>1757</v>
      </c>
      <c r="P5081" s="37" t="s">
        <v>1758</v>
      </c>
      <c r="Q5081" s="37" t="s">
        <v>1759</v>
      </c>
      <c r="R5081" s="37" t="s">
        <v>1760</v>
      </c>
      <c r="S5081" s="37" t="s">
        <v>1941</v>
      </c>
      <c r="T5081" s="37" t="s">
        <v>1940</v>
      </c>
      <c r="U5081" s="1" t="e">
        <f>VLOOKUP(T5081,[2]VAT!$A:$D,1,0)</f>
        <v>#N/A</v>
      </c>
      <c r="V5081" s="37" t="s">
        <v>2</v>
      </c>
      <c r="W5081" s="37" t="s">
        <v>2</v>
      </c>
      <c r="X5081" t="e">
        <f>VLOOKUP(T5081,[3]رکوردها!$A:$B,2,0)</f>
        <v>#N/A</v>
      </c>
      <c r="Y5081" t="e">
        <f>VLOOKUP(T5081,[3]رکوردها!$A:$D,4,0)</f>
        <v>#N/A</v>
      </c>
      <c r="Z5081" t="e">
        <f>VLOOKUP(T5081,[3]رکوردها!$A:$C,3,0)</f>
        <v>#N/A</v>
      </c>
      <c r="AA5081" t="e">
        <f>VLOOKUP(T5081,[3]رکوردها!$A:$F,6,0)</f>
        <v>#N/A</v>
      </c>
      <c r="AB5081" t="e">
        <f>VLOOKUP(T5081,[3]رکوردها!$A:$E,5,0)</f>
        <v>#N/A</v>
      </c>
    </row>
    <row r="5082" spans="1:28" s="41" customFormat="1" hidden="1" x14ac:dyDescent="0.2">
      <c r="A5082" s="36">
        <v>147813</v>
      </c>
      <c r="B5082" s="36">
        <v>1450</v>
      </c>
      <c r="C5082" s="36">
        <v>1508</v>
      </c>
      <c r="D5082" s="39" t="s">
        <v>5175</v>
      </c>
      <c r="E5082" s="36"/>
      <c r="F5082" s="37" t="s">
        <v>113</v>
      </c>
      <c r="G5082" s="37" t="s">
        <v>2468</v>
      </c>
      <c r="H5082" s="38">
        <v>0</v>
      </c>
      <c r="I5082" s="38">
        <v>250000</v>
      </c>
      <c r="J5082" s="38">
        <f t="shared" si="80"/>
        <v>-250000</v>
      </c>
      <c r="K5082" s="38"/>
      <c r="L5082" s="49"/>
      <c r="M5082" s="37" t="s">
        <v>63</v>
      </c>
      <c r="N5082" s="37" t="s">
        <v>64</v>
      </c>
      <c r="O5082" s="37" t="s">
        <v>1757</v>
      </c>
      <c r="P5082" s="37" t="s">
        <v>1758</v>
      </c>
      <c r="Q5082" s="37" t="s">
        <v>1759</v>
      </c>
      <c r="R5082" s="37" t="s">
        <v>1760</v>
      </c>
      <c r="S5082" s="37" t="s">
        <v>1941</v>
      </c>
      <c r="T5082" s="37" t="s">
        <v>1940</v>
      </c>
      <c r="U5082" s="1" t="e">
        <f>VLOOKUP(T5082,[2]VAT!$A:$D,1,0)</f>
        <v>#N/A</v>
      </c>
      <c r="V5082" s="37" t="s">
        <v>2</v>
      </c>
      <c r="W5082" s="37" t="s">
        <v>2</v>
      </c>
      <c r="X5082" t="e">
        <f>VLOOKUP(T5082,[3]رکوردها!$A:$B,2,0)</f>
        <v>#N/A</v>
      </c>
      <c r="Y5082" t="e">
        <f>VLOOKUP(T5082,[3]رکوردها!$A:$D,4,0)</f>
        <v>#N/A</v>
      </c>
      <c r="Z5082" t="e">
        <f>VLOOKUP(T5082,[3]رکوردها!$A:$C,3,0)</f>
        <v>#N/A</v>
      </c>
      <c r="AA5082" t="e">
        <f>VLOOKUP(T5082,[3]رکوردها!$A:$F,6,0)</f>
        <v>#N/A</v>
      </c>
      <c r="AB5082" t="e">
        <f>VLOOKUP(T5082,[3]رکوردها!$A:$E,5,0)</f>
        <v>#N/A</v>
      </c>
    </row>
    <row r="5083" spans="1:28" s="41" customFormat="1" hidden="1" x14ac:dyDescent="0.2">
      <c r="A5083" s="36">
        <v>147814</v>
      </c>
      <c r="B5083" s="36">
        <v>1450</v>
      </c>
      <c r="C5083" s="36">
        <v>1508</v>
      </c>
      <c r="D5083" s="39" t="s">
        <v>5175</v>
      </c>
      <c r="E5083" s="36"/>
      <c r="F5083" s="37" t="s">
        <v>113</v>
      </c>
      <c r="G5083" s="37" t="s">
        <v>2014</v>
      </c>
      <c r="H5083" s="38">
        <v>0</v>
      </c>
      <c r="I5083" s="38">
        <v>15293179068</v>
      </c>
      <c r="J5083" s="38">
        <f t="shared" si="80"/>
        <v>-15293179068</v>
      </c>
      <c r="K5083" s="38"/>
      <c r="L5083" s="49"/>
      <c r="M5083" s="37" t="s">
        <v>63</v>
      </c>
      <c r="N5083" s="37" t="s">
        <v>64</v>
      </c>
      <c r="O5083" s="37" t="s">
        <v>1757</v>
      </c>
      <c r="P5083" s="37" t="s">
        <v>1758</v>
      </c>
      <c r="Q5083" s="37" t="s">
        <v>1759</v>
      </c>
      <c r="R5083" s="37" t="s">
        <v>1760</v>
      </c>
      <c r="S5083" s="37" t="s">
        <v>1941</v>
      </c>
      <c r="T5083" s="37" t="s">
        <v>1940</v>
      </c>
      <c r="U5083" s="1" t="e">
        <f>VLOOKUP(T5083,[2]VAT!$A:$D,1,0)</f>
        <v>#N/A</v>
      </c>
      <c r="V5083" s="37" t="s">
        <v>2</v>
      </c>
      <c r="W5083" s="37" t="s">
        <v>2</v>
      </c>
      <c r="X5083" t="e">
        <f>VLOOKUP(T5083,[3]رکوردها!$A:$B,2,0)</f>
        <v>#N/A</v>
      </c>
      <c r="Y5083" t="e">
        <f>VLOOKUP(T5083,[3]رکوردها!$A:$D,4,0)</f>
        <v>#N/A</v>
      </c>
      <c r="Z5083" t="e">
        <f>VLOOKUP(T5083,[3]رکوردها!$A:$C,3,0)</f>
        <v>#N/A</v>
      </c>
      <c r="AA5083" t="e">
        <f>VLOOKUP(T5083,[3]رکوردها!$A:$F,6,0)</f>
        <v>#N/A</v>
      </c>
      <c r="AB5083" t="e">
        <f>VLOOKUP(T5083,[3]رکوردها!$A:$E,5,0)</f>
        <v>#N/A</v>
      </c>
    </row>
    <row r="5084" spans="1:28" s="41" customFormat="1" hidden="1" x14ac:dyDescent="0.2">
      <c r="A5084" s="36">
        <v>147817</v>
      </c>
      <c r="B5084" s="36">
        <v>1450</v>
      </c>
      <c r="C5084" s="36">
        <v>1508</v>
      </c>
      <c r="D5084" s="39" t="s">
        <v>5175</v>
      </c>
      <c r="E5084" s="36"/>
      <c r="F5084" s="37" t="s">
        <v>113</v>
      </c>
      <c r="G5084" s="37" t="s">
        <v>2469</v>
      </c>
      <c r="H5084" s="38">
        <v>0</v>
      </c>
      <c r="I5084" s="38">
        <v>10590</v>
      </c>
      <c r="J5084" s="38">
        <f t="shared" si="80"/>
        <v>-10590</v>
      </c>
      <c r="K5084" s="38"/>
      <c r="L5084" s="49"/>
      <c r="M5084" s="37" t="s">
        <v>63</v>
      </c>
      <c r="N5084" s="37" t="s">
        <v>64</v>
      </c>
      <c r="O5084" s="37" t="s">
        <v>1757</v>
      </c>
      <c r="P5084" s="37" t="s">
        <v>1758</v>
      </c>
      <c r="Q5084" s="37" t="s">
        <v>1759</v>
      </c>
      <c r="R5084" s="37" t="s">
        <v>1760</v>
      </c>
      <c r="S5084" s="37" t="s">
        <v>1941</v>
      </c>
      <c r="T5084" s="37" t="s">
        <v>1940</v>
      </c>
      <c r="U5084" s="1" t="e">
        <f>VLOOKUP(T5084,[2]VAT!$A:$D,1,0)</f>
        <v>#N/A</v>
      </c>
      <c r="V5084" s="37" t="s">
        <v>2</v>
      </c>
      <c r="W5084" s="37" t="s">
        <v>2</v>
      </c>
      <c r="X5084" t="e">
        <f>VLOOKUP(T5084,[3]رکوردها!$A:$B,2,0)</f>
        <v>#N/A</v>
      </c>
      <c r="Y5084" t="e">
        <f>VLOOKUP(T5084,[3]رکوردها!$A:$D,4,0)</f>
        <v>#N/A</v>
      </c>
      <c r="Z5084" t="e">
        <f>VLOOKUP(T5084,[3]رکوردها!$A:$C,3,0)</f>
        <v>#N/A</v>
      </c>
      <c r="AA5084" t="e">
        <f>VLOOKUP(T5084,[3]رکوردها!$A:$F,6,0)</f>
        <v>#N/A</v>
      </c>
      <c r="AB5084" t="e">
        <f>VLOOKUP(T5084,[3]رکوردها!$A:$E,5,0)</f>
        <v>#N/A</v>
      </c>
    </row>
    <row r="5085" spans="1:28" s="41" customFormat="1" hidden="1" x14ac:dyDescent="0.2">
      <c r="A5085" s="36">
        <v>147818</v>
      </c>
      <c r="B5085" s="36">
        <v>1450</v>
      </c>
      <c r="C5085" s="36">
        <v>1508</v>
      </c>
      <c r="D5085" s="39" t="s">
        <v>5175</v>
      </c>
      <c r="E5085" s="36"/>
      <c r="F5085" s="37" t="s">
        <v>113</v>
      </c>
      <c r="G5085" s="37" t="s">
        <v>2015</v>
      </c>
      <c r="H5085" s="38">
        <v>0</v>
      </c>
      <c r="I5085" s="38">
        <v>20000000000</v>
      </c>
      <c r="J5085" s="38">
        <f t="shared" si="80"/>
        <v>-20000000000</v>
      </c>
      <c r="K5085" s="38"/>
      <c r="L5085" s="49"/>
      <c r="M5085" s="37" t="s">
        <v>63</v>
      </c>
      <c r="N5085" s="37" t="s">
        <v>64</v>
      </c>
      <c r="O5085" s="37" t="s">
        <v>1757</v>
      </c>
      <c r="P5085" s="37" t="s">
        <v>1758</v>
      </c>
      <c r="Q5085" s="37" t="s">
        <v>1759</v>
      </c>
      <c r="R5085" s="37" t="s">
        <v>1760</v>
      </c>
      <c r="S5085" s="37" t="s">
        <v>1941</v>
      </c>
      <c r="T5085" s="37" t="s">
        <v>1940</v>
      </c>
      <c r="U5085" s="1" t="e">
        <f>VLOOKUP(T5085,[2]VAT!$A:$D,1,0)</f>
        <v>#N/A</v>
      </c>
      <c r="V5085" s="37" t="s">
        <v>2</v>
      </c>
      <c r="W5085" s="37" t="s">
        <v>2</v>
      </c>
      <c r="X5085" t="e">
        <f>VLOOKUP(T5085,[3]رکوردها!$A:$B,2,0)</f>
        <v>#N/A</v>
      </c>
      <c r="Y5085" t="e">
        <f>VLOOKUP(T5085,[3]رکوردها!$A:$D,4,0)</f>
        <v>#N/A</v>
      </c>
      <c r="Z5085" t="e">
        <f>VLOOKUP(T5085,[3]رکوردها!$A:$C,3,0)</f>
        <v>#N/A</v>
      </c>
      <c r="AA5085" t="e">
        <f>VLOOKUP(T5085,[3]رکوردها!$A:$F,6,0)</f>
        <v>#N/A</v>
      </c>
      <c r="AB5085" t="e">
        <f>VLOOKUP(T5085,[3]رکوردها!$A:$E,5,0)</f>
        <v>#N/A</v>
      </c>
    </row>
    <row r="5086" spans="1:28" s="41" customFormat="1" hidden="1" x14ac:dyDescent="0.2">
      <c r="A5086" s="36">
        <v>147821</v>
      </c>
      <c r="B5086" s="36">
        <v>1450</v>
      </c>
      <c r="C5086" s="36">
        <v>1508</v>
      </c>
      <c r="D5086" s="39" t="s">
        <v>5175</v>
      </c>
      <c r="E5086" s="36"/>
      <c r="F5086" s="37" t="s">
        <v>113</v>
      </c>
      <c r="G5086" s="37" t="s">
        <v>2470</v>
      </c>
      <c r="H5086" s="38">
        <v>0</v>
      </c>
      <c r="I5086" s="38">
        <v>2000</v>
      </c>
      <c r="J5086" s="38">
        <f t="shared" si="80"/>
        <v>-2000</v>
      </c>
      <c r="K5086" s="38"/>
      <c r="L5086" s="49"/>
      <c r="M5086" s="37" t="s">
        <v>63</v>
      </c>
      <c r="N5086" s="37" t="s">
        <v>64</v>
      </c>
      <c r="O5086" s="37" t="s">
        <v>1757</v>
      </c>
      <c r="P5086" s="37" t="s">
        <v>1758</v>
      </c>
      <c r="Q5086" s="37" t="s">
        <v>1759</v>
      </c>
      <c r="R5086" s="37" t="s">
        <v>1760</v>
      </c>
      <c r="S5086" s="37" t="s">
        <v>1941</v>
      </c>
      <c r="T5086" s="37" t="s">
        <v>1940</v>
      </c>
      <c r="U5086" s="1" t="e">
        <f>VLOOKUP(T5086,[2]VAT!$A:$D,1,0)</f>
        <v>#N/A</v>
      </c>
      <c r="V5086" s="37" t="s">
        <v>2</v>
      </c>
      <c r="W5086" s="37" t="s">
        <v>2</v>
      </c>
      <c r="X5086" t="e">
        <f>VLOOKUP(T5086,[3]رکوردها!$A:$B,2,0)</f>
        <v>#N/A</v>
      </c>
      <c r="Y5086" t="e">
        <f>VLOOKUP(T5086,[3]رکوردها!$A:$D,4,0)</f>
        <v>#N/A</v>
      </c>
      <c r="Z5086" t="e">
        <f>VLOOKUP(T5086,[3]رکوردها!$A:$C,3,0)</f>
        <v>#N/A</v>
      </c>
      <c r="AA5086" t="e">
        <f>VLOOKUP(T5086,[3]رکوردها!$A:$F,6,0)</f>
        <v>#N/A</v>
      </c>
      <c r="AB5086" t="e">
        <f>VLOOKUP(T5086,[3]رکوردها!$A:$E,5,0)</f>
        <v>#N/A</v>
      </c>
    </row>
    <row r="5087" spans="1:28" s="41" customFormat="1" hidden="1" x14ac:dyDescent="0.2">
      <c r="A5087" s="36">
        <v>147822</v>
      </c>
      <c r="B5087" s="36">
        <v>1450</v>
      </c>
      <c r="C5087" s="36">
        <v>1508</v>
      </c>
      <c r="D5087" s="39" t="s">
        <v>5175</v>
      </c>
      <c r="E5087" s="36"/>
      <c r="F5087" s="37" t="s">
        <v>113</v>
      </c>
      <c r="G5087" s="37" t="s">
        <v>2016</v>
      </c>
      <c r="H5087" s="38">
        <v>0</v>
      </c>
      <c r="I5087" s="38">
        <v>60000000000</v>
      </c>
      <c r="J5087" s="38">
        <f t="shared" si="80"/>
        <v>-60000000000</v>
      </c>
      <c r="K5087" s="38"/>
      <c r="L5087" s="49"/>
      <c r="M5087" s="37" t="s">
        <v>63</v>
      </c>
      <c r="N5087" s="37" t="s">
        <v>64</v>
      </c>
      <c r="O5087" s="37" t="s">
        <v>1757</v>
      </c>
      <c r="P5087" s="37" t="s">
        <v>1758</v>
      </c>
      <c r="Q5087" s="37" t="s">
        <v>1759</v>
      </c>
      <c r="R5087" s="37" t="s">
        <v>1760</v>
      </c>
      <c r="S5087" s="37" t="s">
        <v>1941</v>
      </c>
      <c r="T5087" s="37" t="s">
        <v>1940</v>
      </c>
      <c r="U5087" s="1" t="e">
        <f>VLOOKUP(T5087,[2]VAT!$A:$D,1,0)</f>
        <v>#N/A</v>
      </c>
      <c r="V5087" s="37" t="s">
        <v>2</v>
      </c>
      <c r="W5087" s="37" t="s">
        <v>2</v>
      </c>
      <c r="X5087" t="e">
        <f>VLOOKUP(T5087,[3]رکوردها!$A:$B,2,0)</f>
        <v>#N/A</v>
      </c>
      <c r="Y5087" t="e">
        <f>VLOOKUP(T5087,[3]رکوردها!$A:$D,4,0)</f>
        <v>#N/A</v>
      </c>
      <c r="Z5087" t="e">
        <f>VLOOKUP(T5087,[3]رکوردها!$A:$C,3,0)</f>
        <v>#N/A</v>
      </c>
      <c r="AA5087" t="e">
        <f>VLOOKUP(T5087,[3]رکوردها!$A:$F,6,0)</f>
        <v>#N/A</v>
      </c>
      <c r="AB5087" t="e">
        <f>VLOOKUP(T5087,[3]رکوردها!$A:$E,5,0)</f>
        <v>#N/A</v>
      </c>
    </row>
    <row r="5088" spans="1:28" s="41" customFormat="1" hidden="1" x14ac:dyDescent="0.2">
      <c r="A5088" s="36">
        <v>147825</v>
      </c>
      <c r="B5088" s="36">
        <v>1450</v>
      </c>
      <c r="C5088" s="36">
        <v>1508</v>
      </c>
      <c r="D5088" s="39" t="s">
        <v>5175</v>
      </c>
      <c r="E5088" s="36"/>
      <c r="F5088" s="37" t="s">
        <v>113</v>
      </c>
      <c r="G5088" s="37" t="s">
        <v>2471</v>
      </c>
      <c r="H5088" s="38">
        <v>0</v>
      </c>
      <c r="I5088" s="38">
        <v>16380</v>
      </c>
      <c r="J5088" s="38">
        <f t="shared" si="80"/>
        <v>-16380</v>
      </c>
      <c r="K5088" s="38"/>
      <c r="L5088" s="49"/>
      <c r="M5088" s="37" t="s">
        <v>63</v>
      </c>
      <c r="N5088" s="37" t="s">
        <v>64</v>
      </c>
      <c r="O5088" s="37" t="s">
        <v>1757</v>
      </c>
      <c r="P5088" s="37" t="s">
        <v>1758</v>
      </c>
      <c r="Q5088" s="37" t="s">
        <v>1759</v>
      </c>
      <c r="R5088" s="37" t="s">
        <v>1760</v>
      </c>
      <c r="S5088" s="37" t="s">
        <v>1941</v>
      </c>
      <c r="T5088" s="37" t="s">
        <v>1940</v>
      </c>
      <c r="U5088" s="1" t="e">
        <f>VLOOKUP(T5088,[2]VAT!$A:$D,1,0)</f>
        <v>#N/A</v>
      </c>
      <c r="V5088" s="37" t="s">
        <v>2</v>
      </c>
      <c r="W5088" s="37" t="s">
        <v>2</v>
      </c>
      <c r="X5088" t="e">
        <f>VLOOKUP(T5088,[3]رکوردها!$A:$B,2,0)</f>
        <v>#N/A</v>
      </c>
      <c r="Y5088" t="e">
        <f>VLOOKUP(T5088,[3]رکوردها!$A:$D,4,0)</f>
        <v>#N/A</v>
      </c>
      <c r="Z5088" t="e">
        <f>VLOOKUP(T5088,[3]رکوردها!$A:$C,3,0)</f>
        <v>#N/A</v>
      </c>
      <c r="AA5088" t="e">
        <f>VLOOKUP(T5088,[3]رکوردها!$A:$F,6,0)</f>
        <v>#N/A</v>
      </c>
      <c r="AB5088" t="e">
        <f>VLOOKUP(T5088,[3]رکوردها!$A:$E,5,0)</f>
        <v>#N/A</v>
      </c>
    </row>
    <row r="5089" spans="1:28" s="41" customFormat="1" hidden="1" x14ac:dyDescent="0.2">
      <c r="A5089" s="36">
        <v>147826</v>
      </c>
      <c r="B5089" s="36">
        <v>1450</v>
      </c>
      <c r="C5089" s="36">
        <v>1508</v>
      </c>
      <c r="D5089" s="39" t="s">
        <v>5175</v>
      </c>
      <c r="E5089" s="36"/>
      <c r="F5089" s="37" t="s">
        <v>113</v>
      </c>
      <c r="G5089" s="37" t="s">
        <v>2017</v>
      </c>
      <c r="H5089" s="38">
        <v>0</v>
      </c>
      <c r="I5089" s="38">
        <v>11290000</v>
      </c>
      <c r="J5089" s="38">
        <f t="shared" si="80"/>
        <v>-11290000</v>
      </c>
      <c r="K5089" s="38"/>
      <c r="L5089" s="49"/>
      <c r="M5089" s="37" t="s">
        <v>63</v>
      </c>
      <c r="N5089" s="37" t="s">
        <v>64</v>
      </c>
      <c r="O5089" s="37" t="s">
        <v>1757</v>
      </c>
      <c r="P5089" s="37" t="s">
        <v>1758</v>
      </c>
      <c r="Q5089" s="37" t="s">
        <v>1759</v>
      </c>
      <c r="R5089" s="37" t="s">
        <v>1760</v>
      </c>
      <c r="S5089" s="37" t="s">
        <v>1941</v>
      </c>
      <c r="T5089" s="37" t="s">
        <v>1940</v>
      </c>
      <c r="U5089" s="1" t="e">
        <f>VLOOKUP(T5089,[2]VAT!$A:$D,1,0)</f>
        <v>#N/A</v>
      </c>
      <c r="V5089" s="37" t="s">
        <v>2</v>
      </c>
      <c r="W5089" s="37" t="s">
        <v>2</v>
      </c>
      <c r="X5089" t="e">
        <f>VLOOKUP(T5089,[3]رکوردها!$A:$B,2,0)</f>
        <v>#N/A</v>
      </c>
      <c r="Y5089" t="e">
        <f>VLOOKUP(T5089,[3]رکوردها!$A:$D,4,0)</f>
        <v>#N/A</v>
      </c>
      <c r="Z5089" t="e">
        <f>VLOOKUP(T5089,[3]رکوردها!$A:$C,3,0)</f>
        <v>#N/A</v>
      </c>
      <c r="AA5089" t="e">
        <f>VLOOKUP(T5089,[3]رکوردها!$A:$F,6,0)</f>
        <v>#N/A</v>
      </c>
      <c r="AB5089" t="e">
        <f>VLOOKUP(T5089,[3]رکوردها!$A:$E,5,0)</f>
        <v>#N/A</v>
      </c>
    </row>
    <row r="5090" spans="1:28" s="41" customFormat="1" hidden="1" x14ac:dyDescent="0.2">
      <c r="A5090" s="36">
        <v>147829</v>
      </c>
      <c r="B5090" s="36">
        <v>1450</v>
      </c>
      <c r="C5090" s="36">
        <v>1508</v>
      </c>
      <c r="D5090" s="39" t="s">
        <v>5175</v>
      </c>
      <c r="E5090" s="36"/>
      <c r="F5090" s="37" t="s">
        <v>113</v>
      </c>
      <c r="G5090" s="37" t="s">
        <v>2472</v>
      </c>
      <c r="H5090" s="38">
        <v>0</v>
      </c>
      <c r="I5090" s="38">
        <v>6000</v>
      </c>
      <c r="J5090" s="38">
        <f t="shared" si="80"/>
        <v>-6000</v>
      </c>
      <c r="K5090" s="38"/>
      <c r="L5090" s="49"/>
      <c r="M5090" s="37" t="s">
        <v>63</v>
      </c>
      <c r="N5090" s="37" t="s">
        <v>64</v>
      </c>
      <c r="O5090" s="37" t="s">
        <v>1757</v>
      </c>
      <c r="P5090" s="37" t="s">
        <v>1758</v>
      </c>
      <c r="Q5090" s="37" t="s">
        <v>1759</v>
      </c>
      <c r="R5090" s="37" t="s">
        <v>1760</v>
      </c>
      <c r="S5090" s="37" t="s">
        <v>1941</v>
      </c>
      <c r="T5090" s="37" t="s">
        <v>1940</v>
      </c>
      <c r="U5090" s="1" t="e">
        <f>VLOOKUP(T5090,[2]VAT!$A:$D,1,0)</f>
        <v>#N/A</v>
      </c>
      <c r="V5090" s="37" t="s">
        <v>2</v>
      </c>
      <c r="W5090" s="37" t="s">
        <v>2</v>
      </c>
      <c r="X5090" t="e">
        <f>VLOOKUP(T5090,[3]رکوردها!$A:$B,2,0)</f>
        <v>#N/A</v>
      </c>
      <c r="Y5090" t="e">
        <f>VLOOKUP(T5090,[3]رکوردها!$A:$D,4,0)</f>
        <v>#N/A</v>
      </c>
      <c r="Z5090" t="e">
        <f>VLOOKUP(T5090,[3]رکوردها!$A:$C,3,0)</f>
        <v>#N/A</v>
      </c>
      <c r="AA5090" t="e">
        <f>VLOOKUP(T5090,[3]رکوردها!$A:$F,6,0)</f>
        <v>#N/A</v>
      </c>
      <c r="AB5090" t="e">
        <f>VLOOKUP(T5090,[3]رکوردها!$A:$E,5,0)</f>
        <v>#N/A</v>
      </c>
    </row>
    <row r="5091" spans="1:28" s="41" customFormat="1" hidden="1" x14ac:dyDescent="0.2">
      <c r="A5091" s="36">
        <v>147830</v>
      </c>
      <c r="B5091" s="36">
        <v>1450</v>
      </c>
      <c r="C5091" s="36">
        <v>1508</v>
      </c>
      <c r="D5091" s="39" t="s">
        <v>5175</v>
      </c>
      <c r="E5091" s="36"/>
      <c r="F5091" s="37" t="s">
        <v>113</v>
      </c>
      <c r="G5091" s="37" t="s">
        <v>2018</v>
      </c>
      <c r="H5091" s="38">
        <v>0</v>
      </c>
      <c r="I5091" s="38">
        <v>105962000</v>
      </c>
      <c r="J5091" s="38">
        <f t="shared" si="80"/>
        <v>-105962000</v>
      </c>
      <c r="K5091" s="38"/>
      <c r="L5091" s="49"/>
      <c r="M5091" s="37" t="s">
        <v>63</v>
      </c>
      <c r="N5091" s="37" t="s">
        <v>64</v>
      </c>
      <c r="O5091" s="37" t="s">
        <v>1757</v>
      </c>
      <c r="P5091" s="37" t="s">
        <v>1758</v>
      </c>
      <c r="Q5091" s="37" t="s">
        <v>1759</v>
      </c>
      <c r="R5091" s="37" t="s">
        <v>1760</v>
      </c>
      <c r="S5091" s="37" t="s">
        <v>1941</v>
      </c>
      <c r="T5091" s="37" t="s">
        <v>1940</v>
      </c>
      <c r="U5091" s="1" t="e">
        <f>VLOOKUP(T5091,[2]VAT!$A:$D,1,0)</f>
        <v>#N/A</v>
      </c>
      <c r="V5091" s="37" t="s">
        <v>2</v>
      </c>
      <c r="W5091" s="37" t="s">
        <v>2</v>
      </c>
      <c r="X5091" t="e">
        <f>VLOOKUP(T5091,[3]رکوردها!$A:$B,2,0)</f>
        <v>#N/A</v>
      </c>
      <c r="Y5091" t="e">
        <f>VLOOKUP(T5091,[3]رکوردها!$A:$D,4,0)</f>
        <v>#N/A</v>
      </c>
      <c r="Z5091" t="e">
        <f>VLOOKUP(T5091,[3]رکوردها!$A:$C,3,0)</f>
        <v>#N/A</v>
      </c>
      <c r="AA5091" t="e">
        <f>VLOOKUP(T5091,[3]رکوردها!$A:$F,6,0)</f>
        <v>#N/A</v>
      </c>
      <c r="AB5091" t="e">
        <f>VLOOKUP(T5091,[3]رکوردها!$A:$E,5,0)</f>
        <v>#N/A</v>
      </c>
    </row>
    <row r="5092" spans="1:28" s="41" customFormat="1" hidden="1" x14ac:dyDescent="0.2">
      <c r="A5092" s="36">
        <v>147833</v>
      </c>
      <c r="B5092" s="36">
        <v>1450</v>
      </c>
      <c r="C5092" s="36">
        <v>1508</v>
      </c>
      <c r="D5092" s="39" t="s">
        <v>5175</v>
      </c>
      <c r="E5092" s="36"/>
      <c r="F5092" s="37" t="s">
        <v>113</v>
      </c>
      <c r="G5092" s="37" t="s">
        <v>2473</v>
      </c>
      <c r="H5092" s="38">
        <v>0</v>
      </c>
      <c r="I5092" s="38">
        <v>80000</v>
      </c>
      <c r="J5092" s="38">
        <f t="shared" si="80"/>
        <v>-80000</v>
      </c>
      <c r="K5092" s="38"/>
      <c r="L5092" s="49"/>
      <c r="M5092" s="37" t="s">
        <v>63</v>
      </c>
      <c r="N5092" s="37" t="s">
        <v>64</v>
      </c>
      <c r="O5092" s="37" t="s">
        <v>1757</v>
      </c>
      <c r="P5092" s="37" t="s">
        <v>1758</v>
      </c>
      <c r="Q5092" s="37" t="s">
        <v>1759</v>
      </c>
      <c r="R5092" s="37" t="s">
        <v>1760</v>
      </c>
      <c r="S5092" s="37" t="s">
        <v>1941</v>
      </c>
      <c r="T5092" s="37" t="s">
        <v>1940</v>
      </c>
      <c r="U5092" s="1" t="e">
        <f>VLOOKUP(T5092,[2]VAT!$A:$D,1,0)</f>
        <v>#N/A</v>
      </c>
      <c r="V5092" s="37" t="s">
        <v>2</v>
      </c>
      <c r="W5092" s="37" t="s">
        <v>2</v>
      </c>
      <c r="X5092" t="e">
        <f>VLOOKUP(T5092,[3]رکوردها!$A:$B,2,0)</f>
        <v>#N/A</v>
      </c>
      <c r="Y5092" t="e">
        <f>VLOOKUP(T5092,[3]رکوردها!$A:$D,4,0)</f>
        <v>#N/A</v>
      </c>
      <c r="Z5092" t="e">
        <f>VLOOKUP(T5092,[3]رکوردها!$A:$C,3,0)</f>
        <v>#N/A</v>
      </c>
      <c r="AA5092" t="e">
        <f>VLOOKUP(T5092,[3]رکوردها!$A:$F,6,0)</f>
        <v>#N/A</v>
      </c>
      <c r="AB5092" t="e">
        <f>VLOOKUP(T5092,[3]رکوردها!$A:$E,5,0)</f>
        <v>#N/A</v>
      </c>
    </row>
    <row r="5093" spans="1:28" s="41" customFormat="1" hidden="1" x14ac:dyDescent="0.2">
      <c r="A5093" s="36">
        <v>147834</v>
      </c>
      <c r="B5093" s="36">
        <v>1450</v>
      </c>
      <c r="C5093" s="36">
        <v>1508</v>
      </c>
      <c r="D5093" s="39" t="s">
        <v>5175</v>
      </c>
      <c r="E5093" s="36"/>
      <c r="F5093" s="37" t="s">
        <v>113</v>
      </c>
      <c r="G5093" s="37" t="s">
        <v>2019</v>
      </c>
      <c r="H5093" s="38">
        <v>0</v>
      </c>
      <c r="I5093" s="38">
        <v>163863312</v>
      </c>
      <c r="J5093" s="38">
        <f t="shared" si="80"/>
        <v>-163863312</v>
      </c>
      <c r="K5093" s="38"/>
      <c r="L5093" s="49"/>
      <c r="M5093" s="37" t="s">
        <v>63</v>
      </c>
      <c r="N5093" s="37" t="s">
        <v>64</v>
      </c>
      <c r="O5093" s="37" t="s">
        <v>1757</v>
      </c>
      <c r="P5093" s="37" t="s">
        <v>1758</v>
      </c>
      <c r="Q5093" s="37" t="s">
        <v>1759</v>
      </c>
      <c r="R5093" s="37" t="s">
        <v>1760</v>
      </c>
      <c r="S5093" s="37" t="s">
        <v>1941</v>
      </c>
      <c r="T5093" s="37" t="s">
        <v>1940</v>
      </c>
      <c r="U5093" s="1" t="e">
        <f>VLOOKUP(T5093,[2]VAT!$A:$D,1,0)</f>
        <v>#N/A</v>
      </c>
      <c r="V5093" s="37" t="s">
        <v>2</v>
      </c>
      <c r="W5093" s="37" t="s">
        <v>2</v>
      </c>
      <c r="X5093" t="e">
        <f>VLOOKUP(T5093,[3]رکوردها!$A:$B,2,0)</f>
        <v>#N/A</v>
      </c>
      <c r="Y5093" t="e">
        <f>VLOOKUP(T5093,[3]رکوردها!$A:$D,4,0)</f>
        <v>#N/A</v>
      </c>
      <c r="Z5093" t="e">
        <f>VLOOKUP(T5093,[3]رکوردها!$A:$C,3,0)</f>
        <v>#N/A</v>
      </c>
      <c r="AA5093" t="e">
        <f>VLOOKUP(T5093,[3]رکوردها!$A:$F,6,0)</f>
        <v>#N/A</v>
      </c>
      <c r="AB5093" t="e">
        <f>VLOOKUP(T5093,[3]رکوردها!$A:$E,5,0)</f>
        <v>#N/A</v>
      </c>
    </row>
    <row r="5094" spans="1:28" s="41" customFormat="1" hidden="1" x14ac:dyDescent="0.2">
      <c r="A5094" s="36">
        <v>147836</v>
      </c>
      <c r="B5094" s="36">
        <v>1450</v>
      </c>
      <c r="C5094" s="36">
        <v>1508</v>
      </c>
      <c r="D5094" s="39" t="s">
        <v>5175</v>
      </c>
      <c r="E5094" s="36"/>
      <c r="F5094" s="37" t="s">
        <v>113</v>
      </c>
      <c r="G5094" s="37" t="s">
        <v>2020</v>
      </c>
      <c r="H5094" s="38">
        <v>0</v>
      </c>
      <c r="I5094" s="38">
        <v>60000000</v>
      </c>
      <c r="J5094" s="38">
        <f t="shared" si="80"/>
        <v>-60000000</v>
      </c>
      <c r="K5094" s="38"/>
      <c r="L5094" s="49"/>
      <c r="M5094" s="37" t="s">
        <v>63</v>
      </c>
      <c r="N5094" s="37" t="s">
        <v>64</v>
      </c>
      <c r="O5094" s="37" t="s">
        <v>1757</v>
      </c>
      <c r="P5094" s="37" t="s">
        <v>1758</v>
      </c>
      <c r="Q5094" s="37" t="s">
        <v>1759</v>
      </c>
      <c r="R5094" s="37" t="s">
        <v>1760</v>
      </c>
      <c r="S5094" s="37" t="s">
        <v>1941</v>
      </c>
      <c r="T5094" s="37" t="s">
        <v>1940</v>
      </c>
      <c r="U5094" s="1" t="e">
        <f>VLOOKUP(T5094,[2]VAT!$A:$D,1,0)</f>
        <v>#N/A</v>
      </c>
      <c r="V5094" s="37" t="s">
        <v>2</v>
      </c>
      <c r="W5094" s="37" t="s">
        <v>2</v>
      </c>
      <c r="X5094" t="e">
        <f>VLOOKUP(T5094,[3]رکوردها!$A:$B,2,0)</f>
        <v>#N/A</v>
      </c>
      <c r="Y5094" t="e">
        <f>VLOOKUP(T5094,[3]رکوردها!$A:$D,4,0)</f>
        <v>#N/A</v>
      </c>
      <c r="Z5094" t="e">
        <f>VLOOKUP(T5094,[3]رکوردها!$A:$C,3,0)</f>
        <v>#N/A</v>
      </c>
      <c r="AA5094" t="e">
        <f>VLOOKUP(T5094,[3]رکوردها!$A:$F,6,0)</f>
        <v>#N/A</v>
      </c>
      <c r="AB5094" t="e">
        <f>VLOOKUP(T5094,[3]رکوردها!$A:$E,5,0)</f>
        <v>#N/A</v>
      </c>
    </row>
    <row r="5095" spans="1:28" s="41" customFormat="1" hidden="1" x14ac:dyDescent="0.2">
      <c r="A5095" s="36">
        <v>147838</v>
      </c>
      <c r="B5095" s="36">
        <v>1450</v>
      </c>
      <c r="C5095" s="36">
        <v>1508</v>
      </c>
      <c r="D5095" s="39" t="s">
        <v>5175</v>
      </c>
      <c r="E5095" s="36"/>
      <c r="F5095" s="37" t="s">
        <v>113</v>
      </c>
      <c r="G5095" s="37" t="s">
        <v>2021</v>
      </c>
      <c r="H5095" s="38">
        <v>0</v>
      </c>
      <c r="I5095" s="38">
        <v>6341620000</v>
      </c>
      <c r="J5095" s="38">
        <f t="shared" si="80"/>
        <v>-6341620000</v>
      </c>
      <c r="K5095" s="38"/>
      <c r="L5095" s="49"/>
      <c r="M5095" s="37" t="s">
        <v>63</v>
      </c>
      <c r="N5095" s="37" t="s">
        <v>64</v>
      </c>
      <c r="O5095" s="37" t="s">
        <v>1757</v>
      </c>
      <c r="P5095" s="37" t="s">
        <v>1758</v>
      </c>
      <c r="Q5095" s="37" t="s">
        <v>1759</v>
      </c>
      <c r="R5095" s="37" t="s">
        <v>1760</v>
      </c>
      <c r="S5095" s="37" t="s">
        <v>1941</v>
      </c>
      <c r="T5095" s="37" t="s">
        <v>1940</v>
      </c>
      <c r="U5095" s="1" t="e">
        <f>VLOOKUP(T5095,[2]VAT!$A:$D,1,0)</f>
        <v>#N/A</v>
      </c>
      <c r="V5095" s="37" t="s">
        <v>2</v>
      </c>
      <c r="W5095" s="37" t="s">
        <v>2</v>
      </c>
      <c r="X5095" t="e">
        <f>VLOOKUP(T5095,[3]رکوردها!$A:$B,2,0)</f>
        <v>#N/A</v>
      </c>
      <c r="Y5095" t="e">
        <f>VLOOKUP(T5095,[3]رکوردها!$A:$D,4,0)</f>
        <v>#N/A</v>
      </c>
      <c r="Z5095" t="e">
        <f>VLOOKUP(T5095,[3]رکوردها!$A:$C,3,0)</f>
        <v>#N/A</v>
      </c>
      <c r="AA5095" t="e">
        <f>VLOOKUP(T5095,[3]رکوردها!$A:$F,6,0)</f>
        <v>#N/A</v>
      </c>
      <c r="AB5095" t="e">
        <f>VLOOKUP(T5095,[3]رکوردها!$A:$E,5,0)</f>
        <v>#N/A</v>
      </c>
    </row>
    <row r="5096" spans="1:28" s="41" customFormat="1" hidden="1" x14ac:dyDescent="0.2">
      <c r="A5096" s="36">
        <v>147122</v>
      </c>
      <c r="B5096" s="36">
        <v>1462</v>
      </c>
      <c r="C5096" s="36">
        <v>1453</v>
      </c>
      <c r="D5096" s="36" t="str">
        <f>VLOOKUP(C5096,Piv.Analysis!A:AA,27,0)</f>
        <v>دریافت و پرداخت</v>
      </c>
      <c r="E5096" s="36"/>
      <c r="F5096" s="37" t="s">
        <v>2279</v>
      </c>
      <c r="G5096" s="37" t="s">
        <v>2474</v>
      </c>
      <c r="H5096" s="38">
        <v>0</v>
      </c>
      <c r="I5096" s="38">
        <v>113287585</v>
      </c>
      <c r="J5096" s="38">
        <f t="shared" si="80"/>
        <v>-113287585</v>
      </c>
      <c r="K5096" s="38"/>
      <c r="L5096" s="49"/>
      <c r="M5096" s="37" t="s">
        <v>63</v>
      </c>
      <c r="N5096" s="37" t="s">
        <v>64</v>
      </c>
      <c r="O5096" s="37" t="s">
        <v>1757</v>
      </c>
      <c r="P5096" s="37" t="s">
        <v>1758</v>
      </c>
      <c r="Q5096" s="37" t="s">
        <v>1759</v>
      </c>
      <c r="R5096" s="37" t="s">
        <v>1760</v>
      </c>
      <c r="S5096" s="37" t="s">
        <v>1941</v>
      </c>
      <c r="T5096" s="37" t="s">
        <v>1940</v>
      </c>
      <c r="U5096" s="1" t="e">
        <f>VLOOKUP(T5096,[2]VAT!$A:$D,1,0)</f>
        <v>#N/A</v>
      </c>
      <c r="V5096" s="37" t="s">
        <v>2</v>
      </c>
      <c r="W5096" s="37" t="s">
        <v>2</v>
      </c>
      <c r="X5096" t="e">
        <f>VLOOKUP(T5096,[3]رکوردها!$A:$B,2,0)</f>
        <v>#N/A</v>
      </c>
      <c r="Y5096" t="e">
        <f>VLOOKUP(T5096,[3]رکوردها!$A:$D,4,0)</f>
        <v>#N/A</v>
      </c>
      <c r="Z5096" t="e">
        <f>VLOOKUP(T5096,[3]رکوردها!$A:$C,3,0)</f>
        <v>#N/A</v>
      </c>
      <c r="AA5096" t="e">
        <f>VLOOKUP(T5096,[3]رکوردها!$A:$F,6,0)</f>
        <v>#N/A</v>
      </c>
      <c r="AB5096" t="e">
        <f>VLOOKUP(T5096,[3]رکوردها!$A:$E,5,0)</f>
        <v>#N/A</v>
      </c>
    </row>
    <row r="5097" spans="1:28" s="41" customFormat="1" hidden="1" x14ac:dyDescent="0.2">
      <c r="A5097" s="36">
        <v>147123</v>
      </c>
      <c r="B5097" s="36">
        <v>1462</v>
      </c>
      <c r="C5097" s="36">
        <v>1453</v>
      </c>
      <c r="D5097" s="36" t="str">
        <f>VLOOKUP(C5097,Piv.Analysis!A:AA,27,0)</f>
        <v>دریافت و پرداخت</v>
      </c>
      <c r="E5097" s="36"/>
      <c r="F5097" s="37" t="s">
        <v>2279</v>
      </c>
      <c r="G5097" s="37" t="s">
        <v>2475</v>
      </c>
      <c r="H5097" s="38">
        <v>0</v>
      </c>
      <c r="I5097" s="38">
        <v>150000000</v>
      </c>
      <c r="J5097" s="38">
        <f t="shared" si="80"/>
        <v>-150000000</v>
      </c>
      <c r="K5097" s="38"/>
      <c r="L5097" s="49"/>
      <c r="M5097" s="37" t="s">
        <v>63</v>
      </c>
      <c r="N5097" s="37" t="s">
        <v>64</v>
      </c>
      <c r="O5097" s="37" t="s">
        <v>1757</v>
      </c>
      <c r="P5097" s="37" t="s">
        <v>1758</v>
      </c>
      <c r="Q5097" s="37" t="s">
        <v>1759</v>
      </c>
      <c r="R5097" s="37" t="s">
        <v>1760</v>
      </c>
      <c r="S5097" s="37" t="s">
        <v>1941</v>
      </c>
      <c r="T5097" s="37" t="s">
        <v>1940</v>
      </c>
      <c r="U5097" s="1" t="e">
        <f>VLOOKUP(T5097,[2]VAT!$A:$D,1,0)</f>
        <v>#N/A</v>
      </c>
      <c r="V5097" s="37" t="s">
        <v>2</v>
      </c>
      <c r="W5097" s="37" t="s">
        <v>2</v>
      </c>
      <c r="X5097" t="e">
        <f>VLOOKUP(T5097,[3]رکوردها!$A:$B,2,0)</f>
        <v>#N/A</v>
      </c>
      <c r="Y5097" t="e">
        <f>VLOOKUP(T5097,[3]رکوردها!$A:$D,4,0)</f>
        <v>#N/A</v>
      </c>
      <c r="Z5097" t="e">
        <f>VLOOKUP(T5097,[3]رکوردها!$A:$C,3,0)</f>
        <v>#N/A</v>
      </c>
      <c r="AA5097" t="e">
        <f>VLOOKUP(T5097,[3]رکوردها!$A:$F,6,0)</f>
        <v>#N/A</v>
      </c>
      <c r="AB5097" t="e">
        <f>VLOOKUP(T5097,[3]رکوردها!$A:$E,5,0)</f>
        <v>#N/A</v>
      </c>
    </row>
    <row r="5098" spans="1:28" s="41" customFormat="1" hidden="1" x14ac:dyDescent="0.2">
      <c r="A5098" s="36">
        <v>147841</v>
      </c>
      <c r="B5098" s="36">
        <v>1463</v>
      </c>
      <c r="C5098" s="36">
        <v>1509</v>
      </c>
      <c r="D5098" s="39" t="s">
        <v>5175</v>
      </c>
      <c r="E5098" s="36"/>
      <c r="F5098" s="37" t="s">
        <v>2279</v>
      </c>
      <c r="G5098" s="37" t="s">
        <v>2281</v>
      </c>
      <c r="H5098" s="38">
        <v>0</v>
      </c>
      <c r="I5098" s="38">
        <v>200000000</v>
      </c>
      <c r="J5098" s="38">
        <f t="shared" si="80"/>
        <v>-200000000</v>
      </c>
      <c r="K5098" s="38"/>
      <c r="L5098" s="49"/>
      <c r="M5098" s="37" t="s">
        <v>63</v>
      </c>
      <c r="N5098" s="37" t="s">
        <v>64</v>
      </c>
      <c r="O5098" s="37" t="s">
        <v>1757</v>
      </c>
      <c r="P5098" s="37" t="s">
        <v>1758</v>
      </c>
      <c r="Q5098" s="37" t="s">
        <v>1759</v>
      </c>
      <c r="R5098" s="37" t="s">
        <v>1760</v>
      </c>
      <c r="S5098" s="37" t="s">
        <v>1941</v>
      </c>
      <c r="T5098" s="37" t="s">
        <v>1940</v>
      </c>
      <c r="U5098" s="1" t="e">
        <f>VLOOKUP(T5098,[2]VAT!$A:$D,1,0)</f>
        <v>#N/A</v>
      </c>
      <c r="V5098" s="37" t="s">
        <v>2</v>
      </c>
      <c r="W5098" s="37" t="s">
        <v>2</v>
      </c>
      <c r="X5098" t="e">
        <f>VLOOKUP(T5098,[3]رکوردها!$A:$B,2,0)</f>
        <v>#N/A</v>
      </c>
      <c r="Y5098" t="e">
        <f>VLOOKUP(T5098,[3]رکوردها!$A:$D,4,0)</f>
        <v>#N/A</v>
      </c>
      <c r="Z5098" t="e">
        <f>VLOOKUP(T5098,[3]رکوردها!$A:$C,3,0)</f>
        <v>#N/A</v>
      </c>
      <c r="AA5098" t="e">
        <f>VLOOKUP(T5098,[3]رکوردها!$A:$F,6,0)</f>
        <v>#N/A</v>
      </c>
      <c r="AB5098" t="e">
        <f>VLOOKUP(T5098,[3]رکوردها!$A:$E,5,0)</f>
        <v>#N/A</v>
      </c>
    </row>
    <row r="5099" spans="1:28" s="41" customFormat="1" hidden="1" x14ac:dyDescent="0.2">
      <c r="A5099" s="36">
        <v>147842</v>
      </c>
      <c r="B5099" s="36">
        <v>1463</v>
      </c>
      <c r="C5099" s="36">
        <v>1509</v>
      </c>
      <c r="D5099" s="39" t="s">
        <v>5175</v>
      </c>
      <c r="E5099" s="36"/>
      <c r="F5099" s="37" t="s">
        <v>2279</v>
      </c>
      <c r="G5099" s="37" t="s">
        <v>2476</v>
      </c>
      <c r="H5099" s="38">
        <v>0</v>
      </c>
      <c r="I5099" s="38">
        <v>20000</v>
      </c>
      <c r="J5099" s="38">
        <f t="shared" si="80"/>
        <v>-20000</v>
      </c>
      <c r="K5099" s="38"/>
      <c r="L5099" s="49"/>
      <c r="M5099" s="37" t="s">
        <v>63</v>
      </c>
      <c r="N5099" s="37" t="s">
        <v>64</v>
      </c>
      <c r="O5099" s="37" t="s">
        <v>1757</v>
      </c>
      <c r="P5099" s="37" t="s">
        <v>1758</v>
      </c>
      <c r="Q5099" s="37" t="s">
        <v>1759</v>
      </c>
      <c r="R5099" s="37" t="s">
        <v>1760</v>
      </c>
      <c r="S5099" s="37" t="s">
        <v>1941</v>
      </c>
      <c r="T5099" s="37" t="s">
        <v>1940</v>
      </c>
      <c r="U5099" s="1" t="e">
        <f>VLOOKUP(T5099,[2]VAT!$A:$D,1,0)</f>
        <v>#N/A</v>
      </c>
      <c r="V5099" s="37" t="s">
        <v>2</v>
      </c>
      <c r="W5099" s="37" t="s">
        <v>2</v>
      </c>
      <c r="X5099" t="e">
        <f>VLOOKUP(T5099,[3]رکوردها!$A:$B,2,0)</f>
        <v>#N/A</v>
      </c>
      <c r="Y5099" t="e">
        <f>VLOOKUP(T5099,[3]رکوردها!$A:$D,4,0)</f>
        <v>#N/A</v>
      </c>
      <c r="Z5099" t="e">
        <f>VLOOKUP(T5099,[3]رکوردها!$A:$C,3,0)</f>
        <v>#N/A</v>
      </c>
      <c r="AA5099" t="e">
        <f>VLOOKUP(T5099,[3]رکوردها!$A:$F,6,0)</f>
        <v>#N/A</v>
      </c>
      <c r="AB5099" t="e">
        <f>VLOOKUP(T5099,[3]رکوردها!$A:$E,5,0)</f>
        <v>#N/A</v>
      </c>
    </row>
    <row r="5100" spans="1:28" s="41" customFormat="1" hidden="1" x14ac:dyDescent="0.2">
      <c r="A5100" s="36">
        <v>147844</v>
      </c>
      <c r="B5100" s="36">
        <v>1463</v>
      </c>
      <c r="C5100" s="36">
        <v>1509</v>
      </c>
      <c r="D5100" s="39" t="s">
        <v>5175</v>
      </c>
      <c r="E5100" s="36"/>
      <c r="F5100" s="37" t="s">
        <v>2279</v>
      </c>
      <c r="G5100" s="37" t="s">
        <v>2282</v>
      </c>
      <c r="H5100" s="38">
        <v>0</v>
      </c>
      <c r="I5100" s="38">
        <v>1501302179</v>
      </c>
      <c r="J5100" s="38">
        <f t="shared" si="80"/>
        <v>-1501302179</v>
      </c>
      <c r="K5100" s="38"/>
      <c r="L5100" s="49"/>
      <c r="M5100" s="37" t="s">
        <v>63</v>
      </c>
      <c r="N5100" s="37" t="s">
        <v>64</v>
      </c>
      <c r="O5100" s="37" t="s">
        <v>1757</v>
      </c>
      <c r="P5100" s="37" t="s">
        <v>1758</v>
      </c>
      <c r="Q5100" s="37" t="s">
        <v>1759</v>
      </c>
      <c r="R5100" s="37" t="s">
        <v>1760</v>
      </c>
      <c r="S5100" s="37" t="s">
        <v>1941</v>
      </c>
      <c r="T5100" s="37" t="s">
        <v>1940</v>
      </c>
      <c r="U5100" s="1" t="e">
        <f>VLOOKUP(T5100,[2]VAT!$A:$D,1,0)</f>
        <v>#N/A</v>
      </c>
      <c r="V5100" s="37" t="s">
        <v>2</v>
      </c>
      <c r="W5100" s="37" t="s">
        <v>2</v>
      </c>
      <c r="X5100" t="e">
        <f>VLOOKUP(T5100,[3]رکوردها!$A:$B,2,0)</f>
        <v>#N/A</v>
      </c>
      <c r="Y5100" t="e">
        <f>VLOOKUP(T5100,[3]رکوردها!$A:$D,4,0)</f>
        <v>#N/A</v>
      </c>
      <c r="Z5100" t="e">
        <f>VLOOKUP(T5100,[3]رکوردها!$A:$C,3,0)</f>
        <v>#N/A</v>
      </c>
      <c r="AA5100" t="e">
        <f>VLOOKUP(T5100,[3]رکوردها!$A:$F,6,0)</f>
        <v>#N/A</v>
      </c>
      <c r="AB5100" t="e">
        <f>VLOOKUP(T5100,[3]رکوردها!$A:$E,5,0)</f>
        <v>#N/A</v>
      </c>
    </row>
    <row r="5101" spans="1:28" s="41" customFormat="1" hidden="1" x14ac:dyDescent="0.2">
      <c r="A5101" s="36">
        <v>147845</v>
      </c>
      <c r="B5101" s="36">
        <v>1469</v>
      </c>
      <c r="C5101" s="36">
        <v>1510</v>
      </c>
      <c r="D5101" s="39" t="s">
        <v>5175</v>
      </c>
      <c r="E5101" s="36"/>
      <c r="F5101" s="37" t="s">
        <v>93</v>
      </c>
      <c r="G5101" s="37" t="s">
        <v>2477</v>
      </c>
      <c r="H5101" s="38">
        <v>78745000</v>
      </c>
      <c r="I5101" s="38">
        <v>0</v>
      </c>
      <c r="J5101" s="38">
        <f t="shared" si="80"/>
        <v>78745000</v>
      </c>
      <c r="K5101" s="38"/>
      <c r="L5101" s="49"/>
      <c r="M5101" s="37" t="s">
        <v>63</v>
      </c>
      <c r="N5101" s="37" t="s">
        <v>64</v>
      </c>
      <c r="O5101" s="37" t="s">
        <v>1757</v>
      </c>
      <c r="P5101" s="37" t="s">
        <v>1758</v>
      </c>
      <c r="Q5101" s="37" t="s">
        <v>1759</v>
      </c>
      <c r="R5101" s="37" t="s">
        <v>1760</v>
      </c>
      <c r="S5101" s="37" t="s">
        <v>1941</v>
      </c>
      <c r="T5101" s="37" t="s">
        <v>1940</v>
      </c>
      <c r="U5101" s="1" t="e">
        <f>VLOOKUP(T5101,[2]VAT!$A:$D,1,0)</f>
        <v>#N/A</v>
      </c>
      <c r="V5101" s="37" t="s">
        <v>2</v>
      </c>
      <c r="W5101" s="37" t="s">
        <v>2</v>
      </c>
      <c r="X5101" t="e">
        <f>VLOOKUP(T5101,[3]رکوردها!$A:$B,2,0)</f>
        <v>#N/A</v>
      </c>
      <c r="Y5101" t="e">
        <f>VLOOKUP(T5101,[3]رکوردها!$A:$D,4,0)</f>
        <v>#N/A</v>
      </c>
      <c r="Z5101" t="e">
        <f>VLOOKUP(T5101,[3]رکوردها!$A:$C,3,0)</f>
        <v>#N/A</v>
      </c>
      <c r="AA5101" t="e">
        <f>VLOOKUP(T5101,[3]رکوردها!$A:$F,6,0)</f>
        <v>#N/A</v>
      </c>
      <c r="AB5101" t="e">
        <f>VLOOKUP(T5101,[3]رکوردها!$A:$E,5,0)</f>
        <v>#N/A</v>
      </c>
    </row>
    <row r="5102" spans="1:28" s="41" customFormat="1" hidden="1" x14ac:dyDescent="0.2">
      <c r="A5102" s="36">
        <v>147848</v>
      </c>
      <c r="B5102" s="36">
        <v>1469</v>
      </c>
      <c r="C5102" s="36">
        <v>1510</v>
      </c>
      <c r="D5102" s="39" t="s">
        <v>5175</v>
      </c>
      <c r="E5102" s="36"/>
      <c r="F5102" s="37" t="s">
        <v>93</v>
      </c>
      <c r="G5102" s="37" t="s">
        <v>2478</v>
      </c>
      <c r="H5102" s="38">
        <v>0</v>
      </c>
      <c r="I5102" s="38">
        <v>250000</v>
      </c>
      <c r="J5102" s="38">
        <f t="shared" si="80"/>
        <v>-250000</v>
      </c>
      <c r="K5102" s="38"/>
      <c r="L5102" s="49"/>
      <c r="M5102" s="37" t="s">
        <v>63</v>
      </c>
      <c r="N5102" s="37" t="s">
        <v>64</v>
      </c>
      <c r="O5102" s="37" t="s">
        <v>1757</v>
      </c>
      <c r="P5102" s="37" t="s">
        <v>1758</v>
      </c>
      <c r="Q5102" s="37" t="s">
        <v>1759</v>
      </c>
      <c r="R5102" s="37" t="s">
        <v>1760</v>
      </c>
      <c r="S5102" s="37" t="s">
        <v>1941</v>
      </c>
      <c r="T5102" s="37" t="s">
        <v>1940</v>
      </c>
      <c r="U5102" s="1" t="e">
        <f>VLOOKUP(T5102,[2]VAT!$A:$D,1,0)</f>
        <v>#N/A</v>
      </c>
      <c r="V5102" s="37" t="s">
        <v>2</v>
      </c>
      <c r="W5102" s="37" t="s">
        <v>2</v>
      </c>
      <c r="X5102" t="e">
        <f>VLOOKUP(T5102,[3]رکوردها!$A:$B,2,0)</f>
        <v>#N/A</v>
      </c>
      <c r="Y5102" t="e">
        <f>VLOOKUP(T5102,[3]رکوردها!$A:$D,4,0)</f>
        <v>#N/A</v>
      </c>
      <c r="Z5102" t="e">
        <f>VLOOKUP(T5102,[3]رکوردها!$A:$C,3,0)</f>
        <v>#N/A</v>
      </c>
      <c r="AA5102" t="e">
        <f>VLOOKUP(T5102,[3]رکوردها!$A:$F,6,0)</f>
        <v>#N/A</v>
      </c>
      <c r="AB5102" t="e">
        <f>VLOOKUP(T5102,[3]رکوردها!$A:$E,5,0)</f>
        <v>#N/A</v>
      </c>
    </row>
    <row r="5103" spans="1:28" s="41" customFormat="1" hidden="1" x14ac:dyDescent="0.2">
      <c r="A5103" s="36">
        <v>147849</v>
      </c>
      <c r="B5103" s="36">
        <v>1469</v>
      </c>
      <c r="C5103" s="36">
        <v>1510</v>
      </c>
      <c r="D5103" s="39" t="s">
        <v>5175</v>
      </c>
      <c r="E5103" s="36"/>
      <c r="F5103" s="37" t="s">
        <v>93</v>
      </c>
      <c r="G5103" s="37" t="s">
        <v>2286</v>
      </c>
      <c r="H5103" s="38">
        <v>0</v>
      </c>
      <c r="I5103" s="38">
        <v>8400000000</v>
      </c>
      <c r="J5103" s="38">
        <f t="shared" si="80"/>
        <v>-8400000000</v>
      </c>
      <c r="K5103" s="38"/>
      <c r="L5103" s="49"/>
      <c r="M5103" s="37" t="s">
        <v>63</v>
      </c>
      <c r="N5103" s="37" t="s">
        <v>64</v>
      </c>
      <c r="O5103" s="37" t="s">
        <v>1757</v>
      </c>
      <c r="P5103" s="37" t="s">
        <v>1758</v>
      </c>
      <c r="Q5103" s="37" t="s">
        <v>1759</v>
      </c>
      <c r="R5103" s="37" t="s">
        <v>1760</v>
      </c>
      <c r="S5103" s="37" t="s">
        <v>1941</v>
      </c>
      <c r="T5103" s="37" t="s">
        <v>1940</v>
      </c>
      <c r="U5103" s="1" t="e">
        <f>VLOOKUP(T5103,[2]VAT!$A:$D,1,0)</f>
        <v>#N/A</v>
      </c>
      <c r="V5103" s="37" t="s">
        <v>2</v>
      </c>
      <c r="W5103" s="37" t="s">
        <v>2</v>
      </c>
      <c r="X5103" t="e">
        <f>VLOOKUP(T5103,[3]رکوردها!$A:$B,2,0)</f>
        <v>#N/A</v>
      </c>
      <c r="Y5103" t="e">
        <f>VLOOKUP(T5103,[3]رکوردها!$A:$D,4,0)</f>
        <v>#N/A</v>
      </c>
      <c r="Z5103" t="e">
        <f>VLOOKUP(T5103,[3]رکوردها!$A:$C,3,0)</f>
        <v>#N/A</v>
      </c>
      <c r="AA5103" t="e">
        <f>VLOOKUP(T5103,[3]رکوردها!$A:$F,6,0)</f>
        <v>#N/A</v>
      </c>
      <c r="AB5103" t="e">
        <f>VLOOKUP(T5103,[3]رکوردها!$A:$E,5,0)</f>
        <v>#N/A</v>
      </c>
    </row>
    <row r="5104" spans="1:28" s="41" customFormat="1" hidden="1" x14ac:dyDescent="0.2">
      <c r="A5104" s="36">
        <v>147853</v>
      </c>
      <c r="B5104" s="36">
        <v>1469</v>
      </c>
      <c r="C5104" s="36">
        <v>1510</v>
      </c>
      <c r="D5104" s="39" t="s">
        <v>5175</v>
      </c>
      <c r="E5104" s="36"/>
      <c r="F5104" s="37" t="s">
        <v>93</v>
      </c>
      <c r="G5104" s="37" t="s">
        <v>2479</v>
      </c>
      <c r="H5104" s="38">
        <v>0</v>
      </c>
      <c r="I5104" s="38">
        <v>11320</v>
      </c>
      <c r="J5104" s="38">
        <f t="shared" si="80"/>
        <v>-11320</v>
      </c>
      <c r="K5104" s="38"/>
      <c r="L5104" s="49"/>
      <c r="M5104" s="37" t="s">
        <v>63</v>
      </c>
      <c r="N5104" s="37" t="s">
        <v>64</v>
      </c>
      <c r="O5104" s="37" t="s">
        <v>1757</v>
      </c>
      <c r="P5104" s="37" t="s">
        <v>1758</v>
      </c>
      <c r="Q5104" s="37" t="s">
        <v>1759</v>
      </c>
      <c r="R5104" s="37" t="s">
        <v>1760</v>
      </c>
      <c r="S5104" s="37" t="s">
        <v>1941</v>
      </c>
      <c r="T5104" s="37" t="s">
        <v>1940</v>
      </c>
      <c r="U5104" s="1" t="e">
        <f>VLOOKUP(T5104,[2]VAT!$A:$D,1,0)</f>
        <v>#N/A</v>
      </c>
      <c r="V5104" s="37" t="s">
        <v>2</v>
      </c>
      <c r="W5104" s="37" t="s">
        <v>2</v>
      </c>
      <c r="X5104" t="e">
        <f>VLOOKUP(T5104,[3]رکوردها!$A:$B,2,0)</f>
        <v>#N/A</v>
      </c>
      <c r="Y5104" t="e">
        <f>VLOOKUP(T5104,[3]رکوردها!$A:$D,4,0)</f>
        <v>#N/A</v>
      </c>
      <c r="Z5104" t="e">
        <f>VLOOKUP(T5104,[3]رکوردها!$A:$C,3,0)</f>
        <v>#N/A</v>
      </c>
      <c r="AA5104" t="e">
        <f>VLOOKUP(T5104,[3]رکوردها!$A:$F,6,0)</f>
        <v>#N/A</v>
      </c>
      <c r="AB5104" t="e">
        <f>VLOOKUP(T5104,[3]رکوردها!$A:$E,5,0)</f>
        <v>#N/A</v>
      </c>
    </row>
    <row r="5105" spans="1:28" s="41" customFormat="1" hidden="1" x14ac:dyDescent="0.2">
      <c r="A5105" s="36">
        <v>147854</v>
      </c>
      <c r="B5105" s="36">
        <v>1469</v>
      </c>
      <c r="C5105" s="36">
        <v>1510</v>
      </c>
      <c r="D5105" s="39" t="s">
        <v>5175</v>
      </c>
      <c r="E5105" s="36"/>
      <c r="F5105" s="37" t="s">
        <v>93</v>
      </c>
      <c r="G5105" s="37" t="s">
        <v>2287</v>
      </c>
      <c r="H5105" s="38">
        <v>0</v>
      </c>
      <c r="I5105" s="38">
        <v>287324950</v>
      </c>
      <c r="J5105" s="38">
        <f t="shared" si="80"/>
        <v>-287324950</v>
      </c>
      <c r="K5105" s="38"/>
      <c r="L5105" s="49"/>
      <c r="M5105" s="37" t="s">
        <v>63</v>
      </c>
      <c r="N5105" s="37" t="s">
        <v>64</v>
      </c>
      <c r="O5105" s="37" t="s">
        <v>1757</v>
      </c>
      <c r="P5105" s="37" t="s">
        <v>1758</v>
      </c>
      <c r="Q5105" s="37" t="s">
        <v>1759</v>
      </c>
      <c r="R5105" s="37" t="s">
        <v>1760</v>
      </c>
      <c r="S5105" s="37" t="s">
        <v>1941</v>
      </c>
      <c r="T5105" s="37" t="s">
        <v>1940</v>
      </c>
      <c r="U5105" s="1" t="e">
        <f>VLOOKUP(T5105,[2]VAT!$A:$D,1,0)</f>
        <v>#N/A</v>
      </c>
      <c r="V5105" s="37" t="s">
        <v>2</v>
      </c>
      <c r="W5105" s="37" t="s">
        <v>2</v>
      </c>
      <c r="X5105" t="e">
        <f>VLOOKUP(T5105,[3]رکوردها!$A:$B,2,0)</f>
        <v>#N/A</v>
      </c>
      <c r="Y5105" t="e">
        <f>VLOOKUP(T5105,[3]رکوردها!$A:$D,4,0)</f>
        <v>#N/A</v>
      </c>
      <c r="Z5105" t="e">
        <f>VLOOKUP(T5105,[3]رکوردها!$A:$C,3,0)</f>
        <v>#N/A</v>
      </c>
      <c r="AA5105" t="e">
        <f>VLOOKUP(T5105,[3]رکوردها!$A:$F,6,0)</f>
        <v>#N/A</v>
      </c>
      <c r="AB5105" t="e">
        <f>VLOOKUP(T5105,[3]رکوردها!$A:$E,5,0)</f>
        <v>#N/A</v>
      </c>
    </row>
    <row r="5106" spans="1:28" s="41" customFormat="1" hidden="1" x14ac:dyDescent="0.2">
      <c r="A5106" s="36">
        <v>147857</v>
      </c>
      <c r="B5106" s="36">
        <v>1469</v>
      </c>
      <c r="C5106" s="36">
        <v>1510</v>
      </c>
      <c r="D5106" s="39" t="s">
        <v>5175</v>
      </c>
      <c r="E5106" s="36"/>
      <c r="F5106" s="37" t="s">
        <v>93</v>
      </c>
      <c r="G5106" s="37" t="s">
        <v>2480</v>
      </c>
      <c r="H5106" s="38">
        <v>0</v>
      </c>
      <c r="I5106" s="38">
        <v>15000</v>
      </c>
      <c r="J5106" s="38">
        <f t="shared" si="80"/>
        <v>-15000</v>
      </c>
      <c r="K5106" s="38"/>
      <c r="L5106" s="49"/>
      <c r="M5106" s="37" t="s">
        <v>63</v>
      </c>
      <c r="N5106" s="37" t="s">
        <v>64</v>
      </c>
      <c r="O5106" s="37" t="s">
        <v>1757</v>
      </c>
      <c r="P5106" s="37" t="s">
        <v>1758</v>
      </c>
      <c r="Q5106" s="37" t="s">
        <v>1759</v>
      </c>
      <c r="R5106" s="37" t="s">
        <v>1760</v>
      </c>
      <c r="S5106" s="37" t="s">
        <v>1941</v>
      </c>
      <c r="T5106" s="37" t="s">
        <v>1940</v>
      </c>
      <c r="U5106" s="1" t="e">
        <f>VLOOKUP(T5106,[2]VAT!$A:$D,1,0)</f>
        <v>#N/A</v>
      </c>
      <c r="V5106" s="37" t="s">
        <v>2</v>
      </c>
      <c r="W5106" s="37" t="s">
        <v>2</v>
      </c>
      <c r="X5106" t="e">
        <f>VLOOKUP(T5106,[3]رکوردها!$A:$B,2,0)</f>
        <v>#N/A</v>
      </c>
      <c r="Y5106" t="e">
        <f>VLOOKUP(T5106,[3]رکوردها!$A:$D,4,0)</f>
        <v>#N/A</v>
      </c>
      <c r="Z5106" t="e">
        <f>VLOOKUP(T5106,[3]رکوردها!$A:$C,3,0)</f>
        <v>#N/A</v>
      </c>
      <c r="AA5106" t="e">
        <f>VLOOKUP(T5106,[3]رکوردها!$A:$F,6,0)</f>
        <v>#N/A</v>
      </c>
      <c r="AB5106" t="e">
        <f>VLOOKUP(T5106,[3]رکوردها!$A:$E,5,0)</f>
        <v>#N/A</v>
      </c>
    </row>
    <row r="5107" spans="1:28" s="41" customFormat="1" hidden="1" x14ac:dyDescent="0.2">
      <c r="A5107" s="36">
        <v>147858</v>
      </c>
      <c r="B5107" s="36">
        <v>1469</v>
      </c>
      <c r="C5107" s="36">
        <v>1510</v>
      </c>
      <c r="D5107" s="39" t="s">
        <v>5175</v>
      </c>
      <c r="E5107" s="36"/>
      <c r="F5107" s="37" t="s">
        <v>93</v>
      </c>
      <c r="G5107" s="37" t="s">
        <v>2288</v>
      </c>
      <c r="H5107" s="38">
        <v>0</v>
      </c>
      <c r="I5107" s="38">
        <v>157833962</v>
      </c>
      <c r="J5107" s="38">
        <f t="shared" si="80"/>
        <v>-157833962</v>
      </c>
      <c r="K5107" s="38"/>
      <c r="L5107" s="49"/>
      <c r="M5107" s="37" t="s">
        <v>63</v>
      </c>
      <c r="N5107" s="37" t="s">
        <v>64</v>
      </c>
      <c r="O5107" s="37" t="s">
        <v>1757</v>
      </c>
      <c r="P5107" s="37" t="s">
        <v>1758</v>
      </c>
      <c r="Q5107" s="37" t="s">
        <v>1759</v>
      </c>
      <c r="R5107" s="37" t="s">
        <v>1760</v>
      </c>
      <c r="S5107" s="37" t="s">
        <v>1941</v>
      </c>
      <c r="T5107" s="37" t="s">
        <v>1940</v>
      </c>
      <c r="U5107" s="1" t="e">
        <f>VLOOKUP(T5107,[2]VAT!$A:$D,1,0)</f>
        <v>#N/A</v>
      </c>
      <c r="V5107" s="37" t="s">
        <v>2</v>
      </c>
      <c r="W5107" s="37" t="s">
        <v>2</v>
      </c>
      <c r="X5107" t="e">
        <f>VLOOKUP(T5107,[3]رکوردها!$A:$B,2,0)</f>
        <v>#N/A</v>
      </c>
      <c r="Y5107" t="e">
        <f>VLOOKUP(T5107,[3]رکوردها!$A:$D,4,0)</f>
        <v>#N/A</v>
      </c>
      <c r="Z5107" t="e">
        <f>VLOOKUP(T5107,[3]رکوردها!$A:$C,3,0)</f>
        <v>#N/A</v>
      </c>
      <c r="AA5107" t="e">
        <f>VLOOKUP(T5107,[3]رکوردها!$A:$F,6,0)</f>
        <v>#N/A</v>
      </c>
      <c r="AB5107" t="e">
        <f>VLOOKUP(T5107,[3]رکوردها!$A:$E,5,0)</f>
        <v>#N/A</v>
      </c>
    </row>
    <row r="5108" spans="1:28" s="41" customFormat="1" hidden="1" x14ac:dyDescent="0.2">
      <c r="A5108" s="36">
        <v>147860</v>
      </c>
      <c r="B5108" s="36">
        <v>1469</v>
      </c>
      <c r="C5108" s="36">
        <v>1510</v>
      </c>
      <c r="D5108" s="39" t="s">
        <v>5175</v>
      </c>
      <c r="E5108" s="36"/>
      <c r="F5108" s="37" t="s">
        <v>93</v>
      </c>
      <c r="G5108" s="37" t="s">
        <v>2481</v>
      </c>
      <c r="H5108" s="38">
        <v>0</v>
      </c>
      <c r="I5108" s="38">
        <v>25000</v>
      </c>
      <c r="J5108" s="38">
        <f t="shared" si="80"/>
        <v>-25000</v>
      </c>
      <c r="K5108" s="38"/>
      <c r="L5108" s="49"/>
      <c r="M5108" s="37" t="s">
        <v>63</v>
      </c>
      <c r="N5108" s="37" t="s">
        <v>64</v>
      </c>
      <c r="O5108" s="37" t="s">
        <v>1757</v>
      </c>
      <c r="P5108" s="37" t="s">
        <v>1758</v>
      </c>
      <c r="Q5108" s="37" t="s">
        <v>1759</v>
      </c>
      <c r="R5108" s="37" t="s">
        <v>1760</v>
      </c>
      <c r="S5108" s="37" t="s">
        <v>1941</v>
      </c>
      <c r="T5108" s="37" t="s">
        <v>1940</v>
      </c>
      <c r="U5108" s="1" t="e">
        <f>VLOOKUP(T5108,[2]VAT!$A:$D,1,0)</f>
        <v>#N/A</v>
      </c>
      <c r="V5108" s="37" t="s">
        <v>2</v>
      </c>
      <c r="W5108" s="37" t="s">
        <v>2</v>
      </c>
      <c r="X5108" t="e">
        <f>VLOOKUP(T5108,[3]رکوردها!$A:$B,2,0)</f>
        <v>#N/A</v>
      </c>
      <c r="Y5108" t="e">
        <f>VLOOKUP(T5108,[3]رکوردها!$A:$D,4,0)</f>
        <v>#N/A</v>
      </c>
      <c r="Z5108" t="e">
        <f>VLOOKUP(T5108,[3]رکوردها!$A:$C,3,0)</f>
        <v>#N/A</v>
      </c>
      <c r="AA5108" t="e">
        <f>VLOOKUP(T5108,[3]رکوردها!$A:$F,6,0)</f>
        <v>#N/A</v>
      </c>
      <c r="AB5108" t="e">
        <f>VLOOKUP(T5108,[3]رکوردها!$A:$E,5,0)</f>
        <v>#N/A</v>
      </c>
    </row>
    <row r="5109" spans="1:28" s="41" customFormat="1" hidden="1" x14ac:dyDescent="0.2">
      <c r="A5109" s="36">
        <v>147862</v>
      </c>
      <c r="B5109" s="36">
        <v>1469</v>
      </c>
      <c r="C5109" s="36">
        <v>1510</v>
      </c>
      <c r="D5109" s="39" t="s">
        <v>5175</v>
      </c>
      <c r="E5109" s="36"/>
      <c r="F5109" s="37" t="s">
        <v>93</v>
      </c>
      <c r="G5109" s="37" t="s">
        <v>2482</v>
      </c>
      <c r="H5109" s="38">
        <v>0</v>
      </c>
      <c r="I5109" s="38">
        <v>15780</v>
      </c>
      <c r="J5109" s="38">
        <f t="shared" si="80"/>
        <v>-15780</v>
      </c>
      <c r="K5109" s="38"/>
      <c r="L5109" s="49"/>
      <c r="M5109" s="37" t="s">
        <v>63</v>
      </c>
      <c r="N5109" s="37" t="s">
        <v>64</v>
      </c>
      <c r="O5109" s="37" t="s">
        <v>1757</v>
      </c>
      <c r="P5109" s="37" t="s">
        <v>1758</v>
      </c>
      <c r="Q5109" s="37" t="s">
        <v>1759</v>
      </c>
      <c r="R5109" s="37" t="s">
        <v>1760</v>
      </c>
      <c r="S5109" s="37" t="s">
        <v>1941</v>
      </c>
      <c r="T5109" s="37" t="s">
        <v>1940</v>
      </c>
      <c r="U5109" s="1" t="e">
        <f>VLOOKUP(T5109,[2]VAT!$A:$D,1,0)</f>
        <v>#N/A</v>
      </c>
      <c r="V5109" s="37" t="s">
        <v>2</v>
      </c>
      <c r="W5109" s="37" t="s">
        <v>2</v>
      </c>
      <c r="X5109" t="e">
        <f>VLOOKUP(T5109,[3]رکوردها!$A:$B,2,0)</f>
        <v>#N/A</v>
      </c>
      <c r="Y5109" t="e">
        <f>VLOOKUP(T5109,[3]رکوردها!$A:$D,4,0)</f>
        <v>#N/A</v>
      </c>
      <c r="Z5109" t="e">
        <f>VLOOKUP(T5109,[3]رکوردها!$A:$C,3,0)</f>
        <v>#N/A</v>
      </c>
      <c r="AA5109" t="e">
        <f>VLOOKUP(T5109,[3]رکوردها!$A:$F,6,0)</f>
        <v>#N/A</v>
      </c>
      <c r="AB5109" t="e">
        <f>VLOOKUP(T5109,[3]رکوردها!$A:$E,5,0)</f>
        <v>#N/A</v>
      </c>
    </row>
    <row r="5110" spans="1:28" s="41" customFormat="1" hidden="1" x14ac:dyDescent="0.2">
      <c r="A5110" s="36">
        <v>147642</v>
      </c>
      <c r="B5110" s="36">
        <v>1472</v>
      </c>
      <c r="C5110" s="36">
        <v>1485</v>
      </c>
      <c r="D5110" s="36" t="str">
        <f>VLOOKUP(C5110,Piv.Analysis!A:AA,27,0)</f>
        <v>دریافت و پرداخت</v>
      </c>
      <c r="E5110" s="36"/>
      <c r="F5110" s="37" t="s">
        <v>1099</v>
      </c>
      <c r="G5110" s="37" t="s">
        <v>2483</v>
      </c>
      <c r="H5110" s="38">
        <v>0</v>
      </c>
      <c r="I5110" s="38">
        <v>1951206000</v>
      </c>
      <c r="J5110" s="38">
        <f t="shared" si="80"/>
        <v>-1951206000</v>
      </c>
      <c r="K5110" s="38"/>
      <c r="L5110" s="49"/>
      <c r="M5110" s="37" t="s">
        <v>63</v>
      </c>
      <c r="N5110" s="37" t="s">
        <v>64</v>
      </c>
      <c r="O5110" s="37" t="s">
        <v>1757</v>
      </c>
      <c r="P5110" s="37" t="s">
        <v>1758</v>
      </c>
      <c r="Q5110" s="37" t="s">
        <v>1759</v>
      </c>
      <c r="R5110" s="37" t="s">
        <v>1760</v>
      </c>
      <c r="S5110" s="37" t="s">
        <v>1941</v>
      </c>
      <c r="T5110" s="37" t="s">
        <v>1940</v>
      </c>
      <c r="U5110" s="1" t="e">
        <f>VLOOKUP(T5110,[2]VAT!$A:$D,1,0)</f>
        <v>#N/A</v>
      </c>
      <c r="V5110" s="37" t="s">
        <v>2</v>
      </c>
      <c r="W5110" s="37" t="s">
        <v>2</v>
      </c>
      <c r="X5110" t="e">
        <f>VLOOKUP(T5110,[3]رکوردها!$A:$B,2,0)</f>
        <v>#N/A</v>
      </c>
      <c r="Y5110" t="e">
        <f>VLOOKUP(T5110,[3]رکوردها!$A:$D,4,0)</f>
        <v>#N/A</v>
      </c>
      <c r="Z5110" t="e">
        <f>VLOOKUP(T5110,[3]رکوردها!$A:$C,3,0)</f>
        <v>#N/A</v>
      </c>
      <c r="AA5110" t="e">
        <f>VLOOKUP(T5110,[3]رکوردها!$A:$F,6,0)</f>
        <v>#N/A</v>
      </c>
      <c r="AB5110" t="e">
        <f>VLOOKUP(T5110,[3]رکوردها!$A:$E,5,0)</f>
        <v>#N/A</v>
      </c>
    </row>
    <row r="5111" spans="1:28" s="41" customFormat="1" hidden="1" x14ac:dyDescent="0.2">
      <c r="A5111" s="36">
        <v>147864</v>
      </c>
      <c r="B5111" s="36">
        <v>1473</v>
      </c>
      <c r="C5111" s="36">
        <v>1511</v>
      </c>
      <c r="D5111" s="36" t="str">
        <f>VLOOKUP(C5111,Piv.Analysis!A:AA,27,0)</f>
        <v>دریافت و پرداخت</v>
      </c>
      <c r="E5111" s="36"/>
      <c r="F5111" s="37" t="s">
        <v>1099</v>
      </c>
      <c r="G5111" s="37" t="s">
        <v>2295</v>
      </c>
      <c r="H5111" s="38">
        <v>0</v>
      </c>
      <c r="I5111" s="38">
        <v>20171676250</v>
      </c>
      <c r="J5111" s="38">
        <f t="shared" si="80"/>
        <v>-20171676250</v>
      </c>
      <c r="K5111" s="38"/>
      <c r="L5111" s="49"/>
      <c r="M5111" s="37" t="s">
        <v>63</v>
      </c>
      <c r="N5111" s="37" t="s">
        <v>64</v>
      </c>
      <c r="O5111" s="37" t="s">
        <v>1757</v>
      </c>
      <c r="P5111" s="37" t="s">
        <v>1758</v>
      </c>
      <c r="Q5111" s="37" t="s">
        <v>1759</v>
      </c>
      <c r="R5111" s="37" t="s">
        <v>1760</v>
      </c>
      <c r="S5111" s="37" t="s">
        <v>1941</v>
      </c>
      <c r="T5111" s="37" t="s">
        <v>1940</v>
      </c>
      <c r="U5111" s="1" t="e">
        <f>VLOOKUP(T5111,[2]VAT!$A:$D,1,0)</f>
        <v>#N/A</v>
      </c>
      <c r="V5111" s="37" t="s">
        <v>2</v>
      </c>
      <c r="W5111" s="37" t="s">
        <v>2</v>
      </c>
      <c r="X5111" t="e">
        <f>VLOOKUP(T5111,[3]رکوردها!$A:$B,2,0)</f>
        <v>#N/A</v>
      </c>
      <c r="Y5111" t="e">
        <f>VLOOKUP(T5111,[3]رکوردها!$A:$D,4,0)</f>
        <v>#N/A</v>
      </c>
      <c r="Z5111" t="e">
        <f>VLOOKUP(T5111,[3]رکوردها!$A:$C,3,0)</f>
        <v>#N/A</v>
      </c>
      <c r="AA5111" t="e">
        <f>VLOOKUP(T5111,[3]رکوردها!$A:$F,6,0)</f>
        <v>#N/A</v>
      </c>
      <c r="AB5111" t="e">
        <f>VLOOKUP(T5111,[3]رکوردها!$A:$E,5,0)</f>
        <v>#N/A</v>
      </c>
    </row>
    <row r="5112" spans="1:28" s="41" customFormat="1" hidden="1" x14ac:dyDescent="0.2">
      <c r="A5112" s="36">
        <v>147879</v>
      </c>
      <c r="B5112" s="36">
        <v>1479</v>
      </c>
      <c r="C5112" s="36">
        <v>1513</v>
      </c>
      <c r="D5112" s="39" t="s">
        <v>5175</v>
      </c>
      <c r="E5112" s="36"/>
      <c r="F5112" s="37" t="s">
        <v>108</v>
      </c>
      <c r="G5112" s="37" t="s">
        <v>2484</v>
      </c>
      <c r="H5112" s="38">
        <v>0</v>
      </c>
      <c r="I5112" s="38">
        <v>168000</v>
      </c>
      <c r="J5112" s="38">
        <f t="shared" si="80"/>
        <v>-168000</v>
      </c>
      <c r="K5112" s="38"/>
      <c r="L5112" s="49"/>
      <c r="M5112" s="37" t="s">
        <v>63</v>
      </c>
      <c r="N5112" s="37" t="s">
        <v>64</v>
      </c>
      <c r="O5112" s="37" t="s">
        <v>1757</v>
      </c>
      <c r="P5112" s="37" t="s">
        <v>1758</v>
      </c>
      <c r="Q5112" s="37" t="s">
        <v>1759</v>
      </c>
      <c r="R5112" s="37" t="s">
        <v>1760</v>
      </c>
      <c r="S5112" s="37" t="s">
        <v>1941</v>
      </c>
      <c r="T5112" s="37" t="s">
        <v>1940</v>
      </c>
      <c r="U5112" s="1" t="e">
        <f>VLOOKUP(T5112,[2]VAT!$A:$D,1,0)</f>
        <v>#N/A</v>
      </c>
      <c r="V5112" s="37" t="s">
        <v>2</v>
      </c>
      <c r="W5112" s="37" t="s">
        <v>2</v>
      </c>
      <c r="X5112" t="e">
        <f>VLOOKUP(T5112,[3]رکوردها!$A:$B,2,0)</f>
        <v>#N/A</v>
      </c>
      <c r="Y5112" t="e">
        <f>VLOOKUP(T5112,[3]رکوردها!$A:$D,4,0)</f>
        <v>#N/A</v>
      </c>
      <c r="Z5112" t="e">
        <f>VLOOKUP(T5112,[3]رکوردها!$A:$C,3,0)</f>
        <v>#N/A</v>
      </c>
      <c r="AA5112" t="e">
        <f>VLOOKUP(T5112,[3]رکوردها!$A:$F,6,0)</f>
        <v>#N/A</v>
      </c>
      <c r="AB5112" t="e">
        <f>VLOOKUP(T5112,[3]رکوردها!$A:$E,5,0)</f>
        <v>#N/A</v>
      </c>
    </row>
    <row r="5113" spans="1:28" s="41" customFormat="1" hidden="1" x14ac:dyDescent="0.2">
      <c r="A5113" s="36">
        <v>147880</v>
      </c>
      <c r="B5113" s="36">
        <v>1479</v>
      </c>
      <c r="C5113" s="36">
        <v>1513</v>
      </c>
      <c r="D5113" s="39" t="s">
        <v>5175</v>
      </c>
      <c r="E5113" s="36"/>
      <c r="F5113" s="37" t="s">
        <v>108</v>
      </c>
      <c r="G5113" s="37" t="s">
        <v>2296</v>
      </c>
      <c r="H5113" s="38">
        <v>0</v>
      </c>
      <c r="I5113" s="38">
        <v>71000000000</v>
      </c>
      <c r="J5113" s="38">
        <f t="shared" si="80"/>
        <v>-71000000000</v>
      </c>
      <c r="K5113" s="38"/>
      <c r="L5113" s="49"/>
      <c r="M5113" s="37" t="s">
        <v>63</v>
      </c>
      <c r="N5113" s="37" t="s">
        <v>64</v>
      </c>
      <c r="O5113" s="37" t="s">
        <v>1757</v>
      </c>
      <c r="P5113" s="37" t="s">
        <v>1758</v>
      </c>
      <c r="Q5113" s="37" t="s">
        <v>1759</v>
      </c>
      <c r="R5113" s="37" t="s">
        <v>1760</v>
      </c>
      <c r="S5113" s="37" t="s">
        <v>1941</v>
      </c>
      <c r="T5113" s="37" t="s">
        <v>1940</v>
      </c>
      <c r="U5113" s="1" t="e">
        <f>VLOOKUP(T5113,[2]VAT!$A:$D,1,0)</f>
        <v>#N/A</v>
      </c>
      <c r="V5113" s="37" t="s">
        <v>2</v>
      </c>
      <c r="W5113" s="37" t="s">
        <v>2</v>
      </c>
      <c r="X5113" t="e">
        <f>VLOOKUP(T5113,[3]رکوردها!$A:$B,2,0)</f>
        <v>#N/A</v>
      </c>
      <c r="Y5113" t="e">
        <f>VLOOKUP(T5113,[3]رکوردها!$A:$D,4,0)</f>
        <v>#N/A</v>
      </c>
      <c r="Z5113" t="e">
        <f>VLOOKUP(T5113,[3]رکوردها!$A:$C,3,0)</f>
        <v>#N/A</v>
      </c>
      <c r="AA5113" t="e">
        <f>VLOOKUP(T5113,[3]رکوردها!$A:$F,6,0)</f>
        <v>#N/A</v>
      </c>
      <c r="AB5113" t="e">
        <f>VLOOKUP(T5113,[3]رکوردها!$A:$E,5,0)</f>
        <v>#N/A</v>
      </c>
    </row>
    <row r="5114" spans="1:28" s="41" customFormat="1" hidden="1" x14ac:dyDescent="0.2">
      <c r="A5114" s="36">
        <v>147883</v>
      </c>
      <c r="B5114" s="36">
        <v>1479</v>
      </c>
      <c r="C5114" s="36">
        <v>1513</v>
      </c>
      <c r="D5114" s="39" t="s">
        <v>5175</v>
      </c>
      <c r="E5114" s="36"/>
      <c r="F5114" s="37" t="s">
        <v>108</v>
      </c>
      <c r="G5114" s="37" t="s">
        <v>2485</v>
      </c>
      <c r="H5114" s="38">
        <v>0</v>
      </c>
      <c r="I5114" s="38">
        <v>250000</v>
      </c>
      <c r="J5114" s="38">
        <f t="shared" si="80"/>
        <v>-250000</v>
      </c>
      <c r="K5114" s="38"/>
      <c r="L5114" s="49"/>
      <c r="M5114" s="37" t="s">
        <v>63</v>
      </c>
      <c r="N5114" s="37" t="s">
        <v>64</v>
      </c>
      <c r="O5114" s="37" t="s">
        <v>1757</v>
      </c>
      <c r="P5114" s="37" t="s">
        <v>1758</v>
      </c>
      <c r="Q5114" s="37" t="s">
        <v>1759</v>
      </c>
      <c r="R5114" s="37" t="s">
        <v>1760</v>
      </c>
      <c r="S5114" s="37" t="s">
        <v>1941</v>
      </c>
      <c r="T5114" s="37" t="s">
        <v>1940</v>
      </c>
      <c r="U5114" s="1" t="e">
        <f>VLOOKUP(T5114,[2]VAT!$A:$D,1,0)</f>
        <v>#N/A</v>
      </c>
      <c r="V5114" s="37" t="s">
        <v>2</v>
      </c>
      <c r="W5114" s="37" t="s">
        <v>2</v>
      </c>
      <c r="X5114" t="e">
        <f>VLOOKUP(T5114,[3]رکوردها!$A:$B,2,0)</f>
        <v>#N/A</v>
      </c>
      <c r="Y5114" t="e">
        <f>VLOOKUP(T5114,[3]رکوردها!$A:$D,4,0)</f>
        <v>#N/A</v>
      </c>
      <c r="Z5114" t="e">
        <f>VLOOKUP(T5114,[3]رکوردها!$A:$C,3,0)</f>
        <v>#N/A</v>
      </c>
      <c r="AA5114" t="e">
        <f>VLOOKUP(T5114,[3]رکوردها!$A:$F,6,0)</f>
        <v>#N/A</v>
      </c>
      <c r="AB5114" t="e">
        <f>VLOOKUP(T5114,[3]رکوردها!$A:$E,5,0)</f>
        <v>#N/A</v>
      </c>
    </row>
    <row r="5115" spans="1:28" s="41" customFormat="1" hidden="1" x14ac:dyDescent="0.2">
      <c r="A5115" s="36">
        <v>147884</v>
      </c>
      <c r="B5115" s="36">
        <v>1479</v>
      </c>
      <c r="C5115" s="36">
        <v>1513</v>
      </c>
      <c r="D5115" s="39" t="s">
        <v>5175</v>
      </c>
      <c r="E5115" s="36"/>
      <c r="F5115" s="37" t="s">
        <v>108</v>
      </c>
      <c r="G5115" s="37" t="s">
        <v>2297</v>
      </c>
      <c r="H5115" s="38">
        <v>0</v>
      </c>
      <c r="I5115" s="38">
        <v>12901250000</v>
      </c>
      <c r="J5115" s="38">
        <f t="shared" si="80"/>
        <v>-12901250000</v>
      </c>
      <c r="K5115" s="38"/>
      <c r="L5115" s="49"/>
      <c r="M5115" s="37" t="s">
        <v>63</v>
      </c>
      <c r="N5115" s="37" t="s">
        <v>64</v>
      </c>
      <c r="O5115" s="37" t="s">
        <v>1757</v>
      </c>
      <c r="P5115" s="37" t="s">
        <v>1758</v>
      </c>
      <c r="Q5115" s="37" t="s">
        <v>1759</v>
      </c>
      <c r="R5115" s="37" t="s">
        <v>1760</v>
      </c>
      <c r="S5115" s="37" t="s">
        <v>1941</v>
      </c>
      <c r="T5115" s="37" t="s">
        <v>1940</v>
      </c>
      <c r="U5115" s="1" t="e">
        <f>VLOOKUP(T5115,[2]VAT!$A:$D,1,0)</f>
        <v>#N/A</v>
      </c>
      <c r="V5115" s="37" t="s">
        <v>2</v>
      </c>
      <c r="W5115" s="37" t="s">
        <v>2</v>
      </c>
      <c r="X5115" t="e">
        <f>VLOOKUP(T5115,[3]رکوردها!$A:$B,2,0)</f>
        <v>#N/A</v>
      </c>
      <c r="Y5115" t="e">
        <f>VLOOKUP(T5115,[3]رکوردها!$A:$D,4,0)</f>
        <v>#N/A</v>
      </c>
      <c r="Z5115" t="e">
        <f>VLOOKUP(T5115,[3]رکوردها!$A:$C,3,0)</f>
        <v>#N/A</v>
      </c>
      <c r="AA5115" t="e">
        <f>VLOOKUP(T5115,[3]رکوردها!$A:$F,6,0)</f>
        <v>#N/A</v>
      </c>
      <c r="AB5115" t="e">
        <f>VLOOKUP(T5115,[3]رکوردها!$A:$E,5,0)</f>
        <v>#N/A</v>
      </c>
    </row>
    <row r="5116" spans="1:28" s="41" customFormat="1" hidden="1" x14ac:dyDescent="0.2">
      <c r="A5116" s="36">
        <v>147887</v>
      </c>
      <c r="B5116" s="36">
        <v>1479</v>
      </c>
      <c r="C5116" s="36">
        <v>1513</v>
      </c>
      <c r="D5116" s="39" t="s">
        <v>5175</v>
      </c>
      <c r="E5116" s="36"/>
      <c r="F5116" s="37" t="s">
        <v>108</v>
      </c>
      <c r="G5116" s="37" t="s">
        <v>2486</v>
      </c>
      <c r="H5116" s="38">
        <v>0</v>
      </c>
      <c r="I5116" s="38">
        <v>250000</v>
      </c>
      <c r="J5116" s="38">
        <f t="shared" si="80"/>
        <v>-250000</v>
      </c>
      <c r="K5116" s="38"/>
      <c r="L5116" s="49"/>
      <c r="M5116" s="37" t="s">
        <v>63</v>
      </c>
      <c r="N5116" s="37" t="s">
        <v>64</v>
      </c>
      <c r="O5116" s="37" t="s">
        <v>1757</v>
      </c>
      <c r="P5116" s="37" t="s">
        <v>1758</v>
      </c>
      <c r="Q5116" s="37" t="s">
        <v>1759</v>
      </c>
      <c r="R5116" s="37" t="s">
        <v>1760</v>
      </c>
      <c r="S5116" s="37" t="s">
        <v>1941</v>
      </c>
      <c r="T5116" s="37" t="s">
        <v>1940</v>
      </c>
      <c r="U5116" s="1" t="e">
        <f>VLOOKUP(T5116,[2]VAT!$A:$D,1,0)</f>
        <v>#N/A</v>
      </c>
      <c r="V5116" s="37" t="s">
        <v>2</v>
      </c>
      <c r="W5116" s="37" t="s">
        <v>2</v>
      </c>
      <c r="X5116" t="e">
        <f>VLOOKUP(T5116,[3]رکوردها!$A:$B,2,0)</f>
        <v>#N/A</v>
      </c>
      <c r="Y5116" t="e">
        <f>VLOOKUP(T5116,[3]رکوردها!$A:$D,4,0)</f>
        <v>#N/A</v>
      </c>
      <c r="Z5116" t="e">
        <f>VLOOKUP(T5116,[3]رکوردها!$A:$C,3,0)</f>
        <v>#N/A</v>
      </c>
      <c r="AA5116" t="e">
        <f>VLOOKUP(T5116,[3]رکوردها!$A:$F,6,0)</f>
        <v>#N/A</v>
      </c>
      <c r="AB5116" t="e">
        <f>VLOOKUP(T5116,[3]رکوردها!$A:$E,5,0)</f>
        <v>#N/A</v>
      </c>
    </row>
    <row r="5117" spans="1:28" s="41" customFormat="1" hidden="1" x14ac:dyDescent="0.2">
      <c r="A5117" s="36">
        <v>147888</v>
      </c>
      <c r="B5117" s="36">
        <v>1479</v>
      </c>
      <c r="C5117" s="36">
        <v>1513</v>
      </c>
      <c r="D5117" s="39" t="s">
        <v>5175</v>
      </c>
      <c r="E5117" s="36"/>
      <c r="F5117" s="37" t="s">
        <v>108</v>
      </c>
      <c r="G5117" s="37" t="s">
        <v>2298</v>
      </c>
      <c r="H5117" s="38">
        <v>0</v>
      </c>
      <c r="I5117" s="38">
        <v>2115013200</v>
      </c>
      <c r="J5117" s="38">
        <f t="shared" si="80"/>
        <v>-2115013200</v>
      </c>
      <c r="K5117" s="38"/>
      <c r="L5117" s="49"/>
      <c r="M5117" s="37" t="s">
        <v>63</v>
      </c>
      <c r="N5117" s="37" t="s">
        <v>64</v>
      </c>
      <c r="O5117" s="37" t="s">
        <v>1757</v>
      </c>
      <c r="P5117" s="37" t="s">
        <v>1758</v>
      </c>
      <c r="Q5117" s="37" t="s">
        <v>1759</v>
      </c>
      <c r="R5117" s="37" t="s">
        <v>1760</v>
      </c>
      <c r="S5117" s="37" t="s">
        <v>1941</v>
      </c>
      <c r="T5117" s="37" t="s">
        <v>1940</v>
      </c>
      <c r="U5117" s="1" t="e">
        <f>VLOOKUP(T5117,[2]VAT!$A:$D,1,0)</f>
        <v>#N/A</v>
      </c>
      <c r="V5117" s="37" t="s">
        <v>2</v>
      </c>
      <c r="W5117" s="37" t="s">
        <v>2</v>
      </c>
      <c r="X5117" t="e">
        <f>VLOOKUP(T5117,[3]رکوردها!$A:$B,2,0)</f>
        <v>#N/A</v>
      </c>
      <c r="Y5117" t="e">
        <f>VLOOKUP(T5117,[3]رکوردها!$A:$D,4,0)</f>
        <v>#N/A</v>
      </c>
      <c r="Z5117" t="e">
        <f>VLOOKUP(T5117,[3]رکوردها!$A:$C,3,0)</f>
        <v>#N/A</v>
      </c>
      <c r="AA5117" t="e">
        <f>VLOOKUP(T5117,[3]رکوردها!$A:$F,6,0)</f>
        <v>#N/A</v>
      </c>
      <c r="AB5117" t="e">
        <f>VLOOKUP(T5117,[3]رکوردها!$A:$E,5,0)</f>
        <v>#N/A</v>
      </c>
    </row>
    <row r="5118" spans="1:28" s="41" customFormat="1" hidden="1" x14ac:dyDescent="0.2">
      <c r="A5118" s="36">
        <v>147891</v>
      </c>
      <c r="B5118" s="36">
        <v>1479</v>
      </c>
      <c r="C5118" s="36">
        <v>1513</v>
      </c>
      <c r="D5118" s="39" t="s">
        <v>5175</v>
      </c>
      <c r="E5118" s="36"/>
      <c r="F5118" s="37" t="s">
        <v>108</v>
      </c>
      <c r="G5118" s="37" t="s">
        <v>2487</v>
      </c>
      <c r="H5118" s="38">
        <v>0</v>
      </c>
      <c r="I5118" s="38">
        <v>19010</v>
      </c>
      <c r="J5118" s="38">
        <f t="shared" si="80"/>
        <v>-19010</v>
      </c>
      <c r="K5118" s="38"/>
      <c r="L5118" s="49"/>
      <c r="M5118" s="37" t="s">
        <v>63</v>
      </c>
      <c r="N5118" s="37" t="s">
        <v>64</v>
      </c>
      <c r="O5118" s="37" t="s">
        <v>1757</v>
      </c>
      <c r="P5118" s="37" t="s">
        <v>1758</v>
      </c>
      <c r="Q5118" s="37" t="s">
        <v>1759</v>
      </c>
      <c r="R5118" s="37" t="s">
        <v>1760</v>
      </c>
      <c r="S5118" s="37" t="s">
        <v>1941</v>
      </c>
      <c r="T5118" s="37" t="s">
        <v>1940</v>
      </c>
      <c r="U5118" s="1" t="e">
        <f>VLOOKUP(T5118,[2]VAT!$A:$D,1,0)</f>
        <v>#N/A</v>
      </c>
      <c r="V5118" s="37" t="s">
        <v>2</v>
      </c>
      <c r="W5118" s="37" t="s">
        <v>2</v>
      </c>
      <c r="X5118" t="e">
        <f>VLOOKUP(T5118,[3]رکوردها!$A:$B,2,0)</f>
        <v>#N/A</v>
      </c>
      <c r="Y5118" t="e">
        <f>VLOOKUP(T5118,[3]رکوردها!$A:$D,4,0)</f>
        <v>#N/A</v>
      </c>
      <c r="Z5118" t="e">
        <f>VLOOKUP(T5118,[3]رکوردها!$A:$C,3,0)</f>
        <v>#N/A</v>
      </c>
      <c r="AA5118" t="e">
        <f>VLOOKUP(T5118,[3]رکوردها!$A:$F,6,0)</f>
        <v>#N/A</v>
      </c>
      <c r="AB5118" t="e">
        <f>VLOOKUP(T5118,[3]رکوردها!$A:$E,5,0)</f>
        <v>#N/A</v>
      </c>
    </row>
    <row r="5119" spans="1:28" s="41" customFormat="1" hidden="1" x14ac:dyDescent="0.2">
      <c r="A5119" s="36">
        <v>147892</v>
      </c>
      <c r="B5119" s="36">
        <v>1479</v>
      </c>
      <c r="C5119" s="36">
        <v>1513</v>
      </c>
      <c r="D5119" s="39" t="s">
        <v>5175</v>
      </c>
      <c r="E5119" s="36"/>
      <c r="F5119" s="37" t="s">
        <v>108</v>
      </c>
      <c r="G5119" s="37" t="s">
        <v>2299</v>
      </c>
      <c r="H5119" s="38">
        <v>0</v>
      </c>
      <c r="I5119" s="38">
        <v>2150000000</v>
      </c>
      <c r="J5119" s="38">
        <f t="shared" si="80"/>
        <v>-2150000000</v>
      </c>
      <c r="K5119" s="38"/>
      <c r="L5119" s="49"/>
      <c r="M5119" s="37" t="s">
        <v>63</v>
      </c>
      <c r="N5119" s="37" t="s">
        <v>64</v>
      </c>
      <c r="O5119" s="37" t="s">
        <v>1757</v>
      </c>
      <c r="P5119" s="37" t="s">
        <v>1758</v>
      </c>
      <c r="Q5119" s="37" t="s">
        <v>1759</v>
      </c>
      <c r="R5119" s="37" t="s">
        <v>1760</v>
      </c>
      <c r="S5119" s="37" t="s">
        <v>1941</v>
      </c>
      <c r="T5119" s="37" t="s">
        <v>1940</v>
      </c>
      <c r="U5119" s="1" t="e">
        <f>VLOOKUP(T5119,[2]VAT!$A:$D,1,0)</f>
        <v>#N/A</v>
      </c>
      <c r="V5119" s="37" t="s">
        <v>2</v>
      </c>
      <c r="W5119" s="37" t="s">
        <v>2</v>
      </c>
      <c r="X5119" t="e">
        <f>VLOOKUP(T5119,[3]رکوردها!$A:$B,2,0)</f>
        <v>#N/A</v>
      </c>
      <c r="Y5119" t="e">
        <f>VLOOKUP(T5119,[3]رکوردها!$A:$D,4,0)</f>
        <v>#N/A</v>
      </c>
      <c r="Z5119" t="e">
        <f>VLOOKUP(T5119,[3]رکوردها!$A:$C,3,0)</f>
        <v>#N/A</v>
      </c>
      <c r="AA5119" t="e">
        <f>VLOOKUP(T5119,[3]رکوردها!$A:$F,6,0)</f>
        <v>#N/A</v>
      </c>
      <c r="AB5119" t="e">
        <f>VLOOKUP(T5119,[3]رکوردها!$A:$E,5,0)</f>
        <v>#N/A</v>
      </c>
    </row>
    <row r="5120" spans="1:28" s="41" customFormat="1" hidden="1" x14ac:dyDescent="0.2">
      <c r="A5120" s="36">
        <v>147895</v>
      </c>
      <c r="B5120" s="36">
        <v>1479</v>
      </c>
      <c r="C5120" s="36">
        <v>1513</v>
      </c>
      <c r="D5120" s="39" t="s">
        <v>5175</v>
      </c>
      <c r="E5120" s="36"/>
      <c r="F5120" s="37" t="s">
        <v>108</v>
      </c>
      <c r="G5120" s="37" t="s">
        <v>2488</v>
      </c>
      <c r="H5120" s="38">
        <v>0</v>
      </c>
      <c r="I5120" s="38">
        <v>7500</v>
      </c>
      <c r="J5120" s="38">
        <f t="shared" si="80"/>
        <v>-7500</v>
      </c>
      <c r="K5120" s="38"/>
      <c r="L5120" s="49"/>
      <c r="M5120" s="37" t="s">
        <v>63</v>
      </c>
      <c r="N5120" s="37" t="s">
        <v>64</v>
      </c>
      <c r="O5120" s="37" t="s">
        <v>1757</v>
      </c>
      <c r="P5120" s="37" t="s">
        <v>1758</v>
      </c>
      <c r="Q5120" s="37" t="s">
        <v>1759</v>
      </c>
      <c r="R5120" s="37" t="s">
        <v>1760</v>
      </c>
      <c r="S5120" s="37" t="s">
        <v>1941</v>
      </c>
      <c r="T5120" s="37" t="s">
        <v>1940</v>
      </c>
      <c r="U5120" s="1" t="e">
        <f>VLOOKUP(T5120,[2]VAT!$A:$D,1,0)</f>
        <v>#N/A</v>
      </c>
      <c r="V5120" s="37" t="s">
        <v>2</v>
      </c>
      <c r="W5120" s="37" t="s">
        <v>2</v>
      </c>
      <c r="X5120" t="e">
        <f>VLOOKUP(T5120,[3]رکوردها!$A:$B,2,0)</f>
        <v>#N/A</v>
      </c>
      <c r="Y5120" t="e">
        <f>VLOOKUP(T5120,[3]رکوردها!$A:$D,4,0)</f>
        <v>#N/A</v>
      </c>
      <c r="Z5120" t="e">
        <f>VLOOKUP(T5120,[3]رکوردها!$A:$C,3,0)</f>
        <v>#N/A</v>
      </c>
      <c r="AA5120" t="e">
        <f>VLOOKUP(T5120,[3]رکوردها!$A:$F,6,0)</f>
        <v>#N/A</v>
      </c>
      <c r="AB5120" t="e">
        <f>VLOOKUP(T5120,[3]رکوردها!$A:$E,5,0)</f>
        <v>#N/A</v>
      </c>
    </row>
    <row r="5121" spans="1:28" s="41" customFormat="1" hidden="1" x14ac:dyDescent="0.2">
      <c r="A5121" s="36">
        <v>147896</v>
      </c>
      <c r="B5121" s="36">
        <v>1479</v>
      </c>
      <c r="C5121" s="36">
        <v>1513</v>
      </c>
      <c r="D5121" s="39" t="s">
        <v>5175</v>
      </c>
      <c r="E5121" s="36"/>
      <c r="F5121" s="37" t="s">
        <v>108</v>
      </c>
      <c r="G5121" s="37" t="s">
        <v>2300</v>
      </c>
      <c r="H5121" s="38">
        <v>0</v>
      </c>
      <c r="I5121" s="38">
        <v>75000000</v>
      </c>
      <c r="J5121" s="38">
        <f t="shared" si="80"/>
        <v>-75000000</v>
      </c>
      <c r="K5121" s="38"/>
      <c r="L5121" s="49"/>
      <c r="M5121" s="37" t="s">
        <v>63</v>
      </c>
      <c r="N5121" s="37" t="s">
        <v>64</v>
      </c>
      <c r="O5121" s="37" t="s">
        <v>1757</v>
      </c>
      <c r="P5121" s="37" t="s">
        <v>1758</v>
      </c>
      <c r="Q5121" s="37" t="s">
        <v>1759</v>
      </c>
      <c r="R5121" s="37" t="s">
        <v>1760</v>
      </c>
      <c r="S5121" s="37" t="s">
        <v>1941</v>
      </c>
      <c r="T5121" s="37" t="s">
        <v>1940</v>
      </c>
      <c r="U5121" s="1" t="e">
        <f>VLOOKUP(T5121,[2]VAT!$A:$D,1,0)</f>
        <v>#N/A</v>
      </c>
      <c r="V5121" s="37" t="s">
        <v>2</v>
      </c>
      <c r="W5121" s="37" t="s">
        <v>2</v>
      </c>
      <c r="X5121" t="e">
        <f>VLOOKUP(T5121,[3]رکوردها!$A:$B,2,0)</f>
        <v>#N/A</v>
      </c>
      <c r="Y5121" t="e">
        <f>VLOOKUP(T5121,[3]رکوردها!$A:$D,4,0)</f>
        <v>#N/A</v>
      </c>
      <c r="Z5121" t="e">
        <f>VLOOKUP(T5121,[3]رکوردها!$A:$C,3,0)</f>
        <v>#N/A</v>
      </c>
      <c r="AA5121" t="e">
        <f>VLOOKUP(T5121,[3]رکوردها!$A:$F,6,0)</f>
        <v>#N/A</v>
      </c>
      <c r="AB5121" t="e">
        <f>VLOOKUP(T5121,[3]رکوردها!$A:$E,5,0)</f>
        <v>#N/A</v>
      </c>
    </row>
    <row r="5122" spans="1:28" s="41" customFormat="1" hidden="1" x14ac:dyDescent="0.2">
      <c r="A5122" s="36">
        <v>147899</v>
      </c>
      <c r="B5122" s="36">
        <v>1479</v>
      </c>
      <c r="C5122" s="36">
        <v>1513</v>
      </c>
      <c r="D5122" s="39" t="s">
        <v>5175</v>
      </c>
      <c r="E5122" s="36"/>
      <c r="F5122" s="37" t="s">
        <v>108</v>
      </c>
      <c r="G5122" s="37" t="s">
        <v>2489</v>
      </c>
      <c r="H5122" s="38">
        <v>0</v>
      </c>
      <c r="I5122" s="38">
        <v>250000</v>
      </c>
      <c r="J5122" s="38">
        <f t="shared" si="80"/>
        <v>-250000</v>
      </c>
      <c r="K5122" s="38"/>
      <c r="L5122" s="49"/>
      <c r="M5122" s="37" t="s">
        <v>63</v>
      </c>
      <c r="N5122" s="37" t="s">
        <v>64</v>
      </c>
      <c r="O5122" s="37" t="s">
        <v>1757</v>
      </c>
      <c r="P5122" s="37" t="s">
        <v>1758</v>
      </c>
      <c r="Q5122" s="37" t="s">
        <v>1759</v>
      </c>
      <c r="R5122" s="37" t="s">
        <v>1760</v>
      </c>
      <c r="S5122" s="37" t="s">
        <v>1941</v>
      </c>
      <c r="T5122" s="37" t="s">
        <v>1940</v>
      </c>
      <c r="U5122" s="1" t="e">
        <f>VLOOKUP(T5122,[2]VAT!$A:$D,1,0)</f>
        <v>#N/A</v>
      </c>
      <c r="V5122" s="37" t="s">
        <v>2</v>
      </c>
      <c r="W5122" s="37" t="s">
        <v>2</v>
      </c>
      <c r="X5122" t="e">
        <f>VLOOKUP(T5122,[3]رکوردها!$A:$B,2,0)</f>
        <v>#N/A</v>
      </c>
      <c r="Y5122" t="e">
        <f>VLOOKUP(T5122,[3]رکوردها!$A:$D,4,0)</f>
        <v>#N/A</v>
      </c>
      <c r="Z5122" t="e">
        <f>VLOOKUP(T5122,[3]رکوردها!$A:$C,3,0)</f>
        <v>#N/A</v>
      </c>
      <c r="AA5122" t="e">
        <f>VLOOKUP(T5122,[3]رکوردها!$A:$F,6,0)</f>
        <v>#N/A</v>
      </c>
      <c r="AB5122" t="e">
        <f>VLOOKUP(T5122,[3]رکوردها!$A:$E,5,0)</f>
        <v>#N/A</v>
      </c>
    </row>
    <row r="5123" spans="1:28" s="41" customFormat="1" hidden="1" x14ac:dyDescent="0.2">
      <c r="A5123" s="36">
        <v>147900</v>
      </c>
      <c r="B5123" s="36">
        <v>1479</v>
      </c>
      <c r="C5123" s="36">
        <v>1513</v>
      </c>
      <c r="D5123" s="39" t="s">
        <v>5175</v>
      </c>
      <c r="E5123" s="36"/>
      <c r="F5123" s="37" t="s">
        <v>108</v>
      </c>
      <c r="G5123" s="37" t="s">
        <v>2301</v>
      </c>
      <c r="H5123" s="38">
        <v>0</v>
      </c>
      <c r="I5123" s="38">
        <v>190161790</v>
      </c>
      <c r="J5123" s="38">
        <f t="shared" si="80"/>
        <v>-190161790</v>
      </c>
      <c r="K5123" s="38"/>
      <c r="L5123" s="49"/>
      <c r="M5123" s="37" t="s">
        <v>63</v>
      </c>
      <c r="N5123" s="37" t="s">
        <v>64</v>
      </c>
      <c r="O5123" s="37" t="s">
        <v>1757</v>
      </c>
      <c r="P5123" s="37" t="s">
        <v>1758</v>
      </c>
      <c r="Q5123" s="37" t="s">
        <v>1759</v>
      </c>
      <c r="R5123" s="37" t="s">
        <v>1760</v>
      </c>
      <c r="S5123" s="37" t="s">
        <v>1941</v>
      </c>
      <c r="T5123" s="37" t="s">
        <v>1940</v>
      </c>
      <c r="U5123" s="1" t="e">
        <f>VLOOKUP(T5123,[2]VAT!$A:$D,1,0)</f>
        <v>#N/A</v>
      </c>
      <c r="V5123" s="37" t="s">
        <v>2</v>
      </c>
      <c r="W5123" s="37" t="s">
        <v>2</v>
      </c>
      <c r="X5123" t="e">
        <f>VLOOKUP(T5123,[3]رکوردها!$A:$B,2,0)</f>
        <v>#N/A</v>
      </c>
      <c r="Y5123" t="e">
        <f>VLOOKUP(T5123,[3]رکوردها!$A:$D,4,0)</f>
        <v>#N/A</v>
      </c>
      <c r="Z5123" t="e">
        <f>VLOOKUP(T5123,[3]رکوردها!$A:$C,3,0)</f>
        <v>#N/A</v>
      </c>
      <c r="AA5123" t="e">
        <f>VLOOKUP(T5123,[3]رکوردها!$A:$F,6,0)</f>
        <v>#N/A</v>
      </c>
      <c r="AB5123" t="e">
        <f>VLOOKUP(T5123,[3]رکوردها!$A:$E,5,0)</f>
        <v>#N/A</v>
      </c>
    </row>
    <row r="5124" spans="1:28" s="41" customFormat="1" hidden="1" x14ac:dyDescent="0.2">
      <c r="A5124" s="36">
        <v>147902</v>
      </c>
      <c r="B5124" s="36">
        <v>1479</v>
      </c>
      <c r="C5124" s="36">
        <v>1513</v>
      </c>
      <c r="D5124" s="39" t="s">
        <v>5175</v>
      </c>
      <c r="E5124" s="36"/>
      <c r="F5124" s="37" t="s">
        <v>108</v>
      </c>
      <c r="G5124" s="37" t="s">
        <v>2302</v>
      </c>
      <c r="H5124" s="38">
        <v>0</v>
      </c>
      <c r="I5124" s="38">
        <v>2150000000</v>
      </c>
      <c r="J5124" s="38">
        <f t="shared" si="80"/>
        <v>-2150000000</v>
      </c>
      <c r="K5124" s="38"/>
      <c r="L5124" s="49"/>
      <c r="M5124" s="37" t="s">
        <v>63</v>
      </c>
      <c r="N5124" s="37" t="s">
        <v>64</v>
      </c>
      <c r="O5124" s="37" t="s">
        <v>1757</v>
      </c>
      <c r="P5124" s="37" t="s">
        <v>1758</v>
      </c>
      <c r="Q5124" s="37" t="s">
        <v>1759</v>
      </c>
      <c r="R5124" s="37" t="s">
        <v>1760</v>
      </c>
      <c r="S5124" s="37" t="s">
        <v>1941</v>
      </c>
      <c r="T5124" s="37" t="s">
        <v>1940</v>
      </c>
      <c r="U5124" s="1" t="e">
        <f>VLOOKUP(T5124,[2]VAT!$A:$D,1,0)</f>
        <v>#N/A</v>
      </c>
      <c r="V5124" s="37" t="s">
        <v>2</v>
      </c>
      <c r="W5124" s="37" t="s">
        <v>2</v>
      </c>
      <c r="X5124" t="e">
        <f>VLOOKUP(T5124,[3]رکوردها!$A:$B,2,0)</f>
        <v>#N/A</v>
      </c>
      <c r="Y5124" t="e">
        <f>VLOOKUP(T5124,[3]رکوردها!$A:$D,4,0)</f>
        <v>#N/A</v>
      </c>
      <c r="Z5124" t="e">
        <f>VLOOKUP(T5124,[3]رکوردها!$A:$C,3,0)</f>
        <v>#N/A</v>
      </c>
      <c r="AA5124" t="e">
        <f>VLOOKUP(T5124,[3]رکوردها!$A:$F,6,0)</f>
        <v>#N/A</v>
      </c>
      <c r="AB5124" t="e">
        <f>VLOOKUP(T5124,[3]رکوردها!$A:$E,5,0)</f>
        <v>#N/A</v>
      </c>
    </row>
    <row r="5125" spans="1:28" s="41" customFormat="1" hidden="1" x14ac:dyDescent="0.2">
      <c r="A5125" s="36">
        <v>147913</v>
      </c>
      <c r="B5125" s="36">
        <v>1490</v>
      </c>
      <c r="C5125" s="36">
        <v>1514</v>
      </c>
      <c r="D5125" s="36" t="str">
        <f>VLOOKUP(C5125,Piv.Analysis!A:AA,27,0)</f>
        <v>دریافت و پرداخت</v>
      </c>
      <c r="E5125" s="36"/>
      <c r="F5125" s="37" t="s">
        <v>297</v>
      </c>
      <c r="G5125" s="37" t="s">
        <v>2490</v>
      </c>
      <c r="H5125" s="38">
        <v>0</v>
      </c>
      <c r="I5125" s="38">
        <v>1451637000</v>
      </c>
      <c r="J5125" s="38">
        <f t="shared" si="80"/>
        <v>-1451637000</v>
      </c>
      <c r="K5125" s="38"/>
      <c r="L5125" s="49"/>
      <c r="M5125" s="37" t="s">
        <v>63</v>
      </c>
      <c r="N5125" s="37" t="s">
        <v>64</v>
      </c>
      <c r="O5125" s="37" t="s">
        <v>1757</v>
      </c>
      <c r="P5125" s="37" t="s">
        <v>1758</v>
      </c>
      <c r="Q5125" s="37" t="s">
        <v>1759</v>
      </c>
      <c r="R5125" s="37" t="s">
        <v>1760</v>
      </c>
      <c r="S5125" s="37" t="s">
        <v>1941</v>
      </c>
      <c r="T5125" s="37" t="s">
        <v>1940</v>
      </c>
      <c r="U5125" s="1" t="e">
        <f>VLOOKUP(T5125,[2]VAT!$A:$D,1,0)</f>
        <v>#N/A</v>
      </c>
      <c r="V5125" s="37" t="s">
        <v>2</v>
      </c>
      <c r="W5125" s="37" t="s">
        <v>2</v>
      </c>
      <c r="X5125" t="e">
        <f>VLOOKUP(T5125,[3]رکوردها!$A:$B,2,0)</f>
        <v>#N/A</v>
      </c>
      <c r="Y5125" t="e">
        <f>VLOOKUP(T5125,[3]رکوردها!$A:$D,4,0)</f>
        <v>#N/A</v>
      </c>
      <c r="Z5125" t="e">
        <f>VLOOKUP(T5125,[3]رکوردها!$A:$C,3,0)</f>
        <v>#N/A</v>
      </c>
      <c r="AA5125" t="e">
        <f>VLOOKUP(T5125,[3]رکوردها!$A:$F,6,0)</f>
        <v>#N/A</v>
      </c>
      <c r="AB5125" t="e">
        <f>VLOOKUP(T5125,[3]رکوردها!$A:$E,5,0)</f>
        <v>#N/A</v>
      </c>
    </row>
    <row r="5126" spans="1:28" s="41" customFormat="1" hidden="1" x14ac:dyDescent="0.2">
      <c r="A5126" s="36">
        <v>173580</v>
      </c>
      <c r="B5126" s="36">
        <v>1504</v>
      </c>
      <c r="C5126" s="36">
        <v>1579</v>
      </c>
      <c r="D5126" s="36" t="str">
        <f>VLOOKUP(C5126,Piv.Analysis!A:AA,27,0)</f>
        <v>اصلاح و انتقال</v>
      </c>
      <c r="E5126" s="36"/>
      <c r="F5126" s="37" t="s">
        <v>1867</v>
      </c>
      <c r="G5126" s="37" t="s">
        <v>2491</v>
      </c>
      <c r="H5126" s="38">
        <v>5670634454</v>
      </c>
      <c r="I5126" s="38">
        <v>0</v>
      </c>
      <c r="J5126" s="38">
        <f t="shared" si="80"/>
        <v>5670634454</v>
      </c>
      <c r="K5126" s="38"/>
      <c r="L5126" s="49"/>
      <c r="M5126" s="37" t="s">
        <v>63</v>
      </c>
      <c r="N5126" s="37" t="s">
        <v>64</v>
      </c>
      <c r="O5126" s="37" t="s">
        <v>1757</v>
      </c>
      <c r="P5126" s="37" t="s">
        <v>1758</v>
      </c>
      <c r="Q5126" s="37" t="s">
        <v>1759</v>
      </c>
      <c r="R5126" s="37" t="s">
        <v>1760</v>
      </c>
      <c r="S5126" s="37" t="s">
        <v>1941</v>
      </c>
      <c r="T5126" s="37" t="s">
        <v>1940</v>
      </c>
      <c r="U5126" s="1" t="e">
        <f>VLOOKUP(T5126,[2]VAT!$A:$D,1,0)</f>
        <v>#N/A</v>
      </c>
      <c r="V5126" s="37" t="s">
        <v>2</v>
      </c>
      <c r="W5126" s="37" t="s">
        <v>2</v>
      </c>
      <c r="X5126" t="e">
        <f>VLOOKUP(T5126,[3]رکوردها!$A:$B,2,0)</f>
        <v>#N/A</v>
      </c>
      <c r="Y5126" t="e">
        <f>VLOOKUP(T5126,[3]رکوردها!$A:$D,4,0)</f>
        <v>#N/A</v>
      </c>
      <c r="Z5126" t="e">
        <f>VLOOKUP(T5126,[3]رکوردها!$A:$C,3,0)</f>
        <v>#N/A</v>
      </c>
      <c r="AA5126" t="e">
        <f>VLOOKUP(T5126,[3]رکوردها!$A:$F,6,0)</f>
        <v>#N/A</v>
      </c>
      <c r="AB5126" t="e">
        <f>VLOOKUP(T5126,[3]رکوردها!$A:$E,5,0)</f>
        <v>#N/A</v>
      </c>
    </row>
    <row r="5127" spans="1:28" s="41" customFormat="1" hidden="1" x14ac:dyDescent="0.2">
      <c r="A5127" s="36">
        <v>173582</v>
      </c>
      <c r="B5127" s="36">
        <v>1504</v>
      </c>
      <c r="C5127" s="36">
        <v>1579</v>
      </c>
      <c r="D5127" s="36" t="str">
        <f>VLOOKUP(C5127,Piv.Analysis!A:AA,27,0)</f>
        <v>اصلاح و انتقال</v>
      </c>
      <c r="E5127" s="36"/>
      <c r="F5127" s="37" t="s">
        <v>1867</v>
      </c>
      <c r="G5127" s="37" t="s">
        <v>2492</v>
      </c>
      <c r="H5127" s="38">
        <v>538325647</v>
      </c>
      <c r="I5127" s="38">
        <v>0</v>
      </c>
      <c r="J5127" s="38">
        <f t="shared" si="80"/>
        <v>538325647</v>
      </c>
      <c r="K5127" s="38"/>
      <c r="L5127" s="49"/>
      <c r="M5127" s="37" t="s">
        <v>63</v>
      </c>
      <c r="N5127" s="37" t="s">
        <v>64</v>
      </c>
      <c r="O5127" s="37" t="s">
        <v>1757</v>
      </c>
      <c r="P5127" s="37" t="s">
        <v>1758</v>
      </c>
      <c r="Q5127" s="37" t="s">
        <v>1759</v>
      </c>
      <c r="R5127" s="37" t="s">
        <v>1760</v>
      </c>
      <c r="S5127" s="37" t="s">
        <v>1941</v>
      </c>
      <c r="T5127" s="37" t="s">
        <v>1940</v>
      </c>
      <c r="U5127" s="1" t="e">
        <f>VLOOKUP(T5127,[2]VAT!$A:$D,1,0)</f>
        <v>#N/A</v>
      </c>
      <c r="V5127" s="37" t="s">
        <v>2</v>
      </c>
      <c r="W5127" s="37" t="s">
        <v>2</v>
      </c>
      <c r="X5127" t="e">
        <f>VLOOKUP(T5127,[3]رکوردها!$A:$B,2,0)</f>
        <v>#N/A</v>
      </c>
      <c r="Y5127" t="e">
        <f>VLOOKUP(T5127,[3]رکوردها!$A:$D,4,0)</f>
        <v>#N/A</v>
      </c>
      <c r="Z5127" t="e">
        <f>VLOOKUP(T5127,[3]رکوردها!$A:$C,3,0)</f>
        <v>#N/A</v>
      </c>
      <c r="AA5127" t="e">
        <f>VLOOKUP(T5127,[3]رکوردها!$A:$F,6,0)</f>
        <v>#N/A</v>
      </c>
      <c r="AB5127" t="e">
        <f>VLOOKUP(T5127,[3]رکوردها!$A:$E,5,0)</f>
        <v>#N/A</v>
      </c>
    </row>
    <row r="5128" spans="1:28" s="41" customFormat="1" hidden="1" x14ac:dyDescent="0.2">
      <c r="A5128" s="36">
        <v>173584</v>
      </c>
      <c r="B5128" s="36">
        <v>1504</v>
      </c>
      <c r="C5128" s="36">
        <v>1579</v>
      </c>
      <c r="D5128" s="36" t="str">
        <f>VLOOKUP(C5128,Piv.Analysis!A:AA,27,0)</f>
        <v>اصلاح و انتقال</v>
      </c>
      <c r="E5128" s="36"/>
      <c r="F5128" s="37" t="s">
        <v>1867</v>
      </c>
      <c r="G5128" s="37" t="s">
        <v>2493</v>
      </c>
      <c r="H5128" s="38">
        <v>494562132</v>
      </c>
      <c r="I5128" s="38">
        <v>0</v>
      </c>
      <c r="J5128" s="38">
        <f t="shared" si="80"/>
        <v>494562132</v>
      </c>
      <c r="K5128" s="38"/>
      <c r="L5128" s="49"/>
      <c r="M5128" s="37" t="s">
        <v>63</v>
      </c>
      <c r="N5128" s="37" t="s">
        <v>64</v>
      </c>
      <c r="O5128" s="37" t="s">
        <v>1757</v>
      </c>
      <c r="P5128" s="37" t="s">
        <v>1758</v>
      </c>
      <c r="Q5128" s="37" t="s">
        <v>1759</v>
      </c>
      <c r="R5128" s="37" t="s">
        <v>1760</v>
      </c>
      <c r="S5128" s="37" t="s">
        <v>1941</v>
      </c>
      <c r="T5128" s="37" t="s">
        <v>1940</v>
      </c>
      <c r="U5128" s="1" t="e">
        <f>VLOOKUP(T5128,[2]VAT!$A:$D,1,0)</f>
        <v>#N/A</v>
      </c>
      <c r="V5128" s="37" t="s">
        <v>2</v>
      </c>
      <c r="W5128" s="37" t="s">
        <v>2</v>
      </c>
      <c r="X5128" t="e">
        <f>VLOOKUP(T5128,[3]رکوردها!$A:$B,2,0)</f>
        <v>#N/A</v>
      </c>
      <c r="Y5128" t="e">
        <f>VLOOKUP(T5128,[3]رکوردها!$A:$D,4,0)</f>
        <v>#N/A</v>
      </c>
      <c r="Z5128" t="e">
        <f>VLOOKUP(T5128,[3]رکوردها!$A:$C,3,0)</f>
        <v>#N/A</v>
      </c>
      <c r="AA5128" t="e">
        <f>VLOOKUP(T5128,[3]رکوردها!$A:$F,6,0)</f>
        <v>#N/A</v>
      </c>
      <c r="AB5128" t="e">
        <f>VLOOKUP(T5128,[3]رکوردها!$A:$E,5,0)</f>
        <v>#N/A</v>
      </c>
    </row>
    <row r="5129" spans="1:28" s="41" customFormat="1" hidden="1" x14ac:dyDescent="0.2">
      <c r="A5129" s="36">
        <v>173586</v>
      </c>
      <c r="B5129" s="36">
        <v>1504</v>
      </c>
      <c r="C5129" s="36">
        <v>1579</v>
      </c>
      <c r="D5129" s="36" t="str">
        <f>VLOOKUP(C5129,Piv.Analysis!A:AA,27,0)</f>
        <v>اصلاح و انتقال</v>
      </c>
      <c r="E5129" s="36"/>
      <c r="F5129" s="37" t="s">
        <v>1867</v>
      </c>
      <c r="G5129" s="37" t="s">
        <v>2494</v>
      </c>
      <c r="H5129" s="38">
        <v>120671256</v>
      </c>
      <c r="I5129" s="38">
        <v>0</v>
      </c>
      <c r="J5129" s="38">
        <f t="shared" si="80"/>
        <v>120671256</v>
      </c>
      <c r="K5129" s="38"/>
      <c r="L5129" s="49"/>
      <c r="M5129" s="37" t="s">
        <v>63</v>
      </c>
      <c r="N5129" s="37" t="s">
        <v>64</v>
      </c>
      <c r="O5129" s="37" t="s">
        <v>1757</v>
      </c>
      <c r="P5129" s="37" t="s">
        <v>1758</v>
      </c>
      <c r="Q5129" s="37" t="s">
        <v>1759</v>
      </c>
      <c r="R5129" s="37" t="s">
        <v>1760</v>
      </c>
      <c r="S5129" s="37" t="s">
        <v>1941</v>
      </c>
      <c r="T5129" s="37" t="s">
        <v>1940</v>
      </c>
      <c r="U5129" s="1" t="e">
        <f>VLOOKUP(T5129,[2]VAT!$A:$D,1,0)</f>
        <v>#N/A</v>
      </c>
      <c r="V5129" s="37" t="s">
        <v>2</v>
      </c>
      <c r="W5129" s="37" t="s">
        <v>2</v>
      </c>
      <c r="X5129" t="e">
        <f>VLOOKUP(T5129,[3]رکوردها!$A:$B,2,0)</f>
        <v>#N/A</v>
      </c>
      <c r="Y5129" t="e">
        <f>VLOOKUP(T5129,[3]رکوردها!$A:$D,4,0)</f>
        <v>#N/A</v>
      </c>
      <c r="Z5129" t="e">
        <f>VLOOKUP(T5129,[3]رکوردها!$A:$C,3,0)</f>
        <v>#N/A</v>
      </c>
      <c r="AA5129" t="e">
        <f>VLOOKUP(T5129,[3]رکوردها!$A:$F,6,0)</f>
        <v>#N/A</v>
      </c>
      <c r="AB5129" t="e">
        <f>VLOOKUP(T5129,[3]رکوردها!$A:$E,5,0)</f>
        <v>#N/A</v>
      </c>
    </row>
    <row r="5130" spans="1:28" s="41" customFormat="1" hidden="1" x14ac:dyDescent="0.2">
      <c r="A5130" s="36">
        <v>173588</v>
      </c>
      <c r="B5130" s="36">
        <v>1504</v>
      </c>
      <c r="C5130" s="36">
        <v>1579</v>
      </c>
      <c r="D5130" s="36" t="str">
        <f>VLOOKUP(C5130,Piv.Analysis!A:AA,27,0)</f>
        <v>اصلاح و انتقال</v>
      </c>
      <c r="E5130" s="36"/>
      <c r="F5130" s="37" t="s">
        <v>1867</v>
      </c>
      <c r="G5130" s="37" t="s">
        <v>2495</v>
      </c>
      <c r="H5130" s="38">
        <v>7491112200</v>
      </c>
      <c r="I5130" s="38">
        <v>0</v>
      </c>
      <c r="J5130" s="38">
        <f t="shared" si="80"/>
        <v>7491112200</v>
      </c>
      <c r="K5130" s="38"/>
      <c r="L5130" s="49"/>
      <c r="M5130" s="37" t="s">
        <v>63</v>
      </c>
      <c r="N5130" s="37" t="s">
        <v>64</v>
      </c>
      <c r="O5130" s="37" t="s">
        <v>1757</v>
      </c>
      <c r="P5130" s="37" t="s">
        <v>1758</v>
      </c>
      <c r="Q5130" s="37" t="s">
        <v>1759</v>
      </c>
      <c r="R5130" s="37" t="s">
        <v>1760</v>
      </c>
      <c r="S5130" s="37" t="s">
        <v>1941</v>
      </c>
      <c r="T5130" s="37" t="s">
        <v>1940</v>
      </c>
      <c r="U5130" s="1" t="e">
        <f>VLOOKUP(T5130,[2]VAT!$A:$D,1,0)</f>
        <v>#N/A</v>
      </c>
      <c r="V5130" s="37" t="s">
        <v>2</v>
      </c>
      <c r="W5130" s="37" t="s">
        <v>2</v>
      </c>
      <c r="X5130" t="e">
        <f>VLOOKUP(T5130,[3]رکوردها!$A:$B,2,0)</f>
        <v>#N/A</v>
      </c>
      <c r="Y5130" t="e">
        <f>VLOOKUP(T5130,[3]رکوردها!$A:$D,4,0)</f>
        <v>#N/A</v>
      </c>
      <c r="Z5130" t="e">
        <f>VLOOKUP(T5130,[3]رکوردها!$A:$C,3,0)</f>
        <v>#N/A</v>
      </c>
      <c r="AA5130" t="e">
        <f>VLOOKUP(T5130,[3]رکوردها!$A:$F,6,0)</f>
        <v>#N/A</v>
      </c>
      <c r="AB5130" t="e">
        <f>VLOOKUP(T5130,[3]رکوردها!$A:$E,5,0)</f>
        <v>#N/A</v>
      </c>
    </row>
    <row r="5131" spans="1:28" s="41" customFormat="1" hidden="1" x14ac:dyDescent="0.2">
      <c r="A5131" s="36">
        <v>173590</v>
      </c>
      <c r="B5131" s="36">
        <v>1504</v>
      </c>
      <c r="C5131" s="36">
        <v>1579</v>
      </c>
      <c r="D5131" s="36" t="str">
        <f>VLOOKUP(C5131,Piv.Analysis!A:AA,27,0)</f>
        <v>اصلاح و انتقال</v>
      </c>
      <c r="E5131" s="36"/>
      <c r="F5131" s="37" t="s">
        <v>1867</v>
      </c>
      <c r="G5131" s="37" t="s">
        <v>2496</v>
      </c>
      <c r="H5131" s="38">
        <v>1451637000</v>
      </c>
      <c r="I5131" s="38">
        <v>0</v>
      </c>
      <c r="J5131" s="38">
        <f t="shared" ref="J5131:J5194" si="81">H5131-I5131</f>
        <v>1451637000</v>
      </c>
      <c r="K5131" s="38"/>
      <c r="L5131" s="49"/>
      <c r="M5131" s="37" t="s">
        <v>63</v>
      </c>
      <c r="N5131" s="37" t="s">
        <v>64</v>
      </c>
      <c r="O5131" s="37" t="s">
        <v>1757</v>
      </c>
      <c r="P5131" s="37" t="s">
        <v>1758</v>
      </c>
      <c r="Q5131" s="37" t="s">
        <v>1759</v>
      </c>
      <c r="R5131" s="37" t="s">
        <v>1760</v>
      </c>
      <c r="S5131" s="37" t="s">
        <v>1941</v>
      </c>
      <c r="T5131" s="37" t="s">
        <v>1940</v>
      </c>
      <c r="U5131" s="1" t="e">
        <f>VLOOKUP(T5131,[2]VAT!$A:$D,1,0)</f>
        <v>#N/A</v>
      </c>
      <c r="V5131" s="37" t="s">
        <v>2</v>
      </c>
      <c r="W5131" s="37" t="s">
        <v>2</v>
      </c>
      <c r="X5131" t="e">
        <f>VLOOKUP(T5131,[3]رکوردها!$A:$B,2,0)</f>
        <v>#N/A</v>
      </c>
      <c r="Y5131" t="e">
        <f>VLOOKUP(T5131,[3]رکوردها!$A:$D,4,0)</f>
        <v>#N/A</v>
      </c>
      <c r="Z5131" t="e">
        <f>VLOOKUP(T5131,[3]رکوردها!$A:$C,3,0)</f>
        <v>#N/A</v>
      </c>
      <c r="AA5131" t="e">
        <f>VLOOKUP(T5131,[3]رکوردها!$A:$F,6,0)</f>
        <v>#N/A</v>
      </c>
      <c r="AB5131" t="e">
        <f>VLOOKUP(T5131,[3]رکوردها!$A:$E,5,0)</f>
        <v>#N/A</v>
      </c>
    </row>
    <row r="5132" spans="1:28" s="41" customFormat="1" hidden="1" x14ac:dyDescent="0.2">
      <c r="A5132" s="36">
        <v>173592</v>
      </c>
      <c r="B5132" s="36">
        <v>1504</v>
      </c>
      <c r="C5132" s="36">
        <v>1579</v>
      </c>
      <c r="D5132" s="36" t="str">
        <f>VLOOKUP(C5132,Piv.Analysis!A:AA,27,0)</f>
        <v>اصلاح و انتقال</v>
      </c>
      <c r="E5132" s="36"/>
      <c r="F5132" s="37" t="s">
        <v>1867</v>
      </c>
      <c r="G5132" s="37" t="s">
        <v>2497</v>
      </c>
      <c r="H5132" s="38">
        <v>189660000</v>
      </c>
      <c r="I5132" s="38">
        <v>0</v>
      </c>
      <c r="J5132" s="38">
        <f t="shared" si="81"/>
        <v>189660000</v>
      </c>
      <c r="K5132" s="38"/>
      <c r="L5132" s="49"/>
      <c r="M5132" s="37" t="s">
        <v>63</v>
      </c>
      <c r="N5132" s="37" t="s">
        <v>64</v>
      </c>
      <c r="O5132" s="37" t="s">
        <v>1757</v>
      </c>
      <c r="P5132" s="37" t="s">
        <v>1758</v>
      </c>
      <c r="Q5132" s="37" t="s">
        <v>1759</v>
      </c>
      <c r="R5132" s="37" t="s">
        <v>1760</v>
      </c>
      <c r="S5132" s="37" t="s">
        <v>1941</v>
      </c>
      <c r="T5132" s="37" t="s">
        <v>1940</v>
      </c>
      <c r="U5132" s="1" t="e">
        <f>VLOOKUP(T5132,[2]VAT!$A:$D,1,0)</f>
        <v>#N/A</v>
      </c>
      <c r="V5132" s="37" t="s">
        <v>2</v>
      </c>
      <c r="W5132" s="37" t="s">
        <v>2</v>
      </c>
      <c r="X5132" t="e">
        <f>VLOOKUP(T5132,[3]رکوردها!$A:$B,2,0)</f>
        <v>#N/A</v>
      </c>
      <c r="Y5132" t="e">
        <f>VLOOKUP(T5132,[3]رکوردها!$A:$D,4,0)</f>
        <v>#N/A</v>
      </c>
      <c r="Z5132" t="e">
        <f>VLOOKUP(T5132,[3]رکوردها!$A:$C,3,0)</f>
        <v>#N/A</v>
      </c>
      <c r="AA5132" t="e">
        <f>VLOOKUP(T5132,[3]رکوردها!$A:$F,6,0)</f>
        <v>#N/A</v>
      </c>
      <c r="AB5132" t="e">
        <f>VLOOKUP(T5132,[3]رکوردها!$A:$E,5,0)</f>
        <v>#N/A</v>
      </c>
    </row>
    <row r="5133" spans="1:28" s="41" customFormat="1" hidden="1" x14ac:dyDescent="0.2">
      <c r="A5133" s="36">
        <v>173594</v>
      </c>
      <c r="B5133" s="36">
        <v>1504</v>
      </c>
      <c r="C5133" s="36">
        <v>1579</v>
      </c>
      <c r="D5133" s="36" t="str">
        <f>VLOOKUP(C5133,Piv.Analysis!A:AA,27,0)</f>
        <v>اصلاح و انتقال</v>
      </c>
      <c r="E5133" s="36"/>
      <c r="F5133" s="37" t="s">
        <v>1867</v>
      </c>
      <c r="G5133" s="37" t="s">
        <v>2498</v>
      </c>
      <c r="H5133" s="38">
        <v>25000000</v>
      </c>
      <c r="I5133" s="38">
        <v>0</v>
      </c>
      <c r="J5133" s="38">
        <f t="shared" si="81"/>
        <v>25000000</v>
      </c>
      <c r="K5133" s="38"/>
      <c r="L5133" s="49"/>
      <c r="M5133" s="37" t="s">
        <v>63</v>
      </c>
      <c r="N5133" s="37" t="s">
        <v>64</v>
      </c>
      <c r="O5133" s="37" t="s">
        <v>1757</v>
      </c>
      <c r="P5133" s="37" t="s">
        <v>1758</v>
      </c>
      <c r="Q5133" s="37" t="s">
        <v>1759</v>
      </c>
      <c r="R5133" s="37" t="s">
        <v>1760</v>
      </c>
      <c r="S5133" s="37" t="s">
        <v>1941</v>
      </c>
      <c r="T5133" s="37" t="s">
        <v>1940</v>
      </c>
      <c r="U5133" s="1" t="e">
        <f>VLOOKUP(T5133,[2]VAT!$A:$D,1,0)</f>
        <v>#N/A</v>
      </c>
      <c r="V5133" s="37" t="s">
        <v>2</v>
      </c>
      <c r="W5133" s="37" t="s">
        <v>2</v>
      </c>
      <c r="X5133" t="e">
        <f>VLOOKUP(T5133,[3]رکوردها!$A:$B,2,0)</f>
        <v>#N/A</v>
      </c>
      <c r="Y5133" t="e">
        <f>VLOOKUP(T5133,[3]رکوردها!$A:$D,4,0)</f>
        <v>#N/A</v>
      </c>
      <c r="Z5133" t="e">
        <f>VLOOKUP(T5133,[3]رکوردها!$A:$C,3,0)</f>
        <v>#N/A</v>
      </c>
      <c r="AA5133" t="e">
        <f>VLOOKUP(T5133,[3]رکوردها!$A:$F,6,0)</f>
        <v>#N/A</v>
      </c>
      <c r="AB5133" t="e">
        <f>VLOOKUP(T5133,[3]رکوردها!$A:$E,5,0)</f>
        <v>#N/A</v>
      </c>
    </row>
    <row r="5134" spans="1:28" s="41" customFormat="1" hidden="1" x14ac:dyDescent="0.2">
      <c r="A5134" s="36">
        <v>173596</v>
      </c>
      <c r="B5134" s="36">
        <v>1504</v>
      </c>
      <c r="C5134" s="36">
        <v>1579</v>
      </c>
      <c r="D5134" s="36" t="str">
        <f>VLOOKUP(C5134,Piv.Analysis!A:AA,27,0)</f>
        <v>اصلاح و انتقال</v>
      </c>
      <c r="E5134" s="36"/>
      <c r="F5134" s="37" t="s">
        <v>1867</v>
      </c>
      <c r="G5134" s="37" t="s">
        <v>2499</v>
      </c>
      <c r="H5134" s="38">
        <v>69461478</v>
      </c>
      <c r="I5134" s="38">
        <v>0</v>
      </c>
      <c r="J5134" s="38">
        <f t="shared" si="81"/>
        <v>69461478</v>
      </c>
      <c r="K5134" s="38"/>
      <c r="L5134" s="49"/>
      <c r="M5134" s="37" t="s">
        <v>63</v>
      </c>
      <c r="N5134" s="37" t="s">
        <v>64</v>
      </c>
      <c r="O5134" s="37" t="s">
        <v>1757</v>
      </c>
      <c r="P5134" s="37" t="s">
        <v>1758</v>
      </c>
      <c r="Q5134" s="37" t="s">
        <v>1759</v>
      </c>
      <c r="R5134" s="37" t="s">
        <v>1760</v>
      </c>
      <c r="S5134" s="37" t="s">
        <v>1941</v>
      </c>
      <c r="T5134" s="37" t="s">
        <v>1940</v>
      </c>
      <c r="U5134" s="1" t="e">
        <f>VLOOKUP(T5134,[2]VAT!$A:$D,1,0)</f>
        <v>#N/A</v>
      </c>
      <c r="V5134" s="37" t="s">
        <v>2</v>
      </c>
      <c r="W5134" s="37" t="s">
        <v>2</v>
      </c>
      <c r="X5134" t="e">
        <f>VLOOKUP(T5134,[3]رکوردها!$A:$B,2,0)</f>
        <v>#N/A</v>
      </c>
      <c r="Y5134" t="e">
        <f>VLOOKUP(T5134,[3]رکوردها!$A:$D,4,0)</f>
        <v>#N/A</v>
      </c>
      <c r="Z5134" t="e">
        <f>VLOOKUP(T5134,[3]رکوردها!$A:$C,3,0)</f>
        <v>#N/A</v>
      </c>
      <c r="AA5134" t="e">
        <f>VLOOKUP(T5134,[3]رکوردها!$A:$F,6,0)</f>
        <v>#N/A</v>
      </c>
      <c r="AB5134" t="e">
        <f>VLOOKUP(T5134,[3]رکوردها!$A:$E,5,0)</f>
        <v>#N/A</v>
      </c>
    </row>
    <row r="5135" spans="1:28" s="41" customFormat="1" hidden="1" x14ac:dyDescent="0.2">
      <c r="A5135" s="36">
        <v>173598</v>
      </c>
      <c r="B5135" s="36">
        <v>1504</v>
      </c>
      <c r="C5135" s="36">
        <v>1579</v>
      </c>
      <c r="D5135" s="36" t="str">
        <f>VLOOKUP(C5135,Piv.Analysis!A:AA,27,0)</f>
        <v>اصلاح و انتقال</v>
      </c>
      <c r="E5135" s="36"/>
      <c r="F5135" s="37" t="s">
        <v>1867</v>
      </c>
      <c r="G5135" s="37" t="s">
        <v>2500</v>
      </c>
      <c r="H5135" s="38">
        <v>36482894</v>
      </c>
      <c r="I5135" s="38">
        <v>0</v>
      </c>
      <c r="J5135" s="38">
        <f t="shared" si="81"/>
        <v>36482894</v>
      </c>
      <c r="K5135" s="38"/>
      <c r="L5135" s="49"/>
      <c r="M5135" s="37" t="s">
        <v>63</v>
      </c>
      <c r="N5135" s="37" t="s">
        <v>64</v>
      </c>
      <c r="O5135" s="37" t="s">
        <v>1757</v>
      </c>
      <c r="P5135" s="37" t="s">
        <v>1758</v>
      </c>
      <c r="Q5135" s="37" t="s">
        <v>1759</v>
      </c>
      <c r="R5135" s="37" t="s">
        <v>1760</v>
      </c>
      <c r="S5135" s="37" t="s">
        <v>1941</v>
      </c>
      <c r="T5135" s="37" t="s">
        <v>1940</v>
      </c>
      <c r="U5135" s="1" t="e">
        <f>VLOOKUP(T5135,[2]VAT!$A:$D,1,0)</f>
        <v>#N/A</v>
      </c>
      <c r="V5135" s="37" t="s">
        <v>2</v>
      </c>
      <c r="W5135" s="37" t="s">
        <v>2</v>
      </c>
      <c r="X5135" t="e">
        <f>VLOOKUP(T5135,[3]رکوردها!$A:$B,2,0)</f>
        <v>#N/A</v>
      </c>
      <c r="Y5135" t="e">
        <f>VLOOKUP(T5135,[3]رکوردها!$A:$D,4,0)</f>
        <v>#N/A</v>
      </c>
      <c r="Z5135" t="e">
        <f>VLOOKUP(T5135,[3]رکوردها!$A:$C,3,0)</f>
        <v>#N/A</v>
      </c>
      <c r="AA5135" t="e">
        <f>VLOOKUP(T5135,[3]رکوردها!$A:$F,6,0)</f>
        <v>#N/A</v>
      </c>
      <c r="AB5135" t="e">
        <f>VLOOKUP(T5135,[3]رکوردها!$A:$E,5,0)</f>
        <v>#N/A</v>
      </c>
    </row>
    <row r="5136" spans="1:28" s="41" customFormat="1" hidden="1" x14ac:dyDescent="0.2">
      <c r="A5136" s="36">
        <v>173600</v>
      </c>
      <c r="B5136" s="36">
        <v>1504</v>
      </c>
      <c r="C5136" s="36">
        <v>1579</v>
      </c>
      <c r="D5136" s="36" t="str">
        <f>VLOOKUP(C5136,Piv.Analysis!A:AA,27,0)</f>
        <v>اصلاح و انتقال</v>
      </c>
      <c r="E5136" s="36"/>
      <c r="F5136" s="37" t="s">
        <v>1867</v>
      </c>
      <c r="G5136" s="37" t="s">
        <v>2501</v>
      </c>
      <c r="H5136" s="38">
        <v>26813374</v>
      </c>
      <c r="I5136" s="38">
        <v>0</v>
      </c>
      <c r="J5136" s="38">
        <f t="shared" si="81"/>
        <v>26813374</v>
      </c>
      <c r="K5136" s="38"/>
      <c r="L5136" s="49"/>
      <c r="M5136" s="37" t="s">
        <v>63</v>
      </c>
      <c r="N5136" s="37" t="s">
        <v>64</v>
      </c>
      <c r="O5136" s="37" t="s">
        <v>1757</v>
      </c>
      <c r="P5136" s="37" t="s">
        <v>1758</v>
      </c>
      <c r="Q5136" s="37" t="s">
        <v>1759</v>
      </c>
      <c r="R5136" s="37" t="s">
        <v>1760</v>
      </c>
      <c r="S5136" s="37" t="s">
        <v>1941</v>
      </c>
      <c r="T5136" s="37" t="s">
        <v>1940</v>
      </c>
      <c r="U5136" s="1" t="e">
        <f>VLOOKUP(T5136,[2]VAT!$A:$D,1,0)</f>
        <v>#N/A</v>
      </c>
      <c r="V5136" s="37" t="s">
        <v>2</v>
      </c>
      <c r="W5136" s="37" t="s">
        <v>2</v>
      </c>
      <c r="X5136" t="e">
        <f>VLOOKUP(T5136,[3]رکوردها!$A:$B,2,0)</f>
        <v>#N/A</v>
      </c>
      <c r="Y5136" t="e">
        <f>VLOOKUP(T5136,[3]رکوردها!$A:$D,4,0)</f>
        <v>#N/A</v>
      </c>
      <c r="Z5136" t="e">
        <f>VLOOKUP(T5136,[3]رکوردها!$A:$C,3,0)</f>
        <v>#N/A</v>
      </c>
      <c r="AA5136" t="e">
        <f>VLOOKUP(T5136,[3]رکوردها!$A:$F,6,0)</f>
        <v>#N/A</v>
      </c>
      <c r="AB5136" t="e">
        <f>VLOOKUP(T5136,[3]رکوردها!$A:$E,5,0)</f>
        <v>#N/A</v>
      </c>
    </row>
    <row r="5137" spans="1:28" s="41" customFormat="1" hidden="1" x14ac:dyDescent="0.2">
      <c r="A5137" s="36">
        <v>173602</v>
      </c>
      <c r="B5137" s="36">
        <v>1504</v>
      </c>
      <c r="C5137" s="36">
        <v>1579</v>
      </c>
      <c r="D5137" s="36" t="str">
        <f>VLOOKUP(C5137,Piv.Analysis!A:AA,27,0)</f>
        <v>اصلاح و انتقال</v>
      </c>
      <c r="E5137" s="36"/>
      <c r="F5137" s="37" t="s">
        <v>1867</v>
      </c>
      <c r="G5137" s="37" t="s">
        <v>2502</v>
      </c>
      <c r="H5137" s="38">
        <v>3591477708</v>
      </c>
      <c r="I5137" s="38">
        <v>0</v>
      </c>
      <c r="J5137" s="38">
        <f t="shared" si="81"/>
        <v>3591477708</v>
      </c>
      <c r="K5137" s="38"/>
      <c r="L5137" s="49"/>
      <c r="M5137" s="37" t="s">
        <v>63</v>
      </c>
      <c r="N5137" s="37" t="s">
        <v>64</v>
      </c>
      <c r="O5137" s="37" t="s">
        <v>1757</v>
      </c>
      <c r="P5137" s="37" t="s">
        <v>1758</v>
      </c>
      <c r="Q5137" s="37" t="s">
        <v>1759</v>
      </c>
      <c r="R5137" s="37" t="s">
        <v>1760</v>
      </c>
      <c r="S5137" s="37" t="s">
        <v>1941</v>
      </c>
      <c r="T5137" s="37" t="s">
        <v>1940</v>
      </c>
      <c r="U5137" s="1" t="e">
        <f>VLOOKUP(T5137,[2]VAT!$A:$D,1,0)</f>
        <v>#N/A</v>
      </c>
      <c r="V5137" s="37" t="s">
        <v>2</v>
      </c>
      <c r="W5137" s="37" t="s">
        <v>2</v>
      </c>
      <c r="X5137" t="e">
        <f>VLOOKUP(T5137,[3]رکوردها!$A:$B,2,0)</f>
        <v>#N/A</v>
      </c>
      <c r="Y5137" t="e">
        <f>VLOOKUP(T5137,[3]رکوردها!$A:$D,4,0)</f>
        <v>#N/A</v>
      </c>
      <c r="Z5137" t="e">
        <f>VLOOKUP(T5137,[3]رکوردها!$A:$C,3,0)</f>
        <v>#N/A</v>
      </c>
      <c r="AA5137" t="e">
        <f>VLOOKUP(T5137,[3]رکوردها!$A:$F,6,0)</f>
        <v>#N/A</v>
      </c>
      <c r="AB5137" t="e">
        <f>VLOOKUP(T5137,[3]رکوردها!$A:$E,5,0)</f>
        <v>#N/A</v>
      </c>
    </row>
    <row r="5138" spans="1:28" s="41" customFormat="1" hidden="1" x14ac:dyDescent="0.2">
      <c r="A5138" s="36">
        <v>173736</v>
      </c>
      <c r="B5138" s="36">
        <v>1506</v>
      </c>
      <c r="C5138" s="36">
        <v>1599</v>
      </c>
      <c r="D5138" s="36" t="str">
        <f>VLOOKUP(C5138,Piv.Analysis!A:AA,27,0)</f>
        <v>دریافت و پرداخت</v>
      </c>
      <c r="E5138" s="36"/>
      <c r="F5138" s="37" t="s">
        <v>1867</v>
      </c>
      <c r="G5138" s="37" t="s">
        <v>2321</v>
      </c>
      <c r="H5138" s="38">
        <v>0</v>
      </c>
      <c r="I5138" s="38">
        <v>5887041146</v>
      </c>
      <c r="J5138" s="38">
        <f t="shared" si="81"/>
        <v>-5887041146</v>
      </c>
      <c r="K5138" s="38"/>
      <c r="L5138" s="49"/>
      <c r="M5138" s="37" t="s">
        <v>63</v>
      </c>
      <c r="N5138" s="37" t="s">
        <v>64</v>
      </c>
      <c r="O5138" s="37" t="s">
        <v>1757</v>
      </c>
      <c r="P5138" s="37" t="s">
        <v>1758</v>
      </c>
      <c r="Q5138" s="37" t="s">
        <v>1759</v>
      </c>
      <c r="R5138" s="37" t="s">
        <v>1760</v>
      </c>
      <c r="S5138" s="37" t="s">
        <v>1941</v>
      </c>
      <c r="T5138" s="37" t="s">
        <v>1940</v>
      </c>
      <c r="U5138" s="1" t="e">
        <f>VLOOKUP(T5138,[2]VAT!$A:$D,1,0)</f>
        <v>#N/A</v>
      </c>
      <c r="V5138" s="37" t="s">
        <v>2</v>
      </c>
      <c r="W5138" s="37" t="s">
        <v>2</v>
      </c>
      <c r="X5138" t="e">
        <f>VLOOKUP(T5138,[3]رکوردها!$A:$B,2,0)</f>
        <v>#N/A</v>
      </c>
      <c r="Y5138" t="e">
        <f>VLOOKUP(T5138,[3]رکوردها!$A:$D,4,0)</f>
        <v>#N/A</v>
      </c>
      <c r="Z5138" t="e">
        <f>VLOOKUP(T5138,[3]رکوردها!$A:$C,3,0)</f>
        <v>#N/A</v>
      </c>
      <c r="AA5138" t="e">
        <f>VLOOKUP(T5138,[3]رکوردها!$A:$F,6,0)</f>
        <v>#N/A</v>
      </c>
      <c r="AB5138" t="e">
        <f>VLOOKUP(T5138,[3]رکوردها!$A:$E,5,0)</f>
        <v>#N/A</v>
      </c>
    </row>
    <row r="5139" spans="1:28" s="41" customFormat="1" hidden="1" x14ac:dyDescent="0.2">
      <c r="A5139" s="36">
        <v>173738</v>
      </c>
      <c r="B5139" s="36">
        <v>1506</v>
      </c>
      <c r="C5139" s="36">
        <v>1599</v>
      </c>
      <c r="D5139" s="36" t="str">
        <f>VLOOKUP(C5139,Piv.Analysis!A:AA,27,0)</f>
        <v>دریافت و پرداخت</v>
      </c>
      <c r="E5139" s="36"/>
      <c r="F5139" s="37" t="s">
        <v>1867</v>
      </c>
      <c r="G5139" s="37" t="s">
        <v>2322</v>
      </c>
      <c r="H5139" s="38">
        <v>0</v>
      </c>
      <c r="I5139" s="38">
        <v>20000000000</v>
      </c>
      <c r="J5139" s="38">
        <f t="shared" si="81"/>
        <v>-20000000000</v>
      </c>
      <c r="K5139" s="38"/>
      <c r="L5139" s="49"/>
      <c r="M5139" s="37" t="s">
        <v>63</v>
      </c>
      <c r="N5139" s="37" t="s">
        <v>64</v>
      </c>
      <c r="O5139" s="37" t="s">
        <v>1757</v>
      </c>
      <c r="P5139" s="37" t="s">
        <v>1758</v>
      </c>
      <c r="Q5139" s="37" t="s">
        <v>1759</v>
      </c>
      <c r="R5139" s="37" t="s">
        <v>1760</v>
      </c>
      <c r="S5139" s="37" t="s">
        <v>1941</v>
      </c>
      <c r="T5139" s="37" t="s">
        <v>1940</v>
      </c>
      <c r="U5139" s="1" t="e">
        <f>VLOOKUP(T5139,[2]VAT!$A:$D,1,0)</f>
        <v>#N/A</v>
      </c>
      <c r="V5139" s="37" t="s">
        <v>2</v>
      </c>
      <c r="W5139" s="37" t="s">
        <v>2</v>
      </c>
      <c r="X5139" t="e">
        <f>VLOOKUP(T5139,[3]رکوردها!$A:$B,2,0)</f>
        <v>#N/A</v>
      </c>
      <c r="Y5139" t="e">
        <f>VLOOKUP(T5139,[3]رکوردها!$A:$D,4,0)</f>
        <v>#N/A</v>
      </c>
      <c r="Z5139" t="e">
        <f>VLOOKUP(T5139,[3]رکوردها!$A:$C,3,0)</f>
        <v>#N/A</v>
      </c>
      <c r="AA5139" t="e">
        <f>VLOOKUP(T5139,[3]رکوردها!$A:$F,6,0)</f>
        <v>#N/A</v>
      </c>
      <c r="AB5139" t="e">
        <f>VLOOKUP(T5139,[3]رکوردها!$A:$E,5,0)</f>
        <v>#N/A</v>
      </c>
    </row>
    <row r="5140" spans="1:28" s="41" customFormat="1" hidden="1" x14ac:dyDescent="0.2">
      <c r="A5140" s="36">
        <v>173740</v>
      </c>
      <c r="B5140" s="36">
        <v>1506</v>
      </c>
      <c r="C5140" s="36">
        <v>1599</v>
      </c>
      <c r="D5140" s="36" t="str">
        <f>VLOOKUP(C5140,Piv.Analysis!A:AA,27,0)</f>
        <v>دریافت و پرداخت</v>
      </c>
      <c r="E5140" s="36"/>
      <c r="F5140" s="37" t="s">
        <v>1867</v>
      </c>
      <c r="G5140" s="37" t="s">
        <v>2323</v>
      </c>
      <c r="H5140" s="38">
        <v>0</v>
      </c>
      <c r="I5140" s="38">
        <v>25000000000</v>
      </c>
      <c r="J5140" s="38">
        <f t="shared" si="81"/>
        <v>-25000000000</v>
      </c>
      <c r="K5140" s="38"/>
      <c r="L5140" s="49"/>
      <c r="M5140" s="37" t="s">
        <v>63</v>
      </c>
      <c r="N5140" s="37" t="s">
        <v>64</v>
      </c>
      <c r="O5140" s="37" t="s">
        <v>1757</v>
      </c>
      <c r="P5140" s="37" t="s">
        <v>1758</v>
      </c>
      <c r="Q5140" s="37" t="s">
        <v>1759</v>
      </c>
      <c r="R5140" s="37" t="s">
        <v>1760</v>
      </c>
      <c r="S5140" s="37" t="s">
        <v>1941</v>
      </c>
      <c r="T5140" s="37" t="s">
        <v>1940</v>
      </c>
      <c r="U5140" s="1" t="e">
        <f>VLOOKUP(T5140,[2]VAT!$A:$D,1,0)</f>
        <v>#N/A</v>
      </c>
      <c r="V5140" s="37" t="s">
        <v>2</v>
      </c>
      <c r="W5140" s="37" t="s">
        <v>2</v>
      </c>
      <c r="X5140" t="e">
        <f>VLOOKUP(T5140,[3]رکوردها!$A:$B,2,0)</f>
        <v>#N/A</v>
      </c>
      <c r="Y5140" t="e">
        <f>VLOOKUP(T5140,[3]رکوردها!$A:$D,4,0)</f>
        <v>#N/A</v>
      </c>
      <c r="Z5140" t="e">
        <f>VLOOKUP(T5140,[3]رکوردها!$A:$C,3,0)</f>
        <v>#N/A</v>
      </c>
      <c r="AA5140" t="e">
        <f>VLOOKUP(T5140,[3]رکوردها!$A:$F,6,0)</f>
        <v>#N/A</v>
      </c>
      <c r="AB5140" t="e">
        <f>VLOOKUP(T5140,[3]رکوردها!$A:$E,5,0)</f>
        <v>#N/A</v>
      </c>
    </row>
    <row r="5141" spans="1:28" s="41" customFormat="1" hidden="1" x14ac:dyDescent="0.2">
      <c r="A5141" s="36">
        <v>173742</v>
      </c>
      <c r="B5141" s="36">
        <v>1506</v>
      </c>
      <c r="C5141" s="36">
        <v>1599</v>
      </c>
      <c r="D5141" s="36" t="str">
        <f>VLOOKUP(C5141,Piv.Analysis!A:AA,27,0)</f>
        <v>دریافت و پرداخت</v>
      </c>
      <c r="E5141" s="36"/>
      <c r="F5141" s="37" t="s">
        <v>1867</v>
      </c>
      <c r="G5141" s="37" t="s">
        <v>2324</v>
      </c>
      <c r="H5141" s="38">
        <v>0</v>
      </c>
      <c r="I5141" s="38">
        <v>538075647</v>
      </c>
      <c r="J5141" s="38">
        <f t="shared" si="81"/>
        <v>-538075647</v>
      </c>
      <c r="K5141" s="38"/>
      <c r="L5141" s="49"/>
      <c r="M5141" s="37" t="s">
        <v>63</v>
      </c>
      <c r="N5141" s="37" t="s">
        <v>64</v>
      </c>
      <c r="O5141" s="37" t="s">
        <v>1757</v>
      </c>
      <c r="P5141" s="37" t="s">
        <v>1758</v>
      </c>
      <c r="Q5141" s="37" t="s">
        <v>1759</v>
      </c>
      <c r="R5141" s="37" t="s">
        <v>1760</v>
      </c>
      <c r="S5141" s="37" t="s">
        <v>1941</v>
      </c>
      <c r="T5141" s="37" t="s">
        <v>1940</v>
      </c>
      <c r="U5141" s="1" t="e">
        <f>VLOOKUP(T5141,[2]VAT!$A:$D,1,0)</f>
        <v>#N/A</v>
      </c>
      <c r="V5141" s="37" t="s">
        <v>2</v>
      </c>
      <c r="W5141" s="37" t="s">
        <v>2</v>
      </c>
      <c r="X5141" t="e">
        <f>VLOOKUP(T5141,[3]رکوردها!$A:$B,2,0)</f>
        <v>#N/A</v>
      </c>
      <c r="Y5141" t="e">
        <f>VLOOKUP(T5141,[3]رکوردها!$A:$D,4,0)</f>
        <v>#N/A</v>
      </c>
      <c r="Z5141" t="e">
        <f>VLOOKUP(T5141,[3]رکوردها!$A:$C,3,0)</f>
        <v>#N/A</v>
      </c>
      <c r="AA5141" t="e">
        <f>VLOOKUP(T5141,[3]رکوردها!$A:$F,6,0)</f>
        <v>#N/A</v>
      </c>
      <c r="AB5141" t="e">
        <f>VLOOKUP(T5141,[3]رکوردها!$A:$E,5,0)</f>
        <v>#N/A</v>
      </c>
    </row>
    <row r="5142" spans="1:28" s="41" customFormat="1" hidden="1" x14ac:dyDescent="0.2">
      <c r="A5142" s="36">
        <v>173744</v>
      </c>
      <c r="B5142" s="36">
        <v>1506</v>
      </c>
      <c r="C5142" s="36">
        <v>1599</v>
      </c>
      <c r="D5142" s="36" t="str">
        <f>VLOOKUP(C5142,Piv.Analysis!A:AA,27,0)</f>
        <v>دریافت و پرداخت</v>
      </c>
      <c r="E5142" s="36"/>
      <c r="F5142" s="37" t="s">
        <v>1867</v>
      </c>
      <c r="G5142" s="37" t="s">
        <v>2325</v>
      </c>
      <c r="H5142" s="38">
        <v>0</v>
      </c>
      <c r="I5142" s="38">
        <v>494454522</v>
      </c>
      <c r="J5142" s="38">
        <f t="shared" si="81"/>
        <v>-494454522</v>
      </c>
      <c r="K5142" s="38"/>
      <c r="L5142" s="49"/>
      <c r="M5142" s="37" t="s">
        <v>63</v>
      </c>
      <c r="N5142" s="37" t="s">
        <v>64</v>
      </c>
      <c r="O5142" s="37" t="s">
        <v>1757</v>
      </c>
      <c r="P5142" s="37" t="s">
        <v>1758</v>
      </c>
      <c r="Q5142" s="37" t="s">
        <v>1759</v>
      </c>
      <c r="R5142" s="37" t="s">
        <v>1760</v>
      </c>
      <c r="S5142" s="37" t="s">
        <v>1941</v>
      </c>
      <c r="T5142" s="37" t="s">
        <v>1940</v>
      </c>
      <c r="U5142" s="1" t="e">
        <f>VLOOKUP(T5142,[2]VAT!$A:$D,1,0)</f>
        <v>#N/A</v>
      </c>
      <c r="V5142" s="37" t="s">
        <v>2</v>
      </c>
      <c r="W5142" s="37" t="s">
        <v>2</v>
      </c>
      <c r="X5142" t="e">
        <f>VLOOKUP(T5142,[3]رکوردها!$A:$B,2,0)</f>
        <v>#N/A</v>
      </c>
      <c r="Y5142" t="e">
        <f>VLOOKUP(T5142,[3]رکوردها!$A:$D,4,0)</f>
        <v>#N/A</v>
      </c>
      <c r="Z5142" t="e">
        <f>VLOOKUP(T5142,[3]رکوردها!$A:$C,3,0)</f>
        <v>#N/A</v>
      </c>
      <c r="AA5142" t="e">
        <f>VLOOKUP(T5142,[3]رکوردها!$A:$F,6,0)</f>
        <v>#N/A</v>
      </c>
      <c r="AB5142" t="e">
        <f>VLOOKUP(T5142,[3]رکوردها!$A:$E,5,0)</f>
        <v>#N/A</v>
      </c>
    </row>
    <row r="5143" spans="1:28" s="41" customFormat="1" hidden="1" x14ac:dyDescent="0.2">
      <c r="A5143" s="36">
        <v>173746</v>
      </c>
      <c r="B5143" s="36">
        <v>1506</v>
      </c>
      <c r="C5143" s="36">
        <v>1599</v>
      </c>
      <c r="D5143" s="36" t="str">
        <f>VLOOKUP(C5143,Piv.Analysis!A:AA,27,0)</f>
        <v>دریافت و پرداخت</v>
      </c>
      <c r="E5143" s="36"/>
      <c r="F5143" s="37" t="s">
        <v>1867</v>
      </c>
      <c r="G5143" s="37" t="s">
        <v>2326</v>
      </c>
      <c r="H5143" s="38">
        <v>0</v>
      </c>
      <c r="I5143" s="38">
        <v>120671256</v>
      </c>
      <c r="J5143" s="38">
        <f t="shared" si="81"/>
        <v>-120671256</v>
      </c>
      <c r="K5143" s="38"/>
      <c r="L5143" s="49"/>
      <c r="M5143" s="37" t="s">
        <v>63</v>
      </c>
      <c r="N5143" s="37" t="s">
        <v>64</v>
      </c>
      <c r="O5143" s="37" t="s">
        <v>1757</v>
      </c>
      <c r="P5143" s="37" t="s">
        <v>1758</v>
      </c>
      <c r="Q5143" s="37" t="s">
        <v>1759</v>
      </c>
      <c r="R5143" s="37" t="s">
        <v>1760</v>
      </c>
      <c r="S5143" s="37" t="s">
        <v>1941</v>
      </c>
      <c r="T5143" s="37" t="s">
        <v>1940</v>
      </c>
      <c r="U5143" s="1" t="e">
        <f>VLOOKUP(T5143,[2]VAT!$A:$D,1,0)</f>
        <v>#N/A</v>
      </c>
      <c r="V5143" s="37" t="s">
        <v>2</v>
      </c>
      <c r="W5143" s="37" t="s">
        <v>2</v>
      </c>
      <c r="X5143" t="e">
        <f>VLOOKUP(T5143,[3]رکوردها!$A:$B,2,0)</f>
        <v>#N/A</v>
      </c>
      <c r="Y5143" t="e">
        <f>VLOOKUP(T5143,[3]رکوردها!$A:$D,4,0)</f>
        <v>#N/A</v>
      </c>
      <c r="Z5143" t="e">
        <f>VLOOKUP(T5143,[3]رکوردها!$A:$C,3,0)</f>
        <v>#N/A</v>
      </c>
      <c r="AA5143" t="e">
        <f>VLOOKUP(T5143,[3]رکوردها!$A:$F,6,0)</f>
        <v>#N/A</v>
      </c>
      <c r="AB5143" t="e">
        <f>VLOOKUP(T5143,[3]رکوردها!$A:$E,5,0)</f>
        <v>#N/A</v>
      </c>
    </row>
    <row r="5144" spans="1:28" s="41" customFormat="1" hidden="1" x14ac:dyDescent="0.2">
      <c r="A5144" s="36">
        <v>173748</v>
      </c>
      <c r="B5144" s="36">
        <v>1506</v>
      </c>
      <c r="C5144" s="36">
        <v>1599</v>
      </c>
      <c r="D5144" s="36" t="str">
        <f>VLOOKUP(C5144,Piv.Analysis!A:AA,27,0)</f>
        <v>دریافت و پرداخت</v>
      </c>
      <c r="E5144" s="36"/>
      <c r="F5144" s="37" t="s">
        <v>1867</v>
      </c>
      <c r="G5144" s="37" t="s">
        <v>2327</v>
      </c>
      <c r="H5144" s="38">
        <v>0</v>
      </c>
      <c r="I5144" s="38">
        <v>7491112200</v>
      </c>
      <c r="J5144" s="38">
        <f t="shared" si="81"/>
        <v>-7491112200</v>
      </c>
      <c r="K5144" s="38"/>
      <c r="L5144" s="49"/>
      <c r="M5144" s="37" t="s">
        <v>63</v>
      </c>
      <c r="N5144" s="37" t="s">
        <v>64</v>
      </c>
      <c r="O5144" s="37" t="s">
        <v>1757</v>
      </c>
      <c r="P5144" s="37" t="s">
        <v>1758</v>
      </c>
      <c r="Q5144" s="37" t="s">
        <v>1759</v>
      </c>
      <c r="R5144" s="37" t="s">
        <v>1760</v>
      </c>
      <c r="S5144" s="37" t="s">
        <v>1941</v>
      </c>
      <c r="T5144" s="37" t="s">
        <v>1940</v>
      </c>
      <c r="U5144" s="1" t="e">
        <f>VLOOKUP(T5144,[2]VAT!$A:$D,1,0)</f>
        <v>#N/A</v>
      </c>
      <c r="V5144" s="37" t="s">
        <v>2</v>
      </c>
      <c r="W5144" s="37" t="s">
        <v>2</v>
      </c>
      <c r="X5144" t="e">
        <f>VLOOKUP(T5144,[3]رکوردها!$A:$B,2,0)</f>
        <v>#N/A</v>
      </c>
      <c r="Y5144" t="e">
        <f>VLOOKUP(T5144,[3]رکوردها!$A:$D,4,0)</f>
        <v>#N/A</v>
      </c>
      <c r="Z5144" t="e">
        <f>VLOOKUP(T5144,[3]رکوردها!$A:$C,3,0)</f>
        <v>#N/A</v>
      </c>
      <c r="AA5144" t="e">
        <f>VLOOKUP(T5144,[3]رکوردها!$A:$F,6,0)</f>
        <v>#N/A</v>
      </c>
      <c r="AB5144" t="e">
        <f>VLOOKUP(T5144,[3]رکوردها!$A:$E,5,0)</f>
        <v>#N/A</v>
      </c>
    </row>
    <row r="5145" spans="1:28" s="41" customFormat="1" hidden="1" x14ac:dyDescent="0.2">
      <c r="A5145" s="36">
        <v>173750</v>
      </c>
      <c r="B5145" s="36">
        <v>1506</v>
      </c>
      <c r="C5145" s="36">
        <v>1599</v>
      </c>
      <c r="D5145" s="36" t="str">
        <f>VLOOKUP(C5145,Piv.Analysis!A:AA,27,0)</f>
        <v>دریافت و پرداخت</v>
      </c>
      <c r="E5145" s="36"/>
      <c r="F5145" s="37" t="s">
        <v>1867</v>
      </c>
      <c r="G5145" s="37" t="s">
        <v>2328</v>
      </c>
      <c r="H5145" s="38">
        <v>0</v>
      </c>
      <c r="I5145" s="38">
        <v>189660000</v>
      </c>
      <c r="J5145" s="38">
        <f t="shared" si="81"/>
        <v>-189660000</v>
      </c>
      <c r="K5145" s="38"/>
      <c r="L5145" s="49"/>
      <c r="M5145" s="37" t="s">
        <v>63</v>
      </c>
      <c r="N5145" s="37" t="s">
        <v>64</v>
      </c>
      <c r="O5145" s="37" t="s">
        <v>1757</v>
      </c>
      <c r="P5145" s="37" t="s">
        <v>1758</v>
      </c>
      <c r="Q5145" s="37" t="s">
        <v>1759</v>
      </c>
      <c r="R5145" s="37" t="s">
        <v>1760</v>
      </c>
      <c r="S5145" s="37" t="s">
        <v>1941</v>
      </c>
      <c r="T5145" s="37" t="s">
        <v>1940</v>
      </c>
      <c r="U5145" s="1" t="e">
        <f>VLOOKUP(T5145,[2]VAT!$A:$D,1,0)</f>
        <v>#N/A</v>
      </c>
      <c r="V5145" s="37" t="s">
        <v>2</v>
      </c>
      <c r="W5145" s="37" t="s">
        <v>2</v>
      </c>
      <c r="X5145" t="e">
        <f>VLOOKUP(T5145,[3]رکوردها!$A:$B,2,0)</f>
        <v>#N/A</v>
      </c>
      <c r="Y5145" t="e">
        <f>VLOOKUP(T5145,[3]رکوردها!$A:$D,4,0)</f>
        <v>#N/A</v>
      </c>
      <c r="Z5145" t="e">
        <f>VLOOKUP(T5145,[3]رکوردها!$A:$C,3,0)</f>
        <v>#N/A</v>
      </c>
      <c r="AA5145" t="e">
        <f>VLOOKUP(T5145,[3]رکوردها!$A:$F,6,0)</f>
        <v>#N/A</v>
      </c>
      <c r="AB5145" t="e">
        <f>VLOOKUP(T5145,[3]رکوردها!$A:$E,5,0)</f>
        <v>#N/A</v>
      </c>
    </row>
    <row r="5146" spans="1:28" s="41" customFormat="1" hidden="1" x14ac:dyDescent="0.2">
      <c r="A5146" s="36">
        <v>173752</v>
      </c>
      <c r="B5146" s="36">
        <v>1506</v>
      </c>
      <c r="C5146" s="36">
        <v>1599</v>
      </c>
      <c r="D5146" s="36" t="str">
        <f>VLOOKUP(C5146,Piv.Analysis!A:AA,27,0)</f>
        <v>دریافت و پرداخت</v>
      </c>
      <c r="E5146" s="36"/>
      <c r="F5146" s="37" t="s">
        <v>1867</v>
      </c>
      <c r="G5146" s="37" t="s">
        <v>2329</v>
      </c>
      <c r="H5146" s="38">
        <v>0</v>
      </c>
      <c r="I5146" s="38">
        <v>25000000</v>
      </c>
      <c r="J5146" s="38">
        <f t="shared" si="81"/>
        <v>-25000000</v>
      </c>
      <c r="K5146" s="38"/>
      <c r="L5146" s="49"/>
      <c r="M5146" s="37" t="s">
        <v>63</v>
      </c>
      <c r="N5146" s="37" t="s">
        <v>64</v>
      </c>
      <c r="O5146" s="37" t="s">
        <v>1757</v>
      </c>
      <c r="P5146" s="37" t="s">
        <v>1758</v>
      </c>
      <c r="Q5146" s="37" t="s">
        <v>1759</v>
      </c>
      <c r="R5146" s="37" t="s">
        <v>1760</v>
      </c>
      <c r="S5146" s="37" t="s">
        <v>1941</v>
      </c>
      <c r="T5146" s="37" t="s">
        <v>1940</v>
      </c>
      <c r="U5146" s="1" t="e">
        <f>VLOOKUP(T5146,[2]VAT!$A:$D,1,0)</f>
        <v>#N/A</v>
      </c>
      <c r="V5146" s="37" t="s">
        <v>2</v>
      </c>
      <c r="W5146" s="37" t="s">
        <v>2</v>
      </c>
      <c r="X5146" t="e">
        <f>VLOOKUP(T5146,[3]رکوردها!$A:$B,2,0)</f>
        <v>#N/A</v>
      </c>
      <c r="Y5146" t="e">
        <f>VLOOKUP(T5146,[3]رکوردها!$A:$D,4,0)</f>
        <v>#N/A</v>
      </c>
      <c r="Z5146" t="e">
        <f>VLOOKUP(T5146,[3]رکوردها!$A:$C,3,0)</f>
        <v>#N/A</v>
      </c>
      <c r="AA5146" t="e">
        <f>VLOOKUP(T5146,[3]رکوردها!$A:$F,6,0)</f>
        <v>#N/A</v>
      </c>
      <c r="AB5146" t="e">
        <f>VLOOKUP(T5146,[3]رکوردها!$A:$E,5,0)</f>
        <v>#N/A</v>
      </c>
    </row>
    <row r="5147" spans="1:28" s="41" customFormat="1" hidden="1" x14ac:dyDescent="0.2">
      <c r="A5147" s="36">
        <v>173754</v>
      </c>
      <c r="B5147" s="36">
        <v>1506</v>
      </c>
      <c r="C5147" s="36">
        <v>1599</v>
      </c>
      <c r="D5147" s="36" t="str">
        <f>VLOOKUP(C5147,Piv.Analysis!A:AA,27,0)</f>
        <v>دریافت و پرداخت</v>
      </c>
      <c r="E5147" s="36"/>
      <c r="F5147" s="37" t="s">
        <v>1867</v>
      </c>
      <c r="G5147" s="37" t="s">
        <v>2330</v>
      </c>
      <c r="H5147" s="38">
        <v>0</v>
      </c>
      <c r="I5147" s="38">
        <v>69461478</v>
      </c>
      <c r="J5147" s="38">
        <f t="shared" si="81"/>
        <v>-69461478</v>
      </c>
      <c r="K5147" s="38"/>
      <c r="L5147" s="49"/>
      <c r="M5147" s="37" t="s">
        <v>63</v>
      </c>
      <c r="N5147" s="37" t="s">
        <v>64</v>
      </c>
      <c r="O5147" s="37" t="s">
        <v>1757</v>
      </c>
      <c r="P5147" s="37" t="s">
        <v>1758</v>
      </c>
      <c r="Q5147" s="37" t="s">
        <v>1759</v>
      </c>
      <c r="R5147" s="37" t="s">
        <v>1760</v>
      </c>
      <c r="S5147" s="37" t="s">
        <v>1941</v>
      </c>
      <c r="T5147" s="37" t="s">
        <v>1940</v>
      </c>
      <c r="U5147" s="1" t="e">
        <f>VLOOKUP(T5147,[2]VAT!$A:$D,1,0)</f>
        <v>#N/A</v>
      </c>
      <c r="V5147" s="37" t="s">
        <v>2</v>
      </c>
      <c r="W5147" s="37" t="s">
        <v>2</v>
      </c>
      <c r="X5147" t="e">
        <f>VLOOKUP(T5147,[3]رکوردها!$A:$B,2,0)</f>
        <v>#N/A</v>
      </c>
      <c r="Y5147" t="e">
        <f>VLOOKUP(T5147,[3]رکوردها!$A:$D,4,0)</f>
        <v>#N/A</v>
      </c>
      <c r="Z5147" t="e">
        <f>VLOOKUP(T5147,[3]رکوردها!$A:$C,3,0)</f>
        <v>#N/A</v>
      </c>
      <c r="AA5147" t="e">
        <f>VLOOKUP(T5147,[3]رکوردها!$A:$F,6,0)</f>
        <v>#N/A</v>
      </c>
      <c r="AB5147" t="e">
        <f>VLOOKUP(T5147,[3]رکوردها!$A:$E,5,0)</f>
        <v>#N/A</v>
      </c>
    </row>
    <row r="5148" spans="1:28" s="41" customFormat="1" hidden="1" x14ac:dyDescent="0.2">
      <c r="A5148" s="36">
        <v>173756</v>
      </c>
      <c r="B5148" s="36">
        <v>1506</v>
      </c>
      <c r="C5148" s="36">
        <v>1599</v>
      </c>
      <c r="D5148" s="36" t="str">
        <f>VLOOKUP(C5148,Piv.Analysis!A:AA,27,0)</f>
        <v>دریافت و پرداخت</v>
      </c>
      <c r="E5148" s="36"/>
      <c r="F5148" s="37" t="s">
        <v>1867</v>
      </c>
      <c r="G5148" s="37" t="s">
        <v>2331</v>
      </c>
      <c r="H5148" s="38">
        <v>0</v>
      </c>
      <c r="I5148" s="38">
        <v>36482894</v>
      </c>
      <c r="J5148" s="38">
        <f t="shared" si="81"/>
        <v>-36482894</v>
      </c>
      <c r="K5148" s="38"/>
      <c r="L5148" s="49"/>
      <c r="M5148" s="37" t="s">
        <v>63</v>
      </c>
      <c r="N5148" s="37" t="s">
        <v>64</v>
      </c>
      <c r="O5148" s="37" t="s">
        <v>1757</v>
      </c>
      <c r="P5148" s="37" t="s">
        <v>1758</v>
      </c>
      <c r="Q5148" s="37" t="s">
        <v>1759</v>
      </c>
      <c r="R5148" s="37" t="s">
        <v>1760</v>
      </c>
      <c r="S5148" s="37" t="s">
        <v>1941</v>
      </c>
      <c r="T5148" s="37" t="s">
        <v>1940</v>
      </c>
      <c r="U5148" s="1" t="e">
        <f>VLOOKUP(T5148,[2]VAT!$A:$D,1,0)</f>
        <v>#N/A</v>
      </c>
      <c r="V5148" s="37" t="s">
        <v>2</v>
      </c>
      <c r="W5148" s="37" t="s">
        <v>2</v>
      </c>
      <c r="X5148" t="e">
        <f>VLOOKUP(T5148,[3]رکوردها!$A:$B,2,0)</f>
        <v>#N/A</v>
      </c>
      <c r="Y5148" t="e">
        <f>VLOOKUP(T5148,[3]رکوردها!$A:$D,4,0)</f>
        <v>#N/A</v>
      </c>
      <c r="Z5148" t="e">
        <f>VLOOKUP(T5148,[3]رکوردها!$A:$C,3,0)</f>
        <v>#N/A</v>
      </c>
      <c r="AA5148" t="e">
        <f>VLOOKUP(T5148,[3]رکوردها!$A:$F,6,0)</f>
        <v>#N/A</v>
      </c>
      <c r="AB5148" t="e">
        <f>VLOOKUP(T5148,[3]رکوردها!$A:$E,5,0)</f>
        <v>#N/A</v>
      </c>
    </row>
    <row r="5149" spans="1:28" s="41" customFormat="1" hidden="1" x14ac:dyDescent="0.2">
      <c r="A5149" s="36">
        <v>173758</v>
      </c>
      <c r="B5149" s="36">
        <v>1506</v>
      </c>
      <c r="C5149" s="36">
        <v>1599</v>
      </c>
      <c r="D5149" s="36" t="str">
        <f>VLOOKUP(C5149,Piv.Analysis!A:AA,27,0)</f>
        <v>دریافت و پرداخت</v>
      </c>
      <c r="E5149" s="36"/>
      <c r="F5149" s="37" t="s">
        <v>1867</v>
      </c>
      <c r="G5149" s="37" t="s">
        <v>2332</v>
      </c>
      <c r="H5149" s="38">
        <v>0</v>
      </c>
      <c r="I5149" s="38">
        <v>26781334</v>
      </c>
      <c r="J5149" s="38">
        <f t="shared" si="81"/>
        <v>-26781334</v>
      </c>
      <c r="K5149" s="38"/>
      <c r="L5149" s="49"/>
      <c r="M5149" s="37" t="s">
        <v>63</v>
      </c>
      <c r="N5149" s="37" t="s">
        <v>64</v>
      </c>
      <c r="O5149" s="37" t="s">
        <v>1757</v>
      </c>
      <c r="P5149" s="37" t="s">
        <v>1758</v>
      </c>
      <c r="Q5149" s="37" t="s">
        <v>1759</v>
      </c>
      <c r="R5149" s="37" t="s">
        <v>1760</v>
      </c>
      <c r="S5149" s="37" t="s">
        <v>1941</v>
      </c>
      <c r="T5149" s="37" t="s">
        <v>1940</v>
      </c>
      <c r="U5149" s="1" t="e">
        <f>VLOOKUP(T5149,[2]VAT!$A:$D,1,0)</f>
        <v>#N/A</v>
      </c>
      <c r="V5149" s="37" t="s">
        <v>2</v>
      </c>
      <c r="W5149" s="37" t="s">
        <v>2</v>
      </c>
      <c r="X5149" t="e">
        <f>VLOOKUP(T5149,[3]رکوردها!$A:$B,2,0)</f>
        <v>#N/A</v>
      </c>
      <c r="Y5149" t="e">
        <f>VLOOKUP(T5149,[3]رکوردها!$A:$D,4,0)</f>
        <v>#N/A</v>
      </c>
      <c r="Z5149" t="e">
        <f>VLOOKUP(T5149,[3]رکوردها!$A:$C,3,0)</f>
        <v>#N/A</v>
      </c>
      <c r="AA5149" t="e">
        <f>VLOOKUP(T5149,[3]رکوردها!$A:$F,6,0)</f>
        <v>#N/A</v>
      </c>
      <c r="AB5149" t="e">
        <f>VLOOKUP(T5149,[3]رکوردها!$A:$E,5,0)</f>
        <v>#N/A</v>
      </c>
    </row>
    <row r="5150" spans="1:28" s="41" customFormat="1" hidden="1" x14ac:dyDescent="0.2">
      <c r="A5150" s="36">
        <v>173760</v>
      </c>
      <c r="B5150" s="36">
        <v>1506</v>
      </c>
      <c r="C5150" s="36">
        <v>1599</v>
      </c>
      <c r="D5150" s="36" t="str">
        <f>VLOOKUP(C5150,Piv.Analysis!A:AA,27,0)</f>
        <v>دریافت و پرداخت</v>
      </c>
      <c r="E5150" s="36"/>
      <c r="F5150" s="37" t="s">
        <v>1867</v>
      </c>
      <c r="G5150" s="37" t="s">
        <v>2333</v>
      </c>
      <c r="H5150" s="38">
        <v>0</v>
      </c>
      <c r="I5150" s="38">
        <v>3591477708</v>
      </c>
      <c r="J5150" s="38">
        <f t="shared" si="81"/>
        <v>-3591477708</v>
      </c>
      <c r="K5150" s="38"/>
      <c r="L5150" s="49"/>
      <c r="M5150" s="37" t="s">
        <v>63</v>
      </c>
      <c r="N5150" s="37" t="s">
        <v>64</v>
      </c>
      <c r="O5150" s="37" t="s">
        <v>1757</v>
      </c>
      <c r="P5150" s="37" t="s">
        <v>1758</v>
      </c>
      <c r="Q5150" s="37" t="s">
        <v>1759</v>
      </c>
      <c r="R5150" s="37" t="s">
        <v>1760</v>
      </c>
      <c r="S5150" s="37" t="s">
        <v>1941</v>
      </c>
      <c r="T5150" s="37" t="s">
        <v>1940</v>
      </c>
      <c r="U5150" s="1" t="e">
        <f>VLOOKUP(T5150,[2]VAT!$A:$D,1,0)</f>
        <v>#N/A</v>
      </c>
      <c r="V5150" s="37" t="s">
        <v>2</v>
      </c>
      <c r="W5150" s="37" t="s">
        <v>2</v>
      </c>
      <c r="X5150" t="e">
        <f>VLOOKUP(T5150,[3]رکوردها!$A:$B,2,0)</f>
        <v>#N/A</v>
      </c>
      <c r="Y5150" t="e">
        <f>VLOOKUP(T5150,[3]رکوردها!$A:$D,4,0)</f>
        <v>#N/A</v>
      </c>
      <c r="Z5150" t="e">
        <f>VLOOKUP(T5150,[3]رکوردها!$A:$C,3,0)</f>
        <v>#N/A</v>
      </c>
      <c r="AA5150" t="e">
        <f>VLOOKUP(T5150,[3]رکوردها!$A:$F,6,0)</f>
        <v>#N/A</v>
      </c>
      <c r="AB5150" t="e">
        <f>VLOOKUP(T5150,[3]رکوردها!$A:$E,5,0)</f>
        <v>#N/A</v>
      </c>
    </row>
    <row r="5151" spans="1:28" hidden="1" x14ac:dyDescent="0.2">
      <c r="A5151" s="36">
        <v>173798</v>
      </c>
      <c r="B5151" s="36">
        <v>1507</v>
      </c>
      <c r="C5151" s="36">
        <v>1606</v>
      </c>
      <c r="D5151" s="36" t="str">
        <f>VLOOKUP(C5151,Piv.Analysis!A:AA,27,0)</f>
        <v>کارمزد</v>
      </c>
      <c r="E5151" s="39" t="s">
        <v>5191</v>
      </c>
      <c r="F5151" s="37" t="s">
        <v>1867</v>
      </c>
      <c r="G5151" s="37" t="s">
        <v>2503</v>
      </c>
      <c r="H5151" s="38">
        <v>0</v>
      </c>
      <c r="I5151" s="38">
        <v>250000</v>
      </c>
      <c r="J5151" s="38">
        <f t="shared" si="81"/>
        <v>-250000</v>
      </c>
      <c r="K5151" s="38"/>
      <c r="L5151" s="49"/>
      <c r="M5151" s="37" t="s">
        <v>63</v>
      </c>
      <c r="N5151" s="37" t="s">
        <v>64</v>
      </c>
      <c r="O5151" s="37" t="s">
        <v>1757</v>
      </c>
      <c r="P5151" s="37" t="s">
        <v>1758</v>
      </c>
      <c r="Q5151" s="37" t="s">
        <v>1759</v>
      </c>
      <c r="R5151" s="37" t="s">
        <v>1760</v>
      </c>
      <c r="S5151" s="37" t="s">
        <v>1941</v>
      </c>
      <c r="T5151" s="37" t="s">
        <v>1940</v>
      </c>
      <c r="U5151" s="1" t="e">
        <f>VLOOKUP(T5151,[2]VAT!$A:$D,1,0)</f>
        <v>#N/A</v>
      </c>
      <c r="V5151" s="37" t="s">
        <v>2</v>
      </c>
      <c r="W5151" s="37" t="s">
        <v>2</v>
      </c>
      <c r="X5151" t="e">
        <f>VLOOKUP(T5151,[3]رکوردها!$A:$B,2,0)</f>
        <v>#N/A</v>
      </c>
      <c r="Y5151" t="e">
        <f>VLOOKUP(T5151,[3]رکوردها!$A:$D,4,0)</f>
        <v>#N/A</v>
      </c>
      <c r="Z5151" t="e">
        <f>VLOOKUP(T5151,[3]رکوردها!$A:$C,3,0)</f>
        <v>#N/A</v>
      </c>
      <c r="AA5151" t="e">
        <f>VLOOKUP(T5151,[3]رکوردها!$A:$F,6,0)</f>
        <v>#N/A</v>
      </c>
      <c r="AB5151" t="e">
        <f>VLOOKUP(T5151,[3]رکوردها!$A:$E,5,0)</f>
        <v>#N/A</v>
      </c>
    </row>
    <row r="5152" spans="1:28" hidden="1" x14ac:dyDescent="0.2">
      <c r="A5152" s="36">
        <v>173800</v>
      </c>
      <c r="B5152" s="36">
        <v>1507</v>
      </c>
      <c r="C5152" s="36">
        <v>1606</v>
      </c>
      <c r="D5152" s="36" t="str">
        <f>VLOOKUP(C5152,Piv.Analysis!A:AA,27,0)</f>
        <v>کارمزد</v>
      </c>
      <c r="E5152" s="39" t="s">
        <v>5191</v>
      </c>
      <c r="F5152" s="37" t="s">
        <v>1867</v>
      </c>
      <c r="G5152" s="37" t="s">
        <v>2504</v>
      </c>
      <c r="H5152" s="38">
        <v>0</v>
      </c>
      <c r="I5152" s="38">
        <v>107610</v>
      </c>
      <c r="J5152" s="38">
        <f t="shared" si="81"/>
        <v>-107610</v>
      </c>
      <c r="K5152" s="38"/>
      <c r="L5152" s="49"/>
      <c r="M5152" s="37" t="s">
        <v>63</v>
      </c>
      <c r="N5152" s="37" t="s">
        <v>64</v>
      </c>
      <c r="O5152" s="37" t="s">
        <v>1757</v>
      </c>
      <c r="P5152" s="37" t="s">
        <v>1758</v>
      </c>
      <c r="Q5152" s="37" t="s">
        <v>1759</v>
      </c>
      <c r="R5152" s="37" t="s">
        <v>1760</v>
      </c>
      <c r="S5152" s="37" t="s">
        <v>1941</v>
      </c>
      <c r="T5152" s="37" t="s">
        <v>1940</v>
      </c>
      <c r="U5152" s="1" t="e">
        <f>VLOOKUP(T5152,[2]VAT!$A:$D,1,0)</f>
        <v>#N/A</v>
      </c>
      <c r="V5152" s="37" t="s">
        <v>2</v>
      </c>
      <c r="W5152" s="37" t="s">
        <v>2</v>
      </c>
      <c r="X5152" t="e">
        <f>VLOOKUP(T5152,[3]رکوردها!$A:$B,2,0)</f>
        <v>#N/A</v>
      </c>
      <c r="Y5152" t="e">
        <f>VLOOKUP(T5152,[3]رکوردها!$A:$D,4,0)</f>
        <v>#N/A</v>
      </c>
      <c r="Z5152" t="e">
        <f>VLOOKUP(T5152,[3]رکوردها!$A:$C,3,0)</f>
        <v>#N/A</v>
      </c>
      <c r="AA5152" t="e">
        <f>VLOOKUP(T5152,[3]رکوردها!$A:$F,6,0)</f>
        <v>#N/A</v>
      </c>
      <c r="AB5152" t="e">
        <f>VLOOKUP(T5152,[3]رکوردها!$A:$E,5,0)</f>
        <v>#N/A</v>
      </c>
    </row>
    <row r="5153" spans="1:28" hidden="1" x14ac:dyDescent="0.2">
      <c r="A5153" s="36">
        <v>173802</v>
      </c>
      <c r="B5153" s="36">
        <v>1507</v>
      </c>
      <c r="C5153" s="36">
        <v>1606</v>
      </c>
      <c r="D5153" s="36" t="str">
        <f>VLOOKUP(C5153,Piv.Analysis!A:AA,27,0)</f>
        <v>کارمزد</v>
      </c>
      <c r="E5153" s="39" t="s">
        <v>5191</v>
      </c>
      <c r="F5153" s="37" t="s">
        <v>1867</v>
      </c>
      <c r="G5153" s="37" t="s">
        <v>2505</v>
      </c>
      <c r="H5153" s="38">
        <v>0</v>
      </c>
      <c r="I5153" s="38">
        <v>18960</v>
      </c>
      <c r="J5153" s="38">
        <f t="shared" si="81"/>
        <v>-18960</v>
      </c>
      <c r="K5153" s="38"/>
      <c r="L5153" s="49"/>
      <c r="M5153" s="37" t="s">
        <v>63</v>
      </c>
      <c r="N5153" s="37" t="s">
        <v>64</v>
      </c>
      <c r="O5153" s="37" t="s">
        <v>1757</v>
      </c>
      <c r="P5153" s="37" t="s">
        <v>1758</v>
      </c>
      <c r="Q5153" s="37" t="s">
        <v>1759</v>
      </c>
      <c r="R5153" s="37" t="s">
        <v>1760</v>
      </c>
      <c r="S5153" s="37" t="s">
        <v>1941</v>
      </c>
      <c r="T5153" s="37" t="s">
        <v>1940</v>
      </c>
      <c r="U5153" s="1" t="e">
        <f>VLOOKUP(T5153,[2]VAT!$A:$D,1,0)</f>
        <v>#N/A</v>
      </c>
      <c r="V5153" s="37" t="s">
        <v>2</v>
      </c>
      <c r="W5153" s="37" t="s">
        <v>2</v>
      </c>
      <c r="X5153" t="e">
        <f>VLOOKUP(T5153,[3]رکوردها!$A:$B,2,0)</f>
        <v>#N/A</v>
      </c>
      <c r="Y5153" t="e">
        <f>VLOOKUP(T5153,[3]رکوردها!$A:$D,4,0)</f>
        <v>#N/A</v>
      </c>
      <c r="Z5153" t="e">
        <f>VLOOKUP(T5153,[3]رکوردها!$A:$C,3,0)</f>
        <v>#N/A</v>
      </c>
      <c r="AA5153" t="e">
        <f>VLOOKUP(T5153,[3]رکوردها!$A:$F,6,0)</f>
        <v>#N/A</v>
      </c>
      <c r="AB5153" t="e">
        <f>VLOOKUP(T5153,[3]رکوردها!$A:$E,5,0)</f>
        <v>#N/A</v>
      </c>
    </row>
    <row r="5154" spans="1:28" hidden="1" x14ac:dyDescent="0.2">
      <c r="A5154" s="36">
        <v>173804</v>
      </c>
      <c r="B5154" s="36">
        <v>1507</v>
      </c>
      <c r="C5154" s="36">
        <v>1606</v>
      </c>
      <c r="D5154" s="36" t="str">
        <f>VLOOKUP(C5154,Piv.Analysis!A:AA,27,0)</f>
        <v>کارمزد</v>
      </c>
      <c r="E5154" s="39" t="s">
        <v>5191</v>
      </c>
      <c r="F5154" s="37" t="s">
        <v>1867</v>
      </c>
      <c r="G5154" s="37" t="s">
        <v>2506</v>
      </c>
      <c r="H5154" s="38">
        <v>0</v>
      </c>
      <c r="I5154" s="38">
        <v>2500</v>
      </c>
      <c r="J5154" s="38">
        <f t="shared" si="81"/>
        <v>-2500</v>
      </c>
      <c r="K5154" s="38"/>
      <c r="L5154" s="49"/>
      <c r="M5154" s="37" t="s">
        <v>63</v>
      </c>
      <c r="N5154" s="37" t="s">
        <v>64</v>
      </c>
      <c r="O5154" s="37" t="s">
        <v>1757</v>
      </c>
      <c r="P5154" s="37" t="s">
        <v>1758</v>
      </c>
      <c r="Q5154" s="37" t="s">
        <v>1759</v>
      </c>
      <c r="R5154" s="37" t="s">
        <v>1760</v>
      </c>
      <c r="S5154" s="37" t="s">
        <v>1941</v>
      </c>
      <c r="T5154" s="37" t="s">
        <v>1940</v>
      </c>
      <c r="U5154" s="1" t="e">
        <f>VLOOKUP(T5154,[2]VAT!$A:$D,1,0)</f>
        <v>#N/A</v>
      </c>
      <c r="V5154" s="37" t="s">
        <v>2</v>
      </c>
      <c r="W5154" s="37" t="s">
        <v>2</v>
      </c>
      <c r="X5154" t="e">
        <f>VLOOKUP(T5154,[3]رکوردها!$A:$B,2,0)</f>
        <v>#N/A</v>
      </c>
      <c r="Y5154" t="e">
        <f>VLOOKUP(T5154,[3]رکوردها!$A:$D,4,0)</f>
        <v>#N/A</v>
      </c>
      <c r="Z5154" t="e">
        <f>VLOOKUP(T5154,[3]رکوردها!$A:$C,3,0)</f>
        <v>#N/A</v>
      </c>
      <c r="AA5154" t="e">
        <f>VLOOKUP(T5154,[3]رکوردها!$A:$F,6,0)</f>
        <v>#N/A</v>
      </c>
      <c r="AB5154" t="e">
        <f>VLOOKUP(T5154,[3]رکوردها!$A:$E,5,0)</f>
        <v>#N/A</v>
      </c>
    </row>
    <row r="5155" spans="1:28" hidden="1" x14ac:dyDescent="0.2">
      <c r="A5155" s="36">
        <v>173806</v>
      </c>
      <c r="B5155" s="36">
        <v>1507</v>
      </c>
      <c r="C5155" s="36">
        <v>1606</v>
      </c>
      <c r="D5155" s="36" t="str">
        <f>VLOOKUP(C5155,Piv.Analysis!A:AA,27,0)</f>
        <v>کارمزد</v>
      </c>
      <c r="E5155" s="39" t="s">
        <v>5191</v>
      </c>
      <c r="F5155" s="37" t="s">
        <v>1867</v>
      </c>
      <c r="G5155" s="37" t="s">
        <v>2507</v>
      </c>
      <c r="H5155" s="38">
        <v>0</v>
      </c>
      <c r="I5155" s="38">
        <v>6940</v>
      </c>
      <c r="J5155" s="38">
        <f t="shared" si="81"/>
        <v>-6940</v>
      </c>
      <c r="K5155" s="38"/>
      <c r="L5155" s="49"/>
      <c r="M5155" s="37" t="s">
        <v>63</v>
      </c>
      <c r="N5155" s="37" t="s">
        <v>64</v>
      </c>
      <c r="O5155" s="37" t="s">
        <v>1757</v>
      </c>
      <c r="P5155" s="37" t="s">
        <v>1758</v>
      </c>
      <c r="Q5155" s="37" t="s">
        <v>1759</v>
      </c>
      <c r="R5155" s="37" t="s">
        <v>1760</v>
      </c>
      <c r="S5155" s="37" t="s">
        <v>1941</v>
      </c>
      <c r="T5155" s="37" t="s">
        <v>1940</v>
      </c>
      <c r="U5155" s="1" t="e">
        <f>VLOOKUP(T5155,[2]VAT!$A:$D,1,0)</f>
        <v>#N/A</v>
      </c>
      <c r="V5155" s="37" t="s">
        <v>2</v>
      </c>
      <c r="W5155" s="37" t="s">
        <v>2</v>
      </c>
      <c r="X5155" t="e">
        <f>VLOOKUP(T5155,[3]رکوردها!$A:$B,2,0)</f>
        <v>#N/A</v>
      </c>
      <c r="Y5155" t="e">
        <f>VLOOKUP(T5155,[3]رکوردها!$A:$D,4,0)</f>
        <v>#N/A</v>
      </c>
      <c r="Z5155" t="e">
        <f>VLOOKUP(T5155,[3]رکوردها!$A:$C,3,0)</f>
        <v>#N/A</v>
      </c>
      <c r="AA5155" t="e">
        <f>VLOOKUP(T5155,[3]رکوردها!$A:$F,6,0)</f>
        <v>#N/A</v>
      </c>
      <c r="AB5155" t="e">
        <f>VLOOKUP(T5155,[3]رکوردها!$A:$E,5,0)</f>
        <v>#N/A</v>
      </c>
    </row>
    <row r="5156" spans="1:28" s="41" customFormat="1" hidden="1" x14ac:dyDescent="0.2">
      <c r="A5156" s="36">
        <v>146431</v>
      </c>
      <c r="B5156" s="36">
        <v>1169</v>
      </c>
      <c r="C5156" s="36">
        <v>1295</v>
      </c>
      <c r="D5156" s="39" t="s">
        <v>5175</v>
      </c>
      <c r="E5156" s="36"/>
      <c r="F5156" s="37" t="s">
        <v>189</v>
      </c>
      <c r="G5156" s="37" t="s">
        <v>1921</v>
      </c>
      <c r="H5156" s="38">
        <v>75</v>
      </c>
      <c r="I5156" s="38">
        <v>0</v>
      </c>
      <c r="J5156" s="38">
        <f t="shared" si="81"/>
        <v>75</v>
      </c>
      <c r="K5156" s="38"/>
      <c r="L5156" s="49"/>
      <c r="M5156" s="37" t="s">
        <v>63</v>
      </c>
      <c r="N5156" s="37" t="s">
        <v>64</v>
      </c>
      <c r="O5156" s="37" t="s">
        <v>1757</v>
      </c>
      <c r="P5156" s="37" t="s">
        <v>1758</v>
      </c>
      <c r="Q5156" s="37" t="s">
        <v>1759</v>
      </c>
      <c r="R5156" s="37" t="s">
        <v>1760</v>
      </c>
      <c r="S5156" s="37" t="s">
        <v>2509</v>
      </c>
      <c r="T5156" s="37" t="s">
        <v>2508</v>
      </c>
      <c r="U5156" s="1" t="e">
        <f>VLOOKUP(T5156,[2]VAT!$A:$D,1,0)</f>
        <v>#N/A</v>
      </c>
      <c r="V5156" s="37" t="s">
        <v>2</v>
      </c>
      <c r="W5156" s="37" t="s">
        <v>2</v>
      </c>
      <c r="X5156" t="e">
        <f>VLOOKUP(T5156,[3]رکوردها!$A:$B,2,0)</f>
        <v>#N/A</v>
      </c>
      <c r="Y5156" t="e">
        <f>VLOOKUP(T5156,[3]رکوردها!$A:$D,4,0)</f>
        <v>#N/A</v>
      </c>
      <c r="Z5156" t="e">
        <f>VLOOKUP(T5156,[3]رکوردها!$A:$C,3,0)</f>
        <v>#N/A</v>
      </c>
      <c r="AA5156" t="e">
        <f>VLOOKUP(T5156,[3]رکوردها!$A:$F,6,0)</f>
        <v>#N/A</v>
      </c>
      <c r="AB5156" t="e">
        <f>VLOOKUP(T5156,[3]رکوردها!$A:$E,5,0)</f>
        <v>#N/A</v>
      </c>
    </row>
    <row r="5157" spans="1:28" s="41" customFormat="1" hidden="1" x14ac:dyDescent="0.2">
      <c r="A5157" s="36">
        <v>143596</v>
      </c>
      <c r="B5157" s="36">
        <v>1169</v>
      </c>
      <c r="C5157" s="36">
        <v>1295</v>
      </c>
      <c r="D5157" s="39" t="s">
        <v>5175</v>
      </c>
      <c r="E5157" s="36"/>
      <c r="F5157" s="37" t="s">
        <v>189</v>
      </c>
      <c r="G5157" s="37" t="s">
        <v>2160</v>
      </c>
      <c r="H5157" s="38">
        <v>0</v>
      </c>
      <c r="I5157" s="38">
        <v>1026673761</v>
      </c>
      <c r="J5157" s="38">
        <f t="shared" si="81"/>
        <v>-1026673761</v>
      </c>
      <c r="K5157" s="38"/>
      <c r="L5157" s="49"/>
      <c r="M5157" s="37" t="s">
        <v>63</v>
      </c>
      <c r="N5157" s="37" t="s">
        <v>64</v>
      </c>
      <c r="O5157" s="37" t="s">
        <v>1757</v>
      </c>
      <c r="P5157" s="37" t="s">
        <v>1758</v>
      </c>
      <c r="Q5157" s="37" t="s">
        <v>1759</v>
      </c>
      <c r="R5157" s="37" t="s">
        <v>1760</v>
      </c>
      <c r="S5157" s="37" t="s">
        <v>2511</v>
      </c>
      <c r="T5157" s="37" t="s">
        <v>2510</v>
      </c>
      <c r="U5157" s="1" t="e">
        <f>VLOOKUP(T5157,[2]VAT!$A:$D,1,0)</f>
        <v>#N/A</v>
      </c>
      <c r="V5157" s="37" t="s">
        <v>2</v>
      </c>
      <c r="W5157" s="37" t="s">
        <v>2</v>
      </c>
      <c r="X5157" t="e">
        <f>VLOOKUP(T5157,[3]رکوردها!$A:$B,2,0)</f>
        <v>#N/A</v>
      </c>
      <c r="Y5157" t="e">
        <f>VLOOKUP(T5157,[3]رکوردها!$A:$D,4,0)</f>
        <v>#N/A</v>
      </c>
      <c r="Z5157" t="e">
        <f>VLOOKUP(T5157,[3]رکوردها!$A:$C,3,0)</f>
        <v>#N/A</v>
      </c>
      <c r="AA5157" t="e">
        <f>VLOOKUP(T5157,[3]رکوردها!$A:$F,6,0)</f>
        <v>#N/A</v>
      </c>
      <c r="AB5157" t="e">
        <f>VLOOKUP(T5157,[3]رکوردها!$A:$E,5,0)</f>
        <v>#N/A</v>
      </c>
    </row>
    <row r="5158" spans="1:28" s="41" customFormat="1" hidden="1" x14ac:dyDescent="0.2">
      <c r="A5158" s="36">
        <v>143598</v>
      </c>
      <c r="B5158" s="36">
        <v>1169</v>
      </c>
      <c r="C5158" s="36">
        <v>1295</v>
      </c>
      <c r="D5158" s="39" t="s">
        <v>5175</v>
      </c>
      <c r="E5158" s="36"/>
      <c r="F5158" s="37" t="s">
        <v>189</v>
      </c>
      <c r="G5158" s="37" t="s">
        <v>2161</v>
      </c>
      <c r="H5158" s="38">
        <v>0</v>
      </c>
      <c r="I5158" s="38">
        <v>1050200000</v>
      </c>
      <c r="J5158" s="38">
        <f t="shared" si="81"/>
        <v>-1050200000</v>
      </c>
      <c r="K5158" s="38"/>
      <c r="L5158" s="49"/>
      <c r="M5158" s="37" t="s">
        <v>63</v>
      </c>
      <c r="N5158" s="37" t="s">
        <v>64</v>
      </c>
      <c r="O5158" s="37" t="s">
        <v>1757</v>
      </c>
      <c r="P5158" s="37" t="s">
        <v>1758</v>
      </c>
      <c r="Q5158" s="37" t="s">
        <v>1759</v>
      </c>
      <c r="R5158" s="37" t="s">
        <v>1760</v>
      </c>
      <c r="S5158" s="37" t="s">
        <v>2511</v>
      </c>
      <c r="T5158" s="37" t="s">
        <v>2510</v>
      </c>
      <c r="U5158" s="1" t="e">
        <f>VLOOKUP(T5158,[2]VAT!$A:$D,1,0)</f>
        <v>#N/A</v>
      </c>
      <c r="V5158" s="37" t="s">
        <v>2</v>
      </c>
      <c r="W5158" s="37" t="s">
        <v>2</v>
      </c>
      <c r="X5158" t="e">
        <f>VLOOKUP(T5158,[3]رکوردها!$A:$B,2,0)</f>
        <v>#N/A</v>
      </c>
      <c r="Y5158" t="e">
        <f>VLOOKUP(T5158,[3]رکوردها!$A:$D,4,0)</f>
        <v>#N/A</v>
      </c>
      <c r="Z5158" t="e">
        <f>VLOOKUP(T5158,[3]رکوردها!$A:$C,3,0)</f>
        <v>#N/A</v>
      </c>
      <c r="AA5158" t="e">
        <f>VLOOKUP(T5158,[3]رکوردها!$A:$F,6,0)</f>
        <v>#N/A</v>
      </c>
      <c r="AB5158" t="e">
        <f>VLOOKUP(T5158,[3]رکوردها!$A:$E,5,0)</f>
        <v>#N/A</v>
      </c>
    </row>
    <row r="5159" spans="1:28" s="41" customFormat="1" hidden="1" x14ac:dyDescent="0.2">
      <c r="A5159" s="36">
        <v>143600</v>
      </c>
      <c r="B5159" s="36">
        <v>1169</v>
      </c>
      <c r="C5159" s="36">
        <v>1295</v>
      </c>
      <c r="D5159" s="39" t="s">
        <v>5175</v>
      </c>
      <c r="E5159" s="36"/>
      <c r="F5159" s="37" t="s">
        <v>189</v>
      </c>
      <c r="G5159" s="37" t="s">
        <v>2162</v>
      </c>
      <c r="H5159" s="38">
        <v>0</v>
      </c>
      <c r="I5159" s="38">
        <v>402227267</v>
      </c>
      <c r="J5159" s="38">
        <f t="shared" si="81"/>
        <v>-402227267</v>
      </c>
      <c r="K5159" s="38"/>
      <c r="L5159" s="49"/>
      <c r="M5159" s="37" t="s">
        <v>63</v>
      </c>
      <c r="N5159" s="37" t="s">
        <v>64</v>
      </c>
      <c r="O5159" s="37" t="s">
        <v>1757</v>
      </c>
      <c r="P5159" s="37" t="s">
        <v>1758</v>
      </c>
      <c r="Q5159" s="37" t="s">
        <v>1759</v>
      </c>
      <c r="R5159" s="37" t="s">
        <v>1760</v>
      </c>
      <c r="S5159" s="37" t="s">
        <v>2511</v>
      </c>
      <c r="T5159" s="37" t="s">
        <v>2510</v>
      </c>
      <c r="U5159" s="1" t="e">
        <f>VLOOKUP(T5159,[2]VAT!$A:$D,1,0)</f>
        <v>#N/A</v>
      </c>
      <c r="V5159" s="37" t="s">
        <v>2</v>
      </c>
      <c r="W5159" s="37" t="s">
        <v>2</v>
      </c>
      <c r="X5159" t="e">
        <f>VLOOKUP(T5159,[3]رکوردها!$A:$B,2,0)</f>
        <v>#N/A</v>
      </c>
      <c r="Y5159" t="e">
        <f>VLOOKUP(T5159,[3]رکوردها!$A:$D,4,0)</f>
        <v>#N/A</v>
      </c>
      <c r="Z5159" t="e">
        <f>VLOOKUP(T5159,[3]رکوردها!$A:$C,3,0)</f>
        <v>#N/A</v>
      </c>
      <c r="AA5159" t="e">
        <f>VLOOKUP(T5159,[3]رکوردها!$A:$F,6,0)</f>
        <v>#N/A</v>
      </c>
      <c r="AB5159" t="e">
        <f>VLOOKUP(T5159,[3]رکوردها!$A:$E,5,0)</f>
        <v>#N/A</v>
      </c>
    </row>
    <row r="5160" spans="1:28" s="41" customFormat="1" hidden="1" x14ac:dyDescent="0.2">
      <c r="A5160" s="36">
        <v>143602</v>
      </c>
      <c r="B5160" s="36">
        <v>1169</v>
      </c>
      <c r="C5160" s="36">
        <v>1295</v>
      </c>
      <c r="D5160" s="39" t="s">
        <v>5175</v>
      </c>
      <c r="E5160" s="36"/>
      <c r="F5160" s="37" t="s">
        <v>189</v>
      </c>
      <c r="G5160" s="37" t="s">
        <v>2163</v>
      </c>
      <c r="H5160" s="38">
        <v>0</v>
      </c>
      <c r="I5160" s="38">
        <v>722272250</v>
      </c>
      <c r="J5160" s="38">
        <f t="shared" si="81"/>
        <v>-722272250</v>
      </c>
      <c r="K5160" s="38"/>
      <c r="L5160" s="49"/>
      <c r="M5160" s="37" t="s">
        <v>63</v>
      </c>
      <c r="N5160" s="37" t="s">
        <v>64</v>
      </c>
      <c r="O5160" s="37" t="s">
        <v>1757</v>
      </c>
      <c r="P5160" s="37" t="s">
        <v>1758</v>
      </c>
      <c r="Q5160" s="37" t="s">
        <v>1759</v>
      </c>
      <c r="R5160" s="37" t="s">
        <v>1760</v>
      </c>
      <c r="S5160" s="37" t="s">
        <v>2511</v>
      </c>
      <c r="T5160" s="37" t="s">
        <v>2510</v>
      </c>
      <c r="U5160" s="1" t="e">
        <f>VLOOKUP(T5160,[2]VAT!$A:$D,1,0)</f>
        <v>#N/A</v>
      </c>
      <c r="V5160" s="37" t="s">
        <v>2</v>
      </c>
      <c r="W5160" s="37" t="s">
        <v>2</v>
      </c>
      <c r="X5160" t="e">
        <f>VLOOKUP(T5160,[3]رکوردها!$A:$B,2,0)</f>
        <v>#N/A</v>
      </c>
      <c r="Y5160" t="e">
        <f>VLOOKUP(T5160,[3]رکوردها!$A:$D,4,0)</f>
        <v>#N/A</v>
      </c>
      <c r="Z5160" t="e">
        <f>VLOOKUP(T5160,[3]رکوردها!$A:$C,3,0)</f>
        <v>#N/A</v>
      </c>
      <c r="AA5160" t="e">
        <f>VLOOKUP(T5160,[3]رکوردها!$A:$F,6,0)</f>
        <v>#N/A</v>
      </c>
      <c r="AB5160" t="e">
        <f>VLOOKUP(T5160,[3]رکوردها!$A:$E,5,0)</f>
        <v>#N/A</v>
      </c>
    </row>
    <row r="5161" spans="1:28" s="41" customFormat="1" hidden="1" x14ac:dyDescent="0.2">
      <c r="A5161" s="36">
        <v>143604</v>
      </c>
      <c r="B5161" s="36">
        <v>1169</v>
      </c>
      <c r="C5161" s="36">
        <v>1295</v>
      </c>
      <c r="D5161" s="39" t="s">
        <v>5175</v>
      </c>
      <c r="E5161" s="36"/>
      <c r="F5161" s="37" t="s">
        <v>189</v>
      </c>
      <c r="G5161" s="37" t="s">
        <v>2164</v>
      </c>
      <c r="H5161" s="38">
        <v>0</v>
      </c>
      <c r="I5161" s="38">
        <v>61732000</v>
      </c>
      <c r="J5161" s="38">
        <f t="shared" si="81"/>
        <v>-61732000</v>
      </c>
      <c r="K5161" s="38"/>
      <c r="L5161" s="49"/>
      <c r="M5161" s="37" t="s">
        <v>63</v>
      </c>
      <c r="N5161" s="37" t="s">
        <v>64</v>
      </c>
      <c r="O5161" s="37" t="s">
        <v>1757</v>
      </c>
      <c r="P5161" s="37" t="s">
        <v>1758</v>
      </c>
      <c r="Q5161" s="37" t="s">
        <v>1759</v>
      </c>
      <c r="R5161" s="37" t="s">
        <v>1760</v>
      </c>
      <c r="S5161" s="37" t="s">
        <v>2511</v>
      </c>
      <c r="T5161" s="37" t="s">
        <v>2510</v>
      </c>
      <c r="U5161" s="1" t="e">
        <f>VLOOKUP(T5161,[2]VAT!$A:$D,1,0)</f>
        <v>#N/A</v>
      </c>
      <c r="V5161" s="37" t="s">
        <v>2</v>
      </c>
      <c r="W5161" s="37" t="s">
        <v>2</v>
      </c>
      <c r="X5161" t="e">
        <f>VLOOKUP(T5161,[3]رکوردها!$A:$B,2,0)</f>
        <v>#N/A</v>
      </c>
      <c r="Y5161" t="e">
        <f>VLOOKUP(T5161,[3]رکوردها!$A:$D,4,0)</f>
        <v>#N/A</v>
      </c>
      <c r="Z5161" t="e">
        <f>VLOOKUP(T5161,[3]رکوردها!$A:$C,3,0)</f>
        <v>#N/A</v>
      </c>
      <c r="AA5161" t="e">
        <f>VLOOKUP(T5161,[3]رکوردها!$A:$F,6,0)</f>
        <v>#N/A</v>
      </c>
      <c r="AB5161" t="e">
        <f>VLOOKUP(T5161,[3]رکوردها!$A:$E,5,0)</f>
        <v>#N/A</v>
      </c>
    </row>
    <row r="5162" spans="1:28" s="41" customFormat="1" hidden="1" x14ac:dyDescent="0.2">
      <c r="A5162" s="36">
        <v>143606</v>
      </c>
      <c r="B5162" s="36">
        <v>1169</v>
      </c>
      <c r="C5162" s="36">
        <v>1295</v>
      </c>
      <c r="D5162" s="39" t="s">
        <v>5175</v>
      </c>
      <c r="E5162" s="36"/>
      <c r="F5162" s="37" t="s">
        <v>189</v>
      </c>
      <c r="G5162" s="37" t="s">
        <v>2165</v>
      </c>
      <c r="H5162" s="38">
        <v>0</v>
      </c>
      <c r="I5162" s="38">
        <v>50000000000</v>
      </c>
      <c r="J5162" s="38">
        <f t="shared" si="81"/>
        <v>-50000000000</v>
      </c>
      <c r="K5162" s="38"/>
      <c r="L5162" s="49"/>
      <c r="M5162" s="37" t="s">
        <v>63</v>
      </c>
      <c r="N5162" s="37" t="s">
        <v>64</v>
      </c>
      <c r="O5162" s="37" t="s">
        <v>1757</v>
      </c>
      <c r="P5162" s="37" t="s">
        <v>1758</v>
      </c>
      <c r="Q5162" s="37" t="s">
        <v>1759</v>
      </c>
      <c r="R5162" s="37" t="s">
        <v>1760</v>
      </c>
      <c r="S5162" s="37" t="s">
        <v>2511</v>
      </c>
      <c r="T5162" s="37" t="s">
        <v>2510</v>
      </c>
      <c r="U5162" s="1" t="e">
        <f>VLOOKUP(T5162,[2]VAT!$A:$D,1,0)</f>
        <v>#N/A</v>
      </c>
      <c r="V5162" s="37" t="s">
        <v>2</v>
      </c>
      <c r="W5162" s="37" t="s">
        <v>2</v>
      </c>
      <c r="X5162" t="e">
        <f>VLOOKUP(T5162,[3]رکوردها!$A:$B,2,0)</f>
        <v>#N/A</v>
      </c>
      <c r="Y5162" t="e">
        <f>VLOOKUP(T5162,[3]رکوردها!$A:$D,4,0)</f>
        <v>#N/A</v>
      </c>
      <c r="Z5162" t="e">
        <f>VLOOKUP(T5162,[3]رکوردها!$A:$C,3,0)</f>
        <v>#N/A</v>
      </c>
      <c r="AA5162" t="e">
        <f>VLOOKUP(T5162,[3]رکوردها!$A:$F,6,0)</f>
        <v>#N/A</v>
      </c>
      <c r="AB5162" t="e">
        <f>VLOOKUP(T5162,[3]رکوردها!$A:$E,5,0)</f>
        <v>#N/A</v>
      </c>
    </row>
    <row r="5163" spans="1:28" s="41" customFormat="1" hidden="1" x14ac:dyDescent="0.2">
      <c r="A5163" s="36">
        <v>143608</v>
      </c>
      <c r="B5163" s="36">
        <v>1169</v>
      </c>
      <c r="C5163" s="36">
        <v>1295</v>
      </c>
      <c r="D5163" s="39" t="s">
        <v>5175</v>
      </c>
      <c r="E5163" s="36"/>
      <c r="F5163" s="37" t="s">
        <v>189</v>
      </c>
      <c r="G5163" s="37" t="s">
        <v>2166</v>
      </c>
      <c r="H5163" s="38">
        <v>0</v>
      </c>
      <c r="I5163" s="38">
        <v>2925656170</v>
      </c>
      <c r="J5163" s="38">
        <f t="shared" si="81"/>
        <v>-2925656170</v>
      </c>
      <c r="K5163" s="38"/>
      <c r="L5163" s="49"/>
      <c r="M5163" s="37" t="s">
        <v>63</v>
      </c>
      <c r="N5163" s="37" t="s">
        <v>64</v>
      </c>
      <c r="O5163" s="37" t="s">
        <v>1757</v>
      </c>
      <c r="P5163" s="37" t="s">
        <v>1758</v>
      </c>
      <c r="Q5163" s="37" t="s">
        <v>1759</v>
      </c>
      <c r="R5163" s="37" t="s">
        <v>1760</v>
      </c>
      <c r="S5163" s="37" t="s">
        <v>2511</v>
      </c>
      <c r="T5163" s="37" t="s">
        <v>2510</v>
      </c>
      <c r="U5163" s="1" t="e">
        <f>VLOOKUP(T5163,[2]VAT!$A:$D,1,0)</f>
        <v>#N/A</v>
      </c>
      <c r="V5163" s="37" t="s">
        <v>2</v>
      </c>
      <c r="W5163" s="37" t="s">
        <v>2</v>
      </c>
      <c r="X5163" t="e">
        <f>VLOOKUP(T5163,[3]رکوردها!$A:$B,2,0)</f>
        <v>#N/A</v>
      </c>
      <c r="Y5163" t="e">
        <f>VLOOKUP(T5163,[3]رکوردها!$A:$D,4,0)</f>
        <v>#N/A</v>
      </c>
      <c r="Z5163" t="e">
        <f>VLOOKUP(T5163,[3]رکوردها!$A:$C,3,0)</f>
        <v>#N/A</v>
      </c>
      <c r="AA5163" t="e">
        <f>VLOOKUP(T5163,[3]رکوردها!$A:$F,6,0)</f>
        <v>#N/A</v>
      </c>
      <c r="AB5163" t="e">
        <f>VLOOKUP(T5163,[3]رکوردها!$A:$E,5,0)</f>
        <v>#N/A</v>
      </c>
    </row>
    <row r="5164" spans="1:28" s="41" customFormat="1" hidden="1" x14ac:dyDescent="0.2">
      <c r="A5164" s="36">
        <v>143610</v>
      </c>
      <c r="B5164" s="36">
        <v>1175</v>
      </c>
      <c r="C5164" s="36">
        <v>1341</v>
      </c>
      <c r="D5164" s="36" t="str">
        <f>VLOOKUP(C5164,Piv.Analysis!A:AA,27,0)</f>
        <v>اصلاح و انتقال</v>
      </c>
      <c r="E5164" s="36"/>
      <c r="F5164" s="37" t="s">
        <v>2172</v>
      </c>
      <c r="G5164" s="37" t="s">
        <v>2173</v>
      </c>
      <c r="H5164" s="38">
        <v>0</v>
      </c>
      <c r="I5164" s="38">
        <v>3500315646</v>
      </c>
      <c r="J5164" s="38">
        <f t="shared" si="81"/>
        <v>-3500315646</v>
      </c>
      <c r="K5164" s="38"/>
      <c r="L5164" s="49"/>
      <c r="M5164" s="37" t="s">
        <v>63</v>
      </c>
      <c r="N5164" s="37" t="s">
        <v>64</v>
      </c>
      <c r="O5164" s="37" t="s">
        <v>1757</v>
      </c>
      <c r="P5164" s="37" t="s">
        <v>1758</v>
      </c>
      <c r="Q5164" s="37" t="s">
        <v>1759</v>
      </c>
      <c r="R5164" s="37" t="s">
        <v>1760</v>
      </c>
      <c r="S5164" s="37" t="s">
        <v>2511</v>
      </c>
      <c r="T5164" s="37" t="s">
        <v>2510</v>
      </c>
      <c r="U5164" s="1" t="e">
        <f>VLOOKUP(T5164,[2]VAT!$A:$D,1,0)</f>
        <v>#N/A</v>
      </c>
      <c r="V5164" s="37" t="s">
        <v>2</v>
      </c>
      <c r="W5164" s="37" t="s">
        <v>2</v>
      </c>
      <c r="X5164" t="e">
        <f>VLOOKUP(T5164,[3]رکوردها!$A:$B,2,0)</f>
        <v>#N/A</v>
      </c>
      <c r="Y5164" t="e">
        <f>VLOOKUP(T5164,[3]رکوردها!$A:$D,4,0)</f>
        <v>#N/A</v>
      </c>
      <c r="Z5164" t="e">
        <f>VLOOKUP(T5164,[3]رکوردها!$A:$C,3,0)</f>
        <v>#N/A</v>
      </c>
      <c r="AA5164" t="e">
        <f>VLOOKUP(T5164,[3]رکوردها!$A:$F,6,0)</f>
        <v>#N/A</v>
      </c>
      <c r="AB5164" t="e">
        <f>VLOOKUP(T5164,[3]رکوردها!$A:$E,5,0)</f>
        <v>#N/A</v>
      </c>
    </row>
    <row r="5165" spans="1:28" s="41" customFormat="1" hidden="1" x14ac:dyDescent="0.2">
      <c r="A5165" s="36">
        <v>143612</v>
      </c>
      <c r="B5165" s="36">
        <v>1184</v>
      </c>
      <c r="C5165" s="36">
        <v>1301</v>
      </c>
      <c r="D5165" s="39" t="s">
        <v>5175</v>
      </c>
      <c r="E5165" s="36"/>
      <c r="F5165" s="37" t="s">
        <v>655</v>
      </c>
      <c r="G5165" s="37" t="s">
        <v>2176</v>
      </c>
      <c r="H5165" s="38">
        <v>0</v>
      </c>
      <c r="I5165" s="38">
        <v>1085733900</v>
      </c>
      <c r="J5165" s="38">
        <f t="shared" si="81"/>
        <v>-1085733900</v>
      </c>
      <c r="K5165" s="38"/>
      <c r="L5165" s="49"/>
      <c r="M5165" s="37" t="s">
        <v>63</v>
      </c>
      <c r="N5165" s="37" t="s">
        <v>64</v>
      </c>
      <c r="O5165" s="37" t="s">
        <v>1757</v>
      </c>
      <c r="P5165" s="37" t="s">
        <v>1758</v>
      </c>
      <c r="Q5165" s="37" t="s">
        <v>1759</v>
      </c>
      <c r="R5165" s="37" t="s">
        <v>1760</v>
      </c>
      <c r="S5165" s="37" t="s">
        <v>2511</v>
      </c>
      <c r="T5165" s="37" t="s">
        <v>2510</v>
      </c>
      <c r="U5165" s="1" t="e">
        <f>VLOOKUP(T5165,[2]VAT!$A:$D,1,0)</f>
        <v>#N/A</v>
      </c>
      <c r="V5165" s="37" t="s">
        <v>2</v>
      </c>
      <c r="W5165" s="37" t="s">
        <v>2</v>
      </c>
      <c r="X5165" t="e">
        <f>VLOOKUP(T5165,[3]رکوردها!$A:$B,2,0)</f>
        <v>#N/A</v>
      </c>
      <c r="Y5165" t="e">
        <f>VLOOKUP(T5165,[3]رکوردها!$A:$D,4,0)</f>
        <v>#N/A</v>
      </c>
      <c r="Z5165" t="e">
        <f>VLOOKUP(T5165,[3]رکوردها!$A:$C,3,0)</f>
        <v>#N/A</v>
      </c>
      <c r="AA5165" t="e">
        <f>VLOOKUP(T5165,[3]رکوردها!$A:$F,6,0)</f>
        <v>#N/A</v>
      </c>
      <c r="AB5165" t="e">
        <f>VLOOKUP(T5165,[3]رکوردها!$A:$E,5,0)</f>
        <v>#N/A</v>
      </c>
    </row>
    <row r="5166" spans="1:28" s="41" customFormat="1" hidden="1" x14ac:dyDescent="0.2">
      <c r="A5166" s="36">
        <v>143614</v>
      </c>
      <c r="B5166" s="36">
        <v>1191</v>
      </c>
      <c r="C5166" s="36">
        <v>1342</v>
      </c>
      <c r="D5166" s="39" t="s">
        <v>5175</v>
      </c>
      <c r="E5166" s="36"/>
      <c r="F5166" s="37" t="s">
        <v>71</v>
      </c>
      <c r="G5166" s="37" t="s">
        <v>2180</v>
      </c>
      <c r="H5166" s="38">
        <v>0</v>
      </c>
      <c r="I5166" s="38">
        <v>118218215</v>
      </c>
      <c r="J5166" s="38">
        <f t="shared" si="81"/>
        <v>-118218215</v>
      </c>
      <c r="K5166" s="38"/>
      <c r="L5166" s="49"/>
      <c r="M5166" s="37" t="s">
        <v>63</v>
      </c>
      <c r="N5166" s="37" t="s">
        <v>64</v>
      </c>
      <c r="O5166" s="37" t="s">
        <v>1757</v>
      </c>
      <c r="P5166" s="37" t="s">
        <v>1758</v>
      </c>
      <c r="Q5166" s="37" t="s">
        <v>1759</v>
      </c>
      <c r="R5166" s="37" t="s">
        <v>1760</v>
      </c>
      <c r="S5166" s="37" t="s">
        <v>2511</v>
      </c>
      <c r="T5166" s="37" t="s">
        <v>2510</v>
      </c>
      <c r="U5166" s="1" t="e">
        <f>VLOOKUP(T5166,[2]VAT!$A:$D,1,0)</f>
        <v>#N/A</v>
      </c>
      <c r="V5166" s="37" t="s">
        <v>2</v>
      </c>
      <c r="W5166" s="37" t="s">
        <v>2</v>
      </c>
      <c r="X5166" t="e">
        <f>VLOOKUP(T5166,[3]رکوردها!$A:$B,2,0)</f>
        <v>#N/A</v>
      </c>
      <c r="Y5166" t="e">
        <f>VLOOKUP(T5166,[3]رکوردها!$A:$D,4,0)</f>
        <v>#N/A</v>
      </c>
      <c r="Z5166" t="e">
        <f>VLOOKUP(T5166,[3]رکوردها!$A:$C,3,0)</f>
        <v>#N/A</v>
      </c>
      <c r="AA5166" t="e">
        <f>VLOOKUP(T5166,[3]رکوردها!$A:$F,6,0)</f>
        <v>#N/A</v>
      </c>
      <c r="AB5166" t="e">
        <f>VLOOKUP(T5166,[3]رکوردها!$A:$E,5,0)</f>
        <v>#N/A</v>
      </c>
    </row>
    <row r="5167" spans="1:28" s="41" customFormat="1" hidden="1" x14ac:dyDescent="0.2">
      <c r="A5167" s="36">
        <v>143616</v>
      </c>
      <c r="B5167" s="36">
        <v>1191</v>
      </c>
      <c r="C5167" s="36">
        <v>1342</v>
      </c>
      <c r="D5167" s="39" t="s">
        <v>5175</v>
      </c>
      <c r="E5167" s="36"/>
      <c r="F5167" s="37" t="s">
        <v>71</v>
      </c>
      <c r="G5167" s="37" t="s">
        <v>2181</v>
      </c>
      <c r="H5167" s="38">
        <v>0</v>
      </c>
      <c r="I5167" s="38">
        <v>13390801775</v>
      </c>
      <c r="J5167" s="38">
        <f t="shared" si="81"/>
        <v>-13390801775</v>
      </c>
      <c r="K5167" s="38"/>
      <c r="L5167" s="49"/>
      <c r="M5167" s="37" t="s">
        <v>63</v>
      </c>
      <c r="N5167" s="37" t="s">
        <v>64</v>
      </c>
      <c r="O5167" s="37" t="s">
        <v>1757</v>
      </c>
      <c r="P5167" s="37" t="s">
        <v>1758</v>
      </c>
      <c r="Q5167" s="37" t="s">
        <v>1759</v>
      </c>
      <c r="R5167" s="37" t="s">
        <v>1760</v>
      </c>
      <c r="S5167" s="37" t="s">
        <v>2511</v>
      </c>
      <c r="T5167" s="37" t="s">
        <v>2510</v>
      </c>
      <c r="U5167" s="1" t="e">
        <f>VLOOKUP(T5167,[2]VAT!$A:$D,1,0)</f>
        <v>#N/A</v>
      </c>
      <c r="V5167" s="37" t="s">
        <v>2</v>
      </c>
      <c r="W5167" s="37" t="s">
        <v>2</v>
      </c>
      <c r="X5167" t="e">
        <f>VLOOKUP(T5167,[3]رکوردها!$A:$B,2,0)</f>
        <v>#N/A</v>
      </c>
      <c r="Y5167" t="e">
        <f>VLOOKUP(T5167,[3]رکوردها!$A:$D,4,0)</f>
        <v>#N/A</v>
      </c>
      <c r="Z5167" t="e">
        <f>VLOOKUP(T5167,[3]رکوردها!$A:$C,3,0)</f>
        <v>#N/A</v>
      </c>
      <c r="AA5167" t="e">
        <f>VLOOKUP(T5167,[3]رکوردها!$A:$F,6,0)</f>
        <v>#N/A</v>
      </c>
      <c r="AB5167" t="e">
        <f>VLOOKUP(T5167,[3]رکوردها!$A:$E,5,0)</f>
        <v>#N/A</v>
      </c>
    </row>
    <row r="5168" spans="1:28" s="41" customFormat="1" hidden="1" x14ac:dyDescent="0.2">
      <c r="A5168" s="36">
        <v>143618</v>
      </c>
      <c r="B5168" s="36">
        <v>1191</v>
      </c>
      <c r="C5168" s="36">
        <v>1342</v>
      </c>
      <c r="D5168" s="39" t="s">
        <v>5175</v>
      </c>
      <c r="E5168" s="36"/>
      <c r="F5168" s="37" t="s">
        <v>71</v>
      </c>
      <c r="G5168" s="37" t="s">
        <v>2182</v>
      </c>
      <c r="H5168" s="38">
        <v>0</v>
      </c>
      <c r="I5168" s="38">
        <v>62726400</v>
      </c>
      <c r="J5168" s="38">
        <f t="shared" si="81"/>
        <v>-62726400</v>
      </c>
      <c r="K5168" s="38"/>
      <c r="L5168" s="49"/>
      <c r="M5168" s="37" t="s">
        <v>63</v>
      </c>
      <c r="N5168" s="37" t="s">
        <v>64</v>
      </c>
      <c r="O5168" s="37" t="s">
        <v>1757</v>
      </c>
      <c r="P5168" s="37" t="s">
        <v>1758</v>
      </c>
      <c r="Q5168" s="37" t="s">
        <v>1759</v>
      </c>
      <c r="R5168" s="37" t="s">
        <v>1760</v>
      </c>
      <c r="S5168" s="37" t="s">
        <v>2511</v>
      </c>
      <c r="T5168" s="37" t="s">
        <v>2510</v>
      </c>
      <c r="U5168" s="1" t="e">
        <f>VLOOKUP(T5168,[2]VAT!$A:$D,1,0)</f>
        <v>#N/A</v>
      </c>
      <c r="V5168" s="37" t="s">
        <v>2</v>
      </c>
      <c r="W5168" s="37" t="s">
        <v>2</v>
      </c>
      <c r="X5168" t="e">
        <f>VLOOKUP(T5168,[3]رکوردها!$A:$B,2,0)</f>
        <v>#N/A</v>
      </c>
      <c r="Y5168" t="e">
        <f>VLOOKUP(T5168,[3]رکوردها!$A:$D,4,0)</f>
        <v>#N/A</v>
      </c>
      <c r="Z5168" t="e">
        <f>VLOOKUP(T5168,[3]رکوردها!$A:$C,3,0)</f>
        <v>#N/A</v>
      </c>
      <c r="AA5168" t="e">
        <f>VLOOKUP(T5168,[3]رکوردها!$A:$F,6,0)</f>
        <v>#N/A</v>
      </c>
      <c r="AB5168" t="e">
        <f>VLOOKUP(T5168,[3]رکوردها!$A:$E,5,0)</f>
        <v>#N/A</v>
      </c>
    </row>
    <row r="5169" spans="1:28" s="41" customFormat="1" hidden="1" x14ac:dyDescent="0.2">
      <c r="A5169" s="36">
        <v>143620</v>
      </c>
      <c r="B5169" s="36">
        <v>1191</v>
      </c>
      <c r="C5169" s="36">
        <v>1342</v>
      </c>
      <c r="D5169" s="39" t="s">
        <v>5175</v>
      </c>
      <c r="E5169" s="36"/>
      <c r="F5169" s="37" t="s">
        <v>71</v>
      </c>
      <c r="G5169" s="37" t="s">
        <v>2183</v>
      </c>
      <c r="H5169" s="38">
        <v>0</v>
      </c>
      <c r="I5169" s="38">
        <v>68749154</v>
      </c>
      <c r="J5169" s="38">
        <f t="shared" si="81"/>
        <v>-68749154</v>
      </c>
      <c r="K5169" s="38"/>
      <c r="L5169" s="49"/>
      <c r="M5169" s="37" t="s">
        <v>63</v>
      </c>
      <c r="N5169" s="37" t="s">
        <v>64</v>
      </c>
      <c r="O5169" s="37" t="s">
        <v>1757</v>
      </c>
      <c r="P5169" s="37" t="s">
        <v>1758</v>
      </c>
      <c r="Q5169" s="37" t="s">
        <v>1759</v>
      </c>
      <c r="R5169" s="37" t="s">
        <v>1760</v>
      </c>
      <c r="S5169" s="37" t="s">
        <v>2511</v>
      </c>
      <c r="T5169" s="37" t="s">
        <v>2510</v>
      </c>
      <c r="U5169" s="1" t="e">
        <f>VLOOKUP(T5169,[2]VAT!$A:$D,1,0)</f>
        <v>#N/A</v>
      </c>
      <c r="V5169" s="37" t="s">
        <v>2</v>
      </c>
      <c r="W5169" s="37" t="s">
        <v>2</v>
      </c>
      <c r="X5169" t="e">
        <f>VLOOKUP(T5169,[3]رکوردها!$A:$B,2,0)</f>
        <v>#N/A</v>
      </c>
      <c r="Y5169" t="e">
        <f>VLOOKUP(T5169,[3]رکوردها!$A:$D,4,0)</f>
        <v>#N/A</v>
      </c>
      <c r="Z5169" t="e">
        <f>VLOOKUP(T5169,[3]رکوردها!$A:$C,3,0)</f>
        <v>#N/A</v>
      </c>
      <c r="AA5169" t="e">
        <f>VLOOKUP(T5169,[3]رکوردها!$A:$F,6,0)</f>
        <v>#N/A</v>
      </c>
      <c r="AB5169" t="e">
        <f>VLOOKUP(T5169,[3]رکوردها!$A:$E,5,0)</f>
        <v>#N/A</v>
      </c>
    </row>
    <row r="5170" spans="1:28" s="41" customFormat="1" hidden="1" x14ac:dyDescent="0.2">
      <c r="A5170" s="36">
        <v>143622</v>
      </c>
      <c r="B5170" s="36">
        <v>1204</v>
      </c>
      <c r="C5170" s="36">
        <v>1305</v>
      </c>
      <c r="D5170" s="39" t="s">
        <v>5175</v>
      </c>
      <c r="E5170" s="36"/>
      <c r="F5170" s="37" t="s">
        <v>35</v>
      </c>
      <c r="G5170" s="37" t="s">
        <v>2189</v>
      </c>
      <c r="H5170" s="38">
        <v>0</v>
      </c>
      <c r="I5170" s="38">
        <v>47973140</v>
      </c>
      <c r="J5170" s="38">
        <f t="shared" si="81"/>
        <v>-47973140</v>
      </c>
      <c r="K5170" s="38"/>
      <c r="L5170" s="49"/>
      <c r="M5170" s="37" t="s">
        <v>63</v>
      </c>
      <c r="N5170" s="37" t="s">
        <v>64</v>
      </c>
      <c r="O5170" s="37" t="s">
        <v>1757</v>
      </c>
      <c r="P5170" s="37" t="s">
        <v>1758</v>
      </c>
      <c r="Q5170" s="37" t="s">
        <v>1759</v>
      </c>
      <c r="R5170" s="37" t="s">
        <v>1760</v>
      </c>
      <c r="S5170" s="37" t="s">
        <v>2511</v>
      </c>
      <c r="T5170" s="37" t="s">
        <v>2510</v>
      </c>
      <c r="U5170" s="1" t="e">
        <f>VLOOKUP(T5170,[2]VAT!$A:$D,1,0)</f>
        <v>#N/A</v>
      </c>
      <c r="V5170" s="37" t="s">
        <v>2</v>
      </c>
      <c r="W5170" s="37" t="s">
        <v>2</v>
      </c>
      <c r="X5170" t="e">
        <f>VLOOKUP(T5170,[3]رکوردها!$A:$B,2,0)</f>
        <v>#N/A</v>
      </c>
      <c r="Y5170" t="e">
        <f>VLOOKUP(T5170,[3]رکوردها!$A:$D,4,0)</f>
        <v>#N/A</v>
      </c>
      <c r="Z5170" t="e">
        <f>VLOOKUP(T5170,[3]رکوردها!$A:$C,3,0)</f>
        <v>#N/A</v>
      </c>
      <c r="AA5170" t="e">
        <f>VLOOKUP(T5170,[3]رکوردها!$A:$F,6,0)</f>
        <v>#N/A</v>
      </c>
      <c r="AB5170" t="e">
        <f>VLOOKUP(T5170,[3]رکوردها!$A:$E,5,0)</f>
        <v>#N/A</v>
      </c>
    </row>
    <row r="5171" spans="1:28" s="41" customFormat="1" hidden="1" x14ac:dyDescent="0.2">
      <c r="A5171" s="36">
        <v>143624</v>
      </c>
      <c r="B5171" s="36">
        <v>1206</v>
      </c>
      <c r="C5171" s="36">
        <v>1343</v>
      </c>
      <c r="D5171" s="36" t="str">
        <f>VLOOKUP(C5171,Piv.Analysis!A:AA,27,0)</f>
        <v>اصلاح و انتقال</v>
      </c>
      <c r="E5171" s="36"/>
      <c r="F5171" s="37" t="s">
        <v>1136</v>
      </c>
      <c r="G5171" s="37" t="s">
        <v>2190</v>
      </c>
      <c r="H5171" s="38">
        <v>0</v>
      </c>
      <c r="I5171" s="38">
        <v>220000000</v>
      </c>
      <c r="J5171" s="38">
        <f t="shared" si="81"/>
        <v>-220000000</v>
      </c>
      <c r="K5171" s="38"/>
      <c r="L5171" s="49"/>
      <c r="M5171" s="37" t="s">
        <v>63</v>
      </c>
      <c r="N5171" s="37" t="s">
        <v>64</v>
      </c>
      <c r="O5171" s="37" t="s">
        <v>1757</v>
      </c>
      <c r="P5171" s="37" t="s">
        <v>1758</v>
      </c>
      <c r="Q5171" s="37" t="s">
        <v>1759</v>
      </c>
      <c r="R5171" s="37" t="s">
        <v>1760</v>
      </c>
      <c r="S5171" s="37" t="s">
        <v>2511</v>
      </c>
      <c r="T5171" s="37" t="s">
        <v>2510</v>
      </c>
      <c r="U5171" s="1" t="e">
        <f>VLOOKUP(T5171,[2]VAT!$A:$D,1,0)</f>
        <v>#N/A</v>
      </c>
      <c r="V5171" s="37" t="s">
        <v>2</v>
      </c>
      <c r="W5171" s="37" t="s">
        <v>2</v>
      </c>
      <c r="X5171" t="e">
        <f>VLOOKUP(T5171,[3]رکوردها!$A:$B,2,0)</f>
        <v>#N/A</v>
      </c>
      <c r="Y5171" t="e">
        <f>VLOOKUP(T5171,[3]رکوردها!$A:$D,4,0)</f>
        <v>#N/A</v>
      </c>
      <c r="Z5171" t="e">
        <f>VLOOKUP(T5171,[3]رکوردها!$A:$C,3,0)</f>
        <v>#N/A</v>
      </c>
      <c r="AA5171" t="e">
        <f>VLOOKUP(T5171,[3]رکوردها!$A:$F,6,0)</f>
        <v>#N/A</v>
      </c>
      <c r="AB5171" t="e">
        <f>VLOOKUP(T5171,[3]رکوردها!$A:$E,5,0)</f>
        <v>#N/A</v>
      </c>
    </row>
    <row r="5172" spans="1:28" s="41" customFormat="1" hidden="1" x14ac:dyDescent="0.2">
      <c r="A5172" s="36">
        <v>143626</v>
      </c>
      <c r="B5172" s="36">
        <v>1213</v>
      </c>
      <c r="C5172" s="36">
        <v>1306</v>
      </c>
      <c r="D5172" s="39" t="s">
        <v>5175</v>
      </c>
      <c r="E5172" s="36"/>
      <c r="F5172" s="37" t="s">
        <v>1779</v>
      </c>
      <c r="G5172" s="37" t="s">
        <v>2191</v>
      </c>
      <c r="H5172" s="38">
        <v>0</v>
      </c>
      <c r="I5172" s="38">
        <v>234980000</v>
      </c>
      <c r="J5172" s="38">
        <f t="shared" si="81"/>
        <v>-234980000</v>
      </c>
      <c r="K5172" s="38"/>
      <c r="L5172" s="49"/>
      <c r="M5172" s="37" t="s">
        <v>63</v>
      </c>
      <c r="N5172" s="37" t="s">
        <v>64</v>
      </c>
      <c r="O5172" s="37" t="s">
        <v>1757</v>
      </c>
      <c r="P5172" s="37" t="s">
        <v>1758</v>
      </c>
      <c r="Q5172" s="37" t="s">
        <v>1759</v>
      </c>
      <c r="R5172" s="37" t="s">
        <v>1760</v>
      </c>
      <c r="S5172" s="37" t="s">
        <v>2511</v>
      </c>
      <c r="T5172" s="37" t="s">
        <v>2510</v>
      </c>
      <c r="U5172" s="1" t="e">
        <f>VLOOKUP(T5172,[2]VAT!$A:$D,1,0)</f>
        <v>#N/A</v>
      </c>
      <c r="V5172" s="37" t="s">
        <v>2</v>
      </c>
      <c r="W5172" s="37" t="s">
        <v>2</v>
      </c>
      <c r="X5172" t="e">
        <f>VLOOKUP(T5172,[3]رکوردها!$A:$B,2,0)</f>
        <v>#N/A</v>
      </c>
      <c r="Y5172" t="e">
        <f>VLOOKUP(T5172,[3]رکوردها!$A:$D,4,0)</f>
        <v>#N/A</v>
      </c>
      <c r="Z5172" t="e">
        <f>VLOOKUP(T5172,[3]رکوردها!$A:$C,3,0)</f>
        <v>#N/A</v>
      </c>
      <c r="AA5172" t="e">
        <f>VLOOKUP(T5172,[3]رکوردها!$A:$F,6,0)</f>
        <v>#N/A</v>
      </c>
      <c r="AB5172" t="e">
        <f>VLOOKUP(T5172,[3]رکوردها!$A:$E,5,0)</f>
        <v>#N/A</v>
      </c>
    </row>
    <row r="5173" spans="1:28" s="41" customFormat="1" hidden="1" x14ac:dyDescent="0.2">
      <c r="A5173" s="36">
        <v>143628</v>
      </c>
      <c r="B5173" s="36">
        <v>1218</v>
      </c>
      <c r="C5173" s="36">
        <v>1344</v>
      </c>
      <c r="D5173" s="36" t="str">
        <f>VLOOKUP(C5173,Piv.Analysis!A:AA,27,0)</f>
        <v>اصلاح و انتقال</v>
      </c>
      <c r="E5173" s="36"/>
      <c r="F5173" s="37" t="s">
        <v>1149</v>
      </c>
      <c r="G5173" s="37" t="s">
        <v>2193</v>
      </c>
      <c r="H5173" s="38">
        <v>0</v>
      </c>
      <c r="I5173" s="38">
        <v>500000000</v>
      </c>
      <c r="J5173" s="38">
        <f t="shared" si="81"/>
        <v>-500000000</v>
      </c>
      <c r="K5173" s="38"/>
      <c r="L5173" s="49"/>
      <c r="M5173" s="37" t="s">
        <v>63</v>
      </c>
      <c r="N5173" s="37" t="s">
        <v>64</v>
      </c>
      <c r="O5173" s="37" t="s">
        <v>1757</v>
      </c>
      <c r="P5173" s="37" t="s">
        <v>1758</v>
      </c>
      <c r="Q5173" s="37" t="s">
        <v>1759</v>
      </c>
      <c r="R5173" s="37" t="s">
        <v>1760</v>
      </c>
      <c r="S5173" s="37" t="s">
        <v>2511</v>
      </c>
      <c r="T5173" s="37" t="s">
        <v>2510</v>
      </c>
      <c r="U5173" s="1" t="e">
        <f>VLOOKUP(T5173,[2]VAT!$A:$D,1,0)</f>
        <v>#N/A</v>
      </c>
      <c r="V5173" s="37" t="s">
        <v>2</v>
      </c>
      <c r="W5173" s="37" t="s">
        <v>2</v>
      </c>
      <c r="X5173" t="e">
        <f>VLOOKUP(T5173,[3]رکوردها!$A:$B,2,0)</f>
        <v>#N/A</v>
      </c>
      <c r="Y5173" t="e">
        <f>VLOOKUP(T5173,[3]رکوردها!$A:$D,4,0)</f>
        <v>#N/A</v>
      </c>
      <c r="Z5173" t="e">
        <f>VLOOKUP(T5173,[3]رکوردها!$A:$C,3,0)</f>
        <v>#N/A</v>
      </c>
      <c r="AA5173" t="e">
        <f>VLOOKUP(T5173,[3]رکوردها!$A:$F,6,0)</f>
        <v>#N/A</v>
      </c>
      <c r="AB5173" t="e">
        <f>VLOOKUP(T5173,[3]رکوردها!$A:$E,5,0)</f>
        <v>#N/A</v>
      </c>
    </row>
    <row r="5174" spans="1:28" s="41" customFormat="1" hidden="1" x14ac:dyDescent="0.2">
      <c r="A5174" s="36">
        <v>139624</v>
      </c>
      <c r="B5174" s="36">
        <v>1221</v>
      </c>
      <c r="C5174" s="36">
        <v>1087</v>
      </c>
      <c r="D5174" s="39" t="s">
        <v>5175</v>
      </c>
      <c r="E5174" s="39"/>
      <c r="F5174" s="37" t="s">
        <v>83</v>
      </c>
      <c r="G5174" s="37" t="s">
        <v>2512</v>
      </c>
      <c r="H5174" s="38">
        <v>300000000000</v>
      </c>
      <c r="I5174" s="38">
        <v>0</v>
      </c>
      <c r="J5174" s="38">
        <f t="shared" si="81"/>
        <v>300000000000</v>
      </c>
      <c r="K5174" s="38"/>
      <c r="L5174" s="49"/>
      <c r="M5174" s="37" t="s">
        <v>63</v>
      </c>
      <c r="N5174" s="37" t="s">
        <v>64</v>
      </c>
      <c r="O5174" s="37" t="s">
        <v>1757</v>
      </c>
      <c r="P5174" s="37" t="s">
        <v>1758</v>
      </c>
      <c r="Q5174" s="37" t="s">
        <v>1759</v>
      </c>
      <c r="R5174" s="37" t="s">
        <v>1760</v>
      </c>
      <c r="S5174" s="37" t="s">
        <v>2511</v>
      </c>
      <c r="T5174" s="37" t="s">
        <v>2510</v>
      </c>
      <c r="U5174" s="1" t="e">
        <f>VLOOKUP(T5174,[2]VAT!$A:$D,1,0)</f>
        <v>#N/A</v>
      </c>
      <c r="V5174" s="37" t="s">
        <v>2</v>
      </c>
      <c r="W5174" s="37" t="s">
        <v>2</v>
      </c>
      <c r="X5174" t="e">
        <f>VLOOKUP(T5174,[3]رکوردها!$A:$B,2,0)</f>
        <v>#N/A</v>
      </c>
      <c r="Y5174" t="e">
        <f>VLOOKUP(T5174,[3]رکوردها!$A:$D,4,0)</f>
        <v>#N/A</v>
      </c>
      <c r="Z5174" t="e">
        <f>VLOOKUP(T5174,[3]رکوردها!$A:$C,3,0)</f>
        <v>#N/A</v>
      </c>
      <c r="AA5174" t="e">
        <f>VLOOKUP(T5174,[3]رکوردها!$A:$F,6,0)</f>
        <v>#N/A</v>
      </c>
      <c r="AB5174" t="e">
        <f>VLOOKUP(T5174,[3]رکوردها!$A:$E,5,0)</f>
        <v>#N/A</v>
      </c>
    </row>
    <row r="5175" spans="1:28" s="41" customFormat="1" hidden="1" x14ac:dyDescent="0.2">
      <c r="A5175" s="36">
        <v>143630</v>
      </c>
      <c r="B5175" s="36">
        <v>1230</v>
      </c>
      <c r="C5175" s="36">
        <v>1345</v>
      </c>
      <c r="D5175" s="36" t="str">
        <f>VLOOKUP(C5175,Piv.Analysis!A:AA,27,0)</f>
        <v>اصلاح و انتقال</v>
      </c>
      <c r="E5175" s="36"/>
      <c r="F5175" s="37" t="s">
        <v>88</v>
      </c>
      <c r="G5175" s="37" t="s">
        <v>2214</v>
      </c>
      <c r="H5175" s="38">
        <v>0</v>
      </c>
      <c r="I5175" s="38">
        <v>164073490</v>
      </c>
      <c r="J5175" s="38">
        <f t="shared" si="81"/>
        <v>-164073490</v>
      </c>
      <c r="K5175" s="38"/>
      <c r="L5175" s="49"/>
      <c r="M5175" s="37" t="s">
        <v>63</v>
      </c>
      <c r="N5175" s="37" t="s">
        <v>64</v>
      </c>
      <c r="O5175" s="37" t="s">
        <v>1757</v>
      </c>
      <c r="P5175" s="37" t="s">
        <v>1758</v>
      </c>
      <c r="Q5175" s="37" t="s">
        <v>1759</v>
      </c>
      <c r="R5175" s="37" t="s">
        <v>1760</v>
      </c>
      <c r="S5175" s="37" t="s">
        <v>2511</v>
      </c>
      <c r="T5175" s="37" t="s">
        <v>2510</v>
      </c>
      <c r="U5175" s="1" t="e">
        <f>VLOOKUP(T5175,[2]VAT!$A:$D,1,0)</f>
        <v>#N/A</v>
      </c>
      <c r="V5175" s="37" t="s">
        <v>2</v>
      </c>
      <c r="W5175" s="37" t="s">
        <v>2</v>
      </c>
      <c r="X5175" t="e">
        <f>VLOOKUP(T5175,[3]رکوردها!$A:$B,2,0)</f>
        <v>#N/A</v>
      </c>
      <c r="Y5175" t="e">
        <f>VLOOKUP(T5175,[3]رکوردها!$A:$D,4,0)</f>
        <v>#N/A</v>
      </c>
      <c r="Z5175" t="e">
        <f>VLOOKUP(T5175,[3]رکوردها!$A:$C,3,0)</f>
        <v>#N/A</v>
      </c>
      <c r="AA5175" t="e">
        <f>VLOOKUP(T5175,[3]رکوردها!$A:$F,6,0)</f>
        <v>#N/A</v>
      </c>
      <c r="AB5175" t="e">
        <f>VLOOKUP(T5175,[3]رکوردها!$A:$E,5,0)</f>
        <v>#N/A</v>
      </c>
    </row>
    <row r="5176" spans="1:28" s="41" customFormat="1" hidden="1" x14ac:dyDescent="0.2">
      <c r="A5176" s="36">
        <v>143632</v>
      </c>
      <c r="B5176" s="36">
        <v>1230</v>
      </c>
      <c r="C5176" s="36">
        <v>1345</v>
      </c>
      <c r="D5176" s="36" t="str">
        <f>VLOOKUP(C5176,Piv.Analysis!A:AA,27,0)</f>
        <v>اصلاح و انتقال</v>
      </c>
      <c r="E5176" s="36"/>
      <c r="F5176" s="37" t="s">
        <v>88</v>
      </c>
      <c r="G5176" s="37" t="s">
        <v>2215</v>
      </c>
      <c r="H5176" s="38">
        <v>0</v>
      </c>
      <c r="I5176" s="38">
        <v>80000000000</v>
      </c>
      <c r="J5176" s="38">
        <f t="shared" si="81"/>
        <v>-80000000000</v>
      </c>
      <c r="K5176" s="38"/>
      <c r="L5176" s="49"/>
      <c r="M5176" s="37" t="s">
        <v>63</v>
      </c>
      <c r="N5176" s="37" t="s">
        <v>64</v>
      </c>
      <c r="O5176" s="37" t="s">
        <v>1757</v>
      </c>
      <c r="P5176" s="37" t="s">
        <v>1758</v>
      </c>
      <c r="Q5176" s="37" t="s">
        <v>1759</v>
      </c>
      <c r="R5176" s="37" t="s">
        <v>1760</v>
      </c>
      <c r="S5176" s="37" t="s">
        <v>2511</v>
      </c>
      <c r="T5176" s="37" t="s">
        <v>2510</v>
      </c>
      <c r="U5176" s="1" t="e">
        <f>VLOOKUP(T5176,[2]VAT!$A:$D,1,0)</f>
        <v>#N/A</v>
      </c>
      <c r="V5176" s="37" t="s">
        <v>2</v>
      </c>
      <c r="W5176" s="37" t="s">
        <v>2</v>
      </c>
      <c r="X5176" t="e">
        <f>VLOOKUP(T5176,[3]رکوردها!$A:$B,2,0)</f>
        <v>#N/A</v>
      </c>
      <c r="Y5176" t="e">
        <f>VLOOKUP(T5176,[3]رکوردها!$A:$D,4,0)</f>
        <v>#N/A</v>
      </c>
      <c r="Z5176" t="e">
        <f>VLOOKUP(T5176,[3]رکوردها!$A:$C,3,0)</f>
        <v>#N/A</v>
      </c>
      <c r="AA5176" t="e">
        <f>VLOOKUP(T5176,[3]رکوردها!$A:$F,6,0)</f>
        <v>#N/A</v>
      </c>
      <c r="AB5176" t="e">
        <f>VLOOKUP(T5176,[3]رکوردها!$A:$E,5,0)</f>
        <v>#N/A</v>
      </c>
    </row>
    <row r="5177" spans="1:28" s="41" customFormat="1" hidden="1" x14ac:dyDescent="0.2">
      <c r="A5177" s="36">
        <v>143634</v>
      </c>
      <c r="B5177" s="36">
        <v>1230</v>
      </c>
      <c r="C5177" s="36">
        <v>1345</v>
      </c>
      <c r="D5177" s="36" t="str">
        <f>VLOOKUP(C5177,Piv.Analysis!A:AA,27,0)</f>
        <v>اصلاح و انتقال</v>
      </c>
      <c r="E5177" s="36"/>
      <c r="F5177" s="37" t="s">
        <v>88</v>
      </c>
      <c r="G5177" s="37" t="s">
        <v>2216</v>
      </c>
      <c r="H5177" s="38">
        <v>0</v>
      </c>
      <c r="I5177" s="38">
        <v>621432000</v>
      </c>
      <c r="J5177" s="38">
        <f t="shared" si="81"/>
        <v>-621432000</v>
      </c>
      <c r="K5177" s="38"/>
      <c r="L5177" s="49"/>
      <c r="M5177" s="37" t="s">
        <v>63</v>
      </c>
      <c r="N5177" s="37" t="s">
        <v>64</v>
      </c>
      <c r="O5177" s="37" t="s">
        <v>1757</v>
      </c>
      <c r="P5177" s="37" t="s">
        <v>1758</v>
      </c>
      <c r="Q5177" s="37" t="s">
        <v>1759</v>
      </c>
      <c r="R5177" s="37" t="s">
        <v>1760</v>
      </c>
      <c r="S5177" s="37" t="s">
        <v>2511</v>
      </c>
      <c r="T5177" s="37" t="s">
        <v>2510</v>
      </c>
      <c r="U5177" s="1" t="e">
        <f>VLOOKUP(T5177,[2]VAT!$A:$D,1,0)</f>
        <v>#N/A</v>
      </c>
      <c r="V5177" s="37" t="s">
        <v>2</v>
      </c>
      <c r="W5177" s="37" t="s">
        <v>2</v>
      </c>
      <c r="X5177" t="e">
        <f>VLOOKUP(T5177,[3]رکوردها!$A:$B,2,0)</f>
        <v>#N/A</v>
      </c>
      <c r="Y5177" t="e">
        <f>VLOOKUP(T5177,[3]رکوردها!$A:$D,4,0)</f>
        <v>#N/A</v>
      </c>
      <c r="Z5177" t="e">
        <f>VLOOKUP(T5177,[3]رکوردها!$A:$C,3,0)</f>
        <v>#N/A</v>
      </c>
      <c r="AA5177" t="e">
        <f>VLOOKUP(T5177,[3]رکوردها!$A:$F,6,0)</f>
        <v>#N/A</v>
      </c>
      <c r="AB5177" t="e">
        <f>VLOOKUP(T5177,[3]رکوردها!$A:$E,5,0)</f>
        <v>#N/A</v>
      </c>
    </row>
    <row r="5178" spans="1:28" s="41" customFormat="1" hidden="1" x14ac:dyDescent="0.2">
      <c r="A5178" s="36">
        <v>143636</v>
      </c>
      <c r="B5178" s="36">
        <v>1230</v>
      </c>
      <c r="C5178" s="36">
        <v>1345</v>
      </c>
      <c r="D5178" s="36" t="str">
        <f>VLOOKUP(C5178,Piv.Analysis!A:AA,27,0)</f>
        <v>اصلاح و انتقال</v>
      </c>
      <c r="E5178" s="36"/>
      <c r="F5178" s="37" t="s">
        <v>88</v>
      </c>
      <c r="G5178" s="37" t="s">
        <v>2217</v>
      </c>
      <c r="H5178" s="38">
        <v>0</v>
      </c>
      <c r="I5178" s="38">
        <v>612789082</v>
      </c>
      <c r="J5178" s="38">
        <f t="shared" si="81"/>
        <v>-612789082</v>
      </c>
      <c r="K5178" s="38"/>
      <c r="L5178" s="49"/>
      <c r="M5178" s="37" t="s">
        <v>63</v>
      </c>
      <c r="N5178" s="37" t="s">
        <v>64</v>
      </c>
      <c r="O5178" s="37" t="s">
        <v>1757</v>
      </c>
      <c r="P5178" s="37" t="s">
        <v>1758</v>
      </c>
      <c r="Q5178" s="37" t="s">
        <v>1759</v>
      </c>
      <c r="R5178" s="37" t="s">
        <v>1760</v>
      </c>
      <c r="S5178" s="37" t="s">
        <v>2511</v>
      </c>
      <c r="T5178" s="37" t="s">
        <v>2510</v>
      </c>
      <c r="U5178" s="1" t="e">
        <f>VLOOKUP(T5178,[2]VAT!$A:$D,1,0)</f>
        <v>#N/A</v>
      </c>
      <c r="V5178" s="37" t="s">
        <v>2</v>
      </c>
      <c r="W5178" s="37" t="s">
        <v>2</v>
      </c>
      <c r="X5178" t="e">
        <f>VLOOKUP(T5178,[3]رکوردها!$A:$B,2,0)</f>
        <v>#N/A</v>
      </c>
      <c r="Y5178" t="e">
        <f>VLOOKUP(T5178,[3]رکوردها!$A:$D,4,0)</f>
        <v>#N/A</v>
      </c>
      <c r="Z5178" t="e">
        <f>VLOOKUP(T5178,[3]رکوردها!$A:$C,3,0)</f>
        <v>#N/A</v>
      </c>
      <c r="AA5178" t="e">
        <f>VLOOKUP(T5178,[3]رکوردها!$A:$F,6,0)</f>
        <v>#N/A</v>
      </c>
      <c r="AB5178" t="e">
        <f>VLOOKUP(T5178,[3]رکوردها!$A:$E,5,0)</f>
        <v>#N/A</v>
      </c>
    </row>
    <row r="5179" spans="1:28" s="41" customFormat="1" hidden="1" x14ac:dyDescent="0.2">
      <c r="A5179" s="36">
        <v>143638</v>
      </c>
      <c r="B5179" s="36">
        <v>1230</v>
      </c>
      <c r="C5179" s="36">
        <v>1345</v>
      </c>
      <c r="D5179" s="36" t="str">
        <f>VLOOKUP(C5179,Piv.Analysis!A:AA,27,0)</f>
        <v>اصلاح و انتقال</v>
      </c>
      <c r="E5179" s="36"/>
      <c r="F5179" s="37" t="s">
        <v>88</v>
      </c>
      <c r="G5179" s="37" t="s">
        <v>2218</v>
      </c>
      <c r="H5179" s="38">
        <v>0</v>
      </c>
      <c r="I5179" s="38">
        <v>2472699500</v>
      </c>
      <c r="J5179" s="38">
        <f t="shared" si="81"/>
        <v>-2472699500</v>
      </c>
      <c r="K5179" s="38"/>
      <c r="L5179" s="49"/>
      <c r="M5179" s="37" t="s">
        <v>63</v>
      </c>
      <c r="N5179" s="37" t="s">
        <v>64</v>
      </c>
      <c r="O5179" s="37" t="s">
        <v>1757</v>
      </c>
      <c r="P5179" s="37" t="s">
        <v>1758</v>
      </c>
      <c r="Q5179" s="37" t="s">
        <v>1759</v>
      </c>
      <c r="R5179" s="37" t="s">
        <v>1760</v>
      </c>
      <c r="S5179" s="37" t="s">
        <v>2511</v>
      </c>
      <c r="T5179" s="37" t="s">
        <v>2510</v>
      </c>
      <c r="U5179" s="1" t="e">
        <f>VLOOKUP(T5179,[2]VAT!$A:$D,1,0)</f>
        <v>#N/A</v>
      </c>
      <c r="V5179" s="37" t="s">
        <v>2</v>
      </c>
      <c r="W5179" s="37" t="s">
        <v>2</v>
      </c>
      <c r="X5179" t="e">
        <f>VLOOKUP(T5179,[3]رکوردها!$A:$B,2,0)</f>
        <v>#N/A</v>
      </c>
      <c r="Y5179" t="e">
        <f>VLOOKUP(T5179,[3]رکوردها!$A:$D,4,0)</f>
        <v>#N/A</v>
      </c>
      <c r="Z5179" t="e">
        <f>VLOOKUP(T5179,[3]رکوردها!$A:$C,3,0)</f>
        <v>#N/A</v>
      </c>
      <c r="AA5179" t="e">
        <f>VLOOKUP(T5179,[3]رکوردها!$A:$F,6,0)</f>
        <v>#N/A</v>
      </c>
      <c r="AB5179" t="e">
        <f>VLOOKUP(T5179,[3]رکوردها!$A:$E,5,0)</f>
        <v>#N/A</v>
      </c>
    </row>
    <row r="5180" spans="1:28" s="41" customFormat="1" hidden="1" x14ac:dyDescent="0.2">
      <c r="A5180" s="36">
        <v>143640</v>
      </c>
      <c r="B5180" s="36">
        <v>1230</v>
      </c>
      <c r="C5180" s="36">
        <v>1345</v>
      </c>
      <c r="D5180" s="36" t="str">
        <f>VLOOKUP(C5180,Piv.Analysis!A:AA,27,0)</f>
        <v>اصلاح و انتقال</v>
      </c>
      <c r="E5180" s="36"/>
      <c r="F5180" s="37" t="s">
        <v>88</v>
      </c>
      <c r="G5180" s="37" t="s">
        <v>2219</v>
      </c>
      <c r="H5180" s="38">
        <v>0</v>
      </c>
      <c r="I5180" s="38">
        <v>2830395990</v>
      </c>
      <c r="J5180" s="38">
        <f t="shared" si="81"/>
        <v>-2830395990</v>
      </c>
      <c r="K5180" s="38"/>
      <c r="L5180" s="49"/>
      <c r="M5180" s="37" t="s">
        <v>63</v>
      </c>
      <c r="N5180" s="37" t="s">
        <v>64</v>
      </c>
      <c r="O5180" s="37" t="s">
        <v>1757</v>
      </c>
      <c r="P5180" s="37" t="s">
        <v>1758</v>
      </c>
      <c r="Q5180" s="37" t="s">
        <v>1759</v>
      </c>
      <c r="R5180" s="37" t="s">
        <v>1760</v>
      </c>
      <c r="S5180" s="37" t="s">
        <v>2511</v>
      </c>
      <c r="T5180" s="37" t="s">
        <v>2510</v>
      </c>
      <c r="U5180" s="1" t="e">
        <f>VLOOKUP(T5180,[2]VAT!$A:$D,1,0)</f>
        <v>#N/A</v>
      </c>
      <c r="V5180" s="37" t="s">
        <v>2</v>
      </c>
      <c r="W5180" s="37" t="s">
        <v>2</v>
      </c>
      <c r="X5180" t="e">
        <f>VLOOKUP(T5180,[3]رکوردها!$A:$B,2,0)</f>
        <v>#N/A</v>
      </c>
      <c r="Y5180" t="e">
        <f>VLOOKUP(T5180,[3]رکوردها!$A:$D,4,0)</f>
        <v>#N/A</v>
      </c>
      <c r="Z5180" t="e">
        <f>VLOOKUP(T5180,[3]رکوردها!$A:$C,3,0)</f>
        <v>#N/A</v>
      </c>
      <c r="AA5180" t="e">
        <f>VLOOKUP(T5180,[3]رکوردها!$A:$F,6,0)</f>
        <v>#N/A</v>
      </c>
      <c r="AB5180" t="e">
        <f>VLOOKUP(T5180,[3]رکوردها!$A:$E,5,0)</f>
        <v>#N/A</v>
      </c>
    </row>
    <row r="5181" spans="1:28" s="41" customFormat="1" hidden="1" x14ac:dyDescent="0.2">
      <c r="A5181" s="36">
        <v>143642</v>
      </c>
      <c r="B5181" s="36">
        <v>1230</v>
      </c>
      <c r="C5181" s="36">
        <v>1345</v>
      </c>
      <c r="D5181" s="36" t="str">
        <f>VLOOKUP(C5181,Piv.Analysis!A:AA,27,0)</f>
        <v>اصلاح و انتقال</v>
      </c>
      <c r="E5181" s="36"/>
      <c r="F5181" s="37" t="s">
        <v>88</v>
      </c>
      <c r="G5181" s="37" t="s">
        <v>2220</v>
      </c>
      <c r="H5181" s="38">
        <v>0</v>
      </c>
      <c r="I5181" s="38">
        <v>778237500</v>
      </c>
      <c r="J5181" s="38">
        <f t="shared" si="81"/>
        <v>-778237500</v>
      </c>
      <c r="K5181" s="38"/>
      <c r="L5181" s="49"/>
      <c r="M5181" s="37" t="s">
        <v>63</v>
      </c>
      <c r="N5181" s="37" t="s">
        <v>64</v>
      </c>
      <c r="O5181" s="37" t="s">
        <v>1757</v>
      </c>
      <c r="P5181" s="37" t="s">
        <v>1758</v>
      </c>
      <c r="Q5181" s="37" t="s">
        <v>1759</v>
      </c>
      <c r="R5181" s="37" t="s">
        <v>1760</v>
      </c>
      <c r="S5181" s="37" t="s">
        <v>2511</v>
      </c>
      <c r="T5181" s="37" t="s">
        <v>2510</v>
      </c>
      <c r="U5181" s="1" t="e">
        <f>VLOOKUP(T5181,[2]VAT!$A:$D,1,0)</f>
        <v>#N/A</v>
      </c>
      <c r="V5181" s="37" t="s">
        <v>2</v>
      </c>
      <c r="W5181" s="37" t="s">
        <v>2</v>
      </c>
      <c r="X5181" t="e">
        <f>VLOOKUP(T5181,[3]رکوردها!$A:$B,2,0)</f>
        <v>#N/A</v>
      </c>
      <c r="Y5181" t="e">
        <f>VLOOKUP(T5181,[3]رکوردها!$A:$D,4,0)</f>
        <v>#N/A</v>
      </c>
      <c r="Z5181" t="e">
        <f>VLOOKUP(T5181,[3]رکوردها!$A:$C,3,0)</f>
        <v>#N/A</v>
      </c>
      <c r="AA5181" t="e">
        <f>VLOOKUP(T5181,[3]رکوردها!$A:$F,6,0)</f>
        <v>#N/A</v>
      </c>
      <c r="AB5181" t="e">
        <f>VLOOKUP(T5181,[3]رکوردها!$A:$E,5,0)</f>
        <v>#N/A</v>
      </c>
    </row>
    <row r="5182" spans="1:28" s="41" customFormat="1" hidden="1" x14ac:dyDescent="0.2">
      <c r="A5182" s="36">
        <v>143644</v>
      </c>
      <c r="B5182" s="36">
        <v>1230</v>
      </c>
      <c r="C5182" s="36">
        <v>1345</v>
      </c>
      <c r="D5182" s="36" t="str">
        <f>VLOOKUP(C5182,Piv.Analysis!A:AA,27,0)</f>
        <v>اصلاح و انتقال</v>
      </c>
      <c r="E5182" s="36"/>
      <c r="F5182" s="37" t="s">
        <v>88</v>
      </c>
      <c r="G5182" s="37" t="s">
        <v>2221</v>
      </c>
      <c r="H5182" s="38">
        <v>0</v>
      </c>
      <c r="I5182" s="38">
        <v>11091236288</v>
      </c>
      <c r="J5182" s="38">
        <f t="shared" si="81"/>
        <v>-11091236288</v>
      </c>
      <c r="K5182" s="38"/>
      <c r="L5182" s="49"/>
      <c r="M5182" s="37" t="s">
        <v>63</v>
      </c>
      <c r="N5182" s="37" t="s">
        <v>64</v>
      </c>
      <c r="O5182" s="37" t="s">
        <v>1757</v>
      </c>
      <c r="P5182" s="37" t="s">
        <v>1758</v>
      </c>
      <c r="Q5182" s="37" t="s">
        <v>1759</v>
      </c>
      <c r="R5182" s="37" t="s">
        <v>1760</v>
      </c>
      <c r="S5182" s="37" t="s">
        <v>2511</v>
      </c>
      <c r="T5182" s="37" t="s">
        <v>2510</v>
      </c>
      <c r="U5182" s="1" t="e">
        <f>VLOOKUP(T5182,[2]VAT!$A:$D,1,0)</f>
        <v>#N/A</v>
      </c>
      <c r="V5182" s="37" t="s">
        <v>2</v>
      </c>
      <c r="W5182" s="37" t="s">
        <v>2</v>
      </c>
      <c r="X5182" t="e">
        <f>VLOOKUP(T5182,[3]رکوردها!$A:$B,2,0)</f>
        <v>#N/A</v>
      </c>
      <c r="Y5182" t="e">
        <f>VLOOKUP(T5182,[3]رکوردها!$A:$D,4,0)</f>
        <v>#N/A</v>
      </c>
      <c r="Z5182" t="e">
        <f>VLOOKUP(T5182,[3]رکوردها!$A:$C,3,0)</f>
        <v>#N/A</v>
      </c>
      <c r="AA5182" t="e">
        <f>VLOOKUP(T5182,[3]رکوردها!$A:$F,6,0)</f>
        <v>#N/A</v>
      </c>
      <c r="AB5182" t="e">
        <f>VLOOKUP(T5182,[3]رکوردها!$A:$E,5,0)</f>
        <v>#N/A</v>
      </c>
    </row>
    <row r="5183" spans="1:28" s="41" customFormat="1" hidden="1" x14ac:dyDescent="0.2">
      <c r="A5183" s="36">
        <v>143646</v>
      </c>
      <c r="B5183" s="36">
        <v>1230</v>
      </c>
      <c r="C5183" s="36">
        <v>1345</v>
      </c>
      <c r="D5183" s="36" t="str">
        <f>VLOOKUP(C5183,Piv.Analysis!A:AA,27,0)</f>
        <v>اصلاح و انتقال</v>
      </c>
      <c r="E5183" s="36"/>
      <c r="F5183" s="37" t="s">
        <v>88</v>
      </c>
      <c r="G5183" s="37" t="s">
        <v>2222</v>
      </c>
      <c r="H5183" s="38">
        <v>0</v>
      </c>
      <c r="I5183" s="38">
        <v>120000000000</v>
      </c>
      <c r="J5183" s="38">
        <f t="shared" si="81"/>
        <v>-120000000000</v>
      </c>
      <c r="K5183" s="38"/>
      <c r="L5183" s="49"/>
      <c r="M5183" s="37" t="s">
        <v>63</v>
      </c>
      <c r="N5183" s="37" t="s">
        <v>64</v>
      </c>
      <c r="O5183" s="37" t="s">
        <v>1757</v>
      </c>
      <c r="P5183" s="37" t="s">
        <v>1758</v>
      </c>
      <c r="Q5183" s="37" t="s">
        <v>1759</v>
      </c>
      <c r="R5183" s="37" t="s">
        <v>1760</v>
      </c>
      <c r="S5183" s="37" t="s">
        <v>2511</v>
      </c>
      <c r="T5183" s="37" t="s">
        <v>2510</v>
      </c>
      <c r="U5183" s="1" t="e">
        <f>VLOOKUP(T5183,[2]VAT!$A:$D,1,0)</f>
        <v>#N/A</v>
      </c>
      <c r="V5183" s="37" t="s">
        <v>2</v>
      </c>
      <c r="W5183" s="37" t="s">
        <v>2</v>
      </c>
      <c r="X5183" t="e">
        <f>VLOOKUP(T5183,[3]رکوردها!$A:$B,2,0)</f>
        <v>#N/A</v>
      </c>
      <c r="Y5183" t="e">
        <f>VLOOKUP(T5183,[3]رکوردها!$A:$D,4,0)</f>
        <v>#N/A</v>
      </c>
      <c r="Z5183" t="e">
        <f>VLOOKUP(T5183,[3]رکوردها!$A:$C,3,0)</f>
        <v>#N/A</v>
      </c>
      <c r="AA5183" t="e">
        <f>VLOOKUP(T5183,[3]رکوردها!$A:$F,6,0)</f>
        <v>#N/A</v>
      </c>
      <c r="AB5183" t="e">
        <f>VLOOKUP(T5183,[3]رکوردها!$A:$E,5,0)</f>
        <v>#N/A</v>
      </c>
    </row>
    <row r="5184" spans="1:28" s="41" customFormat="1" hidden="1" x14ac:dyDescent="0.2">
      <c r="A5184" s="36">
        <v>143648</v>
      </c>
      <c r="B5184" s="36">
        <v>1239</v>
      </c>
      <c r="C5184" s="36">
        <v>1309</v>
      </c>
      <c r="D5184" s="39" t="s">
        <v>5175</v>
      </c>
      <c r="E5184" s="36"/>
      <c r="F5184" s="37" t="s">
        <v>202</v>
      </c>
      <c r="G5184" s="37" t="s">
        <v>2235</v>
      </c>
      <c r="H5184" s="38">
        <v>0</v>
      </c>
      <c r="I5184" s="38">
        <v>2521755108</v>
      </c>
      <c r="J5184" s="38">
        <f t="shared" si="81"/>
        <v>-2521755108</v>
      </c>
      <c r="K5184" s="38"/>
      <c r="L5184" s="49"/>
      <c r="M5184" s="37" t="s">
        <v>63</v>
      </c>
      <c r="N5184" s="37" t="s">
        <v>64</v>
      </c>
      <c r="O5184" s="37" t="s">
        <v>1757</v>
      </c>
      <c r="P5184" s="37" t="s">
        <v>1758</v>
      </c>
      <c r="Q5184" s="37" t="s">
        <v>1759</v>
      </c>
      <c r="R5184" s="37" t="s">
        <v>1760</v>
      </c>
      <c r="S5184" s="37" t="s">
        <v>2511</v>
      </c>
      <c r="T5184" s="37" t="s">
        <v>2510</v>
      </c>
      <c r="U5184" s="1" t="e">
        <f>VLOOKUP(T5184,[2]VAT!$A:$D,1,0)</f>
        <v>#N/A</v>
      </c>
      <c r="V5184" s="37" t="s">
        <v>2</v>
      </c>
      <c r="W5184" s="37" t="s">
        <v>2</v>
      </c>
      <c r="X5184" t="e">
        <f>VLOOKUP(T5184,[3]رکوردها!$A:$B,2,0)</f>
        <v>#N/A</v>
      </c>
      <c r="Y5184" t="e">
        <f>VLOOKUP(T5184,[3]رکوردها!$A:$D,4,0)</f>
        <v>#N/A</v>
      </c>
      <c r="Z5184" t="e">
        <f>VLOOKUP(T5184,[3]رکوردها!$A:$C,3,0)</f>
        <v>#N/A</v>
      </c>
      <c r="AA5184" t="e">
        <f>VLOOKUP(T5184,[3]رکوردها!$A:$F,6,0)</f>
        <v>#N/A</v>
      </c>
      <c r="AB5184" t="e">
        <f>VLOOKUP(T5184,[3]رکوردها!$A:$E,5,0)</f>
        <v>#N/A</v>
      </c>
    </row>
    <row r="5185" spans="1:28" s="41" customFormat="1" hidden="1" x14ac:dyDescent="0.2">
      <c r="A5185" s="36">
        <v>143650</v>
      </c>
      <c r="B5185" s="36">
        <v>1239</v>
      </c>
      <c r="C5185" s="36">
        <v>1309</v>
      </c>
      <c r="D5185" s="39" t="s">
        <v>5175</v>
      </c>
      <c r="E5185" s="36"/>
      <c r="F5185" s="37" t="s">
        <v>202</v>
      </c>
      <c r="G5185" s="37" t="s">
        <v>2236</v>
      </c>
      <c r="H5185" s="38">
        <v>0</v>
      </c>
      <c r="I5185" s="38">
        <v>2500500000</v>
      </c>
      <c r="J5185" s="38">
        <f t="shared" si="81"/>
        <v>-2500500000</v>
      </c>
      <c r="K5185" s="38"/>
      <c r="L5185" s="49"/>
      <c r="M5185" s="37" t="s">
        <v>63</v>
      </c>
      <c r="N5185" s="37" t="s">
        <v>64</v>
      </c>
      <c r="O5185" s="37" t="s">
        <v>1757</v>
      </c>
      <c r="P5185" s="37" t="s">
        <v>1758</v>
      </c>
      <c r="Q5185" s="37" t="s">
        <v>1759</v>
      </c>
      <c r="R5185" s="37" t="s">
        <v>1760</v>
      </c>
      <c r="S5185" s="37" t="s">
        <v>2511</v>
      </c>
      <c r="T5185" s="37" t="s">
        <v>2510</v>
      </c>
      <c r="U5185" s="1" t="e">
        <f>VLOOKUP(T5185,[2]VAT!$A:$D,1,0)</f>
        <v>#N/A</v>
      </c>
      <c r="V5185" s="37" t="s">
        <v>2</v>
      </c>
      <c r="W5185" s="37" t="s">
        <v>2</v>
      </c>
      <c r="X5185" t="e">
        <f>VLOOKUP(T5185,[3]رکوردها!$A:$B,2,0)</f>
        <v>#N/A</v>
      </c>
      <c r="Y5185" t="e">
        <f>VLOOKUP(T5185,[3]رکوردها!$A:$D,4,0)</f>
        <v>#N/A</v>
      </c>
      <c r="Z5185" t="e">
        <f>VLOOKUP(T5185,[3]رکوردها!$A:$C,3,0)</f>
        <v>#N/A</v>
      </c>
      <c r="AA5185" t="e">
        <f>VLOOKUP(T5185,[3]رکوردها!$A:$F,6,0)</f>
        <v>#N/A</v>
      </c>
      <c r="AB5185" t="e">
        <f>VLOOKUP(T5185,[3]رکوردها!$A:$E,5,0)</f>
        <v>#N/A</v>
      </c>
    </row>
    <row r="5186" spans="1:28" s="41" customFormat="1" hidden="1" x14ac:dyDescent="0.2">
      <c r="A5186" s="36">
        <v>143652</v>
      </c>
      <c r="B5186" s="36">
        <v>1243</v>
      </c>
      <c r="C5186" s="36">
        <v>1346</v>
      </c>
      <c r="D5186" s="39" t="s">
        <v>5175</v>
      </c>
      <c r="E5186" s="36"/>
      <c r="F5186" s="37" t="s">
        <v>154</v>
      </c>
      <c r="G5186" s="37" t="s">
        <v>2243</v>
      </c>
      <c r="H5186" s="38">
        <v>0</v>
      </c>
      <c r="I5186" s="38">
        <v>611413997</v>
      </c>
      <c r="J5186" s="38">
        <f t="shared" si="81"/>
        <v>-611413997</v>
      </c>
      <c r="K5186" s="38"/>
      <c r="L5186" s="49"/>
      <c r="M5186" s="37" t="s">
        <v>63</v>
      </c>
      <c r="N5186" s="37" t="s">
        <v>64</v>
      </c>
      <c r="O5186" s="37" t="s">
        <v>1757</v>
      </c>
      <c r="P5186" s="37" t="s">
        <v>1758</v>
      </c>
      <c r="Q5186" s="37" t="s">
        <v>1759</v>
      </c>
      <c r="R5186" s="37" t="s">
        <v>1760</v>
      </c>
      <c r="S5186" s="37" t="s">
        <v>2511</v>
      </c>
      <c r="T5186" s="37" t="s">
        <v>2510</v>
      </c>
      <c r="U5186" s="1" t="e">
        <f>VLOOKUP(T5186,[2]VAT!$A:$D,1,0)</f>
        <v>#N/A</v>
      </c>
      <c r="V5186" s="37" t="s">
        <v>2</v>
      </c>
      <c r="W5186" s="37" t="s">
        <v>2</v>
      </c>
      <c r="X5186" t="e">
        <f>VLOOKUP(T5186,[3]رکوردها!$A:$B,2,0)</f>
        <v>#N/A</v>
      </c>
      <c r="Y5186" t="e">
        <f>VLOOKUP(T5186,[3]رکوردها!$A:$D,4,0)</f>
        <v>#N/A</v>
      </c>
      <c r="Z5186" t="e">
        <f>VLOOKUP(T5186,[3]رکوردها!$A:$C,3,0)</f>
        <v>#N/A</v>
      </c>
      <c r="AA5186" t="e">
        <f>VLOOKUP(T5186,[3]رکوردها!$A:$F,6,0)</f>
        <v>#N/A</v>
      </c>
      <c r="AB5186" t="e">
        <f>VLOOKUP(T5186,[3]رکوردها!$A:$E,5,0)</f>
        <v>#N/A</v>
      </c>
    </row>
    <row r="5187" spans="1:28" s="41" customFormat="1" hidden="1" x14ac:dyDescent="0.2">
      <c r="A5187" s="36">
        <v>143654</v>
      </c>
      <c r="B5187" s="36">
        <v>1243</v>
      </c>
      <c r="C5187" s="36">
        <v>1346</v>
      </c>
      <c r="D5187" s="39" t="s">
        <v>5175</v>
      </c>
      <c r="E5187" s="36"/>
      <c r="F5187" s="37" t="s">
        <v>154</v>
      </c>
      <c r="G5187" s="37" t="s">
        <v>2244</v>
      </c>
      <c r="H5187" s="38">
        <v>0</v>
      </c>
      <c r="I5187" s="38">
        <v>3822590964</v>
      </c>
      <c r="J5187" s="38">
        <f t="shared" si="81"/>
        <v>-3822590964</v>
      </c>
      <c r="K5187" s="38"/>
      <c r="L5187" s="49"/>
      <c r="M5187" s="37" t="s">
        <v>63</v>
      </c>
      <c r="N5187" s="37" t="s">
        <v>64</v>
      </c>
      <c r="O5187" s="37" t="s">
        <v>1757</v>
      </c>
      <c r="P5187" s="37" t="s">
        <v>1758</v>
      </c>
      <c r="Q5187" s="37" t="s">
        <v>1759</v>
      </c>
      <c r="R5187" s="37" t="s">
        <v>1760</v>
      </c>
      <c r="S5187" s="37" t="s">
        <v>2511</v>
      </c>
      <c r="T5187" s="37" t="s">
        <v>2510</v>
      </c>
      <c r="U5187" s="1" t="e">
        <f>VLOOKUP(T5187,[2]VAT!$A:$D,1,0)</f>
        <v>#N/A</v>
      </c>
      <c r="V5187" s="37" t="s">
        <v>2</v>
      </c>
      <c r="W5187" s="37" t="s">
        <v>2</v>
      </c>
      <c r="X5187" t="e">
        <f>VLOOKUP(T5187,[3]رکوردها!$A:$B,2,0)</f>
        <v>#N/A</v>
      </c>
      <c r="Y5187" t="e">
        <f>VLOOKUP(T5187,[3]رکوردها!$A:$D,4,0)</f>
        <v>#N/A</v>
      </c>
      <c r="Z5187" t="e">
        <f>VLOOKUP(T5187,[3]رکوردها!$A:$C,3,0)</f>
        <v>#N/A</v>
      </c>
      <c r="AA5187" t="e">
        <f>VLOOKUP(T5187,[3]رکوردها!$A:$F,6,0)</f>
        <v>#N/A</v>
      </c>
      <c r="AB5187" t="e">
        <f>VLOOKUP(T5187,[3]رکوردها!$A:$E,5,0)</f>
        <v>#N/A</v>
      </c>
    </row>
    <row r="5188" spans="1:28" s="41" customFormat="1" hidden="1" x14ac:dyDescent="0.2">
      <c r="A5188" s="36">
        <v>143656</v>
      </c>
      <c r="B5188" s="36">
        <v>1243</v>
      </c>
      <c r="C5188" s="36">
        <v>1346</v>
      </c>
      <c r="D5188" s="39" t="s">
        <v>5175</v>
      </c>
      <c r="E5188" s="36"/>
      <c r="F5188" s="37" t="s">
        <v>154</v>
      </c>
      <c r="G5188" s="37" t="s">
        <v>2245</v>
      </c>
      <c r="H5188" s="38">
        <v>0</v>
      </c>
      <c r="I5188" s="38">
        <v>1406269442</v>
      </c>
      <c r="J5188" s="38">
        <f t="shared" si="81"/>
        <v>-1406269442</v>
      </c>
      <c r="K5188" s="38"/>
      <c r="L5188" s="49"/>
      <c r="M5188" s="37" t="s">
        <v>63</v>
      </c>
      <c r="N5188" s="37" t="s">
        <v>64</v>
      </c>
      <c r="O5188" s="37" t="s">
        <v>1757</v>
      </c>
      <c r="P5188" s="37" t="s">
        <v>1758</v>
      </c>
      <c r="Q5188" s="37" t="s">
        <v>1759</v>
      </c>
      <c r="R5188" s="37" t="s">
        <v>1760</v>
      </c>
      <c r="S5188" s="37" t="s">
        <v>2511</v>
      </c>
      <c r="T5188" s="37" t="s">
        <v>2510</v>
      </c>
      <c r="U5188" s="1" t="e">
        <f>VLOOKUP(T5188,[2]VAT!$A:$D,1,0)</f>
        <v>#N/A</v>
      </c>
      <c r="V5188" s="37" t="s">
        <v>2</v>
      </c>
      <c r="W5188" s="37" t="s">
        <v>2</v>
      </c>
      <c r="X5188" t="e">
        <f>VLOOKUP(T5188,[3]رکوردها!$A:$B,2,0)</f>
        <v>#N/A</v>
      </c>
      <c r="Y5188" t="e">
        <f>VLOOKUP(T5188,[3]رکوردها!$A:$D,4,0)</f>
        <v>#N/A</v>
      </c>
      <c r="Z5188" t="e">
        <f>VLOOKUP(T5188,[3]رکوردها!$A:$C,3,0)</f>
        <v>#N/A</v>
      </c>
      <c r="AA5188" t="e">
        <f>VLOOKUP(T5188,[3]رکوردها!$A:$F,6,0)</f>
        <v>#N/A</v>
      </c>
      <c r="AB5188" t="e">
        <f>VLOOKUP(T5188,[3]رکوردها!$A:$E,5,0)</f>
        <v>#N/A</v>
      </c>
    </row>
    <row r="5189" spans="1:28" s="41" customFormat="1" hidden="1" x14ac:dyDescent="0.2">
      <c r="A5189" s="36">
        <v>143658</v>
      </c>
      <c r="B5189" s="36">
        <v>1243</v>
      </c>
      <c r="C5189" s="36">
        <v>1346</v>
      </c>
      <c r="D5189" s="39" t="s">
        <v>5175</v>
      </c>
      <c r="E5189" s="36"/>
      <c r="F5189" s="37" t="s">
        <v>154</v>
      </c>
      <c r="G5189" s="37" t="s">
        <v>2246</v>
      </c>
      <c r="H5189" s="38">
        <v>0</v>
      </c>
      <c r="I5189" s="38">
        <v>7148324925</v>
      </c>
      <c r="J5189" s="38">
        <f t="shared" si="81"/>
        <v>-7148324925</v>
      </c>
      <c r="K5189" s="38"/>
      <c r="L5189" s="49"/>
      <c r="M5189" s="37" t="s">
        <v>63</v>
      </c>
      <c r="N5189" s="37" t="s">
        <v>64</v>
      </c>
      <c r="O5189" s="37" t="s">
        <v>1757</v>
      </c>
      <c r="P5189" s="37" t="s">
        <v>1758</v>
      </c>
      <c r="Q5189" s="37" t="s">
        <v>1759</v>
      </c>
      <c r="R5189" s="37" t="s">
        <v>1760</v>
      </c>
      <c r="S5189" s="37" t="s">
        <v>2511</v>
      </c>
      <c r="T5189" s="37" t="s">
        <v>2510</v>
      </c>
      <c r="U5189" s="1" t="e">
        <f>VLOOKUP(T5189,[2]VAT!$A:$D,1,0)</f>
        <v>#N/A</v>
      </c>
      <c r="V5189" s="37" t="s">
        <v>2</v>
      </c>
      <c r="W5189" s="37" t="s">
        <v>2</v>
      </c>
      <c r="X5189" t="e">
        <f>VLOOKUP(T5189,[3]رکوردها!$A:$B,2,0)</f>
        <v>#N/A</v>
      </c>
      <c r="Y5189" t="e">
        <f>VLOOKUP(T5189,[3]رکوردها!$A:$D,4,0)</f>
        <v>#N/A</v>
      </c>
      <c r="Z5189" t="e">
        <f>VLOOKUP(T5189,[3]رکوردها!$A:$C,3,0)</f>
        <v>#N/A</v>
      </c>
      <c r="AA5189" t="e">
        <f>VLOOKUP(T5189,[3]رکوردها!$A:$F,6,0)</f>
        <v>#N/A</v>
      </c>
      <c r="AB5189" t="e">
        <f>VLOOKUP(T5189,[3]رکوردها!$A:$E,5,0)</f>
        <v>#N/A</v>
      </c>
    </row>
    <row r="5190" spans="1:28" s="41" customFormat="1" hidden="1" x14ac:dyDescent="0.2">
      <c r="A5190" s="36">
        <v>143660</v>
      </c>
      <c r="B5190" s="36">
        <v>1243</v>
      </c>
      <c r="C5190" s="36">
        <v>1346</v>
      </c>
      <c r="D5190" s="39" t="s">
        <v>5175</v>
      </c>
      <c r="E5190" s="36"/>
      <c r="F5190" s="37" t="s">
        <v>154</v>
      </c>
      <c r="G5190" s="37" t="s">
        <v>2247</v>
      </c>
      <c r="H5190" s="38">
        <v>0</v>
      </c>
      <c r="I5190" s="38">
        <v>5157182000</v>
      </c>
      <c r="J5190" s="38">
        <f t="shared" si="81"/>
        <v>-5157182000</v>
      </c>
      <c r="K5190" s="38"/>
      <c r="L5190" s="49"/>
      <c r="M5190" s="37" t="s">
        <v>63</v>
      </c>
      <c r="N5190" s="37" t="s">
        <v>64</v>
      </c>
      <c r="O5190" s="37" t="s">
        <v>1757</v>
      </c>
      <c r="P5190" s="37" t="s">
        <v>1758</v>
      </c>
      <c r="Q5190" s="37" t="s">
        <v>1759</v>
      </c>
      <c r="R5190" s="37" t="s">
        <v>1760</v>
      </c>
      <c r="S5190" s="37" t="s">
        <v>2511</v>
      </c>
      <c r="T5190" s="37" t="s">
        <v>2510</v>
      </c>
      <c r="U5190" s="1" t="e">
        <f>VLOOKUP(T5190,[2]VAT!$A:$D,1,0)</f>
        <v>#N/A</v>
      </c>
      <c r="V5190" s="37" t="s">
        <v>2</v>
      </c>
      <c r="W5190" s="37" t="s">
        <v>2</v>
      </c>
      <c r="X5190" t="e">
        <f>VLOOKUP(T5190,[3]رکوردها!$A:$B,2,0)</f>
        <v>#N/A</v>
      </c>
      <c r="Y5190" t="e">
        <f>VLOOKUP(T5190,[3]رکوردها!$A:$D,4,0)</f>
        <v>#N/A</v>
      </c>
      <c r="Z5190" t="e">
        <f>VLOOKUP(T5190,[3]رکوردها!$A:$C,3,0)</f>
        <v>#N/A</v>
      </c>
      <c r="AA5190" t="e">
        <f>VLOOKUP(T5190,[3]رکوردها!$A:$F,6,0)</f>
        <v>#N/A</v>
      </c>
      <c r="AB5190" t="e">
        <f>VLOOKUP(T5190,[3]رکوردها!$A:$E,5,0)</f>
        <v>#N/A</v>
      </c>
    </row>
    <row r="5191" spans="1:28" s="41" customFormat="1" hidden="1" x14ac:dyDescent="0.2">
      <c r="A5191" s="36">
        <v>143662</v>
      </c>
      <c r="B5191" s="36">
        <v>1243</v>
      </c>
      <c r="C5191" s="36">
        <v>1346</v>
      </c>
      <c r="D5191" s="39" t="s">
        <v>5175</v>
      </c>
      <c r="E5191" s="36"/>
      <c r="F5191" s="37" t="s">
        <v>154</v>
      </c>
      <c r="G5191" s="37" t="s">
        <v>2248</v>
      </c>
      <c r="H5191" s="38">
        <v>0</v>
      </c>
      <c r="I5191" s="38">
        <v>3473498640</v>
      </c>
      <c r="J5191" s="38">
        <f t="shared" si="81"/>
        <v>-3473498640</v>
      </c>
      <c r="K5191" s="38"/>
      <c r="L5191" s="49"/>
      <c r="M5191" s="37" t="s">
        <v>63</v>
      </c>
      <c r="N5191" s="37" t="s">
        <v>64</v>
      </c>
      <c r="O5191" s="37" t="s">
        <v>1757</v>
      </c>
      <c r="P5191" s="37" t="s">
        <v>1758</v>
      </c>
      <c r="Q5191" s="37" t="s">
        <v>1759</v>
      </c>
      <c r="R5191" s="37" t="s">
        <v>1760</v>
      </c>
      <c r="S5191" s="37" t="s">
        <v>2511</v>
      </c>
      <c r="T5191" s="37" t="s">
        <v>2510</v>
      </c>
      <c r="U5191" s="1" t="e">
        <f>VLOOKUP(T5191,[2]VAT!$A:$D,1,0)</f>
        <v>#N/A</v>
      </c>
      <c r="V5191" s="37" t="s">
        <v>2</v>
      </c>
      <c r="W5191" s="37" t="s">
        <v>2</v>
      </c>
      <c r="X5191" t="e">
        <f>VLOOKUP(T5191,[3]رکوردها!$A:$B,2,0)</f>
        <v>#N/A</v>
      </c>
      <c r="Y5191" t="e">
        <f>VLOOKUP(T5191,[3]رکوردها!$A:$D,4,0)</f>
        <v>#N/A</v>
      </c>
      <c r="Z5191" t="e">
        <f>VLOOKUP(T5191,[3]رکوردها!$A:$C,3,0)</f>
        <v>#N/A</v>
      </c>
      <c r="AA5191" t="e">
        <f>VLOOKUP(T5191,[3]رکوردها!$A:$F,6,0)</f>
        <v>#N/A</v>
      </c>
      <c r="AB5191" t="e">
        <f>VLOOKUP(T5191,[3]رکوردها!$A:$E,5,0)</f>
        <v>#N/A</v>
      </c>
    </row>
    <row r="5192" spans="1:28" s="41" customFormat="1" hidden="1" x14ac:dyDescent="0.2">
      <c r="A5192" s="36">
        <v>141393</v>
      </c>
      <c r="B5192" s="36">
        <v>1249</v>
      </c>
      <c r="C5192" s="36">
        <v>1215</v>
      </c>
      <c r="D5192" s="36" t="str">
        <f>VLOOKUP(C5192,Piv.Analysis!A:AA,27,0)</f>
        <v>دریافت و پرداخت</v>
      </c>
      <c r="E5192" s="36"/>
      <c r="F5192" s="37" t="s">
        <v>81</v>
      </c>
      <c r="G5192" s="37" t="s">
        <v>2513</v>
      </c>
      <c r="H5192" s="38">
        <v>100000000000</v>
      </c>
      <c r="I5192" s="38">
        <v>0</v>
      </c>
      <c r="J5192" s="38">
        <f t="shared" si="81"/>
        <v>100000000000</v>
      </c>
      <c r="K5192" s="38"/>
      <c r="L5192" s="49"/>
      <c r="M5192" s="37" t="s">
        <v>63</v>
      </c>
      <c r="N5192" s="37" t="s">
        <v>64</v>
      </c>
      <c r="O5192" s="37" t="s">
        <v>1757</v>
      </c>
      <c r="P5192" s="37" t="s">
        <v>1758</v>
      </c>
      <c r="Q5192" s="37" t="s">
        <v>1759</v>
      </c>
      <c r="R5192" s="37" t="s">
        <v>1760</v>
      </c>
      <c r="S5192" s="37" t="s">
        <v>2511</v>
      </c>
      <c r="T5192" s="37" t="s">
        <v>2510</v>
      </c>
      <c r="U5192" s="1" t="e">
        <f>VLOOKUP(T5192,[2]VAT!$A:$D,1,0)</f>
        <v>#N/A</v>
      </c>
      <c r="V5192" s="37" t="s">
        <v>2</v>
      </c>
      <c r="W5192" s="37" t="s">
        <v>2</v>
      </c>
      <c r="X5192" t="e">
        <f>VLOOKUP(T5192,[3]رکوردها!$A:$B,2,0)</f>
        <v>#N/A</v>
      </c>
      <c r="Y5192" t="e">
        <f>VLOOKUP(T5192,[3]رکوردها!$A:$D,4,0)</f>
        <v>#N/A</v>
      </c>
      <c r="Z5192" t="e">
        <f>VLOOKUP(T5192,[3]رکوردها!$A:$C,3,0)</f>
        <v>#N/A</v>
      </c>
      <c r="AA5192" t="e">
        <f>VLOOKUP(T5192,[3]رکوردها!$A:$F,6,0)</f>
        <v>#N/A</v>
      </c>
      <c r="AB5192" t="e">
        <f>VLOOKUP(T5192,[3]رکوردها!$A:$E,5,0)</f>
        <v>#N/A</v>
      </c>
    </row>
    <row r="5193" spans="1:28" s="41" customFormat="1" hidden="1" x14ac:dyDescent="0.2">
      <c r="A5193" s="36">
        <v>143664</v>
      </c>
      <c r="B5193" s="36">
        <v>1249</v>
      </c>
      <c r="C5193" s="36">
        <v>1215</v>
      </c>
      <c r="D5193" s="36" t="str">
        <f>VLOOKUP(C5193,Piv.Analysis!A:AA,27,0)</f>
        <v>دریافت و پرداخت</v>
      </c>
      <c r="E5193" s="36"/>
      <c r="F5193" s="37" t="s">
        <v>81</v>
      </c>
      <c r="G5193" s="37" t="s">
        <v>2251</v>
      </c>
      <c r="H5193" s="38">
        <v>0</v>
      </c>
      <c r="I5193" s="38">
        <v>6833316500</v>
      </c>
      <c r="J5193" s="38">
        <f t="shared" si="81"/>
        <v>-6833316500</v>
      </c>
      <c r="K5193" s="38"/>
      <c r="L5193" s="49"/>
      <c r="M5193" s="37" t="s">
        <v>63</v>
      </c>
      <c r="N5193" s="37" t="s">
        <v>64</v>
      </c>
      <c r="O5193" s="37" t="s">
        <v>1757</v>
      </c>
      <c r="P5193" s="37" t="s">
        <v>1758</v>
      </c>
      <c r="Q5193" s="37" t="s">
        <v>1759</v>
      </c>
      <c r="R5193" s="37" t="s">
        <v>1760</v>
      </c>
      <c r="S5193" s="37" t="s">
        <v>2511</v>
      </c>
      <c r="T5193" s="37" t="s">
        <v>2510</v>
      </c>
      <c r="U5193" s="1" t="e">
        <f>VLOOKUP(T5193,[2]VAT!$A:$D,1,0)</f>
        <v>#N/A</v>
      </c>
      <c r="V5193" s="37" t="s">
        <v>2</v>
      </c>
      <c r="W5193" s="37" t="s">
        <v>2</v>
      </c>
      <c r="X5193" t="e">
        <f>VLOOKUP(T5193,[3]رکوردها!$A:$B,2,0)</f>
        <v>#N/A</v>
      </c>
      <c r="Y5193" t="e">
        <f>VLOOKUP(T5193,[3]رکوردها!$A:$D,4,0)</f>
        <v>#N/A</v>
      </c>
      <c r="Z5193" t="e">
        <f>VLOOKUP(T5193,[3]رکوردها!$A:$C,3,0)</f>
        <v>#N/A</v>
      </c>
      <c r="AA5193" t="e">
        <f>VLOOKUP(T5193,[3]رکوردها!$A:$F,6,0)</f>
        <v>#N/A</v>
      </c>
      <c r="AB5193" t="e">
        <f>VLOOKUP(T5193,[3]رکوردها!$A:$E,5,0)</f>
        <v>#N/A</v>
      </c>
    </row>
    <row r="5194" spans="1:28" s="41" customFormat="1" hidden="1" x14ac:dyDescent="0.2">
      <c r="A5194" s="36">
        <v>143666</v>
      </c>
      <c r="B5194" s="36">
        <v>1249</v>
      </c>
      <c r="C5194" s="36">
        <v>1215</v>
      </c>
      <c r="D5194" s="36" t="str">
        <f>VLOOKUP(C5194,Piv.Analysis!A:AA,27,0)</f>
        <v>دریافت و پرداخت</v>
      </c>
      <c r="E5194" s="36"/>
      <c r="F5194" s="37" t="s">
        <v>81</v>
      </c>
      <c r="G5194" s="37" t="s">
        <v>2252</v>
      </c>
      <c r="H5194" s="38">
        <v>0</v>
      </c>
      <c r="I5194" s="38">
        <v>16396700000</v>
      </c>
      <c r="J5194" s="38">
        <f t="shared" si="81"/>
        <v>-16396700000</v>
      </c>
      <c r="K5194" s="38"/>
      <c r="L5194" s="49"/>
      <c r="M5194" s="37" t="s">
        <v>63</v>
      </c>
      <c r="N5194" s="37" t="s">
        <v>64</v>
      </c>
      <c r="O5194" s="37" t="s">
        <v>1757</v>
      </c>
      <c r="P5194" s="37" t="s">
        <v>1758</v>
      </c>
      <c r="Q5194" s="37" t="s">
        <v>1759</v>
      </c>
      <c r="R5194" s="37" t="s">
        <v>1760</v>
      </c>
      <c r="S5194" s="37" t="s">
        <v>2511</v>
      </c>
      <c r="T5194" s="37" t="s">
        <v>2510</v>
      </c>
      <c r="U5194" s="1" t="e">
        <f>VLOOKUP(T5194,[2]VAT!$A:$D,1,0)</f>
        <v>#N/A</v>
      </c>
      <c r="V5194" s="37" t="s">
        <v>2</v>
      </c>
      <c r="W5194" s="37" t="s">
        <v>2</v>
      </c>
      <c r="X5194" t="e">
        <f>VLOOKUP(T5194,[3]رکوردها!$A:$B,2,0)</f>
        <v>#N/A</v>
      </c>
      <c r="Y5194" t="e">
        <f>VLOOKUP(T5194,[3]رکوردها!$A:$D,4,0)</f>
        <v>#N/A</v>
      </c>
      <c r="Z5194" t="e">
        <f>VLOOKUP(T5194,[3]رکوردها!$A:$C,3,0)</f>
        <v>#N/A</v>
      </c>
      <c r="AA5194" t="e">
        <f>VLOOKUP(T5194,[3]رکوردها!$A:$F,6,0)</f>
        <v>#N/A</v>
      </c>
      <c r="AB5194" t="e">
        <f>VLOOKUP(T5194,[3]رکوردها!$A:$E,5,0)</f>
        <v>#N/A</v>
      </c>
    </row>
    <row r="5195" spans="1:28" s="41" customFormat="1" hidden="1" x14ac:dyDescent="0.2">
      <c r="A5195" s="36">
        <v>141395</v>
      </c>
      <c r="B5195" s="36">
        <v>1251</v>
      </c>
      <c r="C5195" s="36">
        <v>1216</v>
      </c>
      <c r="D5195" s="36" t="str">
        <f>VLOOKUP(C5195,Piv.Analysis!A:AA,27,0)</f>
        <v>دریافت و پرداخت</v>
      </c>
      <c r="E5195" s="36"/>
      <c r="F5195" s="37" t="s">
        <v>22</v>
      </c>
      <c r="G5195" s="37" t="s">
        <v>2514</v>
      </c>
      <c r="H5195" s="38">
        <v>100000000000</v>
      </c>
      <c r="I5195" s="38">
        <v>0</v>
      </c>
      <c r="J5195" s="38">
        <f t="shared" ref="J5195:J5258" si="82">H5195-I5195</f>
        <v>100000000000</v>
      </c>
      <c r="K5195" s="38"/>
      <c r="L5195" s="49"/>
      <c r="M5195" s="37" t="s">
        <v>63</v>
      </c>
      <c r="N5195" s="37" t="s">
        <v>64</v>
      </c>
      <c r="O5195" s="37" t="s">
        <v>1757</v>
      </c>
      <c r="P5195" s="37" t="s">
        <v>1758</v>
      </c>
      <c r="Q5195" s="37" t="s">
        <v>1759</v>
      </c>
      <c r="R5195" s="37" t="s">
        <v>1760</v>
      </c>
      <c r="S5195" s="37" t="s">
        <v>2511</v>
      </c>
      <c r="T5195" s="37" t="s">
        <v>2510</v>
      </c>
      <c r="U5195" s="1" t="e">
        <f>VLOOKUP(T5195,[2]VAT!$A:$D,1,0)</f>
        <v>#N/A</v>
      </c>
      <c r="V5195" s="37" t="s">
        <v>2</v>
      </c>
      <c r="W5195" s="37" t="s">
        <v>2</v>
      </c>
      <c r="X5195" t="e">
        <f>VLOOKUP(T5195,[3]رکوردها!$A:$B,2,0)</f>
        <v>#N/A</v>
      </c>
      <c r="Y5195" t="e">
        <f>VLOOKUP(T5195,[3]رکوردها!$A:$D,4,0)</f>
        <v>#N/A</v>
      </c>
      <c r="Z5195" t="e">
        <f>VLOOKUP(T5195,[3]رکوردها!$A:$C,3,0)</f>
        <v>#N/A</v>
      </c>
      <c r="AA5195" t="e">
        <f>VLOOKUP(T5195,[3]رکوردها!$A:$F,6,0)</f>
        <v>#N/A</v>
      </c>
      <c r="AB5195" t="e">
        <f>VLOOKUP(T5195,[3]رکوردها!$A:$E,5,0)</f>
        <v>#N/A</v>
      </c>
    </row>
    <row r="5196" spans="1:28" s="41" customFormat="1" hidden="1" x14ac:dyDescent="0.2">
      <c r="A5196" s="36">
        <v>143668</v>
      </c>
      <c r="B5196" s="36">
        <v>1252</v>
      </c>
      <c r="C5196" s="36">
        <v>1227</v>
      </c>
      <c r="D5196" s="36" t="str">
        <f>VLOOKUP(C5196,Piv.Analysis!A:AA,27,0)</f>
        <v>اصلاح و انتقال</v>
      </c>
      <c r="E5196" s="36"/>
      <c r="F5196" s="37" t="s">
        <v>22</v>
      </c>
      <c r="G5196" s="37" t="s">
        <v>2262</v>
      </c>
      <c r="H5196" s="38">
        <v>0</v>
      </c>
      <c r="I5196" s="38">
        <v>10195416350</v>
      </c>
      <c r="J5196" s="38">
        <f t="shared" si="82"/>
        <v>-10195416350</v>
      </c>
      <c r="K5196" s="38"/>
      <c r="L5196" s="49"/>
      <c r="M5196" s="37" t="s">
        <v>63</v>
      </c>
      <c r="N5196" s="37" t="s">
        <v>64</v>
      </c>
      <c r="O5196" s="37" t="s">
        <v>1757</v>
      </c>
      <c r="P5196" s="37" t="s">
        <v>1758</v>
      </c>
      <c r="Q5196" s="37" t="s">
        <v>1759</v>
      </c>
      <c r="R5196" s="37" t="s">
        <v>1760</v>
      </c>
      <c r="S5196" s="37" t="s">
        <v>2511</v>
      </c>
      <c r="T5196" s="37" t="s">
        <v>2510</v>
      </c>
      <c r="U5196" s="1" t="e">
        <f>VLOOKUP(T5196,[2]VAT!$A:$D,1,0)</f>
        <v>#N/A</v>
      </c>
      <c r="V5196" s="37" t="s">
        <v>2</v>
      </c>
      <c r="W5196" s="37" t="s">
        <v>2</v>
      </c>
      <c r="X5196" t="e">
        <f>VLOOKUP(T5196,[3]رکوردها!$A:$B,2,0)</f>
        <v>#N/A</v>
      </c>
      <c r="Y5196" t="e">
        <f>VLOOKUP(T5196,[3]رکوردها!$A:$D,4,0)</f>
        <v>#N/A</v>
      </c>
      <c r="Z5196" t="e">
        <f>VLOOKUP(T5196,[3]رکوردها!$A:$C,3,0)</f>
        <v>#N/A</v>
      </c>
      <c r="AA5196" t="e">
        <f>VLOOKUP(T5196,[3]رکوردها!$A:$F,6,0)</f>
        <v>#N/A</v>
      </c>
      <c r="AB5196" t="e">
        <f>VLOOKUP(T5196,[3]رکوردها!$A:$E,5,0)</f>
        <v>#N/A</v>
      </c>
    </row>
    <row r="5197" spans="1:28" s="41" customFormat="1" hidden="1" x14ac:dyDescent="0.2">
      <c r="A5197" s="36">
        <v>143670</v>
      </c>
      <c r="B5197" s="36">
        <v>1252</v>
      </c>
      <c r="C5197" s="36">
        <v>1227</v>
      </c>
      <c r="D5197" s="36" t="str">
        <f>VLOOKUP(C5197,Piv.Analysis!A:AA,27,0)</f>
        <v>اصلاح و انتقال</v>
      </c>
      <c r="E5197" s="36"/>
      <c r="F5197" s="37" t="s">
        <v>22</v>
      </c>
      <c r="G5197" s="37" t="s">
        <v>2263</v>
      </c>
      <c r="H5197" s="38">
        <v>0</v>
      </c>
      <c r="I5197" s="38">
        <v>805185400</v>
      </c>
      <c r="J5197" s="38">
        <f t="shared" si="82"/>
        <v>-805185400</v>
      </c>
      <c r="K5197" s="38"/>
      <c r="L5197" s="49"/>
      <c r="M5197" s="37" t="s">
        <v>63</v>
      </c>
      <c r="N5197" s="37" t="s">
        <v>64</v>
      </c>
      <c r="O5197" s="37" t="s">
        <v>1757</v>
      </c>
      <c r="P5197" s="37" t="s">
        <v>1758</v>
      </c>
      <c r="Q5197" s="37" t="s">
        <v>1759</v>
      </c>
      <c r="R5197" s="37" t="s">
        <v>1760</v>
      </c>
      <c r="S5197" s="37" t="s">
        <v>2511</v>
      </c>
      <c r="T5197" s="37" t="s">
        <v>2510</v>
      </c>
      <c r="U5197" s="1" t="e">
        <f>VLOOKUP(T5197,[2]VAT!$A:$D,1,0)</f>
        <v>#N/A</v>
      </c>
      <c r="V5197" s="37" t="s">
        <v>2</v>
      </c>
      <c r="W5197" s="37" t="s">
        <v>2</v>
      </c>
      <c r="X5197" t="e">
        <f>VLOOKUP(T5197,[3]رکوردها!$A:$B,2,0)</f>
        <v>#N/A</v>
      </c>
      <c r="Y5197" t="e">
        <f>VLOOKUP(T5197,[3]رکوردها!$A:$D,4,0)</f>
        <v>#N/A</v>
      </c>
      <c r="Z5197" t="e">
        <f>VLOOKUP(T5197,[3]رکوردها!$A:$C,3,0)</f>
        <v>#N/A</v>
      </c>
      <c r="AA5197" t="e">
        <f>VLOOKUP(T5197,[3]رکوردها!$A:$F,6,0)</f>
        <v>#N/A</v>
      </c>
      <c r="AB5197" t="e">
        <f>VLOOKUP(T5197,[3]رکوردها!$A:$E,5,0)</f>
        <v>#N/A</v>
      </c>
    </row>
    <row r="5198" spans="1:28" s="41" customFormat="1" hidden="1" x14ac:dyDescent="0.2">
      <c r="A5198" s="36">
        <v>143672</v>
      </c>
      <c r="B5198" s="36">
        <v>1252</v>
      </c>
      <c r="C5198" s="36">
        <v>1227</v>
      </c>
      <c r="D5198" s="36" t="str">
        <f>VLOOKUP(C5198,Piv.Analysis!A:AA,27,0)</f>
        <v>اصلاح و انتقال</v>
      </c>
      <c r="E5198" s="36"/>
      <c r="F5198" s="37" t="s">
        <v>22</v>
      </c>
      <c r="G5198" s="37" t="s">
        <v>2264</v>
      </c>
      <c r="H5198" s="38">
        <v>0</v>
      </c>
      <c r="I5198" s="38">
        <v>7744947000</v>
      </c>
      <c r="J5198" s="38">
        <f t="shared" si="82"/>
        <v>-7744947000</v>
      </c>
      <c r="K5198" s="38"/>
      <c r="L5198" s="49"/>
      <c r="M5198" s="37" t="s">
        <v>63</v>
      </c>
      <c r="N5198" s="37" t="s">
        <v>64</v>
      </c>
      <c r="O5198" s="37" t="s">
        <v>1757</v>
      </c>
      <c r="P5198" s="37" t="s">
        <v>1758</v>
      </c>
      <c r="Q5198" s="37" t="s">
        <v>1759</v>
      </c>
      <c r="R5198" s="37" t="s">
        <v>1760</v>
      </c>
      <c r="S5198" s="37" t="s">
        <v>2511</v>
      </c>
      <c r="T5198" s="37" t="s">
        <v>2510</v>
      </c>
      <c r="U5198" s="1" t="e">
        <f>VLOOKUP(T5198,[2]VAT!$A:$D,1,0)</f>
        <v>#N/A</v>
      </c>
      <c r="V5198" s="37" t="s">
        <v>2</v>
      </c>
      <c r="W5198" s="37" t="s">
        <v>2</v>
      </c>
      <c r="X5198" t="e">
        <f>VLOOKUP(T5198,[3]رکوردها!$A:$B,2,0)</f>
        <v>#N/A</v>
      </c>
      <c r="Y5198" t="e">
        <f>VLOOKUP(T5198,[3]رکوردها!$A:$D,4,0)</f>
        <v>#N/A</v>
      </c>
      <c r="Z5198" t="e">
        <f>VLOOKUP(T5198,[3]رکوردها!$A:$C,3,0)</f>
        <v>#N/A</v>
      </c>
      <c r="AA5198" t="e">
        <f>VLOOKUP(T5198,[3]رکوردها!$A:$F,6,0)</f>
        <v>#N/A</v>
      </c>
      <c r="AB5198" t="e">
        <f>VLOOKUP(T5198,[3]رکوردها!$A:$E,5,0)</f>
        <v>#N/A</v>
      </c>
    </row>
    <row r="5199" spans="1:28" s="41" customFormat="1" hidden="1" x14ac:dyDescent="0.2">
      <c r="A5199" s="36">
        <v>143674</v>
      </c>
      <c r="B5199" s="36">
        <v>1252</v>
      </c>
      <c r="C5199" s="36">
        <v>1227</v>
      </c>
      <c r="D5199" s="36" t="str">
        <f>VLOOKUP(C5199,Piv.Analysis!A:AA,27,0)</f>
        <v>اصلاح و انتقال</v>
      </c>
      <c r="E5199" s="36"/>
      <c r="F5199" s="37" t="s">
        <v>22</v>
      </c>
      <c r="G5199" s="37" t="s">
        <v>2265</v>
      </c>
      <c r="H5199" s="38">
        <v>0</v>
      </c>
      <c r="I5199" s="38">
        <v>642348000</v>
      </c>
      <c r="J5199" s="38">
        <f t="shared" si="82"/>
        <v>-642348000</v>
      </c>
      <c r="K5199" s="38"/>
      <c r="L5199" s="49"/>
      <c r="M5199" s="37" t="s">
        <v>63</v>
      </c>
      <c r="N5199" s="37" t="s">
        <v>64</v>
      </c>
      <c r="O5199" s="37" t="s">
        <v>1757</v>
      </c>
      <c r="P5199" s="37" t="s">
        <v>1758</v>
      </c>
      <c r="Q5199" s="37" t="s">
        <v>1759</v>
      </c>
      <c r="R5199" s="37" t="s">
        <v>1760</v>
      </c>
      <c r="S5199" s="37" t="s">
        <v>2511</v>
      </c>
      <c r="T5199" s="37" t="s">
        <v>2510</v>
      </c>
      <c r="U5199" s="1" t="e">
        <f>VLOOKUP(T5199,[2]VAT!$A:$D,1,0)</f>
        <v>#N/A</v>
      </c>
      <c r="V5199" s="37" t="s">
        <v>2</v>
      </c>
      <c r="W5199" s="37" t="s">
        <v>2</v>
      </c>
      <c r="X5199" t="e">
        <f>VLOOKUP(T5199,[3]رکوردها!$A:$B,2,0)</f>
        <v>#N/A</v>
      </c>
      <c r="Y5199" t="e">
        <f>VLOOKUP(T5199,[3]رکوردها!$A:$D,4,0)</f>
        <v>#N/A</v>
      </c>
      <c r="Z5199" t="e">
        <f>VLOOKUP(T5199,[3]رکوردها!$A:$C,3,0)</f>
        <v>#N/A</v>
      </c>
      <c r="AA5199" t="e">
        <f>VLOOKUP(T5199,[3]رکوردها!$A:$F,6,0)</f>
        <v>#N/A</v>
      </c>
      <c r="AB5199" t="e">
        <f>VLOOKUP(T5199,[3]رکوردها!$A:$E,5,0)</f>
        <v>#N/A</v>
      </c>
    </row>
    <row r="5200" spans="1:28" s="41" customFormat="1" hidden="1" x14ac:dyDescent="0.2">
      <c r="A5200" s="36">
        <v>143676</v>
      </c>
      <c r="B5200" s="36">
        <v>1252</v>
      </c>
      <c r="C5200" s="36">
        <v>1227</v>
      </c>
      <c r="D5200" s="36" t="str">
        <f>VLOOKUP(C5200,Piv.Analysis!A:AA,27,0)</f>
        <v>اصلاح و انتقال</v>
      </c>
      <c r="E5200" s="36"/>
      <c r="F5200" s="37" t="s">
        <v>22</v>
      </c>
      <c r="G5200" s="37" t="s">
        <v>2266</v>
      </c>
      <c r="H5200" s="38">
        <v>0</v>
      </c>
      <c r="I5200" s="38">
        <v>568000000</v>
      </c>
      <c r="J5200" s="38">
        <f t="shared" si="82"/>
        <v>-568000000</v>
      </c>
      <c r="K5200" s="38"/>
      <c r="L5200" s="49"/>
      <c r="M5200" s="37" t="s">
        <v>63</v>
      </c>
      <c r="N5200" s="37" t="s">
        <v>64</v>
      </c>
      <c r="O5200" s="37" t="s">
        <v>1757</v>
      </c>
      <c r="P5200" s="37" t="s">
        <v>1758</v>
      </c>
      <c r="Q5200" s="37" t="s">
        <v>1759</v>
      </c>
      <c r="R5200" s="37" t="s">
        <v>1760</v>
      </c>
      <c r="S5200" s="37" t="s">
        <v>2511</v>
      </c>
      <c r="T5200" s="37" t="s">
        <v>2510</v>
      </c>
      <c r="U5200" s="1" t="e">
        <f>VLOOKUP(T5200,[2]VAT!$A:$D,1,0)</f>
        <v>#N/A</v>
      </c>
      <c r="V5200" s="37" t="s">
        <v>2</v>
      </c>
      <c r="W5200" s="37" t="s">
        <v>2</v>
      </c>
      <c r="X5200" t="e">
        <f>VLOOKUP(T5200,[3]رکوردها!$A:$B,2,0)</f>
        <v>#N/A</v>
      </c>
      <c r="Y5200" t="e">
        <f>VLOOKUP(T5200,[3]رکوردها!$A:$D,4,0)</f>
        <v>#N/A</v>
      </c>
      <c r="Z5200" t="e">
        <f>VLOOKUP(T5200,[3]رکوردها!$A:$C,3,0)</f>
        <v>#N/A</v>
      </c>
      <c r="AA5200" t="e">
        <f>VLOOKUP(T5200,[3]رکوردها!$A:$F,6,0)</f>
        <v>#N/A</v>
      </c>
      <c r="AB5200" t="e">
        <f>VLOOKUP(T5200,[3]رکوردها!$A:$E,5,0)</f>
        <v>#N/A</v>
      </c>
    </row>
    <row r="5201" spans="1:28" s="41" customFormat="1" hidden="1" x14ac:dyDescent="0.2">
      <c r="A5201" s="36">
        <v>143678</v>
      </c>
      <c r="B5201" s="36">
        <v>1252</v>
      </c>
      <c r="C5201" s="36">
        <v>1227</v>
      </c>
      <c r="D5201" s="36" t="str">
        <f>VLOOKUP(C5201,Piv.Analysis!A:AA,27,0)</f>
        <v>اصلاح و انتقال</v>
      </c>
      <c r="E5201" s="36"/>
      <c r="F5201" s="37" t="s">
        <v>22</v>
      </c>
      <c r="G5201" s="37" t="s">
        <v>2267</v>
      </c>
      <c r="H5201" s="38">
        <v>0</v>
      </c>
      <c r="I5201" s="38">
        <v>2749650000</v>
      </c>
      <c r="J5201" s="38">
        <f t="shared" si="82"/>
        <v>-2749650000</v>
      </c>
      <c r="K5201" s="38"/>
      <c r="L5201" s="49"/>
      <c r="M5201" s="37" t="s">
        <v>63</v>
      </c>
      <c r="N5201" s="37" t="s">
        <v>64</v>
      </c>
      <c r="O5201" s="37" t="s">
        <v>1757</v>
      </c>
      <c r="P5201" s="37" t="s">
        <v>1758</v>
      </c>
      <c r="Q5201" s="37" t="s">
        <v>1759</v>
      </c>
      <c r="R5201" s="37" t="s">
        <v>1760</v>
      </c>
      <c r="S5201" s="37" t="s">
        <v>2511</v>
      </c>
      <c r="T5201" s="37" t="s">
        <v>2510</v>
      </c>
      <c r="U5201" s="1" t="e">
        <f>VLOOKUP(T5201,[2]VAT!$A:$D,1,0)</f>
        <v>#N/A</v>
      </c>
      <c r="V5201" s="37" t="s">
        <v>2</v>
      </c>
      <c r="W5201" s="37" t="s">
        <v>2</v>
      </c>
      <c r="X5201" t="e">
        <f>VLOOKUP(T5201,[3]رکوردها!$A:$B,2,0)</f>
        <v>#N/A</v>
      </c>
      <c r="Y5201" t="e">
        <f>VLOOKUP(T5201,[3]رکوردها!$A:$D,4,0)</f>
        <v>#N/A</v>
      </c>
      <c r="Z5201" t="e">
        <f>VLOOKUP(T5201,[3]رکوردها!$A:$C,3,0)</f>
        <v>#N/A</v>
      </c>
      <c r="AA5201" t="e">
        <f>VLOOKUP(T5201,[3]رکوردها!$A:$F,6,0)</f>
        <v>#N/A</v>
      </c>
      <c r="AB5201" t="e">
        <f>VLOOKUP(T5201,[3]رکوردها!$A:$E,5,0)</f>
        <v>#N/A</v>
      </c>
    </row>
    <row r="5202" spans="1:28" s="41" customFormat="1" hidden="1" x14ac:dyDescent="0.2">
      <c r="A5202" s="36">
        <v>141397</v>
      </c>
      <c r="B5202" s="36">
        <v>1265</v>
      </c>
      <c r="C5202" s="36">
        <v>1217</v>
      </c>
      <c r="D5202" s="39" t="s">
        <v>5175</v>
      </c>
      <c r="E5202" s="36"/>
      <c r="F5202" s="37" t="s">
        <v>105</v>
      </c>
      <c r="G5202" s="37" t="s">
        <v>2515</v>
      </c>
      <c r="H5202" s="38">
        <v>100000000000</v>
      </c>
      <c r="I5202" s="38">
        <v>0</v>
      </c>
      <c r="J5202" s="38">
        <f t="shared" si="82"/>
        <v>100000000000</v>
      </c>
      <c r="K5202" s="38"/>
      <c r="L5202" s="49"/>
      <c r="M5202" s="37" t="s">
        <v>63</v>
      </c>
      <c r="N5202" s="37" t="s">
        <v>64</v>
      </c>
      <c r="O5202" s="37" t="s">
        <v>1757</v>
      </c>
      <c r="P5202" s="37" t="s">
        <v>1758</v>
      </c>
      <c r="Q5202" s="37" t="s">
        <v>1759</v>
      </c>
      <c r="R5202" s="37" t="s">
        <v>1760</v>
      </c>
      <c r="S5202" s="37" t="s">
        <v>2511</v>
      </c>
      <c r="T5202" s="37" t="s">
        <v>2510</v>
      </c>
      <c r="U5202" s="1" t="e">
        <f>VLOOKUP(T5202,[2]VAT!$A:$D,1,0)</f>
        <v>#N/A</v>
      </c>
      <c r="V5202" s="37" t="s">
        <v>2</v>
      </c>
      <c r="W5202" s="37" t="s">
        <v>2</v>
      </c>
      <c r="X5202" t="e">
        <f>VLOOKUP(T5202,[3]رکوردها!$A:$B,2,0)</f>
        <v>#N/A</v>
      </c>
      <c r="Y5202" t="e">
        <f>VLOOKUP(T5202,[3]رکوردها!$A:$D,4,0)</f>
        <v>#N/A</v>
      </c>
      <c r="Z5202" t="e">
        <f>VLOOKUP(T5202,[3]رکوردها!$A:$C,3,0)</f>
        <v>#N/A</v>
      </c>
      <c r="AA5202" t="e">
        <f>VLOOKUP(T5202,[3]رکوردها!$A:$F,6,0)</f>
        <v>#N/A</v>
      </c>
      <c r="AB5202" t="e">
        <f>VLOOKUP(T5202,[3]رکوردها!$A:$E,5,0)</f>
        <v>#N/A</v>
      </c>
    </row>
    <row r="5203" spans="1:28" s="41" customFormat="1" hidden="1" x14ac:dyDescent="0.2">
      <c r="A5203" s="36">
        <v>143680</v>
      </c>
      <c r="B5203" s="36">
        <v>1265</v>
      </c>
      <c r="C5203" s="36">
        <v>1217</v>
      </c>
      <c r="D5203" s="39" t="s">
        <v>5175</v>
      </c>
      <c r="E5203" s="36"/>
      <c r="F5203" s="37" t="s">
        <v>105</v>
      </c>
      <c r="G5203" s="37" t="s">
        <v>2396</v>
      </c>
      <c r="H5203" s="38">
        <v>0</v>
      </c>
      <c r="I5203" s="38">
        <v>970565860</v>
      </c>
      <c r="J5203" s="38">
        <f t="shared" si="82"/>
        <v>-970565860</v>
      </c>
      <c r="K5203" s="38"/>
      <c r="L5203" s="49"/>
      <c r="M5203" s="37" t="s">
        <v>63</v>
      </c>
      <c r="N5203" s="37" t="s">
        <v>64</v>
      </c>
      <c r="O5203" s="37" t="s">
        <v>1757</v>
      </c>
      <c r="P5203" s="37" t="s">
        <v>1758</v>
      </c>
      <c r="Q5203" s="37" t="s">
        <v>1759</v>
      </c>
      <c r="R5203" s="37" t="s">
        <v>1760</v>
      </c>
      <c r="S5203" s="37" t="s">
        <v>2511</v>
      </c>
      <c r="T5203" s="37" t="s">
        <v>2510</v>
      </c>
      <c r="U5203" s="1" t="e">
        <f>VLOOKUP(T5203,[2]VAT!$A:$D,1,0)</f>
        <v>#N/A</v>
      </c>
      <c r="V5203" s="37" t="s">
        <v>2</v>
      </c>
      <c r="W5203" s="37" t="s">
        <v>2</v>
      </c>
      <c r="X5203" t="e">
        <f>VLOOKUP(T5203,[3]رکوردها!$A:$B,2,0)</f>
        <v>#N/A</v>
      </c>
      <c r="Y5203" t="e">
        <f>VLOOKUP(T5203,[3]رکوردها!$A:$D,4,0)</f>
        <v>#N/A</v>
      </c>
      <c r="Z5203" t="e">
        <f>VLOOKUP(T5203,[3]رکوردها!$A:$C,3,0)</f>
        <v>#N/A</v>
      </c>
      <c r="AA5203" t="e">
        <f>VLOOKUP(T5203,[3]رکوردها!$A:$F,6,0)</f>
        <v>#N/A</v>
      </c>
      <c r="AB5203" t="e">
        <f>VLOOKUP(T5203,[3]رکوردها!$A:$E,5,0)</f>
        <v>#N/A</v>
      </c>
    </row>
    <row r="5204" spans="1:28" s="41" customFormat="1" hidden="1" x14ac:dyDescent="0.2">
      <c r="A5204" s="36">
        <v>143682</v>
      </c>
      <c r="B5204" s="36">
        <v>1265</v>
      </c>
      <c r="C5204" s="36">
        <v>1217</v>
      </c>
      <c r="D5204" s="39" t="s">
        <v>5175</v>
      </c>
      <c r="E5204" s="36"/>
      <c r="F5204" s="37" t="s">
        <v>105</v>
      </c>
      <c r="G5204" s="37" t="s">
        <v>2397</v>
      </c>
      <c r="H5204" s="38">
        <v>0</v>
      </c>
      <c r="I5204" s="38">
        <v>100000000000</v>
      </c>
      <c r="J5204" s="38">
        <f t="shared" si="82"/>
        <v>-100000000000</v>
      </c>
      <c r="K5204" s="38"/>
      <c r="L5204" s="49"/>
      <c r="M5204" s="37" t="s">
        <v>63</v>
      </c>
      <c r="N5204" s="37" t="s">
        <v>64</v>
      </c>
      <c r="O5204" s="37" t="s">
        <v>1757</v>
      </c>
      <c r="P5204" s="37" t="s">
        <v>1758</v>
      </c>
      <c r="Q5204" s="37" t="s">
        <v>1759</v>
      </c>
      <c r="R5204" s="37" t="s">
        <v>1760</v>
      </c>
      <c r="S5204" s="37" t="s">
        <v>2511</v>
      </c>
      <c r="T5204" s="37" t="s">
        <v>2510</v>
      </c>
      <c r="U5204" s="1" t="e">
        <f>VLOOKUP(T5204,[2]VAT!$A:$D,1,0)</f>
        <v>#N/A</v>
      </c>
      <c r="V5204" s="37" t="s">
        <v>2</v>
      </c>
      <c r="W5204" s="37" t="s">
        <v>2</v>
      </c>
      <c r="X5204" t="e">
        <f>VLOOKUP(T5204,[3]رکوردها!$A:$B,2,0)</f>
        <v>#N/A</v>
      </c>
      <c r="Y5204" t="e">
        <f>VLOOKUP(T5204,[3]رکوردها!$A:$D,4,0)</f>
        <v>#N/A</v>
      </c>
      <c r="Z5204" t="e">
        <f>VLOOKUP(T5204,[3]رکوردها!$A:$C,3,0)</f>
        <v>#N/A</v>
      </c>
      <c r="AA5204" t="e">
        <f>VLOOKUP(T5204,[3]رکوردها!$A:$F,6,0)</f>
        <v>#N/A</v>
      </c>
      <c r="AB5204" t="e">
        <f>VLOOKUP(T5204,[3]رکوردها!$A:$E,5,0)</f>
        <v>#N/A</v>
      </c>
    </row>
    <row r="5205" spans="1:28" s="41" customFormat="1" hidden="1" x14ac:dyDescent="0.2">
      <c r="A5205" s="36">
        <v>143684</v>
      </c>
      <c r="B5205" s="36">
        <v>1265</v>
      </c>
      <c r="C5205" s="36">
        <v>1217</v>
      </c>
      <c r="D5205" s="39" t="s">
        <v>5175</v>
      </c>
      <c r="E5205" s="36"/>
      <c r="F5205" s="37" t="s">
        <v>105</v>
      </c>
      <c r="G5205" s="37" t="s">
        <v>2398</v>
      </c>
      <c r="H5205" s="38">
        <v>0</v>
      </c>
      <c r="I5205" s="38">
        <v>315000000</v>
      </c>
      <c r="J5205" s="38">
        <f t="shared" si="82"/>
        <v>-315000000</v>
      </c>
      <c r="K5205" s="38"/>
      <c r="L5205" s="49"/>
      <c r="M5205" s="37" t="s">
        <v>63</v>
      </c>
      <c r="N5205" s="37" t="s">
        <v>64</v>
      </c>
      <c r="O5205" s="37" t="s">
        <v>1757</v>
      </c>
      <c r="P5205" s="37" t="s">
        <v>1758</v>
      </c>
      <c r="Q5205" s="37" t="s">
        <v>1759</v>
      </c>
      <c r="R5205" s="37" t="s">
        <v>1760</v>
      </c>
      <c r="S5205" s="37" t="s">
        <v>2511</v>
      </c>
      <c r="T5205" s="37" t="s">
        <v>2510</v>
      </c>
      <c r="U5205" s="1" t="e">
        <f>VLOOKUP(T5205,[2]VAT!$A:$D,1,0)</f>
        <v>#N/A</v>
      </c>
      <c r="V5205" s="37" t="s">
        <v>2</v>
      </c>
      <c r="W5205" s="37" t="s">
        <v>2</v>
      </c>
      <c r="X5205" t="e">
        <f>VLOOKUP(T5205,[3]رکوردها!$A:$B,2,0)</f>
        <v>#N/A</v>
      </c>
      <c r="Y5205" t="e">
        <f>VLOOKUP(T5205,[3]رکوردها!$A:$D,4,0)</f>
        <v>#N/A</v>
      </c>
      <c r="Z5205" t="e">
        <f>VLOOKUP(T5205,[3]رکوردها!$A:$C,3,0)</f>
        <v>#N/A</v>
      </c>
      <c r="AA5205" t="e">
        <f>VLOOKUP(T5205,[3]رکوردها!$A:$F,6,0)</f>
        <v>#N/A</v>
      </c>
      <c r="AB5205" t="e">
        <f>VLOOKUP(T5205,[3]رکوردها!$A:$E,5,0)</f>
        <v>#N/A</v>
      </c>
    </row>
    <row r="5206" spans="1:28" s="41" customFormat="1" hidden="1" x14ac:dyDescent="0.2">
      <c r="A5206" s="36">
        <v>143686</v>
      </c>
      <c r="B5206" s="36">
        <v>1265</v>
      </c>
      <c r="C5206" s="36">
        <v>1217</v>
      </c>
      <c r="D5206" s="39" t="s">
        <v>5175</v>
      </c>
      <c r="E5206" s="36"/>
      <c r="F5206" s="37" t="s">
        <v>105</v>
      </c>
      <c r="G5206" s="37" t="s">
        <v>2399</v>
      </c>
      <c r="H5206" s="38">
        <v>0</v>
      </c>
      <c r="I5206" s="38">
        <v>222447048</v>
      </c>
      <c r="J5206" s="38">
        <f t="shared" si="82"/>
        <v>-222447048</v>
      </c>
      <c r="K5206" s="38"/>
      <c r="L5206" s="49"/>
      <c r="M5206" s="37" t="s">
        <v>63</v>
      </c>
      <c r="N5206" s="37" t="s">
        <v>64</v>
      </c>
      <c r="O5206" s="37" t="s">
        <v>1757</v>
      </c>
      <c r="P5206" s="37" t="s">
        <v>1758</v>
      </c>
      <c r="Q5206" s="37" t="s">
        <v>1759</v>
      </c>
      <c r="R5206" s="37" t="s">
        <v>1760</v>
      </c>
      <c r="S5206" s="37" t="s">
        <v>2511</v>
      </c>
      <c r="T5206" s="37" t="s">
        <v>2510</v>
      </c>
      <c r="U5206" s="1" t="e">
        <f>VLOOKUP(T5206,[2]VAT!$A:$D,1,0)</f>
        <v>#N/A</v>
      </c>
      <c r="V5206" s="37" t="s">
        <v>2</v>
      </c>
      <c r="W5206" s="37" t="s">
        <v>2</v>
      </c>
      <c r="X5206" t="e">
        <f>VLOOKUP(T5206,[3]رکوردها!$A:$B,2,0)</f>
        <v>#N/A</v>
      </c>
      <c r="Y5206" t="e">
        <f>VLOOKUP(T5206,[3]رکوردها!$A:$D,4,0)</f>
        <v>#N/A</v>
      </c>
      <c r="Z5206" t="e">
        <f>VLOOKUP(T5206,[3]رکوردها!$A:$C,3,0)</f>
        <v>#N/A</v>
      </c>
      <c r="AA5206" t="e">
        <f>VLOOKUP(T5206,[3]رکوردها!$A:$F,6,0)</f>
        <v>#N/A</v>
      </c>
      <c r="AB5206" t="e">
        <f>VLOOKUP(T5206,[3]رکوردها!$A:$E,5,0)</f>
        <v>#N/A</v>
      </c>
    </row>
    <row r="5207" spans="1:28" s="41" customFormat="1" hidden="1" x14ac:dyDescent="0.2">
      <c r="A5207" s="36">
        <v>143688</v>
      </c>
      <c r="B5207" s="36">
        <v>1265</v>
      </c>
      <c r="C5207" s="36">
        <v>1217</v>
      </c>
      <c r="D5207" s="39" t="s">
        <v>5175</v>
      </c>
      <c r="E5207" s="36"/>
      <c r="F5207" s="37" t="s">
        <v>105</v>
      </c>
      <c r="G5207" s="37" t="s">
        <v>2400</v>
      </c>
      <c r="H5207" s="38">
        <v>0</v>
      </c>
      <c r="I5207" s="38">
        <v>23069850</v>
      </c>
      <c r="J5207" s="38">
        <f t="shared" si="82"/>
        <v>-23069850</v>
      </c>
      <c r="K5207" s="38"/>
      <c r="L5207" s="49"/>
      <c r="M5207" s="37" t="s">
        <v>63</v>
      </c>
      <c r="N5207" s="37" t="s">
        <v>64</v>
      </c>
      <c r="O5207" s="37" t="s">
        <v>1757</v>
      </c>
      <c r="P5207" s="37" t="s">
        <v>1758</v>
      </c>
      <c r="Q5207" s="37" t="s">
        <v>1759</v>
      </c>
      <c r="R5207" s="37" t="s">
        <v>1760</v>
      </c>
      <c r="S5207" s="37" t="s">
        <v>2511</v>
      </c>
      <c r="T5207" s="37" t="s">
        <v>2510</v>
      </c>
      <c r="U5207" s="1" t="e">
        <f>VLOOKUP(T5207,[2]VAT!$A:$D,1,0)</f>
        <v>#N/A</v>
      </c>
      <c r="V5207" s="37" t="s">
        <v>2</v>
      </c>
      <c r="W5207" s="37" t="s">
        <v>2</v>
      </c>
      <c r="X5207" t="e">
        <f>VLOOKUP(T5207,[3]رکوردها!$A:$B,2,0)</f>
        <v>#N/A</v>
      </c>
      <c r="Y5207" t="e">
        <f>VLOOKUP(T5207,[3]رکوردها!$A:$D,4,0)</f>
        <v>#N/A</v>
      </c>
      <c r="Z5207" t="e">
        <f>VLOOKUP(T5207,[3]رکوردها!$A:$C,3,0)</f>
        <v>#N/A</v>
      </c>
      <c r="AA5207" t="e">
        <f>VLOOKUP(T5207,[3]رکوردها!$A:$F,6,0)</f>
        <v>#N/A</v>
      </c>
      <c r="AB5207" t="e">
        <f>VLOOKUP(T5207,[3]رکوردها!$A:$E,5,0)</f>
        <v>#N/A</v>
      </c>
    </row>
    <row r="5208" spans="1:28" s="41" customFormat="1" hidden="1" x14ac:dyDescent="0.2">
      <c r="A5208" s="36">
        <v>143690</v>
      </c>
      <c r="B5208" s="36">
        <v>1265</v>
      </c>
      <c r="C5208" s="36">
        <v>1217</v>
      </c>
      <c r="D5208" s="39" t="s">
        <v>5175</v>
      </c>
      <c r="E5208" s="36"/>
      <c r="F5208" s="37" t="s">
        <v>105</v>
      </c>
      <c r="G5208" s="37" t="s">
        <v>2401</v>
      </c>
      <c r="H5208" s="38">
        <v>0</v>
      </c>
      <c r="I5208" s="38">
        <v>74976972</v>
      </c>
      <c r="J5208" s="38">
        <f t="shared" si="82"/>
        <v>-74976972</v>
      </c>
      <c r="K5208" s="38"/>
      <c r="L5208" s="49"/>
      <c r="M5208" s="37" t="s">
        <v>63</v>
      </c>
      <c r="N5208" s="37" t="s">
        <v>64</v>
      </c>
      <c r="O5208" s="37" t="s">
        <v>1757</v>
      </c>
      <c r="P5208" s="37" t="s">
        <v>1758</v>
      </c>
      <c r="Q5208" s="37" t="s">
        <v>1759</v>
      </c>
      <c r="R5208" s="37" t="s">
        <v>1760</v>
      </c>
      <c r="S5208" s="37" t="s">
        <v>2511</v>
      </c>
      <c r="T5208" s="37" t="s">
        <v>2510</v>
      </c>
      <c r="U5208" s="1" t="e">
        <f>VLOOKUP(T5208,[2]VAT!$A:$D,1,0)</f>
        <v>#N/A</v>
      </c>
      <c r="V5208" s="37" t="s">
        <v>2</v>
      </c>
      <c r="W5208" s="37" t="s">
        <v>2</v>
      </c>
      <c r="X5208" t="e">
        <f>VLOOKUP(T5208,[3]رکوردها!$A:$B,2,0)</f>
        <v>#N/A</v>
      </c>
      <c r="Y5208" t="e">
        <f>VLOOKUP(T5208,[3]رکوردها!$A:$D,4,0)</f>
        <v>#N/A</v>
      </c>
      <c r="Z5208" t="e">
        <f>VLOOKUP(T5208,[3]رکوردها!$A:$C,3,0)</f>
        <v>#N/A</v>
      </c>
      <c r="AA5208" t="e">
        <f>VLOOKUP(T5208,[3]رکوردها!$A:$F,6,0)</f>
        <v>#N/A</v>
      </c>
      <c r="AB5208" t="e">
        <f>VLOOKUP(T5208,[3]رکوردها!$A:$E,5,0)</f>
        <v>#N/A</v>
      </c>
    </row>
    <row r="5209" spans="1:28" s="41" customFormat="1" hidden="1" x14ac:dyDescent="0.2">
      <c r="A5209" s="36">
        <v>143692</v>
      </c>
      <c r="B5209" s="36">
        <v>1265</v>
      </c>
      <c r="C5209" s="36">
        <v>1217</v>
      </c>
      <c r="D5209" s="39" t="s">
        <v>5175</v>
      </c>
      <c r="E5209" s="36"/>
      <c r="F5209" s="37" t="s">
        <v>105</v>
      </c>
      <c r="G5209" s="37" t="s">
        <v>2402</v>
      </c>
      <c r="H5209" s="38">
        <v>0</v>
      </c>
      <c r="I5209" s="38">
        <v>87992000</v>
      </c>
      <c r="J5209" s="38">
        <f t="shared" si="82"/>
        <v>-87992000</v>
      </c>
      <c r="K5209" s="38"/>
      <c r="L5209" s="49"/>
      <c r="M5209" s="37" t="s">
        <v>63</v>
      </c>
      <c r="N5209" s="37" t="s">
        <v>64</v>
      </c>
      <c r="O5209" s="37" t="s">
        <v>1757</v>
      </c>
      <c r="P5209" s="37" t="s">
        <v>1758</v>
      </c>
      <c r="Q5209" s="37" t="s">
        <v>1759</v>
      </c>
      <c r="R5209" s="37" t="s">
        <v>1760</v>
      </c>
      <c r="S5209" s="37" t="s">
        <v>2511</v>
      </c>
      <c r="T5209" s="37" t="s">
        <v>2510</v>
      </c>
      <c r="U5209" s="1" t="e">
        <f>VLOOKUP(T5209,[2]VAT!$A:$D,1,0)</f>
        <v>#N/A</v>
      </c>
      <c r="V5209" s="37" t="s">
        <v>2</v>
      </c>
      <c r="W5209" s="37" t="s">
        <v>2</v>
      </c>
      <c r="X5209" t="e">
        <f>VLOOKUP(T5209,[3]رکوردها!$A:$B,2,0)</f>
        <v>#N/A</v>
      </c>
      <c r="Y5209" t="e">
        <f>VLOOKUP(T5209,[3]رکوردها!$A:$D,4,0)</f>
        <v>#N/A</v>
      </c>
      <c r="Z5209" t="e">
        <f>VLOOKUP(T5209,[3]رکوردها!$A:$C,3,0)</f>
        <v>#N/A</v>
      </c>
      <c r="AA5209" t="e">
        <f>VLOOKUP(T5209,[3]رکوردها!$A:$F,6,0)</f>
        <v>#N/A</v>
      </c>
      <c r="AB5209" t="e">
        <f>VLOOKUP(T5209,[3]رکوردها!$A:$E,5,0)</f>
        <v>#N/A</v>
      </c>
    </row>
    <row r="5210" spans="1:28" s="41" customFormat="1" hidden="1" x14ac:dyDescent="0.2">
      <c r="A5210" s="36">
        <v>143694</v>
      </c>
      <c r="B5210" s="36">
        <v>1265</v>
      </c>
      <c r="C5210" s="36">
        <v>1217</v>
      </c>
      <c r="D5210" s="39" t="s">
        <v>5175</v>
      </c>
      <c r="E5210" s="36"/>
      <c r="F5210" s="37" t="s">
        <v>105</v>
      </c>
      <c r="G5210" s="37" t="s">
        <v>2403</v>
      </c>
      <c r="H5210" s="38">
        <v>0</v>
      </c>
      <c r="I5210" s="38">
        <v>23370000</v>
      </c>
      <c r="J5210" s="38">
        <f t="shared" si="82"/>
        <v>-23370000</v>
      </c>
      <c r="K5210" s="38"/>
      <c r="L5210" s="49"/>
      <c r="M5210" s="37" t="s">
        <v>63</v>
      </c>
      <c r="N5210" s="37" t="s">
        <v>64</v>
      </c>
      <c r="O5210" s="37" t="s">
        <v>1757</v>
      </c>
      <c r="P5210" s="37" t="s">
        <v>1758</v>
      </c>
      <c r="Q5210" s="37" t="s">
        <v>1759</v>
      </c>
      <c r="R5210" s="37" t="s">
        <v>1760</v>
      </c>
      <c r="S5210" s="37" t="s">
        <v>2511</v>
      </c>
      <c r="T5210" s="37" t="s">
        <v>2510</v>
      </c>
      <c r="U5210" s="1" t="e">
        <f>VLOOKUP(T5210,[2]VAT!$A:$D,1,0)</f>
        <v>#N/A</v>
      </c>
      <c r="V5210" s="37" t="s">
        <v>2</v>
      </c>
      <c r="W5210" s="37" t="s">
        <v>2</v>
      </c>
      <c r="X5210" t="e">
        <f>VLOOKUP(T5210,[3]رکوردها!$A:$B,2,0)</f>
        <v>#N/A</v>
      </c>
      <c r="Y5210" t="e">
        <f>VLOOKUP(T5210,[3]رکوردها!$A:$D,4,0)</f>
        <v>#N/A</v>
      </c>
      <c r="Z5210" t="e">
        <f>VLOOKUP(T5210,[3]رکوردها!$A:$C,3,0)</f>
        <v>#N/A</v>
      </c>
      <c r="AA5210" t="e">
        <f>VLOOKUP(T5210,[3]رکوردها!$A:$F,6,0)</f>
        <v>#N/A</v>
      </c>
      <c r="AB5210" t="e">
        <f>VLOOKUP(T5210,[3]رکوردها!$A:$E,5,0)</f>
        <v>#N/A</v>
      </c>
    </row>
    <row r="5211" spans="1:28" s="41" customFormat="1" hidden="1" x14ac:dyDescent="0.2">
      <c r="A5211" s="36">
        <v>143696</v>
      </c>
      <c r="B5211" s="36">
        <v>1265</v>
      </c>
      <c r="C5211" s="36">
        <v>1217</v>
      </c>
      <c r="D5211" s="39" t="s">
        <v>5175</v>
      </c>
      <c r="E5211" s="36"/>
      <c r="F5211" s="37" t="s">
        <v>105</v>
      </c>
      <c r="G5211" s="37" t="s">
        <v>2404</v>
      </c>
      <c r="H5211" s="38">
        <v>0</v>
      </c>
      <c r="I5211" s="38">
        <v>266000000</v>
      </c>
      <c r="J5211" s="38">
        <f t="shared" si="82"/>
        <v>-266000000</v>
      </c>
      <c r="K5211" s="38"/>
      <c r="L5211" s="49"/>
      <c r="M5211" s="37" t="s">
        <v>63</v>
      </c>
      <c r="N5211" s="37" t="s">
        <v>64</v>
      </c>
      <c r="O5211" s="37" t="s">
        <v>1757</v>
      </c>
      <c r="P5211" s="37" t="s">
        <v>1758</v>
      </c>
      <c r="Q5211" s="37" t="s">
        <v>1759</v>
      </c>
      <c r="R5211" s="37" t="s">
        <v>1760</v>
      </c>
      <c r="S5211" s="37" t="s">
        <v>2511</v>
      </c>
      <c r="T5211" s="37" t="s">
        <v>2510</v>
      </c>
      <c r="U5211" s="1" t="e">
        <f>VLOOKUP(T5211,[2]VAT!$A:$D,1,0)</f>
        <v>#N/A</v>
      </c>
      <c r="V5211" s="37" t="s">
        <v>2</v>
      </c>
      <c r="W5211" s="37" t="s">
        <v>2</v>
      </c>
      <c r="X5211" t="e">
        <f>VLOOKUP(T5211,[3]رکوردها!$A:$B,2,0)</f>
        <v>#N/A</v>
      </c>
      <c r="Y5211" t="e">
        <f>VLOOKUP(T5211,[3]رکوردها!$A:$D,4,0)</f>
        <v>#N/A</v>
      </c>
      <c r="Z5211" t="e">
        <f>VLOOKUP(T5211,[3]رکوردها!$A:$C,3,0)</f>
        <v>#N/A</v>
      </c>
      <c r="AA5211" t="e">
        <f>VLOOKUP(T5211,[3]رکوردها!$A:$F,6,0)</f>
        <v>#N/A</v>
      </c>
      <c r="AB5211" t="e">
        <f>VLOOKUP(T5211,[3]رکوردها!$A:$E,5,0)</f>
        <v>#N/A</v>
      </c>
    </row>
    <row r="5212" spans="1:28" s="41" customFormat="1" hidden="1" x14ac:dyDescent="0.2">
      <c r="A5212" s="36">
        <v>143698</v>
      </c>
      <c r="B5212" s="36">
        <v>1265</v>
      </c>
      <c r="C5212" s="36">
        <v>1217</v>
      </c>
      <c r="D5212" s="39" t="s">
        <v>5175</v>
      </c>
      <c r="E5212" s="36"/>
      <c r="F5212" s="37" t="s">
        <v>105</v>
      </c>
      <c r="G5212" s="37" t="s">
        <v>2405</v>
      </c>
      <c r="H5212" s="38">
        <v>0</v>
      </c>
      <c r="I5212" s="38">
        <v>68000000</v>
      </c>
      <c r="J5212" s="38">
        <f t="shared" si="82"/>
        <v>-68000000</v>
      </c>
      <c r="K5212" s="38"/>
      <c r="L5212" s="49"/>
      <c r="M5212" s="37" t="s">
        <v>63</v>
      </c>
      <c r="N5212" s="37" t="s">
        <v>64</v>
      </c>
      <c r="O5212" s="37" t="s">
        <v>1757</v>
      </c>
      <c r="P5212" s="37" t="s">
        <v>1758</v>
      </c>
      <c r="Q5212" s="37" t="s">
        <v>1759</v>
      </c>
      <c r="R5212" s="37" t="s">
        <v>1760</v>
      </c>
      <c r="S5212" s="37" t="s">
        <v>2511</v>
      </c>
      <c r="T5212" s="37" t="s">
        <v>2510</v>
      </c>
      <c r="U5212" s="1" t="e">
        <f>VLOOKUP(T5212,[2]VAT!$A:$D,1,0)</f>
        <v>#N/A</v>
      </c>
      <c r="V5212" s="37" t="s">
        <v>2</v>
      </c>
      <c r="W5212" s="37" t="s">
        <v>2</v>
      </c>
      <c r="X5212" t="e">
        <f>VLOOKUP(T5212,[3]رکوردها!$A:$B,2,0)</f>
        <v>#N/A</v>
      </c>
      <c r="Y5212" t="e">
        <f>VLOOKUP(T5212,[3]رکوردها!$A:$D,4,0)</f>
        <v>#N/A</v>
      </c>
      <c r="Z5212" t="e">
        <f>VLOOKUP(T5212,[3]رکوردها!$A:$C,3,0)</f>
        <v>#N/A</v>
      </c>
      <c r="AA5212" t="e">
        <f>VLOOKUP(T5212,[3]رکوردها!$A:$F,6,0)</f>
        <v>#N/A</v>
      </c>
      <c r="AB5212" t="e">
        <f>VLOOKUP(T5212,[3]رکوردها!$A:$E,5,0)</f>
        <v>#N/A</v>
      </c>
    </row>
    <row r="5213" spans="1:28" s="41" customFormat="1" hidden="1" x14ac:dyDescent="0.2">
      <c r="A5213" s="36">
        <v>143700</v>
      </c>
      <c r="B5213" s="36">
        <v>1265</v>
      </c>
      <c r="C5213" s="36">
        <v>1217</v>
      </c>
      <c r="D5213" s="39" t="s">
        <v>5175</v>
      </c>
      <c r="E5213" s="36"/>
      <c r="F5213" s="37" t="s">
        <v>105</v>
      </c>
      <c r="G5213" s="37" t="s">
        <v>2406</v>
      </c>
      <c r="H5213" s="38">
        <v>0</v>
      </c>
      <c r="I5213" s="38">
        <v>16715000</v>
      </c>
      <c r="J5213" s="38">
        <f t="shared" si="82"/>
        <v>-16715000</v>
      </c>
      <c r="K5213" s="38"/>
      <c r="L5213" s="49"/>
      <c r="M5213" s="37" t="s">
        <v>63</v>
      </c>
      <c r="N5213" s="37" t="s">
        <v>64</v>
      </c>
      <c r="O5213" s="37" t="s">
        <v>1757</v>
      </c>
      <c r="P5213" s="37" t="s">
        <v>1758</v>
      </c>
      <c r="Q5213" s="37" t="s">
        <v>1759</v>
      </c>
      <c r="R5213" s="37" t="s">
        <v>1760</v>
      </c>
      <c r="S5213" s="37" t="s">
        <v>2511</v>
      </c>
      <c r="T5213" s="37" t="s">
        <v>2510</v>
      </c>
      <c r="U5213" s="1" t="e">
        <f>VLOOKUP(T5213,[2]VAT!$A:$D,1,0)</f>
        <v>#N/A</v>
      </c>
      <c r="V5213" s="37" t="s">
        <v>2</v>
      </c>
      <c r="W5213" s="37" t="s">
        <v>2</v>
      </c>
      <c r="X5213" t="e">
        <f>VLOOKUP(T5213,[3]رکوردها!$A:$B,2,0)</f>
        <v>#N/A</v>
      </c>
      <c r="Y5213" t="e">
        <f>VLOOKUP(T5213,[3]رکوردها!$A:$D,4,0)</f>
        <v>#N/A</v>
      </c>
      <c r="Z5213" t="e">
        <f>VLOOKUP(T5213,[3]رکوردها!$A:$C,3,0)</f>
        <v>#N/A</v>
      </c>
      <c r="AA5213" t="e">
        <f>VLOOKUP(T5213,[3]رکوردها!$A:$F,6,0)</f>
        <v>#N/A</v>
      </c>
      <c r="AB5213" t="e">
        <f>VLOOKUP(T5213,[3]رکوردها!$A:$E,5,0)</f>
        <v>#N/A</v>
      </c>
    </row>
    <row r="5214" spans="1:28" s="41" customFormat="1" hidden="1" x14ac:dyDescent="0.2">
      <c r="A5214" s="36">
        <v>143702</v>
      </c>
      <c r="B5214" s="36">
        <v>1265</v>
      </c>
      <c r="C5214" s="36">
        <v>1217</v>
      </c>
      <c r="D5214" s="39" t="s">
        <v>5175</v>
      </c>
      <c r="E5214" s="36"/>
      <c r="F5214" s="37" t="s">
        <v>105</v>
      </c>
      <c r="G5214" s="37" t="s">
        <v>2407</v>
      </c>
      <c r="H5214" s="38">
        <v>0</v>
      </c>
      <c r="I5214" s="38">
        <v>4363251030</v>
      </c>
      <c r="J5214" s="38">
        <f t="shared" si="82"/>
        <v>-4363251030</v>
      </c>
      <c r="K5214" s="38"/>
      <c r="L5214" s="49"/>
      <c r="M5214" s="37" t="s">
        <v>63</v>
      </c>
      <c r="N5214" s="37" t="s">
        <v>64</v>
      </c>
      <c r="O5214" s="37" t="s">
        <v>1757</v>
      </c>
      <c r="P5214" s="37" t="s">
        <v>1758</v>
      </c>
      <c r="Q5214" s="37" t="s">
        <v>1759</v>
      </c>
      <c r="R5214" s="37" t="s">
        <v>1760</v>
      </c>
      <c r="S5214" s="37" t="s">
        <v>2511</v>
      </c>
      <c r="T5214" s="37" t="s">
        <v>2510</v>
      </c>
      <c r="U5214" s="1" t="e">
        <f>VLOOKUP(T5214,[2]VAT!$A:$D,1,0)</f>
        <v>#N/A</v>
      </c>
      <c r="V5214" s="37" t="s">
        <v>2</v>
      </c>
      <c r="W5214" s="37" t="s">
        <v>2</v>
      </c>
      <c r="X5214" t="e">
        <f>VLOOKUP(T5214,[3]رکوردها!$A:$B,2,0)</f>
        <v>#N/A</v>
      </c>
      <c r="Y5214" t="e">
        <f>VLOOKUP(T5214,[3]رکوردها!$A:$D,4,0)</f>
        <v>#N/A</v>
      </c>
      <c r="Z5214" t="e">
        <f>VLOOKUP(T5214,[3]رکوردها!$A:$C,3,0)</f>
        <v>#N/A</v>
      </c>
      <c r="AA5214" t="e">
        <f>VLOOKUP(T5214,[3]رکوردها!$A:$F,6,0)</f>
        <v>#N/A</v>
      </c>
      <c r="AB5214" t="e">
        <f>VLOOKUP(T5214,[3]رکوردها!$A:$E,5,0)</f>
        <v>#N/A</v>
      </c>
    </row>
    <row r="5215" spans="1:28" s="41" customFormat="1" hidden="1" x14ac:dyDescent="0.2">
      <c r="A5215" s="36">
        <v>143704</v>
      </c>
      <c r="B5215" s="36">
        <v>1277</v>
      </c>
      <c r="C5215" s="36">
        <v>1312</v>
      </c>
      <c r="D5215" s="39" t="s">
        <v>5175</v>
      </c>
      <c r="E5215" s="36"/>
      <c r="F5215" s="37" t="s">
        <v>1799</v>
      </c>
      <c r="G5215" s="40" t="s">
        <v>2423</v>
      </c>
      <c r="H5215" s="38">
        <v>0</v>
      </c>
      <c r="I5215" s="38">
        <v>23287792515</v>
      </c>
      <c r="J5215" s="38">
        <f t="shared" si="82"/>
        <v>-23287792515</v>
      </c>
      <c r="K5215" s="38"/>
      <c r="L5215" s="49"/>
      <c r="M5215" s="37" t="s">
        <v>63</v>
      </c>
      <c r="N5215" s="37" t="s">
        <v>64</v>
      </c>
      <c r="O5215" s="37" t="s">
        <v>1757</v>
      </c>
      <c r="P5215" s="37" t="s">
        <v>1758</v>
      </c>
      <c r="Q5215" s="37" t="s">
        <v>1759</v>
      </c>
      <c r="R5215" s="37" t="s">
        <v>1760</v>
      </c>
      <c r="S5215" s="37" t="s">
        <v>2511</v>
      </c>
      <c r="T5215" s="37" t="s">
        <v>2510</v>
      </c>
      <c r="U5215" s="1" t="e">
        <f>VLOOKUP(T5215,[2]VAT!$A:$D,1,0)</f>
        <v>#N/A</v>
      </c>
      <c r="V5215" s="37" t="s">
        <v>2</v>
      </c>
      <c r="W5215" s="37" t="s">
        <v>2</v>
      </c>
      <c r="X5215" t="e">
        <f>VLOOKUP(T5215,[3]رکوردها!$A:$B,2,0)</f>
        <v>#N/A</v>
      </c>
      <c r="Y5215" t="e">
        <f>VLOOKUP(T5215,[3]رکوردها!$A:$D,4,0)</f>
        <v>#N/A</v>
      </c>
      <c r="Z5215" t="e">
        <f>VLOOKUP(T5215,[3]رکوردها!$A:$C,3,0)</f>
        <v>#N/A</v>
      </c>
      <c r="AA5215" t="e">
        <f>VLOOKUP(T5215,[3]رکوردها!$A:$F,6,0)</f>
        <v>#N/A</v>
      </c>
      <c r="AB5215" t="e">
        <f>VLOOKUP(T5215,[3]رکوردها!$A:$E,5,0)</f>
        <v>#N/A</v>
      </c>
    </row>
    <row r="5216" spans="1:28" s="41" customFormat="1" hidden="1" x14ac:dyDescent="0.2">
      <c r="A5216" s="36">
        <v>143706</v>
      </c>
      <c r="B5216" s="36">
        <v>1277</v>
      </c>
      <c r="C5216" s="36">
        <v>1312</v>
      </c>
      <c r="D5216" s="39" t="s">
        <v>5175</v>
      </c>
      <c r="E5216" s="36"/>
      <c r="F5216" s="37" t="s">
        <v>1799</v>
      </c>
      <c r="G5216" s="37" t="s">
        <v>2424</v>
      </c>
      <c r="H5216" s="38">
        <v>0</v>
      </c>
      <c r="I5216" s="38">
        <v>200900000000</v>
      </c>
      <c r="J5216" s="38">
        <f t="shared" si="82"/>
        <v>-200900000000</v>
      </c>
      <c r="K5216" s="38"/>
      <c r="L5216" s="49"/>
      <c r="M5216" s="37" t="s">
        <v>63</v>
      </c>
      <c r="N5216" s="37" t="s">
        <v>64</v>
      </c>
      <c r="O5216" s="37" t="s">
        <v>1757</v>
      </c>
      <c r="P5216" s="37" t="s">
        <v>1758</v>
      </c>
      <c r="Q5216" s="37" t="s">
        <v>1759</v>
      </c>
      <c r="R5216" s="37" t="s">
        <v>1760</v>
      </c>
      <c r="S5216" s="37" t="s">
        <v>2511</v>
      </c>
      <c r="T5216" s="37" t="s">
        <v>2510</v>
      </c>
      <c r="U5216" s="1" t="e">
        <f>VLOOKUP(T5216,[2]VAT!$A:$D,1,0)</f>
        <v>#N/A</v>
      </c>
      <c r="V5216" s="37" t="s">
        <v>2</v>
      </c>
      <c r="W5216" s="37" t="s">
        <v>2</v>
      </c>
      <c r="X5216" t="e">
        <f>VLOOKUP(T5216,[3]رکوردها!$A:$B,2,0)</f>
        <v>#N/A</v>
      </c>
      <c r="Y5216" t="e">
        <f>VLOOKUP(T5216,[3]رکوردها!$A:$D,4,0)</f>
        <v>#N/A</v>
      </c>
      <c r="Z5216" t="e">
        <f>VLOOKUP(T5216,[3]رکوردها!$A:$C,3,0)</f>
        <v>#N/A</v>
      </c>
      <c r="AA5216" t="e">
        <f>VLOOKUP(T5216,[3]رکوردها!$A:$F,6,0)</f>
        <v>#N/A</v>
      </c>
      <c r="AB5216" t="e">
        <f>VLOOKUP(T5216,[3]رکوردها!$A:$E,5,0)</f>
        <v>#N/A</v>
      </c>
    </row>
    <row r="5217" spans="1:28" s="41" customFormat="1" hidden="1" x14ac:dyDescent="0.2">
      <c r="A5217" s="36">
        <v>143707</v>
      </c>
      <c r="B5217" s="36">
        <v>1286</v>
      </c>
      <c r="C5217" s="36">
        <v>1258</v>
      </c>
      <c r="D5217" s="36" t="str">
        <f>VLOOKUP(C5217,Piv.Analysis!A:AA,27,0)</f>
        <v>دریافت و پرداخت</v>
      </c>
      <c r="E5217" s="36"/>
      <c r="F5217" s="37" t="s">
        <v>11</v>
      </c>
      <c r="G5217" s="37" t="s">
        <v>2516</v>
      </c>
      <c r="H5217" s="38">
        <v>11187</v>
      </c>
      <c r="I5217" s="38">
        <v>0</v>
      </c>
      <c r="J5217" s="38">
        <f t="shared" si="82"/>
        <v>11187</v>
      </c>
      <c r="K5217" s="38"/>
      <c r="L5217" s="49"/>
      <c r="M5217" s="37" t="s">
        <v>63</v>
      </c>
      <c r="N5217" s="37" t="s">
        <v>64</v>
      </c>
      <c r="O5217" s="37" t="s">
        <v>1757</v>
      </c>
      <c r="P5217" s="37" t="s">
        <v>1758</v>
      </c>
      <c r="Q5217" s="37" t="s">
        <v>1759</v>
      </c>
      <c r="R5217" s="37" t="s">
        <v>1760</v>
      </c>
      <c r="S5217" s="37" t="s">
        <v>2511</v>
      </c>
      <c r="T5217" s="37" t="s">
        <v>2510</v>
      </c>
      <c r="U5217" s="1" t="e">
        <f>VLOOKUP(T5217,[2]VAT!$A:$D,1,0)</f>
        <v>#N/A</v>
      </c>
      <c r="V5217" s="37" t="s">
        <v>2</v>
      </c>
      <c r="W5217" s="37" t="s">
        <v>2</v>
      </c>
      <c r="X5217" t="e">
        <f>VLOOKUP(T5217,[3]رکوردها!$A:$B,2,0)</f>
        <v>#N/A</v>
      </c>
      <c r="Y5217" t="e">
        <f>VLOOKUP(T5217,[3]رکوردها!$A:$D,4,0)</f>
        <v>#N/A</v>
      </c>
      <c r="Z5217" t="e">
        <f>VLOOKUP(T5217,[3]رکوردها!$A:$C,3,0)</f>
        <v>#N/A</v>
      </c>
      <c r="AA5217" t="e">
        <f>VLOOKUP(T5217,[3]رکوردها!$A:$F,6,0)</f>
        <v>#N/A</v>
      </c>
      <c r="AB5217" t="e">
        <f>VLOOKUP(T5217,[3]رکوردها!$A:$E,5,0)</f>
        <v>#N/A</v>
      </c>
    </row>
    <row r="5218" spans="1:28" s="41" customFormat="1" hidden="1" x14ac:dyDescent="0.2">
      <c r="A5218" s="36">
        <v>147709</v>
      </c>
      <c r="B5218" s="36">
        <v>1400</v>
      </c>
      <c r="C5218" s="36">
        <v>1493</v>
      </c>
      <c r="D5218" s="36" t="str">
        <f>VLOOKUP(C5218,Piv.Analysis!A:AA,27,0)</f>
        <v>دریافت و پرداخت</v>
      </c>
      <c r="E5218" s="36"/>
      <c r="F5218" s="37" t="s">
        <v>1737</v>
      </c>
      <c r="G5218" s="37" t="s">
        <v>2517</v>
      </c>
      <c r="H5218" s="38">
        <v>200000000000</v>
      </c>
      <c r="I5218" s="38">
        <v>0</v>
      </c>
      <c r="J5218" s="38">
        <f t="shared" si="82"/>
        <v>200000000000</v>
      </c>
      <c r="K5218" s="38"/>
      <c r="L5218" s="49"/>
      <c r="M5218" s="37" t="s">
        <v>63</v>
      </c>
      <c r="N5218" s="37" t="s">
        <v>64</v>
      </c>
      <c r="O5218" s="37" t="s">
        <v>1757</v>
      </c>
      <c r="P5218" s="37" t="s">
        <v>1758</v>
      </c>
      <c r="Q5218" s="37" t="s">
        <v>1759</v>
      </c>
      <c r="R5218" s="37" t="s">
        <v>1760</v>
      </c>
      <c r="S5218" s="37" t="s">
        <v>2511</v>
      </c>
      <c r="T5218" s="37" t="s">
        <v>2510</v>
      </c>
      <c r="U5218" s="1" t="e">
        <f>VLOOKUP(T5218,[2]VAT!$A:$D,1,0)</f>
        <v>#N/A</v>
      </c>
      <c r="V5218" s="37" t="s">
        <v>2</v>
      </c>
      <c r="W5218" s="37" t="s">
        <v>2</v>
      </c>
      <c r="X5218" t="e">
        <f>VLOOKUP(T5218,[3]رکوردها!$A:$B,2,0)</f>
        <v>#N/A</v>
      </c>
      <c r="Y5218" t="e">
        <f>VLOOKUP(T5218,[3]رکوردها!$A:$D,4,0)</f>
        <v>#N/A</v>
      </c>
      <c r="Z5218" t="e">
        <f>VLOOKUP(T5218,[3]رکوردها!$A:$C,3,0)</f>
        <v>#N/A</v>
      </c>
      <c r="AA5218" t="e">
        <f>VLOOKUP(T5218,[3]رکوردها!$A:$F,6,0)</f>
        <v>#N/A</v>
      </c>
      <c r="AB5218" t="e">
        <f>VLOOKUP(T5218,[3]رکوردها!$A:$E,5,0)</f>
        <v>#N/A</v>
      </c>
    </row>
    <row r="5219" spans="1:28" s="41" customFormat="1" hidden="1" x14ac:dyDescent="0.2">
      <c r="A5219" s="36">
        <v>147713</v>
      </c>
      <c r="B5219" s="36">
        <v>1400</v>
      </c>
      <c r="C5219" s="36">
        <v>1493</v>
      </c>
      <c r="D5219" s="36" t="str">
        <f>VLOOKUP(C5219,Piv.Analysis!A:AA,27,0)</f>
        <v>دریافت و پرداخت</v>
      </c>
      <c r="E5219" s="36"/>
      <c r="F5219" s="37" t="s">
        <v>1737</v>
      </c>
      <c r="G5219" s="37" t="s">
        <v>2459</v>
      </c>
      <c r="H5219" s="38">
        <v>0</v>
      </c>
      <c r="I5219" s="38">
        <v>200000000000</v>
      </c>
      <c r="J5219" s="38">
        <f t="shared" si="82"/>
        <v>-200000000000</v>
      </c>
      <c r="K5219" s="38"/>
      <c r="L5219" s="49"/>
      <c r="M5219" s="37" t="s">
        <v>63</v>
      </c>
      <c r="N5219" s="37" t="s">
        <v>64</v>
      </c>
      <c r="O5219" s="37" t="s">
        <v>1757</v>
      </c>
      <c r="P5219" s="37" t="s">
        <v>1758</v>
      </c>
      <c r="Q5219" s="37" t="s">
        <v>1759</v>
      </c>
      <c r="R5219" s="37" t="s">
        <v>1760</v>
      </c>
      <c r="S5219" s="37" t="s">
        <v>2511</v>
      </c>
      <c r="T5219" s="37" t="s">
        <v>2510</v>
      </c>
      <c r="U5219" s="1" t="e">
        <f>VLOOKUP(T5219,[2]VAT!$A:$D,1,0)</f>
        <v>#N/A</v>
      </c>
      <c r="V5219" s="37" t="s">
        <v>2</v>
      </c>
      <c r="W5219" s="37" t="s">
        <v>2</v>
      </c>
      <c r="X5219" t="e">
        <f>VLOOKUP(T5219,[3]رکوردها!$A:$B,2,0)</f>
        <v>#N/A</v>
      </c>
      <c r="Y5219" t="e">
        <f>VLOOKUP(T5219,[3]رکوردها!$A:$D,4,0)</f>
        <v>#N/A</v>
      </c>
      <c r="Z5219" t="e">
        <f>VLOOKUP(T5219,[3]رکوردها!$A:$C,3,0)</f>
        <v>#N/A</v>
      </c>
      <c r="AA5219" t="e">
        <f>VLOOKUP(T5219,[3]رکوردها!$A:$F,6,0)</f>
        <v>#N/A</v>
      </c>
      <c r="AB5219" t="e">
        <f>VLOOKUP(T5219,[3]رکوردها!$A:$E,5,0)</f>
        <v>#N/A</v>
      </c>
    </row>
    <row r="5220" spans="1:28" s="41" customFormat="1" hidden="1" x14ac:dyDescent="0.2">
      <c r="A5220" s="36">
        <v>147723</v>
      </c>
      <c r="B5220" s="36">
        <v>1410</v>
      </c>
      <c r="C5220" s="36">
        <v>1494</v>
      </c>
      <c r="D5220" s="36" t="str">
        <f>VLOOKUP(C5220,Piv.Analysis!A:AA,27,0)</f>
        <v>دریافت و پرداخت</v>
      </c>
      <c r="E5220" s="36"/>
      <c r="F5220" s="37" t="s">
        <v>173</v>
      </c>
      <c r="G5220" s="37" t="s">
        <v>2518</v>
      </c>
      <c r="H5220" s="38">
        <v>200000000000</v>
      </c>
      <c r="I5220" s="38">
        <v>0</v>
      </c>
      <c r="J5220" s="38">
        <f t="shared" si="82"/>
        <v>200000000000</v>
      </c>
      <c r="K5220" s="38"/>
      <c r="L5220" s="49"/>
      <c r="M5220" s="37" t="s">
        <v>63</v>
      </c>
      <c r="N5220" s="37" t="s">
        <v>64</v>
      </c>
      <c r="O5220" s="37" t="s">
        <v>1757</v>
      </c>
      <c r="P5220" s="37" t="s">
        <v>1758</v>
      </c>
      <c r="Q5220" s="37" t="s">
        <v>1759</v>
      </c>
      <c r="R5220" s="37" t="s">
        <v>1760</v>
      </c>
      <c r="S5220" s="37" t="s">
        <v>2511</v>
      </c>
      <c r="T5220" s="37" t="s">
        <v>2510</v>
      </c>
      <c r="U5220" s="1" t="e">
        <f>VLOOKUP(T5220,[2]VAT!$A:$D,1,0)</f>
        <v>#N/A</v>
      </c>
      <c r="V5220" s="37" t="s">
        <v>2</v>
      </c>
      <c r="W5220" s="37" t="s">
        <v>2</v>
      </c>
      <c r="X5220" t="e">
        <f>VLOOKUP(T5220,[3]رکوردها!$A:$B,2,0)</f>
        <v>#N/A</v>
      </c>
      <c r="Y5220" t="e">
        <f>VLOOKUP(T5220,[3]رکوردها!$A:$D,4,0)</f>
        <v>#N/A</v>
      </c>
      <c r="Z5220" t="e">
        <f>VLOOKUP(T5220,[3]رکوردها!$A:$C,3,0)</f>
        <v>#N/A</v>
      </c>
      <c r="AA5220" t="e">
        <f>VLOOKUP(T5220,[3]رکوردها!$A:$F,6,0)</f>
        <v>#N/A</v>
      </c>
      <c r="AB5220" t="e">
        <f>VLOOKUP(T5220,[3]رکوردها!$A:$E,5,0)</f>
        <v>#N/A</v>
      </c>
    </row>
    <row r="5221" spans="1:28" s="41" customFormat="1" hidden="1" x14ac:dyDescent="0.2">
      <c r="A5221" s="36">
        <v>147726</v>
      </c>
      <c r="B5221" s="36">
        <v>1444</v>
      </c>
      <c r="C5221" s="36">
        <v>1495</v>
      </c>
      <c r="D5221" s="36" t="str">
        <f>VLOOKUP(C5221,Piv.Analysis!A:AA,27,0)</f>
        <v>اصلاح و انتقال</v>
      </c>
      <c r="E5221" s="36"/>
      <c r="F5221" s="37" t="s">
        <v>2002</v>
      </c>
      <c r="G5221" s="37" t="s">
        <v>2465</v>
      </c>
      <c r="H5221" s="38">
        <v>0</v>
      </c>
      <c r="I5221" s="38">
        <v>200000000000</v>
      </c>
      <c r="J5221" s="38">
        <f t="shared" si="82"/>
        <v>-200000000000</v>
      </c>
      <c r="K5221" s="38"/>
      <c r="L5221" s="49"/>
      <c r="M5221" s="37" t="s">
        <v>63</v>
      </c>
      <c r="N5221" s="37" t="s">
        <v>64</v>
      </c>
      <c r="O5221" s="37" t="s">
        <v>1757</v>
      </c>
      <c r="P5221" s="37" t="s">
        <v>1758</v>
      </c>
      <c r="Q5221" s="37" t="s">
        <v>1759</v>
      </c>
      <c r="R5221" s="37" t="s">
        <v>1760</v>
      </c>
      <c r="S5221" s="37" t="s">
        <v>2511</v>
      </c>
      <c r="T5221" s="37" t="s">
        <v>2510</v>
      </c>
      <c r="U5221" s="1" t="e">
        <f>VLOOKUP(T5221,[2]VAT!$A:$D,1,0)</f>
        <v>#N/A</v>
      </c>
      <c r="V5221" s="37" t="s">
        <v>2</v>
      </c>
      <c r="W5221" s="37" t="s">
        <v>2</v>
      </c>
      <c r="X5221" t="e">
        <f>VLOOKUP(T5221,[3]رکوردها!$A:$B,2,0)</f>
        <v>#N/A</v>
      </c>
      <c r="Y5221" t="e">
        <f>VLOOKUP(T5221,[3]رکوردها!$A:$D,4,0)</f>
        <v>#N/A</v>
      </c>
      <c r="Z5221" t="e">
        <f>VLOOKUP(T5221,[3]رکوردها!$A:$C,3,0)</f>
        <v>#N/A</v>
      </c>
      <c r="AA5221" t="e">
        <f>VLOOKUP(T5221,[3]رکوردها!$A:$F,6,0)</f>
        <v>#N/A</v>
      </c>
      <c r="AB5221" t="e">
        <f>VLOOKUP(T5221,[3]رکوردها!$A:$E,5,0)</f>
        <v>#N/A</v>
      </c>
    </row>
    <row r="5222" spans="1:28" s="41" customFormat="1" hidden="1" x14ac:dyDescent="0.2">
      <c r="A5222" s="36">
        <v>147727</v>
      </c>
      <c r="B5222" s="36">
        <v>1468</v>
      </c>
      <c r="C5222" s="36">
        <v>1496</v>
      </c>
      <c r="D5222" s="36" t="str">
        <f>VLOOKUP(C5222,Piv.Analysis!A:AA,27,0)</f>
        <v>دریافت و پرداخت</v>
      </c>
      <c r="E5222" s="36"/>
      <c r="F5222" s="37" t="s">
        <v>93</v>
      </c>
      <c r="G5222" s="37" t="s">
        <v>2519</v>
      </c>
      <c r="H5222" s="38">
        <v>100000000000</v>
      </c>
      <c r="I5222" s="38">
        <v>0</v>
      </c>
      <c r="J5222" s="38">
        <f t="shared" si="82"/>
        <v>100000000000</v>
      </c>
      <c r="K5222" s="38"/>
      <c r="L5222" s="49"/>
      <c r="M5222" s="37" t="s">
        <v>63</v>
      </c>
      <c r="N5222" s="37" t="s">
        <v>64</v>
      </c>
      <c r="O5222" s="37" t="s">
        <v>1757</v>
      </c>
      <c r="P5222" s="37" t="s">
        <v>1758</v>
      </c>
      <c r="Q5222" s="37" t="s">
        <v>1759</v>
      </c>
      <c r="R5222" s="37" t="s">
        <v>1760</v>
      </c>
      <c r="S5222" s="37" t="s">
        <v>2511</v>
      </c>
      <c r="T5222" s="37" t="s">
        <v>2510</v>
      </c>
      <c r="U5222" s="1" t="e">
        <f>VLOOKUP(T5222,[2]VAT!$A:$D,1,0)</f>
        <v>#N/A</v>
      </c>
      <c r="V5222" s="37" t="s">
        <v>2</v>
      </c>
      <c r="W5222" s="37" t="s">
        <v>2</v>
      </c>
      <c r="X5222" t="e">
        <f>VLOOKUP(T5222,[3]رکوردها!$A:$B,2,0)</f>
        <v>#N/A</v>
      </c>
      <c r="Y5222" t="e">
        <f>VLOOKUP(T5222,[3]رکوردها!$A:$D,4,0)</f>
        <v>#N/A</v>
      </c>
      <c r="Z5222" t="e">
        <f>VLOOKUP(T5222,[3]رکوردها!$A:$C,3,0)</f>
        <v>#N/A</v>
      </c>
      <c r="AA5222" t="e">
        <f>VLOOKUP(T5222,[3]رکوردها!$A:$F,6,0)</f>
        <v>#N/A</v>
      </c>
      <c r="AB5222" t="e">
        <f>VLOOKUP(T5222,[3]رکوردها!$A:$E,5,0)</f>
        <v>#N/A</v>
      </c>
    </row>
    <row r="5223" spans="1:28" s="41" customFormat="1" hidden="1" x14ac:dyDescent="0.2">
      <c r="A5223" s="36">
        <v>147729</v>
      </c>
      <c r="B5223" s="36">
        <v>1478</v>
      </c>
      <c r="C5223" s="36">
        <v>1497</v>
      </c>
      <c r="D5223" s="36" t="str">
        <f>VLOOKUP(C5223,Piv.Analysis!A:AA,27,0)</f>
        <v>دریافت و پرداخت</v>
      </c>
      <c r="E5223" s="36"/>
      <c r="F5223" s="37" t="s">
        <v>108</v>
      </c>
      <c r="G5223" s="37" t="s">
        <v>2520</v>
      </c>
      <c r="H5223" s="38">
        <v>100000000000</v>
      </c>
      <c r="I5223" s="38">
        <v>0</v>
      </c>
      <c r="J5223" s="38">
        <f t="shared" si="82"/>
        <v>100000000000</v>
      </c>
      <c r="K5223" s="38"/>
      <c r="L5223" s="49"/>
      <c r="M5223" s="37" t="s">
        <v>63</v>
      </c>
      <c r="N5223" s="37" t="s">
        <v>64</v>
      </c>
      <c r="O5223" s="37" t="s">
        <v>1757</v>
      </c>
      <c r="P5223" s="37" t="s">
        <v>1758</v>
      </c>
      <c r="Q5223" s="37" t="s">
        <v>1759</v>
      </c>
      <c r="R5223" s="37" t="s">
        <v>1760</v>
      </c>
      <c r="S5223" s="37" t="s">
        <v>2511</v>
      </c>
      <c r="T5223" s="37" t="s">
        <v>2510</v>
      </c>
      <c r="U5223" s="1" t="e">
        <f>VLOOKUP(T5223,[2]VAT!$A:$D,1,0)</f>
        <v>#N/A</v>
      </c>
      <c r="V5223" s="37" t="s">
        <v>2</v>
      </c>
      <c r="W5223" s="37" t="s">
        <v>2</v>
      </c>
      <c r="X5223" t="e">
        <f>VLOOKUP(T5223,[3]رکوردها!$A:$B,2,0)</f>
        <v>#N/A</v>
      </c>
      <c r="Y5223" t="e">
        <f>VLOOKUP(T5223,[3]رکوردها!$A:$D,4,0)</f>
        <v>#N/A</v>
      </c>
      <c r="Z5223" t="e">
        <f>VLOOKUP(T5223,[3]رکوردها!$A:$C,3,0)</f>
        <v>#N/A</v>
      </c>
      <c r="AA5223" t="e">
        <f>VLOOKUP(T5223,[3]رکوردها!$A:$F,6,0)</f>
        <v>#N/A</v>
      </c>
      <c r="AB5223" t="e">
        <f>VLOOKUP(T5223,[3]رکوردها!$A:$E,5,0)</f>
        <v>#N/A</v>
      </c>
    </row>
    <row r="5224" spans="1:28" hidden="1" x14ac:dyDescent="0.2">
      <c r="A5224" s="36">
        <v>173666</v>
      </c>
      <c r="B5224" s="36">
        <v>1483</v>
      </c>
      <c r="C5224" s="36">
        <v>1589</v>
      </c>
      <c r="D5224" s="36" t="str">
        <f>VLOOKUP(C5224,Piv.Analysis!A:AA,27,0)</f>
        <v>کارمزد</v>
      </c>
      <c r="E5224" s="39" t="s">
        <v>5191</v>
      </c>
      <c r="F5224" s="37" t="s">
        <v>108</v>
      </c>
      <c r="G5224" s="37" t="s">
        <v>2521</v>
      </c>
      <c r="H5224" s="38">
        <v>0</v>
      </c>
      <c r="I5224" s="38">
        <v>54000</v>
      </c>
      <c r="J5224" s="38">
        <f t="shared" si="82"/>
        <v>-54000</v>
      </c>
      <c r="K5224" s="38"/>
      <c r="L5224" s="49"/>
      <c r="M5224" s="37" t="s">
        <v>63</v>
      </c>
      <c r="N5224" s="37" t="s">
        <v>64</v>
      </c>
      <c r="O5224" s="37" t="s">
        <v>1757</v>
      </c>
      <c r="P5224" s="37" t="s">
        <v>1758</v>
      </c>
      <c r="Q5224" s="37" t="s">
        <v>1759</v>
      </c>
      <c r="R5224" s="37" t="s">
        <v>1760</v>
      </c>
      <c r="S5224" s="37" t="s">
        <v>2511</v>
      </c>
      <c r="T5224" s="37" t="s">
        <v>2510</v>
      </c>
      <c r="U5224" s="1" t="e">
        <f>VLOOKUP(T5224,[2]VAT!$A:$D,1,0)</f>
        <v>#N/A</v>
      </c>
      <c r="V5224" s="37" t="s">
        <v>2</v>
      </c>
      <c r="W5224" s="37" t="s">
        <v>2</v>
      </c>
      <c r="X5224" t="e">
        <f>VLOOKUP(T5224,[3]رکوردها!$A:$B,2,0)</f>
        <v>#N/A</v>
      </c>
      <c r="Y5224" t="e">
        <f>VLOOKUP(T5224,[3]رکوردها!$A:$D,4,0)</f>
        <v>#N/A</v>
      </c>
      <c r="Z5224" t="e">
        <f>VLOOKUP(T5224,[3]رکوردها!$A:$C,3,0)</f>
        <v>#N/A</v>
      </c>
      <c r="AA5224" t="e">
        <f>VLOOKUP(T5224,[3]رکوردها!$A:$F,6,0)</f>
        <v>#N/A</v>
      </c>
      <c r="AB5224" t="e">
        <f>VLOOKUP(T5224,[3]رکوردها!$A:$E,5,0)</f>
        <v>#N/A</v>
      </c>
    </row>
    <row r="5225" spans="1:28" s="41" customFormat="1" hidden="1" x14ac:dyDescent="0.2">
      <c r="A5225" s="36">
        <v>173581</v>
      </c>
      <c r="B5225" s="36">
        <v>1504</v>
      </c>
      <c r="C5225" s="36">
        <v>1579</v>
      </c>
      <c r="D5225" s="36" t="str">
        <f>VLOOKUP(C5225,Piv.Analysis!A:AA,27,0)</f>
        <v>اصلاح و انتقال</v>
      </c>
      <c r="E5225" s="36"/>
      <c r="F5225" s="37" t="s">
        <v>1867</v>
      </c>
      <c r="G5225" s="37" t="s">
        <v>2491</v>
      </c>
      <c r="H5225" s="38">
        <v>0</v>
      </c>
      <c r="I5225" s="38">
        <v>5670634454</v>
      </c>
      <c r="J5225" s="38">
        <f t="shared" si="82"/>
        <v>-5670634454</v>
      </c>
      <c r="K5225" s="38"/>
      <c r="L5225" s="49"/>
      <c r="M5225" s="37" t="s">
        <v>63</v>
      </c>
      <c r="N5225" s="37" t="s">
        <v>64</v>
      </c>
      <c r="O5225" s="37" t="s">
        <v>1757</v>
      </c>
      <c r="P5225" s="37" t="s">
        <v>1758</v>
      </c>
      <c r="Q5225" s="37" t="s">
        <v>1759</v>
      </c>
      <c r="R5225" s="37" t="s">
        <v>1760</v>
      </c>
      <c r="S5225" s="37" t="s">
        <v>2511</v>
      </c>
      <c r="T5225" s="37" t="s">
        <v>2510</v>
      </c>
      <c r="U5225" s="1" t="e">
        <f>VLOOKUP(T5225,[2]VAT!$A:$D,1,0)</f>
        <v>#N/A</v>
      </c>
      <c r="V5225" s="37" t="s">
        <v>2</v>
      </c>
      <c r="W5225" s="37" t="s">
        <v>2</v>
      </c>
      <c r="X5225" t="e">
        <f>VLOOKUP(T5225,[3]رکوردها!$A:$B,2,0)</f>
        <v>#N/A</v>
      </c>
      <c r="Y5225" t="e">
        <f>VLOOKUP(T5225,[3]رکوردها!$A:$D,4,0)</f>
        <v>#N/A</v>
      </c>
      <c r="Z5225" t="e">
        <f>VLOOKUP(T5225,[3]رکوردها!$A:$C,3,0)</f>
        <v>#N/A</v>
      </c>
      <c r="AA5225" t="e">
        <f>VLOOKUP(T5225,[3]رکوردها!$A:$F,6,0)</f>
        <v>#N/A</v>
      </c>
      <c r="AB5225" t="e">
        <f>VLOOKUP(T5225,[3]رکوردها!$A:$E,5,0)</f>
        <v>#N/A</v>
      </c>
    </row>
    <row r="5226" spans="1:28" s="41" customFormat="1" hidden="1" x14ac:dyDescent="0.2">
      <c r="A5226" s="36">
        <v>173583</v>
      </c>
      <c r="B5226" s="36">
        <v>1504</v>
      </c>
      <c r="C5226" s="36">
        <v>1579</v>
      </c>
      <c r="D5226" s="36" t="str">
        <f>VLOOKUP(C5226,Piv.Analysis!A:AA,27,0)</f>
        <v>اصلاح و انتقال</v>
      </c>
      <c r="E5226" s="36"/>
      <c r="F5226" s="37" t="s">
        <v>1867</v>
      </c>
      <c r="G5226" s="37" t="s">
        <v>2492</v>
      </c>
      <c r="H5226" s="38">
        <v>0</v>
      </c>
      <c r="I5226" s="38">
        <v>538325647</v>
      </c>
      <c r="J5226" s="38">
        <f t="shared" si="82"/>
        <v>-538325647</v>
      </c>
      <c r="K5226" s="38"/>
      <c r="L5226" s="49"/>
      <c r="M5226" s="37" t="s">
        <v>63</v>
      </c>
      <c r="N5226" s="37" t="s">
        <v>64</v>
      </c>
      <c r="O5226" s="37" t="s">
        <v>1757</v>
      </c>
      <c r="P5226" s="37" t="s">
        <v>1758</v>
      </c>
      <c r="Q5226" s="37" t="s">
        <v>1759</v>
      </c>
      <c r="R5226" s="37" t="s">
        <v>1760</v>
      </c>
      <c r="S5226" s="37" t="s">
        <v>2511</v>
      </c>
      <c r="T5226" s="37" t="s">
        <v>2510</v>
      </c>
      <c r="U5226" s="1" t="e">
        <f>VLOOKUP(T5226,[2]VAT!$A:$D,1,0)</f>
        <v>#N/A</v>
      </c>
      <c r="V5226" s="37" t="s">
        <v>2</v>
      </c>
      <c r="W5226" s="37" t="s">
        <v>2</v>
      </c>
      <c r="X5226" t="e">
        <f>VLOOKUP(T5226,[3]رکوردها!$A:$B,2,0)</f>
        <v>#N/A</v>
      </c>
      <c r="Y5226" t="e">
        <f>VLOOKUP(T5226,[3]رکوردها!$A:$D,4,0)</f>
        <v>#N/A</v>
      </c>
      <c r="Z5226" t="e">
        <f>VLOOKUP(T5226,[3]رکوردها!$A:$C,3,0)</f>
        <v>#N/A</v>
      </c>
      <c r="AA5226" t="e">
        <f>VLOOKUP(T5226,[3]رکوردها!$A:$F,6,0)</f>
        <v>#N/A</v>
      </c>
      <c r="AB5226" t="e">
        <f>VLOOKUP(T5226,[3]رکوردها!$A:$E,5,0)</f>
        <v>#N/A</v>
      </c>
    </row>
    <row r="5227" spans="1:28" s="41" customFormat="1" hidden="1" x14ac:dyDescent="0.2">
      <c r="A5227" s="36">
        <v>173585</v>
      </c>
      <c r="B5227" s="36">
        <v>1504</v>
      </c>
      <c r="C5227" s="36">
        <v>1579</v>
      </c>
      <c r="D5227" s="36" t="str">
        <f>VLOOKUP(C5227,Piv.Analysis!A:AA,27,0)</f>
        <v>اصلاح و انتقال</v>
      </c>
      <c r="E5227" s="36"/>
      <c r="F5227" s="37" t="s">
        <v>1867</v>
      </c>
      <c r="G5227" s="37" t="s">
        <v>2493</v>
      </c>
      <c r="H5227" s="38">
        <v>0</v>
      </c>
      <c r="I5227" s="38">
        <v>494562132</v>
      </c>
      <c r="J5227" s="38">
        <f t="shared" si="82"/>
        <v>-494562132</v>
      </c>
      <c r="K5227" s="38"/>
      <c r="L5227" s="49"/>
      <c r="M5227" s="37" t="s">
        <v>63</v>
      </c>
      <c r="N5227" s="37" t="s">
        <v>64</v>
      </c>
      <c r="O5227" s="37" t="s">
        <v>1757</v>
      </c>
      <c r="P5227" s="37" t="s">
        <v>1758</v>
      </c>
      <c r="Q5227" s="37" t="s">
        <v>1759</v>
      </c>
      <c r="R5227" s="37" t="s">
        <v>1760</v>
      </c>
      <c r="S5227" s="37" t="s">
        <v>2511</v>
      </c>
      <c r="T5227" s="37" t="s">
        <v>2510</v>
      </c>
      <c r="U5227" s="1" t="e">
        <f>VLOOKUP(T5227,[2]VAT!$A:$D,1,0)</f>
        <v>#N/A</v>
      </c>
      <c r="V5227" s="37" t="s">
        <v>2</v>
      </c>
      <c r="W5227" s="37" t="s">
        <v>2</v>
      </c>
      <c r="X5227" t="e">
        <f>VLOOKUP(T5227,[3]رکوردها!$A:$B,2,0)</f>
        <v>#N/A</v>
      </c>
      <c r="Y5227" t="e">
        <f>VLOOKUP(T5227,[3]رکوردها!$A:$D,4,0)</f>
        <v>#N/A</v>
      </c>
      <c r="Z5227" t="e">
        <f>VLOOKUP(T5227,[3]رکوردها!$A:$C,3,0)</f>
        <v>#N/A</v>
      </c>
      <c r="AA5227" t="e">
        <f>VLOOKUP(T5227,[3]رکوردها!$A:$F,6,0)</f>
        <v>#N/A</v>
      </c>
      <c r="AB5227" t="e">
        <f>VLOOKUP(T5227,[3]رکوردها!$A:$E,5,0)</f>
        <v>#N/A</v>
      </c>
    </row>
    <row r="5228" spans="1:28" s="41" customFormat="1" hidden="1" x14ac:dyDescent="0.2">
      <c r="A5228" s="36">
        <v>173587</v>
      </c>
      <c r="B5228" s="36">
        <v>1504</v>
      </c>
      <c r="C5228" s="36">
        <v>1579</v>
      </c>
      <c r="D5228" s="36" t="str">
        <f>VLOOKUP(C5228,Piv.Analysis!A:AA,27,0)</f>
        <v>اصلاح و انتقال</v>
      </c>
      <c r="E5228" s="36"/>
      <c r="F5228" s="37" t="s">
        <v>1867</v>
      </c>
      <c r="G5228" s="37" t="s">
        <v>2494</v>
      </c>
      <c r="H5228" s="38">
        <v>0</v>
      </c>
      <c r="I5228" s="38">
        <v>120671256</v>
      </c>
      <c r="J5228" s="38">
        <f t="shared" si="82"/>
        <v>-120671256</v>
      </c>
      <c r="K5228" s="38"/>
      <c r="L5228" s="49"/>
      <c r="M5228" s="37" t="s">
        <v>63</v>
      </c>
      <c r="N5228" s="37" t="s">
        <v>64</v>
      </c>
      <c r="O5228" s="37" t="s">
        <v>1757</v>
      </c>
      <c r="P5228" s="37" t="s">
        <v>1758</v>
      </c>
      <c r="Q5228" s="37" t="s">
        <v>1759</v>
      </c>
      <c r="R5228" s="37" t="s">
        <v>1760</v>
      </c>
      <c r="S5228" s="37" t="s">
        <v>2511</v>
      </c>
      <c r="T5228" s="37" t="s">
        <v>2510</v>
      </c>
      <c r="U5228" s="1" t="e">
        <f>VLOOKUP(T5228,[2]VAT!$A:$D,1,0)</f>
        <v>#N/A</v>
      </c>
      <c r="V5228" s="37" t="s">
        <v>2</v>
      </c>
      <c r="W5228" s="37" t="s">
        <v>2</v>
      </c>
      <c r="X5228" t="e">
        <f>VLOOKUP(T5228,[3]رکوردها!$A:$B,2,0)</f>
        <v>#N/A</v>
      </c>
      <c r="Y5228" t="e">
        <f>VLOOKUP(T5228,[3]رکوردها!$A:$D,4,0)</f>
        <v>#N/A</v>
      </c>
      <c r="Z5228" t="e">
        <f>VLOOKUP(T5228,[3]رکوردها!$A:$C,3,0)</f>
        <v>#N/A</v>
      </c>
      <c r="AA5228" t="e">
        <f>VLOOKUP(T5228,[3]رکوردها!$A:$F,6,0)</f>
        <v>#N/A</v>
      </c>
      <c r="AB5228" t="e">
        <f>VLOOKUP(T5228,[3]رکوردها!$A:$E,5,0)</f>
        <v>#N/A</v>
      </c>
    </row>
    <row r="5229" spans="1:28" s="41" customFormat="1" hidden="1" x14ac:dyDescent="0.2">
      <c r="A5229" s="36">
        <v>173589</v>
      </c>
      <c r="B5229" s="36">
        <v>1504</v>
      </c>
      <c r="C5229" s="36">
        <v>1579</v>
      </c>
      <c r="D5229" s="36" t="str">
        <f>VLOOKUP(C5229,Piv.Analysis!A:AA,27,0)</f>
        <v>اصلاح و انتقال</v>
      </c>
      <c r="E5229" s="36"/>
      <c r="F5229" s="37" t="s">
        <v>1867</v>
      </c>
      <c r="G5229" s="37" t="s">
        <v>2495</v>
      </c>
      <c r="H5229" s="38">
        <v>0</v>
      </c>
      <c r="I5229" s="38">
        <v>7491112200</v>
      </c>
      <c r="J5229" s="38">
        <f t="shared" si="82"/>
        <v>-7491112200</v>
      </c>
      <c r="K5229" s="38"/>
      <c r="L5229" s="49"/>
      <c r="M5229" s="37" t="s">
        <v>63</v>
      </c>
      <c r="N5229" s="37" t="s">
        <v>64</v>
      </c>
      <c r="O5229" s="37" t="s">
        <v>1757</v>
      </c>
      <c r="P5229" s="37" t="s">
        <v>1758</v>
      </c>
      <c r="Q5229" s="37" t="s">
        <v>1759</v>
      </c>
      <c r="R5229" s="37" t="s">
        <v>1760</v>
      </c>
      <c r="S5229" s="37" t="s">
        <v>2511</v>
      </c>
      <c r="T5229" s="37" t="s">
        <v>2510</v>
      </c>
      <c r="U5229" s="1" t="e">
        <f>VLOOKUP(T5229,[2]VAT!$A:$D,1,0)</f>
        <v>#N/A</v>
      </c>
      <c r="V5229" s="37" t="s">
        <v>2</v>
      </c>
      <c r="W5229" s="37" t="s">
        <v>2</v>
      </c>
      <c r="X5229" t="e">
        <f>VLOOKUP(T5229,[3]رکوردها!$A:$B,2,0)</f>
        <v>#N/A</v>
      </c>
      <c r="Y5229" t="e">
        <f>VLOOKUP(T5229,[3]رکوردها!$A:$D,4,0)</f>
        <v>#N/A</v>
      </c>
      <c r="Z5229" t="e">
        <f>VLOOKUP(T5229,[3]رکوردها!$A:$C,3,0)</f>
        <v>#N/A</v>
      </c>
      <c r="AA5229" t="e">
        <f>VLOOKUP(T5229,[3]رکوردها!$A:$F,6,0)</f>
        <v>#N/A</v>
      </c>
      <c r="AB5229" t="e">
        <f>VLOOKUP(T5229,[3]رکوردها!$A:$E,5,0)</f>
        <v>#N/A</v>
      </c>
    </row>
    <row r="5230" spans="1:28" s="41" customFormat="1" hidden="1" x14ac:dyDescent="0.2">
      <c r="A5230" s="36">
        <v>173591</v>
      </c>
      <c r="B5230" s="36">
        <v>1504</v>
      </c>
      <c r="C5230" s="36">
        <v>1579</v>
      </c>
      <c r="D5230" s="36" t="str">
        <f>VLOOKUP(C5230,Piv.Analysis!A:AA,27,0)</f>
        <v>اصلاح و انتقال</v>
      </c>
      <c r="E5230" s="36"/>
      <c r="F5230" s="37" t="s">
        <v>1867</v>
      </c>
      <c r="G5230" s="37" t="s">
        <v>2496</v>
      </c>
      <c r="H5230" s="38">
        <v>0</v>
      </c>
      <c r="I5230" s="38">
        <v>1451637000</v>
      </c>
      <c r="J5230" s="38">
        <f t="shared" si="82"/>
        <v>-1451637000</v>
      </c>
      <c r="K5230" s="38"/>
      <c r="L5230" s="49"/>
      <c r="M5230" s="37" t="s">
        <v>63</v>
      </c>
      <c r="N5230" s="37" t="s">
        <v>64</v>
      </c>
      <c r="O5230" s="37" t="s">
        <v>1757</v>
      </c>
      <c r="P5230" s="37" t="s">
        <v>1758</v>
      </c>
      <c r="Q5230" s="37" t="s">
        <v>1759</v>
      </c>
      <c r="R5230" s="37" t="s">
        <v>1760</v>
      </c>
      <c r="S5230" s="37" t="s">
        <v>2511</v>
      </c>
      <c r="T5230" s="37" t="s">
        <v>2510</v>
      </c>
      <c r="U5230" s="1" t="e">
        <f>VLOOKUP(T5230,[2]VAT!$A:$D,1,0)</f>
        <v>#N/A</v>
      </c>
      <c r="V5230" s="37" t="s">
        <v>2</v>
      </c>
      <c r="W5230" s="37" t="s">
        <v>2</v>
      </c>
      <c r="X5230" t="e">
        <f>VLOOKUP(T5230,[3]رکوردها!$A:$B,2,0)</f>
        <v>#N/A</v>
      </c>
      <c r="Y5230" t="e">
        <f>VLOOKUP(T5230,[3]رکوردها!$A:$D,4,0)</f>
        <v>#N/A</v>
      </c>
      <c r="Z5230" t="e">
        <f>VLOOKUP(T5230,[3]رکوردها!$A:$C,3,0)</f>
        <v>#N/A</v>
      </c>
      <c r="AA5230" t="e">
        <f>VLOOKUP(T5230,[3]رکوردها!$A:$F,6,0)</f>
        <v>#N/A</v>
      </c>
      <c r="AB5230" t="e">
        <f>VLOOKUP(T5230,[3]رکوردها!$A:$E,5,0)</f>
        <v>#N/A</v>
      </c>
    </row>
    <row r="5231" spans="1:28" s="41" customFormat="1" hidden="1" x14ac:dyDescent="0.2">
      <c r="A5231" s="36">
        <v>173593</v>
      </c>
      <c r="B5231" s="36">
        <v>1504</v>
      </c>
      <c r="C5231" s="36">
        <v>1579</v>
      </c>
      <c r="D5231" s="36" t="str">
        <f>VLOOKUP(C5231,Piv.Analysis!A:AA,27,0)</f>
        <v>اصلاح و انتقال</v>
      </c>
      <c r="E5231" s="36"/>
      <c r="F5231" s="37" t="s">
        <v>1867</v>
      </c>
      <c r="G5231" s="37" t="s">
        <v>2497</v>
      </c>
      <c r="H5231" s="38">
        <v>0</v>
      </c>
      <c r="I5231" s="38">
        <v>189660000</v>
      </c>
      <c r="J5231" s="38">
        <f t="shared" si="82"/>
        <v>-189660000</v>
      </c>
      <c r="K5231" s="38"/>
      <c r="L5231" s="49"/>
      <c r="M5231" s="37" t="s">
        <v>63</v>
      </c>
      <c r="N5231" s="37" t="s">
        <v>64</v>
      </c>
      <c r="O5231" s="37" t="s">
        <v>1757</v>
      </c>
      <c r="P5231" s="37" t="s">
        <v>1758</v>
      </c>
      <c r="Q5231" s="37" t="s">
        <v>1759</v>
      </c>
      <c r="R5231" s="37" t="s">
        <v>1760</v>
      </c>
      <c r="S5231" s="37" t="s">
        <v>2511</v>
      </c>
      <c r="T5231" s="37" t="s">
        <v>2510</v>
      </c>
      <c r="U5231" s="1" t="e">
        <f>VLOOKUP(T5231,[2]VAT!$A:$D,1,0)</f>
        <v>#N/A</v>
      </c>
      <c r="V5231" s="37" t="s">
        <v>2</v>
      </c>
      <c r="W5231" s="37" t="s">
        <v>2</v>
      </c>
      <c r="X5231" t="e">
        <f>VLOOKUP(T5231,[3]رکوردها!$A:$B,2,0)</f>
        <v>#N/A</v>
      </c>
      <c r="Y5231" t="e">
        <f>VLOOKUP(T5231,[3]رکوردها!$A:$D,4,0)</f>
        <v>#N/A</v>
      </c>
      <c r="Z5231" t="e">
        <f>VLOOKUP(T5231,[3]رکوردها!$A:$C,3,0)</f>
        <v>#N/A</v>
      </c>
      <c r="AA5231" t="e">
        <f>VLOOKUP(T5231,[3]رکوردها!$A:$F,6,0)</f>
        <v>#N/A</v>
      </c>
      <c r="AB5231" t="e">
        <f>VLOOKUP(T5231,[3]رکوردها!$A:$E,5,0)</f>
        <v>#N/A</v>
      </c>
    </row>
    <row r="5232" spans="1:28" s="41" customFormat="1" hidden="1" x14ac:dyDescent="0.2">
      <c r="A5232" s="36">
        <v>173595</v>
      </c>
      <c r="B5232" s="36">
        <v>1504</v>
      </c>
      <c r="C5232" s="36">
        <v>1579</v>
      </c>
      <c r="D5232" s="36" t="str">
        <f>VLOOKUP(C5232,Piv.Analysis!A:AA,27,0)</f>
        <v>اصلاح و انتقال</v>
      </c>
      <c r="E5232" s="36"/>
      <c r="F5232" s="37" t="s">
        <v>1867</v>
      </c>
      <c r="G5232" s="37" t="s">
        <v>2498</v>
      </c>
      <c r="H5232" s="38">
        <v>0</v>
      </c>
      <c r="I5232" s="38">
        <v>25000000</v>
      </c>
      <c r="J5232" s="38">
        <f t="shared" si="82"/>
        <v>-25000000</v>
      </c>
      <c r="K5232" s="38"/>
      <c r="L5232" s="49"/>
      <c r="M5232" s="37" t="s">
        <v>63</v>
      </c>
      <c r="N5232" s="37" t="s">
        <v>64</v>
      </c>
      <c r="O5232" s="37" t="s">
        <v>1757</v>
      </c>
      <c r="P5232" s="37" t="s">
        <v>1758</v>
      </c>
      <c r="Q5232" s="37" t="s">
        <v>1759</v>
      </c>
      <c r="R5232" s="37" t="s">
        <v>1760</v>
      </c>
      <c r="S5232" s="37" t="s">
        <v>2511</v>
      </c>
      <c r="T5232" s="37" t="s">
        <v>2510</v>
      </c>
      <c r="U5232" s="1" t="e">
        <f>VLOOKUP(T5232,[2]VAT!$A:$D,1,0)</f>
        <v>#N/A</v>
      </c>
      <c r="V5232" s="37" t="s">
        <v>2</v>
      </c>
      <c r="W5232" s="37" t="s">
        <v>2</v>
      </c>
      <c r="X5232" t="e">
        <f>VLOOKUP(T5232,[3]رکوردها!$A:$B,2,0)</f>
        <v>#N/A</v>
      </c>
      <c r="Y5232" t="e">
        <f>VLOOKUP(T5232,[3]رکوردها!$A:$D,4,0)</f>
        <v>#N/A</v>
      </c>
      <c r="Z5232" t="e">
        <f>VLOOKUP(T5232,[3]رکوردها!$A:$C,3,0)</f>
        <v>#N/A</v>
      </c>
      <c r="AA5232" t="e">
        <f>VLOOKUP(T5232,[3]رکوردها!$A:$F,6,0)</f>
        <v>#N/A</v>
      </c>
      <c r="AB5232" t="e">
        <f>VLOOKUP(T5232,[3]رکوردها!$A:$E,5,0)</f>
        <v>#N/A</v>
      </c>
    </row>
    <row r="5233" spans="1:28" s="41" customFormat="1" hidden="1" x14ac:dyDescent="0.2">
      <c r="A5233" s="36">
        <v>173597</v>
      </c>
      <c r="B5233" s="36">
        <v>1504</v>
      </c>
      <c r="C5233" s="36">
        <v>1579</v>
      </c>
      <c r="D5233" s="36" t="str">
        <f>VLOOKUP(C5233,Piv.Analysis!A:AA,27,0)</f>
        <v>اصلاح و انتقال</v>
      </c>
      <c r="E5233" s="36"/>
      <c r="F5233" s="37" t="s">
        <v>1867</v>
      </c>
      <c r="G5233" s="37" t="s">
        <v>2499</v>
      </c>
      <c r="H5233" s="38">
        <v>0</v>
      </c>
      <c r="I5233" s="38">
        <v>69461478</v>
      </c>
      <c r="J5233" s="38">
        <f t="shared" si="82"/>
        <v>-69461478</v>
      </c>
      <c r="K5233" s="38"/>
      <c r="L5233" s="49"/>
      <c r="M5233" s="37" t="s">
        <v>63</v>
      </c>
      <c r="N5233" s="37" t="s">
        <v>64</v>
      </c>
      <c r="O5233" s="37" t="s">
        <v>1757</v>
      </c>
      <c r="P5233" s="37" t="s">
        <v>1758</v>
      </c>
      <c r="Q5233" s="37" t="s">
        <v>1759</v>
      </c>
      <c r="R5233" s="37" t="s">
        <v>1760</v>
      </c>
      <c r="S5233" s="37" t="s">
        <v>2511</v>
      </c>
      <c r="T5233" s="37" t="s">
        <v>2510</v>
      </c>
      <c r="U5233" s="1" t="e">
        <f>VLOOKUP(T5233,[2]VAT!$A:$D,1,0)</f>
        <v>#N/A</v>
      </c>
      <c r="V5233" s="37" t="s">
        <v>2</v>
      </c>
      <c r="W5233" s="37" t="s">
        <v>2</v>
      </c>
      <c r="X5233" t="e">
        <f>VLOOKUP(T5233,[3]رکوردها!$A:$B,2,0)</f>
        <v>#N/A</v>
      </c>
      <c r="Y5233" t="e">
        <f>VLOOKUP(T5233,[3]رکوردها!$A:$D,4,0)</f>
        <v>#N/A</v>
      </c>
      <c r="Z5233" t="e">
        <f>VLOOKUP(T5233,[3]رکوردها!$A:$C,3,0)</f>
        <v>#N/A</v>
      </c>
      <c r="AA5233" t="e">
        <f>VLOOKUP(T5233,[3]رکوردها!$A:$F,6,0)</f>
        <v>#N/A</v>
      </c>
      <c r="AB5233" t="e">
        <f>VLOOKUP(T5233,[3]رکوردها!$A:$E,5,0)</f>
        <v>#N/A</v>
      </c>
    </row>
    <row r="5234" spans="1:28" s="41" customFormat="1" hidden="1" x14ac:dyDescent="0.2">
      <c r="A5234" s="36">
        <v>173599</v>
      </c>
      <c r="B5234" s="36">
        <v>1504</v>
      </c>
      <c r="C5234" s="36">
        <v>1579</v>
      </c>
      <c r="D5234" s="36" t="str">
        <f>VLOOKUP(C5234,Piv.Analysis!A:AA,27,0)</f>
        <v>اصلاح و انتقال</v>
      </c>
      <c r="E5234" s="36"/>
      <c r="F5234" s="37" t="s">
        <v>1867</v>
      </c>
      <c r="G5234" s="37" t="s">
        <v>2500</v>
      </c>
      <c r="H5234" s="38">
        <v>0</v>
      </c>
      <c r="I5234" s="38">
        <v>36482894</v>
      </c>
      <c r="J5234" s="38">
        <f t="shared" si="82"/>
        <v>-36482894</v>
      </c>
      <c r="K5234" s="38"/>
      <c r="L5234" s="49"/>
      <c r="M5234" s="37" t="s">
        <v>63</v>
      </c>
      <c r="N5234" s="37" t="s">
        <v>64</v>
      </c>
      <c r="O5234" s="37" t="s">
        <v>1757</v>
      </c>
      <c r="P5234" s="37" t="s">
        <v>1758</v>
      </c>
      <c r="Q5234" s="37" t="s">
        <v>1759</v>
      </c>
      <c r="R5234" s="37" t="s">
        <v>1760</v>
      </c>
      <c r="S5234" s="37" t="s">
        <v>2511</v>
      </c>
      <c r="T5234" s="37" t="s">
        <v>2510</v>
      </c>
      <c r="U5234" s="1" t="e">
        <f>VLOOKUP(T5234,[2]VAT!$A:$D,1,0)</f>
        <v>#N/A</v>
      </c>
      <c r="V5234" s="37" t="s">
        <v>2</v>
      </c>
      <c r="W5234" s="37" t="s">
        <v>2</v>
      </c>
      <c r="X5234" t="e">
        <f>VLOOKUP(T5234,[3]رکوردها!$A:$B,2,0)</f>
        <v>#N/A</v>
      </c>
      <c r="Y5234" t="e">
        <f>VLOOKUP(T5234,[3]رکوردها!$A:$D,4,0)</f>
        <v>#N/A</v>
      </c>
      <c r="Z5234" t="e">
        <f>VLOOKUP(T5234,[3]رکوردها!$A:$C,3,0)</f>
        <v>#N/A</v>
      </c>
      <c r="AA5234" t="e">
        <f>VLOOKUP(T5234,[3]رکوردها!$A:$F,6,0)</f>
        <v>#N/A</v>
      </c>
      <c r="AB5234" t="e">
        <f>VLOOKUP(T5234,[3]رکوردها!$A:$E,5,0)</f>
        <v>#N/A</v>
      </c>
    </row>
    <row r="5235" spans="1:28" s="41" customFormat="1" hidden="1" x14ac:dyDescent="0.2">
      <c r="A5235" s="36">
        <v>173601</v>
      </c>
      <c r="B5235" s="36">
        <v>1504</v>
      </c>
      <c r="C5235" s="36">
        <v>1579</v>
      </c>
      <c r="D5235" s="36" t="str">
        <f>VLOOKUP(C5235,Piv.Analysis!A:AA,27,0)</f>
        <v>اصلاح و انتقال</v>
      </c>
      <c r="E5235" s="36"/>
      <c r="F5235" s="37" t="s">
        <v>1867</v>
      </c>
      <c r="G5235" s="37" t="s">
        <v>2501</v>
      </c>
      <c r="H5235" s="38">
        <v>0</v>
      </c>
      <c r="I5235" s="38">
        <v>26813374</v>
      </c>
      <c r="J5235" s="38">
        <f t="shared" si="82"/>
        <v>-26813374</v>
      </c>
      <c r="K5235" s="38"/>
      <c r="L5235" s="49"/>
      <c r="M5235" s="37" t="s">
        <v>63</v>
      </c>
      <c r="N5235" s="37" t="s">
        <v>64</v>
      </c>
      <c r="O5235" s="37" t="s">
        <v>1757</v>
      </c>
      <c r="P5235" s="37" t="s">
        <v>1758</v>
      </c>
      <c r="Q5235" s="37" t="s">
        <v>1759</v>
      </c>
      <c r="R5235" s="37" t="s">
        <v>1760</v>
      </c>
      <c r="S5235" s="37" t="s">
        <v>2511</v>
      </c>
      <c r="T5235" s="37" t="s">
        <v>2510</v>
      </c>
      <c r="U5235" s="1" t="e">
        <f>VLOOKUP(T5235,[2]VAT!$A:$D,1,0)</f>
        <v>#N/A</v>
      </c>
      <c r="V5235" s="37" t="s">
        <v>2</v>
      </c>
      <c r="W5235" s="37" t="s">
        <v>2</v>
      </c>
      <c r="X5235" t="e">
        <f>VLOOKUP(T5235,[3]رکوردها!$A:$B,2,0)</f>
        <v>#N/A</v>
      </c>
      <c r="Y5235" t="e">
        <f>VLOOKUP(T5235,[3]رکوردها!$A:$D,4,0)</f>
        <v>#N/A</v>
      </c>
      <c r="Z5235" t="e">
        <f>VLOOKUP(T5235,[3]رکوردها!$A:$C,3,0)</f>
        <v>#N/A</v>
      </c>
      <c r="AA5235" t="e">
        <f>VLOOKUP(T5235,[3]رکوردها!$A:$F,6,0)</f>
        <v>#N/A</v>
      </c>
      <c r="AB5235" t="e">
        <f>VLOOKUP(T5235,[3]رکوردها!$A:$E,5,0)</f>
        <v>#N/A</v>
      </c>
    </row>
    <row r="5236" spans="1:28" s="41" customFormat="1" hidden="1" x14ac:dyDescent="0.2">
      <c r="A5236" s="36">
        <v>173603</v>
      </c>
      <c r="B5236" s="36">
        <v>1504</v>
      </c>
      <c r="C5236" s="36">
        <v>1579</v>
      </c>
      <c r="D5236" s="36" t="str">
        <f>VLOOKUP(C5236,Piv.Analysis!A:AA,27,0)</f>
        <v>اصلاح و انتقال</v>
      </c>
      <c r="E5236" s="36"/>
      <c r="F5236" s="37" t="s">
        <v>1867</v>
      </c>
      <c r="G5236" s="37" t="s">
        <v>2502</v>
      </c>
      <c r="H5236" s="38">
        <v>0</v>
      </c>
      <c r="I5236" s="38">
        <v>3591477708</v>
      </c>
      <c r="J5236" s="38">
        <f t="shared" si="82"/>
        <v>-3591477708</v>
      </c>
      <c r="K5236" s="38"/>
      <c r="L5236" s="49"/>
      <c r="M5236" s="37" t="s">
        <v>63</v>
      </c>
      <c r="N5236" s="37" t="s">
        <v>64</v>
      </c>
      <c r="O5236" s="37" t="s">
        <v>1757</v>
      </c>
      <c r="P5236" s="37" t="s">
        <v>1758</v>
      </c>
      <c r="Q5236" s="37" t="s">
        <v>1759</v>
      </c>
      <c r="R5236" s="37" t="s">
        <v>1760</v>
      </c>
      <c r="S5236" s="37" t="s">
        <v>2511</v>
      </c>
      <c r="T5236" s="37" t="s">
        <v>2510</v>
      </c>
      <c r="U5236" s="1" t="e">
        <f>VLOOKUP(T5236,[2]VAT!$A:$D,1,0)</f>
        <v>#N/A</v>
      </c>
      <c r="V5236" s="37" t="s">
        <v>2</v>
      </c>
      <c r="W5236" s="37" t="s">
        <v>2</v>
      </c>
      <c r="X5236" t="e">
        <f>VLOOKUP(T5236,[3]رکوردها!$A:$B,2,0)</f>
        <v>#N/A</v>
      </c>
      <c r="Y5236" t="e">
        <f>VLOOKUP(T5236,[3]رکوردها!$A:$D,4,0)</f>
        <v>#N/A</v>
      </c>
      <c r="Z5236" t="e">
        <f>VLOOKUP(T5236,[3]رکوردها!$A:$C,3,0)</f>
        <v>#N/A</v>
      </c>
      <c r="AA5236" t="e">
        <f>VLOOKUP(T5236,[3]رکوردها!$A:$F,6,0)</f>
        <v>#N/A</v>
      </c>
      <c r="AB5236" t="e">
        <f>VLOOKUP(T5236,[3]رکوردها!$A:$E,5,0)</f>
        <v>#N/A</v>
      </c>
    </row>
    <row r="5237" spans="1:28" s="41" customFormat="1" hidden="1" x14ac:dyDescent="0.2">
      <c r="A5237" s="36">
        <v>173577</v>
      </c>
      <c r="B5237" s="36">
        <v>1511</v>
      </c>
      <c r="C5237" s="36">
        <v>1578</v>
      </c>
      <c r="D5237" s="36" t="str">
        <f>VLOOKUP(C5237,Piv.Analysis!A:AA,27,0)</f>
        <v>اصلاح و انتقال</v>
      </c>
      <c r="E5237" s="36"/>
      <c r="F5237" s="37" t="s">
        <v>15</v>
      </c>
      <c r="G5237" s="37" t="s">
        <v>2023</v>
      </c>
      <c r="H5237" s="38">
        <v>0</v>
      </c>
      <c r="I5237" s="38">
        <v>179018844000</v>
      </c>
      <c r="J5237" s="38">
        <f t="shared" si="82"/>
        <v>-179018844000</v>
      </c>
      <c r="K5237" s="38"/>
      <c r="L5237" s="49"/>
      <c r="M5237" s="37" t="s">
        <v>63</v>
      </c>
      <c r="N5237" s="37" t="s">
        <v>64</v>
      </c>
      <c r="O5237" s="37" t="s">
        <v>1757</v>
      </c>
      <c r="P5237" s="37" t="s">
        <v>1758</v>
      </c>
      <c r="Q5237" s="37" t="s">
        <v>1759</v>
      </c>
      <c r="R5237" s="37" t="s">
        <v>1760</v>
      </c>
      <c r="S5237" s="37" t="s">
        <v>2511</v>
      </c>
      <c r="T5237" s="37" t="s">
        <v>2510</v>
      </c>
      <c r="U5237" s="1" t="e">
        <f>VLOOKUP(T5237,[2]VAT!$A:$D,1,0)</f>
        <v>#N/A</v>
      </c>
      <c r="V5237" s="37" t="s">
        <v>2</v>
      </c>
      <c r="W5237" s="37" t="s">
        <v>2</v>
      </c>
      <c r="X5237" t="e">
        <f>VLOOKUP(T5237,[3]رکوردها!$A:$B,2,0)</f>
        <v>#N/A</v>
      </c>
      <c r="Y5237" t="e">
        <f>VLOOKUP(T5237,[3]رکوردها!$A:$D,4,0)</f>
        <v>#N/A</v>
      </c>
      <c r="Z5237" t="e">
        <f>VLOOKUP(T5237,[3]رکوردها!$A:$C,3,0)</f>
        <v>#N/A</v>
      </c>
      <c r="AA5237" t="e">
        <f>VLOOKUP(T5237,[3]رکوردها!$A:$F,6,0)</f>
        <v>#N/A</v>
      </c>
      <c r="AB5237" t="e">
        <f>VLOOKUP(T5237,[3]رکوردها!$A:$E,5,0)</f>
        <v>#N/A</v>
      </c>
    </row>
    <row r="5238" spans="1:28" s="41" customFormat="1" hidden="1" x14ac:dyDescent="0.2">
      <c r="A5238" s="36">
        <v>173579</v>
      </c>
      <c r="B5238" s="36">
        <v>1511</v>
      </c>
      <c r="C5238" s="36">
        <v>1578</v>
      </c>
      <c r="D5238" s="36" t="str">
        <f>VLOOKUP(C5238,Piv.Analysis!A:AA,27,0)</f>
        <v>اصلاح و انتقال</v>
      </c>
      <c r="E5238" s="36"/>
      <c r="F5238" s="37" t="s">
        <v>15</v>
      </c>
      <c r="G5238" s="37" t="s">
        <v>2024</v>
      </c>
      <c r="H5238" s="38">
        <v>0</v>
      </c>
      <c r="I5238" s="38">
        <v>1276636166</v>
      </c>
      <c r="J5238" s="38">
        <f t="shared" si="82"/>
        <v>-1276636166</v>
      </c>
      <c r="K5238" s="38"/>
      <c r="L5238" s="49"/>
      <c r="M5238" s="37" t="s">
        <v>63</v>
      </c>
      <c r="N5238" s="37" t="s">
        <v>64</v>
      </c>
      <c r="O5238" s="37" t="s">
        <v>1757</v>
      </c>
      <c r="P5238" s="37" t="s">
        <v>1758</v>
      </c>
      <c r="Q5238" s="37" t="s">
        <v>1759</v>
      </c>
      <c r="R5238" s="37" t="s">
        <v>1760</v>
      </c>
      <c r="S5238" s="37" t="s">
        <v>2511</v>
      </c>
      <c r="T5238" s="37" t="s">
        <v>2510</v>
      </c>
      <c r="U5238" s="1" t="e">
        <f>VLOOKUP(T5238,[2]VAT!$A:$D,1,0)</f>
        <v>#N/A</v>
      </c>
      <c r="V5238" s="37" t="s">
        <v>2</v>
      </c>
      <c r="W5238" s="37" t="s">
        <v>2</v>
      </c>
      <c r="X5238" t="e">
        <f>VLOOKUP(T5238,[3]رکوردها!$A:$B,2,0)</f>
        <v>#N/A</v>
      </c>
      <c r="Y5238" t="e">
        <f>VLOOKUP(T5238,[3]رکوردها!$A:$D,4,0)</f>
        <v>#N/A</v>
      </c>
      <c r="Z5238" t="e">
        <f>VLOOKUP(T5238,[3]رکوردها!$A:$C,3,0)</f>
        <v>#N/A</v>
      </c>
      <c r="AA5238" t="e">
        <f>VLOOKUP(T5238,[3]رکوردها!$A:$F,6,0)</f>
        <v>#N/A</v>
      </c>
      <c r="AB5238" t="e">
        <f>VLOOKUP(T5238,[3]رکوردها!$A:$E,5,0)</f>
        <v>#N/A</v>
      </c>
    </row>
    <row r="5239" spans="1:28" s="41" customFormat="1" hidden="1" x14ac:dyDescent="0.2">
      <c r="A5239" s="36">
        <v>148159</v>
      </c>
      <c r="B5239" s="36">
        <v>1524</v>
      </c>
      <c r="C5239" s="36">
        <v>1529</v>
      </c>
      <c r="D5239" s="36" t="str">
        <f>VLOOKUP(C5239,Piv.Analysis!A:AA,27,0)</f>
        <v>دریافت و پرداخت</v>
      </c>
      <c r="E5239" s="36"/>
      <c r="F5239" s="37" t="s">
        <v>1661</v>
      </c>
      <c r="G5239" s="37" t="s">
        <v>2522</v>
      </c>
      <c r="H5239" s="38">
        <v>100000000000</v>
      </c>
      <c r="I5239" s="38">
        <v>0</v>
      </c>
      <c r="J5239" s="38">
        <f t="shared" si="82"/>
        <v>100000000000</v>
      </c>
      <c r="K5239" s="38"/>
      <c r="L5239" s="49"/>
      <c r="M5239" s="37" t="s">
        <v>63</v>
      </c>
      <c r="N5239" s="37" t="s">
        <v>64</v>
      </c>
      <c r="O5239" s="37" t="s">
        <v>1757</v>
      </c>
      <c r="P5239" s="37" t="s">
        <v>1758</v>
      </c>
      <c r="Q5239" s="37" t="s">
        <v>1759</v>
      </c>
      <c r="R5239" s="37" t="s">
        <v>1760</v>
      </c>
      <c r="S5239" s="37" t="s">
        <v>2511</v>
      </c>
      <c r="T5239" s="37" t="s">
        <v>2510</v>
      </c>
      <c r="U5239" s="1" t="e">
        <f>VLOOKUP(T5239,[2]VAT!$A:$D,1,0)</f>
        <v>#N/A</v>
      </c>
      <c r="V5239" s="37" t="s">
        <v>2</v>
      </c>
      <c r="W5239" s="37" t="s">
        <v>2</v>
      </c>
      <c r="X5239" t="e">
        <f>VLOOKUP(T5239,[3]رکوردها!$A:$B,2,0)</f>
        <v>#N/A</v>
      </c>
      <c r="Y5239" t="e">
        <f>VLOOKUP(T5239,[3]رکوردها!$A:$D,4,0)</f>
        <v>#N/A</v>
      </c>
      <c r="Z5239" t="e">
        <f>VLOOKUP(T5239,[3]رکوردها!$A:$C,3,0)</f>
        <v>#N/A</v>
      </c>
      <c r="AA5239" t="e">
        <f>VLOOKUP(T5239,[3]رکوردها!$A:$F,6,0)</f>
        <v>#N/A</v>
      </c>
      <c r="AB5239" t="e">
        <f>VLOOKUP(T5239,[3]رکوردها!$A:$E,5,0)</f>
        <v>#N/A</v>
      </c>
    </row>
    <row r="5240" spans="1:28" s="41" customFormat="1" hidden="1" x14ac:dyDescent="0.2">
      <c r="A5240" s="36">
        <v>173695</v>
      </c>
      <c r="B5240" s="36">
        <v>1526</v>
      </c>
      <c r="C5240" s="36">
        <v>1594</v>
      </c>
      <c r="D5240" s="36" t="str">
        <f>VLOOKUP(C5240,Piv.Analysis!A:AA,27,0)</f>
        <v>دریافت و پرداخت</v>
      </c>
      <c r="E5240" s="36"/>
      <c r="F5240" s="37" t="s">
        <v>1661</v>
      </c>
      <c r="G5240" s="37" t="s">
        <v>2027</v>
      </c>
      <c r="H5240" s="38">
        <v>0</v>
      </c>
      <c r="I5240" s="38">
        <v>100000000000</v>
      </c>
      <c r="J5240" s="38">
        <f t="shared" si="82"/>
        <v>-100000000000</v>
      </c>
      <c r="K5240" s="38"/>
      <c r="L5240" s="49"/>
      <c r="M5240" s="37" t="s">
        <v>63</v>
      </c>
      <c r="N5240" s="37" t="s">
        <v>64</v>
      </c>
      <c r="O5240" s="37" t="s">
        <v>1757</v>
      </c>
      <c r="P5240" s="37" t="s">
        <v>1758</v>
      </c>
      <c r="Q5240" s="37" t="s">
        <v>1759</v>
      </c>
      <c r="R5240" s="37" t="s">
        <v>1760</v>
      </c>
      <c r="S5240" s="37" t="s">
        <v>2511</v>
      </c>
      <c r="T5240" s="37" t="s">
        <v>2510</v>
      </c>
      <c r="U5240" s="1" t="e">
        <f>VLOOKUP(T5240,[2]VAT!$A:$D,1,0)</f>
        <v>#N/A</v>
      </c>
      <c r="V5240" s="37" t="s">
        <v>2</v>
      </c>
      <c r="W5240" s="37" t="s">
        <v>2</v>
      </c>
      <c r="X5240" t="e">
        <f>VLOOKUP(T5240,[3]رکوردها!$A:$B,2,0)</f>
        <v>#N/A</v>
      </c>
      <c r="Y5240" t="e">
        <f>VLOOKUP(T5240,[3]رکوردها!$A:$D,4,0)</f>
        <v>#N/A</v>
      </c>
      <c r="Z5240" t="e">
        <f>VLOOKUP(T5240,[3]رکوردها!$A:$C,3,0)</f>
        <v>#N/A</v>
      </c>
      <c r="AA5240" t="e">
        <f>VLOOKUP(T5240,[3]رکوردها!$A:$F,6,0)</f>
        <v>#N/A</v>
      </c>
      <c r="AB5240" t="e">
        <f>VLOOKUP(T5240,[3]رکوردها!$A:$E,5,0)</f>
        <v>#N/A</v>
      </c>
    </row>
    <row r="5241" spans="1:28" s="41" customFormat="1" hidden="1" x14ac:dyDescent="0.2">
      <c r="A5241" s="36">
        <v>143708</v>
      </c>
      <c r="B5241" s="36">
        <v>1286</v>
      </c>
      <c r="C5241" s="36">
        <v>1258</v>
      </c>
      <c r="D5241" s="36" t="str">
        <f>VLOOKUP(C5241,Piv.Analysis!A:AA,27,0)</f>
        <v>دریافت و پرداخت</v>
      </c>
      <c r="E5241" s="36"/>
      <c r="F5241" s="37" t="s">
        <v>11</v>
      </c>
      <c r="G5241" s="37" t="s">
        <v>2516</v>
      </c>
      <c r="H5241" s="38">
        <v>0</v>
      </c>
      <c r="I5241" s="38">
        <v>11187</v>
      </c>
      <c r="J5241" s="38">
        <f t="shared" si="82"/>
        <v>-11187</v>
      </c>
      <c r="K5241" s="38"/>
      <c r="L5241" s="49"/>
      <c r="M5241" s="37" t="s">
        <v>1710</v>
      </c>
      <c r="N5241" s="37" t="s">
        <v>1711</v>
      </c>
      <c r="O5241" s="37" t="s">
        <v>1712</v>
      </c>
      <c r="P5241" s="37" t="s">
        <v>1713</v>
      </c>
      <c r="Q5241" s="37" t="s">
        <v>1859</v>
      </c>
      <c r="R5241" s="37" t="s">
        <v>1860</v>
      </c>
      <c r="S5241" s="37" t="s">
        <v>2511</v>
      </c>
      <c r="T5241" s="37" t="s">
        <v>2510</v>
      </c>
      <c r="U5241" s="1" t="e">
        <f>VLOOKUP(T5241,[2]VAT!$A:$D,1,0)</f>
        <v>#N/A</v>
      </c>
      <c r="V5241" s="37" t="s">
        <v>2</v>
      </c>
      <c r="W5241" s="37" t="s">
        <v>2</v>
      </c>
      <c r="X5241" t="e">
        <f>VLOOKUP(T5241,[3]رکوردها!$A:$B,2,0)</f>
        <v>#N/A</v>
      </c>
      <c r="Y5241" t="e">
        <f>VLOOKUP(T5241,[3]رکوردها!$A:$D,4,0)</f>
        <v>#N/A</v>
      </c>
      <c r="Z5241" t="e">
        <f>VLOOKUP(T5241,[3]رکوردها!$A:$C,3,0)</f>
        <v>#N/A</v>
      </c>
      <c r="AA5241" t="e">
        <f>VLOOKUP(T5241,[3]رکوردها!$A:$F,6,0)</f>
        <v>#N/A</v>
      </c>
      <c r="AB5241" t="e">
        <f>VLOOKUP(T5241,[3]رکوردها!$A:$E,5,0)</f>
        <v>#N/A</v>
      </c>
    </row>
    <row r="5242" spans="1:28" s="41" customFormat="1" hidden="1" x14ac:dyDescent="0.2">
      <c r="A5242" s="36">
        <v>142204</v>
      </c>
      <c r="B5242" s="36">
        <v>1310</v>
      </c>
      <c r="C5242" s="36">
        <v>1287</v>
      </c>
      <c r="D5242" s="36" t="str">
        <f>VLOOKUP(C5242,Piv.Analysis!A:AA,27,0)</f>
        <v>اصلاح و انتقال</v>
      </c>
      <c r="E5242" s="36"/>
      <c r="F5242" s="37" t="s">
        <v>1951</v>
      </c>
      <c r="G5242" s="37" t="s">
        <v>2523</v>
      </c>
      <c r="H5242" s="38">
        <v>1452000000000</v>
      </c>
      <c r="I5242" s="38">
        <v>0</v>
      </c>
      <c r="J5242" s="38">
        <f t="shared" si="82"/>
        <v>1452000000000</v>
      </c>
      <c r="K5242" s="38"/>
      <c r="L5242" s="49"/>
      <c r="M5242" s="37" t="s">
        <v>2525</v>
      </c>
      <c r="N5242" s="37" t="s">
        <v>2526</v>
      </c>
      <c r="O5242" s="37" t="s">
        <v>2527</v>
      </c>
      <c r="P5242" s="37" t="s">
        <v>2528</v>
      </c>
      <c r="Q5242" s="37" t="s">
        <v>2529</v>
      </c>
      <c r="R5242" s="37" t="s">
        <v>2530</v>
      </c>
      <c r="S5242" s="37" t="s">
        <v>2531</v>
      </c>
      <c r="T5242" s="37" t="s">
        <v>2524</v>
      </c>
      <c r="U5242" s="1" t="e">
        <f>VLOOKUP(T5242,[2]VAT!$A:$D,1,0)</f>
        <v>#N/A</v>
      </c>
      <c r="V5242" s="37" t="s">
        <v>2</v>
      </c>
      <c r="W5242" s="37" t="s">
        <v>2</v>
      </c>
      <c r="X5242" t="str">
        <f>VLOOKUP(T5242,[3]رکوردها!$A:$B,2,0)</f>
        <v/>
      </c>
      <c r="Y5242" t="str">
        <f>VLOOKUP(T5242,[3]رکوردها!$A:$D,4,0)</f>
        <v/>
      </c>
      <c r="Z5242" t="str">
        <f>VLOOKUP(T5242,[3]رکوردها!$A:$C,3,0)</f>
        <v/>
      </c>
      <c r="AA5242" t="str">
        <f>VLOOKUP(T5242,[3]رکوردها!$A:$F,6,0)</f>
        <v/>
      </c>
      <c r="AB5242" t="str">
        <f>VLOOKUP(T5242,[3]رکوردها!$A:$E,5,0)</f>
        <v/>
      </c>
    </row>
    <row r="5243" spans="1:28" s="41" customFormat="1" hidden="1" x14ac:dyDescent="0.2">
      <c r="A5243" s="36">
        <v>142208</v>
      </c>
      <c r="B5243" s="36">
        <v>1310</v>
      </c>
      <c r="C5243" s="36">
        <v>1287</v>
      </c>
      <c r="D5243" s="36" t="str">
        <f>VLOOKUP(C5243,Piv.Analysis!A:AA,27,0)</f>
        <v>اصلاح و انتقال</v>
      </c>
      <c r="E5243" s="36"/>
      <c r="F5243" s="37" t="s">
        <v>1951</v>
      </c>
      <c r="G5243" s="37" t="s">
        <v>2523</v>
      </c>
      <c r="H5243" s="38">
        <v>0</v>
      </c>
      <c r="I5243" s="38">
        <v>1452000000000</v>
      </c>
      <c r="J5243" s="38">
        <f t="shared" si="82"/>
        <v>-1452000000000</v>
      </c>
      <c r="K5243" s="38"/>
      <c r="L5243" s="49"/>
      <c r="M5243" s="37" t="s">
        <v>2525</v>
      </c>
      <c r="N5243" s="37" t="s">
        <v>2526</v>
      </c>
      <c r="O5243" s="37" t="s">
        <v>2527</v>
      </c>
      <c r="P5243" s="37" t="s">
        <v>2528</v>
      </c>
      <c r="Q5243" s="37" t="s">
        <v>2532</v>
      </c>
      <c r="R5243" s="37" t="s">
        <v>2533</v>
      </c>
      <c r="S5243" s="37" t="s">
        <v>2531</v>
      </c>
      <c r="T5243" s="37" t="s">
        <v>2524</v>
      </c>
      <c r="U5243" s="1" t="e">
        <f>VLOOKUP(T5243,[2]VAT!$A:$D,1,0)</f>
        <v>#N/A</v>
      </c>
      <c r="V5243" s="37" t="s">
        <v>2</v>
      </c>
      <c r="W5243" s="37" t="s">
        <v>2</v>
      </c>
      <c r="X5243" t="str">
        <f>VLOOKUP(T5243,[3]رکوردها!$A:$B,2,0)</f>
        <v/>
      </c>
      <c r="Y5243" t="str">
        <f>VLOOKUP(T5243,[3]رکوردها!$A:$D,4,0)</f>
        <v/>
      </c>
      <c r="Z5243" t="str">
        <f>VLOOKUP(T5243,[3]رکوردها!$A:$C,3,0)</f>
        <v/>
      </c>
      <c r="AA5243" t="str">
        <f>VLOOKUP(T5243,[3]رکوردها!$A:$F,6,0)</f>
        <v/>
      </c>
      <c r="AB5243" t="str">
        <f>VLOOKUP(T5243,[3]رکوردها!$A:$E,5,0)</f>
        <v/>
      </c>
    </row>
    <row r="5244" spans="1:28" s="41" customFormat="1" hidden="1" x14ac:dyDescent="0.2">
      <c r="A5244" s="36">
        <v>137834</v>
      </c>
      <c r="B5244" s="36">
        <v>1185</v>
      </c>
      <c r="C5244" s="36">
        <v>998</v>
      </c>
      <c r="D5244" s="36" t="str">
        <f>VLOOKUP(C5244,Piv.Analysis!A:AA,27,0)</f>
        <v>دریافت و پرداخت</v>
      </c>
      <c r="E5244" s="36"/>
      <c r="F5244" s="37" t="s">
        <v>71</v>
      </c>
      <c r="G5244" s="37" t="s">
        <v>2534</v>
      </c>
      <c r="H5244" s="38">
        <v>0</v>
      </c>
      <c r="I5244" s="38">
        <v>10399865000</v>
      </c>
      <c r="J5244" s="38">
        <f t="shared" si="82"/>
        <v>-10399865000</v>
      </c>
      <c r="K5244" s="38"/>
      <c r="L5244" s="49"/>
      <c r="M5244" s="37" t="s">
        <v>54</v>
      </c>
      <c r="N5244" s="37" t="s">
        <v>55</v>
      </c>
      <c r="O5244" s="37" t="s">
        <v>2535</v>
      </c>
      <c r="P5244" s="37" t="s">
        <v>2536</v>
      </c>
      <c r="Q5244" s="37" t="s">
        <v>2537</v>
      </c>
      <c r="R5244" s="37" t="s">
        <v>2538</v>
      </c>
      <c r="S5244" s="37" t="s">
        <v>2531</v>
      </c>
      <c r="T5244" s="37" t="s">
        <v>2524</v>
      </c>
      <c r="U5244" s="1" t="e">
        <f>VLOOKUP(T5244,[2]VAT!$A:$D,1,0)</f>
        <v>#N/A</v>
      </c>
      <c r="V5244" s="37" t="s">
        <v>2</v>
      </c>
      <c r="W5244" s="37" t="s">
        <v>2</v>
      </c>
      <c r="X5244" t="str">
        <f>VLOOKUP(T5244,[3]رکوردها!$A:$B,2,0)</f>
        <v/>
      </c>
      <c r="Y5244" t="str">
        <f>VLOOKUP(T5244,[3]رکوردها!$A:$D,4,0)</f>
        <v/>
      </c>
      <c r="Z5244" t="str">
        <f>VLOOKUP(T5244,[3]رکوردها!$A:$C,3,0)</f>
        <v/>
      </c>
      <c r="AA5244" t="str">
        <f>VLOOKUP(T5244,[3]رکوردها!$A:$F,6,0)</f>
        <v/>
      </c>
      <c r="AB5244" t="str">
        <f>VLOOKUP(T5244,[3]رکوردها!$A:$E,5,0)</f>
        <v/>
      </c>
    </row>
    <row r="5245" spans="1:28" s="41" customFormat="1" hidden="1" x14ac:dyDescent="0.2">
      <c r="A5245" s="36">
        <v>139482</v>
      </c>
      <c r="B5245" s="36">
        <v>1164</v>
      </c>
      <c r="C5245" s="36">
        <v>1063</v>
      </c>
      <c r="D5245" s="39" t="s">
        <v>5178</v>
      </c>
      <c r="E5245" s="39" t="s">
        <v>5188</v>
      </c>
      <c r="F5245" s="37" t="s">
        <v>77</v>
      </c>
      <c r="G5245" s="37" t="s">
        <v>2610</v>
      </c>
      <c r="H5245" s="38">
        <v>2432258</v>
      </c>
      <c r="I5245" s="38">
        <v>0</v>
      </c>
      <c r="J5245" s="38">
        <f t="shared" si="82"/>
        <v>2432258</v>
      </c>
      <c r="K5245" s="38"/>
      <c r="L5245" s="49"/>
      <c r="M5245" s="37" t="s">
        <v>4</v>
      </c>
      <c r="N5245" s="37" t="s">
        <v>5</v>
      </c>
      <c r="O5245" s="37" t="s">
        <v>6</v>
      </c>
      <c r="P5245" s="37" t="s">
        <v>7</v>
      </c>
      <c r="Q5245" s="37" t="s">
        <v>13</v>
      </c>
      <c r="R5245" s="37" t="s">
        <v>14</v>
      </c>
      <c r="S5245" s="37" t="s">
        <v>2603</v>
      </c>
      <c r="T5245" s="37" t="s">
        <v>2602</v>
      </c>
      <c r="U5245" s="1" t="str">
        <f>VLOOKUP(T5245,[2]VAT!$A:$D,1,0)</f>
        <v>400050</v>
      </c>
      <c r="V5245" s="37" t="s">
        <v>2</v>
      </c>
      <c r="W5245" s="37" t="s">
        <v>2</v>
      </c>
      <c r="X5245" t="str">
        <f>VLOOKUP(T5245,[3]رکوردها!$A:$B,2,0)</f>
        <v>10100653470</v>
      </c>
      <c r="Y5245" t="str">
        <f>VLOOKUP(T5245,[3]رکوردها!$A:$D,4,0)</f>
        <v>411131994395</v>
      </c>
      <c r="Z5245" t="str">
        <f>VLOOKUP(T5245,[3]رکوردها!$A:$C,3,0)</f>
        <v>تهران</v>
      </c>
      <c r="AA5245" t="str">
        <f>VLOOKUP(T5245,[3]رکوردها!$A:$F,6,0)</f>
        <v>تهران خیابان دکتر شریعتی ابتدای خ بهار شیراز رو به روی داروخانه متولی پ 2</v>
      </c>
      <c r="AB5245" t="str">
        <f>VLOOKUP(T5245,[3]رکوردها!$A:$E,5,0)</f>
        <v>1564965941</v>
      </c>
    </row>
    <row r="5246" spans="1:28" s="41" customFormat="1" hidden="1" x14ac:dyDescent="0.2">
      <c r="A5246" s="36">
        <v>137835</v>
      </c>
      <c r="B5246" s="36">
        <v>1185</v>
      </c>
      <c r="C5246" s="36">
        <v>998</v>
      </c>
      <c r="D5246" s="36" t="str">
        <f>VLOOKUP(C5246,Piv.Analysis!A:AA,27,0)</f>
        <v>دریافت و پرداخت</v>
      </c>
      <c r="E5246" s="36"/>
      <c r="F5246" s="37" t="s">
        <v>71</v>
      </c>
      <c r="G5246" s="37" t="s">
        <v>2540</v>
      </c>
      <c r="H5246" s="38">
        <v>0</v>
      </c>
      <c r="I5246" s="38">
        <v>19259010000</v>
      </c>
      <c r="J5246" s="38">
        <f t="shared" si="82"/>
        <v>-19259010000</v>
      </c>
      <c r="K5246" s="38"/>
      <c r="L5246" s="49"/>
      <c r="M5246" s="37" t="s">
        <v>54</v>
      </c>
      <c r="N5246" s="37" t="s">
        <v>55</v>
      </c>
      <c r="O5246" s="37" t="s">
        <v>2535</v>
      </c>
      <c r="P5246" s="37" t="s">
        <v>2536</v>
      </c>
      <c r="Q5246" s="37" t="s">
        <v>2537</v>
      </c>
      <c r="R5246" s="37" t="s">
        <v>2538</v>
      </c>
      <c r="S5246" s="37" t="s">
        <v>2542</v>
      </c>
      <c r="T5246" s="37" t="s">
        <v>2541</v>
      </c>
      <c r="U5246" s="1" t="e">
        <f>VLOOKUP(T5246,[2]VAT!$A:$D,1,0)</f>
        <v>#N/A</v>
      </c>
      <c r="V5246" s="37" t="s">
        <v>2</v>
      </c>
      <c r="W5246" s="37" t="s">
        <v>2</v>
      </c>
      <c r="X5246" t="str">
        <f>VLOOKUP(T5246,[3]رکوردها!$A:$B,2,0)</f>
        <v/>
      </c>
      <c r="Y5246" t="str">
        <f>VLOOKUP(T5246,[3]رکوردها!$A:$D,4,0)</f>
        <v/>
      </c>
      <c r="Z5246" t="str">
        <f>VLOOKUP(T5246,[3]رکوردها!$A:$C,3,0)</f>
        <v/>
      </c>
      <c r="AA5246" t="str">
        <f>VLOOKUP(T5246,[3]رکوردها!$A:$F,6,0)</f>
        <v/>
      </c>
      <c r="AB5246" t="str">
        <f>VLOOKUP(T5246,[3]رکوردها!$A:$E,5,0)</f>
        <v/>
      </c>
    </row>
    <row r="5247" spans="1:28" s="41" customFormat="1" hidden="1" x14ac:dyDescent="0.2">
      <c r="A5247" s="36">
        <v>139484</v>
      </c>
      <c r="B5247" s="36">
        <v>1164</v>
      </c>
      <c r="C5247" s="36">
        <v>1063</v>
      </c>
      <c r="D5247" s="39" t="s">
        <v>5178</v>
      </c>
      <c r="E5247" s="39" t="s">
        <v>5188</v>
      </c>
      <c r="F5247" s="37" t="s">
        <v>77</v>
      </c>
      <c r="G5247" s="37" t="s">
        <v>2611</v>
      </c>
      <c r="H5247" s="38">
        <v>2714374</v>
      </c>
      <c r="I5247" s="38">
        <v>0</v>
      </c>
      <c r="J5247" s="38">
        <f t="shared" si="82"/>
        <v>2714374</v>
      </c>
      <c r="K5247" s="38"/>
      <c r="L5247" s="49"/>
      <c r="M5247" s="37" t="s">
        <v>4</v>
      </c>
      <c r="N5247" s="37" t="s">
        <v>5</v>
      </c>
      <c r="O5247" s="37" t="s">
        <v>6</v>
      </c>
      <c r="P5247" s="37" t="s">
        <v>7</v>
      </c>
      <c r="Q5247" s="37" t="s">
        <v>13</v>
      </c>
      <c r="R5247" s="37" t="s">
        <v>14</v>
      </c>
      <c r="S5247" s="37" t="s">
        <v>2603</v>
      </c>
      <c r="T5247" s="37" t="s">
        <v>2602</v>
      </c>
      <c r="U5247" s="1" t="str">
        <f>VLOOKUP(T5247,[2]VAT!$A:$D,1,0)</f>
        <v>400050</v>
      </c>
      <c r="V5247" s="37" t="s">
        <v>2</v>
      </c>
      <c r="W5247" s="37" t="s">
        <v>2</v>
      </c>
      <c r="X5247" t="str">
        <f>VLOOKUP(T5247,[3]رکوردها!$A:$B,2,0)</f>
        <v>10100653470</v>
      </c>
      <c r="Y5247" t="str">
        <f>VLOOKUP(T5247,[3]رکوردها!$A:$D,4,0)</f>
        <v>411131994395</v>
      </c>
      <c r="Z5247" t="str">
        <f>VLOOKUP(T5247,[3]رکوردها!$A:$C,3,0)</f>
        <v>تهران</v>
      </c>
      <c r="AA5247" t="str">
        <f>VLOOKUP(T5247,[3]رکوردها!$A:$F,6,0)</f>
        <v>تهران خیابان دکتر شریعتی ابتدای خ بهار شیراز رو به روی داروخانه متولی پ 2</v>
      </c>
      <c r="AB5247" t="str">
        <f>VLOOKUP(T5247,[3]رکوردها!$A:$E,5,0)</f>
        <v>1564965941</v>
      </c>
    </row>
    <row r="5248" spans="1:28" s="41" customFormat="1" hidden="1" x14ac:dyDescent="0.2">
      <c r="A5248" s="36">
        <v>139625</v>
      </c>
      <c r="B5248" s="36">
        <v>1221</v>
      </c>
      <c r="C5248" s="36">
        <v>1087</v>
      </c>
      <c r="D5248" s="39" t="s">
        <v>5175</v>
      </c>
      <c r="E5248" s="39"/>
      <c r="F5248" s="37" t="s">
        <v>83</v>
      </c>
      <c r="G5248" s="37" t="s">
        <v>2512</v>
      </c>
      <c r="H5248" s="38">
        <v>0</v>
      </c>
      <c r="I5248" s="38">
        <v>300000000000</v>
      </c>
      <c r="J5248" s="38">
        <f t="shared" si="82"/>
        <v>-300000000000</v>
      </c>
      <c r="K5248" s="38"/>
      <c r="L5248" s="49"/>
      <c r="M5248" s="37" t="s">
        <v>54</v>
      </c>
      <c r="N5248" s="37" t="s">
        <v>55</v>
      </c>
      <c r="O5248" s="37" t="s">
        <v>2535</v>
      </c>
      <c r="P5248" s="37" t="s">
        <v>2536</v>
      </c>
      <c r="Q5248" s="37" t="s">
        <v>2537</v>
      </c>
      <c r="R5248" s="37" t="s">
        <v>2538</v>
      </c>
      <c r="S5248" s="37" t="s">
        <v>2542</v>
      </c>
      <c r="T5248" s="37" t="s">
        <v>2541</v>
      </c>
      <c r="U5248" s="1" t="e">
        <f>VLOOKUP(T5248,[2]VAT!$A:$D,1,0)</f>
        <v>#N/A</v>
      </c>
      <c r="V5248" s="37" t="s">
        <v>2</v>
      </c>
      <c r="W5248" s="37" t="s">
        <v>2</v>
      </c>
      <c r="X5248" t="str">
        <f>VLOOKUP(T5248,[3]رکوردها!$A:$B,2,0)</f>
        <v/>
      </c>
      <c r="Y5248" t="str">
        <f>VLOOKUP(T5248,[3]رکوردها!$A:$D,4,0)</f>
        <v/>
      </c>
      <c r="Z5248" t="str">
        <f>VLOOKUP(T5248,[3]رکوردها!$A:$C,3,0)</f>
        <v/>
      </c>
      <c r="AA5248" t="str">
        <f>VLOOKUP(T5248,[3]رکوردها!$A:$F,6,0)</f>
        <v/>
      </c>
      <c r="AB5248" t="str">
        <f>VLOOKUP(T5248,[3]رکوردها!$A:$E,5,0)</f>
        <v/>
      </c>
    </row>
    <row r="5249" spans="1:28" s="41" customFormat="1" hidden="1" x14ac:dyDescent="0.2">
      <c r="A5249" s="36">
        <v>141394</v>
      </c>
      <c r="B5249" s="36">
        <v>1249</v>
      </c>
      <c r="C5249" s="36">
        <v>1215</v>
      </c>
      <c r="D5249" s="36" t="str">
        <f>VLOOKUP(C5249,Piv.Analysis!A:AA,27,0)</f>
        <v>دریافت و پرداخت</v>
      </c>
      <c r="E5249" s="36"/>
      <c r="F5249" s="37" t="s">
        <v>81</v>
      </c>
      <c r="G5249" s="37" t="s">
        <v>2513</v>
      </c>
      <c r="H5249" s="38">
        <v>0</v>
      </c>
      <c r="I5249" s="38">
        <v>100000000000</v>
      </c>
      <c r="J5249" s="38">
        <f t="shared" si="82"/>
        <v>-100000000000</v>
      </c>
      <c r="K5249" s="38"/>
      <c r="L5249" s="49"/>
      <c r="M5249" s="37" t="s">
        <v>54</v>
      </c>
      <c r="N5249" s="37" t="s">
        <v>55</v>
      </c>
      <c r="O5249" s="37" t="s">
        <v>2535</v>
      </c>
      <c r="P5249" s="37" t="s">
        <v>2536</v>
      </c>
      <c r="Q5249" s="37" t="s">
        <v>2537</v>
      </c>
      <c r="R5249" s="37" t="s">
        <v>2538</v>
      </c>
      <c r="S5249" s="37" t="s">
        <v>2542</v>
      </c>
      <c r="T5249" s="37" t="s">
        <v>2541</v>
      </c>
      <c r="U5249" s="1" t="e">
        <f>VLOOKUP(T5249,[2]VAT!$A:$D,1,0)</f>
        <v>#N/A</v>
      </c>
      <c r="V5249" s="37" t="s">
        <v>2</v>
      </c>
      <c r="W5249" s="37" t="s">
        <v>2</v>
      </c>
      <c r="X5249" t="str">
        <f>VLOOKUP(T5249,[3]رکوردها!$A:$B,2,0)</f>
        <v/>
      </c>
      <c r="Y5249" t="str">
        <f>VLOOKUP(T5249,[3]رکوردها!$A:$D,4,0)</f>
        <v/>
      </c>
      <c r="Z5249" t="str">
        <f>VLOOKUP(T5249,[3]رکوردها!$A:$C,3,0)</f>
        <v/>
      </c>
      <c r="AA5249" t="str">
        <f>VLOOKUP(T5249,[3]رکوردها!$A:$F,6,0)</f>
        <v/>
      </c>
      <c r="AB5249" t="str">
        <f>VLOOKUP(T5249,[3]رکوردها!$A:$E,5,0)</f>
        <v/>
      </c>
    </row>
    <row r="5250" spans="1:28" s="41" customFormat="1" hidden="1" x14ac:dyDescent="0.2">
      <c r="A5250" s="36">
        <v>141396</v>
      </c>
      <c r="B5250" s="36">
        <v>1251</v>
      </c>
      <c r="C5250" s="36">
        <v>1216</v>
      </c>
      <c r="D5250" s="36" t="str">
        <f>VLOOKUP(C5250,Piv.Analysis!A:AA,27,0)</f>
        <v>دریافت و پرداخت</v>
      </c>
      <c r="E5250" s="36"/>
      <c r="F5250" s="37" t="s">
        <v>22</v>
      </c>
      <c r="G5250" s="37" t="s">
        <v>2514</v>
      </c>
      <c r="H5250" s="38">
        <v>0</v>
      </c>
      <c r="I5250" s="38">
        <v>100000000000</v>
      </c>
      <c r="J5250" s="38">
        <f t="shared" si="82"/>
        <v>-100000000000</v>
      </c>
      <c r="K5250" s="38"/>
      <c r="L5250" s="49"/>
      <c r="M5250" s="37" t="s">
        <v>54</v>
      </c>
      <c r="N5250" s="37" t="s">
        <v>55</v>
      </c>
      <c r="O5250" s="37" t="s">
        <v>2535</v>
      </c>
      <c r="P5250" s="37" t="s">
        <v>2536</v>
      </c>
      <c r="Q5250" s="37" t="s">
        <v>2537</v>
      </c>
      <c r="R5250" s="37" t="s">
        <v>2538</v>
      </c>
      <c r="S5250" s="37" t="s">
        <v>2542</v>
      </c>
      <c r="T5250" s="37" t="s">
        <v>2541</v>
      </c>
      <c r="U5250" s="1" t="e">
        <f>VLOOKUP(T5250,[2]VAT!$A:$D,1,0)</f>
        <v>#N/A</v>
      </c>
      <c r="V5250" s="37" t="s">
        <v>2</v>
      </c>
      <c r="W5250" s="37" t="s">
        <v>2</v>
      </c>
      <c r="X5250" t="str">
        <f>VLOOKUP(T5250,[3]رکوردها!$A:$B,2,0)</f>
        <v/>
      </c>
      <c r="Y5250" t="str">
        <f>VLOOKUP(T5250,[3]رکوردها!$A:$D,4,0)</f>
        <v/>
      </c>
      <c r="Z5250" t="str">
        <f>VLOOKUP(T5250,[3]رکوردها!$A:$C,3,0)</f>
        <v/>
      </c>
      <c r="AA5250" t="str">
        <f>VLOOKUP(T5250,[3]رکوردها!$A:$F,6,0)</f>
        <v/>
      </c>
      <c r="AB5250" t="str">
        <f>VLOOKUP(T5250,[3]رکوردها!$A:$E,5,0)</f>
        <v/>
      </c>
    </row>
    <row r="5251" spans="1:28" s="41" customFormat="1" hidden="1" x14ac:dyDescent="0.2">
      <c r="A5251" s="36">
        <v>141398</v>
      </c>
      <c r="B5251" s="36">
        <v>1265</v>
      </c>
      <c r="C5251" s="36">
        <v>1217</v>
      </c>
      <c r="D5251" s="39" t="s">
        <v>5175</v>
      </c>
      <c r="E5251" s="36"/>
      <c r="F5251" s="37" t="s">
        <v>105</v>
      </c>
      <c r="G5251" s="37" t="s">
        <v>2515</v>
      </c>
      <c r="H5251" s="38">
        <v>0</v>
      </c>
      <c r="I5251" s="38">
        <v>100000000000</v>
      </c>
      <c r="J5251" s="38">
        <f t="shared" si="82"/>
        <v>-100000000000</v>
      </c>
      <c r="K5251" s="38"/>
      <c r="L5251" s="49"/>
      <c r="M5251" s="37" t="s">
        <v>54</v>
      </c>
      <c r="N5251" s="37" t="s">
        <v>55</v>
      </c>
      <c r="O5251" s="37" t="s">
        <v>2535</v>
      </c>
      <c r="P5251" s="37" t="s">
        <v>2536</v>
      </c>
      <c r="Q5251" s="37" t="s">
        <v>2537</v>
      </c>
      <c r="R5251" s="37" t="s">
        <v>2538</v>
      </c>
      <c r="S5251" s="37" t="s">
        <v>2542</v>
      </c>
      <c r="T5251" s="37" t="s">
        <v>2541</v>
      </c>
      <c r="U5251" s="1" t="e">
        <f>VLOOKUP(T5251,[2]VAT!$A:$D,1,0)</f>
        <v>#N/A</v>
      </c>
      <c r="V5251" s="37" t="s">
        <v>2</v>
      </c>
      <c r="W5251" s="37" t="s">
        <v>2</v>
      </c>
      <c r="X5251" t="str">
        <f>VLOOKUP(T5251,[3]رکوردها!$A:$B,2,0)</f>
        <v/>
      </c>
      <c r="Y5251" t="str">
        <f>VLOOKUP(T5251,[3]رکوردها!$A:$D,4,0)</f>
        <v/>
      </c>
      <c r="Z5251" t="str">
        <f>VLOOKUP(T5251,[3]رکوردها!$A:$C,3,0)</f>
        <v/>
      </c>
      <c r="AA5251" t="str">
        <f>VLOOKUP(T5251,[3]رکوردها!$A:$F,6,0)</f>
        <v/>
      </c>
      <c r="AB5251" t="str">
        <f>VLOOKUP(T5251,[3]رکوردها!$A:$E,5,0)</f>
        <v/>
      </c>
    </row>
    <row r="5252" spans="1:28" s="41" customFormat="1" hidden="1" x14ac:dyDescent="0.2">
      <c r="A5252" s="36">
        <v>147716</v>
      </c>
      <c r="B5252" s="36">
        <v>1400</v>
      </c>
      <c r="C5252" s="36">
        <v>1493</v>
      </c>
      <c r="D5252" s="36" t="str">
        <f>VLOOKUP(C5252,Piv.Analysis!A:AA,27,0)</f>
        <v>دریافت و پرداخت</v>
      </c>
      <c r="E5252" s="36"/>
      <c r="F5252" s="37" t="s">
        <v>1737</v>
      </c>
      <c r="G5252" s="37" t="s">
        <v>2517</v>
      </c>
      <c r="H5252" s="38">
        <v>0</v>
      </c>
      <c r="I5252" s="38">
        <v>200000000000</v>
      </c>
      <c r="J5252" s="38">
        <f t="shared" si="82"/>
        <v>-200000000000</v>
      </c>
      <c r="K5252" s="38"/>
      <c r="L5252" s="49"/>
      <c r="M5252" s="37" t="s">
        <v>54</v>
      </c>
      <c r="N5252" s="37" t="s">
        <v>55</v>
      </c>
      <c r="O5252" s="37" t="s">
        <v>2535</v>
      </c>
      <c r="P5252" s="37" t="s">
        <v>2536</v>
      </c>
      <c r="Q5252" s="37" t="s">
        <v>2537</v>
      </c>
      <c r="R5252" s="37" t="s">
        <v>2538</v>
      </c>
      <c r="S5252" s="37" t="s">
        <v>2542</v>
      </c>
      <c r="T5252" s="37" t="s">
        <v>2541</v>
      </c>
      <c r="U5252" s="1" t="e">
        <f>VLOOKUP(T5252,[2]VAT!$A:$D,1,0)</f>
        <v>#N/A</v>
      </c>
      <c r="V5252" s="37" t="s">
        <v>2</v>
      </c>
      <c r="W5252" s="37" t="s">
        <v>2</v>
      </c>
      <c r="X5252" t="str">
        <f>VLOOKUP(T5252,[3]رکوردها!$A:$B,2,0)</f>
        <v/>
      </c>
      <c r="Y5252" t="str">
        <f>VLOOKUP(T5252,[3]رکوردها!$A:$D,4,0)</f>
        <v/>
      </c>
      <c r="Z5252" t="str">
        <f>VLOOKUP(T5252,[3]رکوردها!$A:$C,3,0)</f>
        <v/>
      </c>
      <c r="AA5252" t="str">
        <f>VLOOKUP(T5252,[3]رکوردها!$A:$F,6,0)</f>
        <v/>
      </c>
      <c r="AB5252" t="str">
        <f>VLOOKUP(T5252,[3]رکوردها!$A:$E,5,0)</f>
        <v/>
      </c>
    </row>
    <row r="5253" spans="1:28" s="41" customFormat="1" hidden="1" x14ac:dyDescent="0.2">
      <c r="A5253" s="36">
        <v>147724</v>
      </c>
      <c r="B5253" s="36">
        <v>1410</v>
      </c>
      <c r="C5253" s="36">
        <v>1494</v>
      </c>
      <c r="D5253" s="36" t="str">
        <f>VLOOKUP(C5253,Piv.Analysis!A:AA,27,0)</f>
        <v>دریافت و پرداخت</v>
      </c>
      <c r="E5253" s="36"/>
      <c r="F5253" s="37" t="s">
        <v>173</v>
      </c>
      <c r="G5253" s="37" t="s">
        <v>2518</v>
      </c>
      <c r="H5253" s="38">
        <v>0</v>
      </c>
      <c r="I5253" s="38">
        <v>200000000000</v>
      </c>
      <c r="J5253" s="38">
        <f t="shared" si="82"/>
        <v>-200000000000</v>
      </c>
      <c r="K5253" s="38"/>
      <c r="L5253" s="49"/>
      <c r="M5253" s="37" t="s">
        <v>54</v>
      </c>
      <c r="N5253" s="37" t="s">
        <v>55</v>
      </c>
      <c r="O5253" s="37" t="s">
        <v>2535</v>
      </c>
      <c r="P5253" s="37" t="s">
        <v>2536</v>
      </c>
      <c r="Q5253" s="37" t="s">
        <v>2537</v>
      </c>
      <c r="R5253" s="37" t="s">
        <v>2538</v>
      </c>
      <c r="S5253" s="37" t="s">
        <v>2542</v>
      </c>
      <c r="T5253" s="37" t="s">
        <v>2541</v>
      </c>
      <c r="U5253" s="1" t="e">
        <f>VLOOKUP(T5253,[2]VAT!$A:$D,1,0)</f>
        <v>#N/A</v>
      </c>
      <c r="V5253" s="37" t="s">
        <v>2</v>
      </c>
      <c r="W5253" s="37" t="s">
        <v>2</v>
      </c>
      <c r="X5253" t="str">
        <f>VLOOKUP(T5253,[3]رکوردها!$A:$B,2,0)</f>
        <v/>
      </c>
      <c r="Y5253" t="str">
        <f>VLOOKUP(T5253,[3]رکوردها!$A:$D,4,0)</f>
        <v/>
      </c>
      <c r="Z5253" t="str">
        <f>VLOOKUP(T5253,[3]رکوردها!$A:$C,3,0)</f>
        <v/>
      </c>
      <c r="AA5253" t="str">
        <f>VLOOKUP(T5253,[3]رکوردها!$A:$F,6,0)</f>
        <v/>
      </c>
      <c r="AB5253" t="str">
        <f>VLOOKUP(T5253,[3]رکوردها!$A:$E,5,0)</f>
        <v/>
      </c>
    </row>
    <row r="5254" spans="1:28" s="41" customFormat="1" hidden="1" x14ac:dyDescent="0.2">
      <c r="A5254" s="36">
        <v>147728</v>
      </c>
      <c r="B5254" s="36">
        <v>1468</v>
      </c>
      <c r="C5254" s="36">
        <v>1496</v>
      </c>
      <c r="D5254" s="36" t="str">
        <f>VLOOKUP(C5254,Piv.Analysis!A:AA,27,0)</f>
        <v>دریافت و پرداخت</v>
      </c>
      <c r="E5254" s="36"/>
      <c r="F5254" s="37" t="s">
        <v>93</v>
      </c>
      <c r="G5254" s="37" t="s">
        <v>2519</v>
      </c>
      <c r="H5254" s="38">
        <v>0</v>
      </c>
      <c r="I5254" s="38">
        <v>100000000000</v>
      </c>
      <c r="J5254" s="38">
        <f t="shared" si="82"/>
        <v>-100000000000</v>
      </c>
      <c r="K5254" s="38"/>
      <c r="L5254" s="49"/>
      <c r="M5254" s="37" t="s">
        <v>54</v>
      </c>
      <c r="N5254" s="37" t="s">
        <v>55</v>
      </c>
      <c r="O5254" s="37" t="s">
        <v>2535</v>
      </c>
      <c r="P5254" s="37" t="s">
        <v>2536</v>
      </c>
      <c r="Q5254" s="37" t="s">
        <v>2537</v>
      </c>
      <c r="R5254" s="37" t="s">
        <v>2538</v>
      </c>
      <c r="S5254" s="37" t="s">
        <v>2542</v>
      </c>
      <c r="T5254" s="37" t="s">
        <v>2541</v>
      </c>
      <c r="U5254" s="1" t="e">
        <f>VLOOKUP(T5254,[2]VAT!$A:$D,1,0)</f>
        <v>#N/A</v>
      </c>
      <c r="V5254" s="37" t="s">
        <v>2</v>
      </c>
      <c r="W5254" s="37" t="s">
        <v>2</v>
      </c>
      <c r="X5254" t="str">
        <f>VLOOKUP(T5254,[3]رکوردها!$A:$B,2,0)</f>
        <v/>
      </c>
      <c r="Y5254" t="str">
        <f>VLOOKUP(T5254,[3]رکوردها!$A:$D,4,0)</f>
        <v/>
      </c>
      <c r="Z5254" t="str">
        <f>VLOOKUP(T5254,[3]رکوردها!$A:$C,3,0)</f>
        <v/>
      </c>
      <c r="AA5254" t="str">
        <f>VLOOKUP(T5254,[3]رکوردها!$A:$F,6,0)</f>
        <v/>
      </c>
      <c r="AB5254" t="str">
        <f>VLOOKUP(T5254,[3]رکوردها!$A:$E,5,0)</f>
        <v/>
      </c>
    </row>
    <row r="5255" spans="1:28" s="41" customFormat="1" hidden="1" x14ac:dyDescent="0.2">
      <c r="A5255" s="36">
        <v>147730</v>
      </c>
      <c r="B5255" s="36">
        <v>1478</v>
      </c>
      <c r="C5255" s="36">
        <v>1497</v>
      </c>
      <c r="D5255" s="36" t="str">
        <f>VLOOKUP(C5255,Piv.Analysis!A:AA,27,0)</f>
        <v>دریافت و پرداخت</v>
      </c>
      <c r="E5255" s="36"/>
      <c r="F5255" s="37" t="s">
        <v>108</v>
      </c>
      <c r="G5255" s="37" t="s">
        <v>2520</v>
      </c>
      <c r="H5255" s="38">
        <v>0</v>
      </c>
      <c r="I5255" s="38">
        <v>100000000000</v>
      </c>
      <c r="J5255" s="38">
        <f t="shared" si="82"/>
        <v>-100000000000</v>
      </c>
      <c r="K5255" s="38"/>
      <c r="L5255" s="49"/>
      <c r="M5255" s="37" t="s">
        <v>54</v>
      </c>
      <c r="N5255" s="37" t="s">
        <v>55</v>
      </c>
      <c r="O5255" s="37" t="s">
        <v>2535</v>
      </c>
      <c r="P5255" s="37" t="s">
        <v>2536</v>
      </c>
      <c r="Q5255" s="37" t="s">
        <v>2537</v>
      </c>
      <c r="R5255" s="37" t="s">
        <v>2538</v>
      </c>
      <c r="S5255" s="37" t="s">
        <v>2542</v>
      </c>
      <c r="T5255" s="37" t="s">
        <v>2541</v>
      </c>
      <c r="U5255" s="1" t="e">
        <f>VLOOKUP(T5255,[2]VAT!$A:$D,1,0)</f>
        <v>#N/A</v>
      </c>
      <c r="V5255" s="37" t="s">
        <v>2</v>
      </c>
      <c r="W5255" s="37" t="s">
        <v>2</v>
      </c>
      <c r="X5255" t="str">
        <f>VLOOKUP(T5255,[3]رکوردها!$A:$B,2,0)</f>
        <v/>
      </c>
      <c r="Y5255" t="str">
        <f>VLOOKUP(T5255,[3]رکوردها!$A:$D,4,0)</f>
        <v/>
      </c>
      <c r="Z5255" t="str">
        <f>VLOOKUP(T5255,[3]رکوردها!$A:$C,3,0)</f>
        <v/>
      </c>
      <c r="AA5255" t="str">
        <f>VLOOKUP(T5255,[3]رکوردها!$A:$F,6,0)</f>
        <v/>
      </c>
      <c r="AB5255" t="str">
        <f>VLOOKUP(T5255,[3]رکوردها!$A:$E,5,0)</f>
        <v/>
      </c>
    </row>
    <row r="5256" spans="1:28" s="41" customFormat="1" hidden="1" x14ac:dyDescent="0.2">
      <c r="A5256" s="36">
        <v>148160</v>
      </c>
      <c r="B5256" s="36">
        <v>1524</v>
      </c>
      <c r="C5256" s="36">
        <v>1529</v>
      </c>
      <c r="D5256" s="36" t="str">
        <f>VLOOKUP(C5256,Piv.Analysis!A:AA,27,0)</f>
        <v>دریافت و پرداخت</v>
      </c>
      <c r="E5256" s="36"/>
      <c r="F5256" s="37" t="s">
        <v>1661</v>
      </c>
      <c r="G5256" s="37" t="s">
        <v>2522</v>
      </c>
      <c r="H5256" s="38">
        <v>0</v>
      </c>
      <c r="I5256" s="38">
        <v>100000000000</v>
      </c>
      <c r="J5256" s="38">
        <f t="shared" si="82"/>
        <v>-100000000000</v>
      </c>
      <c r="K5256" s="38"/>
      <c r="L5256" s="49"/>
      <c r="M5256" s="37" t="s">
        <v>54</v>
      </c>
      <c r="N5256" s="37" t="s">
        <v>55</v>
      </c>
      <c r="O5256" s="37" t="s">
        <v>2535</v>
      </c>
      <c r="P5256" s="37" t="s">
        <v>2536</v>
      </c>
      <c r="Q5256" s="37" t="s">
        <v>2537</v>
      </c>
      <c r="R5256" s="37" t="s">
        <v>2538</v>
      </c>
      <c r="S5256" s="37" t="s">
        <v>2542</v>
      </c>
      <c r="T5256" s="37" t="s">
        <v>2541</v>
      </c>
      <c r="U5256" s="1" t="e">
        <f>VLOOKUP(T5256,[2]VAT!$A:$D,1,0)</f>
        <v>#N/A</v>
      </c>
      <c r="V5256" s="37" t="s">
        <v>2</v>
      </c>
      <c r="W5256" s="37" t="s">
        <v>2</v>
      </c>
      <c r="X5256" t="str">
        <f>VLOOKUP(T5256,[3]رکوردها!$A:$B,2,0)</f>
        <v/>
      </c>
      <c r="Y5256" t="str">
        <f>VLOOKUP(T5256,[3]رکوردها!$A:$D,4,0)</f>
        <v/>
      </c>
      <c r="Z5256" t="str">
        <f>VLOOKUP(T5256,[3]رکوردها!$A:$C,3,0)</f>
        <v/>
      </c>
      <c r="AA5256" t="str">
        <f>VLOOKUP(T5256,[3]رکوردها!$A:$F,6,0)</f>
        <v/>
      </c>
      <c r="AB5256" t="str">
        <f>VLOOKUP(T5256,[3]رکوردها!$A:$E,5,0)</f>
        <v/>
      </c>
    </row>
    <row r="5257" spans="1:28" s="41" customFormat="1" hidden="1" x14ac:dyDescent="0.2">
      <c r="A5257" s="36">
        <v>173831</v>
      </c>
      <c r="B5257" s="36">
        <v>1559</v>
      </c>
      <c r="C5257" s="36">
        <v>1608</v>
      </c>
      <c r="D5257" s="36" t="str">
        <f>VLOOKUP(C5257,Piv.Analysis!A:AA,27,0)</f>
        <v>دریافت و پرداخت</v>
      </c>
      <c r="E5257" s="36"/>
      <c r="F5257" s="37" t="s">
        <v>1666</v>
      </c>
      <c r="G5257" s="37" t="s">
        <v>2066</v>
      </c>
      <c r="H5257" s="38">
        <v>0</v>
      </c>
      <c r="I5257" s="38">
        <v>100000000000</v>
      </c>
      <c r="J5257" s="38">
        <f t="shared" si="82"/>
        <v>-100000000000</v>
      </c>
      <c r="K5257" s="38"/>
      <c r="L5257" s="49"/>
      <c r="M5257" s="37" t="s">
        <v>54</v>
      </c>
      <c r="N5257" s="37" t="s">
        <v>55</v>
      </c>
      <c r="O5257" s="37" t="s">
        <v>2535</v>
      </c>
      <c r="P5257" s="37" t="s">
        <v>2536</v>
      </c>
      <c r="Q5257" s="37" t="s">
        <v>2537</v>
      </c>
      <c r="R5257" s="37" t="s">
        <v>2538</v>
      </c>
      <c r="S5257" s="37" t="s">
        <v>2542</v>
      </c>
      <c r="T5257" s="37" t="s">
        <v>2541</v>
      </c>
      <c r="U5257" s="1" t="e">
        <f>VLOOKUP(T5257,[2]VAT!$A:$D,1,0)</f>
        <v>#N/A</v>
      </c>
      <c r="V5257" s="37" t="s">
        <v>2</v>
      </c>
      <c r="W5257" s="37" t="s">
        <v>2</v>
      </c>
      <c r="X5257" t="str">
        <f>VLOOKUP(T5257,[3]رکوردها!$A:$B,2,0)</f>
        <v/>
      </c>
      <c r="Y5257" t="str">
        <f>VLOOKUP(T5257,[3]رکوردها!$A:$D,4,0)</f>
        <v/>
      </c>
      <c r="Z5257" t="str">
        <f>VLOOKUP(T5257,[3]رکوردها!$A:$C,3,0)</f>
        <v/>
      </c>
      <c r="AA5257" t="str">
        <f>VLOOKUP(T5257,[3]رکوردها!$A:$F,6,0)</f>
        <v/>
      </c>
      <c r="AB5257" t="str">
        <f>VLOOKUP(T5257,[3]رکوردها!$A:$E,5,0)</f>
        <v/>
      </c>
    </row>
    <row r="5258" spans="1:28" s="41" customFormat="1" hidden="1" x14ac:dyDescent="0.2">
      <c r="A5258" s="36">
        <v>174760</v>
      </c>
      <c r="B5258" s="36">
        <v>1566</v>
      </c>
      <c r="C5258" s="36">
        <v>1673</v>
      </c>
      <c r="D5258" s="36" t="str">
        <f>VLOOKUP(C5258,Piv.Analysis!A:AA,27,0)</f>
        <v>دریافت و پرداخت</v>
      </c>
      <c r="E5258" s="36"/>
      <c r="F5258" s="37" t="s">
        <v>45</v>
      </c>
      <c r="G5258" s="37" t="s">
        <v>2068</v>
      </c>
      <c r="H5258" s="38">
        <v>0</v>
      </c>
      <c r="I5258" s="38">
        <v>100000000000</v>
      </c>
      <c r="J5258" s="38">
        <f t="shared" si="82"/>
        <v>-100000000000</v>
      </c>
      <c r="K5258" s="38"/>
      <c r="L5258" s="49"/>
      <c r="M5258" s="37" t="s">
        <v>54</v>
      </c>
      <c r="N5258" s="37" t="s">
        <v>55</v>
      </c>
      <c r="O5258" s="37" t="s">
        <v>2535</v>
      </c>
      <c r="P5258" s="37" t="s">
        <v>2536</v>
      </c>
      <c r="Q5258" s="37" t="s">
        <v>2537</v>
      </c>
      <c r="R5258" s="37" t="s">
        <v>2538</v>
      </c>
      <c r="S5258" s="37" t="s">
        <v>2542</v>
      </c>
      <c r="T5258" s="37" t="s">
        <v>2541</v>
      </c>
      <c r="U5258" s="1" t="e">
        <f>VLOOKUP(T5258,[2]VAT!$A:$D,1,0)</f>
        <v>#N/A</v>
      </c>
      <c r="V5258" s="37" t="s">
        <v>2</v>
      </c>
      <c r="W5258" s="37" t="s">
        <v>2</v>
      </c>
      <c r="X5258" t="str">
        <f>VLOOKUP(T5258,[3]رکوردها!$A:$B,2,0)</f>
        <v/>
      </c>
      <c r="Y5258" t="str">
        <f>VLOOKUP(T5258,[3]رکوردها!$A:$D,4,0)</f>
        <v/>
      </c>
      <c r="Z5258" t="str">
        <f>VLOOKUP(T5258,[3]رکوردها!$A:$C,3,0)</f>
        <v/>
      </c>
      <c r="AA5258" t="str">
        <f>VLOOKUP(T5258,[3]رکوردها!$A:$F,6,0)</f>
        <v/>
      </c>
      <c r="AB5258" t="str">
        <f>VLOOKUP(T5258,[3]رکوردها!$A:$E,5,0)</f>
        <v/>
      </c>
    </row>
    <row r="5259" spans="1:28" s="41" customFormat="1" hidden="1" x14ac:dyDescent="0.2">
      <c r="A5259" s="36">
        <v>175254</v>
      </c>
      <c r="B5259" s="36">
        <v>1623</v>
      </c>
      <c r="C5259" s="36">
        <v>1706</v>
      </c>
      <c r="D5259" s="36" t="str">
        <f>VLOOKUP(C5259,Piv.Analysis!A:AA,27,0)</f>
        <v>دریافت و پرداخت</v>
      </c>
      <c r="E5259" s="36"/>
      <c r="F5259" s="37" t="s">
        <v>33</v>
      </c>
      <c r="G5259" s="37" t="s">
        <v>2102</v>
      </c>
      <c r="H5259" s="38">
        <v>0</v>
      </c>
      <c r="I5259" s="38">
        <v>200000000000</v>
      </c>
      <c r="J5259" s="38">
        <f t="shared" ref="J5259:J5322" si="83">H5259-I5259</f>
        <v>-200000000000</v>
      </c>
      <c r="K5259" s="38"/>
      <c r="L5259" s="49"/>
      <c r="M5259" s="37" t="s">
        <v>54</v>
      </c>
      <c r="N5259" s="37" t="s">
        <v>55</v>
      </c>
      <c r="O5259" s="37" t="s">
        <v>2535</v>
      </c>
      <c r="P5259" s="37" t="s">
        <v>2536</v>
      </c>
      <c r="Q5259" s="37" t="s">
        <v>2537</v>
      </c>
      <c r="R5259" s="37" t="s">
        <v>2538</v>
      </c>
      <c r="S5259" s="37" t="s">
        <v>2542</v>
      </c>
      <c r="T5259" s="37" t="s">
        <v>2541</v>
      </c>
      <c r="U5259" s="1" t="e">
        <f>VLOOKUP(T5259,[2]VAT!$A:$D,1,0)</f>
        <v>#N/A</v>
      </c>
      <c r="V5259" s="37" t="s">
        <v>2</v>
      </c>
      <c r="W5259" s="37" t="s">
        <v>2</v>
      </c>
      <c r="X5259" t="str">
        <f>VLOOKUP(T5259,[3]رکوردها!$A:$B,2,0)</f>
        <v/>
      </c>
      <c r="Y5259" t="str">
        <f>VLOOKUP(T5259,[3]رکوردها!$A:$D,4,0)</f>
        <v/>
      </c>
      <c r="Z5259" t="str">
        <f>VLOOKUP(T5259,[3]رکوردها!$A:$C,3,0)</f>
        <v/>
      </c>
      <c r="AA5259" t="str">
        <f>VLOOKUP(T5259,[3]رکوردها!$A:$F,6,0)</f>
        <v/>
      </c>
      <c r="AB5259" t="str">
        <f>VLOOKUP(T5259,[3]رکوردها!$A:$E,5,0)</f>
        <v/>
      </c>
    </row>
    <row r="5260" spans="1:28" s="41" customFormat="1" hidden="1" x14ac:dyDescent="0.2">
      <c r="A5260" s="36">
        <v>175720</v>
      </c>
      <c r="B5260" s="36">
        <v>1638</v>
      </c>
      <c r="C5260" s="36">
        <v>1734</v>
      </c>
      <c r="D5260" s="36" t="str">
        <f>VLOOKUP(C5260,Piv.Analysis!A:AA,27,0)</f>
        <v>دریافت و پرداخت</v>
      </c>
      <c r="E5260" s="36"/>
      <c r="F5260" s="37" t="s">
        <v>222</v>
      </c>
      <c r="G5260" s="37" t="s">
        <v>2115</v>
      </c>
      <c r="H5260" s="38">
        <v>0</v>
      </c>
      <c r="I5260" s="38">
        <v>300000000000</v>
      </c>
      <c r="J5260" s="38">
        <f t="shared" si="83"/>
        <v>-300000000000</v>
      </c>
      <c r="K5260" s="38"/>
      <c r="L5260" s="49"/>
      <c r="M5260" s="37" t="s">
        <v>54</v>
      </c>
      <c r="N5260" s="37" t="s">
        <v>55</v>
      </c>
      <c r="O5260" s="37" t="s">
        <v>2535</v>
      </c>
      <c r="P5260" s="37" t="s">
        <v>2536</v>
      </c>
      <c r="Q5260" s="37" t="s">
        <v>2537</v>
      </c>
      <c r="R5260" s="37" t="s">
        <v>2538</v>
      </c>
      <c r="S5260" s="37" t="s">
        <v>2542</v>
      </c>
      <c r="T5260" s="37" t="s">
        <v>2541</v>
      </c>
      <c r="U5260" s="1" t="e">
        <f>VLOOKUP(T5260,[2]VAT!$A:$D,1,0)</f>
        <v>#N/A</v>
      </c>
      <c r="V5260" s="37" t="s">
        <v>2</v>
      </c>
      <c r="W5260" s="37" t="s">
        <v>2</v>
      </c>
      <c r="X5260" t="str">
        <f>VLOOKUP(T5260,[3]رکوردها!$A:$B,2,0)</f>
        <v/>
      </c>
      <c r="Y5260" t="str">
        <f>VLOOKUP(T5260,[3]رکوردها!$A:$D,4,0)</f>
        <v/>
      </c>
      <c r="Z5260" t="str">
        <f>VLOOKUP(T5260,[3]رکوردها!$A:$C,3,0)</f>
        <v/>
      </c>
      <c r="AA5260" t="str">
        <f>VLOOKUP(T5260,[3]رکوردها!$A:$F,6,0)</f>
        <v/>
      </c>
      <c r="AB5260" t="str">
        <f>VLOOKUP(T5260,[3]رکوردها!$A:$E,5,0)</f>
        <v/>
      </c>
    </row>
    <row r="5261" spans="1:28" s="41" customFormat="1" hidden="1" x14ac:dyDescent="0.2">
      <c r="A5261" s="36">
        <v>142210</v>
      </c>
      <c r="B5261" s="36">
        <v>1310</v>
      </c>
      <c r="C5261" s="36">
        <v>1287</v>
      </c>
      <c r="D5261" s="36" t="str">
        <f>VLOOKUP(C5261,Piv.Analysis!A:AA,27,0)</f>
        <v>اصلاح و انتقال</v>
      </c>
      <c r="E5261" s="36"/>
      <c r="F5261" s="37" t="s">
        <v>1951</v>
      </c>
      <c r="G5261" s="37" t="s">
        <v>2544</v>
      </c>
      <c r="H5261" s="38">
        <v>0</v>
      </c>
      <c r="I5261" s="38">
        <v>1800393886526</v>
      </c>
      <c r="J5261" s="38">
        <f t="shared" si="83"/>
        <v>-1800393886526</v>
      </c>
      <c r="K5261" s="38"/>
      <c r="L5261" s="49"/>
      <c r="M5261" s="37" t="s">
        <v>2525</v>
      </c>
      <c r="N5261" s="37" t="s">
        <v>2526</v>
      </c>
      <c r="O5261" s="37" t="s">
        <v>2527</v>
      </c>
      <c r="P5261" s="37" t="s">
        <v>2528</v>
      </c>
      <c r="Q5261" s="37" t="s">
        <v>2532</v>
      </c>
      <c r="R5261" s="37" t="s">
        <v>2533</v>
      </c>
      <c r="S5261" s="37" t="s">
        <v>2542</v>
      </c>
      <c r="T5261" s="37" t="s">
        <v>2541</v>
      </c>
      <c r="U5261" s="1" t="e">
        <f>VLOOKUP(T5261,[2]VAT!$A:$D,1,0)</f>
        <v>#N/A</v>
      </c>
      <c r="V5261" s="37" t="s">
        <v>2</v>
      </c>
      <c r="W5261" s="37" t="s">
        <v>2</v>
      </c>
      <c r="X5261" t="str">
        <f>VLOOKUP(T5261,[3]رکوردها!$A:$B,2,0)</f>
        <v/>
      </c>
      <c r="Y5261" t="str">
        <f>VLOOKUP(T5261,[3]رکوردها!$A:$D,4,0)</f>
        <v/>
      </c>
      <c r="Z5261" t="str">
        <f>VLOOKUP(T5261,[3]رکوردها!$A:$C,3,0)</f>
        <v/>
      </c>
      <c r="AA5261" t="str">
        <f>VLOOKUP(T5261,[3]رکوردها!$A:$F,6,0)</f>
        <v/>
      </c>
      <c r="AB5261" t="str">
        <f>VLOOKUP(T5261,[3]رکوردها!$A:$E,5,0)</f>
        <v/>
      </c>
    </row>
    <row r="5262" spans="1:28" s="41" customFormat="1" hidden="1" x14ac:dyDescent="0.2">
      <c r="A5262" s="36">
        <v>142206</v>
      </c>
      <c r="B5262" s="36">
        <v>1310</v>
      </c>
      <c r="C5262" s="36">
        <v>1287</v>
      </c>
      <c r="D5262" s="36" t="str">
        <f>VLOOKUP(C5262,Piv.Analysis!A:AA,27,0)</f>
        <v>اصلاح و انتقال</v>
      </c>
      <c r="E5262" s="36"/>
      <c r="F5262" s="37" t="s">
        <v>1951</v>
      </c>
      <c r="G5262" s="37" t="s">
        <v>2544</v>
      </c>
      <c r="H5262" s="38">
        <v>1800393886526</v>
      </c>
      <c r="I5262" s="38">
        <v>0</v>
      </c>
      <c r="J5262" s="38">
        <f t="shared" si="83"/>
        <v>1800393886526</v>
      </c>
      <c r="K5262" s="38"/>
      <c r="L5262" s="49"/>
      <c r="M5262" s="37" t="s">
        <v>2525</v>
      </c>
      <c r="N5262" s="37" t="s">
        <v>2526</v>
      </c>
      <c r="O5262" s="37" t="s">
        <v>2527</v>
      </c>
      <c r="P5262" s="37" t="s">
        <v>2528</v>
      </c>
      <c r="Q5262" s="37" t="s">
        <v>2529</v>
      </c>
      <c r="R5262" s="37" t="s">
        <v>2530</v>
      </c>
      <c r="S5262" s="37" t="s">
        <v>2542</v>
      </c>
      <c r="T5262" s="37" t="s">
        <v>2541</v>
      </c>
      <c r="U5262" s="1" t="e">
        <f>VLOOKUP(T5262,[2]VAT!$A:$D,1,0)</f>
        <v>#N/A</v>
      </c>
      <c r="V5262" s="37" t="s">
        <v>2</v>
      </c>
      <c r="W5262" s="37" t="s">
        <v>2</v>
      </c>
      <c r="X5262" t="str">
        <f>VLOOKUP(T5262,[3]رکوردها!$A:$B,2,0)</f>
        <v/>
      </c>
      <c r="Y5262" t="str">
        <f>VLOOKUP(T5262,[3]رکوردها!$A:$D,4,0)</f>
        <v/>
      </c>
      <c r="Z5262" t="str">
        <f>VLOOKUP(T5262,[3]رکوردها!$A:$C,3,0)</f>
        <v/>
      </c>
      <c r="AA5262" t="str">
        <f>VLOOKUP(T5262,[3]رکوردها!$A:$F,6,0)</f>
        <v/>
      </c>
      <c r="AB5262" t="str">
        <f>VLOOKUP(T5262,[3]رکوردها!$A:$E,5,0)</f>
        <v/>
      </c>
    </row>
    <row r="5263" spans="1:28" hidden="1" x14ac:dyDescent="0.2">
      <c r="A5263" s="36">
        <v>144826</v>
      </c>
      <c r="B5263" s="36">
        <v>1317</v>
      </c>
      <c r="C5263" s="36">
        <v>1351</v>
      </c>
      <c r="D5263" s="39" t="s">
        <v>5187</v>
      </c>
      <c r="E5263" s="36"/>
      <c r="F5263" s="37" t="s">
        <v>171</v>
      </c>
      <c r="G5263" s="37" t="s">
        <v>2545</v>
      </c>
      <c r="H5263" s="38">
        <v>0</v>
      </c>
      <c r="I5263" s="38">
        <v>2000000000</v>
      </c>
      <c r="J5263" s="38">
        <f t="shared" si="83"/>
        <v>-2000000000</v>
      </c>
      <c r="K5263" s="38"/>
      <c r="L5263" s="49"/>
      <c r="M5263" s="37" t="s">
        <v>4</v>
      </c>
      <c r="N5263" s="37" t="s">
        <v>5</v>
      </c>
      <c r="O5263" s="37" t="s">
        <v>6</v>
      </c>
      <c r="P5263" s="37" t="s">
        <v>7</v>
      </c>
      <c r="Q5263" s="37" t="s">
        <v>13</v>
      </c>
      <c r="R5263" s="37" t="s">
        <v>14</v>
      </c>
      <c r="S5263" s="37" t="s">
        <v>2547</v>
      </c>
      <c r="T5263" s="37" t="s">
        <v>2546</v>
      </c>
      <c r="U5263" s="1" t="e">
        <f>VLOOKUP(T5263,[2]VAT!$A:$D,1,0)</f>
        <v>#N/A</v>
      </c>
      <c r="V5263" s="37" t="s">
        <v>2</v>
      </c>
      <c r="W5263" s="37" t="s">
        <v>2</v>
      </c>
      <c r="X5263" t="str">
        <f>VLOOKUP(T5263,[3]رکوردها!$A:$B,2,0)</f>
        <v/>
      </c>
      <c r="Y5263" t="str">
        <f>VLOOKUP(T5263,[3]رکوردها!$A:$D,4,0)</f>
        <v/>
      </c>
      <c r="Z5263" t="str">
        <f>VLOOKUP(T5263,[3]رکوردها!$A:$C,3,0)</f>
        <v/>
      </c>
      <c r="AA5263" t="str">
        <f>VLOOKUP(T5263,[3]رکوردها!$A:$F,6,0)</f>
        <v/>
      </c>
      <c r="AB5263" t="str">
        <f>VLOOKUP(T5263,[3]رکوردها!$A:$E,5,0)</f>
        <v/>
      </c>
    </row>
    <row r="5264" spans="1:28" s="41" customFormat="1" hidden="1" x14ac:dyDescent="0.2">
      <c r="A5264" s="36">
        <v>177177</v>
      </c>
      <c r="B5264" s="36">
        <v>1391</v>
      </c>
      <c r="C5264" s="36">
        <v>1853</v>
      </c>
      <c r="D5264" s="36" t="str">
        <f>VLOOKUP(C5264,Piv.Analysis!A:AA,27,0)</f>
        <v>دریافت و پرداخت</v>
      </c>
      <c r="E5264" s="36"/>
      <c r="F5264" s="37" t="s">
        <v>26</v>
      </c>
      <c r="G5264" s="37" t="s">
        <v>1979</v>
      </c>
      <c r="H5264" s="38">
        <v>2000000000</v>
      </c>
      <c r="I5264" s="38">
        <v>0</v>
      </c>
      <c r="J5264" s="38">
        <f t="shared" si="83"/>
        <v>2000000000</v>
      </c>
      <c r="K5264" s="38"/>
      <c r="L5264" s="49"/>
      <c r="M5264" s="37" t="s">
        <v>4</v>
      </c>
      <c r="N5264" s="37" t="s">
        <v>5</v>
      </c>
      <c r="O5264" s="37" t="s">
        <v>6</v>
      </c>
      <c r="P5264" s="37" t="s">
        <v>7</v>
      </c>
      <c r="Q5264" s="37" t="s">
        <v>13</v>
      </c>
      <c r="R5264" s="37" t="s">
        <v>14</v>
      </c>
      <c r="S5264" s="37" t="s">
        <v>2547</v>
      </c>
      <c r="T5264" s="37" t="s">
        <v>2546</v>
      </c>
      <c r="U5264" s="1" t="e">
        <f>VLOOKUP(T5264,[2]VAT!$A:$D,1,0)</f>
        <v>#N/A</v>
      </c>
      <c r="V5264" s="37" t="s">
        <v>2</v>
      </c>
      <c r="W5264" s="37" t="s">
        <v>2</v>
      </c>
      <c r="X5264" t="str">
        <f>VLOOKUP(T5264,[3]رکوردها!$A:$B,2,0)</f>
        <v/>
      </c>
      <c r="Y5264" t="str">
        <f>VLOOKUP(T5264,[3]رکوردها!$A:$D,4,0)</f>
        <v/>
      </c>
      <c r="Z5264" t="str">
        <f>VLOOKUP(T5264,[3]رکوردها!$A:$C,3,0)</f>
        <v/>
      </c>
      <c r="AA5264" t="str">
        <f>VLOOKUP(T5264,[3]رکوردها!$A:$F,6,0)</f>
        <v/>
      </c>
      <c r="AB5264" t="str">
        <f>VLOOKUP(T5264,[3]رکوردها!$A:$E,5,0)</f>
        <v/>
      </c>
    </row>
    <row r="5265" spans="1:28" s="41" customFormat="1" hidden="1" x14ac:dyDescent="0.2">
      <c r="A5265" s="36">
        <v>163573</v>
      </c>
      <c r="B5265" s="36">
        <v>1155</v>
      </c>
      <c r="C5265" s="36">
        <v>1418</v>
      </c>
      <c r="D5265" s="36" t="str">
        <f>VLOOKUP(C5265,Piv.Analysis!A:AA,27,0)</f>
        <v>حقوق و دستمزد</v>
      </c>
      <c r="E5265" s="36"/>
      <c r="F5265" s="37" t="s">
        <v>240</v>
      </c>
      <c r="G5265" s="37" t="s">
        <v>2548</v>
      </c>
      <c r="H5265" s="38">
        <v>0</v>
      </c>
      <c r="I5265" s="38">
        <v>10158044</v>
      </c>
      <c r="J5265" s="38">
        <f t="shared" si="83"/>
        <v>-10158044</v>
      </c>
      <c r="K5265" s="38"/>
      <c r="L5265" s="49"/>
      <c r="M5265" s="37" t="s">
        <v>4</v>
      </c>
      <c r="N5265" s="37" t="s">
        <v>5</v>
      </c>
      <c r="O5265" s="37" t="s">
        <v>6</v>
      </c>
      <c r="P5265" s="37" t="s">
        <v>7</v>
      </c>
      <c r="Q5265" s="37" t="s">
        <v>2549</v>
      </c>
      <c r="R5265" s="37" t="s">
        <v>2550</v>
      </c>
      <c r="S5265" s="37" t="s">
        <v>2547</v>
      </c>
      <c r="T5265" s="37" t="s">
        <v>2546</v>
      </c>
      <c r="U5265" s="1" t="e">
        <f>VLOOKUP(T5265,[2]VAT!$A:$D,1,0)</f>
        <v>#N/A</v>
      </c>
      <c r="V5265" s="37" t="s">
        <v>2</v>
      </c>
      <c r="W5265" s="37" t="s">
        <v>2</v>
      </c>
      <c r="X5265" t="str">
        <f>VLOOKUP(T5265,[3]رکوردها!$A:$B,2,0)</f>
        <v/>
      </c>
      <c r="Y5265" t="str">
        <f>VLOOKUP(T5265,[3]رکوردها!$A:$D,4,0)</f>
        <v/>
      </c>
      <c r="Z5265" t="str">
        <f>VLOOKUP(T5265,[3]رکوردها!$A:$C,3,0)</f>
        <v/>
      </c>
      <c r="AA5265" t="str">
        <f>VLOOKUP(T5265,[3]رکوردها!$A:$F,6,0)</f>
        <v/>
      </c>
      <c r="AB5265" t="str">
        <f>VLOOKUP(T5265,[3]رکوردها!$A:$E,5,0)</f>
        <v/>
      </c>
    </row>
    <row r="5266" spans="1:28" s="41" customFormat="1" hidden="1" x14ac:dyDescent="0.2">
      <c r="A5266" s="36">
        <v>141659</v>
      </c>
      <c r="B5266" s="36">
        <v>1267</v>
      </c>
      <c r="C5266" s="36">
        <v>1243</v>
      </c>
      <c r="D5266" s="36" t="str">
        <f>VLOOKUP(C5266,Piv.Analysis!A:AA,27,0)</f>
        <v>دریافت و پرداخت</v>
      </c>
      <c r="E5266" s="36"/>
      <c r="F5266" s="37" t="s">
        <v>105</v>
      </c>
      <c r="G5266" s="37" t="s">
        <v>2410</v>
      </c>
      <c r="H5266" s="38">
        <v>70878801</v>
      </c>
      <c r="I5266" s="38">
        <v>0</v>
      </c>
      <c r="J5266" s="38">
        <f t="shared" si="83"/>
        <v>70878801</v>
      </c>
      <c r="K5266" s="38"/>
      <c r="L5266" s="49"/>
      <c r="M5266" s="37" t="s">
        <v>4</v>
      </c>
      <c r="N5266" s="37" t="s">
        <v>5</v>
      </c>
      <c r="O5266" s="37" t="s">
        <v>6</v>
      </c>
      <c r="P5266" s="37" t="s">
        <v>7</v>
      </c>
      <c r="Q5266" s="37" t="s">
        <v>2549</v>
      </c>
      <c r="R5266" s="37" t="s">
        <v>2550</v>
      </c>
      <c r="S5266" s="37" t="s">
        <v>2547</v>
      </c>
      <c r="T5266" s="37" t="s">
        <v>2546</v>
      </c>
      <c r="U5266" s="1" t="e">
        <f>VLOOKUP(T5266,[2]VAT!$A:$D,1,0)</f>
        <v>#N/A</v>
      </c>
      <c r="V5266" s="37" t="s">
        <v>2</v>
      </c>
      <c r="W5266" s="37" t="s">
        <v>2</v>
      </c>
      <c r="X5266" t="str">
        <f>VLOOKUP(T5266,[3]رکوردها!$A:$B,2,0)</f>
        <v/>
      </c>
      <c r="Y5266" t="str">
        <f>VLOOKUP(T5266,[3]رکوردها!$A:$D,4,0)</f>
        <v/>
      </c>
      <c r="Z5266" t="str">
        <f>VLOOKUP(T5266,[3]رکوردها!$A:$C,3,0)</f>
        <v/>
      </c>
      <c r="AA5266" t="str">
        <f>VLOOKUP(T5266,[3]رکوردها!$A:$F,6,0)</f>
        <v/>
      </c>
      <c r="AB5266" t="str">
        <f>VLOOKUP(T5266,[3]رکوردها!$A:$E,5,0)</f>
        <v/>
      </c>
    </row>
    <row r="5267" spans="1:28" s="41" customFormat="1" hidden="1" x14ac:dyDescent="0.2">
      <c r="A5267" s="36">
        <v>146742</v>
      </c>
      <c r="B5267" s="36">
        <v>1289</v>
      </c>
      <c r="C5267" s="36">
        <v>1428</v>
      </c>
      <c r="D5267" s="36" t="str">
        <f>VLOOKUP(C5267,Piv.Analysis!A:AA,27,0)</f>
        <v>حقوق و دستمزد</v>
      </c>
      <c r="E5267" s="36"/>
      <c r="F5267" s="37" t="s">
        <v>11</v>
      </c>
      <c r="G5267" s="37" t="s">
        <v>2551</v>
      </c>
      <c r="H5267" s="38">
        <v>0</v>
      </c>
      <c r="I5267" s="38">
        <v>58660212</v>
      </c>
      <c r="J5267" s="38">
        <f t="shared" si="83"/>
        <v>-58660212</v>
      </c>
      <c r="K5267" s="38"/>
      <c r="L5267" s="49"/>
      <c r="M5267" s="37" t="s">
        <v>4</v>
      </c>
      <c r="N5267" s="37" t="s">
        <v>5</v>
      </c>
      <c r="O5267" s="37" t="s">
        <v>6</v>
      </c>
      <c r="P5267" s="37" t="s">
        <v>7</v>
      </c>
      <c r="Q5267" s="37" t="s">
        <v>2549</v>
      </c>
      <c r="R5267" s="37" t="s">
        <v>2550</v>
      </c>
      <c r="S5267" s="37" t="s">
        <v>2547</v>
      </c>
      <c r="T5267" s="37" t="s">
        <v>2546</v>
      </c>
      <c r="U5267" s="1" t="e">
        <f>VLOOKUP(T5267,[2]VAT!$A:$D,1,0)</f>
        <v>#N/A</v>
      </c>
      <c r="V5267" s="37" t="s">
        <v>2</v>
      </c>
      <c r="W5267" s="37" t="s">
        <v>2</v>
      </c>
      <c r="X5267" t="str">
        <f>VLOOKUP(T5267,[3]رکوردها!$A:$B,2,0)</f>
        <v/>
      </c>
      <c r="Y5267" t="str">
        <f>VLOOKUP(T5267,[3]رکوردها!$A:$D,4,0)</f>
        <v/>
      </c>
      <c r="Z5267" t="str">
        <f>VLOOKUP(T5267,[3]رکوردها!$A:$C,3,0)</f>
        <v/>
      </c>
      <c r="AA5267" t="str">
        <f>VLOOKUP(T5267,[3]رکوردها!$A:$F,6,0)</f>
        <v/>
      </c>
      <c r="AB5267" t="str">
        <f>VLOOKUP(T5267,[3]رکوردها!$A:$E,5,0)</f>
        <v/>
      </c>
    </row>
    <row r="5268" spans="1:28" s="41" customFormat="1" hidden="1" x14ac:dyDescent="0.2">
      <c r="A5268" s="36">
        <v>147663</v>
      </c>
      <c r="B5268" s="36">
        <v>1293</v>
      </c>
      <c r="C5268" s="36">
        <v>1487</v>
      </c>
      <c r="D5268" s="36" t="str">
        <f>VLOOKUP(C5268,Piv.Analysis!A:AA,27,0)</f>
        <v>حقوق و دستمزد</v>
      </c>
      <c r="E5268" s="36"/>
      <c r="F5268" s="37" t="s">
        <v>11</v>
      </c>
      <c r="G5268" s="37" t="s">
        <v>2551</v>
      </c>
      <c r="H5268" s="38">
        <v>0</v>
      </c>
      <c r="I5268" s="38">
        <v>10479954</v>
      </c>
      <c r="J5268" s="38">
        <f t="shared" si="83"/>
        <v>-10479954</v>
      </c>
      <c r="K5268" s="38"/>
      <c r="L5268" s="49"/>
      <c r="M5268" s="37" t="s">
        <v>4</v>
      </c>
      <c r="N5268" s="37" t="s">
        <v>5</v>
      </c>
      <c r="O5268" s="37" t="s">
        <v>6</v>
      </c>
      <c r="P5268" s="37" t="s">
        <v>7</v>
      </c>
      <c r="Q5268" s="37" t="s">
        <v>2549</v>
      </c>
      <c r="R5268" s="37" t="s">
        <v>2550</v>
      </c>
      <c r="S5268" s="37" t="s">
        <v>2547</v>
      </c>
      <c r="T5268" s="37" t="s">
        <v>2546</v>
      </c>
      <c r="U5268" s="1" t="e">
        <f>VLOOKUP(T5268,[2]VAT!$A:$D,1,0)</f>
        <v>#N/A</v>
      </c>
      <c r="V5268" s="37" t="s">
        <v>2</v>
      </c>
      <c r="W5268" s="37" t="s">
        <v>2</v>
      </c>
      <c r="X5268" t="str">
        <f>VLOOKUP(T5268,[3]رکوردها!$A:$B,2,0)</f>
        <v/>
      </c>
      <c r="Y5268" t="str">
        <f>VLOOKUP(T5268,[3]رکوردها!$A:$D,4,0)</f>
        <v/>
      </c>
      <c r="Z5268" t="str">
        <f>VLOOKUP(T5268,[3]رکوردها!$A:$C,3,0)</f>
        <v/>
      </c>
      <c r="AA5268" t="str">
        <f>VLOOKUP(T5268,[3]رکوردها!$A:$F,6,0)</f>
        <v/>
      </c>
      <c r="AB5268" t="str">
        <f>VLOOKUP(T5268,[3]رکوردها!$A:$E,5,0)</f>
        <v/>
      </c>
    </row>
    <row r="5269" spans="1:28" s="41" customFormat="1" hidden="1" x14ac:dyDescent="0.2">
      <c r="A5269" s="36">
        <v>146841</v>
      </c>
      <c r="B5269" s="36">
        <v>1457</v>
      </c>
      <c r="C5269" s="36">
        <v>1432</v>
      </c>
      <c r="D5269" s="36" t="str">
        <f>VLOOKUP(C5269,Piv.Analysis!A:AA,27,0)</f>
        <v>حقوق و دستمزد</v>
      </c>
      <c r="E5269" s="36"/>
      <c r="F5269" s="37" t="s">
        <v>103</v>
      </c>
      <c r="G5269" s="37" t="s">
        <v>2552</v>
      </c>
      <c r="H5269" s="38">
        <v>0</v>
      </c>
      <c r="I5269" s="38">
        <v>321312</v>
      </c>
      <c r="J5269" s="38">
        <f t="shared" si="83"/>
        <v>-321312</v>
      </c>
      <c r="K5269" s="38"/>
      <c r="L5269" s="49"/>
      <c r="M5269" s="37" t="s">
        <v>4</v>
      </c>
      <c r="N5269" s="37" t="s">
        <v>5</v>
      </c>
      <c r="O5269" s="37" t="s">
        <v>6</v>
      </c>
      <c r="P5269" s="37" t="s">
        <v>7</v>
      </c>
      <c r="Q5269" s="37" t="s">
        <v>2549</v>
      </c>
      <c r="R5269" s="37" t="s">
        <v>2550</v>
      </c>
      <c r="S5269" s="37" t="s">
        <v>2547</v>
      </c>
      <c r="T5269" s="37" t="s">
        <v>2546</v>
      </c>
      <c r="U5269" s="1" t="e">
        <f>VLOOKUP(T5269,[2]VAT!$A:$D,1,0)</f>
        <v>#N/A</v>
      </c>
      <c r="V5269" s="37" t="s">
        <v>2</v>
      </c>
      <c r="W5269" s="37" t="s">
        <v>2</v>
      </c>
      <c r="X5269" t="str">
        <f>VLOOKUP(T5269,[3]رکوردها!$A:$B,2,0)</f>
        <v/>
      </c>
      <c r="Y5269" t="str">
        <f>VLOOKUP(T5269,[3]رکوردها!$A:$D,4,0)</f>
        <v/>
      </c>
      <c r="Z5269" t="str">
        <f>VLOOKUP(T5269,[3]رکوردها!$A:$C,3,0)</f>
        <v/>
      </c>
      <c r="AA5269" t="str">
        <f>VLOOKUP(T5269,[3]رکوردها!$A:$F,6,0)</f>
        <v/>
      </c>
      <c r="AB5269" t="str">
        <f>VLOOKUP(T5269,[3]رکوردها!$A:$E,5,0)</f>
        <v/>
      </c>
    </row>
    <row r="5270" spans="1:28" s="41" customFormat="1" hidden="1" x14ac:dyDescent="0.2">
      <c r="A5270" s="36">
        <v>148003</v>
      </c>
      <c r="B5270" s="36">
        <v>1493</v>
      </c>
      <c r="C5270" s="36">
        <v>1522</v>
      </c>
      <c r="D5270" s="36" t="str">
        <f>VLOOKUP(C5270,Piv.Analysis!A:AA,27,0)</f>
        <v>دریافت و پرداخت</v>
      </c>
      <c r="E5270" s="36"/>
      <c r="F5270" s="37" t="s">
        <v>297</v>
      </c>
      <c r="G5270" s="37" t="s">
        <v>2315</v>
      </c>
      <c r="H5270" s="38">
        <v>69461478</v>
      </c>
      <c r="I5270" s="38">
        <v>0</v>
      </c>
      <c r="J5270" s="38">
        <f t="shared" si="83"/>
        <v>69461478</v>
      </c>
      <c r="K5270" s="38"/>
      <c r="L5270" s="49"/>
      <c r="M5270" s="37" t="s">
        <v>4</v>
      </c>
      <c r="N5270" s="37" t="s">
        <v>5</v>
      </c>
      <c r="O5270" s="37" t="s">
        <v>6</v>
      </c>
      <c r="P5270" s="37" t="s">
        <v>7</v>
      </c>
      <c r="Q5270" s="37" t="s">
        <v>2549</v>
      </c>
      <c r="R5270" s="37" t="s">
        <v>2550</v>
      </c>
      <c r="S5270" s="37" t="s">
        <v>2547</v>
      </c>
      <c r="T5270" s="37" t="s">
        <v>2546</v>
      </c>
      <c r="U5270" s="1" t="e">
        <f>VLOOKUP(T5270,[2]VAT!$A:$D,1,0)</f>
        <v>#N/A</v>
      </c>
      <c r="V5270" s="37" t="s">
        <v>2</v>
      </c>
      <c r="W5270" s="37" t="s">
        <v>2</v>
      </c>
      <c r="X5270" t="str">
        <f>VLOOKUP(T5270,[3]رکوردها!$A:$B,2,0)</f>
        <v/>
      </c>
      <c r="Y5270" t="str">
        <f>VLOOKUP(T5270,[3]رکوردها!$A:$D,4,0)</f>
        <v/>
      </c>
      <c r="Z5270" t="str">
        <f>VLOOKUP(T5270,[3]رکوردها!$A:$C,3,0)</f>
        <v/>
      </c>
      <c r="AA5270" t="str">
        <f>VLOOKUP(T5270,[3]رکوردها!$A:$F,6,0)</f>
        <v/>
      </c>
      <c r="AB5270" t="str">
        <f>VLOOKUP(T5270,[3]رکوردها!$A:$E,5,0)</f>
        <v/>
      </c>
    </row>
    <row r="5271" spans="1:28" s="41" customFormat="1" hidden="1" x14ac:dyDescent="0.2">
      <c r="A5271" s="36">
        <v>175208</v>
      </c>
      <c r="B5271" s="36">
        <v>1514</v>
      </c>
      <c r="C5271" s="36">
        <v>1700</v>
      </c>
      <c r="D5271" s="36" t="str">
        <f>VLOOKUP(C5271,Piv.Analysis!A:AA,27,0)</f>
        <v>حقوق و دستمزد</v>
      </c>
      <c r="E5271" s="36"/>
      <c r="F5271" s="37" t="s">
        <v>15</v>
      </c>
      <c r="G5271" s="37" t="s">
        <v>2553</v>
      </c>
      <c r="H5271" s="38">
        <v>0</v>
      </c>
      <c r="I5271" s="38">
        <v>10573080</v>
      </c>
      <c r="J5271" s="38">
        <f t="shared" si="83"/>
        <v>-10573080</v>
      </c>
      <c r="K5271" s="38"/>
      <c r="L5271" s="49"/>
      <c r="M5271" s="37" t="s">
        <v>4</v>
      </c>
      <c r="N5271" s="37" t="s">
        <v>5</v>
      </c>
      <c r="O5271" s="37" t="s">
        <v>6</v>
      </c>
      <c r="P5271" s="37" t="s">
        <v>7</v>
      </c>
      <c r="Q5271" s="37" t="s">
        <v>2549</v>
      </c>
      <c r="R5271" s="37" t="s">
        <v>2550</v>
      </c>
      <c r="S5271" s="37" t="s">
        <v>2547</v>
      </c>
      <c r="T5271" s="37" t="s">
        <v>2546</v>
      </c>
      <c r="U5271" s="1" t="e">
        <f>VLOOKUP(T5271,[2]VAT!$A:$D,1,0)</f>
        <v>#N/A</v>
      </c>
      <c r="V5271" s="37" t="s">
        <v>2</v>
      </c>
      <c r="W5271" s="37" t="s">
        <v>2</v>
      </c>
      <c r="X5271" t="str">
        <f>VLOOKUP(T5271,[3]رکوردها!$A:$B,2,0)</f>
        <v/>
      </c>
      <c r="Y5271" t="str">
        <f>VLOOKUP(T5271,[3]رکوردها!$A:$D,4,0)</f>
        <v/>
      </c>
      <c r="Z5271" t="str">
        <f>VLOOKUP(T5271,[3]رکوردها!$A:$C,3,0)</f>
        <v/>
      </c>
      <c r="AA5271" t="str">
        <f>VLOOKUP(T5271,[3]رکوردها!$A:$F,6,0)</f>
        <v/>
      </c>
      <c r="AB5271" t="str">
        <f>VLOOKUP(T5271,[3]رکوردها!$A:$E,5,0)</f>
        <v/>
      </c>
    </row>
    <row r="5272" spans="1:28" s="41" customFormat="1" hidden="1" x14ac:dyDescent="0.2">
      <c r="A5272" s="36">
        <v>175404</v>
      </c>
      <c r="B5272" s="36">
        <v>1516</v>
      </c>
      <c r="C5272" s="36">
        <v>1707</v>
      </c>
      <c r="D5272" s="36" t="str">
        <f>VLOOKUP(C5272,Piv.Analysis!A:AA,27,0)</f>
        <v>حقوق و دستمزد</v>
      </c>
      <c r="E5272" s="36"/>
      <c r="F5272" s="37" t="s">
        <v>15</v>
      </c>
      <c r="G5272" s="37" t="s">
        <v>2553</v>
      </c>
      <c r="H5272" s="38">
        <v>0</v>
      </c>
      <c r="I5272" s="38">
        <v>56928984</v>
      </c>
      <c r="J5272" s="38">
        <f t="shared" si="83"/>
        <v>-56928984</v>
      </c>
      <c r="K5272" s="38"/>
      <c r="L5272" s="49"/>
      <c r="M5272" s="37" t="s">
        <v>4</v>
      </c>
      <c r="N5272" s="37" t="s">
        <v>5</v>
      </c>
      <c r="O5272" s="37" t="s">
        <v>6</v>
      </c>
      <c r="P5272" s="37" t="s">
        <v>7</v>
      </c>
      <c r="Q5272" s="37" t="s">
        <v>2549</v>
      </c>
      <c r="R5272" s="37" t="s">
        <v>2550</v>
      </c>
      <c r="S5272" s="37" t="s">
        <v>2547</v>
      </c>
      <c r="T5272" s="37" t="s">
        <v>2546</v>
      </c>
      <c r="U5272" s="1" t="e">
        <f>VLOOKUP(T5272,[2]VAT!$A:$D,1,0)</f>
        <v>#N/A</v>
      </c>
      <c r="V5272" s="37" t="s">
        <v>2</v>
      </c>
      <c r="W5272" s="37" t="s">
        <v>2</v>
      </c>
      <c r="X5272" t="str">
        <f>VLOOKUP(T5272,[3]رکوردها!$A:$B,2,0)</f>
        <v/>
      </c>
      <c r="Y5272" t="str">
        <f>VLOOKUP(T5272,[3]رکوردها!$A:$D,4,0)</f>
        <v/>
      </c>
      <c r="Z5272" t="str">
        <f>VLOOKUP(T5272,[3]رکوردها!$A:$C,3,0)</f>
        <v/>
      </c>
      <c r="AA5272" t="str">
        <f>VLOOKUP(T5272,[3]رکوردها!$A:$F,6,0)</f>
        <v/>
      </c>
      <c r="AB5272" t="str">
        <f>VLOOKUP(T5272,[3]رکوردها!$A:$E,5,0)</f>
        <v/>
      </c>
    </row>
    <row r="5273" spans="1:28" s="41" customFormat="1" hidden="1" x14ac:dyDescent="0.2">
      <c r="A5273" s="36">
        <v>177071</v>
      </c>
      <c r="B5273" s="36">
        <v>1529</v>
      </c>
      <c r="C5273" s="36">
        <v>1844</v>
      </c>
      <c r="D5273" s="36" t="str">
        <f>VLOOKUP(C5273,Piv.Analysis!A:AA,27,0)</f>
        <v>حقوق و دستمزد</v>
      </c>
      <c r="E5273" s="36"/>
      <c r="F5273" s="37" t="s">
        <v>1661</v>
      </c>
      <c r="G5273" s="37" t="s">
        <v>2554</v>
      </c>
      <c r="H5273" s="38">
        <v>0</v>
      </c>
      <c r="I5273" s="38">
        <v>3507649</v>
      </c>
      <c r="J5273" s="38">
        <f t="shared" si="83"/>
        <v>-3507649</v>
      </c>
      <c r="K5273" s="38"/>
      <c r="L5273" s="49"/>
      <c r="M5273" s="37" t="s">
        <v>4</v>
      </c>
      <c r="N5273" s="37" t="s">
        <v>5</v>
      </c>
      <c r="O5273" s="37" t="s">
        <v>6</v>
      </c>
      <c r="P5273" s="37" t="s">
        <v>7</v>
      </c>
      <c r="Q5273" s="37" t="s">
        <v>2549</v>
      </c>
      <c r="R5273" s="37" t="s">
        <v>2550</v>
      </c>
      <c r="S5273" s="37" t="s">
        <v>2547</v>
      </c>
      <c r="T5273" s="37" t="s">
        <v>2546</v>
      </c>
      <c r="U5273" s="1" t="e">
        <f>VLOOKUP(T5273,[2]VAT!$A:$D,1,0)</f>
        <v>#N/A</v>
      </c>
      <c r="V5273" s="37" t="s">
        <v>2</v>
      </c>
      <c r="W5273" s="37" t="s">
        <v>2</v>
      </c>
      <c r="X5273" t="str">
        <f>VLOOKUP(T5273,[3]رکوردها!$A:$B,2,0)</f>
        <v/>
      </c>
      <c r="Y5273" t="str">
        <f>VLOOKUP(T5273,[3]رکوردها!$A:$D,4,0)</f>
        <v/>
      </c>
      <c r="Z5273" t="str">
        <f>VLOOKUP(T5273,[3]رکوردها!$A:$C,3,0)</f>
        <v/>
      </c>
      <c r="AA5273" t="str">
        <f>VLOOKUP(T5273,[3]رکوردها!$A:$F,6,0)</f>
        <v/>
      </c>
      <c r="AB5273" t="str">
        <f>VLOOKUP(T5273,[3]رکوردها!$A:$E,5,0)</f>
        <v/>
      </c>
    </row>
    <row r="5274" spans="1:28" s="41" customFormat="1" hidden="1" x14ac:dyDescent="0.2">
      <c r="A5274" s="36">
        <v>175763</v>
      </c>
      <c r="B5274" s="36">
        <v>1639</v>
      </c>
      <c r="C5274" s="36">
        <v>1741</v>
      </c>
      <c r="D5274" s="36" t="str">
        <f>VLOOKUP(C5274,Piv.Analysis!A:AA,27,0)</f>
        <v>دریافت و پرداخت</v>
      </c>
      <c r="E5274" s="36"/>
      <c r="F5274" s="37" t="s">
        <v>222</v>
      </c>
      <c r="G5274" s="37" t="s">
        <v>2373</v>
      </c>
      <c r="H5274" s="38">
        <v>67502064</v>
      </c>
      <c r="I5274" s="38">
        <v>0</v>
      </c>
      <c r="J5274" s="38">
        <f t="shared" si="83"/>
        <v>67502064</v>
      </c>
      <c r="K5274" s="38"/>
      <c r="L5274" s="49"/>
      <c r="M5274" s="37" t="s">
        <v>4</v>
      </c>
      <c r="N5274" s="37" t="s">
        <v>5</v>
      </c>
      <c r="O5274" s="37" t="s">
        <v>6</v>
      </c>
      <c r="P5274" s="37" t="s">
        <v>7</v>
      </c>
      <c r="Q5274" s="37" t="s">
        <v>2549</v>
      </c>
      <c r="R5274" s="37" t="s">
        <v>2550</v>
      </c>
      <c r="S5274" s="37" t="s">
        <v>2547</v>
      </c>
      <c r="T5274" s="37" t="s">
        <v>2546</v>
      </c>
      <c r="U5274" s="1" t="e">
        <f>VLOOKUP(T5274,[2]VAT!$A:$D,1,0)</f>
        <v>#N/A</v>
      </c>
      <c r="V5274" s="37" t="s">
        <v>2</v>
      </c>
      <c r="W5274" s="37" t="s">
        <v>2</v>
      </c>
      <c r="X5274" t="str">
        <f>VLOOKUP(T5274,[3]رکوردها!$A:$B,2,0)</f>
        <v/>
      </c>
      <c r="Y5274" t="str">
        <f>VLOOKUP(T5274,[3]رکوردها!$A:$D,4,0)</f>
        <v/>
      </c>
      <c r="Z5274" t="str">
        <f>VLOOKUP(T5274,[3]رکوردها!$A:$C,3,0)</f>
        <v/>
      </c>
      <c r="AA5274" t="str">
        <f>VLOOKUP(T5274,[3]رکوردها!$A:$F,6,0)</f>
        <v/>
      </c>
      <c r="AB5274" t="str">
        <f>VLOOKUP(T5274,[3]رکوردها!$A:$E,5,0)</f>
        <v/>
      </c>
    </row>
    <row r="5275" spans="1:28" s="41" customFormat="1" hidden="1" x14ac:dyDescent="0.2">
      <c r="A5275" s="36">
        <v>177003</v>
      </c>
      <c r="B5275" s="36">
        <v>1665</v>
      </c>
      <c r="C5275" s="36">
        <v>1841</v>
      </c>
      <c r="D5275" s="36" t="str">
        <f>VLOOKUP(C5275,Piv.Analysis!A:AA,27,0)</f>
        <v>حقوق و دستمزد</v>
      </c>
      <c r="E5275" s="36"/>
      <c r="F5275" s="37" t="s">
        <v>0</v>
      </c>
      <c r="G5275" s="37" t="s">
        <v>2555</v>
      </c>
      <c r="H5275" s="38">
        <v>0</v>
      </c>
      <c r="I5275" s="38">
        <v>50645472</v>
      </c>
      <c r="J5275" s="38">
        <f t="shared" si="83"/>
        <v>-50645472</v>
      </c>
      <c r="K5275" s="38"/>
      <c r="L5275" s="49"/>
      <c r="M5275" s="37" t="s">
        <v>4</v>
      </c>
      <c r="N5275" s="37" t="s">
        <v>5</v>
      </c>
      <c r="O5275" s="37" t="s">
        <v>6</v>
      </c>
      <c r="P5275" s="37" t="s">
        <v>7</v>
      </c>
      <c r="Q5275" s="37" t="s">
        <v>2549</v>
      </c>
      <c r="R5275" s="37" t="s">
        <v>2550</v>
      </c>
      <c r="S5275" s="37" t="s">
        <v>2547</v>
      </c>
      <c r="T5275" s="37" t="s">
        <v>2546</v>
      </c>
      <c r="U5275" s="1" t="e">
        <f>VLOOKUP(T5275,[2]VAT!$A:$D,1,0)</f>
        <v>#N/A</v>
      </c>
      <c r="V5275" s="37" t="s">
        <v>2</v>
      </c>
      <c r="W5275" s="37" t="s">
        <v>2</v>
      </c>
      <c r="X5275" t="str">
        <f>VLOOKUP(T5275,[3]رکوردها!$A:$B,2,0)</f>
        <v/>
      </c>
      <c r="Y5275" t="str">
        <f>VLOOKUP(T5275,[3]رکوردها!$A:$D,4,0)</f>
        <v/>
      </c>
      <c r="Z5275" t="str">
        <f>VLOOKUP(T5275,[3]رکوردها!$A:$C,3,0)</f>
        <v/>
      </c>
      <c r="AA5275" t="str">
        <f>VLOOKUP(T5275,[3]رکوردها!$A:$F,6,0)</f>
        <v/>
      </c>
      <c r="AB5275" t="str">
        <f>VLOOKUP(T5275,[3]رکوردها!$A:$E,5,0)</f>
        <v/>
      </c>
    </row>
    <row r="5276" spans="1:28" s="41" customFormat="1" hidden="1" x14ac:dyDescent="0.2">
      <c r="A5276" s="36">
        <v>181304</v>
      </c>
      <c r="B5276" s="36">
        <v>1672</v>
      </c>
      <c r="C5276" s="36">
        <v>1960</v>
      </c>
      <c r="D5276" s="36" t="str">
        <f>VLOOKUP(C5276,Piv.Analysis!A:AA,27,0)</f>
        <v>حقوق و دستمزد</v>
      </c>
      <c r="E5276" s="36"/>
      <c r="F5276" s="37" t="s">
        <v>0</v>
      </c>
      <c r="G5276" s="37" t="s">
        <v>2555</v>
      </c>
      <c r="H5276" s="38">
        <v>0</v>
      </c>
      <c r="I5276" s="38">
        <v>10635165</v>
      </c>
      <c r="J5276" s="38">
        <f t="shared" si="83"/>
        <v>-10635165</v>
      </c>
      <c r="K5276" s="38"/>
      <c r="L5276" s="49"/>
      <c r="M5276" s="37" t="s">
        <v>4</v>
      </c>
      <c r="N5276" s="37" t="s">
        <v>5</v>
      </c>
      <c r="O5276" s="37" t="s">
        <v>6</v>
      </c>
      <c r="P5276" s="37" t="s">
        <v>7</v>
      </c>
      <c r="Q5276" s="37" t="s">
        <v>2549</v>
      </c>
      <c r="R5276" s="37" t="s">
        <v>2550</v>
      </c>
      <c r="S5276" s="37" t="s">
        <v>2547</v>
      </c>
      <c r="T5276" s="37" t="s">
        <v>2546</v>
      </c>
      <c r="U5276" s="1" t="e">
        <f>VLOOKUP(T5276,[2]VAT!$A:$D,1,0)</f>
        <v>#N/A</v>
      </c>
      <c r="V5276" s="37" t="s">
        <v>2</v>
      </c>
      <c r="W5276" s="37" t="s">
        <v>2</v>
      </c>
      <c r="X5276" t="str">
        <f>VLOOKUP(T5276,[3]رکوردها!$A:$B,2,0)</f>
        <v/>
      </c>
      <c r="Y5276" t="str">
        <f>VLOOKUP(T5276,[3]رکوردها!$A:$D,4,0)</f>
        <v/>
      </c>
      <c r="Z5276" t="str">
        <f>VLOOKUP(T5276,[3]رکوردها!$A:$C,3,0)</f>
        <v/>
      </c>
      <c r="AA5276" t="str">
        <f>VLOOKUP(T5276,[3]رکوردها!$A:$F,6,0)</f>
        <v/>
      </c>
      <c r="AB5276" t="str">
        <f>VLOOKUP(T5276,[3]رکوردها!$A:$E,5,0)</f>
        <v/>
      </c>
    </row>
    <row r="5277" spans="1:28" s="41" customFormat="1" hidden="1" x14ac:dyDescent="0.2">
      <c r="A5277" s="36">
        <v>141657</v>
      </c>
      <c r="B5277" s="36">
        <v>1267</v>
      </c>
      <c r="C5277" s="36">
        <v>1243</v>
      </c>
      <c r="D5277" s="36" t="str">
        <f>VLOOKUP(C5277,Piv.Analysis!A:AA,27,0)</f>
        <v>دریافت و پرداخت</v>
      </c>
      <c r="E5277" s="36"/>
      <c r="F5277" s="37" t="s">
        <v>105</v>
      </c>
      <c r="G5277" s="37" t="s">
        <v>2409</v>
      </c>
      <c r="H5277" s="38">
        <v>528124433</v>
      </c>
      <c r="I5277" s="38">
        <v>0</v>
      </c>
      <c r="J5277" s="38">
        <f t="shared" si="83"/>
        <v>528124433</v>
      </c>
      <c r="K5277" s="38"/>
      <c r="L5277" s="49"/>
      <c r="M5277" s="37" t="s">
        <v>4</v>
      </c>
      <c r="N5277" s="37" t="s">
        <v>5</v>
      </c>
      <c r="O5277" s="37" t="s">
        <v>6</v>
      </c>
      <c r="P5277" s="37" t="s">
        <v>7</v>
      </c>
      <c r="Q5277" s="37" t="s">
        <v>2557</v>
      </c>
      <c r="R5277" s="37" t="s">
        <v>2558</v>
      </c>
      <c r="S5277" s="37" t="s">
        <v>2559</v>
      </c>
      <c r="T5277" s="37" t="s">
        <v>2556</v>
      </c>
      <c r="U5277" s="1" t="e">
        <f>VLOOKUP(T5277,[2]VAT!$A:$D,1,0)</f>
        <v>#N/A</v>
      </c>
      <c r="V5277" s="37" t="s">
        <v>2</v>
      </c>
      <c r="W5277" s="37" t="s">
        <v>2</v>
      </c>
      <c r="X5277" t="str">
        <f>VLOOKUP(T5277,[3]رکوردها!$A:$B,2,0)</f>
        <v/>
      </c>
      <c r="Y5277" t="str">
        <f>VLOOKUP(T5277,[3]رکوردها!$A:$D,4,0)</f>
        <v/>
      </c>
      <c r="Z5277" t="str">
        <f>VLOOKUP(T5277,[3]رکوردها!$A:$C,3,0)</f>
        <v/>
      </c>
      <c r="AA5277" t="str">
        <f>VLOOKUP(T5277,[3]رکوردها!$A:$F,6,0)</f>
        <v/>
      </c>
      <c r="AB5277" t="str">
        <f>VLOOKUP(T5277,[3]رکوردها!$A:$E,5,0)</f>
        <v/>
      </c>
    </row>
    <row r="5278" spans="1:28" s="41" customFormat="1" hidden="1" x14ac:dyDescent="0.2">
      <c r="A5278" s="36">
        <v>146741</v>
      </c>
      <c r="B5278" s="36">
        <v>1289</v>
      </c>
      <c r="C5278" s="36">
        <v>1428</v>
      </c>
      <c r="D5278" s="36" t="str">
        <f>VLOOKUP(C5278,Piv.Analysis!A:AA,27,0)</f>
        <v>حقوق و دستمزد</v>
      </c>
      <c r="E5278" s="36"/>
      <c r="F5278" s="37" t="s">
        <v>11</v>
      </c>
      <c r="G5278" s="37" t="s">
        <v>2560</v>
      </c>
      <c r="H5278" s="38">
        <v>0</v>
      </c>
      <c r="I5278" s="38">
        <v>494454522</v>
      </c>
      <c r="J5278" s="38">
        <f t="shared" si="83"/>
        <v>-494454522</v>
      </c>
      <c r="K5278" s="38"/>
      <c r="L5278" s="49"/>
      <c r="M5278" s="37" t="s">
        <v>4</v>
      </c>
      <c r="N5278" s="37" t="s">
        <v>5</v>
      </c>
      <c r="O5278" s="37" t="s">
        <v>6</v>
      </c>
      <c r="P5278" s="37" t="s">
        <v>7</v>
      </c>
      <c r="Q5278" s="37" t="s">
        <v>2557</v>
      </c>
      <c r="R5278" s="37" t="s">
        <v>2558</v>
      </c>
      <c r="S5278" s="37" t="s">
        <v>2559</v>
      </c>
      <c r="T5278" s="37" t="s">
        <v>2556</v>
      </c>
      <c r="U5278" s="1" t="e">
        <f>VLOOKUP(T5278,[2]VAT!$A:$D,1,0)</f>
        <v>#N/A</v>
      </c>
      <c r="V5278" s="37" t="s">
        <v>2</v>
      </c>
      <c r="W5278" s="37" t="s">
        <v>2</v>
      </c>
      <c r="X5278" t="str">
        <f>VLOOKUP(T5278,[3]رکوردها!$A:$B,2,0)</f>
        <v/>
      </c>
      <c r="Y5278" t="str">
        <f>VLOOKUP(T5278,[3]رکوردها!$A:$D,4,0)</f>
        <v/>
      </c>
      <c r="Z5278" t="str">
        <f>VLOOKUP(T5278,[3]رکوردها!$A:$C,3,0)</f>
        <v/>
      </c>
      <c r="AA5278" t="str">
        <f>VLOOKUP(T5278,[3]رکوردها!$A:$F,6,0)</f>
        <v/>
      </c>
      <c r="AB5278" t="str">
        <f>VLOOKUP(T5278,[3]رکوردها!$A:$E,5,0)</f>
        <v/>
      </c>
    </row>
    <row r="5279" spans="1:28" s="41" customFormat="1" hidden="1" x14ac:dyDescent="0.2">
      <c r="A5279" s="36">
        <v>148001</v>
      </c>
      <c r="B5279" s="36">
        <v>1493</v>
      </c>
      <c r="C5279" s="36">
        <v>1522</v>
      </c>
      <c r="D5279" s="36" t="str">
        <f>VLOOKUP(C5279,Piv.Analysis!A:AA,27,0)</f>
        <v>دریافت و پرداخت</v>
      </c>
      <c r="E5279" s="36"/>
      <c r="F5279" s="37" t="s">
        <v>297</v>
      </c>
      <c r="G5279" s="37" t="s">
        <v>2313</v>
      </c>
      <c r="H5279" s="38">
        <v>494454522</v>
      </c>
      <c r="I5279" s="38">
        <v>0</v>
      </c>
      <c r="J5279" s="38">
        <f t="shared" si="83"/>
        <v>494454522</v>
      </c>
      <c r="K5279" s="38"/>
      <c r="L5279" s="49"/>
      <c r="M5279" s="37" t="s">
        <v>4</v>
      </c>
      <c r="N5279" s="37" t="s">
        <v>5</v>
      </c>
      <c r="O5279" s="37" t="s">
        <v>6</v>
      </c>
      <c r="P5279" s="37" t="s">
        <v>7</v>
      </c>
      <c r="Q5279" s="37" t="s">
        <v>2557</v>
      </c>
      <c r="R5279" s="37" t="s">
        <v>2558</v>
      </c>
      <c r="S5279" s="37" t="s">
        <v>2559</v>
      </c>
      <c r="T5279" s="37" t="s">
        <v>2556</v>
      </c>
      <c r="U5279" s="1" t="e">
        <f>VLOOKUP(T5279,[2]VAT!$A:$D,1,0)</f>
        <v>#N/A</v>
      </c>
      <c r="V5279" s="37" t="s">
        <v>2</v>
      </c>
      <c r="W5279" s="37" t="s">
        <v>2</v>
      </c>
      <c r="X5279" t="str">
        <f>VLOOKUP(T5279,[3]رکوردها!$A:$B,2,0)</f>
        <v/>
      </c>
      <c r="Y5279" t="str">
        <f>VLOOKUP(T5279,[3]رکوردها!$A:$D,4,0)</f>
        <v/>
      </c>
      <c r="Z5279" t="str">
        <f>VLOOKUP(T5279,[3]رکوردها!$A:$C,3,0)</f>
        <v/>
      </c>
      <c r="AA5279" t="str">
        <f>VLOOKUP(T5279,[3]رکوردها!$A:$F,6,0)</f>
        <v/>
      </c>
      <c r="AB5279" t="str">
        <f>VLOOKUP(T5279,[3]رکوردها!$A:$E,5,0)</f>
        <v/>
      </c>
    </row>
    <row r="5280" spans="1:28" s="41" customFormat="1" hidden="1" x14ac:dyDescent="0.2">
      <c r="A5280" s="36">
        <v>175403</v>
      </c>
      <c r="B5280" s="36">
        <v>1516</v>
      </c>
      <c r="C5280" s="36">
        <v>1707</v>
      </c>
      <c r="D5280" s="36" t="str">
        <f>VLOOKUP(C5280,Piv.Analysis!A:AA,27,0)</f>
        <v>حقوق و دستمزد</v>
      </c>
      <c r="E5280" s="36"/>
      <c r="F5280" s="37" t="s">
        <v>15</v>
      </c>
      <c r="G5280" s="37" t="s">
        <v>2561</v>
      </c>
      <c r="H5280" s="38">
        <v>0</v>
      </c>
      <c r="I5280" s="38">
        <v>492687555</v>
      </c>
      <c r="J5280" s="38">
        <f t="shared" si="83"/>
        <v>-492687555</v>
      </c>
      <c r="K5280" s="38"/>
      <c r="L5280" s="49"/>
      <c r="M5280" s="37" t="s">
        <v>4</v>
      </c>
      <c r="N5280" s="37" t="s">
        <v>5</v>
      </c>
      <c r="O5280" s="37" t="s">
        <v>6</v>
      </c>
      <c r="P5280" s="37" t="s">
        <v>7</v>
      </c>
      <c r="Q5280" s="37" t="s">
        <v>2557</v>
      </c>
      <c r="R5280" s="37" t="s">
        <v>2558</v>
      </c>
      <c r="S5280" s="37" t="s">
        <v>2559</v>
      </c>
      <c r="T5280" s="37" t="s">
        <v>2556</v>
      </c>
      <c r="U5280" s="1" t="e">
        <f>VLOOKUP(T5280,[2]VAT!$A:$D,1,0)</f>
        <v>#N/A</v>
      </c>
      <c r="V5280" s="37" t="s">
        <v>2</v>
      </c>
      <c r="W5280" s="37" t="s">
        <v>2</v>
      </c>
      <c r="X5280" t="str">
        <f>VLOOKUP(T5280,[3]رکوردها!$A:$B,2,0)</f>
        <v/>
      </c>
      <c r="Y5280" t="str">
        <f>VLOOKUP(T5280,[3]رکوردها!$A:$D,4,0)</f>
        <v/>
      </c>
      <c r="Z5280" t="str">
        <f>VLOOKUP(T5280,[3]رکوردها!$A:$C,3,0)</f>
        <v/>
      </c>
      <c r="AA5280" t="str">
        <f>VLOOKUP(T5280,[3]رکوردها!$A:$F,6,0)</f>
        <v/>
      </c>
      <c r="AB5280" t="str">
        <f>VLOOKUP(T5280,[3]رکوردها!$A:$E,5,0)</f>
        <v/>
      </c>
    </row>
    <row r="5281" spans="1:28" s="41" customFormat="1" hidden="1" x14ac:dyDescent="0.2">
      <c r="A5281" s="36">
        <v>175766</v>
      </c>
      <c r="B5281" s="36">
        <v>1639</v>
      </c>
      <c r="C5281" s="36">
        <v>1741</v>
      </c>
      <c r="D5281" s="36" t="str">
        <f>VLOOKUP(C5281,Piv.Analysis!A:AA,27,0)</f>
        <v>دریافت و پرداخت</v>
      </c>
      <c r="E5281" s="36"/>
      <c r="F5281" s="37" t="s">
        <v>222</v>
      </c>
      <c r="G5281" s="37" t="s">
        <v>2376</v>
      </c>
      <c r="H5281" s="38">
        <v>492687555</v>
      </c>
      <c r="I5281" s="38">
        <v>0</v>
      </c>
      <c r="J5281" s="38">
        <f t="shared" si="83"/>
        <v>492687555</v>
      </c>
      <c r="K5281" s="38"/>
      <c r="L5281" s="49"/>
      <c r="M5281" s="37" t="s">
        <v>4</v>
      </c>
      <c r="N5281" s="37" t="s">
        <v>5</v>
      </c>
      <c r="O5281" s="37" t="s">
        <v>6</v>
      </c>
      <c r="P5281" s="37" t="s">
        <v>7</v>
      </c>
      <c r="Q5281" s="37" t="s">
        <v>2557</v>
      </c>
      <c r="R5281" s="37" t="s">
        <v>2558</v>
      </c>
      <c r="S5281" s="37" t="s">
        <v>2559</v>
      </c>
      <c r="T5281" s="37" t="s">
        <v>2556</v>
      </c>
      <c r="U5281" s="1" t="e">
        <f>VLOOKUP(T5281,[2]VAT!$A:$D,1,0)</f>
        <v>#N/A</v>
      </c>
      <c r="V5281" s="37" t="s">
        <v>2</v>
      </c>
      <c r="W5281" s="37" t="s">
        <v>2</v>
      </c>
      <c r="X5281" t="str">
        <f>VLOOKUP(T5281,[3]رکوردها!$A:$B,2,0)</f>
        <v/>
      </c>
      <c r="Y5281" t="str">
        <f>VLOOKUP(T5281,[3]رکوردها!$A:$D,4,0)</f>
        <v/>
      </c>
      <c r="Z5281" t="str">
        <f>VLOOKUP(T5281,[3]رکوردها!$A:$C,3,0)</f>
        <v/>
      </c>
      <c r="AA5281" t="str">
        <f>VLOOKUP(T5281,[3]رکوردها!$A:$F,6,0)</f>
        <v/>
      </c>
      <c r="AB5281" t="str">
        <f>VLOOKUP(T5281,[3]رکوردها!$A:$E,5,0)</f>
        <v/>
      </c>
    </row>
    <row r="5282" spans="1:28" s="41" customFormat="1" hidden="1" x14ac:dyDescent="0.2">
      <c r="A5282" s="36">
        <v>177002</v>
      </c>
      <c r="B5282" s="36">
        <v>1665</v>
      </c>
      <c r="C5282" s="36">
        <v>1841</v>
      </c>
      <c r="D5282" s="36" t="str">
        <f>VLOOKUP(C5282,Piv.Analysis!A:AA,27,0)</f>
        <v>حقوق و دستمزد</v>
      </c>
      <c r="E5282" s="36"/>
      <c r="F5282" s="37" t="s">
        <v>0</v>
      </c>
      <c r="G5282" s="37" t="s">
        <v>2562</v>
      </c>
      <c r="H5282" s="38">
        <v>0</v>
      </c>
      <c r="I5282" s="38">
        <v>441425274</v>
      </c>
      <c r="J5282" s="38">
        <f t="shared" si="83"/>
        <v>-441425274</v>
      </c>
      <c r="K5282" s="38"/>
      <c r="L5282" s="49"/>
      <c r="M5282" s="37" t="s">
        <v>4</v>
      </c>
      <c r="N5282" s="37" t="s">
        <v>5</v>
      </c>
      <c r="O5282" s="37" t="s">
        <v>6</v>
      </c>
      <c r="P5282" s="37" t="s">
        <v>7</v>
      </c>
      <c r="Q5282" s="37" t="s">
        <v>2557</v>
      </c>
      <c r="R5282" s="37" t="s">
        <v>2558</v>
      </c>
      <c r="S5282" s="37" t="s">
        <v>2559</v>
      </c>
      <c r="T5282" s="37" t="s">
        <v>2556</v>
      </c>
      <c r="U5282" s="1" t="e">
        <f>VLOOKUP(T5282,[2]VAT!$A:$D,1,0)</f>
        <v>#N/A</v>
      </c>
      <c r="V5282" s="37" t="s">
        <v>2</v>
      </c>
      <c r="W5282" s="37" t="s">
        <v>2</v>
      </c>
      <c r="X5282" t="str">
        <f>VLOOKUP(T5282,[3]رکوردها!$A:$B,2,0)</f>
        <v/>
      </c>
      <c r="Y5282" t="str">
        <f>VLOOKUP(T5282,[3]رکوردها!$A:$D,4,0)</f>
        <v/>
      </c>
      <c r="Z5282" t="str">
        <f>VLOOKUP(T5282,[3]رکوردها!$A:$C,3,0)</f>
        <v/>
      </c>
      <c r="AA5282" t="str">
        <f>VLOOKUP(T5282,[3]رکوردها!$A:$F,6,0)</f>
        <v/>
      </c>
      <c r="AB5282" t="str">
        <f>VLOOKUP(T5282,[3]رکوردها!$A:$E,5,0)</f>
        <v/>
      </c>
    </row>
    <row r="5283" spans="1:28" s="41" customFormat="1" hidden="1" x14ac:dyDescent="0.2">
      <c r="A5283" s="36">
        <v>141655</v>
      </c>
      <c r="B5283" s="36">
        <v>1267</v>
      </c>
      <c r="C5283" s="36">
        <v>1243</v>
      </c>
      <c r="D5283" s="36" t="str">
        <f>VLOOKUP(C5283,Piv.Analysis!A:AA,27,0)</f>
        <v>دریافت و پرداخت</v>
      </c>
      <c r="E5283" s="36"/>
      <c r="F5283" s="37" t="s">
        <v>105</v>
      </c>
      <c r="G5283" s="37" t="s">
        <v>2408</v>
      </c>
      <c r="H5283" s="38">
        <v>122073144</v>
      </c>
      <c r="I5283" s="38">
        <v>0</v>
      </c>
      <c r="J5283" s="38">
        <f t="shared" si="83"/>
        <v>122073144</v>
      </c>
      <c r="K5283" s="38"/>
      <c r="L5283" s="49"/>
      <c r="M5283" s="37" t="s">
        <v>4</v>
      </c>
      <c r="N5283" s="37" t="s">
        <v>5</v>
      </c>
      <c r="O5283" s="37" t="s">
        <v>6</v>
      </c>
      <c r="P5283" s="37" t="s">
        <v>7</v>
      </c>
      <c r="Q5283" s="37" t="s">
        <v>2557</v>
      </c>
      <c r="R5283" s="37" t="s">
        <v>2558</v>
      </c>
      <c r="S5283" s="37" t="s">
        <v>2564</v>
      </c>
      <c r="T5283" s="37" t="s">
        <v>2563</v>
      </c>
      <c r="U5283" s="1" t="e">
        <f>VLOOKUP(T5283,[2]VAT!$A:$D,1,0)</f>
        <v>#N/A</v>
      </c>
      <c r="V5283" s="37" t="s">
        <v>2</v>
      </c>
      <c r="W5283" s="37" t="s">
        <v>2</v>
      </c>
      <c r="X5283" t="str">
        <f>VLOOKUP(T5283,[3]رکوردها!$A:$B,2,0)</f>
        <v/>
      </c>
      <c r="Y5283" t="str">
        <f>VLOOKUP(T5283,[3]رکوردها!$A:$D,4,0)</f>
        <v/>
      </c>
      <c r="Z5283" t="str">
        <f>VLOOKUP(T5283,[3]رکوردها!$A:$C,3,0)</f>
        <v/>
      </c>
      <c r="AA5283" t="str">
        <f>VLOOKUP(T5283,[3]رکوردها!$A:$F,6,0)</f>
        <v/>
      </c>
      <c r="AB5283" t="str">
        <f>VLOOKUP(T5283,[3]رکوردها!$A:$E,5,0)</f>
        <v/>
      </c>
    </row>
    <row r="5284" spans="1:28" s="41" customFormat="1" hidden="1" x14ac:dyDescent="0.2">
      <c r="A5284" s="36">
        <v>147662</v>
      </c>
      <c r="B5284" s="36">
        <v>1293</v>
      </c>
      <c r="C5284" s="36">
        <v>1487</v>
      </c>
      <c r="D5284" s="36" t="str">
        <f>VLOOKUP(C5284,Piv.Analysis!A:AA,27,0)</f>
        <v>حقوق و دستمزد</v>
      </c>
      <c r="E5284" s="36"/>
      <c r="F5284" s="37" t="s">
        <v>11</v>
      </c>
      <c r="G5284" s="37" t="s">
        <v>2560</v>
      </c>
      <c r="H5284" s="38">
        <v>0</v>
      </c>
      <c r="I5284" s="38">
        <v>120671256</v>
      </c>
      <c r="J5284" s="38">
        <f t="shared" si="83"/>
        <v>-120671256</v>
      </c>
      <c r="K5284" s="38"/>
      <c r="L5284" s="49"/>
      <c r="M5284" s="37" t="s">
        <v>4</v>
      </c>
      <c r="N5284" s="37" t="s">
        <v>5</v>
      </c>
      <c r="O5284" s="37" t="s">
        <v>6</v>
      </c>
      <c r="P5284" s="37" t="s">
        <v>7</v>
      </c>
      <c r="Q5284" s="37" t="s">
        <v>2557</v>
      </c>
      <c r="R5284" s="37" t="s">
        <v>2558</v>
      </c>
      <c r="S5284" s="37" t="s">
        <v>2564</v>
      </c>
      <c r="T5284" s="37" t="s">
        <v>2563</v>
      </c>
      <c r="U5284" s="1" t="e">
        <f>VLOOKUP(T5284,[2]VAT!$A:$D,1,0)</f>
        <v>#N/A</v>
      </c>
      <c r="V5284" s="37" t="s">
        <v>2</v>
      </c>
      <c r="W5284" s="37" t="s">
        <v>2</v>
      </c>
      <c r="X5284" t="str">
        <f>VLOOKUP(T5284,[3]رکوردها!$A:$B,2,0)</f>
        <v/>
      </c>
      <c r="Y5284" t="str">
        <f>VLOOKUP(T5284,[3]رکوردها!$A:$D,4,0)</f>
        <v/>
      </c>
      <c r="Z5284" t="str">
        <f>VLOOKUP(T5284,[3]رکوردها!$A:$C,3,0)</f>
        <v/>
      </c>
      <c r="AA5284" t="str">
        <f>VLOOKUP(T5284,[3]رکوردها!$A:$F,6,0)</f>
        <v/>
      </c>
      <c r="AB5284" t="str">
        <f>VLOOKUP(T5284,[3]رکوردها!$A:$E,5,0)</f>
        <v/>
      </c>
    </row>
    <row r="5285" spans="1:28" s="41" customFormat="1" hidden="1" x14ac:dyDescent="0.2">
      <c r="A5285" s="36">
        <v>148002</v>
      </c>
      <c r="B5285" s="36">
        <v>1493</v>
      </c>
      <c r="C5285" s="36">
        <v>1522</v>
      </c>
      <c r="D5285" s="36" t="str">
        <f>VLOOKUP(C5285,Piv.Analysis!A:AA,27,0)</f>
        <v>دریافت و پرداخت</v>
      </c>
      <c r="E5285" s="36"/>
      <c r="F5285" s="37" t="s">
        <v>297</v>
      </c>
      <c r="G5285" s="37" t="s">
        <v>2314</v>
      </c>
      <c r="H5285" s="38">
        <v>120671256</v>
      </c>
      <c r="I5285" s="38">
        <v>0</v>
      </c>
      <c r="J5285" s="38">
        <f t="shared" si="83"/>
        <v>120671256</v>
      </c>
      <c r="K5285" s="38"/>
      <c r="L5285" s="49"/>
      <c r="M5285" s="37" t="s">
        <v>4</v>
      </c>
      <c r="N5285" s="37" t="s">
        <v>5</v>
      </c>
      <c r="O5285" s="37" t="s">
        <v>6</v>
      </c>
      <c r="P5285" s="37" t="s">
        <v>7</v>
      </c>
      <c r="Q5285" s="37" t="s">
        <v>2557</v>
      </c>
      <c r="R5285" s="37" t="s">
        <v>2558</v>
      </c>
      <c r="S5285" s="37" t="s">
        <v>2564</v>
      </c>
      <c r="T5285" s="37" t="s">
        <v>2563</v>
      </c>
      <c r="U5285" s="1" t="e">
        <f>VLOOKUP(T5285,[2]VAT!$A:$D,1,0)</f>
        <v>#N/A</v>
      </c>
      <c r="V5285" s="37" t="s">
        <v>2</v>
      </c>
      <c r="W5285" s="37" t="s">
        <v>2</v>
      </c>
      <c r="X5285" t="str">
        <f>VLOOKUP(T5285,[3]رکوردها!$A:$B,2,0)</f>
        <v/>
      </c>
      <c r="Y5285" t="str">
        <f>VLOOKUP(T5285,[3]رکوردها!$A:$D,4,0)</f>
        <v/>
      </c>
      <c r="Z5285" t="str">
        <f>VLOOKUP(T5285,[3]رکوردها!$A:$C,3,0)</f>
        <v/>
      </c>
      <c r="AA5285" t="str">
        <f>VLOOKUP(T5285,[3]رکوردها!$A:$F,6,0)</f>
        <v/>
      </c>
      <c r="AB5285" t="str">
        <f>VLOOKUP(T5285,[3]رکوردها!$A:$E,5,0)</f>
        <v/>
      </c>
    </row>
    <row r="5286" spans="1:28" s="41" customFormat="1" hidden="1" x14ac:dyDescent="0.2">
      <c r="A5286" s="36">
        <v>175207</v>
      </c>
      <c r="B5286" s="36">
        <v>1514</v>
      </c>
      <c r="C5286" s="36">
        <v>1700</v>
      </c>
      <c r="D5286" s="36" t="str">
        <f>VLOOKUP(C5286,Piv.Analysis!A:AA,27,0)</f>
        <v>حقوق و دستمزد</v>
      </c>
      <c r="E5286" s="36"/>
      <c r="F5286" s="37" t="s">
        <v>15</v>
      </c>
      <c r="G5286" s="37" t="s">
        <v>2561</v>
      </c>
      <c r="H5286" s="38">
        <v>0</v>
      </c>
      <c r="I5286" s="38">
        <v>120671256</v>
      </c>
      <c r="J5286" s="38">
        <f t="shared" si="83"/>
        <v>-120671256</v>
      </c>
      <c r="K5286" s="38"/>
      <c r="L5286" s="49"/>
      <c r="M5286" s="37" t="s">
        <v>4</v>
      </c>
      <c r="N5286" s="37" t="s">
        <v>5</v>
      </c>
      <c r="O5286" s="37" t="s">
        <v>6</v>
      </c>
      <c r="P5286" s="37" t="s">
        <v>7</v>
      </c>
      <c r="Q5286" s="37" t="s">
        <v>2557</v>
      </c>
      <c r="R5286" s="37" t="s">
        <v>2558</v>
      </c>
      <c r="S5286" s="37" t="s">
        <v>2564</v>
      </c>
      <c r="T5286" s="37" t="s">
        <v>2563</v>
      </c>
      <c r="U5286" s="1" t="e">
        <f>VLOOKUP(T5286,[2]VAT!$A:$D,1,0)</f>
        <v>#N/A</v>
      </c>
      <c r="V5286" s="37" t="s">
        <v>2</v>
      </c>
      <c r="W5286" s="37" t="s">
        <v>2</v>
      </c>
      <c r="X5286" t="str">
        <f>VLOOKUP(T5286,[3]رکوردها!$A:$B,2,0)</f>
        <v/>
      </c>
      <c r="Y5286" t="str">
        <f>VLOOKUP(T5286,[3]رکوردها!$A:$D,4,0)</f>
        <v/>
      </c>
      <c r="Z5286" t="str">
        <f>VLOOKUP(T5286,[3]رکوردها!$A:$C,3,0)</f>
        <v/>
      </c>
      <c r="AA5286" t="str">
        <f>VLOOKUP(T5286,[3]رکوردها!$A:$F,6,0)</f>
        <v/>
      </c>
      <c r="AB5286" t="str">
        <f>VLOOKUP(T5286,[3]رکوردها!$A:$E,5,0)</f>
        <v/>
      </c>
    </row>
    <row r="5287" spans="1:28" s="41" customFormat="1" hidden="1" x14ac:dyDescent="0.2">
      <c r="A5287" s="36">
        <v>175765</v>
      </c>
      <c r="B5287" s="36">
        <v>1639</v>
      </c>
      <c r="C5287" s="36">
        <v>1741</v>
      </c>
      <c r="D5287" s="36" t="str">
        <f>VLOOKUP(C5287,Piv.Analysis!A:AA,27,0)</f>
        <v>دریافت و پرداخت</v>
      </c>
      <c r="E5287" s="36"/>
      <c r="F5287" s="37" t="s">
        <v>222</v>
      </c>
      <c r="G5287" s="37" t="s">
        <v>2375</v>
      </c>
      <c r="H5287" s="38">
        <v>120671256</v>
      </c>
      <c r="I5287" s="38">
        <v>0</v>
      </c>
      <c r="J5287" s="38">
        <f t="shared" si="83"/>
        <v>120671256</v>
      </c>
      <c r="K5287" s="38"/>
      <c r="L5287" s="49"/>
      <c r="M5287" s="37" t="s">
        <v>4</v>
      </c>
      <c r="N5287" s="37" t="s">
        <v>5</v>
      </c>
      <c r="O5287" s="37" t="s">
        <v>6</v>
      </c>
      <c r="P5287" s="37" t="s">
        <v>7</v>
      </c>
      <c r="Q5287" s="37" t="s">
        <v>2557</v>
      </c>
      <c r="R5287" s="37" t="s">
        <v>2558</v>
      </c>
      <c r="S5287" s="37" t="s">
        <v>2564</v>
      </c>
      <c r="T5287" s="37" t="s">
        <v>2563</v>
      </c>
      <c r="U5287" s="1" t="e">
        <f>VLOOKUP(T5287,[2]VAT!$A:$D,1,0)</f>
        <v>#N/A</v>
      </c>
      <c r="V5287" s="37" t="s">
        <v>2</v>
      </c>
      <c r="W5287" s="37" t="s">
        <v>2</v>
      </c>
      <c r="X5287" t="str">
        <f>VLOOKUP(T5287,[3]رکوردها!$A:$B,2,0)</f>
        <v/>
      </c>
      <c r="Y5287" t="str">
        <f>VLOOKUP(T5287,[3]رکوردها!$A:$D,4,0)</f>
        <v/>
      </c>
      <c r="Z5287" t="str">
        <f>VLOOKUP(T5287,[3]رکوردها!$A:$C,3,0)</f>
        <v/>
      </c>
      <c r="AA5287" t="str">
        <f>VLOOKUP(T5287,[3]رکوردها!$A:$F,6,0)</f>
        <v/>
      </c>
      <c r="AB5287" t="str">
        <f>VLOOKUP(T5287,[3]رکوردها!$A:$E,5,0)</f>
        <v/>
      </c>
    </row>
    <row r="5288" spans="1:28" s="41" customFormat="1" hidden="1" x14ac:dyDescent="0.2">
      <c r="A5288" s="36">
        <v>181303</v>
      </c>
      <c r="B5288" s="36">
        <v>1672</v>
      </c>
      <c r="C5288" s="36">
        <v>1960</v>
      </c>
      <c r="D5288" s="36" t="str">
        <f>VLOOKUP(C5288,Piv.Analysis!A:AA,27,0)</f>
        <v>حقوق و دستمزد</v>
      </c>
      <c r="E5288" s="36"/>
      <c r="F5288" s="37" t="s">
        <v>0</v>
      </c>
      <c r="G5288" s="37" t="s">
        <v>2562</v>
      </c>
      <c r="H5288" s="38">
        <v>0</v>
      </c>
      <c r="I5288" s="38">
        <v>120671256</v>
      </c>
      <c r="J5288" s="38">
        <f t="shared" si="83"/>
        <v>-120671256</v>
      </c>
      <c r="K5288" s="38"/>
      <c r="L5288" s="49"/>
      <c r="M5288" s="37" t="s">
        <v>4</v>
      </c>
      <c r="N5288" s="37" t="s">
        <v>5</v>
      </c>
      <c r="O5288" s="37" t="s">
        <v>6</v>
      </c>
      <c r="P5288" s="37" t="s">
        <v>7</v>
      </c>
      <c r="Q5288" s="37" t="s">
        <v>2557</v>
      </c>
      <c r="R5288" s="37" t="s">
        <v>2558</v>
      </c>
      <c r="S5288" s="37" t="s">
        <v>2564</v>
      </c>
      <c r="T5288" s="37" t="s">
        <v>2563</v>
      </c>
      <c r="U5288" s="1" t="e">
        <f>VLOOKUP(T5288,[2]VAT!$A:$D,1,0)</f>
        <v>#N/A</v>
      </c>
      <c r="V5288" s="37" t="s">
        <v>2</v>
      </c>
      <c r="W5288" s="37" t="s">
        <v>2</v>
      </c>
      <c r="X5288" t="str">
        <f>VLOOKUP(T5288,[3]رکوردها!$A:$B,2,0)</f>
        <v/>
      </c>
      <c r="Y5288" t="str">
        <f>VLOOKUP(T5288,[3]رکوردها!$A:$D,4,0)</f>
        <v/>
      </c>
      <c r="Z5288" t="str">
        <f>VLOOKUP(T5288,[3]رکوردها!$A:$C,3,0)</f>
        <v/>
      </c>
      <c r="AA5288" t="str">
        <f>VLOOKUP(T5288,[3]رکوردها!$A:$F,6,0)</f>
        <v/>
      </c>
      <c r="AB5288" t="str">
        <f>VLOOKUP(T5288,[3]رکوردها!$A:$E,5,0)</f>
        <v/>
      </c>
    </row>
    <row r="5289" spans="1:28" s="41" customFormat="1" hidden="1" x14ac:dyDescent="0.2">
      <c r="A5289" s="36">
        <v>141611</v>
      </c>
      <c r="B5289" s="36">
        <v>1178</v>
      </c>
      <c r="C5289" s="36">
        <v>1236</v>
      </c>
      <c r="D5289" s="39" t="s">
        <v>5178</v>
      </c>
      <c r="E5289" s="36"/>
      <c r="F5289" s="37" t="s">
        <v>1695</v>
      </c>
      <c r="G5289" s="37" t="s">
        <v>1701</v>
      </c>
      <c r="H5289" s="38">
        <v>2070000</v>
      </c>
      <c r="I5289" s="38">
        <v>0</v>
      </c>
      <c r="J5289" s="38">
        <f t="shared" si="83"/>
        <v>2070000</v>
      </c>
      <c r="K5289" s="38"/>
      <c r="L5289" s="49"/>
      <c r="M5289" s="37" t="s">
        <v>63</v>
      </c>
      <c r="N5289" s="37" t="s">
        <v>64</v>
      </c>
      <c r="O5289" s="37" t="s">
        <v>2566</v>
      </c>
      <c r="P5289" s="37" t="s">
        <v>2567</v>
      </c>
      <c r="Q5289" s="37" t="s">
        <v>2568</v>
      </c>
      <c r="R5289" s="37" t="s">
        <v>2569</v>
      </c>
      <c r="S5289" s="37" t="s">
        <v>2570</v>
      </c>
      <c r="T5289" s="37" t="s">
        <v>2565</v>
      </c>
      <c r="U5289" s="1" t="str">
        <f>VLOOKUP(T5289,[2]VAT!$A:$D,1,0)</f>
        <v>400025</v>
      </c>
      <c r="V5289" s="37" t="s">
        <v>2</v>
      </c>
      <c r="W5289" s="37" t="s">
        <v>2</v>
      </c>
      <c r="X5289" t="str">
        <f>VLOOKUP(T5289,[3]رکوردها!$A:$B,2,0)</f>
        <v>10102017994</v>
      </c>
      <c r="Y5289" t="str">
        <f>VLOOKUP(T5289,[3]رکوردها!$A:$D,4,0)</f>
        <v>411131698564</v>
      </c>
      <c r="Z5289" t="str">
        <f>VLOOKUP(T5289,[3]رکوردها!$A:$C,3,0)</f>
        <v>تهران</v>
      </c>
      <c r="AA5289" t="str">
        <f>VLOOKUP(T5289,[3]رکوردها!$A:$F,6,0)</f>
        <v>استان تهران - شهرستان تهران - بخش مرکزی - شهر تهران-ونک-خیابان آرارات جنوبی-خیابان ونک-پلاک 73-طبقه پنجم-واحد جنوب شرقی</v>
      </c>
      <c r="AB5289" t="str">
        <f>VLOOKUP(T5289,[3]رکوردها!$A:$E,5,0)</f>
        <v>1994833970</v>
      </c>
    </row>
    <row r="5290" spans="1:28" s="41" customFormat="1" hidden="1" x14ac:dyDescent="0.2">
      <c r="A5290" s="36">
        <v>141612</v>
      </c>
      <c r="B5290" s="36">
        <v>1178</v>
      </c>
      <c r="C5290" s="36">
        <v>1236</v>
      </c>
      <c r="D5290" s="39" t="s">
        <v>5178</v>
      </c>
      <c r="E5290" s="36" t="s">
        <v>5186</v>
      </c>
      <c r="F5290" s="37" t="s">
        <v>1695</v>
      </c>
      <c r="G5290" s="37" t="s">
        <v>1701</v>
      </c>
      <c r="H5290" s="38">
        <v>0</v>
      </c>
      <c r="I5290" s="38">
        <v>2070000</v>
      </c>
      <c r="J5290" s="38">
        <f t="shared" si="83"/>
        <v>-2070000</v>
      </c>
      <c r="K5290" s="38"/>
      <c r="L5290" s="49"/>
      <c r="M5290" s="37" t="s">
        <v>63</v>
      </c>
      <c r="N5290" s="37" t="s">
        <v>64</v>
      </c>
      <c r="O5290" s="37" t="s">
        <v>2566</v>
      </c>
      <c r="P5290" s="37" t="s">
        <v>2567</v>
      </c>
      <c r="Q5290" s="37" t="s">
        <v>2568</v>
      </c>
      <c r="R5290" s="37" t="s">
        <v>2569</v>
      </c>
      <c r="S5290" s="37" t="s">
        <v>2570</v>
      </c>
      <c r="T5290" s="37" t="s">
        <v>2565</v>
      </c>
      <c r="U5290" s="1" t="str">
        <f>VLOOKUP(T5290,[2]VAT!$A:$D,1,0)</f>
        <v>400025</v>
      </c>
      <c r="V5290" s="37" t="s">
        <v>2</v>
      </c>
      <c r="W5290" s="37" t="s">
        <v>2</v>
      </c>
      <c r="X5290" t="str">
        <f>VLOOKUP(T5290,[3]رکوردها!$A:$B,2,0)</f>
        <v>10102017994</v>
      </c>
      <c r="Y5290" t="str">
        <f>VLOOKUP(T5290,[3]رکوردها!$A:$D,4,0)</f>
        <v>411131698564</v>
      </c>
      <c r="Z5290" t="str">
        <f>VLOOKUP(T5290,[3]رکوردها!$A:$C,3,0)</f>
        <v>تهران</v>
      </c>
      <c r="AA5290" t="str">
        <f>VLOOKUP(T5290,[3]رکوردها!$A:$F,6,0)</f>
        <v>استان تهران - شهرستان تهران - بخش مرکزی - شهر تهران-ونک-خیابان آرارات جنوبی-خیابان ونک-پلاک 73-طبقه پنجم-واحد جنوب شرقی</v>
      </c>
      <c r="AB5290" t="str">
        <f>VLOOKUP(T5290,[3]رکوردها!$A:$E,5,0)</f>
        <v>1994833970</v>
      </c>
    </row>
    <row r="5291" spans="1:28" s="41" customFormat="1" hidden="1" x14ac:dyDescent="0.2">
      <c r="A5291" s="36">
        <v>141621</v>
      </c>
      <c r="B5291" s="36">
        <v>1178</v>
      </c>
      <c r="C5291" s="36">
        <v>1236</v>
      </c>
      <c r="D5291" s="39" t="s">
        <v>5178</v>
      </c>
      <c r="E5291" s="36"/>
      <c r="F5291" s="37" t="s">
        <v>1695</v>
      </c>
      <c r="G5291" s="37" t="s">
        <v>1703</v>
      </c>
      <c r="H5291" s="38">
        <v>1710000</v>
      </c>
      <c r="I5291" s="38">
        <v>0</v>
      </c>
      <c r="J5291" s="38">
        <f t="shared" si="83"/>
        <v>1710000</v>
      </c>
      <c r="K5291" s="38"/>
      <c r="L5291" s="49"/>
      <c r="M5291" s="37" t="s">
        <v>63</v>
      </c>
      <c r="N5291" s="37" t="s">
        <v>64</v>
      </c>
      <c r="O5291" s="37" t="s">
        <v>2566</v>
      </c>
      <c r="P5291" s="37" t="s">
        <v>2567</v>
      </c>
      <c r="Q5291" s="37" t="s">
        <v>2568</v>
      </c>
      <c r="R5291" s="37" t="s">
        <v>2569</v>
      </c>
      <c r="S5291" s="37" t="s">
        <v>2570</v>
      </c>
      <c r="T5291" s="37" t="s">
        <v>2565</v>
      </c>
      <c r="U5291" s="1" t="str">
        <f>VLOOKUP(T5291,[2]VAT!$A:$D,1,0)</f>
        <v>400025</v>
      </c>
      <c r="V5291" s="37" t="s">
        <v>2</v>
      </c>
      <c r="W5291" s="37" t="s">
        <v>2</v>
      </c>
      <c r="X5291" t="str">
        <f>VLOOKUP(T5291,[3]رکوردها!$A:$B,2,0)</f>
        <v>10102017994</v>
      </c>
      <c r="Y5291" t="str">
        <f>VLOOKUP(T5291,[3]رکوردها!$A:$D,4,0)</f>
        <v>411131698564</v>
      </c>
      <c r="Z5291" t="str">
        <f>VLOOKUP(T5291,[3]رکوردها!$A:$C,3,0)</f>
        <v>تهران</v>
      </c>
      <c r="AA5291" t="str">
        <f>VLOOKUP(T5291,[3]رکوردها!$A:$F,6,0)</f>
        <v>استان تهران - شهرستان تهران - بخش مرکزی - شهر تهران-ونک-خیابان آرارات جنوبی-خیابان ونک-پلاک 73-طبقه پنجم-واحد جنوب شرقی</v>
      </c>
      <c r="AB5291" t="str">
        <f>VLOOKUP(T5291,[3]رکوردها!$A:$E,5,0)</f>
        <v>1994833970</v>
      </c>
    </row>
    <row r="5292" spans="1:28" s="41" customFormat="1" hidden="1" x14ac:dyDescent="0.2">
      <c r="A5292" s="36">
        <v>141622</v>
      </c>
      <c r="B5292" s="36">
        <v>1178</v>
      </c>
      <c r="C5292" s="36">
        <v>1236</v>
      </c>
      <c r="D5292" s="39" t="s">
        <v>5178</v>
      </c>
      <c r="E5292" s="36"/>
      <c r="F5292" s="37" t="s">
        <v>1695</v>
      </c>
      <c r="G5292" s="37" t="s">
        <v>1703</v>
      </c>
      <c r="H5292" s="38">
        <v>0</v>
      </c>
      <c r="I5292" s="38">
        <v>1710000</v>
      </c>
      <c r="J5292" s="38">
        <f t="shared" si="83"/>
        <v>-1710000</v>
      </c>
      <c r="K5292" s="38"/>
      <c r="L5292" s="49"/>
      <c r="M5292" s="37" t="s">
        <v>63</v>
      </c>
      <c r="N5292" s="37" t="s">
        <v>64</v>
      </c>
      <c r="O5292" s="37" t="s">
        <v>2566</v>
      </c>
      <c r="P5292" s="37" t="s">
        <v>2567</v>
      </c>
      <c r="Q5292" s="37" t="s">
        <v>2568</v>
      </c>
      <c r="R5292" s="37" t="s">
        <v>2569</v>
      </c>
      <c r="S5292" s="37" t="s">
        <v>2570</v>
      </c>
      <c r="T5292" s="37" t="s">
        <v>2565</v>
      </c>
      <c r="U5292" s="1" t="str">
        <f>VLOOKUP(T5292,[2]VAT!$A:$D,1,0)</f>
        <v>400025</v>
      </c>
      <c r="V5292" s="37" t="s">
        <v>2</v>
      </c>
      <c r="W5292" s="37" t="s">
        <v>2</v>
      </c>
      <c r="X5292" t="str">
        <f>VLOOKUP(T5292,[3]رکوردها!$A:$B,2,0)</f>
        <v>10102017994</v>
      </c>
      <c r="Y5292" t="str">
        <f>VLOOKUP(T5292,[3]رکوردها!$A:$D,4,0)</f>
        <v>411131698564</v>
      </c>
      <c r="Z5292" t="str">
        <f>VLOOKUP(T5292,[3]رکوردها!$A:$C,3,0)</f>
        <v>تهران</v>
      </c>
      <c r="AA5292" t="str">
        <f>VLOOKUP(T5292,[3]رکوردها!$A:$F,6,0)</f>
        <v>استان تهران - شهرستان تهران - بخش مرکزی - شهر تهران-ونک-خیابان آرارات جنوبی-خیابان ونک-پلاک 73-طبقه پنجم-واحد جنوب شرقی</v>
      </c>
      <c r="AB5292" t="str">
        <f>VLOOKUP(T5292,[3]رکوردها!$A:$E,5,0)</f>
        <v>1994833970</v>
      </c>
    </row>
    <row r="5293" spans="1:28" x14ac:dyDescent="0.2">
      <c r="A5293" s="54">
        <v>173426</v>
      </c>
      <c r="B5293" s="2">
        <v>1178</v>
      </c>
      <c r="C5293" s="2">
        <v>1236</v>
      </c>
      <c r="D5293" s="33" t="str">
        <f>VLOOKUP(C5293,Piv.Analysis!A:AA,27,0)</f>
        <v>خرید دارایی ثابت نامشهود</v>
      </c>
      <c r="E5293" s="2" t="s">
        <v>5186</v>
      </c>
      <c r="F5293" s="1" t="s">
        <v>1695</v>
      </c>
      <c r="G5293" s="1" t="s">
        <v>2572</v>
      </c>
      <c r="H5293" s="4">
        <v>0</v>
      </c>
      <c r="I5293" s="4">
        <v>25070000</v>
      </c>
      <c r="J5293" s="4">
        <f t="shared" si="83"/>
        <v>-25070000</v>
      </c>
      <c r="K5293" s="46">
        <f>I5293/109%</f>
        <v>23000000</v>
      </c>
      <c r="L5293" s="46">
        <f>K5293*9%</f>
        <v>2070000</v>
      </c>
      <c r="M5293" s="1" t="s">
        <v>4</v>
      </c>
      <c r="N5293" s="1" t="s">
        <v>5</v>
      </c>
      <c r="O5293" s="1" t="s">
        <v>6</v>
      </c>
      <c r="P5293" s="1" t="s">
        <v>7</v>
      </c>
      <c r="Q5293" s="1" t="s">
        <v>13</v>
      </c>
      <c r="R5293" s="1" t="s">
        <v>14</v>
      </c>
      <c r="S5293" s="1" t="s">
        <v>2570</v>
      </c>
      <c r="T5293" s="1" t="s">
        <v>2565</v>
      </c>
      <c r="U5293" s="1" t="str">
        <f>VLOOKUP(T5293,[2]VAT!$A:$D,1,0)</f>
        <v>400025</v>
      </c>
      <c r="V5293" s="1" t="s">
        <v>2</v>
      </c>
      <c r="W5293" s="1" t="s">
        <v>2</v>
      </c>
      <c r="X5293" t="str">
        <f>VLOOKUP(T5293,[3]رکوردها!$A:$B,2,0)</f>
        <v>10102017994</v>
      </c>
      <c r="Y5293" t="str">
        <f>VLOOKUP(T5293,[3]رکوردها!$A:$D,4,0)</f>
        <v>411131698564</v>
      </c>
      <c r="Z5293" t="str">
        <f>VLOOKUP(T5293,[3]رکوردها!$A:$C,3,0)</f>
        <v>تهران</v>
      </c>
      <c r="AA5293" t="str">
        <f>VLOOKUP(T5293,[3]رکوردها!$A:$F,6,0)</f>
        <v>استان تهران - شهرستان تهران - بخش مرکزی - شهر تهران-ونک-خیابان آرارات جنوبی-خیابان ونک-پلاک 73-طبقه پنجم-واحد جنوب شرقی</v>
      </c>
      <c r="AB5293" t="str">
        <f>VLOOKUP(T5293,[3]رکوردها!$A:$E,5,0)</f>
        <v>1994833970</v>
      </c>
    </row>
    <row r="5294" spans="1:28" s="41" customFormat="1" hidden="1" x14ac:dyDescent="0.2">
      <c r="A5294" s="36">
        <v>173427</v>
      </c>
      <c r="B5294" s="36">
        <v>1178</v>
      </c>
      <c r="C5294" s="36">
        <v>1236</v>
      </c>
      <c r="D5294" s="39" t="s">
        <v>5178</v>
      </c>
      <c r="E5294" s="36"/>
      <c r="F5294" s="37" t="s">
        <v>1695</v>
      </c>
      <c r="G5294" s="37" t="s">
        <v>2573</v>
      </c>
      <c r="H5294" s="38">
        <v>25070000</v>
      </c>
      <c r="I5294" s="38">
        <v>0</v>
      </c>
      <c r="J5294" s="38">
        <f t="shared" si="83"/>
        <v>25070000</v>
      </c>
      <c r="K5294" s="38"/>
      <c r="L5294" s="49"/>
      <c r="M5294" s="37" t="s">
        <v>4</v>
      </c>
      <c r="N5294" s="37" t="s">
        <v>5</v>
      </c>
      <c r="O5294" s="37" t="s">
        <v>6</v>
      </c>
      <c r="P5294" s="37" t="s">
        <v>7</v>
      </c>
      <c r="Q5294" s="37" t="s">
        <v>13</v>
      </c>
      <c r="R5294" s="37" t="s">
        <v>14</v>
      </c>
      <c r="S5294" s="37" t="s">
        <v>2570</v>
      </c>
      <c r="T5294" s="37" t="s">
        <v>2565</v>
      </c>
      <c r="U5294" s="1" t="str">
        <f>VLOOKUP(T5294,[2]VAT!$A:$D,1,0)</f>
        <v>400025</v>
      </c>
      <c r="V5294" s="37" t="s">
        <v>2</v>
      </c>
      <c r="W5294" s="37" t="s">
        <v>2</v>
      </c>
      <c r="X5294" t="str">
        <f>VLOOKUP(T5294,[3]رکوردها!$A:$B,2,0)</f>
        <v>10102017994</v>
      </c>
      <c r="Y5294" t="str">
        <f>VLOOKUP(T5294,[3]رکوردها!$A:$D,4,0)</f>
        <v>411131698564</v>
      </c>
      <c r="Z5294" t="str">
        <f>VLOOKUP(T5294,[3]رکوردها!$A:$C,3,0)</f>
        <v>تهران</v>
      </c>
      <c r="AA5294" t="str">
        <f>VLOOKUP(T5294,[3]رکوردها!$A:$F,6,0)</f>
        <v>استان تهران - شهرستان تهران - بخش مرکزی - شهر تهران-ونک-خیابان آرارات جنوبی-خیابان ونک-پلاک 73-طبقه پنجم-واحد جنوب شرقی</v>
      </c>
      <c r="AB5294" t="str">
        <f>VLOOKUP(T5294,[3]رکوردها!$A:$E,5,0)</f>
        <v>1994833970</v>
      </c>
    </row>
    <row r="5295" spans="1:28" x14ac:dyDescent="0.2">
      <c r="A5295" s="54">
        <v>173429</v>
      </c>
      <c r="B5295" s="2">
        <v>1178</v>
      </c>
      <c r="C5295" s="2">
        <v>1236</v>
      </c>
      <c r="D5295" s="33" t="str">
        <f>VLOOKUP(C5295,Piv.Analysis!A:AA,27,0)</f>
        <v>خرید دارایی ثابت نامشهود</v>
      </c>
      <c r="E5295" s="2" t="s">
        <v>5186</v>
      </c>
      <c r="F5295" s="1" t="s">
        <v>1695</v>
      </c>
      <c r="G5295" s="1" t="s">
        <v>2574</v>
      </c>
      <c r="H5295" s="4">
        <v>0</v>
      </c>
      <c r="I5295" s="4">
        <v>20710000</v>
      </c>
      <c r="J5295" s="4">
        <f t="shared" si="83"/>
        <v>-20710000</v>
      </c>
      <c r="K5295" s="46">
        <f>I5295/109%</f>
        <v>19000000</v>
      </c>
      <c r="L5295" s="46">
        <f>K5295*9%</f>
        <v>1710000</v>
      </c>
      <c r="M5295" s="1" t="s">
        <v>4</v>
      </c>
      <c r="N5295" s="1" t="s">
        <v>5</v>
      </c>
      <c r="O5295" s="1" t="s">
        <v>6</v>
      </c>
      <c r="P5295" s="1" t="s">
        <v>7</v>
      </c>
      <c r="Q5295" s="1" t="s">
        <v>13</v>
      </c>
      <c r="R5295" s="1" t="s">
        <v>14</v>
      </c>
      <c r="S5295" s="1" t="s">
        <v>2570</v>
      </c>
      <c r="T5295" s="1" t="s">
        <v>2565</v>
      </c>
      <c r="U5295" s="1" t="str">
        <f>VLOOKUP(T5295,[2]VAT!$A:$D,1,0)</f>
        <v>400025</v>
      </c>
      <c r="V5295" s="1" t="s">
        <v>2</v>
      </c>
      <c r="W5295" s="1" t="s">
        <v>2</v>
      </c>
      <c r="X5295" t="str">
        <f>VLOOKUP(T5295,[3]رکوردها!$A:$B,2,0)</f>
        <v>10102017994</v>
      </c>
      <c r="Y5295" t="str">
        <f>VLOOKUP(T5295,[3]رکوردها!$A:$D,4,0)</f>
        <v>411131698564</v>
      </c>
      <c r="Z5295" t="str">
        <f>VLOOKUP(T5295,[3]رکوردها!$A:$C,3,0)</f>
        <v>تهران</v>
      </c>
      <c r="AA5295" t="str">
        <f>VLOOKUP(T5295,[3]رکوردها!$A:$F,6,0)</f>
        <v>استان تهران - شهرستان تهران - بخش مرکزی - شهر تهران-ونک-خیابان آرارات جنوبی-خیابان ونک-پلاک 73-طبقه پنجم-واحد جنوب شرقی</v>
      </c>
      <c r="AB5295" t="str">
        <f>VLOOKUP(T5295,[3]رکوردها!$A:$E,5,0)</f>
        <v>1994833970</v>
      </c>
    </row>
    <row r="5296" spans="1:28" s="41" customFormat="1" hidden="1" x14ac:dyDescent="0.2">
      <c r="A5296" s="36">
        <v>173428</v>
      </c>
      <c r="B5296" s="36">
        <v>1178</v>
      </c>
      <c r="C5296" s="36">
        <v>1236</v>
      </c>
      <c r="D5296" s="39" t="s">
        <v>5178</v>
      </c>
      <c r="E5296" s="36"/>
      <c r="F5296" s="37" t="s">
        <v>1695</v>
      </c>
      <c r="G5296" s="37" t="s">
        <v>2575</v>
      </c>
      <c r="H5296" s="38">
        <v>20710000</v>
      </c>
      <c r="I5296" s="38">
        <v>0</v>
      </c>
      <c r="J5296" s="38">
        <f t="shared" si="83"/>
        <v>20710000</v>
      </c>
      <c r="K5296" s="38"/>
      <c r="L5296" s="49"/>
      <c r="M5296" s="37" t="s">
        <v>4</v>
      </c>
      <c r="N5296" s="37" t="s">
        <v>5</v>
      </c>
      <c r="O5296" s="37" t="s">
        <v>6</v>
      </c>
      <c r="P5296" s="37" t="s">
        <v>7</v>
      </c>
      <c r="Q5296" s="37" t="s">
        <v>13</v>
      </c>
      <c r="R5296" s="37" t="s">
        <v>14</v>
      </c>
      <c r="S5296" s="37" t="s">
        <v>2570</v>
      </c>
      <c r="T5296" s="37" t="s">
        <v>2565</v>
      </c>
      <c r="U5296" s="1" t="str">
        <f>VLOOKUP(T5296,[2]VAT!$A:$D,1,0)</f>
        <v>400025</v>
      </c>
      <c r="V5296" s="37" t="s">
        <v>2</v>
      </c>
      <c r="W5296" s="37" t="s">
        <v>2</v>
      </c>
      <c r="X5296" t="str">
        <f>VLOOKUP(T5296,[3]رکوردها!$A:$B,2,0)</f>
        <v>10102017994</v>
      </c>
      <c r="Y5296" t="str">
        <f>VLOOKUP(T5296,[3]رکوردها!$A:$D,4,0)</f>
        <v>411131698564</v>
      </c>
      <c r="Z5296" t="str">
        <f>VLOOKUP(T5296,[3]رکوردها!$A:$C,3,0)</f>
        <v>تهران</v>
      </c>
      <c r="AA5296" t="str">
        <f>VLOOKUP(T5296,[3]رکوردها!$A:$F,6,0)</f>
        <v>استان تهران - شهرستان تهران - بخش مرکزی - شهر تهران-ونک-خیابان آرارات جنوبی-خیابان ونک-پلاک 73-طبقه پنجم-واحد جنوب شرقی</v>
      </c>
      <c r="AB5296" t="str">
        <f>VLOOKUP(T5296,[3]رکوردها!$A:$E,5,0)</f>
        <v>1994833970</v>
      </c>
    </row>
    <row r="5297" spans="1:28" s="41" customFormat="1" hidden="1" x14ac:dyDescent="0.2">
      <c r="A5297" s="36">
        <v>175919</v>
      </c>
      <c r="B5297" s="36">
        <v>1520</v>
      </c>
      <c r="C5297" s="36">
        <v>1753</v>
      </c>
      <c r="D5297" s="39" t="s">
        <v>5178</v>
      </c>
      <c r="E5297" s="39"/>
      <c r="F5297" s="37" t="s">
        <v>15</v>
      </c>
      <c r="G5297" s="37" t="s">
        <v>2633</v>
      </c>
      <c r="H5297" s="38">
        <v>1300000</v>
      </c>
      <c r="I5297" s="38">
        <v>0</v>
      </c>
      <c r="J5297" s="38">
        <f t="shared" si="83"/>
        <v>1300000</v>
      </c>
      <c r="K5297" s="38"/>
      <c r="L5297" s="49"/>
      <c r="M5297" s="37" t="s">
        <v>63</v>
      </c>
      <c r="N5297" s="37" t="s">
        <v>64</v>
      </c>
      <c r="O5297" s="37" t="s">
        <v>65</v>
      </c>
      <c r="P5297" s="37" t="s">
        <v>66</v>
      </c>
      <c r="Q5297" s="37" t="s">
        <v>65</v>
      </c>
      <c r="R5297" s="37" t="s">
        <v>2629</v>
      </c>
      <c r="S5297" s="37" t="s">
        <v>2603</v>
      </c>
      <c r="T5297" s="37" t="s">
        <v>2602</v>
      </c>
      <c r="U5297" s="1" t="str">
        <f>VLOOKUP(T5297,[2]VAT!$A:$D,1,0)</f>
        <v>400050</v>
      </c>
      <c r="V5297" s="37" t="s">
        <v>2</v>
      </c>
      <c r="W5297" s="37" t="s">
        <v>2</v>
      </c>
      <c r="X5297" t="str">
        <f>VLOOKUP(T5297,[3]رکوردها!$A:$B,2,0)</f>
        <v>10100653470</v>
      </c>
      <c r="Y5297" t="str">
        <f>VLOOKUP(T5297,[3]رکوردها!$A:$D,4,0)</f>
        <v>411131994395</v>
      </c>
      <c r="Z5297" t="str">
        <f>VLOOKUP(T5297,[3]رکوردها!$A:$C,3,0)</f>
        <v>تهران</v>
      </c>
      <c r="AA5297" t="str">
        <f>VLOOKUP(T5297,[3]رکوردها!$A:$F,6,0)</f>
        <v>تهران خیابان دکتر شریعتی ابتدای خ بهار شیراز رو به روی داروخانه متولی پ 2</v>
      </c>
      <c r="AB5297" t="str">
        <f>VLOOKUP(T5297,[3]رکوردها!$A:$E,5,0)</f>
        <v>1564965941</v>
      </c>
    </row>
    <row r="5298" spans="1:28" s="41" customFormat="1" hidden="1" x14ac:dyDescent="0.2">
      <c r="A5298" s="36">
        <v>176025</v>
      </c>
      <c r="B5298" s="36">
        <v>1520</v>
      </c>
      <c r="C5298" s="36">
        <v>1753</v>
      </c>
      <c r="D5298" s="39" t="s">
        <v>5178</v>
      </c>
      <c r="E5298" s="39"/>
      <c r="F5298" s="37" t="s">
        <v>15</v>
      </c>
      <c r="G5298" s="37" t="s">
        <v>2634</v>
      </c>
      <c r="H5298" s="38">
        <v>2440377</v>
      </c>
      <c r="I5298" s="38">
        <v>0</v>
      </c>
      <c r="J5298" s="38">
        <f t="shared" si="83"/>
        <v>2440377</v>
      </c>
      <c r="K5298" s="38"/>
      <c r="L5298" s="49"/>
      <c r="M5298" s="37" t="s">
        <v>63</v>
      </c>
      <c r="N5298" s="37" t="s">
        <v>64</v>
      </c>
      <c r="O5298" s="37" t="s">
        <v>65</v>
      </c>
      <c r="P5298" s="37" t="s">
        <v>66</v>
      </c>
      <c r="Q5298" s="37" t="s">
        <v>65</v>
      </c>
      <c r="R5298" s="37" t="s">
        <v>2629</v>
      </c>
      <c r="S5298" s="37" t="s">
        <v>2603</v>
      </c>
      <c r="T5298" s="37" t="s">
        <v>2602</v>
      </c>
      <c r="U5298" s="1" t="str">
        <f>VLOOKUP(T5298,[2]VAT!$A:$D,1,0)</f>
        <v>400050</v>
      </c>
      <c r="V5298" s="37" t="s">
        <v>2</v>
      </c>
      <c r="W5298" s="37" t="s">
        <v>2</v>
      </c>
      <c r="X5298" t="str">
        <f>VLOOKUP(T5298,[3]رکوردها!$A:$B,2,0)</f>
        <v>10100653470</v>
      </c>
      <c r="Y5298" t="str">
        <f>VLOOKUP(T5298,[3]رکوردها!$A:$D,4,0)</f>
        <v>411131994395</v>
      </c>
      <c r="Z5298" t="str">
        <f>VLOOKUP(T5298,[3]رکوردها!$A:$C,3,0)</f>
        <v>تهران</v>
      </c>
      <c r="AA5298" t="str">
        <f>VLOOKUP(T5298,[3]رکوردها!$A:$F,6,0)</f>
        <v>تهران خیابان دکتر شریعتی ابتدای خ بهار شیراز رو به روی داروخانه متولی پ 2</v>
      </c>
      <c r="AB5298" t="str">
        <f>VLOOKUP(T5298,[3]رکوردها!$A:$E,5,0)</f>
        <v>1564965941</v>
      </c>
    </row>
    <row r="5299" spans="1:28" s="41" customFormat="1" hidden="1" x14ac:dyDescent="0.2">
      <c r="A5299" s="36">
        <v>175869</v>
      </c>
      <c r="B5299" s="36">
        <v>1627</v>
      </c>
      <c r="C5299" s="36">
        <v>1751</v>
      </c>
      <c r="D5299" s="39" t="s">
        <v>5178</v>
      </c>
      <c r="E5299" s="39"/>
      <c r="F5299" s="37" t="s">
        <v>2103</v>
      </c>
      <c r="G5299" s="37" t="s">
        <v>2579</v>
      </c>
      <c r="H5299" s="38">
        <v>683130</v>
      </c>
      <c r="I5299" s="38">
        <v>0</v>
      </c>
      <c r="J5299" s="38">
        <f t="shared" si="83"/>
        <v>683130</v>
      </c>
      <c r="K5299" s="38"/>
      <c r="L5299" s="49"/>
      <c r="M5299" s="37" t="s">
        <v>4</v>
      </c>
      <c r="N5299" s="37" t="s">
        <v>5</v>
      </c>
      <c r="O5299" s="37" t="s">
        <v>6</v>
      </c>
      <c r="P5299" s="37" t="s">
        <v>7</v>
      </c>
      <c r="Q5299" s="37" t="s">
        <v>13</v>
      </c>
      <c r="R5299" s="37" t="s">
        <v>14</v>
      </c>
      <c r="S5299" s="37" t="s">
        <v>2578</v>
      </c>
      <c r="T5299" s="37" t="s">
        <v>2577</v>
      </c>
      <c r="U5299" s="1" t="str">
        <f>VLOOKUP(T5299,[2]VAT!$A:$D,1,0)</f>
        <v>400036</v>
      </c>
      <c r="V5299" s="37" t="s">
        <v>2</v>
      </c>
      <c r="W5299" s="37" t="s">
        <v>2</v>
      </c>
      <c r="X5299" t="str">
        <f>VLOOKUP(T5299,[3]رکوردها!$A:$B,2,0)</f>
        <v/>
      </c>
      <c r="Y5299" t="str">
        <f>VLOOKUP(T5299,[3]رکوردها!$A:$D,4,0)</f>
        <v/>
      </c>
      <c r="Z5299" t="str">
        <f>VLOOKUP(T5299,[3]رکوردها!$A:$C,3,0)</f>
        <v/>
      </c>
      <c r="AA5299" t="str">
        <f>VLOOKUP(T5299,[3]رکوردها!$A:$F,6,0)</f>
        <v/>
      </c>
      <c r="AB5299" t="str">
        <f>VLOOKUP(T5299,[3]رکوردها!$A:$E,5,0)</f>
        <v/>
      </c>
    </row>
    <row r="5300" spans="1:28" s="41" customFormat="1" hidden="1" x14ac:dyDescent="0.2">
      <c r="A5300" s="36">
        <v>175870</v>
      </c>
      <c r="B5300" s="36">
        <v>1627</v>
      </c>
      <c r="C5300" s="36">
        <v>1751</v>
      </c>
      <c r="D5300" s="39" t="s">
        <v>5178</v>
      </c>
      <c r="E5300" s="39"/>
      <c r="F5300" s="37" t="s">
        <v>2103</v>
      </c>
      <c r="G5300" s="37" t="s">
        <v>2579</v>
      </c>
      <c r="H5300" s="38">
        <v>0</v>
      </c>
      <c r="I5300" s="38">
        <v>683130</v>
      </c>
      <c r="J5300" s="38">
        <f t="shared" si="83"/>
        <v>-683130</v>
      </c>
      <c r="K5300" s="38"/>
      <c r="L5300" s="49"/>
      <c r="M5300" s="37" t="s">
        <v>4</v>
      </c>
      <c r="N5300" s="37" t="s">
        <v>5</v>
      </c>
      <c r="O5300" s="37" t="s">
        <v>6</v>
      </c>
      <c r="P5300" s="37" t="s">
        <v>7</v>
      </c>
      <c r="Q5300" s="37" t="s">
        <v>13</v>
      </c>
      <c r="R5300" s="37" t="s">
        <v>14</v>
      </c>
      <c r="S5300" s="37" t="s">
        <v>2578</v>
      </c>
      <c r="T5300" s="37" t="s">
        <v>2577</v>
      </c>
      <c r="U5300" s="1" t="str">
        <f>VLOOKUP(T5300,[2]VAT!$A:$D,1,0)</f>
        <v>400036</v>
      </c>
      <c r="V5300" s="37" t="s">
        <v>2</v>
      </c>
      <c r="W5300" s="37" t="s">
        <v>2</v>
      </c>
      <c r="X5300" t="str">
        <f>VLOOKUP(T5300,[3]رکوردها!$A:$B,2,0)</f>
        <v/>
      </c>
      <c r="Y5300" t="str">
        <f>VLOOKUP(T5300,[3]رکوردها!$A:$D,4,0)</f>
        <v/>
      </c>
      <c r="Z5300" t="str">
        <f>VLOOKUP(T5300,[3]رکوردها!$A:$C,3,0)</f>
        <v/>
      </c>
      <c r="AA5300" t="str">
        <f>VLOOKUP(T5300,[3]رکوردها!$A:$F,6,0)</f>
        <v/>
      </c>
      <c r="AB5300" t="str">
        <f>VLOOKUP(T5300,[3]رکوردها!$A:$E,5,0)</f>
        <v/>
      </c>
    </row>
    <row r="5301" spans="1:28" s="41" customFormat="1" hidden="1" x14ac:dyDescent="0.2">
      <c r="A5301" s="36">
        <v>141855</v>
      </c>
      <c r="B5301" s="36">
        <v>1216</v>
      </c>
      <c r="C5301" s="36">
        <v>1265</v>
      </c>
      <c r="D5301" s="39" t="s">
        <v>5178</v>
      </c>
      <c r="E5301" s="39"/>
      <c r="F5301" s="37" t="s">
        <v>1149</v>
      </c>
      <c r="G5301" s="37" t="s">
        <v>2580</v>
      </c>
      <c r="H5301" s="38">
        <v>0</v>
      </c>
      <c r="I5301" s="38">
        <v>58572</v>
      </c>
      <c r="J5301" s="38">
        <f t="shared" si="83"/>
        <v>-58572</v>
      </c>
      <c r="K5301" s="38"/>
      <c r="L5301" s="49"/>
      <c r="M5301" s="37" t="s">
        <v>63</v>
      </c>
      <c r="N5301" s="37" t="s">
        <v>64</v>
      </c>
      <c r="O5301" s="37" t="s">
        <v>2566</v>
      </c>
      <c r="P5301" s="37" t="s">
        <v>2567</v>
      </c>
      <c r="Q5301" s="37" t="s">
        <v>2568</v>
      </c>
      <c r="R5301" s="37" t="s">
        <v>2569</v>
      </c>
      <c r="S5301" s="37" t="s">
        <v>2578</v>
      </c>
      <c r="T5301" s="37" t="s">
        <v>2577</v>
      </c>
      <c r="U5301" s="1" t="str">
        <f>VLOOKUP(T5301,[2]VAT!$A:$D,1,0)</f>
        <v>400036</v>
      </c>
      <c r="V5301" s="37" t="s">
        <v>2</v>
      </c>
      <c r="W5301" s="37" t="s">
        <v>2</v>
      </c>
      <c r="X5301" t="str">
        <f>VLOOKUP(T5301,[3]رکوردها!$A:$B,2,0)</f>
        <v/>
      </c>
      <c r="Y5301" t="str">
        <f>VLOOKUP(T5301,[3]رکوردها!$A:$D,4,0)</f>
        <v/>
      </c>
      <c r="Z5301" t="str">
        <f>VLOOKUP(T5301,[3]رکوردها!$A:$C,3,0)</f>
        <v/>
      </c>
      <c r="AA5301" t="str">
        <f>VLOOKUP(T5301,[3]رکوردها!$A:$F,6,0)</f>
        <v/>
      </c>
      <c r="AB5301" t="str">
        <f>VLOOKUP(T5301,[3]رکوردها!$A:$E,5,0)</f>
        <v/>
      </c>
    </row>
    <row r="5302" spans="1:28" s="41" customFormat="1" hidden="1" x14ac:dyDescent="0.2">
      <c r="A5302" s="36">
        <v>141856</v>
      </c>
      <c r="B5302" s="36">
        <v>1216</v>
      </c>
      <c r="C5302" s="36">
        <v>1265</v>
      </c>
      <c r="D5302" s="39" t="s">
        <v>5178</v>
      </c>
      <c r="E5302" s="39"/>
      <c r="F5302" s="37" t="s">
        <v>1149</v>
      </c>
      <c r="G5302" s="37" t="s">
        <v>2580</v>
      </c>
      <c r="H5302" s="38">
        <v>58572</v>
      </c>
      <c r="I5302" s="38">
        <v>0</v>
      </c>
      <c r="J5302" s="38">
        <f t="shared" si="83"/>
        <v>58572</v>
      </c>
      <c r="K5302" s="38"/>
      <c r="L5302" s="49"/>
      <c r="M5302" s="37" t="s">
        <v>63</v>
      </c>
      <c r="N5302" s="37" t="s">
        <v>64</v>
      </c>
      <c r="O5302" s="37" t="s">
        <v>2566</v>
      </c>
      <c r="P5302" s="37" t="s">
        <v>2567</v>
      </c>
      <c r="Q5302" s="37" t="s">
        <v>2568</v>
      </c>
      <c r="R5302" s="37" t="s">
        <v>2569</v>
      </c>
      <c r="S5302" s="37" t="s">
        <v>2578</v>
      </c>
      <c r="T5302" s="37" t="s">
        <v>2577</v>
      </c>
      <c r="U5302" s="1" t="str">
        <f>VLOOKUP(T5302,[2]VAT!$A:$D,1,0)</f>
        <v>400036</v>
      </c>
      <c r="V5302" s="37" t="s">
        <v>2</v>
      </c>
      <c r="W5302" s="37" t="s">
        <v>2</v>
      </c>
      <c r="X5302" t="str">
        <f>VLOOKUP(T5302,[3]رکوردها!$A:$B,2,0)</f>
        <v/>
      </c>
      <c r="Y5302" t="str">
        <f>VLOOKUP(T5302,[3]رکوردها!$A:$D,4,0)</f>
        <v/>
      </c>
      <c r="Z5302" t="str">
        <f>VLOOKUP(T5302,[3]رکوردها!$A:$C,3,0)</f>
        <v/>
      </c>
      <c r="AA5302" t="str">
        <f>VLOOKUP(T5302,[3]رکوردها!$A:$F,6,0)</f>
        <v/>
      </c>
      <c r="AB5302" t="str">
        <f>VLOOKUP(T5302,[3]رکوردها!$A:$E,5,0)</f>
        <v/>
      </c>
    </row>
    <row r="5303" spans="1:28" s="41" customFormat="1" hidden="1" x14ac:dyDescent="0.2">
      <c r="A5303" s="36">
        <v>141859</v>
      </c>
      <c r="B5303" s="36">
        <v>1216</v>
      </c>
      <c r="C5303" s="36">
        <v>1265</v>
      </c>
      <c r="D5303" s="39" t="s">
        <v>5178</v>
      </c>
      <c r="E5303" s="39"/>
      <c r="F5303" s="37" t="s">
        <v>1149</v>
      </c>
      <c r="G5303" s="37" t="s">
        <v>2581</v>
      </c>
      <c r="H5303" s="38">
        <v>0</v>
      </c>
      <c r="I5303" s="38">
        <v>29142</v>
      </c>
      <c r="J5303" s="38">
        <f t="shared" si="83"/>
        <v>-29142</v>
      </c>
      <c r="K5303" s="38"/>
      <c r="L5303" s="49"/>
      <c r="M5303" s="37" t="s">
        <v>63</v>
      </c>
      <c r="N5303" s="37" t="s">
        <v>64</v>
      </c>
      <c r="O5303" s="37" t="s">
        <v>2566</v>
      </c>
      <c r="P5303" s="37" t="s">
        <v>2567</v>
      </c>
      <c r="Q5303" s="37" t="s">
        <v>2568</v>
      </c>
      <c r="R5303" s="37" t="s">
        <v>2569</v>
      </c>
      <c r="S5303" s="37" t="s">
        <v>2578</v>
      </c>
      <c r="T5303" s="37" t="s">
        <v>2577</v>
      </c>
      <c r="U5303" s="1" t="str">
        <f>VLOOKUP(T5303,[2]VAT!$A:$D,1,0)</f>
        <v>400036</v>
      </c>
      <c r="V5303" s="37" t="s">
        <v>2</v>
      </c>
      <c r="W5303" s="37" t="s">
        <v>2</v>
      </c>
      <c r="X5303" t="str">
        <f>VLOOKUP(T5303,[3]رکوردها!$A:$B,2,0)</f>
        <v/>
      </c>
      <c r="Y5303" t="str">
        <f>VLOOKUP(T5303,[3]رکوردها!$A:$D,4,0)</f>
        <v/>
      </c>
      <c r="Z5303" t="str">
        <f>VLOOKUP(T5303,[3]رکوردها!$A:$C,3,0)</f>
        <v/>
      </c>
      <c r="AA5303" t="str">
        <f>VLOOKUP(T5303,[3]رکوردها!$A:$F,6,0)</f>
        <v/>
      </c>
      <c r="AB5303" t="str">
        <f>VLOOKUP(T5303,[3]رکوردها!$A:$E,5,0)</f>
        <v/>
      </c>
    </row>
    <row r="5304" spans="1:28" s="41" customFormat="1" hidden="1" x14ac:dyDescent="0.2">
      <c r="A5304" s="36">
        <v>141860</v>
      </c>
      <c r="B5304" s="36">
        <v>1216</v>
      </c>
      <c r="C5304" s="36">
        <v>1265</v>
      </c>
      <c r="D5304" s="39" t="s">
        <v>5178</v>
      </c>
      <c r="E5304" s="39"/>
      <c r="F5304" s="37" t="s">
        <v>1149</v>
      </c>
      <c r="G5304" s="37" t="s">
        <v>2581</v>
      </c>
      <c r="H5304" s="38">
        <v>29142</v>
      </c>
      <c r="I5304" s="38">
        <v>0</v>
      </c>
      <c r="J5304" s="38">
        <f t="shared" si="83"/>
        <v>29142</v>
      </c>
      <c r="K5304" s="38"/>
      <c r="L5304" s="49"/>
      <c r="M5304" s="37" t="s">
        <v>63</v>
      </c>
      <c r="N5304" s="37" t="s">
        <v>64</v>
      </c>
      <c r="O5304" s="37" t="s">
        <v>2566</v>
      </c>
      <c r="P5304" s="37" t="s">
        <v>2567</v>
      </c>
      <c r="Q5304" s="37" t="s">
        <v>2568</v>
      </c>
      <c r="R5304" s="37" t="s">
        <v>2569</v>
      </c>
      <c r="S5304" s="37" t="s">
        <v>2578</v>
      </c>
      <c r="T5304" s="37" t="s">
        <v>2577</v>
      </c>
      <c r="U5304" s="1" t="str">
        <f>VLOOKUP(T5304,[2]VAT!$A:$D,1,0)</f>
        <v>400036</v>
      </c>
      <c r="V5304" s="37" t="s">
        <v>2</v>
      </c>
      <c r="W5304" s="37" t="s">
        <v>2</v>
      </c>
      <c r="X5304" t="str">
        <f>VLOOKUP(T5304,[3]رکوردها!$A:$B,2,0)</f>
        <v/>
      </c>
      <c r="Y5304" t="str">
        <f>VLOOKUP(T5304,[3]رکوردها!$A:$D,4,0)</f>
        <v/>
      </c>
      <c r="Z5304" t="str">
        <f>VLOOKUP(T5304,[3]رکوردها!$A:$C,3,0)</f>
        <v/>
      </c>
      <c r="AA5304" t="str">
        <f>VLOOKUP(T5304,[3]رکوردها!$A:$F,6,0)</f>
        <v/>
      </c>
      <c r="AB5304" t="str">
        <f>VLOOKUP(T5304,[3]رکوردها!$A:$E,5,0)</f>
        <v/>
      </c>
    </row>
    <row r="5305" spans="1:28" s="41" customFormat="1" hidden="1" x14ac:dyDescent="0.2">
      <c r="A5305" s="36">
        <v>141863</v>
      </c>
      <c r="B5305" s="36">
        <v>1216</v>
      </c>
      <c r="C5305" s="36">
        <v>1265</v>
      </c>
      <c r="D5305" s="39" t="s">
        <v>5178</v>
      </c>
      <c r="E5305" s="39"/>
      <c r="F5305" s="37" t="s">
        <v>1149</v>
      </c>
      <c r="G5305" s="37" t="s">
        <v>2582</v>
      </c>
      <c r="H5305" s="38">
        <v>0</v>
      </c>
      <c r="I5305" s="38">
        <v>39195</v>
      </c>
      <c r="J5305" s="38">
        <f t="shared" si="83"/>
        <v>-39195</v>
      </c>
      <c r="K5305" s="38"/>
      <c r="L5305" s="49"/>
      <c r="M5305" s="37" t="s">
        <v>63</v>
      </c>
      <c r="N5305" s="37" t="s">
        <v>64</v>
      </c>
      <c r="O5305" s="37" t="s">
        <v>2566</v>
      </c>
      <c r="P5305" s="37" t="s">
        <v>2567</v>
      </c>
      <c r="Q5305" s="37" t="s">
        <v>2568</v>
      </c>
      <c r="R5305" s="37" t="s">
        <v>2569</v>
      </c>
      <c r="S5305" s="37" t="s">
        <v>2578</v>
      </c>
      <c r="T5305" s="37" t="s">
        <v>2577</v>
      </c>
      <c r="U5305" s="1" t="str">
        <f>VLOOKUP(T5305,[2]VAT!$A:$D,1,0)</f>
        <v>400036</v>
      </c>
      <c r="V5305" s="37" t="s">
        <v>2</v>
      </c>
      <c r="W5305" s="37" t="s">
        <v>2</v>
      </c>
      <c r="X5305" t="str">
        <f>VLOOKUP(T5305,[3]رکوردها!$A:$B,2,0)</f>
        <v/>
      </c>
      <c r="Y5305" t="str">
        <f>VLOOKUP(T5305,[3]رکوردها!$A:$D,4,0)</f>
        <v/>
      </c>
      <c r="Z5305" t="str">
        <f>VLOOKUP(T5305,[3]رکوردها!$A:$C,3,0)</f>
        <v/>
      </c>
      <c r="AA5305" t="str">
        <f>VLOOKUP(T5305,[3]رکوردها!$A:$F,6,0)</f>
        <v/>
      </c>
      <c r="AB5305" t="str">
        <f>VLOOKUP(T5305,[3]رکوردها!$A:$E,5,0)</f>
        <v/>
      </c>
    </row>
    <row r="5306" spans="1:28" s="41" customFormat="1" hidden="1" x14ac:dyDescent="0.2">
      <c r="A5306" s="36">
        <v>141864</v>
      </c>
      <c r="B5306" s="36">
        <v>1216</v>
      </c>
      <c r="C5306" s="36">
        <v>1265</v>
      </c>
      <c r="D5306" s="39" t="s">
        <v>5178</v>
      </c>
      <c r="E5306" s="39"/>
      <c r="F5306" s="37" t="s">
        <v>1149</v>
      </c>
      <c r="G5306" s="37" t="s">
        <v>2582</v>
      </c>
      <c r="H5306" s="38">
        <v>39195</v>
      </c>
      <c r="I5306" s="38">
        <v>0</v>
      </c>
      <c r="J5306" s="38">
        <f t="shared" si="83"/>
        <v>39195</v>
      </c>
      <c r="K5306" s="38"/>
      <c r="L5306" s="49"/>
      <c r="M5306" s="37" t="s">
        <v>63</v>
      </c>
      <c r="N5306" s="37" t="s">
        <v>64</v>
      </c>
      <c r="O5306" s="37" t="s">
        <v>2566</v>
      </c>
      <c r="P5306" s="37" t="s">
        <v>2567</v>
      </c>
      <c r="Q5306" s="37" t="s">
        <v>2568</v>
      </c>
      <c r="R5306" s="37" t="s">
        <v>2569</v>
      </c>
      <c r="S5306" s="37" t="s">
        <v>2578</v>
      </c>
      <c r="T5306" s="37" t="s">
        <v>2577</v>
      </c>
      <c r="U5306" s="1" t="str">
        <f>VLOOKUP(T5306,[2]VAT!$A:$D,1,0)</f>
        <v>400036</v>
      </c>
      <c r="V5306" s="37" t="s">
        <v>2</v>
      </c>
      <c r="W5306" s="37" t="s">
        <v>2</v>
      </c>
      <c r="X5306" t="str">
        <f>VLOOKUP(T5306,[3]رکوردها!$A:$B,2,0)</f>
        <v/>
      </c>
      <c r="Y5306" t="str">
        <f>VLOOKUP(T5306,[3]رکوردها!$A:$D,4,0)</f>
        <v/>
      </c>
      <c r="Z5306" t="str">
        <f>VLOOKUP(T5306,[3]رکوردها!$A:$C,3,0)</f>
        <v/>
      </c>
      <c r="AA5306" t="str">
        <f>VLOOKUP(T5306,[3]رکوردها!$A:$F,6,0)</f>
        <v/>
      </c>
      <c r="AB5306" t="str">
        <f>VLOOKUP(T5306,[3]رکوردها!$A:$E,5,0)</f>
        <v/>
      </c>
    </row>
    <row r="5307" spans="1:28" s="41" customFormat="1" hidden="1" x14ac:dyDescent="0.2">
      <c r="A5307" s="36">
        <v>141894</v>
      </c>
      <c r="B5307" s="36">
        <v>1254</v>
      </c>
      <c r="C5307" s="36">
        <v>1268</v>
      </c>
      <c r="D5307" s="39" t="s">
        <v>5178</v>
      </c>
      <c r="E5307" s="39"/>
      <c r="F5307" s="37" t="s">
        <v>22</v>
      </c>
      <c r="G5307" s="37" t="s">
        <v>2583</v>
      </c>
      <c r="H5307" s="38">
        <v>0</v>
      </c>
      <c r="I5307" s="38">
        <v>16416</v>
      </c>
      <c r="J5307" s="38">
        <f t="shared" si="83"/>
        <v>-16416</v>
      </c>
      <c r="K5307" s="38"/>
      <c r="L5307" s="49"/>
      <c r="M5307" s="37" t="s">
        <v>63</v>
      </c>
      <c r="N5307" s="37" t="s">
        <v>64</v>
      </c>
      <c r="O5307" s="37" t="s">
        <v>2566</v>
      </c>
      <c r="P5307" s="37" t="s">
        <v>2567</v>
      </c>
      <c r="Q5307" s="37" t="s">
        <v>2568</v>
      </c>
      <c r="R5307" s="37" t="s">
        <v>2569</v>
      </c>
      <c r="S5307" s="37" t="s">
        <v>2578</v>
      </c>
      <c r="T5307" s="37" t="s">
        <v>2577</v>
      </c>
      <c r="U5307" s="1" t="str">
        <f>VLOOKUP(T5307,[2]VAT!$A:$D,1,0)</f>
        <v>400036</v>
      </c>
      <c r="V5307" s="37" t="s">
        <v>2</v>
      </c>
      <c r="W5307" s="37" t="s">
        <v>2</v>
      </c>
      <c r="X5307" t="str">
        <f>VLOOKUP(T5307,[3]رکوردها!$A:$B,2,0)</f>
        <v/>
      </c>
      <c r="Y5307" t="str">
        <f>VLOOKUP(T5307,[3]رکوردها!$A:$D,4,0)</f>
        <v/>
      </c>
      <c r="Z5307" t="str">
        <f>VLOOKUP(T5307,[3]رکوردها!$A:$C,3,0)</f>
        <v/>
      </c>
      <c r="AA5307" t="str">
        <f>VLOOKUP(T5307,[3]رکوردها!$A:$F,6,0)</f>
        <v/>
      </c>
      <c r="AB5307" t="str">
        <f>VLOOKUP(T5307,[3]رکوردها!$A:$E,5,0)</f>
        <v/>
      </c>
    </row>
    <row r="5308" spans="1:28" s="41" customFormat="1" hidden="1" x14ac:dyDescent="0.2">
      <c r="A5308" s="36">
        <v>141895</v>
      </c>
      <c r="B5308" s="36">
        <v>1254</v>
      </c>
      <c r="C5308" s="36">
        <v>1268</v>
      </c>
      <c r="D5308" s="39" t="s">
        <v>5178</v>
      </c>
      <c r="E5308" s="39"/>
      <c r="F5308" s="37" t="s">
        <v>22</v>
      </c>
      <c r="G5308" s="37" t="s">
        <v>2583</v>
      </c>
      <c r="H5308" s="38">
        <v>16416</v>
      </c>
      <c r="I5308" s="38">
        <v>0</v>
      </c>
      <c r="J5308" s="38">
        <f t="shared" si="83"/>
        <v>16416</v>
      </c>
      <c r="K5308" s="38"/>
      <c r="L5308" s="49"/>
      <c r="M5308" s="37" t="s">
        <v>63</v>
      </c>
      <c r="N5308" s="37" t="s">
        <v>64</v>
      </c>
      <c r="O5308" s="37" t="s">
        <v>2566</v>
      </c>
      <c r="P5308" s="37" t="s">
        <v>2567</v>
      </c>
      <c r="Q5308" s="37" t="s">
        <v>2568</v>
      </c>
      <c r="R5308" s="37" t="s">
        <v>2569</v>
      </c>
      <c r="S5308" s="37" t="s">
        <v>2578</v>
      </c>
      <c r="T5308" s="37" t="s">
        <v>2577</v>
      </c>
      <c r="U5308" s="1" t="str">
        <f>VLOOKUP(T5308,[2]VAT!$A:$D,1,0)</f>
        <v>400036</v>
      </c>
      <c r="V5308" s="37" t="s">
        <v>2</v>
      </c>
      <c r="W5308" s="37" t="s">
        <v>2</v>
      </c>
      <c r="X5308" t="str">
        <f>VLOOKUP(T5308,[3]رکوردها!$A:$B,2,0)</f>
        <v/>
      </c>
      <c r="Y5308" t="str">
        <f>VLOOKUP(T5308,[3]رکوردها!$A:$D,4,0)</f>
        <v/>
      </c>
      <c r="Z5308" t="str">
        <f>VLOOKUP(T5308,[3]رکوردها!$A:$C,3,0)</f>
        <v/>
      </c>
      <c r="AA5308" t="str">
        <f>VLOOKUP(T5308,[3]رکوردها!$A:$F,6,0)</f>
        <v/>
      </c>
      <c r="AB5308" t="str">
        <f>VLOOKUP(T5308,[3]رکوردها!$A:$E,5,0)</f>
        <v/>
      </c>
    </row>
    <row r="5309" spans="1:28" s="41" customFormat="1" hidden="1" x14ac:dyDescent="0.2">
      <c r="A5309" s="36">
        <v>142020</v>
      </c>
      <c r="B5309" s="36">
        <v>1287</v>
      </c>
      <c r="C5309" s="36">
        <v>1272</v>
      </c>
      <c r="D5309" s="39" t="s">
        <v>5178</v>
      </c>
      <c r="E5309" s="39"/>
      <c r="F5309" s="37" t="s">
        <v>11</v>
      </c>
      <c r="G5309" s="37" t="s">
        <v>2584</v>
      </c>
      <c r="H5309" s="38">
        <v>0</v>
      </c>
      <c r="I5309" s="38">
        <v>19469</v>
      </c>
      <c r="J5309" s="38">
        <f t="shared" si="83"/>
        <v>-19469</v>
      </c>
      <c r="K5309" s="38"/>
      <c r="L5309" s="49"/>
      <c r="M5309" s="37" t="s">
        <v>63</v>
      </c>
      <c r="N5309" s="37" t="s">
        <v>64</v>
      </c>
      <c r="O5309" s="37" t="s">
        <v>2566</v>
      </c>
      <c r="P5309" s="37" t="s">
        <v>2567</v>
      </c>
      <c r="Q5309" s="37" t="s">
        <v>2568</v>
      </c>
      <c r="R5309" s="37" t="s">
        <v>2569</v>
      </c>
      <c r="S5309" s="37" t="s">
        <v>2578</v>
      </c>
      <c r="T5309" s="37" t="s">
        <v>2577</v>
      </c>
      <c r="U5309" s="1" t="str">
        <f>VLOOKUP(T5309,[2]VAT!$A:$D,1,0)</f>
        <v>400036</v>
      </c>
      <c r="V5309" s="37" t="s">
        <v>2</v>
      </c>
      <c r="W5309" s="37" t="s">
        <v>2</v>
      </c>
      <c r="X5309" t="str">
        <f>VLOOKUP(T5309,[3]رکوردها!$A:$B,2,0)</f>
        <v/>
      </c>
      <c r="Y5309" t="str">
        <f>VLOOKUP(T5309,[3]رکوردها!$A:$D,4,0)</f>
        <v/>
      </c>
      <c r="Z5309" t="str">
        <f>VLOOKUP(T5309,[3]رکوردها!$A:$C,3,0)</f>
        <v/>
      </c>
      <c r="AA5309" t="str">
        <f>VLOOKUP(T5309,[3]رکوردها!$A:$F,6,0)</f>
        <v/>
      </c>
      <c r="AB5309" t="str">
        <f>VLOOKUP(T5309,[3]رکوردها!$A:$E,5,0)</f>
        <v/>
      </c>
    </row>
    <row r="5310" spans="1:28" s="41" customFormat="1" hidden="1" x14ac:dyDescent="0.2">
      <c r="A5310" s="36">
        <v>142021</v>
      </c>
      <c r="B5310" s="36">
        <v>1287</v>
      </c>
      <c r="C5310" s="36">
        <v>1272</v>
      </c>
      <c r="D5310" s="39" t="s">
        <v>5178</v>
      </c>
      <c r="E5310" s="39"/>
      <c r="F5310" s="37" t="s">
        <v>11</v>
      </c>
      <c r="G5310" s="37" t="s">
        <v>2584</v>
      </c>
      <c r="H5310" s="38">
        <v>19469</v>
      </c>
      <c r="I5310" s="38">
        <v>0</v>
      </c>
      <c r="J5310" s="38">
        <f t="shared" si="83"/>
        <v>19469</v>
      </c>
      <c r="K5310" s="38"/>
      <c r="L5310" s="49"/>
      <c r="M5310" s="37" t="s">
        <v>63</v>
      </c>
      <c r="N5310" s="37" t="s">
        <v>64</v>
      </c>
      <c r="O5310" s="37" t="s">
        <v>2566</v>
      </c>
      <c r="P5310" s="37" t="s">
        <v>2567</v>
      </c>
      <c r="Q5310" s="37" t="s">
        <v>2568</v>
      </c>
      <c r="R5310" s="37" t="s">
        <v>2569</v>
      </c>
      <c r="S5310" s="37" t="s">
        <v>2578</v>
      </c>
      <c r="T5310" s="37" t="s">
        <v>2577</v>
      </c>
      <c r="U5310" s="1" t="str">
        <f>VLOOKUP(T5310,[2]VAT!$A:$D,1,0)</f>
        <v>400036</v>
      </c>
      <c r="V5310" s="37" t="s">
        <v>2</v>
      </c>
      <c r="W5310" s="37" t="s">
        <v>2</v>
      </c>
      <c r="X5310" t="str">
        <f>VLOOKUP(T5310,[3]رکوردها!$A:$B,2,0)</f>
        <v/>
      </c>
      <c r="Y5310" t="str">
        <f>VLOOKUP(T5310,[3]رکوردها!$A:$D,4,0)</f>
        <v/>
      </c>
      <c r="Z5310" t="str">
        <f>VLOOKUP(T5310,[3]رکوردها!$A:$C,3,0)</f>
        <v/>
      </c>
      <c r="AA5310" t="str">
        <f>VLOOKUP(T5310,[3]رکوردها!$A:$F,6,0)</f>
        <v/>
      </c>
      <c r="AB5310" t="str">
        <f>VLOOKUP(T5310,[3]رکوردها!$A:$E,5,0)</f>
        <v/>
      </c>
    </row>
    <row r="5311" spans="1:28" s="41" customFormat="1" hidden="1" x14ac:dyDescent="0.2">
      <c r="A5311" s="36">
        <v>173517</v>
      </c>
      <c r="B5311" s="36">
        <v>1465</v>
      </c>
      <c r="C5311" s="36">
        <v>1565</v>
      </c>
      <c r="D5311" s="39" t="s">
        <v>5178</v>
      </c>
      <c r="E5311" s="39"/>
      <c r="F5311" s="37" t="s">
        <v>2279</v>
      </c>
      <c r="G5311" s="37" t="s">
        <v>2585</v>
      </c>
      <c r="H5311" s="38">
        <v>40574</v>
      </c>
      <c r="I5311" s="38">
        <v>0</v>
      </c>
      <c r="J5311" s="38">
        <f t="shared" si="83"/>
        <v>40574</v>
      </c>
      <c r="K5311" s="38"/>
      <c r="L5311" s="49"/>
      <c r="M5311" s="37" t="s">
        <v>63</v>
      </c>
      <c r="N5311" s="37" t="s">
        <v>64</v>
      </c>
      <c r="O5311" s="37" t="s">
        <v>2566</v>
      </c>
      <c r="P5311" s="37" t="s">
        <v>2567</v>
      </c>
      <c r="Q5311" s="37" t="s">
        <v>2568</v>
      </c>
      <c r="R5311" s="37" t="s">
        <v>2569</v>
      </c>
      <c r="S5311" s="37" t="s">
        <v>2578</v>
      </c>
      <c r="T5311" s="37" t="s">
        <v>2577</v>
      </c>
      <c r="U5311" s="1" t="str">
        <f>VLOOKUP(T5311,[2]VAT!$A:$D,1,0)</f>
        <v>400036</v>
      </c>
      <c r="V5311" s="37" t="s">
        <v>2</v>
      </c>
      <c r="W5311" s="37" t="s">
        <v>2</v>
      </c>
      <c r="X5311" t="str">
        <f>VLOOKUP(T5311,[3]رکوردها!$A:$B,2,0)</f>
        <v/>
      </c>
      <c r="Y5311" t="str">
        <f>VLOOKUP(T5311,[3]رکوردها!$A:$D,4,0)</f>
        <v/>
      </c>
      <c r="Z5311" t="str">
        <f>VLOOKUP(T5311,[3]رکوردها!$A:$C,3,0)</f>
        <v/>
      </c>
      <c r="AA5311" t="str">
        <f>VLOOKUP(T5311,[3]رکوردها!$A:$F,6,0)</f>
        <v/>
      </c>
      <c r="AB5311" t="str">
        <f>VLOOKUP(T5311,[3]رکوردها!$A:$E,5,0)</f>
        <v/>
      </c>
    </row>
    <row r="5312" spans="1:28" s="41" customFormat="1" hidden="1" x14ac:dyDescent="0.2">
      <c r="A5312" s="36">
        <v>173518</v>
      </c>
      <c r="B5312" s="36">
        <v>1465</v>
      </c>
      <c r="C5312" s="36">
        <v>1565</v>
      </c>
      <c r="D5312" s="39" t="s">
        <v>5178</v>
      </c>
      <c r="E5312" s="39"/>
      <c r="F5312" s="37" t="s">
        <v>2279</v>
      </c>
      <c r="G5312" s="37" t="s">
        <v>2586</v>
      </c>
      <c r="H5312" s="38">
        <v>0</v>
      </c>
      <c r="I5312" s="38">
        <v>40574</v>
      </c>
      <c r="J5312" s="38">
        <f t="shared" si="83"/>
        <v>-40574</v>
      </c>
      <c r="K5312" s="38"/>
      <c r="L5312" s="49"/>
      <c r="M5312" s="37" t="s">
        <v>63</v>
      </c>
      <c r="N5312" s="37" t="s">
        <v>64</v>
      </c>
      <c r="O5312" s="37" t="s">
        <v>2566</v>
      </c>
      <c r="P5312" s="37" t="s">
        <v>2567</v>
      </c>
      <c r="Q5312" s="37" t="s">
        <v>2568</v>
      </c>
      <c r="R5312" s="37" t="s">
        <v>2569</v>
      </c>
      <c r="S5312" s="37" t="s">
        <v>2578</v>
      </c>
      <c r="T5312" s="37" t="s">
        <v>2577</v>
      </c>
      <c r="U5312" s="1" t="str">
        <f>VLOOKUP(T5312,[2]VAT!$A:$D,1,0)</f>
        <v>400036</v>
      </c>
      <c r="V5312" s="37" t="s">
        <v>2</v>
      </c>
      <c r="W5312" s="37" t="s">
        <v>2</v>
      </c>
      <c r="X5312" t="str">
        <f>VLOOKUP(T5312,[3]رکوردها!$A:$B,2,0)</f>
        <v/>
      </c>
      <c r="Y5312" t="str">
        <f>VLOOKUP(T5312,[3]رکوردها!$A:$D,4,0)</f>
        <v/>
      </c>
      <c r="Z5312" t="str">
        <f>VLOOKUP(T5312,[3]رکوردها!$A:$C,3,0)</f>
        <v/>
      </c>
      <c r="AA5312" t="str">
        <f>VLOOKUP(T5312,[3]رکوردها!$A:$F,6,0)</f>
        <v/>
      </c>
      <c r="AB5312" t="str">
        <f>VLOOKUP(T5312,[3]رکوردها!$A:$E,5,0)</f>
        <v/>
      </c>
    </row>
    <row r="5313" spans="1:28" s="41" customFormat="1" hidden="1" x14ac:dyDescent="0.2">
      <c r="A5313" s="36">
        <v>175918</v>
      </c>
      <c r="B5313" s="36">
        <v>1520</v>
      </c>
      <c r="C5313" s="36">
        <v>1753</v>
      </c>
      <c r="D5313" s="39" t="s">
        <v>5178</v>
      </c>
      <c r="E5313" s="39"/>
      <c r="F5313" s="37" t="s">
        <v>15</v>
      </c>
      <c r="G5313" s="37" t="s">
        <v>2632</v>
      </c>
      <c r="H5313" s="38">
        <v>0</v>
      </c>
      <c r="I5313" s="38">
        <v>1446774</v>
      </c>
      <c r="J5313" s="38">
        <f t="shared" si="83"/>
        <v>-1446774</v>
      </c>
      <c r="K5313" s="38"/>
      <c r="L5313" s="49"/>
      <c r="M5313" s="37" t="s">
        <v>4</v>
      </c>
      <c r="N5313" s="37" t="s">
        <v>5</v>
      </c>
      <c r="O5313" s="37" t="s">
        <v>6</v>
      </c>
      <c r="P5313" s="37" t="s">
        <v>7</v>
      </c>
      <c r="Q5313" s="37" t="s">
        <v>13</v>
      </c>
      <c r="R5313" s="37" t="s">
        <v>14</v>
      </c>
      <c r="S5313" s="37" t="s">
        <v>2842</v>
      </c>
      <c r="T5313" s="37" t="s">
        <v>2841</v>
      </c>
      <c r="U5313" s="1" t="str">
        <f>VLOOKUP(T5313,[2]VAT!$A:$D,1,0)</f>
        <v>400094</v>
      </c>
      <c r="V5313" s="37" t="s">
        <v>2</v>
      </c>
      <c r="W5313" s="37" t="s">
        <v>2</v>
      </c>
      <c r="X5313" t="str">
        <f>VLOOKUP(T5313,[3]رکوردها!$A:$B,2,0)</f>
        <v>10102100460</v>
      </c>
      <c r="Y5313" t="str">
        <f>VLOOKUP(T5313,[3]رکوردها!$A:$D,4,0)</f>
        <v/>
      </c>
      <c r="Z5313" t="str">
        <f>VLOOKUP(T5313,[3]رکوردها!$A:$C,3,0)</f>
        <v>تهران</v>
      </c>
      <c r="AA5313" t="str">
        <f>VLOOKUP(T5313,[3]رکوردها!$A:$F,6,0)</f>
        <v>استان تهران - منطقه 19 ، شهرستان تهران ، بخش مرکزی ، شهر تهران، محله امانیه ، کوچه ایثارسوم ، خیابان پروین ، پلاک 19 ، طبقه اول ، واحد شرقی</v>
      </c>
      <c r="AB5313" t="str">
        <f>VLOOKUP(T5313,[3]رکوردها!$A:$E,5,0)</f>
        <v>1966834944</v>
      </c>
    </row>
    <row r="5314" spans="1:28" s="41" customFormat="1" hidden="1" x14ac:dyDescent="0.2">
      <c r="A5314" s="36">
        <v>175920</v>
      </c>
      <c r="B5314" s="36">
        <v>1520</v>
      </c>
      <c r="C5314" s="36">
        <v>1753</v>
      </c>
      <c r="D5314" s="39" t="s">
        <v>5178</v>
      </c>
      <c r="E5314" s="39"/>
      <c r="F5314" s="37" t="s">
        <v>15</v>
      </c>
      <c r="G5314" s="37" t="s">
        <v>2633</v>
      </c>
      <c r="H5314" s="38">
        <v>0</v>
      </c>
      <c r="I5314" s="38">
        <v>1300000</v>
      </c>
      <c r="J5314" s="38">
        <f t="shared" si="83"/>
        <v>-1300000</v>
      </c>
      <c r="K5314" s="38"/>
      <c r="L5314" s="49"/>
      <c r="M5314" s="37" t="s">
        <v>4</v>
      </c>
      <c r="N5314" s="37" t="s">
        <v>5</v>
      </c>
      <c r="O5314" s="37" t="s">
        <v>6</v>
      </c>
      <c r="P5314" s="37" t="s">
        <v>7</v>
      </c>
      <c r="Q5314" s="37" t="s">
        <v>13</v>
      </c>
      <c r="R5314" s="37" t="s">
        <v>14</v>
      </c>
      <c r="S5314" s="37" t="s">
        <v>2842</v>
      </c>
      <c r="T5314" s="37" t="s">
        <v>2841</v>
      </c>
      <c r="U5314" s="1" t="str">
        <f>VLOOKUP(T5314,[2]VAT!$A:$D,1,0)</f>
        <v>400094</v>
      </c>
      <c r="V5314" s="37" t="s">
        <v>2</v>
      </c>
      <c r="W5314" s="37" t="s">
        <v>2</v>
      </c>
      <c r="X5314" t="str">
        <f>VLOOKUP(T5314,[3]رکوردها!$A:$B,2,0)</f>
        <v>10102100460</v>
      </c>
      <c r="Y5314" t="str">
        <f>VLOOKUP(T5314,[3]رکوردها!$A:$D,4,0)</f>
        <v/>
      </c>
      <c r="Z5314" t="str">
        <f>VLOOKUP(T5314,[3]رکوردها!$A:$C,3,0)</f>
        <v>تهران</v>
      </c>
      <c r="AA5314" t="str">
        <f>VLOOKUP(T5314,[3]رکوردها!$A:$F,6,0)</f>
        <v>استان تهران - منطقه 19 ، شهرستان تهران ، بخش مرکزی ، شهر تهران، محله امانیه ، کوچه ایثارسوم ، خیابان پروین ، پلاک 19 ، طبقه اول ، واحد شرقی</v>
      </c>
      <c r="AB5314" t="str">
        <f>VLOOKUP(T5314,[3]رکوردها!$A:$E,5,0)</f>
        <v>1966834944</v>
      </c>
    </row>
    <row r="5315" spans="1:28" s="41" customFormat="1" hidden="1" x14ac:dyDescent="0.2">
      <c r="A5315" s="36">
        <v>141521</v>
      </c>
      <c r="B5315" s="36">
        <v>1225</v>
      </c>
      <c r="C5315" s="36">
        <v>1228</v>
      </c>
      <c r="D5315" s="39" t="s">
        <v>5178</v>
      </c>
      <c r="E5315" s="39"/>
      <c r="F5315" s="37" t="s">
        <v>83</v>
      </c>
      <c r="G5315" s="37" t="s">
        <v>1726</v>
      </c>
      <c r="H5315" s="38">
        <v>57100000</v>
      </c>
      <c r="I5315" s="38">
        <v>0</v>
      </c>
      <c r="J5315" s="38">
        <f t="shared" si="83"/>
        <v>57100000</v>
      </c>
      <c r="K5315" s="38"/>
      <c r="L5315" s="49"/>
      <c r="M5315" s="37" t="s">
        <v>4</v>
      </c>
      <c r="N5315" s="37" t="s">
        <v>5</v>
      </c>
      <c r="O5315" s="37" t="s">
        <v>6</v>
      </c>
      <c r="P5315" s="37" t="s">
        <v>7</v>
      </c>
      <c r="Q5315" s="37" t="s">
        <v>13</v>
      </c>
      <c r="R5315" s="37" t="s">
        <v>14</v>
      </c>
      <c r="S5315" s="37" t="s">
        <v>2589</v>
      </c>
      <c r="T5315" s="37" t="s">
        <v>2588</v>
      </c>
      <c r="U5315" s="1" t="e">
        <f>VLOOKUP(T5315,[2]VAT!$A:$D,1,0)</f>
        <v>#N/A</v>
      </c>
      <c r="V5315" s="37" t="s">
        <v>2</v>
      </c>
      <c r="W5315" s="37" t="s">
        <v>2</v>
      </c>
      <c r="X5315" t="str">
        <f>VLOOKUP(T5315,[3]رکوردها!$A:$B,2,0)</f>
        <v/>
      </c>
      <c r="Y5315" t="str">
        <f>VLOOKUP(T5315,[3]رکوردها!$A:$D,4,0)</f>
        <v/>
      </c>
      <c r="Z5315" t="str">
        <f>VLOOKUP(T5315,[3]رکوردها!$A:$C,3,0)</f>
        <v/>
      </c>
      <c r="AA5315" t="str">
        <f>VLOOKUP(T5315,[3]رکوردها!$A:$F,6,0)</f>
        <v/>
      </c>
      <c r="AB5315" t="str">
        <f>VLOOKUP(T5315,[3]رکوردها!$A:$E,5,0)</f>
        <v/>
      </c>
    </row>
    <row r="5316" spans="1:28" x14ac:dyDescent="0.2">
      <c r="A5316" s="54">
        <v>181059</v>
      </c>
      <c r="B5316" s="2">
        <v>1671</v>
      </c>
      <c r="C5316" s="2">
        <v>1940</v>
      </c>
      <c r="D5316" s="29" t="str">
        <f>VLOOKUP(C5316,Piv.Analysis!A:AA,27,0)</f>
        <v>خرید خدمات</v>
      </c>
      <c r="E5316" s="2"/>
      <c r="F5316" s="1" t="s">
        <v>0</v>
      </c>
      <c r="G5316" s="1" t="s">
        <v>2591</v>
      </c>
      <c r="H5316" s="4">
        <v>0</v>
      </c>
      <c r="I5316" s="4">
        <v>59000000</v>
      </c>
      <c r="J5316" s="4">
        <f t="shared" si="83"/>
        <v>-59000000</v>
      </c>
      <c r="K5316" s="4">
        <f>I5316</f>
        <v>59000000</v>
      </c>
      <c r="L5316" s="49">
        <v>0</v>
      </c>
      <c r="M5316" s="1" t="s">
        <v>4</v>
      </c>
      <c r="N5316" s="1" t="s">
        <v>5</v>
      </c>
      <c r="O5316" s="1" t="s">
        <v>6</v>
      </c>
      <c r="P5316" s="1" t="s">
        <v>7</v>
      </c>
      <c r="Q5316" s="1" t="s">
        <v>13</v>
      </c>
      <c r="R5316" s="1" t="s">
        <v>14</v>
      </c>
      <c r="S5316" s="1" t="s">
        <v>2589</v>
      </c>
      <c r="T5316" s="1" t="s">
        <v>2588</v>
      </c>
      <c r="U5316" s="1" t="e">
        <f>VLOOKUP(T5316,[2]VAT!$A:$D,1,0)</f>
        <v>#N/A</v>
      </c>
      <c r="V5316" s="1" t="s">
        <v>2</v>
      </c>
      <c r="W5316" s="1" t="s">
        <v>2</v>
      </c>
      <c r="X5316" t="str">
        <f>VLOOKUP(T5316,[3]رکوردها!$A:$B,2,0)</f>
        <v/>
      </c>
      <c r="Y5316" t="str">
        <f>VLOOKUP(T5316,[3]رکوردها!$A:$D,4,0)</f>
        <v/>
      </c>
      <c r="Z5316" t="str">
        <f>VLOOKUP(T5316,[3]رکوردها!$A:$C,3,0)</f>
        <v/>
      </c>
      <c r="AA5316" t="str">
        <f>VLOOKUP(T5316,[3]رکوردها!$A:$F,6,0)</f>
        <v/>
      </c>
      <c r="AB5316" t="str">
        <f>VLOOKUP(T5316,[3]رکوردها!$A:$E,5,0)</f>
        <v/>
      </c>
    </row>
    <row r="5317" spans="1:28" s="41" customFormat="1" hidden="1" x14ac:dyDescent="0.2">
      <c r="A5317" s="36">
        <v>141828</v>
      </c>
      <c r="B5317" s="36">
        <v>1268</v>
      </c>
      <c r="C5317" s="36">
        <v>1244</v>
      </c>
      <c r="D5317" s="36" t="str">
        <f>VLOOKUP(C5317,Piv.Analysis!A:AA,27,0)</f>
        <v>دریافت و پرداخت</v>
      </c>
      <c r="E5317" s="36"/>
      <c r="F5317" s="37" t="s">
        <v>105</v>
      </c>
      <c r="G5317" s="37" t="s">
        <v>1943</v>
      </c>
      <c r="H5317" s="38">
        <v>869078800</v>
      </c>
      <c r="I5317" s="38">
        <v>0</v>
      </c>
      <c r="J5317" s="38">
        <f t="shared" si="83"/>
        <v>869078800</v>
      </c>
      <c r="K5317" s="38"/>
      <c r="L5317" s="49"/>
      <c r="M5317" s="37" t="s">
        <v>4</v>
      </c>
      <c r="N5317" s="37" t="s">
        <v>5</v>
      </c>
      <c r="O5317" s="37" t="s">
        <v>6</v>
      </c>
      <c r="P5317" s="37" t="s">
        <v>7</v>
      </c>
      <c r="Q5317" s="37" t="s">
        <v>13</v>
      </c>
      <c r="R5317" s="37" t="s">
        <v>14</v>
      </c>
      <c r="S5317" s="37" t="s">
        <v>2594</v>
      </c>
      <c r="T5317" s="37" t="s">
        <v>2593</v>
      </c>
      <c r="U5317" s="1" t="str">
        <f>VLOOKUP(T5317,[2]VAT!$A:$D,1,0)</f>
        <v>400042</v>
      </c>
      <c r="V5317" s="37" t="s">
        <v>2</v>
      </c>
      <c r="W5317" s="37" t="s">
        <v>2</v>
      </c>
      <c r="X5317" t="str">
        <f>VLOOKUP(T5317,[3]رکوردها!$A:$B,2,0)</f>
        <v/>
      </c>
      <c r="Y5317" t="str">
        <f>VLOOKUP(T5317,[3]رکوردها!$A:$D,4,0)</f>
        <v/>
      </c>
      <c r="Z5317" t="str">
        <f>VLOOKUP(T5317,[3]رکوردها!$A:$C,3,0)</f>
        <v/>
      </c>
      <c r="AA5317" t="str">
        <f>VLOOKUP(T5317,[3]رکوردها!$A:$F,6,0)</f>
        <v/>
      </c>
      <c r="AB5317" t="str">
        <f>VLOOKUP(T5317,[3]رکوردها!$A:$E,5,0)</f>
        <v/>
      </c>
    </row>
    <row r="5318" spans="1:28" s="41" customFormat="1" hidden="1" x14ac:dyDescent="0.2">
      <c r="A5318" s="36">
        <v>174290</v>
      </c>
      <c r="B5318" s="36">
        <v>1576</v>
      </c>
      <c r="C5318" s="36">
        <v>1649</v>
      </c>
      <c r="D5318" s="36" t="str">
        <f>VLOOKUP(C5318,Piv.Analysis!A:AA,27,0)</f>
        <v>دریافت و پرداخت</v>
      </c>
      <c r="E5318" s="36"/>
      <c r="F5318" s="37" t="s">
        <v>347</v>
      </c>
      <c r="G5318" s="37" t="s">
        <v>2358</v>
      </c>
      <c r="H5318" s="38">
        <v>2095225724</v>
      </c>
      <c r="I5318" s="38">
        <v>0</v>
      </c>
      <c r="J5318" s="38">
        <f t="shared" si="83"/>
        <v>2095225724</v>
      </c>
      <c r="K5318" s="38"/>
      <c r="L5318" s="49"/>
      <c r="M5318" s="37" t="s">
        <v>4</v>
      </c>
      <c r="N5318" s="37" t="s">
        <v>5</v>
      </c>
      <c r="O5318" s="37" t="s">
        <v>6</v>
      </c>
      <c r="P5318" s="37" t="s">
        <v>7</v>
      </c>
      <c r="Q5318" s="37" t="s">
        <v>13</v>
      </c>
      <c r="R5318" s="37" t="s">
        <v>14</v>
      </c>
      <c r="S5318" s="37" t="s">
        <v>2594</v>
      </c>
      <c r="T5318" s="37" t="s">
        <v>2593</v>
      </c>
      <c r="U5318" s="1" t="str">
        <f>VLOOKUP(T5318,[2]VAT!$A:$D,1,0)</f>
        <v>400042</v>
      </c>
      <c r="V5318" s="37" t="s">
        <v>2</v>
      </c>
      <c r="W5318" s="37" t="s">
        <v>2</v>
      </c>
      <c r="X5318" t="str">
        <f>VLOOKUP(T5318,[3]رکوردها!$A:$B,2,0)</f>
        <v/>
      </c>
      <c r="Y5318" t="str">
        <f>VLOOKUP(T5318,[3]رکوردها!$A:$D,4,0)</f>
        <v/>
      </c>
      <c r="Z5318" t="str">
        <f>VLOOKUP(T5318,[3]رکوردها!$A:$C,3,0)</f>
        <v/>
      </c>
      <c r="AA5318" t="str">
        <f>VLOOKUP(T5318,[3]رکوردها!$A:$F,6,0)</f>
        <v/>
      </c>
      <c r="AB5318" t="str">
        <f>VLOOKUP(T5318,[3]رکوردها!$A:$E,5,0)</f>
        <v/>
      </c>
    </row>
    <row r="5319" spans="1:28" s="41" customFormat="1" hidden="1" x14ac:dyDescent="0.2">
      <c r="A5319" s="36">
        <v>174200</v>
      </c>
      <c r="B5319" s="36">
        <v>1658</v>
      </c>
      <c r="C5319" s="36">
        <v>1648</v>
      </c>
      <c r="D5319" s="39" t="s">
        <v>5178</v>
      </c>
      <c r="E5319" s="39"/>
      <c r="F5319" s="37" t="s">
        <v>0</v>
      </c>
      <c r="G5319" s="37" t="s">
        <v>2597</v>
      </c>
      <c r="H5319" s="38">
        <v>71758800</v>
      </c>
      <c r="I5319" s="38">
        <v>0</v>
      </c>
      <c r="J5319" s="38">
        <f t="shared" si="83"/>
        <v>71758800</v>
      </c>
      <c r="K5319" s="38"/>
      <c r="L5319" s="49"/>
      <c r="M5319" s="37" t="s">
        <v>63</v>
      </c>
      <c r="N5319" s="37" t="s">
        <v>64</v>
      </c>
      <c r="O5319" s="37" t="s">
        <v>2566</v>
      </c>
      <c r="P5319" s="37" t="s">
        <v>2567</v>
      </c>
      <c r="Q5319" s="37" t="s">
        <v>2568</v>
      </c>
      <c r="R5319" s="37" t="s">
        <v>2569</v>
      </c>
      <c r="S5319" s="37" t="s">
        <v>2594</v>
      </c>
      <c r="T5319" s="37" t="s">
        <v>2593</v>
      </c>
      <c r="U5319" s="1" t="str">
        <f>VLOOKUP(T5319,[2]VAT!$A:$D,1,0)</f>
        <v>400042</v>
      </c>
      <c r="V5319" s="37" t="s">
        <v>2</v>
      </c>
      <c r="W5319" s="37" t="s">
        <v>2</v>
      </c>
      <c r="X5319" t="str">
        <f>VLOOKUP(T5319,[3]رکوردها!$A:$B,2,0)</f>
        <v/>
      </c>
      <c r="Y5319" t="str">
        <f>VLOOKUP(T5319,[3]رکوردها!$A:$D,4,0)</f>
        <v/>
      </c>
      <c r="Z5319" t="str">
        <f>VLOOKUP(T5319,[3]رکوردها!$A:$C,3,0)</f>
        <v/>
      </c>
      <c r="AA5319" t="str">
        <f>VLOOKUP(T5319,[3]رکوردها!$A:$F,6,0)</f>
        <v/>
      </c>
      <c r="AB5319" t="str">
        <f>VLOOKUP(T5319,[3]رکوردها!$A:$E,5,0)</f>
        <v/>
      </c>
    </row>
    <row r="5320" spans="1:28" s="41" customFormat="1" hidden="1" x14ac:dyDescent="0.2">
      <c r="A5320" s="36">
        <v>174201</v>
      </c>
      <c r="B5320" s="36">
        <v>1658</v>
      </c>
      <c r="C5320" s="36">
        <v>1648</v>
      </c>
      <c r="D5320" s="39" t="s">
        <v>5178</v>
      </c>
      <c r="E5320" s="39"/>
      <c r="F5320" s="37" t="s">
        <v>0</v>
      </c>
      <c r="G5320" s="37" t="s">
        <v>2597</v>
      </c>
      <c r="H5320" s="38">
        <v>0</v>
      </c>
      <c r="I5320" s="38">
        <v>71758800</v>
      </c>
      <c r="J5320" s="38">
        <f t="shared" si="83"/>
        <v>-71758800</v>
      </c>
      <c r="K5320" s="38"/>
      <c r="L5320" s="49"/>
      <c r="M5320" s="37" t="s">
        <v>63</v>
      </c>
      <c r="N5320" s="37" t="s">
        <v>64</v>
      </c>
      <c r="O5320" s="37" t="s">
        <v>2566</v>
      </c>
      <c r="P5320" s="37" t="s">
        <v>2567</v>
      </c>
      <c r="Q5320" s="37" t="s">
        <v>2568</v>
      </c>
      <c r="R5320" s="37" t="s">
        <v>2569</v>
      </c>
      <c r="S5320" s="37" t="s">
        <v>2594</v>
      </c>
      <c r="T5320" s="37" t="s">
        <v>2593</v>
      </c>
      <c r="U5320" s="1" t="str">
        <f>VLOOKUP(T5320,[2]VAT!$A:$D,1,0)</f>
        <v>400042</v>
      </c>
      <c r="V5320" s="37" t="s">
        <v>2</v>
      </c>
      <c r="W5320" s="37" t="s">
        <v>2</v>
      </c>
      <c r="X5320" t="str">
        <f>VLOOKUP(T5320,[3]رکوردها!$A:$B,2,0)</f>
        <v/>
      </c>
      <c r="Y5320" t="str">
        <f>VLOOKUP(T5320,[3]رکوردها!$A:$D,4,0)</f>
        <v/>
      </c>
      <c r="Z5320" t="str">
        <f>VLOOKUP(T5320,[3]رکوردها!$A:$C,3,0)</f>
        <v/>
      </c>
      <c r="AA5320" t="str">
        <f>VLOOKUP(T5320,[3]رکوردها!$A:$F,6,0)</f>
        <v/>
      </c>
      <c r="AB5320" t="str">
        <f>VLOOKUP(T5320,[3]رکوردها!$A:$E,5,0)</f>
        <v/>
      </c>
    </row>
    <row r="5321" spans="1:28" s="41" customFormat="1" hidden="1" x14ac:dyDescent="0.2">
      <c r="A5321" s="36">
        <v>174274</v>
      </c>
      <c r="B5321" s="36">
        <v>1658</v>
      </c>
      <c r="C5321" s="36">
        <v>1648</v>
      </c>
      <c r="D5321" s="39" t="s">
        <v>5178</v>
      </c>
      <c r="E5321" s="39"/>
      <c r="F5321" s="37" t="s">
        <v>0</v>
      </c>
      <c r="G5321" s="37" t="s">
        <v>2598</v>
      </c>
      <c r="H5321" s="38">
        <v>173000289</v>
      </c>
      <c r="I5321" s="38">
        <v>0</v>
      </c>
      <c r="J5321" s="38">
        <f t="shared" si="83"/>
        <v>173000289</v>
      </c>
      <c r="K5321" s="38"/>
      <c r="L5321" s="49"/>
      <c r="M5321" s="37" t="s">
        <v>63</v>
      </c>
      <c r="N5321" s="37" t="s">
        <v>64</v>
      </c>
      <c r="O5321" s="37" t="s">
        <v>2566</v>
      </c>
      <c r="P5321" s="37" t="s">
        <v>2567</v>
      </c>
      <c r="Q5321" s="37" t="s">
        <v>2568</v>
      </c>
      <c r="R5321" s="37" t="s">
        <v>2569</v>
      </c>
      <c r="S5321" s="37" t="s">
        <v>2594</v>
      </c>
      <c r="T5321" s="37" t="s">
        <v>2593</v>
      </c>
      <c r="U5321" s="1" t="str">
        <f>VLOOKUP(T5321,[2]VAT!$A:$D,1,0)</f>
        <v>400042</v>
      </c>
      <c r="V5321" s="37" t="s">
        <v>2</v>
      </c>
      <c r="W5321" s="37" t="s">
        <v>2</v>
      </c>
      <c r="X5321" t="str">
        <f>VLOOKUP(T5321,[3]رکوردها!$A:$B,2,0)</f>
        <v/>
      </c>
      <c r="Y5321" t="str">
        <f>VLOOKUP(T5321,[3]رکوردها!$A:$D,4,0)</f>
        <v/>
      </c>
      <c r="Z5321" t="str">
        <f>VLOOKUP(T5321,[3]رکوردها!$A:$C,3,0)</f>
        <v/>
      </c>
      <c r="AA5321" t="str">
        <f>VLOOKUP(T5321,[3]رکوردها!$A:$F,6,0)</f>
        <v/>
      </c>
      <c r="AB5321" t="str">
        <f>VLOOKUP(T5321,[3]رکوردها!$A:$E,5,0)</f>
        <v/>
      </c>
    </row>
    <row r="5322" spans="1:28" s="41" customFormat="1" hidden="1" x14ac:dyDescent="0.2">
      <c r="A5322" s="36">
        <v>174275</v>
      </c>
      <c r="B5322" s="36">
        <v>1658</v>
      </c>
      <c r="C5322" s="36">
        <v>1648</v>
      </c>
      <c r="D5322" s="39" t="s">
        <v>5178</v>
      </c>
      <c r="E5322" s="39"/>
      <c r="F5322" s="37" t="s">
        <v>0</v>
      </c>
      <c r="G5322" s="37" t="s">
        <v>2598</v>
      </c>
      <c r="H5322" s="38">
        <v>0</v>
      </c>
      <c r="I5322" s="38">
        <v>173000289</v>
      </c>
      <c r="J5322" s="38">
        <f t="shared" si="83"/>
        <v>-173000289</v>
      </c>
      <c r="K5322" s="38"/>
      <c r="L5322" s="49"/>
      <c r="M5322" s="37" t="s">
        <v>63</v>
      </c>
      <c r="N5322" s="37" t="s">
        <v>64</v>
      </c>
      <c r="O5322" s="37" t="s">
        <v>2566</v>
      </c>
      <c r="P5322" s="37" t="s">
        <v>2567</v>
      </c>
      <c r="Q5322" s="37" t="s">
        <v>2568</v>
      </c>
      <c r="R5322" s="37" t="s">
        <v>2569</v>
      </c>
      <c r="S5322" s="37" t="s">
        <v>2594</v>
      </c>
      <c r="T5322" s="37" t="s">
        <v>2593</v>
      </c>
      <c r="U5322" s="1" t="str">
        <f>VLOOKUP(T5322,[2]VAT!$A:$D,1,0)</f>
        <v>400042</v>
      </c>
      <c r="V5322" s="37" t="s">
        <v>2</v>
      </c>
      <c r="W5322" s="37" t="s">
        <v>2</v>
      </c>
      <c r="X5322" t="str">
        <f>VLOOKUP(T5322,[3]رکوردها!$A:$B,2,0)</f>
        <v/>
      </c>
      <c r="Y5322" t="str">
        <f>VLOOKUP(T5322,[3]رکوردها!$A:$D,4,0)</f>
        <v/>
      </c>
      <c r="Z5322" t="str">
        <f>VLOOKUP(T5322,[3]رکوردها!$A:$C,3,0)</f>
        <v/>
      </c>
      <c r="AA5322" t="str">
        <f>VLOOKUP(T5322,[3]رکوردها!$A:$F,6,0)</f>
        <v/>
      </c>
      <c r="AB5322" t="str">
        <f>VLOOKUP(T5322,[3]رکوردها!$A:$E,5,0)</f>
        <v/>
      </c>
    </row>
    <row r="5323" spans="1:28" s="41" customFormat="1" hidden="1" x14ac:dyDescent="0.2">
      <c r="A5323" s="36">
        <v>141503</v>
      </c>
      <c r="B5323" s="36">
        <v>1224</v>
      </c>
      <c r="C5323" s="36">
        <v>1226</v>
      </c>
      <c r="D5323" s="36" t="str">
        <f>VLOOKUP(C5323,Piv.Analysis!A:AA,27,0)</f>
        <v>دریافت و پرداخت</v>
      </c>
      <c r="E5323" s="36"/>
      <c r="F5323" s="37" t="s">
        <v>83</v>
      </c>
      <c r="G5323" s="37" t="s">
        <v>2202</v>
      </c>
      <c r="H5323" s="38">
        <v>621432000</v>
      </c>
      <c r="I5323" s="38">
        <v>0</v>
      </c>
      <c r="J5323" s="38">
        <f t="shared" ref="J5323:J5386" si="84">H5323-I5323</f>
        <v>621432000</v>
      </c>
      <c r="K5323" s="38"/>
      <c r="L5323" s="49"/>
      <c r="M5323" s="37" t="s">
        <v>4</v>
      </c>
      <c r="N5323" s="37" t="s">
        <v>5</v>
      </c>
      <c r="O5323" s="37" t="s">
        <v>6</v>
      </c>
      <c r="P5323" s="37" t="s">
        <v>7</v>
      </c>
      <c r="Q5323" s="37" t="s">
        <v>13</v>
      </c>
      <c r="R5323" s="37" t="s">
        <v>14</v>
      </c>
      <c r="S5323" s="37" t="s">
        <v>2600</v>
      </c>
      <c r="T5323" s="37" t="s">
        <v>2599</v>
      </c>
      <c r="U5323" s="1" t="e">
        <f>VLOOKUP(T5323,[2]VAT!$A:$D,1,0)</f>
        <v>#N/A</v>
      </c>
      <c r="V5323" s="37" t="s">
        <v>2</v>
      </c>
      <c r="W5323" s="37" t="s">
        <v>2</v>
      </c>
      <c r="X5323" t="str">
        <f>VLOOKUP(T5323,[3]رکوردها!$A:$B,2,0)</f>
        <v>14005206013</v>
      </c>
      <c r="Y5323" t="str">
        <f>VLOOKUP(T5323,[3]رکوردها!$A:$D,4,0)</f>
        <v>411489854536</v>
      </c>
      <c r="Z5323" t="str">
        <f>VLOOKUP(T5323,[3]رکوردها!$A:$C,3,0)</f>
        <v>تهران</v>
      </c>
      <c r="AA5323" t="str">
        <f>VLOOKUP(T5323,[3]رکوردها!$A:$F,6,0)</f>
        <v>تهران، محله عباس آباد-اندیشه ، خیابان کوه نور . ، کوچه دوم ، پلاک 13</v>
      </c>
      <c r="AB5323" t="str">
        <f>VLOOKUP(T5323,[3]رکوردها!$A:$E,5,0)</f>
        <v>1587647413</v>
      </c>
    </row>
    <row r="5324" spans="1:28" s="41" customFormat="1" hidden="1" x14ac:dyDescent="0.2">
      <c r="A5324" s="36">
        <v>139486</v>
      </c>
      <c r="B5324" s="36">
        <v>1164</v>
      </c>
      <c r="C5324" s="36">
        <v>1063</v>
      </c>
      <c r="D5324" s="39" t="s">
        <v>5178</v>
      </c>
      <c r="E5324" s="39" t="s">
        <v>5188</v>
      </c>
      <c r="F5324" s="37" t="s">
        <v>77</v>
      </c>
      <c r="G5324" s="37" t="s">
        <v>2612</v>
      </c>
      <c r="H5324" s="38">
        <v>2514286</v>
      </c>
      <c r="I5324" s="38">
        <v>0</v>
      </c>
      <c r="J5324" s="38">
        <f t="shared" si="84"/>
        <v>2514286</v>
      </c>
      <c r="K5324" s="38"/>
      <c r="L5324" s="49"/>
      <c r="M5324" s="37" t="s">
        <v>4</v>
      </c>
      <c r="N5324" s="37" t="s">
        <v>5</v>
      </c>
      <c r="O5324" s="37" t="s">
        <v>6</v>
      </c>
      <c r="P5324" s="37" t="s">
        <v>7</v>
      </c>
      <c r="Q5324" s="37" t="s">
        <v>13</v>
      </c>
      <c r="R5324" s="37" t="s">
        <v>14</v>
      </c>
      <c r="S5324" s="37" t="s">
        <v>2603</v>
      </c>
      <c r="T5324" s="37" t="s">
        <v>2602</v>
      </c>
      <c r="U5324" s="1" t="str">
        <f>VLOOKUP(T5324,[2]VAT!$A:$D,1,0)</f>
        <v>400050</v>
      </c>
      <c r="V5324" s="37" t="s">
        <v>2</v>
      </c>
      <c r="W5324" s="37" t="s">
        <v>2</v>
      </c>
      <c r="X5324" t="str">
        <f>VLOOKUP(T5324,[3]رکوردها!$A:$B,2,0)</f>
        <v>10100653470</v>
      </c>
      <c r="Y5324" t="str">
        <f>VLOOKUP(T5324,[3]رکوردها!$A:$D,4,0)</f>
        <v>411131994395</v>
      </c>
      <c r="Z5324" t="str">
        <f>VLOOKUP(T5324,[3]رکوردها!$A:$C,3,0)</f>
        <v>تهران</v>
      </c>
      <c r="AA5324" t="str">
        <f>VLOOKUP(T5324,[3]رکوردها!$A:$F,6,0)</f>
        <v>تهران خیابان دکتر شریعتی ابتدای خ بهار شیراز رو به روی داروخانه متولی پ 2</v>
      </c>
      <c r="AB5324" t="str">
        <f>VLOOKUP(T5324,[3]رکوردها!$A:$E,5,0)</f>
        <v>1564965941</v>
      </c>
    </row>
    <row r="5325" spans="1:28" s="41" customFormat="1" hidden="1" x14ac:dyDescent="0.2">
      <c r="A5325" s="36">
        <v>139473</v>
      </c>
      <c r="B5325" s="36">
        <v>1164</v>
      </c>
      <c r="C5325" s="36">
        <v>1063</v>
      </c>
      <c r="D5325" s="39" t="s">
        <v>5178</v>
      </c>
      <c r="E5325" s="36"/>
      <c r="F5325" s="37" t="s">
        <v>77</v>
      </c>
      <c r="G5325" s="37" t="s">
        <v>2605</v>
      </c>
      <c r="H5325" s="38">
        <v>0</v>
      </c>
      <c r="I5325" s="38">
        <v>120320661</v>
      </c>
      <c r="J5325" s="38">
        <f t="shared" si="84"/>
        <v>-120320661</v>
      </c>
      <c r="K5325" s="38"/>
      <c r="L5325" s="49"/>
      <c r="M5325" s="37" t="s">
        <v>4</v>
      </c>
      <c r="N5325" s="37" t="s">
        <v>5</v>
      </c>
      <c r="O5325" s="37" t="s">
        <v>138</v>
      </c>
      <c r="P5325" s="37" t="s">
        <v>139</v>
      </c>
      <c r="Q5325" s="37" t="s">
        <v>2626</v>
      </c>
      <c r="R5325" s="37" t="s">
        <v>2627</v>
      </c>
      <c r="S5325" s="37" t="s">
        <v>2603</v>
      </c>
      <c r="T5325" s="37" t="s">
        <v>2602</v>
      </c>
      <c r="U5325" s="1" t="str">
        <f>VLOOKUP(T5325,[2]VAT!$A:$D,1,0)</f>
        <v>400050</v>
      </c>
      <c r="V5325" s="37" t="s">
        <v>2</v>
      </c>
      <c r="W5325" s="37" t="s">
        <v>2</v>
      </c>
      <c r="X5325" t="str">
        <f>VLOOKUP(T5325,[3]رکوردها!$A:$B,2,0)</f>
        <v>10100653470</v>
      </c>
      <c r="Y5325" t="str">
        <f>VLOOKUP(T5325,[3]رکوردها!$A:$D,4,0)</f>
        <v>411131994395</v>
      </c>
      <c r="Z5325" t="str">
        <f>VLOOKUP(T5325,[3]رکوردها!$A:$C,3,0)</f>
        <v>تهران</v>
      </c>
      <c r="AA5325" t="str">
        <f>VLOOKUP(T5325,[3]رکوردها!$A:$F,6,0)</f>
        <v>تهران خیابان دکتر شریعتی ابتدای خ بهار شیراز رو به روی داروخانه متولی پ 2</v>
      </c>
      <c r="AB5325" t="str">
        <f>VLOOKUP(T5325,[3]رکوردها!$A:$E,5,0)</f>
        <v>1564965941</v>
      </c>
    </row>
    <row r="5326" spans="1:28" s="41" customFormat="1" hidden="1" x14ac:dyDescent="0.2">
      <c r="A5326" s="36">
        <v>139478</v>
      </c>
      <c r="B5326" s="36">
        <v>1164</v>
      </c>
      <c r="C5326" s="36">
        <v>1063</v>
      </c>
      <c r="D5326" s="39" t="s">
        <v>5178</v>
      </c>
      <c r="E5326" s="39"/>
      <c r="F5326" s="37" t="s">
        <v>77</v>
      </c>
      <c r="G5326" s="37" t="s">
        <v>2607</v>
      </c>
      <c r="H5326" s="38">
        <v>1314000</v>
      </c>
      <c r="I5326" s="38">
        <v>0</v>
      </c>
      <c r="J5326" s="38">
        <f t="shared" si="84"/>
        <v>1314000</v>
      </c>
      <c r="K5326" s="38"/>
      <c r="L5326" s="49"/>
      <c r="M5326" s="37" t="s">
        <v>63</v>
      </c>
      <c r="N5326" s="37" t="s">
        <v>64</v>
      </c>
      <c r="O5326" s="37" t="s">
        <v>65</v>
      </c>
      <c r="P5326" s="37" t="s">
        <v>66</v>
      </c>
      <c r="Q5326" s="37" t="s">
        <v>65</v>
      </c>
      <c r="R5326" s="37" t="s">
        <v>2629</v>
      </c>
      <c r="S5326" s="37" t="s">
        <v>2603</v>
      </c>
      <c r="T5326" s="37" t="s">
        <v>2602</v>
      </c>
      <c r="U5326" s="1" t="str">
        <f>VLOOKUP(T5326,[2]VAT!$A:$D,1,0)</f>
        <v>400050</v>
      </c>
      <c r="V5326" s="37" t="s">
        <v>2</v>
      </c>
      <c r="W5326" s="37" t="s">
        <v>2</v>
      </c>
      <c r="X5326" t="str">
        <f>VLOOKUP(T5326,[3]رکوردها!$A:$B,2,0)</f>
        <v>10100653470</v>
      </c>
      <c r="Y5326" t="str">
        <f>VLOOKUP(T5326,[3]رکوردها!$A:$D,4,0)</f>
        <v>411131994395</v>
      </c>
      <c r="Z5326" t="str">
        <f>VLOOKUP(T5326,[3]رکوردها!$A:$C,3,0)</f>
        <v>تهران</v>
      </c>
      <c r="AA5326" t="str">
        <f>VLOOKUP(T5326,[3]رکوردها!$A:$F,6,0)</f>
        <v>تهران خیابان دکتر شریعتی ابتدای خ بهار شیراز رو به روی داروخانه متولی پ 2</v>
      </c>
      <c r="AB5326" t="str">
        <f>VLOOKUP(T5326,[3]رکوردها!$A:$E,5,0)</f>
        <v>1564965941</v>
      </c>
    </row>
    <row r="5327" spans="1:28" s="41" customFormat="1" hidden="1" x14ac:dyDescent="0.2">
      <c r="A5327" s="36">
        <v>139481</v>
      </c>
      <c r="B5327" s="36">
        <v>1164</v>
      </c>
      <c r="C5327" s="36">
        <v>1063</v>
      </c>
      <c r="D5327" s="39" t="s">
        <v>5178</v>
      </c>
      <c r="E5327" s="39"/>
      <c r="F5327" s="37" t="s">
        <v>77</v>
      </c>
      <c r="G5327" s="37" t="s">
        <v>2608</v>
      </c>
      <c r="H5327" s="38">
        <v>0</v>
      </c>
      <c r="I5327" s="38">
        <v>1162800</v>
      </c>
      <c r="J5327" s="38">
        <f t="shared" si="84"/>
        <v>-1162800</v>
      </c>
      <c r="K5327" s="38"/>
      <c r="L5327" s="49"/>
      <c r="M5327" s="37" t="s">
        <v>63</v>
      </c>
      <c r="N5327" s="37" t="s">
        <v>64</v>
      </c>
      <c r="O5327" s="37" t="s">
        <v>65</v>
      </c>
      <c r="P5327" s="37" t="s">
        <v>66</v>
      </c>
      <c r="Q5327" s="37" t="s">
        <v>65</v>
      </c>
      <c r="R5327" s="37" t="s">
        <v>2629</v>
      </c>
      <c r="S5327" s="37" t="s">
        <v>2603</v>
      </c>
      <c r="T5327" s="37" t="s">
        <v>2602</v>
      </c>
      <c r="U5327" s="1" t="str">
        <f>VLOOKUP(T5327,[2]VAT!$A:$D,1,0)</f>
        <v>400050</v>
      </c>
      <c r="V5327" s="37" t="s">
        <v>2</v>
      </c>
      <c r="W5327" s="37" t="s">
        <v>2</v>
      </c>
      <c r="X5327" t="str">
        <f>VLOOKUP(T5327,[3]رکوردها!$A:$B,2,0)</f>
        <v>10100653470</v>
      </c>
      <c r="Y5327" t="str">
        <f>VLOOKUP(T5327,[3]رکوردها!$A:$D,4,0)</f>
        <v>411131994395</v>
      </c>
      <c r="Z5327" t="str">
        <f>VLOOKUP(T5327,[3]رکوردها!$A:$C,3,0)</f>
        <v>تهران</v>
      </c>
      <c r="AA5327" t="str">
        <f>VLOOKUP(T5327,[3]رکوردها!$A:$F,6,0)</f>
        <v>تهران خیابان دکتر شریعتی ابتدای خ بهار شیراز رو به روی داروخانه متولی پ 2</v>
      </c>
      <c r="AB5327" t="str">
        <f>VLOOKUP(T5327,[3]رکوردها!$A:$E,5,0)</f>
        <v>1564965941</v>
      </c>
    </row>
    <row r="5328" spans="1:28" s="41" customFormat="1" hidden="1" x14ac:dyDescent="0.2">
      <c r="A5328" s="36">
        <v>139489</v>
      </c>
      <c r="B5328" s="36">
        <v>1164</v>
      </c>
      <c r="C5328" s="36">
        <v>1063</v>
      </c>
      <c r="D5328" s="39" t="s">
        <v>5178</v>
      </c>
      <c r="E5328" s="39"/>
      <c r="F5328" s="37" t="s">
        <v>77</v>
      </c>
      <c r="G5328" s="37" t="s">
        <v>2609</v>
      </c>
      <c r="H5328" s="38">
        <v>0</v>
      </c>
      <c r="I5328" s="38">
        <v>220400</v>
      </c>
      <c r="J5328" s="38">
        <f t="shared" si="84"/>
        <v>-220400</v>
      </c>
      <c r="K5328" s="38"/>
      <c r="L5328" s="49"/>
      <c r="M5328" s="37" t="s">
        <v>63</v>
      </c>
      <c r="N5328" s="37" t="s">
        <v>64</v>
      </c>
      <c r="O5328" s="37" t="s">
        <v>65</v>
      </c>
      <c r="P5328" s="37" t="s">
        <v>66</v>
      </c>
      <c r="Q5328" s="37" t="s">
        <v>65</v>
      </c>
      <c r="R5328" s="37" t="s">
        <v>2629</v>
      </c>
      <c r="S5328" s="37" t="s">
        <v>2603</v>
      </c>
      <c r="T5328" s="37" t="s">
        <v>2602</v>
      </c>
      <c r="U5328" s="1" t="str">
        <f>VLOOKUP(T5328,[2]VAT!$A:$D,1,0)</f>
        <v>400050</v>
      </c>
      <c r="V5328" s="37" t="s">
        <v>2</v>
      </c>
      <c r="W5328" s="37" t="s">
        <v>2</v>
      </c>
      <c r="X5328" t="str">
        <f>VLOOKUP(T5328,[3]رکوردها!$A:$B,2,0)</f>
        <v>10100653470</v>
      </c>
      <c r="Y5328" t="str">
        <f>VLOOKUP(T5328,[3]رکوردها!$A:$D,4,0)</f>
        <v>411131994395</v>
      </c>
      <c r="Z5328" t="str">
        <f>VLOOKUP(T5328,[3]رکوردها!$A:$C,3,0)</f>
        <v>تهران</v>
      </c>
      <c r="AA5328" t="str">
        <f>VLOOKUP(T5328,[3]رکوردها!$A:$F,6,0)</f>
        <v>تهران خیابان دکتر شریعتی ابتدای خ بهار شیراز رو به روی داروخانه متولی پ 2</v>
      </c>
      <c r="AB5328" t="str">
        <f>VLOOKUP(T5328,[3]رکوردها!$A:$E,5,0)</f>
        <v>1564965941</v>
      </c>
    </row>
    <row r="5329" spans="1:28" s="41" customFormat="1" hidden="1" x14ac:dyDescent="0.2">
      <c r="A5329" s="36">
        <v>139483</v>
      </c>
      <c r="B5329" s="36">
        <v>1164</v>
      </c>
      <c r="C5329" s="36">
        <v>1063</v>
      </c>
      <c r="D5329" s="39" t="s">
        <v>5178</v>
      </c>
      <c r="E5329" s="39"/>
      <c r="F5329" s="37" t="s">
        <v>77</v>
      </c>
      <c r="G5329" s="37" t="s">
        <v>2610</v>
      </c>
      <c r="H5329" s="38">
        <v>0</v>
      </c>
      <c r="I5329" s="38">
        <v>2432258</v>
      </c>
      <c r="J5329" s="38">
        <f t="shared" si="84"/>
        <v>-2432258</v>
      </c>
      <c r="K5329" s="38"/>
      <c r="L5329" s="49"/>
      <c r="M5329" s="37" t="s">
        <v>63</v>
      </c>
      <c r="N5329" s="37" t="s">
        <v>64</v>
      </c>
      <c r="O5329" s="37" t="s">
        <v>65</v>
      </c>
      <c r="P5329" s="37" t="s">
        <v>66</v>
      </c>
      <c r="Q5329" s="37" t="s">
        <v>65</v>
      </c>
      <c r="R5329" s="37" t="s">
        <v>2629</v>
      </c>
      <c r="S5329" s="37" t="s">
        <v>2603</v>
      </c>
      <c r="T5329" s="37" t="s">
        <v>2602</v>
      </c>
      <c r="U5329" s="1" t="str">
        <f>VLOOKUP(T5329,[2]VAT!$A:$D,1,0)</f>
        <v>400050</v>
      </c>
      <c r="V5329" s="37" t="s">
        <v>2</v>
      </c>
      <c r="W5329" s="37" t="s">
        <v>2</v>
      </c>
      <c r="X5329" t="str">
        <f>VLOOKUP(T5329,[3]رکوردها!$A:$B,2,0)</f>
        <v>10100653470</v>
      </c>
      <c r="Y5329" t="str">
        <f>VLOOKUP(T5329,[3]رکوردها!$A:$D,4,0)</f>
        <v>411131994395</v>
      </c>
      <c r="Z5329" t="str">
        <f>VLOOKUP(T5329,[3]رکوردها!$A:$C,3,0)</f>
        <v>تهران</v>
      </c>
      <c r="AA5329" t="str">
        <f>VLOOKUP(T5329,[3]رکوردها!$A:$F,6,0)</f>
        <v>تهران خیابان دکتر شریعتی ابتدای خ بهار شیراز رو به روی داروخانه متولی پ 2</v>
      </c>
      <c r="AB5329" t="str">
        <f>VLOOKUP(T5329,[3]رکوردها!$A:$E,5,0)</f>
        <v>1564965941</v>
      </c>
    </row>
    <row r="5330" spans="1:28" s="41" customFormat="1" hidden="1" x14ac:dyDescent="0.2">
      <c r="A5330" s="36">
        <v>139485</v>
      </c>
      <c r="B5330" s="36">
        <v>1164</v>
      </c>
      <c r="C5330" s="36">
        <v>1063</v>
      </c>
      <c r="D5330" s="39" t="s">
        <v>5178</v>
      </c>
      <c r="E5330" s="39"/>
      <c r="F5330" s="37" t="s">
        <v>77</v>
      </c>
      <c r="G5330" s="37" t="s">
        <v>2611</v>
      </c>
      <c r="H5330" s="38">
        <v>0</v>
      </c>
      <c r="I5330" s="38">
        <v>2714374</v>
      </c>
      <c r="J5330" s="38">
        <f t="shared" si="84"/>
        <v>-2714374</v>
      </c>
      <c r="K5330" s="38"/>
      <c r="L5330" s="49"/>
      <c r="M5330" s="37" t="s">
        <v>63</v>
      </c>
      <c r="N5330" s="37" t="s">
        <v>64</v>
      </c>
      <c r="O5330" s="37" t="s">
        <v>65</v>
      </c>
      <c r="P5330" s="37" t="s">
        <v>66</v>
      </c>
      <c r="Q5330" s="37" t="s">
        <v>65</v>
      </c>
      <c r="R5330" s="37" t="s">
        <v>2629</v>
      </c>
      <c r="S5330" s="37" t="s">
        <v>2603</v>
      </c>
      <c r="T5330" s="37" t="s">
        <v>2602</v>
      </c>
      <c r="U5330" s="1" t="str">
        <f>VLOOKUP(T5330,[2]VAT!$A:$D,1,0)</f>
        <v>400050</v>
      </c>
      <c r="V5330" s="37" t="s">
        <v>2</v>
      </c>
      <c r="W5330" s="37" t="s">
        <v>2</v>
      </c>
      <c r="X5330" t="str">
        <f>VLOOKUP(T5330,[3]رکوردها!$A:$B,2,0)</f>
        <v>10100653470</v>
      </c>
      <c r="Y5330" t="str">
        <f>VLOOKUP(T5330,[3]رکوردها!$A:$D,4,0)</f>
        <v>411131994395</v>
      </c>
      <c r="Z5330" t="str">
        <f>VLOOKUP(T5330,[3]رکوردها!$A:$C,3,0)</f>
        <v>تهران</v>
      </c>
      <c r="AA5330" t="str">
        <f>VLOOKUP(T5330,[3]رکوردها!$A:$F,6,0)</f>
        <v>تهران خیابان دکتر شریعتی ابتدای خ بهار شیراز رو به روی داروخانه متولی پ 2</v>
      </c>
      <c r="AB5330" t="str">
        <f>VLOOKUP(T5330,[3]رکوردها!$A:$E,5,0)</f>
        <v>1564965941</v>
      </c>
    </row>
    <row r="5331" spans="1:28" s="41" customFormat="1" hidden="1" x14ac:dyDescent="0.2">
      <c r="A5331" s="36">
        <v>139487</v>
      </c>
      <c r="B5331" s="36">
        <v>1164</v>
      </c>
      <c r="C5331" s="36">
        <v>1063</v>
      </c>
      <c r="D5331" s="39" t="s">
        <v>5178</v>
      </c>
      <c r="E5331" s="39"/>
      <c r="F5331" s="37" t="s">
        <v>77</v>
      </c>
      <c r="G5331" s="37" t="s">
        <v>2612</v>
      </c>
      <c r="H5331" s="38">
        <v>0</v>
      </c>
      <c r="I5331" s="38">
        <v>2514286</v>
      </c>
      <c r="J5331" s="38">
        <f t="shared" si="84"/>
        <v>-2514286</v>
      </c>
      <c r="K5331" s="38"/>
      <c r="L5331" s="49"/>
      <c r="M5331" s="37" t="s">
        <v>63</v>
      </c>
      <c r="N5331" s="37" t="s">
        <v>64</v>
      </c>
      <c r="O5331" s="37" t="s">
        <v>65</v>
      </c>
      <c r="P5331" s="37" t="s">
        <v>66</v>
      </c>
      <c r="Q5331" s="37" t="s">
        <v>65</v>
      </c>
      <c r="R5331" s="37" t="s">
        <v>2629</v>
      </c>
      <c r="S5331" s="37" t="s">
        <v>2603</v>
      </c>
      <c r="T5331" s="37" t="s">
        <v>2602</v>
      </c>
      <c r="U5331" s="1" t="str">
        <f>VLOOKUP(T5331,[2]VAT!$A:$D,1,0)</f>
        <v>400050</v>
      </c>
      <c r="V5331" s="37" t="s">
        <v>2</v>
      </c>
      <c r="W5331" s="37" t="s">
        <v>2</v>
      </c>
      <c r="X5331" t="str">
        <f>VLOOKUP(T5331,[3]رکوردها!$A:$B,2,0)</f>
        <v>10100653470</v>
      </c>
      <c r="Y5331" t="str">
        <f>VLOOKUP(T5331,[3]رکوردها!$A:$D,4,0)</f>
        <v>411131994395</v>
      </c>
      <c r="Z5331" t="str">
        <f>VLOOKUP(T5331,[3]رکوردها!$A:$C,3,0)</f>
        <v>تهران</v>
      </c>
      <c r="AA5331" t="str">
        <f>VLOOKUP(T5331,[3]رکوردها!$A:$F,6,0)</f>
        <v>تهران خیابان دکتر شریعتی ابتدای خ بهار شیراز رو به روی داروخانه متولی پ 2</v>
      </c>
      <c r="AB5331" t="str">
        <f>VLOOKUP(T5331,[3]رکوردها!$A:$E,5,0)</f>
        <v>1564965941</v>
      </c>
    </row>
    <row r="5332" spans="1:28" s="41" customFormat="1" hidden="1" x14ac:dyDescent="0.2">
      <c r="A5332" s="36">
        <v>139475</v>
      </c>
      <c r="B5332" s="36">
        <v>1164</v>
      </c>
      <c r="C5332" s="36">
        <v>1063</v>
      </c>
      <c r="D5332" s="39" t="s">
        <v>5178</v>
      </c>
      <c r="E5332" s="36"/>
      <c r="F5332" s="37" t="s">
        <v>77</v>
      </c>
      <c r="G5332" s="37" t="s">
        <v>2606</v>
      </c>
      <c r="H5332" s="38">
        <v>0</v>
      </c>
      <c r="I5332" s="38">
        <v>60160331</v>
      </c>
      <c r="J5332" s="38">
        <f t="shared" si="84"/>
        <v>-60160331</v>
      </c>
      <c r="K5332" s="38"/>
      <c r="L5332" s="49"/>
      <c r="M5332" s="37" t="s">
        <v>4</v>
      </c>
      <c r="N5332" s="37" t="s">
        <v>5</v>
      </c>
      <c r="O5332" s="37" t="s">
        <v>138</v>
      </c>
      <c r="P5332" s="37" t="s">
        <v>139</v>
      </c>
      <c r="Q5332" s="37" t="s">
        <v>140</v>
      </c>
      <c r="R5332" s="37" t="s">
        <v>141</v>
      </c>
      <c r="S5332" s="37" t="s">
        <v>2603</v>
      </c>
      <c r="T5332" s="37" t="s">
        <v>2602</v>
      </c>
      <c r="U5332" s="1" t="str">
        <f>VLOOKUP(T5332,[2]VAT!$A:$D,1,0)</f>
        <v>400050</v>
      </c>
      <c r="V5332" s="37" t="s">
        <v>2</v>
      </c>
      <c r="W5332" s="37" t="s">
        <v>2</v>
      </c>
      <c r="X5332" t="str">
        <f>VLOOKUP(T5332,[3]رکوردها!$A:$B,2,0)</f>
        <v>10100653470</v>
      </c>
      <c r="Y5332" t="str">
        <f>VLOOKUP(T5332,[3]رکوردها!$A:$D,4,0)</f>
        <v>411131994395</v>
      </c>
      <c r="Z5332" t="str">
        <f>VLOOKUP(T5332,[3]رکوردها!$A:$C,3,0)</f>
        <v>تهران</v>
      </c>
      <c r="AA5332" t="str">
        <f>VLOOKUP(T5332,[3]رکوردها!$A:$F,6,0)</f>
        <v>تهران خیابان دکتر شریعتی ابتدای خ بهار شیراز رو به روی داروخانه متولی پ 2</v>
      </c>
      <c r="AB5332" t="str">
        <f>VLOOKUP(T5332,[3]رکوردها!$A:$E,5,0)</f>
        <v>1564965941</v>
      </c>
    </row>
    <row r="5333" spans="1:28" s="41" customFormat="1" hidden="1" x14ac:dyDescent="0.2">
      <c r="A5333" s="36">
        <v>139470</v>
      </c>
      <c r="B5333" s="36">
        <v>1164</v>
      </c>
      <c r="C5333" s="36">
        <v>1063</v>
      </c>
      <c r="D5333" s="39" t="s">
        <v>5178</v>
      </c>
      <c r="E5333" s="36"/>
      <c r="F5333" s="37" t="s">
        <v>77</v>
      </c>
      <c r="G5333" s="37" t="s">
        <v>2601</v>
      </c>
      <c r="H5333" s="38">
        <v>1203206610</v>
      </c>
      <c r="I5333" s="38">
        <v>0</v>
      </c>
      <c r="J5333" s="38">
        <f t="shared" si="84"/>
        <v>1203206610</v>
      </c>
      <c r="K5333" s="38"/>
      <c r="L5333" s="49"/>
      <c r="M5333" s="37" t="s">
        <v>4388</v>
      </c>
      <c r="N5333" s="37" t="s">
        <v>4389</v>
      </c>
      <c r="O5333" s="37" t="s">
        <v>4390</v>
      </c>
      <c r="P5333" s="37" t="s">
        <v>4391</v>
      </c>
      <c r="Q5333" s="37" t="s">
        <v>4392</v>
      </c>
      <c r="R5333" s="37" t="s">
        <v>4393</v>
      </c>
      <c r="S5333" s="37" t="s">
        <v>5132</v>
      </c>
      <c r="T5333" s="37" t="s">
        <v>5131</v>
      </c>
      <c r="U5333" s="1" t="e">
        <f>VLOOKUP(T5333,[2]VAT!$A:$D,1,0)</f>
        <v>#N/A</v>
      </c>
      <c r="V5333" s="37" t="s">
        <v>4768</v>
      </c>
      <c r="W5333" s="37" t="s">
        <v>4767</v>
      </c>
      <c r="X5333" t="e">
        <f>VLOOKUP(T5333,[3]رکوردها!$A:$B,2,0)</f>
        <v>#N/A</v>
      </c>
      <c r="Y5333" t="e">
        <f>VLOOKUP(T5333,[3]رکوردها!$A:$D,4,0)</f>
        <v>#N/A</v>
      </c>
      <c r="Z5333" t="e">
        <f>VLOOKUP(T5333,[3]رکوردها!$A:$C,3,0)</f>
        <v>#N/A</v>
      </c>
      <c r="AA5333" t="e">
        <f>VLOOKUP(T5333,[3]رکوردها!$A:$F,6,0)</f>
        <v>#N/A</v>
      </c>
      <c r="AB5333" t="e">
        <f>VLOOKUP(T5333,[3]رکوردها!$A:$E,5,0)</f>
        <v>#N/A</v>
      </c>
    </row>
    <row r="5334" spans="1:28" x14ac:dyDescent="0.2">
      <c r="A5334" s="54">
        <v>137886</v>
      </c>
      <c r="B5334" s="2">
        <v>1173</v>
      </c>
      <c r="C5334" s="2">
        <v>1003</v>
      </c>
      <c r="D5334" s="29" t="str">
        <f>VLOOKUP(C5334,Piv.Analysis!A:AA,27,0)</f>
        <v>خرید خدمات</v>
      </c>
      <c r="E5334" s="2"/>
      <c r="F5334" s="1" t="s">
        <v>2172</v>
      </c>
      <c r="G5334" s="1" t="s">
        <v>3584</v>
      </c>
      <c r="H5334" s="4">
        <v>0</v>
      </c>
      <c r="I5334" s="4">
        <v>917802422</v>
      </c>
      <c r="J5334" s="4">
        <f t="shared" si="84"/>
        <v>-917802422</v>
      </c>
      <c r="K5334" s="46">
        <v>842020571</v>
      </c>
      <c r="L5334" s="46">
        <v>75781851</v>
      </c>
      <c r="M5334" s="1" t="s">
        <v>4</v>
      </c>
      <c r="N5334" s="1" t="s">
        <v>5</v>
      </c>
      <c r="O5334" s="1" t="s">
        <v>6</v>
      </c>
      <c r="P5334" s="1" t="s">
        <v>7</v>
      </c>
      <c r="Q5334" s="1" t="s">
        <v>13</v>
      </c>
      <c r="R5334" s="1" t="s">
        <v>14</v>
      </c>
      <c r="S5334" s="1" t="s">
        <v>3581</v>
      </c>
      <c r="T5334" s="1" t="s">
        <v>3580</v>
      </c>
      <c r="U5334" s="1" t="str">
        <f>VLOOKUP(T5334,[2]VAT!$A:$D,1,0)</f>
        <v>400342</v>
      </c>
      <c r="V5334" s="1" t="s">
        <v>2</v>
      </c>
      <c r="W5334" s="1" t="s">
        <v>2</v>
      </c>
      <c r="X5334" t="str">
        <f>VLOOKUP(T5334,[3]رکوردها!$A:$B,2,0)</f>
        <v>10101654097</v>
      </c>
      <c r="Y5334" t="str">
        <f>VLOOKUP(T5334,[3]رکوردها!$A:$D,4,0)</f>
        <v>411131389649</v>
      </c>
      <c r="Z5334" t="str">
        <f>VLOOKUP(T5334,[3]رکوردها!$A:$C,3,0)</f>
        <v>تهران</v>
      </c>
      <c r="AA5334" t="str">
        <f>VLOOKUP(T5334,[3]رکوردها!$A:$F,6,0)</f>
        <v>استان تهران ، شهرستان شمیرانات ، بخش مرکزی ، شهر تجریش، محله چیذر ، خیابان شهیدیداله سلیمی جنوبی ، بلوار شهید علی اندرزگو ، پلاک -52 ، طبقه چهارم</v>
      </c>
      <c r="AB5334" t="str">
        <f>VLOOKUP(T5334,[3]رکوردها!$A:$E,5,0)</f>
        <v>1937634556</v>
      </c>
    </row>
    <row r="5335" spans="1:28" s="41" customFormat="1" hidden="1" x14ac:dyDescent="0.2">
      <c r="A5335" s="36">
        <v>137883</v>
      </c>
      <c r="B5335" s="36">
        <v>1173</v>
      </c>
      <c r="C5335" s="36">
        <v>1003</v>
      </c>
      <c r="D5335" s="39" t="s">
        <v>5178</v>
      </c>
      <c r="E5335" s="36"/>
      <c r="F5335" s="37" t="s">
        <v>2172</v>
      </c>
      <c r="G5335" s="37" t="s">
        <v>3590</v>
      </c>
      <c r="H5335" s="38">
        <v>75781851</v>
      </c>
      <c r="I5335" s="38">
        <v>0</v>
      </c>
      <c r="J5335" s="38">
        <f t="shared" si="84"/>
        <v>75781851</v>
      </c>
      <c r="K5335" s="38"/>
      <c r="L5335" s="49"/>
      <c r="M5335" s="37" t="s">
        <v>63</v>
      </c>
      <c r="N5335" s="37" t="s">
        <v>64</v>
      </c>
      <c r="O5335" s="37" t="s">
        <v>2566</v>
      </c>
      <c r="P5335" s="37" t="s">
        <v>2567</v>
      </c>
      <c r="Q5335" s="37" t="s">
        <v>2568</v>
      </c>
      <c r="R5335" s="37" t="s">
        <v>2569</v>
      </c>
      <c r="S5335" s="37" t="s">
        <v>3581</v>
      </c>
      <c r="T5335" s="37" t="s">
        <v>3580</v>
      </c>
      <c r="U5335" s="1" t="str">
        <f>VLOOKUP(T5335,[2]VAT!$A:$D,1,0)</f>
        <v>400342</v>
      </c>
      <c r="V5335" s="37" t="s">
        <v>2</v>
      </c>
      <c r="W5335" s="37" t="s">
        <v>2</v>
      </c>
      <c r="X5335" t="str">
        <f>VLOOKUP(T5335,[3]رکوردها!$A:$B,2,0)</f>
        <v>10101654097</v>
      </c>
      <c r="Y5335" t="str">
        <f>VLOOKUP(T5335,[3]رکوردها!$A:$D,4,0)</f>
        <v>411131389649</v>
      </c>
      <c r="Z5335" t="str">
        <f>VLOOKUP(T5335,[3]رکوردها!$A:$C,3,0)</f>
        <v>تهران</v>
      </c>
      <c r="AA5335" t="str">
        <f>VLOOKUP(T5335,[3]رکوردها!$A:$F,6,0)</f>
        <v>استان تهران ، شهرستان شمیرانات ، بخش مرکزی ، شهر تجریش، محله چیذر ، خیابان شهیدیداله سلیمی جنوبی ، بلوار شهید علی اندرزگو ، پلاک -52 ، طبقه چهارم</v>
      </c>
      <c r="AB5335" t="str">
        <f>VLOOKUP(T5335,[3]رکوردها!$A:$E,5,0)</f>
        <v>1937634556</v>
      </c>
    </row>
    <row r="5336" spans="1:28" s="41" customFormat="1" hidden="1" x14ac:dyDescent="0.2">
      <c r="A5336" s="36">
        <v>141401</v>
      </c>
      <c r="B5336" s="36">
        <v>1259</v>
      </c>
      <c r="C5336" s="36">
        <v>1218</v>
      </c>
      <c r="D5336" s="36" t="str">
        <f>VLOOKUP(C5336,Piv.Analysis!A:AA,27,0)</f>
        <v>دریافت و پرداخت</v>
      </c>
      <c r="E5336" s="36"/>
      <c r="F5336" s="37" t="s">
        <v>75</v>
      </c>
      <c r="G5336" s="37" t="s">
        <v>1797</v>
      </c>
      <c r="H5336" s="38">
        <v>1083195500</v>
      </c>
      <c r="I5336" s="38">
        <v>0</v>
      </c>
      <c r="J5336" s="38">
        <f t="shared" si="84"/>
        <v>1083195500</v>
      </c>
      <c r="K5336" s="38"/>
      <c r="L5336" s="49"/>
      <c r="M5336" s="37" t="s">
        <v>4</v>
      </c>
      <c r="N5336" s="37" t="s">
        <v>5</v>
      </c>
      <c r="O5336" s="37" t="s">
        <v>6</v>
      </c>
      <c r="P5336" s="37" t="s">
        <v>7</v>
      </c>
      <c r="Q5336" s="37" t="s">
        <v>13</v>
      </c>
      <c r="R5336" s="37" t="s">
        <v>14</v>
      </c>
      <c r="S5336" s="37" t="s">
        <v>2603</v>
      </c>
      <c r="T5336" s="37" t="s">
        <v>2602</v>
      </c>
      <c r="U5336" s="1" t="str">
        <f>VLOOKUP(T5336,[2]VAT!$A:$D,1,0)</f>
        <v>400050</v>
      </c>
      <c r="V5336" s="37" t="s">
        <v>2</v>
      </c>
      <c r="W5336" s="37" t="s">
        <v>2</v>
      </c>
      <c r="X5336" t="str">
        <f>VLOOKUP(T5336,[3]رکوردها!$A:$B,2,0)</f>
        <v>10100653470</v>
      </c>
      <c r="Y5336" t="str">
        <f>VLOOKUP(T5336,[3]رکوردها!$A:$D,4,0)</f>
        <v>411131994395</v>
      </c>
      <c r="Z5336" t="str">
        <f>VLOOKUP(T5336,[3]رکوردها!$A:$C,3,0)</f>
        <v>تهران</v>
      </c>
      <c r="AA5336" t="str">
        <f>VLOOKUP(T5336,[3]رکوردها!$A:$F,6,0)</f>
        <v>تهران خیابان دکتر شریعتی ابتدای خ بهار شیراز رو به روی داروخانه متولی پ 2</v>
      </c>
      <c r="AB5336" t="str">
        <f>VLOOKUP(T5336,[3]رکوردها!$A:$E,5,0)</f>
        <v>1564965941</v>
      </c>
    </row>
    <row r="5337" spans="1:28" s="41" customFormat="1" hidden="1" x14ac:dyDescent="0.2">
      <c r="A5337" s="36">
        <v>137884</v>
      </c>
      <c r="B5337" s="36">
        <v>1173</v>
      </c>
      <c r="C5337" s="36">
        <v>1003</v>
      </c>
      <c r="D5337" s="39" t="s">
        <v>5178</v>
      </c>
      <c r="E5337" s="36"/>
      <c r="F5337" s="37" t="s">
        <v>2172</v>
      </c>
      <c r="G5337" s="37" t="s">
        <v>3590</v>
      </c>
      <c r="H5337" s="38">
        <v>0</v>
      </c>
      <c r="I5337" s="38">
        <v>75781851</v>
      </c>
      <c r="J5337" s="38">
        <f t="shared" si="84"/>
        <v>-75781851</v>
      </c>
      <c r="K5337" s="38"/>
      <c r="L5337" s="49"/>
      <c r="M5337" s="37" t="s">
        <v>63</v>
      </c>
      <c r="N5337" s="37" t="s">
        <v>64</v>
      </c>
      <c r="O5337" s="37" t="s">
        <v>2566</v>
      </c>
      <c r="P5337" s="37" t="s">
        <v>2567</v>
      </c>
      <c r="Q5337" s="37" t="s">
        <v>2568</v>
      </c>
      <c r="R5337" s="37" t="s">
        <v>2569</v>
      </c>
      <c r="S5337" s="37" t="s">
        <v>3581</v>
      </c>
      <c r="T5337" s="37" t="s">
        <v>3580</v>
      </c>
      <c r="U5337" s="1" t="str">
        <f>VLOOKUP(T5337,[2]VAT!$A:$D,1,0)</f>
        <v>400342</v>
      </c>
      <c r="V5337" s="37" t="s">
        <v>2</v>
      </c>
      <c r="W5337" s="37" t="s">
        <v>2</v>
      </c>
      <c r="X5337" t="str">
        <f>VLOOKUP(T5337,[3]رکوردها!$A:$B,2,0)</f>
        <v>10101654097</v>
      </c>
      <c r="Y5337" t="str">
        <f>VLOOKUP(T5337,[3]رکوردها!$A:$D,4,0)</f>
        <v>411131389649</v>
      </c>
      <c r="Z5337" t="str">
        <f>VLOOKUP(T5337,[3]رکوردها!$A:$C,3,0)</f>
        <v>تهران</v>
      </c>
      <c r="AA5337" t="str">
        <f>VLOOKUP(T5337,[3]رکوردها!$A:$F,6,0)</f>
        <v>استان تهران ، شهرستان شمیرانات ، بخش مرکزی ، شهر تجریش، محله چیذر ، خیابان شهیدیداله سلیمی جنوبی ، بلوار شهید علی اندرزگو ، پلاک -52 ، طبقه چهارم</v>
      </c>
      <c r="AB5337" t="str">
        <f>VLOOKUP(T5337,[3]رکوردها!$A:$E,5,0)</f>
        <v>1937634556</v>
      </c>
    </row>
    <row r="5338" spans="1:28" s="41" customFormat="1" hidden="1" x14ac:dyDescent="0.2">
      <c r="A5338" s="36">
        <v>137882</v>
      </c>
      <c r="B5338" s="36">
        <v>1173</v>
      </c>
      <c r="C5338" s="36">
        <v>1003</v>
      </c>
      <c r="D5338" s="39" t="s">
        <v>5178</v>
      </c>
      <c r="E5338" s="36"/>
      <c r="F5338" s="37" t="s">
        <v>2172</v>
      </c>
      <c r="G5338" s="37" t="s">
        <v>4828</v>
      </c>
      <c r="H5338" s="38">
        <v>842020571</v>
      </c>
      <c r="I5338" s="38">
        <v>0</v>
      </c>
      <c r="J5338" s="38">
        <f t="shared" si="84"/>
        <v>842020571</v>
      </c>
      <c r="K5338" s="38"/>
      <c r="L5338" s="49"/>
      <c r="M5338" s="37" t="s">
        <v>4388</v>
      </c>
      <c r="N5338" s="37" t="s">
        <v>4389</v>
      </c>
      <c r="O5338" s="37" t="s">
        <v>4390</v>
      </c>
      <c r="P5338" s="37" t="s">
        <v>4391</v>
      </c>
      <c r="Q5338" s="37" t="s">
        <v>4825</v>
      </c>
      <c r="R5338" s="37" t="s">
        <v>4826</v>
      </c>
      <c r="S5338" s="37" t="s">
        <v>4424</v>
      </c>
      <c r="T5338" s="37" t="s">
        <v>4421</v>
      </c>
      <c r="U5338" s="1" t="e">
        <f>VLOOKUP(T5338,[2]VAT!$A:$D,1,0)</f>
        <v>#N/A</v>
      </c>
      <c r="V5338" s="37" t="s">
        <v>4768</v>
      </c>
      <c r="W5338" s="37" t="s">
        <v>4767</v>
      </c>
      <c r="X5338" t="e">
        <f>VLOOKUP(T5338,[3]رکوردها!$A:$B,2,0)</f>
        <v>#N/A</v>
      </c>
      <c r="Y5338" t="e">
        <f>VLOOKUP(T5338,[3]رکوردها!$A:$D,4,0)</f>
        <v>#N/A</v>
      </c>
      <c r="Z5338" t="e">
        <f>VLOOKUP(T5338,[3]رکوردها!$A:$C,3,0)</f>
        <v>#N/A</v>
      </c>
      <c r="AA5338" t="e">
        <f>VLOOKUP(T5338,[3]رکوردها!$A:$F,6,0)</f>
        <v>#N/A</v>
      </c>
      <c r="AB5338" t="e">
        <f>VLOOKUP(T5338,[3]رکوردها!$A:$E,5,0)</f>
        <v>#N/A</v>
      </c>
    </row>
    <row r="5339" spans="1:28" s="41" customFormat="1" hidden="1" x14ac:dyDescent="0.2">
      <c r="A5339" s="36">
        <v>137885</v>
      </c>
      <c r="B5339" s="36">
        <v>1173</v>
      </c>
      <c r="C5339" s="36">
        <v>1003</v>
      </c>
      <c r="D5339" s="39" t="s">
        <v>5178</v>
      </c>
      <c r="E5339" s="36"/>
      <c r="F5339" s="37" t="s">
        <v>2172</v>
      </c>
      <c r="G5339" s="37" t="s">
        <v>3590</v>
      </c>
      <c r="H5339" s="38">
        <v>75781851</v>
      </c>
      <c r="I5339" s="38">
        <v>0</v>
      </c>
      <c r="J5339" s="38">
        <f t="shared" si="84"/>
        <v>75781851</v>
      </c>
      <c r="K5339" s="38"/>
      <c r="L5339" s="49"/>
      <c r="M5339" s="37" t="s">
        <v>4388</v>
      </c>
      <c r="N5339" s="37" t="s">
        <v>4389</v>
      </c>
      <c r="O5339" s="37" t="s">
        <v>4390</v>
      </c>
      <c r="P5339" s="37" t="s">
        <v>4391</v>
      </c>
      <c r="Q5339" s="37" t="s">
        <v>4825</v>
      </c>
      <c r="R5339" s="37" t="s">
        <v>4826</v>
      </c>
      <c r="S5339" s="37" t="s">
        <v>4424</v>
      </c>
      <c r="T5339" s="37" t="s">
        <v>4421</v>
      </c>
      <c r="U5339" s="1" t="e">
        <f>VLOOKUP(T5339,[2]VAT!$A:$D,1,0)</f>
        <v>#N/A</v>
      </c>
      <c r="V5339" s="37" t="s">
        <v>4768</v>
      </c>
      <c r="W5339" s="37" t="s">
        <v>4767</v>
      </c>
      <c r="X5339" t="e">
        <f>VLOOKUP(T5339,[3]رکوردها!$A:$B,2,0)</f>
        <v>#N/A</v>
      </c>
      <c r="Y5339" t="e">
        <f>VLOOKUP(T5339,[3]رکوردها!$A:$D,4,0)</f>
        <v>#N/A</v>
      </c>
      <c r="Z5339" t="e">
        <f>VLOOKUP(T5339,[3]رکوردها!$A:$C,3,0)</f>
        <v>#N/A</v>
      </c>
      <c r="AA5339" t="e">
        <f>VLOOKUP(T5339,[3]رکوردها!$A:$F,6,0)</f>
        <v>#N/A</v>
      </c>
      <c r="AB5339" t="e">
        <f>VLOOKUP(T5339,[3]رکوردها!$A:$E,5,0)</f>
        <v>#N/A</v>
      </c>
    </row>
    <row r="5340" spans="1:28" s="41" customFormat="1" hidden="1" x14ac:dyDescent="0.2">
      <c r="A5340" s="36">
        <v>147338</v>
      </c>
      <c r="B5340" s="36">
        <v>1176</v>
      </c>
      <c r="C5340" s="36">
        <v>1466</v>
      </c>
      <c r="D5340" s="39" t="s">
        <v>5178</v>
      </c>
      <c r="E5340" s="36"/>
      <c r="F5340" s="37" t="s">
        <v>2172</v>
      </c>
      <c r="G5340" s="37" t="s">
        <v>3693</v>
      </c>
      <c r="H5340" s="38">
        <v>0</v>
      </c>
      <c r="I5340" s="38">
        <v>222447048</v>
      </c>
      <c r="J5340" s="38">
        <f t="shared" si="84"/>
        <v>-222447048</v>
      </c>
      <c r="K5340" s="38"/>
      <c r="L5340" s="49"/>
      <c r="M5340" s="37" t="s">
        <v>63</v>
      </c>
      <c r="N5340" s="37" t="s">
        <v>64</v>
      </c>
      <c r="O5340" s="37" t="s">
        <v>2566</v>
      </c>
      <c r="P5340" s="37" t="s">
        <v>2567</v>
      </c>
      <c r="Q5340" s="37" t="s">
        <v>3300</v>
      </c>
      <c r="R5340" s="37" t="s">
        <v>3301</v>
      </c>
      <c r="S5340" s="37" t="s">
        <v>3695</v>
      </c>
      <c r="T5340" s="37" t="s">
        <v>3694</v>
      </c>
      <c r="U5340" s="1" t="str">
        <f>VLOOKUP(T5340,[2]VAT!$A:$D,1,0)</f>
        <v>400375</v>
      </c>
      <c r="V5340" s="37" t="s">
        <v>2</v>
      </c>
      <c r="W5340" s="37" t="s">
        <v>2</v>
      </c>
      <c r="X5340" t="str">
        <f>VLOOKUP(T5340,[3]رکوردها!$A:$B,2,0)</f>
        <v>10101453834</v>
      </c>
      <c r="Y5340" t="str">
        <f>VLOOKUP(T5340,[3]رکوردها!$A:$D,4,0)</f>
        <v>411119883945</v>
      </c>
      <c r="Z5340" t="str">
        <f>VLOOKUP(T5340,[3]رکوردها!$A:$C,3,0)</f>
        <v>تهران</v>
      </c>
      <c r="AA5340" t="str">
        <f>VLOOKUP(T5340,[3]رکوردها!$A:$F,6,0)</f>
        <v>تهران، آرژانتین-ساعی ، شهید خالد اسلامبولی ، کوچه چهاردهم ، کوچه شانزدهم ، پلاک 14 ، طبقه اول</v>
      </c>
      <c r="AB5340" t="str">
        <f>VLOOKUP(T5340,[3]رکوردها!$A:$E,5,0)</f>
        <v>1511765911</v>
      </c>
    </row>
    <row r="5341" spans="1:28" s="41" customFormat="1" hidden="1" x14ac:dyDescent="0.2">
      <c r="A5341" s="36">
        <v>147331</v>
      </c>
      <c r="B5341" s="36">
        <v>1176</v>
      </c>
      <c r="C5341" s="36">
        <v>1466</v>
      </c>
      <c r="D5341" s="39" t="s">
        <v>5178</v>
      </c>
      <c r="E5341" s="36"/>
      <c r="F5341" s="37" t="s">
        <v>2172</v>
      </c>
      <c r="G5341" s="37" t="s">
        <v>3697</v>
      </c>
      <c r="H5341" s="38">
        <v>18367188</v>
      </c>
      <c r="I5341" s="38">
        <v>0</v>
      </c>
      <c r="J5341" s="38">
        <f t="shared" si="84"/>
        <v>18367188</v>
      </c>
      <c r="K5341" s="38"/>
      <c r="L5341" s="49"/>
      <c r="M5341" s="37" t="s">
        <v>63</v>
      </c>
      <c r="N5341" s="37" t="s">
        <v>64</v>
      </c>
      <c r="O5341" s="37" t="s">
        <v>2566</v>
      </c>
      <c r="P5341" s="37" t="s">
        <v>2567</v>
      </c>
      <c r="Q5341" s="37" t="s">
        <v>2568</v>
      </c>
      <c r="R5341" s="37" t="s">
        <v>2569</v>
      </c>
      <c r="S5341" s="37" t="s">
        <v>3695</v>
      </c>
      <c r="T5341" s="37" t="s">
        <v>3694</v>
      </c>
      <c r="U5341" s="1" t="str">
        <f>VLOOKUP(T5341,[2]VAT!$A:$D,1,0)</f>
        <v>400375</v>
      </c>
      <c r="V5341" s="37" t="s">
        <v>2</v>
      </c>
      <c r="W5341" s="37" t="s">
        <v>2</v>
      </c>
      <c r="X5341" t="str">
        <f>VLOOKUP(T5341,[3]رکوردها!$A:$B,2,0)</f>
        <v>10101453834</v>
      </c>
      <c r="Y5341" t="str">
        <f>VLOOKUP(T5341,[3]رکوردها!$A:$D,4,0)</f>
        <v>411119883945</v>
      </c>
      <c r="Z5341" t="str">
        <f>VLOOKUP(T5341,[3]رکوردها!$A:$C,3,0)</f>
        <v>تهران</v>
      </c>
      <c r="AA5341" t="str">
        <f>VLOOKUP(T5341,[3]رکوردها!$A:$F,6,0)</f>
        <v>تهران، آرژانتین-ساعی ، شهید خالد اسلامبولی ، کوچه چهاردهم ، کوچه شانزدهم ، پلاک 14 ، طبقه اول</v>
      </c>
      <c r="AB5341" t="str">
        <f>VLOOKUP(T5341,[3]رکوردها!$A:$E,5,0)</f>
        <v>1511765911</v>
      </c>
    </row>
    <row r="5342" spans="1:28" s="41" customFormat="1" hidden="1" x14ac:dyDescent="0.2">
      <c r="A5342" s="36">
        <v>147332</v>
      </c>
      <c r="B5342" s="36">
        <v>1176</v>
      </c>
      <c r="C5342" s="36">
        <v>1466</v>
      </c>
      <c r="D5342" s="39" t="s">
        <v>5178</v>
      </c>
      <c r="E5342" s="36"/>
      <c r="F5342" s="37" t="s">
        <v>2172</v>
      </c>
      <c r="G5342" s="37" t="s">
        <v>3697</v>
      </c>
      <c r="H5342" s="38">
        <v>0</v>
      </c>
      <c r="I5342" s="38">
        <v>18367188</v>
      </c>
      <c r="J5342" s="38">
        <f t="shared" si="84"/>
        <v>-18367188</v>
      </c>
      <c r="K5342" s="38"/>
      <c r="L5342" s="49"/>
      <c r="M5342" s="37" t="s">
        <v>63</v>
      </c>
      <c r="N5342" s="37" t="s">
        <v>64</v>
      </c>
      <c r="O5342" s="37" t="s">
        <v>2566</v>
      </c>
      <c r="P5342" s="37" t="s">
        <v>2567</v>
      </c>
      <c r="Q5342" s="37" t="s">
        <v>2568</v>
      </c>
      <c r="R5342" s="37" t="s">
        <v>2569</v>
      </c>
      <c r="S5342" s="37" t="s">
        <v>3695</v>
      </c>
      <c r="T5342" s="37" t="s">
        <v>3694</v>
      </c>
      <c r="U5342" s="1" t="str">
        <f>VLOOKUP(T5342,[2]VAT!$A:$D,1,0)</f>
        <v>400375</v>
      </c>
      <c r="V5342" s="37" t="s">
        <v>2</v>
      </c>
      <c r="W5342" s="37" t="s">
        <v>2</v>
      </c>
      <c r="X5342" t="str">
        <f>VLOOKUP(T5342,[3]رکوردها!$A:$B,2,0)</f>
        <v>10101453834</v>
      </c>
      <c r="Y5342" t="str">
        <f>VLOOKUP(T5342,[3]رکوردها!$A:$D,4,0)</f>
        <v>411119883945</v>
      </c>
      <c r="Z5342" t="str">
        <f>VLOOKUP(T5342,[3]رکوردها!$A:$C,3,0)</f>
        <v>تهران</v>
      </c>
      <c r="AA5342" t="str">
        <f>VLOOKUP(T5342,[3]رکوردها!$A:$F,6,0)</f>
        <v>تهران، آرژانتین-ساعی ، شهید خالد اسلامبولی ، کوچه چهاردهم ، کوچه شانزدهم ، پلاک 14 ، طبقه اول</v>
      </c>
      <c r="AB5342" t="str">
        <f>VLOOKUP(T5342,[3]رکوردها!$A:$E,5,0)</f>
        <v>1511765911</v>
      </c>
    </row>
    <row r="5343" spans="1:28" s="41" customFormat="1" hidden="1" x14ac:dyDescent="0.2">
      <c r="A5343" s="36">
        <v>144867</v>
      </c>
      <c r="B5343" s="36">
        <v>1406</v>
      </c>
      <c r="C5343" s="36">
        <v>1396</v>
      </c>
      <c r="D5343" s="36" t="str">
        <f>VLOOKUP(C5343,Piv.Analysis!A:AA,27,0)</f>
        <v>دریافت و پرداخت</v>
      </c>
      <c r="E5343" s="36"/>
      <c r="F5343" s="37" t="s">
        <v>173</v>
      </c>
      <c r="G5343" s="37" t="s">
        <v>1994</v>
      </c>
      <c r="H5343" s="38">
        <v>1333243780</v>
      </c>
      <c r="I5343" s="38">
        <v>0</v>
      </c>
      <c r="J5343" s="38">
        <f t="shared" si="84"/>
        <v>1333243780</v>
      </c>
      <c r="K5343" s="38"/>
      <c r="L5343" s="49"/>
      <c r="M5343" s="37" t="s">
        <v>4</v>
      </c>
      <c r="N5343" s="37" t="s">
        <v>5</v>
      </c>
      <c r="O5343" s="37" t="s">
        <v>6</v>
      </c>
      <c r="P5343" s="37" t="s">
        <v>7</v>
      </c>
      <c r="Q5343" s="37" t="s">
        <v>13</v>
      </c>
      <c r="R5343" s="37" t="s">
        <v>14</v>
      </c>
      <c r="S5343" s="37" t="s">
        <v>2603</v>
      </c>
      <c r="T5343" s="37" t="s">
        <v>2602</v>
      </c>
      <c r="U5343" s="1" t="str">
        <f>VLOOKUP(T5343,[2]VAT!$A:$D,1,0)</f>
        <v>400050</v>
      </c>
      <c r="V5343" s="37" t="s">
        <v>2</v>
      </c>
      <c r="W5343" s="37" t="s">
        <v>2</v>
      </c>
      <c r="X5343" t="str">
        <f>VLOOKUP(T5343,[3]رکوردها!$A:$B,2,0)</f>
        <v>10100653470</v>
      </c>
      <c r="Y5343" t="str">
        <f>VLOOKUP(T5343,[3]رکوردها!$A:$D,4,0)</f>
        <v>411131994395</v>
      </c>
      <c r="Z5343" t="str">
        <f>VLOOKUP(T5343,[3]رکوردها!$A:$C,3,0)</f>
        <v>تهران</v>
      </c>
      <c r="AA5343" t="str">
        <f>VLOOKUP(T5343,[3]رکوردها!$A:$F,6,0)</f>
        <v>تهران خیابان دکتر شریعتی ابتدای خ بهار شیراز رو به روی داروخانه متولی پ 2</v>
      </c>
      <c r="AB5343" t="str">
        <f>VLOOKUP(T5343,[3]رکوردها!$A:$E,5,0)</f>
        <v>1564965941</v>
      </c>
    </row>
    <row r="5344" spans="1:28" s="41" customFormat="1" hidden="1" x14ac:dyDescent="0.2">
      <c r="A5344" s="36">
        <v>147908</v>
      </c>
      <c r="B5344" s="36">
        <v>1490</v>
      </c>
      <c r="C5344" s="36">
        <v>1514</v>
      </c>
      <c r="D5344" s="36" t="str">
        <f>VLOOKUP(C5344,Piv.Analysis!A:AA,27,0)</f>
        <v>دریافت و پرداخت</v>
      </c>
      <c r="E5344" s="36"/>
      <c r="F5344" s="37" t="s">
        <v>297</v>
      </c>
      <c r="G5344" s="37" t="s">
        <v>2309</v>
      </c>
      <c r="H5344" s="38">
        <v>1276636166</v>
      </c>
      <c r="I5344" s="38">
        <v>0</v>
      </c>
      <c r="J5344" s="38">
        <f t="shared" si="84"/>
        <v>1276636166</v>
      </c>
      <c r="K5344" s="38"/>
      <c r="L5344" s="49"/>
      <c r="M5344" s="37" t="s">
        <v>4</v>
      </c>
      <c r="N5344" s="37" t="s">
        <v>5</v>
      </c>
      <c r="O5344" s="37" t="s">
        <v>6</v>
      </c>
      <c r="P5344" s="37" t="s">
        <v>7</v>
      </c>
      <c r="Q5344" s="37" t="s">
        <v>13</v>
      </c>
      <c r="R5344" s="37" t="s">
        <v>14</v>
      </c>
      <c r="S5344" s="37" t="s">
        <v>2603</v>
      </c>
      <c r="T5344" s="37" t="s">
        <v>2602</v>
      </c>
      <c r="U5344" s="1" t="str">
        <f>VLOOKUP(T5344,[2]VAT!$A:$D,1,0)</f>
        <v>400050</v>
      </c>
      <c r="V5344" s="37" t="s">
        <v>2</v>
      </c>
      <c r="W5344" s="37" t="s">
        <v>2</v>
      </c>
      <c r="X5344" t="str">
        <f>VLOOKUP(T5344,[3]رکوردها!$A:$B,2,0)</f>
        <v>10100653470</v>
      </c>
      <c r="Y5344" t="str">
        <f>VLOOKUP(T5344,[3]رکوردها!$A:$D,4,0)</f>
        <v>411131994395</v>
      </c>
      <c r="Z5344" t="str">
        <f>VLOOKUP(T5344,[3]رکوردها!$A:$C,3,0)</f>
        <v>تهران</v>
      </c>
      <c r="AA5344" t="str">
        <f>VLOOKUP(T5344,[3]رکوردها!$A:$F,6,0)</f>
        <v>تهران خیابان دکتر شریعتی ابتدای خ بهار شیراز رو به روی داروخانه متولی پ 2</v>
      </c>
      <c r="AB5344" t="str">
        <f>VLOOKUP(T5344,[3]رکوردها!$A:$E,5,0)</f>
        <v>1564965941</v>
      </c>
    </row>
    <row r="5345" spans="1:28" x14ac:dyDescent="0.2">
      <c r="A5345" s="54">
        <v>147334</v>
      </c>
      <c r="B5345" s="2">
        <v>1176</v>
      </c>
      <c r="C5345" s="2">
        <v>1466</v>
      </c>
      <c r="D5345" s="29" t="str">
        <f>VLOOKUP(C5345,Piv.Analysis!A:AA,27,0)</f>
        <v>خرید خدمات</v>
      </c>
      <c r="E5345" s="2"/>
      <c r="F5345" s="1" t="s">
        <v>2172</v>
      </c>
      <c r="G5345" s="1" t="s">
        <v>3700</v>
      </c>
      <c r="H5345" s="4">
        <v>0</v>
      </c>
      <c r="I5345" s="4">
        <v>222447048</v>
      </c>
      <c r="J5345" s="4">
        <f t="shared" si="84"/>
        <v>-222447048</v>
      </c>
      <c r="K5345" s="46">
        <f>I5345/109%</f>
        <v>204079860.5504587</v>
      </c>
      <c r="L5345" s="46">
        <v>18367188</v>
      </c>
      <c r="M5345" s="1" t="s">
        <v>4</v>
      </c>
      <c r="N5345" s="1" t="s">
        <v>5</v>
      </c>
      <c r="O5345" s="1" t="s">
        <v>6</v>
      </c>
      <c r="P5345" s="1" t="s">
        <v>7</v>
      </c>
      <c r="Q5345" s="1" t="s">
        <v>13</v>
      </c>
      <c r="R5345" s="1" t="s">
        <v>14</v>
      </c>
      <c r="S5345" s="1" t="s">
        <v>3695</v>
      </c>
      <c r="T5345" s="1" t="s">
        <v>3694</v>
      </c>
      <c r="U5345" s="1" t="str">
        <f>VLOOKUP(T5345,[2]VAT!$A:$D,1,0)</f>
        <v>400375</v>
      </c>
      <c r="V5345" s="1" t="s">
        <v>2</v>
      </c>
      <c r="W5345" s="1" t="s">
        <v>2</v>
      </c>
      <c r="X5345" t="str">
        <f>VLOOKUP(T5345,[3]رکوردها!$A:$B,2,0)</f>
        <v>10101453834</v>
      </c>
      <c r="Y5345" t="str">
        <f>VLOOKUP(T5345,[3]رکوردها!$A:$D,4,0)</f>
        <v>411119883945</v>
      </c>
      <c r="Z5345" t="str">
        <f>VLOOKUP(T5345,[3]رکوردها!$A:$C,3,0)</f>
        <v>تهران</v>
      </c>
      <c r="AA5345" t="str">
        <f>VLOOKUP(T5345,[3]رکوردها!$A:$F,6,0)</f>
        <v>تهران، آرژانتین-ساعی ، شهید خالد اسلامبولی ، کوچه چهاردهم ، کوچه شانزدهم ، پلاک 14 ، طبقه اول</v>
      </c>
      <c r="AB5345" t="str">
        <f>VLOOKUP(T5345,[3]رکوردها!$A:$E,5,0)</f>
        <v>1511765911</v>
      </c>
    </row>
    <row r="5346" spans="1:28" s="41" customFormat="1" hidden="1" x14ac:dyDescent="0.2">
      <c r="A5346" s="36">
        <v>147337</v>
      </c>
      <c r="B5346" s="36">
        <v>1176</v>
      </c>
      <c r="C5346" s="36">
        <v>1466</v>
      </c>
      <c r="D5346" s="39" t="s">
        <v>5178</v>
      </c>
      <c r="E5346" s="39" t="s">
        <v>5188</v>
      </c>
      <c r="F5346" s="37" t="s">
        <v>2172</v>
      </c>
      <c r="G5346" s="37" t="s">
        <v>3693</v>
      </c>
      <c r="H5346" s="38">
        <v>222447048</v>
      </c>
      <c r="I5346" s="38">
        <v>0</v>
      </c>
      <c r="J5346" s="38">
        <f t="shared" si="84"/>
        <v>222447048</v>
      </c>
      <c r="K5346" s="38"/>
      <c r="L5346" s="49"/>
      <c r="M5346" s="37" t="s">
        <v>4</v>
      </c>
      <c r="N5346" s="37" t="s">
        <v>5</v>
      </c>
      <c r="O5346" s="37" t="s">
        <v>6</v>
      </c>
      <c r="P5346" s="37" t="s">
        <v>7</v>
      </c>
      <c r="Q5346" s="37" t="s">
        <v>13</v>
      </c>
      <c r="R5346" s="37" t="s">
        <v>14</v>
      </c>
      <c r="S5346" s="37" t="s">
        <v>3695</v>
      </c>
      <c r="T5346" s="37" t="s">
        <v>3694</v>
      </c>
      <c r="U5346" s="1" t="str">
        <f>VLOOKUP(T5346,[2]VAT!$A:$D,1,0)</f>
        <v>400375</v>
      </c>
      <c r="V5346" s="37" t="s">
        <v>2</v>
      </c>
      <c r="W5346" s="37" t="s">
        <v>2</v>
      </c>
      <c r="X5346" t="str">
        <f>VLOOKUP(T5346,[3]رکوردها!$A:$B,2,0)</f>
        <v>10101453834</v>
      </c>
      <c r="Y5346" t="str">
        <f>VLOOKUP(T5346,[3]رکوردها!$A:$D,4,0)</f>
        <v>411119883945</v>
      </c>
      <c r="Z5346" t="str">
        <f>VLOOKUP(T5346,[3]رکوردها!$A:$C,3,0)</f>
        <v>تهران</v>
      </c>
      <c r="AA5346" t="str">
        <f>VLOOKUP(T5346,[3]رکوردها!$A:$F,6,0)</f>
        <v>تهران، آرژانتین-ساعی ، شهید خالد اسلامبولی ، کوچه چهاردهم ، کوچه شانزدهم ، پلاک 14 ، طبقه اول</v>
      </c>
      <c r="AB5346" t="str">
        <f>VLOOKUP(T5346,[3]رکوردها!$A:$E,5,0)</f>
        <v>1511765911</v>
      </c>
    </row>
    <row r="5347" spans="1:28" s="41" customFormat="1" hidden="1" x14ac:dyDescent="0.2">
      <c r="A5347" s="36">
        <v>147330</v>
      </c>
      <c r="B5347" s="36">
        <v>1176</v>
      </c>
      <c r="C5347" s="36">
        <v>1466</v>
      </c>
      <c r="D5347" s="39" t="s">
        <v>5178</v>
      </c>
      <c r="E5347" s="36"/>
      <c r="F5347" s="37" t="s">
        <v>2172</v>
      </c>
      <c r="G5347" s="37" t="s">
        <v>4829</v>
      </c>
      <c r="H5347" s="38">
        <v>204079860</v>
      </c>
      <c r="I5347" s="38">
        <v>0</v>
      </c>
      <c r="J5347" s="38">
        <f t="shared" si="84"/>
        <v>204079860</v>
      </c>
      <c r="K5347" s="38"/>
      <c r="L5347" s="49"/>
      <c r="M5347" s="37" t="s">
        <v>4388</v>
      </c>
      <c r="N5347" s="37" t="s">
        <v>4389</v>
      </c>
      <c r="O5347" s="37" t="s">
        <v>4390</v>
      </c>
      <c r="P5347" s="37" t="s">
        <v>4391</v>
      </c>
      <c r="Q5347" s="37" t="s">
        <v>4825</v>
      </c>
      <c r="R5347" s="37" t="s">
        <v>4826</v>
      </c>
      <c r="S5347" s="37" t="s">
        <v>4424</v>
      </c>
      <c r="T5347" s="37" t="s">
        <v>4421</v>
      </c>
      <c r="U5347" s="1" t="e">
        <f>VLOOKUP(T5347,[2]VAT!$A:$D,1,0)</f>
        <v>#N/A</v>
      </c>
      <c r="V5347" s="37" t="s">
        <v>4768</v>
      </c>
      <c r="W5347" s="37" t="s">
        <v>4767</v>
      </c>
      <c r="X5347" t="e">
        <f>VLOOKUP(T5347,[3]رکوردها!$A:$B,2,0)</f>
        <v>#N/A</v>
      </c>
      <c r="Y5347" t="e">
        <f>VLOOKUP(T5347,[3]رکوردها!$A:$D,4,0)</f>
        <v>#N/A</v>
      </c>
      <c r="Z5347" t="e">
        <f>VLOOKUP(T5347,[3]رکوردها!$A:$C,3,0)</f>
        <v>#N/A</v>
      </c>
      <c r="AA5347" t="e">
        <f>VLOOKUP(T5347,[3]رکوردها!$A:$F,6,0)</f>
        <v>#N/A</v>
      </c>
      <c r="AB5347" t="e">
        <f>VLOOKUP(T5347,[3]رکوردها!$A:$E,5,0)</f>
        <v>#N/A</v>
      </c>
    </row>
    <row r="5348" spans="1:28" s="41" customFormat="1" hidden="1" x14ac:dyDescent="0.2">
      <c r="A5348" s="36">
        <v>147333</v>
      </c>
      <c r="B5348" s="36">
        <v>1176</v>
      </c>
      <c r="C5348" s="36">
        <v>1466</v>
      </c>
      <c r="D5348" s="39" t="s">
        <v>5178</v>
      </c>
      <c r="E5348" s="36"/>
      <c r="F5348" s="37" t="s">
        <v>2172</v>
      </c>
      <c r="G5348" s="37" t="s">
        <v>3697</v>
      </c>
      <c r="H5348" s="38">
        <v>18367188</v>
      </c>
      <c r="I5348" s="38">
        <v>0</v>
      </c>
      <c r="J5348" s="38">
        <f t="shared" si="84"/>
        <v>18367188</v>
      </c>
      <c r="K5348" s="38"/>
      <c r="L5348" s="49"/>
      <c r="M5348" s="37" t="s">
        <v>4388</v>
      </c>
      <c r="N5348" s="37" t="s">
        <v>4389</v>
      </c>
      <c r="O5348" s="37" t="s">
        <v>4390</v>
      </c>
      <c r="P5348" s="37" t="s">
        <v>4391</v>
      </c>
      <c r="Q5348" s="37" t="s">
        <v>4825</v>
      </c>
      <c r="R5348" s="37" t="s">
        <v>4826</v>
      </c>
      <c r="S5348" s="37" t="s">
        <v>4424</v>
      </c>
      <c r="T5348" s="37" t="s">
        <v>4421</v>
      </c>
      <c r="U5348" s="1" t="e">
        <f>VLOOKUP(T5348,[2]VAT!$A:$D,1,0)</f>
        <v>#N/A</v>
      </c>
      <c r="V5348" s="37" t="s">
        <v>4768</v>
      </c>
      <c r="W5348" s="37" t="s">
        <v>4767</v>
      </c>
      <c r="X5348" t="e">
        <f>VLOOKUP(T5348,[3]رکوردها!$A:$B,2,0)</f>
        <v>#N/A</v>
      </c>
      <c r="Y5348" t="e">
        <f>VLOOKUP(T5348,[3]رکوردها!$A:$D,4,0)</f>
        <v>#N/A</v>
      </c>
      <c r="Z5348" t="e">
        <f>VLOOKUP(T5348,[3]رکوردها!$A:$C,3,0)</f>
        <v>#N/A</v>
      </c>
      <c r="AA5348" t="e">
        <f>VLOOKUP(T5348,[3]رکوردها!$A:$F,6,0)</f>
        <v>#N/A</v>
      </c>
      <c r="AB5348" t="e">
        <f>VLOOKUP(T5348,[3]رکوردها!$A:$E,5,0)</f>
        <v>#N/A</v>
      </c>
    </row>
    <row r="5349" spans="1:28" s="41" customFormat="1" hidden="1" x14ac:dyDescent="0.2">
      <c r="A5349" s="36">
        <v>175465</v>
      </c>
      <c r="B5349" s="36">
        <v>1574</v>
      </c>
      <c r="C5349" s="36">
        <v>1710</v>
      </c>
      <c r="D5349" s="36" t="str">
        <f>VLOOKUP(C5349,Piv.Analysis!A:AA,27,0)</f>
        <v>دریافت و پرداخت</v>
      </c>
      <c r="E5349" s="36"/>
      <c r="F5349" s="37" t="s">
        <v>133</v>
      </c>
      <c r="G5349" s="37" t="s">
        <v>2354</v>
      </c>
      <c r="H5349" s="38">
        <v>927389583</v>
      </c>
      <c r="I5349" s="38">
        <v>0</v>
      </c>
      <c r="J5349" s="38">
        <f t="shared" si="84"/>
        <v>927389583</v>
      </c>
      <c r="K5349" s="38"/>
      <c r="L5349" s="49"/>
      <c r="M5349" s="37" t="s">
        <v>4</v>
      </c>
      <c r="N5349" s="37" t="s">
        <v>5</v>
      </c>
      <c r="O5349" s="37" t="s">
        <v>6</v>
      </c>
      <c r="P5349" s="37" t="s">
        <v>7</v>
      </c>
      <c r="Q5349" s="37" t="s">
        <v>13</v>
      </c>
      <c r="R5349" s="37" t="s">
        <v>14</v>
      </c>
      <c r="S5349" s="37" t="s">
        <v>2603</v>
      </c>
      <c r="T5349" s="37" t="s">
        <v>2602</v>
      </c>
      <c r="U5349" s="1" t="str">
        <f>VLOOKUP(T5349,[2]VAT!$A:$D,1,0)</f>
        <v>400050</v>
      </c>
      <c r="V5349" s="37" t="s">
        <v>2</v>
      </c>
      <c r="W5349" s="37" t="s">
        <v>2</v>
      </c>
      <c r="X5349" t="str">
        <f>VLOOKUP(T5349,[3]رکوردها!$A:$B,2,0)</f>
        <v>10100653470</v>
      </c>
      <c r="Y5349" t="str">
        <f>VLOOKUP(T5349,[3]رکوردها!$A:$D,4,0)</f>
        <v>411131994395</v>
      </c>
      <c r="Z5349" t="str">
        <f>VLOOKUP(T5349,[3]رکوردها!$A:$C,3,0)</f>
        <v>تهران</v>
      </c>
      <c r="AA5349" t="str">
        <f>VLOOKUP(T5349,[3]رکوردها!$A:$F,6,0)</f>
        <v>تهران خیابان دکتر شریعتی ابتدای خ بهار شیراز رو به روی داروخانه متولی پ 2</v>
      </c>
      <c r="AB5349" t="str">
        <f>VLOOKUP(T5349,[3]رکوردها!$A:$E,5,0)</f>
        <v>1564965941</v>
      </c>
    </row>
    <row r="5350" spans="1:28" s="41" customFormat="1" hidden="1" x14ac:dyDescent="0.2">
      <c r="A5350" s="36">
        <v>139227</v>
      </c>
      <c r="B5350" s="36">
        <v>1181</v>
      </c>
      <c r="C5350" s="36">
        <v>1052</v>
      </c>
      <c r="D5350" s="39" t="s">
        <v>5178</v>
      </c>
      <c r="E5350" s="36"/>
      <c r="F5350" s="37" t="s">
        <v>655</v>
      </c>
      <c r="G5350" s="37" t="s">
        <v>3098</v>
      </c>
      <c r="H5350" s="38">
        <v>0</v>
      </c>
      <c r="I5350" s="38">
        <v>120379862</v>
      </c>
      <c r="J5350" s="38">
        <f t="shared" si="84"/>
        <v>-120379862</v>
      </c>
      <c r="K5350" s="38"/>
      <c r="L5350" s="49"/>
      <c r="M5350" s="37" t="s">
        <v>4</v>
      </c>
      <c r="N5350" s="37" t="s">
        <v>5</v>
      </c>
      <c r="O5350" s="37" t="s">
        <v>138</v>
      </c>
      <c r="P5350" s="37" t="s">
        <v>139</v>
      </c>
      <c r="Q5350" s="37" t="s">
        <v>140</v>
      </c>
      <c r="R5350" s="37" t="s">
        <v>141</v>
      </c>
      <c r="S5350" s="37" t="s">
        <v>3100</v>
      </c>
      <c r="T5350" s="37" t="s">
        <v>3099</v>
      </c>
      <c r="U5350" s="1" t="str">
        <f>VLOOKUP(T5350,[2]VAT!$A:$D,1,0)</f>
        <v>400176</v>
      </c>
      <c r="V5350" s="37" t="s">
        <v>2</v>
      </c>
      <c r="W5350" s="37" t="s">
        <v>2</v>
      </c>
      <c r="X5350" t="str">
        <f>VLOOKUP(T5350,[3]رکوردها!$A:$B,2,0)</f>
        <v>10102518676</v>
      </c>
      <c r="Y5350" t="str">
        <f>VLOOKUP(T5350,[3]رکوردها!$A:$D,4,0)</f>
        <v>411395636387</v>
      </c>
      <c r="Z5350" t="str">
        <f>VLOOKUP(T5350,[3]رکوردها!$A:$C,3,0)</f>
        <v>تهران</v>
      </c>
      <c r="AA5350" t="str">
        <f>VLOOKUP(T5350,[3]رکوردها!$A:$F,6,0)</f>
        <v>بلوار آفریقا-انتهای ناهید شرقی-پلاک35-طبقه4</v>
      </c>
      <c r="AB5350" t="str">
        <f>VLOOKUP(T5350,[3]رکوردها!$A:$E,5,0)</f>
        <v>1915718171</v>
      </c>
    </row>
    <row r="5351" spans="1:28" s="41" customFormat="1" hidden="1" x14ac:dyDescent="0.2">
      <c r="A5351" s="36">
        <v>139350</v>
      </c>
      <c r="B5351" s="36">
        <v>1181</v>
      </c>
      <c r="C5351" s="36">
        <v>1052</v>
      </c>
      <c r="D5351" s="39" t="s">
        <v>5178</v>
      </c>
      <c r="E5351" s="36"/>
      <c r="F5351" s="37" t="s">
        <v>655</v>
      </c>
      <c r="G5351" s="37" t="s">
        <v>3101</v>
      </c>
      <c r="H5351" s="38">
        <v>0</v>
      </c>
      <c r="I5351" s="38">
        <v>50819043</v>
      </c>
      <c r="J5351" s="38">
        <f t="shared" si="84"/>
        <v>-50819043</v>
      </c>
      <c r="K5351" s="38"/>
      <c r="L5351" s="49"/>
      <c r="M5351" s="37" t="s">
        <v>4</v>
      </c>
      <c r="N5351" s="37" t="s">
        <v>5</v>
      </c>
      <c r="O5351" s="37" t="s">
        <v>138</v>
      </c>
      <c r="P5351" s="37" t="s">
        <v>139</v>
      </c>
      <c r="Q5351" s="37" t="s">
        <v>140</v>
      </c>
      <c r="R5351" s="37" t="s">
        <v>141</v>
      </c>
      <c r="S5351" s="37" t="s">
        <v>3100</v>
      </c>
      <c r="T5351" s="37" t="s">
        <v>3099</v>
      </c>
      <c r="U5351" s="1" t="str">
        <f>VLOOKUP(T5351,[2]VAT!$A:$D,1,0)</f>
        <v>400176</v>
      </c>
      <c r="V5351" s="37" t="s">
        <v>2</v>
      </c>
      <c r="W5351" s="37" t="s">
        <v>2</v>
      </c>
      <c r="X5351" t="str">
        <f>VLOOKUP(T5351,[3]رکوردها!$A:$B,2,0)</f>
        <v>10102518676</v>
      </c>
      <c r="Y5351" t="str">
        <f>VLOOKUP(T5351,[3]رکوردها!$A:$D,4,0)</f>
        <v>411395636387</v>
      </c>
      <c r="Z5351" t="str">
        <f>VLOOKUP(T5351,[3]رکوردها!$A:$C,3,0)</f>
        <v>تهران</v>
      </c>
      <c r="AA5351" t="str">
        <f>VLOOKUP(T5351,[3]رکوردها!$A:$F,6,0)</f>
        <v>بلوار آفریقا-انتهای ناهید شرقی-پلاک35-طبقه4</v>
      </c>
      <c r="AB5351" t="str">
        <f>VLOOKUP(T5351,[3]رکوردها!$A:$E,5,0)</f>
        <v>1915718171</v>
      </c>
    </row>
    <row r="5352" spans="1:28" s="41" customFormat="1" hidden="1" x14ac:dyDescent="0.2">
      <c r="A5352" s="36">
        <v>139362</v>
      </c>
      <c r="B5352" s="36">
        <v>1181</v>
      </c>
      <c r="C5352" s="36">
        <v>1052</v>
      </c>
      <c r="D5352" s="39" t="s">
        <v>5178</v>
      </c>
      <c r="E5352" s="36"/>
      <c r="F5352" s="37" t="s">
        <v>655</v>
      </c>
      <c r="G5352" s="37" t="s">
        <v>3102</v>
      </c>
      <c r="H5352" s="38">
        <v>0</v>
      </c>
      <c r="I5352" s="38">
        <v>25733898</v>
      </c>
      <c r="J5352" s="38">
        <f t="shared" si="84"/>
        <v>-25733898</v>
      </c>
      <c r="K5352" s="38"/>
      <c r="L5352" s="49"/>
      <c r="M5352" s="37" t="s">
        <v>4</v>
      </c>
      <c r="N5352" s="37" t="s">
        <v>5</v>
      </c>
      <c r="O5352" s="37" t="s">
        <v>138</v>
      </c>
      <c r="P5352" s="37" t="s">
        <v>139</v>
      </c>
      <c r="Q5352" s="37" t="s">
        <v>140</v>
      </c>
      <c r="R5352" s="37" t="s">
        <v>141</v>
      </c>
      <c r="S5352" s="37" t="s">
        <v>3100</v>
      </c>
      <c r="T5352" s="37" t="s">
        <v>3099</v>
      </c>
      <c r="U5352" s="1" t="str">
        <f>VLOOKUP(T5352,[2]VAT!$A:$D,1,0)</f>
        <v>400176</v>
      </c>
      <c r="V5352" s="37" t="s">
        <v>2</v>
      </c>
      <c r="W5352" s="37" t="s">
        <v>2</v>
      </c>
      <c r="X5352" t="str">
        <f>VLOOKUP(T5352,[3]رکوردها!$A:$B,2,0)</f>
        <v>10102518676</v>
      </c>
      <c r="Y5352" t="str">
        <f>VLOOKUP(T5352,[3]رکوردها!$A:$D,4,0)</f>
        <v>411395636387</v>
      </c>
      <c r="Z5352" t="str">
        <f>VLOOKUP(T5352,[3]رکوردها!$A:$C,3,0)</f>
        <v>تهران</v>
      </c>
      <c r="AA5352" t="str">
        <f>VLOOKUP(T5352,[3]رکوردها!$A:$F,6,0)</f>
        <v>بلوار آفریقا-انتهای ناهید شرقی-پلاک35-طبقه4</v>
      </c>
      <c r="AB5352" t="str">
        <f>VLOOKUP(T5352,[3]رکوردها!$A:$E,5,0)</f>
        <v>1915718171</v>
      </c>
    </row>
    <row r="5353" spans="1:28" s="41" customFormat="1" hidden="1" x14ac:dyDescent="0.2">
      <c r="A5353" s="36">
        <v>139388</v>
      </c>
      <c r="B5353" s="36">
        <v>1181</v>
      </c>
      <c r="C5353" s="36">
        <v>1052</v>
      </c>
      <c r="D5353" s="39" t="s">
        <v>5178</v>
      </c>
      <c r="E5353" s="36"/>
      <c r="F5353" s="37" t="s">
        <v>655</v>
      </c>
      <c r="G5353" s="37" t="s">
        <v>3103</v>
      </c>
      <c r="H5353" s="38">
        <v>0</v>
      </c>
      <c r="I5353" s="38">
        <v>2295000</v>
      </c>
      <c r="J5353" s="38">
        <f t="shared" si="84"/>
        <v>-2295000</v>
      </c>
      <c r="K5353" s="38"/>
      <c r="L5353" s="49"/>
      <c r="M5353" s="37" t="s">
        <v>4</v>
      </c>
      <c r="N5353" s="37" t="s">
        <v>5</v>
      </c>
      <c r="O5353" s="37" t="s">
        <v>138</v>
      </c>
      <c r="P5353" s="37" t="s">
        <v>139</v>
      </c>
      <c r="Q5353" s="37" t="s">
        <v>140</v>
      </c>
      <c r="R5353" s="37" t="s">
        <v>141</v>
      </c>
      <c r="S5353" s="37" t="s">
        <v>3100</v>
      </c>
      <c r="T5353" s="37" t="s">
        <v>3099</v>
      </c>
      <c r="U5353" s="1" t="str">
        <f>VLOOKUP(T5353,[2]VAT!$A:$D,1,0)</f>
        <v>400176</v>
      </c>
      <c r="V5353" s="37" t="s">
        <v>2</v>
      </c>
      <c r="W5353" s="37" t="s">
        <v>2</v>
      </c>
      <c r="X5353" t="str">
        <f>VLOOKUP(T5353,[3]رکوردها!$A:$B,2,0)</f>
        <v>10102518676</v>
      </c>
      <c r="Y5353" t="str">
        <f>VLOOKUP(T5353,[3]رکوردها!$A:$D,4,0)</f>
        <v>411395636387</v>
      </c>
      <c r="Z5353" t="str">
        <f>VLOOKUP(T5353,[3]رکوردها!$A:$C,3,0)</f>
        <v>تهران</v>
      </c>
      <c r="AA5353" t="str">
        <f>VLOOKUP(T5353,[3]رکوردها!$A:$F,6,0)</f>
        <v>بلوار آفریقا-انتهای ناهید شرقی-پلاک35-طبقه4</v>
      </c>
      <c r="AB5353" t="str">
        <f>VLOOKUP(T5353,[3]رکوردها!$A:$E,5,0)</f>
        <v>1915718171</v>
      </c>
    </row>
    <row r="5354" spans="1:28" s="41" customFormat="1" hidden="1" x14ac:dyDescent="0.2">
      <c r="A5354" s="36">
        <v>139438</v>
      </c>
      <c r="B5354" s="36">
        <v>1181</v>
      </c>
      <c r="C5354" s="36">
        <v>1052</v>
      </c>
      <c r="D5354" s="39" t="s">
        <v>5178</v>
      </c>
      <c r="E5354" s="36"/>
      <c r="F5354" s="37" t="s">
        <v>655</v>
      </c>
      <c r="G5354" s="37" t="s">
        <v>3104</v>
      </c>
      <c r="H5354" s="38">
        <v>0</v>
      </c>
      <c r="I5354" s="38">
        <v>2250000</v>
      </c>
      <c r="J5354" s="38">
        <f t="shared" si="84"/>
        <v>-2250000</v>
      </c>
      <c r="K5354" s="38"/>
      <c r="L5354" s="49"/>
      <c r="M5354" s="37" t="s">
        <v>4</v>
      </c>
      <c r="N5354" s="37" t="s">
        <v>5</v>
      </c>
      <c r="O5354" s="37" t="s">
        <v>138</v>
      </c>
      <c r="P5354" s="37" t="s">
        <v>139</v>
      </c>
      <c r="Q5354" s="37" t="s">
        <v>140</v>
      </c>
      <c r="R5354" s="37" t="s">
        <v>141</v>
      </c>
      <c r="S5354" s="37" t="s">
        <v>3100</v>
      </c>
      <c r="T5354" s="37" t="s">
        <v>3099</v>
      </c>
      <c r="U5354" s="1" t="str">
        <f>VLOOKUP(T5354,[2]VAT!$A:$D,1,0)</f>
        <v>400176</v>
      </c>
      <c r="V5354" s="37" t="s">
        <v>2</v>
      </c>
      <c r="W5354" s="37" t="s">
        <v>2</v>
      </c>
      <c r="X5354" t="str">
        <f>VLOOKUP(T5354,[3]رکوردها!$A:$B,2,0)</f>
        <v>10102518676</v>
      </c>
      <c r="Y5354" t="str">
        <f>VLOOKUP(T5354,[3]رکوردها!$A:$D,4,0)</f>
        <v>411395636387</v>
      </c>
      <c r="Z5354" t="str">
        <f>VLOOKUP(T5354,[3]رکوردها!$A:$C,3,0)</f>
        <v>تهران</v>
      </c>
      <c r="AA5354" t="str">
        <f>VLOOKUP(T5354,[3]رکوردها!$A:$F,6,0)</f>
        <v>بلوار آفریقا-انتهای ناهید شرقی-پلاک35-طبقه4</v>
      </c>
      <c r="AB5354" t="str">
        <f>VLOOKUP(T5354,[3]رکوردها!$A:$E,5,0)</f>
        <v>1915718171</v>
      </c>
    </row>
    <row r="5355" spans="1:28" s="41" customFormat="1" hidden="1" x14ac:dyDescent="0.2">
      <c r="A5355" s="36">
        <v>139450</v>
      </c>
      <c r="B5355" s="36">
        <v>1181</v>
      </c>
      <c r="C5355" s="36">
        <v>1052</v>
      </c>
      <c r="D5355" s="39" t="s">
        <v>5178</v>
      </c>
      <c r="E5355" s="36"/>
      <c r="F5355" s="37" t="s">
        <v>655</v>
      </c>
      <c r="G5355" s="37" t="s">
        <v>3105</v>
      </c>
      <c r="H5355" s="38">
        <v>0</v>
      </c>
      <c r="I5355" s="38">
        <v>1845000</v>
      </c>
      <c r="J5355" s="38">
        <f t="shared" si="84"/>
        <v>-1845000</v>
      </c>
      <c r="K5355" s="38"/>
      <c r="L5355" s="49"/>
      <c r="M5355" s="37" t="s">
        <v>4</v>
      </c>
      <c r="N5355" s="37" t="s">
        <v>5</v>
      </c>
      <c r="O5355" s="37" t="s">
        <v>138</v>
      </c>
      <c r="P5355" s="37" t="s">
        <v>139</v>
      </c>
      <c r="Q5355" s="37" t="s">
        <v>140</v>
      </c>
      <c r="R5355" s="37" t="s">
        <v>141</v>
      </c>
      <c r="S5355" s="37" t="s">
        <v>3100</v>
      </c>
      <c r="T5355" s="37" t="s">
        <v>3099</v>
      </c>
      <c r="U5355" s="1" t="str">
        <f>VLOOKUP(T5355,[2]VAT!$A:$D,1,0)</f>
        <v>400176</v>
      </c>
      <c r="V5355" s="37" t="s">
        <v>2</v>
      </c>
      <c r="W5355" s="37" t="s">
        <v>2</v>
      </c>
      <c r="X5355" t="str">
        <f>VLOOKUP(T5355,[3]رکوردها!$A:$B,2,0)</f>
        <v>10102518676</v>
      </c>
      <c r="Y5355" t="str">
        <f>VLOOKUP(T5355,[3]رکوردها!$A:$D,4,0)</f>
        <v>411395636387</v>
      </c>
      <c r="Z5355" t="str">
        <f>VLOOKUP(T5355,[3]رکوردها!$A:$C,3,0)</f>
        <v>تهران</v>
      </c>
      <c r="AA5355" t="str">
        <f>VLOOKUP(T5355,[3]رکوردها!$A:$F,6,0)</f>
        <v>بلوار آفریقا-انتهای ناهید شرقی-پلاک35-طبقه4</v>
      </c>
      <c r="AB5355" t="str">
        <f>VLOOKUP(T5355,[3]رکوردها!$A:$E,5,0)</f>
        <v>1915718171</v>
      </c>
    </row>
    <row r="5356" spans="1:28" x14ac:dyDescent="0.2">
      <c r="A5356" s="54">
        <v>139223</v>
      </c>
      <c r="B5356" s="2">
        <v>1181</v>
      </c>
      <c r="C5356" s="2">
        <v>1052</v>
      </c>
      <c r="D5356" s="29" t="str">
        <f>VLOOKUP(C5356,Piv.Analysis!A:AA,27,0)</f>
        <v>خرید خدمات</v>
      </c>
      <c r="E5356" s="2"/>
      <c r="F5356" s="1" t="s">
        <v>655</v>
      </c>
      <c r="G5356" s="1" t="s">
        <v>3125</v>
      </c>
      <c r="H5356" s="4">
        <v>0</v>
      </c>
      <c r="I5356" s="4">
        <v>2624281005</v>
      </c>
      <c r="J5356" s="4">
        <f t="shared" si="84"/>
        <v>-2624281005</v>
      </c>
      <c r="K5356" s="46">
        <f>I5356-L5356</f>
        <v>2407597250</v>
      </c>
      <c r="L5356" s="46">
        <v>216683755</v>
      </c>
      <c r="M5356" s="1" t="s">
        <v>4</v>
      </c>
      <c r="N5356" s="1" t="s">
        <v>5</v>
      </c>
      <c r="O5356" s="1" t="s">
        <v>6</v>
      </c>
      <c r="P5356" s="1" t="s">
        <v>7</v>
      </c>
      <c r="Q5356" s="1" t="s">
        <v>13</v>
      </c>
      <c r="R5356" s="1" t="s">
        <v>14</v>
      </c>
      <c r="S5356" s="1" t="s">
        <v>3100</v>
      </c>
      <c r="T5356" s="1" t="s">
        <v>3099</v>
      </c>
      <c r="U5356" s="1" t="str">
        <f>VLOOKUP(T5356,[2]VAT!$A:$D,1,0)</f>
        <v>400176</v>
      </c>
      <c r="V5356" s="1" t="s">
        <v>2</v>
      </c>
      <c r="W5356" s="1" t="s">
        <v>2</v>
      </c>
      <c r="X5356" t="str">
        <f>VLOOKUP(T5356,[3]رکوردها!$A:$B,2,0)</f>
        <v>10102518676</v>
      </c>
      <c r="Y5356" t="str">
        <f>VLOOKUP(T5356,[3]رکوردها!$A:$D,4,0)</f>
        <v>411395636387</v>
      </c>
      <c r="Z5356" t="str">
        <f>VLOOKUP(T5356,[3]رکوردها!$A:$C,3,0)</f>
        <v>تهران</v>
      </c>
      <c r="AA5356" t="str">
        <f>VLOOKUP(T5356,[3]رکوردها!$A:$F,6,0)</f>
        <v>بلوار آفریقا-انتهای ناهید شرقی-پلاک35-طبقه4</v>
      </c>
      <c r="AB5356" t="str">
        <f>VLOOKUP(T5356,[3]رکوردها!$A:$E,5,0)</f>
        <v>1915718171</v>
      </c>
    </row>
    <row r="5357" spans="1:28" s="41" customFormat="1" hidden="1" x14ac:dyDescent="0.2">
      <c r="A5357" s="36">
        <v>139224</v>
      </c>
      <c r="B5357" s="36">
        <v>1181</v>
      </c>
      <c r="C5357" s="36">
        <v>1052</v>
      </c>
      <c r="D5357" s="39" t="s">
        <v>5178</v>
      </c>
      <c r="E5357" s="39" t="s">
        <v>5188</v>
      </c>
      <c r="F5357" s="37" t="s">
        <v>655</v>
      </c>
      <c r="G5357" s="37" t="s">
        <v>3126</v>
      </c>
      <c r="H5357" s="38">
        <v>240759725</v>
      </c>
      <c r="I5357" s="38">
        <v>0</v>
      </c>
      <c r="J5357" s="38">
        <f t="shared" si="84"/>
        <v>240759725</v>
      </c>
      <c r="K5357" s="38"/>
      <c r="L5357" s="49"/>
      <c r="M5357" s="37" t="s">
        <v>4</v>
      </c>
      <c r="N5357" s="37" t="s">
        <v>5</v>
      </c>
      <c r="O5357" s="37" t="s">
        <v>6</v>
      </c>
      <c r="P5357" s="37" t="s">
        <v>7</v>
      </c>
      <c r="Q5357" s="37" t="s">
        <v>13</v>
      </c>
      <c r="R5357" s="37" t="s">
        <v>14</v>
      </c>
      <c r="S5357" s="37" t="s">
        <v>3100</v>
      </c>
      <c r="T5357" s="37" t="s">
        <v>3099</v>
      </c>
      <c r="U5357" s="1" t="str">
        <f>VLOOKUP(T5357,[2]VAT!$A:$D,1,0)</f>
        <v>400176</v>
      </c>
      <c r="V5357" s="37" t="s">
        <v>2</v>
      </c>
      <c r="W5357" s="37" t="s">
        <v>2</v>
      </c>
      <c r="X5357" t="str">
        <f>VLOOKUP(T5357,[3]رکوردها!$A:$B,2,0)</f>
        <v>10102518676</v>
      </c>
      <c r="Y5357" t="str">
        <f>VLOOKUP(T5357,[3]رکوردها!$A:$D,4,0)</f>
        <v>411395636387</v>
      </c>
      <c r="Z5357" t="str">
        <f>VLOOKUP(T5357,[3]رکوردها!$A:$C,3,0)</f>
        <v>تهران</v>
      </c>
      <c r="AA5357" t="str">
        <f>VLOOKUP(T5357,[3]رکوردها!$A:$F,6,0)</f>
        <v>بلوار آفریقا-انتهای ناهید شرقی-پلاک35-طبقه4</v>
      </c>
      <c r="AB5357" t="str">
        <f>VLOOKUP(T5357,[3]رکوردها!$A:$E,5,0)</f>
        <v>1915718171</v>
      </c>
    </row>
    <row r="5358" spans="1:28" s="41" customFormat="1" hidden="1" x14ac:dyDescent="0.2">
      <c r="A5358" s="36">
        <v>139226</v>
      </c>
      <c r="B5358" s="36">
        <v>1181</v>
      </c>
      <c r="C5358" s="36">
        <v>1052</v>
      </c>
      <c r="D5358" s="39" t="s">
        <v>5178</v>
      </c>
      <c r="E5358" s="39" t="s">
        <v>5188</v>
      </c>
      <c r="F5358" s="37" t="s">
        <v>655</v>
      </c>
      <c r="G5358" s="37" t="s">
        <v>3098</v>
      </c>
      <c r="H5358" s="38">
        <v>120379862</v>
      </c>
      <c r="I5358" s="38">
        <v>0</v>
      </c>
      <c r="J5358" s="38">
        <f t="shared" si="84"/>
        <v>120379862</v>
      </c>
      <c r="K5358" s="38"/>
      <c r="L5358" s="49"/>
      <c r="M5358" s="37" t="s">
        <v>4</v>
      </c>
      <c r="N5358" s="37" t="s">
        <v>5</v>
      </c>
      <c r="O5358" s="37" t="s">
        <v>6</v>
      </c>
      <c r="P5358" s="37" t="s">
        <v>7</v>
      </c>
      <c r="Q5358" s="37" t="s">
        <v>13</v>
      </c>
      <c r="R5358" s="37" t="s">
        <v>14</v>
      </c>
      <c r="S5358" s="37" t="s">
        <v>3100</v>
      </c>
      <c r="T5358" s="37" t="s">
        <v>3099</v>
      </c>
      <c r="U5358" s="1" t="str">
        <f>VLOOKUP(T5358,[2]VAT!$A:$D,1,0)</f>
        <v>400176</v>
      </c>
      <c r="V5358" s="37" t="s">
        <v>2</v>
      </c>
      <c r="W5358" s="37" t="s">
        <v>2</v>
      </c>
      <c r="X5358" t="str">
        <f>VLOOKUP(T5358,[3]رکوردها!$A:$B,2,0)</f>
        <v>10102518676</v>
      </c>
      <c r="Y5358" t="str">
        <f>VLOOKUP(T5358,[3]رکوردها!$A:$D,4,0)</f>
        <v>411395636387</v>
      </c>
      <c r="Z5358" t="str">
        <f>VLOOKUP(T5358,[3]رکوردها!$A:$C,3,0)</f>
        <v>تهران</v>
      </c>
      <c r="AA5358" t="str">
        <f>VLOOKUP(T5358,[3]رکوردها!$A:$F,6,0)</f>
        <v>بلوار آفریقا-انتهای ناهید شرقی-پلاک35-طبقه4</v>
      </c>
      <c r="AB5358" t="str">
        <f>VLOOKUP(T5358,[3]رکوردها!$A:$E,5,0)</f>
        <v>1915718171</v>
      </c>
    </row>
    <row r="5359" spans="1:28" x14ac:dyDescent="0.2">
      <c r="A5359" s="54">
        <v>139346</v>
      </c>
      <c r="B5359" s="2">
        <v>1181</v>
      </c>
      <c r="C5359" s="2">
        <v>1052</v>
      </c>
      <c r="D5359" s="29" t="str">
        <f>VLOOKUP(C5359,Piv.Analysis!A:AA,27,0)</f>
        <v>خرید خدمات</v>
      </c>
      <c r="E5359" s="2"/>
      <c r="F5359" s="1" t="s">
        <v>655</v>
      </c>
      <c r="G5359" s="1" t="s">
        <v>3127</v>
      </c>
      <c r="H5359" s="4">
        <v>0</v>
      </c>
      <c r="I5359" s="4">
        <v>1107855156</v>
      </c>
      <c r="J5359" s="4">
        <f t="shared" si="84"/>
        <v>-1107855156</v>
      </c>
      <c r="K5359" s="46">
        <v>1016380875</v>
      </c>
      <c r="L5359" s="46">
        <v>91474281</v>
      </c>
      <c r="M5359" s="1" t="s">
        <v>4</v>
      </c>
      <c r="N5359" s="1" t="s">
        <v>5</v>
      </c>
      <c r="O5359" s="1" t="s">
        <v>6</v>
      </c>
      <c r="P5359" s="1" t="s">
        <v>7</v>
      </c>
      <c r="Q5359" s="1" t="s">
        <v>13</v>
      </c>
      <c r="R5359" s="1" t="s">
        <v>14</v>
      </c>
      <c r="S5359" s="1" t="s">
        <v>3100</v>
      </c>
      <c r="T5359" s="1" t="s">
        <v>3099</v>
      </c>
      <c r="U5359" s="1" t="str">
        <f>VLOOKUP(T5359,[2]VAT!$A:$D,1,0)</f>
        <v>400176</v>
      </c>
      <c r="V5359" s="1" t="s">
        <v>2</v>
      </c>
      <c r="W5359" s="1" t="s">
        <v>2</v>
      </c>
      <c r="X5359" t="str">
        <f>VLOOKUP(T5359,[3]رکوردها!$A:$B,2,0)</f>
        <v>10102518676</v>
      </c>
      <c r="Y5359" t="str">
        <f>VLOOKUP(T5359,[3]رکوردها!$A:$D,4,0)</f>
        <v>411395636387</v>
      </c>
      <c r="Z5359" t="str">
        <f>VLOOKUP(T5359,[3]رکوردها!$A:$C,3,0)</f>
        <v>تهران</v>
      </c>
      <c r="AA5359" t="str">
        <f>VLOOKUP(T5359,[3]رکوردها!$A:$F,6,0)</f>
        <v>بلوار آفریقا-انتهای ناهید شرقی-پلاک35-طبقه4</v>
      </c>
      <c r="AB5359" t="str">
        <f>VLOOKUP(T5359,[3]رکوردها!$A:$E,5,0)</f>
        <v>1915718171</v>
      </c>
    </row>
    <row r="5360" spans="1:28" s="41" customFormat="1" hidden="1" x14ac:dyDescent="0.2">
      <c r="A5360" s="36">
        <v>139347</v>
      </c>
      <c r="B5360" s="36">
        <v>1181</v>
      </c>
      <c r="C5360" s="36">
        <v>1052</v>
      </c>
      <c r="D5360" s="39" t="s">
        <v>5178</v>
      </c>
      <c r="E5360" s="39" t="s">
        <v>5188</v>
      </c>
      <c r="F5360" s="37" t="s">
        <v>655</v>
      </c>
      <c r="G5360" s="37" t="s">
        <v>3128</v>
      </c>
      <c r="H5360" s="38">
        <v>101638087</v>
      </c>
      <c r="I5360" s="38">
        <v>0</v>
      </c>
      <c r="J5360" s="38">
        <f t="shared" si="84"/>
        <v>101638087</v>
      </c>
      <c r="K5360" s="38"/>
      <c r="L5360" s="49"/>
      <c r="M5360" s="37" t="s">
        <v>4</v>
      </c>
      <c r="N5360" s="37" t="s">
        <v>5</v>
      </c>
      <c r="O5360" s="37" t="s">
        <v>6</v>
      </c>
      <c r="P5360" s="37" t="s">
        <v>7</v>
      </c>
      <c r="Q5360" s="37" t="s">
        <v>13</v>
      </c>
      <c r="R5360" s="37" t="s">
        <v>14</v>
      </c>
      <c r="S5360" s="37" t="s">
        <v>3100</v>
      </c>
      <c r="T5360" s="37" t="s">
        <v>3099</v>
      </c>
      <c r="U5360" s="1" t="str">
        <f>VLOOKUP(T5360,[2]VAT!$A:$D,1,0)</f>
        <v>400176</v>
      </c>
      <c r="V5360" s="37" t="s">
        <v>2</v>
      </c>
      <c r="W5360" s="37" t="s">
        <v>2</v>
      </c>
      <c r="X5360" t="str">
        <f>VLOOKUP(T5360,[3]رکوردها!$A:$B,2,0)</f>
        <v>10102518676</v>
      </c>
      <c r="Y5360" t="str">
        <f>VLOOKUP(T5360,[3]رکوردها!$A:$D,4,0)</f>
        <v>411395636387</v>
      </c>
      <c r="Z5360" t="str">
        <f>VLOOKUP(T5360,[3]رکوردها!$A:$C,3,0)</f>
        <v>تهران</v>
      </c>
      <c r="AA5360" t="str">
        <f>VLOOKUP(T5360,[3]رکوردها!$A:$F,6,0)</f>
        <v>بلوار آفریقا-انتهای ناهید شرقی-پلاک35-طبقه4</v>
      </c>
      <c r="AB5360" t="str">
        <f>VLOOKUP(T5360,[3]رکوردها!$A:$E,5,0)</f>
        <v>1915718171</v>
      </c>
    </row>
    <row r="5361" spans="1:28" s="41" customFormat="1" hidden="1" x14ac:dyDescent="0.2">
      <c r="A5361" s="36">
        <v>139349</v>
      </c>
      <c r="B5361" s="36">
        <v>1181</v>
      </c>
      <c r="C5361" s="36">
        <v>1052</v>
      </c>
      <c r="D5361" s="39" t="s">
        <v>5178</v>
      </c>
      <c r="E5361" s="39" t="s">
        <v>5188</v>
      </c>
      <c r="F5361" s="37" t="s">
        <v>655</v>
      </c>
      <c r="G5361" s="37" t="s">
        <v>3101</v>
      </c>
      <c r="H5361" s="38">
        <v>50819043</v>
      </c>
      <c r="I5361" s="38">
        <v>0</v>
      </c>
      <c r="J5361" s="38">
        <f t="shared" si="84"/>
        <v>50819043</v>
      </c>
      <c r="K5361" s="38"/>
      <c r="L5361" s="49"/>
      <c r="M5361" s="37" t="s">
        <v>4</v>
      </c>
      <c r="N5361" s="37" t="s">
        <v>5</v>
      </c>
      <c r="O5361" s="37" t="s">
        <v>6</v>
      </c>
      <c r="P5361" s="37" t="s">
        <v>7</v>
      </c>
      <c r="Q5361" s="37" t="s">
        <v>13</v>
      </c>
      <c r="R5361" s="37" t="s">
        <v>14</v>
      </c>
      <c r="S5361" s="37" t="s">
        <v>3100</v>
      </c>
      <c r="T5361" s="37" t="s">
        <v>3099</v>
      </c>
      <c r="U5361" s="1" t="str">
        <f>VLOOKUP(T5361,[2]VAT!$A:$D,1,0)</f>
        <v>400176</v>
      </c>
      <c r="V5361" s="37" t="s">
        <v>2</v>
      </c>
      <c r="W5361" s="37" t="s">
        <v>2</v>
      </c>
      <c r="X5361" t="str">
        <f>VLOOKUP(T5361,[3]رکوردها!$A:$B,2,0)</f>
        <v>10102518676</v>
      </c>
      <c r="Y5361" t="str">
        <f>VLOOKUP(T5361,[3]رکوردها!$A:$D,4,0)</f>
        <v>411395636387</v>
      </c>
      <c r="Z5361" t="str">
        <f>VLOOKUP(T5361,[3]رکوردها!$A:$C,3,0)</f>
        <v>تهران</v>
      </c>
      <c r="AA5361" t="str">
        <f>VLOOKUP(T5361,[3]رکوردها!$A:$F,6,0)</f>
        <v>بلوار آفریقا-انتهای ناهید شرقی-پلاک35-طبقه4</v>
      </c>
      <c r="AB5361" t="str">
        <f>VLOOKUP(T5361,[3]رکوردها!$A:$E,5,0)</f>
        <v>1915718171</v>
      </c>
    </row>
    <row r="5362" spans="1:28" x14ac:dyDescent="0.2">
      <c r="A5362" s="54">
        <v>139358</v>
      </c>
      <c r="B5362" s="2">
        <v>1181</v>
      </c>
      <c r="C5362" s="2">
        <v>1052</v>
      </c>
      <c r="D5362" s="29" t="str">
        <f>VLOOKUP(C5362,Piv.Analysis!A:AA,27,0)</f>
        <v>خرید خدمات</v>
      </c>
      <c r="E5362" s="2"/>
      <c r="F5362" s="1" t="s">
        <v>655</v>
      </c>
      <c r="G5362" s="28" t="s">
        <v>3129</v>
      </c>
      <c r="H5362" s="4">
        <v>0</v>
      </c>
      <c r="I5362" s="4">
        <v>560998995</v>
      </c>
      <c r="J5362" s="4">
        <f t="shared" si="84"/>
        <v>-560998995</v>
      </c>
      <c r="K5362" s="46">
        <v>514677975</v>
      </c>
      <c r="L5362" s="46">
        <v>46321020</v>
      </c>
      <c r="M5362" s="1" t="s">
        <v>4</v>
      </c>
      <c r="N5362" s="1" t="s">
        <v>5</v>
      </c>
      <c r="O5362" s="1" t="s">
        <v>6</v>
      </c>
      <c r="P5362" s="1" t="s">
        <v>7</v>
      </c>
      <c r="Q5362" s="1" t="s">
        <v>13</v>
      </c>
      <c r="R5362" s="1" t="s">
        <v>14</v>
      </c>
      <c r="S5362" s="1" t="s">
        <v>3100</v>
      </c>
      <c r="T5362" s="1" t="s">
        <v>3099</v>
      </c>
      <c r="U5362" s="1" t="str">
        <f>VLOOKUP(T5362,[2]VAT!$A:$D,1,0)</f>
        <v>400176</v>
      </c>
      <c r="V5362" s="1" t="s">
        <v>2</v>
      </c>
      <c r="W5362" s="1" t="s">
        <v>2</v>
      </c>
      <c r="X5362" t="str">
        <f>VLOOKUP(T5362,[3]رکوردها!$A:$B,2,0)</f>
        <v>10102518676</v>
      </c>
      <c r="Y5362" t="str">
        <f>VLOOKUP(T5362,[3]رکوردها!$A:$D,4,0)</f>
        <v>411395636387</v>
      </c>
      <c r="Z5362" t="str">
        <f>VLOOKUP(T5362,[3]رکوردها!$A:$C,3,0)</f>
        <v>تهران</v>
      </c>
      <c r="AA5362" t="str">
        <f>VLOOKUP(T5362,[3]رکوردها!$A:$F,6,0)</f>
        <v>بلوار آفریقا-انتهای ناهید شرقی-پلاک35-طبقه4</v>
      </c>
      <c r="AB5362" t="str">
        <f>VLOOKUP(T5362,[3]رکوردها!$A:$E,5,0)</f>
        <v>1915718171</v>
      </c>
    </row>
    <row r="5363" spans="1:28" s="41" customFormat="1" hidden="1" x14ac:dyDescent="0.2">
      <c r="A5363" s="36">
        <v>139359</v>
      </c>
      <c r="B5363" s="36">
        <v>1181</v>
      </c>
      <c r="C5363" s="36">
        <v>1052</v>
      </c>
      <c r="D5363" s="39" t="s">
        <v>5178</v>
      </c>
      <c r="E5363" s="39" t="s">
        <v>5188</v>
      </c>
      <c r="F5363" s="37" t="s">
        <v>655</v>
      </c>
      <c r="G5363" s="37" t="s">
        <v>3130</v>
      </c>
      <c r="H5363" s="38">
        <v>51467797</v>
      </c>
      <c r="I5363" s="38">
        <v>0</v>
      </c>
      <c r="J5363" s="38">
        <f t="shared" si="84"/>
        <v>51467797</v>
      </c>
      <c r="K5363" s="38"/>
      <c r="L5363" s="49"/>
      <c r="M5363" s="37" t="s">
        <v>4</v>
      </c>
      <c r="N5363" s="37" t="s">
        <v>5</v>
      </c>
      <c r="O5363" s="37" t="s">
        <v>6</v>
      </c>
      <c r="P5363" s="37" t="s">
        <v>7</v>
      </c>
      <c r="Q5363" s="37" t="s">
        <v>13</v>
      </c>
      <c r="R5363" s="37" t="s">
        <v>14</v>
      </c>
      <c r="S5363" s="37" t="s">
        <v>3100</v>
      </c>
      <c r="T5363" s="37" t="s">
        <v>3099</v>
      </c>
      <c r="U5363" s="1" t="str">
        <f>VLOOKUP(T5363,[2]VAT!$A:$D,1,0)</f>
        <v>400176</v>
      </c>
      <c r="V5363" s="37" t="s">
        <v>2</v>
      </c>
      <c r="W5363" s="37" t="s">
        <v>2</v>
      </c>
      <c r="X5363" t="str">
        <f>VLOOKUP(T5363,[3]رکوردها!$A:$B,2,0)</f>
        <v>10102518676</v>
      </c>
      <c r="Y5363" t="str">
        <f>VLOOKUP(T5363,[3]رکوردها!$A:$D,4,0)</f>
        <v>411395636387</v>
      </c>
      <c r="Z5363" t="str">
        <f>VLOOKUP(T5363,[3]رکوردها!$A:$C,3,0)</f>
        <v>تهران</v>
      </c>
      <c r="AA5363" t="str">
        <f>VLOOKUP(T5363,[3]رکوردها!$A:$F,6,0)</f>
        <v>بلوار آفریقا-انتهای ناهید شرقی-پلاک35-طبقه4</v>
      </c>
      <c r="AB5363" t="str">
        <f>VLOOKUP(T5363,[3]رکوردها!$A:$E,5,0)</f>
        <v>1915718171</v>
      </c>
    </row>
    <row r="5364" spans="1:28" s="41" customFormat="1" hidden="1" x14ac:dyDescent="0.2">
      <c r="A5364" s="36">
        <v>148143</v>
      </c>
      <c r="B5364" s="36">
        <v>1481</v>
      </c>
      <c r="C5364" s="36">
        <v>1528</v>
      </c>
      <c r="D5364" s="39" t="s">
        <v>5178</v>
      </c>
      <c r="E5364" s="39"/>
      <c r="F5364" s="37" t="s">
        <v>108</v>
      </c>
      <c r="G5364" s="40" t="s">
        <v>2630</v>
      </c>
      <c r="H5364" s="38">
        <v>235600</v>
      </c>
      <c r="I5364" s="38">
        <v>0</v>
      </c>
      <c r="J5364" s="38">
        <f t="shared" si="84"/>
        <v>235600</v>
      </c>
      <c r="K5364" s="38"/>
      <c r="L5364" s="49"/>
      <c r="M5364" s="37" t="s">
        <v>63</v>
      </c>
      <c r="N5364" s="37" t="s">
        <v>64</v>
      </c>
      <c r="O5364" s="37" t="s">
        <v>65</v>
      </c>
      <c r="P5364" s="37" t="s">
        <v>66</v>
      </c>
      <c r="Q5364" s="37" t="s">
        <v>65</v>
      </c>
      <c r="R5364" s="37" t="s">
        <v>2629</v>
      </c>
      <c r="S5364" s="37" t="s">
        <v>2603</v>
      </c>
      <c r="T5364" s="37" t="s">
        <v>2602</v>
      </c>
      <c r="U5364" s="1" t="str">
        <f>VLOOKUP(T5364,[2]VAT!$A:$D,1,0)</f>
        <v>400050</v>
      </c>
      <c r="V5364" s="37" t="s">
        <v>2</v>
      </c>
      <c r="W5364" s="37" t="s">
        <v>2</v>
      </c>
      <c r="X5364" t="str">
        <f>VLOOKUP(T5364,[3]رکوردها!$A:$B,2,0)</f>
        <v>10100653470</v>
      </c>
      <c r="Y5364" t="str">
        <f>VLOOKUP(T5364,[3]رکوردها!$A:$D,4,0)</f>
        <v>411131994395</v>
      </c>
      <c r="Z5364" t="str">
        <f>VLOOKUP(T5364,[3]رکوردها!$A:$C,3,0)</f>
        <v>تهران</v>
      </c>
      <c r="AA5364" t="str">
        <f>VLOOKUP(T5364,[3]رکوردها!$A:$F,6,0)</f>
        <v>تهران خیابان دکتر شریعتی ابتدای خ بهار شیراز رو به روی داروخانه متولی پ 2</v>
      </c>
      <c r="AB5364" t="str">
        <f>VLOOKUP(T5364,[3]رکوردها!$A:$E,5,0)</f>
        <v>1564965941</v>
      </c>
    </row>
    <row r="5365" spans="1:28" s="41" customFormat="1" hidden="1" x14ac:dyDescent="0.2">
      <c r="A5365" s="36">
        <v>148147</v>
      </c>
      <c r="B5365" s="36">
        <v>1481</v>
      </c>
      <c r="C5365" s="36">
        <v>1528</v>
      </c>
      <c r="D5365" s="39" t="s">
        <v>5178</v>
      </c>
      <c r="E5365" s="39"/>
      <c r="F5365" s="37" t="s">
        <v>108</v>
      </c>
      <c r="G5365" s="37" t="s">
        <v>2631</v>
      </c>
      <c r="H5365" s="38">
        <v>2514286</v>
      </c>
      <c r="I5365" s="38">
        <v>0</v>
      </c>
      <c r="J5365" s="38">
        <f t="shared" si="84"/>
        <v>2514286</v>
      </c>
      <c r="K5365" s="38"/>
      <c r="L5365" s="49"/>
      <c r="M5365" s="37" t="s">
        <v>63</v>
      </c>
      <c r="N5365" s="37" t="s">
        <v>64</v>
      </c>
      <c r="O5365" s="37" t="s">
        <v>65</v>
      </c>
      <c r="P5365" s="37" t="s">
        <v>66</v>
      </c>
      <c r="Q5365" s="37" t="s">
        <v>65</v>
      </c>
      <c r="R5365" s="37" t="s">
        <v>2629</v>
      </c>
      <c r="S5365" s="37" t="s">
        <v>2603</v>
      </c>
      <c r="T5365" s="37" t="s">
        <v>2602</v>
      </c>
      <c r="U5365" s="1" t="str">
        <f>VLOOKUP(T5365,[2]VAT!$A:$D,1,0)</f>
        <v>400050</v>
      </c>
      <c r="V5365" s="37" t="s">
        <v>2</v>
      </c>
      <c r="W5365" s="37" t="s">
        <v>2</v>
      </c>
      <c r="X5365" t="str">
        <f>VLOOKUP(T5365,[3]رکوردها!$A:$B,2,0)</f>
        <v>10100653470</v>
      </c>
      <c r="Y5365" t="str">
        <f>VLOOKUP(T5365,[3]رکوردها!$A:$D,4,0)</f>
        <v>411131994395</v>
      </c>
      <c r="Z5365" t="str">
        <f>VLOOKUP(T5365,[3]رکوردها!$A:$C,3,0)</f>
        <v>تهران</v>
      </c>
      <c r="AA5365" t="str">
        <f>VLOOKUP(T5365,[3]رکوردها!$A:$F,6,0)</f>
        <v>تهران خیابان دکتر شریعتی ابتدای خ بهار شیراز رو به روی داروخانه متولی پ 2</v>
      </c>
      <c r="AB5365" t="str">
        <f>VLOOKUP(T5365,[3]رکوردها!$A:$E,5,0)</f>
        <v>1564965941</v>
      </c>
    </row>
    <row r="5366" spans="1:28" s="41" customFormat="1" hidden="1" x14ac:dyDescent="0.2">
      <c r="A5366" s="36">
        <v>176026</v>
      </c>
      <c r="B5366" s="36">
        <v>1520</v>
      </c>
      <c r="C5366" s="36">
        <v>1753</v>
      </c>
      <c r="D5366" s="39" t="s">
        <v>5178</v>
      </c>
      <c r="E5366" s="39"/>
      <c r="F5366" s="37" t="s">
        <v>15</v>
      </c>
      <c r="G5366" s="37" t="s">
        <v>2634</v>
      </c>
      <c r="H5366" s="38">
        <v>0</v>
      </c>
      <c r="I5366" s="38">
        <v>2440377</v>
      </c>
      <c r="J5366" s="38">
        <f t="shared" si="84"/>
        <v>-2440377</v>
      </c>
      <c r="K5366" s="38"/>
      <c r="L5366" s="49"/>
      <c r="M5366" s="37" t="s">
        <v>4</v>
      </c>
      <c r="N5366" s="37" t="s">
        <v>5</v>
      </c>
      <c r="O5366" s="37" t="s">
        <v>6</v>
      </c>
      <c r="P5366" s="37" t="s">
        <v>7</v>
      </c>
      <c r="Q5366" s="37" t="s">
        <v>13</v>
      </c>
      <c r="R5366" s="37" t="s">
        <v>14</v>
      </c>
      <c r="S5366" s="37" t="s">
        <v>2842</v>
      </c>
      <c r="T5366" s="37" t="s">
        <v>2841</v>
      </c>
      <c r="U5366" s="1" t="str">
        <f>VLOOKUP(T5366,[2]VAT!$A:$D,1,0)</f>
        <v>400094</v>
      </c>
      <c r="V5366" s="37" t="s">
        <v>2</v>
      </c>
      <c r="W5366" s="37" t="s">
        <v>2</v>
      </c>
      <c r="X5366" t="str">
        <f>VLOOKUP(T5366,[3]رکوردها!$A:$B,2,0)</f>
        <v>10102100460</v>
      </c>
      <c r="Y5366" t="str">
        <f>VLOOKUP(T5366,[3]رکوردها!$A:$D,4,0)</f>
        <v/>
      </c>
      <c r="Z5366" t="str">
        <f>VLOOKUP(T5366,[3]رکوردها!$A:$C,3,0)</f>
        <v>تهران</v>
      </c>
      <c r="AA5366" t="str">
        <f>VLOOKUP(T5366,[3]رکوردها!$A:$F,6,0)</f>
        <v>استان تهران - منطقه 19 ، شهرستان تهران ، بخش مرکزی ، شهر تهران، محله امانیه ، کوچه ایثارسوم ، خیابان پروین ، پلاک 19 ، طبقه اول ، واحد شرقی</v>
      </c>
      <c r="AB5366" t="str">
        <f>VLOOKUP(T5366,[3]رکوردها!$A:$E,5,0)</f>
        <v>1966834944</v>
      </c>
    </row>
    <row r="5367" spans="1:28" s="41" customFormat="1" hidden="1" x14ac:dyDescent="0.2">
      <c r="A5367" s="36">
        <v>175922</v>
      </c>
      <c r="B5367" s="36">
        <v>1520</v>
      </c>
      <c r="C5367" s="36">
        <v>1753</v>
      </c>
      <c r="D5367" s="39" t="s">
        <v>5178</v>
      </c>
      <c r="E5367" s="39"/>
      <c r="F5367" s="37" t="s">
        <v>15</v>
      </c>
      <c r="G5367" s="37" t="s">
        <v>2877</v>
      </c>
      <c r="H5367" s="38">
        <v>0</v>
      </c>
      <c r="I5367" s="38">
        <v>4000000</v>
      </c>
      <c r="J5367" s="38">
        <f t="shared" si="84"/>
        <v>-4000000</v>
      </c>
      <c r="K5367" s="38"/>
      <c r="L5367" s="49"/>
      <c r="M5367" s="37" t="s">
        <v>4</v>
      </c>
      <c r="N5367" s="37" t="s">
        <v>5</v>
      </c>
      <c r="O5367" s="37" t="s">
        <v>6</v>
      </c>
      <c r="P5367" s="37" t="s">
        <v>7</v>
      </c>
      <c r="Q5367" s="37" t="s">
        <v>13</v>
      </c>
      <c r="R5367" s="37" t="s">
        <v>14</v>
      </c>
      <c r="S5367" s="37" t="s">
        <v>2842</v>
      </c>
      <c r="T5367" s="37" t="s">
        <v>2841</v>
      </c>
      <c r="U5367" s="1" t="str">
        <f>VLOOKUP(T5367,[2]VAT!$A:$D,1,0)</f>
        <v>400094</v>
      </c>
      <c r="V5367" s="37" t="s">
        <v>2</v>
      </c>
      <c r="W5367" s="37" t="s">
        <v>2</v>
      </c>
      <c r="X5367" t="str">
        <f>VLOOKUP(T5367,[3]رکوردها!$A:$B,2,0)</f>
        <v>10102100460</v>
      </c>
      <c r="Y5367" t="str">
        <f>VLOOKUP(T5367,[3]رکوردها!$A:$D,4,0)</f>
        <v/>
      </c>
      <c r="Z5367" t="str">
        <f>VLOOKUP(T5367,[3]رکوردها!$A:$C,3,0)</f>
        <v>تهران</v>
      </c>
      <c r="AA5367" t="str">
        <f>VLOOKUP(T5367,[3]رکوردها!$A:$F,6,0)</f>
        <v>استان تهران - منطقه 19 ، شهرستان تهران ، بخش مرکزی ، شهر تهران، محله امانیه ، کوچه ایثارسوم ، خیابان پروین ، پلاک 19 ، طبقه اول ، واحد شرقی</v>
      </c>
      <c r="AB5367" t="str">
        <f>VLOOKUP(T5367,[3]رکوردها!$A:$E,5,0)</f>
        <v>1966834944</v>
      </c>
    </row>
    <row r="5368" spans="1:28" s="41" customFormat="1" hidden="1" x14ac:dyDescent="0.2">
      <c r="A5368" s="36">
        <v>175952</v>
      </c>
      <c r="B5368" s="36">
        <v>1520</v>
      </c>
      <c r="C5368" s="36">
        <v>1753</v>
      </c>
      <c r="D5368" s="39" t="s">
        <v>5178</v>
      </c>
      <c r="E5368" s="39"/>
      <c r="F5368" s="37" t="s">
        <v>15</v>
      </c>
      <c r="G5368" s="37" t="s">
        <v>2878</v>
      </c>
      <c r="H5368" s="38">
        <v>0</v>
      </c>
      <c r="I5368" s="38">
        <v>6000000</v>
      </c>
      <c r="J5368" s="38">
        <f t="shared" si="84"/>
        <v>-6000000</v>
      </c>
      <c r="K5368" s="38"/>
      <c r="L5368" s="49"/>
      <c r="M5368" s="37" t="s">
        <v>4</v>
      </c>
      <c r="N5368" s="37" t="s">
        <v>5</v>
      </c>
      <c r="O5368" s="37" t="s">
        <v>6</v>
      </c>
      <c r="P5368" s="37" t="s">
        <v>7</v>
      </c>
      <c r="Q5368" s="37" t="s">
        <v>13</v>
      </c>
      <c r="R5368" s="37" t="s">
        <v>14</v>
      </c>
      <c r="S5368" s="37" t="s">
        <v>2842</v>
      </c>
      <c r="T5368" s="37" t="s">
        <v>2841</v>
      </c>
      <c r="U5368" s="1" t="str">
        <f>VLOOKUP(T5368,[2]VAT!$A:$D,1,0)</f>
        <v>400094</v>
      </c>
      <c r="V5368" s="37" t="s">
        <v>2</v>
      </c>
      <c r="W5368" s="37" t="s">
        <v>2</v>
      </c>
      <c r="X5368" t="str">
        <f>VLOOKUP(T5368,[3]رکوردها!$A:$B,2,0)</f>
        <v>10102100460</v>
      </c>
      <c r="Y5368" t="str">
        <f>VLOOKUP(T5368,[3]رکوردها!$A:$D,4,0)</f>
        <v/>
      </c>
      <c r="Z5368" t="str">
        <f>VLOOKUP(T5368,[3]رکوردها!$A:$C,3,0)</f>
        <v>تهران</v>
      </c>
      <c r="AA5368" t="str">
        <f>VLOOKUP(T5368,[3]رکوردها!$A:$F,6,0)</f>
        <v>استان تهران - منطقه 19 ، شهرستان تهران ، بخش مرکزی ، شهر تهران، محله امانیه ، کوچه ایثارسوم ، خیابان پروین ، پلاک 19 ، طبقه اول ، واحد شرقی</v>
      </c>
      <c r="AB5368" t="str">
        <f>VLOOKUP(T5368,[3]رکوردها!$A:$E,5,0)</f>
        <v>1966834944</v>
      </c>
    </row>
    <row r="5369" spans="1:28" s="41" customFormat="1" hidden="1" x14ac:dyDescent="0.2">
      <c r="A5369" s="36">
        <v>139361</v>
      </c>
      <c r="B5369" s="36">
        <v>1181</v>
      </c>
      <c r="C5369" s="36">
        <v>1052</v>
      </c>
      <c r="D5369" s="39" t="s">
        <v>5178</v>
      </c>
      <c r="E5369" s="39" t="s">
        <v>5188</v>
      </c>
      <c r="F5369" s="37" t="s">
        <v>655</v>
      </c>
      <c r="G5369" s="37" t="s">
        <v>3102</v>
      </c>
      <c r="H5369" s="38">
        <v>25733898</v>
      </c>
      <c r="I5369" s="38">
        <v>0</v>
      </c>
      <c r="J5369" s="38">
        <f t="shared" si="84"/>
        <v>25733898</v>
      </c>
      <c r="K5369" s="38"/>
      <c r="L5369" s="49"/>
      <c r="M5369" s="37" t="s">
        <v>4</v>
      </c>
      <c r="N5369" s="37" t="s">
        <v>5</v>
      </c>
      <c r="O5369" s="37" t="s">
        <v>6</v>
      </c>
      <c r="P5369" s="37" t="s">
        <v>7</v>
      </c>
      <c r="Q5369" s="37" t="s">
        <v>13</v>
      </c>
      <c r="R5369" s="37" t="s">
        <v>14</v>
      </c>
      <c r="S5369" s="37" t="s">
        <v>3100</v>
      </c>
      <c r="T5369" s="37" t="s">
        <v>3099</v>
      </c>
      <c r="U5369" s="1" t="str">
        <f>VLOOKUP(T5369,[2]VAT!$A:$D,1,0)</f>
        <v>400176</v>
      </c>
      <c r="V5369" s="37" t="s">
        <v>2</v>
      </c>
      <c r="W5369" s="37" t="s">
        <v>2</v>
      </c>
      <c r="X5369" t="str">
        <f>VLOOKUP(T5369,[3]رکوردها!$A:$B,2,0)</f>
        <v>10102518676</v>
      </c>
      <c r="Y5369" t="str">
        <f>VLOOKUP(T5369,[3]رکوردها!$A:$D,4,0)</f>
        <v>411395636387</v>
      </c>
      <c r="Z5369" t="str">
        <f>VLOOKUP(T5369,[3]رکوردها!$A:$C,3,0)</f>
        <v>تهران</v>
      </c>
      <c r="AA5369" t="str">
        <f>VLOOKUP(T5369,[3]رکوردها!$A:$F,6,0)</f>
        <v>بلوار آفریقا-انتهای ناهید شرقی-پلاک35-طبقه4</v>
      </c>
      <c r="AB5369" t="str">
        <f>VLOOKUP(T5369,[3]رکوردها!$A:$E,5,0)</f>
        <v>1915718171</v>
      </c>
    </row>
    <row r="5370" spans="1:28" x14ac:dyDescent="0.2">
      <c r="A5370" s="54">
        <v>139384</v>
      </c>
      <c r="B5370" s="2">
        <v>1181</v>
      </c>
      <c r="C5370" s="2">
        <v>1052</v>
      </c>
      <c r="D5370" s="29" t="str">
        <f>VLOOKUP(C5370,Piv.Analysis!A:AA,27,0)</f>
        <v>خرید خدمات</v>
      </c>
      <c r="E5370" s="2"/>
      <c r="F5370" s="1" t="s">
        <v>655</v>
      </c>
      <c r="G5370" s="1" t="s">
        <v>3131</v>
      </c>
      <c r="H5370" s="4">
        <v>0</v>
      </c>
      <c r="I5370" s="4">
        <v>50031000</v>
      </c>
      <c r="J5370" s="4">
        <f t="shared" si="84"/>
        <v>-50031000</v>
      </c>
      <c r="K5370" s="46">
        <f>I5370/109%</f>
        <v>45900000</v>
      </c>
      <c r="L5370" s="46">
        <f>K5370*9%</f>
        <v>4131000</v>
      </c>
      <c r="M5370" s="1" t="s">
        <v>4</v>
      </c>
      <c r="N5370" s="1" t="s">
        <v>5</v>
      </c>
      <c r="O5370" s="1" t="s">
        <v>6</v>
      </c>
      <c r="P5370" s="1" t="s">
        <v>7</v>
      </c>
      <c r="Q5370" s="1" t="s">
        <v>13</v>
      </c>
      <c r="R5370" s="1" t="s">
        <v>14</v>
      </c>
      <c r="S5370" s="1" t="s">
        <v>3100</v>
      </c>
      <c r="T5370" s="1" t="s">
        <v>3099</v>
      </c>
      <c r="U5370" s="1" t="str">
        <f>VLOOKUP(T5370,[2]VAT!$A:$D,1,0)</f>
        <v>400176</v>
      </c>
      <c r="V5370" s="1" t="s">
        <v>2</v>
      </c>
      <c r="W5370" s="1" t="s">
        <v>2</v>
      </c>
      <c r="X5370" t="str">
        <f>VLOOKUP(T5370,[3]رکوردها!$A:$B,2,0)</f>
        <v>10102518676</v>
      </c>
      <c r="Y5370" t="str">
        <f>VLOOKUP(T5370,[3]رکوردها!$A:$D,4,0)</f>
        <v>411395636387</v>
      </c>
      <c r="Z5370" t="str">
        <f>VLOOKUP(T5370,[3]رکوردها!$A:$C,3,0)</f>
        <v>تهران</v>
      </c>
      <c r="AA5370" t="str">
        <f>VLOOKUP(T5370,[3]رکوردها!$A:$F,6,0)</f>
        <v>بلوار آفریقا-انتهای ناهید شرقی-پلاک35-طبقه4</v>
      </c>
      <c r="AB5370" t="str">
        <f>VLOOKUP(T5370,[3]رکوردها!$A:$E,5,0)</f>
        <v>1915718171</v>
      </c>
    </row>
    <row r="5371" spans="1:28" s="41" customFormat="1" hidden="1" x14ac:dyDescent="0.2">
      <c r="A5371" s="36">
        <v>139385</v>
      </c>
      <c r="B5371" s="36">
        <v>1181</v>
      </c>
      <c r="C5371" s="36">
        <v>1052</v>
      </c>
      <c r="D5371" s="39" t="s">
        <v>5178</v>
      </c>
      <c r="E5371" s="39" t="s">
        <v>5188</v>
      </c>
      <c r="F5371" s="37" t="s">
        <v>655</v>
      </c>
      <c r="G5371" s="37" t="s">
        <v>3132</v>
      </c>
      <c r="H5371" s="38">
        <v>4590000</v>
      </c>
      <c r="I5371" s="38">
        <v>0</v>
      </c>
      <c r="J5371" s="38">
        <f t="shared" si="84"/>
        <v>4590000</v>
      </c>
      <c r="K5371" s="38"/>
      <c r="L5371" s="49"/>
      <c r="M5371" s="37" t="s">
        <v>4</v>
      </c>
      <c r="N5371" s="37" t="s">
        <v>5</v>
      </c>
      <c r="O5371" s="37" t="s">
        <v>6</v>
      </c>
      <c r="P5371" s="37" t="s">
        <v>7</v>
      </c>
      <c r="Q5371" s="37" t="s">
        <v>13</v>
      </c>
      <c r="R5371" s="37" t="s">
        <v>14</v>
      </c>
      <c r="S5371" s="37" t="s">
        <v>3100</v>
      </c>
      <c r="T5371" s="37" t="s">
        <v>3099</v>
      </c>
      <c r="U5371" s="1" t="str">
        <f>VLOOKUP(T5371,[2]VAT!$A:$D,1,0)</f>
        <v>400176</v>
      </c>
      <c r="V5371" s="37" t="s">
        <v>2</v>
      </c>
      <c r="W5371" s="37" t="s">
        <v>2</v>
      </c>
      <c r="X5371" t="str">
        <f>VLOOKUP(T5371,[3]رکوردها!$A:$B,2,0)</f>
        <v>10102518676</v>
      </c>
      <c r="Y5371" t="str">
        <f>VLOOKUP(T5371,[3]رکوردها!$A:$D,4,0)</f>
        <v>411395636387</v>
      </c>
      <c r="Z5371" t="str">
        <f>VLOOKUP(T5371,[3]رکوردها!$A:$C,3,0)</f>
        <v>تهران</v>
      </c>
      <c r="AA5371" t="str">
        <f>VLOOKUP(T5371,[3]رکوردها!$A:$F,6,0)</f>
        <v>بلوار آفریقا-انتهای ناهید شرقی-پلاک35-طبقه4</v>
      </c>
      <c r="AB5371" t="str">
        <f>VLOOKUP(T5371,[3]رکوردها!$A:$E,5,0)</f>
        <v>1915718171</v>
      </c>
    </row>
    <row r="5372" spans="1:28" s="41" customFormat="1" hidden="1" x14ac:dyDescent="0.2">
      <c r="A5372" s="36">
        <v>139387</v>
      </c>
      <c r="B5372" s="36">
        <v>1181</v>
      </c>
      <c r="C5372" s="36">
        <v>1052</v>
      </c>
      <c r="D5372" s="39" t="s">
        <v>5178</v>
      </c>
      <c r="E5372" s="39" t="s">
        <v>5188</v>
      </c>
      <c r="F5372" s="37" t="s">
        <v>655</v>
      </c>
      <c r="G5372" s="37" t="s">
        <v>3103</v>
      </c>
      <c r="H5372" s="38">
        <v>2295000</v>
      </c>
      <c r="I5372" s="38">
        <v>0</v>
      </c>
      <c r="J5372" s="38">
        <f t="shared" si="84"/>
        <v>2295000</v>
      </c>
      <c r="K5372" s="38"/>
      <c r="L5372" s="49"/>
      <c r="M5372" s="37" t="s">
        <v>4</v>
      </c>
      <c r="N5372" s="37" t="s">
        <v>5</v>
      </c>
      <c r="O5372" s="37" t="s">
        <v>6</v>
      </c>
      <c r="P5372" s="37" t="s">
        <v>7</v>
      </c>
      <c r="Q5372" s="37" t="s">
        <v>13</v>
      </c>
      <c r="R5372" s="37" t="s">
        <v>14</v>
      </c>
      <c r="S5372" s="37" t="s">
        <v>3100</v>
      </c>
      <c r="T5372" s="37" t="s">
        <v>3099</v>
      </c>
      <c r="U5372" s="1" t="str">
        <f>VLOOKUP(T5372,[2]VAT!$A:$D,1,0)</f>
        <v>400176</v>
      </c>
      <c r="V5372" s="37" t="s">
        <v>2</v>
      </c>
      <c r="W5372" s="37" t="s">
        <v>2</v>
      </c>
      <c r="X5372" t="str">
        <f>VLOOKUP(T5372,[3]رکوردها!$A:$B,2,0)</f>
        <v>10102518676</v>
      </c>
      <c r="Y5372" t="str">
        <f>VLOOKUP(T5372,[3]رکوردها!$A:$D,4,0)</f>
        <v>411395636387</v>
      </c>
      <c r="Z5372" t="str">
        <f>VLOOKUP(T5372,[3]رکوردها!$A:$C,3,0)</f>
        <v>تهران</v>
      </c>
      <c r="AA5372" t="str">
        <f>VLOOKUP(T5372,[3]رکوردها!$A:$F,6,0)</f>
        <v>بلوار آفریقا-انتهای ناهید شرقی-پلاک35-طبقه4</v>
      </c>
      <c r="AB5372" t="str">
        <f>VLOOKUP(T5372,[3]رکوردها!$A:$E,5,0)</f>
        <v>1915718171</v>
      </c>
    </row>
    <row r="5373" spans="1:28" x14ac:dyDescent="0.2">
      <c r="A5373" s="54">
        <v>139434</v>
      </c>
      <c r="B5373" s="2">
        <v>1181</v>
      </c>
      <c r="C5373" s="2">
        <v>1052</v>
      </c>
      <c r="D5373" s="29" t="str">
        <f>VLOOKUP(C5373,Piv.Analysis!A:AA,27,0)</f>
        <v>خرید خدمات</v>
      </c>
      <c r="E5373" s="2"/>
      <c r="F5373" s="1" t="s">
        <v>655</v>
      </c>
      <c r="G5373" s="1" t="s">
        <v>3133</v>
      </c>
      <c r="H5373" s="4">
        <v>0</v>
      </c>
      <c r="I5373" s="4">
        <v>49050000</v>
      </c>
      <c r="J5373" s="4">
        <f t="shared" si="84"/>
        <v>-49050000</v>
      </c>
      <c r="K5373" s="46">
        <f>I5373/109%</f>
        <v>45000000</v>
      </c>
      <c r="L5373" s="46">
        <f>K5373*9%</f>
        <v>4050000</v>
      </c>
      <c r="M5373" s="1" t="s">
        <v>4</v>
      </c>
      <c r="N5373" s="1" t="s">
        <v>5</v>
      </c>
      <c r="O5373" s="1" t="s">
        <v>6</v>
      </c>
      <c r="P5373" s="1" t="s">
        <v>7</v>
      </c>
      <c r="Q5373" s="1" t="s">
        <v>13</v>
      </c>
      <c r="R5373" s="1" t="s">
        <v>14</v>
      </c>
      <c r="S5373" s="1" t="s">
        <v>3100</v>
      </c>
      <c r="T5373" s="1" t="s">
        <v>3099</v>
      </c>
      <c r="U5373" s="1" t="str">
        <f>VLOOKUP(T5373,[2]VAT!$A:$D,1,0)</f>
        <v>400176</v>
      </c>
      <c r="V5373" s="1" t="s">
        <v>2</v>
      </c>
      <c r="W5373" s="1" t="s">
        <v>2</v>
      </c>
      <c r="X5373" t="str">
        <f>VLOOKUP(T5373,[3]رکوردها!$A:$B,2,0)</f>
        <v>10102518676</v>
      </c>
      <c r="Y5373" t="str">
        <f>VLOOKUP(T5373,[3]رکوردها!$A:$D,4,0)</f>
        <v>411395636387</v>
      </c>
      <c r="Z5373" t="str">
        <f>VLOOKUP(T5373,[3]رکوردها!$A:$C,3,0)</f>
        <v>تهران</v>
      </c>
      <c r="AA5373" t="str">
        <f>VLOOKUP(T5373,[3]رکوردها!$A:$F,6,0)</f>
        <v>بلوار آفریقا-انتهای ناهید شرقی-پلاک35-طبقه4</v>
      </c>
      <c r="AB5373" t="str">
        <f>VLOOKUP(T5373,[3]رکوردها!$A:$E,5,0)</f>
        <v>1915718171</v>
      </c>
    </row>
    <row r="5374" spans="1:28" s="41" customFormat="1" hidden="1" x14ac:dyDescent="0.2">
      <c r="A5374" s="36">
        <v>139435</v>
      </c>
      <c r="B5374" s="36">
        <v>1181</v>
      </c>
      <c r="C5374" s="36">
        <v>1052</v>
      </c>
      <c r="D5374" s="39" t="s">
        <v>5178</v>
      </c>
      <c r="E5374" s="39" t="s">
        <v>5188</v>
      </c>
      <c r="F5374" s="37" t="s">
        <v>655</v>
      </c>
      <c r="G5374" s="37" t="s">
        <v>3134</v>
      </c>
      <c r="H5374" s="38">
        <v>4500000</v>
      </c>
      <c r="I5374" s="38">
        <v>0</v>
      </c>
      <c r="J5374" s="38">
        <f t="shared" si="84"/>
        <v>4500000</v>
      </c>
      <c r="K5374" s="38"/>
      <c r="L5374" s="49"/>
      <c r="M5374" s="37" t="s">
        <v>4</v>
      </c>
      <c r="N5374" s="37" t="s">
        <v>5</v>
      </c>
      <c r="O5374" s="37" t="s">
        <v>6</v>
      </c>
      <c r="P5374" s="37" t="s">
        <v>7</v>
      </c>
      <c r="Q5374" s="37" t="s">
        <v>13</v>
      </c>
      <c r="R5374" s="37" t="s">
        <v>14</v>
      </c>
      <c r="S5374" s="37" t="s">
        <v>3100</v>
      </c>
      <c r="T5374" s="37" t="s">
        <v>3099</v>
      </c>
      <c r="U5374" s="1" t="str">
        <f>VLOOKUP(T5374,[2]VAT!$A:$D,1,0)</f>
        <v>400176</v>
      </c>
      <c r="V5374" s="37" t="s">
        <v>2</v>
      </c>
      <c r="W5374" s="37" t="s">
        <v>2</v>
      </c>
      <c r="X5374" t="str">
        <f>VLOOKUP(T5374,[3]رکوردها!$A:$B,2,0)</f>
        <v>10102518676</v>
      </c>
      <c r="Y5374" t="str">
        <f>VLOOKUP(T5374,[3]رکوردها!$A:$D,4,0)</f>
        <v>411395636387</v>
      </c>
      <c r="Z5374" t="str">
        <f>VLOOKUP(T5374,[3]رکوردها!$A:$C,3,0)</f>
        <v>تهران</v>
      </c>
      <c r="AA5374" t="str">
        <f>VLOOKUP(T5374,[3]رکوردها!$A:$F,6,0)</f>
        <v>بلوار آفریقا-انتهای ناهید شرقی-پلاک35-طبقه4</v>
      </c>
      <c r="AB5374" t="str">
        <f>VLOOKUP(T5374,[3]رکوردها!$A:$E,5,0)</f>
        <v>1915718171</v>
      </c>
    </row>
    <row r="5375" spans="1:28" s="41" customFormat="1" hidden="1" x14ac:dyDescent="0.2">
      <c r="A5375" s="36">
        <v>139437</v>
      </c>
      <c r="B5375" s="36">
        <v>1181</v>
      </c>
      <c r="C5375" s="36">
        <v>1052</v>
      </c>
      <c r="D5375" s="39" t="s">
        <v>5178</v>
      </c>
      <c r="E5375" s="39" t="s">
        <v>5188</v>
      </c>
      <c r="F5375" s="37" t="s">
        <v>655</v>
      </c>
      <c r="G5375" s="37" t="s">
        <v>3104</v>
      </c>
      <c r="H5375" s="38">
        <v>2250000</v>
      </c>
      <c r="I5375" s="38">
        <v>0</v>
      </c>
      <c r="J5375" s="38">
        <f t="shared" si="84"/>
        <v>2250000</v>
      </c>
      <c r="K5375" s="38"/>
      <c r="L5375" s="49"/>
      <c r="M5375" s="37" t="s">
        <v>4</v>
      </c>
      <c r="N5375" s="37" t="s">
        <v>5</v>
      </c>
      <c r="O5375" s="37" t="s">
        <v>6</v>
      </c>
      <c r="P5375" s="37" t="s">
        <v>7</v>
      </c>
      <c r="Q5375" s="37" t="s">
        <v>13</v>
      </c>
      <c r="R5375" s="37" t="s">
        <v>14</v>
      </c>
      <c r="S5375" s="37" t="s">
        <v>3100</v>
      </c>
      <c r="T5375" s="37" t="s">
        <v>3099</v>
      </c>
      <c r="U5375" s="1" t="str">
        <f>VLOOKUP(T5375,[2]VAT!$A:$D,1,0)</f>
        <v>400176</v>
      </c>
      <c r="V5375" s="37" t="s">
        <v>2</v>
      </c>
      <c r="W5375" s="37" t="s">
        <v>2</v>
      </c>
      <c r="X5375" t="str">
        <f>VLOOKUP(T5375,[3]رکوردها!$A:$B,2,0)</f>
        <v>10102518676</v>
      </c>
      <c r="Y5375" t="str">
        <f>VLOOKUP(T5375,[3]رکوردها!$A:$D,4,0)</f>
        <v>411395636387</v>
      </c>
      <c r="Z5375" t="str">
        <f>VLOOKUP(T5375,[3]رکوردها!$A:$C,3,0)</f>
        <v>تهران</v>
      </c>
      <c r="AA5375" t="str">
        <f>VLOOKUP(T5375,[3]رکوردها!$A:$F,6,0)</f>
        <v>بلوار آفریقا-انتهای ناهید شرقی-پلاک35-طبقه4</v>
      </c>
      <c r="AB5375" t="str">
        <f>VLOOKUP(T5375,[3]رکوردها!$A:$E,5,0)</f>
        <v>1915718171</v>
      </c>
    </row>
    <row r="5376" spans="1:28" x14ac:dyDescent="0.2">
      <c r="A5376" s="54">
        <v>139446</v>
      </c>
      <c r="B5376" s="2">
        <v>1181</v>
      </c>
      <c r="C5376" s="2">
        <v>1052</v>
      </c>
      <c r="D5376" s="29" t="str">
        <f>VLOOKUP(C5376,Piv.Analysis!A:AA,27,0)</f>
        <v>خرید خدمات</v>
      </c>
      <c r="E5376" s="2"/>
      <c r="F5376" s="1" t="s">
        <v>655</v>
      </c>
      <c r="G5376" s="1" t="s">
        <v>3135</v>
      </c>
      <c r="H5376" s="4">
        <v>0</v>
      </c>
      <c r="I5376" s="4">
        <v>40221000</v>
      </c>
      <c r="J5376" s="4">
        <f t="shared" si="84"/>
        <v>-40221000</v>
      </c>
      <c r="K5376" s="46">
        <f>I5376/109%</f>
        <v>36900000</v>
      </c>
      <c r="L5376" s="46">
        <f>K5376*9%</f>
        <v>3321000</v>
      </c>
      <c r="M5376" s="1" t="s">
        <v>4</v>
      </c>
      <c r="N5376" s="1" t="s">
        <v>5</v>
      </c>
      <c r="O5376" s="1" t="s">
        <v>6</v>
      </c>
      <c r="P5376" s="1" t="s">
        <v>7</v>
      </c>
      <c r="Q5376" s="1" t="s">
        <v>13</v>
      </c>
      <c r="R5376" s="1" t="s">
        <v>14</v>
      </c>
      <c r="S5376" s="1" t="s">
        <v>3100</v>
      </c>
      <c r="T5376" s="1" t="s">
        <v>3099</v>
      </c>
      <c r="U5376" s="1" t="str">
        <f>VLOOKUP(T5376,[2]VAT!$A:$D,1,0)</f>
        <v>400176</v>
      </c>
      <c r="V5376" s="1" t="s">
        <v>2</v>
      </c>
      <c r="W5376" s="1" t="s">
        <v>2</v>
      </c>
      <c r="X5376" t="str">
        <f>VLOOKUP(T5376,[3]رکوردها!$A:$B,2,0)</f>
        <v>10102518676</v>
      </c>
      <c r="Y5376" t="str">
        <f>VLOOKUP(T5376,[3]رکوردها!$A:$D,4,0)</f>
        <v>411395636387</v>
      </c>
      <c r="Z5376" t="str">
        <f>VLOOKUP(T5376,[3]رکوردها!$A:$C,3,0)</f>
        <v>تهران</v>
      </c>
      <c r="AA5376" t="str">
        <f>VLOOKUP(T5376,[3]رکوردها!$A:$F,6,0)</f>
        <v>بلوار آفریقا-انتهای ناهید شرقی-پلاک35-طبقه4</v>
      </c>
      <c r="AB5376" t="str">
        <f>VLOOKUP(T5376,[3]رکوردها!$A:$E,5,0)</f>
        <v>1915718171</v>
      </c>
    </row>
    <row r="5377" spans="1:28" s="41" customFormat="1" hidden="1" x14ac:dyDescent="0.2">
      <c r="A5377" s="36">
        <v>180339</v>
      </c>
      <c r="B5377" s="36">
        <v>1333</v>
      </c>
      <c r="C5377" s="36">
        <v>1902</v>
      </c>
      <c r="D5377" s="36" t="str">
        <f>VLOOKUP(C5377,Piv.Analysis!A:AA,27,0)</f>
        <v>اصلاح و انتقال</v>
      </c>
      <c r="E5377" s="36"/>
      <c r="F5377" s="37" t="s">
        <v>171</v>
      </c>
      <c r="G5377" s="37" t="s">
        <v>2637</v>
      </c>
      <c r="H5377" s="38">
        <v>0</v>
      </c>
      <c r="I5377" s="38">
        <v>17021356697</v>
      </c>
      <c r="J5377" s="38">
        <f t="shared" si="84"/>
        <v>-17021356697</v>
      </c>
      <c r="K5377" s="38"/>
      <c r="L5377" s="49"/>
      <c r="M5377" s="37" t="s">
        <v>4</v>
      </c>
      <c r="N5377" s="37" t="s">
        <v>5</v>
      </c>
      <c r="O5377" s="37" t="s">
        <v>138</v>
      </c>
      <c r="P5377" s="37" t="s">
        <v>139</v>
      </c>
      <c r="Q5377" s="37" t="s">
        <v>2639</v>
      </c>
      <c r="R5377" s="37" t="s">
        <v>2640</v>
      </c>
      <c r="S5377" s="37" t="s">
        <v>2641</v>
      </c>
      <c r="T5377" s="37" t="s">
        <v>2638</v>
      </c>
      <c r="U5377" s="1" t="e">
        <f>VLOOKUP(T5377,[2]VAT!$A:$D,1,0)</f>
        <v>#N/A</v>
      </c>
      <c r="V5377" s="37" t="s">
        <v>2</v>
      </c>
      <c r="W5377" s="37" t="s">
        <v>2</v>
      </c>
      <c r="X5377" t="str">
        <f>VLOOKUP(T5377,[3]رکوردها!$A:$B,2,0)</f>
        <v/>
      </c>
      <c r="Y5377" t="str">
        <f>VLOOKUP(T5377,[3]رکوردها!$A:$D,4,0)</f>
        <v/>
      </c>
      <c r="Z5377" t="str">
        <f>VLOOKUP(T5377,[3]رکوردها!$A:$C,3,0)</f>
        <v/>
      </c>
      <c r="AA5377" t="str">
        <f>VLOOKUP(T5377,[3]رکوردها!$A:$F,6,0)</f>
        <v/>
      </c>
      <c r="AB5377" t="str">
        <f>VLOOKUP(T5377,[3]رکوردها!$A:$E,5,0)</f>
        <v/>
      </c>
    </row>
    <row r="5378" spans="1:28" s="41" customFormat="1" hidden="1" x14ac:dyDescent="0.2">
      <c r="A5378" s="36">
        <v>180808</v>
      </c>
      <c r="B5378" s="36">
        <v>1333</v>
      </c>
      <c r="C5378" s="36">
        <v>1902</v>
      </c>
      <c r="D5378" s="36" t="str">
        <f>VLOOKUP(C5378,Piv.Analysis!A:AA,27,0)</f>
        <v>اصلاح و انتقال</v>
      </c>
      <c r="E5378" s="36"/>
      <c r="F5378" s="37" t="s">
        <v>171</v>
      </c>
      <c r="G5378" s="37" t="s">
        <v>2643</v>
      </c>
      <c r="H5378" s="38">
        <v>0</v>
      </c>
      <c r="I5378" s="38">
        <v>1025354000</v>
      </c>
      <c r="J5378" s="38">
        <f t="shared" si="84"/>
        <v>-1025354000</v>
      </c>
      <c r="K5378" s="38"/>
      <c r="L5378" s="49"/>
      <c r="M5378" s="37" t="s">
        <v>4</v>
      </c>
      <c r="N5378" s="37" t="s">
        <v>5</v>
      </c>
      <c r="O5378" s="37" t="s">
        <v>138</v>
      </c>
      <c r="P5378" s="37" t="s">
        <v>139</v>
      </c>
      <c r="Q5378" s="37" t="s">
        <v>2639</v>
      </c>
      <c r="R5378" s="37" t="s">
        <v>2640</v>
      </c>
      <c r="S5378" s="37" t="s">
        <v>2641</v>
      </c>
      <c r="T5378" s="37" t="s">
        <v>2638</v>
      </c>
      <c r="U5378" s="1" t="e">
        <f>VLOOKUP(T5378,[2]VAT!$A:$D,1,0)</f>
        <v>#N/A</v>
      </c>
      <c r="V5378" s="37" t="s">
        <v>2</v>
      </c>
      <c r="W5378" s="37" t="s">
        <v>2</v>
      </c>
      <c r="X5378" t="str">
        <f>VLOOKUP(T5378,[3]رکوردها!$A:$B,2,0)</f>
        <v/>
      </c>
      <c r="Y5378" t="str">
        <f>VLOOKUP(T5378,[3]رکوردها!$A:$D,4,0)</f>
        <v/>
      </c>
      <c r="Z5378" t="str">
        <f>VLOOKUP(T5378,[3]رکوردها!$A:$C,3,0)</f>
        <v/>
      </c>
      <c r="AA5378" t="str">
        <f>VLOOKUP(T5378,[3]رکوردها!$A:$F,6,0)</f>
        <v/>
      </c>
      <c r="AB5378" t="str">
        <f>VLOOKUP(T5378,[3]رکوردها!$A:$E,5,0)</f>
        <v/>
      </c>
    </row>
    <row r="5379" spans="1:28" s="41" customFormat="1" hidden="1" x14ac:dyDescent="0.2">
      <c r="A5379" s="36">
        <v>180444</v>
      </c>
      <c r="B5379" s="36">
        <v>1336</v>
      </c>
      <c r="C5379" s="36">
        <v>1909</v>
      </c>
      <c r="D5379" s="36" t="str">
        <f>VLOOKUP(C5379,Piv.Analysis!A:AA,27,0)</f>
        <v>اصلاح و انتقال</v>
      </c>
      <c r="E5379" s="36"/>
      <c r="F5379" s="37" t="s">
        <v>171</v>
      </c>
      <c r="G5379" s="37" t="s">
        <v>2644</v>
      </c>
      <c r="H5379" s="38">
        <v>0</v>
      </c>
      <c r="I5379" s="38">
        <v>5396600000</v>
      </c>
      <c r="J5379" s="38">
        <f t="shared" si="84"/>
        <v>-5396600000</v>
      </c>
      <c r="K5379" s="38"/>
      <c r="L5379" s="49"/>
      <c r="M5379" s="37" t="s">
        <v>4</v>
      </c>
      <c r="N5379" s="37" t="s">
        <v>5</v>
      </c>
      <c r="O5379" s="37" t="s">
        <v>138</v>
      </c>
      <c r="P5379" s="37" t="s">
        <v>139</v>
      </c>
      <c r="Q5379" s="37" t="s">
        <v>2639</v>
      </c>
      <c r="R5379" s="37" t="s">
        <v>2640</v>
      </c>
      <c r="S5379" s="37" t="s">
        <v>2641</v>
      </c>
      <c r="T5379" s="37" t="s">
        <v>2638</v>
      </c>
      <c r="U5379" s="1" t="e">
        <f>VLOOKUP(T5379,[2]VAT!$A:$D,1,0)</f>
        <v>#N/A</v>
      </c>
      <c r="V5379" s="37" t="s">
        <v>2</v>
      </c>
      <c r="W5379" s="37" t="s">
        <v>2</v>
      </c>
      <c r="X5379" t="str">
        <f>VLOOKUP(T5379,[3]رکوردها!$A:$B,2,0)</f>
        <v/>
      </c>
      <c r="Y5379" t="str">
        <f>VLOOKUP(T5379,[3]رکوردها!$A:$D,4,0)</f>
        <v/>
      </c>
      <c r="Z5379" t="str">
        <f>VLOOKUP(T5379,[3]رکوردها!$A:$C,3,0)</f>
        <v/>
      </c>
      <c r="AA5379" t="str">
        <f>VLOOKUP(T5379,[3]رکوردها!$A:$F,6,0)</f>
        <v/>
      </c>
      <c r="AB5379" t="str">
        <f>VLOOKUP(T5379,[3]رکوردها!$A:$E,5,0)</f>
        <v/>
      </c>
    </row>
    <row r="5380" spans="1:28" s="41" customFormat="1" hidden="1" x14ac:dyDescent="0.2">
      <c r="A5380" s="36">
        <v>180782</v>
      </c>
      <c r="B5380" s="36">
        <v>1336</v>
      </c>
      <c r="C5380" s="36">
        <v>1909</v>
      </c>
      <c r="D5380" s="36" t="str">
        <f>VLOOKUP(C5380,Piv.Analysis!A:AA,27,0)</f>
        <v>اصلاح و انتقال</v>
      </c>
      <c r="E5380" s="36"/>
      <c r="F5380" s="37" t="s">
        <v>171</v>
      </c>
      <c r="G5380" s="37" t="s">
        <v>2645</v>
      </c>
      <c r="H5380" s="38">
        <v>0</v>
      </c>
      <c r="I5380" s="38">
        <v>2315273617</v>
      </c>
      <c r="J5380" s="38">
        <f t="shared" si="84"/>
        <v>-2315273617</v>
      </c>
      <c r="K5380" s="38"/>
      <c r="L5380" s="49"/>
      <c r="M5380" s="37" t="s">
        <v>4</v>
      </c>
      <c r="N5380" s="37" t="s">
        <v>5</v>
      </c>
      <c r="O5380" s="37" t="s">
        <v>138</v>
      </c>
      <c r="P5380" s="37" t="s">
        <v>139</v>
      </c>
      <c r="Q5380" s="37" t="s">
        <v>2639</v>
      </c>
      <c r="R5380" s="37" t="s">
        <v>2640</v>
      </c>
      <c r="S5380" s="37" t="s">
        <v>2641</v>
      </c>
      <c r="T5380" s="37" t="s">
        <v>2638</v>
      </c>
      <c r="U5380" s="1" t="e">
        <f>VLOOKUP(T5380,[2]VAT!$A:$D,1,0)</f>
        <v>#N/A</v>
      </c>
      <c r="V5380" s="37" t="s">
        <v>2</v>
      </c>
      <c r="W5380" s="37" t="s">
        <v>2</v>
      </c>
      <c r="X5380" t="str">
        <f>VLOOKUP(T5380,[3]رکوردها!$A:$B,2,0)</f>
        <v/>
      </c>
      <c r="Y5380" t="str">
        <f>VLOOKUP(T5380,[3]رکوردها!$A:$D,4,0)</f>
        <v/>
      </c>
      <c r="Z5380" t="str">
        <f>VLOOKUP(T5380,[3]رکوردها!$A:$C,3,0)</f>
        <v/>
      </c>
      <c r="AA5380" t="str">
        <f>VLOOKUP(T5380,[3]رکوردها!$A:$F,6,0)</f>
        <v/>
      </c>
      <c r="AB5380" t="str">
        <f>VLOOKUP(T5380,[3]رکوردها!$A:$E,5,0)</f>
        <v/>
      </c>
    </row>
    <row r="5381" spans="1:28" s="41" customFormat="1" hidden="1" x14ac:dyDescent="0.2">
      <c r="A5381" s="36">
        <v>180972</v>
      </c>
      <c r="B5381" s="36">
        <v>1341</v>
      </c>
      <c r="C5381" s="36">
        <v>1920</v>
      </c>
      <c r="D5381" s="36" t="str">
        <f>VLOOKUP(C5381,Piv.Analysis!A:AA,27,0)</f>
        <v>اصلاح و انتقال</v>
      </c>
      <c r="E5381" s="36"/>
      <c r="F5381" s="37" t="s">
        <v>171</v>
      </c>
      <c r="G5381" s="37" t="s">
        <v>2646</v>
      </c>
      <c r="H5381" s="38">
        <v>0</v>
      </c>
      <c r="I5381" s="38">
        <v>5348597243</v>
      </c>
      <c r="J5381" s="38">
        <f t="shared" si="84"/>
        <v>-5348597243</v>
      </c>
      <c r="K5381" s="38"/>
      <c r="L5381" s="49"/>
      <c r="M5381" s="37" t="s">
        <v>4</v>
      </c>
      <c r="N5381" s="37" t="s">
        <v>5</v>
      </c>
      <c r="O5381" s="37" t="s">
        <v>138</v>
      </c>
      <c r="P5381" s="37" t="s">
        <v>139</v>
      </c>
      <c r="Q5381" s="37" t="s">
        <v>2639</v>
      </c>
      <c r="R5381" s="37" t="s">
        <v>2640</v>
      </c>
      <c r="S5381" s="37" t="s">
        <v>2641</v>
      </c>
      <c r="T5381" s="37" t="s">
        <v>2638</v>
      </c>
      <c r="U5381" s="1" t="e">
        <f>VLOOKUP(T5381,[2]VAT!$A:$D,1,0)</f>
        <v>#N/A</v>
      </c>
      <c r="V5381" s="37" t="s">
        <v>2</v>
      </c>
      <c r="W5381" s="37" t="s">
        <v>2</v>
      </c>
      <c r="X5381" t="str">
        <f>VLOOKUP(T5381,[3]رکوردها!$A:$B,2,0)</f>
        <v/>
      </c>
      <c r="Y5381" t="str">
        <f>VLOOKUP(T5381,[3]رکوردها!$A:$D,4,0)</f>
        <v/>
      </c>
      <c r="Z5381" t="str">
        <f>VLOOKUP(T5381,[3]رکوردها!$A:$C,3,0)</f>
        <v/>
      </c>
      <c r="AA5381" t="str">
        <f>VLOOKUP(T5381,[3]رکوردها!$A:$F,6,0)</f>
        <v/>
      </c>
      <c r="AB5381" t="str">
        <f>VLOOKUP(T5381,[3]رکوردها!$A:$E,5,0)</f>
        <v/>
      </c>
    </row>
    <row r="5382" spans="1:28" s="41" customFormat="1" hidden="1" x14ac:dyDescent="0.2">
      <c r="A5382" s="36">
        <v>181499</v>
      </c>
      <c r="B5382" s="36">
        <v>1341</v>
      </c>
      <c r="C5382" s="36">
        <v>1920</v>
      </c>
      <c r="D5382" s="36" t="str">
        <f>VLOOKUP(C5382,Piv.Analysis!A:AA,27,0)</f>
        <v>اصلاح و انتقال</v>
      </c>
      <c r="E5382" s="36"/>
      <c r="F5382" s="37" t="s">
        <v>171</v>
      </c>
      <c r="G5382" s="37" t="s">
        <v>2647</v>
      </c>
      <c r="H5382" s="38">
        <v>0</v>
      </c>
      <c r="I5382" s="38">
        <v>1194699308</v>
      </c>
      <c r="J5382" s="38">
        <f t="shared" si="84"/>
        <v>-1194699308</v>
      </c>
      <c r="K5382" s="38"/>
      <c r="L5382" s="49"/>
      <c r="M5382" s="37" t="s">
        <v>4</v>
      </c>
      <c r="N5382" s="37" t="s">
        <v>5</v>
      </c>
      <c r="O5382" s="37" t="s">
        <v>138</v>
      </c>
      <c r="P5382" s="37" t="s">
        <v>139</v>
      </c>
      <c r="Q5382" s="37" t="s">
        <v>2639</v>
      </c>
      <c r="R5382" s="37" t="s">
        <v>2640</v>
      </c>
      <c r="S5382" s="37" t="s">
        <v>2641</v>
      </c>
      <c r="T5382" s="37" t="s">
        <v>2638</v>
      </c>
      <c r="U5382" s="1" t="e">
        <f>VLOOKUP(T5382,[2]VAT!$A:$D,1,0)</f>
        <v>#N/A</v>
      </c>
      <c r="V5382" s="37" t="s">
        <v>2</v>
      </c>
      <c r="W5382" s="37" t="s">
        <v>2</v>
      </c>
      <c r="X5382" t="str">
        <f>VLOOKUP(T5382,[3]رکوردها!$A:$B,2,0)</f>
        <v/>
      </c>
      <c r="Y5382" t="str">
        <f>VLOOKUP(T5382,[3]رکوردها!$A:$D,4,0)</f>
        <v/>
      </c>
      <c r="Z5382" t="str">
        <f>VLOOKUP(T5382,[3]رکوردها!$A:$C,3,0)</f>
        <v/>
      </c>
      <c r="AA5382" t="str">
        <f>VLOOKUP(T5382,[3]رکوردها!$A:$F,6,0)</f>
        <v/>
      </c>
      <c r="AB5382" t="str">
        <f>VLOOKUP(T5382,[3]رکوردها!$A:$E,5,0)</f>
        <v/>
      </c>
    </row>
    <row r="5383" spans="1:28" s="41" customFormat="1" hidden="1" x14ac:dyDescent="0.2">
      <c r="A5383" s="36">
        <v>181614</v>
      </c>
      <c r="B5383" s="36">
        <v>1345</v>
      </c>
      <c r="C5383" s="36">
        <v>1999</v>
      </c>
      <c r="D5383" s="36" t="str">
        <f>VLOOKUP(C5383,Piv.Analysis!A:AA,27,0)</f>
        <v>اصلاح و انتقال</v>
      </c>
      <c r="E5383" s="36"/>
      <c r="F5383" s="37" t="s">
        <v>171</v>
      </c>
      <c r="G5383" s="37" t="s">
        <v>2648</v>
      </c>
      <c r="H5383" s="38">
        <v>0</v>
      </c>
      <c r="I5383" s="38">
        <v>2699972946</v>
      </c>
      <c r="J5383" s="38">
        <f t="shared" si="84"/>
        <v>-2699972946</v>
      </c>
      <c r="K5383" s="38"/>
      <c r="L5383" s="49"/>
      <c r="M5383" s="37" t="s">
        <v>4</v>
      </c>
      <c r="N5383" s="37" t="s">
        <v>5</v>
      </c>
      <c r="O5383" s="37" t="s">
        <v>138</v>
      </c>
      <c r="P5383" s="37" t="s">
        <v>139</v>
      </c>
      <c r="Q5383" s="37" t="s">
        <v>2639</v>
      </c>
      <c r="R5383" s="37" t="s">
        <v>2640</v>
      </c>
      <c r="S5383" s="37" t="s">
        <v>2641</v>
      </c>
      <c r="T5383" s="37" t="s">
        <v>2638</v>
      </c>
      <c r="U5383" s="1" t="e">
        <f>VLOOKUP(T5383,[2]VAT!$A:$D,1,0)</f>
        <v>#N/A</v>
      </c>
      <c r="V5383" s="37" t="s">
        <v>2</v>
      </c>
      <c r="W5383" s="37" t="s">
        <v>2</v>
      </c>
      <c r="X5383" t="str">
        <f>VLOOKUP(T5383,[3]رکوردها!$A:$B,2,0)</f>
        <v/>
      </c>
      <c r="Y5383" t="str">
        <f>VLOOKUP(T5383,[3]رکوردها!$A:$D,4,0)</f>
        <v/>
      </c>
      <c r="Z5383" t="str">
        <f>VLOOKUP(T5383,[3]رکوردها!$A:$C,3,0)</f>
        <v/>
      </c>
      <c r="AA5383" t="str">
        <f>VLOOKUP(T5383,[3]رکوردها!$A:$F,6,0)</f>
        <v/>
      </c>
      <c r="AB5383" t="str">
        <f>VLOOKUP(T5383,[3]رکوردها!$A:$E,5,0)</f>
        <v/>
      </c>
    </row>
    <row r="5384" spans="1:28" s="41" customFormat="1" hidden="1" x14ac:dyDescent="0.2">
      <c r="A5384" s="36">
        <v>181650</v>
      </c>
      <c r="B5384" s="36">
        <v>1345</v>
      </c>
      <c r="C5384" s="36">
        <v>1999</v>
      </c>
      <c r="D5384" s="36" t="str">
        <f>VLOOKUP(C5384,Piv.Analysis!A:AA,27,0)</f>
        <v>اصلاح و انتقال</v>
      </c>
      <c r="E5384" s="36"/>
      <c r="F5384" s="37" t="s">
        <v>171</v>
      </c>
      <c r="G5384" s="37" t="s">
        <v>2649</v>
      </c>
      <c r="H5384" s="38">
        <v>0</v>
      </c>
      <c r="I5384" s="38">
        <v>21015010690</v>
      </c>
      <c r="J5384" s="38">
        <f t="shared" si="84"/>
        <v>-21015010690</v>
      </c>
      <c r="K5384" s="38"/>
      <c r="L5384" s="49"/>
      <c r="M5384" s="37" t="s">
        <v>4</v>
      </c>
      <c r="N5384" s="37" t="s">
        <v>5</v>
      </c>
      <c r="O5384" s="37" t="s">
        <v>138</v>
      </c>
      <c r="P5384" s="37" t="s">
        <v>139</v>
      </c>
      <c r="Q5384" s="37" t="s">
        <v>2639</v>
      </c>
      <c r="R5384" s="37" t="s">
        <v>2640</v>
      </c>
      <c r="S5384" s="37" t="s">
        <v>2641</v>
      </c>
      <c r="T5384" s="37" t="s">
        <v>2638</v>
      </c>
      <c r="U5384" s="1" t="e">
        <f>VLOOKUP(T5384,[2]VAT!$A:$D,1,0)</f>
        <v>#N/A</v>
      </c>
      <c r="V5384" s="37" t="s">
        <v>2</v>
      </c>
      <c r="W5384" s="37" t="s">
        <v>2</v>
      </c>
      <c r="X5384" t="str">
        <f>VLOOKUP(T5384,[3]رکوردها!$A:$B,2,0)</f>
        <v/>
      </c>
      <c r="Y5384" t="str">
        <f>VLOOKUP(T5384,[3]رکوردها!$A:$D,4,0)</f>
        <v/>
      </c>
      <c r="Z5384" t="str">
        <f>VLOOKUP(T5384,[3]رکوردها!$A:$C,3,0)</f>
        <v/>
      </c>
      <c r="AA5384" t="str">
        <f>VLOOKUP(T5384,[3]رکوردها!$A:$F,6,0)</f>
        <v/>
      </c>
      <c r="AB5384" t="str">
        <f>VLOOKUP(T5384,[3]رکوردها!$A:$E,5,0)</f>
        <v/>
      </c>
    </row>
    <row r="5385" spans="1:28" s="41" customFormat="1" hidden="1" x14ac:dyDescent="0.2">
      <c r="A5385" s="36">
        <v>181656</v>
      </c>
      <c r="B5385" s="36">
        <v>1345</v>
      </c>
      <c r="C5385" s="36">
        <v>1999</v>
      </c>
      <c r="D5385" s="36" t="str">
        <f>VLOOKUP(C5385,Piv.Analysis!A:AA,27,0)</f>
        <v>اصلاح و انتقال</v>
      </c>
      <c r="E5385" s="36"/>
      <c r="F5385" s="37" t="s">
        <v>171</v>
      </c>
      <c r="G5385" s="37" t="s">
        <v>2650</v>
      </c>
      <c r="H5385" s="38">
        <v>0</v>
      </c>
      <c r="I5385" s="38">
        <v>539660000</v>
      </c>
      <c r="J5385" s="38">
        <f t="shared" si="84"/>
        <v>-539660000</v>
      </c>
      <c r="K5385" s="38"/>
      <c r="L5385" s="49"/>
      <c r="M5385" s="37" t="s">
        <v>4</v>
      </c>
      <c r="N5385" s="37" t="s">
        <v>5</v>
      </c>
      <c r="O5385" s="37" t="s">
        <v>138</v>
      </c>
      <c r="P5385" s="37" t="s">
        <v>139</v>
      </c>
      <c r="Q5385" s="37" t="s">
        <v>2639</v>
      </c>
      <c r="R5385" s="37" t="s">
        <v>2640</v>
      </c>
      <c r="S5385" s="37" t="s">
        <v>2641</v>
      </c>
      <c r="T5385" s="37" t="s">
        <v>2638</v>
      </c>
      <c r="U5385" s="1" t="e">
        <f>VLOOKUP(T5385,[2]VAT!$A:$D,1,0)</f>
        <v>#N/A</v>
      </c>
      <c r="V5385" s="37" t="s">
        <v>2</v>
      </c>
      <c r="W5385" s="37" t="s">
        <v>2</v>
      </c>
      <c r="X5385" t="str">
        <f>VLOOKUP(T5385,[3]رکوردها!$A:$B,2,0)</f>
        <v/>
      </c>
      <c r="Y5385" t="str">
        <f>VLOOKUP(T5385,[3]رکوردها!$A:$D,4,0)</f>
        <v/>
      </c>
      <c r="Z5385" t="str">
        <f>VLOOKUP(T5385,[3]رکوردها!$A:$C,3,0)</f>
        <v/>
      </c>
      <c r="AA5385" t="str">
        <f>VLOOKUP(T5385,[3]رکوردها!$A:$F,6,0)</f>
        <v/>
      </c>
      <c r="AB5385" t="str">
        <f>VLOOKUP(T5385,[3]رکوردها!$A:$E,5,0)</f>
        <v/>
      </c>
    </row>
    <row r="5386" spans="1:28" s="41" customFormat="1" hidden="1" x14ac:dyDescent="0.2">
      <c r="A5386" s="36">
        <v>181686</v>
      </c>
      <c r="B5386" s="36">
        <v>1349</v>
      </c>
      <c r="C5386" s="36">
        <v>2004</v>
      </c>
      <c r="D5386" s="36" t="str">
        <f>VLOOKUP(C5386,Piv.Analysis!A:AA,27,0)</f>
        <v>اصلاح و انتقال</v>
      </c>
      <c r="E5386" s="36"/>
      <c r="F5386" s="37" t="s">
        <v>171</v>
      </c>
      <c r="G5386" s="37" t="s">
        <v>2651</v>
      </c>
      <c r="H5386" s="38">
        <v>0</v>
      </c>
      <c r="I5386" s="38">
        <v>936364066</v>
      </c>
      <c r="J5386" s="38">
        <f t="shared" si="84"/>
        <v>-936364066</v>
      </c>
      <c r="K5386" s="38"/>
      <c r="L5386" s="49"/>
      <c r="M5386" s="37" t="s">
        <v>4</v>
      </c>
      <c r="N5386" s="37" t="s">
        <v>5</v>
      </c>
      <c r="O5386" s="37" t="s">
        <v>138</v>
      </c>
      <c r="P5386" s="37" t="s">
        <v>139</v>
      </c>
      <c r="Q5386" s="37" t="s">
        <v>2639</v>
      </c>
      <c r="R5386" s="37" t="s">
        <v>2640</v>
      </c>
      <c r="S5386" s="37" t="s">
        <v>2641</v>
      </c>
      <c r="T5386" s="37" t="s">
        <v>2638</v>
      </c>
      <c r="U5386" s="1" t="e">
        <f>VLOOKUP(T5386,[2]VAT!$A:$D,1,0)</f>
        <v>#N/A</v>
      </c>
      <c r="V5386" s="37" t="s">
        <v>2</v>
      </c>
      <c r="W5386" s="37" t="s">
        <v>2</v>
      </c>
      <c r="X5386" t="str">
        <f>VLOOKUP(T5386,[3]رکوردها!$A:$B,2,0)</f>
        <v/>
      </c>
      <c r="Y5386" t="str">
        <f>VLOOKUP(T5386,[3]رکوردها!$A:$D,4,0)</f>
        <v/>
      </c>
      <c r="Z5386" t="str">
        <f>VLOOKUP(T5386,[3]رکوردها!$A:$C,3,0)</f>
        <v/>
      </c>
      <c r="AA5386" t="str">
        <f>VLOOKUP(T5386,[3]رکوردها!$A:$F,6,0)</f>
        <v/>
      </c>
      <c r="AB5386" t="str">
        <f>VLOOKUP(T5386,[3]رکوردها!$A:$E,5,0)</f>
        <v/>
      </c>
    </row>
    <row r="5387" spans="1:28" s="41" customFormat="1" hidden="1" x14ac:dyDescent="0.2">
      <c r="A5387" s="36">
        <v>183243</v>
      </c>
      <c r="B5387" s="36">
        <v>1351</v>
      </c>
      <c r="C5387" s="36">
        <v>2010</v>
      </c>
      <c r="D5387" s="36" t="str">
        <f>VLOOKUP(C5387,Piv.Analysis!A:AA,27,0)</f>
        <v>اصلاح و انتقال</v>
      </c>
      <c r="E5387" s="36"/>
      <c r="F5387" s="37" t="s">
        <v>171</v>
      </c>
      <c r="G5387" s="37" t="s">
        <v>2652</v>
      </c>
      <c r="H5387" s="38">
        <v>0</v>
      </c>
      <c r="I5387" s="38">
        <v>269830000</v>
      </c>
      <c r="J5387" s="38">
        <f t="shared" ref="J5387:J5433" si="85">H5387-I5387</f>
        <v>-269830000</v>
      </c>
      <c r="K5387" s="38"/>
      <c r="L5387" s="49"/>
      <c r="M5387" s="37" t="s">
        <v>4</v>
      </c>
      <c r="N5387" s="37" t="s">
        <v>5</v>
      </c>
      <c r="O5387" s="37" t="s">
        <v>138</v>
      </c>
      <c r="P5387" s="37" t="s">
        <v>139</v>
      </c>
      <c r="Q5387" s="37" t="s">
        <v>2639</v>
      </c>
      <c r="R5387" s="37" t="s">
        <v>2640</v>
      </c>
      <c r="S5387" s="37" t="s">
        <v>2641</v>
      </c>
      <c r="T5387" s="37" t="s">
        <v>2638</v>
      </c>
      <c r="U5387" s="1" t="e">
        <f>VLOOKUP(T5387,[2]VAT!$A:$D,1,0)</f>
        <v>#N/A</v>
      </c>
      <c r="V5387" s="37" t="s">
        <v>2</v>
      </c>
      <c r="W5387" s="37" t="s">
        <v>2</v>
      </c>
      <c r="X5387" t="str">
        <f>VLOOKUP(T5387,[3]رکوردها!$A:$B,2,0)</f>
        <v/>
      </c>
      <c r="Y5387" t="str">
        <f>VLOOKUP(T5387,[3]رکوردها!$A:$D,4,0)</f>
        <v/>
      </c>
      <c r="Z5387" t="str">
        <f>VLOOKUP(T5387,[3]رکوردها!$A:$C,3,0)</f>
        <v/>
      </c>
      <c r="AA5387" t="str">
        <f>VLOOKUP(T5387,[3]رکوردها!$A:$F,6,0)</f>
        <v/>
      </c>
      <c r="AB5387" t="str">
        <f>VLOOKUP(T5387,[3]رکوردها!$A:$E,5,0)</f>
        <v/>
      </c>
    </row>
    <row r="5388" spans="1:28" s="41" customFormat="1" hidden="1" x14ac:dyDescent="0.2">
      <c r="A5388" s="36">
        <v>183156</v>
      </c>
      <c r="B5388" s="36">
        <v>1418</v>
      </c>
      <c r="C5388" s="36">
        <v>2109</v>
      </c>
      <c r="D5388" s="36" t="str">
        <f>VLOOKUP(C5388,Piv.Analysis!A:AA,27,0)</f>
        <v>اصلاح و انتقال</v>
      </c>
      <c r="E5388" s="36"/>
      <c r="F5388" s="37" t="s">
        <v>173</v>
      </c>
      <c r="G5388" s="37" t="s">
        <v>2653</v>
      </c>
      <c r="H5388" s="38">
        <v>0</v>
      </c>
      <c r="I5388" s="38">
        <v>1856669724</v>
      </c>
      <c r="J5388" s="38">
        <f t="shared" si="85"/>
        <v>-1856669724</v>
      </c>
      <c r="K5388" s="38"/>
      <c r="L5388" s="49"/>
      <c r="M5388" s="37" t="s">
        <v>4</v>
      </c>
      <c r="N5388" s="37" t="s">
        <v>5</v>
      </c>
      <c r="O5388" s="37" t="s">
        <v>138</v>
      </c>
      <c r="P5388" s="37" t="s">
        <v>139</v>
      </c>
      <c r="Q5388" s="37" t="s">
        <v>2639</v>
      </c>
      <c r="R5388" s="37" t="s">
        <v>2640</v>
      </c>
      <c r="S5388" s="37" t="s">
        <v>2641</v>
      </c>
      <c r="T5388" s="37" t="s">
        <v>2638</v>
      </c>
      <c r="U5388" s="1" t="e">
        <f>VLOOKUP(T5388,[2]VAT!$A:$D,1,0)</f>
        <v>#N/A</v>
      </c>
      <c r="V5388" s="37" t="s">
        <v>2</v>
      </c>
      <c r="W5388" s="37" t="s">
        <v>2</v>
      </c>
      <c r="X5388" t="str">
        <f>VLOOKUP(T5388,[3]رکوردها!$A:$B,2,0)</f>
        <v/>
      </c>
      <c r="Y5388" t="str">
        <f>VLOOKUP(T5388,[3]رکوردها!$A:$D,4,0)</f>
        <v/>
      </c>
      <c r="Z5388" t="str">
        <f>VLOOKUP(T5388,[3]رکوردها!$A:$C,3,0)</f>
        <v/>
      </c>
      <c r="AA5388" t="str">
        <f>VLOOKUP(T5388,[3]رکوردها!$A:$F,6,0)</f>
        <v/>
      </c>
      <c r="AB5388" t="str">
        <f>VLOOKUP(T5388,[3]رکوردها!$A:$E,5,0)</f>
        <v/>
      </c>
    </row>
    <row r="5389" spans="1:28" s="41" customFormat="1" hidden="1" x14ac:dyDescent="0.2">
      <c r="A5389" s="36">
        <v>183200</v>
      </c>
      <c r="B5389" s="36">
        <v>1419</v>
      </c>
      <c r="C5389" s="36">
        <v>2110</v>
      </c>
      <c r="D5389" s="36" t="str">
        <f>VLOOKUP(C5389,Piv.Analysis!A:AA,27,0)</f>
        <v>اصلاح و انتقال</v>
      </c>
      <c r="E5389" s="36"/>
      <c r="F5389" s="37" t="s">
        <v>173</v>
      </c>
      <c r="G5389" s="37" t="s">
        <v>2654</v>
      </c>
      <c r="H5389" s="38">
        <v>0</v>
      </c>
      <c r="I5389" s="38">
        <v>6656346942</v>
      </c>
      <c r="J5389" s="38">
        <f t="shared" si="85"/>
        <v>-6656346942</v>
      </c>
      <c r="K5389" s="38"/>
      <c r="L5389" s="49"/>
      <c r="M5389" s="37" t="s">
        <v>4</v>
      </c>
      <c r="N5389" s="37" t="s">
        <v>5</v>
      </c>
      <c r="O5389" s="37" t="s">
        <v>138</v>
      </c>
      <c r="P5389" s="37" t="s">
        <v>139</v>
      </c>
      <c r="Q5389" s="37" t="s">
        <v>2639</v>
      </c>
      <c r="R5389" s="37" t="s">
        <v>2640</v>
      </c>
      <c r="S5389" s="37" t="s">
        <v>2641</v>
      </c>
      <c r="T5389" s="37" t="s">
        <v>2638</v>
      </c>
      <c r="U5389" s="1" t="e">
        <f>VLOOKUP(T5389,[2]VAT!$A:$D,1,0)</f>
        <v>#N/A</v>
      </c>
      <c r="V5389" s="37" t="s">
        <v>2</v>
      </c>
      <c r="W5389" s="37" t="s">
        <v>2</v>
      </c>
      <c r="X5389" t="str">
        <f>VLOOKUP(T5389,[3]رکوردها!$A:$B,2,0)</f>
        <v/>
      </c>
      <c r="Y5389" t="str">
        <f>VLOOKUP(T5389,[3]رکوردها!$A:$D,4,0)</f>
        <v/>
      </c>
      <c r="Z5389" t="str">
        <f>VLOOKUP(T5389,[3]رکوردها!$A:$C,3,0)</f>
        <v/>
      </c>
      <c r="AA5389" t="str">
        <f>VLOOKUP(T5389,[3]رکوردها!$A:$F,6,0)</f>
        <v/>
      </c>
      <c r="AB5389" t="str">
        <f>VLOOKUP(T5389,[3]رکوردها!$A:$E,5,0)</f>
        <v/>
      </c>
    </row>
    <row r="5390" spans="1:28" x14ac:dyDescent="0.2">
      <c r="A5390" s="54">
        <v>173375</v>
      </c>
      <c r="B5390" s="2">
        <v>1167</v>
      </c>
      <c r="C5390" s="2">
        <v>1556</v>
      </c>
      <c r="D5390" s="34" t="s">
        <v>5194</v>
      </c>
      <c r="E5390" s="2"/>
      <c r="F5390" s="1" t="s">
        <v>77</v>
      </c>
      <c r="G5390" s="1" t="s">
        <v>2655</v>
      </c>
      <c r="H5390" s="4">
        <v>0</v>
      </c>
      <c r="I5390" s="4">
        <v>3113283555</v>
      </c>
      <c r="J5390" s="4">
        <f t="shared" si="85"/>
        <v>-3113283555</v>
      </c>
      <c r="K5390" s="4"/>
      <c r="L5390" s="49"/>
      <c r="M5390" s="1" t="s">
        <v>63</v>
      </c>
      <c r="N5390" s="1" t="s">
        <v>64</v>
      </c>
      <c r="O5390" s="1" t="s">
        <v>65</v>
      </c>
      <c r="P5390" s="1" t="s">
        <v>66</v>
      </c>
      <c r="Q5390" s="1" t="s">
        <v>65</v>
      </c>
      <c r="R5390" s="1" t="s">
        <v>2629</v>
      </c>
      <c r="S5390" s="1" t="s">
        <v>2641</v>
      </c>
      <c r="T5390" s="1" t="s">
        <v>2638</v>
      </c>
      <c r="U5390" s="1" t="e">
        <f>VLOOKUP(T5390,[2]VAT!$A:$D,1,0)</f>
        <v>#N/A</v>
      </c>
      <c r="V5390" s="1" t="s">
        <v>2</v>
      </c>
      <c r="W5390" s="1" t="s">
        <v>2</v>
      </c>
      <c r="X5390" t="str">
        <f>VLOOKUP(T5390,[3]رکوردها!$A:$B,2,0)</f>
        <v/>
      </c>
      <c r="Y5390" t="str">
        <f>VLOOKUP(T5390,[3]رکوردها!$A:$D,4,0)</f>
        <v/>
      </c>
      <c r="Z5390" t="str">
        <f>VLOOKUP(T5390,[3]رکوردها!$A:$C,3,0)</f>
        <v/>
      </c>
      <c r="AA5390" t="str">
        <f>VLOOKUP(T5390,[3]رکوردها!$A:$F,6,0)</f>
        <v/>
      </c>
      <c r="AB5390" t="str">
        <f>VLOOKUP(T5390,[3]رکوردها!$A:$E,5,0)</f>
        <v/>
      </c>
    </row>
    <row r="5391" spans="1:28" x14ac:dyDescent="0.2">
      <c r="A5391" s="54">
        <v>173377</v>
      </c>
      <c r="B5391" s="2">
        <v>1167</v>
      </c>
      <c r="C5391" s="2">
        <v>1556</v>
      </c>
      <c r="D5391" s="34" t="s">
        <v>5194</v>
      </c>
      <c r="E5391" s="2"/>
      <c r="F5391" s="1" t="s">
        <v>77</v>
      </c>
      <c r="G5391" s="1" t="s">
        <v>2656</v>
      </c>
      <c r="H5391" s="4">
        <v>0</v>
      </c>
      <c r="I5391" s="4">
        <v>16798736494</v>
      </c>
      <c r="J5391" s="4">
        <f t="shared" si="85"/>
        <v>-16798736494</v>
      </c>
      <c r="K5391" s="4"/>
      <c r="L5391" s="49"/>
      <c r="M5391" s="1" t="s">
        <v>63</v>
      </c>
      <c r="N5391" s="1" t="s">
        <v>64</v>
      </c>
      <c r="O5391" s="1" t="s">
        <v>65</v>
      </c>
      <c r="P5391" s="1" t="s">
        <v>66</v>
      </c>
      <c r="Q5391" s="1" t="s">
        <v>65</v>
      </c>
      <c r="R5391" s="1" t="s">
        <v>2629</v>
      </c>
      <c r="S5391" s="1" t="s">
        <v>2641</v>
      </c>
      <c r="T5391" s="1" t="s">
        <v>2638</v>
      </c>
      <c r="U5391" s="1" t="e">
        <f>VLOOKUP(T5391,[2]VAT!$A:$D,1,0)</f>
        <v>#N/A</v>
      </c>
      <c r="V5391" s="1" t="s">
        <v>2</v>
      </c>
      <c r="W5391" s="1" t="s">
        <v>2</v>
      </c>
      <c r="X5391" t="str">
        <f>VLOOKUP(T5391,[3]رکوردها!$A:$B,2,0)</f>
        <v/>
      </c>
      <c r="Y5391" t="str">
        <f>VLOOKUP(T5391,[3]رکوردها!$A:$D,4,0)</f>
        <v/>
      </c>
      <c r="Z5391" t="str">
        <f>VLOOKUP(T5391,[3]رکوردها!$A:$C,3,0)</f>
        <v/>
      </c>
      <c r="AA5391" t="str">
        <f>VLOOKUP(T5391,[3]رکوردها!$A:$F,6,0)</f>
        <v/>
      </c>
      <c r="AB5391" t="str">
        <f>VLOOKUP(T5391,[3]رکوردها!$A:$E,5,0)</f>
        <v/>
      </c>
    </row>
    <row r="5392" spans="1:28" x14ac:dyDescent="0.2">
      <c r="A5392" s="54">
        <v>173379</v>
      </c>
      <c r="B5392" s="2">
        <v>1167</v>
      </c>
      <c r="C5392" s="2">
        <v>1556</v>
      </c>
      <c r="D5392" s="34" t="s">
        <v>5194</v>
      </c>
      <c r="E5392" s="2"/>
      <c r="F5392" s="1" t="s">
        <v>77</v>
      </c>
      <c r="G5392" s="1" t="s">
        <v>2657</v>
      </c>
      <c r="H5392" s="4">
        <v>0</v>
      </c>
      <c r="I5392" s="4">
        <v>8415361175</v>
      </c>
      <c r="J5392" s="4">
        <f t="shared" si="85"/>
        <v>-8415361175</v>
      </c>
      <c r="K5392" s="4"/>
      <c r="L5392" s="49"/>
      <c r="M5392" s="1" t="s">
        <v>63</v>
      </c>
      <c r="N5392" s="1" t="s">
        <v>64</v>
      </c>
      <c r="O5392" s="1" t="s">
        <v>65</v>
      </c>
      <c r="P5392" s="1" t="s">
        <v>66</v>
      </c>
      <c r="Q5392" s="1" t="s">
        <v>65</v>
      </c>
      <c r="R5392" s="1" t="s">
        <v>2629</v>
      </c>
      <c r="S5392" s="1" t="s">
        <v>2641</v>
      </c>
      <c r="T5392" s="1" t="s">
        <v>2638</v>
      </c>
      <c r="U5392" s="1" t="e">
        <f>VLOOKUP(T5392,[2]VAT!$A:$D,1,0)</f>
        <v>#N/A</v>
      </c>
      <c r="V5392" s="1" t="s">
        <v>2</v>
      </c>
      <c r="W5392" s="1" t="s">
        <v>2</v>
      </c>
      <c r="X5392" t="str">
        <f>VLOOKUP(T5392,[3]رکوردها!$A:$B,2,0)</f>
        <v/>
      </c>
      <c r="Y5392" t="str">
        <f>VLOOKUP(T5392,[3]رکوردها!$A:$D,4,0)</f>
        <v/>
      </c>
      <c r="Z5392" t="str">
        <f>VLOOKUP(T5392,[3]رکوردها!$A:$C,3,0)</f>
        <v/>
      </c>
      <c r="AA5392" t="str">
        <f>VLOOKUP(T5392,[3]رکوردها!$A:$F,6,0)</f>
        <v/>
      </c>
      <c r="AB5392" t="str">
        <f>VLOOKUP(T5392,[3]رکوردها!$A:$E,5,0)</f>
        <v/>
      </c>
    </row>
    <row r="5393" spans="1:28" x14ac:dyDescent="0.2">
      <c r="A5393" s="54">
        <v>173381</v>
      </c>
      <c r="B5393" s="2">
        <v>1167</v>
      </c>
      <c r="C5393" s="2">
        <v>1556</v>
      </c>
      <c r="D5393" s="34" t="s">
        <v>5194</v>
      </c>
      <c r="E5393" s="2"/>
      <c r="F5393" s="1" t="s">
        <v>77</v>
      </c>
      <c r="G5393" s="1" t="s">
        <v>2658</v>
      </c>
      <c r="H5393" s="4">
        <v>0</v>
      </c>
      <c r="I5393" s="4">
        <v>15839998495</v>
      </c>
      <c r="J5393" s="4">
        <f t="shared" si="85"/>
        <v>-15839998495</v>
      </c>
      <c r="K5393" s="4"/>
      <c r="L5393" s="49"/>
      <c r="M5393" s="1" t="s">
        <v>63</v>
      </c>
      <c r="N5393" s="1" t="s">
        <v>64</v>
      </c>
      <c r="O5393" s="1" t="s">
        <v>65</v>
      </c>
      <c r="P5393" s="1" t="s">
        <v>66</v>
      </c>
      <c r="Q5393" s="1" t="s">
        <v>65</v>
      </c>
      <c r="R5393" s="1" t="s">
        <v>2629</v>
      </c>
      <c r="S5393" s="1" t="s">
        <v>2641</v>
      </c>
      <c r="T5393" s="1" t="s">
        <v>2638</v>
      </c>
      <c r="U5393" s="1" t="e">
        <f>VLOOKUP(T5393,[2]VAT!$A:$D,1,0)</f>
        <v>#N/A</v>
      </c>
      <c r="V5393" s="1" t="s">
        <v>2</v>
      </c>
      <c r="W5393" s="1" t="s">
        <v>2</v>
      </c>
      <c r="X5393" t="str">
        <f>VLOOKUP(T5393,[3]رکوردها!$A:$B,2,0)</f>
        <v/>
      </c>
      <c r="Y5393" t="str">
        <f>VLOOKUP(T5393,[3]رکوردها!$A:$D,4,0)</f>
        <v/>
      </c>
      <c r="Z5393" t="str">
        <f>VLOOKUP(T5393,[3]رکوردها!$A:$C,3,0)</f>
        <v/>
      </c>
      <c r="AA5393" t="str">
        <f>VLOOKUP(T5393,[3]رکوردها!$A:$F,6,0)</f>
        <v/>
      </c>
      <c r="AB5393" t="str">
        <f>VLOOKUP(T5393,[3]رکوردها!$A:$E,5,0)</f>
        <v/>
      </c>
    </row>
    <row r="5394" spans="1:28" x14ac:dyDescent="0.2">
      <c r="A5394" s="54">
        <v>173383</v>
      </c>
      <c r="B5394" s="2">
        <v>1167</v>
      </c>
      <c r="C5394" s="2">
        <v>1556</v>
      </c>
      <c r="D5394" s="34" t="s">
        <v>5194</v>
      </c>
      <c r="E5394" s="2"/>
      <c r="F5394" s="1" t="s">
        <v>77</v>
      </c>
      <c r="G5394" s="1" t="s">
        <v>2659</v>
      </c>
      <c r="H5394" s="4">
        <v>0</v>
      </c>
      <c r="I5394" s="4">
        <v>13896897095</v>
      </c>
      <c r="J5394" s="4">
        <f t="shared" si="85"/>
        <v>-13896897095</v>
      </c>
      <c r="K5394" s="4"/>
      <c r="L5394" s="49"/>
      <c r="M5394" s="1" t="s">
        <v>63</v>
      </c>
      <c r="N5394" s="1" t="s">
        <v>64</v>
      </c>
      <c r="O5394" s="1" t="s">
        <v>65</v>
      </c>
      <c r="P5394" s="1" t="s">
        <v>66</v>
      </c>
      <c r="Q5394" s="1" t="s">
        <v>65</v>
      </c>
      <c r="R5394" s="1" t="s">
        <v>2629</v>
      </c>
      <c r="S5394" s="1" t="s">
        <v>2641</v>
      </c>
      <c r="T5394" s="1" t="s">
        <v>2638</v>
      </c>
      <c r="U5394" s="1" t="e">
        <f>VLOOKUP(T5394,[2]VAT!$A:$D,1,0)</f>
        <v>#N/A</v>
      </c>
      <c r="V5394" s="1" t="s">
        <v>2</v>
      </c>
      <c r="W5394" s="1" t="s">
        <v>2</v>
      </c>
      <c r="X5394" t="str">
        <f>VLOOKUP(T5394,[3]رکوردها!$A:$B,2,0)</f>
        <v/>
      </c>
      <c r="Y5394" t="str">
        <f>VLOOKUP(T5394,[3]رکوردها!$A:$D,4,0)</f>
        <v/>
      </c>
      <c r="Z5394" t="str">
        <f>VLOOKUP(T5394,[3]رکوردها!$A:$C,3,0)</f>
        <v/>
      </c>
      <c r="AA5394" t="str">
        <f>VLOOKUP(T5394,[3]رکوردها!$A:$F,6,0)</f>
        <v/>
      </c>
      <c r="AB5394" t="str">
        <f>VLOOKUP(T5394,[3]رکوردها!$A:$E,5,0)</f>
        <v/>
      </c>
    </row>
    <row r="5395" spans="1:28" x14ac:dyDescent="0.2">
      <c r="A5395" s="54">
        <v>173385</v>
      </c>
      <c r="B5395" s="2">
        <v>1167</v>
      </c>
      <c r="C5395" s="2">
        <v>1556</v>
      </c>
      <c r="D5395" s="34" t="s">
        <v>5194</v>
      </c>
      <c r="E5395" s="2"/>
      <c r="F5395" s="1" t="s">
        <v>77</v>
      </c>
      <c r="G5395" s="1" t="s">
        <v>2660</v>
      </c>
      <c r="H5395" s="4">
        <v>0</v>
      </c>
      <c r="I5395" s="4">
        <v>62350241710</v>
      </c>
      <c r="J5395" s="4">
        <f t="shared" si="85"/>
        <v>-62350241710</v>
      </c>
      <c r="K5395" s="4"/>
      <c r="L5395" s="49"/>
      <c r="M5395" s="1" t="s">
        <v>63</v>
      </c>
      <c r="N5395" s="1" t="s">
        <v>64</v>
      </c>
      <c r="O5395" s="1" t="s">
        <v>65</v>
      </c>
      <c r="P5395" s="1" t="s">
        <v>66</v>
      </c>
      <c r="Q5395" s="1" t="s">
        <v>65</v>
      </c>
      <c r="R5395" s="1" t="s">
        <v>2629</v>
      </c>
      <c r="S5395" s="1" t="s">
        <v>2641</v>
      </c>
      <c r="T5395" s="1" t="s">
        <v>2638</v>
      </c>
      <c r="U5395" s="1" t="e">
        <f>VLOOKUP(T5395,[2]VAT!$A:$D,1,0)</f>
        <v>#N/A</v>
      </c>
      <c r="V5395" s="1" t="s">
        <v>2</v>
      </c>
      <c r="W5395" s="1" t="s">
        <v>2</v>
      </c>
      <c r="X5395" t="str">
        <f>VLOOKUP(T5395,[3]رکوردها!$A:$B,2,0)</f>
        <v/>
      </c>
      <c r="Y5395" t="str">
        <f>VLOOKUP(T5395,[3]رکوردها!$A:$D,4,0)</f>
        <v/>
      </c>
      <c r="Z5395" t="str">
        <f>VLOOKUP(T5395,[3]رکوردها!$A:$C,3,0)</f>
        <v/>
      </c>
      <c r="AA5395" t="str">
        <f>VLOOKUP(T5395,[3]رکوردها!$A:$F,6,0)</f>
        <v/>
      </c>
      <c r="AB5395" t="str">
        <f>VLOOKUP(T5395,[3]رکوردها!$A:$E,5,0)</f>
        <v/>
      </c>
    </row>
    <row r="5396" spans="1:28" x14ac:dyDescent="0.2">
      <c r="A5396" s="54">
        <v>173387</v>
      </c>
      <c r="B5396" s="2">
        <v>1167</v>
      </c>
      <c r="C5396" s="2">
        <v>1556</v>
      </c>
      <c r="D5396" s="34" t="s">
        <v>5194</v>
      </c>
      <c r="E5396" s="2"/>
      <c r="F5396" s="1" t="s">
        <v>77</v>
      </c>
      <c r="G5396" s="1" t="s">
        <v>2661</v>
      </c>
      <c r="H5396" s="4">
        <v>0</v>
      </c>
      <c r="I5396" s="4">
        <v>2715409476</v>
      </c>
      <c r="J5396" s="4">
        <f t="shared" si="85"/>
        <v>-2715409476</v>
      </c>
      <c r="K5396" s="4"/>
      <c r="L5396" s="49"/>
      <c r="M5396" s="1" t="s">
        <v>63</v>
      </c>
      <c r="N5396" s="1" t="s">
        <v>64</v>
      </c>
      <c r="O5396" s="1" t="s">
        <v>65</v>
      </c>
      <c r="P5396" s="1" t="s">
        <v>66</v>
      </c>
      <c r="Q5396" s="1" t="s">
        <v>65</v>
      </c>
      <c r="R5396" s="1" t="s">
        <v>2629</v>
      </c>
      <c r="S5396" s="1" t="s">
        <v>2641</v>
      </c>
      <c r="T5396" s="1" t="s">
        <v>2638</v>
      </c>
      <c r="U5396" s="1" t="e">
        <f>VLOOKUP(T5396,[2]VAT!$A:$D,1,0)</f>
        <v>#N/A</v>
      </c>
      <c r="V5396" s="1" t="s">
        <v>2</v>
      </c>
      <c r="W5396" s="1" t="s">
        <v>2</v>
      </c>
      <c r="X5396" t="str">
        <f>VLOOKUP(T5396,[3]رکوردها!$A:$B,2,0)</f>
        <v/>
      </c>
      <c r="Y5396" t="str">
        <f>VLOOKUP(T5396,[3]رکوردها!$A:$D,4,0)</f>
        <v/>
      </c>
      <c r="Z5396" t="str">
        <f>VLOOKUP(T5396,[3]رکوردها!$A:$C,3,0)</f>
        <v/>
      </c>
      <c r="AA5396" t="str">
        <f>VLOOKUP(T5396,[3]رکوردها!$A:$F,6,0)</f>
        <v/>
      </c>
      <c r="AB5396" t="str">
        <f>VLOOKUP(T5396,[3]رکوردها!$A:$E,5,0)</f>
        <v/>
      </c>
    </row>
    <row r="5397" spans="1:28" x14ac:dyDescent="0.2">
      <c r="A5397" s="54">
        <v>173389</v>
      </c>
      <c r="B5397" s="2">
        <v>1167</v>
      </c>
      <c r="C5397" s="2">
        <v>1556</v>
      </c>
      <c r="D5397" s="34" t="s">
        <v>5194</v>
      </c>
      <c r="E5397" s="2"/>
      <c r="F5397" s="1" t="s">
        <v>77</v>
      </c>
      <c r="G5397" s="1" t="s">
        <v>2662</v>
      </c>
      <c r="H5397" s="4">
        <v>0</v>
      </c>
      <c r="I5397" s="4">
        <v>5405484762</v>
      </c>
      <c r="J5397" s="4">
        <f t="shared" si="85"/>
        <v>-5405484762</v>
      </c>
      <c r="K5397" s="4"/>
      <c r="L5397" s="49"/>
      <c r="M5397" s="1" t="s">
        <v>63</v>
      </c>
      <c r="N5397" s="1" t="s">
        <v>64</v>
      </c>
      <c r="O5397" s="1" t="s">
        <v>65</v>
      </c>
      <c r="P5397" s="1" t="s">
        <v>66</v>
      </c>
      <c r="Q5397" s="1" t="s">
        <v>65</v>
      </c>
      <c r="R5397" s="1" t="s">
        <v>2629</v>
      </c>
      <c r="S5397" s="1" t="s">
        <v>2641</v>
      </c>
      <c r="T5397" s="1" t="s">
        <v>2638</v>
      </c>
      <c r="U5397" s="1" t="e">
        <f>VLOOKUP(T5397,[2]VAT!$A:$D,1,0)</f>
        <v>#N/A</v>
      </c>
      <c r="V5397" s="1" t="s">
        <v>2</v>
      </c>
      <c r="W5397" s="1" t="s">
        <v>2</v>
      </c>
      <c r="X5397" t="str">
        <f>VLOOKUP(T5397,[3]رکوردها!$A:$B,2,0)</f>
        <v/>
      </c>
      <c r="Y5397" t="str">
        <f>VLOOKUP(T5397,[3]رکوردها!$A:$D,4,0)</f>
        <v/>
      </c>
      <c r="Z5397" t="str">
        <f>VLOOKUP(T5397,[3]رکوردها!$A:$C,3,0)</f>
        <v/>
      </c>
      <c r="AA5397" t="str">
        <f>VLOOKUP(T5397,[3]رکوردها!$A:$F,6,0)</f>
        <v/>
      </c>
      <c r="AB5397" t="str">
        <f>VLOOKUP(T5397,[3]رکوردها!$A:$E,5,0)</f>
        <v/>
      </c>
    </row>
    <row r="5398" spans="1:28" x14ac:dyDescent="0.2">
      <c r="A5398" s="54">
        <v>173391</v>
      </c>
      <c r="B5398" s="2">
        <v>1167</v>
      </c>
      <c r="C5398" s="2">
        <v>1556</v>
      </c>
      <c r="D5398" s="34" t="s">
        <v>5194</v>
      </c>
      <c r="E5398" s="2"/>
      <c r="F5398" s="1" t="s">
        <v>77</v>
      </c>
      <c r="G5398" s="1" t="s">
        <v>2663</v>
      </c>
      <c r="H5398" s="4">
        <v>0</v>
      </c>
      <c r="I5398" s="4">
        <v>118756603</v>
      </c>
      <c r="J5398" s="4">
        <f t="shared" si="85"/>
        <v>-118756603</v>
      </c>
      <c r="K5398" s="4"/>
      <c r="L5398" s="49"/>
      <c r="M5398" s="1" t="s">
        <v>63</v>
      </c>
      <c r="N5398" s="1" t="s">
        <v>64</v>
      </c>
      <c r="O5398" s="1" t="s">
        <v>65</v>
      </c>
      <c r="P5398" s="1" t="s">
        <v>66</v>
      </c>
      <c r="Q5398" s="1" t="s">
        <v>65</v>
      </c>
      <c r="R5398" s="1" t="s">
        <v>2629</v>
      </c>
      <c r="S5398" s="1" t="s">
        <v>2641</v>
      </c>
      <c r="T5398" s="1" t="s">
        <v>2638</v>
      </c>
      <c r="U5398" s="1" t="e">
        <f>VLOOKUP(T5398,[2]VAT!$A:$D,1,0)</f>
        <v>#N/A</v>
      </c>
      <c r="V5398" s="1" t="s">
        <v>2</v>
      </c>
      <c r="W5398" s="1" t="s">
        <v>2</v>
      </c>
      <c r="X5398" t="str">
        <f>VLOOKUP(T5398,[3]رکوردها!$A:$B,2,0)</f>
        <v/>
      </c>
      <c r="Y5398" t="str">
        <f>VLOOKUP(T5398,[3]رکوردها!$A:$D,4,0)</f>
        <v/>
      </c>
      <c r="Z5398" t="str">
        <f>VLOOKUP(T5398,[3]رکوردها!$A:$C,3,0)</f>
        <v/>
      </c>
      <c r="AA5398" t="str">
        <f>VLOOKUP(T5398,[3]رکوردها!$A:$F,6,0)</f>
        <v/>
      </c>
      <c r="AB5398" t="str">
        <f>VLOOKUP(T5398,[3]رکوردها!$A:$E,5,0)</f>
        <v/>
      </c>
    </row>
    <row r="5399" spans="1:28" x14ac:dyDescent="0.2">
      <c r="A5399" s="54">
        <v>173393</v>
      </c>
      <c r="B5399" s="2">
        <v>1167</v>
      </c>
      <c r="C5399" s="2">
        <v>1556</v>
      </c>
      <c r="D5399" s="34" t="s">
        <v>5194</v>
      </c>
      <c r="E5399" s="2"/>
      <c r="F5399" s="1" t="s">
        <v>77</v>
      </c>
      <c r="G5399" s="1" t="s">
        <v>2664</v>
      </c>
      <c r="H5399" s="4">
        <v>0</v>
      </c>
      <c r="I5399" s="4">
        <v>974730411</v>
      </c>
      <c r="J5399" s="4">
        <f t="shared" si="85"/>
        <v>-974730411</v>
      </c>
      <c r="K5399" s="4"/>
      <c r="L5399" s="49"/>
      <c r="M5399" s="1" t="s">
        <v>63</v>
      </c>
      <c r="N5399" s="1" t="s">
        <v>64</v>
      </c>
      <c r="O5399" s="1" t="s">
        <v>65</v>
      </c>
      <c r="P5399" s="1" t="s">
        <v>66</v>
      </c>
      <c r="Q5399" s="1" t="s">
        <v>65</v>
      </c>
      <c r="R5399" s="1" t="s">
        <v>2629</v>
      </c>
      <c r="S5399" s="1" t="s">
        <v>2641</v>
      </c>
      <c r="T5399" s="1" t="s">
        <v>2638</v>
      </c>
      <c r="U5399" s="1" t="e">
        <f>VLOOKUP(T5399,[2]VAT!$A:$D,1,0)</f>
        <v>#N/A</v>
      </c>
      <c r="V5399" s="1" t="s">
        <v>2</v>
      </c>
      <c r="W5399" s="1" t="s">
        <v>2</v>
      </c>
      <c r="X5399" t="str">
        <f>VLOOKUP(T5399,[3]رکوردها!$A:$B,2,0)</f>
        <v/>
      </c>
      <c r="Y5399" t="str">
        <f>VLOOKUP(T5399,[3]رکوردها!$A:$D,4,0)</f>
        <v/>
      </c>
      <c r="Z5399" t="str">
        <f>VLOOKUP(T5399,[3]رکوردها!$A:$C,3,0)</f>
        <v/>
      </c>
      <c r="AA5399" t="str">
        <f>VLOOKUP(T5399,[3]رکوردها!$A:$F,6,0)</f>
        <v/>
      </c>
      <c r="AB5399" t="str">
        <f>VLOOKUP(T5399,[3]رکوردها!$A:$E,5,0)</f>
        <v/>
      </c>
    </row>
    <row r="5400" spans="1:28" x14ac:dyDescent="0.2">
      <c r="A5400" s="54">
        <v>173395</v>
      </c>
      <c r="B5400" s="2">
        <v>1167</v>
      </c>
      <c r="C5400" s="2">
        <v>1556</v>
      </c>
      <c r="D5400" s="34" t="s">
        <v>5194</v>
      </c>
      <c r="E5400" s="2"/>
      <c r="F5400" s="1" t="s">
        <v>77</v>
      </c>
      <c r="G5400" s="1" t="s">
        <v>2665</v>
      </c>
      <c r="H5400" s="4">
        <v>0</v>
      </c>
      <c r="I5400" s="4">
        <v>17567198784</v>
      </c>
      <c r="J5400" s="4">
        <f t="shared" si="85"/>
        <v>-17567198784</v>
      </c>
      <c r="K5400" s="4"/>
      <c r="L5400" s="49"/>
      <c r="M5400" s="1" t="s">
        <v>63</v>
      </c>
      <c r="N5400" s="1" t="s">
        <v>64</v>
      </c>
      <c r="O5400" s="1" t="s">
        <v>65</v>
      </c>
      <c r="P5400" s="1" t="s">
        <v>66</v>
      </c>
      <c r="Q5400" s="1" t="s">
        <v>65</v>
      </c>
      <c r="R5400" s="1" t="s">
        <v>2629</v>
      </c>
      <c r="S5400" s="1" t="s">
        <v>2641</v>
      </c>
      <c r="T5400" s="1" t="s">
        <v>2638</v>
      </c>
      <c r="U5400" s="1" t="e">
        <f>VLOOKUP(T5400,[2]VAT!$A:$D,1,0)</f>
        <v>#N/A</v>
      </c>
      <c r="V5400" s="1" t="s">
        <v>2</v>
      </c>
      <c r="W5400" s="1" t="s">
        <v>2</v>
      </c>
      <c r="X5400" t="str">
        <f>VLOOKUP(T5400,[3]رکوردها!$A:$B,2,0)</f>
        <v/>
      </c>
      <c r="Y5400" t="str">
        <f>VLOOKUP(T5400,[3]رکوردها!$A:$D,4,0)</f>
        <v/>
      </c>
      <c r="Z5400" t="str">
        <f>VLOOKUP(T5400,[3]رکوردها!$A:$C,3,0)</f>
        <v/>
      </c>
      <c r="AA5400" t="str">
        <f>VLOOKUP(T5400,[3]رکوردها!$A:$F,6,0)</f>
        <v/>
      </c>
      <c r="AB5400" t="str">
        <f>VLOOKUP(T5400,[3]رکوردها!$A:$E,5,0)</f>
        <v/>
      </c>
    </row>
    <row r="5401" spans="1:28" x14ac:dyDescent="0.2">
      <c r="A5401" s="54">
        <v>173397</v>
      </c>
      <c r="B5401" s="2">
        <v>1167</v>
      </c>
      <c r="C5401" s="2">
        <v>1556</v>
      </c>
      <c r="D5401" s="34" t="s">
        <v>5194</v>
      </c>
      <c r="E5401" s="2"/>
      <c r="F5401" s="1" t="s">
        <v>77</v>
      </c>
      <c r="G5401" s="1" t="s">
        <v>2666</v>
      </c>
      <c r="H5401" s="4">
        <v>0</v>
      </c>
      <c r="I5401" s="4">
        <v>36110850265</v>
      </c>
      <c r="J5401" s="4">
        <f t="shared" si="85"/>
        <v>-36110850265</v>
      </c>
      <c r="K5401" s="4"/>
      <c r="L5401" s="49"/>
      <c r="M5401" s="1" t="s">
        <v>63</v>
      </c>
      <c r="N5401" s="1" t="s">
        <v>64</v>
      </c>
      <c r="O5401" s="1" t="s">
        <v>65</v>
      </c>
      <c r="P5401" s="1" t="s">
        <v>66</v>
      </c>
      <c r="Q5401" s="1" t="s">
        <v>65</v>
      </c>
      <c r="R5401" s="1" t="s">
        <v>2629</v>
      </c>
      <c r="S5401" s="1" t="s">
        <v>2641</v>
      </c>
      <c r="T5401" s="1" t="s">
        <v>2638</v>
      </c>
      <c r="U5401" s="1" t="e">
        <f>VLOOKUP(T5401,[2]VAT!$A:$D,1,0)</f>
        <v>#N/A</v>
      </c>
      <c r="V5401" s="1" t="s">
        <v>2</v>
      </c>
      <c r="W5401" s="1" t="s">
        <v>2</v>
      </c>
      <c r="X5401" t="str">
        <f>VLOOKUP(T5401,[3]رکوردها!$A:$B,2,0)</f>
        <v/>
      </c>
      <c r="Y5401" t="str">
        <f>VLOOKUP(T5401,[3]رکوردها!$A:$D,4,0)</f>
        <v/>
      </c>
      <c r="Z5401" t="str">
        <f>VLOOKUP(T5401,[3]رکوردها!$A:$C,3,0)</f>
        <v/>
      </c>
      <c r="AA5401" t="str">
        <f>VLOOKUP(T5401,[3]رکوردها!$A:$F,6,0)</f>
        <v/>
      </c>
      <c r="AB5401" t="str">
        <f>VLOOKUP(T5401,[3]رکوردها!$A:$E,5,0)</f>
        <v/>
      </c>
    </row>
    <row r="5402" spans="1:28" x14ac:dyDescent="0.2">
      <c r="A5402" s="54">
        <v>173399</v>
      </c>
      <c r="B5402" s="2">
        <v>1167</v>
      </c>
      <c r="C5402" s="2">
        <v>1556</v>
      </c>
      <c r="D5402" s="34" t="s">
        <v>5194</v>
      </c>
      <c r="E5402" s="2"/>
      <c r="F5402" s="1" t="s">
        <v>77</v>
      </c>
      <c r="G5402" s="1" t="s">
        <v>2667</v>
      </c>
      <c r="H5402" s="4">
        <v>0</v>
      </c>
      <c r="I5402" s="4">
        <v>9333190512</v>
      </c>
      <c r="J5402" s="4">
        <f t="shared" si="85"/>
        <v>-9333190512</v>
      </c>
      <c r="K5402" s="4"/>
      <c r="L5402" s="49"/>
      <c r="M5402" s="1" t="s">
        <v>63</v>
      </c>
      <c r="N5402" s="1" t="s">
        <v>64</v>
      </c>
      <c r="O5402" s="1" t="s">
        <v>65</v>
      </c>
      <c r="P5402" s="1" t="s">
        <v>66</v>
      </c>
      <c r="Q5402" s="1" t="s">
        <v>65</v>
      </c>
      <c r="R5402" s="1" t="s">
        <v>2629</v>
      </c>
      <c r="S5402" s="1" t="s">
        <v>2641</v>
      </c>
      <c r="T5402" s="1" t="s">
        <v>2638</v>
      </c>
      <c r="U5402" s="1" t="e">
        <f>VLOOKUP(T5402,[2]VAT!$A:$D,1,0)</f>
        <v>#N/A</v>
      </c>
      <c r="V5402" s="1" t="s">
        <v>2</v>
      </c>
      <c r="W5402" s="1" t="s">
        <v>2</v>
      </c>
      <c r="X5402" t="str">
        <f>VLOOKUP(T5402,[3]رکوردها!$A:$B,2,0)</f>
        <v/>
      </c>
      <c r="Y5402" t="str">
        <f>VLOOKUP(T5402,[3]رکوردها!$A:$D,4,0)</f>
        <v/>
      </c>
      <c r="Z5402" t="str">
        <f>VLOOKUP(T5402,[3]رکوردها!$A:$C,3,0)</f>
        <v/>
      </c>
      <c r="AA5402" t="str">
        <f>VLOOKUP(T5402,[3]رکوردها!$A:$F,6,0)</f>
        <v/>
      </c>
      <c r="AB5402" t="str">
        <f>VLOOKUP(T5402,[3]رکوردها!$A:$E,5,0)</f>
        <v/>
      </c>
    </row>
    <row r="5403" spans="1:28" x14ac:dyDescent="0.2">
      <c r="A5403" s="54">
        <v>173401</v>
      </c>
      <c r="B5403" s="2">
        <v>1167</v>
      </c>
      <c r="C5403" s="2">
        <v>1556</v>
      </c>
      <c r="D5403" s="34" t="s">
        <v>5194</v>
      </c>
      <c r="E5403" s="2"/>
      <c r="F5403" s="1" t="s">
        <v>77</v>
      </c>
      <c r="G5403" s="1" t="s">
        <v>2668</v>
      </c>
      <c r="H5403" s="4">
        <v>0</v>
      </c>
      <c r="I5403" s="4">
        <v>35918794198</v>
      </c>
      <c r="J5403" s="4">
        <f t="shared" si="85"/>
        <v>-35918794198</v>
      </c>
      <c r="K5403" s="4"/>
      <c r="L5403" s="49"/>
      <c r="M5403" s="1" t="s">
        <v>63</v>
      </c>
      <c r="N5403" s="1" t="s">
        <v>64</v>
      </c>
      <c r="O5403" s="1" t="s">
        <v>65</v>
      </c>
      <c r="P5403" s="1" t="s">
        <v>66</v>
      </c>
      <c r="Q5403" s="1" t="s">
        <v>65</v>
      </c>
      <c r="R5403" s="1" t="s">
        <v>2629</v>
      </c>
      <c r="S5403" s="1" t="s">
        <v>2641</v>
      </c>
      <c r="T5403" s="1" t="s">
        <v>2638</v>
      </c>
      <c r="U5403" s="1" t="e">
        <f>VLOOKUP(T5403,[2]VAT!$A:$D,1,0)</f>
        <v>#N/A</v>
      </c>
      <c r="V5403" s="1" t="s">
        <v>2</v>
      </c>
      <c r="W5403" s="1" t="s">
        <v>2</v>
      </c>
      <c r="X5403" t="str">
        <f>VLOOKUP(T5403,[3]رکوردها!$A:$B,2,0)</f>
        <v/>
      </c>
      <c r="Y5403" t="str">
        <f>VLOOKUP(T5403,[3]رکوردها!$A:$D,4,0)</f>
        <v/>
      </c>
      <c r="Z5403" t="str">
        <f>VLOOKUP(T5403,[3]رکوردها!$A:$C,3,0)</f>
        <v/>
      </c>
      <c r="AA5403" t="str">
        <f>VLOOKUP(T5403,[3]رکوردها!$A:$F,6,0)</f>
        <v/>
      </c>
      <c r="AB5403" t="str">
        <f>VLOOKUP(T5403,[3]رکوردها!$A:$E,5,0)</f>
        <v/>
      </c>
    </row>
    <row r="5404" spans="1:28" x14ac:dyDescent="0.2">
      <c r="A5404" s="54">
        <v>173403</v>
      </c>
      <c r="B5404" s="2">
        <v>1167</v>
      </c>
      <c r="C5404" s="2">
        <v>1556</v>
      </c>
      <c r="D5404" s="34" t="s">
        <v>5194</v>
      </c>
      <c r="E5404" s="2"/>
      <c r="F5404" s="1" t="s">
        <v>77</v>
      </c>
      <c r="G5404" s="1" t="s">
        <v>2669</v>
      </c>
      <c r="H5404" s="4">
        <v>0</v>
      </c>
      <c r="I5404" s="4">
        <v>22690271592</v>
      </c>
      <c r="J5404" s="4">
        <f t="shared" si="85"/>
        <v>-22690271592</v>
      </c>
      <c r="K5404" s="4"/>
      <c r="L5404" s="49"/>
      <c r="M5404" s="1" t="s">
        <v>63</v>
      </c>
      <c r="N5404" s="1" t="s">
        <v>64</v>
      </c>
      <c r="O5404" s="1" t="s">
        <v>65</v>
      </c>
      <c r="P5404" s="1" t="s">
        <v>66</v>
      </c>
      <c r="Q5404" s="1" t="s">
        <v>65</v>
      </c>
      <c r="R5404" s="1" t="s">
        <v>2629</v>
      </c>
      <c r="S5404" s="1" t="s">
        <v>2641</v>
      </c>
      <c r="T5404" s="1" t="s">
        <v>2638</v>
      </c>
      <c r="U5404" s="1" t="e">
        <f>VLOOKUP(T5404,[2]VAT!$A:$D,1,0)</f>
        <v>#N/A</v>
      </c>
      <c r="V5404" s="1" t="s">
        <v>2</v>
      </c>
      <c r="W5404" s="1" t="s">
        <v>2</v>
      </c>
      <c r="X5404" t="str">
        <f>VLOOKUP(T5404,[3]رکوردها!$A:$B,2,0)</f>
        <v/>
      </c>
      <c r="Y5404" t="str">
        <f>VLOOKUP(T5404,[3]رکوردها!$A:$D,4,0)</f>
        <v/>
      </c>
      <c r="Z5404" t="str">
        <f>VLOOKUP(T5404,[3]رکوردها!$A:$C,3,0)</f>
        <v/>
      </c>
      <c r="AA5404" t="str">
        <f>VLOOKUP(T5404,[3]رکوردها!$A:$F,6,0)</f>
        <v/>
      </c>
      <c r="AB5404" t="str">
        <f>VLOOKUP(T5404,[3]رکوردها!$A:$E,5,0)</f>
        <v/>
      </c>
    </row>
    <row r="5405" spans="1:28" x14ac:dyDescent="0.2">
      <c r="A5405" s="54">
        <v>173405</v>
      </c>
      <c r="B5405" s="2">
        <v>1167</v>
      </c>
      <c r="C5405" s="2">
        <v>1556</v>
      </c>
      <c r="D5405" s="34" t="s">
        <v>5194</v>
      </c>
      <c r="E5405" s="2"/>
      <c r="F5405" s="1" t="s">
        <v>77</v>
      </c>
      <c r="G5405" s="1" t="s">
        <v>2670</v>
      </c>
      <c r="H5405" s="4">
        <v>0</v>
      </c>
      <c r="I5405" s="4">
        <v>21617773422</v>
      </c>
      <c r="J5405" s="4">
        <f t="shared" si="85"/>
        <v>-21617773422</v>
      </c>
      <c r="K5405" s="4"/>
      <c r="L5405" s="49"/>
      <c r="M5405" s="1" t="s">
        <v>63</v>
      </c>
      <c r="N5405" s="1" t="s">
        <v>64</v>
      </c>
      <c r="O5405" s="1" t="s">
        <v>65</v>
      </c>
      <c r="P5405" s="1" t="s">
        <v>66</v>
      </c>
      <c r="Q5405" s="1" t="s">
        <v>65</v>
      </c>
      <c r="R5405" s="1" t="s">
        <v>2629</v>
      </c>
      <c r="S5405" s="1" t="s">
        <v>2641</v>
      </c>
      <c r="T5405" s="1" t="s">
        <v>2638</v>
      </c>
      <c r="U5405" s="1" t="e">
        <f>VLOOKUP(T5405,[2]VAT!$A:$D,1,0)</f>
        <v>#N/A</v>
      </c>
      <c r="V5405" s="1" t="s">
        <v>2</v>
      </c>
      <c r="W5405" s="1" t="s">
        <v>2</v>
      </c>
      <c r="X5405" t="str">
        <f>VLOOKUP(T5405,[3]رکوردها!$A:$B,2,0)</f>
        <v/>
      </c>
      <c r="Y5405" t="str">
        <f>VLOOKUP(T5405,[3]رکوردها!$A:$D,4,0)</f>
        <v/>
      </c>
      <c r="Z5405" t="str">
        <f>VLOOKUP(T5405,[3]رکوردها!$A:$C,3,0)</f>
        <v/>
      </c>
      <c r="AA5405" t="str">
        <f>VLOOKUP(T5405,[3]رکوردها!$A:$F,6,0)</f>
        <v/>
      </c>
      <c r="AB5405" t="str">
        <f>VLOOKUP(T5405,[3]رکوردها!$A:$E,5,0)</f>
        <v/>
      </c>
    </row>
    <row r="5406" spans="1:28" x14ac:dyDescent="0.2">
      <c r="A5406" s="54">
        <v>173407</v>
      </c>
      <c r="B5406" s="2">
        <v>1167</v>
      </c>
      <c r="C5406" s="2">
        <v>1556</v>
      </c>
      <c r="D5406" s="34" t="s">
        <v>5194</v>
      </c>
      <c r="E5406" s="2"/>
      <c r="F5406" s="1" t="s">
        <v>77</v>
      </c>
      <c r="G5406" s="1" t="s">
        <v>2671</v>
      </c>
      <c r="H5406" s="4">
        <v>0</v>
      </c>
      <c r="I5406" s="4">
        <v>13949991592</v>
      </c>
      <c r="J5406" s="4">
        <f t="shared" si="85"/>
        <v>-13949991592</v>
      </c>
      <c r="K5406" s="4"/>
      <c r="L5406" s="49"/>
      <c r="M5406" s="1" t="s">
        <v>63</v>
      </c>
      <c r="N5406" s="1" t="s">
        <v>64</v>
      </c>
      <c r="O5406" s="1" t="s">
        <v>65</v>
      </c>
      <c r="P5406" s="1" t="s">
        <v>66</v>
      </c>
      <c r="Q5406" s="1" t="s">
        <v>65</v>
      </c>
      <c r="R5406" s="1" t="s">
        <v>2629</v>
      </c>
      <c r="S5406" s="1" t="s">
        <v>2641</v>
      </c>
      <c r="T5406" s="1" t="s">
        <v>2638</v>
      </c>
      <c r="U5406" s="1" t="e">
        <f>VLOOKUP(T5406,[2]VAT!$A:$D,1,0)</f>
        <v>#N/A</v>
      </c>
      <c r="V5406" s="1" t="s">
        <v>2</v>
      </c>
      <c r="W5406" s="1" t="s">
        <v>2</v>
      </c>
      <c r="X5406" t="str">
        <f>VLOOKUP(T5406,[3]رکوردها!$A:$B,2,0)</f>
        <v/>
      </c>
      <c r="Y5406" t="str">
        <f>VLOOKUP(T5406,[3]رکوردها!$A:$D,4,0)</f>
        <v/>
      </c>
      <c r="Z5406" t="str">
        <f>VLOOKUP(T5406,[3]رکوردها!$A:$C,3,0)</f>
        <v/>
      </c>
      <c r="AA5406" t="str">
        <f>VLOOKUP(T5406,[3]رکوردها!$A:$F,6,0)</f>
        <v/>
      </c>
      <c r="AB5406" t="str">
        <f>VLOOKUP(T5406,[3]رکوردها!$A:$E,5,0)</f>
        <v/>
      </c>
    </row>
    <row r="5407" spans="1:28" x14ac:dyDescent="0.2">
      <c r="A5407" s="54">
        <v>173409</v>
      </c>
      <c r="B5407" s="2">
        <v>1167</v>
      </c>
      <c r="C5407" s="2">
        <v>1556</v>
      </c>
      <c r="D5407" s="34" t="s">
        <v>5194</v>
      </c>
      <c r="E5407" s="2"/>
      <c r="F5407" s="1" t="s">
        <v>77</v>
      </c>
      <c r="G5407" s="1" t="s">
        <v>2672</v>
      </c>
      <c r="H5407" s="4">
        <v>0</v>
      </c>
      <c r="I5407" s="4">
        <v>29845034436</v>
      </c>
      <c r="J5407" s="4">
        <f t="shared" si="85"/>
        <v>-29845034436</v>
      </c>
      <c r="K5407" s="4"/>
      <c r="L5407" s="49"/>
      <c r="M5407" s="1" t="s">
        <v>63</v>
      </c>
      <c r="N5407" s="1" t="s">
        <v>64</v>
      </c>
      <c r="O5407" s="1" t="s">
        <v>65</v>
      </c>
      <c r="P5407" s="1" t="s">
        <v>66</v>
      </c>
      <c r="Q5407" s="1" t="s">
        <v>65</v>
      </c>
      <c r="R5407" s="1" t="s">
        <v>2629</v>
      </c>
      <c r="S5407" s="1" t="s">
        <v>2641</v>
      </c>
      <c r="T5407" s="1" t="s">
        <v>2638</v>
      </c>
      <c r="U5407" s="1" t="e">
        <f>VLOOKUP(T5407,[2]VAT!$A:$D,1,0)</f>
        <v>#N/A</v>
      </c>
      <c r="V5407" s="1" t="s">
        <v>2</v>
      </c>
      <c r="W5407" s="1" t="s">
        <v>2</v>
      </c>
      <c r="X5407" t="str">
        <f>VLOOKUP(T5407,[3]رکوردها!$A:$B,2,0)</f>
        <v/>
      </c>
      <c r="Y5407" t="str">
        <f>VLOOKUP(T5407,[3]رکوردها!$A:$D,4,0)</f>
        <v/>
      </c>
      <c r="Z5407" t="str">
        <f>VLOOKUP(T5407,[3]رکوردها!$A:$C,3,0)</f>
        <v/>
      </c>
      <c r="AA5407" t="str">
        <f>VLOOKUP(T5407,[3]رکوردها!$A:$F,6,0)</f>
        <v/>
      </c>
      <c r="AB5407" t="str">
        <f>VLOOKUP(T5407,[3]رکوردها!$A:$E,5,0)</f>
        <v/>
      </c>
    </row>
    <row r="5408" spans="1:28" x14ac:dyDescent="0.2">
      <c r="A5408" s="54">
        <v>173411</v>
      </c>
      <c r="B5408" s="2">
        <v>1167</v>
      </c>
      <c r="C5408" s="2">
        <v>1556</v>
      </c>
      <c r="D5408" s="34" t="s">
        <v>5194</v>
      </c>
      <c r="E5408" s="2"/>
      <c r="F5408" s="1" t="s">
        <v>77</v>
      </c>
      <c r="G5408" s="1" t="s">
        <v>2673</v>
      </c>
      <c r="H5408" s="4">
        <v>0</v>
      </c>
      <c r="I5408" s="4">
        <v>33351198300</v>
      </c>
      <c r="J5408" s="4">
        <f t="shared" si="85"/>
        <v>-33351198300</v>
      </c>
      <c r="K5408" s="4"/>
      <c r="L5408" s="49"/>
      <c r="M5408" s="1" t="s">
        <v>63</v>
      </c>
      <c r="N5408" s="1" t="s">
        <v>64</v>
      </c>
      <c r="O5408" s="1" t="s">
        <v>65</v>
      </c>
      <c r="P5408" s="1" t="s">
        <v>66</v>
      </c>
      <c r="Q5408" s="1" t="s">
        <v>65</v>
      </c>
      <c r="R5408" s="1" t="s">
        <v>2629</v>
      </c>
      <c r="S5408" s="1" t="s">
        <v>2641</v>
      </c>
      <c r="T5408" s="1" t="s">
        <v>2638</v>
      </c>
      <c r="U5408" s="1" t="e">
        <f>VLOOKUP(T5408,[2]VAT!$A:$D,1,0)</f>
        <v>#N/A</v>
      </c>
      <c r="V5408" s="1" t="s">
        <v>2</v>
      </c>
      <c r="W5408" s="1" t="s">
        <v>2</v>
      </c>
      <c r="X5408" t="str">
        <f>VLOOKUP(T5408,[3]رکوردها!$A:$B,2,0)</f>
        <v/>
      </c>
      <c r="Y5408" t="str">
        <f>VLOOKUP(T5408,[3]رکوردها!$A:$D,4,0)</f>
        <v/>
      </c>
      <c r="Z5408" t="str">
        <f>VLOOKUP(T5408,[3]رکوردها!$A:$C,3,0)</f>
        <v/>
      </c>
      <c r="AA5408" t="str">
        <f>VLOOKUP(T5408,[3]رکوردها!$A:$F,6,0)</f>
        <v/>
      </c>
      <c r="AB5408" t="str">
        <f>VLOOKUP(T5408,[3]رکوردها!$A:$E,5,0)</f>
        <v/>
      </c>
    </row>
    <row r="5409" spans="1:28" x14ac:dyDescent="0.2">
      <c r="A5409" s="54">
        <v>173413</v>
      </c>
      <c r="B5409" s="2">
        <v>1167</v>
      </c>
      <c r="C5409" s="2">
        <v>1556</v>
      </c>
      <c r="D5409" s="34" t="s">
        <v>5194</v>
      </c>
      <c r="E5409" s="2"/>
      <c r="F5409" s="1" t="s">
        <v>77</v>
      </c>
      <c r="G5409" s="1" t="s">
        <v>2674</v>
      </c>
      <c r="H5409" s="4">
        <v>0</v>
      </c>
      <c r="I5409" s="4">
        <v>12412878216</v>
      </c>
      <c r="J5409" s="4">
        <f t="shared" si="85"/>
        <v>-12412878216</v>
      </c>
      <c r="K5409" s="4"/>
      <c r="L5409" s="49"/>
      <c r="M5409" s="1" t="s">
        <v>63</v>
      </c>
      <c r="N5409" s="1" t="s">
        <v>64</v>
      </c>
      <c r="O5409" s="1" t="s">
        <v>65</v>
      </c>
      <c r="P5409" s="1" t="s">
        <v>66</v>
      </c>
      <c r="Q5409" s="1" t="s">
        <v>65</v>
      </c>
      <c r="R5409" s="1" t="s">
        <v>2629</v>
      </c>
      <c r="S5409" s="1" t="s">
        <v>2641</v>
      </c>
      <c r="T5409" s="1" t="s">
        <v>2638</v>
      </c>
      <c r="U5409" s="1" t="e">
        <f>VLOOKUP(T5409,[2]VAT!$A:$D,1,0)</f>
        <v>#N/A</v>
      </c>
      <c r="V5409" s="1" t="s">
        <v>2</v>
      </c>
      <c r="W5409" s="1" t="s">
        <v>2</v>
      </c>
      <c r="X5409" t="str">
        <f>VLOOKUP(T5409,[3]رکوردها!$A:$B,2,0)</f>
        <v/>
      </c>
      <c r="Y5409" t="str">
        <f>VLOOKUP(T5409,[3]رکوردها!$A:$D,4,0)</f>
        <v/>
      </c>
      <c r="Z5409" t="str">
        <f>VLOOKUP(T5409,[3]رکوردها!$A:$C,3,0)</f>
        <v/>
      </c>
      <c r="AA5409" t="str">
        <f>VLOOKUP(T5409,[3]رکوردها!$A:$F,6,0)</f>
        <v/>
      </c>
      <c r="AB5409" t="str">
        <f>VLOOKUP(T5409,[3]رکوردها!$A:$E,5,0)</f>
        <v/>
      </c>
    </row>
    <row r="5410" spans="1:28" x14ac:dyDescent="0.2">
      <c r="A5410" s="54">
        <v>173415</v>
      </c>
      <c r="B5410" s="2">
        <v>1167</v>
      </c>
      <c r="C5410" s="2">
        <v>1556</v>
      </c>
      <c r="D5410" s="34" t="s">
        <v>5194</v>
      </c>
      <c r="E5410" s="2"/>
      <c r="F5410" s="1" t="s">
        <v>77</v>
      </c>
      <c r="G5410" s="1" t="s">
        <v>2675</v>
      </c>
      <c r="H5410" s="4">
        <v>0</v>
      </c>
      <c r="I5410" s="4">
        <v>18097211790</v>
      </c>
      <c r="J5410" s="4">
        <f t="shared" si="85"/>
        <v>-18097211790</v>
      </c>
      <c r="K5410" s="4"/>
      <c r="L5410" s="49"/>
      <c r="M5410" s="1" t="s">
        <v>63</v>
      </c>
      <c r="N5410" s="1" t="s">
        <v>64</v>
      </c>
      <c r="O5410" s="1" t="s">
        <v>65</v>
      </c>
      <c r="P5410" s="1" t="s">
        <v>66</v>
      </c>
      <c r="Q5410" s="1" t="s">
        <v>65</v>
      </c>
      <c r="R5410" s="1" t="s">
        <v>2629</v>
      </c>
      <c r="S5410" s="1" t="s">
        <v>2641</v>
      </c>
      <c r="T5410" s="1" t="s">
        <v>2638</v>
      </c>
      <c r="U5410" s="1" t="e">
        <f>VLOOKUP(T5410,[2]VAT!$A:$D,1,0)</f>
        <v>#N/A</v>
      </c>
      <c r="V5410" s="1" t="s">
        <v>2</v>
      </c>
      <c r="W5410" s="1" t="s">
        <v>2</v>
      </c>
      <c r="X5410" t="str">
        <f>VLOOKUP(T5410,[3]رکوردها!$A:$B,2,0)</f>
        <v/>
      </c>
      <c r="Y5410" t="str">
        <f>VLOOKUP(T5410,[3]رکوردها!$A:$D,4,0)</f>
        <v/>
      </c>
      <c r="Z5410" t="str">
        <f>VLOOKUP(T5410,[3]رکوردها!$A:$C,3,0)</f>
        <v/>
      </c>
      <c r="AA5410" t="str">
        <f>VLOOKUP(T5410,[3]رکوردها!$A:$F,6,0)</f>
        <v/>
      </c>
      <c r="AB5410" t="str">
        <f>VLOOKUP(T5410,[3]رکوردها!$A:$E,5,0)</f>
        <v/>
      </c>
    </row>
    <row r="5411" spans="1:28" x14ac:dyDescent="0.2">
      <c r="A5411" s="54">
        <v>173417</v>
      </c>
      <c r="B5411" s="2">
        <v>1167</v>
      </c>
      <c r="C5411" s="2">
        <v>1556</v>
      </c>
      <c r="D5411" s="34" t="s">
        <v>5194</v>
      </c>
      <c r="E5411" s="2"/>
      <c r="F5411" s="1" t="s">
        <v>77</v>
      </c>
      <c r="G5411" s="1" t="s">
        <v>2676</v>
      </c>
      <c r="H5411" s="4">
        <v>0</v>
      </c>
      <c r="I5411" s="4">
        <v>4923682500</v>
      </c>
      <c r="J5411" s="4">
        <f t="shared" si="85"/>
        <v>-4923682500</v>
      </c>
      <c r="K5411" s="4"/>
      <c r="L5411" s="49"/>
      <c r="M5411" s="1" t="s">
        <v>63</v>
      </c>
      <c r="N5411" s="1" t="s">
        <v>64</v>
      </c>
      <c r="O5411" s="1" t="s">
        <v>65</v>
      </c>
      <c r="P5411" s="1" t="s">
        <v>66</v>
      </c>
      <c r="Q5411" s="1" t="s">
        <v>65</v>
      </c>
      <c r="R5411" s="1" t="s">
        <v>2629</v>
      </c>
      <c r="S5411" s="1" t="s">
        <v>2641</v>
      </c>
      <c r="T5411" s="1" t="s">
        <v>2638</v>
      </c>
      <c r="U5411" s="1" t="e">
        <f>VLOOKUP(T5411,[2]VAT!$A:$D,1,0)</f>
        <v>#N/A</v>
      </c>
      <c r="V5411" s="1" t="s">
        <v>2</v>
      </c>
      <c r="W5411" s="1" t="s">
        <v>2</v>
      </c>
      <c r="X5411" t="str">
        <f>VLOOKUP(T5411,[3]رکوردها!$A:$B,2,0)</f>
        <v/>
      </c>
      <c r="Y5411" t="str">
        <f>VLOOKUP(T5411,[3]رکوردها!$A:$D,4,0)</f>
        <v/>
      </c>
      <c r="Z5411" t="str">
        <f>VLOOKUP(T5411,[3]رکوردها!$A:$C,3,0)</f>
        <v/>
      </c>
      <c r="AA5411" t="str">
        <f>VLOOKUP(T5411,[3]رکوردها!$A:$F,6,0)</f>
        <v/>
      </c>
      <c r="AB5411" t="str">
        <f>VLOOKUP(T5411,[3]رکوردها!$A:$E,5,0)</f>
        <v/>
      </c>
    </row>
    <row r="5412" spans="1:28" x14ac:dyDescent="0.2">
      <c r="A5412" s="54">
        <v>173419</v>
      </c>
      <c r="B5412" s="2">
        <v>1167</v>
      </c>
      <c r="C5412" s="2">
        <v>1556</v>
      </c>
      <c r="D5412" s="34" t="s">
        <v>5194</v>
      </c>
      <c r="E5412" s="2"/>
      <c r="F5412" s="1" t="s">
        <v>77</v>
      </c>
      <c r="G5412" s="1" t="s">
        <v>2677</v>
      </c>
      <c r="H5412" s="4">
        <v>0</v>
      </c>
      <c r="I5412" s="4">
        <v>31578097905</v>
      </c>
      <c r="J5412" s="4">
        <f t="shared" si="85"/>
        <v>-31578097905</v>
      </c>
      <c r="K5412" s="4"/>
      <c r="L5412" s="49"/>
      <c r="M5412" s="1" t="s">
        <v>63</v>
      </c>
      <c r="N5412" s="1" t="s">
        <v>64</v>
      </c>
      <c r="O5412" s="1" t="s">
        <v>65</v>
      </c>
      <c r="P5412" s="1" t="s">
        <v>66</v>
      </c>
      <c r="Q5412" s="1" t="s">
        <v>65</v>
      </c>
      <c r="R5412" s="1" t="s">
        <v>2629</v>
      </c>
      <c r="S5412" s="1" t="s">
        <v>2641</v>
      </c>
      <c r="T5412" s="1" t="s">
        <v>2638</v>
      </c>
      <c r="U5412" s="1" t="e">
        <f>VLOOKUP(T5412,[2]VAT!$A:$D,1,0)</f>
        <v>#N/A</v>
      </c>
      <c r="V5412" s="1" t="s">
        <v>2</v>
      </c>
      <c r="W5412" s="1" t="s">
        <v>2</v>
      </c>
      <c r="X5412" t="str">
        <f>VLOOKUP(T5412,[3]رکوردها!$A:$B,2,0)</f>
        <v/>
      </c>
      <c r="Y5412" t="str">
        <f>VLOOKUP(T5412,[3]رکوردها!$A:$D,4,0)</f>
        <v/>
      </c>
      <c r="Z5412" t="str">
        <f>VLOOKUP(T5412,[3]رکوردها!$A:$C,3,0)</f>
        <v/>
      </c>
      <c r="AA5412" t="str">
        <f>VLOOKUP(T5412,[3]رکوردها!$A:$F,6,0)</f>
        <v/>
      </c>
      <c r="AB5412" t="str">
        <f>VLOOKUP(T5412,[3]رکوردها!$A:$E,5,0)</f>
        <v/>
      </c>
    </row>
    <row r="5413" spans="1:28" x14ac:dyDescent="0.2">
      <c r="A5413" s="54">
        <v>173421</v>
      </c>
      <c r="B5413" s="2">
        <v>1167</v>
      </c>
      <c r="C5413" s="2">
        <v>1556</v>
      </c>
      <c r="D5413" s="34" t="s">
        <v>5194</v>
      </c>
      <c r="E5413" s="2"/>
      <c r="F5413" s="1" t="s">
        <v>77</v>
      </c>
      <c r="G5413" s="1" t="s">
        <v>2678</v>
      </c>
      <c r="H5413" s="4">
        <v>0</v>
      </c>
      <c r="I5413" s="4">
        <v>18570124560</v>
      </c>
      <c r="J5413" s="4">
        <f t="shared" si="85"/>
        <v>-18570124560</v>
      </c>
      <c r="K5413" s="4"/>
      <c r="L5413" s="49"/>
      <c r="M5413" s="1" t="s">
        <v>63</v>
      </c>
      <c r="N5413" s="1" t="s">
        <v>64</v>
      </c>
      <c r="O5413" s="1" t="s">
        <v>65</v>
      </c>
      <c r="P5413" s="1" t="s">
        <v>66</v>
      </c>
      <c r="Q5413" s="1" t="s">
        <v>65</v>
      </c>
      <c r="R5413" s="1" t="s">
        <v>2629</v>
      </c>
      <c r="S5413" s="1" t="s">
        <v>2641</v>
      </c>
      <c r="T5413" s="1" t="s">
        <v>2638</v>
      </c>
      <c r="U5413" s="1" t="e">
        <f>VLOOKUP(T5413,[2]VAT!$A:$D,1,0)</f>
        <v>#N/A</v>
      </c>
      <c r="V5413" s="1" t="s">
        <v>2</v>
      </c>
      <c r="W5413" s="1" t="s">
        <v>2</v>
      </c>
      <c r="X5413" t="str">
        <f>VLOOKUP(T5413,[3]رکوردها!$A:$B,2,0)</f>
        <v/>
      </c>
      <c r="Y5413" t="str">
        <f>VLOOKUP(T5413,[3]رکوردها!$A:$D,4,0)</f>
        <v/>
      </c>
      <c r="Z5413" t="str">
        <f>VLOOKUP(T5413,[3]رکوردها!$A:$C,3,0)</f>
        <v/>
      </c>
      <c r="AA5413" t="str">
        <f>VLOOKUP(T5413,[3]رکوردها!$A:$F,6,0)</f>
        <v/>
      </c>
      <c r="AB5413" t="str">
        <f>VLOOKUP(T5413,[3]رکوردها!$A:$E,5,0)</f>
        <v/>
      </c>
    </row>
    <row r="5414" spans="1:28" x14ac:dyDescent="0.2">
      <c r="A5414" s="54">
        <v>173819</v>
      </c>
      <c r="B5414" s="2">
        <v>1167</v>
      </c>
      <c r="C5414" s="2">
        <v>1556</v>
      </c>
      <c r="D5414" s="34" t="s">
        <v>5194</v>
      </c>
      <c r="E5414" s="2"/>
      <c r="F5414" s="1" t="s">
        <v>77</v>
      </c>
      <c r="G5414" s="1" t="s">
        <v>2679</v>
      </c>
      <c r="H5414" s="4">
        <v>0</v>
      </c>
      <c r="I5414" s="4">
        <v>491899160</v>
      </c>
      <c r="J5414" s="4">
        <f t="shared" si="85"/>
        <v>-491899160</v>
      </c>
      <c r="K5414" s="4"/>
      <c r="L5414" s="49"/>
      <c r="M5414" s="1" t="s">
        <v>63</v>
      </c>
      <c r="N5414" s="1" t="s">
        <v>64</v>
      </c>
      <c r="O5414" s="1" t="s">
        <v>65</v>
      </c>
      <c r="P5414" s="1" t="s">
        <v>66</v>
      </c>
      <c r="Q5414" s="1" t="s">
        <v>65</v>
      </c>
      <c r="R5414" s="1" t="s">
        <v>2629</v>
      </c>
      <c r="S5414" s="1" t="s">
        <v>2641</v>
      </c>
      <c r="T5414" s="1" t="s">
        <v>2638</v>
      </c>
      <c r="U5414" s="1" t="e">
        <f>VLOOKUP(T5414,[2]VAT!$A:$D,1,0)</f>
        <v>#N/A</v>
      </c>
      <c r="V5414" s="1" t="s">
        <v>2</v>
      </c>
      <c r="W5414" s="1" t="s">
        <v>2</v>
      </c>
      <c r="X5414" t="str">
        <f>VLOOKUP(T5414,[3]رکوردها!$A:$B,2,0)</f>
        <v/>
      </c>
      <c r="Y5414" t="str">
        <f>VLOOKUP(T5414,[3]رکوردها!$A:$D,4,0)</f>
        <v/>
      </c>
      <c r="Z5414" t="str">
        <f>VLOOKUP(T5414,[3]رکوردها!$A:$C,3,0)</f>
        <v/>
      </c>
      <c r="AA5414" t="str">
        <f>VLOOKUP(T5414,[3]رکوردها!$A:$F,6,0)</f>
        <v/>
      </c>
      <c r="AB5414" t="str">
        <f>VLOOKUP(T5414,[3]رکوردها!$A:$E,5,0)</f>
        <v/>
      </c>
    </row>
    <row r="5415" spans="1:28" x14ac:dyDescent="0.2">
      <c r="A5415" s="54">
        <v>173821</v>
      </c>
      <c r="B5415" s="2">
        <v>1167</v>
      </c>
      <c r="C5415" s="2">
        <v>1556</v>
      </c>
      <c r="D5415" s="34" t="s">
        <v>5194</v>
      </c>
      <c r="E5415" s="2"/>
      <c r="F5415" s="1" t="s">
        <v>77</v>
      </c>
      <c r="G5415" s="1" t="s">
        <v>2680</v>
      </c>
      <c r="H5415" s="4">
        <v>0</v>
      </c>
      <c r="I5415" s="4">
        <v>221633428</v>
      </c>
      <c r="J5415" s="4">
        <f t="shared" si="85"/>
        <v>-221633428</v>
      </c>
      <c r="K5415" s="4"/>
      <c r="L5415" s="49"/>
      <c r="M5415" s="1" t="s">
        <v>63</v>
      </c>
      <c r="N5415" s="1" t="s">
        <v>64</v>
      </c>
      <c r="O5415" s="1" t="s">
        <v>65</v>
      </c>
      <c r="P5415" s="1" t="s">
        <v>66</v>
      </c>
      <c r="Q5415" s="1" t="s">
        <v>65</v>
      </c>
      <c r="R5415" s="1" t="s">
        <v>2629</v>
      </c>
      <c r="S5415" s="1" t="s">
        <v>2641</v>
      </c>
      <c r="T5415" s="1" t="s">
        <v>2638</v>
      </c>
      <c r="U5415" s="1" t="e">
        <f>VLOOKUP(T5415,[2]VAT!$A:$D,1,0)</f>
        <v>#N/A</v>
      </c>
      <c r="V5415" s="1" t="s">
        <v>2</v>
      </c>
      <c r="W5415" s="1" t="s">
        <v>2</v>
      </c>
      <c r="X5415" t="str">
        <f>VLOOKUP(T5415,[3]رکوردها!$A:$B,2,0)</f>
        <v/>
      </c>
      <c r="Y5415" t="str">
        <f>VLOOKUP(T5415,[3]رکوردها!$A:$D,4,0)</f>
        <v/>
      </c>
      <c r="Z5415" t="str">
        <f>VLOOKUP(T5415,[3]رکوردها!$A:$C,3,0)</f>
        <v/>
      </c>
      <c r="AA5415" t="str">
        <f>VLOOKUP(T5415,[3]رکوردها!$A:$F,6,0)</f>
        <v/>
      </c>
      <c r="AB5415" t="str">
        <f>VLOOKUP(T5415,[3]رکوردها!$A:$E,5,0)</f>
        <v/>
      </c>
    </row>
    <row r="5416" spans="1:28" x14ac:dyDescent="0.2">
      <c r="A5416" s="54">
        <v>173823</v>
      </c>
      <c r="B5416" s="2">
        <v>1167</v>
      </c>
      <c r="C5416" s="2">
        <v>1556</v>
      </c>
      <c r="D5416" s="34" t="s">
        <v>5194</v>
      </c>
      <c r="E5416" s="2"/>
      <c r="F5416" s="1" t="s">
        <v>77</v>
      </c>
      <c r="G5416" s="1" t="s">
        <v>2681</v>
      </c>
      <c r="H5416" s="4">
        <v>0</v>
      </c>
      <c r="I5416" s="4">
        <v>848867350</v>
      </c>
      <c r="J5416" s="4">
        <f t="shared" si="85"/>
        <v>-848867350</v>
      </c>
      <c r="K5416" s="4"/>
      <c r="L5416" s="49"/>
      <c r="M5416" s="1" t="s">
        <v>63</v>
      </c>
      <c r="N5416" s="1" t="s">
        <v>64</v>
      </c>
      <c r="O5416" s="1" t="s">
        <v>65</v>
      </c>
      <c r="P5416" s="1" t="s">
        <v>66</v>
      </c>
      <c r="Q5416" s="1" t="s">
        <v>65</v>
      </c>
      <c r="R5416" s="1" t="s">
        <v>2629</v>
      </c>
      <c r="S5416" s="1" t="s">
        <v>2641</v>
      </c>
      <c r="T5416" s="1" t="s">
        <v>2638</v>
      </c>
      <c r="U5416" s="1" t="e">
        <f>VLOOKUP(T5416,[2]VAT!$A:$D,1,0)</f>
        <v>#N/A</v>
      </c>
      <c r="V5416" s="1" t="s">
        <v>2</v>
      </c>
      <c r="W5416" s="1" t="s">
        <v>2</v>
      </c>
      <c r="X5416" t="str">
        <f>VLOOKUP(T5416,[3]رکوردها!$A:$B,2,0)</f>
        <v/>
      </c>
      <c r="Y5416" t="str">
        <f>VLOOKUP(T5416,[3]رکوردها!$A:$D,4,0)</f>
        <v/>
      </c>
      <c r="Z5416" t="str">
        <f>VLOOKUP(T5416,[3]رکوردها!$A:$C,3,0)</f>
        <v/>
      </c>
      <c r="AA5416" t="str">
        <f>VLOOKUP(T5416,[3]رکوردها!$A:$F,6,0)</f>
        <v/>
      </c>
      <c r="AB5416" t="str">
        <f>VLOOKUP(T5416,[3]رکوردها!$A:$E,5,0)</f>
        <v/>
      </c>
    </row>
    <row r="5417" spans="1:28" x14ac:dyDescent="0.2">
      <c r="A5417" s="54">
        <v>173825</v>
      </c>
      <c r="B5417" s="2">
        <v>1167</v>
      </c>
      <c r="C5417" s="2">
        <v>1556</v>
      </c>
      <c r="D5417" s="34" t="s">
        <v>5194</v>
      </c>
      <c r="E5417" s="2"/>
      <c r="F5417" s="1" t="s">
        <v>77</v>
      </c>
      <c r="G5417" s="1" t="s">
        <v>2682</v>
      </c>
      <c r="H5417" s="4">
        <v>0</v>
      </c>
      <c r="I5417" s="4">
        <v>1039690275</v>
      </c>
      <c r="J5417" s="4">
        <f t="shared" si="85"/>
        <v>-1039690275</v>
      </c>
      <c r="K5417" s="4"/>
      <c r="L5417" s="49"/>
      <c r="M5417" s="1" t="s">
        <v>63</v>
      </c>
      <c r="N5417" s="1" t="s">
        <v>64</v>
      </c>
      <c r="O5417" s="1" t="s">
        <v>65</v>
      </c>
      <c r="P5417" s="1" t="s">
        <v>66</v>
      </c>
      <c r="Q5417" s="1" t="s">
        <v>65</v>
      </c>
      <c r="R5417" s="1" t="s">
        <v>2629</v>
      </c>
      <c r="S5417" s="1" t="s">
        <v>2641</v>
      </c>
      <c r="T5417" s="1" t="s">
        <v>2638</v>
      </c>
      <c r="U5417" s="1" t="e">
        <f>VLOOKUP(T5417,[2]VAT!$A:$D,1,0)</f>
        <v>#N/A</v>
      </c>
      <c r="V5417" s="1" t="s">
        <v>2</v>
      </c>
      <c r="W5417" s="1" t="s">
        <v>2</v>
      </c>
      <c r="X5417" t="str">
        <f>VLOOKUP(T5417,[3]رکوردها!$A:$B,2,0)</f>
        <v/>
      </c>
      <c r="Y5417" t="str">
        <f>VLOOKUP(T5417,[3]رکوردها!$A:$D,4,0)</f>
        <v/>
      </c>
      <c r="Z5417" t="str">
        <f>VLOOKUP(T5417,[3]رکوردها!$A:$C,3,0)</f>
        <v/>
      </c>
      <c r="AA5417" t="str">
        <f>VLOOKUP(T5417,[3]رکوردها!$A:$F,6,0)</f>
        <v/>
      </c>
      <c r="AB5417" t="str">
        <f>VLOOKUP(T5417,[3]رکوردها!$A:$E,5,0)</f>
        <v/>
      </c>
    </row>
    <row r="5418" spans="1:28" x14ac:dyDescent="0.2">
      <c r="A5418" s="54">
        <v>173827</v>
      </c>
      <c r="B5418" s="2">
        <v>1167</v>
      </c>
      <c r="C5418" s="2">
        <v>1556</v>
      </c>
      <c r="D5418" s="34" t="s">
        <v>5194</v>
      </c>
      <c r="E5418" s="2"/>
      <c r="F5418" s="1" t="s">
        <v>77</v>
      </c>
      <c r="G5418" s="1" t="s">
        <v>2683</v>
      </c>
      <c r="H5418" s="4">
        <v>0</v>
      </c>
      <c r="I5418" s="4">
        <v>1274877680</v>
      </c>
      <c r="J5418" s="4">
        <f t="shared" si="85"/>
        <v>-1274877680</v>
      </c>
      <c r="K5418" s="4"/>
      <c r="L5418" s="49"/>
      <c r="M5418" s="1" t="s">
        <v>63</v>
      </c>
      <c r="N5418" s="1" t="s">
        <v>64</v>
      </c>
      <c r="O5418" s="1" t="s">
        <v>65</v>
      </c>
      <c r="P5418" s="1" t="s">
        <v>66</v>
      </c>
      <c r="Q5418" s="1" t="s">
        <v>65</v>
      </c>
      <c r="R5418" s="1" t="s">
        <v>2629</v>
      </c>
      <c r="S5418" s="1" t="s">
        <v>2641</v>
      </c>
      <c r="T5418" s="1" t="s">
        <v>2638</v>
      </c>
      <c r="U5418" s="1" t="e">
        <f>VLOOKUP(T5418,[2]VAT!$A:$D,1,0)</f>
        <v>#N/A</v>
      </c>
      <c r="V5418" s="1" t="s">
        <v>2</v>
      </c>
      <c r="W5418" s="1" t="s">
        <v>2</v>
      </c>
      <c r="X5418" t="str">
        <f>VLOOKUP(T5418,[3]رکوردها!$A:$B,2,0)</f>
        <v/>
      </c>
      <c r="Y5418" t="str">
        <f>VLOOKUP(T5418,[3]رکوردها!$A:$D,4,0)</f>
        <v/>
      </c>
      <c r="Z5418" t="str">
        <f>VLOOKUP(T5418,[3]رکوردها!$A:$C,3,0)</f>
        <v/>
      </c>
      <c r="AA5418" t="str">
        <f>VLOOKUP(T5418,[3]رکوردها!$A:$F,6,0)</f>
        <v/>
      </c>
      <c r="AB5418" t="str">
        <f>VLOOKUP(T5418,[3]رکوردها!$A:$E,5,0)</f>
        <v/>
      </c>
    </row>
    <row r="5419" spans="1:28" s="41" customFormat="1" hidden="1" x14ac:dyDescent="0.2">
      <c r="A5419" s="36">
        <v>173829</v>
      </c>
      <c r="B5419" s="36">
        <v>1167</v>
      </c>
      <c r="C5419" s="36">
        <v>1556</v>
      </c>
      <c r="D5419" s="39" t="s">
        <v>5178</v>
      </c>
      <c r="E5419" s="36"/>
      <c r="F5419" s="37" t="s">
        <v>77</v>
      </c>
      <c r="G5419" s="37" t="s">
        <v>1716</v>
      </c>
      <c r="H5419" s="38">
        <v>25871591562</v>
      </c>
      <c r="I5419" s="38">
        <v>0</v>
      </c>
      <c r="J5419" s="38">
        <f t="shared" si="85"/>
        <v>25871591562</v>
      </c>
      <c r="K5419" s="38"/>
      <c r="L5419" s="49"/>
      <c r="M5419" s="37" t="s">
        <v>63</v>
      </c>
      <c r="N5419" s="37" t="s">
        <v>64</v>
      </c>
      <c r="O5419" s="37" t="s">
        <v>65</v>
      </c>
      <c r="P5419" s="37" t="s">
        <v>66</v>
      </c>
      <c r="Q5419" s="37" t="s">
        <v>65</v>
      </c>
      <c r="R5419" s="37" t="s">
        <v>2629</v>
      </c>
      <c r="S5419" s="37" t="s">
        <v>2641</v>
      </c>
      <c r="T5419" s="37" t="s">
        <v>2638</v>
      </c>
      <c r="U5419" s="1" t="e">
        <f>VLOOKUP(T5419,[2]VAT!$A:$D,1,0)</f>
        <v>#N/A</v>
      </c>
      <c r="V5419" s="37" t="s">
        <v>2</v>
      </c>
      <c r="W5419" s="37" t="s">
        <v>2</v>
      </c>
      <c r="X5419" t="str">
        <f>VLOOKUP(T5419,[3]رکوردها!$A:$B,2,0)</f>
        <v/>
      </c>
      <c r="Y5419" t="str">
        <f>VLOOKUP(T5419,[3]رکوردها!$A:$D,4,0)</f>
        <v/>
      </c>
      <c r="Z5419" t="str">
        <f>VLOOKUP(T5419,[3]رکوردها!$A:$C,3,0)</f>
        <v/>
      </c>
      <c r="AA5419" t="str">
        <f>VLOOKUP(T5419,[3]رکوردها!$A:$F,6,0)</f>
        <v/>
      </c>
      <c r="AB5419" t="str">
        <f>VLOOKUP(T5419,[3]رکوردها!$A:$E,5,0)</f>
        <v/>
      </c>
    </row>
    <row r="5420" spans="1:28" s="41" customFormat="1" hidden="1" x14ac:dyDescent="0.2">
      <c r="A5420" s="36">
        <v>181503</v>
      </c>
      <c r="B5420" s="36">
        <v>1341</v>
      </c>
      <c r="C5420" s="36">
        <v>1920</v>
      </c>
      <c r="D5420" s="36" t="str">
        <f>VLOOKUP(C5420,Piv.Analysis!A:AA,27,0)</f>
        <v>اصلاح و انتقال</v>
      </c>
      <c r="E5420" s="36"/>
      <c r="F5420" s="37" t="s">
        <v>171</v>
      </c>
      <c r="G5420" s="37" t="s">
        <v>2684</v>
      </c>
      <c r="H5420" s="38">
        <v>0</v>
      </c>
      <c r="I5420" s="38">
        <v>1337666512</v>
      </c>
      <c r="J5420" s="38">
        <f t="shared" si="85"/>
        <v>-1337666512</v>
      </c>
      <c r="K5420" s="38"/>
      <c r="L5420" s="49"/>
      <c r="M5420" s="37" t="s">
        <v>63</v>
      </c>
      <c r="N5420" s="37" t="s">
        <v>64</v>
      </c>
      <c r="O5420" s="37" t="s">
        <v>2566</v>
      </c>
      <c r="P5420" s="37" t="s">
        <v>2567</v>
      </c>
      <c r="Q5420" s="37" t="s">
        <v>2685</v>
      </c>
      <c r="R5420" s="37" t="s">
        <v>2686</v>
      </c>
      <c r="S5420" s="37" t="s">
        <v>2641</v>
      </c>
      <c r="T5420" s="37" t="s">
        <v>2638</v>
      </c>
      <c r="U5420" s="1" t="e">
        <f>VLOOKUP(T5420,[2]VAT!$A:$D,1,0)</f>
        <v>#N/A</v>
      </c>
      <c r="V5420" s="37" t="s">
        <v>2</v>
      </c>
      <c r="W5420" s="37" t="s">
        <v>2</v>
      </c>
      <c r="X5420" t="str">
        <f>VLOOKUP(T5420,[3]رکوردها!$A:$B,2,0)</f>
        <v/>
      </c>
      <c r="Y5420" t="str">
        <f>VLOOKUP(T5420,[3]رکوردها!$A:$D,4,0)</f>
        <v/>
      </c>
      <c r="Z5420" t="str">
        <f>VLOOKUP(T5420,[3]رکوردها!$A:$C,3,0)</f>
        <v/>
      </c>
      <c r="AA5420" t="str">
        <f>VLOOKUP(T5420,[3]رکوردها!$A:$F,6,0)</f>
        <v/>
      </c>
      <c r="AB5420" t="str">
        <f>VLOOKUP(T5420,[3]رکوردها!$A:$E,5,0)</f>
        <v/>
      </c>
    </row>
    <row r="5421" spans="1:28" s="41" customFormat="1" hidden="1" x14ac:dyDescent="0.2">
      <c r="A5421" s="36">
        <v>180338</v>
      </c>
      <c r="B5421" s="36">
        <v>1333</v>
      </c>
      <c r="C5421" s="36">
        <v>1902</v>
      </c>
      <c r="D5421" s="36" t="str">
        <f>VLOOKUP(C5421,Piv.Analysis!A:AA,27,0)</f>
        <v>اصلاح و انتقال</v>
      </c>
      <c r="E5421" s="36"/>
      <c r="F5421" s="37" t="s">
        <v>171</v>
      </c>
      <c r="G5421" s="37" t="s">
        <v>2637</v>
      </c>
      <c r="H5421" s="38">
        <v>17021356697</v>
      </c>
      <c r="I5421" s="38">
        <v>0</v>
      </c>
      <c r="J5421" s="38">
        <f t="shared" si="85"/>
        <v>17021356697</v>
      </c>
      <c r="K5421" s="38"/>
      <c r="L5421" s="49"/>
      <c r="M5421" s="37" t="s">
        <v>4</v>
      </c>
      <c r="N5421" s="37" t="s">
        <v>5</v>
      </c>
      <c r="O5421" s="37" t="s">
        <v>6</v>
      </c>
      <c r="P5421" s="37" t="s">
        <v>7</v>
      </c>
      <c r="Q5421" s="37" t="s">
        <v>13</v>
      </c>
      <c r="R5421" s="37" t="s">
        <v>14</v>
      </c>
      <c r="S5421" s="37" t="s">
        <v>2641</v>
      </c>
      <c r="T5421" s="37" t="s">
        <v>2638</v>
      </c>
      <c r="U5421" s="1" t="e">
        <f>VLOOKUP(T5421,[2]VAT!$A:$D,1,0)</f>
        <v>#N/A</v>
      </c>
      <c r="V5421" s="37" t="s">
        <v>2</v>
      </c>
      <c r="W5421" s="37" t="s">
        <v>2</v>
      </c>
      <c r="X5421" t="str">
        <f>VLOOKUP(T5421,[3]رکوردها!$A:$B,2,0)</f>
        <v/>
      </c>
      <c r="Y5421" t="str">
        <f>VLOOKUP(T5421,[3]رکوردها!$A:$D,4,0)</f>
        <v/>
      </c>
      <c r="Z5421" t="str">
        <f>VLOOKUP(T5421,[3]رکوردها!$A:$C,3,0)</f>
        <v/>
      </c>
      <c r="AA5421" t="str">
        <f>VLOOKUP(T5421,[3]رکوردها!$A:$F,6,0)</f>
        <v/>
      </c>
      <c r="AB5421" t="str">
        <f>VLOOKUP(T5421,[3]رکوردها!$A:$E,5,0)</f>
        <v/>
      </c>
    </row>
    <row r="5422" spans="1:28" s="41" customFormat="1" hidden="1" x14ac:dyDescent="0.2">
      <c r="A5422" s="36">
        <v>180340</v>
      </c>
      <c r="B5422" s="36">
        <v>1333</v>
      </c>
      <c r="C5422" s="36">
        <v>1902</v>
      </c>
      <c r="D5422" s="36" t="str">
        <f>VLOOKUP(C5422,Piv.Analysis!A:AA,27,0)</f>
        <v>اصلاح و انتقال</v>
      </c>
      <c r="E5422" s="36"/>
      <c r="F5422" s="37" t="s">
        <v>171</v>
      </c>
      <c r="G5422" s="37" t="s">
        <v>2687</v>
      </c>
      <c r="H5422" s="38">
        <v>153192199484</v>
      </c>
      <c r="I5422" s="38">
        <v>0</v>
      </c>
      <c r="J5422" s="38">
        <f t="shared" si="85"/>
        <v>153192199484</v>
      </c>
      <c r="K5422" s="38"/>
      <c r="L5422" s="49"/>
      <c r="M5422" s="37" t="s">
        <v>4</v>
      </c>
      <c r="N5422" s="37" t="s">
        <v>5</v>
      </c>
      <c r="O5422" s="37" t="s">
        <v>6</v>
      </c>
      <c r="P5422" s="37" t="s">
        <v>7</v>
      </c>
      <c r="Q5422" s="37" t="s">
        <v>13</v>
      </c>
      <c r="R5422" s="37" t="s">
        <v>14</v>
      </c>
      <c r="S5422" s="37" t="s">
        <v>2641</v>
      </c>
      <c r="T5422" s="37" t="s">
        <v>2638</v>
      </c>
      <c r="U5422" s="1" t="e">
        <f>VLOOKUP(T5422,[2]VAT!$A:$D,1,0)</f>
        <v>#N/A</v>
      </c>
      <c r="V5422" s="37" t="s">
        <v>2</v>
      </c>
      <c r="W5422" s="37" t="s">
        <v>2</v>
      </c>
      <c r="X5422" t="str">
        <f>VLOOKUP(T5422,[3]رکوردها!$A:$B,2,0)</f>
        <v/>
      </c>
      <c r="Y5422" t="str">
        <f>VLOOKUP(T5422,[3]رکوردها!$A:$D,4,0)</f>
        <v/>
      </c>
      <c r="Z5422" t="str">
        <f>VLOOKUP(T5422,[3]رکوردها!$A:$C,3,0)</f>
        <v/>
      </c>
      <c r="AA5422" t="str">
        <f>VLOOKUP(T5422,[3]رکوردها!$A:$F,6,0)</f>
        <v/>
      </c>
      <c r="AB5422" t="str">
        <f>VLOOKUP(T5422,[3]رکوردها!$A:$E,5,0)</f>
        <v/>
      </c>
    </row>
    <row r="5423" spans="1:28" s="41" customFormat="1" hidden="1" x14ac:dyDescent="0.2">
      <c r="A5423" s="36">
        <v>180807</v>
      </c>
      <c r="B5423" s="36">
        <v>1333</v>
      </c>
      <c r="C5423" s="36">
        <v>1902</v>
      </c>
      <c r="D5423" s="36" t="str">
        <f>VLOOKUP(C5423,Piv.Analysis!A:AA,27,0)</f>
        <v>اصلاح و انتقال</v>
      </c>
      <c r="E5423" s="36"/>
      <c r="F5423" s="37" t="s">
        <v>171</v>
      </c>
      <c r="G5423" s="37" t="s">
        <v>2643</v>
      </c>
      <c r="H5423" s="38">
        <v>1025354000</v>
      </c>
      <c r="I5423" s="38">
        <v>0</v>
      </c>
      <c r="J5423" s="38">
        <f t="shared" si="85"/>
        <v>1025354000</v>
      </c>
      <c r="K5423" s="38"/>
      <c r="L5423" s="49"/>
      <c r="M5423" s="37" t="s">
        <v>4</v>
      </c>
      <c r="N5423" s="37" t="s">
        <v>5</v>
      </c>
      <c r="O5423" s="37" t="s">
        <v>6</v>
      </c>
      <c r="P5423" s="37" t="s">
        <v>7</v>
      </c>
      <c r="Q5423" s="37" t="s">
        <v>13</v>
      </c>
      <c r="R5423" s="37" t="s">
        <v>14</v>
      </c>
      <c r="S5423" s="37" t="s">
        <v>2641</v>
      </c>
      <c r="T5423" s="37" t="s">
        <v>2638</v>
      </c>
      <c r="U5423" s="1" t="e">
        <f>VLOOKUP(T5423,[2]VAT!$A:$D,1,0)</f>
        <v>#N/A</v>
      </c>
      <c r="V5423" s="37" t="s">
        <v>2</v>
      </c>
      <c r="W5423" s="37" t="s">
        <v>2</v>
      </c>
      <c r="X5423" t="str">
        <f>VLOOKUP(T5423,[3]رکوردها!$A:$B,2,0)</f>
        <v/>
      </c>
      <c r="Y5423" t="str">
        <f>VLOOKUP(T5423,[3]رکوردها!$A:$D,4,0)</f>
        <v/>
      </c>
      <c r="Z5423" t="str">
        <f>VLOOKUP(T5423,[3]رکوردها!$A:$C,3,0)</f>
        <v/>
      </c>
      <c r="AA5423" t="str">
        <f>VLOOKUP(T5423,[3]رکوردها!$A:$F,6,0)</f>
        <v/>
      </c>
      <c r="AB5423" t="str">
        <f>VLOOKUP(T5423,[3]رکوردها!$A:$E,5,0)</f>
        <v/>
      </c>
    </row>
    <row r="5424" spans="1:28" s="41" customFormat="1" hidden="1" x14ac:dyDescent="0.2">
      <c r="A5424" s="36">
        <v>180809</v>
      </c>
      <c r="B5424" s="36">
        <v>1333</v>
      </c>
      <c r="C5424" s="36">
        <v>1902</v>
      </c>
      <c r="D5424" s="36" t="str">
        <f>VLOOKUP(C5424,Piv.Analysis!A:AA,27,0)</f>
        <v>اصلاح و انتقال</v>
      </c>
      <c r="E5424" s="36"/>
      <c r="F5424" s="37" t="s">
        <v>171</v>
      </c>
      <c r="G5424" s="37" t="s">
        <v>2688</v>
      </c>
      <c r="H5424" s="38">
        <v>9228186000</v>
      </c>
      <c r="I5424" s="38">
        <v>0</v>
      </c>
      <c r="J5424" s="38">
        <f t="shared" si="85"/>
        <v>9228186000</v>
      </c>
      <c r="K5424" s="38"/>
      <c r="L5424" s="49"/>
      <c r="M5424" s="37" t="s">
        <v>4</v>
      </c>
      <c r="N5424" s="37" t="s">
        <v>5</v>
      </c>
      <c r="O5424" s="37" t="s">
        <v>6</v>
      </c>
      <c r="P5424" s="37" t="s">
        <v>7</v>
      </c>
      <c r="Q5424" s="37" t="s">
        <v>13</v>
      </c>
      <c r="R5424" s="37" t="s">
        <v>14</v>
      </c>
      <c r="S5424" s="37" t="s">
        <v>2641</v>
      </c>
      <c r="T5424" s="37" t="s">
        <v>2638</v>
      </c>
      <c r="U5424" s="1" t="e">
        <f>VLOOKUP(T5424,[2]VAT!$A:$D,1,0)</f>
        <v>#N/A</v>
      </c>
      <c r="V5424" s="37" t="s">
        <v>2</v>
      </c>
      <c r="W5424" s="37" t="s">
        <v>2</v>
      </c>
      <c r="X5424" t="str">
        <f>VLOOKUP(T5424,[3]رکوردها!$A:$B,2,0)</f>
        <v/>
      </c>
      <c r="Y5424" t="str">
        <f>VLOOKUP(T5424,[3]رکوردها!$A:$D,4,0)</f>
        <v/>
      </c>
      <c r="Z5424" t="str">
        <f>VLOOKUP(T5424,[3]رکوردها!$A:$C,3,0)</f>
        <v/>
      </c>
      <c r="AA5424" t="str">
        <f>VLOOKUP(T5424,[3]رکوردها!$A:$F,6,0)</f>
        <v/>
      </c>
      <c r="AB5424" t="str">
        <f>VLOOKUP(T5424,[3]رکوردها!$A:$E,5,0)</f>
        <v/>
      </c>
    </row>
    <row r="5425" spans="1:28" s="41" customFormat="1" hidden="1" x14ac:dyDescent="0.2">
      <c r="A5425" s="36">
        <v>180443</v>
      </c>
      <c r="B5425" s="36">
        <v>1336</v>
      </c>
      <c r="C5425" s="36">
        <v>1909</v>
      </c>
      <c r="D5425" s="36" t="str">
        <f>VLOOKUP(C5425,Piv.Analysis!A:AA,27,0)</f>
        <v>اصلاح و انتقال</v>
      </c>
      <c r="E5425" s="36"/>
      <c r="F5425" s="37" t="s">
        <v>171</v>
      </c>
      <c r="G5425" s="37" t="s">
        <v>2644</v>
      </c>
      <c r="H5425" s="38">
        <v>5396600000</v>
      </c>
      <c r="I5425" s="38">
        <v>0</v>
      </c>
      <c r="J5425" s="38">
        <f t="shared" si="85"/>
        <v>5396600000</v>
      </c>
      <c r="K5425" s="38"/>
      <c r="L5425" s="49"/>
      <c r="M5425" s="37" t="s">
        <v>4</v>
      </c>
      <c r="N5425" s="37" t="s">
        <v>5</v>
      </c>
      <c r="O5425" s="37" t="s">
        <v>6</v>
      </c>
      <c r="P5425" s="37" t="s">
        <v>7</v>
      </c>
      <c r="Q5425" s="37" t="s">
        <v>13</v>
      </c>
      <c r="R5425" s="37" t="s">
        <v>14</v>
      </c>
      <c r="S5425" s="37" t="s">
        <v>2641</v>
      </c>
      <c r="T5425" s="37" t="s">
        <v>2638</v>
      </c>
      <c r="U5425" s="1" t="e">
        <f>VLOOKUP(T5425,[2]VAT!$A:$D,1,0)</f>
        <v>#N/A</v>
      </c>
      <c r="V5425" s="37" t="s">
        <v>2</v>
      </c>
      <c r="W5425" s="37" t="s">
        <v>2</v>
      </c>
      <c r="X5425" t="str">
        <f>VLOOKUP(T5425,[3]رکوردها!$A:$B,2,0)</f>
        <v/>
      </c>
      <c r="Y5425" t="str">
        <f>VLOOKUP(T5425,[3]رکوردها!$A:$D,4,0)</f>
        <v/>
      </c>
      <c r="Z5425" t="str">
        <f>VLOOKUP(T5425,[3]رکوردها!$A:$C,3,0)</f>
        <v/>
      </c>
      <c r="AA5425" t="str">
        <f>VLOOKUP(T5425,[3]رکوردها!$A:$F,6,0)</f>
        <v/>
      </c>
      <c r="AB5425" t="str">
        <f>VLOOKUP(T5425,[3]رکوردها!$A:$E,5,0)</f>
        <v/>
      </c>
    </row>
    <row r="5426" spans="1:28" s="41" customFormat="1" hidden="1" x14ac:dyDescent="0.2">
      <c r="A5426" s="36">
        <v>180445</v>
      </c>
      <c r="B5426" s="36">
        <v>1336</v>
      </c>
      <c r="C5426" s="36">
        <v>1909</v>
      </c>
      <c r="D5426" s="36" t="str">
        <f>VLOOKUP(C5426,Piv.Analysis!A:AA,27,0)</f>
        <v>اصلاح و انتقال</v>
      </c>
      <c r="E5426" s="36"/>
      <c r="F5426" s="37" t="s">
        <v>171</v>
      </c>
      <c r="G5426" s="37" t="s">
        <v>2689</v>
      </c>
      <c r="H5426" s="38">
        <v>48569400000</v>
      </c>
      <c r="I5426" s="38">
        <v>0</v>
      </c>
      <c r="J5426" s="38">
        <f t="shared" si="85"/>
        <v>48569400000</v>
      </c>
      <c r="K5426" s="38"/>
      <c r="L5426" s="49"/>
      <c r="M5426" s="37" t="s">
        <v>4</v>
      </c>
      <c r="N5426" s="37" t="s">
        <v>5</v>
      </c>
      <c r="O5426" s="37" t="s">
        <v>6</v>
      </c>
      <c r="P5426" s="37" t="s">
        <v>7</v>
      </c>
      <c r="Q5426" s="37" t="s">
        <v>13</v>
      </c>
      <c r="R5426" s="37" t="s">
        <v>14</v>
      </c>
      <c r="S5426" s="37" t="s">
        <v>2641</v>
      </c>
      <c r="T5426" s="37" t="s">
        <v>2638</v>
      </c>
      <c r="U5426" s="1" t="e">
        <f>VLOOKUP(T5426,[2]VAT!$A:$D,1,0)</f>
        <v>#N/A</v>
      </c>
      <c r="V5426" s="37" t="s">
        <v>2</v>
      </c>
      <c r="W5426" s="37" t="s">
        <v>2</v>
      </c>
      <c r="X5426" t="str">
        <f>VLOOKUP(T5426,[3]رکوردها!$A:$B,2,0)</f>
        <v/>
      </c>
      <c r="Y5426" t="str">
        <f>VLOOKUP(T5426,[3]رکوردها!$A:$D,4,0)</f>
        <v/>
      </c>
      <c r="Z5426" t="str">
        <f>VLOOKUP(T5426,[3]رکوردها!$A:$C,3,0)</f>
        <v/>
      </c>
      <c r="AA5426" t="str">
        <f>VLOOKUP(T5426,[3]رکوردها!$A:$F,6,0)</f>
        <v/>
      </c>
      <c r="AB5426" t="str">
        <f>VLOOKUP(T5426,[3]رکوردها!$A:$E,5,0)</f>
        <v/>
      </c>
    </row>
    <row r="5427" spans="1:28" s="41" customFormat="1" hidden="1" x14ac:dyDescent="0.2">
      <c r="A5427" s="36">
        <v>180781</v>
      </c>
      <c r="B5427" s="36">
        <v>1336</v>
      </c>
      <c r="C5427" s="36">
        <v>1909</v>
      </c>
      <c r="D5427" s="36" t="str">
        <f>VLOOKUP(C5427,Piv.Analysis!A:AA,27,0)</f>
        <v>اصلاح و انتقال</v>
      </c>
      <c r="E5427" s="36"/>
      <c r="F5427" s="37" t="s">
        <v>171</v>
      </c>
      <c r="G5427" s="37" t="s">
        <v>2645</v>
      </c>
      <c r="H5427" s="38">
        <v>2315273617</v>
      </c>
      <c r="I5427" s="38">
        <v>0</v>
      </c>
      <c r="J5427" s="38">
        <f t="shared" si="85"/>
        <v>2315273617</v>
      </c>
      <c r="K5427" s="38"/>
      <c r="L5427" s="49"/>
      <c r="M5427" s="37" t="s">
        <v>4</v>
      </c>
      <c r="N5427" s="37" t="s">
        <v>5</v>
      </c>
      <c r="O5427" s="37" t="s">
        <v>6</v>
      </c>
      <c r="P5427" s="37" t="s">
        <v>7</v>
      </c>
      <c r="Q5427" s="37" t="s">
        <v>13</v>
      </c>
      <c r="R5427" s="37" t="s">
        <v>14</v>
      </c>
      <c r="S5427" s="37" t="s">
        <v>2641</v>
      </c>
      <c r="T5427" s="37" t="s">
        <v>2638</v>
      </c>
      <c r="U5427" s="1" t="e">
        <f>VLOOKUP(T5427,[2]VAT!$A:$D,1,0)</f>
        <v>#N/A</v>
      </c>
      <c r="V5427" s="37" t="s">
        <v>2</v>
      </c>
      <c r="W5427" s="37" t="s">
        <v>2</v>
      </c>
      <c r="X5427" t="str">
        <f>VLOOKUP(T5427,[3]رکوردها!$A:$B,2,0)</f>
        <v/>
      </c>
      <c r="Y5427" t="str">
        <f>VLOOKUP(T5427,[3]رکوردها!$A:$D,4,0)</f>
        <v/>
      </c>
      <c r="Z5427" t="str">
        <f>VLOOKUP(T5427,[3]رکوردها!$A:$C,3,0)</f>
        <v/>
      </c>
      <c r="AA5427" t="str">
        <f>VLOOKUP(T5427,[3]رکوردها!$A:$F,6,0)</f>
        <v/>
      </c>
      <c r="AB5427" t="str">
        <f>VLOOKUP(T5427,[3]رکوردها!$A:$E,5,0)</f>
        <v/>
      </c>
    </row>
    <row r="5428" spans="1:28" s="41" customFormat="1" hidden="1" x14ac:dyDescent="0.2">
      <c r="A5428" s="36">
        <v>180783</v>
      </c>
      <c r="B5428" s="36">
        <v>1336</v>
      </c>
      <c r="C5428" s="36">
        <v>1909</v>
      </c>
      <c r="D5428" s="36" t="str">
        <f>VLOOKUP(C5428,Piv.Analysis!A:AA,27,0)</f>
        <v>اصلاح و انتقال</v>
      </c>
      <c r="E5428" s="36"/>
      <c r="F5428" s="37" t="s">
        <v>171</v>
      </c>
      <c r="G5428" s="37" t="s">
        <v>2690</v>
      </c>
      <c r="H5428" s="38">
        <v>20837459852</v>
      </c>
      <c r="I5428" s="38">
        <v>0</v>
      </c>
      <c r="J5428" s="38">
        <f t="shared" si="85"/>
        <v>20837459852</v>
      </c>
      <c r="K5428" s="38"/>
      <c r="L5428" s="49"/>
      <c r="M5428" s="37" t="s">
        <v>4</v>
      </c>
      <c r="N5428" s="37" t="s">
        <v>5</v>
      </c>
      <c r="O5428" s="37" t="s">
        <v>6</v>
      </c>
      <c r="P5428" s="37" t="s">
        <v>7</v>
      </c>
      <c r="Q5428" s="37" t="s">
        <v>13</v>
      </c>
      <c r="R5428" s="37" t="s">
        <v>14</v>
      </c>
      <c r="S5428" s="37" t="s">
        <v>2641</v>
      </c>
      <c r="T5428" s="37" t="s">
        <v>2638</v>
      </c>
      <c r="U5428" s="1" t="e">
        <f>VLOOKUP(T5428,[2]VAT!$A:$D,1,0)</f>
        <v>#N/A</v>
      </c>
      <c r="V5428" s="37" t="s">
        <v>2</v>
      </c>
      <c r="W5428" s="37" t="s">
        <v>2</v>
      </c>
      <c r="X5428" t="str">
        <f>VLOOKUP(T5428,[3]رکوردها!$A:$B,2,0)</f>
        <v/>
      </c>
      <c r="Y5428" t="str">
        <f>VLOOKUP(T5428,[3]رکوردها!$A:$D,4,0)</f>
        <v/>
      </c>
      <c r="Z5428" t="str">
        <f>VLOOKUP(T5428,[3]رکوردها!$A:$C,3,0)</f>
        <v/>
      </c>
      <c r="AA5428" t="str">
        <f>VLOOKUP(T5428,[3]رکوردها!$A:$F,6,0)</f>
        <v/>
      </c>
      <c r="AB5428" t="str">
        <f>VLOOKUP(T5428,[3]رکوردها!$A:$E,5,0)</f>
        <v/>
      </c>
    </row>
    <row r="5429" spans="1:28" s="41" customFormat="1" hidden="1" x14ac:dyDescent="0.2">
      <c r="A5429" s="36">
        <v>180971</v>
      </c>
      <c r="B5429" s="36">
        <v>1341</v>
      </c>
      <c r="C5429" s="36">
        <v>1920</v>
      </c>
      <c r="D5429" s="36" t="str">
        <f>VLOOKUP(C5429,Piv.Analysis!A:AA,27,0)</f>
        <v>اصلاح و انتقال</v>
      </c>
      <c r="E5429" s="36"/>
      <c r="F5429" s="37" t="s">
        <v>171</v>
      </c>
      <c r="G5429" s="37" t="s">
        <v>2646</v>
      </c>
      <c r="H5429" s="38">
        <v>5348597243</v>
      </c>
      <c r="I5429" s="38">
        <v>0</v>
      </c>
      <c r="J5429" s="38">
        <f t="shared" si="85"/>
        <v>5348597243</v>
      </c>
      <c r="K5429" s="38"/>
      <c r="L5429" s="49"/>
      <c r="M5429" s="37" t="s">
        <v>4</v>
      </c>
      <c r="N5429" s="37" t="s">
        <v>5</v>
      </c>
      <c r="O5429" s="37" t="s">
        <v>6</v>
      </c>
      <c r="P5429" s="37" t="s">
        <v>7</v>
      </c>
      <c r="Q5429" s="37" t="s">
        <v>13</v>
      </c>
      <c r="R5429" s="37" t="s">
        <v>14</v>
      </c>
      <c r="S5429" s="37" t="s">
        <v>2641</v>
      </c>
      <c r="T5429" s="37" t="s">
        <v>2638</v>
      </c>
      <c r="U5429" s="1" t="e">
        <f>VLOOKUP(T5429,[2]VAT!$A:$D,1,0)</f>
        <v>#N/A</v>
      </c>
      <c r="V5429" s="37" t="s">
        <v>2</v>
      </c>
      <c r="W5429" s="37" t="s">
        <v>2</v>
      </c>
      <c r="X5429" t="str">
        <f>VLOOKUP(T5429,[3]رکوردها!$A:$B,2,0)</f>
        <v/>
      </c>
      <c r="Y5429" t="str">
        <f>VLOOKUP(T5429,[3]رکوردها!$A:$D,4,0)</f>
        <v/>
      </c>
      <c r="Z5429" t="str">
        <f>VLOOKUP(T5429,[3]رکوردها!$A:$C,3,0)</f>
        <v/>
      </c>
      <c r="AA5429" t="str">
        <f>VLOOKUP(T5429,[3]رکوردها!$A:$F,6,0)</f>
        <v/>
      </c>
      <c r="AB5429" t="str">
        <f>VLOOKUP(T5429,[3]رکوردها!$A:$E,5,0)</f>
        <v/>
      </c>
    </row>
    <row r="5430" spans="1:28" s="41" customFormat="1" hidden="1" x14ac:dyDescent="0.2">
      <c r="A5430" s="36">
        <v>180973</v>
      </c>
      <c r="B5430" s="36">
        <v>1341</v>
      </c>
      <c r="C5430" s="36">
        <v>1920</v>
      </c>
      <c r="D5430" s="36" t="str">
        <f>VLOOKUP(C5430,Piv.Analysis!A:AA,27,0)</f>
        <v>اصلاح و انتقال</v>
      </c>
      <c r="E5430" s="36"/>
      <c r="F5430" s="37" t="s">
        <v>171</v>
      </c>
      <c r="G5430" s="37" t="s">
        <v>2694</v>
      </c>
      <c r="H5430" s="38">
        <v>48137375187</v>
      </c>
      <c r="I5430" s="38">
        <v>0</v>
      </c>
      <c r="J5430" s="38">
        <f t="shared" si="85"/>
        <v>48137375187</v>
      </c>
      <c r="K5430" s="38"/>
      <c r="L5430" s="49"/>
      <c r="M5430" s="37" t="s">
        <v>4</v>
      </c>
      <c r="N5430" s="37" t="s">
        <v>5</v>
      </c>
      <c r="O5430" s="37" t="s">
        <v>6</v>
      </c>
      <c r="P5430" s="37" t="s">
        <v>7</v>
      </c>
      <c r="Q5430" s="37" t="s">
        <v>13</v>
      </c>
      <c r="R5430" s="37" t="s">
        <v>14</v>
      </c>
      <c r="S5430" s="37" t="s">
        <v>2641</v>
      </c>
      <c r="T5430" s="37" t="s">
        <v>2638</v>
      </c>
      <c r="U5430" s="1" t="e">
        <f>VLOOKUP(T5430,[2]VAT!$A:$D,1,0)</f>
        <v>#N/A</v>
      </c>
      <c r="V5430" s="37" t="s">
        <v>2</v>
      </c>
      <c r="W5430" s="37" t="s">
        <v>2</v>
      </c>
      <c r="X5430" t="str">
        <f>VLOOKUP(T5430,[3]رکوردها!$A:$B,2,0)</f>
        <v/>
      </c>
      <c r="Y5430" t="str">
        <f>VLOOKUP(T5430,[3]رکوردها!$A:$D,4,0)</f>
        <v/>
      </c>
      <c r="Z5430" t="str">
        <f>VLOOKUP(T5430,[3]رکوردها!$A:$C,3,0)</f>
        <v/>
      </c>
      <c r="AA5430" t="str">
        <f>VLOOKUP(T5430,[3]رکوردها!$A:$F,6,0)</f>
        <v/>
      </c>
      <c r="AB5430" t="str">
        <f>VLOOKUP(T5430,[3]رکوردها!$A:$E,5,0)</f>
        <v/>
      </c>
    </row>
    <row r="5431" spans="1:28" s="41" customFormat="1" hidden="1" x14ac:dyDescent="0.2">
      <c r="A5431" s="36">
        <v>181502</v>
      </c>
      <c r="B5431" s="36">
        <v>1341</v>
      </c>
      <c r="C5431" s="36">
        <v>1920</v>
      </c>
      <c r="D5431" s="36" t="str">
        <f>VLOOKUP(C5431,Piv.Analysis!A:AA,27,0)</f>
        <v>اصلاح و انتقال</v>
      </c>
      <c r="E5431" s="36"/>
      <c r="F5431" s="37" t="s">
        <v>171</v>
      </c>
      <c r="G5431" s="37" t="s">
        <v>2684</v>
      </c>
      <c r="H5431" s="38">
        <v>1337666512</v>
      </c>
      <c r="I5431" s="38">
        <v>0</v>
      </c>
      <c r="J5431" s="38">
        <f t="shared" si="85"/>
        <v>1337666512</v>
      </c>
      <c r="K5431" s="38"/>
      <c r="L5431" s="49"/>
      <c r="M5431" s="37" t="s">
        <v>4</v>
      </c>
      <c r="N5431" s="37" t="s">
        <v>5</v>
      </c>
      <c r="O5431" s="37" t="s">
        <v>6</v>
      </c>
      <c r="P5431" s="37" t="s">
        <v>7</v>
      </c>
      <c r="Q5431" s="37" t="s">
        <v>13</v>
      </c>
      <c r="R5431" s="37" t="s">
        <v>14</v>
      </c>
      <c r="S5431" s="37" t="s">
        <v>2641</v>
      </c>
      <c r="T5431" s="37" t="s">
        <v>2638</v>
      </c>
      <c r="U5431" s="1" t="e">
        <f>VLOOKUP(T5431,[2]VAT!$A:$D,1,0)</f>
        <v>#N/A</v>
      </c>
      <c r="V5431" s="37" t="s">
        <v>2</v>
      </c>
      <c r="W5431" s="37" t="s">
        <v>2</v>
      </c>
      <c r="X5431" t="str">
        <f>VLOOKUP(T5431,[3]رکوردها!$A:$B,2,0)</f>
        <v/>
      </c>
      <c r="Y5431" t="str">
        <f>VLOOKUP(T5431,[3]رکوردها!$A:$D,4,0)</f>
        <v/>
      </c>
      <c r="Z5431" t="str">
        <f>VLOOKUP(T5431,[3]رکوردها!$A:$C,3,0)</f>
        <v/>
      </c>
      <c r="AA5431" t="str">
        <f>VLOOKUP(T5431,[3]رکوردها!$A:$F,6,0)</f>
        <v/>
      </c>
      <c r="AB5431" t="str">
        <f>VLOOKUP(T5431,[3]رکوردها!$A:$E,5,0)</f>
        <v/>
      </c>
    </row>
    <row r="5432" spans="1:28" s="41" customFormat="1" hidden="1" x14ac:dyDescent="0.2">
      <c r="A5432" s="36">
        <v>181498</v>
      </c>
      <c r="B5432" s="36">
        <v>1341</v>
      </c>
      <c r="C5432" s="36">
        <v>1920</v>
      </c>
      <c r="D5432" s="36" t="str">
        <f>VLOOKUP(C5432,Piv.Analysis!A:AA,27,0)</f>
        <v>اصلاح و انتقال</v>
      </c>
      <c r="E5432" s="36"/>
      <c r="F5432" s="37" t="s">
        <v>171</v>
      </c>
      <c r="G5432" s="37" t="s">
        <v>2647</v>
      </c>
      <c r="H5432" s="38">
        <v>1194699308</v>
      </c>
      <c r="I5432" s="38">
        <v>0</v>
      </c>
      <c r="J5432" s="38">
        <f t="shared" si="85"/>
        <v>1194699308</v>
      </c>
      <c r="K5432" s="38"/>
      <c r="L5432" s="49"/>
      <c r="M5432" s="37" t="s">
        <v>4</v>
      </c>
      <c r="N5432" s="37" t="s">
        <v>5</v>
      </c>
      <c r="O5432" s="37" t="s">
        <v>6</v>
      </c>
      <c r="P5432" s="37" t="s">
        <v>7</v>
      </c>
      <c r="Q5432" s="37" t="s">
        <v>13</v>
      </c>
      <c r="R5432" s="37" t="s">
        <v>14</v>
      </c>
      <c r="S5432" s="37" t="s">
        <v>2641</v>
      </c>
      <c r="T5432" s="37" t="s">
        <v>2638</v>
      </c>
      <c r="U5432" s="1" t="e">
        <f>VLOOKUP(T5432,[2]VAT!$A:$D,1,0)</f>
        <v>#N/A</v>
      </c>
      <c r="V5432" s="37" t="s">
        <v>2</v>
      </c>
      <c r="W5432" s="37" t="s">
        <v>2</v>
      </c>
      <c r="X5432" t="str">
        <f>VLOOKUP(T5432,[3]رکوردها!$A:$B,2,0)</f>
        <v/>
      </c>
      <c r="Y5432" t="str">
        <f>VLOOKUP(T5432,[3]رکوردها!$A:$D,4,0)</f>
        <v/>
      </c>
      <c r="Z5432" t="str">
        <f>VLOOKUP(T5432,[3]رکوردها!$A:$C,3,0)</f>
        <v/>
      </c>
      <c r="AA5432" t="str">
        <f>VLOOKUP(T5432,[3]رکوردها!$A:$F,6,0)</f>
        <v/>
      </c>
      <c r="AB5432" t="str">
        <f>VLOOKUP(T5432,[3]رکوردها!$A:$E,5,0)</f>
        <v/>
      </c>
    </row>
    <row r="5433" spans="1:28" s="41" customFormat="1" hidden="1" x14ac:dyDescent="0.2">
      <c r="A5433" s="36">
        <v>181500</v>
      </c>
      <c r="B5433" s="36">
        <v>1341</v>
      </c>
      <c r="C5433" s="36">
        <v>1920</v>
      </c>
      <c r="D5433" s="36" t="str">
        <f>VLOOKUP(C5433,Piv.Analysis!A:AA,27,0)</f>
        <v>اصلاح و انتقال</v>
      </c>
      <c r="E5433" s="36"/>
      <c r="F5433" s="37" t="s">
        <v>171</v>
      </c>
      <c r="G5433" s="37" t="s">
        <v>2695</v>
      </c>
      <c r="H5433" s="38">
        <v>7765545502</v>
      </c>
      <c r="I5433" s="38">
        <v>0</v>
      </c>
      <c r="J5433" s="38">
        <f t="shared" si="85"/>
        <v>7765545502</v>
      </c>
      <c r="K5433" s="38"/>
      <c r="L5433" s="49"/>
      <c r="M5433" s="37" t="s">
        <v>4</v>
      </c>
      <c r="N5433" s="37" t="s">
        <v>5</v>
      </c>
      <c r="O5433" s="37" t="s">
        <v>6</v>
      </c>
      <c r="P5433" s="37" t="s">
        <v>7</v>
      </c>
      <c r="Q5433" s="37" t="s">
        <v>13</v>
      </c>
      <c r="R5433" s="37" t="s">
        <v>14</v>
      </c>
      <c r="S5433" s="37" t="s">
        <v>2641</v>
      </c>
      <c r="T5433" s="37" t="s">
        <v>2638</v>
      </c>
      <c r="U5433" s="1" t="e">
        <f>VLOOKUP(T5433,[2]VAT!$A:$D,1,0)</f>
        <v>#N/A</v>
      </c>
      <c r="V5433" s="37" t="s">
        <v>2</v>
      </c>
      <c r="W5433" s="37" t="s">
        <v>2</v>
      </c>
      <c r="X5433" t="str">
        <f>VLOOKUP(T5433,[3]رکوردها!$A:$B,2,0)</f>
        <v/>
      </c>
      <c r="Y5433" t="str">
        <f>VLOOKUP(T5433,[3]رکوردها!$A:$D,4,0)</f>
        <v/>
      </c>
      <c r="Z5433" t="str">
        <f>VLOOKUP(T5433,[3]رکوردها!$A:$C,3,0)</f>
        <v/>
      </c>
      <c r="AA5433" t="str">
        <f>VLOOKUP(T5433,[3]رکوردها!$A:$F,6,0)</f>
        <v/>
      </c>
      <c r="AB5433" t="str">
        <f>VLOOKUP(T5433,[3]رکوردها!$A:$E,5,0)</f>
        <v/>
      </c>
    </row>
    <row r="5434" spans="1:28" x14ac:dyDescent="0.2">
      <c r="A5434" s="54">
        <v>137917</v>
      </c>
      <c r="B5434" s="2">
        <v>1160</v>
      </c>
      <c r="C5434" s="2">
        <v>1006</v>
      </c>
      <c r="D5434" s="54" t="str">
        <f>VLOOKUP(C5434,Piv.Analysis!A:AA,27,0)</f>
        <v>خرید انباری</v>
      </c>
      <c r="E5434" s="2"/>
      <c r="F5434" s="1" t="s">
        <v>77</v>
      </c>
      <c r="G5434" s="28" t="s">
        <v>5199</v>
      </c>
      <c r="H5434" s="4">
        <v>0</v>
      </c>
      <c r="I5434" s="4">
        <v>297404195</v>
      </c>
      <c r="J5434" s="4">
        <v>-3624455000</v>
      </c>
      <c r="K5434" s="46">
        <f>I5434/109%</f>
        <v>272847885.32110089</v>
      </c>
      <c r="L5434" s="46">
        <f>K5434*9%</f>
        <v>24556309.67889908</v>
      </c>
      <c r="M5434" s="1" t="s">
        <v>4</v>
      </c>
      <c r="N5434" s="1" t="s">
        <v>5</v>
      </c>
      <c r="O5434" s="1" t="s">
        <v>6</v>
      </c>
      <c r="P5434" s="1" t="s">
        <v>7</v>
      </c>
      <c r="Q5434" s="1" t="s">
        <v>13</v>
      </c>
      <c r="R5434" s="1" t="s">
        <v>14</v>
      </c>
      <c r="S5434" s="1" t="s">
        <v>2808</v>
      </c>
      <c r="T5434" s="1" t="s">
        <v>2807</v>
      </c>
      <c r="U5434" s="1" t="str">
        <f>VLOOKUP(T5434,[2]VAT!$A:$D,1,0)</f>
        <v>400092</v>
      </c>
      <c r="V5434" s="1" t="s">
        <v>2</v>
      </c>
      <c r="W5434" s="1" t="s">
        <v>2</v>
      </c>
      <c r="X5434" t="str">
        <f>VLOOKUP(T5434,[3]رکوردها!$A:$B,2,0)</f>
        <v>10530058278</v>
      </c>
      <c r="Y5434" t="str">
        <f>VLOOKUP(T5434,[3]رکوردها!$A:$D,4,0)</f>
        <v>411169871919</v>
      </c>
      <c r="Z5434" t="str">
        <f>VLOOKUP(T5434,[3]رکوردها!$A:$C,3,0)</f>
        <v>لامرد</v>
      </c>
      <c r="AA5434" t="str">
        <f>VLOOKUP(T5434,[3]رکوردها!$A:$F,6,0)</f>
        <v>استان فارس - شهرستان لامرد - بخش مرکزی - شهر لامرد-خطیمی-کوچه (انتظام)-بلوار دکتر حیاتی-پلاک 0-طبقه همکف-</v>
      </c>
      <c r="AB5434" t="str">
        <f>VLOOKUP(T5434,[3]رکوردها!$A:$E,5,0)</f>
        <v>7434148357</v>
      </c>
    </row>
    <row r="5435" spans="1:28" s="41" customFormat="1" hidden="1" x14ac:dyDescent="0.2">
      <c r="A5435" s="36">
        <v>181613</v>
      </c>
      <c r="B5435" s="36">
        <v>1345</v>
      </c>
      <c r="C5435" s="36">
        <v>1999</v>
      </c>
      <c r="D5435" s="36" t="str">
        <f>VLOOKUP(C5435,Piv.Analysis!A:AA,27,0)</f>
        <v>اصلاح و انتقال</v>
      </c>
      <c r="E5435" s="36"/>
      <c r="F5435" s="37" t="s">
        <v>171</v>
      </c>
      <c r="G5435" s="37" t="s">
        <v>2648</v>
      </c>
      <c r="H5435" s="38">
        <v>2699972946</v>
      </c>
      <c r="I5435" s="38">
        <v>0</v>
      </c>
      <c r="J5435" s="38">
        <f t="shared" ref="J5435:J5440" si="86">H5435-I5435</f>
        <v>2699972946</v>
      </c>
      <c r="K5435" s="38"/>
      <c r="L5435" s="49"/>
      <c r="M5435" s="37" t="s">
        <v>4</v>
      </c>
      <c r="N5435" s="37" t="s">
        <v>5</v>
      </c>
      <c r="O5435" s="37" t="s">
        <v>6</v>
      </c>
      <c r="P5435" s="37" t="s">
        <v>7</v>
      </c>
      <c r="Q5435" s="37" t="s">
        <v>13</v>
      </c>
      <c r="R5435" s="37" t="s">
        <v>14</v>
      </c>
      <c r="S5435" s="37" t="s">
        <v>2641</v>
      </c>
      <c r="T5435" s="37" t="s">
        <v>2638</v>
      </c>
      <c r="U5435" s="1" t="e">
        <f>VLOOKUP(T5435,[2]VAT!$A:$D,1,0)</f>
        <v>#N/A</v>
      </c>
      <c r="V5435" s="37" t="s">
        <v>2</v>
      </c>
      <c r="W5435" s="37" t="s">
        <v>2</v>
      </c>
      <c r="X5435" t="str">
        <f>VLOOKUP(T5435,[3]رکوردها!$A:$B,2,0)</f>
        <v/>
      </c>
      <c r="Y5435" t="str">
        <f>VLOOKUP(T5435,[3]رکوردها!$A:$D,4,0)</f>
        <v/>
      </c>
      <c r="Z5435" t="str">
        <f>VLOOKUP(T5435,[3]رکوردها!$A:$C,3,0)</f>
        <v/>
      </c>
      <c r="AA5435" t="str">
        <f>VLOOKUP(T5435,[3]رکوردها!$A:$F,6,0)</f>
        <v/>
      </c>
      <c r="AB5435" t="str">
        <f>VLOOKUP(T5435,[3]رکوردها!$A:$E,5,0)</f>
        <v/>
      </c>
    </row>
    <row r="5436" spans="1:28" s="41" customFormat="1" hidden="1" x14ac:dyDescent="0.2">
      <c r="A5436" s="36">
        <v>181615</v>
      </c>
      <c r="B5436" s="36">
        <v>1345</v>
      </c>
      <c r="C5436" s="36">
        <v>1999</v>
      </c>
      <c r="D5436" s="36" t="str">
        <f>VLOOKUP(C5436,Piv.Analysis!A:AA,27,0)</f>
        <v>اصلاح و انتقال</v>
      </c>
      <c r="E5436" s="36"/>
      <c r="F5436" s="37" t="s">
        <v>171</v>
      </c>
      <c r="G5436" s="37" t="s">
        <v>2698</v>
      </c>
      <c r="H5436" s="38">
        <v>24299756514</v>
      </c>
      <c r="I5436" s="38">
        <v>0</v>
      </c>
      <c r="J5436" s="38">
        <f t="shared" si="86"/>
        <v>24299756514</v>
      </c>
      <c r="K5436" s="38"/>
      <c r="L5436" s="49"/>
      <c r="M5436" s="37" t="s">
        <v>4</v>
      </c>
      <c r="N5436" s="37" t="s">
        <v>5</v>
      </c>
      <c r="O5436" s="37" t="s">
        <v>6</v>
      </c>
      <c r="P5436" s="37" t="s">
        <v>7</v>
      </c>
      <c r="Q5436" s="37" t="s">
        <v>13</v>
      </c>
      <c r="R5436" s="37" t="s">
        <v>14</v>
      </c>
      <c r="S5436" s="37" t="s">
        <v>2641</v>
      </c>
      <c r="T5436" s="37" t="s">
        <v>2638</v>
      </c>
      <c r="U5436" s="1" t="e">
        <f>VLOOKUP(T5436,[2]VAT!$A:$D,1,0)</f>
        <v>#N/A</v>
      </c>
      <c r="V5436" s="37" t="s">
        <v>2</v>
      </c>
      <c r="W5436" s="37" t="s">
        <v>2</v>
      </c>
      <c r="X5436" t="str">
        <f>VLOOKUP(T5436,[3]رکوردها!$A:$B,2,0)</f>
        <v/>
      </c>
      <c r="Y5436" t="str">
        <f>VLOOKUP(T5436,[3]رکوردها!$A:$D,4,0)</f>
        <v/>
      </c>
      <c r="Z5436" t="str">
        <f>VLOOKUP(T5436,[3]رکوردها!$A:$C,3,0)</f>
        <v/>
      </c>
      <c r="AA5436" t="str">
        <f>VLOOKUP(T5436,[3]رکوردها!$A:$F,6,0)</f>
        <v/>
      </c>
      <c r="AB5436" t="str">
        <f>VLOOKUP(T5436,[3]رکوردها!$A:$E,5,0)</f>
        <v/>
      </c>
    </row>
    <row r="5437" spans="1:28" s="41" customFormat="1" hidden="1" x14ac:dyDescent="0.2">
      <c r="A5437" s="36">
        <v>181649</v>
      </c>
      <c r="B5437" s="36">
        <v>1345</v>
      </c>
      <c r="C5437" s="36">
        <v>1999</v>
      </c>
      <c r="D5437" s="36" t="str">
        <f>VLOOKUP(C5437,Piv.Analysis!A:AA,27,0)</f>
        <v>اصلاح و انتقال</v>
      </c>
      <c r="E5437" s="36"/>
      <c r="F5437" s="37" t="s">
        <v>171</v>
      </c>
      <c r="G5437" s="37" t="s">
        <v>2649</v>
      </c>
      <c r="H5437" s="38">
        <v>21015010690</v>
      </c>
      <c r="I5437" s="38">
        <v>0</v>
      </c>
      <c r="J5437" s="38">
        <f t="shared" si="86"/>
        <v>21015010690</v>
      </c>
      <c r="K5437" s="38"/>
      <c r="L5437" s="49"/>
      <c r="M5437" s="37" t="s">
        <v>4</v>
      </c>
      <c r="N5437" s="37" t="s">
        <v>5</v>
      </c>
      <c r="O5437" s="37" t="s">
        <v>6</v>
      </c>
      <c r="P5437" s="37" t="s">
        <v>7</v>
      </c>
      <c r="Q5437" s="37" t="s">
        <v>13</v>
      </c>
      <c r="R5437" s="37" t="s">
        <v>14</v>
      </c>
      <c r="S5437" s="37" t="s">
        <v>2641</v>
      </c>
      <c r="T5437" s="37" t="s">
        <v>2638</v>
      </c>
      <c r="U5437" s="1" t="e">
        <f>VLOOKUP(T5437,[2]VAT!$A:$D,1,0)</f>
        <v>#N/A</v>
      </c>
      <c r="V5437" s="37" t="s">
        <v>2</v>
      </c>
      <c r="W5437" s="37" t="s">
        <v>2</v>
      </c>
      <c r="X5437" t="str">
        <f>VLOOKUP(T5437,[3]رکوردها!$A:$B,2,0)</f>
        <v/>
      </c>
      <c r="Y5437" t="str">
        <f>VLOOKUP(T5437,[3]رکوردها!$A:$D,4,0)</f>
        <v/>
      </c>
      <c r="Z5437" t="str">
        <f>VLOOKUP(T5437,[3]رکوردها!$A:$C,3,0)</f>
        <v/>
      </c>
      <c r="AA5437" t="str">
        <f>VLOOKUP(T5437,[3]رکوردها!$A:$F,6,0)</f>
        <v/>
      </c>
      <c r="AB5437" t="str">
        <f>VLOOKUP(T5437,[3]رکوردها!$A:$E,5,0)</f>
        <v/>
      </c>
    </row>
    <row r="5438" spans="1:28" s="41" customFormat="1" hidden="1" x14ac:dyDescent="0.2">
      <c r="A5438" s="36">
        <v>181651</v>
      </c>
      <c r="B5438" s="36">
        <v>1345</v>
      </c>
      <c r="C5438" s="36">
        <v>1999</v>
      </c>
      <c r="D5438" s="36" t="str">
        <f>VLOOKUP(C5438,Piv.Analysis!A:AA,27,0)</f>
        <v>اصلاح و انتقال</v>
      </c>
      <c r="E5438" s="36"/>
      <c r="F5438" s="37" t="s">
        <v>171</v>
      </c>
      <c r="G5438" s="37" t="s">
        <v>2699</v>
      </c>
      <c r="H5438" s="38">
        <v>189135085420</v>
      </c>
      <c r="I5438" s="38">
        <v>0</v>
      </c>
      <c r="J5438" s="38">
        <f t="shared" si="86"/>
        <v>189135085420</v>
      </c>
      <c r="K5438" s="38"/>
      <c r="L5438" s="49"/>
      <c r="M5438" s="37" t="s">
        <v>4</v>
      </c>
      <c r="N5438" s="37" t="s">
        <v>5</v>
      </c>
      <c r="O5438" s="37" t="s">
        <v>6</v>
      </c>
      <c r="P5438" s="37" t="s">
        <v>7</v>
      </c>
      <c r="Q5438" s="37" t="s">
        <v>13</v>
      </c>
      <c r="R5438" s="37" t="s">
        <v>14</v>
      </c>
      <c r="S5438" s="37" t="s">
        <v>2641</v>
      </c>
      <c r="T5438" s="37" t="s">
        <v>2638</v>
      </c>
      <c r="U5438" s="1" t="e">
        <f>VLOOKUP(T5438,[2]VAT!$A:$D,1,0)</f>
        <v>#N/A</v>
      </c>
      <c r="V5438" s="37" t="s">
        <v>2</v>
      </c>
      <c r="W5438" s="37" t="s">
        <v>2</v>
      </c>
      <c r="X5438" t="str">
        <f>VLOOKUP(T5438,[3]رکوردها!$A:$B,2,0)</f>
        <v/>
      </c>
      <c r="Y5438" t="str">
        <f>VLOOKUP(T5438,[3]رکوردها!$A:$D,4,0)</f>
        <v/>
      </c>
      <c r="Z5438" t="str">
        <f>VLOOKUP(T5438,[3]رکوردها!$A:$C,3,0)</f>
        <v/>
      </c>
      <c r="AA5438" t="str">
        <f>VLOOKUP(T5438,[3]رکوردها!$A:$F,6,0)</f>
        <v/>
      </c>
      <c r="AB5438" t="str">
        <f>VLOOKUP(T5438,[3]رکوردها!$A:$E,5,0)</f>
        <v/>
      </c>
    </row>
    <row r="5439" spans="1:28" s="41" customFormat="1" hidden="1" x14ac:dyDescent="0.2">
      <c r="A5439" s="36">
        <v>181655</v>
      </c>
      <c r="B5439" s="36">
        <v>1345</v>
      </c>
      <c r="C5439" s="36">
        <v>1999</v>
      </c>
      <c r="D5439" s="36" t="str">
        <f>VLOOKUP(C5439,Piv.Analysis!A:AA,27,0)</f>
        <v>اصلاح و انتقال</v>
      </c>
      <c r="E5439" s="36"/>
      <c r="F5439" s="37" t="s">
        <v>171</v>
      </c>
      <c r="G5439" s="37" t="s">
        <v>2650</v>
      </c>
      <c r="H5439" s="38">
        <v>539660000</v>
      </c>
      <c r="I5439" s="38">
        <v>0</v>
      </c>
      <c r="J5439" s="38">
        <f t="shared" si="86"/>
        <v>539660000</v>
      </c>
      <c r="K5439" s="38"/>
      <c r="L5439" s="49"/>
      <c r="M5439" s="37" t="s">
        <v>4</v>
      </c>
      <c r="N5439" s="37" t="s">
        <v>5</v>
      </c>
      <c r="O5439" s="37" t="s">
        <v>6</v>
      </c>
      <c r="P5439" s="37" t="s">
        <v>7</v>
      </c>
      <c r="Q5439" s="37" t="s">
        <v>13</v>
      </c>
      <c r="R5439" s="37" t="s">
        <v>14</v>
      </c>
      <c r="S5439" s="37" t="s">
        <v>2641</v>
      </c>
      <c r="T5439" s="37" t="s">
        <v>2638</v>
      </c>
      <c r="U5439" s="1" t="e">
        <f>VLOOKUP(T5439,[2]VAT!$A:$D,1,0)</f>
        <v>#N/A</v>
      </c>
      <c r="V5439" s="37" t="s">
        <v>2</v>
      </c>
      <c r="W5439" s="37" t="s">
        <v>2</v>
      </c>
      <c r="X5439" t="str">
        <f>VLOOKUP(T5439,[3]رکوردها!$A:$B,2,0)</f>
        <v/>
      </c>
      <c r="Y5439" t="str">
        <f>VLOOKUP(T5439,[3]رکوردها!$A:$D,4,0)</f>
        <v/>
      </c>
      <c r="Z5439" t="str">
        <f>VLOOKUP(T5439,[3]رکوردها!$A:$C,3,0)</f>
        <v/>
      </c>
      <c r="AA5439" t="str">
        <f>VLOOKUP(T5439,[3]رکوردها!$A:$F,6,0)</f>
        <v/>
      </c>
      <c r="AB5439" t="str">
        <f>VLOOKUP(T5439,[3]رکوردها!$A:$E,5,0)</f>
        <v/>
      </c>
    </row>
    <row r="5440" spans="1:28" s="41" customFormat="1" hidden="1" x14ac:dyDescent="0.2">
      <c r="A5440" s="36">
        <v>181657</v>
      </c>
      <c r="B5440" s="36">
        <v>1345</v>
      </c>
      <c r="C5440" s="36">
        <v>1999</v>
      </c>
      <c r="D5440" s="36" t="str">
        <f>VLOOKUP(C5440,Piv.Analysis!A:AA,27,0)</f>
        <v>اصلاح و انتقال</v>
      </c>
      <c r="E5440" s="36"/>
      <c r="F5440" s="37" t="s">
        <v>171</v>
      </c>
      <c r="G5440" s="37" t="s">
        <v>2700</v>
      </c>
      <c r="H5440" s="38">
        <v>4856940000</v>
      </c>
      <c r="I5440" s="38">
        <v>0</v>
      </c>
      <c r="J5440" s="38">
        <f t="shared" si="86"/>
        <v>4856940000</v>
      </c>
      <c r="K5440" s="38"/>
      <c r="L5440" s="49"/>
      <c r="M5440" s="37" t="s">
        <v>4</v>
      </c>
      <c r="N5440" s="37" t="s">
        <v>5</v>
      </c>
      <c r="O5440" s="37" t="s">
        <v>6</v>
      </c>
      <c r="P5440" s="37" t="s">
        <v>7</v>
      </c>
      <c r="Q5440" s="37" t="s">
        <v>13</v>
      </c>
      <c r="R5440" s="37" t="s">
        <v>14</v>
      </c>
      <c r="S5440" s="37" t="s">
        <v>2641</v>
      </c>
      <c r="T5440" s="37" t="s">
        <v>2638</v>
      </c>
      <c r="U5440" s="1" t="e">
        <f>VLOOKUP(T5440,[2]VAT!$A:$D,1,0)</f>
        <v>#N/A</v>
      </c>
      <c r="V5440" s="37" t="s">
        <v>2</v>
      </c>
      <c r="W5440" s="37" t="s">
        <v>2</v>
      </c>
      <c r="X5440" t="str">
        <f>VLOOKUP(T5440,[3]رکوردها!$A:$B,2,0)</f>
        <v/>
      </c>
      <c r="Y5440" t="str">
        <f>VLOOKUP(T5440,[3]رکوردها!$A:$D,4,0)</f>
        <v/>
      </c>
      <c r="Z5440" t="str">
        <f>VLOOKUP(T5440,[3]رکوردها!$A:$C,3,0)</f>
        <v/>
      </c>
      <c r="AA5440" t="str">
        <f>VLOOKUP(T5440,[3]رکوردها!$A:$F,6,0)</f>
        <v/>
      </c>
      <c r="AB5440" t="str">
        <f>VLOOKUP(T5440,[3]رکوردها!$A:$E,5,0)</f>
        <v/>
      </c>
    </row>
    <row r="5441" spans="1:28" x14ac:dyDescent="0.2">
      <c r="A5441" s="54">
        <v>143338</v>
      </c>
      <c r="B5441" s="2">
        <v>1170</v>
      </c>
      <c r="C5441" s="2">
        <v>1336</v>
      </c>
      <c r="D5441" s="54" t="str">
        <f>VLOOKUP(C5441,Piv.Analysis!A:AA,27,0)</f>
        <v>خرید انباری</v>
      </c>
      <c r="E5441" s="2"/>
      <c r="F5441" s="1" t="s">
        <v>189</v>
      </c>
      <c r="G5441" s="28" t="s">
        <v>5202</v>
      </c>
      <c r="H5441" s="4">
        <v>0</v>
      </c>
      <c r="I5441" s="4">
        <v>15085600</v>
      </c>
      <c r="J5441" s="4">
        <v>-648680800</v>
      </c>
      <c r="K5441" s="46">
        <f>I5441/109%</f>
        <v>13839999.999999998</v>
      </c>
      <c r="L5441" s="46">
        <f>K5441*9%</f>
        <v>1245599.9999999998</v>
      </c>
      <c r="M5441" s="1" t="s">
        <v>4</v>
      </c>
      <c r="N5441" s="1" t="s">
        <v>5</v>
      </c>
      <c r="O5441" s="1" t="s">
        <v>6</v>
      </c>
      <c r="P5441" s="1" t="s">
        <v>7</v>
      </c>
      <c r="Q5441" s="1" t="s">
        <v>13</v>
      </c>
      <c r="R5441" s="1" t="s">
        <v>14</v>
      </c>
      <c r="S5441" s="1" t="s">
        <v>3261</v>
      </c>
      <c r="T5441" s="1" t="s">
        <v>3260</v>
      </c>
      <c r="U5441" s="1" t="str">
        <f>VLOOKUP(T5441,[2]VAT!$A:$D,1,0)</f>
        <v>400197</v>
      </c>
      <c r="V5441" s="1" t="s">
        <v>2</v>
      </c>
      <c r="W5441" s="1" t="s">
        <v>2</v>
      </c>
      <c r="X5441" t="str">
        <f>VLOOKUP(T5441,[3]رکوردها!$A:$B,2,0)</f>
        <v>10861402655</v>
      </c>
      <c r="Y5441" t="str">
        <f>VLOOKUP(T5441,[3]رکوردها!$A:$D,4,0)</f>
        <v>411331377433</v>
      </c>
      <c r="Z5441" t="str">
        <f>VLOOKUP(T5441,[3]رکوردها!$A:$C,3,0)</f>
        <v>تهران</v>
      </c>
      <c r="AA5441" t="str">
        <f>VLOOKUP(T5441,[3]رکوردها!$A:$F,6,0)</f>
        <v>تهران-آرژانتین-بخارست خ15-پ12</v>
      </c>
      <c r="AB5441" t="str">
        <f>VLOOKUP(T5441,[3]رکوردها!$A:$E,5,0)</f>
        <v>1513814511</v>
      </c>
    </row>
    <row r="5442" spans="1:28" x14ac:dyDescent="0.2">
      <c r="A5442" s="54">
        <v>138357</v>
      </c>
      <c r="B5442" s="2">
        <v>1172</v>
      </c>
      <c r="C5442" s="2">
        <v>1012</v>
      </c>
      <c r="D5442" s="54" t="str">
        <f>VLOOKUP(C5442,Piv.Analysis!A:AA,27,0)</f>
        <v>خرید انباری</v>
      </c>
      <c r="E5442" s="2"/>
      <c r="F5442" s="1" t="s">
        <v>1121</v>
      </c>
      <c r="G5442" s="1" t="s">
        <v>3568</v>
      </c>
      <c r="H5442" s="4">
        <v>0</v>
      </c>
      <c r="I5442" s="4">
        <v>6489509796</v>
      </c>
      <c r="J5442" s="4">
        <f t="shared" ref="J5442:J5505" si="87">H5442-I5442</f>
        <v>-6489509796</v>
      </c>
      <c r="K5442" s="4"/>
      <c r="L5442" s="49"/>
      <c r="M5442" s="1" t="s">
        <v>4</v>
      </c>
      <c r="N5442" s="1" t="s">
        <v>5</v>
      </c>
      <c r="O5442" s="1" t="s">
        <v>6</v>
      </c>
      <c r="P5442" s="1" t="s">
        <v>7</v>
      </c>
      <c r="Q5442" s="1" t="s">
        <v>13</v>
      </c>
      <c r="R5442" s="1" t="s">
        <v>14</v>
      </c>
      <c r="S5442" s="1" t="s">
        <v>3570</v>
      </c>
      <c r="T5442" s="1" t="s">
        <v>3569</v>
      </c>
      <c r="U5442" s="1" t="e">
        <f>VLOOKUP(T5442,[2]VAT!$A:$D,1,0)</f>
        <v>#N/A</v>
      </c>
      <c r="V5442" s="1" t="s">
        <v>2</v>
      </c>
      <c r="W5442" s="1" t="s">
        <v>2</v>
      </c>
      <c r="X5442" t="str">
        <f>VLOOKUP(T5442,[3]رکوردها!$A:$B,2,0)</f>
        <v/>
      </c>
      <c r="Y5442" t="str">
        <f>VLOOKUP(T5442,[3]رکوردها!$A:$D,4,0)</f>
        <v/>
      </c>
      <c r="Z5442" t="str">
        <f>VLOOKUP(T5442,[3]رکوردها!$A:$C,3,0)</f>
        <v/>
      </c>
      <c r="AA5442" t="str">
        <f>VLOOKUP(T5442,[3]رکوردها!$A:$F,6,0)</f>
        <v/>
      </c>
      <c r="AB5442" t="str">
        <f>VLOOKUP(T5442,[3]رکوردها!$A:$E,5,0)</f>
        <v/>
      </c>
    </row>
    <row r="5443" spans="1:28" s="41" customFormat="1" hidden="1" x14ac:dyDescent="0.2">
      <c r="A5443" s="36">
        <v>181685</v>
      </c>
      <c r="B5443" s="36">
        <v>1349</v>
      </c>
      <c r="C5443" s="36">
        <v>2004</v>
      </c>
      <c r="D5443" s="36" t="str">
        <f>VLOOKUP(C5443,Piv.Analysis!A:AA,27,0)</f>
        <v>اصلاح و انتقال</v>
      </c>
      <c r="E5443" s="36"/>
      <c r="F5443" s="37" t="s">
        <v>171</v>
      </c>
      <c r="G5443" s="37" t="s">
        <v>2651</v>
      </c>
      <c r="H5443" s="38">
        <v>936364066</v>
      </c>
      <c r="I5443" s="38">
        <v>0</v>
      </c>
      <c r="J5443" s="38">
        <f t="shared" si="87"/>
        <v>936364066</v>
      </c>
      <c r="K5443" s="38"/>
      <c r="L5443" s="49"/>
      <c r="M5443" s="37" t="s">
        <v>4</v>
      </c>
      <c r="N5443" s="37" t="s">
        <v>5</v>
      </c>
      <c r="O5443" s="37" t="s">
        <v>6</v>
      </c>
      <c r="P5443" s="37" t="s">
        <v>7</v>
      </c>
      <c r="Q5443" s="37" t="s">
        <v>13</v>
      </c>
      <c r="R5443" s="37" t="s">
        <v>14</v>
      </c>
      <c r="S5443" s="37" t="s">
        <v>2641</v>
      </c>
      <c r="T5443" s="37" t="s">
        <v>2638</v>
      </c>
      <c r="U5443" s="1" t="e">
        <f>VLOOKUP(T5443,[2]VAT!$A:$D,1,0)</f>
        <v>#N/A</v>
      </c>
      <c r="V5443" s="37" t="s">
        <v>2</v>
      </c>
      <c r="W5443" s="37" t="s">
        <v>2</v>
      </c>
      <c r="X5443" t="str">
        <f>VLOOKUP(T5443,[3]رکوردها!$A:$B,2,0)</f>
        <v/>
      </c>
      <c r="Y5443" t="str">
        <f>VLOOKUP(T5443,[3]رکوردها!$A:$D,4,0)</f>
        <v/>
      </c>
      <c r="Z5443" t="str">
        <f>VLOOKUP(T5443,[3]رکوردها!$A:$C,3,0)</f>
        <v/>
      </c>
      <c r="AA5443" t="str">
        <f>VLOOKUP(T5443,[3]رکوردها!$A:$F,6,0)</f>
        <v/>
      </c>
      <c r="AB5443" t="str">
        <f>VLOOKUP(T5443,[3]رکوردها!$A:$E,5,0)</f>
        <v/>
      </c>
    </row>
    <row r="5444" spans="1:28" s="41" customFormat="1" hidden="1" x14ac:dyDescent="0.2">
      <c r="A5444" s="36">
        <v>181687</v>
      </c>
      <c r="B5444" s="36">
        <v>1349</v>
      </c>
      <c r="C5444" s="36">
        <v>2004</v>
      </c>
      <c r="D5444" s="36" t="str">
        <f>VLOOKUP(C5444,Piv.Analysis!A:AA,27,0)</f>
        <v>اصلاح و انتقال</v>
      </c>
      <c r="E5444" s="36"/>
      <c r="F5444" s="37" t="s">
        <v>171</v>
      </c>
      <c r="G5444" s="37" t="s">
        <v>2704</v>
      </c>
      <c r="H5444" s="38">
        <v>8427276594</v>
      </c>
      <c r="I5444" s="38">
        <v>0</v>
      </c>
      <c r="J5444" s="38">
        <f t="shared" si="87"/>
        <v>8427276594</v>
      </c>
      <c r="K5444" s="38"/>
      <c r="L5444" s="49"/>
      <c r="M5444" s="37" t="s">
        <v>4</v>
      </c>
      <c r="N5444" s="37" t="s">
        <v>5</v>
      </c>
      <c r="O5444" s="37" t="s">
        <v>6</v>
      </c>
      <c r="P5444" s="37" t="s">
        <v>7</v>
      </c>
      <c r="Q5444" s="37" t="s">
        <v>13</v>
      </c>
      <c r="R5444" s="37" t="s">
        <v>14</v>
      </c>
      <c r="S5444" s="37" t="s">
        <v>2641</v>
      </c>
      <c r="T5444" s="37" t="s">
        <v>2638</v>
      </c>
      <c r="U5444" s="1" t="e">
        <f>VLOOKUP(T5444,[2]VAT!$A:$D,1,0)</f>
        <v>#N/A</v>
      </c>
      <c r="V5444" s="37" t="s">
        <v>2</v>
      </c>
      <c r="W5444" s="37" t="s">
        <v>2</v>
      </c>
      <c r="X5444" t="str">
        <f>VLOOKUP(T5444,[3]رکوردها!$A:$B,2,0)</f>
        <v/>
      </c>
      <c r="Y5444" t="str">
        <f>VLOOKUP(T5444,[3]رکوردها!$A:$D,4,0)</f>
        <v/>
      </c>
      <c r="Z5444" t="str">
        <f>VLOOKUP(T5444,[3]رکوردها!$A:$C,3,0)</f>
        <v/>
      </c>
      <c r="AA5444" t="str">
        <f>VLOOKUP(T5444,[3]رکوردها!$A:$F,6,0)</f>
        <v/>
      </c>
      <c r="AB5444" t="str">
        <f>VLOOKUP(T5444,[3]رکوردها!$A:$E,5,0)</f>
        <v/>
      </c>
    </row>
    <row r="5445" spans="1:28" s="41" customFormat="1" hidden="1" x14ac:dyDescent="0.2">
      <c r="A5445" s="36">
        <v>183242</v>
      </c>
      <c r="B5445" s="36">
        <v>1351</v>
      </c>
      <c r="C5445" s="36">
        <v>2010</v>
      </c>
      <c r="D5445" s="36" t="str">
        <f>VLOOKUP(C5445,Piv.Analysis!A:AA,27,0)</f>
        <v>اصلاح و انتقال</v>
      </c>
      <c r="E5445" s="36"/>
      <c r="F5445" s="37" t="s">
        <v>171</v>
      </c>
      <c r="G5445" s="37" t="s">
        <v>2652</v>
      </c>
      <c r="H5445" s="38">
        <v>269830000</v>
      </c>
      <c r="I5445" s="38">
        <v>0</v>
      </c>
      <c r="J5445" s="38">
        <f t="shared" si="87"/>
        <v>269830000</v>
      </c>
      <c r="K5445" s="38"/>
      <c r="L5445" s="49"/>
      <c r="M5445" s="37" t="s">
        <v>4</v>
      </c>
      <c r="N5445" s="37" t="s">
        <v>5</v>
      </c>
      <c r="O5445" s="37" t="s">
        <v>6</v>
      </c>
      <c r="P5445" s="37" t="s">
        <v>7</v>
      </c>
      <c r="Q5445" s="37" t="s">
        <v>13</v>
      </c>
      <c r="R5445" s="37" t="s">
        <v>14</v>
      </c>
      <c r="S5445" s="37" t="s">
        <v>2641</v>
      </c>
      <c r="T5445" s="37" t="s">
        <v>2638</v>
      </c>
      <c r="U5445" s="1" t="e">
        <f>VLOOKUP(T5445,[2]VAT!$A:$D,1,0)</f>
        <v>#N/A</v>
      </c>
      <c r="V5445" s="37" t="s">
        <v>2</v>
      </c>
      <c r="W5445" s="37" t="s">
        <v>2</v>
      </c>
      <c r="X5445" t="str">
        <f>VLOOKUP(T5445,[3]رکوردها!$A:$B,2,0)</f>
        <v/>
      </c>
      <c r="Y5445" t="str">
        <f>VLOOKUP(T5445,[3]رکوردها!$A:$D,4,0)</f>
        <v/>
      </c>
      <c r="Z5445" t="str">
        <f>VLOOKUP(T5445,[3]رکوردها!$A:$C,3,0)</f>
        <v/>
      </c>
      <c r="AA5445" t="str">
        <f>VLOOKUP(T5445,[3]رکوردها!$A:$F,6,0)</f>
        <v/>
      </c>
      <c r="AB5445" t="str">
        <f>VLOOKUP(T5445,[3]رکوردها!$A:$E,5,0)</f>
        <v/>
      </c>
    </row>
    <row r="5446" spans="1:28" s="41" customFormat="1" hidden="1" x14ac:dyDescent="0.2">
      <c r="A5446" s="36">
        <v>183244</v>
      </c>
      <c r="B5446" s="36">
        <v>1351</v>
      </c>
      <c r="C5446" s="36">
        <v>2010</v>
      </c>
      <c r="D5446" s="36" t="str">
        <f>VLOOKUP(C5446,Piv.Analysis!A:AA,27,0)</f>
        <v>اصلاح و انتقال</v>
      </c>
      <c r="E5446" s="36"/>
      <c r="F5446" s="37" t="s">
        <v>171</v>
      </c>
      <c r="G5446" s="37" t="s">
        <v>2706</v>
      </c>
      <c r="H5446" s="38">
        <v>2428470000</v>
      </c>
      <c r="I5446" s="38">
        <v>0</v>
      </c>
      <c r="J5446" s="38">
        <f t="shared" si="87"/>
        <v>2428470000</v>
      </c>
      <c r="K5446" s="38"/>
      <c r="L5446" s="49"/>
      <c r="M5446" s="37" t="s">
        <v>4</v>
      </c>
      <c r="N5446" s="37" t="s">
        <v>5</v>
      </c>
      <c r="O5446" s="37" t="s">
        <v>6</v>
      </c>
      <c r="P5446" s="37" t="s">
        <v>7</v>
      </c>
      <c r="Q5446" s="37" t="s">
        <v>13</v>
      </c>
      <c r="R5446" s="37" t="s">
        <v>14</v>
      </c>
      <c r="S5446" s="37" t="s">
        <v>2641</v>
      </c>
      <c r="T5446" s="37" t="s">
        <v>2638</v>
      </c>
      <c r="U5446" s="1" t="e">
        <f>VLOOKUP(T5446,[2]VAT!$A:$D,1,0)</f>
        <v>#N/A</v>
      </c>
      <c r="V5446" s="37" t="s">
        <v>2</v>
      </c>
      <c r="W5446" s="37" t="s">
        <v>2</v>
      </c>
      <c r="X5446" t="str">
        <f>VLOOKUP(T5446,[3]رکوردها!$A:$B,2,0)</f>
        <v/>
      </c>
      <c r="Y5446" t="str">
        <f>VLOOKUP(T5446,[3]رکوردها!$A:$D,4,0)</f>
        <v/>
      </c>
      <c r="Z5446" t="str">
        <f>VLOOKUP(T5446,[3]رکوردها!$A:$C,3,0)</f>
        <v/>
      </c>
      <c r="AA5446" t="str">
        <f>VLOOKUP(T5446,[3]رکوردها!$A:$F,6,0)</f>
        <v/>
      </c>
      <c r="AB5446" t="str">
        <f>VLOOKUP(T5446,[3]رکوردها!$A:$E,5,0)</f>
        <v/>
      </c>
    </row>
    <row r="5447" spans="1:28" s="41" customFormat="1" hidden="1" x14ac:dyDescent="0.2">
      <c r="A5447" s="36">
        <v>183155</v>
      </c>
      <c r="B5447" s="36">
        <v>1418</v>
      </c>
      <c r="C5447" s="36">
        <v>2109</v>
      </c>
      <c r="D5447" s="36" t="str">
        <f>VLOOKUP(C5447,Piv.Analysis!A:AA,27,0)</f>
        <v>اصلاح و انتقال</v>
      </c>
      <c r="E5447" s="36"/>
      <c r="F5447" s="37" t="s">
        <v>173</v>
      </c>
      <c r="G5447" s="37" t="s">
        <v>2653</v>
      </c>
      <c r="H5447" s="38">
        <v>1856669724</v>
      </c>
      <c r="I5447" s="38">
        <v>0</v>
      </c>
      <c r="J5447" s="38">
        <f t="shared" si="87"/>
        <v>1856669724</v>
      </c>
      <c r="K5447" s="38"/>
      <c r="L5447" s="49"/>
      <c r="M5447" s="37" t="s">
        <v>4</v>
      </c>
      <c r="N5447" s="37" t="s">
        <v>5</v>
      </c>
      <c r="O5447" s="37" t="s">
        <v>6</v>
      </c>
      <c r="P5447" s="37" t="s">
        <v>7</v>
      </c>
      <c r="Q5447" s="37" t="s">
        <v>13</v>
      </c>
      <c r="R5447" s="37" t="s">
        <v>14</v>
      </c>
      <c r="S5447" s="37" t="s">
        <v>2641</v>
      </c>
      <c r="T5447" s="37" t="s">
        <v>2638</v>
      </c>
      <c r="U5447" s="1" t="e">
        <f>VLOOKUP(T5447,[2]VAT!$A:$D,1,0)</f>
        <v>#N/A</v>
      </c>
      <c r="V5447" s="37" t="s">
        <v>2</v>
      </c>
      <c r="W5447" s="37" t="s">
        <v>2</v>
      </c>
      <c r="X5447" t="str">
        <f>VLOOKUP(T5447,[3]رکوردها!$A:$B,2,0)</f>
        <v/>
      </c>
      <c r="Y5447" t="str">
        <f>VLOOKUP(T5447,[3]رکوردها!$A:$D,4,0)</f>
        <v/>
      </c>
      <c r="Z5447" t="str">
        <f>VLOOKUP(T5447,[3]رکوردها!$A:$C,3,0)</f>
        <v/>
      </c>
      <c r="AA5447" t="str">
        <f>VLOOKUP(T5447,[3]رکوردها!$A:$F,6,0)</f>
        <v/>
      </c>
      <c r="AB5447" t="str">
        <f>VLOOKUP(T5447,[3]رکوردها!$A:$E,5,0)</f>
        <v/>
      </c>
    </row>
    <row r="5448" spans="1:28" s="41" customFormat="1" hidden="1" x14ac:dyDescent="0.2">
      <c r="A5448" s="36">
        <v>183157</v>
      </c>
      <c r="B5448" s="36">
        <v>1418</v>
      </c>
      <c r="C5448" s="36">
        <v>2109</v>
      </c>
      <c r="D5448" s="36" t="str">
        <f>VLOOKUP(C5448,Piv.Analysis!A:AA,27,0)</f>
        <v>اصلاح و انتقال</v>
      </c>
      <c r="E5448" s="36"/>
      <c r="F5448" s="37" t="s">
        <v>173</v>
      </c>
      <c r="G5448" s="37" t="s">
        <v>2709</v>
      </c>
      <c r="H5448" s="38">
        <v>16710027516</v>
      </c>
      <c r="I5448" s="38">
        <v>0</v>
      </c>
      <c r="J5448" s="38">
        <f t="shared" si="87"/>
        <v>16710027516</v>
      </c>
      <c r="K5448" s="38"/>
      <c r="L5448" s="49"/>
      <c r="M5448" s="37" t="s">
        <v>4</v>
      </c>
      <c r="N5448" s="37" t="s">
        <v>5</v>
      </c>
      <c r="O5448" s="37" t="s">
        <v>6</v>
      </c>
      <c r="P5448" s="37" t="s">
        <v>7</v>
      </c>
      <c r="Q5448" s="37" t="s">
        <v>13</v>
      </c>
      <c r="R5448" s="37" t="s">
        <v>14</v>
      </c>
      <c r="S5448" s="37" t="s">
        <v>2641</v>
      </c>
      <c r="T5448" s="37" t="s">
        <v>2638</v>
      </c>
      <c r="U5448" s="1" t="e">
        <f>VLOOKUP(T5448,[2]VAT!$A:$D,1,0)</f>
        <v>#N/A</v>
      </c>
      <c r="V5448" s="37" t="s">
        <v>2</v>
      </c>
      <c r="W5448" s="37" t="s">
        <v>2</v>
      </c>
      <c r="X5448" t="str">
        <f>VLOOKUP(T5448,[3]رکوردها!$A:$B,2,0)</f>
        <v/>
      </c>
      <c r="Y5448" t="str">
        <f>VLOOKUP(T5448,[3]رکوردها!$A:$D,4,0)</f>
        <v/>
      </c>
      <c r="Z5448" t="str">
        <f>VLOOKUP(T5448,[3]رکوردها!$A:$C,3,0)</f>
        <v/>
      </c>
      <c r="AA5448" t="str">
        <f>VLOOKUP(T5448,[3]رکوردها!$A:$F,6,0)</f>
        <v/>
      </c>
      <c r="AB5448" t="str">
        <f>VLOOKUP(T5448,[3]رکوردها!$A:$E,5,0)</f>
        <v/>
      </c>
    </row>
    <row r="5449" spans="1:28" s="41" customFormat="1" hidden="1" x14ac:dyDescent="0.2">
      <c r="A5449" s="36">
        <v>183199</v>
      </c>
      <c r="B5449" s="36">
        <v>1419</v>
      </c>
      <c r="C5449" s="36">
        <v>2110</v>
      </c>
      <c r="D5449" s="36" t="str">
        <f>VLOOKUP(C5449,Piv.Analysis!A:AA,27,0)</f>
        <v>اصلاح و انتقال</v>
      </c>
      <c r="E5449" s="36"/>
      <c r="F5449" s="37" t="s">
        <v>173</v>
      </c>
      <c r="G5449" s="37" t="s">
        <v>2654</v>
      </c>
      <c r="H5449" s="38">
        <v>6656346942</v>
      </c>
      <c r="I5449" s="38">
        <v>0</v>
      </c>
      <c r="J5449" s="38">
        <f t="shared" si="87"/>
        <v>6656346942</v>
      </c>
      <c r="K5449" s="38"/>
      <c r="L5449" s="49"/>
      <c r="M5449" s="37" t="s">
        <v>4</v>
      </c>
      <c r="N5449" s="37" t="s">
        <v>5</v>
      </c>
      <c r="O5449" s="37" t="s">
        <v>6</v>
      </c>
      <c r="P5449" s="37" t="s">
        <v>7</v>
      </c>
      <c r="Q5449" s="37" t="s">
        <v>13</v>
      </c>
      <c r="R5449" s="37" t="s">
        <v>14</v>
      </c>
      <c r="S5449" s="37" t="s">
        <v>2641</v>
      </c>
      <c r="T5449" s="37" t="s">
        <v>2638</v>
      </c>
      <c r="U5449" s="1" t="e">
        <f>VLOOKUP(T5449,[2]VAT!$A:$D,1,0)</f>
        <v>#N/A</v>
      </c>
      <c r="V5449" s="37" t="s">
        <v>2</v>
      </c>
      <c r="W5449" s="37" t="s">
        <v>2</v>
      </c>
      <c r="X5449" t="str">
        <f>VLOOKUP(T5449,[3]رکوردها!$A:$B,2,0)</f>
        <v/>
      </c>
      <c r="Y5449" t="str">
        <f>VLOOKUP(T5449,[3]رکوردها!$A:$D,4,0)</f>
        <v/>
      </c>
      <c r="Z5449" t="str">
        <f>VLOOKUP(T5449,[3]رکوردها!$A:$C,3,0)</f>
        <v/>
      </c>
      <c r="AA5449" t="str">
        <f>VLOOKUP(T5449,[3]رکوردها!$A:$F,6,0)</f>
        <v/>
      </c>
      <c r="AB5449" t="str">
        <f>VLOOKUP(T5449,[3]رکوردها!$A:$E,5,0)</f>
        <v/>
      </c>
    </row>
    <row r="5450" spans="1:28" s="41" customFormat="1" hidden="1" x14ac:dyDescent="0.2">
      <c r="A5450" s="36">
        <v>183201</v>
      </c>
      <c r="B5450" s="36">
        <v>1419</v>
      </c>
      <c r="C5450" s="36">
        <v>2110</v>
      </c>
      <c r="D5450" s="36" t="str">
        <f>VLOOKUP(C5450,Piv.Analysis!A:AA,27,0)</f>
        <v>اصلاح و انتقال</v>
      </c>
      <c r="E5450" s="36"/>
      <c r="F5450" s="37" t="s">
        <v>173</v>
      </c>
      <c r="G5450" s="37" t="s">
        <v>2710</v>
      </c>
      <c r="H5450" s="38">
        <v>59907122478</v>
      </c>
      <c r="I5450" s="38">
        <v>0</v>
      </c>
      <c r="J5450" s="38">
        <f t="shared" si="87"/>
        <v>59907122478</v>
      </c>
      <c r="K5450" s="38"/>
      <c r="L5450" s="49"/>
      <c r="M5450" s="37" t="s">
        <v>4</v>
      </c>
      <c r="N5450" s="37" t="s">
        <v>5</v>
      </c>
      <c r="O5450" s="37" t="s">
        <v>6</v>
      </c>
      <c r="P5450" s="37" t="s">
        <v>7</v>
      </c>
      <c r="Q5450" s="37" t="s">
        <v>13</v>
      </c>
      <c r="R5450" s="37" t="s">
        <v>14</v>
      </c>
      <c r="S5450" s="37" t="s">
        <v>2641</v>
      </c>
      <c r="T5450" s="37" t="s">
        <v>2638</v>
      </c>
      <c r="U5450" s="1" t="e">
        <f>VLOOKUP(T5450,[2]VAT!$A:$D,1,0)</f>
        <v>#N/A</v>
      </c>
      <c r="V5450" s="37" t="s">
        <v>2</v>
      </c>
      <c r="W5450" s="37" t="s">
        <v>2</v>
      </c>
      <c r="X5450" t="str">
        <f>VLOOKUP(T5450,[3]رکوردها!$A:$B,2,0)</f>
        <v/>
      </c>
      <c r="Y5450" t="str">
        <f>VLOOKUP(T5450,[3]رکوردها!$A:$D,4,0)</f>
        <v/>
      </c>
      <c r="Z5450" t="str">
        <f>VLOOKUP(T5450,[3]رکوردها!$A:$C,3,0)</f>
        <v/>
      </c>
      <c r="AA5450" t="str">
        <f>VLOOKUP(T5450,[3]رکوردها!$A:$F,6,0)</f>
        <v/>
      </c>
      <c r="AB5450" t="str">
        <f>VLOOKUP(T5450,[3]رکوردها!$A:$E,5,0)</f>
        <v/>
      </c>
    </row>
    <row r="5451" spans="1:28" s="41" customFormat="1" hidden="1" x14ac:dyDescent="0.2">
      <c r="A5451" s="36">
        <v>139447</v>
      </c>
      <c r="B5451" s="36">
        <v>1181</v>
      </c>
      <c r="C5451" s="36">
        <v>1052</v>
      </c>
      <c r="D5451" s="39" t="s">
        <v>5178</v>
      </c>
      <c r="E5451" s="39" t="s">
        <v>5188</v>
      </c>
      <c r="F5451" s="37" t="s">
        <v>655</v>
      </c>
      <c r="G5451" s="37" t="s">
        <v>3136</v>
      </c>
      <c r="H5451" s="38">
        <v>3690000</v>
      </c>
      <c r="I5451" s="38">
        <v>0</v>
      </c>
      <c r="J5451" s="38">
        <f t="shared" si="87"/>
        <v>3690000</v>
      </c>
      <c r="K5451" s="38"/>
      <c r="L5451" s="49"/>
      <c r="M5451" s="37" t="s">
        <v>4</v>
      </c>
      <c r="N5451" s="37" t="s">
        <v>5</v>
      </c>
      <c r="O5451" s="37" t="s">
        <v>6</v>
      </c>
      <c r="P5451" s="37" t="s">
        <v>7</v>
      </c>
      <c r="Q5451" s="37" t="s">
        <v>13</v>
      </c>
      <c r="R5451" s="37" t="s">
        <v>14</v>
      </c>
      <c r="S5451" s="37" t="s">
        <v>3100</v>
      </c>
      <c r="T5451" s="37" t="s">
        <v>3099</v>
      </c>
      <c r="U5451" s="1" t="str">
        <f>VLOOKUP(T5451,[2]VAT!$A:$D,1,0)</f>
        <v>400176</v>
      </c>
      <c r="V5451" s="37" t="s">
        <v>2</v>
      </c>
      <c r="W5451" s="37" t="s">
        <v>2</v>
      </c>
      <c r="X5451" t="str">
        <f>VLOOKUP(T5451,[3]رکوردها!$A:$B,2,0)</f>
        <v>10102518676</v>
      </c>
      <c r="Y5451" t="str">
        <f>VLOOKUP(T5451,[3]رکوردها!$A:$D,4,0)</f>
        <v>411395636387</v>
      </c>
      <c r="Z5451" t="str">
        <f>VLOOKUP(T5451,[3]رکوردها!$A:$C,3,0)</f>
        <v>تهران</v>
      </c>
      <c r="AA5451" t="str">
        <f>VLOOKUP(T5451,[3]رکوردها!$A:$F,6,0)</f>
        <v>بلوار آفریقا-انتهای ناهید شرقی-پلاک35-طبقه4</v>
      </c>
      <c r="AB5451" t="str">
        <f>VLOOKUP(T5451,[3]رکوردها!$A:$E,5,0)</f>
        <v>1915718171</v>
      </c>
    </row>
    <row r="5452" spans="1:28" s="41" customFormat="1" hidden="1" x14ac:dyDescent="0.2">
      <c r="A5452" s="36">
        <v>139449</v>
      </c>
      <c r="B5452" s="36">
        <v>1181</v>
      </c>
      <c r="C5452" s="36">
        <v>1052</v>
      </c>
      <c r="D5452" s="39" t="s">
        <v>5178</v>
      </c>
      <c r="E5452" s="39" t="s">
        <v>5188</v>
      </c>
      <c r="F5452" s="37" t="s">
        <v>655</v>
      </c>
      <c r="G5452" s="37" t="s">
        <v>3105</v>
      </c>
      <c r="H5452" s="38">
        <v>1845000</v>
      </c>
      <c r="I5452" s="38">
        <v>0</v>
      </c>
      <c r="J5452" s="38">
        <f t="shared" si="87"/>
        <v>1845000</v>
      </c>
      <c r="K5452" s="38"/>
      <c r="L5452" s="49"/>
      <c r="M5452" s="37" t="s">
        <v>4</v>
      </c>
      <c r="N5452" s="37" t="s">
        <v>5</v>
      </c>
      <c r="O5452" s="37" t="s">
        <v>6</v>
      </c>
      <c r="P5452" s="37" t="s">
        <v>7</v>
      </c>
      <c r="Q5452" s="37" t="s">
        <v>13</v>
      </c>
      <c r="R5452" s="37" t="s">
        <v>14</v>
      </c>
      <c r="S5452" s="37" t="s">
        <v>3100</v>
      </c>
      <c r="T5452" s="37" t="s">
        <v>3099</v>
      </c>
      <c r="U5452" s="1" t="str">
        <f>VLOOKUP(T5452,[2]VAT!$A:$D,1,0)</f>
        <v>400176</v>
      </c>
      <c r="V5452" s="37" t="s">
        <v>2</v>
      </c>
      <c r="W5452" s="37" t="s">
        <v>2</v>
      </c>
      <c r="X5452" t="str">
        <f>VLOOKUP(T5452,[3]رکوردها!$A:$B,2,0)</f>
        <v>10102518676</v>
      </c>
      <c r="Y5452" t="str">
        <f>VLOOKUP(T5452,[3]رکوردها!$A:$D,4,0)</f>
        <v>411395636387</v>
      </c>
      <c r="Z5452" t="str">
        <f>VLOOKUP(T5452,[3]رکوردها!$A:$C,3,0)</f>
        <v>تهران</v>
      </c>
      <c r="AA5452" t="str">
        <f>VLOOKUP(T5452,[3]رکوردها!$A:$F,6,0)</f>
        <v>بلوار آفریقا-انتهای ناهید شرقی-پلاک35-طبقه4</v>
      </c>
      <c r="AB5452" t="str">
        <f>VLOOKUP(T5452,[3]رکوردها!$A:$E,5,0)</f>
        <v>1915718171</v>
      </c>
    </row>
    <row r="5453" spans="1:28" s="41" customFormat="1" hidden="1" x14ac:dyDescent="0.2">
      <c r="A5453" s="36">
        <v>139314</v>
      </c>
      <c r="B5453" s="36">
        <v>1181</v>
      </c>
      <c r="C5453" s="36">
        <v>1052</v>
      </c>
      <c r="D5453" s="36" t="s">
        <v>5178</v>
      </c>
      <c r="E5453" s="36"/>
      <c r="F5453" s="37" t="s">
        <v>655</v>
      </c>
      <c r="G5453" s="37" t="s">
        <v>3175</v>
      </c>
      <c r="H5453" s="38">
        <v>216683755</v>
      </c>
      <c r="I5453" s="38">
        <v>0</v>
      </c>
      <c r="J5453" s="38">
        <f t="shared" si="87"/>
        <v>216683755</v>
      </c>
      <c r="K5453" s="38"/>
      <c r="L5453" s="49"/>
      <c r="M5453" s="37" t="s">
        <v>63</v>
      </c>
      <c r="N5453" s="37" t="s">
        <v>64</v>
      </c>
      <c r="O5453" s="37" t="s">
        <v>2566</v>
      </c>
      <c r="P5453" s="37" t="s">
        <v>2567</v>
      </c>
      <c r="Q5453" s="37" t="s">
        <v>2568</v>
      </c>
      <c r="R5453" s="37" t="s">
        <v>2569</v>
      </c>
      <c r="S5453" s="37" t="s">
        <v>3100</v>
      </c>
      <c r="T5453" s="37" t="s">
        <v>3099</v>
      </c>
      <c r="U5453" s="1" t="str">
        <f>VLOOKUP(T5453,[2]VAT!$A:$D,1,0)</f>
        <v>400176</v>
      </c>
      <c r="V5453" s="37" t="s">
        <v>2</v>
      </c>
      <c r="W5453" s="37" t="s">
        <v>2</v>
      </c>
      <c r="X5453" t="str">
        <f>VLOOKUP(T5453,[3]رکوردها!$A:$B,2,0)</f>
        <v>10102518676</v>
      </c>
      <c r="Y5453" t="str">
        <f>VLOOKUP(T5453,[3]رکوردها!$A:$D,4,0)</f>
        <v>411395636387</v>
      </c>
      <c r="Z5453" t="str">
        <f>VLOOKUP(T5453,[3]رکوردها!$A:$C,3,0)</f>
        <v>تهران</v>
      </c>
      <c r="AA5453" t="str">
        <f>VLOOKUP(T5453,[3]رکوردها!$A:$F,6,0)</f>
        <v>بلوار آفریقا-انتهای ناهید شرقی-پلاک35-طبقه4</v>
      </c>
      <c r="AB5453" t="str">
        <f>VLOOKUP(T5453,[3]رکوردها!$A:$E,5,0)</f>
        <v>1915718171</v>
      </c>
    </row>
    <row r="5454" spans="1:28" s="41" customFormat="1" hidden="1" x14ac:dyDescent="0.2">
      <c r="A5454" s="36">
        <v>139315</v>
      </c>
      <c r="B5454" s="36">
        <v>1181</v>
      </c>
      <c r="C5454" s="36">
        <v>1052</v>
      </c>
      <c r="D5454" s="36" t="s">
        <v>5178</v>
      </c>
      <c r="E5454" s="36"/>
      <c r="F5454" s="37" t="s">
        <v>655</v>
      </c>
      <c r="G5454" s="37" t="s">
        <v>3175</v>
      </c>
      <c r="H5454" s="38">
        <v>0</v>
      </c>
      <c r="I5454" s="38">
        <v>216683755</v>
      </c>
      <c r="J5454" s="38">
        <f t="shared" si="87"/>
        <v>-216683755</v>
      </c>
      <c r="K5454" s="38"/>
      <c r="L5454" s="49"/>
      <c r="M5454" s="37" t="s">
        <v>63</v>
      </c>
      <c r="N5454" s="37" t="s">
        <v>64</v>
      </c>
      <c r="O5454" s="37" t="s">
        <v>2566</v>
      </c>
      <c r="P5454" s="37" t="s">
        <v>2567</v>
      </c>
      <c r="Q5454" s="37" t="s">
        <v>2568</v>
      </c>
      <c r="R5454" s="37" t="s">
        <v>2569</v>
      </c>
      <c r="S5454" s="37" t="s">
        <v>3100</v>
      </c>
      <c r="T5454" s="37" t="s">
        <v>3099</v>
      </c>
      <c r="U5454" s="1" t="str">
        <f>VLOOKUP(T5454,[2]VAT!$A:$D,1,0)</f>
        <v>400176</v>
      </c>
      <c r="V5454" s="37" t="s">
        <v>2</v>
      </c>
      <c r="W5454" s="37" t="s">
        <v>2</v>
      </c>
      <c r="X5454" t="str">
        <f>VLOOKUP(T5454,[3]رکوردها!$A:$B,2,0)</f>
        <v>10102518676</v>
      </c>
      <c r="Y5454" t="str">
        <f>VLOOKUP(T5454,[3]رکوردها!$A:$D,4,0)</f>
        <v>411395636387</v>
      </c>
      <c r="Z5454" t="str">
        <f>VLOOKUP(T5454,[3]رکوردها!$A:$C,3,0)</f>
        <v>تهران</v>
      </c>
      <c r="AA5454" t="str">
        <f>VLOOKUP(T5454,[3]رکوردها!$A:$F,6,0)</f>
        <v>بلوار آفریقا-انتهای ناهید شرقی-پلاک35-طبقه4</v>
      </c>
      <c r="AB5454" t="str">
        <f>VLOOKUP(T5454,[3]رکوردها!$A:$E,5,0)</f>
        <v>1915718171</v>
      </c>
    </row>
    <row r="5455" spans="1:28" s="41" customFormat="1" hidden="1" x14ac:dyDescent="0.2">
      <c r="A5455" s="36">
        <v>139344</v>
      </c>
      <c r="B5455" s="36">
        <v>1181</v>
      </c>
      <c r="C5455" s="36">
        <v>1052</v>
      </c>
      <c r="D5455" s="36" t="s">
        <v>5178</v>
      </c>
      <c r="E5455" s="36"/>
      <c r="F5455" s="37" t="s">
        <v>655</v>
      </c>
      <c r="G5455" s="37" t="s">
        <v>3176</v>
      </c>
      <c r="H5455" s="38">
        <v>91474281</v>
      </c>
      <c r="I5455" s="38">
        <v>0</v>
      </c>
      <c r="J5455" s="38">
        <f t="shared" si="87"/>
        <v>91474281</v>
      </c>
      <c r="K5455" s="38"/>
      <c r="L5455" s="49"/>
      <c r="M5455" s="37" t="s">
        <v>63</v>
      </c>
      <c r="N5455" s="37" t="s">
        <v>64</v>
      </c>
      <c r="O5455" s="37" t="s">
        <v>2566</v>
      </c>
      <c r="P5455" s="37" t="s">
        <v>2567</v>
      </c>
      <c r="Q5455" s="37" t="s">
        <v>2568</v>
      </c>
      <c r="R5455" s="37" t="s">
        <v>2569</v>
      </c>
      <c r="S5455" s="37" t="s">
        <v>3100</v>
      </c>
      <c r="T5455" s="37" t="s">
        <v>3099</v>
      </c>
      <c r="U5455" s="1" t="str">
        <f>VLOOKUP(T5455,[2]VAT!$A:$D,1,0)</f>
        <v>400176</v>
      </c>
      <c r="V5455" s="37" t="s">
        <v>2</v>
      </c>
      <c r="W5455" s="37" t="s">
        <v>2</v>
      </c>
      <c r="X5455" t="str">
        <f>VLOOKUP(T5455,[3]رکوردها!$A:$B,2,0)</f>
        <v>10102518676</v>
      </c>
      <c r="Y5455" t="str">
        <f>VLOOKUP(T5455,[3]رکوردها!$A:$D,4,0)</f>
        <v>411395636387</v>
      </c>
      <c r="Z5455" t="str">
        <f>VLOOKUP(T5455,[3]رکوردها!$A:$C,3,0)</f>
        <v>تهران</v>
      </c>
      <c r="AA5455" t="str">
        <f>VLOOKUP(T5455,[3]رکوردها!$A:$F,6,0)</f>
        <v>بلوار آفریقا-انتهای ناهید شرقی-پلاک35-طبقه4</v>
      </c>
      <c r="AB5455" t="str">
        <f>VLOOKUP(T5455,[3]رکوردها!$A:$E,5,0)</f>
        <v>1915718171</v>
      </c>
    </row>
    <row r="5456" spans="1:28" s="41" customFormat="1" hidden="1" x14ac:dyDescent="0.2">
      <c r="A5456" s="36">
        <v>139345</v>
      </c>
      <c r="B5456" s="36">
        <v>1181</v>
      </c>
      <c r="C5456" s="36">
        <v>1052</v>
      </c>
      <c r="D5456" s="36" t="s">
        <v>5178</v>
      </c>
      <c r="E5456" s="36"/>
      <c r="F5456" s="37" t="s">
        <v>655</v>
      </c>
      <c r="G5456" s="37" t="s">
        <v>3176</v>
      </c>
      <c r="H5456" s="38">
        <v>0</v>
      </c>
      <c r="I5456" s="38">
        <v>91474281</v>
      </c>
      <c r="J5456" s="38">
        <f t="shared" si="87"/>
        <v>-91474281</v>
      </c>
      <c r="K5456" s="38"/>
      <c r="L5456" s="49"/>
      <c r="M5456" s="37" t="s">
        <v>63</v>
      </c>
      <c r="N5456" s="37" t="s">
        <v>64</v>
      </c>
      <c r="O5456" s="37" t="s">
        <v>2566</v>
      </c>
      <c r="P5456" s="37" t="s">
        <v>2567</v>
      </c>
      <c r="Q5456" s="37" t="s">
        <v>2568</v>
      </c>
      <c r="R5456" s="37" t="s">
        <v>2569</v>
      </c>
      <c r="S5456" s="37" t="s">
        <v>3100</v>
      </c>
      <c r="T5456" s="37" t="s">
        <v>3099</v>
      </c>
      <c r="U5456" s="1" t="str">
        <f>VLOOKUP(T5456,[2]VAT!$A:$D,1,0)</f>
        <v>400176</v>
      </c>
      <c r="V5456" s="37" t="s">
        <v>2</v>
      </c>
      <c r="W5456" s="37" t="s">
        <v>2</v>
      </c>
      <c r="X5456" t="str">
        <f>VLOOKUP(T5456,[3]رکوردها!$A:$B,2,0)</f>
        <v>10102518676</v>
      </c>
      <c r="Y5456" t="str">
        <f>VLOOKUP(T5456,[3]رکوردها!$A:$D,4,0)</f>
        <v>411395636387</v>
      </c>
      <c r="Z5456" t="str">
        <f>VLOOKUP(T5456,[3]رکوردها!$A:$C,3,0)</f>
        <v>تهران</v>
      </c>
      <c r="AA5456" t="str">
        <f>VLOOKUP(T5456,[3]رکوردها!$A:$F,6,0)</f>
        <v>بلوار آفریقا-انتهای ناهید شرقی-پلاک35-طبقه4</v>
      </c>
      <c r="AB5456" t="str">
        <f>VLOOKUP(T5456,[3]رکوردها!$A:$E,5,0)</f>
        <v>1915718171</v>
      </c>
    </row>
    <row r="5457" spans="1:28" s="41" customFormat="1" hidden="1" x14ac:dyDescent="0.2">
      <c r="A5457" s="36">
        <v>139356</v>
      </c>
      <c r="B5457" s="36">
        <v>1181</v>
      </c>
      <c r="C5457" s="36">
        <v>1052</v>
      </c>
      <c r="D5457" s="36" t="s">
        <v>5178</v>
      </c>
      <c r="E5457" s="36"/>
      <c r="F5457" s="37" t="s">
        <v>655</v>
      </c>
      <c r="G5457" s="37" t="s">
        <v>3177</v>
      </c>
      <c r="H5457" s="38">
        <v>46321020</v>
      </c>
      <c r="I5457" s="38">
        <v>0</v>
      </c>
      <c r="J5457" s="38">
        <f t="shared" si="87"/>
        <v>46321020</v>
      </c>
      <c r="K5457" s="38"/>
      <c r="L5457" s="49"/>
      <c r="M5457" s="37" t="s">
        <v>63</v>
      </c>
      <c r="N5457" s="37" t="s">
        <v>64</v>
      </c>
      <c r="O5457" s="37" t="s">
        <v>2566</v>
      </c>
      <c r="P5457" s="37" t="s">
        <v>2567</v>
      </c>
      <c r="Q5457" s="37" t="s">
        <v>2568</v>
      </c>
      <c r="R5457" s="37" t="s">
        <v>2569</v>
      </c>
      <c r="S5457" s="37" t="s">
        <v>3100</v>
      </c>
      <c r="T5457" s="37" t="s">
        <v>3099</v>
      </c>
      <c r="U5457" s="1" t="str">
        <f>VLOOKUP(T5457,[2]VAT!$A:$D,1,0)</f>
        <v>400176</v>
      </c>
      <c r="V5457" s="37" t="s">
        <v>2</v>
      </c>
      <c r="W5457" s="37" t="s">
        <v>2</v>
      </c>
      <c r="X5457" t="str">
        <f>VLOOKUP(T5457,[3]رکوردها!$A:$B,2,0)</f>
        <v>10102518676</v>
      </c>
      <c r="Y5457" t="str">
        <f>VLOOKUP(T5457,[3]رکوردها!$A:$D,4,0)</f>
        <v>411395636387</v>
      </c>
      <c r="Z5457" t="str">
        <f>VLOOKUP(T5457,[3]رکوردها!$A:$C,3,0)</f>
        <v>تهران</v>
      </c>
      <c r="AA5457" t="str">
        <f>VLOOKUP(T5457,[3]رکوردها!$A:$F,6,0)</f>
        <v>بلوار آفریقا-انتهای ناهید شرقی-پلاک35-طبقه4</v>
      </c>
      <c r="AB5457" t="str">
        <f>VLOOKUP(T5457,[3]رکوردها!$A:$E,5,0)</f>
        <v>1915718171</v>
      </c>
    </row>
    <row r="5458" spans="1:28" s="41" customFormat="1" hidden="1" x14ac:dyDescent="0.2">
      <c r="A5458" s="36">
        <v>139357</v>
      </c>
      <c r="B5458" s="36">
        <v>1181</v>
      </c>
      <c r="C5458" s="36">
        <v>1052</v>
      </c>
      <c r="D5458" s="36" t="s">
        <v>5178</v>
      </c>
      <c r="E5458" s="36"/>
      <c r="F5458" s="37" t="s">
        <v>655</v>
      </c>
      <c r="G5458" s="37" t="s">
        <v>3177</v>
      </c>
      <c r="H5458" s="38">
        <v>0</v>
      </c>
      <c r="I5458" s="38">
        <v>46321020</v>
      </c>
      <c r="J5458" s="38">
        <f t="shared" si="87"/>
        <v>-46321020</v>
      </c>
      <c r="K5458" s="38"/>
      <c r="L5458" s="49"/>
      <c r="M5458" s="37" t="s">
        <v>63</v>
      </c>
      <c r="N5458" s="37" t="s">
        <v>64</v>
      </c>
      <c r="O5458" s="37" t="s">
        <v>2566</v>
      </c>
      <c r="P5458" s="37" t="s">
        <v>2567</v>
      </c>
      <c r="Q5458" s="37" t="s">
        <v>2568</v>
      </c>
      <c r="R5458" s="37" t="s">
        <v>2569</v>
      </c>
      <c r="S5458" s="37" t="s">
        <v>3100</v>
      </c>
      <c r="T5458" s="37" t="s">
        <v>3099</v>
      </c>
      <c r="U5458" s="1" t="str">
        <f>VLOOKUP(T5458,[2]VAT!$A:$D,1,0)</f>
        <v>400176</v>
      </c>
      <c r="V5458" s="37" t="s">
        <v>2</v>
      </c>
      <c r="W5458" s="37" t="s">
        <v>2</v>
      </c>
      <c r="X5458" t="str">
        <f>VLOOKUP(T5458,[3]رکوردها!$A:$B,2,0)</f>
        <v>10102518676</v>
      </c>
      <c r="Y5458" t="str">
        <f>VLOOKUP(T5458,[3]رکوردها!$A:$D,4,0)</f>
        <v>411395636387</v>
      </c>
      <c r="Z5458" t="str">
        <f>VLOOKUP(T5458,[3]رکوردها!$A:$C,3,0)</f>
        <v>تهران</v>
      </c>
      <c r="AA5458" t="str">
        <f>VLOOKUP(T5458,[3]رکوردها!$A:$F,6,0)</f>
        <v>بلوار آفریقا-انتهای ناهید شرقی-پلاک35-طبقه4</v>
      </c>
      <c r="AB5458" t="str">
        <f>VLOOKUP(T5458,[3]رکوردها!$A:$E,5,0)</f>
        <v>1915718171</v>
      </c>
    </row>
    <row r="5459" spans="1:28" x14ac:dyDescent="0.2">
      <c r="A5459" s="54">
        <v>173469</v>
      </c>
      <c r="B5459" s="2">
        <v>1234</v>
      </c>
      <c r="C5459" s="2">
        <v>1560</v>
      </c>
      <c r="D5459" s="29" t="str">
        <f>VLOOKUP(C5459,Piv.Analysis!A:AA,27,0)</f>
        <v>خرید خدمات</v>
      </c>
      <c r="E5459" s="2"/>
      <c r="F5459" s="1" t="s">
        <v>88</v>
      </c>
      <c r="G5459" s="28" t="s">
        <v>2720</v>
      </c>
      <c r="H5459" s="4">
        <v>0</v>
      </c>
      <c r="I5459" s="4">
        <v>22808913910</v>
      </c>
      <c r="J5459" s="4">
        <f t="shared" si="87"/>
        <v>-22808913910</v>
      </c>
      <c r="K5459" s="46">
        <f>I5459/109%</f>
        <v>20925609091.743118</v>
      </c>
      <c r="L5459" s="46">
        <f>K5459*9%</f>
        <v>1883304818.2568805</v>
      </c>
      <c r="M5459" s="1" t="s">
        <v>4</v>
      </c>
      <c r="N5459" s="1" t="s">
        <v>5</v>
      </c>
      <c r="O5459" s="1" t="s">
        <v>6</v>
      </c>
      <c r="P5459" s="1" t="s">
        <v>7</v>
      </c>
      <c r="Q5459" s="1" t="s">
        <v>13</v>
      </c>
      <c r="R5459" s="1" t="s">
        <v>14</v>
      </c>
      <c r="S5459" s="1" t="s">
        <v>2715</v>
      </c>
      <c r="T5459" s="1" t="s">
        <v>2714</v>
      </c>
      <c r="U5459" s="1" t="str">
        <f>VLOOKUP(T5459,[2]VAT!$A:$D,1,0)</f>
        <v>400056</v>
      </c>
      <c r="V5459" s="1" t="s">
        <v>2</v>
      </c>
      <c r="W5459" s="1" t="s">
        <v>2</v>
      </c>
      <c r="X5459" t="str">
        <f>VLOOKUP(T5459,[3]رکوردها!$A:$B,2,0)</f>
        <v>10100260838</v>
      </c>
      <c r="Y5459" t="str">
        <f>VLOOKUP(T5459,[3]رکوردها!$A:$D,4,0)</f>
        <v>411111599364</v>
      </c>
      <c r="Z5459" t="str">
        <f>VLOOKUP(T5459,[3]رکوردها!$A:$C,3,0)</f>
        <v>تهران</v>
      </c>
      <c r="AA5459" t="str">
        <f>VLOOKUP(T5459,[3]رکوردها!$A:$F,6,0)</f>
        <v>خیابان طالقانی تقاطع پل حافظ-شرکت ملی نفت ایران</v>
      </c>
      <c r="AB5459" t="str">
        <f>VLOOKUP(T5459,[3]رکوردها!$A:$E,5,0)</f>
        <v>158751863</v>
      </c>
    </row>
    <row r="5460" spans="1:28" s="41" customFormat="1" hidden="1" x14ac:dyDescent="0.2">
      <c r="A5460" s="36">
        <v>139382</v>
      </c>
      <c r="B5460" s="36">
        <v>1181</v>
      </c>
      <c r="C5460" s="36">
        <v>1052</v>
      </c>
      <c r="D5460" s="36" t="s">
        <v>5178</v>
      </c>
      <c r="E5460" s="36"/>
      <c r="F5460" s="37" t="s">
        <v>655</v>
      </c>
      <c r="G5460" s="37" t="s">
        <v>3178</v>
      </c>
      <c r="H5460" s="38">
        <v>4131000</v>
      </c>
      <c r="I5460" s="38">
        <v>0</v>
      </c>
      <c r="J5460" s="38">
        <f t="shared" si="87"/>
        <v>4131000</v>
      </c>
      <c r="K5460" s="38"/>
      <c r="L5460" s="49"/>
      <c r="M5460" s="37" t="s">
        <v>63</v>
      </c>
      <c r="N5460" s="37" t="s">
        <v>64</v>
      </c>
      <c r="O5460" s="37" t="s">
        <v>2566</v>
      </c>
      <c r="P5460" s="37" t="s">
        <v>2567</v>
      </c>
      <c r="Q5460" s="37" t="s">
        <v>2568</v>
      </c>
      <c r="R5460" s="37" t="s">
        <v>2569</v>
      </c>
      <c r="S5460" s="37" t="s">
        <v>3100</v>
      </c>
      <c r="T5460" s="37" t="s">
        <v>3099</v>
      </c>
      <c r="U5460" s="1" t="str">
        <f>VLOOKUP(T5460,[2]VAT!$A:$D,1,0)</f>
        <v>400176</v>
      </c>
      <c r="V5460" s="37" t="s">
        <v>2</v>
      </c>
      <c r="W5460" s="37" t="s">
        <v>2</v>
      </c>
      <c r="X5460" t="str">
        <f>VLOOKUP(T5460,[3]رکوردها!$A:$B,2,0)</f>
        <v>10102518676</v>
      </c>
      <c r="Y5460" t="str">
        <f>VLOOKUP(T5460,[3]رکوردها!$A:$D,4,0)</f>
        <v>411395636387</v>
      </c>
      <c r="Z5460" t="str">
        <f>VLOOKUP(T5460,[3]رکوردها!$A:$C,3,0)</f>
        <v>تهران</v>
      </c>
      <c r="AA5460" t="str">
        <f>VLOOKUP(T5460,[3]رکوردها!$A:$F,6,0)</f>
        <v>بلوار آفریقا-انتهای ناهید شرقی-پلاک35-طبقه4</v>
      </c>
      <c r="AB5460" t="str">
        <f>VLOOKUP(T5460,[3]رکوردها!$A:$E,5,0)</f>
        <v>1915718171</v>
      </c>
    </row>
    <row r="5461" spans="1:28" s="41" customFormat="1" hidden="1" x14ac:dyDescent="0.2">
      <c r="A5461" s="36">
        <v>139383</v>
      </c>
      <c r="B5461" s="36">
        <v>1181</v>
      </c>
      <c r="C5461" s="36">
        <v>1052</v>
      </c>
      <c r="D5461" s="36" t="s">
        <v>5178</v>
      </c>
      <c r="E5461" s="36"/>
      <c r="F5461" s="37" t="s">
        <v>655</v>
      </c>
      <c r="G5461" s="37" t="s">
        <v>3178</v>
      </c>
      <c r="H5461" s="38">
        <v>0</v>
      </c>
      <c r="I5461" s="38">
        <v>4131000</v>
      </c>
      <c r="J5461" s="38">
        <f t="shared" si="87"/>
        <v>-4131000</v>
      </c>
      <c r="K5461" s="38"/>
      <c r="L5461" s="49"/>
      <c r="M5461" s="37" t="s">
        <v>63</v>
      </c>
      <c r="N5461" s="37" t="s">
        <v>64</v>
      </c>
      <c r="O5461" s="37" t="s">
        <v>2566</v>
      </c>
      <c r="P5461" s="37" t="s">
        <v>2567</v>
      </c>
      <c r="Q5461" s="37" t="s">
        <v>2568</v>
      </c>
      <c r="R5461" s="37" t="s">
        <v>2569</v>
      </c>
      <c r="S5461" s="37" t="s">
        <v>3100</v>
      </c>
      <c r="T5461" s="37" t="s">
        <v>3099</v>
      </c>
      <c r="U5461" s="1" t="str">
        <f>VLOOKUP(T5461,[2]VAT!$A:$D,1,0)</f>
        <v>400176</v>
      </c>
      <c r="V5461" s="37" t="s">
        <v>2</v>
      </c>
      <c r="W5461" s="37" t="s">
        <v>2</v>
      </c>
      <c r="X5461" t="str">
        <f>VLOOKUP(T5461,[3]رکوردها!$A:$B,2,0)</f>
        <v>10102518676</v>
      </c>
      <c r="Y5461" t="str">
        <f>VLOOKUP(T5461,[3]رکوردها!$A:$D,4,0)</f>
        <v>411395636387</v>
      </c>
      <c r="Z5461" t="str">
        <f>VLOOKUP(T5461,[3]رکوردها!$A:$C,3,0)</f>
        <v>تهران</v>
      </c>
      <c r="AA5461" t="str">
        <f>VLOOKUP(T5461,[3]رکوردها!$A:$F,6,0)</f>
        <v>بلوار آفریقا-انتهای ناهید شرقی-پلاک35-طبقه4</v>
      </c>
      <c r="AB5461" t="str">
        <f>VLOOKUP(T5461,[3]رکوردها!$A:$E,5,0)</f>
        <v>1915718171</v>
      </c>
    </row>
    <row r="5462" spans="1:28" s="41" customFormat="1" hidden="1" x14ac:dyDescent="0.2">
      <c r="A5462" s="36">
        <v>139432</v>
      </c>
      <c r="B5462" s="36">
        <v>1181</v>
      </c>
      <c r="C5462" s="36">
        <v>1052</v>
      </c>
      <c r="D5462" s="36" t="s">
        <v>5178</v>
      </c>
      <c r="E5462" s="36"/>
      <c r="F5462" s="37" t="s">
        <v>655</v>
      </c>
      <c r="G5462" s="37" t="s">
        <v>3179</v>
      </c>
      <c r="H5462" s="38">
        <v>4050000</v>
      </c>
      <c r="I5462" s="38">
        <v>0</v>
      </c>
      <c r="J5462" s="38">
        <f t="shared" si="87"/>
        <v>4050000</v>
      </c>
      <c r="K5462" s="38"/>
      <c r="L5462" s="49"/>
      <c r="M5462" s="37" t="s">
        <v>63</v>
      </c>
      <c r="N5462" s="37" t="s">
        <v>64</v>
      </c>
      <c r="O5462" s="37" t="s">
        <v>2566</v>
      </c>
      <c r="P5462" s="37" t="s">
        <v>2567</v>
      </c>
      <c r="Q5462" s="37" t="s">
        <v>2568</v>
      </c>
      <c r="R5462" s="37" t="s">
        <v>2569</v>
      </c>
      <c r="S5462" s="37" t="s">
        <v>3100</v>
      </c>
      <c r="T5462" s="37" t="s">
        <v>3099</v>
      </c>
      <c r="U5462" s="1" t="str">
        <f>VLOOKUP(T5462,[2]VAT!$A:$D,1,0)</f>
        <v>400176</v>
      </c>
      <c r="V5462" s="37" t="s">
        <v>2</v>
      </c>
      <c r="W5462" s="37" t="s">
        <v>2</v>
      </c>
      <c r="X5462" t="str">
        <f>VLOOKUP(T5462,[3]رکوردها!$A:$B,2,0)</f>
        <v>10102518676</v>
      </c>
      <c r="Y5462" t="str">
        <f>VLOOKUP(T5462,[3]رکوردها!$A:$D,4,0)</f>
        <v>411395636387</v>
      </c>
      <c r="Z5462" t="str">
        <f>VLOOKUP(T5462,[3]رکوردها!$A:$C,3,0)</f>
        <v>تهران</v>
      </c>
      <c r="AA5462" t="str">
        <f>VLOOKUP(T5462,[3]رکوردها!$A:$F,6,0)</f>
        <v>بلوار آفریقا-انتهای ناهید شرقی-پلاک35-طبقه4</v>
      </c>
      <c r="AB5462" t="str">
        <f>VLOOKUP(T5462,[3]رکوردها!$A:$E,5,0)</f>
        <v>1915718171</v>
      </c>
    </row>
    <row r="5463" spans="1:28" s="41" customFormat="1" hidden="1" x14ac:dyDescent="0.2">
      <c r="A5463" s="36">
        <v>139433</v>
      </c>
      <c r="B5463" s="36">
        <v>1181</v>
      </c>
      <c r="C5463" s="36">
        <v>1052</v>
      </c>
      <c r="D5463" s="36" t="s">
        <v>5178</v>
      </c>
      <c r="E5463" s="36"/>
      <c r="F5463" s="37" t="s">
        <v>655</v>
      </c>
      <c r="G5463" s="37" t="s">
        <v>3179</v>
      </c>
      <c r="H5463" s="38">
        <v>0</v>
      </c>
      <c r="I5463" s="38">
        <v>4050000</v>
      </c>
      <c r="J5463" s="38">
        <f t="shared" si="87"/>
        <v>-4050000</v>
      </c>
      <c r="K5463" s="38"/>
      <c r="L5463" s="49"/>
      <c r="M5463" s="37" t="s">
        <v>63</v>
      </c>
      <c r="N5463" s="37" t="s">
        <v>64</v>
      </c>
      <c r="O5463" s="37" t="s">
        <v>2566</v>
      </c>
      <c r="P5463" s="37" t="s">
        <v>2567</v>
      </c>
      <c r="Q5463" s="37" t="s">
        <v>2568</v>
      </c>
      <c r="R5463" s="37" t="s">
        <v>2569</v>
      </c>
      <c r="S5463" s="37" t="s">
        <v>3100</v>
      </c>
      <c r="T5463" s="37" t="s">
        <v>3099</v>
      </c>
      <c r="U5463" s="1" t="str">
        <f>VLOOKUP(T5463,[2]VAT!$A:$D,1,0)</f>
        <v>400176</v>
      </c>
      <c r="V5463" s="37" t="s">
        <v>2</v>
      </c>
      <c r="W5463" s="37" t="s">
        <v>2</v>
      </c>
      <c r="X5463" t="str">
        <f>VLOOKUP(T5463,[3]رکوردها!$A:$B,2,0)</f>
        <v>10102518676</v>
      </c>
      <c r="Y5463" t="str">
        <f>VLOOKUP(T5463,[3]رکوردها!$A:$D,4,0)</f>
        <v>411395636387</v>
      </c>
      <c r="Z5463" t="str">
        <f>VLOOKUP(T5463,[3]رکوردها!$A:$C,3,0)</f>
        <v>تهران</v>
      </c>
      <c r="AA5463" t="str">
        <f>VLOOKUP(T5463,[3]رکوردها!$A:$F,6,0)</f>
        <v>بلوار آفریقا-انتهای ناهید شرقی-پلاک35-طبقه4</v>
      </c>
      <c r="AB5463" t="str">
        <f>VLOOKUP(T5463,[3]رکوردها!$A:$E,5,0)</f>
        <v>1915718171</v>
      </c>
    </row>
    <row r="5464" spans="1:28" s="41" customFormat="1" hidden="1" x14ac:dyDescent="0.2">
      <c r="A5464" s="36">
        <v>139444</v>
      </c>
      <c r="B5464" s="36">
        <v>1181</v>
      </c>
      <c r="C5464" s="36">
        <v>1052</v>
      </c>
      <c r="D5464" s="36" t="s">
        <v>5178</v>
      </c>
      <c r="E5464" s="36"/>
      <c r="F5464" s="37" t="s">
        <v>655</v>
      </c>
      <c r="G5464" s="37" t="s">
        <v>3180</v>
      </c>
      <c r="H5464" s="38">
        <v>3321000</v>
      </c>
      <c r="I5464" s="38">
        <v>0</v>
      </c>
      <c r="J5464" s="38">
        <f t="shared" si="87"/>
        <v>3321000</v>
      </c>
      <c r="K5464" s="38"/>
      <c r="L5464" s="49"/>
      <c r="M5464" s="37" t="s">
        <v>63</v>
      </c>
      <c r="N5464" s="37" t="s">
        <v>64</v>
      </c>
      <c r="O5464" s="37" t="s">
        <v>2566</v>
      </c>
      <c r="P5464" s="37" t="s">
        <v>2567</v>
      </c>
      <c r="Q5464" s="37" t="s">
        <v>2568</v>
      </c>
      <c r="R5464" s="37" t="s">
        <v>2569</v>
      </c>
      <c r="S5464" s="37" t="s">
        <v>3100</v>
      </c>
      <c r="T5464" s="37" t="s">
        <v>3099</v>
      </c>
      <c r="U5464" s="1" t="str">
        <f>VLOOKUP(T5464,[2]VAT!$A:$D,1,0)</f>
        <v>400176</v>
      </c>
      <c r="V5464" s="37" t="s">
        <v>2</v>
      </c>
      <c r="W5464" s="37" t="s">
        <v>2</v>
      </c>
      <c r="X5464" t="str">
        <f>VLOOKUP(T5464,[3]رکوردها!$A:$B,2,0)</f>
        <v>10102518676</v>
      </c>
      <c r="Y5464" t="str">
        <f>VLOOKUP(T5464,[3]رکوردها!$A:$D,4,0)</f>
        <v>411395636387</v>
      </c>
      <c r="Z5464" t="str">
        <f>VLOOKUP(T5464,[3]رکوردها!$A:$C,3,0)</f>
        <v>تهران</v>
      </c>
      <c r="AA5464" t="str">
        <f>VLOOKUP(T5464,[3]رکوردها!$A:$F,6,0)</f>
        <v>بلوار آفریقا-انتهای ناهید شرقی-پلاک35-طبقه4</v>
      </c>
      <c r="AB5464" t="str">
        <f>VLOOKUP(T5464,[3]رکوردها!$A:$E,5,0)</f>
        <v>1915718171</v>
      </c>
    </row>
    <row r="5465" spans="1:28" s="41" customFormat="1" hidden="1" x14ac:dyDescent="0.2">
      <c r="A5465" s="36">
        <v>139445</v>
      </c>
      <c r="B5465" s="36">
        <v>1181</v>
      </c>
      <c r="C5465" s="36">
        <v>1052</v>
      </c>
      <c r="D5465" s="36" t="s">
        <v>5178</v>
      </c>
      <c r="E5465" s="36"/>
      <c r="F5465" s="37" t="s">
        <v>655</v>
      </c>
      <c r="G5465" s="37" t="s">
        <v>3180</v>
      </c>
      <c r="H5465" s="38">
        <v>0</v>
      </c>
      <c r="I5465" s="38">
        <v>3321000</v>
      </c>
      <c r="J5465" s="38">
        <f t="shared" si="87"/>
        <v>-3321000</v>
      </c>
      <c r="K5465" s="38"/>
      <c r="L5465" s="49"/>
      <c r="M5465" s="37" t="s">
        <v>63</v>
      </c>
      <c r="N5465" s="37" t="s">
        <v>64</v>
      </c>
      <c r="O5465" s="37" t="s">
        <v>2566</v>
      </c>
      <c r="P5465" s="37" t="s">
        <v>2567</v>
      </c>
      <c r="Q5465" s="37" t="s">
        <v>2568</v>
      </c>
      <c r="R5465" s="37" t="s">
        <v>2569</v>
      </c>
      <c r="S5465" s="37" t="s">
        <v>3100</v>
      </c>
      <c r="T5465" s="37" t="s">
        <v>3099</v>
      </c>
      <c r="U5465" s="1" t="str">
        <f>VLOOKUP(T5465,[2]VAT!$A:$D,1,0)</f>
        <v>400176</v>
      </c>
      <c r="V5465" s="37" t="s">
        <v>2</v>
      </c>
      <c r="W5465" s="37" t="s">
        <v>2</v>
      </c>
      <c r="X5465" t="str">
        <f>VLOOKUP(T5465,[3]رکوردها!$A:$B,2,0)</f>
        <v>10102518676</v>
      </c>
      <c r="Y5465" t="str">
        <f>VLOOKUP(T5465,[3]رکوردها!$A:$D,4,0)</f>
        <v>411395636387</v>
      </c>
      <c r="Z5465" t="str">
        <f>VLOOKUP(T5465,[3]رکوردها!$A:$C,3,0)</f>
        <v>تهران</v>
      </c>
      <c r="AA5465" t="str">
        <f>VLOOKUP(T5465,[3]رکوردها!$A:$F,6,0)</f>
        <v>بلوار آفریقا-انتهای ناهید شرقی-پلاک35-طبقه4</v>
      </c>
      <c r="AB5465" t="str">
        <f>VLOOKUP(T5465,[3]رکوردها!$A:$E,5,0)</f>
        <v>1915718171</v>
      </c>
    </row>
    <row r="5466" spans="1:28" s="41" customFormat="1" hidden="1" x14ac:dyDescent="0.2">
      <c r="A5466" s="36">
        <v>139225</v>
      </c>
      <c r="B5466" s="36">
        <v>1181</v>
      </c>
      <c r="C5466" s="36">
        <v>1052</v>
      </c>
      <c r="D5466" s="36" t="s">
        <v>5178</v>
      </c>
      <c r="E5466" s="36"/>
      <c r="F5466" s="37" t="s">
        <v>655</v>
      </c>
      <c r="G5466" s="37" t="s">
        <v>3126</v>
      </c>
      <c r="H5466" s="38">
        <v>0</v>
      </c>
      <c r="I5466" s="38">
        <v>240759725</v>
      </c>
      <c r="J5466" s="38">
        <f t="shared" si="87"/>
        <v>-240759725</v>
      </c>
      <c r="K5466" s="38"/>
      <c r="L5466" s="49"/>
      <c r="M5466" s="37" t="s">
        <v>4</v>
      </c>
      <c r="N5466" s="37" t="s">
        <v>5</v>
      </c>
      <c r="O5466" s="37" t="s">
        <v>138</v>
      </c>
      <c r="P5466" s="37" t="s">
        <v>139</v>
      </c>
      <c r="Q5466" s="37" t="s">
        <v>2626</v>
      </c>
      <c r="R5466" s="37" t="s">
        <v>2627</v>
      </c>
      <c r="S5466" s="37" t="s">
        <v>3100</v>
      </c>
      <c r="T5466" s="37" t="s">
        <v>3099</v>
      </c>
      <c r="U5466" s="1" t="str">
        <f>VLOOKUP(T5466,[2]VAT!$A:$D,1,0)</f>
        <v>400176</v>
      </c>
      <c r="V5466" s="37" t="s">
        <v>2</v>
      </c>
      <c r="W5466" s="37" t="s">
        <v>2</v>
      </c>
      <c r="X5466" t="str">
        <f>VLOOKUP(T5466,[3]رکوردها!$A:$B,2,0)</f>
        <v>10102518676</v>
      </c>
      <c r="Y5466" t="str">
        <f>VLOOKUP(T5466,[3]رکوردها!$A:$D,4,0)</f>
        <v>411395636387</v>
      </c>
      <c r="Z5466" t="str">
        <f>VLOOKUP(T5466,[3]رکوردها!$A:$C,3,0)</f>
        <v>تهران</v>
      </c>
      <c r="AA5466" t="str">
        <f>VLOOKUP(T5466,[3]رکوردها!$A:$F,6,0)</f>
        <v>بلوار آفریقا-انتهای ناهید شرقی-پلاک35-طبقه4</v>
      </c>
      <c r="AB5466" t="str">
        <f>VLOOKUP(T5466,[3]رکوردها!$A:$E,5,0)</f>
        <v>1915718171</v>
      </c>
    </row>
    <row r="5467" spans="1:28" s="41" customFormat="1" hidden="1" x14ac:dyDescent="0.2">
      <c r="A5467" s="36">
        <v>139348</v>
      </c>
      <c r="B5467" s="36">
        <v>1181</v>
      </c>
      <c r="C5467" s="36">
        <v>1052</v>
      </c>
      <c r="D5467" s="36" t="s">
        <v>5178</v>
      </c>
      <c r="E5467" s="36"/>
      <c r="F5467" s="37" t="s">
        <v>655</v>
      </c>
      <c r="G5467" s="37" t="s">
        <v>3128</v>
      </c>
      <c r="H5467" s="38">
        <v>0</v>
      </c>
      <c r="I5467" s="38">
        <v>101638087</v>
      </c>
      <c r="J5467" s="38">
        <f t="shared" si="87"/>
        <v>-101638087</v>
      </c>
      <c r="K5467" s="38"/>
      <c r="L5467" s="49"/>
      <c r="M5467" s="37" t="s">
        <v>4</v>
      </c>
      <c r="N5467" s="37" t="s">
        <v>5</v>
      </c>
      <c r="O5467" s="37" t="s">
        <v>138</v>
      </c>
      <c r="P5467" s="37" t="s">
        <v>139</v>
      </c>
      <c r="Q5467" s="37" t="s">
        <v>2626</v>
      </c>
      <c r="R5467" s="37" t="s">
        <v>2627</v>
      </c>
      <c r="S5467" s="37" t="s">
        <v>3100</v>
      </c>
      <c r="T5467" s="37" t="s">
        <v>3099</v>
      </c>
      <c r="U5467" s="1" t="str">
        <f>VLOOKUP(T5467,[2]VAT!$A:$D,1,0)</f>
        <v>400176</v>
      </c>
      <c r="V5467" s="37" t="s">
        <v>2</v>
      </c>
      <c r="W5467" s="37" t="s">
        <v>2</v>
      </c>
      <c r="X5467" t="str">
        <f>VLOOKUP(T5467,[3]رکوردها!$A:$B,2,0)</f>
        <v>10102518676</v>
      </c>
      <c r="Y5467" t="str">
        <f>VLOOKUP(T5467,[3]رکوردها!$A:$D,4,0)</f>
        <v>411395636387</v>
      </c>
      <c r="Z5467" t="str">
        <f>VLOOKUP(T5467,[3]رکوردها!$A:$C,3,0)</f>
        <v>تهران</v>
      </c>
      <c r="AA5467" t="str">
        <f>VLOOKUP(T5467,[3]رکوردها!$A:$F,6,0)</f>
        <v>بلوار آفریقا-انتهای ناهید شرقی-پلاک35-طبقه4</v>
      </c>
      <c r="AB5467" t="str">
        <f>VLOOKUP(T5467,[3]رکوردها!$A:$E,5,0)</f>
        <v>1915718171</v>
      </c>
    </row>
    <row r="5468" spans="1:28" s="41" customFormat="1" hidden="1" x14ac:dyDescent="0.2">
      <c r="A5468" s="36">
        <v>139360</v>
      </c>
      <c r="B5468" s="36">
        <v>1181</v>
      </c>
      <c r="C5468" s="36">
        <v>1052</v>
      </c>
      <c r="D5468" s="36" t="s">
        <v>5178</v>
      </c>
      <c r="E5468" s="36"/>
      <c r="F5468" s="37" t="s">
        <v>655</v>
      </c>
      <c r="G5468" s="37" t="s">
        <v>3130</v>
      </c>
      <c r="H5468" s="38">
        <v>0</v>
      </c>
      <c r="I5468" s="38">
        <v>51467797</v>
      </c>
      <c r="J5468" s="38">
        <f t="shared" si="87"/>
        <v>-51467797</v>
      </c>
      <c r="K5468" s="38"/>
      <c r="L5468" s="49"/>
      <c r="M5468" s="37" t="s">
        <v>4</v>
      </c>
      <c r="N5468" s="37" t="s">
        <v>5</v>
      </c>
      <c r="O5468" s="37" t="s">
        <v>138</v>
      </c>
      <c r="P5468" s="37" t="s">
        <v>139</v>
      </c>
      <c r="Q5468" s="37" t="s">
        <v>2626</v>
      </c>
      <c r="R5468" s="37" t="s">
        <v>2627</v>
      </c>
      <c r="S5468" s="37" t="s">
        <v>3100</v>
      </c>
      <c r="T5468" s="37" t="s">
        <v>3099</v>
      </c>
      <c r="U5468" s="1" t="str">
        <f>VLOOKUP(T5468,[2]VAT!$A:$D,1,0)</f>
        <v>400176</v>
      </c>
      <c r="V5468" s="37" t="s">
        <v>2</v>
      </c>
      <c r="W5468" s="37" t="s">
        <v>2</v>
      </c>
      <c r="X5468" t="str">
        <f>VLOOKUP(T5468,[3]رکوردها!$A:$B,2,0)</f>
        <v>10102518676</v>
      </c>
      <c r="Y5468" t="str">
        <f>VLOOKUP(T5468,[3]رکوردها!$A:$D,4,0)</f>
        <v>411395636387</v>
      </c>
      <c r="Z5468" t="str">
        <f>VLOOKUP(T5468,[3]رکوردها!$A:$C,3,0)</f>
        <v>تهران</v>
      </c>
      <c r="AA5468" t="str">
        <f>VLOOKUP(T5468,[3]رکوردها!$A:$F,6,0)</f>
        <v>بلوار آفریقا-انتهای ناهید شرقی-پلاک35-طبقه4</v>
      </c>
      <c r="AB5468" t="str">
        <f>VLOOKUP(T5468,[3]رکوردها!$A:$E,5,0)</f>
        <v>1915718171</v>
      </c>
    </row>
    <row r="5469" spans="1:28" s="41" customFormat="1" hidden="1" x14ac:dyDescent="0.2">
      <c r="A5469" s="36">
        <v>139386</v>
      </c>
      <c r="B5469" s="36">
        <v>1181</v>
      </c>
      <c r="C5469" s="36">
        <v>1052</v>
      </c>
      <c r="D5469" s="36" t="s">
        <v>5178</v>
      </c>
      <c r="E5469" s="36"/>
      <c r="F5469" s="37" t="s">
        <v>655</v>
      </c>
      <c r="G5469" s="37" t="s">
        <v>3132</v>
      </c>
      <c r="H5469" s="38">
        <v>0</v>
      </c>
      <c r="I5469" s="38">
        <v>4590000</v>
      </c>
      <c r="J5469" s="38">
        <f t="shared" si="87"/>
        <v>-4590000</v>
      </c>
      <c r="K5469" s="38"/>
      <c r="L5469" s="49"/>
      <c r="M5469" s="37" t="s">
        <v>4</v>
      </c>
      <c r="N5469" s="37" t="s">
        <v>5</v>
      </c>
      <c r="O5469" s="37" t="s">
        <v>138</v>
      </c>
      <c r="P5469" s="37" t="s">
        <v>139</v>
      </c>
      <c r="Q5469" s="37" t="s">
        <v>2626</v>
      </c>
      <c r="R5469" s="37" t="s">
        <v>2627</v>
      </c>
      <c r="S5469" s="37" t="s">
        <v>3100</v>
      </c>
      <c r="T5469" s="37" t="s">
        <v>3099</v>
      </c>
      <c r="U5469" s="1" t="str">
        <f>VLOOKUP(T5469,[2]VAT!$A:$D,1,0)</f>
        <v>400176</v>
      </c>
      <c r="V5469" s="37" t="s">
        <v>2</v>
      </c>
      <c r="W5469" s="37" t="s">
        <v>2</v>
      </c>
      <c r="X5469" t="str">
        <f>VLOOKUP(T5469,[3]رکوردها!$A:$B,2,0)</f>
        <v>10102518676</v>
      </c>
      <c r="Y5469" t="str">
        <f>VLOOKUP(T5469,[3]رکوردها!$A:$D,4,0)</f>
        <v>411395636387</v>
      </c>
      <c r="Z5469" t="str">
        <f>VLOOKUP(T5469,[3]رکوردها!$A:$C,3,0)</f>
        <v>تهران</v>
      </c>
      <c r="AA5469" t="str">
        <f>VLOOKUP(T5469,[3]رکوردها!$A:$F,6,0)</f>
        <v>بلوار آفریقا-انتهای ناهید شرقی-پلاک35-طبقه4</v>
      </c>
      <c r="AB5469" t="str">
        <f>VLOOKUP(T5469,[3]رکوردها!$A:$E,5,0)</f>
        <v>1915718171</v>
      </c>
    </row>
    <row r="5470" spans="1:28" s="41" customFormat="1" hidden="1" x14ac:dyDescent="0.2">
      <c r="A5470" s="36">
        <v>139436</v>
      </c>
      <c r="B5470" s="36">
        <v>1181</v>
      </c>
      <c r="C5470" s="36">
        <v>1052</v>
      </c>
      <c r="D5470" s="36" t="s">
        <v>5178</v>
      </c>
      <c r="E5470" s="36"/>
      <c r="F5470" s="37" t="s">
        <v>655</v>
      </c>
      <c r="G5470" s="37" t="s">
        <v>3134</v>
      </c>
      <c r="H5470" s="38">
        <v>0</v>
      </c>
      <c r="I5470" s="38">
        <v>4500000</v>
      </c>
      <c r="J5470" s="38">
        <f t="shared" si="87"/>
        <v>-4500000</v>
      </c>
      <c r="K5470" s="38"/>
      <c r="L5470" s="49"/>
      <c r="M5470" s="37" t="s">
        <v>4</v>
      </c>
      <c r="N5470" s="37" t="s">
        <v>5</v>
      </c>
      <c r="O5470" s="37" t="s">
        <v>138</v>
      </c>
      <c r="P5470" s="37" t="s">
        <v>139</v>
      </c>
      <c r="Q5470" s="37" t="s">
        <v>2626</v>
      </c>
      <c r="R5470" s="37" t="s">
        <v>2627</v>
      </c>
      <c r="S5470" s="37" t="s">
        <v>3100</v>
      </c>
      <c r="T5470" s="37" t="s">
        <v>3099</v>
      </c>
      <c r="U5470" s="1" t="str">
        <f>VLOOKUP(T5470,[2]VAT!$A:$D,1,0)</f>
        <v>400176</v>
      </c>
      <c r="V5470" s="37" t="s">
        <v>2</v>
      </c>
      <c r="W5470" s="37" t="s">
        <v>2</v>
      </c>
      <c r="X5470" t="str">
        <f>VLOOKUP(T5470,[3]رکوردها!$A:$B,2,0)</f>
        <v>10102518676</v>
      </c>
      <c r="Y5470" t="str">
        <f>VLOOKUP(T5470,[3]رکوردها!$A:$D,4,0)</f>
        <v>411395636387</v>
      </c>
      <c r="Z5470" t="str">
        <f>VLOOKUP(T5470,[3]رکوردها!$A:$C,3,0)</f>
        <v>تهران</v>
      </c>
      <c r="AA5470" t="str">
        <f>VLOOKUP(T5470,[3]رکوردها!$A:$F,6,0)</f>
        <v>بلوار آفریقا-انتهای ناهید شرقی-پلاک35-طبقه4</v>
      </c>
      <c r="AB5470" t="str">
        <f>VLOOKUP(T5470,[3]رکوردها!$A:$E,5,0)</f>
        <v>1915718171</v>
      </c>
    </row>
    <row r="5471" spans="1:28" s="41" customFormat="1" hidden="1" x14ac:dyDescent="0.2">
      <c r="A5471" s="36">
        <v>139448</v>
      </c>
      <c r="B5471" s="36">
        <v>1181</v>
      </c>
      <c r="C5471" s="36">
        <v>1052</v>
      </c>
      <c r="D5471" s="36" t="s">
        <v>5178</v>
      </c>
      <c r="E5471" s="36"/>
      <c r="F5471" s="37" t="s">
        <v>655</v>
      </c>
      <c r="G5471" s="37" t="s">
        <v>3136</v>
      </c>
      <c r="H5471" s="38">
        <v>0</v>
      </c>
      <c r="I5471" s="38">
        <v>3690000</v>
      </c>
      <c r="J5471" s="38">
        <f t="shared" si="87"/>
        <v>-3690000</v>
      </c>
      <c r="K5471" s="38"/>
      <c r="L5471" s="49"/>
      <c r="M5471" s="37" t="s">
        <v>4</v>
      </c>
      <c r="N5471" s="37" t="s">
        <v>5</v>
      </c>
      <c r="O5471" s="37" t="s">
        <v>138</v>
      </c>
      <c r="P5471" s="37" t="s">
        <v>139</v>
      </c>
      <c r="Q5471" s="37" t="s">
        <v>2626</v>
      </c>
      <c r="R5471" s="37" t="s">
        <v>2627</v>
      </c>
      <c r="S5471" s="37" t="s">
        <v>3100</v>
      </c>
      <c r="T5471" s="37" t="s">
        <v>3099</v>
      </c>
      <c r="U5471" s="1" t="str">
        <f>VLOOKUP(T5471,[2]VAT!$A:$D,1,0)</f>
        <v>400176</v>
      </c>
      <c r="V5471" s="37" t="s">
        <v>2</v>
      </c>
      <c r="W5471" s="37" t="s">
        <v>2</v>
      </c>
      <c r="X5471" t="str">
        <f>VLOOKUP(T5471,[3]رکوردها!$A:$B,2,0)</f>
        <v>10102518676</v>
      </c>
      <c r="Y5471" t="str">
        <f>VLOOKUP(T5471,[3]رکوردها!$A:$D,4,0)</f>
        <v>411395636387</v>
      </c>
      <c r="Z5471" t="str">
        <f>VLOOKUP(T5471,[3]رکوردها!$A:$C,3,0)</f>
        <v>تهران</v>
      </c>
      <c r="AA5471" t="str">
        <f>VLOOKUP(T5471,[3]رکوردها!$A:$F,6,0)</f>
        <v>بلوار آفریقا-انتهای ناهید شرقی-پلاک35-طبقه4</v>
      </c>
      <c r="AB5471" t="str">
        <f>VLOOKUP(T5471,[3]رکوردها!$A:$E,5,0)</f>
        <v>1915718171</v>
      </c>
    </row>
    <row r="5472" spans="1:28" s="41" customFormat="1" hidden="1" x14ac:dyDescent="0.2">
      <c r="A5472" s="36">
        <v>139218</v>
      </c>
      <c r="B5472" s="36">
        <v>1181</v>
      </c>
      <c r="C5472" s="36">
        <v>1052</v>
      </c>
      <c r="D5472" s="36" t="s">
        <v>5178</v>
      </c>
      <c r="E5472" s="36"/>
      <c r="F5472" s="37" t="s">
        <v>655</v>
      </c>
      <c r="G5472" s="37" t="s">
        <v>5037</v>
      </c>
      <c r="H5472" s="38">
        <v>177326025</v>
      </c>
      <c r="I5472" s="38">
        <v>0</v>
      </c>
      <c r="J5472" s="38">
        <f t="shared" si="87"/>
        <v>177326025</v>
      </c>
      <c r="K5472" s="38"/>
      <c r="L5472" s="49"/>
      <c r="M5472" s="37" t="s">
        <v>4388</v>
      </c>
      <c r="N5472" s="37" t="s">
        <v>4389</v>
      </c>
      <c r="O5472" s="37" t="s">
        <v>4390</v>
      </c>
      <c r="P5472" s="37" t="s">
        <v>4391</v>
      </c>
      <c r="Q5472" s="37" t="s">
        <v>5039</v>
      </c>
      <c r="R5472" s="37" t="s">
        <v>5040</v>
      </c>
      <c r="S5472" s="37" t="s">
        <v>5041</v>
      </c>
      <c r="T5472" s="37" t="s">
        <v>5038</v>
      </c>
      <c r="U5472" s="1" t="e">
        <f>VLOOKUP(T5472,[2]VAT!$A:$D,1,0)</f>
        <v>#N/A</v>
      </c>
      <c r="V5472" s="37" t="s">
        <v>4768</v>
      </c>
      <c r="W5472" s="37" t="s">
        <v>4767</v>
      </c>
      <c r="X5472" t="e">
        <f>VLOOKUP(T5472,[3]رکوردها!$A:$B,2,0)</f>
        <v>#N/A</v>
      </c>
      <c r="Y5472" t="e">
        <f>VLOOKUP(T5472,[3]رکوردها!$A:$D,4,0)</f>
        <v>#N/A</v>
      </c>
      <c r="Z5472" t="e">
        <f>VLOOKUP(T5472,[3]رکوردها!$A:$C,3,0)</f>
        <v>#N/A</v>
      </c>
      <c r="AA5472" t="e">
        <f>VLOOKUP(T5472,[3]رکوردها!$A:$F,6,0)</f>
        <v>#N/A</v>
      </c>
      <c r="AB5472" t="e">
        <f>VLOOKUP(T5472,[3]رکوردها!$A:$E,5,0)</f>
        <v>#N/A</v>
      </c>
    </row>
    <row r="5473" spans="1:28" s="41" customFormat="1" hidden="1" x14ac:dyDescent="0.2">
      <c r="A5473" s="36">
        <v>139219</v>
      </c>
      <c r="B5473" s="36">
        <v>1181</v>
      </c>
      <c r="C5473" s="36">
        <v>1052</v>
      </c>
      <c r="D5473" s="36" t="s">
        <v>5178</v>
      </c>
      <c r="E5473" s="36"/>
      <c r="F5473" s="37" t="s">
        <v>655</v>
      </c>
      <c r="G5473" s="37" t="s">
        <v>5042</v>
      </c>
      <c r="H5473" s="38">
        <v>343118650</v>
      </c>
      <c r="I5473" s="38">
        <v>0</v>
      </c>
      <c r="J5473" s="38">
        <f t="shared" si="87"/>
        <v>343118650</v>
      </c>
      <c r="K5473" s="38"/>
      <c r="L5473" s="49"/>
      <c r="M5473" s="37" t="s">
        <v>4388</v>
      </c>
      <c r="N5473" s="37" t="s">
        <v>4389</v>
      </c>
      <c r="O5473" s="37" t="s">
        <v>4390</v>
      </c>
      <c r="P5473" s="37" t="s">
        <v>4391</v>
      </c>
      <c r="Q5473" s="37" t="s">
        <v>5039</v>
      </c>
      <c r="R5473" s="37" t="s">
        <v>5040</v>
      </c>
      <c r="S5473" s="37" t="s">
        <v>5041</v>
      </c>
      <c r="T5473" s="37" t="s">
        <v>5038</v>
      </c>
      <c r="U5473" s="1" t="e">
        <f>VLOOKUP(T5473,[2]VAT!$A:$D,1,0)</f>
        <v>#N/A</v>
      </c>
      <c r="V5473" s="37" t="s">
        <v>4768</v>
      </c>
      <c r="W5473" s="37" t="s">
        <v>4767</v>
      </c>
      <c r="X5473" t="e">
        <f>VLOOKUP(T5473,[3]رکوردها!$A:$B,2,0)</f>
        <v>#N/A</v>
      </c>
      <c r="Y5473" t="e">
        <f>VLOOKUP(T5473,[3]رکوردها!$A:$D,4,0)</f>
        <v>#N/A</v>
      </c>
      <c r="Z5473" t="e">
        <f>VLOOKUP(T5473,[3]رکوردها!$A:$C,3,0)</f>
        <v>#N/A</v>
      </c>
      <c r="AA5473" t="e">
        <f>VLOOKUP(T5473,[3]رکوردها!$A:$F,6,0)</f>
        <v>#N/A</v>
      </c>
      <c r="AB5473" t="e">
        <f>VLOOKUP(T5473,[3]رکوردها!$A:$E,5,0)</f>
        <v>#N/A</v>
      </c>
    </row>
    <row r="5474" spans="1:28" s="41" customFormat="1" hidden="1" x14ac:dyDescent="0.2">
      <c r="A5474" s="36">
        <v>139220</v>
      </c>
      <c r="B5474" s="36">
        <v>1181</v>
      </c>
      <c r="C5474" s="36">
        <v>1052</v>
      </c>
      <c r="D5474" s="36" t="s">
        <v>5178</v>
      </c>
      <c r="E5474" s="36"/>
      <c r="F5474" s="37" t="s">
        <v>655</v>
      </c>
      <c r="G5474" s="37" t="s">
        <v>5043</v>
      </c>
      <c r="H5474" s="38">
        <v>1715593250</v>
      </c>
      <c r="I5474" s="38">
        <v>0</v>
      </c>
      <c r="J5474" s="38">
        <f t="shared" si="87"/>
        <v>1715593250</v>
      </c>
      <c r="K5474" s="38"/>
      <c r="L5474" s="49"/>
      <c r="M5474" s="37" t="s">
        <v>4388</v>
      </c>
      <c r="N5474" s="37" t="s">
        <v>4389</v>
      </c>
      <c r="O5474" s="37" t="s">
        <v>4390</v>
      </c>
      <c r="P5474" s="37" t="s">
        <v>4391</v>
      </c>
      <c r="Q5474" s="37" t="s">
        <v>5039</v>
      </c>
      <c r="R5474" s="37" t="s">
        <v>5040</v>
      </c>
      <c r="S5474" s="37" t="s">
        <v>5041</v>
      </c>
      <c r="T5474" s="37" t="s">
        <v>5038</v>
      </c>
      <c r="U5474" s="1" t="e">
        <f>VLOOKUP(T5474,[2]VAT!$A:$D,1,0)</f>
        <v>#N/A</v>
      </c>
      <c r="V5474" s="37" t="s">
        <v>4768</v>
      </c>
      <c r="W5474" s="37" t="s">
        <v>4767</v>
      </c>
      <c r="X5474" t="e">
        <f>VLOOKUP(T5474,[3]رکوردها!$A:$B,2,0)</f>
        <v>#N/A</v>
      </c>
      <c r="Y5474" t="e">
        <f>VLOOKUP(T5474,[3]رکوردها!$A:$D,4,0)</f>
        <v>#N/A</v>
      </c>
      <c r="Z5474" t="e">
        <f>VLOOKUP(T5474,[3]رکوردها!$A:$C,3,0)</f>
        <v>#N/A</v>
      </c>
      <c r="AA5474" t="e">
        <f>VLOOKUP(T5474,[3]رکوردها!$A:$F,6,0)</f>
        <v>#N/A</v>
      </c>
      <c r="AB5474" t="e">
        <f>VLOOKUP(T5474,[3]رکوردها!$A:$E,5,0)</f>
        <v>#N/A</v>
      </c>
    </row>
    <row r="5475" spans="1:28" s="41" customFormat="1" hidden="1" x14ac:dyDescent="0.2">
      <c r="A5475" s="36">
        <v>139221</v>
      </c>
      <c r="B5475" s="36">
        <v>1181</v>
      </c>
      <c r="C5475" s="36">
        <v>1052</v>
      </c>
      <c r="D5475" s="36" t="s">
        <v>5178</v>
      </c>
      <c r="E5475" s="36"/>
      <c r="F5475" s="37" t="s">
        <v>655</v>
      </c>
      <c r="G5475" s="37" t="s">
        <v>5044</v>
      </c>
      <c r="H5475" s="38">
        <v>171559325</v>
      </c>
      <c r="I5475" s="38">
        <v>0</v>
      </c>
      <c r="J5475" s="38">
        <f t="shared" si="87"/>
        <v>171559325</v>
      </c>
      <c r="K5475" s="38"/>
      <c r="L5475" s="49"/>
      <c r="M5475" s="37" t="s">
        <v>4388</v>
      </c>
      <c r="N5475" s="37" t="s">
        <v>4389</v>
      </c>
      <c r="O5475" s="37" t="s">
        <v>4390</v>
      </c>
      <c r="P5475" s="37" t="s">
        <v>4391</v>
      </c>
      <c r="Q5475" s="37" t="s">
        <v>5039</v>
      </c>
      <c r="R5475" s="37" t="s">
        <v>5040</v>
      </c>
      <c r="S5475" s="37" t="s">
        <v>5041</v>
      </c>
      <c r="T5475" s="37" t="s">
        <v>5038</v>
      </c>
      <c r="U5475" s="1" t="e">
        <f>VLOOKUP(T5475,[2]VAT!$A:$D,1,0)</f>
        <v>#N/A</v>
      </c>
      <c r="V5475" s="37" t="s">
        <v>4768</v>
      </c>
      <c r="W5475" s="37" t="s">
        <v>4767</v>
      </c>
      <c r="X5475" t="e">
        <f>VLOOKUP(T5475,[3]رکوردها!$A:$B,2,0)</f>
        <v>#N/A</v>
      </c>
      <c r="Y5475" t="e">
        <f>VLOOKUP(T5475,[3]رکوردها!$A:$D,4,0)</f>
        <v>#N/A</v>
      </c>
      <c r="Z5475" t="e">
        <f>VLOOKUP(T5475,[3]رکوردها!$A:$C,3,0)</f>
        <v>#N/A</v>
      </c>
      <c r="AA5475" t="e">
        <f>VLOOKUP(T5475,[3]رکوردها!$A:$F,6,0)</f>
        <v>#N/A</v>
      </c>
      <c r="AB5475" t="e">
        <f>VLOOKUP(T5475,[3]رکوردها!$A:$E,5,0)</f>
        <v>#N/A</v>
      </c>
    </row>
    <row r="5476" spans="1:28" s="41" customFormat="1" hidden="1" x14ac:dyDescent="0.2">
      <c r="A5476" s="36">
        <v>139222</v>
      </c>
      <c r="B5476" s="36">
        <v>1181</v>
      </c>
      <c r="C5476" s="36">
        <v>1052</v>
      </c>
      <c r="D5476" s="36" t="s">
        <v>5178</v>
      </c>
      <c r="E5476" s="36"/>
      <c r="F5476" s="37" t="s">
        <v>655</v>
      </c>
      <c r="G5476" s="37" t="s">
        <v>3175</v>
      </c>
      <c r="H5476" s="38">
        <v>216683755</v>
      </c>
      <c r="I5476" s="38">
        <v>0</v>
      </c>
      <c r="J5476" s="38">
        <f t="shared" si="87"/>
        <v>216683755</v>
      </c>
      <c r="K5476" s="38"/>
      <c r="L5476" s="49"/>
      <c r="M5476" s="37" t="s">
        <v>4388</v>
      </c>
      <c r="N5476" s="37" t="s">
        <v>4389</v>
      </c>
      <c r="O5476" s="37" t="s">
        <v>4390</v>
      </c>
      <c r="P5476" s="37" t="s">
        <v>4391</v>
      </c>
      <c r="Q5476" s="37" t="s">
        <v>5039</v>
      </c>
      <c r="R5476" s="37" t="s">
        <v>5040</v>
      </c>
      <c r="S5476" s="37" t="s">
        <v>5041</v>
      </c>
      <c r="T5476" s="37" t="s">
        <v>5038</v>
      </c>
      <c r="U5476" s="1" t="e">
        <f>VLOOKUP(T5476,[2]VAT!$A:$D,1,0)</f>
        <v>#N/A</v>
      </c>
      <c r="V5476" s="37" t="s">
        <v>4768</v>
      </c>
      <c r="W5476" s="37" t="s">
        <v>4767</v>
      </c>
      <c r="X5476" t="e">
        <f>VLOOKUP(T5476,[3]رکوردها!$A:$B,2,0)</f>
        <v>#N/A</v>
      </c>
      <c r="Y5476" t="e">
        <f>VLOOKUP(T5476,[3]رکوردها!$A:$D,4,0)</f>
        <v>#N/A</v>
      </c>
      <c r="Z5476" t="e">
        <f>VLOOKUP(T5476,[3]رکوردها!$A:$C,3,0)</f>
        <v>#N/A</v>
      </c>
      <c r="AA5476" t="e">
        <f>VLOOKUP(T5476,[3]رکوردها!$A:$F,6,0)</f>
        <v>#N/A</v>
      </c>
      <c r="AB5476" t="e">
        <f>VLOOKUP(T5476,[3]رکوردها!$A:$E,5,0)</f>
        <v>#N/A</v>
      </c>
    </row>
    <row r="5477" spans="1:28" s="41" customFormat="1" hidden="1" x14ac:dyDescent="0.2">
      <c r="A5477" s="36">
        <v>139340</v>
      </c>
      <c r="B5477" s="36">
        <v>1181</v>
      </c>
      <c r="C5477" s="36">
        <v>1052</v>
      </c>
      <c r="D5477" s="36" t="s">
        <v>5178</v>
      </c>
      <c r="E5477" s="36"/>
      <c r="F5477" s="37" t="s">
        <v>655</v>
      </c>
      <c r="G5477" s="37" t="s">
        <v>5045</v>
      </c>
      <c r="H5477" s="38">
        <v>514677975</v>
      </c>
      <c r="I5477" s="38">
        <v>0</v>
      </c>
      <c r="J5477" s="38">
        <f t="shared" si="87"/>
        <v>514677975</v>
      </c>
      <c r="K5477" s="38"/>
      <c r="L5477" s="49"/>
      <c r="M5477" s="37" t="s">
        <v>4388</v>
      </c>
      <c r="N5477" s="37" t="s">
        <v>4389</v>
      </c>
      <c r="O5477" s="37" t="s">
        <v>4390</v>
      </c>
      <c r="P5477" s="37" t="s">
        <v>4391</v>
      </c>
      <c r="Q5477" s="37" t="s">
        <v>5039</v>
      </c>
      <c r="R5477" s="37" t="s">
        <v>5040</v>
      </c>
      <c r="S5477" s="37" t="s">
        <v>5041</v>
      </c>
      <c r="T5477" s="37" t="s">
        <v>5038</v>
      </c>
      <c r="U5477" s="1" t="e">
        <f>VLOOKUP(T5477,[2]VAT!$A:$D,1,0)</f>
        <v>#N/A</v>
      </c>
      <c r="V5477" s="37" t="s">
        <v>4768</v>
      </c>
      <c r="W5477" s="37" t="s">
        <v>4767</v>
      </c>
      <c r="X5477" t="e">
        <f>VLOOKUP(T5477,[3]رکوردها!$A:$B,2,0)</f>
        <v>#N/A</v>
      </c>
      <c r="Y5477" t="e">
        <f>VLOOKUP(T5477,[3]رکوردها!$A:$D,4,0)</f>
        <v>#N/A</v>
      </c>
      <c r="Z5477" t="e">
        <f>VLOOKUP(T5477,[3]رکوردها!$A:$C,3,0)</f>
        <v>#N/A</v>
      </c>
      <c r="AA5477" t="e">
        <f>VLOOKUP(T5477,[3]رکوردها!$A:$F,6,0)</f>
        <v>#N/A</v>
      </c>
      <c r="AB5477" t="e">
        <f>VLOOKUP(T5477,[3]رکوردها!$A:$E,5,0)</f>
        <v>#N/A</v>
      </c>
    </row>
    <row r="5478" spans="1:28" s="41" customFormat="1" hidden="1" x14ac:dyDescent="0.2">
      <c r="A5478" s="36">
        <v>139341</v>
      </c>
      <c r="B5478" s="36">
        <v>1181</v>
      </c>
      <c r="C5478" s="36">
        <v>1052</v>
      </c>
      <c r="D5478" s="36" t="s">
        <v>5178</v>
      </c>
      <c r="E5478" s="36"/>
      <c r="F5478" s="37" t="s">
        <v>655</v>
      </c>
      <c r="G5478" s="37" t="s">
        <v>5046</v>
      </c>
      <c r="H5478" s="38">
        <v>171559325</v>
      </c>
      <c r="I5478" s="38">
        <v>0</v>
      </c>
      <c r="J5478" s="38">
        <f t="shared" si="87"/>
        <v>171559325</v>
      </c>
      <c r="K5478" s="38"/>
      <c r="L5478" s="49"/>
      <c r="M5478" s="37" t="s">
        <v>4388</v>
      </c>
      <c r="N5478" s="37" t="s">
        <v>4389</v>
      </c>
      <c r="O5478" s="37" t="s">
        <v>4390</v>
      </c>
      <c r="P5478" s="37" t="s">
        <v>4391</v>
      </c>
      <c r="Q5478" s="37" t="s">
        <v>5039</v>
      </c>
      <c r="R5478" s="37" t="s">
        <v>5040</v>
      </c>
      <c r="S5478" s="37" t="s">
        <v>5041</v>
      </c>
      <c r="T5478" s="37" t="s">
        <v>5038</v>
      </c>
      <c r="U5478" s="1" t="e">
        <f>VLOOKUP(T5478,[2]VAT!$A:$D,1,0)</f>
        <v>#N/A</v>
      </c>
      <c r="V5478" s="37" t="s">
        <v>4768</v>
      </c>
      <c r="W5478" s="37" t="s">
        <v>4767</v>
      </c>
      <c r="X5478" t="e">
        <f>VLOOKUP(T5478,[3]رکوردها!$A:$B,2,0)</f>
        <v>#N/A</v>
      </c>
      <c r="Y5478" t="e">
        <f>VLOOKUP(T5478,[3]رکوردها!$A:$D,4,0)</f>
        <v>#N/A</v>
      </c>
      <c r="Z5478" t="e">
        <f>VLOOKUP(T5478,[3]رکوردها!$A:$C,3,0)</f>
        <v>#N/A</v>
      </c>
      <c r="AA5478" t="e">
        <f>VLOOKUP(T5478,[3]رکوردها!$A:$F,6,0)</f>
        <v>#N/A</v>
      </c>
      <c r="AB5478" t="e">
        <f>VLOOKUP(T5478,[3]رکوردها!$A:$E,5,0)</f>
        <v>#N/A</v>
      </c>
    </row>
    <row r="5479" spans="1:28" s="41" customFormat="1" hidden="1" x14ac:dyDescent="0.2">
      <c r="A5479" s="36">
        <v>139342</v>
      </c>
      <c r="B5479" s="36">
        <v>1181</v>
      </c>
      <c r="C5479" s="36">
        <v>1052</v>
      </c>
      <c r="D5479" s="36" t="s">
        <v>5178</v>
      </c>
      <c r="E5479" s="36"/>
      <c r="F5479" s="37" t="s">
        <v>655</v>
      </c>
      <c r="G5479" s="37" t="s">
        <v>5047</v>
      </c>
      <c r="H5479" s="38">
        <v>171559325</v>
      </c>
      <c r="I5479" s="38">
        <v>0</v>
      </c>
      <c r="J5479" s="38">
        <f t="shared" si="87"/>
        <v>171559325</v>
      </c>
      <c r="K5479" s="38"/>
      <c r="L5479" s="49"/>
      <c r="M5479" s="37" t="s">
        <v>4388</v>
      </c>
      <c r="N5479" s="37" t="s">
        <v>4389</v>
      </c>
      <c r="O5479" s="37" t="s">
        <v>4390</v>
      </c>
      <c r="P5479" s="37" t="s">
        <v>4391</v>
      </c>
      <c r="Q5479" s="37" t="s">
        <v>5039</v>
      </c>
      <c r="R5479" s="37" t="s">
        <v>5040</v>
      </c>
      <c r="S5479" s="37" t="s">
        <v>5041</v>
      </c>
      <c r="T5479" s="37" t="s">
        <v>5038</v>
      </c>
      <c r="U5479" s="1" t="e">
        <f>VLOOKUP(T5479,[2]VAT!$A:$D,1,0)</f>
        <v>#N/A</v>
      </c>
      <c r="V5479" s="37" t="s">
        <v>4768</v>
      </c>
      <c r="W5479" s="37" t="s">
        <v>4767</v>
      </c>
      <c r="X5479" t="e">
        <f>VLOOKUP(T5479,[3]رکوردها!$A:$B,2,0)</f>
        <v>#N/A</v>
      </c>
      <c r="Y5479" t="e">
        <f>VLOOKUP(T5479,[3]رکوردها!$A:$D,4,0)</f>
        <v>#N/A</v>
      </c>
      <c r="Z5479" t="e">
        <f>VLOOKUP(T5479,[3]رکوردها!$A:$C,3,0)</f>
        <v>#N/A</v>
      </c>
      <c r="AA5479" t="e">
        <f>VLOOKUP(T5479,[3]رکوردها!$A:$F,6,0)</f>
        <v>#N/A</v>
      </c>
      <c r="AB5479" t="e">
        <f>VLOOKUP(T5479,[3]رکوردها!$A:$E,5,0)</f>
        <v>#N/A</v>
      </c>
    </row>
    <row r="5480" spans="1:28" s="41" customFormat="1" hidden="1" x14ac:dyDescent="0.2">
      <c r="A5480" s="36">
        <v>173467</v>
      </c>
      <c r="B5480" s="36">
        <v>1234</v>
      </c>
      <c r="C5480" s="36">
        <v>1560</v>
      </c>
      <c r="D5480" s="39" t="s">
        <v>5178</v>
      </c>
      <c r="E5480" s="36"/>
      <c r="F5480" s="37" t="s">
        <v>88</v>
      </c>
      <c r="G5480" s="37" t="s">
        <v>2732</v>
      </c>
      <c r="H5480" s="38">
        <v>1883304818</v>
      </c>
      <c r="I5480" s="38">
        <v>0</v>
      </c>
      <c r="J5480" s="38">
        <f t="shared" si="87"/>
        <v>1883304818</v>
      </c>
      <c r="K5480" s="38"/>
      <c r="L5480" s="49"/>
      <c r="M5480" s="37" t="s">
        <v>63</v>
      </c>
      <c r="N5480" s="37" t="s">
        <v>64</v>
      </c>
      <c r="O5480" s="37" t="s">
        <v>2566</v>
      </c>
      <c r="P5480" s="37" t="s">
        <v>2567</v>
      </c>
      <c r="Q5480" s="37" t="s">
        <v>2568</v>
      </c>
      <c r="R5480" s="37" t="s">
        <v>2569</v>
      </c>
      <c r="S5480" s="37" t="s">
        <v>2715</v>
      </c>
      <c r="T5480" s="37" t="s">
        <v>2714</v>
      </c>
      <c r="U5480" s="1" t="str">
        <f>VLOOKUP(T5480,[2]VAT!$A:$D,1,0)</f>
        <v>400056</v>
      </c>
      <c r="V5480" s="37" t="s">
        <v>2</v>
      </c>
      <c r="W5480" s="37" t="s">
        <v>2</v>
      </c>
      <c r="X5480" t="str">
        <f>VLOOKUP(T5480,[3]رکوردها!$A:$B,2,0)</f>
        <v>10100260838</v>
      </c>
      <c r="Y5480" t="str">
        <f>VLOOKUP(T5480,[3]رکوردها!$A:$D,4,0)</f>
        <v>411111599364</v>
      </c>
      <c r="Z5480" t="str">
        <f>VLOOKUP(T5480,[3]رکوردها!$A:$C,3,0)</f>
        <v>تهران</v>
      </c>
      <c r="AA5480" t="str">
        <f>VLOOKUP(T5480,[3]رکوردها!$A:$F,6,0)</f>
        <v>خیابان طالقانی تقاطع پل حافظ-شرکت ملی نفت ایران</v>
      </c>
      <c r="AB5480" t="str">
        <f>VLOOKUP(T5480,[3]رکوردها!$A:$E,5,0)</f>
        <v>158751863</v>
      </c>
    </row>
    <row r="5481" spans="1:28" s="41" customFormat="1" hidden="1" x14ac:dyDescent="0.2">
      <c r="A5481" s="36">
        <v>173468</v>
      </c>
      <c r="B5481" s="36">
        <v>1234</v>
      </c>
      <c r="C5481" s="36">
        <v>1560</v>
      </c>
      <c r="D5481" s="39" t="s">
        <v>5178</v>
      </c>
      <c r="E5481" s="36"/>
      <c r="F5481" s="37" t="s">
        <v>88</v>
      </c>
      <c r="G5481" s="37" t="s">
        <v>2732</v>
      </c>
      <c r="H5481" s="38">
        <v>0</v>
      </c>
      <c r="I5481" s="38">
        <v>1883304818</v>
      </c>
      <c r="J5481" s="38">
        <f t="shared" si="87"/>
        <v>-1883304818</v>
      </c>
      <c r="K5481" s="38"/>
      <c r="L5481" s="49"/>
      <c r="M5481" s="37" t="s">
        <v>63</v>
      </c>
      <c r="N5481" s="37" t="s">
        <v>64</v>
      </c>
      <c r="O5481" s="37" t="s">
        <v>2566</v>
      </c>
      <c r="P5481" s="37" t="s">
        <v>2567</v>
      </c>
      <c r="Q5481" s="37" t="s">
        <v>2568</v>
      </c>
      <c r="R5481" s="37" t="s">
        <v>2569</v>
      </c>
      <c r="S5481" s="37" t="s">
        <v>2715</v>
      </c>
      <c r="T5481" s="37" t="s">
        <v>2714</v>
      </c>
      <c r="U5481" s="1" t="str">
        <f>VLOOKUP(T5481,[2]VAT!$A:$D,1,0)</f>
        <v>400056</v>
      </c>
      <c r="V5481" s="37" t="s">
        <v>2</v>
      </c>
      <c r="W5481" s="37" t="s">
        <v>2</v>
      </c>
      <c r="X5481" t="str">
        <f>VLOOKUP(T5481,[3]رکوردها!$A:$B,2,0)</f>
        <v>10100260838</v>
      </c>
      <c r="Y5481" t="str">
        <f>VLOOKUP(T5481,[3]رکوردها!$A:$D,4,0)</f>
        <v>411111599364</v>
      </c>
      <c r="Z5481" t="str">
        <f>VLOOKUP(T5481,[3]رکوردها!$A:$C,3,0)</f>
        <v>تهران</v>
      </c>
      <c r="AA5481" t="str">
        <f>VLOOKUP(T5481,[3]رکوردها!$A:$F,6,0)</f>
        <v>خیابان طالقانی تقاطع پل حافظ-شرکت ملی نفت ایران</v>
      </c>
      <c r="AB5481" t="str">
        <f>VLOOKUP(T5481,[3]رکوردها!$A:$E,5,0)</f>
        <v>158751863</v>
      </c>
    </row>
    <row r="5482" spans="1:28" s="41" customFormat="1" hidden="1" x14ac:dyDescent="0.2">
      <c r="A5482" s="36">
        <v>173471</v>
      </c>
      <c r="B5482" s="36">
        <v>1234</v>
      </c>
      <c r="C5482" s="36">
        <v>1560</v>
      </c>
      <c r="D5482" s="39" t="s">
        <v>5178</v>
      </c>
      <c r="E5482" s="36"/>
      <c r="F5482" s="37" t="s">
        <v>88</v>
      </c>
      <c r="G5482" s="37" t="s">
        <v>2733</v>
      </c>
      <c r="H5482" s="38">
        <f>674286787-674286787</f>
        <v>0</v>
      </c>
      <c r="I5482" s="38">
        <v>0</v>
      </c>
      <c r="J5482" s="38">
        <f t="shared" si="87"/>
        <v>0</v>
      </c>
      <c r="K5482" s="38"/>
      <c r="L5482" s="49"/>
      <c r="M5482" s="37" t="s">
        <v>63</v>
      </c>
      <c r="N5482" s="37" t="s">
        <v>64</v>
      </c>
      <c r="O5482" s="37" t="s">
        <v>2566</v>
      </c>
      <c r="P5482" s="37" t="s">
        <v>2567</v>
      </c>
      <c r="Q5482" s="37" t="s">
        <v>2568</v>
      </c>
      <c r="R5482" s="37" t="s">
        <v>2569</v>
      </c>
      <c r="S5482" s="37" t="s">
        <v>2715</v>
      </c>
      <c r="T5482" s="37" t="s">
        <v>2714</v>
      </c>
      <c r="U5482" s="1" t="str">
        <f>VLOOKUP(T5482,[2]VAT!$A:$D,1,0)</f>
        <v>400056</v>
      </c>
      <c r="V5482" s="37" t="s">
        <v>2</v>
      </c>
      <c r="W5482" s="37" t="s">
        <v>2</v>
      </c>
      <c r="X5482" t="str">
        <f>VLOOKUP(T5482,[3]رکوردها!$A:$B,2,0)</f>
        <v>10100260838</v>
      </c>
      <c r="Y5482" t="str">
        <f>VLOOKUP(T5482,[3]رکوردها!$A:$D,4,0)</f>
        <v>411111599364</v>
      </c>
      <c r="Z5482" t="str">
        <f>VLOOKUP(T5482,[3]رکوردها!$A:$C,3,0)</f>
        <v>تهران</v>
      </c>
      <c r="AA5482" t="str">
        <f>VLOOKUP(T5482,[3]رکوردها!$A:$F,6,0)</f>
        <v>خیابان طالقانی تقاطع پل حافظ-شرکت ملی نفت ایران</v>
      </c>
      <c r="AB5482" t="str">
        <f>VLOOKUP(T5482,[3]رکوردها!$A:$E,5,0)</f>
        <v>158751863</v>
      </c>
    </row>
    <row r="5483" spans="1:28" s="41" customFormat="1" hidden="1" x14ac:dyDescent="0.2">
      <c r="A5483" s="36">
        <v>173472</v>
      </c>
      <c r="B5483" s="36">
        <v>1234</v>
      </c>
      <c r="C5483" s="36">
        <v>1560</v>
      </c>
      <c r="D5483" s="39" t="s">
        <v>5178</v>
      </c>
      <c r="E5483" s="36"/>
      <c r="F5483" s="37" t="s">
        <v>88</v>
      </c>
      <c r="G5483" s="37" t="s">
        <v>2733</v>
      </c>
      <c r="H5483" s="38">
        <v>0</v>
      </c>
      <c r="I5483" s="38">
        <f>674286787-674286787</f>
        <v>0</v>
      </c>
      <c r="J5483" s="38">
        <f t="shared" si="87"/>
        <v>0</v>
      </c>
      <c r="K5483" s="38"/>
      <c r="L5483" s="49"/>
      <c r="M5483" s="37" t="s">
        <v>63</v>
      </c>
      <c r="N5483" s="37" t="s">
        <v>64</v>
      </c>
      <c r="O5483" s="37" t="s">
        <v>2566</v>
      </c>
      <c r="P5483" s="37" t="s">
        <v>2567</v>
      </c>
      <c r="Q5483" s="37" t="s">
        <v>2568</v>
      </c>
      <c r="R5483" s="37" t="s">
        <v>2569</v>
      </c>
      <c r="S5483" s="37" t="s">
        <v>2715</v>
      </c>
      <c r="T5483" s="37" t="s">
        <v>2714</v>
      </c>
      <c r="U5483" s="1" t="str">
        <f>VLOOKUP(T5483,[2]VAT!$A:$D,1,0)</f>
        <v>400056</v>
      </c>
      <c r="V5483" s="37" t="s">
        <v>2</v>
      </c>
      <c r="W5483" s="37" t="s">
        <v>2</v>
      </c>
      <c r="X5483" t="str">
        <f>VLOOKUP(T5483,[3]رکوردها!$A:$B,2,0)</f>
        <v>10100260838</v>
      </c>
      <c r="Y5483" t="str">
        <f>VLOOKUP(T5483,[3]رکوردها!$A:$D,4,0)</f>
        <v>411111599364</v>
      </c>
      <c r="Z5483" t="str">
        <f>VLOOKUP(T5483,[3]رکوردها!$A:$C,3,0)</f>
        <v>تهران</v>
      </c>
      <c r="AA5483" t="str">
        <f>VLOOKUP(T5483,[3]رکوردها!$A:$F,6,0)</f>
        <v>خیابان طالقانی تقاطع پل حافظ-شرکت ملی نفت ایران</v>
      </c>
      <c r="AB5483" t="str">
        <f>VLOOKUP(T5483,[3]رکوردها!$A:$E,5,0)</f>
        <v>158751863</v>
      </c>
    </row>
    <row r="5484" spans="1:28" s="41" customFormat="1" hidden="1" x14ac:dyDescent="0.2">
      <c r="A5484" s="36">
        <v>139343</v>
      </c>
      <c r="B5484" s="36">
        <v>1181</v>
      </c>
      <c r="C5484" s="36">
        <v>1052</v>
      </c>
      <c r="D5484" s="36" t="s">
        <v>5178</v>
      </c>
      <c r="E5484" s="36"/>
      <c r="F5484" s="37" t="s">
        <v>655</v>
      </c>
      <c r="G5484" s="37" t="s">
        <v>5048</v>
      </c>
      <c r="H5484" s="38">
        <v>158584250</v>
      </c>
      <c r="I5484" s="38">
        <v>0</v>
      </c>
      <c r="J5484" s="38">
        <f t="shared" si="87"/>
        <v>158584250</v>
      </c>
      <c r="K5484" s="38"/>
      <c r="L5484" s="49"/>
      <c r="M5484" s="37" t="s">
        <v>4388</v>
      </c>
      <c r="N5484" s="37" t="s">
        <v>4389</v>
      </c>
      <c r="O5484" s="37" t="s">
        <v>4390</v>
      </c>
      <c r="P5484" s="37" t="s">
        <v>4391</v>
      </c>
      <c r="Q5484" s="37" t="s">
        <v>5039</v>
      </c>
      <c r="R5484" s="37" t="s">
        <v>5040</v>
      </c>
      <c r="S5484" s="37" t="s">
        <v>5041</v>
      </c>
      <c r="T5484" s="37" t="s">
        <v>5038</v>
      </c>
      <c r="U5484" s="1" t="e">
        <f>VLOOKUP(T5484,[2]VAT!$A:$D,1,0)</f>
        <v>#N/A</v>
      </c>
      <c r="V5484" s="37" t="s">
        <v>4768</v>
      </c>
      <c r="W5484" s="37" t="s">
        <v>4767</v>
      </c>
      <c r="X5484" t="e">
        <f>VLOOKUP(T5484,[3]رکوردها!$A:$B,2,0)</f>
        <v>#N/A</v>
      </c>
      <c r="Y5484" t="e">
        <f>VLOOKUP(T5484,[3]رکوردها!$A:$D,4,0)</f>
        <v>#N/A</v>
      </c>
      <c r="Z5484" t="e">
        <f>VLOOKUP(T5484,[3]رکوردها!$A:$C,3,0)</f>
        <v>#N/A</v>
      </c>
      <c r="AA5484" t="e">
        <f>VLOOKUP(T5484,[3]رکوردها!$A:$F,6,0)</f>
        <v>#N/A</v>
      </c>
      <c r="AB5484" t="e">
        <f>VLOOKUP(T5484,[3]رکوردها!$A:$E,5,0)</f>
        <v>#N/A</v>
      </c>
    </row>
    <row r="5485" spans="1:28" s="41" customFormat="1" hidden="1" x14ac:dyDescent="0.2">
      <c r="A5485" s="36">
        <v>139351</v>
      </c>
      <c r="B5485" s="36">
        <v>1181</v>
      </c>
      <c r="C5485" s="36">
        <v>1052</v>
      </c>
      <c r="D5485" s="36" t="s">
        <v>5178</v>
      </c>
      <c r="E5485" s="36"/>
      <c r="F5485" s="37" t="s">
        <v>655</v>
      </c>
      <c r="G5485" s="37" t="s">
        <v>3176</v>
      </c>
      <c r="H5485" s="38">
        <v>91474281</v>
      </c>
      <c r="I5485" s="38">
        <v>0</v>
      </c>
      <c r="J5485" s="38">
        <f t="shared" si="87"/>
        <v>91474281</v>
      </c>
      <c r="K5485" s="38"/>
      <c r="L5485" s="49"/>
      <c r="M5485" s="37" t="s">
        <v>4388</v>
      </c>
      <c r="N5485" s="37" t="s">
        <v>4389</v>
      </c>
      <c r="O5485" s="37" t="s">
        <v>4390</v>
      </c>
      <c r="P5485" s="37" t="s">
        <v>4391</v>
      </c>
      <c r="Q5485" s="37" t="s">
        <v>5039</v>
      </c>
      <c r="R5485" s="37" t="s">
        <v>5040</v>
      </c>
      <c r="S5485" s="37" t="s">
        <v>5041</v>
      </c>
      <c r="T5485" s="37" t="s">
        <v>5038</v>
      </c>
      <c r="U5485" s="1" t="e">
        <f>VLOOKUP(T5485,[2]VAT!$A:$D,1,0)</f>
        <v>#N/A</v>
      </c>
      <c r="V5485" s="37" t="s">
        <v>4768</v>
      </c>
      <c r="W5485" s="37" t="s">
        <v>4767</v>
      </c>
      <c r="X5485" t="e">
        <f>VLOOKUP(T5485,[3]رکوردها!$A:$B,2,0)</f>
        <v>#N/A</v>
      </c>
      <c r="Y5485" t="e">
        <f>VLOOKUP(T5485,[3]رکوردها!$A:$D,4,0)</f>
        <v>#N/A</v>
      </c>
      <c r="Z5485" t="e">
        <f>VLOOKUP(T5485,[3]رکوردها!$A:$C,3,0)</f>
        <v>#N/A</v>
      </c>
      <c r="AA5485" t="e">
        <f>VLOOKUP(T5485,[3]رکوردها!$A:$F,6,0)</f>
        <v>#N/A</v>
      </c>
      <c r="AB5485" t="e">
        <f>VLOOKUP(T5485,[3]رکوردها!$A:$E,5,0)</f>
        <v>#N/A</v>
      </c>
    </row>
    <row r="5486" spans="1:28" s="41" customFormat="1" hidden="1" x14ac:dyDescent="0.2">
      <c r="A5486" s="36">
        <v>139352</v>
      </c>
      <c r="B5486" s="36">
        <v>1181</v>
      </c>
      <c r="C5486" s="36">
        <v>1052</v>
      </c>
      <c r="D5486" s="36" t="s">
        <v>5178</v>
      </c>
      <c r="E5486" s="36"/>
      <c r="F5486" s="37" t="s">
        <v>655</v>
      </c>
      <c r="G5486" s="37" t="s">
        <v>5049</v>
      </c>
      <c r="H5486" s="38">
        <v>171559325</v>
      </c>
      <c r="I5486" s="38">
        <v>0</v>
      </c>
      <c r="J5486" s="38">
        <f t="shared" si="87"/>
        <v>171559325</v>
      </c>
      <c r="K5486" s="38"/>
      <c r="L5486" s="49"/>
      <c r="M5486" s="37" t="s">
        <v>4388</v>
      </c>
      <c r="N5486" s="37" t="s">
        <v>4389</v>
      </c>
      <c r="O5486" s="37" t="s">
        <v>4390</v>
      </c>
      <c r="P5486" s="37" t="s">
        <v>4391</v>
      </c>
      <c r="Q5486" s="37" t="s">
        <v>5039</v>
      </c>
      <c r="R5486" s="37" t="s">
        <v>5040</v>
      </c>
      <c r="S5486" s="37" t="s">
        <v>5041</v>
      </c>
      <c r="T5486" s="37" t="s">
        <v>5038</v>
      </c>
      <c r="U5486" s="1" t="e">
        <f>VLOOKUP(T5486,[2]VAT!$A:$D,1,0)</f>
        <v>#N/A</v>
      </c>
      <c r="V5486" s="37" t="s">
        <v>4768</v>
      </c>
      <c r="W5486" s="37" t="s">
        <v>4767</v>
      </c>
      <c r="X5486" t="e">
        <f>VLOOKUP(T5486,[3]رکوردها!$A:$B,2,0)</f>
        <v>#N/A</v>
      </c>
      <c r="Y5486" t="e">
        <f>VLOOKUP(T5486,[3]رکوردها!$A:$D,4,0)</f>
        <v>#N/A</v>
      </c>
      <c r="Z5486" t="e">
        <f>VLOOKUP(T5486,[3]رکوردها!$A:$C,3,0)</f>
        <v>#N/A</v>
      </c>
      <c r="AA5486" t="e">
        <f>VLOOKUP(T5486,[3]رکوردها!$A:$F,6,0)</f>
        <v>#N/A</v>
      </c>
      <c r="AB5486" t="e">
        <f>VLOOKUP(T5486,[3]رکوردها!$A:$E,5,0)</f>
        <v>#N/A</v>
      </c>
    </row>
    <row r="5487" spans="1:28" s="41" customFormat="1" hidden="1" x14ac:dyDescent="0.2">
      <c r="A5487" s="36">
        <v>139353</v>
      </c>
      <c r="B5487" s="36">
        <v>1181</v>
      </c>
      <c r="C5487" s="36">
        <v>1052</v>
      </c>
      <c r="D5487" s="36" t="s">
        <v>5178</v>
      </c>
      <c r="E5487" s="36"/>
      <c r="F5487" s="37" t="s">
        <v>655</v>
      </c>
      <c r="G5487" s="37" t="s">
        <v>5050</v>
      </c>
      <c r="H5487" s="38">
        <v>171559325</v>
      </c>
      <c r="I5487" s="38">
        <v>0</v>
      </c>
      <c r="J5487" s="38">
        <f t="shared" si="87"/>
        <v>171559325</v>
      </c>
      <c r="K5487" s="38"/>
      <c r="L5487" s="49"/>
      <c r="M5487" s="37" t="s">
        <v>4388</v>
      </c>
      <c r="N5487" s="37" t="s">
        <v>4389</v>
      </c>
      <c r="O5487" s="37" t="s">
        <v>4390</v>
      </c>
      <c r="P5487" s="37" t="s">
        <v>4391</v>
      </c>
      <c r="Q5487" s="37" t="s">
        <v>5039</v>
      </c>
      <c r="R5487" s="37" t="s">
        <v>5040</v>
      </c>
      <c r="S5487" s="37" t="s">
        <v>5041</v>
      </c>
      <c r="T5487" s="37" t="s">
        <v>5038</v>
      </c>
      <c r="U5487" s="1" t="e">
        <f>VLOOKUP(T5487,[2]VAT!$A:$D,1,0)</f>
        <v>#N/A</v>
      </c>
      <c r="V5487" s="37" t="s">
        <v>4768</v>
      </c>
      <c r="W5487" s="37" t="s">
        <v>4767</v>
      </c>
      <c r="X5487" t="e">
        <f>VLOOKUP(T5487,[3]رکوردها!$A:$B,2,0)</f>
        <v>#N/A</v>
      </c>
      <c r="Y5487" t="e">
        <f>VLOOKUP(T5487,[3]رکوردها!$A:$D,4,0)</f>
        <v>#N/A</v>
      </c>
      <c r="Z5487" t="e">
        <f>VLOOKUP(T5487,[3]رکوردها!$A:$C,3,0)</f>
        <v>#N/A</v>
      </c>
      <c r="AA5487" t="e">
        <f>VLOOKUP(T5487,[3]رکوردها!$A:$F,6,0)</f>
        <v>#N/A</v>
      </c>
      <c r="AB5487" t="e">
        <f>VLOOKUP(T5487,[3]رکوردها!$A:$E,5,0)</f>
        <v>#N/A</v>
      </c>
    </row>
    <row r="5488" spans="1:28" s="41" customFormat="1" hidden="1" x14ac:dyDescent="0.2">
      <c r="A5488" s="36">
        <v>139354</v>
      </c>
      <c r="B5488" s="36">
        <v>1181</v>
      </c>
      <c r="C5488" s="36">
        <v>1052</v>
      </c>
      <c r="D5488" s="36" t="s">
        <v>5178</v>
      </c>
      <c r="E5488" s="36"/>
      <c r="F5488" s="37" t="s">
        <v>655</v>
      </c>
      <c r="G5488" s="37" t="s">
        <v>5051</v>
      </c>
      <c r="H5488" s="38">
        <v>171559325</v>
      </c>
      <c r="I5488" s="38">
        <v>0</v>
      </c>
      <c r="J5488" s="38">
        <f t="shared" si="87"/>
        <v>171559325</v>
      </c>
      <c r="K5488" s="38"/>
      <c r="L5488" s="49"/>
      <c r="M5488" s="37" t="s">
        <v>4388</v>
      </c>
      <c r="N5488" s="37" t="s">
        <v>4389</v>
      </c>
      <c r="O5488" s="37" t="s">
        <v>4390</v>
      </c>
      <c r="P5488" s="37" t="s">
        <v>4391</v>
      </c>
      <c r="Q5488" s="37" t="s">
        <v>5039</v>
      </c>
      <c r="R5488" s="37" t="s">
        <v>5040</v>
      </c>
      <c r="S5488" s="37" t="s">
        <v>5041</v>
      </c>
      <c r="T5488" s="37" t="s">
        <v>5038</v>
      </c>
      <c r="U5488" s="1" t="e">
        <f>VLOOKUP(T5488,[2]VAT!$A:$D,1,0)</f>
        <v>#N/A</v>
      </c>
      <c r="V5488" s="37" t="s">
        <v>4768</v>
      </c>
      <c r="W5488" s="37" t="s">
        <v>4767</v>
      </c>
      <c r="X5488" t="e">
        <f>VLOOKUP(T5488,[3]رکوردها!$A:$B,2,0)</f>
        <v>#N/A</v>
      </c>
      <c r="Y5488" t="e">
        <f>VLOOKUP(T5488,[3]رکوردها!$A:$D,4,0)</f>
        <v>#N/A</v>
      </c>
      <c r="Z5488" t="e">
        <f>VLOOKUP(T5488,[3]رکوردها!$A:$C,3,0)</f>
        <v>#N/A</v>
      </c>
      <c r="AA5488" t="e">
        <f>VLOOKUP(T5488,[3]رکوردها!$A:$F,6,0)</f>
        <v>#N/A</v>
      </c>
      <c r="AB5488" t="e">
        <f>VLOOKUP(T5488,[3]رکوردها!$A:$E,5,0)</f>
        <v>#N/A</v>
      </c>
    </row>
    <row r="5489" spans="1:28" s="41" customFormat="1" hidden="1" x14ac:dyDescent="0.2">
      <c r="A5489" s="36">
        <v>139355</v>
      </c>
      <c r="B5489" s="36">
        <v>1181</v>
      </c>
      <c r="C5489" s="36">
        <v>1052</v>
      </c>
      <c r="D5489" s="36" t="s">
        <v>5178</v>
      </c>
      <c r="E5489" s="36"/>
      <c r="F5489" s="37" t="s">
        <v>655</v>
      </c>
      <c r="G5489" s="37" t="s">
        <v>3177</v>
      </c>
      <c r="H5489" s="38">
        <v>46321020</v>
      </c>
      <c r="I5489" s="38">
        <v>0</v>
      </c>
      <c r="J5489" s="38">
        <f t="shared" si="87"/>
        <v>46321020</v>
      </c>
      <c r="K5489" s="38"/>
      <c r="L5489" s="49"/>
      <c r="M5489" s="37" t="s">
        <v>4388</v>
      </c>
      <c r="N5489" s="37" t="s">
        <v>4389</v>
      </c>
      <c r="O5489" s="37" t="s">
        <v>4390</v>
      </c>
      <c r="P5489" s="37" t="s">
        <v>4391</v>
      </c>
      <c r="Q5489" s="37" t="s">
        <v>5039</v>
      </c>
      <c r="R5489" s="37" t="s">
        <v>5040</v>
      </c>
      <c r="S5489" s="37" t="s">
        <v>5041</v>
      </c>
      <c r="T5489" s="37" t="s">
        <v>5038</v>
      </c>
      <c r="U5489" s="1" t="e">
        <f>VLOOKUP(T5489,[2]VAT!$A:$D,1,0)</f>
        <v>#N/A</v>
      </c>
      <c r="V5489" s="37" t="s">
        <v>4768</v>
      </c>
      <c r="W5489" s="37" t="s">
        <v>4767</v>
      </c>
      <c r="X5489" t="e">
        <f>VLOOKUP(T5489,[3]رکوردها!$A:$B,2,0)</f>
        <v>#N/A</v>
      </c>
      <c r="Y5489" t="e">
        <f>VLOOKUP(T5489,[3]رکوردها!$A:$D,4,0)</f>
        <v>#N/A</v>
      </c>
      <c r="Z5489" t="e">
        <f>VLOOKUP(T5489,[3]رکوردها!$A:$C,3,0)</f>
        <v>#N/A</v>
      </c>
      <c r="AA5489" t="e">
        <f>VLOOKUP(T5489,[3]رکوردها!$A:$F,6,0)</f>
        <v>#N/A</v>
      </c>
      <c r="AB5489" t="e">
        <f>VLOOKUP(T5489,[3]رکوردها!$A:$E,5,0)</f>
        <v>#N/A</v>
      </c>
    </row>
    <row r="5490" spans="1:28" s="41" customFormat="1" hidden="1" x14ac:dyDescent="0.2">
      <c r="A5490" s="36">
        <v>148156</v>
      </c>
      <c r="B5490" s="36">
        <v>1481</v>
      </c>
      <c r="C5490" s="36">
        <v>1528</v>
      </c>
      <c r="D5490" s="39" t="s">
        <v>5178</v>
      </c>
      <c r="E5490" s="36"/>
      <c r="F5490" s="37" t="s">
        <v>108</v>
      </c>
      <c r="G5490" s="40" t="s">
        <v>2737</v>
      </c>
      <c r="H5490" s="38">
        <v>1260646</v>
      </c>
      <c r="I5490" s="38">
        <v>0</v>
      </c>
      <c r="J5490" s="38">
        <f t="shared" si="87"/>
        <v>1260646</v>
      </c>
      <c r="K5490" s="38"/>
      <c r="L5490" s="49"/>
      <c r="M5490" s="37" t="s">
        <v>63</v>
      </c>
      <c r="N5490" s="37" t="s">
        <v>64</v>
      </c>
      <c r="O5490" s="37" t="s">
        <v>2566</v>
      </c>
      <c r="P5490" s="37" t="s">
        <v>2567</v>
      </c>
      <c r="Q5490" s="37" t="s">
        <v>2568</v>
      </c>
      <c r="R5490" s="37" t="s">
        <v>2569</v>
      </c>
      <c r="S5490" s="37" t="s">
        <v>2715</v>
      </c>
      <c r="T5490" s="37" t="s">
        <v>2714</v>
      </c>
      <c r="U5490" s="1" t="str">
        <f>VLOOKUP(T5490,[2]VAT!$A:$D,1,0)</f>
        <v>400056</v>
      </c>
      <c r="V5490" s="37" t="s">
        <v>2</v>
      </c>
      <c r="W5490" s="37" t="s">
        <v>2</v>
      </c>
      <c r="X5490" t="str">
        <f>VLOOKUP(T5490,[3]رکوردها!$A:$B,2,0)</f>
        <v>10100260838</v>
      </c>
      <c r="Y5490" t="str">
        <f>VLOOKUP(T5490,[3]رکوردها!$A:$D,4,0)</f>
        <v>411111599364</v>
      </c>
      <c r="Z5490" t="str">
        <f>VLOOKUP(T5490,[3]رکوردها!$A:$C,3,0)</f>
        <v>تهران</v>
      </c>
      <c r="AA5490" t="str">
        <f>VLOOKUP(T5490,[3]رکوردها!$A:$F,6,0)</f>
        <v>خیابان طالقانی تقاطع پل حافظ-شرکت ملی نفت ایران</v>
      </c>
      <c r="AB5490" t="str">
        <f>VLOOKUP(T5490,[3]رکوردها!$A:$E,5,0)</f>
        <v>158751863</v>
      </c>
    </row>
    <row r="5491" spans="1:28" s="41" customFormat="1" hidden="1" x14ac:dyDescent="0.2">
      <c r="A5491" s="36">
        <v>153751</v>
      </c>
      <c r="B5491" s="36">
        <v>1481</v>
      </c>
      <c r="C5491" s="36">
        <v>1528</v>
      </c>
      <c r="D5491" s="39" t="s">
        <v>5178</v>
      </c>
      <c r="E5491" s="36"/>
      <c r="F5491" s="37" t="s">
        <v>108</v>
      </c>
      <c r="G5491" s="37" t="s">
        <v>2737</v>
      </c>
      <c r="H5491" s="38">
        <v>0</v>
      </c>
      <c r="I5491" s="38">
        <v>1260646</v>
      </c>
      <c r="J5491" s="38">
        <f t="shared" si="87"/>
        <v>-1260646</v>
      </c>
      <c r="K5491" s="38"/>
      <c r="L5491" s="49"/>
      <c r="M5491" s="37" t="s">
        <v>63</v>
      </c>
      <c r="N5491" s="37" t="s">
        <v>64</v>
      </c>
      <c r="O5491" s="37" t="s">
        <v>2566</v>
      </c>
      <c r="P5491" s="37" t="s">
        <v>2567</v>
      </c>
      <c r="Q5491" s="37" t="s">
        <v>2568</v>
      </c>
      <c r="R5491" s="37" t="s">
        <v>2569</v>
      </c>
      <c r="S5491" s="37" t="s">
        <v>2715</v>
      </c>
      <c r="T5491" s="37" t="s">
        <v>2714</v>
      </c>
      <c r="U5491" s="1" t="str">
        <f>VLOOKUP(T5491,[2]VAT!$A:$D,1,0)</f>
        <v>400056</v>
      </c>
      <c r="V5491" s="37" t="s">
        <v>2</v>
      </c>
      <c r="W5491" s="37" t="s">
        <v>2</v>
      </c>
      <c r="X5491" t="str">
        <f>VLOOKUP(T5491,[3]رکوردها!$A:$B,2,0)</f>
        <v>10100260838</v>
      </c>
      <c r="Y5491" t="str">
        <f>VLOOKUP(T5491,[3]رکوردها!$A:$D,4,0)</f>
        <v>411111599364</v>
      </c>
      <c r="Z5491" t="str">
        <f>VLOOKUP(T5491,[3]رکوردها!$A:$C,3,0)</f>
        <v>تهران</v>
      </c>
      <c r="AA5491" t="str">
        <f>VLOOKUP(T5491,[3]رکوردها!$A:$F,6,0)</f>
        <v>خیابان طالقانی تقاطع پل حافظ-شرکت ملی نفت ایران</v>
      </c>
      <c r="AB5491" t="str">
        <f>VLOOKUP(T5491,[3]رکوردها!$A:$E,5,0)</f>
        <v>158751863</v>
      </c>
    </row>
    <row r="5492" spans="1:28" s="41" customFormat="1" hidden="1" x14ac:dyDescent="0.2">
      <c r="A5492" s="36">
        <v>153763</v>
      </c>
      <c r="B5492" s="36">
        <v>1481</v>
      </c>
      <c r="C5492" s="36">
        <v>1528</v>
      </c>
      <c r="D5492" s="39" t="s">
        <v>5178</v>
      </c>
      <c r="E5492" s="36"/>
      <c r="F5492" s="37" t="s">
        <v>108</v>
      </c>
      <c r="G5492" s="37" t="s">
        <v>2738</v>
      </c>
      <c r="H5492" s="38">
        <v>4790456</v>
      </c>
      <c r="I5492" s="38">
        <v>0</v>
      </c>
      <c r="J5492" s="38">
        <f t="shared" si="87"/>
        <v>4790456</v>
      </c>
      <c r="K5492" s="38"/>
      <c r="L5492" s="49"/>
      <c r="M5492" s="37" t="s">
        <v>63</v>
      </c>
      <c r="N5492" s="37" t="s">
        <v>64</v>
      </c>
      <c r="O5492" s="37" t="s">
        <v>2566</v>
      </c>
      <c r="P5492" s="37" t="s">
        <v>2567</v>
      </c>
      <c r="Q5492" s="37" t="s">
        <v>2568</v>
      </c>
      <c r="R5492" s="37" t="s">
        <v>2569</v>
      </c>
      <c r="S5492" s="37" t="s">
        <v>2715</v>
      </c>
      <c r="T5492" s="37" t="s">
        <v>2714</v>
      </c>
      <c r="U5492" s="1" t="str">
        <f>VLOOKUP(T5492,[2]VAT!$A:$D,1,0)</f>
        <v>400056</v>
      </c>
      <c r="V5492" s="37" t="s">
        <v>2</v>
      </c>
      <c r="W5492" s="37" t="s">
        <v>2</v>
      </c>
      <c r="X5492" t="str">
        <f>VLOOKUP(T5492,[3]رکوردها!$A:$B,2,0)</f>
        <v>10100260838</v>
      </c>
      <c r="Y5492" t="str">
        <f>VLOOKUP(T5492,[3]رکوردها!$A:$D,4,0)</f>
        <v>411111599364</v>
      </c>
      <c r="Z5492" t="str">
        <f>VLOOKUP(T5492,[3]رکوردها!$A:$C,3,0)</f>
        <v>تهران</v>
      </c>
      <c r="AA5492" t="str">
        <f>VLOOKUP(T5492,[3]رکوردها!$A:$F,6,0)</f>
        <v>خیابان طالقانی تقاطع پل حافظ-شرکت ملی نفت ایران</v>
      </c>
      <c r="AB5492" t="str">
        <f>VLOOKUP(T5492,[3]رکوردها!$A:$E,5,0)</f>
        <v>158751863</v>
      </c>
    </row>
    <row r="5493" spans="1:28" s="41" customFormat="1" hidden="1" x14ac:dyDescent="0.2">
      <c r="A5493" s="36">
        <v>153764</v>
      </c>
      <c r="B5493" s="36">
        <v>1481</v>
      </c>
      <c r="C5493" s="36">
        <v>1528</v>
      </c>
      <c r="D5493" s="39" t="s">
        <v>5178</v>
      </c>
      <c r="E5493" s="36"/>
      <c r="F5493" s="37" t="s">
        <v>108</v>
      </c>
      <c r="G5493" s="37" t="s">
        <v>2738</v>
      </c>
      <c r="H5493" s="38">
        <v>0</v>
      </c>
      <c r="I5493" s="38">
        <v>4790456</v>
      </c>
      <c r="J5493" s="38">
        <f t="shared" si="87"/>
        <v>-4790456</v>
      </c>
      <c r="K5493" s="38"/>
      <c r="L5493" s="49"/>
      <c r="M5493" s="37" t="s">
        <v>63</v>
      </c>
      <c r="N5493" s="37" t="s">
        <v>64</v>
      </c>
      <c r="O5493" s="37" t="s">
        <v>2566</v>
      </c>
      <c r="P5493" s="37" t="s">
        <v>2567</v>
      </c>
      <c r="Q5493" s="37" t="s">
        <v>2568</v>
      </c>
      <c r="R5493" s="37" t="s">
        <v>2569</v>
      </c>
      <c r="S5493" s="37" t="s">
        <v>2715</v>
      </c>
      <c r="T5493" s="37" t="s">
        <v>2714</v>
      </c>
      <c r="U5493" s="1" t="str">
        <f>VLOOKUP(T5493,[2]VAT!$A:$D,1,0)</f>
        <v>400056</v>
      </c>
      <c r="V5493" s="37" t="s">
        <v>2</v>
      </c>
      <c r="W5493" s="37" t="s">
        <v>2</v>
      </c>
      <c r="X5493" t="str">
        <f>VLOOKUP(T5493,[3]رکوردها!$A:$B,2,0)</f>
        <v>10100260838</v>
      </c>
      <c r="Y5493" t="str">
        <f>VLOOKUP(T5493,[3]رکوردها!$A:$D,4,0)</f>
        <v>411111599364</v>
      </c>
      <c r="Z5493" t="str">
        <f>VLOOKUP(T5493,[3]رکوردها!$A:$C,3,0)</f>
        <v>تهران</v>
      </c>
      <c r="AA5493" t="str">
        <f>VLOOKUP(T5493,[3]رکوردها!$A:$F,6,0)</f>
        <v>خیابان طالقانی تقاطع پل حافظ-شرکت ملی نفت ایران</v>
      </c>
      <c r="AB5493" t="str">
        <f>VLOOKUP(T5493,[3]رکوردها!$A:$E,5,0)</f>
        <v>158751863</v>
      </c>
    </row>
    <row r="5494" spans="1:28" s="41" customFormat="1" hidden="1" x14ac:dyDescent="0.2">
      <c r="A5494" s="36">
        <v>139377</v>
      </c>
      <c r="B5494" s="36">
        <v>1181</v>
      </c>
      <c r="C5494" s="36">
        <v>1052</v>
      </c>
      <c r="D5494" s="36" t="s">
        <v>5178</v>
      </c>
      <c r="E5494" s="36"/>
      <c r="F5494" s="37" t="s">
        <v>655</v>
      </c>
      <c r="G5494" s="37" t="s">
        <v>5052</v>
      </c>
      <c r="H5494" s="38">
        <v>18000000</v>
      </c>
      <c r="I5494" s="38">
        <v>0</v>
      </c>
      <c r="J5494" s="38">
        <f t="shared" si="87"/>
        <v>18000000</v>
      </c>
      <c r="K5494" s="38"/>
      <c r="L5494" s="49"/>
      <c r="M5494" s="37" t="s">
        <v>4388</v>
      </c>
      <c r="N5494" s="37" t="s">
        <v>4389</v>
      </c>
      <c r="O5494" s="37" t="s">
        <v>4390</v>
      </c>
      <c r="P5494" s="37" t="s">
        <v>4391</v>
      </c>
      <c r="Q5494" s="37" t="s">
        <v>5039</v>
      </c>
      <c r="R5494" s="37" t="s">
        <v>5040</v>
      </c>
      <c r="S5494" s="37" t="s">
        <v>5041</v>
      </c>
      <c r="T5494" s="37" t="s">
        <v>5038</v>
      </c>
      <c r="U5494" s="1" t="e">
        <f>VLOOKUP(T5494,[2]VAT!$A:$D,1,0)</f>
        <v>#N/A</v>
      </c>
      <c r="V5494" s="37" t="s">
        <v>4768</v>
      </c>
      <c r="W5494" s="37" t="s">
        <v>4767</v>
      </c>
      <c r="X5494" t="e">
        <f>VLOOKUP(T5494,[3]رکوردها!$A:$B,2,0)</f>
        <v>#N/A</v>
      </c>
      <c r="Y5494" t="e">
        <f>VLOOKUP(T5494,[3]رکوردها!$A:$D,4,0)</f>
        <v>#N/A</v>
      </c>
      <c r="Z5494" t="e">
        <f>VLOOKUP(T5494,[3]رکوردها!$A:$C,3,0)</f>
        <v>#N/A</v>
      </c>
      <c r="AA5494" t="e">
        <f>VLOOKUP(T5494,[3]رکوردها!$A:$F,6,0)</f>
        <v>#N/A</v>
      </c>
      <c r="AB5494" t="e">
        <f>VLOOKUP(T5494,[3]رکوردها!$A:$E,5,0)</f>
        <v>#N/A</v>
      </c>
    </row>
    <row r="5495" spans="1:28" s="41" customFormat="1" hidden="1" x14ac:dyDescent="0.2">
      <c r="A5495" s="36">
        <v>139378</v>
      </c>
      <c r="B5495" s="36">
        <v>1181</v>
      </c>
      <c r="C5495" s="36">
        <v>1052</v>
      </c>
      <c r="D5495" s="36" t="s">
        <v>5178</v>
      </c>
      <c r="E5495" s="36"/>
      <c r="F5495" s="37" t="s">
        <v>655</v>
      </c>
      <c r="G5495" s="37" t="s">
        <v>5053</v>
      </c>
      <c r="H5495" s="38">
        <v>9000000</v>
      </c>
      <c r="I5495" s="38">
        <v>0</v>
      </c>
      <c r="J5495" s="38">
        <f t="shared" si="87"/>
        <v>9000000</v>
      </c>
      <c r="K5495" s="38"/>
      <c r="L5495" s="49"/>
      <c r="M5495" s="37" t="s">
        <v>4388</v>
      </c>
      <c r="N5495" s="37" t="s">
        <v>4389</v>
      </c>
      <c r="O5495" s="37" t="s">
        <v>4390</v>
      </c>
      <c r="P5495" s="37" t="s">
        <v>4391</v>
      </c>
      <c r="Q5495" s="37" t="s">
        <v>5039</v>
      </c>
      <c r="R5495" s="37" t="s">
        <v>5040</v>
      </c>
      <c r="S5495" s="37" t="s">
        <v>5041</v>
      </c>
      <c r="T5495" s="37" t="s">
        <v>5038</v>
      </c>
      <c r="U5495" s="1" t="e">
        <f>VLOOKUP(T5495,[2]VAT!$A:$D,1,0)</f>
        <v>#N/A</v>
      </c>
      <c r="V5495" s="37" t="s">
        <v>4768</v>
      </c>
      <c r="W5495" s="37" t="s">
        <v>4767</v>
      </c>
      <c r="X5495" t="e">
        <f>VLOOKUP(T5495,[3]رکوردها!$A:$B,2,0)</f>
        <v>#N/A</v>
      </c>
      <c r="Y5495" t="e">
        <f>VLOOKUP(T5495,[3]رکوردها!$A:$D,4,0)</f>
        <v>#N/A</v>
      </c>
      <c r="Z5495" t="e">
        <f>VLOOKUP(T5495,[3]رکوردها!$A:$C,3,0)</f>
        <v>#N/A</v>
      </c>
      <c r="AA5495" t="e">
        <f>VLOOKUP(T5495,[3]رکوردها!$A:$F,6,0)</f>
        <v>#N/A</v>
      </c>
      <c r="AB5495" t="e">
        <f>VLOOKUP(T5495,[3]رکوردها!$A:$E,5,0)</f>
        <v>#N/A</v>
      </c>
    </row>
    <row r="5496" spans="1:28" s="41" customFormat="1" hidden="1" x14ac:dyDescent="0.2">
      <c r="A5496" s="36">
        <v>147121</v>
      </c>
      <c r="B5496" s="36">
        <v>1462</v>
      </c>
      <c r="C5496" s="36">
        <v>1453</v>
      </c>
      <c r="D5496" s="36" t="str">
        <f>VLOOKUP(C5496,Piv.Analysis!A:AA,27,0)</f>
        <v>دریافت و پرداخت</v>
      </c>
      <c r="E5496" s="36"/>
      <c r="F5496" s="37" t="s">
        <v>2279</v>
      </c>
      <c r="G5496" s="37" t="s">
        <v>2280</v>
      </c>
      <c r="H5496" s="38">
        <v>8400000000</v>
      </c>
      <c r="I5496" s="38">
        <v>0</v>
      </c>
      <c r="J5496" s="38">
        <f t="shared" si="87"/>
        <v>8400000000</v>
      </c>
      <c r="K5496" s="38"/>
      <c r="L5496" s="49"/>
      <c r="M5496" s="37" t="s">
        <v>4</v>
      </c>
      <c r="N5496" s="37" t="s">
        <v>5</v>
      </c>
      <c r="O5496" s="37" t="s">
        <v>6</v>
      </c>
      <c r="P5496" s="37" t="s">
        <v>7</v>
      </c>
      <c r="Q5496" s="37" t="s">
        <v>13</v>
      </c>
      <c r="R5496" s="37" t="s">
        <v>14</v>
      </c>
      <c r="S5496" s="37" t="s">
        <v>2715</v>
      </c>
      <c r="T5496" s="37" t="s">
        <v>2714</v>
      </c>
      <c r="U5496" s="1" t="str">
        <f>VLOOKUP(T5496,[2]VAT!$A:$D,1,0)</f>
        <v>400056</v>
      </c>
      <c r="V5496" s="37" t="s">
        <v>2</v>
      </c>
      <c r="W5496" s="37" t="s">
        <v>2</v>
      </c>
      <c r="X5496" t="str">
        <f>VLOOKUP(T5496,[3]رکوردها!$A:$B,2,0)</f>
        <v>10100260838</v>
      </c>
      <c r="Y5496" t="str">
        <f>VLOOKUP(T5496,[3]رکوردها!$A:$D,4,0)</f>
        <v>411111599364</v>
      </c>
      <c r="Z5496" t="str">
        <f>VLOOKUP(T5496,[3]رکوردها!$A:$C,3,0)</f>
        <v>تهران</v>
      </c>
      <c r="AA5496" t="str">
        <f>VLOOKUP(T5496,[3]رکوردها!$A:$F,6,0)</f>
        <v>خیابان طالقانی تقاطع پل حافظ-شرکت ملی نفت ایران</v>
      </c>
      <c r="AB5496" t="str">
        <f>VLOOKUP(T5496,[3]رکوردها!$A:$E,5,0)</f>
        <v>158751863</v>
      </c>
    </row>
    <row r="5497" spans="1:28" s="41" customFormat="1" hidden="1" x14ac:dyDescent="0.2">
      <c r="A5497" s="36">
        <v>153778</v>
      </c>
      <c r="B5497" s="36">
        <v>1481</v>
      </c>
      <c r="C5497" s="36">
        <v>1528</v>
      </c>
      <c r="D5497" s="39" t="s">
        <v>5180</v>
      </c>
      <c r="E5497" s="36"/>
      <c r="F5497" s="37" t="s">
        <v>108</v>
      </c>
      <c r="G5497" s="37" t="s">
        <v>2740</v>
      </c>
      <c r="H5497" s="38">
        <v>0</v>
      </c>
      <c r="I5497" s="38">
        <v>15267826</v>
      </c>
      <c r="J5497" s="38">
        <f t="shared" si="87"/>
        <v>-15267826</v>
      </c>
      <c r="K5497" s="46">
        <f>I5497/109%</f>
        <v>14007179.81651376</v>
      </c>
      <c r="L5497" s="46">
        <f>K5497*9%</f>
        <v>1260646.1834862384</v>
      </c>
      <c r="M5497" s="37" t="s">
        <v>4</v>
      </c>
      <c r="N5497" s="37" t="s">
        <v>5</v>
      </c>
      <c r="O5497" s="37" t="s">
        <v>6</v>
      </c>
      <c r="P5497" s="37" t="s">
        <v>7</v>
      </c>
      <c r="Q5497" s="37" t="s">
        <v>13</v>
      </c>
      <c r="R5497" s="37" t="s">
        <v>14</v>
      </c>
      <c r="S5497" s="37" t="s">
        <v>2715</v>
      </c>
      <c r="T5497" s="37" t="s">
        <v>2714</v>
      </c>
      <c r="U5497" s="1" t="str">
        <f>VLOOKUP(T5497,[2]VAT!$A:$D,1,0)</f>
        <v>400056</v>
      </c>
      <c r="V5497" s="37" t="s">
        <v>2</v>
      </c>
      <c r="W5497" s="37" t="s">
        <v>2</v>
      </c>
      <c r="X5497" t="str">
        <f>VLOOKUP(T5497,[3]رکوردها!$A:$B,2,0)</f>
        <v>10100260838</v>
      </c>
      <c r="Y5497" t="str">
        <f>VLOOKUP(T5497,[3]رکوردها!$A:$D,4,0)</f>
        <v>411111599364</v>
      </c>
      <c r="Z5497" t="str">
        <f>VLOOKUP(T5497,[3]رکوردها!$A:$C,3,0)</f>
        <v>تهران</v>
      </c>
      <c r="AA5497" t="str">
        <f>VLOOKUP(T5497,[3]رکوردها!$A:$F,6,0)</f>
        <v>خیابان طالقانی تقاطع پل حافظ-شرکت ملی نفت ایران</v>
      </c>
      <c r="AB5497" t="str">
        <f>VLOOKUP(T5497,[3]رکوردها!$A:$E,5,0)</f>
        <v>158751863</v>
      </c>
    </row>
    <row r="5498" spans="1:28" s="41" customFormat="1" hidden="1" x14ac:dyDescent="0.2">
      <c r="A5498" s="36">
        <v>153777</v>
      </c>
      <c r="B5498" s="36">
        <v>1481</v>
      </c>
      <c r="C5498" s="36">
        <v>1528</v>
      </c>
      <c r="D5498" s="39" t="s">
        <v>5178</v>
      </c>
      <c r="E5498" s="36"/>
      <c r="F5498" s="37" t="s">
        <v>108</v>
      </c>
      <c r="G5498" s="37" t="s">
        <v>2740</v>
      </c>
      <c r="H5498" s="38">
        <v>15267826</v>
      </c>
      <c r="I5498" s="38">
        <v>0</v>
      </c>
      <c r="J5498" s="38">
        <f t="shared" si="87"/>
        <v>15267826</v>
      </c>
      <c r="K5498" s="38"/>
      <c r="L5498" s="49"/>
      <c r="M5498" s="37" t="s">
        <v>4</v>
      </c>
      <c r="N5498" s="37" t="s">
        <v>5</v>
      </c>
      <c r="O5498" s="37" t="s">
        <v>6</v>
      </c>
      <c r="P5498" s="37" t="s">
        <v>7</v>
      </c>
      <c r="Q5498" s="37" t="s">
        <v>13</v>
      </c>
      <c r="R5498" s="37" t="s">
        <v>14</v>
      </c>
      <c r="S5498" s="37" t="s">
        <v>2715</v>
      </c>
      <c r="T5498" s="37" t="s">
        <v>2714</v>
      </c>
      <c r="U5498" s="1" t="str">
        <f>VLOOKUP(T5498,[2]VAT!$A:$D,1,0)</f>
        <v>400056</v>
      </c>
      <c r="V5498" s="37" t="s">
        <v>2</v>
      </c>
      <c r="W5498" s="37" t="s">
        <v>2</v>
      </c>
      <c r="X5498" t="str">
        <f>VLOOKUP(T5498,[3]رکوردها!$A:$B,2,0)</f>
        <v>10100260838</v>
      </c>
      <c r="Y5498" t="str">
        <f>VLOOKUP(T5498,[3]رکوردها!$A:$D,4,0)</f>
        <v>411111599364</v>
      </c>
      <c r="Z5498" t="str">
        <f>VLOOKUP(T5498,[3]رکوردها!$A:$C,3,0)</f>
        <v>تهران</v>
      </c>
      <c r="AA5498" t="str">
        <f>VLOOKUP(T5498,[3]رکوردها!$A:$F,6,0)</f>
        <v>خیابان طالقانی تقاطع پل حافظ-شرکت ملی نفت ایران</v>
      </c>
      <c r="AB5498" t="str">
        <f>VLOOKUP(T5498,[3]رکوردها!$A:$E,5,0)</f>
        <v>158751863</v>
      </c>
    </row>
    <row r="5499" spans="1:28" s="41" customFormat="1" hidden="1" x14ac:dyDescent="0.2">
      <c r="A5499" s="36">
        <v>153780</v>
      </c>
      <c r="B5499" s="36">
        <v>1481</v>
      </c>
      <c r="C5499" s="36">
        <v>1528</v>
      </c>
      <c r="D5499" s="39" t="s">
        <v>5180</v>
      </c>
      <c r="E5499" s="36"/>
      <c r="F5499" s="37" t="s">
        <v>108</v>
      </c>
      <c r="G5499" s="37" t="s">
        <v>2741</v>
      </c>
      <c r="H5499" s="38">
        <v>0</v>
      </c>
      <c r="I5499" s="38">
        <v>58017740</v>
      </c>
      <c r="J5499" s="38">
        <f t="shared" si="87"/>
        <v>-58017740</v>
      </c>
      <c r="K5499" s="46">
        <f>I5499/109%</f>
        <v>53227284.403669722</v>
      </c>
      <c r="L5499" s="46">
        <f>K5499*9%</f>
        <v>4790455.5963302748</v>
      </c>
      <c r="M5499" s="37" t="s">
        <v>4</v>
      </c>
      <c r="N5499" s="37" t="s">
        <v>5</v>
      </c>
      <c r="O5499" s="37" t="s">
        <v>6</v>
      </c>
      <c r="P5499" s="37" t="s">
        <v>7</v>
      </c>
      <c r="Q5499" s="37" t="s">
        <v>13</v>
      </c>
      <c r="R5499" s="37" t="s">
        <v>14</v>
      </c>
      <c r="S5499" s="37" t="s">
        <v>2715</v>
      </c>
      <c r="T5499" s="37" t="s">
        <v>2714</v>
      </c>
      <c r="U5499" s="1" t="str">
        <f>VLOOKUP(T5499,[2]VAT!$A:$D,1,0)</f>
        <v>400056</v>
      </c>
      <c r="V5499" s="37" t="s">
        <v>2</v>
      </c>
      <c r="W5499" s="37" t="s">
        <v>2</v>
      </c>
      <c r="X5499" t="str">
        <f>VLOOKUP(T5499,[3]رکوردها!$A:$B,2,0)</f>
        <v>10100260838</v>
      </c>
      <c r="Y5499" t="str">
        <f>VLOOKUP(T5499,[3]رکوردها!$A:$D,4,0)</f>
        <v>411111599364</v>
      </c>
      <c r="Z5499" t="str">
        <f>VLOOKUP(T5499,[3]رکوردها!$A:$C,3,0)</f>
        <v>تهران</v>
      </c>
      <c r="AA5499" t="str">
        <f>VLOOKUP(T5499,[3]رکوردها!$A:$F,6,0)</f>
        <v>خیابان طالقانی تقاطع پل حافظ-شرکت ملی نفت ایران</v>
      </c>
      <c r="AB5499" t="str">
        <f>VLOOKUP(T5499,[3]رکوردها!$A:$E,5,0)</f>
        <v>158751863</v>
      </c>
    </row>
    <row r="5500" spans="1:28" s="41" customFormat="1" hidden="1" x14ac:dyDescent="0.2">
      <c r="A5500" s="36">
        <v>153779</v>
      </c>
      <c r="B5500" s="36">
        <v>1481</v>
      </c>
      <c r="C5500" s="36">
        <v>1528</v>
      </c>
      <c r="D5500" s="39" t="s">
        <v>5178</v>
      </c>
      <c r="E5500" s="36"/>
      <c r="F5500" s="37" t="s">
        <v>108</v>
      </c>
      <c r="G5500" s="37" t="s">
        <v>2741</v>
      </c>
      <c r="H5500" s="38">
        <v>58017740</v>
      </c>
      <c r="I5500" s="38">
        <v>0</v>
      </c>
      <c r="J5500" s="38">
        <f t="shared" si="87"/>
        <v>58017740</v>
      </c>
      <c r="K5500" s="38"/>
      <c r="L5500" s="49"/>
      <c r="M5500" s="37" t="s">
        <v>4</v>
      </c>
      <c r="N5500" s="37" t="s">
        <v>5</v>
      </c>
      <c r="O5500" s="37" t="s">
        <v>6</v>
      </c>
      <c r="P5500" s="37" t="s">
        <v>7</v>
      </c>
      <c r="Q5500" s="37" t="s">
        <v>13</v>
      </c>
      <c r="R5500" s="37" t="s">
        <v>14</v>
      </c>
      <c r="S5500" s="37" t="s">
        <v>2715</v>
      </c>
      <c r="T5500" s="37" t="s">
        <v>2714</v>
      </c>
      <c r="U5500" s="1" t="str">
        <f>VLOOKUP(T5500,[2]VAT!$A:$D,1,0)</f>
        <v>400056</v>
      </c>
      <c r="V5500" s="37" t="s">
        <v>2</v>
      </c>
      <c r="W5500" s="37" t="s">
        <v>2</v>
      </c>
      <c r="X5500" t="str">
        <f>VLOOKUP(T5500,[3]رکوردها!$A:$B,2,0)</f>
        <v>10100260838</v>
      </c>
      <c r="Y5500" t="str">
        <f>VLOOKUP(T5500,[3]رکوردها!$A:$D,4,0)</f>
        <v>411111599364</v>
      </c>
      <c r="Z5500" t="str">
        <f>VLOOKUP(T5500,[3]رکوردها!$A:$C,3,0)</f>
        <v>تهران</v>
      </c>
      <c r="AA5500" t="str">
        <f>VLOOKUP(T5500,[3]رکوردها!$A:$F,6,0)</f>
        <v>خیابان طالقانی تقاطع پل حافظ-شرکت ملی نفت ایران</v>
      </c>
      <c r="AB5500" t="str">
        <f>VLOOKUP(T5500,[3]رکوردها!$A:$E,5,0)</f>
        <v>158751863</v>
      </c>
    </row>
    <row r="5501" spans="1:28" s="41" customFormat="1" hidden="1" x14ac:dyDescent="0.2">
      <c r="A5501" s="36">
        <v>139379</v>
      </c>
      <c r="B5501" s="36">
        <v>1181</v>
      </c>
      <c r="C5501" s="36">
        <v>1052</v>
      </c>
      <c r="D5501" s="36" t="s">
        <v>5178</v>
      </c>
      <c r="E5501" s="36"/>
      <c r="F5501" s="37" t="s">
        <v>655</v>
      </c>
      <c r="G5501" s="37" t="s">
        <v>5054</v>
      </c>
      <c r="H5501" s="38">
        <v>9900000</v>
      </c>
      <c r="I5501" s="38">
        <v>0</v>
      </c>
      <c r="J5501" s="38">
        <f t="shared" si="87"/>
        <v>9900000</v>
      </c>
      <c r="K5501" s="38"/>
      <c r="L5501" s="49"/>
      <c r="M5501" s="37" t="s">
        <v>4388</v>
      </c>
      <c r="N5501" s="37" t="s">
        <v>4389</v>
      </c>
      <c r="O5501" s="37" t="s">
        <v>4390</v>
      </c>
      <c r="P5501" s="37" t="s">
        <v>4391</v>
      </c>
      <c r="Q5501" s="37" t="s">
        <v>5039</v>
      </c>
      <c r="R5501" s="37" t="s">
        <v>5040</v>
      </c>
      <c r="S5501" s="37" t="s">
        <v>5041</v>
      </c>
      <c r="T5501" s="37" t="s">
        <v>5038</v>
      </c>
      <c r="U5501" s="1" t="e">
        <f>VLOOKUP(T5501,[2]VAT!$A:$D,1,0)</f>
        <v>#N/A</v>
      </c>
      <c r="V5501" s="37" t="s">
        <v>4768</v>
      </c>
      <c r="W5501" s="37" t="s">
        <v>4767</v>
      </c>
      <c r="X5501" t="e">
        <f>VLOOKUP(T5501,[3]رکوردها!$A:$B,2,0)</f>
        <v>#N/A</v>
      </c>
      <c r="Y5501" t="e">
        <f>VLOOKUP(T5501,[3]رکوردها!$A:$D,4,0)</f>
        <v>#N/A</v>
      </c>
      <c r="Z5501" t="e">
        <f>VLOOKUP(T5501,[3]رکوردها!$A:$C,3,0)</f>
        <v>#N/A</v>
      </c>
      <c r="AA5501" t="e">
        <f>VLOOKUP(T5501,[3]رکوردها!$A:$F,6,0)</f>
        <v>#N/A</v>
      </c>
      <c r="AB5501" t="e">
        <f>VLOOKUP(T5501,[3]رکوردها!$A:$E,5,0)</f>
        <v>#N/A</v>
      </c>
    </row>
    <row r="5502" spans="1:28" s="41" customFormat="1" hidden="1" x14ac:dyDescent="0.2">
      <c r="A5502" s="36">
        <v>139380</v>
      </c>
      <c r="B5502" s="36">
        <v>1181</v>
      </c>
      <c r="C5502" s="36">
        <v>1052</v>
      </c>
      <c r="D5502" s="36" t="s">
        <v>5178</v>
      </c>
      <c r="E5502" s="36"/>
      <c r="F5502" s="37" t="s">
        <v>655</v>
      </c>
      <c r="G5502" s="37" t="s">
        <v>5055</v>
      </c>
      <c r="H5502" s="38">
        <v>9000000</v>
      </c>
      <c r="I5502" s="38">
        <v>0</v>
      </c>
      <c r="J5502" s="38">
        <f t="shared" si="87"/>
        <v>9000000</v>
      </c>
      <c r="K5502" s="38"/>
      <c r="L5502" s="49"/>
      <c r="M5502" s="37" t="s">
        <v>4388</v>
      </c>
      <c r="N5502" s="37" t="s">
        <v>4389</v>
      </c>
      <c r="O5502" s="37" t="s">
        <v>4390</v>
      </c>
      <c r="P5502" s="37" t="s">
        <v>4391</v>
      </c>
      <c r="Q5502" s="37" t="s">
        <v>5039</v>
      </c>
      <c r="R5502" s="37" t="s">
        <v>5040</v>
      </c>
      <c r="S5502" s="37" t="s">
        <v>5041</v>
      </c>
      <c r="T5502" s="37" t="s">
        <v>5038</v>
      </c>
      <c r="U5502" s="1" t="e">
        <f>VLOOKUP(T5502,[2]VAT!$A:$D,1,0)</f>
        <v>#N/A</v>
      </c>
      <c r="V5502" s="37" t="s">
        <v>4768</v>
      </c>
      <c r="W5502" s="37" t="s">
        <v>4767</v>
      </c>
      <c r="X5502" t="e">
        <f>VLOOKUP(T5502,[3]رکوردها!$A:$B,2,0)</f>
        <v>#N/A</v>
      </c>
      <c r="Y5502" t="e">
        <f>VLOOKUP(T5502,[3]رکوردها!$A:$D,4,0)</f>
        <v>#N/A</v>
      </c>
      <c r="Z5502" t="e">
        <f>VLOOKUP(T5502,[3]رکوردها!$A:$C,3,0)</f>
        <v>#N/A</v>
      </c>
      <c r="AA5502" t="e">
        <f>VLOOKUP(T5502,[3]رکوردها!$A:$F,6,0)</f>
        <v>#N/A</v>
      </c>
      <c r="AB5502" t="e">
        <f>VLOOKUP(T5502,[3]رکوردها!$A:$E,5,0)</f>
        <v>#N/A</v>
      </c>
    </row>
    <row r="5503" spans="1:28" x14ac:dyDescent="0.2">
      <c r="A5503" s="54">
        <v>142027</v>
      </c>
      <c r="B5503" s="2">
        <v>1287</v>
      </c>
      <c r="C5503" s="2">
        <v>1272</v>
      </c>
      <c r="D5503" s="35" t="s">
        <v>5180</v>
      </c>
      <c r="E5503" s="26"/>
      <c r="F5503" s="1" t="s">
        <v>11</v>
      </c>
      <c r="G5503" s="28" t="s">
        <v>2743</v>
      </c>
      <c r="H5503" s="4">
        <v>0</v>
      </c>
      <c r="I5503" s="4">
        <v>15500000</v>
      </c>
      <c r="J5503" s="4">
        <f t="shared" si="87"/>
        <v>-15500000</v>
      </c>
      <c r="K5503" s="46">
        <f>I5503/109%</f>
        <v>14220183.486238532</v>
      </c>
      <c r="L5503" s="46">
        <f>K5503*9%</f>
        <v>1279816.5137614678</v>
      </c>
      <c r="M5503" s="1" t="s">
        <v>4</v>
      </c>
      <c r="N5503" s="1" t="s">
        <v>5</v>
      </c>
      <c r="O5503" s="1" t="s">
        <v>6</v>
      </c>
      <c r="P5503" s="1" t="s">
        <v>7</v>
      </c>
      <c r="Q5503" s="1" t="s">
        <v>13</v>
      </c>
      <c r="R5503" s="1" t="s">
        <v>14</v>
      </c>
      <c r="S5503" s="1" t="s">
        <v>2745</v>
      </c>
      <c r="T5503" s="1" t="s">
        <v>2744</v>
      </c>
      <c r="U5503" s="1" t="str">
        <f>VLOOKUP(T5503,[2]VAT!$A:$D,1,0)</f>
        <v>400061</v>
      </c>
      <c r="V5503" s="1" t="s">
        <v>2</v>
      </c>
      <c r="W5503" s="1" t="s">
        <v>2</v>
      </c>
      <c r="X5503" t="str">
        <f>VLOOKUP(T5503,[3]رکوردها!$A:$B,2,0)</f>
        <v/>
      </c>
      <c r="Y5503" t="str">
        <f>VLOOKUP(T5503,[3]رکوردها!$A:$D,4,0)</f>
        <v/>
      </c>
      <c r="Z5503" t="str">
        <f>VLOOKUP(T5503,[3]رکوردها!$A:$C,3,0)</f>
        <v/>
      </c>
      <c r="AA5503" t="str">
        <f>VLOOKUP(T5503,[3]رکوردها!$A:$F,6,0)</f>
        <v/>
      </c>
      <c r="AB5503" t="str">
        <f>VLOOKUP(T5503,[3]رکوردها!$A:$E,5,0)</f>
        <v/>
      </c>
    </row>
    <row r="5504" spans="1:28" s="41" customFormat="1" hidden="1" x14ac:dyDescent="0.2">
      <c r="A5504" s="36">
        <v>142028</v>
      </c>
      <c r="B5504" s="36">
        <v>1287</v>
      </c>
      <c r="C5504" s="36">
        <v>1272</v>
      </c>
      <c r="D5504" s="39" t="s">
        <v>5178</v>
      </c>
      <c r="E5504" s="39"/>
      <c r="F5504" s="37" t="s">
        <v>11</v>
      </c>
      <c r="G5504" s="37" t="s">
        <v>2743</v>
      </c>
      <c r="H5504" s="38">
        <v>15500000</v>
      </c>
      <c r="I5504" s="38">
        <v>0</v>
      </c>
      <c r="J5504" s="38">
        <f t="shared" si="87"/>
        <v>15500000</v>
      </c>
      <c r="K5504" s="38"/>
      <c r="L5504" s="49"/>
      <c r="M5504" s="37" t="s">
        <v>4</v>
      </c>
      <c r="N5504" s="37" t="s">
        <v>5</v>
      </c>
      <c r="O5504" s="37" t="s">
        <v>6</v>
      </c>
      <c r="P5504" s="37" t="s">
        <v>7</v>
      </c>
      <c r="Q5504" s="37" t="s">
        <v>13</v>
      </c>
      <c r="R5504" s="37" t="s">
        <v>14</v>
      </c>
      <c r="S5504" s="37" t="s">
        <v>2745</v>
      </c>
      <c r="T5504" s="37" t="s">
        <v>2744</v>
      </c>
      <c r="U5504" s="1" t="str">
        <f>VLOOKUP(T5504,[2]VAT!$A:$D,1,0)</f>
        <v>400061</v>
      </c>
      <c r="V5504" s="37" t="s">
        <v>2</v>
      </c>
      <c r="W5504" s="37" t="s">
        <v>2</v>
      </c>
      <c r="X5504" t="str">
        <f>VLOOKUP(T5504,[3]رکوردها!$A:$B,2,0)</f>
        <v/>
      </c>
      <c r="Y5504" t="str">
        <f>VLOOKUP(T5504,[3]رکوردها!$A:$D,4,0)</f>
        <v/>
      </c>
      <c r="Z5504" t="str">
        <f>VLOOKUP(T5504,[3]رکوردها!$A:$C,3,0)</f>
        <v/>
      </c>
      <c r="AA5504" t="str">
        <f>VLOOKUP(T5504,[3]رکوردها!$A:$F,6,0)</f>
        <v/>
      </c>
      <c r="AB5504" t="str">
        <f>VLOOKUP(T5504,[3]رکوردها!$A:$E,5,0)</f>
        <v/>
      </c>
    </row>
    <row r="5505" spans="1:28" hidden="1" x14ac:dyDescent="0.2">
      <c r="A5505" s="36">
        <v>142025</v>
      </c>
      <c r="B5505" s="36">
        <v>1287</v>
      </c>
      <c r="C5505" s="36">
        <v>1272</v>
      </c>
      <c r="D5505" s="39" t="s">
        <v>5178</v>
      </c>
      <c r="E5505" s="39"/>
      <c r="F5505" s="37" t="s">
        <v>11</v>
      </c>
      <c r="G5505" s="37" t="s">
        <v>2757</v>
      </c>
      <c r="H5505" s="38">
        <v>0</v>
      </c>
      <c r="I5505" s="38">
        <v>1279816</v>
      </c>
      <c r="J5505" s="38">
        <f t="shared" si="87"/>
        <v>-1279816</v>
      </c>
      <c r="K5505" s="38"/>
      <c r="L5505" s="49"/>
      <c r="M5505" s="37" t="s">
        <v>63</v>
      </c>
      <c r="N5505" s="37" t="s">
        <v>64</v>
      </c>
      <c r="O5505" s="37" t="s">
        <v>2566</v>
      </c>
      <c r="P5505" s="37" t="s">
        <v>2567</v>
      </c>
      <c r="Q5505" s="37" t="s">
        <v>2568</v>
      </c>
      <c r="R5505" s="37" t="s">
        <v>2569</v>
      </c>
      <c r="S5505" s="37" t="s">
        <v>2745</v>
      </c>
      <c r="T5505" s="37" t="s">
        <v>2744</v>
      </c>
      <c r="U5505" s="1" t="str">
        <f>VLOOKUP(T5505,[2]VAT!$A:$D,1,0)</f>
        <v>400061</v>
      </c>
      <c r="V5505" s="37" t="s">
        <v>2</v>
      </c>
      <c r="W5505" s="37" t="s">
        <v>2</v>
      </c>
      <c r="X5505" t="str">
        <f>VLOOKUP(T5505,[3]رکوردها!$A:$B,2,0)</f>
        <v/>
      </c>
      <c r="Y5505" t="str">
        <f>VLOOKUP(T5505,[3]رکوردها!$A:$D,4,0)</f>
        <v/>
      </c>
      <c r="Z5505" t="str">
        <f>VLOOKUP(T5505,[3]رکوردها!$A:$C,3,0)</f>
        <v/>
      </c>
      <c r="AA5505" t="str">
        <f>VLOOKUP(T5505,[3]رکوردها!$A:$F,6,0)</f>
        <v/>
      </c>
      <c r="AB5505" t="str">
        <f>VLOOKUP(T5505,[3]رکوردها!$A:$E,5,0)</f>
        <v/>
      </c>
    </row>
    <row r="5506" spans="1:28" s="41" customFormat="1" hidden="1" x14ac:dyDescent="0.2">
      <c r="A5506" s="36">
        <v>142026</v>
      </c>
      <c r="B5506" s="36">
        <v>1287</v>
      </c>
      <c r="C5506" s="36">
        <v>1272</v>
      </c>
      <c r="D5506" s="39" t="s">
        <v>5178</v>
      </c>
      <c r="E5506" s="39"/>
      <c r="F5506" s="37" t="s">
        <v>11</v>
      </c>
      <c r="G5506" s="37" t="s">
        <v>2757</v>
      </c>
      <c r="H5506" s="38">
        <v>1279816</v>
      </c>
      <c r="I5506" s="38">
        <v>0</v>
      </c>
      <c r="J5506" s="38">
        <f t="shared" ref="J5506:J5569" si="88">H5506-I5506</f>
        <v>1279816</v>
      </c>
      <c r="K5506" s="38"/>
      <c r="L5506" s="49"/>
      <c r="M5506" s="37" t="s">
        <v>63</v>
      </c>
      <c r="N5506" s="37" t="s">
        <v>64</v>
      </c>
      <c r="O5506" s="37" t="s">
        <v>2566</v>
      </c>
      <c r="P5506" s="37" t="s">
        <v>2567</v>
      </c>
      <c r="Q5506" s="37" t="s">
        <v>2568</v>
      </c>
      <c r="R5506" s="37" t="s">
        <v>2569</v>
      </c>
      <c r="S5506" s="37" t="s">
        <v>2745</v>
      </c>
      <c r="T5506" s="37" t="s">
        <v>2744</v>
      </c>
      <c r="U5506" s="1" t="str">
        <f>VLOOKUP(T5506,[2]VAT!$A:$D,1,0)</f>
        <v>400061</v>
      </c>
      <c r="V5506" s="37" t="s">
        <v>2</v>
      </c>
      <c r="W5506" s="37" t="s">
        <v>2</v>
      </c>
      <c r="X5506" t="str">
        <f>VLOOKUP(T5506,[3]رکوردها!$A:$B,2,0)</f>
        <v/>
      </c>
      <c r="Y5506" t="str">
        <f>VLOOKUP(T5506,[3]رکوردها!$A:$D,4,0)</f>
        <v/>
      </c>
      <c r="Z5506" t="str">
        <f>VLOOKUP(T5506,[3]رکوردها!$A:$C,3,0)</f>
        <v/>
      </c>
      <c r="AA5506" t="str">
        <f>VLOOKUP(T5506,[3]رکوردها!$A:$F,6,0)</f>
        <v/>
      </c>
      <c r="AB5506" t="str">
        <f>VLOOKUP(T5506,[3]رکوردها!$A:$E,5,0)</f>
        <v/>
      </c>
    </row>
    <row r="5507" spans="1:28" x14ac:dyDescent="0.2">
      <c r="A5507" s="54">
        <v>142061</v>
      </c>
      <c r="B5507" s="2">
        <v>1288</v>
      </c>
      <c r="C5507" s="2">
        <v>1277</v>
      </c>
      <c r="D5507" s="35" t="s">
        <v>5182</v>
      </c>
      <c r="E5507" s="26"/>
      <c r="F5507" s="1" t="s">
        <v>11</v>
      </c>
      <c r="G5507" s="28" t="s">
        <v>2747</v>
      </c>
      <c r="H5507" s="4">
        <v>0</v>
      </c>
      <c r="I5507" s="27">
        <v>3520000</v>
      </c>
      <c r="J5507" s="30">
        <f t="shared" si="88"/>
        <v>-3520000</v>
      </c>
      <c r="K5507" s="52">
        <f>I5507</f>
        <v>3520000</v>
      </c>
      <c r="L5507" s="46">
        <v>0</v>
      </c>
      <c r="M5507" s="1" t="s">
        <v>4</v>
      </c>
      <c r="N5507" s="1" t="s">
        <v>5</v>
      </c>
      <c r="O5507" s="1" t="s">
        <v>6</v>
      </c>
      <c r="P5507" s="1" t="s">
        <v>7</v>
      </c>
      <c r="Q5507" s="1" t="s">
        <v>13</v>
      </c>
      <c r="R5507" s="1" t="s">
        <v>14</v>
      </c>
      <c r="S5507" s="1" t="s">
        <v>2745</v>
      </c>
      <c r="T5507" s="1" t="s">
        <v>2744</v>
      </c>
      <c r="U5507" s="1" t="str">
        <f>VLOOKUP(T5507,[2]VAT!$A:$D,1,0)</f>
        <v>400061</v>
      </c>
      <c r="V5507" s="1" t="s">
        <v>2</v>
      </c>
      <c r="W5507" s="1" t="s">
        <v>2</v>
      </c>
      <c r="X5507" t="str">
        <f>VLOOKUP(T5507,[3]رکوردها!$A:$B,2,0)</f>
        <v/>
      </c>
      <c r="Y5507" t="str">
        <f>VLOOKUP(T5507,[3]رکوردها!$A:$D,4,0)</f>
        <v/>
      </c>
      <c r="Z5507" t="str">
        <f>VLOOKUP(T5507,[3]رکوردها!$A:$C,3,0)</f>
        <v/>
      </c>
      <c r="AA5507" t="str">
        <f>VLOOKUP(T5507,[3]رکوردها!$A:$F,6,0)</f>
        <v/>
      </c>
      <c r="AB5507" t="str">
        <f>VLOOKUP(T5507,[3]رکوردها!$A:$E,5,0)</f>
        <v/>
      </c>
    </row>
    <row r="5508" spans="1:28" s="41" customFormat="1" hidden="1" x14ac:dyDescent="0.2">
      <c r="A5508" s="36">
        <v>142062</v>
      </c>
      <c r="B5508" s="36">
        <v>1288</v>
      </c>
      <c r="C5508" s="36">
        <v>1277</v>
      </c>
      <c r="D5508" s="39" t="s">
        <v>5178</v>
      </c>
      <c r="E5508" s="39"/>
      <c r="F5508" s="37" t="s">
        <v>11</v>
      </c>
      <c r="G5508" s="37" t="s">
        <v>2747</v>
      </c>
      <c r="H5508" s="38">
        <v>3520000</v>
      </c>
      <c r="I5508" s="38">
        <v>0</v>
      </c>
      <c r="J5508" s="38">
        <f t="shared" si="88"/>
        <v>3520000</v>
      </c>
      <c r="K5508" s="38"/>
      <c r="L5508" s="49"/>
      <c r="M5508" s="37" t="s">
        <v>4</v>
      </c>
      <c r="N5508" s="37" t="s">
        <v>5</v>
      </c>
      <c r="O5508" s="37" t="s">
        <v>6</v>
      </c>
      <c r="P5508" s="37" t="s">
        <v>7</v>
      </c>
      <c r="Q5508" s="37" t="s">
        <v>13</v>
      </c>
      <c r="R5508" s="37" t="s">
        <v>14</v>
      </c>
      <c r="S5508" s="37" t="s">
        <v>2745</v>
      </c>
      <c r="T5508" s="37" t="s">
        <v>2744</v>
      </c>
      <c r="U5508" s="1" t="str">
        <f>VLOOKUP(T5508,[2]VAT!$A:$D,1,0)</f>
        <v>400061</v>
      </c>
      <c r="V5508" s="37" t="s">
        <v>2</v>
      </c>
      <c r="W5508" s="37" t="s">
        <v>2</v>
      </c>
      <c r="X5508" t="str">
        <f>VLOOKUP(T5508,[3]رکوردها!$A:$B,2,0)</f>
        <v/>
      </c>
      <c r="Y5508" t="str">
        <f>VLOOKUP(T5508,[3]رکوردها!$A:$D,4,0)</f>
        <v/>
      </c>
      <c r="Z5508" t="str">
        <f>VLOOKUP(T5508,[3]رکوردها!$A:$C,3,0)</f>
        <v/>
      </c>
      <c r="AA5508" t="str">
        <f>VLOOKUP(T5508,[3]رکوردها!$A:$F,6,0)</f>
        <v/>
      </c>
      <c r="AB5508" t="str">
        <f>VLOOKUP(T5508,[3]رکوردها!$A:$E,5,0)</f>
        <v/>
      </c>
    </row>
    <row r="5509" spans="1:28" x14ac:dyDescent="0.2">
      <c r="A5509" s="54">
        <v>142063</v>
      </c>
      <c r="B5509" s="2">
        <v>1288</v>
      </c>
      <c r="C5509" s="2">
        <v>1277</v>
      </c>
      <c r="D5509" s="35" t="s">
        <v>5180</v>
      </c>
      <c r="E5509" s="26"/>
      <c r="F5509" s="1" t="s">
        <v>11</v>
      </c>
      <c r="G5509" s="1" t="s">
        <v>2748</v>
      </c>
      <c r="H5509" s="4">
        <v>0</v>
      </c>
      <c r="I5509" s="27">
        <v>410000</v>
      </c>
      <c r="J5509" s="30">
        <f t="shared" si="88"/>
        <v>-410000</v>
      </c>
      <c r="K5509" s="46">
        <f>I5509</f>
        <v>410000</v>
      </c>
      <c r="L5509" s="46">
        <v>0</v>
      </c>
      <c r="M5509" s="1" t="s">
        <v>4</v>
      </c>
      <c r="N5509" s="1" t="s">
        <v>5</v>
      </c>
      <c r="O5509" s="1" t="s">
        <v>6</v>
      </c>
      <c r="P5509" s="1" t="s">
        <v>7</v>
      </c>
      <c r="Q5509" s="1" t="s">
        <v>13</v>
      </c>
      <c r="R5509" s="1" t="s">
        <v>14</v>
      </c>
      <c r="S5509" s="1" t="s">
        <v>2745</v>
      </c>
      <c r="T5509" s="1" t="s">
        <v>2744</v>
      </c>
      <c r="U5509" s="1" t="str">
        <f>VLOOKUP(T5509,[2]VAT!$A:$D,1,0)</f>
        <v>400061</v>
      </c>
      <c r="V5509" s="1" t="s">
        <v>2</v>
      </c>
      <c r="W5509" s="1" t="s">
        <v>2</v>
      </c>
      <c r="X5509" t="str">
        <f>VLOOKUP(T5509,[3]رکوردها!$A:$B,2,0)</f>
        <v/>
      </c>
      <c r="Y5509" t="str">
        <f>VLOOKUP(T5509,[3]رکوردها!$A:$D,4,0)</f>
        <v/>
      </c>
      <c r="Z5509" t="str">
        <f>VLOOKUP(T5509,[3]رکوردها!$A:$C,3,0)</f>
        <v/>
      </c>
      <c r="AA5509" t="str">
        <f>VLOOKUP(T5509,[3]رکوردها!$A:$F,6,0)</f>
        <v/>
      </c>
      <c r="AB5509" t="str">
        <f>VLOOKUP(T5509,[3]رکوردها!$A:$E,5,0)</f>
        <v/>
      </c>
    </row>
    <row r="5510" spans="1:28" s="41" customFormat="1" hidden="1" x14ac:dyDescent="0.2">
      <c r="A5510" s="36">
        <v>142064</v>
      </c>
      <c r="B5510" s="36">
        <v>1288</v>
      </c>
      <c r="C5510" s="36">
        <v>1277</v>
      </c>
      <c r="D5510" s="39" t="s">
        <v>5178</v>
      </c>
      <c r="E5510" s="39"/>
      <c r="F5510" s="37" t="s">
        <v>11</v>
      </c>
      <c r="G5510" s="37" t="s">
        <v>2748</v>
      </c>
      <c r="H5510" s="38">
        <v>410000</v>
      </c>
      <c r="I5510" s="38">
        <v>0</v>
      </c>
      <c r="J5510" s="38">
        <f t="shared" si="88"/>
        <v>410000</v>
      </c>
      <c r="K5510" s="38"/>
      <c r="L5510" s="49"/>
      <c r="M5510" s="37" t="s">
        <v>4</v>
      </c>
      <c r="N5510" s="37" t="s">
        <v>5</v>
      </c>
      <c r="O5510" s="37" t="s">
        <v>6</v>
      </c>
      <c r="P5510" s="37" t="s">
        <v>7</v>
      </c>
      <c r="Q5510" s="37" t="s">
        <v>13</v>
      </c>
      <c r="R5510" s="37" t="s">
        <v>14</v>
      </c>
      <c r="S5510" s="37" t="s">
        <v>2745</v>
      </c>
      <c r="T5510" s="37" t="s">
        <v>2744</v>
      </c>
      <c r="U5510" s="1" t="str">
        <f>VLOOKUP(T5510,[2]VAT!$A:$D,1,0)</f>
        <v>400061</v>
      </c>
      <c r="V5510" s="37" t="s">
        <v>2</v>
      </c>
      <c r="W5510" s="37" t="s">
        <v>2</v>
      </c>
      <c r="X5510" t="str">
        <f>VLOOKUP(T5510,[3]رکوردها!$A:$B,2,0)</f>
        <v/>
      </c>
      <c r="Y5510" t="str">
        <f>VLOOKUP(T5510,[3]رکوردها!$A:$D,4,0)</f>
        <v/>
      </c>
      <c r="Z5510" t="str">
        <f>VLOOKUP(T5510,[3]رکوردها!$A:$C,3,0)</f>
        <v/>
      </c>
      <c r="AA5510" t="str">
        <f>VLOOKUP(T5510,[3]رکوردها!$A:$F,6,0)</f>
        <v/>
      </c>
      <c r="AB5510" t="str">
        <f>VLOOKUP(T5510,[3]رکوردها!$A:$E,5,0)</f>
        <v/>
      </c>
    </row>
    <row r="5511" spans="1:28" x14ac:dyDescent="0.2">
      <c r="A5511" s="54">
        <v>142066</v>
      </c>
      <c r="B5511" s="2">
        <v>1288</v>
      </c>
      <c r="C5511" s="2">
        <v>1277</v>
      </c>
      <c r="D5511" s="35" t="s">
        <v>5182</v>
      </c>
      <c r="E5511" s="26"/>
      <c r="F5511" s="1" t="s">
        <v>11</v>
      </c>
      <c r="G5511" s="1" t="s">
        <v>2749</v>
      </c>
      <c r="H5511" s="4">
        <v>0</v>
      </c>
      <c r="I5511" s="27">
        <v>16781000</v>
      </c>
      <c r="J5511" s="30">
        <f t="shared" si="88"/>
        <v>-16781000</v>
      </c>
      <c r="K5511" s="52">
        <f>I5511</f>
        <v>16781000</v>
      </c>
      <c r="L5511" s="46">
        <v>0</v>
      </c>
      <c r="M5511" s="1" t="s">
        <v>4</v>
      </c>
      <c r="N5511" s="1" t="s">
        <v>5</v>
      </c>
      <c r="O5511" s="1" t="s">
        <v>6</v>
      </c>
      <c r="P5511" s="1" t="s">
        <v>7</v>
      </c>
      <c r="Q5511" s="1" t="s">
        <v>13</v>
      </c>
      <c r="R5511" s="1" t="s">
        <v>14</v>
      </c>
      <c r="S5511" s="1" t="s">
        <v>2745</v>
      </c>
      <c r="T5511" s="1" t="s">
        <v>2744</v>
      </c>
      <c r="U5511" s="1" t="str">
        <f>VLOOKUP(T5511,[2]VAT!$A:$D,1,0)</f>
        <v>400061</v>
      </c>
      <c r="V5511" s="1" t="s">
        <v>2</v>
      </c>
      <c r="W5511" s="1" t="s">
        <v>2</v>
      </c>
      <c r="X5511" t="str">
        <f>VLOOKUP(T5511,[3]رکوردها!$A:$B,2,0)</f>
        <v/>
      </c>
      <c r="Y5511" t="str">
        <f>VLOOKUP(T5511,[3]رکوردها!$A:$D,4,0)</f>
        <v/>
      </c>
      <c r="Z5511" t="str">
        <f>VLOOKUP(T5511,[3]رکوردها!$A:$C,3,0)</f>
        <v/>
      </c>
      <c r="AA5511" t="str">
        <f>VLOOKUP(T5511,[3]رکوردها!$A:$F,6,0)</f>
        <v/>
      </c>
      <c r="AB5511" t="str">
        <f>VLOOKUP(T5511,[3]رکوردها!$A:$E,5,0)</f>
        <v/>
      </c>
    </row>
    <row r="5512" spans="1:28" s="41" customFormat="1" hidden="1" x14ac:dyDescent="0.2">
      <c r="A5512" s="36">
        <v>142067</v>
      </c>
      <c r="B5512" s="36">
        <v>1288</v>
      </c>
      <c r="C5512" s="36">
        <v>1277</v>
      </c>
      <c r="D5512" s="39" t="s">
        <v>5178</v>
      </c>
      <c r="E5512" s="39"/>
      <c r="F5512" s="37" t="s">
        <v>11</v>
      </c>
      <c r="G5512" s="37" t="s">
        <v>2749</v>
      </c>
      <c r="H5512" s="38">
        <v>16781000</v>
      </c>
      <c r="I5512" s="38">
        <v>0</v>
      </c>
      <c r="J5512" s="38">
        <f t="shared" si="88"/>
        <v>16781000</v>
      </c>
      <c r="K5512" s="38"/>
      <c r="L5512" s="49"/>
      <c r="M5512" s="37" t="s">
        <v>4</v>
      </c>
      <c r="N5512" s="37" t="s">
        <v>5</v>
      </c>
      <c r="O5512" s="37" t="s">
        <v>6</v>
      </c>
      <c r="P5512" s="37" t="s">
        <v>7</v>
      </c>
      <c r="Q5512" s="37" t="s">
        <v>13</v>
      </c>
      <c r="R5512" s="37" t="s">
        <v>14</v>
      </c>
      <c r="S5512" s="37" t="s">
        <v>2745</v>
      </c>
      <c r="T5512" s="37" t="s">
        <v>2744</v>
      </c>
      <c r="U5512" s="1" t="str">
        <f>VLOOKUP(T5512,[2]VAT!$A:$D,1,0)</f>
        <v>400061</v>
      </c>
      <c r="V5512" s="37" t="s">
        <v>2</v>
      </c>
      <c r="W5512" s="37" t="s">
        <v>2</v>
      </c>
      <c r="X5512" t="str">
        <f>VLOOKUP(T5512,[3]رکوردها!$A:$B,2,0)</f>
        <v/>
      </c>
      <c r="Y5512" t="str">
        <f>VLOOKUP(T5512,[3]رکوردها!$A:$D,4,0)</f>
        <v/>
      </c>
      <c r="Z5512" t="str">
        <f>VLOOKUP(T5512,[3]رکوردها!$A:$C,3,0)</f>
        <v/>
      </c>
      <c r="AA5512" t="str">
        <f>VLOOKUP(T5512,[3]رکوردها!$A:$F,6,0)</f>
        <v/>
      </c>
      <c r="AB5512" t="str">
        <f>VLOOKUP(T5512,[3]رکوردها!$A:$E,5,0)</f>
        <v/>
      </c>
    </row>
    <row r="5513" spans="1:28" hidden="1" x14ac:dyDescent="0.2">
      <c r="A5513" s="36">
        <v>142080</v>
      </c>
      <c r="B5513" s="36">
        <v>1288</v>
      </c>
      <c r="C5513" s="36">
        <v>1277</v>
      </c>
      <c r="D5513" s="39" t="s">
        <v>5181</v>
      </c>
      <c r="E5513" s="39"/>
      <c r="F5513" s="37" t="s">
        <v>11</v>
      </c>
      <c r="G5513" s="37" t="s">
        <v>2750</v>
      </c>
      <c r="H5513" s="38">
        <v>16781000</v>
      </c>
      <c r="I5513" s="38">
        <v>0</v>
      </c>
      <c r="J5513" s="38">
        <f t="shared" si="88"/>
        <v>16781000</v>
      </c>
      <c r="K5513" s="53">
        <f>J5513</f>
        <v>16781000</v>
      </c>
      <c r="L5513" s="46">
        <v>0</v>
      </c>
      <c r="M5513" s="37" t="s">
        <v>4</v>
      </c>
      <c r="N5513" s="37" t="s">
        <v>5</v>
      </c>
      <c r="O5513" s="37" t="s">
        <v>6</v>
      </c>
      <c r="P5513" s="37" t="s">
        <v>7</v>
      </c>
      <c r="Q5513" s="37" t="s">
        <v>13</v>
      </c>
      <c r="R5513" s="37" t="s">
        <v>14</v>
      </c>
      <c r="S5513" s="37" t="s">
        <v>2745</v>
      </c>
      <c r="T5513" s="37" t="s">
        <v>2744</v>
      </c>
      <c r="U5513" s="1" t="str">
        <f>VLOOKUP(T5513,[2]VAT!$A:$D,1,0)</f>
        <v>400061</v>
      </c>
      <c r="V5513" s="37" t="s">
        <v>2</v>
      </c>
      <c r="W5513" s="37" t="s">
        <v>2</v>
      </c>
      <c r="X5513" t="str">
        <f>VLOOKUP(T5513,[3]رکوردها!$A:$B,2,0)</f>
        <v/>
      </c>
      <c r="Y5513" t="str">
        <f>VLOOKUP(T5513,[3]رکوردها!$A:$D,4,0)</f>
        <v/>
      </c>
      <c r="Z5513" t="str">
        <f>VLOOKUP(T5513,[3]رکوردها!$A:$C,3,0)</f>
        <v/>
      </c>
      <c r="AA5513" t="str">
        <f>VLOOKUP(T5513,[3]رکوردها!$A:$F,6,0)</f>
        <v/>
      </c>
      <c r="AB5513" t="str">
        <f>VLOOKUP(T5513,[3]رکوردها!$A:$E,5,0)</f>
        <v/>
      </c>
    </row>
    <row r="5514" spans="1:28" s="41" customFormat="1" hidden="1" x14ac:dyDescent="0.2">
      <c r="A5514" s="36">
        <v>142081</v>
      </c>
      <c r="B5514" s="36">
        <v>1288</v>
      </c>
      <c r="C5514" s="36">
        <v>1277</v>
      </c>
      <c r="D5514" s="39" t="s">
        <v>5178</v>
      </c>
      <c r="E5514" s="39"/>
      <c r="F5514" s="37" t="s">
        <v>11</v>
      </c>
      <c r="G5514" s="37" t="s">
        <v>2750</v>
      </c>
      <c r="H5514" s="38">
        <v>0</v>
      </c>
      <c r="I5514" s="38">
        <v>16781000</v>
      </c>
      <c r="J5514" s="38">
        <f t="shared" si="88"/>
        <v>-16781000</v>
      </c>
      <c r="K5514" s="38"/>
      <c r="L5514" s="49"/>
      <c r="M5514" s="37" t="s">
        <v>4</v>
      </c>
      <c r="N5514" s="37" t="s">
        <v>5</v>
      </c>
      <c r="O5514" s="37" t="s">
        <v>6</v>
      </c>
      <c r="P5514" s="37" t="s">
        <v>7</v>
      </c>
      <c r="Q5514" s="37" t="s">
        <v>13</v>
      </c>
      <c r="R5514" s="37" t="s">
        <v>14</v>
      </c>
      <c r="S5514" s="37" t="s">
        <v>2745</v>
      </c>
      <c r="T5514" s="37" t="s">
        <v>2744</v>
      </c>
      <c r="U5514" s="1" t="str">
        <f>VLOOKUP(T5514,[2]VAT!$A:$D,1,0)</f>
        <v>400061</v>
      </c>
      <c r="V5514" s="37" t="s">
        <v>2</v>
      </c>
      <c r="W5514" s="37" t="s">
        <v>2</v>
      </c>
      <c r="X5514" t="str">
        <f>VLOOKUP(T5514,[3]رکوردها!$A:$B,2,0)</f>
        <v/>
      </c>
      <c r="Y5514" t="str">
        <f>VLOOKUP(T5514,[3]رکوردها!$A:$D,4,0)</f>
        <v/>
      </c>
      <c r="Z5514" t="str">
        <f>VLOOKUP(T5514,[3]رکوردها!$A:$C,3,0)</f>
        <v/>
      </c>
      <c r="AA5514" t="str">
        <f>VLOOKUP(T5514,[3]رکوردها!$A:$F,6,0)</f>
        <v/>
      </c>
      <c r="AB5514" t="str">
        <f>VLOOKUP(T5514,[3]رکوردها!$A:$E,5,0)</f>
        <v/>
      </c>
    </row>
    <row r="5515" spans="1:28" x14ac:dyDescent="0.2">
      <c r="A5515" s="54">
        <v>142086</v>
      </c>
      <c r="B5515" s="2">
        <v>1288</v>
      </c>
      <c r="C5515" s="2">
        <v>1277</v>
      </c>
      <c r="D5515" s="35" t="s">
        <v>5180</v>
      </c>
      <c r="E5515" s="26"/>
      <c r="F5515" s="1" t="s">
        <v>11</v>
      </c>
      <c r="G5515" s="1" t="s">
        <v>2751</v>
      </c>
      <c r="H5515" s="4">
        <v>0</v>
      </c>
      <c r="I5515" s="27">
        <v>16515000</v>
      </c>
      <c r="J5515" s="30">
        <f t="shared" si="88"/>
        <v>-16515000</v>
      </c>
      <c r="K5515" s="46">
        <f>I5515/109%</f>
        <v>15151376.14678899</v>
      </c>
      <c r="L5515" s="46">
        <f>K5515*9%</f>
        <v>1363623.8532110092</v>
      </c>
      <c r="M5515" s="1" t="s">
        <v>4</v>
      </c>
      <c r="N5515" s="1" t="s">
        <v>5</v>
      </c>
      <c r="O5515" s="1" t="s">
        <v>6</v>
      </c>
      <c r="P5515" s="1" t="s">
        <v>7</v>
      </c>
      <c r="Q5515" s="1" t="s">
        <v>13</v>
      </c>
      <c r="R5515" s="1" t="s">
        <v>14</v>
      </c>
      <c r="S5515" s="1" t="s">
        <v>2745</v>
      </c>
      <c r="T5515" s="1" t="s">
        <v>2744</v>
      </c>
      <c r="U5515" s="1" t="str">
        <f>VLOOKUP(T5515,[2]VAT!$A:$D,1,0)</f>
        <v>400061</v>
      </c>
      <c r="V5515" s="1" t="s">
        <v>2</v>
      </c>
      <c r="W5515" s="1" t="s">
        <v>2</v>
      </c>
      <c r="X5515" t="str">
        <f>VLOOKUP(T5515,[3]رکوردها!$A:$B,2,0)</f>
        <v/>
      </c>
      <c r="Y5515" t="str">
        <f>VLOOKUP(T5515,[3]رکوردها!$A:$D,4,0)</f>
        <v/>
      </c>
      <c r="Z5515" t="str">
        <f>VLOOKUP(T5515,[3]رکوردها!$A:$C,3,0)</f>
        <v/>
      </c>
      <c r="AA5515" t="str">
        <f>VLOOKUP(T5515,[3]رکوردها!$A:$F,6,0)</f>
        <v/>
      </c>
      <c r="AB5515" t="str">
        <f>VLOOKUP(T5515,[3]رکوردها!$A:$E,5,0)</f>
        <v/>
      </c>
    </row>
    <row r="5516" spans="1:28" s="41" customFormat="1" hidden="1" x14ac:dyDescent="0.2">
      <c r="A5516" s="36">
        <v>142087</v>
      </c>
      <c r="B5516" s="36">
        <v>1288</v>
      </c>
      <c r="C5516" s="36">
        <v>1277</v>
      </c>
      <c r="D5516" s="39" t="s">
        <v>5178</v>
      </c>
      <c r="E5516" s="39"/>
      <c r="F5516" s="37" t="s">
        <v>11</v>
      </c>
      <c r="G5516" s="37" t="s">
        <v>2751</v>
      </c>
      <c r="H5516" s="38">
        <v>16515000</v>
      </c>
      <c r="I5516" s="38">
        <v>0</v>
      </c>
      <c r="J5516" s="38">
        <f t="shared" si="88"/>
        <v>16515000</v>
      </c>
      <c r="K5516" s="38"/>
      <c r="L5516" s="49"/>
      <c r="M5516" s="37" t="s">
        <v>4</v>
      </c>
      <c r="N5516" s="37" t="s">
        <v>5</v>
      </c>
      <c r="O5516" s="37" t="s">
        <v>6</v>
      </c>
      <c r="P5516" s="37" t="s">
        <v>7</v>
      </c>
      <c r="Q5516" s="37" t="s">
        <v>13</v>
      </c>
      <c r="R5516" s="37" t="s">
        <v>14</v>
      </c>
      <c r="S5516" s="37" t="s">
        <v>2745</v>
      </c>
      <c r="T5516" s="37" t="s">
        <v>2744</v>
      </c>
      <c r="U5516" s="1" t="str">
        <f>VLOOKUP(T5516,[2]VAT!$A:$D,1,0)</f>
        <v>400061</v>
      </c>
      <c r="V5516" s="37" t="s">
        <v>2</v>
      </c>
      <c r="W5516" s="37" t="s">
        <v>2</v>
      </c>
      <c r="X5516" t="str">
        <f>VLOOKUP(T5516,[3]رکوردها!$A:$B,2,0)</f>
        <v/>
      </c>
      <c r="Y5516" t="str">
        <f>VLOOKUP(T5516,[3]رکوردها!$A:$D,4,0)</f>
        <v/>
      </c>
      <c r="Z5516" t="str">
        <f>VLOOKUP(T5516,[3]رکوردها!$A:$C,3,0)</f>
        <v/>
      </c>
      <c r="AA5516" t="str">
        <f>VLOOKUP(T5516,[3]رکوردها!$A:$F,6,0)</f>
        <v/>
      </c>
      <c r="AB5516" t="str">
        <f>VLOOKUP(T5516,[3]رکوردها!$A:$E,5,0)</f>
        <v/>
      </c>
    </row>
    <row r="5517" spans="1:28" x14ac:dyDescent="0.2">
      <c r="A5517" s="54">
        <v>142092</v>
      </c>
      <c r="B5517" s="2">
        <v>1288</v>
      </c>
      <c r="C5517" s="2">
        <v>1277</v>
      </c>
      <c r="D5517" s="35" t="s">
        <v>5180</v>
      </c>
      <c r="E5517" s="26"/>
      <c r="F5517" s="1" t="s">
        <v>11</v>
      </c>
      <c r="G5517" s="1" t="s">
        <v>2752</v>
      </c>
      <c r="H5517" s="4">
        <v>0</v>
      </c>
      <c r="I5517" s="27">
        <v>10213000</v>
      </c>
      <c r="J5517" s="30">
        <f t="shared" si="88"/>
        <v>-10213000</v>
      </c>
      <c r="K5517" s="46">
        <f>I5517/109%</f>
        <v>9369724.7706422005</v>
      </c>
      <c r="L5517" s="46">
        <f>K5517*9%</f>
        <v>843275.229357798</v>
      </c>
      <c r="M5517" s="1" t="s">
        <v>4</v>
      </c>
      <c r="N5517" s="1" t="s">
        <v>5</v>
      </c>
      <c r="O5517" s="1" t="s">
        <v>6</v>
      </c>
      <c r="P5517" s="1" t="s">
        <v>7</v>
      </c>
      <c r="Q5517" s="1" t="s">
        <v>13</v>
      </c>
      <c r="R5517" s="1" t="s">
        <v>14</v>
      </c>
      <c r="S5517" s="1" t="s">
        <v>2745</v>
      </c>
      <c r="T5517" s="1" t="s">
        <v>2744</v>
      </c>
      <c r="U5517" s="1" t="str">
        <f>VLOOKUP(T5517,[2]VAT!$A:$D,1,0)</f>
        <v>400061</v>
      </c>
      <c r="V5517" s="1" t="s">
        <v>2</v>
      </c>
      <c r="W5517" s="1" t="s">
        <v>2</v>
      </c>
      <c r="X5517" t="str">
        <f>VLOOKUP(T5517,[3]رکوردها!$A:$B,2,0)</f>
        <v/>
      </c>
      <c r="Y5517" t="str">
        <f>VLOOKUP(T5517,[3]رکوردها!$A:$D,4,0)</f>
        <v/>
      </c>
      <c r="Z5517" t="str">
        <f>VLOOKUP(T5517,[3]رکوردها!$A:$C,3,0)</f>
        <v/>
      </c>
      <c r="AA5517" t="str">
        <f>VLOOKUP(T5517,[3]رکوردها!$A:$F,6,0)</f>
        <v/>
      </c>
      <c r="AB5517" t="str">
        <f>VLOOKUP(T5517,[3]رکوردها!$A:$E,5,0)</f>
        <v/>
      </c>
    </row>
    <row r="5518" spans="1:28" s="41" customFormat="1" hidden="1" x14ac:dyDescent="0.2">
      <c r="A5518" s="36">
        <v>142093</v>
      </c>
      <c r="B5518" s="36">
        <v>1288</v>
      </c>
      <c r="C5518" s="36">
        <v>1277</v>
      </c>
      <c r="D5518" s="39" t="s">
        <v>5178</v>
      </c>
      <c r="E5518" s="39"/>
      <c r="F5518" s="37" t="s">
        <v>11</v>
      </c>
      <c r="G5518" s="37" t="s">
        <v>2752</v>
      </c>
      <c r="H5518" s="38">
        <v>10213000</v>
      </c>
      <c r="I5518" s="38">
        <v>0</v>
      </c>
      <c r="J5518" s="38">
        <f t="shared" si="88"/>
        <v>10213000</v>
      </c>
      <c r="K5518" s="38"/>
      <c r="L5518" s="49"/>
      <c r="M5518" s="37" t="s">
        <v>4</v>
      </c>
      <c r="N5518" s="37" t="s">
        <v>5</v>
      </c>
      <c r="O5518" s="37" t="s">
        <v>6</v>
      </c>
      <c r="P5518" s="37" t="s">
        <v>7</v>
      </c>
      <c r="Q5518" s="37" t="s">
        <v>13</v>
      </c>
      <c r="R5518" s="37" t="s">
        <v>14</v>
      </c>
      <c r="S5518" s="37" t="s">
        <v>2745</v>
      </c>
      <c r="T5518" s="37" t="s">
        <v>2744</v>
      </c>
      <c r="U5518" s="1" t="str">
        <f>VLOOKUP(T5518,[2]VAT!$A:$D,1,0)</f>
        <v>400061</v>
      </c>
      <c r="V5518" s="37" t="s">
        <v>2</v>
      </c>
      <c r="W5518" s="37" t="s">
        <v>2</v>
      </c>
      <c r="X5518" t="str">
        <f>VLOOKUP(T5518,[3]رکوردها!$A:$B,2,0)</f>
        <v/>
      </c>
      <c r="Y5518" t="str">
        <f>VLOOKUP(T5518,[3]رکوردها!$A:$D,4,0)</f>
        <v/>
      </c>
      <c r="Z5518" t="str">
        <f>VLOOKUP(T5518,[3]رکوردها!$A:$C,3,0)</f>
        <v/>
      </c>
      <c r="AA5518" t="str">
        <f>VLOOKUP(T5518,[3]رکوردها!$A:$F,6,0)</f>
        <v/>
      </c>
      <c r="AB5518" t="str">
        <f>VLOOKUP(T5518,[3]رکوردها!$A:$E,5,0)</f>
        <v/>
      </c>
    </row>
    <row r="5519" spans="1:28" x14ac:dyDescent="0.2">
      <c r="A5519" s="54">
        <v>142095</v>
      </c>
      <c r="B5519" s="2">
        <v>1288</v>
      </c>
      <c r="C5519" s="2">
        <v>1277</v>
      </c>
      <c r="D5519" s="35" t="s">
        <v>5182</v>
      </c>
      <c r="E5519" s="26"/>
      <c r="F5519" s="1" t="s">
        <v>11</v>
      </c>
      <c r="G5519" s="1" t="s">
        <v>2753</v>
      </c>
      <c r="H5519" s="4">
        <v>0</v>
      </c>
      <c r="I5519" s="27">
        <v>6270000</v>
      </c>
      <c r="J5519" s="30">
        <f t="shared" si="88"/>
        <v>-6270000</v>
      </c>
      <c r="K5519" s="52">
        <f>I5519</f>
        <v>6270000</v>
      </c>
      <c r="L5519" s="46">
        <v>0</v>
      </c>
      <c r="M5519" s="1" t="s">
        <v>4</v>
      </c>
      <c r="N5519" s="1" t="s">
        <v>5</v>
      </c>
      <c r="O5519" s="1" t="s">
        <v>6</v>
      </c>
      <c r="P5519" s="1" t="s">
        <v>7</v>
      </c>
      <c r="Q5519" s="1" t="s">
        <v>13</v>
      </c>
      <c r="R5519" s="1" t="s">
        <v>14</v>
      </c>
      <c r="S5519" s="1" t="s">
        <v>2745</v>
      </c>
      <c r="T5519" s="1" t="s">
        <v>2744</v>
      </c>
      <c r="U5519" s="1" t="str">
        <f>VLOOKUP(T5519,[2]VAT!$A:$D,1,0)</f>
        <v>400061</v>
      </c>
      <c r="V5519" s="1" t="s">
        <v>2</v>
      </c>
      <c r="W5519" s="1" t="s">
        <v>2</v>
      </c>
      <c r="X5519" t="str">
        <f>VLOOKUP(T5519,[3]رکوردها!$A:$B,2,0)</f>
        <v/>
      </c>
      <c r="Y5519" t="str">
        <f>VLOOKUP(T5519,[3]رکوردها!$A:$D,4,0)</f>
        <v/>
      </c>
      <c r="Z5519" t="str">
        <f>VLOOKUP(T5519,[3]رکوردها!$A:$C,3,0)</f>
        <v/>
      </c>
      <c r="AA5519" t="str">
        <f>VLOOKUP(T5519,[3]رکوردها!$A:$F,6,0)</f>
        <v/>
      </c>
      <c r="AB5519" t="str">
        <f>VLOOKUP(T5519,[3]رکوردها!$A:$E,5,0)</f>
        <v/>
      </c>
    </row>
    <row r="5520" spans="1:28" s="41" customFormat="1" hidden="1" x14ac:dyDescent="0.2">
      <c r="A5520" s="36">
        <v>142096</v>
      </c>
      <c r="B5520" s="36">
        <v>1288</v>
      </c>
      <c r="C5520" s="36">
        <v>1277</v>
      </c>
      <c r="D5520" s="39" t="s">
        <v>5178</v>
      </c>
      <c r="E5520" s="39"/>
      <c r="F5520" s="37" t="s">
        <v>11</v>
      </c>
      <c r="G5520" s="37" t="s">
        <v>2753</v>
      </c>
      <c r="H5520" s="38">
        <v>6270000</v>
      </c>
      <c r="I5520" s="38">
        <v>0</v>
      </c>
      <c r="J5520" s="38">
        <f t="shared" si="88"/>
        <v>6270000</v>
      </c>
      <c r="K5520" s="38"/>
      <c r="L5520" s="49"/>
      <c r="M5520" s="37" t="s">
        <v>4</v>
      </c>
      <c r="N5520" s="37" t="s">
        <v>5</v>
      </c>
      <c r="O5520" s="37" t="s">
        <v>6</v>
      </c>
      <c r="P5520" s="37" t="s">
        <v>7</v>
      </c>
      <c r="Q5520" s="37" t="s">
        <v>13</v>
      </c>
      <c r="R5520" s="37" t="s">
        <v>14</v>
      </c>
      <c r="S5520" s="37" t="s">
        <v>2745</v>
      </c>
      <c r="T5520" s="37" t="s">
        <v>2744</v>
      </c>
      <c r="U5520" s="1" t="str">
        <f>VLOOKUP(T5520,[2]VAT!$A:$D,1,0)</f>
        <v>400061</v>
      </c>
      <c r="V5520" s="37" t="s">
        <v>2</v>
      </c>
      <c r="W5520" s="37" t="s">
        <v>2</v>
      </c>
      <c r="X5520" t="str">
        <f>VLOOKUP(T5520,[3]رکوردها!$A:$B,2,0)</f>
        <v/>
      </c>
      <c r="Y5520" t="str">
        <f>VLOOKUP(T5520,[3]رکوردها!$A:$D,4,0)</f>
        <v/>
      </c>
      <c r="Z5520" t="str">
        <f>VLOOKUP(T5520,[3]رکوردها!$A:$C,3,0)</f>
        <v/>
      </c>
      <c r="AA5520" t="str">
        <f>VLOOKUP(T5520,[3]رکوردها!$A:$F,6,0)</f>
        <v/>
      </c>
      <c r="AB5520" t="str">
        <f>VLOOKUP(T5520,[3]رکوردها!$A:$E,5,0)</f>
        <v/>
      </c>
    </row>
    <row r="5521" spans="1:28" x14ac:dyDescent="0.2">
      <c r="A5521" s="54">
        <v>142098</v>
      </c>
      <c r="B5521" s="2">
        <v>1288</v>
      </c>
      <c r="C5521" s="2">
        <v>1277</v>
      </c>
      <c r="D5521" s="35" t="s">
        <v>5182</v>
      </c>
      <c r="E5521" s="26"/>
      <c r="F5521" s="1" t="s">
        <v>11</v>
      </c>
      <c r="G5521" s="1" t="s">
        <v>2754</v>
      </c>
      <c r="H5521" s="4">
        <v>0</v>
      </c>
      <c r="I5521" s="27">
        <v>24008300</v>
      </c>
      <c r="J5521" s="30">
        <f t="shared" si="88"/>
        <v>-24008300</v>
      </c>
      <c r="K5521" s="52">
        <f>I5521</f>
        <v>24008300</v>
      </c>
      <c r="L5521" s="46">
        <v>0</v>
      </c>
      <c r="M5521" s="1" t="s">
        <v>4</v>
      </c>
      <c r="N5521" s="1" t="s">
        <v>5</v>
      </c>
      <c r="O5521" s="1" t="s">
        <v>6</v>
      </c>
      <c r="P5521" s="1" t="s">
        <v>7</v>
      </c>
      <c r="Q5521" s="1" t="s">
        <v>13</v>
      </c>
      <c r="R5521" s="1" t="s">
        <v>14</v>
      </c>
      <c r="S5521" s="1" t="s">
        <v>2745</v>
      </c>
      <c r="T5521" s="1" t="s">
        <v>2744</v>
      </c>
      <c r="U5521" s="1" t="str">
        <f>VLOOKUP(T5521,[2]VAT!$A:$D,1,0)</f>
        <v>400061</v>
      </c>
      <c r="V5521" s="1" t="s">
        <v>2</v>
      </c>
      <c r="W5521" s="1" t="s">
        <v>2</v>
      </c>
      <c r="X5521" t="str">
        <f>VLOOKUP(T5521,[3]رکوردها!$A:$B,2,0)</f>
        <v/>
      </c>
      <c r="Y5521" t="str">
        <f>VLOOKUP(T5521,[3]رکوردها!$A:$D,4,0)</f>
        <v/>
      </c>
      <c r="Z5521" t="str">
        <f>VLOOKUP(T5521,[3]رکوردها!$A:$C,3,0)</f>
        <v/>
      </c>
      <c r="AA5521" t="str">
        <f>VLOOKUP(T5521,[3]رکوردها!$A:$F,6,0)</f>
        <v/>
      </c>
      <c r="AB5521" t="str">
        <f>VLOOKUP(T5521,[3]رکوردها!$A:$E,5,0)</f>
        <v/>
      </c>
    </row>
    <row r="5522" spans="1:28" s="41" customFormat="1" hidden="1" x14ac:dyDescent="0.2">
      <c r="A5522" s="36">
        <v>142099</v>
      </c>
      <c r="B5522" s="36">
        <v>1288</v>
      </c>
      <c r="C5522" s="36">
        <v>1277</v>
      </c>
      <c r="D5522" s="39" t="s">
        <v>5178</v>
      </c>
      <c r="E5522" s="39"/>
      <c r="F5522" s="37" t="s">
        <v>11</v>
      </c>
      <c r="G5522" s="37" t="s">
        <v>2754</v>
      </c>
      <c r="H5522" s="38">
        <v>24008300</v>
      </c>
      <c r="I5522" s="38">
        <v>0</v>
      </c>
      <c r="J5522" s="38">
        <f t="shared" si="88"/>
        <v>24008300</v>
      </c>
      <c r="K5522" s="38"/>
      <c r="L5522" s="49"/>
      <c r="M5522" s="37" t="s">
        <v>4</v>
      </c>
      <c r="N5522" s="37" t="s">
        <v>5</v>
      </c>
      <c r="O5522" s="37" t="s">
        <v>6</v>
      </c>
      <c r="P5522" s="37" t="s">
        <v>7</v>
      </c>
      <c r="Q5522" s="37" t="s">
        <v>13</v>
      </c>
      <c r="R5522" s="37" t="s">
        <v>14</v>
      </c>
      <c r="S5522" s="37" t="s">
        <v>2745</v>
      </c>
      <c r="T5522" s="37" t="s">
        <v>2744</v>
      </c>
      <c r="U5522" s="1" t="str">
        <f>VLOOKUP(T5522,[2]VAT!$A:$D,1,0)</f>
        <v>400061</v>
      </c>
      <c r="V5522" s="37" t="s">
        <v>2</v>
      </c>
      <c r="W5522" s="37" t="s">
        <v>2</v>
      </c>
      <c r="X5522" t="str">
        <f>VLOOKUP(T5522,[3]رکوردها!$A:$B,2,0)</f>
        <v/>
      </c>
      <c r="Y5522" t="str">
        <f>VLOOKUP(T5522,[3]رکوردها!$A:$D,4,0)</f>
        <v/>
      </c>
      <c r="Z5522" t="str">
        <f>VLOOKUP(T5522,[3]رکوردها!$A:$C,3,0)</f>
        <v/>
      </c>
      <c r="AA5522" t="str">
        <f>VLOOKUP(T5522,[3]رکوردها!$A:$F,6,0)</f>
        <v/>
      </c>
      <c r="AB5522" t="str">
        <f>VLOOKUP(T5522,[3]رکوردها!$A:$E,5,0)</f>
        <v/>
      </c>
    </row>
    <row r="5523" spans="1:28" hidden="1" x14ac:dyDescent="0.2">
      <c r="A5523" s="36">
        <v>142103</v>
      </c>
      <c r="B5523" s="36">
        <v>1288</v>
      </c>
      <c r="C5523" s="36">
        <v>1277</v>
      </c>
      <c r="D5523" s="39" t="s">
        <v>5181</v>
      </c>
      <c r="E5523" s="39"/>
      <c r="F5523" s="37" t="s">
        <v>11</v>
      </c>
      <c r="G5523" s="37" t="s">
        <v>2755</v>
      </c>
      <c r="H5523" s="38">
        <v>4998400</v>
      </c>
      <c r="I5523" s="38">
        <v>0</v>
      </c>
      <c r="J5523" s="38">
        <f t="shared" si="88"/>
        <v>4998400</v>
      </c>
      <c r="K5523" s="53">
        <f>J5523</f>
        <v>4998400</v>
      </c>
      <c r="L5523" s="46">
        <v>0</v>
      </c>
      <c r="M5523" s="37" t="s">
        <v>4</v>
      </c>
      <c r="N5523" s="37" t="s">
        <v>5</v>
      </c>
      <c r="O5523" s="37" t="s">
        <v>6</v>
      </c>
      <c r="P5523" s="37" t="s">
        <v>7</v>
      </c>
      <c r="Q5523" s="37" t="s">
        <v>13</v>
      </c>
      <c r="R5523" s="37" t="s">
        <v>14</v>
      </c>
      <c r="S5523" s="37" t="s">
        <v>2745</v>
      </c>
      <c r="T5523" s="37" t="s">
        <v>2744</v>
      </c>
      <c r="U5523" s="1" t="str">
        <f>VLOOKUP(T5523,[2]VAT!$A:$D,1,0)</f>
        <v>400061</v>
      </c>
      <c r="V5523" s="37" t="s">
        <v>2</v>
      </c>
      <c r="W5523" s="37" t="s">
        <v>2</v>
      </c>
      <c r="X5523" t="str">
        <f>VLOOKUP(T5523,[3]رکوردها!$A:$B,2,0)</f>
        <v/>
      </c>
      <c r="Y5523" t="str">
        <f>VLOOKUP(T5523,[3]رکوردها!$A:$D,4,0)</f>
        <v/>
      </c>
      <c r="Z5523" t="str">
        <f>VLOOKUP(T5523,[3]رکوردها!$A:$C,3,0)</f>
        <v/>
      </c>
      <c r="AA5523" t="str">
        <f>VLOOKUP(T5523,[3]رکوردها!$A:$F,6,0)</f>
        <v/>
      </c>
      <c r="AB5523" t="str">
        <f>VLOOKUP(T5523,[3]رکوردها!$A:$E,5,0)</f>
        <v/>
      </c>
    </row>
    <row r="5524" spans="1:28" s="41" customFormat="1" hidden="1" x14ac:dyDescent="0.2">
      <c r="A5524" s="36">
        <v>142104</v>
      </c>
      <c r="B5524" s="36">
        <v>1288</v>
      </c>
      <c r="C5524" s="36">
        <v>1277</v>
      </c>
      <c r="D5524" s="39" t="s">
        <v>5178</v>
      </c>
      <c r="E5524" s="39"/>
      <c r="F5524" s="37" t="s">
        <v>11</v>
      </c>
      <c r="G5524" s="37" t="s">
        <v>2755</v>
      </c>
      <c r="H5524" s="38">
        <v>0</v>
      </c>
      <c r="I5524" s="38">
        <v>4998400</v>
      </c>
      <c r="J5524" s="38">
        <f t="shared" si="88"/>
        <v>-4998400</v>
      </c>
      <c r="K5524" s="38"/>
      <c r="L5524" s="49"/>
      <c r="M5524" s="37" t="s">
        <v>4</v>
      </c>
      <c r="N5524" s="37" t="s">
        <v>5</v>
      </c>
      <c r="O5524" s="37" t="s">
        <v>6</v>
      </c>
      <c r="P5524" s="37" t="s">
        <v>7</v>
      </c>
      <c r="Q5524" s="37" t="s">
        <v>13</v>
      </c>
      <c r="R5524" s="37" t="s">
        <v>14</v>
      </c>
      <c r="S5524" s="37" t="s">
        <v>2745</v>
      </c>
      <c r="T5524" s="37" t="s">
        <v>2744</v>
      </c>
      <c r="U5524" s="1" t="str">
        <f>VLOOKUP(T5524,[2]VAT!$A:$D,1,0)</f>
        <v>400061</v>
      </c>
      <c r="V5524" s="37" t="s">
        <v>2</v>
      </c>
      <c r="W5524" s="37" t="s">
        <v>2</v>
      </c>
      <c r="X5524" t="str">
        <f>VLOOKUP(T5524,[3]رکوردها!$A:$B,2,0)</f>
        <v/>
      </c>
      <c r="Y5524" t="str">
        <f>VLOOKUP(T5524,[3]رکوردها!$A:$D,4,0)</f>
        <v/>
      </c>
      <c r="Z5524" t="str">
        <f>VLOOKUP(T5524,[3]رکوردها!$A:$C,3,0)</f>
        <v/>
      </c>
      <c r="AA5524" t="str">
        <f>VLOOKUP(T5524,[3]رکوردها!$A:$F,6,0)</f>
        <v/>
      </c>
      <c r="AB5524" t="str">
        <f>VLOOKUP(T5524,[3]رکوردها!$A:$E,5,0)</f>
        <v/>
      </c>
    </row>
    <row r="5525" spans="1:28" s="41" customFormat="1" x14ac:dyDescent="0.2">
      <c r="A5525" s="54">
        <v>142119</v>
      </c>
      <c r="B5525" s="2">
        <v>1288</v>
      </c>
      <c r="C5525" s="2">
        <v>1277</v>
      </c>
      <c r="D5525" s="35" t="s">
        <v>5182</v>
      </c>
      <c r="E5525" s="26"/>
      <c r="F5525" s="1" t="s">
        <v>11</v>
      </c>
      <c r="G5525" s="1" t="s">
        <v>2756</v>
      </c>
      <c r="H5525" s="4">
        <v>0</v>
      </c>
      <c r="I5525" s="27">
        <v>6300000</v>
      </c>
      <c r="J5525" s="30">
        <f t="shared" si="88"/>
        <v>-6300000</v>
      </c>
      <c r="K5525" s="52">
        <f>I5525</f>
        <v>6300000</v>
      </c>
      <c r="L5525" s="46">
        <v>0</v>
      </c>
      <c r="M5525" s="1" t="s">
        <v>4</v>
      </c>
      <c r="N5525" s="1" t="s">
        <v>5</v>
      </c>
      <c r="O5525" s="1" t="s">
        <v>6</v>
      </c>
      <c r="P5525" s="1" t="s">
        <v>7</v>
      </c>
      <c r="Q5525" s="1" t="s">
        <v>13</v>
      </c>
      <c r="R5525" s="1" t="s">
        <v>14</v>
      </c>
      <c r="S5525" s="1" t="s">
        <v>2745</v>
      </c>
      <c r="T5525" s="1" t="s">
        <v>2744</v>
      </c>
      <c r="U5525" s="1" t="str">
        <f>VLOOKUP(T5525,[2]VAT!$A:$D,1,0)</f>
        <v>400061</v>
      </c>
      <c r="V5525" s="1" t="s">
        <v>2</v>
      </c>
      <c r="W5525" s="1" t="s">
        <v>2</v>
      </c>
      <c r="X5525" t="str">
        <f>VLOOKUP(T5525,[3]رکوردها!$A:$B,2,0)</f>
        <v/>
      </c>
      <c r="Y5525" t="str">
        <f>VLOOKUP(T5525,[3]رکوردها!$A:$D,4,0)</f>
        <v/>
      </c>
      <c r="Z5525" t="str">
        <f>VLOOKUP(T5525,[3]رکوردها!$A:$C,3,0)</f>
        <v/>
      </c>
      <c r="AA5525" t="str">
        <f>VLOOKUP(T5525,[3]رکوردها!$A:$F,6,0)</f>
        <v/>
      </c>
      <c r="AB5525" t="str">
        <f>VLOOKUP(T5525,[3]رکوردها!$A:$E,5,0)</f>
        <v/>
      </c>
    </row>
    <row r="5526" spans="1:28" s="41" customFormat="1" hidden="1" x14ac:dyDescent="0.2">
      <c r="A5526" s="36">
        <v>142120</v>
      </c>
      <c r="B5526" s="36">
        <v>1288</v>
      </c>
      <c r="C5526" s="36">
        <v>1277</v>
      </c>
      <c r="D5526" s="39" t="s">
        <v>5178</v>
      </c>
      <c r="E5526" s="39"/>
      <c r="F5526" s="37" t="s">
        <v>11</v>
      </c>
      <c r="G5526" s="37" t="s">
        <v>2756</v>
      </c>
      <c r="H5526" s="38">
        <v>6300000</v>
      </c>
      <c r="I5526" s="38">
        <v>0</v>
      </c>
      <c r="J5526" s="38">
        <f t="shared" si="88"/>
        <v>6300000</v>
      </c>
      <c r="K5526" s="38"/>
      <c r="L5526" s="49"/>
      <c r="M5526" s="37" t="s">
        <v>4</v>
      </c>
      <c r="N5526" s="37" t="s">
        <v>5</v>
      </c>
      <c r="O5526" s="37" t="s">
        <v>6</v>
      </c>
      <c r="P5526" s="37" t="s">
        <v>7</v>
      </c>
      <c r="Q5526" s="37" t="s">
        <v>13</v>
      </c>
      <c r="R5526" s="37" t="s">
        <v>14</v>
      </c>
      <c r="S5526" s="37" t="s">
        <v>2745</v>
      </c>
      <c r="T5526" s="37" t="s">
        <v>2744</v>
      </c>
      <c r="U5526" s="1" t="str">
        <f>VLOOKUP(T5526,[2]VAT!$A:$D,1,0)</f>
        <v>400061</v>
      </c>
      <c r="V5526" s="37" t="s">
        <v>2</v>
      </c>
      <c r="W5526" s="37" t="s">
        <v>2</v>
      </c>
      <c r="X5526" t="str">
        <f>VLOOKUP(T5526,[3]رکوردها!$A:$B,2,0)</f>
        <v/>
      </c>
      <c r="Y5526" t="str">
        <f>VLOOKUP(T5526,[3]رکوردها!$A:$D,4,0)</f>
        <v/>
      </c>
      <c r="Z5526" t="str">
        <f>VLOOKUP(T5526,[3]رکوردها!$A:$C,3,0)</f>
        <v/>
      </c>
      <c r="AA5526" t="str">
        <f>VLOOKUP(T5526,[3]رکوردها!$A:$F,6,0)</f>
        <v/>
      </c>
      <c r="AB5526" t="str">
        <f>VLOOKUP(T5526,[3]رکوردها!$A:$E,5,0)</f>
        <v/>
      </c>
    </row>
    <row r="5527" spans="1:28" s="41" customFormat="1" hidden="1" x14ac:dyDescent="0.2">
      <c r="A5527" s="36">
        <v>142084</v>
      </c>
      <c r="B5527" s="36">
        <v>1288</v>
      </c>
      <c r="C5527" s="36">
        <v>1277</v>
      </c>
      <c r="D5527" s="39" t="s">
        <v>5178</v>
      </c>
      <c r="E5527" s="39"/>
      <c r="F5527" s="37" t="s">
        <v>11</v>
      </c>
      <c r="G5527" s="37" t="s">
        <v>2758</v>
      </c>
      <c r="H5527" s="38">
        <v>0</v>
      </c>
      <c r="I5527" s="38">
        <v>1363620</v>
      </c>
      <c r="J5527" s="38">
        <f t="shared" si="88"/>
        <v>-1363620</v>
      </c>
      <c r="K5527" s="38"/>
      <c r="L5527" s="49"/>
      <c r="M5527" s="37" t="s">
        <v>63</v>
      </c>
      <c r="N5527" s="37" t="s">
        <v>64</v>
      </c>
      <c r="O5527" s="37" t="s">
        <v>2566</v>
      </c>
      <c r="P5527" s="37" t="s">
        <v>2567</v>
      </c>
      <c r="Q5527" s="37" t="s">
        <v>2568</v>
      </c>
      <c r="R5527" s="37" t="s">
        <v>2569</v>
      </c>
      <c r="S5527" s="37" t="s">
        <v>2745</v>
      </c>
      <c r="T5527" s="37" t="s">
        <v>2744</v>
      </c>
      <c r="U5527" s="1" t="str">
        <f>VLOOKUP(T5527,[2]VAT!$A:$D,1,0)</f>
        <v>400061</v>
      </c>
      <c r="V5527" s="37" t="s">
        <v>2</v>
      </c>
      <c r="W5527" s="37" t="s">
        <v>2</v>
      </c>
      <c r="X5527" t="str">
        <f>VLOOKUP(T5527,[3]رکوردها!$A:$B,2,0)</f>
        <v/>
      </c>
      <c r="Y5527" t="str">
        <f>VLOOKUP(T5527,[3]رکوردها!$A:$D,4,0)</f>
        <v/>
      </c>
      <c r="Z5527" t="str">
        <f>VLOOKUP(T5527,[3]رکوردها!$A:$C,3,0)</f>
        <v/>
      </c>
      <c r="AA5527" t="str">
        <f>VLOOKUP(T5527,[3]رکوردها!$A:$F,6,0)</f>
        <v/>
      </c>
      <c r="AB5527" t="str">
        <f>VLOOKUP(T5527,[3]رکوردها!$A:$E,5,0)</f>
        <v/>
      </c>
    </row>
    <row r="5528" spans="1:28" s="41" customFormat="1" hidden="1" x14ac:dyDescent="0.2">
      <c r="A5528" s="36">
        <v>142085</v>
      </c>
      <c r="B5528" s="36">
        <v>1288</v>
      </c>
      <c r="C5528" s="36">
        <v>1277</v>
      </c>
      <c r="D5528" s="39" t="s">
        <v>5178</v>
      </c>
      <c r="E5528" s="39"/>
      <c r="F5528" s="37" t="s">
        <v>11</v>
      </c>
      <c r="G5528" s="37" t="s">
        <v>2758</v>
      </c>
      <c r="H5528" s="38">
        <v>1363620</v>
      </c>
      <c r="I5528" s="38">
        <v>0</v>
      </c>
      <c r="J5528" s="38">
        <f t="shared" si="88"/>
        <v>1363620</v>
      </c>
      <c r="K5528" s="38"/>
      <c r="L5528" s="49"/>
      <c r="M5528" s="37" t="s">
        <v>63</v>
      </c>
      <c r="N5528" s="37" t="s">
        <v>64</v>
      </c>
      <c r="O5528" s="37" t="s">
        <v>2566</v>
      </c>
      <c r="P5528" s="37" t="s">
        <v>2567</v>
      </c>
      <c r="Q5528" s="37" t="s">
        <v>2568</v>
      </c>
      <c r="R5528" s="37" t="s">
        <v>2569</v>
      </c>
      <c r="S5528" s="37" t="s">
        <v>2745</v>
      </c>
      <c r="T5528" s="37" t="s">
        <v>2744</v>
      </c>
      <c r="U5528" s="1" t="str">
        <f>VLOOKUP(T5528,[2]VAT!$A:$D,1,0)</f>
        <v>400061</v>
      </c>
      <c r="V5528" s="37" t="s">
        <v>2</v>
      </c>
      <c r="W5528" s="37" t="s">
        <v>2</v>
      </c>
      <c r="X5528" t="str">
        <f>VLOOKUP(T5528,[3]رکوردها!$A:$B,2,0)</f>
        <v/>
      </c>
      <c r="Y5528" t="str">
        <f>VLOOKUP(T5528,[3]رکوردها!$A:$D,4,0)</f>
        <v/>
      </c>
      <c r="Z5528" t="str">
        <f>VLOOKUP(T5528,[3]رکوردها!$A:$C,3,0)</f>
        <v/>
      </c>
      <c r="AA5528" t="str">
        <f>VLOOKUP(T5528,[3]رکوردها!$A:$F,6,0)</f>
        <v/>
      </c>
      <c r="AB5528" t="str">
        <f>VLOOKUP(T5528,[3]رکوردها!$A:$E,5,0)</f>
        <v/>
      </c>
    </row>
    <row r="5529" spans="1:28" s="41" customFormat="1" hidden="1" x14ac:dyDescent="0.2">
      <c r="A5529" s="36">
        <v>142090</v>
      </c>
      <c r="B5529" s="36">
        <v>1288</v>
      </c>
      <c r="C5529" s="36">
        <v>1277</v>
      </c>
      <c r="D5529" s="39" t="s">
        <v>5178</v>
      </c>
      <c r="E5529" s="39"/>
      <c r="F5529" s="37" t="s">
        <v>11</v>
      </c>
      <c r="G5529" s="37" t="s">
        <v>2759</v>
      </c>
      <c r="H5529" s="38">
        <v>0</v>
      </c>
      <c r="I5529" s="38">
        <v>599035</v>
      </c>
      <c r="J5529" s="38">
        <f t="shared" si="88"/>
        <v>-599035</v>
      </c>
      <c r="K5529" s="38"/>
      <c r="L5529" s="49"/>
      <c r="M5529" s="37" t="s">
        <v>63</v>
      </c>
      <c r="N5529" s="37" t="s">
        <v>64</v>
      </c>
      <c r="O5529" s="37" t="s">
        <v>2566</v>
      </c>
      <c r="P5529" s="37" t="s">
        <v>2567</v>
      </c>
      <c r="Q5529" s="37" t="s">
        <v>2568</v>
      </c>
      <c r="R5529" s="37" t="s">
        <v>2569</v>
      </c>
      <c r="S5529" s="37" t="s">
        <v>2745</v>
      </c>
      <c r="T5529" s="37" t="s">
        <v>2744</v>
      </c>
      <c r="U5529" s="1" t="str">
        <f>VLOOKUP(T5529,[2]VAT!$A:$D,1,0)</f>
        <v>400061</v>
      </c>
      <c r="V5529" s="37" t="s">
        <v>2</v>
      </c>
      <c r="W5529" s="37" t="s">
        <v>2</v>
      </c>
      <c r="X5529" t="str">
        <f>VLOOKUP(T5529,[3]رکوردها!$A:$B,2,0)</f>
        <v/>
      </c>
      <c r="Y5529" t="str">
        <f>VLOOKUP(T5529,[3]رکوردها!$A:$D,4,0)</f>
        <v/>
      </c>
      <c r="Z5529" t="str">
        <f>VLOOKUP(T5529,[3]رکوردها!$A:$C,3,0)</f>
        <v/>
      </c>
      <c r="AA5529" t="str">
        <f>VLOOKUP(T5529,[3]رکوردها!$A:$F,6,0)</f>
        <v/>
      </c>
      <c r="AB5529" t="str">
        <f>VLOOKUP(T5529,[3]رکوردها!$A:$E,5,0)</f>
        <v/>
      </c>
    </row>
    <row r="5530" spans="1:28" s="41" customFormat="1" hidden="1" x14ac:dyDescent="0.2">
      <c r="A5530" s="36">
        <v>142091</v>
      </c>
      <c r="B5530" s="36">
        <v>1288</v>
      </c>
      <c r="C5530" s="36">
        <v>1277</v>
      </c>
      <c r="D5530" s="39" t="s">
        <v>5178</v>
      </c>
      <c r="E5530" s="39"/>
      <c r="F5530" s="37" t="s">
        <v>11</v>
      </c>
      <c r="G5530" s="37" t="s">
        <v>2759</v>
      </c>
      <c r="H5530" s="38">
        <v>599035</v>
      </c>
      <c r="I5530" s="38">
        <v>0</v>
      </c>
      <c r="J5530" s="38">
        <f t="shared" si="88"/>
        <v>599035</v>
      </c>
      <c r="K5530" s="38"/>
      <c r="L5530" s="49"/>
      <c r="M5530" s="37" t="s">
        <v>63</v>
      </c>
      <c r="N5530" s="37" t="s">
        <v>64</v>
      </c>
      <c r="O5530" s="37" t="s">
        <v>2566</v>
      </c>
      <c r="P5530" s="37" t="s">
        <v>2567</v>
      </c>
      <c r="Q5530" s="37" t="s">
        <v>2568</v>
      </c>
      <c r="R5530" s="37" t="s">
        <v>2569</v>
      </c>
      <c r="S5530" s="37" t="s">
        <v>2745</v>
      </c>
      <c r="T5530" s="37" t="s">
        <v>2744</v>
      </c>
      <c r="U5530" s="1" t="str">
        <f>VLOOKUP(T5530,[2]VAT!$A:$D,1,0)</f>
        <v>400061</v>
      </c>
      <c r="V5530" s="37" t="s">
        <v>2</v>
      </c>
      <c r="W5530" s="37" t="s">
        <v>2</v>
      </c>
      <c r="X5530" t="str">
        <f>VLOOKUP(T5530,[3]رکوردها!$A:$B,2,0)</f>
        <v/>
      </c>
      <c r="Y5530" t="str">
        <f>VLOOKUP(T5530,[3]رکوردها!$A:$D,4,0)</f>
        <v/>
      </c>
      <c r="Z5530" t="str">
        <f>VLOOKUP(T5530,[3]رکوردها!$A:$C,3,0)</f>
        <v/>
      </c>
      <c r="AA5530" t="str">
        <f>VLOOKUP(T5530,[3]رکوردها!$A:$F,6,0)</f>
        <v/>
      </c>
      <c r="AB5530" t="str">
        <f>VLOOKUP(T5530,[3]رکوردها!$A:$E,5,0)</f>
        <v/>
      </c>
    </row>
    <row r="5531" spans="1:28" s="41" customFormat="1" hidden="1" x14ac:dyDescent="0.2">
      <c r="A5531" s="36">
        <v>139381</v>
      </c>
      <c r="B5531" s="36">
        <v>1181</v>
      </c>
      <c r="C5531" s="36">
        <v>1052</v>
      </c>
      <c r="D5531" s="36" t="s">
        <v>5178</v>
      </c>
      <c r="E5531" s="36"/>
      <c r="F5531" s="37" t="s">
        <v>655</v>
      </c>
      <c r="G5531" s="37" t="s">
        <v>3178</v>
      </c>
      <c r="H5531" s="38">
        <v>4131000</v>
      </c>
      <c r="I5531" s="38">
        <v>0</v>
      </c>
      <c r="J5531" s="38">
        <f t="shared" si="88"/>
        <v>4131000</v>
      </c>
      <c r="K5531" s="38"/>
      <c r="L5531" s="49"/>
      <c r="M5531" s="37" t="s">
        <v>4388</v>
      </c>
      <c r="N5531" s="37" t="s">
        <v>4389</v>
      </c>
      <c r="O5531" s="37" t="s">
        <v>4390</v>
      </c>
      <c r="P5531" s="37" t="s">
        <v>4391</v>
      </c>
      <c r="Q5531" s="37" t="s">
        <v>5039</v>
      </c>
      <c r="R5531" s="37" t="s">
        <v>5040</v>
      </c>
      <c r="S5531" s="37" t="s">
        <v>5041</v>
      </c>
      <c r="T5531" s="37" t="s">
        <v>5038</v>
      </c>
      <c r="U5531" s="1" t="e">
        <f>VLOOKUP(T5531,[2]VAT!$A:$D,1,0)</f>
        <v>#N/A</v>
      </c>
      <c r="V5531" s="37" t="s">
        <v>4768</v>
      </c>
      <c r="W5531" s="37" t="s">
        <v>4767</v>
      </c>
      <c r="X5531" t="e">
        <f>VLOOKUP(T5531,[3]رکوردها!$A:$B,2,0)</f>
        <v>#N/A</v>
      </c>
      <c r="Y5531" t="e">
        <f>VLOOKUP(T5531,[3]رکوردها!$A:$D,4,0)</f>
        <v>#N/A</v>
      </c>
      <c r="Z5531" t="e">
        <f>VLOOKUP(T5531,[3]رکوردها!$A:$C,3,0)</f>
        <v>#N/A</v>
      </c>
      <c r="AA5531" t="e">
        <f>VLOOKUP(T5531,[3]رکوردها!$A:$F,6,0)</f>
        <v>#N/A</v>
      </c>
      <c r="AB5531" t="e">
        <f>VLOOKUP(T5531,[3]رکوردها!$A:$E,5,0)</f>
        <v>#N/A</v>
      </c>
    </row>
    <row r="5532" spans="1:28" s="41" customFormat="1" hidden="1" x14ac:dyDescent="0.2">
      <c r="A5532" s="36">
        <v>139427</v>
      </c>
      <c r="B5532" s="36">
        <v>1181</v>
      </c>
      <c r="C5532" s="36">
        <v>1052</v>
      </c>
      <c r="D5532" s="36" t="s">
        <v>5178</v>
      </c>
      <c r="E5532" s="36"/>
      <c r="F5532" s="37" t="s">
        <v>655</v>
      </c>
      <c r="G5532" s="37" t="s">
        <v>5056</v>
      </c>
      <c r="H5532" s="38">
        <v>9000000</v>
      </c>
      <c r="I5532" s="38">
        <v>0</v>
      </c>
      <c r="J5532" s="38">
        <f t="shared" si="88"/>
        <v>9000000</v>
      </c>
      <c r="K5532" s="38"/>
      <c r="L5532" s="49"/>
      <c r="M5532" s="37" t="s">
        <v>4388</v>
      </c>
      <c r="N5532" s="37" t="s">
        <v>4389</v>
      </c>
      <c r="O5532" s="37" t="s">
        <v>4390</v>
      </c>
      <c r="P5532" s="37" t="s">
        <v>4391</v>
      </c>
      <c r="Q5532" s="37" t="s">
        <v>5039</v>
      </c>
      <c r="R5532" s="37" t="s">
        <v>5040</v>
      </c>
      <c r="S5532" s="37" t="s">
        <v>5041</v>
      </c>
      <c r="T5532" s="37" t="s">
        <v>5038</v>
      </c>
      <c r="U5532" s="1" t="e">
        <f>VLOOKUP(T5532,[2]VAT!$A:$D,1,0)</f>
        <v>#N/A</v>
      </c>
      <c r="V5532" s="37" t="s">
        <v>4768</v>
      </c>
      <c r="W5532" s="37" t="s">
        <v>4767</v>
      </c>
      <c r="X5532" t="e">
        <f>VLOOKUP(T5532,[3]رکوردها!$A:$B,2,0)</f>
        <v>#N/A</v>
      </c>
      <c r="Y5532" t="e">
        <f>VLOOKUP(T5532,[3]رکوردها!$A:$D,4,0)</f>
        <v>#N/A</v>
      </c>
      <c r="Z5532" t="e">
        <f>VLOOKUP(T5532,[3]رکوردها!$A:$C,3,0)</f>
        <v>#N/A</v>
      </c>
      <c r="AA5532" t="e">
        <f>VLOOKUP(T5532,[3]رکوردها!$A:$F,6,0)</f>
        <v>#N/A</v>
      </c>
      <c r="AB5532" t="e">
        <f>VLOOKUP(T5532,[3]رکوردها!$A:$E,5,0)</f>
        <v>#N/A</v>
      </c>
    </row>
    <row r="5533" spans="1:28" s="41" customFormat="1" hidden="1" x14ac:dyDescent="0.2">
      <c r="A5533" s="36">
        <v>139428</v>
      </c>
      <c r="B5533" s="36">
        <v>1181</v>
      </c>
      <c r="C5533" s="36">
        <v>1052</v>
      </c>
      <c r="D5533" s="36" t="s">
        <v>5178</v>
      </c>
      <c r="E5533" s="36"/>
      <c r="F5533" s="37" t="s">
        <v>655</v>
      </c>
      <c r="G5533" s="37" t="s">
        <v>5057</v>
      </c>
      <c r="H5533" s="38">
        <v>9000000</v>
      </c>
      <c r="I5533" s="38">
        <v>0</v>
      </c>
      <c r="J5533" s="38">
        <f t="shared" si="88"/>
        <v>9000000</v>
      </c>
      <c r="K5533" s="38"/>
      <c r="L5533" s="49"/>
      <c r="M5533" s="37" t="s">
        <v>4388</v>
      </c>
      <c r="N5533" s="37" t="s">
        <v>4389</v>
      </c>
      <c r="O5533" s="37" t="s">
        <v>4390</v>
      </c>
      <c r="P5533" s="37" t="s">
        <v>4391</v>
      </c>
      <c r="Q5533" s="37" t="s">
        <v>5039</v>
      </c>
      <c r="R5533" s="37" t="s">
        <v>5040</v>
      </c>
      <c r="S5533" s="37" t="s">
        <v>5041</v>
      </c>
      <c r="T5533" s="37" t="s">
        <v>5038</v>
      </c>
      <c r="U5533" s="1" t="e">
        <f>VLOOKUP(T5533,[2]VAT!$A:$D,1,0)</f>
        <v>#N/A</v>
      </c>
      <c r="V5533" s="37" t="s">
        <v>4768</v>
      </c>
      <c r="W5533" s="37" t="s">
        <v>4767</v>
      </c>
      <c r="X5533" t="e">
        <f>VLOOKUP(T5533,[3]رکوردها!$A:$B,2,0)</f>
        <v>#N/A</v>
      </c>
      <c r="Y5533" t="e">
        <f>VLOOKUP(T5533,[3]رکوردها!$A:$D,4,0)</f>
        <v>#N/A</v>
      </c>
      <c r="Z5533" t="e">
        <f>VLOOKUP(T5533,[3]رکوردها!$A:$C,3,0)</f>
        <v>#N/A</v>
      </c>
      <c r="AA5533" t="e">
        <f>VLOOKUP(T5533,[3]رکوردها!$A:$F,6,0)</f>
        <v>#N/A</v>
      </c>
      <c r="AB5533" t="e">
        <f>VLOOKUP(T5533,[3]رکوردها!$A:$E,5,0)</f>
        <v>#N/A</v>
      </c>
    </row>
    <row r="5534" spans="1:28" s="41" customFormat="1" hidden="1" x14ac:dyDescent="0.2">
      <c r="A5534" s="36">
        <v>139429</v>
      </c>
      <c r="B5534" s="36">
        <v>1181</v>
      </c>
      <c r="C5534" s="36">
        <v>1052</v>
      </c>
      <c r="D5534" s="36" t="s">
        <v>5178</v>
      </c>
      <c r="E5534" s="36"/>
      <c r="F5534" s="37" t="s">
        <v>655</v>
      </c>
      <c r="G5534" s="37" t="s">
        <v>5058</v>
      </c>
      <c r="H5534" s="38">
        <v>18000000</v>
      </c>
      <c r="I5534" s="38">
        <v>0</v>
      </c>
      <c r="J5534" s="38">
        <f t="shared" si="88"/>
        <v>18000000</v>
      </c>
      <c r="K5534" s="38"/>
      <c r="L5534" s="49"/>
      <c r="M5534" s="37" t="s">
        <v>4388</v>
      </c>
      <c r="N5534" s="37" t="s">
        <v>4389</v>
      </c>
      <c r="O5534" s="37" t="s">
        <v>4390</v>
      </c>
      <c r="P5534" s="37" t="s">
        <v>4391</v>
      </c>
      <c r="Q5534" s="37" t="s">
        <v>5039</v>
      </c>
      <c r="R5534" s="37" t="s">
        <v>5040</v>
      </c>
      <c r="S5534" s="37" t="s">
        <v>5041</v>
      </c>
      <c r="T5534" s="37" t="s">
        <v>5038</v>
      </c>
      <c r="U5534" s="1" t="e">
        <f>VLOOKUP(T5534,[2]VAT!$A:$D,1,0)</f>
        <v>#N/A</v>
      </c>
      <c r="V5534" s="37" t="s">
        <v>4768</v>
      </c>
      <c r="W5534" s="37" t="s">
        <v>4767</v>
      </c>
      <c r="X5534" t="e">
        <f>VLOOKUP(T5534,[3]رکوردها!$A:$B,2,0)</f>
        <v>#N/A</v>
      </c>
      <c r="Y5534" t="e">
        <f>VLOOKUP(T5534,[3]رکوردها!$A:$D,4,0)</f>
        <v>#N/A</v>
      </c>
      <c r="Z5534" t="e">
        <f>VLOOKUP(T5534,[3]رکوردها!$A:$C,3,0)</f>
        <v>#N/A</v>
      </c>
      <c r="AA5534" t="e">
        <f>VLOOKUP(T5534,[3]رکوردها!$A:$F,6,0)</f>
        <v>#N/A</v>
      </c>
      <c r="AB5534" t="e">
        <f>VLOOKUP(T5534,[3]رکوردها!$A:$E,5,0)</f>
        <v>#N/A</v>
      </c>
    </row>
    <row r="5535" spans="1:28" s="41" customFormat="1" hidden="1" x14ac:dyDescent="0.2">
      <c r="A5535" s="36">
        <v>175774</v>
      </c>
      <c r="B5535" s="36">
        <v>1640</v>
      </c>
      <c r="C5535" s="36">
        <v>1742</v>
      </c>
      <c r="D5535" s="36" t="str">
        <f>VLOOKUP(C5535,Piv.Analysis!A:AA,27,0)</f>
        <v>دریافت و پرداخت</v>
      </c>
      <c r="E5535" s="36"/>
      <c r="F5535" s="37" t="s">
        <v>222</v>
      </c>
      <c r="G5535" s="37" t="s">
        <v>2379</v>
      </c>
      <c r="H5535" s="38">
        <v>1040000000</v>
      </c>
      <c r="I5535" s="38">
        <v>0</v>
      </c>
      <c r="J5535" s="38">
        <f t="shared" si="88"/>
        <v>1040000000</v>
      </c>
      <c r="K5535" s="38"/>
      <c r="L5535" s="49"/>
      <c r="M5535" s="37" t="s">
        <v>4</v>
      </c>
      <c r="N5535" s="37" t="s">
        <v>5</v>
      </c>
      <c r="O5535" s="37" t="s">
        <v>6</v>
      </c>
      <c r="P5535" s="37" t="s">
        <v>7</v>
      </c>
      <c r="Q5535" s="37" t="s">
        <v>13</v>
      </c>
      <c r="R5535" s="37" t="s">
        <v>14</v>
      </c>
      <c r="S5535" s="37" t="s">
        <v>2762</v>
      </c>
      <c r="T5535" s="37" t="s">
        <v>2761</v>
      </c>
      <c r="U5535" s="1" t="str">
        <f>VLOOKUP(T5535,[2]VAT!$A:$D,1,0)</f>
        <v>400068</v>
      </c>
      <c r="V5535" s="37" t="s">
        <v>2</v>
      </c>
      <c r="W5535" s="37" t="s">
        <v>2</v>
      </c>
      <c r="X5535" t="str">
        <f>VLOOKUP(T5535,[3]رکوردها!$A:$B,2,0)</f>
        <v>10102021410</v>
      </c>
      <c r="Y5535" t="str">
        <f>VLOOKUP(T5535,[3]رکوردها!$A:$D,4,0)</f>
        <v>411111797154</v>
      </c>
      <c r="Z5535" t="str">
        <f>VLOOKUP(T5535,[3]رکوردها!$A:$C,3,0)</f>
        <v>تهران</v>
      </c>
      <c r="AA5535" t="str">
        <f>VLOOKUP(T5535,[3]رکوردها!$A:$F,6,0)</f>
        <v>تهران ، خیابان بهشتی ، خیابان صابونچی ، کوچه مهماندوست ، پلاک 15 ،</v>
      </c>
      <c r="AB5535" t="str">
        <f>VLOOKUP(T5535,[3]رکوردها!$A:$E,5,0)</f>
        <v>1533686551</v>
      </c>
    </row>
    <row r="5536" spans="1:28" s="41" customFormat="1" hidden="1" x14ac:dyDescent="0.2">
      <c r="A5536" s="36">
        <v>139430</v>
      </c>
      <c r="B5536" s="36">
        <v>1181</v>
      </c>
      <c r="C5536" s="36">
        <v>1052</v>
      </c>
      <c r="D5536" s="36" t="s">
        <v>5178</v>
      </c>
      <c r="E5536" s="36"/>
      <c r="F5536" s="37" t="s">
        <v>655</v>
      </c>
      <c r="G5536" s="37" t="s">
        <v>5059</v>
      </c>
      <c r="H5536" s="38">
        <v>9000000</v>
      </c>
      <c r="I5536" s="38">
        <v>0</v>
      </c>
      <c r="J5536" s="38">
        <f t="shared" si="88"/>
        <v>9000000</v>
      </c>
      <c r="K5536" s="38"/>
      <c r="L5536" s="49"/>
      <c r="M5536" s="37" t="s">
        <v>4388</v>
      </c>
      <c r="N5536" s="37" t="s">
        <v>4389</v>
      </c>
      <c r="O5536" s="37" t="s">
        <v>4390</v>
      </c>
      <c r="P5536" s="37" t="s">
        <v>4391</v>
      </c>
      <c r="Q5536" s="37" t="s">
        <v>5039</v>
      </c>
      <c r="R5536" s="37" t="s">
        <v>5040</v>
      </c>
      <c r="S5536" s="37" t="s">
        <v>5041</v>
      </c>
      <c r="T5536" s="37" t="s">
        <v>5038</v>
      </c>
      <c r="U5536" s="1" t="e">
        <f>VLOOKUP(T5536,[2]VAT!$A:$D,1,0)</f>
        <v>#N/A</v>
      </c>
      <c r="V5536" s="37" t="s">
        <v>4768</v>
      </c>
      <c r="W5536" s="37" t="s">
        <v>4767</v>
      </c>
      <c r="X5536" t="e">
        <f>VLOOKUP(T5536,[3]رکوردها!$A:$B,2,0)</f>
        <v>#N/A</v>
      </c>
      <c r="Y5536" t="e">
        <f>VLOOKUP(T5536,[3]رکوردها!$A:$D,4,0)</f>
        <v>#N/A</v>
      </c>
      <c r="Z5536" t="e">
        <f>VLOOKUP(T5536,[3]رکوردها!$A:$C,3,0)</f>
        <v>#N/A</v>
      </c>
      <c r="AA5536" t="e">
        <f>VLOOKUP(T5536,[3]رکوردها!$A:$F,6,0)</f>
        <v>#N/A</v>
      </c>
      <c r="AB5536" t="e">
        <f>VLOOKUP(T5536,[3]رکوردها!$A:$E,5,0)</f>
        <v>#N/A</v>
      </c>
    </row>
    <row r="5537" spans="1:28" s="41" customFormat="1" hidden="1" x14ac:dyDescent="0.2">
      <c r="A5537" s="36">
        <v>177210</v>
      </c>
      <c r="B5537" s="36">
        <v>1326</v>
      </c>
      <c r="C5537" s="36">
        <v>1855</v>
      </c>
      <c r="D5537" s="36" t="str">
        <f>VLOOKUP(C5537,Piv.Analysis!A:AA,27,0)</f>
        <v>اصلاح و انتقال</v>
      </c>
      <c r="E5537" s="36"/>
      <c r="F5537" s="37" t="s">
        <v>171</v>
      </c>
      <c r="G5537" s="37" t="s">
        <v>2766</v>
      </c>
      <c r="H5537" s="38">
        <v>0</v>
      </c>
      <c r="I5537" s="38">
        <v>10667459220</v>
      </c>
      <c r="J5537" s="38">
        <f t="shared" si="88"/>
        <v>-10667459220</v>
      </c>
      <c r="K5537" s="38"/>
      <c r="L5537" s="49"/>
      <c r="M5537" s="37" t="s">
        <v>4</v>
      </c>
      <c r="N5537" s="37" t="s">
        <v>5</v>
      </c>
      <c r="O5537" s="37" t="s">
        <v>138</v>
      </c>
      <c r="P5537" s="37" t="s">
        <v>139</v>
      </c>
      <c r="Q5537" s="37" t="s">
        <v>2639</v>
      </c>
      <c r="R5537" s="37" t="s">
        <v>2640</v>
      </c>
      <c r="S5537" s="37" t="s">
        <v>2768</v>
      </c>
      <c r="T5537" s="37" t="s">
        <v>2767</v>
      </c>
      <c r="U5537" s="1" t="e">
        <f>VLOOKUP(T5537,[2]VAT!$A:$D,1,0)</f>
        <v>#N/A</v>
      </c>
      <c r="V5537" s="37" t="s">
        <v>2</v>
      </c>
      <c r="W5537" s="37" t="s">
        <v>2</v>
      </c>
      <c r="X5537" t="str">
        <f>VLOOKUP(T5537,[3]رکوردها!$A:$B,2,0)</f>
        <v>10530227257</v>
      </c>
      <c r="Y5537" t="str">
        <f>VLOOKUP(T5537,[3]رکوردها!$A:$D,4,0)</f>
        <v/>
      </c>
      <c r="Z5537" t="str">
        <f>VLOOKUP(T5537,[3]رکوردها!$A:$C,3,0)</f>
        <v>تهران</v>
      </c>
      <c r="AA5537" t="str">
        <f>VLOOKUP(T5537,[3]رکوردها!$A:$F,6,0)</f>
        <v>تهران- میدان ونک- انتهای خیابان خدامی-خیابان آفتاب- نبش ماهتاب- پلاک 32- ساختمان فاتح  –</v>
      </c>
      <c r="AB5537" t="str">
        <f>VLOOKUP(T5537,[3]رکوردها!$A:$E,5,0)</f>
        <v/>
      </c>
    </row>
    <row r="5538" spans="1:28" s="41" customFormat="1" hidden="1" x14ac:dyDescent="0.2">
      <c r="A5538" s="36">
        <v>182847</v>
      </c>
      <c r="B5538" s="36">
        <v>1415</v>
      </c>
      <c r="C5538" s="36">
        <v>2086</v>
      </c>
      <c r="D5538" s="36" t="str">
        <f>VLOOKUP(C5538,Piv.Analysis!A:AA,27,0)</f>
        <v>اصلاح و انتقال</v>
      </c>
      <c r="E5538" s="36"/>
      <c r="F5538" s="37" t="s">
        <v>173</v>
      </c>
      <c r="G5538" s="37" t="s">
        <v>2770</v>
      </c>
      <c r="H5538" s="38">
        <v>0</v>
      </c>
      <c r="I5538" s="38">
        <v>17437795200</v>
      </c>
      <c r="J5538" s="38">
        <f t="shared" si="88"/>
        <v>-17437795200</v>
      </c>
      <c r="K5538" s="38"/>
      <c r="L5538" s="49"/>
      <c r="M5538" s="37" t="s">
        <v>4</v>
      </c>
      <c r="N5538" s="37" t="s">
        <v>5</v>
      </c>
      <c r="O5538" s="37" t="s">
        <v>138</v>
      </c>
      <c r="P5538" s="37" t="s">
        <v>139</v>
      </c>
      <c r="Q5538" s="37" t="s">
        <v>2639</v>
      </c>
      <c r="R5538" s="37" t="s">
        <v>2640</v>
      </c>
      <c r="S5538" s="37" t="s">
        <v>2768</v>
      </c>
      <c r="T5538" s="37" t="s">
        <v>2767</v>
      </c>
      <c r="U5538" s="1" t="e">
        <f>VLOOKUP(T5538,[2]VAT!$A:$D,1,0)</f>
        <v>#N/A</v>
      </c>
      <c r="V5538" s="37" t="s">
        <v>2</v>
      </c>
      <c r="W5538" s="37" t="s">
        <v>2</v>
      </c>
      <c r="X5538" t="str">
        <f>VLOOKUP(T5538,[3]رکوردها!$A:$B,2,0)</f>
        <v>10530227257</v>
      </c>
      <c r="Y5538" t="str">
        <f>VLOOKUP(T5538,[3]رکوردها!$A:$D,4,0)</f>
        <v/>
      </c>
      <c r="Z5538" t="str">
        <f>VLOOKUP(T5538,[3]رکوردها!$A:$C,3,0)</f>
        <v>تهران</v>
      </c>
      <c r="AA5538" t="str">
        <f>VLOOKUP(T5538,[3]رکوردها!$A:$F,6,0)</f>
        <v>تهران- میدان ونک- انتهای خیابان خدامی-خیابان آفتاب- نبش ماهتاب- پلاک 32- ساختمان فاتح  –</v>
      </c>
      <c r="AB5538" t="str">
        <f>VLOOKUP(T5538,[3]رکوردها!$A:$E,5,0)</f>
        <v/>
      </c>
    </row>
    <row r="5539" spans="1:28" s="41" customFormat="1" hidden="1" x14ac:dyDescent="0.2">
      <c r="A5539" s="36">
        <v>182914</v>
      </c>
      <c r="B5539" s="36">
        <v>1415</v>
      </c>
      <c r="C5539" s="36">
        <v>2086</v>
      </c>
      <c r="D5539" s="36" t="str">
        <f>VLOOKUP(C5539,Piv.Analysis!A:AA,27,0)</f>
        <v>اصلاح و انتقال</v>
      </c>
      <c r="E5539" s="36"/>
      <c r="F5539" s="37" t="s">
        <v>173</v>
      </c>
      <c r="G5539" s="37" t="s">
        <v>2771</v>
      </c>
      <c r="H5539" s="38">
        <v>0</v>
      </c>
      <c r="I5539" s="38">
        <v>12321949500</v>
      </c>
      <c r="J5539" s="38">
        <f t="shared" si="88"/>
        <v>-12321949500</v>
      </c>
      <c r="K5539" s="38"/>
      <c r="L5539" s="49"/>
      <c r="M5539" s="37" t="s">
        <v>4</v>
      </c>
      <c r="N5539" s="37" t="s">
        <v>5</v>
      </c>
      <c r="O5539" s="37" t="s">
        <v>138</v>
      </c>
      <c r="P5539" s="37" t="s">
        <v>139</v>
      </c>
      <c r="Q5539" s="37" t="s">
        <v>2639</v>
      </c>
      <c r="R5539" s="37" t="s">
        <v>2640</v>
      </c>
      <c r="S5539" s="37" t="s">
        <v>2768</v>
      </c>
      <c r="T5539" s="37" t="s">
        <v>2767</v>
      </c>
      <c r="U5539" s="1" t="e">
        <f>VLOOKUP(T5539,[2]VAT!$A:$D,1,0)</f>
        <v>#N/A</v>
      </c>
      <c r="V5539" s="37" t="s">
        <v>2</v>
      </c>
      <c r="W5539" s="37" t="s">
        <v>2</v>
      </c>
      <c r="X5539" t="str">
        <f>VLOOKUP(T5539,[3]رکوردها!$A:$B,2,0)</f>
        <v>10530227257</v>
      </c>
      <c r="Y5539" t="str">
        <f>VLOOKUP(T5539,[3]رکوردها!$A:$D,4,0)</f>
        <v/>
      </c>
      <c r="Z5539" t="str">
        <f>VLOOKUP(T5539,[3]رکوردها!$A:$C,3,0)</f>
        <v>تهران</v>
      </c>
      <c r="AA5539" t="str">
        <f>VLOOKUP(T5539,[3]رکوردها!$A:$F,6,0)</f>
        <v>تهران- میدان ونک- انتهای خیابان خدامی-خیابان آفتاب- نبش ماهتاب- پلاک 32- ساختمان فاتح  –</v>
      </c>
      <c r="AB5539" t="str">
        <f>VLOOKUP(T5539,[3]رکوردها!$A:$E,5,0)</f>
        <v/>
      </c>
    </row>
    <row r="5540" spans="1:28" s="41" customFormat="1" hidden="1" x14ac:dyDescent="0.2">
      <c r="A5540" s="36">
        <v>177207</v>
      </c>
      <c r="B5540" s="36">
        <v>1326</v>
      </c>
      <c r="C5540" s="36">
        <v>1855</v>
      </c>
      <c r="D5540" s="36" t="str">
        <f>VLOOKUP(C5540,Piv.Analysis!A:AA,27,0)</f>
        <v>اصلاح و انتقال</v>
      </c>
      <c r="E5540" s="36"/>
      <c r="F5540" s="37" t="s">
        <v>171</v>
      </c>
      <c r="G5540" s="37" t="s">
        <v>2772</v>
      </c>
      <c r="H5540" s="38">
        <v>27267390480</v>
      </c>
      <c r="I5540" s="38">
        <v>0</v>
      </c>
      <c r="J5540" s="38">
        <f t="shared" si="88"/>
        <v>27267390480</v>
      </c>
      <c r="K5540" s="38"/>
      <c r="L5540" s="49"/>
      <c r="M5540" s="37" t="s">
        <v>4</v>
      </c>
      <c r="N5540" s="37" t="s">
        <v>5</v>
      </c>
      <c r="O5540" s="37" t="s">
        <v>6</v>
      </c>
      <c r="P5540" s="37" t="s">
        <v>7</v>
      </c>
      <c r="Q5540" s="37" t="s">
        <v>13</v>
      </c>
      <c r="R5540" s="37" t="s">
        <v>14</v>
      </c>
      <c r="S5540" s="37" t="s">
        <v>2768</v>
      </c>
      <c r="T5540" s="37" t="s">
        <v>2767</v>
      </c>
      <c r="U5540" s="1" t="e">
        <f>VLOOKUP(T5540,[2]VAT!$A:$D,1,0)</f>
        <v>#N/A</v>
      </c>
      <c r="V5540" s="37" t="s">
        <v>2</v>
      </c>
      <c r="W5540" s="37" t="s">
        <v>2</v>
      </c>
      <c r="X5540" t="str">
        <f>VLOOKUP(T5540,[3]رکوردها!$A:$B,2,0)</f>
        <v>10530227257</v>
      </c>
      <c r="Y5540" t="str">
        <f>VLOOKUP(T5540,[3]رکوردها!$A:$D,4,0)</f>
        <v/>
      </c>
      <c r="Z5540" t="str">
        <f>VLOOKUP(T5540,[3]رکوردها!$A:$C,3,0)</f>
        <v>تهران</v>
      </c>
      <c r="AA5540" t="str">
        <f>VLOOKUP(T5540,[3]رکوردها!$A:$F,6,0)</f>
        <v>تهران- میدان ونک- انتهای خیابان خدامی-خیابان آفتاب- نبش ماهتاب- پلاک 32- ساختمان فاتح  –</v>
      </c>
      <c r="AB5540" t="str">
        <f>VLOOKUP(T5540,[3]رکوردها!$A:$E,5,0)</f>
        <v/>
      </c>
    </row>
    <row r="5541" spans="1:28" s="41" customFormat="1" hidden="1" x14ac:dyDescent="0.2">
      <c r="A5541" s="36">
        <v>177209</v>
      </c>
      <c r="B5541" s="36">
        <v>1326</v>
      </c>
      <c r="C5541" s="36">
        <v>1855</v>
      </c>
      <c r="D5541" s="36" t="str">
        <f>VLOOKUP(C5541,Piv.Analysis!A:AA,27,0)</f>
        <v>اصلاح و انتقال</v>
      </c>
      <c r="E5541" s="36"/>
      <c r="F5541" s="37" t="s">
        <v>171</v>
      </c>
      <c r="G5541" s="37" t="s">
        <v>2766</v>
      </c>
      <c r="H5541" s="38">
        <v>10667459220</v>
      </c>
      <c r="I5541" s="38">
        <v>0</v>
      </c>
      <c r="J5541" s="38">
        <f t="shared" si="88"/>
        <v>10667459220</v>
      </c>
      <c r="K5541" s="38"/>
      <c r="L5541" s="49"/>
      <c r="M5541" s="37" t="s">
        <v>4</v>
      </c>
      <c r="N5541" s="37" t="s">
        <v>5</v>
      </c>
      <c r="O5541" s="37" t="s">
        <v>6</v>
      </c>
      <c r="P5541" s="37" t="s">
        <v>7</v>
      </c>
      <c r="Q5541" s="37" t="s">
        <v>13</v>
      </c>
      <c r="R5541" s="37" t="s">
        <v>14</v>
      </c>
      <c r="S5541" s="37" t="s">
        <v>2768</v>
      </c>
      <c r="T5541" s="37" t="s">
        <v>2767</v>
      </c>
      <c r="U5541" s="1" t="e">
        <f>VLOOKUP(T5541,[2]VAT!$A:$D,1,0)</f>
        <v>#N/A</v>
      </c>
      <c r="V5541" s="37" t="s">
        <v>2</v>
      </c>
      <c r="W5541" s="37" t="s">
        <v>2</v>
      </c>
      <c r="X5541" t="str">
        <f>VLOOKUP(T5541,[3]رکوردها!$A:$B,2,0)</f>
        <v>10530227257</v>
      </c>
      <c r="Y5541" t="str">
        <f>VLOOKUP(T5541,[3]رکوردها!$A:$D,4,0)</f>
        <v/>
      </c>
      <c r="Z5541" t="str">
        <f>VLOOKUP(T5541,[3]رکوردها!$A:$C,3,0)</f>
        <v>تهران</v>
      </c>
      <c r="AA5541" t="str">
        <f>VLOOKUP(T5541,[3]رکوردها!$A:$F,6,0)</f>
        <v>تهران- میدان ونک- انتهای خیابان خدامی-خیابان آفتاب- نبش ماهتاب- پلاک 32- ساختمان فاتح  –</v>
      </c>
      <c r="AB5541" t="str">
        <f>VLOOKUP(T5541,[3]رکوردها!$A:$E,5,0)</f>
        <v/>
      </c>
    </row>
    <row r="5542" spans="1:28" s="41" customFormat="1" hidden="1" x14ac:dyDescent="0.2">
      <c r="A5542" s="36">
        <v>177211</v>
      </c>
      <c r="B5542" s="36">
        <v>1326</v>
      </c>
      <c r="C5542" s="36">
        <v>1855</v>
      </c>
      <c r="D5542" s="36" t="str">
        <f>VLOOKUP(C5542,Piv.Analysis!A:AA,27,0)</f>
        <v>اصلاح و انتقال</v>
      </c>
      <c r="E5542" s="36"/>
      <c r="F5542" s="37" t="s">
        <v>171</v>
      </c>
      <c r="G5542" s="37" t="s">
        <v>2773</v>
      </c>
      <c r="H5542" s="38">
        <v>69338484930</v>
      </c>
      <c r="I5542" s="38">
        <v>0</v>
      </c>
      <c r="J5542" s="38">
        <f t="shared" si="88"/>
        <v>69338484930</v>
      </c>
      <c r="K5542" s="38"/>
      <c r="L5542" s="49"/>
      <c r="M5542" s="37" t="s">
        <v>4</v>
      </c>
      <c r="N5542" s="37" t="s">
        <v>5</v>
      </c>
      <c r="O5542" s="37" t="s">
        <v>6</v>
      </c>
      <c r="P5542" s="37" t="s">
        <v>7</v>
      </c>
      <c r="Q5542" s="37" t="s">
        <v>13</v>
      </c>
      <c r="R5542" s="37" t="s">
        <v>14</v>
      </c>
      <c r="S5542" s="37" t="s">
        <v>2768</v>
      </c>
      <c r="T5542" s="37" t="s">
        <v>2767</v>
      </c>
      <c r="U5542" s="1" t="e">
        <f>VLOOKUP(T5542,[2]VAT!$A:$D,1,0)</f>
        <v>#N/A</v>
      </c>
      <c r="V5542" s="37" t="s">
        <v>2</v>
      </c>
      <c r="W5542" s="37" t="s">
        <v>2</v>
      </c>
      <c r="X5542" t="str">
        <f>VLOOKUP(T5542,[3]رکوردها!$A:$B,2,0)</f>
        <v>10530227257</v>
      </c>
      <c r="Y5542" t="str">
        <f>VLOOKUP(T5542,[3]رکوردها!$A:$D,4,0)</f>
        <v/>
      </c>
      <c r="Z5542" t="str">
        <f>VLOOKUP(T5542,[3]رکوردها!$A:$C,3,0)</f>
        <v>تهران</v>
      </c>
      <c r="AA5542" t="str">
        <f>VLOOKUP(T5542,[3]رکوردها!$A:$F,6,0)</f>
        <v>تهران- میدان ونک- انتهای خیابان خدامی-خیابان آفتاب- نبش ماهتاب- پلاک 32- ساختمان فاتح  –</v>
      </c>
      <c r="AB5542" t="str">
        <f>VLOOKUP(T5542,[3]رکوردها!$A:$E,5,0)</f>
        <v/>
      </c>
    </row>
    <row r="5543" spans="1:28" s="41" customFormat="1" hidden="1" x14ac:dyDescent="0.2">
      <c r="A5543" s="36">
        <v>182850</v>
      </c>
      <c r="B5543" s="36">
        <v>1415</v>
      </c>
      <c r="C5543" s="36">
        <v>2086</v>
      </c>
      <c r="D5543" s="36" t="str">
        <f>VLOOKUP(C5543,Piv.Analysis!A:AA,27,0)</f>
        <v>اصلاح و انتقال</v>
      </c>
      <c r="E5543" s="36"/>
      <c r="F5543" s="37" t="s">
        <v>173</v>
      </c>
      <c r="G5543" s="37" t="s">
        <v>2781</v>
      </c>
      <c r="H5543" s="38">
        <v>43388664000</v>
      </c>
      <c r="I5543" s="38">
        <v>0</v>
      </c>
      <c r="J5543" s="38">
        <f t="shared" si="88"/>
        <v>43388664000</v>
      </c>
      <c r="K5543" s="38"/>
      <c r="L5543" s="49"/>
      <c r="M5543" s="37" t="s">
        <v>4</v>
      </c>
      <c r="N5543" s="37" t="s">
        <v>5</v>
      </c>
      <c r="O5543" s="37" t="s">
        <v>6</v>
      </c>
      <c r="P5543" s="37" t="s">
        <v>7</v>
      </c>
      <c r="Q5543" s="37" t="s">
        <v>13</v>
      </c>
      <c r="R5543" s="37" t="s">
        <v>14</v>
      </c>
      <c r="S5543" s="37" t="s">
        <v>2768</v>
      </c>
      <c r="T5543" s="37" t="s">
        <v>2767</v>
      </c>
      <c r="U5543" s="1" t="e">
        <f>VLOOKUP(T5543,[2]VAT!$A:$D,1,0)</f>
        <v>#N/A</v>
      </c>
      <c r="V5543" s="37" t="s">
        <v>2</v>
      </c>
      <c r="W5543" s="37" t="s">
        <v>2</v>
      </c>
      <c r="X5543" t="str">
        <f>VLOOKUP(T5543,[3]رکوردها!$A:$B,2,0)</f>
        <v>10530227257</v>
      </c>
      <c r="Y5543" t="str">
        <f>VLOOKUP(T5543,[3]رکوردها!$A:$D,4,0)</f>
        <v/>
      </c>
      <c r="Z5543" t="str">
        <f>VLOOKUP(T5543,[3]رکوردها!$A:$C,3,0)</f>
        <v>تهران</v>
      </c>
      <c r="AA5543" t="str">
        <f>VLOOKUP(T5543,[3]رکوردها!$A:$F,6,0)</f>
        <v>تهران- میدان ونک- انتهای خیابان خدامی-خیابان آفتاب- نبش ماهتاب- پلاک 32- ساختمان فاتح  –</v>
      </c>
      <c r="AB5543" t="str">
        <f>VLOOKUP(T5543,[3]رکوردها!$A:$E,5,0)</f>
        <v/>
      </c>
    </row>
    <row r="5544" spans="1:28" s="41" customFormat="1" hidden="1" x14ac:dyDescent="0.2">
      <c r="A5544" s="36">
        <v>182846</v>
      </c>
      <c r="B5544" s="36">
        <v>1415</v>
      </c>
      <c r="C5544" s="36">
        <v>2086</v>
      </c>
      <c r="D5544" s="36" t="str">
        <f>VLOOKUP(C5544,Piv.Analysis!A:AA,27,0)</f>
        <v>اصلاح و انتقال</v>
      </c>
      <c r="E5544" s="36"/>
      <c r="F5544" s="37" t="s">
        <v>173</v>
      </c>
      <c r="G5544" s="37" t="s">
        <v>2770</v>
      </c>
      <c r="H5544" s="38">
        <v>17437795200</v>
      </c>
      <c r="I5544" s="38">
        <v>0</v>
      </c>
      <c r="J5544" s="38">
        <f t="shared" si="88"/>
        <v>17437795200</v>
      </c>
      <c r="K5544" s="38"/>
      <c r="L5544" s="49"/>
      <c r="M5544" s="37" t="s">
        <v>4</v>
      </c>
      <c r="N5544" s="37" t="s">
        <v>5</v>
      </c>
      <c r="O5544" s="37" t="s">
        <v>6</v>
      </c>
      <c r="P5544" s="37" t="s">
        <v>7</v>
      </c>
      <c r="Q5544" s="37" t="s">
        <v>13</v>
      </c>
      <c r="R5544" s="37" t="s">
        <v>14</v>
      </c>
      <c r="S5544" s="37" t="s">
        <v>2768</v>
      </c>
      <c r="T5544" s="37" t="s">
        <v>2767</v>
      </c>
      <c r="U5544" s="1" t="e">
        <f>VLOOKUP(T5544,[2]VAT!$A:$D,1,0)</f>
        <v>#N/A</v>
      </c>
      <c r="V5544" s="37" t="s">
        <v>2</v>
      </c>
      <c r="W5544" s="37" t="s">
        <v>2</v>
      </c>
      <c r="X5544" t="str">
        <f>VLOOKUP(T5544,[3]رکوردها!$A:$B,2,0)</f>
        <v>10530227257</v>
      </c>
      <c r="Y5544" t="str">
        <f>VLOOKUP(T5544,[3]رکوردها!$A:$D,4,0)</f>
        <v/>
      </c>
      <c r="Z5544" t="str">
        <f>VLOOKUP(T5544,[3]رکوردها!$A:$C,3,0)</f>
        <v>تهران</v>
      </c>
      <c r="AA5544" t="str">
        <f>VLOOKUP(T5544,[3]رکوردها!$A:$F,6,0)</f>
        <v>تهران- میدان ونک- انتهای خیابان خدامی-خیابان آفتاب- نبش ماهتاب- پلاک 32- ساختمان فاتح  –</v>
      </c>
      <c r="AB5544" t="str">
        <f>VLOOKUP(T5544,[3]رکوردها!$A:$E,5,0)</f>
        <v/>
      </c>
    </row>
    <row r="5545" spans="1:28" s="41" customFormat="1" hidden="1" x14ac:dyDescent="0.2">
      <c r="A5545" s="36">
        <v>182848</v>
      </c>
      <c r="B5545" s="36">
        <v>1415</v>
      </c>
      <c r="C5545" s="36">
        <v>2086</v>
      </c>
      <c r="D5545" s="36" t="str">
        <f>VLOOKUP(C5545,Piv.Analysis!A:AA,27,0)</f>
        <v>اصلاح و انتقال</v>
      </c>
      <c r="E5545" s="36"/>
      <c r="F5545" s="37" t="s">
        <v>173</v>
      </c>
      <c r="G5545" s="37" t="s">
        <v>2782</v>
      </c>
      <c r="H5545" s="38">
        <v>113345668800</v>
      </c>
      <c r="I5545" s="38">
        <v>0</v>
      </c>
      <c r="J5545" s="38">
        <f t="shared" si="88"/>
        <v>113345668800</v>
      </c>
      <c r="K5545" s="38"/>
      <c r="L5545" s="49"/>
      <c r="M5545" s="37" t="s">
        <v>4</v>
      </c>
      <c r="N5545" s="37" t="s">
        <v>5</v>
      </c>
      <c r="O5545" s="37" t="s">
        <v>6</v>
      </c>
      <c r="P5545" s="37" t="s">
        <v>7</v>
      </c>
      <c r="Q5545" s="37" t="s">
        <v>13</v>
      </c>
      <c r="R5545" s="37" t="s">
        <v>14</v>
      </c>
      <c r="S5545" s="37" t="s">
        <v>2768</v>
      </c>
      <c r="T5545" s="37" t="s">
        <v>2767</v>
      </c>
      <c r="U5545" s="1" t="e">
        <f>VLOOKUP(T5545,[2]VAT!$A:$D,1,0)</f>
        <v>#N/A</v>
      </c>
      <c r="V5545" s="37" t="s">
        <v>2</v>
      </c>
      <c r="W5545" s="37" t="s">
        <v>2</v>
      </c>
      <c r="X5545" t="str">
        <f>VLOOKUP(T5545,[3]رکوردها!$A:$B,2,0)</f>
        <v>10530227257</v>
      </c>
      <c r="Y5545" t="str">
        <f>VLOOKUP(T5545,[3]رکوردها!$A:$D,4,0)</f>
        <v/>
      </c>
      <c r="Z5545" t="str">
        <f>VLOOKUP(T5545,[3]رکوردها!$A:$C,3,0)</f>
        <v>تهران</v>
      </c>
      <c r="AA5545" t="str">
        <f>VLOOKUP(T5545,[3]رکوردها!$A:$F,6,0)</f>
        <v>تهران- میدان ونک- انتهای خیابان خدامی-خیابان آفتاب- نبش ماهتاب- پلاک 32- ساختمان فاتح  –</v>
      </c>
      <c r="AB5545" t="str">
        <f>VLOOKUP(T5545,[3]رکوردها!$A:$E,5,0)</f>
        <v/>
      </c>
    </row>
    <row r="5546" spans="1:28" s="41" customFormat="1" hidden="1" x14ac:dyDescent="0.2">
      <c r="A5546" s="36">
        <v>182911</v>
      </c>
      <c r="B5546" s="36">
        <v>1415</v>
      </c>
      <c r="C5546" s="36">
        <v>2086</v>
      </c>
      <c r="D5546" s="36" t="str">
        <f>VLOOKUP(C5546,Piv.Analysis!A:AA,27,0)</f>
        <v>اصلاح و انتقال</v>
      </c>
      <c r="E5546" s="36"/>
      <c r="F5546" s="37" t="s">
        <v>173</v>
      </c>
      <c r="G5546" s="37" t="s">
        <v>2783</v>
      </c>
      <c r="H5546" s="38">
        <v>9932798475</v>
      </c>
      <c r="I5546" s="38">
        <v>0</v>
      </c>
      <c r="J5546" s="38">
        <f t="shared" si="88"/>
        <v>9932798475</v>
      </c>
      <c r="K5546" s="38"/>
      <c r="L5546" s="49"/>
      <c r="M5546" s="37" t="s">
        <v>4</v>
      </c>
      <c r="N5546" s="37" t="s">
        <v>5</v>
      </c>
      <c r="O5546" s="37" t="s">
        <v>6</v>
      </c>
      <c r="P5546" s="37" t="s">
        <v>7</v>
      </c>
      <c r="Q5546" s="37" t="s">
        <v>13</v>
      </c>
      <c r="R5546" s="37" t="s">
        <v>14</v>
      </c>
      <c r="S5546" s="37" t="s">
        <v>2768</v>
      </c>
      <c r="T5546" s="37" t="s">
        <v>2767</v>
      </c>
      <c r="U5546" s="1" t="e">
        <f>VLOOKUP(T5546,[2]VAT!$A:$D,1,0)</f>
        <v>#N/A</v>
      </c>
      <c r="V5546" s="37" t="s">
        <v>2</v>
      </c>
      <c r="W5546" s="37" t="s">
        <v>2</v>
      </c>
      <c r="X5546" t="str">
        <f>VLOOKUP(T5546,[3]رکوردها!$A:$B,2,0)</f>
        <v>10530227257</v>
      </c>
      <c r="Y5546" t="str">
        <f>VLOOKUP(T5546,[3]رکوردها!$A:$D,4,0)</f>
        <v/>
      </c>
      <c r="Z5546" t="str">
        <f>VLOOKUP(T5546,[3]رکوردها!$A:$C,3,0)</f>
        <v>تهران</v>
      </c>
      <c r="AA5546" t="str">
        <f>VLOOKUP(T5546,[3]رکوردها!$A:$F,6,0)</f>
        <v>تهران- میدان ونک- انتهای خیابان خدامی-خیابان آفتاب- نبش ماهتاب- پلاک 32- ساختمان فاتح  –</v>
      </c>
      <c r="AB5546" t="str">
        <f>VLOOKUP(T5546,[3]رکوردها!$A:$E,5,0)</f>
        <v/>
      </c>
    </row>
    <row r="5547" spans="1:28" s="41" customFormat="1" hidden="1" x14ac:dyDescent="0.2">
      <c r="A5547" s="36">
        <v>182913</v>
      </c>
      <c r="B5547" s="36">
        <v>1415</v>
      </c>
      <c r="C5547" s="36">
        <v>2086</v>
      </c>
      <c r="D5547" s="36" t="str">
        <f>VLOOKUP(C5547,Piv.Analysis!A:AA,27,0)</f>
        <v>اصلاح و انتقال</v>
      </c>
      <c r="E5547" s="36"/>
      <c r="F5547" s="37" t="s">
        <v>173</v>
      </c>
      <c r="G5547" s="37" t="s">
        <v>2771</v>
      </c>
      <c r="H5547" s="38">
        <v>12321949500</v>
      </c>
      <c r="I5547" s="38">
        <v>0</v>
      </c>
      <c r="J5547" s="38">
        <f t="shared" si="88"/>
        <v>12321949500</v>
      </c>
      <c r="K5547" s="38"/>
      <c r="L5547" s="49"/>
      <c r="M5547" s="37" t="s">
        <v>4</v>
      </c>
      <c r="N5547" s="37" t="s">
        <v>5</v>
      </c>
      <c r="O5547" s="37" t="s">
        <v>6</v>
      </c>
      <c r="P5547" s="37" t="s">
        <v>7</v>
      </c>
      <c r="Q5547" s="37" t="s">
        <v>13</v>
      </c>
      <c r="R5547" s="37" t="s">
        <v>14</v>
      </c>
      <c r="S5547" s="37" t="s">
        <v>2768</v>
      </c>
      <c r="T5547" s="37" t="s">
        <v>2767</v>
      </c>
      <c r="U5547" s="1" t="e">
        <f>VLOOKUP(T5547,[2]VAT!$A:$D,1,0)</f>
        <v>#N/A</v>
      </c>
      <c r="V5547" s="37" t="s">
        <v>2</v>
      </c>
      <c r="W5547" s="37" t="s">
        <v>2</v>
      </c>
      <c r="X5547" t="str">
        <f>VLOOKUP(T5547,[3]رکوردها!$A:$B,2,0)</f>
        <v>10530227257</v>
      </c>
      <c r="Y5547" t="str">
        <f>VLOOKUP(T5547,[3]رکوردها!$A:$D,4,0)</f>
        <v/>
      </c>
      <c r="Z5547" t="str">
        <f>VLOOKUP(T5547,[3]رکوردها!$A:$C,3,0)</f>
        <v>تهران</v>
      </c>
      <c r="AA5547" t="str">
        <f>VLOOKUP(T5547,[3]رکوردها!$A:$F,6,0)</f>
        <v>تهران- میدان ونک- انتهای خیابان خدامی-خیابان آفتاب- نبش ماهتاب- پلاک 32- ساختمان فاتح  –</v>
      </c>
      <c r="AB5547" t="str">
        <f>VLOOKUP(T5547,[3]رکوردها!$A:$E,5,0)</f>
        <v/>
      </c>
    </row>
    <row r="5548" spans="1:28" s="41" customFormat="1" hidden="1" x14ac:dyDescent="0.2">
      <c r="A5548" s="36">
        <v>182915</v>
      </c>
      <c r="B5548" s="36">
        <v>1415</v>
      </c>
      <c r="C5548" s="36">
        <v>2086</v>
      </c>
      <c r="D5548" s="36" t="str">
        <f>VLOOKUP(C5548,Piv.Analysis!A:AA,27,0)</f>
        <v>اصلاح و انتقال</v>
      </c>
      <c r="E5548" s="36"/>
      <c r="F5548" s="37" t="s">
        <v>173</v>
      </c>
      <c r="G5548" s="37" t="s">
        <v>2784</v>
      </c>
      <c r="H5548" s="38">
        <v>100917628535</v>
      </c>
      <c r="I5548" s="38">
        <v>0</v>
      </c>
      <c r="J5548" s="38">
        <f t="shared" si="88"/>
        <v>100917628535</v>
      </c>
      <c r="K5548" s="38"/>
      <c r="L5548" s="49"/>
      <c r="M5548" s="37" t="s">
        <v>4</v>
      </c>
      <c r="N5548" s="37" t="s">
        <v>5</v>
      </c>
      <c r="O5548" s="37" t="s">
        <v>6</v>
      </c>
      <c r="P5548" s="37" t="s">
        <v>7</v>
      </c>
      <c r="Q5548" s="37" t="s">
        <v>13</v>
      </c>
      <c r="R5548" s="37" t="s">
        <v>14</v>
      </c>
      <c r="S5548" s="37" t="s">
        <v>2768</v>
      </c>
      <c r="T5548" s="37" t="s">
        <v>2767</v>
      </c>
      <c r="U5548" s="1" t="e">
        <f>VLOOKUP(T5548,[2]VAT!$A:$D,1,0)</f>
        <v>#N/A</v>
      </c>
      <c r="V5548" s="37" t="s">
        <v>2</v>
      </c>
      <c r="W5548" s="37" t="s">
        <v>2</v>
      </c>
      <c r="X5548" t="str">
        <f>VLOOKUP(T5548,[3]رکوردها!$A:$B,2,0)</f>
        <v>10530227257</v>
      </c>
      <c r="Y5548" t="str">
        <f>VLOOKUP(T5548,[3]رکوردها!$A:$D,4,0)</f>
        <v/>
      </c>
      <c r="Z5548" t="str">
        <f>VLOOKUP(T5548,[3]رکوردها!$A:$C,3,0)</f>
        <v>تهران</v>
      </c>
      <c r="AA5548" t="str">
        <f>VLOOKUP(T5548,[3]رکوردها!$A:$F,6,0)</f>
        <v>تهران- میدان ونک- انتهای خیابان خدامی-خیابان آفتاب- نبش ماهتاب- پلاک 32- ساختمان فاتح  –</v>
      </c>
      <c r="AB5548" t="str">
        <f>VLOOKUP(T5548,[3]رکوردها!$A:$E,5,0)</f>
        <v/>
      </c>
    </row>
    <row r="5549" spans="1:28" x14ac:dyDescent="0.2">
      <c r="A5549" s="54">
        <v>141780</v>
      </c>
      <c r="B5549" s="2">
        <v>1182</v>
      </c>
      <c r="C5549" s="2">
        <v>1255</v>
      </c>
      <c r="D5549" s="54" t="str">
        <f>VLOOKUP(C5549,Piv.Analysis!A:AA,27,0)</f>
        <v>خرید انباری</v>
      </c>
      <c r="E5549" s="2"/>
      <c r="F5549" s="1" t="s">
        <v>655</v>
      </c>
      <c r="G5549" s="28" t="s">
        <v>5204</v>
      </c>
      <c r="H5549" s="4">
        <v>0</v>
      </c>
      <c r="I5549" s="4">
        <v>2564493080</v>
      </c>
      <c r="J5549" s="4">
        <f t="shared" si="88"/>
        <v>-2564493080</v>
      </c>
      <c r="K5549" s="4"/>
      <c r="L5549" s="49"/>
      <c r="M5549" s="1" t="s">
        <v>4</v>
      </c>
      <c r="N5549" s="1" t="s">
        <v>5</v>
      </c>
      <c r="O5549" s="1" t="s">
        <v>6</v>
      </c>
      <c r="P5549" s="1" t="s">
        <v>7</v>
      </c>
      <c r="Q5549" s="1" t="s">
        <v>13</v>
      </c>
      <c r="R5549" s="1" t="s">
        <v>14</v>
      </c>
      <c r="S5549" s="1" t="s">
        <v>3320</v>
      </c>
      <c r="T5549" s="1" t="s">
        <v>3319</v>
      </c>
      <c r="U5549" s="1" t="e">
        <f>VLOOKUP(T5549,[2]VAT!$A:$D,1,0)</f>
        <v>#N/A</v>
      </c>
      <c r="V5549" s="1" t="s">
        <v>2</v>
      </c>
      <c r="W5549" s="1" t="s">
        <v>2</v>
      </c>
      <c r="X5549" t="str">
        <f>VLOOKUP(T5549,[3]رکوردها!$A:$B,2,0)</f>
        <v>10320083054</v>
      </c>
      <c r="Y5549" t="str">
        <f>VLOOKUP(T5549,[3]رکوردها!$A:$D,4,0)</f>
        <v>411155177975</v>
      </c>
      <c r="Z5549" t="str">
        <f>VLOOKUP(T5549,[3]رکوردها!$A:$C,3,0)</f>
        <v>کنگان</v>
      </c>
      <c r="AA5549" t="str">
        <f>VLOOKUP(T5549,[3]رکوردها!$A:$F,6,0)</f>
        <v>کنگان کیلومتر 3 بزرگراه سیراف به عسلویه</v>
      </c>
      <c r="AB5549" t="str">
        <f>VLOOKUP(T5549,[3]رکوردها!$A:$E,5,0)</f>
        <v>7518787556</v>
      </c>
    </row>
    <row r="5550" spans="1:28" x14ac:dyDescent="0.2">
      <c r="A5550" s="54">
        <v>142685</v>
      </c>
      <c r="B5550" s="2">
        <v>1183</v>
      </c>
      <c r="C5550" s="2">
        <v>1299</v>
      </c>
      <c r="D5550" s="54" t="str">
        <f>VLOOKUP(C5550,Piv.Analysis!A:AA,27,0)</f>
        <v>خرید انباری</v>
      </c>
      <c r="E5550" s="2"/>
      <c r="F5550" s="1" t="s">
        <v>655</v>
      </c>
      <c r="G5550" s="28" t="s">
        <v>5207</v>
      </c>
      <c r="H5550" s="4">
        <v>0</v>
      </c>
      <c r="I5550" s="4">
        <v>3500065646</v>
      </c>
      <c r="J5550" s="4">
        <f t="shared" si="88"/>
        <v>-3500065646</v>
      </c>
      <c r="K5550" s="46">
        <f t="shared" ref="K5550:K5551" si="89">I5550/109%</f>
        <v>3211069400</v>
      </c>
      <c r="L5550" s="46">
        <f t="shared" ref="L5550:L5551" si="90">K5550*9%</f>
        <v>288996246</v>
      </c>
      <c r="M5550" s="1" t="s">
        <v>4</v>
      </c>
      <c r="N5550" s="1" t="s">
        <v>5</v>
      </c>
      <c r="O5550" s="1" t="s">
        <v>6</v>
      </c>
      <c r="P5550" s="1" t="s">
        <v>7</v>
      </c>
      <c r="Q5550" s="1" t="s">
        <v>13</v>
      </c>
      <c r="R5550" s="1" t="s">
        <v>14</v>
      </c>
      <c r="S5550" s="1" t="s">
        <v>3745</v>
      </c>
      <c r="T5550" s="1" t="s">
        <v>3744</v>
      </c>
      <c r="U5550" s="1" t="str">
        <f>VLOOKUP(T5550,[2]VAT!$A:$D,1,0)</f>
        <v>400391</v>
      </c>
      <c r="V5550" s="1" t="s">
        <v>2</v>
      </c>
      <c r="W5550" s="1" t="s">
        <v>2</v>
      </c>
      <c r="X5550" t="str">
        <f>VLOOKUP(T5550,[3]رکوردها!$A:$B,2,0)</f>
        <v>14005821890</v>
      </c>
      <c r="Y5550" t="str">
        <f>VLOOKUP(T5550,[3]رکوردها!$A:$D,4,0)</f>
        <v>411499456645</v>
      </c>
      <c r="Z5550" t="str">
        <f>VLOOKUP(T5550,[3]رکوردها!$A:$C,3,0)</f>
        <v>تهران</v>
      </c>
      <c r="AA5550" t="str">
        <f>VLOOKUP(T5550,[3]رکوردها!$A:$F,6,0)</f>
        <v>سعادت آباد علامه شمالی انتهای بن بست حمید اقبال پ1ط2 واحد7</v>
      </c>
      <c r="AB5550" t="str">
        <f>VLOOKUP(T5550,[3]رکوردها!$A:$E,5,0)</f>
        <v>1997886818</v>
      </c>
    </row>
    <row r="5551" spans="1:28" x14ac:dyDescent="0.2">
      <c r="A5551" s="54">
        <v>140635</v>
      </c>
      <c r="B5551" s="2">
        <v>1189</v>
      </c>
      <c r="C5551" s="2">
        <v>1161</v>
      </c>
      <c r="D5551" s="54" t="str">
        <f>VLOOKUP(C5551,Piv.Analysis!A:AA,27,0)</f>
        <v>خرید انباری</v>
      </c>
      <c r="E5551" s="2"/>
      <c r="F5551" s="1" t="s">
        <v>71</v>
      </c>
      <c r="G5551" s="1" t="s">
        <v>2592</v>
      </c>
      <c r="H5551" s="4">
        <v>0</v>
      </c>
      <c r="I5551" s="4">
        <v>869078800</v>
      </c>
      <c r="J5551" s="4">
        <f t="shared" si="88"/>
        <v>-869078800</v>
      </c>
      <c r="K5551" s="46">
        <f t="shared" si="89"/>
        <v>797320000</v>
      </c>
      <c r="L5551" s="46">
        <f t="shared" si="90"/>
        <v>71758800</v>
      </c>
      <c r="M5551" s="1" t="s">
        <v>4</v>
      </c>
      <c r="N5551" s="1" t="s">
        <v>5</v>
      </c>
      <c r="O5551" s="1" t="s">
        <v>6</v>
      </c>
      <c r="P5551" s="1" t="s">
        <v>7</v>
      </c>
      <c r="Q5551" s="1" t="s">
        <v>13</v>
      </c>
      <c r="R5551" s="1" t="s">
        <v>14</v>
      </c>
      <c r="S5551" s="1" t="s">
        <v>2594</v>
      </c>
      <c r="T5551" s="1" t="s">
        <v>2593</v>
      </c>
      <c r="U5551" s="1" t="str">
        <f>VLOOKUP(T5551,[2]VAT!$A:$D,1,0)</f>
        <v>400042</v>
      </c>
      <c r="V5551" s="1" t="s">
        <v>2</v>
      </c>
      <c r="W5551" s="1" t="s">
        <v>2</v>
      </c>
      <c r="X5551" t="str">
        <f>VLOOKUP(T5551,[3]رکوردها!$A:$B,2,0)</f>
        <v/>
      </c>
      <c r="Y5551" t="str">
        <f>VLOOKUP(T5551,[3]رکوردها!$A:$D,4,0)</f>
        <v/>
      </c>
      <c r="Z5551" t="str">
        <f>VLOOKUP(T5551,[3]رکوردها!$A:$C,3,0)</f>
        <v/>
      </c>
      <c r="AA5551" t="str">
        <f>VLOOKUP(T5551,[3]رکوردها!$A:$F,6,0)</f>
        <v/>
      </c>
      <c r="AB5551" t="str">
        <f>VLOOKUP(T5551,[3]رکوردها!$A:$E,5,0)</f>
        <v/>
      </c>
    </row>
    <row r="5552" spans="1:28" x14ac:dyDescent="0.2">
      <c r="A5552" s="54">
        <v>147675</v>
      </c>
      <c r="B5552" s="2">
        <v>1194</v>
      </c>
      <c r="C5552" s="2">
        <v>1489</v>
      </c>
      <c r="D5552" s="54" t="str">
        <f>VLOOKUP(C5552,Piv.Analysis!A:AA,27,0)</f>
        <v>خرید انباری</v>
      </c>
      <c r="E5552" s="2"/>
      <c r="F5552" s="1" t="s">
        <v>71</v>
      </c>
      <c r="G5552" s="1" t="s">
        <v>4050</v>
      </c>
      <c r="H5552" s="4">
        <v>0</v>
      </c>
      <c r="I5552" s="4">
        <v>270000000</v>
      </c>
      <c r="J5552" s="4">
        <f t="shared" si="88"/>
        <v>-270000000</v>
      </c>
      <c r="K5552" s="4"/>
      <c r="L5552" s="49"/>
      <c r="M5552" s="1" t="s">
        <v>4</v>
      </c>
      <c r="N5552" s="1" t="s">
        <v>5</v>
      </c>
      <c r="O5552" s="1" t="s">
        <v>6</v>
      </c>
      <c r="P5552" s="1" t="s">
        <v>7</v>
      </c>
      <c r="Q5552" s="1" t="s">
        <v>13</v>
      </c>
      <c r="R5552" s="1" t="s">
        <v>14</v>
      </c>
      <c r="S5552" s="1" t="s">
        <v>4052</v>
      </c>
      <c r="T5552" s="1" t="s">
        <v>4051</v>
      </c>
      <c r="U5552" s="1" t="e">
        <f>VLOOKUP(T5552,[2]VAT!$A:$D,1,0)</f>
        <v>#N/A</v>
      </c>
      <c r="V5552" s="1" t="s">
        <v>2</v>
      </c>
      <c r="W5552" s="1" t="s">
        <v>2</v>
      </c>
      <c r="X5552" t="str">
        <f>VLOOKUP(T5552,[3]رکوردها!$A:$B,2,0)</f>
        <v>6579962291</v>
      </c>
      <c r="Y5552" t="str">
        <f>VLOOKUP(T5552,[3]رکوردها!$A:$D,4,0)</f>
        <v/>
      </c>
      <c r="Z5552" t="str">
        <f>VLOOKUP(T5552,[3]رکوردها!$A:$C,3,0)</f>
        <v>کنگان</v>
      </c>
      <c r="AA5552" t="str">
        <f>VLOOKUP(T5552,[3]رکوردها!$A:$F,6,0)</f>
        <v>کنگان خ مسجد جامع 100 متر جلوتر ابه طرف سه راه نخل تقی</v>
      </c>
      <c r="AB5552" t="str">
        <f>VLOOKUP(T5552,[3]رکوردها!$A:$E,5,0)</f>
        <v/>
      </c>
    </row>
    <row r="5553" spans="1:28" x14ac:dyDescent="0.2">
      <c r="A5553" s="54">
        <v>139541</v>
      </c>
      <c r="B5553" s="2">
        <v>1199</v>
      </c>
      <c r="C5553" s="2">
        <v>1073</v>
      </c>
      <c r="D5553" s="54" t="str">
        <f>VLOOKUP(C5553,Piv.Analysis!A:AA,27,0)</f>
        <v>خرید انباری</v>
      </c>
      <c r="E5553" s="2"/>
      <c r="F5553" s="1" t="s">
        <v>35</v>
      </c>
      <c r="G5553" s="1" t="s">
        <v>3273</v>
      </c>
      <c r="H5553" s="4">
        <v>0</v>
      </c>
      <c r="I5553" s="4">
        <v>439488000</v>
      </c>
      <c r="J5553" s="4">
        <f t="shared" si="88"/>
        <v>-439488000</v>
      </c>
      <c r="K5553" s="46">
        <f t="shared" ref="K5553:K5554" si="91">I5553/109%</f>
        <v>403200000</v>
      </c>
      <c r="L5553" s="46">
        <f t="shared" ref="L5553:L5554" si="92">K5553*9%</f>
        <v>36288000</v>
      </c>
      <c r="M5553" s="1" t="s">
        <v>4</v>
      </c>
      <c r="N5553" s="1" t="s">
        <v>5</v>
      </c>
      <c r="O5553" s="1" t="s">
        <v>6</v>
      </c>
      <c r="P5553" s="1" t="s">
        <v>7</v>
      </c>
      <c r="Q5553" s="1" t="s">
        <v>13</v>
      </c>
      <c r="R5553" s="1" t="s">
        <v>14</v>
      </c>
      <c r="S5553" s="1" t="s">
        <v>3261</v>
      </c>
      <c r="T5553" s="1" t="s">
        <v>3260</v>
      </c>
      <c r="U5553" s="1" t="str">
        <f>VLOOKUP(T5553,[2]VAT!$A:$D,1,0)</f>
        <v>400197</v>
      </c>
      <c r="V5553" s="1" t="s">
        <v>2</v>
      </c>
      <c r="W5553" s="1" t="s">
        <v>2</v>
      </c>
      <c r="X5553" t="str">
        <f>VLOOKUP(T5553,[3]رکوردها!$A:$B,2,0)</f>
        <v>10861402655</v>
      </c>
      <c r="Y5553" t="str">
        <f>VLOOKUP(T5553,[3]رکوردها!$A:$D,4,0)</f>
        <v>411331377433</v>
      </c>
      <c r="Z5553" t="str">
        <f>VLOOKUP(T5553,[3]رکوردها!$A:$C,3,0)</f>
        <v>تهران</v>
      </c>
      <c r="AA5553" t="str">
        <f>VLOOKUP(T5553,[3]رکوردها!$A:$F,6,0)</f>
        <v>تهران-آرژانتین-بخارست خ15-پ12</v>
      </c>
      <c r="AB5553" t="str">
        <f>VLOOKUP(T5553,[3]رکوردها!$A:$E,5,0)</f>
        <v>1513814511</v>
      </c>
    </row>
    <row r="5554" spans="1:28" x14ac:dyDescent="0.2">
      <c r="A5554" s="54">
        <v>139595</v>
      </c>
      <c r="B5554" s="2">
        <v>1200</v>
      </c>
      <c r="C5554" s="2">
        <v>1078</v>
      </c>
      <c r="D5554" s="54" t="str">
        <f>VLOOKUP(C5554,Piv.Analysis!A:AA,27,0)</f>
        <v>خرید انباری</v>
      </c>
      <c r="E5554" s="2"/>
      <c r="F5554" s="1" t="s">
        <v>35</v>
      </c>
      <c r="G5554" s="1" t="s">
        <v>3274</v>
      </c>
      <c r="H5554" s="4">
        <v>0</v>
      </c>
      <c r="I5554" s="4">
        <v>1793616800</v>
      </c>
      <c r="J5554" s="4">
        <f t="shared" si="88"/>
        <v>-1793616800</v>
      </c>
      <c r="K5554" s="46">
        <f t="shared" si="91"/>
        <v>1645519999.9999998</v>
      </c>
      <c r="L5554" s="46">
        <f t="shared" si="92"/>
        <v>148096799.99999997</v>
      </c>
      <c r="M5554" s="1" t="s">
        <v>4</v>
      </c>
      <c r="N5554" s="1" t="s">
        <v>5</v>
      </c>
      <c r="O5554" s="1" t="s">
        <v>6</v>
      </c>
      <c r="P5554" s="1" t="s">
        <v>7</v>
      </c>
      <c r="Q5554" s="1" t="s">
        <v>13</v>
      </c>
      <c r="R5554" s="1" t="s">
        <v>14</v>
      </c>
      <c r="S5554" s="1" t="s">
        <v>3261</v>
      </c>
      <c r="T5554" s="1" t="s">
        <v>3260</v>
      </c>
      <c r="U5554" s="1" t="str">
        <f>VLOOKUP(T5554,[2]VAT!$A:$D,1,0)</f>
        <v>400197</v>
      </c>
      <c r="V5554" s="1" t="s">
        <v>2</v>
      </c>
      <c r="W5554" s="1" t="s">
        <v>2</v>
      </c>
      <c r="X5554" t="str">
        <f>VLOOKUP(T5554,[3]رکوردها!$A:$B,2,0)</f>
        <v>10861402655</v>
      </c>
      <c r="Y5554" t="str">
        <f>VLOOKUP(T5554,[3]رکوردها!$A:$D,4,0)</f>
        <v>411331377433</v>
      </c>
      <c r="Z5554" t="str">
        <f>VLOOKUP(T5554,[3]رکوردها!$A:$C,3,0)</f>
        <v>تهران</v>
      </c>
      <c r="AA5554" t="str">
        <f>VLOOKUP(T5554,[3]رکوردها!$A:$F,6,0)</f>
        <v>تهران-آرژانتین-بخارست خ15-پ12</v>
      </c>
      <c r="AB5554" t="str">
        <f>VLOOKUP(T5554,[3]رکوردها!$A:$E,5,0)</f>
        <v>1513814511</v>
      </c>
    </row>
    <row r="5555" spans="1:28" x14ac:dyDescent="0.2">
      <c r="A5555" s="54">
        <v>141695</v>
      </c>
      <c r="B5555" s="2">
        <v>1202</v>
      </c>
      <c r="C5555" s="2">
        <v>1250</v>
      </c>
      <c r="D5555" s="54" t="str">
        <f>VLOOKUP(C5555,Piv.Analysis!A:AA,27,0)</f>
        <v>خرید انباری</v>
      </c>
      <c r="E5555" s="2"/>
      <c r="F5555" s="1" t="s">
        <v>35</v>
      </c>
      <c r="G5555" s="1" t="s">
        <v>2978</v>
      </c>
      <c r="H5555" s="4">
        <v>0</v>
      </c>
      <c r="I5555" s="4">
        <v>10319370517</v>
      </c>
      <c r="J5555" s="4">
        <f t="shared" si="88"/>
        <v>-10319370517</v>
      </c>
      <c r="K5555" s="46">
        <f>I5555/109%</f>
        <v>9467312400.9174309</v>
      </c>
      <c r="L5555" s="46">
        <f>K5555*9%</f>
        <v>852058116.08256876</v>
      </c>
      <c r="M5555" s="1" t="s">
        <v>4</v>
      </c>
      <c r="N5555" s="1" t="s">
        <v>5</v>
      </c>
      <c r="O5555" s="1" t="s">
        <v>6</v>
      </c>
      <c r="P5555" s="1" t="s">
        <v>7</v>
      </c>
      <c r="Q5555" s="1" t="s">
        <v>13</v>
      </c>
      <c r="R5555" s="1" t="s">
        <v>14</v>
      </c>
      <c r="S5555" s="1" t="s">
        <v>2974</v>
      </c>
      <c r="T5555" s="1" t="s">
        <v>2973</v>
      </c>
      <c r="U5555" s="1" t="str">
        <f>VLOOKUP(T5555,[2]VAT!$A:$D,1,0)</f>
        <v>400105</v>
      </c>
      <c r="V5555" s="1" t="s">
        <v>2</v>
      </c>
      <c r="W5555" s="1" t="s">
        <v>2</v>
      </c>
      <c r="X5555" t="str">
        <f>VLOOKUP(T5555,[3]رکوردها!$A:$B,2,0)</f>
        <v>10103875392</v>
      </c>
      <c r="Y5555" t="str">
        <f>VLOOKUP(T5555,[3]رکوردها!$A:$D,4,0)</f>
        <v>411367958789</v>
      </c>
      <c r="Z5555" t="str">
        <f>VLOOKUP(T5555,[3]رکوردها!$A:$C,3,0)</f>
        <v>تهران</v>
      </c>
      <c r="AA5555" t="str">
        <f>VLOOKUP(T5555,[3]رکوردها!$A:$F,6,0)</f>
        <v>استان تهران ، شهرستان تهران ، بخش مرکزی ، شهر تهران، محله شهرک راه آهن ، خیابان علامه قزوینی ، خیابان نیما یوشیج ، پلاک 0 ، مجتمع اداری تجاری فرانتیوم ، طبقه پنجم ، واحد 62</v>
      </c>
      <c r="AB5555" t="str">
        <f>VLOOKUP(T5555,[3]رکوردها!$A:$E,5,0)</f>
        <v>1493873047</v>
      </c>
    </row>
    <row r="5556" spans="1:28" x14ac:dyDescent="0.2">
      <c r="A5556" s="54">
        <v>141696</v>
      </c>
      <c r="B5556" s="2">
        <v>1202</v>
      </c>
      <c r="C5556" s="2">
        <v>1250</v>
      </c>
      <c r="D5556" s="54" t="str">
        <f>VLOOKUP(C5556,Piv.Analysis!A:AA,27,0)</f>
        <v>خرید انباری</v>
      </c>
      <c r="E5556" s="2"/>
      <c r="F5556" s="1" t="s">
        <v>35</v>
      </c>
      <c r="G5556" s="1" t="s">
        <v>2979</v>
      </c>
      <c r="H5556" s="4">
        <v>0</v>
      </c>
      <c r="I5556" s="4">
        <v>3461840109</v>
      </c>
      <c r="J5556" s="4">
        <f t="shared" si="88"/>
        <v>-3461840109</v>
      </c>
      <c r="K5556" s="46">
        <f>I5556/109%</f>
        <v>3176000100</v>
      </c>
      <c r="L5556" s="46">
        <f>K5556*9%</f>
        <v>285840009</v>
      </c>
      <c r="M5556" s="1" t="s">
        <v>4</v>
      </c>
      <c r="N5556" s="1" t="s">
        <v>5</v>
      </c>
      <c r="O5556" s="1" t="s">
        <v>6</v>
      </c>
      <c r="P5556" s="1" t="s">
        <v>7</v>
      </c>
      <c r="Q5556" s="1" t="s">
        <v>13</v>
      </c>
      <c r="R5556" s="1" t="s">
        <v>14</v>
      </c>
      <c r="S5556" s="1" t="s">
        <v>2974</v>
      </c>
      <c r="T5556" s="1" t="s">
        <v>2973</v>
      </c>
      <c r="U5556" s="1" t="str">
        <f>VLOOKUP(T5556,[2]VAT!$A:$D,1,0)</f>
        <v>400105</v>
      </c>
      <c r="V5556" s="1" t="s">
        <v>2</v>
      </c>
      <c r="W5556" s="1" t="s">
        <v>2</v>
      </c>
      <c r="X5556" t="str">
        <f>VLOOKUP(T5556,[3]رکوردها!$A:$B,2,0)</f>
        <v>10103875392</v>
      </c>
      <c r="Y5556" t="str">
        <f>VLOOKUP(T5556,[3]رکوردها!$A:$D,4,0)</f>
        <v>411367958789</v>
      </c>
      <c r="Z5556" t="str">
        <f>VLOOKUP(T5556,[3]رکوردها!$A:$C,3,0)</f>
        <v>تهران</v>
      </c>
      <c r="AA5556" t="str">
        <f>VLOOKUP(T5556,[3]رکوردها!$A:$F,6,0)</f>
        <v>استان تهران ، شهرستان تهران ، بخش مرکزی ، شهر تهران، محله شهرک راه آهن ، خیابان علامه قزوینی ، خیابان نیما یوشیج ، پلاک 0 ، مجتمع اداری تجاری فرانتیوم ، طبقه پنجم ، واحد 62</v>
      </c>
      <c r="AB5556" t="str">
        <f>VLOOKUP(T5556,[3]رکوردها!$A:$E,5,0)</f>
        <v>1493873047</v>
      </c>
    </row>
    <row r="5557" spans="1:28" s="41" customFormat="1" hidden="1" x14ac:dyDescent="0.2">
      <c r="A5557" s="36">
        <v>173974</v>
      </c>
      <c r="B5557" s="36">
        <v>1438</v>
      </c>
      <c r="C5557" s="36">
        <v>1628</v>
      </c>
      <c r="D5557" s="36" t="str">
        <f>VLOOKUP(C5557,Piv.Analysis!A:AA,27,0)</f>
        <v>انتظامی</v>
      </c>
      <c r="E5557" s="36"/>
      <c r="F5557" s="37" t="s">
        <v>28</v>
      </c>
      <c r="G5557" s="37" t="s">
        <v>2798</v>
      </c>
      <c r="H5557" s="38">
        <v>50951572000</v>
      </c>
      <c r="I5557" s="38">
        <v>0</v>
      </c>
      <c r="J5557" s="38">
        <f t="shared" si="88"/>
        <v>50951572000</v>
      </c>
      <c r="K5557" s="38"/>
      <c r="L5557" s="49"/>
      <c r="M5557" s="37" t="s">
        <v>96</v>
      </c>
      <c r="N5557" s="37" t="s">
        <v>97</v>
      </c>
      <c r="O5557" s="37" t="s">
        <v>98</v>
      </c>
      <c r="P5557" s="37" t="s">
        <v>99</v>
      </c>
      <c r="Q5557" s="37" t="s">
        <v>100</v>
      </c>
      <c r="R5557" s="37" t="s">
        <v>101</v>
      </c>
      <c r="S5557" s="37" t="s">
        <v>2768</v>
      </c>
      <c r="T5557" s="37" t="s">
        <v>2767</v>
      </c>
      <c r="U5557" s="1" t="e">
        <f>VLOOKUP(T5557,[2]VAT!$A:$D,1,0)</f>
        <v>#N/A</v>
      </c>
      <c r="V5557" s="37" t="s">
        <v>2</v>
      </c>
      <c r="W5557" s="37" t="s">
        <v>2</v>
      </c>
      <c r="X5557" t="str">
        <f>VLOOKUP(T5557,[3]رکوردها!$A:$B,2,0)</f>
        <v>10530227257</v>
      </c>
      <c r="Y5557" t="str">
        <f>VLOOKUP(T5557,[3]رکوردها!$A:$D,4,0)</f>
        <v/>
      </c>
      <c r="Z5557" t="str">
        <f>VLOOKUP(T5557,[3]رکوردها!$A:$C,3,0)</f>
        <v>تهران</v>
      </c>
      <c r="AA5557" t="str">
        <f>VLOOKUP(T5557,[3]رکوردها!$A:$F,6,0)</f>
        <v>تهران- میدان ونک- انتهای خیابان خدامی-خیابان آفتاب- نبش ماهتاب- پلاک 32- ساختمان فاتح  –</v>
      </c>
      <c r="AB5557" t="str">
        <f>VLOOKUP(T5557,[3]رکوردها!$A:$E,5,0)</f>
        <v/>
      </c>
    </row>
    <row r="5558" spans="1:28" s="41" customFormat="1" hidden="1" x14ac:dyDescent="0.2">
      <c r="A5558" s="36">
        <v>177208</v>
      </c>
      <c r="B5558" s="36">
        <v>1326</v>
      </c>
      <c r="C5558" s="36">
        <v>1855</v>
      </c>
      <c r="D5558" s="36" t="str">
        <f>VLOOKUP(C5558,Piv.Analysis!A:AA,27,0)</f>
        <v>اصلاح و انتقال</v>
      </c>
      <c r="E5558" s="36"/>
      <c r="F5558" s="37" t="s">
        <v>171</v>
      </c>
      <c r="G5558" s="37" t="s">
        <v>2772</v>
      </c>
      <c r="H5558" s="38">
        <v>0</v>
      </c>
      <c r="I5558" s="38">
        <v>27267390480</v>
      </c>
      <c r="J5558" s="38">
        <f t="shared" si="88"/>
        <v>-27267390480</v>
      </c>
      <c r="K5558" s="38"/>
      <c r="L5558" s="49"/>
      <c r="M5558" s="37" t="s">
        <v>63</v>
      </c>
      <c r="N5558" s="37" t="s">
        <v>64</v>
      </c>
      <c r="O5558" s="37" t="s">
        <v>2566</v>
      </c>
      <c r="P5558" s="37" t="s">
        <v>2567</v>
      </c>
      <c r="Q5558" s="37" t="s">
        <v>2685</v>
      </c>
      <c r="R5558" s="37" t="s">
        <v>2686</v>
      </c>
      <c r="S5558" s="37" t="s">
        <v>2768</v>
      </c>
      <c r="T5558" s="37" t="s">
        <v>2767</v>
      </c>
      <c r="U5558" s="1" t="e">
        <f>VLOOKUP(T5558,[2]VAT!$A:$D,1,0)</f>
        <v>#N/A</v>
      </c>
      <c r="V5558" s="37" t="s">
        <v>2</v>
      </c>
      <c r="W5558" s="37" t="s">
        <v>2</v>
      </c>
      <c r="X5558" t="str">
        <f>VLOOKUP(T5558,[3]رکوردها!$A:$B,2,0)</f>
        <v>10530227257</v>
      </c>
      <c r="Y5558" t="str">
        <f>VLOOKUP(T5558,[3]رکوردها!$A:$D,4,0)</f>
        <v/>
      </c>
      <c r="Z5558" t="str">
        <f>VLOOKUP(T5558,[3]رکوردها!$A:$C,3,0)</f>
        <v>تهران</v>
      </c>
      <c r="AA5558" t="str">
        <f>VLOOKUP(T5558,[3]رکوردها!$A:$F,6,0)</f>
        <v>تهران- میدان ونک- انتهای خیابان خدامی-خیابان آفتاب- نبش ماهتاب- پلاک 32- ساختمان فاتح  –</v>
      </c>
      <c r="AB5558" t="str">
        <f>VLOOKUP(T5558,[3]رکوردها!$A:$E,5,0)</f>
        <v/>
      </c>
    </row>
    <row r="5559" spans="1:28" x14ac:dyDescent="0.2">
      <c r="A5559" s="54">
        <v>144527</v>
      </c>
      <c r="B5559" s="2">
        <v>1205</v>
      </c>
      <c r="C5559" s="2">
        <v>1379</v>
      </c>
      <c r="D5559" s="33" t="str">
        <f>VLOOKUP(C5559,Piv.Analysis!A:AA,27,0)</f>
        <v>خرید دارایی ثابت</v>
      </c>
      <c r="E5559" s="2" t="s">
        <v>5185</v>
      </c>
      <c r="F5559" s="1" t="s">
        <v>35</v>
      </c>
      <c r="G5559" s="1" t="s">
        <v>2799</v>
      </c>
      <c r="H5559" s="4">
        <v>0</v>
      </c>
      <c r="I5559" s="4">
        <v>164000000</v>
      </c>
      <c r="J5559" s="4">
        <f t="shared" si="88"/>
        <v>-164000000</v>
      </c>
      <c r="K5559" s="4">
        <f>I5559</f>
        <v>164000000</v>
      </c>
      <c r="L5559" s="49">
        <v>0</v>
      </c>
      <c r="M5559" s="1" t="s">
        <v>4</v>
      </c>
      <c r="N5559" s="1" t="s">
        <v>5</v>
      </c>
      <c r="O5559" s="1" t="s">
        <v>6</v>
      </c>
      <c r="P5559" s="1" t="s">
        <v>7</v>
      </c>
      <c r="Q5559" s="1" t="s">
        <v>13</v>
      </c>
      <c r="R5559" s="1" t="s">
        <v>14</v>
      </c>
      <c r="S5559" s="1" t="s">
        <v>2801</v>
      </c>
      <c r="T5559" s="1" t="s">
        <v>2800</v>
      </c>
      <c r="U5559" s="1" t="e">
        <f>VLOOKUP(T5559,[2]VAT!$A:$D,1,0)</f>
        <v>#N/A</v>
      </c>
      <c r="V5559" s="1" t="s">
        <v>2</v>
      </c>
      <c r="W5559" s="1" t="s">
        <v>2</v>
      </c>
      <c r="X5559" t="str">
        <f>VLOOKUP(T5559,[3]رکوردها!$A:$B,2,0)</f>
        <v/>
      </c>
      <c r="Y5559" t="str">
        <f>VLOOKUP(T5559,[3]رکوردها!$A:$D,4,0)</f>
        <v/>
      </c>
      <c r="Z5559" t="str">
        <f>VLOOKUP(T5559,[3]رکوردها!$A:$C,3,0)</f>
        <v>کرج</v>
      </c>
      <c r="AA5559" t="str">
        <f>VLOOKUP(T5559,[3]رکوردها!$A:$F,6,0)</f>
        <v>کرج میدان شهدا خ مظاهری پاساژ احمدی جنب کوچه احمدی</v>
      </c>
      <c r="AB5559" t="str">
        <f>VLOOKUP(T5559,[3]رکوردها!$A:$E,5,0)</f>
        <v/>
      </c>
    </row>
    <row r="5560" spans="1:28" s="41" customFormat="1" hidden="1" x14ac:dyDescent="0.2">
      <c r="A5560" s="36">
        <v>141505</v>
      </c>
      <c r="B5560" s="36">
        <v>1224</v>
      </c>
      <c r="C5560" s="36">
        <v>1226</v>
      </c>
      <c r="D5560" s="36" t="str">
        <f>VLOOKUP(C5560,Piv.Analysis!A:AA,27,0)</f>
        <v>دریافت و پرداخت</v>
      </c>
      <c r="E5560" s="36"/>
      <c r="F5560" s="37" t="s">
        <v>83</v>
      </c>
      <c r="G5560" s="37" t="s">
        <v>2203</v>
      </c>
      <c r="H5560" s="38">
        <v>164000000</v>
      </c>
      <c r="I5560" s="38">
        <v>0</v>
      </c>
      <c r="J5560" s="38">
        <f t="shared" si="88"/>
        <v>164000000</v>
      </c>
      <c r="K5560" s="38"/>
      <c r="L5560" s="49"/>
      <c r="M5560" s="37" t="s">
        <v>4</v>
      </c>
      <c r="N5560" s="37" t="s">
        <v>5</v>
      </c>
      <c r="O5560" s="37" t="s">
        <v>6</v>
      </c>
      <c r="P5560" s="37" t="s">
        <v>7</v>
      </c>
      <c r="Q5560" s="37" t="s">
        <v>13</v>
      </c>
      <c r="R5560" s="37" t="s">
        <v>14</v>
      </c>
      <c r="S5560" s="37" t="s">
        <v>2801</v>
      </c>
      <c r="T5560" s="37" t="s">
        <v>2800</v>
      </c>
      <c r="U5560" s="1" t="e">
        <f>VLOOKUP(T5560,[2]VAT!$A:$D,1,0)</f>
        <v>#N/A</v>
      </c>
      <c r="V5560" s="37" t="s">
        <v>2</v>
      </c>
      <c r="W5560" s="37" t="s">
        <v>2</v>
      </c>
      <c r="X5560" t="str">
        <f>VLOOKUP(T5560,[3]رکوردها!$A:$B,2,0)</f>
        <v/>
      </c>
      <c r="Y5560" t="str">
        <f>VLOOKUP(T5560,[3]رکوردها!$A:$D,4,0)</f>
        <v/>
      </c>
      <c r="Z5560" t="str">
        <f>VLOOKUP(T5560,[3]رکوردها!$A:$C,3,0)</f>
        <v>کرج</v>
      </c>
      <c r="AA5560" t="str">
        <f>VLOOKUP(T5560,[3]رکوردها!$A:$F,6,0)</f>
        <v>کرج میدان شهدا خ مظاهری پاساژ احمدی جنب کوچه احمدی</v>
      </c>
      <c r="AB5560" t="str">
        <f>VLOOKUP(T5560,[3]رکوردها!$A:$E,5,0)</f>
        <v/>
      </c>
    </row>
    <row r="5561" spans="1:28" s="41" customFormat="1" hidden="1" x14ac:dyDescent="0.2">
      <c r="A5561" s="36">
        <v>141525</v>
      </c>
      <c r="B5561" s="36">
        <v>1225</v>
      </c>
      <c r="C5561" s="36">
        <v>1228</v>
      </c>
      <c r="D5561" s="39" t="s">
        <v>5178</v>
      </c>
      <c r="E5561" s="39"/>
      <c r="F5561" s="37" t="s">
        <v>83</v>
      </c>
      <c r="G5561" s="37" t="s">
        <v>1783</v>
      </c>
      <c r="H5561" s="38">
        <v>296400000</v>
      </c>
      <c r="I5561" s="38">
        <v>0</v>
      </c>
      <c r="J5561" s="38">
        <f t="shared" si="88"/>
        <v>296400000</v>
      </c>
      <c r="K5561" s="38"/>
      <c r="L5561" s="49"/>
      <c r="M5561" s="37" t="s">
        <v>4</v>
      </c>
      <c r="N5561" s="37" t="s">
        <v>5</v>
      </c>
      <c r="O5561" s="37" t="s">
        <v>6</v>
      </c>
      <c r="P5561" s="37" t="s">
        <v>7</v>
      </c>
      <c r="Q5561" s="37" t="s">
        <v>13</v>
      </c>
      <c r="R5561" s="37" t="s">
        <v>14</v>
      </c>
      <c r="S5561" s="37" t="s">
        <v>2804</v>
      </c>
      <c r="T5561" s="37" t="s">
        <v>2803</v>
      </c>
      <c r="U5561" s="1" t="e">
        <f>VLOOKUP(T5561,[2]VAT!$A:$D,1,0)</f>
        <v>#N/A</v>
      </c>
      <c r="V5561" s="37" t="s">
        <v>2</v>
      </c>
      <c r="W5561" s="37" t="s">
        <v>2</v>
      </c>
      <c r="X5561" t="str">
        <f>VLOOKUP(T5561,[3]رکوردها!$A:$B,2,0)</f>
        <v/>
      </c>
      <c r="Y5561" t="str">
        <f>VLOOKUP(T5561,[3]رکوردها!$A:$D,4,0)</f>
        <v/>
      </c>
      <c r="Z5561" t="str">
        <f>VLOOKUP(T5561,[3]رکوردها!$A:$C,3,0)</f>
        <v/>
      </c>
      <c r="AA5561" t="str">
        <f>VLOOKUP(T5561,[3]رکوردها!$A:$F,6,0)</f>
        <v/>
      </c>
      <c r="AB5561" t="str">
        <f>VLOOKUP(T5561,[3]رکوردها!$A:$E,5,0)</f>
        <v/>
      </c>
    </row>
    <row r="5562" spans="1:28" s="41" customFormat="1" hidden="1" x14ac:dyDescent="0.2">
      <c r="A5562" s="36">
        <v>141528</v>
      </c>
      <c r="B5562" s="36">
        <v>1225</v>
      </c>
      <c r="C5562" s="36">
        <v>1228</v>
      </c>
      <c r="D5562" s="39" t="s">
        <v>5178</v>
      </c>
      <c r="E5562" s="39"/>
      <c r="F5562" s="37" t="s">
        <v>83</v>
      </c>
      <c r="G5562" s="37" t="s">
        <v>2805</v>
      </c>
      <c r="H5562" s="38">
        <v>0</v>
      </c>
      <c r="I5562" s="38">
        <v>296400000</v>
      </c>
      <c r="J5562" s="38">
        <f t="shared" si="88"/>
        <v>-296400000</v>
      </c>
      <c r="K5562" s="38"/>
      <c r="L5562" s="49"/>
      <c r="M5562" s="37" t="s">
        <v>4</v>
      </c>
      <c r="N5562" s="37" t="s">
        <v>5</v>
      </c>
      <c r="O5562" s="37" t="s">
        <v>6</v>
      </c>
      <c r="P5562" s="37" t="s">
        <v>7</v>
      </c>
      <c r="Q5562" s="37" t="s">
        <v>13</v>
      </c>
      <c r="R5562" s="37" t="s">
        <v>14</v>
      </c>
      <c r="S5562" s="37" t="s">
        <v>2804</v>
      </c>
      <c r="T5562" s="37" t="s">
        <v>2803</v>
      </c>
      <c r="U5562" s="1" t="e">
        <f>VLOOKUP(T5562,[2]VAT!$A:$D,1,0)</f>
        <v>#N/A</v>
      </c>
      <c r="V5562" s="37" t="s">
        <v>2</v>
      </c>
      <c r="W5562" s="37" t="s">
        <v>2</v>
      </c>
      <c r="X5562" t="str">
        <f>VLOOKUP(T5562,[3]رکوردها!$A:$B,2,0)</f>
        <v/>
      </c>
      <c r="Y5562" t="str">
        <f>VLOOKUP(T5562,[3]رکوردها!$A:$D,4,0)</f>
        <v/>
      </c>
      <c r="Z5562" t="str">
        <f>VLOOKUP(T5562,[3]رکوردها!$A:$C,3,0)</f>
        <v/>
      </c>
      <c r="AA5562" t="str">
        <f>VLOOKUP(T5562,[3]رکوردها!$A:$F,6,0)</f>
        <v/>
      </c>
      <c r="AB5562" t="str">
        <f>VLOOKUP(T5562,[3]رکوردها!$A:$E,5,0)</f>
        <v/>
      </c>
    </row>
    <row r="5563" spans="1:28" x14ac:dyDescent="0.2">
      <c r="A5563" s="54">
        <v>141753</v>
      </c>
      <c r="B5563" s="2">
        <v>1203</v>
      </c>
      <c r="C5563" s="2">
        <v>1252</v>
      </c>
      <c r="D5563" s="54" t="str">
        <f>VLOOKUP(C5563,Piv.Analysis!A:AA,27,0)</f>
        <v>خرید انباری</v>
      </c>
      <c r="E5563" s="2"/>
      <c r="F5563" s="1" t="s">
        <v>35</v>
      </c>
      <c r="G5563" s="1" t="s">
        <v>3026</v>
      </c>
      <c r="H5563" s="4">
        <v>0</v>
      </c>
      <c r="I5563" s="4">
        <v>3473498640</v>
      </c>
      <c r="J5563" s="4">
        <f t="shared" si="88"/>
        <v>-3473498640</v>
      </c>
      <c r="K5563" s="46">
        <f>I5563/109%</f>
        <v>3186696000</v>
      </c>
      <c r="L5563" s="46">
        <f>K5563*9%</f>
        <v>286802640</v>
      </c>
      <c r="M5563" s="1" t="s">
        <v>4</v>
      </c>
      <c r="N5563" s="1" t="s">
        <v>5</v>
      </c>
      <c r="O5563" s="1" t="s">
        <v>6</v>
      </c>
      <c r="P5563" s="1" t="s">
        <v>7</v>
      </c>
      <c r="Q5563" s="1" t="s">
        <v>13</v>
      </c>
      <c r="R5563" s="1" t="s">
        <v>14</v>
      </c>
      <c r="S5563" s="1" t="s">
        <v>3028</v>
      </c>
      <c r="T5563" s="1" t="s">
        <v>3027</v>
      </c>
      <c r="U5563" s="1" t="str">
        <f>VLOOKUP(T5563,[2]VAT!$A:$D,1,0)</f>
        <v>400159</v>
      </c>
      <c r="V5563" s="1" t="s">
        <v>2</v>
      </c>
      <c r="W5563" s="1" t="s">
        <v>2</v>
      </c>
      <c r="X5563" t="str">
        <f>VLOOKUP(T5563,[3]رکوردها!$A:$B,2,0)</f>
        <v>10101769375</v>
      </c>
      <c r="Y5563" t="str">
        <f>VLOOKUP(T5563,[3]رکوردها!$A:$D,4,0)</f>
        <v>411115495843</v>
      </c>
      <c r="Z5563" t="str">
        <f>VLOOKUP(T5563,[3]رکوردها!$A:$C,3,0)</f>
        <v>تهران</v>
      </c>
      <c r="AA5563" t="str">
        <f>VLOOKUP(T5563,[3]رکوردها!$A:$F,6,0)</f>
        <v>خ سهروردی شمالی-بالاتر از آپادانا-خ توپچی-پ16-ط2</v>
      </c>
      <c r="AB5563" t="str">
        <f>VLOOKUP(T5563,[3]رکوردها!$A:$E,5,0)</f>
        <v>1558845115</v>
      </c>
    </row>
    <row r="5564" spans="1:28" x14ac:dyDescent="0.2">
      <c r="A5564" s="54">
        <v>173944</v>
      </c>
      <c r="B5564" s="2">
        <v>1207</v>
      </c>
      <c r="C5564" s="2">
        <v>1621</v>
      </c>
      <c r="D5564" s="54" t="str">
        <f>VLOOKUP(C5564,Piv.Analysis!A:AA,27,0)</f>
        <v>خرید انباری</v>
      </c>
      <c r="E5564" s="2"/>
      <c r="F5564" s="1" t="s">
        <v>1136</v>
      </c>
      <c r="G5564" s="1" t="s">
        <v>3684</v>
      </c>
      <c r="H5564" s="4">
        <v>0</v>
      </c>
      <c r="I5564" s="4">
        <v>16380411979</v>
      </c>
      <c r="J5564" s="4">
        <f t="shared" si="88"/>
        <v>-16380411979</v>
      </c>
      <c r="K5564" s="46">
        <f>I5564/109%</f>
        <v>15027900898.165136</v>
      </c>
      <c r="L5564" s="46">
        <f>K5564*9%</f>
        <v>1352511080.8348622</v>
      </c>
      <c r="M5564" s="1" t="s">
        <v>4</v>
      </c>
      <c r="N5564" s="1" t="s">
        <v>5</v>
      </c>
      <c r="O5564" s="1" t="s">
        <v>6</v>
      </c>
      <c r="P5564" s="1" t="s">
        <v>7</v>
      </c>
      <c r="Q5564" s="1" t="s">
        <v>13</v>
      </c>
      <c r="R5564" s="1" t="s">
        <v>14</v>
      </c>
      <c r="S5564" s="1" t="s">
        <v>3686</v>
      </c>
      <c r="T5564" s="1" t="s">
        <v>3685</v>
      </c>
      <c r="U5564" s="1" t="str">
        <f>VLOOKUP(T5564,[2]VAT!$A:$D,1,0)</f>
        <v>400370</v>
      </c>
      <c r="V5564" s="1" t="s">
        <v>2</v>
      </c>
      <c r="W5564" s="1" t="s">
        <v>2</v>
      </c>
      <c r="X5564" t="str">
        <f>VLOOKUP(T5564,[3]رکوردها!$A:$B,2,0)</f>
        <v>10860962492</v>
      </c>
      <c r="Y5564" t="str">
        <f>VLOOKUP(T5564,[3]رکوردها!$A:$D,4,0)</f>
        <v/>
      </c>
      <c r="Z5564" t="str">
        <f>VLOOKUP(T5564,[3]رکوردها!$A:$C,3,0)</f>
        <v>قم</v>
      </c>
      <c r="AA5564" t="str">
        <f>VLOOKUP(T5564,[3]رکوردها!$A:$F,6,0)</f>
        <v>قم جعفرآباد شهرک صنعتی شکوهیه خ فکوری پ1318</v>
      </c>
      <c r="AB5564" t="str">
        <f>VLOOKUP(T5564,[3]رکوردها!$A:$E,5,0)</f>
        <v/>
      </c>
    </row>
    <row r="5565" spans="1:28" x14ac:dyDescent="0.2">
      <c r="A5565" s="54">
        <v>139498</v>
      </c>
      <c r="B5565" s="2">
        <v>1214</v>
      </c>
      <c r="C5565" s="2">
        <v>1065</v>
      </c>
      <c r="D5565" s="54" t="str">
        <f>VLOOKUP(C5565,Piv.Analysis!A:AA,27,0)</f>
        <v>خرید انباری</v>
      </c>
      <c r="E5565" s="2"/>
      <c r="F5565" s="1" t="s">
        <v>1149</v>
      </c>
      <c r="G5565" s="1" t="s">
        <v>3213</v>
      </c>
      <c r="H5565" s="4">
        <v>0</v>
      </c>
      <c r="I5565" s="4">
        <v>686250000</v>
      </c>
      <c r="J5565" s="4">
        <f t="shared" si="88"/>
        <v>-686250000</v>
      </c>
      <c r="K5565" s="4"/>
      <c r="L5565" s="49"/>
      <c r="M5565" s="1" t="s">
        <v>4</v>
      </c>
      <c r="N5565" s="1" t="s">
        <v>5</v>
      </c>
      <c r="O5565" s="1" t="s">
        <v>6</v>
      </c>
      <c r="P5565" s="1" t="s">
        <v>7</v>
      </c>
      <c r="Q5565" s="1" t="s">
        <v>13</v>
      </c>
      <c r="R5565" s="1" t="s">
        <v>14</v>
      </c>
      <c r="S5565" s="1" t="s">
        <v>3215</v>
      </c>
      <c r="T5565" s="1" t="s">
        <v>3214</v>
      </c>
      <c r="U5565" s="1" t="e">
        <f>VLOOKUP(T5565,[2]VAT!$A:$D,1,0)</f>
        <v>#N/A</v>
      </c>
      <c r="V5565" s="1" t="s">
        <v>2</v>
      </c>
      <c r="W5565" s="1" t="s">
        <v>2</v>
      </c>
      <c r="X5565" t="str">
        <f>VLOOKUP(T5565,[3]رکوردها!$A:$B,2,0)</f>
        <v/>
      </c>
      <c r="Y5565" t="str">
        <f>VLOOKUP(T5565,[3]رکوردها!$A:$D,4,0)</f>
        <v/>
      </c>
      <c r="Z5565" t="str">
        <f>VLOOKUP(T5565,[3]رکوردها!$A:$C,3,0)</f>
        <v>تهران</v>
      </c>
      <c r="AA5565" t="str">
        <f>VLOOKUP(T5565,[3]رکوردها!$A:$F,6,0)</f>
        <v>بازار آهن شاداباد مجتمع تجارب بهاران 2پ125(0072382731_)</v>
      </c>
      <c r="AB5565" t="str">
        <f>VLOOKUP(T5565,[3]رکوردها!$A:$E,5,0)</f>
        <v/>
      </c>
    </row>
    <row r="5566" spans="1:28" x14ac:dyDescent="0.2">
      <c r="A5566" s="54">
        <v>139533</v>
      </c>
      <c r="B5566" s="2">
        <v>1220</v>
      </c>
      <c r="C5566" s="2">
        <v>1072</v>
      </c>
      <c r="D5566" s="54" t="str">
        <f>VLOOKUP(C5566,Piv.Analysis!A:AA,27,0)</f>
        <v>خرید انباری</v>
      </c>
      <c r="E5566" s="2"/>
      <c r="F5566" s="1" t="s">
        <v>83</v>
      </c>
      <c r="G5566" s="28" t="s">
        <v>5211</v>
      </c>
      <c r="H5566" s="4">
        <v>0</v>
      </c>
      <c r="I5566" s="4">
        <v>1139050000</v>
      </c>
      <c r="J5566" s="4">
        <f t="shared" si="88"/>
        <v>-1139050000</v>
      </c>
      <c r="K5566" s="46">
        <f t="shared" ref="K5566:K5567" si="93">I5566/109%</f>
        <v>1044999999.9999999</v>
      </c>
      <c r="L5566" s="46">
        <f t="shared" ref="L5566:L5567" si="94">K5566*9%</f>
        <v>94049999.999999985</v>
      </c>
      <c r="M5566" s="1" t="s">
        <v>4</v>
      </c>
      <c r="N5566" s="1" t="s">
        <v>5</v>
      </c>
      <c r="O5566" s="1" t="s">
        <v>6</v>
      </c>
      <c r="P5566" s="1" t="s">
        <v>7</v>
      </c>
      <c r="Q5566" s="1" t="s">
        <v>13</v>
      </c>
      <c r="R5566" s="1" t="s">
        <v>14</v>
      </c>
      <c r="S5566" s="1" t="s">
        <v>3602</v>
      </c>
      <c r="T5566" s="1" t="s">
        <v>3601</v>
      </c>
      <c r="U5566" s="1" t="str">
        <f>VLOOKUP(T5566,[2]VAT!$A:$D,1,0)</f>
        <v>400268</v>
      </c>
      <c r="V5566" s="1" t="s">
        <v>2</v>
      </c>
      <c r="W5566" s="1" t="s">
        <v>2</v>
      </c>
      <c r="X5566" t="str">
        <f>VLOOKUP(T5566,[3]رکوردها!$A:$B,2,0)</f>
        <v>10103436123</v>
      </c>
      <c r="Y5566" t="str">
        <f>VLOOKUP(T5566,[3]رکوردها!$A:$D,4,0)</f>
        <v>411333634879</v>
      </c>
      <c r="Z5566" t="str">
        <f>VLOOKUP(T5566,[3]رکوردها!$A:$C,3,0)</f>
        <v>تهران</v>
      </c>
      <c r="AA5566" t="str">
        <f>VLOOKUP(T5566,[3]رکوردها!$A:$F,6,0)</f>
        <v>بلوار آیت اله کاشانی مجتمع تجاری اترک پلاک 592 طبقه دوم واحد 215</v>
      </c>
      <c r="AB5566" t="str">
        <f>VLOOKUP(T5566,[3]رکوردها!$A:$E,5,0)</f>
        <v>1483957989</v>
      </c>
    </row>
    <row r="5567" spans="1:28" x14ac:dyDescent="0.2">
      <c r="A5567" s="54">
        <v>140076</v>
      </c>
      <c r="B5567" s="2">
        <v>1222</v>
      </c>
      <c r="C5567" s="2">
        <v>1137</v>
      </c>
      <c r="D5567" s="54" t="str">
        <f>VLOOKUP(C5567,Piv.Analysis!A:AA,27,0)</f>
        <v>خرید انباری</v>
      </c>
      <c r="E5567" s="2"/>
      <c r="F5567" s="1" t="s">
        <v>83</v>
      </c>
      <c r="G5567" s="28" t="s">
        <v>5212</v>
      </c>
      <c r="H5567" s="4">
        <v>0</v>
      </c>
      <c r="I5567" s="4">
        <v>4363174080</v>
      </c>
      <c r="J5567" s="4">
        <f t="shared" si="88"/>
        <v>-4363174080</v>
      </c>
      <c r="K5567" s="46">
        <f t="shared" si="93"/>
        <v>4002911999.9999995</v>
      </c>
      <c r="L5567" s="46">
        <f t="shared" si="94"/>
        <v>360262079.99999994</v>
      </c>
      <c r="M5567" s="1" t="s">
        <v>4</v>
      </c>
      <c r="N5567" s="1" t="s">
        <v>5</v>
      </c>
      <c r="O5567" s="1" t="s">
        <v>6</v>
      </c>
      <c r="P5567" s="1" t="s">
        <v>7</v>
      </c>
      <c r="Q5567" s="1" t="s">
        <v>13</v>
      </c>
      <c r="R5567" s="1" t="s">
        <v>14</v>
      </c>
      <c r="S5567" s="1" t="s">
        <v>3256</v>
      </c>
      <c r="T5567" s="1" t="s">
        <v>3255</v>
      </c>
      <c r="U5567" s="1" t="str">
        <f>VLOOKUP(T5567,[2]VAT!$A:$D,1,0)</f>
        <v>400196</v>
      </c>
      <c r="V5567" s="1" t="s">
        <v>2</v>
      </c>
      <c r="W5567" s="1" t="s">
        <v>2</v>
      </c>
      <c r="X5567" t="str">
        <f>VLOOKUP(T5567,[3]رکوردها!$A:$B,2,0)</f>
        <v>14006891028</v>
      </c>
      <c r="Y5567" t="str">
        <f>VLOOKUP(T5567,[3]رکوردها!$A:$D,4,0)</f>
        <v>411558197736</v>
      </c>
      <c r="Z5567" t="str">
        <f>VLOOKUP(T5567,[3]رکوردها!$A:$C,3,0)</f>
        <v>تهران</v>
      </c>
      <c r="AA5567" t="str">
        <f>VLOOKUP(T5567,[3]رکوردها!$A:$F,6,0)</f>
        <v>شاداباد مجتمع تجاری پاییزان ، بلوک 3 ، طبقه اول ، واحد 70</v>
      </c>
      <c r="AB5567" t="str">
        <f>VLOOKUP(T5567,[3]رکوردها!$A:$E,5,0)</f>
        <v>1374664967</v>
      </c>
    </row>
    <row r="5568" spans="1:28" x14ac:dyDescent="0.2">
      <c r="A5568" s="54">
        <v>141846</v>
      </c>
      <c r="B5568" s="2">
        <v>1238</v>
      </c>
      <c r="C5568" s="2">
        <v>1264</v>
      </c>
      <c r="D5568" s="54" t="str">
        <f>VLOOKUP(C5568,Piv.Analysis!A:AA,27,0)</f>
        <v>خرید انباری</v>
      </c>
      <c r="E5568" s="2"/>
      <c r="F5568" s="1" t="s">
        <v>202</v>
      </c>
      <c r="G5568" s="28" t="s">
        <v>5208</v>
      </c>
      <c r="H5568" s="4">
        <v>0</v>
      </c>
      <c r="I5568" s="4">
        <v>344200000</v>
      </c>
      <c r="J5568" s="4">
        <f t="shared" si="88"/>
        <v>-344200000</v>
      </c>
      <c r="K5568" s="4"/>
      <c r="L5568" s="49"/>
      <c r="M5568" s="1" t="s">
        <v>4</v>
      </c>
      <c r="N5568" s="1" t="s">
        <v>5</v>
      </c>
      <c r="O5568" s="1" t="s">
        <v>6</v>
      </c>
      <c r="P5568" s="1" t="s">
        <v>7</v>
      </c>
      <c r="Q5568" s="1" t="s">
        <v>13</v>
      </c>
      <c r="R5568" s="1" t="s">
        <v>14</v>
      </c>
      <c r="S5568" s="1" t="s">
        <v>4052</v>
      </c>
      <c r="T5568" s="1" t="s">
        <v>4051</v>
      </c>
      <c r="U5568" s="1" t="e">
        <f>VLOOKUP(T5568,[2]VAT!$A:$D,1,0)</f>
        <v>#N/A</v>
      </c>
      <c r="V5568" s="1" t="s">
        <v>2</v>
      </c>
      <c r="W5568" s="1" t="s">
        <v>2</v>
      </c>
      <c r="X5568" t="str">
        <f>VLOOKUP(T5568,[3]رکوردها!$A:$B,2,0)</f>
        <v>6579962291</v>
      </c>
      <c r="Y5568" t="str">
        <f>VLOOKUP(T5568,[3]رکوردها!$A:$D,4,0)</f>
        <v/>
      </c>
      <c r="Z5568" t="str">
        <f>VLOOKUP(T5568,[3]رکوردها!$A:$C,3,0)</f>
        <v>کنگان</v>
      </c>
      <c r="AA5568" t="str">
        <f>VLOOKUP(T5568,[3]رکوردها!$A:$F,6,0)</f>
        <v>کنگان خ مسجد جامع 100 متر جلوتر ابه طرف سه راه نخل تقی</v>
      </c>
      <c r="AB5568" t="str">
        <f>VLOOKUP(T5568,[3]رکوردها!$A:$E,5,0)</f>
        <v/>
      </c>
    </row>
    <row r="5569" spans="1:28" s="41" customFormat="1" hidden="1" x14ac:dyDescent="0.2">
      <c r="A5569" s="36">
        <v>138351</v>
      </c>
      <c r="B5569" s="36">
        <v>1161</v>
      </c>
      <c r="C5569" s="36">
        <v>1011</v>
      </c>
      <c r="D5569" s="36" t="str">
        <f>VLOOKUP(C5569,Piv.Analysis!A:AA,27,0)</f>
        <v>اصلاح و انتقال</v>
      </c>
      <c r="E5569" s="36"/>
      <c r="F5569" s="37" t="s">
        <v>77</v>
      </c>
      <c r="G5569" s="37" t="s">
        <v>2817</v>
      </c>
      <c r="H5569" s="38">
        <v>3624455000</v>
      </c>
      <c r="I5569" s="38">
        <v>0</v>
      </c>
      <c r="J5569" s="38">
        <f t="shared" si="88"/>
        <v>3624455000</v>
      </c>
      <c r="K5569" s="38"/>
      <c r="L5569" s="49"/>
      <c r="M5569" s="37" t="s">
        <v>4</v>
      </c>
      <c r="N5569" s="37" t="s">
        <v>5</v>
      </c>
      <c r="O5569" s="37" t="s">
        <v>6</v>
      </c>
      <c r="P5569" s="37" t="s">
        <v>7</v>
      </c>
      <c r="Q5569" s="37" t="s">
        <v>13</v>
      </c>
      <c r="R5569" s="37" t="s">
        <v>14</v>
      </c>
      <c r="S5569" s="37" t="s">
        <v>2808</v>
      </c>
      <c r="T5569" s="37" t="s">
        <v>2807</v>
      </c>
      <c r="U5569" s="1" t="str">
        <f>VLOOKUP(T5569,[2]VAT!$A:$D,1,0)</f>
        <v>400092</v>
      </c>
      <c r="V5569" s="37" t="s">
        <v>2</v>
      </c>
      <c r="W5569" s="37" t="s">
        <v>2</v>
      </c>
      <c r="X5569" t="str">
        <f>VLOOKUP(T5569,[3]رکوردها!$A:$B,2,0)</f>
        <v>10530058278</v>
      </c>
      <c r="Y5569" t="str">
        <f>VLOOKUP(T5569,[3]رکوردها!$A:$D,4,0)</f>
        <v>411169871919</v>
      </c>
      <c r="Z5569" t="str">
        <f>VLOOKUP(T5569,[3]رکوردها!$A:$C,3,0)</f>
        <v>لامرد</v>
      </c>
      <c r="AA5569" t="str">
        <f>VLOOKUP(T5569,[3]رکوردها!$A:$F,6,0)</f>
        <v>استان فارس - شهرستان لامرد - بخش مرکزی - شهر لامرد-خطیمی-کوچه (انتظام)-بلوار دکتر حیاتی-پلاک 0-طبقه همکف-</v>
      </c>
      <c r="AB5569" t="str">
        <f>VLOOKUP(T5569,[3]رکوردها!$A:$E,5,0)</f>
        <v>7434148357</v>
      </c>
    </row>
    <row r="5570" spans="1:28" x14ac:dyDescent="0.2">
      <c r="A5570" s="54">
        <v>147600</v>
      </c>
      <c r="B5570" s="2">
        <v>1244</v>
      </c>
      <c r="C5570" s="2">
        <v>1478</v>
      </c>
      <c r="D5570" s="54" t="str">
        <f>VLOOKUP(C5570,Piv.Analysis!A:AA,27,0)</f>
        <v>خرید انباری</v>
      </c>
      <c r="E5570" s="2"/>
      <c r="F5570" s="1" t="s">
        <v>154</v>
      </c>
      <c r="G5570" s="1" t="s">
        <v>3470</v>
      </c>
      <c r="H5570" s="4">
        <v>0</v>
      </c>
      <c r="I5570" s="4">
        <v>665433773</v>
      </c>
      <c r="J5570" s="4">
        <f t="shared" ref="J5570:J5633" si="95">H5570-I5570</f>
        <v>-665433773</v>
      </c>
      <c r="K5570" s="46">
        <f>I5570/109%</f>
        <v>610489700</v>
      </c>
      <c r="L5570" s="46">
        <f>K5570*9%</f>
        <v>54944073</v>
      </c>
      <c r="M5570" s="1" t="s">
        <v>4</v>
      </c>
      <c r="N5570" s="1" t="s">
        <v>5</v>
      </c>
      <c r="O5570" s="1" t="s">
        <v>6</v>
      </c>
      <c r="P5570" s="1" t="s">
        <v>7</v>
      </c>
      <c r="Q5570" s="1" t="s">
        <v>13</v>
      </c>
      <c r="R5570" s="1" t="s">
        <v>14</v>
      </c>
      <c r="S5570" s="1" t="s">
        <v>3244</v>
      </c>
      <c r="T5570" s="1" t="s">
        <v>3243</v>
      </c>
      <c r="U5570" s="1" t="str">
        <f>VLOOKUP(T5570,[2]VAT!$A:$D,1,0)</f>
        <v>400185</v>
      </c>
      <c r="V5570" s="1" t="s">
        <v>2</v>
      </c>
      <c r="W5570" s="1" t="s">
        <v>2</v>
      </c>
      <c r="X5570" t="str">
        <f>VLOOKUP(T5570,[3]رکوردها!$A:$B,2,0)</f>
        <v>10103679604</v>
      </c>
      <c r="Y5570" t="str">
        <f>VLOOKUP(T5570,[3]رکوردها!$A:$D,4,0)</f>
        <v>411515483364</v>
      </c>
      <c r="Z5570" t="str">
        <f>VLOOKUP(T5570,[3]رکوردها!$A:$C,3,0)</f>
        <v>تهران</v>
      </c>
      <c r="AA5570" t="str">
        <f>VLOOKUP(T5570,[3]رکوردها!$A:$F,6,0)</f>
        <v>تهران  گلستان، محله شهرک صنعتی قلعه میر ، خیابان شهدای صنعت ( جاده قرمز) ، بن بست (پنجم) ، پلاک -7</v>
      </c>
      <c r="AB5570" t="str">
        <f>VLOOKUP(T5570,[3]رکوردها!$A:$E,5,0)</f>
        <v>3113685599</v>
      </c>
    </row>
    <row r="5571" spans="1:28" x14ac:dyDescent="0.2">
      <c r="A5571" s="54">
        <v>147681</v>
      </c>
      <c r="B5571" s="2">
        <v>1245</v>
      </c>
      <c r="C5571" s="2">
        <v>1490</v>
      </c>
      <c r="D5571" s="54" t="str">
        <f>VLOOKUP(C5571,Piv.Analysis!A:AA,27,0)</f>
        <v>خرید انباری</v>
      </c>
      <c r="E5571" s="2"/>
      <c r="F5571" s="1" t="s">
        <v>154</v>
      </c>
      <c r="G5571" s="28" t="s">
        <v>5209</v>
      </c>
      <c r="H5571" s="4">
        <v>0</v>
      </c>
      <c r="I5571" s="4">
        <v>519000000</v>
      </c>
      <c r="J5571" s="4">
        <f t="shared" si="95"/>
        <v>-519000000</v>
      </c>
      <c r="K5571" s="4"/>
      <c r="L5571" s="49"/>
      <c r="M5571" s="1" t="s">
        <v>4</v>
      </c>
      <c r="N5571" s="1" t="s">
        <v>5</v>
      </c>
      <c r="O5571" s="1" t="s">
        <v>6</v>
      </c>
      <c r="P5571" s="1" t="s">
        <v>7</v>
      </c>
      <c r="Q5571" s="1" t="s">
        <v>13</v>
      </c>
      <c r="R5571" s="1" t="s">
        <v>14</v>
      </c>
      <c r="S5571" s="1" t="s">
        <v>4052</v>
      </c>
      <c r="T5571" s="1" t="s">
        <v>4051</v>
      </c>
      <c r="U5571" s="1" t="e">
        <f>VLOOKUP(T5571,[2]VAT!$A:$D,1,0)</f>
        <v>#N/A</v>
      </c>
      <c r="V5571" s="1" t="s">
        <v>2</v>
      </c>
      <c r="W5571" s="1" t="s">
        <v>2</v>
      </c>
      <c r="X5571" t="str">
        <f>VLOOKUP(T5571,[3]رکوردها!$A:$B,2,0)</f>
        <v>6579962291</v>
      </c>
      <c r="Y5571" t="str">
        <f>VLOOKUP(T5571,[3]رکوردها!$A:$D,4,0)</f>
        <v/>
      </c>
      <c r="Z5571" t="str">
        <f>VLOOKUP(T5571,[3]رکوردها!$A:$C,3,0)</f>
        <v>کنگان</v>
      </c>
      <c r="AA5571" t="str">
        <f>VLOOKUP(T5571,[3]رکوردها!$A:$F,6,0)</f>
        <v>کنگان خ مسجد جامع 100 متر جلوتر ابه طرف سه راه نخل تقی</v>
      </c>
      <c r="AB5571" t="str">
        <f>VLOOKUP(T5571,[3]رکوردها!$A:$E,5,0)</f>
        <v/>
      </c>
    </row>
    <row r="5572" spans="1:28" x14ac:dyDescent="0.2">
      <c r="A5572" s="54">
        <v>147752</v>
      </c>
      <c r="B5572" s="2">
        <v>1246</v>
      </c>
      <c r="C5572" s="2">
        <v>1499</v>
      </c>
      <c r="D5572" s="54" t="str">
        <f>VLOOKUP(C5572,Piv.Analysis!A:AA,27,0)</f>
        <v>خرید انباری</v>
      </c>
      <c r="E5572" s="2"/>
      <c r="F5572" s="1" t="s">
        <v>154</v>
      </c>
      <c r="G5572" s="1" t="s">
        <v>3471</v>
      </c>
      <c r="H5572" s="4">
        <v>0</v>
      </c>
      <c r="I5572" s="4">
        <v>21868413850</v>
      </c>
      <c r="J5572" s="4">
        <f t="shared" si="95"/>
        <v>-21868413850</v>
      </c>
      <c r="K5572" s="46">
        <f t="shared" ref="K5572:K5573" si="96">I5572/109%</f>
        <v>20062765000</v>
      </c>
      <c r="L5572" s="46">
        <f t="shared" ref="L5572:L5573" si="97">K5572*9%</f>
        <v>1805648850</v>
      </c>
      <c r="M5572" s="1" t="s">
        <v>4</v>
      </c>
      <c r="N5572" s="1" t="s">
        <v>5</v>
      </c>
      <c r="O5572" s="1" t="s">
        <v>6</v>
      </c>
      <c r="P5572" s="1" t="s">
        <v>7</v>
      </c>
      <c r="Q5572" s="1" t="s">
        <v>13</v>
      </c>
      <c r="R5572" s="1" t="s">
        <v>14</v>
      </c>
      <c r="S5572" s="1" t="s">
        <v>3244</v>
      </c>
      <c r="T5572" s="1" t="s">
        <v>3243</v>
      </c>
      <c r="U5572" s="1" t="str">
        <f>VLOOKUP(T5572,[2]VAT!$A:$D,1,0)</f>
        <v>400185</v>
      </c>
      <c r="V5572" s="1" t="s">
        <v>2</v>
      </c>
      <c r="W5572" s="1" t="s">
        <v>2</v>
      </c>
      <c r="X5572" t="str">
        <f>VLOOKUP(T5572,[3]رکوردها!$A:$B,2,0)</f>
        <v>10103679604</v>
      </c>
      <c r="Y5572" t="str">
        <f>VLOOKUP(T5572,[3]رکوردها!$A:$D,4,0)</f>
        <v>411515483364</v>
      </c>
      <c r="Z5572" t="str">
        <f>VLOOKUP(T5572,[3]رکوردها!$A:$C,3,0)</f>
        <v>تهران</v>
      </c>
      <c r="AA5572" t="str">
        <f>VLOOKUP(T5572,[3]رکوردها!$A:$F,6,0)</f>
        <v>تهران  گلستان، محله شهرک صنعتی قلعه میر ، خیابان شهدای صنعت ( جاده قرمز) ، بن بست (پنجم) ، پلاک -7</v>
      </c>
      <c r="AB5572" t="str">
        <f>VLOOKUP(T5572,[3]رکوردها!$A:$E,5,0)</f>
        <v>3113685599</v>
      </c>
    </row>
    <row r="5573" spans="1:28" x14ac:dyDescent="0.2">
      <c r="A5573" s="54">
        <v>142480</v>
      </c>
      <c r="B5573" s="2">
        <v>1256</v>
      </c>
      <c r="C5573" s="2">
        <v>1292</v>
      </c>
      <c r="D5573" s="54" t="str">
        <f>VLOOKUP(C5573,Piv.Analysis!A:AA,27,0)</f>
        <v>خرید انباری</v>
      </c>
      <c r="E5573" s="2"/>
      <c r="F5573" s="1" t="s">
        <v>22</v>
      </c>
      <c r="G5573" s="1" t="s">
        <v>3275</v>
      </c>
      <c r="H5573" s="4">
        <v>0</v>
      </c>
      <c r="I5573" s="4">
        <v>1551222600</v>
      </c>
      <c r="J5573" s="4">
        <f t="shared" si="95"/>
        <v>-1551222600</v>
      </c>
      <c r="K5573" s="46">
        <f t="shared" si="96"/>
        <v>1423140000</v>
      </c>
      <c r="L5573" s="46">
        <f t="shared" si="97"/>
        <v>128082600</v>
      </c>
      <c r="M5573" s="1" t="s">
        <v>4</v>
      </c>
      <c r="N5573" s="1" t="s">
        <v>5</v>
      </c>
      <c r="O5573" s="1" t="s">
        <v>6</v>
      </c>
      <c r="P5573" s="1" t="s">
        <v>7</v>
      </c>
      <c r="Q5573" s="1" t="s">
        <v>13</v>
      </c>
      <c r="R5573" s="1" t="s">
        <v>14</v>
      </c>
      <c r="S5573" s="1" t="s">
        <v>3261</v>
      </c>
      <c r="T5573" s="1" t="s">
        <v>3260</v>
      </c>
      <c r="U5573" s="1" t="str">
        <f>VLOOKUP(T5573,[2]VAT!$A:$D,1,0)</f>
        <v>400197</v>
      </c>
      <c r="V5573" s="1" t="s">
        <v>2</v>
      </c>
      <c r="W5573" s="1" t="s">
        <v>2</v>
      </c>
      <c r="X5573" t="str">
        <f>VLOOKUP(T5573,[3]رکوردها!$A:$B,2,0)</f>
        <v>10861402655</v>
      </c>
      <c r="Y5573" t="str">
        <f>VLOOKUP(T5573,[3]رکوردها!$A:$D,4,0)</f>
        <v>411331377433</v>
      </c>
      <c r="Z5573" t="str">
        <f>VLOOKUP(T5573,[3]رکوردها!$A:$C,3,0)</f>
        <v>تهران</v>
      </c>
      <c r="AA5573" t="str">
        <f>VLOOKUP(T5573,[3]رکوردها!$A:$F,6,0)</f>
        <v>تهران-آرژانتین-بخارست خ15-پ12</v>
      </c>
      <c r="AB5573" t="str">
        <f>VLOOKUP(T5573,[3]رکوردها!$A:$E,5,0)</f>
        <v>1513814511</v>
      </c>
    </row>
    <row r="5574" spans="1:28" x14ac:dyDescent="0.2">
      <c r="A5574" s="54">
        <v>142869</v>
      </c>
      <c r="B5574" s="2">
        <v>1257</v>
      </c>
      <c r="C5574" s="2">
        <v>1317</v>
      </c>
      <c r="D5574" s="54" t="str">
        <f>VLOOKUP(C5574,Piv.Analysis!A:AA,27,0)</f>
        <v>خرید انباری</v>
      </c>
      <c r="E5574" s="2"/>
      <c r="F5574" s="1" t="s">
        <v>22</v>
      </c>
      <c r="G5574" s="1" t="s">
        <v>23</v>
      </c>
      <c r="H5574" s="4">
        <v>0</v>
      </c>
      <c r="I5574" s="4">
        <v>97882000</v>
      </c>
      <c r="J5574" s="4">
        <f t="shared" si="95"/>
        <v>-97882000</v>
      </c>
      <c r="K5574" s="4"/>
      <c r="L5574" s="49"/>
      <c r="M5574" s="1" t="s">
        <v>4</v>
      </c>
      <c r="N5574" s="1" t="s">
        <v>5</v>
      </c>
      <c r="O5574" s="1" t="s">
        <v>6</v>
      </c>
      <c r="P5574" s="1" t="s">
        <v>7</v>
      </c>
      <c r="Q5574" s="1" t="s">
        <v>13</v>
      </c>
      <c r="R5574" s="1" t="s">
        <v>14</v>
      </c>
      <c r="S5574" s="1" t="s">
        <v>25</v>
      </c>
      <c r="T5574" s="1" t="s">
        <v>24</v>
      </c>
      <c r="U5574" s="1" t="e">
        <f>VLOOKUP(T5574,[2]VAT!$A:$D,1,0)</f>
        <v>#N/A</v>
      </c>
      <c r="V5574" s="1" t="s">
        <v>2</v>
      </c>
      <c r="W5574" s="1" t="s">
        <v>2</v>
      </c>
      <c r="X5574" t="str">
        <f>VLOOKUP(T5574,[3]رکوردها!$A:$B,2,0)</f>
        <v>5159156623</v>
      </c>
      <c r="Y5574" t="str">
        <f>VLOOKUP(T5574,[3]رکوردها!$A:$D,4,0)</f>
        <v/>
      </c>
      <c r="Z5574" t="str">
        <f>VLOOKUP(T5574,[3]رکوردها!$A:$C,3,0)</f>
        <v/>
      </c>
      <c r="AA5574" t="str">
        <f>VLOOKUP(T5574,[3]رکوردها!$A:$F,6,0)</f>
        <v/>
      </c>
      <c r="AB5574" t="str">
        <f>VLOOKUP(T5574,[3]رکوردها!$A:$E,5,0)</f>
        <v/>
      </c>
    </row>
    <row r="5575" spans="1:28" x14ac:dyDescent="0.2">
      <c r="A5575" s="54">
        <v>144521</v>
      </c>
      <c r="B5575" s="2">
        <v>1258</v>
      </c>
      <c r="C5575" s="2">
        <v>1376</v>
      </c>
      <c r="D5575" s="54" t="str">
        <f>VLOOKUP(C5575,Piv.Analysis!A:AA,27,0)</f>
        <v>خرید انباری</v>
      </c>
      <c r="E5575" s="2"/>
      <c r="F5575" s="1" t="s">
        <v>22</v>
      </c>
      <c r="G5575" s="1" t="s">
        <v>3524</v>
      </c>
      <c r="H5575" s="4">
        <v>0</v>
      </c>
      <c r="I5575" s="4">
        <v>6421393711</v>
      </c>
      <c r="J5575" s="4">
        <f t="shared" si="95"/>
        <v>-6421393711</v>
      </c>
      <c r="K5575" s="46">
        <f t="shared" ref="K5575:K5577" si="98">I5575/109%</f>
        <v>5891186890.8256874</v>
      </c>
      <c r="L5575" s="46">
        <f t="shared" ref="L5575:L5577" si="99">K5575*9%</f>
        <v>530206820.17431188</v>
      </c>
      <c r="M5575" s="1" t="s">
        <v>4</v>
      </c>
      <c r="N5575" s="1" t="s">
        <v>5</v>
      </c>
      <c r="O5575" s="1" t="s">
        <v>6</v>
      </c>
      <c r="P5575" s="1" t="s">
        <v>7</v>
      </c>
      <c r="Q5575" s="1" t="s">
        <v>13</v>
      </c>
      <c r="R5575" s="1" t="s">
        <v>14</v>
      </c>
      <c r="S5575" s="1" t="s">
        <v>3526</v>
      </c>
      <c r="T5575" s="1" t="s">
        <v>3525</v>
      </c>
      <c r="U5575" s="1" t="str">
        <f>VLOOKUP(T5575,[2]VAT!$A:$D,1,0)</f>
        <v>400311</v>
      </c>
      <c r="V5575" s="1" t="s">
        <v>2</v>
      </c>
      <c r="W5575" s="1" t="s">
        <v>2</v>
      </c>
      <c r="X5575" t="str">
        <f>VLOOKUP(T5575,[3]رکوردها!$A:$B,2,0)</f>
        <v>10380436530</v>
      </c>
      <c r="Y5575" t="str">
        <f>VLOOKUP(T5575,[3]رکوردها!$A:$D,4,0)</f>
        <v/>
      </c>
      <c r="Z5575" t="str">
        <f>VLOOKUP(T5575,[3]رکوردها!$A:$C,3,0)</f>
        <v>مشهد</v>
      </c>
      <c r="AA5575" t="str">
        <f>VLOOKUP(T5575,[3]رکوردها!$A:$F,6,0)</f>
        <v>مشهد کیلومتر 12 بزرگراه قوچان روبروی شیر پگان پارک علم و فن آوری خراسان</v>
      </c>
      <c r="AB5575" t="str">
        <f>VLOOKUP(T5575,[3]رکوردها!$A:$E,5,0)</f>
        <v/>
      </c>
    </row>
    <row r="5576" spans="1:28" x14ac:dyDescent="0.2">
      <c r="A5576" s="54">
        <v>142486</v>
      </c>
      <c r="B5576" s="2">
        <v>1264</v>
      </c>
      <c r="C5576" s="2">
        <v>1293</v>
      </c>
      <c r="D5576" s="54" t="str">
        <f>VLOOKUP(C5576,Piv.Analysis!A:AA,27,0)</f>
        <v>خرید انباری</v>
      </c>
      <c r="E5576" s="2"/>
      <c r="F5576" s="1" t="s">
        <v>75</v>
      </c>
      <c r="G5576" s="1" t="s">
        <v>3276</v>
      </c>
      <c r="H5576" s="4">
        <v>0</v>
      </c>
      <c r="I5576" s="4">
        <v>94830000</v>
      </c>
      <c r="J5576" s="4">
        <f t="shared" si="95"/>
        <v>-94830000</v>
      </c>
      <c r="K5576" s="46">
        <f t="shared" si="98"/>
        <v>87000000</v>
      </c>
      <c r="L5576" s="46">
        <f t="shared" si="99"/>
        <v>7830000</v>
      </c>
      <c r="M5576" s="1" t="s">
        <v>4</v>
      </c>
      <c r="N5576" s="1" t="s">
        <v>5</v>
      </c>
      <c r="O5576" s="1" t="s">
        <v>6</v>
      </c>
      <c r="P5576" s="1" t="s">
        <v>7</v>
      </c>
      <c r="Q5576" s="1" t="s">
        <v>13</v>
      </c>
      <c r="R5576" s="1" t="s">
        <v>14</v>
      </c>
      <c r="S5576" s="1" t="s">
        <v>3261</v>
      </c>
      <c r="T5576" s="1" t="s">
        <v>3260</v>
      </c>
      <c r="U5576" s="1" t="str">
        <f>VLOOKUP(T5576,[2]VAT!$A:$D,1,0)</f>
        <v>400197</v>
      </c>
      <c r="V5576" s="1" t="s">
        <v>2</v>
      </c>
      <c r="W5576" s="1" t="s">
        <v>2</v>
      </c>
      <c r="X5576" t="str">
        <f>VLOOKUP(T5576,[3]رکوردها!$A:$B,2,0)</f>
        <v>10861402655</v>
      </c>
      <c r="Y5576" t="str">
        <f>VLOOKUP(T5576,[3]رکوردها!$A:$D,4,0)</f>
        <v>411331377433</v>
      </c>
      <c r="Z5576" t="str">
        <f>VLOOKUP(T5576,[3]رکوردها!$A:$C,3,0)</f>
        <v>تهران</v>
      </c>
      <c r="AA5576" t="str">
        <f>VLOOKUP(T5576,[3]رکوردها!$A:$F,6,0)</f>
        <v>تهران-آرژانتین-بخارست خ15-پ12</v>
      </c>
      <c r="AB5576" t="str">
        <f>VLOOKUP(T5576,[3]رکوردها!$A:$E,5,0)</f>
        <v>1513814511</v>
      </c>
    </row>
    <row r="5577" spans="1:28" x14ac:dyDescent="0.2">
      <c r="A5577" s="54">
        <v>142692</v>
      </c>
      <c r="B5577" s="2">
        <v>1269</v>
      </c>
      <c r="C5577" s="2">
        <v>1300</v>
      </c>
      <c r="D5577" s="54" t="str">
        <f>VLOOKUP(C5577,Piv.Analysis!A:AA,27,0)</f>
        <v>خرید انباری</v>
      </c>
      <c r="E5577" s="2"/>
      <c r="F5577" s="1" t="s">
        <v>105</v>
      </c>
      <c r="G5577" s="1" t="s">
        <v>4111</v>
      </c>
      <c r="H5577" s="4">
        <v>0</v>
      </c>
      <c r="I5577" s="4">
        <v>159997830</v>
      </c>
      <c r="J5577" s="4">
        <f t="shared" si="95"/>
        <v>-159997830</v>
      </c>
      <c r="K5577" s="46">
        <f t="shared" si="98"/>
        <v>146787000</v>
      </c>
      <c r="L5577" s="46">
        <f t="shared" si="99"/>
        <v>13210830</v>
      </c>
      <c r="M5577" s="1" t="s">
        <v>4</v>
      </c>
      <c r="N5577" s="1" t="s">
        <v>5</v>
      </c>
      <c r="O5577" s="1" t="s">
        <v>6</v>
      </c>
      <c r="P5577" s="1" t="s">
        <v>7</v>
      </c>
      <c r="Q5577" s="1" t="s">
        <v>13</v>
      </c>
      <c r="R5577" s="1" t="s">
        <v>14</v>
      </c>
      <c r="S5577" s="1" t="s">
        <v>4113</v>
      </c>
      <c r="T5577" s="1" t="s">
        <v>4112</v>
      </c>
      <c r="U5577" s="1" t="str">
        <f>VLOOKUP(T5577,[2]VAT!$A:$D,1,0)</f>
        <v>400402</v>
      </c>
      <c r="V5577" s="1" t="s">
        <v>2</v>
      </c>
      <c r="W5577" s="1" t="s">
        <v>2</v>
      </c>
      <c r="X5577" t="str">
        <f>VLOOKUP(T5577,[3]رکوردها!$A:$B,2,0)</f>
        <v>10102883765</v>
      </c>
      <c r="Y5577" t="str">
        <f>VLOOKUP(T5577,[3]رکوردها!$A:$D,4,0)</f>
        <v>411118698874</v>
      </c>
      <c r="Z5577" t="str">
        <f>VLOOKUP(T5577,[3]رکوردها!$A:$C,3,0)</f>
        <v>تهران</v>
      </c>
      <c r="AA5577" t="str">
        <f>VLOOKUP(T5577,[3]رکوردها!$A:$F,6,0)</f>
        <v>تهران-هفت تیر-خیابان مشاهیر-کوچه سام-پلاک 13-ساختمان نرگس-واحد 10</v>
      </c>
      <c r="AB5577" t="str">
        <f>VLOOKUP(T5577,[3]رکوردها!$A:$E,5,0)</f>
        <v>1589736833</v>
      </c>
    </row>
    <row r="5578" spans="1:28" x14ac:dyDescent="0.2">
      <c r="A5578" s="54">
        <v>142871</v>
      </c>
      <c r="B5578" s="2">
        <v>1270</v>
      </c>
      <c r="C5578" s="2">
        <v>1318</v>
      </c>
      <c r="D5578" s="54" t="str">
        <f>VLOOKUP(C5578,Piv.Analysis!A:AA,27,0)</f>
        <v>خرید انباری</v>
      </c>
      <c r="E5578" s="2"/>
      <c r="F5578" s="1" t="s">
        <v>105</v>
      </c>
      <c r="G5578" s="1" t="s">
        <v>4060</v>
      </c>
      <c r="H5578" s="4">
        <v>0</v>
      </c>
      <c r="I5578" s="4">
        <v>86182000</v>
      </c>
      <c r="J5578" s="4">
        <f t="shared" si="95"/>
        <v>-86182000</v>
      </c>
      <c r="K5578" s="4"/>
      <c r="L5578" s="49"/>
      <c r="M5578" s="1" t="s">
        <v>4</v>
      </c>
      <c r="N5578" s="1" t="s">
        <v>5</v>
      </c>
      <c r="O5578" s="1" t="s">
        <v>6</v>
      </c>
      <c r="P5578" s="1" t="s">
        <v>7</v>
      </c>
      <c r="Q5578" s="1" t="s">
        <v>13</v>
      </c>
      <c r="R5578" s="1" t="s">
        <v>14</v>
      </c>
      <c r="S5578" s="1" t="s">
        <v>4059</v>
      </c>
      <c r="T5578" s="1" t="s">
        <v>4058</v>
      </c>
      <c r="U5578" s="1" t="e">
        <f>VLOOKUP(T5578,[2]VAT!$A:$D,1,0)</f>
        <v>#N/A</v>
      </c>
      <c r="V5578" s="1" t="s">
        <v>2</v>
      </c>
      <c r="W5578" s="1" t="s">
        <v>2</v>
      </c>
      <c r="X5578" t="str">
        <f>VLOOKUP(T5578,[3]رکوردها!$A:$B,2,0)</f>
        <v>6839704947</v>
      </c>
      <c r="Y5578" t="str">
        <f>VLOOKUP(T5578,[3]رکوردها!$A:$D,4,0)</f>
        <v/>
      </c>
      <c r="Z5578" t="str">
        <f>VLOOKUP(T5578,[3]رکوردها!$A:$C,3,0)</f>
        <v/>
      </c>
      <c r="AA5578" t="str">
        <f>VLOOKUP(T5578,[3]رکوردها!$A:$F,6,0)</f>
        <v/>
      </c>
      <c r="AB5578" t="str">
        <f>VLOOKUP(T5578,[3]رکوردها!$A:$E,5,0)</f>
        <v/>
      </c>
    </row>
    <row r="5579" spans="1:28" x14ac:dyDescent="0.2">
      <c r="A5579" s="54">
        <v>153748</v>
      </c>
      <c r="B5579" s="2">
        <v>1272</v>
      </c>
      <c r="C5579" s="2">
        <v>1530</v>
      </c>
      <c r="D5579" s="54" t="str">
        <f>VLOOKUP(C5579,Piv.Analysis!A:AA,27,0)</f>
        <v>خرید انباری</v>
      </c>
      <c r="E5579" s="2"/>
      <c r="F5579" s="1" t="s">
        <v>105</v>
      </c>
      <c r="G5579" s="1" t="s">
        <v>119</v>
      </c>
      <c r="H5579" s="4">
        <v>0</v>
      </c>
      <c r="I5579" s="4">
        <v>28800000</v>
      </c>
      <c r="J5579" s="4">
        <f t="shared" si="95"/>
        <v>-28800000</v>
      </c>
      <c r="K5579" s="4"/>
      <c r="L5579" s="49"/>
      <c r="M5579" s="1" t="s">
        <v>4</v>
      </c>
      <c r="N5579" s="1" t="s">
        <v>5</v>
      </c>
      <c r="O5579" s="1" t="s">
        <v>6</v>
      </c>
      <c r="P5579" s="1" t="s">
        <v>7</v>
      </c>
      <c r="Q5579" s="1" t="s">
        <v>13</v>
      </c>
      <c r="R5579" s="1" t="s">
        <v>14</v>
      </c>
      <c r="S5579" s="1" t="s">
        <v>121</v>
      </c>
      <c r="T5579" s="1" t="s">
        <v>120</v>
      </c>
      <c r="U5579" s="1" t="e">
        <f>VLOOKUP(T5579,[2]VAT!$A:$D,1,0)</f>
        <v>#N/A</v>
      </c>
      <c r="V5579" s="1" t="s">
        <v>2</v>
      </c>
      <c r="W5579" s="1" t="s">
        <v>2</v>
      </c>
      <c r="X5579" t="str">
        <f>VLOOKUP(T5579,[3]رکوردها!$A:$B,2,0)</f>
        <v>1950496376</v>
      </c>
      <c r="Y5579" t="str">
        <f>VLOOKUP(T5579,[3]رکوردها!$A:$D,4,0)</f>
        <v/>
      </c>
      <c r="Z5579" t="str">
        <f>VLOOKUP(T5579,[3]رکوردها!$A:$C,3,0)</f>
        <v>کنگان</v>
      </c>
      <c r="AA5579" t="str">
        <f>VLOOKUP(T5579,[3]رکوردها!$A:$F,6,0)</f>
        <v>کنگان مابین تمبک جدید و پمپ بنزین صفایی</v>
      </c>
      <c r="AB5579" t="str">
        <f>VLOOKUP(T5579,[3]رکوردها!$A:$E,5,0)</f>
        <v>37233024</v>
      </c>
    </row>
    <row r="5580" spans="1:28" x14ac:dyDescent="0.2">
      <c r="A5580" s="54">
        <v>153750</v>
      </c>
      <c r="B5580" s="2">
        <v>1272</v>
      </c>
      <c r="C5580" s="2">
        <v>1530</v>
      </c>
      <c r="D5580" s="54" t="str">
        <f>VLOOKUP(C5580,Piv.Analysis!A:AA,27,0)</f>
        <v>خرید انباری</v>
      </c>
      <c r="E5580" s="2"/>
      <c r="F5580" s="1" t="s">
        <v>105</v>
      </c>
      <c r="G5580" s="1" t="s">
        <v>3645</v>
      </c>
      <c r="H5580" s="4">
        <v>0</v>
      </c>
      <c r="I5580" s="4">
        <v>2500000</v>
      </c>
      <c r="J5580" s="4">
        <f t="shared" si="95"/>
        <v>-2500000</v>
      </c>
      <c r="K5580" s="4"/>
      <c r="L5580" s="49"/>
      <c r="M5580" s="1" t="s">
        <v>4</v>
      </c>
      <c r="N5580" s="1" t="s">
        <v>5</v>
      </c>
      <c r="O5580" s="1" t="s">
        <v>6</v>
      </c>
      <c r="P5580" s="1" t="s">
        <v>7</v>
      </c>
      <c r="Q5580" s="1" t="s">
        <v>13</v>
      </c>
      <c r="R5580" s="1" t="s">
        <v>14</v>
      </c>
      <c r="S5580" s="1" t="s">
        <v>3647</v>
      </c>
      <c r="T5580" s="1" t="s">
        <v>3646</v>
      </c>
      <c r="U5580" s="1" t="e">
        <f>VLOOKUP(T5580,[2]VAT!$A:$D,1,0)</f>
        <v>#N/A</v>
      </c>
      <c r="V5580" s="1" t="s">
        <v>2</v>
      </c>
      <c r="W5580" s="1" t="s">
        <v>2</v>
      </c>
      <c r="X5580" t="str">
        <f>VLOOKUP(T5580,[3]رکوردها!$A:$B,2,0)</f>
        <v/>
      </c>
      <c r="Y5580" t="str">
        <f>VLOOKUP(T5580,[3]رکوردها!$A:$D,4,0)</f>
        <v>5150120091</v>
      </c>
      <c r="Z5580" t="str">
        <f>VLOOKUP(T5580,[3]رکوردها!$A:$C,3,0)</f>
        <v>بوشهر</v>
      </c>
      <c r="AA5580" t="str">
        <f>VLOOKUP(T5580,[3]رکوردها!$A:$F,6,0)</f>
        <v>بوشهر کنگان امام خمینی روبروی مجتمع مهر(کد ملی زهرا باقری 5150120091)</v>
      </c>
      <c r="AB5580" t="str">
        <f>VLOOKUP(T5580,[3]رکوردها!$A:$E,5,0)</f>
        <v>7557139616</v>
      </c>
    </row>
    <row r="5581" spans="1:28" s="41" customFormat="1" hidden="1" x14ac:dyDescent="0.2">
      <c r="A5581" s="36">
        <v>173524</v>
      </c>
      <c r="B5581" s="36">
        <v>1510</v>
      </c>
      <c r="C5581" s="36">
        <v>1568</v>
      </c>
      <c r="D5581" s="36" t="str">
        <f>VLOOKUP(C5581,Piv.Analysis!A:AA,27,0)</f>
        <v>اصلاح و انتقال</v>
      </c>
      <c r="E5581" s="36"/>
      <c r="F5581" s="37" t="s">
        <v>15</v>
      </c>
      <c r="G5581" s="37" t="s">
        <v>2831</v>
      </c>
      <c r="H5581" s="38">
        <v>6752012000</v>
      </c>
      <c r="I5581" s="38">
        <v>0</v>
      </c>
      <c r="J5581" s="38">
        <f t="shared" si="95"/>
        <v>6752012000</v>
      </c>
      <c r="K5581" s="38"/>
      <c r="L5581" s="49"/>
      <c r="M5581" s="37" t="s">
        <v>4</v>
      </c>
      <c r="N5581" s="37" t="s">
        <v>5</v>
      </c>
      <c r="O5581" s="37" t="s">
        <v>6</v>
      </c>
      <c r="P5581" s="37" t="s">
        <v>7</v>
      </c>
      <c r="Q5581" s="37" t="s">
        <v>13</v>
      </c>
      <c r="R5581" s="37" t="s">
        <v>14</v>
      </c>
      <c r="S5581" s="37" t="s">
        <v>2808</v>
      </c>
      <c r="T5581" s="37" t="s">
        <v>2807</v>
      </c>
      <c r="U5581" s="1" t="str">
        <f>VLOOKUP(T5581,[2]VAT!$A:$D,1,0)</f>
        <v>400092</v>
      </c>
      <c r="V5581" s="37" t="s">
        <v>2</v>
      </c>
      <c r="W5581" s="37" t="s">
        <v>2</v>
      </c>
      <c r="X5581" t="str">
        <f>VLOOKUP(T5581,[3]رکوردها!$A:$B,2,0)</f>
        <v>10530058278</v>
      </c>
      <c r="Y5581" t="str">
        <f>VLOOKUP(T5581,[3]رکوردها!$A:$D,4,0)</f>
        <v>411169871919</v>
      </c>
      <c r="Z5581" t="str">
        <f>VLOOKUP(T5581,[3]رکوردها!$A:$C,3,0)</f>
        <v>لامرد</v>
      </c>
      <c r="AA5581" t="str">
        <f>VLOOKUP(T5581,[3]رکوردها!$A:$F,6,0)</f>
        <v>استان فارس - شهرستان لامرد - بخش مرکزی - شهر لامرد-خطیمی-کوچه (انتظام)-بلوار دکتر حیاتی-پلاک 0-طبقه همکف-</v>
      </c>
      <c r="AB5581" t="str">
        <f>VLOOKUP(T5581,[3]رکوردها!$A:$E,5,0)</f>
        <v>7434148357</v>
      </c>
    </row>
    <row r="5582" spans="1:28" x14ac:dyDescent="0.2">
      <c r="A5582" s="54">
        <v>153749</v>
      </c>
      <c r="B5582" s="2">
        <v>1272</v>
      </c>
      <c r="C5582" s="2">
        <v>1530</v>
      </c>
      <c r="D5582" s="54" t="str">
        <f>VLOOKUP(C5582,Piv.Analysis!A:AA,27,0)</f>
        <v>خرید انباری</v>
      </c>
      <c r="E5582" s="2"/>
      <c r="F5582" s="1" t="s">
        <v>105</v>
      </c>
      <c r="G5582" s="1" t="s">
        <v>4155</v>
      </c>
      <c r="H5582" s="4">
        <v>0</v>
      </c>
      <c r="I5582" s="4">
        <v>3250000</v>
      </c>
      <c r="J5582" s="4">
        <f t="shared" si="95"/>
        <v>-3250000</v>
      </c>
      <c r="K5582" s="4"/>
      <c r="L5582" s="49"/>
      <c r="M5582" s="1" t="s">
        <v>4</v>
      </c>
      <c r="N5582" s="1" t="s">
        <v>5</v>
      </c>
      <c r="O5582" s="1" t="s">
        <v>6</v>
      </c>
      <c r="P5582" s="1" t="s">
        <v>7</v>
      </c>
      <c r="Q5582" s="1" t="s">
        <v>13</v>
      </c>
      <c r="R5582" s="1" t="s">
        <v>14</v>
      </c>
      <c r="S5582" s="1" t="s">
        <v>4157</v>
      </c>
      <c r="T5582" s="1" t="s">
        <v>4156</v>
      </c>
      <c r="U5582" s="1" t="e">
        <f>VLOOKUP(T5582,[2]VAT!$A:$D,1,0)</f>
        <v>#N/A</v>
      </c>
      <c r="V5582" s="1" t="s">
        <v>2</v>
      </c>
      <c r="W5582" s="1" t="s">
        <v>2</v>
      </c>
      <c r="X5582" t="str">
        <f>VLOOKUP(T5582,[3]رکوردها!$A:$B,2,0)</f>
        <v/>
      </c>
      <c r="Y5582" t="str">
        <f>VLOOKUP(T5582,[3]رکوردها!$A:$D,4,0)</f>
        <v/>
      </c>
      <c r="Z5582" t="str">
        <f>VLOOKUP(T5582,[3]رکوردها!$A:$C,3,0)</f>
        <v>کنگان</v>
      </c>
      <c r="AA5582" t="str">
        <f>VLOOKUP(T5582,[3]رکوردها!$A:$F,6,0)</f>
        <v>کنگان-منصورآباد جنب فلکه علی ولی اله روبروی هتی سه ستاره</v>
      </c>
      <c r="AB5582" t="str">
        <f>VLOOKUP(T5582,[3]رکوردها!$A:$E,5,0)</f>
        <v/>
      </c>
    </row>
    <row r="5583" spans="1:28" x14ac:dyDescent="0.2">
      <c r="A5583" s="54">
        <v>173423</v>
      </c>
      <c r="B5583" s="2">
        <v>1296</v>
      </c>
      <c r="C5583" s="2">
        <v>1557</v>
      </c>
      <c r="D5583" s="54" t="str">
        <f>VLOOKUP(C5583,Piv.Analysis!A:AA,27,0)</f>
        <v>خرید انباری</v>
      </c>
      <c r="E5583" s="2"/>
      <c r="F5583" s="1" t="s">
        <v>11</v>
      </c>
      <c r="G5583" s="28" t="s">
        <v>5213</v>
      </c>
      <c r="H5583" s="4">
        <v>0</v>
      </c>
      <c r="I5583" s="4">
        <v>988621000</v>
      </c>
      <c r="J5583" s="4">
        <f t="shared" si="95"/>
        <v>-988621000</v>
      </c>
      <c r="K5583" s="4"/>
      <c r="L5583" s="49"/>
      <c r="M5583" s="1" t="s">
        <v>4</v>
      </c>
      <c r="N5583" s="1" t="s">
        <v>5</v>
      </c>
      <c r="O5583" s="1" t="s">
        <v>6</v>
      </c>
      <c r="P5583" s="1" t="s">
        <v>7</v>
      </c>
      <c r="Q5583" s="1" t="s">
        <v>13</v>
      </c>
      <c r="R5583" s="1" t="s">
        <v>14</v>
      </c>
      <c r="S5583" s="1" t="s">
        <v>3403</v>
      </c>
      <c r="T5583" s="1" t="s">
        <v>3402</v>
      </c>
      <c r="U5583" s="1" t="e">
        <f>VLOOKUP(T5583,[2]VAT!$A:$D,1,0)</f>
        <v>#N/A</v>
      </c>
      <c r="V5583" s="1" t="s">
        <v>2</v>
      </c>
      <c r="W5583" s="1" t="s">
        <v>2</v>
      </c>
      <c r="X5583" t="str">
        <f>VLOOKUP(T5583,[3]رکوردها!$A:$B,2,0)</f>
        <v/>
      </c>
      <c r="Y5583" t="str">
        <f>VLOOKUP(T5583,[3]رکوردها!$A:$D,4,0)</f>
        <v/>
      </c>
      <c r="Z5583" t="str">
        <f>VLOOKUP(T5583,[3]رکوردها!$A:$C,3,0)</f>
        <v>بوشهر</v>
      </c>
      <c r="AA5583" t="str">
        <f>VLOOKUP(T5583,[3]رکوردها!$A:$F,6,0)</f>
        <v>بردخون خیابان ابن مفتون روبروی نانوایی رادمنش(1374664967)</v>
      </c>
      <c r="AB5583" t="str">
        <f>VLOOKUP(T5583,[3]رکوردها!$A:$E,5,0)</f>
        <v>7553113891</v>
      </c>
    </row>
    <row r="5584" spans="1:28" x14ac:dyDescent="0.2">
      <c r="A5584" s="54">
        <v>143726</v>
      </c>
      <c r="B5584" s="2">
        <v>1301</v>
      </c>
      <c r="C5584" s="2">
        <v>1348</v>
      </c>
      <c r="D5584" s="54" t="str">
        <f>VLOOKUP(C5584,Piv.Analysis!A:AA,27,0)</f>
        <v>خرید انباری</v>
      </c>
      <c r="E5584" s="2"/>
      <c r="F5584" s="1" t="s">
        <v>209</v>
      </c>
      <c r="G5584" s="1" t="s">
        <v>4057</v>
      </c>
      <c r="H5584" s="4">
        <v>0</v>
      </c>
      <c r="I5584" s="4">
        <v>304000000</v>
      </c>
      <c r="J5584" s="4">
        <f t="shared" si="95"/>
        <v>-304000000</v>
      </c>
      <c r="K5584" s="4"/>
      <c r="L5584" s="49"/>
      <c r="M5584" s="1" t="s">
        <v>4</v>
      </c>
      <c r="N5584" s="1" t="s">
        <v>5</v>
      </c>
      <c r="O5584" s="1" t="s">
        <v>6</v>
      </c>
      <c r="P5584" s="1" t="s">
        <v>7</v>
      </c>
      <c r="Q5584" s="1" t="s">
        <v>13</v>
      </c>
      <c r="R5584" s="1" t="s">
        <v>14</v>
      </c>
      <c r="S5584" s="1" t="s">
        <v>4052</v>
      </c>
      <c r="T5584" s="1" t="s">
        <v>4051</v>
      </c>
      <c r="U5584" s="1" t="e">
        <f>VLOOKUP(T5584,[2]VAT!$A:$D,1,0)</f>
        <v>#N/A</v>
      </c>
      <c r="V5584" s="1" t="s">
        <v>2</v>
      </c>
      <c r="W5584" s="1" t="s">
        <v>2</v>
      </c>
      <c r="X5584" t="str">
        <f>VLOOKUP(T5584,[3]رکوردها!$A:$B,2,0)</f>
        <v>6579962291</v>
      </c>
      <c r="Y5584" t="str">
        <f>VLOOKUP(T5584,[3]رکوردها!$A:$D,4,0)</f>
        <v/>
      </c>
      <c r="Z5584" t="str">
        <f>VLOOKUP(T5584,[3]رکوردها!$A:$C,3,0)</f>
        <v>کنگان</v>
      </c>
      <c r="AA5584" t="str">
        <f>VLOOKUP(T5584,[3]رکوردها!$A:$F,6,0)</f>
        <v>کنگان خ مسجد جامع 100 متر جلوتر ابه طرف سه راه نخل تقی</v>
      </c>
      <c r="AB5584" t="str">
        <f>VLOOKUP(T5584,[3]رکوردها!$A:$E,5,0)</f>
        <v/>
      </c>
    </row>
    <row r="5585" spans="1:28" s="41" customFormat="1" hidden="1" x14ac:dyDescent="0.2">
      <c r="A5585" s="36">
        <v>180192</v>
      </c>
      <c r="B5585" s="36">
        <v>1670</v>
      </c>
      <c r="C5585" s="36">
        <v>1887</v>
      </c>
      <c r="D5585" s="36" t="str">
        <f>VLOOKUP(C5585,Piv.Analysis!A:AA,27,0)</f>
        <v>اصلاح و انتقال</v>
      </c>
      <c r="E5585" s="36"/>
      <c r="F5585" s="37" t="s">
        <v>0</v>
      </c>
      <c r="G5585" s="37" t="s">
        <v>2837</v>
      </c>
      <c r="H5585" s="38">
        <v>2816347000</v>
      </c>
      <c r="I5585" s="38">
        <v>0</v>
      </c>
      <c r="J5585" s="38">
        <f t="shared" si="95"/>
        <v>2816347000</v>
      </c>
      <c r="K5585" s="38"/>
      <c r="L5585" s="49"/>
      <c r="M5585" s="37" t="s">
        <v>4</v>
      </c>
      <c r="N5585" s="37" t="s">
        <v>5</v>
      </c>
      <c r="O5585" s="37" t="s">
        <v>6</v>
      </c>
      <c r="P5585" s="37" t="s">
        <v>7</v>
      </c>
      <c r="Q5585" s="37" t="s">
        <v>13</v>
      </c>
      <c r="R5585" s="37" t="s">
        <v>14</v>
      </c>
      <c r="S5585" s="37" t="s">
        <v>2808</v>
      </c>
      <c r="T5585" s="37" t="s">
        <v>2807</v>
      </c>
      <c r="U5585" s="1" t="str">
        <f>VLOOKUP(T5585,[2]VAT!$A:$D,1,0)</f>
        <v>400092</v>
      </c>
      <c r="V5585" s="37" t="s">
        <v>2</v>
      </c>
      <c r="W5585" s="37" t="s">
        <v>2</v>
      </c>
      <c r="X5585" t="str">
        <f>VLOOKUP(T5585,[3]رکوردها!$A:$B,2,0)</f>
        <v>10530058278</v>
      </c>
      <c r="Y5585" t="str">
        <f>VLOOKUP(T5585,[3]رکوردها!$A:$D,4,0)</f>
        <v>411169871919</v>
      </c>
      <c r="Z5585" t="str">
        <f>VLOOKUP(T5585,[3]رکوردها!$A:$C,3,0)</f>
        <v>لامرد</v>
      </c>
      <c r="AA5585" t="str">
        <f>VLOOKUP(T5585,[3]رکوردها!$A:$F,6,0)</f>
        <v>استان فارس - شهرستان لامرد - بخش مرکزی - شهر لامرد-خطیمی-کوچه (انتظام)-بلوار دکتر حیاتی-پلاک 0-طبقه همکف-</v>
      </c>
      <c r="AB5585" t="str">
        <f>VLOOKUP(T5585,[3]رکوردها!$A:$E,5,0)</f>
        <v>7434148357</v>
      </c>
    </row>
    <row r="5586" spans="1:28" s="41" customFormat="1" hidden="1" x14ac:dyDescent="0.2">
      <c r="A5586" s="36">
        <v>174196</v>
      </c>
      <c r="B5586" s="36">
        <v>1658</v>
      </c>
      <c r="C5586" s="36">
        <v>1648</v>
      </c>
      <c r="D5586" s="39" t="s">
        <v>5178</v>
      </c>
      <c r="E5586" s="39"/>
      <c r="F5586" s="37" t="s">
        <v>0</v>
      </c>
      <c r="G5586" s="37" t="s">
        <v>2838</v>
      </c>
      <c r="H5586" s="38">
        <v>299266935</v>
      </c>
      <c r="I5586" s="38">
        <v>0</v>
      </c>
      <c r="J5586" s="38">
        <f t="shared" si="95"/>
        <v>299266935</v>
      </c>
      <c r="K5586" s="38"/>
      <c r="L5586" s="49"/>
      <c r="M5586" s="37" t="s">
        <v>63</v>
      </c>
      <c r="N5586" s="37" t="s">
        <v>64</v>
      </c>
      <c r="O5586" s="37" t="s">
        <v>2566</v>
      </c>
      <c r="P5586" s="37" t="s">
        <v>2567</v>
      </c>
      <c r="Q5586" s="37" t="s">
        <v>2568</v>
      </c>
      <c r="R5586" s="37" t="s">
        <v>2569</v>
      </c>
      <c r="S5586" s="37" t="s">
        <v>2808</v>
      </c>
      <c r="T5586" s="37" t="s">
        <v>2807</v>
      </c>
      <c r="U5586" s="1" t="str">
        <f>VLOOKUP(T5586,[2]VAT!$A:$D,1,0)</f>
        <v>400092</v>
      </c>
      <c r="V5586" s="37" t="s">
        <v>2</v>
      </c>
      <c r="W5586" s="37" t="s">
        <v>2</v>
      </c>
      <c r="X5586" t="str">
        <f>VLOOKUP(T5586,[3]رکوردها!$A:$B,2,0)</f>
        <v>10530058278</v>
      </c>
      <c r="Y5586" t="str">
        <f>VLOOKUP(T5586,[3]رکوردها!$A:$D,4,0)</f>
        <v>411169871919</v>
      </c>
      <c r="Z5586" t="str">
        <f>VLOOKUP(T5586,[3]رکوردها!$A:$C,3,0)</f>
        <v>لامرد</v>
      </c>
      <c r="AA5586" t="str">
        <f>VLOOKUP(T5586,[3]رکوردها!$A:$F,6,0)</f>
        <v>استان فارس - شهرستان لامرد - بخش مرکزی - شهر لامرد-خطیمی-کوچه (انتظام)-بلوار دکتر حیاتی-پلاک 0-طبقه همکف-</v>
      </c>
      <c r="AB5586" t="str">
        <f>VLOOKUP(T5586,[3]رکوردها!$A:$E,5,0)</f>
        <v>7434148357</v>
      </c>
    </row>
    <row r="5587" spans="1:28" s="41" customFormat="1" hidden="1" x14ac:dyDescent="0.2">
      <c r="A5587" s="36">
        <v>174197</v>
      </c>
      <c r="B5587" s="36">
        <v>1658</v>
      </c>
      <c r="C5587" s="36">
        <v>1648</v>
      </c>
      <c r="D5587" s="39" t="s">
        <v>5178</v>
      </c>
      <c r="E5587" s="39"/>
      <c r="F5587" s="37" t="s">
        <v>0</v>
      </c>
      <c r="G5587" s="37" t="s">
        <v>2838</v>
      </c>
      <c r="H5587" s="38">
        <v>0</v>
      </c>
      <c r="I5587" s="38">
        <v>299266935</v>
      </c>
      <c r="J5587" s="38">
        <f t="shared" si="95"/>
        <v>-299266935</v>
      </c>
      <c r="K5587" s="38"/>
      <c r="L5587" s="49"/>
      <c r="M5587" s="37" t="s">
        <v>63</v>
      </c>
      <c r="N5587" s="37" t="s">
        <v>64</v>
      </c>
      <c r="O5587" s="37" t="s">
        <v>2566</v>
      </c>
      <c r="P5587" s="37" t="s">
        <v>2567</v>
      </c>
      <c r="Q5587" s="37" t="s">
        <v>2568</v>
      </c>
      <c r="R5587" s="37" t="s">
        <v>2569</v>
      </c>
      <c r="S5587" s="37" t="s">
        <v>2808</v>
      </c>
      <c r="T5587" s="37" t="s">
        <v>2807</v>
      </c>
      <c r="U5587" s="1" t="str">
        <f>VLOOKUP(T5587,[2]VAT!$A:$D,1,0)</f>
        <v>400092</v>
      </c>
      <c r="V5587" s="37" t="s">
        <v>2</v>
      </c>
      <c r="W5587" s="37" t="s">
        <v>2</v>
      </c>
      <c r="X5587" t="str">
        <f>VLOOKUP(T5587,[3]رکوردها!$A:$B,2,0)</f>
        <v>10530058278</v>
      </c>
      <c r="Y5587" t="str">
        <f>VLOOKUP(T5587,[3]رکوردها!$A:$D,4,0)</f>
        <v>411169871919</v>
      </c>
      <c r="Z5587" t="str">
        <f>VLOOKUP(T5587,[3]رکوردها!$A:$C,3,0)</f>
        <v>لامرد</v>
      </c>
      <c r="AA5587" t="str">
        <f>VLOOKUP(T5587,[3]رکوردها!$A:$F,6,0)</f>
        <v>استان فارس - شهرستان لامرد - بخش مرکزی - شهر لامرد-خطیمی-کوچه (انتظام)-بلوار دکتر حیاتی-پلاک 0-طبقه همکف-</v>
      </c>
      <c r="AB5587" t="str">
        <f>VLOOKUP(T5587,[3]رکوردها!$A:$E,5,0)</f>
        <v>7434148357</v>
      </c>
    </row>
    <row r="5588" spans="1:28" s="41" customFormat="1" hidden="1" x14ac:dyDescent="0.2">
      <c r="A5588" s="36">
        <v>174270</v>
      </c>
      <c r="B5588" s="36">
        <v>1658</v>
      </c>
      <c r="C5588" s="36">
        <v>1648</v>
      </c>
      <c r="D5588" s="39" t="s">
        <v>5178</v>
      </c>
      <c r="E5588" s="39"/>
      <c r="F5588" s="37" t="s">
        <v>0</v>
      </c>
      <c r="G5588" s="37" t="s">
        <v>2839</v>
      </c>
      <c r="H5588" s="38">
        <v>557505587</v>
      </c>
      <c r="I5588" s="38">
        <v>0</v>
      </c>
      <c r="J5588" s="38">
        <f t="shared" si="95"/>
        <v>557505587</v>
      </c>
      <c r="K5588" s="38"/>
      <c r="L5588" s="49"/>
      <c r="M5588" s="37" t="s">
        <v>63</v>
      </c>
      <c r="N5588" s="37" t="s">
        <v>64</v>
      </c>
      <c r="O5588" s="37" t="s">
        <v>2566</v>
      </c>
      <c r="P5588" s="37" t="s">
        <v>2567</v>
      </c>
      <c r="Q5588" s="37" t="s">
        <v>2568</v>
      </c>
      <c r="R5588" s="37" t="s">
        <v>2569</v>
      </c>
      <c r="S5588" s="37" t="s">
        <v>2808</v>
      </c>
      <c r="T5588" s="37" t="s">
        <v>2807</v>
      </c>
      <c r="U5588" s="1" t="str">
        <f>VLOOKUP(T5588,[2]VAT!$A:$D,1,0)</f>
        <v>400092</v>
      </c>
      <c r="V5588" s="37" t="s">
        <v>2</v>
      </c>
      <c r="W5588" s="37" t="s">
        <v>2</v>
      </c>
      <c r="X5588" t="str">
        <f>VLOOKUP(T5588,[3]رکوردها!$A:$B,2,0)</f>
        <v>10530058278</v>
      </c>
      <c r="Y5588" t="str">
        <f>VLOOKUP(T5588,[3]رکوردها!$A:$D,4,0)</f>
        <v>411169871919</v>
      </c>
      <c r="Z5588" t="str">
        <f>VLOOKUP(T5588,[3]رکوردها!$A:$C,3,0)</f>
        <v>لامرد</v>
      </c>
      <c r="AA5588" t="str">
        <f>VLOOKUP(T5588,[3]رکوردها!$A:$F,6,0)</f>
        <v>استان فارس - شهرستان لامرد - بخش مرکزی - شهر لامرد-خطیمی-کوچه (انتظام)-بلوار دکتر حیاتی-پلاک 0-طبقه همکف-</v>
      </c>
      <c r="AB5588" t="str">
        <f>VLOOKUP(T5588,[3]رکوردها!$A:$E,5,0)</f>
        <v>7434148357</v>
      </c>
    </row>
    <row r="5589" spans="1:28" s="41" customFormat="1" hidden="1" x14ac:dyDescent="0.2">
      <c r="A5589" s="36">
        <v>174271</v>
      </c>
      <c r="B5589" s="36">
        <v>1658</v>
      </c>
      <c r="C5589" s="36">
        <v>1648</v>
      </c>
      <c r="D5589" s="39" t="s">
        <v>5178</v>
      </c>
      <c r="E5589" s="39"/>
      <c r="F5589" s="37" t="s">
        <v>0</v>
      </c>
      <c r="G5589" s="37" t="s">
        <v>2839</v>
      </c>
      <c r="H5589" s="38">
        <v>0</v>
      </c>
      <c r="I5589" s="38">
        <v>557505587</v>
      </c>
      <c r="J5589" s="38">
        <f t="shared" si="95"/>
        <v>-557505587</v>
      </c>
      <c r="K5589" s="38"/>
      <c r="L5589" s="49"/>
      <c r="M5589" s="37" t="s">
        <v>63</v>
      </c>
      <c r="N5589" s="37" t="s">
        <v>64</v>
      </c>
      <c r="O5589" s="37" t="s">
        <v>2566</v>
      </c>
      <c r="P5589" s="37" t="s">
        <v>2567</v>
      </c>
      <c r="Q5589" s="37" t="s">
        <v>2568</v>
      </c>
      <c r="R5589" s="37" t="s">
        <v>2569</v>
      </c>
      <c r="S5589" s="37" t="s">
        <v>2808</v>
      </c>
      <c r="T5589" s="37" t="s">
        <v>2807</v>
      </c>
      <c r="U5589" s="1" t="str">
        <f>VLOOKUP(T5589,[2]VAT!$A:$D,1,0)</f>
        <v>400092</v>
      </c>
      <c r="V5589" s="37" t="s">
        <v>2</v>
      </c>
      <c r="W5589" s="37" t="s">
        <v>2</v>
      </c>
      <c r="X5589" t="str">
        <f>VLOOKUP(T5589,[3]رکوردها!$A:$B,2,0)</f>
        <v>10530058278</v>
      </c>
      <c r="Y5589" t="str">
        <f>VLOOKUP(T5589,[3]رکوردها!$A:$D,4,0)</f>
        <v>411169871919</v>
      </c>
      <c r="Z5589" t="str">
        <f>VLOOKUP(T5589,[3]رکوردها!$A:$C,3,0)</f>
        <v>لامرد</v>
      </c>
      <c r="AA5589" t="str">
        <f>VLOOKUP(T5589,[3]رکوردها!$A:$F,6,0)</f>
        <v>استان فارس - شهرستان لامرد - بخش مرکزی - شهر لامرد-خطیمی-کوچه (انتظام)-بلوار دکتر حیاتی-پلاک 0-طبقه همکف-</v>
      </c>
      <c r="AB5589" t="str">
        <f>VLOOKUP(T5589,[3]رکوردها!$A:$E,5,0)</f>
        <v>7434148357</v>
      </c>
    </row>
    <row r="5590" spans="1:28" s="41" customFormat="1" hidden="1" x14ac:dyDescent="0.2">
      <c r="A5590" s="36">
        <v>181061</v>
      </c>
      <c r="B5590" s="36">
        <v>1658</v>
      </c>
      <c r="C5590" s="36">
        <v>1648</v>
      </c>
      <c r="D5590" s="39" t="s">
        <v>5178</v>
      </c>
      <c r="E5590" s="39"/>
      <c r="F5590" s="37" t="s">
        <v>0</v>
      </c>
      <c r="G5590" s="37" t="s">
        <v>2840</v>
      </c>
      <c r="H5590" s="38">
        <v>232542418</v>
      </c>
      <c r="I5590" s="38">
        <v>0</v>
      </c>
      <c r="J5590" s="38">
        <f t="shared" si="95"/>
        <v>232542418</v>
      </c>
      <c r="K5590" s="38"/>
      <c r="L5590" s="49"/>
      <c r="M5590" s="37" t="s">
        <v>63</v>
      </c>
      <c r="N5590" s="37" t="s">
        <v>64</v>
      </c>
      <c r="O5590" s="37" t="s">
        <v>2566</v>
      </c>
      <c r="P5590" s="37" t="s">
        <v>2567</v>
      </c>
      <c r="Q5590" s="37" t="s">
        <v>2568</v>
      </c>
      <c r="R5590" s="37" t="s">
        <v>2569</v>
      </c>
      <c r="S5590" s="37" t="s">
        <v>2808</v>
      </c>
      <c r="T5590" s="37" t="s">
        <v>2807</v>
      </c>
      <c r="U5590" s="1" t="str">
        <f>VLOOKUP(T5590,[2]VAT!$A:$D,1,0)</f>
        <v>400092</v>
      </c>
      <c r="V5590" s="37" t="s">
        <v>2</v>
      </c>
      <c r="W5590" s="37" t="s">
        <v>2</v>
      </c>
      <c r="X5590" t="str">
        <f>VLOOKUP(T5590,[3]رکوردها!$A:$B,2,0)</f>
        <v>10530058278</v>
      </c>
      <c r="Y5590" t="str">
        <f>VLOOKUP(T5590,[3]رکوردها!$A:$D,4,0)</f>
        <v>411169871919</v>
      </c>
      <c r="Z5590" t="str">
        <f>VLOOKUP(T5590,[3]رکوردها!$A:$C,3,0)</f>
        <v>لامرد</v>
      </c>
      <c r="AA5590" t="str">
        <f>VLOOKUP(T5590,[3]رکوردها!$A:$F,6,0)</f>
        <v>استان فارس - شهرستان لامرد - بخش مرکزی - شهر لامرد-خطیمی-کوچه (انتظام)-بلوار دکتر حیاتی-پلاک 0-طبقه همکف-</v>
      </c>
      <c r="AB5590" t="str">
        <f>VLOOKUP(T5590,[3]رکوردها!$A:$E,5,0)</f>
        <v>7434148357</v>
      </c>
    </row>
    <row r="5591" spans="1:28" s="41" customFormat="1" hidden="1" x14ac:dyDescent="0.2">
      <c r="A5591" s="36">
        <v>181062</v>
      </c>
      <c r="B5591" s="36">
        <v>1658</v>
      </c>
      <c r="C5591" s="36">
        <v>1648</v>
      </c>
      <c r="D5591" s="39" t="s">
        <v>5178</v>
      </c>
      <c r="E5591" s="39"/>
      <c r="F5591" s="37" t="s">
        <v>0</v>
      </c>
      <c r="G5591" s="37" t="s">
        <v>2840</v>
      </c>
      <c r="H5591" s="38">
        <v>0</v>
      </c>
      <c r="I5591" s="38">
        <v>232542418</v>
      </c>
      <c r="J5591" s="38">
        <f t="shared" si="95"/>
        <v>-232542418</v>
      </c>
      <c r="K5591" s="38"/>
      <c r="L5591" s="49"/>
      <c r="M5591" s="37" t="s">
        <v>63</v>
      </c>
      <c r="N5591" s="37" t="s">
        <v>64</v>
      </c>
      <c r="O5591" s="37" t="s">
        <v>2566</v>
      </c>
      <c r="P5591" s="37" t="s">
        <v>2567</v>
      </c>
      <c r="Q5591" s="37" t="s">
        <v>2568</v>
      </c>
      <c r="R5591" s="37" t="s">
        <v>2569</v>
      </c>
      <c r="S5591" s="37" t="s">
        <v>2808</v>
      </c>
      <c r="T5591" s="37" t="s">
        <v>2807</v>
      </c>
      <c r="U5591" s="1" t="str">
        <f>VLOOKUP(T5591,[2]VAT!$A:$D,1,0)</f>
        <v>400092</v>
      </c>
      <c r="V5591" s="37" t="s">
        <v>2</v>
      </c>
      <c r="W5591" s="37" t="s">
        <v>2</v>
      </c>
      <c r="X5591" t="str">
        <f>VLOOKUP(T5591,[3]رکوردها!$A:$B,2,0)</f>
        <v>10530058278</v>
      </c>
      <c r="Y5591" t="str">
        <f>VLOOKUP(T5591,[3]رکوردها!$A:$D,4,0)</f>
        <v>411169871919</v>
      </c>
      <c r="Z5591" t="str">
        <f>VLOOKUP(T5591,[3]رکوردها!$A:$C,3,0)</f>
        <v>لامرد</v>
      </c>
      <c r="AA5591" t="str">
        <f>VLOOKUP(T5591,[3]رکوردها!$A:$F,6,0)</f>
        <v>استان فارس - شهرستان لامرد - بخش مرکزی - شهر لامرد-خطیمی-کوچه (انتظام)-بلوار دکتر حیاتی-پلاک 0-طبقه همکف-</v>
      </c>
      <c r="AB5591" t="str">
        <f>VLOOKUP(T5591,[3]رکوردها!$A:$E,5,0)</f>
        <v>7434148357</v>
      </c>
    </row>
    <row r="5592" spans="1:28" s="41" customFormat="1" hidden="1" x14ac:dyDescent="0.2">
      <c r="A5592" s="36">
        <v>176297</v>
      </c>
      <c r="B5592" s="36">
        <v>1547</v>
      </c>
      <c r="C5592" s="36">
        <v>1788</v>
      </c>
      <c r="D5592" s="36" t="str">
        <f>VLOOKUP(C5592,Piv.Analysis!A:AA,27,0)</f>
        <v>دریافت و پرداخت</v>
      </c>
      <c r="E5592" s="36"/>
      <c r="F5592" s="37" t="s">
        <v>17</v>
      </c>
      <c r="G5592" s="37" t="s">
        <v>2346</v>
      </c>
      <c r="H5592" s="38">
        <v>130000000000</v>
      </c>
      <c r="I5592" s="38">
        <v>0</v>
      </c>
      <c r="J5592" s="38">
        <f t="shared" si="95"/>
        <v>130000000000</v>
      </c>
      <c r="K5592" s="38"/>
      <c r="L5592" s="49"/>
      <c r="M5592" s="37" t="s">
        <v>4</v>
      </c>
      <c r="N5592" s="37" t="s">
        <v>5</v>
      </c>
      <c r="O5592" s="37" t="s">
        <v>6</v>
      </c>
      <c r="P5592" s="37" t="s">
        <v>7</v>
      </c>
      <c r="Q5592" s="37" t="s">
        <v>13</v>
      </c>
      <c r="R5592" s="37" t="s">
        <v>14</v>
      </c>
      <c r="S5592" s="37" t="s">
        <v>2842</v>
      </c>
      <c r="T5592" s="37" t="s">
        <v>2841</v>
      </c>
      <c r="U5592" s="1" t="str">
        <f>VLOOKUP(T5592,[2]VAT!$A:$D,1,0)</f>
        <v>400094</v>
      </c>
      <c r="V5592" s="37" t="s">
        <v>2</v>
      </c>
      <c r="W5592" s="37" t="s">
        <v>2</v>
      </c>
      <c r="X5592" t="str">
        <f>VLOOKUP(T5592,[3]رکوردها!$A:$B,2,0)</f>
        <v>10102100460</v>
      </c>
      <c r="Y5592" t="str">
        <f>VLOOKUP(T5592,[3]رکوردها!$A:$D,4,0)</f>
        <v/>
      </c>
      <c r="Z5592" t="str">
        <f>VLOOKUP(T5592,[3]رکوردها!$A:$C,3,0)</f>
        <v>تهران</v>
      </c>
      <c r="AA5592" t="str">
        <f>VLOOKUP(T5592,[3]رکوردها!$A:$F,6,0)</f>
        <v>استان تهران - منطقه 19 ، شهرستان تهران ، بخش مرکزی ، شهر تهران، محله امانیه ، کوچه ایثارسوم ، خیابان پروین ، پلاک 19 ، طبقه اول ، واحد شرقی</v>
      </c>
      <c r="AB5592" t="str">
        <f>VLOOKUP(T5592,[3]رکوردها!$A:$E,5,0)</f>
        <v>1966834944</v>
      </c>
    </row>
    <row r="5593" spans="1:28" s="41" customFormat="1" hidden="1" x14ac:dyDescent="0.2">
      <c r="A5593" s="36">
        <v>173702</v>
      </c>
      <c r="B5593" s="36">
        <v>1556</v>
      </c>
      <c r="C5593" s="36">
        <v>1596</v>
      </c>
      <c r="D5593" s="36" t="str">
        <f>VLOOKUP(C5593,Piv.Analysis!A:AA,27,0)</f>
        <v>دریافت و پرداخت</v>
      </c>
      <c r="E5593" s="36"/>
      <c r="F5593" s="37" t="s">
        <v>335</v>
      </c>
      <c r="G5593" s="37" t="s">
        <v>2348</v>
      </c>
      <c r="H5593" s="38">
        <v>10000000000</v>
      </c>
      <c r="I5593" s="38">
        <v>0</v>
      </c>
      <c r="J5593" s="38">
        <f t="shared" si="95"/>
        <v>10000000000</v>
      </c>
      <c r="K5593" s="38"/>
      <c r="L5593" s="49"/>
      <c r="M5593" s="37" t="s">
        <v>4</v>
      </c>
      <c r="N5593" s="37" t="s">
        <v>5</v>
      </c>
      <c r="O5593" s="37" t="s">
        <v>6</v>
      </c>
      <c r="P5593" s="37" t="s">
        <v>7</v>
      </c>
      <c r="Q5593" s="37" t="s">
        <v>13</v>
      </c>
      <c r="R5593" s="37" t="s">
        <v>14</v>
      </c>
      <c r="S5593" s="37" t="s">
        <v>2842</v>
      </c>
      <c r="T5593" s="37" t="s">
        <v>2841</v>
      </c>
      <c r="U5593" s="1" t="str">
        <f>VLOOKUP(T5593,[2]VAT!$A:$D,1,0)</f>
        <v>400094</v>
      </c>
      <c r="V5593" s="37" t="s">
        <v>2</v>
      </c>
      <c r="W5593" s="37" t="s">
        <v>2</v>
      </c>
      <c r="X5593" t="str">
        <f>VLOOKUP(T5593,[3]رکوردها!$A:$B,2,0)</f>
        <v>10102100460</v>
      </c>
      <c r="Y5593" t="str">
        <f>VLOOKUP(T5593,[3]رکوردها!$A:$D,4,0)</f>
        <v/>
      </c>
      <c r="Z5593" t="str">
        <f>VLOOKUP(T5593,[3]رکوردها!$A:$C,3,0)</f>
        <v>تهران</v>
      </c>
      <c r="AA5593" t="str">
        <f>VLOOKUP(T5593,[3]رکوردها!$A:$F,6,0)</f>
        <v>استان تهران - منطقه 19 ، شهرستان تهران ، بخش مرکزی ، شهر تهران، محله امانیه ، کوچه ایثارسوم ، خیابان پروین ، پلاک 19 ، طبقه اول ، واحد شرقی</v>
      </c>
      <c r="AB5593" t="str">
        <f>VLOOKUP(T5593,[3]رکوردها!$A:$E,5,0)</f>
        <v>1966834944</v>
      </c>
    </row>
    <row r="5594" spans="1:28" s="41" customFormat="1" hidden="1" x14ac:dyDescent="0.2">
      <c r="A5594" s="36">
        <v>174624</v>
      </c>
      <c r="B5594" s="36">
        <v>1565</v>
      </c>
      <c r="C5594" s="36">
        <v>1661</v>
      </c>
      <c r="D5594" s="36" t="str">
        <f>VLOOKUP(C5594,Piv.Analysis!A:AA,27,0)</f>
        <v>دریافت و پرداخت</v>
      </c>
      <c r="E5594" s="36"/>
      <c r="F5594" s="37" t="s">
        <v>45</v>
      </c>
      <c r="G5594" s="37" t="s">
        <v>2349</v>
      </c>
      <c r="H5594" s="38">
        <v>10000000000</v>
      </c>
      <c r="I5594" s="38">
        <v>0</v>
      </c>
      <c r="J5594" s="38">
        <f t="shared" si="95"/>
        <v>10000000000</v>
      </c>
      <c r="K5594" s="38"/>
      <c r="L5594" s="49"/>
      <c r="M5594" s="37" t="s">
        <v>4</v>
      </c>
      <c r="N5594" s="37" t="s">
        <v>5</v>
      </c>
      <c r="O5594" s="37" t="s">
        <v>6</v>
      </c>
      <c r="P5594" s="37" t="s">
        <v>7</v>
      </c>
      <c r="Q5594" s="37" t="s">
        <v>13</v>
      </c>
      <c r="R5594" s="37" t="s">
        <v>14</v>
      </c>
      <c r="S5594" s="37" t="s">
        <v>2842</v>
      </c>
      <c r="T5594" s="37" t="s">
        <v>2841</v>
      </c>
      <c r="U5594" s="1" t="str">
        <f>VLOOKUP(T5594,[2]VAT!$A:$D,1,0)</f>
        <v>400094</v>
      </c>
      <c r="V5594" s="37" t="s">
        <v>2</v>
      </c>
      <c r="W5594" s="37" t="s">
        <v>2</v>
      </c>
      <c r="X5594" t="str">
        <f>VLOOKUP(T5594,[3]رکوردها!$A:$B,2,0)</f>
        <v>10102100460</v>
      </c>
      <c r="Y5594" t="str">
        <f>VLOOKUP(T5594,[3]رکوردها!$A:$D,4,0)</f>
        <v/>
      </c>
      <c r="Z5594" t="str">
        <f>VLOOKUP(T5594,[3]رکوردها!$A:$C,3,0)</f>
        <v>تهران</v>
      </c>
      <c r="AA5594" t="str">
        <f>VLOOKUP(T5594,[3]رکوردها!$A:$F,6,0)</f>
        <v>استان تهران - منطقه 19 ، شهرستان تهران ، بخش مرکزی ، شهر تهران، محله امانیه ، کوچه ایثارسوم ، خیابان پروین ، پلاک 19 ، طبقه اول ، واحد شرقی</v>
      </c>
      <c r="AB5594" t="str">
        <f>VLOOKUP(T5594,[3]رکوردها!$A:$E,5,0)</f>
        <v>1966834944</v>
      </c>
    </row>
    <row r="5595" spans="1:28" s="41" customFormat="1" hidden="1" x14ac:dyDescent="0.2">
      <c r="A5595" s="36">
        <v>175467</v>
      </c>
      <c r="B5595" s="36">
        <v>1574</v>
      </c>
      <c r="C5595" s="36">
        <v>1710</v>
      </c>
      <c r="D5595" s="36" t="str">
        <f>VLOOKUP(C5595,Piv.Analysis!A:AA,27,0)</f>
        <v>دریافت و پرداخت</v>
      </c>
      <c r="E5595" s="36"/>
      <c r="F5595" s="37" t="s">
        <v>133</v>
      </c>
      <c r="G5595" s="37" t="s">
        <v>2356</v>
      </c>
      <c r="H5595" s="38">
        <v>135000000000</v>
      </c>
      <c r="I5595" s="38">
        <v>0</v>
      </c>
      <c r="J5595" s="38">
        <f t="shared" si="95"/>
        <v>135000000000</v>
      </c>
      <c r="K5595" s="38"/>
      <c r="L5595" s="49"/>
      <c r="M5595" s="37" t="s">
        <v>4</v>
      </c>
      <c r="N5595" s="37" t="s">
        <v>5</v>
      </c>
      <c r="O5595" s="37" t="s">
        <v>6</v>
      </c>
      <c r="P5595" s="37" t="s">
        <v>7</v>
      </c>
      <c r="Q5595" s="37" t="s">
        <v>13</v>
      </c>
      <c r="R5595" s="37" t="s">
        <v>14</v>
      </c>
      <c r="S5595" s="37" t="s">
        <v>2842</v>
      </c>
      <c r="T5595" s="37" t="s">
        <v>2841</v>
      </c>
      <c r="U5595" s="1" t="str">
        <f>VLOOKUP(T5595,[2]VAT!$A:$D,1,0)</f>
        <v>400094</v>
      </c>
      <c r="V5595" s="37" t="s">
        <v>2</v>
      </c>
      <c r="W5595" s="37" t="s">
        <v>2</v>
      </c>
      <c r="X5595" t="str">
        <f>VLOOKUP(T5595,[3]رکوردها!$A:$B,2,0)</f>
        <v>10102100460</v>
      </c>
      <c r="Y5595" t="str">
        <f>VLOOKUP(T5595,[3]رکوردها!$A:$D,4,0)</f>
        <v/>
      </c>
      <c r="Z5595" t="str">
        <f>VLOOKUP(T5595,[3]رکوردها!$A:$C,3,0)</f>
        <v>تهران</v>
      </c>
      <c r="AA5595" t="str">
        <f>VLOOKUP(T5595,[3]رکوردها!$A:$F,6,0)</f>
        <v>استان تهران - منطقه 19 ، شهرستان تهران ، بخش مرکزی ، شهر تهران، محله امانیه ، کوچه ایثارسوم ، خیابان پروین ، پلاک 19 ، طبقه اول ، واحد شرقی</v>
      </c>
      <c r="AB5595" t="str">
        <f>VLOOKUP(T5595,[3]رکوردها!$A:$E,5,0)</f>
        <v>1966834944</v>
      </c>
    </row>
    <row r="5596" spans="1:28" s="41" customFormat="1" hidden="1" x14ac:dyDescent="0.2">
      <c r="A5596" s="36">
        <v>175641</v>
      </c>
      <c r="B5596" s="36">
        <v>1624</v>
      </c>
      <c r="C5596" s="36">
        <v>1725</v>
      </c>
      <c r="D5596" s="36" t="str">
        <f>VLOOKUP(C5596,Piv.Analysis!A:AA,27,0)</f>
        <v>دریافت و پرداخت</v>
      </c>
      <c r="E5596" s="36"/>
      <c r="F5596" s="37" t="s">
        <v>33</v>
      </c>
      <c r="G5596" s="37" t="s">
        <v>2369</v>
      </c>
      <c r="H5596" s="38">
        <v>12000000000</v>
      </c>
      <c r="I5596" s="38">
        <v>0</v>
      </c>
      <c r="J5596" s="38">
        <f t="shared" si="95"/>
        <v>12000000000</v>
      </c>
      <c r="K5596" s="38"/>
      <c r="L5596" s="49"/>
      <c r="M5596" s="37" t="s">
        <v>4</v>
      </c>
      <c r="N5596" s="37" t="s">
        <v>5</v>
      </c>
      <c r="O5596" s="37" t="s">
        <v>6</v>
      </c>
      <c r="P5596" s="37" t="s">
        <v>7</v>
      </c>
      <c r="Q5596" s="37" t="s">
        <v>13</v>
      </c>
      <c r="R5596" s="37" t="s">
        <v>14</v>
      </c>
      <c r="S5596" s="37" t="s">
        <v>2842</v>
      </c>
      <c r="T5596" s="37" t="s">
        <v>2841</v>
      </c>
      <c r="U5596" s="1" t="str">
        <f>VLOOKUP(T5596,[2]VAT!$A:$D,1,0)</f>
        <v>400094</v>
      </c>
      <c r="V5596" s="37" t="s">
        <v>2</v>
      </c>
      <c r="W5596" s="37" t="s">
        <v>2</v>
      </c>
      <c r="X5596" t="str">
        <f>VLOOKUP(T5596,[3]رکوردها!$A:$B,2,0)</f>
        <v>10102100460</v>
      </c>
      <c r="Y5596" t="str">
        <f>VLOOKUP(T5596,[3]رکوردها!$A:$D,4,0)</f>
        <v/>
      </c>
      <c r="Z5596" t="str">
        <f>VLOOKUP(T5596,[3]رکوردها!$A:$C,3,0)</f>
        <v>تهران</v>
      </c>
      <c r="AA5596" t="str">
        <f>VLOOKUP(T5596,[3]رکوردها!$A:$F,6,0)</f>
        <v>استان تهران - منطقه 19 ، شهرستان تهران ، بخش مرکزی ، شهر تهران، محله امانیه ، کوچه ایثارسوم ، خیابان پروین ، پلاک 19 ، طبقه اول ، واحد شرقی</v>
      </c>
      <c r="AB5596" t="str">
        <f>VLOOKUP(T5596,[3]رکوردها!$A:$E,5,0)</f>
        <v>1966834944</v>
      </c>
    </row>
    <row r="5597" spans="1:28" s="41" customFormat="1" hidden="1" x14ac:dyDescent="0.2">
      <c r="A5597" s="36">
        <v>175644</v>
      </c>
      <c r="B5597" s="36">
        <v>1624</v>
      </c>
      <c r="C5597" s="36">
        <v>1725</v>
      </c>
      <c r="D5597" s="36" t="str">
        <f>VLOOKUP(C5597,Piv.Analysis!A:AA,27,0)</f>
        <v>دریافت و پرداخت</v>
      </c>
      <c r="E5597" s="36"/>
      <c r="F5597" s="37" t="s">
        <v>33</v>
      </c>
      <c r="G5597" s="37" t="s">
        <v>2372</v>
      </c>
      <c r="H5597" s="38">
        <v>120000000000</v>
      </c>
      <c r="I5597" s="38">
        <v>0</v>
      </c>
      <c r="J5597" s="38">
        <f t="shared" si="95"/>
        <v>120000000000</v>
      </c>
      <c r="K5597" s="38"/>
      <c r="L5597" s="49"/>
      <c r="M5597" s="37" t="s">
        <v>4</v>
      </c>
      <c r="N5597" s="37" t="s">
        <v>5</v>
      </c>
      <c r="O5597" s="37" t="s">
        <v>6</v>
      </c>
      <c r="P5597" s="37" t="s">
        <v>7</v>
      </c>
      <c r="Q5597" s="37" t="s">
        <v>13</v>
      </c>
      <c r="R5597" s="37" t="s">
        <v>14</v>
      </c>
      <c r="S5597" s="37" t="s">
        <v>2842</v>
      </c>
      <c r="T5597" s="37" t="s">
        <v>2841</v>
      </c>
      <c r="U5597" s="1" t="str">
        <f>VLOOKUP(T5597,[2]VAT!$A:$D,1,0)</f>
        <v>400094</v>
      </c>
      <c r="V5597" s="37" t="s">
        <v>2</v>
      </c>
      <c r="W5597" s="37" t="s">
        <v>2</v>
      </c>
      <c r="X5597" t="str">
        <f>VLOOKUP(T5597,[3]رکوردها!$A:$B,2,0)</f>
        <v>10102100460</v>
      </c>
      <c r="Y5597" t="str">
        <f>VLOOKUP(T5597,[3]رکوردها!$A:$D,4,0)</f>
        <v/>
      </c>
      <c r="Z5597" t="str">
        <f>VLOOKUP(T5597,[3]رکوردها!$A:$C,3,0)</f>
        <v>تهران</v>
      </c>
      <c r="AA5597" t="str">
        <f>VLOOKUP(T5597,[3]رکوردها!$A:$F,6,0)</f>
        <v>استان تهران - منطقه 19 ، شهرستان تهران ، بخش مرکزی ، شهر تهران، محله امانیه ، کوچه ایثارسوم ، خیابان پروین ، پلاک 19 ، طبقه اول ، واحد شرقی</v>
      </c>
      <c r="AB5597" t="str">
        <f>VLOOKUP(T5597,[3]رکوردها!$A:$E,5,0)</f>
        <v>1966834944</v>
      </c>
    </row>
    <row r="5598" spans="1:28" s="41" customFormat="1" hidden="1" x14ac:dyDescent="0.2">
      <c r="A5598" s="36">
        <v>175709</v>
      </c>
      <c r="B5598" s="36">
        <v>1632</v>
      </c>
      <c r="C5598" s="36">
        <v>1732</v>
      </c>
      <c r="D5598" s="36" t="str">
        <f>VLOOKUP(C5598,Piv.Analysis!A:AA,27,0)</f>
        <v>دریافت و پرداخت</v>
      </c>
      <c r="E5598" s="36"/>
      <c r="F5598" s="37" t="s">
        <v>723</v>
      </c>
      <c r="G5598" s="37" t="s">
        <v>1938</v>
      </c>
      <c r="H5598" s="38">
        <v>5700000000</v>
      </c>
      <c r="I5598" s="38">
        <v>0</v>
      </c>
      <c r="J5598" s="38">
        <f t="shared" si="95"/>
        <v>5700000000</v>
      </c>
      <c r="K5598" s="38"/>
      <c r="L5598" s="49"/>
      <c r="M5598" s="37" t="s">
        <v>4</v>
      </c>
      <c r="N5598" s="37" t="s">
        <v>5</v>
      </c>
      <c r="O5598" s="37" t="s">
        <v>6</v>
      </c>
      <c r="P5598" s="37" t="s">
        <v>7</v>
      </c>
      <c r="Q5598" s="37" t="s">
        <v>13</v>
      </c>
      <c r="R5598" s="37" t="s">
        <v>14</v>
      </c>
      <c r="S5598" s="37" t="s">
        <v>2842</v>
      </c>
      <c r="T5598" s="37" t="s">
        <v>2841</v>
      </c>
      <c r="U5598" s="1" t="str">
        <f>VLOOKUP(T5598,[2]VAT!$A:$D,1,0)</f>
        <v>400094</v>
      </c>
      <c r="V5598" s="37" t="s">
        <v>2</v>
      </c>
      <c r="W5598" s="37" t="s">
        <v>2</v>
      </c>
      <c r="X5598" t="str">
        <f>VLOOKUP(T5598,[3]رکوردها!$A:$B,2,0)</f>
        <v>10102100460</v>
      </c>
      <c r="Y5598" t="str">
        <f>VLOOKUP(T5598,[3]رکوردها!$A:$D,4,0)</f>
        <v/>
      </c>
      <c r="Z5598" t="str">
        <f>VLOOKUP(T5598,[3]رکوردها!$A:$C,3,0)</f>
        <v>تهران</v>
      </c>
      <c r="AA5598" t="str">
        <f>VLOOKUP(T5598,[3]رکوردها!$A:$F,6,0)</f>
        <v>استان تهران - منطقه 19 ، شهرستان تهران ، بخش مرکزی ، شهر تهران، محله امانیه ، کوچه ایثارسوم ، خیابان پروین ، پلاک 19 ، طبقه اول ، واحد شرقی</v>
      </c>
      <c r="AB5598" t="str">
        <f>VLOOKUP(T5598,[3]رکوردها!$A:$E,5,0)</f>
        <v>1966834944</v>
      </c>
    </row>
    <row r="5599" spans="1:28" s="41" customFormat="1" hidden="1" x14ac:dyDescent="0.2">
      <c r="A5599" s="36">
        <v>175833</v>
      </c>
      <c r="B5599" s="36">
        <v>1646</v>
      </c>
      <c r="C5599" s="36">
        <v>1749</v>
      </c>
      <c r="D5599" s="36" t="str">
        <f>VLOOKUP(C5599,Piv.Analysis!A:AA,27,0)</f>
        <v>دریافت و پرداخت</v>
      </c>
      <c r="E5599" s="36"/>
      <c r="F5599" s="37" t="s">
        <v>1833</v>
      </c>
      <c r="G5599" s="37" t="s">
        <v>2844</v>
      </c>
      <c r="H5599" s="38">
        <v>100000000000</v>
      </c>
      <c r="I5599" s="38">
        <v>0</v>
      </c>
      <c r="J5599" s="38">
        <f t="shared" si="95"/>
        <v>100000000000</v>
      </c>
      <c r="K5599" s="38"/>
      <c r="L5599" s="49"/>
      <c r="M5599" s="37" t="s">
        <v>4</v>
      </c>
      <c r="N5599" s="37" t="s">
        <v>5</v>
      </c>
      <c r="O5599" s="37" t="s">
        <v>6</v>
      </c>
      <c r="P5599" s="37" t="s">
        <v>7</v>
      </c>
      <c r="Q5599" s="37" t="s">
        <v>13</v>
      </c>
      <c r="R5599" s="37" t="s">
        <v>14</v>
      </c>
      <c r="S5599" s="37" t="s">
        <v>2842</v>
      </c>
      <c r="T5599" s="37" t="s">
        <v>2841</v>
      </c>
      <c r="U5599" s="1" t="str">
        <f>VLOOKUP(T5599,[2]VAT!$A:$D,1,0)</f>
        <v>400094</v>
      </c>
      <c r="V5599" s="37" t="s">
        <v>2</v>
      </c>
      <c r="W5599" s="37" t="s">
        <v>2</v>
      </c>
      <c r="X5599" t="str">
        <f>VLOOKUP(T5599,[3]رکوردها!$A:$B,2,0)</f>
        <v>10102100460</v>
      </c>
      <c r="Y5599" t="str">
        <f>VLOOKUP(T5599,[3]رکوردها!$A:$D,4,0)</f>
        <v/>
      </c>
      <c r="Z5599" t="str">
        <f>VLOOKUP(T5599,[3]رکوردها!$A:$C,3,0)</f>
        <v>تهران</v>
      </c>
      <c r="AA5599" t="str">
        <f>VLOOKUP(T5599,[3]رکوردها!$A:$F,6,0)</f>
        <v>استان تهران - منطقه 19 ، شهرستان تهران ، بخش مرکزی ، شهر تهران، محله امانیه ، کوچه ایثارسوم ، خیابان پروین ، پلاک 19 ، طبقه اول ، واحد شرقی</v>
      </c>
      <c r="AB5599" t="str">
        <f>VLOOKUP(T5599,[3]رکوردها!$A:$E,5,0)</f>
        <v>1966834944</v>
      </c>
    </row>
    <row r="5600" spans="1:28" hidden="1" x14ac:dyDescent="0.2">
      <c r="A5600" s="36">
        <v>182103</v>
      </c>
      <c r="B5600" s="36">
        <v>1658</v>
      </c>
      <c r="C5600" s="36">
        <v>1648</v>
      </c>
      <c r="D5600" s="39" t="s">
        <v>5197</v>
      </c>
      <c r="E5600" s="36"/>
      <c r="F5600" s="37" t="s">
        <v>0</v>
      </c>
      <c r="G5600" s="37" t="s">
        <v>2845</v>
      </c>
      <c r="H5600" s="38">
        <v>31600000</v>
      </c>
      <c r="I5600" s="38">
        <v>0</v>
      </c>
      <c r="J5600" s="38">
        <f t="shared" si="95"/>
        <v>31600000</v>
      </c>
      <c r="K5600" s="38"/>
      <c r="L5600" s="49"/>
      <c r="M5600" s="37" t="s">
        <v>4</v>
      </c>
      <c r="N5600" s="37" t="s">
        <v>5</v>
      </c>
      <c r="O5600" s="37" t="s">
        <v>6</v>
      </c>
      <c r="P5600" s="37" t="s">
        <v>7</v>
      </c>
      <c r="Q5600" s="37" t="s">
        <v>13</v>
      </c>
      <c r="R5600" s="37" t="s">
        <v>14</v>
      </c>
      <c r="S5600" s="37" t="s">
        <v>2842</v>
      </c>
      <c r="T5600" s="37" t="s">
        <v>2841</v>
      </c>
      <c r="U5600" s="1" t="str">
        <f>VLOOKUP(T5600,[2]VAT!$A:$D,1,0)</f>
        <v>400094</v>
      </c>
      <c r="V5600" s="37" t="s">
        <v>2</v>
      </c>
      <c r="W5600" s="37" t="s">
        <v>2</v>
      </c>
      <c r="X5600" t="str">
        <f>VLOOKUP(T5600,[3]رکوردها!$A:$B,2,0)</f>
        <v>10102100460</v>
      </c>
      <c r="Y5600" t="str">
        <f>VLOOKUP(T5600,[3]رکوردها!$A:$D,4,0)</f>
        <v/>
      </c>
      <c r="Z5600" t="str">
        <f>VLOOKUP(T5600,[3]رکوردها!$A:$C,3,0)</f>
        <v>تهران</v>
      </c>
      <c r="AA5600" t="str">
        <f>VLOOKUP(T5600,[3]رکوردها!$A:$F,6,0)</f>
        <v>استان تهران - منطقه 19 ، شهرستان تهران ، بخش مرکزی ، شهر تهران، محله امانیه ، کوچه ایثارسوم ، خیابان پروین ، پلاک 19 ، طبقه اول ، واحد شرقی</v>
      </c>
      <c r="AB5600" t="str">
        <f>VLOOKUP(T5600,[3]رکوردها!$A:$E,5,0)</f>
        <v>1966834944</v>
      </c>
    </row>
    <row r="5601" spans="1:28" s="41" customFormat="1" hidden="1" x14ac:dyDescent="0.2">
      <c r="A5601" s="36">
        <v>139431</v>
      </c>
      <c r="B5601" s="36">
        <v>1181</v>
      </c>
      <c r="C5601" s="36">
        <v>1052</v>
      </c>
      <c r="D5601" s="36" t="s">
        <v>5178</v>
      </c>
      <c r="E5601" s="36"/>
      <c r="F5601" s="37" t="s">
        <v>655</v>
      </c>
      <c r="G5601" s="37" t="s">
        <v>3179</v>
      </c>
      <c r="H5601" s="38">
        <v>4050000</v>
      </c>
      <c r="I5601" s="38">
        <v>0</v>
      </c>
      <c r="J5601" s="38">
        <f t="shared" si="95"/>
        <v>4050000</v>
      </c>
      <c r="K5601" s="38"/>
      <c r="L5601" s="49"/>
      <c r="M5601" s="37" t="s">
        <v>4388</v>
      </c>
      <c r="N5601" s="37" t="s">
        <v>4389</v>
      </c>
      <c r="O5601" s="37" t="s">
        <v>4390</v>
      </c>
      <c r="P5601" s="37" t="s">
        <v>4391</v>
      </c>
      <c r="Q5601" s="37" t="s">
        <v>5039</v>
      </c>
      <c r="R5601" s="37" t="s">
        <v>5040</v>
      </c>
      <c r="S5601" s="37" t="s">
        <v>5041</v>
      </c>
      <c r="T5601" s="37" t="s">
        <v>5038</v>
      </c>
      <c r="U5601" s="1" t="e">
        <f>VLOOKUP(T5601,[2]VAT!$A:$D,1,0)</f>
        <v>#N/A</v>
      </c>
      <c r="V5601" s="37" t="s">
        <v>4768</v>
      </c>
      <c r="W5601" s="37" t="s">
        <v>4767</v>
      </c>
      <c r="X5601" t="e">
        <f>VLOOKUP(T5601,[3]رکوردها!$A:$B,2,0)</f>
        <v>#N/A</v>
      </c>
      <c r="Y5601" t="e">
        <f>VLOOKUP(T5601,[3]رکوردها!$A:$D,4,0)</f>
        <v>#N/A</v>
      </c>
      <c r="Z5601" t="e">
        <f>VLOOKUP(T5601,[3]رکوردها!$A:$C,3,0)</f>
        <v>#N/A</v>
      </c>
      <c r="AA5601" t="e">
        <f>VLOOKUP(T5601,[3]رکوردها!$A:$F,6,0)</f>
        <v>#N/A</v>
      </c>
      <c r="AB5601" t="e">
        <f>VLOOKUP(T5601,[3]رکوردها!$A:$E,5,0)</f>
        <v>#N/A</v>
      </c>
    </row>
    <row r="5602" spans="1:28" s="41" customFormat="1" hidden="1" x14ac:dyDescent="0.2">
      <c r="A5602" s="36">
        <v>139439</v>
      </c>
      <c r="B5602" s="36">
        <v>1181</v>
      </c>
      <c r="C5602" s="36">
        <v>1052</v>
      </c>
      <c r="D5602" s="36" t="s">
        <v>5178</v>
      </c>
      <c r="E5602" s="36"/>
      <c r="F5602" s="37" t="s">
        <v>655</v>
      </c>
      <c r="G5602" s="37" t="s">
        <v>5060</v>
      </c>
      <c r="H5602" s="38">
        <v>9000000</v>
      </c>
      <c r="I5602" s="38">
        <v>0</v>
      </c>
      <c r="J5602" s="38">
        <f t="shared" si="95"/>
        <v>9000000</v>
      </c>
      <c r="K5602" s="38"/>
      <c r="L5602" s="49"/>
      <c r="M5602" s="37" t="s">
        <v>4388</v>
      </c>
      <c r="N5602" s="37" t="s">
        <v>4389</v>
      </c>
      <c r="O5602" s="37" t="s">
        <v>4390</v>
      </c>
      <c r="P5602" s="37" t="s">
        <v>4391</v>
      </c>
      <c r="Q5602" s="37" t="s">
        <v>5039</v>
      </c>
      <c r="R5602" s="37" t="s">
        <v>5040</v>
      </c>
      <c r="S5602" s="37" t="s">
        <v>5041</v>
      </c>
      <c r="T5602" s="37" t="s">
        <v>5038</v>
      </c>
      <c r="U5602" s="1" t="e">
        <f>VLOOKUP(T5602,[2]VAT!$A:$D,1,0)</f>
        <v>#N/A</v>
      </c>
      <c r="V5602" s="37" t="s">
        <v>4768</v>
      </c>
      <c r="W5602" s="37" t="s">
        <v>4767</v>
      </c>
      <c r="X5602" t="e">
        <f>VLOOKUP(T5602,[3]رکوردها!$A:$B,2,0)</f>
        <v>#N/A</v>
      </c>
      <c r="Y5602" t="e">
        <f>VLOOKUP(T5602,[3]رکوردها!$A:$D,4,0)</f>
        <v>#N/A</v>
      </c>
      <c r="Z5602" t="e">
        <f>VLOOKUP(T5602,[3]رکوردها!$A:$C,3,0)</f>
        <v>#N/A</v>
      </c>
      <c r="AA5602" t="e">
        <f>VLOOKUP(T5602,[3]رکوردها!$A:$F,6,0)</f>
        <v>#N/A</v>
      </c>
      <c r="AB5602" t="e">
        <f>VLOOKUP(T5602,[3]رکوردها!$A:$E,5,0)</f>
        <v>#N/A</v>
      </c>
    </row>
    <row r="5603" spans="1:28" s="41" customFormat="1" hidden="1" x14ac:dyDescent="0.2">
      <c r="A5603" s="36">
        <v>139440</v>
      </c>
      <c r="B5603" s="36">
        <v>1181</v>
      </c>
      <c r="C5603" s="36">
        <v>1052</v>
      </c>
      <c r="D5603" s="36" t="s">
        <v>5178</v>
      </c>
      <c r="E5603" s="36"/>
      <c r="F5603" s="37" t="s">
        <v>655</v>
      </c>
      <c r="G5603" s="37" t="s">
        <v>5061</v>
      </c>
      <c r="H5603" s="38">
        <v>9900000</v>
      </c>
      <c r="I5603" s="38">
        <v>0</v>
      </c>
      <c r="J5603" s="38">
        <f t="shared" si="95"/>
        <v>9900000</v>
      </c>
      <c r="K5603" s="38"/>
      <c r="L5603" s="49"/>
      <c r="M5603" s="37" t="s">
        <v>4388</v>
      </c>
      <c r="N5603" s="37" t="s">
        <v>4389</v>
      </c>
      <c r="O5603" s="37" t="s">
        <v>4390</v>
      </c>
      <c r="P5603" s="37" t="s">
        <v>4391</v>
      </c>
      <c r="Q5603" s="37" t="s">
        <v>5039</v>
      </c>
      <c r="R5603" s="37" t="s">
        <v>5040</v>
      </c>
      <c r="S5603" s="37" t="s">
        <v>5041</v>
      </c>
      <c r="T5603" s="37" t="s">
        <v>5038</v>
      </c>
      <c r="U5603" s="1" t="e">
        <f>VLOOKUP(T5603,[2]VAT!$A:$D,1,0)</f>
        <v>#N/A</v>
      </c>
      <c r="V5603" s="37" t="s">
        <v>4768</v>
      </c>
      <c r="W5603" s="37" t="s">
        <v>4767</v>
      </c>
      <c r="X5603" t="e">
        <f>VLOOKUP(T5603,[3]رکوردها!$A:$B,2,0)</f>
        <v>#N/A</v>
      </c>
      <c r="Y5603" t="e">
        <f>VLOOKUP(T5603,[3]رکوردها!$A:$D,4,0)</f>
        <v>#N/A</v>
      </c>
      <c r="Z5603" t="e">
        <f>VLOOKUP(T5603,[3]رکوردها!$A:$C,3,0)</f>
        <v>#N/A</v>
      </c>
      <c r="AA5603" t="e">
        <f>VLOOKUP(T5603,[3]رکوردها!$A:$F,6,0)</f>
        <v>#N/A</v>
      </c>
      <c r="AB5603" t="e">
        <f>VLOOKUP(T5603,[3]رکوردها!$A:$E,5,0)</f>
        <v>#N/A</v>
      </c>
    </row>
    <row r="5604" spans="1:28" s="41" customFormat="1" hidden="1" x14ac:dyDescent="0.2">
      <c r="A5604" s="36">
        <v>139441</v>
      </c>
      <c r="B5604" s="36">
        <v>1181</v>
      </c>
      <c r="C5604" s="36">
        <v>1052</v>
      </c>
      <c r="D5604" s="36" t="s">
        <v>5178</v>
      </c>
      <c r="E5604" s="36"/>
      <c r="F5604" s="37" t="s">
        <v>655</v>
      </c>
      <c r="G5604" s="37" t="s">
        <v>5062</v>
      </c>
      <c r="H5604" s="38">
        <v>9000000</v>
      </c>
      <c r="I5604" s="38">
        <v>0</v>
      </c>
      <c r="J5604" s="38">
        <f t="shared" si="95"/>
        <v>9000000</v>
      </c>
      <c r="K5604" s="38"/>
      <c r="L5604" s="49"/>
      <c r="M5604" s="37" t="s">
        <v>4388</v>
      </c>
      <c r="N5604" s="37" t="s">
        <v>4389</v>
      </c>
      <c r="O5604" s="37" t="s">
        <v>4390</v>
      </c>
      <c r="P5604" s="37" t="s">
        <v>4391</v>
      </c>
      <c r="Q5604" s="37" t="s">
        <v>5039</v>
      </c>
      <c r="R5604" s="37" t="s">
        <v>5040</v>
      </c>
      <c r="S5604" s="37" t="s">
        <v>5041</v>
      </c>
      <c r="T5604" s="37" t="s">
        <v>5038</v>
      </c>
      <c r="U5604" s="1" t="e">
        <f>VLOOKUP(T5604,[2]VAT!$A:$D,1,0)</f>
        <v>#N/A</v>
      </c>
      <c r="V5604" s="37" t="s">
        <v>4768</v>
      </c>
      <c r="W5604" s="37" t="s">
        <v>4767</v>
      </c>
      <c r="X5604" t="e">
        <f>VLOOKUP(T5604,[3]رکوردها!$A:$B,2,0)</f>
        <v>#N/A</v>
      </c>
      <c r="Y5604" t="e">
        <f>VLOOKUP(T5604,[3]رکوردها!$A:$D,4,0)</f>
        <v>#N/A</v>
      </c>
      <c r="Z5604" t="e">
        <f>VLOOKUP(T5604,[3]رکوردها!$A:$C,3,0)</f>
        <v>#N/A</v>
      </c>
      <c r="AA5604" t="e">
        <f>VLOOKUP(T5604,[3]رکوردها!$A:$F,6,0)</f>
        <v>#N/A</v>
      </c>
      <c r="AB5604" t="e">
        <f>VLOOKUP(T5604,[3]رکوردها!$A:$E,5,0)</f>
        <v>#N/A</v>
      </c>
    </row>
    <row r="5605" spans="1:28" s="41" customFormat="1" hidden="1" x14ac:dyDescent="0.2">
      <c r="A5605" s="36">
        <v>139442</v>
      </c>
      <c r="B5605" s="36">
        <v>1181</v>
      </c>
      <c r="C5605" s="36">
        <v>1052</v>
      </c>
      <c r="D5605" s="36" t="s">
        <v>5178</v>
      </c>
      <c r="E5605" s="36"/>
      <c r="F5605" s="37" t="s">
        <v>655</v>
      </c>
      <c r="G5605" s="37" t="s">
        <v>5063</v>
      </c>
      <c r="H5605" s="38">
        <v>9000000</v>
      </c>
      <c r="I5605" s="38">
        <v>0</v>
      </c>
      <c r="J5605" s="38">
        <f t="shared" si="95"/>
        <v>9000000</v>
      </c>
      <c r="K5605" s="38"/>
      <c r="L5605" s="49"/>
      <c r="M5605" s="37" t="s">
        <v>4388</v>
      </c>
      <c r="N5605" s="37" t="s">
        <v>4389</v>
      </c>
      <c r="O5605" s="37" t="s">
        <v>4390</v>
      </c>
      <c r="P5605" s="37" t="s">
        <v>4391</v>
      </c>
      <c r="Q5605" s="37" t="s">
        <v>5039</v>
      </c>
      <c r="R5605" s="37" t="s">
        <v>5040</v>
      </c>
      <c r="S5605" s="37" t="s">
        <v>5041</v>
      </c>
      <c r="T5605" s="37" t="s">
        <v>5038</v>
      </c>
      <c r="U5605" s="1" t="e">
        <f>VLOOKUP(T5605,[2]VAT!$A:$D,1,0)</f>
        <v>#N/A</v>
      </c>
      <c r="V5605" s="37" t="s">
        <v>4768</v>
      </c>
      <c r="W5605" s="37" t="s">
        <v>4767</v>
      </c>
      <c r="X5605" t="e">
        <f>VLOOKUP(T5605,[3]رکوردها!$A:$B,2,0)</f>
        <v>#N/A</v>
      </c>
      <c r="Y5605" t="e">
        <f>VLOOKUP(T5605,[3]رکوردها!$A:$D,4,0)</f>
        <v>#N/A</v>
      </c>
      <c r="Z5605" t="e">
        <f>VLOOKUP(T5605,[3]رکوردها!$A:$C,3,0)</f>
        <v>#N/A</v>
      </c>
      <c r="AA5605" t="e">
        <f>VLOOKUP(T5605,[3]رکوردها!$A:$F,6,0)</f>
        <v>#N/A</v>
      </c>
      <c r="AB5605" t="e">
        <f>VLOOKUP(T5605,[3]رکوردها!$A:$E,5,0)</f>
        <v>#N/A</v>
      </c>
    </row>
    <row r="5606" spans="1:28" s="41" customFormat="1" hidden="1" x14ac:dyDescent="0.2">
      <c r="A5606" s="36">
        <v>139443</v>
      </c>
      <c r="B5606" s="36">
        <v>1181</v>
      </c>
      <c r="C5606" s="36">
        <v>1052</v>
      </c>
      <c r="D5606" s="36" t="s">
        <v>5178</v>
      </c>
      <c r="E5606" s="36"/>
      <c r="F5606" s="37" t="s">
        <v>655</v>
      </c>
      <c r="G5606" s="37" t="s">
        <v>3180</v>
      </c>
      <c r="H5606" s="38">
        <v>3321000</v>
      </c>
      <c r="I5606" s="38">
        <v>0</v>
      </c>
      <c r="J5606" s="38">
        <f t="shared" si="95"/>
        <v>3321000</v>
      </c>
      <c r="K5606" s="38"/>
      <c r="L5606" s="49"/>
      <c r="M5606" s="37" t="s">
        <v>4388</v>
      </c>
      <c r="N5606" s="37" t="s">
        <v>4389</v>
      </c>
      <c r="O5606" s="37" t="s">
        <v>4390</v>
      </c>
      <c r="P5606" s="37" t="s">
        <v>4391</v>
      </c>
      <c r="Q5606" s="37" t="s">
        <v>5039</v>
      </c>
      <c r="R5606" s="37" t="s">
        <v>5040</v>
      </c>
      <c r="S5606" s="37" t="s">
        <v>5041</v>
      </c>
      <c r="T5606" s="37" t="s">
        <v>5038</v>
      </c>
      <c r="U5606" s="1" t="e">
        <f>VLOOKUP(T5606,[2]VAT!$A:$D,1,0)</f>
        <v>#N/A</v>
      </c>
      <c r="V5606" s="37" t="s">
        <v>4768</v>
      </c>
      <c r="W5606" s="37" t="s">
        <v>4767</v>
      </c>
      <c r="X5606" t="e">
        <f>VLOOKUP(T5606,[3]رکوردها!$A:$B,2,0)</f>
        <v>#N/A</v>
      </c>
      <c r="Y5606" t="e">
        <f>VLOOKUP(T5606,[3]رکوردها!$A:$D,4,0)</f>
        <v>#N/A</v>
      </c>
      <c r="Z5606" t="e">
        <f>VLOOKUP(T5606,[3]رکوردها!$A:$C,3,0)</f>
        <v>#N/A</v>
      </c>
      <c r="AA5606" t="e">
        <f>VLOOKUP(T5606,[3]رکوردها!$A:$F,6,0)</f>
        <v>#N/A</v>
      </c>
      <c r="AB5606" t="e">
        <f>VLOOKUP(T5606,[3]رکوردها!$A:$E,5,0)</f>
        <v>#N/A</v>
      </c>
    </row>
    <row r="5607" spans="1:28" s="41" customFormat="1" hidden="1" x14ac:dyDescent="0.2">
      <c r="A5607" s="36">
        <v>137841</v>
      </c>
      <c r="B5607" s="36">
        <v>1186</v>
      </c>
      <c r="C5607" s="36">
        <v>999</v>
      </c>
      <c r="D5607" s="39" t="s">
        <v>5175</v>
      </c>
      <c r="E5607" s="39"/>
      <c r="F5607" s="37" t="s">
        <v>71</v>
      </c>
      <c r="G5607" s="37" t="s">
        <v>2539</v>
      </c>
      <c r="H5607" s="38">
        <v>0</v>
      </c>
      <c r="I5607" s="38">
        <v>15438000000</v>
      </c>
      <c r="J5607" s="38">
        <f t="shared" si="95"/>
        <v>-15438000000</v>
      </c>
      <c r="K5607" s="38"/>
      <c r="L5607" s="49"/>
      <c r="M5607" s="37" t="s">
        <v>54</v>
      </c>
      <c r="N5607" s="37" t="s">
        <v>55</v>
      </c>
      <c r="O5607" s="37" t="s">
        <v>2535</v>
      </c>
      <c r="P5607" s="37" t="s">
        <v>2536</v>
      </c>
      <c r="Q5607" s="37" t="s">
        <v>2537</v>
      </c>
      <c r="R5607" s="37" t="s">
        <v>2538</v>
      </c>
      <c r="S5607" s="37" t="s">
        <v>2531</v>
      </c>
      <c r="T5607" s="37" t="s">
        <v>2524</v>
      </c>
      <c r="U5607" s="1" t="e">
        <f>VLOOKUP(T5607,[2]VAT!$A:$D,1,0)</f>
        <v>#N/A</v>
      </c>
      <c r="V5607" s="37" t="s">
        <v>2</v>
      </c>
      <c r="W5607" s="37" t="s">
        <v>2</v>
      </c>
      <c r="X5607" t="str">
        <f>VLOOKUP(T5607,[3]رکوردها!$A:$B,2,0)</f>
        <v/>
      </c>
      <c r="Y5607" t="str">
        <f>VLOOKUP(T5607,[3]رکوردها!$A:$D,4,0)</f>
        <v/>
      </c>
      <c r="Z5607" t="str">
        <f>VLOOKUP(T5607,[3]رکوردها!$A:$C,3,0)</f>
        <v/>
      </c>
      <c r="AA5607" t="str">
        <f>VLOOKUP(T5607,[3]رکوردها!$A:$F,6,0)</f>
        <v/>
      </c>
      <c r="AB5607" t="str">
        <f>VLOOKUP(T5607,[3]رکوردها!$A:$E,5,0)</f>
        <v/>
      </c>
    </row>
    <row r="5608" spans="1:28" s="41" customFormat="1" hidden="1" x14ac:dyDescent="0.2">
      <c r="A5608" s="36">
        <v>137842</v>
      </c>
      <c r="B5608" s="36">
        <v>1186</v>
      </c>
      <c r="C5608" s="36">
        <v>999</v>
      </c>
      <c r="D5608" s="39" t="s">
        <v>5175</v>
      </c>
      <c r="E5608" s="39"/>
      <c r="F5608" s="37" t="s">
        <v>71</v>
      </c>
      <c r="G5608" s="37" t="s">
        <v>2543</v>
      </c>
      <c r="H5608" s="38">
        <v>0</v>
      </c>
      <c r="I5608" s="38">
        <v>28589000000</v>
      </c>
      <c r="J5608" s="38">
        <f t="shared" si="95"/>
        <v>-28589000000</v>
      </c>
      <c r="K5608" s="38"/>
      <c r="L5608" s="49"/>
      <c r="M5608" s="37" t="s">
        <v>54</v>
      </c>
      <c r="N5608" s="37" t="s">
        <v>55</v>
      </c>
      <c r="O5608" s="37" t="s">
        <v>2535</v>
      </c>
      <c r="P5608" s="37" t="s">
        <v>2536</v>
      </c>
      <c r="Q5608" s="37" t="s">
        <v>2537</v>
      </c>
      <c r="R5608" s="37" t="s">
        <v>2538</v>
      </c>
      <c r="S5608" s="37" t="s">
        <v>2542</v>
      </c>
      <c r="T5608" s="37" t="s">
        <v>2541</v>
      </c>
      <c r="U5608" s="1" t="e">
        <f>VLOOKUP(T5608,[2]VAT!$A:$D,1,0)</f>
        <v>#N/A</v>
      </c>
      <c r="V5608" s="37" t="s">
        <v>2</v>
      </c>
      <c r="W5608" s="37" t="s">
        <v>2</v>
      </c>
      <c r="X5608" t="str">
        <f>VLOOKUP(T5608,[3]رکوردها!$A:$B,2,0)</f>
        <v/>
      </c>
      <c r="Y5608" t="str">
        <f>VLOOKUP(T5608,[3]رکوردها!$A:$D,4,0)</f>
        <v/>
      </c>
      <c r="Z5608" t="str">
        <f>VLOOKUP(T5608,[3]رکوردها!$A:$C,3,0)</f>
        <v/>
      </c>
      <c r="AA5608" t="str">
        <f>VLOOKUP(T5608,[3]رکوردها!$A:$F,6,0)</f>
        <v/>
      </c>
      <c r="AB5608" t="str">
        <f>VLOOKUP(T5608,[3]رکوردها!$A:$E,5,0)</f>
        <v/>
      </c>
    </row>
    <row r="5609" spans="1:28" s="41" customFormat="1" hidden="1" x14ac:dyDescent="0.2">
      <c r="A5609" s="36">
        <v>137850</v>
      </c>
      <c r="B5609" s="36">
        <v>1186</v>
      </c>
      <c r="C5609" s="36">
        <v>999</v>
      </c>
      <c r="D5609" s="39" t="s">
        <v>5178</v>
      </c>
      <c r="E5609" s="39" t="s">
        <v>5188</v>
      </c>
      <c r="F5609" s="37" t="s">
        <v>71</v>
      </c>
      <c r="G5609" s="37" t="s">
        <v>3558</v>
      </c>
      <c r="H5609" s="38">
        <v>27982950716</v>
      </c>
      <c r="I5609" s="38">
        <v>0</v>
      </c>
      <c r="J5609" s="38">
        <f t="shared" si="95"/>
        <v>27982950716</v>
      </c>
      <c r="K5609" s="38"/>
      <c r="L5609" s="49"/>
      <c r="M5609" s="37" t="s">
        <v>4</v>
      </c>
      <c r="N5609" s="37" t="s">
        <v>5</v>
      </c>
      <c r="O5609" s="37" t="s">
        <v>6</v>
      </c>
      <c r="P5609" s="37" t="s">
        <v>7</v>
      </c>
      <c r="Q5609" s="37" t="s">
        <v>13</v>
      </c>
      <c r="R5609" s="37" t="s">
        <v>14</v>
      </c>
      <c r="S5609" s="37" t="s">
        <v>3560</v>
      </c>
      <c r="T5609" s="37" t="s">
        <v>3559</v>
      </c>
      <c r="U5609" s="1" t="e">
        <f>VLOOKUP(T5609,[2]VAT!$A:$D,1,0)</f>
        <v>#N/A</v>
      </c>
      <c r="V5609" s="37" t="s">
        <v>2</v>
      </c>
      <c r="W5609" s="37" t="s">
        <v>2</v>
      </c>
      <c r="X5609" t="str">
        <f>VLOOKUP(T5609,[3]رکوردها!$A:$B,2,0)</f>
        <v/>
      </c>
      <c r="Y5609" t="str">
        <f>VLOOKUP(T5609,[3]رکوردها!$A:$D,4,0)</f>
        <v/>
      </c>
      <c r="Z5609" t="str">
        <f>VLOOKUP(T5609,[3]رکوردها!$A:$C,3,0)</f>
        <v/>
      </c>
      <c r="AA5609" t="str">
        <f>VLOOKUP(T5609,[3]رکوردها!$A:$F,6,0)</f>
        <v/>
      </c>
      <c r="AB5609" t="str">
        <f>VLOOKUP(T5609,[3]رکوردها!$A:$E,5,0)</f>
        <v/>
      </c>
    </row>
    <row r="5610" spans="1:28" s="41" customFormat="1" hidden="1" x14ac:dyDescent="0.2">
      <c r="A5610" s="36">
        <v>137853</v>
      </c>
      <c r="B5610" s="36">
        <v>1186</v>
      </c>
      <c r="C5610" s="36">
        <v>999</v>
      </c>
      <c r="D5610" s="39" t="s">
        <v>5178</v>
      </c>
      <c r="E5610" s="39" t="s">
        <v>5188</v>
      </c>
      <c r="F5610" s="37" t="s">
        <v>71</v>
      </c>
      <c r="G5610" s="37" t="s">
        <v>3561</v>
      </c>
      <c r="H5610" s="38">
        <v>906636000</v>
      </c>
      <c r="I5610" s="38">
        <v>0</v>
      </c>
      <c r="J5610" s="38">
        <f t="shared" si="95"/>
        <v>906636000</v>
      </c>
      <c r="K5610" s="38"/>
      <c r="L5610" s="49"/>
      <c r="M5610" s="37" t="s">
        <v>4</v>
      </c>
      <c r="N5610" s="37" t="s">
        <v>5</v>
      </c>
      <c r="O5610" s="37" t="s">
        <v>6</v>
      </c>
      <c r="P5610" s="37" t="s">
        <v>7</v>
      </c>
      <c r="Q5610" s="37" t="s">
        <v>13</v>
      </c>
      <c r="R5610" s="37" t="s">
        <v>14</v>
      </c>
      <c r="S5610" s="37" t="s">
        <v>3560</v>
      </c>
      <c r="T5610" s="37" t="s">
        <v>3559</v>
      </c>
      <c r="U5610" s="1" t="e">
        <f>VLOOKUP(T5610,[2]VAT!$A:$D,1,0)</f>
        <v>#N/A</v>
      </c>
      <c r="V5610" s="37" t="s">
        <v>2</v>
      </c>
      <c r="W5610" s="37" t="s">
        <v>2</v>
      </c>
      <c r="X5610" t="str">
        <f>VLOOKUP(T5610,[3]رکوردها!$A:$B,2,0)</f>
        <v/>
      </c>
      <c r="Y5610" t="str">
        <f>VLOOKUP(T5610,[3]رکوردها!$A:$D,4,0)</f>
        <v/>
      </c>
      <c r="Z5610" t="str">
        <f>VLOOKUP(T5610,[3]رکوردها!$A:$C,3,0)</f>
        <v/>
      </c>
      <c r="AA5610" t="str">
        <f>VLOOKUP(T5610,[3]رکوردها!$A:$F,6,0)</f>
        <v/>
      </c>
      <c r="AB5610" t="str">
        <f>VLOOKUP(T5610,[3]رکوردها!$A:$E,5,0)</f>
        <v/>
      </c>
    </row>
    <row r="5611" spans="1:28" x14ac:dyDescent="0.2">
      <c r="A5611" s="54">
        <v>137849</v>
      </c>
      <c r="B5611" s="2">
        <v>1186</v>
      </c>
      <c r="C5611" s="2">
        <v>999</v>
      </c>
      <c r="D5611" s="33" t="s">
        <v>5195</v>
      </c>
      <c r="E5611" s="2"/>
      <c r="F5611" s="1" t="s">
        <v>71</v>
      </c>
      <c r="G5611" s="1" t="s">
        <v>3562</v>
      </c>
      <c r="H5611" s="4">
        <v>0</v>
      </c>
      <c r="I5611" s="4">
        <v>27982950716</v>
      </c>
      <c r="J5611" s="27">
        <f t="shared" si="95"/>
        <v>-27982950716</v>
      </c>
      <c r="K5611" s="27"/>
      <c r="L5611" s="49"/>
      <c r="M5611" s="1" t="s">
        <v>4</v>
      </c>
      <c r="N5611" s="1" t="s">
        <v>5</v>
      </c>
      <c r="O5611" s="1" t="s">
        <v>6</v>
      </c>
      <c r="P5611" s="1" t="s">
        <v>7</v>
      </c>
      <c r="Q5611" s="1" t="s">
        <v>13</v>
      </c>
      <c r="R5611" s="1" t="s">
        <v>14</v>
      </c>
      <c r="S5611" s="1" t="s">
        <v>3560</v>
      </c>
      <c r="T5611" s="1" t="s">
        <v>3559</v>
      </c>
      <c r="U5611" s="1" t="e">
        <f>VLOOKUP(T5611,[2]VAT!$A:$D,1,0)</f>
        <v>#N/A</v>
      </c>
      <c r="V5611" s="1" t="s">
        <v>2</v>
      </c>
      <c r="W5611" s="1" t="s">
        <v>2</v>
      </c>
      <c r="X5611" t="str">
        <f>VLOOKUP(T5611,[3]رکوردها!$A:$B,2,0)</f>
        <v/>
      </c>
      <c r="Y5611" t="str">
        <f>VLOOKUP(T5611,[3]رکوردها!$A:$D,4,0)</f>
        <v/>
      </c>
      <c r="Z5611" t="str">
        <f>VLOOKUP(T5611,[3]رکوردها!$A:$C,3,0)</f>
        <v/>
      </c>
      <c r="AA5611" t="str">
        <f>VLOOKUP(T5611,[3]رکوردها!$A:$F,6,0)</f>
        <v/>
      </c>
      <c r="AB5611" t="str">
        <f>VLOOKUP(T5611,[3]رکوردها!$A:$E,5,0)</f>
        <v/>
      </c>
    </row>
    <row r="5612" spans="1:28" x14ac:dyDescent="0.2">
      <c r="A5612" s="54">
        <v>137852</v>
      </c>
      <c r="B5612" s="2">
        <v>1186</v>
      </c>
      <c r="C5612" s="2">
        <v>999</v>
      </c>
      <c r="D5612" s="33" t="s">
        <v>5195</v>
      </c>
      <c r="E5612" s="2"/>
      <c r="F5612" s="1" t="s">
        <v>71</v>
      </c>
      <c r="G5612" s="1" t="s">
        <v>3563</v>
      </c>
      <c r="H5612" s="4">
        <v>0</v>
      </c>
      <c r="I5612" s="4">
        <v>906636000</v>
      </c>
      <c r="J5612" s="27">
        <f t="shared" si="95"/>
        <v>-906636000</v>
      </c>
      <c r="K5612" s="27"/>
      <c r="L5612" s="49"/>
      <c r="M5612" s="1" t="s">
        <v>4</v>
      </c>
      <c r="N5612" s="1" t="s">
        <v>5</v>
      </c>
      <c r="O5612" s="1" t="s">
        <v>6</v>
      </c>
      <c r="P5612" s="1" t="s">
        <v>7</v>
      </c>
      <c r="Q5612" s="1" t="s">
        <v>13</v>
      </c>
      <c r="R5612" s="1" t="s">
        <v>14</v>
      </c>
      <c r="S5612" s="1" t="s">
        <v>3560</v>
      </c>
      <c r="T5612" s="1" t="s">
        <v>3559</v>
      </c>
      <c r="U5612" s="1" t="e">
        <f>VLOOKUP(T5612,[2]VAT!$A:$D,1,0)</f>
        <v>#N/A</v>
      </c>
      <c r="V5612" s="1" t="s">
        <v>2</v>
      </c>
      <c r="W5612" s="1" t="s">
        <v>2</v>
      </c>
      <c r="X5612" t="str">
        <f>VLOOKUP(T5612,[3]رکوردها!$A:$B,2,0)</f>
        <v/>
      </c>
      <c r="Y5612" t="str">
        <f>VLOOKUP(T5612,[3]رکوردها!$A:$D,4,0)</f>
        <v/>
      </c>
      <c r="Z5612" t="str">
        <f>VLOOKUP(T5612,[3]رکوردها!$A:$C,3,0)</f>
        <v/>
      </c>
      <c r="AA5612" t="str">
        <f>VLOOKUP(T5612,[3]رکوردها!$A:$F,6,0)</f>
        <v/>
      </c>
      <c r="AB5612" t="str">
        <f>VLOOKUP(T5612,[3]رکوردها!$A:$E,5,0)</f>
        <v/>
      </c>
    </row>
    <row r="5613" spans="1:28" s="41" customFormat="1" hidden="1" x14ac:dyDescent="0.2">
      <c r="A5613" s="36">
        <v>137839</v>
      </c>
      <c r="B5613" s="36">
        <v>1186</v>
      </c>
      <c r="C5613" s="36">
        <v>999</v>
      </c>
      <c r="D5613" s="39" t="s">
        <v>5178</v>
      </c>
      <c r="E5613" s="39" t="s">
        <v>5188</v>
      </c>
      <c r="F5613" s="37" t="s">
        <v>71</v>
      </c>
      <c r="G5613" s="37" t="s">
        <v>3610</v>
      </c>
      <c r="H5613" s="38">
        <v>2776510000</v>
      </c>
      <c r="I5613" s="38">
        <v>0</v>
      </c>
      <c r="J5613" s="38">
        <f t="shared" si="95"/>
        <v>2776510000</v>
      </c>
      <c r="K5613" s="38"/>
      <c r="L5613" s="49"/>
      <c r="M5613" s="37" t="s">
        <v>4</v>
      </c>
      <c r="N5613" s="37" t="s">
        <v>5</v>
      </c>
      <c r="O5613" s="37" t="s">
        <v>6</v>
      </c>
      <c r="P5613" s="37" t="s">
        <v>7</v>
      </c>
      <c r="Q5613" s="37" t="s">
        <v>13</v>
      </c>
      <c r="R5613" s="37" t="s">
        <v>14</v>
      </c>
      <c r="S5613" s="37" t="s">
        <v>3612</v>
      </c>
      <c r="T5613" s="37" t="s">
        <v>3611</v>
      </c>
      <c r="U5613" s="1" t="e">
        <f>VLOOKUP(T5613,[2]VAT!$A:$D,1,0)</f>
        <v>#N/A</v>
      </c>
      <c r="V5613" s="37" t="s">
        <v>2</v>
      </c>
      <c r="W5613" s="37" t="s">
        <v>2</v>
      </c>
      <c r="X5613" t="str">
        <f>VLOOKUP(T5613,[3]رکوردها!$A:$B,2,0)</f>
        <v/>
      </c>
      <c r="Y5613" t="str">
        <f>VLOOKUP(T5613,[3]رکوردها!$A:$D,4,0)</f>
        <v/>
      </c>
      <c r="Z5613" t="str">
        <f>VLOOKUP(T5613,[3]رکوردها!$A:$C,3,0)</f>
        <v/>
      </c>
      <c r="AA5613" t="str">
        <f>VLOOKUP(T5613,[3]رکوردها!$A:$F,6,0)</f>
        <v/>
      </c>
      <c r="AB5613" t="str">
        <f>VLOOKUP(T5613,[3]رکوردها!$A:$E,5,0)</f>
        <v/>
      </c>
    </row>
    <row r="5614" spans="1:28" x14ac:dyDescent="0.2">
      <c r="A5614" s="54">
        <v>137847</v>
      </c>
      <c r="B5614" s="2">
        <v>1186</v>
      </c>
      <c r="C5614" s="2">
        <v>999</v>
      </c>
      <c r="D5614" s="33" t="s">
        <v>5195</v>
      </c>
      <c r="E5614" s="2"/>
      <c r="F5614" s="1" t="s">
        <v>71</v>
      </c>
      <c r="G5614" s="1" t="s">
        <v>3613</v>
      </c>
      <c r="H5614" s="4">
        <v>0</v>
      </c>
      <c r="I5614" s="4">
        <v>2776510000</v>
      </c>
      <c r="J5614" s="27">
        <f t="shared" si="95"/>
        <v>-2776510000</v>
      </c>
      <c r="K5614" s="27"/>
      <c r="L5614" s="49"/>
      <c r="M5614" s="1" t="s">
        <v>4</v>
      </c>
      <c r="N5614" s="1" t="s">
        <v>5</v>
      </c>
      <c r="O5614" s="1" t="s">
        <v>6</v>
      </c>
      <c r="P5614" s="1" t="s">
        <v>7</v>
      </c>
      <c r="Q5614" s="1" t="s">
        <v>13</v>
      </c>
      <c r="R5614" s="1" t="s">
        <v>14</v>
      </c>
      <c r="S5614" s="1" t="s">
        <v>3612</v>
      </c>
      <c r="T5614" s="1" t="s">
        <v>3611</v>
      </c>
      <c r="U5614" s="1" t="e">
        <f>VLOOKUP(T5614,[2]VAT!$A:$D,1,0)</f>
        <v>#N/A</v>
      </c>
      <c r="V5614" s="1" t="s">
        <v>2</v>
      </c>
      <c r="W5614" s="1" t="s">
        <v>2</v>
      </c>
      <c r="X5614" t="str">
        <f>VLOOKUP(T5614,[3]رکوردها!$A:$B,2,0)</f>
        <v/>
      </c>
      <c r="Y5614" t="str">
        <f>VLOOKUP(T5614,[3]رکوردها!$A:$D,4,0)</f>
        <v/>
      </c>
      <c r="Z5614" t="str">
        <f>VLOOKUP(T5614,[3]رکوردها!$A:$C,3,0)</f>
        <v/>
      </c>
      <c r="AA5614" t="str">
        <f>VLOOKUP(T5614,[3]رکوردها!$A:$F,6,0)</f>
        <v/>
      </c>
      <c r="AB5614" t="str">
        <f>VLOOKUP(T5614,[3]رکوردها!$A:$E,5,0)</f>
        <v/>
      </c>
    </row>
    <row r="5615" spans="1:28" s="41" customFormat="1" hidden="1" x14ac:dyDescent="0.2">
      <c r="A5615" s="36">
        <v>137844</v>
      </c>
      <c r="B5615" s="36">
        <v>1186</v>
      </c>
      <c r="C5615" s="36">
        <v>999</v>
      </c>
      <c r="D5615" s="39" t="s">
        <v>5175</v>
      </c>
      <c r="E5615" s="39"/>
      <c r="F5615" s="37" t="s">
        <v>71</v>
      </c>
      <c r="G5615" s="37" t="s">
        <v>4229</v>
      </c>
      <c r="H5615" s="38">
        <v>0</v>
      </c>
      <c r="I5615" s="38">
        <v>3232000000</v>
      </c>
      <c r="J5615" s="38">
        <f t="shared" si="95"/>
        <v>-3232000000</v>
      </c>
      <c r="K5615" s="38"/>
      <c r="L5615" s="49"/>
      <c r="M5615" s="37" t="s">
        <v>54</v>
      </c>
      <c r="N5615" s="37" t="s">
        <v>55</v>
      </c>
      <c r="O5615" s="37" t="s">
        <v>2535</v>
      </c>
      <c r="P5615" s="37" t="s">
        <v>2536</v>
      </c>
      <c r="Q5615" s="37" t="s">
        <v>2537</v>
      </c>
      <c r="R5615" s="37" t="s">
        <v>2538</v>
      </c>
      <c r="S5615" s="37" t="s">
        <v>4227</v>
      </c>
      <c r="T5615" s="37" t="s">
        <v>4226</v>
      </c>
      <c r="U5615" s="1" t="e">
        <f>VLOOKUP(T5615,[2]VAT!$A:$D,1,0)</f>
        <v>#N/A</v>
      </c>
      <c r="V5615" s="37" t="s">
        <v>2</v>
      </c>
      <c r="W5615" s="37" t="s">
        <v>2</v>
      </c>
      <c r="X5615" t="str">
        <f>VLOOKUP(T5615,[3]رکوردها!$A:$B,2,0)</f>
        <v/>
      </c>
      <c r="Y5615" t="str">
        <f>VLOOKUP(T5615,[3]رکوردها!$A:$D,4,0)</f>
        <v/>
      </c>
      <c r="Z5615" t="str">
        <f>VLOOKUP(T5615,[3]رکوردها!$A:$C,3,0)</f>
        <v/>
      </c>
      <c r="AA5615" t="str">
        <f>VLOOKUP(T5615,[3]رکوردها!$A:$F,6,0)</f>
        <v/>
      </c>
      <c r="AB5615" t="str">
        <f>VLOOKUP(T5615,[3]رکوردها!$A:$E,5,0)</f>
        <v/>
      </c>
    </row>
    <row r="5616" spans="1:28" s="41" customFormat="1" hidden="1" x14ac:dyDescent="0.2">
      <c r="A5616" s="36">
        <v>137845</v>
      </c>
      <c r="B5616" s="36">
        <v>1186</v>
      </c>
      <c r="C5616" s="36">
        <v>999</v>
      </c>
      <c r="D5616" s="39" t="s">
        <v>5175</v>
      </c>
      <c r="E5616" s="39"/>
      <c r="F5616" s="37" t="s">
        <v>71</v>
      </c>
      <c r="G5616" s="37" t="s">
        <v>4233</v>
      </c>
      <c r="H5616" s="38">
        <v>0</v>
      </c>
      <c r="I5616" s="38">
        <v>10805006716</v>
      </c>
      <c r="J5616" s="38">
        <f t="shared" si="95"/>
        <v>-10805006716</v>
      </c>
      <c r="K5616" s="38"/>
      <c r="L5616" s="49"/>
      <c r="M5616" s="37" t="s">
        <v>4</v>
      </c>
      <c r="N5616" s="37" t="s">
        <v>5</v>
      </c>
      <c r="O5616" s="37" t="s">
        <v>6</v>
      </c>
      <c r="P5616" s="37" t="s">
        <v>7</v>
      </c>
      <c r="Q5616" s="37" t="s">
        <v>13</v>
      </c>
      <c r="R5616" s="37" t="s">
        <v>14</v>
      </c>
      <c r="S5616" s="37" t="s">
        <v>4232</v>
      </c>
      <c r="T5616" s="37" t="s">
        <v>4231</v>
      </c>
      <c r="U5616" s="1" t="e">
        <f>VLOOKUP(T5616,[2]VAT!$A:$D,1,0)</f>
        <v>#N/A</v>
      </c>
      <c r="V5616" s="37" t="s">
        <v>2</v>
      </c>
      <c r="W5616" s="37" t="s">
        <v>2</v>
      </c>
      <c r="X5616" t="str">
        <f>VLOOKUP(T5616,[3]رکوردها!$A:$B,2,0)</f>
        <v/>
      </c>
      <c r="Y5616" t="str">
        <f>VLOOKUP(T5616,[3]رکوردها!$A:$D,4,0)</f>
        <v/>
      </c>
      <c r="Z5616" t="str">
        <f>VLOOKUP(T5616,[3]رکوردها!$A:$C,3,0)</f>
        <v/>
      </c>
      <c r="AA5616" t="str">
        <f>VLOOKUP(T5616,[3]رکوردها!$A:$F,6,0)</f>
        <v/>
      </c>
      <c r="AB5616" t="str">
        <f>VLOOKUP(T5616,[3]رکوردها!$A:$E,5,0)</f>
        <v/>
      </c>
    </row>
    <row r="5617" spans="1:28" s="41" customFormat="1" hidden="1" x14ac:dyDescent="0.2">
      <c r="A5617" s="36">
        <v>137843</v>
      </c>
      <c r="B5617" s="36">
        <v>1186</v>
      </c>
      <c r="C5617" s="36">
        <v>999</v>
      </c>
      <c r="D5617" s="39" t="s">
        <v>5175</v>
      </c>
      <c r="E5617" s="39"/>
      <c r="F5617" s="37" t="s">
        <v>71</v>
      </c>
      <c r="G5617" s="37" t="s">
        <v>4238</v>
      </c>
      <c r="H5617" s="38">
        <v>0</v>
      </c>
      <c r="I5617" s="38">
        <v>5467000000</v>
      </c>
      <c r="J5617" s="38">
        <f t="shared" si="95"/>
        <v>-5467000000</v>
      </c>
      <c r="K5617" s="38"/>
      <c r="L5617" s="49"/>
      <c r="M5617" s="37" t="s">
        <v>54</v>
      </c>
      <c r="N5617" s="37" t="s">
        <v>55</v>
      </c>
      <c r="O5617" s="37" t="s">
        <v>2535</v>
      </c>
      <c r="P5617" s="37" t="s">
        <v>2536</v>
      </c>
      <c r="Q5617" s="37" t="s">
        <v>2537</v>
      </c>
      <c r="R5617" s="37" t="s">
        <v>2538</v>
      </c>
      <c r="S5617" s="37" t="s">
        <v>4237</v>
      </c>
      <c r="T5617" s="37" t="s">
        <v>4236</v>
      </c>
      <c r="U5617" s="1" t="e">
        <f>VLOOKUP(T5617,[2]VAT!$A:$D,1,0)</f>
        <v>#N/A</v>
      </c>
      <c r="V5617" s="37" t="s">
        <v>2</v>
      </c>
      <c r="W5617" s="37" t="s">
        <v>2</v>
      </c>
      <c r="X5617" t="str">
        <f>VLOOKUP(T5617,[3]رکوردها!$A:$B,2,0)</f>
        <v/>
      </c>
      <c r="Y5617" t="str">
        <f>VLOOKUP(T5617,[3]رکوردها!$A:$D,4,0)</f>
        <v/>
      </c>
      <c r="Z5617" t="str">
        <f>VLOOKUP(T5617,[3]رکوردها!$A:$C,3,0)</f>
        <v/>
      </c>
      <c r="AA5617" t="str">
        <f>VLOOKUP(T5617,[3]رکوردها!$A:$F,6,0)</f>
        <v/>
      </c>
      <c r="AB5617" t="str">
        <f>VLOOKUP(T5617,[3]رکوردها!$A:$E,5,0)</f>
        <v/>
      </c>
    </row>
    <row r="5618" spans="1:28" s="41" customFormat="1" hidden="1" x14ac:dyDescent="0.2">
      <c r="A5618" s="36">
        <v>137840</v>
      </c>
      <c r="B5618" s="36">
        <v>1186</v>
      </c>
      <c r="C5618" s="36">
        <v>999</v>
      </c>
      <c r="D5618" s="39" t="s">
        <v>5175</v>
      </c>
      <c r="E5618" s="39"/>
      <c r="F5618" s="37" t="s">
        <v>71</v>
      </c>
      <c r="G5618" s="37" t="s">
        <v>4262</v>
      </c>
      <c r="H5618" s="38">
        <v>31864910000</v>
      </c>
      <c r="I5618" s="38">
        <v>0</v>
      </c>
      <c r="J5618" s="38">
        <f t="shared" si="95"/>
        <v>31864910000</v>
      </c>
      <c r="K5618" s="38"/>
      <c r="L5618" s="49"/>
      <c r="M5618" s="37" t="s">
        <v>63</v>
      </c>
      <c r="N5618" s="37" t="s">
        <v>64</v>
      </c>
      <c r="O5618" s="37" t="s">
        <v>2566</v>
      </c>
      <c r="P5618" s="37" t="s">
        <v>2567</v>
      </c>
      <c r="Q5618" s="37" t="s">
        <v>4259</v>
      </c>
      <c r="R5618" s="37" t="s">
        <v>4260</v>
      </c>
      <c r="S5618" s="37" t="s">
        <v>3463</v>
      </c>
      <c r="T5618" s="37" t="s">
        <v>3462</v>
      </c>
      <c r="U5618" s="1" t="e">
        <f>VLOOKUP(T5618,[2]VAT!$A:$D,1,0)</f>
        <v>#N/A</v>
      </c>
      <c r="V5618" s="37" t="s">
        <v>4264</v>
      </c>
      <c r="W5618" s="37" t="s">
        <v>4263</v>
      </c>
      <c r="X5618" t="str">
        <f>VLOOKUP(T5618,[3]رکوردها!$A:$B,2,0)</f>
        <v/>
      </c>
      <c r="Y5618" t="str">
        <f>VLOOKUP(T5618,[3]رکوردها!$A:$D,4,0)</f>
        <v/>
      </c>
      <c r="Z5618" t="str">
        <f>VLOOKUP(T5618,[3]رکوردها!$A:$C,3,0)</f>
        <v/>
      </c>
      <c r="AA5618" t="str">
        <f>VLOOKUP(T5618,[3]رکوردها!$A:$F,6,0)</f>
        <v/>
      </c>
      <c r="AB5618" t="str">
        <f>VLOOKUP(T5618,[3]رکوردها!$A:$E,5,0)</f>
        <v/>
      </c>
    </row>
    <row r="5619" spans="1:28" s="41" customFormat="1" hidden="1" x14ac:dyDescent="0.2">
      <c r="A5619" s="36">
        <v>137846</v>
      </c>
      <c r="B5619" s="36">
        <v>1186</v>
      </c>
      <c r="C5619" s="36">
        <v>999</v>
      </c>
      <c r="D5619" s="39" t="s">
        <v>5178</v>
      </c>
      <c r="E5619" s="36"/>
      <c r="F5619" s="37" t="s">
        <v>71</v>
      </c>
      <c r="G5619" s="37" t="s">
        <v>3613</v>
      </c>
      <c r="H5619" s="38">
        <v>2776510000</v>
      </c>
      <c r="I5619" s="38">
        <v>0</v>
      </c>
      <c r="J5619" s="38">
        <f t="shared" si="95"/>
        <v>2776510000</v>
      </c>
      <c r="K5619" s="38"/>
      <c r="L5619" s="49"/>
      <c r="M5619" s="37" t="s">
        <v>4388</v>
      </c>
      <c r="N5619" s="37" t="s">
        <v>4389</v>
      </c>
      <c r="O5619" s="37" t="s">
        <v>4390</v>
      </c>
      <c r="P5619" s="37" t="s">
        <v>4391</v>
      </c>
      <c r="Q5619" s="37" t="s">
        <v>4861</v>
      </c>
      <c r="R5619" s="37" t="s">
        <v>4862</v>
      </c>
      <c r="S5619" s="37" t="s">
        <v>4424</v>
      </c>
      <c r="T5619" s="37" t="s">
        <v>4421</v>
      </c>
      <c r="U5619" s="1" t="e">
        <f>VLOOKUP(T5619,[2]VAT!$A:$D,1,0)</f>
        <v>#N/A</v>
      </c>
      <c r="V5619" s="37" t="s">
        <v>4768</v>
      </c>
      <c r="W5619" s="37" t="s">
        <v>4767</v>
      </c>
      <c r="X5619" t="e">
        <f>VLOOKUP(T5619,[3]رکوردها!$A:$B,2,0)</f>
        <v>#N/A</v>
      </c>
      <c r="Y5619" t="e">
        <f>VLOOKUP(T5619,[3]رکوردها!$A:$D,4,0)</f>
        <v>#N/A</v>
      </c>
      <c r="Z5619" t="e">
        <f>VLOOKUP(T5619,[3]رکوردها!$A:$C,3,0)</f>
        <v>#N/A</v>
      </c>
      <c r="AA5619" t="e">
        <f>VLOOKUP(T5619,[3]رکوردها!$A:$F,6,0)</f>
        <v>#N/A</v>
      </c>
      <c r="AB5619" t="e">
        <f>VLOOKUP(T5619,[3]رکوردها!$A:$E,5,0)</f>
        <v>#N/A</v>
      </c>
    </row>
    <row r="5620" spans="1:28" s="41" customFormat="1" hidden="1" x14ac:dyDescent="0.2">
      <c r="A5620" s="36">
        <v>137848</v>
      </c>
      <c r="B5620" s="36">
        <v>1186</v>
      </c>
      <c r="C5620" s="36">
        <v>999</v>
      </c>
      <c r="D5620" s="39" t="s">
        <v>5178</v>
      </c>
      <c r="E5620" s="36"/>
      <c r="F5620" s="37" t="s">
        <v>71</v>
      </c>
      <c r="G5620" s="37" t="s">
        <v>3562</v>
      </c>
      <c r="H5620" s="38">
        <v>27982950716</v>
      </c>
      <c r="I5620" s="38">
        <v>0</v>
      </c>
      <c r="J5620" s="38">
        <f t="shared" si="95"/>
        <v>27982950716</v>
      </c>
      <c r="K5620" s="38"/>
      <c r="L5620" s="49"/>
      <c r="M5620" s="37" t="s">
        <v>4388</v>
      </c>
      <c r="N5620" s="37" t="s">
        <v>4389</v>
      </c>
      <c r="O5620" s="37" t="s">
        <v>4390</v>
      </c>
      <c r="P5620" s="37" t="s">
        <v>4391</v>
      </c>
      <c r="Q5620" s="37" t="s">
        <v>4861</v>
      </c>
      <c r="R5620" s="37" t="s">
        <v>4862</v>
      </c>
      <c r="S5620" s="37" t="s">
        <v>4424</v>
      </c>
      <c r="T5620" s="37" t="s">
        <v>4421</v>
      </c>
      <c r="U5620" s="1" t="e">
        <f>VLOOKUP(T5620,[2]VAT!$A:$D,1,0)</f>
        <v>#N/A</v>
      </c>
      <c r="V5620" s="37" t="s">
        <v>4768</v>
      </c>
      <c r="W5620" s="37" t="s">
        <v>4767</v>
      </c>
      <c r="X5620" t="e">
        <f>VLOOKUP(T5620,[3]رکوردها!$A:$B,2,0)</f>
        <v>#N/A</v>
      </c>
      <c r="Y5620" t="e">
        <f>VLOOKUP(T5620,[3]رکوردها!$A:$D,4,0)</f>
        <v>#N/A</v>
      </c>
      <c r="Z5620" t="e">
        <f>VLOOKUP(T5620,[3]رکوردها!$A:$C,3,0)</f>
        <v>#N/A</v>
      </c>
      <c r="AA5620" t="e">
        <f>VLOOKUP(T5620,[3]رکوردها!$A:$F,6,0)</f>
        <v>#N/A</v>
      </c>
      <c r="AB5620" t="e">
        <f>VLOOKUP(T5620,[3]رکوردها!$A:$E,5,0)</f>
        <v>#N/A</v>
      </c>
    </row>
    <row r="5621" spans="1:28" s="41" customFormat="1" hidden="1" x14ac:dyDescent="0.2">
      <c r="A5621" s="36">
        <v>137851</v>
      </c>
      <c r="B5621" s="36">
        <v>1186</v>
      </c>
      <c r="C5621" s="36">
        <v>999</v>
      </c>
      <c r="D5621" s="39" t="s">
        <v>5178</v>
      </c>
      <c r="E5621" s="36"/>
      <c r="F5621" s="37" t="s">
        <v>71</v>
      </c>
      <c r="G5621" s="37" t="s">
        <v>3563</v>
      </c>
      <c r="H5621" s="38">
        <v>906636000</v>
      </c>
      <c r="I5621" s="38">
        <v>0</v>
      </c>
      <c r="J5621" s="38">
        <f t="shared" si="95"/>
        <v>906636000</v>
      </c>
      <c r="K5621" s="38"/>
      <c r="L5621" s="49"/>
      <c r="M5621" s="37" t="s">
        <v>4388</v>
      </c>
      <c r="N5621" s="37" t="s">
        <v>4389</v>
      </c>
      <c r="O5621" s="37" t="s">
        <v>4390</v>
      </c>
      <c r="P5621" s="37" t="s">
        <v>4391</v>
      </c>
      <c r="Q5621" s="37" t="s">
        <v>4861</v>
      </c>
      <c r="R5621" s="37" t="s">
        <v>4862</v>
      </c>
      <c r="S5621" s="37" t="s">
        <v>4424</v>
      </c>
      <c r="T5621" s="37" t="s">
        <v>4421</v>
      </c>
      <c r="U5621" s="1" t="e">
        <f>VLOOKUP(T5621,[2]VAT!$A:$D,1,0)</f>
        <v>#N/A</v>
      </c>
      <c r="V5621" s="37" t="s">
        <v>4768</v>
      </c>
      <c r="W5621" s="37" t="s">
        <v>4767</v>
      </c>
      <c r="X5621" t="e">
        <f>VLOOKUP(T5621,[3]رکوردها!$A:$B,2,0)</f>
        <v>#N/A</v>
      </c>
      <c r="Y5621" t="e">
        <f>VLOOKUP(T5621,[3]رکوردها!$A:$D,4,0)</f>
        <v>#N/A</v>
      </c>
      <c r="Z5621" t="e">
        <f>VLOOKUP(T5621,[3]رکوردها!$A:$C,3,0)</f>
        <v>#N/A</v>
      </c>
      <c r="AA5621" t="e">
        <f>VLOOKUP(T5621,[3]رکوردها!$A:$F,6,0)</f>
        <v>#N/A</v>
      </c>
      <c r="AB5621" t="e">
        <f>VLOOKUP(T5621,[3]رکوردها!$A:$E,5,0)</f>
        <v>#N/A</v>
      </c>
    </row>
    <row r="5622" spans="1:28" x14ac:dyDescent="0.2">
      <c r="A5622" s="54">
        <v>137891</v>
      </c>
      <c r="B5622" s="2">
        <v>1187</v>
      </c>
      <c r="C5622" s="2">
        <v>1004</v>
      </c>
      <c r="D5622" s="29" t="str">
        <f>VLOOKUP(C5622,Piv.Analysis!A:AA,27,0)</f>
        <v>خرید خدمات</v>
      </c>
      <c r="E5622" s="2"/>
      <c r="F5622" s="1" t="s">
        <v>71</v>
      </c>
      <c r="G5622" s="1" t="s">
        <v>3585</v>
      </c>
      <c r="H5622" s="4">
        <v>0</v>
      </c>
      <c r="I5622" s="4">
        <v>56089460</v>
      </c>
      <c r="J5622" s="4">
        <f t="shared" si="95"/>
        <v>-56089460</v>
      </c>
      <c r="K5622" s="46">
        <v>51458220</v>
      </c>
      <c r="L5622" s="46">
        <v>4631240</v>
      </c>
      <c r="M5622" s="1" t="s">
        <v>4</v>
      </c>
      <c r="N5622" s="1" t="s">
        <v>5</v>
      </c>
      <c r="O5622" s="1" t="s">
        <v>6</v>
      </c>
      <c r="P5622" s="1" t="s">
        <v>7</v>
      </c>
      <c r="Q5622" s="1" t="s">
        <v>13</v>
      </c>
      <c r="R5622" s="1" t="s">
        <v>14</v>
      </c>
      <c r="S5622" s="1" t="s">
        <v>3581</v>
      </c>
      <c r="T5622" s="1" t="s">
        <v>3580</v>
      </c>
      <c r="U5622" s="1" t="str">
        <f>VLOOKUP(T5622,[2]VAT!$A:$D,1,0)</f>
        <v>400342</v>
      </c>
      <c r="V5622" s="1" t="s">
        <v>2</v>
      </c>
      <c r="W5622" s="1" t="s">
        <v>2</v>
      </c>
      <c r="X5622" t="str">
        <f>VLOOKUP(T5622,[3]رکوردها!$A:$B,2,0)</f>
        <v>10101654097</v>
      </c>
      <c r="Y5622" t="str">
        <f>VLOOKUP(T5622,[3]رکوردها!$A:$D,4,0)</f>
        <v>411131389649</v>
      </c>
      <c r="Z5622" t="str">
        <f>VLOOKUP(T5622,[3]رکوردها!$A:$C,3,0)</f>
        <v>تهران</v>
      </c>
      <c r="AA5622" t="str">
        <f>VLOOKUP(T5622,[3]رکوردها!$A:$F,6,0)</f>
        <v>استان تهران ، شهرستان شمیرانات ، بخش مرکزی ، شهر تجریش، محله چیذر ، خیابان شهیدیداله سلیمی جنوبی ، بلوار شهید علی اندرزگو ، پلاک -52 ، طبقه چهارم</v>
      </c>
      <c r="AB5622" t="str">
        <f>VLOOKUP(T5622,[3]رکوردها!$A:$E,5,0)</f>
        <v>1937634556</v>
      </c>
    </row>
    <row r="5623" spans="1:28" s="41" customFormat="1" hidden="1" x14ac:dyDescent="0.2">
      <c r="A5623" s="36">
        <v>137888</v>
      </c>
      <c r="B5623" s="36">
        <v>1187</v>
      </c>
      <c r="C5623" s="36">
        <v>1004</v>
      </c>
      <c r="D5623" s="39" t="s">
        <v>5178</v>
      </c>
      <c r="E5623" s="36"/>
      <c r="F5623" s="37" t="s">
        <v>71</v>
      </c>
      <c r="G5623" s="37" t="s">
        <v>3591</v>
      </c>
      <c r="H5623" s="38">
        <v>4631240</v>
      </c>
      <c r="I5623" s="38">
        <v>0</v>
      </c>
      <c r="J5623" s="38">
        <f t="shared" si="95"/>
        <v>4631240</v>
      </c>
      <c r="K5623" s="38"/>
      <c r="L5623" s="49"/>
      <c r="M5623" s="37" t="s">
        <v>63</v>
      </c>
      <c r="N5623" s="37" t="s">
        <v>64</v>
      </c>
      <c r="O5623" s="37" t="s">
        <v>2566</v>
      </c>
      <c r="P5623" s="37" t="s">
        <v>2567</v>
      </c>
      <c r="Q5623" s="37" t="s">
        <v>2568</v>
      </c>
      <c r="R5623" s="37" t="s">
        <v>2569</v>
      </c>
      <c r="S5623" s="37" t="s">
        <v>3581</v>
      </c>
      <c r="T5623" s="37" t="s">
        <v>3580</v>
      </c>
      <c r="U5623" s="1" t="str">
        <f>VLOOKUP(T5623,[2]VAT!$A:$D,1,0)</f>
        <v>400342</v>
      </c>
      <c r="V5623" s="37" t="s">
        <v>2</v>
      </c>
      <c r="W5623" s="37" t="s">
        <v>2</v>
      </c>
      <c r="X5623" t="str">
        <f>VLOOKUP(T5623,[3]رکوردها!$A:$B,2,0)</f>
        <v>10101654097</v>
      </c>
      <c r="Y5623" t="str">
        <f>VLOOKUP(T5623,[3]رکوردها!$A:$D,4,0)</f>
        <v>411131389649</v>
      </c>
      <c r="Z5623" t="str">
        <f>VLOOKUP(T5623,[3]رکوردها!$A:$C,3,0)</f>
        <v>تهران</v>
      </c>
      <c r="AA5623" t="str">
        <f>VLOOKUP(T5623,[3]رکوردها!$A:$F,6,0)</f>
        <v>استان تهران ، شهرستان شمیرانات ، بخش مرکزی ، شهر تجریش، محله چیذر ، خیابان شهیدیداله سلیمی جنوبی ، بلوار شهید علی اندرزگو ، پلاک -52 ، طبقه چهارم</v>
      </c>
      <c r="AB5623" t="str">
        <f>VLOOKUP(T5623,[3]رکوردها!$A:$E,5,0)</f>
        <v>1937634556</v>
      </c>
    </row>
    <row r="5624" spans="1:28" s="41" customFormat="1" hidden="1" x14ac:dyDescent="0.2">
      <c r="A5624" s="36">
        <v>137889</v>
      </c>
      <c r="B5624" s="36">
        <v>1187</v>
      </c>
      <c r="C5624" s="36">
        <v>1004</v>
      </c>
      <c r="D5624" s="39" t="s">
        <v>5178</v>
      </c>
      <c r="E5624" s="36"/>
      <c r="F5624" s="37" t="s">
        <v>71</v>
      </c>
      <c r="G5624" s="37" t="s">
        <v>3591</v>
      </c>
      <c r="H5624" s="38">
        <v>0</v>
      </c>
      <c r="I5624" s="38">
        <v>4631240</v>
      </c>
      <c r="J5624" s="38">
        <f t="shared" si="95"/>
        <v>-4631240</v>
      </c>
      <c r="K5624" s="38"/>
      <c r="L5624" s="49"/>
      <c r="M5624" s="37" t="s">
        <v>63</v>
      </c>
      <c r="N5624" s="37" t="s">
        <v>64</v>
      </c>
      <c r="O5624" s="37" t="s">
        <v>2566</v>
      </c>
      <c r="P5624" s="37" t="s">
        <v>2567</v>
      </c>
      <c r="Q5624" s="37" t="s">
        <v>2568</v>
      </c>
      <c r="R5624" s="37" t="s">
        <v>2569</v>
      </c>
      <c r="S5624" s="37" t="s">
        <v>3581</v>
      </c>
      <c r="T5624" s="37" t="s">
        <v>3580</v>
      </c>
      <c r="U5624" s="1" t="str">
        <f>VLOOKUP(T5624,[2]VAT!$A:$D,1,0)</f>
        <v>400342</v>
      </c>
      <c r="V5624" s="37" t="s">
        <v>2</v>
      </c>
      <c r="W5624" s="37" t="s">
        <v>2</v>
      </c>
      <c r="X5624" t="str">
        <f>VLOOKUP(T5624,[3]رکوردها!$A:$B,2,0)</f>
        <v>10101654097</v>
      </c>
      <c r="Y5624" t="str">
        <f>VLOOKUP(T5624,[3]رکوردها!$A:$D,4,0)</f>
        <v>411131389649</v>
      </c>
      <c r="Z5624" t="str">
        <f>VLOOKUP(T5624,[3]رکوردها!$A:$C,3,0)</f>
        <v>تهران</v>
      </c>
      <c r="AA5624" t="str">
        <f>VLOOKUP(T5624,[3]رکوردها!$A:$F,6,0)</f>
        <v>استان تهران ، شهرستان شمیرانات ، بخش مرکزی ، شهر تجریش، محله چیذر ، خیابان شهیدیداله سلیمی جنوبی ، بلوار شهید علی اندرزگو ، پلاک -52 ، طبقه چهارم</v>
      </c>
      <c r="AB5624" t="str">
        <f>VLOOKUP(T5624,[3]رکوردها!$A:$E,5,0)</f>
        <v>1937634556</v>
      </c>
    </row>
    <row r="5625" spans="1:28" s="41" customFormat="1" hidden="1" x14ac:dyDescent="0.2">
      <c r="A5625" s="36">
        <v>137887</v>
      </c>
      <c r="B5625" s="36">
        <v>1187</v>
      </c>
      <c r="C5625" s="36">
        <v>1004</v>
      </c>
      <c r="D5625" s="39" t="s">
        <v>5178</v>
      </c>
      <c r="E5625" s="36"/>
      <c r="F5625" s="37" t="s">
        <v>71</v>
      </c>
      <c r="G5625" s="37" t="s">
        <v>4830</v>
      </c>
      <c r="H5625" s="38">
        <v>51458220</v>
      </c>
      <c r="I5625" s="38">
        <v>0</v>
      </c>
      <c r="J5625" s="38">
        <f t="shared" si="95"/>
        <v>51458220</v>
      </c>
      <c r="K5625" s="38"/>
      <c r="L5625" s="49"/>
      <c r="M5625" s="37" t="s">
        <v>4388</v>
      </c>
      <c r="N5625" s="37" t="s">
        <v>4389</v>
      </c>
      <c r="O5625" s="37" t="s">
        <v>4390</v>
      </c>
      <c r="P5625" s="37" t="s">
        <v>4391</v>
      </c>
      <c r="Q5625" s="37" t="s">
        <v>4825</v>
      </c>
      <c r="R5625" s="37" t="s">
        <v>4826</v>
      </c>
      <c r="S5625" s="37" t="s">
        <v>4424</v>
      </c>
      <c r="T5625" s="37" t="s">
        <v>4421</v>
      </c>
      <c r="U5625" s="1" t="e">
        <f>VLOOKUP(T5625,[2]VAT!$A:$D,1,0)</f>
        <v>#N/A</v>
      </c>
      <c r="V5625" s="37" t="s">
        <v>4768</v>
      </c>
      <c r="W5625" s="37" t="s">
        <v>4767</v>
      </c>
      <c r="X5625" t="e">
        <f>VLOOKUP(T5625,[3]رکوردها!$A:$B,2,0)</f>
        <v>#N/A</v>
      </c>
      <c r="Y5625" t="e">
        <f>VLOOKUP(T5625,[3]رکوردها!$A:$D,4,0)</f>
        <v>#N/A</v>
      </c>
      <c r="Z5625" t="e">
        <f>VLOOKUP(T5625,[3]رکوردها!$A:$C,3,0)</f>
        <v>#N/A</v>
      </c>
      <c r="AA5625" t="e">
        <f>VLOOKUP(T5625,[3]رکوردها!$A:$F,6,0)</f>
        <v>#N/A</v>
      </c>
      <c r="AB5625" t="e">
        <f>VLOOKUP(T5625,[3]رکوردها!$A:$E,5,0)</f>
        <v>#N/A</v>
      </c>
    </row>
    <row r="5626" spans="1:28" s="41" customFormat="1" hidden="1" x14ac:dyDescent="0.2">
      <c r="A5626" s="36">
        <v>138431</v>
      </c>
      <c r="B5626" s="36">
        <v>1162</v>
      </c>
      <c r="C5626" s="36">
        <v>1020</v>
      </c>
      <c r="D5626" s="36" t="str">
        <f>VLOOKUP(C5626,Piv.Analysis!A:AA,27,0)</f>
        <v>دریافت و پرداخت</v>
      </c>
      <c r="E5626" s="36"/>
      <c r="F5626" s="37" t="s">
        <v>77</v>
      </c>
      <c r="G5626" s="37" t="s">
        <v>2151</v>
      </c>
      <c r="H5626" s="38">
        <v>50000000000</v>
      </c>
      <c r="I5626" s="38">
        <v>0</v>
      </c>
      <c r="J5626" s="38">
        <f t="shared" si="95"/>
        <v>50000000000</v>
      </c>
      <c r="K5626" s="38"/>
      <c r="L5626" s="49"/>
      <c r="M5626" s="37" t="s">
        <v>4</v>
      </c>
      <c r="N5626" s="37" t="s">
        <v>5</v>
      </c>
      <c r="O5626" s="37" t="s">
        <v>6</v>
      </c>
      <c r="P5626" s="37" t="s">
        <v>7</v>
      </c>
      <c r="Q5626" s="37" t="s">
        <v>13</v>
      </c>
      <c r="R5626" s="37" t="s">
        <v>14</v>
      </c>
      <c r="S5626" s="37" t="s">
        <v>2842</v>
      </c>
      <c r="T5626" s="37" t="s">
        <v>2841</v>
      </c>
      <c r="U5626" s="1" t="str">
        <f>VLOOKUP(T5626,[2]VAT!$A:$D,1,0)</f>
        <v>400094</v>
      </c>
      <c r="V5626" s="37" t="s">
        <v>2</v>
      </c>
      <c r="W5626" s="37" t="s">
        <v>2</v>
      </c>
      <c r="X5626" t="str">
        <f>VLOOKUP(T5626,[3]رکوردها!$A:$B,2,0)</f>
        <v>10102100460</v>
      </c>
      <c r="Y5626" t="str">
        <f>VLOOKUP(T5626,[3]رکوردها!$A:$D,4,0)</f>
        <v/>
      </c>
      <c r="Z5626" t="str">
        <f>VLOOKUP(T5626,[3]رکوردها!$A:$C,3,0)</f>
        <v>تهران</v>
      </c>
      <c r="AA5626" t="str">
        <f>VLOOKUP(T5626,[3]رکوردها!$A:$F,6,0)</f>
        <v>استان تهران - منطقه 19 ، شهرستان تهران ، بخش مرکزی ، شهر تهران، محله امانیه ، کوچه ایثارسوم ، خیابان پروین ، پلاک 19 ، طبقه اول ، واحد شرقی</v>
      </c>
      <c r="AB5626" t="str">
        <f>VLOOKUP(T5626,[3]رکوردها!$A:$E,5,0)</f>
        <v>1966834944</v>
      </c>
    </row>
    <row r="5627" spans="1:28" s="41" customFormat="1" hidden="1" x14ac:dyDescent="0.2">
      <c r="A5627" s="36">
        <v>144952</v>
      </c>
      <c r="B5627" s="36">
        <v>1162</v>
      </c>
      <c r="C5627" s="36">
        <v>1020</v>
      </c>
      <c r="D5627" s="36" t="str">
        <f>VLOOKUP(C5627,Piv.Analysis!A:AA,27,0)</f>
        <v>دریافت و پرداخت</v>
      </c>
      <c r="E5627" s="36"/>
      <c r="F5627" s="37" t="s">
        <v>77</v>
      </c>
      <c r="G5627" s="37" t="s">
        <v>2157</v>
      </c>
      <c r="H5627" s="38">
        <v>946329799</v>
      </c>
      <c r="I5627" s="38">
        <v>0</v>
      </c>
      <c r="J5627" s="38">
        <f t="shared" si="95"/>
        <v>946329799</v>
      </c>
      <c r="K5627" s="38"/>
      <c r="L5627" s="49"/>
      <c r="M5627" s="37" t="s">
        <v>4</v>
      </c>
      <c r="N5627" s="37" t="s">
        <v>5</v>
      </c>
      <c r="O5627" s="37" t="s">
        <v>6</v>
      </c>
      <c r="P5627" s="37" t="s">
        <v>7</v>
      </c>
      <c r="Q5627" s="37" t="s">
        <v>13</v>
      </c>
      <c r="R5627" s="37" t="s">
        <v>14</v>
      </c>
      <c r="S5627" s="37" t="s">
        <v>2842</v>
      </c>
      <c r="T5627" s="37" t="s">
        <v>2841</v>
      </c>
      <c r="U5627" s="1" t="str">
        <f>VLOOKUP(T5627,[2]VAT!$A:$D,1,0)</f>
        <v>400094</v>
      </c>
      <c r="V5627" s="37" t="s">
        <v>2</v>
      </c>
      <c r="W5627" s="37" t="s">
        <v>2</v>
      </c>
      <c r="X5627" t="str">
        <f>VLOOKUP(T5627,[3]رکوردها!$A:$B,2,0)</f>
        <v>10102100460</v>
      </c>
      <c r="Y5627" t="str">
        <f>VLOOKUP(T5627,[3]رکوردها!$A:$D,4,0)</f>
        <v/>
      </c>
      <c r="Z5627" t="str">
        <f>VLOOKUP(T5627,[3]رکوردها!$A:$C,3,0)</f>
        <v>تهران</v>
      </c>
      <c r="AA5627" t="str">
        <f>VLOOKUP(T5627,[3]رکوردها!$A:$F,6,0)</f>
        <v>استان تهران - منطقه 19 ، شهرستان تهران ، بخش مرکزی ، شهر تهران، محله امانیه ، کوچه ایثارسوم ، خیابان پروین ، پلاک 19 ، طبقه اول ، واحد شرقی</v>
      </c>
      <c r="AB5627" t="str">
        <f>VLOOKUP(T5627,[3]رکوردها!$A:$E,5,0)</f>
        <v>1966834944</v>
      </c>
    </row>
    <row r="5628" spans="1:28" s="41" customFormat="1" hidden="1" x14ac:dyDescent="0.2">
      <c r="A5628" s="36">
        <v>138512</v>
      </c>
      <c r="B5628" s="36">
        <v>1195</v>
      </c>
      <c r="C5628" s="36">
        <v>1025</v>
      </c>
      <c r="D5628" s="36" t="str">
        <f>VLOOKUP(C5628,Piv.Analysis!A:AA,27,0)</f>
        <v>دریافت و پرداخت</v>
      </c>
      <c r="E5628" s="36"/>
      <c r="F5628" s="37" t="s">
        <v>35</v>
      </c>
      <c r="G5628" s="37" t="s">
        <v>1770</v>
      </c>
      <c r="H5628" s="38">
        <v>20000000000</v>
      </c>
      <c r="I5628" s="38">
        <v>0</v>
      </c>
      <c r="J5628" s="38">
        <f t="shared" si="95"/>
        <v>20000000000</v>
      </c>
      <c r="K5628" s="38"/>
      <c r="L5628" s="49"/>
      <c r="M5628" s="37" t="s">
        <v>4</v>
      </c>
      <c r="N5628" s="37" t="s">
        <v>5</v>
      </c>
      <c r="O5628" s="37" t="s">
        <v>6</v>
      </c>
      <c r="P5628" s="37" t="s">
        <v>7</v>
      </c>
      <c r="Q5628" s="37" t="s">
        <v>13</v>
      </c>
      <c r="R5628" s="37" t="s">
        <v>14</v>
      </c>
      <c r="S5628" s="37" t="s">
        <v>2842</v>
      </c>
      <c r="T5628" s="37" t="s">
        <v>2841</v>
      </c>
      <c r="U5628" s="1" t="str">
        <f>VLOOKUP(T5628,[2]VAT!$A:$D,1,0)</f>
        <v>400094</v>
      </c>
      <c r="V5628" s="37" t="s">
        <v>2</v>
      </c>
      <c r="W5628" s="37" t="s">
        <v>2</v>
      </c>
      <c r="X5628" t="str">
        <f>VLOOKUP(T5628,[3]رکوردها!$A:$B,2,0)</f>
        <v>10102100460</v>
      </c>
      <c r="Y5628" t="str">
        <f>VLOOKUP(T5628,[3]رکوردها!$A:$D,4,0)</f>
        <v/>
      </c>
      <c r="Z5628" t="str">
        <f>VLOOKUP(T5628,[3]رکوردها!$A:$C,3,0)</f>
        <v>تهران</v>
      </c>
      <c r="AA5628" t="str">
        <f>VLOOKUP(T5628,[3]رکوردها!$A:$F,6,0)</f>
        <v>استان تهران - منطقه 19 ، شهرستان تهران ، بخش مرکزی ، شهر تهران، محله امانیه ، کوچه ایثارسوم ، خیابان پروین ، پلاک 19 ، طبقه اول ، واحد شرقی</v>
      </c>
      <c r="AB5628" t="str">
        <f>VLOOKUP(T5628,[3]رکوردها!$A:$E,5,0)</f>
        <v>1966834944</v>
      </c>
    </row>
    <row r="5629" spans="1:28" s="41" customFormat="1" hidden="1" x14ac:dyDescent="0.2">
      <c r="A5629" s="36">
        <v>143977</v>
      </c>
      <c r="B5629" s="36">
        <v>1195</v>
      </c>
      <c r="C5629" s="36">
        <v>1025</v>
      </c>
      <c r="D5629" s="36" t="str">
        <f>VLOOKUP(C5629,Piv.Analysis!A:AA,27,0)</f>
        <v>دریافت و پرداخت</v>
      </c>
      <c r="E5629" s="36"/>
      <c r="F5629" s="37" t="s">
        <v>35</v>
      </c>
      <c r="G5629" s="37" t="s">
        <v>1939</v>
      </c>
      <c r="H5629" s="38">
        <v>10000000000</v>
      </c>
      <c r="I5629" s="38">
        <v>0</v>
      </c>
      <c r="J5629" s="38">
        <f t="shared" si="95"/>
        <v>10000000000</v>
      </c>
      <c r="K5629" s="38"/>
      <c r="L5629" s="49"/>
      <c r="M5629" s="37" t="s">
        <v>4</v>
      </c>
      <c r="N5629" s="37" t="s">
        <v>5</v>
      </c>
      <c r="O5629" s="37" t="s">
        <v>6</v>
      </c>
      <c r="P5629" s="37" t="s">
        <v>7</v>
      </c>
      <c r="Q5629" s="37" t="s">
        <v>13</v>
      </c>
      <c r="R5629" s="37" t="s">
        <v>14</v>
      </c>
      <c r="S5629" s="37" t="s">
        <v>2842</v>
      </c>
      <c r="T5629" s="37" t="s">
        <v>2841</v>
      </c>
      <c r="U5629" s="1" t="str">
        <f>VLOOKUP(T5629,[2]VAT!$A:$D,1,0)</f>
        <v>400094</v>
      </c>
      <c r="V5629" s="37" t="s">
        <v>2</v>
      </c>
      <c r="W5629" s="37" t="s">
        <v>2</v>
      </c>
      <c r="X5629" t="str">
        <f>VLOOKUP(T5629,[3]رکوردها!$A:$B,2,0)</f>
        <v>10102100460</v>
      </c>
      <c r="Y5629" t="str">
        <f>VLOOKUP(T5629,[3]رکوردها!$A:$D,4,0)</f>
        <v/>
      </c>
      <c r="Z5629" t="str">
        <f>VLOOKUP(T5629,[3]رکوردها!$A:$C,3,0)</f>
        <v>تهران</v>
      </c>
      <c r="AA5629" t="str">
        <f>VLOOKUP(T5629,[3]رکوردها!$A:$F,6,0)</f>
        <v>استان تهران - منطقه 19 ، شهرستان تهران ، بخش مرکزی ، شهر تهران، محله امانیه ، کوچه ایثارسوم ، خیابان پروین ، پلاک 19 ، طبقه اول ، واحد شرقی</v>
      </c>
      <c r="AB5629" t="str">
        <f>VLOOKUP(T5629,[3]رکوردها!$A:$E,5,0)</f>
        <v>1966834944</v>
      </c>
    </row>
    <row r="5630" spans="1:28" s="41" customFormat="1" hidden="1" x14ac:dyDescent="0.2">
      <c r="A5630" s="36">
        <v>141509</v>
      </c>
      <c r="B5630" s="36">
        <v>1224</v>
      </c>
      <c r="C5630" s="36">
        <v>1226</v>
      </c>
      <c r="D5630" s="36" t="str">
        <f>VLOOKUP(C5630,Piv.Analysis!A:AA,27,0)</f>
        <v>دریافت و پرداخت</v>
      </c>
      <c r="E5630" s="36"/>
      <c r="F5630" s="37" t="s">
        <v>83</v>
      </c>
      <c r="G5630" s="37" t="s">
        <v>2204</v>
      </c>
      <c r="H5630" s="38">
        <v>80000000000</v>
      </c>
      <c r="I5630" s="38">
        <v>0</v>
      </c>
      <c r="J5630" s="38">
        <f t="shared" si="95"/>
        <v>80000000000</v>
      </c>
      <c r="K5630" s="38"/>
      <c r="L5630" s="49"/>
      <c r="M5630" s="37" t="s">
        <v>4</v>
      </c>
      <c r="N5630" s="37" t="s">
        <v>5</v>
      </c>
      <c r="O5630" s="37" t="s">
        <v>6</v>
      </c>
      <c r="P5630" s="37" t="s">
        <v>7</v>
      </c>
      <c r="Q5630" s="37" t="s">
        <v>13</v>
      </c>
      <c r="R5630" s="37" t="s">
        <v>14</v>
      </c>
      <c r="S5630" s="37" t="s">
        <v>2842</v>
      </c>
      <c r="T5630" s="37" t="s">
        <v>2841</v>
      </c>
      <c r="U5630" s="1" t="str">
        <f>VLOOKUP(T5630,[2]VAT!$A:$D,1,0)</f>
        <v>400094</v>
      </c>
      <c r="V5630" s="37" t="s">
        <v>2</v>
      </c>
      <c r="W5630" s="37" t="s">
        <v>2</v>
      </c>
      <c r="X5630" t="str">
        <f>VLOOKUP(T5630,[3]رکوردها!$A:$B,2,0)</f>
        <v>10102100460</v>
      </c>
      <c r="Y5630" t="str">
        <f>VLOOKUP(T5630,[3]رکوردها!$A:$D,4,0)</f>
        <v/>
      </c>
      <c r="Z5630" t="str">
        <f>VLOOKUP(T5630,[3]رکوردها!$A:$C,3,0)</f>
        <v>تهران</v>
      </c>
      <c r="AA5630" t="str">
        <f>VLOOKUP(T5630,[3]رکوردها!$A:$F,6,0)</f>
        <v>استان تهران - منطقه 19 ، شهرستان تهران ، بخش مرکزی ، شهر تهران، محله امانیه ، کوچه ایثارسوم ، خیابان پروین ، پلاک 19 ، طبقه اول ، واحد شرقی</v>
      </c>
      <c r="AB5630" t="str">
        <f>VLOOKUP(T5630,[3]رکوردها!$A:$E,5,0)</f>
        <v>1966834944</v>
      </c>
    </row>
    <row r="5631" spans="1:28" s="41" customFormat="1" hidden="1" x14ac:dyDescent="0.2">
      <c r="A5631" s="36">
        <v>141523</v>
      </c>
      <c r="B5631" s="36">
        <v>1225</v>
      </c>
      <c r="C5631" s="36">
        <v>1228</v>
      </c>
      <c r="D5631" s="39" t="s">
        <v>5178</v>
      </c>
      <c r="E5631" s="39"/>
      <c r="F5631" s="37" t="s">
        <v>83</v>
      </c>
      <c r="G5631" s="37" t="s">
        <v>1782</v>
      </c>
      <c r="H5631" s="38">
        <v>11000000000</v>
      </c>
      <c r="I5631" s="38">
        <v>0</v>
      </c>
      <c r="J5631" s="38">
        <f t="shared" si="95"/>
        <v>11000000000</v>
      </c>
      <c r="K5631" s="38"/>
      <c r="L5631" s="49"/>
      <c r="M5631" s="37" t="s">
        <v>4</v>
      </c>
      <c r="N5631" s="37" t="s">
        <v>5</v>
      </c>
      <c r="O5631" s="37" t="s">
        <v>6</v>
      </c>
      <c r="P5631" s="37" t="s">
        <v>7</v>
      </c>
      <c r="Q5631" s="37" t="s">
        <v>13</v>
      </c>
      <c r="R5631" s="37" t="s">
        <v>14</v>
      </c>
      <c r="S5631" s="37" t="s">
        <v>2842</v>
      </c>
      <c r="T5631" s="37" t="s">
        <v>2841</v>
      </c>
      <c r="U5631" s="1" t="str">
        <f>VLOOKUP(T5631,[2]VAT!$A:$D,1,0)</f>
        <v>400094</v>
      </c>
      <c r="V5631" s="37" t="s">
        <v>2</v>
      </c>
      <c r="W5631" s="37" t="s">
        <v>2</v>
      </c>
      <c r="X5631" t="str">
        <f>VLOOKUP(T5631,[3]رکوردها!$A:$B,2,0)</f>
        <v>10102100460</v>
      </c>
      <c r="Y5631" t="str">
        <f>VLOOKUP(T5631,[3]رکوردها!$A:$D,4,0)</f>
        <v/>
      </c>
      <c r="Z5631" t="str">
        <f>VLOOKUP(T5631,[3]رکوردها!$A:$C,3,0)</f>
        <v>تهران</v>
      </c>
      <c r="AA5631" t="str">
        <f>VLOOKUP(T5631,[3]رکوردها!$A:$F,6,0)</f>
        <v>استان تهران - منطقه 19 ، شهرستان تهران ، بخش مرکزی ، شهر تهران، محله امانیه ، کوچه ایثارسوم ، خیابان پروین ، پلاک 19 ، طبقه اول ، واحد شرقی</v>
      </c>
      <c r="AB5631" t="str">
        <f>VLOOKUP(T5631,[3]رکوردها!$A:$E,5,0)</f>
        <v>1966834944</v>
      </c>
    </row>
    <row r="5632" spans="1:28" s="41" customFormat="1" hidden="1" x14ac:dyDescent="0.2">
      <c r="A5632" s="36">
        <v>141461</v>
      </c>
      <c r="B5632" s="36">
        <v>1227</v>
      </c>
      <c r="C5632" s="36">
        <v>1223</v>
      </c>
      <c r="D5632" s="36" t="str">
        <f>VLOOKUP(C5632,Piv.Analysis!A:AA,27,0)</f>
        <v>دریافت و پرداخت</v>
      </c>
      <c r="E5632" s="36"/>
      <c r="F5632" s="37" t="s">
        <v>88</v>
      </c>
      <c r="G5632" s="37" t="s">
        <v>2212</v>
      </c>
      <c r="H5632" s="38">
        <v>50000000000</v>
      </c>
      <c r="I5632" s="38">
        <v>0</v>
      </c>
      <c r="J5632" s="38">
        <f t="shared" si="95"/>
        <v>50000000000</v>
      </c>
      <c r="K5632" s="38"/>
      <c r="L5632" s="49"/>
      <c r="M5632" s="37" t="s">
        <v>4</v>
      </c>
      <c r="N5632" s="37" t="s">
        <v>5</v>
      </c>
      <c r="O5632" s="37" t="s">
        <v>6</v>
      </c>
      <c r="P5632" s="37" t="s">
        <v>7</v>
      </c>
      <c r="Q5632" s="37" t="s">
        <v>13</v>
      </c>
      <c r="R5632" s="37" t="s">
        <v>14</v>
      </c>
      <c r="S5632" s="37" t="s">
        <v>2842</v>
      </c>
      <c r="T5632" s="37" t="s">
        <v>2841</v>
      </c>
      <c r="U5632" s="1" t="str">
        <f>VLOOKUP(T5632,[2]VAT!$A:$D,1,0)</f>
        <v>400094</v>
      </c>
      <c r="V5632" s="37" t="s">
        <v>2</v>
      </c>
      <c r="W5632" s="37" t="s">
        <v>2</v>
      </c>
      <c r="X5632" t="str">
        <f>VLOOKUP(T5632,[3]رکوردها!$A:$B,2,0)</f>
        <v>10102100460</v>
      </c>
      <c r="Y5632" t="str">
        <f>VLOOKUP(T5632,[3]رکوردها!$A:$D,4,0)</f>
        <v/>
      </c>
      <c r="Z5632" t="str">
        <f>VLOOKUP(T5632,[3]رکوردها!$A:$C,3,0)</f>
        <v>تهران</v>
      </c>
      <c r="AA5632" t="str">
        <f>VLOOKUP(T5632,[3]رکوردها!$A:$F,6,0)</f>
        <v>استان تهران - منطقه 19 ، شهرستان تهران ، بخش مرکزی ، شهر تهران، محله امانیه ، کوچه ایثارسوم ، خیابان پروین ، پلاک 19 ، طبقه اول ، واحد شرقی</v>
      </c>
      <c r="AB5632" t="str">
        <f>VLOOKUP(T5632,[3]رکوردها!$A:$E,5,0)</f>
        <v>1966834944</v>
      </c>
    </row>
    <row r="5633" spans="1:28" s="41" customFormat="1" hidden="1" x14ac:dyDescent="0.2">
      <c r="A5633" s="36">
        <v>141441</v>
      </c>
      <c r="B5633" s="36">
        <v>1250</v>
      </c>
      <c r="C5633" s="36">
        <v>1220</v>
      </c>
      <c r="D5633" s="36" t="str">
        <f>VLOOKUP(C5633,Piv.Analysis!A:AA,27,0)</f>
        <v>دریافت و پرداخت</v>
      </c>
      <c r="E5633" s="36"/>
      <c r="F5633" s="37" t="s">
        <v>81</v>
      </c>
      <c r="G5633" s="37" t="s">
        <v>1789</v>
      </c>
      <c r="H5633" s="38">
        <v>50000000000</v>
      </c>
      <c r="I5633" s="38">
        <v>0</v>
      </c>
      <c r="J5633" s="38">
        <f t="shared" si="95"/>
        <v>50000000000</v>
      </c>
      <c r="K5633" s="38"/>
      <c r="L5633" s="49"/>
      <c r="M5633" s="37" t="s">
        <v>4</v>
      </c>
      <c r="N5633" s="37" t="s">
        <v>5</v>
      </c>
      <c r="O5633" s="37" t="s">
        <v>6</v>
      </c>
      <c r="P5633" s="37" t="s">
        <v>7</v>
      </c>
      <c r="Q5633" s="37" t="s">
        <v>13</v>
      </c>
      <c r="R5633" s="37" t="s">
        <v>14</v>
      </c>
      <c r="S5633" s="37" t="s">
        <v>2842</v>
      </c>
      <c r="T5633" s="37" t="s">
        <v>2841</v>
      </c>
      <c r="U5633" s="1" t="str">
        <f>VLOOKUP(T5633,[2]VAT!$A:$D,1,0)</f>
        <v>400094</v>
      </c>
      <c r="V5633" s="37" t="s">
        <v>2</v>
      </c>
      <c r="W5633" s="37" t="s">
        <v>2</v>
      </c>
      <c r="X5633" t="str">
        <f>VLOOKUP(T5633,[3]رکوردها!$A:$B,2,0)</f>
        <v>10102100460</v>
      </c>
      <c r="Y5633" t="str">
        <f>VLOOKUP(T5633,[3]رکوردها!$A:$D,4,0)</f>
        <v/>
      </c>
      <c r="Z5633" t="str">
        <f>VLOOKUP(T5633,[3]رکوردها!$A:$C,3,0)</f>
        <v>تهران</v>
      </c>
      <c r="AA5633" t="str">
        <f>VLOOKUP(T5633,[3]رکوردها!$A:$F,6,0)</f>
        <v>استان تهران - منطقه 19 ، شهرستان تهران ، بخش مرکزی ، شهر تهران، محله امانیه ، کوچه ایثارسوم ، خیابان پروین ، پلاک 19 ، طبقه اول ، واحد شرقی</v>
      </c>
      <c r="AB5633" t="str">
        <f>VLOOKUP(T5633,[3]رکوردها!$A:$E,5,0)</f>
        <v>1966834944</v>
      </c>
    </row>
    <row r="5634" spans="1:28" s="41" customFormat="1" hidden="1" x14ac:dyDescent="0.2">
      <c r="A5634" s="36">
        <v>141405</v>
      </c>
      <c r="B5634" s="36">
        <v>1259</v>
      </c>
      <c r="C5634" s="36">
        <v>1218</v>
      </c>
      <c r="D5634" s="36" t="str">
        <f>VLOOKUP(C5634,Piv.Analysis!A:AA,27,0)</f>
        <v>دریافت و پرداخت</v>
      </c>
      <c r="E5634" s="36"/>
      <c r="F5634" s="37" t="s">
        <v>75</v>
      </c>
      <c r="G5634" s="37" t="s">
        <v>2272</v>
      </c>
      <c r="H5634" s="38">
        <v>100000000000</v>
      </c>
      <c r="I5634" s="38">
        <v>0</v>
      </c>
      <c r="J5634" s="38">
        <f t="shared" ref="J5634:J5697" si="100">H5634-I5634</f>
        <v>100000000000</v>
      </c>
      <c r="K5634" s="38"/>
      <c r="L5634" s="49"/>
      <c r="M5634" s="37" t="s">
        <v>4</v>
      </c>
      <c r="N5634" s="37" t="s">
        <v>5</v>
      </c>
      <c r="O5634" s="37" t="s">
        <v>6</v>
      </c>
      <c r="P5634" s="37" t="s">
        <v>7</v>
      </c>
      <c r="Q5634" s="37" t="s">
        <v>13</v>
      </c>
      <c r="R5634" s="37" t="s">
        <v>14</v>
      </c>
      <c r="S5634" s="37" t="s">
        <v>2842</v>
      </c>
      <c r="T5634" s="37" t="s">
        <v>2841</v>
      </c>
      <c r="U5634" s="1" t="str">
        <f>VLOOKUP(T5634,[2]VAT!$A:$D,1,0)</f>
        <v>400094</v>
      </c>
      <c r="V5634" s="37" t="s">
        <v>2</v>
      </c>
      <c r="W5634" s="37" t="s">
        <v>2</v>
      </c>
      <c r="X5634" t="str">
        <f>VLOOKUP(T5634,[3]رکوردها!$A:$B,2,0)</f>
        <v>10102100460</v>
      </c>
      <c r="Y5634" t="str">
        <f>VLOOKUP(T5634,[3]رکوردها!$A:$D,4,0)</f>
        <v/>
      </c>
      <c r="Z5634" t="str">
        <f>VLOOKUP(T5634,[3]رکوردها!$A:$C,3,0)</f>
        <v>تهران</v>
      </c>
      <c r="AA5634" t="str">
        <f>VLOOKUP(T5634,[3]رکوردها!$A:$F,6,0)</f>
        <v>استان تهران - منطقه 19 ، شهرستان تهران ، بخش مرکزی ، شهر تهران، محله امانیه ، کوچه ایثارسوم ، خیابان پروین ، پلاک 19 ، طبقه اول ، واحد شرقی</v>
      </c>
      <c r="AB5634" t="str">
        <f>VLOOKUP(T5634,[3]رکوردها!$A:$E,5,0)</f>
        <v>1966834944</v>
      </c>
    </row>
    <row r="5635" spans="1:28" s="41" customFormat="1" hidden="1" x14ac:dyDescent="0.2">
      <c r="A5635" s="36">
        <v>141665</v>
      </c>
      <c r="B5635" s="36">
        <v>1268</v>
      </c>
      <c r="C5635" s="36">
        <v>1244</v>
      </c>
      <c r="D5635" s="36" t="str">
        <f>VLOOKUP(C5635,Piv.Analysis!A:AA,27,0)</f>
        <v>دریافت و پرداخت</v>
      </c>
      <c r="E5635" s="36"/>
      <c r="F5635" s="37" t="s">
        <v>105</v>
      </c>
      <c r="G5635" s="37" t="s">
        <v>2412</v>
      </c>
      <c r="H5635" s="38">
        <v>100000000000</v>
      </c>
      <c r="I5635" s="38">
        <v>0</v>
      </c>
      <c r="J5635" s="38">
        <f t="shared" si="100"/>
        <v>100000000000</v>
      </c>
      <c r="K5635" s="38"/>
      <c r="L5635" s="49"/>
      <c r="M5635" s="37" t="s">
        <v>4</v>
      </c>
      <c r="N5635" s="37" t="s">
        <v>5</v>
      </c>
      <c r="O5635" s="37" t="s">
        <v>6</v>
      </c>
      <c r="P5635" s="37" t="s">
        <v>7</v>
      </c>
      <c r="Q5635" s="37" t="s">
        <v>13</v>
      </c>
      <c r="R5635" s="37" t="s">
        <v>14</v>
      </c>
      <c r="S5635" s="37" t="s">
        <v>2842</v>
      </c>
      <c r="T5635" s="37" t="s">
        <v>2841</v>
      </c>
      <c r="U5635" s="1" t="str">
        <f>VLOOKUP(T5635,[2]VAT!$A:$D,1,0)</f>
        <v>400094</v>
      </c>
      <c r="V5635" s="37" t="s">
        <v>2</v>
      </c>
      <c r="W5635" s="37" t="s">
        <v>2</v>
      </c>
      <c r="X5635" t="str">
        <f>VLOOKUP(T5635,[3]رکوردها!$A:$B,2,0)</f>
        <v>10102100460</v>
      </c>
      <c r="Y5635" t="str">
        <f>VLOOKUP(T5635,[3]رکوردها!$A:$D,4,0)</f>
        <v/>
      </c>
      <c r="Z5635" t="str">
        <f>VLOOKUP(T5635,[3]رکوردها!$A:$C,3,0)</f>
        <v>تهران</v>
      </c>
      <c r="AA5635" t="str">
        <f>VLOOKUP(T5635,[3]رکوردها!$A:$F,6,0)</f>
        <v>استان تهران - منطقه 19 ، شهرستان تهران ، بخش مرکزی ، شهر تهران، محله امانیه ، کوچه ایثارسوم ، خیابان پروین ، پلاک 19 ، طبقه اول ، واحد شرقی</v>
      </c>
      <c r="AB5635" t="str">
        <f>VLOOKUP(T5635,[3]رکوردها!$A:$E,5,0)</f>
        <v>1966834944</v>
      </c>
    </row>
    <row r="5636" spans="1:28" s="41" customFormat="1" hidden="1" x14ac:dyDescent="0.2">
      <c r="A5636" s="36">
        <v>141667</v>
      </c>
      <c r="B5636" s="36">
        <v>1274</v>
      </c>
      <c r="C5636" s="36">
        <v>1245</v>
      </c>
      <c r="D5636" s="36" t="str">
        <f>VLOOKUP(C5636,Piv.Analysis!A:AA,27,0)</f>
        <v>دریافت و پرداخت</v>
      </c>
      <c r="E5636" s="36"/>
      <c r="F5636" s="37" t="s">
        <v>1799</v>
      </c>
      <c r="G5636" s="37" t="s">
        <v>2272</v>
      </c>
      <c r="H5636" s="38">
        <v>0</v>
      </c>
      <c r="I5636" s="38">
        <v>100000000000</v>
      </c>
      <c r="J5636" s="38">
        <f t="shared" si="100"/>
        <v>-100000000000</v>
      </c>
      <c r="K5636" s="38"/>
      <c r="L5636" s="49"/>
      <c r="M5636" s="37" t="s">
        <v>4</v>
      </c>
      <c r="N5636" s="37" t="s">
        <v>5</v>
      </c>
      <c r="O5636" s="37" t="s">
        <v>6</v>
      </c>
      <c r="P5636" s="37" t="s">
        <v>7</v>
      </c>
      <c r="Q5636" s="37" t="s">
        <v>13</v>
      </c>
      <c r="R5636" s="37" t="s">
        <v>14</v>
      </c>
      <c r="S5636" s="37" t="s">
        <v>2842</v>
      </c>
      <c r="T5636" s="37" t="s">
        <v>2841</v>
      </c>
      <c r="U5636" s="1" t="str">
        <f>VLOOKUP(T5636,[2]VAT!$A:$D,1,0)</f>
        <v>400094</v>
      </c>
      <c r="V5636" s="37" t="s">
        <v>2</v>
      </c>
      <c r="W5636" s="37" t="s">
        <v>2</v>
      </c>
      <c r="X5636" t="str">
        <f>VLOOKUP(T5636,[3]رکوردها!$A:$B,2,0)</f>
        <v>10102100460</v>
      </c>
      <c r="Y5636" t="str">
        <f>VLOOKUP(T5636,[3]رکوردها!$A:$D,4,0)</f>
        <v/>
      </c>
      <c r="Z5636" t="str">
        <f>VLOOKUP(T5636,[3]رکوردها!$A:$C,3,0)</f>
        <v>تهران</v>
      </c>
      <c r="AA5636" t="str">
        <f>VLOOKUP(T5636,[3]رکوردها!$A:$F,6,0)</f>
        <v>استان تهران - منطقه 19 ، شهرستان تهران ، بخش مرکزی ، شهر تهران، محله امانیه ، کوچه ایثارسوم ، خیابان پروین ، پلاک 19 ، طبقه اول ، واحد شرقی</v>
      </c>
      <c r="AB5636" t="str">
        <f>VLOOKUP(T5636,[3]رکوردها!$A:$E,5,0)</f>
        <v>1966834944</v>
      </c>
    </row>
    <row r="5637" spans="1:28" s="41" customFormat="1" hidden="1" x14ac:dyDescent="0.2">
      <c r="A5637" s="36">
        <v>141675</v>
      </c>
      <c r="B5637" s="36">
        <v>1279</v>
      </c>
      <c r="C5637" s="36">
        <v>1247</v>
      </c>
      <c r="D5637" s="39" t="s">
        <v>5175</v>
      </c>
      <c r="E5637" s="36"/>
      <c r="F5637" s="37" t="s">
        <v>2430</v>
      </c>
      <c r="G5637" s="37" t="s">
        <v>2412</v>
      </c>
      <c r="H5637" s="38">
        <v>100000000000</v>
      </c>
      <c r="I5637" s="38">
        <v>0</v>
      </c>
      <c r="J5637" s="38">
        <f t="shared" si="100"/>
        <v>100000000000</v>
      </c>
      <c r="K5637" s="38"/>
      <c r="L5637" s="49"/>
      <c r="M5637" s="37" t="s">
        <v>4</v>
      </c>
      <c r="N5637" s="37" t="s">
        <v>5</v>
      </c>
      <c r="O5637" s="37" t="s">
        <v>6</v>
      </c>
      <c r="P5637" s="37" t="s">
        <v>7</v>
      </c>
      <c r="Q5637" s="37" t="s">
        <v>13</v>
      </c>
      <c r="R5637" s="37" t="s">
        <v>14</v>
      </c>
      <c r="S5637" s="37" t="s">
        <v>2842</v>
      </c>
      <c r="T5637" s="37" t="s">
        <v>2841</v>
      </c>
      <c r="U5637" s="1" t="str">
        <f>VLOOKUP(T5637,[2]VAT!$A:$D,1,0)</f>
        <v>400094</v>
      </c>
      <c r="V5637" s="37" t="s">
        <v>2</v>
      </c>
      <c r="W5637" s="37" t="s">
        <v>2</v>
      </c>
      <c r="X5637" t="str">
        <f>VLOOKUP(T5637,[3]رکوردها!$A:$B,2,0)</f>
        <v>10102100460</v>
      </c>
      <c r="Y5637" t="str">
        <f>VLOOKUP(T5637,[3]رکوردها!$A:$D,4,0)</f>
        <v/>
      </c>
      <c r="Z5637" t="str">
        <f>VLOOKUP(T5637,[3]رکوردها!$A:$C,3,0)</f>
        <v>تهران</v>
      </c>
      <c r="AA5637" t="str">
        <f>VLOOKUP(T5637,[3]رکوردها!$A:$F,6,0)</f>
        <v>استان تهران - منطقه 19 ، شهرستان تهران ، بخش مرکزی ، شهر تهران، محله امانیه ، کوچه ایثارسوم ، خیابان پروین ، پلاک 19 ، طبقه اول ، واحد شرقی</v>
      </c>
      <c r="AB5637" t="str">
        <f>VLOOKUP(T5637,[3]رکوردها!$A:$E,5,0)</f>
        <v>1966834944</v>
      </c>
    </row>
    <row r="5638" spans="1:28" s="41" customFormat="1" hidden="1" x14ac:dyDescent="0.2">
      <c r="A5638" s="36">
        <v>137890</v>
      </c>
      <c r="B5638" s="36">
        <v>1187</v>
      </c>
      <c r="C5638" s="36">
        <v>1004</v>
      </c>
      <c r="D5638" s="39" t="s">
        <v>5178</v>
      </c>
      <c r="E5638" s="36"/>
      <c r="F5638" s="37" t="s">
        <v>71</v>
      </c>
      <c r="G5638" s="37" t="s">
        <v>3591</v>
      </c>
      <c r="H5638" s="38">
        <v>4631240</v>
      </c>
      <c r="I5638" s="38">
        <v>0</v>
      </c>
      <c r="J5638" s="38">
        <f t="shared" si="100"/>
        <v>4631240</v>
      </c>
      <c r="K5638" s="38"/>
      <c r="L5638" s="49"/>
      <c r="M5638" s="37" t="s">
        <v>4388</v>
      </c>
      <c r="N5638" s="37" t="s">
        <v>4389</v>
      </c>
      <c r="O5638" s="37" t="s">
        <v>4390</v>
      </c>
      <c r="P5638" s="37" t="s">
        <v>4391</v>
      </c>
      <c r="Q5638" s="37" t="s">
        <v>4825</v>
      </c>
      <c r="R5638" s="37" t="s">
        <v>4826</v>
      </c>
      <c r="S5638" s="37" t="s">
        <v>4424</v>
      </c>
      <c r="T5638" s="37" t="s">
        <v>4421</v>
      </c>
      <c r="U5638" s="1" t="e">
        <f>VLOOKUP(T5638,[2]VAT!$A:$D,1,0)</f>
        <v>#N/A</v>
      </c>
      <c r="V5638" s="37" t="s">
        <v>4768</v>
      </c>
      <c r="W5638" s="37" t="s">
        <v>4767</v>
      </c>
      <c r="X5638" t="e">
        <f>VLOOKUP(T5638,[3]رکوردها!$A:$B,2,0)</f>
        <v>#N/A</v>
      </c>
      <c r="Y5638" t="e">
        <f>VLOOKUP(T5638,[3]رکوردها!$A:$D,4,0)</f>
        <v>#N/A</v>
      </c>
      <c r="Z5638" t="e">
        <f>VLOOKUP(T5638,[3]رکوردها!$A:$C,3,0)</f>
        <v>#N/A</v>
      </c>
      <c r="AA5638" t="e">
        <f>VLOOKUP(T5638,[3]رکوردها!$A:$F,6,0)</f>
        <v>#N/A</v>
      </c>
      <c r="AB5638" t="e">
        <f>VLOOKUP(T5638,[3]رکوردها!$A:$E,5,0)</f>
        <v>#N/A</v>
      </c>
    </row>
    <row r="5639" spans="1:28" s="41" customFormat="1" hidden="1" x14ac:dyDescent="0.2">
      <c r="A5639" s="36">
        <v>140049</v>
      </c>
      <c r="B5639" s="36">
        <v>1201</v>
      </c>
      <c r="C5639" s="36">
        <v>1135</v>
      </c>
      <c r="D5639" s="39" t="s">
        <v>5178</v>
      </c>
      <c r="E5639" s="36"/>
      <c r="F5639" s="37" t="s">
        <v>35</v>
      </c>
      <c r="G5639" s="37" t="s">
        <v>3369</v>
      </c>
      <c r="H5639" s="38">
        <v>1570242</v>
      </c>
      <c r="I5639" s="38">
        <v>0</v>
      </c>
      <c r="J5639" s="38">
        <f t="shared" si="100"/>
        <v>1570242</v>
      </c>
      <c r="K5639" s="38"/>
      <c r="L5639" s="49"/>
      <c r="M5639" s="37" t="s">
        <v>63</v>
      </c>
      <c r="N5639" s="37" t="s">
        <v>64</v>
      </c>
      <c r="O5639" s="37" t="s">
        <v>2566</v>
      </c>
      <c r="P5639" s="37" t="s">
        <v>2567</v>
      </c>
      <c r="Q5639" s="37" t="s">
        <v>2568</v>
      </c>
      <c r="R5639" s="37" t="s">
        <v>2569</v>
      </c>
      <c r="S5639" s="37" t="s">
        <v>3371</v>
      </c>
      <c r="T5639" s="37" t="s">
        <v>3370</v>
      </c>
      <c r="U5639" s="1" t="str">
        <f>VLOOKUP(T5639,[2]VAT!$A:$D,1,0)</f>
        <v>400215</v>
      </c>
      <c r="V5639" s="37" t="s">
        <v>2</v>
      </c>
      <c r="W5639" s="37" t="s">
        <v>2</v>
      </c>
      <c r="X5639" t="str">
        <f>VLOOKUP(T5639,[3]رکوردها!$A:$B,2,0)</f>
        <v>10100938101</v>
      </c>
      <c r="Y5639" t="str">
        <f>VLOOKUP(T5639,[3]رکوردها!$A:$D,4,0)</f>
        <v>411331338734</v>
      </c>
      <c r="Z5639" t="str">
        <f>VLOOKUP(T5639,[3]رکوردها!$A:$C,3,0)</f>
        <v>تهران</v>
      </c>
      <c r="AA5639" t="str">
        <f>VLOOKUP(T5639,[3]رکوردها!$A:$F,6,0)</f>
        <v>تهران خیابان خرمشهر خیابان عربعلی خیابان نسترن شرقی شماره 52</v>
      </c>
      <c r="AB5639" t="str">
        <f>VLOOKUP(T5639,[3]رکوردها!$A:$E,5,0)</f>
        <v>1533983811</v>
      </c>
    </row>
    <row r="5640" spans="1:28" s="41" customFormat="1" hidden="1" x14ac:dyDescent="0.2">
      <c r="A5640" s="36">
        <v>140048</v>
      </c>
      <c r="B5640" s="36">
        <v>1201</v>
      </c>
      <c r="C5640" s="36">
        <v>1135</v>
      </c>
      <c r="D5640" s="39" t="s">
        <v>5178</v>
      </c>
      <c r="E5640" s="36"/>
      <c r="F5640" s="37" t="s">
        <v>35</v>
      </c>
      <c r="G5640" s="37" t="s">
        <v>3369</v>
      </c>
      <c r="H5640" s="38">
        <v>0</v>
      </c>
      <c r="I5640" s="38">
        <v>1570242</v>
      </c>
      <c r="J5640" s="38">
        <f t="shared" si="100"/>
        <v>-1570242</v>
      </c>
      <c r="K5640" s="38"/>
      <c r="L5640" s="49"/>
      <c r="M5640" s="37" t="s">
        <v>63</v>
      </c>
      <c r="N5640" s="37" t="s">
        <v>64</v>
      </c>
      <c r="O5640" s="37" t="s">
        <v>2566</v>
      </c>
      <c r="P5640" s="37" t="s">
        <v>2567</v>
      </c>
      <c r="Q5640" s="37" t="s">
        <v>2568</v>
      </c>
      <c r="R5640" s="37" t="s">
        <v>2569</v>
      </c>
      <c r="S5640" s="37" t="s">
        <v>3371</v>
      </c>
      <c r="T5640" s="37" t="s">
        <v>3370</v>
      </c>
      <c r="U5640" s="1" t="str">
        <f>VLOOKUP(T5640,[2]VAT!$A:$D,1,0)</f>
        <v>400215</v>
      </c>
      <c r="V5640" s="37" t="s">
        <v>2</v>
      </c>
      <c r="W5640" s="37" t="s">
        <v>2</v>
      </c>
      <c r="X5640" t="str">
        <f>VLOOKUP(T5640,[3]رکوردها!$A:$B,2,0)</f>
        <v>10100938101</v>
      </c>
      <c r="Y5640" t="str">
        <f>VLOOKUP(T5640,[3]رکوردها!$A:$D,4,0)</f>
        <v>411331338734</v>
      </c>
      <c r="Z5640" t="str">
        <f>VLOOKUP(T5640,[3]رکوردها!$A:$C,3,0)</f>
        <v>تهران</v>
      </c>
      <c r="AA5640" t="str">
        <f>VLOOKUP(T5640,[3]رکوردها!$A:$F,6,0)</f>
        <v>تهران خیابان خرمشهر خیابان عربعلی خیابان نسترن شرقی شماره 52</v>
      </c>
      <c r="AB5640" t="str">
        <f>VLOOKUP(T5640,[3]رکوردها!$A:$E,5,0)</f>
        <v>1533983811</v>
      </c>
    </row>
    <row r="5641" spans="1:28" s="41" customFormat="1" hidden="1" x14ac:dyDescent="0.2">
      <c r="A5641" s="36">
        <v>146517</v>
      </c>
      <c r="B5641" s="36">
        <v>1357</v>
      </c>
      <c r="C5641" s="36">
        <v>1413</v>
      </c>
      <c r="D5641" s="36" t="str">
        <f>VLOOKUP(C5641,Piv.Analysis!A:AA,27,0)</f>
        <v>دریافت و پرداخت</v>
      </c>
      <c r="E5641" s="36"/>
      <c r="F5641" s="37" t="s">
        <v>489</v>
      </c>
      <c r="G5641" s="37" t="s">
        <v>1961</v>
      </c>
      <c r="H5641" s="38">
        <v>20000000000</v>
      </c>
      <c r="I5641" s="38">
        <v>0</v>
      </c>
      <c r="J5641" s="38">
        <f t="shared" si="100"/>
        <v>20000000000</v>
      </c>
      <c r="K5641" s="38"/>
      <c r="L5641" s="49"/>
      <c r="M5641" s="37" t="s">
        <v>4</v>
      </c>
      <c r="N5641" s="37" t="s">
        <v>5</v>
      </c>
      <c r="O5641" s="37" t="s">
        <v>6</v>
      </c>
      <c r="P5641" s="37" t="s">
        <v>7</v>
      </c>
      <c r="Q5641" s="37" t="s">
        <v>13</v>
      </c>
      <c r="R5641" s="37" t="s">
        <v>14</v>
      </c>
      <c r="S5641" s="37" t="s">
        <v>2842</v>
      </c>
      <c r="T5641" s="37" t="s">
        <v>2841</v>
      </c>
      <c r="U5641" s="1" t="str">
        <f>VLOOKUP(T5641,[2]VAT!$A:$D,1,0)</f>
        <v>400094</v>
      </c>
      <c r="V5641" s="37" t="s">
        <v>2</v>
      </c>
      <c r="W5641" s="37" t="s">
        <v>2</v>
      </c>
      <c r="X5641" t="str">
        <f>VLOOKUP(T5641,[3]رکوردها!$A:$B,2,0)</f>
        <v>10102100460</v>
      </c>
      <c r="Y5641" t="str">
        <f>VLOOKUP(T5641,[3]رکوردها!$A:$D,4,0)</f>
        <v/>
      </c>
      <c r="Z5641" t="str">
        <f>VLOOKUP(T5641,[3]رکوردها!$A:$C,3,0)</f>
        <v>تهران</v>
      </c>
      <c r="AA5641" t="str">
        <f>VLOOKUP(T5641,[3]رکوردها!$A:$F,6,0)</f>
        <v>استان تهران - منطقه 19 ، شهرستان تهران ، بخش مرکزی ، شهر تهران، محله امانیه ، کوچه ایثارسوم ، خیابان پروین ، پلاک 19 ، طبقه اول ، واحد شرقی</v>
      </c>
      <c r="AB5641" t="str">
        <f>VLOOKUP(T5641,[3]رکوردها!$A:$E,5,0)</f>
        <v>1966834944</v>
      </c>
    </row>
    <row r="5642" spans="1:28" s="41" customFormat="1" hidden="1" x14ac:dyDescent="0.2">
      <c r="A5642" s="36">
        <v>143892</v>
      </c>
      <c r="B5642" s="36">
        <v>1368</v>
      </c>
      <c r="C5642" s="36">
        <v>1355</v>
      </c>
      <c r="D5642" s="36" t="str">
        <f>VLOOKUP(C5642,Piv.Analysis!A:AA,27,0)</f>
        <v>دریافت و پرداخت</v>
      </c>
      <c r="E5642" s="36"/>
      <c r="F5642" s="37" t="s">
        <v>1646</v>
      </c>
      <c r="G5642" s="37" t="s">
        <v>1969</v>
      </c>
      <c r="H5642" s="38">
        <v>20000000000</v>
      </c>
      <c r="I5642" s="38">
        <v>0</v>
      </c>
      <c r="J5642" s="38">
        <f t="shared" si="100"/>
        <v>20000000000</v>
      </c>
      <c r="K5642" s="38"/>
      <c r="L5642" s="49"/>
      <c r="M5642" s="37" t="s">
        <v>4</v>
      </c>
      <c r="N5642" s="37" t="s">
        <v>5</v>
      </c>
      <c r="O5642" s="37" t="s">
        <v>6</v>
      </c>
      <c r="P5642" s="37" t="s">
        <v>7</v>
      </c>
      <c r="Q5642" s="37" t="s">
        <v>13</v>
      </c>
      <c r="R5642" s="37" t="s">
        <v>14</v>
      </c>
      <c r="S5642" s="37" t="s">
        <v>2842</v>
      </c>
      <c r="T5642" s="37" t="s">
        <v>2841</v>
      </c>
      <c r="U5642" s="1" t="str">
        <f>VLOOKUP(T5642,[2]VAT!$A:$D,1,0)</f>
        <v>400094</v>
      </c>
      <c r="V5642" s="37" t="s">
        <v>2</v>
      </c>
      <c r="W5642" s="37" t="s">
        <v>2</v>
      </c>
      <c r="X5642" t="str">
        <f>VLOOKUP(T5642,[3]رکوردها!$A:$B,2,0)</f>
        <v>10102100460</v>
      </c>
      <c r="Y5642" t="str">
        <f>VLOOKUP(T5642,[3]رکوردها!$A:$D,4,0)</f>
        <v/>
      </c>
      <c r="Z5642" t="str">
        <f>VLOOKUP(T5642,[3]رکوردها!$A:$C,3,0)</f>
        <v>تهران</v>
      </c>
      <c r="AA5642" t="str">
        <f>VLOOKUP(T5642,[3]رکوردها!$A:$F,6,0)</f>
        <v>استان تهران - منطقه 19 ، شهرستان تهران ، بخش مرکزی ، شهر تهران، محله امانیه ، کوچه ایثارسوم ، خیابان پروین ، پلاک 19 ، طبقه اول ، واحد شرقی</v>
      </c>
      <c r="AB5642" t="str">
        <f>VLOOKUP(T5642,[3]رکوردها!$A:$E,5,0)</f>
        <v>1966834944</v>
      </c>
    </row>
    <row r="5643" spans="1:28" s="41" customFormat="1" hidden="1" x14ac:dyDescent="0.2">
      <c r="A5643" s="36">
        <v>144460</v>
      </c>
      <c r="B5643" s="36">
        <v>1398</v>
      </c>
      <c r="C5643" s="36">
        <v>1372</v>
      </c>
      <c r="D5643" s="36" t="str">
        <f>VLOOKUP(C5643,Piv.Analysis!A:AA,27,0)</f>
        <v>دریافت و پرداخت</v>
      </c>
      <c r="E5643" s="36"/>
      <c r="F5643" s="37" t="s">
        <v>1737</v>
      </c>
      <c r="G5643" s="37" t="s">
        <v>1986</v>
      </c>
      <c r="H5643" s="38">
        <v>120000000000</v>
      </c>
      <c r="I5643" s="38">
        <v>0</v>
      </c>
      <c r="J5643" s="38">
        <f t="shared" si="100"/>
        <v>120000000000</v>
      </c>
      <c r="K5643" s="38"/>
      <c r="L5643" s="49"/>
      <c r="M5643" s="37" t="s">
        <v>4</v>
      </c>
      <c r="N5643" s="37" t="s">
        <v>5</v>
      </c>
      <c r="O5643" s="37" t="s">
        <v>6</v>
      </c>
      <c r="P5643" s="37" t="s">
        <v>7</v>
      </c>
      <c r="Q5643" s="37" t="s">
        <v>13</v>
      </c>
      <c r="R5643" s="37" t="s">
        <v>14</v>
      </c>
      <c r="S5643" s="37" t="s">
        <v>2842</v>
      </c>
      <c r="T5643" s="37" t="s">
        <v>2841</v>
      </c>
      <c r="U5643" s="1" t="str">
        <f>VLOOKUP(T5643,[2]VAT!$A:$D,1,0)</f>
        <v>400094</v>
      </c>
      <c r="V5643" s="37" t="s">
        <v>2</v>
      </c>
      <c r="W5643" s="37" t="s">
        <v>2</v>
      </c>
      <c r="X5643" t="str">
        <f>VLOOKUP(T5643,[3]رکوردها!$A:$B,2,0)</f>
        <v>10102100460</v>
      </c>
      <c r="Y5643" t="str">
        <f>VLOOKUP(T5643,[3]رکوردها!$A:$D,4,0)</f>
        <v/>
      </c>
      <c r="Z5643" t="str">
        <f>VLOOKUP(T5643,[3]رکوردها!$A:$C,3,0)</f>
        <v>تهران</v>
      </c>
      <c r="AA5643" t="str">
        <f>VLOOKUP(T5643,[3]رکوردها!$A:$F,6,0)</f>
        <v>استان تهران - منطقه 19 ، شهرستان تهران ، بخش مرکزی ، شهر تهران، محله امانیه ، کوچه ایثارسوم ، خیابان پروین ، پلاک 19 ، طبقه اول ، واحد شرقی</v>
      </c>
      <c r="AB5643" t="str">
        <f>VLOOKUP(T5643,[3]رکوردها!$A:$E,5,0)</f>
        <v>1966834944</v>
      </c>
    </row>
    <row r="5644" spans="1:28" s="41" customFormat="1" hidden="1" x14ac:dyDescent="0.2">
      <c r="A5644" s="36">
        <v>144868</v>
      </c>
      <c r="B5644" s="36">
        <v>1406</v>
      </c>
      <c r="C5644" s="36">
        <v>1396</v>
      </c>
      <c r="D5644" s="36" t="str">
        <f>VLOOKUP(C5644,Piv.Analysis!A:AA,27,0)</f>
        <v>دریافت و پرداخت</v>
      </c>
      <c r="E5644" s="36"/>
      <c r="F5644" s="37" t="s">
        <v>173</v>
      </c>
      <c r="G5644" s="37" t="s">
        <v>1995</v>
      </c>
      <c r="H5644" s="38">
        <v>30000000000</v>
      </c>
      <c r="I5644" s="38">
        <v>0</v>
      </c>
      <c r="J5644" s="38">
        <f t="shared" si="100"/>
        <v>30000000000</v>
      </c>
      <c r="K5644" s="38"/>
      <c r="L5644" s="49"/>
      <c r="M5644" s="37" t="s">
        <v>4</v>
      </c>
      <c r="N5644" s="37" t="s">
        <v>5</v>
      </c>
      <c r="O5644" s="37" t="s">
        <v>6</v>
      </c>
      <c r="P5644" s="37" t="s">
        <v>7</v>
      </c>
      <c r="Q5644" s="37" t="s">
        <v>13</v>
      </c>
      <c r="R5644" s="37" t="s">
        <v>14</v>
      </c>
      <c r="S5644" s="37" t="s">
        <v>2842</v>
      </c>
      <c r="T5644" s="37" t="s">
        <v>2841</v>
      </c>
      <c r="U5644" s="1" t="str">
        <f>VLOOKUP(T5644,[2]VAT!$A:$D,1,0)</f>
        <v>400094</v>
      </c>
      <c r="V5644" s="37" t="s">
        <v>2</v>
      </c>
      <c r="W5644" s="37" t="s">
        <v>2</v>
      </c>
      <c r="X5644" t="str">
        <f>VLOOKUP(T5644,[3]رکوردها!$A:$B,2,0)</f>
        <v>10102100460</v>
      </c>
      <c r="Y5644" t="str">
        <f>VLOOKUP(T5644,[3]رکوردها!$A:$D,4,0)</f>
        <v/>
      </c>
      <c r="Z5644" t="str">
        <f>VLOOKUP(T5644,[3]رکوردها!$A:$C,3,0)</f>
        <v>تهران</v>
      </c>
      <c r="AA5644" t="str">
        <f>VLOOKUP(T5644,[3]رکوردها!$A:$F,6,0)</f>
        <v>استان تهران - منطقه 19 ، شهرستان تهران ، بخش مرکزی ، شهر تهران، محله امانیه ، کوچه ایثارسوم ، خیابان پروین ، پلاک 19 ، طبقه اول ، واحد شرقی</v>
      </c>
      <c r="AB5644" t="str">
        <f>VLOOKUP(T5644,[3]رکوردها!$A:$E,5,0)</f>
        <v>1966834944</v>
      </c>
    </row>
    <row r="5645" spans="1:28" s="41" customFormat="1" hidden="1" x14ac:dyDescent="0.2">
      <c r="A5645" s="36">
        <v>162502</v>
      </c>
      <c r="B5645" s="36">
        <v>1448</v>
      </c>
      <c r="C5645" s="36">
        <v>1540</v>
      </c>
      <c r="D5645" s="36" t="str">
        <f>VLOOKUP(C5645,Piv.Analysis!A:AA,27,0)</f>
        <v>دریافت و پرداخت</v>
      </c>
      <c r="E5645" s="36"/>
      <c r="F5645" s="37" t="s">
        <v>2002</v>
      </c>
      <c r="G5645" s="37" t="s">
        <v>2009</v>
      </c>
      <c r="H5645" s="38">
        <v>60000000000</v>
      </c>
      <c r="I5645" s="38">
        <v>0</v>
      </c>
      <c r="J5645" s="38">
        <f t="shared" si="100"/>
        <v>60000000000</v>
      </c>
      <c r="K5645" s="38"/>
      <c r="L5645" s="49"/>
      <c r="M5645" s="37" t="s">
        <v>4</v>
      </c>
      <c r="N5645" s="37" t="s">
        <v>5</v>
      </c>
      <c r="O5645" s="37" t="s">
        <v>6</v>
      </c>
      <c r="P5645" s="37" t="s">
        <v>7</v>
      </c>
      <c r="Q5645" s="37" t="s">
        <v>13</v>
      </c>
      <c r="R5645" s="37" t="s">
        <v>14</v>
      </c>
      <c r="S5645" s="37" t="s">
        <v>2842</v>
      </c>
      <c r="T5645" s="37" t="s">
        <v>2841</v>
      </c>
      <c r="U5645" s="1" t="str">
        <f>VLOOKUP(T5645,[2]VAT!$A:$D,1,0)</f>
        <v>400094</v>
      </c>
      <c r="V5645" s="37" t="s">
        <v>2</v>
      </c>
      <c r="W5645" s="37" t="s">
        <v>2</v>
      </c>
      <c r="X5645" t="str">
        <f>VLOOKUP(T5645,[3]رکوردها!$A:$B,2,0)</f>
        <v>10102100460</v>
      </c>
      <c r="Y5645" t="str">
        <f>VLOOKUP(T5645,[3]رکوردها!$A:$D,4,0)</f>
        <v/>
      </c>
      <c r="Z5645" t="str">
        <f>VLOOKUP(T5645,[3]رکوردها!$A:$C,3,0)</f>
        <v>تهران</v>
      </c>
      <c r="AA5645" t="str">
        <f>VLOOKUP(T5645,[3]رکوردها!$A:$F,6,0)</f>
        <v>استان تهران - منطقه 19 ، شهرستان تهران ، بخش مرکزی ، شهر تهران، محله امانیه ، کوچه ایثارسوم ، خیابان پروین ، پلاک 19 ، طبقه اول ، واحد شرقی</v>
      </c>
      <c r="AB5645" t="str">
        <f>VLOOKUP(T5645,[3]رکوردها!$A:$E,5,0)</f>
        <v>1966834944</v>
      </c>
    </row>
    <row r="5646" spans="1:28" s="41" customFormat="1" hidden="1" x14ac:dyDescent="0.2">
      <c r="A5646" s="36">
        <v>162503</v>
      </c>
      <c r="B5646" s="36">
        <v>1448</v>
      </c>
      <c r="C5646" s="36">
        <v>1540</v>
      </c>
      <c r="D5646" s="36" t="str">
        <f>VLOOKUP(C5646,Piv.Analysis!A:AA,27,0)</f>
        <v>دریافت و پرداخت</v>
      </c>
      <c r="E5646" s="36"/>
      <c r="F5646" s="37" t="s">
        <v>2002</v>
      </c>
      <c r="G5646" s="37" t="s">
        <v>2010</v>
      </c>
      <c r="H5646" s="38">
        <v>20000000000</v>
      </c>
      <c r="I5646" s="38">
        <v>0</v>
      </c>
      <c r="J5646" s="38">
        <f t="shared" si="100"/>
        <v>20000000000</v>
      </c>
      <c r="K5646" s="38"/>
      <c r="L5646" s="49"/>
      <c r="M5646" s="37" t="s">
        <v>4</v>
      </c>
      <c r="N5646" s="37" t="s">
        <v>5</v>
      </c>
      <c r="O5646" s="37" t="s">
        <v>6</v>
      </c>
      <c r="P5646" s="37" t="s">
        <v>7</v>
      </c>
      <c r="Q5646" s="37" t="s">
        <v>13</v>
      </c>
      <c r="R5646" s="37" t="s">
        <v>14</v>
      </c>
      <c r="S5646" s="37" t="s">
        <v>2842</v>
      </c>
      <c r="T5646" s="37" t="s">
        <v>2841</v>
      </c>
      <c r="U5646" s="1" t="str">
        <f>VLOOKUP(T5646,[2]VAT!$A:$D,1,0)</f>
        <v>400094</v>
      </c>
      <c r="V5646" s="37" t="s">
        <v>2</v>
      </c>
      <c r="W5646" s="37" t="s">
        <v>2</v>
      </c>
      <c r="X5646" t="str">
        <f>VLOOKUP(T5646,[3]رکوردها!$A:$B,2,0)</f>
        <v>10102100460</v>
      </c>
      <c r="Y5646" t="str">
        <f>VLOOKUP(T5646,[3]رکوردها!$A:$D,4,0)</f>
        <v/>
      </c>
      <c r="Z5646" t="str">
        <f>VLOOKUP(T5646,[3]رکوردها!$A:$C,3,0)</f>
        <v>تهران</v>
      </c>
      <c r="AA5646" t="str">
        <f>VLOOKUP(T5646,[3]رکوردها!$A:$F,6,0)</f>
        <v>استان تهران - منطقه 19 ، شهرستان تهران ، بخش مرکزی ، شهر تهران، محله امانیه ، کوچه ایثارسوم ، خیابان پروین ، پلاک 19 ، طبقه اول ، واحد شرقی</v>
      </c>
      <c r="AB5646" t="str">
        <f>VLOOKUP(T5646,[3]رکوردها!$A:$E,5,0)</f>
        <v>1966834944</v>
      </c>
    </row>
    <row r="5647" spans="1:28" s="41" customFormat="1" hidden="1" x14ac:dyDescent="0.2">
      <c r="A5647" s="36">
        <v>148111</v>
      </c>
      <c r="B5647" s="36">
        <v>1480</v>
      </c>
      <c r="C5647" s="36">
        <v>1525</v>
      </c>
      <c r="D5647" s="36" t="str">
        <f>VLOOKUP(C5647,Piv.Analysis!A:AA,27,0)</f>
        <v>اصلاح و انتقال</v>
      </c>
      <c r="E5647" s="36"/>
      <c r="F5647" s="37" t="s">
        <v>108</v>
      </c>
      <c r="G5647" s="37" t="s">
        <v>2303</v>
      </c>
      <c r="H5647" s="38">
        <v>71000000000</v>
      </c>
      <c r="I5647" s="38">
        <v>0</v>
      </c>
      <c r="J5647" s="38">
        <f t="shared" si="100"/>
        <v>71000000000</v>
      </c>
      <c r="K5647" s="38"/>
      <c r="L5647" s="49"/>
      <c r="M5647" s="37" t="s">
        <v>4</v>
      </c>
      <c r="N5647" s="37" t="s">
        <v>5</v>
      </c>
      <c r="O5647" s="37" t="s">
        <v>6</v>
      </c>
      <c r="P5647" s="37" t="s">
        <v>7</v>
      </c>
      <c r="Q5647" s="37" t="s">
        <v>13</v>
      </c>
      <c r="R5647" s="37" t="s">
        <v>14</v>
      </c>
      <c r="S5647" s="37" t="s">
        <v>2842</v>
      </c>
      <c r="T5647" s="37" t="s">
        <v>2841</v>
      </c>
      <c r="U5647" s="1" t="str">
        <f>VLOOKUP(T5647,[2]VAT!$A:$D,1,0)</f>
        <v>400094</v>
      </c>
      <c r="V5647" s="37" t="s">
        <v>2</v>
      </c>
      <c r="W5647" s="37" t="s">
        <v>2</v>
      </c>
      <c r="X5647" t="str">
        <f>VLOOKUP(T5647,[3]رکوردها!$A:$B,2,0)</f>
        <v>10102100460</v>
      </c>
      <c r="Y5647" t="str">
        <f>VLOOKUP(T5647,[3]رکوردها!$A:$D,4,0)</f>
        <v/>
      </c>
      <c r="Z5647" t="str">
        <f>VLOOKUP(T5647,[3]رکوردها!$A:$C,3,0)</f>
        <v>تهران</v>
      </c>
      <c r="AA5647" t="str">
        <f>VLOOKUP(T5647,[3]رکوردها!$A:$F,6,0)</f>
        <v>استان تهران - منطقه 19 ، شهرستان تهران ، بخش مرکزی ، شهر تهران، محله امانیه ، کوچه ایثارسوم ، خیابان پروین ، پلاک 19 ، طبقه اول ، واحد شرقی</v>
      </c>
      <c r="AB5647" t="str">
        <f>VLOOKUP(T5647,[3]رکوردها!$A:$E,5,0)</f>
        <v>1966834944</v>
      </c>
    </row>
    <row r="5648" spans="1:28" s="41" customFormat="1" hidden="1" x14ac:dyDescent="0.2">
      <c r="A5648" s="36">
        <v>148141</v>
      </c>
      <c r="B5648" s="36">
        <v>1481</v>
      </c>
      <c r="C5648" s="36">
        <v>1528</v>
      </c>
      <c r="D5648" s="39" t="s">
        <v>5178</v>
      </c>
      <c r="E5648" s="36"/>
      <c r="F5648" s="37" t="s">
        <v>108</v>
      </c>
      <c r="G5648" s="37" t="s">
        <v>2864</v>
      </c>
      <c r="H5648" s="38">
        <v>80000</v>
      </c>
      <c r="I5648" s="38">
        <v>0</v>
      </c>
      <c r="J5648" s="38">
        <f t="shared" si="100"/>
        <v>80000</v>
      </c>
      <c r="K5648" s="38"/>
      <c r="L5648" s="49"/>
      <c r="M5648" s="37" t="s">
        <v>4</v>
      </c>
      <c r="N5648" s="37" t="s">
        <v>5</v>
      </c>
      <c r="O5648" s="37" t="s">
        <v>6</v>
      </c>
      <c r="P5648" s="37" t="s">
        <v>7</v>
      </c>
      <c r="Q5648" s="37" t="s">
        <v>13</v>
      </c>
      <c r="R5648" s="37" t="s">
        <v>14</v>
      </c>
      <c r="S5648" s="37" t="s">
        <v>2842</v>
      </c>
      <c r="T5648" s="37" t="s">
        <v>2841</v>
      </c>
      <c r="U5648" s="1" t="str">
        <f>VLOOKUP(T5648,[2]VAT!$A:$D,1,0)</f>
        <v>400094</v>
      </c>
      <c r="V5648" s="37" t="s">
        <v>2</v>
      </c>
      <c r="W5648" s="37" t="s">
        <v>2</v>
      </c>
      <c r="X5648" t="str">
        <f>VLOOKUP(T5648,[3]رکوردها!$A:$B,2,0)</f>
        <v>10102100460</v>
      </c>
      <c r="Y5648" t="str">
        <f>VLOOKUP(T5648,[3]رکوردها!$A:$D,4,0)</f>
        <v/>
      </c>
      <c r="Z5648" t="str">
        <f>VLOOKUP(T5648,[3]رکوردها!$A:$C,3,0)</f>
        <v>تهران</v>
      </c>
      <c r="AA5648" t="str">
        <f>VLOOKUP(T5648,[3]رکوردها!$A:$F,6,0)</f>
        <v>استان تهران - منطقه 19 ، شهرستان تهران ، بخش مرکزی ، شهر تهران، محله امانیه ، کوچه ایثارسوم ، خیابان پروین ، پلاک 19 ، طبقه اول ، واحد شرقی</v>
      </c>
      <c r="AB5648" t="str">
        <f>VLOOKUP(T5648,[3]رکوردها!$A:$E,5,0)</f>
        <v>1966834944</v>
      </c>
    </row>
    <row r="5649" spans="1:28" s="41" customFormat="1" hidden="1" x14ac:dyDescent="0.2">
      <c r="A5649" s="36">
        <v>148144</v>
      </c>
      <c r="B5649" s="36">
        <v>1481</v>
      </c>
      <c r="C5649" s="36">
        <v>1528</v>
      </c>
      <c r="D5649" s="39" t="s">
        <v>5178</v>
      </c>
      <c r="E5649" s="39"/>
      <c r="F5649" s="37" t="s">
        <v>108</v>
      </c>
      <c r="G5649" s="37" t="s">
        <v>2630</v>
      </c>
      <c r="H5649" s="38">
        <v>0</v>
      </c>
      <c r="I5649" s="38">
        <v>235600</v>
      </c>
      <c r="J5649" s="38">
        <f t="shared" si="100"/>
        <v>-235600</v>
      </c>
      <c r="K5649" s="38"/>
      <c r="L5649" s="49"/>
      <c r="M5649" s="37" t="s">
        <v>4</v>
      </c>
      <c r="N5649" s="37" t="s">
        <v>5</v>
      </c>
      <c r="O5649" s="37" t="s">
        <v>6</v>
      </c>
      <c r="P5649" s="37" t="s">
        <v>7</v>
      </c>
      <c r="Q5649" s="37" t="s">
        <v>13</v>
      </c>
      <c r="R5649" s="37" t="s">
        <v>14</v>
      </c>
      <c r="S5649" s="37" t="s">
        <v>2842</v>
      </c>
      <c r="T5649" s="37" t="s">
        <v>2841</v>
      </c>
      <c r="U5649" s="1" t="str">
        <f>VLOOKUP(T5649,[2]VAT!$A:$D,1,0)</f>
        <v>400094</v>
      </c>
      <c r="V5649" s="37" t="s">
        <v>2</v>
      </c>
      <c r="W5649" s="37" t="s">
        <v>2</v>
      </c>
      <c r="X5649" t="str">
        <f>VLOOKUP(T5649,[3]رکوردها!$A:$B,2,0)</f>
        <v>10102100460</v>
      </c>
      <c r="Y5649" t="str">
        <f>VLOOKUP(T5649,[3]رکوردها!$A:$D,4,0)</f>
        <v/>
      </c>
      <c r="Z5649" t="str">
        <f>VLOOKUP(T5649,[3]رکوردها!$A:$C,3,0)</f>
        <v>تهران</v>
      </c>
      <c r="AA5649" t="str">
        <f>VLOOKUP(T5649,[3]رکوردها!$A:$F,6,0)</f>
        <v>استان تهران - منطقه 19 ، شهرستان تهران ، بخش مرکزی ، شهر تهران، محله امانیه ، کوچه ایثارسوم ، خیابان پروین ، پلاک 19 ، طبقه اول ، واحد شرقی</v>
      </c>
      <c r="AB5649" t="str">
        <f>VLOOKUP(T5649,[3]رکوردها!$A:$E,5,0)</f>
        <v>1966834944</v>
      </c>
    </row>
    <row r="5650" spans="1:28" s="41" customFormat="1" hidden="1" x14ac:dyDescent="0.2">
      <c r="A5650" s="36">
        <v>148148</v>
      </c>
      <c r="B5650" s="36">
        <v>1481</v>
      </c>
      <c r="C5650" s="36">
        <v>1528</v>
      </c>
      <c r="D5650" s="39" t="s">
        <v>5178</v>
      </c>
      <c r="E5650" s="39"/>
      <c r="F5650" s="37" t="s">
        <v>108</v>
      </c>
      <c r="G5650" s="37" t="s">
        <v>2631</v>
      </c>
      <c r="H5650" s="38">
        <v>0</v>
      </c>
      <c r="I5650" s="38">
        <v>2514286</v>
      </c>
      <c r="J5650" s="38">
        <f t="shared" si="100"/>
        <v>-2514286</v>
      </c>
      <c r="K5650" s="38"/>
      <c r="L5650" s="49"/>
      <c r="M5650" s="37" t="s">
        <v>4</v>
      </c>
      <c r="N5650" s="37" t="s">
        <v>5</v>
      </c>
      <c r="O5650" s="37" t="s">
        <v>6</v>
      </c>
      <c r="P5650" s="37" t="s">
        <v>7</v>
      </c>
      <c r="Q5650" s="37" t="s">
        <v>13</v>
      </c>
      <c r="R5650" s="37" t="s">
        <v>14</v>
      </c>
      <c r="S5650" s="37" t="s">
        <v>2842</v>
      </c>
      <c r="T5650" s="37" t="s">
        <v>2841</v>
      </c>
      <c r="U5650" s="1" t="str">
        <f>VLOOKUP(T5650,[2]VAT!$A:$D,1,0)</f>
        <v>400094</v>
      </c>
      <c r="V5650" s="37" t="s">
        <v>2</v>
      </c>
      <c r="W5650" s="37" t="s">
        <v>2</v>
      </c>
      <c r="X5650" t="str">
        <f>VLOOKUP(T5650,[3]رکوردها!$A:$B,2,0)</f>
        <v>10102100460</v>
      </c>
      <c r="Y5650" t="str">
        <f>VLOOKUP(T5650,[3]رکوردها!$A:$D,4,0)</f>
        <v/>
      </c>
      <c r="Z5650" t="str">
        <f>VLOOKUP(T5650,[3]رکوردها!$A:$C,3,0)</f>
        <v>تهران</v>
      </c>
      <c r="AA5650" t="str">
        <f>VLOOKUP(T5650,[3]رکوردها!$A:$F,6,0)</f>
        <v>استان تهران - منطقه 19 ، شهرستان تهران ، بخش مرکزی ، شهر تهران، محله امانیه ، کوچه ایثارسوم ، خیابان پروین ، پلاک 19 ، طبقه اول ، واحد شرقی</v>
      </c>
      <c r="AB5650" t="str">
        <f>VLOOKUP(T5650,[3]رکوردها!$A:$E,5,0)</f>
        <v>1966834944</v>
      </c>
    </row>
    <row r="5651" spans="1:28" s="41" customFormat="1" hidden="1" x14ac:dyDescent="0.2">
      <c r="A5651" s="36">
        <v>148154</v>
      </c>
      <c r="B5651" s="36">
        <v>1481</v>
      </c>
      <c r="C5651" s="36">
        <v>1528</v>
      </c>
      <c r="D5651" s="39" t="s">
        <v>5178</v>
      </c>
      <c r="E5651" s="39"/>
      <c r="F5651" s="37" t="s">
        <v>108</v>
      </c>
      <c r="G5651" s="40" t="s">
        <v>2865</v>
      </c>
      <c r="H5651" s="38">
        <v>0</v>
      </c>
      <c r="I5651" s="38">
        <v>7000000</v>
      </c>
      <c r="J5651" s="38">
        <f t="shared" si="100"/>
        <v>-7000000</v>
      </c>
      <c r="K5651" s="38"/>
      <c r="L5651" s="49"/>
      <c r="M5651" s="37" t="s">
        <v>4</v>
      </c>
      <c r="N5651" s="37" t="s">
        <v>5</v>
      </c>
      <c r="O5651" s="37" t="s">
        <v>6</v>
      </c>
      <c r="P5651" s="37" t="s">
        <v>7</v>
      </c>
      <c r="Q5651" s="37" t="s">
        <v>13</v>
      </c>
      <c r="R5651" s="37" t="s">
        <v>14</v>
      </c>
      <c r="S5651" s="37" t="s">
        <v>2842</v>
      </c>
      <c r="T5651" s="37" t="s">
        <v>2841</v>
      </c>
      <c r="U5651" s="1" t="str">
        <f>VLOOKUP(T5651,[2]VAT!$A:$D,1,0)</f>
        <v>400094</v>
      </c>
      <c r="V5651" s="37" t="s">
        <v>2</v>
      </c>
      <c r="W5651" s="37" t="s">
        <v>2</v>
      </c>
      <c r="X5651" t="str">
        <f>VLOOKUP(T5651,[3]رکوردها!$A:$B,2,0)</f>
        <v>10102100460</v>
      </c>
      <c r="Y5651" t="str">
        <f>VLOOKUP(T5651,[3]رکوردها!$A:$D,4,0)</f>
        <v/>
      </c>
      <c r="Z5651" t="str">
        <f>VLOOKUP(T5651,[3]رکوردها!$A:$C,3,0)</f>
        <v>تهران</v>
      </c>
      <c r="AA5651" t="str">
        <f>VLOOKUP(T5651,[3]رکوردها!$A:$F,6,0)</f>
        <v>استان تهران - منطقه 19 ، شهرستان تهران ، بخش مرکزی ، شهر تهران، محله امانیه ، کوچه ایثارسوم ، خیابان پروین ، پلاک 19 ، طبقه اول ، واحد شرقی</v>
      </c>
      <c r="AB5651" t="str">
        <f>VLOOKUP(T5651,[3]رکوردها!$A:$E,5,0)</f>
        <v>1966834944</v>
      </c>
    </row>
    <row r="5652" spans="1:28" hidden="1" x14ac:dyDescent="0.2">
      <c r="A5652" s="2">
        <v>153753</v>
      </c>
      <c r="B5652" s="2">
        <v>1481</v>
      </c>
      <c r="C5652" s="2">
        <v>1528</v>
      </c>
      <c r="D5652" s="35" t="s">
        <v>5178</v>
      </c>
      <c r="E5652" s="2"/>
      <c r="F5652" s="1" t="s">
        <v>108</v>
      </c>
      <c r="G5652" s="1" t="s">
        <v>2740</v>
      </c>
      <c r="H5652" s="4">
        <v>0</v>
      </c>
      <c r="I5652" s="4">
        <v>15267826</v>
      </c>
      <c r="J5652" s="4">
        <f t="shared" si="100"/>
        <v>-15267826</v>
      </c>
      <c r="K5652" s="4"/>
      <c r="L5652" s="49"/>
      <c r="M5652" s="1" t="s">
        <v>4</v>
      </c>
      <c r="N5652" s="1" t="s">
        <v>5</v>
      </c>
      <c r="O5652" s="1" t="s">
        <v>6</v>
      </c>
      <c r="P5652" s="1" t="s">
        <v>7</v>
      </c>
      <c r="Q5652" s="1" t="s">
        <v>13</v>
      </c>
      <c r="R5652" s="1" t="s">
        <v>14</v>
      </c>
      <c r="S5652" s="1" t="s">
        <v>2842</v>
      </c>
      <c r="T5652" s="1" t="s">
        <v>2841</v>
      </c>
      <c r="U5652" s="1" t="str">
        <f>VLOOKUP(T5652,[2]VAT!$A:$D,1,0)</f>
        <v>400094</v>
      </c>
      <c r="V5652" s="1" t="s">
        <v>2</v>
      </c>
      <c r="W5652" s="1" t="s">
        <v>2</v>
      </c>
      <c r="X5652" t="str">
        <f>VLOOKUP(T5652,[3]رکوردها!$A:$B,2,0)</f>
        <v>10102100460</v>
      </c>
      <c r="Y5652" t="str">
        <f>VLOOKUP(T5652,[3]رکوردها!$A:$D,4,0)</f>
        <v/>
      </c>
      <c r="Z5652" t="str">
        <f>VLOOKUP(T5652,[3]رکوردها!$A:$C,3,0)</f>
        <v>تهران</v>
      </c>
      <c r="AA5652" t="str">
        <f>VLOOKUP(T5652,[3]رکوردها!$A:$F,6,0)</f>
        <v>استان تهران - منطقه 19 ، شهرستان تهران ، بخش مرکزی ، شهر تهران، محله امانیه ، کوچه ایثارسوم ، خیابان پروین ، پلاک 19 ، طبقه اول ، واحد شرقی</v>
      </c>
      <c r="AB5652" t="str">
        <f>VLOOKUP(T5652,[3]رکوردها!$A:$E,5,0)</f>
        <v>1966834944</v>
      </c>
    </row>
    <row r="5653" spans="1:28" hidden="1" x14ac:dyDescent="0.2">
      <c r="A5653" s="2">
        <v>148158</v>
      </c>
      <c r="B5653" s="2">
        <v>1481</v>
      </c>
      <c r="C5653" s="2">
        <v>1528</v>
      </c>
      <c r="D5653" s="35" t="s">
        <v>5178</v>
      </c>
      <c r="E5653" s="2"/>
      <c r="F5653" s="1" t="s">
        <v>108</v>
      </c>
      <c r="G5653" s="28" t="s">
        <v>2866</v>
      </c>
      <c r="H5653" s="4">
        <v>0</v>
      </c>
      <c r="I5653" s="4">
        <v>5390000</v>
      </c>
      <c r="J5653" s="4">
        <f t="shared" si="100"/>
        <v>-5390000</v>
      </c>
      <c r="K5653" s="4"/>
      <c r="L5653" s="49"/>
      <c r="M5653" s="1" t="s">
        <v>4</v>
      </c>
      <c r="N5653" s="1" t="s">
        <v>5</v>
      </c>
      <c r="O5653" s="1" t="s">
        <v>6</v>
      </c>
      <c r="P5653" s="1" t="s">
        <v>7</v>
      </c>
      <c r="Q5653" s="1" t="s">
        <v>13</v>
      </c>
      <c r="R5653" s="1" t="s">
        <v>14</v>
      </c>
      <c r="S5653" s="1" t="s">
        <v>2842</v>
      </c>
      <c r="T5653" s="1" t="s">
        <v>2841</v>
      </c>
      <c r="U5653" s="1" t="str">
        <f>VLOOKUP(T5653,[2]VAT!$A:$D,1,0)</f>
        <v>400094</v>
      </c>
      <c r="V5653" s="1" t="s">
        <v>2</v>
      </c>
      <c r="W5653" s="1" t="s">
        <v>2</v>
      </c>
      <c r="X5653" t="str">
        <f>VLOOKUP(T5653,[3]رکوردها!$A:$B,2,0)</f>
        <v>10102100460</v>
      </c>
      <c r="Y5653" t="str">
        <f>VLOOKUP(T5653,[3]رکوردها!$A:$D,4,0)</f>
        <v/>
      </c>
      <c r="Z5653" t="str">
        <f>VLOOKUP(T5653,[3]رکوردها!$A:$C,3,0)</f>
        <v>تهران</v>
      </c>
      <c r="AA5653" t="str">
        <f>VLOOKUP(T5653,[3]رکوردها!$A:$F,6,0)</f>
        <v>استان تهران - منطقه 19 ، شهرستان تهران ، بخش مرکزی ، شهر تهران، محله امانیه ، کوچه ایثارسوم ، خیابان پروین ، پلاک 19 ، طبقه اول ، واحد شرقی</v>
      </c>
      <c r="AB5653" t="str">
        <f>VLOOKUP(T5653,[3]رکوردها!$A:$E,5,0)</f>
        <v>1966834944</v>
      </c>
    </row>
    <row r="5654" spans="1:28" hidden="1" x14ac:dyDescent="0.2">
      <c r="A5654" s="2">
        <v>153755</v>
      </c>
      <c r="B5654" s="2">
        <v>1481</v>
      </c>
      <c r="C5654" s="2">
        <v>1528</v>
      </c>
      <c r="D5654" s="35" t="s">
        <v>5178</v>
      </c>
      <c r="E5654" s="2"/>
      <c r="F5654" s="1" t="s">
        <v>108</v>
      </c>
      <c r="G5654" s="1" t="s">
        <v>2867</v>
      </c>
      <c r="H5654" s="4">
        <v>0</v>
      </c>
      <c r="I5654" s="4">
        <v>11864000</v>
      </c>
      <c r="J5654" s="4">
        <f t="shared" si="100"/>
        <v>-11864000</v>
      </c>
      <c r="K5654" s="4"/>
      <c r="L5654" s="49"/>
      <c r="M5654" s="1" t="s">
        <v>4</v>
      </c>
      <c r="N5654" s="1" t="s">
        <v>5</v>
      </c>
      <c r="O5654" s="1" t="s">
        <v>6</v>
      </c>
      <c r="P5654" s="1" t="s">
        <v>7</v>
      </c>
      <c r="Q5654" s="1" t="s">
        <v>13</v>
      </c>
      <c r="R5654" s="1" t="s">
        <v>14</v>
      </c>
      <c r="S5654" s="1" t="s">
        <v>2842</v>
      </c>
      <c r="T5654" s="1" t="s">
        <v>2841</v>
      </c>
      <c r="U5654" s="1" t="str">
        <f>VLOOKUP(T5654,[2]VAT!$A:$D,1,0)</f>
        <v>400094</v>
      </c>
      <c r="V5654" s="1" t="s">
        <v>2</v>
      </c>
      <c r="W5654" s="1" t="s">
        <v>2</v>
      </c>
      <c r="X5654" t="str">
        <f>VLOOKUP(T5654,[3]رکوردها!$A:$B,2,0)</f>
        <v>10102100460</v>
      </c>
      <c r="Y5654" t="str">
        <f>VLOOKUP(T5654,[3]رکوردها!$A:$D,4,0)</f>
        <v/>
      </c>
      <c r="Z5654" t="str">
        <f>VLOOKUP(T5654,[3]رکوردها!$A:$C,3,0)</f>
        <v>تهران</v>
      </c>
      <c r="AA5654" t="str">
        <f>VLOOKUP(T5654,[3]رکوردها!$A:$F,6,0)</f>
        <v>استان تهران - منطقه 19 ، شهرستان تهران ، بخش مرکزی ، شهر تهران، محله امانیه ، کوچه ایثارسوم ، خیابان پروین ، پلاک 19 ، طبقه اول ، واحد شرقی</v>
      </c>
      <c r="AB5654" t="str">
        <f>VLOOKUP(T5654,[3]رکوردها!$A:$E,5,0)</f>
        <v>1966834944</v>
      </c>
    </row>
    <row r="5655" spans="1:28" hidden="1" x14ac:dyDescent="0.2">
      <c r="A5655" s="2">
        <v>153757</v>
      </c>
      <c r="B5655" s="2">
        <v>1481</v>
      </c>
      <c r="C5655" s="2">
        <v>1528</v>
      </c>
      <c r="D5655" s="35" t="s">
        <v>5178</v>
      </c>
      <c r="E5655" s="2"/>
      <c r="F5655" s="1" t="s">
        <v>108</v>
      </c>
      <c r="G5655" s="1" t="s">
        <v>2868</v>
      </c>
      <c r="H5655" s="4">
        <v>0</v>
      </c>
      <c r="I5655" s="4">
        <v>10621000</v>
      </c>
      <c r="J5655" s="4">
        <f t="shared" si="100"/>
        <v>-10621000</v>
      </c>
      <c r="K5655" s="4"/>
      <c r="L5655" s="49"/>
      <c r="M5655" s="1" t="s">
        <v>4</v>
      </c>
      <c r="N5655" s="1" t="s">
        <v>5</v>
      </c>
      <c r="O5655" s="1" t="s">
        <v>6</v>
      </c>
      <c r="P5655" s="1" t="s">
        <v>7</v>
      </c>
      <c r="Q5655" s="1" t="s">
        <v>13</v>
      </c>
      <c r="R5655" s="1" t="s">
        <v>14</v>
      </c>
      <c r="S5655" s="1" t="s">
        <v>2842</v>
      </c>
      <c r="T5655" s="1" t="s">
        <v>2841</v>
      </c>
      <c r="U5655" s="1" t="str">
        <f>VLOOKUP(T5655,[2]VAT!$A:$D,1,0)</f>
        <v>400094</v>
      </c>
      <c r="V5655" s="1" t="s">
        <v>2</v>
      </c>
      <c r="W5655" s="1" t="s">
        <v>2</v>
      </c>
      <c r="X5655" t="str">
        <f>VLOOKUP(T5655,[3]رکوردها!$A:$B,2,0)</f>
        <v>10102100460</v>
      </c>
      <c r="Y5655" t="str">
        <f>VLOOKUP(T5655,[3]رکوردها!$A:$D,4,0)</f>
        <v/>
      </c>
      <c r="Z5655" t="str">
        <f>VLOOKUP(T5655,[3]رکوردها!$A:$C,3,0)</f>
        <v>تهران</v>
      </c>
      <c r="AA5655" t="str">
        <f>VLOOKUP(T5655,[3]رکوردها!$A:$F,6,0)</f>
        <v>استان تهران - منطقه 19 ، شهرستان تهران ، بخش مرکزی ، شهر تهران، محله امانیه ، کوچه ایثارسوم ، خیابان پروین ، پلاک 19 ، طبقه اول ، واحد شرقی</v>
      </c>
      <c r="AB5655" t="str">
        <f>VLOOKUP(T5655,[3]رکوردها!$A:$E,5,0)</f>
        <v>1966834944</v>
      </c>
    </row>
    <row r="5656" spans="1:28" hidden="1" x14ac:dyDescent="0.2">
      <c r="A5656" s="2">
        <v>153759</v>
      </c>
      <c r="B5656" s="2">
        <v>1481</v>
      </c>
      <c r="C5656" s="2">
        <v>1528</v>
      </c>
      <c r="D5656" s="35" t="s">
        <v>5178</v>
      </c>
      <c r="E5656" s="2"/>
      <c r="F5656" s="1" t="s">
        <v>108</v>
      </c>
      <c r="G5656" s="1" t="s">
        <v>2869</v>
      </c>
      <c r="H5656" s="4">
        <v>0</v>
      </c>
      <c r="I5656" s="4">
        <v>11864000</v>
      </c>
      <c r="J5656" s="4">
        <f t="shared" si="100"/>
        <v>-11864000</v>
      </c>
      <c r="K5656" s="4"/>
      <c r="L5656" s="49"/>
      <c r="M5656" s="1" t="s">
        <v>4</v>
      </c>
      <c r="N5656" s="1" t="s">
        <v>5</v>
      </c>
      <c r="O5656" s="1" t="s">
        <v>6</v>
      </c>
      <c r="P5656" s="1" t="s">
        <v>7</v>
      </c>
      <c r="Q5656" s="1" t="s">
        <v>13</v>
      </c>
      <c r="R5656" s="1" t="s">
        <v>14</v>
      </c>
      <c r="S5656" s="1" t="s">
        <v>2842</v>
      </c>
      <c r="T5656" s="1" t="s">
        <v>2841</v>
      </c>
      <c r="U5656" s="1" t="str">
        <f>VLOOKUP(T5656,[2]VAT!$A:$D,1,0)</f>
        <v>400094</v>
      </c>
      <c r="V5656" s="1" t="s">
        <v>2</v>
      </c>
      <c r="W5656" s="1" t="s">
        <v>2</v>
      </c>
      <c r="X5656" t="str">
        <f>VLOOKUP(T5656,[3]رکوردها!$A:$B,2,0)</f>
        <v>10102100460</v>
      </c>
      <c r="Y5656" t="str">
        <f>VLOOKUP(T5656,[3]رکوردها!$A:$D,4,0)</f>
        <v/>
      </c>
      <c r="Z5656" t="str">
        <f>VLOOKUP(T5656,[3]رکوردها!$A:$C,3,0)</f>
        <v>تهران</v>
      </c>
      <c r="AA5656" t="str">
        <f>VLOOKUP(T5656,[3]رکوردها!$A:$F,6,0)</f>
        <v>استان تهران - منطقه 19 ، شهرستان تهران ، بخش مرکزی ، شهر تهران، محله امانیه ، کوچه ایثارسوم ، خیابان پروین ، پلاک 19 ، طبقه اول ، واحد شرقی</v>
      </c>
      <c r="AB5656" t="str">
        <f>VLOOKUP(T5656,[3]رکوردها!$A:$E,5,0)</f>
        <v>1966834944</v>
      </c>
    </row>
    <row r="5657" spans="1:28" hidden="1" x14ac:dyDescent="0.2">
      <c r="A5657" s="2">
        <v>153761</v>
      </c>
      <c r="B5657" s="2">
        <v>1481</v>
      </c>
      <c r="C5657" s="2">
        <v>1528</v>
      </c>
      <c r="D5657" s="35" t="s">
        <v>5178</v>
      </c>
      <c r="E5657" s="2"/>
      <c r="F5657" s="1" t="s">
        <v>108</v>
      </c>
      <c r="G5657" s="1" t="s">
        <v>2870</v>
      </c>
      <c r="H5657" s="4">
        <v>0</v>
      </c>
      <c r="I5657" s="4">
        <v>6397000</v>
      </c>
      <c r="J5657" s="4">
        <f t="shared" si="100"/>
        <v>-6397000</v>
      </c>
      <c r="K5657" s="4"/>
      <c r="L5657" s="49"/>
      <c r="M5657" s="1" t="s">
        <v>4</v>
      </c>
      <c r="N5657" s="1" t="s">
        <v>5</v>
      </c>
      <c r="O5657" s="1" t="s">
        <v>6</v>
      </c>
      <c r="P5657" s="1" t="s">
        <v>7</v>
      </c>
      <c r="Q5657" s="1" t="s">
        <v>13</v>
      </c>
      <c r="R5657" s="1" t="s">
        <v>14</v>
      </c>
      <c r="S5657" s="1" t="s">
        <v>2842</v>
      </c>
      <c r="T5657" s="1" t="s">
        <v>2841</v>
      </c>
      <c r="U5657" s="1" t="str">
        <f>VLOOKUP(T5657,[2]VAT!$A:$D,1,0)</f>
        <v>400094</v>
      </c>
      <c r="V5657" s="1" t="s">
        <v>2</v>
      </c>
      <c r="W5657" s="1" t="s">
        <v>2</v>
      </c>
      <c r="X5657" t="str">
        <f>VLOOKUP(T5657,[3]رکوردها!$A:$B,2,0)</f>
        <v>10102100460</v>
      </c>
      <c r="Y5657" t="str">
        <f>VLOOKUP(T5657,[3]رکوردها!$A:$D,4,0)</f>
        <v/>
      </c>
      <c r="Z5657" t="str">
        <f>VLOOKUP(T5657,[3]رکوردها!$A:$C,3,0)</f>
        <v>تهران</v>
      </c>
      <c r="AA5657" t="str">
        <f>VLOOKUP(T5657,[3]رکوردها!$A:$F,6,0)</f>
        <v>استان تهران - منطقه 19 ، شهرستان تهران ، بخش مرکزی ، شهر تهران، محله امانیه ، کوچه ایثارسوم ، خیابان پروین ، پلاک 19 ، طبقه اول ، واحد شرقی</v>
      </c>
      <c r="AB5657" t="str">
        <f>VLOOKUP(T5657,[3]رکوردها!$A:$E,5,0)</f>
        <v>1966834944</v>
      </c>
    </row>
    <row r="5658" spans="1:28" hidden="1" x14ac:dyDescent="0.2">
      <c r="A5658" s="2">
        <v>153766</v>
      </c>
      <c r="B5658" s="2">
        <v>1481</v>
      </c>
      <c r="C5658" s="2">
        <v>1528</v>
      </c>
      <c r="D5658" s="35" t="s">
        <v>5178</v>
      </c>
      <c r="E5658" s="2"/>
      <c r="F5658" s="1" t="s">
        <v>108</v>
      </c>
      <c r="G5658" s="1" t="s">
        <v>2741</v>
      </c>
      <c r="H5658" s="4">
        <v>0</v>
      </c>
      <c r="I5658" s="4">
        <v>58017740</v>
      </c>
      <c r="J5658" s="4">
        <f t="shared" si="100"/>
        <v>-58017740</v>
      </c>
      <c r="K5658" s="4"/>
      <c r="L5658" s="49"/>
      <c r="M5658" s="1" t="s">
        <v>4</v>
      </c>
      <c r="N5658" s="1" t="s">
        <v>5</v>
      </c>
      <c r="O5658" s="1" t="s">
        <v>6</v>
      </c>
      <c r="P5658" s="1" t="s">
        <v>7</v>
      </c>
      <c r="Q5658" s="1" t="s">
        <v>13</v>
      </c>
      <c r="R5658" s="1" t="s">
        <v>14</v>
      </c>
      <c r="S5658" s="1" t="s">
        <v>2842</v>
      </c>
      <c r="T5658" s="1" t="s">
        <v>2841</v>
      </c>
      <c r="U5658" s="1" t="str">
        <f>VLOOKUP(T5658,[2]VAT!$A:$D,1,0)</f>
        <v>400094</v>
      </c>
      <c r="V5658" s="1" t="s">
        <v>2</v>
      </c>
      <c r="W5658" s="1" t="s">
        <v>2</v>
      </c>
      <c r="X5658" t="str">
        <f>VLOOKUP(T5658,[3]رکوردها!$A:$B,2,0)</f>
        <v>10102100460</v>
      </c>
      <c r="Y5658" t="str">
        <f>VLOOKUP(T5658,[3]رکوردها!$A:$D,4,0)</f>
        <v/>
      </c>
      <c r="Z5658" t="str">
        <f>VLOOKUP(T5658,[3]رکوردها!$A:$C,3,0)</f>
        <v>تهران</v>
      </c>
      <c r="AA5658" t="str">
        <f>VLOOKUP(T5658,[3]رکوردها!$A:$F,6,0)</f>
        <v>استان تهران - منطقه 19 ، شهرستان تهران ، بخش مرکزی ، شهر تهران، محله امانیه ، کوچه ایثارسوم ، خیابان پروین ، پلاک 19 ، طبقه اول ، واحد شرقی</v>
      </c>
      <c r="AB5658" t="str">
        <f>VLOOKUP(T5658,[3]رکوردها!$A:$E,5,0)</f>
        <v>1966834944</v>
      </c>
    </row>
    <row r="5659" spans="1:28" hidden="1" x14ac:dyDescent="0.2">
      <c r="A5659" s="2">
        <v>153768</v>
      </c>
      <c r="B5659" s="2">
        <v>1481</v>
      </c>
      <c r="C5659" s="2">
        <v>1528</v>
      </c>
      <c r="D5659" s="35" t="s">
        <v>5178</v>
      </c>
      <c r="E5659" s="2"/>
      <c r="F5659" s="1" t="s">
        <v>108</v>
      </c>
      <c r="G5659" s="1" t="s">
        <v>2871</v>
      </c>
      <c r="H5659" s="4">
        <v>0</v>
      </c>
      <c r="I5659" s="4">
        <v>10621000</v>
      </c>
      <c r="J5659" s="4">
        <f t="shared" si="100"/>
        <v>-10621000</v>
      </c>
      <c r="K5659" s="4"/>
      <c r="L5659" s="49"/>
      <c r="M5659" s="1" t="s">
        <v>4</v>
      </c>
      <c r="N5659" s="1" t="s">
        <v>5</v>
      </c>
      <c r="O5659" s="1" t="s">
        <v>6</v>
      </c>
      <c r="P5659" s="1" t="s">
        <v>7</v>
      </c>
      <c r="Q5659" s="1" t="s">
        <v>13</v>
      </c>
      <c r="R5659" s="1" t="s">
        <v>14</v>
      </c>
      <c r="S5659" s="1" t="s">
        <v>2842</v>
      </c>
      <c r="T5659" s="1" t="s">
        <v>2841</v>
      </c>
      <c r="U5659" s="1" t="str">
        <f>VLOOKUP(T5659,[2]VAT!$A:$D,1,0)</f>
        <v>400094</v>
      </c>
      <c r="V5659" s="1" t="s">
        <v>2</v>
      </c>
      <c r="W5659" s="1" t="s">
        <v>2</v>
      </c>
      <c r="X5659" t="str">
        <f>VLOOKUP(T5659,[3]رکوردها!$A:$B,2,0)</f>
        <v>10102100460</v>
      </c>
      <c r="Y5659" t="str">
        <f>VLOOKUP(T5659,[3]رکوردها!$A:$D,4,0)</f>
        <v/>
      </c>
      <c r="Z5659" t="str">
        <f>VLOOKUP(T5659,[3]رکوردها!$A:$C,3,0)</f>
        <v>تهران</v>
      </c>
      <c r="AA5659" t="str">
        <f>VLOOKUP(T5659,[3]رکوردها!$A:$F,6,0)</f>
        <v>استان تهران - منطقه 19 ، شهرستان تهران ، بخش مرکزی ، شهر تهران، محله امانیه ، کوچه ایثارسوم ، خیابان پروین ، پلاک 19 ، طبقه اول ، واحد شرقی</v>
      </c>
      <c r="AB5659" t="str">
        <f>VLOOKUP(T5659,[3]رکوردها!$A:$E,5,0)</f>
        <v>1966834944</v>
      </c>
    </row>
    <row r="5660" spans="1:28" s="41" customFormat="1" hidden="1" x14ac:dyDescent="0.2">
      <c r="A5660" s="36">
        <v>153770</v>
      </c>
      <c r="B5660" s="36">
        <v>1481</v>
      </c>
      <c r="C5660" s="36">
        <v>1528</v>
      </c>
      <c r="D5660" s="39" t="s">
        <v>5178</v>
      </c>
      <c r="E5660" s="36"/>
      <c r="F5660" s="37" t="s">
        <v>108</v>
      </c>
      <c r="G5660" s="37" t="s">
        <v>2872</v>
      </c>
      <c r="H5660" s="38">
        <v>0</v>
      </c>
      <c r="I5660" s="38">
        <v>8000000</v>
      </c>
      <c r="J5660" s="38">
        <f t="shared" si="100"/>
        <v>-8000000</v>
      </c>
      <c r="K5660" s="38"/>
      <c r="L5660" s="49"/>
      <c r="M5660" s="37" t="s">
        <v>4</v>
      </c>
      <c r="N5660" s="37" t="s">
        <v>5</v>
      </c>
      <c r="O5660" s="37" t="s">
        <v>6</v>
      </c>
      <c r="P5660" s="37" t="s">
        <v>7</v>
      </c>
      <c r="Q5660" s="37" t="s">
        <v>13</v>
      </c>
      <c r="R5660" s="37" t="s">
        <v>14</v>
      </c>
      <c r="S5660" s="37" t="s">
        <v>2842</v>
      </c>
      <c r="T5660" s="37" t="s">
        <v>2841</v>
      </c>
      <c r="U5660" s="1" t="str">
        <f>VLOOKUP(T5660,[2]VAT!$A:$D,1,0)</f>
        <v>400094</v>
      </c>
      <c r="V5660" s="37" t="s">
        <v>2</v>
      </c>
      <c r="W5660" s="37" t="s">
        <v>2</v>
      </c>
      <c r="X5660" t="str">
        <f>VLOOKUP(T5660,[3]رکوردها!$A:$B,2,0)</f>
        <v>10102100460</v>
      </c>
      <c r="Y5660" t="str">
        <f>VLOOKUP(T5660,[3]رکوردها!$A:$D,4,0)</f>
        <v/>
      </c>
      <c r="Z5660" t="str">
        <f>VLOOKUP(T5660,[3]رکوردها!$A:$C,3,0)</f>
        <v>تهران</v>
      </c>
      <c r="AA5660" t="str">
        <f>VLOOKUP(T5660,[3]رکوردها!$A:$F,6,0)</f>
        <v>استان تهران - منطقه 19 ، شهرستان تهران ، بخش مرکزی ، شهر تهران، محله امانیه ، کوچه ایثارسوم ، خیابان پروین ، پلاک 19 ، طبقه اول ، واحد شرقی</v>
      </c>
      <c r="AB5660" t="str">
        <f>VLOOKUP(T5660,[3]رکوردها!$A:$E,5,0)</f>
        <v>1966834944</v>
      </c>
    </row>
    <row r="5661" spans="1:28" s="41" customFormat="1" hidden="1" x14ac:dyDescent="0.2">
      <c r="A5661" s="36">
        <v>153772</v>
      </c>
      <c r="B5661" s="36">
        <v>1481</v>
      </c>
      <c r="C5661" s="36">
        <v>1528</v>
      </c>
      <c r="D5661" s="39" t="s">
        <v>5178</v>
      </c>
      <c r="E5661" s="36"/>
      <c r="F5661" s="37" t="s">
        <v>108</v>
      </c>
      <c r="G5661" s="37" t="s">
        <v>2873</v>
      </c>
      <c r="H5661" s="38">
        <v>0</v>
      </c>
      <c r="I5661" s="38">
        <v>3250000</v>
      </c>
      <c r="J5661" s="38">
        <f t="shared" si="100"/>
        <v>-3250000</v>
      </c>
      <c r="K5661" s="38"/>
      <c r="L5661" s="49"/>
      <c r="M5661" s="37" t="s">
        <v>4</v>
      </c>
      <c r="N5661" s="37" t="s">
        <v>5</v>
      </c>
      <c r="O5661" s="37" t="s">
        <v>6</v>
      </c>
      <c r="P5661" s="37" t="s">
        <v>7</v>
      </c>
      <c r="Q5661" s="37" t="s">
        <v>13</v>
      </c>
      <c r="R5661" s="37" t="s">
        <v>14</v>
      </c>
      <c r="S5661" s="37" t="s">
        <v>2842</v>
      </c>
      <c r="T5661" s="37" t="s">
        <v>2841</v>
      </c>
      <c r="U5661" s="1" t="str">
        <f>VLOOKUP(T5661,[2]VAT!$A:$D,1,0)</f>
        <v>400094</v>
      </c>
      <c r="V5661" s="37" t="s">
        <v>2</v>
      </c>
      <c r="W5661" s="37" t="s">
        <v>2</v>
      </c>
      <c r="X5661" t="str">
        <f>VLOOKUP(T5661,[3]رکوردها!$A:$B,2,0)</f>
        <v>10102100460</v>
      </c>
      <c r="Y5661" t="str">
        <f>VLOOKUP(T5661,[3]رکوردها!$A:$D,4,0)</f>
        <v/>
      </c>
      <c r="Z5661" t="str">
        <f>VLOOKUP(T5661,[3]رکوردها!$A:$C,3,0)</f>
        <v>تهران</v>
      </c>
      <c r="AA5661" t="str">
        <f>VLOOKUP(T5661,[3]رکوردها!$A:$F,6,0)</f>
        <v>استان تهران - منطقه 19 ، شهرستان تهران ، بخش مرکزی ، شهر تهران، محله امانیه ، کوچه ایثارسوم ، خیابان پروین ، پلاک 19 ، طبقه اول ، واحد شرقی</v>
      </c>
      <c r="AB5661" t="str">
        <f>VLOOKUP(T5661,[3]رکوردها!$A:$E,5,0)</f>
        <v>1966834944</v>
      </c>
    </row>
    <row r="5662" spans="1:28" s="41" customFormat="1" hidden="1" x14ac:dyDescent="0.2">
      <c r="A5662" s="36">
        <v>153774</v>
      </c>
      <c r="B5662" s="36">
        <v>1481</v>
      </c>
      <c r="C5662" s="36">
        <v>1528</v>
      </c>
      <c r="D5662" s="39" t="s">
        <v>5178</v>
      </c>
      <c r="E5662" s="36"/>
      <c r="F5662" s="37" t="s">
        <v>108</v>
      </c>
      <c r="G5662" s="37" t="s">
        <v>2874</v>
      </c>
      <c r="H5662" s="38">
        <v>0</v>
      </c>
      <c r="I5662" s="38">
        <v>2500000</v>
      </c>
      <c r="J5662" s="38">
        <f t="shared" si="100"/>
        <v>-2500000</v>
      </c>
      <c r="K5662" s="38"/>
      <c r="L5662" s="49"/>
      <c r="M5662" s="37" t="s">
        <v>4</v>
      </c>
      <c r="N5662" s="37" t="s">
        <v>5</v>
      </c>
      <c r="O5662" s="37" t="s">
        <v>6</v>
      </c>
      <c r="P5662" s="37" t="s">
        <v>7</v>
      </c>
      <c r="Q5662" s="37" t="s">
        <v>13</v>
      </c>
      <c r="R5662" s="37" t="s">
        <v>14</v>
      </c>
      <c r="S5662" s="37" t="s">
        <v>2842</v>
      </c>
      <c r="T5662" s="37" t="s">
        <v>2841</v>
      </c>
      <c r="U5662" s="1" t="str">
        <f>VLOOKUP(T5662,[2]VAT!$A:$D,1,0)</f>
        <v>400094</v>
      </c>
      <c r="V5662" s="37" t="s">
        <v>2</v>
      </c>
      <c r="W5662" s="37" t="s">
        <v>2</v>
      </c>
      <c r="X5662" t="str">
        <f>VLOOKUP(T5662,[3]رکوردها!$A:$B,2,0)</f>
        <v>10102100460</v>
      </c>
      <c r="Y5662" t="str">
        <f>VLOOKUP(T5662,[3]رکوردها!$A:$D,4,0)</f>
        <v/>
      </c>
      <c r="Z5662" t="str">
        <f>VLOOKUP(T5662,[3]رکوردها!$A:$C,3,0)</f>
        <v>تهران</v>
      </c>
      <c r="AA5662" t="str">
        <f>VLOOKUP(T5662,[3]رکوردها!$A:$F,6,0)</f>
        <v>استان تهران - منطقه 19 ، شهرستان تهران ، بخش مرکزی ، شهر تهران، محله امانیه ، کوچه ایثارسوم ، خیابان پروین ، پلاک 19 ، طبقه اول ، واحد شرقی</v>
      </c>
      <c r="AB5662" t="str">
        <f>VLOOKUP(T5662,[3]رکوردها!$A:$E,5,0)</f>
        <v>1966834944</v>
      </c>
    </row>
    <row r="5663" spans="1:28" s="41" customFormat="1" hidden="1" x14ac:dyDescent="0.2">
      <c r="A5663" s="36">
        <v>153776</v>
      </c>
      <c r="B5663" s="36">
        <v>1481</v>
      </c>
      <c r="C5663" s="36">
        <v>1528</v>
      </c>
      <c r="D5663" s="39" t="s">
        <v>5178</v>
      </c>
      <c r="E5663" s="36"/>
      <c r="F5663" s="37" t="s">
        <v>108</v>
      </c>
      <c r="G5663" s="37" t="s">
        <v>122</v>
      </c>
      <c r="H5663" s="38">
        <v>0</v>
      </c>
      <c r="I5663" s="38">
        <v>28800000</v>
      </c>
      <c r="J5663" s="38">
        <f t="shared" si="100"/>
        <v>-28800000</v>
      </c>
      <c r="K5663" s="38"/>
      <c r="L5663" s="49"/>
      <c r="M5663" s="37" t="s">
        <v>4</v>
      </c>
      <c r="N5663" s="37" t="s">
        <v>5</v>
      </c>
      <c r="O5663" s="37" t="s">
        <v>6</v>
      </c>
      <c r="P5663" s="37" t="s">
        <v>7</v>
      </c>
      <c r="Q5663" s="37" t="s">
        <v>13</v>
      </c>
      <c r="R5663" s="37" t="s">
        <v>14</v>
      </c>
      <c r="S5663" s="37" t="s">
        <v>2842</v>
      </c>
      <c r="T5663" s="37" t="s">
        <v>2841</v>
      </c>
      <c r="U5663" s="1" t="str">
        <f>VLOOKUP(T5663,[2]VAT!$A:$D,1,0)</f>
        <v>400094</v>
      </c>
      <c r="V5663" s="37" t="s">
        <v>2</v>
      </c>
      <c r="W5663" s="37" t="s">
        <v>2</v>
      </c>
      <c r="X5663" t="str">
        <f>VLOOKUP(T5663,[3]رکوردها!$A:$B,2,0)</f>
        <v>10102100460</v>
      </c>
      <c r="Y5663" t="str">
        <f>VLOOKUP(T5663,[3]رکوردها!$A:$D,4,0)</f>
        <v/>
      </c>
      <c r="Z5663" t="str">
        <f>VLOOKUP(T5663,[3]رکوردها!$A:$C,3,0)</f>
        <v>تهران</v>
      </c>
      <c r="AA5663" t="str">
        <f>VLOOKUP(T5663,[3]رکوردها!$A:$F,6,0)</f>
        <v>استان تهران - منطقه 19 ، شهرستان تهران ، بخش مرکزی ، شهر تهران، محله امانیه ، کوچه ایثارسوم ، خیابان پروین ، پلاک 19 ، طبقه اول ، واحد شرقی</v>
      </c>
      <c r="AB5663" t="str">
        <f>VLOOKUP(T5663,[3]رکوردها!$A:$E,5,0)</f>
        <v>1966834944</v>
      </c>
    </row>
    <row r="5664" spans="1:28" s="41" customFormat="1" hidden="1" x14ac:dyDescent="0.2">
      <c r="A5664" s="36">
        <v>147904</v>
      </c>
      <c r="B5664" s="36">
        <v>1490</v>
      </c>
      <c r="C5664" s="36">
        <v>1514</v>
      </c>
      <c r="D5664" s="36" t="str">
        <f>VLOOKUP(C5664,Piv.Analysis!A:AA,27,0)</f>
        <v>دریافت و پرداخت</v>
      </c>
      <c r="E5664" s="36"/>
      <c r="F5664" s="37" t="s">
        <v>297</v>
      </c>
      <c r="G5664" s="37" t="s">
        <v>2305</v>
      </c>
      <c r="H5664" s="38">
        <v>25000000000</v>
      </c>
      <c r="I5664" s="38">
        <v>0</v>
      </c>
      <c r="J5664" s="38">
        <f t="shared" si="100"/>
        <v>25000000000</v>
      </c>
      <c r="K5664" s="38"/>
      <c r="L5664" s="49"/>
      <c r="M5664" s="37" t="s">
        <v>4</v>
      </c>
      <c r="N5664" s="37" t="s">
        <v>5</v>
      </c>
      <c r="O5664" s="37" t="s">
        <v>6</v>
      </c>
      <c r="P5664" s="37" t="s">
        <v>7</v>
      </c>
      <c r="Q5664" s="37" t="s">
        <v>13</v>
      </c>
      <c r="R5664" s="37" t="s">
        <v>14</v>
      </c>
      <c r="S5664" s="37" t="s">
        <v>2842</v>
      </c>
      <c r="T5664" s="37" t="s">
        <v>2841</v>
      </c>
      <c r="U5664" s="1" t="str">
        <f>VLOOKUP(T5664,[2]VAT!$A:$D,1,0)</f>
        <v>400094</v>
      </c>
      <c r="V5664" s="37" t="s">
        <v>2</v>
      </c>
      <c r="W5664" s="37" t="s">
        <v>2</v>
      </c>
      <c r="X5664" t="str">
        <f>VLOOKUP(T5664,[3]رکوردها!$A:$B,2,0)</f>
        <v>10102100460</v>
      </c>
      <c r="Y5664" t="str">
        <f>VLOOKUP(T5664,[3]رکوردها!$A:$D,4,0)</f>
        <v/>
      </c>
      <c r="Z5664" t="str">
        <f>VLOOKUP(T5664,[3]رکوردها!$A:$C,3,0)</f>
        <v>تهران</v>
      </c>
      <c r="AA5664" t="str">
        <f>VLOOKUP(T5664,[3]رکوردها!$A:$F,6,0)</f>
        <v>استان تهران - منطقه 19 ، شهرستان تهران ، بخش مرکزی ، شهر تهران، محله امانیه ، کوچه ایثارسوم ، خیابان پروین ، پلاک 19 ، طبقه اول ، واحد شرقی</v>
      </c>
      <c r="AB5664" t="str">
        <f>VLOOKUP(T5664,[3]رکوردها!$A:$E,5,0)</f>
        <v>1966834944</v>
      </c>
    </row>
    <row r="5665" spans="1:28" s="41" customFormat="1" hidden="1" x14ac:dyDescent="0.2">
      <c r="A5665" s="36">
        <v>147905</v>
      </c>
      <c r="B5665" s="36">
        <v>1490</v>
      </c>
      <c r="C5665" s="36">
        <v>1514</v>
      </c>
      <c r="D5665" s="36" t="str">
        <f>VLOOKUP(C5665,Piv.Analysis!A:AA,27,0)</f>
        <v>دریافت و پرداخت</v>
      </c>
      <c r="E5665" s="36"/>
      <c r="F5665" s="37" t="s">
        <v>297</v>
      </c>
      <c r="G5665" s="37" t="s">
        <v>2306</v>
      </c>
      <c r="H5665" s="38">
        <v>20000000000</v>
      </c>
      <c r="I5665" s="38">
        <v>0</v>
      </c>
      <c r="J5665" s="38">
        <f t="shared" si="100"/>
        <v>20000000000</v>
      </c>
      <c r="K5665" s="38"/>
      <c r="L5665" s="49"/>
      <c r="M5665" s="37" t="s">
        <v>4</v>
      </c>
      <c r="N5665" s="37" t="s">
        <v>5</v>
      </c>
      <c r="O5665" s="37" t="s">
        <v>6</v>
      </c>
      <c r="P5665" s="37" t="s">
        <v>7</v>
      </c>
      <c r="Q5665" s="37" t="s">
        <v>13</v>
      </c>
      <c r="R5665" s="37" t="s">
        <v>14</v>
      </c>
      <c r="S5665" s="37" t="s">
        <v>2842</v>
      </c>
      <c r="T5665" s="37" t="s">
        <v>2841</v>
      </c>
      <c r="U5665" s="1" t="str">
        <f>VLOOKUP(T5665,[2]VAT!$A:$D,1,0)</f>
        <v>400094</v>
      </c>
      <c r="V5665" s="37" t="s">
        <v>2</v>
      </c>
      <c r="W5665" s="37" t="s">
        <v>2</v>
      </c>
      <c r="X5665" t="str">
        <f>VLOOKUP(T5665,[3]رکوردها!$A:$B,2,0)</f>
        <v>10102100460</v>
      </c>
      <c r="Y5665" t="str">
        <f>VLOOKUP(T5665,[3]رکوردها!$A:$D,4,0)</f>
        <v/>
      </c>
      <c r="Z5665" t="str">
        <f>VLOOKUP(T5665,[3]رکوردها!$A:$C,3,0)</f>
        <v>تهران</v>
      </c>
      <c r="AA5665" t="str">
        <f>VLOOKUP(T5665,[3]رکوردها!$A:$F,6,0)</f>
        <v>استان تهران - منطقه 19 ، شهرستان تهران ، بخش مرکزی ، شهر تهران، محله امانیه ، کوچه ایثارسوم ، خیابان پروین ، پلاک 19 ، طبقه اول ، واحد شرقی</v>
      </c>
      <c r="AB5665" t="str">
        <f>VLOOKUP(T5665,[3]رکوردها!$A:$E,5,0)</f>
        <v>1966834944</v>
      </c>
    </row>
    <row r="5666" spans="1:28" x14ac:dyDescent="0.2">
      <c r="A5666" s="54">
        <v>140051</v>
      </c>
      <c r="B5666" s="2">
        <v>1201</v>
      </c>
      <c r="C5666" s="2">
        <v>1135</v>
      </c>
      <c r="D5666" s="29" t="str">
        <f>VLOOKUP(C5666,Piv.Analysis!A:AA,27,0)</f>
        <v>خرید خدمات</v>
      </c>
      <c r="E5666" s="2"/>
      <c r="F5666" s="1" t="s">
        <v>35</v>
      </c>
      <c r="G5666" s="1" t="s">
        <v>3374</v>
      </c>
      <c r="H5666" s="4">
        <v>0</v>
      </c>
      <c r="I5666" s="4">
        <v>19017371</v>
      </c>
      <c r="J5666" s="4">
        <f t="shared" si="100"/>
        <v>-19017371</v>
      </c>
      <c r="K5666" s="46">
        <f>I5666/109%</f>
        <v>17447129.357798163</v>
      </c>
      <c r="L5666" s="46">
        <v>1570242</v>
      </c>
      <c r="M5666" s="1" t="s">
        <v>4</v>
      </c>
      <c r="N5666" s="1" t="s">
        <v>5</v>
      </c>
      <c r="O5666" s="1" t="s">
        <v>6</v>
      </c>
      <c r="P5666" s="1" t="s">
        <v>7</v>
      </c>
      <c r="Q5666" s="1" t="s">
        <v>13</v>
      </c>
      <c r="R5666" s="1" t="s">
        <v>14</v>
      </c>
      <c r="S5666" s="1" t="s">
        <v>3371</v>
      </c>
      <c r="T5666" s="1" t="s">
        <v>3370</v>
      </c>
      <c r="U5666" s="1" t="str">
        <f>VLOOKUP(T5666,[2]VAT!$A:$D,1,0)</f>
        <v>400215</v>
      </c>
      <c r="V5666" s="1" t="s">
        <v>2</v>
      </c>
      <c r="W5666" s="1" t="s">
        <v>2</v>
      </c>
      <c r="X5666" t="str">
        <f>VLOOKUP(T5666,[3]رکوردها!$A:$B,2,0)</f>
        <v>10100938101</v>
      </c>
      <c r="Y5666" t="str">
        <f>VLOOKUP(T5666,[3]رکوردها!$A:$D,4,0)</f>
        <v>411331338734</v>
      </c>
      <c r="Z5666" t="str">
        <f>VLOOKUP(T5666,[3]رکوردها!$A:$C,3,0)</f>
        <v>تهران</v>
      </c>
      <c r="AA5666" t="str">
        <f>VLOOKUP(T5666,[3]رکوردها!$A:$F,6,0)</f>
        <v>تهران خیابان خرمشهر خیابان عربعلی خیابان نسترن شرقی شماره 52</v>
      </c>
      <c r="AB5666" t="str">
        <f>VLOOKUP(T5666,[3]رکوردها!$A:$E,5,0)</f>
        <v>1533983811</v>
      </c>
    </row>
    <row r="5667" spans="1:28" x14ac:dyDescent="0.2">
      <c r="A5667" s="54">
        <v>140055</v>
      </c>
      <c r="B5667" s="2">
        <v>1201</v>
      </c>
      <c r="C5667" s="2">
        <v>1135</v>
      </c>
      <c r="D5667" s="35" t="s">
        <v>5182</v>
      </c>
      <c r="E5667" s="2"/>
      <c r="F5667" s="1" t="s">
        <v>35</v>
      </c>
      <c r="G5667" s="1" t="s">
        <v>3375</v>
      </c>
      <c r="H5667" s="4">
        <v>0</v>
      </c>
      <c r="I5667" s="4">
        <v>51924987</v>
      </c>
      <c r="J5667" s="4">
        <f t="shared" si="100"/>
        <v>-51924987</v>
      </c>
      <c r="K5667" s="46">
        <v>47637603</v>
      </c>
      <c r="L5667" s="46">
        <v>4287384</v>
      </c>
      <c r="M5667" s="1" t="s">
        <v>4</v>
      </c>
      <c r="N5667" s="1" t="s">
        <v>5</v>
      </c>
      <c r="O5667" s="1" t="s">
        <v>6</v>
      </c>
      <c r="P5667" s="1" t="s">
        <v>7</v>
      </c>
      <c r="Q5667" s="1" t="s">
        <v>13</v>
      </c>
      <c r="R5667" s="1" t="s">
        <v>14</v>
      </c>
      <c r="S5667" s="1" t="s">
        <v>3371</v>
      </c>
      <c r="T5667" s="1" t="s">
        <v>3370</v>
      </c>
      <c r="U5667" s="1" t="str">
        <f>VLOOKUP(T5667,[2]VAT!$A:$D,1,0)</f>
        <v>400215</v>
      </c>
      <c r="V5667" s="1" t="s">
        <v>2</v>
      </c>
      <c r="W5667" s="1" t="s">
        <v>2</v>
      </c>
      <c r="X5667" t="str">
        <f>VLOOKUP(T5667,[3]رکوردها!$A:$B,2,0)</f>
        <v>10100938101</v>
      </c>
      <c r="Y5667" t="str">
        <f>VLOOKUP(T5667,[3]رکوردها!$A:$D,4,0)</f>
        <v>411331338734</v>
      </c>
      <c r="Z5667" t="str">
        <f>VLOOKUP(T5667,[3]رکوردها!$A:$C,3,0)</f>
        <v>تهران</v>
      </c>
      <c r="AA5667" t="str">
        <f>VLOOKUP(T5667,[3]رکوردها!$A:$F,6,0)</f>
        <v>تهران خیابان خرمشهر خیابان عربعلی خیابان نسترن شرقی شماره 52</v>
      </c>
      <c r="AB5667" t="str">
        <f>VLOOKUP(T5667,[3]رکوردها!$A:$E,5,0)</f>
        <v>1533983811</v>
      </c>
    </row>
    <row r="5668" spans="1:28" s="41" customFormat="1" hidden="1" x14ac:dyDescent="0.2">
      <c r="A5668" s="36">
        <v>140057</v>
      </c>
      <c r="B5668" s="36">
        <v>1201</v>
      </c>
      <c r="C5668" s="36">
        <v>1135</v>
      </c>
      <c r="D5668" s="39" t="s">
        <v>5178</v>
      </c>
      <c r="E5668" s="36"/>
      <c r="F5668" s="37" t="s">
        <v>35</v>
      </c>
      <c r="G5668" s="37" t="s">
        <v>3375</v>
      </c>
      <c r="H5668" s="38">
        <v>0</v>
      </c>
      <c r="I5668" s="38">
        <v>51924987</v>
      </c>
      <c r="J5668" s="38">
        <f t="shared" si="100"/>
        <v>-51924987</v>
      </c>
      <c r="K5668" s="38"/>
      <c r="L5668" s="49"/>
      <c r="M5668" s="37" t="s">
        <v>4</v>
      </c>
      <c r="N5668" s="37" t="s">
        <v>5</v>
      </c>
      <c r="O5668" s="37" t="s">
        <v>6</v>
      </c>
      <c r="P5668" s="37" t="s">
        <v>7</v>
      </c>
      <c r="Q5668" s="37" t="s">
        <v>13</v>
      </c>
      <c r="R5668" s="37" t="s">
        <v>14</v>
      </c>
      <c r="S5668" s="37" t="s">
        <v>3756</v>
      </c>
      <c r="T5668" s="37" t="s">
        <v>3755</v>
      </c>
      <c r="U5668" s="1" t="str">
        <f>VLOOKUP(T5668,[2]VAT!$A:$D,1,0)</f>
        <v>400394</v>
      </c>
      <c r="V5668" s="37" t="s">
        <v>2</v>
      </c>
      <c r="W5668" s="37" t="s">
        <v>2</v>
      </c>
      <c r="X5668" t="str">
        <f>VLOOKUP(T5668,[3]رکوردها!$A:$B,2,0)</f>
        <v>14008302196</v>
      </c>
      <c r="Y5668" t="str">
        <f>VLOOKUP(T5668,[3]رکوردها!$A:$D,4,0)</f>
        <v/>
      </c>
      <c r="Z5668" t="str">
        <f>VLOOKUP(T5668,[3]رکوردها!$A:$C,3,0)</f>
        <v>بندرعباس</v>
      </c>
      <c r="AA5668" t="str">
        <f>VLOOKUP(T5668,[3]رکوردها!$A:$F,6,0)</f>
        <v>بندر عباس بلوار طالقانی (ساحلی)روبروی کتابخانه شهدا ساختمان کشتیرانی</v>
      </c>
      <c r="AB5668" t="str">
        <f>VLOOKUP(T5668,[3]رکوردها!$A:$E,5,0)</f>
        <v>7917786989</v>
      </c>
    </row>
    <row r="5669" spans="1:28" s="41" customFormat="1" hidden="1" x14ac:dyDescent="0.2">
      <c r="A5669" s="36">
        <v>175954</v>
      </c>
      <c r="B5669" s="36">
        <v>1520</v>
      </c>
      <c r="C5669" s="36">
        <v>1753</v>
      </c>
      <c r="D5669" s="39" t="s">
        <v>5178</v>
      </c>
      <c r="E5669" s="39"/>
      <c r="F5669" s="37" t="s">
        <v>15</v>
      </c>
      <c r="G5669" s="37" t="s">
        <v>2879</v>
      </c>
      <c r="H5669" s="38">
        <v>0</v>
      </c>
      <c r="I5669" s="38">
        <v>5500000</v>
      </c>
      <c r="J5669" s="38">
        <f t="shared" si="100"/>
        <v>-5500000</v>
      </c>
      <c r="K5669" s="38"/>
      <c r="L5669" s="49"/>
      <c r="M5669" s="37" t="s">
        <v>4</v>
      </c>
      <c r="N5669" s="37" t="s">
        <v>5</v>
      </c>
      <c r="O5669" s="37" t="s">
        <v>6</v>
      </c>
      <c r="P5669" s="37" t="s">
        <v>7</v>
      </c>
      <c r="Q5669" s="37" t="s">
        <v>13</v>
      </c>
      <c r="R5669" s="37" t="s">
        <v>14</v>
      </c>
      <c r="S5669" s="37" t="s">
        <v>2842</v>
      </c>
      <c r="T5669" s="37" t="s">
        <v>2841</v>
      </c>
      <c r="U5669" s="1" t="str">
        <f>VLOOKUP(T5669,[2]VAT!$A:$D,1,0)</f>
        <v>400094</v>
      </c>
      <c r="V5669" s="37" t="s">
        <v>2</v>
      </c>
      <c r="W5669" s="37" t="s">
        <v>2</v>
      </c>
      <c r="X5669" t="str">
        <f>VLOOKUP(T5669,[3]رکوردها!$A:$B,2,0)</f>
        <v>10102100460</v>
      </c>
      <c r="Y5669" t="str">
        <f>VLOOKUP(T5669,[3]رکوردها!$A:$D,4,0)</f>
        <v/>
      </c>
      <c r="Z5669" t="str">
        <f>VLOOKUP(T5669,[3]رکوردها!$A:$C,3,0)</f>
        <v>تهران</v>
      </c>
      <c r="AA5669" t="str">
        <f>VLOOKUP(T5669,[3]رکوردها!$A:$F,6,0)</f>
        <v>استان تهران - منطقه 19 ، شهرستان تهران ، بخش مرکزی ، شهر تهران، محله امانیه ، کوچه ایثارسوم ، خیابان پروین ، پلاک 19 ، طبقه اول ، واحد شرقی</v>
      </c>
      <c r="AB5669" t="str">
        <f>VLOOKUP(T5669,[3]رکوردها!$A:$E,5,0)</f>
        <v>1966834944</v>
      </c>
    </row>
    <row r="5670" spans="1:28" s="41" customFormat="1" hidden="1" x14ac:dyDescent="0.2">
      <c r="A5670" s="36">
        <v>175956</v>
      </c>
      <c r="B5670" s="36">
        <v>1520</v>
      </c>
      <c r="C5670" s="36">
        <v>1753</v>
      </c>
      <c r="D5670" s="39" t="s">
        <v>5178</v>
      </c>
      <c r="E5670" s="39"/>
      <c r="F5670" s="37" t="s">
        <v>15</v>
      </c>
      <c r="G5670" s="37" t="s">
        <v>153</v>
      </c>
      <c r="H5670" s="38">
        <v>0</v>
      </c>
      <c r="I5670" s="38">
        <v>30000000</v>
      </c>
      <c r="J5670" s="38">
        <f t="shared" si="100"/>
        <v>-30000000</v>
      </c>
      <c r="K5670" s="38"/>
      <c r="L5670" s="49"/>
      <c r="M5670" s="37" t="s">
        <v>4</v>
      </c>
      <c r="N5670" s="37" t="s">
        <v>5</v>
      </c>
      <c r="O5670" s="37" t="s">
        <v>6</v>
      </c>
      <c r="P5670" s="37" t="s">
        <v>7</v>
      </c>
      <c r="Q5670" s="37" t="s">
        <v>13</v>
      </c>
      <c r="R5670" s="37" t="s">
        <v>14</v>
      </c>
      <c r="S5670" s="37" t="s">
        <v>2842</v>
      </c>
      <c r="T5670" s="37" t="s">
        <v>2841</v>
      </c>
      <c r="U5670" s="1" t="str">
        <f>VLOOKUP(T5670,[2]VAT!$A:$D,1,0)</f>
        <v>400094</v>
      </c>
      <c r="V5670" s="37" t="s">
        <v>2</v>
      </c>
      <c r="W5670" s="37" t="s">
        <v>2</v>
      </c>
      <c r="X5670" t="str">
        <f>VLOOKUP(T5670,[3]رکوردها!$A:$B,2,0)</f>
        <v>10102100460</v>
      </c>
      <c r="Y5670" t="str">
        <f>VLOOKUP(T5670,[3]رکوردها!$A:$D,4,0)</f>
        <v/>
      </c>
      <c r="Z5670" t="str">
        <f>VLOOKUP(T5670,[3]رکوردها!$A:$C,3,0)</f>
        <v>تهران</v>
      </c>
      <c r="AA5670" t="str">
        <f>VLOOKUP(T5670,[3]رکوردها!$A:$F,6,0)</f>
        <v>استان تهران - منطقه 19 ، شهرستان تهران ، بخش مرکزی ، شهر تهران، محله امانیه ، کوچه ایثارسوم ، خیابان پروین ، پلاک 19 ، طبقه اول ، واحد شرقی</v>
      </c>
      <c r="AB5670" t="str">
        <f>VLOOKUP(T5670,[3]رکوردها!$A:$E,5,0)</f>
        <v>1966834944</v>
      </c>
    </row>
    <row r="5671" spans="1:28" s="41" customFormat="1" hidden="1" x14ac:dyDescent="0.2">
      <c r="A5671" s="36">
        <v>176028</v>
      </c>
      <c r="B5671" s="36">
        <v>1520</v>
      </c>
      <c r="C5671" s="36">
        <v>1753</v>
      </c>
      <c r="D5671" s="39" t="s">
        <v>5178</v>
      </c>
      <c r="E5671" s="39"/>
      <c r="F5671" s="37" t="s">
        <v>15</v>
      </c>
      <c r="G5671" s="37" t="s">
        <v>2880</v>
      </c>
      <c r="H5671" s="38">
        <v>0</v>
      </c>
      <c r="I5671" s="38">
        <v>85444000</v>
      </c>
      <c r="J5671" s="38">
        <f t="shared" si="100"/>
        <v>-85444000</v>
      </c>
      <c r="K5671" s="38"/>
      <c r="L5671" s="49"/>
      <c r="M5671" s="37" t="s">
        <v>4</v>
      </c>
      <c r="N5671" s="37" t="s">
        <v>5</v>
      </c>
      <c r="O5671" s="37" t="s">
        <v>6</v>
      </c>
      <c r="P5671" s="37" t="s">
        <v>7</v>
      </c>
      <c r="Q5671" s="37" t="s">
        <v>13</v>
      </c>
      <c r="R5671" s="37" t="s">
        <v>14</v>
      </c>
      <c r="S5671" s="37" t="s">
        <v>2842</v>
      </c>
      <c r="T5671" s="37" t="s">
        <v>2841</v>
      </c>
      <c r="U5671" s="1" t="str">
        <f>VLOOKUP(T5671,[2]VAT!$A:$D,1,0)</f>
        <v>400094</v>
      </c>
      <c r="V5671" s="37" t="s">
        <v>2</v>
      </c>
      <c r="W5671" s="37" t="s">
        <v>2</v>
      </c>
      <c r="X5671" t="str">
        <f>VLOOKUP(T5671,[3]رکوردها!$A:$B,2,0)</f>
        <v>10102100460</v>
      </c>
      <c r="Y5671" t="str">
        <f>VLOOKUP(T5671,[3]رکوردها!$A:$D,4,0)</f>
        <v/>
      </c>
      <c r="Z5671" t="str">
        <f>VLOOKUP(T5671,[3]رکوردها!$A:$C,3,0)</f>
        <v>تهران</v>
      </c>
      <c r="AA5671" t="str">
        <f>VLOOKUP(T5671,[3]رکوردها!$A:$F,6,0)</f>
        <v>استان تهران - منطقه 19 ، شهرستان تهران ، بخش مرکزی ، شهر تهران، محله امانیه ، کوچه ایثارسوم ، خیابان پروین ، پلاک 19 ، طبقه اول ، واحد شرقی</v>
      </c>
      <c r="AB5671" t="str">
        <f>VLOOKUP(T5671,[3]رکوردها!$A:$E,5,0)</f>
        <v>1966834944</v>
      </c>
    </row>
    <row r="5672" spans="1:28" s="41" customFormat="1" hidden="1" x14ac:dyDescent="0.2">
      <c r="A5672" s="36">
        <v>176031</v>
      </c>
      <c r="B5672" s="36">
        <v>1520</v>
      </c>
      <c r="C5672" s="36">
        <v>1753</v>
      </c>
      <c r="D5672" s="39" t="s">
        <v>5178</v>
      </c>
      <c r="E5672" s="39"/>
      <c r="F5672" s="37" t="s">
        <v>15</v>
      </c>
      <c r="G5672" s="37" t="s">
        <v>69</v>
      </c>
      <c r="H5672" s="38">
        <v>0</v>
      </c>
      <c r="I5672" s="38">
        <v>48000000</v>
      </c>
      <c r="J5672" s="38">
        <f t="shared" si="100"/>
        <v>-48000000</v>
      </c>
      <c r="K5672" s="38"/>
      <c r="L5672" s="49"/>
      <c r="M5672" s="37" t="s">
        <v>4</v>
      </c>
      <c r="N5672" s="37" t="s">
        <v>5</v>
      </c>
      <c r="O5672" s="37" t="s">
        <v>6</v>
      </c>
      <c r="P5672" s="37" t="s">
        <v>7</v>
      </c>
      <c r="Q5672" s="37" t="s">
        <v>13</v>
      </c>
      <c r="R5672" s="37" t="s">
        <v>14</v>
      </c>
      <c r="S5672" s="37" t="s">
        <v>2842</v>
      </c>
      <c r="T5672" s="37" t="s">
        <v>2841</v>
      </c>
      <c r="U5672" s="1" t="str">
        <f>VLOOKUP(T5672,[2]VAT!$A:$D,1,0)</f>
        <v>400094</v>
      </c>
      <c r="V5672" s="37" t="s">
        <v>2</v>
      </c>
      <c r="W5672" s="37" t="s">
        <v>2</v>
      </c>
      <c r="X5672" t="str">
        <f>VLOOKUP(T5672,[3]رکوردها!$A:$B,2,0)</f>
        <v>10102100460</v>
      </c>
      <c r="Y5672" t="str">
        <f>VLOOKUP(T5672,[3]رکوردها!$A:$D,4,0)</f>
        <v/>
      </c>
      <c r="Z5672" t="str">
        <f>VLOOKUP(T5672,[3]رکوردها!$A:$C,3,0)</f>
        <v>تهران</v>
      </c>
      <c r="AA5672" t="str">
        <f>VLOOKUP(T5672,[3]رکوردها!$A:$F,6,0)</f>
        <v>استان تهران - منطقه 19 ، شهرستان تهران ، بخش مرکزی ، شهر تهران، محله امانیه ، کوچه ایثارسوم ، خیابان پروین ، پلاک 19 ، طبقه اول ، واحد شرقی</v>
      </c>
      <c r="AB5672" t="str">
        <f>VLOOKUP(T5672,[3]رکوردها!$A:$E,5,0)</f>
        <v>1966834944</v>
      </c>
    </row>
    <row r="5673" spans="1:28" s="41" customFormat="1" hidden="1" x14ac:dyDescent="0.2">
      <c r="A5673" s="36">
        <v>176032</v>
      </c>
      <c r="B5673" s="36">
        <v>1520</v>
      </c>
      <c r="C5673" s="36">
        <v>1753</v>
      </c>
      <c r="D5673" s="39" t="s">
        <v>5178</v>
      </c>
      <c r="E5673" s="39"/>
      <c r="F5673" s="37" t="s">
        <v>15</v>
      </c>
      <c r="G5673" s="37" t="s">
        <v>2881</v>
      </c>
      <c r="H5673" s="38">
        <v>96100000</v>
      </c>
      <c r="I5673" s="38">
        <v>0</v>
      </c>
      <c r="J5673" s="38">
        <f t="shared" si="100"/>
        <v>96100000</v>
      </c>
      <c r="K5673" s="38"/>
      <c r="L5673" s="49"/>
      <c r="M5673" s="37" t="s">
        <v>4</v>
      </c>
      <c r="N5673" s="37" t="s">
        <v>5</v>
      </c>
      <c r="O5673" s="37" t="s">
        <v>6</v>
      </c>
      <c r="P5673" s="37" t="s">
        <v>7</v>
      </c>
      <c r="Q5673" s="37" t="s">
        <v>13</v>
      </c>
      <c r="R5673" s="37" t="s">
        <v>14</v>
      </c>
      <c r="S5673" s="37" t="s">
        <v>2842</v>
      </c>
      <c r="T5673" s="37" t="s">
        <v>2841</v>
      </c>
      <c r="U5673" s="1" t="str">
        <f>VLOOKUP(T5673,[2]VAT!$A:$D,1,0)</f>
        <v>400094</v>
      </c>
      <c r="V5673" s="37" t="s">
        <v>2</v>
      </c>
      <c r="W5673" s="37" t="s">
        <v>2</v>
      </c>
      <c r="X5673" t="str">
        <f>VLOOKUP(T5673,[3]رکوردها!$A:$B,2,0)</f>
        <v>10102100460</v>
      </c>
      <c r="Y5673" t="str">
        <f>VLOOKUP(T5673,[3]رکوردها!$A:$D,4,0)</f>
        <v/>
      </c>
      <c r="Z5673" t="str">
        <f>VLOOKUP(T5673,[3]رکوردها!$A:$C,3,0)</f>
        <v>تهران</v>
      </c>
      <c r="AA5673" t="str">
        <f>VLOOKUP(T5673,[3]رکوردها!$A:$F,6,0)</f>
        <v>استان تهران - منطقه 19 ، شهرستان تهران ، بخش مرکزی ، شهر تهران، محله امانیه ، کوچه ایثارسوم ، خیابان پروین ، پلاک 19 ، طبقه اول ، واحد شرقی</v>
      </c>
      <c r="AB5673" t="str">
        <f>VLOOKUP(T5673,[3]رکوردها!$A:$E,5,0)</f>
        <v>1966834944</v>
      </c>
    </row>
    <row r="5674" spans="1:28" s="41" customFormat="1" hidden="1" x14ac:dyDescent="0.2">
      <c r="A5674" s="36">
        <v>176034</v>
      </c>
      <c r="B5674" s="36">
        <v>1520</v>
      </c>
      <c r="C5674" s="36">
        <v>1753</v>
      </c>
      <c r="D5674" s="39" t="s">
        <v>5178</v>
      </c>
      <c r="E5674" s="39"/>
      <c r="F5674" s="37" t="s">
        <v>15</v>
      </c>
      <c r="G5674" s="37" t="s">
        <v>2882</v>
      </c>
      <c r="H5674" s="38">
        <v>63100000</v>
      </c>
      <c r="I5674" s="38">
        <v>0</v>
      </c>
      <c r="J5674" s="38">
        <f t="shared" si="100"/>
        <v>63100000</v>
      </c>
      <c r="K5674" s="38"/>
      <c r="L5674" s="49"/>
      <c r="M5674" s="37" t="s">
        <v>4</v>
      </c>
      <c r="N5674" s="37" t="s">
        <v>5</v>
      </c>
      <c r="O5674" s="37" t="s">
        <v>6</v>
      </c>
      <c r="P5674" s="37" t="s">
        <v>7</v>
      </c>
      <c r="Q5674" s="37" t="s">
        <v>13</v>
      </c>
      <c r="R5674" s="37" t="s">
        <v>14</v>
      </c>
      <c r="S5674" s="37" t="s">
        <v>2842</v>
      </c>
      <c r="T5674" s="37" t="s">
        <v>2841</v>
      </c>
      <c r="U5674" s="1" t="str">
        <f>VLOOKUP(T5674,[2]VAT!$A:$D,1,0)</f>
        <v>400094</v>
      </c>
      <c r="V5674" s="37" t="s">
        <v>2</v>
      </c>
      <c r="W5674" s="37" t="s">
        <v>2</v>
      </c>
      <c r="X5674" t="str">
        <f>VLOOKUP(T5674,[3]رکوردها!$A:$B,2,0)</f>
        <v>10102100460</v>
      </c>
      <c r="Y5674" t="str">
        <f>VLOOKUP(T5674,[3]رکوردها!$A:$D,4,0)</f>
        <v/>
      </c>
      <c r="Z5674" t="str">
        <f>VLOOKUP(T5674,[3]رکوردها!$A:$C,3,0)</f>
        <v>تهران</v>
      </c>
      <c r="AA5674" t="str">
        <f>VLOOKUP(T5674,[3]رکوردها!$A:$F,6,0)</f>
        <v>استان تهران - منطقه 19 ، شهرستان تهران ، بخش مرکزی ، شهر تهران، محله امانیه ، کوچه ایثارسوم ، خیابان پروین ، پلاک 19 ، طبقه اول ، واحد شرقی</v>
      </c>
      <c r="AB5674" t="str">
        <f>VLOOKUP(T5674,[3]رکوردها!$A:$E,5,0)</f>
        <v>1966834944</v>
      </c>
    </row>
    <row r="5675" spans="1:28" s="41" customFormat="1" hidden="1" x14ac:dyDescent="0.2">
      <c r="A5675" s="36">
        <v>175951</v>
      </c>
      <c r="B5675" s="36">
        <v>1520</v>
      </c>
      <c r="C5675" s="36">
        <v>1753</v>
      </c>
      <c r="D5675" s="39" t="s">
        <v>5178</v>
      </c>
      <c r="E5675" s="39"/>
      <c r="F5675" s="37" t="s">
        <v>15</v>
      </c>
      <c r="G5675" s="37" t="s">
        <v>2878</v>
      </c>
      <c r="H5675" s="38">
        <v>6000000</v>
      </c>
      <c r="I5675" s="38">
        <v>0</v>
      </c>
      <c r="J5675" s="38">
        <f t="shared" si="100"/>
        <v>6000000</v>
      </c>
      <c r="K5675" s="38"/>
      <c r="L5675" s="49"/>
      <c r="M5675" s="37" t="s">
        <v>4</v>
      </c>
      <c r="N5675" s="37" t="s">
        <v>5</v>
      </c>
      <c r="O5675" s="37" t="s">
        <v>6</v>
      </c>
      <c r="P5675" s="37" t="s">
        <v>7</v>
      </c>
      <c r="Q5675" s="37" t="s">
        <v>13</v>
      </c>
      <c r="R5675" s="37" t="s">
        <v>14</v>
      </c>
      <c r="S5675" s="37" t="s">
        <v>3647</v>
      </c>
      <c r="T5675" s="37" t="s">
        <v>3646</v>
      </c>
      <c r="U5675" s="1" t="e">
        <f>VLOOKUP(T5675,[2]VAT!$A:$D,1,0)</f>
        <v>#N/A</v>
      </c>
      <c r="V5675" s="37" t="s">
        <v>2</v>
      </c>
      <c r="W5675" s="37" t="s">
        <v>2</v>
      </c>
      <c r="X5675" t="str">
        <f>VLOOKUP(T5675,[3]رکوردها!$A:$B,2,0)</f>
        <v/>
      </c>
      <c r="Y5675" t="str">
        <f>VLOOKUP(T5675,[3]رکوردها!$A:$D,4,0)</f>
        <v>5150120091</v>
      </c>
      <c r="Z5675" t="str">
        <f>VLOOKUP(T5675,[3]رکوردها!$A:$C,3,0)</f>
        <v>بوشهر</v>
      </c>
      <c r="AA5675" t="str">
        <f>VLOOKUP(T5675,[3]رکوردها!$A:$F,6,0)</f>
        <v>بوشهر کنگان امام خمینی روبروی مجتمع مهر(کد ملی زهرا باقری 5150120091)</v>
      </c>
      <c r="AB5675" t="str">
        <f>VLOOKUP(T5675,[3]رکوردها!$A:$E,5,0)</f>
        <v>7557139616</v>
      </c>
    </row>
    <row r="5676" spans="1:28" s="41" customFormat="1" hidden="1" x14ac:dyDescent="0.2">
      <c r="A5676" s="36">
        <v>175953</v>
      </c>
      <c r="B5676" s="36">
        <v>1520</v>
      </c>
      <c r="C5676" s="36">
        <v>1753</v>
      </c>
      <c r="D5676" s="39" t="s">
        <v>5178</v>
      </c>
      <c r="E5676" s="39"/>
      <c r="F5676" s="37" t="s">
        <v>15</v>
      </c>
      <c r="G5676" s="37" t="s">
        <v>2879</v>
      </c>
      <c r="H5676" s="38">
        <v>5500000</v>
      </c>
      <c r="I5676" s="38">
        <v>0</v>
      </c>
      <c r="J5676" s="38">
        <f t="shared" si="100"/>
        <v>5500000</v>
      </c>
      <c r="K5676" s="38"/>
      <c r="L5676" s="49"/>
      <c r="M5676" s="37" t="s">
        <v>4</v>
      </c>
      <c r="N5676" s="37" t="s">
        <v>5</v>
      </c>
      <c r="O5676" s="37" t="s">
        <v>6</v>
      </c>
      <c r="P5676" s="37" t="s">
        <v>7</v>
      </c>
      <c r="Q5676" s="37" t="s">
        <v>13</v>
      </c>
      <c r="R5676" s="37" t="s">
        <v>14</v>
      </c>
      <c r="S5676" s="37" t="s">
        <v>3647</v>
      </c>
      <c r="T5676" s="37" t="s">
        <v>3646</v>
      </c>
      <c r="U5676" s="1" t="e">
        <f>VLOOKUP(T5676,[2]VAT!$A:$D,1,0)</f>
        <v>#N/A</v>
      </c>
      <c r="V5676" s="37" t="s">
        <v>2</v>
      </c>
      <c r="W5676" s="37" t="s">
        <v>2</v>
      </c>
      <c r="X5676" t="str">
        <f>VLOOKUP(T5676,[3]رکوردها!$A:$B,2,0)</f>
        <v/>
      </c>
      <c r="Y5676" t="str">
        <f>VLOOKUP(T5676,[3]رکوردها!$A:$D,4,0)</f>
        <v>5150120091</v>
      </c>
      <c r="Z5676" t="str">
        <f>VLOOKUP(T5676,[3]رکوردها!$A:$C,3,0)</f>
        <v>بوشهر</v>
      </c>
      <c r="AA5676" t="str">
        <f>VLOOKUP(T5676,[3]رکوردها!$A:$F,6,0)</f>
        <v>بوشهر کنگان امام خمینی روبروی مجتمع مهر(کد ملی زهرا باقری 5150120091)</v>
      </c>
      <c r="AB5676" t="str">
        <f>VLOOKUP(T5676,[3]رکوردها!$A:$E,5,0)</f>
        <v>7557139616</v>
      </c>
    </row>
    <row r="5677" spans="1:28" s="41" customFormat="1" hidden="1" x14ac:dyDescent="0.2">
      <c r="A5677" s="36">
        <v>176033</v>
      </c>
      <c r="B5677" s="36">
        <v>1520</v>
      </c>
      <c r="C5677" s="36">
        <v>1753</v>
      </c>
      <c r="D5677" s="39" t="s">
        <v>5178</v>
      </c>
      <c r="E5677" s="39"/>
      <c r="F5677" s="37" t="s">
        <v>15</v>
      </c>
      <c r="G5677" s="37" t="s">
        <v>2881</v>
      </c>
      <c r="H5677" s="38">
        <v>0</v>
      </c>
      <c r="I5677" s="38">
        <v>96100000</v>
      </c>
      <c r="J5677" s="38">
        <f t="shared" si="100"/>
        <v>-96100000</v>
      </c>
      <c r="K5677" s="38"/>
      <c r="L5677" s="49"/>
      <c r="M5677" s="37" t="s">
        <v>4</v>
      </c>
      <c r="N5677" s="37" t="s">
        <v>5</v>
      </c>
      <c r="O5677" s="37" t="s">
        <v>6</v>
      </c>
      <c r="P5677" s="37" t="s">
        <v>7</v>
      </c>
      <c r="Q5677" s="37" t="s">
        <v>13</v>
      </c>
      <c r="R5677" s="37" t="s">
        <v>14</v>
      </c>
      <c r="S5677" s="37" t="s">
        <v>4038</v>
      </c>
      <c r="T5677" s="37" t="s">
        <v>4037</v>
      </c>
      <c r="U5677" s="1" t="e">
        <f>VLOOKUP(T5677,[2]VAT!$A:$D,1,0)</f>
        <v>#N/A</v>
      </c>
      <c r="V5677" s="37" t="s">
        <v>2</v>
      </c>
      <c r="W5677" s="37" t="s">
        <v>2</v>
      </c>
      <c r="X5677" t="str">
        <f>VLOOKUP(T5677,[3]رکوردها!$A:$B,2,0)</f>
        <v>5919552506</v>
      </c>
      <c r="Y5677" t="str">
        <f>VLOOKUP(T5677,[3]رکوردها!$A:$D,4,0)</f>
        <v/>
      </c>
      <c r="Z5677" t="str">
        <f>VLOOKUP(T5677,[3]رکوردها!$A:$C,3,0)</f>
        <v>جم</v>
      </c>
      <c r="AA5677" t="str">
        <f>VLOOKUP(T5677,[3]رکوردها!$A:$F,6,0)</f>
        <v>خیابان مالچه - جنب مخزن فروشی صداقت - پلاک 220</v>
      </c>
      <c r="AB5677" t="str">
        <f>VLOOKUP(T5677,[3]رکوردها!$A:$E,5,0)</f>
        <v>7558118854</v>
      </c>
    </row>
    <row r="5678" spans="1:28" s="41" customFormat="1" hidden="1" x14ac:dyDescent="0.2">
      <c r="A5678" s="36">
        <v>176035</v>
      </c>
      <c r="B5678" s="36">
        <v>1520</v>
      </c>
      <c r="C5678" s="36">
        <v>1753</v>
      </c>
      <c r="D5678" s="39" t="s">
        <v>5178</v>
      </c>
      <c r="E5678" s="39"/>
      <c r="F5678" s="37" t="s">
        <v>15</v>
      </c>
      <c r="G5678" s="37" t="s">
        <v>2882</v>
      </c>
      <c r="H5678" s="38">
        <v>0</v>
      </c>
      <c r="I5678" s="38">
        <v>63100000</v>
      </c>
      <c r="J5678" s="38">
        <f t="shared" si="100"/>
        <v>-63100000</v>
      </c>
      <c r="K5678" s="38"/>
      <c r="L5678" s="49"/>
      <c r="M5678" s="37" t="s">
        <v>4</v>
      </c>
      <c r="N5678" s="37" t="s">
        <v>5</v>
      </c>
      <c r="O5678" s="37" t="s">
        <v>6</v>
      </c>
      <c r="P5678" s="37" t="s">
        <v>7</v>
      </c>
      <c r="Q5678" s="37" t="s">
        <v>13</v>
      </c>
      <c r="R5678" s="37" t="s">
        <v>14</v>
      </c>
      <c r="S5678" s="37" t="s">
        <v>4038</v>
      </c>
      <c r="T5678" s="37" t="s">
        <v>4037</v>
      </c>
      <c r="U5678" s="1" t="e">
        <f>VLOOKUP(T5678,[2]VAT!$A:$D,1,0)</f>
        <v>#N/A</v>
      </c>
      <c r="V5678" s="37" t="s">
        <v>2</v>
      </c>
      <c r="W5678" s="37" t="s">
        <v>2</v>
      </c>
      <c r="X5678" t="str">
        <f>VLOOKUP(T5678,[3]رکوردها!$A:$B,2,0)</f>
        <v>5919552506</v>
      </c>
      <c r="Y5678" t="str">
        <f>VLOOKUP(T5678,[3]رکوردها!$A:$D,4,0)</f>
        <v/>
      </c>
      <c r="Z5678" t="str">
        <f>VLOOKUP(T5678,[3]رکوردها!$A:$C,3,0)</f>
        <v>جم</v>
      </c>
      <c r="AA5678" t="str">
        <f>VLOOKUP(T5678,[3]رکوردها!$A:$F,6,0)</f>
        <v>خیابان مالچه - جنب مخزن فروشی صداقت - پلاک 220</v>
      </c>
      <c r="AB5678" t="str">
        <f>VLOOKUP(T5678,[3]رکوردها!$A:$E,5,0)</f>
        <v>7558118854</v>
      </c>
    </row>
    <row r="5679" spans="1:28" s="41" customFormat="1" hidden="1" x14ac:dyDescent="0.2">
      <c r="A5679" s="36">
        <v>176027</v>
      </c>
      <c r="B5679" s="36">
        <v>1520</v>
      </c>
      <c r="C5679" s="36">
        <v>1753</v>
      </c>
      <c r="D5679" s="39" t="s">
        <v>5178</v>
      </c>
      <c r="E5679" s="39"/>
      <c r="F5679" s="37" t="s">
        <v>15</v>
      </c>
      <c r="G5679" s="37" t="s">
        <v>2880</v>
      </c>
      <c r="H5679" s="38">
        <v>85444000</v>
      </c>
      <c r="I5679" s="38">
        <v>0</v>
      </c>
      <c r="J5679" s="38">
        <f t="shared" si="100"/>
        <v>85444000</v>
      </c>
      <c r="K5679" s="38"/>
      <c r="L5679" s="49"/>
      <c r="M5679" s="37" t="s">
        <v>4</v>
      </c>
      <c r="N5679" s="37" t="s">
        <v>5</v>
      </c>
      <c r="O5679" s="37" t="s">
        <v>6</v>
      </c>
      <c r="P5679" s="37" t="s">
        <v>7</v>
      </c>
      <c r="Q5679" s="37" t="s">
        <v>13</v>
      </c>
      <c r="R5679" s="37" t="s">
        <v>14</v>
      </c>
      <c r="S5679" s="37" t="s">
        <v>4059</v>
      </c>
      <c r="T5679" s="37" t="s">
        <v>4058</v>
      </c>
      <c r="U5679" s="1" t="e">
        <f>VLOOKUP(T5679,[2]VAT!$A:$D,1,0)</f>
        <v>#N/A</v>
      </c>
      <c r="V5679" s="37" t="s">
        <v>2</v>
      </c>
      <c r="W5679" s="37" t="s">
        <v>2</v>
      </c>
      <c r="X5679" t="str">
        <f>VLOOKUP(T5679,[3]رکوردها!$A:$B,2,0)</f>
        <v>6839704947</v>
      </c>
      <c r="Y5679" t="str">
        <f>VLOOKUP(T5679,[3]رکوردها!$A:$D,4,0)</f>
        <v/>
      </c>
      <c r="Z5679" t="str">
        <f>VLOOKUP(T5679,[3]رکوردها!$A:$C,3,0)</f>
        <v/>
      </c>
      <c r="AA5679" t="str">
        <f>VLOOKUP(T5679,[3]رکوردها!$A:$F,6,0)</f>
        <v/>
      </c>
      <c r="AB5679" t="str">
        <f>VLOOKUP(T5679,[3]رکوردها!$A:$E,5,0)</f>
        <v/>
      </c>
    </row>
    <row r="5680" spans="1:28" s="41" customFormat="1" hidden="1" x14ac:dyDescent="0.2">
      <c r="A5680" s="36">
        <v>176295</v>
      </c>
      <c r="B5680" s="36">
        <v>1547</v>
      </c>
      <c r="C5680" s="36">
        <v>1788</v>
      </c>
      <c r="D5680" s="36" t="str">
        <f>VLOOKUP(C5680,Piv.Analysis!A:AA,27,0)</f>
        <v>دریافت و پرداخت</v>
      </c>
      <c r="E5680" s="36"/>
      <c r="F5680" s="37" t="s">
        <v>17</v>
      </c>
      <c r="G5680" s="37" t="s">
        <v>2344</v>
      </c>
      <c r="H5680" s="38">
        <v>6000000000</v>
      </c>
      <c r="I5680" s="38">
        <v>0</v>
      </c>
      <c r="J5680" s="38">
        <f t="shared" si="100"/>
        <v>6000000000</v>
      </c>
      <c r="K5680" s="38"/>
      <c r="L5680" s="49"/>
      <c r="M5680" s="37" t="s">
        <v>4</v>
      </c>
      <c r="N5680" s="37" t="s">
        <v>5</v>
      </c>
      <c r="O5680" s="37" t="s">
        <v>6</v>
      </c>
      <c r="P5680" s="37" t="s">
        <v>7</v>
      </c>
      <c r="Q5680" s="37" t="s">
        <v>13</v>
      </c>
      <c r="R5680" s="37" t="s">
        <v>14</v>
      </c>
      <c r="S5680" s="37" t="s">
        <v>2842</v>
      </c>
      <c r="T5680" s="37" t="s">
        <v>2841</v>
      </c>
      <c r="U5680" s="1" t="str">
        <f>VLOOKUP(T5680,[2]VAT!$A:$D,1,0)</f>
        <v>400094</v>
      </c>
      <c r="V5680" s="37" t="s">
        <v>2</v>
      </c>
      <c r="W5680" s="37" t="s">
        <v>2</v>
      </c>
      <c r="X5680" t="str">
        <f>VLOOKUP(T5680,[3]رکوردها!$A:$B,2,0)</f>
        <v>10102100460</v>
      </c>
      <c r="Y5680" t="str">
        <f>VLOOKUP(T5680,[3]رکوردها!$A:$D,4,0)</f>
        <v/>
      </c>
      <c r="Z5680" t="str">
        <f>VLOOKUP(T5680,[3]رکوردها!$A:$C,3,0)</f>
        <v>تهران</v>
      </c>
      <c r="AA5680" t="str">
        <f>VLOOKUP(T5680,[3]رکوردها!$A:$F,6,0)</f>
        <v>استان تهران - منطقه 19 ، شهرستان تهران ، بخش مرکزی ، شهر تهران، محله امانیه ، کوچه ایثارسوم ، خیابان پروین ، پلاک 19 ، طبقه اول ، واحد شرقی</v>
      </c>
      <c r="AB5680" t="str">
        <f>VLOOKUP(T5680,[3]رکوردها!$A:$E,5,0)</f>
        <v>1966834944</v>
      </c>
    </row>
    <row r="5681" spans="1:28" s="41" customFormat="1" hidden="1" x14ac:dyDescent="0.2">
      <c r="A5681" s="36">
        <v>140056</v>
      </c>
      <c r="B5681" s="36">
        <v>1201</v>
      </c>
      <c r="C5681" s="36">
        <v>1135</v>
      </c>
      <c r="D5681" s="39" t="s">
        <v>5178</v>
      </c>
      <c r="E5681" s="39" t="s">
        <v>5188</v>
      </c>
      <c r="F5681" s="37" t="s">
        <v>35</v>
      </c>
      <c r="G5681" s="37" t="s">
        <v>3375</v>
      </c>
      <c r="H5681" s="38">
        <v>51924987</v>
      </c>
      <c r="I5681" s="38">
        <v>0</v>
      </c>
      <c r="J5681" s="38">
        <f t="shared" si="100"/>
        <v>51924987</v>
      </c>
      <c r="K5681" s="38"/>
      <c r="L5681" s="49"/>
      <c r="M5681" s="37" t="s">
        <v>4</v>
      </c>
      <c r="N5681" s="37" t="s">
        <v>5</v>
      </c>
      <c r="O5681" s="37" t="s">
        <v>6</v>
      </c>
      <c r="P5681" s="37" t="s">
        <v>7</v>
      </c>
      <c r="Q5681" s="37" t="s">
        <v>13</v>
      </c>
      <c r="R5681" s="37" t="s">
        <v>14</v>
      </c>
      <c r="S5681" s="37" t="s">
        <v>3756</v>
      </c>
      <c r="T5681" s="37" t="s">
        <v>3755</v>
      </c>
      <c r="U5681" s="1" t="str">
        <f>VLOOKUP(T5681,[2]VAT!$A:$D,1,0)</f>
        <v>400394</v>
      </c>
      <c r="V5681" s="37" t="s">
        <v>2</v>
      </c>
      <c r="W5681" s="37" t="s">
        <v>2</v>
      </c>
      <c r="X5681" t="str">
        <f>VLOOKUP(T5681,[3]رکوردها!$A:$B,2,0)</f>
        <v>14008302196</v>
      </c>
      <c r="Y5681" t="str">
        <f>VLOOKUP(T5681,[3]رکوردها!$A:$D,4,0)</f>
        <v/>
      </c>
      <c r="Z5681" t="str">
        <f>VLOOKUP(T5681,[3]رکوردها!$A:$C,3,0)</f>
        <v>بندرعباس</v>
      </c>
      <c r="AA5681" t="str">
        <f>VLOOKUP(T5681,[3]رکوردها!$A:$F,6,0)</f>
        <v>بندر عباس بلوار طالقانی (ساحلی)روبروی کتابخانه شهدا ساختمان کشتیرانی</v>
      </c>
      <c r="AB5681" t="str">
        <f>VLOOKUP(T5681,[3]رکوردها!$A:$E,5,0)</f>
        <v>7917786989</v>
      </c>
    </row>
    <row r="5682" spans="1:28" s="41" customFormat="1" hidden="1" x14ac:dyDescent="0.2">
      <c r="A5682" s="36">
        <v>140054</v>
      </c>
      <c r="B5682" s="36">
        <v>1201</v>
      </c>
      <c r="C5682" s="36">
        <v>1135</v>
      </c>
      <c r="D5682" s="39" t="s">
        <v>5178</v>
      </c>
      <c r="E5682" s="36"/>
      <c r="F5682" s="37" t="s">
        <v>35</v>
      </c>
      <c r="G5682" s="37" t="s">
        <v>3757</v>
      </c>
      <c r="H5682" s="38">
        <v>4287384</v>
      </c>
      <c r="I5682" s="38">
        <v>0</v>
      </c>
      <c r="J5682" s="38">
        <f t="shared" si="100"/>
        <v>4287384</v>
      </c>
      <c r="K5682" s="38"/>
      <c r="L5682" s="49"/>
      <c r="M5682" s="37" t="s">
        <v>63</v>
      </c>
      <c r="N5682" s="37" t="s">
        <v>64</v>
      </c>
      <c r="O5682" s="37" t="s">
        <v>2566</v>
      </c>
      <c r="P5682" s="37" t="s">
        <v>2567</v>
      </c>
      <c r="Q5682" s="37" t="s">
        <v>2568</v>
      </c>
      <c r="R5682" s="37" t="s">
        <v>2569</v>
      </c>
      <c r="S5682" s="37" t="s">
        <v>3756</v>
      </c>
      <c r="T5682" s="37" t="s">
        <v>3755</v>
      </c>
      <c r="U5682" s="1" t="str">
        <f>VLOOKUP(T5682,[2]VAT!$A:$D,1,0)</f>
        <v>400394</v>
      </c>
      <c r="V5682" s="37" t="s">
        <v>2</v>
      </c>
      <c r="W5682" s="37" t="s">
        <v>2</v>
      </c>
      <c r="X5682" t="str">
        <f>VLOOKUP(T5682,[3]رکوردها!$A:$B,2,0)</f>
        <v>14008302196</v>
      </c>
      <c r="Y5682" t="str">
        <f>VLOOKUP(T5682,[3]رکوردها!$A:$D,4,0)</f>
        <v/>
      </c>
      <c r="Z5682" t="str">
        <f>VLOOKUP(T5682,[3]رکوردها!$A:$C,3,0)</f>
        <v>بندرعباس</v>
      </c>
      <c r="AA5682" t="str">
        <f>VLOOKUP(T5682,[3]رکوردها!$A:$F,6,0)</f>
        <v>بندر عباس بلوار طالقانی (ساحلی)روبروی کتابخانه شهدا ساختمان کشتیرانی</v>
      </c>
      <c r="AB5682" t="str">
        <f>VLOOKUP(T5682,[3]رکوردها!$A:$E,5,0)</f>
        <v>7917786989</v>
      </c>
    </row>
    <row r="5683" spans="1:28" s="41" customFormat="1" hidden="1" x14ac:dyDescent="0.2">
      <c r="A5683" s="36">
        <v>140053</v>
      </c>
      <c r="B5683" s="36">
        <v>1201</v>
      </c>
      <c r="C5683" s="36">
        <v>1135</v>
      </c>
      <c r="D5683" s="39" t="s">
        <v>5178</v>
      </c>
      <c r="E5683" s="36"/>
      <c r="F5683" s="37" t="s">
        <v>35</v>
      </c>
      <c r="G5683" s="37" t="s">
        <v>3757</v>
      </c>
      <c r="H5683" s="38">
        <v>0</v>
      </c>
      <c r="I5683" s="38">
        <v>4287384</v>
      </c>
      <c r="J5683" s="38">
        <f t="shared" si="100"/>
        <v>-4287384</v>
      </c>
      <c r="K5683" s="38"/>
      <c r="L5683" s="49"/>
      <c r="M5683" s="37" t="s">
        <v>63</v>
      </c>
      <c r="N5683" s="37" t="s">
        <v>64</v>
      </c>
      <c r="O5683" s="37" t="s">
        <v>2566</v>
      </c>
      <c r="P5683" s="37" t="s">
        <v>2567</v>
      </c>
      <c r="Q5683" s="37" t="s">
        <v>2568</v>
      </c>
      <c r="R5683" s="37" t="s">
        <v>2569</v>
      </c>
      <c r="S5683" s="37" t="s">
        <v>3756</v>
      </c>
      <c r="T5683" s="37" t="s">
        <v>3755</v>
      </c>
      <c r="U5683" s="1" t="str">
        <f>VLOOKUP(T5683,[2]VAT!$A:$D,1,0)</f>
        <v>400394</v>
      </c>
      <c r="V5683" s="37" t="s">
        <v>2</v>
      </c>
      <c r="W5683" s="37" t="s">
        <v>2</v>
      </c>
      <c r="X5683" t="str">
        <f>VLOOKUP(T5683,[3]رکوردها!$A:$B,2,0)</f>
        <v>14008302196</v>
      </c>
      <c r="Y5683" t="str">
        <f>VLOOKUP(T5683,[3]رکوردها!$A:$D,4,0)</f>
        <v/>
      </c>
      <c r="Z5683" t="str">
        <f>VLOOKUP(T5683,[3]رکوردها!$A:$C,3,0)</f>
        <v>بندرعباس</v>
      </c>
      <c r="AA5683" t="str">
        <f>VLOOKUP(T5683,[3]رکوردها!$A:$F,6,0)</f>
        <v>بندر عباس بلوار طالقانی (ساحلی)روبروی کتابخانه شهدا ساختمان کشتیرانی</v>
      </c>
      <c r="AB5683" t="str">
        <f>VLOOKUP(T5683,[3]رکوردها!$A:$E,5,0)</f>
        <v>7917786989</v>
      </c>
    </row>
    <row r="5684" spans="1:28" s="41" customFormat="1" hidden="1" x14ac:dyDescent="0.2">
      <c r="A5684" s="36">
        <v>141421</v>
      </c>
      <c r="B5684" s="36">
        <v>1260</v>
      </c>
      <c r="C5684" s="36">
        <v>1219</v>
      </c>
      <c r="D5684" s="36" t="str">
        <f>VLOOKUP(C5684,Piv.Analysis!A:AA,27,0)</f>
        <v>دریافت و پرداخت</v>
      </c>
      <c r="E5684" s="36"/>
      <c r="F5684" s="37" t="s">
        <v>75</v>
      </c>
      <c r="G5684" s="37" t="s">
        <v>2276</v>
      </c>
      <c r="H5684" s="38">
        <v>87992000</v>
      </c>
      <c r="I5684" s="38">
        <v>0</v>
      </c>
      <c r="J5684" s="38">
        <f t="shared" si="100"/>
        <v>87992000</v>
      </c>
      <c r="K5684" s="38"/>
      <c r="L5684" s="49"/>
      <c r="M5684" s="37" t="s">
        <v>4</v>
      </c>
      <c r="N5684" s="37" t="s">
        <v>5</v>
      </c>
      <c r="O5684" s="37" t="s">
        <v>6</v>
      </c>
      <c r="P5684" s="37" t="s">
        <v>7</v>
      </c>
      <c r="Q5684" s="37" t="s">
        <v>13</v>
      </c>
      <c r="R5684" s="37" t="s">
        <v>14</v>
      </c>
      <c r="S5684" s="37" t="s">
        <v>2884</v>
      </c>
      <c r="T5684" s="37" t="s">
        <v>2883</v>
      </c>
      <c r="U5684" s="1" t="e">
        <f>VLOOKUP(T5684,[2]VAT!$A:$D,1,0)</f>
        <v>#N/A</v>
      </c>
      <c r="V5684" s="37" t="s">
        <v>2</v>
      </c>
      <c r="W5684" s="37" t="s">
        <v>2</v>
      </c>
      <c r="X5684" t="str">
        <f>VLOOKUP(T5684,[3]رکوردها!$A:$B,2,0)</f>
        <v>10320413778</v>
      </c>
      <c r="Y5684" t="str">
        <f>VLOOKUP(T5684,[3]رکوردها!$A:$D,4,0)</f>
        <v>411386683333</v>
      </c>
      <c r="Z5684" t="str">
        <f>VLOOKUP(T5684,[3]رکوردها!$A:$C,3,0)</f>
        <v>تهران</v>
      </c>
      <c r="AA5684" t="str">
        <f>VLOOKUP(T5684,[3]رکوردها!$A:$F,6,0)</f>
        <v>خ فتحی شقاقی خ جهانمهر پ63 واحد یک</v>
      </c>
      <c r="AB5684" t="str">
        <f>VLOOKUP(T5684,[3]رکوردها!$A:$E,5,0)</f>
        <v>1431753893</v>
      </c>
    </row>
    <row r="5685" spans="1:28" s="41" customFormat="1" hidden="1" x14ac:dyDescent="0.2">
      <c r="A5685" s="36">
        <v>146519</v>
      </c>
      <c r="B5685" s="36">
        <v>1357</v>
      </c>
      <c r="C5685" s="36">
        <v>1413</v>
      </c>
      <c r="D5685" s="36" t="str">
        <f>VLOOKUP(C5685,Piv.Analysis!A:AA,27,0)</f>
        <v>دریافت و پرداخت</v>
      </c>
      <c r="E5685" s="36"/>
      <c r="F5685" s="37" t="s">
        <v>489</v>
      </c>
      <c r="G5685" s="37" t="s">
        <v>1962</v>
      </c>
      <c r="H5685" s="38">
        <v>21242000</v>
      </c>
      <c r="I5685" s="38">
        <v>0</v>
      </c>
      <c r="J5685" s="38">
        <f t="shared" si="100"/>
        <v>21242000</v>
      </c>
      <c r="K5685" s="38"/>
      <c r="L5685" s="49"/>
      <c r="M5685" s="37" t="s">
        <v>4</v>
      </c>
      <c r="N5685" s="37" t="s">
        <v>5</v>
      </c>
      <c r="O5685" s="37" t="s">
        <v>6</v>
      </c>
      <c r="P5685" s="37" t="s">
        <v>7</v>
      </c>
      <c r="Q5685" s="37" t="s">
        <v>13</v>
      </c>
      <c r="R5685" s="37" t="s">
        <v>14</v>
      </c>
      <c r="S5685" s="37" t="s">
        <v>2884</v>
      </c>
      <c r="T5685" s="37" t="s">
        <v>2883</v>
      </c>
      <c r="U5685" s="1" t="e">
        <f>VLOOKUP(T5685,[2]VAT!$A:$D,1,0)</f>
        <v>#N/A</v>
      </c>
      <c r="V5685" s="37" t="s">
        <v>2</v>
      </c>
      <c r="W5685" s="37" t="s">
        <v>2</v>
      </c>
      <c r="X5685" t="str">
        <f>VLOOKUP(T5685,[3]رکوردها!$A:$B,2,0)</f>
        <v>10320413778</v>
      </c>
      <c r="Y5685" t="str">
        <f>VLOOKUP(T5685,[3]رکوردها!$A:$D,4,0)</f>
        <v>411386683333</v>
      </c>
      <c r="Z5685" t="str">
        <f>VLOOKUP(T5685,[3]رکوردها!$A:$C,3,0)</f>
        <v>تهران</v>
      </c>
      <c r="AA5685" t="str">
        <f>VLOOKUP(T5685,[3]رکوردها!$A:$F,6,0)</f>
        <v>خ فتحی شقاقی خ جهانمهر پ63 واحد یک</v>
      </c>
      <c r="AB5685" t="str">
        <f>VLOOKUP(T5685,[3]رکوردها!$A:$E,5,0)</f>
        <v>1431753893</v>
      </c>
    </row>
    <row r="5686" spans="1:28" s="41" customFormat="1" hidden="1" x14ac:dyDescent="0.2">
      <c r="A5686" s="36">
        <v>140046</v>
      </c>
      <c r="B5686" s="36">
        <v>1201</v>
      </c>
      <c r="C5686" s="36">
        <v>1135</v>
      </c>
      <c r="D5686" s="39" t="s">
        <v>5178</v>
      </c>
      <c r="E5686" s="36"/>
      <c r="F5686" s="37" t="s">
        <v>35</v>
      </c>
      <c r="G5686" s="37" t="s">
        <v>4831</v>
      </c>
      <c r="H5686" s="38">
        <v>17447129</v>
      </c>
      <c r="I5686" s="38">
        <v>0</v>
      </c>
      <c r="J5686" s="38">
        <f t="shared" si="100"/>
        <v>17447129</v>
      </c>
      <c r="K5686" s="38"/>
      <c r="L5686" s="49"/>
      <c r="M5686" s="37" t="s">
        <v>4388</v>
      </c>
      <c r="N5686" s="37" t="s">
        <v>4389</v>
      </c>
      <c r="O5686" s="37" t="s">
        <v>4390</v>
      </c>
      <c r="P5686" s="37" t="s">
        <v>4391</v>
      </c>
      <c r="Q5686" s="37" t="s">
        <v>4825</v>
      </c>
      <c r="R5686" s="37" t="s">
        <v>4826</v>
      </c>
      <c r="S5686" s="37" t="s">
        <v>4424</v>
      </c>
      <c r="T5686" s="37" t="s">
        <v>4421</v>
      </c>
      <c r="U5686" s="1" t="e">
        <f>VLOOKUP(T5686,[2]VAT!$A:$D,1,0)</f>
        <v>#N/A</v>
      </c>
      <c r="V5686" s="37" t="s">
        <v>4768</v>
      </c>
      <c r="W5686" s="37" t="s">
        <v>4767</v>
      </c>
      <c r="X5686" t="e">
        <f>VLOOKUP(T5686,[3]رکوردها!$A:$B,2,0)</f>
        <v>#N/A</v>
      </c>
      <c r="Y5686" t="e">
        <f>VLOOKUP(T5686,[3]رکوردها!$A:$D,4,0)</f>
        <v>#N/A</v>
      </c>
      <c r="Z5686" t="e">
        <f>VLOOKUP(T5686,[3]رکوردها!$A:$C,3,0)</f>
        <v>#N/A</v>
      </c>
      <c r="AA5686" t="e">
        <f>VLOOKUP(T5686,[3]رکوردها!$A:$F,6,0)</f>
        <v>#N/A</v>
      </c>
      <c r="AB5686" t="e">
        <f>VLOOKUP(T5686,[3]رکوردها!$A:$E,5,0)</f>
        <v>#N/A</v>
      </c>
    </row>
    <row r="5687" spans="1:28" s="41" customFormat="1" hidden="1" x14ac:dyDescent="0.2">
      <c r="A5687" s="36">
        <v>173868</v>
      </c>
      <c r="B5687" s="36">
        <v>1533</v>
      </c>
      <c r="C5687" s="36">
        <v>1611</v>
      </c>
      <c r="D5687" s="39" t="s">
        <v>5178</v>
      </c>
      <c r="E5687" s="39"/>
      <c r="F5687" s="37" t="s">
        <v>124</v>
      </c>
      <c r="G5687" s="37" t="s">
        <v>2887</v>
      </c>
      <c r="H5687" s="38">
        <v>23728000</v>
      </c>
      <c r="I5687" s="38">
        <v>0</v>
      </c>
      <c r="J5687" s="38">
        <f t="shared" si="100"/>
        <v>23728000</v>
      </c>
      <c r="K5687" s="38"/>
      <c r="L5687" s="49"/>
      <c r="M5687" s="37" t="s">
        <v>4</v>
      </c>
      <c r="N5687" s="37" t="s">
        <v>5</v>
      </c>
      <c r="O5687" s="37" t="s">
        <v>6</v>
      </c>
      <c r="P5687" s="37" t="s">
        <v>7</v>
      </c>
      <c r="Q5687" s="37" t="s">
        <v>13</v>
      </c>
      <c r="R5687" s="37" t="s">
        <v>14</v>
      </c>
      <c r="S5687" s="37" t="s">
        <v>2884</v>
      </c>
      <c r="T5687" s="37" t="s">
        <v>2883</v>
      </c>
      <c r="U5687" s="1" t="e">
        <f>VLOOKUP(T5687,[2]VAT!$A:$D,1,0)</f>
        <v>#N/A</v>
      </c>
      <c r="V5687" s="37" t="s">
        <v>2</v>
      </c>
      <c r="W5687" s="37" t="s">
        <v>2</v>
      </c>
      <c r="X5687" t="str">
        <f>VLOOKUP(T5687,[3]رکوردها!$A:$B,2,0)</f>
        <v>10320413778</v>
      </c>
      <c r="Y5687" t="str">
        <f>VLOOKUP(T5687,[3]رکوردها!$A:$D,4,0)</f>
        <v>411386683333</v>
      </c>
      <c r="Z5687" t="str">
        <f>VLOOKUP(T5687,[3]رکوردها!$A:$C,3,0)</f>
        <v>تهران</v>
      </c>
      <c r="AA5687" t="str">
        <f>VLOOKUP(T5687,[3]رکوردها!$A:$F,6,0)</f>
        <v>خ فتحی شقاقی خ جهانمهر پ63 واحد یک</v>
      </c>
      <c r="AB5687" t="str">
        <f>VLOOKUP(T5687,[3]رکوردها!$A:$E,5,0)</f>
        <v>1431753893</v>
      </c>
    </row>
    <row r="5688" spans="1:28" s="41" customFormat="1" hidden="1" x14ac:dyDescent="0.2">
      <c r="A5688" s="36">
        <v>140047</v>
      </c>
      <c r="B5688" s="36">
        <v>1201</v>
      </c>
      <c r="C5688" s="36">
        <v>1135</v>
      </c>
      <c r="D5688" s="39" t="s">
        <v>5178</v>
      </c>
      <c r="E5688" s="36"/>
      <c r="F5688" s="37" t="s">
        <v>35</v>
      </c>
      <c r="G5688" s="37" t="s">
        <v>3369</v>
      </c>
      <c r="H5688" s="38">
        <v>1570242</v>
      </c>
      <c r="I5688" s="38">
        <v>0</v>
      </c>
      <c r="J5688" s="38">
        <f t="shared" si="100"/>
        <v>1570242</v>
      </c>
      <c r="K5688" s="38"/>
      <c r="L5688" s="49"/>
      <c r="M5688" s="37" t="s">
        <v>4388</v>
      </c>
      <c r="N5688" s="37" t="s">
        <v>4389</v>
      </c>
      <c r="O5688" s="37" t="s">
        <v>4390</v>
      </c>
      <c r="P5688" s="37" t="s">
        <v>4391</v>
      </c>
      <c r="Q5688" s="37" t="s">
        <v>4825</v>
      </c>
      <c r="R5688" s="37" t="s">
        <v>4826</v>
      </c>
      <c r="S5688" s="37" t="s">
        <v>4424</v>
      </c>
      <c r="T5688" s="37" t="s">
        <v>4421</v>
      </c>
      <c r="U5688" s="1" t="e">
        <f>VLOOKUP(T5688,[2]VAT!$A:$D,1,0)</f>
        <v>#N/A</v>
      </c>
      <c r="V5688" s="37" t="s">
        <v>4768</v>
      </c>
      <c r="W5688" s="37" t="s">
        <v>4767</v>
      </c>
      <c r="X5688" t="e">
        <f>VLOOKUP(T5688,[3]رکوردها!$A:$B,2,0)</f>
        <v>#N/A</v>
      </c>
      <c r="Y5688" t="e">
        <f>VLOOKUP(T5688,[3]رکوردها!$A:$D,4,0)</f>
        <v>#N/A</v>
      </c>
      <c r="Z5688" t="e">
        <f>VLOOKUP(T5688,[3]رکوردها!$A:$C,3,0)</f>
        <v>#N/A</v>
      </c>
      <c r="AA5688" t="e">
        <f>VLOOKUP(T5688,[3]رکوردها!$A:$F,6,0)</f>
        <v>#N/A</v>
      </c>
      <c r="AB5688" t="e">
        <f>VLOOKUP(T5688,[3]رکوردها!$A:$E,5,0)</f>
        <v>#N/A</v>
      </c>
    </row>
    <row r="5689" spans="1:28" s="41" customFormat="1" hidden="1" x14ac:dyDescent="0.2">
      <c r="A5689" s="36">
        <v>174610</v>
      </c>
      <c r="B5689" s="36">
        <v>1588</v>
      </c>
      <c r="C5689" s="36">
        <v>1659</v>
      </c>
      <c r="D5689" s="39" t="s">
        <v>5178</v>
      </c>
      <c r="E5689" s="39"/>
      <c r="F5689" s="37" t="s">
        <v>1749</v>
      </c>
      <c r="G5689" s="37" t="s">
        <v>2889</v>
      </c>
      <c r="H5689" s="38">
        <v>21242000</v>
      </c>
      <c r="I5689" s="38">
        <v>0</v>
      </c>
      <c r="J5689" s="38">
        <f t="shared" si="100"/>
        <v>21242000</v>
      </c>
      <c r="K5689" s="38"/>
      <c r="L5689" s="49"/>
      <c r="M5689" s="37" t="s">
        <v>4</v>
      </c>
      <c r="N5689" s="37" t="s">
        <v>5</v>
      </c>
      <c r="O5689" s="37" t="s">
        <v>6</v>
      </c>
      <c r="P5689" s="37" t="s">
        <v>7</v>
      </c>
      <c r="Q5689" s="37" t="s">
        <v>13</v>
      </c>
      <c r="R5689" s="37" t="s">
        <v>14</v>
      </c>
      <c r="S5689" s="37" t="s">
        <v>2884</v>
      </c>
      <c r="T5689" s="37" t="s">
        <v>2883</v>
      </c>
      <c r="U5689" s="1" t="e">
        <f>VLOOKUP(T5689,[2]VAT!$A:$D,1,0)</f>
        <v>#N/A</v>
      </c>
      <c r="V5689" s="37" t="s">
        <v>2</v>
      </c>
      <c r="W5689" s="37" t="s">
        <v>2</v>
      </c>
      <c r="X5689" t="str">
        <f>VLOOKUP(T5689,[3]رکوردها!$A:$B,2,0)</f>
        <v>10320413778</v>
      </c>
      <c r="Y5689" t="str">
        <f>VLOOKUP(T5689,[3]رکوردها!$A:$D,4,0)</f>
        <v>411386683333</v>
      </c>
      <c r="Z5689" t="str">
        <f>VLOOKUP(T5689,[3]رکوردها!$A:$C,3,0)</f>
        <v>تهران</v>
      </c>
      <c r="AA5689" t="str">
        <f>VLOOKUP(T5689,[3]رکوردها!$A:$F,6,0)</f>
        <v>خ فتحی شقاقی خ جهانمهر پ63 واحد یک</v>
      </c>
      <c r="AB5689" t="str">
        <f>VLOOKUP(T5689,[3]رکوردها!$A:$E,5,0)</f>
        <v>1431753893</v>
      </c>
    </row>
    <row r="5690" spans="1:28" s="41" customFormat="1" hidden="1" x14ac:dyDescent="0.2">
      <c r="A5690" s="36">
        <v>140052</v>
      </c>
      <c r="B5690" s="36">
        <v>1201</v>
      </c>
      <c r="C5690" s="36">
        <v>1135</v>
      </c>
      <c r="D5690" s="39" t="s">
        <v>5178</v>
      </c>
      <c r="E5690" s="36"/>
      <c r="F5690" s="37" t="s">
        <v>35</v>
      </c>
      <c r="G5690" s="37" t="s">
        <v>4832</v>
      </c>
      <c r="H5690" s="38">
        <v>47637603</v>
      </c>
      <c r="I5690" s="38">
        <v>0</v>
      </c>
      <c r="J5690" s="38">
        <f t="shared" si="100"/>
        <v>47637603</v>
      </c>
      <c r="K5690" s="38"/>
      <c r="L5690" s="49"/>
      <c r="M5690" s="37" t="s">
        <v>4388</v>
      </c>
      <c r="N5690" s="37" t="s">
        <v>4389</v>
      </c>
      <c r="O5690" s="37" t="s">
        <v>4390</v>
      </c>
      <c r="P5690" s="37" t="s">
        <v>4391</v>
      </c>
      <c r="Q5690" s="37" t="s">
        <v>4825</v>
      </c>
      <c r="R5690" s="37" t="s">
        <v>4826</v>
      </c>
      <c r="S5690" s="37" t="s">
        <v>4424</v>
      </c>
      <c r="T5690" s="37" t="s">
        <v>4421</v>
      </c>
      <c r="U5690" s="1" t="e">
        <f>VLOOKUP(T5690,[2]VAT!$A:$D,1,0)</f>
        <v>#N/A</v>
      </c>
      <c r="V5690" s="37" t="s">
        <v>4768</v>
      </c>
      <c r="W5690" s="37" t="s">
        <v>4767</v>
      </c>
      <c r="X5690" t="e">
        <f>VLOOKUP(T5690,[3]رکوردها!$A:$B,2,0)</f>
        <v>#N/A</v>
      </c>
      <c r="Y5690" t="e">
        <f>VLOOKUP(T5690,[3]رکوردها!$A:$D,4,0)</f>
        <v>#N/A</v>
      </c>
      <c r="Z5690" t="e">
        <f>VLOOKUP(T5690,[3]رکوردها!$A:$C,3,0)</f>
        <v>#N/A</v>
      </c>
      <c r="AA5690" t="e">
        <f>VLOOKUP(T5690,[3]رکوردها!$A:$F,6,0)</f>
        <v>#N/A</v>
      </c>
      <c r="AB5690" t="e">
        <f>VLOOKUP(T5690,[3]رکوردها!$A:$E,5,0)</f>
        <v>#N/A</v>
      </c>
    </row>
    <row r="5691" spans="1:28" s="41" customFormat="1" hidden="1" x14ac:dyDescent="0.2">
      <c r="A5691" s="36">
        <v>175775</v>
      </c>
      <c r="B5691" s="36">
        <v>1640</v>
      </c>
      <c r="C5691" s="36">
        <v>1742</v>
      </c>
      <c r="D5691" s="36" t="str">
        <f>VLOOKUP(C5691,Piv.Analysis!A:AA,27,0)</f>
        <v>دریافت و پرداخت</v>
      </c>
      <c r="E5691" s="36"/>
      <c r="F5691" s="37" t="s">
        <v>222</v>
      </c>
      <c r="G5691" s="37" t="s">
        <v>2380</v>
      </c>
      <c r="H5691" s="38">
        <v>71184000</v>
      </c>
      <c r="I5691" s="38">
        <v>0</v>
      </c>
      <c r="J5691" s="38">
        <f t="shared" si="100"/>
        <v>71184000</v>
      </c>
      <c r="K5691" s="38"/>
      <c r="L5691" s="49"/>
      <c r="M5691" s="37" t="s">
        <v>4</v>
      </c>
      <c r="N5691" s="37" t="s">
        <v>5</v>
      </c>
      <c r="O5691" s="37" t="s">
        <v>6</v>
      </c>
      <c r="P5691" s="37" t="s">
        <v>7</v>
      </c>
      <c r="Q5691" s="37" t="s">
        <v>13</v>
      </c>
      <c r="R5691" s="37" t="s">
        <v>14</v>
      </c>
      <c r="S5691" s="37" t="s">
        <v>2884</v>
      </c>
      <c r="T5691" s="37" t="s">
        <v>2883</v>
      </c>
      <c r="U5691" s="1" t="e">
        <f>VLOOKUP(T5691,[2]VAT!$A:$D,1,0)</f>
        <v>#N/A</v>
      </c>
      <c r="V5691" s="37" t="s">
        <v>2</v>
      </c>
      <c r="W5691" s="37" t="s">
        <v>2</v>
      </c>
      <c r="X5691" t="str">
        <f>VLOOKUP(T5691,[3]رکوردها!$A:$B,2,0)</f>
        <v>10320413778</v>
      </c>
      <c r="Y5691" t="str">
        <f>VLOOKUP(T5691,[3]رکوردها!$A:$D,4,0)</f>
        <v>411386683333</v>
      </c>
      <c r="Z5691" t="str">
        <f>VLOOKUP(T5691,[3]رکوردها!$A:$C,3,0)</f>
        <v>تهران</v>
      </c>
      <c r="AA5691" t="str">
        <f>VLOOKUP(T5691,[3]رکوردها!$A:$F,6,0)</f>
        <v>خ فتحی شقاقی خ جهانمهر پ63 واحد یک</v>
      </c>
      <c r="AB5691" t="str">
        <f>VLOOKUP(T5691,[3]رکوردها!$A:$E,5,0)</f>
        <v>1431753893</v>
      </c>
    </row>
    <row r="5692" spans="1:28" s="41" customFormat="1" hidden="1" x14ac:dyDescent="0.2">
      <c r="A5692" s="36">
        <v>140050</v>
      </c>
      <c r="B5692" s="36">
        <v>1201</v>
      </c>
      <c r="C5692" s="36">
        <v>1135</v>
      </c>
      <c r="D5692" s="39" t="s">
        <v>5178</v>
      </c>
      <c r="E5692" s="36"/>
      <c r="F5692" s="37" t="s">
        <v>35</v>
      </c>
      <c r="G5692" s="37" t="s">
        <v>3757</v>
      </c>
      <c r="H5692" s="38">
        <v>4287384</v>
      </c>
      <c r="I5692" s="38">
        <v>0</v>
      </c>
      <c r="J5692" s="38">
        <f t="shared" si="100"/>
        <v>4287384</v>
      </c>
      <c r="K5692" s="38"/>
      <c r="L5692" s="49"/>
      <c r="M5692" s="37" t="s">
        <v>4388</v>
      </c>
      <c r="N5692" s="37" t="s">
        <v>4389</v>
      </c>
      <c r="O5692" s="37" t="s">
        <v>4390</v>
      </c>
      <c r="P5692" s="37" t="s">
        <v>4391</v>
      </c>
      <c r="Q5692" s="37" t="s">
        <v>4825</v>
      </c>
      <c r="R5692" s="37" t="s">
        <v>4826</v>
      </c>
      <c r="S5692" s="37" t="s">
        <v>4424</v>
      </c>
      <c r="T5692" s="37" t="s">
        <v>4421</v>
      </c>
      <c r="U5692" s="1" t="e">
        <f>VLOOKUP(T5692,[2]VAT!$A:$D,1,0)</f>
        <v>#N/A</v>
      </c>
      <c r="V5692" s="37" t="s">
        <v>4768</v>
      </c>
      <c r="W5692" s="37" t="s">
        <v>4767</v>
      </c>
      <c r="X5692" t="e">
        <f>VLOOKUP(T5692,[3]رکوردها!$A:$B,2,0)</f>
        <v>#N/A</v>
      </c>
      <c r="Y5692" t="e">
        <f>VLOOKUP(T5692,[3]رکوردها!$A:$D,4,0)</f>
        <v>#N/A</v>
      </c>
      <c r="Z5692" t="e">
        <f>VLOOKUP(T5692,[3]رکوردها!$A:$C,3,0)</f>
        <v>#N/A</v>
      </c>
      <c r="AA5692" t="e">
        <f>VLOOKUP(T5692,[3]رکوردها!$A:$F,6,0)</f>
        <v>#N/A</v>
      </c>
      <c r="AB5692" t="e">
        <f>VLOOKUP(T5692,[3]رکوردها!$A:$E,5,0)</f>
        <v>#N/A</v>
      </c>
    </row>
    <row r="5693" spans="1:28" s="41" customFormat="1" hidden="1" x14ac:dyDescent="0.2">
      <c r="A5693" s="36">
        <v>176333</v>
      </c>
      <c r="B5693" s="36">
        <v>1663</v>
      </c>
      <c r="C5693" s="36">
        <v>1793</v>
      </c>
      <c r="D5693" s="36" t="str">
        <f>VLOOKUP(C5693,Piv.Analysis!A:AA,27,0)</f>
        <v>دریافت و پرداخت</v>
      </c>
      <c r="E5693" s="36"/>
      <c r="F5693" s="37" t="s">
        <v>0</v>
      </c>
      <c r="G5693" s="37" t="s">
        <v>1872</v>
      </c>
      <c r="H5693" s="38">
        <v>55613000</v>
      </c>
      <c r="I5693" s="38">
        <v>0</v>
      </c>
      <c r="J5693" s="38">
        <f t="shared" si="100"/>
        <v>55613000</v>
      </c>
      <c r="K5693" s="38"/>
      <c r="L5693" s="49"/>
      <c r="M5693" s="37" t="s">
        <v>4</v>
      </c>
      <c r="N5693" s="37" t="s">
        <v>5</v>
      </c>
      <c r="O5693" s="37" t="s">
        <v>6</v>
      </c>
      <c r="P5693" s="37" t="s">
        <v>7</v>
      </c>
      <c r="Q5693" s="37" t="s">
        <v>13</v>
      </c>
      <c r="R5693" s="37" t="s">
        <v>14</v>
      </c>
      <c r="S5693" s="37" t="s">
        <v>2884</v>
      </c>
      <c r="T5693" s="37" t="s">
        <v>2883</v>
      </c>
      <c r="U5693" s="1" t="e">
        <f>VLOOKUP(T5693,[2]VAT!$A:$D,1,0)</f>
        <v>#N/A</v>
      </c>
      <c r="V5693" s="37" t="s">
        <v>2</v>
      </c>
      <c r="W5693" s="37" t="s">
        <v>2</v>
      </c>
      <c r="X5693" t="str">
        <f>VLOOKUP(T5693,[3]رکوردها!$A:$B,2,0)</f>
        <v>10320413778</v>
      </c>
      <c r="Y5693" t="str">
        <f>VLOOKUP(T5693,[3]رکوردها!$A:$D,4,0)</f>
        <v>411386683333</v>
      </c>
      <c r="Z5693" t="str">
        <f>VLOOKUP(T5693,[3]رکوردها!$A:$C,3,0)</f>
        <v>تهران</v>
      </c>
      <c r="AA5693" t="str">
        <f>VLOOKUP(T5693,[3]رکوردها!$A:$F,6,0)</f>
        <v>خ فتحی شقاقی خ جهانمهر پ63 واحد یک</v>
      </c>
      <c r="AB5693" t="str">
        <f>VLOOKUP(T5693,[3]رکوردها!$A:$E,5,0)</f>
        <v>1431753893</v>
      </c>
    </row>
    <row r="5694" spans="1:28" x14ac:dyDescent="0.2">
      <c r="A5694" s="54">
        <v>143728</v>
      </c>
      <c r="B5694" s="2">
        <v>1302</v>
      </c>
      <c r="C5694" s="2">
        <v>1349</v>
      </c>
      <c r="D5694" s="54" t="str">
        <f>VLOOKUP(C5694,Piv.Analysis!A:AA,27,0)</f>
        <v>خرید انباری</v>
      </c>
      <c r="E5694" s="2"/>
      <c r="F5694" s="1" t="s">
        <v>209</v>
      </c>
      <c r="G5694" s="28" t="s">
        <v>5216</v>
      </c>
      <c r="H5694" s="4">
        <v>0</v>
      </c>
      <c r="I5694" s="4">
        <v>650625360</v>
      </c>
      <c r="J5694" s="4">
        <f t="shared" si="100"/>
        <v>-650625360</v>
      </c>
      <c r="K5694" s="46">
        <f>I5694/109%</f>
        <v>596904000</v>
      </c>
      <c r="L5694" s="46">
        <f>K5694*9%</f>
        <v>53721360</v>
      </c>
      <c r="M5694" s="1" t="s">
        <v>4</v>
      </c>
      <c r="N5694" s="1" t="s">
        <v>5</v>
      </c>
      <c r="O5694" s="1" t="s">
        <v>6</v>
      </c>
      <c r="P5694" s="1" t="s">
        <v>7</v>
      </c>
      <c r="Q5694" s="1" t="s">
        <v>13</v>
      </c>
      <c r="R5694" s="1" t="s">
        <v>14</v>
      </c>
      <c r="S5694" s="1" t="s">
        <v>3739</v>
      </c>
      <c r="T5694" s="1" t="s">
        <v>3738</v>
      </c>
      <c r="U5694" s="1" t="str">
        <f>VLOOKUP(T5694,[2]VAT!$A:$D,1,0)</f>
        <v>400387</v>
      </c>
      <c r="V5694" s="1" t="s">
        <v>2</v>
      </c>
      <c r="W5694" s="1" t="s">
        <v>2</v>
      </c>
      <c r="X5694" t="str">
        <f>VLOOKUP(T5694,[3]رکوردها!$A:$B,2,0)</f>
        <v>10860594927</v>
      </c>
      <c r="Y5694" t="str">
        <f>VLOOKUP(T5694,[3]رکوردها!$A:$D,4,0)</f>
        <v>10860594927</v>
      </c>
      <c r="Z5694" t="str">
        <f>VLOOKUP(T5694,[3]رکوردها!$A:$C,3,0)</f>
        <v>کنگان</v>
      </c>
      <c r="AA5694" t="str">
        <f>VLOOKUP(T5694,[3]رکوردها!$A:$F,6,0)</f>
        <v>بوشهر کنگان گردان خیابان 17 شهریور</v>
      </c>
      <c r="AB5694" t="str">
        <f>VLOOKUP(T5694,[3]رکوردها!$A:$E,5,0)</f>
        <v>7557165934</v>
      </c>
    </row>
    <row r="5695" spans="1:28" x14ac:dyDescent="0.2">
      <c r="A5695" s="54">
        <v>143783</v>
      </c>
      <c r="B5695" s="2">
        <v>1316</v>
      </c>
      <c r="C5695" s="2">
        <v>1350</v>
      </c>
      <c r="D5695" s="54" t="str">
        <f>VLOOKUP(C5695,Piv.Analysis!A:AA,27,0)</f>
        <v>خرید انباری</v>
      </c>
      <c r="E5695" s="2"/>
      <c r="F5695" s="1" t="s">
        <v>171</v>
      </c>
      <c r="G5695" s="1" t="s">
        <v>3664</v>
      </c>
      <c r="H5695" s="4">
        <v>0</v>
      </c>
      <c r="I5695" s="4">
        <v>61729122200</v>
      </c>
      <c r="J5695" s="4">
        <f t="shared" si="100"/>
        <v>-61729122200</v>
      </c>
      <c r="K5695" s="46">
        <f>I5695/109%</f>
        <v>56632222201.834862</v>
      </c>
      <c r="L5695" s="46">
        <v>5096899998</v>
      </c>
      <c r="M5695" s="1" t="s">
        <v>4</v>
      </c>
      <c r="N5695" s="1" t="s">
        <v>5</v>
      </c>
      <c r="O5695" s="1" t="s">
        <v>6</v>
      </c>
      <c r="P5695" s="1" t="s">
        <v>7</v>
      </c>
      <c r="Q5695" s="1" t="s">
        <v>13</v>
      </c>
      <c r="R5695" s="1" t="s">
        <v>14</v>
      </c>
      <c r="S5695" s="1" t="s">
        <v>3657</v>
      </c>
      <c r="T5695" s="1" t="s">
        <v>3656</v>
      </c>
      <c r="U5695" s="1" t="str">
        <f>VLOOKUP(T5695,[2]VAT!$A:$D,1,0)</f>
        <v>400369</v>
      </c>
      <c r="V5695" s="1" t="s">
        <v>2</v>
      </c>
      <c r="W5695" s="1" t="s">
        <v>2</v>
      </c>
      <c r="X5695" t="str">
        <f>VLOOKUP(T5695,[3]رکوردها!$A:$B,2,0)</f>
        <v>10102894551</v>
      </c>
      <c r="Y5695" t="str">
        <f>VLOOKUP(T5695,[3]رکوردها!$A:$D,4,0)</f>
        <v>411356554739</v>
      </c>
      <c r="Z5695" t="str">
        <f>VLOOKUP(T5695,[3]رکوردها!$A:$C,3,0)</f>
        <v>اصفهان</v>
      </c>
      <c r="AA5695" t="str">
        <f>VLOOKUP(T5695,[3]رکوردها!$A:$F,6,0)</f>
        <v>اصفهان نجف آباد شهرک صنعتی منظریه خیابان 101 کد 006</v>
      </c>
      <c r="AB5695" t="str">
        <f>VLOOKUP(T5695,[3]رکوردها!$A:$E,5,0)</f>
        <v>8513114961</v>
      </c>
    </row>
    <row r="5696" spans="1:28" x14ac:dyDescent="0.2">
      <c r="A5696" s="54">
        <v>143784</v>
      </c>
      <c r="B5696" s="2">
        <v>1316</v>
      </c>
      <c r="C5696" s="2">
        <v>1350</v>
      </c>
      <c r="D5696" s="54" t="str">
        <f>VLOOKUP(C5696,Piv.Analysis!A:AA,27,0)</f>
        <v>خرید انباری</v>
      </c>
      <c r="E5696" s="2"/>
      <c r="F5696" s="1" t="s">
        <v>171</v>
      </c>
      <c r="G5696" s="28" t="s">
        <v>5217</v>
      </c>
      <c r="H5696" s="4">
        <v>0</v>
      </c>
      <c r="I5696" s="4">
        <v>34294883785</v>
      </c>
      <c r="J5696" s="4">
        <f t="shared" si="100"/>
        <v>-34294883785</v>
      </c>
      <c r="K5696" s="46">
        <f t="shared" ref="K5696:K5697" si="101">I5696/109%</f>
        <v>31463196133.027519</v>
      </c>
      <c r="L5696" s="46">
        <v>2831687652</v>
      </c>
      <c r="M5696" s="1" t="s">
        <v>4</v>
      </c>
      <c r="N5696" s="1" t="s">
        <v>5</v>
      </c>
      <c r="O5696" s="1" t="s">
        <v>6</v>
      </c>
      <c r="P5696" s="1" t="s">
        <v>7</v>
      </c>
      <c r="Q5696" s="1" t="s">
        <v>13</v>
      </c>
      <c r="R5696" s="1" t="s">
        <v>14</v>
      </c>
      <c r="S5696" s="1" t="s">
        <v>3657</v>
      </c>
      <c r="T5696" s="1" t="s">
        <v>3656</v>
      </c>
      <c r="U5696" s="1" t="str">
        <f>VLOOKUP(T5696,[2]VAT!$A:$D,1,0)</f>
        <v>400369</v>
      </c>
      <c r="V5696" s="1" t="s">
        <v>2</v>
      </c>
      <c r="W5696" s="1" t="s">
        <v>2</v>
      </c>
      <c r="X5696" t="str">
        <f>VLOOKUP(T5696,[3]رکوردها!$A:$B,2,0)</f>
        <v>10102894551</v>
      </c>
      <c r="Y5696" t="str">
        <f>VLOOKUP(T5696,[3]رکوردها!$A:$D,4,0)</f>
        <v>411356554739</v>
      </c>
      <c r="Z5696" t="str">
        <f>VLOOKUP(T5696,[3]رکوردها!$A:$C,3,0)</f>
        <v>اصفهان</v>
      </c>
      <c r="AA5696" t="str">
        <f>VLOOKUP(T5696,[3]رکوردها!$A:$F,6,0)</f>
        <v>اصفهان نجف آباد شهرک صنعتی منظریه خیابان 101 کد 006</v>
      </c>
      <c r="AB5696" t="str">
        <f>VLOOKUP(T5696,[3]رکوردها!$A:$E,5,0)</f>
        <v>8513114961</v>
      </c>
    </row>
    <row r="5697" spans="1:28" x14ac:dyDescent="0.2">
      <c r="A5697" s="54">
        <v>143785</v>
      </c>
      <c r="B5697" s="2">
        <v>1316</v>
      </c>
      <c r="C5697" s="2">
        <v>1350</v>
      </c>
      <c r="D5697" s="54" t="str">
        <f>VLOOKUP(C5697,Piv.Analysis!A:AA,27,0)</f>
        <v>خرید انباری</v>
      </c>
      <c r="E5697" s="2"/>
      <c r="F5697" s="1" t="s">
        <v>171</v>
      </c>
      <c r="G5697" s="28" t="s">
        <v>5218</v>
      </c>
      <c r="H5697" s="4">
        <v>0</v>
      </c>
      <c r="I5697" s="4">
        <v>3383941236</v>
      </c>
      <c r="J5697" s="4">
        <f t="shared" si="100"/>
        <v>-3383941236</v>
      </c>
      <c r="K5697" s="46">
        <f t="shared" si="101"/>
        <v>3104533244.0366969</v>
      </c>
      <c r="L5697" s="46">
        <v>279407994</v>
      </c>
      <c r="M5697" s="1" t="s">
        <v>4</v>
      </c>
      <c r="N5697" s="1" t="s">
        <v>5</v>
      </c>
      <c r="O5697" s="1" t="s">
        <v>6</v>
      </c>
      <c r="P5697" s="1" t="s">
        <v>7</v>
      </c>
      <c r="Q5697" s="1" t="s">
        <v>13</v>
      </c>
      <c r="R5697" s="1" t="s">
        <v>14</v>
      </c>
      <c r="S5697" s="1" t="s">
        <v>3657</v>
      </c>
      <c r="T5697" s="1" t="s">
        <v>3656</v>
      </c>
      <c r="U5697" s="1" t="str">
        <f>VLOOKUP(T5697,[2]VAT!$A:$D,1,0)</f>
        <v>400369</v>
      </c>
      <c r="V5697" s="1" t="s">
        <v>2</v>
      </c>
      <c r="W5697" s="1" t="s">
        <v>2</v>
      </c>
      <c r="X5697" t="str">
        <f>VLOOKUP(T5697,[3]رکوردها!$A:$B,2,0)</f>
        <v>10102894551</v>
      </c>
      <c r="Y5697" t="str">
        <f>VLOOKUP(T5697,[3]رکوردها!$A:$D,4,0)</f>
        <v>411356554739</v>
      </c>
      <c r="Z5697" t="str">
        <f>VLOOKUP(T5697,[3]رکوردها!$A:$C,3,0)</f>
        <v>اصفهان</v>
      </c>
      <c r="AA5697" t="str">
        <f>VLOOKUP(T5697,[3]رکوردها!$A:$F,6,0)</f>
        <v>اصفهان نجف آباد شهرک صنعتی منظریه خیابان 101 کد 006</v>
      </c>
      <c r="AB5697" t="str">
        <f>VLOOKUP(T5697,[3]رکوردها!$A:$E,5,0)</f>
        <v>8513114961</v>
      </c>
    </row>
    <row r="5698" spans="1:28" x14ac:dyDescent="0.2">
      <c r="A5698" s="54">
        <v>147590</v>
      </c>
      <c r="B5698" s="2">
        <v>1321</v>
      </c>
      <c r="C5698" s="2">
        <v>1476</v>
      </c>
      <c r="D5698" s="54" t="str">
        <f>VLOOKUP(C5698,Piv.Analysis!A:AA,27,0)</f>
        <v>خرید انباری</v>
      </c>
      <c r="E5698" s="2"/>
      <c r="F5698" s="1" t="s">
        <v>171</v>
      </c>
      <c r="G5698" s="1" t="s">
        <v>3624</v>
      </c>
      <c r="H5698" s="4">
        <v>0</v>
      </c>
      <c r="I5698" s="4">
        <v>2753754200</v>
      </c>
      <c r="J5698" s="4">
        <f t="shared" ref="J5698:J5761" si="102">H5698-I5698</f>
        <v>-2753754200</v>
      </c>
      <c r="K5698" s="46">
        <f t="shared" ref="K5698:K5700" si="103">I5698/109%</f>
        <v>2526380000</v>
      </c>
      <c r="L5698" s="46">
        <f t="shared" ref="L5698:L5700" si="104">K5698*9%</f>
        <v>227374200</v>
      </c>
      <c r="M5698" s="1" t="s">
        <v>4</v>
      </c>
      <c r="N5698" s="1" t="s">
        <v>5</v>
      </c>
      <c r="O5698" s="1" t="s">
        <v>6</v>
      </c>
      <c r="P5698" s="1" t="s">
        <v>7</v>
      </c>
      <c r="Q5698" s="1" t="s">
        <v>13</v>
      </c>
      <c r="R5698" s="1" t="s">
        <v>14</v>
      </c>
      <c r="S5698" s="1" t="s">
        <v>3620</v>
      </c>
      <c r="T5698" s="1" t="s">
        <v>3619</v>
      </c>
      <c r="U5698" s="1" t="str">
        <f>VLOOKUP(T5698,[2]VAT!$A:$D,1,0)</f>
        <v>400359</v>
      </c>
      <c r="V5698" s="1" t="s">
        <v>2</v>
      </c>
      <c r="W5698" s="1" t="s">
        <v>2</v>
      </c>
      <c r="X5698" t="str">
        <f>VLOOKUP(T5698,[3]رکوردها!$A:$B,2,0)</f>
        <v>14010567973</v>
      </c>
      <c r="Y5698" t="str">
        <f>VLOOKUP(T5698,[3]رکوردها!$A:$D,4,0)</f>
        <v/>
      </c>
      <c r="Z5698" t="str">
        <f>VLOOKUP(T5698,[3]رکوردها!$A:$C,3,0)</f>
        <v>تهران</v>
      </c>
      <c r="AA5698" t="str">
        <f>VLOOKUP(T5698,[3]رکوردها!$A:$F,6,0)</f>
        <v>تهران-خ خیام شمالی-روبروی پارک شهر-خ سوراسرافیل-مجتمع خدامی-ط1</v>
      </c>
      <c r="AB5698" t="str">
        <f>VLOOKUP(T5698,[3]رکوردها!$A:$E,5,0)</f>
        <v>1114839573</v>
      </c>
    </row>
    <row r="5699" spans="1:28" x14ac:dyDescent="0.2">
      <c r="A5699" s="54">
        <v>147591</v>
      </c>
      <c r="B5699" s="2">
        <v>1321</v>
      </c>
      <c r="C5699" s="2">
        <v>1476</v>
      </c>
      <c r="D5699" s="54" t="str">
        <f>VLOOKUP(C5699,Piv.Analysis!A:AA,27,0)</f>
        <v>خرید انباری</v>
      </c>
      <c r="E5699" s="2"/>
      <c r="F5699" s="1" t="s">
        <v>171</v>
      </c>
      <c r="G5699" s="1" t="s">
        <v>3625</v>
      </c>
      <c r="H5699" s="4">
        <v>0</v>
      </c>
      <c r="I5699" s="4">
        <v>2753283320</v>
      </c>
      <c r="J5699" s="4">
        <f t="shared" si="102"/>
        <v>-2753283320</v>
      </c>
      <c r="K5699" s="46">
        <f t="shared" si="103"/>
        <v>2525948000</v>
      </c>
      <c r="L5699" s="46">
        <f t="shared" si="104"/>
        <v>227335320</v>
      </c>
      <c r="M5699" s="1" t="s">
        <v>4</v>
      </c>
      <c r="N5699" s="1" t="s">
        <v>5</v>
      </c>
      <c r="O5699" s="1" t="s">
        <v>6</v>
      </c>
      <c r="P5699" s="1" t="s">
        <v>7</v>
      </c>
      <c r="Q5699" s="1" t="s">
        <v>13</v>
      </c>
      <c r="R5699" s="1" t="s">
        <v>14</v>
      </c>
      <c r="S5699" s="1" t="s">
        <v>3620</v>
      </c>
      <c r="T5699" s="1" t="s">
        <v>3619</v>
      </c>
      <c r="U5699" s="1" t="str">
        <f>VLOOKUP(T5699,[2]VAT!$A:$D,1,0)</f>
        <v>400359</v>
      </c>
      <c r="V5699" s="1" t="s">
        <v>2</v>
      </c>
      <c r="W5699" s="1" t="s">
        <v>2</v>
      </c>
      <c r="X5699" t="str">
        <f>VLOOKUP(T5699,[3]رکوردها!$A:$B,2,0)</f>
        <v>14010567973</v>
      </c>
      <c r="Y5699" t="str">
        <f>VLOOKUP(T5699,[3]رکوردها!$A:$D,4,0)</f>
        <v/>
      </c>
      <c r="Z5699" t="str">
        <f>VLOOKUP(T5699,[3]رکوردها!$A:$C,3,0)</f>
        <v>تهران</v>
      </c>
      <c r="AA5699" t="str">
        <f>VLOOKUP(T5699,[3]رکوردها!$A:$F,6,0)</f>
        <v>تهران-خ خیام شمالی-روبروی پارک شهر-خ سوراسرافیل-مجتمع خدامی-ط1</v>
      </c>
      <c r="AB5699" t="str">
        <f>VLOOKUP(T5699,[3]رکوردها!$A:$E,5,0)</f>
        <v>1114839573</v>
      </c>
    </row>
    <row r="5700" spans="1:28" x14ac:dyDescent="0.2">
      <c r="A5700" s="54">
        <v>147592</v>
      </c>
      <c r="B5700" s="2">
        <v>1321</v>
      </c>
      <c r="C5700" s="2">
        <v>1476</v>
      </c>
      <c r="D5700" s="54" t="str">
        <f>VLOOKUP(C5700,Piv.Analysis!A:AA,27,0)</f>
        <v>خرید انباری</v>
      </c>
      <c r="E5700" s="2"/>
      <c r="F5700" s="1" t="s">
        <v>171</v>
      </c>
      <c r="G5700" s="1" t="s">
        <v>3626</v>
      </c>
      <c r="H5700" s="4">
        <v>0</v>
      </c>
      <c r="I5700" s="4">
        <v>1589170950</v>
      </c>
      <c r="J5700" s="4">
        <f t="shared" si="102"/>
        <v>-1589170950</v>
      </c>
      <c r="K5700" s="46">
        <f t="shared" si="103"/>
        <v>1457955000</v>
      </c>
      <c r="L5700" s="46">
        <f t="shared" si="104"/>
        <v>131215950</v>
      </c>
      <c r="M5700" s="1" t="s">
        <v>4</v>
      </c>
      <c r="N5700" s="1" t="s">
        <v>5</v>
      </c>
      <c r="O5700" s="1" t="s">
        <v>6</v>
      </c>
      <c r="P5700" s="1" t="s">
        <v>7</v>
      </c>
      <c r="Q5700" s="1" t="s">
        <v>13</v>
      </c>
      <c r="R5700" s="1" t="s">
        <v>14</v>
      </c>
      <c r="S5700" s="1" t="s">
        <v>3620</v>
      </c>
      <c r="T5700" s="1" t="s">
        <v>3619</v>
      </c>
      <c r="U5700" s="1" t="str">
        <f>VLOOKUP(T5700,[2]VAT!$A:$D,1,0)</f>
        <v>400359</v>
      </c>
      <c r="V5700" s="1" t="s">
        <v>2</v>
      </c>
      <c r="W5700" s="1" t="s">
        <v>2</v>
      </c>
      <c r="X5700" t="str">
        <f>VLOOKUP(T5700,[3]رکوردها!$A:$B,2,0)</f>
        <v>14010567973</v>
      </c>
      <c r="Y5700" t="str">
        <f>VLOOKUP(T5700,[3]رکوردها!$A:$D,4,0)</f>
        <v/>
      </c>
      <c r="Z5700" t="str">
        <f>VLOOKUP(T5700,[3]رکوردها!$A:$C,3,0)</f>
        <v>تهران</v>
      </c>
      <c r="AA5700" t="str">
        <f>VLOOKUP(T5700,[3]رکوردها!$A:$F,6,0)</f>
        <v>تهران-خ خیام شمالی-روبروی پارک شهر-خ سوراسرافیل-مجتمع خدامی-ط1</v>
      </c>
      <c r="AB5700" t="str">
        <f>VLOOKUP(T5700,[3]رکوردها!$A:$E,5,0)</f>
        <v>1114839573</v>
      </c>
    </row>
    <row r="5701" spans="1:28" x14ac:dyDescent="0.2">
      <c r="A5701" s="54">
        <v>177119</v>
      </c>
      <c r="B5701" s="2">
        <v>1324</v>
      </c>
      <c r="C5701" s="2">
        <v>1847</v>
      </c>
      <c r="D5701" s="54" t="str">
        <f>VLOOKUP(C5701,Piv.Analysis!A:AA,27,0)</f>
        <v>خرید انباری</v>
      </c>
      <c r="E5701" s="2"/>
      <c r="F5701" s="1" t="s">
        <v>171</v>
      </c>
      <c r="G5701" s="1" t="s">
        <v>3397</v>
      </c>
      <c r="H5701" s="4">
        <v>0</v>
      </c>
      <c r="I5701" s="4">
        <v>2816129364</v>
      </c>
      <c r="J5701" s="4">
        <f t="shared" si="102"/>
        <v>-2816129364</v>
      </c>
      <c r="K5701" s="4"/>
      <c r="L5701" s="49"/>
      <c r="M5701" s="1" t="s">
        <v>4</v>
      </c>
      <c r="N5701" s="1" t="s">
        <v>5</v>
      </c>
      <c r="O5701" s="1" t="s">
        <v>6</v>
      </c>
      <c r="P5701" s="1" t="s">
        <v>7</v>
      </c>
      <c r="Q5701" s="1" t="s">
        <v>13</v>
      </c>
      <c r="R5701" s="1" t="s">
        <v>14</v>
      </c>
      <c r="S5701" s="1" t="s">
        <v>3399</v>
      </c>
      <c r="T5701" s="1" t="s">
        <v>3398</v>
      </c>
      <c r="U5701" s="1" t="e">
        <f>VLOOKUP(T5701,[2]VAT!$A:$D,1,0)</f>
        <v>#N/A</v>
      </c>
      <c r="V5701" s="1" t="s">
        <v>2</v>
      </c>
      <c r="W5701" s="1" t="s">
        <v>2</v>
      </c>
      <c r="X5701" t="str">
        <f>VLOOKUP(T5701,[3]رکوردها!$A:$B,2,0)</f>
        <v/>
      </c>
      <c r="Y5701" t="str">
        <f>VLOOKUP(T5701,[3]رکوردها!$A:$D,4,0)</f>
        <v/>
      </c>
      <c r="Z5701" t="str">
        <f>VLOOKUP(T5701,[3]رکوردها!$A:$C,3,0)</f>
        <v/>
      </c>
      <c r="AA5701" t="str">
        <f>VLOOKUP(T5701,[3]رکوردها!$A:$F,6,0)</f>
        <v/>
      </c>
      <c r="AB5701" t="str">
        <f>VLOOKUP(T5701,[3]رکوردها!$A:$E,5,0)</f>
        <v/>
      </c>
    </row>
    <row r="5702" spans="1:28" x14ac:dyDescent="0.2">
      <c r="A5702" s="54">
        <v>177910</v>
      </c>
      <c r="B5702" s="2">
        <v>1327</v>
      </c>
      <c r="C5702" s="2">
        <v>1865</v>
      </c>
      <c r="D5702" s="54" t="str">
        <f>VLOOKUP(C5702,Piv.Analysis!A:AA,27,0)</f>
        <v>خرید انباری</v>
      </c>
      <c r="E5702" s="2"/>
      <c r="F5702" s="1" t="s">
        <v>171</v>
      </c>
      <c r="G5702" s="28" t="s">
        <v>5220</v>
      </c>
      <c r="H5702" s="4">
        <v>0</v>
      </c>
      <c r="I5702" s="4">
        <v>71809401887</v>
      </c>
      <c r="J5702" s="4">
        <f t="shared" si="102"/>
        <v>-71809401887</v>
      </c>
      <c r="K5702" s="4"/>
      <c r="L5702" s="49"/>
      <c r="M5702" s="1" t="s">
        <v>4</v>
      </c>
      <c r="N5702" s="1" t="s">
        <v>5</v>
      </c>
      <c r="O5702" s="1" t="s">
        <v>6</v>
      </c>
      <c r="P5702" s="1" t="s">
        <v>7</v>
      </c>
      <c r="Q5702" s="1" t="s">
        <v>13</v>
      </c>
      <c r="R5702" s="1" t="s">
        <v>14</v>
      </c>
      <c r="S5702" s="1" t="s">
        <v>2893</v>
      </c>
      <c r="T5702" s="1" t="s">
        <v>2892</v>
      </c>
      <c r="U5702" s="1" t="e">
        <f>VLOOKUP(T5702,[2]VAT!$A:$D,1,0)</f>
        <v>#N/A</v>
      </c>
      <c r="V5702" s="1" t="s">
        <v>2</v>
      </c>
      <c r="W5702" s="1" t="s">
        <v>2</v>
      </c>
      <c r="X5702" t="str">
        <f>VLOOKUP(T5702,[3]رکوردها!$A:$B,2,0)</f>
        <v>10260030154</v>
      </c>
      <c r="Y5702" t="str">
        <f>VLOOKUP(T5702,[3]رکوردها!$A:$D,4,0)</f>
        <v>411174663148</v>
      </c>
      <c r="Z5702" t="str">
        <f>VLOOKUP(T5702,[3]رکوردها!$A:$C,3,0)</f>
        <v>اصفهان</v>
      </c>
      <c r="AA5702" t="str">
        <f>VLOOKUP(T5702,[3]رکوردها!$A:$F,6,0)</f>
        <v>استان اصفهان ، شهرستان تیران و کرون ، بخش مرکزی ، دهستان رضوانیه ، روستا شهرک صنعتی تیران، شهرک صنعتی تیران ، خیابان منبع آب ، خیابان سوم ، پلاک 25 ، طبقه همکف</v>
      </c>
      <c r="AB5702" t="str">
        <f>VLOOKUP(T5702,[3]رکوردها!$A:$E,5,0)</f>
        <v>8533153377</v>
      </c>
    </row>
    <row r="5703" spans="1:28" x14ac:dyDescent="0.2">
      <c r="A5703" s="54">
        <v>179257</v>
      </c>
      <c r="B5703" s="2">
        <v>1328</v>
      </c>
      <c r="C5703" s="2">
        <v>1867</v>
      </c>
      <c r="D5703" s="54" t="str">
        <f>VLOOKUP(C5703,Piv.Analysis!A:AA,27,0)</f>
        <v>خرید انباری</v>
      </c>
      <c r="E5703" s="2"/>
      <c r="F5703" s="1" t="s">
        <v>171</v>
      </c>
      <c r="G5703" s="28" t="s">
        <v>5221</v>
      </c>
      <c r="H5703" s="4">
        <v>0</v>
      </c>
      <c r="I5703" s="4">
        <v>102121559031</v>
      </c>
      <c r="J5703" s="4">
        <f t="shared" si="102"/>
        <v>-102121559031</v>
      </c>
      <c r="K5703" s="4"/>
      <c r="L5703" s="49"/>
      <c r="M5703" s="1" t="s">
        <v>4</v>
      </c>
      <c r="N5703" s="1" t="s">
        <v>5</v>
      </c>
      <c r="O5703" s="1" t="s">
        <v>6</v>
      </c>
      <c r="P5703" s="1" t="s">
        <v>7</v>
      </c>
      <c r="Q5703" s="1" t="s">
        <v>13</v>
      </c>
      <c r="R5703" s="1" t="s">
        <v>14</v>
      </c>
      <c r="S5703" s="1" t="s">
        <v>2893</v>
      </c>
      <c r="T5703" s="1" t="s">
        <v>2892</v>
      </c>
      <c r="U5703" s="1" t="e">
        <f>VLOOKUP(T5703,[2]VAT!$A:$D,1,0)</f>
        <v>#N/A</v>
      </c>
      <c r="V5703" s="1" t="s">
        <v>2</v>
      </c>
      <c r="W5703" s="1" t="s">
        <v>2</v>
      </c>
      <c r="X5703" t="str">
        <f>VLOOKUP(T5703,[3]رکوردها!$A:$B,2,0)</f>
        <v>10260030154</v>
      </c>
      <c r="Y5703" t="str">
        <f>VLOOKUP(T5703,[3]رکوردها!$A:$D,4,0)</f>
        <v>411174663148</v>
      </c>
      <c r="Z5703" t="str">
        <f>VLOOKUP(T5703,[3]رکوردها!$A:$C,3,0)</f>
        <v>اصفهان</v>
      </c>
      <c r="AA5703" t="str">
        <f>VLOOKUP(T5703,[3]رکوردها!$A:$F,6,0)</f>
        <v>استان اصفهان ، شهرستان تیران و کرون ، بخش مرکزی ، دهستان رضوانیه ، روستا شهرک صنعتی تیران، شهرک صنعتی تیران ، خیابان منبع آب ، خیابان سوم ، پلاک 25 ، طبقه همکف</v>
      </c>
      <c r="AB5703" t="str">
        <f>VLOOKUP(T5703,[3]رکوردها!$A:$E,5,0)</f>
        <v>8533153377</v>
      </c>
    </row>
    <row r="5704" spans="1:28" s="41" customFormat="1" hidden="1" x14ac:dyDescent="0.2">
      <c r="A5704" s="36">
        <v>181725</v>
      </c>
      <c r="B5704" s="36">
        <v>1349</v>
      </c>
      <c r="C5704" s="36">
        <v>2004</v>
      </c>
      <c r="D5704" s="36" t="str">
        <f>VLOOKUP(C5704,Piv.Analysis!A:AA,27,0)</f>
        <v>اصلاح و انتقال</v>
      </c>
      <c r="E5704" s="36"/>
      <c r="F5704" s="37" t="s">
        <v>171</v>
      </c>
      <c r="G5704" s="37" t="s">
        <v>2945</v>
      </c>
      <c r="H5704" s="38">
        <v>10212156173</v>
      </c>
      <c r="I5704" s="38">
        <v>0</v>
      </c>
      <c r="J5704" s="38">
        <f t="shared" si="102"/>
        <v>10212156173</v>
      </c>
      <c r="K5704" s="38"/>
      <c r="L5704" s="49"/>
      <c r="M5704" s="37" t="s">
        <v>4</v>
      </c>
      <c r="N5704" s="37" t="s">
        <v>5</v>
      </c>
      <c r="O5704" s="37" t="s">
        <v>6</v>
      </c>
      <c r="P5704" s="37" t="s">
        <v>7</v>
      </c>
      <c r="Q5704" s="37" t="s">
        <v>13</v>
      </c>
      <c r="R5704" s="37" t="s">
        <v>14</v>
      </c>
      <c r="S5704" s="37" t="s">
        <v>2893</v>
      </c>
      <c r="T5704" s="37" t="s">
        <v>2892</v>
      </c>
      <c r="U5704" s="1" t="e">
        <f>VLOOKUP(T5704,[2]VAT!$A:$D,1,0)</f>
        <v>#N/A</v>
      </c>
      <c r="V5704" s="37" t="s">
        <v>2</v>
      </c>
      <c r="W5704" s="37" t="s">
        <v>2</v>
      </c>
      <c r="X5704" t="str">
        <f>VLOOKUP(T5704,[3]رکوردها!$A:$B,2,0)</f>
        <v>10260030154</v>
      </c>
      <c r="Y5704" t="str">
        <f>VLOOKUP(T5704,[3]رکوردها!$A:$D,4,0)</f>
        <v>411174663148</v>
      </c>
      <c r="Z5704" t="str">
        <f>VLOOKUP(T5704,[3]رکوردها!$A:$C,3,0)</f>
        <v>اصفهان</v>
      </c>
      <c r="AA5704" t="str">
        <f>VLOOKUP(T5704,[3]رکوردها!$A:$F,6,0)</f>
        <v>استان اصفهان ، شهرستان تیران و کرون ، بخش مرکزی ، دهستان رضوانیه ، روستا شهرک صنعتی تیران، شهرک صنعتی تیران ، خیابان منبع آب ، خیابان سوم ، پلاک 25 ، طبقه همکف</v>
      </c>
      <c r="AB5704" t="str">
        <f>VLOOKUP(T5704,[3]رکوردها!$A:$E,5,0)</f>
        <v>8533153377</v>
      </c>
    </row>
    <row r="5705" spans="1:28" s="41" customFormat="1" hidden="1" x14ac:dyDescent="0.2">
      <c r="A5705" s="36">
        <v>181727</v>
      </c>
      <c r="B5705" s="36">
        <v>1349</v>
      </c>
      <c r="C5705" s="36">
        <v>2004</v>
      </c>
      <c r="D5705" s="36" t="str">
        <f>VLOOKUP(C5705,Piv.Analysis!A:AA,27,0)</f>
        <v>اصلاح و انتقال</v>
      </c>
      <c r="E5705" s="36"/>
      <c r="F5705" s="37" t="s">
        <v>171</v>
      </c>
      <c r="G5705" s="37" t="s">
        <v>2946</v>
      </c>
      <c r="H5705" s="38">
        <v>91909402858</v>
      </c>
      <c r="I5705" s="38">
        <v>0</v>
      </c>
      <c r="J5705" s="38">
        <f t="shared" si="102"/>
        <v>91909402858</v>
      </c>
      <c r="K5705" s="38"/>
      <c r="L5705" s="49"/>
      <c r="M5705" s="37" t="s">
        <v>4</v>
      </c>
      <c r="N5705" s="37" t="s">
        <v>5</v>
      </c>
      <c r="O5705" s="37" t="s">
        <v>6</v>
      </c>
      <c r="P5705" s="37" t="s">
        <v>7</v>
      </c>
      <c r="Q5705" s="37" t="s">
        <v>13</v>
      </c>
      <c r="R5705" s="37" t="s">
        <v>14</v>
      </c>
      <c r="S5705" s="37" t="s">
        <v>2893</v>
      </c>
      <c r="T5705" s="37" t="s">
        <v>2892</v>
      </c>
      <c r="U5705" s="1" t="e">
        <f>VLOOKUP(T5705,[2]VAT!$A:$D,1,0)</f>
        <v>#N/A</v>
      </c>
      <c r="V5705" s="37" t="s">
        <v>2</v>
      </c>
      <c r="W5705" s="37" t="s">
        <v>2</v>
      </c>
      <c r="X5705" t="str">
        <f>VLOOKUP(T5705,[3]رکوردها!$A:$B,2,0)</f>
        <v>10260030154</v>
      </c>
      <c r="Y5705" t="str">
        <f>VLOOKUP(T5705,[3]رکوردها!$A:$D,4,0)</f>
        <v>411174663148</v>
      </c>
      <c r="Z5705" t="str">
        <f>VLOOKUP(T5705,[3]رکوردها!$A:$C,3,0)</f>
        <v>اصفهان</v>
      </c>
      <c r="AA5705" t="str">
        <f>VLOOKUP(T5705,[3]رکوردها!$A:$F,6,0)</f>
        <v>استان اصفهان ، شهرستان تیران و کرون ، بخش مرکزی ، دهستان رضوانیه ، روستا شهرک صنعتی تیران، شهرک صنعتی تیران ، خیابان منبع آب ، خیابان سوم ، پلاک 25 ، طبقه همکف</v>
      </c>
      <c r="AB5705" t="str">
        <f>VLOOKUP(T5705,[3]رکوردها!$A:$E,5,0)</f>
        <v>8533153377</v>
      </c>
    </row>
    <row r="5706" spans="1:28" s="41" customFormat="1" hidden="1" x14ac:dyDescent="0.2">
      <c r="A5706" s="36">
        <v>181729</v>
      </c>
      <c r="B5706" s="36">
        <v>1349</v>
      </c>
      <c r="C5706" s="36">
        <v>2004</v>
      </c>
      <c r="D5706" s="36" t="str">
        <f>VLOOKUP(C5706,Piv.Analysis!A:AA,27,0)</f>
        <v>اصلاح و انتقال</v>
      </c>
      <c r="E5706" s="36"/>
      <c r="F5706" s="37" t="s">
        <v>171</v>
      </c>
      <c r="G5706" s="37" t="s">
        <v>2947</v>
      </c>
      <c r="H5706" s="38">
        <v>7180939919</v>
      </c>
      <c r="I5706" s="38">
        <v>0</v>
      </c>
      <c r="J5706" s="38">
        <f t="shared" si="102"/>
        <v>7180939919</v>
      </c>
      <c r="K5706" s="38"/>
      <c r="L5706" s="49"/>
      <c r="M5706" s="37" t="s">
        <v>4</v>
      </c>
      <c r="N5706" s="37" t="s">
        <v>5</v>
      </c>
      <c r="O5706" s="37" t="s">
        <v>6</v>
      </c>
      <c r="P5706" s="37" t="s">
        <v>7</v>
      </c>
      <c r="Q5706" s="37" t="s">
        <v>13</v>
      </c>
      <c r="R5706" s="37" t="s">
        <v>14</v>
      </c>
      <c r="S5706" s="37" t="s">
        <v>2893</v>
      </c>
      <c r="T5706" s="37" t="s">
        <v>2892</v>
      </c>
      <c r="U5706" s="1" t="e">
        <f>VLOOKUP(T5706,[2]VAT!$A:$D,1,0)</f>
        <v>#N/A</v>
      </c>
      <c r="V5706" s="37" t="s">
        <v>2</v>
      </c>
      <c r="W5706" s="37" t="s">
        <v>2</v>
      </c>
      <c r="X5706" t="str">
        <f>VLOOKUP(T5706,[3]رکوردها!$A:$B,2,0)</f>
        <v>10260030154</v>
      </c>
      <c r="Y5706" t="str">
        <f>VLOOKUP(T5706,[3]رکوردها!$A:$D,4,0)</f>
        <v>411174663148</v>
      </c>
      <c r="Z5706" t="str">
        <f>VLOOKUP(T5706,[3]رکوردها!$A:$C,3,0)</f>
        <v>اصفهان</v>
      </c>
      <c r="AA5706" t="str">
        <f>VLOOKUP(T5706,[3]رکوردها!$A:$F,6,0)</f>
        <v>استان اصفهان ، شهرستان تیران و کرون ، بخش مرکزی ، دهستان رضوانیه ، روستا شهرک صنعتی تیران، شهرک صنعتی تیران ، خیابان منبع آب ، خیابان سوم ، پلاک 25 ، طبقه همکف</v>
      </c>
      <c r="AB5706" t="str">
        <f>VLOOKUP(T5706,[3]رکوردها!$A:$E,5,0)</f>
        <v>8533153377</v>
      </c>
    </row>
    <row r="5707" spans="1:28" s="41" customFormat="1" hidden="1" x14ac:dyDescent="0.2">
      <c r="A5707" s="36">
        <v>181731</v>
      </c>
      <c r="B5707" s="36">
        <v>1349</v>
      </c>
      <c r="C5707" s="36">
        <v>2004</v>
      </c>
      <c r="D5707" s="36" t="str">
        <f>VLOOKUP(C5707,Piv.Analysis!A:AA,27,0)</f>
        <v>اصلاح و انتقال</v>
      </c>
      <c r="E5707" s="36"/>
      <c r="F5707" s="37" t="s">
        <v>171</v>
      </c>
      <c r="G5707" s="37" t="s">
        <v>2948</v>
      </c>
      <c r="H5707" s="38">
        <v>64628461968</v>
      </c>
      <c r="I5707" s="38">
        <v>0</v>
      </c>
      <c r="J5707" s="38">
        <f t="shared" si="102"/>
        <v>64628461968</v>
      </c>
      <c r="K5707" s="38"/>
      <c r="L5707" s="49"/>
      <c r="M5707" s="37" t="s">
        <v>4</v>
      </c>
      <c r="N5707" s="37" t="s">
        <v>5</v>
      </c>
      <c r="O5707" s="37" t="s">
        <v>6</v>
      </c>
      <c r="P5707" s="37" t="s">
        <v>7</v>
      </c>
      <c r="Q5707" s="37" t="s">
        <v>13</v>
      </c>
      <c r="R5707" s="37" t="s">
        <v>14</v>
      </c>
      <c r="S5707" s="37" t="s">
        <v>2893</v>
      </c>
      <c r="T5707" s="37" t="s">
        <v>2892</v>
      </c>
      <c r="U5707" s="1" t="e">
        <f>VLOOKUP(T5707,[2]VAT!$A:$D,1,0)</f>
        <v>#N/A</v>
      </c>
      <c r="V5707" s="37" t="s">
        <v>2</v>
      </c>
      <c r="W5707" s="37" t="s">
        <v>2</v>
      </c>
      <c r="X5707" t="str">
        <f>VLOOKUP(T5707,[3]رکوردها!$A:$B,2,0)</f>
        <v>10260030154</v>
      </c>
      <c r="Y5707" t="str">
        <f>VLOOKUP(T5707,[3]رکوردها!$A:$D,4,0)</f>
        <v>411174663148</v>
      </c>
      <c r="Z5707" t="str">
        <f>VLOOKUP(T5707,[3]رکوردها!$A:$C,3,0)</f>
        <v>اصفهان</v>
      </c>
      <c r="AA5707" t="str">
        <f>VLOOKUP(T5707,[3]رکوردها!$A:$F,6,0)</f>
        <v>استان اصفهان ، شهرستان تیران و کرون ، بخش مرکزی ، دهستان رضوانیه ، روستا شهرک صنعتی تیران، شهرک صنعتی تیران ، خیابان منبع آب ، خیابان سوم ، پلاک 25 ، طبقه همکف</v>
      </c>
      <c r="AB5707" t="str">
        <f>VLOOKUP(T5707,[3]رکوردها!$A:$E,5,0)</f>
        <v>8533153377</v>
      </c>
    </row>
    <row r="5708" spans="1:28" s="41" customFormat="1" hidden="1" x14ac:dyDescent="0.2">
      <c r="A5708" s="36">
        <v>181733</v>
      </c>
      <c r="B5708" s="36">
        <v>1349</v>
      </c>
      <c r="C5708" s="36">
        <v>2004</v>
      </c>
      <c r="D5708" s="36" t="str">
        <f>VLOOKUP(C5708,Piv.Analysis!A:AA,27,0)</f>
        <v>اصلاح و انتقال</v>
      </c>
      <c r="E5708" s="36"/>
      <c r="F5708" s="37" t="s">
        <v>171</v>
      </c>
      <c r="G5708" s="37" t="s">
        <v>2949</v>
      </c>
      <c r="H5708" s="38">
        <v>11710622000</v>
      </c>
      <c r="I5708" s="38">
        <v>0</v>
      </c>
      <c r="J5708" s="38">
        <f t="shared" si="102"/>
        <v>11710622000</v>
      </c>
      <c r="K5708" s="38"/>
      <c r="L5708" s="49"/>
      <c r="M5708" s="37" t="s">
        <v>4</v>
      </c>
      <c r="N5708" s="37" t="s">
        <v>5</v>
      </c>
      <c r="O5708" s="37" t="s">
        <v>6</v>
      </c>
      <c r="P5708" s="37" t="s">
        <v>7</v>
      </c>
      <c r="Q5708" s="37" t="s">
        <v>13</v>
      </c>
      <c r="R5708" s="37" t="s">
        <v>14</v>
      </c>
      <c r="S5708" s="37" t="s">
        <v>2893</v>
      </c>
      <c r="T5708" s="37" t="s">
        <v>2892</v>
      </c>
      <c r="U5708" s="1" t="e">
        <f>VLOOKUP(T5708,[2]VAT!$A:$D,1,0)</f>
        <v>#N/A</v>
      </c>
      <c r="V5708" s="37" t="s">
        <v>2</v>
      </c>
      <c r="W5708" s="37" t="s">
        <v>2</v>
      </c>
      <c r="X5708" t="str">
        <f>VLOOKUP(T5708,[3]رکوردها!$A:$B,2,0)</f>
        <v>10260030154</v>
      </c>
      <c r="Y5708" t="str">
        <f>VLOOKUP(T5708,[3]رکوردها!$A:$D,4,0)</f>
        <v>411174663148</v>
      </c>
      <c r="Z5708" t="str">
        <f>VLOOKUP(T5708,[3]رکوردها!$A:$C,3,0)</f>
        <v>اصفهان</v>
      </c>
      <c r="AA5708" t="str">
        <f>VLOOKUP(T5708,[3]رکوردها!$A:$F,6,0)</f>
        <v>استان اصفهان ، شهرستان تیران و کرون ، بخش مرکزی ، دهستان رضوانیه ، روستا شهرک صنعتی تیران، شهرک صنعتی تیران ، خیابان منبع آب ، خیابان سوم ، پلاک 25 ، طبقه همکف</v>
      </c>
      <c r="AB5708" t="str">
        <f>VLOOKUP(T5708,[3]رکوردها!$A:$E,5,0)</f>
        <v>8533153377</v>
      </c>
    </row>
    <row r="5709" spans="1:28" s="41" customFormat="1" hidden="1" x14ac:dyDescent="0.2">
      <c r="A5709" s="36">
        <v>181735</v>
      </c>
      <c r="B5709" s="36">
        <v>1349</v>
      </c>
      <c r="C5709" s="36">
        <v>2004</v>
      </c>
      <c r="D5709" s="36" t="str">
        <f>VLOOKUP(C5709,Piv.Analysis!A:AA,27,0)</f>
        <v>اصلاح و انتقال</v>
      </c>
      <c r="E5709" s="36"/>
      <c r="F5709" s="37" t="s">
        <v>171</v>
      </c>
      <c r="G5709" s="37" t="s">
        <v>2950</v>
      </c>
      <c r="H5709" s="38">
        <v>105395598000</v>
      </c>
      <c r="I5709" s="38">
        <v>0</v>
      </c>
      <c r="J5709" s="38">
        <f t="shared" si="102"/>
        <v>105395598000</v>
      </c>
      <c r="K5709" s="38"/>
      <c r="L5709" s="49"/>
      <c r="M5709" s="37" t="s">
        <v>4</v>
      </c>
      <c r="N5709" s="37" t="s">
        <v>5</v>
      </c>
      <c r="O5709" s="37" t="s">
        <v>6</v>
      </c>
      <c r="P5709" s="37" t="s">
        <v>7</v>
      </c>
      <c r="Q5709" s="37" t="s">
        <v>13</v>
      </c>
      <c r="R5709" s="37" t="s">
        <v>14</v>
      </c>
      <c r="S5709" s="37" t="s">
        <v>2893</v>
      </c>
      <c r="T5709" s="37" t="s">
        <v>2892</v>
      </c>
      <c r="U5709" s="1" t="e">
        <f>VLOOKUP(T5709,[2]VAT!$A:$D,1,0)</f>
        <v>#N/A</v>
      </c>
      <c r="V5709" s="37" t="s">
        <v>2</v>
      </c>
      <c r="W5709" s="37" t="s">
        <v>2</v>
      </c>
      <c r="X5709" t="str">
        <f>VLOOKUP(T5709,[3]رکوردها!$A:$B,2,0)</f>
        <v>10260030154</v>
      </c>
      <c r="Y5709" t="str">
        <f>VLOOKUP(T5709,[3]رکوردها!$A:$D,4,0)</f>
        <v>411174663148</v>
      </c>
      <c r="Z5709" t="str">
        <f>VLOOKUP(T5709,[3]رکوردها!$A:$C,3,0)</f>
        <v>اصفهان</v>
      </c>
      <c r="AA5709" t="str">
        <f>VLOOKUP(T5709,[3]رکوردها!$A:$F,6,0)</f>
        <v>استان اصفهان ، شهرستان تیران و کرون ، بخش مرکزی ، دهستان رضوانیه ، روستا شهرک صنعتی تیران، شهرک صنعتی تیران ، خیابان منبع آب ، خیابان سوم ، پلاک 25 ، طبقه همکف</v>
      </c>
      <c r="AB5709" t="str">
        <f>VLOOKUP(T5709,[3]رکوردها!$A:$E,5,0)</f>
        <v>8533153377</v>
      </c>
    </row>
    <row r="5710" spans="1:28" s="41" customFormat="1" hidden="1" x14ac:dyDescent="0.2">
      <c r="A5710" s="36">
        <v>175461</v>
      </c>
      <c r="B5710" s="36">
        <v>1574</v>
      </c>
      <c r="C5710" s="36">
        <v>1710</v>
      </c>
      <c r="D5710" s="36" t="str">
        <f>VLOOKUP(C5710,Piv.Analysis!A:AA,27,0)</f>
        <v>دریافت و پرداخت</v>
      </c>
      <c r="E5710" s="36"/>
      <c r="F5710" s="37" t="s">
        <v>133</v>
      </c>
      <c r="G5710" s="37" t="s">
        <v>2350</v>
      </c>
      <c r="H5710" s="38">
        <v>3234000000</v>
      </c>
      <c r="I5710" s="38">
        <v>0</v>
      </c>
      <c r="J5710" s="38">
        <f t="shared" si="102"/>
        <v>3234000000</v>
      </c>
      <c r="K5710" s="38"/>
      <c r="L5710" s="49"/>
      <c r="M5710" s="37" t="s">
        <v>4</v>
      </c>
      <c r="N5710" s="37" t="s">
        <v>5</v>
      </c>
      <c r="O5710" s="37" t="s">
        <v>6</v>
      </c>
      <c r="P5710" s="37" t="s">
        <v>7</v>
      </c>
      <c r="Q5710" s="37" t="s">
        <v>13</v>
      </c>
      <c r="R5710" s="37" t="s">
        <v>14</v>
      </c>
      <c r="S5710" s="37" t="s">
        <v>2893</v>
      </c>
      <c r="T5710" s="37" t="s">
        <v>2892</v>
      </c>
      <c r="U5710" s="1" t="e">
        <f>VLOOKUP(T5710,[2]VAT!$A:$D,1,0)</f>
        <v>#N/A</v>
      </c>
      <c r="V5710" s="37" t="s">
        <v>2</v>
      </c>
      <c r="W5710" s="37" t="s">
        <v>2</v>
      </c>
      <c r="X5710" t="str">
        <f>VLOOKUP(T5710,[3]رکوردها!$A:$B,2,0)</f>
        <v>10260030154</v>
      </c>
      <c r="Y5710" t="str">
        <f>VLOOKUP(T5710,[3]رکوردها!$A:$D,4,0)</f>
        <v>411174663148</v>
      </c>
      <c r="Z5710" t="str">
        <f>VLOOKUP(T5710,[3]رکوردها!$A:$C,3,0)</f>
        <v>اصفهان</v>
      </c>
      <c r="AA5710" t="str">
        <f>VLOOKUP(T5710,[3]رکوردها!$A:$F,6,0)</f>
        <v>استان اصفهان ، شهرستان تیران و کرون ، بخش مرکزی ، دهستان رضوانیه ، روستا شهرک صنعتی تیران، شهرک صنعتی تیران ، خیابان منبع آب ، خیابان سوم ، پلاک 25 ، طبقه همکف</v>
      </c>
      <c r="AB5710" t="str">
        <f>VLOOKUP(T5710,[3]رکوردها!$A:$E,5,0)</f>
        <v>8533153377</v>
      </c>
    </row>
    <row r="5711" spans="1:28" s="41" customFormat="1" hidden="1" x14ac:dyDescent="0.2">
      <c r="A5711" s="36">
        <v>184094</v>
      </c>
      <c r="B5711" s="36">
        <v>1670</v>
      </c>
      <c r="C5711" s="36">
        <v>1887</v>
      </c>
      <c r="D5711" s="36" t="str">
        <f>VLOOKUP(C5711,Piv.Analysis!A:AA,27,0)</f>
        <v>اصلاح و انتقال</v>
      </c>
      <c r="E5711" s="36"/>
      <c r="F5711" s="37" t="s">
        <v>0</v>
      </c>
      <c r="G5711" s="37" t="s">
        <v>2951</v>
      </c>
      <c r="H5711" s="38">
        <v>3300000000</v>
      </c>
      <c r="I5711" s="38">
        <v>0</v>
      </c>
      <c r="J5711" s="38">
        <f t="shared" si="102"/>
        <v>3300000000</v>
      </c>
      <c r="K5711" s="38"/>
      <c r="L5711" s="49"/>
      <c r="M5711" s="37" t="s">
        <v>4</v>
      </c>
      <c r="N5711" s="37" t="s">
        <v>5</v>
      </c>
      <c r="O5711" s="37" t="s">
        <v>6</v>
      </c>
      <c r="P5711" s="37" t="s">
        <v>7</v>
      </c>
      <c r="Q5711" s="37" t="s">
        <v>13</v>
      </c>
      <c r="R5711" s="37" t="s">
        <v>14</v>
      </c>
      <c r="S5711" s="37" t="s">
        <v>2893</v>
      </c>
      <c r="T5711" s="37" t="s">
        <v>2892</v>
      </c>
      <c r="U5711" s="1" t="e">
        <f>VLOOKUP(T5711,[2]VAT!$A:$D,1,0)</f>
        <v>#N/A</v>
      </c>
      <c r="V5711" s="37" t="s">
        <v>2</v>
      </c>
      <c r="W5711" s="37" t="s">
        <v>2</v>
      </c>
      <c r="X5711" t="str">
        <f>VLOOKUP(T5711,[3]رکوردها!$A:$B,2,0)</f>
        <v>10260030154</v>
      </c>
      <c r="Y5711" t="str">
        <f>VLOOKUP(T5711,[3]رکوردها!$A:$D,4,0)</f>
        <v>411174663148</v>
      </c>
      <c r="Z5711" t="str">
        <f>VLOOKUP(T5711,[3]رکوردها!$A:$C,3,0)</f>
        <v>اصفهان</v>
      </c>
      <c r="AA5711" t="str">
        <f>VLOOKUP(T5711,[3]رکوردها!$A:$F,6,0)</f>
        <v>استان اصفهان ، شهرستان تیران و کرون ، بخش مرکزی ، دهستان رضوانیه ، روستا شهرک صنعتی تیران، شهرک صنعتی تیران ، خیابان منبع آب ، خیابان سوم ، پلاک 25 ، طبقه همکف</v>
      </c>
      <c r="AB5711" t="str">
        <f>VLOOKUP(T5711,[3]رکوردها!$A:$E,5,0)</f>
        <v>8533153377</v>
      </c>
    </row>
    <row r="5712" spans="1:28" s="41" customFormat="1" hidden="1" x14ac:dyDescent="0.2">
      <c r="A5712" s="36">
        <v>184096</v>
      </c>
      <c r="B5712" s="36">
        <v>1670</v>
      </c>
      <c r="C5712" s="36">
        <v>1887</v>
      </c>
      <c r="D5712" s="36" t="str">
        <f>VLOOKUP(C5712,Piv.Analysis!A:AA,27,0)</f>
        <v>اصلاح و انتقال</v>
      </c>
      <c r="E5712" s="36"/>
      <c r="F5712" s="37" t="s">
        <v>0</v>
      </c>
      <c r="G5712" s="37" t="s">
        <v>2952</v>
      </c>
      <c r="H5712" s="38">
        <v>660000000</v>
      </c>
      <c r="I5712" s="38">
        <v>0</v>
      </c>
      <c r="J5712" s="38">
        <f t="shared" si="102"/>
        <v>660000000</v>
      </c>
      <c r="K5712" s="38"/>
      <c r="L5712" s="49"/>
      <c r="M5712" s="37" t="s">
        <v>4</v>
      </c>
      <c r="N5712" s="37" t="s">
        <v>5</v>
      </c>
      <c r="O5712" s="37" t="s">
        <v>6</v>
      </c>
      <c r="P5712" s="37" t="s">
        <v>7</v>
      </c>
      <c r="Q5712" s="37" t="s">
        <v>13</v>
      </c>
      <c r="R5712" s="37" t="s">
        <v>14</v>
      </c>
      <c r="S5712" s="37" t="s">
        <v>2893</v>
      </c>
      <c r="T5712" s="37" t="s">
        <v>2892</v>
      </c>
      <c r="U5712" s="1" t="e">
        <f>VLOOKUP(T5712,[2]VAT!$A:$D,1,0)</f>
        <v>#N/A</v>
      </c>
      <c r="V5712" s="37" t="s">
        <v>2</v>
      </c>
      <c r="W5712" s="37" t="s">
        <v>2</v>
      </c>
      <c r="X5712" t="str">
        <f>VLOOKUP(T5712,[3]رکوردها!$A:$B,2,0)</f>
        <v>10260030154</v>
      </c>
      <c r="Y5712" t="str">
        <f>VLOOKUP(T5712,[3]رکوردها!$A:$D,4,0)</f>
        <v>411174663148</v>
      </c>
      <c r="Z5712" t="str">
        <f>VLOOKUP(T5712,[3]رکوردها!$A:$C,3,0)</f>
        <v>اصفهان</v>
      </c>
      <c r="AA5712" t="str">
        <f>VLOOKUP(T5712,[3]رکوردها!$A:$F,6,0)</f>
        <v>استان اصفهان ، شهرستان تیران و کرون ، بخش مرکزی ، دهستان رضوانیه ، روستا شهرک صنعتی تیران، شهرک صنعتی تیران ، خیابان منبع آب ، خیابان سوم ، پلاک 25 ، طبقه همکف</v>
      </c>
      <c r="AB5712" t="str">
        <f>VLOOKUP(T5712,[3]رکوردها!$A:$E,5,0)</f>
        <v>8533153377</v>
      </c>
    </row>
    <row r="5713" spans="1:28" s="41" customFormat="1" hidden="1" x14ac:dyDescent="0.2">
      <c r="A5713" s="36">
        <v>181726</v>
      </c>
      <c r="B5713" s="36">
        <v>1349</v>
      </c>
      <c r="C5713" s="36">
        <v>2004</v>
      </c>
      <c r="D5713" s="36" t="str">
        <f>VLOOKUP(C5713,Piv.Analysis!A:AA,27,0)</f>
        <v>اصلاح و انتقال</v>
      </c>
      <c r="E5713" s="36"/>
      <c r="F5713" s="37" t="s">
        <v>171</v>
      </c>
      <c r="G5713" s="37" t="s">
        <v>2945</v>
      </c>
      <c r="H5713" s="38">
        <v>0</v>
      </c>
      <c r="I5713" s="38">
        <v>10212156173</v>
      </c>
      <c r="J5713" s="38">
        <f t="shared" si="102"/>
        <v>-10212156173</v>
      </c>
      <c r="K5713" s="38"/>
      <c r="L5713" s="49"/>
      <c r="M5713" s="37" t="s">
        <v>4</v>
      </c>
      <c r="N5713" s="37" t="s">
        <v>5</v>
      </c>
      <c r="O5713" s="37" t="s">
        <v>138</v>
      </c>
      <c r="P5713" s="37" t="s">
        <v>139</v>
      </c>
      <c r="Q5713" s="37" t="s">
        <v>2639</v>
      </c>
      <c r="R5713" s="37" t="s">
        <v>2640</v>
      </c>
      <c r="S5713" s="37" t="s">
        <v>2893</v>
      </c>
      <c r="T5713" s="37" t="s">
        <v>2892</v>
      </c>
      <c r="U5713" s="1" t="e">
        <f>VLOOKUP(T5713,[2]VAT!$A:$D,1,0)</f>
        <v>#N/A</v>
      </c>
      <c r="V5713" s="37" t="s">
        <v>2</v>
      </c>
      <c r="W5713" s="37" t="s">
        <v>2</v>
      </c>
      <c r="X5713" t="str">
        <f>VLOOKUP(T5713,[3]رکوردها!$A:$B,2,0)</f>
        <v>10260030154</v>
      </c>
      <c r="Y5713" t="str">
        <f>VLOOKUP(T5713,[3]رکوردها!$A:$D,4,0)</f>
        <v>411174663148</v>
      </c>
      <c r="Z5713" t="str">
        <f>VLOOKUP(T5713,[3]رکوردها!$A:$C,3,0)</f>
        <v>اصفهان</v>
      </c>
      <c r="AA5713" t="str">
        <f>VLOOKUP(T5713,[3]رکوردها!$A:$F,6,0)</f>
        <v>استان اصفهان ، شهرستان تیران و کرون ، بخش مرکزی ، دهستان رضوانیه ، روستا شهرک صنعتی تیران، شهرک صنعتی تیران ، خیابان منبع آب ، خیابان سوم ، پلاک 25 ، طبقه همکف</v>
      </c>
      <c r="AB5713" t="str">
        <f>VLOOKUP(T5713,[3]رکوردها!$A:$E,5,0)</f>
        <v>8533153377</v>
      </c>
    </row>
    <row r="5714" spans="1:28" s="41" customFormat="1" hidden="1" x14ac:dyDescent="0.2">
      <c r="A5714" s="36">
        <v>181730</v>
      </c>
      <c r="B5714" s="36">
        <v>1349</v>
      </c>
      <c r="C5714" s="36">
        <v>2004</v>
      </c>
      <c r="D5714" s="36" t="str">
        <f>VLOOKUP(C5714,Piv.Analysis!A:AA,27,0)</f>
        <v>اصلاح و انتقال</v>
      </c>
      <c r="E5714" s="36"/>
      <c r="F5714" s="37" t="s">
        <v>171</v>
      </c>
      <c r="G5714" s="37" t="s">
        <v>2947</v>
      </c>
      <c r="H5714" s="38">
        <v>0</v>
      </c>
      <c r="I5714" s="38">
        <v>7180939919</v>
      </c>
      <c r="J5714" s="38">
        <f t="shared" si="102"/>
        <v>-7180939919</v>
      </c>
      <c r="K5714" s="38"/>
      <c r="L5714" s="49"/>
      <c r="M5714" s="37" t="s">
        <v>4</v>
      </c>
      <c r="N5714" s="37" t="s">
        <v>5</v>
      </c>
      <c r="O5714" s="37" t="s">
        <v>138</v>
      </c>
      <c r="P5714" s="37" t="s">
        <v>139</v>
      </c>
      <c r="Q5714" s="37" t="s">
        <v>2639</v>
      </c>
      <c r="R5714" s="37" t="s">
        <v>2640</v>
      </c>
      <c r="S5714" s="37" t="s">
        <v>2893</v>
      </c>
      <c r="T5714" s="37" t="s">
        <v>2892</v>
      </c>
      <c r="U5714" s="1" t="e">
        <f>VLOOKUP(T5714,[2]VAT!$A:$D,1,0)</f>
        <v>#N/A</v>
      </c>
      <c r="V5714" s="37" t="s">
        <v>2</v>
      </c>
      <c r="W5714" s="37" t="s">
        <v>2</v>
      </c>
      <c r="X5714" t="str">
        <f>VLOOKUP(T5714,[3]رکوردها!$A:$B,2,0)</f>
        <v>10260030154</v>
      </c>
      <c r="Y5714" t="str">
        <f>VLOOKUP(T5714,[3]رکوردها!$A:$D,4,0)</f>
        <v>411174663148</v>
      </c>
      <c r="Z5714" t="str">
        <f>VLOOKUP(T5714,[3]رکوردها!$A:$C,3,0)</f>
        <v>اصفهان</v>
      </c>
      <c r="AA5714" t="str">
        <f>VLOOKUP(T5714,[3]رکوردها!$A:$F,6,0)</f>
        <v>استان اصفهان ، شهرستان تیران و کرون ، بخش مرکزی ، دهستان رضوانیه ، روستا شهرک صنعتی تیران، شهرک صنعتی تیران ، خیابان منبع آب ، خیابان سوم ، پلاک 25 ، طبقه همکف</v>
      </c>
      <c r="AB5714" t="str">
        <f>VLOOKUP(T5714,[3]رکوردها!$A:$E,5,0)</f>
        <v>8533153377</v>
      </c>
    </row>
    <row r="5715" spans="1:28" s="41" customFormat="1" hidden="1" x14ac:dyDescent="0.2">
      <c r="A5715" s="36">
        <v>181734</v>
      </c>
      <c r="B5715" s="36">
        <v>1349</v>
      </c>
      <c r="C5715" s="36">
        <v>2004</v>
      </c>
      <c r="D5715" s="36" t="str">
        <f>VLOOKUP(C5715,Piv.Analysis!A:AA,27,0)</f>
        <v>اصلاح و انتقال</v>
      </c>
      <c r="E5715" s="36"/>
      <c r="F5715" s="37" t="s">
        <v>171</v>
      </c>
      <c r="G5715" s="37" t="s">
        <v>2949</v>
      </c>
      <c r="H5715" s="38">
        <v>0</v>
      </c>
      <c r="I5715" s="38">
        <v>11710622000</v>
      </c>
      <c r="J5715" s="38">
        <f t="shared" si="102"/>
        <v>-11710622000</v>
      </c>
      <c r="K5715" s="38"/>
      <c r="L5715" s="49"/>
      <c r="M5715" s="37" t="s">
        <v>4</v>
      </c>
      <c r="N5715" s="37" t="s">
        <v>5</v>
      </c>
      <c r="O5715" s="37" t="s">
        <v>138</v>
      </c>
      <c r="P5715" s="37" t="s">
        <v>139</v>
      </c>
      <c r="Q5715" s="37" t="s">
        <v>2639</v>
      </c>
      <c r="R5715" s="37" t="s">
        <v>2640</v>
      </c>
      <c r="S5715" s="37" t="s">
        <v>2893</v>
      </c>
      <c r="T5715" s="37" t="s">
        <v>2892</v>
      </c>
      <c r="U5715" s="1" t="e">
        <f>VLOOKUP(T5715,[2]VAT!$A:$D,1,0)</f>
        <v>#N/A</v>
      </c>
      <c r="V5715" s="37" t="s">
        <v>2</v>
      </c>
      <c r="W5715" s="37" t="s">
        <v>2</v>
      </c>
      <c r="X5715" t="str">
        <f>VLOOKUP(T5715,[3]رکوردها!$A:$B,2,0)</f>
        <v>10260030154</v>
      </c>
      <c r="Y5715" t="str">
        <f>VLOOKUP(T5715,[3]رکوردها!$A:$D,4,0)</f>
        <v>411174663148</v>
      </c>
      <c r="Z5715" t="str">
        <f>VLOOKUP(T5715,[3]رکوردها!$A:$C,3,0)</f>
        <v>اصفهان</v>
      </c>
      <c r="AA5715" t="str">
        <f>VLOOKUP(T5715,[3]رکوردها!$A:$F,6,0)</f>
        <v>استان اصفهان ، شهرستان تیران و کرون ، بخش مرکزی ، دهستان رضوانیه ، روستا شهرک صنعتی تیران، شهرک صنعتی تیران ، خیابان منبع آب ، خیابان سوم ، پلاک 25 ، طبقه همکف</v>
      </c>
      <c r="AB5715" t="str">
        <f>VLOOKUP(T5715,[3]رکوردها!$A:$E,5,0)</f>
        <v>8533153377</v>
      </c>
    </row>
    <row r="5716" spans="1:28" s="41" customFormat="1" hidden="1" x14ac:dyDescent="0.2">
      <c r="A5716" s="36">
        <v>173642</v>
      </c>
      <c r="B5716" s="36">
        <v>1549</v>
      </c>
      <c r="C5716" s="36">
        <v>1584</v>
      </c>
      <c r="D5716" s="36" t="str">
        <f>VLOOKUP(C5716,Piv.Analysis!A:AA,27,0)</f>
        <v>دریافت و پرداخت</v>
      </c>
      <c r="E5716" s="36"/>
      <c r="F5716" s="37" t="s">
        <v>2046</v>
      </c>
      <c r="G5716" s="37" t="s">
        <v>2347</v>
      </c>
      <c r="H5716" s="38">
        <v>629000000</v>
      </c>
      <c r="I5716" s="38">
        <v>0</v>
      </c>
      <c r="J5716" s="38">
        <f t="shared" si="102"/>
        <v>629000000</v>
      </c>
      <c r="K5716" s="38"/>
      <c r="L5716" s="49"/>
      <c r="M5716" s="37" t="s">
        <v>4</v>
      </c>
      <c r="N5716" s="37" t="s">
        <v>5</v>
      </c>
      <c r="O5716" s="37" t="s">
        <v>6</v>
      </c>
      <c r="P5716" s="37" t="s">
        <v>7</v>
      </c>
      <c r="Q5716" s="37" t="s">
        <v>13</v>
      </c>
      <c r="R5716" s="37" t="s">
        <v>14</v>
      </c>
      <c r="S5716" s="37" t="s">
        <v>2954</v>
      </c>
      <c r="T5716" s="37" t="s">
        <v>2953</v>
      </c>
      <c r="U5716" s="1" t="e">
        <f>VLOOKUP(T5716,[2]VAT!$A:$D,1,0)</f>
        <v>#N/A</v>
      </c>
      <c r="V5716" s="37" t="s">
        <v>2</v>
      </c>
      <c r="W5716" s="37" t="s">
        <v>2</v>
      </c>
      <c r="X5716" t="str">
        <f>VLOOKUP(T5716,[3]رکوردها!$A:$B,2,0)</f>
        <v/>
      </c>
      <c r="Y5716" t="str">
        <f>VLOOKUP(T5716,[3]رکوردها!$A:$D,4,0)</f>
        <v/>
      </c>
      <c r="Z5716" t="str">
        <f>VLOOKUP(T5716,[3]رکوردها!$A:$C,3,0)</f>
        <v/>
      </c>
      <c r="AA5716" t="str">
        <f>VLOOKUP(T5716,[3]رکوردها!$A:$F,6,0)</f>
        <v/>
      </c>
      <c r="AB5716" t="str">
        <f>VLOOKUP(T5716,[3]رکوردها!$A:$E,5,0)</f>
        <v/>
      </c>
    </row>
    <row r="5717" spans="1:28" x14ac:dyDescent="0.2">
      <c r="A5717" s="54">
        <v>173657</v>
      </c>
      <c r="B5717" s="2">
        <v>1552</v>
      </c>
      <c r="C5717" s="2">
        <v>1586</v>
      </c>
      <c r="D5717" s="33" t="str">
        <f>VLOOKUP(C5717,Piv.Analysis!A:AA,27,0)</f>
        <v>خرید دارایی ثابت</v>
      </c>
      <c r="E5717" s="26" t="s">
        <v>5185</v>
      </c>
      <c r="F5717" s="1" t="s">
        <v>1692</v>
      </c>
      <c r="G5717" s="1" t="s">
        <v>2956</v>
      </c>
      <c r="H5717" s="4">
        <v>0</v>
      </c>
      <c r="I5717" s="4">
        <v>302000000</v>
      </c>
      <c r="J5717" s="4">
        <f t="shared" si="102"/>
        <v>-302000000</v>
      </c>
      <c r="K5717" s="4">
        <f>I5717</f>
        <v>302000000</v>
      </c>
      <c r="L5717" s="49">
        <v>0</v>
      </c>
      <c r="M5717" s="1" t="s">
        <v>4</v>
      </c>
      <c r="N5717" s="1" t="s">
        <v>5</v>
      </c>
      <c r="O5717" s="1" t="s">
        <v>6</v>
      </c>
      <c r="P5717" s="1" t="s">
        <v>7</v>
      </c>
      <c r="Q5717" s="1" t="s">
        <v>13</v>
      </c>
      <c r="R5717" s="1" t="s">
        <v>14</v>
      </c>
      <c r="S5717" s="1" t="s">
        <v>2954</v>
      </c>
      <c r="T5717" s="1" t="s">
        <v>2953</v>
      </c>
      <c r="U5717" s="1" t="e">
        <f>VLOOKUP(T5717,[2]VAT!$A:$D,1,0)</f>
        <v>#N/A</v>
      </c>
      <c r="V5717" s="1" t="s">
        <v>2</v>
      </c>
      <c r="W5717" s="1" t="s">
        <v>2</v>
      </c>
      <c r="X5717" t="str">
        <f>VLOOKUP(T5717,[3]رکوردها!$A:$B,2,0)</f>
        <v/>
      </c>
      <c r="Y5717" t="str">
        <f>VLOOKUP(T5717,[3]رکوردها!$A:$D,4,0)</f>
        <v/>
      </c>
      <c r="Z5717" t="str">
        <f>VLOOKUP(T5717,[3]رکوردها!$A:$C,3,0)</f>
        <v/>
      </c>
      <c r="AA5717" t="str">
        <f>VLOOKUP(T5717,[3]رکوردها!$A:$F,6,0)</f>
        <v/>
      </c>
      <c r="AB5717" t="str">
        <f>VLOOKUP(T5717,[3]رکوردها!$A:$E,5,0)</f>
        <v/>
      </c>
    </row>
    <row r="5718" spans="1:28" x14ac:dyDescent="0.2">
      <c r="A5718" s="54">
        <v>173659</v>
      </c>
      <c r="B5718" s="2">
        <v>1553</v>
      </c>
      <c r="C5718" s="2">
        <v>1587</v>
      </c>
      <c r="D5718" s="29" t="str">
        <f>VLOOKUP(C5718,Piv.Analysis!A:AA,27,0)</f>
        <v>خرید خدمات</v>
      </c>
      <c r="E5718" s="2"/>
      <c r="F5718" s="1" t="s">
        <v>1692</v>
      </c>
      <c r="G5718" s="1" t="s">
        <v>2957</v>
      </c>
      <c r="H5718" s="4">
        <v>0</v>
      </c>
      <c r="I5718" s="4">
        <v>45000000</v>
      </c>
      <c r="J5718" s="4">
        <f t="shared" si="102"/>
        <v>-45000000</v>
      </c>
      <c r="K5718" s="4">
        <f>I5718</f>
        <v>45000000</v>
      </c>
      <c r="L5718" s="49">
        <v>0</v>
      </c>
      <c r="M5718" s="1" t="s">
        <v>4</v>
      </c>
      <c r="N5718" s="1" t="s">
        <v>5</v>
      </c>
      <c r="O5718" s="1" t="s">
        <v>6</v>
      </c>
      <c r="P5718" s="1" t="s">
        <v>7</v>
      </c>
      <c r="Q5718" s="1" t="s">
        <v>13</v>
      </c>
      <c r="R5718" s="1" t="s">
        <v>14</v>
      </c>
      <c r="S5718" s="1" t="s">
        <v>2954</v>
      </c>
      <c r="T5718" s="1" t="s">
        <v>2953</v>
      </c>
      <c r="U5718" s="1" t="e">
        <f>VLOOKUP(T5718,[2]VAT!$A:$D,1,0)</f>
        <v>#N/A</v>
      </c>
      <c r="V5718" s="1" t="s">
        <v>2</v>
      </c>
      <c r="W5718" s="1" t="s">
        <v>2</v>
      </c>
      <c r="X5718" t="str">
        <f>VLOOKUP(T5718,[3]رکوردها!$A:$B,2,0)</f>
        <v/>
      </c>
      <c r="Y5718" t="str">
        <f>VLOOKUP(T5718,[3]رکوردها!$A:$D,4,0)</f>
        <v/>
      </c>
      <c r="Z5718" t="str">
        <f>VLOOKUP(T5718,[3]رکوردها!$A:$C,3,0)</f>
        <v/>
      </c>
      <c r="AA5718" t="str">
        <f>VLOOKUP(T5718,[3]رکوردها!$A:$F,6,0)</f>
        <v/>
      </c>
      <c r="AB5718" t="str">
        <f>VLOOKUP(T5718,[3]رکوردها!$A:$E,5,0)</f>
        <v/>
      </c>
    </row>
    <row r="5719" spans="1:28" s="41" customFormat="1" hidden="1" x14ac:dyDescent="0.2">
      <c r="A5719" s="36">
        <v>174752</v>
      </c>
      <c r="B5719" s="36">
        <v>1558</v>
      </c>
      <c r="C5719" s="36">
        <v>1671</v>
      </c>
      <c r="D5719" s="39" t="s">
        <v>5175</v>
      </c>
      <c r="E5719" s="36"/>
      <c r="F5719" s="37" t="s">
        <v>335</v>
      </c>
      <c r="G5719" s="37" t="s">
        <v>2062</v>
      </c>
      <c r="H5719" s="38">
        <v>0</v>
      </c>
      <c r="I5719" s="38">
        <v>282000000</v>
      </c>
      <c r="J5719" s="38">
        <f t="shared" si="102"/>
        <v>-282000000</v>
      </c>
      <c r="K5719" s="38"/>
      <c r="L5719" s="49"/>
      <c r="M5719" s="37" t="s">
        <v>4</v>
      </c>
      <c r="N5719" s="37" t="s">
        <v>5</v>
      </c>
      <c r="O5719" s="37" t="s">
        <v>6</v>
      </c>
      <c r="P5719" s="37" t="s">
        <v>7</v>
      </c>
      <c r="Q5719" s="37" t="s">
        <v>13</v>
      </c>
      <c r="R5719" s="37" t="s">
        <v>14</v>
      </c>
      <c r="S5719" s="37" t="s">
        <v>2954</v>
      </c>
      <c r="T5719" s="37" t="s">
        <v>2953</v>
      </c>
      <c r="U5719" s="1" t="e">
        <f>VLOOKUP(T5719,[2]VAT!$A:$D,1,0)</f>
        <v>#N/A</v>
      </c>
      <c r="V5719" s="37" t="s">
        <v>2</v>
      </c>
      <c r="W5719" s="37" t="s">
        <v>2</v>
      </c>
      <c r="X5719" t="str">
        <f>VLOOKUP(T5719,[3]رکوردها!$A:$B,2,0)</f>
        <v/>
      </c>
      <c r="Y5719" t="str">
        <f>VLOOKUP(T5719,[3]رکوردها!$A:$D,4,0)</f>
        <v/>
      </c>
      <c r="Z5719" t="str">
        <f>VLOOKUP(T5719,[3]رکوردها!$A:$C,3,0)</f>
        <v/>
      </c>
      <c r="AA5719" t="str">
        <f>VLOOKUP(T5719,[3]رکوردها!$A:$F,6,0)</f>
        <v/>
      </c>
      <c r="AB5719" t="str">
        <f>VLOOKUP(T5719,[3]رکوردها!$A:$E,5,0)</f>
        <v/>
      </c>
    </row>
    <row r="5720" spans="1:28" x14ac:dyDescent="0.2">
      <c r="A5720" s="54">
        <v>175229</v>
      </c>
      <c r="B5720" s="2">
        <v>1584</v>
      </c>
      <c r="C5720" s="2">
        <v>1702</v>
      </c>
      <c r="D5720" s="33" t="str">
        <f>VLOOKUP(C5720,Piv.Analysis!A:AA,27,0)</f>
        <v>خرید دارایی ثابت</v>
      </c>
      <c r="E5720" s="26" t="s">
        <v>5185</v>
      </c>
      <c r="F5720" s="1" t="s">
        <v>211</v>
      </c>
      <c r="G5720" s="1" t="s">
        <v>2958</v>
      </c>
      <c r="H5720" s="4">
        <v>0</v>
      </c>
      <c r="I5720" s="4">
        <v>282000000</v>
      </c>
      <c r="J5720" s="4">
        <f t="shared" si="102"/>
        <v>-282000000</v>
      </c>
      <c r="K5720" s="4">
        <f>I5720</f>
        <v>282000000</v>
      </c>
      <c r="L5720" s="49">
        <v>0</v>
      </c>
      <c r="M5720" s="1" t="s">
        <v>4</v>
      </c>
      <c r="N5720" s="1" t="s">
        <v>5</v>
      </c>
      <c r="O5720" s="1" t="s">
        <v>6</v>
      </c>
      <c r="P5720" s="1" t="s">
        <v>7</v>
      </c>
      <c r="Q5720" s="1" t="s">
        <v>13</v>
      </c>
      <c r="R5720" s="1" t="s">
        <v>14</v>
      </c>
      <c r="S5720" s="1" t="s">
        <v>2954</v>
      </c>
      <c r="T5720" s="1" t="s">
        <v>2953</v>
      </c>
      <c r="U5720" s="1" t="e">
        <f>VLOOKUP(T5720,[2]VAT!$A:$D,1,0)</f>
        <v>#N/A</v>
      </c>
      <c r="V5720" s="1" t="s">
        <v>2</v>
      </c>
      <c r="W5720" s="1" t="s">
        <v>2</v>
      </c>
      <c r="X5720" t="str">
        <f>VLOOKUP(T5720,[3]رکوردها!$A:$B,2,0)</f>
        <v/>
      </c>
      <c r="Y5720" t="str">
        <f>VLOOKUP(T5720,[3]رکوردها!$A:$D,4,0)</f>
        <v/>
      </c>
      <c r="Z5720" t="str">
        <f>VLOOKUP(T5720,[3]رکوردها!$A:$C,3,0)</f>
        <v/>
      </c>
      <c r="AA5720" t="str">
        <f>VLOOKUP(T5720,[3]رکوردها!$A:$F,6,0)</f>
        <v/>
      </c>
      <c r="AB5720" t="str">
        <f>VLOOKUP(T5720,[3]رکوردها!$A:$E,5,0)</f>
        <v/>
      </c>
    </row>
    <row r="5721" spans="1:28" s="41" customFormat="1" hidden="1" x14ac:dyDescent="0.2">
      <c r="A5721" s="36">
        <v>175563</v>
      </c>
      <c r="B5721" s="36">
        <v>1592</v>
      </c>
      <c r="C5721" s="36">
        <v>1715</v>
      </c>
      <c r="D5721" s="36" t="str">
        <f>VLOOKUP(C5721,Piv.Analysis!A:AA,27,0)</f>
        <v>دریافت و پرداخت</v>
      </c>
      <c r="E5721" s="36"/>
      <c r="F5721" s="37" t="s">
        <v>1749</v>
      </c>
      <c r="G5721" s="37" t="s">
        <v>2361</v>
      </c>
      <c r="H5721" s="38">
        <v>282000000</v>
      </c>
      <c r="I5721" s="38">
        <v>0</v>
      </c>
      <c r="J5721" s="38">
        <f t="shared" si="102"/>
        <v>282000000</v>
      </c>
      <c r="K5721" s="38"/>
      <c r="L5721" s="49"/>
      <c r="M5721" s="37" t="s">
        <v>4</v>
      </c>
      <c r="N5721" s="37" t="s">
        <v>5</v>
      </c>
      <c r="O5721" s="37" t="s">
        <v>6</v>
      </c>
      <c r="P5721" s="37" t="s">
        <v>7</v>
      </c>
      <c r="Q5721" s="37" t="s">
        <v>13</v>
      </c>
      <c r="R5721" s="37" t="s">
        <v>14</v>
      </c>
      <c r="S5721" s="37" t="s">
        <v>2954</v>
      </c>
      <c r="T5721" s="37" t="s">
        <v>2953</v>
      </c>
      <c r="U5721" s="1" t="e">
        <f>VLOOKUP(T5721,[2]VAT!$A:$D,1,0)</f>
        <v>#N/A</v>
      </c>
      <c r="V5721" s="37" t="s">
        <v>2</v>
      </c>
      <c r="W5721" s="37" t="s">
        <v>2</v>
      </c>
      <c r="X5721" t="str">
        <f>VLOOKUP(T5721,[3]رکوردها!$A:$B,2,0)</f>
        <v/>
      </c>
      <c r="Y5721" t="str">
        <f>VLOOKUP(T5721,[3]رکوردها!$A:$D,4,0)</f>
        <v/>
      </c>
      <c r="Z5721" t="str">
        <f>VLOOKUP(T5721,[3]رکوردها!$A:$C,3,0)</f>
        <v/>
      </c>
      <c r="AA5721" t="str">
        <f>VLOOKUP(T5721,[3]رکوردها!$A:$F,6,0)</f>
        <v/>
      </c>
      <c r="AB5721" t="str">
        <f>VLOOKUP(T5721,[3]رکوردها!$A:$E,5,0)</f>
        <v/>
      </c>
    </row>
    <row r="5722" spans="1:28" x14ac:dyDescent="0.2">
      <c r="A5722" s="54">
        <v>144712</v>
      </c>
      <c r="B5722" s="2">
        <v>1177</v>
      </c>
      <c r="C5722" s="2">
        <v>1386</v>
      </c>
      <c r="D5722" s="29" t="str">
        <f>VLOOKUP(C5722,Piv.Analysis!A:AA,27,0)</f>
        <v>خرید خدمات</v>
      </c>
      <c r="E5722" s="2"/>
      <c r="F5722" s="1" t="s">
        <v>2959</v>
      </c>
      <c r="G5722" s="1" t="s">
        <v>2960</v>
      </c>
      <c r="H5722" s="4">
        <v>0</v>
      </c>
      <c r="I5722" s="4">
        <v>1094358856</v>
      </c>
      <c r="J5722" s="4">
        <f t="shared" si="102"/>
        <v>-1094358856</v>
      </c>
      <c r="K5722" s="46">
        <f>I5722</f>
        <v>1094358856</v>
      </c>
      <c r="L5722" s="46">
        <v>0</v>
      </c>
      <c r="M5722" s="1" t="s">
        <v>4</v>
      </c>
      <c r="N5722" s="1" t="s">
        <v>5</v>
      </c>
      <c r="O5722" s="1" t="s">
        <v>6</v>
      </c>
      <c r="P5722" s="1" t="s">
        <v>7</v>
      </c>
      <c r="Q5722" s="1" t="s">
        <v>13</v>
      </c>
      <c r="R5722" s="1" t="s">
        <v>14</v>
      </c>
      <c r="S5722" s="1" t="s">
        <v>2962</v>
      </c>
      <c r="T5722" s="1" t="s">
        <v>2961</v>
      </c>
      <c r="U5722" s="1" t="str">
        <f>VLOOKUP(T5722,[2]VAT!$A:$D,1,0)</f>
        <v>400104</v>
      </c>
      <c r="V5722" s="1" t="s">
        <v>2</v>
      </c>
      <c r="W5722" s="1" t="s">
        <v>2</v>
      </c>
      <c r="X5722" t="str">
        <f>VLOOKUP(T5722,[3]رکوردها!$A:$B,2,0)</f>
        <v/>
      </c>
      <c r="Y5722" t="str">
        <f>VLOOKUP(T5722,[3]رکوردها!$A:$D,4,0)</f>
        <v>411111715417</v>
      </c>
      <c r="Z5722" t="str">
        <f>VLOOKUP(T5722,[3]رکوردها!$A:$C,3,0)</f>
        <v>تهران</v>
      </c>
      <c r="AA5722" t="str">
        <f>VLOOKUP(T5722,[3]رکوردها!$A:$F,6,0)</f>
        <v>تهران طالقانی نرسیده به قرنی پ 299</v>
      </c>
      <c r="AB5722" t="str">
        <f>VLOOKUP(T5722,[3]رکوردها!$A:$E,5,0)</f>
        <v/>
      </c>
    </row>
    <row r="5723" spans="1:28" s="41" customFormat="1" hidden="1" x14ac:dyDescent="0.2">
      <c r="A5723" s="36">
        <v>144717</v>
      </c>
      <c r="B5723" s="36">
        <v>1177</v>
      </c>
      <c r="C5723" s="36">
        <v>1386</v>
      </c>
      <c r="D5723" s="39" t="s">
        <v>5178</v>
      </c>
      <c r="E5723" s="36"/>
      <c r="F5723" s="37" t="s">
        <v>2959</v>
      </c>
      <c r="G5723" s="37" t="s">
        <v>2964</v>
      </c>
      <c r="H5723" s="38">
        <v>314358856</v>
      </c>
      <c r="I5723" s="38">
        <v>0</v>
      </c>
      <c r="J5723" s="38">
        <f t="shared" si="102"/>
        <v>314358856</v>
      </c>
      <c r="K5723" s="38"/>
      <c r="L5723" s="49"/>
      <c r="M5723" s="37" t="s">
        <v>4</v>
      </c>
      <c r="N5723" s="37" t="s">
        <v>5</v>
      </c>
      <c r="O5723" s="37" t="s">
        <v>6</v>
      </c>
      <c r="P5723" s="37" t="s">
        <v>7</v>
      </c>
      <c r="Q5723" s="37" t="s">
        <v>13</v>
      </c>
      <c r="R5723" s="37" t="s">
        <v>14</v>
      </c>
      <c r="S5723" s="37" t="s">
        <v>2962</v>
      </c>
      <c r="T5723" s="37" t="s">
        <v>2961</v>
      </c>
      <c r="U5723" s="1" t="str">
        <f>VLOOKUP(T5723,[2]VAT!$A:$D,1,0)</f>
        <v>400104</v>
      </c>
      <c r="V5723" s="37" t="s">
        <v>2</v>
      </c>
      <c r="W5723" s="37" t="s">
        <v>2</v>
      </c>
      <c r="X5723" t="str">
        <f>VLOOKUP(T5723,[3]رکوردها!$A:$B,2,0)</f>
        <v/>
      </c>
      <c r="Y5723" t="str">
        <f>VLOOKUP(T5723,[3]رکوردها!$A:$D,4,0)</f>
        <v>411111715417</v>
      </c>
      <c r="Z5723" t="str">
        <f>VLOOKUP(T5723,[3]رکوردها!$A:$C,3,0)</f>
        <v>تهران</v>
      </c>
      <c r="AA5723" t="str">
        <f>VLOOKUP(T5723,[3]رکوردها!$A:$F,6,0)</f>
        <v>تهران طالقانی نرسیده به قرنی پ 299</v>
      </c>
      <c r="AB5723" t="str">
        <f>VLOOKUP(T5723,[3]رکوردها!$A:$E,5,0)</f>
        <v/>
      </c>
    </row>
    <row r="5724" spans="1:28" x14ac:dyDescent="0.2">
      <c r="A5724" s="54">
        <v>153886</v>
      </c>
      <c r="B5724" s="2">
        <v>1305</v>
      </c>
      <c r="C5724" s="2">
        <v>1534</v>
      </c>
      <c r="D5724" s="29" t="str">
        <f>VLOOKUP(C5724,Piv.Analysis!A:AA,27,0)</f>
        <v>خرید خدمات</v>
      </c>
      <c r="E5724" s="2"/>
      <c r="F5724" s="1" t="s">
        <v>209</v>
      </c>
      <c r="G5724" s="1" t="s">
        <v>2960</v>
      </c>
      <c r="H5724" s="4">
        <v>0</v>
      </c>
      <c r="I5724" s="4">
        <v>102276434006</v>
      </c>
      <c r="J5724" s="4">
        <f t="shared" si="102"/>
        <v>-102276434006</v>
      </c>
      <c r="K5724" s="46">
        <f>I5724</f>
        <v>102276434006</v>
      </c>
      <c r="L5724" s="46">
        <v>0</v>
      </c>
      <c r="M5724" s="1" t="s">
        <v>4</v>
      </c>
      <c r="N5724" s="1" t="s">
        <v>5</v>
      </c>
      <c r="O5724" s="1" t="s">
        <v>6</v>
      </c>
      <c r="P5724" s="1" t="s">
        <v>7</v>
      </c>
      <c r="Q5724" s="1" t="s">
        <v>13</v>
      </c>
      <c r="R5724" s="1" t="s">
        <v>14</v>
      </c>
      <c r="S5724" s="1" t="s">
        <v>2962</v>
      </c>
      <c r="T5724" s="1" t="s">
        <v>2961</v>
      </c>
      <c r="U5724" s="1" t="str">
        <f>VLOOKUP(T5724,[2]VAT!$A:$D,1,0)</f>
        <v>400104</v>
      </c>
      <c r="V5724" s="1" t="s">
        <v>2</v>
      </c>
      <c r="W5724" s="1" t="s">
        <v>2</v>
      </c>
      <c r="X5724" t="str">
        <f>VLOOKUP(T5724,[3]رکوردها!$A:$B,2,0)</f>
        <v/>
      </c>
      <c r="Y5724" t="str">
        <f>VLOOKUP(T5724,[3]رکوردها!$A:$D,4,0)</f>
        <v>411111715417</v>
      </c>
      <c r="Z5724" t="str">
        <f>VLOOKUP(T5724,[3]رکوردها!$A:$C,3,0)</f>
        <v>تهران</v>
      </c>
      <c r="AA5724" t="str">
        <f>VLOOKUP(T5724,[3]رکوردها!$A:$F,6,0)</f>
        <v>تهران طالقانی نرسیده به قرنی پ 299</v>
      </c>
      <c r="AB5724" t="str">
        <f>VLOOKUP(T5724,[3]رکوردها!$A:$E,5,0)</f>
        <v/>
      </c>
    </row>
    <row r="5725" spans="1:28" s="41" customFormat="1" hidden="1" x14ac:dyDescent="0.2">
      <c r="A5725" s="36">
        <v>173325</v>
      </c>
      <c r="B5725" s="36">
        <v>1531</v>
      </c>
      <c r="C5725" s="36">
        <v>1553</v>
      </c>
      <c r="D5725" s="36" t="str">
        <f>VLOOKUP(C5725,Piv.Analysis!A:AA,27,0)</f>
        <v>دریافت و پرداخت</v>
      </c>
      <c r="E5725" s="36"/>
      <c r="F5725" s="37" t="s">
        <v>124</v>
      </c>
      <c r="G5725" s="37" t="s">
        <v>2339</v>
      </c>
      <c r="H5725" s="38">
        <v>4261518097</v>
      </c>
      <c r="I5725" s="38">
        <v>0</v>
      </c>
      <c r="J5725" s="38">
        <f t="shared" si="102"/>
        <v>4261518097</v>
      </c>
      <c r="K5725" s="38"/>
      <c r="L5725" s="49"/>
      <c r="M5725" s="37" t="s">
        <v>4</v>
      </c>
      <c r="N5725" s="37" t="s">
        <v>5</v>
      </c>
      <c r="O5725" s="37" t="s">
        <v>6</v>
      </c>
      <c r="P5725" s="37" t="s">
        <v>7</v>
      </c>
      <c r="Q5725" s="37" t="s">
        <v>13</v>
      </c>
      <c r="R5725" s="37" t="s">
        <v>14</v>
      </c>
      <c r="S5725" s="37" t="s">
        <v>2962</v>
      </c>
      <c r="T5725" s="37" t="s">
        <v>2961</v>
      </c>
      <c r="U5725" s="1" t="str">
        <f>VLOOKUP(T5725,[2]VAT!$A:$D,1,0)</f>
        <v>400104</v>
      </c>
      <c r="V5725" s="37" t="s">
        <v>2</v>
      </c>
      <c r="W5725" s="37" t="s">
        <v>2</v>
      </c>
      <c r="X5725" t="str">
        <f>VLOOKUP(T5725,[3]رکوردها!$A:$B,2,0)</f>
        <v/>
      </c>
      <c r="Y5725" t="str">
        <f>VLOOKUP(T5725,[3]رکوردها!$A:$D,4,0)</f>
        <v>411111715417</v>
      </c>
      <c r="Z5725" t="str">
        <f>VLOOKUP(T5725,[3]رکوردها!$A:$C,3,0)</f>
        <v>تهران</v>
      </c>
      <c r="AA5725" t="str">
        <f>VLOOKUP(T5725,[3]رکوردها!$A:$F,6,0)</f>
        <v>تهران طالقانی نرسیده به قرنی پ 299</v>
      </c>
      <c r="AB5725" t="str">
        <f>VLOOKUP(T5725,[3]رکوردها!$A:$E,5,0)</f>
        <v/>
      </c>
    </row>
    <row r="5726" spans="1:28" s="41" customFormat="1" hidden="1" x14ac:dyDescent="0.2">
      <c r="A5726" s="36">
        <v>173326</v>
      </c>
      <c r="B5726" s="36">
        <v>1531</v>
      </c>
      <c r="C5726" s="36">
        <v>1553</v>
      </c>
      <c r="D5726" s="36" t="str">
        <f>VLOOKUP(C5726,Piv.Analysis!A:AA,27,0)</f>
        <v>دریافت و پرداخت</v>
      </c>
      <c r="E5726" s="36"/>
      <c r="F5726" s="37" t="s">
        <v>124</v>
      </c>
      <c r="G5726" s="37" t="s">
        <v>2340</v>
      </c>
      <c r="H5726" s="38">
        <v>260000000</v>
      </c>
      <c r="I5726" s="38">
        <v>0</v>
      </c>
      <c r="J5726" s="38">
        <f t="shared" si="102"/>
        <v>260000000</v>
      </c>
      <c r="K5726" s="38"/>
      <c r="L5726" s="49"/>
      <c r="M5726" s="37" t="s">
        <v>4</v>
      </c>
      <c r="N5726" s="37" t="s">
        <v>5</v>
      </c>
      <c r="O5726" s="37" t="s">
        <v>6</v>
      </c>
      <c r="P5726" s="37" t="s">
        <v>7</v>
      </c>
      <c r="Q5726" s="37" t="s">
        <v>13</v>
      </c>
      <c r="R5726" s="37" t="s">
        <v>14</v>
      </c>
      <c r="S5726" s="37" t="s">
        <v>2962</v>
      </c>
      <c r="T5726" s="37" t="s">
        <v>2961</v>
      </c>
      <c r="U5726" s="1" t="str">
        <f>VLOOKUP(T5726,[2]VAT!$A:$D,1,0)</f>
        <v>400104</v>
      </c>
      <c r="V5726" s="37" t="s">
        <v>2</v>
      </c>
      <c r="W5726" s="37" t="s">
        <v>2</v>
      </c>
      <c r="X5726" t="str">
        <f>VLOOKUP(T5726,[3]رکوردها!$A:$B,2,0)</f>
        <v/>
      </c>
      <c r="Y5726" t="str">
        <f>VLOOKUP(T5726,[3]رکوردها!$A:$D,4,0)</f>
        <v>411111715417</v>
      </c>
      <c r="Z5726" t="str">
        <f>VLOOKUP(T5726,[3]رکوردها!$A:$C,3,0)</f>
        <v>تهران</v>
      </c>
      <c r="AA5726" t="str">
        <f>VLOOKUP(T5726,[3]رکوردها!$A:$F,6,0)</f>
        <v>تهران طالقانی نرسیده به قرنی پ 299</v>
      </c>
      <c r="AB5726" t="str">
        <f>VLOOKUP(T5726,[3]رکوردها!$A:$E,5,0)</f>
        <v/>
      </c>
    </row>
    <row r="5727" spans="1:28" s="41" customFormat="1" hidden="1" x14ac:dyDescent="0.2">
      <c r="A5727" s="36">
        <v>176296</v>
      </c>
      <c r="B5727" s="36">
        <v>1547</v>
      </c>
      <c r="C5727" s="36">
        <v>1788</v>
      </c>
      <c r="D5727" s="36" t="str">
        <f>VLOOKUP(C5727,Piv.Analysis!A:AA,27,0)</f>
        <v>دریافت و پرداخت</v>
      </c>
      <c r="E5727" s="36"/>
      <c r="F5727" s="37" t="s">
        <v>17</v>
      </c>
      <c r="G5727" s="37" t="s">
        <v>2345</v>
      </c>
      <c r="H5727" s="38">
        <v>4261518083</v>
      </c>
      <c r="I5727" s="38">
        <v>0</v>
      </c>
      <c r="J5727" s="38">
        <f t="shared" si="102"/>
        <v>4261518083</v>
      </c>
      <c r="K5727" s="38"/>
      <c r="L5727" s="49"/>
      <c r="M5727" s="37" t="s">
        <v>4</v>
      </c>
      <c r="N5727" s="37" t="s">
        <v>5</v>
      </c>
      <c r="O5727" s="37" t="s">
        <v>6</v>
      </c>
      <c r="P5727" s="37" t="s">
        <v>7</v>
      </c>
      <c r="Q5727" s="37" t="s">
        <v>13</v>
      </c>
      <c r="R5727" s="37" t="s">
        <v>14</v>
      </c>
      <c r="S5727" s="37" t="s">
        <v>2962</v>
      </c>
      <c r="T5727" s="37" t="s">
        <v>2961</v>
      </c>
      <c r="U5727" s="1" t="str">
        <f>VLOOKUP(T5727,[2]VAT!$A:$D,1,0)</f>
        <v>400104</v>
      </c>
      <c r="V5727" s="37" t="s">
        <v>2</v>
      </c>
      <c r="W5727" s="37" t="s">
        <v>2</v>
      </c>
      <c r="X5727" t="str">
        <f>VLOOKUP(T5727,[3]رکوردها!$A:$B,2,0)</f>
        <v/>
      </c>
      <c r="Y5727" t="str">
        <f>VLOOKUP(T5727,[3]رکوردها!$A:$D,4,0)</f>
        <v>411111715417</v>
      </c>
      <c r="Z5727" t="str">
        <f>VLOOKUP(T5727,[3]رکوردها!$A:$C,3,0)</f>
        <v>تهران</v>
      </c>
      <c r="AA5727" t="str">
        <f>VLOOKUP(T5727,[3]رکوردها!$A:$F,6,0)</f>
        <v>تهران طالقانی نرسیده به قرنی پ 299</v>
      </c>
      <c r="AB5727" t="str">
        <f>VLOOKUP(T5727,[3]رکوردها!$A:$E,5,0)</f>
        <v/>
      </c>
    </row>
    <row r="5728" spans="1:28" s="41" customFormat="1" hidden="1" x14ac:dyDescent="0.2">
      <c r="A5728" s="36">
        <v>175772</v>
      </c>
      <c r="B5728" s="36">
        <v>1640</v>
      </c>
      <c r="C5728" s="36">
        <v>1742</v>
      </c>
      <c r="D5728" s="36" t="str">
        <f>VLOOKUP(C5728,Piv.Analysis!A:AA,27,0)</f>
        <v>دریافت و پرداخت</v>
      </c>
      <c r="E5728" s="36"/>
      <c r="F5728" s="37" t="s">
        <v>222</v>
      </c>
      <c r="G5728" s="37" t="s">
        <v>2377</v>
      </c>
      <c r="H5728" s="38">
        <v>4261518083</v>
      </c>
      <c r="I5728" s="38">
        <v>0</v>
      </c>
      <c r="J5728" s="38">
        <f t="shared" si="102"/>
        <v>4261518083</v>
      </c>
      <c r="K5728" s="38"/>
      <c r="L5728" s="49"/>
      <c r="M5728" s="37" t="s">
        <v>4</v>
      </c>
      <c r="N5728" s="37" t="s">
        <v>5</v>
      </c>
      <c r="O5728" s="37" t="s">
        <v>6</v>
      </c>
      <c r="P5728" s="37" t="s">
        <v>7</v>
      </c>
      <c r="Q5728" s="37" t="s">
        <v>13</v>
      </c>
      <c r="R5728" s="37" t="s">
        <v>14</v>
      </c>
      <c r="S5728" s="37" t="s">
        <v>2962</v>
      </c>
      <c r="T5728" s="37" t="s">
        <v>2961</v>
      </c>
      <c r="U5728" s="1" t="str">
        <f>VLOOKUP(T5728,[2]VAT!$A:$D,1,0)</f>
        <v>400104</v>
      </c>
      <c r="V5728" s="37" t="s">
        <v>2</v>
      </c>
      <c r="W5728" s="37" t="s">
        <v>2</v>
      </c>
      <c r="X5728" t="str">
        <f>VLOOKUP(T5728,[3]رکوردها!$A:$B,2,0)</f>
        <v/>
      </c>
      <c r="Y5728" t="str">
        <f>VLOOKUP(T5728,[3]رکوردها!$A:$D,4,0)</f>
        <v>411111715417</v>
      </c>
      <c r="Z5728" t="str">
        <f>VLOOKUP(T5728,[3]رکوردها!$A:$C,3,0)</f>
        <v>تهران</v>
      </c>
      <c r="AA5728" t="str">
        <f>VLOOKUP(T5728,[3]رکوردها!$A:$F,6,0)</f>
        <v>تهران طالقانی نرسیده به قرنی پ 299</v>
      </c>
      <c r="AB5728" t="str">
        <f>VLOOKUP(T5728,[3]رکوردها!$A:$E,5,0)</f>
        <v/>
      </c>
    </row>
    <row r="5729" spans="1:28" s="41" customFormat="1" hidden="1" x14ac:dyDescent="0.2">
      <c r="A5729" s="36">
        <v>175773</v>
      </c>
      <c r="B5729" s="36">
        <v>1640</v>
      </c>
      <c r="C5729" s="36">
        <v>1742</v>
      </c>
      <c r="D5729" s="36" t="str">
        <f>VLOOKUP(C5729,Piv.Analysis!A:AA,27,0)</f>
        <v>دریافت و پرداخت</v>
      </c>
      <c r="E5729" s="36"/>
      <c r="F5729" s="37" t="s">
        <v>222</v>
      </c>
      <c r="G5729" s="37" t="s">
        <v>2378</v>
      </c>
      <c r="H5729" s="38">
        <v>130000000</v>
      </c>
      <c r="I5729" s="38">
        <v>0</v>
      </c>
      <c r="J5729" s="38">
        <f t="shared" si="102"/>
        <v>130000000</v>
      </c>
      <c r="K5729" s="38"/>
      <c r="L5729" s="49"/>
      <c r="M5729" s="37" t="s">
        <v>4</v>
      </c>
      <c r="N5729" s="37" t="s">
        <v>5</v>
      </c>
      <c r="O5729" s="37" t="s">
        <v>6</v>
      </c>
      <c r="P5729" s="37" t="s">
        <v>7</v>
      </c>
      <c r="Q5729" s="37" t="s">
        <v>13</v>
      </c>
      <c r="R5729" s="37" t="s">
        <v>14</v>
      </c>
      <c r="S5729" s="37" t="s">
        <v>2962</v>
      </c>
      <c r="T5729" s="37" t="s">
        <v>2961</v>
      </c>
      <c r="U5729" s="1" t="str">
        <f>VLOOKUP(T5729,[2]VAT!$A:$D,1,0)</f>
        <v>400104</v>
      </c>
      <c r="V5729" s="37" t="s">
        <v>2</v>
      </c>
      <c r="W5729" s="37" t="s">
        <v>2</v>
      </c>
      <c r="X5729" t="str">
        <f>VLOOKUP(T5729,[3]رکوردها!$A:$B,2,0)</f>
        <v/>
      </c>
      <c r="Y5729" t="str">
        <f>VLOOKUP(T5729,[3]رکوردها!$A:$D,4,0)</f>
        <v>411111715417</v>
      </c>
      <c r="Z5729" t="str">
        <f>VLOOKUP(T5729,[3]رکوردها!$A:$C,3,0)</f>
        <v>تهران</v>
      </c>
      <c r="AA5729" t="str">
        <f>VLOOKUP(T5729,[3]رکوردها!$A:$F,6,0)</f>
        <v>تهران طالقانی نرسیده به قرنی پ 299</v>
      </c>
      <c r="AB5729" t="str">
        <f>VLOOKUP(T5729,[3]رکوردها!$A:$E,5,0)</f>
        <v/>
      </c>
    </row>
    <row r="5730" spans="1:28" s="41" customFormat="1" hidden="1" x14ac:dyDescent="0.2">
      <c r="A5730" s="36">
        <v>138445</v>
      </c>
      <c r="B5730" s="36">
        <v>1163</v>
      </c>
      <c r="C5730" s="36">
        <v>1021</v>
      </c>
      <c r="D5730" s="36" t="str">
        <f>VLOOKUP(C5730,Piv.Analysis!A:AA,27,0)</f>
        <v>دریافت و پرداخت</v>
      </c>
      <c r="E5730" s="36"/>
      <c r="F5730" s="37" t="s">
        <v>77</v>
      </c>
      <c r="G5730" s="37" t="s">
        <v>1861</v>
      </c>
      <c r="H5730" s="38">
        <v>314358856</v>
      </c>
      <c r="I5730" s="38">
        <v>0</v>
      </c>
      <c r="J5730" s="38">
        <f t="shared" si="102"/>
        <v>314358856</v>
      </c>
      <c r="K5730" s="38"/>
      <c r="L5730" s="49"/>
      <c r="M5730" s="37" t="s">
        <v>63</v>
      </c>
      <c r="N5730" s="37" t="s">
        <v>64</v>
      </c>
      <c r="O5730" s="37" t="s">
        <v>2566</v>
      </c>
      <c r="P5730" s="37" t="s">
        <v>2567</v>
      </c>
      <c r="Q5730" s="37" t="s">
        <v>2965</v>
      </c>
      <c r="R5730" s="37" t="s">
        <v>2966</v>
      </c>
      <c r="S5730" s="37" t="s">
        <v>2962</v>
      </c>
      <c r="T5730" s="37" t="s">
        <v>2961</v>
      </c>
      <c r="U5730" s="1" t="str">
        <f>VLOOKUP(T5730,[2]VAT!$A:$D,1,0)</f>
        <v>400104</v>
      </c>
      <c r="V5730" s="37" t="s">
        <v>2</v>
      </c>
      <c r="W5730" s="37" t="s">
        <v>2</v>
      </c>
      <c r="X5730" t="str">
        <f>VLOOKUP(T5730,[3]رکوردها!$A:$B,2,0)</f>
        <v/>
      </c>
      <c r="Y5730" t="str">
        <f>VLOOKUP(T5730,[3]رکوردها!$A:$D,4,0)</f>
        <v>411111715417</v>
      </c>
      <c r="Z5730" t="str">
        <f>VLOOKUP(T5730,[3]رکوردها!$A:$C,3,0)</f>
        <v>تهران</v>
      </c>
      <c r="AA5730" t="str">
        <f>VLOOKUP(T5730,[3]رکوردها!$A:$F,6,0)</f>
        <v>تهران طالقانی نرسیده به قرنی پ 299</v>
      </c>
      <c r="AB5730" t="str">
        <f>VLOOKUP(T5730,[3]رکوردها!$A:$E,5,0)</f>
        <v/>
      </c>
    </row>
    <row r="5731" spans="1:28" s="41" customFormat="1" hidden="1" x14ac:dyDescent="0.2">
      <c r="A5731" s="36">
        <v>144716</v>
      </c>
      <c r="B5731" s="36">
        <v>1177</v>
      </c>
      <c r="C5731" s="36">
        <v>1386</v>
      </c>
      <c r="D5731" s="39" t="s">
        <v>5178</v>
      </c>
      <c r="E5731" s="36"/>
      <c r="F5731" s="37" t="s">
        <v>2959</v>
      </c>
      <c r="G5731" s="37" t="s">
        <v>2967</v>
      </c>
      <c r="H5731" s="38">
        <v>522629590</v>
      </c>
      <c r="I5731" s="38">
        <v>0</v>
      </c>
      <c r="J5731" s="38">
        <f t="shared" si="102"/>
        <v>522629590</v>
      </c>
      <c r="K5731" s="38"/>
      <c r="L5731" s="49"/>
      <c r="M5731" s="37" t="s">
        <v>63</v>
      </c>
      <c r="N5731" s="37" t="s">
        <v>64</v>
      </c>
      <c r="O5731" s="37" t="s">
        <v>2566</v>
      </c>
      <c r="P5731" s="37" t="s">
        <v>2567</v>
      </c>
      <c r="Q5731" s="37" t="s">
        <v>2965</v>
      </c>
      <c r="R5731" s="37" t="s">
        <v>2966</v>
      </c>
      <c r="S5731" s="37" t="s">
        <v>2962</v>
      </c>
      <c r="T5731" s="37" t="s">
        <v>2961</v>
      </c>
      <c r="U5731" s="1" t="str">
        <f>VLOOKUP(T5731,[2]VAT!$A:$D,1,0)</f>
        <v>400104</v>
      </c>
      <c r="V5731" s="37" t="s">
        <v>2</v>
      </c>
      <c r="W5731" s="37" t="s">
        <v>2</v>
      </c>
      <c r="X5731" t="str">
        <f>VLOOKUP(T5731,[3]رکوردها!$A:$B,2,0)</f>
        <v/>
      </c>
      <c r="Y5731" t="str">
        <f>VLOOKUP(T5731,[3]رکوردها!$A:$D,4,0)</f>
        <v>411111715417</v>
      </c>
      <c r="Z5731" t="str">
        <f>VLOOKUP(T5731,[3]رکوردها!$A:$C,3,0)</f>
        <v>تهران</v>
      </c>
      <c r="AA5731" t="str">
        <f>VLOOKUP(T5731,[3]رکوردها!$A:$F,6,0)</f>
        <v>تهران طالقانی نرسیده به قرنی پ 299</v>
      </c>
      <c r="AB5731" t="str">
        <f>VLOOKUP(T5731,[3]رکوردها!$A:$E,5,0)</f>
        <v/>
      </c>
    </row>
    <row r="5732" spans="1:28" s="41" customFormat="1" hidden="1" x14ac:dyDescent="0.2">
      <c r="A5732" s="36">
        <v>144718</v>
      </c>
      <c r="B5732" s="36">
        <v>1177</v>
      </c>
      <c r="C5732" s="36">
        <v>1386</v>
      </c>
      <c r="D5732" s="39" t="s">
        <v>5178</v>
      </c>
      <c r="E5732" s="36"/>
      <c r="F5732" s="37" t="s">
        <v>2959</v>
      </c>
      <c r="G5732" s="37" t="s">
        <v>2964</v>
      </c>
      <c r="H5732" s="38">
        <v>0</v>
      </c>
      <c r="I5732" s="38">
        <v>314358856</v>
      </c>
      <c r="J5732" s="38">
        <f t="shared" si="102"/>
        <v>-314358856</v>
      </c>
      <c r="K5732" s="38"/>
      <c r="L5732" s="49"/>
      <c r="M5732" s="37" t="s">
        <v>63</v>
      </c>
      <c r="N5732" s="37" t="s">
        <v>64</v>
      </c>
      <c r="O5732" s="37" t="s">
        <v>2566</v>
      </c>
      <c r="P5732" s="37" t="s">
        <v>2567</v>
      </c>
      <c r="Q5732" s="37" t="s">
        <v>2965</v>
      </c>
      <c r="R5732" s="37" t="s">
        <v>2966</v>
      </c>
      <c r="S5732" s="37" t="s">
        <v>2962</v>
      </c>
      <c r="T5732" s="37" t="s">
        <v>2961</v>
      </c>
      <c r="U5732" s="1" t="str">
        <f>VLOOKUP(T5732,[2]VAT!$A:$D,1,0)</f>
        <v>400104</v>
      </c>
      <c r="V5732" s="37" t="s">
        <v>2</v>
      </c>
      <c r="W5732" s="37" t="s">
        <v>2</v>
      </c>
      <c r="X5732" t="str">
        <f>VLOOKUP(T5732,[3]رکوردها!$A:$B,2,0)</f>
        <v/>
      </c>
      <c r="Y5732" t="str">
        <f>VLOOKUP(T5732,[3]رکوردها!$A:$D,4,0)</f>
        <v>411111715417</v>
      </c>
      <c r="Z5732" t="str">
        <f>VLOOKUP(T5732,[3]رکوردها!$A:$C,3,0)</f>
        <v>تهران</v>
      </c>
      <c r="AA5732" t="str">
        <f>VLOOKUP(T5732,[3]رکوردها!$A:$F,6,0)</f>
        <v>تهران طالقانی نرسیده به قرنی پ 299</v>
      </c>
      <c r="AB5732" t="str">
        <f>VLOOKUP(T5732,[3]رکوردها!$A:$E,5,0)</f>
        <v/>
      </c>
    </row>
    <row r="5733" spans="1:28" s="41" customFormat="1" hidden="1" x14ac:dyDescent="0.2">
      <c r="A5733" s="36">
        <v>153889</v>
      </c>
      <c r="B5733" s="36">
        <v>1305</v>
      </c>
      <c r="C5733" s="36">
        <v>1534</v>
      </c>
      <c r="D5733" s="39" t="s">
        <v>5178</v>
      </c>
      <c r="E5733" s="36"/>
      <c r="F5733" s="37" t="s">
        <v>209</v>
      </c>
      <c r="G5733" s="37" t="s">
        <v>2968</v>
      </c>
      <c r="H5733" s="38">
        <v>46915795416</v>
      </c>
      <c r="I5733" s="38">
        <v>0</v>
      </c>
      <c r="J5733" s="38">
        <f t="shared" si="102"/>
        <v>46915795416</v>
      </c>
      <c r="K5733" s="38"/>
      <c r="L5733" s="49"/>
      <c r="M5733" s="37" t="s">
        <v>63</v>
      </c>
      <c r="N5733" s="37" t="s">
        <v>64</v>
      </c>
      <c r="O5733" s="37" t="s">
        <v>2566</v>
      </c>
      <c r="P5733" s="37" t="s">
        <v>2567</v>
      </c>
      <c r="Q5733" s="37" t="s">
        <v>2965</v>
      </c>
      <c r="R5733" s="37" t="s">
        <v>2966</v>
      </c>
      <c r="S5733" s="37" t="s">
        <v>2962</v>
      </c>
      <c r="T5733" s="37" t="s">
        <v>2961</v>
      </c>
      <c r="U5733" s="1" t="str">
        <f>VLOOKUP(T5733,[2]VAT!$A:$D,1,0)</f>
        <v>400104</v>
      </c>
      <c r="V5733" s="37" t="s">
        <v>2</v>
      </c>
      <c r="W5733" s="37" t="s">
        <v>2</v>
      </c>
      <c r="X5733" t="str">
        <f>VLOOKUP(T5733,[3]رکوردها!$A:$B,2,0)</f>
        <v/>
      </c>
      <c r="Y5733" t="str">
        <f>VLOOKUP(T5733,[3]رکوردها!$A:$D,4,0)</f>
        <v>411111715417</v>
      </c>
      <c r="Z5733" t="str">
        <f>VLOOKUP(T5733,[3]رکوردها!$A:$C,3,0)</f>
        <v>تهران</v>
      </c>
      <c r="AA5733" t="str">
        <f>VLOOKUP(T5733,[3]رکوردها!$A:$F,6,0)</f>
        <v>تهران طالقانی نرسیده به قرنی پ 299</v>
      </c>
      <c r="AB5733" t="str">
        <f>VLOOKUP(T5733,[3]رکوردها!$A:$E,5,0)</f>
        <v/>
      </c>
    </row>
    <row r="5734" spans="1:28" s="41" customFormat="1" hidden="1" x14ac:dyDescent="0.2">
      <c r="A5734" s="36">
        <v>153890</v>
      </c>
      <c r="B5734" s="36">
        <v>1305</v>
      </c>
      <c r="C5734" s="36">
        <v>1534</v>
      </c>
      <c r="D5734" s="39" t="s">
        <v>5178</v>
      </c>
      <c r="E5734" s="36"/>
      <c r="F5734" s="37" t="s">
        <v>209</v>
      </c>
      <c r="G5734" s="37" t="s">
        <v>2969</v>
      </c>
      <c r="H5734" s="38">
        <v>27763867972</v>
      </c>
      <c r="I5734" s="38">
        <v>0</v>
      </c>
      <c r="J5734" s="38">
        <f t="shared" si="102"/>
        <v>27763867972</v>
      </c>
      <c r="K5734" s="38"/>
      <c r="L5734" s="49"/>
      <c r="M5734" s="37" t="s">
        <v>63</v>
      </c>
      <c r="N5734" s="37" t="s">
        <v>64</v>
      </c>
      <c r="O5734" s="37" t="s">
        <v>2566</v>
      </c>
      <c r="P5734" s="37" t="s">
        <v>2567</v>
      </c>
      <c r="Q5734" s="37" t="s">
        <v>2965</v>
      </c>
      <c r="R5734" s="37" t="s">
        <v>2966</v>
      </c>
      <c r="S5734" s="37" t="s">
        <v>2962</v>
      </c>
      <c r="T5734" s="37" t="s">
        <v>2961</v>
      </c>
      <c r="U5734" s="1" t="str">
        <f>VLOOKUP(T5734,[2]VAT!$A:$D,1,0)</f>
        <v>400104</v>
      </c>
      <c r="V5734" s="37" t="s">
        <v>2</v>
      </c>
      <c r="W5734" s="37" t="s">
        <v>2</v>
      </c>
      <c r="X5734" t="str">
        <f>VLOOKUP(T5734,[3]رکوردها!$A:$B,2,0)</f>
        <v/>
      </c>
      <c r="Y5734" t="str">
        <f>VLOOKUP(T5734,[3]رکوردها!$A:$D,4,0)</f>
        <v>411111715417</v>
      </c>
      <c r="Z5734" t="str">
        <f>VLOOKUP(T5734,[3]رکوردها!$A:$C,3,0)</f>
        <v>تهران</v>
      </c>
      <c r="AA5734" t="str">
        <f>VLOOKUP(T5734,[3]رکوردها!$A:$F,6,0)</f>
        <v>تهران طالقانی نرسیده به قرنی پ 299</v>
      </c>
      <c r="AB5734" t="str">
        <f>VLOOKUP(T5734,[3]رکوردها!$A:$E,5,0)</f>
        <v/>
      </c>
    </row>
    <row r="5735" spans="1:28" s="41" customFormat="1" hidden="1" x14ac:dyDescent="0.2">
      <c r="A5735" s="36">
        <v>144713</v>
      </c>
      <c r="B5735" s="36">
        <v>1177</v>
      </c>
      <c r="C5735" s="36">
        <v>1386</v>
      </c>
      <c r="D5735" s="39" t="s">
        <v>5178</v>
      </c>
      <c r="E5735" s="36"/>
      <c r="F5735" s="37" t="s">
        <v>2959</v>
      </c>
      <c r="G5735" s="37" t="s">
        <v>2970</v>
      </c>
      <c r="H5735" s="38">
        <v>90359906</v>
      </c>
      <c r="I5735" s="38">
        <v>0</v>
      </c>
      <c r="J5735" s="38">
        <f t="shared" si="102"/>
        <v>90359906</v>
      </c>
      <c r="K5735" s="38"/>
      <c r="L5735" s="49"/>
      <c r="M5735" s="37" t="s">
        <v>63</v>
      </c>
      <c r="N5735" s="37" t="s">
        <v>64</v>
      </c>
      <c r="O5735" s="37" t="s">
        <v>2566</v>
      </c>
      <c r="P5735" s="37" t="s">
        <v>2567</v>
      </c>
      <c r="Q5735" s="37" t="s">
        <v>2568</v>
      </c>
      <c r="R5735" s="37" t="s">
        <v>2569</v>
      </c>
      <c r="S5735" s="37" t="s">
        <v>2962</v>
      </c>
      <c r="T5735" s="37" t="s">
        <v>2961</v>
      </c>
      <c r="U5735" s="1" t="str">
        <f>VLOOKUP(T5735,[2]VAT!$A:$D,1,0)</f>
        <v>400104</v>
      </c>
      <c r="V5735" s="37" t="s">
        <v>2</v>
      </c>
      <c r="W5735" s="37" t="s">
        <v>2</v>
      </c>
      <c r="X5735" t="str">
        <f>VLOOKUP(T5735,[3]رکوردها!$A:$B,2,0)</f>
        <v/>
      </c>
      <c r="Y5735" t="str">
        <f>VLOOKUP(T5735,[3]رکوردها!$A:$D,4,0)</f>
        <v>411111715417</v>
      </c>
      <c r="Z5735" t="str">
        <f>VLOOKUP(T5735,[3]رکوردها!$A:$C,3,0)</f>
        <v>تهران</v>
      </c>
      <c r="AA5735" t="str">
        <f>VLOOKUP(T5735,[3]رکوردها!$A:$F,6,0)</f>
        <v>تهران طالقانی نرسیده به قرنی پ 299</v>
      </c>
      <c r="AB5735" t="str">
        <f>VLOOKUP(T5735,[3]رکوردها!$A:$E,5,0)</f>
        <v/>
      </c>
    </row>
    <row r="5736" spans="1:28" s="41" customFormat="1" hidden="1" x14ac:dyDescent="0.2">
      <c r="A5736" s="36">
        <v>144714</v>
      </c>
      <c r="B5736" s="36">
        <v>1177</v>
      </c>
      <c r="C5736" s="36">
        <v>1386</v>
      </c>
      <c r="D5736" s="39" t="s">
        <v>5178</v>
      </c>
      <c r="E5736" s="36"/>
      <c r="F5736" s="37" t="s">
        <v>2959</v>
      </c>
      <c r="G5736" s="37" t="s">
        <v>2970</v>
      </c>
      <c r="H5736" s="38">
        <v>0</v>
      </c>
      <c r="I5736" s="38">
        <v>90359906</v>
      </c>
      <c r="J5736" s="38">
        <f t="shared" si="102"/>
        <v>-90359906</v>
      </c>
      <c r="K5736" s="38"/>
      <c r="L5736" s="49"/>
      <c r="M5736" s="37" t="s">
        <v>63</v>
      </c>
      <c r="N5736" s="37" t="s">
        <v>64</v>
      </c>
      <c r="O5736" s="37" t="s">
        <v>2566</v>
      </c>
      <c r="P5736" s="37" t="s">
        <v>2567</v>
      </c>
      <c r="Q5736" s="37" t="s">
        <v>2568</v>
      </c>
      <c r="R5736" s="37" t="s">
        <v>2569</v>
      </c>
      <c r="S5736" s="37" t="s">
        <v>2962</v>
      </c>
      <c r="T5736" s="37" t="s">
        <v>2961</v>
      </c>
      <c r="U5736" s="1" t="str">
        <f>VLOOKUP(T5736,[2]VAT!$A:$D,1,0)</f>
        <v>400104</v>
      </c>
      <c r="V5736" s="37" t="s">
        <v>2</v>
      </c>
      <c r="W5736" s="37" t="s">
        <v>2</v>
      </c>
      <c r="X5736" t="str">
        <f>VLOOKUP(T5736,[3]رکوردها!$A:$B,2,0)</f>
        <v/>
      </c>
      <c r="Y5736" t="str">
        <f>VLOOKUP(T5736,[3]رکوردها!$A:$D,4,0)</f>
        <v>411111715417</v>
      </c>
      <c r="Z5736" t="str">
        <f>VLOOKUP(T5736,[3]رکوردها!$A:$C,3,0)</f>
        <v>تهران</v>
      </c>
      <c r="AA5736" t="str">
        <f>VLOOKUP(T5736,[3]رکوردها!$A:$F,6,0)</f>
        <v>تهران طالقانی نرسیده به قرنی پ 299</v>
      </c>
      <c r="AB5736" t="str">
        <f>VLOOKUP(T5736,[3]رکوردها!$A:$E,5,0)</f>
        <v/>
      </c>
    </row>
    <row r="5737" spans="1:28" s="41" customFormat="1" hidden="1" x14ac:dyDescent="0.2">
      <c r="A5737" s="36">
        <v>153882</v>
      </c>
      <c r="B5737" s="36">
        <v>1305</v>
      </c>
      <c r="C5737" s="36">
        <v>1534</v>
      </c>
      <c r="D5737" s="39" t="s">
        <v>5178</v>
      </c>
      <c r="E5737" s="36"/>
      <c r="F5737" s="37" t="s">
        <v>209</v>
      </c>
      <c r="G5737" s="37" t="s">
        <v>2971</v>
      </c>
      <c r="H5737" s="38">
        <v>8444843174</v>
      </c>
      <c r="I5737" s="38">
        <v>0</v>
      </c>
      <c r="J5737" s="38">
        <f t="shared" si="102"/>
        <v>8444843174</v>
      </c>
      <c r="K5737" s="38"/>
      <c r="L5737" s="49"/>
      <c r="M5737" s="37" t="s">
        <v>63</v>
      </c>
      <c r="N5737" s="37" t="s">
        <v>64</v>
      </c>
      <c r="O5737" s="37" t="s">
        <v>2566</v>
      </c>
      <c r="P5737" s="37" t="s">
        <v>2567</v>
      </c>
      <c r="Q5737" s="37" t="s">
        <v>2568</v>
      </c>
      <c r="R5737" s="37" t="s">
        <v>2569</v>
      </c>
      <c r="S5737" s="37" t="s">
        <v>2962</v>
      </c>
      <c r="T5737" s="37" t="s">
        <v>2961</v>
      </c>
      <c r="U5737" s="1" t="str">
        <f>VLOOKUP(T5737,[2]VAT!$A:$D,1,0)</f>
        <v>400104</v>
      </c>
      <c r="V5737" s="37" t="s">
        <v>2</v>
      </c>
      <c r="W5737" s="37" t="s">
        <v>2</v>
      </c>
      <c r="X5737" t="str">
        <f>VLOOKUP(T5737,[3]رکوردها!$A:$B,2,0)</f>
        <v/>
      </c>
      <c r="Y5737" t="str">
        <f>VLOOKUP(T5737,[3]رکوردها!$A:$D,4,0)</f>
        <v>411111715417</v>
      </c>
      <c r="Z5737" t="str">
        <f>VLOOKUP(T5737,[3]رکوردها!$A:$C,3,0)</f>
        <v>تهران</v>
      </c>
      <c r="AA5737" t="str">
        <f>VLOOKUP(T5737,[3]رکوردها!$A:$F,6,0)</f>
        <v>تهران طالقانی نرسیده به قرنی پ 299</v>
      </c>
      <c r="AB5737" t="str">
        <f>VLOOKUP(T5737,[3]رکوردها!$A:$E,5,0)</f>
        <v/>
      </c>
    </row>
    <row r="5738" spans="1:28" s="41" customFormat="1" hidden="1" x14ac:dyDescent="0.2">
      <c r="A5738" s="36">
        <v>153883</v>
      </c>
      <c r="B5738" s="36">
        <v>1305</v>
      </c>
      <c r="C5738" s="36">
        <v>1534</v>
      </c>
      <c r="D5738" s="39" t="s">
        <v>5178</v>
      </c>
      <c r="E5738" s="36"/>
      <c r="F5738" s="37" t="s">
        <v>209</v>
      </c>
      <c r="G5738" s="37" t="s">
        <v>2971</v>
      </c>
      <c r="H5738" s="38">
        <v>0</v>
      </c>
      <c r="I5738" s="38">
        <v>8444843174</v>
      </c>
      <c r="J5738" s="38">
        <f t="shared" si="102"/>
        <v>-8444843174</v>
      </c>
      <c r="K5738" s="38"/>
      <c r="L5738" s="49"/>
      <c r="M5738" s="37" t="s">
        <v>63</v>
      </c>
      <c r="N5738" s="37" t="s">
        <v>64</v>
      </c>
      <c r="O5738" s="37" t="s">
        <v>2566</v>
      </c>
      <c r="P5738" s="37" t="s">
        <v>2567</v>
      </c>
      <c r="Q5738" s="37" t="s">
        <v>2568</v>
      </c>
      <c r="R5738" s="37" t="s">
        <v>2569</v>
      </c>
      <c r="S5738" s="37" t="s">
        <v>2962</v>
      </c>
      <c r="T5738" s="37" t="s">
        <v>2961</v>
      </c>
      <c r="U5738" s="1" t="str">
        <f>VLOOKUP(T5738,[2]VAT!$A:$D,1,0)</f>
        <v>400104</v>
      </c>
      <c r="V5738" s="37" t="s">
        <v>2</v>
      </c>
      <c r="W5738" s="37" t="s">
        <v>2</v>
      </c>
      <c r="X5738" t="str">
        <f>VLOOKUP(T5738,[3]رکوردها!$A:$B,2,0)</f>
        <v/>
      </c>
      <c r="Y5738" t="str">
        <f>VLOOKUP(T5738,[3]رکوردها!$A:$D,4,0)</f>
        <v>411111715417</v>
      </c>
      <c r="Z5738" t="str">
        <f>VLOOKUP(T5738,[3]رکوردها!$A:$C,3,0)</f>
        <v>تهران</v>
      </c>
      <c r="AA5738" t="str">
        <f>VLOOKUP(T5738,[3]رکوردها!$A:$F,6,0)</f>
        <v>تهران طالقانی نرسیده به قرنی پ 299</v>
      </c>
      <c r="AB5738" t="str">
        <f>VLOOKUP(T5738,[3]رکوردها!$A:$E,5,0)</f>
        <v/>
      </c>
    </row>
    <row r="5739" spans="1:28" s="41" customFormat="1" hidden="1" x14ac:dyDescent="0.2">
      <c r="A5739" s="36">
        <v>174206</v>
      </c>
      <c r="B5739" s="36">
        <v>1658</v>
      </c>
      <c r="C5739" s="36">
        <v>1648</v>
      </c>
      <c r="D5739" s="39" t="s">
        <v>5178</v>
      </c>
      <c r="E5739" s="39"/>
      <c r="F5739" s="37" t="s">
        <v>0</v>
      </c>
      <c r="G5739" s="37" t="s">
        <v>2972</v>
      </c>
      <c r="H5739" s="38">
        <v>288570965</v>
      </c>
      <c r="I5739" s="38">
        <v>0</v>
      </c>
      <c r="J5739" s="38">
        <f t="shared" si="102"/>
        <v>288570965</v>
      </c>
      <c r="K5739" s="38"/>
      <c r="L5739" s="49"/>
      <c r="M5739" s="37" t="s">
        <v>63</v>
      </c>
      <c r="N5739" s="37" t="s">
        <v>64</v>
      </c>
      <c r="O5739" s="37" t="s">
        <v>2566</v>
      </c>
      <c r="P5739" s="37" t="s">
        <v>2567</v>
      </c>
      <c r="Q5739" s="37" t="s">
        <v>2568</v>
      </c>
      <c r="R5739" s="37" t="s">
        <v>2569</v>
      </c>
      <c r="S5739" s="37" t="s">
        <v>2974</v>
      </c>
      <c r="T5739" s="37" t="s">
        <v>2973</v>
      </c>
      <c r="U5739" s="1" t="str">
        <f>VLOOKUP(T5739,[2]VAT!$A:$D,1,0)</f>
        <v>400105</v>
      </c>
      <c r="V5739" s="37" t="s">
        <v>2</v>
      </c>
      <c r="W5739" s="37" t="s">
        <v>2</v>
      </c>
      <c r="X5739" t="str">
        <f>VLOOKUP(T5739,[3]رکوردها!$A:$B,2,0)</f>
        <v>10103875392</v>
      </c>
      <c r="Y5739" t="str">
        <f>VLOOKUP(T5739,[3]رکوردها!$A:$D,4,0)</f>
        <v>411367958789</v>
      </c>
      <c r="Z5739" t="str">
        <f>VLOOKUP(T5739,[3]رکوردها!$A:$C,3,0)</f>
        <v>تهران</v>
      </c>
      <c r="AA5739" t="str">
        <f>VLOOKUP(T5739,[3]رکوردها!$A:$F,6,0)</f>
        <v>استان تهران ، شهرستان تهران ، بخش مرکزی ، شهر تهران، محله شهرک راه آهن ، خیابان علامه قزوینی ، خیابان نیما یوشیج ، پلاک 0 ، مجتمع اداری تجاری فرانتیوم ، طبقه پنجم ، واحد 62</v>
      </c>
      <c r="AB5739" t="str">
        <f>VLOOKUP(T5739,[3]رکوردها!$A:$E,5,0)</f>
        <v>1493873047</v>
      </c>
    </row>
    <row r="5740" spans="1:28" s="41" customFormat="1" hidden="1" x14ac:dyDescent="0.2">
      <c r="A5740" s="36">
        <v>174207</v>
      </c>
      <c r="B5740" s="36">
        <v>1658</v>
      </c>
      <c r="C5740" s="36">
        <v>1648</v>
      </c>
      <c r="D5740" s="39" t="s">
        <v>5178</v>
      </c>
      <c r="E5740" s="39"/>
      <c r="F5740" s="37" t="s">
        <v>0</v>
      </c>
      <c r="G5740" s="37" t="s">
        <v>2972</v>
      </c>
      <c r="H5740" s="38">
        <v>0</v>
      </c>
      <c r="I5740" s="38">
        <v>288570965</v>
      </c>
      <c r="J5740" s="38">
        <f t="shared" si="102"/>
        <v>-288570965</v>
      </c>
      <c r="K5740" s="38"/>
      <c r="L5740" s="49"/>
      <c r="M5740" s="37" t="s">
        <v>63</v>
      </c>
      <c r="N5740" s="37" t="s">
        <v>64</v>
      </c>
      <c r="O5740" s="37" t="s">
        <v>2566</v>
      </c>
      <c r="P5740" s="37" t="s">
        <v>2567</v>
      </c>
      <c r="Q5740" s="37" t="s">
        <v>2568</v>
      </c>
      <c r="R5740" s="37" t="s">
        <v>2569</v>
      </c>
      <c r="S5740" s="37" t="s">
        <v>2974</v>
      </c>
      <c r="T5740" s="37" t="s">
        <v>2973</v>
      </c>
      <c r="U5740" s="1" t="str">
        <f>VLOOKUP(T5740,[2]VAT!$A:$D,1,0)</f>
        <v>400105</v>
      </c>
      <c r="V5740" s="37" t="s">
        <v>2</v>
      </c>
      <c r="W5740" s="37" t="s">
        <v>2</v>
      </c>
      <c r="X5740" t="str">
        <f>VLOOKUP(T5740,[3]رکوردها!$A:$B,2,0)</f>
        <v>10103875392</v>
      </c>
      <c r="Y5740" t="str">
        <f>VLOOKUP(T5740,[3]رکوردها!$A:$D,4,0)</f>
        <v>411367958789</v>
      </c>
      <c r="Z5740" t="str">
        <f>VLOOKUP(T5740,[3]رکوردها!$A:$C,3,0)</f>
        <v>تهران</v>
      </c>
      <c r="AA5740" t="str">
        <f>VLOOKUP(T5740,[3]رکوردها!$A:$F,6,0)</f>
        <v>استان تهران ، شهرستان تهران ، بخش مرکزی ، شهر تهران، محله شهرک راه آهن ، خیابان علامه قزوینی ، خیابان نیما یوشیج ، پلاک 0 ، مجتمع اداری تجاری فرانتیوم ، طبقه پنجم ، واحد 62</v>
      </c>
      <c r="AB5740" t="str">
        <f>VLOOKUP(T5740,[3]رکوردها!$A:$E,5,0)</f>
        <v>1493873047</v>
      </c>
    </row>
    <row r="5741" spans="1:28" s="41" customFormat="1" hidden="1" x14ac:dyDescent="0.2">
      <c r="A5741" s="36">
        <v>174208</v>
      </c>
      <c r="B5741" s="36">
        <v>1658</v>
      </c>
      <c r="C5741" s="36">
        <v>1648</v>
      </c>
      <c r="D5741" s="39" t="s">
        <v>5178</v>
      </c>
      <c r="E5741" s="39"/>
      <c r="F5741" s="37" t="s">
        <v>0</v>
      </c>
      <c r="G5741" s="37" t="s">
        <v>2976</v>
      </c>
      <c r="H5741" s="38">
        <v>285840009</v>
      </c>
      <c r="I5741" s="38">
        <v>0</v>
      </c>
      <c r="J5741" s="38">
        <f t="shared" si="102"/>
        <v>285840009</v>
      </c>
      <c r="K5741" s="38"/>
      <c r="L5741" s="49"/>
      <c r="M5741" s="37" t="s">
        <v>63</v>
      </c>
      <c r="N5741" s="37" t="s">
        <v>64</v>
      </c>
      <c r="O5741" s="37" t="s">
        <v>2566</v>
      </c>
      <c r="P5741" s="37" t="s">
        <v>2567</v>
      </c>
      <c r="Q5741" s="37" t="s">
        <v>2568</v>
      </c>
      <c r="R5741" s="37" t="s">
        <v>2569</v>
      </c>
      <c r="S5741" s="37" t="s">
        <v>2974</v>
      </c>
      <c r="T5741" s="37" t="s">
        <v>2973</v>
      </c>
      <c r="U5741" s="1" t="str">
        <f>VLOOKUP(T5741,[2]VAT!$A:$D,1,0)</f>
        <v>400105</v>
      </c>
      <c r="V5741" s="37" t="s">
        <v>2</v>
      </c>
      <c r="W5741" s="37" t="s">
        <v>2</v>
      </c>
      <c r="X5741" t="str">
        <f>VLOOKUP(T5741,[3]رکوردها!$A:$B,2,0)</f>
        <v>10103875392</v>
      </c>
      <c r="Y5741" t="str">
        <f>VLOOKUP(T5741,[3]رکوردها!$A:$D,4,0)</f>
        <v>411367958789</v>
      </c>
      <c r="Z5741" t="str">
        <f>VLOOKUP(T5741,[3]رکوردها!$A:$C,3,0)</f>
        <v>تهران</v>
      </c>
      <c r="AA5741" t="str">
        <f>VLOOKUP(T5741,[3]رکوردها!$A:$F,6,0)</f>
        <v>استان تهران ، شهرستان تهران ، بخش مرکزی ، شهر تهران، محله شهرک راه آهن ، خیابان علامه قزوینی ، خیابان نیما یوشیج ، پلاک 0 ، مجتمع اداری تجاری فرانتیوم ، طبقه پنجم ، واحد 62</v>
      </c>
      <c r="AB5741" t="str">
        <f>VLOOKUP(T5741,[3]رکوردها!$A:$E,5,0)</f>
        <v>1493873047</v>
      </c>
    </row>
    <row r="5742" spans="1:28" s="41" customFormat="1" hidden="1" x14ac:dyDescent="0.2">
      <c r="A5742" s="36">
        <v>174209</v>
      </c>
      <c r="B5742" s="36">
        <v>1658</v>
      </c>
      <c r="C5742" s="36">
        <v>1648</v>
      </c>
      <c r="D5742" s="39" t="s">
        <v>5178</v>
      </c>
      <c r="E5742" s="39"/>
      <c r="F5742" s="37" t="s">
        <v>0</v>
      </c>
      <c r="G5742" s="37" t="s">
        <v>2976</v>
      </c>
      <c r="H5742" s="38">
        <v>0</v>
      </c>
      <c r="I5742" s="38">
        <v>285840009</v>
      </c>
      <c r="J5742" s="38">
        <f t="shared" si="102"/>
        <v>-285840009</v>
      </c>
      <c r="K5742" s="38"/>
      <c r="L5742" s="49"/>
      <c r="M5742" s="37" t="s">
        <v>63</v>
      </c>
      <c r="N5742" s="37" t="s">
        <v>64</v>
      </c>
      <c r="O5742" s="37" t="s">
        <v>2566</v>
      </c>
      <c r="P5742" s="37" t="s">
        <v>2567</v>
      </c>
      <c r="Q5742" s="37" t="s">
        <v>2568</v>
      </c>
      <c r="R5742" s="37" t="s">
        <v>2569</v>
      </c>
      <c r="S5742" s="37" t="s">
        <v>2974</v>
      </c>
      <c r="T5742" s="37" t="s">
        <v>2973</v>
      </c>
      <c r="U5742" s="1" t="str">
        <f>VLOOKUP(T5742,[2]VAT!$A:$D,1,0)</f>
        <v>400105</v>
      </c>
      <c r="V5742" s="37" t="s">
        <v>2</v>
      </c>
      <c r="W5742" s="37" t="s">
        <v>2</v>
      </c>
      <c r="X5742" t="str">
        <f>VLOOKUP(T5742,[3]رکوردها!$A:$B,2,0)</f>
        <v>10103875392</v>
      </c>
      <c r="Y5742" t="str">
        <f>VLOOKUP(T5742,[3]رکوردها!$A:$D,4,0)</f>
        <v>411367958789</v>
      </c>
      <c r="Z5742" t="str">
        <f>VLOOKUP(T5742,[3]رکوردها!$A:$C,3,0)</f>
        <v>تهران</v>
      </c>
      <c r="AA5742" t="str">
        <f>VLOOKUP(T5742,[3]رکوردها!$A:$F,6,0)</f>
        <v>استان تهران ، شهرستان تهران ، بخش مرکزی ، شهر تهران، محله شهرک راه آهن ، خیابان علامه قزوینی ، خیابان نیما یوشیج ، پلاک 0 ، مجتمع اداری تجاری فرانتیوم ، طبقه پنجم ، واحد 62</v>
      </c>
      <c r="AB5742" t="str">
        <f>VLOOKUP(T5742,[3]رکوردها!$A:$E,5,0)</f>
        <v>1493873047</v>
      </c>
    </row>
    <row r="5743" spans="1:28" s="41" customFormat="1" hidden="1" x14ac:dyDescent="0.2">
      <c r="A5743" s="36">
        <v>174210</v>
      </c>
      <c r="B5743" s="36">
        <v>1658</v>
      </c>
      <c r="C5743" s="36">
        <v>1648</v>
      </c>
      <c r="D5743" s="39" t="s">
        <v>5178</v>
      </c>
      <c r="E5743" s="39"/>
      <c r="F5743" s="37" t="s">
        <v>0</v>
      </c>
      <c r="G5743" s="37" t="s">
        <v>2977</v>
      </c>
      <c r="H5743" s="38">
        <v>563487152</v>
      </c>
      <c r="I5743" s="38">
        <v>0</v>
      </c>
      <c r="J5743" s="38">
        <f t="shared" si="102"/>
        <v>563487152</v>
      </c>
      <c r="K5743" s="38"/>
      <c r="L5743" s="49"/>
      <c r="M5743" s="37" t="s">
        <v>63</v>
      </c>
      <c r="N5743" s="37" t="s">
        <v>64</v>
      </c>
      <c r="O5743" s="37" t="s">
        <v>2566</v>
      </c>
      <c r="P5743" s="37" t="s">
        <v>2567</v>
      </c>
      <c r="Q5743" s="37" t="s">
        <v>2568</v>
      </c>
      <c r="R5743" s="37" t="s">
        <v>2569</v>
      </c>
      <c r="S5743" s="37" t="s">
        <v>2974</v>
      </c>
      <c r="T5743" s="37" t="s">
        <v>2973</v>
      </c>
      <c r="U5743" s="1" t="str">
        <f>VLOOKUP(T5743,[2]VAT!$A:$D,1,0)</f>
        <v>400105</v>
      </c>
      <c r="V5743" s="37" t="s">
        <v>2</v>
      </c>
      <c r="W5743" s="37" t="s">
        <v>2</v>
      </c>
      <c r="X5743" t="str">
        <f>VLOOKUP(T5743,[3]رکوردها!$A:$B,2,0)</f>
        <v>10103875392</v>
      </c>
      <c r="Y5743" t="str">
        <f>VLOOKUP(T5743,[3]رکوردها!$A:$D,4,0)</f>
        <v>411367958789</v>
      </c>
      <c r="Z5743" t="str">
        <f>VLOOKUP(T5743,[3]رکوردها!$A:$C,3,0)</f>
        <v>تهران</v>
      </c>
      <c r="AA5743" t="str">
        <f>VLOOKUP(T5743,[3]رکوردها!$A:$F,6,0)</f>
        <v>استان تهران ، شهرستان تهران ، بخش مرکزی ، شهر تهران، محله شهرک راه آهن ، خیابان علامه قزوینی ، خیابان نیما یوشیج ، پلاک 0 ، مجتمع اداری تجاری فرانتیوم ، طبقه پنجم ، واحد 62</v>
      </c>
      <c r="AB5743" t="str">
        <f>VLOOKUP(T5743,[3]رکوردها!$A:$E,5,0)</f>
        <v>1493873047</v>
      </c>
    </row>
    <row r="5744" spans="1:28" s="41" customFormat="1" hidden="1" x14ac:dyDescent="0.2">
      <c r="A5744" s="36">
        <v>174211</v>
      </c>
      <c r="B5744" s="36">
        <v>1658</v>
      </c>
      <c r="C5744" s="36">
        <v>1648</v>
      </c>
      <c r="D5744" s="39" t="s">
        <v>5178</v>
      </c>
      <c r="E5744" s="39"/>
      <c r="F5744" s="37" t="s">
        <v>0</v>
      </c>
      <c r="G5744" s="37" t="s">
        <v>2977</v>
      </c>
      <c r="H5744" s="38">
        <v>0</v>
      </c>
      <c r="I5744" s="38">
        <v>563487152</v>
      </c>
      <c r="J5744" s="38">
        <f t="shared" si="102"/>
        <v>-563487152</v>
      </c>
      <c r="K5744" s="38"/>
      <c r="L5744" s="49"/>
      <c r="M5744" s="37" t="s">
        <v>63</v>
      </c>
      <c r="N5744" s="37" t="s">
        <v>64</v>
      </c>
      <c r="O5744" s="37" t="s">
        <v>2566</v>
      </c>
      <c r="P5744" s="37" t="s">
        <v>2567</v>
      </c>
      <c r="Q5744" s="37" t="s">
        <v>2568</v>
      </c>
      <c r="R5744" s="37" t="s">
        <v>2569</v>
      </c>
      <c r="S5744" s="37" t="s">
        <v>2974</v>
      </c>
      <c r="T5744" s="37" t="s">
        <v>2973</v>
      </c>
      <c r="U5744" s="1" t="str">
        <f>VLOOKUP(T5744,[2]VAT!$A:$D,1,0)</f>
        <v>400105</v>
      </c>
      <c r="V5744" s="37" t="s">
        <v>2</v>
      </c>
      <c r="W5744" s="37" t="s">
        <v>2</v>
      </c>
      <c r="X5744" t="str">
        <f>VLOOKUP(T5744,[3]رکوردها!$A:$B,2,0)</f>
        <v>10103875392</v>
      </c>
      <c r="Y5744" t="str">
        <f>VLOOKUP(T5744,[3]رکوردها!$A:$D,4,0)</f>
        <v>411367958789</v>
      </c>
      <c r="Z5744" t="str">
        <f>VLOOKUP(T5744,[3]رکوردها!$A:$C,3,0)</f>
        <v>تهران</v>
      </c>
      <c r="AA5744" t="str">
        <f>VLOOKUP(T5744,[3]رکوردها!$A:$F,6,0)</f>
        <v>استان تهران ، شهرستان تهران ، بخش مرکزی ، شهر تهران، محله شهرک راه آهن ، خیابان علامه قزوینی ، خیابان نیما یوشیج ، پلاک 0 ، مجتمع اداری تجاری فرانتیوم ، طبقه پنجم ، واحد 62</v>
      </c>
      <c r="AB5744" t="str">
        <f>VLOOKUP(T5744,[3]رکوردها!$A:$E,5,0)</f>
        <v>1493873047</v>
      </c>
    </row>
    <row r="5745" spans="1:28" s="41" customFormat="1" hidden="1" x14ac:dyDescent="0.2">
      <c r="A5745" s="36">
        <v>138504</v>
      </c>
      <c r="B5745" s="36">
        <v>1188</v>
      </c>
      <c r="C5745" s="36">
        <v>1024</v>
      </c>
      <c r="D5745" s="36" t="str">
        <f>VLOOKUP(C5745,Piv.Analysis!A:AA,27,0)</f>
        <v>دریافت و پرداخت</v>
      </c>
      <c r="E5745" s="36"/>
      <c r="F5745" s="37" t="s">
        <v>71</v>
      </c>
      <c r="G5745" s="37" t="s">
        <v>2179</v>
      </c>
      <c r="H5745" s="38">
        <v>13390789955</v>
      </c>
      <c r="I5745" s="38">
        <v>0</v>
      </c>
      <c r="J5745" s="38">
        <f t="shared" si="102"/>
        <v>13390789955</v>
      </c>
      <c r="K5745" s="38"/>
      <c r="L5745" s="49"/>
      <c r="M5745" s="37" t="s">
        <v>4</v>
      </c>
      <c r="N5745" s="37" t="s">
        <v>5</v>
      </c>
      <c r="O5745" s="37" t="s">
        <v>6</v>
      </c>
      <c r="P5745" s="37" t="s">
        <v>7</v>
      </c>
      <c r="Q5745" s="37" t="s">
        <v>13</v>
      </c>
      <c r="R5745" s="37" t="s">
        <v>14</v>
      </c>
      <c r="S5745" s="37" t="s">
        <v>2974</v>
      </c>
      <c r="T5745" s="37" t="s">
        <v>2973</v>
      </c>
      <c r="U5745" s="1" t="str">
        <f>VLOOKUP(T5745,[2]VAT!$A:$D,1,0)</f>
        <v>400105</v>
      </c>
      <c r="V5745" s="37" t="s">
        <v>2</v>
      </c>
      <c r="W5745" s="37" t="s">
        <v>2</v>
      </c>
      <c r="X5745" t="str">
        <f>VLOOKUP(T5745,[3]رکوردها!$A:$B,2,0)</f>
        <v>10103875392</v>
      </c>
      <c r="Y5745" t="str">
        <f>VLOOKUP(T5745,[3]رکوردها!$A:$D,4,0)</f>
        <v>411367958789</v>
      </c>
      <c r="Z5745" t="str">
        <f>VLOOKUP(T5745,[3]رکوردها!$A:$C,3,0)</f>
        <v>تهران</v>
      </c>
      <c r="AA5745" t="str">
        <f>VLOOKUP(T5745,[3]رکوردها!$A:$F,6,0)</f>
        <v>استان تهران ، شهرستان تهران ، بخش مرکزی ، شهر تهران، محله شهرک راه آهن ، خیابان علامه قزوینی ، خیابان نیما یوشیج ، پلاک 0 ، مجتمع اداری تجاری فرانتیوم ، طبقه پنجم ، واحد 62</v>
      </c>
      <c r="AB5745" t="str">
        <f>VLOOKUP(T5745,[3]رکوردها!$A:$E,5,0)</f>
        <v>1493873047</v>
      </c>
    </row>
    <row r="5746" spans="1:28" s="41" customFormat="1" hidden="1" x14ac:dyDescent="0.2">
      <c r="A5746" s="36">
        <v>138506</v>
      </c>
      <c r="B5746" s="36">
        <v>1195</v>
      </c>
      <c r="C5746" s="36">
        <v>1025</v>
      </c>
      <c r="D5746" s="36" t="str">
        <f>VLOOKUP(C5746,Piv.Analysis!A:AA,27,0)</f>
        <v>دریافت و پرداخت</v>
      </c>
      <c r="E5746" s="36"/>
      <c r="F5746" s="37" t="s">
        <v>35</v>
      </c>
      <c r="G5746" s="37" t="s">
        <v>2187</v>
      </c>
      <c r="H5746" s="38">
        <v>220000000</v>
      </c>
      <c r="I5746" s="38">
        <v>0</v>
      </c>
      <c r="J5746" s="38">
        <f t="shared" si="102"/>
        <v>220000000</v>
      </c>
      <c r="K5746" s="38"/>
      <c r="L5746" s="49"/>
      <c r="M5746" s="37" t="s">
        <v>4</v>
      </c>
      <c r="N5746" s="37" t="s">
        <v>5</v>
      </c>
      <c r="O5746" s="37" t="s">
        <v>6</v>
      </c>
      <c r="P5746" s="37" t="s">
        <v>7</v>
      </c>
      <c r="Q5746" s="37" t="s">
        <v>13</v>
      </c>
      <c r="R5746" s="37" t="s">
        <v>14</v>
      </c>
      <c r="S5746" s="37" t="s">
        <v>2974</v>
      </c>
      <c r="T5746" s="37" t="s">
        <v>2973</v>
      </c>
      <c r="U5746" s="1" t="str">
        <f>VLOOKUP(T5746,[2]VAT!$A:$D,1,0)</f>
        <v>400105</v>
      </c>
      <c r="V5746" s="37" t="s">
        <v>2</v>
      </c>
      <c r="W5746" s="37" t="s">
        <v>2</v>
      </c>
      <c r="X5746" t="str">
        <f>VLOOKUP(T5746,[3]رکوردها!$A:$B,2,0)</f>
        <v>10103875392</v>
      </c>
      <c r="Y5746" t="str">
        <f>VLOOKUP(T5746,[3]رکوردها!$A:$D,4,0)</f>
        <v>411367958789</v>
      </c>
      <c r="Z5746" t="str">
        <f>VLOOKUP(T5746,[3]رکوردها!$A:$C,3,0)</f>
        <v>تهران</v>
      </c>
      <c r="AA5746" t="str">
        <f>VLOOKUP(T5746,[3]رکوردها!$A:$F,6,0)</f>
        <v>استان تهران ، شهرستان تهران ، بخش مرکزی ، شهر تهران، محله شهرک راه آهن ، خیابان علامه قزوینی ، خیابان نیما یوشیج ، پلاک 0 ، مجتمع اداری تجاری فرانتیوم ، طبقه پنجم ، واحد 62</v>
      </c>
      <c r="AB5746" t="str">
        <f>VLOOKUP(T5746,[3]رکوردها!$A:$E,5,0)</f>
        <v>1493873047</v>
      </c>
    </row>
    <row r="5747" spans="1:28" x14ac:dyDescent="0.2">
      <c r="A5747" s="54">
        <v>179310</v>
      </c>
      <c r="B5747" s="2">
        <v>1329</v>
      </c>
      <c r="C5747" s="2">
        <v>1868</v>
      </c>
      <c r="D5747" s="54" t="str">
        <f>VLOOKUP(C5747,Piv.Analysis!A:AA,27,0)</f>
        <v>خرید انباری</v>
      </c>
      <c r="E5747" s="2"/>
      <c r="F5747" s="1" t="s">
        <v>171</v>
      </c>
      <c r="G5747" s="1" t="s">
        <v>3205</v>
      </c>
      <c r="H5747" s="4">
        <v>0</v>
      </c>
      <c r="I5747" s="4">
        <v>47017587902</v>
      </c>
      <c r="J5747" s="4">
        <f t="shared" si="102"/>
        <v>-47017587902</v>
      </c>
      <c r="K5747" s="4"/>
      <c r="L5747" s="49"/>
      <c r="M5747" s="1" t="s">
        <v>4</v>
      </c>
      <c r="N5747" s="1" t="s">
        <v>5</v>
      </c>
      <c r="O5747" s="1" t="s">
        <v>6</v>
      </c>
      <c r="P5747" s="1" t="s">
        <v>7</v>
      </c>
      <c r="Q5747" s="1" t="s">
        <v>13</v>
      </c>
      <c r="R5747" s="1" t="s">
        <v>14</v>
      </c>
      <c r="S5747" s="1" t="s">
        <v>3202</v>
      </c>
      <c r="T5747" s="1" t="s">
        <v>3201</v>
      </c>
      <c r="U5747" s="1" t="e">
        <f>VLOOKUP(T5747,[2]VAT!$A:$D,1,0)</f>
        <v>#N/A</v>
      </c>
      <c r="V5747" s="1" t="s">
        <v>2</v>
      </c>
      <c r="W5747" s="1" t="s">
        <v>2</v>
      </c>
      <c r="X5747" t="str">
        <f>VLOOKUP(T5747,[3]رکوردها!$A:$B,2,0)</f>
        <v/>
      </c>
      <c r="Y5747" t="str">
        <f>VLOOKUP(T5747,[3]رکوردها!$A:$D,4,0)</f>
        <v/>
      </c>
      <c r="Z5747" t="str">
        <f>VLOOKUP(T5747,[3]رکوردها!$A:$C,3,0)</f>
        <v/>
      </c>
      <c r="AA5747" t="str">
        <f>VLOOKUP(T5747,[3]رکوردها!$A:$F,6,0)</f>
        <v/>
      </c>
      <c r="AB5747" t="str">
        <f>VLOOKUP(T5747,[3]رکوردها!$A:$E,5,0)</f>
        <v/>
      </c>
    </row>
    <row r="5748" spans="1:28" s="41" customFormat="1" hidden="1" x14ac:dyDescent="0.2">
      <c r="A5748" s="36">
        <v>147850</v>
      </c>
      <c r="B5748" s="36">
        <v>1469</v>
      </c>
      <c r="C5748" s="36">
        <v>1510</v>
      </c>
      <c r="D5748" s="39" t="s">
        <v>5175</v>
      </c>
      <c r="E5748" s="36"/>
      <c r="F5748" s="37" t="s">
        <v>93</v>
      </c>
      <c r="G5748" s="37" t="s">
        <v>2477</v>
      </c>
      <c r="H5748" s="38">
        <v>0</v>
      </c>
      <c r="I5748" s="38">
        <v>78745000</v>
      </c>
      <c r="J5748" s="38">
        <f t="shared" si="102"/>
        <v>-78745000</v>
      </c>
      <c r="K5748" s="38"/>
      <c r="L5748" s="49"/>
      <c r="M5748" s="37" t="s">
        <v>4</v>
      </c>
      <c r="N5748" s="37" t="s">
        <v>5</v>
      </c>
      <c r="O5748" s="37" t="s">
        <v>6</v>
      </c>
      <c r="P5748" s="37" t="s">
        <v>7</v>
      </c>
      <c r="Q5748" s="37" t="s">
        <v>13</v>
      </c>
      <c r="R5748" s="37" t="s">
        <v>14</v>
      </c>
      <c r="S5748" s="37" t="s">
        <v>2974</v>
      </c>
      <c r="T5748" s="37" t="s">
        <v>2973</v>
      </c>
      <c r="U5748" s="1" t="str">
        <f>VLOOKUP(T5748,[2]VAT!$A:$D,1,0)</f>
        <v>400105</v>
      </c>
      <c r="V5748" s="37" t="s">
        <v>2</v>
      </c>
      <c r="W5748" s="37" t="s">
        <v>2</v>
      </c>
      <c r="X5748" t="str">
        <f>VLOOKUP(T5748,[3]رکوردها!$A:$B,2,0)</f>
        <v>10103875392</v>
      </c>
      <c r="Y5748" t="str">
        <f>VLOOKUP(T5748,[3]رکوردها!$A:$D,4,0)</f>
        <v>411367958789</v>
      </c>
      <c r="Z5748" t="str">
        <f>VLOOKUP(T5748,[3]رکوردها!$A:$C,3,0)</f>
        <v>تهران</v>
      </c>
      <c r="AA5748" t="str">
        <f>VLOOKUP(T5748,[3]رکوردها!$A:$F,6,0)</f>
        <v>استان تهران ، شهرستان تهران ، بخش مرکزی ، شهر تهران، محله شهرک راه آهن ، خیابان علامه قزوینی ، خیابان نیما یوشیج ، پلاک 0 ، مجتمع اداری تجاری فرانتیوم ، طبقه پنجم ، واحد 62</v>
      </c>
      <c r="AB5748" t="str">
        <f>VLOOKUP(T5748,[3]رکوردها!$A:$E,5,0)</f>
        <v>1493873047</v>
      </c>
    </row>
    <row r="5749" spans="1:28" s="41" customFormat="1" hidden="1" x14ac:dyDescent="0.2">
      <c r="A5749" s="36">
        <v>141832</v>
      </c>
      <c r="B5749" s="36">
        <v>1286</v>
      </c>
      <c r="C5749" s="36">
        <v>1258</v>
      </c>
      <c r="D5749" s="36" t="str">
        <f>VLOOKUP(C5749,Piv.Analysis!A:AA,27,0)</f>
        <v>دریافت و پرداخت</v>
      </c>
      <c r="E5749" s="36"/>
      <c r="F5749" s="37" t="s">
        <v>11</v>
      </c>
      <c r="G5749" s="37" t="s">
        <v>1948</v>
      </c>
      <c r="H5749" s="38">
        <v>31835275580</v>
      </c>
      <c r="I5749" s="38">
        <v>0</v>
      </c>
      <c r="J5749" s="38">
        <f t="shared" si="102"/>
        <v>31835275580</v>
      </c>
      <c r="K5749" s="38"/>
      <c r="L5749" s="49"/>
      <c r="M5749" s="37" t="s">
        <v>4</v>
      </c>
      <c r="N5749" s="37" t="s">
        <v>5</v>
      </c>
      <c r="O5749" s="37" t="s">
        <v>6</v>
      </c>
      <c r="P5749" s="37" t="s">
        <v>7</v>
      </c>
      <c r="Q5749" s="37" t="s">
        <v>13</v>
      </c>
      <c r="R5749" s="37" t="s">
        <v>14</v>
      </c>
      <c r="S5749" s="37" t="s">
        <v>2981</v>
      </c>
      <c r="T5749" s="37" t="s">
        <v>2980</v>
      </c>
      <c r="U5749" s="1" t="str">
        <f>VLOOKUP(T5749,[2]VAT!$A:$D,1,0)</f>
        <v>400114</v>
      </c>
      <c r="V5749" s="37" t="s">
        <v>2</v>
      </c>
      <c r="W5749" s="37" t="s">
        <v>2</v>
      </c>
      <c r="X5749" t="str">
        <f>VLOOKUP(T5749,[3]رکوردها!$A:$B,2,0)</f>
        <v>10530157594</v>
      </c>
      <c r="Y5749" t="str">
        <f>VLOOKUP(T5749,[3]رکوردها!$A:$D,4,0)</f>
        <v>411167898351</v>
      </c>
      <c r="Z5749" t="str">
        <f>VLOOKUP(T5749,[3]رکوردها!$A:$C,3,0)</f>
        <v>شیراز</v>
      </c>
      <c r="AA5749" t="str">
        <f>VLOOKUP(T5749,[3]رکوردها!$A:$F,6,0)</f>
        <v>شیراز ، خیابان ارم ، کوچه 22 ، پلاک 259 به آدرس شیراز ، خیابان ارم ، کوچه 22 ، پلاک 249</v>
      </c>
      <c r="AB5749" t="str">
        <f>VLOOKUP(T5749,[3]رکوردها!$A:$E,5,0)</f>
        <v>7143746448</v>
      </c>
    </row>
    <row r="5750" spans="1:28" s="41" customFormat="1" hidden="1" x14ac:dyDescent="0.2">
      <c r="A5750" s="36">
        <v>141834</v>
      </c>
      <c r="B5750" s="36">
        <v>1286</v>
      </c>
      <c r="C5750" s="36">
        <v>1258</v>
      </c>
      <c r="D5750" s="36" t="str">
        <f>VLOOKUP(C5750,Piv.Analysis!A:AA,27,0)</f>
        <v>دریافت و پرداخت</v>
      </c>
      <c r="E5750" s="36"/>
      <c r="F5750" s="37" t="s">
        <v>11</v>
      </c>
      <c r="G5750" s="37" t="s">
        <v>2983</v>
      </c>
      <c r="H5750" s="38">
        <v>15058248800</v>
      </c>
      <c r="I5750" s="38">
        <v>0</v>
      </c>
      <c r="J5750" s="38">
        <f t="shared" si="102"/>
        <v>15058248800</v>
      </c>
      <c r="K5750" s="38"/>
      <c r="L5750" s="49"/>
      <c r="M5750" s="37" t="s">
        <v>4</v>
      </c>
      <c r="N5750" s="37" t="s">
        <v>5</v>
      </c>
      <c r="O5750" s="37" t="s">
        <v>6</v>
      </c>
      <c r="P5750" s="37" t="s">
        <v>7</v>
      </c>
      <c r="Q5750" s="37" t="s">
        <v>13</v>
      </c>
      <c r="R5750" s="37" t="s">
        <v>14</v>
      </c>
      <c r="S5750" s="37" t="s">
        <v>2981</v>
      </c>
      <c r="T5750" s="37" t="s">
        <v>2980</v>
      </c>
      <c r="U5750" s="1" t="str">
        <f>VLOOKUP(T5750,[2]VAT!$A:$D,1,0)</f>
        <v>400114</v>
      </c>
      <c r="V5750" s="37" t="s">
        <v>2</v>
      </c>
      <c r="W5750" s="37" t="s">
        <v>2</v>
      </c>
      <c r="X5750" t="str">
        <f>VLOOKUP(T5750,[3]رکوردها!$A:$B,2,0)</f>
        <v>10530157594</v>
      </c>
      <c r="Y5750" t="str">
        <f>VLOOKUP(T5750,[3]رکوردها!$A:$D,4,0)</f>
        <v>411167898351</v>
      </c>
      <c r="Z5750" t="str">
        <f>VLOOKUP(T5750,[3]رکوردها!$A:$C,3,0)</f>
        <v>شیراز</v>
      </c>
      <c r="AA5750" t="str">
        <f>VLOOKUP(T5750,[3]رکوردها!$A:$F,6,0)</f>
        <v>شیراز ، خیابان ارم ، کوچه 22 ، پلاک 259 به آدرس شیراز ، خیابان ارم ، کوچه 22 ، پلاک 249</v>
      </c>
      <c r="AB5750" t="str">
        <f>VLOOKUP(T5750,[3]رکوردها!$A:$E,5,0)</f>
        <v>7143746448</v>
      </c>
    </row>
    <row r="5751" spans="1:28" x14ac:dyDescent="0.2">
      <c r="A5751" s="54">
        <v>179902</v>
      </c>
      <c r="B5751" s="2">
        <v>1330</v>
      </c>
      <c r="C5751" s="2">
        <v>1869</v>
      </c>
      <c r="D5751" s="54" t="str">
        <f>VLOOKUP(C5751,Piv.Analysis!A:AA,27,0)</f>
        <v>خرید انباری</v>
      </c>
      <c r="E5751" s="2"/>
      <c r="F5751" s="1" t="s">
        <v>171</v>
      </c>
      <c r="G5751" s="28" t="s">
        <v>5222</v>
      </c>
      <c r="H5751" s="4">
        <v>0</v>
      </c>
      <c r="I5751" s="4">
        <v>117106220000</v>
      </c>
      <c r="J5751" s="4">
        <f t="shared" si="102"/>
        <v>-117106220000</v>
      </c>
      <c r="K5751" s="4"/>
      <c r="L5751" s="49"/>
      <c r="M5751" s="1" t="s">
        <v>4</v>
      </c>
      <c r="N5751" s="1" t="s">
        <v>5</v>
      </c>
      <c r="O5751" s="1" t="s">
        <v>6</v>
      </c>
      <c r="P5751" s="1" t="s">
        <v>7</v>
      </c>
      <c r="Q5751" s="1" t="s">
        <v>13</v>
      </c>
      <c r="R5751" s="1" t="s">
        <v>14</v>
      </c>
      <c r="S5751" s="1" t="s">
        <v>2893</v>
      </c>
      <c r="T5751" s="1" t="s">
        <v>2892</v>
      </c>
      <c r="U5751" s="1" t="e">
        <f>VLOOKUP(T5751,[2]VAT!$A:$D,1,0)</f>
        <v>#N/A</v>
      </c>
      <c r="V5751" s="1" t="s">
        <v>2</v>
      </c>
      <c r="W5751" s="1" t="s">
        <v>2</v>
      </c>
      <c r="X5751" t="str">
        <f>VLOOKUP(T5751,[3]رکوردها!$A:$B,2,0)</f>
        <v>10260030154</v>
      </c>
      <c r="Y5751" t="str">
        <f>VLOOKUP(T5751,[3]رکوردها!$A:$D,4,0)</f>
        <v>411174663148</v>
      </c>
      <c r="Z5751" t="str">
        <f>VLOOKUP(T5751,[3]رکوردها!$A:$C,3,0)</f>
        <v>اصفهان</v>
      </c>
      <c r="AA5751" t="str">
        <f>VLOOKUP(T5751,[3]رکوردها!$A:$F,6,0)</f>
        <v>استان اصفهان ، شهرستان تیران و کرون ، بخش مرکزی ، دهستان رضوانیه ، روستا شهرک صنعتی تیران، شهرک صنعتی تیران ، خیابان منبع آب ، خیابان سوم ، پلاک 25 ، طبقه همکف</v>
      </c>
      <c r="AB5751" t="str">
        <f>VLOOKUP(T5751,[3]رکوردها!$A:$E,5,0)</f>
        <v>8533153377</v>
      </c>
    </row>
    <row r="5752" spans="1:28" s="41" customFormat="1" hidden="1" x14ac:dyDescent="0.2">
      <c r="A5752" s="36">
        <v>182458</v>
      </c>
      <c r="B5752" s="36">
        <v>1658</v>
      </c>
      <c r="C5752" s="36">
        <v>1648</v>
      </c>
      <c r="D5752" s="39" t="s">
        <v>5178</v>
      </c>
      <c r="E5752" s="39"/>
      <c r="F5752" s="37" t="s">
        <v>0</v>
      </c>
      <c r="G5752" s="37" t="s">
        <v>2987</v>
      </c>
      <c r="H5752" s="38">
        <v>333772515</v>
      </c>
      <c r="I5752" s="38">
        <v>0</v>
      </c>
      <c r="J5752" s="38">
        <f t="shared" si="102"/>
        <v>333772515</v>
      </c>
      <c r="K5752" s="38"/>
      <c r="L5752" s="49"/>
      <c r="M5752" s="37" t="s">
        <v>63</v>
      </c>
      <c r="N5752" s="37" t="s">
        <v>64</v>
      </c>
      <c r="O5752" s="37" t="s">
        <v>2566</v>
      </c>
      <c r="P5752" s="37" t="s">
        <v>2567</v>
      </c>
      <c r="Q5752" s="37" t="s">
        <v>2568</v>
      </c>
      <c r="R5752" s="37" t="s">
        <v>2569</v>
      </c>
      <c r="S5752" s="37" t="s">
        <v>2981</v>
      </c>
      <c r="T5752" s="37" t="s">
        <v>2980</v>
      </c>
      <c r="U5752" s="1" t="str">
        <f>VLOOKUP(T5752,[2]VAT!$A:$D,1,0)</f>
        <v>400114</v>
      </c>
      <c r="V5752" s="37" t="s">
        <v>2</v>
      </c>
      <c r="W5752" s="37" t="s">
        <v>2</v>
      </c>
      <c r="X5752" t="str">
        <f>VLOOKUP(T5752,[3]رکوردها!$A:$B,2,0)</f>
        <v>10530157594</v>
      </c>
      <c r="Y5752" t="str">
        <f>VLOOKUP(T5752,[3]رکوردها!$A:$D,4,0)</f>
        <v>411167898351</v>
      </c>
      <c r="Z5752" t="str">
        <f>VLOOKUP(T5752,[3]رکوردها!$A:$C,3,0)</f>
        <v>شیراز</v>
      </c>
      <c r="AA5752" t="str">
        <f>VLOOKUP(T5752,[3]رکوردها!$A:$F,6,0)</f>
        <v>شیراز ، خیابان ارم ، کوچه 22 ، پلاک 259 به آدرس شیراز ، خیابان ارم ، کوچه 22 ، پلاک 249</v>
      </c>
      <c r="AB5752" t="str">
        <f>VLOOKUP(T5752,[3]رکوردها!$A:$E,5,0)</f>
        <v>7143746448</v>
      </c>
    </row>
    <row r="5753" spans="1:28" s="41" customFormat="1" hidden="1" x14ac:dyDescent="0.2">
      <c r="A5753" s="36">
        <v>182459</v>
      </c>
      <c r="B5753" s="36">
        <v>1658</v>
      </c>
      <c r="C5753" s="36">
        <v>1648</v>
      </c>
      <c r="D5753" s="39" t="s">
        <v>5178</v>
      </c>
      <c r="E5753" s="39"/>
      <c r="F5753" s="37" t="s">
        <v>0</v>
      </c>
      <c r="G5753" s="37" t="s">
        <v>2987</v>
      </c>
      <c r="H5753" s="38">
        <v>0</v>
      </c>
      <c r="I5753" s="38">
        <v>333772515</v>
      </c>
      <c r="J5753" s="38">
        <f t="shared" si="102"/>
        <v>-333772515</v>
      </c>
      <c r="K5753" s="38"/>
      <c r="L5753" s="49"/>
      <c r="M5753" s="37" t="s">
        <v>63</v>
      </c>
      <c r="N5753" s="37" t="s">
        <v>64</v>
      </c>
      <c r="O5753" s="37" t="s">
        <v>2566</v>
      </c>
      <c r="P5753" s="37" t="s">
        <v>2567</v>
      </c>
      <c r="Q5753" s="37" t="s">
        <v>2568</v>
      </c>
      <c r="R5753" s="37" t="s">
        <v>2569</v>
      </c>
      <c r="S5753" s="37" t="s">
        <v>2981</v>
      </c>
      <c r="T5753" s="37" t="s">
        <v>2980</v>
      </c>
      <c r="U5753" s="1" t="str">
        <f>VLOOKUP(T5753,[2]VAT!$A:$D,1,0)</f>
        <v>400114</v>
      </c>
      <c r="V5753" s="37" t="s">
        <v>2</v>
      </c>
      <c r="W5753" s="37" t="s">
        <v>2</v>
      </c>
      <c r="X5753" t="str">
        <f>VLOOKUP(T5753,[3]رکوردها!$A:$B,2,0)</f>
        <v>10530157594</v>
      </c>
      <c r="Y5753" t="str">
        <f>VLOOKUP(T5753,[3]رکوردها!$A:$D,4,0)</f>
        <v>411167898351</v>
      </c>
      <c r="Z5753" t="str">
        <f>VLOOKUP(T5753,[3]رکوردها!$A:$C,3,0)</f>
        <v>شیراز</v>
      </c>
      <c r="AA5753" t="str">
        <f>VLOOKUP(T5753,[3]رکوردها!$A:$F,6,0)</f>
        <v>شیراز ، خیابان ارم ، کوچه 22 ، پلاک 259 به آدرس شیراز ، خیابان ارم ، کوچه 22 ، پلاک 249</v>
      </c>
      <c r="AB5753" t="str">
        <f>VLOOKUP(T5753,[3]رکوردها!$A:$E,5,0)</f>
        <v>7143746448</v>
      </c>
    </row>
    <row r="5754" spans="1:28" s="41" customFormat="1" hidden="1" x14ac:dyDescent="0.2">
      <c r="A5754" s="36">
        <v>182460</v>
      </c>
      <c r="B5754" s="36">
        <v>1658</v>
      </c>
      <c r="C5754" s="36">
        <v>1648</v>
      </c>
      <c r="D5754" s="39" t="s">
        <v>5178</v>
      </c>
      <c r="E5754" s="39"/>
      <c r="F5754" s="37" t="s">
        <v>0</v>
      </c>
      <c r="G5754" s="37" t="s">
        <v>2988</v>
      </c>
      <c r="H5754" s="38">
        <v>513000000</v>
      </c>
      <c r="I5754" s="38">
        <v>0</v>
      </c>
      <c r="J5754" s="38">
        <f t="shared" si="102"/>
        <v>513000000</v>
      </c>
      <c r="K5754" s="38"/>
      <c r="L5754" s="49"/>
      <c r="M5754" s="37" t="s">
        <v>63</v>
      </c>
      <c r="N5754" s="37" t="s">
        <v>64</v>
      </c>
      <c r="O5754" s="37" t="s">
        <v>2566</v>
      </c>
      <c r="P5754" s="37" t="s">
        <v>2567</v>
      </c>
      <c r="Q5754" s="37" t="s">
        <v>2568</v>
      </c>
      <c r="R5754" s="37" t="s">
        <v>2569</v>
      </c>
      <c r="S5754" s="37" t="s">
        <v>2981</v>
      </c>
      <c r="T5754" s="37" t="s">
        <v>2980</v>
      </c>
      <c r="U5754" s="1" t="str">
        <f>VLOOKUP(T5754,[2]VAT!$A:$D,1,0)</f>
        <v>400114</v>
      </c>
      <c r="V5754" s="37" t="s">
        <v>2</v>
      </c>
      <c r="W5754" s="37" t="s">
        <v>2</v>
      </c>
      <c r="X5754" t="str">
        <f>VLOOKUP(T5754,[3]رکوردها!$A:$B,2,0)</f>
        <v>10530157594</v>
      </c>
      <c r="Y5754" t="str">
        <f>VLOOKUP(T5754,[3]رکوردها!$A:$D,4,0)</f>
        <v>411167898351</v>
      </c>
      <c r="Z5754" t="str">
        <f>VLOOKUP(T5754,[3]رکوردها!$A:$C,3,0)</f>
        <v>شیراز</v>
      </c>
      <c r="AA5754" t="str">
        <f>VLOOKUP(T5754,[3]رکوردها!$A:$F,6,0)</f>
        <v>شیراز ، خیابان ارم ، کوچه 22 ، پلاک 259 به آدرس شیراز ، خیابان ارم ، کوچه 22 ، پلاک 249</v>
      </c>
      <c r="AB5754" t="str">
        <f>VLOOKUP(T5754,[3]رکوردها!$A:$E,5,0)</f>
        <v>7143746448</v>
      </c>
    </row>
    <row r="5755" spans="1:28" s="41" customFormat="1" hidden="1" x14ac:dyDescent="0.2">
      <c r="A5755" s="36">
        <v>182461</v>
      </c>
      <c r="B5755" s="36">
        <v>1658</v>
      </c>
      <c r="C5755" s="36">
        <v>1648</v>
      </c>
      <c r="D5755" s="39" t="s">
        <v>5178</v>
      </c>
      <c r="E5755" s="39"/>
      <c r="F5755" s="37" t="s">
        <v>0</v>
      </c>
      <c r="G5755" s="37" t="s">
        <v>2988</v>
      </c>
      <c r="H5755" s="38">
        <v>0</v>
      </c>
      <c r="I5755" s="38">
        <v>513000000</v>
      </c>
      <c r="J5755" s="38">
        <f t="shared" si="102"/>
        <v>-513000000</v>
      </c>
      <c r="K5755" s="38"/>
      <c r="L5755" s="49"/>
      <c r="M5755" s="37" t="s">
        <v>63</v>
      </c>
      <c r="N5755" s="37" t="s">
        <v>64</v>
      </c>
      <c r="O5755" s="37" t="s">
        <v>2566</v>
      </c>
      <c r="P5755" s="37" t="s">
        <v>2567</v>
      </c>
      <c r="Q5755" s="37" t="s">
        <v>2568</v>
      </c>
      <c r="R5755" s="37" t="s">
        <v>2569</v>
      </c>
      <c r="S5755" s="37" t="s">
        <v>2981</v>
      </c>
      <c r="T5755" s="37" t="s">
        <v>2980</v>
      </c>
      <c r="U5755" s="1" t="str">
        <f>VLOOKUP(T5755,[2]VAT!$A:$D,1,0)</f>
        <v>400114</v>
      </c>
      <c r="V5755" s="37" t="s">
        <v>2</v>
      </c>
      <c r="W5755" s="37" t="s">
        <v>2</v>
      </c>
      <c r="X5755" t="str">
        <f>VLOOKUP(T5755,[3]رکوردها!$A:$B,2,0)</f>
        <v>10530157594</v>
      </c>
      <c r="Y5755" t="str">
        <f>VLOOKUP(T5755,[3]رکوردها!$A:$D,4,0)</f>
        <v>411167898351</v>
      </c>
      <c r="Z5755" t="str">
        <f>VLOOKUP(T5755,[3]رکوردها!$A:$C,3,0)</f>
        <v>شیراز</v>
      </c>
      <c r="AA5755" t="str">
        <f>VLOOKUP(T5755,[3]رکوردها!$A:$F,6,0)</f>
        <v>شیراز ، خیابان ارم ، کوچه 22 ، پلاک 259 به آدرس شیراز ، خیابان ارم ، کوچه 22 ، پلاک 249</v>
      </c>
      <c r="AB5755" t="str">
        <f>VLOOKUP(T5755,[3]رکوردها!$A:$E,5,0)</f>
        <v>7143746448</v>
      </c>
    </row>
    <row r="5756" spans="1:28" s="41" customFormat="1" hidden="1" x14ac:dyDescent="0.2">
      <c r="A5756" s="36">
        <v>180202</v>
      </c>
      <c r="B5756" s="36">
        <v>1670</v>
      </c>
      <c r="C5756" s="36">
        <v>1887</v>
      </c>
      <c r="D5756" s="36" t="str">
        <f>VLOOKUP(C5756,Piv.Analysis!A:AA,27,0)</f>
        <v>اصلاح و انتقال</v>
      </c>
      <c r="E5756" s="36"/>
      <c r="F5756" s="37" t="s">
        <v>0</v>
      </c>
      <c r="G5756" s="37" t="s">
        <v>2993</v>
      </c>
      <c r="H5756" s="38">
        <v>5558937500</v>
      </c>
      <c r="I5756" s="38">
        <v>0</v>
      </c>
      <c r="J5756" s="38">
        <f t="shared" si="102"/>
        <v>5558937500</v>
      </c>
      <c r="K5756" s="38"/>
      <c r="L5756" s="49"/>
      <c r="M5756" s="37" t="s">
        <v>4</v>
      </c>
      <c r="N5756" s="37" t="s">
        <v>5</v>
      </c>
      <c r="O5756" s="37" t="s">
        <v>6</v>
      </c>
      <c r="P5756" s="37" t="s">
        <v>7</v>
      </c>
      <c r="Q5756" s="37" t="s">
        <v>13</v>
      </c>
      <c r="R5756" s="37" t="s">
        <v>14</v>
      </c>
      <c r="S5756" s="37" t="s">
        <v>2991</v>
      </c>
      <c r="T5756" s="37" t="s">
        <v>2990</v>
      </c>
      <c r="U5756" s="1" t="e">
        <f>VLOOKUP(T5756,[2]VAT!$A:$D,1,0)</f>
        <v>#N/A</v>
      </c>
      <c r="V5756" s="37" t="s">
        <v>2</v>
      </c>
      <c r="W5756" s="37" t="s">
        <v>2</v>
      </c>
      <c r="X5756" t="str">
        <f>VLOOKUP(T5756,[3]رکوردها!$A:$B,2,0)</f>
        <v/>
      </c>
      <c r="Y5756" t="str">
        <f>VLOOKUP(T5756,[3]رکوردها!$A:$D,4,0)</f>
        <v/>
      </c>
      <c r="Z5756" t="str">
        <f>VLOOKUP(T5756,[3]رکوردها!$A:$C,3,0)</f>
        <v/>
      </c>
      <c r="AA5756" t="str">
        <f>VLOOKUP(T5756,[3]رکوردها!$A:$F,6,0)</f>
        <v/>
      </c>
      <c r="AB5756" t="str">
        <f>VLOOKUP(T5756,[3]رکوردها!$A:$E,5,0)</f>
        <v/>
      </c>
    </row>
    <row r="5757" spans="1:28" s="41" customFormat="1" hidden="1" x14ac:dyDescent="0.2">
      <c r="A5757" s="36">
        <v>147906</v>
      </c>
      <c r="B5757" s="36">
        <v>1490</v>
      </c>
      <c r="C5757" s="36">
        <v>1514</v>
      </c>
      <c r="D5757" s="36" t="str">
        <f>VLOOKUP(C5757,Piv.Analysis!A:AA,27,0)</f>
        <v>دریافت و پرداخت</v>
      </c>
      <c r="E5757" s="36"/>
      <c r="F5757" s="37" t="s">
        <v>297</v>
      </c>
      <c r="G5757" s="37" t="s">
        <v>2307</v>
      </c>
      <c r="H5757" s="38">
        <v>7491112200</v>
      </c>
      <c r="I5757" s="38">
        <v>0</v>
      </c>
      <c r="J5757" s="38">
        <f t="shared" si="102"/>
        <v>7491112200</v>
      </c>
      <c r="K5757" s="38"/>
      <c r="L5757" s="49"/>
      <c r="M5757" s="37" t="s">
        <v>4</v>
      </c>
      <c r="N5757" s="37" t="s">
        <v>5</v>
      </c>
      <c r="O5757" s="37" t="s">
        <v>6</v>
      </c>
      <c r="P5757" s="37" t="s">
        <v>7</v>
      </c>
      <c r="Q5757" s="37" t="s">
        <v>13</v>
      </c>
      <c r="R5757" s="37" t="s">
        <v>14</v>
      </c>
      <c r="S5757" s="37" t="s">
        <v>2996</v>
      </c>
      <c r="T5757" s="37" t="s">
        <v>2995</v>
      </c>
      <c r="U5757" s="1" t="str">
        <f>VLOOKUP(T5757,[2]VAT!$A:$D,1,0)</f>
        <v>400136</v>
      </c>
      <c r="V5757" s="37" t="s">
        <v>2</v>
      </c>
      <c r="W5757" s="37" t="s">
        <v>2</v>
      </c>
      <c r="X5757" t="str">
        <f>VLOOKUP(T5757,[3]رکوردها!$A:$B,2,0)</f>
        <v>10320828466</v>
      </c>
      <c r="Y5757" t="str">
        <f>VLOOKUP(T5757,[3]رکوردها!$A:$D,4,0)</f>
        <v>411418964177</v>
      </c>
      <c r="Z5757" t="str">
        <f>VLOOKUP(T5757,[3]رکوردها!$A:$C,3,0)</f>
        <v>تهران</v>
      </c>
      <c r="AA5757" t="str">
        <f>VLOOKUP(T5757,[3]رکوردها!$A:$F,6,0)</f>
        <v>استان تهران ـ شهر تهران خیابان کریم‌خان، خیابان ملایی، پلاک 7 واحد 7 ـ کدپستی</v>
      </c>
      <c r="AB5757" t="str">
        <f>VLOOKUP(T5757,[3]رکوردها!$A:$E,5,0)</f>
        <v>1594645719</v>
      </c>
    </row>
    <row r="5758" spans="1:28" s="41" customFormat="1" hidden="1" x14ac:dyDescent="0.2">
      <c r="A5758" s="36">
        <v>175831</v>
      </c>
      <c r="B5758" s="36">
        <v>1646</v>
      </c>
      <c r="C5758" s="36">
        <v>1749</v>
      </c>
      <c r="D5758" s="36" t="str">
        <f>VLOOKUP(C5758,Piv.Analysis!A:AA,27,0)</f>
        <v>دریافت و پرداخت</v>
      </c>
      <c r="E5758" s="36"/>
      <c r="F5758" s="37" t="s">
        <v>1833</v>
      </c>
      <c r="G5758" s="37" t="s">
        <v>2999</v>
      </c>
      <c r="H5758" s="38">
        <v>566800000</v>
      </c>
      <c r="I5758" s="38">
        <v>0</v>
      </c>
      <c r="J5758" s="38">
        <f t="shared" si="102"/>
        <v>566800000</v>
      </c>
      <c r="K5758" s="38"/>
      <c r="L5758" s="49"/>
      <c r="M5758" s="37" t="s">
        <v>4</v>
      </c>
      <c r="N5758" s="37" t="s">
        <v>5</v>
      </c>
      <c r="O5758" s="37" t="s">
        <v>6</v>
      </c>
      <c r="P5758" s="37" t="s">
        <v>7</v>
      </c>
      <c r="Q5758" s="37" t="s">
        <v>13</v>
      </c>
      <c r="R5758" s="37" t="s">
        <v>14</v>
      </c>
      <c r="S5758" s="37" t="s">
        <v>2996</v>
      </c>
      <c r="T5758" s="37" t="s">
        <v>2995</v>
      </c>
      <c r="U5758" s="1" t="str">
        <f>VLOOKUP(T5758,[2]VAT!$A:$D,1,0)</f>
        <v>400136</v>
      </c>
      <c r="V5758" s="37" t="s">
        <v>2</v>
      </c>
      <c r="W5758" s="37" t="s">
        <v>2</v>
      </c>
      <c r="X5758" t="str">
        <f>VLOOKUP(T5758,[3]رکوردها!$A:$B,2,0)</f>
        <v>10320828466</v>
      </c>
      <c r="Y5758" t="str">
        <f>VLOOKUP(T5758,[3]رکوردها!$A:$D,4,0)</f>
        <v>411418964177</v>
      </c>
      <c r="Z5758" t="str">
        <f>VLOOKUP(T5758,[3]رکوردها!$A:$C,3,0)</f>
        <v>تهران</v>
      </c>
      <c r="AA5758" t="str">
        <f>VLOOKUP(T5758,[3]رکوردها!$A:$F,6,0)</f>
        <v>استان تهران ـ شهر تهران خیابان کریم‌خان، خیابان ملایی، پلاک 7 واحد 7 ـ کدپستی</v>
      </c>
      <c r="AB5758" t="str">
        <f>VLOOKUP(T5758,[3]رکوردها!$A:$E,5,0)</f>
        <v>1594645719</v>
      </c>
    </row>
    <row r="5759" spans="1:28" s="41" customFormat="1" hidden="1" x14ac:dyDescent="0.2">
      <c r="A5759" s="36">
        <v>180158</v>
      </c>
      <c r="B5759" s="36">
        <v>1658</v>
      </c>
      <c r="C5759" s="36">
        <v>1648</v>
      </c>
      <c r="D5759" s="39" t="s">
        <v>5178</v>
      </c>
      <c r="E5759" s="39"/>
      <c r="F5759" s="37" t="s">
        <v>0</v>
      </c>
      <c r="G5759" s="37" t="s">
        <v>3000</v>
      </c>
      <c r="H5759" s="38">
        <v>46800000</v>
      </c>
      <c r="I5759" s="38">
        <v>0</v>
      </c>
      <c r="J5759" s="38">
        <f t="shared" si="102"/>
        <v>46800000</v>
      </c>
      <c r="K5759" s="38"/>
      <c r="L5759" s="49"/>
      <c r="M5759" s="37" t="s">
        <v>63</v>
      </c>
      <c r="N5759" s="37" t="s">
        <v>64</v>
      </c>
      <c r="O5759" s="37" t="s">
        <v>2566</v>
      </c>
      <c r="P5759" s="37" t="s">
        <v>2567</v>
      </c>
      <c r="Q5759" s="37" t="s">
        <v>2568</v>
      </c>
      <c r="R5759" s="37" t="s">
        <v>2569</v>
      </c>
      <c r="S5759" s="37" t="s">
        <v>2996</v>
      </c>
      <c r="T5759" s="37" t="s">
        <v>2995</v>
      </c>
      <c r="U5759" s="1" t="str">
        <f>VLOOKUP(T5759,[2]VAT!$A:$D,1,0)</f>
        <v>400136</v>
      </c>
      <c r="V5759" s="37" t="s">
        <v>2</v>
      </c>
      <c r="W5759" s="37" t="s">
        <v>2</v>
      </c>
      <c r="X5759" t="str">
        <f>VLOOKUP(T5759,[3]رکوردها!$A:$B,2,0)</f>
        <v>10320828466</v>
      </c>
      <c r="Y5759" t="str">
        <f>VLOOKUP(T5759,[3]رکوردها!$A:$D,4,0)</f>
        <v>411418964177</v>
      </c>
      <c r="Z5759" t="str">
        <f>VLOOKUP(T5759,[3]رکوردها!$A:$C,3,0)</f>
        <v>تهران</v>
      </c>
      <c r="AA5759" t="str">
        <f>VLOOKUP(T5759,[3]رکوردها!$A:$F,6,0)</f>
        <v>استان تهران ـ شهر تهران خیابان کریم‌خان، خیابان ملایی، پلاک 7 واحد 7 ـ کدپستی</v>
      </c>
      <c r="AB5759" t="str">
        <f>VLOOKUP(T5759,[3]رکوردها!$A:$E,5,0)</f>
        <v>1594645719</v>
      </c>
    </row>
    <row r="5760" spans="1:28" s="41" customFormat="1" hidden="1" x14ac:dyDescent="0.2">
      <c r="A5760" s="36">
        <v>180159</v>
      </c>
      <c r="B5760" s="36">
        <v>1658</v>
      </c>
      <c r="C5760" s="36">
        <v>1648</v>
      </c>
      <c r="D5760" s="39" t="s">
        <v>5178</v>
      </c>
      <c r="E5760" s="39"/>
      <c r="F5760" s="37" t="s">
        <v>0</v>
      </c>
      <c r="G5760" s="37" t="s">
        <v>3000</v>
      </c>
      <c r="H5760" s="38">
        <v>0</v>
      </c>
      <c r="I5760" s="38">
        <v>46800000</v>
      </c>
      <c r="J5760" s="38">
        <f t="shared" si="102"/>
        <v>-46800000</v>
      </c>
      <c r="K5760" s="38"/>
      <c r="L5760" s="49"/>
      <c r="M5760" s="37" t="s">
        <v>63</v>
      </c>
      <c r="N5760" s="37" t="s">
        <v>64</v>
      </c>
      <c r="O5760" s="37" t="s">
        <v>2566</v>
      </c>
      <c r="P5760" s="37" t="s">
        <v>2567</v>
      </c>
      <c r="Q5760" s="37" t="s">
        <v>2568</v>
      </c>
      <c r="R5760" s="37" t="s">
        <v>2569</v>
      </c>
      <c r="S5760" s="37" t="s">
        <v>2996</v>
      </c>
      <c r="T5760" s="37" t="s">
        <v>2995</v>
      </c>
      <c r="U5760" s="1" t="str">
        <f>VLOOKUP(T5760,[2]VAT!$A:$D,1,0)</f>
        <v>400136</v>
      </c>
      <c r="V5760" s="37" t="s">
        <v>2</v>
      </c>
      <c r="W5760" s="37" t="s">
        <v>2</v>
      </c>
      <c r="X5760" t="str">
        <f>VLOOKUP(T5760,[3]رکوردها!$A:$B,2,0)</f>
        <v>10320828466</v>
      </c>
      <c r="Y5760" t="str">
        <f>VLOOKUP(T5760,[3]رکوردها!$A:$D,4,0)</f>
        <v>411418964177</v>
      </c>
      <c r="Z5760" t="str">
        <f>VLOOKUP(T5760,[3]رکوردها!$A:$C,3,0)</f>
        <v>تهران</v>
      </c>
      <c r="AA5760" t="str">
        <f>VLOOKUP(T5760,[3]رکوردها!$A:$F,6,0)</f>
        <v>استان تهران ـ شهر تهران خیابان کریم‌خان، خیابان ملایی، پلاک 7 واحد 7 ـ کدپستی</v>
      </c>
      <c r="AB5760" t="str">
        <f>VLOOKUP(T5760,[3]رکوردها!$A:$E,5,0)</f>
        <v>1594645719</v>
      </c>
    </row>
    <row r="5761" spans="1:28" s="41" customFormat="1" hidden="1" x14ac:dyDescent="0.2">
      <c r="A5761" s="36">
        <v>174260</v>
      </c>
      <c r="B5761" s="36">
        <v>1658</v>
      </c>
      <c r="C5761" s="36">
        <v>1648</v>
      </c>
      <c r="D5761" s="39" t="s">
        <v>5178</v>
      </c>
      <c r="E5761" s="39"/>
      <c r="F5761" s="37" t="s">
        <v>0</v>
      </c>
      <c r="G5761" s="37" t="s">
        <v>3001</v>
      </c>
      <c r="H5761" s="38">
        <v>618532200</v>
      </c>
      <c r="I5761" s="38">
        <v>0</v>
      </c>
      <c r="J5761" s="38">
        <f t="shared" si="102"/>
        <v>618532200</v>
      </c>
      <c r="K5761" s="38"/>
      <c r="L5761" s="49"/>
      <c r="M5761" s="37" t="s">
        <v>63</v>
      </c>
      <c r="N5761" s="37" t="s">
        <v>64</v>
      </c>
      <c r="O5761" s="37" t="s">
        <v>2566</v>
      </c>
      <c r="P5761" s="37" t="s">
        <v>2567</v>
      </c>
      <c r="Q5761" s="37" t="s">
        <v>2568</v>
      </c>
      <c r="R5761" s="37" t="s">
        <v>2569</v>
      </c>
      <c r="S5761" s="37" t="s">
        <v>2996</v>
      </c>
      <c r="T5761" s="37" t="s">
        <v>2995</v>
      </c>
      <c r="U5761" s="1" t="str">
        <f>VLOOKUP(T5761,[2]VAT!$A:$D,1,0)</f>
        <v>400136</v>
      </c>
      <c r="V5761" s="37" t="s">
        <v>2</v>
      </c>
      <c r="W5761" s="37" t="s">
        <v>2</v>
      </c>
      <c r="X5761" t="str">
        <f>VLOOKUP(T5761,[3]رکوردها!$A:$B,2,0)</f>
        <v>10320828466</v>
      </c>
      <c r="Y5761" t="str">
        <f>VLOOKUP(T5761,[3]رکوردها!$A:$D,4,0)</f>
        <v>411418964177</v>
      </c>
      <c r="Z5761" t="str">
        <f>VLOOKUP(T5761,[3]رکوردها!$A:$C,3,0)</f>
        <v>تهران</v>
      </c>
      <c r="AA5761" t="str">
        <f>VLOOKUP(T5761,[3]رکوردها!$A:$F,6,0)</f>
        <v>استان تهران ـ شهر تهران خیابان کریم‌خان، خیابان ملایی، پلاک 7 واحد 7 ـ کدپستی</v>
      </c>
      <c r="AB5761" t="str">
        <f>VLOOKUP(T5761,[3]رکوردها!$A:$E,5,0)</f>
        <v>1594645719</v>
      </c>
    </row>
    <row r="5762" spans="1:28" s="41" customFormat="1" hidden="1" x14ac:dyDescent="0.2">
      <c r="A5762" s="36">
        <v>174261</v>
      </c>
      <c r="B5762" s="36">
        <v>1658</v>
      </c>
      <c r="C5762" s="36">
        <v>1648</v>
      </c>
      <c r="D5762" s="39" t="s">
        <v>5178</v>
      </c>
      <c r="E5762" s="39"/>
      <c r="F5762" s="37" t="s">
        <v>0</v>
      </c>
      <c r="G5762" s="37" t="s">
        <v>3001</v>
      </c>
      <c r="H5762" s="38">
        <v>0</v>
      </c>
      <c r="I5762" s="38">
        <v>618532200</v>
      </c>
      <c r="J5762" s="38">
        <f t="shared" ref="J5762:J5825" si="105">H5762-I5762</f>
        <v>-618532200</v>
      </c>
      <c r="K5762" s="38"/>
      <c r="L5762" s="49"/>
      <c r="M5762" s="37" t="s">
        <v>63</v>
      </c>
      <c r="N5762" s="37" t="s">
        <v>64</v>
      </c>
      <c r="O5762" s="37" t="s">
        <v>2566</v>
      </c>
      <c r="P5762" s="37" t="s">
        <v>2567</v>
      </c>
      <c r="Q5762" s="37" t="s">
        <v>2568</v>
      </c>
      <c r="R5762" s="37" t="s">
        <v>2569</v>
      </c>
      <c r="S5762" s="37" t="s">
        <v>2996</v>
      </c>
      <c r="T5762" s="37" t="s">
        <v>2995</v>
      </c>
      <c r="U5762" s="1" t="str">
        <f>VLOOKUP(T5762,[2]VAT!$A:$D,1,0)</f>
        <v>400136</v>
      </c>
      <c r="V5762" s="37" t="s">
        <v>2</v>
      </c>
      <c r="W5762" s="37" t="s">
        <v>2</v>
      </c>
      <c r="X5762" t="str">
        <f>VLOOKUP(T5762,[3]رکوردها!$A:$B,2,0)</f>
        <v>10320828466</v>
      </c>
      <c r="Y5762" t="str">
        <f>VLOOKUP(T5762,[3]رکوردها!$A:$D,4,0)</f>
        <v>411418964177</v>
      </c>
      <c r="Z5762" t="str">
        <f>VLOOKUP(T5762,[3]رکوردها!$A:$C,3,0)</f>
        <v>تهران</v>
      </c>
      <c r="AA5762" t="str">
        <f>VLOOKUP(T5762,[3]رکوردها!$A:$F,6,0)</f>
        <v>استان تهران ـ شهر تهران خیابان کریم‌خان، خیابان ملایی، پلاک 7 واحد 7 ـ کدپستی</v>
      </c>
      <c r="AB5762" t="str">
        <f>VLOOKUP(T5762,[3]رکوردها!$A:$E,5,0)</f>
        <v>1594645719</v>
      </c>
    </row>
    <row r="5763" spans="1:28" s="41" customFormat="1" hidden="1" x14ac:dyDescent="0.2">
      <c r="A5763" s="36">
        <v>174276</v>
      </c>
      <c r="B5763" s="36">
        <v>1658</v>
      </c>
      <c r="C5763" s="36">
        <v>1648</v>
      </c>
      <c r="D5763" s="39" t="s">
        <v>5178</v>
      </c>
      <c r="E5763" s="39"/>
      <c r="F5763" s="37" t="s">
        <v>0</v>
      </c>
      <c r="G5763" s="37" t="s">
        <v>3002</v>
      </c>
      <c r="H5763" s="38">
        <v>6264000</v>
      </c>
      <c r="I5763" s="38">
        <v>0</v>
      </c>
      <c r="J5763" s="38">
        <f t="shared" si="105"/>
        <v>6264000</v>
      </c>
      <c r="K5763" s="38"/>
      <c r="L5763" s="49"/>
      <c r="M5763" s="37" t="s">
        <v>63</v>
      </c>
      <c r="N5763" s="37" t="s">
        <v>64</v>
      </c>
      <c r="O5763" s="37" t="s">
        <v>2566</v>
      </c>
      <c r="P5763" s="37" t="s">
        <v>2567</v>
      </c>
      <c r="Q5763" s="37" t="s">
        <v>2568</v>
      </c>
      <c r="R5763" s="37" t="s">
        <v>2569</v>
      </c>
      <c r="S5763" s="37" t="s">
        <v>3004</v>
      </c>
      <c r="T5763" s="37" t="s">
        <v>3003</v>
      </c>
      <c r="U5763" s="1" t="str">
        <f>VLOOKUP(T5763,[2]VAT!$A:$D,1,0)</f>
        <v>400141</v>
      </c>
      <c r="V5763" s="37" t="s">
        <v>2</v>
      </c>
      <c r="W5763" s="37" t="s">
        <v>2</v>
      </c>
      <c r="X5763" t="str">
        <f>VLOOKUP(T5763,[3]رکوردها!$A:$B,2,0)</f>
        <v>14003869954</v>
      </c>
      <c r="Y5763" t="str">
        <f>VLOOKUP(T5763,[3]رکوردها!$A:$D,4,0)</f>
        <v>411486437647</v>
      </c>
      <c r="Z5763" t="str">
        <f>VLOOKUP(T5763,[3]رکوردها!$A:$C,3,0)</f>
        <v>کرج</v>
      </c>
      <c r="AA5763" t="str">
        <f>VLOOKUP(T5763,[3]رکوردها!$A:$F,6,0)</f>
        <v>استان البرز -شهرک صنعتی نظرآباد خ بهارستان ک بنفشه قطعه D20</v>
      </c>
      <c r="AB5763" t="str">
        <f>VLOOKUP(T5763,[3]رکوردها!$A:$E,5,0)</f>
        <v>3331497805</v>
      </c>
    </row>
    <row r="5764" spans="1:28" s="41" customFormat="1" hidden="1" x14ac:dyDescent="0.2">
      <c r="A5764" s="36">
        <v>174277</v>
      </c>
      <c r="B5764" s="36">
        <v>1658</v>
      </c>
      <c r="C5764" s="36">
        <v>1648</v>
      </c>
      <c r="D5764" s="39" t="s">
        <v>5178</v>
      </c>
      <c r="E5764" s="39"/>
      <c r="F5764" s="37" t="s">
        <v>0</v>
      </c>
      <c r="G5764" s="37" t="s">
        <v>3002</v>
      </c>
      <c r="H5764" s="38">
        <v>0</v>
      </c>
      <c r="I5764" s="38">
        <v>6264000</v>
      </c>
      <c r="J5764" s="38">
        <f t="shared" si="105"/>
        <v>-6264000</v>
      </c>
      <c r="K5764" s="38"/>
      <c r="L5764" s="49"/>
      <c r="M5764" s="37" t="s">
        <v>63</v>
      </c>
      <c r="N5764" s="37" t="s">
        <v>64</v>
      </c>
      <c r="O5764" s="37" t="s">
        <v>2566</v>
      </c>
      <c r="P5764" s="37" t="s">
        <v>2567</v>
      </c>
      <c r="Q5764" s="37" t="s">
        <v>2568</v>
      </c>
      <c r="R5764" s="37" t="s">
        <v>2569</v>
      </c>
      <c r="S5764" s="37" t="s">
        <v>3004</v>
      </c>
      <c r="T5764" s="37" t="s">
        <v>3003</v>
      </c>
      <c r="U5764" s="1" t="str">
        <f>VLOOKUP(T5764,[2]VAT!$A:$D,1,0)</f>
        <v>400141</v>
      </c>
      <c r="V5764" s="37" t="s">
        <v>2</v>
      </c>
      <c r="W5764" s="37" t="s">
        <v>2</v>
      </c>
      <c r="X5764" t="str">
        <f>VLOOKUP(T5764,[3]رکوردها!$A:$B,2,0)</f>
        <v>14003869954</v>
      </c>
      <c r="Y5764" t="str">
        <f>VLOOKUP(T5764,[3]رکوردها!$A:$D,4,0)</f>
        <v>411486437647</v>
      </c>
      <c r="Z5764" t="str">
        <f>VLOOKUP(T5764,[3]رکوردها!$A:$C,3,0)</f>
        <v>کرج</v>
      </c>
      <c r="AA5764" t="str">
        <f>VLOOKUP(T5764,[3]رکوردها!$A:$F,6,0)</f>
        <v>استان البرز -شهرک صنعتی نظرآباد خ بهارستان ک بنفشه قطعه D20</v>
      </c>
      <c r="AB5764" t="str">
        <f>VLOOKUP(T5764,[3]رکوردها!$A:$E,5,0)</f>
        <v>3331497805</v>
      </c>
    </row>
    <row r="5765" spans="1:28" s="41" customFormat="1" hidden="1" x14ac:dyDescent="0.2">
      <c r="A5765" s="36">
        <v>174278</v>
      </c>
      <c r="B5765" s="36">
        <v>1658</v>
      </c>
      <c r="C5765" s="36">
        <v>1648</v>
      </c>
      <c r="D5765" s="39" t="s">
        <v>5178</v>
      </c>
      <c r="E5765" s="39"/>
      <c r="F5765" s="37" t="s">
        <v>0</v>
      </c>
      <c r="G5765" s="37" t="s">
        <v>3006</v>
      </c>
      <c r="H5765" s="38">
        <v>6276960</v>
      </c>
      <c r="I5765" s="38">
        <v>0</v>
      </c>
      <c r="J5765" s="38">
        <f t="shared" si="105"/>
        <v>6276960</v>
      </c>
      <c r="K5765" s="38"/>
      <c r="L5765" s="49"/>
      <c r="M5765" s="37" t="s">
        <v>63</v>
      </c>
      <c r="N5765" s="37" t="s">
        <v>64</v>
      </c>
      <c r="O5765" s="37" t="s">
        <v>2566</v>
      </c>
      <c r="P5765" s="37" t="s">
        <v>2567</v>
      </c>
      <c r="Q5765" s="37" t="s">
        <v>2568</v>
      </c>
      <c r="R5765" s="37" t="s">
        <v>2569</v>
      </c>
      <c r="S5765" s="37" t="s">
        <v>3004</v>
      </c>
      <c r="T5765" s="37" t="s">
        <v>3003</v>
      </c>
      <c r="U5765" s="1" t="str">
        <f>VLOOKUP(T5765,[2]VAT!$A:$D,1,0)</f>
        <v>400141</v>
      </c>
      <c r="V5765" s="37" t="s">
        <v>2</v>
      </c>
      <c r="W5765" s="37" t="s">
        <v>2</v>
      </c>
      <c r="X5765" t="str">
        <f>VLOOKUP(T5765,[3]رکوردها!$A:$B,2,0)</f>
        <v>14003869954</v>
      </c>
      <c r="Y5765" t="str">
        <f>VLOOKUP(T5765,[3]رکوردها!$A:$D,4,0)</f>
        <v>411486437647</v>
      </c>
      <c r="Z5765" t="str">
        <f>VLOOKUP(T5765,[3]رکوردها!$A:$C,3,0)</f>
        <v>کرج</v>
      </c>
      <c r="AA5765" t="str">
        <f>VLOOKUP(T5765,[3]رکوردها!$A:$F,6,0)</f>
        <v>استان البرز -شهرک صنعتی نظرآباد خ بهارستان ک بنفشه قطعه D20</v>
      </c>
      <c r="AB5765" t="str">
        <f>VLOOKUP(T5765,[3]رکوردها!$A:$E,5,0)</f>
        <v>3331497805</v>
      </c>
    </row>
    <row r="5766" spans="1:28" s="41" customFormat="1" hidden="1" x14ac:dyDescent="0.2">
      <c r="A5766" s="36">
        <v>174279</v>
      </c>
      <c r="B5766" s="36">
        <v>1658</v>
      </c>
      <c r="C5766" s="36">
        <v>1648</v>
      </c>
      <c r="D5766" s="39" t="s">
        <v>5178</v>
      </c>
      <c r="E5766" s="39"/>
      <c r="F5766" s="37" t="s">
        <v>0</v>
      </c>
      <c r="G5766" s="37" t="s">
        <v>3006</v>
      </c>
      <c r="H5766" s="38">
        <v>0</v>
      </c>
      <c r="I5766" s="38">
        <v>6276960</v>
      </c>
      <c r="J5766" s="38">
        <f t="shared" si="105"/>
        <v>-6276960</v>
      </c>
      <c r="K5766" s="38"/>
      <c r="L5766" s="49"/>
      <c r="M5766" s="37" t="s">
        <v>63</v>
      </c>
      <c r="N5766" s="37" t="s">
        <v>64</v>
      </c>
      <c r="O5766" s="37" t="s">
        <v>2566</v>
      </c>
      <c r="P5766" s="37" t="s">
        <v>2567</v>
      </c>
      <c r="Q5766" s="37" t="s">
        <v>2568</v>
      </c>
      <c r="R5766" s="37" t="s">
        <v>2569</v>
      </c>
      <c r="S5766" s="37" t="s">
        <v>3004</v>
      </c>
      <c r="T5766" s="37" t="s">
        <v>3003</v>
      </c>
      <c r="U5766" s="1" t="str">
        <f>VLOOKUP(T5766,[2]VAT!$A:$D,1,0)</f>
        <v>400141</v>
      </c>
      <c r="V5766" s="37" t="s">
        <v>2</v>
      </c>
      <c r="W5766" s="37" t="s">
        <v>2</v>
      </c>
      <c r="X5766" t="str">
        <f>VLOOKUP(T5766,[3]رکوردها!$A:$B,2,0)</f>
        <v>14003869954</v>
      </c>
      <c r="Y5766" t="str">
        <f>VLOOKUP(T5766,[3]رکوردها!$A:$D,4,0)</f>
        <v>411486437647</v>
      </c>
      <c r="Z5766" t="str">
        <f>VLOOKUP(T5766,[3]رکوردها!$A:$C,3,0)</f>
        <v>کرج</v>
      </c>
      <c r="AA5766" t="str">
        <f>VLOOKUP(T5766,[3]رکوردها!$A:$F,6,0)</f>
        <v>استان البرز -شهرک صنعتی نظرآباد خ بهارستان ک بنفشه قطعه D20</v>
      </c>
      <c r="AB5766" t="str">
        <f>VLOOKUP(T5766,[3]رکوردها!$A:$E,5,0)</f>
        <v>3331497805</v>
      </c>
    </row>
    <row r="5767" spans="1:28" s="41" customFormat="1" hidden="1" x14ac:dyDescent="0.2">
      <c r="A5767" s="36">
        <v>174280</v>
      </c>
      <c r="B5767" s="36">
        <v>1658</v>
      </c>
      <c r="C5767" s="36">
        <v>1648</v>
      </c>
      <c r="D5767" s="39" t="s">
        <v>5178</v>
      </c>
      <c r="E5767" s="39"/>
      <c r="F5767" s="37" t="s">
        <v>0</v>
      </c>
      <c r="G5767" s="37" t="s">
        <v>3007</v>
      </c>
      <c r="H5767" s="38">
        <v>287280000</v>
      </c>
      <c r="I5767" s="38">
        <v>0</v>
      </c>
      <c r="J5767" s="38">
        <f t="shared" si="105"/>
        <v>287280000</v>
      </c>
      <c r="K5767" s="38"/>
      <c r="L5767" s="49"/>
      <c r="M5767" s="37" t="s">
        <v>63</v>
      </c>
      <c r="N5767" s="37" t="s">
        <v>64</v>
      </c>
      <c r="O5767" s="37" t="s">
        <v>2566</v>
      </c>
      <c r="P5767" s="37" t="s">
        <v>2567</v>
      </c>
      <c r="Q5767" s="37" t="s">
        <v>2568</v>
      </c>
      <c r="R5767" s="37" t="s">
        <v>2569</v>
      </c>
      <c r="S5767" s="37" t="s">
        <v>3004</v>
      </c>
      <c r="T5767" s="37" t="s">
        <v>3003</v>
      </c>
      <c r="U5767" s="1" t="str">
        <f>VLOOKUP(T5767,[2]VAT!$A:$D,1,0)</f>
        <v>400141</v>
      </c>
      <c r="V5767" s="37" t="s">
        <v>2</v>
      </c>
      <c r="W5767" s="37" t="s">
        <v>2</v>
      </c>
      <c r="X5767" t="str">
        <f>VLOOKUP(T5767,[3]رکوردها!$A:$B,2,0)</f>
        <v>14003869954</v>
      </c>
      <c r="Y5767" t="str">
        <f>VLOOKUP(T5767,[3]رکوردها!$A:$D,4,0)</f>
        <v>411486437647</v>
      </c>
      <c r="Z5767" t="str">
        <f>VLOOKUP(T5767,[3]رکوردها!$A:$C,3,0)</f>
        <v>کرج</v>
      </c>
      <c r="AA5767" t="str">
        <f>VLOOKUP(T5767,[3]رکوردها!$A:$F,6,0)</f>
        <v>استان البرز -شهرک صنعتی نظرآباد خ بهارستان ک بنفشه قطعه D20</v>
      </c>
      <c r="AB5767" t="str">
        <f>VLOOKUP(T5767,[3]رکوردها!$A:$E,5,0)</f>
        <v>3331497805</v>
      </c>
    </row>
    <row r="5768" spans="1:28" s="41" customFormat="1" hidden="1" x14ac:dyDescent="0.2">
      <c r="A5768" s="36">
        <v>174281</v>
      </c>
      <c r="B5768" s="36">
        <v>1658</v>
      </c>
      <c r="C5768" s="36">
        <v>1648</v>
      </c>
      <c r="D5768" s="39" t="s">
        <v>5178</v>
      </c>
      <c r="E5768" s="39"/>
      <c r="F5768" s="37" t="s">
        <v>0</v>
      </c>
      <c r="G5768" s="37" t="s">
        <v>3007</v>
      </c>
      <c r="H5768" s="38">
        <v>0</v>
      </c>
      <c r="I5768" s="38">
        <v>287280000</v>
      </c>
      <c r="J5768" s="38">
        <f t="shared" si="105"/>
        <v>-287280000</v>
      </c>
      <c r="K5768" s="38"/>
      <c r="L5768" s="49"/>
      <c r="M5768" s="37" t="s">
        <v>63</v>
      </c>
      <c r="N5768" s="37" t="s">
        <v>64</v>
      </c>
      <c r="O5768" s="37" t="s">
        <v>2566</v>
      </c>
      <c r="P5768" s="37" t="s">
        <v>2567</v>
      </c>
      <c r="Q5768" s="37" t="s">
        <v>2568</v>
      </c>
      <c r="R5768" s="37" t="s">
        <v>2569</v>
      </c>
      <c r="S5768" s="37" t="s">
        <v>3004</v>
      </c>
      <c r="T5768" s="37" t="s">
        <v>3003</v>
      </c>
      <c r="U5768" s="1" t="str">
        <f>VLOOKUP(T5768,[2]VAT!$A:$D,1,0)</f>
        <v>400141</v>
      </c>
      <c r="V5768" s="37" t="s">
        <v>2</v>
      </c>
      <c r="W5768" s="37" t="s">
        <v>2</v>
      </c>
      <c r="X5768" t="str">
        <f>VLOOKUP(T5768,[3]رکوردها!$A:$B,2,0)</f>
        <v>14003869954</v>
      </c>
      <c r="Y5768" t="str">
        <f>VLOOKUP(T5768,[3]رکوردها!$A:$D,4,0)</f>
        <v>411486437647</v>
      </c>
      <c r="Z5768" t="str">
        <f>VLOOKUP(T5768,[3]رکوردها!$A:$C,3,0)</f>
        <v>کرج</v>
      </c>
      <c r="AA5768" t="str">
        <f>VLOOKUP(T5768,[3]رکوردها!$A:$F,6,0)</f>
        <v>استان البرز -شهرک صنعتی نظرآباد خ بهارستان ک بنفشه قطعه D20</v>
      </c>
      <c r="AB5768" t="str">
        <f>VLOOKUP(T5768,[3]رکوردها!$A:$E,5,0)</f>
        <v>3331497805</v>
      </c>
    </row>
    <row r="5769" spans="1:28" s="41" customFormat="1" hidden="1" x14ac:dyDescent="0.2">
      <c r="A5769" s="36">
        <v>174286</v>
      </c>
      <c r="B5769" s="36">
        <v>1658</v>
      </c>
      <c r="C5769" s="36">
        <v>1648</v>
      </c>
      <c r="D5769" s="39" t="s">
        <v>5178</v>
      </c>
      <c r="E5769" s="39"/>
      <c r="F5769" s="37" t="s">
        <v>0</v>
      </c>
      <c r="G5769" s="37" t="s">
        <v>3008</v>
      </c>
      <c r="H5769" s="38">
        <v>350370000</v>
      </c>
      <c r="I5769" s="38">
        <v>0</v>
      </c>
      <c r="J5769" s="38">
        <f t="shared" si="105"/>
        <v>350370000</v>
      </c>
      <c r="K5769" s="38"/>
      <c r="L5769" s="49"/>
      <c r="M5769" s="37" t="s">
        <v>63</v>
      </c>
      <c r="N5769" s="37" t="s">
        <v>64</v>
      </c>
      <c r="O5769" s="37" t="s">
        <v>2566</v>
      </c>
      <c r="P5769" s="37" t="s">
        <v>2567</v>
      </c>
      <c r="Q5769" s="37" t="s">
        <v>2568</v>
      </c>
      <c r="R5769" s="37" t="s">
        <v>2569</v>
      </c>
      <c r="S5769" s="37" t="s">
        <v>3004</v>
      </c>
      <c r="T5769" s="37" t="s">
        <v>3003</v>
      </c>
      <c r="U5769" s="1" t="str">
        <f>VLOOKUP(T5769,[2]VAT!$A:$D,1,0)</f>
        <v>400141</v>
      </c>
      <c r="V5769" s="37" t="s">
        <v>2</v>
      </c>
      <c r="W5769" s="37" t="s">
        <v>2</v>
      </c>
      <c r="X5769" t="str">
        <f>VLOOKUP(T5769,[3]رکوردها!$A:$B,2,0)</f>
        <v>14003869954</v>
      </c>
      <c r="Y5769" t="str">
        <f>VLOOKUP(T5769,[3]رکوردها!$A:$D,4,0)</f>
        <v>411486437647</v>
      </c>
      <c r="Z5769" t="str">
        <f>VLOOKUP(T5769,[3]رکوردها!$A:$C,3,0)</f>
        <v>کرج</v>
      </c>
      <c r="AA5769" t="str">
        <f>VLOOKUP(T5769,[3]رکوردها!$A:$F,6,0)</f>
        <v>استان البرز -شهرک صنعتی نظرآباد خ بهارستان ک بنفشه قطعه D20</v>
      </c>
      <c r="AB5769" t="str">
        <f>VLOOKUP(T5769,[3]رکوردها!$A:$E,5,0)</f>
        <v>3331497805</v>
      </c>
    </row>
    <row r="5770" spans="1:28" s="41" customFormat="1" hidden="1" x14ac:dyDescent="0.2">
      <c r="A5770" s="36">
        <v>174287</v>
      </c>
      <c r="B5770" s="36">
        <v>1658</v>
      </c>
      <c r="C5770" s="36">
        <v>1648</v>
      </c>
      <c r="D5770" s="39" t="s">
        <v>5178</v>
      </c>
      <c r="E5770" s="39"/>
      <c r="F5770" s="37" t="s">
        <v>0</v>
      </c>
      <c r="G5770" s="37" t="s">
        <v>3008</v>
      </c>
      <c r="H5770" s="38">
        <v>0</v>
      </c>
      <c r="I5770" s="38">
        <v>350370000</v>
      </c>
      <c r="J5770" s="38">
        <f t="shared" si="105"/>
        <v>-350370000</v>
      </c>
      <c r="K5770" s="38"/>
      <c r="L5770" s="49"/>
      <c r="M5770" s="37" t="s">
        <v>63</v>
      </c>
      <c r="N5770" s="37" t="s">
        <v>64</v>
      </c>
      <c r="O5770" s="37" t="s">
        <v>2566</v>
      </c>
      <c r="P5770" s="37" t="s">
        <v>2567</v>
      </c>
      <c r="Q5770" s="37" t="s">
        <v>2568</v>
      </c>
      <c r="R5770" s="37" t="s">
        <v>2569</v>
      </c>
      <c r="S5770" s="37" t="s">
        <v>3004</v>
      </c>
      <c r="T5770" s="37" t="s">
        <v>3003</v>
      </c>
      <c r="U5770" s="1" t="str">
        <f>VLOOKUP(T5770,[2]VAT!$A:$D,1,0)</f>
        <v>400141</v>
      </c>
      <c r="V5770" s="37" t="s">
        <v>2</v>
      </c>
      <c r="W5770" s="37" t="s">
        <v>2</v>
      </c>
      <c r="X5770" t="str">
        <f>VLOOKUP(T5770,[3]رکوردها!$A:$B,2,0)</f>
        <v>14003869954</v>
      </c>
      <c r="Y5770" t="str">
        <f>VLOOKUP(T5770,[3]رکوردها!$A:$D,4,0)</f>
        <v>411486437647</v>
      </c>
      <c r="Z5770" t="str">
        <f>VLOOKUP(T5770,[3]رکوردها!$A:$C,3,0)</f>
        <v>کرج</v>
      </c>
      <c r="AA5770" t="str">
        <f>VLOOKUP(T5770,[3]رکوردها!$A:$F,6,0)</f>
        <v>استان البرز -شهرک صنعتی نظرآباد خ بهارستان ک بنفشه قطعه D20</v>
      </c>
      <c r="AB5770" t="str">
        <f>VLOOKUP(T5770,[3]رکوردها!$A:$E,5,0)</f>
        <v>3331497805</v>
      </c>
    </row>
    <row r="5771" spans="1:28" s="41" customFormat="1" hidden="1" x14ac:dyDescent="0.2">
      <c r="A5771" s="36">
        <v>180174</v>
      </c>
      <c r="B5771" s="36">
        <v>1658</v>
      </c>
      <c r="C5771" s="36">
        <v>1648</v>
      </c>
      <c r="D5771" s="39" t="s">
        <v>5178</v>
      </c>
      <c r="E5771" s="39"/>
      <c r="F5771" s="37" t="s">
        <v>0</v>
      </c>
      <c r="G5771" s="37" t="s">
        <v>3009</v>
      </c>
      <c r="H5771" s="38">
        <v>273420000</v>
      </c>
      <c r="I5771" s="38">
        <v>0</v>
      </c>
      <c r="J5771" s="38">
        <f t="shared" si="105"/>
        <v>273420000</v>
      </c>
      <c r="K5771" s="38"/>
      <c r="L5771" s="49"/>
      <c r="M5771" s="37" t="s">
        <v>63</v>
      </c>
      <c r="N5771" s="37" t="s">
        <v>64</v>
      </c>
      <c r="O5771" s="37" t="s">
        <v>2566</v>
      </c>
      <c r="P5771" s="37" t="s">
        <v>2567</v>
      </c>
      <c r="Q5771" s="37" t="s">
        <v>2568</v>
      </c>
      <c r="R5771" s="37" t="s">
        <v>2569</v>
      </c>
      <c r="S5771" s="37" t="s">
        <v>3004</v>
      </c>
      <c r="T5771" s="37" t="s">
        <v>3003</v>
      </c>
      <c r="U5771" s="1" t="str">
        <f>VLOOKUP(T5771,[2]VAT!$A:$D,1,0)</f>
        <v>400141</v>
      </c>
      <c r="V5771" s="37" t="s">
        <v>2</v>
      </c>
      <c r="W5771" s="37" t="s">
        <v>2</v>
      </c>
      <c r="X5771" t="str">
        <f>VLOOKUP(T5771,[3]رکوردها!$A:$B,2,0)</f>
        <v>14003869954</v>
      </c>
      <c r="Y5771" t="str">
        <f>VLOOKUP(T5771,[3]رکوردها!$A:$D,4,0)</f>
        <v>411486437647</v>
      </c>
      <c r="Z5771" t="str">
        <f>VLOOKUP(T5771,[3]رکوردها!$A:$C,3,0)</f>
        <v>کرج</v>
      </c>
      <c r="AA5771" t="str">
        <f>VLOOKUP(T5771,[3]رکوردها!$A:$F,6,0)</f>
        <v>استان البرز -شهرک صنعتی نظرآباد خ بهارستان ک بنفشه قطعه D20</v>
      </c>
      <c r="AB5771" t="str">
        <f>VLOOKUP(T5771,[3]رکوردها!$A:$E,5,0)</f>
        <v>3331497805</v>
      </c>
    </row>
    <row r="5772" spans="1:28" s="41" customFormat="1" hidden="1" x14ac:dyDescent="0.2">
      <c r="A5772" s="36">
        <v>180175</v>
      </c>
      <c r="B5772" s="36">
        <v>1658</v>
      </c>
      <c r="C5772" s="36">
        <v>1648</v>
      </c>
      <c r="D5772" s="39" t="s">
        <v>5178</v>
      </c>
      <c r="E5772" s="39"/>
      <c r="F5772" s="37" t="s">
        <v>0</v>
      </c>
      <c r="G5772" s="37" t="s">
        <v>3009</v>
      </c>
      <c r="H5772" s="38">
        <v>0</v>
      </c>
      <c r="I5772" s="38">
        <v>273420000</v>
      </c>
      <c r="J5772" s="38">
        <f t="shared" si="105"/>
        <v>-273420000</v>
      </c>
      <c r="K5772" s="38"/>
      <c r="L5772" s="49"/>
      <c r="M5772" s="37" t="s">
        <v>63</v>
      </c>
      <c r="N5772" s="37" t="s">
        <v>64</v>
      </c>
      <c r="O5772" s="37" t="s">
        <v>2566</v>
      </c>
      <c r="P5772" s="37" t="s">
        <v>2567</v>
      </c>
      <c r="Q5772" s="37" t="s">
        <v>2568</v>
      </c>
      <c r="R5772" s="37" t="s">
        <v>2569</v>
      </c>
      <c r="S5772" s="37" t="s">
        <v>3004</v>
      </c>
      <c r="T5772" s="37" t="s">
        <v>3003</v>
      </c>
      <c r="U5772" s="1" t="str">
        <f>VLOOKUP(T5772,[2]VAT!$A:$D,1,0)</f>
        <v>400141</v>
      </c>
      <c r="V5772" s="37" t="s">
        <v>2</v>
      </c>
      <c r="W5772" s="37" t="s">
        <v>2</v>
      </c>
      <c r="X5772" t="str">
        <f>VLOOKUP(T5772,[3]رکوردها!$A:$B,2,0)</f>
        <v>14003869954</v>
      </c>
      <c r="Y5772" t="str">
        <f>VLOOKUP(T5772,[3]رکوردها!$A:$D,4,0)</f>
        <v>411486437647</v>
      </c>
      <c r="Z5772" t="str">
        <f>VLOOKUP(T5772,[3]رکوردها!$A:$C,3,0)</f>
        <v>کرج</v>
      </c>
      <c r="AA5772" t="str">
        <f>VLOOKUP(T5772,[3]رکوردها!$A:$F,6,0)</f>
        <v>استان البرز -شهرک صنعتی نظرآباد خ بهارستان ک بنفشه قطعه D20</v>
      </c>
      <c r="AB5772" t="str">
        <f>VLOOKUP(T5772,[3]رکوردها!$A:$E,5,0)</f>
        <v>3331497805</v>
      </c>
    </row>
    <row r="5773" spans="1:28" s="41" customFormat="1" hidden="1" x14ac:dyDescent="0.2">
      <c r="A5773" s="36">
        <v>180176</v>
      </c>
      <c r="B5773" s="36">
        <v>1658</v>
      </c>
      <c r="C5773" s="36">
        <v>1648</v>
      </c>
      <c r="D5773" s="39" t="s">
        <v>5178</v>
      </c>
      <c r="E5773" s="39"/>
      <c r="F5773" s="37" t="s">
        <v>0</v>
      </c>
      <c r="G5773" s="37" t="s">
        <v>3010</v>
      </c>
      <c r="H5773" s="38">
        <v>6475680</v>
      </c>
      <c r="I5773" s="38">
        <v>0</v>
      </c>
      <c r="J5773" s="38">
        <f t="shared" si="105"/>
        <v>6475680</v>
      </c>
      <c r="K5773" s="38"/>
      <c r="L5773" s="49"/>
      <c r="M5773" s="37" t="s">
        <v>63</v>
      </c>
      <c r="N5773" s="37" t="s">
        <v>64</v>
      </c>
      <c r="O5773" s="37" t="s">
        <v>2566</v>
      </c>
      <c r="P5773" s="37" t="s">
        <v>2567</v>
      </c>
      <c r="Q5773" s="37" t="s">
        <v>2568</v>
      </c>
      <c r="R5773" s="37" t="s">
        <v>2569</v>
      </c>
      <c r="S5773" s="37" t="s">
        <v>3004</v>
      </c>
      <c r="T5773" s="37" t="s">
        <v>3003</v>
      </c>
      <c r="U5773" s="1" t="str">
        <f>VLOOKUP(T5773,[2]VAT!$A:$D,1,0)</f>
        <v>400141</v>
      </c>
      <c r="V5773" s="37" t="s">
        <v>2</v>
      </c>
      <c r="W5773" s="37" t="s">
        <v>2</v>
      </c>
      <c r="X5773" t="str">
        <f>VLOOKUP(T5773,[3]رکوردها!$A:$B,2,0)</f>
        <v>14003869954</v>
      </c>
      <c r="Y5773" t="str">
        <f>VLOOKUP(T5773,[3]رکوردها!$A:$D,4,0)</f>
        <v>411486437647</v>
      </c>
      <c r="Z5773" t="str">
        <f>VLOOKUP(T5773,[3]رکوردها!$A:$C,3,0)</f>
        <v>کرج</v>
      </c>
      <c r="AA5773" t="str">
        <f>VLOOKUP(T5773,[3]رکوردها!$A:$F,6,0)</f>
        <v>استان البرز -شهرک صنعتی نظرآباد خ بهارستان ک بنفشه قطعه D20</v>
      </c>
      <c r="AB5773" t="str">
        <f>VLOOKUP(T5773,[3]رکوردها!$A:$E,5,0)</f>
        <v>3331497805</v>
      </c>
    </row>
    <row r="5774" spans="1:28" s="41" customFormat="1" hidden="1" x14ac:dyDescent="0.2">
      <c r="A5774" s="36">
        <v>180177</v>
      </c>
      <c r="B5774" s="36">
        <v>1658</v>
      </c>
      <c r="C5774" s="36">
        <v>1648</v>
      </c>
      <c r="D5774" s="39" t="s">
        <v>5178</v>
      </c>
      <c r="E5774" s="39"/>
      <c r="F5774" s="37" t="s">
        <v>0</v>
      </c>
      <c r="G5774" s="37" t="s">
        <v>3010</v>
      </c>
      <c r="H5774" s="38">
        <v>0</v>
      </c>
      <c r="I5774" s="38">
        <v>6475680</v>
      </c>
      <c r="J5774" s="38">
        <f t="shared" si="105"/>
        <v>-6475680</v>
      </c>
      <c r="K5774" s="38"/>
      <c r="L5774" s="49"/>
      <c r="M5774" s="37" t="s">
        <v>63</v>
      </c>
      <c r="N5774" s="37" t="s">
        <v>64</v>
      </c>
      <c r="O5774" s="37" t="s">
        <v>2566</v>
      </c>
      <c r="P5774" s="37" t="s">
        <v>2567</v>
      </c>
      <c r="Q5774" s="37" t="s">
        <v>2568</v>
      </c>
      <c r="R5774" s="37" t="s">
        <v>2569</v>
      </c>
      <c r="S5774" s="37" t="s">
        <v>3004</v>
      </c>
      <c r="T5774" s="37" t="s">
        <v>3003</v>
      </c>
      <c r="U5774" s="1" t="str">
        <f>VLOOKUP(T5774,[2]VAT!$A:$D,1,0)</f>
        <v>400141</v>
      </c>
      <c r="V5774" s="37" t="s">
        <v>2</v>
      </c>
      <c r="W5774" s="37" t="s">
        <v>2</v>
      </c>
      <c r="X5774" t="str">
        <f>VLOOKUP(T5774,[3]رکوردها!$A:$B,2,0)</f>
        <v>14003869954</v>
      </c>
      <c r="Y5774" t="str">
        <f>VLOOKUP(T5774,[3]رکوردها!$A:$D,4,0)</f>
        <v>411486437647</v>
      </c>
      <c r="Z5774" t="str">
        <f>VLOOKUP(T5774,[3]رکوردها!$A:$C,3,0)</f>
        <v>کرج</v>
      </c>
      <c r="AA5774" t="str">
        <f>VLOOKUP(T5774,[3]رکوردها!$A:$F,6,0)</f>
        <v>استان البرز -شهرک صنعتی نظرآباد خ بهارستان ک بنفشه قطعه D20</v>
      </c>
      <c r="AB5774" t="str">
        <f>VLOOKUP(T5774,[3]رکوردها!$A:$E,5,0)</f>
        <v>3331497805</v>
      </c>
    </row>
    <row r="5775" spans="1:28" s="41" customFormat="1" hidden="1" x14ac:dyDescent="0.2">
      <c r="A5775" s="36">
        <v>138439</v>
      </c>
      <c r="B5775" s="36">
        <v>1162</v>
      </c>
      <c r="C5775" s="36">
        <v>1020</v>
      </c>
      <c r="D5775" s="36" t="str">
        <f>VLOOKUP(C5775,Piv.Analysis!A:AA,27,0)</f>
        <v>دریافت و پرداخت</v>
      </c>
      <c r="E5775" s="36"/>
      <c r="F5775" s="37" t="s">
        <v>77</v>
      </c>
      <c r="G5775" s="37" t="s">
        <v>2155</v>
      </c>
      <c r="H5775" s="38">
        <v>2925600000</v>
      </c>
      <c r="I5775" s="38">
        <v>0</v>
      </c>
      <c r="J5775" s="38">
        <f t="shared" si="105"/>
        <v>2925600000</v>
      </c>
      <c r="K5775" s="38"/>
      <c r="L5775" s="49"/>
      <c r="M5775" s="37" t="s">
        <v>4</v>
      </c>
      <c r="N5775" s="37" t="s">
        <v>5</v>
      </c>
      <c r="O5775" s="37" t="s">
        <v>6</v>
      </c>
      <c r="P5775" s="37" t="s">
        <v>7</v>
      </c>
      <c r="Q5775" s="37" t="s">
        <v>13</v>
      </c>
      <c r="R5775" s="37" t="s">
        <v>14</v>
      </c>
      <c r="S5775" s="37" t="s">
        <v>3004</v>
      </c>
      <c r="T5775" s="37" t="s">
        <v>3003</v>
      </c>
      <c r="U5775" s="1" t="str">
        <f>VLOOKUP(T5775,[2]VAT!$A:$D,1,0)</f>
        <v>400141</v>
      </c>
      <c r="V5775" s="37" t="s">
        <v>2</v>
      </c>
      <c r="W5775" s="37" t="s">
        <v>2</v>
      </c>
      <c r="X5775" t="str">
        <f>VLOOKUP(T5775,[3]رکوردها!$A:$B,2,0)</f>
        <v>14003869954</v>
      </c>
      <c r="Y5775" t="str">
        <f>VLOOKUP(T5775,[3]رکوردها!$A:$D,4,0)</f>
        <v>411486437647</v>
      </c>
      <c r="Z5775" t="str">
        <f>VLOOKUP(T5775,[3]رکوردها!$A:$C,3,0)</f>
        <v>کرج</v>
      </c>
      <c r="AA5775" t="str">
        <f>VLOOKUP(T5775,[3]رکوردها!$A:$F,6,0)</f>
        <v>استان البرز -شهرک صنعتی نظرآباد خ بهارستان ک بنفشه قطعه D20</v>
      </c>
      <c r="AB5775" t="str">
        <f>VLOOKUP(T5775,[3]رکوردها!$A:$E,5,0)</f>
        <v>3331497805</v>
      </c>
    </row>
    <row r="5776" spans="1:28" s="41" customFormat="1" hidden="1" x14ac:dyDescent="0.2">
      <c r="A5776" s="36">
        <v>176291</v>
      </c>
      <c r="B5776" s="36">
        <v>1547</v>
      </c>
      <c r="C5776" s="36">
        <v>1788</v>
      </c>
      <c r="D5776" s="36" t="str">
        <f>VLOOKUP(C5776,Piv.Analysis!A:AA,27,0)</f>
        <v>دریافت و پرداخت</v>
      </c>
      <c r="E5776" s="36"/>
      <c r="F5776" s="37" t="s">
        <v>17</v>
      </c>
      <c r="G5776" s="37" t="s">
        <v>2342</v>
      </c>
      <c r="H5776" s="38">
        <v>75864000</v>
      </c>
      <c r="I5776" s="38">
        <v>0</v>
      </c>
      <c r="J5776" s="38">
        <f t="shared" si="105"/>
        <v>75864000</v>
      </c>
      <c r="K5776" s="38"/>
      <c r="L5776" s="49"/>
      <c r="M5776" s="37" t="s">
        <v>4</v>
      </c>
      <c r="N5776" s="37" t="s">
        <v>5</v>
      </c>
      <c r="O5776" s="37" t="s">
        <v>6</v>
      </c>
      <c r="P5776" s="37" t="s">
        <v>7</v>
      </c>
      <c r="Q5776" s="37" t="s">
        <v>13</v>
      </c>
      <c r="R5776" s="37" t="s">
        <v>14</v>
      </c>
      <c r="S5776" s="37" t="s">
        <v>3004</v>
      </c>
      <c r="T5776" s="37" t="s">
        <v>3003</v>
      </c>
      <c r="U5776" s="1" t="str">
        <f>VLOOKUP(T5776,[2]VAT!$A:$D,1,0)</f>
        <v>400141</v>
      </c>
      <c r="V5776" s="37" t="s">
        <v>2</v>
      </c>
      <c r="W5776" s="37" t="s">
        <v>2</v>
      </c>
      <c r="X5776" t="str">
        <f>VLOOKUP(T5776,[3]رکوردها!$A:$B,2,0)</f>
        <v>14003869954</v>
      </c>
      <c r="Y5776" t="str">
        <f>VLOOKUP(T5776,[3]رکوردها!$A:$D,4,0)</f>
        <v>411486437647</v>
      </c>
      <c r="Z5776" t="str">
        <f>VLOOKUP(T5776,[3]رکوردها!$A:$C,3,0)</f>
        <v>کرج</v>
      </c>
      <c r="AA5776" t="str">
        <f>VLOOKUP(T5776,[3]رکوردها!$A:$F,6,0)</f>
        <v>استان البرز -شهرک صنعتی نظرآباد خ بهارستان ک بنفشه قطعه D20</v>
      </c>
      <c r="AB5776" t="str">
        <f>VLOOKUP(T5776,[3]رکوردها!$A:$E,5,0)</f>
        <v>3331497805</v>
      </c>
    </row>
    <row r="5777" spans="1:28" s="41" customFormat="1" hidden="1" x14ac:dyDescent="0.2">
      <c r="A5777" s="36">
        <v>175462</v>
      </c>
      <c r="B5777" s="36">
        <v>1574</v>
      </c>
      <c r="C5777" s="36">
        <v>1710</v>
      </c>
      <c r="D5777" s="36" t="str">
        <f>VLOOKUP(C5777,Piv.Analysis!A:AA,27,0)</f>
        <v>دریافت و پرداخت</v>
      </c>
      <c r="E5777" s="36"/>
      <c r="F5777" s="37" t="s">
        <v>133</v>
      </c>
      <c r="G5777" s="37" t="s">
        <v>2351</v>
      </c>
      <c r="H5777" s="38">
        <v>3555300960</v>
      </c>
      <c r="I5777" s="38">
        <v>0</v>
      </c>
      <c r="J5777" s="38">
        <f t="shared" si="105"/>
        <v>3555300960</v>
      </c>
      <c r="K5777" s="38"/>
      <c r="L5777" s="49"/>
      <c r="M5777" s="37" t="s">
        <v>4</v>
      </c>
      <c r="N5777" s="37" t="s">
        <v>5</v>
      </c>
      <c r="O5777" s="37" t="s">
        <v>6</v>
      </c>
      <c r="P5777" s="37" t="s">
        <v>7</v>
      </c>
      <c r="Q5777" s="37" t="s">
        <v>13</v>
      </c>
      <c r="R5777" s="37" t="s">
        <v>14</v>
      </c>
      <c r="S5777" s="37" t="s">
        <v>3004</v>
      </c>
      <c r="T5777" s="37" t="s">
        <v>3003</v>
      </c>
      <c r="U5777" s="1" t="str">
        <f>VLOOKUP(T5777,[2]VAT!$A:$D,1,0)</f>
        <v>400141</v>
      </c>
      <c r="V5777" s="37" t="s">
        <v>2</v>
      </c>
      <c r="W5777" s="37" t="s">
        <v>2</v>
      </c>
      <c r="X5777" t="str">
        <f>VLOOKUP(T5777,[3]رکوردها!$A:$B,2,0)</f>
        <v>14003869954</v>
      </c>
      <c r="Y5777" t="str">
        <f>VLOOKUP(T5777,[3]رکوردها!$A:$D,4,0)</f>
        <v>411486437647</v>
      </c>
      <c r="Z5777" t="str">
        <f>VLOOKUP(T5777,[3]رکوردها!$A:$C,3,0)</f>
        <v>کرج</v>
      </c>
      <c r="AA5777" t="str">
        <f>VLOOKUP(T5777,[3]رکوردها!$A:$F,6,0)</f>
        <v>استان البرز -شهرک صنعتی نظرآباد خ بهارستان ک بنفشه قطعه D20</v>
      </c>
      <c r="AB5777" t="str">
        <f>VLOOKUP(T5777,[3]رکوردها!$A:$E,5,0)</f>
        <v>3331497805</v>
      </c>
    </row>
    <row r="5778" spans="1:28" s="41" customFormat="1" hidden="1" x14ac:dyDescent="0.2">
      <c r="A5778" s="36">
        <v>174291</v>
      </c>
      <c r="B5778" s="36">
        <v>1576</v>
      </c>
      <c r="C5778" s="36">
        <v>1649</v>
      </c>
      <c r="D5778" s="36" t="str">
        <f>VLOOKUP(C5778,Piv.Analysis!A:AA,27,0)</f>
        <v>دریافت و پرداخت</v>
      </c>
      <c r="E5778" s="36"/>
      <c r="F5778" s="37" t="s">
        <v>347</v>
      </c>
      <c r="G5778" s="37" t="s">
        <v>2359</v>
      </c>
      <c r="H5778" s="38">
        <v>4243370000</v>
      </c>
      <c r="I5778" s="38">
        <v>0</v>
      </c>
      <c r="J5778" s="38">
        <f t="shared" si="105"/>
        <v>4243370000</v>
      </c>
      <c r="K5778" s="38"/>
      <c r="L5778" s="49"/>
      <c r="M5778" s="37" t="s">
        <v>4</v>
      </c>
      <c r="N5778" s="37" t="s">
        <v>5</v>
      </c>
      <c r="O5778" s="37" t="s">
        <v>6</v>
      </c>
      <c r="P5778" s="37" t="s">
        <v>7</v>
      </c>
      <c r="Q5778" s="37" t="s">
        <v>13</v>
      </c>
      <c r="R5778" s="37" t="s">
        <v>14</v>
      </c>
      <c r="S5778" s="37" t="s">
        <v>3004</v>
      </c>
      <c r="T5778" s="37" t="s">
        <v>3003</v>
      </c>
      <c r="U5778" s="1" t="str">
        <f>VLOOKUP(T5778,[2]VAT!$A:$D,1,0)</f>
        <v>400141</v>
      </c>
      <c r="V5778" s="37" t="s">
        <v>2</v>
      </c>
      <c r="W5778" s="37" t="s">
        <v>2</v>
      </c>
      <c r="X5778" t="str">
        <f>VLOOKUP(T5778,[3]رکوردها!$A:$B,2,0)</f>
        <v>14003869954</v>
      </c>
      <c r="Y5778" t="str">
        <f>VLOOKUP(T5778,[3]رکوردها!$A:$D,4,0)</f>
        <v>411486437647</v>
      </c>
      <c r="Z5778" t="str">
        <f>VLOOKUP(T5778,[3]رکوردها!$A:$C,3,0)</f>
        <v>کرج</v>
      </c>
      <c r="AA5778" t="str">
        <f>VLOOKUP(T5778,[3]رکوردها!$A:$F,6,0)</f>
        <v>استان البرز -شهرک صنعتی نظرآباد خ بهارستان ک بنفشه قطعه D20</v>
      </c>
      <c r="AB5778" t="str">
        <f>VLOOKUP(T5778,[3]رکوردها!$A:$E,5,0)</f>
        <v>3331497805</v>
      </c>
    </row>
    <row r="5779" spans="1:28" s="41" customFormat="1" hidden="1" x14ac:dyDescent="0.2">
      <c r="A5779" s="36">
        <v>176048</v>
      </c>
      <c r="B5779" s="36">
        <v>1653</v>
      </c>
      <c r="C5779" s="36">
        <v>1766</v>
      </c>
      <c r="D5779" s="36" t="str">
        <f>VLOOKUP(C5779,Piv.Analysis!A:AA,27,0)</f>
        <v>دریافت و پرداخت</v>
      </c>
      <c r="E5779" s="36"/>
      <c r="F5779" s="37" t="s">
        <v>144</v>
      </c>
      <c r="G5779" s="37" t="s">
        <v>2391</v>
      </c>
      <c r="H5779" s="38">
        <v>3389847680</v>
      </c>
      <c r="I5779" s="38">
        <v>0</v>
      </c>
      <c r="J5779" s="38">
        <f t="shared" si="105"/>
        <v>3389847680</v>
      </c>
      <c r="K5779" s="38"/>
      <c r="L5779" s="49"/>
      <c r="M5779" s="37" t="s">
        <v>4</v>
      </c>
      <c r="N5779" s="37" t="s">
        <v>5</v>
      </c>
      <c r="O5779" s="37" t="s">
        <v>6</v>
      </c>
      <c r="P5779" s="37" t="s">
        <v>7</v>
      </c>
      <c r="Q5779" s="37" t="s">
        <v>13</v>
      </c>
      <c r="R5779" s="37" t="s">
        <v>14</v>
      </c>
      <c r="S5779" s="37" t="s">
        <v>3004</v>
      </c>
      <c r="T5779" s="37" t="s">
        <v>3003</v>
      </c>
      <c r="U5779" s="1" t="str">
        <f>VLOOKUP(T5779,[2]VAT!$A:$D,1,0)</f>
        <v>400141</v>
      </c>
      <c r="V5779" s="37" t="s">
        <v>2</v>
      </c>
      <c r="W5779" s="37" t="s">
        <v>2</v>
      </c>
      <c r="X5779" t="str">
        <f>VLOOKUP(T5779,[3]رکوردها!$A:$B,2,0)</f>
        <v>14003869954</v>
      </c>
      <c r="Y5779" t="str">
        <f>VLOOKUP(T5779,[3]رکوردها!$A:$D,4,0)</f>
        <v>411486437647</v>
      </c>
      <c r="Z5779" t="str">
        <f>VLOOKUP(T5779,[3]رکوردها!$A:$C,3,0)</f>
        <v>کرج</v>
      </c>
      <c r="AA5779" t="str">
        <f>VLOOKUP(T5779,[3]رکوردها!$A:$F,6,0)</f>
        <v>استان البرز -شهرک صنعتی نظرآباد خ بهارستان ک بنفشه قطعه D20</v>
      </c>
      <c r="AB5779" t="str">
        <f>VLOOKUP(T5779,[3]رکوردها!$A:$E,5,0)</f>
        <v>3331497805</v>
      </c>
    </row>
    <row r="5780" spans="1:28" x14ac:dyDescent="0.2">
      <c r="A5780" s="54">
        <v>179965</v>
      </c>
      <c r="B5780" s="2">
        <v>1331</v>
      </c>
      <c r="C5780" s="2">
        <v>1873</v>
      </c>
      <c r="D5780" s="54" t="str">
        <f>VLOOKUP(C5780,Piv.Analysis!A:AA,27,0)</f>
        <v>خرید انباری</v>
      </c>
      <c r="E5780" s="2"/>
      <c r="F5780" s="1" t="s">
        <v>171</v>
      </c>
      <c r="G5780" s="28" t="s">
        <v>5223</v>
      </c>
      <c r="H5780" s="4">
        <v>0</v>
      </c>
      <c r="I5780" s="4">
        <v>107273334630</v>
      </c>
      <c r="J5780" s="4">
        <f t="shared" si="105"/>
        <v>-107273334630</v>
      </c>
      <c r="K5780" s="4"/>
      <c r="L5780" s="49"/>
      <c r="M5780" s="1" t="s">
        <v>4</v>
      </c>
      <c r="N5780" s="1" t="s">
        <v>5</v>
      </c>
      <c r="O5780" s="1" t="s">
        <v>6</v>
      </c>
      <c r="P5780" s="1" t="s">
        <v>7</v>
      </c>
      <c r="Q5780" s="1" t="s">
        <v>13</v>
      </c>
      <c r="R5780" s="1" t="s">
        <v>14</v>
      </c>
      <c r="S5780" s="1" t="s">
        <v>2768</v>
      </c>
      <c r="T5780" s="1" t="s">
        <v>2767</v>
      </c>
      <c r="U5780" s="1" t="e">
        <f>VLOOKUP(T5780,[2]VAT!$A:$D,1,0)</f>
        <v>#N/A</v>
      </c>
      <c r="V5780" s="1" t="s">
        <v>2</v>
      </c>
      <c r="W5780" s="1" t="s">
        <v>2</v>
      </c>
      <c r="X5780" t="str">
        <f>VLOOKUP(T5780,[3]رکوردها!$A:$B,2,0)</f>
        <v>10530227257</v>
      </c>
      <c r="Y5780" t="str">
        <f>VLOOKUP(T5780,[3]رکوردها!$A:$D,4,0)</f>
        <v/>
      </c>
      <c r="Z5780" t="str">
        <f>VLOOKUP(T5780,[3]رکوردها!$A:$C,3,0)</f>
        <v>تهران</v>
      </c>
      <c r="AA5780" t="str">
        <f>VLOOKUP(T5780,[3]رکوردها!$A:$F,6,0)</f>
        <v>تهران- میدان ونک- انتهای خیابان خدامی-خیابان آفتاب- نبش ماهتاب- پلاک 32- ساختمان فاتح  –</v>
      </c>
      <c r="AB5780" t="str">
        <f>VLOOKUP(T5780,[3]رکوردها!$A:$E,5,0)</f>
        <v/>
      </c>
    </row>
    <row r="5781" spans="1:28" s="41" customFormat="1" hidden="1" x14ac:dyDescent="0.2">
      <c r="A5781" s="36">
        <v>183143</v>
      </c>
      <c r="B5781" s="36">
        <v>1670</v>
      </c>
      <c r="C5781" s="36">
        <v>1887</v>
      </c>
      <c r="D5781" s="36" t="str">
        <f>VLOOKUP(C5781,Piv.Analysis!A:AA,27,0)</f>
        <v>اصلاح و انتقال</v>
      </c>
      <c r="E5781" s="36"/>
      <c r="F5781" s="37" t="s">
        <v>0</v>
      </c>
      <c r="G5781" s="37" t="s">
        <v>3025</v>
      </c>
      <c r="H5781" s="38">
        <v>17387403436</v>
      </c>
      <c r="I5781" s="38">
        <v>0</v>
      </c>
      <c r="J5781" s="38">
        <f t="shared" si="105"/>
        <v>17387403436</v>
      </c>
      <c r="K5781" s="38"/>
      <c r="L5781" s="49"/>
      <c r="M5781" s="37" t="s">
        <v>4</v>
      </c>
      <c r="N5781" s="37" t="s">
        <v>5</v>
      </c>
      <c r="O5781" s="37" t="s">
        <v>6</v>
      </c>
      <c r="P5781" s="37" t="s">
        <v>7</v>
      </c>
      <c r="Q5781" s="37" t="s">
        <v>13</v>
      </c>
      <c r="R5781" s="37" t="s">
        <v>14</v>
      </c>
      <c r="S5781" s="37" t="s">
        <v>3019</v>
      </c>
      <c r="T5781" s="37" t="s">
        <v>3018</v>
      </c>
      <c r="U5781" s="1" t="e">
        <f>VLOOKUP(T5781,[2]VAT!$A:$D,1,0)</f>
        <v>#N/A</v>
      </c>
      <c r="V5781" s="37" t="s">
        <v>2</v>
      </c>
      <c r="W5781" s="37" t="s">
        <v>2</v>
      </c>
      <c r="X5781" t="str">
        <f>VLOOKUP(T5781,[3]رکوردها!$A:$B,2,0)</f>
        <v>10100878901</v>
      </c>
      <c r="Y5781" t="str">
        <f>VLOOKUP(T5781,[3]رکوردها!$A:$D,4,0)</f>
        <v>411314659394</v>
      </c>
      <c r="Z5781" t="str">
        <f>VLOOKUP(T5781,[3]رکوردها!$A:$C,3,0)</f>
        <v>تهران</v>
      </c>
      <c r="AA5781" t="str">
        <f>VLOOKUP(T5781,[3]رکوردها!$A:$F,6,0)</f>
        <v>تهران خ بهشتی خ سرافراز مجتمع دریای نور ط13 واحد1302</v>
      </c>
      <c r="AB5781" t="str">
        <f>VLOOKUP(T5781,[3]رکوردها!$A:$E,5,0)</f>
        <v>1587698403</v>
      </c>
    </row>
    <row r="5782" spans="1:28" s="41" customFormat="1" hidden="1" x14ac:dyDescent="0.2">
      <c r="A5782" s="36">
        <v>183144</v>
      </c>
      <c r="B5782" s="36">
        <v>1670</v>
      </c>
      <c r="C5782" s="36">
        <v>1887</v>
      </c>
      <c r="D5782" s="36" t="str">
        <f>VLOOKUP(C5782,Piv.Analysis!A:AA,27,0)</f>
        <v>اصلاح و انتقال</v>
      </c>
      <c r="E5782" s="36"/>
      <c r="F5782" s="37" t="s">
        <v>0</v>
      </c>
      <c r="G5782" s="37" t="s">
        <v>3025</v>
      </c>
      <c r="H5782" s="38">
        <v>7102446120</v>
      </c>
      <c r="I5782" s="38">
        <v>0</v>
      </c>
      <c r="J5782" s="38">
        <f t="shared" si="105"/>
        <v>7102446120</v>
      </c>
      <c r="K5782" s="38"/>
      <c r="L5782" s="49"/>
      <c r="M5782" s="37" t="s">
        <v>4</v>
      </c>
      <c r="N5782" s="37" t="s">
        <v>5</v>
      </c>
      <c r="O5782" s="37" t="s">
        <v>6</v>
      </c>
      <c r="P5782" s="37" t="s">
        <v>7</v>
      </c>
      <c r="Q5782" s="37" t="s">
        <v>13</v>
      </c>
      <c r="R5782" s="37" t="s">
        <v>14</v>
      </c>
      <c r="S5782" s="37" t="s">
        <v>3019</v>
      </c>
      <c r="T5782" s="37" t="s">
        <v>3018</v>
      </c>
      <c r="U5782" s="1" t="e">
        <f>VLOOKUP(T5782,[2]VAT!$A:$D,1,0)</f>
        <v>#N/A</v>
      </c>
      <c r="V5782" s="37" t="s">
        <v>2</v>
      </c>
      <c r="W5782" s="37" t="s">
        <v>2</v>
      </c>
      <c r="X5782" t="str">
        <f>VLOOKUP(T5782,[3]رکوردها!$A:$B,2,0)</f>
        <v>10100878901</v>
      </c>
      <c r="Y5782" t="str">
        <f>VLOOKUP(T5782,[3]رکوردها!$A:$D,4,0)</f>
        <v>411314659394</v>
      </c>
      <c r="Z5782" t="str">
        <f>VLOOKUP(T5782,[3]رکوردها!$A:$C,3,0)</f>
        <v>تهران</v>
      </c>
      <c r="AA5782" t="str">
        <f>VLOOKUP(T5782,[3]رکوردها!$A:$F,6,0)</f>
        <v>تهران خ بهشتی خ سرافراز مجتمع دریای نور ط13 واحد1302</v>
      </c>
      <c r="AB5782" t="str">
        <f>VLOOKUP(T5782,[3]رکوردها!$A:$E,5,0)</f>
        <v>1587698403</v>
      </c>
    </row>
    <row r="5783" spans="1:28" s="41" customFormat="1" hidden="1" x14ac:dyDescent="0.2">
      <c r="A5783" s="36">
        <v>183145</v>
      </c>
      <c r="B5783" s="36">
        <v>1670</v>
      </c>
      <c r="C5783" s="36">
        <v>1887</v>
      </c>
      <c r="D5783" s="36" t="str">
        <f>VLOOKUP(C5783,Piv.Analysis!A:AA,27,0)</f>
        <v>اصلاح و انتقال</v>
      </c>
      <c r="E5783" s="36"/>
      <c r="F5783" s="37" t="s">
        <v>0</v>
      </c>
      <c r="G5783" s="37" t="s">
        <v>3025</v>
      </c>
      <c r="H5783" s="38">
        <v>0</v>
      </c>
      <c r="I5783" s="38">
        <v>17387403436</v>
      </c>
      <c r="J5783" s="38">
        <f t="shared" si="105"/>
        <v>-17387403436</v>
      </c>
      <c r="K5783" s="38"/>
      <c r="L5783" s="49"/>
      <c r="M5783" s="37" t="s">
        <v>63</v>
      </c>
      <c r="N5783" s="37" t="s">
        <v>64</v>
      </c>
      <c r="O5783" s="37" t="s">
        <v>65</v>
      </c>
      <c r="P5783" s="37" t="s">
        <v>66</v>
      </c>
      <c r="Q5783" s="37" t="s">
        <v>65</v>
      </c>
      <c r="R5783" s="37" t="s">
        <v>2629</v>
      </c>
      <c r="S5783" s="37" t="s">
        <v>3019</v>
      </c>
      <c r="T5783" s="37" t="s">
        <v>3018</v>
      </c>
      <c r="U5783" s="1" t="e">
        <f>VLOOKUP(T5783,[2]VAT!$A:$D,1,0)</f>
        <v>#N/A</v>
      </c>
      <c r="V5783" s="37" t="s">
        <v>2</v>
      </c>
      <c r="W5783" s="37" t="s">
        <v>2</v>
      </c>
      <c r="X5783" t="str">
        <f>VLOOKUP(T5783,[3]رکوردها!$A:$B,2,0)</f>
        <v>10100878901</v>
      </c>
      <c r="Y5783" t="str">
        <f>VLOOKUP(T5783,[3]رکوردها!$A:$D,4,0)</f>
        <v>411314659394</v>
      </c>
      <c r="Z5783" t="str">
        <f>VLOOKUP(T5783,[3]رکوردها!$A:$C,3,0)</f>
        <v>تهران</v>
      </c>
      <c r="AA5783" t="str">
        <f>VLOOKUP(T5783,[3]رکوردها!$A:$F,6,0)</f>
        <v>تهران خ بهشتی خ سرافراز مجتمع دریای نور ط13 واحد1302</v>
      </c>
      <c r="AB5783" t="str">
        <f>VLOOKUP(T5783,[3]رکوردها!$A:$E,5,0)</f>
        <v>1587698403</v>
      </c>
    </row>
    <row r="5784" spans="1:28" s="41" customFormat="1" hidden="1" x14ac:dyDescent="0.2">
      <c r="A5784" s="36">
        <v>183146</v>
      </c>
      <c r="B5784" s="36">
        <v>1670</v>
      </c>
      <c r="C5784" s="36">
        <v>1887</v>
      </c>
      <c r="D5784" s="36" t="str">
        <f>VLOOKUP(C5784,Piv.Analysis!A:AA,27,0)</f>
        <v>اصلاح و انتقال</v>
      </c>
      <c r="E5784" s="36"/>
      <c r="F5784" s="37" t="s">
        <v>0</v>
      </c>
      <c r="G5784" s="37" t="s">
        <v>3025</v>
      </c>
      <c r="H5784" s="38">
        <v>0</v>
      </c>
      <c r="I5784" s="38">
        <v>7102446120</v>
      </c>
      <c r="J5784" s="38">
        <f t="shared" si="105"/>
        <v>-7102446120</v>
      </c>
      <c r="K5784" s="38"/>
      <c r="L5784" s="49"/>
      <c r="M5784" s="37" t="s">
        <v>63</v>
      </c>
      <c r="N5784" s="37" t="s">
        <v>64</v>
      </c>
      <c r="O5784" s="37" t="s">
        <v>65</v>
      </c>
      <c r="P5784" s="37" t="s">
        <v>66</v>
      </c>
      <c r="Q5784" s="37" t="s">
        <v>65</v>
      </c>
      <c r="R5784" s="37" t="s">
        <v>2629</v>
      </c>
      <c r="S5784" s="37" t="s">
        <v>3019</v>
      </c>
      <c r="T5784" s="37" t="s">
        <v>3018</v>
      </c>
      <c r="U5784" s="1" t="e">
        <f>VLOOKUP(T5784,[2]VAT!$A:$D,1,0)</f>
        <v>#N/A</v>
      </c>
      <c r="V5784" s="37" t="s">
        <v>2</v>
      </c>
      <c r="W5784" s="37" t="s">
        <v>2</v>
      </c>
      <c r="X5784" t="str">
        <f>VLOOKUP(T5784,[3]رکوردها!$A:$B,2,0)</f>
        <v>10100878901</v>
      </c>
      <c r="Y5784" t="str">
        <f>VLOOKUP(T5784,[3]رکوردها!$A:$D,4,0)</f>
        <v>411314659394</v>
      </c>
      <c r="Z5784" t="str">
        <f>VLOOKUP(T5784,[3]رکوردها!$A:$C,3,0)</f>
        <v>تهران</v>
      </c>
      <c r="AA5784" t="str">
        <f>VLOOKUP(T5784,[3]رکوردها!$A:$F,6,0)</f>
        <v>تهران خ بهشتی خ سرافراز مجتمع دریای نور ط13 واحد1302</v>
      </c>
      <c r="AB5784" t="str">
        <f>VLOOKUP(T5784,[3]رکوردها!$A:$E,5,0)</f>
        <v>1587698403</v>
      </c>
    </row>
    <row r="5785" spans="1:28" s="41" customFormat="1" hidden="1" x14ac:dyDescent="0.2">
      <c r="A5785" s="36">
        <v>141481</v>
      </c>
      <c r="B5785" s="36">
        <v>1223</v>
      </c>
      <c r="C5785" s="36">
        <v>1224</v>
      </c>
      <c r="D5785" s="36" t="str">
        <f>VLOOKUP(C5785,Piv.Analysis!A:AA,27,0)</f>
        <v>دریافت و پرداخت</v>
      </c>
      <c r="E5785" s="36"/>
      <c r="F5785" s="37" t="s">
        <v>83</v>
      </c>
      <c r="G5785" s="37" t="s">
        <v>2197</v>
      </c>
      <c r="H5785" s="38">
        <v>3473498640</v>
      </c>
      <c r="I5785" s="38">
        <v>0</v>
      </c>
      <c r="J5785" s="38">
        <f t="shared" si="105"/>
        <v>3473498640</v>
      </c>
      <c r="K5785" s="38"/>
      <c r="L5785" s="49"/>
      <c r="M5785" s="37" t="s">
        <v>4</v>
      </c>
      <c r="N5785" s="37" t="s">
        <v>5</v>
      </c>
      <c r="O5785" s="37" t="s">
        <v>6</v>
      </c>
      <c r="P5785" s="37" t="s">
        <v>7</v>
      </c>
      <c r="Q5785" s="37" t="s">
        <v>13</v>
      </c>
      <c r="R5785" s="37" t="s">
        <v>14</v>
      </c>
      <c r="S5785" s="37" t="s">
        <v>3028</v>
      </c>
      <c r="T5785" s="37" t="s">
        <v>3027</v>
      </c>
      <c r="U5785" s="1" t="str">
        <f>VLOOKUP(T5785,[2]VAT!$A:$D,1,0)</f>
        <v>400159</v>
      </c>
      <c r="V5785" s="37" t="s">
        <v>2</v>
      </c>
      <c r="W5785" s="37" t="s">
        <v>2</v>
      </c>
      <c r="X5785" t="str">
        <f>VLOOKUP(T5785,[3]رکوردها!$A:$B,2,0)</f>
        <v>10101769375</v>
      </c>
      <c r="Y5785" t="str">
        <f>VLOOKUP(T5785,[3]رکوردها!$A:$D,4,0)</f>
        <v>411115495843</v>
      </c>
      <c r="Z5785" t="str">
        <f>VLOOKUP(T5785,[3]رکوردها!$A:$C,3,0)</f>
        <v>تهران</v>
      </c>
      <c r="AA5785" t="str">
        <f>VLOOKUP(T5785,[3]رکوردها!$A:$F,6,0)</f>
        <v>خ سهروردی شمالی-بالاتر از آپادانا-خ توپچی-پ16-ط2</v>
      </c>
      <c r="AB5785" t="str">
        <f>VLOOKUP(T5785,[3]رکوردها!$A:$E,5,0)</f>
        <v>1558845115</v>
      </c>
    </row>
    <row r="5786" spans="1:28" s="41" customFormat="1" hidden="1" x14ac:dyDescent="0.2">
      <c r="A5786" s="36">
        <v>174212</v>
      </c>
      <c r="B5786" s="36">
        <v>1658</v>
      </c>
      <c r="C5786" s="36">
        <v>1648</v>
      </c>
      <c r="D5786" s="39" t="s">
        <v>5178</v>
      </c>
      <c r="E5786" s="39"/>
      <c r="F5786" s="37" t="s">
        <v>0</v>
      </c>
      <c r="G5786" s="37" t="s">
        <v>3029</v>
      </c>
      <c r="H5786" s="38">
        <v>286802640</v>
      </c>
      <c r="I5786" s="38">
        <v>0</v>
      </c>
      <c r="J5786" s="38">
        <f t="shared" si="105"/>
        <v>286802640</v>
      </c>
      <c r="K5786" s="38"/>
      <c r="L5786" s="49"/>
      <c r="M5786" s="37" t="s">
        <v>63</v>
      </c>
      <c r="N5786" s="37" t="s">
        <v>64</v>
      </c>
      <c r="O5786" s="37" t="s">
        <v>2566</v>
      </c>
      <c r="P5786" s="37" t="s">
        <v>2567</v>
      </c>
      <c r="Q5786" s="37" t="s">
        <v>2568</v>
      </c>
      <c r="R5786" s="37" t="s">
        <v>2569</v>
      </c>
      <c r="S5786" s="37" t="s">
        <v>3028</v>
      </c>
      <c r="T5786" s="37" t="s">
        <v>3027</v>
      </c>
      <c r="U5786" s="1" t="str">
        <f>VLOOKUP(T5786,[2]VAT!$A:$D,1,0)</f>
        <v>400159</v>
      </c>
      <c r="V5786" s="37" t="s">
        <v>2</v>
      </c>
      <c r="W5786" s="37" t="s">
        <v>2</v>
      </c>
      <c r="X5786" t="str">
        <f>VLOOKUP(T5786,[3]رکوردها!$A:$B,2,0)</f>
        <v>10101769375</v>
      </c>
      <c r="Y5786" t="str">
        <f>VLOOKUP(T5786,[3]رکوردها!$A:$D,4,0)</f>
        <v>411115495843</v>
      </c>
      <c r="Z5786" t="str">
        <f>VLOOKUP(T5786,[3]رکوردها!$A:$C,3,0)</f>
        <v>تهران</v>
      </c>
      <c r="AA5786" t="str">
        <f>VLOOKUP(T5786,[3]رکوردها!$A:$F,6,0)</f>
        <v>خ سهروردی شمالی-بالاتر از آپادانا-خ توپچی-پ16-ط2</v>
      </c>
      <c r="AB5786" t="str">
        <f>VLOOKUP(T5786,[3]رکوردها!$A:$E,5,0)</f>
        <v>1558845115</v>
      </c>
    </row>
    <row r="5787" spans="1:28" s="41" customFormat="1" hidden="1" x14ac:dyDescent="0.2">
      <c r="A5787" s="36">
        <v>174213</v>
      </c>
      <c r="B5787" s="36">
        <v>1658</v>
      </c>
      <c r="C5787" s="36">
        <v>1648</v>
      </c>
      <c r="D5787" s="39" t="s">
        <v>5178</v>
      </c>
      <c r="E5787" s="39"/>
      <c r="F5787" s="37" t="s">
        <v>0</v>
      </c>
      <c r="G5787" s="37" t="s">
        <v>3029</v>
      </c>
      <c r="H5787" s="38">
        <v>0</v>
      </c>
      <c r="I5787" s="38">
        <v>286802640</v>
      </c>
      <c r="J5787" s="38">
        <f t="shared" si="105"/>
        <v>-286802640</v>
      </c>
      <c r="K5787" s="38"/>
      <c r="L5787" s="49"/>
      <c r="M5787" s="37" t="s">
        <v>63</v>
      </c>
      <c r="N5787" s="37" t="s">
        <v>64</v>
      </c>
      <c r="O5787" s="37" t="s">
        <v>2566</v>
      </c>
      <c r="P5787" s="37" t="s">
        <v>2567</v>
      </c>
      <c r="Q5787" s="37" t="s">
        <v>2568</v>
      </c>
      <c r="R5787" s="37" t="s">
        <v>2569</v>
      </c>
      <c r="S5787" s="37" t="s">
        <v>3028</v>
      </c>
      <c r="T5787" s="37" t="s">
        <v>3027</v>
      </c>
      <c r="U5787" s="1" t="str">
        <f>VLOOKUP(T5787,[2]VAT!$A:$D,1,0)</f>
        <v>400159</v>
      </c>
      <c r="V5787" s="37" t="s">
        <v>2</v>
      </c>
      <c r="W5787" s="37" t="s">
        <v>2</v>
      </c>
      <c r="X5787" t="str">
        <f>VLOOKUP(T5787,[3]رکوردها!$A:$B,2,0)</f>
        <v>10101769375</v>
      </c>
      <c r="Y5787" t="str">
        <f>VLOOKUP(T5787,[3]رکوردها!$A:$D,4,0)</f>
        <v>411115495843</v>
      </c>
      <c r="Z5787" t="str">
        <f>VLOOKUP(T5787,[3]رکوردها!$A:$C,3,0)</f>
        <v>تهران</v>
      </c>
      <c r="AA5787" t="str">
        <f>VLOOKUP(T5787,[3]رکوردها!$A:$F,6,0)</f>
        <v>خ سهروردی شمالی-بالاتر از آپادانا-خ توپچی-پ16-ط2</v>
      </c>
      <c r="AB5787" t="str">
        <f>VLOOKUP(T5787,[3]رکوردها!$A:$E,5,0)</f>
        <v>1558845115</v>
      </c>
    </row>
    <row r="5788" spans="1:28" s="41" customFormat="1" hidden="1" x14ac:dyDescent="0.2">
      <c r="A5788" s="36">
        <v>146668</v>
      </c>
      <c r="B5788" s="36">
        <v>1424</v>
      </c>
      <c r="C5788" s="36">
        <v>1427</v>
      </c>
      <c r="D5788" s="39" t="s">
        <v>5178</v>
      </c>
      <c r="E5788" s="36"/>
      <c r="F5788" s="37" t="s">
        <v>582</v>
      </c>
      <c r="G5788" s="37" t="s">
        <v>3030</v>
      </c>
      <c r="H5788" s="38">
        <v>19800</v>
      </c>
      <c r="I5788" s="38">
        <v>0</v>
      </c>
      <c r="J5788" s="38">
        <f t="shared" si="105"/>
        <v>19800</v>
      </c>
      <c r="K5788" s="38"/>
      <c r="L5788" s="49"/>
      <c r="M5788" s="37" t="s">
        <v>63</v>
      </c>
      <c r="N5788" s="37" t="s">
        <v>64</v>
      </c>
      <c r="O5788" s="37" t="s">
        <v>2566</v>
      </c>
      <c r="P5788" s="37" t="s">
        <v>2567</v>
      </c>
      <c r="Q5788" s="37" t="s">
        <v>2568</v>
      </c>
      <c r="R5788" s="37" t="s">
        <v>2569</v>
      </c>
      <c r="S5788" s="37" t="s">
        <v>3032</v>
      </c>
      <c r="T5788" s="37" t="s">
        <v>3031</v>
      </c>
      <c r="U5788" s="1" t="str">
        <f>VLOOKUP(T5788,[2]VAT!$A:$D,1,0)</f>
        <v>400160</v>
      </c>
      <c r="V5788" s="37" t="s">
        <v>2</v>
      </c>
      <c r="W5788" s="37" t="s">
        <v>2</v>
      </c>
      <c r="X5788" t="str">
        <f>VLOOKUP(T5788,[3]رکوردها!$A:$B,2,0)</f>
        <v>10103647290</v>
      </c>
      <c r="Y5788" t="str">
        <f>VLOOKUP(T5788,[3]رکوردها!$A:$D,4,0)</f>
        <v>411111539153</v>
      </c>
      <c r="Z5788" t="str">
        <f>VLOOKUP(T5788,[3]رکوردها!$A:$C,3,0)</f>
        <v>تهران</v>
      </c>
      <c r="AA5788" t="str">
        <f>VLOOKUP(T5788,[3]رکوردها!$A:$F,6,0)</f>
        <v>بزرگراه همت بلوار سردار جنگل پلاک 2</v>
      </c>
      <c r="AB5788" t="str">
        <f>VLOOKUP(T5788,[3]رکوردها!$A:$E,5,0)</f>
        <v>1476656763</v>
      </c>
    </row>
    <row r="5789" spans="1:28" s="41" customFormat="1" hidden="1" x14ac:dyDescent="0.2">
      <c r="A5789" s="36">
        <v>146669</v>
      </c>
      <c r="B5789" s="36">
        <v>1424</v>
      </c>
      <c r="C5789" s="36">
        <v>1427</v>
      </c>
      <c r="D5789" s="39" t="s">
        <v>5178</v>
      </c>
      <c r="E5789" s="36"/>
      <c r="F5789" s="37" t="s">
        <v>582</v>
      </c>
      <c r="G5789" s="37" t="s">
        <v>3030</v>
      </c>
      <c r="H5789" s="38">
        <v>0</v>
      </c>
      <c r="I5789" s="38">
        <v>19800</v>
      </c>
      <c r="J5789" s="38">
        <f t="shared" si="105"/>
        <v>-19800</v>
      </c>
      <c r="K5789" s="38"/>
      <c r="L5789" s="49"/>
      <c r="M5789" s="37" t="s">
        <v>63</v>
      </c>
      <c r="N5789" s="37" t="s">
        <v>64</v>
      </c>
      <c r="O5789" s="37" t="s">
        <v>2566</v>
      </c>
      <c r="P5789" s="37" t="s">
        <v>2567</v>
      </c>
      <c r="Q5789" s="37" t="s">
        <v>2568</v>
      </c>
      <c r="R5789" s="37" t="s">
        <v>2569</v>
      </c>
      <c r="S5789" s="37" t="s">
        <v>3032</v>
      </c>
      <c r="T5789" s="37" t="s">
        <v>3031</v>
      </c>
      <c r="U5789" s="1" t="str">
        <f>VLOOKUP(T5789,[2]VAT!$A:$D,1,0)</f>
        <v>400160</v>
      </c>
      <c r="V5789" s="37" t="s">
        <v>2</v>
      </c>
      <c r="W5789" s="37" t="s">
        <v>2</v>
      </c>
      <c r="X5789" t="str">
        <f>VLOOKUP(T5789,[3]رکوردها!$A:$B,2,0)</f>
        <v>10103647290</v>
      </c>
      <c r="Y5789" t="str">
        <f>VLOOKUP(T5789,[3]رکوردها!$A:$D,4,0)</f>
        <v>411111539153</v>
      </c>
      <c r="Z5789" t="str">
        <f>VLOOKUP(T5789,[3]رکوردها!$A:$C,3,0)</f>
        <v>تهران</v>
      </c>
      <c r="AA5789" t="str">
        <f>VLOOKUP(T5789,[3]رکوردها!$A:$F,6,0)</f>
        <v>بزرگراه همت بلوار سردار جنگل پلاک 2</v>
      </c>
      <c r="AB5789" t="str">
        <f>VLOOKUP(T5789,[3]رکوردها!$A:$E,5,0)</f>
        <v>1476656763</v>
      </c>
    </row>
    <row r="5790" spans="1:28" s="41" customFormat="1" hidden="1" x14ac:dyDescent="0.2">
      <c r="A5790" s="36">
        <v>146672</v>
      </c>
      <c r="B5790" s="36">
        <v>1424</v>
      </c>
      <c r="C5790" s="36">
        <v>1427</v>
      </c>
      <c r="D5790" s="39" t="s">
        <v>5178</v>
      </c>
      <c r="E5790" s="36"/>
      <c r="F5790" s="37" t="s">
        <v>582</v>
      </c>
      <c r="G5790" s="37" t="s">
        <v>3033</v>
      </c>
      <c r="H5790" s="38">
        <v>19800</v>
      </c>
      <c r="I5790" s="38">
        <v>0</v>
      </c>
      <c r="J5790" s="38">
        <f t="shared" si="105"/>
        <v>19800</v>
      </c>
      <c r="K5790" s="38"/>
      <c r="L5790" s="49"/>
      <c r="M5790" s="37" t="s">
        <v>63</v>
      </c>
      <c r="N5790" s="37" t="s">
        <v>64</v>
      </c>
      <c r="O5790" s="37" t="s">
        <v>2566</v>
      </c>
      <c r="P5790" s="37" t="s">
        <v>2567</v>
      </c>
      <c r="Q5790" s="37" t="s">
        <v>2568</v>
      </c>
      <c r="R5790" s="37" t="s">
        <v>2569</v>
      </c>
      <c r="S5790" s="37" t="s">
        <v>3032</v>
      </c>
      <c r="T5790" s="37" t="s">
        <v>3031</v>
      </c>
      <c r="U5790" s="1" t="str">
        <f>VLOOKUP(T5790,[2]VAT!$A:$D,1,0)</f>
        <v>400160</v>
      </c>
      <c r="V5790" s="37" t="s">
        <v>2</v>
      </c>
      <c r="W5790" s="37" t="s">
        <v>2</v>
      </c>
      <c r="X5790" t="str">
        <f>VLOOKUP(T5790,[3]رکوردها!$A:$B,2,0)</f>
        <v>10103647290</v>
      </c>
      <c r="Y5790" t="str">
        <f>VLOOKUP(T5790,[3]رکوردها!$A:$D,4,0)</f>
        <v>411111539153</v>
      </c>
      <c r="Z5790" t="str">
        <f>VLOOKUP(T5790,[3]رکوردها!$A:$C,3,0)</f>
        <v>تهران</v>
      </c>
      <c r="AA5790" t="str">
        <f>VLOOKUP(T5790,[3]رکوردها!$A:$F,6,0)</f>
        <v>بزرگراه همت بلوار سردار جنگل پلاک 2</v>
      </c>
      <c r="AB5790" t="str">
        <f>VLOOKUP(T5790,[3]رکوردها!$A:$E,5,0)</f>
        <v>1476656763</v>
      </c>
    </row>
    <row r="5791" spans="1:28" s="41" customFormat="1" hidden="1" x14ac:dyDescent="0.2">
      <c r="A5791" s="36">
        <v>146673</v>
      </c>
      <c r="B5791" s="36">
        <v>1424</v>
      </c>
      <c r="C5791" s="36">
        <v>1427</v>
      </c>
      <c r="D5791" s="39" t="s">
        <v>5178</v>
      </c>
      <c r="E5791" s="36"/>
      <c r="F5791" s="37" t="s">
        <v>582</v>
      </c>
      <c r="G5791" s="37" t="s">
        <v>3033</v>
      </c>
      <c r="H5791" s="38">
        <v>0</v>
      </c>
      <c r="I5791" s="38">
        <v>19800</v>
      </c>
      <c r="J5791" s="38">
        <f t="shared" si="105"/>
        <v>-19800</v>
      </c>
      <c r="K5791" s="38"/>
      <c r="L5791" s="49"/>
      <c r="M5791" s="37" t="s">
        <v>63</v>
      </c>
      <c r="N5791" s="37" t="s">
        <v>64</v>
      </c>
      <c r="O5791" s="37" t="s">
        <v>2566</v>
      </c>
      <c r="P5791" s="37" t="s">
        <v>2567</v>
      </c>
      <c r="Q5791" s="37" t="s">
        <v>2568</v>
      </c>
      <c r="R5791" s="37" t="s">
        <v>2569</v>
      </c>
      <c r="S5791" s="37" t="s">
        <v>3032</v>
      </c>
      <c r="T5791" s="37" t="s">
        <v>3031</v>
      </c>
      <c r="U5791" s="1" t="str">
        <f>VLOOKUP(T5791,[2]VAT!$A:$D,1,0)</f>
        <v>400160</v>
      </c>
      <c r="V5791" s="37" t="s">
        <v>2</v>
      </c>
      <c r="W5791" s="37" t="s">
        <v>2</v>
      </c>
      <c r="X5791" t="str">
        <f>VLOOKUP(T5791,[3]رکوردها!$A:$B,2,0)</f>
        <v>10103647290</v>
      </c>
      <c r="Y5791" t="str">
        <f>VLOOKUP(T5791,[3]رکوردها!$A:$D,4,0)</f>
        <v>411111539153</v>
      </c>
      <c r="Z5791" t="str">
        <f>VLOOKUP(T5791,[3]رکوردها!$A:$C,3,0)</f>
        <v>تهران</v>
      </c>
      <c r="AA5791" t="str">
        <f>VLOOKUP(T5791,[3]رکوردها!$A:$F,6,0)</f>
        <v>بزرگراه همت بلوار سردار جنگل پلاک 2</v>
      </c>
      <c r="AB5791" t="str">
        <f>VLOOKUP(T5791,[3]رکوردها!$A:$E,5,0)</f>
        <v>1476656763</v>
      </c>
    </row>
    <row r="5792" spans="1:28" s="41" customFormat="1" hidden="1" x14ac:dyDescent="0.2">
      <c r="A5792" s="36">
        <v>146676</v>
      </c>
      <c r="B5792" s="36">
        <v>1424</v>
      </c>
      <c r="C5792" s="36">
        <v>1427</v>
      </c>
      <c r="D5792" s="39" t="s">
        <v>5178</v>
      </c>
      <c r="E5792" s="36"/>
      <c r="F5792" s="37" t="s">
        <v>582</v>
      </c>
      <c r="G5792" s="37" t="s">
        <v>3034</v>
      </c>
      <c r="H5792" s="38">
        <v>19800</v>
      </c>
      <c r="I5792" s="38">
        <v>0</v>
      </c>
      <c r="J5792" s="38">
        <f t="shared" si="105"/>
        <v>19800</v>
      </c>
      <c r="K5792" s="38"/>
      <c r="L5792" s="49"/>
      <c r="M5792" s="37" t="s">
        <v>63</v>
      </c>
      <c r="N5792" s="37" t="s">
        <v>64</v>
      </c>
      <c r="O5792" s="37" t="s">
        <v>2566</v>
      </c>
      <c r="P5792" s="37" t="s">
        <v>2567</v>
      </c>
      <c r="Q5792" s="37" t="s">
        <v>2568</v>
      </c>
      <c r="R5792" s="37" t="s">
        <v>2569</v>
      </c>
      <c r="S5792" s="37" t="s">
        <v>3032</v>
      </c>
      <c r="T5792" s="37" t="s">
        <v>3031</v>
      </c>
      <c r="U5792" s="1" t="str">
        <f>VLOOKUP(T5792,[2]VAT!$A:$D,1,0)</f>
        <v>400160</v>
      </c>
      <c r="V5792" s="37" t="s">
        <v>2</v>
      </c>
      <c r="W5792" s="37" t="s">
        <v>2</v>
      </c>
      <c r="X5792" t="str">
        <f>VLOOKUP(T5792,[3]رکوردها!$A:$B,2,0)</f>
        <v>10103647290</v>
      </c>
      <c r="Y5792" t="str">
        <f>VLOOKUP(T5792,[3]رکوردها!$A:$D,4,0)</f>
        <v>411111539153</v>
      </c>
      <c r="Z5792" t="str">
        <f>VLOOKUP(T5792,[3]رکوردها!$A:$C,3,0)</f>
        <v>تهران</v>
      </c>
      <c r="AA5792" t="str">
        <f>VLOOKUP(T5792,[3]رکوردها!$A:$F,6,0)</f>
        <v>بزرگراه همت بلوار سردار جنگل پلاک 2</v>
      </c>
      <c r="AB5792" t="str">
        <f>VLOOKUP(T5792,[3]رکوردها!$A:$E,5,0)</f>
        <v>1476656763</v>
      </c>
    </row>
    <row r="5793" spans="1:28" s="41" customFormat="1" hidden="1" x14ac:dyDescent="0.2">
      <c r="A5793" s="36">
        <v>146677</v>
      </c>
      <c r="B5793" s="36">
        <v>1424</v>
      </c>
      <c r="C5793" s="36">
        <v>1427</v>
      </c>
      <c r="D5793" s="39" t="s">
        <v>5178</v>
      </c>
      <c r="E5793" s="36"/>
      <c r="F5793" s="37" t="s">
        <v>582</v>
      </c>
      <c r="G5793" s="37" t="s">
        <v>3034</v>
      </c>
      <c r="H5793" s="38">
        <v>0</v>
      </c>
      <c r="I5793" s="38">
        <v>19800</v>
      </c>
      <c r="J5793" s="38">
        <f t="shared" si="105"/>
        <v>-19800</v>
      </c>
      <c r="K5793" s="38"/>
      <c r="L5793" s="49"/>
      <c r="M5793" s="37" t="s">
        <v>63</v>
      </c>
      <c r="N5793" s="37" t="s">
        <v>64</v>
      </c>
      <c r="O5793" s="37" t="s">
        <v>2566</v>
      </c>
      <c r="P5793" s="37" t="s">
        <v>2567</v>
      </c>
      <c r="Q5793" s="37" t="s">
        <v>2568</v>
      </c>
      <c r="R5793" s="37" t="s">
        <v>2569</v>
      </c>
      <c r="S5793" s="37" t="s">
        <v>3032</v>
      </c>
      <c r="T5793" s="37" t="s">
        <v>3031</v>
      </c>
      <c r="U5793" s="1" t="str">
        <f>VLOOKUP(T5793,[2]VAT!$A:$D,1,0)</f>
        <v>400160</v>
      </c>
      <c r="V5793" s="37" t="s">
        <v>2</v>
      </c>
      <c r="W5793" s="37" t="s">
        <v>2</v>
      </c>
      <c r="X5793" t="str">
        <f>VLOOKUP(T5793,[3]رکوردها!$A:$B,2,0)</f>
        <v>10103647290</v>
      </c>
      <c r="Y5793" t="str">
        <f>VLOOKUP(T5793,[3]رکوردها!$A:$D,4,0)</f>
        <v>411111539153</v>
      </c>
      <c r="Z5793" t="str">
        <f>VLOOKUP(T5793,[3]رکوردها!$A:$C,3,0)</f>
        <v>تهران</v>
      </c>
      <c r="AA5793" t="str">
        <f>VLOOKUP(T5793,[3]رکوردها!$A:$F,6,0)</f>
        <v>بزرگراه همت بلوار سردار جنگل پلاک 2</v>
      </c>
      <c r="AB5793" t="str">
        <f>VLOOKUP(T5793,[3]رکوردها!$A:$E,5,0)</f>
        <v>1476656763</v>
      </c>
    </row>
    <row r="5794" spans="1:28" s="41" customFormat="1" hidden="1" x14ac:dyDescent="0.2">
      <c r="A5794" s="36">
        <v>146680</v>
      </c>
      <c r="B5794" s="36">
        <v>1424</v>
      </c>
      <c r="C5794" s="36">
        <v>1427</v>
      </c>
      <c r="D5794" s="39" t="s">
        <v>5178</v>
      </c>
      <c r="E5794" s="36"/>
      <c r="F5794" s="37" t="s">
        <v>582</v>
      </c>
      <c r="G5794" s="37" t="s">
        <v>3035</v>
      </c>
      <c r="H5794" s="38">
        <v>19800</v>
      </c>
      <c r="I5794" s="38">
        <v>0</v>
      </c>
      <c r="J5794" s="38">
        <f t="shared" si="105"/>
        <v>19800</v>
      </c>
      <c r="K5794" s="38"/>
      <c r="L5794" s="49"/>
      <c r="M5794" s="37" t="s">
        <v>63</v>
      </c>
      <c r="N5794" s="37" t="s">
        <v>64</v>
      </c>
      <c r="O5794" s="37" t="s">
        <v>2566</v>
      </c>
      <c r="P5794" s="37" t="s">
        <v>2567</v>
      </c>
      <c r="Q5794" s="37" t="s">
        <v>2568</v>
      </c>
      <c r="R5794" s="37" t="s">
        <v>2569</v>
      </c>
      <c r="S5794" s="37" t="s">
        <v>3032</v>
      </c>
      <c r="T5794" s="37" t="s">
        <v>3031</v>
      </c>
      <c r="U5794" s="1" t="str">
        <f>VLOOKUP(T5794,[2]VAT!$A:$D,1,0)</f>
        <v>400160</v>
      </c>
      <c r="V5794" s="37" t="s">
        <v>2</v>
      </c>
      <c r="W5794" s="37" t="s">
        <v>2</v>
      </c>
      <c r="X5794" t="str">
        <f>VLOOKUP(T5794,[3]رکوردها!$A:$B,2,0)</f>
        <v>10103647290</v>
      </c>
      <c r="Y5794" t="str">
        <f>VLOOKUP(T5794,[3]رکوردها!$A:$D,4,0)</f>
        <v>411111539153</v>
      </c>
      <c r="Z5794" t="str">
        <f>VLOOKUP(T5794,[3]رکوردها!$A:$C,3,0)</f>
        <v>تهران</v>
      </c>
      <c r="AA5794" t="str">
        <f>VLOOKUP(T5794,[3]رکوردها!$A:$F,6,0)</f>
        <v>بزرگراه همت بلوار سردار جنگل پلاک 2</v>
      </c>
      <c r="AB5794" t="str">
        <f>VLOOKUP(T5794,[3]رکوردها!$A:$E,5,0)</f>
        <v>1476656763</v>
      </c>
    </row>
    <row r="5795" spans="1:28" s="41" customFormat="1" hidden="1" x14ac:dyDescent="0.2">
      <c r="A5795" s="36">
        <v>146681</v>
      </c>
      <c r="B5795" s="36">
        <v>1424</v>
      </c>
      <c r="C5795" s="36">
        <v>1427</v>
      </c>
      <c r="D5795" s="39" t="s">
        <v>5178</v>
      </c>
      <c r="E5795" s="36"/>
      <c r="F5795" s="37" t="s">
        <v>582</v>
      </c>
      <c r="G5795" s="37" t="s">
        <v>3035</v>
      </c>
      <c r="H5795" s="38">
        <v>0</v>
      </c>
      <c r="I5795" s="38">
        <v>19800</v>
      </c>
      <c r="J5795" s="38">
        <f t="shared" si="105"/>
        <v>-19800</v>
      </c>
      <c r="K5795" s="38"/>
      <c r="L5795" s="49"/>
      <c r="M5795" s="37" t="s">
        <v>63</v>
      </c>
      <c r="N5795" s="37" t="s">
        <v>64</v>
      </c>
      <c r="O5795" s="37" t="s">
        <v>2566</v>
      </c>
      <c r="P5795" s="37" t="s">
        <v>2567</v>
      </c>
      <c r="Q5795" s="37" t="s">
        <v>2568</v>
      </c>
      <c r="R5795" s="37" t="s">
        <v>2569</v>
      </c>
      <c r="S5795" s="37" t="s">
        <v>3032</v>
      </c>
      <c r="T5795" s="37" t="s">
        <v>3031</v>
      </c>
      <c r="U5795" s="1" t="str">
        <f>VLOOKUP(T5795,[2]VAT!$A:$D,1,0)</f>
        <v>400160</v>
      </c>
      <c r="V5795" s="37" t="s">
        <v>2</v>
      </c>
      <c r="W5795" s="37" t="s">
        <v>2</v>
      </c>
      <c r="X5795" t="str">
        <f>VLOOKUP(T5795,[3]رکوردها!$A:$B,2,0)</f>
        <v>10103647290</v>
      </c>
      <c r="Y5795" t="str">
        <f>VLOOKUP(T5795,[3]رکوردها!$A:$D,4,0)</f>
        <v>411111539153</v>
      </c>
      <c r="Z5795" t="str">
        <f>VLOOKUP(T5795,[3]رکوردها!$A:$C,3,0)</f>
        <v>تهران</v>
      </c>
      <c r="AA5795" t="str">
        <f>VLOOKUP(T5795,[3]رکوردها!$A:$F,6,0)</f>
        <v>بزرگراه همت بلوار سردار جنگل پلاک 2</v>
      </c>
      <c r="AB5795" t="str">
        <f>VLOOKUP(T5795,[3]رکوردها!$A:$E,5,0)</f>
        <v>1476656763</v>
      </c>
    </row>
    <row r="5796" spans="1:28" s="41" customFormat="1" hidden="1" x14ac:dyDescent="0.2">
      <c r="A5796" s="36">
        <v>146684</v>
      </c>
      <c r="B5796" s="36">
        <v>1424</v>
      </c>
      <c r="C5796" s="36">
        <v>1427</v>
      </c>
      <c r="D5796" s="39" t="s">
        <v>5178</v>
      </c>
      <c r="E5796" s="36"/>
      <c r="F5796" s="37" t="s">
        <v>582</v>
      </c>
      <c r="G5796" s="37" t="s">
        <v>3036</v>
      </c>
      <c r="H5796" s="38">
        <v>19800</v>
      </c>
      <c r="I5796" s="38">
        <v>0</v>
      </c>
      <c r="J5796" s="38">
        <f t="shared" si="105"/>
        <v>19800</v>
      </c>
      <c r="K5796" s="38"/>
      <c r="L5796" s="49"/>
      <c r="M5796" s="37" t="s">
        <v>63</v>
      </c>
      <c r="N5796" s="37" t="s">
        <v>64</v>
      </c>
      <c r="O5796" s="37" t="s">
        <v>2566</v>
      </c>
      <c r="P5796" s="37" t="s">
        <v>2567</v>
      </c>
      <c r="Q5796" s="37" t="s">
        <v>2568</v>
      </c>
      <c r="R5796" s="37" t="s">
        <v>2569</v>
      </c>
      <c r="S5796" s="37" t="s">
        <v>3032</v>
      </c>
      <c r="T5796" s="37" t="s">
        <v>3031</v>
      </c>
      <c r="U5796" s="1" t="str">
        <f>VLOOKUP(T5796,[2]VAT!$A:$D,1,0)</f>
        <v>400160</v>
      </c>
      <c r="V5796" s="37" t="s">
        <v>2</v>
      </c>
      <c r="W5796" s="37" t="s">
        <v>2</v>
      </c>
      <c r="X5796" t="str">
        <f>VLOOKUP(T5796,[3]رکوردها!$A:$B,2,0)</f>
        <v>10103647290</v>
      </c>
      <c r="Y5796" t="str">
        <f>VLOOKUP(T5796,[3]رکوردها!$A:$D,4,0)</f>
        <v>411111539153</v>
      </c>
      <c r="Z5796" t="str">
        <f>VLOOKUP(T5796,[3]رکوردها!$A:$C,3,0)</f>
        <v>تهران</v>
      </c>
      <c r="AA5796" t="str">
        <f>VLOOKUP(T5796,[3]رکوردها!$A:$F,6,0)</f>
        <v>بزرگراه همت بلوار سردار جنگل پلاک 2</v>
      </c>
      <c r="AB5796" t="str">
        <f>VLOOKUP(T5796,[3]رکوردها!$A:$E,5,0)</f>
        <v>1476656763</v>
      </c>
    </row>
    <row r="5797" spans="1:28" s="41" customFormat="1" hidden="1" x14ac:dyDescent="0.2">
      <c r="A5797" s="36">
        <v>146685</v>
      </c>
      <c r="B5797" s="36">
        <v>1424</v>
      </c>
      <c r="C5797" s="36">
        <v>1427</v>
      </c>
      <c r="D5797" s="39" t="s">
        <v>5178</v>
      </c>
      <c r="E5797" s="36"/>
      <c r="F5797" s="37" t="s">
        <v>582</v>
      </c>
      <c r="G5797" s="37" t="s">
        <v>3036</v>
      </c>
      <c r="H5797" s="38">
        <v>0</v>
      </c>
      <c r="I5797" s="38">
        <v>19800</v>
      </c>
      <c r="J5797" s="38">
        <f t="shared" si="105"/>
        <v>-19800</v>
      </c>
      <c r="K5797" s="38"/>
      <c r="L5797" s="49"/>
      <c r="M5797" s="37" t="s">
        <v>63</v>
      </c>
      <c r="N5797" s="37" t="s">
        <v>64</v>
      </c>
      <c r="O5797" s="37" t="s">
        <v>2566</v>
      </c>
      <c r="P5797" s="37" t="s">
        <v>2567</v>
      </c>
      <c r="Q5797" s="37" t="s">
        <v>2568</v>
      </c>
      <c r="R5797" s="37" t="s">
        <v>2569</v>
      </c>
      <c r="S5797" s="37" t="s">
        <v>3032</v>
      </c>
      <c r="T5797" s="37" t="s">
        <v>3031</v>
      </c>
      <c r="U5797" s="1" t="str">
        <f>VLOOKUP(T5797,[2]VAT!$A:$D,1,0)</f>
        <v>400160</v>
      </c>
      <c r="V5797" s="37" t="s">
        <v>2</v>
      </c>
      <c r="W5797" s="37" t="s">
        <v>2</v>
      </c>
      <c r="X5797" t="str">
        <f>VLOOKUP(T5797,[3]رکوردها!$A:$B,2,0)</f>
        <v>10103647290</v>
      </c>
      <c r="Y5797" t="str">
        <f>VLOOKUP(T5797,[3]رکوردها!$A:$D,4,0)</f>
        <v>411111539153</v>
      </c>
      <c r="Z5797" t="str">
        <f>VLOOKUP(T5797,[3]رکوردها!$A:$C,3,0)</f>
        <v>تهران</v>
      </c>
      <c r="AA5797" t="str">
        <f>VLOOKUP(T5797,[3]رکوردها!$A:$F,6,0)</f>
        <v>بزرگراه همت بلوار سردار جنگل پلاک 2</v>
      </c>
      <c r="AB5797" t="str">
        <f>VLOOKUP(T5797,[3]رکوردها!$A:$E,5,0)</f>
        <v>1476656763</v>
      </c>
    </row>
    <row r="5798" spans="1:28" s="41" customFormat="1" hidden="1" x14ac:dyDescent="0.2">
      <c r="A5798" s="36">
        <v>146688</v>
      </c>
      <c r="B5798" s="36">
        <v>1424</v>
      </c>
      <c r="C5798" s="36">
        <v>1427</v>
      </c>
      <c r="D5798" s="39" t="s">
        <v>5178</v>
      </c>
      <c r="E5798" s="36"/>
      <c r="F5798" s="37" t="s">
        <v>582</v>
      </c>
      <c r="G5798" s="37" t="s">
        <v>3037</v>
      </c>
      <c r="H5798" s="38">
        <v>44265</v>
      </c>
      <c r="I5798" s="38">
        <v>0</v>
      </c>
      <c r="J5798" s="38">
        <f t="shared" si="105"/>
        <v>44265</v>
      </c>
      <c r="K5798" s="38"/>
      <c r="L5798" s="49"/>
      <c r="M5798" s="37" t="s">
        <v>63</v>
      </c>
      <c r="N5798" s="37" t="s">
        <v>64</v>
      </c>
      <c r="O5798" s="37" t="s">
        <v>2566</v>
      </c>
      <c r="P5798" s="37" t="s">
        <v>2567</v>
      </c>
      <c r="Q5798" s="37" t="s">
        <v>2568</v>
      </c>
      <c r="R5798" s="37" t="s">
        <v>2569</v>
      </c>
      <c r="S5798" s="37" t="s">
        <v>3032</v>
      </c>
      <c r="T5798" s="37" t="s">
        <v>3031</v>
      </c>
      <c r="U5798" s="1" t="str">
        <f>VLOOKUP(T5798,[2]VAT!$A:$D,1,0)</f>
        <v>400160</v>
      </c>
      <c r="V5798" s="37" t="s">
        <v>2</v>
      </c>
      <c r="W5798" s="37" t="s">
        <v>2</v>
      </c>
      <c r="X5798" t="str">
        <f>VLOOKUP(T5798,[3]رکوردها!$A:$B,2,0)</f>
        <v>10103647290</v>
      </c>
      <c r="Y5798" t="str">
        <f>VLOOKUP(T5798,[3]رکوردها!$A:$D,4,0)</f>
        <v>411111539153</v>
      </c>
      <c r="Z5798" t="str">
        <f>VLOOKUP(T5798,[3]رکوردها!$A:$C,3,0)</f>
        <v>تهران</v>
      </c>
      <c r="AA5798" t="str">
        <f>VLOOKUP(T5798,[3]رکوردها!$A:$F,6,0)</f>
        <v>بزرگراه همت بلوار سردار جنگل پلاک 2</v>
      </c>
      <c r="AB5798" t="str">
        <f>VLOOKUP(T5798,[3]رکوردها!$A:$E,5,0)</f>
        <v>1476656763</v>
      </c>
    </row>
    <row r="5799" spans="1:28" s="41" customFormat="1" hidden="1" x14ac:dyDescent="0.2">
      <c r="A5799" s="36">
        <v>146689</v>
      </c>
      <c r="B5799" s="36">
        <v>1424</v>
      </c>
      <c r="C5799" s="36">
        <v>1427</v>
      </c>
      <c r="D5799" s="39" t="s">
        <v>5178</v>
      </c>
      <c r="E5799" s="36"/>
      <c r="F5799" s="37" t="s">
        <v>582</v>
      </c>
      <c r="G5799" s="37" t="s">
        <v>3037</v>
      </c>
      <c r="H5799" s="38">
        <v>0</v>
      </c>
      <c r="I5799" s="38">
        <v>44265</v>
      </c>
      <c r="J5799" s="38">
        <f t="shared" si="105"/>
        <v>-44265</v>
      </c>
      <c r="K5799" s="38"/>
      <c r="L5799" s="49"/>
      <c r="M5799" s="37" t="s">
        <v>63</v>
      </c>
      <c r="N5799" s="37" t="s">
        <v>64</v>
      </c>
      <c r="O5799" s="37" t="s">
        <v>2566</v>
      </c>
      <c r="P5799" s="37" t="s">
        <v>2567</v>
      </c>
      <c r="Q5799" s="37" t="s">
        <v>2568</v>
      </c>
      <c r="R5799" s="37" t="s">
        <v>2569</v>
      </c>
      <c r="S5799" s="37" t="s">
        <v>3032</v>
      </c>
      <c r="T5799" s="37" t="s">
        <v>3031</v>
      </c>
      <c r="U5799" s="1" t="str">
        <f>VLOOKUP(T5799,[2]VAT!$A:$D,1,0)</f>
        <v>400160</v>
      </c>
      <c r="V5799" s="37" t="s">
        <v>2</v>
      </c>
      <c r="W5799" s="37" t="s">
        <v>2</v>
      </c>
      <c r="X5799" t="str">
        <f>VLOOKUP(T5799,[3]رکوردها!$A:$B,2,0)</f>
        <v>10103647290</v>
      </c>
      <c r="Y5799" t="str">
        <f>VLOOKUP(T5799,[3]رکوردها!$A:$D,4,0)</f>
        <v>411111539153</v>
      </c>
      <c r="Z5799" t="str">
        <f>VLOOKUP(T5799,[3]رکوردها!$A:$C,3,0)</f>
        <v>تهران</v>
      </c>
      <c r="AA5799" t="str">
        <f>VLOOKUP(T5799,[3]رکوردها!$A:$F,6,0)</f>
        <v>بزرگراه همت بلوار سردار جنگل پلاک 2</v>
      </c>
      <c r="AB5799" t="str">
        <f>VLOOKUP(T5799,[3]رکوردها!$A:$E,5,0)</f>
        <v>1476656763</v>
      </c>
    </row>
    <row r="5800" spans="1:28" s="41" customFormat="1" hidden="1" x14ac:dyDescent="0.2">
      <c r="A5800" s="36">
        <v>146692</v>
      </c>
      <c r="B5800" s="36">
        <v>1424</v>
      </c>
      <c r="C5800" s="36">
        <v>1427</v>
      </c>
      <c r="D5800" s="39" t="s">
        <v>5178</v>
      </c>
      <c r="E5800" s="36"/>
      <c r="F5800" s="37" t="s">
        <v>582</v>
      </c>
      <c r="G5800" s="37" t="s">
        <v>3038</v>
      </c>
      <c r="H5800" s="38">
        <v>45889</v>
      </c>
      <c r="I5800" s="38">
        <v>0</v>
      </c>
      <c r="J5800" s="38">
        <f t="shared" si="105"/>
        <v>45889</v>
      </c>
      <c r="K5800" s="38"/>
      <c r="L5800" s="49"/>
      <c r="M5800" s="37" t="s">
        <v>63</v>
      </c>
      <c r="N5800" s="37" t="s">
        <v>64</v>
      </c>
      <c r="O5800" s="37" t="s">
        <v>2566</v>
      </c>
      <c r="P5800" s="37" t="s">
        <v>2567</v>
      </c>
      <c r="Q5800" s="37" t="s">
        <v>2568</v>
      </c>
      <c r="R5800" s="37" t="s">
        <v>2569</v>
      </c>
      <c r="S5800" s="37" t="s">
        <v>3032</v>
      </c>
      <c r="T5800" s="37" t="s">
        <v>3031</v>
      </c>
      <c r="U5800" s="1" t="str">
        <f>VLOOKUP(T5800,[2]VAT!$A:$D,1,0)</f>
        <v>400160</v>
      </c>
      <c r="V5800" s="37" t="s">
        <v>2</v>
      </c>
      <c r="W5800" s="37" t="s">
        <v>2</v>
      </c>
      <c r="X5800" t="str">
        <f>VLOOKUP(T5800,[3]رکوردها!$A:$B,2,0)</f>
        <v>10103647290</v>
      </c>
      <c r="Y5800" t="str">
        <f>VLOOKUP(T5800,[3]رکوردها!$A:$D,4,0)</f>
        <v>411111539153</v>
      </c>
      <c r="Z5800" t="str">
        <f>VLOOKUP(T5800,[3]رکوردها!$A:$C,3,0)</f>
        <v>تهران</v>
      </c>
      <c r="AA5800" t="str">
        <f>VLOOKUP(T5800,[3]رکوردها!$A:$F,6,0)</f>
        <v>بزرگراه همت بلوار سردار جنگل پلاک 2</v>
      </c>
      <c r="AB5800" t="str">
        <f>VLOOKUP(T5800,[3]رکوردها!$A:$E,5,0)</f>
        <v>1476656763</v>
      </c>
    </row>
    <row r="5801" spans="1:28" s="41" customFormat="1" hidden="1" x14ac:dyDescent="0.2">
      <c r="A5801" s="36">
        <v>146693</v>
      </c>
      <c r="B5801" s="36">
        <v>1424</v>
      </c>
      <c r="C5801" s="36">
        <v>1427</v>
      </c>
      <c r="D5801" s="39" t="s">
        <v>5178</v>
      </c>
      <c r="E5801" s="36"/>
      <c r="F5801" s="37" t="s">
        <v>582</v>
      </c>
      <c r="G5801" s="37" t="s">
        <v>3038</v>
      </c>
      <c r="H5801" s="38">
        <v>0</v>
      </c>
      <c r="I5801" s="38">
        <v>45889</v>
      </c>
      <c r="J5801" s="38">
        <f t="shared" si="105"/>
        <v>-45889</v>
      </c>
      <c r="K5801" s="38"/>
      <c r="L5801" s="49"/>
      <c r="M5801" s="37" t="s">
        <v>63</v>
      </c>
      <c r="N5801" s="37" t="s">
        <v>64</v>
      </c>
      <c r="O5801" s="37" t="s">
        <v>2566</v>
      </c>
      <c r="P5801" s="37" t="s">
        <v>2567</v>
      </c>
      <c r="Q5801" s="37" t="s">
        <v>2568</v>
      </c>
      <c r="R5801" s="37" t="s">
        <v>2569</v>
      </c>
      <c r="S5801" s="37" t="s">
        <v>3032</v>
      </c>
      <c r="T5801" s="37" t="s">
        <v>3031</v>
      </c>
      <c r="U5801" s="1" t="str">
        <f>VLOOKUP(T5801,[2]VAT!$A:$D,1,0)</f>
        <v>400160</v>
      </c>
      <c r="V5801" s="37" t="s">
        <v>2</v>
      </c>
      <c r="W5801" s="37" t="s">
        <v>2</v>
      </c>
      <c r="X5801" t="str">
        <f>VLOOKUP(T5801,[3]رکوردها!$A:$B,2,0)</f>
        <v>10103647290</v>
      </c>
      <c r="Y5801" t="str">
        <f>VLOOKUP(T5801,[3]رکوردها!$A:$D,4,0)</f>
        <v>411111539153</v>
      </c>
      <c r="Z5801" t="str">
        <f>VLOOKUP(T5801,[3]رکوردها!$A:$C,3,0)</f>
        <v>تهران</v>
      </c>
      <c r="AA5801" t="str">
        <f>VLOOKUP(T5801,[3]رکوردها!$A:$F,6,0)</f>
        <v>بزرگراه همت بلوار سردار جنگل پلاک 2</v>
      </c>
      <c r="AB5801" t="str">
        <f>VLOOKUP(T5801,[3]رکوردها!$A:$E,5,0)</f>
        <v>1476656763</v>
      </c>
    </row>
    <row r="5802" spans="1:28" s="41" customFormat="1" hidden="1" x14ac:dyDescent="0.2">
      <c r="A5802" s="36">
        <v>146696</v>
      </c>
      <c r="B5802" s="36">
        <v>1424</v>
      </c>
      <c r="C5802" s="36">
        <v>1427</v>
      </c>
      <c r="D5802" s="39" t="s">
        <v>5178</v>
      </c>
      <c r="E5802" s="36"/>
      <c r="F5802" s="37" t="s">
        <v>582</v>
      </c>
      <c r="G5802" s="37" t="s">
        <v>3039</v>
      </c>
      <c r="H5802" s="38">
        <v>67919</v>
      </c>
      <c r="I5802" s="38">
        <v>0</v>
      </c>
      <c r="J5802" s="38">
        <f t="shared" si="105"/>
        <v>67919</v>
      </c>
      <c r="K5802" s="38"/>
      <c r="L5802" s="49"/>
      <c r="M5802" s="37" t="s">
        <v>63</v>
      </c>
      <c r="N5802" s="37" t="s">
        <v>64</v>
      </c>
      <c r="O5802" s="37" t="s">
        <v>2566</v>
      </c>
      <c r="P5802" s="37" t="s">
        <v>2567</v>
      </c>
      <c r="Q5802" s="37" t="s">
        <v>2568</v>
      </c>
      <c r="R5802" s="37" t="s">
        <v>2569</v>
      </c>
      <c r="S5802" s="37" t="s">
        <v>3032</v>
      </c>
      <c r="T5802" s="37" t="s">
        <v>3031</v>
      </c>
      <c r="U5802" s="1" t="str">
        <f>VLOOKUP(T5802,[2]VAT!$A:$D,1,0)</f>
        <v>400160</v>
      </c>
      <c r="V5802" s="37" t="s">
        <v>2</v>
      </c>
      <c r="W5802" s="37" t="s">
        <v>2</v>
      </c>
      <c r="X5802" t="str">
        <f>VLOOKUP(T5802,[3]رکوردها!$A:$B,2,0)</f>
        <v>10103647290</v>
      </c>
      <c r="Y5802" t="str">
        <f>VLOOKUP(T5802,[3]رکوردها!$A:$D,4,0)</f>
        <v>411111539153</v>
      </c>
      <c r="Z5802" t="str">
        <f>VLOOKUP(T5802,[3]رکوردها!$A:$C,3,0)</f>
        <v>تهران</v>
      </c>
      <c r="AA5802" t="str">
        <f>VLOOKUP(T5802,[3]رکوردها!$A:$F,6,0)</f>
        <v>بزرگراه همت بلوار سردار جنگل پلاک 2</v>
      </c>
      <c r="AB5802" t="str">
        <f>VLOOKUP(T5802,[3]رکوردها!$A:$E,5,0)</f>
        <v>1476656763</v>
      </c>
    </row>
    <row r="5803" spans="1:28" s="41" customFormat="1" hidden="1" x14ac:dyDescent="0.2">
      <c r="A5803" s="36">
        <v>146697</v>
      </c>
      <c r="B5803" s="36">
        <v>1424</v>
      </c>
      <c r="C5803" s="36">
        <v>1427</v>
      </c>
      <c r="D5803" s="39" t="s">
        <v>5178</v>
      </c>
      <c r="E5803" s="36"/>
      <c r="F5803" s="37" t="s">
        <v>582</v>
      </c>
      <c r="G5803" s="37" t="s">
        <v>3039</v>
      </c>
      <c r="H5803" s="38">
        <v>0</v>
      </c>
      <c r="I5803" s="38">
        <v>67919</v>
      </c>
      <c r="J5803" s="38">
        <f t="shared" si="105"/>
        <v>-67919</v>
      </c>
      <c r="K5803" s="38"/>
      <c r="L5803" s="49"/>
      <c r="M5803" s="37" t="s">
        <v>63</v>
      </c>
      <c r="N5803" s="37" t="s">
        <v>64</v>
      </c>
      <c r="O5803" s="37" t="s">
        <v>2566</v>
      </c>
      <c r="P5803" s="37" t="s">
        <v>2567</v>
      </c>
      <c r="Q5803" s="37" t="s">
        <v>2568</v>
      </c>
      <c r="R5803" s="37" t="s">
        <v>2569</v>
      </c>
      <c r="S5803" s="37" t="s">
        <v>3032</v>
      </c>
      <c r="T5803" s="37" t="s">
        <v>3031</v>
      </c>
      <c r="U5803" s="1" t="str">
        <f>VLOOKUP(T5803,[2]VAT!$A:$D,1,0)</f>
        <v>400160</v>
      </c>
      <c r="V5803" s="37" t="s">
        <v>2</v>
      </c>
      <c r="W5803" s="37" t="s">
        <v>2</v>
      </c>
      <c r="X5803" t="str">
        <f>VLOOKUP(T5803,[3]رکوردها!$A:$B,2,0)</f>
        <v>10103647290</v>
      </c>
      <c r="Y5803" t="str">
        <f>VLOOKUP(T5803,[3]رکوردها!$A:$D,4,0)</f>
        <v>411111539153</v>
      </c>
      <c r="Z5803" t="str">
        <f>VLOOKUP(T5803,[3]رکوردها!$A:$C,3,0)</f>
        <v>تهران</v>
      </c>
      <c r="AA5803" t="str">
        <f>VLOOKUP(T5803,[3]رکوردها!$A:$F,6,0)</f>
        <v>بزرگراه همت بلوار سردار جنگل پلاک 2</v>
      </c>
      <c r="AB5803" t="str">
        <f>VLOOKUP(T5803,[3]رکوردها!$A:$E,5,0)</f>
        <v>1476656763</v>
      </c>
    </row>
    <row r="5804" spans="1:28" s="41" customFormat="1" hidden="1" x14ac:dyDescent="0.2">
      <c r="A5804" s="36">
        <v>146701</v>
      </c>
      <c r="B5804" s="36">
        <v>1424</v>
      </c>
      <c r="C5804" s="36">
        <v>1427</v>
      </c>
      <c r="D5804" s="39" t="s">
        <v>5178</v>
      </c>
      <c r="E5804" s="36"/>
      <c r="F5804" s="37" t="s">
        <v>582</v>
      </c>
      <c r="G5804" s="37" t="s">
        <v>3040</v>
      </c>
      <c r="H5804" s="38">
        <v>24599</v>
      </c>
      <c r="I5804" s="38">
        <v>0</v>
      </c>
      <c r="J5804" s="38">
        <f t="shared" si="105"/>
        <v>24599</v>
      </c>
      <c r="K5804" s="38"/>
      <c r="L5804" s="49"/>
      <c r="M5804" s="37" t="s">
        <v>63</v>
      </c>
      <c r="N5804" s="37" t="s">
        <v>64</v>
      </c>
      <c r="O5804" s="37" t="s">
        <v>2566</v>
      </c>
      <c r="P5804" s="37" t="s">
        <v>2567</v>
      </c>
      <c r="Q5804" s="37" t="s">
        <v>2568</v>
      </c>
      <c r="R5804" s="37" t="s">
        <v>2569</v>
      </c>
      <c r="S5804" s="37" t="s">
        <v>3032</v>
      </c>
      <c r="T5804" s="37" t="s">
        <v>3031</v>
      </c>
      <c r="U5804" s="1" t="str">
        <f>VLOOKUP(T5804,[2]VAT!$A:$D,1,0)</f>
        <v>400160</v>
      </c>
      <c r="V5804" s="37" t="s">
        <v>2</v>
      </c>
      <c r="W5804" s="37" t="s">
        <v>2</v>
      </c>
      <c r="X5804" t="str">
        <f>VLOOKUP(T5804,[3]رکوردها!$A:$B,2,0)</f>
        <v>10103647290</v>
      </c>
      <c r="Y5804" t="str">
        <f>VLOOKUP(T5804,[3]رکوردها!$A:$D,4,0)</f>
        <v>411111539153</v>
      </c>
      <c r="Z5804" t="str">
        <f>VLOOKUP(T5804,[3]رکوردها!$A:$C,3,0)</f>
        <v>تهران</v>
      </c>
      <c r="AA5804" t="str">
        <f>VLOOKUP(T5804,[3]رکوردها!$A:$F,6,0)</f>
        <v>بزرگراه همت بلوار سردار جنگل پلاک 2</v>
      </c>
      <c r="AB5804" t="str">
        <f>VLOOKUP(T5804,[3]رکوردها!$A:$E,5,0)</f>
        <v>1476656763</v>
      </c>
    </row>
    <row r="5805" spans="1:28" s="41" customFormat="1" hidden="1" x14ac:dyDescent="0.2">
      <c r="A5805" s="36">
        <v>146702</v>
      </c>
      <c r="B5805" s="36">
        <v>1424</v>
      </c>
      <c r="C5805" s="36">
        <v>1427</v>
      </c>
      <c r="D5805" s="39" t="s">
        <v>5178</v>
      </c>
      <c r="E5805" s="36"/>
      <c r="F5805" s="37" t="s">
        <v>582</v>
      </c>
      <c r="G5805" s="37" t="s">
        <v>3040</v>
      </c>
      <c r="H5805" s="38">
        <v>0</v>
      </c>
      <c r="I5805" s="38">
        <v>24599</v>
      </c>
      <c r="J5805" s="38">
        <f t="shared" si="105"/>
        <v>-24599</v>
      </c>
      <c r="K5805" s="38"/>
      <c r="L5805" s="49"/>
      <c r="M5805" s="37" t="s">
        <v>63</v>
      </c>
      <c r="N5805" s="37" t="s">
        <v>64</v>
      </c>
      <c r="O5805" s="37" t="s">
        <v>2566</v>
      </c>
      <c r="P5805" s="37" t="s">
        <v>2567</v>
      </c>
      <c r="Q5805" s="37" t="s">
        <v>2568</v>
      </c>
      <c r="R5805" s="37" t="s">
        <v>2569</v>
      </c>
      <c r="S5805" s="37" t="s">
        <v>3032</v>
      </c>
      <c r="T5805" s="37" t="s">
        <v>3031</v>
      </c>
      <c r="U5805" s="1" t="str">
        <f>VLOOKUP(T5805,[2]VAT!$A:$D,1,0)</f>
        <v>400160</v>
      </c>
      <c r="V5805" s="37" t="s">
        <v>2</v>
      </c>
      <c r="W5805" s="37" t="s">
        <v>2</v>
      </c>
      <c r="X5805" t="str">
        <f>VLOOKUP(T5805,[3]رکوردها!$A:$B,2,0)</f>
        <v>10103647290</v>
      </c>
      <c r="Y5805" t="str">
        <f>VLOOKUP(T5805,[3]رکوردها!$A:$D,4,0)</f>
        <v>411111539153</v>
      </c>
      <c r="Z5805" t="str">
        <f>VLOOKUP(T5805,[3]رکوردها!$A:$C,3,0)</f>
        <v>تهران</v>
      </c>
      <c r="AA5805" t="str">
        <f>VLOOKUP(T5805,[3]رکوردها!$A:$F,6,0)</f>
        <v>بزرگراه همت بلوار سردار جنگل پلاک 2</v>
      </c>
      <c r="AB5805" t="str">
        <f>VLOOKUP(T5805,[3]رکوردها!$A:$E,5,0)</f>
        <v>1476656763</v>
      </c>
    </row>
    <row r="5806" spans="1:28" s="41" customFormat="1" hidden="1" x14ac:dyDescent="0.2">
      <c r="A5806" s="36">
        <v>146705</v>
      </c>
      <c r="B5806" s="36">
        <v>1424</v>
      </c>
      <c r="C5806" s="36">
        <v>1427</v>
      </c>
      <c r="D5806" s="39" t="s">
        <v>5178</v>
      </c>
      <c r="E5806" s="36"/>
      <c r="F5806" s="37" t="s">
        <v>582</v>
      </c>
      <c r="G5806" s="37" t="s">
        <v>3041</v>
      </c>
      <c r="H5806" s="38">
        <v>205726</v>
      </c>
      <c r="I5806" s="38">
        <v>0</v>
      </c>
      <c r="J5806" s="38">
        <f t="shared" si="105"/>
        <v>205726</v>
      </c>
      <c r="K5806" s="38"/>
      <c r="L5806" s="49"/>
      <c r="M5806" s="37" t="s">
        <v>63</v>
      </c>
      <c r="N5806" s="37" t="s">
        <v>64</v>
      </c>
      <c r="O5806" s="37" t="s">
        <v>2566</v>
      </c>
      <c r="P5806" s="37" t="s">
        <v>2567</v>
      </c>
      <c r="Q5806" s="37" t="s">
        <v>2568</v>
      </c>
      <c r="R5806" s="37" t="s">
        <v>2569</v>
      </c>
      <c r="S5806" s="37" t="s">
        <v>3032</v>
      </c>
      <c r="T5806" s="37" t="s">
        <v>3031</v>
      </c>
      <c r="U5806" s="1" t="str">
        <f>VLOOKUP(T5806,[2]VAT!$A:$D,1,0)</f>
        <v>400160</v>
      </c>
      <c r="V5806" s="37" t="s">
        <v>2</v>
      </c>
      <c r="W5806" s="37" t="s">
        <v>2</v>
      </c>
      <c r="X5806" t="str">
        <f>VLOOKUP(T5806,[3]رکوردها!$A:$B,2,0)</f>
        <v>10103647290</v>
      </c>
      <c r="Y5806" t="str">
        <f>VLOOKUP(T5806,[3]رکوردها!$A:$D,4,0)</f>
        <v>411111539153</v>
      </c>
      <c r="Z5806" t="str">
        <f>VLOOKUP(T5806,[3]رکوردها!$A:$C,3,0)</f>
        <v>تهران</v>
      </c>
      <c r="AA5806" t="str">
        <f>VLOOKUP(T5806,[3]رکوردها!$A:$F,6,0)</f>
        <v>بزرگراه همت بلوار سردار جنگل پلاک 2</v>
      </c>
      <c r="AB5806" t="str">
        <f>VLOOKUP(T5806,[3]رکوردها!$A:$E,5,0)</f>
        <v>1476656763</v>
      </c>
    </row>
    <row r="5807" spans="1:28" s="41" customFormat="1" hidden="1" x14ac:dyDescent="0.2">
      <c r="A5807" s="36">
        <v>146706</v>
      </c>
      <c r="B5807" s="36">
        <v>1424</v>
      </c>
      <c r="C5807" s="36">
        <v>1427</v>
      </c>
      <c r="D5807" s="39" t="s">
        <v>5178</v>
      </c>
      <c r="E5807" s="36"/>
      <c r="F5807" s="37" t="s">
        <v>582</v>
      </c>
      <c r="G5807" s="37" t="s">
        <v>3041</v>
      </c>
      <c r="H5807" s="38">
        <v>0</v>
      </c>
      <c r="I5807" s="38">
        <v>205726</v>
      </c>
      <c r="J5807" s="38">
        <f t="shared" si="105"/>
        <v>-205726</v>
      </c>
      <c r="K5807" s="38"/>
      <c r="L5807" s="49"/>
      <c r="M5807" s="37" t="s">
        <v>63</v>
      </c>
      <c r="N5807" s="37" t="s">
        <v>64</v>
      </c>
      <c r="O5807" s="37" t="s">
        <v>2566</v>
      </c>
      <c r="P5807" s="37" t="s">
        <v>2567</v>
      </c>
      <c r="Q5807" s="37" t="s">
        <v>2568</v>
      </c>
      <c r="R5807" s="37" t="s">
        <v>2569</v>
      </c>
      <c r="S5807" s="37" t="s">
        <v>3032</v>
      </c>
      <c r="T5807" s="37" t="s">
        <v>3031</v>
      </c>
      <c r="U5807" s="1" t="str">
        <f>VLOOKUP(T5807,[2]VAT!$A:$D,1,0)</f>
        <v>400160</v>
      </c>
      <c r="V5807" s="37" t="s">
        <v>2</v>
      </c>
      <c r="W5807" s="37" t="s">
        <v>2</v>
      </c>
      <c r="X5807" t="str">
        <f>VLOOKUP(T5807,[3]رکوردها!$A:$B,2,0)</f>
        <v>10103647290</v>
      </c>
      <c r="Y5807" t="str">
        <f>VLOOKUP(T5807,[3]رکوردها!$A:$D,4,0)</f>
        <v>411111539153</v>
      </c>
      <c r="Z5807" t="str">
        <f>VLOOKUP(T5807,[3]رکوردها!$A:$C,3,0)</f>
        <v>تهران</v>
      </c>
      <c r="AA5807" t="str">
        <f>VLOOKUP(T5807,[3]رکوردها!$A:$F,6,0)</f>
        <v>بزرگراه همت بلوار سردار جنگل پلاک 2</v>
      </c>
      <c r="AB5807" t="str">
        <f>VLOOKUP(T5807,[3]رکوردها!$A:$E,5,0)</f>
        <v>1476656763</v>
      </c>
    </row>
    <row r="5808" spans="1:28" s="41" customFormat="1" hidden="1" x14ac:dyDescent="0.2">
      <c r="A5808" s="36">
        <v>146709</v>
      </c>
      <c r="B5808" s="36">
        <v>1424</v>
      </c>
      <c r="C5808" s="36">
        <v>1427</v>
      </c>
      <c r="D5808" s="39" t="s">
        <v>5178</v>
      </c>
      <c r="E5808" s="36"/>
      <c r="F5808" s="37" t="s">
        <v>582</v>
      </c>
      <c r="G5808" s="37" t="s">
        <v>3042</v>
      </c>
      <c r="H5808" s="38">
        <v>19800</v>
      </c>
      <c r="I5808" s="38">
        <v>0</v>
      </c>
      <c r="J5808" s="38">
        <f t="shared" si="105"/>
        <v>19800</v>
      </c>
      <c r="K5808" s="38"/>
      <c r="L5808" s="49"/>
      <c r="M5808" s="37" t="s">
        <v>63</v>
      </c>
      <c r="N5808" s="37" t="s">
        <v>64</v>
      </c>
      <c r="O5808" s="37" t="s">
        <v>2566</v>
      </c>
      <c r="P5808" s="37" t="s">
        <v>2567</v>
      </c>
      <c r="Q5808" s="37" t="s">
        <v>2568</v>
      </c>
      <c r="R5808" s="37" t="s">
        <v>2569</v>
      </c>
      <c r="S5808" s="37" t="s">
        <v>3032</v>
      </c>
      <c r="T5808" s="37" t="s">
        <v>3031</v>
      </c>
      <c r="U5808" s="1" t="str">
        <f>VLOOKUP(T5808,[2]VAT!$A:$D,1,0)</f>
        <v>400160</v>
      </c>
      <c r="V5808" s="37" t="s">
        <v>2</v>
      </c>
      <c r="W5808" s="37" t="s">
        <v>2</v>
      </c>
      <c r="X5808" t="str">
        <f>VLOOKUP(T5808,[3]رکوردها!$A:$B,2,0)</f>
        <v>10103647290</v>
      </c>
      <c r="Y5808" t="str">
        <f>VLOOKUP(T5808,[3]رکوردها!$A:$D,4,0)</f>
        <v>411111539153</v>
      </c>
      <c r="Z5808" t="str">
        <f>VLOOKUP(T5808,[3]رکوردها!$A:$C,3,0)</f>
        <v>تهران</v>
      </c>
      <c r="AA5808" t="str">
        <f>VLOOKUP(T5808,[3]رکوردها!$A:$F,6,0)</f>
        <v>بزرگراه همت بلوار سردار جنگل پلاک 2</v>
      </c>
      <c r="AB5808" t="str">
        <f>VLOOKUP(T5808,[3]رکوردها!$A:$E,5,0)</f>
        <v>1476656763</v>
      </c>
    </row>
    <row r="5809" spans="1:28" s="41" customFormat="1" hidden="1" x14ac:dyDescent="0.2">
      <c r="A5809" s="36">
        <v>146710</v>
      </c>
      <c r="B5809" s="36">
        <v>1424</v>
      </c>
      <c r="C5809" s="36">
        <v>1427</v>
      </c>
      <c r="D5809" s="39" t="s">
        <v>5178</v>
      </c>
      <c r="E5809" s="36"/>
      <c r="F5809" s="37" t="s">
        <v>582</v>
      </c>
      <c r="G5809" s="37" t="s">
        <v>3042</v>
      </c>
      <c r="H5809" s="38">
        <v>0</v>
      </c>
      <c r="I5809" s="38">
        <v>19800</v>
      </c>
      <c r="J5809" s="38">
        <f t="shared" si="105"/>
        <v>-19800</v>
      </c>
      <c r="K5809" s="38"/>
      <c r="L5809" s="49"/>
      <c r="M5809" s="37" t="s">
        <v>63</v>
      </c>
      <c r="N5809" s="37" t="s">
        <v>64</v>
      </c>
      <c r="O5809" s="37" t="s">
        <v>2566</v>
      </c>
      <c r="P5809" s="37" t="s">
        <v>2567</v>
      </c>
      <c r="Q5809" s="37" t="s">
        <v>2568</v>
      </c>
      <c r="R5809" s="37" t="s">
        <v>2569</v>
      </c>
      <c r="S5809" s="37" t="s">
        <v>3032</v>
      </c>
      <c r="T5809" s="37" t="s">
        <v>3031</v>
      </c>
      <c r="U5809" s="1" t="str">
        <f>VLOOKUP(T5809,[2]VAT!$A:$D,1,0)</f>
        <v>400160</v>
      </c>
      <c r="V5809" s="37" t="s">
        <v>2</v>
      </c>
      <c r="W5809" s="37" t="s">
        <v>2</v>
      </c>
      <c r="X5809" t="str">
        <f>VLOOKUP(T5809,[3]رکوردها!$A:$B,2,0)</f>
        <v>10103647290</v>
      </c>
      <c r="Y5809" t="str">
        <f>VLOOKUP(T5809,[3]رکوردها!$A:$D,4,0)</f>
        <v>411111539153</v>
      </c>
      <c r="Z5809" t="str">
        <f>VLOOKUP(T5809,[3]رکوردها!$A:$C,3,0)</f>
        <v>تهران</v>
      </c>
      <c r="AA5809" t="str">
        <f>VLOOKUP(T5809,[3]رکوردها!$A:$F,6,0)</f>
        <v>بزرگراه همت بلوار سردار جنگل پلاک 2</v>
      </c>
      <c r="AB5809" t="str">
        <f>VLOOKUP(T5809,[3]رکوردها!$A:$E,5,0)</f>
        <v>1476656763</v>
      </c>
    </row>
    <row r="5810" spans="1:28" s="41" customFormat="1" hidden="1" x14ac:dyDescent="0.2">
      <c r="A5810" s="36">
        <v>147163</v>
      </c>
      <c r="B5810" s="36">
        <v>1425</v>
      </c>
      <c r="C5810" s="36">
        <v>1457</v>
      </c>
      <c r="D5810" s="39" t="s">
        <v>5178</v>
      </c>
      <c r="E5810" s="39"/>
      <c r="F5810" s="37" t="s">
        <v>582</v>
      </c>
      <c r="G5810" s="37" t="s">
        <v>3043</v>
      </c>
      <c r="H5810" s="38">
        <v>19800</v>
      </c>
      <c r="I5810" s="38">
        <v>0</v>
      </c>
      <c r="J5810" s="38">
        <f t="shared" si="105"/>
        <v>19800</v>
      </c>
      <c r="K5810" s="38"/>
      <c r="L5810" s="49"/>
      <c r="M5810" s="37" t="s">
        <v>63</v>
      </c>
      <c r="N5810" s="37" t="s">
        <v>64</v>
      </c>
      <c r="O5810" s="37" t="s">
        <v>2566</v>
      </c>
      <c r="P5810" s="37" t="s">
        <v>2567</v>
      </c>
      <c r="Q5810" s="37" t="s">
        <v>2568</v>
      </c>
      <c r="R5810" s="37" t="s">
        <v>2569</v>
      </c>
      <c r="S5810" s="37" t="s">
        <v>3032</v>
      </c>
      <c r="T5810" s="37" t="s">
        <v>3031</v>
      </c>
      <c r="U5810" s="1" t="str">
        <f>VLOOKUP(T5810,[2]VAT!$A:$D,1,0)</f>
        <v>400160</v>
      </c>
      <c r="V5810" s="37" t="s">
        <v>2</v>
      </c>
      <c r="W5810" s="37" t="s">
        <v>2</v>
      </c>
      <c r="X5810" t="str">
        <f>VLOOKUP(T5810,[3]رکوردها!$A:$B,2,0)</f>
        <v>10103647290</v>
      </c>
      <c r="Y5810" t="str">
        <f>VLOOKUP(T5810,[3]رکوردها!$A:$D,4,0)</f>
        <v>411111539153</v>
      </c>
      <c r="Z5810" t="str">
        <f>VLOOKUP(T5810,[3]رکوردها!$A:$C,3,0)</f>
        <v>تهران</v>
      </c>
      <c r="AA5810" t="str">
        <f>VLOOKUP(T5810,[3]رکوردها!$A:$F,6,0)</f>
        <v>بزرگراه همت بلوار سردار جنگل پلاک 2</v>
      </c>
      <c r="AB5810" t="str">
        <f>VLOOKUP(T5810,[3]رکوردها!$A:$E,5,0)</f>
        <v>1476656763</v>
      </c>
    </row>
    <row r="5811" spans="1:28" s="41" customFormat="1" hidden="1" x14ac:dyDescent="0.2">
      <c r="A5811" s="36">
        <v>147166</v>
      </c>
      <c r="B5811" s="36">
        <v>1425</v>
      </c>
      <c r="C5811" s="36">
        <v>1457</v>
      </c>
      <c r="D5811" s="39" t="s">
        <v>5178</v>
      </c>
      <c r="E5811" s="39"/>
      <c r="F5811" s="37" t="s">
        <v>582</v>
      </c>
      <c r="G5811" s="37" t="s">
        <v>3044</v>
      </c>
      <c r="H5811" s="38">
        <v>49617</v>
      </c>
      <c r="I5811" s="38">
        <v>0</v>
      </c>
      <c r="J5811" s="38">
        <f t="shared" si="105"/>
        <v>49617</v>
      </c>
      <c r="K5811" s="38"/>
      <c r="L5811" s="49"/>
      <c r="M5811" s="37" t="s">
        <v>63</v>
      </c>
      <c r="N5811" s="37" t="s">
        <v>64</v>
      </c>
      <c r="O5811" s="37" t="s">
        <v>2566</v>
      </c>
      <c r="P5811" s="37" t="s">
        <v>2567</v>
      </c>
      <c r="Q5811" s="37" t="s">
        <v>2568</v>
      </c>
      <c r="R5811" s="37" t="s">
        <v>2569</v>
      </c>
      <c r="S5811" s="37" t="s">
        <v>3032</v>
      </c>
      <c r="T5811" s="37" t="s">
        <v>3031</v>
      </c>
      <c r="U5811" s="1" t="str">
        <f>VLOOKUP(T5811,[2]VAT!$A:$D,1,0)</f>
        <v>400160</v>
      </c>
      <c r="V5811" s="37" t="s">
        <v>2</v>
      </c>
      <c r="W5811" s="37" t="s">
        <v>2</v>
      </c>
      <c r="X5811" t="str">
        <f>VLOOKUP(T5811,[3]رکوردها!$A:$B,2,0)</f>
        <v>10103647290</v>
      </c>
      <c r="Y5811" t="str">
        <f>VLOOKUP(T5811,[3]رکوردها!$A:$D,4,0)</f>
        <v>411111539153</v>
      </c>
      <c r="Z5811" t="str">
        <f>VLOOKUP(T5811,[3]رکوردها!$A:$C,3,0)</f>
        <v>تهران</v>
      </c>
      <c r="AA5811" t="str">
        <f>VLOOKUP(T5811,[3]رکوردها!$A:$F,6,0)</f>
        <v>بزرگراه همت بلوار سردار جنگل پلاک 2</v>
      </c>
      <c r="AB5811" t="str">
        <f>VLOOKUP(T5811,[3]رکوردها!$A:$E,5,0)</f>
        <v>1476656763</v>
      </c>
    </row>
    <row r="5812" spans="1:28" s="41" customFormat="1" hidden="1" x14ac:dyDescent="0.2">
      <c r="A5812" s="36">
        <v>147167</v>
      </c>
      <c r="B5812" s="36">
        <v>1425</v>
      </c>
      <c r="C5812" s="36">
        <v>1457</v>
      </c>
      <c r="D5812" s="39" t="s">
        <v>5178</v>
      </c>
      <c r="E5812" s="39"/>
      <c r="F5812" s="37" t="s">
        <v>582</v>
      </c>
      <c r="G5812" s="37" t="s">
        <v>3044</v>
      </c>
      <c r="H5812" s="38">
        <v>0</v>
      </c>
      <c r="I5812" s="38">
        <v>49617</v>
      </c>
      <c r="J5812" s="38">
        <f t="shared" si="105"/>
        <v>-49617</v>
      </c>
      <c r="K5812" s="38"/>
      <c r="L5812" s="49"/>
      <c r="M5812" s="37" t="s">
        <v>63</v>
      </c>
      <c r="N5812" s="37" t="s">
        <v>64</v>
      </c>
      <c r="O5812" s="37" t="s">
        <v>2566</v>
      </c>
      <c r="P5812" s="37" t="s">
        <v>2567</v>
      </c>
      <c r="Q5812" s="37" t="s">
        <v>2568</v>
      </c>
      <c r="R5812" s="37" t="s">
        <v>2569</v>
      </c>
      <c r="S5812" s="37" t="s">
        <v>3032</v>
      </c>
      <c r="T5812" s="37" t="s">
        <v>3031</v>
      </c>
      <c r="U5812" s="1" t="str">
        <f>VLOOKUP(T5812,[2]VAT!$A:$D,1,0)</f>
        <v>400160</v>
      </c>
      <c r="V5812" s="37" t="s">
        <v>2</v>
      </c>
      <c r="W5812" s="37" t="s">
        <v>2</v>
      </c>
      <c r="X5812" t="str">
        <f>VLOOKUP(T5812,[3]رکوردها!$A:$B,2,0)</f>
        <v>10103647290</v>
      </c>
      <c r="Y5812" t="str">
        <f>VLOOKUP(T5812,[3]رکوردها!$A:$D,4,0)</f>
        <v>411111539153</v>
      </c>
      <c r="Z5812" t="str">
        <f>VLOOKUP(T5812,[3]رکوردها!$A:$C,3,0)</f>
        <v>تهران</v>
      </c>
      <c r="AA5812" t="str">
        <f>VLOOKUP(T5812,[3]رکوردها!$A:$F,6,0)</f>
        <v>بزرگراه همت بلوار سردار جنگل پلاک 2</v>
      </c>
      <c r="AB5812" t="str">
        <f>VLOOKUP(T5812,[3]رکوردها!$A:$E,5,0)</f>
        <v>1476656763</v>
      </c>
    </row>
    <row r="5813" spans="1:28" s="41" customFormat="1" hidden="1" x14ac:dyDescent="0.2">
      <c r="A5813" s="36">
        <v>147170</v>
      </c>
      <c r="B5813" s="36">
        <v>1425</v>
      </c>
      <c r="C5813" s="36">
        <v>1457</v>
      </c>
      <c r="D5813" s="39" t="s">
        <v>5178</v>
      </c>
      <c r="E5813" s="39"/>
      <c r="F5813" s="37" t="s">
        <v>582</v>
      </c>
      <c r="G5813" s="37" t="s">
        <v>3043</v>
      </c>
      <c r="H5813" s="38">
        <v>0</v>
      </c>
      <c r="I5813" s="38">
        <v>19800</v>
      </c>
      <c r="J5813" s="38">
        <f t="shared" si="105"/>
        <v>-19800</v>
      </c>
      <c r="K5813" s="38"/>
      <c r="L5813" s="49"/>
      <c r="M5813" s="37" t="s">
        <v>63</v>
      </c>
      <c r="N5813" s="37" t="s">
        <v>64</v>
      </c>
      <c r="O5813" s="37" t="s">
        <v>2566</v>
      </c>
      <c r="P5813" s="37" t="s">
        <v>2567</v>
      </c>
      <c r="Q5813" s="37" t="s">
        <v>2568</v>
      </c>
      <c r="R5813" s="37" t="s">
        <v>2569</v>
      </c>
      <c r="S5813" s="37" t="s">
        <v>3032</v>
      </c>
      <c r="T5813" s="37" t="s">
        <v>3031</v>
      </c>
      <c r="U5813" s="1" t="str">
        <f>VLOOKUP(T5813,[2]VAT!$A:$D,1,0)</f>
        <v>400160</v>
      </c>
      <c r="V5813" s="37" t="s">
        <v>2</v>
      </c>
      <c r="W5813" s="37" t="s">
        <v>2</v>
      </c>
      <c r="X5813" t="str">
        <f>VLOOKUP(T5813,[3]رکوردها!$A:$B,2,0)</f>
        <v>10103647290</v>
      </c>
      <c r="Y5813" t="str">
        <f>VLOOKUP(T5813,[3]رکوردها!$A:$D,4,0)</f>
        <v>411111539153</v>
      </c>
      <c r="Z5813" t="str">
        <f>VLOOKUP(T5813,[3]رکوردها!$A:$C,3,0)</f>
        <v>تهران</v>
      </c>
      <c r="AA5813" t="str">
        <f>VLOOKUP(T5813,[3]رکوردها!$A:$F,6,0)</f>
        <v>بزرگراه همت بلوار سردار جنگل پلاک 2</v>
      </c>
      <c r="AB5813" t="str">
        <f>VLOOKUP(T5813,[3]رکوردها!$A:$E,5,0)</f>
        <v>1476656763</v>
      </c>
    </row>
    <row r="5814" spans="1:28" s="41" customFormat="1" hidden="1" x14ac:dyDescent="0.2">
      <c r="A5814" s="36">
        <v>147173</v>
      </c>
      <c r="B5814" s="36">
        <v>1425</v>
      </c>
      <c r="C5814" s="36">
        <v>1457</v>
      </c>
      <c r="D5814" s="39" t="s">
        <v>5178</v>
      </c>
      <c r="E5814" s="39"/>
      <c r="F5814" s="37" t="s">
        <v>582</v>
      </c>
      <c r="G5814" s="37" t="s">
        <v>3045</v>
      </c>
      <c r="H5814" s="38">
        <v>0</v>
      </c>
      <c r="I5814" s="38">
        <v>19800</v>
      </c>
      <c r="J5814" s="38">
        <f t="shared" si="105"/>
        <v>-19800</v>
      </c>
      <c r="K5814" s="38"/>
      <c r="L5814" s="49"/>
      <c r="M5814" s="37" t="s">
        <v>63</v>
      </c>
      <c r="N5814" s="37" t="s">
        <v>64</v>
      </c>
      <c r="O5814" s="37" t="s">
        <v>2566</v>
      </c>
      <c r="P5814" s="37" t="s">
        <v>2567</v>
      </c>
      <c r="Q5814" s="37" t="s">
        <v>2568</v>
      </c>
      <c r="R5814" s="37" t="s">
        <v>2569</v>
      </c>
      <c r="S5814" s="37" t="s">
        <v>3032</v>
      </c>
      <c r="T5814" s="37" t="s">
        <v>3031</v>
      </c>
      <c r="U5814" s="1" t="str">
        <f>VLOOKUP(T5814,[2]VAT!$A:$D,1,0)</f>
        <v>400160</v>
      </c>
      <c r="V5814" s="37" t="s">
        <v>2</v>
      </c>
      <c r="W5814" s="37" t="s">
        <v>2</v>
      </c>
      <c r="X5814" t="str">
        <f>VLOOKUP(T5814,[3]رکوردها!$A:$B,2,0)</f>
        <v>10103647290</v>
      </c>
      <c r="Y5814" t="str">
        <f>VLOOKUP(T5814,[3]رکوردها!$A:$D,4,0)</f>
        <v>411111539153</v>
      </c>
      <c r="Z5814" t="str">
        <f>VLOOKUP(T5814,[3]رکوردها!$A:$C,3,0)</f>
        <v>تهران</v>
      </c>
      <c r="AA5814" t="str">
        <f>VLOOKUP(T5814,[3]رکوردها!$A:$F,6,0)</f>
        <v>بزرگراه همت بلوار سردار جنگل پلاک 2</v>
      </c>
      <c r="AB5814" t="str">
        <f>VLOOKUP(T5814,[3]رکوردها!$A:$E,5,0)</f>
        <v>1476656763</v>
      </c>
    </row>
    <row r="5815" spans="1:28" s="41" customFormat="1" hidden="1" x14ac:dyDescent="0.2">
      <c r="A5815" s="36">
        <v>147176</v>
      </c>
      <c r="B5815" s="36">
        <v>1425</v>
      </c>
      <c r="C5815" s="36">
        <v>1457</v>
      </c>
      <c r="D5815" s="39" t="s">
        <v>5178</v>
      </c>
      <c r="E5815" s="39"/>
      <c r="F5815" s="37" t="s">
        <v>582</v>
      </c>
      <c r="G5815" s="37" t="s">
        <v>3046</v>
      </c>
      <c r="H5815" s="38">
        <v>19800</v>
      </c>
      <c r="I5815" s="38">
        <v>0</v>
      </c>
      <c r="J5815" s="38">
        <f t="shared" si="105"/>
        <v>19800</v>
      </c>
      <c r="K5815" s="38"/>
      <c r="L5815" s="49"/>
      <c r="M5815" s="37" t="s">
        <v>63</v>
      </c>
      <c r="N5815" s="37" t="s">
        <v>64</v>
      </c>
      <c r="O5815" s="37" t="s">
        <v>2566</v>
      </c>
      <c r="P5815" s="37" t="s">
        <v>2567</v>
      </c>
      <c r="Q5815" s="37" t="s">
        <v>2568</v>
      </c>
      <c r="R5815" s="37" t="s">
        <v>2569</v>
      </c>
      <c r="S5815" s="37" t="s">
        <v>3032</v>
      </c>
      <c r="T5815" s="37" t="s">
        <v>3031</v>
      </c>
      <c r="U5815" s="1" t="str">
        <f>VLOOKUP(T5815,[2]VAT!$A:$D,1,0)</f>
        <v>400160</v>
      </c>
      <c r="V5815" s="37" t="s">
        <v>2</v>
      </c>
      <c r="W5815" s="37" t="s">
        <v>2</v>
      </c>
      <c r="X5815" t="str">
        <f>VLOOKUP(T5815,[3]رکوردها!$A:$B,2,0)</f>
        <v>10103647290</v>
      </c>
      <c r="Y5815" t="str">
        <f>VLOOKUP(T5815,[3]رکوردها!$A:$D,4,0)</f>
        <v>411111539153</v>
      </c>
      <c r="Z5815" t="str">
        <f>VLOOKUP(T5815,[3]رکوردها!$A:$C,3,0)</f>
        <v>تهران</v>
      </c>
      <c r="AA5815" t="str">
        <f>VLOOKUP(T5815,[3]رکوردها!$A:$F,6,0)</f>
        <v>بزرگراه همت بلوار سردار جنگل پلاک 2</v>
      </c>
      <c r="AB5815" t="str">
        <f>VLOOKUP(T5815,[3]رکوردها!$A:$E,5,0)</f>
        <v>1476656763</v>
      </c>
    </row>
    <row r="5816" spans="1:28" s="41" customFormat="1" hidden="1" x14ac:dyDescent="0.2">
      <c r="A5816" s="36">
        <v>147177</v>
      </c>
      <c r="B5816" s="36">
        <v>1425</v>
      </c>
      <c r="C5816" s="36">
        <v>1457</v>
      </c>
      <c r="D5816" s="39" t="s">
        <v>5178</v>
      </c>
      <c r="E5816" s="39"/>
      <c r="F5816" s="37" t="s">
        <v>582</v>
      </c>
      <c r="G5816" s="37" t="s">
        <v>3046</v>
      </c>
      <c r="H5816" s="38">
        <v>0</v>
      </c>
      <c r="I5816" s="38">
        <v>19800</v>
      </c>
      <c r="J5816" s="38">
        <f t="shared" si="105"/>
        <v>-19800</v>
      </c>
      <c r="K5816" s="38"/>
      <c r="L5816" s="49"/>
      <c r="M5816" s="37" t="s">
        <v>63</v>
      </c>
      <c r="N5816" s="37" t="s">
        <v>64</v>
      </c>
      <c r="O5816" s="37" t="s">
        <v>2566</v>
      </c>
      <c r="P5816" s="37" t="s">
        <v>2567</v>
      </c>
      <c r="Q5816" s="37" t="s">
        <v>2568</v>
      </c>
      <c r="R5816" s="37" t="s">
        <v>2569</v>
      </c>
      <c r="S5816" s="37" t="s">
        <v>3032</v>
      </c>
      <c r="T5816" s="37" t="s">
        <v>3031</v>
      </c>
      <c r="U5816" s="1" t="str">
        <f>VLOOKUP(T5816,[2]VAT!$A:$D,1,0)</f>
        <v>400160</v>
      </c>
      <c r="V5816" s="37" t="s">
        <v>2</v>
      </c>
      <c r="W5816" s="37" t="s">
        <v>2</v>
      </c>
      <c r="X5816" t="str">
        <f>VLOOKUP(T5816,[3]رکوردها!$A:$B,2,0)</f>
        <v>10103647290</v>
      </c>
      <c r="Y5816" t="str">
        <f>VLOOKUP(T5816,[3]رکوردها!$A:$D,4,0)</f>
        <v>411111539153</v>
      </c>
      <c r="Z5816" t="str">
        <f>VLOOKUP(T5816,[3]رکوردها!$A:$C,3,0)</f>
        <v>تهران</v>
      </c>
      <c r="AA5816" t="str">
        <f>VLOOKUP(T5816,[3]رکوردها!$A:$F,6,0)</f>
        <v>بزرگراه همت بلوار سردار جنگل پلاک 2</v>
      </c>
      <c r="AB5816" t="str">
        <f>VLOOKUP(T5816,[3]رکوردها!$A:$E,5,0)</f>
        <v>1476656763</v>
      </c>
    </row>
    <row r="5817" spans="1:28" s="41" customFormat="1" hidden="1" x14ac:dyDescent="0.2">
      <c r="A5817" s="36">
        <v>147178</v>
      </c>
      <c r="B5817" s="36">
        <v>1425</v>
      </c>
      <c r="C5817" s="36">
        <v>1457</v>
      </c>
      <c r="D5817" s="39" t="s">
        <v>5178</v>
      </c>
      <c r="E5817" s="39"/>
      <c r="F5817" s="37" t="s">
        <v>582</v>
      </c>
      <c r="G5817" s="37" t="s">
        <v>3047</v>
      </c>
      <c r="H5817" s="38">
        <v>19800</v>
      </c>
      <c r="I5817" s="38">
        <v>0</v>
      </c>
      <c r="J5817" s="38">
        <f t="shared" si="105"/>
        <v>19800</v>
      </c>
      <c r="K5817" s="38"/>
      <c r="L5817" s="49"/>
      <c r="M5817" s="37" t="s">
        <v>63</v>
      </c>
      <c r="N5817" s="37" t="s">
        <v>64</v>
      </c>
      <c r="O5817" s="37" t="s">
        <v>2566</v>
      </c>
      <c r="P5817" s="37" t="s">
        <v>2567</v>
      </c>
      <c r="Q5817" s="37" t="s">
        <v>2568</v>
      </c>
      <c r="R5817" s="37" t="s">
        <v>2569</v>
      </c>
      <c r="S5817" s="37" t="s">
        <v>3032</v>
      </c>
      <c r="T5817" s="37" t="s">
        <v>3031</v>
      </c>
      <c r="U5817" s="1" t="str">
        <f>VLOOKUP(T5817,[2]VAT!$A:$D,1,0)</f>
        <v>400160</v>
      </c>
      <c r="V5817" s="37" t="s">
        <v>2</v>
      </c>
      <c r="W5817" s="37" t="s">
        <v>2</v>
      </c>
      <c r="X5817" t="str">
        <f>VLOOKUP(T5817,[3]رکوردها!$A:$B,2,0)</f>
        <v>10103647290</v>
      </c>
      <c r="Y5817" t="str">
        <f>VLOOKUP(T5817,[3]رکوردها!$A:$D,4,0)</f>
        <v>411111539153</v>
      </c>
      <c r="Z5817" t="str">
        <f>VLOOKUP(T5817,[3]رکوردها!$A:$C,3,0)</f>
        <v>تهران</v>
      </c>
      <c r="AA5817" t="str">
        <f>VLOOKUP(T5817,[3]رکوردها!$A:$F,6,0)</f>
        <v>بزرگراه همت بلوار سردار جنگل پلاک 2</v>
      </c>
      <c r="AB5817" t="str">
        <f>VLOOKUP(T5817,[3]رکوردها!$A:$E,5,0)</f>
        <v>1476656763</v>
      </c>
    </row>
    <row r="5818" spans="1:28" s="41" customFormat="1" hidden="1" x14ac:dyDescent="0.2">
      <c r="A5818" s="36">
        <v>147179</v>
      </c>
      <c r="B5818" s="36">
        <v>1425</v>
      </c>
      <c r="C5818" s="36">
        <v>1457</v>
      </c>
      <c r="D5818" s="39" t="s">
        <v>5178</v>
      </c>
      <c r="E5818" s="39"/>
      <c r="F5818" s="37" t="s">
        <v>582</v>
      </c>
      <c r="G5818" s="37" t="s">
        <v>3047</v>
      </c>
      <c r="H5818" s="38">
        <v>0</v>
      </c>
      <c r="I5818" s="38">
        <v>19800</v>
      </c>
      <c r="J5818" s="38">
        <f t="shared" si="105"/>
        <v>-19800</v>
      </c>
      <c r="K5818" s="38"/>
      <c r="L5818" s="49"/>
      <c r="M5818" s="37" t="s">
        <v>63</v>
      </c>
      <c r="N5818" s="37" t="s">
        <v>64</v>
      </c>
      <c r="O5818" s="37" t="s">
        <v>2566</v>
      </c>
      <c r="P5818" s="37" t="s">
        <v>2567</v>
      </c>
      <c r="Q5818" s="37" t="s">
        <v>2568</v>
      </c>
      <c r="R5818" s="37" t="s">
        <v>2569</v>
      </c>
      <c r="S5818" s="37" t="s">
        <v>3032</v>
      </c>
      <c r="T5818" s="37" t="s">
        <v>3031</v>
      </c>
      <c r="U5818" s="1" t="str">
        <f>VLOOKUP(T5818,[2]VAT!$A:$D,1,0)</f>
        <v>400160</v>
      </c>
      <c r="V5818" s="37" t="s">
        <v>2</v>
      </c>
      <c r="W5818" s="37" t="s">
        <v>2</v>
      </c>
      <c r="X5818" t="str">
        <f>VLOOKUP(T5818,[3]رکوردها!$A:$B,2,0)</f>
        <v>10103647290</v>
      </c>
      <c r="Y5818" t="str">
        <f>VLOOKUP(T5818,[3]رکوردها!$A:$D,4,0)</f>
        <v>411111539153</v>
      </c>
      <c r="Z5818" t="str">
        <f>VLOOKUP(T5818,[3]رکوردها!$A:$C,3,0)</f>
        <v>تهران</v>
      </c>
      <c r="AA5818" t="str">
        <f>VLOOKUP(T5818,[3]رکوردها!$A:$F,6,0)</f>
        <v>بزرگراه همت بلوار سردار جنگل پلاک 2</v>
      </c>
      <c r="AB5818" t="str">
        <f>VLOOKUP(T5818,[3]رکوردها!$A:$E,5,0)</f>
        <v>1476656763</v>
      </c>
    </row>
    <row r="5819" spans="1:28" s="41" customFormat="1" hidden="1" x14ac:dyDescent="0.2">
      <c r="A5819" s="36">
        <v>147180</v>
      </c>
      <c r="B5819" s="36">
        <v>1425</v>
      </c>
      <c r="C5819" s="36">
        <v>1457</v>
      </c>
      <c r="D5819" s="39" t="s">
        <v>5178</v>
      </c>
      <c r="E5819" s="39"/>
      <c r="F5819" s="37" t="s">
        <v>582</v>
      </c>
      <c r="G5819" s="37" t="s">
        <v>3045</v>
      </c>
      <c r="H5819" s="38">
        <v>19800</v>
      </c>
      <c r="I5819" s="38">
        <v>0</v>
      </c>
      <c r="J5819" s="38">
        <f t="shared" si="105"/>
        <v>19800</v>
      </c>
      <c r="K5819" s="38"/>
      <c r="L5819" s="49"/>
      <c r="M5819" s="37" t="s">
        <v>63</v>
      </c>
      <c r="N5819" s="37" t="s">
        <v>64</v>
      </c>
      <c r="O5819" s="37" t="s">
        <v>2566</v>
      </c>
      <c r="P5819" s="37" t="s">
        <v>2567</v>
      </c>
      <c r="Q5819" s="37" t="s">
        <v>2568</v>
      </c>
      <c r="R5819" s="37" t="s">
        <v>2569</v>
      </c>
      <c r="S5819" s="37" t="s">
        <v>3032</v>
      </c>
      <c r="T5819" s="37" t="s">
        <v>3031</v>
      </c>
      <c r="U5819" s="1" t="str">
        <f>VLOOKUP(T5819,[2]VAT!$A:$D,1,0)</f>
        <v>400160</v>
      </c>
      <c r="V5819" s="37" t="s">
        <v>2</v>
      </c>
      <c r="W5819" s="37" t="s">
        <v>2</v>
      </c>
      <c r="X5819" t="str">
        <f>VLOOKUP(T5819,[3]رکوردها!$A:$B,2,0)</f>
        <v>10103647290</v>
      </c>
      <c r="Y5819" t="str">
        <f>VLOOKUP(T5819,[3]رکوردها!$A:$D,4,0)</f>
        <v>411111539153</v>
      </c>
      <c r="Z5819" t="str">
        <f>VLOOKUP(T5819,[3]رکوردها!$A:$C,3,0)</f>
        <v>تهران</v>
      </c>
      <c r="AA5819" t="str">
        <f>VLOOKUP(T5819,[3]رکوردها!$A:$F,6,0)</f>
        <v>بزرگراه همت بلوار سردار جنگل پلاک 2</v>
      </c>
      <c r="AB5819" t="str">
        <f>VLOOKUP(T5819,[3]رکوردها!$A:$E,5,0)</f>
        <v>1476656763</v>
      </c>
    </row>
    <row r="5820" spans="1:28" s="41" customFormat="1" hidden="1" x14ac:dyDescent="0.2">
      <c r="A5820" s="36">
        <v>174136</v>
      </c>
      <c r="B5820" s="36">
        <v>1544</v>
      </c>
      <c r="C5820" s="36">
        <v>1640</v>
      </c>
      <c r="D5820" s="39" t="s">
        <v>5178</v>
      </c>
      <c r="E5820" s="39"/>
      <c r="F5820" s="37" t="s">
        <v>17</v>
      </c>
      <c r="G5820" s="37" t="s">
        <v>3048</v>
      </c>
      <c r="H5820" s="38">
        <v>138008</v>
      </c>
      <c r="I5820" s="38">
        <v>0</v>
      </c>
      <c r="J5820" s="38">
        <f t="shared" si="105"/>
        <v>138008</v>
      </c>
      <c r="K5820" s="38"/>
      <c r="L5820" s="49"/>
      <c r="M5820" s="37" t="s">
        <v>63</v>
      </c>
      <c r="N5820" s="37" t="s">
        <v>64</v>
      </c>
      <c r="O5820" s="37" t="s">
        <v>2566</v>
      </c>
      <c r="P5820" s="37" t="s">
        <v>2567</v>
      </c>
      <c r="Q5820" s="37" t="s">
        <v>2568</v>
      </c>
      <c r="R5820" s="37" t="s">
        <v>2569</v>
      </c>
      <c r="S5820" s="37" t="s">
        <v>3032</v>
      </c>
      <c r="T5820" s="37" t="s">
        <v>3031</v>
      </c>
      <c r="U5820" s="1" t="str">
        <f>VLOOKUP(T5820,[2]VAT!$A:$D,1,0)</f>
        <v>400160</v>
      </c>
      <c r="V5820" s="37" t="s">
        <v>2</v>
      </c>
      <c r="W5820" s="37" t="s">
        <v>2</v>
      </c>
      <c r="X5820" t="str">
        <f>VLOOKUP(T5820,[3]رکوردها!$A:$B,2,0)</f>
        <v>10103647290</v>
      </c>
      <c r="Y5820" t="str">
        <f>VLOOKUP(T5820,[3]رکوردها!$A:$D,4,0)</f>
        <v>411111539153</v>
      </c>
      <c r="Z5820" t="str">
        <f>VLOOKUP(T5820,[3]رکوردها!$A:$C,3,0)</f>
        <v>تهران</v>
      </c>
      <c r="AA5820" t="str">
        <f>VLOOKUP(T5820,[3]رکوردها!$A:$F,6,0)</f>
        <v>بزرگراه همت بلوار سردار جنگل پلاک 2</v>
      </c>
      <c r="AB5820" t="str">
        <f>VLOOKUP(T5820,[3]رکوردها!$A:$E,5,0)</f>
        <v>1476656763</v>
      </c>
    </row>
    <row r="5821" spans="1:28" s="41" customFormat="1" hidden="1" x14ac:dyDescent="0.2">
      <c r="A5821" s="36">
        <v>174137</v>
      </c>
      <c r="B5821" s="36">
        <v>1544</v>
      </c>
      <c r="C5821" s="36">
        <v>1640</v>
      </c>
      <c r="D5821" s="39" t="s">
        <v>5178</v>
      </c>
      <c r="E5821" s="39"/>
      <c r="F5821" s="37" t="s">
        <v>17</v>
      </c>
      <c r="G5821" s="37" t="s">
        <v>3048</v>
      </c>
      <c r="H5821" s="38">
        <v>0</v>
      </c>
      <c r="I5821" s="38">
        <v>138008</v>
      </c>
      <c r="J5821" s="38">
        <f t="shared" si="105"/>
        <v>-138008</v>
      </c>
      <c r="K5821" s="38"/>
      <c r="L5821" s="49"/>
      <c r="M5821" s="37" t="s">
        <v>63</v>
      </c>
      <c r="N5821" s="37" t="s">
        <v>64</v>
      </c>
      <c r="O5821" s="37" t="s">
        <v>2566</v>
      </c>
      <c r="P5821" s="37" t="s">
        <v>2567</v>
      </c>
      <c r="Q5821" s="37" t="s">
        <v>2568</v>
      </c>
      <c r="R5821" s="37" t="s">
        <v>2569</v>
      </c>
      <c r="S5821" s="37" t="s">
        <v>3032</v>
      </c>
      <c r="T5821" s="37" t="s">
        <v>3031</v>
      </c>
      <c r="U5821" s="1" t="str">
        <f>VLOOKUP(T5821,[2]VAT!$A:$D,1,0)</f>
        <v>400160</v>
      </c>
      <c r="V5821" s="37" t="s">
        <v>2</v>
      </c>
      <c r="W5821" s="37" t="s">
        <v>2</v>
      </c>
      <c r="X5821" t="str">
        <f>VLOOKUP(T5821,[3]رکوردها!$A:$B,2,0)</f>
        <v>10103647290</v>
      </c>
      <c r="Y5821" t="str">
        <f>VLOOKUP(T5821,[3]رکوردها!$A:$D,4,0)</f>
        <v>411111539153</v>
      </c>
      <c r="Z5821" t="str">
        <f>VLOOKUP(T5821,[3]رکوردها!$A:$C,3,0)</f>
        <v>تهران</v>
      </c>
      <c r="AA5821" t="str">
        <f>VLOOKUP(T5821,[3]رکوردها!$A:$F,6,0)</f>
        <v>بزرگراه همت بلوار سردار جنگل پلاک 2</v>
      </c>
      <c r="AB5821" t="str">
        <f>VLOOKUP(T5821,[3]رکوردها!$A:$E,5,0)</f>
        <v>1476656763</v>
      </c>
    </row>
    <row r="5822" spans="1:28" s="41" customFormat="1" hidden="1" x14ac:dyDescent="0.2">
      <c r="A5822" s="36">
        <v>175887</v>
      </c>
      <c r="B5822" s="36">
        <v>1609</v>
      </c>
      <c r="C5822" s="36">
        <v>1752</v>
      </c>
      <c r="D5822" s="39" t="s">
        <v>5178</v>
      </c>
      <c r="E5822" s="39"/>
      <c r="F5822" s="37" t="s">
        <v>220</v>
      </c>
      <c r="G5822" s="37" t="s">
        <v>3049</v>
      </c>
      <c r="H5822" s="38">
        <v>24436</v>
      </c>
      <c r="I5822" s="38">
        <v>0</v>
      </c>
      <c r="J5822" s="38">
        <f t="shared" si="105"/>
        <v>24436</v>
      </c>
      <c r="K5822" s="38"/>
      <c r="L5822" s="49"/>
      <c r="M5822" s="37" t="s">
        <v>63</v>
      </c>
      <c r="N5822" s="37" t="s">
        <v>64</v>
      </c>
      <c r="O5822" s="37" t="s">
        <v>2566</v>
      </c>
      <c r="P5822" s="37" t="s">
        <v>2567</v>
      </c>
      <c r="Q5822" s="37" t="s">
        <v>2568</v>
      </c>
      <c r="R5822" s="37" t="s">
        <v>2569</v>
      </c>
      <c r="S5822" s="37" t="s">
        <v>3032</v>
      </c>
      <c r="T5822" s="37" t="s">
        <v>3031</v>
      </c>
      <c r="U5822" s="1" t="str">
        <f>VLOOKUP(T5822,[2]VAT!$A:$D,1,0)</f>
        <v>400160</v>
      </c>
      <c r="V5822" s="37" t="s">
        <v>2</v>
      </c>
      <c r="W5822" s="37" t="s">
        <v>2</v>
      </c>
      <c r="X5822" t="str">
        <f>VLOOKUP(T5822,[3]رکوردها!$A:$B,2,0)</f>
        <v>10103647290</v>
      </c>
      <c r="Y5822" t="str">
        <f>VLOOKUP(T5822,[3]رکوردها!$A:$D,4,0)</f>
        <v>411111539153</v>
      </c>
      <c r="Z5822" t="str">
        <f>VLOOKUP(T5822,[3]رکوردها!$A:$C,3,0)</f>
        <v>تهران</v>
      </c>
      <c r="AA5822" t="str">
        <f>VLOOKUP(T5822,[3]رکوردها!$A:$F,6,0)</f>
        <v>بزرگراه همت بلوار سردار جنگل پلاک 2</v>
      </c>
      <c r="AB5822" t="str">
        <f>VLOOKUP(T5822,[3]رکوردها!$A:$E,5,0)</f>
        <v>1476656763</v>
      </c>
    </row>
    <row r="5823" spans="1:28" s="41" customFormat="1" hidden="1" x14ac:dyDescent="0.2">
      <c r="A5823" s="36">
        <v>175888</v>
      </c>
      <c r="B5823" s="36">
        <v>1609</v>
      </c>
      <c r="C5823" s="36">
        <v>1752</v>
      </c>
      <c r="D5823" s="39" t="s">
        <v>5178</v>
      </c>
      <c r="E5823" s="39"/>
      <c r="F5823" s="37" t="s">
        <v>220</v>
      </c>
      <c r="G5823" s="37" t="s">
        <v>3049</v>
      </c>
      <c r="H5823" s="38">
        <v>0</v>
      </c>
      <c r="I5823" s="38">
        <v>24436</v>
      </c>
      <c r="J5823" s="38">
        <f t="shared" si="105"/>
        <v>-24436</v>
      </c>
      <c r="K5823" s="38"/>
      <c r="L5823" s="49"/>
      <c r="M5823" s="37" t="s">
        <v>63</v>
      </c>
      <c r="N5823" s="37" t="s">
        <v>64</v>
      </c>
      <c r="O5823" s="37" t="s">
        <v>2566</v>
      </c>
      <c r="P5823" s="37" t="s">
        <v>2567</v>
      </c>
      <c r="Q5823" s="37" t="s">
        <v>2568</v>
      </c>
      <c r="R5823" s="37" t="s">
        <v>2569</v>
      </c>
      <c r="S5823" s="37" t="s">
        <v>3032</v>
      </c>
      <c r="T5823" s="37" t="s">
        <v>3031</v>
      </c>
      <c r="U5823" s="1" t="str">
        <f>VLOOKUP(T5823,[2]VAT!$A:$D,1,0)</f>
        <v>400160</v>
      </c>
      <c r="V5823" s="37" t="s">
        <v>2</v>
      </c>
      <c r="W5823" s="37" t="s">
        <v>2</v>
      </c>
      <c r="X5823" t="str">
        <f>VLOOKUP(T5823,[3]رکوردها!$A:$B,2,0)</f>
        <v>10103647290</v>
      </c>
      <c r="Y5823" t="str">
        <f>VLOOKUP(T5823,[3]رکوردها!$A:$D,4,0)</f>
        <v>411111539153</v>
      </c>
      <c r="Z5823" t="str">
        <f>VLOOKUP(T5823,[3]رکوردها!$A:$C,3,0)</f>
        <v>تهران</v>
      </c>
      <c r="AA5823" t="str">
        <f>VLOOKUP(T5823,[3]رکوردها!$A:$F,6,0)</f>
        <v>بزرگراه همت بلوار سردار جنگل پلاک 2</v>
      </c>
      <c r="AB5823" t="str">
        <f>VLOOKUP(T5823,[3]رکوردها!$A:$E,5,0)</f>
        <v>1476656763</v>
      </c>
    </row>
    <row r="5824" spans="1:28" s="41" customFormat="1" hidden="1" x14ac:dyDescent="0.2">
      <c r="A5824" s="36">
        <v>175889</v>
      </c>
      <c r="B5824" s="36">
        <v>1609</v>
      </c>
      <c r="C5824" s="36">
        <v>1752</v>
      </c>
      <c r="D5824" s="39" t="s">
        <v>5178</v>
      </c>
      <c r="E5824" s="39"/>
      <c r="F5824" s="37" t="s">
        <v>220</v>
      </c>
      <c r="G5824" s="37" t="s">
        <v>3050</v>
      </c>
      <c r="H5824" s="38">
        <v>24300</v>
      </c>
      <c r="I5824" s="38">
        <v>0</v>
      </c>
      <c r="J5824" s="38">
        <f t="shared" si="105"/>
        <v>24300</v>
      </c>
      <c r="K5824" s="38"/>
      <c r="L5824" s="49"/>
      <c r="M5824" s="37" t="s">
        <v>63</v>
      </c>
      <c r="N5824" s="37" t="s">
        <v>64</v>
      </c>
      <c r="O5824" s="37" t="s">
        <v>2566</v>
      </c>
      <c r="P5824" s="37" t="s">
        <v>2567</v>
      </c>
      <c r="Q5824" s="37" t="s">
        <v>2568</v>
      </c>
      <c r="R5824" s="37" t="s">
        <v>2569</v>
      </c>
      <c r="S5824" s="37" t="s">
        <v>3032</v>
      </c>
      <c r="T5824" s="37" t="s">
        <v>3031</v>
      </c>
      <c r="U5824" s="1" t="str">
        <f>VLOOKUP(T5824,[2]VAT!$A:$D,1,0)</f>
        <v>400160</v>
      </c>
      <c r="V5824" s="37" t="s">
        <v>2</v>
      </c>
      <c r="W5824" s="37" t="s">
        <v>2</v>
      </c>
      <c r="X5824" t="str">
        <f>VLOOKUP(T5824,[3]رکوردها!$A:$B,2,0)</f>
        <v>10103647290</v>
      </c>
      <c r="Y5824" t="str">
        <f>VLOOKUP(T5824,[3]رکوردها!$A:$D,4,0)</f>
        <v>411111539153</v>
      </c>
      <c r="Z5824" t="str">
        <f>VLOOKUP(T5824,[3]رکوردها!$A:$C,3,0)</f>
        <v>تهران</v>
      </c>
      <c r="AA5824" t="str">
        <f>VLOOKUP(T5824,[3]رکوردها!$A:$F,6,0)</f>
        <v>بزرگراه همت بلوار سردار جنگل پلاک 2</v>
      </c>
      <c r="AB5824" t="str">
        <f>VLOOKUP(T5824,[3]رکوردها!$A:$E,5,0)</f>
        <v>1476656763</v>
      </c>
    </row>
    <row r="5825" spans="1:28" s="41" customFormat="1" hidden="1" x14ac:dyDescent="0.2">
      <c r="A5825" s="36">
        <v>175890</v>
      </c>
      <c r="B5825" s="36">
        <v>1609</v>
      </c>
      <c r="C5825" s="36">
        <v>1752</v>
      </c>
      <c r="D5825" s="39" t="s">
        <v>5178</v>
      </c>
      <c r="E5825" s="39"/>
      <c r="F5825" s="37" t="s">
        <v>220</v>
      </c>
      <c r="G5825" s="37" t="s">
        <v>3050</v>
      </c>
      <c r="H5825" s="38">
        <v>0</v>
      </c>
      <c r="I5825" s="38">
        <v>24300</v>
      </c>
      <c r="J5825" s="38">
        <f t="shared" si="105"/>
        <v>-24300</v>
      </c>
      <c r="K5825" s="38"/>
      <c r="L5825" s="49"/>
      <c r="M5825" s="37" t="s">
        <v>63</v>
      </c>
      <c r="N5825" s="37" t="s">
        <v>64</v>
      </c>
      <c r="O5825" s="37" t="s">
        <v>2566</v>
      </c>
      <c r="P5825" s="37" t="s">
        <v>2567</v>
      </c>
      <c r="Q5825" s="37" t="s">
        <v>2568</v>
      </c>
      <c r="R5825" s="37" t="s">
        <v>2569</v>
      </c>
      <c r="S5825" s="37" t="s">
        <v>3032</v>
      </c>
      <c r="T5825" s="37" t="s">
        <v>3031</v>
      </c>
      <c r="U5825" s="1" t="str">
        <f>VLOOKUP(T5825,[2]VAT!$A:$D,1,0)</f>
        <v>400160</v>
      </c>
      <c r="V5825" s="37" t="s">
        <v>2</v>
      </c>
      <c r="W5825" s="37" t="s">
        <v>2</v>
      </c>
      <c r="X5825" t="str">
        <f>VLOOKUP(T5825,[3]رکوردها!$A:$B,2,0)</f>
        <v>10103647290</v>
      </c>
      <c r="Y5825" t="str">
        <f>VLOOKUP(T5825,[3]رکوردها!$A:$D,4,0)</f>
        <v>411111539153</v>
      </c>
      <c r="Z5825" t="str">
        <f>VLOOKUP(T5825,[3]رکوردها!$A:$C,3,0)</f>
        <v>تهران</v>
      </c>
      <c r="AA5825" t="str">
        <f>VLOOKUP(T5825,[3]رکوردها!$A:$F,6,0)</f>
        <v>بزرگراه همت بلوار سردار جنگل پلاک 2</v>
      </c>
      <c r="AB5825" t="str">
        <f>VLOOKUP(T5825,[3]رکوردها!$A:$E,5,0)</f>
        <v>1476656763</v>
      </c>
    </row>
    <row r="5826" spans="1:28" s="41" customFormat="1" hidden="1" x14ac:dyDescent="0.2">
      <c r="A5826" s="36">
        <v>175891</v>
      </c>
      <c r="B5826" s="36">
        <v>1609</v>
      </c>
      <c r="C5826" s="36">
        <v>1752</v>
      </c>
      <c r="D5826" s="39" t="s">
        <v>5178</v>
      </c>
      <c r="E5826" s="39"/>
      <c r="F5826" s="37" t="s">
        <v>220</v>
      </c>
      <c r="G5826" s="37" t="s">
        <v>3051</v>
      </c>
      <c r="H5826" s="38">
        <v>24300</v>
      </c>
      <c r="I5826" s="38">
        <v>0</v>
      </c>
      <c r="J5826" s="38">
        <f t="shared" ref="J5826:J5889" si="106">H5826-I5826</f>
        <v>24300</v>
      </c>
      <c r="K5826" s="38"/>
      <c r="L5826" s="49"/>
      <c r="M5826" s="37" t="s">
        <v>63</v>
      </c>
      <c r="N5826" s="37" t="s">
        <v>64</v>
      </c>
      <c r="O5826" s="37" t="s">
        <v>2566</v>
      </c>
      <c r="P5826" s="37" t="s">
        <v>2567</v>
      </c>
      <c r="Q5826" s="37" t="s">
        <v>2568</v>
      </c>
      <c r="R5826" s="37" t="s">
        <v>2569</v>
      </c>
      <c r="S5826" s="37" t="s">
        <v>3032</v>
      </c>
      <c r="T5826" s="37" t="s">
        <v>3031</v>
      </c>
      <c r="U5826" s="1" t="str">
        <f>VLOOKUP(T5826,[2]VAT!$A:$D,1,0)</f>
        <v>400160</v>
      </c>
      <c r="V5826" s="37" t="s">
        <v>2</v>
      </c>
      <c r="W5826" s="37" t="s">
        <v>2</v>
      </c>
      <c r="X5826" t="str">
        <f>VLOOKUP(T5826,[3]رکوردها!$A:$B,2,0)</f>
        <v>10103647290</v>
      </c>
      <c r="Y5826" t="str">
        <f>VLOOKUP(T5826,[3]رکوردها!$A:$D,4,0)</f>
        <v>411111539153</v>
      </c>
      <c r="Z5826" t="str">
        <f>VLOOKUP(T5826,[3]رکوردها!$A:$C,3,0)</f>
        <v>تهران</v>
      </c>
      <c r="AA5826" t="str">
        <f>VLOOKUP(T5826,[3]رکوردها!$A:$F,6,0)</f>
        <v>بزرگراه همت بلوار سردار جنگل پلاک 2</v>
      </c>
      <c r="AB5826" t="str">
        <f>VLOOKUP(T5826,[3]رکوردها!$A:$E,5,0)</f>
        <v>1476656763</v>
      </c>
    </row>
    <row r="5827" spans="1:28" s="41" customFormat="1" hidden="1" x14ac:dyDescent="0.2">
      <c r="A5827" s="36">
        <v>175892</v>
      </c>
      <c r="B5827" s="36">
        <v>1609</v>
      </c>
      <c r="C5827" s="36">
        <v>1752</v>
      </c>
      <c r="D5827" s="39" t="s">
        <v>5178</v>
      </c>
      <c r="E5827" s="39"/>
      <c r="F5827" s="37" t="s">
        <v>220</v>
      </c>
      <c r="G5827" s="37" t="s">
        <v>3051</v>
      </c>
      <c r="H5827" s="38">
        <v>0</v>
      </c>
      <c r="I5827" s="38">
        <v>24300</v>
      </c>
      <c r="J5827" s="38">
        <f t="shared" si="106"/>
        <v>-24300</v>
      </c>
      <c r="K5827" s="38"/>
      <c r="L5827" s="49"/>
      <c r="M5827" s="37" t="s">
        <v>63</v>
      </c>
      <c r="N5827" s="37" t="s">
        <v>64</v>
      </c>
      <c r="O5827" s="37" t="s">
        <v>2566</v>
      </c>
      <c r="P5827" s="37" t="s">
        <v>2567</v>
      </c>
      <c r="Q5827" s="37" t="s">
        <v>2568</v>
      </c>
      <c r="R5827" s="37" t="s">
        <v>2569</v>
      </c>
      <c r="S5827" s="37" t="s">
        <v>3032</v>
      </c>
      <c r="T5827" s="37" t="s">
        <v>3031</v>
      </c>
      <c r="U5827" s="1" t="str">
        <f>VLOOKUP(T5827,[2]VAT!$A:$D,1,0)</f>
        <v>400160</v>
      </c>
      <c r="V5827" s="37" t="s">
        <v>2</v>
      </c>
      <c r="W5827" s="37" t="s">
        <v>2</v>
      </c>
      <c r="X5827" t="str">
        <f>VLOOKUP(T5827,[3]رکوردها!$A:$B,2,0)</f>
        <v>10103647290</v>
      </c>
      <c r="Y5827" t="str">
        <f>VLOOKUP(T5827,[3]رکوردها!$A:$D,4,0)</f>
        <v>411111539153</v>
      </c>
      <c r="Z5827" t="str">
        <f>VLOOKUP(T5827,[3]رکوردها!$A:$C,3,0)</f>
        <v>تهران</v>
      </c>
      <c r="AA5827" t="str">
        <f>VLOOKUP(T5827,[3]رکوردها!$A:$F,6,0)</f>
        <v>بزرگراه همت بلوار سردار جنگل پلاک 2</v>
      </c>
      <c r="AB5827" t="str">
        <f>VLOOKUP(T5827,[3]رکوردها!$A:$E,5,0)</f>
        <v>1476656763</v>
      </c>
    </row>
    <row r="5828" spans="1:28" s="41" customFormat="1" hidden="1" x14ac:dyDescent="0.2">
      <c r="A5828" s="36">
        <v>175893</v>
      </c>
      <c r="B5828" s="36">
        <v>1609</v>
      </c>
      <c r="C5828" s="36">
        <v>1752</v>
      </c>
      <c r="D5828" s="39" t="s">
        <v>5178</v>
      </c>
      <c r="E5828" s="39"/>
      <c r="F5828" s="37" t="s">
        <v>220</v>
      </c>
      <c r="G5828" s="37" t="s">
        <v>3052</v>
      </c>
      <c r="H5828" s="38">
        <v>87559</v>
      </c>
      <c r="I5828" s="38">
        <v>0</v>
      </c>
      <c r="J5828" s="38">
        <f t="shared" si="106"/>
        <v>87559</v>
      </c>
      <c r="K5828" s="38"/>
      <c r="L5828" s="49"/>
      <c r="M5828" s="37" t="s">
        <v>63</v>
      </c>
      <c r="N5828" s="37" t="s">
        <v>64</v>
      </c>
      <c r="O5828" s="37" t="s">
        <v>2566</v>
      </c>
      <c r="P5828" s="37" t="s">
        <v>2567</v>
      </c>
      <c r="Q5828" s="37" t="s">
        <v>2568</v>
      </c>
      <c r="R5828" s="37" t="s">
        <v>2569</v>
      </c>
      <c r="S5828" s="37" t="s">
        <v>3032</v>
      </c>
      <c r="T5828" s="37" t="s">
        <v>3031</v>
      </c>
      <c r="U5828" s="1" t="str">
        <f>VLOOKUP(T5828,[2]VAT!$A:$D,1,0)</f>
        <v>400160</v>
      </c>
      <c r="V5828" s="37" t="s">
        <v>2</v>
      </c>
      <c r="W5828" s="37" t="s">
        <v>2</v>
      </c>
      <c r="X5828" t="str">
        <f>VLOOKUP(T5828,[3]رکوردها!$A:$B,2,0)</f>
        <v>10103647290</v>
      </c>
      <c r="Y5828" t="str">
        <f>VLOOKUP(T5828,[3]رکوردها!$A:$D,4,0)</f>
        <v>411111539153</v>
      </c>
      <c r="Z5828" t="str">
        <f>VLOOKUP(T5828,[3]رکوردها!$A:$C,3,0)</f>
        <v>تهران</v>
      </c>
      <c r="AA5828" t="str">
        <f>VLOOKUP(T5828,[3]رکوردها!$A:$F,6,0)</f>
        <v>بزرگراه همت بلوار سردار جنگل پلاک 2</v>
      </c>
      <c r="AB5828" t="str">
        <f>VLOOKUP(T5828,[3]رکوردها!$A:$E,5,0)</f>
        <v>1476656763</v>
      </c>
    </row>
    <row r="5829" spans="1:28" s="41" customFormat="1" hidden="1" x14ac:dyDescent="0.2">
      <c r="A5829" s="36">
        <v>175894</v>
      </c>
      <c r="B5829" s="36">
        <v>1609</v>
      </c>
      <c r="C5829" s="36">
        <v>1752</v>
      </c>
      <c r="D5829" s="39" t="s">
        <v>5178</v>
      </c>
      <c r="E5829" s="39"/>
      <c r="F5829" s="37" t="s">
        <v>220</v>
      </c>
      <c r="G5829" s="37" t="s">
        <v>3052</v>
      </c>
      <c r="H5829" s="38">
        <v>0</v>
      </c>
      <c r="I5829" s="38">
        <v>87559</v>
      </c>
      <c r="J5829" s="38">
        <f t="shared" si="106"/>
        <v>-87559</v>
      </c>
      <c r="K5829" s="38"/>
      <c r="L5829" s="49"/>
      <c r="M5829" s="37" t="s">
        <v>63</v>
      </c>
      <c r="N5829" s="37" t="s">
        <v>64</v>
      </c>
      <c r="O5829" s="37" t="s">
        <v>2566</v>
      </c>
      <c r="P5829" s="37" t="s">
        <v>2567</v>
      </c>
      <c r="Q5829" s="37" t="s">
        <v>2568</v>
      </c>
      <c r="R5829" s="37" t="s">
        <v>2569</v>
      </c>
      <c r="S5829" s="37" t="s">
        <v>3032</v>
      </c>
      <c r="T5829" s="37" t="s">
        <v>3031</v>
      </c>
      <c r="U5829" s="1" t="str">
        <f>VLOOKUP(T5829,[2]VAT!$A:$D,1,0)</f>
        <v>400160</v>
      </c>
      <c r="V5829" s="37" t="s">
        <v>2</v>
      </c>
      <c r="W5829" s="37" t="s">
        <v>2</v>
      </c>
      <c r="X5829" t="str">
        <f>VLOOKUP(T5829,[3]رکوردها!$A:$B,2,0)</f>
        <v>10103647290</v>
      </c>
      <c r="Y5829" t="str">
        <f>VLOOKUP(T5829,[3]رکوردها!$A:$D,4,0)</f>
        <v>411111539153</v>
      </c>
      <c r="Z5829" t="str">
        <f>VLOOKUP(T5829,[3]رکوردها!$A:$C,3,0)</f>
        <v>تهران</v>
      </c>
      <c r="AA5829" t="str">
        <f>VLOOKUP(T5829,[3]رکوردها!$A:$F,6,0)</f>
        <v>بزرگراه همت بلوار سردار جنگل پلاک 2</v>
      </c>
      <c r="AB5829" t="str">
        <f>VLOOKUP(T5829,[3]رکوردها!$A:$E,5,0)</f>
        <v>1476656763</v>
      </c>
    </row>
    <row r="5830" spans="1:28" s="41" customFormat="1" hidden="1" x14ac:dyDescent="0.2">
      <c r="A5830" s="36">
        <v>175895</v>
      </c>
      <c r="B5830" s="36">
        <v>1609</v>
      </c>
      <c r="C5830" s="36">
        <v>1752</v>
      </c>
      <c r="D5830" s="39" t="s">
        <v>5178</v>
      </c>
      <c r="E5830" s="39"/>
      <c r="F5830" s="37" t="s">
        <v>220</v>
      </c>
      <c r="G5830" s="37" t="s">
        <v>3053</v>
      </c>
      <c r="H5830" s="38">
        <v>24300</v>
      </c>
      <c r="I5830" s="38">
        <v>0</v>
      </c>
      <c r="J5830" s="38">
        <f t="shared" si="106"/>
        <v>24300</v>
      </c>
      <c r="K5830" s="38"/>
      <c r="L5830" s="49"/>
      <c r="M5830" s="37" t="s">
        <v>63</v>
      </c>
      <c r="N5830" s="37" t="s">
        <v>64</v>
      </c>
      <c r="O5830" s="37" t="s">
        <v>2566</v>
      </c>
      <c r="P5830" s="37" t="s">
        <v>2567</v>
      </c>
      <c r="Q5830" s="37" t="s">
        <v>2568</v>
      </c>
      <c r="R5830" s="37" t="s">
        <v>2569</v>
      </c>
      <c r="S5830" s="37" t="s">
        <v>3032</v>
      </c>
      <c r="T5830" s="37" t="s">
        <v>3031</v>
      </c>
      <c r="U5830" s="1" t="str">
        <f>VLOOKUP(T5830,[2]VAT!$A:$D,1,0)</f>
        <v>400160</v>
      </c>
      <c r="V5830" s="37" t="s">
        <v>2</v>
      </c>
      <c r="W5830" s="37" t="s">
        <v>2</v>
      </c>
      <c r="X5830" t="str">
        <f>VLOOKUP(T5830,[3]رکوردها!$A:$B,2,0)</f>
        <v>10103647290</v>
      </c>
      <c r="Y5830" t="str">
        <f>VLOOKUP(T5830,[3]رکوردها!$A:$D,4,0)</f>
        <v>411111539153</v>
      </c>
      <c r="Z5830" t="str">
        <f>VLOOKUP(T5830,[3]رکوردها!$A:$C,3,0)</f>
        <v>تهران</v>
      </c>
      <c r="AA5830" t="str">
        <f>VLOOKUP(T5830,[3]رکوردها!$A:$F,6,0)</f>
        <v>بزرگراه همت بلوار سردار جنگل پلاک 2</v>
      </c>
      <c r="AB5830" t="str">
        <f>VLOOKUP(T5830,[3]رکوردها!$A:$E,5,0)</f>
        <v>1476656763</v>
      </c>
    </row>
    <row r="5831" spans="1:28" s="41" customFormat="1" hidden="1" x14ac:dyDescent="0.2">
      <c r="A5831" s="36">
        <v>175896</v>
      </c>
      <c r="B5831" s="36">
        <v>1609</v>
      </c>
      <c r="C5831" s="36">
        <v>1752</v>
      </c>
      <c r="D5831" s="39" t="s">
        <v>5178</v>
      </c>
      <c r="E5831" s="39"/>
      <c r="F5831" s="37" t="s">
        <v>220</v>
      </c>
      <c r="G5831" s="37" t="s">
        <v>3053</v>
      </c>
      <c r="H5831" s="38">
        <v>0</v>
      </c>
      <c r="I5831" s="38">
        <v>24300</v>
      </c>
      <c r="J5831" s="38">
        <f t="shared" si="106"/>
        <v>-24300</v>
      </c>
      <c r="K5831" s="38"/>
      <c r="L5831" s="49"/>
      <c r="M5831" s="37" t="s">
        <v>63</v>
      </c>
      <c r="N5831" s="37" t="s">
        <v>64</v>
      </c>
      <c r="O5831" s="37" t="s">
        <v>2566</v>
      </c>
      <c r="P5831" s="37" t="s">
        <v>2567</v>
      </c>
      <c r="Q5831" s="37" t="s">
        <v>2568</v>
      </c>
      <c r="R5831" s="37" t="s">
        <v>2569</v>
      </c>
      <c r="S5831" s="37" t="s">
        <v>3032</v>
      </c>
      <c r="T5831" s="37" t="s">
        <v>3031</v>
      </c>
      <c r="U5831" s="1" t="str">
        <f>VLOOKUP(T5831,[2]VAT!$A:$D,1,0)</f>
        <v>400160</v>
      </c>
      <c r="V5831" s="37" t="s">
        <v>2</v>
      </c>
      <c r="W5831" s="37" t="s">
        <v>2</v>
      </c>
      <c r="X5831" t="str">
        <f>VLOOKUP(T5831,[3]رکوردها!$A:$B,2,0)</f>
        <v>10103647290</v>
      </c>
      <c r="Y5831" t="str">
        <f>VLOOKUP(T5831,[3]رکوردها!$A:$D,4,0)</f>
        <v>411111539153</v>
      </c>
      <c r="Z5831" t="str">
        <f>VLOOKUP(T5831,[3]رکوردها!$A:$C,3,0)</f>
        <v>تهران</v>
      </c>
      <c r="AA5831" t="str">
        <f>VLOOKUP(T5831,[3]رکوردها!$A:$F,6,0)</f>
        <v>بزرگراه همت بلوار سردار جنگل پلاک 2</v>
      </c>
      <c r="AB5831" t="str">
        <f>VLOOKUP(T5831,[3]رکوردها!$A:$E,5,0)</f>
        <v>1476656763</v>
      </c>
    </row>
    <row r="5832" spans="1:28" s="41" customFormat="1" hidden="1" x14ac:dyDescent="0.2">
      <c r="A5832" s="36">
        <v>175897</v>
      </c>
      <c r="B5832" s="36">
        <v>1609</v>
      </c>
      <c r="C5832" s="36">
        <v>1752</v>
      </c>
      <c r="D5832" s="39" t="s">
        <v>5178</v>
      </c>
      <c r="E5832" s="39"/>
      <c r="F5832" s="37" t="s">
        <v>220</v>
      </c>
      <c r="G5832" s="37" t="s">
        <v>3054</v>
      </c>
      <c r="H5832" s="38">
        <v>24300</v>
      </c>
      <c r="I5832" s="38">
        <v>0</v>
      </c>
      <c r="J5832" s="38">
        <f t="shared" si="106"/>
        <v>24300</v>
      </c>
      <c r="K5832" s="38"/>
      <c r="L5832" s="49"/>
      <c r="M5832" s="37" t="s">
        <v>63</v>
      </c>
      <c r="N5832" s="37" t="s">
        <v>64</v>
      </c>
      <c r="O5832" s="37" t="s">
        <v>2566</v>
      </c>
      <c r="P5832" s="37" t="s">
        <v>2567</v>
      </c>
      <c r="Q5832" s="37" t="s">
        <v>2568</v>
      </c>
      <c r="R5832" s="37" t="s">
        <v>2569</v>
      </c>
      <c r="S5832" s="37" t="s">
        <v>3032</v>
      </c>
      <c r="T5832" s="37" t="s">
        <v>3031</v>
      </c>
      <c r="U5832" s="1" t="str">
        <f>VLOOKUP(T5832,[2]VAT!$A:$D,1,0)</f>
        <v>400160</v>
      </c>
      <c r="V5832" s="37" t="s">
        <v>2</v>
      </c>
      <c r="W5832" s="37" t="s">
        <v>2</v>
      </c>
      <c r="X5832" t="str">
        <f>VLOOKUP(T5832,[3]رکوردها!$A:$B,2,0)</f>
        <v>10103647290</v>
      </c>
      <c r="Y5832" t="str">
        <f>VLOOKUP(T5832,[3]رکوردها!$A:$D,4,0)</f>
        <v>411111539153</v>
      </c>
      <c r="Z5832" t="str">
        <f>VLOOKUP(T5832,[3]رکوردها!$A:$C,3,0)</f>
        <v>تهران</v>
      </c>
      <c r="AA5832" t="str">
        <f>VLOOKUP(T5832,[3]رکوردها!$A:$F,6,0)</f>
        <v>بزرگراه همت بلوار سردار جنگل پلاک 2</v>
      </c>
      <c r="AB5832" t="str">
        <f>VLOOKUP(T5832,[3]رکوردها!$A:$E,5,0)</f>
        <v>1476656763</v>
      </c>
    </row>
    <row r="5833" spans="1:28" s="41" customFormat="1" hidden="1" x14ac:dyDescent="0.2">
      <c r="A5833" s="36">
        <v>175898</v>
      </c>
      <c r="B5833" s="36">
        <v>1609</v>
      </c>
      <c r="C5833" s="36">
        <v>1752</v>
      </c>
      <c r="D5833" s="39" t="s">
        <v>5178</v>
      </c>
      <c r="E5833" s="39"/>
      <c r="F5833" s="37" t="s">
        <v>220</v>
      </c>
      <c r="G5833" s="37" t="s">
        <v>3054</v>
      </c>
      <c r="H5833" s="38">
        <v>0</v>
      </c>
      <c r="I5833" s="38">
        <v>24300</v>
      </c>
      <c r="J5833" s="38">
        <f t="shared" si="106"/>
        <v>-24300</v>
      </c>
      <c r="K5833" s="38"/>
      <c r="L5833" s="49"/>
      <c r="M5833" s="37" t="s">
        <v>63</v>
      </c>
      <c r="N5833" s="37" t="s">
        <v>64</v>
      </c>
      <c r="O5833" s="37" t="s">
        <v>2566</v>
      </c>
      <c r="P5833" s="37" t="s">
        <v>2567</v>
      </c>
      <c r="Q5833" s="37" t="s">
        <v>2568</v>
      </c>
      <c r="R5833" s="37" t="s">
        <v>2569</v>
      </c>
      <c r="S5833" s="37" t="s">
        <v>3032</v>
      </c>
      <c r="T5833" s="37" t="s">
        <v>3031</v>
      </c>
      <c r="U5833" s="1" t="str">
        <f>VLOOKUP(T5833,[2]VAT!$A:$D,1,0)</f>
        <v>400160</v>
      </c>
      <c r="V5833" s="37" t="s">
        <v>2</v>
      </c>
      <c r="W5833" s="37" t="s">
        <v>2</v>
      </c>
      <c r="X5833" t="str">
        <f>VLOOKUP(T5833,[3]رکوردها!$A:$B,2,0)</f>
        <v>10103647290</v>
      </c>
      <c r="Y5833" t="str">
        <f>VLOOKUP(T5833,[3]رکوردها!$A:$D,4,0)</f>
        <v>411111539153</v>
      </c>
      <c r="Z5833" t="str">
        <f>VLOOKUP(T5833,[3]رکوردها!$A:$C,3,0)</f>
        <v>تهران</v>
      </c>
      <c r="AA5833" t="str">
        <f>VLOOKUP(T5833,[3]رکوردها!$A:$F,6,0)</f>
        <v>بزرگراه همت بلوار سردار جنگل پلاک 2</v>
      </c>
      <c r="AB5833" t="str">
        <f>VLOOKUP(T5833,[3]رکوردها!$A:$E,5,0)</f>
        <v>1476656763</v>
      </c>
    </row>
    <row r="5834" spans="1:28" s="41" customFormat="1" hidden="1" x14ac:dyDescent="0.2">
      <c r="A5834" s="36">
        <v>175899</v>
      </c>
      <c r="B5834" s="36">
        <v>1609</v>
      </c>
      <c r="C5834" s="36">
        <v>1752</v>
      </c>
      <c r="D5834" s="39" t="s">
        <v>5178</v>
      </c>
      <c r="E5834" s="39"/>
      <c r="F5834" s="37" t="s">
        <v>220</v>
      </c>
      <c r="G5834" s="37" t="s">
        <v>3055</v>
      </c>
      <c r="H5834" s="38">
        <v>24300</v>
      </c>
      <c r="I5834" s="38">
        <v>0</v>
      </c>
      <c r="J5834" s="38">
        <f t="shared" si="106"/>
        <v>24300</v>
      </c>
      <c r="K5834" s="38"/>
      <c r="L5834" s="49"/>
      <c r="M5834" s="37" t="s">
        <v>63</v>
      </c>
      <c r="N5834" s="37" t="s">
        <v>64</v>
      </c>
      <c r="O5834" s="37" t="s">
        <v>2566</v>
      </c>
      <c r="P5834" s="37" t="s">
        <v>2567</v>
      </c>
      <c r="Q5834" s="37" t="s">
        <v>2568</v>
      </c>
      <c r="R5834" s="37" t="s">
        <v>2569</v>
      </c>
      <c r="S5834" s="37" t="s">
        <v>3032</v>
      </c>
      <c r="T5834" s="37" t="s">
        <v>3031</v>
      </c>
      <c r="U5834" s="1" t="str">
        <f>VLOOKUP(T5834,[2]VAT!$A:$D,1,0)</f>
        <v>400160</v>
      </c>
      <c r="V5834" s="37" t="s">
        <v>2</v>
      </c>
      <c r="W5834" s="37" t="s">
        <v>2</v>
      </c>
      <c r="X5834" t="str">
        <f>VLOOKUP(T5834,[3]رکوردها!$A:$B,2,0)</f>
        <v>10103647290</v>
      </c>
      <c r="Y5834" t="str">
        <f>VLOOKUP(T5834,[3]رکوردها!$A:$D,4,0)</f>
        <v>411111539153</v>
      </c>
      <c r="Z5834" t="str">
        <f>VLOOKUP(T5834,[3]رکوردها!$A:$C,3,0)</f>
        <v>تهران</v>
      </c>
      <c r="AA5834" t="str">
        <f>VLOOKUP(T5834,[3]رکوردها!$A:$F,6,0)</f>
        <v>بزرگراه همت بلوار سردار جنگل پلاک 2</v>
      </c>
      <c r="AB5834" t="str">
        <f>VLOOKUP(T5834,[3]رکوردها!$A:$E,5,0)</f>
        <v>1476656763</v>
      </c>
    </row>
    <row r="5835" spans="1:28" s="41" customFormat="1" hidden="1" x14ac:dyDescent="0.2">
      <c r="A5835" s="36">
        <v>175900</v>
      </c>
      <c r="B5835" s="36">
        <v>1609</v>
      </c>
      <c r="C5835" s="36">
        <v>1752</v>
      </c>
      <c r="D5835" s="39" t="s">
        <v>5178</v>
      </c>
      <c r="E5835" s="39"/>
      <c r="F5835" s="37" t="s">
        <v>220</v>
      </c>
      <c r="G5835" s="37" t="s">
        <v>3055</v>
      </c>
      <c r="H5835" s="38">
        <v>0</v>
      </c>
      <c r="I5835" s="38">
        <v>24300</v>
      </c>
      <c r="J5835" s="38">
        <f t="shared" si="106"/>
        <v>-24300</v>
      </c>
      <c r="K5835" s="38"/>
      <c r="L5835" s="49"/>
      <c r="M5835" s="37" t="s">
        <v>63</v>
      </c>
      <c r="N5835" s="37" t="s">
        <v>64</v>
      </c>
      <c r="O5835" s="37" t="s">
        <v>2566</v>
      </c>
      <c r="P5835" s="37" t="s">
        <v>2567</v>
      </c>
      <c r="Q5835" s="37" t="s">
        <v>2568</v>
      </c>
      <c r="R5835" s="37" t="s">
        <v>2569</v>
      </c>
      <c r="S5835" s="37" t="s">
        <v>3032</v>
      </c>
      <c r="T5835" s="37" t="s">
        <v>3031</v>
      </c>
      <c r="U5835" s="1" t="str">
        <f>VLOOKUP(T5835,[2]VAT!$A:$D,1,0)</f>
        <v>400160</v>
      </c>
      <c r="V5835" s="37" t="s">
        <v>2</v>
      </c>
      <c r="W5835" s="37" t="s">
        <v>2</v>
      </c>
      <c r="X5835" t="str">
        <f>VLOOKUP(T5835,[3]رکوردها!$A:$B,2,0)</f>
        <v>10103647290</v>
      </c>
      <c r="Y5835" t="str">
        <f>VLOOKUP(T5835,[3]رکوردها!$A:$D,4,0)</f>
        <v>411111539153</v>
      </c>
      <c r="Z5835" t="str">
        <f>VLOOKUP(T5835,[3]رکوردها!$A:$C,3,0)</f>
        <v>تهران</v>
      </c>
      <c r="AA5835" t="str">
        <f>VLOOKUP(T5835,[3]رکوردها!$A:$F,6,0)</f>
        <v>بزرگراه همت بلوار سردار جنگل پلاک 2</v>
      </c>
      <c r="AB5835" t="str">
        <f>VLOOKUP(T5835,[3]رکوردها!$A:$E,5,0)</f>
        <v>1476656763</v>
      </c>
    </row>
    <row r="5836" spans="1:28" s="41" customFormat="1" hidden="1" x14ac:dyDescent="0.2">
      <c r="A5836" s="36">
        <v>176115</v>
      </c>
      <c r="B5836" s="36">
        <v>1611</v>
      </c>
      <c r="C5836" s="36">
        <v>1772</v>
      </c>
      <c r="D5836" s="39" t="s">
        <v>5178</v>
      </c>
      <c r="E5836" s="39"/>
      <c r="F5836" s="37" t="s">
        <v>220</v>
      </c>
      <c r="G5836" s="37" t="s">
        <v>3056</v>
      </c>
      <c r="H5836" s="38">
        <v>24300</v>
      </c>
      <c r="I5836" s="38">
        <v>0</v>
      </c>
      <c r="J5836" s="38">
        <f t="shared" si="106"/>
        <v>24300</v>
      </c>
      <c r="K5836" s="38"/>
      <c r="L5836" s="49"/>
      <c r="M5836" s="37" t="s">
        <v>63</v>
      </c>
      <c r="N5836" s="37" t="s">
        <v>64</v>
      </c>
      <c r="O5836" s="37" t="s">
        <v>2566</v>
      </c>
      <c r="P5836" s="37" t="s">
        <v>2567</v>
      </c>
      <c r="Q5836" s="37" t="s">
        <v>2568</v>
      </c>
      <c r="R5836" s="37" t="s">
        <v>2569</v>
      </c>
      <c r="S5836" s="37" t="s">
        <v>3032</v>
      </c>
      <c r="T5836" s="37" t="s">
        <v>3031</v>
      </c>
      <c r="U5836" s="1" t="str">
        <f>VLOOKUP(T5836,[2]VAT!$A:$D,1,0)</f>
        <v>400160</v>
      </c>
      <c r="V5836" s="37" t="s">
        <v>2</v>
      </c>
      <c r="W5836" s="37" t="s">
        <v>2</v>
      </c>
      <c r="X5836" t="str">
        <f>VLOOKUP(T5836,[3]رکوردها!$A:$B,2,0)</f>
        <v>10103647290</v>
      </c>
      <c r="Y5836" t="str">
        <f>VLOOKUP(T5836,[3]رکوردها!$A:$D,4,0)</f>
        <v>411111539153</v>
      </c>
      <c r="Z5836" t="str">
        <f>VLOOKUP(T5836,[3]رکوردها!$A:$C,3,0)</f>
        <v>تهران</v>
      </c>
      <c r="AA5836" t="str">
        <f>VLOOKUP(T5836,[3]رکوردها!$A:$F,6,0)</f>
        <v>بزرگراه همت بلوار سردار جنگل پلاک 2</v>
      </c>
      <c r="AB5836" t="str">
        <f>VLOOKUP(T5836,[3]رکوردها!$A:$E,5,0)</f>
        <v>1476656763</v>
      </c>
    </row>
    <row r="5837" spans="1:28" s="41" customFormat="1" hidden="1" x14ac:dyDescent="0.2">
      <c r="A5837" s="36">
        <v>176116</v>
      </c>
      <c r="B5837" s="36">
        <v>1611</v>
      </c>
      <c r="C5837" s="36">
        <v>1772</v>
      </c>
      <c r="D5837" s="39" t="s">
        <v>5178</v>
      </c>
      <c r="E5837" s="39"/>
      <c r="F5837" s="37" t="s">
        <v>220</v>
      </c>
      <c r="G5837" s="37" t="s">
        <v>3056</v>
      </c>
      <c r="H5837" s="38">
        <v>0</v>
      </c>
      <c r="I5837" s="38">
        <v>24300</v>
      </c>
      <c r="J5837" s="38">
        <f t="shared" si="106"/>
        <v>-24300</v>
      </c>
      <c r="K5837" s="38"/>
      <c r="L5837" s="49"/>
      <c r="M5837" s="37" t="s">
        <v>63</v>
      </c>
      <c r="N5837" s="37" t="s">
        <v>64</v>
      </c>
      <c r="O5837" s="37" t="s">
        <v>2566</v>
      </c>
      <c r="P5837" s="37" t="s">
        <v>2567</v>
      </c>
      <c r="Q5837" s="37" t="s">
        <v>2568</v>
      </c>
      <c r="R5837" s="37" t="s">
        <v>2569</v>
      </c>
      <c r="S5837" s="37" t="s">
        <v>3032</v>
      </c>
      <c r="T5837" s="37" t="s">
        <v>3031</v>
      </c>
      <c r="U5837" s="1" t="str">
        <f>VLOOKUP(T5837,[2]VAT!$A:$D,1,0)</f>
        <v>400160</v>
      </c>
      <c r="V5837" s="37" t="s">
        <v>2</v>
      </c>
      <c r="W5837" s="37" t="s">
        <v>2</v>
      </c>
      <c r="X5837" t="str">
        <f>VLOOKUP(T5837,[3]رکوردها!$A:$B,2,0)</f>
        <v>10103647290</v>
      </c>
      <c r="Y5837" t="str">
        <f>VLOOKUP(T5837,[3]رکوردها!$A:$D,4,0)</f>
        <v>411111539153</v>
      </c>
      <c r="Z5837" t="str">
        <f>VLOOKUP(T5837,[3]رکوردها!$A:$C,3,0)</f>
        <v>تهران</v>
      </c>
      <c r="AA5837" t="str">
        <f>VLOOKUP(T5837,[3]رکوردها!$A:$F,6,0)</f>
        <v>بزرگراه همت بلوار سردار جنگل پلاک 2</v>
      </c>
      <c r="AB5837" t="str">
        <f>VLOOKUP(T5837,[3]رکوردها!$A:$E,5,0)</f>
        <v>1476656763</v>
      </c>
    </row>
    <row r="5838" spans="1:28" s="41" customFormat="1" hidden="1" x14ac:dyDescent="0.2">
      <c r="A5838" s="36">
        <v>176117</v>
      </c>
      <c r="B5838" s="36">
        <v>1611</v>
      </c>
      <c r="C5838" s="36">
        <v>1772</v>
      </c>
      <c r="D5838" s="39" t="s">
        <v>5178</v>
      </c>
      <c r="E5838" s="39"/>
      <c r="F5838" s="37" t="s">
        <v>220</v>
      </c>
      <c r="G5838" s="37" t="s">
        <v>3057</v>
      </c>
      <c r="H5838" s="38">
        <v>59756</v>
      </c>
      <c r="I5838" s="38">
        <v>0</v>
      </c>
      <c r="J5838" s="38">
        <f t="shared" si="106"/>
        <v>59756</v>
      </c>
      <c r="K5838" s="38"/>
      <c r="L5838" s="49"/>
      <c r="M5838" s="37" t="s">
        <v>63</v>
      </c>
      <c r="N5838" s="37" t="s">
        <v>64</v>
      </c>
      <c r="O5838" s="37" t="s">
        <v>2566</v>
      </c>
      <c r="P5838" s="37" t="s">
        <v>2567</v>
      </c>
      <c r="Q5838" s="37" t="s">
        <v>2568</v>
      </c>
      <c r="R5838" s="37" t="s">
        <v>2569</v>
      </c>
      <c r="S5838" s="37" t="s">
        <v>3032</v>
      </c>
      <c r="T5838" s="37" t="s">
        <v>3031</v>
      </c>
      <c r="U5838" s="1" t="str">
        <f>VLOOKUP(T5838,[2]VAT!$A:$D,1,0)</f>
        <v>400160</v>
      </c>
      <c r="V5838" s="37" t="s">
        <v>2</v>
      </c>
      <c r="W5838" s="37" t="s">
        <v>2</v>
      </c>
      <c r="X5838" t="str">
        <f>VLOOKUP(T5838,[3]رکوردها!$A:$B,2,0)</f>
        <v>10103647290</v>
      </c>
      <c r="Y5838" t="str">
        <f>VLOOKUP(T5838,[3]رکوردها!$A:$D,4,0)</f>
        <v>411111539153</v>
      </c>
      <c r="Z5838" t="str">
        <f>VLOOKUP(T5838,[3]رکوردها!$A:$C,3,0)</f>
        <v>تهران</v>
      </c>
      <c r="AA5838" t="str">
        <f>VLOOKUP(T5838,[3]رکوردها!$A:$F,6,0)</f>
        <v>بزرگراه همت بلوار سردار جنگل پلاک 2</v>
      </c>
      <c r="AB5838" t="str">
        <f>VLOOKUP(T5838,[3]رکوردها!$A:$E,5,0)</f>
        <v>1476656763</v>
      </c>
    </row>
    <row r="5839" spans="1:28" s="41" customFormat="1" hidden="1" x14ac:dyDescent="0.2">
      <c r="A5839" s="36">
        <v>176118</v>
      </c>
      <c r="B5839" s="36">
        <v>1611</v>
      </c>
      <c r="C5839" s="36">
        <v>1772</v>
      </c>
      <c r="D5839" s="39" t="s">
        <v>5178</v>
      </c>
      <c r="E5839" s="39"/>
      <c r="F5839" s="37" t="s">
        <v>220</v>
      </c>
      <c r="G5839" s="37" t="s">
        <v>3057</v>
      </c>
      <c r="H5839" s="38">
        <v>0</v>
      </c>
      <c r="I5839" s="38">
        <v>59756</v>
      </c>
      <c r="J5839" s="38">
        <f t="shared" si="106"/>
        <v>-59756</v>
      </c>
      <c r="K5839" s="38"/>
      <c r="L5839" s="49"/>
      <c r="M5839" s="37" t="s">
        <v>63</v>
      </c>
      <c r="N5839" s="37" t="s">
        <v>64</v>
      </c>
      <c r="O5839" s="37" t="s">
        <v>2566</v>
      </c>
      <c r="P5839" s="37" t="s">
        <v>2567</v>
      </c>
      <c r="Q5839" s="37" t="s">
        <v>2568</v>
      </c>
      <c r="R5839" s="37" t="s">
        <v>2569</v>
      </c>
      <c r="S5839" s="37" t="s">
        <v>3032</v>
      </c>
      <c r="T5839" s="37" t="s">
        <v>3031</v>
      </c>
      <c r="U5839" s="1" t="str">
        <f>VLOOKUP(T5839,[2]VAT!$A:$D,1,0)</f>
        <v>400160</v>
      </c>
      <c r="V5839" s="37" t="s">
        <v>2</v>
      </c>
      <c r="W5839" s="37" t="s">
        <v>2</v>
      </c>
      <c r="X5839" t="str">
        <f>VLOOKUP(T5839,[3]رکوردها!$A:$B,2,0)</f>
        <v>10103647290</v>
      </c>
      <c r="Y5839" t="str">
        <f>VLOOKUP(T5839,[3]رکوردها!$A:$D,4,0)</f>
        <v>411111539153</v>
      </c>
      <c r="Z5839" t="str">
        <f>VLOOKUP(T5839,[3]رکوردها!$A:$C,3,0)</f>
        <v>تهران</v>
      </c>
      <c r="AA5839" t="str">
        <f>VLOOKUP(T5839,[3]رکوردها!$A:$F,6,0)</f>
        <v>بزرگراه همت بلوار سردار جنگل پلاک 2</v>
      </c>
      <c r="AB5839" t="str">
        <f>VLOOKUP(T5839,[3]رکوردها!$A:$E,5,0)</f>
        <v>1476656763</v>
      </c>
    </row>
    <row r="5840" spans="1:28" s="41" customFormat="1" hidden="1" x14ac:dyDescent="0.2">
      <c r="A5840" s="36">
        <v>176119</v>
      </c>
      <c r="B5840" s="36">
        <v>1611</v>
      </c>
      <c r="C5840" s="36">
        <v>1772</v>
      </c>
      <c r="D5840" s="39" t="s">
        <v>5178</v>
      </c>
      <c r="E5840" s="39"/>
      <c r="F5840" s="37" t="s">
        <v>220</v>
      </c>
      <c r="G5840" s="37" t="s">
        <v>3058</v>
      </c>
      <c r="H5840" s="38">
        <v>24300</v>
      </c>
      <c r="I5840" s="38">
        <v>0</v>
      </c>
      <c r="J5840" s="38">
        <f t="shared" si="106"/>
        <v>24300</v>
      </c>
      <c r="K5840" s="38"/>
      <c r="L5840" s="49"/>
      <c r="M5840" s="37" t="s">
        <v>63</v>
      </c>
      <c r="N5840" s="37" t="s">
        <v>64</v>
      </c>
      <c r="O5840" s="37" t="s">
        <v>2566</v>
      </c>
      <c r="P5840" s="37" t="s">
        <v>2567</v>
      </c>
      <c r="Q5840" s="37" t="s">
        <v>2568</v>
      </c>
      <c r="R5840" s="37" t="s">
        <v>2569</v>
      </c>
      <c r="S5840" s="37" t="s">
        <v>3032</v>
      </c>
      <c r="T5840" s="37" t="s">
        <v>3031</v>
      </c>
      <c r="U5840" s="1" t="str">
        <f>VLOOKUP(T5840,[2]VAT!$A:$D,1,0)</f>
        <v>400160</v>
      </c>
      <c r="V5840" s="37" t="s">
        <v>2</v>
      </c>
      <c r="W5840" s="37" t="s">
        <v>2</v>
      </c>
      <c r="X5840" t="str">
        <f>VLOOKUP(T5840,[3]رکوردها!$A:$B,2,0)</f>
        <v>10103647290</v>
      </c>
      <c r="Y5840" t="str">
        <f>VLOOKUP(T5840,[3]رکوردها!$A:$D,4,0)</f>
        <v>411111539153</v>
      </c>
      <c r="Z5840" t="str">
        <f>VLOOKUP(T5840,[3]رکوردها!$A:$C,3,0)</f>
        <v>تهران</v>
      </c>
      <c r="AA5840" t="str">
        <f>VLOOKUP(T5840,[3]رکوردها!$A:$F,6,0)</f>
        <v>بزرگراه همت بلوار سردار جنگل پلاک 2</v>
      </c>
      <c r="AB5840" t="str">
        <f>VLOOKUP(T5840,[3]رکوردها!$A:$E,5,0)</f>
        <v>1476656763</v>
      </c>
    </row>
    <row r="5841" spans="1:28" s="41" customFormat="1" hidden="1" x14ac:dyDescent="0.2">
      <c r="A5841" s="36">
        <v>176120</v>
      </c>
      <c r="B5841" s="36">
        <v>1611</v>
      </c>
      <c r="C5841" s="36">
        <v>1772</v>
      </c>
      <c r="D5841" s="39" t="s">
        <v>5178</v>
      </c>
      <c r="E5841" s="39"/>
      <c r="F5841" s="37" t="s">
        <v>220</v>
      </c>
      <c r="G5841" s="37" t="s">
        <v>3058</v>
      </c>
      <c r="H5841" s="38">
        <v>0</v>
      </c>
      <c r="I5841" s="38">
        <v>24300</v>
      </c>
      <c r="J5841" s="38">
        <f t="shared" si="106"/>
        <v>-24300</v>
      </c>
      <c r="K5841" s="38"/>
      <c r="L5841" s="49"/>
      <c r="M5841" s="37" t="s">
        <v>63</v>
      </c>
      <c r="N5841" s="37" t="s">
        <v>64</v>
      </c>
      <c r="O5841" s="37" t="s">
        <v>2566</v>
      </c>
      <c r="P5841" s="37" t="s">
        <v>2567</v>
      </c>
      <c r="Q5841" s="37" t="s">
        <v>2568</v>
      </c>
      <c r="R5841" s="37" t="s">
        <v>2569</v>
      </c>
      <c r="S5841" s="37" t="s">
        <v>3032</v>
      </c>
      <c r="T5841" s="37" t="s">
        <v>3031</v>
      </c>
      <c r="U5841" s="1" t="str">
        <f>VLOOKUP(T5841,[2]VAT!$A:$D,1,0)</f>
        <v>400160</v>
      </c>
      <c r="V5841" s="37" t="s">
        <v>2</v>
      </c>
      <c r="W5841" s="37" t="s">
        <v>2</v>
      </c>
      <c r="X5841" t="str">
        <f>VLOOKUP(T5841,[3]رکوردها!$A:$B,2,0)</f>
        <v>10103647290</v>
      </c>
      <c r="Y5841" t="str">
        <f>VLOOKUP(T5841,[3]رکوردها!$A:$D,4,0)</f>
        <v>411111539153</v>
      </c>
      <c r="Z5841" t="str">
        <f>VLOOKUP(T5841,[3]رکوردها!$A:$C,3,0)</f>
        <v>تهران</v>
      </c>
      <c r="AA5841" t="str">
        <f>VLOOKUP(T5841,[3]رکوردها!$A:$F,6,0)</f>
        <v>بزرگراه همت بلوار سردار جنگل پلاک 2</v>
      </c>
      <c r="AB5841" t="str">
        <f>VLOOKUP(T5841,[3]رکوردها!$A:$E,5,0)</f>
        <v>1476656763</v>
      </c>
    </row>
    <row r="5842" spans="1:28" s="41" customFormat="1" hidden="1" x14ac:dyDescent="0.2">
      <c r="A5842" s="36">
        <v>176121</v>
      </c>
      <c r="B5842" s="36">
        <v>1611</v>
      </c>
      <c r="C5842" s="36">
        <v>1772</v>
      </c>
      <c r="D5842" s="39" t="s">
        <v>5178</v>
      </c>
      <c r="E5842" s="39"/>
      <c r="F5842" s="37" t="s">
        <v>220</v>
      </c>
      <c r="G5842" s="37" t="s">
        <v>3059</v>
      </c>
      <c r="H5842" s="38">
        <v>54187</v>
      </c>
      <c r="I5842" s="38">
        <v>0</v>
      </c>
      <c r="J5842" s="38">
        <f t="shared" si="106"/>
        <v>54187</v>
      </c>
      <c r="K5842" s="38"/>
      <c r="L5842" s="49"/>
      <c r="M5842" s="37" t="s">
        <v>63</v>
      </c>
      <c r="N5842" s="37" t="s">
        <v>64</v>
      </c>
      <c r="O5842" s="37" t="s">
        <v>2566</v>
      </c>
      <c r="P5842" s="37" t="s">
        <v>2567</v>
      </c>
      <c r="Q5842" s="37" t="s">
        <v>2568</v>
      </c>
      <c r="R5842" s="37" t="s">
        <v>2569</v>
      </c>
      <c r="S5842" s="37" t="s">
        <v>3032</v>
      </c>
      <c r="T5842" s="37" t="s">
        <v>3031</v>
      </c>
      <c r="U5842" s="1" t="str">
        <f>VLOOKUP(T5842,[2]VAT!$A:$D,1,0)</f>
        <v>400160</v>
      </c>
      <c r="V5842" s="37" t="s">
        <v>2</v>
      </c>
      <c r="W5842" s="37" t="s">
        <v>2</v>
      </c>
      <c r="X5842" t="str">
        <f>VLOOKUP(T5842,[3]رکوردها!$A:$B,2,0)</f>
        <v>10103647290</v>
      </c>
      <c r="Y5842" t="str">
        <f>VLOOKUP(T5842,[3]رکوردها!$A:$D,4,0)</f>
        <v>411111539153</v>
      </c>
      <c r="Z5842" t="str">
        <f>VLOOKUP(T5842,[3]رکوردها!$A:$C,3,0)</f>
        <v>تهران</v>
      </c>
      <c r="AA5842" t="str">
        <f>VLOOKUP(T5842,[3]رکوردها!$A:$F,6,0)</f>
        <v>بزرگراه همت بلوار سردار جنگل پلاک 2</v>
      </c>
      <c r="AB5842" t="str">
        <f>VLOOKUP(T5842,[3]رکوردها!$A:$E,5,0)</f>
        <v>1476656763</v>
      </c>
    </row>
    <row r="5843" spans="1:28" s="41" customFormat="1" hidden="1" x14ac:dyDescent="0.2">
      <c r="A5843" s="36">
        <v>176122</v>
      </c>
      <c r="B5843" s="36">
        <v>1611</v>
      </c>
      <c r="C5843" s="36">
        <v>1772</v>
      </c>
      <c r="D5843" s="39" t="s">
        <v>5178</v>
      </c>
      <c r="E5843" s="39"/>
      <c r="F5843" s="37" t="s">
        <v>220</v>
      </c>
      <c r="G5843" s="37" t="s">
        <v>3059</v>
      </c>
      <c r="H5843" s="38">
        <v>0</v>
      </c>
      <c r="I5843" s="38">
        <v>54187</v>
      </c>
      <c r="J5843" s="38">
        <f t="shared" si="106"/>
        <v>-54187</v>
      </c>
      <c r="K5843" s="38"/>
      <c r="L5843" s="49"/>
      <c r="M5843" s="37" t="s">
        <v>63</v>
      </c>
      <c r="N5843" s="37" t="s">
        <v>64</v>
      </c>
      <c r="O5843" s="37" t="s">
        <v>2566</v>
      </c>
      <c r="P5843" s="37" t="s">
        <v>2567</v>
      </c>
      <c r="Q5843" s="37" t="s">
        <v>2568</v>
      </c>
      <c r="R5843" s="37" t="s">
        <v>2569</v>
      </c>
      <c r="S5843" s="37" t="s">
        <v>3032</v>
      </c>
      <c r="T5843" s="37" t="s">
        <v>3031</v>
      </c>
      <c r="U5843" s="1" t="str">
        <f>VLOOKUP(T5843,[2]VAT!$A:$D,1,0)</f>
        <v>400160</v>
      </c>
      <c r="V5843" s="37" t="s">
        <v>2</v>
      </c>
      <c r="W5843" s="37" t="s">
        <v>2</v>
      </c>
      <c r="X5843" t="str">
        <f>VLOOKUP(T5843,[3]رکوردها!$A:$B,2,0)</f>
        <v>10103647290</v>
      </c>
      <c r="Y5843" t="str">
        <f>VLOOKUP(T5843,[3]رکوردها!$A:$D,4,0)</f>
        <v>411111539153</v>
      </c>
      <c r="Z5843" t="str">
        <f>VLOOKUP(T5843,[3]رکوردها!$A:$C,3,0)</f>
        <v>تهران</v>
      </c>
      <c r="AA5843" t="str">
        <f>VLOOKUP(T5843,[3]رکوردها!$A:$F,6,0)</f>
        <v>بزرگراه همت بلوار سردار جنگل پلاک 2</v>
      </c>
      <c r="AB5843" t="str">
        <f>VLOOKUP(T5843,[3]رکوردها!$A:$E,5,0)</f>
        <v>1476656763</v>
      </c>
    </row>
    <row r="5844" spans="1:28" s="41" customFormat="1" hidden="1" x14ac:dyDescent="0.2">
      <c r="A5844" s="36">
        <v>176123</v>
      </c>
      <c r="B5844" s="36">
        <v>1611</v>
      </c>
      <c r="C5844" s="36">
        <v>1772</v>
      </c>
      <c r="D5844" s="39" t="s">
        <v>5178</v>
      </c>
      <c r="E5844" s="39"/>
      <c r="F5844" s="37" t="s">
        <v>220</v>
      </c>
      <c r="G5844" s="37" t="s">
        <v>3060</v>
      </c>
      <c r="H5844" s="38">
        <v>60194</v>
      </c>
      <c r="I5844" s="38">
        <v>0</v>
      </c>
      <c r="J5844" s="38">
        <f t="shared" si="106"/>
        <v>60194</v>
      </c>
      <c r="K5844" s="38"/>
      <c r="L5844" s="49"/>
      <c r="M5844" s="37" t="s">
        <v>63</v>
      </c>
      <c r="N5844" s="37" t="s">
        <v>64</v>
      </c>
      <c r="O5844" s="37" t="s">
        <v>2566</v>
      </c>
      <c r="P5844" s="37" t="s">
        <v>2567</v>
      </c>
      <c r="Q5844" s="37" t="s">
        <v>2568</v>
      </c>
      <c r="R5844" s="37" t="s">
        <v>2569</v>
      </c>
      <c r="S5844" s="37" t="s">
        <v>3032</v>
      </c>
      <c r="T5844" s="37" t="s">
        <v>3031</v>
      </c>
      <c r="U5844" s="1" t="str">
        <f>VLOOKUP(T5844,[2]VAT!$A:$D,1,0)</f>
        <v>400160</v>
      </c>
      <c r="V5844" s="37" t="s">
        <v>2</v>
      </c>
      <c r="W5844" s="37" t="s">
        <v>2</v>
      </c>
      <c r="X5844" t="str">
        <f>VLOOKUP(T5844,[3]رکوردها!$A:$B,2,0)</f>
        <v>10103647290</v>
      </c>
      <c r="Y5844" t="str">
        <f>VLOOKUP(T5844,[3]رکوردها!$A:$D,4,0)</f>
        <v>411111539153</v>
      </c>
      <c r="Z5844" t="str">
        <f>VLOOKUP(T5844,[3]رکوردها!$A:$C,3,0)</f>
        <v>تهران</v>
      </c>
      <c r="AA5844" t="str">
        <f>VLOOKUP(T5844,[3]رکوردها!$A:$F,6,0)</f>
        <v>بزرگراه همت بلوار سردار جنگل پلاک 2</v>
      </c>
      <c r="AB5844" t="str">
        <f>VLOOKUP(T5844,[3]رکوردها!$A:$E,5,0)</f>
        <v>1476656763</v>
      </c>
    </row>
    <row r="5845" spans="1:28" s="41" customFormat="1" hidden="1" x14ac:dyDescent="0.2">
      <c r="A5845" s="36">
        <v>176124</v>
      </c>
      <c r="B5845" s="36">
        <v>1611</v>
      </c>
      <c r="C5845" s="36">
        <v>1772</v>
      </c>
      <c r="D5845" s="39" t="s">
        <v>5178</v>
      </c>
      <c r="E5845" s="39"/>
      <c r="F5845" s="37" t="s">
        <v>220</v>
      </c>
      <c r="G5845" s="37" t="s">
        <v>3060</v>
      </c>
      <c r="H5845" s="38">
        <v>0</v>
      </c>
      <c r="I5845" s="38">
        <v>60194</v>
      </c>
      <c r="J5845" s="38">
        <f t="shared" si="106"/>
        <v>-60194</v>
      </c>
      <c r="K5845" s="38"/>
      <c r="L5845" s="49"/>
      <c r="M5845" s="37" t="s">
        <v>63</v>
      </c>
      <c r="N5845" s="37" t="s">
        <v>64</v>
      </c>
      <c r="O5845" s="37" t="s">
        <v>2566</v>
      </c>
      <c r="P5845" s="37" t="s">
        <v>2567</v>
      </c>
      <c r="Q5845" s="37" t="s">
        <v>2568</v>
      </c>
      <c r="R5845" s="37" t="s">
        <v>2569</v>
      </c>
      <c r="S5845" s="37" t="s">
        <v>3032</v>
      </c>
      <c r="T5845" s="37" t="s">
        <v>3031</v>
      </c>
      <c r="U5845" s="1" t="str">
        <f>VLOOKUP(T5845,[2]VAT!$A:$D,1,0)</f>
        <v>400160</v>
      </c>
      <c r="V5845" s="37" t="s">
        <v>2</v>
      </c>
      <c r="W5845" s="37" t="s">
        <v>2</v>
      </c>
      <c r="X5845" t="str">
        <f>VLOOKUP(T5845,[3]رکوردها!$A:$B,2,0)</f>
        <v>10103647290</v>
      </c>
      <c r="Y5845" t="str">
        <f>VLOOKUP(T5845,[3]رکوردها!$A:$D,4,0)</f>
        <v>411111539153</v>
      </c>
      <c r="Z5845" t="str">
        <f>VLOOKUP(T5845,[3]رکوردها!$A:$C,3,0)</f>
        <v>تهران</v>
      </c>
      <c r="AA5845" t="str">
        <f>VLOOKUP(T5845,[3]رکوردها!$A:$F,6,0)</f>
        <v>بزرگراه همت بلوار سردار جنگل پلاک 2</v>
      </c>
      <c r="AB5845" t="str">
        <f>VLOOKUP(T5845,[3]رکوردها!$A:$E,5,0)</f>
        <v>1476656763</v>
      </c>
    </row>
    <row r="5846" spans="1:28" s="41" customFormat="1" hidden="1" x14ac:dyDescent="0.2">
      <c r="A5846" s="36">
        <v>176125</v>
      </c>
      <c r="B5846" s="36">
        <v>1611</v>
      </c>
      <c r="C5846" s="36">
        <v>1772</v>
      </c>
      <c r="D5846" s="39" t="s">
        <v>5178</v>
      </c>
      <c r="E5846" s="39"/>
      <c r="F5846" s="37" t="s">
        <v>220</v>
      </c>
      <c r="G5846" s="37" t="s">
        <v>3061</v>
      </c>
      <c r="H5846" s="38">
        <v>24300</v>
      </c>
      <c r="I5846" s="38">
        <v>0</v>
      </c>
      <c r="J5846" s="38">
        <f t="shared" si="106"/>
        <v>24300</v>
      </c>
      <c r="K5846" s="38"/>
      <c r="L5846" s="49"/>
      <c r="M5846" s="37" t="s">
        <v>63</v>
      </c>
      <c r="N5846" s="37" t="s">
        <v>64</v>
      </c>
      <c r="O5846" s="37" t="s">
        <v>2566</v>
      </c>
      <c r="P5846" s="37" t="s">
        <v>2567</v>
      </c>
      <c r="Q5846" s="37" t="s">
        <v>2568</v>
      </c>
      <c r="R5846" s="37" t="s">
        <v>2569</v>
      </c>
      <c r="S5846" s="37" t="s">
        <v>3032</v>
      </c>
      <c r="T5846" s="37" t="s">
        <v>3031</v>
      </c>
      <c r="U5846" s="1" t="str">
        <f>VLOOKUP(T5846,[2]VAT!$A:$D,1,0)</f>
        <v>400160</v>
      </c>
      <c r="V5846" s="37" t="s">
        <v>2</v>
      </c>
      <c r="W5846" s="37" t="s">
        <v>2</v>
      </c>
      <c r="X5846" t="str">
        <f>VLOOKUP(T5846,[3]رکوردها!$A:$B,2,0)</f>
        <v>10103647290</v>
      </c>
      <c r="Y5846" t="str">
        <f>VLOOKUP(T5846,[3]رکوردها!$A:$D,4,0)</f>
        <v>411111539153</v>
      </c>
      <c r="Z5846" t="str">
        <f>VLOOKUP(T5846,[3]رکوردها!$A:$C,3,0)</f>
        <v>تهران</v>
      </c>
      <c r="AA5846" t="str">
        <f>VLOOKUP(T5846,[3]رکوردها!$A:$F,6,0)</f>
        <v>بزرگراه همت بلوار سردار جنگل پلاک 2</v>
      </c>
      <c r="AB5846" t="str">
        <f>VLOOKUP(T5846,[3]رکوردها!$A:$E,5,0)</f>
        <v>1476656763</v>
      </c>
    </row>
    <row r="5847" spans="1:28" s="41" customFormat="1" hidden="1" x14ac:dyDescent="0.2">
      <c r="A5847" s="36">
        <v>176126</v>
      </c>
      <c r="B5847" s="36">
        <v>1611</v>
      </c>
      <c r="C5847" s="36">
        <v>1772</v>
      </c>
      <c r="D5847" s="39" t="s">
        <v>5178</v>
      </c>
      <c r="E5847" s="39"/>
      <c r="F5847" s="37" t="s">
        <v>220</v>
      </c>
      <c r="G5847" s="37" t="s">
        <v>3061</v>
      </c>
      <c r="H5847" s="38">
        <v>0</v>
      </c>
      <c r="I5847" s="38">
        <v>24300</v>
      </c>
      <c r="J5847" s="38">
        <f t="shared" si="106"/>
        <v>-24300</v>
      </c>
      <c r="K5847" s="38"/>
      <c r="L5847" s="49"/>
      <c r="M5847" s="37" t="s">
        <v>63</v>
      </c>
      <c r="N5847" s="37" t="s">
        <v>64</v>
      </c>
      <c r="O5847" s="37" t="s">
        <v>2566</v>
      </c>
      <c r="P5847" s="37" t="s">
        <v>2567</v>
      </c>
      <c r="Q5847" s="37" t="s">
        <v>2568</v>
      </c>
      <c r="R5847" s="37" t="s">
        <v>2569</v>
      </c>
      <c r="S5847" s="37" t="s">
        <v>3032</v>
      </c>
      <c r="T5847" s="37" t="s">
        <v>3031</v>
      </c>
      <c r="U5847" s="1" t="str">
        <f>VLOOKUP(T5847,[2]VAT!$A:$D,1,0)</f>
        <v>400160</v>
      </c>
      <c r="V5847" s="37" t="s">
        <v>2</v>
      </c>
      <c r="W5847" s="37" t="s">
        <v>2</v>
      </c>
      <c r="X5847" t="str">
        <f>VLOOKUP(T5847,[3]رکوردها!$A:$B,2,0)</f>
        <v>10103647290</v>
      </c>
      <c r="Y5847" t="str">
        <f>VLOOKUP(T5847,[3]رکوردها!$A:$D,4,0)</f>
        <v>411111539153</v>
      </c>
      <c r="Z5847" t="str">
        <f>VLOOKUP(T5847,[3]رکوردها!$A:$C,3,0)</f>
        <v>تهران</v>
      </c>
      <c r="AA5847" t="str">
        <f>VLOOKUP(T5847,[3]رکوردها!$A:$F,6,0)</f>
        <v>بزرگراه همت بلوار سردار جنگل پلاک 2</v>
      </c>
      <c r="AB5847" t="str">
        <f>VLOOKUP(T5847,[3]رکوردها!$A:$E,5,0)</f>
        <v>1476656763</v>
      </c>
    </row>
    <row r="5848" spans="1:28" s="41" customFormat="1" hidden="1" x14ac:dyDescent="0.2">
      <c r="A5848" s="36">
        <v>176127</v>
      </c>
      <c r="B5848" s="36">
        <v>1611</v>
      </c>
      <c r="C5848" s="36">
        <v>1772</v>
      </c>
      <c r="D5848" s="39" t="s">
        <v>5178</v>
      </c>
      <c r="E5848" s="39"/>
      <c r="F5848" s="37" t="s">
        <v>220</v>
      </c>
      <c r="G5848" s="37" t="s">
        <v>3062</v>
      </c>
      <c r="H5848" s="38">
        <v>55528</v>
      </c>
      <c r="I5848" s="38">
        <v>0</v>
      </c>
      <c r="J5848" s="38">
        <f t="shared" si="106"/>
        <v>55528</v>
      </c>
      <c r="K5848" s="38"/>
      <c r="L5848" s="49"/>
      <c r="M5848" s="37" t="s">
        <v>63</v>
      </c>
      <c r="N5848" s="37" t="s">
        <v>64</v>
      </c>
      <c r="O5848" s="37" t="s">
        <v>2566</v>
      </c>
      <c r="P5848" s="37" t="s">
        <v>2567</v>
      </c>
      <c r="Q5848" s="37" t="s">
        <v>2568</v>
      </c>
      <c r="R5848" s="37" t="s">
        <v>2569</v>
      </c>
      <c r="S5848" s="37" t="s">
        <v>3032</v>
      </c>
      <c r="T5848" s="37" t="s">
        <v>3031</v>
      </c>
      <c r="U5848" s="1" t="str">
        <f>VLOOKUP(T5848,[2]VAT!$A:$D,1,0)</f>
        <v>400160</v>
      </c>
      <c r="V5848" s="37" t="s">
        <v>2</v>
      </c>
      <c r="W5848" s="37" t="s">
        <v>2</v>
      </c>
      <c r="X5848" t="str">
        <f>VLOOKUP(T5848,[3]رکوردها!$A:$B,2,0)</f>
        <v>10103647290</v>
      </c>
      <c r="Y5848" t="str">
        <f>VLOOKUP(T5848,[3]رکوردها!$A:$D,4,0)</f>
        <v>411111539153</v>
      </c>
      <c r="Z5848" t="str">
        <f>VLOOKUP(T5848,[3]رکوردها!$A:$C,3,0)</f>
        <v>تهران</v>
      </c>
      <c r="AA5848" t="str">
        <f>VLOOKUP(T5848,[3]رکوردها!$A:$F,6,0)</f>
        <v>بزرگراه همت بلوار سردار جنگل پلاک 2</v>
      </c>
      <c r="AB5848" t="str">
        <f>VLOOKUP(T5848,[3]رکوردها!$A:$E,5,0)</f>
        <v>1476656763</v>
      </c>
    </row>
    <row r="5849" spans="1:28" s="41" customFormat="1" hidden="1" x14ac:dyDescent="0.2">
      <c r="A5849" s="36">
        <v>176128</v>
      </c>
      <c r="B5849" s="36">
        <v>1611</v>
      </c>
      <c r="C5849" s="36">
        <v>1772</v>
      </c>
      <c r="D5849" s="39" t="s">
        <v>5178</v>
      </c>
      <c r="E5849" s="39"/>
      <c r="F5849" s="37" t="s">
        <v>220</v>
      </c>
      <c r="G5849" s="37" t="s">
        <v>3062</v>
      </c>
      <c r="H5849" s="38">
        <v>0</v>
      </c>
      <c r="I5849" s="38">
        <v>55528</v>
      </c>
      <c r="J5849" s="38">
        <f t="shared" si="106"/>
        <v>-55528</v>
      </c>
      <c r="K5849" s="38"/>
      <c r="L5849" s="49"/>
      <c r="M5849" s="37" t="s">
        <v>63</v>
      </c>
      <c r="N5849" s="37" t="s">
        <v>64</v>
      </c>
      <c r="O5849" s="37" t="s">
        <v>2566</v>
      </c>
      <c r="P5849" s="37" t="s">
        <v>2567</v>
      </c>
      <c r="Q5849" s="37" t="s">
        <v>2568</v>
      </c>
      <c r="R5849" s="37" t="s">
        <v>2569</v>
      </c>
      <c r="S5849" s="37" t="s">
        <v>3032</v>
      </c>
      <c r="T5849" s="37" t="s">
        <v>3031</v>
      </c>
      <c r="U5849" s="1" t="str">
        <f>VLOOKUP(T5849,[2]VAT!$A:$D,1,0)</f>
        <v>400160</v>
      </c>
      <c r="V5849" s="37" t="s">
        <v>2</v>
      </c>
      <c r="W5849" s="37" t="s">
        <v>2</v>
      </c>
      <c r="X5849" t="str">
        <f>VLOOKUP(T5849,[3]رکوردها!$A:$B,2,0)</f>
        <v>10103647290</v>
      </c>
      <c r="Y5849" t="str">
        <f>VLOOKUP(T5849,[3]رکوردها!$A:$D,4,0)</f>
        <v>411111539153</v>
      </c>
      <c r="Z5849" t="str">
        <f>VLOOKUP(T5849,[3]رکوردها!$A:$C,3,0)</f>
        <v>تهران</v>
      </c>
      <c r="AA5849" t="str">
        <f>VLOOKUP(T5849,[3]رکوردها!$A:$F,6,0)</f>
        <v>بزرگراه همت بلوار سردار جنگل پلاک 2</v>
      </c>
      <c r="AB5849" t="str">
        <f>VLOOKUP(T5849,[3]رکوردها!$A:$E,5,0)</f>
        <v>1476656763</v>
      </c>
    </row>
    <row r="5850" spans="1:28" s="41" customFormat="1" hidden="1" x14ac:dyDescent="0.2">
      <c r="A5850" s="36">
        <v>176129</v>
      </c>
      <c r="B5850" s="36">
        <v>1611</v>
      </c>
      <c r="C5850" s="36">
        <v>1772</v>
      </c>
      <c r="D5850" s="39" t="s">
        <v>5178</v>
      </c>
      <c r="E5850" s="39"/>
      <c r="F5850" s="37" t="s">
        <v>220</v>
      </c>
      <c r="G5850" s="37" t="s">
        <v>3063</v>
      </c>
      <c r="H5850" s="38">
        <v>24300</v>
      </c>
      <c r="I5850" s="38">
        <v>0</v>
      </c>
      <c r="J5850" s="38">
        <f t="shared" si="106"/>
        <v>24300</v>
      </c>
      <c r="K5850" s="38"/>
      <c r="L5850" s="49"/>
      <c r="M5850" s="37" t="s">
        <v>63</v>
      </c>
      <c r="N5850" s="37" t="s">
        <v>64</v>
      </c>
      <c r="O5850" s="37" t="s">
        <v>2566</v>
      </c>
      <c r="P5850" s="37" t="s">
        <v>2567</v>
      </c>
      <c r="Q5850" s="37" t="s">
        <v>2568</v>
      </c>
      <c r="R5850" s="37" t="s">
        <v>2569</v>
      </c>
      <c r="S5850" s="37" t="s">
        <v>3032</v>
      </c>
      <c r="T5850" s="37" t="s">
        <v>3031</v>
      </c>
      <c r="U5850" s="1" t="str">
        <f>VLOOKUP(T5850,[2]VAT!$A:$D,1,0)</f>
        <v>400160</v>
      </c>
      <c r="V5850" s="37" t="s">
        <v>2</v>
      </c>
      <c r="W5850" s="37" t="s">
        <v>2</v>
      </c>
      <c r="X5850" t="str">
        <f>VLOOKUP(T5850,[3]رکوردها!$A:$B,2,0)</f>
        <v>10103647290</v>
      </c>
      <c r="Y5850" t="str">
        <f>VLOOKUP(T5850,[3]رکوردها!$A:$D,4,0)</f>
        <v>411111539153</v>
      </c>
      <c r="Z5850" t="str">
        <f>VLOOKUP(T5850,[3]رکوردها!$A:$C,3,0)</f>
        <v>تهران</v>
      </c>
      <c r="AA5850" t="str">
        <f>VLOOKUP(T5850,[3]رکوردها!$A:$F,6,0)</f>
        <v>بزرگراه همت بلوار سردار جنگل پلاک 2</v>
      </c>
      <c r="AB5850" t="str">
        <f>VLOOKUP(T5850,[3]رکوردها!$A:$E,5,0)</f>
        <v>1476656763</v>
      </c>
    </row>
    <row r="5851" spans="1:28" s="41" customFormat="1" hidden="1" x14ac:dyDescent="0.2">
      <c r="A5851" s="36">
        <v>176130</v>
      </c>
      <c r="B5851" s="36">
        <v>1611</v>
      </c>
      <c r="C5851" s="36">
        <v>1772</v>
      </c>
      <c r="D5851" s="39" t="s">
        <v>5178</v>
      </c>
      <c r="E5851" s="39"/>
      <c r="F5851" s="37" t="s">
        <v>220</v>
      </c>
      <c r="G5851" s="37" t="s">
        <v>3063</v>
      </c>
      <c r="H5851" s="38">
        <v>0</v>
      </c>
      <c r="I5851" s="38">
        <v>24300</v>
      </c>
      <c r="J5851" s="38">
        <f t="shared" si="106"/>
        <v>-24300</v>
      </c>
      <c r="K5851" s="38"/>
      <c r="L5851" s="49"/>
      <c r="M5851" s="37" t="s">
        <v>63</v>
      </c>
      <c r="N5851" s="37" t="s">
        <v>64</v>
      </c>
      <c r="O5851" s="37" t="s">
        <v>2566</v>
      </c>
      <c r="P5851" s="37" t="s">
        <v>2567</v>
      </c>
      <c r="Q5851" s="37" t="s">
        <v>2568</v>
      </c>
      <c r="R5851" s="37" t="s">
        <v>2569</v>
      </c>
      <c r="S5851" s="37" t="s">
        <v>3032</v>
      </c>
      <c r="T5851" s="37" t="s">
        <v>3031</v>
      </c>
      <c r="U5851" s="1" t="str">
        <f>VLOOKUP(T5851,[2]VAT!$A:$D,1,0)</f>
        <v>400160</v>
      </c>
      <c r="V5851" s="37" t="s">
        <v>2</v>
      </c>
      <c r="W5851" s="37" t="s">
        <v>2</v>
      </c>
      <c r="X5851" t="str">
        <f>VLOOKUP(T5851,[3]رکوردها!$A:$B,2,0)</f>
        <v>10103647290</v>
      </c>
      <c r="Y5851" t="str">
        <f>VLOOKUP(T5851,[3]رکوردها!$A:$D,4,0)</f>
        <v>411111539153</v>
      </c>
      <c r="Z5851" t="str">
        <f>VLOOKUP(T5851,[3]رکوردها!$A:$C,3,0)</f>
        <v>تهران</v>
      </c>
      <c r="AA5851" t="str">
        <f>VLOOKUP(T5851,[3]رکوردها!$A:$F,6,0)</f>
        <v>بزرگراه همت بلوار سردار جنگل پلاک 2</v>
      </c>
      <c r="AB5851" t="str">
        <f>VLOOKUP(T5851,[3]رکوردها!$A:$E,5,0)</f>
        <v>1476656763</v>
      </c>
    </row>
    <row r="5852" spans="1:28" s="41" customFormat="1" hidden="1" x14ac:dyDescent="0.2">
      <c r="A5852" s="36">
        <v>176131</v>
      </c>
      <c r="B5852" s="36">
        <v>1611</v>
      </c>
      <c r="C5852" s="36">
        <v>1772</v>
      </c>
      <c r="D5852" s="39" t="s">
        <v>5178</v>
      </c>
      <c r="E5852" s="39"/>
      <c r="F5852" s="37" t="s">
        <v>220</v>
      </c>
      <c r="G5852" s="37" t="s">
        <v>3064</v>
      </c>
      <c r="H5852" s="38">
        <v>24300</v>
      </c>
      <c r="I5852" s="38">
        <v>0</v>
      </c>
      <c r="J5852" s="38">
        <f t="shared" si="106"/>
        <v>24300</v>
      </c>
      <c r="K5852" s="38"/>
      <c r="L5852" s="49"/>
      <c r="M5852" s="37" t="s">
        <v>63</v>
      </c>
      <c r="N5852" s="37" t="s">
        <v>64</v>
      </c>
      <c r="O5852" s="37" t="s">
        <v>2566</v>
      </c>
      <c r="P5852" s="37" t="s">
        <v>2567</v>
      </c>
      <c r="Q5852" s="37" t="s">
        <v>2568</v>
      </c>
      <c r="R5852" s="37" t="s">
        <v>2569</v>
      </c>
      <c r="S5852" s="37" t="s">
        <v>3032</v>
      </c>
      <c r="T5852" s="37" t="s">
        <v>3031</v>
      </c>
      <c r="U5852" s="1" t="str">
        <f>VLOOKUP(T5852,[2]VAT!$A:$D,1,0)</f>
        <v>400160</v>
      </c>
      <c r="V5852" s="37" t="s">
        <v>2</v>
      </c>
      <c r="W5852" s="37" t="s">
        <v>2</v>
      </c>
      <c r="X5852" t="str">
        <f>VLOOKUP(T5852,[3]رکوردها!$A:$B,2,0)</f>
        <v>10103647290</v>
      </c>
      <c r="Y5852" t="str">
        <f>VLOOKUP(T5852,[3]رکوردها!$A:$D,4,0)</f>
        <v>411111539153</v>
      </c>
      <c r="Z5852" t="str">
        <f>VLOOKUP(T5852,[3]رکوردها!$A:$C,3,0)</f>
        <v>تهران</v>
      </c>
      <c r="AA5852" t="str">
        <f>VLOOKUP(T5852,[3]رکوردها!$A:$F,6,0)</f>
        <v>بزرگراه همت بلوار سردار جنگل پلاک 2</v>
      </c>
      <c r="AB5852" t="str">
        <f>VLOOKUP(T5852,[3]رکوردها!$A:$E,5,0)</f>
        <v>1476656763</v>
      </c>
    </row>
    <row r="5853" spans="1:28" s="41" customFormat="1" hidden="1" x14ac:dyDescent="0.2">
      <c r="A5853" s="36">
        <v>176132</v>
      </c>
      <c r="B5853" s="36">
        <v>1611</v>
      </c>
      <c r="C5853" s="36">
        <v>1772</v>
      </c>
      <c r="D5853" s="39" t="s">
        <v>5178</v>
      </c>
      <c r="E5853" s="39"/>
      <c r="F5853" s="37" t="s">
        <v>220</v>
      </c>
      <c r="G5853" s="37" t="s">
        <v>3064</v>
      </c>
      <c r="H5853" s="38">
        <v>0</v>
      </c>
      <c r="I5853" s="38">
        <v>24300</v>
      </c>
      <c r="J5853" s="38">
        <f t="shared" si="106"/>
        <v>-24300</v>
      </c>
      <c r="K5853" s="38"/>
      <c r="L5853" s="49"/>
      <c r="M5853" s="37" t="s">
        <v>63</v>
      </c>
      <c r="N5853" s="37" t="s">
        <v>64</v>
      </c>
      <c r="O5853" s="37" t="s">
        <v>2566</v>
      </c>
      <c r="P5853" s="37" t="s">
        <v>2567</v>
      </c>
      <c r="Q5853" s="37" t="s">
        <v>2568</v>
      </c>
      <c r="R5853" s="37" t="s">
        <v>2569</v>
      </c>
      <c r="S5853" s="37" t="s">
        <v>3032</v>
      </c>
      <c r="T5853" s="37" t="s">
        <v>3031</v>
      </c>
      <c r="U5853" s="1" t="str">
        <f>VLOOKUP(T5853,[2]VAT!$A:$D,1,0)</f>
        <v>400160</v>
      </c>
      <c r="V5853" s="37" t="s">
        <v>2</v>
      </c>
      <c r="W5853" s="37" t="s">
        <v>2</v>
      </c>
      <c r="X5853" t="str">
        <f>VLOOKUP(T5853,[3]رکوردها!$A:$B,2,0)</f>
        <v>10103647290</v>
      </c>
      <c r="Y5853" t="str">
        <f>VLOOKUP(T5853,[3]رکوردها!$A:$D,4,0)</f>
        <v>411111539153</v>
      </c>
      <c r="Z5853" t="str">
        <f>VLOOKUP(T5853,[3]رکوردها!$A:$C,3,0)</f>
        <v>تهران</v>
      </c>
      <c r="AA5853" t="str">
        <f>VLOOKUP(T5853,[3]رکوردها!$A:$F,6,0)</f>
        <v>بزرگراه همت بلوار سردار جنگل پلاک 2</v>
      </c>
      <c r="AB5853" t="str">
        <f>VLOOKUP(T5853,[3]رکوردها!$A:$E,5,0)</f>
        <v>1476656763</v>
      </c>
    </row>
    <row r="5854" spans="1:28" s="41" customFormat="1" hidden="1" x14ac:dyDescent="0.2">
      <c r="A5854" s="36">
        <v>175905</v>
      </c>
      <c r="B5854" s="36">
        <v>1609</v>
      </c>
      <c r="C5854" s="36">
        <v>1752</v>
      </c>
      <c r="D5854" s="39" t="s">
        <v>5178</v>
      </c>
      <c r="E5854" s="39"/>
      <c r="F5854" s="37" t="s">
        <v>220</v>
      </c>
      <c r="G5854" s="37" t="s">
        <v>3065</v>
      </c>
      <c r="H5854" s="38">
        <v>294000</v>
      </c>
      <c r="I5854" s="38">
        <v>0</v>
      </c>
      <c r="J5854" s="38">
        <f t="shared" si="106"/>
        <v>294000</v>
      </c>
      <c r="K5854" s="38"/>
      <c r="L5854" s="49"/>
      <c r="M5854" s="37" t="s">
        <v>4</v>
      </c>
      <c r="N5854" s="37" t="s">
        <v>5</v>
      </c>
      <c r="O5854" s="37" t="s">
        <v>6</v>
      </c>
      <c r="P5854" s="37" t="s">
        <v>7</v>
      </c>
      <c r="Q5854" s="37" t="s">
        <v>13</v>
      </c>
      <c r="R5854" s="37" t="s">
        <v>14</v>
      </c>
      <c r="S5854" s="37" t="s">
        <v>3032</v>
      </c>
      <c r="T5854" s="37" t="s">
        <v>3031</v>
      </c>
      <c r="U5854" s="1" t="str">
        <f>VLOOKUP(T5854,[2]VAT!$A:$D,1,0)</f>
        <v>400160</v>
      </c>
      <c r="V5854" s="37" t="s">
        <v>2</v>
      </c>
      <c r="W5854" s="37" t="s">
        <v>2</v>
      </c>
      <c r="X5854" t="str">
        <f>VLOOKUP(T5854,[3]رکوردها!$A:$B,2,0)</f>
        <v>10103647290</v>
      </c>
      <c r="Y5854" t="str">
        <f>VLOOKUP(T5854,[3]رکوردها!$A:$D,4,0)</f>
        <v>411111539153</v>
      </c>
      <c r="Z5854" t="str">
        <f>VLOOKUP(T5854,[3]رکوردها!$A:$C,3,0)</f>
        <v>تهران</v>
      </c>
      <c r="AA5854" t="str">
        <f>VLOOKUP(T5854,[3]رکوردها!$A:$F,6,0)</f>
        <v>بزرگراه همت بلوار سردار جنگل پلاک 2</v>
      </c>
      <c r="AB5854" t="str">
        <f>VLOOKUP(T5854,[3]رکوردها!$A:$E,5,0)</f>
        <v>1476656763</v>
      </c>
    </row>
    <row r="5855" spans="1:28" s="41" customFormat="1" hidden="1" x14ac:dyDescent="0.2">
      <c r="A5855" s="36">
        <v>175906</v>
      </c>
      <c r="B5855" s="36">
        <v>1609</v>
      </c>
      <c r="C5855" s="36">
        <v>1752</v>
      </c>
      <c r="D5855" s="39" t="s">
        <v>5178</v>
      </c>
      <c r="E5855" s="39"/>
      <c r="F5855" s="37" t="s">
        <v>220</v>
      </c>
      <c r="G5855" s="37" t="s">
        <v>3065</v>
      </c>
      <c r="H5855" s="38">
        <v>0</v>
      </c>
      <c r="I5855" s="38">
        <v>294000</v>
      </c>
      <c r="J5855" s="38">
        <f t="shared" si="106"/>
        <v>-294000</v>
      </c>
      <c r="K5855" s="38"/>
      <c r="L5855" s="49"/>
      <c r="M5855" s="37" t="s">
        <v>4</v>
      </c>
      <c r="N5855" s="37" t="s">
        <v>5</v>
      </c>
      <c r="O5855" s="37" t="s">
        <v>6</v>
      </c>
      <c r="P5855" s="37" t="s">
        <v>7</v>
      </c>
      <c r="Q5855" s="37" t="s">
        <v>13</v>
      </c>
      <c r="R5855" s="37" t="s">
        <v>14</v>
      </c>
      <c r="S5855" s="37" t="s">
        <v>3032</v>
      </c>
      <c r="T5855" s="37" t="s">
        <v>3031</v>
      </c>
      <c r="U5855" s="1" t="str">
        <f>VLOOKUP(T5855,[2]VAT!$A:$D,1,0)</f>
        <v>400160</v>
      </c>
      <c r="V5855" s="37" t="s">
        <v>2</v>
      </c>
      <c r="W5855" s="37" t="s">
        <v>2</v>
      </c>
      <c r="X5855" t="str">
        <f>VLOOKUP(T5855,[3]رکوردها!$A:$B,2,0)</f>
        <v>10103647290</v>
      </c>
      <c r="Y5855" t="str">
        <f>VLOOKUP(T5855,[3]رکوردها!$A:$D,4,0)</f>
        <v>411111539153</v>
      </c>
      <c r="Z5855" t="str">
        <f>VLOOKUP(T5855,[3]رکوردها!$A:$C,3,0)</f>
        <v>تهران</v>
      </c>
      <c r="AA5855" t="str">
        <f>VLOOKUP(T5855,[3]رکوردها!$A:$F,6,0)</f>
        <v>بزرگراه همت بلوار سردار جنگل پلاک 2</v>
      </c>
      <c r="AB5855" t="str">
        <f>VLOOKUP(T5855,[3]رکوردها!$A:$E,5,0)</f>
        <v>1476656763</v>
      </c>
    </row>
    <row r="5856" spans="1:28" s="41" customFormat="1" hidden="1" x14ac:dyDescent="0.2">
      <c r="A5856" s="36">
        <v>175907</v>
      </c>
      <c r="B5856" s="36">
        <v>1609</v>
      </c>
      <c r="C5856" s="36">
        <v>1752</v>
      </c>
      <c r="D5856" s="39" t="s">
        <v>5178</v>
      </c>
      <c r="E5856" s="39"/>
      <c r="F5856" s="37" t="s">
        <v>220</v>
      </c>
      <c r="G5856" s="37" t="s">
        <v>3066</v>
      </c>
      <c r="H5856" s="38">
        <v>1060000</v>
      </c>
      <c r="I5856" s="38">
        <v>0</v>
      </c>
      <c r="J5856" s="38">
        <f t="shared" si="106"/>
        <v>1060000</v>
      </c>
      <c r="K5856" s="38"/>
      <c r="L5856" s="49"/>
      <c r="M5856" s="37" t="s">
        <v>4</v>
      </c>
      <c r="N5856" s="37" t="s">
        <v>5</v>
      </c>
      <c r="O5856" s="37" t="s">
        <v>6</v>
      </c>
      <c r="P5856" s="37" t="s">
        <v>7</v>
      </c>
      <c r="Q5856" s="37" t="s">
        <v>13</v>
      </c>
      <c r="R5856" s="37" t="s">
        <v>14</v>
      </c>
      <c r="S5856" s="37" t="s">
        <v>3032</v>
      </c>
      <c r="T5856" s="37" t="s">
        <v>3031</v>
      </c>
      <c r="U5856" s="1" t="str">
        <f>VLOOKUP(T5856,[2]VAT!$A:$D,1,0)</f>
        <v>400160</v>
      </c>
      <c r="V5856" s="37" t="s">
        <v>2</v>
      </c>
      <c r="W5856" s="37" t="s">
        <v>2</v>
      </c>
      <c r="X5856" t="str">
        <f>VLOOKUP(T5856,[3]رکوردها!$A:$B,2,0)</f>
        <v>10103647290</v>
      </c>
      <c r="Y5856" t="str">
        <f>VLOOKUP(T5856,[3]رکوردها!$A:$D,4,0)</f>
        <v>411111539153</v>
      </c>
      <c r="Z5856" t="str">
        <f>VLOOKUP(T5856,[3]رکوردها!$A:$C,3,0)</f>
        <v>تهران</v>
      </c>
      <c r="AA5856" t="str">
        <f>VLOOKUP(T5856,[3]رکوردها!$A:$F,6,0)</f>
        <v>بزرگراه همت بلوار سردار جنگل پلاک 2</v>
      </c>
      <c r="AB5856" t="str">
        <f>VLOOKUP(T5856,[3]رکوردها!$A:$E,5,0)</f>
        <v>1476656763</v>
      </c>
    </row>
    <row r="5857" spans="1:28" s="41" customFormat="1" hidden="1" x14ac:dyDescent="0.2">
      <c r="A5857" s="36">
        <v>175908</v>
      </c>
      <c r="B5857" s="36">
        <v>1609</v>
      </c>
      <c r="C5857" s="36">
        <v>1752</v>
      </c>
      <c r="D5857" s="39" t="s">
        <v>5178</v>
      </c>
      <c r="E5857" s="39"/>
      <c r="F5857" s="37" t="s">
        <v>220</v>
      </c>
      <c r="G5857" s="37" t="s">
        <v>3066</v>
      </c>
      <c r="H5857" s="38">
        <v>0</v>
      </c>
      <c r="I5857" s="38">
        <v>1060000</v>
      </c>
      <c r="J5857" s="38">
        <f t="shared" si="106"/>
        <v>-1060000</v>
      </c>
      <c r="K5857" s="38"/>
      <c r="L5857" s="49"/>
      <c r="M5857" s="37" t="s">
        <v>4</v>
      </c>
      <c r="N5857" s="37" t="s">
        <v>5</v>
      </c>
      <c r="O5857" s="37" t="s">
        <v>6</v>
      </c>
      <c r="P5857" s="37" t="s">
        <v>7</v>
      </c>
      <c r="Q5857" s="37" t="s">
        <v>13</v>
      </c>
      <c r="R5857" s="37" t="s">
        <v>14</v>
      </c>
      <c r="S5857" s="37" t="s">
        <v>3032</v>
      </c>
      <c r="T5857" s="37" t="s">
        <v>3031</v>
      </c>
      <c r="U5857" s="1" t="str">
        <f>VLOOKUP(T5857,[2]VAT!$A:$D,1,0)</f>
        <v>400160</v>
      </c>
      <c r="V5857" s="37" t="s">
        <v>2</v>
      </c>
      <c r="W5857" s="37" t="s">
        <v>2</v>
      </c>
      <c r="X5857" t="str">
        <f>VLOOKUP(T5857,[3]رکوردها!$A:$B,2,0)</f>
        <v>10103647290</v>
      </c>
      <c r="Y5857" t="str">
        <f>VLOOKUP(T5857,[3]رکوردها!$A:$D,4,0)</f>
        <v>411111539153</v>
      </c>
      <c r="Z5857" t="str">
        <f>VLOOKUP(T5857,[3]رکوردها!$A:$C,3,0)</f>
        <v>تهران</v>
      </c>
      <c r="AA5857" t="str">
        <f>VLOOKUP(T5857,[3]رکوردها!$A:$F,6,0)</f>
        <v>بزرگراه همت بلوار سردار جنگل پلاک 2</v>
      </c>
      <c r="AB5857" t="str">
        <f>VLOOKUP(T5857,[3]رکوردها!$A:$E,5,0)</f>
        <v>1476656763</v>
      </c>
    </row>
    <row r="5858" spans="1:28" s="41" customFormat="1" hidden="1" x14ac:dyDescent="0.2">
      <c r="A5858" s="36">
        <v>175909</v>
      </c>
      <c r="B5858" s="36">
        <v>1609</v>
      </c>
      <c r="C5858" s="36">
        <v>1752</v>
      </c>
      <c r="D5858" s="39" t="s">
        <v>5178</v>
      </c>
      <c r="E5858" s="39"/>
      <c r="F5858" s="37" t="s">
        <v>220</v>
      </c>
      <c r="G5858" s="37" t="s">
        <v>3067</v>
      </c>
      <c r="H5858" s="38">
        <v>294000</v>
      </c>
      <c r="I5858" s="38">
        <v>0</v>
      </c>
      <c r="J5858" s="38">
        <f t="shared" si="106"/>
        <v>294000</v>
      </c>
      <c r="K5858" s="38"/>
      <c r="L5858" s="49"/>
      <c r="M5858" s="37" t="s">
        <v>4</v>
      </c>
      <c r="N5858" s="37" t="s">
        <v>5</v>
      </c>
      <c r="O5858" s="37" t="s">
        <v>6</v>
      </c>
      <c r="P5858" s="37" t="s">
        <v>7</v>
      </c>
      <c r="Q5858" s="37" t="s">
        <v>13</v>
      </c>
      <c r="R5858" s="37" t="s">
        <v>14</v>
      </c>
      <c r="S5858" s="37" t="s">
        <v>3032</v>
      </c>
      <c r="T5858" s="37" t="s">
        <v>3031</v>
      </c>
      <c r="U5858" s="1" t="str">
        <f>VLOOKUP(T5858,[2]VAT!$A:$D,1,0)</f>
        <v>400160</v>
      </c>
      <c r="V5858" s="37" t="s">
        <v>2</v>
      </c>
      <c r="W5858" s="37" t="s">
        <v>2</v>
      </c>
      <c r="X5858" t="str">
        <f>VLOOKUP(T5858,[3]رکوردها!$A:$B,2,0)</f>
        <v>10103647290</v>
      </c>
      <c r="Y5858" t="str">
        <f>VLOOKUP(T5858,[3]رکوردها!$A:$D,4,0)</f>
        <v>411111539153</v>
      </c>
      <c r="Z5858" t="str">
        <f>VLOOKUP(T5858,[3]رکوردها!$A:$C,3,0)</f>
        <v>تهران</v>
      </c>
      <c r="AA5858" t="str">
        <f>VLOOKUP(T5858,[3]رکوردها!$A:$F,6,0)</f>
        <v>بزرگراه همت بلوار سردار جنگل پلاک 2</v>
      </c>
      <c r="AB5858" t="str">
        <f>VLOOKUP(T5858,[3]رکوردها!$A:$E,5,0)</f>
        <v>1476656763</v>
      </c>
    </row>
    <row r="5859" spans="1:28" s="41" customFormat="1" hidden="1" x14ac:dyDescent="0.2">
      <c r="A5859" s="36">
        <v>175910</v>
      </c>
      <c r="B5859" s="36">
        <v>1609</v>
      </c>
      <c r="C5859" s="36">
        <v>1752</v>
      </c>
      <c r="D5859" s="39" t="s">
        <v>5178</v>
      </c>
      <c r="E5859" s="39"/>
      <c r="F5859" s="37" t="s">
        <v>220</v>
      </c>
      <c r="G5859" s="37" t="s">
        <v>3067</v>
      </c>
      <c r="H5859" s="38">
        <v>0</v>
      </c>
      <c r="I5859" s="38">
        <v>294000</v>
      </c>
      <c r="J5859" s="38">
        <f t="shared" si="106"/>
        <v>-294000</v>
      </c>
      <c r="K5859" s="38"/>
      <c r="L5859" s="49"/>
      <c r="M5859" s="37" t="s">
        <v>4</v>
      </c>
      <c r="N5859" s="37" t="s">
        <v>5</v>
      </c>
      <c r="O5859" s="37" t="s">
        <v>6</v>
      </c>
      <c r="P5859" s="37" t="s">
        <v>7</v>
      </c>
      <c r="Q5859" s="37" t="s">
        <v>13</v>
      </c>
      <c r="R5859" s="37" t="s">
        <v>14</v>
      </c>
      <c r="S5859" s="37" t="s">
        <v>3032</v>
      </c>
      <c r="T5859" s="37" t="s">
        <v>3031</v>
      </c>
      <c r="U5859" s="1" t="str">
        <f>VLOOKUP(T5859,[2]VAT!$A:$D,1,0)</f>
        <v>400160</v>
      </c>
      <c r="V5859" s="37" t="s">
        <v>2</v>
      </c>
      <c r="W5859" s="37" t="s">
        <v>2</v>
      </c>
      <c r="X5859" t="str">
        <f>VLOOKUP(T5859,[3]رکوردها!$A:$B,2,0)</f>
        <v>10103647290</v>
      </c>
      <c r="Y5859" t="str">
        <f>VLOOKUP(T5859,[3]رکوردها!$A:$D,4,0)</f>
        <v>411111539153</v>
      </c>
      <c r="Z5859" t="str">
        <f>VLOOKUP(T5859,[3]رکوردها!$A:$C,3,0)</f>
        <v>تهران</v>
      </c>
      <c r="AA5859" t="str">
        <f>VLOOKUP(T5859,[3]رکوردها!$A:$F,6,0)</f>
        <v>بزرگراه همت بلوار سردار جنگل پلاک 2</v>
      </c>
      <c r="AB5859" t="str">
        <f>VLOOKUP(T5859,[3]رکوردها!$A:$E,5,0)</f>
        <v>1476656763</v>
      </c>
    </row>
    <row r="5860" spans="1:28" s="41" customFormat="1" hidden="1" x14ac:dyDescent="0.2">
      <c r="A5860" s="36">
        <v>175911</v>
      </c>
      <c r="B5860" s="36">
        <v>1609</v>
      </c>
      <c r="C5860" s="36">
        <v>1752</v>
      </c>
      <c r="D5860" s="39" t="s">
        <v>5178</v>
      </c>
      <c r="E5860" s="39"/>
      <c r="F5860" s="37" t="s">
        <v>220</v>
      </c>
      <c r="G5860" s="37" t="s">
        <v>3068</v>
      </c>
      <c r="H5860" s="38">
        <v>294000</v>
      </c>
      <c r="I5860" s="38">
        <v>0</v>
      </c>
      <c r="J5860" s="38">
        <f t="shared" si="106"/>
        <v>294000</v>
      </c>
      <c r="K5860" s="38"/>
      <c r="L5860" s="49"/>
      <c r="M5860" s="37" t="s">
        <v>4</v>
      </c>
      <c r="N5860" s="37" t="s">
        <v>5</v>
      </c>
      <c r="O5860" s="37" t="s">
        <v>6</v>
      </c>
      <c r="P5860" s="37" t="s">
        <v>7</v>
      </c>
      <c r="Q5860" s="37" t="s">
        <v>13</v>
      </c>
      <c r="R5860" s="37" t="s">
        <v>14</v>
      </c>
      <c r="S5860" s="37" t="s">
        <v>3032</v>
      </c>
      <c r="T5860" s="37" t="s">
        <v>3031</v>
      </c>
      <c r="U5860" s="1" t="str">
        <f>VLOOKUP(T5860,[2]VAT!$A:$D,1,0)</f>
        <v>400160</v>
      </c>
      <c r="V5860" s="37" t="s">
        <v>2</v>
      </c>
      <c r="W5860" s="37" t="s">
        <v>2</v>
      </c>
      <c r="X5860" t="str">
        <f>VLOOKUP(T5860,[3]رکوردها!$A:$B,2,0)</f>
        <v>10103647290</v>
      </c>
      <c r="Y5860" t="str">
        <f>VLOOKUP(T5860,[3]رکوردها!$A:$D,4,0)</f>
        <v>411111539153</v>
      </c>
      <c r="Z5860" t="str">
        <f>VLOOKUP(T5860,[3]رکوردها!$A:$C,3,0)</f>
        <v>تهران</v>
      </c>
      <c r="AA5860" t="str">
        <f>VLOOKUP(T5860,[3]رکوردها!$A:$F,6,0)</f>
        <v>بزرگراه همت بلوار سردار جنگل پلاک 2</v>
      </c>
      <c r="AB5860" t="str">
        <f>VLOOKUP(T5860,[3]رکوردها!$A:$E,5,0)</f>
        <v>1476656763</v>
      </c>
    </row>
    <row r="5861" spans="1:28" s="41" customFormat="1" hidden="1" x14ac:dyDescent="0.2">
      <c r="A5861" s="36">
        <v>175912</v>
      </c>
      <c r="B5861" s="36">
        <v>1609</v>
      </c>
      <c r="C5861" s="36">
        <v>1752</v>
      </c>
      <c r="D5861" s="39" t="s">
        <v>5178</v>
      </c>
      <c r="E5861" s="39"/>
      <c r="F5861" s="37" t="s">
        <v>220</v>
      </c>
      <c r="G5861" s="37" t="s">
        <v>3068</v>
      </c>
      <c r="H5861" s="38">
        <v>0</v>
      </c>
      <c r="I5861" s="38">
        <v>294000</v>
      </c>
      <c r="J5861" s="38">
        <f t="shared" si="106"/>
        <v>-294000</v>
      </c>
      <c r="K5861" s="38"/>
      <c r="L5861" s="49"/>
      <c r="M5861" s="37" t="s">
        <v>4</v>
      </c>
      <c r="N5861" s="37" t="s">
        <v>5</v>
      </c>
      <c r="O5861" s="37" t="s">
        <v>6</v>
      </c>
      <c r="P5861" s="37" t="s">
        <v>7</v>
      </c>
      <c r="Q5861" s="37" t="s">
        <v>13</v>
      </c>
      <c r="R5861" s="37" t="s">
        <v>14</v>
      </c>
      <c r="S5861" s="37" t="s">
        <v>3032</v>
      </c>
      <c r="T5861" s="37" t="s">
        <v>3031</v>
      </c>
      <c r="U5861" s="1" t="str">
        <f>VLOOKUP(T5861,[2]VAT!$A:$D,1,0)</f>
        <v>400160</v>
      </c>
      <c r="V5861" s="37" t="s">
        <v>2</v>
      </c>
      <c r="W5861" s="37" t="s">
        <v>2</v>
      </c>
      <c r="X5861" t="str">
        <f>VLOOKUP(T5861,[3]رکوردها!$A:$B,2,0)</f>
        <v>10103647290</v>
      </c>
      <c r="Y5861" t="str">
        <f>VLOOKUP(T5861,[3]رکوردها!$A:$D,4,0)</f>
        <v>411111539153</v>
      </c>
      <c r="Z5861" t="str">
        <f>VLOOKUP(T5861,[3]رکوردها!$A:$C,3,0)</f>
        <v>تهران</v>
      </c>
      <c r="AA5861" t="str">
        <f>VLOOKUP(T5861,[3]رکوردها!$A:$F,6,0)</f>
        <v>بزرگراه همت بلوار سردار جنگل پلاک 2</v>
      </c>
      <c r="AB5861" t="str">
        <f>VLOOKUP(T5861,[3]رکوردها!$A:$E,5,0)</f>
        <v>1476656763</v>
      </c>
    </row>
    <row r="5862" spans="1:28" s="41" customFormat="1" hidden="1" x14ac:dyDescent="0.2">
      <c r="A5862" s="36">
        <v>175913</v>
      </c>
      <c r="B5862" s="36">
        <v>1609</v>
      </c>
      <c r="C5862" s="36">
        <v>1752</v>
      </c>
      <c r="D5862" s="39" t="s">
        <v>5178</v>
      </c>
      <c r="E5862" s="39"/>
      <c r="F5862" s="37" t="s">
        <v>220</v>
      </c>
      <c r="G5862" s="37" t="s">
        <v>3069</v>
      </c>
      <c r="H5862" s="38">
        <v>295000</v>
      </c>
      <c r="I5862" s="38">
        <v>0</v>
      </c>
      <c r="J5862" s="38">
        <f t="shared" si="106"/>
        <v>295000</v>
      </c>
      <c r="K5862" s="38"/>
      <c r="L5862" s="49"/>
      <c r="M5862" s="37" t="s">
        <v>4</v>
      </c>
      <c r="N5862" s="37" t="s">
        <v>5</v>
      </c>
      <c r="O5862" s="37" t="s">
        <v>6</v>
      </c>
      <c r="P5862" s="37" t="s">
        <v>7</v>
      </c>
      <c r="Q5862" s="37" t="s">
        <v>13</v>
      </c>
      <c r="R5862" s="37" t="s">
        <v>14</v>
      </c>
      <c r="S5862" s="37" t="s">
        <v>3032</v>
      </c>
      <c r="T5862" s="37" t="s">
        <v>3031</v>
      </c>
      <c r="U5862" s="1" t="str">
        <f>VLOOKUP(T5862,[2]VAT!$A:$D,1,0)</f>
        <v>400160</v>
      </c>
      <c r="V5862" s="37" t="s">
        <v>2</v>
      </c>
      <c r="W5862" s="37" t="s">
        <v>2</v>
      </c>
      <c r="X5862" t="str">
        <f>VLOOKUP(T5862,[3]رکوردها!$A:$B,2,0)</f>
        <v>10103647290</v>
      </c>
      <c r="Y5862" t="str">
        <f>VLOOKUP(T5862,[3]رکوردها!$A:$D,4,0)</f>
        <v>411111539153</v>
      </c>
      <c r="Z5862" t="str">
        <f>VLOOKUP(T5862,[3]رکوردها!$A:$C,3,0)</f>
        <v>تهران</v>
      </c>
      <c r="AA5862" t="str">
        <f>VLOOKUP(T5862,[3]رکوردها!$A:$F,6,0)</f>
        <v>بزرگراه همت بلوار سردار جنگل پلاک 2</v>
      </c>
      <c r="AB5862" t="str">
        <f>VLOOKUP(T5862,[3]رکوردها!$A:$E,5,0)</f>
        <v>1476656763</v>
      </c>
    </row>
    <row r="5863" spans="1:28" s="41" customFormat="1" hidden="1" x14ac:dyDescent="0.2">
      <c r="A5863" s="36">
        <v>175914</v>
      </c>
      <c r="B5863" s="36">
        <v>1609</v>
      </c>
      <c r="C5863" s="36">
        <v>1752</v>
      </c>
      <c r="D5863" s="39" t="s">
        <v>5178</v>
      </c>
      <c r="E5863" s="39"/>
      <c r="F5863" s="37" t="s">
        <v>220</v>
      </c>
      <c r="G5863" s="37" t="s">
        <v>3069</v>
      </c>
      <c r="H5863" s="38">
        <v>0</v>
      </c>
      <c r="I5863" s="38">
        <v>295000</v>
      </c>
      <c r="J5863" s="38">
        <f t="shared" si="106"/>
        <v>-295000</v>
      </c>
      <c r="K5863" s="38"/>
      <c r="L5863" s="49"/>
      <c r="M5863" s="37" t="s">
        <v>4</v>
      </c>
      <c r="N5863" s="37" t="s">
        <v>5</v>
      </c>
      <c r="O5863" s="37" t="s">
        <v>6</v>
      </c>
      <c r="P5863" s="37" t="s">
        <v>7</v>
      </c>
      <c r="Q5863" s="37" t="s">
        <v>13</v>
      </c>
      <c r="R5863" s="37" t="s">
        <v>14</v>
      </c>
      <c r="S5863" s="37" t="s">
        <v>3032</v>
      </c>
      <c r="T5863" s="37" t="s">
        <v>3031</v>
      </c>
      <c r="U5863" s="1" t="str">
        <f>VLOOKUP(T5863,[2]VAT!$A:$D,1,0)</f>
        <v>400160</v>
      </c>
      <c r="V5863" s="37" t="s">
        <v>2</v>
      </c>
      <c r="W5863" s="37" t="s">
        <v>2</v>
      </c>
      <c r="X5863" t="str">
        <f>VLOOKUP(T5863,[3]رکوردها!$A:$B,2,0)</f>
        <v>10103647290</v>
      </c>
      <c r="Y5863" t="str">
        <f>VLOOKUP(T5863,[3]رکوردها!$A:$D,4,0)</f>
        <v>411111539153</v>
      </c>
      <c r="Z5863" t="str">
        <f>VLOOKUP(T5863,[3]رکوردها!$A:$C,3,0)</f>
        <v>تهران</v>
      </c>
      <c r="AA5863" t="str">
        <f>VLOOKUP(T5863,[3]رکوردها!$A:$F,6,0)</f>
        <v>بزرگراه همت بلوار سردار جنگل پلاک 2</v>
      </c>
      <c r="AB5863" t="str">
        <f>VLOOKUP(T5863,[3]رکوردها!$A:$E,5,0)</f>
        <v>1476656763</v>
      </c>
    </row>
    <row r="5864" spans="1:28" s="41" customFormat="1" hidden="1" x14ac:dyDescent="0.2">
      <c r="A5864" s="36">
        <v>176133</v>
      </c>
      <c r="B5864" s="36">
        <v>1611</v>
      </c>
      <c r="C5864" s="36">
        <v>1772</v>
      </c>
      <c r="D5864" s="39" t="s">
        <v>5178</v>
      </c>
      <c r="E5864" s="39"/>
      <c r="F5864" s="37" t="s">
        <v>220</v>
      </c>
      <c r="G5864" s="37" t="s">
        <v>3070</v>
      </c>
      <c r="H5864" s="38">
        <v>294000</v>
      </c>
      <c r="I5864" s="38">
        <v>0</v>
      </c>
      <c r="J5864" s="38">
        <f t="shared" si="106"/>
        <v>294000</v>
      </c>
      <c r="K5864" s="38"/>
      <c r="L5864" s="49"/>
      <c r="M5864" s="37" t="s">
        <v>4</v>
      </c>
      <c r="N5864" s="37" t="s">
        <v>5</v>
      </c>
      <c r="O5864" s="37" t="s">
        <v>6</v>
      </c>
      <c r="P5864" s="37" t="s">
        <v>7</v>
      </c>
      <c r="Q5864" s="37" t="s">
        <v>13</v>
      </c>
      <c r="R5864" s="37" t="s">
        <v>14</v>
      </c>
      <c r="S5864" s="37" t="s">
        <v>3032</v>
      </c>
      <c r="T5864" s="37" t="s">
        <v>3031</v>
      </c>
      <c r="U5864" s="1" t="str">
        <f>VLOOKUP(T5864,[2]VAT!$A:$D,1,0)</f>
        <v>400160</v>
      </c>
      <c r="V5864" s="37" t="s">
        <v>2</v>
      </c>
      <c r="W5864" s="37" t="s">
        <v>2</v>
      </c>
      <c r="X5864" t="str">
        <f>VLOOKUP(T5864,[3]رکوردها!$A:$B,2,0)</f>
        <v>10103647290</v>
      </c>
      <c r="Y5864" t="str">
        <f>VLOOKUP(T5864,[3]رکوردها!$A:$D,4,0)</f>
        <v>411111539153</v>
      </c>
      <c r="Z5864" t="str">
        <f>VLOOKUP(T5864,[3]رکوردها!$A:$C,3,0)</f>
        <v>تهران</v>
      </c>
      <c r="AA5864" t="str">
        <f>VLOOKUP(T5864,[3]رکوردها!$A:$F,6,0)</f>
        <v>بزرگراه همت بلوار سردار جنگل پلاک 2</v>
      </c>
      <c r="AB5864" t="str">
        <f>VLOOKUP(T5864,[3]رکوردها!$A:$E,5,0)</f>
        <v>1476656763</v>
      </c>
    </row>
    <row r="5865" spans="1:28" s="41" customFormat="1" hidden="1" x14ac:dyDescent="0.2">
      <c r="A5865" s="36">
        <v>176134</v>
      </c>
      <c r="B5865" s="36">
        <v>1611</v>
      </c>
      <c r="C5865" s="36">
        <v>1772</v>
      </c>
      <c r="D5865" s="39" t="s">
        <v>5178</v>
      </c>
      <c r="E5865" s="39"/>
      <c r="F5865" s="37" t="s">
        <v>220</v>
      </c>
      <c r="G5865" s="37" t="s">
        <v>3070</v>
      </c>
      <c r="H5865" s="38">
        <v>0</v>
      </c>
      <c r="I5865" s="38">
        <v>294000</v>
      </c>
      <c r="J5865" s="38">
        <f t="shared" si="106"/>
        <v>-294000</v>
      </c>
      <c r="K5865" s="38"/>
      <c r="L5865" s="49"/>
      <c r="M5865" s="37" t="s">
        <v>4</v>
      </c>
      <c r="N5865" s="37" t="s">
        <v>5</v>
      </c>
      <c r="O5865" s="37" t="s">
        <v>6</v>
      </c>
      <c r="P5865" s="37" t="s">
        <v>7</v>
      </c>
      <c r="Q5865" s="37" t="s">
        <v>13</v>
      </c>
      <c r="R5865" s="37" t="s">
        <v>14</v>
      </c>
      <c r="S5865" s="37" t="s">
        <v>3032</v>
      </c>
      <c r="T5865" s="37" t="s">
        <v>3031</v>
      </c>
      <c r="U5865" s="1" t="str">
        <f>VLOOKUP(T5865,[2]VAT!$A:$D,1,0)</f>
        <v>400160</v>
      </c>
      <c r="V5865" s="37" t="s">
        <v>2</v>
      </c>
      <c r="W5865" s="37" t="s">
        <v>2</v>
      </c>
      <c r="X5865" t="str">
        <f>VLOOKUP(T5865,[3]رکوردها!$A:$B,2,0)</f>
        <v>10103647290</v>
      </c>
      <c r="Y5865" t="str">
        <f>VLOOKUP(T5865,[3]رکوردها!$A:$D,4,0)</f>
        <v>411111539153</v>
      </c>
      <c r="Z5865" t="str">
        <f>VLOOKUP(T5865,[3]رکوردها!$A:$C,3,0)</f>
        <v>تهران</v>
      </c>
      <c r="AA5865" t="str">
        <f>VLOOKUP(T5865,[3]رکوردها!$A:$F,6,0)</f>
        <v>بزرگراه همت بلوار سردار جنگل پلاک 2</v>
      </c>
      <c r="AB5865" t="str">
        <f>VLOOKUP(T5865,[3]رکوردها!$A:$E,5,0)</f>
        <v>1476656763</v>
      </c>
    </row>
    <row r="5866" spans="1:28" s="41" customFormat="1" hidden="1" x14ac:dyDescent="0.2">
      <c r="A5866" s="36">
        <v>176135</v>
      </c>
      <c r="B5866" s="36">
        <v>1611</v>
      </c>
      <c r="C5866" s="36">
        <v>1772</v>
      </c>
      <c r="D5866" s="39" t="s">
        <v>5178</v>
      </c>
      <c r="E5866" s="39"/>
      <c r="F5866" s="37" t="s">
        <v>220</v>
      </c>
      <c r="G5866" s="37" t="s">
        <v>3071</v>
      </c>
      <c r="H5866" s="38">
        <v>724000</v>
      </c>
      <c r="I5866" s="38">
        <v>0</v>
      </c>
      <c r="J5866" s="38">
        <f t="shared" si="106"/>
        <v>724000</v>
      </c>
      <c r="K5866" s="38"/>
      <c r="L5866" s="49"/>
      <c r="M5866" s="37" t="s">
        <v>4</v>
      </c>
      <c r="N5866" s="37" t="s">
        <v>5</v>
      </c>
      <c r="O5866" s="37" t="s">
        <v>6</v>
      </c>
      <c r="P5866" s="37" t="s">
        <v>7</v>
      </c>
      <c r="Q5866" s="37" t="s">
        <v>13</v>
      </c>
      <c r="R5866" s="37" t="s">
        <v>14</v>
      </c>
      <c r="S5866" s="37" t="s">
        <v>3032</v>
      </c>
      <c r="T5866" s="37" t="s">
        <v>3031</v>
      </c>
      <c r="U5866" s="1" t="str">
        <f>VLOOKUP(T5866,[2]VAT!$A:$D,1,0)</f>
        <v>400160</v>
      </c>
      <c r="V5866" s="37" t="s">
        <v>2</v>
      </c>
      <c r="W5866" s="37" t="s">
        <v>2</v>
      </c>
      <c r="X5866" t="str">
        <f>VLOOKUP(T5866,[3]رکوردها!$A:$B,2,0)</f>
        <v>10103647290</v>
      </c>
      <c r="Y5866" t="str">
        <f>VLOOKUP(T5866,[3]رکوردها!$A:$D,4,0)</f>
        <v>411111539153</v>
      </c>
      <c r="Z5866" t="str">
        <f>VLOOKUP(T5866,[3]رکوردها!$A:$C,3,0)</f>
        <v>تهران</v>
      </c>
      <c r="AA5866" t="str">
        <f>VLOOKUP(T5866,[3]رکوردها!$A:$F,6,0)</f>
        <v>بزرگراه همت بلوار سردار جنگل پلاک 2</v>
      </c>
      <c r="AB5866" t="str">
        <f>VLOOKUP(T5866,[3]رکوردها!$A:$E,5,0)</f>
        <v>1476656763</v>
      </c>
    </row>
    <row r="5867" spans="1:28" s="41" customFormat="1" hidden="1" x14ac:dyDescent="0.2">
      <c r="A5867" s="36">
        <v>176136</v>
      </c>
      <c r="B5867" s="36">
        <v>1611</v>
      </c>
      <c r="C5867" s="36">
        <v>1772</v>
      </c>
      <c r="D5867" s="39" t="s">
        <v>5178</v>
      </c>
      <c r="E5867" s="39"/>
      <c r="F5867" s="37" t="s">
        <v>220</v>
      </c>
      <c r="G5867" s="37" t="s">
        <v>3071</v>
      </c>
      <c r="H5867" s="38">
        <v>0</v>
      </c>
      <c r="I5867" s="38">
        <v>724000</v>
      </c>
      <c r="J5867" s="38">
        <f t="shared" si="106"/>
        <v>-724000</v>
      </c>
      <c r="K5867" s="38"/>
      <c r="L5867" s="49"/>
      <c r="M5867" s="37" t="s">
        <v>4</v>
      </c>
      <c r="N5867" s="37" t="s">
        <v>5</v>
      </c>
      <c r="O5867" s="37" t="s">
        <v>6</v>
      </c>
      <c r="P5867" s="37" t="s">
        <v>7</v>
      </c>
      <c r="Q5867" s="37" t="s">
        <v>13</v>
      </c>
      <c r="R5867" s="37" t="s">
        <v>14</v>
      </c>
      <c r="S5867" s="37" t="s">
        <v>3032</v>
      </c>
      <c r="T5867" s="37" t="s">
        <v>3031</v>
      </c>
      <c r="U5867" s="1" t="str">
        <f>VLOOKUP(T5867,[2]VAT!$A:$D,1,0)</f>
        <v>400160</v>
      </c>
      <c r="V5867" s="37" t="s">
        <v>2</v>
      </c>
      <c r="W5867" s="37" t="s">
        <v>2</v>
      </c>
      <c r="X5867" t="str">
        <f>VLOOKUP(T5867,[3]رکوردها!$A:$B,2,0)</f>
        <v>10103647290</v>
      </c>
      <c r="Y5867" t="str">
        <f>VLOOKUP(T5867,[3]رکوردها!$A:$D,4,0)</f>
        <v>411111539153</v>
      </c>
      <c r="Z5867" t="str">
        <f>VLOOKUP(T5867,[3]رکوردها!$A:$C,3,0)</f>
        <v>تهران</v>
      </c>
      <c r="AA5867" t="str">
        <f>VLOOKUP(T5867,[3]رکوردها!$A:$F,6,0)</f>
        <v>بزرگراه همت بلوار سردار جنگل پلاک 2</v>
      </c>
      <c r="AB5867" t="str">
        <f>VLOOKUP(T5867,[3]رکوردها!$A:$E,5,0)</f>
        <v>1476656763</v>
      </c>
    </row>
    <row r="5868" spans="1:28" s="41" customFormat="1" hidden="1" x14ac:dyDescent="0.2">
      <c r="A5868" s="36">
        <v>176137</v>
      </c>
      <c r="B5868" s="36">
        <v>1611</v>
      </c>
      <c r="C5868" s="36">
        <v>1772</v>
      </c>
      <c r="D5868" s="39" t="s">
        <v>5178</v>
      </c>
      <c r="E5868" s="39"/>
      <c r="F5868" s="37" t="s">
        <v>220</v>
      </c>
      <c r="G5868" s="37" t="s">
        <v>3072</v>
      </c>
      <c r="H5868" s="38">
        <v>294000</v>
      </c>
      <c r="I5868" s="38">
        <v>0</v>
      </c>
      <c r="J5868" s="38">
        <f t="shared" si="106"/>
        <v>294000</v>
      </c>
      <c r="K5868" s="38"/>
      <c r="L5868" s="49"/>
      <c r="M5868" s="37" t="s">
        <v>4</v>
      </c>
      <c r="N5868" s="37" t="s">
        <v>5</v>
      </c>
      <c r="O5868" s="37" t="s">
        <v>6</v>
      </c>
      <c r="P5868" s="37" t="s">
        <v>7</v>
      </c>
      <c r="Q5868" s="37" t="s">
        <v>13</v>
      </c>
      <c r="R5868" s="37" t="s">
        <v>14</v>
      </c>
      <c r="S5868" s="37" t="s">
        <v>3032</v>
      </c>
      <c r="T5868" s="37" t="s">
        <v>3031</v>
      </c>
      <c r="U5868" s="1" t="str">
        <f>VLOOKUP(T5868,[2]VAT!$A:$D,1,0)</f>
        <v>400160</v>
      </c>
      <c r="V5868" s="37" t="s">
        <v>2</v>
      </c>
      <c r="W5868" s="37" t="s">
        <v>2</v>
      </c>
      <c r="X5868" t="str">
        <f>VLOOKUP(T5868,[3]رکوردها!$A:$B,2,0)</f>
        <v>10103647290</v>
      </c>
      <c r="Y5868" t="str">
        <f>VLOOKUP(T5868,[3]رکوردها!$A:$D,4,0)</f>
        <v>411111539153</v>
      </c>
      <c r="Z5868" t="str">
        <f>VLOOKUP(T5868,[3]رکوردها!$A:$C,3,0)</f>
        <v>تهران</v>
      </c>
      <c r="AA5868" t="str">
        <f>VLOOKUP(T5868,[3]رکوردها!$A:$F,6,0)</f>
        <v>بزرگراه همت بلوار سردار جنگل پلاک 2</v>
      </c>
      <c r="AB5868" t="str">
        <f>VLOOKUP(T5868,[3]رکوردها!$A:$E,5,0)</f>
        <v>1476656763</v>
      </c>
    </row>
    <row r="5869" spans="1:28" s="41" customFormat="1" hidden="1" x14ac:dyDescent="0.2">
      <c r="A5869" s="36">
        <v>176138</v>
      </c>
      <c r="B5869" s="36">
        <v>1611</v>
      </c>
      <c r="C5869" s="36">
        <v>1772</v>
      </c>
      <c r="D5869" s="39" t="s">
        <v>5178</v>
      </c>
      <c r="E5869" s="39"/>
      <c r="F5869" s="37" t="s">
        <v>220</v>
      </c>
      <c r="G5869" s="37" t="s">
        <v>3072</v>
      </c>
      <c r="H5869" s="38">
        <v>0</v>
      </c>
      <c r="I5869" s="38">
        <v>294000</v>
      </c>
      <c r="J5869" s="38">
        <f t="shared" si="106"/>
        <v>-294000</v>
      </c>
      <c r="K5869" s="38"/>
      <c r="L5869" s="49"/>
      <c r="M5869" s="37" t="s">
        <v>4</v>
      </c>
      <c r="N5869" s="37" t="s">
        <v>5</v>
      </c>
      <c r="O5869" s="37" t="s">
        <v>6</v>
      </c>
      <c r="P5869" s="37" t="s">
        <v>7</v>
      </c>
      <c r="Q5869" s="37" t="s">
        <v>13</v>
      </c>
      <c r="R5869" s="37" t="s">
        <v>14</v>
      </c>
      <c r="S5869" s="37" t="s">
        <v>3032</v>
      </c>
      <c r="T5869" s="37" t="s">
        <v>3031</v>
      </c>
      <c r="U5869" s="1" t="str">
        <f>VLOOKUP(T5869,[2]VAT!$A:$D,1,0)</f>
        <v>400160</v>
      </c>
      <c r="V5869" s="37" t="s">
        <v>2</v>
      </c>
      <c r="W5869" s="37" t="s">
        <v>2</v>
      </c>
      <c r="X5869" t="str">
        <f>VLOOKUP(T5869,[3]رکوردها!$A:$B,2,0)</f>
        <v>10103647290</v>
      </c>
      <c r="Y5869" t="str">
        <f>VLOOKUP(T5869,[3]رکوردها!$A:$D,4,0)</f>
        <v>411111539153</v>
      </c>
      <c r="Z5869" t="str">
        <f>VLOOKUP(T5869,[3]رکوردها!$A:$C,3,0)</f>
        <v>تهران</v>
      </c>
      <c r="AA5869" t="str">
        <f>VLOOKUP(T5869,[3]رکوردها!$A:$F,6,0)</f>
        <v>بزرگراه همت بلوار سردار جنگل پلاک 2</v>
      </c>
      <c r="AB5869" t="str">
        <f>VLOOKUP(T5869,[3]رکوردها!$A:$E,5,0)</f>
        <v>1476656763</v>
      </c>
    </row>
    <row r="5870" spans="1:28" s="41" customFormat="1" hidden="1" x14ac:dyDescent="0.2">
      <c r="A5870" s="36">
        <v>176139</v>
      </c>
      <c r="B5870" s="36">
        <v>1611</v>
      </c>
      <c r="C5870" s="36">
        <v>1772</v>
      </c>
      <c r="D5870" s="39" t="s">
        <v>5178</v>
      </c>
      <c r="E5870" s="39"/>
      <c r="F5870" s="37" t="s">
        <v>220</v>
      </c>
      <c r="G5870" s="37" t="s">
        <v>3073</v>
      </c>
      <c r="H5870" s="38">
        <v>657000</v>
      </c>
      <c r="I5870" s="38">
        <v>0</v>
      </c>
      <c r="J5870" s="38">
        <f t="shared" si="106"/>
        <v>657000</v>
      </c>
      <c r="K5870" s="38"/>
      <c r="L5870" s="49"/>
      <c r="M5870" s="37" t="s">
        <v>4</v>
      </c>
      <c r="N5870" s="37" t="s">
        <v>5</v>
      </c>
      <c r="O5870" s="37" t="s">
        <v>6</v>
      </c>
      <c r="P5870" s="37" t="s">
        <v>7</v>
      </c>
      <c r="Q5870" s="37" t="s">
        <v>13</v>
      </c>
      <c r="R5870" s="37" t="s">
        <v>14</v>
      </c>
      <c r="S5870" s="37" t="s">
        <v>3032</v>
      </c>
      <c r="T5870" s="37" t="s">
        <v>3031</v>
      </c>
      <c r="U5870" s="1" t="str">
        <f>VLOOKUP(T5870,[2]VAT!$A:$D,1,0)</f>
        <v>400160</v>
      </c>
      <c r="V5870" s="37" t="s">
        <v>2</v>
      </c>
      <c r="W5870" s="37" t="s">
        <v>2</v>
      </c>
      <c r="X5870" t="str">
        <f>VLOOKUP(T5870,[3]رکوردها!$A:$B,2,0)</f>
        <v>10103647290</v>
      </c>
      <c r="Y5870" t="str">
        <f>VLOOKUP(T5870,[3]رکوردها!$A:$D,4,0)</f>
        <v>411111539153</v>
      </c>
      <c r="Z5870" t="str">
        <f>VLOOKUP(T5870,[3]رکوردها!$A:$C,3,0)</f>
        <v>تهران</v>
      </c>
      <c r="AA5870" t="str">
        <f>VLOOKUP(T5870,[3]رکوردها!$A:$F,6,0)</f>
        <v>بزرگراه همت بلوار سردار جنگل پلاک 2</v>
      </c>
      <c r="AB5870" t="str">
        <f>VLOOKUP(T5870,[3]رکوردها!$A:$E,5,0)</f>
        <v>1476656763</v>
      </c>
    </row>
    <row r="5871" spans="1:28" s="41" customFormat="1" hidden="1" x14ac:dyDescent="0.2">
      <c r="A5871" s="36">
        <v>176140</v>
      </c>
      <c r="B5871" s="36">
        <v>1611</v>
      </c>
      <c r="C5871" s="36">
        <v>1772</v>
      </c>
      <c r="D5871" s="39" t="s">
        <v>5178</v>
      </c>
      <c r="E5871" s="39"/>
      <c r="F5871" s="37" t="s">
        <v>220</v>
      </c>
      <c r="G5871" s="37" t="s">
        <v>3073</v>
      </c>
      <c r="H5871" s="38">
        <v>0</v>
      </c>
      <c r="I5871" s="38">
        <v>657000</v>
      </c>
      <c r="J5871" s="38">
        <f t="shared" si="106"/>
        <v>-657000</v>
      </c>
      <c r="K5871" s="38"/>
      <c r="L5871" s="49"/>
      <c r="M5871" s="37" t="s">
        <v>4</v>
      </c>
      <c r="N5871" s="37" t="s">
        <v>5</v>
      </c>
      <c r="O5871" s="37" t="s">
        <v>6</v>
      </c>
      <c r="P5871" s="37" t="s">
        <v>7</v>
      </c>
      <c r="Q5871" s="37" t="s">
        <v>13</v>
      </c>
      <c r="R5871" s="37" t="s">
        <v>14</v>
      </c>
      <c r="S5871" s="37" t="s">
        <v>3032</v>
      </c>
      <c r="T5871" s="37" t="s">
        <v>3031</v>
      </c>
      <c r="U5871" s="1" t="str">
        <f>VLOOKUP(T5871,[2]VAT!$A:$D,1,0)</f>
        <v>400160</v>
      </c>
      <c r="V5871" s="37" t="s">
        <v>2</v>
      </c>
      <c r="W5871" s="37" t="s">
        <v>2</v>
      </c>
      <c r="X5871" t="str">
        <f>VLOOKUP(T5871,[3]رکوردها!$A:$B,2,0)</f>
        <v>10103647290</v>
      </c>
      <c r="Y5871" t="str">
        <f>VLOOKUP(T5871,[3]رکوردها!$A:$D,4,0)</f>
        <v>411111539153</v>
      </c>
      <c r="Z5871" t="str">
        <f>VLOOKUP(T5871,[3]رکوردها!$A:$C,3,0)</f>
        <v>تهران</v>
      </c>
      <c r="AA5871" t="str">
        <f>VLOOKUP(T5871,[3]رکوردها!$A:$F,6,0)</f>
        <v>بزرگراه همت بلوار سردار جنگل پلاک 2</v>
      </c>
      <c r="AB5871" t="str">
        <f>VLOOKUP(T5871,[3]رکوردها!$A:$E,5,0)</f>
        <v>1476656763</v>
      </c>
    </row>
    <row r="5872" spans="1:28" s="41" customFormat="1" hidden="1" x14ac:dyDescent="0.2">
      <c r="A5872" s="36">
        <v>176141</v>
      </c>
      <c r="B5872" s="36">
        <v>1611</v>
      </c>
      <c r="C5872" s="36">
        <v>1772</v>
      </c>
      <c r="D5872" s="39" t="s">
        <v>5178</v>
      </c>
      <c r="E5872" s="39"/>
      <c r="F5872" s="37" t="s">
        <v>220</v>
      </c>
      <c r="G5872" s="37" t="s">
        <v>3074</v>
      </c>
      <c r="H5872" s="38">
        <v>729000</v>
      </c>
      <c r="I5872" s="38">
        <v>0</v>
      </c>
      <c r="J5872" s="38">
        <f t="shared" si="106"/>
        <v>729000</v>
      </c>
      <c r="K5872" s="38"/>
      <c r="L5872" s="49"/>
      <c r="M5872" s="37" t="s">
        <v>4</v>
      </c>
      <c r="N5872" s="37" t="s">
        <v>5</v>
      </c>
      <c r="O5872" s="37" t="s">
        <v>6</v>
      </c>
      <c r="P5872" s="37" t="s">
        <v>7</v>
      </c>
      <c r="Q5872" s="37" t="s">
        <v>13</v>
      </c>
      <c r="R5872" s="37" t="s">
        <v>14</v>
      </c>
      <c r="S5872" s="37" t="s">
        <v>3032</v>
      </c>
      <c r="T5872" s="37" t="s">
        <v>3031</v>
      </c>
      <c r="U5872" s="1" t="str">
        <f>VLOOKUP(T5872,[2]VAT!$A:$D,1,0)</f>
        <v>400160</v>
      </c>
      <c r="V5872" s="37" t="s">
        <v>2</v>
      </c>
      <c r="W5872" s="37" t="s">
        <v>2</v>
      </c>
      <c r="X5872" t="str">
        <f>VLOOKUP(T5872,[3]رکوردها!$A:$B,2,0)</f>
        <v>10103647290</v>
      </c>
      <c r="Y5872" t="str">
        <f>VLOOKUP(T5872,[3]رکوردها!$A:$D,4,0)</f>
        <v>411111539153</v>
      </c>
      <c r="Z5872" t="str">
        <f>VLOOKUP(T5872,[3]رکوردها!$A:$C,3,0)</f>
        <v>تهران</v>
      </c>
      <c r="AA5872" t="str">
        <f>VLOOKUP(T5872,[3]رکوردها!$A:$F,6,0)</f>
        <v>بزرگراه همت بلوار سردار جنگل پلاک 2</v>
      </c>
      <c r="AB5872" t="str">
        <f>VLOOKUP(T5872,[3]رکوردها!$A:$E,5,0)</f>
        <v>1476656763</v>
      </c>
    </row>
    <row r="5873" spans="1:28" s="41" customFormat="1" hidden="1" x14ac:dyDescent="0.2">
      <c r="A5873" s="36">
        <v>176142</v>
      </c>
      <c r="B5873" s="36">
        <v>1611</v>
      </c>
      <c r="C5873" s="36">
        <v>1772</v>
      </c>
      <c r="D5873" s="39" t="s">
        <v>5178</v>
      </c>
      <c r="E5873" s="39"/>
      <c r="F5873" s="37" t="s">
        <v>220</v>
      </c>
      <c r="G5873" s="37" t="s">
        <v>3074</v>
      </c>
      <c r="H5873" s="38">
        <v>0</v>
      </c>
      <c r="I5873" s="38">
        <v>729000</v>
      </c>
      <c r="J5873" s="38">
        <f t="shared" si="106"/>
        <v>-729000</v>
      </c>
      <c r="K5873" s="38"/>
      <c r="L5873" s="49"/>
      <c r="M5873" s="37" t="s">
        <v>4</v>
      </c>
      <c r="N5873" s="37" t="s">
        <v>5</v>
      </c>
      <c r="O5873" s="37" t="s">
        <v>6</v>
      </c>
      <c r="P5873" s="37" t="s">
        <v>7</v>
      </c>
      <c r="Q5873" s="37" t="s">
        <v>13</v>
      </c>
      <c r="R5873" s="37" t="s">
        <v>14</v>
      </c>
      <c r="S5873" s="37" t="s">
        <v>3032</v>
      </c>
      <c r="T5873" s="37" t="s">
        <v>3031</v>
      </c>
      <c r="U5873" s="1" t="str">
        <f>VLOOKUP(T5873,[2]VAT!$A:$D,1,0)</f>
        <v>400160</v>
      </c>
      <c r="V5873" s="37" t="s">
        <v>2</v>
      </c>
      <c r="W5873" s="37" t="s">
        <v>2</v>
      </c>
      <c r="X5873" t="str">
        <f>VLOOKUP(T5873,[3]رکوردها!$A:$B,2,0)</f>
        <v>10103647290</v>
      </c>
      <c r="Y5873" t="str">
        <f>VLOOKUP(T5873,[3]رکوردها!$A:$D,4,0)</f>
        <v>411111539153</v>
      </c>
      <c r="Z5873" t="str">
        <f>VLOOKUP(T5873,[3]رکوردها!$A:$C,3,0)</f>
        <v>تهران</v>
      </c>
      <c r="AA5873" t="str">
        <f>VLOOKUP(T5873,[3]رکوردها!$A:$F,6,0)</f>
        <v>بزرگراه همت بلوار سردار جنگل پلاک 2</v>
      </c>
      <c r="AB5873" t="str">
        <f>VLOOKUP(T5873,[3]رکوردها!$A:$E,5,0)</f>
        <v>1476656763</v>
      </c>
    </row>
    <row r="5874" spans="1:28" s="41" customFormat="1" hidden="1" x14ac:dyDescent="0.2">
      <c r="A5874" s="36">
        <v>176143</v>
      </c>
      <c r="B5874" s="36">
        <v>1611</v>
      </c>
      <c r="C5874" s="36">
        <v>1772</v>
      </c>
      <c r="D5874" s="39" t="s">
        <v>5178</v>
      </c>
      <c r="E5874" s="39"/>
      <c r="F5874" s="37" t="s">
        <v>220</v>
      </c>
      <c r="G5874" s="37" t="s">
        <v>3075</v>
      </c>
      <c r="H5874" s="38">
        <v>295000</v>
      </c>
      <c r="I5874" s="38">
        <v>0</v>
      </c>
      <c r="J5874" s="38">
        <f t="shared" si="106"/>
        <v>295000</v>
      </c>
      <c r="K5874" s="38"/>
      <c r="L5874" s="49"/>
      <c r="M5874" s="37" t="s">
        <v>4</v>
      </c>
      <c r="N5874" s="37" t="s">
        <v>5</v>
      </c>
      <c r="O5874" s="37" t="s">
        <v>6</v>
      </c>
      <c r="P5874" s="37" t="s">
        <v>7</v>
      </c>
      <c r="Q5874" s="37" t="s">
        <v>13</v>
      </c>
      <c r="R5874" s="37" t="s">
        <v>14</v>
      </c>
      <c r="S5874" s="37" t="s">
        <v>3032</v>
      </c>
      <c r="T5874" s="37" t="s">
        <v>3031</v>
      </c>
      <c r="U5874" s="1" t="str">
        <f>VLOOKUP(T5874,[2]VAT!$A:$D,1,0)</f>
        <v>400160</v>
      </c>
      <c r="V5874" s="37" t="s">
        <v>2</v>
      </c>
      <c r="W5874" s="37" t="s">
        <v>2</v>
      </c>
      <c r="X5874" t="str">
        <f>VLOOKUP(T5874,[3]رکوردها!$A:$B,2,0)</f>
        <v>10103647290</v>
      </c>
      <c r="Y5874" t="str">
        <f>VLOOKUP(T5874,[3]رکوردها!$A:$D,4,0)</f>
        <v>411111539153</v>
      </c>
      <c r="Z5874" t="str">
        <f>VLOOKUP(T5874,[3]رکوردها!$A:$C,3,0)</f>
        <v>تهران</v>
      </c>
      <c r="AA5874" t="str">
        <f>VLOOKUP(T5874,[3]رکوردها!$A:$F,6,0)</f>
        <v>بزرگراه همت بلوار سردار جنگل پلاک 2</v>
      </c>
      <c r="AB5874" t="str">
        <f>VLOOKUP(T5874,[3]رکوردها!$A:$E,5,0)</f>
        <v>1476656763</v>
      </c>
    </row>
    <row r="5875" spans="1:28" s="41" customFormat="1" hidden="1" x14ac:dyDescent="0.2">
      <c r="A5875" s="36">
        <v>176144</v>
      </c>
      <c r="B5875" s="36">
        <v>1611</v>
      </c>
      <c r="C5875" s="36">
        <v>1772</v>
      </c>
      <c r="D5875" s="39" t="s">
        <v>5178</v>
      </c>
      <c r="E5875" s="39"/>
      <c r="F5875" s="37" t="s">
        <v>220</v>
      </c>
      <c r="G5875" s="37" t="s">
        <v>3075</v>
      </c>
      <c r="H5875" s="38">
        <v>0</v>
      </c>
      <c r="I5875" s="38">
        <v>295000</v>
      </c>
      <c r="J5875" s="38">
        <f t="shared" si="106"/>
        <v>-295000</v>
      </c>
      <c r="K5875" s="38"/>
      <c r="L5875" s="49"/>
      <c r="M5875" s="37" t="s">
        <v>4</v>
      </c>
      <c r="N5875" s="37" t="s">
        <v>5</v>
      </c>
      <c r="O5875" s="37" t="s">
        <v>6</v>
      </c>
      <c r="P5875" s="37" t="s">
        <v>7</v>
      </c>
      <c r="Q5875" s="37" t="s">
        <v>13</v>
      </c>
      <c r="R5875" s="37" t="s">
        <v>14</v>
      </c>
      <c r="S5875" s="37" t="s">
        <v>3032</v>
      </c>
      <c r="T5875" s="37" t="s">
        <v>3031</v>
      </c>
      <c r="U5875" s="1" t="str">
        <f>VLOOKUP(T5875,[2]VAT!$A:$D,1,0)</f>
        <v>400160</v>
      </c>
      <c r="V5875" s="37" t="s">
        <v>2</v>
      </c>
      <c r="W5875" s="37" t="s">
        <v>2</v>
      </c>
      <c r="X5875" t="str">
        <f>VLOOKUP(T5875,[3]رکوردها!$A:$B,2,0)</f>
        <v>10103647290</v>
      </c>
      <c r="Y5875" t="str">
        <f>VLOOKUP(T5875,[3]رکوردها!$A:$D,4,0)</f>
        <v>411111539153</v>
      </c>
      <c r="Z5875" t="str">
        <f>VLOOKUP(T5875,[3]رکوردها!$A:$C,3,0)</f>
        <v>تهران</v>
      </c>
      <c r="AA5875" t="str">
        <f>VLOOKUP(T5875,[3]رکوردها!$A:$F,6,0)</f>
        <v>بزرگراه همت بلوار سردار جنگل پلاک 2</v>
      </c>
      <c r="AB5875" t="str">
        <f>VLOOKUP(T5875,[3]رکوردها!$A:$E,5,0)</f>
        <v>1476656763</v>
      </c>
    </row>
    <row r="5876" spans="1:28" s="41" customFormat="1" hidden="1" x14ac:dyDescent="0.2">
      <c r="A5876" s="36">
        <v>176145</v>
      </c>
      <c r="B5876" s="36">
        <v>1611</v>
      </c>
      <c r="C5876" s="36">
        <v>1772</v>
      </c>
      <c r="D5876" s="39" t="s">
        <v>5178</v>
      </c>
      <c r="E5876" s="39"/>
      <c r="F5876" s="37" t="s">
        <v>220</v>
      </c>
      <c r="G5876" s="37" t="s">
        <v>3076</v>
      </c>
      <c r="H5876" s="38">
        <v>672000</v>
      </c>
      <c r="I5876" s="38">
        <v>0</v>
      </c>
      <c r="J5876" s="38">
        <f t="shared" si="106"/>
        <v>672000</v>
      </c>
      <c r="K5876" s="38"/>
      <c r="L5876" s="49"/>
      <c r="M5876" s="37" t="s">
        <v>4</v>
      </c>
      <c r="N5876" s="37" t="s">
        <v>5</v>
      </c>
      <c r="O5876" s="37" t="s">
        <v>6</v>
      </c>
      <c r="P5876" s="37" t="s">
        <v>7</v>
      </c>
      <c r="Q5876" s="37" t="s">
        <v>13</v>
      </c>
      <c r="R5876" s="37" t="s">
        <v>14</v>
      </c>
      <c r="S5876" s="37" t="s">
        <v>3032</v>
      </c>
      <c r="T5876" s="37" t="s">
        <v>3031</v>
      </c>
      <c r="U5876" s="1" t="str">
        <f>VLOOKUP(T5876,[2]VAT!$A:$D,1,0)</f>
        <v>400160</v>
      </c>
      <c r="V5876" s="37" t="s">
        <v>2</v>
      </c>
      <c r="W5876" s="37" t="s">
        <v>2</v>
      </c>
      <c r="X5876" t="str">
        <f>VLOOKUP(T5876,[3]رکوردها!$A:$B,2,0)</f>
        <v>10103647290</v>
      </c>
      <c r="Y5876" t="str">
        <f>VLOOKUP(T5876,[3]رکوردها!$A:$D,4,0)</f>
        <v>411111539153</v>
      </c>
      <c r="Z5876" t="str">
        <f>VLOOKUP(T5876,[3]رکوردها!$A:$C,3,0)</f>
        <v>تهران</v>
      </c>
      <c r="AA5876" t="str">
        <f>VLOOKUP(T5876,[3]رکوردها!$A:$F,6,0)</f>
        <v>بزرگراه همت بلوار سردار جنگل پلاک 2</v>
      </c>
      <c r="AB5876" t="str">
        <f>VLOOKUP(T5876,[3]رکوردها!$A:$E,5,0)</f>
        <v>1476656763</v>
      </c>
    </row>
    <row r="5877" spans="1:28" s="41" customFormat="1" hidden="1" x14ac:dyDescent="0.2">
      <c r="A5877" s="36">
        <v>176146</v>
      </c>
      <c r="B5877" s="36">
        <v>1611</v>
      </c>
      <c r="C5877" s="36">
        <v>1772</v>
      </c>
      <c r="D5877" s="39" t="s">
        <v>5178</v>
      </c>
      <c r="E5877" s="39"/>
      <c r="F5877" s="37" t="s">
        <v>220</v>
      </c>
      <c r="G5877" s="37" t="s">
        <v>3076</v>
      </c>
      <c r="H5877" s="38">
        <v>0</v>
      </c>
      <c r="I5877" s="38">
        <v>672000</v>
      </c>
      <c r="J5877" s="38">
        <f t="shared" si="106"/>
        <v>-672000</v>
      </c>
      <c r="K5877" s="38"/>
      <c r="L5877" s="49"/>
      <c r="M5877" s="37" t="s">
        <v>4</v>
      </c>
      <c r="N5877" s="37" t="s">
        <v>5</v>
      </c>
      <c r="O5877" s="37" t="s">
        <v>6</v>
      </c>
      <c r="P5877" s="37" t="s">
        <v>7</v>
      </c>
      <c r="Q5877" s="37" t="s">
        <v>13</v>
      </c>
      <c r="R5877" s="37" t="s">
        <v>14</v>
      </c>
      <c r="S5877" s="37" t="s">
        <v>3032</v>
      </c>
      <c r="T5877" s="37" t="s">
        <v>3031</v>
      </c>
      <c r="U5877" s="1" t="str">
        <f>VLOOKUP(T5877,[2]VAT!$A:$D,1,0)</f>
        <v>400160</v>
      </c>
      <c r="V5877" s="37" t="s">
        <v>2</v>
      </c>
      <c r="W5877" s="37" t="s">
        <v>2</v>
      </c>
      <c r="X5877" t="str">
        <f>VLOOKUP(T5877,[3]رکوردها!$A:$B,2,0)</f>
        <v>10103647290</v>
      </c>
      <c r="Y5877" t="str">
        <f>VLOOKUP(T5877,[3]رکوردها!$A:$D,4,0)</f>
        <v>411111539153</v>
      </c>
      <c r="Z5877" t="str">
        <f>VLOOKUP(T5877,[3]رکوردها!$A:$C,3,0)</f>
        <v>تهران</v>
      </c>
      <c r="AA5877" t="str">
        <f>VLOOKUP(T5877,[3]رکوردها!$A:$F,6,0)</f>
        <v>بزرگراه همت بلوار سردار جنگل پلاک 2</v>
      </c>
      <c r="AB5877" t="str">
        <f>VLOOKUP(T5877,[3]رکوردها!$A:$E,5,0)</f>
        <v>1476656763</v>
      </c>
    </row>
    <row r="5878" spans="1:28" s="41" customFormat="1" hidden="1" x14ac:dyDescent="0.2">
      <c r="A5878" s="36">
        <v>176147</v>
      </c>
      <c r="B5878" s="36">
        <v>1611</v>
      </c>
      <c r="C5878" s="36">
        <v>1772</v>
      </c>
      <c r="D5878" s="39" t="s">
        <v>5178</v>
      </c>
      <c r="E5878" s="39"/>
      <c r="F5878" s="37" t="s">
        <v>220</v>
      </c>
      <c r="G5878" s="37" t="s">
        <v>3077</v>
      </c>
      <c r="H5878" s="38">
        <v>294000</v>
      </c>
      <c r="I5878" s="38">
        <v>0</v>
      </c>
      <c r="J5878" s="38">
        <f t="shared" si="106"/>
        <v>294000</v>
      </c>
      <c r="K5878" s="38"/>
      <c r="L5878" s="49"/>
      <c r="M5878" s="37" t="s">
        <v>4</v>
      </c>
      <c r="N5878" s="37" t="s">
        <v>5</v>
      </c>
      <c r="O5878" s="37" t="s">
        <v>6</v>
      </c>
      <c r="P5878" s="37" t="s">
        <v>7</v>
      </c>
      <c r="Q5878" s="37" t="s">
        <v>13</v>
      </c>
      <c r="R5878" s="37" t="s">
        <v>14</v>
      </c>
      <c r="S5878" s="37" t="s">
        <v>3032</v>
      </c>
      <c r="T5878" s="37" t="s">
        <v>3031</v>
      </c>
      <c r="U5878" s="1" t="str">
        <f>VLOOKUP(T5878,[2]VAT!$A:$D,1,0)</f>
        <v>400160</v>
      </c>
      <c r="V5878" s="37" t="s">
        <v>2</v>
      </c>
      <c r="W5878" s="37" t="s">
        <v>2</v>
      </c>
      <c r="X5878" t="str">
        <f>VLOOKUP(T5878,[3]رکوردها!$A:$B,2,0)</f>
        <v>10103647290</v>
      </c>
      <c r="Y5878" t="str">
        <f>VLOOKUP(T5878,[3]رکوردها!$A:$D,4,0)</f>
        <v>411111539153</v>
      </c>
      <c r="Z5878" t="str">
        <f>VLOOKUP(T5878,[3]رکوردها!$A:$C,3,0)</f>
        <v>تهران</v>
      </c>
      <c r="AA5878" t="str">
        <f>VLOOKUP(T5878,[3]رکوردها!$A:$F,6,0)</f>
        <v>بزرگراه همت بلوار سردار جنگل پلاک 2</v>
      </c>
      <c r="AB5878" t="str">
        <f>VLOOKUP(T5878,[3]رکوردها!$A:$E,5,0)</f>
        <v>1476656763</v>
      </c>
    </row>
    <row r="5879" spans="1:28" s="41" customFormat="1" hidden="1" x14ac:dyDescent="0.2">
      <c r="A5879" s="36">
        <v>176148</v>
      </c>
      <c r="B5879" s="36">
        <v>1611</v>
      </c>
      <c r="C5879" s="36">
        <v>1772</v>
      </c>
      <c r="D5879" s="39" t="s">
        <v>5178</v>
      </c>
      <c r="E5879" s="39"/>
      <c r="F5879" s="37" t="s">
        <v>220</v>
      </c>
      <c r="G5879" s="37" t="s">
        <v>3077</v>
      </c>
      <c r="H5879" s="38">
        <v>0</v>
      </c>
      <c r="I5879" s="38">
        <v>294000</v>
      </c>
      <c r="J5879" s="38">
        <f t="shared" si="106"/>
        <v>-294000</v>
      </c>
      <c r="K5879" s="38"/>
      <c r="L5879" s="49"/>
      <c r="M5879" s="37" t="s">
        <v>4</v>
      </c>
      <c r="N5879" s="37" t="s">
        <v>5</v>
      </c>
      <c r="O5879" s="37" t="s">
        <v>6</v>
      </c>
      <c r="P5879" s="37" t="s">
        <v>7</v>
      </c>
      <c r="Q5879" s="37" t="s">
        <v>13</v>
      </c>
      <c r="R5879" s="37" t="s">
        <v>14</v>
      </c>
      <c r="S5879" s="37" t="s">
        <v>3032</v>
      </c>
      <c r="T5879" s="37" t="s">
        <v>3031</v>
      </c>
      <c r="U5879" s="1" t="str">
        <f>VLOOKUP(T5879,[2]VAT!$A:$D,1,0)</f>
        <v>400160</v>
      </c>
      <c r="V5879" s="37" t="s">
        <v>2</v>
      </c>
      <c r="W5879" s="37" t="s">
        <v>2</v>
      </c>
      <c r="X5879" t="str">
        <f>VLOOKUP(T5879,[3]رکوردها!$A:$B,2,0)</f>
        <v>10103647290</v>
      </c>
      <c r="Y5879" t="str">
        <f>VLOOKUP(T5879,[3]رکوردها!$A:$D,4,0)</f>
        <v>411111539153</v>
      </c>
      <c r="Z5879" t="str">
        <f>VLOOKUP(T5879,[3]رکوردها!$A:$C,3,0)</f>
        <v>تهران</v>
      </c>
      <c r="AA5879" t="str">
        <f>VLOOKUP(T5879,[3]رکوردها!$A:$F,6,0)</f>
        <v>بزرگراه همت بلوار سردار جنگل پلاک 2</v>
      </c>
      <c r="AB5879" t="str">
        <f>VLOOKUP(T5879,[3]رکوردها!$A:$E,5,0)</f>
        <v>1476656763</v>
      </c>
    </row>
    <row r="5880" spans="1:28" s="41" customFormat="1" hidden="1" x14ac:dyDescent="0.2">
      <c r="A5880" s="36">
        <v>176149</v>
      </c>
      <c r="B5880" s="36">
        <v>1611</v>
      </c>
      <c r="C5880" s="36">
        <v>1772</v>
      </c>
      <c r="D5880" s="39" t="s">
        <v>5178</v>
      </c>
      <c r="E5880" s="39"/>
      <c r="F5880" s="37" t="s">
        <v>220</v>
      </c>
      <c r="G5880" s="37" t="s">
        <v>3078</v>
      </c>
      <c r="H5880" s="38">
        <v>294000</v>
      </c>
      <c r="I5880" s="38">
        <v>0</v>
      </c>
      <c r="J5880" s="38">
        <f t="shared" si="106"/>
        <v>294000</v>
      </c>
      <c r="K5880" s="38"/>
      <c r="L5880" s="49"/>
      <c r="M5880" s="37" t="s">
        <v>4</v>
      </c>
      <c r="N5880" s="37" t="s">
        <v>5</v>
      </c>
      <c r="O5880" s="37" t="s">
        <v>6</v>
      </c>
      <c r="P5880" s="37" t="s">
        <v>7</v>
      </c>
      <c r="Q5880" s="37" t="s">
        <v>13</v>
      </c>
      <c r="R5880" s="37" t="s">
        <v>14</v>
      </c>
      <c r="S5880" s="37" t="s">
        <v>3032</v>
      </c>
      <c r="T5880" s="37" t="s">
        <v>3031</v>
      </c>
      <c r="U5880" s="1" t="str">
        <f>VLOOKUP(T5880,[2]VAT!$A:$D,1,0)</f>
        <v>400160</v>
      </c>
      <c r="V5880" s="37" t="s">
        <v>2</v>
      </c>
      <c r="W5880" s="37" t="s">
        <v>2</v>
      </c>
      <c r="X5880" t="str">
        <f>VLOOKUP(T5880,[3]رکوردها!$A:$B,2,0)</f>
        <v>10103647290</v>
      </c>
      <c r="Y5880" t="str">
        <f>VLOOKUP(T5880,[3]رکوردها!$A:$D,4,0)</f>
        <v>411111539153</v>
      </c>
      <c r="Z5880" t="str">
        <f>VLOOKUP(T5880,[3]رکوردها!$A:$C,3,0)</f>
        <v>تهران</v>
      </c>
      <c r="AA5880" t="str">
        <f>VLOOKUP(T5880,[3]رکوردها!$A:$F,6,0)</f>
        <v>بزرگراه همت بلوار سردار جنگل پلاک 2</v>
      </c>
      <c r="AB5880" t="str">
        <f>VLOOKUP(T5880,[3]رکوردها!$A:$E,5,0)</f>
        <v>1476656763</v>
      </c>
    </row>
    <row r="5881" spans="1:28" s="41" customFormat="1" hidden="1" x14ac:dyDescent="0.2">
      <c r="A5881" s="36">
        <v>176150</v>
      </c>
      <c r="B5881" s="36">
        <v>1611</v>
      </c>
      <c r="C5881" s="36">
        <v>1772</v>
      </c>
      <c r="D5881" s="39" t="s">
        <v>5178</v>
      </c>
      <c r="E5881" s="39"/>
      <c r="F5881" s="37" t="s">
        <v>220</v>
      </c>
      <c r="G5881" s="37" t="s">
        <v>3078</v>
      </c>
      <c r="H5881" s="38">
        <v>0</v>
      </c>
      <c r="I5881" s="38">
        <v>294000</v>
      </c>
      <c r="J5881" s="38">
        <f t="shared" si="106"/>
        <v>-294000</v>
      </c>
      <c r="K5881" s="38"/>
      <c r="L5881" s="49"/>
      <c r="M5881" s="37" t="s">
        <v>4</v>
      </c>
      <c r="N5881" s="37" t="s">
        <v>5</v>
      </c>
      <c r="O5881" s="37" t="s">
        <v>6</v>
      </c>
      <c r="P5881" s="37" t="s">
        <v>7</v>
      </c>
      <c r="Q5881" s="37" t="s">
        <v>13</v>
      </c>
      <c r="R5881" s="37" t="s">
        <v>14</v>
      </c>
      <c r="S5881" s="37" t="s">
        <v>3032</v>
      </c>
      <c r="T5881" s="37" t="s">
        <v>3031</v>
      </c>
      <c r="U5881" s="1" t="str">
        <f>VLOOKUP(T5881,[2]VAT!$A:$D,1,0)</f>
        <v>400160</v>
      </c>
      <c r="V5881" s="37" t="s">
        <v>2</v>
      </c>
      <c r="W5881" s="37" t="s">
        <v>2</v>
      </c>
      <c r="X5881" t="str">
        <f>VLOOKUP(T5881,[3]رکوردها!$A:$B,2,0)</f>
        <v>10103647290</v>
      </c>
      <c r="Y5881" t="str">
        <f>VLOOKUP(T5881,[3]رکوردها!$A:$D,4,0)</f>
        <v>411111539153</v>
      </c>
      <c r="Z5881" t="str">
        <f>VLOOKUP(T5881,[3]رکوردها!$A:$C,3,0)</f>
        <v>تهران</v>
      </c>
      <c r="AA5881" t="str">
        <f>VLOOKUP(T5881,[3]رکوردها!$A:$F,6,0)</f>
        <v>بزرگراه همت بلوار سردار جنگل پلاک 2</v>
      </c>
      <c r="AB5881" t="str">
        <f>VLOOKUP(T5881,[3]رکوردها!$A:$E,5,0)</f>
        <v>1476656763</v>
      </c>
    </row>
    <row r="5882" spans="1:28" s="41" customFormat="1" hidden="1" x14ac:dyDescent="0.2">
      <c r="A5882" s="36">
        <v>176151</v>
      </c>
      <c r="B5882" s="36">
        <v>1611</v>
      </c>
      <c r="C5882" s="36">
        <v>1772</v>
      </c>
      <c r="D5882" s="39" t="s">
        <v>5178</v>
      </c>
      <c r="E5882" s="39"/>
      <c r="F5882" s="37" t="s">
        <v>220</v>
      </c>
      <c r="G5882" s="37" t="s">
        <v>3079</v>
      </c>
      <c r="H5882" s="38">
        <v>116000</v>
      </c>
      <c r="I5882" s="38">
        <v>0</v>
      </c>
      <c r="J5882" s="38">
        <f t="shared" si="106"/>
        <v>116000</v>
      </c>
      <c r="K5882" s="38"/>
      <c r="L5882" s="49"/>
      <c r="M5882" s="37" t="s">
        <v>4</v>
      </c>
      <c r="N5882" s="37" t="s">
        <v>5</v>
      </c>
      <c r="O5882" s="37" t="s">
        <v>6</v>
      </c>
      <c r="P5882" s="37" t="s">
        <v>7</v>
      </c>
      <c r="Q5882" s="37" t="s">
        <v>13</v>
      </c>
      <c r="R5882" s="37" t="s">
        <v>14</v>
      </c>
      <c r="S5882" s="37" t="s">
        <v>3032</v>
      </c>
      <c r="T5882" s="37" t="s">
        <v>3031</v>
      </c>
      <c r="U5882" s="1" t="str">
        <f>VLOOKUP(T5882,[2]VAT!$A:$D,1,0)</f>
        <v>400160</v>
      </c>
      <c r="V5882" s="37" t="s">
        <v>2</v>
      </c>
      <c r="W5882" s="37" t="s">
        <v>2</v>
      </c>
      <c r="X5882" t="str">
        <f>VLOOKUP(T5882,[3]رکوردها!$A:$B,2,0)</f>
        <v>10103647290</v>
      </c>
      <c r="Y5882" t="str">
        <f>VLOOKUP(T5882,[3]رکوردها!$A:$D,4,0)</f>
        <v>411111539153</v>
      </c>
      <c r="Z5882" t="str">
        <f>VLOOKUP(T5882,[3]رکوردها!$A:$C,3,0)</f>
        <v>تهران</v>
      </c>
      <c r="AA5882" t="str">
        <f>VLOOKUP(T5882,[3]رکوردها!$A:$F,6,0)</f>
        <v>بزرگراه همت بلوار سردار جنگل پلاک 2</v>
      </c>
      <c r="AB5882" t="str">
        <f>VLOOKUP(T5882,[3]رکوردها!$A:$E,5,0)</f>
        <v>1476656763</v>
      </c>
    </row>
    <row r="5883" spans="1:28" s="41" customFormat="1" hidden="1" x14ac:dyDescent="0.2">
      <c r="A5883" s="36">
        <v>176152</v>
      </c>
      <c r="B5883" s="36">
        <v>1611</v>
      </c>
      <c r="C5883" s="36">
        <v>1772</v>
      </c>
      <c r="D5883" s="39" t="s">
        <v>5178</v>
      </c>
      <c r="E5883" s="39"/>
      <c r="F5883" s="37" t="s">
        <v>220</v>
      </c>
      <c r="G5883" s="37" t="s">
        <v>3079</v>
      </c>
      <c r="H5883" s="38">
        <v>0</v>
      </c>
      <c r="I5883" s="38">
        <v>116000</v>
      </c>
      <c r="J5883" s="38">
        <f t="shared" si="106"/>
        <v>-116000</v>
      </c>
      <c r="K5883" s="38"/>
      <c r="L5883" s="49"/>
      <c r="M5883" s="37" t="s">
        <v>4</v>
      </c>
      <c r="N5883" s="37" t="s">
        <v>5</v>
      </c>
      <c r="O5883" s="37" t="s">
        <v>6</v>
      </c>
      <c r="P5883" s="37" t="s">
        <v>7</v>
      </c>
      <c r="Q5883" s="37" t="s">
        <v>13</v>
      </c>
      <c r="R5883" s="37" t="s">
        <v>14</v>
      </c>
      <c r="S5883" s="37" t="s">
        <v>3032</v>
      </c>
      <c r="T5883" s="37" t="s">
        <v>3031</v>
      </c>
      <c r="U5883" s="1" t="str">
        <f>VLOOKUP(T5883,[2]VAT!$A:$D,1,0)</f>
        <v>400160</v>
      </c>
      <c r="V5883" s="37" t="s">
        <v>2</v>
      </c>
      <c r="W5883" s="37" t="s">
        <v>2</v>
      </c>
      <c r="X5883" t="str">
        <f>VLOOKUP(T5883,[3]رکوردها!$A:$B,2,0)</f>
        <v>10103647290</v>
      </c>
      <c r="Y5883" t="str">
        <f>VLOOKUP(T5883,[3]رکوردها!$A:$D,4,0)</f>
        <v>411111539153</v>
      </c>
      <c r="Z5883" t="str">
        <f>VLOOKUP(T5883,[3]رکوردها!$A:$C,3,0)</f>
        <v>تهران</v>
      </c>
      <c r="AA5883" t="str">
        <f>VLOOKUP(T5883,[3]رکوردها!$A:$F,6,0)</f>
        <v>بزرگراه همت بلوار سردار جنگل پلاک 2</v>
      </c>
      <c r="AB5883" t="str">
        <f>VLOOKUP(T5883,[3]رکوردها!$A:$E,5,0)</f>
        <v>1476656763</v>
      </c>
    </row>
    <row r="5884" spans="1:28" s="41" customFormat="1" hidden="1" x14ac:dyDescent="0.2">
      <c r="A5884" s="36">
        <v>174138</v>
      </c>
      <c r="B5884" s="36">
        <v>1544</v>
      </c>
      <c r="C5884" s="36">
        <v>1640</v>
      </c>
      <c r="D5884" s="39" t="s">
        <v>5178</v>
      </c>
      <c r="E5884" s="39"/>
      <c r="F5884" s="37" t="s">
        <v>17</v>
      </c>
      <c r="G5884" s="37" t="s">
        <v>3080</v>
      </c>
      <c r="H5884" s="38">
        <v>1672000</v>
      </c>
      <c r="I5884" s="38">
        <v>0</v>
      </c>
      <c r="J5884" s="38">
        <f t="shared" si="106"/>
        <v>1672000</v>
      </c>
      <c r="K5884" s="38"/>
      <c r="L5884" s="49"/>
      <c r="M5884" s="37" t="s">
        <v>4</v>
      </c>
      <c r="N5884" s="37" t="s">
        <v>5</v>
      </c>
      <c r="O5884" s="37" t="s">
        <v>6</v>
      </c>
      <c r="P5884" s="37" t="s">
        <v>7</v>
      </c>
      <c r="Q5884" s="37" t="s">
        <v>13</v>
      </c>
      <c r="R5884" s="37" t="s">
        <v>14</v>
      </c>
      <c r="S5884" s="37" t="s">
        <v>3032</v>
      </c>
      <c r="T5884" s="37" t="s">
        <v>3031</v>
      </c>
      <c r="U5884" s="1" t="str">
        <f>VLOOKUP(T5884,[2]VAT!$A:$D,1,0)</f>
        <v>400160</v>
      </c>
      <c r="V5884" s="37" t="s">
        <v>2</v>
      </c>
      <c r="W5884" s="37" t="s">
        <v>2</v>
      </c>
      <c r="X5884" t="str">
        <f>VLOOKUP(T5884,[3]رکوردها!$A:$B,2,0)</f>
        <v>10103647290</v>
      </c>
      <c r="Y5884" t="str">
        <f>VLOOKUP(T5884,[3]رکوردها!$A:$D,4,0)</f>
        <v>411111539153</v>
      </c>
      <c r="Z5884" t="str">
        <f>VLOOKUP(T5884,[3]رکوردها!$A:$C,3,0)</f>
        <v>تهران</v>
      </c>
      <c r="AA5884" t="str">
        <f>VLOOKUP(T5884,[3]رکوردها!$A:$F,6,0)</f>
        <v>بزرگراه همت بلوار سردار جنگل پلاک 2</v>
      </c>
      <c r="AB5884" t="str">
        <f>VLOOKUP(T5884,[3]رکوردها!$A:$E,5,0)</f>
        <v>1476656763</v>
      </c>
    </row>
    <row r="5885" spans="1:28" s="41" customFormat="1" hidden="1" x14ac:dyDescent="0.2">
      <c r="A5885" s="36">
        <v>174139</v>
      </c>
      <c r="B5885" s="36">
        <v>1544</v>
      </c>
      <c r="C5885" s="36">
        <v>1640</v>
      </c>
      <c r="D5885" s="39" t="s">
        <v>5178</v>
      </c>
      <c r="E5885" s="39"/>
      <c r="F5885" s="37" t="s">
        <v>17</v>
      </c>
      <c r="G5885" s="37" t="s">
        <v>3080</v>
      </c>
      <c r="H5885" s="38">
        <v>0</v>
      </c>
      <c r="I5885" s="38">
        <v>1672000</v>
      </c>
      <c r="J5885" s="38">
        <f t="shared" si="106"/>
        <v>-1672000</v>
      </c>
      <c r="K5885" s="38"/>
      <c r="L5885" s="49"/>
      <c r="M5885" s="37" t="s">
        <v>4</v>
      </c>
      <c r="N5885" s="37" t="s">
        <v>5</v>
      </c>
      <c r="O5885" s="37" t="s">
        <v>6</v>
      </c>
      <c r="P5885" s="37" t="s">
        <v>7</v>
      </c>
      <c r="Q5885" s="37" t="s">
        <v>13</v>
      </c>
      <c r="R5885" s="37" t="s">
        <v>14</v>
      </c>
      <c r="S5885" s="37" t="s">
        <v>3032</v>
      </c>
      <c r="T5885" s="37" t="s">
        <v>3031</v>
      </c>
      <c r="U5885" s="1" t="str">
        <f>VLOOKUP(T5885,[2]VAT!$A:$D,1,0)</f>
        <v>400160</v>
      </c>
      <c r="V5885" s="37" t="s">
        <v>2</v>
      </c>
      <c r="W5885" s="37" t="s">
        <v>2</v>
      </c>
      <c r="X5885" t="str">
        <f>VLOOKUP(T5885,[3]رکوردها!$A:$B,2,0)</f>
        <v>10103647290</v>
      </c>
      <c r="Y5885" t="str">
        <f>VLOOKUP(T5885,[3]رکوردها!$A:$D,4,0)</f>
        <v>411111539153</v>
      </c>
      <c r="Z5885" t="str">
        <f>VLOOKUP(T5885,[3]رکوردها!$A:$C,3,0)</f>
        <v>تهران</v>
      </c>
      <c r="AA5885" t="str">
        <f>VLOOKUP(T5885,[3]رکوردها!$A:$F,6,0)</f>
        <v>بزرگراه همت بلوار سردار جنگل پلاک 2</v>
      </c>
      <c r="AB5885" t="str">
        <f>VLOOKUP(T5885,[3]رکوردها!$A:$E,5,0)</f>
        <v>1476656763</v>
      </c>
    </row>
    <row r="5886" spans="1:28" s="41" customFormat="1" hidden="1" x14ac:dyDescent="0.2">
      <c r="A5886" s="36">
        <v>175901</v>
      </c>
      <c r="B5886" s="36">
        <v>1609</v>
      </c>
      <c r="C5886" s="36">
        <v>1752</v>
      </c>
      <c r="D5886" s="39" t="s">
        <v>5178</v>
      </c>
      <c r="E5886" s="39"/>
      <c r="F5886" s="37" t="s">
        <v>220</v>
      </c>
      <c r="G5886" s="37" t="s">
        <v>3081</v>
      </c>
      <c r="H5886" s="38">
        <v>296000</v>
      </c>
      <c r="I5886" s="38">
        <v>0</v>
      </c>
      <c r="J5886" s="38">
        <f t="shared" si="106"/>
        <v>296000</v>
      </c>
      <c r="K5886" s="38"/>
      <c r="L5886" s="49"/>
      <c r="M5886" s="37" t="s">
        <v>4</v>
      </c>
      <c r="N5886" s="37" t="s">
        <v>5</v>
      </c>
      <c r="O5886" s="37" t="s">
        <v>6</v>
      </c>
      <c r="P5886" s="37" t="s">
        <v>7</v>
      </c>
      <c r="Q5886" s="37" t="s">
        <v>13</v>
      </c>
      <c r="R5886" s="37" t="s">
        <v>14</v>
      </c>
      <c r="S5886" s="37" t="s">
        <v>3032</v>
      </c>
      <c r="T5886" s="37" t="s">
        <v>3031</v>
      </c>
      <c r="U5886" s="1" t="str">
        <f>VLOOKUP(T5886,[2]VAT!$A:$D,1,0)</f>
        <v>400160</v>
      </c>
      <c r="V5886" s="37" t="s">
        <v>2</v>
      </c>
      <c r="W5886" s="37" t="s">
        <v>2</v>
      </c>
      <c r="X5886" t="str">
        <f>VLOOKUP(T5886,[3]رکوردها!$A:$B,2,0)</f>
        <v>10103647290</v>
      </c>
      <c r="Y5886" t="str">
        <f>VLOOKUP(T5886,[3]رکوردها!$A:$D,4,0)</f>
        <v>411111539153</v>
      </c>
      <c r="Z5886" t="str">
        <f>VLOOKUP(T5886,[3]رکوردها!$A:$C,3,0)</f>
        <v>تهران</v>
      </c>
      <c r="AA5886" t="str">
        <f>VLOOKUP(T5886,[3]رکوردها!$A:$F,6,0)</f>
        <v>بزرگراه همت بلوار سردار جنگل پلاک 2</v>
      </c>
      <c r="AB5886" t="str">
        <f>VLOOKUP(T5886,[3]رکوردها!$A:$E,5,0)</f>
        <v>1476656763</v>
      </c>
    </row>
    <row r="5887" spans="1:28" s="41" customFormat="1" hidden="1" x14ac:dyDescent="0.2">
      <c r="A5887" s="36">
        <v>175902</v>
      </c>
      <c r="B5887" s="36">
        <v>1609</v>
      </c>
      <c r="C5887" s="36">
        <v>1752</v>
      </c>
      <c r="D5887" s="39" t="s">
        <v>5178</v>
      </c>
      <c r="E5887" s="39"/>
      <c r="F5887" s="37" t="s">
        <v>220</v>
      </c>
      <c r="G5887" s="37" t="s">
        <v>3081</v>
      </c>
      <c r="H5887" s="38">
        <v>0</v>
      </c>
      <c r="I5887" s="38">
        <v>296000</v>
      </c>
      <c r="J5887" s="38">
        <f t="shared" si="106"/>
        <v>-296000</v>
      </c>
      <c r="K5887" s="38"/>
      <c r="L5887" s="49"/>
      <c r="M5887" s="37" t="s">
        <v>4</v>
      </c>
      <c r="N5887" s="37" t="s">
        <v>5</v>
      </c>
      <c r="O5887" s="37" t="s">
        <v>6</v>
      </c>
      <c r="P5887" s="37" t="s">
        <v>7</v>
      </c>
      <c r="Q5887" s="37" t="s">
        <v>13</v>
      </c>
      <c r="R5887" s="37" t="s">
        <v>14</v>
      </c>
      <c r="S5887" s="37" t="s">
        <v>3032</v>
      </c>
      <c r="T5887" s="37" t="s">
        <v>3031</v>
      </c>
      <c r="U5887" s="1" t="str">
        <f>VLOOKUP(T5887,[2]VAT!$A:$D,1,0)</f>
        <v>400160</v>
      </c>
      <c r="V5887" s="37" t="s">
        <v>2</v>
      </c>
      <c r="W5887" s="37" t="s">
        <v>2</v>
      </c>
      <c r="X5887" t="str">
        <f>VLOOKUP(T5887,[3]رکوردها!$A:$B,2,0)</f>
        <v>10103647290</v>
      </c>
      <c r="Y5887" t="str">
        <f>VLOOKUP(T5887,[3]رکوردها!$A:$D,4,0)</f>
        <v>411111539153</v>
      </c>
      <c r="Z5887" t="str">
        <f>VLOOKUP(T5887,[3]رکوردها!$A:$C,3,0)</f>
        <v>تهران</v>
      </c>
      <c r="AA5887" t="str">
        <f>VLOOKUP(T5887,[3]رکوردها!$A:$F,6,0)</f>
        <v>بزرگراه همت بلوار سردار جنگل پلاک 2</v>
      </c>
      <c r="AB5887" t="str">
        <f>VLOOKUP(T5887,[3]رکوردها!$A:$E,5,0)</f>
        <v>1476656763</v>
      </c>
    </row>
    <row r="5888" spans="1:28" s="41" customFormat="1" hidden="1" x14ac:dyDescent="0.2">
      <c r="A5888" s="36">
        <v>175903</v>
      </c>
      <c r="B5888" s="36">
        <v>1609</v>
      </c>
      <c r="C5888" s="36">
        <v>1752</v>
      </c>
      <c r="D5888" s="39" t="s">
        <v>5178</v>
      </c>
      <c r="E5888" s="39"/>
      <c r="F5888" s="37" t="s">
        <v>220</v>
      </c>
      <c r="G5888" s="37" t="s">
        <v>3082</v>
      </c>
      <c r="H5888" s="38">
        <v>294000</v>
      </c>
      <c r="I5888" s="38">
        <v>0</v>
      </c>
      <c r="J5888" s="38">
        <f t="shared" si="106"/>
        <v>294000</v>
      </c>
      <c r="K5888" s="38"/>
      <c r="L5888" s="49"/>
      <c r="M5888" s="37" t="s">
        <v>4</v>
      </c>
      <c r="N5888" s="37" t="s">
        <v>5</v>
      </c>
      <c r="O5888" s="37" t="s">
        <v>6</v>
      </c>
      <c r="P5888" s="37" t="s">
        <v>7</v>
      </c>
      <c r="Q5888" s="37" t="s">
        <v>13</v>
      </c>
      <c r="R5888" s="37" t="s">
        <v>14</v>
      </c>
      <c r="S5888" s="37" t="s">
        <v>3032</v>
      </c>
      <c r="T5888" s="37" t="s">
        <v>3031</v>
      </c>
      <c r="U5888" s="1" t="str">
        <f>VLOOKUP(T5888,[2]VAT!$A:$D,1,0)</f>
        <v>400160</v>
      </c>
      <c r="V5888" s="37" t="s">
        <v>2</v>
      </c>
      <c r="W5888" s="37" t="s">
        <v>2</v>
      </c>
      <c r="X5888" t="str">
        <f>VLOOKUP(T5888,[3]رکوردها!$A:$B,2,0)</f>
        <v>10103647290</v>
      </c>
      <c r="Y5888" t="str">
        <f>VLOOKUP(T5888,[3]رکوردها!$A:$D,4,0)</f>
        <v>411111539153</v>
      </c>
      <c r="Z5888" t="str">
        <f>VLOOKUP(T5888,[3]رکوردها!$A:$C,3,0)</f>
        <v>تهران</v>
      </c>
      <c r="AA5888" t="str">
        <f>VLOOKUP(T5888,[3]رکوردها!$A:$F,6,0)</f>
        <v>بزرگراه همت بلوار سردار جنگل پلاک 2</v>
      </c>
      <c r="AB5888" t="str">
        <f>VLOOKUP(T5888,[3]رکوردها!$A:$E,5,0)</f>
        <v>1476656763</v>
      </c>
    </row>
    <row r="5889" spans="1:28" s="41" customFormat="1" hidden="1" x14ac:dyDescent="0.2">
      <c r="A5889" s="36">
        <v>175904</v>
      </c>
      <c r="B5889" s="36">
        <v>1609</v>
      </c>
      <c r="C5889" s="36">
        <v>1752</v>
      </c>
      <c r="D5889" s="39" t="s">
        <v>5178</v>
      </c>
      <c r="E5889" s="39"/>
      <c r="F5889" s="37" t="s">
        <v>220</v>
      </c>
      <c r="G5889" s="37" t="s">
        <v>3082</v>
      </c>
      <c r="H5889" s="38">
        <v>0</v>
      </c>
      <c r="I5889" s="38">
        <v>294000</v>
      </c>
      <c r="J5889" s="38">
        <f t="shared" si="106"/>
        <v>-294000</v>
      </c>
      <c r="K5889" s="38"/>
      <c r="L5889" s="49"/>
      <c r="M5889" s="37" t="s">
        <v>4</v>
      </c>
      <c r="N5889" s="37" t="s">
        <v>5</v>
      </c>
      <c r="O5889" s="37" t="s">
        <v>6</v>
      </c>
      <c r="P5889" s="37" t="s">
        <v>7</v>
      </c>
      <c r="Q5889" s="37" t="s">
        <v>13</v>
      </c>
      <c r="R5889" s="37" t="s">
        <v>14</v>
      </c>
      <c r="S5889" s="37" t="s">
        <v>3032</v>
      </c>
      <c r="T5889" s="37" t="s">
        <v>3031</v>
      </c>
      <c r="U5889" s="1" t="str">
        <f>VLOOKUP(T5889,[2]VAT!$A:$D,1,0)</f>
        <v>400160</v>
      </c>
      <c r="V5889" s="37" t="s">
        <v>2</v>
      </c>
      <c r="W5889" s="37" t="s">
        <v>2</v>
      </c>
      <c r="X5889" t="str">
        <f>VLOOKUP(T5889,[3]رکوردها!$A:$B,2,0)</f>
        <v>10103647290</v>
      </c>
      <c r="Y5889" t="str">
        <f>VLOOKUP(T5889,[3]رکوردها!$A:$D,4,0)</f>
        <v>411111539153</v>
      </c>
      <c r="Z5889" t="str">
        <f>VLOOKUP(T5889,[3]رکوردها!$A:$C,3,0)</f>
        <v>تهران</v>
      </c>
      <c r="AA5889" t="str">
        <f>VLOOKUP(T5889,[3]رکوردها!$A:$F,6,0)</f>
        <v>بزرگراه همت بلوار سردار جنگل پلاک 2</v>
      </c>
      <c r="AB5889" t="str">
        <f>VLOOKUP(T5889,[3]رکوردها!$A:$E,5,0)</f>
        <v>1476656763</v>
      </c>
    </row>
    <row r="5890" spans="1:28" s="41" customFormat="1" hidden="1" x14ac:dyDescent="0.2">
      <c r="A5890" s="36">
        <v>177191</v>
      </c>
      <c r="B5890" s="36">
        <v>1325</v>
      </c>
      <c r="C5890" s="36">
        <v>1854</v>
      </c>
      <c r="D5890" s="36" t="str">
        <f>VLOOKUP(C5890,Piv.Analysis!A:AA,27,0)</f>
        <v>اصلاح و انتقال</v>
      </c>
      <c r="E5890" s="36"/>
      <c r="F5890" s="37" t="s">
        <v>171</v>
      </c>
      <c r="G5890" s="37" t="s">
        <v>3083</v>
      </c>
      <c r="H5890" s="38">
        <v>4556016000</v>
      </c>
      <c r="I5890" s="38">
        <v>0</v>
      </c>
      <c r="J5890" s="38">
        <f t="shared" ref="J5890:J5953" si="107">H5890-I5890</f>
        <v>4556016000</v>
      </c>
      <c r="K5890" s="38"/>
      <c r="L5890" s="49"/>
      <c r="M5890" s="37" t="s">
        <v>4</v>
      </c>
      <c r="N5890" s="37" t="s">
        <v>5</v>
      </c>
      <c r="O5890" s="37" t="s">
        <v>6</v>
      </c>
      <c r="P5890" s="37" t="s">
        <v>7</v>
      </c>
      <c r="Q5890" s="37" t="s">
        <v>13</v>
      </c>
      <c r="R5890" s="37" t="s">
        <v>14</v>
      </c>
      <c r="S5890" s="37" t="s">
        <v>3085</v>
      </c>
      <c r="T5890" s="37" t="s">
        <v>3084</v>
      </c>
      <c r="U5890" s="1" t="e">
        <f>VLOOKUP(T5890,[2]VAT!$A:$D,1,0)</f>
        <v>#N/A</v>
      </c>
      <c r="V5890" s="37" t="s">
        <v>2</v>
      </c>
      <c r="W5890" s="37" t="s">
        <v>2</v>
      </c>
      <c r="X5890" t="str">
        <f>VLOOKUP(T5890,[3]رکوردها!$A:$B,2,0)</f>
        <v>10100952580</v>
      </c>
      <c r="Y5890" t="str">
        <f>VLOOKUP(T5890,[3]رکوردها!$A:$D,4,0)</f>
        <v/>
      </c>
      <c r="Z5890" t="str">
        <f>VLOOKUP(T5890,[3]رکوردها!$A:$C,3,0)</f>
        <v>تهران</v>
      </c>
      <c r="AA5890" t="str">
        <f>VLOOKUP(T5890,[3]رکوردها!$A:$F,6,0)</f>
        <v>خ آفریقا-خ ستاری-پلاک11</v>
      </c>
      <c r="AB5890" t="str">
        <f>VLOOKUP(T5890,[3]رکوردها!$A:$E,5,0)</f>
        <v>1968865613</v>
      </c>
    </row>
    <row r="5891" spans="1:28" s="41" customFormat="1" hidden="1" x14ac:dyDescent="0.2">
      <c r="A5891" s="36">
        <v>177193</v>
      </c>
      <c r="B5891" s="36">
        <v>1325</v>
      </c>
      <c r="C5891" s="36">
        <v>1854</v>
      </c>
      <c r="D5891" s="36" t="str">
        <f>VLOOKUP(C5891,Piv.Analysis!A:AA,27,0)</f>
        <v>اصلاح و انتقال</v>
      </c>
      <c r="E5891" s="36"/>
      <c r="F5891" s="37" t="s">
        <v>171</v>
      </c>
      <c r="G5891" s="37" t="s">
        <v>3086</v>
      </c>
      <c r="H5891" s="38">
        <v>1878016800</v>
      </c>
      <c r="I5891" s="38">
        <v>0</v>
      </c>
      <c r="J5891" s="38">
        <f t="shared" si="107"/>
        <v>1878016800</v>
      </c>
      <c r="K5891" s="38"/>
      <c r="L5891" s="49"/>
      <c r="M5891" s="37" t="s">
        <v>4</v>
      </c>
      <c r="N5891" s="37" t="s">
        <v>5</v>
      </c>
      <c r="O5891" s="37" t="s">
        <v>6</v>
      </c>
      <c r="P5891" s="37" t="s">
        <v>7</v>
      </c>
      <c r="Q5891" s="37" t="s">
        <v>13</v>
      </c>
      <c r="R5891" s="37" t="s">
        <v>14</v>
      </c>
      <c r="S5891" s="37" t="s">
        <v>3085</v>
      </c>
      <c r="T5891" s="37" t="s">
        <v>3084</v>
      </c>
      <c r="U5891" s="1" t="e">
        <f>VLOOKUP(T5891,[2]VAT!$A:$D,1,0)</f>
        <v>#N/A</v>
      </c>
      <c r="V5891" s="37" t="s">
        <v>2</v>
      </c>
      <c r="W5891" s="37" t="s">
        <v>2</v>
      </c>
      <c r="X5891" t="str">
        <f>VLOOKUP(T5891,[3]رکوردها!$A:$B,2,0)</f>
        <v>10100952580</v>
      </c>
      <c r="Y5891" t="str">
        <f>VLOOKUP(T5891,[3]رکوردها!$A:$D,4,0)</f>
        <v/>
      </c>
      <c r="Z5891" t="str">
        <f>VLOOKUP(T5891,[3]رکوردها!$A:$C,3,0)</f>
        <v>تهران</v>
      </c>
      <c r="AA5891" t="str">
        <f>VLOOKUP(T5891,[3]رکوردها!$A:$F,6,0)</f>
        <v>خ آفریقا-خ ستاری-پلاک11</v>
      </c>
      <c r="AB5891" t="str">
        <f>VLOOKUP(T5891,[3]رکوردها!$A:$E,5,0)</f>
        <v>1968865613</v>
      </c>
    </row>
    <row r="5892" spans="1:28" s="41" customFormat="1" hidden="1" x14ac:dyDescent="0.2">
      <c r="A5892" s="36">
        <v>177195</v>
      </c>
      <c r="B5892" s="36">
        <v>1325</v>
      </c>
      <c r="C5892" s="36">
        <v>1854</v>
      </c>
      <c r="D5892" s="36" t="str">
        <f>VLOOKUP(C5892,Piv.Analysis!A:AA,27,0)</f>
        <v>اصلاح و انتقال</v>
      </c>
      <c r="E5892" s="36"/>
      <c r="F5892" s="37" t="s">
        <v>171</v>
      </c>
      <c r="G5892" s="37" t="s">
        <v>3087</v>
      </c>
      <c r="H5892" s="38">
        <v>12207109200</v>
      </c>
      <c r="I5892" s="38">
        <v>0</v>
      </c>
      <c r="J5892" s="38">
        <f t="shared" si="107"/>
        <v>12207109200</v>
      </c>
      <c r="K5892" s="38"/>
      <c r="L5892" s="49"/>
      <c r="M5892" s="37" t="s">
        <v>4</v>
      </c>
      <c r="N5892" s="37" t="s">
        <v>5</v>
      </c>
      <c r="O5892" s="37" t="s">
        <v>6</v>
      </c>
      <c r="P5892" s="37" t="s">
        <v>7</v>
      </c>
      <c r="Q5892" s="37" t="s">
        <v>13</v>
      </c>
      <c r="R5892" s="37" t="s">
        <v>14</v>
      </c>
      <c r="S5892" s="37" t="s">
        <v>3085</v>
      </c>
      <c r="T5892" s="37" t="s">
        <v>3084</v>
      </c>
      <c r="U5892" s="1" t="e">
        <f>VLOOKUP(T5892,[2]VAT!$A:$D,1,0)</f>
        <v>#N/A</v>
      </c>
      <c r="V5892" s="37" t="s">
        <v>2</v>
      </c>
      <c r="W5892" s="37" t="s">
        <v>2</v>
      </c>
      <c r="X5892" t="str">
        <f>VLOOKUP(T5892,[3]رکوردها!$A:$B,2,0)</f>
        <v>10100952580</v>
      </c>
      <c r="Y5892" t="str">
        <f>VLOOKUP(T5892,[3]رکوردها!$A:$D,4,0)</f>
        <v/>
      </c>
      <c r="Z5892" t="str">
        <f>VLOOKUP(T5892,[3]رکوردها!$A:$C,3,0)</f>
        <v>تهران</v>
      </c>
      <c r="AA5892" t="str">
        <f>VLOOKUP(T5892,[3]رکوردها!$A:$F,6,0)</f>
        <v>خ آفریقا-خ ستاری-پلاک11</v>
      </c>
      <c r="AB5892" t="str">
        <f>VLOOKUP(T5892,[3]رکوردها!$A:$E,5,0)</f>
        <v>1968865613</v>
      </c>
    </row>
    <row r="5893" spans="1:28" s="41" customFormat="1" hidden="1" x14ac:dyDescent="0.2">
      <c r="A5893" s="36">
        <v>182767</v>
      </c>
      <c r="B5893" s="36">
        <v>1415</v>
      </c>
      <c r="C5893" s="36">
        <v>2086</v>
      </c>
      <c r="D5893" s="36" t="str">
        <f>VLOOKUP(C5893,Piv.Analysis!A:AA,27,0)</f>
        <v>اصلاح و انتقال</v>
      </c>
      <c r="E5893" s="36"/>
      <c r="F5893" s="37" t="s">
        <v>173</v>
      </c>
      <c r="G5893" s="37" t="s">
        <v>3093</v>
      </c>
      <c r="H5893" s="38">
        <v>17673660900</v>
      </c>
      <c r="I5893" s="38">
        <v>0</v>
      </c>
      <c r="J5893" s="38">
        <f t="shared" si="107"/>
        <v>17673660900</v>
      </c>
      <c r="K5893" s="38"/>
      <c r="L5893" s="49"/>
      <c r="M5893" s="37" t="s">
        <v>4</v>
      </c>
      <c r="N5893" s="37" t="s">
        <v>5</v>
      </c>
      <c r="O5893" s="37" t="s">
        <v>6</v>
      </c>
      <c r="P5893" s="37" t="s">
        <v>7</v>
      </c>
      <c r="Q5893" s="37" t="s">
        <v>13</v>
      </c>
      <c r="R5893" s="37" t="s">
        <v>14</v>
      </c>
      <c r="S5893" s="37" t="s">
        <v>3085</v>
      </c>
      <c r="T5893" s="37" t="s">
        <v>3084</v>
      </c>
      <c r="U5893" s="1" t="e">
        <f>VLOOKUP(T5893,[2]VAT!$A:$D,1,0)</f>
        <v>#N/A</v>
      </c>
      <c r="V5893" s="37" t="s">
        <v>2</v>
      </c>
      <c r="W5893" s="37" t="s">
        <v>2</v>
      </c>
      <c r="X5893" t="str">
        <f>VLOOKUP(T5893,[3]رکوردها!$A:$B,2,0)</f>
        <v>10100952580</v>
      </c>
      <c r="Y5893" t="str">
        <f>VLOOKUP(T5893,[3]رکوردها!$A:$D,4,0)</f>
        <v/>
      </c>
      <c r="Z5893" t="str">
        <f>VLOOKUP(T5893,[3]رکوردها!$A:$C,3,0)</f>
        <v>تهران</v>
      </c>
      <c r="AA5893" t="str">
        <f>VLOOKUP(T5893,[3]رکوردها!$A:$F,6,0)</f>
        <v>خ آفریقا-خ ستاری-پلاک11</v>
      </c>
      <c r="AB5893" t="str">
        <f>VLOOKUP(T5893,[3]رکوردها!$A:$E,5,0)</f>
        <v>1968865613</v>
      </c>
    </row>
    <row r="5894" spans="1:28" s="41" customFormat="1" hidden="1" x14ac:dyDescent="0.2">
      <c r="A5894" s="36">
        <v>182769</v>
      </c>
      <c r="B5894" s="36">
        <v>1415</v>
      </c>
      <c r="C5894" s="36">
        <v>2086</v>
      </c>
      <c r="D5894" s="36" t="str">
        <f>VLOOKUP(C5894,Piv.Analysis!A:AA,27,0)</f>
        <v>اصلاح و انتقال</v>
      </c>
      <c r="E5894" s="36"/>
      <c r="F5894" s="37" t="s">
        <v>173</v>
      </c>
      <c r="G5894" s="37" t="s">
        <v>3094</v>
      </c>
      <c r="H5894" s="38">
        <v>159062948100</v>
      </c>
      <c r="I5894" s="38">
        <v>0</v>
      </c>
      <c r="J5894" s="38">
        <f t="shared" si="107"/>
        <v>159062948100</v>
      </c>
      <c r="K5894" s="38"/>
      <c r="L5894" s="49"/>
      <c r="M5894" s="37" t="s">
        <v>4</v>
      </c>
      <c r="N5894" s="37" t="s">
        <v>5</v>
      </c>
      <c r="O5894" s="37" t="s">
        <v>6</v>
      </c>
      <c r="P5894" s="37" t="s">
        <v>7</v>
      </c>
      <c r="Q5894" s="37" t="s">
        <v>13</v>
      </c>
      <c r="R5894" s="37" t="s">
        <v>14</v>
      </c>
      <c r="S5894" s="37" t="s">
        <v>3085</v>
      </c>
      <c r="T5894" s="37" t="s">
        <v>3084</v>
      </c>
      <c r="U5894" s="1" t="e">
        <f>VLOOKUP(T5894,[2]VAT!$A:$D,1,0)</f>
        <v>#N/A</v>
      </c>
      <c r="V5894" s="37" t="s">
        <v>2</v>
      </c>
      <c r="W5894" s="37" t="s">
        <v>2</v>
      </c>
      <c r="X5894" t="str">
        <f>VLOOKUP(T5894,[3]رکوردها!$A:$B,2,0)</f>
        <v>10100952580</v>
      </c>
      <c r="Y5894" t="str">
        <f>VLOOKUP(T5894,[3]رکوردها!$A:$D,4,0)</f>
        <v/>
      </c>
      <c r="Z5894" t="str">
        <f>VLOOKUP(T5894,[3]رکوردها!$A:$C,3,0)</f>
        <v>تهران</v>
      </c>
      <c r="AA5894" t="str">
        <f>VLOOKUP(T5894,[3]رکوردها!$A:$F,6,0)</f>
        <v>خ آفریقا-خ ستاری-پلاک11</v>
      </c>
      <c r="AB5894" t="str">
        <f>VLOOKUP(T5894,[3]رکوردها!$A:$E,5,0)</f>
        <v>1968865613</v>
      </c>
    </row>
    <row r="5895" spans="1:28" s="41" customFormat="1" hidden="1" x14ac:dyDescent="0.2">
      <c r="A5895" s="36">
        <v>177192</v>
      </c>
      <c r="B5895" s="36">
        <v>1325</v>
      </c>
      <c r="C5895" s="36">
        <v>1854</v>
      </c>
      <c r="D5895" s="36" t="str">
        <f>VLOOKUP(C5895,Piv.Analysis!A:AA,27,0)</f>
        <v>اصلاح و انتقال</v>
      </c>
      <c r="E5895" s="36"/>
      <c r="F5895" s="37" t="s">
        <v>171</v>
      </c>
      <c r="G5895" s="37" t="s">
        <v>3083</v>
      </c>
      <c r="H5895" s="38">
        <v>0</v>
      </c>
      <c r="I5895" s="38">
        <v>4556016000</v>
      </c>
      <c r="J5895" s="38">
        <f t="shared" si="107"/>
        <v>-4556016000</v>
      </c>
      <c r="K5895" s="38"/>
      <c r="L5895" s="49"/>
      <c r="M5895" s="37" t="s">
        <v>63</v>
      </c>
      <c r="N5895" s="37" t="s">
        <v>64</v>
      </c>
      <c r="O5895" s="37" t="s">
        <v>2566</v>
      </c>
      <c r="P5895" s="37" t="s">
        <v>2567</v>
      </c>
      <c r="Q5895" s="37" t="s">
        <v>2685</v>
      </c>
      <c r="R5895" s="37" t="s">
        <v>2686</v>
      </c>
      <c r="S5895" s="37" t="s">
        <v>3085</v>
      </c>
      <c r="T5895" s="37" t="s">
        <v>3084</v>
      </c>
      <c r="U5895" s="1" t="e">
        <f>VLOOKUP(T5895,[2]VAT!$A:$D,1,0)</f>
        <v>#N/A</v>
      </c>
      <c r="V5895" s="37" t="s">
        <v>2</v>
      </c>
      <c r="W5895" s="37" t="s">
        <v>2</v>
      </c>
      <c r="X5895" t="str">
        <f>VLOOKUP(T5895,[3]رکوردها!$A:$B,2,0)</f>
        <v>10100952580</v>
      </c>
      <c r="Y5895" t="str">
        <f>VLOOKUP(T5895,[3]رکوردها!$A:$D,4,0)</f>
        <v/>
      </c>
      <c r="Z5895" t="str">
        <f>VLOOKUP(T5895,[3]رکوردها!$A:$C,3,0)</f>
        <v>تهران</v>
      </c>
      <c r="AA5895" t="str">
        <f>VLOOKUP(T5895,[3]رکوردها!$A:$F,6,0)</f>
        <v>خ آفریقا-خ ستاری-پلاک11</v>
      </c>
      <c r="AB5895" t="str">
        <f>VLOOKUP(T5895,[3]رکوردها!$A:$E,5,0)</f>
        <v>1968865613</v>
      </c>
    </row>
    <row r="5896" spans="1:28" s="41" customFormat="1" hidden="1" x14ac:dyDescent="0.2">
      <c r="A5896" s="36">
        <v>177194</v>
      </c>
      <c r="B5896" s="36">
        <v>1325</v>
      </c>
      <c r="C5896" s="36">
        <v>1854</v>
      </c>
      <c r="D5896" s="36" t="str">
        <f>VLOOKUP(C5896,Piv.Analysis!A:AA,27,0)</f>
        <v>اصلاح و انتقال</v>
      </c>
      <c r="E5896" s="36"/>
      <c r="F5896" s="37" t="s">
        <v>171</v>
      </c>
      <c r="G5896" s="37" t="s">
        <v>3086</v>
      </c>
      <c r="H5896" s="38">
        <v>0</v>
      </c>
      <c r="I5896" s="38">
        <v>1878016800</v>
      </c>
      <c r="J5896" s="38">
        <f t="shared" si="107"/>
        <v>-1878016800</v>
      </c>
      <c r="K5896" s="38"/>
      <c r="L5896" s="49"/>
      <c r="M5896" s="37" t="s">
        <v>4</v>
      </c>
      <c r="N5896" s="37" t="s">
        <v>5</v>
      </c>
      <c r="O5896" s="37" t="s">
        <v>138</v>
      </c>
      <c r="P5896" s="37" t="s">
        <v>139</v>
      </c>
      <c r="Q5896" s="37" t="s">
        <v>2639</v>
      </c>
      <c r="R5896" s="37" t="s">
        <v>2640</v>
      </c>
      <c r="S5896" s="37" t="s">
        <v>3085</v>
      </c>
      <c r="T5896" s="37" t="s">
        <v>3084</v>
      </c>
      <c r="U5896" s="1" t="e">
        <f>VLOOKUP(T5896,[2]VAT!$A:$D,1,0)</f>
        <v>#N/A</v>
      </c>
      <c r="V5896" s="37" t="s">
        <v>2</v>
      </c>
      <c r="W5896" s="37" t="s">
        <v>2</v>
      </c>
      <c r="X5896" t="str">
        <f>VLOOKUP(T5896,[3]رکوردها!$A:$B,2,0)</f>
        <v>10100952580</v>
      </c>
      <c r="Y5896" t="str">
        <f>VLOOKUP(T5896,[3]رکوردها!$A:$D,4,0)</f>
        <v/>
      </c>
      <c r="Z5896" t="str">
        <f>VLOOKUP(T5896,[3]رکوردها!$A:$C,3,0)</f>
        <v>تهران</v>
      </c>
      <c r="AA5896" t="str">
        <f>VLOOKUP(T5896,[3]رکوردها!$A:$F,6,0)</f>
        <v>خ آفریقا-خ ستاری-پلاک11</v>
      </c>
      <c r="AB5896" t="str">
        <f>VLOOKUP(T5896,[3]رکوردها!$A:$E,5,0)</f>
        <v>1968865613</v>
      </c>
    </row>
    <row r="5897" spans="1:28" s="41" customFormat="1" hidden="1" x14ac:dyDescent="0.2">
      <c r="A5897" s="36">
        <v>182768</v>
      </c>
      <c r="B5897" s="36">
        <v>1415</v>
      </c>
      <c r="C5897" s="36">
        <v>2086</v>
      </c>
      <c r="D5897" s="36" t="str">
        <f>VLOOKUP(C5897,Piv.Analysis!A:AA,27,0)</f>
        <v>اصلاح و انتقال</v>
      </c>
      <c r="E5897" s="36"/>
      <c r="F5897" s="37" t="s">
        <v>173</v>
      </c>
      <c r="G5897" s="37" t="s">
        <v>3093</v>
      </c>
      <c r="H5897" s="38">
        <v>0</v>
      </c>
      <c r="I5897" s="38">
        <v>17673660900</v>
      </c>
      <c r="J5897" s="38">
        <f t="shared" si="107"/>
        <v>-17673660900</v>
      </c>
      <c r="K5897" s="38"/>
      <c r="L5897" s="49"/>
      <c r="M5897" s="37" t="s">
        <v>4</v>
      </c>
      <c r="N5897" s="37" t="s">
        <v>5</v>
      </c>
      <c r="O5897" s="37" t="s">
        <v>138</v>
      </c>
      <c r="P5897" s="37" t="s">
        <v>139</v>
      </c>
      <c r="Q5897" s="37" t="s">
        <v>2639</v>
      </c>
      <c r="R5897" s="37" t="s">
        <v>2640</v>
      </c>
      <c r="S5897" s="37" t="s">
        <v>3085</v>
      </c>
      <c r="T5897" s="37" t="s">
        <v>3084</v>
      </c>
      <c r="U5897" s="1" t="e">
        <f>VLOOKUP(T5897,[2]VAT!$A:$D,1,0)</f>
        <v>#N/A</v>
      </c>
      <c r="V5897" s="37" t="s">
        <v>2</v>
      </c>
      <c r="W5897" s="37" t="s">
        <v>2</v>
      </c>
      <c r="X5897" t="str">
        <f>VLOOKUP(T5897,[3]رکوردها!$A:$B,2,0)</f>
        <v>10100952580</v>
      </c>
      <c r="Y5897" t="str">
        <f>VLOOKUP(T5897,[3]رکوردها!$A:$D,4,0)</f>
        <v/>
      </c>
      <c r="Z5897" t="str">
        <f>VLOOKUP(T5897,[3]رکوردها!$A:$C,3,0)</f>
        <v>تهران</v>
      </c>
      <c r="AA5897" t="str">
        <f>VLOOKUP(T5897,[3]رکوردها!$A:$F,6,0)</f>
        <v>خ آفریقا-خ ستاری-پلاک11</v>
      </c>
      <c r="AB5897" t="str">
        <f>VLOOKUP(T5897,[3]رکوردها!$A:$E,5,0)</f>
        <v>1968865613</v>
      </c>
    </row>
    <row r="5898" spans="1:28" s="41" customFormat="1" hidden="1" x14ac:dyDescent="0.2">
      <c r="A5898" s="36">
        <v>173976</v>
      </c>
      <c r="B5898" s="36">
        <v>1438</v>
      </c>
      <c r="C5898" s="36">
        <v>1628</v>
      </c>
      <c r="D5898" s="36" t="str">
        <f>VLOOKUP(C5898,Piv.Analysis!A:AA,27,0)</f>
        <v>انتظامی</v>
      </c>
      <c r="E5898" s="36"/>
      <c r="F5898" s="37" t="s">
        <v>28</v>
      </c>
      <c r="G5898" s="37" t="s">
        <v>3095</v>
      </c>
      <c r="H5898" s="38">
        <v>0</v>
      </c>
      <c r="I5898" s="38">
        <v>47794817000</v>
      </c>
      <c r="J5898" s="38">
        <f t="shared" si="107"/>
        <v>-47794817000</v>
      </c>
      <c r="K5898" s="38"/>
      <c r="L5898" s="49"/>
      <c r="M5898" s="37" t="s">
        <v>96</v>
      </c>
      <c r="N5898" s="37" t="s">
        <v>97</v>
      </c>
      <c r="O5898" s="37" t="s">
        <v>98</v>
      </c>
      <c r="P5898" s="37" t="s">
        <v>99</v>
      </c>
      <c r="Q5898" s="37" t="s">
        <v>100</v>
      </c>
      <c r="R5898" s="37" t="s">
        <v>101</v>
      </c>
      <c r="S5898" s="37" t="s">
        <v>3097</v>
      </c>
      <c r="T5898" s="37" t="s">
        <v>3096</v>
      </c>
      <c r="U5898" s="1" t="e">
        <f>VLOOKUP(T5898,[2]VAT!$A:$D,1,0)</f>
        <v>#N/A</v>
      </c>
      <c r="V5898" s="37" t="s">
        <v>2</v>
      </c>
      <c r="W5898" s="37" t="s">
        <v>2</v>
      </c>
      <c r="X5898" t="str">
        <f>VLOOKUP(T5898,[3]رکوردها!$A:$B,2,0)</f>
        <v/>
      </c>
      <c r="Y5898" t="str">
        <f>VLOOKUP(T5898,[3]رکوردها!$A:$D,4,0)</f>
        <v/>
      </c>
      <c r="Z5898" t="str">
        <f>VLOOKUP(T5898,[3]رکوردها!$A:$C,3,0)</f>
        <v>تهران</v>
      </c>
      <c r="AA5898" t="str">
        <f>VLOOKUP(T5898,[3]رکوردها!$A:$F,6,0)</f>
        <v>خیابان مطهری-نبش کوه نور-شماره1-ساختمان رضا</v>
      </c>
      <c r="AB5898" t="str">
        <f>VLOOKUP(T5898,[3]رکوردها!$A:$E,5,0)</f>
        <v>1587633133</v>
      </c>
    </row>
    <row r="5899" spans="1:28" x14ac:dyDescent="0.2">
      <c r="A5899" s="54">
        <v>139098</v>
      </c>
      <c r="B5899" s="2">
        <v>1208</v>
      </c>
      <c r="C5899" s="2">
        <v>1038</v>
      </c>
      <c r="D5899" s="29" t="str">
        <f>VLOOKUP(C5899,Piv.Analysis!A:AA,27,0)</f>
        <v>خرید خدمات</v>
      </c>
      <c r="E5899" s="2"/>
      <c r="F5899" s="1" t="s">
        <v>2712</v>
      </c>
      <c r="G5899" s="1" t="s">
        <v>2713</v>
      </c>
      <c r="H5899" s="4">
        <v>0</v>
      </c>
      <c r="I5899" s="4">
        <v>6580875</v>
      </c>
      <c r="J5899" s="4">
        <f t="shared" si="107"/>
        <v>-6580875</v>
      </c>
      <c r="K5899" s="46">
        <f>I5899/109%</f>
        <v>6037500</v>
      </c>
      <c r="L5899" s="46">
        <f>K5899*9%</f>
        <v>543375</v>
      </c>
      <c r="M5899" s="1" t="s">
        <v>4</v>
      </c>
      <c r="N5899" s="1" t="s">
        <v>5</v>
      </c>
      <c r="O5899" s="1" t="s">
        <v>6</v>
      </c>
      <c r="P5899" s="1" t="s">
        <v>7</v>
      </c>
      <c r="Q5899" s="1" t="s">
        <v>13</v>
      </c>
      <c r="R5899" s="1" t="s">
        <v>14</v>
      </c>
      <c r="S5899" s="1" t="s">
        <v>2715</v>
      </c>
      <c r="T5899" s="1" t="s">
        <v>2714</v>
      </c>
      <c r="U5899" s="1" t="str">
        <f>VLOOKUP(T5899,[2]VAT!$A:$D,1,0)</f>
        <v>400056</v>
      </c>
      <c r="V5899" s="1" t="s">
        <v>2</v>
      </c>
      <c r="W5899" s="1" t="s">
        <v>2</v>
      </c>
      <c r="X5899" t="str">
        <f>VLOOKUP(T5899,[3]رکوردها!$A:$B,2,0)</f>
        <v>10100260838</v>
      </c>
      <c r="Y5899" t="str">
        <f>VLOOKUP(T5899,[3]رکوردها!$A:$D,4,0)</f>
        <v>411111599364</v>
      </c>
      <c r="Z5899" t="str">
        <f>VLOOKUP(T5899,[3]رکوردها!$A:$C,3,0)</f>
        <v>تهران</v>
      </c>
      <c r="AA5899" t="str">
        <f>VLOOKUP(T5899,[3]رکوردها!$A:$F,6,0)</f>
        <v>خیابان طالقانی تقاطع پل حافظ-شرکت ملی نفت ایران</v>
      </c>
      <c r="AB5899" t="str">
        <f>VLOOKUP(T5899,[3]رکوردها!$A:$E,5,0)</f>
        <v>158751863</v>
      </c>
    </row>
    <row r="5900" spans="1:28" s="41" customFormat="1" hidden="1" x14ac:dyDescent="0.2">
      <c r="A5900" s="36">
        <v>139099</v>
      </c>
      <c r="B5900" s="36">
        <v>1208</v>
      </c>
      <c r="C5900" s="36">
        <v>1038</v>
      </c>
      <c r="D5900" s="39" t="s">
        <v>5178</v>
      </c>
      <c r="E5900" s="39" t="s">
        <v>5188</v>
      </c>
      <c r="F5900" s="37" t="s">
        <v>2712</v>
      </c>
      <c r="G5900" s="37" t="s">
        <v>2713</v>
      </c>
      <c r="H5900" s="38">
        <v>6580875</v>
      </c>
      <c r="I5900" s="38">
        <v>0</v>
      </c>
      <c r="J5900" s="38">
        <f t="shared" si="107"/>
        <v>6580875</v>
      </c>
      <c r="K5900" s="38"/>
      <c r="L5900" s="49"/>
      <c r="M5900" s="37" t="s">
        <v>4</v>
      </c>
      <c r="N5900" s="37" t="s">
        <v>5</v>
      </c>
      <c r="O5900" s="37" t="s">
        <v>6</v>
      </c>
      <c r="P5900" s="37" t="s">
        <v>7</v>
      </c>
      <c r="Q5900" s="37" t="s">
        <v>13</v>
      </c>
      <c r="R5900" s="37" t="s">
        <v>14</v>
      </c>
      <c r="S5900" s="37" t="s">
        <v>2715</v>
      </c>
      <c r="T5900" s="37" t="s">
        <v>2714</v>
      </c>
      <c r="U5900" s="1" t="str">
        <f>VLOOKUP(T5900,[2]VAT!$A:$D,1,0)</f>
        <v>400056</v>
      </c>
      <c r="V5900" s="37" t="s">
        <v>2</v>
      </c>
      <c r="W5900" s="37" t="s">
        <v>2</v>
      </c>
      <c r="X5900" t="str">
        <f>VLOOKUP(T5900,[3]رکوردها!$A:$B,2,0)</f>
        <v>10100260838</v>
      </c>
      <c r="Y5900" t="str">
        <f>VLOOKUP(T5900,[3]رکوردها!$A:$D,4,0)</f>
        <v>411111599364</v>
      </c>
      <c r="Z5900" t="str">
        <f>VLOOKUP(T5900,[3]رکوردها!$A:$C,3,0)</f>
        <v>تهران</v>
      </c>
      <c r="AA5900" t="str">
        <f>VLOOKUP(T5900,[3]رکوردها!$A:$F,6,0)</f>
        <v>خیابان طالقانی تقاطع پل حافظ-شرکت ملی نفت ایران</v>
      </c>
      <c r="AB5900" t="str">
        <f>VLOOKUP(T5900,[3]رکوردها!$A:$E,5,0)</f>
        <v>158751863</v>
      </c>
    </row>
    <row r="5901" spans="1:28" s="41" customFormat="1" hidden="1" x14ac:dyDescent="0.2">
      <c r="A5901" s="36">
        <v>139111</v>
      </c>
      <c r="B5901" s="36">
        <v>1208</v>
      </c>
      <c r="C5901" s="36">
        <v>1038</v>
      </c>
      <c r="D5901" s="39" t="s">
        <v>5178</v>
      </c>
      <c r="E5901" s="36"/>
      <c r="F5901" s="37" t="s">
        <v>2712</v>
      </c>
      <c r="G5901" s="37" t="s">
        <v>2728</v>
      </c>
      <c r="H5901" s="38">
        <v>0</v>
      </c>
      <c r="I5901" s="38">
        <v>543375</v>
      </c>
      <c r="J5901" s="38">
        <f t="shared" si="107"/>
        <v>-543375</v>
      </c>
      <c r="K5901" s="38"/>
      <c r="L5901" s="49"/>
      <c r="M5901" s="37" t="s">
        <v>63</v>
      </c>
      <c r="N5901" s="37" t="s">
        <v>64</v>
      </c>
      <c r="O5901" s="37" t="s">
        <v>2566</v>
      </c>
      <c r="P5901" s="37" t="s">
        <v>2567</v>
      </c>
      <c r="Q5901" s="37" t="s">
        <v>2568</v>
      </c>
      <c r="R5901" s="37" t="s">
        <v>2569</v>
      </c>
      <c r="S5901" s="37" t="s">
        <v>2715</v>
      </c>
      <c r="T5901" s="37" t="s">
        <v>2714</v>
      </c>
      <c r="U5901" s="1" t="str">
        <f>VLOOKUP(T5901,[2]VAT!$A:$D,1,0)</f>
        <v>400056</v>
      </c>
      <c r="V5901" s="37" t="s">
        <v>2</v>
      </c>
      <c r="W5901" s="37" t="s">
        <v>2</v>
      </c>
      <c r="X5901" t="str">
        <f>VLOOKUP(T5901,[3]رکوردها!$A:$B,2,0)</f>
        <v>10100260838</v>
      </c>
      <c r="Y5901" t="str">
        <f>VLOOKUP(T5901,[3]رکوردها!$A:$D,4,0)</f>
        <v>411111599364</v>
      </c>
      <c r="Z5901" t="str">
        <f>VLOOKUP(T5901,[3]رکوردها!$A:$C,3,0)</f>
        <v>تهران</v>
      </c>
      <c r="AA5901" t="str">
        <f>VLOOKUP(T5901,[3]رکوردها!$A:$F,6,0)</f>
        <v>خیابان طالقانی تقاطع پل حافظ-شرکت ملی نفت ایران</v>
      </c>
      <c r="AB5901" t="str">
        <f>VLOOKUP(T5901,[3]رکوردها!$A:$E,5,0)</f>
        <v>158751863</v>
      </c>
    </row>
    <row r="5902" spans="1:28" s="41" customFormat="1" hidden="1" x14ac:dyDescent="0.2">
      <c r="A5902" s="36">
        <v>139112</v>
      </c>
      <c r="B5902" s="36">
        <v>1208</v>
      </c>
      <c r="C5902" s="36">
        <v>1038</v>
      </c>
      <c r="D5902" s="39" t="s">
        <v>5178</v>
      </c>
      <c r="E5902" s="36"/>
      <c r="F5902" s="37" t="s">
        <v>2712</v>
      </c>
      <c r="G5902" s="37" t="s">
        <v>2728</v>
      </c>
      <c r="H5902" s="38">
        <v>543375</v>
      </c>
      <c r="I5902" s="38">
        <v>0</v>
      </c>
      <c r="J5902" s="38">
        <f t="shared" si="107"/>
        <v>543375</v>
      </c>
      <c r="K5902" s="38"/>
      <c r="L5902" s="49"/>
      <c r="M5902" s="37" t="s">
        <v>63</v>
      </c>
      <c r="N5902" s="37" t="s">
        <v>64</v>
      </c>
      <c r="O5902" s="37" t="s">
        <v>2566</v>
      </c>
      <c r="P5902" s="37" t="s">
        <v>2567</v>
      </c>
      <c r="Q5902" s="37" t="s">
        <v>2568</v>
      </c>
      <c r="R5902" s="37" t="s">
        <v>2569</v>
      </c>
      <c r="S5902" s="37" t="s">
        <v>2715</v>
      </c>
      <c r="T5902" s="37" t="s">
        <v>2714</v>
      </c>
      <c r="U5902" s="1" t="str">
        <f>VLOOKUP(T5902,[2]VAT!$A:$D,1,0)</f>
        <v>400056</v>
      </c>
      <c r="V5902" s="37" t="s">
        <v>2</v>
      </c>
      <c r="W5902" s="37" t="s">
        <v>2</v>
      </c>
      <c r="X5902" t="str">
        <f>VLOOKUP(T5902,[3]رکوردها!$A:$B,2,0)</f>
        <v>10100260838</v>
      </c>
      <c r="Y5902" t="str">
        <f>VLOOKUP(T5902,[3]رکوردها!$A:$D,4,0)</f>
        <v>411111599364</v>
      </c>
      <c r="Z5902" t="str">
        <f>VLOOKUP(T5902,[3]رکوردها!$A:$C,3,0)</f>
        <v>تهران</v>
      </c>
      <c r="AA5902" t="str">
        <f>VLOOKUP(T5902,[3]رکوردها!$A:$F,6,0)</f>
        <v>خیابان طالقانی تقاطع پل حافظ-شرکت ملی نفت ایران</v>
      </c>
      <c r="AB5902" t="str">
        <f>VLOOKUP(T5902,[3]رکوردها!$A:$E,5,0)</f>
        <v>158751863</v>
      </c>
    </row>
    <row r="5903" spans="1:28" x14ac:dyDescent="0.2">
      <c r="A5903" s="54">
        <v>139117</v>
      </c>
      <c r="B5903" s="2">
        <v>1208</v>
      </c>
      <c r="C5903" s="2">
        <v>1038</v>
      </c>
      <c r="D5903" s="29" t="str">
        <f>VLOOKUP(C5903,Piv.Analysis!A:AA,27,0)</f>
        <v>خرید خدمات</v>
      </c>
      <c r="E5903" s="2"/>
      <c r="F5903" s="1" t="s">
        <v>2712</v>
      </c>
      <c r="G5903" s="1" t="s">
        <v>3474</v>
      </c>
      <c r="H5903" s="4">
        <v>0</v>
      </c>
      <c r="I5903" s="4">
        <v>48559500</v>
      </c>
      <c r="J5903" s="4">
        <f t="shared" si="107"/>
        <v>-48559500</v>
      </c>
      <c r="K5903" s="46">
        <f>I5903/109%</f>
        <v>44550000</v>
      </c>
      <c r="L5903" s="46">
        <f>K5903*9%</f>
        <v>4009500</v>
      </c>
      <c r="M5903" s="1" t="s">
        <v>4</v>
      </c>
      <c r="N5903" s="1" t="s">
        <v>5</v>
      </c>
      <c r="O5903" s="1" t="s">
        <v>6</v>
      </c>
      <c r="P5903" s="1" t="s">
        <v>7</v>
      </c>
      <c r="Q5903" s="1" t="s">
        <v>13</v>
      </c>
      <c r="R5903" s="1" t="s">
        <v>14</v>
      </c>
      <c r="S5903" s="1" t="s">
        <v>3476</v>
      </c>
      <c r="T5903" s="1" t="s">
        <v>3475</v>
      </c>
      <c r="U5903" s="1" t="str">
        <f>VLOOKUP(T5903,[2]VAT!$A:$D,1,0)</f>
        <v>400170</v>
      </c>
      <c r="V5903" s="1" t="s">
        <v>2</v>
      </c>
      <c r="W5903" s="1" t="s">
        <v>2</v>
      </c>
      <c r="X5903" t="str">
        <f>VLOOKUP(T5903,[3]رکوردها!$A:$B,2,0)</f>
        <v>10100398212</v>
      </c>
      <c r="Y5903" t="str">
        <f>VLOOKUP(T5903,[3]رکوردها!$A:$D,4,0)</f>
        <v>411111418469</v>
      </c>
      <c r="Z5903" t="str">
        <f>VLOOKUP(T5903,[3]رکوردها!$A:$C,3,0)</f>
        <v>عسلویه</v>
      </c>
      <c r="AA5903" t="str">
        <f>VLOOKUP(T5903,[3]رکوردها!$A:$F,6,0)</f>
        <v>فاز1پتروشیمی پارس و تهران-خ شیخ بهایی-شماره 124</v>
      </c>
      <c r="AB5903" t="str">
        <f>VLOOKUP(T5903,[3]رکوردها!$A:$E,5,0)</f>
        <v>1993834557</v>
      </c>
    </row>
    <row r="5904" spans="1:28" s="41" customFormat="1" hidden="1" x14ac:dyDescent="0.2">
      <c r="A5904" s="36">
        <v>139118</v>
      </c>
      <c r="B5904" s="36">
        <v>1208</v>
      </c>
      <c r="C5904" s="36">
        <v>1038</v>
      </c>
      <c r="D5904" s="39" t="s">
        <v>5178</v>
      </c>
      <c r="E5904" s="39" t="s">
        <v>5188</v>
      </c>
      <c r="F5904" s="37" t="s">
        <v>2712</v>
      </c>
      <c r="G5904" s="37" t="s">
        <v>3474</v>
      </c>
      <c r="H5904" s="38">
        <v>48559500</v>
      </c>
      <c r="I5904" s="38">
        <v>0</v>
      </c>
      <c r="J5904" s="38">
        <f t="shared" si="107"/>
        <v>48559500</v>
      </c>
      <c r="K5904" s="38"/>
      <c r="L5904" s="49"/>
      <c r="M5904" s="37" t="s">
        <v>4</v>
      </c>
      <c r="N5904" s="37" t="s">
        <v>5</v>
      </c>
      <c r="O5904" s="37" t="s">
        <v>6</v>
      </c>
      <c r="P5904" s="37" t="s">
        <v>7</v>
      </c>
      <c r="Q5904" s="37" t="s">
        <v>13</v>
      </c>
      <c r="R5904" s="37" t="s">
        <v>14</v>
      </c>
      <c r="S5904" s="37" t="s">
        <v>3476</v>
      </c>
      <c r="T5904" s="37" t="s">
        <v>3475</v>
      </c>
      <c r="U5904" s="1" t="str">
        <f>VLOOKUP(T5904,[2]VAT!$A:$D,1,0)</f>
        <v>400170</v>
      </c>
      <c r="V5904" s="37" t="s">
        <v>2</v>
      </c>
      <c r="W5904" s="37" t="s">
        <v>2</v>
      </c>
      <c r="X5904" t="str">
        <f>VLOOKUP(T5904,[3]رکوردها!$A:$B,2,0)</f>
        <v>10100398212</v>
      </c>
      <c r="Y5904" t="str">
        <f>VLOOKUP(T5904,[3]رکوردها!$A:$D,4,0)</f>
        <v>411111418469</v>
      </c>
      <c r="Z5904" t="str">
        <f>VLOOKUP(T5904,[3]رکوردها!$A:$C,3,0)</f>
        <v>عسلویه</v>
      </c>
      <c r="AA5904" t="str">
        <f>VLOOKUP(T5904,[3]رکوردها!$A:$F,6,0)</f>
        <v>فاز1پتروشیمی پارس و تهران-خ شیخ بهایی-شماره 124</v>
      </c>
      <c r="AB5904" t="str">
        <f>VLOOKUP(T5904,[3]رکوردها!$A:$E,5,0)</f>
        <v>1993834557</v>
      </c>
    </row>
    <row r="5905" spans="1:28" s="41" customFormat="1" hidden="1" x14ac:dyDescent="0.2">
      <c r="A5905" s="36">
        <v>139115</v>
      </c>
      <c r="B5905" s="36">
        <v>1208</v>
      </c>
      <c r="C5905" s="36">
        <v>1038</v>
      </c>
      <c r="D5905" s="36" t="s">
        <v>5178</v>
      </c>
      <c r="E5905" s="36"/>
      <c r="F5905" s="37" t="s">
        <v>2712</v>
      </c>
      <c r="G5905" s="37" t="s">
        <v>3477</v>
      </c>
      <c r="H5905" s="38">
        <v>0</v>
      </c>
      <c r="I5905" s="38">
        <v>4009500</v>
      </c>
      <c r="J5905" s="38">
        <f t="shared" si="107"/>
        <v>-4009500</v>
      </c>
      <c r="K5905" s="38"/>
      <c r="L5905" s="49"/>
      <c r="M5905" s="37" t="s">
        <v>63</v>
      </c>
      <c r="N5905" s="37" t="s">
        <v>64</v>
      </c>
      <c r="O5905" s="37" t="s">
        <v>2566</v>
      </c>
      <c r="P5905" s="37" t="s">
        <v>2567</v>
      </c>
      <c r="Q5905" s="37" t="s">
        <v>2568</v>
      </c>
      <c r="R5905" s="37" t="s">
        <v>2569</v>
      </c>
      <c r="S5905" s="37" t="s">
        <v>3476</v>
      </c>
      <c r="T5905" s="37" t="s">
        <v>3475</v>
      </c>
      <c r="U5905" s="1" t="str">
        <f>VLOOKUP(T5905,[2]VAT!$A:$D,1,0)</f>
        <v>400170</v>
      </c>
      <c r="V5905" s="37" t="s">
        <v>2</v>
      </c>
      <c r="W5905" s="37" t="s">
        <v>2</v>
      </c>
      <c r="X5905" t="str">
        <f>VLOOKUP(T5905,[3]رکوردها!$A:$B,2,0)</f>
        <v>10100398212</v>
      </c>
      <c r="Y5905" t="str">
        <f>VLOOKUP(T5905,[3]رکوردها!$A:$D,4,0)</f>
        <v>411111418469</v>
      </c>
      <c r="Z5905" t="str">
        <f>VLOOKUP(T5905,[3]رکوردها!$A:$C,3,0)</f>
        <v>عسلویه</v>
      </c>
      <c r="AA5905" t="str">
        <f>VLOOKUP(T5905,[3]رکوردها!$A:$F,6,0)</f>
        <v>فاز1پتروشیمی پارس و تهران-خ شیخ بهایی-شماره 124</v>
      </c>
      <c r="AB5905" t="str">
        <f>VLOOKUP(T5905,[3]رکوردها!$A:$E,5,0)</f>
        <v>1993834557</v>
      </c>
    </row>
    <row r="5906" spans="1:28" s="41" customFormat="1" hidden="1" x14ac:dyDescent="0.2">
      <c r="A5906" s="36">
        <v>139116</v>
      </c>
      <c r="B5906" s="36">
        <v>1208</v>
      </c>
      <c r="C5906" s="36">
        <v>1038</v>
      </c>
      <c r="D5906" s="36" t="s">
        <v>5178</v>
      </c>
      <c r="E5906" s="36"/>
      <c r="F5906" s="37" t="s">
        <v>2712</v>
      </c>
      <c r="G5906" s="37" t="s">
        <v>3477</v>
      </c>
      <c r="H5906" s="38">
        <v>4009500</v>
      </c>
      <c r="I5906" s="38">
        <v>0</v>
      </c>
      <c r="J5906" s="38">
        <f t="shared" si="107"/>
        <v>4009500</v>
      </c>
      <c r="K5906" s="38"/>
      <c r="L5906" s="49"/>
      <c r="M5906" s="37" t="s">
        <v>63</v>
      </c>
      <c r="N5906" s="37" t="s">
        <v>64</v>
      </c>
      <c r="O5906" s="37" t="s">
        <v>2566</v>
      </c>
      <c r="P5906" s="37" t="s">
        <v>2567</v>
      </c>
      <c r="Q5906" s="37" t="s">
        <v>2568</v>
      </c>
      <c r="R5906" s="37" t="s">
        <v>2569</v>
      </c>
      <c r="S5906" s="37" t="s">
        <v>3476</v>
      </c>
      <c r="T5906" s="37" t="s">
        <v>3475</v>
      </c>
      <c r="U5906" s="1" t="str">
        <f>VLOOKUP(T5906,[2]VAT!$A:$D,1,0)</f>
        <v>400170</v>
      </c>
      <c r="V5906" s="37" t="s">
        <v>2</v>
      </c>
      <c r="W5906" s="37" t="s">
        <v>2</v>
      </c>
      <c r="X5906" t="str">
        <f>VLOOKUP(T5906,[3]رکوردها!$A:$B,2,0)</f>
        <v>10100398212</v>
      </c>
      <c r="Y5906" t="str">
        <f>VLOOKUP(T5906,[3]رکوردها!$A:$D,4,0)</f>
        <v>411111418469</v>
      </c>
      <c r="Z5906" t="str">
        <f>VLOOKUP(T5906,[3]رکوردها!$A:$C,3,0)</f>
        <v>عسلویه</v>
      </c>
      <c r="AA5906" t="str">
        <f>VLOOKUP(T5906,[3]رکوردها!$A:$F,6,0)</f>
        <v>فاز1پتروشیمی پارس و تهران-خ شیخ بهایی-شماره 124</v>
      </c>
      <c r="AB5906" t="str">
        <f>VLOOKUP(T5906,[3]رکوردها!$A:$E,5,0)</f>
        <v>1993834557</v>
      </c>
    </row>
    <row r="5907" spans="1:28" x14ac:dyDescent="0.2">
      <c r="A5907" s="54">
        <v>139095</v>
      </c>
      <c r="B5907" s="2">
        <v>1208</v>
      </c>
      <c r="C5907" s="2">
        <v>1038</v>
      </c>
      <c r="D5907" s="29" t="str">
        <f>VLOOKUP(C5907,Piv.Analysis!A:AA,27,0)</f>
        <v>خرید خدمات</v>
      </c>
      <c r="E5907" s="2"/>
      <c r="F5907" s="1" t="s">
        <v>2712</v>
      </c>
      <c r="G5907" s="1" t="s">
        <v>3515</v>
      </c>
      <c r="H5907" s="4">
        <v>0</v>
      </c>
      <c r="I5907" s="4">
        <v>70000000</v>
      </c>
      <c r="J5907" s="4">
        <f t="shared" si="107"/>
        <v>-70000000</v>
      </c>
      <c r="K5907" s="4">
        <f>I5907</f>
        <v>70000000</v>
      </c>
      <c r="L5907" s="49">
        <v>0</v>
      </c>
      <c r="M5907" s="1" t="s">
        <v>4</v>
      </c>
      <c r="N5907" s="1" t="s">
        <v>5</v>
      </c>
      <c r="O5907" s="1" t="s">
        <v>6</v>
      </c>
      <c r="P5907" s="1" t="s">
        <v>7</v>
      </c>
      <c r="Q5907" s="1" t="s">
        <v>13</v>
      </c>
      <c r="R5907" s="1" t="s">
        <v>14</v>
      </c>
      <c r="S5907" s="1" t="s">
        <v>3514</v>
      </c>
      <c r="T5907" s="1" t="s">
        <v>3513</v>
      </c>
      <c r="U5907" s="1" t="e">
        <f>VLOOKUP(T5907,[2]VAT!$A:$D,1,0)</f>
        <v>#N/A</v>
      </c>
      <c r="V5907" s="1" t="s">
        <v>2</v>
      </c>
      <c r="W5907" s="1" t="s">
        <v>2</v>
      </c>
      <c r="X5907" t="str">
        <f>VLOOKUP(T5907,[3]رکوردها!$A:$B,2,0)</f>
        <v/>
      </c>
      <c r="Y5907" t="str">
        <f>VLOOKUP(T5907,[3]رکوردها!$A:$D,4,0)</f>
        <v/>
      </c>
      <c r="Z5907" t="str">
        <f>VLOOKUP(T5907,[3]رکوردها!$A:$C,3,0)</f>
        <v>عسلویه</v>
      </c>
      <c r="AA5907" t="str">
        <f>VLOOKUP(T5907,[3]رکوردها!$A:$F,6,0)</f>
        <v>استان بوشهر منطقه ویژه اقتصادی پارس جنوبی -عسلویه-میدان لنج-پاساژ فرهنگ (کدملی2491144328_)</v>
      </c>
      <c r="AB5907" t="str">
        <f>VLOOKUP(T5907,[3]رکوردها!$A:$E,5,0)</f>
        <v>7511855354</v>
      </c>
    </row>
    <row r="5908" spans="1:28" hidden="1" x14ac:dyDescent="0.2">
      <c r="A5908" s="2">
        <v>139100</v>
      </c>
      <c r="B5908" s="2">
        <v>1208</v>
      </c>
      <c r="C5908" s="2">
        <v>1038</v>
      </c>
      <c r="D5908" s="35" t="s">
        <v>5178</v>
      </c>
      <c r="E5908" s="2"/>
      <c r="F5908" s="1" t="s">
        <v>2712</v>
      </c>
      <c r="G5908" s="1" t="s">
        <v>2713</v>
      </c>
      <c r="H5908" s="4">
        <v>0</v>
      </c>
      <c r="I5908" s="4">
        <v>6580875</v>
      </c>
      <c r="J5908" s="4">
        <f t="shared" si="107"/>
        <v>-6580875</v>
      </c>
      <c r="K5908" s="4"/>
      <c r="L5908" s="49"/>
      <c r="M5908" s="1" t="s">
        <v>4</v>
      </c>
      <c r="N5908" s="1" t="s">
        <v>5</v>
      </c>
      <c r="O5908" s="1" t="s">
        <v>6</v>
      </c>
      <c r="P5908" s="1" t="s">
        <v>7</v>
      </c>
      <c r="Q5908" s="1" t="s">
        <v>13</v>
      </c>
      <c r="R5908" s="1" t="s">
        <v>14</v>
      </c>
      <c r="S5908" s="1" t="s">
        <v>3514</v>
      </c>
      <c r="T5908" s="1" t="s">
        <v>3513</v>
      </c>
      <c r="U5908" s="1" t="e">
        <f>VLOOKUP(T5908,[2]VAT!$A:$D,1,0)</f>
        <v>#N/A</v>
      </c>
      <c r="V5908" s="1" t="s">
        <v>2</v>
      </c>
      <c r="W5908" s="1" t="s">
        <v>2</v>
      </c>
      <c r="X5908" t="str">
        <f>VLOOKUP(T5908,[3]رکوردها!$A:$B,2,0)</f>
        <v/>
      </c>
      <c r="Y5908" t="str">
        <f>VLOOKUP(T5908,[3]رکوردها!$A:$D,4,0)</f>
        <v/>
      </c>
      <c r="Z5908" t="str">
        <f>VLOOKUP(T5908,[3]رکوردها!$A:$C,3,0)</f>
        <v>عسلویه</v>
      </c>
      <c r="AA5908" t="str">
        <f>VLOOKUP(T5908,[3]رکوردها!$A:$F,6,0)</f>
        <v>استان بوشهر منطقه ویژه اقتصادی پارس جنوبی -عسلویه-میدان لنج-پاساژ فرهنگ (کدملی2491144328_)</v>
      </c>
      <c r="AB5908" t="str">
        <f>VLOOKUP(T5908,[3]رکوردها!$A:$E,5,0)</f>
        <v>7511855354</v>
      </c>
    </row>
    <row r="5909" spans="1:28" hidden="1" x14ac:dyDescent="0.2">
      <c r="A5909" s="2">
        <v>139119</v>
      </c>
      <c r="B5909" s="2">
        <v>1208</v>
      </c>
      <c r="C5909" s="2">
        <v>1038</v>
      </c>
      <c r="D5909" s="35" t="s">
        <v>5178</v>
      </c>
      <c r="E5909" s="2"/>
      <c r="F5909" s="1" t="s">
        <v>2712</v>
      </c>
      <c r="G5909" s="1" t="s">
        <v>3474</v>
      </c>
      <c r="H5909" s="4">
        <v>0</v>
      </c>
      <c r="I5909" s="4">
        <v>48559500</v>
      </c>
      <c r="J5909" s="4">
        <f t="shared" si="107"/>
        <v>-48559500</v>
      </c>
      <c r="K5909" s="4"/>
      <c r="L5909" s="49"/>
      <c r="M5909" s="1" t="s">
        <v>4</v>
      </c>
      <c r="N5909" s="1" t="s">
        <v>5</v>
      </c>
      <c r="O5909" s="1" t="s">
        <v>6</v>
      </c>
      <c r="P5909" s="1" t="s">
        <v>7</v>
      </c>
      <c r="Q5909" s="1" t="s">
        <v>13</v>
      </c>
      <c r="R5909" s="1" t="s">
        <v>14</v>
      </c>
      <c r="S5909" s="1" t="s">
        <v>3514</v>
      </c>
      <c r="T5909" s="1" t="s">
        <v>3513</v>
      </c>
      <c r="U5909" s="1" t="e">
        <f>VLOOKUP(T5909,[2]VAT!$A:$D,1,0)</f>
        <v>#N/A</v>
      </c>
      <c r="V5909" s="1" t="s">
        <v>2</v>
      </c>
      <c r="W5909" s="1" t="s">
        <v>2</v>
      </c>
      <c r="X5909" t="str">
        <f>VLOOKUP(T5909,[3]رکوردها!$A:$B,2,0)</f>
        <v/>
      </c>
      <c r="Y5909" t="str">
        <f>VLOOKUP(T5909,[3]رکوردها!$A:$D,4,0)</f>
        <v/>
      </c>
      <c r="Z5909" t="str">
        <f>VLOOKUP(T5909,[3]رکوردها!$A:$C,3,0)</f>
        <v>عسلویه</v>
      </c>
      <c r="AA5909" t="str">
        <f>VLOOKUP(T5909,[3]رکوردها!$A:$F,6,0)</f>
        <v>استان بوشهر منطقه ویژه اقتصادی پارس جنوبی -عسلویه-میدان لنج-پاساژ فرهنگ (کدملی2491144328_)</v>
      </c>
      <c r="AB5909" t="str">
        <f>VLOOKUP(T5909,[3]رکوردها!$A:$E,5,0)</f>
        <v>7511855354</v>
      </c>
    </row>
    <row r="5910" spans="1:28" s="41" customFormat="1" hidden="1" x14ac:dyDescent="0.2">
      <c r="A5910" s="36">
        <v>139094</v>
      </c>
      <c r="B5910" s="36">
        <v>1208</v>
      </c>
      <c r="C5910" s="36">
        <v>1038</v>
      </c>
      <c r="D5910" s="39" t="s">
        <v>5178</v>
      </c>
      <c r="E5910" s="36"/>
      <c r="F5910" s="37" t="s">
        <v>2712</v>
      </c>
      <c r="G5910" s="37" t="s">
        <v>3515</v>
      </c>
      <c r="H5910" s="38">
        <v>70000000</v>
      </c>
      <c r="I5910" s="38">
        <v>0</v>
      </c>
      <c r="J5910" s="38">
        <f t="shared" si="107"/>
        <v>70000000</v>
      </c>
      <c r="K5910" s="38"/>
      <c r="L5910" s="49"/>
      <c r="M5910" s="37" t="s">
        <v>4388</v>
      </c>
      <c r="N5910" s="37" t="s">
        <v>4389</v>
      </c>
      <c r="O5910" s="37" t="s">
        <v>4390</v>
      </c>
      <c r="P5910" s="37" t="s">
        <v>4391</v>
      </c>
      <c r="Q5910" s="37" t="s">
        <v>4825</v>
      </c>
      <c r="R5910" s="37" t="s">
        <v>4826</v>
      </c>
      <c r="S5910" s="37" t="s">
        <v>4424</v>
      </c>
      <c r="T5910" s="37" t="s">
        <v>4421</v>
      </c>
      <c r="U5910" s="1" t="e">
        <f>VLOOKUP(T5910,[2]VAT!$A:$D,1,0)</f>
        <v>#N/A</v>
      </c>
      <c r="V5910" s="37" t="s">
        <v>4768</v>
      </c>
      <c r="W5910" s="37" t="s">
        <v>4767</v>
      </c>
      <c r="X5910" t="e">
        <f>VLOOKUP(T5910,[3]رکوردها!$A:$B,2,0)</f>
        <v>#N/A</v>
      </c>
      <c r="Y5910" t="e">
        <f>VLOOKUP(T5910,[3]رکوردها!$A:$D,4,0)</f>
        <v>#N/A</v>
      </c>
      <c r="Z5910" t="e">
        <f>VLOOKUP(T5910,[3]رکوردها!$A:$C,3,0)</f>
        <v>#N/A</v>
      </c>
      <c r="AA5910" t="e">
        <f>VLOOKUP(T5910,[3]رکوردها!$A:$F,6,0)</f>
        <v>#N/A</v>
      </c>
      <c r="AB5910" t="e">
        <f>VLOOKUP(T5910,[3]رکوردها!$A:$E,5,0)</f>
        <v>#N/A</v>
      </c>
    </row>
    <row r="5911" spans="1:28" s="41" customFormat="1" hidden="1" x14ac:dyDescent="0.2">
      <c r="A5911" s="36">
        <v>139096</v>
      </c>
      <c r="B5911" s="36">
        <v>1208</v>
      </c>
      <c r="C5911" s="36">
        <v>1038</v>
      </c>
      <c r="D5911" s="39" t="s">
        <v>5178</v>
      </c>
      <c r="E5911" s="36"/>
      <c r="F5911" s="37" t="s">
        <v>2712</v>
      </c>
      <c r="G5911" s="37" t="s">
        <v>4833</v>
      </c>
      <c r="H5911" s="38">
        <v>6037500</v>
      </c>
      <c r="I5911" s="38">
        <v>0</v>
      </c>
      <c r="J5911" s="38">
        <f t="shared" si="107"/>
        <v>6037500</v>
      </c>
      <c r="K5911" s="38"/>
      <c r="L5911" s="49"/>
      <c r="M5911" s="37" t="s">
        <v>4388</v>
      </c>
      <c r="N5911" s="37" t="s">
        <v>4389</v>
      </c>
      <c r="O5911" s="37" t="s">
        <v>4390</v>
      </c>
      <c r="P5911" s="37" t="s">
        <v>4391</v>
      </c>
      <c r="Q5911" s="37" t="s">
        <v>4825</v>
      </c>
      <c r="R5911" s="37" t="s">
        <v>4826</v>
      </c>
      <c r="S5911" s="37" t="s">
        <v>4424</v>
      </c>
      <c r="T5911" s="37" t="s">
        <v>4421</v>
      </c>
      <c r="U5911" s="1" t="e">
        <f>VLOOKUP(T5911,[2]VAT!$A:$D,1,0)</f>
        <v>#N/A</v>
      </c>
      <c r="V5911" s="37" t="s">
        <v>4768</v>
      </c>
      <c r="W5911" s="37" t="s">
        <v>4767</v>
      </c>
      <c r="X5911" t="e">
        <f>VLOOKUP(T5911,[3]رکوردها!$A:$B,2,0)</f>
        <v>#N/A</v>
      </c>
      <c r="Y5911" t="e">
        <f>VLOOKUP(T5911,[3]رکوردها!$A:$D,4,0)</f>
        <v>#N/A</v>
      </c>
      <c r="Z5911" t="e">
        <f>VLOOKUP(T5911,[3]رکوردها!$A:$C,3,0)</f>
        <v>#N/A</v>
      </c>
      <c r="AA5911" t="e">
        <f>VLOOKUP(T5911,[3]رکوردها!$A:$F,6,0)</f>
        <v>#N/A</v>
      </c>
      <c r="AB5911" t="e">
        <f>VLOOKUP(T5911,[3]رکوردها!$A:$E,5,0)</f>
        <v>#N/A</v>
      </c>
    </row>
    <row r="5912" spans="1:28" s="41" customFormat="1" hidden="1" x14ac:dyDescent="0.2">
      <c r="A5912" s="36">
        <v>139097</v>
      </c>
      <c r="B5912" s="36">
        <v>1208</v>
      </c>
      <c r="C5912" s="36">
        <v>1038</v>
      </c>
      <c r="D5912" s="39" t="s">
        <v>5178</v>
      </c>
      <c r="E5912" s="36"/>
      <c r="F5912" s="37" t="s">
        <v>2712</v>
      </c>
      <c r="G5912" s="37" t="s">
        <v>2728</v>
      </c>
      <c r="H5912" s="38">
        <v>543375</v>
      </c>
      <c r="I5912" s="38">
        <v>0</v>
      </c>
      <c r="J5912" s="38">
        <f t="shared" si="107"/>
        <v>543375</v>
      </c>
      <c r="K5912" s="38"/>
      <c r="L5912" s="49"/>
      <c r="M5912" s="37" t="s">
        <v>4388</v>
      </c>
      <c r="N5912" s="37" t="s">
        <v>4389</v>
      </c>
      <c r="O5912" s="37" t="s">
        <v>4390</v>
      </c>
      <c r="P5912" s="37" t="s">
        <v>4391</v>
      </c>
      <c r="Q5912" s="37" t="s">
        <v>4825</v>
      </c>
      <c r="R5912" s="37" t="s">
        <v>4826</v>
      </c>
      <c r="S5912" s="37" t="s">
        <v>4424</v>
      </c>
      <c r="T5912" s="37" t="s">
        <v>4421</v>
      </c>
      <c r="U5912" s="1" t="e">
        <f>VLOOKUP(T5912,[2]VAT!$A:$D,1,0)</f>
        <v>#N/A</v>
      </c>
      <c r="V5912" s="37" t="s">
        <v>4768</v>
      </c>
      <c r="W5912" s="37" t="s">
        <v>4767</v>
      </c>
      <c r="X5912" t="e">
        <f>VLOOKUP(T5912,[3]رکوردها!$A:$B,2,0)</f>
        <v>#N/A</v>
      </c>
      <c r="Y5912" t="e">
        <f>VLOOKUP(T5912,[3]رکوردها!$A:$D,4,0)</f>
        <v>#N/A</v>
      </c>
      <c r="Z5912" t="e">
        <f>VLOOKUP(T5912,[3]رکوردها!$A:$C,3,0)</f>
        <v>#N/A</v>
      </c>
      <c r="AA5912" t="e">
        <f>VLOOKUP(T5912,[3]رکوردها!$A:$F,6,0)</f>
        <v>#N/A</v>
      </c>
      <c r="AB5912" t="e">
        <f>VLOOKUP(T5912,[3]رکوردها!$A:$E,5,0)</f>
        <v>#N/A</v>
      </c>
    </row>
    <row r="5913" spans="1:28" s="41" customFormat="1" hidden="1" x14ac:dyDescent="0.2">
      <c r="A5913" s="36">
        <v>139113</v>
      </c>
      <c r="B5913" s="36">
        <v>1208</v>
      </c>
      <c r="C5913" s="36">
        <v>1038</v>
      </c>
      <c r="D5913" s="39" t="s">
        <v>5178</v>
      </c>
      <c r="E5913" s="36"/>
      <c r="F5913" s="37" t="s">
        <v>2712</v>
      </c>
      <c r="G5913" s="37" t="s">
        <v>4834</v>
      </c>
      <c r="H5913" s="38">
        <v>44550000</v>
      </c>
      <c r="I5913" s="38">
        <v>0</v>
      </c>
      <c r="J5913" s="38">
        <f t="shared" si="107"/>
        <v>44550000</v>
      </c>
      <c r="K5913" s="38"/>
      <c r="L5913" s="49"/>
      <c r="M5913" s="37" t="s">
        <v>4388</v>
      </c>
      <c r="N5913" s="37" t="s">
        <v>4389</v>
      </c>
      <c r="O5913" s="37" t="s">
        <v>4390</v>
      </c>
      <c r="P5913" s="37" t="s">
        <v>4391</v>
      </c>
      <c r="Q5913" s="37" t="s">
        <v>4825</v>
      </c>
      <c r="R5913" s="37" t="s">
        <v>4826</v>
      </c>
      <c r="S5913" s="37" t="s">
        <v>4424</v>
      </c>
      <c r="T5913" s="37" t="s">
        <v>4421</v>
      </c>
      <c r="U5913" s="1" t="e">
        <f>VLOOKUP(T5913,[2]VAT!$A:$D,1,0)</f>
        <v>#N/A</v>
      </c>
      <c r="V5913" s="37" t="s">
        <v>4768</v>
      </c>
      <c r="W5913" s="37" t="s">
        <v>4767</v>
      </c>
      <c r="X5913" t="e">
        <f>VLOOKUP(T5913,[3]رکوردها!$A:$B,2,0)</f>
        <v>#N/A</v>
      </c>
      <c r="Y5913" t="e">
        <f>VLOOKUP(T5913,[3]رکوردها!$A:$D,4,0)</f>
        <v>#N/A</v>
      </c>
      <c r="Z5913" t="e">
        <f>VLOOKUP(T5913,[3]رکوردها!$A:$C,3,0)</f>
        <v>#N/A</v>
      </c>
      <c r="AA5913" t="e">
        <f>VLOOKUP(T5913,[3]رکوردها!$A:$F,6,0)</f>
        <v>#N/A</v>
      </c>
      <c r="AB5913" t="e">
        <f>VLOOKUP(T5913,[3]رکوردها!$A:$E,5,0)</f>
        <v>#N/A</v>
      </c>
    </row>
    <row r="5914" spans="1:28" s="41" customFormat="1" hidden="1" x14ac:dyDescent="0.2">
      <c r="A5914" s="36">
        <v>139114</v>
      </c>
      <c r="B5914" s="36">
        <v>1208</v>
      </c>
      <c r="C5914" s="36">
        <v>1038</v>
      </c>
      <c r="D5914" s="39" t="s">
        <v>5178</v>
      </c>
      <c r="E5914" s="36"/>
      <c r="F5914" s="37" t="s">
        <v>2712</v>
      </c>
      <c r="G5914" s="37" t="s">
        <v>3477</v>
      </c>
      <c r="H5914" s="38">
        <v>4009500</v>
      </c>
      <c r="I5914" s="38">
        <v>0</v>
      </c>
      <c r="J5914" s="38">
        <f t="shared" si="107"/>
        <v>4009500</v>
      </c>
      <c r="K5914" s="38"/>
      <c r="L5914" s="49"/>
      <c r="M5914" s="37" t="s">
        <v>4388</v>
      </c>
      <c r="N5914" s="37" t="s">
        <v>4389</v>
      </c>
      <c r="O5914" s="37" t="s">
        <v>4390</v>
      </c>
      <c r="P5914" s="37" t="s">
        <v>4391</v>
      </c>
      <c r="Q5914" s="37" t="s">
        <v>4825</v>
      </c>
      <c r="R5914" s="37" t="s">
        <v>4826</v>
      </c>
      <c r="S5914" s="37" t="s">
        <v>4424</v>
      </c>
      <c r="T5914" s="37" t="s">
        <v>4421</v>
      </c>
      <c r="U5914" s="1" t="e">
        <f>VLOOKUP(T5914,[2]VAT!$A:$D,1,0)</f>
        <v>#N/A</v>
      </c>
      <c r="V5914" s="37" t="s">
        <v>4768</v>
      </c>
      <c r="W5914" s="37" t="s">
        <v>4767</v>
      </c>
      <c r="X5914" t="e">
        <f>VLOOKUP(T5914,[3]رکوردها!$A:$B,2,0)</f>
        <v>#N/A</v>
      </c>
      <c r="Y5914" t="e">
        <f>VLOOKUP(T5914,[3]رکوردها!$A:$D,4,0)</f>
        <v>#N/A</v>
      </c>
      <c r="Z5914" t="e">
        <f>VLOOKUP(T5914,[3]رکوردها!$A:$C,3,0)</f>
        <v>#N/A</v>
      </c>
      <c r="AA5914" t="e">
        <f>VLOOKUP(T5914,[3]رکوردها!$A:$F,6,0)</f>
        <v>#N/A</v>
      </c>
      <c r="AB5914" t="e">
        <f>VLOOKUP(T5914,[3]رکوردها!$A:$E,5,0)</f>
        <v>#N/A</v>
      </c>
    </row>
    <row r="5915" spans="1:28" x14ac:dyDescent="0.2">
      <c r="A5915" s="54">
        <v>139126</v>
      </c>
      <c r="B5915" s="2">
        <v>1209</v>
      </c>
      <c r="C5915" s="2">
        <v>1043</v>
      </c>
      <c r="D5915" s="29" t="str">
        <f>VLOOKUP(C5915,Piv.Analysis!A:AA,27,0)</f>
        <v>خرید خدمات</v>
      </c>
      <c r="E5915" s="2"/>
      <c r="F5915" s="1" t="s">
        <v>2712</v>
      </c>
      <c r="G5915" s="1" t="s">
        <v>2717</v>
      </c>
      <c r="H5915" s="4">
        <v>0</v>
      </c>
      <c r="I5915" s="4">
        <v>2820375</v>
      </c>
      <c r="J5915" s="4">
        <f t="shared" si="107"/>
        <v>-2820375</v>
      </c>
      <c r="K5915" s="46">
        <f>I5915/109%</f>
        <v>2587500</v>
      </c>
      <c r="L5915" s="46">
        <f>K5915*9%</f>
        <v>232875</v>
      </c>
      <c r="M5915" s="1" t="s">
        <v>4</v>
      </c>
      <c r="N5915" s="1" t="s">
        <v>5</v>
      </c>
      <c r="O5915" s="1" t="s">
        <v>6</v>
      </c>
      <c r="P5915" s="1" t="s">
        <v>7</v>
      </c>
      <c r="Q5915" s="1" t="s">
        <v>13</v>
      </c>
      <c r="R5915" s="1" t="s">
        <v>14</v>
      </c>
      <c r="S5915" s="1" t="s">
        <v>2715</v>
      </c>
      <c r="T5915" s="1" t="s">
        <v>2714</v>
      </c>
      <c r="U5915" s="1" t="str">
        <f>VLOOKUP(T5915,[2]VAT!$A:$D,1,0)</f>
        <v>400056</v>
      </c>
      <c r="V5915" s="1" t="s">
        <v>2</v>
      </c>
      <c r="W5915" s="1" t="s">
        <v>2</v>
      </c>
      <c r="X5915" t="str">
        <f>VLOOKUP(T5915,[3]رکوردها!$A:$B,2,0)</f>
        <v>10100260838</v>
      </c>
      <c r="Y5915" t="str">
        <f>VLOOKUP(T5915,[3]رکوردها!$A:$D,4,0)</f>
        <v>411111599364</v>
      </c>
      <c r="Z5915" t="str">
        <f>VLOOKUP(T5915,[3]رکوردها!$A:$C,3,0)</f>
        <v>تهران</v>
      </c>
      <c r="AA5915" t="str">
        <f>VLOOKUP(T5915,[3]رکوردها!$A:$F,6,0)</f>
        <v>خیابان طالقانی تقاطع پل حافظ-شرکت ملی نفت ایران</v>
      </c>
      <c r="AB5915" t="str">
        <f>VLOOKUP(T5915,[3]رکوردها!$A:$E,5,0)</f>
        <v>158751863</v>
      </c>
    </row>
    <row r="5916" spans="1:28" s="41" customFormat="1" hidden="1" x14ac:dyDescent="0.2">
      <c r="A5916" s="36">
        <v>139127</v>
      </c>
      <c r="B5916" s="36">
        <v>1209</v>
      </c>
      <c r="C5916" s="36">
        <v>1043</v>
      </c>
      <c r="D5916" s="39" t="s">
        <v>5178</v>
      </c>
      <c r="E5916" s="39" t="s">
        <v>5188</v>
      </c>
      <c r="F5916" s="37" t="s">
        <v>2712</v>
      </c>
      <c r="G5916" s="37" t="s">
        <v>2717</v>
      </c>
      <c r="H5916" s="38">
        <v>2820375</v>
      </c>
      <c r="I5916" s="38">
        <v>0</v>
      </c>
      <c r="J5916" s="38">
        <f t="shared" si="107"/>
        <v>2820375</v>
      </c>
      <c r="K5916" s="38"/>
      <c r="L5916" s="49"/>
      <c r="M5916" s="37" t="s">
        <v>4</v>
      </c>
      <c r="N5916" s="37" t="s">
        <v>5</v>
      </c>
      <c r="O5916" s="37" t="s">
        <v>6</v>
      </c>
      <c r="P5916" s="37" t="s">
        <v>7</v>
      </c>
      <c r="Q5916" s="37" t="s">
        <v>13</v>
      </c>
      <c r="R5916" s="37" t="s">
        <v>14</v>
      </c>
      <c r="S5916" s="37" t="s">
        <v>2715</v>
      </c>
      <c r="T5916" s="37" t="s">
        <v>2714</v>
      </c>
      <c r="U5916" s="1" t="str">
        <f>VLOOKUP(T5916,[2]VAT!$A:$D,1,0)</f>
        <v>400056</v>
      </c>
      <c r="V5916" s="37" t="s">
        <v>2</v>
      </c>
      <c r="W5916" s="37" t="s">
        <v>2</v>
      </c>
      <c r="X5916" t="str">
        <f>VLOOKUP(T5916,[3]رکوردها!$A:$B,2,0)</f>
        <v>10100260838</v>
      </c>
      <c r="Y5916" t="str">
        <f>VLOOKUP(T5916,[3]رکوردها!$A:$D,4,0)</f>
        <v>411111599364</v>
      </c>
      <c r="Z5916" t="str">
        <f>VLOOKUP(T5916,[3]رکوردها!$A:$C,3,0)</f>
        <v>تهران</v>
      </c>
      <c r="AA5916" t="str">
        <f>VLOOKUP(T5916,[3]رکوردها!$A:$F,6,0)</f>
        <v>خیابان طالقانی تقاطع پل حافظ-شرکت ملی نفت ایران</v>
      </c>
      <c r="AB5916" t="str">
        <f>VLOOKUP(T5916,[3]رکوردها!$A:$E,5,0)</f>
        <v>158751863</v>
      </c>
    </row>
    <row r="5917" spans="1:28" s="41" customFormat="1" hidden="1" x14ac:dyDescent="0.2">
      <c r="A5917" s="36">
        <v>139124</v>
      </c>
      <c r="B5917" s="36">
        <v>1209</v>
      </c>
      <c r="C5917" s="36">
        <v>1043</v>
      </c>
      <c r="D5917" s="39" t="s">
        <v>5178</v>
      </c>
      <c r="E5917" s="36"/>
      <c r="F5917" s="37" t="s">
        <v>2712</v>
      </c>
      <c r="G5917" s="37" t="s">
        <v>2729</v>
      </c>
      <c r="H5917" s="38">
        <v>0</v>
      </c>
      <c r="I5917" s="38">
        <v>232875</v>
      </c>
      <c r="J5917" s="38">
        <f t="shared" si="107"/>
        <v>-232875</v>
      </c>
      <c r="K5917" s="38"/>
      <c r="L5917" s="49"/>
      <c r="M5917" s="37" t="s">
        <v>63</v>
      </c>
      <c r="N5917" s="37" t="s">
        <v>64</v>
      </c>
      <c r="O5917" s="37" t="s">
        <v>2566</v>
      </c>
      <c r="P5917" s="37" t="s">
        <v>2567</v>
      </c>
      <c r="Q5917" s="37" t="s">
        <v>2568</v>
      </c>
      <c r="R5917" s="37" t="s">
        <v>2569</v>
      </c>
      <c r="S5917" s="37" t="s">
        <v>2715</v>
      </c>
      <c r="T5917" s="37" t="s">
        <v>2714</v>
      </c>
      <c r="U5917" s="1" t="str">
        <f>VLOOKUP(T5917,[2]VAT!$A:$D,1,0)</f>
        <v>400056</v>
      </c>
      <c r="V5917" s="37" t="s">
        <v>2</v>
      </c>
      <c r="W5917" s="37" t="s">
        <v>2</v>
      </c>
      <c r="X5917" t="str">
        <f>VLOOKUP(T5917,[3]رکوردها!$A:$B,2,0)</f>
        <v>10100260838</v>
      </c>
      <c r="Y5917" t="str">
        <f>VLOOKUP(T5917,[3]رکوردها!$A:$D,4,0)</f>
        <v>411111599364</v>
      </c>
      <c r="Z5917" t="str">
        <f>VLOOKUP(T5917,[3]رکوردها!$A:$C,3,0)</f>
        <v>تهران</v>
      </c>
      <c r="AA5917" t="str">
        <f>VLOOKUP(T5917,[3]رکوردها!$A:$F,6,0)</f>
        <v>خیابان طالقانی تقاطع پل حافظ-شرکت ملی نفت ایران</v>
      </c>
      <c r="AB5917" t="str">
        <f>VLOOKUP(T5917,[3]رکوردها!$A:$E,5,0)</f>
        <v>158751863</v>
      </c>
    </row>
    <row r="5918" spans="1:28" s="41" customFormat="1" hidden="1" x14ac:dyDescent="0.2">
      <c r="A5918" s="36">
        <v>139125</v>
      </c>
      <c r="B5918" s="36">
        <v>1209</v>
      </c>
      <c r="C5918" s="36">
        <v>1043</v>
      </c>
      <c r="D5918" s="39" t="s">
        <v>5178</v>
      </c>
      <c r="E5918" s="36"/>
      <c r="F5918" s="37" t="s">
        <v>2712</v>
      </c>
      <c r="G5918" s="37" t="s">
        <v>2729</v>
      </c>
      <c r="H5918" s="38">
        <v>232875</v>
      </c>
      <c r="I5918" s="38">
        <v>0</v>
      </c>
      <c r="J5918" s="38">
        <f t="shared" si="107"/>
        <v>232875</v>
      </c>
      <c r="K5918" s="38"/>
      <c r="L5918" s="49"/>
      <c r="M5918" s="37" t="s">
        <v>63</v>
      </c>
      <c r="N5918" s="37" t="s">
        <v>64</v>
      </c>
      <c r="O5918" s="37" t="s">
        <v>2566</v>
      </c>
      <c r="P5918" s="37" t="s">
        <v>2567</v>
      </c>
      <c r="Q5918" s="37" t="s">
        <v>2568</v>
      </c>
      <c r="R5918" s="37" t="s">
        <v>2569</v>
      </c>
      <c r="S5918" s="37" t="s">
        <v>2715</v>
      </c>
      <c r="T5918" s="37" t="s">
        <v>2714</v>
      </c>
      <c r="U5918" s="1" t="str">
        <f>VLOOKUP(T5918,[2]VAT!$A:$D,1,0)</f>
        <v>400056</v>
      </c>
      <c r="V5918" s="37" t="s">
        <v>2</v>
      </c>
      <c r="W5918" s="37" t="s">
        <v>2</v>
      </c>
      <c r="X5918" t="str">
        <f>VLOOKUP(T5918,[3]رکوردها!$A:$B,2,0)</f>
        <v>10100260838</v>
      </c>
      <c r="Y5918" t="str">
        <f>VLOOKUP(T5918,[3]رکوردها!$A:$D,4,0)</f>
        <v>411111599364</v>
      </c>
      <c r="Z5918" t="str">
        <f>VLOOKUP(T5918,[3]رکوردها!$A:$C,3,0)</f>
        <v>تهران</v>
      </c>
      <c r="AA5918" t="str">
        <f>VLOOKUP(T5918,[3]رکوردها!$A:$F,6,0)</f>
        <v>خیابان طالقانی تقاطع پل حافظ-شرکت ملی نفت ایران</v>
      </c>
      <c r="AB5918" t="str">
        <f>VLOOKUP(T5918,[3]رکوردها!$A:$E,5,0)</f>
        <v>158751863</v>
      </c>
    </row>
    <row r="5919" spans="1:28" x14ac:dyDescent="0.2">
      <c r="A5919" s="54">
        <v>139121</v>
      </c>
      <c r="B5919" s="2">
        <v>1209</v>
      </c>
      <c r="C5919" s="2">
        <v>1043</v>
      </c>
      <c r="D5919" s="29" t="str">
        <f>VLOOKUP(C5919,Piv.Analysis!A:AA,27,0)</f>
        <v>خرید خدمات</v>
      </c>
      <c r="E5919" s="2"/>
      <c r="F5919" s="1" t="s">
        <v>2712</v>
      </c>
      <c r="G5919" s="1" t="s">
        <v>3516</v>
      </c>
      <c r="H5919" s="4">
        <v>0</v>
      </c>
      <c r="I5919" s="4">
        <v>70000000</v>
      </c>
      <c r="J5919" s="4">
        <f t="shared" si="107"/>
        <v>-70000000</v>
      </c>
      <c r="K5919" s="4">
        <f>I5919</f>
        <v>70000000</v>
      </c>
      <c r="L5919" s="49">
        <v>0</v>
      </c>
      <c r="M5919" s="1" t="s">
        <v>4</v>
      </c>
      <c r="N5919" s="1" t="s">
        <v>5</v>
      </c>
      <c r="O5919" s="1" t="s">
        <v>6</v>
      </c>
      <c r="P5919" s="1" t="s">
        <v>7</v>
      </c>
      <c r="Q5919" s="1" t="s">
        <v>13</v>
      </c>
      <c r="R5919" s="1" t="s">
        <v>14</v>
      </c>
      <c r="S5919" s="1" t="s">
        <v>3514</v>
      </c>
      <c r="T5919" s="1" t="s">
        <v>3513</v>
      </c>
      <c r="U5919" s="1" t="e">
        <f>VLOOKUP(T5919,[2]VAT!$A:$D,1,0)</f>
        <v>#N/A</v>
      </c>
      <c r="V5919" s="1" t="s">
        <v>2</v>
      </c>
      <c r="W5919" s="1" t="s">
        <v>2</v>
      </c>
      <c r="X5919" t="str">
        <f>VLOOKUP(T5919,[3]رکوردها!$A:$B,2,0)</f>
        <v/>
      </c>
      <c r="Y5919" t="str">
        <f>VLOOKUP(T5919,[3]رکوردها!$A:$D,4,0)</f>
        <v/>
      </c>
      <c r="Z5919" t="str">
        <f>VLOOKUP(T5919,[3]رکوردها!$A:$C,3,0)</f>
        <v>عسلویه</v>
      </c>
      <c r="AA5919" t="str">
        <f>VLOOKUP(T5919,[3]رکوردها!$A:$F,6,0)</f>
        <v>استان بوشهر منطقه ویژه اقتصادی پارس جنوبی -عسلویه-میدان لنج-پاساژ فرهنگ (کدملی2491144328_)</v>
      </c>
      <c r="AB5919" t="str">
        <f>VLOOKUP(T5919,[3]رکوردها!$A:$E,5,0)</f>
        <v>7511855354</v>
      </c>
    </row>
    <row r="5920" spans="1:28" x14ac:dyDescent="0.2">
      <c r="A5920" s="54">
        <v>139128</v>
      </c>
      <c r="B5920" s="2">
        <v>1209</v>
      </c>
      <c r="C5920" s="2">
        <v>1043</v>
      </c>
      <c r="D5920" s="29" t="str">
        <f>VLOOKUP(C5920,Piv.Analysis!A:AA,27,0)</f>
        <v>خرید خدمات</v>
      </c>
      <c r="E5920" s="2"/>
      <c r="F5920" s="1" t="s">
        <v>2712</v>
      </c>
      <c r="G5920" s="1" t="s">
        <v>2717</v>
      </c>
      <c r="H5920" s="4">
        <v>0</v>
      </c>
      <c r="I5920" s="4">
        <v>2820375</v>
      </c>
      <c r="J5920" s="4">
        <f t="shared" si="107"/>
        <v>-2820375</v>
      </c>
      <c r="K5920" s="51">
        <f>I5920/109%</f>
        <v>2587500</v>
      </c>
      <c r="L5920" s="49">
        <f>K5920*9%</f>
        <v>232875</v>
      </c>
      <c r="M5920" s="1" t="s">
        <v>4</v>
      </c>
      <c r="N5920" s="1" t="s">
        <v>5</v>
      </c>
      <c r="O5920" s="1" t="s">
        <v>6</v>
      </c>
      <c r="P5920" s="1" t="s">
        <v>7</v>
      </c>
      <c r="Q5920" s="1" t="s">
        <v>13</v>
      </c>
      <c r="R5920" s="1" t="s">
        <v>14</v>
      </c>
      <c r="S5920" s="1" t="s">
        <v>3514</v>
      </c>
      <c r="T5920" s="1" t="s">
        <v>3513</v>
      </c>
      <c r="U5920" s="1" t="e">
        <f>VLOOKUP(T5920,[2]VAT!$A:$D,1,0)</f>
        <v>#N/A</v>
      </c>
      <c r="V5920" s="1" t="s">
        <v>2</v>
      </c>
      <c r="W5920" s="1" t="s">
        <v>2</v>
      </c>
      <c r="X5920" t="str">
        <f>VLOOKUP(T5920,[3]رکوردها!$A:$B,2,0)</f>
        <v/>
      </c>
      <c r="Y5920" t="str">
        <f>VLOOKUP(T5920,[3]رکوردها!$A:$D,4,0)</f>
        <v/>
      </c>
      <c r="Z5920" t="str">
        <f>VLOOKUP(T5920,[3]رکوردها!$A:$C,3,0)</f>
        <v>عسلویه</v>
      </c>
      <c r="AA5920" t="str">
        <f>VLOOKUP(T5920,[3]رکوردها!$A:$F,6,0)</f>
        <v>استان بوشهر منطقه ویژه اقتصادی پارس جنوبی -عسلویه-میدان لنج-پاساژ فرهنگ (کدملی2491144328_)</v>
      </c>
      <c r="AB5920" t="str">
        <f>VLOOKUP(T5920,[3]رکوردها!$A:$E,5,0)</f>
        <v>7511855354</v>
      </c>
    </row>
    <row r="5921" spans="1:28" s="41" customFormat="1" hidden="1" x14ac:dyDescent="0.2">
      <c r="A5921" s="36">
        <v>139120</v>
      </c>
      <c r="B5921" s="36">
        <v>1209</v>
      </c>
      <c r="C5921" s="36">
        <v>1043</v>
      </c>
      <c r="D5921" s="39" t="s">
        <v>5178</v>
      </c>
      <c r="E5921" s="36"/>
      <c r="F5921" s="37" t="s">
        <v>2712</v>
      </c>
      <c r="G5921" s="37" t="s">
        <v>3516</v>
      </c>
      <c r="H5921" s="38">
        <v>70000000</v>
      </c>
      <c r="I5921" s="38">
        <v>0</v>
      </c>
      <c r="J5921" s="38">
        <f t="shared" si="107"/>
        <v>70000000</v>
      </c>
      <c r="K5921" s="38"/>
      <c r="L5921" s="49"/>
      <c r="M5921" s="37" t="s">
        <v>4388</v>
      </c>
      <c r="N5921" s="37" t="s">
        <v>4389</v>
      </c>
      <c r="O5921" s="37" t="s">
        <v>4390</v>
      </c>
      <c r="P5921" s="37" t="s">
        <v>4391</v>
      </c>
      <c r="Q5921" s="37" t="s">
        <v>4825</v>
      </c>
      <c r="R5921" s="37" t="s">
        <v>4826</v>
      </c>
      <c r="S5921" s="37" t="s">
        <v>4424</v>
      </c>
      <c r="T5921" s="37" t="s">
        <v>4421</v>
      </c>
      <c r="U5921" s="1" t="e">
        <f>VLOOKUP(T5921,[2]VAT!$A:$D,1,0)</f>
        <v>#N/A</v>
      </c>
      <c r="V5921" s="37" t="s">
        <v>4768</v>
      </c>
      <c r="W5921" s="37" t="s">
        <v>4767</v>
      </c>
      <c r="X5921" t="e">
        <f>VLOOKUP(T5921,[3]رکوردها!$A:$B,2,0)</f>
        <v>#N/A</v>
      </c>
      <c r="Y5921" t="e">
        <f>VLOOKUP(T5921,[3]رکوردها!$A:$D,4,0)</f>
        <v>#N/A</v>
      </c>
      <c r="Z5921" t="e">
        <f>VLOOKUP(T5921,[3]رکوردها!$A:$C,3,0)</f>
        <v>#N/A</v>
      </c>
      <c r="AA5921" t="e">
        <f>VLOOKUP(T5921,[3]رکوردها!$A:$F,6,0)</f>
        <v>#N/A</v>
      </c>
      <c r="AB5921" t="e">
        <f>VLOOKUP(T5921,[3]رکوردها!$A:$E,5,0)</f>
        <v>#N/A</v>
      </c>
    </row>
    <row r="5922" spans="1:28" s="41" customFormat="1" hidden="1" x14ac:dyDescent="0.2">
      <c r="A5922" s="36">
        <v>139122</v>
      </c>
      <c r="B5922" s="36">
        <v>1209</v>
      </c>
      <c r="C5922" s="36">
        <v>1043</v>
      </c>
      <c r="D5922" s="39" t="s">
        <v>5178</v>
      </c>
      <c r="E5922" s="36"/>
      <c r="F5922" s="37" t="s">
        <v>2712</v>
      </c>
      <c r="G5922" s="37" t="s">
        <v>4835</v>
      </c>
      <c r="H5922" s="38">
        <v>2587500</v>
      </c>
      <c r="I5922" s="38">
        <v>0</v>
      </c>
      <c r="J5922" s="38">
        <f t="shared" si="107"/>
        <v>2587500</v>
      </c>
      <c r="K5922" s="38"/>
      <c r="L5922" s="49"/>
      <c r="M5922" s="37" t="s">
        <v>4388</v>
      </c>
      <c r="N5922" s="37" t="s">
        <v>4389</v>
      </c>
      <c r="O5922" s="37" t="s">
        <v>4390</v>
      </c>
      <c r="P5922" s="37" t="s">
        <v>4391</v>
      </c>
      <c r="Q5922" s="37" t="s">
        <v>4825</v>
      </c>
      <c r="R5922" s="37" t="s">
        <v>4826</v>
      </c>
      <c r="S5922" s="37" t="s">
        <v>4424</v>
      </c>
      <c r="T5922" s="37" t="s">
        <v>4421</v>
      </c>
      <c r="U5922" s="1" t="e">
        <f>VLOOKUP(T5922,[2]VAT!$A:$D,1,0)</f>
        <v>#N/A</v>
      </c>
      <c r="V5922" s="37" t="s">
        <v>4768</v>
      </c>
      <c r="W5922" s="37" t="s">
        <v>4767</v>
      </c>
      <c r="X5922" t="e">
        <f>VLOOKUP(T5922,[3]رکوردها!$A:$B,2,0)</f>
        <v>#N/A</v>
      </c>
      <c r="Y5922" t="e">
        <f>VLOOKUP(T5922,[3]رکوردها!$A:$D,4,0)</f>
        <v>#N/A</v>
      </c>
      <c r="Z5922" t="e">
        <f>VLOOKUP(T5922,[3]رکوردها!$A:$C,3,0)</f>
        <v>#N/A</v>
      </c>
      <c r="AA5922" t="e">
        <f>VLOOKUP(T5922,[3]رکوردها!$A:$F,6,0)</f>
        <v>#N/A</v>
      </c>
      <c r="AB5922" t="e">
        <f>VLOOKUP(T5922,[3]رکوردها!$A:$E,5,0)</f>
        <v>#N/A</v>
      </c>
    </row>
    <row r="5923" spans="1:28" s="41" customFormat="1" hidden="1" x14ac:dyDescent="0.2">
      <c r="A5923" s="36">
        <v>139123</v>
      </c>
      <c r="B5923" s="36">
        <v>1209</v>
      </c>
      <c r="C5923" s="36">
        <v>1043</v>
      </c>
      <c r="D5923" s="39" t="s">
        <v>5178</v>
      </c>
      <c r="E5923" s="36"/>
      <c r="F5923" s="37" t="s">
        <v>2712</v>
      </c>
      <c r="G5923" s="37" t="s">
        <v>2729</v>
      </c>
      <c r="H5923" s="38">
        <v>232875</v>
      </c>
      <c r="I5923" s="38">
        <v>0</v>
      </c>
      <c r="J5923" s="38">
        <f t="shared" si="107"/>
        <v>232875</v>
      </c>
      <c r="K5923" s="38"/>
      <c r="L5923" s="49"/>
      <c r="M5923" s="37" t="s">
        <v>4388</v>
      </c>
      <c r="N5923" s="37" t="s">
        <v>4389</v>
      </c>
      <c r="O5923" s="37" t="s">
        <v>4390</v>
      </c>
      <c r="P5923" s="37" t="s">
        <v>4391</v>
      </c>
      <c r="Q5923" s="37" t="s">
        <v>4825</v>
      </c>
      <c r="R5923" s="37" t="s">
        <v>4826</v>
      </c>
      <c r="S5923" s="37" t="s">
        <v>4424</v>
      </c>
      <c r="T5923" s="37" t="s">
        <v>4421</v>
      </c>
      <c r="U5923" s="1" t="e">
        <f>VLOOKUP(T5923,[2]VAT!$A:$D,1,0)</f>
        <v>#N/A</v>
      </c>
      <c r="V5923" s="37" t="s">
        <v>4768</v>
      </c>
      <c r="W5923" s="37" t="s">
        <v>4767</v>
      </c>
      <c r="X5923" t="e">
        <f>VLOOKUP(T5923,[3]رکوردها!$A:$B,2,0)</f>
        <v>#N/A</v>
      </c>
      <c r="Y5923" t="e">
        <f>VLOOKUP(T5923,[3]رکوردها!$A:$D,4,0)</f>
        <v>#N/A</v>
      </c>
      <c r="Z5923" t="e">
        <f>VLOOKUP(T5923,[3]رکوردها!$A:$C,3,0)</f>
        <v>#N/A</v>
      </c>
      <c r="AA5923" t="e">
        <f>VLOOKUP(T5923,[3]رکوردها!$A:$F,6,0)</f>
        <v>#N/A</v>
      </c>
      <c r="AB5923" t="e">
        <f>VLOOKUP(T5923,[3]رکوردها!$A:$E,5,0)</f>
        <v>#N/A</v>
      </c>
    </row>
    <row r="5924" spans="1:28" x14ac:dyDescent="0.2">
      <c r="A5924" s="54">
        <v>139142</v>
      </c>
      <c r="B5924" s="2">
        <v>1210</v>
      </c>
      <c r="C5924" s="2">
        <v>1044</v>
      </c>
      <c r="D5924" s="29" t="str">
        <f>VLOOKUP(C5924,Piv.Analysis!A:AA,27,0)</f>
        <v>خرید خدمات</v>
      </c>
      <c r="E5924" s="2"/>
      <c r="F5924" s="1" t="s">
        <v>2712</v>
      </c>
      <c r="G5924" s="1" t="s">
        <v>2718</v>
      </c>
      <c r="H5924" s="4">
        <v>0</v>
      </c>
      <c r="I5924" s="4">
        <v>1253500</v>
      </c>
      <c r="J5924" s="4">
        <f t="shared" si="107"/>
        <v>-1253500</v>
      </c>
      <c r="K5924" s="46">
        <f>I5924/109%</f>
        <v>1150000</v>
      </c>
      <c r="L5924" s="46">
        <f>K5924*9%</f>
        <v>103500</v>
      </c>
      <c r="M5924" s="1" t="s">
        <v>4</v>
      </c>
      <c r="N5924" s="1" t="s">
        <v>5</v>
      </c>
      <c r="O5924" s="1" t="s">
        <v>6</v>
      </c>
      <c r="P5924" s="1" t="s">
        <v>7</v>
      </c>
      <c r="Q5924" s="1" t="s">
        <v>13</v>
      </c>
      <c r="R5924" s="1" t="s">
        <v>14</v>
      </c>
      <c r="S5924" s="1" t="s">
        <v>2715</v>
      </c>
      <c r="T5924" s="1" t="s">
        <v>2714</v>
      </c>
      <c r="U5924" s="1" t="str">
        <f>VLOOKUP(T5924,[2]VAT!$A:$D,1,0)</f>
        <v>400056</v>
      </c>
      <c r="V5924" s="1" t="s">
        <v>2</v>
      </c>
      <c r="W5924" s="1" t="s">
        <v>2</v>
      </c>
      <c r="X5924" t="str">
        <f>VLOOKUP(T5924,[3]رکوردها!$A:$B,2,0)</f>
        <v>10100260838</v>
      </c>
      <c r="Y5924" t="str">
        <f>VLOOKUP(T5924,[3]رکوردها!$A:$D,4,0)</f>
        <v>411111599364</v>
      </c>
      <c r="Z5924" t="str">
        <f>VLOOKUP(T5924,[3]رکوردها!$A:$C,3,0)</f>
        <v>تهران</v>
      </c>
      <c r="AA5924" t="str">
        <f>VLOOKUP(T5924,[3]رکوردها!$A:$F,6,0)</f>
        <v>خیابان طالقانی تقاطع پل حافظ-شرکت ملی نفت ایران</v>
      </c>
      <c r="AB5924" t="str">
        <f>VLOOKUP(T5924,[3]رکوردها!$A:$E,5,0)</f>
        <v>158751863</v>
      </c>
    </row>
    <row r="5925" spans="1:28" s="41" customFormat="1" hidden="1" x14ac:dyDescent="0.2">
      <c r="A5925" s="36">
        <v>139143</v>
      </c>
      <c r="B5925" s="36">
        <v>1210</v>
      </c>
      <c r="C5925" s="36">
        <v>1044</v>
      </c>
      <c r="D5925" s="39" t="s">
        <v>5178</v>
      </c>
      <c r="E5925" s="39" t="s">
        <v>5188</v>
      </c>
      <c r="F5925" s="37" t="s">
        <v>2712</v>
      </c>
      <c r="G5925" s="37" t="s">
        <v>2718</v>
      </c>
      <c r="H5925" s="38">
        <v>1253500</v>
      </c>
      <c r="I5925" s="38">
        <v>0</v>
      </c>
      <c r="J5925" s="38">
        <f t="shared" si="107"/>
        <v>1253500</v>
      </c>
      <c r="K5925" s="38"/>
      <c r="L5925" s="49"/>
      <c r="M5925" s="37" t="s">
        <v>4</v>
      </c>
      <c r="N5925" s="37" t="s">
        <v>5</v>
      </c>
      <c r="O5925" s="37" t="s">
        <v>6</v>
      </c>
      <c r="P5925" s="37" t="s">
        <v>7</v>
      </c>
      <c r="Q5925" s="37" t="s">
        <v>13</v>
      </c>
      <c r="R5925" s="37" t="s">
        <v>14</v>
      </c>
      <c r="S5925" s="37" t="s">
        <v>2715</v>
      </c>
      <c r="T5925" s="37" t="s">
        <v>2714</v>
      </c>
      <c r="U5925" s="1" t="str">
        <f>VLOOKUP(T5925,[2]VAT!$A:$D,1,0)</f>
        <v>400056</v>
      </c>
      <c r="V5925" s="37" t="s">
        <v>2</v>
      </c>
      <c r="W5925" s="37" t="s">
        <v>2</v>
      </c>
      <c r="X5925" t="str">
        <f>VLOOKUP(T5925,[3]رکوردها!$A:$B,2,0)</f>
        <v>10100260838</v>
      </c>
      <c r="Y5925" t="str">
        <f>VLOOKUP(T5925,[3]رکوردها!$A:$D,4,0)</f>
        <v>411111599364</v>
      </c>
      <c r="Z5925" t="str">
        <f>VLOOKUP(T5925,[3]رکوردها!$A:$C,3,0)</f>
        <v>تهران</v>
      </c>
      <c r="AA5925" t="str">
        <f>VLOOKUP(T5925,[3]رکوردها!$A:$F,6,0)</f>
        <v>خیابان طالقانی تقاطع پل حافظ-شرکت ملی نفت ایران</v>
      </c>
      <c r="AB5925" t="str">
        <f>VLOOKUP(T5925,[3]رکوردها!$A:$E,5,0)</f>
        <v>158751863</v>
      </c>
    </row>
    <row r="5926" spans="1:28" s="41" customFormat="1" hidden="1" x14ac:dyDescent="0.2">
      <c r="A5926" s="36">
        <v>139140</v>
      </c>
      <c r="B5926" s="36">
        <v>1210</v>
      </c>
      <c r="C5926" s="36">
        <v>1044</v>
      </c>
      <c r="D5926" s="39" t="s">
        <v>5178</v>
      </c>
      <c r="E5926" s="36"/>
      <c r="F5926" s="37" t="s">
        <v>2712</v>
      </c>
      <c r="G5926" s="37" t="s">
        <v>2730</v>
      </c>
      <c r="H5926" s="38">
        <v>0</v>
      </c>
      <c r="I5926" s="38">
        <v>103500</v>
      </c>
      <c r="J5926" s="38">
        <f t="shared" si="107"/>
        <v>-103500</v>
      </c>
      <c r="K5926" s="38"/>
      <c r="L5926" s="49"/>
      <c r="M5926" s="37" t="s">
        <v>63</v>
      </c>
      <c r="N5926" s="37" t="s">
        <v>64</v>
      </c>
      <c r="O5926" s="37" t="s">
        <v>2566</v>
      </c>
      <c r="P5926" s="37" t="s">
        <v>2567</v>
      </c>
      <c r="Q5926" s="37" t="s">
        <v>2568</v>
      </c>
      <c r="R5926" s="37" t="s">
        <v>2569</v>
      </c>
      <c r="S5926" s="37" t="s">
        <v>2715</v>
      </c>
      <c r="T5926" s="37" t="s">
        <v>2714</v>
      </c>
      <c r="U5926" s="1" t="str">
        <f>VLOOKUP(T5926,[2]VAT!$A:$D,1,0)</f>
        <v>400056</v>
      </c>
      <c r="V5926" s="37" t="s">
        <v>2</v>
      </c>
      <c r="W5926" s="37" t="s">
        <v>2</v>
      </c>
      <c r="X5926" t="str">
        <f>VLOOKUP(T5926,[3]رکوردها!$A:$B,2,0)</f>
        <v>10100260838</v>
      </c>
      <c r="Y5926" t="str">
        <f>VLOOKUP(T5926,[3]رکوردها!$A:$D,4,0)</f>
        <v>411111599364</v>
      </c>
      <c r="Z5926" t="str">
        <f>VLOOKUP(T5926,[3]رکوردها!$A:$C,3,0)</f>
        <v>تهران</v>
      </c>
      <c r="AA5926" t="str">
        <f>VLOOKUP(T5926,[3]رکوردها!$A:$F,6,0)</f>
        <v>خیابان طالقانی تقاطع پل حافظ-شرکت ملی نفت ایران</v>
      </c>
      <c r="AB5926" t="str">
        <f>VLOOKUP(T5926,[3]رکوردها!$A:$E,5,0)</f>
        <v>158751863</v>
      </c>
    </row>
    <row r="5927" spans="1:28" s="41" customFormat="1" hidden="1" x14ac:dyDescent="0.2">
      <c r="A5927" s="36">
        <v>139141</v>
      </c>
      <c r="B5927" s="36">
        <v>1210</v>
      </c>
      <c r="C5927" s="36">
        <v>1044</v>
      </c>
      <c r="D5927" s="39" t="s">
        <v>5178</v>
      </c>
      <c r="E5927" s="36"/>
      <c r="F5927" s="37" t="s">
        <v>2712</v>
      </c>
      <c r="G5927" s="37" t="s">
        <v>2730</v>
      </c>
      <c r="H5927" s="38">
        <v>103500</v>
      </c>
      <c r="I5927" s="38">
        <v>0</v>
      </c>
      <c r="J5927" s="38">
        <f t="shared" si="107"/>
        <v>103500</v>
      </c>
      <c r="K5927" s="38"/>
      <c r="L5927" s="49"/>
      <c r="M5927" s="37" t="s">
        <v>63</v>
      </c>
      <c r="N5927" s="37" t="s">
        <v>64</v>
      </c>
      <c r="O5927" s="37" t="s">
        <v>2566</v>
      </c>
      <c r="P5927" s="37" t="s">
        <v>2567</v>
      </c>
      <c r="Q5927" s="37" t="s">
        <v>2568</v>
      </c>
      <c r="R5927" s="37" t="s">
        <v>2569</v>
      </c>
      <c r="S5927" s="37" t="s">
        <v>2715</v>
      </c>
      <c r="T5927" s="37" t="s">
        <v>2714</v>
      </c>
      <c r="U5927" s="1" t="str">
        <f>VLOOKUP(T5927,[2]VAT!$A:$D,1,0)</f>
        <v>400056</v>
      </c>
      <c r="V5927" s="37" t="s">
        <v>2</v>
      </c>
      <c r="W5927" s="37" t="s">
        <v>2</v>
      </c>
      <c r="X5927" t="str">
        <f>VLOOKUP(T5927,[3]رکوردها!$A:$B,2,0)</f>
        <v>10100260838</v>
      </c>
      <c r="Y5927" t="str">
        <f>VLOOKUP(T5927,[3]رکوردها!$A:$D,4,0)</f>
        <v>411111599364</v>
      </c>
      <c r="Z5927" t="str">
        <f>VLOOKUP(T5927,[3]رکوردها!$A:$C,3,0)</f>
        <v>تهران</v>
      </c>
      <c r="AA5927" t="str">
        <f>VLOOKUP(T5927,[3]رکوردها!$A:$F,6,0)</f>
        <v>خیابان طالقانی تقاطع پل حافظ-شرکت ملی نفت ایران</v>
      </c>
      <c r="AB5927" t="str">
        <f>VLOOKUP(T5927,[3]رکوردها!$A:$E,5,0)</f>
        <v>158751863</v>
      </c>
    </row>
    <row r="5928" spans="1:28" x14ac:dyDescent="0.2">
      <c r="A5928" s="54">
        <v>139137</v>
      </c>
      <c r="B5928" s="2">
        <v>1210</v>
      </c>
      <c r="C5928" s="2">
        <v>1044</v>
      </c>
      <c r="D5928" s="29" t="str">
        <f>VLOOKUP(C5928,Piv.Analysis!A:AA,27,0)</f>
        <v>خرید خدمات</v>
      </c>
      <c r="E5928" s="2"/>
      <c r="F5928" s="1" t="s">
        <v>2712</v>
      </c>
      <c r="G5928" s="1" t="s">
        <v>3517</v>
      </c>
      <c r="H5928" s="4">
        <v>0</v>
      </c>
      <c r="I5928" s="4">
        <v>70000000</v>
      </c>
      <c r="J5928" s="4">
        <f t="shared" si="107"/>
        <v>-70000000</v>
      </c>
      <c r="K5928" s="4">
        <f>I5928</f>
        <v>70000000</v>
      </c>
      <c r="L5928" s="49">
        <v>0</v>
      </c>
      <c r="M5928" s="1" t="s">
        <v>4</v>
      </c>
      <c r="N5928" s="1" t="s">
        <v>5</v>
      </c>
      <c r="O5928" s="1" t="s">
        <v>6</v>
      </c>
      <c r="P5928" s="1" t="s">
        <v>7</v>
      </c>
      <c r="Q5928" s="1" t="s">
        <v>13</v>
      </c>
      <c r="R5928" s="1" t="s">
        <v>14</v>
      </c>
      <c r="S5928" s="1" t="s">
        <v>3514</v>
      </c>
      <c r="T5928" s="1" t="s">
        <v>3513</v>
      </c>
      <c r="U5928" s="1" t="e">
        <f>VLOOKUP(T5928,[2]VAT!$A:$D,1,0)</f>
        <v>#N/A</v>
      </c>
      <c r="V5928" s="1" t="s">
        <v>2</v>
      </c>
      <c r="W5928" s="1" t="s">
        <v>2</v>
      </c>
      <c r="X5928" t="str">
        <f>VLOOKUP(T5928,[3]رکوردها!$A:$B,2,0)</f>
        <v/>
      </c>
      <c r="Y5928" t="str">
        <f>VLOOKUP(T5928,[3]رکوردها!$A:$D,4,0)</f>
        <v/>
      </c>
      <c r="Z5928" t="str">
        <f>VLOOKUP(T5928,[3]رکوردها!$A:$C,3,0)</f>
        <v>عسلویه</v>
      </c>
      <c r="AA5928" t="str">
        <f>VLOOKUP(T5928,[3]رکوردها!$A:$F,6,0)</f>
        <v>استان بوشهر منطقه ویژه اقتصادی پارس جنوبی -عسلویه-میدان لنج-پاساژ فرهنگ (کدملی2491144328_)</v>
      </c>
      <c r="AB5928" t="str">
        <f>VLOOKUP(T5928,[3]رکوردها!$A:$E,5,0)</f>
        <v>7511855354</v>
      </c>
    </row>
    <row r="5929" spans="1:28" x14ac:dyDescent="0.2">
      <c r="A5929" s="54">
        <v>139144</v>
      </c>
      <c r="B5929" s="2">
        <v>1210</v>
      </c>
      <c r="C5929" s="2">
        <v>1044</v>
      </c>
      <c r="D5929" s="29" t="str">
        <f>VLOOKUP(C5929,Piv.Analysis!A:AA,27,0)</f>
        <v>خرید خدمات</v>
      </c>
      <c r="E5929" s="2"/>
      <c r="F5929" s="1" t="s">
        <v>2712</v>
      </c>
      <c r="G5929" s="1" t="s">
        <v>2718</v>
      </c>
      <c r="H5929" s="4">
        <v>0</v>
      </c>
      <c r="I5929" s="4">
        <v>1253500</v>
      </c>
      <c r="J5929" s="4">
        <f t="shared" si="107"/>
        <v>-1253500</v>
      </c>
      <c r="K5929" s="51">
        <f>I5929/109%</f>
        <v>1150000</v>
      </c>
      <c r="L5929" s="49">
        <f>K5929*9%</f>
        <v>103500</v>
      </c>
      <c r="M5929" s="1" t="s">
        <v>4</v>
      </c>
      <c r="N5929" s="1" t="s">
        <v>5</v>
      </c>
      <c r="O5929" s="1" t="s">
        <v>6</v>
      </c>
      <c r="P5929" s="1" t="s">
        <v>7</v>
      </c>
      <c r="Q5929" s="1" t="s">
        <v>13</v>
      </c>
      <c r="R5929" s="1" t="s">
        <v>14</v>
      </c>
      <c r="S5929" s="1" t="s">
        <v>3514</v>
      </c>
      <c r="T5929" s="1" t="s">
        <v>3513</v>
      </c>
      <c r="U5929" s="1" t="e">
        <f>VLOOKUP(T5929,[2]VAT!$A:$D,1,0)</f>
        <v>#N/A</v>
      </c>
      <c r="V5929" s="1" t="s">
        <v>2</v>
      </c>
      <c r="W5929" s="1" t="s">
        <v>2</v>
      </c>
      <c r="X5929" t="str">
        <f>VLOOKUP(T5929,[3]رکوردها!$A:$B,2,0)</f>
        <v/>
      </c>
      <c r="Y5929" t="str">
        <f>VLOOKUP(T5929,[3]رکوردها!$A:$D,4,0)</f>
        <v/>
      </c>
      <c r="Z5929" t="str">
        <f>VLOOKUP(T5929,[3]رکوردها!$A:$C,3,0)</f>
        <v>عسلویه</v>
      </c>
      <c r="AA5929" t="str">
        <f>VLOOKUP(T5929,[3]رکوردها!$A:$F,6,0)</f>
        <v>استان بوشهر منطقه ویژه اقتصادی پارس جنوبی -عسلویه-میدان لنج-پاساژ فرهنگ (کدملی2491144328_)</v>
      </c>
      <c r="AB5929" t="str">
        <f>VLOOKUP(T5929,[3]رکوردها!$A:$E,5,0)</f>
        <v>7511855354</v>
      </c>
    </row>
    <row r="5930" spans="1:28" x14ac:dyDescent="0.2">
      <c r="A5930" s="54">
        <v>139146</v>
      </c>
      <c r="B5930" s="2">
        <v>1210</v>
      </c>
      <c r="C5930" s="2">
        <v>1044</v>
      </c>
      <c r="D5930" s="29" t="str">
        <f>VLOOKUP(C5930,Piv.Analysis!A:AA,27,0)</f>
        <v>خرید خدمات</v>
      </c>
      <c r="E5930" s="2"/>
      <c r="F5930" s="1" t="s">
        <v>2712</v>
      </c>
      <c r="G5930" s="1" t="s">
        <v>3518</v>
      </c>
      <c r="H5930" s="4">
        <v>0</v>
      </c>
      <c r="I5930" s="4">
        <v>300000000</v>
      </c>
      <c r="J5930" s="4">
        <f t="shared" si="107"/>
        <v>-300000000</v>
      </c>
      <c r="K5930" s="4">
        <f>I5930</f>
        <v>300000000</v>
      </c>
      <c r="L5930" s="49">
        <v>0</v>
      </c>
      <c r="M5930" s="1" t="s">
        <v>4</v>
      </c>
      <c r="N5930" s="1" t="s">
        <v>5</v>
      </c>
      <c r="O5930" s="1" t="s">
        <v>6</v>
      </c>
      <c r="P5930" s="1" t="s">
        <v>7</v>
      </c>
      <c r="Q5930" s="1" t="s">
        <v>13</v>
      </c>
      <c r="R5930" s="1" t="s">
        <v>14</v>
      </c>
      <c r="S5930" s="1" t="s">
        <v>3514</v>
      </c>
      <c r="T5930" s="1" t="s">
        <v>3513</v>
      </c>
      <c r="U5930" s="1" t="e">
        <f>VLOOKUP(T5930,[2]VAT!$A:$D,1,0)</f>
        <v>#N/A</v>
      </c>
      <c r="V5930" s="1" t="s">
        <v>2</v>
      </c>
      <c r="W5930" s="1" t="s">
        <v>2</v>
      </c>
      <c r="X5930" t="str">
        <f>VLOOKUP(T5930,[3]رکوردها!$A:$B,2,0)</f>
        <v/>
      </c>
      <c r="Y5930" t="str">
        <f>VLOOKUP(T5930,[3]رکوردها!$A:$D,4,0)</f>
        <v/>
      </c>
      <c r="Z5930" t="str">
        <f>VLOOKUP(T5930,[3]رکوردها!$A:$C,3,0)</f>
        <v>عسلویه</v>
      </c>
      <c r="AA5930" t="str">
        <f>VLOOKUP(T5930,[3]رکوردها!$A:$F,6,0)</f>
        <v>استان بوشهر منطقه ویژه اقتصادی پارس جنوبی -عسلویه-میدان لنج-پاساژ فرهنگ (کدملی2491144328_)</v>
      </c>
      <c r="AB5930" t="str">
        <f>VLOOKUP(T5930,[3]رکوردها!$A:$E,5,0)</f>
        <v>7511855354</v>
      </c>
    </row>
    <row r="5931" spans="1:28" s="41" customFormat="1" hidden="1" x14ac:dyDescent="0.2">
      <c r="A5931" s="36">
        <v>139136</v>
      </c>
      <c r="B5931" s="36">
        <v>1210</v>
      </c>
      <c r="C5931" s="36">
        <v>1044</v>
      </c>
      <c r="D5931" s="39" t="s">
        <v>5178</v>
      </c>
      <c r="E5931" s="36"/>
      <c r="F5931" s="37" t="s">
        <v>2712</v>
      </c>
      <c r="G5931" s="37" t="s">
        <v>3517</v>
      </c>
      <c r="H5931" s="38">
        <v>70000000</v>
      </c>
      <c r="I5931" s="38">
        <v>0</v>
      </c>
      <c r="J5931" s="38">
        <f t="shared" si="107"/>
        <v>70000000</v>
      </c>
      <c r="K5931" s="38"/>
      <c r="L5931" s="49"/>
      <c r="M5931" s="37" t="s">
        <v>4388</v>
      </c>
      <c r="N5931" s="37" t="s">
        <v>4389</v>
      </c>
      <c r="O5931" s="37" t="s">
        <v>4390</v>
      </c>
      <c r="P5931" s="37" t="s">
        <v>4391</v>
      </c>
      <c r="Q5931" s="37" t="s">
        <v>4825</v>
      </c>
      <c r="R5931" s="37" t="s">
        <v>4826</v>
      </c>
      <c r="S5931" s="37" t="s">
        <v>4424</v>
      </c>
      <c r="T5931" s="37" t="s">
        <v>4421</v>
      </c>
      <c r="U5931" s="1" t="e">
        <f>VLOOKUP(T5931,[2]VAT!$A:$D,1,0)</f>
        <v>#N/A</v>
      </c>
      <c r="V5931" s="37" t="s">
        <v>4768</v>
      </c>
      <c r="W5931" s="37" t="s">
        <v>4767</v>
      </c>
      <c r="X5931" t="e">
        <f>VLOOKUP(T5931,[3]رکوردها!$A:$B,2,0)</f>
        <v>#N/A</v>
      </c>
      <c r="Y5931" t="e">
        <f>VLOOKUP(T5931,[3]رکوردها!$A:$D,4,0)</f>
        <v>#N/A</v>
      </c>
      <c r="Z5931" t="e">
        <f>VLOOKUP(T5931,[3]رکوردها!$A:$C,3,0)</f>
        <v>#N/A</v>
      </c>
      <c r="AA5931" t="e">
        <f>VLOOKUP(T5931,[3]رکوردها!$A:$F,6,0)</f>
        <v>#N/A</v>
      </c>
      <c r="AB5931" t="e">
        <f>VLOOKUP(T5931,[3]رکوردها!$A:$E,5,0)</f>
        <v>#N/A</v>
      </c>
    </row>
    <row r="5932" spans="1:28" s="41" customFormat="1" hidden="1" x14ac:dyDescent="0.2">
      <c r="A5932" s="36">
        <v>139138</v>
      </c>
      <c r="B5932" s="36">
        <v>1210</v>
      </c>
      <c r="C5932" s="36">
        <v>1044</v>
      </c>
      <c r="D5932" s="39" t="s">
        <v>5178</v>
      </c>
      <c r="E5932" s="36"/>
      <c r="F5932" s="37" t="s">
        <v>2712</v>
      </c>
      <c r="G5932" s="37" t="s">
        <v>4836</v>
      </c>
      <c r="H5932" s="38">
        <v>1150000</v>
      </c>
      <c r="I5932" s="38">
        <v>0</v>
      </c>
      <c r="J5932" s="38">
        <f t="shared" si="107"/>
        <v>1150000</v>
      </c>
      <c r="K5932" s="38"/>
      <c r="L5932" s="49"/>
      <c r="M5932" s="37" t="s">
        <v>4388</v>
      </c>
      <c r="N5932" s="37" t="s">
        <v>4389</v>
      </c>
      <c r="O5932" s="37" t="s">
        <v>4390</v>
      </c>
      <c r="P5932" s="37" t="s">
        <v>4391</v>
      </c>
      <c r="Q5932" s="37" t="s">
        <v>4825</v>
      </c>
      <c r="R5932" s="37" t="s">
        <v>4826</v>
      </c>
      <c r="S5932" s="37" t="s">
        <v>4424</v>
      </c>
      <c r="T5932" s="37" t="s">
        <v>4421</v>
      </c>
      <c r="U5932" s="1" t="e">
        <f>VLOOKUP(T5932,[2]VAT!$A:$D,1,0)</f>
        <v>#N/A</v>
      </c>
      <c r="V5932" s="37" t="s">
        <v>4768</v>
      </c>
      <c r="W5932" s="37" t="s">
        <v>4767</v>
      </c>
      <c r="X5932" t="e">
        <f>VLOOKUP(T5932,[3]رکوردها!$A:$B,2,0)</f>
        <v>#N/A</v>
      </c>
      <c r="Y5932" t="e">
        <f>VLOOKUP(T5932,[3]رکوردها!$A:$D,4,0)</f>
        <v>#N/A</v>
      </c>
      <c r="Z5932" t="e">
        <f>VLOOKUP(T5932,[3]رکوردها!$A:$C,3,0)</f>
        <v>#N/A</v>
      </c>
      <c r="AA5932" t="e">
        <f>VLOOKUP(T5932,[3]رکوردها!$A:$F,6,0)</f>
        <v>#N/A</v>
      </c>
      <c r="AB5932" t="e">
        <f>VLOOKUP(T5932,[3]رکوردها!$A:$E,5,0)</f>
        <v>#N/A</v>
      </c>
    </row>
    <row r="5933" spans="1:28" s="41" customFormat="1" hidden="1" x14ac:dyDescent="0.2">
      <c r="A5933" s="36">
        <v>139139</v>
      </c>
      <c r="B5933" s="36">
        <v>1210</v>
      </c>
      <c r="C5933" s="36">
        <v>1044</v>
      </c>
      <c r="D5933" s="39" t="s">
        <v>5178</v>
      </c>
      <c r="E5933" s="36"/>
      <c r="F5933" s="37" t="s">
        <v>2712</v>
      </c>
      <c r="G5933" s="37" t="s">
        <v>2730</v>
      </c>
      <c r="H5933" s="38">
        <v>103500</v>
      </c>
      <c r="I5933" s="38">
        <v>0</v>
      </c>
      <c r="J5933" s="38">
        <f t="shared" si="107"/>
        <v>103500</v>
      </c>
      <c r="K5933" s="38"/>
      <c r="L5933" s="49"/>
      <c r="M5933" s="37" t="s">
        <v>4388</v>
      </c>
      <c r="N5933" s="37" t="s">
        <v>4389</v>
      </c>
      <c r="O5933" s="37" t="s">
        <v>4390</v>
      </c>
      <c r="P5933" s="37" t="s">
        <v>4391</v>
      </c>
      <c r="Q5933" s="37" t="s">
        <v>4825</v>
      </c>
      <c r="R5933" s="37" t="s">
        <v>4826</v>
      </c>
      <c r="S5933" s="37" t="s">
        <v>4424</v>
      </c>
      <c r="T5933" s="37" t="s">
        <v>4421</v>
      </c>
      <c r="U5933" s="1" t="e">
        <f>VLOOKUP(T5933,[2]VAT!$A:$D,1,0)</f>
        <v>#N/A</v>
      </c>
      <c r="V5933" s="37" t="s">
        <v>4768</v>
      </c>
      <c r="W5933" s="37" t="s">
        <v>4767</v>
      </c>
      <c r="X5933" t="e">
        <f>VLOOKUP(T5933,[3]رکوردها!$A:$B,2,0)</f>
        <v>#N/A</v>
      </c>
      <c r="Y5933" t="e">
        <f>VLOOKUP(T5933,[3]رکوردها!$A:$D,4,0)</f>
        <v>#N/A</v>
      </c>
      <c r="Z5933" t="e">
        <f>VLOOKUP(T5933,[3]رکوردها!$A:$C,3,0)</f>
        <v>#N/A</v>
      </c>
      <c r="AA5933" t="e">
        <f>VLOOKUP(T5933,[3]رکوردها!$A:$F,6,0)</f>
        <v>#N/A</v>
      </c>
      <c r="AB5933" t="e">
        <f>VLOOKUP(T5933,[3]رکوردها!$A:$E,5,0)</f>
        <v>#N/A</v>
      </c>
    </row>
    <row r="5934" spans="1:28" s="41" customFormat="1" hidden="1" x14ac:dyDescent="0.2">
      <c r="A5934" s="36">
        <v>139145</v>
      </c>
      <c r="B5934" s="36">
        <v>1210</v>
      </c>
      <c r="C5934" s="36">
        <v>1044</v>
      </c>
      <c r="D5934" s="39" t="s">
        <v>5178</v>
      </c>
      <c r="E5934" s="36"/>
      <c r="F5934" s="37" t="s">
        <v>2712</v>
      </c>
      <c r="G5934" s="37" t="s">
        <v>3518</v>
      </c>
      <c r="H5934" s="38">
        <v>300000000</v>
      </c>
      <c r="I5934" s="38">
        <v>0</v>
      </c>
      <c r="J5934" s="38">
        <f t="shared" si="107"/>
        <v>300000000</v>
      </c>
      <c r="K5934" s="38"/>
      <c r="L5934" s="49"/>
      <c r="M5934" s="37" t="s">
        <v>4388</v>
      </c>
      <c r="N5934" s="37" t="s">
        <v>4389</v>
      </c>
      <c r="O5934" s="37" t="s">
        <v>4390</v>
      </c>
      <c r="P5934" s="37" t="s">
        <v>4391</v>
      </c>
      <c r="Q5934" s="37" t="s">
        <v>4825</v>
      </c>
      <c r="R5934" s="37" t="s">
        <v>4826</v>
      </c>
      <c r="S5934" s="37" t="s">
        <v>4424</v>
      </c>
      <c r="T5934" s="37" t="s">
        <v>4421</v>
      </c>
      <c r="U5934" s="1" t="e">
        <f>VLOOKUP(T5934,[2]VAT!$A:$D,1,0)</f>
        <v>#N/A</v>
      </c>
      <c r="V5934" s="37" t="s">
        <v>4768</v>
      </c>
      <c r="W5934" s="37" t="s">
        <v>4767</v>
      </c>
      <c r="X5934" t="e">
        <f>VLOOKUP(T5934,[3]رکوردها!$A:$B,2,0)</f>
        <v>#N/A</v>
      </c>
      <c r="Y5934" t="e">
        <f>VLOOKUP(T5934,[3]رکوردها!$A:$D,4,0)</f>
        <v>#N/A</v>
      </c>
      <c r="Z5934" t="e">
        <f>VLOOKUP(T5934,[3]رکوردها!$A:$C,3,0)</f>
        <v>#N/A</v>
      </c>
      <c r="AA5934" t="e">
        <f>VLOOKUP(T5934,[3]رکوردها!$A:$F,6,0)</f>
        <v>#N/A</v>
      </c>
      <c r="AB5934" t="e">
        <f>VLOOKUP(T5934,[3]رکوردها!$A:$E,5,0)</f>
        <v>#N/A</v>
      </c>
    </row>
    <row r="5935" spans="1:28" x14ac:dyDescent="0.2">
      <c r="A5935" s="54">
        <v>139153</v>
      </c>
      <c r="B5935" s="2">
        <v>1211</v>
      </c>
      <c r="C5935" s="2">
        <v>1045</v>
      </c>
      <c r="D5935" s="29" t="str">
        <f>VLOOKUP(C5935,Piv.Analysis!A:AA,27,0)</f>
        <v>خرید خدمات</v>
      </c>
      <c r="E5935" s="2"/>
      <c r="F5935" s="1" t="s">
        <v>2712</v>
      </c>
      <c r="G5935" s="1" t="s">
        <v>2719</v>
      </c>
      <c r="H5935" s="4">
        <v>0</v>
      </c>
      <c r="I5935" s="4">
        <v>3133750</v>
      </c>
      <c r="J5935" s="4">
        <f t="shared" si="107"/>
        <v>-3133750</v>
      </c>
      <c r="K5935" s="46">
        <f>I5935/109%</f>
        <v>2875000</v>
      </c>
      <c r="L5935" s="46">
        <f>K5935*9%</f>
        <v>258750</v>
      </c>
      <c r="M5935" s="1" t="s">
        <v>4</v>
      </c>
      <c r="N5935" s="1" t="s">
        <v>5</v>
      </c>
      <c r="O5935" s="1" t="s">
        <v>6</v>
      </c>
      <c r="P5935" s="1" t="s">
        <v>7</v>
      </c>
      <c r="Q5935" s="1" t="s">
        <v>13</v>
      </c>
      <c r="R5935" s="1" t="s">
        <v>14</v>
      </c>
      <c r="S5935" s="1" t="s">
        <v>2715</v>
      </c>
      <c r="T5935" s="1" t="s">
        <v>2714</v>
      </c>
      <c r="U5935" s="1" t="str">
        <f>VLOOKUP(T5935,[2]VAT!$A:$D,1,0)</f>
        <v>400056</v>
      </c>
      <c r="V5935" s="1" t="s">
        <v>2</v>
      </c>
      <c r="W5935" s="1" t="s">
        <v>2</v>
      </c>
      <c r="X5935" t="str">
        <f>VLOOKUP(T5935,[3]رکوردها!$A:$B,2,0)</f>
        <v>10100260838</v>
      </c>
      <c r="Y5935" t="str">
        <f>VLOOKUP(T5935,[3]رکوردها!$A:$D,4,0)</f>
        <v>411111599364</v>
      </c>
      <c r="Z5935" t="str">
        <f>VLOOKUP(T5935,[3]رکوردها!$A:$C,3,0)</f>
        <v>تهران</v>
      </c>
      <c r="AA5935" t="str">
        <f>VLOOKUP(T5935,[3]رکوردها!$A:$F,6,0)</f>
        <v>خیابان طالقانی تقاطع پل حافظ-شرکت ملی نفت ایران</v>
      </c>
      <c r="AB5935" t="str">
        <f>VLOOKUP(T5935,[3]رکوردها!$A:$E,5,0)</f>
        <v>158751863</v>
      </c>
    </row>
    <row r="5936" spans="1:28" s="41" customFormat="1" hidden="1" x14ac:dyDescent="0.2">
      <c r="A5936" s="36">
        <v>139154</v>
      </c>
      <c r="B5936" s="36">
        <v>1211</v>
      </c>
      <c r="C5936" s="36">
        <v>1045</v>
      </c>
      <c r="D5936" s="39" t="s">
        <v>5178</v>
      </c>
      <c r="E5936" s="39" t="s">
        <v>5188</v>
      </c>
      <c r="F5936" s="37" t="s">
        <v>2712</v>
      </c>
      <c r="G5936" s="37" t="s">
        <v>2719</v>
      </c>
      <c r="H5936" s="38">
        <v>3133750</v>
      </c>
      <c r="I5936" s="38">
        <v>0</v>
      </c>
      <c r="J5936" s="38">
        <f t="shared" si="107"/>
        <v>3133750</v>
      </c>
      <c r="K5936" s="38"/>
      <c r="L5936" s="49"/>
      <c r="M5936" s="37" t="s">
        <v>4</v>
      </c>
      <c r="N5936" s="37" t="s">
        <v>5</v>
      </c>
      <c r="O5936" s="37" t="s">
        <v>6</v>
      </c>
      <c r="P5936" s="37" t="s">
        <v>7</v>
      </c>
      <c r="Q5936" s="37" t="s">
        <v>13</v>
      </c>
      <c r="R5936" s="37" t="s">
        <v>14</v>
      </c>
      <c r="S5936" s="37" t="s">
        <v>2715</v>
      </c>
      <c r="T5936" s="37" t="s">
        <v>2714</v>
      </c>
      <c r="U5936" s="1" t="str">
        <f>VLOOKUP(T5936,[2]VAT!$A:$D,1,0)</f>
        <v>400056</v>
      </c>
      <c r="V5936" s="37" t="s">
        <v>2</v>
      </c>
      <c r="W5936" s="37" t="s">
        <v>2</v>
      </c>
      <c r="X5936" t="str">
        <f>VLOOKUP(T5936,[3]رکوردها!$A:$B,2,0)</f>
        <v>10100260838</v>
      </c>
      <c r="Y5936" t="str">
        <f>VLOOKUP(T5936,[3]رکوردها!$A:$D,4,0)</f>
        <v>411111599364</v>
      </c>
      <c r="Z5936" t="str">
        <f>VLOOKUP(T5936,[3]رکوردها!$A:$C,3,0)</f>
        <v>تهران</v>
      </c>
      <c r="AA5936" t="str">
        <f>VLOOKUP(T5936,[3]رکوردها!$A:$F,6,0)</f>
        <v>خیابان طالقانی تقاطع پل حافظ-شرکت ملی نفت ایران</v>
      </c>
      <c r="AB5936" t="str">
        <f>VLOOKUP(T5936,[3]رکوردها!$A:$E,5,0)</f>
        <v>158751863</v>
      </c>
    </row>
    <row r="5937" spans="1:28" s="41" customFormat="1" hidden="1" x14ac:dyDescent="0.2">
      <c r="A5937" s="36">
        <v>139151</v>
      </c>
      <c r="B5937" s="36">
        <v>1211</v>
      </c>
      <c r="C5937" s="36">
        <v>1045</v>
      </c>
      <c r="D5937" s="39" t="s">
        <v>5178</v>
      </c>
      <c r="E5937" s="36"/>
      <c r="F5937" s="37" t="s">
        <v>2712</v>
      </c>
      <c r="G5937" s="37" t="s">
        <v>2731</v>
      </c>
      <c r="H5937" s="38">
        <v>0</v>
      </c>
      <c r="I5937" s="38">
        <v>258750</v>
      </c>
      <c r="J5937" s="38">
        <f t="shared" si="107"/>
        <v>-258750</v>
      </c>
      <c r="K5937" s="38"/>
      <c r="L5937" s="49"/>
      <c r="M5937" s="37" t="s">
        <v>63</v>
      </c>
      <c r="N5937" s="37" t="s">
        <v>64</v>
      </c>
      <c r="O5937" s="37" t="s">
        <v>2566</v>
      </c>
      <c r="P5937" s="37" t="s">
        <v>2567</v>
      </c>
      <c r="Q5937" s="37" t="s">
        <v>2568</v>
      </c>
      <c r="R5937" s="37" t="s">
        <v>2569</v>
      </c>
      <c r="S5937" s="37" t="s">
        <v>2715</v>
      </c>
      <c r="T5937" s="37" t="s">
        <v>2714</v>
      </c>
      <c r="U5937" s="1" t="str">
        <f>VLOOKUP(T5937,[2]VAT!$A:$D,1,0)</f>
        <v>400056</v>
      </c>
      <c r="V5937" s="37" t="s">
        <v>2</v>
      </c>
      <c r="W5937" s="37" t="s">
        <v>2</v>
      </c>
      <c r="X5937" t="str">
        <f>VLOOKUP(T5937,[3]رکوردها!$A:$B,2,0)</f>
        <v>10100260838</v>
      </c>
      <c r="Y5937" t="str">
        <f>VLOOKUP(T5937,[3]رکوردها!$A:$D,4,0)</f>
        <v>411111599364</v>
      </c>
      <c r="Z5937" t="str">
        <f>VLOOKUP(T5937,[3]رکوردها!$A:$C,3,0)</f>
        <v>تهران</v>
      </c>
      <c r="AA5937" t="str">
        <f>VLOOKUP(T5937,[3]رکوردها!$A:$F,6,0)</f>
        <v>خیابان طالقانی تقاطع پل حافظ-شرکت ملی نفت ایران</v>
      </c>
      <c r="AB5937" t="str">
        <f>VLOOKUP(T5937,[3]رکوردها!$A:$E,5,0)</f>
        <v>158751863</v>
      </c>
    </row>
    <row r="5938" spans="1:28" s="41" customFormat="1" hidden="1" x14ac:dyDescent="0.2">
      <c r="A5938" s="36">
        <v>139152</v>
      </c>
      <c r="B5938" s="36">
        <v>1211</v>
      </c>
      <c r="C5938" s="36">
        <v>1045</v>
      </c>
      <c r="D5938" s="39" t="s">
        <v>5178</v>
      </c>
      <c r="E5938" s="36"/>
      <c r="F5938" s="37" t="s">
        <v>2712</v>
      </c>
      <c r="G5938" s="37" t="s">
        <v>2731</v>
      </c>
      <c r="H5938" s="38">
        <v>258750</v>
      </c>
      <c r="I5938" s="38">
        <v>0</v>
      </c>
      <c r="J5938" s="38">
        <f t="shared" si="107"/>
        <v>258750</v>
      </c>
      <c r="K5938" s="38"/>
      <c r="L5938" s="49"/>
      <c r="M5938" s="37" t="s">
        <v>63</v>
      </c>
      <c r="N5938" s="37" t="s">
        <v>64</v>
      </c>
      <c r="O5938" s="37" t="s">
        <v>2566</v>
      </c>
      <c r="P5938" s="37" t="s">
        <v>2567</v>
      </c>
      <c r="Q5938" s="37" t="s">
        <v>2568</v>
      </c>
      <c r="R5938" s="37" t="s">
        <v>2569</v>
      </c>
      <c r="S5938" s="37" t="s">
        <v>2715</v>
      </c>
      <c r="T5938" s="37" t="s">
        <v>2714</v>
      </c>
      <c r="U5938" s="1" t="str">
        <f>VLOOKUP(T5938,[2]VAT!$A:$D,1,0)</f>
        <v>400056</v>
      </c>
      <c r="V5938" s="37" t="s">
        <v>2</v>
      </c>
      <c r="W5938" s="37" t="s">
        <v>2</v>
      </c>
      <c r="X5938" t="str">
        <f>VLOOKUP(T5938,[3]رکوردها!$A:$B,2,0)</f>
        <v>10100260838</v>
      </c>
      <c r="Y5938" t="str">
        <f>VLOOKUP(T5938,[3]رکوردها!$A:$D,4,0)</f>
        <v>411111599364</v>
      </c>
      <c r="Z5938" t="str">
        <f>VLOOKUP(T5938,[3]رکوردها!$A:$C,3,0)</f>
        <v>تهران</v>
      </c>
      <c r="AA5938" t="str">
        <f>VLOOKUP(T5938,[3]رکوردها!$A:$F,6,0)</f>
        <v>خیابان طالقانی تقاطع پل حافظ-شرکت ملی نفت ایران</v>
      </c>
      <c r="AB5938" t="str">
        <f>VLOOKUP(T5938,[3]رکوردها!$A:$E,5,0)</f>
        <v>158751863</v>
      </c>
    </row>
    <row r="5939" spans="1:28" x14ac:dyDescent="0.2">
      <c r="A5939" s="54">
        <v>139148</v>
      </c>
      <c r="B5939" s="2">
        <v>1211</v>
      </c>
      <c r="C5939" s="2">
        <v>1045</v>
      </c>
      <c r="D5939" s="29" t="str">
        <f>VLOOKUP(C5939,Piv.Analysis!A:AA,27,0)</f>
        <v>خرید خدمات</v>
      </c>
      <c r="E5939" s="2"/>
      <c r="F5939" s="1" t="s">
        <v>2712</v>
      </c>
      <c r="G5939" s="1" t="s">
        <v>3519</v>
      </c>
      <c r="H5939" s="4">
        <v>0</v>
      </c>
      <c r="I5939" s="4">
        <v>70000000</v>
      </c>
      <c r="J5939" s="4">
        <f t="shared" si="107"/>
        <v>-70000000</v>
      </c>
      <c r="K5939" s="4">
        <f>I5939</f>
        <v>70000000</v>
      </c>
      <c r="L5939" s="49">
        <v>0</v>
      </c>
      <c r="M5939" s="1" t="s">
        <v>4</v>
      </c>
      <c r="N5939" s="1" t="s">
        <v>5</v>
      </c>
      <c r="O5939" s="1" t="s">
        <v>6</v>
      </c>
      <c r="P5939" s="1" t="s">
        <v>7</v>
      </c>
      <c r="Q5939" s="1" t="s">
        <v>13</v>
      </c>
      <c r="R5939" s="1" t="s">
        <v>14</v>
      </c>
      <c r="S5939" s="1" t="s">
        <v>3514</v>
      </c>
      <c r="T5939" s="1" t="s">
        <v>3513</v>
      </c>
      <c r="U5939" s="1" t="e">
        <f>VLOOKUP(T5939,[2]VAT!$A:$D,1,0)</f>
        <v>#N/A</v>
      </c>
      <c r="V5939" s="1" t="s">
        <v>2</v>
      </c>
      <c r="W5939" s="1" t="s">
        <v>2</v>
      </c>
      <c r="X5939" t="str">
        <f>VLOOKUP(T5939,[3]رکوردها!$A:$B,2,0)</f>
        <v/>
      </c>
      <c r="Y5939" t="str">
        <f>VLOOKUP(T5939,[3]رکوردها!$A:$D,4,0)</f>
        <v/>
      </c>
      <c r="Z5939" t="str">
        <f>VLOOKUP(T5939,[3]رکوردها!$A:$C,3,0)</f>
        <v>عسلویه</v>
      </c>
      <c r="AA5939" t="str">
        <f>VLOOKUP(T5939,[3]رکوردها!$A:$F,6,0)</f>
        <v>استان بوشهر منطقه ویژه اقتصادی پارس جنوبی -عسلویه-میدان لنج-پاساژ فرهنگ (کدملی2491144328_)</v>
      </c>
      <c r="AB5939" t="str">
        <f>VLOOKUP(T5939,[3]رکوردها!$A:$E,5,0)</f>
        <v>7511855354</v>
      </c>
    </row>
    <row r="5940" spans="1:28" x14ac:dyDescent="0.2">
      <c r="A5940" s="54">
        <v>139155</v>
      </c>
      <c r="B5940" s="2">
        <v>1211</v>
      </c>
      <c r="C5940" s="2">
        <v>1045</v>
      </c>
      <c r="D5940" s="29" t="str">
        <f>VLOOKUP(C5940,Piv.Analysis!A:AA,27,0)</f>
        <v>خرید خدمات</v>
      </c>
      <c r="E5940" s="2"/>
      <c r="F5940" s="1" t="s">
        <v>2712</v>
      </c>
      <c r="G5940" s="1" t="s">
        <v>2719</v>
      </c>
      <c r="H5940" s="4">
        <v>0</v>
      </c>
      <c r="I5940" s="4">
        <v>3133750</v>
      </c>
      <c r="J5940" s="4">
        <f t="shared" si="107"/>
        <v>-3133750</v>
      </c>
      <c r="K5940" s="51">
        <f>I5940/109%</f>
        <v>2875000</v>
      </c>
      <c r="L5940" s="49">
        <f>K5940*9%</f>
        <v>258750</v>
      </c>
      <c r="M5940" s="1" t="s">
        <v>4</v>
      </c>
      <c r="N5940" s="1" t="s">
        <v>5</v>
      </c>
      <c r="O5940" s="1" t="s">
        <v>6</v>
      </c>
      <c r="P5940" s="1" t="s">
        <v>7</v>
      </c>
      <c r="Q5940" s="1" t="s">
        <v>13</v>
      </c>
      <c r="R5940" s="1" t="s">
        <v>14</v>
      </c>
      <c r="S5940" s="1" t="s">
        <v>3514</v>
      </c>
      <c r="T5940" s="1" t="s">
        <v>3513</v>
      </c>
      <c r="U5940" s="1" t="e">
        <f>VLOOKUP(T5940,[2]VAT!$A:$D,1,0)</f>
        <v>#N/A</v>
      </c>
      <c r="V5940" s="1" t="s">
        <v>2</v>
      </c>
      <c r="W5940" s="1" t="s">
        <v>2</v>
      </c>
      <c r="X5940" t="str">
        <f>VLOOKUP(T5940,[3]رکوردها!$A:$B,2,0)</f>
        <v/>
      </c>
      <c r="Y5940" t="str">
        <f>VLOOKUP(T5940,[3]رکوردها!$A:$D,4,0)</f>
        <v/>
      </c>
      <c r="Z5940" t="str">
        <f>VLOOKUP(T5940,[3]رکوردها!$A:$C,3,0)</f>
        <v>عسلویه</v>
      </c>
      <c r="AA5940" t="str">
        <f>VLOOKUP(T5940,[3]رکوردها!$A:$F,6,0)</f>
        <v>استان بوشهر منطقه ویژه اقتصادی پارس جنوبی -عسلویه-میدان لنج-پاساژ فرهنگ (کدملی2491144328_)</v>
      </c>
      <c r="AB5940" t="str">
        <f>VLOOKUP(T5940,[3]رکوردها!$A:$E,5,0)</f>
        <v>7511855354</v>
      </c>
    </row>
    <row r="5941" spans="1:28" s="41" customFormat="1" hidden="1" x14ac:dyDescent="0.2">
      <c r="A5941" s="36">
        <v>139147</v>
      </c>
      <c r="B5941" s="36">
        <v>1211</v>
      </c>
      <c r="C5941" s="36">
        <v>1045</v>
      </c>
      <c r="D5941" s="39" t="s">
        <v>5178</v>
      </c>
      <c r="E5941" s="36"/>
      <c r="F5941" s="37" t="s">
        <v>2712</v>
      </c>
      <c r="G5941" s="37" t="s">
        <v>3519</v>
      </c>
      <c r="H5941" s="38">
        <v>70000000</v>
      </c>
      <c r="I5941" s="38">
        <v>0</v>
      </c>
      <c r="J5941" s="38">
        <f t="shared" si="107"/>
        <v>70000000</v>
      </c>
      <c r="K5941" s="38"/>
      <c r="L5941" s="49"/>
      <c r="M5941" s="37" t="s">
        <v>4388</v>
      </c>
      <c r="N5941" s="37" t="s">
        <v>4389</v>
      </c>
      <c r="O5941" s="37" t="s">
        <v>4390</v>
      </c>
      <c r="P5941" s="37" t="s">
        <v>4391</v>
      </c>
      <c r="Q5941" s="37" t="s">
        <v>4825</v>
      </c>
      <c r="R5941" s="37" t="s">
        <v>4826</v>
      </c>
      <c r="S5941" s="37" t="s">
        <v>4424</v>
      </c>
      <c r="T5941" s="37" t="s">
        <v>4421</v>
      </c>
      <c r="U5941" s="1" t="e">
        <f>VLOOKUP(T5941,[2]VAT!$A:$D,1,0)</f>
        <v>#N/A</v>
      </c>
      <c r="V5941" s="37" t="s">
        <v>4768</v>
      </c>
      <c r="W5941" s="37" t="s">
        <v>4767</v>
      </c>
      <c r="X5941" t="e">
        <f>VLOOKUP(T5941,[3]رکوردها!$A:$B,2,0)</f>
        <v>#N/A</v>
      </c>
      <c r="Y5941" t="e">
        <f>VLOOKUP(T5941,[3]رکوردها!$A:$D,4,0)</f>
        <v>#N/A</v>
      </c>
      <c r="Z5941" t="e">
        <f>VLOOKUP(T5941,[3]رکوردها!$A:$C,3,0)</f>
        <v>#N/A</v>
      </c>
      <c r="AA5941" t="e">
        <f>VLOOKUP(T5941,[3]رکوردها!$A:$F,6,0)</f>
        <v>#N/A</v>
      </c>
      <c r="AB5941" t="e">
        <f>VLOOKUP(T5941,[3]رکوردها!$A:$E,5,0)</f>
        <v>#N/A</v>
      </c>
    </row>
    <row r="5942" spans="1:28" s="41" customFormat="1" hidden="1" x14ac:dyDescent="0.2">
      <c r="A5942" s="36">
        <v>141443</v>
      </c>
      <c r="B5942" s="36">
        <v>1236</v>
      </c>
      <c r="C5942" s="36">
        <v>1221</v>
      </c>
      <c r="D5942" s="36" t="str">
        <f>VLOOKUP(C5942,Piv.Analysis!A:AA,27,0)</f>
        <v>دریافت و پرداخت</v>
      </c>
      <c r="E5942" s="36"/>
      <c r="F5942" s="37" t="s">
        <v>202</v>
      </c>
      <c r="G5942" s="37" t="s">
        <v>2230</v>
      </c>
      <c r="H5942" s="38">
        <v>3822468734</v>
      </c>
      <c r="I5942" s="38">
        <v>0</v>
      </c>
      <c r="J5942" s="38">
        <f t="shared" si="107"/>
        <v>3822468734</v>
      </c>
      <c r="K5942" s="38"/>
      <c r="L5942" s="49"/>
      <c r="M5942" s="37" t="s">
        <v>4</v>
      </c>
      <c r="N5942" s="37" t="s">
        <v>5</v>
      </c>
      <c r="O5942" s="37" t="s">
        <v>6</v>
      </c>
      <c r="P5942" s="37" t="s">
        <v>7</v>
      </c>
      <c r="Q5942" s="37" t="s">
        <v>13</v>
      </c>
      <c r="R5942" s="37" t="s">
        <v>14</v>
      </c>
      <c r="S5942" s="37" t="s">
        <v>3100</v>
      </c>
      <c r="T5942" s="37" t="s">
        <v>3099</v>
      </c>
      <c r="U5942" s="1" t="str">
        <f>VLOOKUP(T5942,[2]VAT!$A:$D,1,0)</f>
        <v>400176</v>
      </c>
      <c r="V5942" s="37" t="s">
        <v>2</v>
      </c>
      <c r="W5942" s="37" t="s">
        <v>2</v>
      </c>
      <c r="X5942" t="str">
        <f>VLOOKUP(T5942,[3]رکوردها!$A:$B,2,0)</f>
        <v>10102518676</v>
      </c>
      <c r="Y5942" t="str">
        <f>VLOOKUP(T5942,[3]رکوردها!$A:$D,4,0)</f>
        <v>411395636387</v>
      </c>
      <c r="Z5942" t="str">
        <f>VLOOKUP(T5942,[3]رکوردها!$A:$C,3,0)</f>
        <v>تهران</v>
      </c>
      <c r="AA5942" t="str">
        <f>VLOOKUP(T5942,[3]رکوردها!$A:$F,6,0)</f>
        <v>بلوار آفریقا-انتهای ناهید شرقی-پلاک35-طبقه4</v>
      </c>
      <c r="AB5942" t="str">
        <f>VLOOKUP(T5942,[3]رکوردها!$A:$E,5,0)</f>
        <v>1915718171</v>
      </c>
    </row>
    <row r="5943" spans="1:28" s="41" customFormat="1" hidden="1" x14ac:dyDescent="0.2">
      <c r="A5943" s="36">
        <v>139149</v>
      </c>
      <c r="B5943" s="36">
        <v>1211</v>
      </c>
      <c r="C5943" s="36">
        <v>1045</v>
      </c>
      <c r="D5943" s="39" t="s">
        <v>5178</v>
      </c>
      <c r="E5943" s="36"/>
      <c r="F5943" s="37" t="s">
        <v>2712</v>
      </c>
      <c r="G5943" s="37" t="s">
        <v>4837</v>
      </c>
      <c r="H5943" s="38">
        <v>2875000</v>
      </c>
      <c r="I5943" s="38">
        <v>0</v>
      </c>
      <c r="J5943" s="38">
        <f t="shared" si="107"/>
        <v>2875000</v>
      </c>
      <c r="K5943" s="38"/>
      <c r="L5943" s="49"/>
      <c r="M5943" s="37" t="s">
        <v>4388</v>
      </c>
      <c r="N5943" s="37" t="s">
        <v>4389</v>
      </c>
      <c r="O5943" s="37" t="s">
        <v>4390</v>
      </c>
      <c r="P5943" s="37" t="s">
        <v>4391</v>
      </c>
      <c r="Q5943" s="37" t="s">
        <v>4825</v>
      </c>
      <c r="R5943" s="37" t="s">
        <v>4826</v>
      </c>
      <c r="S5943" s="37" t="s">
        <v>4424</v>
      </c>
      <c r="T5943" s="37" t="s">
        <v>4421</v>
      </c>
      <c r="U5943" s="1" t="e">
        <f>VLOOKUP(T5943,[2]VAT!$A:$D,1,0)</f>
        <v>#N/A</v>
      </c>
      <c r="V5943" s="37" t="s">
        <v>4768</v>
      </c>
      <c r="W5943" s="37" t="s">
        <v>4767</v>
      </c>
      <c r="X5943" t="e">
        <f>VLOOKUP(T5943,[3]رکوردها!$A:$B,2,0)</f>
        <v>#N/A</v>
      </c>
      <c r="Y5943" t="e">
        <f>VLOOKUP(T5943,[3]رکوردها!$A:$D,4,0)</f>
        <v>#N/A</v>
      </c>
      <c r="Z5943" t="e">
        <f>VLOOKUP(T5943,[3]رکوردها!$A:$C,3,0)</f>
        <v>#N/A</v>
      </c>
      <c r="AA5943" t="e">
        <f>VLOOKUP(T5943,[3]رکوردها!$A:$F,6,0)</f>
        <v>#N/A</v>
      </c>
      <c r="AB5943" t="e">
        <f>VLOOKUP(T5943,[3]رکوردها!$A:$E,5,0)</f>
        <v>#N/A</v>
      </c>
    </row>
    <row r="5944" spans="1:28" s="41" customFormat="1" hidden="1" x14ac:dyDescent="0.2">
      <c r="A5944" s="36">
        <v>139150</v>
      </c>
      <c r="B5944" s="36">
        <v>1211</v>
      </c>
      <c r="C5944" s="36">
        <v>1045</v>
      </c>
      <c r="D5944" s="39" t="s">
        <v>5178</v>
      </c>
      <c r="E5944" s="36"/>
      <c r="F5944" s="37" t="s">
        <v>2712</v>
      </c>
      <c r="G5944" s="37" t="s">
        <v>2731</v>
      </c>
      <c r="H5944" s="38">
        <v>258750</v>
      </c>
      <c r="I5944" s="38">
        <v>0</v>
      </c>
      <c r="J5944" s="38">
        <f t="shared" si="107"/>
        <v>258750</v>
      </c>
      <c r="K5944" s="38"/>
      <c r="L5944" s="49"/>
      <c r="M5944" s="37" t="s">
        <v>4388</v>
      </c>
      <c r="N5944" s="37" t="s">
        <v>4389</v>
      </c>
      <c r="O5944" s="37" t="s">
        <v>4390</v>
      </c>
      <c r="P5944" s="37" t="s">
        <v>4391</v>
      </c>
      <c r="Q5944" s="37" t="s">
        <v>4825</v>
      </c>
      <c r="R5944" s="37" t="s">
        <v>4826</v>
      </c>
      <c r="S5944" s="37" t="s">
        <v>4424</v>
      </c>
      <c r="T5944" s="37" t="s">
        <v>4421</v>
      </c>
      <c r="U5944" s="1" t="e">
        <f>VLOOKUP(T5944,[2]VAT!$A:$D,1,0)</f>
        <v>#N/A</v>
      </c>
      <c r="V5944" s="37" t="s">
        <v>4768</v>
      </c>
      <c r="W5944" s="37" t="s">
        <v>4767</v>
      </c>
      <c r="X5944" t="e">
        <f>VLOOKUP(T5944,[3]رکوردها!$A:$B,2,0)</f>
        <v>#N/A</v>
      </c>
      <c r="Y5944" t="e">
        <f>VLOOKUP(T5944,[3]رکوردها!$A:$D,4,0)</f>
        <v>#N/A</v>
      </c>
      <c r="Z5944" t="e">
        <f>VLOOKUP(T5944,[3]رکوردها!$A:$C,3,0)</f>
        <v>#N/A</v>
      </c>
      <c r="AA5944" t="e">
        <f>VLOOKUP(T5944,[3]رکوردها!$A:$F,6,0)</f>
        <v>#N/A</v>
      </c>
      <c r="AB5944" t="e">
        <f>VLOOKUP(T5944,[3]رکوردها!$A:$E,5,0)</f>
        <v>#N/A</v>
      </c>
    </row>
    <row r="5945" spans="1:28" x14ac:dyDescent="0.2">
      <c r="A5945" s="54">
        <v>181714</v>
      </c>
      <c r="B5945" s="2">
        <v>1215</v>
      </c>
      <c r="C5945" s="2">
        <v>1121</v>
      </c>
      <c r="D5945" s="29" t="str">
        <f>VLOOKUP(C5945,Piv.Analysis!A:AA,27,0)</f>
        <v>خرید خدمات</v>
      </c>
      <c r="E5945" s="2"/>
      <c r="F5945" s="1" t="s">
        <v>1149</v>
      </c>
      <c r="G5945" s="1" t="s">
        <v>3586</v>
      </c>
      <c r="H5945" s="4">
        <v>0</v>
      </c>
      <c r="I5945" s="4">
        <v>121003080</v>
      </c>
      <c r="J5945" s="4">
        <f t="shared" si="107"/>
        <v>-121003080</v>
      </c>
      <c r="K5945" s="46">
        <f>I5945/109%</f>
        <v>111011999.99999999</v>
      </c>
      <c r="L5945" s="46">
        <v>9991080</v>
      </c>
      <c r="M5945" s="1" t="s">
        <v>4</v>
      </c>
      <c r="N5945" s="1" t="s">
        <v>5</v>
      </c>
      <c r="O5945" s="1" t="s">
        <v>6</v>
      </c>
      <c r="P5945" s="1" t="s">
        <v>7</v>
      </c>
      <c r="Q5945" s="1" t="s">
        <v>13</v>
      </c>
      <c r="R5945" s="1" t="s">
        <v>14</v>
      </c>
      <c r="S5945" s="1" t="s">
        <v>3581</v>
      </c>
      <c r="T5945" s="1" t="s">
        <v>3580</v>
      </c>
      <c r="U5945" s="1" t="str">
        <f>VLOOKUP(T5945,[2]VAT!$A:$D,1,0)</f>
        <v>400342</v>
      </c>
      <c r="V5945" s="1" t="s">
        <v>2</v>
      </c>
      <c r="W5945" s="1" t="s">
        <v>2</v>
      </c>
      <c r="X5945" t="str">
        <f>VLOOKUP(T5945,[3]رکوردها!$A:$B,2,0)</f>
        <v>10101654097</v>
      </c>
      <c r="Y5945" t="str">
        <f>VLOOKUP(T5945,[3]رکوردها!$A:$D,4,0)</f>
        <v>411131389649</v>
      </c>
      <c r="Z5945" t="str">
        <f>VLOOKUP(T5945,[3]رکوردها!$A:$C,3,0)</f>
        <v>تهران</v>
      </c>
      <c r="AA5945" t="str">
        <f>VLOOKUP(T5945,[3]رکوردها!$A:$F,6,0)</f>
        <v>استان تهران ، شهرستان شمیرانات ، بخش مرکزی ، شهر تجریش، محله چیذر ، خیابان شهیدیداله سلیمی جنوبی ، بلوار شهید علی اندرزگو ، پلاک -52 ، طبقه چهارم</v>
      </c>
      <c r="AB5945" t="str">
        <f>VLOOKUP(T5945,[3]رکوردها!$A:$E,5,0)</f>
        <v>1937634556</v>
      </c>
    </row>
    <row r="5946" spans="1:28" s="41" customFormat="1" hidden="1" x14ac:dyDescent="0.2">
      <c r="A5946" s="36">
        <v>181715</v>
      </c>
      <c r="B5946" s="36">
        <v>1215</v>
      </c>
      <c r="C5946" s="36">
        <v>1121</v>
      </c>
      <c r="D5946" s="39" t="s">
        <v>5178</v>
      </c>
      <c r="E5946" s="39" t="s">
        <v>5188</v>
      </c>
      <c r="F5946" s="37" t="s">
        <v>1149</v>
      </c>
      <c r="G5946" s="37" t="s">
        <v>3587</v>
      </c>
      <c r="H5946" s="38">
        <v>120000000</v>
      </c>
      <c r="I5946" s="38">
        <v>0</v>
      </c>
      <c r="J5946" s="38">
        <f t="shared" si="107"/>
        <v>120000000</v>
      </c>
      <c r="K5946" s="38"/>
      <c r="L5946" s="49"/>
      <c r="M5946" s="37" t="s">
        <v>4</v>
      </c>
      <c r="N5946" s="37" t="s">
        <v>5</v>
      </c>
      <c r="O5946" s="37" t="s">
        <v>6</v>
      </c>
      <c r="P5946" s="37" t="s">
        <v>7</v>
      </c>
      <c r="Q5946" s="37" t="s">
        <v>13</v>
      </c>
      <c r="R5946" s="37" t="s">
        <v>14</v>
      </c>
      <c r="S5946" s="37" t="s">
        <v>3581</v>
      </c>
      <c r="T5946" s="37" t="s">
        <v>3580</v>
      </c>
      <c r="U5946" s="1" t="str">
        <f>VLOOKUP(T5946,[2]VAT!$A:$D,1,0)</f>
        <v>400342</v>
      </c>
      <c r="V5946" s="37" t="s">
        <v>2</v>
      </c>
      <c r="W5946" s="37" t="s">
        <v>2</v>
      </c>
      <c r="X5946" t="str">
        <f>VLOOKUP(T5946,[3]رکوردها!$A:$B,2,0)</f>
        <v>10101654097</v>
      </c>
      <c r="Y5946" t="str">
        <f>VLOOKUP(T5946,[3]رکوردها!$A:$D,4,0)</f>
        <v>411131389649</v>
      </c>
      <c r="Z5946" t="str">
        <f>VLOOKUP(T5946,[3]رکوردها!$A:$C,3,0)</f>
        <v>تهران</v>
      </c>
      <c r="AA5946" t="str">
        <f>VLOOKUP(T5946,[3]رکوردها!$A:$F,6,0)</f>
        <v>استان تهران ، شهرستان شمیرانات ، بخش مرکزی ، شهر تجریش، محله چیذر ، خیابان شهیدیداله سلیمی جنوبی ، بلوار شهید علی اندرزگو ، پلاک -52 ، طبقه چهارم</v>
      </c>
      <c r="AB5946" t="str">
        <f>VLOOKUP(T5946,[3]رکوردها!$A:$E,5,0)</f>
        <v>1937634556</v>
      </c>
    </row>
    <row r="5947" spans="1:28" s="41" customFormat="1" hidden="1" x14ac:dyDescent="0.2">
      <c r="A5947" s="36">
        <v>139961</v>
      </c>
      <c r="B5947" s="36">
        <v>1215</v>
      </c>
      <c r="C5947" s="36">
        <v>1121</v>
      </c>
      <c r="D5947" s="39" t="s">
        <v>5178</v>
      </c>
      <c r="E5947" s="36"/>
      <c r="F5947" s="37" t="s">
        <v>1149</v>
      </c>
      <c r="G5947" s="37" t="s">
        <v>3592</v>
      </c>
      <c r="H5947" s="38">
        <v>9991080</v>
      </c>
      <c r="I5947" s="38">
        <v>0</v>
      </c>
      <c r="J5947" s="38">
        <f t="shared" si="107"/>
        <v>9991080</v>
      </c>
      <c r="K5947" s="38"/>
      <c r="L5947" s="49"/>
      <c r="M5947" s="37" t="s">
        <v>63</v>
      </c>
      <c r="N5947" s="37" t="s">
        <v>64</v>
      </c>
      <c r="O5947" s="37" t="s">
        <v>2566</v>
      </c>
      <c r="P5947" s="37" t="s">
        <v>2567</v>
      </c>
      <c r="Q5947" s="37" t="s">
        <v>2568</v>
      </c>
      <c r="R5947" s="37" t="s">
        <v>2569</v>
      </c>
      <c r="S5947" s="37" t="s">
        <v>3581</v>
      </c>
      <c r="T5947" s="37" t="s">
        <v>3580</v>
      </c>
      <c r="U5947" s="1" t="str">
        <f>VLOOKUP(T5947,[2]VAT!$A:$D,1,0)</f>
        <v>400342</v>
      </c>
      <c r="V5947" s="37" t="s">
        <v>2</v>
      </c>
      <c r="W5947" s="37" t="s">
        <v>2</v>
      </c>
      <c r="X5947" t="str">
        <f>VLOOKUP(T5947,[3]رکوردها!$A:$B,2,0)</f>
        <v>10101654097</v>
      </c>
      <c r="Y5947" t="str">
        <f>VLOOKUP(T5947,[3]رکوردها!$A:$D,4,0)</f>
        <v>411131389649</v>
      </c>
      <c r="Z5947" t="str">
        <f>VLOOKUP(T5947,[3]رکوردها!$A:$C,3,0)</f>
        <v>تهران</v>
      </c>
      <c r="AA5947" t="str">
        <f>VLOOKUP(T5947,[3]رکوردها!$A:$F,6,0)</f>
        <v>استان تهران ، شهرستان شمیرانات ، بخش مرکزی ، شهر تجریش، محله چیذر ، خیابان شهیدیداله سلیمی جنوبی ، بلوار شهید علی اندرزگو ، پلاک -52 ، طبقه چهارم</v>
      </c>
      <c r="AB5947" t="str">
        <f>VLOOKUP(T5947,[3]رکوردها!$A:$E,5,0)</f>
        <v>1937634556</v>
      </c>
    </row>
    <row r="5948" spans="1:28" s="41" customFormat="1" hidden="1" x14ac:dyDescent="0.2">
      <c r="A5948" s="36">
        <v>139962</v>
      </c>
      <c r="B5948" s="36">
        <v>1215</v>
      </c>
      <c r="C5948" s="36">
        <v>1121</v>
      </c>
      <c r="D5948" s="39" t="s">
        <v>5178</v>
      </c>
      <c r="E5948" s="36"/>
      <c r="F5948" s="37" t="s">
        <v>1149</v>
      </c>
      <c r="G5948" s="37" t="s">
        <v>3592</v>
      </c>
      <c r="H5948" s="38">
        <v>0</v>
      </c>
      <c r="I5948" s="38">
        <v>9991080</v>
      </c>
      <c r="J5948" s="38">
        <f t="shared" si="107"/>
        <v>-9991080</v>
      </c>
      <c r="K5948" s="38"/>
      <c r="L5948" s="49"/>
      <c r="M5948" s="37" t="s">
        <v>63</v>
      </c>
      <c r="N5948" s="37" t="s">
        <v>64</v>
      </c>
      <c r="O5948" s="37" t="s">
        <v>2566</v>
      </c>
      <c r="P5948" s="37" t="s">
        <v>2567</v>
      </c>
      <c r="Q5948" s="37" t="s">
        <v>2568</v>
      </c>
      <c r="R5948" s="37" t="s">
        <v>2569</v>
      </c>
      <c r="S5948" s="37" t="s">
        <v>3581</v>
      </c>
      <c r="T5948" s="37" t="s">
        <v>3580</v>
      </c>
      <c r="U5948" s="1" t="str">
        <f>VLOOKUP(T5948,[2]VAT!$A:$D,1,0)</f>
        <v>400342</v>
      </c>
      <c r="V5948" s="37" t="s">
        <v>2</v>
      </c>
      <c r="W5948" s="37" t="s">
        <v>2</v>
      </c>
      <c r="X5948" t="str">
        <f>VLOOKUP(T5948,[3]رکوردها!$A:$B,2,0)</f>
        <v>10101654097</v>
      </c>
      <c r="Y5948" t="str">
        <f>VLOOKUP(T5948,[3]رکوردها!$A:$D,4,0)</f>
        <v>411131389649</v>
      </c>
      <c r="Z5948" t="str">
        <f>VLOOKUP(T5948,[3]رکوردها!$A:$C,3,0)</f>
        <v>تهران</v>
      </c>
      <c r="AA5948" t="str">
        <f>VLOOKUP(T5948,[3]رکوردها!$A:$F,6,0)</f>
        <v>استان تهران ، شهرستان شمیرانات ، بخش مرکزی ، شهر تجریش، محله چیذر ، خیابان شهیدیداله سلیمی جنوبی ، بلوار شهید علی اندرزگو ، پلاک -52 ، طبقه چهارم</v>
      </c>
      <c r="AB5948" t="str">
        <f>VLOOKUP(T5948,[3]رکوردها!$A:$E,5,0)</f>
        <v>1937634556</v>
      </c>
    </row>
    <row r="5949" spans="1:28" s="41" customFormat="1" hidden="1" x14ac:dyDescent="0.2">
      <c r="A5949" s="36">
        <v>139964</v>
      </c>
      <c r="B5949" s="36">
        <v>1215</v>
      </c>
      <c r="C5949" s="36">
        <v>1121</v>
      </c>
      <c r="D5949" s="39" t="s">
        <v>5178</v>
      </c>
      <c r="E5949" s="36"/>
      <c r="F5949" s="37" t="s">
        <v>1149</v>
      </c>
      <c r="G5949" s="37" t="s">
        <v>3594</v>
      </c>
      <c r="H5949" s="38">
        <v>0</v>
      </c>
      <c r="I5949" s="38">
        <v>120000000</v>
      </c>
      <c r="J5949" s="38">
        <f t="shared" si="107"/>
        <v>-120000000</v>
      </c>
      <c r="K5949" s="38"/>
      <c r="L5949" s="49"/>
      <c r="M5949" s="37" t="s">
        <v>63</v>
      </c>
      <c r="N5949" s="37" t="s">
        <v>64</v>
      </c>
      <c r="O5949" s="37" t="s">
        <v>3294</v>
      </c>
      <c r="P5949" s="37" t="s">
        <v>3295</v>
      </c>
      <c r="Q5949" s="37" t="s">
        <v>3296</v>
      </c>
      <c r="R5949" s="37" t="s">
        <v>3297</v>
      </c>
      <c r="S5949" s="37" t="s">
        <v>3581</v>
      </c>
      <c r="T5949" s="37" t="s">
        <v>3580</v>
      </c>
      <c r="U5949" s="1" t="str">
        <f>VLOOKUP(T5949,[2]VAT!$A:$D,1,0)</f>
        <v>400342</v>
      </c>
      <c r="V5949" s="37" t="s">
        <v>2</v>
      </c>
      <c r="W5949" s="37" t="s">
        <v>2</v>
      </c>
      <c r="X5949" t="str">
        <f>VLOOKUP(T5949,[3]رکوردها!$A:$B,2,0)</f>
        <v>10101654097</v>
      </c>
      <c r="Y5949" t="str">
        <f>VLOOKUP(T5949,[3]رکوردها!$A:$D,4,0)</f>
        <v>411131389649</v>
      </c>
      <c r="Z5949" t="str">
        <f>VLOOKUP(T5949,[3]رکوردها!$A:$C,3,0)</f>
        <v>تهران</v>
      </c>
      <c r="AA5949" t="str">
        <f>VLOOKUP(T5949,[3]رکوردها!$A:$F,6,0)</f>
        <v>استان تهران ، شهرستان شمیرانات ، بخش مرکزی ، شهر تجریش، محله چیذر ، خیابان شهیدیداله سلیمی جنوبی ، بلوار شهید علی اندرزگو ، پلاک -52 ، طبقه چهارم</v>
      </c>
      <c r="AB5949" t="str">
        <f>VLOOKUP(T5949,[3]رکوردها!$A:$E,5,0)</f>
        <v>1937634556</v>
      </c>
    </row>
    <row r="5950" spans="1:28" s="41" customFormat="1" hidden="1" x14ac:dyDescent="0.2">
      <c r="A5950" s="36">
        <v>139960</v>
      </c>
      <c r="B5950" s="36">
        <v>1215</v>
      </c>
      <c r="C5950" s="36">
        <v>1121</v>
      </c>
      <c r="D5950" s="39" t="s">
        <v>5178</v>
      </c>
      <c r="E5950" s="36"/>
      <c r="F5950" s="37" t="s">
        <v>1149</v>
      </c>
      <c r="G5950" s="37" t="s">
        <v>4838</v>
      </c>
      <c r="H5950" s="38">
        <v>111012000</v>
      </c>
      <c r="I5950" s="38">
        <v>0</v>
      </c>
      <c r="J5950" s="38">
        <f t="shared" si="107"/>
        <v>111012000</v>
      </c>
      <c r="K5950" s="38"/>
      <c r="L5950" s="49"/>
      <c r="M5950" s="37" t="s">
        <v>4388</v>
      </c>
      <c r="N5950" s="37" t="s">
        <v>4389</v>
      </c>
      <c r="O5950" s="37" t="s">
        <v>4390</v>
      </c>
      <c r="P5950" s="37" t="s">
        <v>4391</v>
      </c>
      <c r="Q5950" s="37" t="s">
        <v>4825</v>
      </c>
      <c r="R5950" s="37" t="s">
        <v>4826</v>
      </c>
      <c r="S5950" s="37" t="s">
        <v>4424</v>
      </c>
      <c r="T5950" s="37" t="s">
        <v>4421</v>
      </c>
      <c r="U5950" s="1" t="e">
        <f>VLOOKUP(T5950,[2]VAT!$A:$D,1,0)</f>
        <v>#N/A</v>
      </c>
      <c r="V5950" s="37" t="s">
        <v>4768</v>
      </c>
      <c r="W5950" s="37" t="s">
        <v>4767</v>
      </c>
      <c r="X5950" t="e">
        <f>VLOOKUP(T5950,[3]رکوردها!$A:$B,2,0)</f>
        <v>#N/A</v>
      </c>
      <c r="Y5950" t="e">
        <f>VLOOKUP(T5950,[3]رکوردها!$A:$D,4,0)</f>
        <v>#N/A</v>
      </c>
      <c r="Z5950" t="e">
        <f>VLOOKUP(T5950,[3]رکوردها!$A:$C,3,0)</f>
        <v>#N/A</v>
      </c>
      <c r="AA5950" t="e">
        <f>VLOOKUP(T5950,[3]رکوردها!$A:$F,6,0)</f>
        <v>#N/A</v>
      </c>
      <c r="AB5950" t="e">
        <f>VLOOKUP(T5950,[3]رکوردها!$A:$E,5,0)</f>
        <v>#N/A</v>
      </c>
    </row>
    <row r="5951" spans="1:28" s="41" customFormat="1" hidden="1" x14ac:dyDescent="0.2">
      <c r="A5951" s="36">
        <v>139963</v>
      </c>
      <c r="B5951" s="36">
        <v>1215</v>
      </c>
      <c r="C5951" s="36">
        <v>1121</v>
      </c>
      <c r="D5951" s="39" t="s">
        <v>5178</v>
      </c>
      <c r="E5951" s="36"/>
      <c r="F5951" s="37" t="s">
        <v>1149</v>
      </c>
      <c r="G5951" s="37" t="s">
        <v>3592</v>
      </c>
      <c r="H5951" s="38">
        <v>9991080</v>
      </c>
      <c r="I5951" s="38">
        <v>0</v>
      </c>
      <c r="J5951" s="38">
        <f t="shared" si="107"/>
        <v>9991080</v>
      </c>
      <c r="K5951" s="38"/>
      <c r="L5951" s="49"/>
      <c r="M5951" s="37" t="s">
        <v>4388</v>
      </c>
      <c r="N5951" s="37" t="s">
        <v>4389</v>
      </c>
      <c r="O5951" s="37" t="s">
        <v>4390</v>
      </c>
      <c r="P5951" s="37" t="s">
        <v>4391</v>
      </c>
      <c r="Q5951" s="37" t="s">
        <v>4825</v>
      </c>
      <c r="R5951" s="37" t="s">
        <v>4826</v>
      </c>
      <c r="S5951" s="37" t="s">
        <v>4424</v>
      </c>
      <c r="T5951" s="37" t="s">
        <v>4421</v>
      </c>
      <c r="U5951" s="1" t="e">
        <f>VLOOKUP(T5951,[2]VAT!$A:$D,1,0)</f>
        <v>#N/A</v>
      </c>
      <c r="V5951" s="37" t="s">
        <v>4768</v>
      </c>
      <c r="W5951" s="37" t="s">
        <v>4767</v>
      </c>
      <c r="X5951" t="e">
        <f>VLOOKUP(T5951,[3]رکوردها!$A:$B,2,0)</f>
        <v>#N/A</v>
      </c>
      <c r="Y5951" t="e">
        <f>VLOOKUP(T5951,[3]رکوردها!$A:$D,4,0)</f>
        <v>#N/A</v>
      </c>
      <c r="Z5951" t="e">
        <f>VLOOKUP(T5951,[3]رکوردها!$A:$C,3,0)</f>
        <v>#N/A</v>
      </c>
      <c r="AA5951" t="e">
        <f>VLOOKUP(T5951,[3]رکوردها!$A:$F,6,0)</f>
        <v>#N/A</v>
      </c>
      <c r="AB5951" t="e">
        <f>VLOOKUP(T5951,[3]رکوردها!$A:$E,5,0)</f>
        <v>#N/A</v>
      </c>
    </row>
    <row r="5952" spans="1:28" x14ac:dyDescent="0.2">
      <c r="A5952" s="54">
        <v>156683</v>
      </c>
      <c r="B5952" s="2">
        <v>1219</v>
      </c>
      <c r="C5952" s="2">
        <v>1535</v>
      </c>
      <c r="D5952" s="29" t="str">
        <f>VLOOKUP(C5952,Piv.Analysis!A:AA,27,0)</f>
        <v>خرید خدمات</v>
      </c>
      <c r="E5952" s="2"/>
      <c r="F5952" s="1" t="s">
        <v>1149</v>
      </c>
      <c r="G5952" s="1" t="s">
        <v>3564</v>
      </c>
      <c r="H5952" s="4">
        <v>0</v>
      </c>
      <c r="I5952" s="4">
        <v>6415013200</v>
      </c>
      <c r="J5952" s="4">
        <f t="shared" si="107"/>
        <v>-6415013200</v>
      </c>
      <c r="K5952" s="4">
        <f>I5952</f>
        <v>6415013200</v>
      </c>
      <c r="L5952" s="49">
        <v>0</v>
      </c>
      <c r="M5952" s="1" t="s">
        <v>4</v>
      </c>
      <c r="N5952" s="1" t="s">
        <v>5</v>
      </c>
      <c r="O5952" s="1" t="s">
        <v>6</v>
      </c>
      <c r="P5952" s="1" t="s">
        <v>7</v>
      </c>
      <c r="Q5952" s="1" t="s">
        <v>13</v>
      </c>
      <c r="R5952" s="1" t="s">
        <v>14</v>
      </c>
      <c r="S5952" s="1" t="s">
        <v>3560</v>
      </c>
      <c r="T5952" s="1" t="s">
        <v>3559</v>
      </c>
      <c r="U5952" s="1" t="e">
        <f>VLOOKUP(T5952,[2]VAT!$A:$D,1,0)</f>
        <v>#N/A</v>
      </c>
      <c r="V5952" s="1" t="s">
        <v>2</v>
      </c>
      <c r="W5952" s="1" t="s">
        <v>2</v>
      </c>
      <c r="X5952" t="str">
        <f>VLOOKUP(T5952,[3]رکوردها!$A:$B,2,0)</f>
        <v/>
      </c>
      <c r="Y5952" t="str">
        <f>VLOOKUP(T5952,[3]رکوردها!$A:$D,4,0)</f>
        <v/>
      </c>
      <c r="Z5952" t="str">
        <f>VLOOKUP(T5952,[3]رکوردها!$A:$C,3,0)</f>
        <v/>
      </c>
      <c r="AA5952" t="str">
        <f>VLOOKUP(T5952,[3]رکوردها!$A:$F,6,0)</f>
        <v/>
      </c>
      <c r="AB5952" t="str">
        <f>VLOOKUP(T5952,[3]رکوردها!$A:$E,5,0)</f>
        <v/>
      </c>
    </row>
    <row r="5953" spans="1:28" s="41" customFormat="1" hidden="1" x14ac:dyDescent="0.2">
      <c r="A5953" s="36">
        <v>156682</v>
      </c>
      <c r="B5953" s="36">
        <v>1219</v>
      </c>
      <c r="C5953" s="36">
        <v>1535</v>
      </c>
      <c r="D5953" s="39" t="s">
        <v>5178</v>
      </c>
      <c r="E5953" s="36"/>
      <c r="F5953" s="37" t="s">
        <v>1149</v>
      </c>
      <c r="G5953" s="37" t="s">
        <v>3564</v>
      </c>
      <c r="H5953" s="38">
        <v>6415013200</v>
      </c>
      <c r="I5953" s="38">
        <v>0</v>
      </c>
      <c r="J5953" s="38">
        <f t="shared" si="107"/>
        <v>6415013200</v>
      </c>
      <c r="K5953" s="38"/>
      <c r="L5953" s="49"/>
      <c r="M5953" s="37" t="s">
        <v>4388</v>
      </c>
      <c r="N5953" s="37" t="s">
        <v>4389</v>
      </c>
      <c r="O5953" s="37" t="s">
        <v>4390</v>
      </c>
      <c r="P5953" s="37" t="s">
        <v>4391</v>
      </c>
      <c r="Q5953" s="37" t="s">
        <v>4861</v>
      </c>
      <c r="R5953" s="37" t="s">
        <v>4862</v>
      </c>
      <c r="S5953" s="37" t="s">
        <v>4424</v>
      </c>
      <c r="T5953" s="37" t="s">
        <v>4421</v>
      </c>
      <c r="U5953" s="1" t="e">
        <f>VLOOKUP(T5953,[2]VAT!$A:$D,1,0)</f>
        <v>#N/A</v>
      </c>
      <c r="V5953" s="37" t="s">
        <v>4768</v>
      </c>
      <c r="W5953" s="37" t="s">
        <v>4767</v>
      </c>
      <c r="X5953" t="e">
        <f>VLOOKUP(T5953,[3]رکوردها!$A:$B,2,0)</f>
        <v>#N/A</v>
      </c>
      <c r="Y5953" t="e">
        <f>VLOOKUP(T5953,[3]رکوردها!$A:$D,4,0)</f>
        <v>#N/A</v>
      </c>
      <c r="Z5953" t="e">
        <f>VLOOKUP(T5953,[3]رکوردها!$A:$C,3,0)</f>
        <v>#N/A</v>
      </c>
      <c r="AA5953" t="e">
        <f>VLOOKUP(T5953,[3]رکوردها!$A:$F,6,0)</f>
        <v>#N/A</v>
      </c>
      <c r="AB5953" t="e">
        <f>VLOOKUP(T5953,[3]رکوردها!$A:$E,5,0)</f>
        <v>#N/A</v>
      </c>
    </row>
    <row r="5954" spans="1:28" x14ac:dyDescent="0.2">
      <c r="A5954" s="54">
        <v>144993</v>
      </c>
      <c r="B5954" s="2">
        <v>1232</v>
      </c>
      <c r="C5954" s="2">
        <v>1402</v>
      </c>
      <c r="D5954" s="29" t="str">
        <f>VLOOKUP(C5954,Piv.Analysis!A:AA,27,0)</f>
        <v>خرید خدمات</v>
      </c>
      <c r="E5954" s="2"/>
      <c r="F5954" s="1" t="s">
        <v>88</v>
      </c>
      <c r="G5954" s="1" t="s">
        <v>3890</v>
      </c>
      <c r="H5954" s="4">
        <v>0</v>
      </c>
      <c r="I5954" s="4">
        <v>240000000</v>
      </c>
      <c r="J5954" s="4">
        <f t="shared" ref="J5954:J6017" si="108">H5954-I5954</f>
        <v>-240000000</v>
      </c>
      <c r="K5954" s="4">
        <f>I5954</f>
        <v>240000000</v>
      </c>
      <c r="L5954" s="49">
        <v>0</v>
      </c>
      <c r="M5954" s="1" t="s">
        <v>4</v>
      </c>
      <c r="N5954" s="1" t="s">
        <v>5</v>
      </c>
      <c r="O5954" s="1" t="s">
        <v>6</v>
      </c>
      <c r="P5954" s="1" t="s">
        <v>7</v>
      </c>
      <c r="Q5954" s="1" t="s">
        <v>13</v>
      </c>
      <c r="R5954" s="1" t="s">
        <v>14</v>
      </c>
      <c r="S5954" s="1" t="s">
        <v>3892</v>
      </c>
      <c r="T5954" s="1" t="s">
        <v>3891</v>
      </c>
      <c r="U5954" s="1" t="e">
        <f>VLOOKUP(T5954,[2]VAT!$A:$D,1,0)</f>
        <v>#N/A</v>
      </c>
      <c r="V5954" s="1" t="s">
        <v>2</v>
      </c>
      <c r="W5954" s="1" t="s">
        <v>2</v>
      </c>
      <c r="X5954" t="str">
        <f>VLOOKUP(T5954,[3]رکوردها!$A:$B,2,0)</f>
        <v>4209242535</v>
      </c>
      <c r="Y5954" t="str">
        <f>VLOOKUP(T5954,[3]رکوردها!$A:$D,4,0)</f>
        <v/>
      </c>
      <c r="Z5954" t="str">
        <f>VLOOKUP(T5954,[3]رکوردها!$A:$C,3,0)</f>
        <v>کنگان</v>
      </c>
      <c r="AA5954" t="str">
        <f>VLOOKUP(T5954,[3]رکوردها!$A:$F,6,0)</f>
        <v>شهر بنک -نبش میدان لنگر</v>
      </c>
      <c r="AB5954" t="str">
        <f>VLOOKUP(T5954,[3]رکوردها!$A:$E,5,0)</f>
        <v/>
      </c>
    </row>
    <row r="5955" spans="1:28" s="41" customFormat="1" hidden="1" x14ac:dyDescent="0.2">
      <c r="A5955" s="36">
        <v>144992</v>
      </c>
      <c r="B5955" s="36">
        <v>1232</v>
      </c>
      <c r="C5955" s="36">
        <v>1402</v>
      </c>
      <c r="D5955" s="39" t="s">
        <v>5178</v>
      </c>
      <c r="E5955" s="36"/>
      <c r="F5955" s="37" t="s">
        <v>88</v>
      </c>
      <c r="G5955" s="37" t="s">
        <v>3890</v>
      </c>
      <c r="H5955" s="38">
        <v>240000000</v>
      </c>
      <c r="I5955" s="38">
        <v>0</v>
      </c>
      <c r="J5955" s="38">
        <f t="shared" si="108"/>
        <v>240000000</v>
      </c>
      <c r="K5955" s="38"/>
      <c r="L5955" s="49"/>
      <c r="M5955" s="37" t="s">
        <v>4388</v>
      </c>
      <c r="N5955" s="37" t="s">
        <v>4389</v>
      </c>
      <c r="O5955" s="37" t="s">
        <v>4390</v>
      </c>
      <c r="P5955" s="37" t="s">
        <v>4391</v>
      </c>
      <c r="Q5955" s="37" t="s">
        <v>4422</v>
      </c>
      <c r="R5955" s="37" t="s">
        <v>4423</v>
      </c>
      <c r="S5955" s="37" t="s">
        <v>4417</v>
      </c>
      <c r="T5955" s="37" t="s">
        <v>4414</v>
      </c>
      <c r="U5955" s="1" t="e">
        <f>VLOOKUP(T5955,[2]VAT!$A:$D,1,0)</f>
        <v>#N/A</v>
      </c>
      <c r="V5955" s="37" t="s">
        <v>4768</v>
      </c>
      <c r="W5955" s="37" t="s">
        <v>4767</v>
      </c>
      <c r="X5955" t="e">
        <f>VLOOKUP(T5955,[3]رکوردها!$A:$B,2,0)</f>
        <v>#N/A</v>
      </c>
      <c r="Y5955" t="e">
        <f>VLOOKUP(T5955,[3]رکوردها!$A:$D,4,0)</f>
        <v>#N/A</v>
      </c>
      <c r="Z5955" t="e">
        <f>VLOOKUP(T5955,[3]رکوردها!$A:$C,3,0)</f>
        <v>#N/A</v>
      </c>
      <c r="AA5955" t="e">
        <f>VLOOKUP(T5955,[3]رکوردها!$A:$F,6,0)</f>
        <v>#N/A</v>
      </c>
      <c r="AB5955" t="e">
        <f>VLOOKUP(T5955,[3]رکوردها!$A:$E,5,0)</f>
        <v>#N/A</v>
      </c>
    </row>
    <row r="5956" spans="1:28" s="41" customFormat="1" hidden="1" x14ac:dyDescent="0.2">
      <c r="A5956" s="36">
        <v>147922</v>
      </c>
      <c r="B5956" s="36">
        <v>1233</v>
      </c>
      <c r="C5956" s="36">
        <v>1515</v>
      </c>
      <c r="D5956" s="39" t="s">
        <v>5178</v>
      </c>
      <c r="E5956" s="36"/>
      <c r="F5956" s="37" t="s">
        <v>88</v>
      </c>
      <c r="G5956" s="37" t="s">
        <v>3288</v>
      </c>
      <c r="H5956" s="38">
        <v>46408256</v>
      </c>
      <c r="I5956" s="38">
        <v>0</v>
      </c>
      <c r="J5956" s="38">
        <f t="shared" si="108"/>
        <v>46408256</v>
      </c>
      <c r="K5956" s="38"/>
      <c r="L5956" s="49"/>
      <c r="M5956" s="37" t="s">
        <v>63</v>
      </c>
      <c r="N5956" s="37" t="s">
        <v>64</v>
      </c>
      <c r="O5956" s="37" t="s">
        <v>2566</v>
      </c>
      <c r="P5956" s="37" t="s">
        <v>2567</v>
      </c>
      <c r="Q5956" s="37" t="s">
        <v>2568</v>
      </c>
      <c r="R5956" s="37" t="s">
        <v>2569</v>
      </c>
      <c r="S5956" s="37" t="s">
        <v>3290</v>
      </c>
      <c r="T5956" s="37" t="s">
        <v>3289</v>
      </c>
      <c r="U5956" s="1" t="str">
        <f>VLOOKUP(T5956,[2]VAT!$A:$D,1,0)</f>
        <v>400203</v>
      </c>
      <c r="V5956" s="37" t="s">
        <v>2</v>
      </c>
      <c r="W5956" s="37" t="s">
        <v>2</v>
      </c>
      <c r="X5956" t="str">
        <f>VLOOKUP(T5956,[3]رکوردها!$A:$B,2,0)</f>
        <v>14003793110</v>
      </c>
      <c r="Y5956" t="str">
        <f>VLOOKUP(T5956,[3]رکوردها!$A:$D,4,0)</f>
        <v>411444757597</v>
      </c>
      <c r="Z5956" t="str">
        <f>VLOOKUP(T5956,[3]رکوردها!$A:$C,3,0)</f>
        <v>تهران</v>
      </c>
      <c r="AA5956" t="str">
        <f>VLOOKUP(T5956,[3]رکوردها!$A:$F,6,0)</f>
        <v>تهران خیابان ولیعصر بالاتر از پارک ساعی نبش کوچه دوم ساعی ساختمان الماس ساعی پلاک 6 ط3و4</v>
      </c>
      <c r="AB5956" t="str">
        <f>VLOOKUP(T5956,[3]رکوردها!$A:$E,5,0)</f>
        <v>1511949617</v>
      </c>
    </row>
    <row r="5957" spans="1:28" s="41" customFormat="1" hidden="1" x14ac:dyDescent="0.2">
      <c r="A5957" s="36">
        <v>147923</v>
      </c>
      <c r="B5957" s="36">
        <v>1233</v>
      </c>
      <c r="C5957" s="36">
        <v>1515</v>
      </c>
      <c r="D5957" s="39" t="s">
        <v>5178</v>
      </c>
      <c r="E5957" s="36"/>
      <c r="F5957" s="37" t="s">
        <v>88</v>
      </c>
      <c r="G5957" s="37" t="s">
        <v>3288</v>
      </c>
      <c r="H5957" s="38">
        <v>0</v>
      </c>
      <c r="I5957" s="38">
        <v>46408256</v>
      </c>
      <c r="J5957" s="38">
        <f t="shared" si="108"/>
        <v>-46408256</v>
      </c>
      <c r="K5957" s="38"/>
      <c r="L5957" s="49"/>
      <c r="M5957" s="37" t="s">
        <v>63</v>
      </c>
      <c r="N5957" s="37" t="s">
        <v>64</v>
      </c>
      <c r="O5957" s="37" t="s">
        <v>2566</v>
      </c>
      <c r="P5957" s="37" t="s">
        <v>2567</v>
      </c>
      <c r="Q5957" s="37" t="s">
        <v>2568</v>
      </c>
      <c r="R5957" s="37" t="s">
        <v>2569</v>
      </c>
      <c r="S5957" s="37" t="s">
        <v>3290</v>
      </c>
      <c r="T5957" s="37" t="s">
        <v>3289</v>
      </c>
      <c r="U5957" s="1" t="str">
        <f>VLOOKUP(T5957,[2]VAT!$A:$D,1,0)</f>
        <v>400203</v>
      </c>
      <c r="V5957" s="37" t="s">
        <v>2</v>
      </c>
      <c r="W5957" s="37" t="s">
        <v>2</v>
      </c>
      <c r="X5957" t="str">
        <f>VLOOKUP(T5957,[3]رکوردها!$A:$B,2,0)</f>
        <v>14003793110</v>
      </c>
      <c r="Y5957" t="str">
        <f>VLOOKUP(T5957,[3]رکوردها!$A:$D,4,0)</f>
        <v>411444757597</v>
      </c>
      <c r="Z5957" t="str">
        <f>VLOOKUP(T5957,[3]رکوردها!$A:$C,3,0)</f>
        <v>تهران</v>
      </c>
      <c r="AA5957" t="str">
        <f>VLOOKUP(T5957,[3]رکوردها!$A:$F,6,0)</f>
        <v>تهران خیابان ولیعصر بالاتر از پارک ساعی نبش کوچه دوم ساعی ساختمان الماس ساعی پلاک 6 ط3و4</v>
      </c>
      <c r="AB5957" t="str">
        <f>VLOOKUP(T5957,[3]رکوردها!$A:$E,5,0)</f>
        <v>1511949617</v>
      </c>
    </row>
    <row r="5958" spans="1:28" x14ac:dyDescent="0.2">
      <c r="A5958" s="54">
        <v>147925</v>
      </c>
      <c r="B5958" s="2">
        <v>1233</v>
      </c>
      <c r="C5958" s="2">
        <v>1515</v>
      </c>
      <c r="D5958" s="29" t="str">
        <f>VLOOKUP(C5958,Piv.Analysis!A:AA,27,0)</f>
        <v>خرید خدمات</v>
      </c>
      <c r="E5958" s="2"/>
      <c r="F5958" s="1" t="s">
        <v>88</v>
      </c>
      <c r="G5958" s="1" t="s">
        <v>3302</v>
      </c>
      <c r="H5958" s="4">
        <v>0</v>
      </c>
      <c r="I5958" s="4">
        <v>562055546</v>
      </c>
      <c r="J5958" s="4">
        <f t="shared" si="108"/>
        <v>-562055546</v>
      </c>
      <c r="K5958" s="46">
        <f>I5958/109%</f>
        <v>515647289.90825683</v>
      </c>
      <c r="L5958" s="46">
        <f>K5958*9%</f>
        <v>46408256.091743112</v>
      </c>
      <c r="M5958" s="1" t="s">
        <v>4</v>
      </c>
      <c r="N5958" s="1" t="s">
        <v>5</v>
      </c>
      <c r="O5958" s="1" t="s">
        <v>6</v>
      </c>
      <c r="P5958" s="1" t="s">
        <v>7</v>
      </c>
      <c r="Q5958" s="1" t="s">
        <v>13</v>
      </c>
      <c r="R5958" s="1" t="s">
        <v>14</v>
      </c>
      <c r="S5958" s="1" t="s">
        <v>3290</v>
      </c>
      <c r="T5958" s="1" t="s">
        <v>3289</v>
      </c>
      <c r="U5958" s="1" t="str">
        <f>VLOOKUP(T5958,[2]VAT!$A:$D,1,0)</f>
        <v>400203</v>
      </c>
      <c r="V5958" s="1" t="s">
        <v>2</v>
      </c>
      <c r="W5958" s="1" t="s">
        <v>2</v>
      </c>
      <c r="X5958" t="str">
        <f>VLOOKUP(T5958,[3]رکوردها!$A:$B,2,0)</f>
        <v>14003793110</v>
      </c>
      <c r="Y5958" t="str">
        <f>VLOOKUP(T5958,[3]رکوردها!$A:$D,4,0)</f>
        <v>411444757597</v>
      </c>
      <c r="Z5958" t="str">
        <f>VLOOKUP(T5958,[3]رکوردها!$A:$C,3,0)</f>
        <v>تهران</v>
      </c>
      <c r="AA5958" t="str">
        <f>VLOOKUP(T5958,[3]رکوردها!$A:$F,6,0)</f>
        <v>تهران خیابان ولیعصر بالاتر از پارک ساعی نبش کوچه دوم ساعی ساختمان الماس ساعی پلاک 6 ط3و4</v>
      </c>
      <c r="AB5958" t="str">
        <f>VLOOKUP(T5958,[3]رکوردها!$A:$E,5,0)</f>
        <v>1511949617</v>
      </c>
    </row>
    <row r="5959" spans="1:28" s="41" customFormat="1" hidden="1" x14ac:dyDescent="0.2">
      <c r="A5959" s="36">
        <v>147921</v>
      </c>
      <c r="B5959" s="36">
        <v>1233</v>
      </c>
      <c r="C5959" s="36">
        <v>1515</v>
      </c>
      <c r="D5959" s="39" t="s">
        <v>5178</v>
      </c>
      <c r="E5959" s="36"/>
      <c r="F5959" s="37" t="s">
        <v>88</v>
      </c>
      <c r="G5959" s="37" t="s">
        <v>4839</v>
      </c>
      <c r="H5959" s="38">
        <v>515647290</v>
      </c>
      <c r="I5959" s="38">
        <v>0</v>
      </c>
      <c r="J5959" s="38">
        <f t="shared" si="108"/>
        <v>515647290</v>
      </c>
      <c r="K5959" s="38"/>
      <c r="L5959" s="49"/>
      <c r="M5959" s="37" t="s">
        <v>4388</v>
      </c>
      <c r="N5959" s="37" t="s">
        <v>4389</v>
      </c>
      <c r="O5959" s="37" t="s">
        <v>4390</v>
      </c>
      <c r="P5959" s="37" t="s">
        <v>4391</v>
      </c>
      <c r="Q5959" s="37" t="s">
        <v>4825</v>
      </c>
      <c r="R5959" s="37" t="s">
        <v>4826</v>
      </c>
      <c r="S5959" s="37" t="s">
        <v>4424</v>
      </c>
      <c r="T5959" s="37" t="s">
        <v>4421</v>
      </c>
      <c r="U5959" s="1" t="e">
        <f>VLOOKUP(T5959,[2]VAT!$A:$D,1,0)</f>
        <v>#N/A</v>
      </c>
      <c r="V5959" s="37" t="s">
        <v>4768</v>
      </c>
      <c r="W5959" s="37" t="s">
        <v>4767</v>
      </c>
      <c r="X5959" t="e">
        <f>VLOOKUP(T5959,[3]رکوردها!$A:$B,2,0)</f>
        <v>#N/A</v>
      </c>
      <c r="Y5959" t="e">
        <f>VLOOKUP(T5959,[3]رکوردها!$A:$D,4,0)</f>
        <v>#N/A</v>
      </c>
      <c r="Z5959" t="e">
        <f>VLOOKUP(T5959,[3]رکوردها!$A:$C,3,0)</f>
        <v>#N/A</v>
      </c>
      <c r="AA5959" t="e">
        <f>VLOOKUP(T5959,[3]رکوردها!$A:$F,6,0)</f>
        <v>#N/A</v>
      </c>
      <c r="AB5959" t="e">
        <f>VLOOKUP(T5959,[3]رکوردها!$A:$E,5,0)</f>
        <v>#N/A</v>
      </c>
    </row>
    <row r="5960" spans="1:28" s="41" customFormat="1" hidden="1" x14ac:dyDescent="0.2">
      <c r="A5960" s="36">
        <v>147924</v>
      </c>
      <c r="B5960" s="36">
        <v>1233</v>
      </c>
      <c r="C5960" s="36">
        <v>1515</v>
      </c>
      <c r="D5960" s="39" t="s">
        <v>5178</v>
      </c>
      <c r="E5960" s="36"/>
      <c r="F5960" s="37" t="s">
        <v>88</v>
      </c>
      <c r="G5960" s="37" t="s">
        <v>3288</v>
      </c>
      <c r="H5960" s="38">
        <v>46408256</v>
      </c>
      <c r="I5960" s="38">
        <v>0</v>
      </c>
      <c r="J5960" s="38">
        <f t="shared" si="108"/>
        <v>46408256</v>
      </c>
      <c r="K5960" s="38"/>
      <c r="L5960" s="49"/>
      <c r="M5960" s="37" t="s">
        <v>4388</v>
      </c>
      <c r="N5960" s="37" t="s">
        <v>4389</v>
      </c>
      <c r="O5960" s="37" t="s">
        <v>4390</v>
      </c>
      <c r="P5960" s="37" t="s">
        <v>4391</v>
      </c>
      <c r="Q5960" s="37" t="s">
        <v>4825</v>
      </c>
      <c r="R5960" s="37" t="s">
        <v>4826</v>
      </c>
      <c r="S5960" s="37" t="s">
        <v>4424</v>
      </c>
      <c r="T5960" s="37" t="s">
        <v>4421</v>
      </c>
      <c r="U5960" s="1" t="e">
        <f>VLOOKUP(T5960,[2]VAT!$A:$D,1,0)</f>
        <v>#N/A</v>
      </c>
      <c r="V5960" s="37" t="s">
        <v>4768</v>
      </c>
      <c r="W5960" s="37" t="s">
        <v>4767</v>
      </c>
      <c r="X5960" t="e">
        <f>VLOOKUP(T5960,[3]رکوردها!$A:$B,2,0)</f>
        <v>#N/A</v>
      </c>
      <c r="Y5960" t="e">
        <f>VLOOKUP(T5960,[3]رکوردها!$A:$D,4,0)</f>
        <v>#N/A</v>
      </c>
      <c r="Z5960" t="e">
        <f>VLOOKUP(T5960,[3]رکوردها!$A:$C,3,0)</f>
        <v>#N/A</v>
      </c>
      <c r="AA5960" t="e">
        <f>VLOOKUP(T5960,[3]رکوردها!$A:$F,6,0)</f>
        <v>#N/A</v>
      </c>
      <c r="AB5960" t="e">
        <f>VLOOKUP(T5960,[3]رکوردها!$A:$E,5,0)</f>
        <v>#N/A</v>
      </c>
    </row>
    <row r="5961" spans="1:28" x14ac:dyDescent="0.2">
      <c r="A5961" s="54">
        <v>140127</v>
      </c>
      <c r="B5961" s="2">
        <v>1235</v>
      </c>
      <c r="C5961" s="2">
        <v>1138</v>
      </c>
      <c r="D5961" s="29" t="str">
        <f>VLOOKUP(C5961,Piv.Analysis!A:AA,27,0)</f>
        <v>خرید خدمات</v>
      </c>
      <c r="E5961" s="2"/>
      <c r="F5961" s="1" t="s">
        <v>202</v>
      </c>
      <c r="G5961" s="1" t="s">
        <v>3764</v>
      </c>
      <c r="H5961" s="4">
        <v>0</v>
      </c>
      <c r="I5961" s="4">
        <v>354795000</v>
      </c>
      <c r="J5961" s="4">
        <f t="shared" si="108"/>
        <v>-354795000</v>
      </c>
      <c r="K5961" s="46">
        <f t="shared" ref="K5961:K5962" si="109">I5961/109%</f>
        <v>325500000</v>
      </c>
      <c r="L5961" s="46">
        <f t="shared" ref="L5961:L5962" si="110">K5961*9%</f>
        <v>29295000</v>
      </c>
      <c r="M5961" s="1" t="s">
        <v>4</v>
      </c>
      <c r="N5961" s="1" t="s">
        <v>5</v>
      </c>
      <c r="O5961" s="1" t="s">
        <v>6</v>
      </c>
      <c r="P5961" s="1" t="s">
        <v>7</v>
      </c>
      <c r="Q5961" s="1" t="s">
        <v>13</v>
      </c>
      <c r="R5961" s="1" t="s">
        <v>14</v>
      </c>
      <c r="S5961" s="1" t="s">
        <v>3766</v>
      </c>
      <c r="T5961" s="1" t="s">
        <v>3765</v>
      </c>
      <c r="U5961" s="1" t="str">
        <f>VLOOKUP(T5961,[2]VAT!$A:$D,1,0)</f>
        <v>400396</v>
      </c>
      <c r="V5961" s="1" t="s">
        <v>2</v>
      </c>
      <c r="W5961" s="1" t="s">
        <v>2</v>
      </c>
      <c r="X5961" t="str">
        <f>VLOOKUP(T5961,[3]رکوردها!$A:$B,2,0)</f>
        <v>10100560782</v>
      </c>
      <c r="Y5961" t="str">
        <f>VLOOKUP(T5961,[3]رکوردها!$A:$D,4,0)</f>
        <v>411379618831</v>
      </c>
      <c r="Z5961" t="str">
        <f>VLOOKUP(T5961,[3]رکوردها!$A:$C,3,0)</f>
        <v>کرج</v>
      </c>
      <c r="AA5961" t="str">
        <f>VLOOKUP(T5961,[3]رکوردها!$A:$F,6,0)</f>
        <v>کرج بلوار سرداران غربی ساختمان آریا واحد3</v>
      </c>
      <c r="AB5961" t="str">
        <f>VLOOKUP(T5961,[3]رکوردها!$A:$E,5,0)</f>
        <v>3139733143</v>
      </c>
    </row>
    <row r="5962" spans="1:28" x14ac:dyDescent="0.2">
      <c r="A5962" s="54">
        <v>140678</v>
      </c>
      <c r="B5962" s="2">
        <v>1235</v>
      </c>
      <c r="C5962" s="2">
        <v>1138</v>
      </c>
      <c r="D5962" s="29" t="str">
        <f>VLOOKUP(C5962,Piv.Analysis!A:AA,27,0)</f>
        <v>خرید خدمات</v>
      </c>
      <c r="E5962" s="2"/>
      <c r="F5962" s="1" t="s">
        <v>202</v>
      </c>
      <c r="G5962" s="1" t="s">
        <v>3767</v>
      </c>
      <c r="H5962" s="4">
        <v>0</v>
      </c>
      <c r="I5962" s="4">
        <v>101555300</v>
      </c>
      <c r="J5962" s="4">
        <f t="shared" si="108"/>
        <v>-101555300</v>
      </c>
      <c r="K5962" s="46">
        <f t="shared" si="109"/>
        <v>93170000</v>
      </c>
      <c r="L5962" s="46">
        <f t="shared" si="110"/>
        <v>8385300</v>
      </c>
      <c r="M5962" s="1" t="s">
        <v>4</v>
      </c>
      <c r="N5962" s="1" t="s">
        <v>5</v>
      </c>
      <c r="O5962" s="1" t="s">
        <v>6</v>
      </c>
      <c r="P5962" s="1" t="s">
        <v>7</v>
      </c>
      <c r="Q5962" s="1" t="s">
        <v>13</v>
      </c>
      <c r="R5962" s="1" t="s">
        <v>14</v>
      </c>
      <c r="S5962" s="1" t="s">
        <v>3766</v>
      </c>
      <c r="T5962" s="1" t="s">
        <v>3765</v>
      </c>
      <c r="U5962" s="1" t="str">
        <f>VLOOKUP(T5962,[2]VAT!$A:$D,1,0)</f>
        <v>400396</v>
      </c>
      <c r="V5962" s="1" t="s">
        <v>2</v>
      </c>
      <c r="W5962" s="1" t="s">
        <v>2</v>
      </c>
      <c r="X5962" t="str">
        <f>VLOOKUP(T5962,[3]رکوردها!$A:$B,2,0)</f>
        <v>10100560782</v>
      </c>
      <c r="Y5962" t="str">
        <f>VLOOKUP(T5962,[3]رکوردها!$A:$D,4,0)</f>
        <v>411379618831</v>
      </c>
      <c r="Z5962" t="str">
        <f>VLOOKUP(T5962,[3]رکوردها!$A:$C,3,0)</f>
        <v>کرج</v>
      </c>
      <c r="AA5962" t="str">
        <f>VLOOKUP(T5962,[3]رکوردها!$A:$F,6,0)</f>
        <v>کرج بلوار سرداران غربی ساختمان آریا واحد3</v>
      </c>
      <c r="AB5962" t="str">
        <f>VLOOKUP(T5962,[3]رکوردها!$A:$E,5,0)</f>
        <v>3139733143</v>
      </c>
    </row>
    <row r="5963" spans="1:28" s="41" customFormat="1" hidden="1" x14ac:dyDescent="0.2">
      <c r="A5963" s="36">
        <v>140137</v>
      </c>
      <c r="B5963" s="36">
        <v>1235</v>
      </c>
      <c r="C5963" s="36">
        <v>1138</v>
      </c>
      <c r="D5963" s="39" t="s">
        <v>5178</v>
      </c>
      <c r="E5963" s="36"/>
      <c r="F5963" s="37" t="s">
        <v>202</v>
      </c>
      <c r="G5963" s="37" t="s">
        <v>3768</v>
      </c>
      <c r="H5963" s="38">
        <v>29295000</v>
      </c>
      <c r="I5963" s="38">
        <v>0</v>
      </c>
      <c r="J5963" s="38">
        <f t="shared" si="108"/>
        <v>29295000</v>
      </c>
      <c r="K5963" s="38"/>
      <c r="L5963" s="49"/>
      <c r="M5963" s="37" t="s">
        <v>63</v>
      </c>
      <c r="N5963" s="37" t="s">
        <v>64</v>
      </c>
      <c r="O5963" s="37" t="s">
        <v>2566</v>
      </c>
      <c r="P5963" s="37" t="s">
        <v>2567</v>
      </c>
      <c r="Q5963" s="37" t="s">
        <v>2568</v>
      </c>
      <c r="R5963" s="37" t="s">
        <v>2569</v>
      </c>
      <c r="S5963" s="37" t="s">
        <v>3766</v>
      </c>
      <c r="T5963" s="37" t="s">
        <v>3765</v>
      </c>
      <c r="U5963" s="1" t="str">
        <f>VLOOKUP(T5963,[2]VAT!$A:$D,1,0)</f>
        <v>400396</v>
      </c>
      <c r="V5963" s="37" t="s">
        <v>2</v>
      </c>
      <c r="W5963" s="37" t="s">
        <v>2</v>
      </c>
      <c r="X5963" t="str">
        <f>VLOOKUP(T5963,[3]رکوردها!$A:$B,2,0)</f>
        <v>10100560782</v>
      </c>
      <c r="Y5963" t="str">
        <f>VLOOKUP(T5963,[3]رکوردها!$A:$D,4,0)</f>
        <v>411379618831</v>
      </c>
      <c r="Z5963" t="str">
        <f>VLOOKUP(T5963,[3]رکوردها!$A:$C,3,0)</f>
        <v>کرج</v>
      </c>
      <c r="AA5963" t="str">
        <f>VLOOKUP(T5963,[3]رکوردها!$A:$F,6,0)</f>
        <v>کرج بلوار سرداران غربی ساختمان آریا واحد3</v>
      </c>
      <c r="AB5963" t="str">
        <f>VLOOKUP(T5963,[3]رکوردها!$A:$E,5,0)</f>
        <v>3139733143</v>
      </c>
    </row>
    <row r="5964" spans="1:28" s="41" customFormat="1" hidden="1" x14ac:dyDescent="0.2">
      <c r="A5964" s="36">
        <v>140138</v>
      </c>
      <c r="B5964" s="36">
        <v>1235</v>
      </c>
      <c r="C5964" s="36">
        <v>1138</v>
      </c>
      <c r="D5964" s="39" t="s">
        <v>5178</v>
      </c>
      <c r="E5964" s="36"/>
      <c r="F5964" s="37" t="s">
        <v>202</v>
      </c>
      <c r="G5964" s="37" t="s">
        <v>3768</v>
      </c>
      <c r="H5964" s="38">
        <v>0</v>
      </c>
      <c r="I5964" s="38">
        <v>29295000</v>
      </c>
      <c r="J5964" s="38">
        <f t="shared" si="108"/>
        <v>-29295000</v>
      </c>
      <c r="K5964" s="38"/>
      <c r="L5964" s="49"/>
      <c r="M5964" s="37" t="s">
        <v>63</v>
      </c>
      <c r="N5964" s="37" t="s">
        <v>64</v>
      </c>
      <c r="O5964" s="37" t="s">
        <v>2566</v>
      </c>
      <c r="P5964" s="37" t="s">
        <v>2567</v>
      </c>
      <c r="Q5964" s="37" t="s">
        <v>2568</v>
      </c>
      <c r="R5964" s="37" t="s">
        <v>2569</v>
      </c>
      <c r="S5964" s="37" t="s">
        <v>3766</v>
      </c>
      <c r="T5964" s="37" t="s">
        <v>3765</v>
      </c>
      <c r="U5964" s="1" t="str">
        <f>VLOOKUP(T5964,[2]VAT!$A:$D,1,0)</f>
        <v>400396</v>
      </c>
      <c r="V5964" s="37" t="s">
        <v>2</v>
      </c>
      <c r="W5964" s="37" t="s">
        <v>2</v>
      </c>
      <c r="X5964" t="str">
        <f>VLOOKUP(T5964,[3]رکوردها!$A:$B,2,0)</f>
        <v>10100560782</v>
      </c>
      <c r="Y5964" t="str">
        <f>VLOOKUP(T5964,[3]رکوردها!$A:$D,4,0)</f>
        <v>411379618831</v>
      </c>
      <c r="Z5964" t="str">
        <f>VLOOKUP(T5964,[3]رکوردها!$A:$C,3,0)</f>
        <v>کرج</v>
      </c>
      <c r="AA5964" t="str">
        <f>VLOOKUP(T5964,[3]رکوردها!$A:$F,6,0)</f>
        <v>کرج بلوار سرداران غربی ساختمان آریا واحد3</v>
      </c>
      <c r="AB5964" t="str">
        <f>VLOOKUP(T5964,[3]رکوردها!$A:$E,5,0)</f>
        <v>3139733143</v>
      </c>
    </row>
    <row r="5965" spans="1:28" s="41" customFormat="1" hidden="1" x14ac:dyDescent="0.2">
      <c r="A5965" s="36">
        <v>140676</v>
      </c>
      <c r="B5965" s="36">
        <v>1235</v>
      </c>
      <c r="C5965" s="36">
        <v>1138</v>
      </c>
      <c r="D5965" s="39" t="s">
        <v>5178</v>
      </c>
      <c r="E5965" s="36"/>
      <c r="F5965" s="37" t="s">
        <v>202</v>
      </c>
      <c r="G5965" s="37" t="s">
        <v>3769</v>
      </c>
      <c r="H5965" s="38">
        <v>8385300</v>
      </c>
      <c r="I5965" s="38">
        <v>0</v>
      </c>
      <c r="J5965" s="38">
        <f t="shared" si="108"/>
        <v>8385300</v>
      </c>
      <c r="K5965" s="38"/>
      <c r="L5965" s="49"/>
      <c r="M5965" s="37" t="s">
        <v>63</v>
      </c>
      <c r="N5965" s="37" t="s">
        <v>64</v>
      </c>
      <c r="O5965" s="37" t="s">
        <v>2566</v>
      </c>
      <c r="P5965" s="37" t="s">
        <v>2567</v>
      </c>
      <c r="Q5965" s="37" t="s">
        <v>2568</v>
      </c>
      <c r="R5965" s="37" t="s">
        <v>2569</v>
      </c>
      <c r="S5965" s="37" t="s">
        <v>3766</v>
      </c>
      <c r="T5965" s="37" t="s">
        <v>3765</v>
      </c>
      <c r="U5965" s="1" t="str">
        <f>VLOOKUP(T5965,[2]VAT!$A:$D,1,0)</f>
        <v>400396</v>
      </c>
      <c r="V5965" s="37" t="s">
        <v>2</v>
      </c>
      <c r="W5965" s="37" t="s">
        <v>2</v>
      </c>
      <c r="X5965" t="str">
        <f>VLOOKUP(T5965,[3]رکوردها!$A:$B,2,0)</f>
        <v>10100560782</v>
      </c>
      <c r="Y5965" t="str">
        <f>VLOOKUP(T5965,[3]رکوردها!$A:$D,4,0)</f>
        <v>411379618831</v>
      </c>
      <c r="Z5965" t="str">
        <f>VLOOKUP(T5965,[3]رکوردها!$A:$C,3,0)</f>
        <v>کرج</v>
      </c>
      <c r="AA5965" t="str">
        <f>VLOOKUP(T5965,[3]رکوردها!$A:$F,6,0)</f>
        <v>کرج بلوار سرداران غربی ساختمان آریا واحد3</v>
      </c>
      <c r="AB5965" t="str">
        <f>VLOOKUP(T5965,[3]رکوردها!$A:$E,5,0)</f>
        <v>3139733143</v>
      </c>
    </row>
    <row r="5966" spans="1:28" s="41" customFormat="1" hidden="1" x14ac:dyDescent="0.2">
      <c r="A5966" s="36">
        <v>140677</v>
      </c>
      <c r="B5966" s="36">
        <v>1235</v>
      </c>
      <c r="C5966" s="36">
        <v>1138</v>
      </c>
      <c r="D5966" s="39" t="s">
        <v>5178</v>
      </c>
      <c r="E5966" s="36"/>
      <c r="F5966" s="37" t="s">
        <v>202</v>
      </c>
      <c r="G5966" s="37" t="s">
        <v>3769</v>
      </c>
      <c r="H5966" s="38">
        <v>0</v>
      </c>
      <c r="I5966" s="38">
        <v>8385300</v>
      </c>
      <c r="J5966" s="38">
        <f t="shared" si="108"/>
        <v>-8385300</v>
      </c>
      <c r="K5966" s="38"/>
      <c r="L5966" s="49"/>
      <c r="M5966" s="37" t="s">
        <v>63</v>
      </c>
      <c r="N5966" s="37" t="s">
        <v>64</v>
      </c>
      <c r="O5966" s="37" t="s">
        <v>2566</v>
      </c>
      <c r="P5966" s="37" t="s">
        <v>2567</v>
      </c>
      <c r="Q5966" s="37" t="s">
        <v>2568</v>
      </c>
      <c r="R5966" s="37" t="s">
        <v>2569</v>
      </c>
      <c r="S5966" s="37" t="s">
        <v>3766</v>
      </c>
      <c r="T5966" s="37" t="s">
        <v>3765</v>
      </c>
      <c r="U5966" s="1" t="str">
        <f>VLOOKUP(T5966,[2]VAT!$A:$D,1,0)</f>
        <v>400396</v>
      </c>
      <c r="V5966" s="37" t="s">
        <v>2</v>
      </c>
      <c r="W5966" s="37" t="s">
        <v>2</v>
      </c>
      <c r="X5966" t="str">
        <f>VLOOKUP(T5966,[3]رکوردها!$A:$B,2,0)</f>
        <v>10100560782</v>
      </c>
      <c r="Y5966" t="str">
        <f>VLOOKUP(T5966,[3]رکوردها!$A:$D,4,0)</f>
        <v>411379618831</v>
      </c>
      <c r="Z5966" t="str">
        <f>VLOOKUP(T5966,[3]رکوردها!$A:$C,3,0)</f>
        <v>کرج</v>
      </c>
      <c r="AA5966" t="str">
        <f>VLOOKUP(T5966,[3]رکوردها!$A:$F,6,0)</f>
        <v>کرج بلوار سرداران غربی ساختمان آریا واحد3</v>
      </c>
      <c r="AB5966" t="str">
        <f>VLOOKUP(T5966,[3]رکوردها!$A:$E,5,0)</f>
        <v>3139733143</v>
      </c>
    </row>
    <row r="5967" spans="1:28" s="41" customFormat="1" hidden="1" x14ac:dyDescent="0.2">
      <c r="A5967" s="36">
        <v>140126</v>
      </c>
      <c r="B5967" s="36">
        <v>1235</v>
      </c>
      <c r="C5967" s="36">
        <v>1138</v>
      </c>
      <c r="D5967" s="39" t="s">
        <v>5178</v>
      </c>
      <c r="E5967" s="36"/>
      <c r="F5967" s="37" t="s">
        <v>202</v>
      </c>
      <c r="G5967" s="37" t="s">
        <v>5035</v>
      </c>
      <c r="H5967" s="38">
        <v>325500000</v>
      </c>
      <c r="I5967" s="38">
        <v>0</v>
      </c>
      <c r="J5967" s="38">
        <f t="shared" si="108"/>
        <v>325500000</v>
      </c>
      <c r="K5967" s="38"/>
      <c r="L5967" s="49"/>
      <c r="M5967" s="37" t="s">
        <v>4388</v>
      </c>
      <c r="N5967" s="37" t="s">
        <v>4389</v>
      </c>
      <c r="O5967" s="37" t="s">
        <v>4390</v>
      </c>
      <c r="P5967" s="37" t="s">
        <v>4391</v>
      </c>
      <c r="Q5967" s="37" t="s">
        <v>4422</v>
      </c>
      <c r="R5967" s="37" t="s">
        <v>4423</v>
      </c>
      <c r="S5967" s="37" t="s">
        <v>4417</v>
      </c>
      <c r="T5967" s="37" t="s">
        <v>4414</v>
      </c>
      <c r="U5967" s="1" t="e">
        <f>VLOOKUP(T5967,[2]VAT!$A:$D,1,0)</f>
        <v>#N/A</v>
      </c>
      <c r="V5967" s="37" t="s">
        <v>4768</v>
      </c>
      <c r="W5967" s="37" t="s">
        <v>4767</v>
      </c>
      <c r="X5967" t="e">
        <f>VLOOKUP(T5967,[3]رکوردها!$A:$B,2,0)</f>
        <v>#N/A</v>
      </c>
      <c r="Y5967" t="e">
        <f>VLOOKUP(T5967,[3]رکوردها!$A:$D,4,0)</f>
        <v>#N/A</v>
      </c>
      <c r="Z5967" t="e">
        <f>VLOOKUP(T5967,[3]رکوردها!$A:$C,3,0)</f>
        <v>#N/A</v>
      </c>
      <c r="AA5967" t="e">
        <f>VLOOKUP(T5967,[3]رکوردها!$A:$F,6,0)</f>
        <v>#N/A</v>
      </c>
      <c r="AB5967" t="e">
        <f>VLOOKUP(T5967,[3]رکوردها!$A:$E,5,0)</f>
        <v>#N/A</v>
      </c>
    </row>
    <row r="5968" spans="1:28" s="41" customFormat="1" hidden="1" x14ac:dyDescent="0.2">
      <c r="A5968" s="36">
        <v>140136</v>
      </c>
      <c r="B5968" s="36">
        <v>1235</v>
      </c>
      <c r="C5968" s="36">
        <v>1138</v>
      </c>
      <c r="D5968" s="39" t="s">
        <v>5178</v>
      </c>
      <c r="E5968" s="36"/>
      <c r="F5968" s="37" t="s">
        <v>202</v>
      </c>
      <c r="G5968" s="37" t="s">
        <v>3768</v>
      </c>
      <c r="H5968" s="38">
        <v>29295000</v>
      </c>
      <c r="I5968" s="38">
        <v>0</v>
      </c>
      <c r="J5968" s="38">
        <f t="shared" si="108"/>
        <v>29295000</v>
      </c>
      <c r="K5968" s="38"/>
      <c r="L5968" s="49"/>
      <c r="M5968" s="37" t="s">
        <v>4388</v>
      </c>
      <c r="N5968" s="37" t="s">
        <v>4389</v>
      </c>
      <c r="O5968" s="37" t="s">
        <v>4390</v>
      </c>
      <c r="P5968" s="37" t="s">
        <v>4391</v>
      </c>
      <c r="Q5968" s="37" t="s">
        <v>4422</v>
      </c>
      <c r="R5968" s="37" t="s">
        <v>4423</v>
      </c>
      <c r="S5968" s="37" t="s">
        <v>4417</v>
      </c>
      <c r="T5968" s="37" t="s">
        <v>4414</v>
      </c>
      <c r="U5968" s="1" t="e">
        <f>VLOOKUP(T5968,[2]VAT!$A:$D,1,0)</f>
        <v>#N/A</v>
      </c>
      <c r="V5968" s="37" t="s">
        <v>4768</v>
      </c>
      <c r="W5968" s="37" t="s">
        <v>4767</v>
      </c>
      <c r="X5968" t="e">
        <f>VLOOKUP(T5968,[3]رکوردها!$A:$B,2,0)</f>
        <v>#N/A</v>
      </c>
      <c r="Y5968" t="e">
        <f>VLOOKUP(T5968,[3]رکوردها!$A:$D,4,0)</f>
        <v>#N/A</v>
      </c>
      <c r="Z5968" t="e">
        <f>VLOOKUP(T5968,[3]رکوردها!$A:$C,3,0)</f>
        <v>#N/A</v>
      </c>
      <c r="AA5968" t="e">
        <f>VLOOKUP(T5968,[3]رکوردها!$A:$F,6,0)</f>
        <v>#N/A</v>
      </c>
      <c r="AB5968" t="e">
        <f>VLOOKUP(T5968,[3]رکوردها!$A:$E,5,0)</f>
        <v>#N/A</v>
      </c>
    </row>
    <row r="5969" spans="1:28" s="41" customFormat="1" hidden="1" x14ac:dyDescent="0.2">
      <c r="A5969" s="36">
        <v>140674</v>
      </c>
      <c r="B5969" s="36">
        <v>1235</v>
      </c>
      <c r="C5969" s="36">
        <v>1138</v>
      </c>
      <c r="D5969" s="39" t="s">
        <v>5178</v>
      </c>
      <c r="E5969" s="36"/>
      <c r="F5969" s="37" t="s">
        <v>202</v>
      </c>
      <c r="G5969" s="37" t="s">
        <v>5036</v>
      </c>
      <c r="H5969" s="38">
        <v>93170000</v>
      </c>
      <c r="I5969" s="38">
        <v>0</v>
      </c>
      <c r="J5969" s="38">
        <f t="shared" si="108"/>
        <v>93170000</v>
      </c>
      <c r="K5969" s="38"/>
      <c r="L5969" s="49"/>
      <c r="M5969" s="37" t="s">
        <v>4388</v>
      </c>
      <c r="N5969" s="37" t="s">
        <v>4389</v>
      </c>
      <c r="O5969" s="37" t="s">
        <v>4390</v>
      </c>
      <c r="P5969" s="37" t="s">
        <v>4391</v>
      </c>
      <c r="Q5969" s="37" t="s">
        <v>4422</v>
      </c>
      <c r="R5969" s="37" t="s">
        <v>4423</v>
      </c>
      <c r="S5969" s="37" t="s">
        <v>4417</v>
      </c>
      <c r="T5969" s="37" t="s">
        <v>4414</v>
      </c>
      <c r="U5969" s="1" t="e">
        <f>VLOOKUP(T5969,[2]VAT!$A:$D,1,0)</f>
        <v>#N/A</v>
      </c>
      <c r="V5969" s="37" t="s">
        <v>4768</v>
      </c>
      <c r="W5969" s="37" t="s">
        <v>4767</v>
      </c>
      <c r="X5969" t="e">
        <f>VLOOKUP(T5969,[3]رکوردها!$A:$B,2,0)</f>
        <v>#N/A</v>
      </c>
      <c r="Y5969" t="e">
        <f>VLOOKUP(T5969,[3]رکوردها!$A:$D,4,0)</f>
        <v>#N/A</v>
      </c>
      <c r="Z5969" t="e">
        <f>VLOOKUP(T5969,[3]رکوردها!$A:$C,3,0)</f>
        <v>#N/A</v>
      </c>
      <c r="AA5969" t="e">
        <f>VLOOKUP(T5969,[3]رکوردها!$A:$F,6,0)</f>
        <v>#N/A</v>
      </c>
      <c r="AB5969" t="e">
        <f>VLOOKUP(T5969,[3]رکوردها!$A:$E,5,0)</f>
        <v>#N/A</v>
      </c>
    </row>
    <row r="5970" spans="1:28" s="41" customFormat="1" hidden="1" x14ac:dyDescent="0.2">
      <c r="A5970" s="36">
        <v>147911</v>
      </c>
      <c r="B5970" s="36">
        <v>1490</v>
      </c>
      <c r="C5970" s="36">
        <v>1514</v>
      </c>
      <c r="D5970" s="36" t="str">
        <f>VLOOKUP(C5970,Piv.Analysis!A:AA,27,0)</f>
        <v>دریافت و پرداخت</v>
      </c>
      <c r="E5970" s="36"/>
      <c r="F5970" s="37" t="s">
        <v>297</v>
      </c>
      <c r="G5970" s="37" t="s">
        <v>2312</v>
      </c>
      <c r="H5970" s="38">
        <v>5887041146</v>
      </c>
      <c r="I5970" s="38">
        <v>0</v>
      </c>
      <c r="J5970" s="38">
        <f t="shared" si="108"/>
        <v>5887041146</v>
      </c>
      <c r="K5970" s="38"/>
      <c r="L5970" s="49"/>
      <c r="M5970" s="37" t="s">
        <v>4</v>
      </c>
      <c r="N5970" s="37" t="s">
        <v>5</v>
      </c>
      <c r="O5970" s="37" t="s">
        <v>6</v>
      </c>
      <c r="P5970" s="37" t="s">
        <v>7</v>
      </c>
      <c r="Q5970" s="37" t="s">
        <v>13</v>
      </c>
      <c r="R5970" s="37" t="s">
        <v>14</v>
      </c>
      <c r="S5970" s="37" t="s">
        <v>3100</v>
      </c>
      <c r="T5970" s="37" t="s">
        <v>3099</v>
      </c>
      <c r="U5970" s="1" t="str">
        <f>VLOOKUP(T5970,[2]VAT!$A:$D,1,0)</f>
        <v>400176</v>
      </c>
      <c r="V5970" s="37" t="s">
        <v>2</v>
      </c>
      <c r="W5970" s="37" t="s">
        <v>2</v>
      </c>
      <c r="X5970" t="str">
        <f>VLOOKUP(T5970,[3]رکوردها!$A:$B,2,0)</f>
        <v>10102518676</v>
      </c>
      <c r="Y5970" t="str">
        <f>VLOOKUP(T5970,[3]رکوردها!$A:$D,4,0)</f>
        <v>411395636387</v>
      </c>
      <c r="Z5970" t="str">
        <f>VLOOKUP(T5970,[3]رکوردها!$A:$C,3,0)</f>
        <v>تهران</v>
      </c>
      <c r="AA5970" t="str">
        <f>VLOOKUP(T5970,[3]رکوردها!$A:$F,6,0)</f>
        <v>بلوار آفریقا-انتهای ناهید شرقی-پلاک35-طبقه4</v>
      </c>
      <c r="AB5970" t="str">
        <f>VLOOKUP(T5970,[3]رکوردها!$A:$E,5,0)</f>
        <v>1915718171</v>
      </c>
    </row>
    <row r="5971" spans="1:28" s="41" customFormat="1" hidden="1" x14ac:dyDescent="0.2">
      <c r="A5971" s="36">
        <v>140675</v>
      </c>
      <c r="B5971" s="36">
        <v>1235</v>
      </c>
      <c r="C5971" s="36">
        <v>1138</v>
      </c>
      <c r="D5971" s="39" t="s">
        <v>5178</v>
      </c>
      <c r="E5971" s="36"/>
      <c r="F5971" s="37" t="s">
        <v>202</v>
      </c>
      <c r="G5971" s="37" t="s">
        <v>3769</v>
      </c>
      <c r="H5971" s="38">
        <v>8385300</v>
      </c>
      <c r="I5971" s="38">
        <v>0</v>
      </c>
      <c r="J5971" s="38">
        <f t="shared" si="108"/>
        <v>8385300</v>
      </c>
      <c r="K5971" s="38"/>
      <c r="L5971" s="49"/>
      <c r="M5971" s="37" t="s">
        <v>4388</v>
      </c>
      <c r="N5971" s="37" t="s">
        <v>4389</v>
      </c>
      <c r="O5971" s="37" t="s">
        <v>4390</v>
      </c>
      <c r="P5971" s="37" t="s">
        <v>4391</v>
      </c>
      <c r="Q5971" s="37" t="s">
        <v>4422</v>
      </c>
      <c r="R5971" s="37" t="s">
        <v>4423</v>
      </c>
      <c r="S5971" s="37" t="s">
        <v>4417</v>
      </c>
      <c r="T5971" s="37" t="s">
        <v>4414</v>
      </c>
      <c r="U5971" s="1" t="e">
        <f>VLOOKUP(T5971,[2]VAT!$A:$D,1,0)</f>
        <v>#N/A</v>
      </c>
      <c r="V5971" s="37" t="s">
        <v>4768</v>
      </c>
      <c r="W5971" s="37" t="s">
        <v>4767</v>
      </c>
      <c r="X5971" t="e">
        <f>VLOOKUP(T5971,[3]رکوردها!$A:$B,2,0)</f>
        <v>#N/A</v>
      </c>
      <c r="Y5971" t="e">
        <f>VLOOKUP(T5971,[3]رکوردها!$A:$D,4,0)</f>
        <v>#N/A</v>
      </c>
      <c r="Z5971" t="e">
        <f>VLOOKUP(T5971,[3]رکوردها!$A:$C,3,0)</f>
        <v>#N/A</v>
      </c>
      <c r="AA5971" t="e">
        <f>VLOOKUP(T5971,[3]رکوردها!$A:$F,6,0)</f>
        <v>#N/A</v>
      </c>
      <c r="AB5971" t="e">
        <f>VLOOKUP(T5971,[3]رکوردها!$A:$E,5,0)</f>
        <v>#N/A</v>
      </c>
    </row>
    <row r="5972" spans="1:28" x14ac:dyDescent="0.2">
      <c r="A5972" s="54">
        <v>141782</v>
      </c>
      <c r="B5972" s="2">
        <v>1237</v>
      </c>
      <c r="C5972" s="2">
        <v>1256</v>
      </c>
      <c r="D5972" s="29" t="str">
        <f>VLOOKUP(C5972,Piv.Analysis!A:AA,27,0)</f>
        <v>خرید خدمات</v>
      </c>
      <c r="E5972" s="2"/>
      <c r="F5972" s="1" t="s">
        <v>202</v>
      </c>
      <c r="G5972" s="1" t="s">
        <v>3503</v>
      </c>
      <c r="H5972" s="4">
        <v>0</v>
      </c>
      <c r="I5972" s="4">
        <v>229980000</v>
      </c>
      <c r="J5972" s="4">
        <f t="shared" si="108"/>
        <v>-229980000</v>
      </c>
      <c r="K5972" s="4">
        <f>I5972</f>
        <v>229980000</v>
      </c>
      <c r="L5972" s="49">
        <v>0</v>
      </c>
      <c r="M5972" s="1" t="s">
        <v>4</v>
      </c>
      <c r="N5972" s="1" t="s">
        <v>5</v>
      </c>
      <c r="O5972" s="1" t="s">
        <v>6</v>
      </c>
      <c r="P5972" s="1" t="s">
        <v>7</v>
      </c>
      <c r="Q5972" s="1" t="s">
        <v>13</v>
      </c>
      <c r="R5972" s="1" t="s">
        <v>14</v>
      </c>
      <c r="S5972" s="1" t="s">
        <v>3502</v>
      </c>
      <c r="T5972" s="1" t="s">
        <v>3501</v>
      </c>
      <c r="U5972" s="1" t="e">
        <f>VLOOKUP(T5972,[2]VAT!$A:$D,1,0)</f>
        <v>#N/A</v>
      </c>
      <c r="V5972" s="1" t="s">
        <v>2</v>
      </c>
      <c r="W5972" s="1" t="s">
        <v>2</v>
      </c>
      <c r="X5972" t="str">
        <f>VLOOKUP(T5972,[3]رکوردها!$A:$B,2,0)</f>
        <v>10100909789</v>
      </c>
      <c r="Y5972" t="str">
        <f>VLOOKUP(T5972,[3]رکوردها!$A:$D,4,0)</f>
        <v/>
      </c>
      <c r="Z5972" t="str">
        <f>VLOOKUP(T5972,[3]رکوردها!$A:$C,3,0)</f>
        <v>تهران</v>
      </c>
      <c r="AA5972" t="str">
        <f>VLOOKUP(T5972,[3]رکوردها!$A:$F,6,0)</f>
        <v>شهرستان قدس-بخش مرکزی-شهرقدس-محله سرخه حصار-خ فروردین-خ فرنان-پ8</v>
      </c>
      <c r="AB5972" t="str">
        <f>VLOOKUP(T5972,[3]رکوردها!$A:$E,5,0)</f>
        <v>3753146171</v>
      </c>
    </row>
    <row r="5973" spans="1:28" s="41" customFormat="1" hidden="1" x14ac:dyDescent="0.2">
      <c r="A5973" s="36">
        <v>141781</v>
      </c>
      <c r="B5973" s="36">
        <v>1237</v>
      </c>
      <c r="C5973" s="36">
        <v>1256</v>
      </c>
      <c r="D5973" s="39" t="s">
        <v>5178</v>
      </c>
      <c r="E5973" s="36"/>
      <c r="F5973" s="37" t="s">
        <v>202</v>
      </c>
      <c r="G5973" s="37" t="s">
        <v>3503</v>
      </c>
      <c r="H5973" s="38">
        <v>229980000</v>
      </c>
      <c r="I5973" s="38">
        <v>0</v>
      </c>
      <c r="J5973" s="38">
        <f t="shared" si="108"/>
        <v>229980000</v>
      </c>
      <c r="K5973" s="38"/>
      <c r="L5973" s="49"/>
      <c r="M5973" s="37" t="s">
        <v>4388</v>
      </c>
      <c r="N5973" s="37" t="s">
        <v>4389</v>
      </c>
      <c r="O5973" s="37" t="s">
        <v>4390</v>
      </c>
      <c r="P5973" s="37" t="s">
        <v>4391</v>
      </c>
      <c r="Q5973" s="37" t="s">
        <v>5039</v>
      </c>
      <c r="R5973" s="37" t="s">
        <v>5040</v>
      </c>
      <c r="S5973" s="37" t="s">
        <v>5041</v>
      </c>
      <c r="T5973" s="37" t="s">
        <v>5038</v>
      </c>
      <c r="U5973" s="1" t="e">
        <f>VLOOKUP(T5973,[2]VAT!$A:$D,1,0)</f>
        <v>#N/A</v>
      </c>
      <c r="V5973" s="37" t="s">
        <v>4768</v>
      </c>
      <c r="W5973" s="37" t="s">
        <v>4767</v>
      </c>
      <c r="X5973" t="e">
        <f>VLOOKUP(T5973,[3]رکوردها!$A:$B,2,0)</f>
        <v>#N/A</v>
      </c>
      <c r="Y5973" t="e">
        <f>VLOOKUP(T5973,[3]رکوردها!$A:$D,4,0)</f>
        <v>#N/A</v>
      </c>
      <c r="Z5973" t="e">
        <f>VLOOKUP(T5973,[3]رکوردها!$A:$C,3,0)</f>
        <v>#N/A</v>
      </c>
      <c r="AA5973" t="e">
        <f>VLOOKUP(T5973,[3]رکوردها!$A:$F,6,0)</f>
        <v>#N/A</v>
      </c>
      <c r="AB5973" t="e">
        <f>VLOOKUP(T5973,[3]رکوردها!$A:$E,5,0)</f>
        <v>#N/A</v>
      </c>
    </row>
    <row r="5974" spans="1:28" x14ac:dyDescent="0.2">
      <c r="A5974" s="54">
        <v>143899</v>
      </c>
      <c r="B5974" s="2">
        <v>1240</v>
      </c>
      <c r="C5974" s="2">
        <v>1356</v>
      </c>
      <c r="D5974" s="29" t="str">
        <f>VLOOKUP(C5974,Piv.Analysis!A:AA,27,0)</f>
        <v>خرید خدمات</v>
      </c>
      <c r="E5974" s="2"/>
      <c r="F5974" s="1" t="s">
        <v>202</v>
      </c>
      <c r="G5974" s="1" t="s">
        <v>2613</v>
      </c>
      <c r="H5974" s="4">
        <v>0</v>
      </c>
      <c r="I5974" s="4">
        <v>1545995446</v>
      </c>
      <c r="J5974" s="4">
        <f t="shared" si="108"/>
        <v>-1545995446</v>
      </c>
      <c r="K5974" s="46">
        <v>1418344446</v>
      </c>
      <c r="L5974" s="46">
        <v>127651000</v>
      </c>
      <c r="M5974" s="1" t="s">
        <v>4</v>
      </c>
      <c r="N5974" s="1" t="s">
        <v>5</v>
      </c>
      <c r="O5974" s="1" t="s">
        <v>6</v>
      </c>
      <c r="P5974" s="1" t="s">
        <v>7</v>
      </c>
      <c r="Q5974" s="1" t="s">
        <v>13</v>
      </c>
      <c r="R5974" s="1" t="s">
        <v>14</v>
      </c>
      <c r="S5974" s="1" t="s">
        <v>2603</v>
      </c>
      <c r="T5974" s="1" t="s">
        <v>2602</v>
      </c>
      <c r="U5974" s="1" t="str">
        <f>VLOOKUP(T5974,[2]VAT!$A:$D,1,0)</f>
        <v>400050</v>
      </c>
      <c r="V5974" s="1" t="s">
        <v>2</v>
      </c>
      <c r="W5974" s="1" t="s">
        <v>2</v>
      </c>
      <c r="X5974" t="str">
        <f>VLOOKUP(T5974,[3]رکوردها!$A:$B,2,0)</f>
        <v>10100653470</v>
      </c>
      <c r="Y5974" t="str">
        <f>VLOOKUP(T5974,[3]رکوردها!$A:$D,4,0)</f>
        <v>411131994395</v>
      </c>
      <c r="Z5974" t="str">
        <f>VLOOKUP(T5974,[3]رکوردها!$A:$C,3,0)</f>
        <v>تهران</v>
      </c>
      <c r="AA5974" t="str">
        <f>VLOOKUP(T5974,[3]رکوردها!$A:$F,6,0)</f>
        <v>تهران خیابان دکتر شریعتی ابتدای خ بهار شیراز رو به روی داروخانه متولی پ 2</v>
      </c>
      <c r="AB5974" t="str">
        <f>VLOOKUP(T5974,[3]رکوردها!$A:$E,5,0)</f>
        <v>1564965941</v>
      </c>
    </row>
    <row r="5975" spans="1:28" s="41" customFormat="1" hidden="1" x14ac:dyDescent="0.2">
      <c r="A5975" s="36">
        <v>143900</v>
      </c>
      <c r="B5975" s="36">
        <v>1240</v>
      </c>
      <c r="C5975" s="36">
        <v>1356</v>
      </c>
      <c r="D5975" s="39" t="s">
        <v>5178</v>
      </c>
      <c r="E5975" s="39" t="s">
        <v>5188</v>
      </c>
      <c r="F5975" s="37" t="s">
        <v>202</v>
      </c>
      <c r="G5975" s="37" t="s">
        <v>2614</v>
      </c>
      <c r="H5975" s="38">
        <v>70917222</v>
      </c>
      <c r="I5975" s="38">
        <v>0</v>
      </c>
      <c r="J5975" s="38">
        <f t="shared" si="108"/>
        <v>70917222</v>
      </c>
      <c r="K5975" s="38"/>
      <c r="L5975" s="49"/>
      <c r="M5975" s="37" t="s">
        <v>4</v>
      </c>
      <c r="N5975" s="37" t="s">
        <v>5</v>
      </c>
      <c r="O5975" s="37" t="s">
        <v>6</v>
      </c>
      <c r="P5975" s="37" t="s">
        <v>7</v>
      </c>
      <c r="Q5975" s="37" t="s">
        <v>13</v>
      </c>
      <c r="R5975" s="37" t="s">
        <v>14</v>
      </c>
      <c r="S5975" s="37" t="s">
        <v>2603</v>
      </c>
      <c r="T5975" s="37" t="s">
        <v>2602</v>
      </c>
      <c r="U5975" s="1" t="str">
        <f>VLOOKUP(T5975,[2]VAT!$A:$D,1,0)</f>
        <v>400050</v>
      </c>
      <c r="V5975" s="37" t="s">
        <v>2</v>
      </c>
      <c r="W5975" s="37" t="s">
        <v>2</v>
      </c>
      <c r="X5975" t="str">
        <f>VLOOKUP(T5975,[3]رکوردها!$A:$B,2,0)</f>
        <v>10100653470</v>
      </c>
      <c r="Y5975" t="str">
        <f>VLOOKUP(T5975,[3]رکوردها!$A:$D,4,0)</f>
        <v>411131994395</v>
      </c>
      <c r="Z5975" t="str">
        <f>VLOOKUP(T5975,[3]رکوردها!$A:$C,3,0)</f>
        <v>تهران</v>
      </c>
      <c r="AA5975" t="str">
        <f>VLOOKUP(T5975,[3]رکوردها!$A:$F,6,0)</f>
        <v>تهران خیابان دکتر شریعتی ابتدای خ بهار شیراز رو به روی داروخانه متولی پ 2</v>
      </c>
      <c r="AB5975" t="str">
        <f>VLOOKUP(T5975,[3]رکوردها!$A:$E,5,0)</f>
        <v>1564965941</v>
      </c>
    </row>
    <row r="5976" spans="1:28" s="41" customFormat="1" hidden="1" x14ac:dyDescent="0.2">
      <c r="A5976" s="36">
        <v>143902</v>
      </c>
      <c r="B5976" s="36">
        <v>1240</v>
      </c>
      <c r="C5976" s="36">
        <v>1356</v>
      </c>
      <c r="D5976" s="39" t="s">
        <v>5178</v>
      </c>
      <c r="E5976" s="39" t="s">
        <v>5188</v>
      </c>
      <c r="F5976" s="37" t="s">
        <v>202</v>
      </c>
      <c r="G5976" s="37" t="s">
        <v>2615</v>
      </c>
      <c r="H5976" s="38">
        <v>141834444</v>
      </c>
      <c r="I5976" s="38">
        <v>0</v>
      </c>
      <c r="J5976" s="38">
        <f t="shared" si="108"/>
        <v>141834444</v>
      </c>
      <c r="K5976" s="38"/>
      <c r="L5976" s="49"/>
      <c r="M5976" s="37" t="s">
        <v>4</v>
      </c>
      <c r="N5976" s="37" t="s">
        <v>5</v>
      </c>
      <c r="O5976" s="37" t="s">
        <v>6</v>
      </c>
      <c r="P5976" s="37" t="s">
        <v>7</v>
      </c>
      <c r="Q5976" s="37" t="s">
        <v>13</v>
      </c>
      <c r="R5976" s="37" t="s">
        <v>14</v>
      </c>
      <c r="S5976" s="37" t="s">
        <v>2603</v>
      </c>
      <c r="T5976" s="37" t="s">
        <v>2602</v>
      </c>
      <c r="U5976" s="1" t="str">
        <f>VLOOKUP(T5976,[2]VAT!$A:$D,1,0)</f>
        <v>400050</v>
      </c>
      <c r="V5976" s="37" t="s">
        <v>2</v>
      </c>
      <c r="W5976" s="37" t="s">
        <v>2</v>
      </c>
      <c r="X5976" t="str">
        <f>VLOOKUP(T5976,[3]رکوردها!$A:$B,2,0)</f>
        <v>10100653470</v>
      </c>
      <c r="Y5976" t="str">
        <f>VLOOKUP(T5976,[3]رکوردها!$A:$D,4,0)</f>
        <v>411131994395</v>
      </c>
      <c r="Z5976" t="str">
        <f>VLOOKUP(T5976,[3]رکوردها!$A:$C,3,0)</f>
        <v>تهران</v>
      </c>
      <c r="AA5976" t="str">
        <f>VLOOKUP(T5976,[3]رکوردها!$A:$F,6,0)</f>
        <v>تهران خیابان دکتر شریعتی ابتدای خ بهار شیراز رو به روی داروخانه متولی پ 2</v>
      </c>
      <c r="AB5976" t="str">
        <f>VLOOKUP(T5976,[3]رکوردها!$A:$E,5,0)</f>
        <v>1564965941</v>
      </c>
    </row>
    <row r="5977" spans="1:28" s="41" customFormat="1" hidden="1" x14ac:dyDescent="0.2">
      <c r="A5977" s="36">
        <v>143903</v>
      </c>
      <c r="B5977" s="36">
        <v>1240</v>
      </c>
      <c r="C5977" s="36">
        <v>1356</v>
      </c>
      <c r="D5977" s="39" t="s">
        <v>5178</v>
      </c>
      <c r="E5977" s="36"/>
      <c r="F5977" s="37" t="s">
        <v>202</v>
      </c>
      <c r="G5977" s="37" t="s">
        <v>2615</v>
      </c>
      <c r="H5977" s="38">
        <v>0</v>
      </c>
      <c r="I5977" s="38">
        <v>141834444</v>
      </c>
      <c r="J5977" s="38">
        <f t="shared" si="108"/>
        <v>-141834444</v>
      </c>
      <c r="K5977" s="38"/>
      <c r="L5977" s="49"/>
      <c r="M5977" s="37" t="s">
        <v>4</v>
      </c>
      <c r="N5977" s="37" t="s">
        <v>5</v>
      </c>
      <c r="O5977" s="37" t="s">
        <v>138</v>
      </c>
      <c r="P5977" s="37" t="s">
        <v>139</v>
      </c>
      <c r="Q5977" s="37" t="s">
        <v>2626</v>
      </c>
      <c r="R5977" s="37" t="s">
        <v>2627</v>
      </c>
      <c r="S5977" s="37" t="s">
        <v>2603</v>
      </c>
      <c r="T5977" s="37" t="s">
        <v>2602</v>
      </c>
      <c r="U5977" s="1" t="str">
        <f>VLOOKUP(T5977,[2]VAT!$A:$D,1,0)</f>
        <v>400050</v>
      </c>
      <c r="V5977" s="37" t="s">
        <v>2</v>
      </c>
      <c r="W5977" s="37" t="s">
        <v>2</v>
      </c>
      <c r="X5977" t="str">
        <f>VLOOKUP(T5977,[3]رکوردها!$A:$B,2,0)</f>
        <v>10100653470</v>
      </c>
      <c r="Y5977" t="str">
        <f>VLOOKUP(T5977,[3]رکوردها!$A:$D,4,0)</f>
        <v>411131994395</v>
      </c>
      <c r="Z5977" t="str">
        <f>VLOOKUP(T5977,[3]رکوردها!$A:$C,3,0)</f>
        <v>تهران</v>
      </c>
      <c r="AA5977" t="str">
        <f>VLOOKUP(T5977,[3]رکوردها!$A:$F,6,0)</f>
        <v>تهران خیابان دکتر شریعتی ابتدای خ بهار شیراز رو به روی داروخانه متولی پ 2</v>
      </c>
      <c r="AB5977" t="str">
        <f>VLOOKUP(T5977,[3]رکوردها!$A:$E,5,0)</f>
        <v>1564965941</v>
      </c>
    </row>
    <row r="5978" spans="1:28" s="41" customFormat="1" hidden="1" x14ac:dyDescent="0.2">
      <c r="A5978" s="36">
        <v>143896</v>
      </c>
      <c r="B5978" s="36">
        <v>1240</v>
      </c>
      <c r="C5978" s="36">
        <v>1356</v>
      </c>
      <c r="D5978" s="39" t="s">
        <v>5178</v>
      </c>
      <c r="E5978" s="36"/>
      <c r="F5978" s="37" t="s">
        <v>202</v>
      </c>
      <c r="G5978" s="37" t="s">
        <v>2628</v>
      </c>
      <c r="H5978" s="38">
        <v>127651000</v>
      </c>
      <c r="I5978" s="38">
        <v>0</v>
      </c>
      <c r="J5978" s="38">
        <f t="shared" si="108"/>
        <v>127651000</v>
      </c>
      <c r="K5978" s="38"/>
      <c r="L5978" s="49"/>
      <c r="M5978" s="37" t="s">
        <v>63</v>
      </c>
      <c r="N5978" s="37" t="s">
        <v>64</v>
      </c>
      <c r="O5978" s="37" t="s">
        <v>2566</v>
      </c>
      <c r="P5978" s="37" t="s">
        <v>2567</v>
      </c>
      <c r="Q5978" s="37" t="s">
        <v>2568</v>
      </c>
      <c r="R5978" s="37" t="s">
        <v>2569</v>
      </c>
      <c r="S5978" s="37" t="s">
        <v>2603</v>
      </c>
      <c r="T5978" s="37" t="s">
        <v>2602</v>
      </c>
      <c r="U5978" s="1" t="str">
        <f>VLOOKUP(T5978,[2]VAT!$A:$D,1,0)</f>
        <v>400050</v>
      </c>
      <c r="V5978" s="37" t="s">
        <v>2</v>
      </c>
      <c r="W5978" s="37" t="s">
        <v>2</v>
      </c>
      <c r="X5978" t="str">
        <f>VLOOKUP(T5978,[3]رکوردها!$A:$B,2,0)</f>
        <v>10100653470</v>
      </c>
      <c r="Y5978" t="str">
        <f>VLOOKUP(T5978,[3]رکوردها!$A:$D,4,0)</f>
        <v>411131994395</v>
      </c>
      <c r="Z5978" t="str">
        <f>VLOOKUP(T5978,[3]رکوردها!$A:$C,3,0)</f>
        <v>تهران</v>
      </c>
      <c r="AA5978" t="str">
        <f>VLOOKUP(T5978,[3]رکوردها!$A:$F,6,0)</f>
        <v>تهران خیابان دکتر شریعتی ابتدای خ بهار شیراز رو به روی داروخانه متولی پ 2</v>
      </c>
      <c r="AB5978" t="str">
        <f>VLOOKUP(T5978,[3]رکوردها!$A:$E,5,0)</f>
        <v>1564965941</v>
      </c>
    </row>
    <row r="5979" spans="1:28" s="41" customFormat="1" hidden="1" x14ac:dyDescent="0.2">
      <c r="A5979" s="36">
        <v>143897</v>
      </c>
      <c r="B5979" s="36">
        <v>1240</v>
      </c>
      <c r="C5979" s="36">
        <v>1356</v>
      </c>
      <c r="D5979" s="39" t="s">
        <v>5178</v>
      </c>
      <c r="E5979" s="36"/>
      <c r="F5979" s="37" t="s">
        <v>202</v>
      </c>
      <c r="G5979" s="37" t="s">
        <v>2628</v>
      </c>
      <c r="H5979" s="38">
        <v>0</v>
      </c>
      <c r="I5979" s="38">
        <v>127651000</v>
      </c>
      <c r="J5979" s="38">
        <f t="shared" si="108"/>
        <v>-127651000</v>
      </c>
      <c r="K5979" s="38"/>
      <c r="L5979" s="49"/>
      <c r="M5979" s="37" t="s">
        <v>63</v>
      </c>
      <c r="N5979" s="37" t="s">
        <v>64</v>
      </c>
      <c r="O5979" s="37" t="s">
        <v>2566</v>
      </c>
      <c r="P5979" s="37" t="s">
        <v>2567</v>
      </c>
      <c r="Q5979" s="37" t="s">
        <v>2568</v>
      </c>
      <c r="R5979" s="37" t="s">
        <v>2569</v>
      </c>
      <c r="S5979" s="37" t="s">
        <v>2603</v>
      </c>
      <c r="T5979" s="37" t="s">
        <v>2602</v>
      </c>
      <c r="U5979" s="1" t="str">
        <f>VLOOKUP(T5979,[2]VAT!$A:$D,1,0)</f>
        <v>400050</v>
      </c>
      <c r="V5979" s="37" t="s">
        <v>2</v>
      </c>
      <c r="W5979" s="37" t="s">
        <v>2</v>
      </c>
      <c r="X5979" t="str">
        <f>VLOOKUP(T5979,[3]رکوردها!$A:$B,2,0)</f>
        <v>10100653470</v>
      </c>
      <c r="Y5979" t="str">
        <f>VLOOKUP(T5979,[3]رکوردها!$A:$D,4,0)</f>
        <v>411131994395</v>
      </c>
      <c r="Z5979" t="str">
        <f>VLOOKUP(T5979,[3]رکوردها!$A:$C,3,0)</f>
        <v>تهران</v>
      </c>
      <c r="AA5979" t="str">
        <f>VLOOKUP(T5979,[3]رکوردها!$A:$F,6,0)</f>
        <v>تهران خیابان دکتر شریعتی ابتدای خ بهار شیراز رو به روی داروخانه متولی پ 2</v>
      </c>
      <c r="AB5979" t="str">
        <f>VLOOKUP(T5979,[3]رکوردها!$A:$E,5,0)</f>
        <v>1564965941</v>
      </c>
    </row>
    <row r="5980" spans="1:28" s="41" customFormat="1" hidden="1" x14ac:dyDescent="0.2">
      <c r="A5980" s="36">
        <v>143901</v>
      </c>
      <c r="B5980" s="36">
        <v>1240</v>
      </c>
      <c r="C5980" s="36">
        <v>1356</v>
      </c>
      <c r="D5980" s="39" t="s">
        <v>5178</v>
      </c>
      <c r="E5980" s="36"/>
      <c r="F5980" s="37" t="s">
        <v>202</v>
      </c>
      <c r="G5980" s="37" t="s">
        <v>2614</v>
      </c>
      <c r="H5980" s="38">
        <v>0</v>
      </c>
      <c r="I5980" s="38">
        <v>70917222</v>
      </c>
      <c r="J5980" s="38">
        <f t="shared" si="108"/>
        <v>-70917222</v>
      </c>
      <c r="K5980" s="38"/>
      <c r="L5980" s="49"/>
      <c r="M5980" s="37" t="s">
        <v>4</v>
      </c>
      <c r="N5980" s="37" t="s">
        <v>5</v>
      </c>
      <c r="O5980" s="37" t="s">
        <v>138</v>
      </c>
      <c r="P5980" s="37" t="s">
        <v>139</v>
      </c>
      <c r="Q5980" s="37" t="s">
        <v>140</v>
      </c>
      <c r="R5980" s="37" t="s">
        <v>141</v>
      </c>
      <c r="S5980" s="37" t="s">
        <v>2603</v>
      </c>
      <c r="T5980" s="37" t="s">
        <v>2602</v>
      </c>
      <c r="U5980" s="1" t="str">
        <f>VLOOKUP(T5980,[2]VAT!$A:$D,1,0)</f>
        <v>400050</v>
      </c>
      <c r="V5980" s="37" t="s">
        <v>2</v>
      </c>
      <c r="W5980" s="37" t="s">
        <v>2</v>
      </c>
      <c r="X5980" t="str">
        <f>VLOOKUP(T5980,[3]رکوردها!$A:$B,2,0)</f>
        <v>10100653470</v>
      </c>
      <c r="Y5980" t="str">
        <f>VLOOKUP(T5980,[3]رکوردها!$A:$D,4,0)</f>
        <v>411131994395</v>
      </c>
      <c r="Z5980" t="str">
        <f>VLOOKUP(T5980,[3]رکوردها!$A:$C,3,0)</f>
        <v>تهران</v>
      </c>
      <c r="AA5980" t="str">
        <f>VLOOKUP(T5980,[3]رکوردها!$A:$F,6,0)</f>
        <v>تهران خیابان دکتر شریعتی ابتدای خ بهار شیراز رو به روی داروخانه متولی پ 2</v>
      </c>
      <c r="AB5980" t="str">
        <f>VLOOKUP(T5980,[3]رکوردها!$A:$E,5,0)</f>
        <v>1564965941</v>
      </c>
    </row>
    <row r="5981" spans="1:28" s="41" customFormat="1" hidden="1" x14ac:dyDescent="0.2">
      <c r="A5981" s="36">
        <v>143895</v>
      </c>
      <c r="B5981" s="36">
        <v>1240</v>
      </c>
      <c r="C5981" s="36">
        <v>1356</v>
      </c>
      <c r="D5981" s="39" t="s">
        <v>5178</v>
      </c>
      <c r="E5981" s="36"/>
      <c r="F5981" s="37" t="s">
        <v>202</v>
      </c>
      <c r="G5981" s="37" t="s">
        <v>5133</v>
      </c>
      <c r="H5981" s="38">
        <v>1418344446</v>
      </c>
      <c r="I5981" s="38">
        <v>0</v>
      </c>
      <c r="J5981" s="38">
        <f t="shared" si="108"/>
        <v>1418344446</v>
      </c>
      <c r="K5981" s="38"/>
      <c r="L5981" s="49"/>
      <c r="M5981" s="37" t="s">
        <v>4388</v>
      </c>
      <c r="N5981" s="37" t="s">
        <v>4389</v>
      </c>
      <c r="O5981" s="37" t="s">
        <v>4390</v>
      </c>
      <c r="P5981" s="37" t="s">
        <v>4391</v>
      </c>
      <c r="Q5981" s="37" t="s">
        <v>4392</v>
      </c>
      <c r="R5981" s="37" t="s">
        <v>4393</v>
      </c>
      <c r="S5981" s="37" t="s">
        <v>5132</v>
      </c>
      <c r="T5981" s="37" t="s">
        <v>5131</v>
      </c>
      <c r="U5981" s="1" t="e">
        <f>VLOOKUP(T5981,[2]VAT!$A:$D,1,0)</f>
        <v>#N/A</v>
      </c>
      <c r="V5981" s="37" t="s">
        <v>4768</v>
      </c>
      <c r="W5981" s="37" t="s">
        <v>4767</v>
      </c>
      <c r="X5981" t="e">
        <f>VLOOKUP(T5981,[3]رکوردها!$A:$B,2,0)</f>
        <v>#N/A</v>
      </c>
      <c r="Y5981" t="e">
        <f>VLOOKUP(T5981,[3]رکوردها!$A:$D,4,0)</f>
        <v>#N/A</v>
      </c>
      <c r="Z5981" t="e">
        <f>VLOOKUP(T5981,[3]رکوردها!$A:$C,3,0)</f>
        <v>#N/A</v>
      </c>
      <c r="AA5981" t="e">
        <f>VLOOKUP(T5981,[3]رکوردها!$A:$F,6,0)</f>
        <v>#N/A</v>
      </c>
      <c r="AB5981" t="e">
        <f>VLOOKUP(T5981,[3]رکوردها!$A:$E,5,0)</f>
        <v>#N/A</v>
      </c>
    </row>
    <row r="5982" spans="1:28" s="41" customFormat="1" hidden="1" x14ac:dyDescent="0.2">
      <c r="A5982" s="36">
        <v>143898</v>
      </c>
      <c r="B5982" s="36">
        <v>1240</v>
      </c>
      <c r="C5982" s="36">
        <v>1356</v>
      </c>
      <c r="D5982" s="39" t="s">
        <v>5178</v>
      </c>
      <c r="E5982" s="36"/>
      <c r="F5982" s="37" t="s">
        <v>202</v>
      </c>
      <c r="G5982" s="37" t="s">
        <v>2628</v>
      </c>
      <c r="H5982" s="38">
        <v>127651000</v>
      </c>
      <c r="I5982" s="38">
        <v>0</v>
      </c>
      <c r="J5982" s="38">
        <f t="shared" si="108"/>
        <v>127651000</v>
      </c>
      <c r="K5982" s="38"/>
      <c r="L5982" s="49"/>
      <c r="M5982" s="37" t="s">
        <v>4388</v>
      </c>
      <c r="N5982" s="37" t="s">
        <v>4389</v>
      </c>
      <c r="O5982" s="37" t="s">
        <v>4390</v>
      </c>
      <c r="P5982" s="37" t="s">
        <v>4391</v>
      </c>
      <c r="Q5982" s="37" t="s">
        <v>4392</v>
      </c>
      <c r="R5982" s="37" t="s">
        <v>4393</v>
      </c>
      <c r="S5982" s="37" t="s">
        <v>5132</v>
      </c>
      <c r="T5982" s="37" t="s">
        <v>5131</v>
      </c>
      <c r="U5982" s="1" t="e">
        <f>VLOOKUP(T5982,[2]VAT!$A:$D,1,0)</f>
        <v>#N/A</v>
      </c>
      <c r="V5982" s="37" t="s">
        <v>4768</v>
      </c>
      <c r="W5982" s="37" t="s">
        <v>4767</v>
      </c>
      <c r="X5982" t="e">
        <f>VLOOKUP(T5982,[3]رکوردها!$A:$B,2,0)</f>
        <v>#N/A</v>
      </c>
      <c r="Y5982" t="e">
        <f>VLOOKUP(T5982,[3]رکوردها!$A:$D,4,0)</f>
        <v>#N/A</v>
      </c>
      <c r="Z5982" t="e">
        <f>VLOOKUP(T5982,[3]رکوردها!$A:$C,3,0)</f>
        <v>#N/A</v>
      </c>
      <c r="AA5982" t="e">
        <f>VLOOKUP(T5982,[3]رکوردها!$A:$F,6,0)</f>
        <v>#N/A</v>
      </c>
      <c r="AB5982" t="e">
        <f>VLOOKUP(T5982,[3]رکوردها!$A:$E,5,0)</f>
        <v>#N/A</v>
      </c>
    </row>
    <row r="5983" spans="1:28" x14ac:dyDescent="0.2">
      <c r="A5983" s="54">
        <v>139491</v>
      </c>
      <c r="B5983" s="2">
        <v>1248</v>
      </c>
      <c r="C5983" s="2">
        <v>1064</v>
      </c>
      <c r="D5983" s="29" t="str">
        <f>VLOOKUP(C5983,Piv.Analysis!A:AA,27,0)</f>
        <v>خرید خدمات</v>
      </c>
      <c r="E5983" s="2"/>
      <c r="F5983" s="1" t="s">
        <v>81</v>
      </c>
      <c r="G5983" s="1" t="s">
        <v>3396</v>
      </c>
      <c r="H5983" s="4">
        <v>0</v>
      </c>
      <c r="I5983" s="4">
        <v>266000000</v>
      </c>
      <c r="J5983" s="4">
        <f t="shared" si="108"/>
        <v>-266000000</v>
      </c>
      <c r="K5983" s="4">
        <f>I5983</f>
        <v>266000000</v>
      </c>
      <c r="L5983" s="49">
        <v>0</v>
      </c>
      <c r="M5983" s="1" t="s">
        <v>4</v>
      </c>
      <c r="N5983" s="1" t="s">
        <v>5</v>
      </c>
      <c r="O5983" s="1" t="s">
        <v>6</v>
      </c>
      <c r="P5983" s="1" t="s">
        <v>7</v>
      </c>
      <c r="Q5983" s="1" t="s">
        <v>13</v>
      </c>
      <c r="R5983" s="1" t="s">
        <v>14</v>
      </c>
      <c r="S5983" s="1" t="s">
        <v>3395</v>
      </c>
      <c r="T5983" s="1" t="s">
        <v>3394</v>
      </c>
      <c r="U5983" s="1" t="e">
        <f>VLOOKUP(T5983,[2]VAT!$A:$D,1,0)</f>
        <v>#N/A</v>
      </c>
      <c r="V5983" s="1" t="s">
        <v>2</v>
      </c>
      <c r="W5983" s="1" t="s">
        <v>2</v>
      </c>
      <c r="X5983" t="str">
        <f>VLOOKUP(T5983,[3]رکوردها!$A:$B,2,0)</f>
        <v>14006142129</v>
      </c>
      <c r="Y5983" t="str">
        <f>VLOOKUP(T5983,[3]رکوردها!$A:$D,4,0)</f>
        <v>411517396515</v>
      </c>
      <c r="Z5983" t="str">
        <f>VLOOKUP(T5983,[3]رکوردها!$A:$C,3,0)</f>
        <v>بوشهر</v>
      </c>
      <c r="AA5983" t="str">
        <f>VLOOKUP(T5983,[3]رکوردها!$A:$F,6,0)</f>
        <v>بوشهر - شهرستان عسلویه - بخش مرکزی - دهستان عسلویه - روستا بیدخون-بیدخون-کوچه ((پست بانک))-کوچه ((جنگ آور))-پلاک 11-طبقه همکف--</v>
      </c>
      <c r="AB5983" t="str">
        <f>VLOOKUP(T5983,[3]رکوردها!$A:$E,5,0)</f>
        <v>7511328168</v>
      </c>
    </row>
    <row r="5984" spans="1:28" s="41" customFormat="1" hidden="1" x14ac:dyDescent="0.2">
      <c r="A5984" s="36">
        <v>139490</v>
      </c>
      <c r="B5984" s="36">
        <v>1248</v>
      </c>
      <c r="C5984" s="36">
        <v>1064</v>
      </c>
      <c r="D5984" s="39" t="s">
        <v>5178</v>
      </c>
      <c r="E5984" s="36"/>
      <c r="F5984" s="37" t="s">
        <v>81</v>
      </c>
      <c r="G5984" s="37" t="s">
        <v>4890</v>
      </c>
      <c r="H5984" s="38">
        <v>75000000</v>
      </c>
      <c r="I5984" s="38">
        <v>0</v>
      </c>
      <c r="J5984" s="38">
        <f t="shared" si="108"/>
        <v>75000000</v>
      </c>
      <c r="K5984" s="38"/>
      <c r="L5984" s="49"/>
      <c r="M5984" s="37" t="s">
        <v>4388</v>
      </c>
      <c r="N5984" s="37" t="s">
        <v>4389</v>
      </c>
      <c r="O5984" s="37" t="s">
        <v>4390</v>
      </c>
      <c r="P5984" s="37" t="s">
        <v>4391</v>
      </c>
      <c r="Q5984" s="37" t="s">
        <v>4861</v>
      </c>
      <c r="R5984" s="37" t="s">
        <v>4862</v>
      </c>
      <c r="S5984" s="37" t="s">
        <v>4424</v>
      </c>
      <c r="T5984" s="37" t="s">
        <v>4421</v>
      </c>
      <c r="U5984" s="1" t="e">
        <f>VLOOKUP(T5984,[2]VAT!$A:$D,1,0)</f>
        <v>#N/A</v>
      </c>
      <c r="V5984" s="37" t="s">
        <v>4768</v>
      </c>
      <c r="W5984" s="37" t="s">
        <v>4767</v>
      </c>
      <c r="X5984" t="e">
        <f>VLOOKUP(T5984,[3]رکوردها!$A:$B,2,0)</f>
        <v>#N/A</v>
      </c>
      <c r="Y5984" t="e">
        <f>VLOOKUP(T5984,[3]رکوردها!$A:$D,4,0)</f>
        <v>#N/A</v>
      </c>
      <c r="Z5984" t="e">
        <f>VLOOKUP(T5984,[3]رکوردها!$A:$C,3,0)</f>
        <v>#N/A</v>
      </c>
      <c r="AA5984" t="e">
        <f>VLOOKUP(T5984,[3]رکوردها!$A:$F,6,0)</f>
        <v>#N/A</v>
      </c>
      <c r="AB5984" t="e">
        <f>VLOOKUP(T5984,[3]رکوردها!$A:$E,5,0)</f>
        <v>#N/A</v>
      </c>
    </row>
    <row r="5985" spans="1:28" s="41" customFormat="1" hidden="1" x14ac:dyDescent="0.2">
      <c r="A5985" s="36">
        <v>139494</v>
      </c>
      <c r="B5985" s="36">
        <v>1248</v>
      </c>
      <c r="C5985" s="36">
        <v>1064</v>
      </c>
      <c r="D5985" s="39" t="s">
        <v>5178</v>
      </c>
      <c r="E5985" s="36"/>
      <c r="F5985" s="37" t="s">
        <v>81</v>
      </c>
      <c r="G5985" s="37" t="s">
        <v>4891</v>
      </c>
      <c r="H5985" s="38">
        <v>75000000</v>
      </c>
      <c r="I5985" s="38">
        <v>0</v>
      </c>
      <c r="J5985" s="38">
        <f t="shared" si="108"/>
        <v>75000000</v>
      </c>
      <c r="K5985" s="38"/>
      <c r="L5985" s="49"/>
      <c r="M5985" s="37" t="s">
        <v>4388</v>
      </c>
      <c r="N5985" s="37" t="s">
        <v>4389</v>
      </c>
      <c r="O5985" s="37" t="s">
        <v>4390</v>
      </c>
      <c r="P5985" s="37" t="s">
        <v>4391</v>
      </c>
      <c r="Q5985" s="37" t="s">
        <v>4861</v>
      </c>
      <c r="R5985" s="37" t="s">
        <v>4862</v>
      </c>
      <c r="S5985" s="37" t="s">
        <v>4424</v>
      </c>
      <c r="T5985" s="37" t="s">
        <v>4421</v>
      </c>
      <c r="U5985" s="1" t="e">
        <f>VLOOKUP(T5985,[2]VAT!$A:$D,1,0)</f>
        <v>#N/A</v>
      </c>
      <c r="V5985" s="37" t="s">
        <v>4768</v>
      </c>
      <c r="W5985" s="37" t="s">
        <v>4767</v>
      </c>
      <c r="X5985" t="e">
        <f>VLOOKUP(T5985,[3]رکوردها!$A:$B,2,0)</f>
        <v>#N/A</v>
      </c>
      <c r="Y5985" t="e">
        <f>VLOOKUP(T5985,[3]رکوردها!$A:$D,4,0)</f>
        <v>#N/A</v>
      </c>
      <c r="Z5985" t="e">
        <f>VLOOKUP(T5985,[3]رکوردها!$A:$C,3,0)</f>
        <v>#N/A</v>
      </c>
      <c r="AA5985" t="e">
        <f>VLOOKUP(T5985,[3]رکوردها!$A:$F,6,0)</f>
        <v>#N/A</v>
      </c>
      <c r="AB5985" t="e">
        <f>VLOOKUP(T5985,[3]رکوردها!$A:$E,5,0)</f>
        <v>#N/A</v>
      </c>
    </row>
    <row r="5986" spans="1:28" s="41" customFormat="1" hidden="1" x14ac:dyDescent="0.2">
      <c r="A5986" s="36">
        <v>139495</v>
      </c>
      <c r="B5986" s="36">
        <v>1248</v>
      </c>
      <c r="C5986" s="36">
        <v>1064</v>
      </c>
      <c r="D5986" s="39" t="s">
        <v>5178</v>
      </c>
      <c r="E5986" s="36"/>
      <c r="F5986" s="37" t="s">
        <v>81</v>
      </c>
      <c r="G5986" s="37" t="s">
        <v>4892</v>
      </c>
      <c r="H5986" s="38">
        <v>58000000</v>
      </c>
      <c r="I5986" s="38">
        <v>0</v>
      </c>
      <c r="J5986" s="38">
        <f t="shared" si="108"/>
        <v>58000000</v>
      </c>
      <c r="K5986" s="38"/>
      <c r="L5986" s="49"/>
      <c r="M5986" s="37" t="s">
        <v>4388</v>
      </c>
      <c r="N5986" s="37" t="s">
        <v>4389</v>
      </c>
      <c r="O5986" s="37" t="s">
        <v>4390</v>
      </c>
      <c r="P5986" s="37" t="s">
        <v>4391</v>
      </c>
      <c r="Q5986" s="37" t="s">
        <v>4861</v>
      </c>
      <c r="R5986" s="37" t="s">
        <v>4862</v>
      </c>
      <c r="S5986" s="37" t="s">
        <v>4424</v>
      </c>
      <c r="T5986" s="37" t="s">
        <v>4421</v>
      </c>
      <c r="U5986" s="1" t="e">
        <f>VLOOKUP(T5986,[2]VAT!$A:$D,1,0)</f>
        <v>#N/A</v>
      </c>
      <c r="V5986" s="37" t="s">
        <v>4768</v>
      </c>
      <c r="W5986" s="37" t="s">
        <v>4767</v>
      </c>
      <c r="X5986" t="e">
        <f>VLOOKUP(T5986,[3]رکوردها!$A:$B,2,0)</f>
        <v>#N/A</v>
      </c>
      <c r="Y5986" t="e">
        <f>VLOOKUP(T5986,[3]رکوردها!$A:$D,4,0)</f>
        <v>#N/A</v>
      </c>
      <c r="Z5986" t="e">
        <f>VLOOKUP(T5986,[3]رکوردها!$A:$C,3,0)</f>
        <v>#N/A</v>
      </c>
      <c r="AA5986" t="e">
        <f>VLOOKUP(T5986,[3]رکوردها!$A:$F,6,0)</f>
        <v>#N/A</v>
      </c>
      <c r="AB5986" t="e">
        <f>VLOOKUP(T5986,[3]رکوردها!$A:$E,5,0)</f>
        <v>#N/A</v>
      </c>
    </row>
    <row r="5987" spans="1:28" s="41" customFormat="1" hidden="1" x14ac:dyDescent="0.2">
      <c r="A5987" s="36">
        <v>139496</v>
      </c>
      <c r="B5987" s="36">
        <v>1248</v>
      </c>
      <c r="C5987" s="36">
        <v>1064</v>
      </c>
      <c r="D5987" s="39" t="s">
        <v>5178</v>
      </c>
      <c r="E5987" s="36"/>
      <c r="F5987" s="37" t="s">
        <v>81</v>
      </c>
      <c r="G5987" s="37" t="s">
        <v>4893</v>
      </c>
      <c r="H5987" s="38">
        <v>58000000</v>
      </c>
      <c r="I5987" s="38">
        <v>0</v>
      </c>
      <c r="J5987" s="38">
        <f t="shared" si="108"/>
        <v>58000000</v>
      </c>
      <c r="K5987" s="38"/>
      <c r="L5987" s="49"/>
      <c r="M5987" s="37" t="s">
        <v>4388</v>
      </c>
      <c r="N5987" s="37" t="s">
        <v>4389</v>
      </c>
      <c r="O5987" s="37" t="s">
        <v>4390</v>
      </c>
      <c r="P5987" s="37" t="s">
        <v>4391</v>
      </c>
      <c r="Q5987" s="37" t="s">
        <v>4861</v>
      </c>
      <c r="R5987" s="37" t="s">
        <v>4862</v>
      </c>
      <c r="S5987" s="37" t="s">
        <v>4424</v>
      </c>
      <c r="T5987" s="37" t="s">
        <v>4421</v>
      </c>
      <c r="U5987" s="1" t="e">
        <f>VLOOKUP(T5987,[2]VAT!$A:$D,1,0)</f>
        <v>#N/A</v>
      </c>
      <c r="V5987" s="37" t="s">
        <v>4768</v>
      </c>
      <c r="W5987" s="37" t="s">
        <v>4767</v>
      </c>
      <c r="X5987" t="e">
        <f>VLOOKUP(T5987,[3]رکوردها!$A:$B,2,0)</f>
        <v>#N/A</v>
      </c>
      <c r="Y5987" t="e">
        <f>VLOOKUP(T5987,[3]رکوردها!$A:$D,4,0)</f>
        <v>#N/A</v>
      </c>
      <c r="Z5987" t="e">
        <f>VLOOKUP(T5987,[3]رکوردها!$A:$C,3,0)</f>
        <v>#N/A</v>
      </c>
      <c r="AA5987" t="e">
        <f>VLOOKUP(T5987,[3]رکوردها!$A:$F,6,0)</f>
        <v>#N/A</v>
      </c>
      <c r="AB5987" t="e">
        <f>VLOOKUP(T5987,[3]رکوردها!$A:$E,5,0)</f>
        <v>#N/A</v>
      </c>
    </row>
    <row r="5988" spans="1:28" s="41" customFormat="1" hidden="1" x14ac:dyDescent="0.2">
      <c r="A5988" s="36">
        <v>142152</v>
      </c>
      <c r="B5988" s="36">
        <v>1255</v>
      </c>
      <c r="C5988" s="36">
        <v>1281</v>
      </c>
      <c r="D5988" s="39" t="s">
        <v>5178</v>
      </c>
      <c r="E5988" s="36"/>
      <c r="F5988" s="37" t="s">
        <v>22</v>
      </c>
      <c r="G5988" s="37" t="s">
        <v>3529</v>
      </c>
      <c r="H5988" s="38">
        <v>0</v>
      </c>
      <c r="I5988" s="38">
        <v>1425000</v>
      </c>
      <c r="J5988" s="38">
        <f t="shared" si="108"/>
        <v>-1425000</v>
      </c>
      <c r="K5988" s="38"/>
      <c r="L5988" s="49"/>
      <c r="M5988" s="37" t="s">
        <v>4</v>
      </c>
      <c r="N5988" s="37" t="s">
        <v>5</v>
      </c>
      <c r="O5988" s="37" t="s">
        <v>138</v>
      </c>
      <c r="P5988" s="37" t="s">
        <v>139</v>
      </c>
      <c r="Q5988" s="37" t="s">
        <v>2626</v>
      </c>
      <c r="R5988" s="37" t="s">
        <v>2627</v>
      </c>
      <c r="S5988" s="37" t="s">
        <v>3531</v>
      </c>
      <c r="T5988" s="37" t="s">
        <v>3530</v>
      </c>
      <c r="U5988" s="1" t="str">
        <f>VLOOKUP(T5988,[2]VAT!$A:$D,1,0)</f>
        <v>400316</v>
      </c>
      <c r="V5988" s="37" t="s">
        <v>2</v>
      </c>
      <c r="W5988" s="37" t="s">
        <v>2</v>
      </c>
      <c r="X5988" t="str">
        <f>VLOOKUP(T5988,[3]رکوردها!$A:$B,2,0)</f>
        <v>10102565210</v>
      </c>
      <c r="Y5988" t="str">
        <f>VLOOKUP(T5988,[3]رکوردها!$A:$D,4,0)</f>
        <v>411136931756</v>
      </c>
      <c r="Z5988" t="str">
        <f>VLOOKUP(T5988,[3]رکوردها!$A:$C,3,0)</f>
        <v>تهران</v>
      </c>
      <c r="AA5988" t="str">
        <f>VLOOKUP(T5988,[3]رکوردها!$A:$F,6,0)</f>
        <v>تهران سهروردی شمالی خ ابن یمین پلاک 14</v>
      </c>
      <c r="AB5988" t="str">
        <f>VLOOKUP(T5988,[3]رکوردها!$A:$E,5,0)</f>
        <v>1556835311</v>
      </c>
    </row>
    <row r="5989" spans="1:28" s="41" customFormat="1" hidden="1" x14ac:dyDescent="0.2">
      <c r="A5989" s="36">
        <v>142172</v>
      </c>
      <c r="B5989" s="36">
        <v>1255</v>
      </c>
      <c r="C5989" s="36">
        <v>1281</v>
      </c>
      <c r="D5989" s="39" t="s">
        <v>5178</v>
      </c>
      <c r="E5989" s="36"/>
      <c r="F5989" s="37" t="s">
        <v>22</v>
      </c>
      <c r="G5989" s="37" t="s">
        <v>3532</v>
      </c>
      <c r="H5989" s="38">
        <v>0</v>
      </c>
      <c r="I5989" s="38">
        <v>120000</v>
      </c>
      <c r="J5989" s="38">
        <f t="shared" si="108"/>
        <v>-120000</v>
      </c>
      <c r="K5989" s="38"/>
      <c r="L5989" s="49"/>
      <c r="M5989" s="37" t="s">
        <v>4</v>
      </c>
      <c r="N5989" s="37" t="s">
        <v>5</v>
      </c>
      <c r="O5989" s="37" t="s">
        <v>138</v>
      </c>
      <c r="P5989" s="37" t="s">
        <v>139</v>
      </c>
      <c r="Q5989" s="37" t="s">
        <v>2626</v>
      </c>
      <c r="R5989" s="37" t="s">
        <v>2627</v>
      </c>
      <c r="S5989" s="37" t="s">
        <v>3531</v>
      </c>
      <c r="T5989" s="37" t="s">
        <v>3530</v>
      </c>
      <c r="U5989" s="1" t="str">
        <f>VLOOKUP(T5989,[2]VAT!$A:$D,1,0)</f>
        <v>400316</v>
      </c>
      <c r="V5989" s="37" t="s">
        <v>2</v>
      </c>
      <c r="W5989" s="37" t="s">
        <v>2</v>
      </c>
      <c r="X5989" t="str">
        <f>VLOOKUP(T5989,[3]رکوردها!$A:$B,2,0)</f>
        <v>10102565210</v>
      </c>
      <c r="Y5989" t="str">
        <f>VLOOKUP(T5989,[3]رکوردها!$A:$D,4,0)</f>
        <v>411136931756</v>
      </c>
      <c r="Z5989" t="str">
        <f>VLOOKUP(T5989,[3]رکوردها!$A:$C,3,0)</f>
        <v>تهران</v>
      </c>
      <c r="AA5989" t="str">
        <f>VLOOKUP(T5989,[3]رکوردها!$A:$F,6,0)</f>
        <v>تهران سهروردی شمالی خ ابن یمین پلاک 14</v>
      </c>
      <c r="AB5989" t="str">
        <f>VLOOKUP(T5989,[3]رکوردها!$A:$E,5,0)</f>
        <v>1556835311</v>
      </c>
    </row>
    <row r="5990" spans="1:28" s="41" customFormat="1" hidden="1" x14ac:dyDescent="0.2">
      <c r="A5990" s="36">
        <v>142175</v>
      </c>
      <c r="B5990" s="36">
        <v>1255</v>
      </c>
      <c r="C5990" s="36">
        <v>1281</v>
      </c>
      <c r="D5990" s="39" t="s">
        <v>5178</v>
      </c>
      <c r="E5990" s="36"/>
      <c r="F5990" s="37" t="s">
        <v>22</v>
      </c>
      <c r="G5990" s="37" t="s">
        <v>3533</v>
      </c>
      <c r="H5990" s="38">
        <v>2565000</v>
      </c>
      <c r="I5990" s="38">
        <v>0</v>
      </c>
      <c r="J5990" s="38">
        <f t="shared" si="108"/>
        <v>2565000</v>
      </c>
      <c r="K5990" s="38"/>
      <c r="L5990" s="49"/>
      <c r="M5990" s="37" t="s">
        <v>63</v>
      </c>
      <c r="N5990" s="37" t="s">
        <v>64</v>
      </c>
      <c r="O5990" s="37" t="s">
        <v>2566</v>
      </c>
      <c r="P5990" s="37" t="s">
        <v>2567</v>
      </c>
      <c r="Q5990" s="37" t="s">
        <v>2568</v>
      </c>
      <c r="R5990" s="37" t="s">
        <v>2569</v>
      </c>
      <c r="S5990" s="37" t="s">
        <v>3531</v>
      </c>
      <c r="T5990" s="37" t="s">
        <v>3530</v>
      </c>
      <c r="U5990" s="1" t="str">
        <f>VLOOKUP(T5990,[2]VAT!$A:$D,1,0)</f>
        <v>400316</v>
      </c>
      <c r="V5990" s="37" t="s">
        <v>2</v>
      </c>
      <c r="W5990" s="37" t="s">
        <v>2</v>
      </c>
      <c r="X5990" t="str">
        <f>VLOOKUP(T5990,[3]رکوردها!$A:$B,2,0)</f>
        <v>10102565210</v>
      </c>
      <c r="Y5990" t="str">
        <f>VLOOKUP(T5990,[3]رکوردها!$A:$D,4,0)</f>
        <v>411136931756</v>
      </c>
      <c r="Z5990" t="str">
        <f>VLOOKUP(T5990,[3]رکوردها!$A:$C,3,0)</f>
        <v>تهران</v>
      </c>
      <c r="AA5990" t="str">
        <f>VLOOKUP(T5990,[3]رکوردها!$A:$F,6,0)</f>
        <v>تهران سهروردی شمالی خ ابن یمین پلاک 14</v>
      </c>
      <c r="AB5990" t="str">
        <f>VLOOKUP(T5990,[3]رکوردها!$A:$E,5,0)</f>
        <v>1556835311</v>
      </c>
    </row>
    <row r="5991" spans="1:28" s="41" customFormat="1" hidden="1" x14ac:dyDescent="0.2">
      <c r="A5991" s="36">
        <v>142176</v>
      </c>
      <c r="B5991" s="36">
        <v>1255</v>
      </c>
      <c r="C5991" s="36">
        <v>1281</v>
      </c>
      <c r="D5991" s="39" t="s">
        <v>5178</v>
      </c>
      <c r="E5991" s="36"/>
      <c r="F5991" s="37" t="s">
        <v>22</v>
      </c>
      <c r="G5991" s="37" t="s">
        <v>3533</v>
      </c>
      <c r="H5991" s="38">
        <v>0</v>
      </c>
      <c r="I5991" s="38">
        <v>2565000</v>
      </c>
      <c r="J5991" s="38">
        <f t="shared" si="108"/>
        <v>-2565000</v>
      </c>
      <c r="K5991" s="38"/>
      <c r="L5991" s="49"/>
      <c r="M5991" s="37" t="s">
        <v>63</v>
      </c>
      <c r="N5991" s="37" t="s">
        <v>64</v>
      </c>
      <c r="O5991" s="37" t="s">
        <v>2566</v>
      </c>
      <c r="P5991" s="37" t="s">
        <v>2567</v>
      </c>
      <c r="Q5991" s="37" t="s">
        <v>2568</v>
      </c>
      <c r="R5991" s="37" t="s">
        <v>2569</v>
      </c>
      <c r="S5991" s="37" t="s">
        <v>3531</v>
      </c>
      <c r="T5991" s="37" t="s">
        <v>3530</v>
      </c>
      <c r="U5991" s="1" t="str">
        <f>VLOOKUP(T5991,[2]VAT!$A:$D,1,0)</f>
        <v>400316</v>
      </c>
      <c r="V5991" s="37" t="s">
        <v>2</v>
      </c>
      <c r="W5991" s="37" t="s">
        <v>2</v>
      </c>
      <c r="X5991" t="str">
        <f>VLOOKUP(T5991,[3]رکوردها!$A:$B,2,0)</f>
        <v>10102565210</v>
      </c>
      <c r="Y5991" t="str">
        <f>VLOOKUP(T5991,[3]رکوردها!$A:$D,4,0)</f>
        <v>411136931756</v>
      </c>
      <c r="Z5991" t="str">
        <f>VLOOKUP(T5991,[3]رکوردها!$A:$C,3,0)</f>
        <v>تهران</v>
      </c>
      <c r="AA5991" t="str">
        <f>VLOOKUP(T5991,[3]رکوردها!$A:$F,6,0)</f>
        <v>تهران سهروردی شمالی خ ابن یمین پلاک 14</v>
      </c>
      <c r="AB5991" t="str">
        <f>VLOOKUP(T5991,[3]رکوردها!$A:$E,5,0)</f>
        <v>1556835311</v>
      </c>
    </row>
    <row r="5992" spans="1:28" s="41" customFormat="1" hidden="1" x14ac:dyDescent="0.2">
      <c r="A5992" s="36">
        <v>142170</v>
      </c>
      <c r="B5992" s="36">
        <v>1255</v>
      </c>
      <c r="C5992" s="36">
        <v>1281</v>
      </c>
      <c r="D5992" s="39" t="s">
        <v>5178</v>
      </c>
      <c r="E5992" s="36"/>
      <c r="F5992" s="37" t="s">
        <v>22</v>
      </c>
      <c r="G5992" s="37" t="s">
        <v>3534</v>
      </c>
      <c r="H5992" s="38">
        <v>216000</v>
      </c>
      <c r="I5992" s="38">
        <v>0</v>
      </c>
      <c r="J5992" s="38">
        <f t="shared" si="108"/>
        <v>216000</v>
      </c>
      <c r="K5992" s="38"/>
      <c r="L5992" s="49"/>
      <c r="M5992" s="37" t="s">
        <v>63</v>
      </c>
      <c r="N5992" s="37" t="s">
        <v>64</v>
      </c>
      <c r="O5992" s="37" t="s">
        <v>2566</v>
      </c>
      <c r="P5992" s="37" t="s">
        <v>2567</v>
      </c>
      <c r="Q5992" s="37" t="s">
        <v>2568</v>
      </c>
      <c r="R5992" s="37" t="s">
        <v>2569</v>
      </c>
      <c r="S5992" s="37" t="s">
        <v>3531</v>
      </c>
      <c r="T5992" s="37" t="s">
        <v>3530</v>
      </c>
      <c r="U5992" s="1" t="str">
        <f>VLOOKUP(T5992,[2]VAT!$A:$D,1,0)</f>
        <v>400316</v>
      </c>
      <c r="V5992" s="37" t="s">
        <v>2</v>
      </c>
      <c r="W5992" s="37" t="s">
        <v>2</v>
      </c>
      <c r="X5992" t="str">
        <f>VLOOKUP(T5992,[3]رکوردها!$A:$B,2,0)</f>
        <v>10102565210</v>
      </c>
      <c r="Y5992" t="str">
        <f>VLOOKUP(T5992,[3]رکوردها!$A:$D,4,0)</f>
        <v>411136931756</v>
      </c>
      <c r="Z5992" t="str">
        <f>VLOOKUP(T5992,[3]رکوردها!$A:$C,3,0)</f>
        <v>تهران</v>
      </c>
      <c r="AA5992" t="str">
        <f>VLOOKUP(T5992,[3]رکوردها!$A:$F,6,0)</f>
        <v>تهران سهروردی شمالی خ ابن یمین پلاک 14</v>
      </c>
      <c r="AB5992" t="str">
        <f>VLOOKUP(T5992,[3]رکوردها!$A:$E,5,0)</f>
        <v>1556835311</v>
      </c>
    </row>
    <row r="5993" spans="1:28" s="41" customFormat="1" hidden="1" x14ac:dyDescent="0.2">
      <c r="A5993" s="36">
        <v>142169</v>
      </c>
      <c r="B5993" s="36">
        <v>1255</v>
      </c>
      <c r="C5993" s="36">
        <v>1281</v>
      </c>
      <c r="D5993" s="39" t="s">
        <v>5178</v>
      </c>
      <c r="E5993" s="36"/>
      <c r="F5993" s="37" t="s">
        <v>22</v>
      </c>
      <c r="G5993" s="37" t="s">
        <v>3534</v>
      </c>
      <c r="H5993" s="38">
        <v>0</v>
      </c>
      <c r="I5993" s="38">
        <v>216000</v>
      </c>
      <c r="J5993" s="38">
        <f t="shared" si="108"/>
        <v>-216000</v>
      </c>
      <c r="K5993" s="38"/>
      <c r="L5993" s="49"/>
      <c r="M5993" s="37" t="s">
        <v>63</v>
      </c>
      <c r="N5993" s="37" t="s">
        <v>64</v>
      </c>
      <c r="O5993" s="37" t="s">
        <v>2566</v>
      </c>
      <c r="P5993" s="37" t="s">
        <v>2567</v>
      </c>
      <c r="Q5993" s="37" t="s">
        <v>2568</v>
      </c>
      <c r="R5993" s="37" t="s">
        <v>2569</v>
      </c>
      <c r="S5993" s="37" t="s">
        <v>3531</v>
      </c>
      <c r="T5993" s="37" t="s">
        <v>3530</v>
      </c>
      <c r="U5993" s="1" t="str">
        <f>VLOOKUP(T5993,[2]VAT!$A:$D,1,0)</f>
        <v>400316</v>
      </c>
      <c r="V5993" s="37" t="s">
        <v>2</v>
      </c>
      <c r="W5993" s="37" t="s">
        <v>2</v>
      </c>
      <c r="X5993" t="str">
        <f>VLOOKUP(T5993,[3]رکوردها!$A:$B,2,0)</f>
        <v>10102565210</v>
      </c>
      <c r="Y5993" t="str">
        <f>VLOOKUP(T5993,[3]رکوردها!$A:$D,4,0)</f>
        <v>411136931756</v>
      </c>
      <c r="Z5993" t="str">
        <f>VLOOKUP(T5993,[3]رکوردها!$A:$C,3,0)</f>
        <v>تهران</v>
      </c>
      <c r="AA5993" t="str">
        <f>VLOOKUP(T5993,[3]رکوردها!$A:$F,6,0)</f>
        <v>تهران سهروردی شمالی خ ابن یمین پلاک 14</v>
      </c>
      <c r="AB5993" t="str">
        <f>VLOOKUP(T5993,[3]رکوردها!$A:$E,5,0)</f>
        <v>1556835311</v>
      </c>
    </row>
    <row r="5994" spans="1:28" x14ac:dyDescent="0.2">
      <c r="A5994" s="54">
        <v>142150</v>
      </c>
      <c r="B5994" s="2">
        <v>1255</v>
      </c>
      <c r="C5994" s="2">
        <v>1281</v>
      </c>
      <c r="D5994" s="29" t="str">
        <f>VLOOKUP(C5994,Piv.Analysis!A:AA,27,0)</f>
        <v>خرید خدمات</v>
      </c>
      <c r="E5994" s="2"/>
      <c r="F5994" s="1" t="s">
        <v>22</v>
      </c>
      <c r="G5994" s="1" t="s">
        <v>3535</v>
      </c>
      <c r="H5994" s="4">
        <v>0</v>
      </c>
      <c r="I5994" s="4">
        <v>31065000</v>
      </c>
      <c r="J5994" s="4">
        <f t="shared" si="108"/>
        <v>-31065000</v>
      </c>
      <c r="K5994" s="46">
        <f>I5994/109%</f>
        <v>28499999.999999996</v>
      </c>
      <c r="L5994" s="46">
        <f>K5994*9%</f>
        <v>2564999.9999999995</v>
      </c>
      <c r="M5994" s="1" t="s">
        <v>4</v>
      </c>
      <c r="N5994" s="1" t="s">
        <v>5</v>
      </c>
      <c r="O5994" s="1" t="s">
        <v>6</v>
      </c>
      <c r="P5994" s="1" t="s">
        <v>7</v>
      </c>
      <c r="Q5994" s="1" t="s">
        <v>13</v>
      </c>
      <c r="R5994" s="1" t="s">
        <v>14</v>
      </c>
      <c r="S5994" s="1" t="s">
        <v>3531</v>
      </c>
      <c r="T5994" s="1" t="s">
        <v>3530</v>
      </c>
      <c r="U5994" s="1" t="str">
        <f>VLOOKUP(T5994,[2]VAT!$A:$D,1,0)</f>
        <v>400316</v>
      </c>
      <c r="V5994" s="1" t="s">
        <v>2</v>
      </c>
      <c r="W5994" s="1" t="s">
        <v>2</v>
      </c>
      <c r="X5994" t="str">
        <f>VLOOKUP(T5994,[3]رکوردها!$A:$B,2,0)</f>
        <v>10102565210</v>
      </c>
      <c r="Y5994" t="str">
        <f>VLOOKUP(T5994,[3]رکوردها!$A:$D,4,0)</f>
        <v>411136931756</v>
      </c>
      <c r="Z5994" t="str">
        <f>VLOOKUP(T5994,[3]رکوردها!$A:$C,3,0)</f>
        <v>تهران</v>
      </c>
      <c r="AA5994" t="str">
        <f>VLOOKUP(T5994,[3]رکوردها!$A:$F,6,0)</f>
        <v>تهران سهروردی شمالی خ ابن یمین پلاک 14</v>
      </c>
      <c r="AB5994" t="str">
        <f>VLOOKUP(T5994,[3]رکوردها!$A:$E,5,0)</f>
        <v>1556835311</v>
      </c>
    </row>
    <row r="5995" spans="1:28" s="41" customFormat="1" hidden="1" x14ac:dyDescent="0.2">
      <c r="A5995" s="36">
        <v>142151</v>
      </c>
      <c r="B5995" s="36">
        <v>1255</v>
      </c>
      <c r="C5995" s="36">
        <v>1281</v>
      </c>
      <c r="D5995" s="39" t="s">
        <v>5178</v>
      </c>
      <c r="E5995" s="39" t="s">
        <v>5188</v>
      </c>
      <c r="F5995" s="37" t="s">
        <v>22</v>
      </c>
      <c r="G5995" s="37" t="s">
        <v>3529</v>
      </c>
      <c r="H5995" s="38">
        <v>1425000</v>
      </c>
      <c r="I5995" s="38">
        <v>0</v>
      </c>
      <c r="J5995" s="38">
        <f t="shared" si="108"/>
        <v>1425000</v>
      </c>
      <c r="K5995" s="38"/>
      <c r="L5995" s="49"/>
      <c r="M5995" s="37" t="s">
        <v>4</v>
      </c>
      <c r="N5995" s="37" t="s">
        <v>5</v>
      </c>
      <c r="O5995" s="37" t="s">
        <v>6</v>
      </c>
      <c r="P5995" s="37" t="s">
        <v>7</v>
      </c>
      <c r="Q5995" s="37" t="s">
        <v>13</v>
      </c>
      <c r="R5995" s="37" t="s">
        <v>14</v>
      </c>
      <c r="S5995" s="37" t="s">
        <v>3531</v>
      </c>
      <c r="T5995" s="37" t="s">
        <v>3530</v>
      </c>
      <c r="U5995" s="1" t="str">
        <f>VLOOKUP(T5995,[2]VAT!$A:$D,1,0)</f>
        <v>400316</v>
      </c>
      <c r="V5995" s="37" t="s">
        <v>2</v>
      </c>
      <c r="W5995" s="37" t="s">
        <v>2</v>
      </c>
      <c r="X5995" t="str">
        <f>VLOOKUP(T5995,[3]رکوردها!$A:$B,2,0)</f>
        <v>10102565210</v>
      </c>
      <c r="Y5995" t="str">
        <f>VLOOKUP(T5995,[3]رکوردها!$A:$D,4,0)</f>
        <v>411136931756</v>
      </c>
      <c r="Z5995" t="str">
        <f>VLOOKUP(T5995,[3]رکوردها!$A:$C,3,0)</f>
        <v>تهران</v>
      </c>
      <c r="AA5995" t="str">
        <f>VLOOKUP(T5995,[3]رکوردها!$A:$F,6,0)</f>
        <v>تهران سهروردی شمالی خ ابن یمین پلاک 14</v>
      </c>
      <c r="AB5995" t="str">
        <f>VLOOKUP(T5995,[3]رکوردها!$A:$E,5,0)</f>
        <v>1556835311</v>
      </c>
    </row>
    <row r="5996" spans="1:28" s="41" customFormat="1" hidden="1" x14ac:dyDescent="0.2">
      <c r="A5996" s="36">
        <v>142153</v>
      </c>
      <c r="B5996" s="36">
        <v>1255</v>
      </c>
      <c r="C5996" s="36">
        <v>1281</v>
      </c>
      <c r="D5996" s="39" t="s">
        <v>5178</v>
      </c>
      <c r="E5996" s="39" t="s">
        <v>5188</v>
      </c>
      <c r="F5996" s="37" t="s">
        <v>22</v>
      </c>
      <c r="G5996" s="37" t="s">
        <v>3536</v>
      </c>
      <c r="H5996" s="38">
        <v>1425000</v>
      </c>
      <c r="I5996" s="38">
        <v>0</v>
      </c>
      <c r="J5996" s="38">
        <f t="shared" si="108"/>
        <v>1425000</v>
      </c>
      <c r="K5996" s="38"/>
      <c r="L5996" s="49"/>
      <c r="M5996" s="37" t="s">
        <v>4</v>
      </c>
      <c r="N5996" s="37" t="s">
        <v>5</v>
      </c>
      <c r="O5996" s="37" t="s">
        <v>6</v>
      </c>
      <c r="P5996" s="37" t="s">
        <v>7</v>
      </c>
      <c r="Q5996" s="37" t="s">
        <v>13</v>
      </c>
      <c r="R5996" s="37" t="s">
        <v>14</v>
      </c>
      <c r="S5996" s="37" t="s">
        <v>3531</v>
      </c>
      <c r="T5996" s="37" t="s">
        <v>3530</v>
      </c>
      <c r="U5996" s="1" t="str">
        <f>VLOOKUP(T5996,[2]VAT!$A:$D,1,0)</f>
        <v>400316</v>
      </c>
      <c r="V5996" s="37" t="s">
        <v>2</v>
      </c>
      <c r="W5996" s="37" t="s">
        <v>2</v>
      </c>
      <c r="X5996" t="str">
        <f>VLOOKUP(T5996,[3]رکوردها!$A:$B,2,0)</f>
        <v>10102565210</v>
      </c>
      <c r="Y5996" t="str">
        <f>VLOOKUP(T5996,[3]رکوردها!$A:$D,4,0)</f>
        <v>411136931756</v>
      </c>
      <c r="Z5996" t="str">
        <f>VLOOKUP(T5996,[3]رکوردها!$A:$C,3,0)</f>
        <v>تهران</v>
      </c>
      <c r="AA5996" t="str">
        <f>VLOOKUP(T5996,[3]رکوردها!$A:$F,6,0)</f>
        <v>تهران سهروردی شمالی خ ابن یمین پلاک 14</v>
      </c>
      <c r="AB5996" t="str">
        <f>VLOOKUP(T5996,[3]رکوردها!$A:$E,5,0)</f>
        <v>1556835311</v>
      </c>
    </row>
    <row r="5997" spans="1:28" x14ac:dyDescent="0.2">
      <c r="A5997" s="54">
        <v>142177</v>
      </c>
      <c r="B5997" s="2">
        <v>1255</v>
      </c>
      <c r="C5997" s="2">
        <v>1281</v>
      </c>
      <c r="D5997" s="29" t="str">
        <f>VLOOKUP(C5997,Piv.Analysis!A:AA,27,0)</f>
        <v>خرید خدمات</v>
      </c>
      <c r="E5997" s="2"/>
      <c r="F5997" s="1" t="s">
        <v>22</v>
      </c>
      <c r="G5997" s="1" t="s">
        <v>3537</v>
      </c>
      <c r="H5997" s="4">
        <v>0</v>
      </c>
      <c r="I5997" s="4">
        <v>2616000</v>
      </c>
      <c r="J5997" s="4">
        <f t="shared" si="108"/>
        <v>-2616000</v>
      </c>
      <c r="K5997" s="46">
        <f>I5997/109%</f>
        <v>2400000</v>
      </c>
      <c r="L5997" s="46">
        <f>K5997*9%</f>
        <v>216000</v>
      </c>
      <c r="M5997" s="1" t="s">
        <v>4</v>
      </c>
      <c r="N5997" s="1" t="s">
        <v>5</v>
      </c>
      <c r="O5997" s="1" t="s">
        <v>6</v>
      </c>
      <c r="P5997" s="1" t="s">
        <v>7</v>
      </c>
      <c r="Q5997" s="1" t="s">
        <v>13</v>
      </c>
      <c r="R5997" s="1" t="s">
        <v>14</v>
      </c>
      <c r="S5997" s="1" t="s">
        <v>3531</v>
      </c>
      <c r="T5997" s="1" t="s">
        <v>3530</v>
      </c>
      <c r="U5997" s="1" t="str">
        <f>VLOOKUP(T5997,[2]VAT!$A:$D,1,0)</f>
        <v>400316</v>
      </c>
      <c r="V5997" s="1" t="s">
        <v>2</v>
      </c>
      <c r="W5997" s="1" t="s">
        <v>2</v>
      </c>
      <c r="X5997" t="str">
        <f>VLOOKUP(T5997,[3]رکوردها!$A:$B,2,0)</f>
        <v>10102565210</v>
      </c>
      <c r="Y5997" t="str">
        <f>VLOOKUP(T5997,[3]رکوردها!$A:$D,4,0)</f>
        <v>411136931756</v>
      </c>
      <c r="Z5997" t="str">
        <f>VLOOKUP(T5997,[3]رکوردها!$A:$C,3,0)</f>
        <v>تهران</v>
      </c>
      <c r="AA5997" t="str">
        <f>VLOOKUP(T5997,[3]رکوردها!$A:$F,6,0)</f>
        <v>تهران سهروردی شمالی خ ابن یمین پلاک 14</v>
      </c>
      <c r="AB5997" t="str">
        <f>VLOOKUP(T5997,[3]رکوردها!$A:$E,5,0)</f>
        <v>1556835311</v>
      </c>
    </row>
    <row r="5998" spans="1:28" s="41" customFormat="1" hidden="1" x14ac:dyDescent="0.2">
      <c r="A5998" s="36">
        <v>142171</v>
      </c>
      <c r="B5998" s="36">
        <v>1255</v>
      </c>
      <c r="C5998" s="36">
        <v>1281</v>
      </c>
      <c r="D5998" s="39" t="s">
        <v>5178</v>
      </c>
      <c r="E5998" s="39" t="s">
        <v>5188</v>
      </c>
      <c r="F5998" s="37" t="s">
        <v>22</v>
      </c>
      <c r="G5998" s="37" t="s">
        <v>3532</v>
      </c>
      <c r="H5998" s="38">
        <v>120000</v>
      </c>
      <c r="I5998" s="38">
        <v>0</v>
      </c>
      <c r="J5998" s="38">
        <f t="shared" si="108"/>
        <v>120000</v>
      </c>
      <c r="K5998" s="38"/>
      <c r="L5998" s="49"/>
      <c r="M5998" s="37" t="s">
        <v>4</v>
      </c>
      <c r="N5998" s="37" t="s">
        <v>5</v>
      </c>
      <c r="O5998" s="37" t="s">
        <v>6</v>
      </c>
      <c r="P5998" s="37" t="s">
        <v>7</v>
      </c>
      <c r="Q5998" s="37" t="s">
        <v>13</v>
      </c>
      <c r="R5998" s="37" t="s">
        <v>14</v>
      </c>
      <c r="S5998" s="37" t="s">
        <v>3531</v>
      </c>
      <c r="T5998" s="37" t="s">
        <v>3530</v>
      </c>
      <c r="U5998" s="1" t="str">
        <f>VLOOKUP(T5998,[2]VAT!$A:$D,1,0)</f>
        <v>400316</v>
      </c>
      <c r="V5998" s="37" t="s">
        <v>2</v>
      </c>
      <c r="W5998" s="37" t="s">
        <v>2</v>
      </c>
      <c r="X5998" t="str">
        <f>VLOOKUP(T5998,[3]رکوردها!$A:$B,2,0)</f>
        <v>10102565210</v>
      </c>
      <c r="Y5998" t="str">
        <f>VLOOKUP(T5998,[3]رکوردها!$A:$D,4,0)</f>
        <v>411136931756</v>
      </c>
      <c r="Z5998" t="str">
        <f>VLOOKUP(T5998,[3]رکوردها!$A:$C,3,0)</f>
        <v>تهران</v>
      </c>
      <c r="AA5998" t="str">
        <f>VLOOKUP(T5998,[3]رکوردها!$A:$F,6,0)</f>
        <v>تهران سهروردی شمالی خ ابن یمین پلاک 14</v>
      </c>
      <c r="AB5998" t="str">
        <f>VLOOKUP(T5998,[3]رکوردها!$A:$E,5,0)</f>
        <v>1556835311</v>
      </c>
    </row>
    <row r="5999" spans="1:28" s="41" customFormat="1" hidden="1" x14ac:dyDescent="0.2">
      <c r="A5999" s="36">
        <v>142173</v>
      </c>
      <c r="B5999" s="36">
        <v>1255</v>
      </c>
      <c r="C5999" s="36">
        <v>1281</v>
      </c>
      <c r="D5999" s="39" t="s">
        <v>5178</v>
      </c>
      <c r="E5999" s="39" t="s">
        <v>5188</v>
      </c>
      <c r="F5999" s="37" t="s">
        <v>22</v>
      </c>
      <c r="G5999" s="37" t="s">
        <v>3538</v>
      </c>
      <c r="H5999" s="38">
        <v>120000</v>
      </c>
      <c r="I5999" s="38">
        <v>0</v>
      </c>
      <c r="J5999" s="38">
        <f t="shared" si="108"/>
        <v>120000</v>
      </c>
      <c r="K5999" s="38"/>
      <c r="L5999" s="49"/>
      <c r="M5999" s="37" t="s">
        <v>4</v>
      </c>
      <c r="N5999" s="37" t="s">
        <v>5</v>
      </c>
      <c r="O5999" s="37" t="s">
        <v>6</v>
      </c>
      <c r="P5999" s="37" t="s">
        <v>7</v>
      </c>
      <c r="Q5999" s="37" t="s">
        <v>13</v>
      </c>
      <c r="R5999" s="37" t="s">
        <v>14</v>
      </c>
      <c r="S5999" s="37" t="s">
        <v>3531</v>
      </c>
      <c r="T5999" s="37" t="s">
        <v>3530</v>
      </c>
      <c r="U5999" s="1" t="str">
        <f>VLOOKUP(T5999,[2]VAT!$A:$D,1,0)</f>
        <v>400316</v>
      </c>
      <c r="V5999" s="37" t="s">
        <v>2</v>
      </c>
      <c r="W5999" s="37" t="s">
        <v>2</v>
      </c>
      <c r="X5999" t="str">
        <f>VLOOKUP(T5999,[3]رکوردها!$A:$B,2,0)</f>
        <v>10102565210</v>
      </c>
      <c r="Y5999" t="str">
        <f>VLOOKUP(T5999,[3]رکوردها!$A:$D,4,0)</f>
        <v>411136931756</v>
      </c>
      <c r="Z5999" t="str">
        <f>VLOOKUP(T5999,[3]رکوردها!$A:$C,3,0)</f>
        <v>تهران</v>
      </c>
      <c r="AA5999" t="str">
        <f>VLOOKUP(T5999,[3]رکوردها!$A:$F,6,0)</f>
        <v>تهران سهروردی شمالی خ ابن یمین پلاک 14</v>
      </c>
      <c r="AB5999" t="str">
        <f>VLOOKUP(T5999,[3]رکوردها!$A:$E,5,0)</f>
        <v>1556835311</v>
      </c>
    </row>
    <row r="6000" spans="1:28" s="41" customFormat="1" hidden="1" x14ac:dyDescent="0.2">
      <c r="A6000" s="36">
        <v>142154</v>
      </c>
      <c r="B6000" s="36">
        <v>1255</v>
      </c>
      <c r="C6000" s="36">
        <v>1281</v>
      </c>
      <c r="D6000" s="39" t="s">
        <v>5178</v>
      </c>
      <c r="E6000" s="36"/>
      <c r="F6000" s="37" t="s">
        <v>22</v>
      </c>
      <c r="G6000" s="37" t="s">
        <v>3536</v>
      </c>
      <c r="H6000" s="38">
        <v>0</v>
      </c>
      <c r="I6000" s="38">
        <v>1425000</v>
      </c>
      <c r="J6000" s="38">
        <f t="shared" si="108"/>
        <v>-1425000</v>
      </c>
      <c r="K6000" s="38"/>
      <c r="L6000" s="49"/>
      <c r="M6000" s="37" t="s">
        <v>4</v>
      </c>
      <c r="N6000" s="37" t="s">
        <v>5</v>
      </c>
      <c r="O6000" s="37" t="s">
        <v>138</v>
      </c>
      <c r="P6000" s="37" t="s">
        <v>139</v>
      </c>
      <c r="Q6000" s="37" t="s">
        <v>140</v>
      </c>
      <c r="R6000" s="37" t="s">
        <v>141</v>
      </c>
      <c r="S6000" s="37" t="s">
        <v>3531</v>
      </c>
      <c r="T6000" s="37" t="s">
        <v>3530</v>
      </c>
      <c r="U6000" s="1" t="str">
        <f>VLOOKUP(T6000,[2]VAT!$A:$D,1,0)</f>
        <v>400316</v>
      </c>
      <c r="V6000" s="37" t="s">
        <v>2</v>
      </c>
      <c r="W6000" s="37" t="s">
        <v>2</v>
      </c>
      <c r="X6000" t="str">
        <f>VLOOKUP(T6000,[3]رکوردها!$A:$B,2,0)</f>
        <v>10102565210</v>
      </c>
      <c r="Y6000" t="str">
        <f>VLOOKUP(T6000,[3]رکوردها!$A:$D,4,0)</f>
        <v>411136931756</v>
      </c>
      <c r="Z6000" t="str">
        <f>VLOOKUP(T6000,[3]رکوردها!$A:$C,3,0)</f>
        <v>تهران</v>
      </c>
      <c r="AA6000" t="str">
        <f>VLOOKUP(T6000,[3]رکوردها!$A:$F,6,0)</f>
        <v>تهران سهروردی شمالی خ ابن یمین پلاک 14</v>
      </c>
      <c r="AB6000" t="str">
        <f>VLOOKUP(T6000,[3]رکوردها!$A:$E,5,0)</f>
        <v>1556835311</v>
      </c>
    </row>
    <row r="6001" spans="1:28" s="41" customFormat="1" hidden="1" x14ac:dyDescent="0.2">
      <c r="A6001" s="36">
        <v>175830</v>
      </c>
      <c r="B6001" s="36">
        <v>1646</v>
      </c>
      <c r="C6001" s="36">
        <v>1749</v>
      </c>
      <c r="D6001" s="36" t="str">
        <f>VLOOKUP(C6001,Piv.Analysis!A:AA,27,0)</f>
        <v>دریافت و پرداخت</v>
      </c>
      <c r="E6001" s="36"/>
      <c r="F6001" s="37" t="s">
        <v>1833</v>
      </c>
      <c r="G6001" s="37" t="s">
        <v>2383</v>
      </c>
      <c r="H6001" s="38">
        <v>9178633747</v>
      </c>
      <c r="I6001" s="38">
        <v>0</v>
      </c>
      <c r="J6001" s="38">
        <f t="shared" si="108"/>
        <v>9178633747</v>
      </c>
      <c r="K6001" s="38"/>
      <c r="L6001" s="49"/>
      <c r="M6001" s="37" t="s">
        <v>4</v>
      </c>
      <c r="N6001" s="37" t="s">
        <v>5</v>
      </c>
      <c r="O6001" s="37" t="s">
        <v>6</v>
      </c>
      <c r="P6001" s="37" t="s">
        <v>7</v>
      </c>
      <c r="Q6001" s="37" t="s">
        <v>13</v>
      </c>
      <c r="R6001" s="37" t="s">
        <v>14</v>
      </c>
      <c r="S6001" s="37" t="s">
        <v>3100</v>
      </c>
      <c r="T6001" s="37" t="s">
        <v>3099</v>
      </c>
      <c r="U6001" s="1" t="str">
        <f>VLOOKUP(T6001,[2]VAT!$A:$D,1,0)</f>
        <v>400176</v>
      </c>
      <c r="V6001" s="37" t="s">
        <v>2</v>
      </c>
      <c r="W6001" s="37" t="s">
        <v>2</v>
      </c>
      <c r="X6001" t="str">
        <f>VLOOKUP(T6001,[3]رکوردها!$A:$B,2,0)</f>
        <v>10102518676</v>
      </c>
      <c r="Y6001" t="str">
        <f>VLOOKUP(T6001,[3]رکوردها!$A:$D,4,0)</f>
        <v>411395636387</v>
      </c>
      <c r="Z6001" t="str">
        <f>VLOOKUP(T6001,[3]رکوردها!$A:$C,3,0)</f>
        <v>تهران</v>
      </c>
      <c r="AA6001" t="str">
        <f>VLOOKUP(T6001,[3]رکوردها!$A:$F,6,0)</f>
        <v>بلوار آفریقا-انتهای ناهید شرقی-پلاک35-طبقه4</v>
      </c>
      <c r="AB6001" t="str">
        <f>VLOOKUP(T6001,[3]رکوردها!$A:$E,5,0)</f>
        <v>1915718171</v>
      </c>
    </row>
    <row r="6002" spans="1:28" s="41" customFormat="1" hidden="1" x14ac:dyDescent="0.2">
      <c r="A6002" s="36">
        <v>142174</v>
      </c>
      <c r="B6002" s="36">
        <v>1255</v>
      </c>
      <c r="C6002" s="36">
        <v>1281</v>
      </c>
      <c r="D6002" s="39" t="s">
        <v>5178</v>
      </c>
      <c r="E6002" s="36"/>
      <c r="F6002" s="37" t="s">
        <v>22</v>
      </c>
      <c r="G6002" s="37" t="s">
        <v>3538</v>
      </c>
      <c r="H6002" s="38">
        <v>0</v>
      </c>
      <c r="I6002" s="38">
        <v>120000</v>
      </c>
      <c r="J6002" s="38">
        <f t="shared" si="108"/>
        <v>-120000</v>
      </c>
      <c r="K6002" s="38"/>
      <c r="L6002" s="49"/>
      <c r="M6002" s="37" t="s">
        <v>4</v>
      </c>
      <c r="N6002" s="37" t="s">
        <v>5</v>
      </c>
      <c r="O6002" s="37" t="s">
        <v>138</v>
      </c>
      <c r="P6002" s="37" t="s">
        <v>139</v>
      </c>
      <c r="Q6002" s="37" t="s">
        <v>140</v>
      </c>
      <c r="R6002" s="37" t="s">
        <v>141</v>
      </c>
      <c r="S6002" s="37" t="s">
        <v>3531</v>
      </c>
      <c r="T6002" s="37" t="s">
        <v>3530</v>
      </c>
      <c r="U6002" s="1" t="str">
        <f>VLOOKUP(T6002,[2]VAT!$A:$D,1,0)</f>
        <v>400316</v>
      </c>
      <c r="V6002" s="37" t="s">
        <v>2</v>
      </c>
      <c r="W6002" s="37" t="s">
        <v>2</v>
      </c>
      <c r="X6002" t="str">
        <f>VLOOKUP(T6002,[3]رکوردها!$A:$B,2,0)</f>
        <v>10102565210</v>
      </c>
      <c r="Y6002" t="str">
        <f>VLOOKUP(T6002,[3]رکوردها!$A:$D,4,0)</f>
        <v>411136931756</v>
      </c>
      <c r="Z6002" t="str">
        <f>VLOOKUP(T6002,[3]رکوردها!$A:$C,3,0)</f>
        <v>تهران</v>
      </c>
      <c r="AA6002" t="str">
        <f>VLOOKUP(T6002,[3]رکوردها!$A:$F,6,0)</f>
        <v>تهران سهروردی شمالی خ ابن یمین پلاک 14</v>
      </c>
      <c r="AB6002" t="str">
        <f>VLOOKUP(T6002,[3]رکوردها!$A:$E,5,0)</f>
        <v>1556835311</v>
      </c>
    </row>
    <row r="6003" spans="1:28" s="41" customFormat="1" hidden="1" x14ac:dyDescent="0.2">
      <c r="A6003" s="36">
        <v>142148</v>
      </c>
      <c r="B6003" s="36">
        <v>1255</v>
      </c>
      <c r="C6003" s="36">
        <v>1281</v>
      </c>
      <c r="D6003" s="39" t="s">
        <v>5178</v>
      </c>
      <c r="E6003" s="36"/>
      <c r="F6003" s="37" t="s">
        <v>22</v>
      </c>
      <c r="G6003" s="37" t="s">
        <v>4563</v>
      </c>
      <c r="H6003" s="38">
        <v>28500000</v>
      </c>
      <c r="I6003" s="38">
        <v>0</v>
      </c>
      <c r="J6003" s="38">
        <f t="shared" si="108"/>
        <v>28500000</v>
      </c>
      <c r="K6003" s="38"/>
      <c r="L6003" s="49"/>
      <c r="M6003" s="37" t="s">
        <v>4388</v>
      </c>
      <c r="N6003" s="37" t="s">
        <v>4389</v>
      </c>
      <c r="O6003" s="37" t="s">
        <v>4427</v>
      </c>
      <c r="P6003" s="37" t="s">
        <v>4428</v>
      </c>
      <c r="Q6003" s="37" t="s">
        <v>4564</v>
      </c>
      <c r="R6003" s="37" t="s">
        <v>4565</v>
      </c>
      <c r="S6003" s="37" t="s">
        <v>4431</v>
      </c>
      <c r="T6003" s="37" t="s">
        <v>4426</v>
      </c>
      <c r="U6003" s="1" t="e">
        <f>VLOOKUP(T6003,[2]VAT!$A:$D,1,0)</f>
        <v>#N/A</v>
      </c>
      <c r="V6003" s="37" t="s">
        <v>4395</v>
      </c>
      <c r="W6003" s="37" t="s">
        <v>4387</v>
      </c>
      <c r="X6003" t="e">
        <f>VLOOKUP(T6003,[3]رکوردها!$A:$B,2,0)</f>
        <v>#N/A</v>
      </c>
      <c r="Y6003" t="e">
        <f>VLOOKUP(T6003,[3]رکوردها!$A:$D,4,0)</f>
        <v>#N/A</v>
      </c>
      <c r="Z6003" t="e">
        <f>VLOOKUP(T6003,[3]رکوردها!$A:$C,3,0)</f>
        <v>#N/A</v>
      </c>
      <c r="AA6003" t="e">
        <f>VLOOKUP(T6003,[3]رکوردها!$A:$F,6,0)</f>
        <v>#N/A</v>
      </c>
      <c r="AB6003" t="e">
        <f>VLOOKUP(T6003,[3]رکوردها!$A:$E,5,0)</f>
        <v>#N/A</v>
      </c>
    </row>
    <row r="6004" spans="1:28" s="41" customFormat="1" hidden="1" x14ac:dyDescent="0.2">
      <c r="A6004" s="36">
        <v>142149</v>
      </c>
      <c r="B6004" s="36">
        <v>1255</v>
      </c>
      <c r="C6004" s="36">
        <v>1281</v>
      </c>
      <c r="D6004" s="39" t="s">
        <v>5178</v>
      </c>
      <c r="E6004" s="36"/>
      <c r="F6004" s="37" t="s">
        <v>22</v>
      </c>
      <c r="G6004" s="37" t="s">
        <v>4566</v>
      </c>
      <c r="H6004" s="38">
        <v>2565000</v>
      </c>
      <c r="I6004" s="38">
        <v>0</v>
      </c>
      <c r="J6004" s="38">
        <f t="shared" si="108"/>
        <v>2565000</v>
      </c>
      <c r="K6004" s="38"/>
      <c r="L6004" s="49"/>
      <c r="M6004" s="37" t="s">
        <v>4388</v>
      </c>
      <c r="N6004" s="37" t="s">
        <v>4389</v>
      </c>
      <c r="O6004" s="37" t="s">
        <v>4427</v>
      </c>
      <c r="P6004" s="37" t="s">
        <v>4428</v>
      </c>
      <c r="Q6004" s="37" t="s">
        <v>4564</v>
      </c>
      <c r="R6004" s="37" t="s">
        <v>4565</v>
      </c>
      <c r="S6004" s="37" t="s">
        <v>4431</v>
      </c>
      <c r="T6004" s="37" t="s">
        <v>4426</v>
      </c>
      <c r="U6004" s="1" t="e">
        <f>VLOOKUP(T6004,[2]VAT!$A:$D,1,0)</f>
        <v>#N/A</v>
      </c>
      <c r="V6004" s="37" t="s">
        <v>4395</v>
      </c>
      <c r="W6004" s="37" t="s">
        <v>4387</v>
      </c>
      <c r="X6004" t="e">
        <f>VLOOKUP(T6004,[3]رکوردها!$A:$B,2,0)</f>
        <v>#N/A</v>
      </c>
      <c r="Y6004" t="e">
        <f>VLOOKUP(T6004,[3]رکوردها!$A:$D,4,0)</f>
        <v>#N/A</v>
      </c>
      <c r="Z6004" t="e">
        <f>VLOOKUP(T6004,[3]رکوردها!$A:$C,3,0)</f>
        <v>#N/A</v>
      </c>
      <c r="AA6004" t="e">
        <f>VLOOKUP(T6004,[3]رکوردها!$A:$F,6,0)</f>
        <v>#N/A</v>
      </c>
      <c r="AB6004" t="e">
        <f>VLOOKUP(T6004,[3]رکوردها!$A:$E,5,0)</f>
        <v>#N/A</v>
      </c>
    </row>
    <row r="6005" spans="1:28" s="41" customFormat="1" hidden="1" x14ac:dyDescent="0.2">
      <c r="A6005" s="36">
        <v>142167</v>
      </c>
      <c r="B6005" s="36">
        <v>1255</v>
      </c>
      <c r="C6005" s="36">
        <v>1281</v>
      </c>
      <c r="D6005" s="39" t="s">
        <v>5178</v>
      </c>
      <c r="E6005" s="36"/>
      <c r="F6005" s="37" t="s">
        <v>22</v>
      </c>
      <c r="G6005" s="37" t="s">
        <v>4567</v>
      </c>
      <c r="H6005" s="38">
        <v>2400000</v>
      </c>
      <c r="I6005" s="38">
        <v>0</v>
      </c>
      <c r="J6005" s="38">
        <f t="shared" si="108"/>
        <v>2400000</v>
      </c>
      <c r="K6005" s="38"/>
      <c r="L6005" s="49"/>
      <c r="M6005" s="37" t="s">
        <v>4388</v>
      </c>
      <c r="N6005" s="37" t="s">
        <v>4389</v>
      </c>
      <c r="O6005" s="37" t="s">
        <v>4427</v>
      </c>
      <c r="P6005" s="37" t="s">
        <v>4428</v>
      </c>
      <c r="Q6005" s="37" t="s">
        <v>4564</v>
      </c>
      <c r="R6005" s="37" t="s">
        <v>4565</v>
      </c>
      <c r="S6005" s="37" t="s">
        <v>4431</v>
      </c>
      <c r="T6005" s="37" t="s">
        <v>4426</v>
      </c>
      <c r="U6005" s="1" t="e">
        <f>VLOOKUP(T6005,[2]VAT!$A:$D,1,0)</f>
        <v>#N/A</v>
      </c>
      <c r="V6005" s="37" t="s">
        <v>4395</v>
      </c>
      <c r="W6005" s="37" t="s">
        <v>4387</v>
      </c>
      <c r="X6005" t="e">
        <f>VLOOKUP(T6005,[3]رکوردها!$A:$B,2,0)</f>
        <v>#N/A</v>
      </c>
      <c r="Y6005" t="e">
        <f>VLOOKUP(T6005,[3]رکوردها!$A:$D,4,0)</f>
        <v>#N/A</v>
      </c>
      <c r="Z6005" t="e">
        <f>VLOOKUP(T6005,[3]رکوردها!$A:$C,3,0)</f>
        <v>#N/A</v>
      </c>
      <c r="AA6005" t="e">
        <f>VLOOKUP(T6005,[3]رکوردها!$A:$F,6,0)</f>
        <v>#N/A</v>
      </c>
      <c r="AB6005" t="e">
        <f>VLOOKUP(T6005,[3]رکوردها!$A:$E,5,0)</f>
        <v>#N/A</v>
      </c>
    </row>
    <row r="6006" spans="1:28" s="41" customFormat="1" hidden="1" x14ac:dyDescent="0.2">
      <c r="A6006" s="36">
        <v>142168</v>
      </c>
      <c r="B6006" s="36">
        <v>1255</v>
      </c>
      <c r="C6006" s="36">
        <v>1281</v>
      </c>
      <c r="D6006" s="39" t="s">
        <v>5178</v>
      </c>
      <c r="E6006" s="36"/>
      <c r="F6006" s="37" t="s">
        <v>22</v>
      </c>
      <c r="G6006" s="37" t="s">
        <v>4568</v>
      </c>
      <c r="H6006" s="38">
        <v>216000</v>
      </c>
      <c r="I6006" s="38">
        <v>0</v>
      </c>
      <c r="J6006" s="38">
        <f t="shared" si="108"/>
        <v>216000</v>
      </c>
      <c r="K6006" s="38"/>
      <c r="L6006" s="49"/>
      <c r="M6006" s="37" t="s">
        <v>4388</v>
      </c>
      <c r="N6006" s="37" t="s">
        <v>4389</v>
      </c>
      <c r="O6006" s="37" t="s">
        <v>4427</v>
      </c>
      <c r="P6006" s="37" t="s">
        <v>4428</v>
      </c>
      <c r="Q6006" s="37" t="s">
        <v>4564</v>
      </c>
      <c r="R6006" s="37" t="s">
        <v>4565</v>
      </c>
      <c r="S6006" s="37" t="s">
        <v>4431</v>
      </c>
      <c r="T6006" s="37" t="s">
        <v>4426</v>
      </c>
      <c r="U6006" s="1" t="e">
        <f>VLOOKUP(T6006,[2]VAT!$A:$D,1,0)</f>
        <v>#N/A</v>
      </c>
      <c r="V6006" s="37" t="s">
        <v>4395</v>
      </c>
      <c r="W6006" s="37" t="s">
        <v>4387</v>
      </c>
      <c r="X6006" t="e">
        <f>VLOOKUP(T6006,[3]رکوردها!$A:$B,2,0)</f>
        <v>#N/A</v>
      </c>
      <c r="Y6006" t="e">
        <f>VLOOKUP(T6006,[3]رکوردها!$A:$D,4,0)</f>
        <v>#N/A</v>
      </c>
      <c r="Z6006" t="e">
        <f>VLOOKUP(T6006,[3]رکوردها!$A:$C,3,0)</f>
        <v>#N/A</v>
      </c>
      <c r="AA6006" t="e">
        <f>VLOOKUP(T6006,[3]رکوردها!$A:$F,6,0)</f>
        <v>#N/A</v>
      </c>
      <c r="AB6006" t="e">
        <f>VLOOKUP(T6006,[3]رکوردها!$A:$E,5,0)</f>
        <v>#N/A</v>
      </c>
    </row>
    <row r="6007" spans="1:28" s="41" customFormat="1" hidden="1" x14ac:dyDescent="0.2">
      <c r="A6007" s="36">
        <v>147927</v>
      </c>
      <c r="B6007" s="36">
        <v>1280</v>
      </c>
      <c r="C6007" s="36">
        <v>1516</v>
      </c>
      <c r="D6007" s="39" t="s">
        <v>5178</v>
      </c>
      <c r="E6007" s="36"/>
      <c r="F6007" s="37" t="s">
        <v>2430</v>
      </c>
      <c r="G6007" s="37" t="s">
        <v>3291</v>
      </c>
      <c r="H6007" s="38">
        <v>1702652843</v>
      </c>
      <c r="I6007" s="38">
        <v>0</v>
      </c>
      <c r="J6007" s="38">
        <f t="shared" si="108"/>
        <v>1702652843</v>
      </c>
      <c r="K6007" s="38"/>
      <c r="L6007" s="49"/>
      <c r="M6007" s="37" t="s">
        <v>63</v>
      </c>
      <c r="N6007" s="37" t="s">
        <v>64</v>
      </c>
      <c r="O6007" s="37" t="s">
        <v>2566</v>
      </c>
      <c r="P6007" s="37" t="s">
        <v>2567</v>
      </c>
      <c r="Q6007" s="37" t="s">
        <v>2568</v>
      </c>
      <c r="R6007" s="37" t="s">
        <v>2569</v>
      </c>
      <c r="S6007" s="37" t="s">
        <v>3290</v>
      </c>
      <c r="T6007" s="37" t="s">
        <v>3289</v>
      </c>
      <c r="U6007" s="1" t="str">
        <f>VLOOKUP(T6007,[2]VAT!$A:$D,1,0)</f>
        <v>400203</v>
      </c>
      <c r="V6007" s="37" t="s">
        <v>2</v>
      </c>
      <c r="W6007" s="37" t="s">
        <v>2</v>
      </c>
      <c r="X6007" t="str">
        <f>VLOOKUP(T6007,[3]رکوردها!$A:$B,2,0)</f>
        <v>14003793110</v>
      </c>
      <c r="Y6007" t="str">
        <f>VLOOKUP(T6007,[3]رکوردها!$A:$D,4,0)</f>
        <v>411444757597</v>
      </c>
      <c r="Z6007" t="str">
        <f>VLOOKUP(T6007,[3]رکوردها!$A:$C,3,0)</f>
        <v>تهران</v>
      </c>
      <c r="AA6007" t="str">
        <f>VLOOKUP(T6007,[3]رکوردها!$A:$F,6,0)</f>
        <v>تهران خیابان ولیعصر بالاتر از پارک ساعی نبش کوچه دوم ساعی ساختمان الماس ساعی پلاک 6 ط3و4</v>
      </c>
      <c r="AB6007" t="str">
        <f>VLOOKUP(T6007,[3]رکوردها!$A:$E,5,0)</f>
        <v>1511949617</v>
      </c>
    </row>
    <row r="6008" spans="1:28" s="41" customFormat="1" hidden="1" x14ac:dyDescent="0.2">
      <c r="A6008" s="36">
        <v>147928</v>
      </c>
      <c r="B6008" s="36">
        <v>1280</v>
      </c>
      <c r="C6008" s="36">
        <v>1516</v>
      </c>
      <c r="D6008" s="39" t="s">
        <v>5178</v>
      </c>
      <c r="E6008" s="36"/>
      <c r="F6008" s="37" t="s">
        <v>2430</v>
      </c>
      <c r="G6008" s="37" t="s">
        <v>3291</v>
      </c>
      <c r="H6008" s="38">
        <v>0</v>
      </c>
      <c r="I6008" s="38">
        <v>1702652843</v>
      </c>
      <c r="J6008" s="38">
        <f t="shared" si="108"/>
        <v>-1702652843</v>
      </c>
      <c r="K6008" s="38"/>
      <c r="L6008" s="49"/>
      <c r="M6008" s="37" t="s">
        <v>63</v>
      </c>
      <c r="N6008" s="37" t="s">
        <v>64</v>
      </c>
      <c r="O6008" s="37" t="s">
        <v>2566</v>
      </c>
      <c r="P6008" s="37" t="s">
        <v>2567</v>
      </c>
      <c r="Q6008" s="37" t="s">
        <v>2568</v>
      </c>
      <c r="R6008" s="37" t="s">
        <v>2569</v>
      </c>
      <c r="S6008" s="37" t="s">
        <v>3290</v>
      </c>
      <c r="T6008" s="37" t="s">
        <v>3289</v>
      </c>
      <c r="U6008" s="1" t="str">
        <f>VLOOKUP(T6008,[2]VAT!$A:$D,1,0)</f>
        <v>400203</v>
      </c>
      <c r="V6008" s="37" t="s">
        <v>2</v>
      </c>
      <c r="W6008" s="37" t="s">
        <v>2</v>
      </c>
      <c r="X6008" t="str">
        <f>VLOOKUP(T6008,[3]رکوردها!$A:$B,2,0)</f>
        <v>14003793110</v>
      </c>
      <c r="Y6008" t="str">
        <f>VLOOKUP(T6008,[3]رکوردها!$A:$D,4,0)</f>
        <v>411444757597</v>
      </c>
      <c r="Z6008" t="str">
        <f>VLOOKUP(T6008,[3]رکوردها!$A:$C,3,0)</f>
        <v>تهران</v>
      </c>
      <c r="AA6008" t="str">
        <f>VLOOKUP(T6008,[3]رکوردها!$A:$F,6,0)</f>
        <v>تهران خیابان ولیعصر بالاتر از پارک ساعی نبش کوچه دوم ساعی ساختمان الماس ساعی پلاک 6 ط3و4</v>
      </c>
      <c r="AB6008" t="str">
        <f>VLOOKUP(T6008,[3]رکوردها!$A:$E,5,0)</f>
        <v>1511949617</v>
      </c>
    </row>
    <row r="6009" spans="1:28" s="41" customFormat="1" hidden="1" x14ac:dyDescent="0.2">
      <c r="A6009" s="36">
        <v>147994</v>
      </c>
      <c r="B6009" s="36">
        <v>1280</v>
      </c>
      <c r="C6009" s="36">
        <v>1516</v>
      </c>
      <c r="D6009" s="39" t="s">
        <v>5178</v>
      </c>
      <c r="E6009" s="36"/>
      <c r="F6009" s="37" t="s">
        <v>2430</v>
      </c>
      <c r="G6009" s="37" t="s">
        <v>3293</v>
      </c>
      <c r="H6009" s="38">
        <v>0</v>
      </c>
      <c r="I6009" s="38">
        <v>677553360</v>
      </c>
      <c r="J6009" s="38">
        <f t="shared" si="108"/>
        <v>-677553360</v>
      </c>
      <c r="K6009" s="38"/>
      <c r="L6009" s="49"/>
      <c r="M6009" s="37" t="s">
        <v>63</v>
      </c>
      <c r="N6009" s="37" t="s">
        <v>64</v>
      </c>
      <c r="O6009" s="37" t="s">
        <v>3294</v>
      </c>
      <c r="P6009" s="37" t="s">
        <v>3295</v>
      </c>
      <c r="Q6009" s="37" t="s">
        <v>3296</v>
      </c>
      <c r="R6009" s="37" t="s">
        <v>3297</v>
      </c>
      <c r="S6009" s="37" t="s">
        <v>3290</v>
      </c>
      <c r="T6009" s="37" t="s">
        <v>3289</v>
      </c>
      <c r="U6009" s="1" t="str">
        <f>VLOOKUP(T6009,[2]VAT!$A:$D,1,0)</f>
        <v>400203</v>
      </c>
      <c r="V6009" s="37" t="s">
        <v>2</v>
      </c>
      <c r="W6009" s="37" t="s">
        <v>2</v>
      </c>
      <c r="X6009" t="str">
        <f>VLOOKUP(T6009,[3]رکوردها!$A:$B,2,0)</f>
        <v>14003793110</v>
      </c>
      <c r="Y6009" t="str">
        <f>VLOOKUP(T6009,[3]رکوردها!$A:$D,4,0)</f>
        <v>411444757597</v>
      </c>
      <c r="Z6009" t="str">
        <f>VLOOKUP(T6009,[3]رکوردها!$A:$C,3,0)</f>
        <v>تهران</v>
      </c>
      <c r="AA6009" t="str">
        <f>VLOOKUP(T6009,[3]رکوردها!$A:$F,6,0)</f>
        <v>تهران خیابان ولیعصر بالاتر از پارک ساعی نبش کوچه دوم ساعی ساختمان الماس ساعی پلاک 6 ط3و4</v>
      </c>
      <c r="AB6009" t="str">
        <f>VLOOKUP(T6009,[3]رکوردها!$A:$E,5,0)</f>
        <v>1511949617</v>
      </c>
    </row>
    <row r="6010" spans="1:28" s="41" customFormat="1" hidden="1" x14ac:dyDescent="0.2">
      <c r="A6010" s="36">
        <v>147996</v>
      </c>
      <c r="B6010" s="36">
        <v>1280</v>
      </c>
      <c r="C6010" s="36">
        <v>1516</v>
      </c>
      <c r="D6010" s="39" t="s">
        <v>5178</v>
      </c>
      <c r="E6010" s="36"/>
      <c r="F6010" s="37" t="s">
        <v>2430</v>
      </c>
      <c r="G6010" s="37" t="s">
        <v>3298</v>
      </c>
      <c r="H6010" s="38">
        <v>0</v>
      </c>
      <c r="I6010" s="38">
        <v>428146400</v>
      </c>
      <c r="J6010" s="38">
        <f t="shared" si="108"/>
        <v>-428146400</v>
      </c>
      <c r="K6010" s="38"/>
      <c r="L6010" s="49"/>
      <c r="M6010" s="37" t="s">
        <v>63</v>
      </c>
      <c r="N6010" s="37" t="s">
        <v>64</v>
      </c>
      <c r="O6010" s="37" t="s">
        <v>3294</v>
      </c>
      <c r="P6010" s="37" t="s">
        <v>3295</v>
      </c>
      <c r="Q6010" s="37" t="s">
        <v>3296</v>
      </c>
      <c r="R6010" s="37" t="s">
        <v>3297</v>
      </c>
      <c r="S6010" s="37" t="s">
        <v>3290</v>
      </c>
      <c r="T6010" s="37" t="s">
        <v>3289</v>
      </c>
      <c r="U6010" s="1" t="str">
        <f>VLOOKUP(T6010,[2]VAT!$A:$D,1,0)</f>
        <v>400203</v>
      </c>
      <c r="V6010" s="37" t="s">
        <v>2</v>
      </c>
      <c r="W6010" s="37" t="s">
        <v>2</v>
      </c>
      <c r="X6010" t="str">
        <f>VLOOKUP(T6010,[3]رکوردها!$A:$B,2,0)</f>
        <v>14003793110</v>
      </c>
      <c r="Y6010" t="str">
        <f>VLOOKUP(T6010,[3]رکوردها!$A:$D,4,0)</f>
        <v>411444757597</v>
      </c>
      <c r="Z6010" t="str">
        <f>VLOOKUP(T6010,[3]رکوردها!$A:$C,3,0)</f>
        <v>تهران</v>
      </c>
      <c r="AA6010" t="str">
        <f>VLOOKUP(T6010,[3]رکوردها!$A:$F,6,0)</f>
        <v>تهران خیابان ولیعصر بالاتر از پارک ساعی نبش کوچه دوم ساعی ساختمان الماس ساعی پلاک 6 ط3و4</v>
      </c>
      <c r="AB6010" t="str">
        <f>VLOOKUP(T6010,[3]رکوردها!$A:$E,5,0)</f>
        <v>1511949617</v>
      </c>
    </row>
    <row r="6011" spans="1:28" s="41" customFormat="1" hidden="1" x14ac:dyDescent="0.2">
      <c r="A6011" s="36">
        <v>147932</v>
      </c>
      <c r="B6011" s="36">
        <v>1280</v>
      </c>
      <c r="C6011" s="36">
        <v>1516</v>
      </c>
      <c r="D6011" s="39" t="s">
        <v>5178</v>
      </c>
      <c r="E6011" s="36"/>
      <c r="F6011" s="37" t="s">
        <v>2430</v>
      </c>
      <c r="G6011" s="37" t="s">
        <v>3299</v>
      </c>
      <c r="H6011" s="38">
        <v>0</v>
      </c>
      <c r="I6011" s="38">
        <v>3000000000</v>
      </c>
      <c r="J6011" s="38">
        <f t="shared" si="108"/>
        <v>-3000000000</v>
      </c>
      <c r="K6011" s="38"/>
      <c r="L6011" s="49"/>
      <c r="M6011" s="37" t="s">
        <v>63</v>
      </c>
      <c r="N6011" s="37" t="s">
        <v>64</v>
      </c>
      <c r="O6011" s="37" t="s">
        <v>2566</v>
      </c>
      <c r="P6011" s="37" t="s">
        <v>2567</v>
      </c>
      <c r="Q6011" s="37" t="s">
        <v>3300</v>
      </c>
      <c r="R6011" s="37" t="s">
        <v>3301</v>
      </c>
      <c r="S6011" s="37" t="s">
        <v>3290</v>
      </c>
      <c r="T6011" s="37" t="s">
        <v>3289</v>
      </c>
      <c r="U6011" s="1" t="str">
        <f>VLOOKUP(T6011,[2]VAT!$A:$D,1,0)</f>
        <v>400203</v>
      </c>
      <c r="V6011" s="37" t="s">
        <v>2</v>
      </c>
      <c r="W6011" s="37" t="s">
        <v>2</v>
      </c>
      <c r="X6011" t="str">
        <f>VLOOKUP(T6011,[3]رکوردها!$A:$B,2,0)</f>
        <v>14003793110</v>
      </c>
      <c r="Y6011" t="str">
        <f>VLOOKUP(T6011,[3]رکوردها!$A:$D,4,0)</f>
        <v>411444757597</v>
      </c>
      <c r="Z6011" t="str">
        <f>VLOOKUP(T6011,[3]رکوردها!$A:$C,3,0)</f>
        <v>تهران</v>
      </c>
      <c r="AA6011" t="str">
        <f>VLOOKUP(T6011,[3]رکوردها!$A:$F,6,0)</f>
        <v>تهران خیابان ولیعصر بالاتر از پارک ساعی نبش کوچه دوم ساعی ساختمان الماس ساعی پلاک 6 ط3و4</v>
      </c>
      <c r="AB6011" t="str">
        <f>VLOOKUP(T6011,[3]رکوردها!$A:$E,5,0)</f>
        <v>1511949617</v>
      </c>
    </row>
    <row r="6012" spans="1:28" x14ac:dyDescent="0.2">
      <c r="A6012" s="54">
        <v>147930</v>
      </c>
      <c r="B6012" s="2">
        <v>1280</v>
      </c>
      <c r="C6012" s="2">
        <v>1516</v>
      </c>
      <c r="D6012" s="29" t="str">
        <f>VLOOKUP(C6012,Piv.Analysis!A:AA,27,0)</f>
        <v>خرید خدمات</v>
      </c>
      <c r="E6012" s="2"/>
      <c r="F6012" s="1" t="s">
        <v>2430</v>
      </c>
      <c r="G6012" s="1" t="s">
        <v>3303</v>
      </c>
      <c r="H6012" s="4">
        <v>0</v>
      </c>
      <c r="I6012" s="4">
        <v>20621017762</v>
      </c>
      <c r="J6012" s="4">
        <f t="shared" si="108"/>
        <v>-20621017762</v>
      </c>
      <c r="K6012" s="46">
        <f>I6012/109%</f>
        <v>18918364919.266052</v>
      </c>
      <c r="L6012" s="46">
        <f>K6012*9%</f>
        <v>1702652842.7339447</v>
      </c>
      <c r="M6012" s="1" t="s">
        <v>4</v>
      </c>
      <c r="N6012" s="1" t="s">
        <v>5</v>
      </c>
      <c r="O6012" s="1" t="s">
        <v>6</v>
      </c>
      <c r="P6012" s="1" t="s">
        <v>7</v>
      </c>
      <c r="Q6012" s="1" t="s">
        <v>13</v>
      </c>
      <c r="R6012" s="1" t="s">
        <v>14</v>
      </c>
      <c r="S6012" s="1" t="s">
        <v>3290</v>
      </c>
      <c r="T6012" s="1" t="s">
        <v>3289</v>
      </c>
      <c r="U6012" s="1" t="str">
        <f>VLOOKUP(T6012,[2]VAT!$A:$D,1,0)</f>
        <v>400203</v>
      </c>
      <c r="V6012" s="1" t="s">
        <v>2</v>
      </c>
      <c r="W6012" s="1" t="s">
        <v>2</v>
      </c>
      <c r="X6012" t="str">
        <f>VLOOKUP(T6012,[3]رکوردها!$A:$B,2,0)</f>
        <v>14003793110</v>
      </c>
      <c r="Y6012" t="str">
        <f>VLOOKUP(T6012,[3]رکوردها!$A:$D,4,0)</f>
        <v>411444757597</v>
      </c>
      <c r="Z6012" t="str">
        <f>VLOOKUP(T6012,[3]رکوردها!$A:$C,3,0)</f>
        <v>تهران</v>
      </c>
      <c r="AA6012" t="str">
        <f>VLOOKUP(T6012,[3]رکوردها!$A:$F,6,0)</f>
        <v>تهران خیابان ولیعصر بالاتر از پارک ساعی نبش کوچه دوم ساعی ساختمان الماس ساعی پلاک 6 ط3و4</v>
      </c>
      <c r="AB6012" t="str">
        <f>VLOOKUP(T6012,[3]رکوردها!$A:$E,5,0)</f>
        <v>1511949617</v>
      </c>
    </row>
    <row r="6013" spans="1:28" s="41" customFormat="1" hidden="1" x14ac:dyDescent="0.2">
      <c r="A6013" s="36">
        <v>147931</v>
      </c>
      <c r="B6013" s="36">
        <v>1280</v>
      </c>
      <c r="C6013" s="36">
        <v>1516</v>
      </c>
      <c r="D6013" s="39" t="s">
        <v>5178</v>
      </c>
      <c r="E6013" s="39" t="s">
        <v>5188</v>
      </c>
      <c r="F6013" s="37" t="s">
        <v>2430</v>
      </c>
      <c r="G6013" s="37" t="s">
        <v>3299</v>
      </c>
      <c r="H6013" s="38">
        <v>3000000000</v>
      </c>
      <c r="I6013" s="38">
        <v>0</v>
      </c>
      <c r="J6013" s="38">
        <f t="shared" si="108"/>
        <v>3000000000</v>
      </c>
      <c r="K6013" s="38"/>
      <c r="L6013" s="49"/>
      <c r="M6013" s="37" t="s">
        <v>4</v>
      </c>
      <c r="N6013" s="37" t="s">
        <v>5</v>
      </c>
      <c r="O6013" s="37" t="s">
        <v>6</v>
      </c>
      <c r="P6013" s="37" t="s">
        <v>7</v>
      </c>
      <c r="Q6013" s="37" t="s">
        <v>13</v>
      </c>
      <c r="R6013" s="37" t="s">
        <v>14</v>
      </c>
      <c r="S6013" s="37" t="s">
        <v>3290</v>
      </c>
      <c r="T6013" s="37" t="s">
        <v>3289</v>
      </c>
      <c r="U6013" s="1" t="str">
        <f>VLOOKUP(T6013,[2]VAT!$A:$D,1,0)</f>
        <v>400203</v>
      </c>
      <c r="V6013" s="37" t="s">
        <v>2</v>
      </c>
      <c r="W6013" s="37" t="s">
        <v>2</v>
      </c>
      <c r="X6013" t="str">
        <f>VLOOKUP(T6013,[3]رکوردها!$A:$B,2,0)</f>
        <v>14003793110</v>
      </c>
      <c r="Y6013" t="str">
        <f>VLOOKUP(T6013,[3]رکوردها!$A:$D,4,0)</f>
        <v>411444757597</v>
      </c>
      <c r="Z6013" t="str">
        <f>VLOOKUP(T6013,[3]رکوردها!$A:$C,3,0)</f>
        <v>تهران</v>
      </c>
      <c r="AA6013" t="str">
        <f>VLOOKUP(T6013,[3]رکوردها!$A:$F,6,0)</f>
        <v>تهران خیابان ولیعصر بالاتر از پارک ساعی نبش کوچه دوم ساعی ساختمان الماس ساعی پلاک 6 ط3و4</v>
      </c>
      <c r="AB6013" t="str">
        <f>VLOOKUP(T6013,[3]رکوردها!$A:$E,5,0)</f>
        <v>1511949617</v>
      </c>
    </row>
    <row r="6014" spans="1:28" s="41" customFormat="1" hidden="1" x14ac:dyDescent="0.2">
      <c r="A6014" s="36">
        <v>147993</v>
      </c>
      <c r="B6014" s="36">
        <v>1280</v>
      </c>
      <c r="C6014" s="36">
        <v>1516</v>
      </c>
      <c r="D6014" s="39" t="s">
        <v>5178</v>
      </c>
      <c r="E6014" s="39" t="s">
        <v>5188</v>
      </c>
      <c r="F6014" s="37" t="s">
        <v>2430</v>
      </c>
      <c r="G6014" s="37" t="s">
        <v>3293</v>
      </c>
      <c r="H6014" s="38">
        <v>677553360</v>
      </c>
      <c r="I6014" s="38">
        <v>0</v>
      </c>
      <c r="J6014" s="38">
        <f t="shared" si="108"/>
        <v>677553360</v>
      </c>
      <c r="K6014" s="38"/>
      <c r="L6014" s="49"/>
      <c r="M6014" s="37" t="s">
        <v>4</v>
      </c>
      <c r="N6014" s="37" t="s">
        <v>5</v>
      </c>
      <c r="O6014" s="37" t="s">
        <v>6</v>
      </c>
      <c r="P6014" s="37" t="s">
        <v>7</v>
      </c>
      <c r="Q6014" s="37" t="s">
        <v>13</v>
      </c>
      <c r="R6014" s="37" t="s">
        <v>14</v>
      </c>
      <c r="S6014" s="37" t="s">
        <v>3290</v>
      </c>
      <c r="T6014" s="37" t="s">
        <v>3289</v>
      </c>
      <c r="U6014" s="1" t="str">
        <f>VLOOKUP(T6014,[2]VAT!$A:$D,1,0)</f>
        <v>400203</v>
      </c>
      <c r="V6014" s="37" t="s">
        <v>2</v>
      </c>
      <c r="W6014" s="37" t="s">
        <v>2</v>
      </c>
      <c r="X6014" t="str">
        <f>VLOOKUP(T6014,[3]رکوردها!$A:$B,2,0)</f>
        <v>14003793110</v>
      </c>
      <c r="Y6014" t="str">
        <f>VLOOKUP(T6014,[3]رکوردها!$A:$D,4,0)</f>
        <v>411444757597</v>
      </c>
      <c r="Z6014" t="str">
        <f>VLOOKUP(T6014,[3]رکوردها!$A:$C,3,0)</f>
        <v>تهران</v>
      </c>
      <c r="AA6014" t="str">
        <f>VLOOKUP(T6014,[3]رکوردها!$A:$F,6,0)</f>
        <v>تهران خیابان ولیعصر بالاتر از پارک ساعی نبش کوچه دوم ساعی ساختمان الماس ساعی پلاک 6 ط3و4</v>
      </c>
      <c r="AB6014" t="str">
        <f>VLOOKUP(T6014,[3]رکوردها!$A:$E,5,0)</f>
        <v>1511949617</v>
      </c>
    </row>
    <row r="6015" spans="1:28" s="41" customFormat="1" hidden="1" x14ac:dyDescent="0.2">
      <c r="A6015" s="36">
        <v>147995</v>
      </c>
      <c r="B6015" s="36">
        <v>1280</v>
      </c>
      <c r="C6015" s="36">
        <v>1516</v>
      </c>
      <c r="D6015" s="39" t="s">
        <v>5178</v>
      </c>
      <c r="E6015" s="39" t="s">
        <v>5188</v>
      </c>
      <c r="F6015" s="37" t="s">
        <v>2430</v>
      </c>
      <c r="G6015" s="37" t="s">
        <v>3298</v>
      </c>
      <c r="H6015" s="38">
        <v>428146400</v>
      </c>
      <c r="I6015" s="38">
        <v>0</v>
      </c>
      <c r="J6015" s="38">
        <f t="shared" si="108"/>
        <v>428146400</v>
      </c>
      <c r="K6015" s="38"/>
      <c r="L6015" s="49"/>
      <c r="M6015" s="37" t="s">
        <v>4</v>
      </c>
      <c r="N6015" s="37" t="s">
        <v>5</v>
      </c>
      <c r="O6015" s="37" t="s">
        <v>6</v>
      </c>
      <c r="P6015" s="37" t="s">
        <v>7</v>
      </c>
      <c r="Q6015" s="37" t="s">
        <v>13</v>
      </c>
      <c r="R6015" s="37" t="s">
        <v>14</v>
      </c>
      <c r="S6015" s="37" t="s">
        <v>3290</v>
      </c>
      <c r="T6015" s="37" t="s">
        <v>3289</v>
      </c>
      <c r="U6015" s="1" t="str">
        <f>VLOOKUP(T6015,[2]VAT!$A:$D,1,0)</f>
        <v>400203</v>
      </c>
      <c r="V6015" s="37" t="s">
        <v>2</v>
      </c>
      <c r="W6015" s="37" t="s">
        <v>2</v>
      </c>
      <c r="X6015" t="str">
        <f>VLOOKUP(T6015,[3]رکوردها!$A:$B,2,0)</f>
        <v>14003793110</v>
      </c>
      <c r="Y6015" t="str">
        <f>VLOOKUP(T6015,[3]رکوردها!$A:$D,4,0)</f>
        <v>411444757597</v>
      </c>
      <c r="Z6015" t="str">
        <f>VLOOKUP(T6015,[3]رکوردها!$A:$C,3,0)</f>
        <v>تهران</v>
      </c>
      <c r="AA6015" t="str">
        <f>VLOOKUP(T6015,[3]رکوردها!$A:$F,6,0)</f>
        <v>تهران خیابان ولیعصر بالاتر از پارک ساعی نبش کوچه دوم ساعی ساختمان الماس ساعی پلاک 6 ط3و4</v>
      </c>
      <c r="AB6015" t="str">
        <f>VLOOKUP(T6015,[3]رکوردها!$A:$E,5,0)</f>
        <v>1511949617</v>
      </c>
    </row>
    <row r="6016" spans="1:28" s="41" customFormat="1" hidden="1" x14ac:dyDescent="0.2">
      <c r="A6016" s="36">
        <v>147926</v>
      </c>
      <c r="B6016" s="36">
        <v>1280</v>
      </c>
      <c r="C6016" s="36">
        <v>1516</v>
      </c>
      <c r="D6016" s="39" t="s">
        <v>5178</v>
      </c>
      <c r="E6016" s="36"/>
      <c r="F6016" s="37" t="s">
        <v>2430</v>
      </c>
      <c r="G6016" s="37" t="s">
        <v>4840</v>
      </c>
      <c r="H6016" s="38">
        <v>18918364919</v>
      </c>
      <c r="I6016" s="38">
        <v>0</v>
      </c>
      <c r="J6016" s="38">
        <f t="shared" si="108"/>
        <v>18918364919</v>
      </c>
      <c r="K6016" s="38"/>
      <c r="L6016" s="49"/>
      <c r="M6016" s="37" t="s">
        <v>4388</v>
      </c>
      <c r="N6016" s="37" t="s">
        <v>4389</v>
      </c>
      <c r="O6016" s="37" t="s">
        <v>4390</v>
      </c>
      <c r="P6016" s="37" t="s">
        <v>4391</v>
      </c>
      <c r="Q6016" s="37" t="s">
        <v>4825</v>
      </c>
      <c r="R6016" s="37" t="s">
        <v>4826</v>
      </c>
      <c r="S6016" s="37" t="s">
        <v>4424</v>
      </c>
      <c r="T6016" s="37" t="s">
        <v>4421</v>
      </c>
      <c r="U6016" s="1" t="e">
        <f>VLOOKUP(T6016,[2]VAT!$A:$D,1,0)</f>
        <v>#N/A</v>
      </c>
      <c r="V6016" s="37" t="s">
        <v>4768</v>
      </c>
      <c r="W6016" s="37" t="s">
        <v>4767</v>
      </c>
      <c r="X6016" t="e">
        <f>VLOOKUP(T6016,[3]رکوردها!$A:$B,2,0)</f>
        <v>#N/A</v>
      </c>
      <c r="Y6016" t="e">
        <f>VLOOKUP(T6016,[3]رکوردها!$A:$D,4,0)</f>
        <v>#N/A</v>
      </c>
      <c r="Z6016" t="e">
        <f>VLOOKUP(T6016,[3]رکوردها!$A:$C,3,0)</f>
        <v>#N/A</v>
      </c>
      <c r="AA6016" t="e">
        <f>VLOOKUP(T6016,[3]رکوردها!$A:$F,6,0)</f>
        <v>#N/A</v>
      </c>
      <c r="AB6016" t="e">
        <f>VLOOKUP(T6016,[3]رکوردها!$A:$E,5,0)</f>
        <v>#N/A</v>
      </c>
    </row>
    <row r="6017" spans="1:28" s="41" customFormat="1" hidden="1" x14ac:dyDescent="0.2">
      <c r="A6017" s="36">
        <v>147929</v>
      </c>
      <c r="B6017" s="36">
        <v>1280</v>
      </c>
      <c r="C6017" s="36">
        <v>1516</v>
      </c>
      <c r="D6017" s="39" t="s">
        <v>5178</v>
      </c>
      <c r="E6017" s="36"/>
      <c r="F6017" s="37" t="s">
        <v>2430</v>
      </c>
      <c r="G6017" s="37" t="s">
        <v>3291</v>
      </c>
      <c r="H6017" s="38">
        <v>1702652843</v>
      </c>
      <c r="I6017" s="38">
        <v>0</v>
      </c>
      <c r="J6017" s="38">
        <f t="shared" si="108"/>
        <v>1702652843</v>
      </c>
      <c r="K6017" s="38"/>
      <c r="L6017" s="49"/>
      <c r="M6017" s="37" t="s">
        <v>4388</v>
      </c>
      <c r="N6017" s="37" t="s">
        <v>4389</v>
      </c>
      <c r="O6017" s="37" t="s">
        <v>4390</v>
      </c>
      <c r="P6017" s="37" t="s">
        <v>4391</v>
      </c>
      <c r="Q6017" s="37" t="s">
        <v>4825</v>
      </c>
      <c r="R6017" s="37" t="s">
        <v>4826</v>
      </c>
      <c r="S6017" s="37" t="s">
        <v>4424</v>
      </c>
      <c r="T6017" s="37" t="s">
        <v>4421</v>
      </c>
      <c r="U6017" s="1" t="e">
        <f>VLOOKUP(T6017,[2]VAT!$A:$D,1,0)</f>
        <v>#N/A</v>
      </c>
      <c r="V6017" s="37" t="s">
        <v>4768</v>
      </c>
      <c r="W6017" s="37" t="s">
        <v>4767</v>
      </c>
      <c r="X6017" t="e">
        <f>VLOOKUP(T6017,[3]رکوردها!$A:$B,2,0)</f>
        <v>#N/A</v>
      </c>
      <c r="Y6017" t="e">
        <f>VLOOKUP(T6017,[3]رکوردها!$A:$D,4,0)</f>
        <v>#N/A</v>
      </c>
      <c r="Z6017" t="e">
        <f>VLOOKUP(T6017,[3]رکوردها!$A:$C,3,0)</f>
        <v>#N/A</v>
      </c>
      <c r="AA6017" t="e">
        <f>VLOOKUP(T6017,[3]رکوردها!$A:$F,6,0)</f>
        <v>#N/A</v>
      </c>
      <c r="AB6017" t="e">
        <f>VLOOKUP(T6017,[3]رکوردها!$A:$E,5,0)</f>
        <v>#N/A</v>
      </c>
    </row>
    <row r="6018" spans="1:28" s="41" customFormat="1" hidden="1" x14ac:dyDescent="0.2">
      <c r="A6018" s="36">
        <v>153816</v>
      </c>
      <c r="B6018" s="36">
        <v>1295</v>
      </c>
      <c r="C6018" s="36">
        <v>1532</v>
      </c>
      <c r="D6018" s="39" t="s">
        <v>5178</v>
      </c>
      <c r="E6018" s="36"/>
      <c r="F6018" s="37" t="s">
        <v>11</v>
      </c>
      <c r="G6018" s="37" t="s">
        <v>2857</v>
      </c>
      <c r="H6018" s="38">
        <v>49554271866</v>
      </c>
      <c r="I6018" s="38">
        <v>0</v>
      </c>
      <c r="J6018" s="38">
        <f t="shared" ref="J6018:J6081" si="111">H6018-I6018</f>
        <v>49554271866</v>
      </c>
      <c r="K6018" s="38"/>
      <c r="L6018" s="49"/>
      <c r="M6018" s="37" t="s">
        <v>63</v>
      </c>
      <c r="N6018" s="37" t="s">
        <v>64</v>
      </c>
      <c r="O6018" s="37" t="s">
        <v>2566</v>
      </c>
      <c r="P6018" s="37" t="s">
        <v>2567</v>
      </c>
      <c r="Q6018" s="37" t="s">
        <v>2568</v>
      </c>
      <c r="R6018" s="37" t="s">
        <v>2569</v>
      </c>
      <c r="S6018" s="37" t="s">
        <v>2842</v>
      </c>
      <c r="T6018" s="37" t="s">
        <v>2841</v>
      </c>
      <c r="U6018" s="1" t="str">
        <f>VLOOKUP(T6018,[2]VAT!$A:$D,1,0)</f>
        <v>400094</v>
      </c>
      <c r="V6018" s="37" t="s">
        <v>2</v>
      </c>
      <c r="W6018" s="37" t="s">
        <v>2</v>
      </c>
      <c r="X6018" t="str">
        <f>VLOOKUP(T6018,[3]رکوردها!$A:$B,2,0)</f>
        <v>10102100460</v>
      </c>
      <c r="Y6018" t="str">
        <f>VLOOKUP(T6018,[3]رکوردها!$A:$D,4,0)</f>
        <v/>
      </c>
      <c r="Z6018" t="str">
        <f>VLOOKUP(T6018,[3]رکوردها!$A:$C,3,0)</f>
        <v>تهران</v>
      </c>
      <c r="AA6018" t="str">
        <f>VLOOKUP(T6018,[3]رکوردها!$A:$F,6,0)</f>
        <v>استان تهران - منطقه 19 ، شهرستان تهران ، بخش مرکزی ، شهر تهران، محله امانیه ، کوچه ایثارسوم ، خیابان پروین ، پلاک 19 ، طبقه اول ، واحد شرقی</v>
      </c>
      <c r="AB6018" t="str">
        <f>VLOOKUP(T6018,[3]رکوردها!$A:$E,5,0)</f>
        <v>1966834944</v>
      </c>
    </row>
    <row r="6019" spans="1:28" s="41" customFormat="1" hidden="1" x14ac:dyDescent="0.2">
      <c r="A6019" s="36">
        <v>153817</v>
      </c>
      <c r="B6019" s="36">
        <v>1295</v>
      </c>
      <c r="C6019" s="36">
        <v>1532</v>
      </c>
      <c r="D6019" s="39" t="s">
        <v>5178</v>
      </c>
      <c r="E6019" s="36"/>
      <c r="F6019" s="37" t="s">
        <v>11</v>
      </c>
      <c r="G6019" s="37" t="s">
        <v>2857</v>
      </c>
      <c r="H6019" s="38">
        <v>0</v>
      </c>
      <c r="I6019" s="38">
        <v>49554271866</v>
      </c>
      <c r="J6019" s="38">
        <f t="shared" si="111"/>
        <v>-49554271866</v>
      </c>
      <c r="K6019" s="38"/>
      <c r="L6019" s="49"/>
      <c r="M6019" s="37" t="s">
        <v>63</v>
      </c>
      <c r="N6019" s="37" t="s">
        <v>64</v>
      </c>
      <c r="O6019" s="37" t="s">
        <v>2566</v>
      </c>
      <c r="P6019" s="37" t="s">
        <v>2567</v>
      </c>
      <c r="Q6019" s="37" t="s">
        <v>2568</v>
      </c>
      <c r="R6019" s="37" t="s">
        <v>2569</v>
      </c>
      <c r="S6019" s="37" t="s">
        <v>2842</v>
      </c>
      <c r="T6019" s="37" t="s">
        <v>2841</v>
      </c>
      <c r="U6019" s="1" t="str">
        <f>VLOOKUP(T6019,[2]VAT!$A:$D,1,0)</f>
        <v>400094</v>
      </c>
      <c r="V6019" s="37" t="s">
        <v>2</v>
      </c>
      <c r="W6019" s="37" t="s">
        <v>2</v>
      </c>
      <c r="X6019" t="str">
        <f>VLOOKUP(T6019,[3]رکوردها!$A:$B,2,0)</f>
        <v>10102100460</v>
      </c>
      <c r="Y6019" t="str">
        <f>VLOOKUP(T6019,[3]رکوردها!$A:$D,4,0)</f>
        <v/>
      </c>
      <c r="Z6019" t="str">
        <f>VLOOKUP(T6019,[3]رکوردها!$A:$C,3,0)</f>
        <v>تهران</v>
      </c>
      <c r="AA6019" t="str">
        <f>VLOOKUP(T6019,[3]رکوردها!$A:$F,6,0)</f>
        <v>استان تهران - منطقه 19 ، شهرستان تهران ، بخش مرکزی ، شهر تهران، محله امانیه ، کوچه ایثارسوم ، خیابان پروین ، پلاک 19 ، طبقه اول ، واحد شرقی</v>
      </c>
      <c r="AB6019" t="str">
        <f>VLOOKUP(T6019,[3]رکوردها!$A:$E,5,0)</f>
        <v>1966834944</v>
      </c>
    </row>
    <row r="6020" spans="1:28" s="41" customFormat="1" hidden="1" x14ac:dyDescent="0.2">
      <c r="A6020" s="36">
        <v>153821</v>
      </c>
      <c r="B6020" s="36">
        <v>1295</v>
      </c>
      <c r="C6020" s="36">
        <v>1532</v>
      </c>
      <c r="D6020" s="39" t="s">
        <v>5178</v>
      </c>
      <c r="E6020" s="36"/>
      <c r="F6020" s="37" t="s">
        <v>11</v>
      </c>
      <c r="G6020" s="37" t="s">
        <v>2860</v>
      </c>
      <c r="H6020" s="38">
        <v>0</v>
      </c>
      <c r="I6020" s="38">
        <v>4813561875</v>
      </c>
      <c r="J6020" s="38">
        <f t="shared" si="111"/>
        <v>-4813561875</v>
      </c>
      <c r="K6020" s="38"/>
      <c r="L6020" s="49"/>
      <c r="M6020" s="37" t="s">
        <v>4</v>
      </c>
      <c r="N6020" s="37" t="s">
        <v>5</v>
      </c>
      <c r="O6020" s="37" t="s">
        <v>138</v>
      </c>
      <c r="P6020" s="37" t="s">
        <v>139</v>
      </c>
      <c r="Q6020" s="37" t="s">
        <v>2626</v>
      </c>
      <c r="R6020" s="37" t="s">
        <v>2627</v>
      </c>
      <c r="S6020" s="37" t="s">
        <v>2842</v>
      </c>
      <c r="T6020" s="37" t="s">
        <v>2841</v>
      </c>
      <c r="U6020" s="1" t="str">
        <f>VLOOKUP(T6020,[2]VAT!$A:$D,1,0)</f>
        <v>400094</v>
      </c>
      <c r="V6020" s="37" t="s">
        <v>2</v>
      </c>
      <c r="W6020" s="37" t="s">
        <v>2</v>
      </c>
      <c r="X6020" t="str">
        <f>VLOOKUP(T6020,[3]رکوردها!$A:$B,2,0)</f>
        <v>10102100460</v>
      </c>
      <c r="Y6020" t="str">
        <f>VLOOKUP(T6020,[3]رکوردها!$A:$D,4,0)</f>
        <v/>
      </c>
      <c r="Z6020" t="str">
        <f>VLOOKUP(T6020,[3]رکوردها!$A:$C,3,0)</f>
        <v>تهران</v>
      </c>
      <c r="AA6020" t="str">
        <f>VLOOKUP(T6020,[3]رکوردها!$A:$F,6,0)</f>
        <v>استان تهران - منطقه 19 ، شهرستان تهران ، بخش مرکزی ، شهر تهران، محله امانیه ، کوچه ایثارسوم ، خیابان پروین ، پلاک 19 ، طبقه اول ، واحد شرقی</v>
      </c>
      <c r="AB6020" t="str">
        <f>VLOOKUP(T6020,[3]رکوردها!$A:$E,5,0)</f>
        <v>1966834944</v>
      </c>
    </row>
    <row r="6021" spans="1:28" x14ac:dyDescent="0.2">
      <c r="A6021" s="54">
        <v>153818</v>
      </c>
      <c r="B6021" s="2">
        <v>1295</v>
      </c>
      <c r="C6021" s="2">
        <v>1532</v>
      </c>
      <c r="D6021" s="29" t="str">
        <f>VLOOKUP(C6021,Piv.Analysis!A:AA,27,0)</f>
        <v>خرید خدمات</v>
      </c>
      <c r="E6021" s="2"/>
      <c r="F6021" s="1" t="s">
        <v>11</v>
      </c>
      <c r="G6021" s="1" t="s">
        <v>2862</v>
      </c>
      <c r="H6021" s="4">
        <v>0</v>
      </c>
      <c r="I6021" s="4">
        <v>600157292600</v>
      </c>
      <c r="J6021" s="4">
        <f t="shared" si="111"/>
        <v>-600157292600</v>
      </c>
      <c r="K6021" s="46">
        <f>I6021</f>
        <v>600157292600</v>
      </c>
      <c r="L6021" s="46">
        <v>0</v>
      </c>
      <c r="M6021" s="1" t="s">
        <v>4</v>
      </c>
      <c r="N6021" s="1" t="s">
        <v>5</v>
      </c>
      <c r="O6021" s="1" t="s">
        <v>6</v>
      </c>
      <c r="P6021" s="1" t="s">
        <v>7</v>
      </c>
      <c r="Q6021" s="1" t="s">
        <v>13</v>
      </c>
      <c r="R6021" s="1" t="s">
        <v>14</v>
      </c>
      <c r="S6021" s="1" t="s">
        <v>2842</v>
      </c>
      <c r="T6021" s="1" t="s">
        <v>2841</v>
      </c>
      <c r="U6021" s="1" t="str">
        <f>VLOOKUP(T6021,[2]VAT!$A:$D,1,0)</f>
        <v>400094</v>
      </c>
      <c r="V6021" s="1" t="s">
        <v>2</v>
      </c>
      <c r="W6021" s="1" t="s">
        <v>2</v>
      </c>
      <c r="X6021" t="str">
        <f>VLOOKUP(T6021,[3]رکوردها!$A:$B,2,0)</f>
        <v>10102100460</v>
      </c>
      <c r="Y6021" t="str">
        <f>VLOOKUP(T6021,[3]رکوردها!$A:$D,4,0)</f>
        <v/>
      </c>
      <c r="Z6021" t="str">
        <f>VLOOKUP(T6021,[3]رکوردها!$A:$C,3,0)</f>
        <v>تهران</v>
      </c>
      <c r="AA6021" t="str">
        <f>VLOOKUP(T6021,[3]رکوردها!$A:$F,6,0)</f>
        <v>استان تهران - منطقه 19 ، شهرستان تهران ، بخش مرکزی ، شهر تهران، محله امانیه ، کوچه ایثارسوم ، خیابان پروین ، پلاک 19 ، طبقه اول ، واحد شرقی</v>
      </c>
      <c r="AB6021" t="str">
        <f>VLOOKUP(T6021,[3]رکوردها!$A:$E,5,0)</f>
        <v>1966834944</v>
      </c>
    </row>
    <row r="6022" spans="1:28" s="41" customFormat="1" hidden="1" x14ac:dyDescent="0.2">
      <c r="A6022" s="36">
        <v>153819</v>
      </c>
      <c r="B6022" s="36">
        <v>1295</v>
      </c>
      <c r="C6022" s="36">
        <v>1532</v>
      </c>
      <c r="D6022" s="39" t="s">
        <v>5178</v>
      </c>
      <c r="E6022" s="39" t="s">
        <v>5188</v>
      </c>
      <c r="F6022" s="37" t="s">
        <v>11</v>
      </c>
      <c r="G6022" s="37" t="s">
        <v>2860</v>
      </c>
      <c r="H6022" s="38">
        <v>4813561875</v>
      </c>
      <c r="I6022" s="38">
        <v>0</v>
      </c>
      <c r="J6022" s="38">
        <f t="shared" si="111"/>
        <v>4813561875</v>
      </c>
      <c r="K6022" s="38"/>
      <c r="L6022" s="49"/>
      <c r="M6022" s="37" t="s">
        <v>4</v>
      </c>
      <c r="N6022" s="37" t="s">
        <v>5</v>
      </c>
      <c r="O6022" s="37" t="s">
        <v>6</v>
      </c>
      <c r="P6022" s="37" t="s">
        <v>7</v>
      </c>
      <c r="Q6022" s="37" t="s">
        <v>13</v>
      </c>
      <c r="R6022" s="37" t="s">
        <v>14</v>
      </c>
      <c r="S6022" s="37" t="s">
        <v>2842</v>
      </c>
      <c r="T6022" s="37" t="s">
        <v>2841</v>
      </c>
      <c r="U6022" s="1" t="str">
        <f>VLOOKUP(T6022,[2]VAT!$A:$D,1,0)</f>
        <v>400094</v>
      </c>
      <c r="V6022" s="37" t="s">
        <v>2</v>
      </c>
      <c r="W6022" s="37" t="s">
        <v>2</v>
      </c>
      <c r="X6022" t="str">
        <f>VLOOKUP(T6022,[3]رکوردها!$A:$B,2,0)</f>
        <v>10102100460</v>
      </c>
      <c r="Y6022" t="str">
        <f>VLOOKUP(T6022,[3]رکوردها!$A:$D,4,0)</f>
        <v/>
      </c>
      <c r="Z6022" t="str">
        <f>VLOOKUP(T6022,[3]رکوردها!$A:$C,3,0)</f>
        <v>تهران</v>
      </c>
      <c r="AA6022" t="str">
        <f>VLOOKUP(T6022,[3]رکوردها!$A:$F,6,0)</f>
        <v>استان تهران - منطقه 19 ، شهرستان تهران ، بخش مرکزی ، شهر تهران، محله امانیه ، کوچه ایثارسوم ، خیابان پروین ، پلاک 19 ، طبقه اول ، واحد شرقی</v>
      </c>
      <c r="AB6022" t="str">
        <f>VLOOKUP(T6022,[3]رکوردها!$A:$E,5,0)</f>
        <v>1966834944</v>
      </c>
    </row>
    <row r="6023" spans="1:28" s="41" customFormat="1" hidden="1" x14ac:dyDescent="0.2">
      <c r="A6023" s="36">
        <v>153820</v>
      </c>
      <c r="B6023" s="36">
        <v>1295</v>
      </c>
      <c r="C6023" s="36">
        <v>1532</v>
      </c>
      <c r="D6023" s="39" t="s">
        <v>5178</v>
      </c>
      <c r="E6023" s="39" t="s">
        <v>5188</v>
      </c>
      <c r="F6023" s="37" t="s">
        <v>11</v>
      </c>
      <c r="G6023" s="37" t="s">
        <v>2863</v>
      </c>
      <c r="H6023" s="38">
        <v>27530151037</v>
      </c>
      <c r="I6023" s="38">
        <v>0</v>
      </c>
      <c r="J6023" s="38">
        <f t="shared" si="111"/>
        <v>27530151037</v>
      </c>
      <c r="K6023" s="38"/>
      <c r="L6023" s="49"/>
      <c r="M6023" s="37" t="s">
        <v>4</v>
      </c>
      <c r="N6023" s="37" t="s">
        <v>5</v>
      </c>
      <c r="O6023" s="37" t="s">
        <v>6</v>
      </c>
      <c r="P6023" s="37" t="s">
        <v>7</v>
      </c>
      <c r="Q6023" s="37" t="s">
        <v>13</v>
      </c>
      <c r="R6023" s="37" t="s">
        <v>14</v>
      </c>
      <c r="S6023" s="37" t="s">
        <v>2842</v>
      </c>
      <c r="T6023" s="37" t="s">
        <v>2841</v>
      </c>
      <c r="U6023" s="1" t="str">
        <f>VLOOKUP(T6023,[2]VAT!$A:$D,1,0)</f>
        <v>400094</v>
      </c>
      <c r="V6023" s="37" t="s">
        <v>2</v>
      </c>
      <c r="W6023" s="37" t="s">
        <v>2</v>
      </c>
      <c r="X6023" t="str">
        <f>VLOOKUP(T6023,[3]رکوردها!$A:$B,2,0)</f>
        <v>10102100460</v>
      </c>
      <c r="Y6023" t="str">
        <f>VLOOKUP(T6023,[3]رکوردها!$A:$D,4,0)</f>
        <v/>
      </c>
      <c r="Z6023" t="str">
        <f>VLOOKUP(T6023,[3]رکوردها!$A:$C,3,0)</f>
        <v>تهران</v>
      </c>
      <c r="AA6023" t="str">
        <f>VLOOKUP(T6023,[3]رکوردها!$A:$F,6,0)</f>
        <v>استان تهران - منطقه 19 ، شهرستان تهران ، بخش مرکزی ، شهر تهران، محله امانیه ، کوچه ایثارسوم ، خیابان پروین ، پلاک 19 ، طبقه اول ، واحد شرقی</v>
      </c>
      <c r="AB6023" t="str">
        <f>VLOOKUP(T6023,[3]رکوردها!$A:$E,5,0)</f>
        <v>1966834944</v>
      </c>
    </row>
    <row r="6024" spans="1:28" s="41" customFormat="1" hidden="1" x14ac:dyDescent="0.2">
      <c r="A6024" s="36">
        <v>153822</v>
      </c>
      <c r="B6024" s="36">
        <v>1295</v>
      </c>
      <c r="C6024" s="36">
        <v>1532</v>
      </c>
      <c r="D6024" s="39" t="s">
        <v>5178</v>
      </c>
      <c r="E6024" s="36"/>
      <c r="F6024" s="37" t="s">
        <v>11</v>
      </c>
      <c r="G6024" s="37" t="s">
        <v>2863</v>
      </c>
      <c r="H6024" s="38">
        <v>0</v>
      </c>
      <c r="I6024" s="38">
        <v>27530151037</v>
      </c>
      <c r="J6024" s="38">
        <f t="shared" si="111"/>
        <v>-27530151037</v>
      </c>
      <c r="K6024" s="38"/>
      <c r="L6024" s="49"/>
      <c r="M6024" s="37" t="s">
        <v>4</v>
      </c>
      <c r="N6024" s="37" t="s">
        <v>5</v>
      </c>
      <c r="O6024" s="37" t="s">
        <v>138</v>
      </c>
      <c r="P6024" s="37" t="s">
        <v>139</v>
      </c>
      <c r="Q6024" s="37" t="s">
        <v>140</v>
      </c>
      <c r="R6024" s="37" t="s">
        <v>141</v>
      </c>
      <c r="S6024" s="37" t="s">
        <v>2842</v>
      </c>
      <c r="T6024" s="37" t="s">
        <v>2841</v>
      </c>
      <c r="U6024" s="1" t="str">
        <f>VLOOKUP(T6024,[2]VAT!$A:$D,1,0)</f>
        <v>400094</v>
      </c>
      <c r="V6024" s="37" t="s">
        <v>2</v>
      </c>
      <c r="W6024" s="37" t="s">
        <v>2</v>
      </c>
      <c r="X6024" t="str">
        <f>VLOOKUP(T6024,[3]رکوردها!$A:$B,2,0)</f>
        <v>10102100460</v>
      </c>
      <c r="Y6024" t="str">
        <f>VLOOKUP(T6024,[3]رکوردها!$A:$D,4,0)</f>
        <v/>
      </c>
      <c r="Z6024" t="str">
        <f>VLOOKUP(T6024,[3]رکوردها!$A:$C,3,0)</f>
        <v>تهران</v>
      </c>
      <c r="AA6024" t="str">
        <f>VLOOKUP(T6024,[3]رکوردها!$A:$F,6,0)</f>
        <v>استان تهران - منطقه 19 ، شهرستان تهران ، بخش مرکزی ، شهر تهران، محله امانیه ، کوچه ایثارسوم ، خیابان پروین ، پلاک 19 ، طبقه اول ، واحد شرقی</v>
      </c>
      <c r="AB6024" t="str">
        <f>VLOOKUP(T6024,[3]رکوردها!$A:$E,5,0)</f>
        <v>1966834944</v>
      </c>
    </row>
    <row r="6025" spans="1:28" s="41" customFormat="1" hidden="1" x14ac:dyDescent="0.2">
      <c r="A6025" s="36">
        <v>153788</v>
      </c>
      <c r="B6025" s="36">
        <v>1295</v>
      </c>
      <c r="C6025" s="36">
        <v>1532</v>
      </c>
      <c r="D6025" s="39" t="s">
        <v>5178</v>
      </c>
      <c r="E6025" s="36"/>
      <c r="F6025" s="37" t="s">
        <v>11</v>
      </c>
      <c r="G6025" s="37" t="s">
        <v>5023</v>
      </c>
      <c r="H6025" s="38">
        <v>44333550310</v>
      </c>
      <c r="I6025" s="38">
        <v>0</v>
      </c>
      <c r="J6025" s="38">
        <f t="shared" si="111"/>
        <v>44333550310</v>
      </c>
      <c r="K6025" s="38"/>
      <c r="L6025" s="49"/>
      <c r="M6025" s="37" t="s">
        <v>4388</v>
      </c>
      <c r="N6025" s="37" t="s">
        <v>4389</v>
      </c>
      <c r="O6025" s="37" t="s">
        <v>4390</v>
      </c>
      <c r="P6025" s="37" t="s">
        <v>4391</v>
      </c>
      <c r="Q6025" s="37" t="s">
        <v>4392</v>
      </c>
      <c r="R6025" s="37" t="s">
        <v>4393</v>
      </c>
      <c r="S6025" s="37" t="s">
        <v>4417</v>
      </c>
      <c r="T6025" s="37" t="s">
        <v>4414</v>
      </c>
      <c r="U6025" s="1" t="e">
        <f>VLOOKUP(T6025,[2]VAT!$A:$D,1,0)</f>
        <v>#N/A</v>
      </c>
      <c r="V6025" s="37" t="s">
        <v>4768</v>
      </c>
      <c r="W6025" s="37" t="s">
        <v>4767</v>
      </c>
      <c r="X6025" t="e">
        <f>VLOOKUP(T6025,[3]رکوردها!$A:$B,2,0)</f>
        <v>#N/A</v>
      </c>
      <c r="Y6025" t="e">
        <f>VLOOKUP(T6025,[3]رکوردها!$A:$D,4,0)</f>
        <v>#N/A</v>
      </c>
      <c r="Z6025" t="e">
        <f>VLOOKUP(T6025,[3]رکوردها!$A:$C,3,0)</f>
        <v>#N/A</v>
      </c>
      <c r="AA6025" t="e">
        <f>VLOOKUP(T6025,[3]رکوردها!$A:$F,6,0)</f>
        <v>#N/A</v>
      </c>
      <c r="AB6025" t="e">
        <f>VLOOKUP(T6025,[3]رکوردها!$A:$E,5,0)</f>
        <v>#N/A</v>
      </c>
    </row>
    <row r="6026" spans="1:28" s="41" customFormat="1" hidden="1" x14ac:dyDescent="0.2">
      <c r="A6026" s="36">
        <v>153789</v>
      </c>
      <c r="B6026" s="36">
        <v>1295</v>
      </c>
      <c r="C6026" s="36">
        <v>1532</v>
      </c>
      <c r="D6026" s="39" t="s">
        <v>5178</v>
      </c>
      <c r="E6026" s="36"/>
      <c r="F6026" s="37" t="s">
        <v>11</v>
      </c>
      <c r="G6026" s="37" t="s">
        <v>5024</v>
      </c>
      <c r="H6026" s="38">
        <v>3990019528</v>
      </c>
      <c r="I6026" s="38">
        <v>0</v>
      </c>
      <c r="J6026" s="38">
        <f t="shared" si="111"/>
        <v>3990019528</v>
      </c>
      <c r="K6026" s="38"/>
      <c r="L6026" s="49"/>
      <c r="M6026" s="37" t="s">
        <v>4388</v>
      </c>
      <c r="N6026" s="37" t="s">
        <v>4389</v>
      </c>
      <c r="O6026" s="37" t="s">
        <v>4390</v>
      </c>
      <c r="P6026" s="37" t="s">
        <v>4391</v>
      </c>
      <c r="Q6026" s="37" t="s">
        <v>4392</v>
      </c>
      <c r="R6026" s="37" t="s">
        <v>4393</v>
      </c>
      <c r="S6026" s="37" t="s">
        <v>4417</v>
      </c>
      <c r="T6026" s="37" t="s">
        <v>4414</v>
      </c>
      <c r="U6026" s="1" t="e">
        <f>VLOOKUP(T6026,[2]VAT!$A:$D,1,0)</f>
        <v>#N/A</v>
      </c>
      <c r="V6026" s="37" t="s">
        <v>4768</v>
      </c>
      <c r="W6026" s="37" t="s">
        <v>4767</v>
      </c>
      <c r="X6026" t="e">
        <f>VLOOKUP(T6026,[3]رکوردها!$A:$B,2,0)</f>
        <v>#N/A</v>
      </c>
      <c r="Y6026" t="e">
        <f>VLOOKUP(T6026,[3]رکوردها!$A:$D,4,0)</f>
        <v>#N/A</v>
      </c>
      <c r="Z6026" t="e">
        <f>VLOOKUP(T6026,[3]رکوردها!$A:$C,3,0)</f>
        <v>#N/A</v>
      </c>
      <c r="AA6026" t="e">
        <f>VLOOKUP(T6026,[3]رکوردها!$A:$F,6,0)</f>
        <v>#N/A</v>
      </c>
      <c r="AB6026" t="e">
        <f>VLOOKUP(T6026,[3]رکوردها!$A:$E,5,0)</f>
        <v>#N/A</v>
      </c>
    </row>
    <row r="6027" spans="1:28" s="41" customFormat="1" hidden="1" x14ac:dyDescent="0.2">
      <c r="A6027" s="36">
        <v>153790</v>
      </c>
      <c r="B6027" s="36">
        <v>1295</v>
      </c>
      <c r="C6027" s="36">
        <v>1532</v>
      </c>
      <c r="D6027" s="39" t="s">
        <v>5178</v>
      </c>
      <c r="E6027" s="36"/>
      <c r="F6027" s="37" t="s">
        <v>11</v>
      </c>
      <c r="G6027" s="37" t="s">
        <v>5025</v>
      </c>
      <c r="H6027" s="38">
        <v>360888917</v>
      </c>
      <c r="I6027" s="38">
        <v>0</v>
      </c>
      <c r="J6027" s="38">
        <f t="shared" si="111"/>
        <v>360888917</v>
      </c>
      <c r="K6027" s="38"/>
      <c r="L6027" s="49"/>
      <c r="M6027" s="37" t="s">
        <v>4388</v>
      </c>
      <c r="N6027" s="37" t="s">
        <v>4389</v>
      </c>
      <c r="O6027" s="37" t="s">
        <v>4390</v>
      </c>
      <c r="P6027" s="37" t="s">
        <v>4391</v>
      </c>
      <c r="Q6027" s="37" t="s">
        <v>4392</v>
      </c>
      <c r="R6027" s="37" t="s">
        <v>4393</v>
      </c>
      <c r="S6027" s="37" t="s">
        <v>4417</v>
      </c>
      <c r="T6027" s="37" t="s">
        <v>4414</v>
      </c>
      <c r="U6027" s="1" t="e">
        <f>VLOOKUP(T6027,[2]VAT!$A:$D,1,0)</f>
        <v>#N/A</v>
      </c>
      <c r="V6027" s="37" t="s">
        <v>4768</v>
      </c>
      <c r="W6027" s="37" t="s">
        <v>4767</v>
      </c>
      <c r="X6027" t="e">
        <f>VLOOKUP(T6027,[3]رکوردها!$A:$B,2,0)</f>
        <v>#N/A</v>
      </c>
      <c r="Y6027" t="e">
        <f>VLOOKUP(T6027,[3]رکوردها!$A:$D,4,0)</f>
        <v>#N/A</v>
      </c>
      <c r="Z6027" t="e">
        <f>VLOOKUP(T6027,[3]رکوردها!$A:$C,3,0)</f>
        <v>#N/A</v>
      </c>
      <c r="AA6027" t="e">
        <f>VLOOKUP(T6027,[3]رکوردها!$A:$F,6,0)</f>
        <v>#N/A</v>
      </c>
      <c r="AB6027" t="e">
        <f>VLOOKUP(T6027,[3]رکوردها!$A:$E,5,0)</f>
        <v>#N/A</v>
      </c>
    </row>
    <row r="6028" spans="1:28" s="41" customFormat="1" hidden="1" x14ac:dyDescent="0.2">
      <c r="A6028" s="36">
        <v>153791</v>
      </c>
      <c r="B6028" s="36">
        <v>1295</v>
      </c>
      <c r="C6028" s="36">
        <v>1532</v>
      </c>
      <c r="D6028" s="39" t="s">
        <v>5178</v>
      </c>
      <c r="E6028" s="36"/>
      <c r="F6028" s="37" t="s">
        <v>11</v>
      </c>
      <c r="G6028" s="37" t="s">
        <v>5026</v>
      </c>
      <c r="H6028" s="38">
        <v>32480003</v>
      </c>
      <c r="I6028" s="38">
        <v>0</v>
      </c>
      <c r="J6028" s="38">
        <f t="shared" si="111"/>
        <v>32480003</v>
      </c>
      <c r="K6028" s="38"/>
      <c r="L6028" s="49"/>
      <c r="M6028" s="37" t="s">
        <v>4388</v>
      </c>
      <c r="N6028" s="37" t="s">
        <v>4389</v>
      </c>
      <c r="O6028" s="37" t="s">
        <v>4390</v>
      </c>
      <c r="P6028" s="37" t="s">
        <v>4391</v>
      </c>
      <c r="Q6028" s="37" t="s">
        <v>4392</v>
      </c>
      <c r="R6028" s="37" t="s">
        <v>4393</v>
      </c>
      <c r="S6028" s="37" t="s">
        <v>4417</v>
      </c>
      <c r="T6028" s="37" t="s">
        <v>4414</v>
      </c>
      <c r="U6028" s="1" t="e">
        <f>VLOOKUP(T6028,[2]VAT!$A:$D,1,0)</f>
        <v>#N/A</v>
      </c>
      <c r="V6028" s="37" t="s">
        <v>4768</v>
      </c>
      <c r="W6028" s="37" t="s">
        <v>4767</v>
      </c>
      <c r="X6028" t="e">
        <f>VLOOKUP(T6028,[3]رکوردها!$A:$B,2,0)</f>
        <v>#N/A</v>
      </c>
      <c r="Y6028" t="e">
        <f>VLOOKUP(T6028,[3]رکوردها!$A:$D,4,0)</f>
        <v>#N/A</v>
      </c>
      <c r="Z6028" t="e">
        <f>VLOOKUP(T6028,[3]رکوردها!$A:$C,3,0)</f>
        <v>#N/A</v>
      </c>
      <c r="AA6028" t="e">
        <f>VLOOKUP(T6028,[3]رکوردها!$A:$F,6,0)</f>
        <v>#N/A</v>
      </c>
      <c r="AB6028" t="e">
        <f>VLOOKUP(T6028,[3]رکوردها!$A:$E,5,0)</f>
        <v>#N/A</v>
      </c>
    </row>
    <row r="6029" spans="1:28" s="41" customFormat="1" hidden="1" x14ac:dyDescent="0.2">
      <c r="A6029" s="36">
        <v>153792</v>
      </c>
      <c r="B6029" s="36">
        <v>1295</v>
      </c>
      <c r="C6029" s="36">
        <v>1532</v>
      </c>
      <c r="D6029" s="39" t="s">
        <v>5178</v>
      </c>
      <c r="E6029" s="36"/>
      <c r="F6029" s="37" t="s">
        <v>11</v>
      </c>
      <c r="G6029" s="37" t="s">
        <v>5025</v>
      </c>
      <c r="H6029" s="38">
        <v>41137545347</v>
      </c>
      <c r="I6029" s="38">
        <v>0</v>
      </c>
      <c r="J6029" s="38">
        <f t="shared" si="111"/>
        <v>41137545347</v>
      </c>
      <c r="K6029" s="38"/>
      <c r="L6029" s="49"/>
      <c r="M6029" s="37" t="s">
        <v>4388</v>
      </c>
      <c r="N6029" s="37" t="s">
        <v>4389</v>
      </c>
      <c r="O6029" s="37" t="s">
        <v>4390</v>
      </c>
      <c r="P6029" s="37" t="s">
        <v>4391</v>
      </c>
      <c r="Q6029" s="37" t="s">
        <v>4392</v>
      </c>
      <c r="R6029" s="37" t="s">
        <v>4393</v>
      </c>
      <c r="S6029" s="37" t="s">
        <v>5093</v>
      </c>
      <c r="T6029" s="37" t="s">
        <v>5092</v>
      </c>
      <c r="U6029" s="1" t="e">
        <f>VLOOKUP(T6029,[2]VAT!$A:$D,1,0)</f>
        <v>#N/A</v>
      </c>
      <c r="V6029" s="37" t="s">
        <v>4768</v>
      </c>
      <c r="W6029" s="37" t="s">
        <v>4767</v>
      </c>
      <c r="X6029" t="e">
        <f>VLOOKUP(T6029,[3]رکوردها!$A:$B,2,0)</f>
        <v>#N/A</v>
      </c>
      <c r="Y6029" t="e">
        <f>VLOOKUP(T6029,[3]رکوردها!$A:$D,4,0)</f>
        <v>#N/A</v>
      </c>
      <c r="Z6029" t="e">
        <f>VLOOKUP(T6029,[3]رکوردها!$A:$C,3,0)</f>
        <v>#N/A</v>
      </c>
      <c r="AA6029" t="e">
        <f>VLOOKUP(T6029,[3]رکوردها!$A:$F,6,0)</f>
        <v>#N/A</v>
      </c>
      <c r="AB6029" t="e">
        <f>VLOOKUP(T6029,[3]رکوردها!$A:$E,5,0)</f>
        <v>#N/A</v>
      </c>
    </row>
    <row r="6030" spans="1:28" s="41" customFormat="1" hidden="1" x14ac:dyDescent="0.2">
      <c r="A6030" s="36">
        <v>153793</v>
      </c>
      <c r="B6030" s="36">
        <v>1295</v>
      </c>
      <c r="C6030" s="36">
        <v>1532</v>
      </c>
      <c r="D6030" s="39" t="s">
        <v>5178</v>
      </c>
      <c r="E6030" s="36"/>
      <c r="F6030" s="37" t="s">
        <v>11</v>
      </c>
      <c r="G6030" s="37" t="s">
        <v>5026</v>
      </c>
      <c r="H6030" s="38">
        <v>3702379081</v>
      </c>
      <c r="I6030" s="38">
        <v>0</v>
      </c>
      <c r="J6030" s="38">
        <f t="shared" si="111"/>
        <v>3702379081</v>
      </c>
      <c r="K6030" s="38"/>
      <c r="L6030" s="49"/>
      <c r="M6030" s="37" t="s">
        <v>4388</v>
      </c>
      <c r="N6030" s="37" t="s">
        <v>4389</v>
      </c>
      <c r="O6030" s="37" t="s">
        <v>4390</v>
      </c>
      <c r="P6030" s="37" t="s">
        <v>4391</v>
      </c>
      <c r="Q6030" s="37" t="s">
        <v>4392</v>
      </c>
      <c r="R6030" s="37" t="s">
        <v>4393</v>
      </c>
      <c r="S6030" s="37" t="s">
        <v>5093</v>
      </c>
      <c r="T6030" s="37" t="s">
        <v>5092</v>
      </c>
      <c r="U6030" s="1" t="e">
        <f>VLOOKUP(T6030,[2]VAT!$A:$D,1,0)</f>
        <v>#N/A</v>
      </c>
      <c r="V6030" s="37" t="s">
        <v>4768</v>
      </c>
      <c r="W6030" s="37" t="s">
        <v>4767</v>
      </c>
      <c r="X6030" t="e">
        <f>VLOOKUP(T6030,[3]رکوردها!$A:$B,2,0)</f>
        <v>#N/A</v>
      </c>
      <c r="Y6030" t="e">
        <f>VLOOKUP(T6030,[3]رکوردها!$A:$D,4,0)</f>
        <v>#N/A</v>
      </c>
      <c r="Z6030" t="e">
        <f>VLOOKUP(T6030,[3]رکوردها!$A:$C,3,0)</f>
        <v>#N/A</v>
      </c>
      <c r="AA6030" t="e">
        <f>VLOOKUP(T6030,[3]رکوردها!$A:$F,6,0)</f>
        <v>#N/A</v>
      </c>
      <c r="AB6030" t="e">
        <f>VLOOKUP(T6030,[3]رکوردها!$A:$E,5,0)</f>
        <v>#N/A</v>
      </c>
    </row>
    <row r="6031" spans="1:28" s="41" customFormat="1" hidden="1" x14ac:dyDescent="0.2">
      <c r="A6031" s="36">
        <v>153794</v>
      </c>
      <c r="B6031" s="36">
        <v>1295</v>
      </c>
      <c r="C6031" s="36">
        <v>1532</v>
      </c>
      <c r="D6031" s="39" t="s">
        <v>5178</v>
      </c>
      <c r="E6031" s="36"/>
      <c r="F6031" s="37" t="s">
        <v>11</v>
      </c>
      <c r="G6031" s="37" t="s">
        <v>5025</v>
      </c>
      <c r="H6031" s="38">
        <v>18837057334</v>
      </c>
      <c r="I6031" s="38">
        <v>0</v>
      </c>
      <c r="J6031" s="38">
        <f t="shared" si="111"/>
        <v>18837057334</v>
      </c>
      <c r="K6031" s="38"/>
      <c r="L6031" s="49"/>
      <c r="M6031" s="37" t="s">
        <v>4388</v>
      </c>
      <c r="N6031" s="37" t="s">
        <v>4389</v>
      </c>
      <c r="O6031" s="37" t="s">
        <v>4390</v>
      </c>
      <c r="P6031" s="37" t="s">
        <v>4391</v>
      </c>
      <c r="Q6031" s="37" t="s">
        <v>4392</v>
      </c>
      <c r="R6031" s="37" t="s">
        <v>4393</v>
      </c>
      <c r="S6031" s="37" t="s">
        <v>5095</v>
      </c>
      <c r="T6031" s="37" t="s">
        <v>5094</v>
      </c>
      <c r="U6031" s="1" t="e">
        <f>VLOOKUP(T6031,[2]VAT!$A:$D,1,0)</f>
        <v>#N/A</v>
      </c>
      <c r="V6031" s="37" t="s">
        <v>4768</v>
      </c>
      <c r="W6031" s="37" t="s">
        <v>4767</v>
      </c>
      <c r="X6031" t="e">
        <f>VLOOKUP(T6031,[3]رکوردها!$A:$B,2,0)</f>
        <v>#N/A</v>
      </c>
      <c r="Y6031" t="e">
        <f>VLOOKUP(T6031,[3]رکوردها!$A:$D,4,0)</f>
        <v>#N/A</v>
      </c>
      <c r="Z6031" t="e">
        <f>VLOOKUP(T6031,[3]رکوردها!$A:$C,3,0)</f>
        <v>#N/A</v>
      </c>
      <c r="AA6031" t="e">
        <f>VLOOKUP(T6031,[3]رکوردها!$A:$F,6,0)</f>
        <v>#N/A</v>
      </c>
      <c r="AB6031" t="e">
        <f>VLOOKUP(T6031,[3]رکوردها!$A:$E,5,0)</f>
        <v>#N/A</v>
      </c>
    </row>
    <row r="6032" spans="1:28" s="41" customFormat="1" hidden="1" x14ac:dyDescent="0.2">
      <c r="A6032" s="36">
        <v>153795</v>
      </c>
      <c r="B6032" s="36">
        <v>1295</v>
      </c>
      <c r="C6032" s="36">
        <v>1532</v>
      </c>
      <c r="D6032" s="39" t="s">
        <v>5178</v>
      </c>
      <c r="E6032" s="36"/>
      <c r="F6032" s="37" t="s">
        <v>11</v>
      </c>
      <c r="G6032" s="37" t="s">
        <v>5026</v>
      </c>
      <c r="H6032" s="38">
        <v>1695335160</v>
      </c>
      <c r="I6032" s="38">
        <v>0</v>
      </c>
      <c r="J6032" s="38">
        <f t="shared" si="111"/>
        <v>1695335160</v>
      </c>
      <c r="K6032" s="38"/>
      <c r="L6032" s="49"/>
      <c r="M6032" s="37" t="s">
        <v>4388</v>
      </c>
      <c r="N6032" s="37" t="s">
        <v>4389</v>
      </c>
      <c r="O6032" s="37" t="s">
        <v>4390</v>
      </c>
      <c r="P6032" s="37" t="s">
        <v>4391</v>
      </c>
      <c r="Q6032" s="37" t="s">
        <v>4392</v>
      </c>
      <c r="R6032" s="37" t="s">
        <v>4393</v>
      </c>
      <c r="S6032" s="37" t="s">
        <v>5095</v>
      </c>
      <c r="T6032" s="37" t="s">
        <v>5094</v>
      </c>
      <c r="U6032" s="1" t="e">
        <f>VLOOKUP(T6032,[2]VAT!$A:$D,1,0)</f>
        <v>#N/A</v>
      </c>
      <c r="V6032" s="37" t="s">
        <v>4768</v>
      </c>
      <c r="W6032" s="37" t="s">
        <v>4767</v>
      </c>
      <c r="X6032" t="e">
        <f>VLOOKUP(T6032,[3]رکوردها!$A:$B,2,0)</f>
        <v>#N/A</v>
      </c>
      <c r="Y6032" t="e">
        <f>VLOOKUP(T6032,[3]رکوردها!$A:$D,4,0)</f>
        <v>#N/A</v>
      </c>
      <c r="Z6032" t="e">
        <f>VLOOKUP(T6032,[3]رکوردها!$A:$C,3,0)</f>
        <v>#N/A</v>
      </c>
      <c r="AA6032" t="e">
        <f>VLOOKUP(T6032,[3]رکوردها!$A:$F,6,0)</f>
        <v>#N/A</v>
      </c>
      <c r="AB6032" t="e">
        <f>VLOOKUP(T6032,[3]رکوردها!$A:$E,5,0)</f>
        <v>#N/A</v>
      </c>
    </row>
    <row r="6033" spans="1:28" s="41" customFormat="1" hidden="1" x14ac:dyDescent="0.2">
      <c r="A6033" s="36">
        <v>153823</v>
      </c>
      <c r="B6033" s="36">
        <v>1295</v>
      </c>
      <c r="C6033" s="36">
        <v>1532</v>
      </c>
      <c r="D6033" s="39" t="s">
        <v>5178</v>
      </c>
      <c r="E6033" s="36"/>
      <c r="F6033" s="37" t="s">
        <v>11</v>
      </c>
      <c r="G6033" s="37" t="s">
        <v>5025</v>
      </c>
      <c r="H6033" s="38">
        <v>42626172</v>
      </c>
      <c r="I6033" s="38">
        <v>0</v>
      </c>
      <c r="J6033" s="38">
        <f t="shared" si="111"/>
        <v>42626172</v>
      </c>
      <c r="K6033" s="38"/>
      <c r="L6033" s="49"/>
      <c r="M6033" s="37" t="s">
        <v>4388</v>
      </c>
      <c r="N6033" s="37" t="s">
        <v>4389</v>
      </c>
      <c r="O6033" s="37" t="s">
        <v>4390</v>
      </c>
      <c r="P6033" s="37" t="s">
        <v>4391</v>
      </c>
      <c r="Q6033" s="37" t="s">
        <v>4392</v>
      </c>
      <c r="R6033" s="37" t="s">
        <v>4393</v>
      </c>
      <c r="S6033" s="37" t="s">
        <v>5097</v>
      </c>
      <c r="T6033" s="37" t="s">
        <v>5096</v>
      </c>
      <c r="U6033" s="1" t="e">
        <f>VLOOKUP(T6033,[2]VAT!$A:$D,1,0)</f>
        <v>#N/A</v>
      </c>
      <c r="V6033" s="37" t="s">
        <v>4768</v>
      </c>
      <c r="W6033" s="37" t="s">
        <v>4767</v>
      </c>
      <c r="X6033" t="e">
        <f>VLOOKUP(T6033,[3]رکوردها!$A:$B,2,0)</f>
        <v>#N/A</v>
      </c>
      <c r="Y6033" t="e">
        <f>VLOOKUP(T6033,[3]رکوردها!$A:$D,4,0)</f>
        <v>#N/A</v>
      </c>
      <c r="Z6033" t="e">
        <f>VLOOKUP(T6033,[3]رکوردها!$A:$C,3,0)</f>
        <v>#N/A</v>
      </c>
      <c r="AA6033" t="e">
        <f>VLOOKUP(T6033,[3]رکوردها!$A:$F,6,0)</f>
        <v>#N/A</v>
      </c>
      <c r="AB6033" t="e">
        <f>VLOOKUP(T6033,[3]رکوردها!$A:$E,5,0)</f>
        <v>#N/A</v>
      </c>
    </row>
    <row r="6034" spans="1:28" s="41" customFormat="1" hidden="1" x14ac:dyDescent="0.2">
      <c r="A6034" s="36">
        <v>153824</v>
      </c>
      <c r="B6034" s="36">
        <v>1295</v>
      </c>
      <c r="C6034" s="36">
        <v>1532</v>
      </c>
      <c r="D6034" s="39" t="s">
        <v>5178</v>
      </c>
      <c r="E6034" s="36"/>
      <c r="F6034" s="37" t="s">
        <v>11</v>
      </c>
      <c r="G6034" s="37" t="s">
        <v>5026</v>
      </c>
      <c r="H6034" s="38">
        <v>3836355</v>
      </c>
      <c r="I6034" s="38">
        <v>0</v>
      </c>
      <c r="J6034" s="38">
        <f t="shared" si="111"/>
        <v>3836355</v>
      </c>
      <c r="K6034" s="38"/>
      <c r="L6034" s="49"/>
      <c r="M6034" s="37" t="s">
        <v>4388</v>
      </c>
      <c r="N6034" s="37" t="s">
        <v>4389</v>
      </c>
      <c r="O6034" s="37" t="s">
        <v>4390</v>
      </c>
      <c r="P6034" s="37" t="s">
        <v>4391</v>
      </c>
      <c r="Q6034" s="37" t="s">
        <v>4392</v>
      </c>
      <c r="R6034" s="37" t="s">
        <v>4393</v>
      </c>
      <c r="S6034" s="37" t="s">
        <v>5097</v>
      </c>
      <c r="T6034" s="37" t="s">
        <v>5096</v>
      </c>
      <c r="U6034" s="1" t="e">
        <f>VLOOKUP(T6034,[2]VAT!$A:$D,1,0)</f>
        <v>#N/A</v>
      </c>
      <c r="V6034" s="37" t="s">
        <v>4768</v>
      </c>
      <c r="W6034" s="37" t="s">
        <v>4767</v>
      </c>
      <c r="X6034" t="e">
        <f>VLOOKUP(T6034,[3]رکوردها!$A:$B,2,0)</f>
        <v>#N/A</v>
      </c>
      <c r="Y6034" t="e">
        <f>VLOOKUP(T6034,[3]رکوردها!$A:$D,4,0)</f>
        <v>#N/A</v>
      </c>
      <c r="Z6034" t="e">
        <f>VLOOKUP(T6034,[3]رکوردها!$A:$C,3,0)</f>
        <v>#N/A</v>
      </c>
      <c r="AA6034" t="e">
        <f>VLOOKUP(T6034,[3]رکوردها!$A:$F,6,0)</f>
        <v>#N/A</v>
      </c>
      <c r="AB6034" t="e">
        <f>VLOOKUP(T6034,[3]رکوردها!$A:$E,5,0)</f>
        <v>#N/A</v>
      </c>
    </row>
    <row r="6035" spans="1:28" s="41" customFormat="1" hidden="1" x14ac:dyDescent="0.2">
      <c r="A6035" s="36">
        <v>153814</v>
      </c>
      <c r="B6035" s="36">
        <v>1295</v>
      </c>
      <c r="C6035" s="36">
        <v>1532</v>
      </c>
      <c r="D6035" s="39" t="s">
        <v>5178</v>
      </c>
      <c r="E6035" s="36"/>
      <c r="F6035" s="37" t="s">
        <v>11</v>
      </c>
      <c r="G6035" s="37" t="s">
        <v>5025</v>
      </c>
      <c r="H6035" s="38">
        <v>3010192793</v>
      </c>
      <c r="I6035" s="38">
        <v>0</v>
      </c>
      <c r="J6035" s="38">
        <f t="shared" si="111"/>
        <v>3010192793</v>
      </c>
      <c r="K6035" s="38"/>
      <c r="L6035" s="49"/>
      <c r="M6035" s="37" t="s">
        <v>4388</v>
      </c>
      <c r="N6035" s="37" t="s">
        <v>4389</v>
      </c>
      <c r="O6035" s="37" t="s">
        <v>4390</v>
      </c>
      <c r="P6035" s="37" t="s">
        <v>4391</v>
      </c>
      <c r="Q6035" s="37" t="s">
        <v>4392</v>
      </c>
      <c r="R6035" s="37" t="s">
        <v>4393</v>
      </c>
      <c r="S6035" s="37" t="s">
        <v>5099</v>
      </c>
      <c r="T6035" s="37" t="s">
        <v>5098</v>
      </c>
      <c r="U6035" s="1" t="e">
        <f>VLOOKUP(T6035,[2]VAT!$A:$D,1,0)</f>
        <v>#N/A</v>
      </c>
      <c r="V6035" s="37" t="s">
        <v>4768</v>
      </c>
      <c r="W6035" s="37" t="s">
        <v>4767</v>
      </c>
      <c r="X6035" t="e">
        <f>VLOOKUP(T6035,[3]رکوردها!$A:$B,2,0)</f>
        <v>#N/A</v>
      </c>
      <c r="Y6035" t="e">
        <f>VLOOKUP(T6035,[3]رکوردها!$A:$D,4,0)</f>
        <v>#N/A</v>
      </c>
      <c r="Z6035" t="e">
        <f>VLOOKUP(T6035,[3]رکوردها!$A:$C,3,0)</f>
        <v>#N/A</v>
      </c>
      <c r="AA6035" t="e">
        <f>VLOOKUP(T6035,[3]رکوردها!$A:$F,6,0)</f>
        <v>#N/A</v>
      </c>
      <c r="AB6035" t="e">
        <f>VLOOKUP(T6035,[3]رکوردها!$A:$E,5,0)</f>
        <v>#N/A</v>
      </c>
    </row>
    <row r="6036" spans="1:28" s="41" customFormat="1" hidden="1" x14ac:dyDescent="0.2">
      <c r="A6036" s="36">
        <v>153815</v>
      </c>
      <c r="B6036" s="36">
        <v>1295</v>
      </c>
      <c r="C6036" s="36">
        <v>1532</v>
      </c>
      <c r="D6036" s="39" t="s">
        <v>5178</v>
      </c>
      <c r="E6036" s="36"/>
      <c r="F6036" s="37" t="s">
        <v>11</v>
      </c>
      <c r="G6036" s="37" t="s">
        <v>5026</v>
      </c>
      <c r="H6036" s="38">
        <v>270917351</v>
      </c>
      <c r="I6036" s="38">
        <v>0</v>
      </c>
      <c r="J6036" s="38">
        <f t="shared" si="111"/>
        <v>270917351</v>
      </c>
      <c r="K6036" s="38"/>
      <c r="L6036" s="49"/>
      <c r="M6036" s="37" t="s">
        <v>4388</v>
      </c>
      <c r="N6036" s="37" t="s">
        <v>4389</v>
      </c>
      <c r="O6036" s="37" t="s">
        <v>4390</v>
      </c>
      <c r="P6036" s="37" t="s">
        <v>4391</v>
      </c>
      <c r="Q6036" s="37" t="s">
        <v>4392</v>
      </c>
      <c r="R6036" s="37" t="s">
        <v>4393</v>
      </c>
      <c r="S6036" s="37" t="s">
        <v>5099</v>
      </c>
      <c r="T6036" s="37" t="s">
        <v>5098</v>
      </c>
      <c r="U6036" s="1" t="e">
        <f>VLOOKUP(T6036,[2]VAT!$A:$D,1,0)</f>
        <v>#N/A</v>
      </c>
      <c r="V6036" s="37" t="s">
        <v>4768</v>
      </c>
      <c r="W6036" s="37" t="s">
        <v>4767</v>
      </c>
      <c r="X6036" t="e">
        <f>VLOOKUP(T6036,[3]رکوردها!$A:$B,2,0)</f>
        <v>#N/A</v>
      </c>
      <c r="Y6036" t="e">
        <f>VLOOKUP(T6036,[3]رکوردها!$A:$D,4,0)</f>
        <v>#N/A</v>
      </c>
      <c r="Z6036" t="e">
        <f>VLOOKUP(T6036,[3]رکوردها!$A:$C,3,0)</f>
        <v>#N/A</v>
      </c>
      <c r="AA6036" t="e">
        <f>VLOOKUP(T6036,[3]رکوردها!$A:$F,6,0)</f>
        <v>#N/A</v>
      </c>
      <c r="AB6036" t="e">
        <f>VLOOKUP(T6036,[3]رکوردها!$A:$E,5,0)</f>
        <v>#N/A</v>
      </c>
    </row>
    <row r="6037" spans="1:28" s="41" customFormat="1" hidden="1" x14ac:dyDescent="0.2">
      <c r="A6037" s="36">
        <v>153798</v>
      </c>
      <c r="B6037" s="36">
        <v>1295</v>
      </c>
      <c r="C6037" s="36">
        <v>1532</v>
      </c>
      <c r="D6037" s="39" t="s">
        <v>5178</v>
      </c>
      <c r="E6037" s="36"/>
      <c r="F6037" s="37" t="s">
        <v>11</v>
      </c>
      <c r="G6037" s="37" t="s">
        <v>5025</v>
      </c>
      <c r="H6037" s="38">
        <v>177480845373</v>
      </c>
      <c r="I6037" s="38">
        <v>0</v>
      </c>
      <c r="J6037" s="38">
        <f t="shared" si="111"/>
        <v>177480845373</v>
      </c>
      <c r="K6037" s="38"/>
      <c r="L6037" s="49"/>
      <c r="M6037" s="37" t="s">
        <v>4388</v>
      </c>
      <c r="N6037" s="37" t="s">
        <v>4389</v>
      </c>
      <c r="O6037" s="37" t="s">
        <v>4390</v>
      </c>
      <c r="P6037" s="37" t="s">
        <v>4391</v>
      </c>
      <c r="Q6037" s="37" t="s">
        <v>4392</v>
      </c>
      <c r="R6037" s="37" t="s">
        <v>4393</v>
      </c>
      <c r="S6037" s="37" t="s">
        <v>5101</v>
      </c>
      <c r="T6037" s="37" t="s">
        <v>5100</v>
      </c>
      <c r="U6037" s="1" t="e">
        <f>VLOOKUP(T6037,[2]VAT!$A:$D,1,0)</f>
        <v>#N/A</v>
      </c>
      <c r="V6037" s="37" t="s">
        <v>4768</v>
      </c>
      <c r="W6037" s="37" t="s">
        <v>4767</v>
      </c>
      <c r="X6037" t="e">
        <f>VLOOKUP(T6037,[3]رکوردها!$A:$B,2,0)</f>
        <v>#N/A</v>
      </c>
      <c r="Y6037" t="e">
        <f>VLOOKUP(T6037,[3]رکوردها!$A:$D,4,0)</f>
        <v>#N/A</v>
      </c>
      <c r="Z6037" t="e">
        <f>VLOOKUP(T6037,[3]رکوردها!$A:$C,3,0)</f>
        <v>#N/A</v>
      </c>
      <c r="AA6037" t="e">
        <f>VLOOKUP(T6037,[3]رکوردها!$A:$F,6,0)</f>
        <v>#N/A</v>
      </c>
      <c r="AB6037" t="e">
        <f>VLOOKUP(T6037,[3]رکوردها!$A:$E,5,0)</f>
        <v>#N/A</v>
      </c>
    </row>
    <row r="6038" spans="1:28" s="41" customFormat="1" hidden="1" x14ac:dyDescent="0.2">
      <c r="A6038" s="36">
        <v>153799</v>
      </c>
      <c r="B6038" s="36">
        <v>1295</v>
      </c>
      <c r="C6038" s="36">
        <v>1532</v>
      </c>
      <c r="D6038" s="39" t="s">
        <v>5178</v>
      </c>
      <c r="E6038" s="36"/>
      <c r="F6038" s="37" t="s">
        <v>11</v>
      </c>
      <c r="G6038" s="37" t="s">
        <v>5026</v>
      </c>
      <c r="H6038" s="38">
        <v>15973276083</v>
      </c>
      <c r="I6038" s="38">
        <v>0</v>
      </c>
      <c r="J6038" s="38">
        <f t="shared" si="111"/>
        <v>15973276083</v>
      </c>
      <c r="K6038" s="38"/>
      <c r="L6038" s="49"/>
      <c r="M6038" s="37" t="s">
        <v>4388</v>
      </c>
      <c r="N6038" s="37" t="s">
        <v>4389</v>
      </c>
      <c r="O6038" s="37" t="s">
        <v>4390</v>
      </c>
      <c r="P6038" s="37" t="s">
        <v>4391</v>
      </c>
      <c r="Q6038" s="37" t="s">
        <v>4392</v>
      </c>
      <c r="R6038" s="37" t="s">
        <v>4393</v>
      </c>
      <c r="S6038" s="37" t="s">
        <v>5101</v>
      </c>
      <c r="T6038" s="37" t="s">
        <v>5100</v>
      </c>
      <c r="U6038" s="1" t="e">
        <f>VLOOKUP(T6038,[2]VAT!$A:$D,1,0)</f>
        <v>#N/A</v>
      </c>
      <c r="V6038" s="37" t="s">
        <v>4768</v>
      </c>
      <c r="W6038" s="37" t="s">
        <v>4767</v>
      </c>
      <c r="X6038" t="e">
        <f>VLOOKUP(T6038,[3]رکوردها!$A:$B,2,0)</f>
        <v>#N/A</v>
      </c>
      <c r="Y6038" t="e">
        <f>VLOOKUP(T6038,[3]رکوردها!$A:$D,4,0)</f>
        <v>#N/A</v>
      </c>
      <c r="Z6038" t="e">
        <f>VLOOKUP(T6038,[3]رکوردها!$A:$C,3,0)</f>
        <v>#N/A</v>
      </c>
      <c r="AA6038" t="e">
        <f>VLOOKUP(T6038,[3]رکوردها!$A:$F,6,0)</f>
        <v>#N/A</v>
      </c>
      <c r="AB6038" t="e">
        <f>VLOOKUP(T6038,[3]رکوردها!$A:$E,5,0)</f>
        <v>#N/A</v>
      </c>
    </row>
    <row r="6039" spans="1:28" s="41" customFormat="1" hidden="1" x14ac:dyDescent="0.2">
      <c r="A6039" s="36">
        <v>153800</v>
      </c>
      <c r="B6039" s="36">
        <v>1295</v>
      </c>
      <c r="C6039" s="36">
        <v>1532</v>
      </c>
      <c r="D6039" s="39" t="s">
        <v>5178</v>
      </c>
      <c r="E6039" s="36"/>
      <c r="F6039" s="37" t="s">
        <v>11</v>
      </c>
      <c r="G6039" s="37" t="s">
        <v>5025</v>
      </c>
      <c r="H6039" s="38">
        <v>9702827884</v>
      </c>
      <c r="I6039" s="38">
        <v>0</v>
      </c>
      <c r="J6039" s="38">
        <f t="shared" si="111"/>
        <v>9702827884</v>
      </c>
      <c r="K6039" s="38"/>
      <c r="L6039" s="49"/>
      <c r="M6039" s="37" t="s">
        <v>4388</v>
      </c>
      <c r="N6039" s="37" t="s">
        <v>4389</v>
      </c>
      <c r="O6039" s="37" t="s">
        <v>4390</v>
      </c>
      <c r="P6039" s="37" t="s">
        <v>4391</v>
      </c>
      <c r="Q6039" s="37" t="s">
        <v>4392</v>
      </c>
      <c r="R6039" s="37" t="s">
        <v>4393</v>
      </c>
      <c r="S6039" s="37" t="s">
        <v>5103</v>
      </c>
      <c r="T6039" s="37" t="s">
        <v>5102</v>
      </c>
      <c r="U6039" s="1" t="e">
        <f>VLOOKUP(T6039,[2]VAT!$A:$D,1,0)</f>
        <v>#N/A</v>
      </c>
      <c r="V6039" s="37" t="s">
        <v>4768</v>
      </c>
      <c r="W6039" s="37" t="s">
        <v>4767</v>
      </c>
      <c r="X6039" t="e">
        <f>VLOOKUP(T6039,[3]رکوردها!$A:$B,2,0)</f>
        <v>#N/A</v>
      </c>
      <c r="Y6039" t="e">
        <f>VLOOKUP(T6039,[3]رکوردها!$A:$D,4,0)</f>
        <v>#N/A</v>
      </c>
      <c r="Z6039" t="e">
        <f>VLOOKUP(T6039,[3]رکوردها!$A:$C,3,0)</f>
        <v>#N/A</v>
      </c>
      <c r="AA6039" t="e">
        <f>VLOOKUP(T6039,[3]رکوردها!$A:$F,6,0)</f>
        <v>#N/A</v>
      </c>
      <c r="AB6039" t="e">
        <f>VLOOKUP(T6039,[3]رکوردها!$A:$E,5,0)</f>
        <v>#N/A</v>
      </c>
    </row>
    <row r="6040" spans="1:28" s="41" customFormat="1" hidden="1" x14ac:dyDescent="0.2">
      <c r="A6040" s="36">
        <v>153801</v>
      </c>
      <c r="B6040" s="36">
        <v>1295</v>
      </c>
      <c r="C6040" s="36">
        <v>1532</v>
      </c>
      <c r="D6040" s="39" t="s">
        <v>5178</v>
      </c>
      <c r="E6040" s="36"/>
      <c r="F6040" s="37" t="s">
        <v>11</v>
      </c>
      <c r="G6040" s="37" t="s">
        <v>5026</v>
      </c>
      <c r="H6040" s="38">
        <v>873254510</v>
      </c>
      <c r="I6040" s="38">
        <v>0</v>
      </c>
      <c r="J6040" s="38">
        <f t="shared" si="111"/>
        <v>873254510</v>
      </c>
      <c r="K6040" s="38"/>
      <c r="L6040" s="49"/>
      <c r="M6040" s="37" t="s">
        <v>4388</v>
      </c>
      <c r="N6040" s="37" t="s">
        <v>4389</v>
      </c>
      <c r="O6040" s="37" t="s">
        <v>4390</v>
      </c>
      <c r="P6040" s="37" t="s">
        <v>4391</v>
      </c>
      <c r="Q6040" s="37" t="s">
        <v>4392</v>
      </c>
      <c r="R6040" s="37" t="s">
        <v>4393</v>
      </c>
      <c r="S6040" s="37" t="s">
        <v>5103</v>
      </c>
      <c r="T6040" s="37" t="s">
        <v>5102</v>
      </c>
      <c r="U6040" s="1" t="e">
        <f>VLOOKUP(T6040,[2]VAT!$A:$D,1,0)</f>
        <v>#N/A</v>
      </c>
      <c r="V6040" s="37" t="s">
        <v>4768</v>
      </c>
      <c r="W6040" s="37" t="s">
        <v>4767</v>
      </c>
      <c r="X6040" t="e">
        <f>VLOOKUP(T6040,[3]رکوردها!$A:$B,2,0)</f>
        <v>#N/A</v>
      </c>
      <c r="Y6040" t="e">
        <f>VLOOKUP(T6040,[3]رکوردها!$A:$D,4,0)</f>
        <v>#N/A</v>
      </c>
      <c r="Z6040" t="e">
        <f>VLOOKUP(T6040,[3]رکوردها!$A:$C,3,0)</f>
        <v>#N/A</v>
      </c>
      <c r="AA6040" t="e">
        <f>VLOOKUP(T6040,[3]رکوردها!$A:$F,6,0)</f>
        <v>#N/A</v>
      </c>
      <c r="AB6040" t="e">
        <f>VLOOKUP(T6040,[3]رکوردها!$A:$E,5,0)</f>
        <v>#N/A</v>
      </c>
    </row>
    <row r="6041" spans="1:28" s="41" customFormat="1" hidden="1" x14ac:dyDescent="0.2">
      <c r="A6041" s="36">
        <v>153825</v>
      </c>
      <c r="B6041" s="36">
        <v>1295</v>
      </c>
      <c r="C6041" s="36">
        <v>1532</v>
      </c>
      <c r="D6041" s="39" t="s">
        <v>5178</v>
      </c>
      <c r="E6041" s="36"/>
      <c r="F6041" s="37" t="s">
        <v>11</v>
      </c>
      <c r="G6041" s="37" t="s">
        <v>5025</v>
      </c>
      <c r="H6041" s="38">
        <v>9161861511</v>
      </c>
      <c r="I6041" s="38">
        <v>0</v>
      </c>
      <c r="J6041" s="38">
        <f t="shared" si="111"/>
        <v>9161861511</v>
      </c>
      <c r="K6041" s="38"/>
      <c r="L6041" s="49"/>
      <c r="M6041" s="37" t="s">
        <v>4388</v>
      </c>
      <c r="N6041" s="37" t="s">
        <v>4389</v>
      </c>
      <c r="O6041" s="37" t="s">
        <v>4390</v>
      </c>
      <c r="P6041" s="37" t="s">
        <v>4391</v>
      </c>
      <c r="Q6041" s="37" t="s">
        <v>4392</v>
      </c>
      <c r="R6041" s="37" t="s">
        <v>4393</v>
      </c>
      <c r="S6041" s="37" t="s">
        <v>5105</v>
      </c>
      <c r="T6041" s="37" t="s">
        <v>5104</v>
      </c>
      <c r="U6041" s="1" t="e">
        <f>VLOOKUP(T6041,[2]VAT!$A:$D,1,0)</f>
        <v>#N/A</v>
      </c>
      <c r="V6041" s="37" t="s">
        <v>4768</v>
      </c>
      <c r="W6041" s="37" t="s">
        <v>4767</v>
      </c>
      <c r="X6041" t="e">
        <f>VLOOKUP(T6041,[3]رکوردها!$A:$B,2,0)</f>
        <v>#N/A</v>
      </c>
      <c r="Y6041" t="e">
        <f>VLOOKUP(T6041,[3]رکوردها!$A:$D,4,0)</f>
        <v>#N/A</v>
      </c>
      <c r="Z6041" t="e">
        <f>VLOOKUP(T6041,[3]رکوردها!$A:$C,3,0)</f>
        <v>#N/A</v>
      </c>
      <c r="AA6041" t="e">
        <f>VLOOKUP(T6041,[3]رکوردها!$A:$F,6,0)</f>
        <v>#N/A</v>
      </c>
      <c r="AB6041" t="e">
        <f>VLOOKUP(T6041,[3]رکوردها!$A:$E,5,0)</f>
        <v>#N/A</v>
      </c>
    </row>
    <row r="6042" spans="1:28" s="41" customFormat="1" hidden="1" x14ac:dyDescent="0.2">
      <c r="A6042" s="36">
        <v>153826</v>
      </c>
      <c r="B6042" s="36">
        <v>1295</v>
      </c>
      <c r="C6042" s="36">
        <v>1532</v>
      </c>
      <c r="D6042" s="39" t="s">
        <v>5178</v>
      </c>
      <c r="E6042" s="36"/>
      <c r="F6042" s="37" t="s">
        <v>11</v>
      </c>
      <c r="G6042" s="37" t="s">
        <v>5026</v>
      </c>
      <c r="H6042" s="38">
        <v>824567536</v>
      </c>
      <c r="I6042" s="38">
        <v>0</v>
      </c>
      <c r="J6042" s="38">
        <f t="shared" si="111"/>
        <v>824567536</v>
      </c>
      <c r="K6042" s="38"/>
      <c r="L6042" s="49"/>
      <c r="M6042" s="37" t="s">
        <v>4388</v>
      </c>
      <c r="N6042" s="37" t="s">
        <v>4389</v>
      </c>
      <c r="O6042" s="37" t="s">
        <v>4390</v>
      </c>
      <c r="P6042" s="37" t="s">
        <v>4391</v>
      </c>
      <c r="Q6042" s="37" t="s">
        <v>4392</v>
      </c>
      <c r="R6042" s="37" t="s">
        <v>4393</v>
      </c>
      <c r="S6042" s="37" t="s">
        <v>5105</v>
      </c>
      <c r="T6042" s="37" t="s">
        <v>5104</v>
      </c>
      <c r="U6042" s="1" t="e">
        <f>VLOOKUP(T6042,[2]VAT!$A:$D,1,0)</f>
        <v>#N/A</v>
      </c>
      <c r="V6042" s="37" t="s">
        <v>4768</v>
      </c>
      <c r="W6042" s="37" t="s">
        <v>4767</v>
      </c>
      <c r="X6042" t="e">
        <f>VLOOKUP(T6042,[3]رکوردها!$A:$B,2,0)</f>
        <v>#N/A</v>
      </c>
      <c r="Y6042" t="e">
        <f>VLOOKUP(T6042,[3]رکوردها!$A:$D,4,0)</f>
        <v>#N/A</v>
      </c>
      <c r="Z6042" t="e">
        <f>VLOOKUP(T6042,[3]رکوردها!$A:$C,3,0)</f>
        <v>#N/A</v>
      </c>
      <c r="AA6042" t="e">
        <f>VLOOKUP(T6042,[3]رکوردها!$A:$F,6,0)</f>
        <v>#N/A</v>
      </c>
      <c r="AB6042" t="e">
        <f>VLOOKUP(T6042,[3]رکوردها!$A:$E,5,0)</f>
        <v>#N/A</v>
      </c>
    </row>
    <row r="6043" spans="1:28" s="41" customFormat="1" hidden="1" x14ac:dyDescent="0.2">
      <c r="A6043" s="36">
        <v>153802</v>
      </c>
      <c r="B6043" s="36">
        <v>1295</v>
      </c>
      <c r="C6043" s="36">
        <v>1532</v>
      </c>
      <c r="D6043" s="39" t="s">
        <v>5178</v>
      </c>
      <c r="E6043" s="36"/>
      <c r="F6043" s="37" t="s">
        <v>11</v>
      </c>
      <c r="G6043" s="37" t="s">
        <v>5025</v>
      </c>
      <c r="H6043" s="38">
        <v>12258086367</v>
      </c>
      <c r="I6043" s="38">
        <v>0</v>
      </c>
      <c r="J6043" s="38">
        <f t="shared" si="111"/>
        <v>12258086367</v>
      </c>
      <c r="K6043" s="38"/>
      <c r="L6043" s="49"/>
      <c r="M6043" s="37" t="s">
        <v>4388</v>
      </c>
      <c r="N6043" s="37" t="s">
        <v>4389</v>
      </c>
      <c r="O6043" s="37" t="s">
        <v>4390</v>
      </c>
      <c r="P6043" s="37" t="s">
        <v>4391</v>
      </c>
      <c r="Q6043" s="37" t="s">
        <v>4392</v>
      </c>
      <c r="R6043" s="37" t="s">
        <v>4393</v>
      </c>
      <c r="S6043" s="37" t="s">
        <v>5107</v>
      </c>
      <c r="T6043" s="37" t="s">
        <v>5106</v>
      </c>
      <c r="U6043" s="1" t="e">
        <f>VLOOKUP(T6043,[2]VAT!$A:$D,1,0)</f>
        <v>#N/A</v>
      </c>
      <c r="V6043" s="37" t="s">
        <v>4768</v>
      </c>
      <c r="W6043" s="37" t="s">
        <v>4767</v>
      </c>
      <c r="X6043" t="e">
        <f>VLOOKUP(T6043,[3]رکوردها!$A:$B,2,0)</f>
        <v>#N/A</v>
      </c>
      <c r="Y6043" t="e">
        <f>VLOOKUP(T6043,[3]رکوردها!$A:$D,4,0)</f>
        <v>#N/A</v>
      </c>
      <c r="Z6043" t="e">
        <f>VLOOKUP(T6043,[3]رکوردها!$A:$C,3,0)</f>
        <v>#N/A</v>
      </c>
      <c r="AA6043" t="e">
        <f>VLOOKUP(T6043,[3]رکوردها!$A:$F,6,0)</f>
        <v>#N/A</v>
      </c>
      <c r="AB6043" t="e">
        <f>VLOOKUP(T6043,[3]رکوردها!$A:$E,5,0)</f>
        <v>#N/A</v>
      </c>
    </row>
    <row r="6044" spans="1:28" s="41" customFormat="1" hidden="1" x14ac:dyDescent="0.2">
      <c r="A6044" s="36">
        <v>153803</v>
      </c>
      <c r="B6044" s="36">
        <v>1295</v>
      </c>
      <c r="C6044" s="36">
        <v>1532</v>
      </c>
      <c r="D6044" s="39" t="s">
        <v>5178</v>
      </c>
      <c r="E6044" s="36"/>
      <c r="F6044" s="37" t="s">
        <v>11</v>
      </c>
      <c r="G6044" s="37" t="s">
        <v>5026</v>
      </c>
      <c r="H6044" s="38">
        <v>1103227773</v>
      </c>
      <c r="I6044" s="38">
        <v>0</v>
      </c>
      <c r="J6044" s="38">
        <f t="shared" si="111"/>
        <v>1103227773</v>
      </c>
      <c r="K6044" s="38"/>
      <c r="L6044" s="49"/>
      <c r="M6044" s="37" t="s">
        <v>4388</v>
      </c>
      <c r="N6044" s="37" t="s">
        <v>4389</v>
      </c>
      <c r="O6044" s="37" t="s">
        <v>4390</v>
      </c>
      <c r="P6044" s="37" t="s">
        <v>4391</v>
      </c>
      <c r="Q6044" s="37" t="s">
        <v>4392</v>
      </c>
      <c r="R6044" s="37" t="s">
        <v>4393</v>
      </c>
      <c r="S6044" s="37" t="s">
        <v>5107</v>
      </c>
      <c r="T6044" s="37" t="s">
        <v>5106</v>
      </c>
      <c r="U6044" s="1" t="e">
        <f>VLOOKUP(T6044,[2]VAT!$A:$D,1,0)</f>
        <v>#N/A</v>
      </c>
      <c r="V6044" s="37" t="s">
        <v>4768</v>
      </c>
      <c r="W6044" s="37" t="s">
        <v>4767</v>
      </c>
      <c r="X6044" t="e">
        <f>VLOOKUP(T6044,[3]رکوردها!$A:$B,2,0)</f>
        <v>#N/A</v>
      </c>
      <c r="Y6044" t="e">
        <f>VLOOKUP(T6044,[3]رکوردها!$A:$D,4,0)</f>
        <v>#N/A</v>
      </c>
      <c r="Z6044" t="e">
        <f>VLOOKUP(T6044,[3]رکوردها!$A:$C,3,0)</f>
        <v>#N/A</v>
      </c>
      <c r="AA6044" t="e">
        <f>VLOOKUP(T6044,[3]رکوردها!$A:$F,6,0)</f>
        <v>#N/A</v>
      </c>
      <c r="AB6044" t="e">
        <f>VLOOKUP(T6044,[3]رکوردها!$A:$E,5,0)</f>
        <v>#N/A</v>
      </c>
    </row>
    <row r="6045" spans="1:28" s="41" customFormat="1" hidden="1" x14ac:dyDescent="0.2">
      <c r="A6045" s="36">
        <v>153804</v>
      </c>
      <c r="B6045" s="36">
        <v>1295</v>
      </c>
      <c r="C6045" s="36">
        <v>1532</v>
      </c>
      <c r="D6045" s="39" t="s">
        <v>5178</v>
      </c>
      <c r="E6045" s="36"/>
      <c r="F6045" s="37" t="s">
        <v>11</v>
      </c>
      <c r="G6045" s="37" t="s">
        <v>5025</v>
      </c>
      <c r="H6045" s="38">
        <v>74220325970</v>
      </c>
      <c r="I6045" s="38">
        <v>0</v>
      </c>
      <c r="J6045" s="38">
        <f t="shared" si="111"/>
        <v>74220325970</v>
      </c>
      <c r="K6045" s="38"/>
      <c r="L6045" s="49"/>
      <c r="M6045" s="37" t="s">
        <v>4388</v>
      </c>
      <c r="N6045" s="37" t="s">
        <v>4389</v>
      </c>
      <c r="O6045" s="37" t="s">
        <v>4390</v>
      </c>
      <c r="P6045" s="37" t="s">
        <v>4391</v>
      </c>
      <c r="Q6045" s="37" t="s">
        <v>4392</v>
      </c>
      <c r="R6045" s="37" t="s">
        <v>4393</v>
      </c>
      <c r="S6045" s="37" t="s">
        <v>5109</v>
      </c>
      <c r="T6045" s="37" t="s">
        <v>5108</v>
      </c>
      <c r="U6045" s="1" t="e">
        <f>VLOOKUP(T6045,[2]VAT!$A:$D,1,0)</f>
        <v>#N/A</v>
      </c>
      <c r="V6045" s="37" t="s">
        <v>4768</v>
      </c>
      <c r="W6045" s="37" t="s">
        <v>4767</v>
      </c>
      <c r="X6045" t="e">
        <f>VLOOKUP(T6045,[3]رکوردها!$A:$B,2,0)</f>
        <v>#N/A</v>
      </c>
      <c r="Y6045" t="e">
        <f>VLOOKUP(T6045,[3]رکوردها!$A:$D,4,0)</f>
        <v>#N/A</v>
      </c>
      <c r="Z6045" t="e">
        <f>VLOOKUP(T6045,[3]رکوردها!$A:$C,3,0)</f>
        <v>#N/A</v>
      </c>
      <c r="AA6045" t="e">
        <f>VLOOKUP(T6045,[3]رکوردها!$A:$F,6,0)</f>
        <v>#N/A</v>
      </c>
      <c r="AB6045" t="e">
        <f>VLOOKUP(T6045,[3]رکوردها!$A:$E,5,0)</f>
        <v>#N/A</v>
      </c>
    </row>
    <row r="6046" spans="1:28" s="41" customFormat="1" hidden="1" x14ac:dyDescent="0.2">
      <c r="A6046" s="36">
        <v>153805</v>
      </c>
      <c r="B6046" s="36">
        <v>1295</v>
      </c>
      <c r="C6046" s="36">
        <v>1532</v>
      </c>
      <c r="D6046" s="39" t="s">
        <v>5178</v>
      </c>
      <c r="E6046" s="36"/>
      <c r="F6046" s="37" t="s">
        <v>11</v>
      </c>
      <c r="G6046" s="37" t="s">
        <v>5026</v>
      </c>
      <c r="H6046" s="38">
        <v>6679829337</v>
      </c>
      <c r="I6046" s="38">
        <v>0</v>
      </c>
      <c r="J6046" s="38">
        <f t="shared" si="111"/>
        <v>6679829337</v>
      </c>
      <c r="K6046" s="38"/>
      <c r="L6046" s="49"/>
      <c r="M6046" s="37" t="s">
        <v>4388</v>
      </c>
      <c r="N6046" s="37" t="s">
        <v>4389</v>
      </c>
      <c r="O6046" s="37" t="s">
        <v>4390</v>
      </c>
      <c r="P6046" s="37" t="s">
        <v>4391</v>
      </c>
      <c r="Q6046" s="37" t="s">
        <v>4392</v>
      </c>
      <c r="R6046" s="37" t="s">
        <v>4393</v>
      </c>
      <c r="S6046" s="37" t="s">
        <v>5109</v>
      </c>
      <c r="T6046" s="37" t="s">
        <v>5108</v>
      </c>
      <c r="U6046" s="1" t="e">
        <f>VLOOKUP(T6046,[2]VAT!$A:$D,1,0)</f>
        <v>#N/A</v>
      </c>
      <c r="V6046" s="37" t="s">
        <v>4768</v>
      </c>
      <c r="W6046" s="37" t="s">
        <v>4767</v>
      </c>
      <c r="X6046" t="e">
        <f>VLOOKUP(T6046,[3]رکوردها!$A:$B,2,0)</f>
        <v>#N/A</v>
      </c>
      <c r="Y6046" t="e">
        <f>VLOOKUP(T6046,[3]رکوردها!$A:$D,4,0)</f>
        <v>#N/A</v>
      </c>
      <c r="Z6046" t="e">
        <f>VLOOKUP(T6046,[3]رکوردها!$A:$C,3,0)</f>
        <v>#N/A</v>
      </c>
      <c r="AA6046" t="e">
        <f>VLOOKUP(T6046,[3]رکوردها!$A:$F,6,0)</f>
        <v>#N/A</v>
      </c>
      <c r="AB6046" t="e">
        <f>VLOOKUP(T6046,[3]رکوردها!$A:$E,5,0)</f>
        <v>#N/A</v>
      </c>
    </row>
    <row r="6047" spans="1:28" s="41" customFormat="1" hidden="1" x14ac:dyDescent="0.2">
      <c r="A6047" s="36">
        <v>153806</v>
      </c>
      <c r="B6047" s="36">
        <v>1295</v>
      </c>
      <c r="C6047" s="36">
        <v>1532</v>
      </c>
      <c r="D6047" s="39" t="s">
        <v>5178</v>
      </c>
      <c r="E6047" s="36"/>
      <c r="F6047" s="37" t="s">
        <v>11</v>
      </c>
      <c r="G6047" s="37" t="s">
        <v>5025</v>
      </c>
      <c r="H6047" s="38">
        <v>2717465482</v>
      </c>
      <c r="I6047" s="38">
        <v>0</v>
      </c>
      <c r="J6047" s="38">
        <f t="shared" si="111"/>
        <v>2717465482</v>
      </c>
      <c r="K6047" s="38"/>
      <c r="L6047" s="49"/>
      <c r="M6047" s="37" t="s">
        <v>4388</v>
      </c>
      <c r="N6047" s="37" t="s">
        <v>4389</v>
      </c>
      <c r="O6047" s="37" t="s">
        <v>4390</v>
      </c>
      <c r="P6047" s="37" t="s">
        <v>4391</v>
      </c>
      <c r="Q6047" s="37" t="s">
        <v>4392</v>
      </c>
      <c r="R6047" s="37" t="s">
        <v>4393</v>
      </c>
      <c r="S6047" s="37" t="s">
        <v>5111</v>
      </c>
      <c r="T6047" s="37" t="s">
        <v>5110</v>
      </c>
      <c r="U6047" s="1" t="e">
        <f>VLOOKUP(T6047,[2]VAT!$A:$D,1,0)</f>
        <v>#N/A</v>
      </c>
      <c r="V6047" s="37" t="s">
        <v>4768</v>
      </c>
      <c r="W6047" s="37" t="s">
        <v>4767</v>
      </c>
      <c r="X6047" t="e">
        <f>VLOOKUP(T6047,[3]رکوردها!$A:$B,2,0)</f>
        <v>#N/A</v>
      </c>
      <c r="Y6047" t="e">
        <f>VLOOKUP(T6047,[3]رکوردها!$A:$D,4,0)</f>
        <v>#N/A</v>
      </c>
      <c r="Z6047" t="e">
        <f>VLOOKUP(T6047,[3]رکوردها!$A:$C,3,0)</f>
        <v>#N/A</v>
      </c>
      <c r="AA6047" t="e">
        <f>VLOOKUP(T6047,[3]رکوردها!$A:$F,6,0)</f>
        <v>#N/A</v>
      </c>
      <c r="AB6047" t="e">
        <f>VLOOKUP(T6047,[3]رکوردها!$A:$E,5,0)</f>
        <v>#N/A</v>
      </c>
    </row>
    <row r="6048" spans="1:28" s="41" customFormat="1" hidden="1" x14ac:dyDescent="0.2">
      <c r="A6048" s="36">
        <v>153807</v>
      </c>
      <c r="B6048" s="36">
        <v>1295</v>
      </c>
      <c r="C6048" s="36">
        <v>1532</v>
      </c>
      <c r="D6048" s="39" t="s">
        <v>5178</v>
      </c>
      <c r="E6048" s="36"/>
      <c r="F6048" s="37" t="s">
        <v>11</v>
      </c>
      <c r="G6048" s="37" t="s">
        <v>5026</v>
      </c>
      <c r="H6048" s="38">
        <v>244571893</v>
      </c>
      <c r="I6048" s="38">
        <v>0</v>
      </c>
      <c r="J6048" s="38">
        <f t="shared" si="111"/>
        <v>244571893</v>
      </c>
      <c r="K6048" s="38"/>
      <c r="L6048" s="49"/>
      <c r="M6048" s="37" t="s">
        <v>4388</v>
      </c>
      <c r="N6048" s="37" t="s">
        <v>4389</v>
      </c>
      <c r="O6048" s="37" t="s">
        <v>4390</v>
      </c>
      <c r="P6048" s="37" t="s">
        <v>4391</v>
      </c>
      <c r="Q6048" s="37" t="s">
        <v>4392</v>
      </c>
      <c r="R6048" s="37" t="s">
        <v>4393</v>
      </c>
      <c r="S6048" s="37" t="s">
        <v>5111</v>
      </c>
      <c r="T6048" s="37" t="s">
        <v>5110</v>
      </c>
      <c r="U6048" s="1" t="e">
        <f>VLOOKUP(T6048,[2]VAT!$A:$D,1,0)</f>
        <v>#N/A</v>
      </c>
      <c r="V6048" s="37" t="s">
        <v>4768</v>
      </c>
      <c r="W6048" s="37" t="s">
        <v>4767</v>
      </c>
      <c r="X6048" t="e">
        <f>VLOOKUP(T6048,[3]رکوردها!$A:$B,2,0)</f>
        <v>#N/A</v>
      </c>
      <c r="Y6048" t="e">
        <f>VLOOKUP(T6048,[3]رکوردها!$A:$D,4,0)</f>
        <v>#N/A</v>
      </c>
      <c r="Z6048" t="e">
        <f>VLOOKUP(T6048,[3]رکوردها!$A:$C,3,0)</f>
        <v>#N/A</v>
      </c>
      <c r="AA6048" t="e">
        <f>VLOOKUP(T6048,[3]رکوردها!$A:$F,6,0)</f>
        <v>#N/A</v>
      </c>
      <c r="AB6048" t="e">
        <f>VLOOKUP(T6048,[3]رکوردها!$A:$E,5,0)</f>
        <v>#N/A</v>
      </c>
    </row>
    <row r="6049" spans="1:28" s="41" customFormat="1" hidden="1" x14ac:dyDescent="0.2">
      <c r="A6049" s="36">
        <v>153808</v>
      </c>
      <c r="B6049" s="36">
        <v>1295</v>
      </c>
      <c r="C6049" s="36">
        <v>1532</v>
      </c>
      <c r="D6049" s="39" t="s">
        <v>5178</v>
      </c>
      <c r="E6049" s="36"/>
      <c r="F6049" s="37" t="s">
        <v>11</v>
      </c>
      <c r="G6049" s="37" t="s">
        <v>5025</v>
      </c>
      <c r="H6049" s="38">
        <v>57397753144</v>
      </c>
      <c r="I6049" s="38">
        <v>0</v>
      </c>
      <c r="J6049" s="38">
        <f t="shared" si="111"/>
        <v>57397753144</v>
      </c>
      <c r="K6049" s="38"/>
      <c r="L6049" s="49"/>
      <c r="M6049" s="37" t="s">
        <v>4388</v>
      </c>
      <c r="N6049" s="37" t="s">
        <v>4389</v>
      </c>
      <c r="O6049" s="37" t="s">
        <v>4390</v>
      </c>
      <c r="P6049" s="37" t="s">
        <v>4391</v>
      </c>
      <c r="Q6049" s="37" t="s">
        <v>4392</v>
      </c>
      <c r="R6049" s="37" t="s">
        <v>4393</v>
      </c>
      <c r="S6049" s="37" t="s">
        <v>5113</v>
      </c>
      <c r="T6049" s="37" t="s">
        <v>5112</v>
      </c>
      <c r="U6049" s="1" t="e">
        <f>VLOOKUP(T6049,[2]VAT!$A:$D,1,0)</f>
        <v>#N/A</v>
      </c>
      <c r="V6049" s="37" t="s">
        <v>4768</v>
      </c>
      <c r="W6049" s="37" t="s">
        <v>4767</v>
      </c>
      <c r="X6049" t="e">
        <f>VLOOKUP(T6049,[3]رکوردها!$A:$B,2,0)</f>
        <v>#N/A</v>
      </c>
      <c r="Y6049" t="e">
        <f>VLOOKUP(T6049,[3]رکوردها!$A:$D,4,0)</f>
        <v>#N/A</v>
      </c>
      <c r="Z6049" t="e">
        <f>VLOOKUP(T6049,[3]رکوردها!$A:$C,3,0)</f>
        <v>#N/A</v>
      </c>
      <c r="AA6049" t="e">
        <f>VLOOKUP(T6049,[3]رکوردها!$A:$F,6,0)</f>
        <v>#N/A</v>
      </c>
      <c r="AB6049" t="e">
        <f>VLOOKUP(T6049,[3]رکوردها!$A:$E,5,0)</f>
        <v>#N/A</v>
      </c>
    </row>
    <row r="6050" spans="1:28" s="41" customFormat="1" hidden="1" x14ac:dyDescent="0.2">
      <c r="A6050" s="36">
        <v>153809</v>
      </c>
      <c r="B6050" s="36">
        <v>1295</v>
      </c>
      <c r="C6050" s="36">
        <v>1532</v>
      </c>
      <c r="D6050" s="39" t="s">
        <v>5178</v>
      </c>
      <c r="E6050" s="36"/>
      <c r="F6050" s="37" t="s">
        <v>11</v>
      </c>
      <c r="G6050" s="37" t="s">
        <v>5026</v>
      </c>
      <c r="H6050" s="38">
        <v>5165797783</v>
      </c>
      <c r="I6050" s="38">
        <v>0</v>
      </c>
      <c r="J6050" s="38">
        <f t="shared" si="111"/>
        <v>5165797783</v>
      </c>
      <c r="K6050" s="38"/>
      <c r="L6050" s="49"/>
      <c r="M6050" s="37" t="s">
        <v>4388</v>
      </c>
      <c r="N6050" s="37" t="s">
        <v>4389</v>
      </c>
      <c r="O6050" s="37" t="s">
        <v>4390</v>
      </c>
      <c r="P6050" s="37" t="s">
        <v>4391</v>
      </c>
      <c r="Q6050" s="37" t="s">
        <v>4392</v>
      </c>
      <c r="R6050" s="37" t="s">
        <v>4393</v>
      </c>
      <c r="S6050" s="37" t="s">
        <v>5113</v>
      </c>
      <c r="T6050" s="37" t="s">
        <v>5112</v>
      </c>
      <c r="U6050" s="1" t="e">
        <f>VLOOKUP(T6050,[2]VAT!$A:$D,1,0)</f>
        <v>#N/A</v>
      </c>
      <c r="V6050" s="37" t="s">
        <v>4768</v>
      </c>
      <c r="W6050" s="37" t="s">
        <v>4767</v>
      </c>
      <c r="X6050" t="e">
        <f>VLOOKUP(T6050,[3]رکوردها!$A:$B,2,0)</f>
        <v>#N/A</v>
      </c>
      <c r="Y6050" t="e">
        <f>VLOOKUP(T6050,[3]رکوردها!$A:$D,4,0)</f>
        <v>#N/A</v>
      </c>
      <c r="Z6050" t="e">
        <f>VLOOKUP(T6050,[3]رکوردها!$A:$C,3,0)</f>
        <v>#N/A</v>
      </c>
      <c r="AA6050" t="e">
        <f>VLOOKUP(T6050,[3]رکوردها!$A:$F,6,0)</f>
        <v>#N/A</v>
      </c>
      <c r="AB6050" t="e">
        <f>VLOOKUP(T6050,[3]رکوردها!$A:$E,5,0)</f>
        <v>#N/A</v>
      </c>
    </row>
    <row r="6051" spans="1:28" s="41" customFormat="1" hidden="1" x14ac:dyDescent="0.2">
      <c r="A6051" s="36">
        <v>153810</v>
      </c>
      <c r="B6051" s="36">
        <v>1295</v>
      </c>
      <c r="C6051" s="36">
        <v>1532</v>
      </c>
      <c r="D6051" s="39" t="s">
        <v>5178</v>
      </c>
      <c r="E6051" s="36"/>
      <c r="F6051" s="37" t="s">
        <v>11</v>
      </c>
      <c r="G6051" s="37" t="s">
        <v>5025</v>
      </c>
      <c r="H6051" s="38">
        <v>18971878648</v>
      </c>
      <c r="I6051" s="38">
        <v>0</v>
      </c>
      <c r="J6051" s="38">
        <f t="shared" si="111"/>
        <v>18971878648</v>
      </c>
      <c r="K6051" s="38"/>
      <c r="L6051" s="49"/>
      <c r="M6051" s="37" t="s">
        <v>4388</v>
      </c>
      <c r="N6051" s="37" t="s">
        <v>4389</v>
      </c>
      <c r="O6051" s="37" t="s">
        <v>4390</v>
      </c>
      <c r="P6051" s="37" t="s">
        <v>4391</v>
      </c>
      <c r="Q6051" s="37" t="s">
        <v>4392</v>
      </c>
      <c r="R6051" s="37" t="s">
        <v>4393</v>
      </c>
      <c r="S6051" s="37" t="s">
        <v>5115</v>
      </c>
      <c r="T6051" s="37" t="s">
        <v>5114</v>
      </c>
      <c r="U6051" s="1" t="e">
        <f>VLOOKUP(T6051,[2]VAT!$A:$D,1,0)</f>
        <v>#N/A</v>
      </c>
      <c r="V6051" s="37" t="s">
        <v>4768</v>
      </c>
      <c r="W6051" s="37" t="s">
        <v>4767</v>
      </c>
      <c r="X6051" t="e">
        <f>VLOOKUP(T6051,[3]رکوردها!$A:$B,2,0)</f>
        <v>#N/A</v>
      </c>
      <c r="Y6051" t="e">
        <f>VLOOKUP(T6051,[3]رکوردها!$A:$D,4,0)</f>
        <v>#N/A</v>
      </c>
      <c r="Z6051" t="e">
        <f>VLOOKUP(T6051,[3]رکوردها!$A:$C,3,0)</f>
        <v>#N/A</v>
      </c>
      <c r="AA6051" t="e">
        <f>VLOOKUP(T6051,[3]رکوردها!$A:$F,6,0)</f>
        <v>#N/A</v>
      </c>
      <c r="AB6051" t="e">
        <f>VLOOKUP(T6051,[3]رکوردها!$A:$E,5,0)</f>
        <v>#N/A</v>
      </c>
    </row>
    <row r="6052" spans="1:28" s="41" customFormat="1" hidden="1" x14ac:dyDescent="0.2">
      <c r="A6052" s="36">
        <v>153811</v>
      </c>
      <c r="B6052" s="36">
        <v>1295</v>
      </c>
      <c r="C6052" s="36">
        <v>1532</v>
      </c>
      <c r="D6052" s="39" t="s">
        <v>5178</v>
      </c>
      <c r="E6052" s="36"/>
      <c r="F6052" s="37" t="s">
        <v>11</v>
      </c>
      <c r="G6052" s="37" t="s">
        <v>5026</v>
      </c>
      <c r="H6052" s="38">
        <v>1707469078</v>
      </c>
      <c r="I6052" s="38">
        <v>0</v>
      </c>
      <c r="J6052" s="38">
        <f t="shared" si="111"/>
        <v>1707469078</v>
      </c>
      <c r="K6052" s="38"/>
      <c r="L6052" s="49"/>
      <c r="M6052" s="37" t="s">
        <v>4388</v>
      </c>
      <c r="N6052" s="37" t="s">
        <v>4389</v>
      </c>
      <c r="O6052" s="37" t="s">
        <v>4390</v>
      </c>
      <c r="P6052" s="37" t="s">
        <v>4391</v>
      </c>
      <c r="Q6052" s="37" t="s">
        <v>4392</v>
      </c>
      <c r="R6052" s="37" t="s">
        <v>4393</v>
      </c>
      <c r="S6052" s="37" t="s">
        <v>5115</v>
      </c>
      <c r="T6052" s="37" t="s">
        <v>5114</v>
      </c>
      <c r="U6052" s="1" t="e">
        <f>VLOOKUP(T6052,[2]VAT!$A:$D,1,0)</f>
        <v>#N/A</v>
      </c>
      <c r="V6052" s="37" t="s">
        <v>4768</v>
      </c>
      <c r="W6052" s="37" t="s">
        <v>4767</v>
      </c>
      <c r="X6052" t="e">
        <f>VLOOKUP(T6052,[3]رکوردها!$A:$B,2,0)</f>
        <v>#N/A</v>
      </c>
      <c r="Y6052" t="e">
        <f>VLOOKUP(T6052,[3]رکوردها!$A:$D,4,0)</f>
        <v>#N/A</v>
      </c>
      <c r="Z6052" t="e">
        <f>VLOOKUP(T6052,[3]رکوردها!$A:$C,3,0)</f>
        <v>#N/A</v>
      </c>
      <c r="AA6052" t="e">
        <f>VLOOKUP(T6052,[3]رکوردها!$A:$F,6,0)</f>
        <v>#N/A</v>
      </c>
      <c r="AB6052" t="e">
        <f>VLOOKUP(T6052,[3]رکوردها!$A:$E,5,0)</f>
        <v>#N/A</v>
      </c>
    </row>
    <row r="6053" spans="1:28" s="41" customFormat="1" hidden="1" x14ac:dyDescent="0.2">
      <c r="A6053" s="36">
        <v>153827</v>
      </c>
      <c r="B6053" s="36">
        <v>1295</v>
      </c>
      <c r="C6053" s="36">
        <v>1532</v>
      </c>
      <c r="D6053" s="39" t="s">
        <v>5178</v>
      </c>
      <c r="E6053" s="36"/>
      <c r="F6053" s="37" t="s">
        <v>11</v>
      </c>
      <c r="G6053" s="37" t="s">
        <v>5025</v>
      </c>
      <c r="H6053" s="38">
        <v>4513860119</v>
      </c>
      <c r="I6053" s="38">
        <v>0</v>
      </c>
      <c r="J6053" s="38">
        <f t="shared" si="111"/>
        <v>4513860119</v>
      </c>
      <c r="K6053" s="38"/>
      <c r="L6053" s="49"/>
      <c r="M6053" s="37" t="s">
        <v>4388</v>
      </c>
      <c r="N6053" s="37" t="s">
        <v>4389</v>
      </c>
      <c r="O6053" s="37" t="s">
        <v>4390</v>
      </c>
      <c r="P6053" s="37" t="s">
        <v>4391</v>
      </c>
      <c r="Q6053" s="37" t="s">
        <v>4392</v>
      </c>
      <c r="R6053" s="37" t="s">
        <v>4393</v>
      </c>
      <c r="S6053" s="37" t="s">
        <v>5124</v>
      </c>
      <c r="T6053" s="37" t="s">
        <v>5123</v>
      </c>
      <c r="U6053" s="1" t="e">
        <f>VLOOKUP(T6053,[2]VAT!$A:$D,1,0)</f>
        <v>#N/A</v>
      </c>
      <c r="V6053" s="37" t="s">
        <v>4768</v>
      </c>
      <c r="W6053" s="37" t="s">
        <v>4767</v>
      </c>
      <c r="X6053" t="e">
        <f>VLOOKUP(T6053,[3]رکوردها!$A:$B,2,0)</f>
        <v>#N/A</v>
      </c>
      <c r="Y6053" t="e">
        <f>VLOOKUP(T6053,[3]رکوردها!$A:$D,4,0)</f>
        <v>#N/A</v>
      </c>
      <c r="Z6053" t="e">
        <f>VLOOKUP(T6053,[3]رکوردها!$A:$C,3,0)</f>
        <v>#N/A</v>
      </c>
      <c r="AA6053" t="e">
        <f>VLOOKUP(T6053,[3]رکوردها!$A:$F,6,0)</f>
        <v>#N/A</v>
      </c>
      <c r="AB6053" t="e">
        <f>VLOOKUP(T6053,[3]رکوردها!$A:$E,5,0)</f>
        <v>#N/A</v>
      </c>
    </row>
    <row r="6054" spans="1:28" s="41" customFormat="1" hidden="1" x14ac:dyDescent="0.2">
      <c r="A6054" s="36">
        <v>153828</v>
      </c>
      <c r="B6054" s="36">
        <v>1295</v>
      </c>
      <c r="C6054" s="36">
        <v>1532</v>
      </c>
      <c r="D6054" s="39" t="s">
        <v>5178</v>
      </c>
      <c r="E6054" s="36"/>
      <c r="F6054" s="37" t="s">
        <v>11</v>
      </c>
      <c r="G6054" s="37" t="s">
        <v>5026</v>
      </c>
      <c r="H6054" s="38">
        <v>406247411</v>
      </c>
      <c r="I6054" s="38">
        <v>0</v>
      </c>
      <c r="J6054" s="38">
        <f t="shared" si="111"/>
        <v>406247411</v>
      </c>
      <c r="K6054" s="38"/>
      <c r="L6054" s="49"/>
      <c r="M6054" s="37" t="s">
        <v>4388</v>
      </c>
      <c r="N6054" s="37" t="s">
        <v>4389</v>
      </c>
      <c r="O6054" s="37" t="s">
        <v>4390</v>
      </c>
      <c r="P6054" s="37" t="s">
        <v>4391</v>
      </c>
      <c r="Q6054" s="37" t="s">
        <v>4392</v>
      </c>
      <c r="R6054" s="37" t="s">
        <v>4393</v>
      </c>
      <c r="S6054" s="37" t="s">
        <v>5124</v>
      </c>
      <c r="T6054" s="37" t="s">
        <v>5123</v>
      </c>
      <c r="U6054" s="1" t="e">
        <f>VLOOKUP(T6054,[2]VAT!$A:$D,1,0)</f>
        <v>#N/A</v>
      </c>
      <c r="V6054" s="37" t="s">
        <v>4768</v>
      </c>
      <c r="W6054" s="37" t="s">
        <v>4767</v>
      </c>
      <c r="X6054" t="e">
        <f>VLOOKUP(T6054,[3]رکوردها!$A:$B,2,0)</f>
        <v>#N/A</v>
      </c>
      <c r="Y6054" t="e">
        <f>VLOOKUP(T6054,[3]رکوردها!$A:$D,4,0)</f>
        <v>#N/A</v>
      </c>
      <c r="Z6054" t="e">
        <f>VLOOKUP(T6054,[3]رکوردها!$A:$C,3,0)</f>
        <v>#N/A</v>
      </c>
      <c r="AA6054" t="e">
        <f>VLOOKUP(T6054,[3]رکوردها!$A:$F,6,0)</f>
        <v>#N/A</v>
      </c>
      <c r="AB6054" t="e">
        <f>VLOOKUP(T6054,[3]رکوردها!$A:$E,5,0)</f>
        <v>#N/A</v>
      </c>
    </row>
    <row r="6055" spans="1:28" s="41" customFormat="1" hidden="1" x14ac:dyDescent="0.2">
      <c r="A6055" s="36">
        <v>153812</v>
      </c>
      <c r="B6055" s="36">
        <v>1295</v>
      </c>
      <c r="C6055" s="36">
        <v>1532</v>
      </c>
      <c r="D6055" s="39" t="s">
        <v>5178</v>
      </c>
      <c r="E6055" s="36"/>
      <c r="F6055" s="37" t="s">
        <v>11</v>
      </c>
      <c r="G6055" s="37" t="s">
        <v>5025</v>
      </c>
      <c r="H6055" s="38">
        <v>54621591464</v>
      </c>
      <c r="I6055" s="38">
        <v>0</v>
      </c>
      <c r="J6055" s="38">
        <f t="shared" si="111"/>
        <v>54621591464</v>
      </c>
      <c r="K6055" s="38"/>
      <c r="L6055" s="49"/>
      <c r="M6055" s="37" t="s">
        <v>4388</v>
      </c>
      <c r="N6055" s="37" t="s">
        <v>4389</v>
      </c>
      <c r="O6055" s="37" t="s">
        <v>4390</v>
      </c>
      <c r="P6055" s="37" t="s">
        <v>4391</v>
      </c>
      <c r="Q6055" s="37" t="s">
        <v>4392</v>
      </c>
      <c r="R6055" s="37" t="s">
        <v>4393</v>
      </c>
      <c r="S6055" s="37" t="s">
        <v>5126</v>
      </c>
      <c r="T6055" s="37" t="s">
        <v>5125</v>
      </c>
      <c r="U6055" s="1" t="e">
        <f>VLOOKUP(T6055,[2]VAT!$A:$D,1,0)</f>
        <v>#N/A</v>
      </c>
      <c r="V6055" s="37" t="s">
        <v>4768</v>
      </c>
      <c r="W6055" s="37" t="s">
        <v>4767</v>
      </c>
      <c r="X6055" t="e">
        <f>VLOOKUP(T6055,[3]رکوردها!$A:$B,2,0)</f>
        <v>#N/A</v>
      </c>
      <c r="Y6055" t="e">
        <f>VLOOKUP(T6055,[3]رکوردها!$A:$D,4,0)</f>
        <v>#N/A</v>
      </c>
      <c r="Z6055" t="e">
        <f>VLOOKUP(T6055,[3]رکوردها!$A:$C,3,0)</f>
        <v>#N/A</v>
      </c>
      <c r="AA6055" t="e">
        <f>VLOOKUP(T6055,[3]رکوردها!$A:$F,6,0)</f>
        <v>#N/A</v>
      </c>
      <c r="AB6055" t="e">
        <f>VLOOKUP(T6055,[3]رکوردها!$A:$E,5,0)</f>
        <v>#N/A</v>
      </c>
    </row>
    <row r="6056" spans="1:28" s="41" customFormat="1" hidden="1" x14ac:dyDescent="0.2">
      <c r="A6056" s="36">
        <v>153813</v>
      </c>
      <c r="B6056" s="36">
        <v>1295</v>
      </c>
      <c r="C6056" s="36">
        <v>1532</v>
      </c>
      <c r="D6056" s="39" t="s">
        <v>5178</v>
      </c>
      <c r="E6056" s="36"/>
      <c r="F6056" s="37" t="s">
        <v>11</v>
      </c>
      <c r="G6056" s="37" t="s">
        <v>5026</v>
      </c>
      <c r="H6056" s="38">
        <v>4915943232</v>
      </c>
      <c r="I6056" s="38">
        <v>0</v>
      </c>
      <c r="J6056" s="38">
        <f t="shared" si="111"/>
        <v>4915943232</v>
      </c>
      <c r="K6056" s="38"/>
      <c r="L6056" s="49"/>
      <c r="M6056" s="37" t="s">
        <v>4388</v>
      </c>
      <c r="N6056" s="37" t="s">
        <v>4389</v>
      </c>
      <c r="O6056" s="37" t="s">
        <v>4390</v>
      </c>
      <c r="P6056" s="37" t="s">
        <v>4391</v>
      </c>
      <c r="Q6056" s="37" t="s">
        <v>4392</v>
      </c>
      <c r="R6056" s="37" t="s">
        <v>4393</v>
      </c>
      <c r="S6056" s="37" t="s">
        <v>5126</v>
      </c>
      <c r="T6056" s="37" t="s">
        <v>5125</v>
      </c>
      <c r="U6056" s="1" t="e">
        <f>VLOOKUP(T6056,[2]VAT!$A:$D,1,0)</f>
        <v>#N/A</v>
      </c>
      <c r="V6056" s="37" t="s">
        <v>4768</v>
      </c>
      <c r="W6056" s="37" t="s">
        <v>4767</v>
      </c>
      <c r="X6056" t="e">
        <f>VLOOKUP(T6056,[3]رکوردها!$A:$B,2,0)</f>
        <v>#N/A</v>
      </c>
      <c r="Y6056" t="e">
        <f>VLOOKUP(T6056,[3]رکوردها!$A:$D,4,0)</f>
        <v>#N/A</v>
      </c>
      <c r="Z6056" t="e">
        <f>VLOOKUP(T6056,[3]رکوردها!$A:$C,3,0)</f>
        <v>#N/A</v>
      </c>
      <c r="AA6056" t="e">
        <f>VLOOKUP(T6056,[3]رکوردها!$A:$F,6,0)</f>
        <v>#N/A</v>
      </c>
      <c r="AB6056" t="e">
        <f>VLOOKUP(T6056,[3]رکوردها!$A:$E,5,0)</f>
        <v>#N/A</v>
      </c>
    </row>
    <row r="6057" spans="1:28" s="41" customFormat="1" hidden="1" x14ac:dyDescent="0.2">
      <c r="A6057" s="36">
        <v>153796</v>
      </c>
      <c r="B6057" s="36">
        <v>1295</v>
      </c>
      <c r="C6057" s="36">
        <v>1532</v>
      </c>
      <c r="D6057" s="39" t="s">
        <v>5178</v>
      </c>
      <c r="E6057" s="36"/>
      <c r="F6057" s="37" t="s">
        <v>11</v>
      </c>
      <c r="G6057" s="37" t="s">
        <v>5025</v>
      </c>
      <c r="H6057" s="38">
        <v>21896351511</v>
      </c>
      <c r="I6057" s="38">
        <v>0</v>
      </c>
      <c r="J6057" s="38">
        <f t="shared" si="111"/>
        <v>21896351511</v>
      </c>
      <c r="K6057" s="38"/>
      <c r="L6057" s="49"/>
      <c r="M6057" s="37" t="s">
        <v>4388</v>
      </c>
      <c r="N6057" s="37" t="s">
        <v>4389</v>
      </c>
      <c r="O6057" s="37" t="s">
        <v>4390</v>
      </c>
      <c r="P6057" s="37" t="s">
        <v>4391</v>
      </c>
      <c r="Q6057" s="37" t="s">
        <v>4392</v>
      </c>
      <c r="R6057" s="37" t="s">
        <v>4393</v>
      </c>
      <c r="S6057" s="37" t="s">
        <v>5130</v>
      </c>
      <c r="T6057" s="37" t="s">
        <v>5129</v>
      </c>
      <c r="U6057" s="1" t="e">
        <f>VLOOKUP(T6057,[2]VAT!$A:$D,1,0)</f>
        <v>#N/A</v>
      </c>
      <c r="V6057" s="37" t="s">
        <v>4768</v>
      </c>
      <c r="W6057" s="37" t="s">
        <v>4767</v>
      </c>
      <c r="X6057" t="e">
        <f>VLOOKUP(T6057,[3]رکوردها!$A:$B,2,0)</f>
        <v>#N/A</v>
      </c>
      <c r="Y6057" t="e">
        <f>VLOOKUP(T6057,[3]رکوردها!$A:$D,4,0)</f>
        <v>#N/A</v>
      </c>
      <c r="Z6057" t="e">
        <f>VLOOKUP(T6057,[3]رکوردها!$A:$C,3,0)</f>
        <v>#N/A</v>
      </c>
      <c r="AA6057" t="e">
        <f>VLOOKUP(T6057,[3]رکوردها!$A:$F,6,0)</f>
        <v>#N/A</v>
      </c>
      <c r="AB6057" t="e">
        <f>VLOOKUP(T6057,[3]رکوردها!$A:$E,5,0)</f>
        <v>#N/A</v>
      </c>
    </row>
    <row r="6058" spans="1:28" s="41" customFormat="1" hidden="1" x14ac:dyDescent="0.2">
      <c r="A6058" s="36">
        <v>153797</v>
      </c>
      <c r="B6058" s="36">
        <v>1295</v>
      </c>
      <c r="C6058" s="36">
        <v>1532</v>
      </c>
      <c r="D6058" s="39" t="s">
        <v>5178</v>
      </c>
      <c r="E6058" s="36"/>
      <c r="F6058" s="37" t="s">
        <v>11</v>
      </c>
      <c r="G6058" s="37" t="s">
        <v>5026</v>
      </c>
      <c r="H6058" s="38">
        <v>1970671636</v>
      </c>
      <c r="I6058" s="38">
        <v>0</v>
      </c>
      <c r="J6058" s="38">
        <f t="shared" si="111"/>
        <v>1970671636</v>
      </c>
      <c r="K6058" s="38"/>
      <c r="L6058" s="49"/>
      <c r="M6058" s="37" t="s">
        <v>4388</v>
      </c>
      <c r="N6058" s="37" t="s">
        <v>4389</v>
      </c>
      <c r="O6058" s="37" t="s">
        <v>4390</v>
      </c>
      <c r="P6058" s="37" t="s">
        <v>4391</v>
      </c>
      <c r="Q6058" s="37" t="s">
        <v>4392</v>
      </c>
      <c r="R6058" s="37" t="s">
        <v>4393</v>
      </c>
      <c r="S6058" s="37" t="s">
        <v>5130</v>
      </c>
      <c r="T6058" s="37" t="s">
        <v>5129</v>
      </c>
      <c r="U6058" s="1" t="e">
        <f>VLOOKUP(T6058,[2]VAT!$A:$D,1,0)</f>
        <v>#N/A</v>
      </c>
      <c r="V6058" s="37" t="s">
        <v>4768</v>
      </c>
      <c r="W6058" s="37" t="s">
        <v>4767</v>
      </c>
      <c r="X6058" t="e">
        <f>VLOOKUP(T6058,[3]رکوردها!$A:$B,2,0)</f>
        <v>#N/A</v>
      </c>
      <c r="Y6058" t="e">
        <f>VLOOKUP(T6058,[3]رکوردها!$A:$D,4,0)</f>
        <v>#N/A</v>
      </c>
      <c r="Z6058" t="e">
        <f>VLOOKUP(T6058,[3]رکوردها!$A:$C,3,0)</f>
        <v>#N/A</v>
      </c>
      <c r="AA6058" t="e">
        <f>VLOOKUP(T6058,[3]رکوردها!$A:$F,6,0)</f>
        <v>#N/A</v>
      </c>
      <c r="AB6058" t="e">
        <f>VLOOKUP(T6058,[3]رکوردها!$A:$E,5,0)</f>
        <v>#N/A</v>
      </c>
    </row>
    <row r="6059" spans="1:28" s="41" customFormat="1" hidden="1" x14ac:dyDescent="0.2">
      <c r="A6059" s="36">
        <v>153829</v>
      </c>
      <c r="B6059" s="36">
        <v>1295</v>
      </c>
      <c r="C6059" s="36">
        <v>1532</v>
      </c>
      <c r="D6059" s="39" t="s">
        <v>5178</v>
      </c>
      <c r="E6059" s="36"/>
      <c r="F6059" s="37" t="s">
        <v>11</v>
      </c>
      <c r="G6059" s="37" t="s">
        <v>5025</v>
      </c>
      <c r="H6059" s="38">
        <v>0</v>
      </c>
      <c r="I6059" s="38">
        <v>61687611</v>
      </c>
      <c r="J6059" s="38">
        <f t="shared" si="111"/>
        <v>-61687611</v>
      </c>
      <c r="K6059" s="38"/>
      <c r="L6059" s="49"/>
      <c r="M6059" s="37" t="s">
        <v>4388</v>
      </c>
      <c r="N6059" s="37" t="s">
        <v>4389</v>
      </c>
      <c r="O6059" s="37" t="s">
        <v>4390</v>
      </c>
      <c r="P6059" s="37" t="s">
        <v>4391</v>
      </c>
      <c r="Q6059" s="37" t="s">
        <v>4392</v>
      </c>
      <c r="R6059" s="37" t="s">
        <v>4393</v>
      </c>
      <c r="S6059" s="37" t="s">
        <v>5137</v>
      </c>
      <c r="T6059" s="37" t="s">
        <v>5136</v>
      </c>
      <c r="U6059" s="1" t="e">
        <f>VLOOKUP(T6059,[2]VAT!$A:$D,1,0)</f>
        <v>#N/A</v>
      </c>
      <c r="V6059" s="37" t="s">
        <v>4768</v>
      </c>
      <c r="W6059" s="37" t="s">
        <v>4767</v>
      </c>
      <c r="X6059" t="e">
        <f>VLOOKUP(T6059,[3]رکوردها!$A:$B,2,0)</f>
        <v>#N/A</v>
      </c>
      <c r="Y6059" t="e">
        <f>VLOOKUP(T6059,[3]رکوردها!$A:$D,4,0)</f>
        <v>#N/A</v>
      </c>
      <c r="Z6059" t="e">
        <f>VLOOKUP(T6059,[3]رکوردها!$A:$C,3,0)</f>
        <v>#N/A</v>
      </c>
      <c r="AA6059" t="e">
        <f>VLOOKUP(T6059,[3]رکوردها!$A:$F,6,0)</f>
        <v>#N/A</v>
      </c>
      <c r="AB6059" t="e">
        <f>VLOOKUP(T6059,[3]رکوردها!$A:$E,5,0)</f>
        <v>#N/A</v>
      </c>
    </row>
    <row r="6060" spans="1:28" s="41" customFormat="1" hidden="1" x14ac:dyDescent="0.2">
      <c r="A6060" s="36">
        <v>153830</v>
      </c>
      <c r="B6060" s="36">
        <v>1295</v>
      </c>
      <c r="C6060" s="36">
        <v>1532</v>
      </c>
      <c r="D6060" s="39" t="s">
        <v>5178</v>
      </c>
      <c r="E6060" s="36"/>
      <c r="F6060" s="37" t="s">
        <v>11</v>
      </c>
      <c r="G6060" s="37" t="s">
        <v>5026</v>
      </c>
      <c r="H6060" s="38">
        <v>0</v>
      </c>
      <c r="I6060" s="38">
        <v>5551885</v>
      </c>
      <c r="J6060" s="38">
        <f t="shared" si="111"/>
        <v>-5551885</v>
      </c>
      <c r="K6060" s="38"/>
      <c r="L6060" s="49"/>
      <c r="M6060" s="37" t="s">
        <v>4388</v>
      </c>
      <c r="N6060" s="37" t="s">
        <v>4389</v>
      </c>
      <c r="O6060" s="37" t="s">
        <v>4390</v>
      </c>
      <c r="P6060" s="37" t="s">
        <v>4391</v>
      </c>
      <c r="Q6060" s="37" t="s">
        <v>4392</v>
      </c>
      <c r="R6060" s="37" t="s">
        <v>4393</v>
      </c>
      <c r="S6060" s="37" t="s">
        <v>5137</v>
      </c>
      <c r="T6060" s="37" t="s">
        <v>5136</v>
      </c>
      <c r="U6060" s="1" t="e">
        <f>VLOOKUP(T6060,[2]VAT!$A:$D,1,0)</f>
        <v>#N/A</v>
      </c>
      <c r="V6060" s="37" t="s">
        <v>4768</v>
      </c>
      <c r="W6060" s="37" t="s">
        <v>4767</v>
      </c>
      <c r="X6060" t="e">
        <f>VLOOKUP(T6060,[3]رکوردها!$A:$B,2,0)</f>
        <v>#N/A</v>
      </c>
      <c r="Y6060" t="e">
        <f>VLOOKUP(T6060,[3]رکوردها!$A:$D,4,0)</f>
        <v>#N/A</v>
      </c>
      <c r="Z6060" t="e">
        <f>VLOOKUP(T6060,[3]رکوردها!$A:$C,3,0)</f>
        <v>#N/A</v>
      </c>
      <c r="AA6060" t="e">
        <f>VLOOKUP(T6060,[3]رکوردها!$A:$F,6,0)</f>
        <v>#N/A</v>
      </c>
      <c r="AB6060" t="e">
        <f>VLOOKUP(T6060,[3]رکوردها!$A:$E,5,0)</f>
        <v>#N/A</v>
      </c>
    </row>
    <row r="6061" spans="1:28" x14ac:dyDescent="0.2">
      <c r="A6061" s="54">
        <v>147281</v>
      </c>
      <c r="B6061" s="2">
        <v>1304</v>
      </c>
      <c r="C6061" s="2">
        <v>1462</v>
      </c>
      <c r="D6061" s="29" t="str">
        <f>VLOOKUP(C6061,Piv.Analysis!A:AA,27,0)</f>
        <v>خرید خدمات</v>
      </c>
      <c r="E6061" s="2"/>
      <c r="F6061" s="1" t="s">
        <v>209</v>
      </c>
      <c r="G6061" s="1" t="s">
        <v>2616</v>
      </c>
      <c r="H6061" s="4">
        <v>0</v>
      </c>
      <c r="I6061" s="4">
        <v>1251906000</v>
      </c>
      <c r="J6061" s="4">
        <f t="shared" si="111"/>
        <v>-1251906000</v>
      </c>
      <c r="K6061" s="46">
        <f>I6061</f>
        <v>1251906000</v>
      </c>
      <c r="L6061" s="46">
        <v>0</v>
      </c>
      <c r="M6061" s="1" t="s">
        <v>4</v>
      </c>
      <c r="N6061" s="1" t="s">
        <v>5</v>
      </c>
      <c r="O6061" s="1" t="s">
        <v>6</v>
      </c>
      <c r="P6061" s="1" t="s">
        <v>7</v>
      </c>
      <c r="Q6061" s="1" t="s">
        <v>13</v>
      </c>
      <c r="R6061" s="1" t="s">
        <v>14</v>
      </c>
      <c r="S6061" s="1" t="s">
        <v>2603</v>
      </c>
      <c r="T6061" s="1" t="s">
        <v>2602</v>
      </c>
      <c r="U6061" s="1" t="str">
        <f>VLOOKUP(T6061,[2]VAT!$A:$D,1,0)</f>
        <v>400050</v>
      </c>
      <c r="V6061" s="1" t="s">
        <v>2</v>
      </c>
      <c r="W6061" s="1" t="s">
        <v>2</v>
      </c>
      <c r="X6061" t="str">
        <f>VLOOKUP(T6061,[3]رکوردها!$A:$B,2,0)</f>
        <v>10100653470</v>
      </c>
      <c r="Y6061" t="str">
        <f>VLOOKUP(T6061,[3]رکوردها!$A:$D,4,0)</f>
        <v>411131994395</v>
      </c>
      <c r="Z6061" t="str">
        <f>VLOOKUP(T6061,[3]رکوردها!$A:$C,3,0)</f>
        <v>تهران</v>
      </c>
      <c r="AA6061" t="str">
        <f>VLOOKUP(T6061,[3]رکوردها!$A:$F,6,0)</f>
        <v>تهران خیابان دکتر شریعتی ابتدای خ بهار شیراز رو به روی داروخانه متولی پ 2</v>
      </c>
      <c r="AB6061" t="str">
        <f>VLOOKUP(T6061,[3]رکوردها!$A:$E,5,0)</f>
        <v>1564965941</v>
      </c>
    </row>
    <row r="6062" spans="1:28" s="41" customFormat="1" hidden="1" x14ac:dyDescent="0.2">
      <c r="A6062" s="36">
        <v>147282</v>
      </c>
      <c r="B6062" s="36">
        <v>1304</v>
      </c>
      <c r="C6062" s="36">
        <v>1462</v>
      </c>
      <c r="D6062" s="39" t="s">
        <v>5178</v>
      </c>
      <c r="E6062" s="39" t="s">
        <v>5188</v>
      </c>
      <c r="F6062" s="37" t="s">
        <v>209</v>
      </c>
      <c r="G6062" s="37" t="s">
        <v>2617</v>
      </c>
      <c r="H6062" s="38">
        <v>125190600</v>
      </c>
      <c r="I6062" s="38">
        <v>0</v>
      </c>
      <c r="J6062" s="38">
        <f t="shared" si="111"/>
        <v>125190600</v>
      </c>
      <c r="K6062" s="38"/>
      <c r="L6062" s="49"/>
      <c r="M6062" s="37" t="s">
        <v>4</v>
      </c>
      <c r="N6062" s="37" t="s">
        <v>5</v>
      </c>
      <c r="O6062" s="37" t="s">
        <v>6</v>
      </c>
      <c r="P6062" s="37" t="s">
        <v>7</v>
      </c>
      <c r="Q6062" s="37" t="s">
        <v>13</v>
      </c>
      <c r="R6062" s="37" t="s">
        <v>14</v>
      </c>
      <c r="S6062" s="37" t="s">
        <v>2603</v>
      </c>
      <c r="T6062" s="37" t="s">
        <v>2602</v>
      </c>
      <c r="U6062" s="1" t="str">
        <f>VLOOKUP(T6062,[2]VAT!$A:$D,1,0)</f>
        <v>400050</v>
      </c>
      <c r="V6062" s="37" t="s">
        <v>2</v>
      </c>
      <c r="W6062" s="37" t="s">
        <v>2</v>
      </c>
      <c r="X6062" t="str">
        <f>VLOOKUP(T6062,[3]رکوردها!$A:$B,2,0)</f>
        <v>10100653470</v>
      </c>
      <c r="Y6062" t="str">
        <f>VLOOKUP(T6062,[3]رکوردها!$A:$D,4,0)</f>
        <v>411131994395</v>
      </c>
      <c r="Z6062" t="str">
        <f>VLOOKUP(T6062,[3]رکوردها!$A:$C,3,0)</f>
        <v>تهران</v>
      </c>
      <c r="AA6062" t="str">
        <f>VLOOKUP(T6062,[3]رکوردها!$A:$F,6,0)</f>
        <v>تهران خیابان دکتر شریعتی ابتدای خ بهار شیراز رو به روی داروخانه متولی پ 2</v>
      </c>
      <c r="AB6062" t="str">
        <f>VLOOKUP(T6062,[3]رکوردها!$A:$E,5,0)</f>
        <v>1564965941</v>
      </c>
    </row>
    <row r="6063" spans="1:28" s="41" customFormat="1" hidden="1" x14ac:dyDescent="0.2">
      <c r="A6063" s="36">
        <v>147284</v>
      </c>
      <c r="B6063" s="36">
        <v>1304</v>
      </c>
      <c r="C6063" s="36">
        <v>1462</v>
      </c>
      <c r="D6063" s="39" t="s">
        <v>5178</v>
      </c>
      <c r="E6063" s="39" t="s">
        <v>5188</v>
      </c>
      <c r="F6063" s="37" t="s">
        <v>209</v>
      </c>
      <c r="G6063" s="37" t="s">
        <v>2618</v>
      </c>
      <c r="H6063" s="38">
        <v>62595300</v>
      </c>
      <c r="I6063" s="38">
        <v>0</v>
      </c>
      <c r="J6063" s="38">
        <f t="shared" si="111"/>
        <v>62595300</v>
      </c>
      <c r="K6063" s="38"/>
      <c r="L6063" s="49"/>
      <c r="M6063" s="37" t="s">
        <v>4</v>
      </c>
      <c r="N6063" s="37" t="s">
        <v>5</v>
      </c>
      <c r="O6063" s="37" t="s">
        <v>6</v>
      </c>
      <c r="P6063" s="37" t="s">
        <v>7</v>
      </c>
      <c r="Q6063" s="37" t="s">
        <v>13</v>
      </c>
      <c r="R6063" s="37" t="s">
        <v>14</v>
      </c>
      <c r="S6063" s="37" t="s">
        <v>2603</v>
      </c>
      <c r="T6063" s="37" t="s">
        <v>2602</v>
      </c>
      <c r="U6063" s="1" t="str">
        <f>VLOOKUP(T6063,[2]VAT!$A:$D,1,0)</f>
        <v>400050</v>
      </c>
      <c r="V6063" s="37" t="s">
        <v>2</v>
      </c>
      <c r="W6063" s="37" t="s">
        <v>2</v>
      </c>
      <c r="X6063" t="str">
        <f>VLOOKUP(T6063,[3]رکوردها!$A:$B,2,0)</f>
        <v>10100653470</v>
      </c>
      <c r="Y6063" t="str">
        <f>VLOOKUP(T6063,[3]رکوردها!$A:$D,4,0)</f>
        <v>411131994395</v>
      </c>
      <c r="Z6063" t="str">
        <f>VLOOKUP(T6063,[3]رکوردها!$A:$C,3,0)</f>
        <v>تهران</v>
      </c>
      <c r="AA6063" t="str">
        <f>VLOOKUP(T6063,[3]رکوردها!$A:$F,6,0)</f>
        <v>تهران خیابان دکتر شریعتی ابتدای خ بهار شیراز رو به روی داروخانه متولی پ 2</v>
      </c>
      <c r="AB6063" t="str">
        <f>VLOOKUP(T6063,[3]رکوردها!$A:$E,5,0)</f>
        <v>1564965941</v>
      </c>
    </row>
    <row r="6064" spans="1:28" s="41" customFormat="1" hidden="1" x14ac:dyDescent="0.2">
      <c r="A6064" s="36">
        <v>147290</v>
      </c>
      <c r="B6064" s="36">
        <v>1304</v>
      </c>
      <c r="C6064" s="36">
        <v>1462</v>
      </c>
      <c r="D6064" s="39" t="s">
        <v>5178</v>
      </c>
      <c r="E6064" s="39" t="s">
        <v>5188</v>
      </c>
      <c r="F6064" s="37" t="s">
        <v>209</v>
      </c>
      <c r="G6064" s="37" t="s">
        <v>2619</v>
      </c>
      <c r="H6064" s="38">
        <v>235600</v>
      </c>
      <c r="I6064" s="38">
        <v>0</v>
      </c>
      <c r="J6064" s="38">
        <f t="shared" si="111"/>
        <v>235600</v>
      </c>
      <c r="K6064" s="38"/>
      <c r="L6064" s="49"/>
      <c r="M6064" s="37" t="s">
        <v>4</v>
      </c>
      <c r="N6064" s="37" t="s">
        <v>5</v>
      </c>
      <c r="O6064" s="37" t="s">
        <v>6</v>
      </c>
      <c r="P6064" s="37" t="s">
        <v>7</v>
      </c>
      <c r="Q6064" s="37" t="s">
        <v>13</v>
      </c>
      <c r="R6064" s="37" t="s">
        <v>14</v>
      </c>
      <c r="S6064" s="37" t="s">
        <v>2603</v>
      </c>
      <c r="T6064" s="37" t="s">
        <v>2602</v>
      </c>
      <c r="U6064" s="1" t="str">
        <f>VLOOKUP(T6064,[2]VAT!$A:$D,1,0)</f>
        <v>400050</v>
      </c>
      <c r="V6064" s="37" t="s">
        <v>2</v>
      </c>
      <c r="W6064" s="37" t="s">
        <v>2</v>
      </c>
      <c r="X6064" t="str">
        <f>VLOOKUP(T6064,[3]رکوردها!$A:$B,2,0)</f>
        <v>10100653470</v>
      </c>
      <c r="Y6064" t="str">
        <f>VLOOKUP(T6064,[3]رکوردها!$A:$D,4,0)</f>
        <v>411131994395</v>
      </c>
      <c r="Z6064" t="str">
        <f>VLOOKUP(T6064,[3]رکوردها!$A:$C,3,0)</f>
        <v>تهران</v>
      </c>
      <c r="AA6064" t="str">
        <f>VLOOKUP(T6064,[3]رکوردها!$A:$F,6,0)</f>
        <v>تهران خیابان دکتر شریعتی ابتدای خ بهار شیراز رو به روی داروخانه متولی پ 2</v>
      </c>
      <c r="AB6064" t="str">
        <f>VLOOKUP(T6064,[3]رکوردها!$A:$E,5,0)</f>
        <v>1564965941</v>
      </c>
    </row>
    <row r="6065" spans="1:28" hidden="1" x14ac:dyDescent="0.2">
      <c r="A6065" s="2">
        <v>147308</v>
      </c>
      <c r="B6065" s="2">
        <v>1304</v>
      </c>
      <c r="C6065" s="2">
        <v>1462</v>
      </c>
      <c r="D6065" s="29" t="s">
        <v>5178</v>
      </c>
      <c r="E6065" s="2"/>
      <c r="F6065" s="1" t="s">
        <v>209</v>
      </c>
      <c r="G6065" s="1" t="s">
        <v>2620</v>
      </c>
      <c r="H6065" s="4">
        <v>0</v>
      </c>
      <c r="I6065" s="4">
        <v>70917222</v>
      </c>
      <c r="J6065" s="4">
        <f t="shared" si="111"/>
        <v>-70917222</v>
      </c>
      <c r="K6065" s="4"/>
      <c r="L6065" s="49"/>
      <c r="M6065" s="1" t="s">
        <v>4</v>
      </c>
      <c r="N6065" s="1" t="s">
        <v>5</v>
      </c>
      <c r="O6065" s="1" t="s">
        <v>6</v>
      </c>
      <c r="P6065" s="1" t="s">
        <v>7</v>
      </c>
      <c r="Q6065" s="1" t="s">
        <v>13</v>
      </c>
      <c r="R6065" s="1" t="s">
        <v>14</v>
      </c>
      <c r="S6065" s="1" t="s">
        <v>2603</v>
      </c>
      <c r="T6065" s="1" t="s">
        <v>2602</v>
      </c>
      <c r="U6065" s="1" t="str">
        <f>VLOOKUP(T6065,[2]VAT!$A:$D,1,0)</f>
        <v>400050</v>
      </c>
      <c r="V6065" s="1" t="s">
        <v>2</v>
      </c>
      <c r="W6065" s="1" t="s">
        <v>2</v>
      </c>
      <c r="X6065" t="str">
        <f>VLOOKUP(T6065,[3]رکوردها!$A:$B,2,0)</f>
        <v>10100653470</v>
      </c>
      <c r="Y6065" t="str">
        <f>VLOOKUP(T6065,[3]رکوردها!$A:$D,4,0)</f>
        <v>411131994395</v>
      </c>
      <c r="Z6065" t="str">
        <f>VLOOKUP(T6065,[3]رکوردها!$A:$C,3,0)</f>
        <v>تهران</v>
      </c>
      <c r="AA6065" t="str">
        <f>VLOOKUP(T6065,[3]رکوردها!$A:$F,6,0)</f>
        <v>تهران خیابان دکتر شریعتی ابتدای خ بهار شیراز رو به روی داروخانه متولی پ 2</v>
      </c>
      <c r="AB6065" t="str">
        <f>VLOOKUP(T6065,[3]رکوردها!$A:$E,5,0)</f>
        <v>1564965941</v>
      </c>
    </row>
    <row r="6066" spans="1:28" hidden="1" x14ac:dyDescent="0.2">
      <c r="A6066" s="2">
        <v>147310</v>
      </c>
      <c r="B6066" s="2">
        <v>1304</v>
      </c>
      <c r="C6066" s="2">
        <v>1462</v>
      </c>
      <c r="D6066" s="29" t="s">
        <v>5178</v>
      </c>
      <c r="E6066" s="2"/>
      <c r="F6066" s="1" t="s">
        <v>209</v>
      </c>
      <c r="G6066" s="1" t="s">
        <v>2621</v>
      </c>
      <c r="H6066" s="4">
        <v>0</v>
      </c>
      <c r="I6066" s="4">
        <v>141834444</v>
      </c>
      <c r="J6066" s="4">
        <f t="shared" si="111"/>
        <v>-141834444</v>
      </c>
      <c r="K6066" s="4"/>
      <c r="L6066" s="49"/>
      <c r="M6066" s="1" t="s">
        <v>4</v>
      </c>
      <c r="N6066" s="1" t="s">
        <v>5</v>
      </c>
      <c r="O6066" s="1" t="s">
        <v>6</v>
      </c>
      <c r="P6066" s="1" t="s">
        <v>7</v>
      </c>
      <c r="Q6066" s="1" t="s">
        <v>13</v>
      </c>
      <c r="R6066" s="1" t="s">
        <v>14</v>
      </c>
      <c r="S6066" s="1" t="s">
        <v>2603</v>
      </c>
      <c r="T6066" s="1" t="s">
        <v>2602</v>
      </c>
      <c r="U6066" s="1" t="str">
        <f>VLOOKUP(T6066,[2]VAT!$A:$D,1,0)</f>
        <v>400050</v>
      </c>
      <c r="V6066" s="1" t="s">
        <v>2</v>
      </c>
      <c r="W6066" s="1" t="s">
        <v>2</v>
      </c>
      <c r="X6066" t="str">
        <f>VLOOKUP(T6066,[3]رکوردها!$A:$B,2,0)</f>
        <v>10100653470</v>
      </c>
      <c r="Y6066" t="str">
        <f>VLOOKUP(T6066,[3]رکوردها!$A:$D,4,0)</f>
        <v>411131994395</v>
      </c>
      <c r="Z6066" t="str">
        <f>VLOOKUP(T6066,[3]رکوردها!$A:$C,3,0)</f>
        <v>تهران</v>
      </c>
      <c r="AA6066" t="str">
        <f>VLOOKUP(T6066,[3]رکوردها!$A:$F,6,0)</f>
        <v>تهران خیابان دکتر شریعتی ابتدای خ بهار شیراز رو به روی داروخانه متولی پ 2</v>
      </c>
      <c r="AB6066" t="str">
        <f>VLOOKUP(T6066,[3]رکوردها!$A:$E,5,0)</f>
        <v>1564965941</v>
      </c>
    </row>
    <row r="6067" spans="1:28" s="41" customFormat="1" hidden="1" x14ac:dyDescent="0.2">
      <c r="A6067" s="36">
        <v>147283</v>
      </c>
      <c r="B6067" s="36">
        <v>1304</v>
      </c>
      <c r="C6067" s="36">
        <v>1462</v>
      </c>
      <c r="D6067" s="39" t="s">
        <v>5178</v>
      </c>
      <c r="E6067" s="36"/>
      <c r="F6067" s="37" t="s">
        <v>209</v>
      </c>
      <c r="G6067" s="37" t="s">
        <v>2617</v>
      </c>
      <c r="H6067" s="38">
        <v>0</v>
      </c>
      <c r="I6067" s="38">
        <v>125190600</v>
      </c>
      <c r="J6067" s="38">
        <f t="shared" si="111"/>
        <v>-125190600</v>
      </c>
      <c r="K6067" s="38"/>
      <c r="L6067" s="49"/>
      <c r="M6067" s="37" t="s">
        <v>4</v>
      </c>
      <c r="N6067" s="37" t="s">
        <v>5</v>
      </c>
      <c r="O6067" s="37" t="s">
        <v>138</v>
      </c>
      <c r="P6067" s="37" t="s">
        <v>139</v>
      </c>
      <c r="Q6067" s="37" t="s">
        <v>2626</v>
      </c>
      <c r="R6067" s="37" t="s">
        <v>2627</v>
      </c>
      <c r="S6067" s="37" t="s">
        <v>2603</v>
      </c>
      <c r="T6067" s="37" t="s">
        <v>2602</v>
      </c>
      <c r="U6067" s="1" t="str">
        <f>VLOOKUP(T6067,[2]VAT!$A:$D,1,0)</f>
        <v>400050</v>
      </c>
      <c r="V6067" s="37" t="s">
        <v>2</v>
      </c>
      <c r="W6067" s="37" t="s">
        <v>2</v>
      </c>
      <c r="X6067" t="str">
        <f>VLOOKUP(T6067,[3]رکوردها!$A:$B,2,0)</f>
        <v>10100653470</v>
      </c>
      <c r="Y6067" t="str">
        <f>VLOOKUP(T6067,[3]رکوردها!$A:$D,4,0)</f>
        <v>411131994395</v>
      </c>
      <c r="Z6067" t="str">
        <f>VLOOKUP(T6067,[3]رکوردها!$A:$C,3,0)</f>
        <v>تهران</v>
      </c>
      <c r="AA6067" t="str">
        <f>VLOOKUP(T6067,[3]رکوردها!$A:$F,6,0)</f>
        <v>تهران خیابان دکتر شریعتی ابتدای خ بهار شیراز رو به روی داروخانه متولی پ 2</v>
      </c>
      <c r="AB6067" t="str">
        <f>VLOOKUP(T6067,[3]رکوردها!$A:$E,5,0)</f>
        <v>1564965941</v>
      </c>
    </row>
    <row r="6068" spans="1:28" s="41" customFormat="1" hidden="1" x14ac:dyDescent="0.2">
      <c r="A6068" s="36">
        <v>147309</v>
      </c>
      <c r="B6068" s="36">
        <v>1304</v>
      </c>
      <c r="C6068" s="36">
        <v>1462</v>
      </c>
      <c r="D6068" s="39" t="s">
        <v>5178</v>
      </c>
      <c r="E6068" s="36"/>
      <c r="F6068" s="37" t="s">
        <v>209</v>
      </c>
      <c r="G6068" s="37" t="s">
        <v>2621</v>
      </c>
      <c r="H6068" s="38">
        <v>141834444</v>
      </c>
      <c r="I6068" s="38">
        <v>0</v>
      </c>
      <c r="J6068" s="38">
        <f t="shared" si="111"/>
        <v>141834444</v>
      </c>
      <c r="K6068" s="38"/>
      <c r="L6068" s="49"/>
      <c r="M6068" s="37" t="s">
        <v>4</v>
      </c>
      <c r="N6068" s="37" t="s">
        <v>5</v>
      </c>
      <c r="O6068" s="37" t="s">
        <v>138</v>
      </c>
      <c r="P6068" s="37" t="s">
        <v>139</v>
      </c>
      <c r="Q6068" s="37" t="s">
        <v>2626</v>
      </c>
      <c r="R6068" s="37" t="s">
        <v>2627</v>
      </c>
      <c r="S6068" s="37" t="s">
        <v>2603</v>
      </c>
      <c r="T6068" s="37" t="s">
        <v>2602</v>
      </c>
      <c r="U6068" s="1" t="str">
        <f>VLOOKUP(T6068,[2]VAT!$A:$D,1,0)</f>
        <v>400050</v>
      </c>
      <c r="V6068" s="37" t="s">
        <v>2</v>
      </c>
      <c r="W6068" s="37" t="s">
        <v>2</v>
      </c>
      <c r="X6068" t="str">
        <f>VLOOKUP(T6068,[3]رکوردها!$A:$B,2,0)</f>
        <v>10100653470</v>
      </c>
      <c r="Y6068" t="str">
        <f>VLOOKUP(T6068,[3]رکوردها!$A:$D,4,0)</f>
        <v>411131994395</v>
      </c>
      <c r="Z6068" t="str">
        <f>VLOOKUP(T6068,[3]رکوردها!$A:$C,3,0)</f>
        <v>تهران</v>
      </c>
      <c r="AA6068" t="str">
        <f>VLOOKUP(T6068,[3]رکوردها!$A:$F,6,0)</f>
        <v>تهران خیابان دکتر شریعتی ابتدای خ بهار شیراز رو به روی داروخانه متولی پ 2</v>
      </c>
      <c r="AB6068" t="str">
        <f>VLOOKUP(T6068,[3]رکوردها!$A:$E,5,0)</f>
        <v>1564965941</v>
      </c>
    </row>
    <row r="6069" spans="1:28" s="41" customFormat="1" hidden="1" x14ac:dyDescent="0.2">
      <c r="A6069" s="36">
        <v>147291</v>
      </c>
      <c r="B6069" s="36">
        <v>1304</v>
      </c>
      <c r="C6069" s="36">
        <v>1462</v>
      </c>
      <c r="D6069" s="39" t="s">
        <v>5178</v>
      </c>
      <c r="E6069" s="39"/>
      <c r="F6069" s="37" t="s">
        <v>209</v>
      </c>
      <c r="G6069" s="37" t="s">
        <v>2619</v>
      </c>
      <c r="H6069" s="38">
        <v>0</v>
      </c>
      <c r="I6069" s="38">
        <v>235600</v>
      </c>
      <c r="J6069" s="38">
        <f t="shared" si="111"/>
        <v>-235600</v>
      </c>
      <c r="K6069" s="38"/>
      <c r="L6069" s="49"/>
      <c r="M6069" s="37" t="s">
        <v>63</v>
      </c>
      <c r="N6069" s="37" t="s">
        <v>64</v>
      </c>
      <c r="O6069" s="37" t="s">
        <v>65</v>
      </c>
      <c r="P6069" s="37" t="s">
        <v>66</v>
      </c>
      <c r="Q6069" s="37" t="s">
        <v>65</v>
      </c>
      <c r="R6069" s="37" t="s">
        <v>2629</v>
      </c>
      <c r="S6069" s="37" t="s">
        <v>2603</v>
      </c>
      <c r="T6069" s="37" t="s">
        <v>2602</v>
      </c>
      <c r="U6069" s="1" t="str">
        <f>VLOOKUP(T6069,[2]VAT!$A:$D,1,0)</f>
        <v>400050</v>
      </c>
      <c r="V6069" s="37" t="s">
        <v>2</v>
      </c>
      <c r="W6069" s="37" t="s">
        <v>2</v>
      </c>
      <c r="X6069" t="str">
        <f>VLOOKUP(T6069,[3]رکوردها!$A:$B,2,0)</f>
        <v>10100653470</v>
      </c>
      <c r="Y6069" t="str">
        <f>VLOOKUP(T6069,[3]رکوردها!$A:$D,4,0)</f>
        <v>411131994395</v>
      </c>
      <c r="Z6069" t="str">
        <f>VLOOKUP(T6069,[3]رکوردها!$A:$C,3,0)</f>
        <v>تهران</v>
      </c>
      <c r="AA6069" t="str">
        <f>VLOOKUP(T6069,[3]رکوردها!$A:$F,6,0)</f>
        <v>تهران خیابان دکتر شریعتی ابتدای خ بهار شیراز رو به روی داروخانه متولی پ 2</v>
      </c>
      <c r="AB6069" t="str">
        <f>VLOOKUP(T6069,[3]رکوردها!$A:$E,5,0)</f>
        <v>1564965941</v>
      </c>
    </row>
    <row r="6070" spans="1:28" s="41" customFormat="1" hidden="1" x14ac:dyDescent="0.2">
      <c r="A6070" s="36">
        <v>147285</v>
      </c>
      <c r="B6070" s="36">
        <v>1304</v>
      </c>
      <c r="C6070" s="36">
        <v>1462</v>
      </c>
      <c r="D6070" s="39" t="s">
        <v>5178</v>
      </c>
      <c r="E6070" s="36"/>
      <c r="F6070" s="37" t="s">
        <v>209</v>
      </c>
      <c r="G6070" s="37" t="s">
        <v>2618</v>
      </c>
      <c r="H6070" s="38">
        <v>0</v>
      </c>
      <c r="I6070" s="38">
        <v>62595300</v>
      </c>
      <c r="J6070" s="38">
        <f t="shared" si="111"/>
        <v>-62595300</v>
      </c>
      <c r="K6070" s="38"/>
      <c r="L6070" s="49"/>
      <c r="M6070" s="37" t="s">
        <v>4</v>
      </c>
      <c r="N6070" s="37" t="s">
        <v>5</v>
      </c>
      <c r="O6070" s="37" t="s">
        <v>138</v>
      </c>
      <c r="P6070" s="37" t="s">
        <v>139</v>
      </c>
      <c r="Q6070" s="37" t="s">
        <v>140</v>
      </c>
      <c r="R6070" s="37" t="s">
        <v>141</v>
      </c>
      <c r="S6070" s="37" t="s">
        <v>2603</v>
      </c>
      <c r="T6070" s="37" t="s">
        <v>2602</v>
      </c>
      <c r="U6070" s="1" t="str">
        <f>VLOOKUP(T6070,[2]VAT!$A:$D,1,0)</f>
        <v>400050</v>
      </c>
      <c r="V6070" s="37" t="s">
        <v>2</v>
      </c>
      <c r="W6070" s="37" t="s">
        <v>2</v>
      </c>
      <c r="X6070" t="str">
        <f>VLOOKUP(T6070,[3]رکوردها!$A:$B,2,0)</f>
        <v>10100653470</v>
      </c>
      <c r="Y6070" t="str">
        <f>VLOOKUP(T6070,[3]رکوردها!$A:$D,4,0)</f>
        <v>411131994395</v>
      </c>
      <c r="Z6070" t="str">
        <f>VLOOKUP(T6070,[3]رکوردها!$A:$C,3,0)</f>
        <v>تهران</v>
      </c>
      <c r="AA6070" t="str">
        <f>VLOOKUP(T6070,[3]رکوردها!$A:$F,6,0)</f>
        <v>تهران خیابان دکتر شریعتی ابتدای خ بهار شیراز رو به روی داروخانه متولی پ 2</v>
      </c>
      <c r="AB6070" t="str">
        <f>VLOOKUP(T6070,[3]رکوردها!$A:$E,5,0)</f>
        <v>1564965941</v>
      </c>
    </row>
    <row r="6071" spans="1:28" s="41" customFormat="1" hidden="1" x14ac:dyDescent="0.2">
      <c r="A6071" s="36">
        <v>147307</v>
      </c>
      <c r="B6071" s="36">
        <v>1304</v>
      </c>
      <c r="C6071" s="36">
        <v>1462</v>
      </c>
      <c r="D6071" s="39" t="s">
        <v>5178</v>
      </c>
      <c r="E6071" s="36"/>
      <c r="F6071" s="37" t="s">
        <v>209</v>
      </c>
      <c r="G6071" s="37" t="s">
        <v>2620</v>
      </c>
      <c r="H6071" s="38">
        <v>70917222</v>
      </c>
      <c r="I6071" s="38">
        <v>0</v>
      </c>
      <c r="J6071" s="38">
        <f t="shared" si="111"/>
        <v>70917222</v>
      </c>
      <c r="K6071" s="38"/>
      <c r="L6071" s="49"/>
      <c r="M6071" s="37" t="s">
        <v>4</v>
      </c>
      <c r="N6071" s="37" t="s">
        <v>5</v>
      </c>
      <c r="O6071" s="37" t="s">
        <v>138</v>
      </c>
      <c r="P6071" s="37" t="s">
        <v>139</v>
      </c>
      <c r="Q6071" s="37" t="s">
        <v>140</v>
      </c>
      <c r="R6071" s="37" t="s">
        <v>141</v>
      </c>
      <c r="S6071" s="37" t="s">
        <v>2603</v>
      </c>
      <c r="T6071" s="37" t="s">
        <v>2602</v>
      </c>
      <c r="U6071" s="1" t="str">
        <f>VLOOKUP(T6071,[2]VAT!$A:$D,1,0)</f>
        <v>400050</v>
      </c>
      <c r="V6071" s="37" t="s">
        <v>2</v>
      </c>
      <c r="W6071" s="37" t="s">
        <v>2</v>
      </c>
      <c r="X6071" t="str">
        <f>VLOOKUP(T6071,[3]رکوردها!$A:$B,2,0)</f>
        <v>10100653470</v>
      </c>
      <c r="Y6071" t="str">
        <f>VLOOKUP(T6071,[3]رکوردها!$A:$D,4,0)</f>
        <v>411131994395</v>
      </c>
      <c r="Z6071" t="str">
        <f>VLOOKUP(T6071,[3]رکوردها!$A:$C,3,0)</f>
        <v>تهران</v>
      </c>
      <c r="AA6071" t="str">
        <f>VLOOKUP(T6071,[3]رکوردها!$A:$F,6,0)</f>
        <v>تهران خیابان دکتر شریعتی ابتدای خ بهار شیراز رو به روی داروخانه متولی پ 2</v>
      </c>
      <c r="AB6071" t="str">
        <f>VLOOKUP(T6071,[3]رکوردها!$A:$E,5,0)</f>
        <v>1564965941</v>
      </c>
    </row>
    <row r="6072" spans="1:28" s="41" customFormat="1" hidden="1" x14ac:dyDescent="0.2">
      <c r="A6072" s="36">
        <v>147280</v>
      </c>
      <c r="B6072" s="36">
        <v>1304</v>
      </c>
      <c r="C6072" s="36">
        <v>1462</v>
      </c>
      <c r="D6072" s="39" t="s">
        <v>5178</v>
      </c>
      <c r="E6072" s="36"/>
      <c r="F6072" s="37" t="s">
        <v>209</v>
      </c>
      <c r="G6072" s="37" t="s">
        <v>2616</v>
      </c>
      <c r="H6072" s="38">
        <v>1251906000</v>
      </c>
      <c r="I6072" s="38">
        <v>0</v>
      </c>
      <c r="J6072" s="38">
        <f t="shared" si="111"/>
        <v>1251906000</v>
      </c>
      <c r="K6072" s="38"/>
      <c r="L6072" s="49"/>
      <c r="M6072" s="37" t="s">
        <v>4388</v>
      </c>
      <c r="N6072" s="37" t="s">
        <v>4389</v>
      </c>
      <c r="O6072" s="37" t="s">
        <v>4390</v>
      </c>
      <c r="P6072" s="37" t="s">
        <v>4391</v>
      </c>
      <c r="Q6072" s="37" t="s">
        <v>4392</v>
      </c>
      <c r="R6072" s="37" t="s">
        <v>4393</v>
      </c>
      <c r="S6072" s="37" t="s">
        <v>5132</v>
      </c>
      <c r="T6072" s="37" t="s">
        <v>5131</v>
      </c>
      <c r="U6072" s="1" t="e">
        <f>VLOOKUP(T6072,[2]VAT!$A:$D,1,0)</f>
        <v>#N/A</v>
      </c>
      <c r="V6072" s="37" t="s">
        <v>4768</v>
      </c>
      <c r="W6072" s="37" t="s">
        <v>4767</v>
      </c>
      <c r="X6072" t="e">
        <f>VLOOKUP(T6072,[3]رکوردها!$A:$B,2,0)</f>
        <v>#N/A</v>
      </c>
      <c r="Y6072" t="e">
        <f>VLOOKUP(T6072,[3]رکوردها!$A:$D,4,0)</f>
        <v>#N/A</v>
      </c>
      <c r="Z6072" t="e">
        <f>VLOOKUP(T6072,[3]رکوردها!$A:$C,3,0)</f>
        <v>#N/A</v>
      </c>
      <c r="AA6072" t="e">
        <f>VLOOKUP(T6072,[3]رکوردها!$A:$F,6,0)</f>
        <v>#N/A</v>
      </c>
      <c r="AB6072" t="e">
        <f>VLOOKUP(T6072,[3]رکوردها!$A:$E,5,0)</f>
        <v>#N/A</v>
      </c>
    </row>
    <row r="6073" spans="1:28" x14ac:dyDescent="0.2">
      <c r="A6073" s="54">
        <v>144998</v>
      </c>
      <c r="B6073" s="2">
        <v>1369</v>
      </c>
      <c r="C6073" s="2">
        <v>1404</v>
      </c>
      <c r="D6073" s="29" t="str">
        <f>VLOOKUP(C6073,Piv.Analysis!A:AA,27,0)</f>
        <v>خرید خدمات</v>
      </c>
      <c r="E6073" s="2"/>
      <c r="F6073" s="1" t="s">
        <v>1646</v>
      </c>
      <c r="G6073" s="1" t="s">
        <v>3504</v>
      </c>
      <c r="H6073" s="4">
        <v>0</v>
      </c>
      <c r="I6073" s="4">
        <v>25010000</v>
      </c>
      <c r="J6073" s="4">
        <f t="shared" si="111"/>
        <v>-25010000</v>
      </c>
      <c r="K6073" s="4">
        <f>I6073</f>
        <v>25010000</v>
      </c>
      <c r="L6073" s="49">
        <v>0</v>
      </c>
      <c r="M6073" s="1" t="s">
        <v>4</v>
      </c>
      <c r="N6073" s="1" t="s">
        <v>5</v>
      </c>
      <c r="O6073" s="1" t="s">
        <v>6</v>
      </c>
      <c r="P6073" s="1" t="s">
        <v>7</v>
      </c>
      <c r="Q6073" s="1" t="s">
        <v>13</v>
      </c>
      <c r="R6073" s="1" t="s">
        <v>14</v>
      </c>
      <c r="S6073" s="1" t="s">
        <v>3502</v>
      </c>
      <c r="T6073" s="1" t="s">
        <v>3501</v>
      </c>
      <c r="U6073" s="1" t="e">
        <f>VLOOKUP(T6073,[2]VAT!$A:$D,1,0)</f>
        <v>#N/A</v>
      </c>
      <c r="V6073" s="1" t="s">
        <v>2</v>
      </c>
      <c r="W6073" s="1" t="s">
        <v>2</v>
      </c>
      <c r="X6073" t="str">
        <f>VLOOKUP(T6073,[3]رکوردها!$A:$B,2,0)</f>
        <v>10100909789</v>
      </c>
      <c r="Y6073" t="str">
        <f>VLOOKUP(T6073,[3]رکوردها!$A:$D,4,0)</f>
        <v/>
      </c>
      <c r="Z6073" t="str">
        <f>VLOOKUP(T6073,[3]رکوردها!$A:$C,3,0)</f>
        <v>تهران</v>
      </c>
      <c r="AA6073" t="str">
        <f>VLOOKUP(T6073,[3]رکوردها!$A:$F,6,0)</f>
        <v>شهرستان قدس-بخش مرکزی-شهرقدس-محله سرخه حصار-خ فروردین-خ فرنان-پ8</v>
      </c>
      <c r="AB6073" t="str">
        <f>VLOOKUP(T6073,[3]رکوردها!$A:$E,5,0)</f>
        <v>3753146171</v>
      </c>
    </row>
    <row r="6074" spans="1:28" s="41" customFormat="1" hidden="1" x14ac:dyDescent="0.2">
      <c r="A6074" s="36">
        <v>144999</v>
      </c>
      <c r="B6074" s="36">
        <v>1369</v>
      </c>
      <c r="C6074" s="36">
        <v>1404</v>
      </c>
      <c r="D6074" s="39" t="s">
        <v>5178</v>
      </c>
      <c r="E6074" s="39" t="s">
        <v>5188</v>
      </c>
      <c r="F6074" s="37" t="s">
        <v>1646</v>
      </c>
      <c r="G6074" s="37" t="s">
        <v>3505</v>
      </c>
      <c r="H6074" s="38">
        <v>23370000</v>
      </c>
      <c r="I6074" s="38">
        <v>0</v>
      </c>
      <c r="J6074" s="38">
        <f t="shared" si="111"/>
        <v>23370000</v>
      </c>
      <c r="K6074" s="38"/>
      <c r="L6074" s="49"/>
      <c r="M6074" s="37" t="s">
        <v>4</v>
      </c>
      <c r="N6074" s="37" t="s">
        <v>5</v>
      </c>
      <c r="O6074" s="37" t="s">
        <v>6</v>
      </c>
      <c r="P6074" s="37" t="s">
        <v>7</v>
      </c>
      <c r="Q6074" s="37" t="s">
        <v>13</v>
      </c>
      <c r="R6074" s="37" t="s">
        <v>14</v>
      </c>
      <c r="S6074" s="37" t="s">
        <v>3502</v>
      </c>
      <c r="T6074" s="37" t="s">
        <v>3501</v>
      </c>
      <c r="U6074" s="1" t="e">
        <f>VLOOKUP(T6074,[2]VAT!$A:$D,1,0)</f>
        <v>#N/A</v>
      </c>
      <c r="V6074" s="37" t="s">
        <v>2</v>
      </c>
      <c r="W6074" s="37" t="s">
        <v>2</v>
      </c>
      <c r="X6074" t="str">
        <f>VLOOKUP(T6074,[3]رکوردها!$A:$B,2,0)</f>
        <v>10100909789</v>
      </c>
      <c r="Y6074" t="str">
        <f>VLOOKUP(T6074,[3]رکوردها!$A:$D,4,0)</f>
        <v/>
      </c>
      <c r="Z6074" t="str">
        <f>VLOOKUP(T6074,[3]رکوردها!$A:$C,3,0)</f>
        <v>تهران</v>
      </c>
      <c r="AA6074" t="str">
        <f>VLOOKUP(T6074,[3]رکوردها!$A:$F,6,0)</f>
        <v>شهرستان قدس-بخش مرکزی-شهرقدس-محله سرخه حصار-خ فروردین-خ فرنان-پ8</v>
      </c>
      <c r="AB6074" t="str">
        <f>VLOOKUP(T6074,[3]رکوردها!$A:$E,5,0)</f>
        <v>3753146171</v>
      </c>
    </row>
    <row r="6075" spans="1:28" s="41" customFormat="1" hidden="1" x14ac:dyDescent="0.2">
      <c r="A6075" s="36">
        <v>145000</v>
      </c>
      <c r="B6075" s="36">
        <v>1369</v>
      </c>
      <c r="C6075" s="36">
        <v>1404</v>
      </c>
      <c r="D6075" s="39" t="s">
        <v>5178</v>
      </c>
      <c r="E6075" s="36"/>
      <c r="F6075" s="37" t="s">
        <v>1646</v>
      </c>
      <c r="G6075" s="37" t="s">
        <v>3505</v>
      </c>
      <c r="H6075" s="38">
        <v>0</v>
      </c>
      <c r="I6075" s="38">
        <v>23370000</v>
      </c>
      <c r="J6075" s="38">
        <f t="shared" si="111"/>
        <v>-23370000</v>
      </c>
      <c r="K6075" s="38"/>
      <c r="L6075" s="49"/>
      <c r="M6075" s="37" t="s">
        <v>63</v>
      </c>
      <c r="N6075" s="37" t="s">
        <v>64</v>
      </c>
      <c r="O6075" s="37" t="s">
        <v>2566</v>
      </c>
      <c r="P6075" s="37" t="s">
        <v>2567</v>
      </c>
      <c r="Q6075" s="37" t="s">
        <v>4275</v>
      </c>
      <c r="R6075" s="37" t="s">
        <v>4276</v>
      </c>
      <c r="S6075" s="37" t="s">
        <v>3502</v>
      </c>
      <c r="T6075" s="37" t="s">
        <v>3501</v>
      </c>
      <c r="U6075" s="1" t="e">
        <f>VLOOKUP(T6075,[2]VAT!$A:$D,1,0)</f>
        <v>#N/A</v>
      </c>
      <c r="V6075" s="37" t="s">
        <v>4268</v>
      </c>
      <c r="W6075" s="37" t="s">
        <v>4265</v>
      </c>
      <c r="X6075" t="str">
        <f>VLOOKUP(T6075,[3]رکوردها!$A:$B,2,0)</f>
        <v>10100909789</v>
      </c>
      <c r="Y6075" t="str">
        <f>VLOOKUP(T6075,[3]رکوردها!$A:$D,4,0)</f>
        <v/>
      </c>
      <c r="Z6075" t="str">
        <f>VLOOKUP(T6075,[3]رکوردها!$A:$C,3,0)</f>
        <v>تهران</v>
      </c>
      <c r="AA6075" t="str">
        <f>VLOOKUP(T6075,[3]رکوردها!$A:$F,6,0)</f>
        <v>شهرستان قدس-بخش مرکزی-شهرقدس-محله سرخه حصار-خ فروردین-خ فرنان-پ8</v>
      </c>
      <c r="AB6075" t="str">
        <f>VLOOKUP(T6075,[3]رکوردها!$A:$E,5,0)</f>
        <v>3753146171</v>
      </c>
    </row>
    <row r="6076" spans="1:28" s="41" customFormat="1" hidden="1" x14ac:dyDescent="0.2">
      <c r="A6076" s="36">
        <v>144997</v>
      </c>
      <c r="B6076" s="36">
        <v>1369</v>
      </c>
      <c r="C6076" s="36">
        <v>1404</v>
      </c>
      <c r="D6076" s="39" t="s">
        <v>5178</v>
      </c>
      <c r="E6076" s="36"/>
      <c r="F6076" s="37" t="s">
        <v>1646</v>
      </c>
      <c r="G6076" s="37" t="s">
        <v>3504</v>
      </c>
      <c r="H6076" s="38">
        <v>25010000</v>
      </c>
      <c r="I6076" s="38">
        <v>0</v>
      </c>
      <c r="J6076" s="38">
        <f t="shared" si="111"/>
        <v>25010000</v>
      </c>
      <c r="K6076" s="38"/>
      <c r="L6076" s="49"/>
      <c r="M6076" s="37" t="s">
        <v>4388</v>
      </c>
      <c r="N6076" s="37" t="s">
        <v>4389</v>
      </c>
      <c r="O6076" s="37" t="s">
        <v>4390</v>
      </c>
      <c r="P6076" s="37" t="s">
        <v>4391</v>
      </c>
      <c r="Q6076" s="37" t="s">
        <v>5039</v>
      </c>
      <c r="R6076" s="37" t="s">
        <v>5040</v>
      </c>
      <c r="S6076" s="37" t="s">
        <v>5041</v>
      </c>
      <c r="T6076" s="37" t="s">
        <v>5038</v>
      </c>
      <c r="U6076" s="1" t="e">
        <f>VLOOKUP(T6076,[2]VAT!$A:$D,1,0)</f>
        <v>#N/A</v>
      </c>
      <c r="V6076" s="37" t="s">
        <v>4768</v>
      </c>
      <c r="W6076" s="37" t="s">
        <v>4767</v>
      </c>
      <c r="X6076" t="e">
        <f>VLOOKUP(T6076,[3]رکوردها!$A:$B,2,0)</f>
        <v>#N/A</v>
      </c>
      <c r="Y6076" t="e">
        <f>VLOOKUP(T6076,[3]رکوردها!$A:$D,4,0)</f>
        <v>#N/A</v>
      </c>
      <c r="Z6076" t="e">
        <f>VLOOKUP(T6076,[3]رکوردها!$A:$C,3,0)</f>
        <v>#N/A</v>
      </c>
      <c r="AA6076" t="e">
        <f>VLOOKUP(T6076,[3]رکوردها!$A:$F,6,0)</f>
        <v>#N/A</v>
      </c>
      <c r="AB6076" t="e">
        <f>VLOOKUP(T6076,[3]رکوردها!$A:$E,5,0)</f>
        <v>#N/A</v>
      </c>
    </row>
    <row r="6077" spans="1:28" s="41" customFormat="1" hidden="1" x14ac:dyDescent="0.2">
      <c r="A6077" s="36">
        <v>177202</v>
      </c>
      <c r="B6077" s="36">
        <v>1326</v>
      </c>
      <c r="C6077" s="36">
        <v>1855</v>
      </c>
      <c r="D6077" s="36" t="str">
        <f>VLOOKUP(C6077,Piv.Analysis!A:AA,27,0)</f>
        <v>اصلاح و انتقال</v>
      </c>
      <c r="E6077" s="36"/>
      <c r="F6077" s="37" t="s">
        <v>171</v>
      </c>
      <c r="G6077" s="37" t="s">
        <v>3200</v>
      </c>
      <c r="H6077" s="38">
        <v>0</v>
      </c>
      <c r="I6077" s="38">
        <v>765980521</v>
      </c>
      <c r="J6077" s="38">
        <f t="shared" si="111"/>
        <v>-765980521</v>
      </c>
      <c r="K6077" s="38"/>
      <c r="L6077" s="49"/>
      <c r="M6077" s="37" t="s">
        <v>63</v>
      </c>
      <c r="N6077" s="37" t="s">
        <v>64</v>
      </c>
      <c r="O6077" s="37" t="s">
        <v>2566</v>
      </c>
      <c r="P6077" s="37" t="s">
        <v>2567</v>
      </c>
      <c r="Q6077" s="37" t="s">
        <v>2685</v>
      </c>
      <c r="R6077" s="37" t="s">
        <v>2686</v>
      </c>
      <c r="S6077" s="37" t="s">
        <v>3202</v>
      </c>
      <c r="T6077" s="37" t="s">
        <v>3201</v>
      </c>
      <c r="U6077" s="1" t="e">
        <f>VLOOKUP(T6077,[2]VAT!$A:$D,1,0)</f>
        <v>#N/A</v>
      </c>
      <c r="V6077" s="37" t="s">
        <v>2</v>
      </c>
      <c r="W6077" s="37" t="s">
        <v>2</v>
      </c>
      <c r="X6077" t="str">
        <f>VLOOKUP(T6077,[3]رکوردها!$A:$B,2,0)</f>
        <v/>
      </c>
      <c r="Y6077" t="str">
        <f>VLOOKUP(T6077,[3]رکوردها!$A:$D,4,0)</f>
        <v/>
      </c>
      <c r="Z6077" t="str">
        <f>VLOOKUP(T6077,[3]رکوردها!$A:$C,3,0)</f>
        <v/>
      </c>
      <c r="AA6077" t="str">
        <f>VLOOKUP(T6077,[3]رکوردها!$A:$F,6,0)</f>
        <v/>
      </c>
      <c r="AB6077" t="str">
        <f>VLOOKUP(T6077,[3]رکوردها!$A:$E,5,0)</f>
        <v/>
      </c>
    </row>
    <row r="6078" spans="1:28" s="41" customFormat="1" hidden="1" x14ac:dyDescent="0.2">
      <c r="A6078" s="36">
        <v>177201</v>
      </c>
      <c r="B6078" s="36">
        <v>1326</v>
      </c>
      <c r="C6078" s="36">
        <v>1855</v>
      </c>
      <c r="D6078" s="36" t="str">
        <f>VLOOKUP(C6078,Piv.Analysis!A:AA,27,0)</f>
        <v>اصلاح و انتقال</v>
      </c>
      <c r="E6078" s="36"/>
      <c r="F6078" s="37" t="s">
        <v>171</v>
      </c>
      <c r="G6078" s="37" t="s">
        <v>3200</v>
      </c>
      <c r="H6078" s="38">
        <v>765980521</v>
      </c>
      <c r="I6078" s="38">
        <v>0</v>
      </c>
      <c r="J6078" s="38">
        <f t="shared" si="111"/>
        <v>765980521</v>
      </c>
      <c r="K6078" s="38"/>
      <c r="L6078" s="49"/>
      <c r="M6078" s="37" t="s">
        <v>4</v>
      </c>
      <c r="N6078" s="37" t="s">
        <v>5</v>
      </c>
      <c r="O6078" s="37" t="s">
        <v>6</v>
      </c>
      <c r="P6078" s="37" t="s">
        <v>7</v>
      </c>
      <c r="Q6078" s="37" t="s">
        <v>13</v>
      </c>
      <c r="R6078" s="37" t="s">
        <v>14</v>
      </c>
      <c r="S6078" s="37" t="s">
        <v>3202</v>
      </c>
      <c r="T6078" s="37" t="s">
        <v>3201</v>
      </c>
      <c r="U6078" s="1" t="e">
        <f>VLOOKUP(T6078,[2]VAT!$A:$D,1,0)</f>
        <v>#N/A</v>
      </c>
      <c r="V6078" s="37" t="s">
        <v>2</v>
      </c>
      <c r="W6078" s="37" t="s">
        <v>2</v>
      </c>
      <c r="X6078" t="str">
        <f>VLOOKUP(T6078,[3]رکوردها!$A:$B,2,0)</f>
        <v/>
      </c>
      <c r="Y6078" t="str">
        <f>VLOOKUP(T6078,[3]رکوردها!$A:$D,4,0)</f>
        <v/>
      </c>
      <c r="Z6078" t="str">
        <f>VLOOKUP(T6078,[3]رکوردها!$A:$C,3,0)</f>
        <v/>
      </c>
      <c r="AA6078" t="str">
        <f>VLOOKUP(T6078,[3]رکوردها!$A:$F,6,0)</f>
        <v/>
      </c>
      <c r="AB6078" t="str">
        <f>VLOOKUP(T6078,[3]رکوردها!$A:$E,5,0)</f>
        <v/>
      </c>
    </row>
    <row r="6079" spans="1:28" s="41" customFormat="1" hidden="1" x14ac:dyDescent="0.2">
      <c r="A6079" s="36">
        <v>177203</v>
      </c>
      <c r="B6079" s="36">
        <v>1326</v>
      </c>
      <c r="C6079" s="36">
        <v>1855</v>
      </c>
      <c r="D6079" s="36" t="str">
        <f>VLOOKUP(C6079,Piv.Analysis!A:AA,27,0)</f>
        <v>اصلاح و انتقال</v>
      </c>
      <c r="E6079" s="36"/>
      <c r="F6079" s="37" t="s">
        <v>171</v>
      </c>
      <c r="G6079" s="37" t="s">
        <v>3203</v>
      </c>
      <c r="H6079" s="38">
        <v>4796066352</v>
      </c>
      <c r="I6079" s="38">
        <v>0</v>
      </c>
      <c r="J6079" s="38">
        <f t="shared" si="111"/>
        <v>4796066352</v>
      </c>
      <c r="K6079" s="38"/>
      <c r="L6079" s="49"/>
      <c r="M6079" s="37" t="s">
        <v>4</v>
      </c>
      <c r="N6079" s="37" t="s">
        <v>5</v>
      </c>
      <c r="O6079" s="37" t="s">
        <v>6</v>
      </c>
      <c r="P6079" s="37" t="s">
        <v>7</v>
      </c>
      <c r="Q6079" s="37" t="s">
        <v>13</v>
      </c>
      <c r="R6079" s="37" t="s">
        <v>14</v>
      </c>
      <c r="S6079" s="37" t="s">
        <v>3202</v>
      </c>
      <c r="T6079" s="37" t="s">
        <v>3201</v>
      </c>
      <c r="U6079" s="1" t="e">
        <f>VLOOKUP(T6079,[2]VAT!$A:$D,1,0)</f>
        <v>#N/A</v>
      </c>
      <c r="V6079" s="37" t="s">
        <v>2</v>
      </c>
      <c r="W6079" s="37" t="s">
        <v>2</v>
      </c>
      <c r="X6079" t="str">
        <f>VLOOKUP(T6079,[3]رکوردها!$A:$B,2,0)</f>
        <v/>
      </c>
      <c r="Y6079" t="str">
        <f>VLOOKUP(T6079,[3]رکوردها!$A:$D,4,0)</f>
        <v/>
      </c>
      <c r="Z6079" t="str">
        <f>VLOOKUP(T6079,[3]رکوردها!$A:$C,3,0)</f>
        <v/>
      </c>
      <c r="AA6079" t="str">
        <f>VLOOKUP(T6079,[3]رکوردها!$A:$F,6,0)</f>
        <v/>
      </c>
      <c r="AB6079" t="str">
        <f>VLOOKUP(T6079,[3]رکوردها!$A:$E,5,0)</f>
        <v/>
      </c>
    </row>
    <row r="6080" spans="1:28" s="41" customFormat="1" hidden="1" x14ac:dyDescent="0.2">
      <c r="A6080" s="36">
        <v>177205</v>
      </c>
      <c r="B6080" s="36">
        <v>1326</v>
      </c>
      <c r="C6080" s="36">
        <v>1855</v>
      </c>
      <c r="D6080" s="36" t="str">
        <f>VLOOKUP(C6080,Piv.Analysis!A:AA,27,0)</f>
        <v>اصلاح و انتقال</v>
      </c>
      <c r="E6080" s="36"/>
      <c r="F6080" s="37" t="s">
        <v>171</v>
      </c>
      <c r="G6080" s="37" t="s">
        <v>3204</v>
      </c>
      <c r="H6080" s="38">
        <v>41455541029</v>
      </c>
      <c r="I6080" s="38">
        <v>0</v>
      </c>
      <c r="J6080" s="38">
        <f t="shared" si="111"/>
        <v>41455541029</v>
      </c>
      <c r="K6080" s="38"/>
      <c r="L6080" s="49"/>
      <c r="M6080" s="37" t="s">
        <v>4</v>
      </c>
      <c r="N6080" s="37" t="s">
        <v>5</v>
      </c>
      <c r="O6080" s="37" t="s">
        <v>6</v>
      </c>
      <c r="P6080" s="37" t="s">
        <v>7</v>
      </c>
      <c r="Q6080" s="37" t="s">
        <v>13</v>
      </c>
      <c r="R6080" s="37" t="s">
        <v>14</v>
      </c>
      <c r="S6080" s="37" t="s">
        <v>3202</v>
      </c>
      <c r="T6080" s="37" t="s">
        <v>3201</v>
      </c>
      <c r="U6080" s="1" t="e">
        <f>VLOOKUP(T6080,[2]VAT!$A:$D,1,0)</f>
        <v>#N/A</v>
      </c>
      <c r="V6080" s="37" t="s">
        <v>2</v>
      </c>
      <c r="W6080" s="37" t="s">
        <v>2</v>
      </c>
      <c r="X6080" t="str">
        <f>VLOOKUP(T6080,[3]رکوردها!$A:$B,2,0)</f>
        <v/>
      </c>
      <c r="Y6080" t="str">
        <f>VLOOKUP(T6080,[3]رکوردها!$A:$D,4,0)</f>
        <v/>
      </c>
      <c r="Z6080" t="str">
        <f>VLOOKUP(T6080,[3]رکوردها!$A:$C,3,0)</f>
        <v/>
      </c>
      <c r="AA6080" t="str">
        <f>VLOOKUP(T6080,[3]رکوردها!$A:$F,6,0)</f>
        <v/>
      </c>
      <c r="AB6080" t="str">
        <f>VLOOKUP(T6080,[3]رکوردها!$A:$E,5,0)</f>
        <v/>
      </c>
    </row>
    <row r="6081" spans="1:28" x14ac:dyDescent="0.2">
      <c r="A6081" s="54">
        <v>180337</v>
      </c>
      <c r="B6081" s="2">
        <v>1332</v>
      </c>
      <c r="C6081" s="2">
        <v>1901</v>
      </c>
      <c r="D6081" s="54" t="str">
        <f>VLOOKUP(C6081,Piv.Analysis!A:AA,27,0)</f>
        <v>خرید انباری</v>
      </c>
      <c r="E6081" s="2"/>
      <c r="F6081" s="1" t="s">
        <v>171</v>
      </c>
      <c r="G6081" s="1" t="s">
        <v>1479</v>
      </c>
      <c r="H6081" s="4">
        <v>0</v>
      </c>
      <c r="I6081" s="4">
        <v>170213556181</v>
      </c>
      <c r="J6081" s="4">
        <f t="shared" si="111"/>
        <v>-170213556181</v>
      </c>
      <c r="K6081" s="4"/>
      <c r="L6081" s="49"/>
      <c r="M6081" s="1" t="s">
        <v>4</v>
      </c>
      <c r="N6081" s="1" t="s">
        <v>5</v>
      </c>
      <c r="O6081" s="1" t="s">
        <v>6</v>
      </c>
      <c r="P6081" s="1" t="s">
        <v>7</v>
      </c>
      <c r="Q6081" s="1" t="s">
        <v>13</v>
      </c>
      <c r="R6081" s="1" t="s">
        <v>14</v>
      </c>
      <c r="S6081" s="1" t="s">
        <v>2641</v>
      </c>
      <c r="T6081" s="1" t="s">
        <v>2638</v>
      </c>
      <c r="U6081" s="1" t="e">
        <f>VLOOKUP(T6081,[2]VAT!$A:$D,1,0)</f>
        <v>#N/A</v>
      </c>
      <c r="V6081" s="1" t="s">
        <v>2</v>
      </c>
      <c r="W6081" s="1" t="s">
        <v>2</v>
      </c>
      <c r="X6081" t="str">
        <f>VLOOKUP(T6081,[3]رکوردها!$A:$B,2,0)</f>
        <v/>
      </c>
      <c r="Y6081" t="str">
        <f>VLOOKUP(T6081,[3]رکوردها!$A:$D,4,0)</f>
        <v/>
      </c>
      <c r="Z6081" t="str">
        <f>VLOOKUP(T6081,[3]رکوردها!$A:$C,3,0)</f>
        <v/>
      </c>
      <c r="AA6081" t="str">
        <f>VLOOKUP(T6081,[3]رکوردها!$A:$F,6,0)</f>
        <v/>
      </c>
      <c r="AB6081" t="str">
        <f>VLOOKUP(T6081,[3]رکوردها!$A:$E,5,0)</f>
        <v/>
      </c>
    </row>
    <row r="6082" spans="1:28" s="41" customFormat="1" hidden="1" x14ac:dyDescent="0.2">
      <c r="A6082" s="36">
        <v>177204</v>
      </c>
      <c r="B6082" s="36">
        <v>1326</v>
      </c>
      <c r="C6082" s="36">
        <v>1855</v>
      </c>
      <c r="D6082" s="36" t="str">
        <f>VLOOKUP(C6082,Piv.Analysis!A:AA,27,0)</f>
        <v>اصلاح و انتقال</v>
      </c>
      <c r="E6082" s="36"/>
      <c r="F6082" s="37" t="s">
        <v>171</v>
      </c>
      <c r="G6082" s="37" t="s">
        <v>3203</v>
      </c>
      <c r="H6082" s="38">
        <v>0</v>
      </c>
      <c r="I6082" s="38">
        <v>4796066352</v>
      </c>
      <c r="J6082" s="38">
        <f t="shared" ref="J6082:J6145" si="112">H6082-I6082</f>
        <v>-4796066352</v>
      </c>
      <c r="K6082" s="38"/>
      <c r="L6082" s="49"/>
      <c r="M6082" s="37" t="s">
        <v>4</v>
      </c>
      <c r="N6082" s="37" t="s">
        <v>5</v>
      </c>
      <c r="O6082" s="37" t="s">
        <v>138</v>
      </c>
      <c r="P6082" s="37" t="s">
        <v>139</v>
      </c>
      <c r="Q6082" s="37" t="s">
        <v>2639</v>
      </c>
      <c r="R6082" s="37" t="s">
        <v>2640</v>
      </c>
      <c r="S6082" s="37" t="s">
        <v>3202</v>
      </c>
      <c r="T6082" s="37" t="s">
        <v>3201</v>
      </c>
      <c r="U6082" s="1" t="e">
        <f>VLOOKUP(T6082,[2]VAT!$A:$D,1,0)</f>
        <v>#N/A</v>
      </c>
      <c r="V6082" s="37" t="s">
        <v>2</v>
      </c>
      <c r="W6082" s="37" t="s">
        <v>2</v>
      </c>
      <c r="X6082" t="str">
        <f>VLOOKUP(T6082,[3]رکوردها!$A:$B,2,0)</f>
        <v/>
      </c>
      <c r="Y6082" t="str">
        <f>VLOOKUP(T6082,[3]رکوردها!$A:$D,4,0)</f>
        <v/>
      </c>
      <c r="Z6082" t="str">
        <f>VLOOKUP(T6082,[3]رکوردها!$A:$C,3,0)</f>
        <v/>
      </c>
      <c r="AA6082" t="str">
        <f>VLOOKUP(T6082,[3]رکوردها!$A:$F,6,0)</f>
        <v/>
      </c>
      <c r="AB6082" t="str">
        <f>VLOOKUP(T6082,[3]رکوردها!$A:$E,5,0)</f>
        <v/>
      </c>
    </row>
    <row r="6083" spans="1:28" s="41" customFormat="1" hidden="1" x14ac:dyDescent="0.2">
      <c r="A6083" s="36">
        <v>180441</v>
      </c>
      <c r="B6083" s="36">
        <v>1548</v>
      </c>
      <c r="C6083" s="36">
        <v>1912</v>
      </c>
      <c r="D6083" s="36" t="str">
        <f>VLOOKUP(C6083,Piv.Analysis!A:AA,27,0)</f>
        <v>انتظامی</v>
      </c>
      <c r="E6083" s="36"/>
      <c r="F6083" s="37" t="s">
        <v>17</v>
      </c>
      <c r="G6083" s="37" t="s">
        <v>3206</v>
      </c>
      <c r="H6083" s="38">
        <v>28029390376</v>
      </c>
      <c r="I6083" s="38">
        <v>0</v>
      </c>
      <c r="J6083" s="38">
        <f t="shared" si="112"/>
        <v>28029390376</v>
      </c>
      <c r="K6083" s="38"/>
      <c r="L6083" s="49"/>
      <c r="M6083" s="37" t="s">
        <v>96</v>
      </c>
      <c r="N6083" s="37" t="s">
        <v>97</v>
      </c>
      <c r="O6083" s="37" t="s">
        <v>98</v>
      </c>
      <c r="P6083" s="37" t="s">
        <v>99</v>
      </c>
      <c r="Q6083" s="37" t="s">
        <v>100</v>
      </c>
      <c r="R6083" s="37" t="s">
        <v>101</v>
      </c>
      <c r="S6083" s="37" t="s">
        <v>3202</v>
      </c>
      <c r="T6083" s="37" t="s">
        <v>3201</v>
      </c>
      <c r="U6083" s="1" t="e">
        <f>VLOOKUP(T6083,[2]VAT!$A:$D,1,0)</f>
        <v>#N/A</v>
      </c>
      <c r="V6083" s="37" t="s">
        <v>2</v>
      </c>
      <c r="W6083" s="37" t="s">
        <v>2</v>
      </c>
      <c r="X6083" t="str">
        <f>VLOOKUP(T6083,[3]رکوردها!$A:$B,2,0)</f>
        <v/>
      </c>
      <c r="Y6083" t="str">
        <f>VLOOKUP(T6083,[3]رکوردها!$A:$D,4,0)</f>
        <v/>
      </c>
      <c r="Z6083" t="str">
        <f>VLOOKUP(T6083,[3]رکوردها!$A:$C,3,0)</f>
        <v/>
      </c>
      <c r="AA6083" t="str">
        <f>VLOOKUP(T6083,[3]رکوردها!$A:$F,6,0)</f>
        <v/>
      </c>
      <c r="AB6083" t="str">
        <f>VLOOKUP(T6083,[3]رکوردها!$A:$E,5,0)</f>
        <v/>
      </c>
    </row>
    <row r="6084" spans="1:28" s="41" customFormat="1" hidden="1" x14ac:dyDescent="0.2">
      <c r="A6084" s="36">
        <v>175712</v>
      </c>
      <c r="B6084" s="36">
        <v>1361</v>
      </c>
      <c r="C6084" s="36">
        <v>1733</v>
      </c>
      <c r="D6084" s="36" t="str">
        <f>VLOOKUP(C6084,Piv.Analysis!A:AA,27,0)</f>
        <v>انتظامی</v>
      </c>
      <c r="E6084" s="36"/>
      <c r="F6084" s="37" t="s">
        <v>489</v>
      </c>
      <c r="G6084" s="37" t="s">
        <v>3207</v>
      </c>
      <c r="H6084" s="38">
        <v>0</v>
      </c>
      <c r="I6084" s="38">
        <v>628467552</v>
      </c>
      <c r="J6084" s="38">
        <f t="shared" si="112"/>
        <v>-628467552</v>
      </c>
      <c r="K6084" s="38"/>
      <c r="L6084" s="49"/>
      <c r="M6084" s="37" t="s">
        <v>96</v>
      </c>
      <c r="N6084" s="37" t="s">
        <v>97</v>
      </c>
      <c r="O6084" s="37" t="s">
        <v>98</v>
      </c>
      <c r="P6084" s="37" t="s">
        <v>99</v>
      </c>
      <c r="Q6084" s="37" t="s">
        <v>100</v>
      </c>
      <c r="R6084" s="37" t="s">
        <v>101</v>
      </c>
      <c r="S6084" s="37" t="s">
        <v>3209</v>
      </c>
      <c r="T6084" s="37" t="s">
        <v>3208</v>
      </c>
      <c r="U6084" s="1" t="e">
        <f>VLOOKUP(T6084,[2]VAT!$A:$D,1,0)</f>
        <v>#N/A</v>
      </c>
      <c r="V6084" s="37" t="s">
        <v>2</v>
      </c>
      <c r="W6084" s="37" t="s">
        <v>2</v>
      </c>
      <c r="X6084" t="str">
        <f>VLOOKUP(T6084,[3]رکوردها!$A:$B,2,0)</f>
        <v>10101158162</v>
      </c>
      <c r="Y6084" t="str">
        <f>VLOOKUP(T6084,[3]رکوردها!$A:$D,4,0)</f>
        <v>411317199754</v>
      </c>
      <c r="Z6084" t="str">
        <f>VLOOKUP(T6084,[3]رکوردها!$A:$C,3,0)</f>
        <v>تهران</v>
      </c>
      <c r="AA6084" t="str">
        <f>VLOOKUP(T6084,[3]رکوردها!$A:$F,6,0)</f>
        <v>تهران، محله کن ، بزرگراه شهید همت ، خیابان پردیس ، پلاک 0 ، مجتمع پردیس ، بلوک 1 ، طبقه چهارم ، واحد 49</v>
      </c>
      <c r="AB6084" t="str">
        <f>VLOOKUP(T6084,[3]رکوردها!$A:$E,5,0)</f>
        <v>1486948418</v>
      </c>
    </row>
    <row r="6085" spans="1:28" s="41" customFormat="1" hidden="1" x14ac:dyDescent="0.2">
      <c r="A6085" s="36">
        <v>175714</v>
      </c>
      <c r="B6085" s="36">
        <v>1361</v>
      </c>
      <c r="C6085" s="36">
        <v>1733</v>
      </c>
      <c r="D6085" s="36" t="str">
        <f>VLOOKUP(C6085,Piv.Analysis!A:AA,27,0)</f>
        <v>انتظامی</v>
      </c>
      <c r="E6085" s="36"/>
      <c r="F6085" s="37" t="s">
        <v>489</v>
      </c>
      <c r="G6085" s="37" t="s">
        <v>3210</v>
      </c>
      <c r="H6085" s="38">
        <v>0</v>
      </c>
      <c r="I6085" s="38">
        <v>4399272864</v>
      </c>
      <c r="J6085" s="38">
        <f t="shared" si="112"/>
        <v>-4399272864</v>
      </c>
      <c r="K6085" s="38"/>
      <c r="L6085" s="49"/>
      <c r="M6085" s="37" t="s">
        <v>96</v>
      </c>
      <c r="N6085" s="37" t="s">
        <v>97</v>
      </c>
      <c r="O6085" s="37" t="s">
        <v>98</v>
      </c>
      <c r="P6085" s="37" t="s">
        <v>99</v>
      </c>
      <c r="Q6085" s="37" t="s">
        <v>100</v>
      </c>
      <c r="R6085" s="37" t="s">
        <v>101</v>
      </c>
      <c r="S6085" s="37" t="s">
        <v>3209</v>
      </c>
      <c r="T6085" s="37" t="s">
        <v>3208</v>
      </c>
      <c r="U6085" s="1" t="e">
        <f>VLOOKUP(T6085,[2]VAT!$A:$D,1,0)</f>
        <v>#N/A</v>
      </c>
      <c r="V6085" s="37" t="s">
        <v>2</v>
      </c>
      <c r="W6085" s="37" t="s">
        <v>2</v>
      </c>
      <c r="X6085" t="str">
        <f>VLOOKUP(T6085,[3]رکوردها!$A:$B,2,0)</f>
        <v>10101158162</v>
      </c>
      <c r="Y6085" t="str">
        <f>VLOOKUP(T6085,[3]رکوردها!$A:$D,4,0)</f>
        <v>411317199754</v>
      </c>
      <c r="Z6085" t="str">
        <f>VLOOKUP(T6085,[3]رکوردها!$A:$C,3,0)</f>
        <v>تهران</v>
      </c>
      <c r="AA6085" t="str">
        <f>VLOOKUP(T6085,[3]رکوردها!$A:$F,6,0)</f>
        <v>تهران، محله کن ، بزرگراه شهید همت ، خیابان پردیس ، پلاک 0 ، مجتمع پردیس ، بلوک 1 ، طبقه چهارم ، واحد 49</v>
      </c>
      <c r="AB6085" t="str">
        <f>VLOOKUP(T6085,[3]رکوردها!$A:$E,5,0)</f>
        <v>1486948418</v>
      </c>
    </row>
    <row r="6086" spans="1:28" s="41" customFormat="1" hidden="1" x14ac:dyDescent="0.2">
      <c r="A6086" s="36">
        <v>175716</v>
      </c>
      <c r="B6086" s="36">
        <v>1361</v>
      </c>
      <c r="C6086" s="36">
        <v>1733</v>
      </c>
      <c r="D6086" s="36" t="str">
        <f>VLOOKUP(C6086,Piv.Analysis!A:AA,27,0)</f>
        <v>انتظامی</v>
      </c>
      <c r="E6086" s="36"/>
      <c r="F6086" s="37" t="s">
        <v>489</v>
      </c>
      <c r="G6086" s="37" t="s">
        <v>3211</v>
      </c>
      <c r="H6086" s="38">
        <v>0</v>
      </c>
      <c r="I6086" s="38">
        <v>628467552</v>
      </c>
      <c r="J6086" s="38">
        <f t="shared" si="112"/>
        <v>-628467552</v>
      </c>
      <c r="K6086" s="38"/>
      <c r="L6086" s="49"/>
      <c r="M6086" s="37" t="s">
        <v>96</v>
      </c>
      <c r="N6086" s="37" t="s">
        <v>97</v>
      </c>
      <c r="O6086" s="37" t="s">
        <v>98</v>
      </c>
      <c r="P6086" s="37" t="s">
        <v>99</v>
      </c>
      <c r="Q6086" s="37" t="s">
        <v>100</v>
      </c>
      <c r="R6086" s="37" t="s">
        <v>101</v>
      </c>
      <c r="S6086" s="37" t="s">
        <v>3209</v>
      </c>
      <c r="T6086" s="37" t="s">
        <v>3208</v>
      </c>
      <c r="U6086" s="1" t="e">
        <f>VLOOKUP(T6086,[2]VAT!$A:$D,1,0)</f>
        <v>#N/A</v>
      </c>
      <c r="V6086" s="37" t="s">
        <v>2</v>
      </c>
      <c r="W6086" s="37" t="s">
        <v>2</v>
      </c>
      <c r="X6086" t="str">
        <f>VLOOKUP(T6086,[3]رکوردها!$A:$B,2,0)</f>
        <v>10101158162</v>
      </c>
      <c r="Y6086" t="str">
        <f>VLOOKUP(T6086,[3]رکوردها!$A:$D,4,0)</f>
        <v>411317199754</v>
      </c>
      <c r="Z6086" t="str">
        <f>VLOOKUP(T6086,[3]رکوردها!$A:$C,3,0)</f>
        <v>تهران</v>
      </c>
      <c r="AA6086" t="str">
        <f>VLOOKUP(T6086,[3]رکوردها!$A:$F,6,0)</f>
        <v>تهران، محله کن ، بزرگراه شهید همت ، خیابان پردیس ، پلاک 0 ، مجتمع پردیس ، بلوک 1 ، طبقه چهارم ، واحد 49</v>
      </c>
      <c r="AB6086" t="str">
        <f>VLOOKUP(T6086,[3]رکوردها!$A:$E,5,0)</f>
        <v>1486948418</v>
      </c>
    </row>
    <row r="6087" spans="1:28" s="41" customFormat="1" hidden="1" x14ac:dyDescent="0.2">
      <c r="A6087" s="36">
        <v>175718</v>
      </c>
      <c r="B6087" s="36">
        <v>1361</v>
      </c>
      <c r="C6087" s="36">
        <v>1733</v>
      </c>
      <c r="D6087" s="36" t="str">
        <f>VLOOKUP(C6087,Piv.Analysis!A:AA,27,0)</f>
        <v>انتظامی</v>
      </c>
      <c r="E6087" s="36"/>
      <c r="F6087" s="37" t="s">
        <v>489</v>
      </c>
      <c r="G6087" s="37" t="s">
        <v>3212</v>
      </c>
      <c r="H6087" s="38">
        <v>0</v>
      </c>
      <c r="I6087" s="38">
        <v>4399272864</v>
      </c>
      <c r="J6087" s="38">
        <f t="shared" si="112"/>
        <v>-4399272864</v>
      </c>
      <c r="K6087" s="38"/>
      <c r="L6087" s="49"/>
      <c r="M6087" s="37" t="s">
        <v>96</v>
      </c>
      <c r="N6087" s="37" t="s">
        <v>97</v>
      </c>
      <c r="O6087" s="37" t="s">
        <v>98</v>
      </c>
      <c r="P6087" s="37" t="s">
        <v>99</v>
      </c>
      <c r="Q6087" s="37" t="s">
        <v>100</v>
      </c>
      <c r="R6087" s="37" t="s">
        <v>101</v>
      </c>
      <c r="S6087" s="37" t="s">
        <v>3209</v>
      </c>
      <c r="T6087" s="37" t="s">
        <v>3208</v>
      </c>
      <c r="U6087" s="1" t="e">
        <f>VLOOKUP(T6087,[2]VAT!$A:$D,1,0)</f>
        <v>#N/A</v>
      </c>
      <c r="V6087" s="37" t="s">
        <v>2</v>
      </c>
      <c r="W6087" s="37" t="s">
        <v>2</v>
      </c>
      <c r="X6087" t="str">
        <f>VLOOKUP(T6087,[3]رکوردها!$A:$B,2,0)</f>
        <v>10101158162</v>
      </c>
      <c r="Y6087" t="str">
        <f>VLOOKUP(T6087,[3]رکوردها!$A:$D,4,0)</f>
        <v>411317199754</v>
      </c>
      <c r="Z6087" t="str">
        <f>VLOOKUP(T6087,[3]رکوردها!$A:$C,3,0)</f>
        <v>تهران</v>
      </c>
      <c r="AA6087" t="str">
        <f>VLOOKUP(T6087,[3]رکوردها!$A:$F,6,0)</f>
        <v>تهران، محله کن ، بزرگراه شهید همت ، خیابان پردیس ، پلاک 0 ، مجتمع پردیس ، بلوک 1 ، طبقه چهارم ، واحد 49</v>
      </c>
      <c r="AB6087" t="str">
        <f>VLOOKUP(T6087,[3]رکوردها!$A:$E,5,0)</f>
        <v>1486948418</v>
      </c>
    </row>
    <row r="6088" spans="1:28" x14ac:dyDescent="0.2">
      <c r="A6088" s="54">
        <v>180363</v>
      </c>
      <c r="B6088" s="2">
        <v>1334</v>
      </c>
      <c r="C6088" s="2">
        <v>1906</v>
      </c>
      <c r="D6088" s="54" t="str">
        <f>VLOOKUP(C6088,Piv.Analysis!A:AA,27,0)</f>
        <v>خرید انباری</v>
      </c>
      <c r="E6088" s="2"/>
      <c r="F6088" s="1" t="s">
        <v>171</v>
      </c>
      <c r="G6088" s="1" t="s">
        <v>3436</v>
      </c>
      <c r="H6088" s="4">
        <v>0</v>
      </c>
      <c r="I6088" s="4">
        <v>185684052216</v>
      </c>
      <c r="J6088" s="4">
        <f t="shared" si="112"/>
        <v>-185684052216</v>
      </c>
      <c r="K6088" s="4"/>
      <c r="L6088" s="49"/>
      <c r="M6088" s="1" t="s">
        <v>4</v>
      </c>
      <c r="N6088" s="1" t="s">
        <v>5</v>
      </c>
      <c r="O6088" s="1" t="s">
        <v>6</v>
      </c>
      <c r="P6088" s="1" t="s">
        <v>7</v>
      </c>
      <c r="Q6088" s="1" t="s">
        <v>13</v>
      </c>
      <c r="R6088" s="1" t="s">
        <v>14</v>
      </c>
      <c r="S6088" s="1" t="s">
        <v>3433</v>
      </c>
      <c r="T6088" s="1" t="s">
        <v>3432</v>
      </c>
      <c r="U6088" s="1" t="e">
        <f>VLOOKUP(T6088,[2]VAT!$A:$D,1,0)</f>
        <v>#N/A</v>
      </c>
      <c r="V6088" s="1" t="s">
        <v>2</v>
      </c>
      <c r="W6088" s="1" t="s">
        <v>2</v>
      </c>
      <c r="X6088" t="str">
        <f>VLOOKUP(T6088,[3]رکوردها!$A:$B,2,0)</f>
        <v>10103411567</v>
      </c>
      <c r="Y6088" t="str">
        <f>VLOOKUP(T6088,[3]رکوردها!$A:$D,4,0)</f>
        <v>411331153115</v>
      </c>
      <c r="Z6088" t="str">
        <f>VLOOKUP(T6088,[3]رکوردها!$A:$C,3,0)</f>
        <v>تهران</v>
      </c>
      <c r="AA6088" t="str">
        <f>VLOOKUP(T6088,[3]رکوردها!$A:$F,6,0)</f>
        <v>تهران خ سهروردی شمالی ک متحیری پ45 ط 5 جنوبی واحد 14</v>
      </c>
      <c r="AB6088" t="str">
        <f>VLOOKUP(T6088,[3]رکوردها!$A:$E,5,0)</f>
        <v>1559936837</v>
      </c>
    </row>
    <row r="6089" spans="1:28" s="41" customFormat="1" hidden="1" x14ac:dyDescent="0.2">
      <c r="A6089" s="36">
        <v>141830</v>
      </c>
      <c r="B6089" s="36">
        <v>1268</v>
      </c>
      <c r="C6089" s="36">
        <v>1244</v>
      </c>
      <c r="D6089" s="36" t="str">
        <f>VLOOKUP(C6089,Piv.Analysis!A:AA,27,0)</f>
        <v>دریافت و پرداخت</v>
      </c>
      <c r="E6089" s="36"/>
      <c r="F6089" s="37" t="s">
        <v>105</v>
      </c>
      <c r="G6089" s="37" t="s">
        <v>1944</v>
      </c>
      <c r="H6089" s="38">
        <v>7967050000</v>
      </c>
      <c r="I6089" s="38">
        <v>0</v>
      </c>
      <c r="J6089" s="38">
        <f t="shared" si="112"/>
        <v>7967050000</v>
      </c>
      <c r="K6089" s="38"/>
      <c r="L6089" s="49"/>
      <c r="M6089" s="37" t="s">
        <v>4</v>
      </c>
      <c r="N6089" s="37" t="s">
        <v>5</v>
      </c>
      <c r="O6089" s="37" t="s">
        <v>6</v>
      </c>
      <c r="P6089" s="37" t="s">
        <v>7</v>
      </c>
      <c r="Q6089" s="37" t="s">
        <v>13</v>
      </c>
      <c r="R6089" s="37" t="s">
        <v>14</v>
      </c>
      <c r="S6089" s="37" t="s">
        <v>3215</v>
      </c>
      <c r="T6089" s="37" t="s">
        <v>3214</v>
      </c>
      <c r="U6089" s="1" t="e">
        <f>VLOOKUP(T6089,[2]VAT!$A:$D,1,0)</f>
        <v>#N/A</v>
      </c>
      <c r="V6089" s="37" t="s">
        <v>2</v>
      </c>
      <c r="W6089" s="37" t="s">
        <v>2</v>
      </c>
      <c r="X6089" t="str">
        <f>VLOOKUP(T6089,[3]رکوردها!$A:$B,2,0)</f>
        <v/>
      </c>
      <c r="Y6089" t="str">
        <f>VLOOKUP(T6089,[3]رکوردها!$A:$D,4,0)</f>
        <v/>
      </c>
      <c r="Z6089" t="str">
        <f>VLOOKUP(T6089,[3]رکوردها!$A:$C,3,0)</f>
        <v>تهران</v>
      </c>
      <c r="AA6089" t="str">
        <f>VLOOKUP(T6089,[3]رکوردها!$A:$F,6,0)</f>
        <v>بازار آهن شاداباد مجتمع تجارب بهاران 2پ125(0072382731_)</v>
      </c>
      <c r="AB6089" t="str">
        <f>VLOOKUP(T6089,[3]رکوردها!$A:$E,5,0)</f>
        <v/>
      </c>
    </row>
    <row r="6090" spans="1:28" x14ac:dyDescent="0.2">
      <c r="A6090" s="54">
        <v>180421</v>
      </c>
      <c r="B6090" s="2">
        <v>1335</v>
      </c>
      <c r="C6090" s="2">
        <v>1908</v>
      </c>
      <c r="D6090" s="54" t="str">
        <f>VLOOKUP(C6090,Piv.Analysis!A:AA,27,0)</f>
        <v>خرید انباری</v>
      </c>
      <c r="E6090" s="2"/>
      <c r="F6090" s="1" t="s">
        <v>171</v>
      </c>
      <c r="G6090" s="1" t="s">
        <v>3313</v>
      </c>
      <c r="H6090" s="4">
        <v>0</v>
      </c>
      <c r="I6090" s="4">
        <v>26516463930</v>
      </c>
      <c r="J6090" s="4">
        <f t="shared" si="112"/>
        <v>-26516463930</v>
      </c>
      <c r="K6090" s="4"/>
      <c r="L6090" s="49"/>
      <c r="M6090" s="1" t="s">
        <v>4</v>
      </c>
      <c r="N6090" s="1" t="s">
        <v>5</v>
      </c>
      <c r="O6090" s="1" t="s">
        <v>6</v>
      </c>
      <c r="P6090" s="1" t="s">
        <v>7</v>
      </c>
      <c r="Q6090" s="1" t="s">
        <v>13</v>
      </c>
      <c r="R6090" s="1" t="s">
        <v>14</v>
      </c>
      <c r="S6090" s="1" t="s">
        <v>3315</v>
      </c>
      <c r="T6090" s="1" t="s">
        <v>3314</v>
      </c>
      <c r="U6090" s="1" t="e">
        <f>VLOOKUP(T6090,[2]VAT!$A:$D,1,0)</f>
        <v>#N/A</v>
      </c>
      <c r="V6090" s="1" t="s">
        <v>2</v>
      </c>
      <c r="W6090" s="1" t="s">
        <v>2</v>
      </c>
      <c r="X6090" t="str">
        <f>VLOOKUP(T6090,[3]رکوردها!$A:$B,2,0)</f>
        <v>10103868196</v>
      </c>
      <c r="Y6090" t="str">
        <f>VLOOKUP(T6090,[3]رکوردها!$A:$D,4,0)</f>
        <v/>
      </c>
      <c r="Z6090" t="str">
        <f>VLOOKUP(T6090,[3]رکوردها!$A:$C,3,0)</f>
        <v>تهران</v>
      </c>
      <c r="AA6090" t="str">
        <f>VLOOKUP(T6090,[3]رکوردها!$A:$F,6,0)</f>
        <v>ونک -شیرازی زاینده رود غربی پلاک 16 ط2 و 3</v>
      </c>
      <c r="AB6090" t="str">
        <f>VLOOKUP(T6090,[3]رکوردها!$A:$E,5,0)</f>
        <v/>
      </c>
    </row>
    <row r="6091" spans="1:28" x14ac:dyDescent="0.2">
      <c r="A6091" s="54">
        <v>180438</v>
      </c>
      <c r="B6091" s="2">
        <v>1337</v>
      </c>
      <c r="C6091" s="2">
        <v>1911</v>
      </c>
      <c r="D6091" s="54" t="str">
        <f>VLOOKUP(C6091,Piv.Analysis!A:AA,27,0)</f>
        <v>خرید انباری</v>
      </c>
      <c r="E6091" s="2"/>
      <c r="F6091" s="1" t="s">
        <v>171</v>
      </c>
      <c r="G6091" s="1" t="s">
        <v>2691</v>
      </c>
      <c r="H6091" s="4">
        <v>0</v>
      </c>
      <c r="I6091" s="4">
        <v>53966000000</v>
      </c>
      <c r="J6091" s="4">
        <f t="shared" si="112"/>
        <v>-53966000000</v>
      </c>
      <c r="K6091" s="4"/>
      <c r="L6091" s="49"/>
      <c r="M6091" s="1" t="s">
        <v>4</v>
      </c>
      <c r="N6091" s="1" t="s">
        <v>5</v>
      </c>
      <c r="O6091" s="1" t="s">
        <v>6</v>
      </c>
      <c r="P6091" s="1" t="s">
        <v>7</v>
      </c>
      <c r="Q6091" s="1" t="s">
        <v>13</v>
      </c>
      <c r="R6091" s="1" t="s">
        <v>14</v>
      </c>
      <c r="S6091" s="1" t="s">
        <v>2641</v>
      </c>
      <c r="T6091" s="1" t="s">
        <v>2638</v>
      </c>
      <c r="U6091" s="1" t="e">
        <f>VLOOKUP(T6091,[2]VAT!$A:$D,1,0)</f>
        <v>#N/A</v>
      </c>
      <c r="V6091" s="1" t="s">
        <v>2</v>
      </c>
      <c r="W6091" s="1" t="s">
        <v>2</v>
      </c>
      <c r="X6091" t="str">
        <f>VLOOKUP(T6091,[3]رکوردها!$A:$B,2,0)</f>
        <v/>
      </c>
      <c r="Y6091" t="str">
        <f>VLOOKUP(T6091,[3]رکوردها!$A:$D,4,0)</f>
        <v/>
      </c>
      <c r="Z6091" t="str">
        <f>VLOOKUP(T6091,[3]رکوردها!$A:$C,3,0)</f>
        <v/>
      </c>
      <c r="AA6091" t="str">
        <f>VLOOKUP(T6091,[3]رکوردها!$A:$F,6,0)</f>
        <v/>
      </c>
      <c r="AB6091" t="str">
        <f>VLOOKUP(T6091,[3]رکوردها!$A:$E,5,0)</f>
        <v/>
      </c>
    </row>
    <row r="6092" spans="1:28" s="41" customFormat="1" hidden="1" x14ac:dyDescent="0.2">
      <c r="A6092" s="36">
        <v>175832</v>
      </c>
      <c r="B6092" s="36">
        <v>1646</v>
      </c>
      <c r="C6092" s="36">
        <v>1749</v>
      </c>
      <c r="D6092" s="36" t="str">
        <f>VLOOKUP(C6092,Piv.Analysis!A:AA,27,0)</f>
        <v>دریافت و پرداخت</v>
      </c>
      <c r="E6092" s="36"/>
      <c r="F6092" s="37" t="s">
        <v>1833</v>
      </c>
      <c r="G6092" s="37" t="s">
        <v>3219</v>
      </c>
      <c r="H6092" s="38">
        <v>4359825000</v>
      </c>
      <c r="I6092" s="38">
        <v>0</v>
      </c>
      <c r="J6092" s="38">
        <f t="shared" si="112"/>
        <v>4359825000</v>
      </c>
      <c r="K6092" s="38"/>
      <c r="L6092" s="49"/>
      <c r="M6092" s="37" t="s">
        <v>4</v>
      </c>
      <c r="N6092" s="37" t="s">
        <v>5</v>
      </c>
      <c r="O6092" s="37" t="s">
        <v>6</v>
      </c>
      <c r="P6092" s="37" t="s">
        <v>7</v>
      </c>
      <c r="Q6092" s="37" t="s">
        <v>13</v>
      </c>
      <c r="R6092" s="37" t="s">
        <v>14</v>
      </c>
      <c r="S6092" s="37" t="s">
        <v>3215</v>
      </c>
      <c r="T6092" s="37" t="s">
        <v>3214</v>
      </c>
      <c r="U6092" s="1" t="e">
        <f>VLOOKUP(T6092,[2]VAT!$A:$D,1,0)</f>
        <v>#N/A</v>
      </c>
      <c r="V6092" s="37" t="s">
        <v>2</v>
      </c>
      <c r="W6092" s="37" t="s">
        <v>2</v>
      </c>
      <c r="X6092" t="str">
        <f>VLOOKUP(T6092,[3]رکوردها!$A:$B,2,0)</f>
        <v/>
      </c>
      <c r="Y6092" t="str">
        <f>VLOOKUP(T6092,[3]رکوردها!$A:$D,4,0)</f>
        <v/>
      </c>
      <c r="Z6092" t="str">
        <f>VLOOKUP(T6092,[3]رکوردها!$A:$C,3,0)</f>
        <v>تهران</v>
      </c>
      <c r="AA6092" t="str">
        <f>VLOOKUP(T6092,[3]رکوردها!$A:$F,6,0)</f>
        <v>بازار آهن شاداباد مجتمع تجارب بهاران 2پ125(0072382731_)</v>
      </c>
      <c r="AB6092" t="str">
        <f>VLOOKUP(T6092,[3]رکوردها!$A:$E,5,0)</f>
        <v/>
      </c>
    </row>
    <row r="6093" spans="1:28" x14ac:dyDescent="0.2">
      <c r="A6093" s="54">
        <v>180780</v>
      </c>
      <c r="B6093" s="2">
        <v>1338</v>
      </c>
      <c r="C6093" s="2">
        <v>1913</v>
      </c>
      <c r="D6093" s="54" t="str">
        <f>VLOOKUP(C6093,Piv.Analysis!A:AA,27,0)</f>
        <v>خرید انباری</v>
      </c>
      <c r="E6093" s="2"/>
      <c r="F6093" s="1" t="s">
        <v>171</v>
      </c>
      <c r="G6093" s="1" t="s">
        <v>2692</v>
      </c>
      <c r="H6093" s="4">
        <v>0</v>
      </c>
      <c r="I6093" s="4">
        <v>23152733469</v>
      </c>
      <c r="J6093" s="4">
        <f t="shared" si="112"/>
        <v>-23152733469</v>
      </c>
      <c r="K6093" s="4"/>
      <c r="L6093" s="49"/>
      <c r="M6093" s="1" t="s">
        <v>4</v>
      </c>
      <c r="N6093" s="1" t="s">
        <v>5</v>
      </c>
      <c r="O6093" s="1" t="s">
        <v>6</v>
      </c>
      <c r="P6093" s="1" t="s">
        <v>7</v>
      </c>
      <c r="Q6093" s="1" t="s">
        <v>13</v>
      </c>
      <c r="R6093" s="1" t="s">
        <v>14</v>
      </c>
      <c r="S6093" s="1" t="s">
        <v>2641</v>
      </c>
      <c r="T6093" s="1" t="s">
        <v>2638</v>
      </c>
      <c r="U6093" s="1" t="e">
        <f>VLOOKUP(T6093,[2]VAT!$A:$D,1,0)</f>
        <v>#N/A</v>
      </c>
      <c r="V6093" s="1" t="s">
        <v>2</v>
      </c>
      <c r="W6093" s="1" t="s">
        <v>2</v>
      </c>
      <c r="X6093" t="str">
        <f>VLOOKUP(T6093,[3]رکوردها!$A:$B,2,0)</f>
        <v/>
      </c>
      <c r="Y6093" t="str">
        <f>VLOOKUP(T6093,[3]رکوردها!$A:$D,4,0)</f>
        <v/>
      </c>
      <c r="Z6093" t="str">
        <f>VLOOKUP(T6093,[3]رکوردها!$A:$C,3,0)</f>
        <v/>
      </c>
      <c r="AA6093" t="str">
        <f>VLOOKUP(T6093,[3]رکوردها!$A:$F,6,0)</f>
        <v/>
      </c>
      <c r="AB6093" t="str">
        <f>VLOOKUP(T6093,[3]رکوردها!$A:$E,5,0)</f>
        <v/>
      </c>
    </row>
    <row r="6094" spans="1:28" s="41" customFormat="1" hidden="1" x14ac:dyDescent="0.2">
      <c r="A6094" s="36">
        <v>147909</v>
      </c>
      <c r="B6094" s="36">
        <v>1490</v>
      </c>
      <c r="C6094" s="36">
        <v>1514</v>
      </c>
      <c r="D6094" s="36" t="str">
        <f>VLOOKUP(C6094,Piv.Analysis!A:AA,27,0)</f>
        <v>دریافت و پرداخت</v>
      </c>
      <c r="E6094" s="36"/>
      <c r="F6094" s="37" t="s">
        <v>297</v>
      </c>
      <c r="G6094" s="37" t="s">
        <v>2310</v>
      </c>
      <c r="H6094" s="38">
        <v>189660000</v>
      </c>
      <c r="I6094" s="38">
        <v>0</v>
      </c>
      <c r="J6094" s="38">
        <f t="shared" si="112"/>
        <v>189660000</v>
      </c>
      <c r="K6094" s="38"/>
      <c r="L6094" s="49"/>
      <c r="M6094" s="37" t="s">
        <v>4</v>
      </c>
      <c r="N6094" s="37" t="s">
        <v>5</v>
      </c>
      <c r="O6094" s="37" t="s">
        <v>6</v>
      </c>
      <c r="P6094" s="37" t="s">
        <v>7</v>
      </c>
      <c r="Q6094" s="37" t="s">
        <v>13</v>
      </c>
      <c r="R6094" s="37" t="s">
        <v>14</v>
      </c>
      <c r="S6094" s="37" t="s">
        <v>3222</v>
      </c>
      <c r="T6094" s="37" t="s">
        <v>3221</v>
      </c>
      <c r="U6094" s="1" t="str">
        <f>VLOOKUP(T6094,[2]VAT!$A:$D,1,0)</f>
        <v>400156</v>
      </c>
      <c r="V6094" s="37" t="s">
        <v>2</v>
      </c>
      <c r="W6094" s="37" t="s">
        <v>2</v>
      </c>
      <c r="X6094" t="str">
        <f>VLOOKUP(T6094,[3]رکوردها!$A:$B,2,0)</f>
        <v>14003542190</v>
      </c>
      <c r="Y6094" t="str">
        <f>VLOOKUP(T6094,[3]رکوردها!$A:$D,4,0)</f>
        <v>411446964365</v>
      </c>
      <c r="Z6094" t="str">
        <f>VLOOKUP(T6094,[3]رکوردها!$A:$C,3,0)</f>
        <v>کنگان</v>
      </c>
      <c r="AA6094" t="str">
        <f>VLOOKUP(T6094,[3]رکوردها!$A:$F,6,0)</f>
        <v>بوشهر کنگان بلوار اصلی روبروی پمپ بنزین خلیج فارس</v>
      </c>
      <c r="AB6094" t="str">
        <f>VLOOKUP(T6094,[3]رکوردها!$A:$E,5,0)</f>
        <v>7551493981</v>
      </c>
    </row>
    <row r="6095" spans="1:28" s="41" customFormat="1" hidden="1" x14ac:dyDescent="0.2">
      <c r="A6095" s="36">
        <v>174264</v>
      </c>
      <c r="B6095" s="36">
        <v>1658</v>
      </c>
      <c r="C6095" s="36">
        <v>1648</v>
      </c>
      <c r="D6095" s="39" t="s">
        <v>5178</v>
      </c>
      <c r="E6095" s="39"/>
      <c r="F6095" s="37" t="s">
        <v>0</v>
      </c>
      <c r="G6095" s="37" t="s">
        <v>3223</v>
      </c>
      <c r="H6095" s="38">
        <v>15660000</v>
      </c>
      <c r="I6095" s="38">
        <v>0</v>
      </c>
      <c r="J6095" s="38">
        <f t="shared" si="112"/>
        <v>15660000</v>
      </c>
      <c r="K6095" s="38"/>
      <c r="L6095" s="49"/>
      <c r="M6095" s="37" t="s">
        <v>63</v>
      </c>
      <c r="N6095" s="37" t="s">
        <v>64</v>
      </c>
      <c r="O6095" s="37" t="s">
        <v>2566</v>
      </c>
      <c r="P6095" s="37" t="s">
        <v>2567</v>
      </c>
      <c r="Q6095" s="37" t="s">
        <v>2568</v>
      </c>
      <c r="R6095" s="37" t="s">
        <v>2569</v>
      </c>
      <c r="S6095" s="37" t="s">
        <v>3222</v>
      </c>
      <c r="T6095" s="37" t="s">
        <v>3221</v>
      </c>
      <c r="U6095" s="1" t="str">
        <f>VLOOKUP(T6095,[2]VAT!$A:$D,1,0)</f>
        <v>400156</v>
      </c>
      <c r="V6095" s="37" t="s">
        <v>2</v>
      </c>
      <c r="W6095" s="37" t="s">
        <v>2</v>
      </c>
      <c r="X6095" t="str">
        <f>VLOOKUP(T6095,[3]رکوردها!$A:$B,2,0)</f>
        <v>14003542190</v>
      </c>
      <c r="Y6095" t="str">
        <f>VLOOKUP(T6095,[3]رکوردها!$A:$D,4,0)</f>
        <v>411446964365</v>
      </c>
      <c r="Z6095" t="str">
        <f>VLOOKUP(T6095,[3]رکوردها!$A:$C,3,0)</f>
        <v>کنگان</v>
      </c>
      <c r="AA6095" t="str">
        <f>VLOOKUP(T6095,[3]رکوردها!$A:$F,6,0)</f>
        <v>بوشهر کنگان بلوار اصلی روبروی پمپ بنزین خلیج فارس</v>
      </c>
      <c r="AB6095" t="str">
        <f>VLOOKUP(T6095,[3]رکوردها!$A:$E,5,0)</f>
        <v>7551493981</v>
      </c>
    </row>
    <row r="6096" spans="1:28" s="41" customFormat="1" hidden="1" x14ac:dyDescent="0.2">
      <c r="A6096" s="36">
        <v>174265</v>
      </c>
      <c r="B6096" s="36">
        <v>1658</v>
      </c>
      <c r="C6096" s="36">
        <v>1648</v>
      </c>
      <c r="D6096" s="39" t="s">
        <v>5178</v>
      </c>
      <c r="E6096" s="39"/>
      <c r="F6096" s="37" t="s">
        <v>0</v>
      </c>
      <c r="G6096" s="37" t="s">
        <v>3223</v>
      </c>
      <c r="H6096" s="38">
        <v>0</v>
      </c>
      <c r="I6096" s="38">
        <v>15660000</v>
      </c>
      <c r="J6096" s="38">
        <f t="shared" si="112"/>
        <v>-15660000</v>
      </c>
      <c r="K6096" s="38"/>
      <c r="L6096" s="49"/>
      <c r="M6096" s="37" t="s">
        <v>63</v>
      </c>
      <c r="N6096" s="37" t="s">
        <v>64</v>
      </c>
      <c r="O6096" s="37" t="s">
        <v>2566</v>
      </c>
      <c r="P6096" s="37" t="s">
        <v>2567</v>
      </c>
      <c r="Q6096" s="37" t="s">
        <v>2568</v>
      </c>
      <c r="R6096" s="37" t="s">
        <v>2569</v>
      </c>
      <c r="S6096" s="37" t="s">
        <v>3222</v>
      </c>
      <c r="T6096" s="37" t="s">
        <v>3221</v>
      </c>
      <c r="U6096" s="1" t="str">
        <f>VLOOKUP(T6096,[2]VAT!$A:$D,1,0)</f>
        <v>400156</v>
      </c>
      <c r="V6096" s="37" t="s">
        <v>2</v>
      </c>
      <c r="W6096" s="37" t="s">
        <v>2</v>
      </c>
      <c r="X6096" t="str">
        <f>VLOOKUP(T6096,[3]رکوردها!$A:$B,2,0)</f>
        <v>14003542190</v>
      </c>
      <c r="Y6096" t="str">
        <f>VLOOKUP(T6096,[3]رکوردها!$A:$D,4,0)</f>
        <v>411446964365</v>
      </c>
      <c r="Z6096" t="str">
        <f>VLOOKUP(T6096,[3]رکوردها!$A:$C,3,0)</f>
        <v>کنگان</v>
      </c>
      <c r="AA6096" t="str">
        <f>VLOOKUP(T6096,[3]رکوردها!$A:$F,6,0)</f>
        <v>بوشهر کنگان بلوار اصلی روبروی پمپ بنزین خلیج فارس</v>
      </c>
      <c r="AB6096" t="str">
        <f>VLOOKUP(T6096,[3]رکوردها!$A:$E,5,0)</f>
        <v>7551493981</v>
      </c>
    </row>
    <row r="6097" spans="1:28" s="41" customFormat="1" hidden="1" x14ac:dyDescent="0.2">
      <c r="A6097" s="36">
        <v>174268</v>
      </c>
      <c r="B6097" s="36">
        <v>1658</v>
      </c>
      <c r="C6097" s="36">
        <v>1648</v>
      </c>
      <c r="D6097" s="39" t="s">
        <v>5178</v>
      </c>
      <c r="E6097" s="39"/>
      <c r="F6097" s="37" t="s">
        <v>0</v>
      </c>
      <c r="G6097" s="37" t="s">
        <v>3224</v>
      </c>
      <c r="H6097" s="38">
        <v>465015070</v>
      </c>
      <c r="I6097" s="38">
        <v>0</v>
      </c>
      <c r="J6097" s="38">
        <f t="shared" si="112"/>
        <v>465015070</v>
      </c>
      <c r="K6097" s="38"/>
      <c r="L6097" s="49"/>
      <c r="M6097" s="37" t="s">
        <v>63</v>
      </c>
      <c r="N6097" s="37" t="s">
        <v>64</v>
      </c>
      <c r="O6097" s="37" t="s">
        <v>2566</v>
      </c>
      <c r="P6097" s="37" t="s">
        <v>2567</v>
      </c>
      <c r="Q6097" s="37" t="s">
        <v>2568</v>
      </c>
      <c r="R6097" s="37" t="s">
        <v>2569</v>
      </c>
      <c r="S6097" s="37" t="s">
        <v>3226</v>
      </c>
      <c r="T6097" s="37" t="s">
        <v>3225</v>
      </c>
      <c r="U6097" s="1" t="str">
        <f>VLOOKUP(T6097,[2]VAT!$A:$D,1,0)</f>
        <v>400157</v>
      </c>
      <c r="V6097" s="37" t="s">
        <v>2</v>
      </c>
      <c r="W6097" s="37" t="s">
        <v>2</v>
      </c>
      <c r="X6097" t="str">
        <f>VLOOKUP(T6097,[3]رکوردها!$A:$B,2,0)</f>
        <v>10480033664</v>
      </c>
      <c r="Y6097" t="str">
        <f>VLOOKUP(T6097,[3]رکوردها!$A:$D,4,0)</f>
        <v>411147863693</v>
      </c>
      <c r="Z6097" t="str">
        <f>VLOOKUP(T6097,[3]رکوردها!$A:$C,3,0)</f>
        <v>تهران</v>
      </c>
      <c r="AA6097" t="str">
        <f>VLOOKUP(T6097,[3]رکوردها!$A:$F,6,0)</f>
        <v>تهران خیابان شهید بهشتی خیابان میرعماد ساختمان زمرد شماره 61</v>
      </c>
      <c r="AB6097" t="str">
        <f>VLOOKUP(T6097,[3]رکوردها!$A:$E,5,0)</f>
        <v>1587853539</v>
      </c>
    </row>
    <row r="6098" spans="1:28" s="41" customFormat="1" hidden="1" x14ac:dyDescent="0.2">
      <c r="A6098" s="36">
        <v>174269</v>
      </c>
      <c r="B6098" s="36">
        <v>1658</v>
      </c>
      <c r="C6098" s="36">
        <v>1648</v>
      </c>
      <c r="D6098" s="39" t="s">
        <v>5178</v>
      </c>
      <c r="E6098" s="39"/>
      <c r="F6098" s="37" t="s">
        <v>0</v>
      </c>
      <c r="G6098" s="37" t="s">
        <v>3224</v>
      </c>
      <c r="H6098" s="38">
        <v>0</v>
      </c>
      <c r="I6098" s="38">
        <v>465015070</v>
      </c>
      <c r="J6098" s="38">
        <f t="shared" si="112"/>
        <v>-465015070</v>
      </c>
      <c r="K6098" s="38"/>
      <c r="L6098" s="49"/>
      <c r="M6098" s="37" t="s">
        <v>63</v>
      </c>
      <c r="N6098" s="37" t="s">
        <v>64</v>
      </c>
      <c r="O6098" s="37" t="s">
        <v>2566</v>
      </c>
      <c r="P6098" s="37" t="s">
        <v>2567</v>
      </c>
      <c r="Q6098" s="37" t="s">
        <v>2568</v>
      </c>
      <c r="R6098" s="37" t="s">
        <v>2569</v>
      </c>
      <c r="S6098" s="37" t="s">
        <v>3226</v>
      </c>
      <c r="T6098" s="37" t="s">
        <v>3225</v>
      </c>
      <c r="U6098" s="1" t="str">
        <f>VLOOKUP(T6098,[2]VAT!$A:$D,1,0)</f>
        <v>400157</v>
      </c>
      <c r="V6098" s="37" t="s">
        <v>2</v>
      </c>
      <c r="W6098" s="37" t="s">
        <v>2</v>
      </c>
      <c r="X6098" t="str">
        <f>VLOOKUP(T6098,[3]رکوردها!$A:$B,2,0)</f>
        <v>10480033664</v>
      </c>
      <c r="Y6098" t="str">
        <f>VLOOKUP(T6098,[3]رکوردها!$A:$D,4,0)</f>
        <v>411147863693</v>
      </c>
      <c r="Z6098" t="str">
        <f>VLOOKUP(T6098,[3]رکوردها!$A:$C,3,0)</f>
        <v>تهران</v>
      </c>
      <c r="AA6098" t="str">
        <f>VLOOKUP(T6098,[3]رکوردها!$A:$F,6,0)</f>
        <v>تهران خیابان شهید بهشتی خیابان میرعماد ساختمان زمرد شماره 61</v>
      </c>
      <c r="AB6098" t="str">
        <f>VLOOKUP(T6098,[3]رکوردها!$A:$E,5,0)</f>
        <v>1587853539</v>
      </c>
    </row>
    <row r="6099" spans="1:28" x14ac:dyDescent="0.2">
      <c r="A6099" s="54">
        <v>180804</v>
      </c>
      <c r="B6099" s="2">
        <v>1339</v>
      </c>
      <c r="C6099" s="2">
        <v>1914</v>
      </c>
      <c r="D6099" s="54" t="str">
        <f>VLOOKUP(C6099,Piv.Analysis!A:AA,27,0)</f>
        <v>خرید انباری</v>
      </c>
      <c r="E6099" s="2"/>
      <c r="F6099" s="1" t="s">
        <v>171</v>
      </c>
      <c r="G6099" s="1" t="s">
        <v>2693</v>
      </c>
      <c r="H6099" s="4">
        <v>0</v>
      </c>
      <c r="I6099" s="4">
        <v>10253540000</v>
      </c>
      <c r="J6099" s="4">
        <f t="shared" si="112"/>
        <v>-10253540000</v>
      </c>
      <c r="K6099" s="4"/>
      <c r="L6099" s="49"/>
      <c r="M6099" s="1" t="s">
        <v>4</v>
      </c>
      <c r="N6099" s="1" t="s">
        <v>5</v>
      </c>
      <c r="O6099" s="1" t="s">
        <v>6</v>
      </c>
      <c r="P6099" s="1" t="s">
        <v>7</v>
      </c>
      <c r="Q6099" s="1" t="s">
        <v>13</v>
      </c>
      <c r="R6099" s="1" t="s">
        <v>14</v>
      </c>
      <c r="S6099" s="1" t="s">
        <v>2641</v>
      </c>
      <c r="T6099" s="1" t="s">
        <v>2638</v>
      </c>
      <c r="U6099" s="1" t="e">
        <f>VLOOKUP(T6099,[2]VAT!$A:$D,1,0)</f>
        <v>#N/A</v>
      </c>
      <c r="V6099" s="1" t="s">
        <v>2</v>
      </c>
      <c r="W6099" s="1" t="s">
        <v>2</v>
      </c>
      <c r="X6099" t="str">
        <f>VLOOKUP(T6099,[3]رکوردها!$A:$B,2,0)</f>
        <v/>
      </c>
      <c r="Y6099" t="str">
        <f>VLOOKUP(T6099,[3]رکوردها!$A:$D,4,0)</f>
        <v/>
      </c>
      <c r="Z6099" t="str">
        <f>VLOOKUP(T6099,[3]رکوردها!$A:$C,3,0)</f>
        <v/>
      </c>
      <c r="AA6099" t="str">
        <f>VLOOKUP(T6099,[3]رکوردها!$A:$F,6,0)</f>
        <v/>
      </c>
      <c r="AB6099" t="str">
        <f>VLOOKUP(T6099,[3]رکوردها!$A:$E,5,0)</f>
        <v/>
      </c>
    </row>
    <row r="6100" spans="1:28" s="41" customFormat="1" hidden="1" x14ac:dyDescent="0.2">
      <c r="A6100" s="36">
        <v>175810</v>
      </c>
      <c r="B6100" s="36">
        <v>1501</v>
      </c>
      <c r="C6100" s="36">
        <v>1747</v>
      </c>
      <c r="D6100" s="36" t="str">
        <f>VLOOKUP(C6100,Piv.Analysis!A:AA,27,0)</f>
        <v>اصلاح و انتقال</v>
      </c>
      <c r="E6100" s="36"/>
      <c r="F6100" s="37" t="s">
        <v>297</v>
      </c>
      <c r="G6100" s="37" t="s">
        <v>2320</v>
      </c>
      <c r="H6100" s="38">
        <v>3591477708</v>
      </c>
      <c r="I6100" s="38">
        <v>0</v>
      </c>
      <c r="J6100" s="38">
        <f t="shared" si="112"/>
        <v>3591477708</v>
      </c>
      <c r="K6100" s="38"/>
      <c r="L6100" s="49"/>
      <c r="M6100" s="37" t="s">
        <v>4</v>
      </c>
      <c r="N6100" s="37" t="s">
        <v>5</v>
      </c>
      <c r="O6100" s="37" t="s">
        <v>6</v>
      </c>
      <c r="P6100" s="37" t="s">
        <v>7</v>
      </c>
      <c r="Q6100" s="37" t="s">
        <v>13</v>
      </c>
      <c r="R6100" s="37" t="s">
        <v>14</v>
      </c>
      <c r="S6100" s="37" t="s">
        <v>3226</v>
      </c>
      <c r="T6100" s="37" t="s">
        <v>3225</v>
      </c>
      <c r="U6100" s="1" t="str">
        <f>VLOOKUP(T6100,[2]VAT!$A:$D,1,0)</f>
        <v>400157</v>
      </c>
      <c r="V6100" s="37" t="s">
        <v>2</v>
      </c>
      <c r="W6100" s="37" t="s">
        <v>2</v>
      </c>
      <c r="X6100" t="str">
        <f>VLOOKUP(T6100,[3]رکوردها!$A:$B,2,0)</f>
        <v>10480033664</v>
      </c>
      <c r="Y6100" t="str">
        <f>VLOOKUP(T6100,[3]رکوردها!$A:$D,4,0)</f>
        <v>411147863693</v>
      </c>
      <c r="Z6100" t="str">
        <f>VLOOKUP(T6100,[3]رکوردها!$A:$C,3,0)</f>
        <v>تهران</v>
      </c>
      <c r="AA6100" t="str">
        <f>VLOOKUP(T6100,[3]رکوردها!$A:$F,6,0)</f>
        <v>تهران خیابان شهید بهشتی خیابان میرعماد ساختمان زمرد شماره 61</v>
      </c>
      <c r="AB6100" t="str">
        <f>VLOOKUP(T6100,[3]رکوردها!$A:$E,5,0)</f>
        <v>1587853539</v>
      </c>
    </row>
    <row r="6101" spans="1:28" s="41" customFormat="1" hidden="1" x14ac:dyDescent="0.2">
      <c r="A6101" s="36">
        <v>175816</v>
      </c>
      <c r="B6101" s="36">
        <v>1501</v>
      </c>
      <c r="C6101" s="36">
        <v>1747</v>
      </c>
      <c r="D6101" s="36" t="str">
        <f>VLOOKUP(C6101,Piv.Analysis!A:AA,27,0)</f>
        <v>اصلاح و انتقال</v>
      </c>
      <c r="E6101" s="36"/>
      <c r="F6101" s="37" t="s">
        <v>297</v>
      </c>
      <c r="G6101" s="37" t="s">
        <v>3228</v>
      </c>
      <c r="H6101" s="38">
        <v>2040357304</v>
      </c>
      <c r="I6101" s="38">
        <v>0</v>
      </c>
      <c r="J6101" s="38">
        <f t="shared" si="112"/>
        <v>2040357304</v>
      </c>
      <c r="K6101" s="38"/>
      <c r="L6101" s="49"/>
      <c r="M6101" s="37" t="s">
        <v>4</v>
      </c>
      <c r="N6101" s="37" t="s">
        <v>5</v>
      </c>
      <c r="O6101" s="37" t="s">
        <v>6</v>
      </c>
      <c r="P6101" s="37" t="s">
        <v>7</v>
      </c>
      <c r="Q6101" s="37" t="s">
        <v>13</v>
      </c>
      <c r="R6101" s="37" t="s">
        <v>14</v>
      </c>
      <c r="S6101" s="37" t="s">
        <v>3226</v>
      </c>
      <c r="T6101" s="37" t="s">
        <v>3225</v>
      </c>
      <c r="U6101" s="1" t="str">
        <f>VLOOKUP(T6101,[2]VAT!$A:$D,1,0)</f>
        <v>400157</v>
      </c>
      <c r="V6101" s="37" t="s">
        <v>2</v>
      </c>
      <c r="W6101" s="37" t="s">
        <v>2</v>
      </c>
      <c r="X6101" t="str">
        <f>VLOOKUP(T6101,[3]رکوردها!$A:$B,2,0)</f>
        <v>10480033664</v>
      </c>
      <c r="Y6101" t="str">
        <f>VLOOKUP(T6101,[3]رکوردها!$A:$D,4,0)</f>
        <v>411147863693</v>
      </c>
      <c r="Z6101" t="str">
        <f>VLOOKUP(T6101,[3]رکوردها!$A:$C,3,0)</f>
        <v>تهران</v>
      </c>
      <c r="AA6101" t="str">
        <f>VLOOKUP(T6101,[3]رکوردها!$A:$F,6,0)</f>
        <v>تهران خیابان شهید بهشتی خیابان میرعماد ساختمان زمرد شماره 61</v>
      </c>
      <c r="AB6101" t="str">
        <f>VLOOKUP(T6101,[3]رکوردها!$A:$E,5,0)</f>
        <v>1587853539</v>
      </c>
    </row>
    <row r="6102" spans="1:28" s="41" customFormat="1" hidden="1" x14ac:dyDescent="0.2">
      <c r="A6102" s="36">
        <v>175591</v>
      </c>
      <c r="B6102" s="36">
        <v>1594</v>
      </c>
      <c r="C6102" s="36">
        <v>1719</v>
      </c>
      <c r="D6102" s="36" t="str">
        <f>VLOOKUP(C6102,Piv.Analysis!A:AA,27,0)</f>
        <v>انتظامی</v>
      </c>
      <c r="E6102" s="36"/>
      <c r="F6102" s="37" t="s">
        <v>1749</v>
      </c>
      <c r="G6102" s="37" t="s">
        <v>3229</v>
      </c>
      <c r="H6102" s="38">
        <v>0</v>
      </c>
      <c r="I6102" s="38">
        <v>68615220846</v>
      </c>
      <c r="J6102" s="38">
        <f t="shared" si="112"/>
        <v>-68615220846</v>
      </c>
      <c r="K6102" s="38"/>
      <c r="L6102" s="49"/>
      <c r="M6102" s="37" t="s">
        <v>96</v>
      </c>
      <c r="N6102" s="37" t="s">
        <v>97</v>
      </c>
      <c r="O6102" s="37" t="s">
        <v>98</v>
      </c>
      <c r="P6102" s="37" t="s">
        <v>99</v>
      </c>
      <c r="Q6102" s="37" t="s">
        <v>100</v>
      </c>
      <c r="R6102" s="37" t="s">
        <v>101</v>
      </c>
      <c r="S6102" s="37" t="s">
        <v>3226</v>
      </c>
      <c r="T6102" s="37" t="s">
        <v>3225</v>
      </c>
      <c r="U6102" s="1" t="str">
        <f>VLOOKUP(T6102,[2]VAT!$A:$D,1,0)</f>
        <v>400157</v>
      </c>
      <c r="V6102" s="37" t="s">
        <v>2</v>
      </c>
      <c r="W6102" s="37" t="s">
        <v>2</v>
      </c>
      <c r="X6102" t="str">
        <f>VLOOKUP(T6102,[3]رکوردها!$A:$B,2,0)</f>
        <v>10480033664</v>
      </c>
      <c r="Y6102" t="str">
        <f>VLOOKUP(T6102,[3]رکوردها!$A:$D,4,0)</f>
        <v>411147863693</v>
      </c>
      <c r="Z6102" t="str">
        <f>VLOOKUP(T6102,[3]رکوردها!$A:$C,3,0)</f>
        <v>تهران</v>
      </c>
      <c r="AA6102" t="str">
        <f>VLOOKUP(T6102,[3]رکوردها!$A:$F,6,0)</f>
        <v>تهران خیابان شهید بهشتی خیابان میرعماد ساختمان زمرد شماره 61</v>
      </c>
      <c r="AB6102" t="str">
        <f>VLOOKUP(T6102,[3]رکوردها!$A:$E,5,0)</f>
        <v>1587853539</v>
      </c>
    </row>
    <row r="6103" spans="1:28" s="41" customFormat="1" hidden="1" x14ac:dyDescent="0.2">
      <c r="A6103" s="36">
        <v>175593</v>
      </c>
      <c r="B6103" s="36">
        <v>1594</v>
      </c>
      <c r="C6103" s="36">
        <v>1719</v>
      </c>
      <c r="D6103" s="36" t="str">
        <f>VLOOKUP(C6103,Piv.Analysis!A:AA,27,0)</f>
        <v>انتظامی</v>
      </c>
      <c r="E6103" s="36"/>
      <c r="F6103" s="37" t="s">
        <v>1749</v>
      </c>
      <c r="G6103" s="37" t="s">
        <v>3230</v>
      </c>
      <c r="H6103" s="38">
        <v>0</v>
      </c>
      <c r="I6103" s="38">
        <v>68615220846</v>
      </c>
      <c r="J6103" s="38">
        <f t="shared" si="112"/>
        <v>-68615220846</v>
      </c>
      <c r="K6103" s="38"/>
      <c r="L6103" s="49"/>
      <c r="M6103" s="37" t="s">
        <v>96</v>
      </c>
      <c r="N6103" s="37" t="s">
        <v>97</v>
      </c>
      <c r="O6103" s="37" t="s">
        <v>98</v>
      </c>
      <c r="P6103" s="37" t="s">
        <v>99</v>
      </c>
      <c r="Q6103" s="37" t="s">
        <v>100</v>
      </c>
      <c r="R6103" s="37" t="s">
        <v>101</v>
      </c>
      <c r="S6103" s="37" t="s">
        <v>3226</v>
      </c>
      <c r="T6103" s="37" t="s">
        <v>3225</v>
      </c>
      <c r="U6103" s="1" t="str">
        <f>VLOOKUP(T6103,[2]VAT!$A:$D,1,0)</f>
        <v>400157</v>
      </c>
      <c r="V6103" s="37" t="s">
        <v>2</v>
      </c>
      <c r="W6103" s="37" t="s">
        <v>2</v>
      </c>
      <c r="X6103" t="str">
        <f>VLOOKUP(T6103,[3]رکوردها!$A:$B,2,0)</f>
        <v>10480033664</v>
      </c>
      <c r="Y6103" t="str">
        <f>VLOOKUP(T6103,[3]رکوردها!$A:$D,4,0)</f>
        <v>411147863693</v>
      </c>
      <c r="Z6103" t="str">
        <f>VLOOKUP(T6103,[3]رکوردها!$A:$C,3,0)</f>
        <v>تهران</v>
      </c>
      <c r="AA6103" t="str">
        <f>VLOOKUP(T6103,[3]رکوردها!$A:$F,6,0)</f>
        <v>تهران خیابان شهید بهشتی خیابان میرعماد ساختمان زمرد شماره 61</v>
      </c>
      <c r="AB6103" t="str">
        <f>VLOOKUP(T6103,[3]رکوردها!$A:$E,5,0)</f>
        <v>1587853539</v>
      </c>
    </row>
    <row r="6104" spans="1:28" s="41" customFormat="1" hidden="1" x14ac:dyDescent="0.2">
      <c r="A6104" s="36">
        <v>175595</v>
      </c>
      <c r="B6104" s="36">
        <v>1595</v>
      </c>
      <c r="C6104" s="36">
        <v>1720</v>
      </c>
      <c r="D6104" s="36" t="str">
        <f>VLOOKUP(C6104,Piv.Analysis!A:AA,27,0)</f>
        <v>انتظامی</v>
      </c>
      <c r="E6104" s="36"/>
      <c r="F6104" s="37" t="s">
        <v>1749</v>
      </c>
      <c r="G6104" s="37" t="s">
        <v>3231</v>
      </c>
      <c r="H6104" s="38">
        <v>0</v>
      </c>
      <c r="I6104" s="38">
        <v>180310929306</v>
      </c>
      <c r="J6104" s="38">
        <f t="shared" si="112"/>
        <v>-180310929306</v>
      </c>
      <c r="K6104" s="38"/>
      <c r="L6104" s="49"/>
      <c r="M6104" s="37" t="s">
        <v>96</v>
      </c>
      <c r="N6104" s="37" t="s">
        <v>97</v>
      </c>
      <c r="O6104" s="37" t="s">
        <v>98</v>
      </c>
      <c r="P6104" s="37" t="s">
        <v>99</v>
      </c>
      <c r="Q6104" s="37" t="s">
        <v>100</v>
      </c>
      <c r="R6104" s="37" t="s">
        <v>101</v>
      </c>
      <c r="S6104" s="37" t="s">
        <v>3226</v>
      </c>
      <c r="T6104" s="37" t="s">
        <v>3225</v>
      </c>
      <c r="U6104" s="1" t="str">
        <f>VLOOKUP(T6104,[2]VAT!$A:$D,1,0)</f>
        <v>400157</v>
      </c>
      <c r="V6104" s="37" t="s">
        <v>2</v>
      </c>
      <c r="W6104" s="37" t="s">
        <v>2</v>
      </c>
      <c r="X6104" t="str">
        <f>VLOOKUP(T6104,[3]رکوردها!$A:$B,2,0)</f>
        <v>10480033664</v>
      </c>
      <c r="Y6104" t="str">
        <f>VLOOKUP(T6104,[3]رکوردها!$A:$D,4,0)</f>
        <v>411147863693</v>
      </c>
      <c r="Z6104" t="str">
        <f>VLOOKUP(T6104,[3]رکوردها!$A:$C,3,0)</f>
        <v>تهران</v>
      </c>
      <c r="AA6104" t="str">
        <f>VLOOKUP(T6104,[3]رکوردها!$A:$F,6,0)</f>
        <v>تهران خیابان شهید بهشتی خیابان میرعماد ساختمان زمرد شماره 61</v>
      </c>
      <c r="AB6104" t="str">
        <f>VLOOKUP(T6104,[3]رکوردها!$A:$E,5,0)</f>
        <v>1587853539</v>
      </c>
    </row>
    <row r="6105" spans="1:28" s="41" customFormat="1" hidden="1" x14ac:dyDescent="0.2">
      <c r="A6105" s="36">
        <v>176198</v>
      </c>
      <c r="B6105" s="36">
        <v>1650</v>
      </c>
      <c r="C6105" s="36">
        <v>1780</v>
      </c>
      <c r="D6105" s="36" t="str">
        <f>VLOOKUP(C6105,Piv.Analysis!A:AA,27,0)</f>
        <v>انتظامی</v>
      </c>
      <c r="E6105" s="36"/>
      <c r="F6105" s="37" t="s">
        <v>1833</v>
      </c>
      <c r="G6105" s="37" t="s">
        <v>3232</v>
      </c>
      <c r="H6105" s="38">
        <v>0</v>
      </c>
      <c r="I6105" s="38">
        <v>1318385523</v>
      </c>
      <c r="J6105" s="38">
        <f t="shared" si="112"/>
        <v>-1318385523</v>
      </c>
      <c r="K6105" s="38"/>
      <c r="L6105" s="49"/>
      <c r="M6105" s="37" t="s">
        <v>96</v>
      </c>
      <c r="N6105" s="37" t="s">
        <v>97</v>
      </c>
      <c r="O6105" s="37" t="s">
        <v>98</v>
      </c>
      <c r="P6105" s="37" t="s">
        <v>99</v>
      </c>
      <c r="Q6105" s="37" t="s">
        <v>100</v>
      </c>
      <c r="R6105" s="37" t="s">
        <v>101</v>
      </c>
      <c r="S6105" s="37" t="s">
        <v>3226</v>
      </c>
      <c r="T6105" s="37" t="s">
        <v>3225</v>
      </c>
      <c r="U6105" s="1" t="str">
        <f>VLOOKUP(T6105,[2]VAT!$A:$D,1,0)</f>
        <v>400157</v>
      </c>
      <c r="V6105" s="37" t="s">
        <v>2</v>
      </c>
      <c r="W6105" s="37" t="s">
        <v>2</v>
      </c>
      <c r="X6105" t="str">
        <f>VLOOKUP(T6105,[3]رکوردها!$A:$B,2,0)</f>
        <v>10480033664</v>
      </c>
      <c r="Y6105" t="str">
        <f>VLOOKUP(T6105,[3]رکوردها!$A:$D,4,0)</f>
        <v>411147863693</v>
      </c>
      <c r="Z6105" t="str">
        <f>VLOOKUP(T6105,[3]رکوردها!$A:$C,3,0)</f>
        <v>تهران</v>
      </c>
      <c r="AA6105" t="str">
        <f>VLOOKUP(T6105,[3]رکوردها!$A:$F,6,0)</f>
        <v>تهران خیابان شهید بهشتی خیابان میرعماد ساختمان زمرد شماره 61</v>
      </c>
      <c r="AB6105" t="str">
        <f>VLOOKUP(T6105,[3]رکوردها!$A:$E,5,0)</f>
        <v>1587853539</v>
      </c>
    </row>
    <row r="6106" spans="1:28" s="41" customFormat="1" hidden="1" x14ac:dyDescent="0.2">
      <c r="A6106" s="36">
        <v>173529</v>
      </c>
      <c r="B6106" s="36">
        <v>1470</v>
      </c>
      <c r="C6106" s="36">
        <v>1570</v>
      </c>
      <c r="D6106" s="36" t="str">
        <f>VLOOKUP(C6106,Piv.Analysis!A:AA,27,0)</f>
        <v>انتظامی</v>
      </c>
      <c r="E6106" s="36"/>
      <c r="F6106" s="37" t="s">
        <v>93</v>
      </c>
      <c r="G6106" s="37" t="s">
        <v>3233</v>
      </c>
      <c r="H6106" s="38">
        <v>1000000000</v>
      </c>
      <c r="I6106" s="38">
        <v>0</v>
      </c>
      <c r="J6106" s="38">
        <f t="shared" si="112"/>
        <v>1000000000</v>
      </c>
      <c r="K6106" s="38"/>
      <c r="L6106" s="49"/>
      <c r="M6106" s="37" t="s">
        <v>96</v>
      </c>
      <c r="N6106" s="37" t="s">
        <v>97</v>
      </c>
      <c r="O6106" s="37" t="s">
        <v>1932</v>
      </c>
      <c r="P6106" s="37" t="s">
        <v>1933</v>
      </c>
      <c r="Q6106" s="37" t="s">
        <v>1936</v>
      </c>
      <c r="R6106" s="37" t="s">
        <v>1937</v>
      </c>
      <c r="S6106" s="37" t="s">
        <v>3235</v>
      </c>
      <c r="T6106" s="37" t="s">
        <v>3234</v>
      </c>
      <c r="U6106" s="1" t="e">
        <f>VLOOKUP(T6106,[2]VAT!$A:$D,1,0)</f>
        <v>#N/A</v>
      </c>
      <c r="V6106" s="37" t="s">
        <v>2</v>
      </c>
      <c r="W6106" s="37" t="s">
        <v>2</v>
      </c>
      <c r="X6106" t="str">
        <f>VLOOKUP(T6106,[3]رکوردها!$A:$B,2,0)</f>
        <v>10320406041</v>
      </c>
      <c r="Y6106" t="str">
        <f>VLOOKUP(T6106,[3]رکوردها!$A:$D,4,0)</f>
        <v>411376458578</v>
      </c>
      <c r="Z6106" t="str">
        <f>VLOOKUP(T6106,[3]رکوردها!$A:$C,3,0)</f>
        <v>تهران</v>
      </c>
      <c r="AA6106" t="str">
        <f>VLOOKUP(T6106,[3]رکوردها!$A:$F,6,0)</f>
        <v>استان تهران ، شهرستان تهران ، بخش مرکزی ، شهر تهران، محله میدان ولی عصر ، خیابان شهید سپهبد قرنی ، خیابان شهید برادران شاداب ، پلاک 49 ، طبقه اول</v>
      </c>
      <c r="AB6106" t="str">
        <f>VLOOKUP(T6106,[3]رکوردها!$A:$E,5,0)</f>
        <v>1598987514</v>
      </c>
    </row>
    <row r="6107" spans="1:28" s="41" customFormat="1" hidden="1" x14ac:dyDescent="0.2">
      <c r="A6107" s="36">
        <v>173528</v>
      </c>
      <c r="B6107" s="36">
        <v>1470</v>
      </c>
      <c r="C6107" s="36">
        <v>1570</v>
      </c>
      <c r="D6107" s="36" t="str">
        <f>VLOOKUP(C6107,Piv.Analysis!A:AA,27,0)</f>
        <v>انتظامی</v>
      </c>
      <c r="E6107" s="36"/>
      <c r="F6107" s="37" t="s">
        <v>93</v>
      </c>
      <c r="G6107" s="37" t="s">
        <v>3233</v>
      </c>
      <c r="H6107" s="38">
        <v>0</v>
      </c>
      <c r="I6107" s="38">
        <v>1000000000</v>
      </c>
      <c r="J6107" s="38">
        <f t="shared" si="112"/>
        <v>-1000000000</v>
      </c>
      <c r="K6107" s="38"/>
      <c r="L6107" s="49"/>
      <c r="M6107" s="37" t="s">
        <v>96</v>
      </c>
      <c r="N6107" s="37" t="s">
        <v>97</v>
      </c>
      <c r="O6107" s="37" t="s">
        <v>1932</v>
      </c>
      <c r="P6107" s="37" t="s">
        <v>1933</v>
      </c>
      <c r="Q6107" s="37" t="s">
        <v>3236</v>
      </c>
      <c r="R6107" s="37" t="s">
        <v>3237</v>
      </c>
      <c r="S6107" s="37" t="s">
        <v>3235</v>
      </c>
      <c r="T6107" s="37" t="s">
        <v>3234</v>
      </c>
      <c r="U6107" s="1" t="e">
        <f>VLOOKUP(T6107,[2]VAT!$A:$D,1,0)</f>
        <v>#N/A</v>
      </c>
      <c r="V6107" s="37" t="s">
        <v>2</v>
      </c>
      <c r="W6107" s="37" t="s">
        <v>2</v>
      </c>
      <c r="X6107" t="str">
        <f>VLOOKUP(T6107,[3]رکوردها!$A:$B,2,0)</f>
        <v>10320406041</v>
      </c>
      <c r="Y6107" t="str">
        <f>VLOOKUP(T6107,[3]رکوردها!$A:$D,4,0)</f>
        <v>411376458578</v>
      </c>
      <c r="Z6107" t="str">
        <f>VLOOKUP(T6107,[3]رکوردها!$A:$C,3,0)</f>
        <v>تهران</v>
      </c>
      <c r="AA6107" t="str">
        <f>VLOOKUP(T6107,[3]رکوردها!$A:$F,6,0)</f>
        <v>استان تهران ، شهرستان تهران ، بخش مرکزی ، شهر تهران، محله میدان ولی عصر ، خیابان شهید سپهبد قرنی ، خیابان شهید برادران شاداب ، پلاک 49 ، طبقه اول</v>
      </c>
      <c r="AB6107" t="str">
        <f>VLOOKUP(T6107,[3]رکوردها!$A:$E,5,0)</f>
        <v>1598987514</v>
      </c>
    </row>
    <row r="6108" spans="1:28" s="41" customFormat="1" hidden="1" x14ac:dyDescent="0.2">
      <c r="A6108" s="36">
        <v>181031</v>
      </c>
      <c r="B6108" s="36">
        <v>1521</v>
      </c>
      <c r="C6108" s="36">
        <v>1931</v>
      </c>
      <c r="D6108" s="36" t="str">
        <f>VLOOKUP(C6108,Piv.Analysis!A:AA,27,0)</f>
        <v>انتظامی</v>
      </c>
      <c r="E6108" s="36"/>
      <c r="F6108" s="37" t="s">
        <v>15</v>
      </c>
      <c r="G6108" s="37" t="s">
        <v>3238</v>
      </c>
      <c r="H6108" s="38">
        <v>62916040778</v>
      </c>
      <c r="I6108" s="38">
        <v>0</v>
      </c>
      <c r="J6108" s="38">
        <f t="shared" si="112"/>
        <v>62916040778</v>
      </c>
      <c r="K6108" s="38"/>
      <c r="L6108" s="49"/>
      <c r="M6108" s="37" t="s">
        <v>96</v>
      </c>
      <c r="N6108" s="37" t="s">
        <v>97</v>
      </c>
      <c r="O6108" s="37" t="s">
        <v>98</v>
      </c>
      <c r="P6108" s="37" t="s">
        <v>99</v>
      </c>
      <c r="Q6108" s="37" t="s">
        <v>100</v>
      </c>
      <c r="R6108" s="37" t="s">
        <v>101</v>
      </c>
      <c r="S6108" s="37" t="s">
        <v>3085</v>
      </c>
      <c r="T6108" s="37" t="s">
        <v>3084</v>
      </c>
      <c r="U6108" s="1" t="e">
        <f>VLOOKUP(T6108,[2]VAT!$A:$D,1,0)</f>
        <v>#N/A</v>
      </c>
      <c r="V6108" s="37" t="s">
        <v>2</v>
      </c>
      <c r="W6108" s="37" t="s">
        <v>2</v>
      </c>
      <c r="X6108" t="str">
        <f>VLOOKUP(T6108,[3]رکوردها!$A:$B,2,0)</f>
        <v>10100952580</v>
      </c>
      <c r="Y6108" t="str">
        <f>VLOOKUP(T6108,[3]رکوردها!$A:$D,4,0)</f>
        <v/>
      </c>
      <c r="Z6108" t="str">
        <f>VLOOKUP(T6108,[3]رکوردها!$A:$C,3,0)</f>
        <v>تهران</v>
      </c>
      <c r="AA6108" t="str">
        <f>VLOOKUP(T6108,[3]رکوردها!$A:$F,6,0)</f>
        <v>خ آفریقا-خ ستاری-پلاک11</v>
      </c>
      <c r="AB6108" t="str">
        <f>VLOOKUP(T6108,[3]رکوردها!$A:$E,5,0)</f>
        <v>1968865613</v>
      </c>
    </row>
    <row r="6109" spans="1:28" s="41" customFormat="1" hidden="1" x14ac:dyDescent="0.2">
      <c r="A6109" s="36">
        <v>174597</v>
      </c>
      <c r="B6109" s="36">
        <v>1297</v>
      </c>
      <c r="C6109" s="36">
        <v>1627</v>
      </c>
      <c r="D6109" s="36" t="str">
        <f>VLOOKUP(C6109,Piv.Analysis!A:AA,27,0)</f>
        <v>اصلاح و انتقال</v>
      </c>
      <c r="E6109" s="36"/>
      <c r="F6109" s="37" t="s">
        <v>11</v>
      </c>
      <c r="G6109" s="37" t="s">
        <v>3239</v>
      </c>
      <c r="H6109" s="38">
        <v>56325750</v>
      </c>
      <c r="I6109" s="38">
        <v>0</v>
      </c>
      <c r="J6109" s="38">
        <f t="shared" si="112"/>
        <v>56325750</v>
      </c>
      <c r="K6109" s="38"/>
      <c r="L6109" s="49"/>
      <c r="M6109" s="37" t="s">
        <v>4</v>
      </c>
      <c r="N6109" s="37" t="s">
        <v>5</v>
      </c>
      <c r="O6109" s="37" t="s">
        <v>6</v>
      </c>
      <c r="P6109" s="37" t="s">
        <v>7</v>
      </c>
      <c r="Q6109" s="37" t="s">
        <v>13</v>
      </c>
      <c r="R6109" s="37" t="s">
        <v>14</v>
      </c>
      <c r="S6109" s="37" t="s">
        <v>3241</v>
      </c>
      <c r="T6109" s="37" t="s">
        <v>3240</v>
      </c>
      <c r="U6109" s="1" t="e">
        <f>VLOOKUP(T6109,[2]VAT!$A:$D,1,0)</f>
        <v>#N/A</v>
      </c>
      <c r="V6109" s="37" t="s">
        <v>2</v>
      </c>
      <c r="W6109" s="37" t="s">
        <v>2</v>
      </c>
      <c r="X6109" t="str">
        <f>VLOOKUP(T6109,[3]رکوردها!$A:$B,2,0)</f>
        <v>14006851205</v>
      </c>
      <c r="Y6109" t="str">
        <f>VLOOKUP(T6109,[3]رکوردها!$A:$D,4,0)</f>
        <v>411563349719</v>
      </c>
      <c r="Z6109" t="str">
        <f>VLOOKUP(T6109,[3]رکوردها!$A:$C,3,0)</f>
        <v>تهران</v>
      </c>
      <c r="AA6109" t="str">
        <f>VLOOKUP(T6109,[3]رکوردها!$A:$F,6,0)</f>
        <v>بازارآهن شادآباد-بلوار الغدیر-بزرگراه سردار بروجردی</v>
      </c>
      <c r="AB6109" t="str">
        <f>VLOOKUP(T6109,[3]رکوردها!$A:$E,5,0)</f>
        <v>1374683846</v>
      </c>
    </row>
    <row r="6110" spans="1:28" s="41" customFormat="1" hidden="1" x14ac:dyDescent="0.2">
      <c r="A6110" s="36">
        <v>174224</v>
      </c>
      <c r="B6110" s="36">
        <v>1658</v>
      </c>
      <c r="C6110" s="36">
        <v>1648</v>
      </c>
      <c r="D6110" s="39" t="s">
        <v>5178</v>
      </c>
      <c r="E6110" s="39"/>
      <c r="F6110" s="37" t="s">
        <v>0</v>
      </c>
      <c r="G6110" s="37" t="s">
        <v>3242</v>
      </c>
      <c r="H6110" s="38">
        <v>54944073</v>
      </c>
      <c r="I6110" s="38">
        <v>0</v>
      </c>
      <c r="J6110" s="38">
        <f t="shared" si="112"/>
        <v>54944073</v>
      </c>
      <c r="K6110" s="38"/>
      <c r="L6110" s="49"/>
      <c r="M6110" s="37" t="s">
        <v>63</v>
      </c>
      <c r="N6110" s="37" t="s">
        <v>64</v>
      </c>
      <c r="O6110" s="37" t="s">
        <v>2566</v>
      </c>
      <c r="P6110" s="37" t="s">
        <v>2567</v>
      </c>
      <c r="Q6110" s="37" t="s">
        <v>2568</v>
      </c>
      <c r="R6110" s="37" t="s">
        <v>2569</v>
      </c>
      <c r="S6110" s="37" t="s">
        <v>3244</v>
      </c>
      <c r="T6110" s="37" t="s">
        <v>3243</v>
      </c>
      <c r="U6110" s="1" t="str">
        <f>VLOOKUP(T6110,[2]VAT!$A:$D,1,0)</f>
        <v>400185</v>
      </c>
      <c r="V6110" s="37" t="s">
        <v>2</v>
      </c>
      <c r="W6110" s="37" t="s">
        <v>2</v>
      </c>
      <c r="X6110" t="str">
        <f>VLOOKUP(T6110,[3]رکوردها!$A:$B,2,0)</f>
        <v>10103679604</v>
      </c>
      <c r="Y6110" t="str">
        <f>VLOOKUP(T6110,[3]رکوردها!$A:$D,4,0)</f>
        <v>411515483364</v>
      </c>
      <c r="Z6110" t="str">
        <f>VLOOKUP(T6110,[3]رکوردها!$A:$C,3,0)</f>
        <v>تهران</v>
      </c>
      <c r="AA6110" t="str">
        <f>VLOOKUP(T6110,[3]رکوردها!$A:$F,6,0)</f>
        <v>تهران  گلستان، محله شهرک صنعتی قلعه میر ، خیابان شهدای صنعت ( جاده قرمز) ، بن بست (پنجم) ، پلاک -7</v>
      </c>
      <c r="AB6110" t="str">
        <f>VLOOKUP(T6110,[3]رکوردها!$A:$E,5,0)</f>
        <v>3113685599</v>
      </c>
    </row>
    <row r="6111" spans="1:28" s="41" customFormat="1" hidden="1" x14ac:dyDescent="0.2">
      <c r="A6111" s="36">
        <v>174225</v>
      </c>
      <c r="B6111" s="36">
        <v>1658</v>
      </c>
      <c r="C6111" s="36">
        <v>1648</v>
      </c>
      <c r="D6111" s="39" t="s">
        <v>5178</v>
      </c>
      <c r="E6111" s="39"/>
      <c r="F6111" s="37" t="s">
        <v>0</v>
      </c>
      <c r="G6111" s="37" t="s">
        <v>3242</v>
      </c>
      <c r="H6111" s="38">
        <v>0</v>
      </c>
      <c r="I6111" s="38">
        <v>54944073</v>
      </c>
      <c r="J6111" s="38">
        <f t="shared" si="112"/>
        <v>-54944073</v>
      </c>
      <c r="K6111" s="38"/>
      <c r="L6111" s="49"/>
      <c r="M6111" s="37" t="s">
        <v>63</v>
      </c>
      <c r="N6111" s="37" t="s">
        <v>64</v>
      </c>
      <c r="O6111" s="37" t="s">
        <v>2566</v>
      </c>
      <c r="P6111" s="37" t="s">
        <v>2567</v>
      </c>
      <c r="Q6111" s="37" t="s">
        <v>2568</v>
      </c>
      <c r="R6111" s="37" t="s">
        <v>2569</v>
      </c>
      <c r="S6111" s="37" t="s">
        <v>3244</v>
      </c>
      <c r="T6111" s="37" t="s">
        <v>3243</v>
      </c>
      <c r="U6111" s="1" t="str">
        <f>VLOOKUP(T6111,[2]VAT!$A:$D,1,0)</f>
        <v>400185</v>
      </c>
      <c r="V6111" s="37" t="s">
        <v>2</v>
      </c>
      <c r="W6111" s="37" t="s">
        <v>2</v>
      </c>
      <c r="X6111" t="str">
        <f>VLOOKUP(T6111,[3]رکوردها!$A:$B,2,0)</f>
        <v>10103679604</v>
      </c>
      <c r="Y6111" t="str">
        <f>VLOOKUP(T6111,[3]رکوردها!$A:$D,4,0)</f>
        <v>411515483364</v>
      </c>
      <c r="Z6111" t="str">
        <f>VLOOKUP(T6111,[3]رکوردها!$A:$C,3,0)</f>
        <v>تهران</v>
      </c>
      <c r="AA6111" t="str">
        <f>VLOOKUP(T6111,[3]رکوردها!$A:$F,6,0)</f>
        <v>تهران  گلستان، محله شهرک صنعتی قلعه میر ، خیابان شهدای صنعت ( جاده قرمز) ، بن بست (پنجم) ، پلاک -7</v>
      </c>
      <c r="AB6111" t="str">
        <f>VLOOKUP(T6111,[3]رکوردها!$A:$E,5,0)</f>
        <v>3113685599</v>
      </c>
    </row>
    <row r="6112" spans="1:28" s="41" customFormat="1" hidden="1" x14ac:dyDescent="0.2">
      <c r="A6112" s="36">
        <v>174226</v>
      </c>
      <c r="B6112" s="36">
        <v>1658</v>
      </c>
      <c r="C6112" s="36">
        <v>1648</v>
      </c>
      <c r="D6112" s="39" t="s">
        <v>5178</v>
      </c>
      <c r="E6112" s="39"/>
      <c r="F6112" s="37" t="s">
        <v>0</v>
      </c>
      <c r="G6112" s="37" t="s">
        <v>3245</v>
      </c>
      <c r="H6112" s="38">
        <v>1805648850</v>
      </c>
      <c r="I6112" s="38">
        <v>0</v>
      </c>
      <c r="J6112" s="38">
        <f t="shared" si="112"/>
        <v>1805648850</v>
      </c>
      <c r="K6112" s="38"/>
      <c r="L6112" s="49"/>
      <c r="M6112" s="37" t="s">
        <v>63</v>
      </c>
      <c r="N6112" s="37" t="s">
        <v>64</v>
      </c>
      <c r="O6112" s="37" t="s">
        <v>2566</v>
      </c>
      <c r="P6112" s="37" t="s">
        <v>2567</v>
      </c>
      <c r="Q6112" s="37" t="s">
        <v>2568</v>
      </c>
      <c r="R6112" s="37" t="s">
        <v>2569</v>
      </c>
      <c r="S6112" s="37" t="s">
        <v>3244</v>
      </c>
      <c r="T6112" s="37" t="s">
        <v>3243</v>
      </c>
      <c r="U6112" s="1" t="str">
        <f>VLOOKUP(T6112,[2]VAT!$A:$D,1,0)</f>
        <v>400185</v>
      </c>
      <c r="V6112" s="37" t="s">
        <v>2</v>
      </c>
      <c r="W6112" s="37" t="s">
        <v>2</v>
      </c>
      <c r="X6112" t="str">
        <f>VLOOKUP(T6112,[3]رکوردها!$A:$B,2,0)</f>
        <v>10103679604</v>
      </c>
      <c r="Y6112" t="str">
        <f>VLOOKUP(T6112,[3]رکوردها!$A:$D,4,0)</f>
        <v>411515483364</v>
      </c>
      <c r="Z6112" t="str">
        <f>VLOOKUP(T6112,[3]رکوردها!$A:$C,3,0)</f>
        <v>تهران</v>
      </c>
      <c r="AA6112" t="str">
        <f>VLOOKUP(T6112,[3]رکوردها!$A:$F,6,0)</f>
        <v>تهران  گلستان، محله شهرک صنعتی قلعه میر ، خیابان شهدای صنعت ( جاده قرمز) ، بن بست (پنجم) ، پلاک -7</v>
      </c>
      <c r="AB6112" t="str">
        <f>VLOOKUP(T6112,[3]رکوردها!$A:$E,5,0)</f>
        <v>3113685599</v>
      </c>
    </row>
    <row r="6113" spans="1:28" s="41" customFormat="1" hidden="1" x14ac:dyDescent="0.2">
      <c r="A6113" s="36">
        <v>174227</v>
      </c>
      <c r="B6113" s="36">
        <v>1658</v>
      </c>
      <c r="C6113" s="36">
        <v>1648</v>
      </c>
      <c r="D6113" s="39" t="s">
        <v>5178</v>
      </c>
      <c r="E6113" s="39"/>
      <c r="F6113" s="37" t="s">
        <v>0</v>
      </c>
      <c r="G6113" s="37" t="s">
        <v>3245</v>
      </c>
      <c r="H6113" s="38">
        <v>0</v>
      </c>
      <c r="I6113" s="38">
        <v>1805648850</v>
      </c>
      <c r="J6113" s="38">
        <f t="shared" si="112"/>
        <v>-1805648850</v>
      </c>
      <c r="K6113" s="38"/>
      <c r="L6113" s="49"/>
      <c r="M6113" s="37" t="s">
        <v>63</v>
      </c>
      <c r="N6113" s="37" t="s">
        <v>64</v>
      </c>
      <c r="O6113" s="37" t="s">
        <v>2566</v>
      </c>
      <c r="P6113" s="37" t="s">
        <v>2567</v>
      </c>
      <c r="Q6113" s="37" t="s">
        <v>2568</v>
      </c>
      <c r="R6113" s="37" t="s">
        <v>2569</v>
      </c>
      <c r="S6113" s="37" t="s">
        <v>3244</v>
      </c>
      <c r="T6113" s="37" t="s">
        <v>3243</v>
      </c>
      <c r="U6113" s="1" t="str">
        <f>VLOOKUP(T6113,[2]VAT!$A:$D,1,0)</f>
        <v>400185</v>
      </c>
      <c r="V6113" s="37" t="s">
        <v>2</v>
      </c>
      <c r="W6113" s="37" t="s">
        <v>2</v>
      </c>
      <c r="X6113" t="str">
        <f>VLOOKUP(T6113,[3]رکوردها!$A:$B,2,0)</f>
        <v>10103679604</v>
      </c>
      <c r="Y6113" t="str">
        <f>VLOOKUP(T6113,[3]رکوردها!$A:$D,4,0)</f>
        <v>411515483364</v>
      </c>
      <c r="Z6113" t="str">
        <f>VLOOKUP(T6113,[3]رکوردها!$A:$C,3,0)</f>
        <v>تهران</v>
      </c>
      <c r="AA6113" t="str">
        <f>VLOOKUP(T6113,[3]رکوردها!$A:$F,6,0)</f>
        <v>تهران  گلستان، محله شهرک صنعتی قلعه میر ، خیابان شهدای صنعت ( جاده قرمز) ، بن بست (پنجم) ، پلاک -7</v>
      </c>
      <c r="AB6113" t="str">
        <f>VLOOKUP(T6113,[3]رکوردها!$A:$E,5,0)</f>
        <v>3113685599</v>
      </c>
    </row>
    <row r="6114" spans="1:28" s="41" customFormat="1" hidden="1" x14ac:dyDescent="0.2">
      <c r="A6114" s="36">
        <v>183163</v>
      </c>
      <c r="B6114" s="36">
        <v>1419</v>
      </c>
      <c r="C6114" s="36">
        <v>2110</v>
      </c>
      <c r="D6114" s="36" t="str">
        <f>VLOOKUP(C6114,Piv.Analysis!A:AA,27,0)</f>
        <v>اصلاح و انتقال</v>
      </c>
      <c r="E6114" s="36"/>
      <c r="F6114" s="37" t="s">
        <v>173</v>
      </c>
      <c r="G6114" s="37" t="s">
        <v>3246</v>
      </c>
      <c r="H6114" s="38">
        <v>111683534057</v>
      </c>
      <c r="I6114" s="38">
        <v>0</v>
      </c>
      <c r="J6114" s="38">
        <f t="shared" si="112"/>
        <v>111683534057</v>
      </c>
      <c r="K6114" s="38"/>
      <c r="L6114" s="49"/>
      <c r="M6114" s="37" t="s">
        <v>63</v>
      </c>
      <c r="N6114" s="37" t="s">
        <v>64</v>
      </c>
      <c r="O6114" s="37" t="s">
        <v>65</v>
      </c>
      <c r="P6114" s="37" t="s">
        <v>66</v>
      </c>
      <c r="Q6114" s="37" t="s">
        <v>65</v>
      </c>
      <c r="R6114" s="37" t="s">
        <v>2629</v>
      </c>
      <c r="S6114" s="37" t="s">
        <v>3248</v>
      </c>
      <c r="T6114" s="37" t="s">
        <v>3247</v>
      </c>
      <c r="U6114" s="1" t="e">
        <f>VLOOKUP(T6114,[2]VAT!$A:$D,1,0)</f>
        <v>#N/A</v>
      </c>
      <c r="V6114" s="37" t="s">
        <v>2</v>
      </c>
      <c r="W6114" s="37" t="s">
        <v>2</v>
      </c>
      <c r="X6114" t="str">
        <f>VLOOKUP(T6114,[3]رکوردها!$A:$B,2,0)</f>
        <v/>
      </c>
      <c r="Y6114" t="str">
        <f>VLOOKUP(T6114,[3]رکوردها!$A:$D,4,0)</f>
        <v/>
      </c>
      <c r="Z6114" t="str">
        <f>VLOOKUP(T6114,[3]رکوردها!$A:$C,3,0)</f>
        <v/>
      </c>
      <c r="AA6114" t="str">
        <f>VLOOKUP(T6114,[3]رکوردها!$A:$F,6,0)</f>
        <v/>
      </c>
      <c r="AB6114" t="str">
        <f>VLOOKUP(T6114,[3]رکوردها!$A:$E,5,0)</f>
        <v/>
      </c>
    </row>
    <row r="6115" spans="1:28" s="41" customFormat="1" hidden="1" x14ac:dyDescent="0.2">
      <c r="A6115" s="36">
        <v>183165</v>
      </c>
      <c r="B6115" s="36">
        <v>1419</v>
      </c>
      <c r="C6115" s="36">
        <v>2110</v>
      </c>
      <c r="D6115" s="36" t="str">
        <f>VLOOKUP(C6115,Piv.Analysis!A:AA,27,0)</f>
        <v>اصلاح و انتقال</v>
      </c>
      <c r="E6115" s="36"/>
      <c r="F6115" s="37" t="s">
        <v>173</v>
      </c>
      <c r="G6115" s="37" t="s">
        <v>3249</v>
      </c>
      <c r="H6115" s="38">
        <v>1005151806509</v>
      </c>
      <c r="I6115" s="38">
        <v>0</v>
      </c>
      <c r="J6115" s="38">
        <f t="shared" si="112"/>
        <v>1005151806509</v>
      </c>
      <c r="K6115" s="38"/>
      <c r="L6115" s="49"/>
      <c r="M6115" s="37" t="s">
        <v>63</v>
      </c>
      <c r="N6115" s="37" t="s">
        <v>64</v>
      </c>
      <c r="O6115" s="37" t="s">
        <v>65</v>
      </c>
      <c r="P6115" s="37" t="s">
        <v>66</v>
      </c>
      <c r="Q6115" s="37" t="s">
        <v>65</v>
      </c>
      <c r="R6115" s="37" t="s">
        <v>2629</v>
      </c>
      <c r="S6115" s="37" t="s">
        <v>3248</v>
      </c>
      <c r="T6115" s="37" t="s">
        <v>3247</v>
      </c>
      <c r="U6115" s="1" t="e">
        <f>VLOOKUP(T6115,[2]VAT!$A:$D,1,0)</f>
        <v>#N/A</v>
      </c>
      <c r="V6115" s="37" t="s">
        <v>2</v>
      </c>
      <c r="W6115" s="37" t="s">
        <v>2</v>
      </c>
      <c r="X6115" t="str">
        <f>VLOOKUP(T6115,[3]رکوردها!$A:$B,2,0)</f>
        <v/>
      </c>
      <c r="Y6115" t="str">
        <f>VLOOKUP(T6115,[3]رکوردها!$A:$D,4,0)</f>
        <v/>
      </c>
      <c r="Z6115" t="str">
        <f>VLOOKUP(T6115,[3]رکوردها!$A:$C,3,0)</f>
        <v/>
      </c>
      <c r="AA6115" t="str">
        <f>VLOOKUP(T6115,[3]رکوردها!$A:$F,6,0)</f>
        <v/>
      </c>
      <c r="AB6115" t="str">
        <f>VLOOKUP(T6115,[3]رکوردها!$A:$E,5,0)</f>
        <v/>
      </c>
    </row>
    <row r="6116" spans="1:28" s="41" customFormat="1" hidden="1" x14ac:dyDescent="0.2">
      <c r="A6116" s="36">
        <v>183164</v>
      </c>
      <c r="B6116" s="36">
        <v>1419</v>
      </c>
      <c r="C6116" s="36">
        <v>2110</v>
      </c>
      <c r="D6116" s="36" t="str">
        <f>VLOOKUP(C6116,Piv.Analysis!A:AA,27,0)</f>
        <v>اصلاح و انتقال</v>
      </c>
      <c r="E6116" s="36"/>
      <c r="F6116" s="37" t="s">
        <v>173</v>
      </c>
      <c r="G6116" s="37" t="s">
        <v>3246</v>
      </c>
      <c r="H6116" s="38">
        <v>0</v>
      </c>
      <c r="I6116" s="38">
        <v>111683534057</v>
      </c>
      <c r="J6116" s="38">
        <f t="shared" si="112"/>
        <v>-111683534057</v>
      </c>
      <c r="K6116" s="38"/>
      <c r="L6116" s="49"/>
      <c r="M6116" s="37" t="s">
        <v>4</v>
      </c>
      <c r="N6116" s="37" t="s">
        <v>5</v>
      </c>
      <c r="O6116" s="37" t="s">
        <v>138</v>
      </c>
      <c r="P6116" s="37" t="s">
        <v>139</v>
      </c>
      <c r="Q6116" s="37" t="s">
        <v>2639</v>
      </c>
      <c r="R6116" s="37" t="s">
        <v>2640</v>
      </c>
      <c r="S6116" s="37" t="s">
        <v>3248</v>
      </c>
      <c r="T6116" s="37" t="s">
        <v>3247</v>
      </c>
      <c r="U6116" s="1" t="e">
        <f>VLOOKUP(T6116,[2]VAT!$A:$D,1,0)</f>
        <v>#N/A</v>
      </c>
      <c r="V6116" s="37" t="s">
        <v>2</v>
      </c>
      <c r="W6116" s="37" t="s">
        <v>2</v>
      </c>
      <c r="X6116" t="str">
        <f>VLOOKUP(T6116,[3]رکوردها!$A:$B,2,0)</f>
        <v/>
      </c>
      <c r="Y6116" t="str">
        <f>VLOOKUP(T6116,[3]رکوردها!$A:$D,4,0)</f>
        <v/>
      </c>
      <c r="Z6116" t="str">
        <f>VLOOKUP(T6116,[3]رکوردها!$A:$C,3,0)</f>
        <v/>
      </c>
      <c r="AA6116" t="str">
        <f>VLOOKUP(T6116,[3]رکوردها!$A:$F,6,0)</f>
        <v/>
      </c>
      <c r="AB6116" t="str">
        <f>VLOOKUP(T6116,[3]رکوردها!$A:$E,5,0)</f>
        <v/>
      </c>
    </row>
    <row r="6117" spans="1:28" s="41" customFormat="1" hidden="1" x14ac:dyDescent="0.2">
      <c r="A6117" s="36">
        <v>180160</v>
      </c>
      <c r="B6117" s="36">
        <v>1658</v>
      </c>
      <c r="C6117" s="36">
        <v>1648</v>
      </c>
      <c r="D6117" s="39" t="s">
        <v>5178</v>
      </c>
      <c r="E6117" s="39"/>
      <c r="F6117" s="37" t="s">
        <v>0</v>
      </c>
      <c r="G6117" s="37" t="s">
        <v>3250</v>
      </c>
      <c r="H6117" s="38">
        <v>1161112500</v>
      </c>
      <c r="I6117" s="38">
        <v>0</v>
      </c>
      <c r="J6117" s="38">
        <f t="shared" si="112"/>
        <v>1161112500</v>
      </c>
      <c r="K6117" s="38"/>
      <c r="L6117" s="49"/>
      <c r="M6117" s="37" t="s">
        <v>63</v>
      </c>
      <c r="N6117" s="37" t="s">
        <v>64</v>
      </c>
      <c r="O6117" s="37" t="s">
        <v>2566</v>
      </c>
      <c r="P6117" s="37" t="s">
        <v>2567</v>
      </c>
      <c r="Q6117" s="37" t="s">
        <v>2568</v>
      </c>
      <c r="R6117" s="37" t="s">
        <v>2569</v>
      </c>
      <c r="S6117" s="37" t="s">
        <v>3252</v>
      </c>
      <c r="T6117" s="37" t="s">
        <v>3251</v>
      </c>
      <c r="U6117" s="1" t="str">
        <f>VLOOKUP(T6117,[2]VAT!$A:$D,1,0)</f>
        <v>400192</v>
      </c>
      <c r="V6117" s="37" t="s">
        <v>2</v>
      </c>
      <c r="W6117" s="37" t="s">
        <v>2</v>
      </c>
      <c r="X6117" t="str">
        <f>VLOOKUP(T6117,[3]رکوردها!$A:$B,2,0)</f>
        <v>10100322690</v>
      </c>
      <c r="Y6117" t="str">
        <f>VLOOKUP(T6117,[3]رکوردها!$A:$D,4,0)</f>
        <v>411111135814</v>
      </c>
      <c r="Z6117" t="str">
        <f>VLOOKUP(T6117,[3]رکوردها!$A:$C,3,0)</f>
        <v>تهران</v>
      </c>
      <c r="AA6117" t="str">
        <f>VLOOKUP(T6117,[3]رکوردها!$A:$F,6,0)</f>
        <v>تهران کیلومتر 17 جاده مخصوص کرج نبش خیابان 64</v>
      </c>
      <c r="AB6117" t="str">
        <f>VLOOKUP(T6117,[3]رکوردها!$A:$E,5,0)</f>
        <v>1389155113</v>
      </c>
    </row>
    <row r="6118" spans="1:28" s="41" customFormat="1" hidden="1" x14ac:dyDescent="0.2">
      <c r="A6118" s="36">
        <v>180161</v>
      </c>
      <c r="B6118" s="36">
        <v>1658</v>
      </c>
      <c r="C6118" s="36">
        <v>1648</v>
      </c>
      <c r="D6118" s="39" t="s">
        <v>5178</v>
      </c>
      <c r="E6118" s="39"/>
      <c r="F6118" s="37" t="s">
        <v>0</v>
      </c>
      <c r="G6118" s="37" t="s">
        <v>3250</v>
      </c>
      <c r="H6118" s="38">
        <v>0</v>
      </c>
      <c r="I6118" s="38">
        <v>1161112500</v>
      </c>
      <c r="J6118" s="38">
        <f t="shared" si="112"/>
        <v>-1161112500</v>
      </c>
      <c r="K6118" s="38"/>
      <c r="L6118" s="49"/>
      <c r="M6118" s="37" t="s">
        <v>63</v>
      </c>
      <c r="N6118" s="37" t="s">
        <v>64</v>
      </c>
      <c r="O6118" s="37" t="s">
        <v>2566</v>
      </c>
      <c r="P6118" s="37" t="s">
        <v>2567</v>
      </c>
      <c r="Q6118" s="37" t="s">
        <v>2568</v>
      </c>
      <c r="R6118" s="37" t="s">
        <v>2569</v>
      </c>
      <c r="S6118" s="37" t="s">
        <v>3252</v>
      </c>
      <c r="T6118" s="37" t="s">
        <v>3251</v>
      </c>
      <c r="U6118" s="1" t="str">
        <f>VLOOKUP(T6118,[2]VAT!$A:$D,1,0)</f>
        <v>400192</v>
      </c>
      <c r="V6118" s="37" t="s">
        <v>2</v>
      </c>
      <c r="W6118" s="37" t="s">
        <v>2</v>
      </c>
      <c r="X6118" t="str">
        <f>VLOOKUP(T6118,[3]رکوردها!$A:$B,2,0)</f>
        <v>10100322690</v>
      </c>
      <c r="Y6118" t="str">
        <f>VLOOKUP(T6118,[3]رکوردها!$A:$D,4,0)</f>
        <v>411111135814</v>
      </c>
      <c r="Z6118" t="str">
        <f>VLOOKUP(T6118,[3]رکوردها!$A:$C,3,0)</f>
        <v>تهران</v>
      </c>
      <c r="AA6118" t="str">
        <f>VLOOKUP(T6118,[3]رکوردها!$A:$F,6,0)</f>
        <v>تهران کیلومتر 17 جاده مخصوص کرج نبش خیابان 64</v>
      </c>
      <c r="AB6118" t="str">
        <f>VLOOKUP(T6118,[3]رکوردها!$A:$E,5,0)</f>
        <v>1389155113</v>
      </c>
    </row>
    <row r="6119" spans="1:28" x14ac:dyDescent="0.2">
      <c r="A6119" s="54">
        <v>180829</v>
      </c>
      <c r="B6119" s="2">
        <v>1340</v>
      </c>
      <c r="C6119" s="2">
        <v>1919</v>
      </c>
      <c r="D6119" s="54" t="str">
        <f>VLOOKUP(C6119,Piv.Analysis!A:AA,27,0)</f>
        <v>خرید انباری</v>
      </c>
      <c r="E6119" s="2"/>
      <c r="F6119" s="1" t="s">
        <v>171</v>
      </c>
      <c r="G6119" s="1" t="s">
        <v>3437</v>
      </c>
      <c r="H6119" s="4">
        <v>0</v>
      </c>
      <c r="I6119" s="4">
        <v>58829895466</v>
      </c>
      <c r="J6119" s="4">
        <f t="shared" si="112"/>
        <v>-58829895466</v>
      </c>
      <c r="K6119" s="4"/>
      <c r="L6119" s="49"/>
      <c r="M6119" s="1" t="s">
        <v>4</v>
      </c>
      <c r="N6119" s="1" t="s">
        <v>5</v>
      </c>
      <c r="O6119" s="1" t="s">
        <v>6</v>
      </c>
      <c r="P6119" s="1" t="s">
        <v>7</v>
      </c>
      <c r="Q6119" s="1" t="s">
        <v>13</v>
      </c>
      <c r="R6119" s="1" t="s">
        <v>14</v>
      </c>
      <c r="S6119" s="1" t="s">
        <v>3433</v>
      </c>
      <c r="T6119" s="1" t="s">
        <v>3432</v>
      </c>
      <c r="U6119" s="1" t="e">
        <f>VLOOKUP(T6119,[2]VAT!$A:$D,1,0)</f>
        <v>#N/A</v>
      </c>
      <c r="V6119" s="1" t="s">
        <v>2</v>
      </c>
      <c r="W6119" s="1" t="s">
        <v>2</v>
      </c>
      <c r="X6119" t="str">
        <f>VLOOKUP(T6119,[3]رکوردها!$A:$B,2,0)</f>
        <v>10103411567</v>
      </c>
      <c r="Y6119" t="str">
        <f>VLOOKUP(T6119,[3]رکوردها!$A:$D,4,0)</f>
        <v>411331153115</v>
      </c>
      <c r="Z6119" t="str">
        <f>VLOOKUP(T6119,[3]رکوردها!$A:$C,3,0)</f>
        <v>تهران</v>
      </c>
      <c r="AA6119" t="str">
        <f>VLOOKUP(T6119,[3]رکوردها!$A:$F,6,0)</f>
        <v>تهران خ سهروردی شمالی ک متحیری پ45 ط 5 جنوبی واحد 14</v>
      </c>
      <c r="AB6119" t="str">
        <f>VLOOKUP(T6119,[3]رکوردها!$A:$E,5,0)</f>
        <v>1559936837</v>
      </c>
    </row>
    <row r="6120" spans="1:28" s="41" customFormat="1" hidden="1" x14ac:dyDescent="0.2">
      <c r="A6120" s="36">
        <v>147634</v>
      </c>
      <c r="B6120" s="36">
        <v>1472</v>
      </c>
      <c r="C6120" s="36">
        <v>1485</v>
      </c>
      <c r="D6120" s="36" t="str">
        <f>VLOOKUP(C6120,Piv.Analysis!A:AA,27,0)</f>
        <v>دریافت و پرداخت</v>
      </c>
      <c r="E6120" s="36"/>
      <c r="F6120" s="37" t="s">
        <v>1099</v>
      </c>
      <c r="G6120" s="37" t="s">
        <v>2289</v>
      </c>
      <c r="H6120" s="38">
        <v>12901250000</v>
      </c>
      <c r="I6120" s="38">
        <v>0</v>
      </c>
      <c r="J6120" s="38">
        <f t="shared" si="112"/>
        <v>12901250000</v>
      </c>
      <c r="K6120" s="38"/>
      <c r="L6120" s="49"/>
      <c r="M6120" s="37" t="s">
        <v>4</v>
      </c>
      <c r="N6120" s="37" t="s">
        <v>5</v>
      </c>
      <c r="O6120" s="37" t="s">
        <v>6</v>
      </c>
      <c r="P6120" s="37" t="s">
        <v>7</v>
      </c>
      <c r="Q6120" s="37" t="s">
        <v>13</v>
      </c>
      <c r="R6120" s="37" t="s">
        <v>14</v>
      </c>
      <c r="S6120" s="37" t="s">
        <v>3252</v>
      </c>
      <c r="T6120" s="37" t="s">
        <v>3251</v>
      </c>
      <c r="U6120" s="1" t="str">
        <f>VLOOKUP(T6120,[2]VAT!$A:$D,1,0)</f>
        <v>400192</v>
      </c>
      <c r="V6120" s="37" t="s">
        <v>2</v>
      </c>
      <c r="W6120" s="37" t="s">
        <v>2</v>
      </c>
      <c r="X6120" t="str">
        <f>VLOOKUP(T6120,[3]رکوردها!$A:$B,2,0)</f>
        <v>10100322690</v>
      </c>
      <c r="Y6120" t="str">
        <f>VLOOKUP(T6120,[3]رکوردها!$A:$D,4,0)</f>
        <v>411111135814</v>
      </c>
      <c r="Z6120" t="str">
        <f>VLOOKUP(T6120,[3]رکوردها!$A:$C,3,0)</f>
        <v>تهران</v>
      </c>
      <c r="AA6120" t="str">
        <f>VLOOKUP(T6120,[3]رکوردها!$A:$F,6,0)</f>
        <v>تهران کیلومتر 17 جاده مخصوص کرج نبش خیابان 64</v>
      </c>
      <c r="AB6120" t="str">
        <f>VLOOKUP(T6120,[3]رکوردها!$A:$E,5,0)</f>
        <v>1389155113</v>
      </c>
    </row>
    <row r="6121" spans="1:28" s="41" customFormat="1" hidden="1" x14ac:dyDescent="0.2">
      <c r="A6121" s="36">
        <v>175639</v>
      </c>
      <c r="B6121" s="36">
        <v>1624</v>
      </c>
      <c r="C6121" s="36">
        <v>1725</v>
      </c>
      <c r="D6121" s="36" t="str">
        <f>VLOOKUP(C6121,Piv.Analysis!A:AA,27,0)</f>
        <v>دریافت و پرداخت</v>
      </c>
      <c r="E6121" s="36"/>
      <c r="F6121" s="37" t="s">
        <v>33</v>
      </c>
      <c r="G6121" s="37" t="s">
        <v>2367</v>
      </c>
      <c r="H6121" s="38">
        <v>1161112500</v>
      </c>
      <c r="I6121" s="38">
        <v>0</v>
      </c>
      <c r="J6121" s="38">
        <f t="shared" si="112"/>
        <v>1161112500</v>
      </c>
      <c r="K6121" s="38"/>
      <c r="L6121" s="49"/>
      <c r="M6121" s="37" t="s">
        <v>4</v>
      </c>
      <c r="N6121" s="37" t="s">
        <v>5</v>
      </c>
      <c r="O6121" s="37" t="s">
        <v>6</v>
      </c>
      <c r="P6121" s="37" t="s">
        <v>7</v>
      </c>
      <c r="Q6121" s="37" t="s">
        <v>13</v>
      </c>
      <c r="R6121" s="37" t="s">
        <v>14</v>
      </c>
      <c r="S6121" s="37" t="s">
        <v>3252</v>
      </c>
      <c r="T6121" s="37" t="s">
        <v>3251</v>
      </c>
      <c r="U6121" s="1" t="str">
        <f>VLOOKUP(T6121,[2]VAT!$A:$D,1,0)</f>
        <v>400192</v>
      </c>
      <c r="V6121" s="37" t="s">
        <v>2</v>
      </c>
      <c r="W6121" s="37" t="s">
        <v>2</v>
      </c>
      <c r="X6121" t="str">
        <f>VLOOKUP(T6121,[3]رکوردها!$A:$B,2,0)</f>
        <v>10100322690</v>
      </c>
      <c r="Y6121" t="str">
        <f>VLOOKUP(T6121,[3]رکوردها!$A:$D,4,0)</f>
        <v>411111135814</v>
      </c>
      <c r="Z6121" t="str">
        <f>VLOOKUP(T6121,[3]رکوردها!$A:$C,3,0)</f>
        <v>تهران</v>
      </c>
      <c r="AA6121" t="str">
        <f>VLOOKUP(T6121,[3]رکوردها!$A:$F,6,0)</f>
        <v>تهران کیلومتر 17 جاده مخصوص کرج نبش خیابان 64</v>
      </c>
      <c r="AB6121" t="str">
        <f>VLOOKUP(T6121,[3]رکوردها!$A:$E,5,0)</f>
        <v>1389155113</v>
      </c>
    </row>
    <row r="6122" spans="1:28" x14ac:dyDescent="0.2">
      <c r="A6122" s="54">
        <v>180966</v>
      </c>
      <c r="B6122" s="2">
        <v>1342</v>
      </c>
      <c r="C6122" s="2">
        <v>1921</v>
      </c>
      <c r="D6122" s="54" t="str">
        <f>VLOOKUP(C6122,Piv.Analysis!A:AA,27,0)</f>
        <v>خرید انباری</v>
      </c>
      <c r="E6122" s="2"/>
      <c r="F6122" s="1" t="s">
        <v>171</v>
      </c>
      <c r="G6122" s="1" t="s">
        <v>2696</v>
      </c>
      <c r="H6122" s="4">
        <v>0</v>
      </c>
      <c r="I6122" s="4">
        <v>53485972430</v>
      </c>
      <c r="J6122" s="4">
        <f t="shared" si="112"/>
        <v>-53485972430</v>
      </c>
      <c r="K6122" s="4"/>
      <c r="L6122" s="49"/>
      <c r="M6122" s="1" t="s">
        <v>4</v>
      </c>
      <c r="N6122" s="1" t="s">
        <v>5</v>
      </c>
      <c r="O6122" s="1" t="s">
        <v>6</v>
      </c>
      <c r="P6122" s="1" t="s">
        <v>7</v>
      </c>
      <c r="Q6122" s="1" t="s">
        <v>13</v>
      </c>
      <c r="R6122" s="1" t="s">
        <v>14</v>
      </c>
      <c r="S6122" s="1" t="s">
        <v>2641</v>
      </c>
      <c r="T6122" s="1" t="s">
        <v>2638</v>
      </c>
      <c r="U6122" s="1" t="e">
        <f>VLOOKUP(T6122,[2]VAT!$A:$D,1,0)</f>
        <v>#N/A</v>
      </c>
      <c r="V6122" s="1" t="s">
        <v>2</v>
      </c>
      <c r="W6122" s="1" t="s">
        <v>2</v>
      </c>
      <c r="X6122" t="str">
        <f>VLOOKUP(T6122,[3]رکوردها!$A:$B,2,0)</f>
        <v/>
      </c>
      <c r="Y6122" t="str">
        <f>VLOOKUP(T6122,[3]رکوردها!$A:$D,4,0)</f>
        <v/>
      </c>
      <c r="Z6122" t="str">
        <f>VLOOKUP(T6122,[3]رکوردها!$A:$C,3,0)</f>
        <v/>
      </c>
      <c r="AA6122" t="str">
        <f>VLOOKUP(T6122,[3]رکوردها!$A:$F,6,0)</f>
        <v/>
      </c>
      <c r="AB6122" t="str">
        <f>VLOOKUP(T6122,[3]رکوردها!$A:$E,5,0)</f>
        <v/>
      </c>
    </row>
    <row r="6123" spans="1:28" x14ac:dyDescent="0.2">
      <c r="A6123" s="54">
        <v>181003</v>
      </c>
      <c r="B6123" s="2">
        <v>1343</v>
      </c>
      <c r="C6123" s="2">
        <v>1922</v>
      </c>
      <c r="D6123" s="54" t="str">
        <f>VLOOKUP(C6123,Piv.Analysis!A:AA,27,0)</f>
        <v>خرید انباری</v>
      </c>
      <c r="E6123" s="2"/>
      <c r="F6123" s="1" t="s">
        <v>171</v>
      </c>
      <c r="G6123" s="1" t="s">
        <v>3088</v>
      </c>
      <c r="H6123" s="4">
        <v>0</v>
      </c>
      <c r="I6123" s="4">
        <v>18641142000</v>
      </c>
      <c r="J6123" s="4">
        <f t="shared" si="112"/>
        <v>-18641142000</v>
      </c>
      <c r="K6123" s="4"/>
      <c r="L6123" s="49"/>
      <c r="M6123" s="1" t="s">
        <v>4</v>
      </c>
      <c r="N6123" s="1" t="s">
        <v>5</v>
      </c>
      <c r="O6123" s="1" t="s">
        <v>6</v>
      </c>
      <c r="P6123" s="1" t="s">
        <v>7</v>
      </c>
      <c r="Q6123" s="1" t="s">
        <v>13</v>
      </c>
      <c r="R6123" s="1" t="s">
        <v>14</v>
      </c>
      <c r="S6123" s="1" t="s">
        <v>3085</v>
      </c>
      <c r="T6123" s="1" t="s">
        <v>3084</v>
      </c>
      <c r="U6123" s="1" t="e">
        <f>VLOOKUP(T6123,[2]VAT!$A:$D,1,0)</f>
        <v>#N/A</v>
      </c>
      <c r="V6123" s="1" t="s">
        <v>2</v>
      </c>
      <c r="W6123" s="1" t="s">
        <v>2</v>
      </c>
      <c r="X6123" t="str">
        <f>VLOOKUP(T6123,[3]رکوردها!$A:$B,2,0)</f>
        <v>10100952580</v>
      </c>
      <c r="Y6123" t="str">
        <f>VLOOKUP(T6123,[3]رکوردها!$A:$D,4,0)</f>
        <v/>
      </c>
      <c r="Z6123" t="str">
        <f>VLOOKUP(T6123,[3]رکوردها!$A:$C,3,0)</f>
        <v>تهران</v>
      </c>
      <c r="AA6123" t="str">
        <f>VLOOKUP(T6123,[3]رکوردها!$A:$F,6,0)</f>
        <v>خ آفریقا-خ ستاری-پلاک11</v>
      </c>
      <c r="AB6123" t="str">
        <f>VLOOKUP(T6123,[3]رکوردها!$A:$E,5,0)</f>
        <v>1968865613</v>
      </c>
    </row>
    <row r="6124" spans="1:28" s="41" customFormat="1" hidden="1" x14ac:dyDescent="0.2">
      <c r="A6124" s="36">
        <v>141403</v>
      </c>
      <c r="B6124" s="36">
        <v>1259</v>
      </c>
      <c r="C6124" s="36">
        <v>1218</v>
      </c>
      <c r="D6124" s="36" t="str">
        <f>VLOOKUP(C6124,Piv.Analysis!A:AA,27,0)</f>
        <v>دریافت و پرداخت</v>
      </c>
      <c r="E6124" s="36"/>
      <c r="F6124" s="37" t="s">
        <v>75</v>
      </c>
      <c r="G6124" s="37" t="s">
        <v>2269</v>
      </c>
      <c r="H6124" s="38">
        <v>4363174080</v>
      </c>
      <c r="I6124" s="38">
        <v>0</v>
      </c>
      <c r="J6124" s="38">
        <f t="shared" si="112"/>
        <v>4363174080</v>
      </c>
      <c r="K6124" s="38"/>
      <c r="L6124" s="49"/>
      <c r="M6124" s="37" t="s">
        <v>4</v>
      </c>
      <c r="N6124" s="37" t="s">
        <v>5</v>
      </c>
      <c r="O6124" s="37" t="s">
        <v>6</v>
      </c>
      <c r="P6124" s="37" t="s">
        <v>7</v>
      </c>
      <c r="Q6124" s="37" t="s">
        <v>13</v>
      </c>
      <c r="R6124" s="37" t="s">
        <v>14</v>
      </c>
      <c r="S6124" s="37" t="s">
        <v>3256</v>
      </c>
      <c r="T6124" s="37" t="s">
        <v>3255</v>
      </c>
      <c r="U6124" s="1" t="str">
        <f>VLOOKUP(T6124,[2]VAT!$A:$D,1,0)</f>
        <v>400196</v>
      </c>
      <c r="V6124" s="37" t="s">
        <v>2</v>
      </c>
      <c r="W6124" s="37" t="s">
        <v>2</v>
      </c>
      <c r="X6124" t="str">
        <f>VLOOKUP(T6124,[3]رکوردها!$A:$B,2,0)</f>
        <v>14006891028</v>
      </c>
      <c r="Y6124" t="str">
        <f>VLOOKUP(T6124,[3]رکوردها!$A:$D,4,0)</f>
        <v>411558197736</v>
      </c>
      <c r="Z6124" t="str">
        <f>VLOOKUP(T6124,[3]رکوردها!$A:$C,3,0)</f>
        <v>تهران</v>
      </c>
      <c r="AA6124" t="str">
        <f>VLOOKUP(T6124,[3]رکوردها!$A:$F,6,0)</f>
        <v>شاداباد مجتمع تجاری پاییزان ، بلوک 3 ، طبقه اول ، واحد 70</v>
      </c>
      <c r="AB6124" t="str">
        <f>VLOOKUP(T6124,[3]رکوردها!$A:$E,5,0)</f>
        <v>1374664967</v>
      </c>
    </row>
    <row r="6125" spans="1:28" s="41" customFormat="1" hidden="1" x14ac:dyDescent="0.2">
      <c r="A6125" s="36">
        <v>174220</v>
      </c>
      <c r="B6125" s="36">
        <v>1658</v>
      </c>
      <c r="C6125" s="36">
        <v>1648</v>
      </c>
      <c r="D6125" s="39" t="s">
        <v>5178</v>
      </c>
      <c r="E6125" s="39"/>
      <c r="F6125" s="37" t="s">
        <v>0</v>
      </c>
      <c r="G6125" s="37" t="s">
        <v>3258</v>
      </c>
      <c r="H6125" s="38">
        <v>360262080</v>
      </c>
      <c r="I6125" s="38">
        <v>0</v>
      </c>
      <c r="J6125" s="38">
        <f t="shared" si="112"/>
        <v>360262080</v>
      </c>
      <c r="K6125" s="38"/>
      <c r="L6125" s="49"/>
      <c r="M6125" s="37" t="s">
        <v>63</v>
      </c>
      <c r="N6125" s="37" t="s">
        <v>64</v>
      </c>
      <c r="O6125" s="37" t="s">
        <v>2566</v>
      </c>
      <c r="P6125" s="37" t="s">
        <v>2567</v>
      </c>
      <c r="Q6125" s="37" t="s">
        <v>2568</v>
      </c>
      <c r="R6125" s="37" t="s">
        <v>2569</v>
      </c>
      <c r="S6125" s="37" t="s">
        <v>3256</v>
      </c>
      <c r="T6125" s="37" t="s">
        <v>3255</v>
      </c>
      <c r="U6125" s="1" t="str">
        <f>VLOOKUP(T6125,[2]VAT!$A:$D,1,0)</f>
        <v>400196</v>
      </c>
      <c r="V6125" s="37" t="s">
        <v>2</v>
      </c>
      <c r="W6125" s="37" t="s">
        <v>2</v>
      </c>
      <c r="X6125" t="str">
        <f>VLOOKUP(T6125,[3]رکوردها!$A:$B,2,0)</f>
        <v>14006891028</v>
      </c>
      <c r="Y6125" t="str">
        <f>VLOOKUP(T6125,[3]رکوردها!$A:$D,4,0)</f>
        <v>411558197736</v>
      </c>
      <c r="Z6125" t="str">
        <f>VLOOKUP(T6125,[3]رکوردها!$A:$C,3,0)</f>
        <v>تهران</v>
      </c>
      <c r="AA6125" t="str">
        <f>VLOOKUP(T6125,[3]رکوردها!$A:$F,6,0)</f>
        <v>شاداباد مجتمع تجاری پاییزان ، بلوک 3 ، طبقه اول ، واحد 70</v>
      </c>
      <c r="AB6125" t="str">
        <f>VLOOKUP(T6125,[3]رکوردها!$A:$E,5,0)</f>
        <v>1374664967</v>
      </c>
    </row>
    <row r="6126" spans="1:28" s="41" customFormat="1" hidden="1" x14ac:dyDescent="0.2">
      <c r="A6126" s="36">
        <v>174221</v>
      </c>
      <c r="B6126" s="36">
        <v>1658</v>
      </c>
      <c r="C6126" s="36">
        <v>1648</v>
      </c>
      <c r="D6126" s="39" t="s">
        <v>5178</v>
      </c>
      <c r="E6126" s="39"/>
      <c r="F6126" s="37" t="s">
        <v>0</v>
      </c>
      <c r="G6126" s="37" t="s">
        <v>3258</v>
      </c>
      <c r="H6126" s="38">
        <v>0</v>
      </c>
      <c r="I6126" s="38">
        <v>360262080</v>
      </c>
      <c r="J6126" s="38">
        <f t="shared" si="112"/>
        <v>-360262080</v>
      </c>
      <c r="K6126" s="38"/>
      <c r="L6126" s="49"/>
      <c r="M6126" s="37" t="s">
        <v>63</v>
      </c>
      <c r="N6126" s="37" t="s">
        <v>64</v>
      </c>
      <c r="O6126" s="37" t="s">
        <v>2566</v>
      </c>
      <c r="P6126" s="37" t="s">
        <v>2567</v>
      </c>
      <c r="Q6126" s="37" t="s">
        <v>2568</v>
      </c>
      <c r="R6126" s="37" t="s">
        <v>2569</v>
      </c>
      <c r="S6126" s="37" t="s">
        <v>3256</v>
      </c>
      <c r="T6126" s="37" t="s">
        <v>3255</v>
      </c>
      <c r="U6126" s="1" t="str">
        <f>VLOOKUP(T6126,[2]VAT!$A:$D,1,0)</f>
        <v>400196</v>
      </c>
      <c r="V6126" s="37" t="s">
        <v>2</v>
      </c>
      <c r="W6126" s="37" t="s">
        <v>2</v>
      </c>
      <c r="X6126" t="str">
        <f>VLOOKUP(T6126,[3]رکوردها!$A:$B,2,0)</f>
        <v>14006891028</v>
      </c>
      <c r="Y6126" t="str">
        <f>VLOOKUP(T6126,[3]رکوردها!$A:$D,4,0)</f>
        <v>411558197736</v>
      </c>
      <c r="Z6126" t="str">
        <f>VLOOKUP(T6126,[3]رکوردها!$A:$C,3,0)</f>
        <v>تهران</v>
      </c>
      <c r="AA6126" t="str">
        <f>VLOOKUP(T6126,[3]رکوردها!$A:$F,6,0)</f>
        <v>شاداباد مجتمع تجاری پاییزان ، بلوک 3 ، طبقه اول ، واحد 70</v>
      </c>
      <c r="AB6126" t="str">
        <f>VLOOKUP(T6126,[3]رکوردها!$A:$E,5,0)</f>
        <v>1374664967</v>
      </c>
    </row>
    <row r="6127" spans="1:28" s="41" customFormat="1" hidden="1" x14ac:dyDescent="0.2">
      <c r="A6127" s="36">
        <v>181621</v>
      </c>
      <c r="B6127" s="36">
        <v>1658</v>
      </c>
      <c r="C6127" s="36">
        <v>1648</v>
      </c>
      <c r="D6127" s="39" t="s">
        <v>5178</v>
      </c>
      <c r="E6127" s="39"/>
      <c r="F6127" s="37" t="s">
        <v>0</v>
      </c>
      <c r="G6127" s="37" t="s">
        <v>3259</v>
      </c>
      <c r="H6127" s="38">
        <v>53560800</v>
      </c>
      <c r="I6127" s="38">
        <v>0</v>
      </c>
      <c r="J6127" s="38">
        <f t="shared" si="112"/>
        <v>53560800</v>
      </c>
      <c r="K6127" s="38"/>
      <c r="L6127" s="49"/>
      <c r="M6127" s="37" t="s">
        <v>63</v>
      </c>
      <c r="N6127" s="37" t="s">
        <v>64</v>
      </c>
      <c r="O6127" s="37" t="s">
        <v>2566</v>
      </c>
      <c r="P6127" s="37" t="s">
        <v>2567</v>
      </c>
      <c r="Q6127" s="37" t="s">
        <v>2568</v>
      </c>
      <c r="R6127" s="37" t="s">
        <v>2569</v>
      </c>
      <c r="S6127" s="37" t="s">
        <v>3261</v>
      </c>
      <c r="T6127" s="37" t="s">
        <v>3260</v>
      </c>
      <c r="U6127" s="1" t="str">
        <f>VLOOKUP(T6127,[2]VAT!$A:$D,1,0)</f>
        <v>400197</v>
      </c>
      <c r="V6127" s="37" t="s">
        <v>2</v>
      </c>
      <c r="W6127" s="37" t="s">
        <v>2</v>
      </c>
      <c r="X6127" t="str">
        <f>VLOOKUP(T6127,[3]رکوردها!$A:$B,2,0)</f>
        <v>10861402655</v>
      </c>
      <c r="Y6127" t="str">
        <f>VLOOKUP(T6127,[3]رکوردها!$A:$D,4,0)</f>
        <v>411331377433</v>
      </c>
      <c r="Z6127" t="str">
        <f>VLOOKUP(T6127,[3]رکوردها!$A:$C,3,0)</f>
        <v>تهران</v>
      </c>
      <c r="AA6127" t="str">
        <f>VLOOKUP(T6127,[3]رکوردها!$A:$F,6,0)</f>
        <v>تهران-آرژانتین-بخارست خ15-پ12</v>
      </c>
      <c r="AB6127" t="str">
        <f>VLOOKUP(T6127,[3]رکوردها!$A:$E,5,0)</f>
        <v>1513814511</v>
      </c>
    </row>
    <row r="6128" spans="1:28" s="41" customFormat="1" hidden="1" x14ac:dyDescent="0.2">
      <c r="A6128" s="36">
        <v>181622</v>
      </c>
      <c r="B6128" s="36">
        <v>1658</v>
      </c>
      <c r="C6128" s="36">
        <v>1648</v>
      </c>
      <c r="D6128" s="39" t="s">
        <v>5178</v>
      </c>
      <c r="E6128" s="39"/>
      <c r="F6128" s="37" t="s">
        <v>0</v>
      </c>
      <c r="G6128" s="37" t="s">
        <v>3259</v>
      </c>
      <c r="H6128" s="38">
        <v>0</v>
      </c>
      <c r="I6128" s="38">
        <v>53560800</v>
      </c>
      <c r="J6128" s="38">
        <f t="shared" si="112"/>
        <v>-53560800</v>
      </c>
      <c r="K6128" s="38"/>
      <c r="L6128" s="49"/>
      <c r="M6128" s="37" t="s">
        <v>63</v>
      </c>
      <c r="N6128" s="37" t="s">
        <v>64</v>
      </c>
      <c r="O6128" s="37" t="s">
        <v>2566</v>
      </c>
      <c r="P6128" s="37" t="s">
        <v>2567</v>
      </c>
      <c r="Q6128" s="37" t="s">
        <v>2568</v>
      </c>
      <c r="R6128" s="37" t="s">
        <v>2569</v>
      </c>
      <c r="S6128" s="37" t="s">
        <v>3261</v>
      </c>
      <c r="T6128" s="37" t="s">
        <v>3260</v>
      </c>
      <c r="U6128" s="1" t="str">
        <f>VLOOKUP(T6128,[2]VAT!$A:$D,1,0)</f>
        <v>400197</v>
      </c>
      <c r="V6128" s="37" t="s">
        <v>2</v>
      </c>
      <c r="W6128" s="37" t="s">
        <v>2</v>
      </c>
      <c r="X6128" t="str">
        <f>VLOOKUP(T6128,[3]رکوردها!$A:$B,2,0)</f>
        <v>10861402655</v>
      </c>
      <c r="Y6128" t="str">
        <f>VLOOKUP(T6128,[3]رکوردها!$A:$D,4,0)</f>
        <v>411331377433</v>
      </c>
      <c r="Z6128" t="str">
        <f>VLOOKUP(T6128,[3]رکوردها!$A:$C,3,0)</f>
        <v>تهران</v>
      </c>
      <c r="AA6128" t="str">
        <f>VLOOKUP(T6128,[3]رکوردها!$A:$F,6,0)</f>
        <v>تهران-آرژانتین-بخارست خ15-پ12</v>
      </c>
      <c r="AB6128" t="str">
        <f>VLOOKUP(T6128,[3]رکوردها!$A:$E,5,0)</f>
        <v>1513814511</v>
      </c>
    </row>
    <row r="6129" spans="1:28" s="41" customFormat="1" hidden="1" x14ac:dyDescent="0.2">
      <c r="A6129" s="36">
        <v>174202</v>
      </c>
      <c r="B6129" s="36">
        <v>1658</v>
      </c>
      <c r="C6129" s="36">
        <v>1648</v>
      </c>
      <c r="D6129" s="39" t="s">
        <v>5178</v>
      </c>
      <c r="E6129" s="39"/>
      <c r="F6129" s="37" t="s">
        <v>0</v>
      </c>
      <c r="G6129" s="37" t="s">
        <v>3262</v>
      </c>
      <c r="H6129" s="38">
        <v>36288000</v>
      </c>
      <c r="I6129" s="38">
        <v>0</v>
      </c>
      <c r="J6129" s="38">
        <f t="shared" si="112"/>
        <v>36288000</v>
      </c>
      <c r="K6129" s="38"/>
      <c r="L6129" s="49"/>
      <c r="M6129" s="37" t="s">
        <v>63</v>
      </c>
      <c r="N6129" s="37" t="s">
        <v>64</v>
      </c>
      <c r="O6129" s="37" t="s">
        <v>2566</v>
      </c>
      <c r="P6129" s="37" t="s">
        <v>2567</v>
      </c>
      <c r="Q6129" s="37" t="s">
        <v>2568</v>
      </c>
      <c r="R6129" s="37" t="s">
        <v>2569</v>
      </c>
      <c r="S6129" s="37" t="s">
        <v>3261</v>
      </c>
      <c r="T6129" s="37" t="s">
        <v>3260</v>
      </c>
      <c r="U6129" s="1" t="str">
        <f>VLOOKUP(T6129,[2]VAT!$A:$D,1,0)</f>
        <v>400197</v>
      </c>
      <c r="V6129" s="37" t="s">
        <v>2</v>
      </c>
      <c r="W6129" s="37" t="s">
        <v>2</v>
      </c>
      <c r="X6129" t="str">
        <f>VLOOKUP(T6129,[3]رکوردها!$A:$B,2,0)</f>
        <v>10861402655</v>
      </c>
      <c r="Y6129" t="str">
        <f>VLOOKUP(T6129,[3]رکوردها!$A:$D,4,0)</f>
        <v>411331377433</v>
      </c>
      <c r="Z6129" t="str">
        <f>VLOOKUP(T6129,[3]رکوردها!$A:$C,3,0)</f>
        <v>تهران</v>
      </c>
      <c r="AA6129" t="str">
        <f>VLOOKUP(T6129,[3]رکوردها!$A:$F,6,0)</f>
        <v>تهران-آرژانتین-بخارست خ15-پ12</v>
      </c>
      <c r="AB6129" t="str">
        <f>VLOOKUP(T6129,[3]رکوردها!$A:$E,5,0)</f>
        <v>1513814511</v>
      </c>
    </row>
    <row r="6130" spans="1:28" s="41" customFormat="1" hidden="1" x14ac:dyDescent="0.2">
      <c r="A6130" s="36">
        <v>174203</v>
      </c>
      <c r="B6130" s="36">
        <v>1658</v>
      </c>
      <c r="C6130" s="36">
        <v>1648</v>
      </c>
      <c r="D6130" s="39" t="s">
        <v>5178</v>
      </c>
      <c r="E6130" s="39"/>
      <c r="F6130" s="37" t="s">
        <v>0</v>
      </c>
      <c r="G6130" s="37" t="s">
        <v>3262</v>
      </c>
      <c r="H6130" s="38">
        <v>0</v>
      </c>
      <c r="I6130" s="38">
        <v>36288000</v>
      </c>
      <c r="J6130" s="38">
        <f t="shared" si="112"/>
        <v>-36288000</v>
      </c>
      <c r="K6130" s="38"/>
      <c r="L6130" s="49"/>
      <c r="M6130" s="37" t="s">
        <v>63</v>
      </c>
      <c r="N6130" s="37" t="s">
        <v>64</v>
      </c>
      <c r="O6130" s="37" t="s">
        <v>2566</v>
      </c>
      <c r="P6130" s="37" t="s">
        <v>2567</v>
      </c>
      <c r="Q6130" s="37" t="s">
        <v>2568</v>
      </c>
      <c r="R6130" s="37" t="s">
        <v>2569</v>
      </c>
      <c r="S6130" s="37" t="s">
        <v>3261</v>
      </c>
      <c r="T6130" s="37" t="s">
        <v>3260</v>
      </c>
      <c r="U6130" s="1" t="str">
        <f>VLOOKUP(T6130,[2]VAT!$A:$D,1,0)</f>
        <v>400197</v>
      </c>
      <c r="V6130" s="37" t="s">
        <v>2</v>
      </c>
      <c r="W6130" s="37" t="s">
        <v>2</v>
      </c>
      <c r="X6130" t="str">
        <f>VLOOKUP(T6130,[3]رکوردها!$A:$B,2,0)</f>
        <v>10861402655</v>
      </c>
      <c r="Y6130" t="str">
        <f>VLOOKUP(T6130,[3]رکوردها!$A:$D,4,0)</f>
        <v>411331377433</v>
      </c>
      <c r="Z6130" t="str">
        <f>VLOOKUP(T6130,[3]رکوردها!$A:$C,3,0)</f>
        <v>تهران</v>
      </c>
      <c r="AA6130" t="str">
        <f>VLOOKUP(T6130,[3]رکوردها!$A:$F,6,0)</f>
        <v>تهران-آرژانتین-بخارست خ15-پ12</v>
      </c>
      <c r="AB6130" t="str">
        <f>VLOOKUP(T6130,[3]رکوردها!$A:$E,5,0)</f>
        <v>1513814511</v>
      </c>
    </row>
    <row r="6131" spans="1:28" s="41" customFormat="1" hidden="1" x14ac:dyDescent="0.2">
      <c r="A6131" s="36">
        <v>174204</v>
      </c>
      <c r="B6131" s="36">
        <v>1658</v>
      </c>
      <c r="C6131" s="36">
        <v>1648</v>
      </c>
      <c r="D6131" s="39" t="s">
        <v>5178</v>
      </c>
      <c r="E6131" s="39"/>
      <c r="F6131" s="37" t="s">
        <v>0</v>
      </c>
      <c r="G6131" s="37" t="s">
        <v>3263</v>
      </c>
      <c r="H6131" s="38">
        <v>151304400</v>
      </c>
      <c r="I6131" s="38">
        <v>0</v>
      </c>
      <c r="J6131" s="38">
        <f t="shared" si="112"/>
        <v>151304400</v>
      </c>
      <c r="K6131" s="38"/>
      <c r="L6131" s="49"/>
      <c r="M6131" s="37" t="s">
        <v>63</v>
      </c>
      <c r="N6131" s="37" t="s">
        <v>64</v>
      </c>
      <c r="O6131" s="37" t="s">
        <v>2566</v>
      </c>
      <c r="P6131" s="37" t="s">
        <v>2567</v>
      </c>
      <c r="Q6131" s="37" t="s">
        <v>2568</v>
      </c>
      <c r="R6131" s="37" t="s">
        <v>2569</v>
      </c>
      <c r="S6131" s="37" t="s">
        <v>3261</v>
      </c>
      <c r="T6131" s="37" t="s">
        <v>3260</v>
      </c>
      <c r="U6131" s="1" t="str">
        <f>VLOOKUP(T6131,[2]VAT!$A:$D,1,0)</f>
        <v>400197</v>
      </c>
      <c r="V6131" s="37" t="s">
        <v>2</v>
      </c>
      <c r="W6131" s="37" t="s">
        <v>2</v>
      </c>
      <c r="X6131" t="str">
        <f>VLOOKUP(T6131,[3]رکوردها!$A:$B,2,0)</f>
        <v>10861402655</v>
      </c>
      <c r="Y6131" t="str">
        <f>VLOOKUP(T6131,[3]رکوردها!$A:$D,4,0)</f>
        <v>411331377433</v>
      </c>
      <c r="Z6131" t="str">
        <f>VLOOKUP(T6131,[3]رکوردها!$A:$C,3,0)</f>
        <v>تهران</v>
      </c>
      <c r="AA6131" t="str">
        <f>VLOOKUP(T6131,[3]رکوردها!$A:$F,6,0)</f>
        <v>تهران-آرژانتین-بخارست خ15-پ12</v>
      </c>
      <c r="AB6131" t="str">
        <f>VLOOKUP(T6131,[3]رکوردها!$A:$E,5,0)</f>
        <v>1513814511</v>
      </c>
    </row>
    <row r="6132" spans="1:28" s="41" customFormat="1" hidden="1" x14ac:dyDescent="0.2">
      <c r="A6132" s="36">
        <v>174205</v>
      </c>
      <c r="B6132" s="36">
        <v>1658</v>
      </c>
      <c r="C6132" s="36">
        <v>1648</v>
      </c>
      <c r="D6132" s="39" t="s">
        <v>5178</v>
      </c>
      <c r="E6132" s="39"/>
      <c r="F6132" s="37" t="s">
        <v>0</v>
      </c>
      <c r="G6132" s="37" t="s">
        <v>3263</v>
      </c>
      <c r="H6132" s="38">
        <v>0</v>
      </c>
      <c r="I6132" s="38">
        <v>151304400</v>
      </c>
      <c r="J6132" s="38">
        <f t="shared" si="112"/>
        <v>-151304400</v>
      </c>
      <c r="K6132" s="38"/>
      <c r="L6132" s="49"/>
      <c r="M6132" s="37" t="s">
        <v>63</v>
      </c>
      <c r="N6132" s="37" t="s">
        <v>64</v>
      </c>
      <c r="O6132" s="37" t="s">
        <v>2566</v>
      </c>
      <c r="P6132" s="37" t="s">
        <v>2567</v>
      </c>
      <c r="Q6132" s="37" t="s">
        <v>2568</v>
      </c>
      <c r="R6132" s="37" t="s">
        <v>2569</v>
      </c>
      <c r="S6132" s="37" t="s">
        <v>3261</v>
      </c>
      <c r="T6132" s="37" t="s">
        <v>3260</v>
      </c>
      <c r="U6132" s="1" t="str">
        <f>VLOOKUP(T6132,[2]VAT!$A:$D,1,0)</f>
        <v>400197</v>
      </c>
      <c r="V6132" s="37" t="s">
        <v>2</v>
      </c>
      <c r="W6132" s="37" t="s">
        <v>2</v>
      </c>
      <c r="X6132" t="str">
        <f>VLOOKUP(T6132,[3]رکوردها!$A:$B,2,0)</f>
        <v>10861402655</v>
      </c>
      <c r="Y6132" t="str">
        <f>VLOOKUP(T6132,[3]رکوردها!$A:$D,4,0)</f>
        <v>411331377433</v>
      </c>
      <c r="Z6132" t="str">
        <f>VLOOKUP(T6132,[3]رکوردها!$A:$C,3,0)</f>
        <v>تهران</v>
      </c>
      <c r="AA6132" t="str">
        <f>VLOOKUP(T6132,[3]رکوردها!$A:$F,6,0)</f>
        <v>تهران-آرژانتین-بخارست خ15-پ12</v>
      </c>
      <c r="AB6132" t="str">
        <f>VLOOKUP(T6132,[3]رکوردها!$A:$E,5,0)</f>
        <v>1513814511</v>
      </c>
    </row>
    <row r="6133" spans="1:28" s="41" customFormat="1" hidden="1" x14ac:dyDescent="0.2">
      <c r="A6133" s="36">
        <v>174228</v>
      </c>
      <c r="B6133" s="36">
        <v>1658</v>
      </c>
      <c r="C6133" s="36">
        <v>1648</v>
      </c>
      <c r="D6133" s="39" t="s">
        <v>5178</v>
      </c>
      <c r="E6133" s="39"/>
      <c r="F6133" s="37" t="s">
        <v>0</v>
      </c>
      <c r="G6133" s="37" t="s">
        <v>3264</v>
      </c>
      <c r="H6133" s="38">
        <v>128082600</v>
      </c>
      <c r="I6133" s="38">
        <v>0</v>
      </c>
      <c r="J6133" s="38">
        <f t="shared" si="112"/>
        <v>128082600</v>
      </c>
      <c r="K6133" s="38"/>
      <c r="L6133" s="49"/>
      <c r="M6133" s="37" t="s">
        <v>63</v>
      </c>
      <c r="N6133" s="37" t="s">
        <v>64</v>
      </c>
      <c r="O6133" s="37" t="s">
        <v>2566</v>
      </c>
      <c r="P6133" s="37" t="s">
        <v>2567</v>
      </c>
      <c r="Q6133" s="37" t="s">
        <v>2568</v>
      </c>
      <c r="R6133" s="37" t="s">
        <v>2569</v>
      </c>
      <c r="S6133" s="37" t="s">
        <v>3261</v>
      </c>
      <c r="T6133" s="37" t="s">
        <v>3260</v>
      </c>
      <c r="U6133" s="1" t="str">
        <f>VLOOKUP(T6133,[2]VAT!$A:$D,1,0)</f>
        <v>400197</v>
      </c>
      <c r="V6133" s="37" t="s">
        <v>2</v>
      </c>
      <c r="W6133" s="37" t="s">
        <v>2</v>
      </c>
      <c r="X6133" t="str">
        <f>VLOOKUP(T6133,[3]رکوردها!$A:$B,2,0)</f>
        <v>10861402655</v>
      </c>
      <c r="Y6133" t="str">
        <f>VLOOKUP(T6133,[3]رکوردها!$A:$D,4,0)</f>
        <v>411331377433</v>
      </c>
      <c r="Z6133" t="str">
        <f>VLOOKUP(T6133,[3]رکوردها!$A:$C,3,0)</f>
        <v>تهران</v>
      </c>
      <c r="AA6133" t="str">
        <f>VLOOKUP(T6133,[3]رکوردها!$A:$F,6,0)</f>
        <v>تهران-آرژانتین-بخارست خ15-پ12</v>
      </c>
      <c r="AB6133" t="str">
        <f>VLOOKUP(T6133,[3]رکوردها!$A:$E,5,0)</f>
        <v>1513814511</v>
      </c>
    </row>
    <row r="6134" spans="1:28" s="41" customFormat="1" hidden="1" x14ac:dyDescent="0.2">
      <c r="A6134" s="36">
        <v>174229</v>
      </c>
      <c r="B6134" s="36">
        <v>1658</v>
      </c>
      <c r="C6134" s="36">
        <v>1648</v>
      </c>
      <c r="D6134" s="39" t="s">
        <v>5178</v>
      </c>
      <c r="E6134" s="39"/>
      <c r="F6134" s="37" t="s">
        <v>0</v>
      </c>
      <c r="G6134" s="37" t="s">
        <v>3264</v>
      </c>
      <c r="H6134" s="38">
        <v>0</v>
      </c>
      <c r="I6134" s="38">
        <v>128082600</v>
      </c>
      <c r="J6134" s="38">
        <f t="shared" si="112"/>
        <v>-128082600</v>
      </c>
      <c r="K6134" s="38"/>
      <c r="L6134" s="49"/>
      <c r="M6134" s="37" t="s">
        <v>63</v>
      </c>
      <c r="N6134" s="37" t="s">
        <v>64</v>
      </c>
      <c r="O6134" s="37" t="s">
        <v>2566</v>
      </c>
      <c r="P6134" s="37" t="s">
        <v>2567</v>
      </c>
      <c r="Q6134" s="37" t="s">
        <v>2568</v>
      </c>
      <c r="R6134" s="37" t="s">
        <v>2569</v>
      </c>
      <c r="S6134" s="37" t="s">
        <v>3261</v>
      </c>
      <c r="T6134" s="37" t="s">
        <v>3260</v>
      </c>
      <c r="U6134" s="1" t="str">
        <f>VLOOKUP(T6134,[2]VAT!$A:$D,1,0)</f>
        <v>400197</v>
      </c>
      <c r="V6134" s="37" t="s">
        <v>2</v>
      </c>
      <c r="W6134" s="37" t="s">
        <v>2</v>
      </c>
      <c r="X6134" t="str">
        <f>VLOOKUP(T6134,[3]رکوردها!$A:$B,2,0)</f>
        <v>10861402655</v>
      </c>
      <c r="Y6134" t="str">
        <f>VLOOKUP(T6134,[3]رکوردها!$A:$D,4,0)</f>
        <v>411331377433</v>
      </c>
      <c r="Z6134" t="str">
        <f>VLOOKUP(T6134,[3]رکوردها!$A:$C,3,0)</f>
        <v>تهران</v>
      </c>
      <c r="AA6134" t="str">
        <f>VLOOKUP(T6134,[3]رکوردها!$A:$F,6,0)</f>
        <v>تهران-آرژانتین-بخارست خ15-پ12</v>
      </c>
      <c r="AB6134" t="str">
        <f>VLOOKUP(T6134,[3]رکوردها!$A:$E,5,0)</f>
        <v>1513814511</v>
      </c>
    </row>
    <row r="6135" spans="1:28" s="41" customFormat="1" hidden="1" x14ac:dyDescent="0.2">
      <c r="A6135" s="36">
        <v>174232</v>
      </c>
      <c r="B6135" s="36">
        <v>1658</v>
      </c>
      <c r="C6135" s="36">
        <v>1648</v>
      </c>
      <c r="D6135" s="39" t="s">
        <v>5178</v>
      </c>
      <c r="E6135" s="39"/>
      <c r="F6135" s="37" t="s">
        <v>0</v>
      </c>
      <c r="G6135" s="37" t="s">
        <v>3265</v>
      </c>
      <c r="H6135" s="38">
        <v>7830000</v>
      </c>
      <c r="I6135" s="38">
        <v>0</v>
      </c>
      <c r="J6135" s="38">
        <f t="shared" si="112"/>
        <v>7830000</v>
      </c>
      <c r="K6135" s="38"/>
      <c r="L6135" s="49"/>
      <c r="M6135" s="37" t="s">
        <v>63</v>
      </c>
      <c r="N6135" s="37" t="s">
        <v>64</v>
      </c>
      <c r="O6135" s="37" t="s">
        <v>2566</v>
      </c>
      <c r="P6135" s="37" t="s">
        <v>2567</v>
      </c>
      <c r="Q6135" s="37" t="s">
        <v>2568</v>
      </c>
      <c r="R6135" s="37" t="s">
        <v>2569</v>
      </c>
      <c r="S6135" s="37" t="s">
        <v>3261</v>
      </c>
      <c r="T6135" s="37" t="s">
        <v>3260</v>
      </c>
      <c r="U6135" s="1" t="str">
        <f>VLOOKUP(T6135,[2]VAT!$A:$D,1,0)</f>
        <v>400197</v>
      </c>
      <c r="V6135" s="37" t="s">
        <v>2</v>
      </c>
      <c r="W6135" s="37" t="s">
        <v>2</v>
      </c>
      <c r="X6135" t="str">
        <f>VLOOKUP(T6135,[3]رکوردها!$A:$B,2,0)</f>
        <v>10861402655</v>
      </c>
      <c r="Y6135" t="str">
        <f>VLOOKUP(T6135,[3]رکوردها!$A:$D,4,0)</f>
        <v>411331377433</v>
      </c>
      <c r="Z6135" t="str">
        <f>VLOOKUP(T6135,[3]رکوردها!$A:$C,3,0)</f>
        <v>تهران</v>
      </c>
      <c r="AA6135" t="str">
        <f>VLOOKUP(T6135,[3]رکوردها!$A:$F,6,0)</f>
        <v>تهران-آرژانتین-بخارست خ15-پ12</v>
      </c>
      <c r="AB6135" t="str">
        <f>VLOOKUP(T6135,[3]رکوردها!$A:$E,5,0)</f>
        <v>1513814511</v>
      </c>
    </row>
    <row r="6136" spans="1:28" s="41" customFormat="1" hidden="1" x14ac:dyDescent="0.2">
      <c r="A6136" s="36">
        <v>174233</v>
      </c>
      <c r="B6136" s="36">
        <v>1658</v>
      </c>
      <c r="C6136" s="36">
        <v>1648</v>
      </c>
      <c r="D6136" s="39" t="s">
        <v>5178</v>
      </c>
      <c r="E6136" s="39"/>
      <c r="F6136" s="37" t="s">
        <v>0</v>
      </c>
      <c r="G6136" s="37" t="s">
        <v>3265</v>
      </c>
      <c r="H6136" s="38">
        <v>0</v>
      </c>
      <c r="I6136" s="38">
        <v>7830000</v>
      </c>
      <c r="J6136" s="38">
        <f t="shared" si="112"/>
        <v>-7830000</v>
      </c>
      <c r="K6136" s="38"/>
      <c r="L6136" s="49"/>
      <c r="M6136" s="37" t="s">
        <v>63</v>
      </c>
      <c r="N6136" s="37" t="s">
        <v>64</v>
      </c>
      <c r="O6136" s="37" t="s">
        <v>2566</v>
      </c>
      <c r="P6136" s="37" t="s">
        <v>2567</v>
      </c>
      <c r="Q6136" s="37" t="s">
        <v>2568</v>
      </c>
      <c r="R6136" s="37" t="s">
        <v>2569</v>
      </c>
      <c r="S6136" s="37" t="s">
        <v>3261</v>
      </c>
      <c r="T6136" s="37" t="s">
        <v>3260</v>
      </c>
      <c r="U6136" s="1" t="str">
        <f>VLOOKUP(T6136,[2]VAT!$A:$D,1,0)</f>
        <v>400197</v>
      </c>
      <c r="V6136" s="37" t="s">
        <v>2</v>
      </c>
      <c r="W6136" s="37" t="s">
        <v>2</v>
      </c>
      <c r="X6136" t="str">
        <f>VLOOKUP(T6136,[3]رکوردها!$A:$B,2,0)</f>
        <v>10861402655</v>
      </c>
      <c r="Y6136" t="str">
        <f>VLOOKUP(T6136,[3]رکوردها!$A:$D,4,0)</f>
        <v>411331377433</v>
      </c>
      <c r="Z6136" t="str">
        <f>VLOOKUP(T6136,[3]رکوردها!$A:$C,3,0)</f>
        <v>تهران</v>
      </c>
      <c r="AA6136" t="str">
        <f>VLOOKUP(T6136,[3]رکوردها!$A:$F,6,0)</f>
        <v>تهران-آرژانتین-بخارست خ15-پ12</v>
      </c>
      <c r="AB6136" t="str">
        <f>VLOOKUP(T6136,[3]رکوردها!$A:$E,5,0)</f>
        <v>1513814511</v>
      </c>
    </row>
    <row r="6137" spans="1:28" s="41" customFormat="1" hidden="1" x14ac:dyDescent="0.2">
      <c r="A6137" s="36">
        <v>174252</v>
      </c>
      <c r="B6137" s="36">
        <v>1658</v>
      </c>
      <c r="C6137" s="36">
        <v>1648</v>
      </c>
      <c r="D6137" s="39" t="s">
        <v>5178</v>
      </c>
      <c r="E6137" s="39"/>
      <c r="F6137" s="37" t="s">
        <v>0</v>
      </c>
      <c r="G6137" s="37" t="s">
        <v>3266</v>
      </c>
      <c r="H6137" s="38">
        <v>895638600</v>
      </c>
      <c r="I6137" s="38">
        <v>0</v>
      </c>
      <c r="J6137" s="38">
        <f t="shared" si="112"/>
        <v>895638600</v>
      </c>
      <c r="K6137" s="38"/>
      <c r="L6137" s="49"/>
      <c r="M6137" s="37" t="s">
        <v>63</v>
      </c>
      <c r="N6137" s="37" t="s">
        <v>64</v>
      </c>
      <c r="O6137" s="37" t="s">
        <v>2566</v>
      </c>
      <c r="P6137" s="37" t="s">
        <v>2567</v>
      </c>
      <c r="Q6137" s="37" t="s">
        <v>2568</v>
      </c>
      <c r="R6137" s="37" t="s">
        <v>2569</v>
      </c>
      <c r="S6137" s="37" t="s">
        <v>3261</v>
      </c>
      <c r="T6137" s="37" t="s">
        <v>3260</v>
      </c>
      <c r="U6137" s="1" t="str">
        <f>VLOOKUP(T6137,[2]VAT!$A:$D,1,0)</f>
        <v>400197</v>
      </c>
      <c r="V6137" s="37" t="s">
        <v>2</v>
      </c>
      <c r="W6137" s="37" t="s">
        <v>2</v>
      </c>
      <c r="X6137" t="str">
        <f>VLOOKUP(T6137,[3]رکوردها!$A:$B,2,0)</f>
        <v>10861402655</v>
      </c>
      <c r="Y6137" t="str">
        <f>VLOOKUP(T6137,[3]رکوردها!$A:$D,4,0)</f>
        <v>411331377433</v>
      </c>
      <c r="Z6137" t="str">
        <f>VLOOKUP(T6137,[3]رکوردها!$A:$C,3,0)</f>
        <v>تهران</v>
      </c>
      <c r="AA6137" t="str">
        <f>VLOOKUP(T6137,[3]رکوردها!$A:$F,6,0)</f>
        <v>تهران-آرژانتین-بخارست خ15-پ12</v>
      </c>
      <c r="AB6137" t="str">
        <f>VLOOKUP(T6137,[3]رکوردها!$A:$E,5,0)</f>
        <v>1513814511</v>
      </c>
    </row>
    <row r="6138" spans="1:28" s="41" customFormat="1" hidden="1" x14ac:dyDescent="0.2">
      <c r="A6138" s="36">
        <v>174253</v>
      </c>
      <c r="B6138" s="36">
        <v>1658</v>
      </c>
      <c r="C6138" s="36">
        <v>1648</v>
      </c>
      <c r="D6138" s="39" t="s">
        <v>5178</v>
      </c>
      <c r="E6138" s="39"/>
      <c r="F6138" s="37" t="s">
        <v>0</v>
      </c>
      <c r="G6138" s="37" t="s">
        <v>3266</v>
      </c>
      <c r="H6138" s="38">
        <v>0</v>
      </c>
      <c r="I6138" s="38">
        <v>895638600</v>
      </c>
      <c r="J6138" s="38">
        <f t="shared" si="112"/>
        <v>-895638600</v>
      </c>
      <c r="K6138" s="38"/>
      <c r="L6138" s="49"/>
      <c r="M6138" s="37" t="s">
        <v>63</v>
      </c>
      <c r="N6138" s="37" t="s">
        <v>64</v>
      </c>
      <c r="O6138" s="37" t="s">
        <v>2566</v>
      </c>
      <c r="P6138" s="37" t="s">
        <v>2567</v>
      </c>
      <c r="Q6138" s="37" t="s">
        <v>2568</v>
      </c>
      <c r="R6138" s="37" t="s">
        <v>2569</v>
      </c>
      <c r="S6138" s="37" t="s">
        <v>3261</v>
      </c>
      <c r="T6138" s="37" t="s">
        <v>3260</v>
      </c>
      <c r="U6138" s="1" t="str">
        <f>VLOOKUP(T6138,[2]VAT!$A:$D,1,0)</f>
        <v>400197</v>
      </c>
      <c r="V6138" s="37" t="s">
        <v>2</v>
      </c>
      <c r="W6138" s="37" t="s">
        <v>2</v>
      </c>
      <c r="X6138" t="str">
        <f>VLOOKUP(T6138,[3]رکوردها!$A:$B,2,0)</f>
        <v>10861402655</v>
      </c>
      <c r="Y6138" t="str">
        <f>VLOOKUP(T6138,[3]رکوردها!$A:$D,4,0)</f>
        <v>411331377433</v>
      </c>
      <c r="Z6138" t="str">
        <f>VLOOKUP(T6138,[3]رکوردها!$A:$C,3,0)</f>
        <v>تهران</v>
      </c>
      <c r="AA6138" t="str">
        <f>VLOOKUP(T6138,[3]رکوردها!$A:$F,6,0)</f>
        <v>تهران-آرژانتین-بخارست خ15-پ12</v>
      </c>
      <c r="AB6138" t="str">
        <f>VLOOKUP(T6138,[3]رکوردها!$A:$E,5,0)</f>
        <v>1513814511</v>
      </c>
    </row>
    <row r="6139" spans="1:28" s="41" customFormat="1" hidden="1" x14ac:dyDescent="0.2">
      <c r="A6139" s="36">
        <v>174282</v>
      </c>
      <c r="B6139" s="36">
        <v>1658</v>
      </c>
      <c r="C6139" s="36">
        <v>1648</v>
      </c>
      <c r="D6139" s="39" t="s">
        <v>5178</v>
      </c>
      <c r="E6139" s="39"/>
      <c r="F6139" s="37" t="s">
        <v>0</v>
      </c>
      <c r="G6139" s="37" t="s">
        <v>3267</v>
      </c>
      <c r="H6139" s="38">
        <v>259353000</v>
      </c>
      <c r="I6139" s="38">
        <v>0</v>
      </c>
      <c r="J6139" s="38">
        <f t="shared" si="112"/>
        <v>259353000</v>
      </c>
      <c r="K6139" s="38"/>
      <c r="L6139" s="49"/>
      <c r="M6139" s="37" t="s">
        <v>63</v>
      </c>
      <c r="N6139" s="37" t="s">
        <v>64</v>
      </c>
      <c r="O6139" s="37" t="s">
        <v>2566</v>
      </c>
      <c r="P6139" s="37" t="s">
        <v>2567</v>
      </c>
      <c r="Q6139" s="37" t="s">
        <v>2568</v>
      </c>
      <c r="R6139" s="37" t="s">
        <v>2569</v>
      </c>
      <c r="S6139" s="37" t="s">
        <v>3261</v>
      </c>
      <c r="T6139" s="37" t="s">
        <v>3260</v>
      </c>
      <c r="U6139" s="1" t="str">
        <f>VLOOKUP(T6139,[2]VAT!$A:$D,1,0)</f>
        <v>400197</v>
      </c>
      <c r="V6139" s="37" t="s">
        <v>2</v>
      </c>
      <c r="W6139" s="37" t="s">
        <v>2</v>
      </c>
      <c r="X6139" t="str">
        <f>VLOOKUP(T6139,[3]رکوردها!$A:$B,2,0)</f>
        <v>10861402655</v>
      </c>
      <c r="Y6139" t="str">
        <f>VLOOKUP(T6139,[3]رکوردها!$A:$D,4,0)</f>
        <v>411331377433</v>
      </c>
      <c r="Z6139" t="str">
        <f>VLOOKUP(T6139,[3]رکوردها!$A:$C,3,0)</f>
        <v>تهران</v>
      </c>
      <c r="AA6139" t="str">
        <f>VLOOKUP(T6139,[3]رکوردها!$A:$F,6,0)</f>
        <v>تهران-آرژانتین-بخارست خ15-پ12</v>
      </c>
      <c r="AB6139" t="str">
        <f>VLOOKUP(T6139,[3]رکوردها!$A:$E,5,0)</f>
        <v>1513814511</v>
      </c>
    </row>
    <row r="6140" spans="1:28" s="41" customFormat="1" hidden="1" x14ac:dyDescent="0.2">
      <c r="A6140" s="36">
        <v>174283</v>
      </c>
      <c r="B6140" s="36">
        <v>1658</v>
      </c>
      <c r="C6140" s="36">
        <v>1648</v>
      </c>
      <c r="D6140" s="39" t="s">
        <v>5178</v>
      </c>
      <c r="E6140" s="39"/>
      <c r="F6140" s="37" t="s">
        <v>0</v>
      </c>
      <c r="G6140" s="37" t="s">
        <v>3267</v>
      </c>
      <c r="H6140" s="38">
        <v>0</v>
      </c>
      <c r="I6140" s="38">
        <v>259353000</v>
      </c>
      <c r="J6140" s="38">
        <f t="shared" si="112"/>
        <v>-259353000</v>
      </c>
      <c r="K6140" s="38"/>
      <c r="L6140" s="49"/>
      <c r="M6140" s="37" t="s">
        <v>63</v>
      </c>
      <c r="N6140" s="37" t="s">
        <v>64</v>
      </c>
      <c r="O6140" s="37" t="s">
        <v>2566</v>
      </c>
      <c r="P6140" s="37" t="s">
        <v>2567</v>
      </c>
      <c r="Q6140" s="37" t="s">
        <v>2568</v>
      </c>
      <c r="R6140" s="37" t="s">
        <v>2569</v>
      </c>
      <c r="S6140" s="37" t="s">
        <v>3261</v>
      </c>
      <c r="T6140" s="37" t="s">
        <v>3260</v>
      </c>
      <c r="U6140" s="1" t="str">
        <f>VLOOKUP(T6140,[2]VAT!$A:$D,1,0)</f>
        <v>400197</v>
      </c>
      <c r="V6140" s="37" t="s">
        <v>2</v>
      </c>
      <c r="W6140" s="37" t="s">
        <v>2</v>
      </c>
      <c r="X6140" t="str">
        <f>VLOOKUP(T6140,[3]رکوردها!$A:$B,2,0)</f>
        <v>10861402655</v>
      </c>
      <c r="Y6140" t="str">
        <f>VLOOKUP(T6140,[3]رکوردها!$A:$D,4,0)</f>
        <v>411331377433</v>
      </c>
      <c r="Z6140" t="str">
        <f>VLOOKUP(T6140,[3]رکوردها!$A:$C,3,0)</f>
        <v>تهران</v>
      </c>
      <c r="AA6140" t="str">
        <f>VLOOKUP(T6140,[3]رکوردها!$A:$F,6,0)</f>
        <v>تهران-آرژانتین-بخارست خ15-پ12</v>
      </c>
      <c r="AB6140" t="str">
        <f>VLOOKUP(T6140,[3]رکوردها!$A:$E,5,0)</f>
        <v>1513814511</v>
      </c>
    </row>
    <row r="6141" spans="1:28" s="41" customFormat="1" hidden="1" x14ac:dyDescent="0.2">
      <c r="A6141" s="36">
        <v>174284</v>
      </c>
      <c r="B6141" s="36">
        <v>1658</v>
      </c>
      <c r="C6141" s="36">
        <v>1648</v>
      </c>
      <c r="D6141" s="39" t="s">
        <v>5178</v>
      </c>
      <c r="E6141" s="39"/>
      <c r="F6141" s="37" t="s">
        <v>0</v>
      </c>
      <c r="G6141" s="37" t="s">
        <v>3268</v>
      </c>
      <c r="H6141" s="38">
        <v>11988000</v>
      </c>
      <c r="I6141" s="38">
        <v>0</v>
      </c>
      <c r="J6141" s="38">
        <f t="shared" si="112"/>
        <v>11988000</v>
      </c>
      <c r="K6141" s="38"/>
      <c r="L6141" s="49"/>
      <c r="M6141" s="37" t="s">
        <v>63</v>
      </c>
      <c r="N6141" s="37" t="s">
        <v>64</v>
      </c>
      <c r="O6141" s="37" t="s">
        <v>2566</v>
      </c>
      <c r="P6141" s="37" t="s">
        <v>2567</v>
      </c>
      <c r="Q6141" s="37" t="s">
        <v>2568</v>
      </c>
      <c r="R6141" s="37" t="s">
        <v>2569</v>
      </c>
      <c r="S6141" s="37" t="s">
        <v>3261</v>
      </c>
      <c r="T6141" s="37" t="s">
        <v>3260</v>
      </c>
      <c r="U6141" s="1" t="str">
        <f>VLOOKUP(T6141,[2]VAT!$A:$D,1,0)</f>
        <v>400197</v>
      </c>
      <c r="V6141" s="37" t="s">
        <v>2</v>
      </c>
      <c r="W6141" s="37" t="s">
        <v>2</v>
      </c>
      <c r="X6141" t="str">
        <f>VLOOKUP(T6141,[3]رکوردها!$A:$B,2,0)</f>
        <v>10861402655</v>
      </c>
      <c r="Y6141" t="str">
        <f>VLOOKUP(T6141,[3]رکوردها!$A:$D,4,0)</f>
        <v>411331377433</v>
      </c>
      <c r="Z6141" t="str">
        <f>VLOOKUP(T6141,[3]رکوردها!$A:$C,3,0)</f>
        <v>تهران</v>
      </c>
      <c r="AA6141" t="str">
        <f>VLOOKUP(T6141,[3]رکوردها!$A:$F,6,0)</f>
        <v>تهران-آرژانتین-بخارست خ15-پ12</v>
      </c>
      <c r="AB6141" t="str">
        <f>VLOOKUP(T6141,[3]رکوردها!$A:$E,5,0)</f>
        <v>1513814511</v>
      </c>
    </row>
    <row r="6142" spans="1:28" s="41" customFormat="1" hidden="1" x14ac:dyDescent="0.2">
      <c r="A6142" s="36">
        <v>174285</v>
      </c>
      <c r="B6142" s="36">
        <v>1658</v>
      </c>
      <c r="C6142" s="36">
        <v>1648</v>
      </c>
      <c r="D6142" s="39" t="s">
        <v>5178</v>
      </c>
      <c r="E6142" s="39"/>
      <c r="F6142" s="37" t="s">
        <v>0</v>
      </c>
      <c r="G6142" s="37" t="s">
        <v>3268</v>
      </c>
      <c r="H6142" s="38">
        <v>0</v>
      </c>
      <c r="I6142" s="38">
        <v>11988000</v>
      </c>
      <c r="J6142" s="38">
        <f t="shared" si="112"/>
        <v>-11988000</v>
      </c>
      <c r="K6142" s="38"/>
      <c r="L6142" s="49"/>
      <c r="M6142" s="37" t="s">
        <v>63</v>
      </c>
      <c r="N6142" s="37" t="s">
        <v>64</v>
      </c>
      <c r="O6142" s="37" t="s">
        <v>2566</v>
      </c>
      <c r="P6142" s="37" t="s">
        <v>2567</v>
      </c>
      <c r="Q6142" s="37" t="s">
        <v>2568</v>
      </c>
      <c r="R6142" s="37" t="s">
        <v>2569</v>
      </c>
      <c r="S6142" s="37" t="s">
        <v>3261</v>
      </c>
      <c r="T6142" s="37" t="s">
        <v>3260</v>
      </c>
      <c r="U6142" s="1" t="str">
        <f>VLOOKUP(T6142,[2]VAT!$A:$D,1,0)</f>
        <v>400197</v>
      </c>
      <c r="V6142" s="37" t="s">
        <v>2</v>
      </c>
      <c r="W6142" s="37" t="s">
        <v>2</v>
      </c>
      <c r="X6142" t="str">
        <f>VLOOKUP(T6142,[3]رکوردها!$A:$B,2,0)</f>
        <v>10861402655</v>
      </c>
      <c r="Y6142" t="str">
        <f>VLOOKUP(T6142,[3]رکوردها!$A:$D,4,0)</f>
        <v>411331377433</v>
      </c>
      <c r="Z6142" t="str">
        <f>VLOOKUP(T6142,[3]رکوردها!$A:$C,3,0)</f>
        <v>تهران</v>
      </c>
      <c r="AA6142" t="str">
        <f>VLOOKUP(T6142,[3]رکوردها!$A:$F,6,0)</f>
        <v>تهران-آرژانتین-بخارست خ15-پ12</v>
      </c>
      <c r="AB6142" t="str">
        <f>VLOOKUP(T6142,[3]رکوردها!$A:$E,5,0)</f>
        <v>1513814511</v>
      </c>
    </row>
    <row r="6143" spans="1:28" s="41" customFormat="1" hidden="1" x14ac:dyDescent="0.2">
      <c r="A6143" s="36">
        <v>181623</v>
      </c>
      <c r="B6143" s="36">
        <v>1658</v>
      </c>
      <c r="C6143" s="36">
        <v>1648</v>
      </c>
      <c r="D6143" s="39" t="s">
        <v>5178</v>
      </c>
      <c r="E6143" s="39"/>
      <c r="F6143" s="37" t="s">
        <v>0</v>
      </c>
      <c r="G6143" s="37" t="s">
        <v>3269</v>
      </c>
      <c r="H6143" s="38">
        <v>220077000</v>
      </c>
      <c r="I6143" s="38">
        <v>0</v>
      </c>
      <c r="J6143" s="38">
        <f t="shared" si="112"/>
        <v>220077000</v>
      </c>
      <c r="K6143" s="38"/>
      <c r="L6143" s="49"/>
      <c r="M6143" s="37" t="s">
        <v>63</v>
      </c>
      <c r="N6143" s="37" t="s">
        <v>64</v>
      </c>
      <c r="O6143" s="37" t="s">
        <v>2566</v>
      </c>
      <c r="P6143" s="37" t="s">
        <v>2567</v>
      </c>
      <c r="Q6143" s="37" t="s">
        <v>2568</v>
      </c>
      <c r="R6143" s="37" t="s">
        <v>2569</v>
      </c>
      <c r="S6143" s="37" t="s">
        <v>3261</v>
      </c>
      <c r="T6143" s="37" t="s">
        <v>3260</v>
      </c>
      <c r="U6143" s="1" t="str">
        <f>VLOOKUP(T6143,[2]VAT!$A:$D,1,0)</f>
        <v>400197</v>
      </c>
      <c r="V6143" s="37" t="s">
        <v>2</v>
      </c>
      <c r="W6143" s="37" t="s">
        <v>2</v>
      </c>
      <c r="X6143" t="str">
        <f>VLOOKUP(T6143,[3]رکوردها!$A:$B,2,0)</f>
        <v>10861402655</v>
      </c>
      <c r="Y6143" t="str">
        <f>VLOOKUP(T6143,[3]رکوردها!$A:$D,4,0)</f>
        <v>411331377433</v>
      </c>
      <c r="Z6143" t="str">
        <f>VLOOKUP(T6143,[3]رکوردها!$A:$C,3,0)</f>
        <v>تهران</v>
      </c>
      <c r="AA6143" t="str">
        <f>VLOOKUP(T6143,[3]رکوردها!$A:$F,6,0)</f>
        <v>تهران-آرژانتین-بخارست خ15-پ12</v>
      </c>
      <c r="AB6143" t="str">
        <f>VLOOKUP(T6143,[3]رکوردها!$A:$E,5,0)</f>
        <v>1513814511</v>
      </c>
    </row>
    <row r="6144" spans="1:28" x14ac:dyDescent="0.2">
      <c r="A6144" s="54">
        <v>181608</v>
      </c>
      <c r="B6144" s="2">
        <v>1344</v>
      </c>
      <c r="C6144" s="2">
        <v>1998</v>
      </c>
      <c r="D6144" s="54" t="str">
        <f>VLOOKUP(C6144,Piv.Analysis!A:AA,27,0)</f>
        <v>خرید انباری</v>
      </c>
      <c r="E6144" s="2"/>
      <c r="F6144" s="1" t="s">
        <v>171</v>
      </c>
      <c r="G6144" s="1" t="s">
        <v>2697</v>
      </c>
      <c r="H6144" s="4">
        <v>0</v>
      </c>
      <c r="I6144" s="4">
        <v>26999729460</v>
      </c>
      <c r="J6144" s="4">
        <f t="shared" si="112"/>
        <v>-26999729460</v>
      </c>
      <c r="K6144" s="4"/>
      <c r="L6144" s="49"/>
      <c r="M6144" s="1" t="s">
        <v>4</v>
      </c>
      <c r="N6144" s="1" t="s">
        <v>5</v>
      </c>
      <c r="O6144" s="1" t="s">
        <v>6</v>
      </c>
      <c r="P6144" s="1" t="s">
        <v>7</v>
      </c>
      <c r="Q6144" s="1" t="s">
        <v>13</v>
      </c>
      <c r="R6144" s="1" t="s">
        <v>14</v>
      </c>
      <c r="S6144" s="1" t="s">
        <v>2641</v>
      </c>
      <c r="T6144" s="1" t="s">
        <v>2638</v>
      </c>
      <c r="U6144" s="1" t="e">
        <f>VLOOKUP(T6144,[2]VAT!$A:$D,1,0)</f>
        <v>#N/A</v>
      </c>
      <c r="V6144" s="1" t="s">
        <v>2</v>
      </c>
      <c r="W6144" s="1" t="s">
        <v>2</v>
      </c>
      <c r="X6144" t="str">
        <f>VLOOKUP(T6144,[3]رکوردها!$A:$B,2,0)</f>
        <v/>
      </c>
      <c r="Y6144" t="str">
        <f>VLOOKUP(T6144,[3]رکوردها!$A:$D,4,0)</f>
        <v/>
      </c>
      <c r="Z6144" t="str">
        <f>VLOOKUP(T6144,[3]رکوردها!$A:$C,3,0)</f>
        <v/>
      </c>
      <c r="AA6144" t="str">
        <f>VLOOKUP(T6144,[3]رکوردها!$A:$F,6,0)</f>
        <v/>
      </c>
      <c r="AB6144" t="str">
        <f>VLOOKUP(T6144,[3]رکوردها!$A:$E,5,0)</f>
        <v/>
      </c>
    </row>
    <row r="6145" spans="1:28" x14ac:dyDescent="0.2">
      <c r="A6145" s="54">
        <v>181648</v>
      </c>
      <c r="B6145" s="2">
        <v>1346</v>
      </c>
      <c r="C6145" s="2">
        <v>2000</v>
      </c>
      <c r="D6145" s="54" t="str">
        <f>VLOOKUP(C6145,Piv.Analysis!A:AA,27,0)</f>
        <v>خرید انباری</v>
      </c>
      <c r="E6145" s="2"/>
      <c r="F6145" s="1" t="s">
        <v>171</v>
      </c>
      <c r="G6145" s="1" t="s">
        <v>2701</v>
      </c>
      <c r="H6145" s="4">
        <v>0</v>
      </c>
      <c r="I6145" s="4">
        <v>210150096110</v>
      </c>
      <c r="J6145" s="4">
        <f t="shared" si="112"/>
        <v>-210150096110</v>
      </c>
      <c r="K6145" s="4"/>
      <c r="L6145" s="49"/>
      <c r="M6145" s="1" t="s">
        <v>4</v>
      </c>
      <c r="N6145" s="1" t="s">
        <v>5</v>
      </c>
      <c r="O6145" s="1" t="s">
        <v>6</v>
      </c>
      <c r="P6145" s="1" t="s">
        <v>7</v>
      </c>
      <c r="Q6145" s="1" t="s">
        <v>13</v>
      </c>
      <c r="R6145" s="1" t="s">
        <v>14</v>
      </c>
      <c r="S6145" s="1" t="s">
        <v>2641</v>
      </c>
      <c r="T6145" s="1" t="s">
        <v>2638</v>
      </c>
      <c r="U6145" s="1" t="e">
        <f>VLOOKUP(T6145,[2]VAT!$A:$D,1,0)</f>
        <v>#N/A</v>
      </c>
      <c r="V6145" s="1" t="s">
        <v>2</v>
      </c>
      <c r="W6145" s="1" t="s">
        <v>2</v>
      </c>
      <c r="X6145" t="str">
        <f>VLOOKUP(T6145,[3]رکوردها!$A:$B,2,0)</f>
        <v/>
      </c>
      <c r="Y6145" t="str">
        <f>VLOOKUP(T6145,[3]رکوردها!$A:$D,4,0)</f>
        <v/>
      </c>
      <c r="Z6145" t="str">
        <f>VLOOKUP(T6145,[3]رکوردها!$A:$C,3,0)</f>
        <v/>
      </c>
      <c r="AA6145" t="str">
        <f>VLOOKUP(T6145,[3]رکوردها!$A:$F,6,0)</f>
        <v/>
      </c>
      <c r="AB6145" t="str">
        <f>VLOOKUP(T6145,[3]رکوردها!$A:$E,5,0)</f>
        <v/>
      </c>
    </row>
    <row r="6146" spans="1:28" s="41" customFormat="1" hidden="1" x14ac:dyDescent="0.2">
      <c r="A6146" s="36">
        <v>143342</v>
      </c>
      <c r="B6146" s="36">
        <v>1171</v>
      </c>
      <c r="C6146" s="36">
        <v>1337</v>
      </c>
      <c r="D6146" s="36" t="str">
        <f>VLOOKUP(C6146,Piv.Analysis!A:AA,27,0)</f>
        <v>اصلاح و انتقال</v>
      </c>
      <c r="E6146" s="36"/>
      <c r="F6146" s="37" t="s">
        <v>189</v>
      </c>
      <c r="G6146" s="37" t="s">
        <v>3272</v>
      </c>
      <c r="H6146" s="38">
        <v>601220000</v>
      </c>
      <c r="I6146" s="38">
        <v>0</v>
      </c>
      <c r="J6146" s="38">
        <f t="shared" ref="J6146:J6209" si="113">H6146-I6146</f>
        <v>601220000</v>
      </c>
      <c r="K6146" s="38"/>
      <c r="L6146" s="49"/>
      <c r="M6146" s="37" t="s">
        <v>4</v>
      </c>
      <c r="N6146" s="37" t="s">
        <v>5</v>
      </c>
      <c r="O6146" s="37" t="s">
        <v>6</v>
      </c>
      <c r="P6146" s="37" t="s">
        <v>7</v>
      </c>
      <c r="Q6146" s="37" t="s">
        <v>13</v>
      </c>
      <c r="R6146" s="37" t="s">
        <v>14</v>
      </c>
      <c r="S6146" s="37" t="s">
        <v>3261</v>
      </c>
      <c r="T6146" s="37" t="s">
        <v>3260</v>
      </c>
      <c r="U6146" s="1" t="str">
        <f>VLOOKUP(T6146,[2]VAT!$A:$D,1,0)</f>
        <v>400197</v>
      </c>
      <c r="V6146" s="37" t="s">
        <v>2</v>
      </c>
      <c r="W6146" s="37" t="s">
        <v>2</v>
      </c>
      <c r="X6146" t="str">
        <f>VLOOKUP(T6146,[3]رکوردها!$A:$B,2,0)</f>
        <v>10861402655</v>
      </c>
      <c r="Y6146" t="str">
        <f>VLOOKUP(T6146,[3]رکوردها!$A:$D,4,0)</f>
        <v>411331377433</v>
      </c>
      <c r="Z6146" t="str">
        <f>VLOOKUP(T6146,[3]رکوردها!$A:$C,3,0)</f>
        <v>تهران</v>
      </c>
      <c r="AA6146" t="str">
        <f>VLOOKUP(T6146,[3]رکوردها!$A:$F,6,0)</f>
        <v>تهران-آرژانتین-بخارست خ15-پ12</v>
      </c>
      <c r="AB6146" t="str">
        <f>VLOOKUP(T6146,[3]رکوردها!$A:$E,5,0)</f>
        <v>1513814511</v>
      </c>
    </row>
    <row r="6147" spans="1:28" x14ac:dyDescent="0.2">
      <c r="A6147" s="54">
        <v>181654</v>
      </c>
      <c r="B6147" s="2">
        <v>1347</v>
      </c>
      <c r="C6147" s="2">
        <v>2001</v>
      </c>
      <c r="D6147" s="54" t="str">
        <f>VLOOKUP(C6147,Piv.Analysis!A:AA,27,0)</f>
        <v>خرید انباری</v>
      </c>
      <c r="E6147" s="2"/>
      <c r="F6147" s="1" t="s">
        <v>171</v>
      </c>
      <c r="G6147" s="1" t="s">
        <v>2702</v>
      </c>
      <c r="H6147" s="4">
        <v>0</v>
      </c>
      <c r="I6147" s="4">
        <v>5396600000</v>
      </c>
      <c r="J6147" s="4">
        <f t="shared" si="113"/>
        <v>-5396600000</v>
      </c>
      <c r="K6147" s="4"/>
      <c r="L6147" s="49"/>
      <c r="M6147" s="1" t="s">
        <v>4</v>
      </c>
      <c r="N6147" s="1" t="s">
        <v>5</v>
      </c>
      <c r="O6147" s="1" t="s">
        <v>6</v>
      </c>
      <c r="P6147" s="1" t="s">
        <v>7</v>
      </c>
      <c r="Q6147" s="1" t="s">
        <v>13</v>
      </c>
      <c r="R6147" s="1" t="s">
        <v>14</v>
      </c>
      <c r="S6147" s="1" t="s">
        <v>2641</v>
      </c>
      <c r="T6147" s="1" t="s">
        <v>2638</v>
      </c>
      <c r="U6147" s="1" t="e">
        <f>VLOOKUP(T6147,[2]VAT!$A:$D,1,0)</f>
        <v>#N/A</v>
      </c>
      <c r="V6147" s="1" t="s">
        <v>2</v>
      </c>
      <c r="W6147" s="1" t="s">
        <v>2</v>
      </c>
      <c r="X6147" t="str">
        <f>VLOOKUP(T6147,[3]رکوردها!$A:$B,2,0)</f>
        <v/>
      </c>
      <c r="Y6147" t="str">
        <f>VLOOKUP(T6147,[3]رکوردها!$A:$D,4,0)</f>
        <v/>
      </c>
      <c r="Z6147" t="str">
        <f>VLOOKUP(T6147,[3]رکوردها!$A:$C,3,0)</f>
        <v/>
      </c>
      <c r="AA6147" t="str">
        <f>VLOOKUP(T6147,[3]رکوردها!$A:$F,6,0)</f>
        <v/>
      </c>
      <c r="AB6147" t="str">
        <f>VLOOKUP(T6147,[3]رکوردها!$A:$E,5,0)</f>
        <v/>
      </c>
    </row>
    <row r="6148" spans="1:28" x14ac:dyDescent="0.2">
      <c r="A6148" s="54">
        <v>181684</v>
      </c>
      <c r="B6148" s="2">
        <v>1348</v>
      </c>
      <c r="C6148" s="2">
        <v>2003</v>
      </c>
      <c r="D6148" s="54" t="str">
        <f>VLOOKUP(C6148,Piv.Analysis!A:AA,27,0)</f>
        <v>خرید انباری</v>
      </c>
      <c r="E6148" s="2"/>
      <c r="F6148" s="1" t="s">
        <v>171</v>
      </c>
      <c r="G6148" s="1" t="s">
        <v>2703</v>
      </c>
      <c r="H6148" s="4">
        <v>0</v>
      </c>
      <c r="I6148" s="4">
        <v>9363640660</v>
      </c>
      <c r="J6148" s="4">
        <f t="shared" si="113"/>
        <v>-9363640660</v>
      </c>
      <c r="K6148" s="4"/>
      <c r="L6148" s="49"/>
      <c r="M6148" s="1" t="s">
        <v>4</v>
      </c>
      <c r="N6148" s="1" t="s">
        <v>5</v>
      </c>
      <c r="O6148" s="1" t="s">
        <v>6</v>
      </c>
      <c r="P6148" s="1" t="s">
        <v>7</v>
      </c>
      <c r="Q6148" s="1" t="s">
        <v>13</v>
      </c>
      <c r="R6148" s="1" t="s">
        <v>14</v>
      </c>
      <c r="S6148" s="1" t="s">
        <v>2641</v>
      </c>
      <c r="T6148" s="1" t="s">
        <v>2638</v>
      </c>
      <c r="U6148" s="1" t="e">
        <f>VLOOKUP(T6148,[2]VAT!$A:$D,1,0)</f>
        <v>#N/A</v>
      </c>
      <c r="V6148" s="1" t="s">
        <v>2</v>
      </c>
      <c r="W6148" s="1" t="s">
        <v>2</v>
      </c>
      <c r="X6148" t="str">
        <f>VLOOKUP(T6148,[3]رکوردها!$A:$B,2,0)</f>
        <v/>
      </c>
      <c r="Y6148" t="str">
        <f>VLOOKUP(T6148,[3]رکوردها!$A:$D,4,0)</f>
        <v/>
      </c>
      <c r="Z6148" t="str">
        <f>VLOOKUP(T6148,[3]رکوردها!$A:$C,3,0)</f>
        <v/>
      </c>
      <c r="AA6148" t="str">
        <f>VLOOKUP(T6148,[3]رکوردها!$A:$F,6,0)</f>
        <v/>
      </c>
      <c r="AB6148" t="str">
        <f>VLOOKUP(T6148,[3]رکوردها!$A:$E,5,0)</f>
        <v/>
      </c>
    </row>
    <row r="6149" spans="1:28" s="41" customFormat="1" hidden="1" x14ac:dyDescent="0.2">
      <c r="A6149" s="36">
        <v>141465</v>
      </c>
      <c r="B6149" s="36">
        <v>1227</v>
      </c>
      <c r="C6149" s="36">
        <v>1223</v>
      </c>
      <c r="D6149" s="36" t="str">
        <f>VLOOKUP(C6149,Piv.Analysis!A:AA,27,0)</f>
        <v>دریافت و پرداخت</v>
      </c>
      <c r="E6149" s="36"/>
      <c r="F6149" s="37" t="s">
        <v>88</v>
      </c>
      <c r="G6149" s="37" t="s">
        <v>2208</v>
      </c>
      <c r="H6149" s="38">
        <v>6833066500</v>
      </c>
      <c r="I6149" s="38">
        <v>0</v>
      </c>
      <c r="J6149" s="38">
        <f t="shared" si="113"/>
        <v>6833066500</v>
      </c>
      <c r="K6149" s="38"/>
      <c r="L6149" s="49"/>
      <c r="M6149" s="37" t="s">
        <v>4</v>
      </c>
      <c r="N6149" s="37" t="s">
        <v>5</v>
      </c>
      <c r="O6149" s="37" t="s">
        <v>6</v>
      </c>
      <c r="P6149" s="37" t="s">
        <v>7</v>
      </c>
      <c r="Q6149" s="37" t="s">
        <v>13</v>
      </c>
      <c r="R6149" s="37" t="s">
        <v>14</v>
      </c>
      <c r="S6149" s="37" t="s">
        <v>3261</v>
      </c>
      <c r="T6149" s="37" t="s">
        <v>3260</v>
      </c>
      <c r="U6149" s="1" t="str">
        <f>VLOOKUP(T6149,[2]VAT!$A:$D,1,0)</f>
        <v>400197</v>
      </c>
      <c r="V6149" s="37" t="s">
        <v>2</v>
      </c>
      <c r="W6149" s="37" t="s">
        <v>2</v>
      </c>
      <c r="X6149" t="str">
        <f>VLOOKUP(T6149,[3]رکوردها!$A:$B,2,0)</f>
        <v>10861402655</v>
      </c>
      <c r="Y6149" t="str">
        <f>VLOOKUP(T6149,[3]رکوردها!$A:$D,4,0)</f>
        <v>411331377433</v>
      </c>
      <c r="Z6149" t="str">
        <f>VLOOKUP(T6149,[3]رکوردها!$A:$C,3,0)</f>
        <v>تهران</v>
      </c>
      <c r="AA6149" t="str">
        <f>VLOOKUP(T6149,[3]رکوردها!$A:$F,6,0)</f>
        <v>تهران-آرژانتین-بخارست خ15-پ12</v>
      </c>
      <c r="AB6149" t="str">
        <f>VLOOKUP(T6149,[3]رکوردها!$A:$E,5,0)</f>
        <v>1513814511</v>
      </c>
    </row>
    <row r="6150" spans="1:28" x14ac:dyDescent="0.2">
      <c r="A6150" s="54">
        <v>181779</v>
      </c>
      <c r="B6150" s="2">
        <v>1350</v>
      </c>
      <c r="C6150" s="2">
        <v>2009</v>
      </c>
      <c r="D6150" s="54" t="str">
        <f>VLOOKUP(C6150,Piv.Analysis!A:AA,27,0)</f>
        <v>خرید انباری</v>
      </c>
      <c r="E6150" s="2"/>
      <c r="F6150" s="1" t="s">
        <v>171</v>
      </c>
      <c r="G6150" s="1" t="s">
        <v>2705</v>
      </c>
      <c r="H6150" s="4">
        <v>0</v>
      </c>
      <c r="I6150" s="4">
        <v>10297911322</v>
      </c>
      <c r="J6150" s="4">
        <f t="shared" si="113"/>
        <v>-10297911322</v>
      </c>
      <c r="K6150" s="4"/>
      <c r="L6150" s="49"/>
      <c r="M6150" s="1" t="s">
        <v>4</v>
      </c>
      <c r="N6150" s="1" t="s">
        <v>5</v>
      </c>
      <c r="O6150" s="1" t="s">
        <v>6</v>
      </c>
      <c r="P6150" s="1" t="s">
        <v>7</v>
      </c>
      <c r="Q6150" s="1" t="s">
        <v>13</v>
      </c>
      <c r="R6150" s="1" t="s">
        <v>14</v>
      </c>
      <c r="S6150" s="1" t="s">
        <v>2641</v>
      </c>
      <c r="T6150" s="1" t="s">
        <v>2638</v>
      </c>
      <c r="U6150" s="1" t="e">
        <f>VLOOKUP(T6150,[2]VAT!$A:$D,1,0)</f>
        <v>#N/A</v>
      </c>
      <c r="V6150" s="1" t="s">
        <v>2</v>
      </c>
      <c r="W6150" s="1" t="s">
        <v>2</v>
      </c>
      <c r="X6150" t="str">
        <f>VLOOKUP(T6150,[3]رکوردها!$A:$B,2,0)</f>
        <v/>
      </c>
      <c r="Y6150" t="str">
        <f>VLOOKUP(T6150,[3]رکوردها!$A:$D,4,0)</f>
        <v/>
      </c>
      <c r="Z6150" t="str">
        <f>VLOOKUP(T6150,[3]رکوردها!$A:$C,3,0)</f>
        <v/>
      </c>
      <c r="AA6150" t="str">
        <f>VLOOKUP(T6150,[3]رکوردها!$A:$F,6,0)</f>
        <v/>
      </c>
      <c r="AB6150" t="str">
        <f>VLOOKUP(T6150,[3]رکوردها!$A:$E,5,0)</f>
        <v/>
      </c>
    </row>
    <row r="6151" spans="1:28" s="41" customFormat="1" hidden="1" x14ac:dyDescent="0.2">
      <c r="A6151" s="36">
        <v>141399</v>
      </c>
      <c r="B6151" s="36">
        <v>1259</v>
      </c>
      <c r="C6151" s="36">
        <v>1218</v>
      </c>
      <c r="D6151" s="36" t="str">
        <f>VLOOKUP(C6151,Piv.Analysis!A:AA,27,0)</f>
        <v>دریافت و پرداخت</v>
      </c>
      <c r="E6151" s="36"/>
      <c r="F6151" s="37" t="s">
        <v>75</v>
      </c>
      <c r="G6151" s="37" t="s">
        <v>1798</v>
      </c>
      <c r="H6151" s="38">
        <v>2840973800</v>
      </c>
      <c r="I6151" s="38">
        <v>0</v>
      </c>
      <c r="J6151" s="38">
        <f t="shared" si="113"/>
        <v>2840973800</v>
      </c>
      <c r="K6151" s="38"/>
      <c r="L6151" s="49"/>
      <c r="M6151" s="37" t="s">
        <v>4</v>
      </c>
      <c r="N6151" s="37" t="s">
        <v>5</v>
      </c>
      <c r="O6151" s="37" t="s">
        <v>6</v>
      </c>
      <c r="P6151" s="37" t="s">
        <v>7</v>
      </c>
      <c r="Q6151" s="37" t="s">
        <v>13</v>
      </c>
      <c r="R6151" s="37" t="s">
        <v>14</v>
      </c>
      <c r="S6151" s="37" t="s">
        <v>3261</v>
      </c>
      <c r="T6151" s="37" t="s">
        <v>3260</v>
      </c>
      <c r="U6151" s="1" t="str">
        <f>VLOOKUP(T6151,[2]VAT!$A:$D,1,0)</f>
        <v>400197</v>
      </c>
      <c r="V6151" s="37" t="s">
        <v>2</v>
      </c>
      <c r="W6151" s="37" t="s">
        <v>2</v>
      </c>
      <c r="X6151" t="str">
        <f>VLOOKUP(T6151,[3]رکوردها!$A:$B,2,0)</f>
        <v>10861402655</v>
      </c>
      <c r="Y6151" t="str">
        <f>VLOOKUP(T6151,[3]رکوردها!$A:$D,4,0)</f>
        <v>411331377433</v>
      </c>
      <c r="Z6151" t="str">
        <f>VLOOKUP(T6151,[3]رکوردها!$A:$C,3,0)</f>
        <v>تهران</v>
      </c>
      <c r="AA6151" t="str">
        <f>VLOOKUP(T6151,[3]رکوردها!$A:$F,6,0)</f>
        <v>تهران-آرژانتین-بخارست خ15-پ12</v>
      </c>
      <c r="AB6151" t="str">
        <f>VLOOKUP(T6151,[3]رکوردها!$A:$E,5,0)</f>
        <v>1513814511</v>
      </c>
    </row>
    <row r="6152" spans="1:28" x14ac:dyDescent="0.2">
      <c r="A6152" s="54">
        <v>183378</v>
      </c>
      <c r="B6152" s="2">
        <v>1354</v>
      </c>
      <c r="C6152" s="2">
        <v>2125</v>
      </c>
      <c r="D6152" s="54" t="str">
        <f>VLOOKUP(C6152,Piv.Analysis!A:AA,27,0)</f>
        <v>خرید انباری</v>
      </c>
      <c r="E6152" s="2"/>
      <c r="F6152" s="1" t="s">
        <v>171</v>
      </c>
      <c r="G6152" s="1" t="s">
        <v>2707</v>
      </c>
      <c r="H6152" s="4">
        <v>0</v>
      </c>
      <c r="I6152" s="4">
        <v>2698300000</v>
      </c>
      <c r="J6152" s="4">
        <f t="shared" si="113"/>
        <v>-2698300000</v>
      </c>
      <c r="K6152" s="4"/>
      <c r="L6152" s="49"/>
      <c r="M6152" s="1" t="s">
        <v>4</v>
      </c>
      <c r="N6152" s="1" t="s">
        <v>5</v>
      </c>
      <c r="O6152" s="1" t="s">
        <v>6</v>
      </c>
      <c r="P6152" s="1" t="s">
        <v>7</v>
      </c>
      <c r="Q6152" s="1" t="s">
        <v>13</v>
      </c>
      <c r="R6152" s="1" t="s">
        <v>14</v>
      </c>
      <c r="S6152" s="1" t="s">
        <v>2641</v>
      </c>
      <c r="T6152" s="1" t="s">
        <v>2638</v>
      </c>
      <c r="U6152" s="1" t="e">
        <f>VLOOKUP(T6152,[2]VAT!$A:$D,1,0)</f>
        <v>#N/A</v>
      </c>
      <c r="V6152" s="1" t="s">
        <v>2</v>
      </c>
      <c r="W6152" s="1" t="s">
        <v>2</v>
      </c>
      <c r="X6152" t="str">
        <f>VLOOKUP(T6152,[3]رکوردها!$A:$B,2,0)</f>
        <v/>
      </c>
      <c r="Y6152" t="str">
        <f>VLOOKUP(T6152,[3]رکوردها!$A:$D,4,0)</f>
        <v/>
      </c>
      <c r="Z6152" t="str">
        <f>VLOOKUP(T6152,[3]رکوردها!$A:$C,3,0)</f>
        <v/>
      </c>
      <c r="AA6152" t="str">
        <f>VLOOKUP(T6152,[3]رکوردها!$A:$F,6,0)</f>
        <v/>
      </c>
      <c r="AB6152" t="str">
        <f>VLOOKUP(T6152,[3]رکوردها!$A:$E,5,0)</f>
        <v/>
      </c>
    </row>
    <row r="6153" spans="1:28" x14ac:dyDescent="0.2">
      <c r="A6153" s="54">
        <v>183841</v>
      </c>
      <c r="B6153" s="2">
        <v>1355</v>
      </c>
      <c r="C6153" s="2">
        <v>2134</v>
      </c>
      <c r="D6153" s="54" t="str">
        <f>VLOOKUP(C6153,Piv.Analysis!A:AA,27,0)</f>
        <v>خرید انباری</v>
      </c>
      <c r="E6153" s="2"/>
      <c r="F6153" s="1" t="s">
        <v>171</v>
      </c>
      <c r="G6153" s="28" t="s">
        <v>5226</v>
      </c>
      <c r="H6153" s="4">
        <v>0</v>
      </c>
      <c r="I6153" s="4">
        <v>32486801761</v>
      </c>
      <c r="J6153" s="4">
        <f t="shared" si="113"/>
        <v>-32486801761</v>
      </c>
      <c r="K6153" s="4"/>
      <c r="L6153" s="49"/>
      <c r="M6153" s="1" t="s">
        <v>4</v>
      </c>
      <c r="N6153" s="1" t="s">
        <v>5</v>
      </c>
      <c r="O6153" s="1" t="s">
        <v>6</v>
      </c>
      <c r="P6153" s="1" t="s">
        <v>7</v>
      </c>
      <c r="Q6153" s="1" t="s">
        <v>13</v>
      </c>
      <c r="R6153" s="1" t="s">
        <v>14</v>
      </c>
      <c r="S6153" s="1" t="s">
        <v>3433</v>
      </c>
      <c r="T6153" s="1" t="s">
        <v>3432</v>
      </c>
      <c r="U6153" s="1" t="e">
        <f>VLOOKUP(T6153,[2]VAT!$A:$D,1,0)</f>
        <v>#N/A</v>
      </c>
      <c r="V6153" s="1" t="s">
        <v>2</v>
      </c>
      <c r="W6153" s="1" t="s">
        <v>2</v>
      </c>
      <c r="X6153" t="str">
        <f>VLOOKUP(T6153,[3]رکوردها!$A:$B,2,0)</f>
        <v>10103411567</v>
      </c>
      <c r="Y6153" t="str">
        <f>VLOOKUP(T6153,[3]رکوردها!$A:$D,4,0)</f>
        <v>411331153115</v>
      </c>
      <c r="Z6153" t="str">
        <f>VLOOKUP(T6153,[3]رکوردها!$A:$C,3,0)</f>
        <v>تهران</v>
      </c>
      <c r="AA6153" t="str">
        <f>VLOOKUP(T6153,[3]رکوردها!$A:$F,6,0)</f>
        <v>تهران خ سهروردی شمالی ک متحیری پ45 ط 5 جنوبی واحد 14</v>
      </c>
      <c r="AB6153" t="str">
        <f>VLOOKUP(T6153,[3]رکوردها!$A:$E,5,0)</f>
        <v>1559936837</v>
      </c>
    </row>
    <row r="6154" spans="1:28" s="41" customFormat="1" hidden="1" x14ac:dyDescent="0.2">
      <c r="A6154" s="36">
        <v>177171</v>
      </c>
      <c r="B6154" s="36">
        <v>1391</v>
      </c>
      <c r="C6154" s="36">
        <v>1853</v>
      </c>
      <c r="D6154" s="36" t="str">
        <f>VLOOKUP(C6154,Piv.Analysis!A:AA,27,0)</f>
        <v>دریافت و پرداخت</v>
      </c>
      <c r="E6154" s="36"/>
      <c r="F6154" s="37" t="s">
        <v>26</v>
      </c>
      <c r="G6154" s="37" t="s">
        <v>1974</v>
      </c>
      <c r="H6154" s="38">
        <v>1693513400</v>
      </c>
      <c r="I6154" s="38">
        <v>0</v>
      </c>
      <c r="J6154" s="38">
        <f t="shared" si="113"/>
        <v>1693513400</v>
      </c>
      <c r="K6154" s="38"/>
      <c r="L6154" s="49"/>
      <c r="M6154" s="37" t="s">
        <v>4</v>
      </c>
      <c r="N6154" s="37" t="s">
        <v>5</v>
      </c>
      <c r="O6154" s="37" t="s">
        <v>6</v>
      </c>
      <c r="P6154" s="37" t="s">
        <v>7</v>
      </c>
      <c r="Q6154" s="37" t="s">
        <v>13</v>
      </c>
      <c r="R6154" s="37" t="s">
        <v>14</v>
      </c>
      <c r="S6154" s="37" t="s">
        <v>3261</v>
      </c>
      <c r="T6154" s="37" t="s">
        <v>3260</v>
      </c>
      <c r="U6154" s="1" t="str">
        <f>VLOOKUP(T6154,[2]VAT!$A:$D,1,0)</f>
        <v>400197</v>
      </c>
      <c r="V6154" s="37" t="s">
        <v>2</v>
      </c>
      <c r="W6154" s="37" t="s">
        <v>2</v>
      </c>
      <c r="X6154" t="str">
        <f>VLOOKUP(T6154,[3]رکوردها!$A:$B,2,0)</f>
        <v>10861402655</v>
      </c>
      <c r="Y6154" t="str">
        <f>VLOOKUP(T6154,[3]رکوردها!$A:$D,4,0)</f>
        <v>411331377433</v>
      </c>
      <c r="Z6154" t="str">
        <f>VLOOKUP(T6154,[3]رکوردها!$A:$C,3,0)</f>
        <v>تهران</v>
      </c>
      <c r="AA6154" t="str">
        <f>VLOOKUP(T6154,[3]رکوردها!$A:$F,6,0)</f>
        <v>تهران-آرژانتین-بخارست خ15-پ12</v>
      </c>
      <c r="AB6154" t="str">
        <f>VLOOKUP(T6154,[3]رکوردها!$A:$E,5,0)</f>
        <v>1513814511</v>
      </c>
    </row>
    <row r="6155" spans="1:28" s="41" customFormat="1" hidden="1" x14ac:dyDescent="0.2">
      <c r="A6155" s="36">
        <v>147910</v>
      </c>
      <c r="B6155" s="36">
        <v>1490</v>
      </c>
      <c r="C6155" s="36">
        <v>1514</v>
      </c>
      <c r="D6155" s="36" t="str">
        <f>VLOOKUP(C6155,Piv.Analysis!A:AA,27,0)</f>
        <v>دریافت و پرداخت</v>
      </c>
      <c r="E6155" s="36"/>
      <c r="F6155" s="37" t="s">
        <v>297</v>
      </c>
      <c r="G6155" s="37" t="s">
        <v>2311</v>
      </c>
      <c r="H6155" s="38">
        <v>10839635800</v>
      </c>
      <c r="I6155" s="38">
        <v>0</v>
      </c>
      <c r="J6155" s="38">
        <f t="shared" si="113"/>
        <v>10839635800</v>
      </c>
      <c r="K6155" s="38"/>
      <c r="L6155" s="49"/>
      <c r="M6155" s="37" t="s">
        <v>4</v>
      </c>
      <c r="N6155" s="37" t="s">
        <v>5</v>
      </c>
      <c r="O6155" s="37" t="s">
        <v>6</v>
      </c>
      <c r="P6155" s="37" t="s">
        <v>7</v>
      </c>
      <c r="Q6155" s="37" t="s">
        <v>13</v>
      </c>
      <c r="R6155" s="37" t="s">
        <v>14</v>
      </c>
      <c r="S6155" s="37" t="s">
        <v>3261</v>
      </c>
      <c r="T6155" s="37" t="s">
        <v>3260</v>
      </c>
      <c r="U6155" s="1" t="str">
        <f>VLOOKUP(T6155,[2]VAT!$A:$D,1,0)</f>
        <v>400197</v>
      </c>
      <c r="V6155" s="37" t="s">
        <v>2</v>
      </c>
      <c r="W6155" s="37" t="s">
        <v>2</v>
      </c>
      <c r="X6155" t="str">
        <f>VLOOKUP(T6155,[3]رکوردها!$A:$B,2,0)</f>
        <v>10861402655</v>
      </c>
      <c r="Y6155" t="str">
        <f>VLOOKUP(T6155,[3]رکوردها!$A:$D,4,0)</f>
        <v>411331377433</v>
      </c>
      <c r="Z6155" t="str">
        <f>VLOOKUP(T6155,[3]رکوردها!$A:$C,3,0)</f>
        <v>تهران</v>
      </c>
      <c r="AA6155" t="str">
        <f>VLOOKUP(T6155,[3]رکوردها!$A:$F,6,0)</f>
        <v>تهران-آرژانتین-بخارست خ15-پ12</v>
      </c>
      <c r="AB6155" t="str">
        <f>VLOOKUP(T6155,[3]رکوردها!$A:$E,5,0)</f>
        <v>1513814511</v>
      </c>
    </row>
    <row r="6156" spans="1:28" s="41" customFormat="1" hidden="1" x14ac:dyDescent="0.2">
      <c r="A6156" s="36">
        <v>174289</v>
      </c>
      <c r="B6156" s="36">
        <v>1576</v>
      </c>
      <c r="C6156" s="36">
        <v>1649</v>
      </c>
      <c r="D6156" s="36" t="str">
        <f>VLOOKUP(C6156,Piv.Analysis!A:AA,27,0)</f>
        <v>دریافت و پرداخت</v>
      </c>
      <c r="E6156" s="36"/>
      <c r="F6156" s="37" t="s">
        <v>347</v>
      </c>
      <c r="G6156" s="37" t="s">
        <v>2357</v>
      </c>
      <c r="H6156" s="38">
        <v>3286241000</v>
      </c>
      <c r="I6156" s="38">
        <v>0</v>
      </c>
      <c r="J6156" s="38">
        <f t="shared" si="113"/>
        <v>3286241000</v>
      </c>
      <c r="K6156" s="38"/>
      <c r="L6156" s="49"/>
      <c r="M6156" s="37" t="s">
        <v>4</v>
      </c>
      <c r="N6156" s="37" t="s">
        <v>5</v>
      </c>
      <c r="O6156" s="37" t="s">
        <v>6</v>
      </c>
      <c r="P6156" s="37" t="s">
        <v>7</v>
      </c>
      <c r="Q6156" s="37" t="s">
        <v>13</v>
      </c>
      <c r="R6156" s="37" t="s">
        <v>14</v>
      </c>
      <c r="S6156" s="37" t="s">
        <v>3261</v>
      </c>
      <c r="T6156" s="37" t="s">
        <v>3260</v>
      </c>
      <c r="U6156" s="1" t="str">
        <f>VLOOKUP(T6156,[2]VAT!$A:$D,1,0)</f>
        <v>400197</v>
      </c>
      <c r="V6156" s="37" t="s">
        <v>2</v>
      </c>
      <c r="W6156" s="37" t="s">
        <v>2</v>
      </c>
      <c r="X6156" t="str">
        <f>VLOOKUP(T6156,[3]رکوردها!$A:$B,2,0)</f>
        <v>10861402655</v>
      </c>
      <c r="Y6156" t="str">
        <f>VLOOKUP(T6156,[3]رکوردها!$A:$D,4,0)</f>
        <v>411331377433</v>
      </c>
      <c r="Z6156" t="str">
        <f>VLOOKUP(T6156,[3]رکوردها!$A:$C,3,0)</f>
        <v>تهران</v>
      </c>
      <c r="AA6156" t="str">
        <f>VLOOKUP(T6156,[3]رکوردها!$A:$F,6,0)</f>
        <v>تهران-آرژانتین-بخارست خ15-پ12</v>
      </c>
      <c r="AB6156" t="str">
        <f>VLOOKUP(T6156,[3]رکوردها!$A:$E,5,0)</f>
        <v>1513814511</v>
      </c>
    </row>
    <row r="6157" spans="1:28" x14ac:dyDescent="0.2">
      <c r="A6157" s="54">
        <v>183928</v>
      </c>
      <c r="B6157" s="2">
        <v>1356</v>
      </c>
      <c r="C6157" s="2">
        <v>2139</v>
      </c>
      <c r="D6157" s="54" t="str">
        <f>VLOOKUP(C6157,Piv.Analysis!A:AA,27,0)</f>
        <v>خرید انباری</v>
      </c>
      <c r="E6157" s="2"/>
      <c r="F6157" s="1" t="s">
        <v>171</v>
      </c>
      <c r="G6157" s="28" t="s">
        <v>5227</v>
      </c>
      <c r="H6157" s="4">
        <v>0</v>
      </c>
      <c r="I6157" s="4">
        <v>114546056576</v>
      </c>
      <c r="J6157" s="4">
        <f t="shared" si="113"/>
        <v>-114546056576</v>
      </c>
      <c r="K6157" s="4"/>
      <c r="L6157" s="49"/>
      <c r="M6157" s="1" t="s">
        <v>4</v>
      </c>
      <c r="N6157" s="1" t="s">
        <v>5</v>
      </c>
      <c r="O6157" s="1" t="s">
        <v>6</v>
      </c>
      <c r="P6157" s="1" t="s">
        <v>7</v>
      </c>
      <c r="Q6157" s="1" t="s">
        <v>13</v>
      </c>
      <c r="R6157" s="1" t="s">
        <v>14</v>
      </c>
      <c r="S6157" s="1" t="s">
        <v>3433</v>
      </c>
      <c r="T6157" s="1" t="s">
        <v>3432</v>
      </c>
      <c r="U6157" s="1" t="e">
        <f>VLOOKUP(T6157,[2]VAT!$A:$D,1,0)</f>
        <v>#N/A</v>
      </c>
      <c r="V6157" s="1" t="s">
        <v>2</v>
      </c>
      <c r="W6157" s="1" t="s">
        <v>2</v>
      </c>
      <c r="X6157" t="str">
        <f>VLOOKUP(T6157,[3]رکوردها!$A:$B,2,0)</f>
        <v>10103411567</v>
      </c>
      <c r="Y6157" t="str">
        <f>VLOOKUP(T6157,[3]رکوردها!$A:$D,4,0)</f>
        <v>411331153115</v>
      </c>
      <c r="Z6157" t="str">
        <f>VLOOKUP(T6157,[3]رکوردها!$A:$C,3,0)</f>
        <v>تهران</v>
      </c>
      <c r="AA6157" t="str">
        <f>VLOOKUP(T6157,[3]رکوردها!$A:$F,6,0)</f>
        <v>تهران خ سهروردی شمالی ک متحیری پ45 ط 5 جنوبی واحد 14</v>
      </c>
      <c r="AB6157" t="str">
        <f>VLOOKUP(T6157,[3]رکوردها!$A:$E,5,0)</f>
        <v>1559936837</v>
      </c>
    </row>
    <row r="6158" spans="1:28" s="41" customFormat="1" hidden="1" x14ac:dyDescent="0.2">
      <c r="A6158" s="36">
        <v>181624</v>
      </c>
      <c r="B6158" s="36">
        <v>1658</v>
      </c>
      <c r="C6158" s="36">
        <v>1648</v>
      </c>
      <c r="D6158" s="39" t="s">
        <v>5178</v>
      </c>
      <c r="E6158" s="39"/>
      <c r="F6158" s="37" t="s">
        <v>0</v>
      </c>
      <c r="G6158" s="37" t="s">
        <v>3269</v>
      </c>
      <c r="H6158" s="38">
        <v>0</v>
      </c>
      <c r="I6158" s="38">
        <v>220077000</v>
      </c>
      <c r="J6158" s="38">
        <f t="shared" si="113"/>
        <v>-220077000</v>
      </c>
      <c r="K6158" s="38"/>
      <c r="L6158" s="49"/>
      <c r="M6158" s="37" t="s">
        <v>63</v>
      </c>
      <c r="N6158" s="37" t="s">
        <v>64</v>
      </c>
      <c r="O6158" s="37" t="s">
        <v>2566</v>
      </c>
      <c r="P6158" s="37" t="s">
        <v>2567</v>
      </c>
      <c r="Q6158" s="37" t="s">
        <v>2568</v>
      </c>
      <c r="R6158" s="37" t="s">
        <v>2569</v>
      </c>
      <c r="S6158" s="37" t="s">
        <v>3261</v>
      </c>
      <c r="T6158" s="37" t="s">
        <v>3260</v>
      </c>
      <c r="U6158" s="1" t="str">
        <f>VLOOKUP(T6158,[2]VAT!$A:$D,1,0)</f>
        <v>400197</v>
      </c>
      <c r="V6158" s="37" t="s">
        <v>2</v>
      </c>
      <c r="W6158" s="37" t="s">
        <v>2</v>
      </c>
      <c r="X6158" t="str">
        <f>VLOOKUP(T6158,[3]رکوردها!$A:$B,2,0)</f>
        <v>10861402655</v>
      </c>
      <c r="Y6158" t="str">
        <f>VLOOKUP(T6158,[3]رکوردها!$A:$D,4,0)</f>
        <v>411331377433</v>
      </c>
      <c r="Z6158" t="str">
        <f>VLOOKUP(T6158,[3]رکوردها!$A:$C,3,0)</f>
        <v>تهران</v>
      </c>
      <c r="AA6158" t="str">
        <f>VLOOKUP(T6158,[3]رکوردها!$A:$F,6,0)</f>
        <v>تهران-آرژانتین-بخارست خ15-پ12</v>
      </c>
      <c r="AB6158" t="str">
        <f>VLOOKUP(T6158,[3]رکوردها!$A:$E,5,0)</f>
        <v>1513814511</v>
      </c>
    </row>
    <row r="6159" spans="1:28" s="41" customFormat="1" hidden="1" x14ac:dyDescent="0.2">
      <c r="A6159" s="36">
        <v>181625</v>
      </c>
      <c r="B6159" s="36">
        <v>1658</v>
      </c>
      <c r="C6159" s="36">
        <v>1648</v>
      </c>
      <c r="D6159" s="39" t="s">
        <v>5178</v>
      </c>
      <c r="E6159" s="39"/>
      <c r="F6159" s="37" t="s">
        <v>0</v>
      </c>
      <c r="G6159" s="37" t="s">
        <v>3284</v>
      </c>
      <c r="H6159" s="38">
        <v>61101000</v>
      </c>
      <c r="I6159" s="38">
        <v>0</v>
      </c>
      <c r="J6159" s="38">
        <f t="shared" si="113"/>
        <v>61101000</v>
      </c>
      <c r="K6159" s="38"/>
      <c r="L6159" s="49"/>
      <c r="M6159" s="37" t="s">
        <v>63</v>
      </c>
      <c r="N6159" s="37" t="s">
        <v>64</v>
      </c>
      <c r="O6159" s="37" t="s">
        <v>2566</v>
      </c>
      <c r="P6159" s="37" t="s">
        <v>2567</v>
      </c>
      <c r="Q6159" s="37" t="s">
        <v>2568</v>
      </c>
      <c r="R6159" s="37" t="s">
        <v>2569</v>
      </c>
      <c r="S6159" s="37" t="s">
        <v>3261</v>
      </c>
      <c r="T6159" s="37" t="s">
        <v>3260</v>
      </c>
      <c r="U6159" s="1" t="str">
        <f>VLOOKUP(T6159,[2]VAT!$A:$D,1,0)</f>
        <v>400197</v>
      </c>
      <c r="V6159" s="37" t="s">
        <v>2</v>
      </c>
      <c r="W6159" s="37" t="s">
        <v>2</v>
      </c>
      <c r="X6159" t="str">
        <f>VLOOKUP(T6159,[3]رکوردها!$A:$B,2,0)</f>
        <v>10861402655</v>
      </c>
      <c r="Y6159" t="str">
        <f>VLOOKUP(T6159,[3]رکوردها!$A:$D,4,0)</f>
        <v>411331377433</v>
      </c>
      <c r="Z6159" t="str">
        <f>VLOOKUP(T6159,[3]رکوردها!$A:$C,3,0)</f>
        <v>تهران</v>
      </c>
      <c r="AA6159" t="str">
        <f>VLOOKUP(T6159,[3]رکوردها!$A:$F,6,0)</f>
        <v>تهران-آرژانتین-بخارست خ15-پ12</v>
      </c>
      <c r="AB6159" t="str">
        <f>VLOOKUP(T6159,[3]رکوردها!$A:$E,5,0)</f>
        <v>1513814511</v>
      </c>
    </row>
    <row r="6160" spans="1:28" s="41" customFormat="1" hidden="1" x14ac:dyDescent="0.2">
      <c r="A6160" s="36">
        <v>181626</v>
      </c>
      <c r="B6160" s="36">
        <v>1658</v>
      </c>
      <c r="C6160" s="36">
        <v>1648</v>
      </c>
      <c r="D6160" s="39" t="s">
        <v>5178</v>
      </c>
      <c r="E6160" s="39"/>
      <c r="F6160" s="37" t="s">
        <v>0</v>
      </c>
      <c r="G6160" s="37" t="s">
        <v>3284</v>
      </c>
      <c r="H6160" s="38">
        <v>0</v>
      </c>
      <c r="I6160" s="38">
        <v>61101000</v>
      </c>
      <c r="J6160" s="38">
        <f t="shared" si="113"/>
        <v>-61101000</v>
      </c>
      <c r="K6160" s="38"/>
      <c r="L6160" s="49"/>
      <c r="M6160" s="37" t="s">
        <v>63</v>
      </c>
      <c r="N6160" s="37" t="s">
        <v>64</v>
      </c>
      <c r="O6160" s="37" t="s">
        <v>2566</v>
      </c>
      <c r="P6160" s="37" t="s">
        <v>2567</v>
      </c>
      <c r="Q6160" s="37" t="s">
        <v>2568</v>
      </c>
      <c r="R6160" s="37" t="s">
        <v>2569</v>
      </c>
      <c r="S6160" s="37" t="s">
        <v>3261</v>
      </c>
      <c r="T6160" s="37" t="s">
        <v>3260</v>
      </c>
      <c r="U6160" s="1" t="str">
        <f>VLOOKUP(T6160,[2]VAT!$A:$D,1,0)</f>
        <v>400197</v>
      </c>
      <c r="V6160" s="37" t="s">
        <v>2</v>
      </c>
      <c r="W6160" s="37" t="s">
        <v>2</v>
      </c>
      <c r="X6160" t="str">
        <f>VLOOKUP(T6160,[3]رکوردها!$A:$B,2,0)</f>
        <v>10861402655</v>
      </c>
      <c r="Y6160" t="str">
        <f>VLOOKUP(T6160,[3]رکوردها!$A:$D,4,0)</f>
        <v>411331377433</v>
      </c>
      <c r="Z6160" t="str">
        <f>VLOOKUP(T6160,[3]رکوردها!$A:$C,3,0)</f>
        <v>تهران</v>
      </c>
      <c r="AA6160" t="str">
        <f>VLOOKUP(T6160,[3]رکوردها!$A:$F,6,0)</f>
        <v>تهران-آرژانتین-بخارست خ15-پ12</v>
      </c>
      <c r="AB6160" t="str">
        <f>VLOOKUP(T6160,[3]رکوردها!$A:$E,5,0)</f>
        <v>1513814511</v>
      </c>
    </row>
    <row r="6161" spans="1:28" s="41" customFormat="1" hidden="1" x14ac:dyDescent="0.2">
      <c r="A6161" s="36">
        <v>181627</v>
      </c>
      <c r="B6161" s="36">
        <v>1658</v>
      </c>
      <c r="C6161" s="36">
        <v>1648</v>
      </c>
      <c r="D6161" s="39" t="s">
        <v>5178</v>
      </c>
      <c r="E6161" s="39"/>
      <c r="F6161" s="37" t="s">
        <v>0</v>
      </c>
      <c r="G6161" s="37" t="s">
        <v>3285</v>
      </c>
      <c r="H6161" s="38">
        <v>65484000</v>
      </c>
      <c r="I6161" s="38">
        <v>0</v>
      </c>
      <c r="J6161" s="38">
        <f t="shared" si="113"/>
        <v>65484000</v>
      </c>
      <c r="K6161" s="38"/>
      <c r="L6161" s="49"/>
      <c r="M6161" s="37" t="s">
        <v>63</v>
      </c>
      <c r="N6161" s="37" t="s">
        <v>64</v>
      </c>
      <c r="O6161" s="37" t="s">
        <v>2566</v>
      </c>
      <c r="P6161" s="37" t="s">
        <v>2567</v>
      </c>
      <c r="Q6161" s="37" t="s">
        <v>2568</v>
      </c>
      <c r="R6161" s="37" t="s">
        <v>2569</v>
      </c>
      <c r="S6161" s="37" t="s">
        <v>3261</v>
      </c>
      <c r="T6161" s="37" t="s">
        <v>3260</v>
      </c>
      <c r="U6161" s="1" t="str">
        <f>VLOOKUP(T6161,[2]VAT!$A:$D,1,0)</f>
        <v>400197</v>
      </c>
      <c r="V6161" s="37" t="s">
        <v>2</v>
      </c>
      <c r="W6161" s="37" t="s">
        <v>2</v>
      </c>
      <c r="X6161" t="str">
        <f>VLOOKUP(T6161,[3]رکوردها!$A:$B,2,0)</f>
        <v>10861402655</v>
      </c>
      <c r="Y6161" t="str">
        <f>VLOOKUP(T6161,[3]رکوردها!$A:$D,4,0)</f>
        <v>411331377433</v>
      </c>
      <c r="Z6161" t="str">
        <f>VLOOKUP(T6161,[3]رکوردها!$A:$C,3,0)</f>
        <v>تهران</v>
      </c>
      <c r="AA6161" t="str">
        <f>VLOOKUP(T6161,[3]رکوردها!$A:$F,6,0)</f>
        <v>تهران-آرژانتین-بخارست خ15-پ12</v>
      </c>
      <c r="AB6161" t="str">
        <f>VLOOKUP(T6161,[3]رکوردها!$A:$E,5,0)</f>
        <v>1513814511</v>
      </c>
    </row>
    <row r="6162" spans="1:28" s="41" customFormat="1" hidden="1" x14ac:dyDescent="0.2">
      <c r="A6162" s="36">
        <v>181628</v>
      </c>
      <c r="B6162" s="36">
        <v>1658</v>
      </c>
      <c r="C6162" s="36">
        <v>1648</v>
      </c>
      <c r="D6162" s="39" t="s">
        <v>5178</v>
      </c>
      <c r="E6162" s="39"/>
      <c r="F6162" s="37" t="s">
        <v>0</v>
      </c>
      <c r="G6162" s="37" t="s">
        <v>3285</v>
      </c>
      <c r="H6162" s="38">
        <v>0</v>
      </c>
      <c r="I6162" s="38">
        <v>65484000</v>
      </c>
      <c r="J6162" s="38">
        <f t="shared" si="113"/>
        <v>-65484000</v>
      </c>
      <c r="K6162" s="38"/>
      <c r="L6162" s="49"/>
      <c r="M6162" s="37" t="s">
        <v>63</v>
      </c>
      <c r="N6162" s="37" t="s">
        <v>64</v>
      </c>
      <c r="O6162" s="37" t="s">
        <v>2566</v>
      </c>
      <c r="P6162" s="37" t="s">
        <v>2567</v>
      </c>
      <c r="Q6162" s="37" t="s">
        <v>2568</v>
      </c>
      <c r="R6162" s="37" t="s">
        <v>2569</v>
      </c>
      <c r="S6162" s="37" t="s">
        <v>3261</v>
      </c>
      <c r="T6162" s="37" t="s">
        <v>3260</v>
      </c>
      <c r="U6162" s="1" t="str">
        <f>VLOOKUP(T6162,[2]VAT!$A:$D,1,0)</f>
        <v>400197</v>
      </c>
      <c r="V6162" s="37" t="s">
        <v>2</v>
      </c>
      <c r="W6162" s="37" t="s">
        <v>2</v>
      </c>
      <c r="X6162" t="str">
        <f>VLOOKUP(T6162,[3]رکوردها!$A:$B,2,0)</f>
        <v>10861402655</v>
      </c>
      <c r="Y6162" t="str">
        <f>VLOOKUP(T6162,[3]رکوردها!$A:$D,4,0)</f>
        <v>411331377433</v>
      </c>
      <c r="Z6162" t="str">
        <f>VLOOKUP(T6162,[3]رکوردها!$A:$C,3,0)</f>
        <v>تهران</v>
      </c>
      <c r="AA6162" t="str">
        <f>VLOOKUP(T6162,[3]رکوردها!$A:$F,6,0)</f>
        <v>تهران-آرژانتین-بخارست خ15-پ12</v>
      </c>
      <c r="AB6162" t="str">
        <f>VLOOKUP(T6162,[3]رکوردها!$A:$E,5,0)</f>
        <v>1513814511</v>
      </c>
    </row>
    <row r="6163" spans="1:28" s="41" customFormat="1" hidden="1" x14ac:dyDescent="0.2">
      <c r="A6163" s="36">
        <v>181629</v>
      </c>
      <c r="B6163" s="36">
        <v>1658</v>
      </c>
      <c r="C6163" s="36">
        <v>1648</v>
      </c>
      <c r="D6163" s="39" t="s">
        <v>5178</v>
      </c>
      <c r="E6163" s="39"/>
      <c r="F6163" s="37" t="s">
        <v>0</v>
      </c>
      <c r="G6163" s="37" t="s">
        <v>3286</v>
      </c>
      <c r="H6163" s="38">
        <v>28638000</v>
      </c>
      <c r="I6163" s="38">
        <v>0</v>
      </c>
      <c r="J6163" s="38">
        <f t="shared" si="113"/>
        <v>28638000</v>
      </c>
      <c r="K6163" s="38"/>
      <c r="L6163" s="49"/>
      <c r="M6163" s="37" t="s">
        <v>63</v>
      </c>
      <c r="N6163" s="37" t="s">
        <v>64</v>
      </c>
      <c r="O6163" s="37" t="s">
        <v>2566</v>
      </c>
      <c r="P6163" s="37" t="s">
        <v>2567</v>
      </c>
      <c r="Q6163" s="37" t="s">
        <v>2568</v>
      </c>
      <c r="R6163" s="37" t="s">
        <v>2569</v>
      </c>
      <c r="S6163" s="37" t="s">
        <v>3261</v>
      </c>
      <c r="T6163" s="37" t="s">
        <v>3260</v>
      </c>
      <c r="U6163" s="1" t="str">
        <f>VLOOKUP(T6163,[2]VAT!$A:$D,1,0)</f>
        <v>400197</v>
      </c>
      <c r="V6163" s="37" t="s">
        <v>2</v>
      </c>
      <c r="W6163" s="37" t="s">
        <v>2</v>
      </c>
      <c r="X6163" t="str">
        <f>VLOOKUP(T6163,[3]رکوردها!$A:$B,2,0)</f>
        <v>10861402655</v>
      </c>
      <c r="Y6163" t="str">
        <f>VLOOKUP(T6163,[3]رکوردها!$A:$D,4,0)</f>
        <v>411331377433</v>
      </c>
      <c r="Z6163" t="str">
        <f>VLOOKUP(T6163,[3]رکوردها!$A:$C,3,0)</f>
        <v>تهران</v>
      </c>
      <c r="AA6163" t="str">
        <f>VLOOKUP(T6163,[3]رکوردها!$A:$F,6,0)</f>
        <v>تهران-آرژانتین-بخارست خ15-پ12</v>
      </c>
      <c r="AB6163" t="str">
        <f>VLOOKUP(T6163,[3]رکوردها!$A:$E,5,0)</f>
        <v>1513814511</v>
      </c>
    </row>
    <row r="6164" spans="1:28" s="41" customFormat="1" hidden="1" x14ac:dyDescent="0.2">
      <c r="A6164" s="36">
        <v>181630</v>
      </c>
      <c r="B6164" s="36">
        <v>1658</v>
      </c>
      <c r="C6164" s="36">
        <v>1648</v>
      </c>
      <c r="D6164" s="39" t="s">
        <v>5178</v>
      </c>
      <c r="E6164" s="39"/>
      <c r="F6164" s="37" t="s">
        <v>0</v>
      </c>
      <c r="G6164" s="37" t="s">
        <v>3286</v>
      </c>
      <c r="H6164" s="38">
        <v>0</v>
      </c>
      <c r="I6164" s="38">
        <v>28638000</v>
      </c>
      <c r="J6164" s="38">
        <f t="shared" si="113"/>
        <v>-28638000</v>
      </c>
      <c r="K6164" s="38"/>
      <c r="L6164" s="49"/>
      <c r="M6164" s="37" t="s">
        <v>63</v>
      </c>
      <c r="N6164" s="37" t="s">
        <v>64</v>
      </c>
      <c r="O6164" s="37" t="s">
        <v>2566</v>
      </c>
      <c r="P6164" s="37" t="s">
        <v>2567</v>
      </c>
      <c r="Q6164" s="37" t="s">
        <v>2568</v>
      </c>
      <c r="R6164" s="37" t="s">
        <v>2569</v>
      </c>
      <c r="S6164" s="37" t="s">
        <v>3261</v>
      </c>
      <c r="T6164" s="37" t="s">
        <v>3260</v>
      </c>
      <c r="U6164" s="1" t="str">
        <f>VLOOKUP(T6164,[2]VAT!$A:$D,1,0)</f>
        <v>400197</v>
      </c>
      <c r="V6164" s="37" t="s">
        <v>2</v>
      </c>
      <c r="W6164" s="37" t="s">
        <v>2</v>
      </c>
      <c r="X6164" t="str">
        <f>VLOOKUP(T6164,[3]رکوردها!$A:$B,2,0)</f>
        <v>10861402655</v>
      </c>
      <c r="Y6164" t="str">
        <f>VLOOKUP(T6164,[3]رکوردها!$A:$D,4,0)</f>
        <v>411331377433</v>
      </c>
      <c r="Z6164" t="str">
        <f>VLOOKUP(T6164,[3]رکوردها!$A:$C,3,0)</f>
        <v>تهران</v>
      </c>
      <c r="AA6164" t="str">
        <f>VLOOKUP(T6164,[3]رکوردها!$A:$F,6,0)</f>
        <v>تهران-آرژانتین-بخارست خ15-پ12</v>
      </c>
      <c r="AB6164" t="str">
        <f>VLOOKUP(T6164,[3]رکوردها!$A:$E,5,0)</f>
        <v>1513814511</v>
      </c>
    </row>
    <row r="6165" spans="1:28" s="41" customFormat="1" hidden="1" x14ac:dyDescent="0.2">
      <c r="A6165" s="36">
        <v>181631</v>
      </c>
      <c r="B6165" s="36">
        <v>1658</v>
      </c>
      <c r="C6165" s="36">
        <v>1648</v>
      </c>
      <c r="D6165" s="39" t="s">
        <v>5178</v>
      </c>
      <c r="E6165" s="39"/>
      <c r="F6165" s="37" t="s">
        <v>0</v>
      </c>
      <c r="G6165" s="37" t="s">
        <v>3287</v>
      </c>
      <c r="H6165" s="38">
        <v>199972800</v>
      </c>
      <c r="I6165" s="38">
        <v>0</v>
      </c>
      <c r="J6165" s="38">
        <f t="shared" si="113"/>
        <v>199972800</v>
      </c>
      <c r="K6165" s="38"/>
      <c r="L6165" s="49"/>
      <c r="M6165" s="37" t="s">
        <v>63</v>
      </c>
      <c r="N6165" s="37" t="s">
        <v>64</v>
      </c>
      <c r="O6165" s="37" t="s">
        <v>2566</v>
      </c>
      <c r="P6165" s="37" t="s">
        <v>2567</v>
      </c>
      <c r="Q6165" s="37" t="s">
        <v>2568</v>
      </c>
      <c r="R6165" s="37" t="s">
        <v>2569</v>
      </c>
      <c r="S6165" s="37" t="s">
        <v>3261</v>
      </c>
      <c r="T6165" s="37" t="s">
        <v>3260</v>
      </c>
      <c r="U6165" s="1" t="str">
        <f>VLOOKUP(T6165,[2]VAT!$A:$D,1,0)</f>
        <v>400197</v>
      </c>
      <c r="V6165" s="37" t="s">
        <v>2</v>
      </c>
      <c r="W6165" s="37" t="s">
        <v>2</v>
      </c>
      <c r="X6165" t="str">
        <f>VLOOKUP(T6165,[3]رکوردها!$A:$B,2,0)</f>
        <v>10861402655</v>
      </c>
      <c r="Y6165" t="str">
        <f>VLOOKUP(T6165,[3]رکوردها!$A:$D,4,0)</f>
        <v>411331377433</v>
      </c>
      <c r="Z6165" t="str">
        <f>VLOOKUP(T6165,[3]رکوردها!$A:$C,3,0)</f>
        <v>تهران</v>
      </c>
      <c r="AA6165" t="str">
        <f>VLOOKUP(T6165,[3]رکوردها!$A:$F,6,0)</f>
        <v>تهران-آرژانتین-بخارست خ15-پ12</v>
      </c>
      <c r="AB6165" t="str">
        <f>VLOOKUP(T6165,[3]رکوردها!$A:$E,5,0)</f>
        <v>1513814511</v>
      </c>
    </row>
    <row r="6166" spans="1:28" s="41" customFormat="1" hidden="1" x14ac:dyDescent="0.2">
      <c r="A6166" s="36">
        <v>181632</v>
      </c>
      <c r="B6166" s="36">
        <v>1658</v>
      </c>
      <c r="C6166" s="36">
        <v>1648</v>
      </c>
      <c r="D6166" s="39" t="s">
        <v>5178</v>
      </c>
      <c r="E6166" s="39"/>
      <c r="F6166" s="37" t="s">
        <v>0</v>
      </c>
      <c r="G6166" s="37" t="s">
        <v>3287</v>
      </c>
      <c r="H6166" s="38">
        <v>0</v>
      </c>
      <c r="I6166" s="38">
        <v>199972800</v>
      </c>
      <c r="J6166" s="38">
        <f t="shared" si="113"/>
        <v>-199972800</v>
      </c>
      <c r="K6166" s="38"/>
      <c r="L6166" s="49"/>
      <c r="M6166" s="37" t="s">
        <v>63</v>
      </c>
      <c r="N6166" s="37" t="s">
        <v>64</v>
      </c>
      <c r="O6166" s="37" t="s">
        <v>2566</v>
      </c>
      <c r="P6166" s="37" t="s">
        <v>2567</v>
      </c>
      <c r="Q6166" s="37" t="s">
        <v>2568</v>
      </c>
      <c r="R6166" s="37" t="s">
        <v>2569</v>
      </c>
      <c r="S6166" s="37" t="s">
        <v>3261</v>
      </c>
      <c r="T6166" s="37" t="s">
        <v>3260</v>
      </c>
      <c r="U6166" s="1" t="str">
        <f>VLOOKUP(T6166,[2]VAT!$A:$D,1,0)</f>
        <v>400197</v>
      </c>
      <c r="V6166" s="37" t="s">
        <v>2</v>
      </c>
      <c r="W6166" s="37" t="s">
        <v>2</v>
      </c>
      <c r="X6166" t="str">
        <f>VLOOKUP(T6166,[3]رکوردها!$A:$B,2,0)</f>
        <v>10861402655</v>
      </c>
      <c r="Y6166" t="str">
        <f>VLOOKUP(T6166,[3]رکوردها!$A:$D,4,0)</f>
        <v>411331377433</v>
      </c>
      <c r="Z6166" t="str">
        <f>VLOOKUP(T6166,[3]رکوردها!$A:$C,3,0)</f>
        <v>تهران</v>
      </c>
      <c r="AA6166" t="str">
        <f>VLOOKUP(T6166,[3]رکوردها!$A:$F,6,0)</f>
        <v>تهران-آرژانتین-بخارست خ15-پ12</v>
      </c>
      <c r="AB6166" t="str">
        <f>VLOOKUP(T6166,[3]رکوردها!$A:$E,5,0)</f>
        <v>1513814511</v>
      </c>
    </row>
    <row r="6167" spans="1:28" x14ac:dyDescent="0.2">
      <c r="A6167" s="54">
        <v>146489</v>
      </c>
      <c r="B6167" s="2">
        <v>1370</v>
      </c>
      <c r="C6167" s="2">
        <v>1410</v>
      </c>
      <c r="D6167" s="29" t="str">
        <f>VLOOKUP(C6167,Piv.Analysis!A:AA,27,0)</f>
        <v>خرید خدمات</v>
      </c>
      <c r="E6167" s="2"/>
      <c r="F6167" s="1" t="s">
        <v>1646</v>
      </c>
      <c r="G6167" s="1" t="s">
        <v>2721</v>
      </c>
      <c r="H6167" s="4">
        <v>0</v>
      </c>
      <c r="I6167" s="4">
        <v>69638250</v>
      </c>
      <c r="J6167" s="4">
        <f t="shared" si="113"/>
        <v>-69638250</v>
      </c>
      <c r="K6167" s="46">
        <f>I6167</f>
        <v>69638250</v>
      </c>
      <c r="L6167" s="46">
        <v>0</v>
      </c>
      <c r="M6167" s="1" t="s">
        <v>4</v>
      </c>
      <c r="N6167" s="1" t="s">
        <v>5</v>
      </c>
      <c r="O6167" s="1" t="s">
        <v>6</v>
      </c>
      <c r="P6167" s="1" t="s">
        <v>7</v>
      </c>
      <c r="Q6167" s="1" t="s">
        <v>13</v>
      </c>
      <c r="R6167" s="1" t="s">
        <v>14</v>
      </c>
      <c r="S6167" s="1" t="s">
        <v>2715</v>
      </c>
      <c r="T6167" s="1" t="s">
        <v>2714</v>
      </c>
      <c r="U6167" s="1" t="str">
        <f>VLOOKUP(T6167,[2]VAT!$A:$D,1,0)</f>
        <v>400056</v>
      </c>
      <c r="V6167" s="1" t="s">
        <v>2</v>
      </c>
      <c r="W6167" s="1" t="s">
        <v>2</v>
      </c>
      <c r="X6167" t="str">
        <f>VLOOKUP(T6167,[3]رکوردها!$A:$B,2,0)</f>
        <v>10100260838</v>
      </c>
      <c r="Y6167" t="str">
        <f>VLOOKUP(T6167,[3]رکوردها!$A:$D,4,0)</f>
        <v>411111599364</v>
      </c>
      <c r="Z6167" t="str">
        <f>VLOOKUP(T6167,[3]رکوردها!$A:$C,3,0)</f>
        <v>تهران</v>
      </c>
      <c r="AA6167" t="str">
        <f>VLOOKUP(T6167,[3]رکوردها!$A:$F,6,0)</f>
        <v>خیابان طالقانی تقاطع پل حافظ-شرکت ملی نفت ایران</v>
      </c>
      <c r="AB6167" t="str">
        <f>VLOOKUP(T6167,[3]رکوردها!$A:$E,5,0)</f>
        <v>158751863</v>
      </c>
    </row>
    <row r="6168" spans="1:28" s="41" customFormat="1" hidden="1" x14ac:dyDescent="0.2">
      <c r="A6168" s="36">
        <v>146490</v>
      </c>
      <c r="B6168" s="36">
        <v>1370</v>
      </c>
      <c r="C6168" s="36">
        <v>1410</v>
      </c>
      <c r="D6168" s="39" t="s">
        <v>5178</v>
      </c>
      <c r="E6168" s="39" t="s">
        <v>5188</v>
      </c>
      <c r="F6168" s="37" t="s">
        <v>1646</v>
      </c>
      <c r="G6168" s="37" t="s">
        <v>2721</v>
      </c>
      <c r="H6168" s="38">
        <v>69638250</v>
      </c>
      <c r="I6168" s="38">
        <v>0</v>
      </c>
      <c r="J6168" s="38">
        <f t="shared" si="113"/>
        <v>69638250</v>
      </c>
      <c r="K6168" s="38"/>
      <c r="L6168" s="49"/>
      <c r="M6168" s="37" t="s">
        <v>4</v>
      </c>
      <c r="N6168" s="37" t="s">
        <v>5</v>
      </c>
      <c r="O6168" s="37" t="s">
        <v>6</v>
      </c>
      <c r="P6168" s="37" t="s">
        <v>7</v>
      </c>
      <c r="Q6168" s="37" t="s">
        <v>13</v>
      </c>
      <c r="R6168" s="37" t="s">
        <v>14</v>
      </c>
      <c r="S6168" s="37" t="s">
        <v>2715</v>
      </c>
      <c r="T6168" s="37" t="s">
        <v>2714</v>
      </c>
      <c r="U6168" s="1" t="str">
        <f>VLOOKUP(T6168,[2]VAT!$A:$D,1,0)</f>
        <v>400056</v>
      </c>
      <c r="V6168" s="37" t="s">
        <v>2</v>
      </c>
      <c r="W6168" s="37" t="s">
        <v>2</v>
      </c>
      <c r="X6168" t="str">
        <f>VLOOKUP(T6168,[3]رکوردها!$A:$B,2,0)</f>
        <v>10100260838</v>
      </c>
      <c r="Y6168" t="str">
        <f>VLOOKUP(T6168,[3]رکوردها!$A:$D,4,0)</f>
        <v>411111599364</v>
      </c>
      <c r="Z6168" t="str">
        <f>VLOOKUP(T6168,[3]رکوردها!$A:$C,3,0)</f>
        <v>تهران</v>
      </c>
      <c r="AA6168" t="str">
        <f>VLOOKUP(T6168,[3]رکوردها!$A:$F,6,0)</f>
        <v>خیابان طالقانی تقاطع پل حافظ-شرکت ملی نفت ایران</v>
      </c>
      <c r="AB6168" t="str">
        <f>VLOOKUP(T6168,[3]رکوردها!$A:$E,5,0)</f>
        <v>158751863</v>
      </c>
    </row>
    <row r="6169" spans="1:28" x14ac:dyDescent="0.2">
      <c r="A6169" s="54">
        <v>146493</v>
      </c>
      <c r="B6169" s="2">
        <v>1370</v>
      </c>
      <c r="C6169" s="2">
        <v>1410</v>
      </c>
      <c r="D6169" s="29" t="str">
        <f>VLOOKUP(C6169,Piv.Analysis!A:AA,27,0)</f>
        <v>خرید خدمات</v>
      </c>
      <c r="E6169" s="2"/>
      <c r="F6169" s="1" t="s">
        <v>1646</v>
      </c>
      <c r="G6169" s="1" t="s">
        <v>2722</v>
      </c>
      <c r="H6169" s="4">
        <v>0</v>
      </c>
      <c r="I6169" s="4">
        <v>69828000</v>
      </c>
      <c r="J6169" s="4">
        <f t="shared" si="113"/>
        <v>-69828000</v>
      </c>
      <c r="K6169" s="46">
        <f>I6169</f>
        <v>69828000</v>
      </c>
      <c r="L6169" s="46">
        <v>0</v>
      </c>
      <c r="M6169" s="1" t="s">
        <v>4</v>
      </c>
      <c r="N6169" s="1" t="s">
        <v>5</v>
      </c>
      <c r="O6169" s="1" t="s">
        <v>6</v>
      </c>
      <c r="P6169" s="1" t="s">
        <v>7</v>
      </c>
      <c r="Q6169" s="1" t="s">
        <v>13</v>
      </c>
      <c r="R6169" s="1" t="s">
        <v>14</v>
      </c>
      <c r="S6169" s="1" t="s">
        <v>2715</v>
      </c>
      <c r="T6169" s="1" t="s">
        <v>2714</v>
      </c>
      <c r="U6169" s="1" t="str">
        <f>VLOOKUP(T6169,[2]VAT!$A:$D,1,0)</f>
        <v>400056</v>
      </c>
      <c r="V6169" s="1" t="s">
        <v>2</v>
      </c>
      <c r="W6169" s="1" t="s">
        <v>2</v>
      </c>
      <c r="X6169" t="str">
        <f>VLOOKUP(T6169,[3]رکوردها!$A:$B,2,0)</f>
        <v>10100260838</v>
      </c>
      <c r="Y6169" t="str">
        <f>VLOOKUP(T6169,[3]رکوردها!$A:$D,4,0)</f>
        <v>411111599364</v>
      </c>
      <c r="Z6169" t="str">
        <f>VLOOKUP(T6169,[3]رکوردها!$A:$C,3,0)</f>
        <v>تهران</v>
      </c>
      <c r="AA6169" t="str">
        <f>VLOOKUP(T6169,[3]رکوردها!$A:$F,6,0)</f>
        <v>خیابان طالقانی تقاطع پل حافظ-شرکت ملی نفت ایران</v>
      </c>
      <c r="AB6169" t="str">
        <f>VLOOKUP(T6169,[3]رکوردها!$A:$E,5,0)</f>
        <v>158751863</v>
      </c>
    </row>
    <row r="6170" spans="1:28" s="41" customFormat="1" hidden="1" x14ac:dyDescent="0.2">
      <c r="A6170" s="36">
        <v>146494</v>
      </c>
      <c r="B6170" s="36">
        <v>1370</v>
      </c>
      <c r="C6170" s="36">
        <v>1410</v>
      </c>
      <c r="D6170" s="39" t="s">
        <v>5178</v>
      </c>
      <c r="E6170" s="39" t="s">
        <v>5188</v>
      </c>
      <c r="F6170" s="37" t="s">
        <v>1646</v>
      </c>
      <c r="G6170" s="37" t="s">
        <v>2722</v>
      </c>
      <c r="H6170" s="38">
        <v>69828000</v>
      </c>
      <c r="I6170" s="38">
        <v>0</v>
      </c>
      <c r="J6170" s="38">
        <f t="shared" si="113"/>
        <v>69828000</v>
      </c>
      <c r="K6170" s="38"/>
      <c r="L6170" s="49"/>
      <c r="M6170" s="37" t="s">
        <v>4</v>
      </c>
      <c r="N6170" s="37" t="s">
        <v>5</v>
      </c>
      <c r="O6170" s="37" t="s">
        <v>6</v>
      </c>
      <c r="P6170" s="37" t="s">
        <v>7</v>
      </c>
      <c r="Q6170" s="37" t="s">
        <v>13</v>
      </c>
      <c r="R6170" s="37" t="s">
        <v>14</v>
      </c>
      <c r="S6170" s="37" t="s">
        <v>2715</v>
      </c>
      <c r="T6170" s="37" t="s">
        <v>2714</v>
      </c>
      <c r="U6170" s="1" t="str">
        <f>VLOOKUP(T6170,[2]VAT!$A:$D,1,0)</f>
        <v>400056</v>
      </c>
      <c r="V6170" s="37" t="s">
        <v>2</v>
      </c>
      <c r="W6170" s="37" t="s">
        <v>2</v>
      </c>
      <c r="X6170" t="str">
        <f>VLOOKUP(T6170,[3]رکوردها!$A:$B,2,0)</f>
        <v>10100260838</v>
      </c>
      <c r="Y6170" t="str">
        <f>VLOOKUP(T6170,[3]رکوردها!$A:$D,4,0)</f>
        <v>411111599364</v>
      </c>
      <c r="Z6170" t="str">
        <f>VLOOKUP(T6170,[3]رکوردها!$A:$C,3,0)</f>
        <v>تهران</v>
      </c>
      <c r="AA6170" t="str">
        <f>VLOOKUP(T6170,[3]رکوردها!$A:$F,6,0)</f>
        <v>خیابان طالقانی تقاطع پل حافظ-شرکت ملی نفت ایران</v>
      </c>
      <c r="AB6170" t="str">
        <f>VLOOKUP(T6170,[3]رکوردها!$A:$E,5,0)</f>
        <v>158751863</v>
      </c>
    </row>
    <row r="6171" spans="1:28" x14ac:dyDescent="0.2">
      <c r="A6171" s="54">
        <v>146491</v>
      </c>
      <c r="B6171" s="2">
        <v>1370</v>
      </c>
      <c r="C6171" s="2">
        <v>1410</v>
      </c>
      <c r="D6171" s="29" t="str">
        <f>VLOOKUP(C6171,Piv.Analysis!A:AA,27,0)</f>
        <v>خرید خدمات</v>
      </c>
      <c r="E6171" s="2"/>
      <c r="F6171" s="1" t="s">
        <v>1646</v>
      </c>
      <c r="G6171" s="1" t="s">
        <v>2721</v>
      </c>
      <c r="H6171" s="4">
        <v>0</v>
      </c>
      <c r="I6171" s="4">
        <v>69638250</v>
      </c>
      <c r="J6171" s="4">
        <f t="shared" si="113"/>
        <v>-69638250</v>
      </c>
      <c r="K6171" s="4">
        <f t="shared" ref="K6171:K6172" si="114">I6171</f>
        <v>69638250</v>
      </c>
      <c r="L6171" s="49">
        <v>0</v>
      </c>
      <c r="M6171" s="1" t="s">
        <v>4</v>
      </c>
      <c r="N6171" s="1" t="s">
        <v>5</v>
      </c>
      <c r="O6171" s="1" t="s">
        <v>6</v>
      </c>
      <c r="P6171" s="1" t="s">
        <v>7</v>
      </c>
      <c r="Q6171" s="1" t="s">
        <v>13</v>
      </c>
      <c r="R6171" s="1" t="s">
        <v>14</v>
      </c>
      <c r="S6171" s="1" t="s">
        <v>3395</v>
      </c>
      <c r="T6171" s="1" t="s">
        <v>3394</v>
      </c>
      <c r="U6171" s="1" t="e">
        <f>VLOOKUP(T6171,[2]VAT!$A:$D,1,0)</f>
        <v>#N/A</v>
      </c>
      <c r="V6171" s="1" t="s">
        <v>2</v>
      </c>
      <c r="W6171" s="1" t="s">
        <v>2</v>
      </c>
      <c r="X6171" t="str">
        <f>VLOOKUP(T6171,[3]رکوردها!$A:$B,2,0)</f>
        <v>14006142129</v>
      </c>
      <c r="Y6171" t="str">
        <f>VLOOKUP(T6171,[3]رکوردها!$A:$D,4,0)</f>
        <v>411517396515</v>
      </c>
      <c r="Z6171" t="str">
        <f>VLOOKUP(T6171,[3]رکوردها!$A:$C,3,0)</f>
        <v>بوشهر</v>
      </c>
      <c r="AA6171" t="str">
        <f>VLOOKUP(T6171,[3]رکوردها!$A:$F,6,0)</f>
        <v>بوشهر - شهرستان عسلویه - بخش مرکزی - دهستان عسلویه - روستا بیدخون-بیدخون-کوچه ((پست بانک))-کوچه ((جنگ آور))-پلاک 11-طبقه همکف--</v>
      </c>
      <c r="AB6171" t="str">
        <f>VLOOKUP(T6171,[3]رکوردها!$A:$E,5,0)</f>
        <v>7511328168</v>
      </c>
    </row>
    <row r="6172" spans="1:28" x14ac:dyDescent="0.2">
      <c r="A6172" s="54">
        <v>146495</v>
      </c>
      <c r="B6172" s="2">
        <v>1370</v>
      </c>
      <c r="C6172" s="2">
        <v>1410</v>
      </c>
      <c r="D6172" s="29" t="str">
        <f>VLOOKUP(C6172,Piv.Analysis!A:AA,27,0)</f>
        <v>خرید خدمات</v>
      </c>
      <c r="E6172" s="2"/>
      <c r="F6172" s="1" t="s">
        <v>1646</v>
      </c>
      <c r="G6172" s="1" t="s">
        <v>2722</v>
      </c>
      <c r="H6172" s="4">
        <v>0</v>
      </c>
      <c r="I6172" s="4">
        <v>69828000</v>
      </c>
      <c r="J6172" s="4">
        <f t="shared" si="113"/>
        <v>-69828000</v>
      </c>
      <c r="K6172" s="4">
        <f t="shared" si="114"/>
        <v>69828000</v>
      </c>
      <c r="L6172" s="49">
        <v>0</v>
      </c>
      <c r="M6172" s="1" t="s">
        <v>4</v>
      </c>
      <c r="N6172" s="1" t="s">
        <v>5</v>
      </c>
      <c r="O6172" s="1" t="s">
        <v>6</v>
      </c>
      <c r="P6172" s="1" t="s">
        <v>7</v>
      </c>
      <c r="Q6172" s="1" t="s">
        <v>13</v>
      </c>
      <c r="R6172" s="1" t="s">
        <v>14</v>
      </c>
      <c r="S6172" s="1" t="s">
        <v>3395</v>
      </c>
      <c r="T6172" s="1" t="s">
        <v>3394</v>
      </c>
      <c r="U6172" s="1" t="e">
        <f>VLOOKUP(T6172,[2]VAT!$A:$D,1,0)</f>
        <v>#N/A</v>
      </c>
      <c r="V6172" s="1" t="s">
        <v>2</v>
      </c>
      <c r="W6172" s="1" t="s">
        <v>2</v>
      </c>
      <c r="X6172" t="str">
        <f>VLOOKUP(T6172,[3]رکوردها!$A:$B,2,0)</f>
        <v>14006142129</v>
      </c>
      <c r="Y6172" t="str">
        <f>VLOOKUP(T6172,[3]رکوردها!$A:$D,4,0)</f>
        <v>411517396515</v>
      </c>
      <c r="Z6172" t="str">
        <f>VLOOKUP(T6172,[3]رکوردها!$A:$C,3,0)</f>
        <v>بوشهر</v>
      </c>
      <c r="AA6172" t="str">
        <f>VLOOKUP(T6172,[3]رکوردها!$A:$F,6,0)</f>
        <v>بوشهر - شهرستان عسلویه - بخش مرکزی - دهستان عسلویه - روستا بیدخون-بیدخون-کوچه ((پست بانک))-کوچه ((جنگ آور))-پلاک 11-طبقه همکف--</v>
      </c>
      <c r="AB6172" t="str">
        <f>VLOOKUP(T6172,[3]رکوردها!$A:$E,5,0)</f>
        <v>7511328168</v>
      </c>
    </row>
    <row r="6173" spans="1:28" s="41" customFormat="1" hidden="1" x14ac:dyDescent="0.2">
      <c r="A6173" s="36">
        <v>146488</v>
      </c>
      <c r="B6173" s="36">
        <v>1370</v>
      </c>
      <c r="C6173" s="36">
        <v>1410</v>
      </c>
      <c r="D6173" s="39" t="s">
        <v>5178</v>
      </c>
      <c r="E6173" s="36"/>
      <c r="F6173" s="37" t="s">
        <v>1646</v>
      </c>
      <c r="G6173" s="37" t="s">
        <v>2721</v>
      </c>
      <c r="H6173" s="38">
        <v>69638250</v>
      </c>
      <c r="I6173" s="38">
        <v>0</v>
      </c>
      <c r="J6173" s="38">
        <f t="shared" si="113"/>
        <v>69638250</v>
      </c>
      <c r="K6173" s="38"/>
      <c r="L6173" s="49"/>
      <c r="M6173" s="37" t="s">
        <v>4388</v>
      </c>
      <c r="N6173" s="37" t="s">
        <v>4389</v>
      </c>
      <c r="O6173" s="37" t="s">
        <v>4390</v>
      </c>
      <c r="P6173" s="37" t="s">
        <v>4391</v>
      </c>
      <c r="Q6173" s="37" t="s">
        <v>4825</v>
      </c>
      <c r="R6173" s="37" t="s">
        <v>4826</v>
      </c>
      <c r="S6173" s="37" t="s">
        <v>4424</v>
      </c>
      <c r="T6173" s="37" t="s">
        <v>4421</v>
      </c>
      <c r="U6173" s="1" t="e">
        <f>VLOOKUP(T6173,[2]VAT!$A:$D,1,0)</f>
        <v>#N/A</v>
      </c>
      <c r="V6173" s="37" t="s">
        <v>4768</v>
      </c>
      <c r="W6173" s="37" t="s">
        <v>4767</v>
      </c>
      <c r="X6173" t="e">
        <f>VLOOKUP(T6173,[3]رکوردها!$A:$B,2,0)</f>
        <v>#N/A</v>
      </c>
      <c r="Y6173" t="e">
        <f>VLOOKUP(T6173,[3]رکوردها!$A:$D,4,0)</f>
        <v>#N/A</v>
      </c>
      <c r="Z6173" t="e">
        <f>VLOOKUP(T6173,[3]رکوردها!$A:$C,3,0)</f>
        <v>#N/A</v>
      </c>
      <c r="AA6173" t="e">
        <f>VLOOKUP(T6173,[3]رکوردها!$A:$F,6,0)</f>
        <v>#N/A</v>
      </c>
      <c r="AB6173" t="e">
        <f>VLOOKUP(T6173,[3]رکوردها!$A:$E,5,0)</f>
        <v>#N/A</v>
      </c>
    </row>
    <row r="6174" spans="1:28" s="41" customFormat="1" hidden="1" x14ac:dyDescent="0.2">
      <c r="A6174" s="36">
        <v>146492</v>
      </c>
      <c r="B6174" s="36">
        <v>1370</v>
      </c>
      <c r="C6174" s="36">
        <v>1410</v>
      </c>
      <c r="D6174" s="39" t="s">
        <v>5178</v>
      </c>
      <c r="E6174" s="36"/>
      <c r="F6174" s="37" t="s">
        <v>1646</v>
      </c>
      <c r="G6174" s="37" t="s">
        <v>2722</v>
      </c>
      <c r="H6174" s="38">
        <v>69828000</v>
      </c>
      <c r="I6174" s="38">
        <v>0</v>
      </c>
      <c r="J6174" s="38">
        <f t="shared" si="113"/>
        <v>69828000</v>
      </c>
      <c r="K6174" s="38"/>
      <c r="L6174" s="49"/>
      <c r="M6174" s="37" t="s">
        <v>4388</v>
      </c>
      <c r="N6174" s="37" t="s">
        <v>4389</v>
      </c>
      <c r="O6174" s="37" t="s">
        <v>4390</v>
      </c>
      <c r="P6174" s="37" t="s">
        <v>4391</v>
      </c>
      <c r="Q6174" s="37" t="s">
        <v>4825</v>
      </c>
      <c r="R6174" s="37" t="s">
        <v>4826</v>
      </c>
      <c r="S6174" s="37" t="s">
        <v>4424</v>
      </c>
      <c r="T6174" s="37" t="s">
        <v>4421</v>
      </c>
      <c r="U6174" s="1" t="e">
        <f>VLOOKUP(T6174,[2]VAT!$A:$D,1,0)</f>
        <v>#N/A</v>
      </c>
      <c r="V6174" s="37" t="s">
        <v>4768</v>
      </c>
      <c r="W6174" s="37" t="s">
        <v>4767</v>
      </c>
      <c r="X6174" t="e">
        <f>VLOOKUP(T6174,[3]رکوردها!$A:$B,2,0)</f>
        <v>#N/A</v>
      </c>
      <c r="Y6174" t="e">
        <f>VLOOKUP(T6174,[3]رکوردها!$A:$D,4,0)</f>
        <v>#N/A</v>
      </c>
      <c r="Z6174" t="e">
        <f>VLOOKUP(T6174,[3]رکوردها!$A:$C,3,0)</f>
        <v>#N/A</v>
      </c>
      <c r="AA6174" t="e">
        <f>VLOOKUP(T6174,[3]رکوردها!$A:$F,6,0)</f>
        <v>#N/A</v>
      </c>
      <c r="AB6174" t="e">
        <f>VLOOKUP(T6174,[3]رکوردها!$A:$E,5,0)</f>
        <v>#N/A</v>
      </c>
    </row>
    <row r="6175" spans="1:28" s="41" customFormat="1" hidden="1" x14ac:dyDescent="0.2">
      <c r="A6175" s="36">
        <v>159494</v>
      </c>
      <c r="B6175" s="36">
        <v>1372</v>
      </c>
      <c r="C6175" s="36">
        <v>1539</v>
      </c>
      <c r="D6175" s="39" t="s">
        <v>5178</v>
      </c>
      <c r="E6175" s="36"/>
      <c r="F6175" s="37" t="s">
        <v>1646</v>
      </c>
      <c r="G6175" s="37" t="s">
        <v>3372</v>
      </c>
      <c r="H6175" s="38">
        <v>9667992</v>
      </c>
      <c r="I6175" s="38">
        <v>0</v>
      </c>
      <c r="J6175" s="38">
        <f t="shared" si="113"/>
        <v>9667992</v>
      </c>
      <c r="K6175" s="38"/>
      <c r="L6175" s="49"/>
      <c r="M6175" s="37" t="s">
        <v>63</v>
      </c>
      <c r="N6175" s="37" t="s">
        <v>64</v>
      </c>
      <c r="O6175" s="37" t="s">
        <v>2566</v>
      </c>
      <c r="P6175" s="37" t="s">
        <v>2567</v>
      </c>
      <c r="Q6175" s="37" t="s">
        <v>2568</v>
      </c>
      <c r="R6175" s="37" t="s">
        <v>2569</v>
      </c>
      <c r="S6175" s="37" t="s">
        <v>3371</v>
      </c>
      <c r="T6175" s="37" t="s">
        <v>3370</v>
      </c>
      <c r="U6175" s="1" t="str">
        <f>VLOOKUP(T6175,[2]VAT!$A:$D,1,0)</f>
        <v>400215</v>
      </c>
      <c r="V6175" s="37" t="s">
        <v>2</v>
      </c>
      <c r="W6175" s="37" t="s">
        <v>2</v>
      </c>
      <c r="X6175" t="str">
        <f>VLOOKUP(T6175,[3]رکوردها!$A:$B,2,0)</f>
        <v>10100938101</v>
      </c>
      <c r="Y6175" t="str">
        <f>VLOOKUP(T6175,[3]رکوردها!$A:$D,4,0)</f>
        <v>411331338734</v>
      </c>
      <c r="Z6175" t="str">
        <f>VLOOKUP(T6175,[3]رکوردها!$A:$C,3,0)</f>
        <v>تهران</v>
      </c>
      <c r="AA6175" t="str">
        <f>VLOOKUP(T6175,[3]رکوردها!$A:$F,6,0)</f>
        <v>تهران خیابان خرمشهر خیابان عربعلی خیابان نسترن شرقی شماره 52</v>
      </c>
      <c r="AB6175" t="str">
        <f>VLOOKUP(T6175,[3]رکوردها!$A:$E,5,0)</f>
        <v>1533983811</v>
      </c>
    </row>
    <row r="6176" spans="1:28" s="41" customFormat="1" hidden="1" x14ac:dyDescent="0.2">
      <c r="A6176" s="36">
        <v>159495</v>
      </c>
      <c r="B6176" s="36">
        <v>1372</v>
      </c>
      <c r="C6176" s="36">
        <v>1539</v>
      </c>
      <c r="D6176" s="39" t="s">
        <v>5178</v>
      </c>
      <c r="E6176" s="36"/>
      <c r="F6176" s="37" t="s">
        <v>1646</v>
      </c>
      <c r="G6176" s="37" t="s">
        <v>3372</v>
      </c>
      <c r="H6176" s="38">
        <v>0</v>
      </c>
      <c r="I6176" s="38">
        <v>9667992</v>
      </c>
      <c r="J6176" s="38">
        <f t="shared" si="113"/>
        <v>-9667992</v>
      </c>
      <c r="K6176" s="38"/>
      <c r="L6176" s="49"/>
      <c r="M6176" s="37" t="s">
        <v>63</v>
      </c>
      <c r="N6176" s="37" t="s">
        <v>64</v>
      </c>
      <c r="O6176" s="37" t="s">
        <v>2566</v>
      </c>
      <c r="P6176" s="37" t="s">
        <v>2567</v>
      </c>
      <c r="Q6176" s="37" t="s">
        <v>2568</v>
      </c>
      <c r="R6176" s="37" t="s">
        <v>2569</v>
      </c>
      <c r="S6176" s="37" t="s">
        <v>3371</v>
      </c>
      <c r="T6176" s="37" t="s">
        <v>3370</v>
      </c>
      <c r="U6176" s="1" t="str">
        <f>VLOOKUP(T6176,[2]VAT!$A:$D,1,0)</f>
        <v>400215</v>
      </c>
      <c r="V6176" s="37" t="s">
        <v>2</v>
      </c>
      <c r="W6176" s="37" t="s">
        <v>2</v>
      </c>
      <c r="X6176" t="str">
        <f>VLOOKUP(T6176,[3]رکوردها!$A:$B,2,0)</f>
        <v>10100938101</v>
      </c>
      <c r="Y6176" t="str">
        <f>VLOOKUP(T6176,[3]رکوردها!$A:$D,4,0)</f>
        <v>411331338734</v>
      </c>
      <c r="Z6176" t="str">
        <f>VLOOKUP(T6176,[3]رکوردها!$A:$C,3,0)</f>
        <v>تهران</v>
      </c>
      <c r="AA6176" t="str">
        <f>VLOOKUP(T6176,[3]رکوردها!$A:$F,6,0)</f>
        <v>تهران خیابان خرمشهر خیابان عربعلی خیابان نسترن شرقی شماره 52</v>
      </c>
      <c r="AB6176" t="str">
        <f>VLOOKUP(T6176,[3]رکوردها!$A:$E,5,0)</f>
        <v>1533983811</v>
      </c>
    </row>
    <row r="6177" spans="1:28" s="41" customFormat="1" hidden="1" x14ac:dyDescent="0.2">
      <c r="A6177" s="36">
        <v>159499</v>
      </c>
      <c r="B6177" s="36">
        <v>1372</v>
      </c>
      <c r="C6177" s="36">
        <v>1539</v>
      </c>
      <c r="D6177" s="39" t="s">
        <v>5178</v>
      </c>
      <c r="E6177" s="36"/>
      <c r="F6177" s="37" t="s">
        <v>1646</v>
      </c>
      <c r="G6177" s="37" t="s">
        <v>3373</v>
      </c>
      <c r="H6177" s="38">
        <v>0</v>
      </c>
      <c r="I6177" s="38">
        <v>62726400</v>
      </c>
      <c r="J6177" s="38">
        <f t="shared" si="113"/>
        <v>-62726400</v>
      </c>
      <c r="K6177" s="38"/>
      <c r="L6177" s="49"/>
      <c r="M6177" s="37" t="s">
        <v>63</v>
      </c>
      <c r="N6177" s="37" t="s">
        <v>64</v>
      </c>
      <c r="O6177" s="37" t="s">
        <v>3294</v>
      </c>
      <c r="P6177" s="37" t="s">
        <v>3295</v>
      </c>
      <c r="Q6177" s="37" t="s">
        <v>3296</v>
      </c>
      <c r="R6177" s="37" t="s">
        <v>3297</v>
      </c>
      <c r="S6177" s="37" t="s">
        <v>3371</v>
      </c>
      <c r="T6177" s="37" t="s">
        <v>3370</v>
      </c>
      <c r="U6177" s="1" t="str">
        <f>VLOOKUP(T6177,[2]VAT!$A:$D,1,0)</f>
        <v>400215</v>
      </c>
      <c r="V6177" s="37" t="s">
        <v>2</v>
      </c>
      <c r="W6177" s="37" t="s">
        <v>2</v>
      </c>
      <c r="X6177" t="str">
        <f>VLOOKUP(T6177,[3]رکوردها!$A:$B,2,0)</f>
        <v>10100938101</v>
      </c>
      <c r="Y6177" t="str">
        <f>VLOOKUP(T6177,[3]رکوردها!$A:$D,4,0)</f>
        <v>411331338734</v>
      </c>
      <c r="Z6177" t="str">
        <f>VLOOKUP(T6177,[3]رکوردها!$A:$C,3,0)</f>
        <v>تهران</v>
      </c>
      <c r="AA6177" t="str">
        <f>VLOOKUP(T6177,[3]رکوردها!$A:$F,6,0)</f>
        <v>تهران خیابان خرمشهر خیابان عربعلی خیابان نسترن شرقی شماره 52</v>
      </c>
      <c r="AB6177" t="str">
        <f>VLOOKUP(T6177,[3]رکوردها!$A:$E,5,0)</f>
        <v>1533983811</v>
      </c>
    </row>
    <row r="6178" spans="1:28" x14ac:dyDescent="0.2">
      <c r="A6178" s="54">
        <v>159497</v>
      </c>
      <c r="B6178" s="2">
        <v>1372</v>
      </c>
      <c r="C6178" s="2">
        <v>1539</v>
      </c>
      <c r="D6178" s="29" t="str">
        <f>VLOOKUP(C6178,Piv.Analysis!A:AA,27,0)</f>
        <v>خرید خدمات</v>
      </c>
      <c r="E6178" s="2"/>
      <c r="F6178" s="1" t="s">
        <v>1646</v>
      </c>
      <c r="G6178" s="1" t="s">
        <v>3376</v>
      </c>
      <c r="H6178" s="4">
        <v>0</v>
      </c>
      <c r="I6178" s="4">
        <v>117090127</v>
      </c>
      <c r="J6178" s="4">
        <f t="shared" si="113"/>
        <v>-117090127</v>
      </c>
      <c r="K6178" s="46">
        <f>I6178/109%</f>
        <v>107422134.86238532</v>
      </c>
      <c r="L6178" s="46">
        <v>9667992</v>
      </c>
      <c r="M6178" s="1" t="s">
        <v>4</v>
      </c>
      <c r="N6178" s="1" t="s">
        <v>5</v>
      </c>
      <c r="O6178" s="1" t="s">
        <v>6</v>
      </c>
      <c r="P6178" s="1" t="s">
        <v>7</v>
      </c>
      <c r="Q6178" s="1" t="s">
        <v>13</v>
      </c>
      <c r="R6178" s="1" t="s">
        <v>14</v>
      </c>
      <c r="S6178" s="1" t="s">
        <v>3371</v>
      </c>
      <c r="T6178" s="1" t="s">
        <v>3370</v>
      </c>
      <c r="U6178" s="1" t="str">
        <f>VLOOKUP(T6178,[2]VAT!$A:$D,1,0)</f>
        <v>400215</v>
      </c>
      <c r="V6178" s="1" t="s">
        <v>2</v>
      </c>
      <c r="W6178" s="1" t="s">
        <v>2</v>
      </c>
      <c r="X6178" t="str">
        <f>VLOOKUP(T6178,[3]رکوردها!$A:$B,2,0)</f>
        <v>10100938101</v>
      </c>
      <c r="Y6178" t="str">
        <f>VLOOKUP(T6178,[3]رکوردها!$A:$D,4,0)</f>
        <v>411331338734</v>
      </c>
      <c r="Z6178" t="str">
        <f>VLOOKUP(T6178,[3]رکوردها!$A:$C,3,0)</f>
        <v>تهران</v>
      </c>
      <c r="AA6178" t="str">
        <f>VLOOKUP(T6178,[3]رکوردها!$A:$F,6,0)</f>
        <v>تهران خیابان خرمشهر خیابان عربعلی خیابان نسترن شرقی شماره 52</v>
      </c>
      <c r="AB6178" t="str">
        <f>VLOOKUP(T6178,[3]رکوردها!$A:$E,5,0)</f>
        <v>1533983811</v>
      </c>
    </row>
    <row r="6179" spans="1:28" s="41" customFormat="1" hidden="1" x14ac:dyDescent="0.2">
      <c r="A6179" s="36">
        <v>159498</v>
      </c>
      <c r="B6179" s="36">
        <v>1372</v>
      </c>
      <c r="C6179" s="36">
        <v>1539</v>
      </c>
      <c r="D6179" s="39" t="s">
        <v>5178</v>
      </c>
      <c r="E6179" s="39" t="s">
        <v>5188</v>
      </c>
      <c r="F6179" s="37" t="s">
        <v>1646</v>
      </c>
      <c r="G6179" s="37" t="s">
        <v>3373</v>
      </c>
      <c r="H6179" s="38">
        <v>62726400</v>
      </c>
      <c r="I6179" s="38">
        <v>0</v>
      </c>
      <c r="J6179" s="38">
        <f t="shared" si="113"/>
        <v>62726400</v>
      </c>
      <c r="K6179" s="38"/>
      <c r="L6179" s="49"/>
      <c r="M6179" s="37" t="s">
        <v>4</v>
      </c>
      <c r="N6179" s="37" t="s">
        <v>5</v>
      </c>
      <c r="O6179" s="37" t="s">
        <v>6</v>
      </c>
      <c r="P6179" s="37" t="s">
        <v>7</v>
      </c>
      <c r="Q6179" s="37" t="s">
        <v>13</v>
      </c>
      <c r="R6179" s="37" t="s">
        <v>14</v>
      </c>
      <c r="S6179" s="37" t="s">
        <v>3371</v>
      </c>
      <c r="T6179" s="37" t="s">
        <v>3370</v>
      </c>
      <c r="U6179" s="1" t="str">
        <f>VLOOKUP(T6179,[2]VAT!$A:$D,1,0)</f>
        <v>400215</v>
      </c>
      <c r="V6179" s="37" t="s">
        <v>2</v>
      </c>
      <c r="W6179" s="37" t="s">
        <v>2</v>
      </c>
      <c r="X6179" t="str">
        <f>VLOOKUP(T6179,[3]رکوردها!$A:$B,2,0)</f>
        <v>10100938101</v>
      </c>
      <c r="Y6179" t="str">
        <f>VLOOKUP(T6179,[3]رکوردها!$A:$D,4,0)</f>
        <v>411331338734</v>
      </c>
      <c r="Z6179" t="str">
        <f>VLOOKUP(T6179,[3]رکوردها!$A:$C,3,0)</f>
        <v>تهران</v>
      </c>
      <c r="AA6179" t="str">
        <f>VLOOKUP(T6179,[3]رکوردها!$A:$F,6,0)</f>
        <v>تهران خیابان خرمشهر خیابان عربعلی خیابان نسترن شرقی شماره 52</v>
      </c>
      <c r="AB6179" t="str">
        <f>VLOOKUP(T6179,[3]رکوردها!$A:$E,5,0)</f>
        <v>1533983811</v>
      </c>
    </row>
    <row r="6180" spans="1:28" hidden="1" x14ac:dyDescent="0.2">
      <c r="A6180" s="2">
        <v>159523</v>
      </c>
      <c r="B6180" s="2">
        <v>1372</v>
      </c>
      <c r="C6180" s="2">
        <v>1539</v>
      </c>
      <c r="D6180" s="35" t="s">
        <v>5178</v>
      </c>
      <c r="E6180" s="2"/>
      <c r="F6180" s="1" t="s">
        <v>1646</v>
      </c>
      <c r="G6180" s="1" t="s">
        <v>3377</v>
      </c>
      <c r="H6180" s="4">
        <v>0</v>
      </c>
      <c r="I6180" s="4">
        <v>39775554</v>
      </c>
      <c r="J6180" s="4">
        <f t="shared" si="113"/>
        <v>-39775554</v>
      </c>
      <c r="K6180" s="4"/>
      <c r="L6180" s="49"/>
      <c r="M6180" s="1" t="s">
        <v>4</v>
      </c>
      <c r="N6180" s="1" t="s">
        <v>5</v>
      </c>
      <c r="O6180" s="1" t="s">
        <v>6</v>
      </c>
      <c r="P6180" s="1" t="s">
        <v>7</v>
      </c>
      <c r="Q6180" s="1" t="s">
        <v>13</v>
      </c>
      <c r="R6180" s="1" t="s">
        <v>14</v>
      </c>
      <c r="S6180" s="1" t="s">
        <v>3371</v>
      </c>
      <c r="T6180" s="1" t="s">
        <v>3370</v>
      </c>
      <c r="U6180" s="1" t="str">
        <f>VLOOKUP(T6180,[2]VAT!$A:$D,1,0)</f>
        <v>400215</v>
      </c>
      <c r="V6180" s="1" t="s">
        <v>2</v>
      </c>
      <c r="W6180" s="1" t="s">
        <v>2</v>
      </c>
      <c r="X6180" t="str">
        <f>VLOOKUP(T6180,[3]رکوردها!$A:$B,2,0)</f>
        <v>10100938101</v>
      </c>
      <c r="Y6180" t="str">
        <f>VLOOKUP(T6180,[3]رکوردها!$A:$D,4,0)</f>
        <v>411331338734</v>
      </c>
      <c r="Z6180" t="str">
        <f>VLOOKUP(T6180,[3]رکوردها!$A:$C,3,0)</f>
        <v>تهران</v>
      </c>
      <c r="AA6180" t="str">
        <f>VLOOKUP(T6180,[3]رکوردها!$A:$F,6,0)</f>
        <v>تهران خیابان خرمشهر خیابان عربعلی خیابان نسترن شرقی شماره 52</v>
      </c>
      <c r="AB6180" t="str">
        <f>VLOOKUP(T6180,[3]رکوردها!$A:$E,5,0)</f>
        <v>1533983811</v>
      </c>
    </row>
    <row r="6181" spans="1:28" s="41" customFormat="1" hidden="1" x14ac:dyDescent="0.2">
      <c r="A6181" s="36">
        <v>159522</v>
      </c>
      <c r="B6181" s="36">
        <v>1372</v>
      </c>
      <c r="C6181" s="36">
        <v>1539</v>
      </c>
      <c r="D6181" s="39" t="s">
        <v>5178</v>
      </c>
      <c r="E6181" s="39"/>
      <c r="F6181" s="37" t="s">
        <v>1646</v>
      </c>
      <c r="G6181" s="37" t="s">
        <v>3377</v>
      </c>
      <c r="H6181" s="38">
        <v>39775554</v>
      </c>
      <c r="I6181" s="38">
        <v>0</v>
      </c>
      <c r="J6181" s="38">
        <f t="shared" si="113"/>
        <v>39775554</v>
      </c>
      <c r="K6181" s="38"/>
      <c r="L6181" s="49"/>
      <c r="M6181" s="37" t="s">
        <v>63</v>
      </c>
      <c r="N6181" s="37" t="s">
        <v>64</v>
      </c>
      <c r="O6181" s="37" t="s">
        <v>65</v>
      </c>
      <c r="P6181" s="37" t="s">
        <v>66</v>
      </c>
      <c r="Q6181" s="37" t="s">
        <v>65</v>
      </c>
      <c r="R6181" s="37" t="s">
        <v>2629</v>
      </c>
      <c r="S6181" s="37" t="s">
        <v>3371</v>
      </c>
      <c r="T6181" s="37" t="s">
        <v>3370</v>
      </c>
      <c r="U6181" s="1" t="str">
        <f>VLOOKUP(T6181,[2]VAT!$A:$D,1,0)</f>
        <v>400215</v>
      </c>
      <c r="V6181" s="37" t="s">
        <v>2</v>
      </c>
      <c r="W6181" s="37" t="s">
        <v>2</v>
      </c>
      <c r="X6181" t="str">
        <f>VLOOKUP(T6181,[3]رکوردها!$A:$B,2,0)</f>
        <v>10100938101</v>
      </c>
      <c r="Y6181" t="str">
        <f>VLOOKUP(T6181,[3]رکوردها!$A:$D,4,0)</f>
        <v>411331338734</v>
      </c>
      <c r="Z6181" t="str">
        <f>VLOOKUP(T6181,[3]رکوردها!$A:$C,3,0)</f>
        <v>تهران</v>
      </c>
      <c r="AA6181" t="str">
        <f>VLOOKUP(T6181,[3]رکوردها!$A:$F,6,0)</f>
        <v>تهران خیابان خرمشهر خیابان عربعلی خیابان نسترن شرقی شماره 52</v>
      </c>
      <c r="AB6181" t="str">
        <f>VLOOKUP(T6181,[3]رکوردها!$A:$E,5,0)</f>
        <v>1533983811</v>
      </c>
    </row>
    <row r="6182" spans="1:28" s="41" customFormat="1" hidden="1" x14ac:dyDescent="0.2">
      <c r="A6182" s="36">
        <v>175564</v>
      </c>
      <c r="B6182" s="36">
        <v>1592</v>
      </c>
      <c r="C6182" s="36">
        <v>1715</v>
      </c>
      <c r="D6182" s="36" t="str">
        <f>VLOOKUP(C6182,Piv.Analysis!A:AA,27,0)</f>
        <v>دریافت و پرداخت</v>
      </c>
      <c r="E6182" s="36"/>
      <c r="F6182" s="37" t="s">
        <v>1749</v>
      </c>
      <c r="G6182" s="37" t="s">
        <v>2362</v>
      </c>
      <c r="H6182" s="38">
        <v>19802080011</v>
      </c>
      <c r="I6182" s="38">
        <v>0</v>
      </c>
      <c r="J6182" s="38">
        <f t="shared" si="113"/>
        <v>19802080011</v>
      </c>
      <c r="K6182" s="38"/>
      <c r="L6182" s="49"/>
      <c r="M6182" s="37" t="s">
        <v>4</v>
      </c>
      <c r="N6182" s="37" t="s">
        <v>5</v>
      </c>
      <c r="O6182" s="37" t="s">
        <v>6</v>
      </c>
      <c r="P6182" s="37" t="s">
        <v>7</v>
      </c>
      <c r="Q6182" s="37" t="s">
        <v>13</v>
      </c>
      <c r="R6182" s="37" t="s">
        <v>14</v>
      </c>
      <c r="S6182" s="37" t="s">
        <v>3290</v>
      </c>
      <c r="T6182" s="37" t="s">
        <v>3289</v>
      </c>
      <c r="U6182" s="1" t="str">
        <f>VLOOKUP(T6182,[2]VAT!$A:$D,1,0)</f>
        <v>400203</v>
      </c>
      <c r="V6182" s="37" t="s">
        <v>2</v>
      </c>
      <c r="W6182" s="37" t="s">
        <v>2</v>
      </c>
      <c r="X6182" t="str">
        <f>VLOOKUP(T6182,[3]رکوردها!$A:$B,2,0)</f>
        <v>14003793110</v>
      </c>
      <c r="Y6182" t="str">
        <f>VLOOKUP(T6182,[3]رکوردها!$A:$D,4,0)</f>
        <v>411444757597</v>
      </c>
      <c r="Z6182" t="str">
        <f>VLOOKUP(T6182,[3]رکوردها!$A:$C,3,0)</f>
        <v>تهران</v>
      </c>
      <c r="AA6182" t="str">
        <f>VLOOKUP(T6182,[3]رکوردها!$A:$F,6,0)</f>
        <v>تهران خیابان ولیعصر بالاتر از پارک ساعی نبش کوچه دوم ساعی ساختمان الماس ساعی پلاک 6 ط3و4</v>
      </c>
      <c r="AB6182" t="str">
        <f>VLOOKUP(T6182,[3]رکوردها!$A:$E,5,0)</f>
        <v>1511949617</v>
      </c>
    </row>
    <row r="6183" spans="1:28" s="41" customFormat="1" hidden="1" x14ac:dyDescent="0.2">
      <c r="A6183" s="36">
        <v>159493</v>
      </c>
      <c r="B6183" s="36">
        <v>1372</v>
      </c>
      <c r="C6183" s="36">
        <v>1539</v>
      </c>
      <c r="D6183" s="39" t="s">
        <v>5178</v>
      </c>
      <c r="E6183" s="36"/>
      <c r="F6183" s="37" t="s">
        <v>1646</v>
      </c>
      <c r="G6183" s="37" t="s">
        <v>4841</v>
      </c>
      <c r="H6183" s="38">
        <v>107422135</v>
      </c>
      <c r="I6183" s="38">
        <v>0</v>
      </c>
      <c r="J6183" s="38">
        <f t="shared" si="113"/>
        <v>107422135</v>
      </c>
      <c r="K6183" s="38"/>
      <c r="L6183" s="49"/>
      <c r="M6183" s="37" t="s">
        <v>4388</v>
      </c>
      <c r="N6183" s="37" t="s">
        <v>4389</v>
      </c>
      <c r="O6183" s="37" t="s">
        <v>4390</v>
      </c>
      <c r="P6183" s="37" t="s">
        <v>4391</v>
      </c>
      <c r="Q6183" s="37" t="s">
        <v>4825</v>
      </c>
      <c r="R6183" s="37" t="s">
        <v>4826</v>
      </c>
      <c r="S6183" s="37" t="s">
        <v>4424</v>
      </c>
      <c r="T6183" s="37" t="s">
        <v>4421</v>
      </c>
      <c r="U6183" s="1" t="e">
        <f>VLOOKUP(T6183,[2]VAT!$A:$D,1,0)</f>
        <v>#N/A</v>
      </c>
      <c r="V6183" s="37" t="s">
        <v>4768</v>
      </c>
      <c r="W6183" s="37" t="s">
        <v>4767</v>
      </c>
      <c r="X6183" t="e">
        <f>VLOOKUP(T6183,[3]رکوردها!$A:$B,2,0)</f>
        <v>#N/A</v>
      </c>
      <c r="Y6183" t="e">
        <f>VLOOKUP(T6183,[3]رکوردها!$A:$D,4,0)</f>
        <v>#N/A</v>
      </c>
      <c r="Z6183" t="e">
        <f>VLOOKUP(T6183,[3]رکوردها!$A:$C,3,0)</f>
        <v>#N/A</v>
      </c>
      <c r="AA6183" t="e">
        <f>VLOOKUP(T6183,[3]رکوردها!$A:$F,6,0)</f>
        <v>#N/A</v>
      </c>
      <c r="AB6183" t="e">
        <f>VLOOKUP(T6183,[3]رکوردها!$A:$E,5,0)</f>
        <v>#N/A</v>
      </c>
    </row>
    <row r="6184" spans="1:28" s="41" customFormat="1" hidden="1" x14ac:dyDescent="0.2">
      <c r="A6184" s="36">
        <v>159496</v>
      </c>
      <c r="B6184" s="36">
        <v>1372</v>
      </c>
      <c r="C6184" s="36">
        <v>1539</v>
      </c>
      <c r="D6184" s="39" t="s">
        <v>5178</v>
      </c>
      <c r="E6184" s="36"/>
      <c r="F6184" s="37" t="s">
        <v>1646</v>
      </c>
      <c r="G6184" s="37" t="s">
        <v>3372</v>
      </c>
      <c r="H6184" s="38">
        <v>9667992</v>
      </c>
      <c r="I6184" s="38">
        <v>0</v>
      </c>
      <c r="J6184" s="38">
        <f t="shared" si="113"/>
        <v>9667992</v>
      </c>
      <c r="K6184" s="38"/>
      <c r="L6184" s="49"/>
      <c r="M6184" s="37" t="s">
        <v>4388</v>
      </c>
      <c r="N6184" s="37" t="s">
        <v>4389</v>
      </c>
      <c r="O6184" s="37" t="s">
        <v>4390</v>
      </c>
      <c r="P6184" s="37" t="s">
        <v>4391</v>
      </c>
      <c r="Q6184" s="37" t="s">
        <v>4825</v>
      </c>
      <c r="R6184" s="37" t="s">
        <v>4826</v>
      </c>
      <c r="S6184" s="37" t="s">
        <v>4424</v>
      </c>
      <c r="T6184" s="37" t="s">
        <v>4421</v>
      </c>
      <c r="U6184" s="1" t="e">
        <f>VLOOKUP(T6184,[2]VAT!$A:$D,1,0)</f>
        <v>#N/A</v>
      </c>
      <c r="V6184" s="37" t="s">
        <v>4768</v>
      </c>
      <c r="W6184" s="37" t="s">
        <v>4767</v>
      </c>
      <c r="X6184" t="e">
        <f>VLOOKUP(T6184,[3]رکوردها!$A:$B,2,0)</f>
        <v>#N/A</v>
      </c>
      <c r="Y6184" t="e">
        <f>VLOOKUP(T6184,[3]رکوردها!$A:$D,4,0)</f>
        <v>#N/A</v>
      </c>
      <c r="Z6184" t="e">
        <f>VLOOKUP(T6184,[3]رکوردها!$A:$C,3,0)</f>
        <v>#N/A</v>
      </c>
      <c r="AA6184" t="e">
        <f>VLOOKUP(T6184,[3]رکوردها!$A:$F,6,0)</f>
        <v>#N/A</v>
      </c>
      <c r="AB6184" t="e">
        <f>VLOOKUP(T6184,[3]رکوردها!$A:$E,5,0)</f>
        <v>#N/A</v>
      </c>
    </row>
    <row r="6185" spans="1:28" s="41" customFormat="1" hidden="1" x14ac:dyDescent="0.2">
      <c r="A6185" s="36">
        <v>144459</v>
      </c>
      <c r="B6185" s="36">
        <v>1398</v>
      </c>
      <c r="C6185" s="36">
        <v>1372</v>
      </c>
      <c r="D6185" s="36" t="str">
        <f>VLOOKUP(C6185,Piv.Analysis!A:AA,27,0)</f>
        <v>دریافت و پرداخت</v>
      </c>
      <c r="E6185" s="36"/>
      <c r="F6185" s="37" t="s">
        <v>1737</v>
      </c>
      <c r="G6185" s="37" t="s">
        <v>1738</v>
      </c>
      <c r="H6185" s="38">
        <v>120990000</v>
      </c>
      <c r="I6185" s="38">
        <v>0</v>
      </c>
      <c r="J6185" s="38">
        <f t="shared" si="113"/>
        <v>120990000</v>
      </c>
      <c r="K6185" s="38"/>
      <c r="L6185" s="49"/>
      <c r="M6185" s="37" t="s">
        <v>4</v>
      </c>
      <c r="N6185" s="37" t="s">
        <v>5</v>
      </c>
      <c r="O6185" s="37" t="s">
        <v>6</v>
      </c>
      <c r="P6185" s="37" t="s">
        <v>7</v>
      </c>
      <c r="Q6185" s="37" t="s">
        <v>13</v>
      </c>
      <c r="R6185" s="37" t="s">
        <v>14</v>
      </c>
      <c r="S6185" s="37" t="s">
        <v>3307</v>
      </c>
      <c r="T6185" s="37" t="s">
        <v>3306</v>
      </c>
      <c r="U6185" s="1" t="str">
        <f>VLOOKUP(T6185,[2]VAT!$A:$D,1,0)</f>
        <v>400204</v>
      </c>
      <c r="V6185" s="37" t="s">
        <v>2</v>
      </c>
      <c r="W6185" s="37" t="s">
        <v>2</v>
      </c>
      <c r="X6185" t="str">
        <f>VLOOKUP(T6185,[3]رکوردها!$A:$B,2,0)</f>
        <v>10320030838</v>
      </c>
      <c r="Y6185" t="str">
        <f>VLOOKUP(T6185,[3]رکوردها!$A:$D,4,0)</f>
        <v>411349933458</v>
      </c>
      <c r="Z6185" t="str">
        <f>VLOOKUP(T6185,[3]رکوردها!$A:$C,3,0)</f>
        <v>بوشهر</v>
      </c>
      <c r="AA6185" t="str">
        <f>VLOOKUP(T6185,[3]رکوردها!$A:$F,6,0)</f>
        <v>بوشهر بیدخون  جنب شهرک حمل و نقل کالا(پایانه بار)</v>
      </c>
      <c r="AB6185" t="str">
        <f>VLOOKUP(T6185,[3]رکوردها!$A:$E,5,0)</f>
        <v>7511329530</v>
      </c>
    </row>
    <row r="6186" spans="1:28" x14ac:dyDescent="0.2">
      <c r="A6186" s="54">
        <v>146497</v>
      </c>
      <c r="B6186" s="2">
        <v>1378</v>
      </c>
      <c r="C6186" s="2">
        <v>1411</v>
      </c>
      <c r="D6186" s="29" t="str">
        <f>VLOOKUP(C6186,Piv.Analysis!A:AA,27,0)</f>
        <v>خرید خدمات</v>
      </c>
      <c r="E6186" s="2"/>
      <c r="F6186" s="1" t="s">
        <v>42</v>
      </c>
      <c r="G6186" s="1" t="s">
        <v>2723</v>
      </c>
      <c r="H6186" s="4">
        <v>0</v>
      </c>
      <c r="I6186" s="4">
        <v>8538750</v>
      </c>
      <c r="J6186" s="4">
        <f t="shared" si="113"/>
        <v>-8538750</v>
      </c>
      <c r="K6186" s="46">
        <f>I6186</f>
        <v>8538750</v>
      </c>
      <c r="L6186" s="46">
        <v>0</v>
      </c>
      <c r="M6186" s="1" t="s">
        <v>4</v>
      </c>
      <c r="N6186" s="1" t="s">
        <v>5</v>
      </c>
      <c r="O6186" s="1" t="s">
        <v>6</v>
      </c>
      <c r="P6186" s="1" t="s">
        <v>7</v>
      </c>
      <c r="Q6186" s="1" t="s">
        <v>13</v>
      </c>
      <c r="R6186" s="1" t="s">
        <v>14</v>
      </c>
      <c r="S6186" s="1" t="s">
        <v>2715</v>
      </c>
      <c r="T6186" s="1" t="s">
        <v>2714</v>
      </c>
      <c r="U6186" s="1" t="str">
        <f>VLOOKUP(T6186,[2]VAT!$A:$D,1,0)</f>
        <v>400056</v>
      </c>
      <c r="V6186" s="1" t="s">
        <v>2</v>
      </c>
      <c r="W6186" s="1" t="s">
        <v>2</v>
      </c>
      <c r="X6186" t="str">
        <f>VLOOKUP(T6186,[3]رکوردها!$A:$B,2,0)</f>
        <v>10100260838</v>
      </c>
      <c r="Y6186" t="str">
        <f>VLOOKUP(T6186,[3]رکوردها!$A:$D,4,0)</f>
        <v>411111599364</v>
      </c>
      <c r="Z6186" t="str">
        <f>VLOOKUP(T6186,[3]رکوردها!$A:$C,3,0)</f>
        <v>تهران</v>
      </c>
      <c r="AA6186" t="str">
        <f>VLOOKUP(T6186,[3]رکوردها!$A:$F,6,0)</f>
        <v>خیابان طالقانی تقاطع پل حافظ-شرکت ملی نفت ایران</v>
      </c>
      <c r="AB6186" t="str">
        <f>VLOOKUP(T6186,[3]رکوردها!$A:$E,5,0)</f>
        <v>158751863</v>
      </c>
    </row>
    <row r="6187" spans="1:28" s="41" customFormat="1" hidden="1" x14ac:dyDescent="0.2">
      <c r="A6187" s="36">
        <v>146498</v>
      </c>
      <c r="B6187" s="36">
        <v>1378</v>
      </c>
      <c r="C6187" s="36">
        <v>1411</v>
      </c>
      <c r="D6187" s="39" t="s">
        <v>5178</v>
      </c>
      <c r="E6187" s="39" t="s">
        <v>5188</v>
      </c>
      <c r="F6187" s="37" t="s">
        <v>42</v>
      </c>
      <c r="G6187" s="37" t="s">
        <v>2723</v>
      </c>
      <c r="H6187" s="38">
        <v>8538750</v>
      </c>
      <c r="I6187" s="38">
        <v>0</v>
      </c>
      <c r="J6187" s="38">
        <f t="shared" si="113"/>
        <v>8538750</v>
      </c>
      <c r="K6187" s="38"/>
      <c r="L6187" s="49"/>
      <c r="M6187" s="37" t="s">
        <v>4</v>
      </c>
      <c r="N6187" s="37" t="s">
        <v>5</v>
      </c>
      <c r="O6187" s="37" t="s">
        <v>6</v>
      </c>
      <c r="P6187" s="37" t="s">
        <v>7</v>
      </c>
      <c r="Q6187" s="37" t="s">
        <v>13</v>
      </c>
      <c r="R6187" s="37" t="s">
        <v>14</v>
      </c>
      <c r="S6187" s="37" t="s">
        <v>2715</v>
      </c>
      <c r="T6187" s="37" t="s">
        <v>2714</v>
      </c>
      <c r="U6187" s="1" t="str">
        <f>VLOOKUP(T6187,[2]VAT!$A:$D,1,0)</f>
        <v>400056</v>
      </c>
      <c r="V6187" s="37" t="s">
        <v>2</v>
      </c>
      <c r="W6187" s="37" t="s">
        <v>2</v>
      </c>
      <c r="X6187" t="str">
        <f>VLOOKUP(T6187,[3]رکوردها!$A:$B,2,0)</f>
        <v>10100260838</v>
      </c>
      <c r="Y6187" t="str">
        <f>VLOOKUP(T6187,[3]رکوردها!$A:$D,4,0)</f>
        <v>411111599364</v>
      </c>
      <c r="Z6187" t="str">
        <f>VLOOKUP(T6187,[3]رکوردها!$A:$C,3,0)</f>
        <v>تهران</v>
      </c>
      <c r="AA6187" t="str">
        <f>VLOOKUP(T6187,[3]رکوردها!$A:$F,6,0)</f>
        <v>خیابان طالقانی تقاطع پل حافظ-شرکت ملی نفت ایران</v>
      </c>
      <c r="AB6187" t="str">
        <f>VLOOKUP(T6187,[3]رکوردها!$A:$E,5,0)</f>
        <v>158751863</v>
      </c>
    </row>
    <row r="6188" spans="1:28" x14ac:dyDescent="0.2">
      <c r="A6188" s="54">
        <v>146501</v>
      </c>
      <c r="B6188" s="2">
        <v>1378</v>
      </c>
      <c r="C6188" s="2">
        <v>1411</v>
      </c>
      <c r="D6188" s="29" t="str">
        <f>VLOOKUP(C6188,Piv.Analysis!A:AA,27,0)</f>
        <v>خرید خدمات</v>
      </c>
      <c r="E6188" s="2"/>
      <c r="F6188" s="1" t="s">
        <v>42</v>
      </c>
      <c r="G6188" s="1" t="s">
        <v>2724</v>
      </c>
      <c r="H6188" s="4">
        <v>0</v>
      </c>
      <c r="I6188" s="4">
        <v>10626000</v>
      </c>
      <c r="J6188" s="4">
        <f t="shared" si="113"/>
        <v>-10626000</v>
      </c>
      <c r="K6188" s="46">
        <f>I6188</f>
        <v>10626000</v>
      </c>
      <c r="L6188" s="46">
        <v>0</v>
      </c>
      <c r="M6188" s="1" t="s">
        <v>4</v>
      </c>
      <c r="N6188" s="1" t="s">
        <v>5</v>
      </c>
      <c r="O6188" s="1" t="s">
        <v>6</v>
      </c>
      <c r="P6188" s="1" t="s">
        <v>7</v>
      </c>
      <c r="Q6188" s="1" t="s">
        <v>13</v>
      </c>
      <c r="R6188" s="1" t="s">
        <v>14</v>
      </c>
      <c r="S6188" s="1" t="s">
        <v>2715</v>
      </c>
      <c r="T6188" s="1" t="s">
        <v>2714</v>
      </c>
      <c r="U6188" s="1" t="str">
        <f>VLOOKUP(T6188,[2]VAT!$A:$D,1,0)</f>
        <v>400056</v>
      </c>
      <c r="V6188" s="1" t="s">
        <v>2</v>
      </c>
      <c r="W6188" s="1" t="s">
        <v>2</v>
      </c>
      <c r="X6188" t="str">
        <f>VLOOKUP(T6188,[3]رکوردها!$A:$B,2,0)</f>
        <v>10100260838</v>
      </c>
      <c r="Y6188" t="str">
        <f>VLOOKUP(T6188,[3]رکوردها!$A:$D,4,0)</f>
        <v>411111599364</v>
      </c>
      <c r="Z6188" t="str">
        <f>VLOOKUP(T6188,[3]رکوردها!$A:$C,3,0)</f>
        <v>تهران</v>
      </c>
      <c r="AA6188" t="str">
        <f>VLOOKUP(T6188,[3]رکوردها!$A:$F,6,0)</f>
        <v>خیابان طالقانی تقاطع پل حافظ-شرکت ملی نفت ایران</v>
      </c>
      <c r="AB6188" t="str">
        <f>VLOOKUP(T6188,[3]رکوردها!$A:$E,5,0)</f>
        <v>158751863</v>
      </c>
    </row>
    <row r="6189" spans="1:28" s="41" customFormat="1" hidden="1" x14ac:dyDescent="0.2">
      <c r="A6189" s="36">
        <v>146502</v>
      </c>
      <c r="B6189" s="36">
        <v>1378</v>
      </c>
      <c r="C6189" s="36">
        <v>1411</v>
      </c>
      <c r="D6189" s="39" t="s">
        <v>5178</v>
      </c>
      <c r="E6189" s="39" t="s">
        <v>5188</v>
      </c>
      <c r="F6189" s="37" t="s">
        <v>42</v>
      </c>
      <c r="G6189" s="37" t="s">
        <v>2724</v>
      </c>
      <c r="H6189" s="38">
        <v>10626000</v>
      </c>
      <c r="I6189" s="38">
        <v>0</v>
      </c>
      <c r="J6189" s="38">
        <f t="shared" si="113"/>
        <v>10626000</v>
      </c>
      <c r="K6189" s="38"/>
      <c r="L6189" s="49"/>
      <c r="M6189" s="37" t="s">
        <v>4</v>
      </c>
      <c r="N6189" s="37" t="s">
        <v>5</v>
      </c>
      <c r="O6189" s="37" t="s">
        <v>6</v>
      </c>
      <c r="P6189" s="37" t="s">
        <v>7</v>
      </c>
      <c r="Q6189" s="37" t="s">
        <v>13</v>
      </c>
      <c r="R6189" s="37" t="s">
        <v>14</v>
      </c>
      <c r="S6189" s="37" t="s">
        <v>2715</v>
      </c>
      <c r="T6189" s="37" t="s">
        <v>2714</v>
      </c>
      <c r="U6189" s="1" t="str">
        <f>VLOOKUP(T6189,[2]VAT!$A:$D,1,0)</f>
        <v>400056</v>
      </c>
      <c r="V6189" s="37" t="s">
        <v>2</v>
      </c>
      <c r="W6189" s="37" t="s">
        <v>2</v>
      </c>
      <c r="X6189" t="str">
        <f>VLOOKUP(T6189,[3]رکوردها!$A:$B,2,0)</f>
        <v>10100260838</v>
      </c>
      <c r="Y6189" t="str">
        <f>VLOOKUP(T6189,[3]رکوردها!$A:$D,4,0)</f>
        <v>411111599364</v>
      </c>
      <c r="Z6189" t="str">
        <f>VLOOKUP(T6189,[3]رکوردها!$A:$C,3,0)</f>
        <v>تهران</v>
      </c>
      <c r="AA6189" t="str">
        <f>VLOOKUP(T6189,[3]رکوردها!$A:$F,6,0)</f>
        <v>خیابان طالقانی تقاطع پل حافظ-شرکت ملی نفت ایران</v>
      </c>
      <c r="AB6189" t="str">
        <f>VLOOKUP(T6189,[3]رکوردها!$A:$E,5,0)</f>
        <v>158751863</v>
      </c>
    </row>
    <row r="6190" spans="1:28" s="41" customFormat="1" hidden="1" x14ac:dyDescent="0.2">
      <c r="A6190" s="36">
        <v>138441</v>
      </c>
      <c r="B6190" s="36">
        <v>1162</v>
      </c>
      <c r="C6190" s="36">
        <v>1020</v>
      </c>
      <c r="D6190" s="36" t="str">
        <f>VLOOKUP(C6190,Piv.Analysis!A:AA,27,0)</f>
        <v>دریافت و پرداخت</v>
      </c>
      <c r="E6190" s="36"/>
      <c r="F6190" s="37" t="s">
        <v>77</v>
      </c>
      <c r="G6190" s="37" t="s">
        <v>2156</v>
      </c>
      <c r="H6190" s="38">
        <v>61732000</v>
      </c>
      <c r="I6190" s="38">
        <v>0</v>
      </c>
      <c r="J6190" s="38">
        <f t="shared" si="113"/>
        <v>61732000</v>
      </c>
      <c r="K6190" s="38"/>
      <c r="L6190" s="49"/>
      <c r="M6190" s="37" t="s">
        <v>4</v>
      </c>
      <c r="N6190" s="37" t="s">
        <v>5</v>
      </c>
      <c r="O6190" s="37" t="s">
        <v>6</v>
      </c>
      <c r="P6190" s="37" t="s">
        <v>7</v>
      </c>
      <c r="Q6190" s="37" t="s">
        <v>13</v>
      </c>
      <c r="R6190" s="37" t="s">
        <v>14</v>
      </c>
      <c r="S6190" s="37" t="s">
        <v>3312</v>
      </c>
      <c r="T6190" s="37" t="s">
        <v>3311</v>
      </c>
      <c r="U6190" s="1" t="e">
        <f>VLOOKUP(T6190,[2]VAT!$A:$D,1,0)</f>
        <v>#N/A</v>
      </c>
      <c r="V6190" s="37" t="s">
        <v>2</v>
      </c>
      <c r="W6190" s="37" t="s">
        <v>2</v>
      </c>
      <c r="X6190" t="str">
        <f>VLOOKUP(T6190,[3]رکوردها!$A:$B,2,0)</f>
        <v/>
      </c>
      <c r="Y6190" t="str">
        <f>VLOOKUP(T6190,[3]رکوردها!$A:$D,4,0)</f>
        <v/>
      </c>
      <c r="Z6190" t="str">
        <f>VLOOKUP(T6190,[3]رکوردها!$A:$C,3,0)</f>
        <v/>
      </c>
      <c r="AA6190" t="str">
        <f>VLOOKUP(T6190,[3]رکوردها!$A:$F,6,0)</f>
        <v/>
      </c>
      <c r="AB6190" t="str">
        <f>VLOOKUP(T6190,[3]رکوردها!$A:$E,5,0)</f>
        <v/>
      </c>
    </row>
    <row r="6191" spans="1:28" s="41" customFormat="1" hidden="1" x14ac:dyDescent="0.2">
      <c r="A6191" s="36">
        <v>141417</v>
      </c>
      <c r="B6191" s="36">
        <v>1260</v>
      </c>
      <c r="C6191" s="36">
        <v>1219</v>
      </c>
      <c r="D6191" s="36" t="str">
        <f>VLOOKUP(C6191,Piv.Analysis!A:AA,27,0)</f>
        <v>دریافت و پرداخت</v>
      </c>
      <c r="E6191" s="36"/>
      <c r="F6191" s="37" t="s">
        <v>75</v>
      </c>
      <c r="G6191" s="37" t="s">
        <v>2275</v>
      </c>
      <c r="H6191" s="38">
        <v>74976972</v>
      </c>
      <c r="I6191" s="38">
        <v>0</v>
      </c>
      <c r="J6191" s="38">
        <f t="shared" si="113"/>
        <v>74976972</v>
      </c>
      <c r="K6191" s="38"/>
      <c r="L6191" s="49"/>
      <c r="M6191" s="37" t="s">
        <v>4</v>
      </c>
      <c r="N6191" s="37" t="s">
        <v>5</v>
      </c>
      <c r="O6191" s="37" t="s">
        <v>6</v>
      </c>
      <c r="P6191" s="37" t="s">
        <v>7</v>
      </c>
      <c r="Q6191" s="37" t="s">
        <v>13</v>
      </c>
      <c r="R6191" s="37" t="s">
        <v>14</v>
      </c>
      <c r="S6191" s="37" t="s">
        <v>3312</v>
      </c>
      <c r="T6191" s="37" t="s">
        <v>3311</v>
      </c>
      <c r="U6191" s="1" t="e">
        <f>VLOOKUP(T6191,[2]VAT!$A:$D,1,0)</f>
        <v>#N/A</v>
      </c>
      <c r="V6191" s="37" t="s">
        <v>2</v>
      </c>
      <c r="W6191" s="37" t="s">
        <v>2</v>
      </c>
      <c r="X6191" t="str">
        <f>VLOOKUP(T6191,[3]رکوردها!$A:$B,2,0)</f>
        <v/>
      </c>
      <c r="Y6191" t="str">
        <f>VLOOKUP(T6191,[3]رکوردها!$A:$D,4,0)</f>
        <v/>
      </c>
      <c r="Z6191" t="str">
        <f>VLOOKUP(T6191,[3]رکوردها!$A:$C,3,0)</f>
        <v/>
      </c>
      <c r="AA6191" t="str">
        <f>VLOOKUP(T6191,[3]رکوردها!$A:$F,6,0)</f>
        <v/>
      </c>
      <c r="AB6191" t="str">
        <f>VLOOKUP(T6191,[3]رکوردها!$A:$E,5,0)</f>
        <v/>
      </c>
    </row>
    <row r="6192" spans="1:28" x14ac:dyDescent="0.2">
      <c r="A6192" s="54">
        <v>147306</v>
      </c>
      <c r="B6192" s="2">
        <v>1360</v>
      </c>
      <c r="C6192" s="2">
        <v>1463</v>
      </c>
      <c r="D6192" s="54" t="str">
        <f>VLOOKUP(C6192,Piv.Analysis!A:AA,27,0)</f>
        <v>خرید انباری</v>
      </c>
      <c r="E6192" s="2"/>
      <c r="F6192" s="1" t="s">
        <v>489</v>
      </c>
      <c r="G6192" s="1" t="s">
        <v>3277</v>
      </c>
      <c r="H6192" s="4">
        <v>0</v>
      </c>
      <c r="I6192" s="4">
        <v>10839635800</v>
      </c>
      <c r="J6192" s="4">
        <f t="shared" si="113"/>
        <v>-10839635800</v>
      </c>
      <c r="K6192" s="46">
        <f>I6192/109%</f>
        <v>9944620000</v>
      </c>
      <c r="L6192" s="46">
        <f>K6192*9%</f>
        <v>895015800</v>
      </c>
      <c r="M6192" s="1" t="s">
        <v>4</v>
      </c>
      <c r="N6192" s="1" t="s">
        <v>5</v>
      </c>
      <c r="O6192" s="1" t="s">
        <v>6</v>
      </c>
      <c r="P6192" s="1" t="s">
        <v>7</v>
      </c>
      <c r="Q6192" s="1" t="s">
        <v>13</v>
      </c>
      <c r="R6192" s="1" t="s">
        <v>14</v>
      </c>
      <c r="S6192" s="1" t="s">
        <v>3261</v>
      </c>
      <c r="T6192" s="1" t="s">
        <v>3260</v>
      </c>
      <c r="U6192" s="1" t="str">
        <f>VLOOKUP(T6192,[2]VAT!$A:$D,1,0)</f>
        <v>400197</v>
      </c>
      <c r="V6192" s="1" t="s">
        <v>2</v>
      </c>
      <c r="W6192" s="1" t="s">
        <v>2</v>
      </c>
      <c r="X6192" t="str">
        <f>VLOOKUP(T6192,[3]رکوردها!$A:$B,2,0)</f>
        <v>10861402655</v>
      </c>
      <c r="Y6192" t="str">
        <f>VLOOKUP(T6192,[3]رکوردها!$A:$D,4,0)</f>
        <v>411331377433</v>
      </c>
      <c r="Z6192" t="str">
        <f>VLOOKUP(T6192,[3]رکوردها!$A:$C,3,0)</f>
        <v>تهران</v>
      </c>
      <c r="AA6192" t="str">
        <f>VLOOKUP(T6192,[3]رکوردها!$A:$F,6,0)</f>
        <v>تهران-آرژانتین-بخارست خ15-پ12</v>
      </c>
      <c r="AB6192" t="str">
        <f>VLOOKUP(T6192,[3]رکوردها!$A:$E,5,0)</f>
        <v>1513814511</v>
      </c>
    </row>
    <row r="6193" spans="1:28" s="41" customFormat="1" hidden="1" x14ac:dyDescent="0.2">
      <c r="A6193" s="36">
        <v>180422</v>
      </c>
      <c r="B6193" s="36">
        <v>1336</v>
      </c>
      <c r="C6193" s="36">
        <v>1909</v>
      </c>
      <c r="D6193" s="36" t="str">
        <f>VLOOKUP(C6193,Piv.Analysis!A:AA,27,0)</f>
        <v>اصلاح و انتقال</v>
      </c>
      <c r="E6193" s="36"/>
      <c r="F6193" s="37" t="s">
        <v>171</v>
      </c>
      <c r="G6193" s="37" t="s">
        <v>3316</v>
      </c>
      <c r="H6193" s="38">
        <v>2651646393</v>
      </c>
      <c r="I6193" s="38">
        <v>0</v>
      </c>
      <c r="J6193" s="38">
        <f t="shared" si="113"/>
        <v>2651646393</v>
      </c>
      <c r="K6193" s="38"/>
      <c r="L6193" s="49"/>
      <c r="M6193" s="37" t="s">
        <v>4</v>
      </c>
      <c r="N6193" s="37" t="s">
        <v>5</v>
      </c>
      <c r="O6193" s="37" t="s">
        <v>6</v>
      </c>
      <c r="P6193" s="37" t="s">
        <v>7</v>
      </c>
      <c r="Q6193" s="37" t="s">
        <v>13</v>
      </c>
      <c r="R6193" s="37" t="s">
        <v>14</v>
      </c>
      <c r="S6193" s="37" t="s">
        <v>3315</v>
      </c>
      <c r="T6193" s="37" t="s">
        <v>3314</v>
      </c>
      <c r="U6193" s="1" t="e">
        <f>VLOOKUP(T6193,[2]VAT!$A:$D,1,0)</f>
        <v>#N/A</v>
      </c>
      <c r="V6193" s="37" t="s">
        <v>2</v>
      </c>
      <c r="W6193" s="37" t="s">
        <v>2</v>
      </c>
      <c r="X6193" t="str">
        <f>VLOOKUP(T6193,[3]رکوردها!$A:$B,2,0)</f>
        <v>10103868196</v>
      </c>
      <c r="Y6193" t="str">
        <f>VLOOKUP(T6193,[3]رکوردها!$A:$D,4,0)</f>
        <v/>
      </c>
      <c r="Z6193" t="str">
        <f>VLOOKUP(T6193,[3]رکوردها!$A:$C,3,0)</f>
        <v>تهران</v>
      </c>
      <c r="AA6193" t="str">
        <f>VLOOKUP(T6193,[3]رکوردها!$A:$F,6,0)</f>
        <v>ونک -شیرازی زاینده رود غربی پلاک 16 ط2 و 3</v>
      </c>
      <c r="AB6193" t="str">
        <f>VLOOKUP(T6193,[3]رکوردها!$A:$E,5,0)</f>
        <v/>
      </c>
    </row>
    <row r="6194" spans="1:28" s="41" customFormat="1" hidden="1" x14ac:dyDescent="0.2">
      <c r="A6194" s="36">
        <v>180424</v>
      </c>
      <c r="B6194" s="36">
        <v>1336</v>
      </c>
      <c r="C6194" s="36">
        <v>1909</v>
      </c>
      <c r="D6194" s="36" t="str">
        <f>VLOOKUP(C6194,Piv.Analysis!A:AA,27,0)</f>
        <v>اصلاح و انتقال</v>
      </c>
      <c r="E6194" s="36"/>
      <c r="F6194" s="37" t="s">
        <v>171</v>
      </c>
      <c r="G6194" s="37" t="s">
        <v>3317</v>
      </c>
      <c r="H6194" s="38">
        <v>23864817537</v>
      </c>
      <c r="I6194" s="38">
        <v>0</v>
      </c>
      <c r="J6194" s="38">
        <f t="shared" si="113"/>
        <v>23864817537</v>
      </c>
      <c r="K6194" s="38"/>
      <c r="L6194" s="49"/>
      <c r="M6194" s="37" t="s">
        <v>4</v>
      </c>
      <c r="N6194" s="37" t="s">
        <v>5</v>
      </c>
      <c r="O6194" s="37" t="s">
        <v>6</v>
      </c>
      <c r="P6194" s="37" t="s">
        <v>7</v>
      </c>
      <c r="Q6194" s="37" t="s">
        <v>13</v>
      </c>
      <c r="R6194" s="37" t="s">
        <v>14</v>
      </c>
      <c r="S6194" s="37" t="s">
        <v>3315</v>
      </c>
      <c r="T6194" s="37" t="s">
        <v>3314</v>
      </c>
      <c r="U6194" s="1" t="e">
        <f>VLOOKUP(T6194,[2]VAT!$A:$D,1,0)</f>
        <v>#N/A</v>
      </c>
      <c r="V6194" s="37" t="s">
        <v>2</v>
      </c>
      <c r="W6194" s="37" t="s">
        <v>2</v>
      </c>
      <c r="X6194" t="str">
        <f>VLOOKUP(T6194,[3]رکوردها!$A:$B,2,0)</f>
        <v>10103868196</v>
      </c>
      <c r="Y6194" t="str">
        <f>VLOOKUP(T6194,[3]رکوردها!$A:$D,4,0)</f>
        <v/>
      </c>
      <c r="Z6194" t="str">
        <f>VLOOKUP(T6194,[3]رکوردها!$A:$C,3,0)</f>
        <v>تهران</v>
      </c>
      <c r="AA6194" t="str">
        <f>VLOOKUP(T6194,[3]رکوردها!$A:$F,6,0)</f>
        <v>ونک -شیرازی زاینده رود غربی پلاک 16 ط2 و 3</v>
      </c>
      <c r="AB6194" t="str">
        <f>VLOOKUP(T6194,[3]رکوردها!$A:$E,5,0)</f>
        <v/>
      </c>
    </row>
    <row r="6195" spans="1:28" s="41" customFormat="1" hidden="1" x14ac:dyDescent="0.2">
      <c r="A6195" s="36">
        <v>180423</v>
      </c>
      <c r="B6195" s="36">
        <v>1336</v>
      </c>
      <c r="C6195" s="36">
        <v>1909</v>
      </c>
      <c r="D6195" s="36" t="str">
        <f>VLOOKUP(C6195,Piv.Analysis!A:AA,27,0)</f>
        <v>اصلاح و انتقال</v>
      </c>
      <c r="E6195" s="36"/>
      <c r="F6195" s="37" t="s">
        <v>171</v>
      </c>
      <c r="G6195" s="37" t="s">
        <v>3316</v>
      </c>
      <c r="H6195" s="38">
        <v>0</v>
      </c>
      <c r="I6195" s="38">
        <v>2651646393</v>
      </c>
      <c r="J6195" s="38">
        <f t="shared" si="113"/>
        <v>-2651646393</v>
      </c>
      <c r="K6195" s="38"/>
      <c r="L6195" s="49"/>
      <c r="M6195" s="37" t="s">
        <v>4</v>
      </c>
      <c r="N6195" s="37" t="s">
        <v>5</v>
      </c>
      <c r="O6195" s="37" t="s">
        <v>138</v>
      </c>
      <c r="P6195" s="37" t="s">
        <v>139</v>
      </c>
      <c r="Q6195" s="37" t="s">
        <v>2639</v>
      </c>
      <c r="R6195" s="37" t="s">
        <v>2640</v>
      </c>
      <c r="S6195" s="37" t="s">
        <v>3315</v>
      </c>
      <c r="T6195" s="37" t="s">
        <v>3314</v>
      </c>
      <c r="U6195" s="1" t="e">
        <f>VLOOKUP(T6195,[2]VAT!$A:$D,1,0)</f>
        <v>#N/A</v>
      </c>
      <c r="V6195" s="37" t="s">
        <v>2</v>
      </c>
      <c r="W6195" s="37" t="s">
        <v>2</v>
      </c>
      <c r="X6195" t="str">
        <f>VLOOKUP(T6195,[3]رکوردها!$A:$B,2,0)</f>
        <v>10103868196</v>
      </c>
      <c r="Y6195" t="str">
        <f>VLOOKUP(T6195,[3]رکوردها!$A:$D,4,0)</f>
        <v/>
      </c>
      <c r="Z6195" t="str">
        <f>VLOOKUP(T6195,[3]رکوردها!$A:$C,3,0)</f>
        <v>تهران</v>
      </c>
      <c r="AA6195" t="str">
        <f>VLOOKUP(T6195,[3]رکوردها!$A:$F,6,0)</f>
        <v>ونک -شیرازی زاینده رود غربی پلاک 16 ط2 و 3</v>
      </c>
      <c r="AB6195" t="str">
        <f>VLOOKUP(T6195,[3]رکوردها!$A:$E,5,0)</f>
        <v/>
      </c>
    </row>
    <row r="6196" spans="1:28" x14ac:dyDescent="0.2">
      <c r="A6196" s="54">
        <v>146561</v>
      </c>
      <c r="B6196" s="2">
        <v>1366</v>
      </c>
      <c r="C6196" s="2">
        <v>1417</v>
      </c>
      <c r="D6196" s="54" t="str">
        <f>VLOOKUP(C6196,Piv.Analysis!A:AA,27,0)</f>
        <v>خرید انباری</v>
      </c>
      <c r="E6196" s="2"/>
      <c r="F6196" s="1" t="s">
        <v>1091</v>
      </c>
      <c r="G6196" s="1" t="s">
        <v>4118</v>
      </c>
      <c r="H6196" s="4">
        <v>0</v>
      </c>
      <c r="I6196" s="4">
        <v>10166449653</v>
      </c>
      <c r="J6196" s="4">
        <f t="shared" si="113"/>
        <v>-10166449653</v>
      </c>
      <c r="K6196" s="46">
        <f t="shared" ref="K6196:K6197" si="115">I6196/109%</f>
        <v>9327018030.2752285</v>
      </c>
      <c r="L6196" s="46">
        <f t="shared" ref="L6196:L6197" si="116">K6196*9%</f>
        <v>839431622.72477055</v>
      </c>
      <c r="M6196" s="1" t="s">
        <v>4</v>
      </c>
      <c r="N6196" s="1" t="s">
        <v>5</v>
      </c>
      <c r="O6196" s="1" t="s">
        <v>6</v>
      </c>
      <c r="P6196" s="1" t="s">
        <v>7</v>
      </c>
      <c r="Q6196" s="1" t="s">
        <v>13</v>
      </c>
      <c r="R6196" s="1" t="s">
        <v>14</v>
      </c>
      <c r="S6196" s="1" t="s">
        <v>4117</v>
      </c>
      <c r="T6196" s="1" t="s">
        <v>4116</v>
      </c>
      <c r="U6196" s="1" t="str">
        <f>VLOOKUP(T6196,[2]VAT!$A:$D,1,0)</f>
        <v>400403</v>
      </c>
      <c r="V6196" s="1" t="s">
        <v>2</v>
      </c>
      <c r="W6196" s="1" t="s">
        <v>2</v>
      </c>
      <c r="X6196" t="str">
        <f>VLOOKUP(T6196,[3]رکوردها!$A:$B,2,0)</f>
        <v>10320567464</v>
      </c>
      <c r="Y6196" t="str">
        <f>VLOOKUP(T6196,[3]رکوردها!$A:$D,4,0)</f>
        <v>411385151471</v>
      </c>
      <c r="Z6196" t="str">
        <f>VLOOKUP(T6196,[3]رکوردها!$A:$C,3,0)</f>
        <v>تهران</v>
      </c>
      <c r="AA6196" t="str">
        <f>VLOOKUP(T6196,[3]رکوردها!$A:$F,6,0)</f>
        <v>تهران خیابان شهیدبهشتی خیابان شهید خالد اسلامبولی خیابان شهید بهزاد شفق نبش هفدهم پلاک 26</v>
      </c>
      <c r="AB6196" t="str">
        <f>VLOOKUP(T6196,[3]رکوردها!$A:$E,5,0)</f>
        <v>1513833411</v>
      </c>
    </row>
    <row r="6197" spans="1:28" x14ac:dyDescent="0.2">
      <c r="A6197" s="54">
        <v>146562</v>
      </c>
      <c r="B6197" s="2">
        <v>1366</v>
      </c>
      <c r="C6197" s="2">
        <v>1417</v>
      </c>
      <c r="D6197" s="54" t="str">
        <f>VLOOKUP(C6197,Piv.Analysis!A:AA,27,0)</f>
        <v>خرید انباری</v>
      </c>
      <c r="E6197" s="2"/>
      <c r="F6197" s="1" t="s">
        <v>1091</v>
      </c>
      <c r="G6197" s="1" t="s">
        <v>4119</v>
      </c>
      <c r="H6197" s="4">
        <v>0</v>
      </c>
      <c r="I6197" s="4">
        <v>7063409993</v>
      </c>
      <c r="J6197" s="4">
        <f t="shared" si="113"/>
        <v>-7063409993</v>
      </c>
      <c r="K6197" s="46">
        <f t="shared" si="115"/>
        <v>6480192654.1284399</v>
      </c>
      <c r="L6197" s="46">
        <f t="shared" si="116"/>
        <v>583217338.87155962</v>
      </c>
      <c r="M6197" s="1" t="s">
        <v>4</v>
      </c>
      <c r="N6197" s="1" t="s">
        <v>5</v>
      </c>
      <c r="O6197" s="1" t="s">
        <v>6</v>
      </c>
      <c r="P6197" s="1" t="s">
        <v>7</v>
      </c>
      <c r="Q6197" s="1" t="s">
        <v>13</v>
      </c>
      <c r="R6197" s="1" t="s">
        <v>14</v>
      </c>
      <c r="S6197" s="1" t="s">
        <v>4117</v>
      </c>
      <c r="T6197" s="1" t="s">
        <v>4116</v>
      </c>
      <c r="U6197" s="1" t="str">
        <f>VLOOKUP(T6197,[2]VAT!$A:$D,1,0)</f>
        <v>400403</v>
      </c>
      <c r="V6197" s="1" t="s">
        <v>2</v>
      </c>
      <c r="W6197" s="1" t="s">
        <v>2</v>
      </c>
      <c r="X6197" t="str">
        <f>VLOOKUP(T6197,[3]رکوردها!$A:$B,2,0)</f>
        <v>10320567464</v>
      </c>
      <c r="Y6197" t="str">
        <f>VLOOKUP(T6197,[3]رکوردها!$A:$D,4,0)</f>
        <v>411385151471</v>
      </c>
      <c r="Z6197" t="str">
        <f>VLOOKUP(T6197,[3]رکوردها!$A:$C,3,0)</f>
        <v>تهران</v>
      </c>
      <c r="AA6197" t="str">
        <f>VLOOKUP(T6197,[3]رکوردها!$A:$F,6,0)</f>
        <v>تهران خیابان شهیدبهشتی خیابان شهید خالد اسلامبولی خیابان شهید بهزاد شفق نبش هفدهم پلاک 26</v>
      </c>
      <c r="AB6197" t="str">
        <f>VLOOKUP(T6197,[3]رکوردها!$A:$E,5,0)</f>
        <v>1513833411</v>
      </c>
    </row>
    <row r="6198" spans="1:28" x14ac:dyDescent="0.2">
      <c r="A6198" s="54">
        <v>175958</v>
      </c>
      <c r="B6198" s="2">
        <v>1374</v>
      </c>
      <c r="C6198" s="2">
        <v>1754</v>
      </c>
      <c r="D6198" s="54" t="str">
        <f>VLOOKUP(C6198,Piv.Analysis!A:AA,27,0)</f>
        <v>خرید انباری</v>
      </c>
      <c r="E6198" s="2"/>
      <c r="F6198" s="1" t="s">
        <v>1646</v>
      </c>
      <c r="G6198" s="1" t="s">
        <v>4061</v>
      </c>
      <c r="H6198" s="4">
        <v>0</v>
      </c>
      <c r="I6198" s="4">
        <v>85444000</v>
      </c>
      <c r="J6198" s="4">
        <f t="shared" si="113"/>
        <v>-85444000</v>
      </c>
      <c r="K6198" s="4"/>
      <c r="L6198" s="49"/>
      <c r="M6198" s="1" t="s">
        <v>4</v>
      </c>
      <c r="N6198" s="1" t="s">
        <v>5</v>
      </c>
      <c r="O6198" s="1" t="s">
        <v>6</v>
      </c>
      <c r="P6198" s="1" t="s">
        <v>7</v>
      </c>
      <c r="Q6198" s="1" t="s">
        <v>13</v>
      </c>
      <c r="R6198" s="1" t="s">
        <v>14</v>
      </c>
      <c r="S6198" s="1" t="s">
        <v>4059</v>
      </c>
      <c r="T6198" s="1" t="s">
        <v>4058</v>
      </c>
      <c r="U6198" s="1" t="e">
        <f>VLOOKUP(T6198,[2]VAT!$A:$D,1,0)</f>
        <v>#N/A</v>
      </c>
      <c r="V6198" s="1" t="s">
        <v>2</v>
      </c>
      <c r="W6198" s="1" t="s">
        <v>2</v>
      </c>
      <c r="X6198" t="str">
        <f>VLOOKUP(T6198,[3]رکوردها!$A:$B,2,0)</f>
        <v>6839704947</v>
      </c>
      <c r="Y6198" t="str">
        <f>VLOOKUP(T6198,[3]رکوردها!$A:$D,4,0)</f>
        <v/>
      </c>
      <c r="Z6198" t="str">
        <f>VLOOKUP(T6198,[3]رکوردها!$A:$C,3,0)</f>
        <v/>
      </c>
      <c r="AA6198" t="str">
        <f>VLOOKUP(T6198,[3]رکوردها!$A:$F,6,0)</f>
        <v/>
      </c>
      <c r="AB6198" t="str">
        <f>VLOOKUP(T6198,[3]رکوردها!$A:$E,5,0)</f>
        <v/>
      </c>
    </row>
    <row r="6199" spans="1:28" x14ac:dyDescent="0.2">
      <c r="A6199" s="54">
        <v>144996</v>
      </c>
      <c r="B6199" s="2">
        <v>1376</v>
      </c>
      <c r="C6199" s="2">
        <v>1403</v>
      </c>
      <c r="D6199" s="54" t="str">
        <f>VLOOKUP(C6199,Piv.Analysis!A:AA,27,0)</f>
        <v>خرید انباری</v>
      </c>
      <c r="E6199" s="2"/>
      <c r="F6199" s="1" t="s">
        <v>42</v>
      </c>
      <c r="G6199" s="1" t="s">
        <v>2998</v>
      </c>
      <c r="H6199" s="4">
        <v>0</v>
      </c>
      <c r="I6199" s="4">
        <v>7491112200</v>
      </c>
      <c r="J6199" s="4">
        <f t="shared" si="113"/>
        <v>-7491112200</v>
      </c>
      <c r="K6199" s="46">
        <f t="shared" ref="K6199:K6200" si="117">I6199/109%</f>
        <v>6872579999.999999</v>
      </c>
      <c r="L6199" s="46">
        <f t="shared" ref="L6199:L6200" si="118">K6199*9%</f>
        <v>618532199.99999988</v>
      </c>
      <c r="M6199" s="1" t="s">
        <v>4</v>
      </c>
      <c r="N6199" s="1" t="s">
        <v>5</v>
      </c>
      <c r="O6199" s="1" t="s">
        <v>6</v>
      </c>
      <c r="P6199" s="1" t="s">
        <v>7</v>
      </c>
      <c r="Q6199" s="1" t="s">
        <v>13</v>
      </c>
      <c r="R6199" s="1" t="s">
        <v>14</v>
      </c>
      <c r="S6199" s="1" t="s">
        <v>2996</v>
      </c>
      <c r="T6199" s="1" t="s">
        <v>2995</v>
      </c>
      <c r="U6199" s="1" t="str">
        <f>VLOOKUP(T6199,[2]VAT!$A:$D,1,0)</f>
        <v>400136</v>
      </c>
      <c r="V6199" s="1" t="s">
        <v>2</v>
      </c>
      <c r="W6199" s="1" t="s">
        <v>2</v>
      </c>
      <c r="X6199" t="str">
        <f>VLOOKUP(T6199,[3]رکوردها!$A:$B,2,0)</f>
        <v>10320828466</v>
      </c>
      <c r="Y6199" t="str">
        <f>VLOOKUP(T6199,[3]رکوردها!$A:$D,4,0)</f>
        <v>411418964177</v>
      </c>
      <c r="Z6199" t="str">
        <f>VLOOKUP(T6199,[3]رکوردها!$A:$C,3,0)</f>
        <v>تهران</v>
      </c>
      <c r="AA6199" t="str">
        <f>VLOOKUP(T6199,[3]رکوردها!$A:$F,6,0)</f>
        <v>استان تهران ـ شهر تهران خیابان کریم‌خان، خیابان ملایی، پلاک 7 واحد 7 ـ کدپستی</v>
      </c>
      <c r="AB6199" t="str">
        <f>VLOOKUP(T6199,[3]رکوردها!$A:$E,5,0)</f>
        <v>1594645719</v>
      </c>
    </row>
    <row r="6200" spans="1:28" x14ac:dyDescent="0.2">
      <c r="A6200" s="54">
        <v>144991</v>
      </c>
      <c r="B6200" s="2">
        <v>1393</v>
      </c>
      <c r="C6200" s="2">
        <v>1401</v>
      </c>
      <c r="D6200" s="54" t="str">
        <f>VLOOKUP(C6200,Piv.Analysis!A:AA,27,0)</f>
        <v>خرید انباری</v>
      </c>
      <c r="E6200" s="2"/>
      <c r="F6200" s="1" t="s">
        <v>149</v>
      </c>
      <c r="G6200" s="1" t="s">
        <v>3604</v>
      </c>
      <c r="H6200" s="4">
        <v>0</v>
      </c>
      <c r="I6200" s="4">
        <v>20171676250</v>
      </c>
      <c r="J6200" s="4">
        <f t="shared" si="113"/>
        <v>-20171676250</v>
      </c>
      <c r="K6200" s="46">
        <f t="shared" si="117"/>
        <v>18506125000</v>
      </c>
      <c r="L6200" s="46">
        <f t="shared" si="118"/>
        <v>1665551250</v>
      </c>
      <c r="M6200" s="1" t="s">
        <v>4</v>
      </c>
      <c r="N6200" s="1" t="s">
        <v>5</v>
      </c>
      <c r="O6200" s="1" t="s">
        <v>6</v>
      </c>
      <c r="P6200" s="1" t="s">
        <v>7</v>
      </c>
      <c r="Q6200" s="1" t="s">
        <v>13</v>
      </c>
      <c r="R6200" s="1" t="s">
        <v>14</v>
      </c>
      <c r="S6200" s="1" t="s">
        <v>3602</v>
      </c>
      <c r="T6200" s="1" t="s">
        <v>3601</v>
      </c>
      <c r="U6200" s="1" t="str">
        <f>VLOOKUP(T6200,[2]VAT!$A:$D,1,0)</f>
        <v>400268</v>
      </c>
      <c r="V6200" s="1" t="s">
        <v>2</v>
      </c>
      <c r="W6200" s="1" t="s">
        <v>2</v>
      </c>
      <c r="X6200" t="str">
        <f>VLOOKUP(T6200,[3]رکوردها!$A:$B,2,0)</f>
        <v>10103436123</v>
      </c>
      <c r="Y6200" t="str">
        <f>VLOOKUP(T6200,[3]رکوردها!$A:$D,4,0)</f>
        <v>411333634879</v>
      </c>
      <c r="Z6200" t="str">
        <f>VLOOKUP(T6200,[3]رکوردها!$A:$C,3,0)</f>
        <v>تهران</v>
      </c>
      <c r="AA6200" t="str">
        <f>VLOOKUP(T6200,[3]رکوردها!$A:$F,6,0)</f>
        <v>بلوار آیت اله کاشانی مجتمع تجاری اترک پلاک 592 طبقه دوم واحد 215</v>
      </c>
      <c r="AB6200" t="str">
        <f>VLOOKUP(T6200,[3]رکوردها!$A:$E,5,0)</f>
        <v>1483957989</v>
      </c>
    </row>
    <row r="6201" spans="1:28" s="41" customFormat="1" hidden="1" x14ac:dyDescent="0.2">
      <c r="A6201" s="36">
        <v>141475</v>
      </c>
      <c r="B6201" s="36">
        <v>1223</v>
      </c>
      <c r="C6201" s="36">
        <v>1224</v>
      </c>
      <c r="D6201" s="36" t="str">
        <f>VLOOKUP(C6201,Piv.Analysis!A:AA,27,0)</f>
        <v>دریافت و پرداخت</v>
      </c>
      <c r="E6201" s="36"/>
      <c r="F6201" s="37" t="s">
        <v>83</v>
      </c>
      <c r="G6201" s="37" t="s">
        <v>2194</v>
      </c>
      <c r="H6201" s="38">
        <v>2830132760</v>
      </c>
      <c r="I6201" s="38">
        <v>0</v>
      </c>
      <c r="J6201" s="38">
        <f t="shared" si="113"/>
        <v>2830132760</v>
      </c>
      <c r="K6201" s="38"/>
      <c r="L6201" s="49"/>
      <c r="M6201" s="37" t="s">
        <v>4</v>
      </c>
      <c r="N6201" s="37" t="s">
        <v>5</v>
      </c>
      <c r="O6201" s="37" t="s">
        <v>6</v>
      </c>
      <c r="P6201" s="37" t="s">
        <v>7</v>
      </c>
      <c r="Q6201" s="37" t="s">
        <v>13</v>
      </c>
      <c r="R6201" s="37" t="s">
        <v>14</v>
      </c>
      <c r="S6201" s="37" t="s">
        <v>3320</v>
      </c>
      <c r="T6201" s="37" t="s">
        <v>3319</v>
      </c>
      <c r="U6201" s="1" t="e">
        <f>VLOOKUP(T6201,[2]VAT!$A:$D,1,0)</f>
        <v>#N/A</v>
      </c>
      <c r="V6201" s="37" t="s">
        <v>2</v>
      </c>
      <c r="W6201" s="37" t="s">
        <v>2</v>
      </c>
      <c r="X6201" t="str">
        <f>VLOOKUP(T6201,[3]رکوردها!$A:$B,2,0)</f>
        <v>10320083054</v>
      </c>
      <c r="Y6201" t="str">
        <f>VLOOKUP(T6201,[3]رکوردها!$A:$D,4,0)</f>
        <v>411155177975</v>
      </c>
      <c r="Z6201" t="str">
        <f>VLOOKUP(T6201,[3]رکوردها!$A:$C,3,0)</f>
        <v>کنگان</v>
      </c>
      <c r="AA6201" t="str">
        <f>VLOOKUP(T6201,[3]رکوردها!$A:$F,6,0)</f>
        <v>کنگان کیلومتر 3 بزرگراه سیراف به عسلویه</v>
      </c>
      <c r="AB6201" t="str">
        <f>VLOOKUP(T6201,[3]رکوردها!$A:$E,5,0)</f>
        <v>7518787556</v>
      </c>
    </row>
    <row r="6202" spans="1:28" s="41" customFormat="1" hidden="1" x14ac:dyDescent="0.2">
      <c r="A6202" s="36">
        <v>143237</v>
      </c>
      <c r="B6202" s="36">
        <v>1315</v>
      </c>
      <c r="C6202" s="36">
        <v>1331</v>
      </c>
      <c r="D6202" s="39" t="s">
        <v>5175</v>
      </c>
      <c r="E6202" s="36"/>
      <c r="F6202" s="37" t="s">
        <v>171</v>
      </c>
      <c r="G6202" s="37" t="s">
        <v>1956</v>
      </c>
      <c r="H6202" s="38">
        <v>2564493080</v>
      </c>
      <c r="I6202" s="38">
        <v>0</v>
      </c>
      <c r="J6202" s="38">
        <f t="shared" si="113"/>
        <v>2564493080</v>
      </c>
      <c r="K6202" s="38"/>
      <c r="L6202" s="49"/>
      <c r="M6202" s="37" t="s">
        <v>4</v>
      </c>
      <c r="N6202" s="37" t="s">
        <v>5</v>
      </c>
      <c r="O6202" s="37" t="s">
        <v>6</v>
      </c>
      <c r="P6202" s="37" t="s">
        <v>7</v>
      </c>
      <c r="Q6202" s="37" t="s">
        <v>13</v>
      </c>
      <c r="R6202" s="37" t="s">
        <v>14</v>
      </c>
      <c r="S6202" s="37" t="s">
        <v>3320</v>
      </c>
      <c r="T6202" s="37" t="s">
        <v>3319</v>
      </c>
      <c r="U6202" s="1" t="e">
        <f>VLOOKUP(T6202,[2]VAT!$A:$D,1,0)</f>
        <v>#N/A</v>
      </c>
      <c r="V6202" s="37" t="s">
        <v>2</v>
      </c>
      <c r="W6202" s="37" t="s">
        <v>2</v>
      </c>
      <c r="X6202" t="str">
        <f>VLOOKUP(T6202,[3]رکوردها!$A:$B,2,0)</f>
        <v>10320083054</v>
      </c>
      <c r="Y6202" t="str">
        <f>VLOOKUP(T6202,[3]رکوردها!$A:$D,4,0)</f>
        <v>411155177975</v>
      </c>
      <c r="Z6202" t="str">
        <f>VLOOKUP(T6202,[3]رکوردها!$A:$C,3,0)</f>
        <v>کنگان</v>
      </c>
      <c r="AA6202" t="str">
        <f>VLOOKUP(T6202,[3]رکوردها!$A:$F,6,0)</f>
        <v>کنگان کیلومتر 3 بزرگراه سیراف به عسلویه</v>
      </c>
      <c r="AB6202" t="str">
        <f>VLOOKUP(T6202,[3]رکوردها!$A:$E,5,0)</f>
        <v>7518787556</v>
      </c>
    </row>
    <row r="6203" spans="1:28" x14ac:dyDescent="0.2">
      <c r="A6203" s="54">
        <v>173573</v>
      </c>
      <c r="B6203" s="2">
        <v>1395</v>
      </c>
      <c r="C6203" s="2">
        <v>1576</v>
      </c>
      <c r="D6203" s="54" t="str">
        <f>VLOOKUP(C6203,Piv.Analysis!A:AA,27,0)</f>
        <v>خرید انباری</v>
      </c>
      <c r="E6203" s="2"/>
      <c r="F6203" s="1" t="s">
        <v>149</v>
      </c>
      <c r="G6203" s="28" t="s">
        <v>5205</v>
      </c>
      <c r="H6203" s="4">
        <v>0</v>
      </c>
      <c r="I6203" s="4">
        <v>2773118123</v>
      </c>
      <c r="J6203" s="4">
        <f t="shared" si="113"/>
        <v>-2773118123</v>
      </c>
      <c r="K6203" s="4"/>
      <c r="L6203" s="49"/>
      <c r="M6203" s="1" t="s">
        <v>4</v>
      </c>
      <c r="N6203" s="1" t="s">
        <v>5</v>
      </c>
      <c r="O6203" s="1" t="s">
        <v>6</v>
      </c>
      <c r="P6203" s="1" t="s">
        <v>7</v>
      </c>
      <c r="Q6203" s="1" t="s">
        <v>13</v>
      </c>
      <c r="R6203" s="1" t="s">
        <v>14</v>
      </c>
      <c r="S6203" s="1" t="s">
        <v>3320</v>
      </c>
      <c r="T6203" s="1" t="s">
        <v>3319</v>
      </c>
      <c r="U6203" s="1" t="e">
        <f>VLOOKUP(T6203,[2]VAT!$A:$D,1,0)</f>
        <v>#N/A</v>
      </c>
      <c r="V6203" s="1" t="s">
        <v>2</v>
      </c>
      <c r="W6203" s="1" t="s">
        <v>2</v>
      </c>
      <c r="X6203" t="str">
        <f>VLOOKUP(T6203,[3]رکوردها!$A:$B,2,0)</f>
        <v>10320083054</v>
      </c>
      <c r="Y6203" t="str">
        <f>VLOOKUP(T6203,[3]رکوردها!$A:$D,4,0)</f>
        <v>411155177975</v>
      </c>
      <c r="Z6203" t="str">
        <f>VLOOKUP(T6203,[3]رکوردها!$A:$C,3,0)</f>
        <v>کنگان</v>
      </c>
      <c r="AA6203" t="str">
        <f>VLOOKUP(T6203,[3]رکوردها!$A:$F,6,0)</f>
        <v>کنگان کیلومتر 3 بزرگراه سیراف به عسلویه</v>
      </c>
      <c r="AB6203" t="str">
        <f>VLOOKUP(T6203,[3]رکوردها!$A:$E,5,0)</f>
        <v>7518787556</v>
      </c>
    </row>
    <row r="6204" spans="1:28" x14ac:dyDescent="0.2">
      <c r="A6204" s="54">
        <v>175976</v>
      </c>
      <c r="B6204" s="2">
        <v>1396</v>
      </c>
      <c r="C6204" s="2">
        <v>1760</v>
      </c>
      <c r="D6204" s="54" t="str">
        <f>VLOOKUP(C6204,Piv.Analysis!A:AA,27,0)</f>
        <v>خرید انباری</v>
      </c>
      <c r="E6204" s="2"/>
      <c r="F6204" s="1" t="s">
        <v>149</v>
      </c>
      <c r="G6204" s="1" t="s">
        <v>150</v>
      </c>
      <c r="H6204" s="4">
        <v>0</v>
      </c>
      <c r="I6204" s="4">
        <v>30000000</v>
      </c>
      <c r="J6204" s="4">
        <f t="shared" si="113"/>
        <v>-30000000</v>
      </c>
      <c r="K6204" s="4"/>
      <c r="L6204" s="49"/>
      <c r="M6204" s="1" t="s">
        <v>4</v>
      </c>
      <c r="N6204" s="1" t="s">
        <v>5</v>
      </c>
      <c r="O6204" s="1" t="s">
        <v>6</v>
      </c>
      <c r="P6204" s="1" t="s">
        <v>7</v>
      </c>
      <c r="Q6204" s="1" t="s">
        <v>13</v>
      </c>
      <c r="R6204" s="1" t="s">
        <v>14</v>
      </c>
      <c r="S6204" s="1" t="s">
        <v>152</v>
      </c>
      <c r="T6204" s="1" t="s">
        <v>151</v>
      </c>
      <c r="U6204" s="1" t="e">
        <f>VLOOKUP(T6204,[2]VAT!$A:$D,1,0)</f>
        <v>#N/A</v>
      </c>
      <c r="V6204" s="1" t="s">
        <v>2</v>
      </c>
      <c r="W6204" s="1" t="s">
        <v>2</v>
      </c>
      <c r="X6204" t="str">
        <f>VLOOKUP(T6204,[3]رکوردها!$A:$B,2,0)</f>
        <v>4269852208</v>
      </c>
      <c r="Y6204" t="str">
        <f>VLOOKUP(T6204,[3]رکوردها!$A:$D,4,0)</f>
        <v/>
      </c>
      <c r="Z6204" t="str">
        <f>VLOOKUP(T6204,[3]رکوردها!$A:$C,3,0)</f>
        <v>عسلویه</v>
      </c>
      <c r="AA6204" t="str">
        <f>VLOOKUP(T6204,[3]رکوردها!$A:$F,6,0)</f>
        <v>سه راه عسلویه</v>
      </c>
      <c r="AB6204" t="str">
        <f>VLOOKUP(T6204,[3]رکوردها!$A:$E,5,0)</f>
        <v/>
      </c>
    </row>
    <row r="6205" spans="1:28" x14ac:dyDescent="0.2">
      <c r="A6205" s="54">
        <v>182081</v>
      </c>
      <c r="B6205" s="2">
        <v>1397</v>
      </c>
      <c r="C6205" s="2">
        <v>2024</v>
      </c>
      <c r="D6205" s="54" t="str">
        <f>VLOOKUP(C6205,Piv.Analysis!A:AA,27,0)</f>
        <v>خرید انباری</v>
      </c>
      <c r="E6205" s="2"/>
      <c r="F6205" s="1" t="s">
        <v>149</v>
      </c>
      <c r="G6205" s="1" t="s">
        <v>4064</v>
      </c>
      <c r="H6205" s="4">
        <v>0</v>
      </c>
      <c r="I6205" s="4">
        <v>95000000</v>
      </c>
      <c r="J6205" s="4">
        <f t="shared" si="113"/>
        <v>-95000000</v>
      </c>
      <c r="K6205" s="4"/>
      <c r="L6205" s="49"/>
      <c r="M6205" s="1" t="s">
        <v>4</v>
      </c>
      <c r="N6205" s="1" t="s">
        <v>5</v>
      </c>
      <c r="O6205" s="1" t="s">
        <v>6</v>
      </c>
      <c r="P6205" s="1" t="s">
        <v>7</v>
      </c>
      <c r="Q6205" s="1" t="s">
        <v>13</v>
      </c>
      <c r="R6205" s="1" t="s">
        <v>14</v>
      </c>
      <c r="S6205" s="1" t="s">
        <v>4066</v>
      </c>
      <c r="T6205" s="1" t="s">
        <v>4065</v>
      </c>
      <c r="U6205" s="1" t="e">
        <f>VLOOKUP(T6205,[2]VAT!$A:$D,1,0)</f>
        <v>#N/A</v>
      </c>
      <c r="V6205" s="1" t="s">
        <v>2</v>
      </c>
      <c r="W6205" s="1" t="s">
        <v>2</v>
      </c>
      <c r="X6205" t="str">
        <f>VLOOKUP(T6205,[3]رکوردها!$A:$B,2,0)</f>
        <v/>
      </c>
      <c r="Y6205" t="str">
        <f>VLOOKUP(T6205,[3]رکوردها!$A:$D,4,0)</f>
        <v/>
      </c>
      <c r="Z6205" t="str">
        <f>VLOOKUP(T6205,[3]رکوردها!$A:$C,3,0)</f>
        <v>کنگان</v>
      </c>
      <c r="AA6205" t="str">
        <f>VLOOKUP(T6205,[3]رکوردها!$A:$F,6,0)</f>
        <v>بندرکنگان-تمبک جدید</v>
      </c>
      <c r="AB6205" t="str">
        <f>VLOOKUP(T6205,[3]رکوردها!$A:$E,5,0)</f>
        <v/>
      </c>
    </row>
    <row r="6206" spans="1:28" x14ac:dyDescent="0.2">
      <c r="A6206" s="54">
        <v>173474</v>
      </c>
      <c r="B6206" s="2">
        <v>1405</v>
      </c>
      <c r="C6206" s="2">
        <v>1561</v>
      </c>
      <c r="D6206" s="54" t="str">
        <f>VLOOKUP(C6206,Piv.Analysis!A:AA,27,0)</f>
        <v>خرید انباری</v>
      </c>
      <c r="E6206" s="2"/>
      <c r="F6206" s="1" t="s">
        <v>1652</v>
      </c>
      <c r="G6206" s="28" t="s">
        <v>5214</v>
      </c>
      <c r="H6206" s="4">
        <v>0</v>
      </c>
      <c r="I6206" s="4">
        <v>4515491000</v>
      </c>
      <c r="J6206" s="4">
        <f t="shared" si="113"/>
        <v>-4515491000</v>
      </c>
      <c r="K6206" s="4"/>
      <c r="L6206" s="49"/>
      <c r="M6206" s="1" t="s">
        <v>4</v>
      </c>
      <c r="N6206" s="1" t="s">
        <v>5</v>
      </c>
      <c r="O6206" s="1" t="s">
        <v>6</v>
      </c>
      <c r="P6206" s="1" t="s">
        <v>7</v>
      </c>
      <c r="Q6206" s="1" t="s">
        <v>13</v>
      </c>
      <c r="R6206" s="1" t="s">
        <v>14</v>
      </c>
      <c r="S6206" s="1" t="s">
        <v>3403</v>
      </c>
      <c r="T6206" s="1" t="s">
        <v>3402</v>
      </c>
      <c r="U6206" s="1" t="e">
        <f>VLOOKUP(T6206,[2]VAT!$A:$D,1,0)</f>
        <v>#N/A</v>
      </c>
      <c r="V6206" s="1" t="s">
        <v>2</v>
      </c>
      <c r="W6206" s="1" t="s">
        <v>2</v>
      </c>
      <c r="X6206" t="str">
        <f>VLOOKUP(T6206,[3]رکوردها!$A:$B,2,0)</f>
        <v/>
      </c>
      <c r="Y6206" t="str">
        <f>VLOOKUP(T6206,[3]رکوردها!$A:$D,4,0)</f>
        <v/>
      </c>
      <c r="Z6206" t="str">
        <f>VLOOKUP(T6206,[3]رکوردها!$A:$C,3,0)</f>
        <v>بوشهر</v>
      </c>
      <c r="AA6206" t="str">
        <f>VLOOKUP(T6206,[3]رکوردها!$A:$F,6,0)</f>
        <v>بردخون خیابان ابن مفتون روبروی نانوایی رادمنش(1374664967)</v>
      </c>
      <c r="AB6206" t="str">
        <f>VLOOKUP(T6206,[3]رکوردها!$A:$E,5,0)</f>
        <v>7553113891</v>
      </c>
    </row>
    <row r="6207" spans="1:28" x14ac:dyDescent="0.2">
      <c r="A6207" s="54">
        <v>175968</v>
      </c>
      <c r="B6207" s="2">
        <v>1412</v>
      </c>
      <c r="C6207" s="2">
        <v>1758</v>
      </c>
      <c r="D6207" s="54" t="str">
        <f>VLOOKUP(C6207,Piv.Analysis!A:AA,27,0)</f>
        <v>خرید انباری</v>
      </c>
      <c r="E6207" s="2"/>
      <c r="F6207" s="1" t="s">
        <v>173</v>
      </c>
      <c r="G6207" s="1" t="s">
        <v>3648</v>
      </c>
      <c r="H6207" s="4">
        <v>0</v>
      </c>
      <c r="I6207" s="4">
        <v>6000000</v>
      </c>
      <c r="J6207" s="4">
        <f t="shared" si="113"/>
        <v>-6000000</v>
      </c>
      <c r="K6207" s="4"/>
      <c r="L6207" s="49"/>
      <c r="M6207" s="1" t="s">
        <v>4</v>
      </c>
      <c r="N6207" s="1" t="s">
        <v>5</v>
      </c>
      <c r="O6207" s="1" t="s">
        <v>6</v>
      </c>
      <c r="P6207" s="1" t="s">
        <v>7</v>
      </c>
      <c r="Q6207" s="1" t="s">
        <v>13</v>
      </c>
      <c r="R6207" s="1" t="s">
        <v>14</v>
      </c>
      <c r="S6207" s="1" t="s">
        <v>3647</v>
      </c>
      <c r="T6207" s="1" t="s">
        <v>3646</v>
      </c>
      <c r="U6207" s="1" t="e">
        <f>VLOOKUP(T6207,[2]VAT!$A:$D,1,0)</f>
        <v>#N/A</v>
      </c>
      <c r="V6207" s="1" t="s">
        <v>2</v>
      </c>
      <c r="W6207" s="1" t="s">
        <v>2</v>
      </c>
      <c r="X6207" t="str">
        <f>VLOOKUP(T6207,[3]رکوردها!$A:$B,2,0)</f>
        <v/>
      </c>
      <c r="Y6207" t="str">
        <f>VLOOKUP(T6207,[3]رکوردها!$A:$D,4,0)</f>
        <v>5150120091</v>
      </c>
      <c r="Z6207" t="str">
        <f>VLOOKUP(T6207,[3]رکوردها!$A:$C,3,0)</f>
        <v>بوشهر</v>
      </c>
      <c r="AA6207" t="str">
        <f>VLOOKUP(T6207,[3]رکوردها!$A:$F,6,0)</f>
        <v>بوشهر کنگان امام خمینی روبروی مجتمع مهر(کد ملی زهرا باقری 5150120091)</v>
      </c>
      <c r="AB6207" t="str">
        <f>VLOOKUP(T6207,[3]رکوردها!$A:$E,5,0)</f>
        <v>7557139616</v>
      </c>
    </row>
    <row r="6208" spans="1:28" x14ac:dyDescent="0.2">
      <c r="A6208" s="54">
        <v>181821</v>
      </c>
      <c r="B6208" s="2">
        <v>1413</v>
      </c>
      <c r="C6208" s="2">
        <v>2012</v>
      </c>
      <c r="D6208" s="54" t="str">
        <f>VLOOKUP(C6208,Piv.Analysis!A:AA,27,0)</f>
        <v>خرید انباری</v>
      </c>
      <c r="E6208" s="2"/>
      <c r="F6208" s="1" t="s">
        <v>173</v>
      </c>
      <c r="G6208" s="28" t="s">
        <v>5228</v>
      </c>
      <c r="H6208" s="4">
        <v>0</v>
      </c>
      <c r="I6208" s="4">
        <v>176736609000</v>
      </c>
      <c r="J6208" s="4">
        <f t="shared" si="113"/>
        <v>-176736609000</v>
      </c>
      <c r="K6208" s="4"/>
      <c r="L6208" s="49"/>
      <c r="M6208" s="1" t="s">
        <v>4</v>
      </c>
      <c r="N6208" s="1" t="s">
        <v>5</v>
      </c>
      <c r="O6208" s="1" t="s">
        <v>6</v>
      </c>
      <c r="P6208" s="1" t="s">
        <v>7</v>
      </c>
      <c r="Q6208" s="1" t="s">
        <v>13</v>
      </c>
      <c r="R6208" s="1" t="s">
        <v>14</v>
      </c>
      <c r="S6208" s="1" t="s">
        <v>3085</v>
      </c>
      <c r="T6208" s="1" t="s">
        <v>3084</v>
      </c>
      <c r="U6208" s="1" t="e">
        <f>VLOOKUP(T6208,[2]VAT!$A:$D,1,0)</f>
        <v>#N/A</v>
      </c>
      <c r="V6208" s="1" t="s">
        <v>2</v>
      </c>
      <c r="W6208" s="1" t="s">
        <v>2</v>
      </c>
      <c r="X6208" t="str">
        <f>VLOOKUP(T6208,[3]رکوردها!$A:$B,2,0)</f>
        <v>10100952580</v>
      </c>
      <c r="Y6208" t="str">
        <f>VLOOKUP(T6208,[3]رکوردها!$A:$D,4,0)</f>
        <v/>
      </c>
      <c r="Z6208" t="str">
        <f>VLOOKUP(T6208,[3]رکوردها!$A:$C,3,0)</f>
        <v>تهران</v>
      </c>
      <c r="AA6208" t="str">
        <f>VLOOKUP(T6208,[3]رکوردها!$A:$F,6,0)</f>
        <v>خ آفریقا-خ ستاری-پلاک11</v>
      </c>
      <c r="AB6208" t="str">
        <f>VLOOKUP(T6208,[3]رکوردها!$A:$E,5,0)</f>
        <v>1968865613</v>
      </c>
    </row>
    <row r="6209" spans="1:28" x14ac:dyDescent="0.2">
      <c r="A6209" s="54">
        <v>182321</v>
      </c>
      <c r="B6209" s="2">
        <v>1414</v>
      </c>
      <c r="C6209" s="2">
        <v>2059</v>
      </c>
      <c r="D6209" s="54" t="str">
        <f>VLOOKUP(C6209,Piv.Analysis!A:AA,27,0)</f>
        <v>خرید انباری</v>
      </c>
      <c r="E6209" s="2"/>
      <c r="F6209" s="1" t="s">
        <v>173</v>
      </c>
      <c r="G6209" s="1" t="s">
        <v>2708</v>
      </c>
      <c r="H6209" s="4">
        <v>0</v>
      </c>
      <c r="I6209" s="4">
        <v>18566697240</v>
      </c>
      <c r="J6209" s="4">
        <f t="shared" si="113"/>
        <v>-18566697240</v>
      </c>
      <c r="K6209" s="4"/>
      <c r="L6209" s="49"/>
      <c r="M6209" s="1" t="s">
        <v>4</v>
      </c>
      <c r="N6209" s="1" t="s">
        <v>5</v>
      </c>
      <c r="O6209" s="1" t="s">
        <v>6</v>
      </c>
      <c r="P6209" s="1" t="s">
        <v>7</v>
      </c>
      <c r="Q6209" s="1" t="s">
        <v>13</v>
      </c>
      <c r="R6209" s="1" t="s">
        <v>14</v>
      </c>
      <c r="S6209" s="1" t="s">
        <v>2641</v>
      </c>
      <c r="T6209" s="1" t="s">
        <v>2638</v>
      </c>
      <c r="U6209" s="1" t="e">
        <f>VLOOKUP(T6209,[2]VAT!$A:$D,1,0)</f>
        <v>#N/A</v>
      </c>
      <c r="V6209" s="1" t="s">
        <v>2</v>
      </c>
      <c r="W6209" s="1" t="s">
        <v>2</v>
      </c>
      <c r="X6209" t="str">
        <f>VLOOKUP(T6209,[3]رکوردها!$A:$B,2,0)</f>
        <v/>
      </c>
      <c r="Y6209" t="str">
        <f>VLOOKUP(T6209,[3]رکوردها!$A:$D,4,0)</f>
        <v/>
      </c>
      <c r="Z6209" t="str">
        <f>VLOOKUP(T6209,[3]رکوردها!$A:$C,3,0)</f>
        <v/>
      </c>
      <c r="AA6209" t="str">
        <f>VLOOKUP(T6209,[3]رکوردها!$A:$F,6,0)</f>
        <v/>
      </c>
      <c r="AB6209" t="str">
        <f>VLOOKUP(T6209,[3]رکوردها!$A:$E,5,0)</f>
        <v/>
      </c>
    </row>
    <row r="6210" spans="1:28" x14ac:dyDescent="0.2">
      <c r="A6210" s="54">
        <v>182943</v>
      </c>
      <c r="B6210" s="2">
        <v>1416</v>
      </c>
      <c r="C6210" s="2">
        <v>2106</v>
      </c>
      <c r="D6210" s="54" t="str">
        <f>VLOOKUP(C6210,Piv.Analysis!A:AA,27,0)</f>
        <v>خرید انباری</v>
      </c>
      <c r="E6210" s="2"/>
      <c r="F6210" s="1" t="s">
        <v>173</v>
      </c>
      <c r="G6210" s="28" t="s">
        <v>5224</v>
      </c>
      <c r="H6210" s="4">
        <v>0</v>
      </c>
      <c r="I6210" s="4">
        <v>123172376510</v>
      </c>
      <c r="J6210" s="4">
        <f t="shared" ref="J6210:J6273" si="119">H6210-I6210</f>
        <v>-123172376510</v>
      </c>
      <c r="K6210" s="4"/>
      <c r="L6210" s="49"/>
      <c r="M6210" s="1" t="s">
        <v>4</v>
      </c>
      <c r="N6210" s="1" t="s">
        <v>5</v>
      </c>
      <c r="O6210" s="1" t="s">
        <v>6</v>
      </c>
      <c r="P6210" s="1" t="s">
        <v>7</v>
      </c>
      <c r="Q6210" s="1" t="s">
        <v>13</v>
      </c>
      <c r="R6210" s="1" t="s">
        <v>14</v>
      </c>
      <c r="S6210" s="1" t="s">
        <v>2768</v>
      </c>
      <c r="T6210" s="1" t="s">
        <v>2767</v>
      </c>
      <c r="U6210" s="1" t="e">
        <f>VLOOKUP(T6210,[2]VAT!$A:$D,1,0)</f>
        <v>#N/A</v>
      </c>
      <c r="V6210" s="1" t="s">
        <v>2</v>
      </c>
      <c r="W6210" s="1" t="s">
        <v>2</v>
      </c>
      <c r="X6210" t="str">
        <f>VLOOKUP(T6210,[3]رکوردها!$A:$B,2,0)</f>
        <v>10530227257</v>
      </c>
      <c r="Y6210" t="str">
        <f>VLOOKUP(T6210,[3]رکوردها!$A:$D,4,0)</f>
        <v/>
      </c>
      <c r="Z6210" t="str">
        <f>VLOOKUP(T6210,[3]رکوردها!$A:$C,3,0)</f>
        <v>تهران</v>
      </c>
      <c r="AA6210" t="str">
        <f>VLOOKUP(T6210,[3]رکوردها!$A:$F,6,0)</f>
        <v>تهران- میدان ونک- انتهای خیابان خدامی-خیابان آفتاب- نبش ماهتاب- پلاک 32- ساختمان فاتح  –</v>
      </c>
      <c r="AB6210" t="str">
        <f>VLOOKUP(T6210,[3]رکوردها!$A:$E,5,0)</f>
        <v/>
      </c>
    </row>
    <row r="6211" spans="1:28" x14ac:dyDescent="0.2">
      <c r="A6211" s="54">
        <v>182959</v>
      </c>
      <c r="B6211" s="2">
        <v>1417</v>
      </c>
      <c r="C6211" s="2">
        <v>2107</v>
      </c>
      <c r="D6211" s="54" t="str">
        <f>VLOOKUP(C6211,Piv.Analysis!A:AA,27,0)</f>
        <v>خرید انباری</v>
      </c>
      <c r="E6211" s="2"/>
      <c r="F6211" s="1" t="s">
        <v>173</v>
      </c>
      <c r="G6211" s="28" t="s">
        <v>5225</v>
      </c>
      <c r="H6211" s="4">
        <v>0</v>
      </c>
      <c r="I6211" s="4">
        <v>174172128000</v>
      </c>
      <c r="J6211" s="4">
        <f t="shared" si="119"/>
        <v>-174172128000</v>
      </c>
      <c r="K6211" s="4"/>
      <c r="L6211" s="49"/>
      <c r="M6211" s="1" t="s">
        <v>4</v>
      </c>
      <c r="N6211" s="1" t="s">
        <v>5</v>
      </c>
      <c r="O6211" s="1" t="s">
        <v>6</v>
      </c>
      <c r="P6211" s="1" t="s">
        <v>7</v>
      </c>
      <c r="Q6211" s="1" t="s">
        <v>13</v>
      </c>
      <c r="R6211" s="1" t="s">
        <v>14</v>
      </c>
      <c r="S6211" s="1" t="s">
        <v>2768</v>
      </c>
      <c r="T6211" s="1" t="s">
        <v>2767</v>
      </c>
      <c r="U6211" s="1" t="e">
        <f>VLOOKUP(T6211,[2]VAT!$A:$D,1,0)</f>
        <v>#N/A</v>
      </c>
      <c r="V6211" s="1" t="s">
        <v>2</v>
      </c>
      <c r="W6211" s="1" t="s">
        <v>2</v>
      </c>
      <c r="X6211" t="str">
        <f>VLOOKUP(T6211,[3]رکوردها!$A:$B,2,0)</f>
        <v>10530227257</v>
      </c>
      <c r="Y6211" t="str">
        <f>VLOOKUP(T6211,[3]رکوردها!$A:$D,4,0)</f>
        <v/>
      </c>
      <c r="Z6211" t="str">
        <f>VLOOKUP(T6211,[3]رکوردها!$A:$C,3,0)</f>
        <v>تهران</v>
      </c>
      <c r="AA6211" t="str">
        <f>VLOOKUP(T6211,[3]رکوردها!$A:$F,6,0)</f>
        <v>تهران- میدان ونک- انتهای خیابان خدامی-خیابان آفتاب- نبش ماهتاب- پلاک 32- ساختمان فاتح  –</v>
      </c>
      <c r="AB6211" t="str">
        <f>VLOOKUP(T6211,[3]رکوردها!$A:$E,5,0)</f>
        <v/>
      </c>
    </row>
    <row r="6212" spans="1:28" s="41" customFormat="1" hidden="1" x14ac:dyDescent="0.2">
      <c r="A6212" s="36">
        <v>175464</v>
      </c>
      <c r="B6212" s="36">
        <v>1574</v>
      </c>
      <c r="C6212" s="36">
        <v>1710</v>
      </c>
      <c r="D6212" s="36" t="str">
        <f>VLOOKUP(C6212,Piv.Analysis!A:AA,27,0)</f>
        <v>دریافت و پرداخت</v>
      </c>
      <c r="E6212" s="36"/>
      <c r="F6212" s="37" t="s">
        <v>133</v>
      </c>
      <c r="G6212" s="37" t="s">
        <v>2353</v>
      </c>
      <c r="H6212" s="38">
        <v>2773118123</v>
      </c>
      <c r="I6212" s="38">
        <v>0</v>
      </c>
      <c r="J6212" s="38">
        <f t="shared" si="119"/>
        <v>2773118123</v>
      </c>
      <c r="K6212" s="38"/>
      <c r="L6212" s="49"/>
      <c r="M6212" s="37" t="s">
        <v>4</v>
      </c>
      <c r="N6212" s="37" t="s">
        <v>5</v>
      </c>
      <c r="O6212" s="37" t="s">
        <v>6</v>
      </c>
      <c r="P6212" s="37" t="s">
        <v>7</v>
      </c>
      <c r="Q6212" s="37" t="s">
        <v>13</v>
      </c>
      <c r="R6212" s="37" t="s">
        <v>14</v>
      </c>
      <c r="S6212" s="37" t="s">
        <v>3320</v>
      </c>
      <c r="T6212" s="37" t="s">
        <v>3319</v>
      </c>
      <c r="U6212" s="1" t="e">
        <f>VLOOKUP(T6212,[2]VAT!$A:$D,1,0)</f>
        <v>#N/A</v>
      </c>
      <c r="V6212" s="37" t="s">
        <v>2</v>
      </c>
      <c r="W6212" s="37" t="s">
        <v>2</v>
      </c>
      <c r="X6212" t="str">
        <f>VLOOKUP(T6212,[3]رکوردها!$A:$B,2,0)</f>
        <v>10320083054</v>
      </c>
      <c r="Y6212" t="str">
        <f>VLOOKUP(T6212,[3]رکوردها!$A:$D,4,0)</f>
        <v>411155177975</v>
      </c>
      <c r="Z6212" t="str">
        <f>VLOOKUP(T6212,[3]رکوردها!$A:$C,3,0)</f>
        <v>کنگان</v>
      </c>
      <c r="AA6212" t="str">
        <f>VLOOKUP(T6212,[3]رکوردها!$A:$F,6,0)</f>
        <v>کنگان کیلومتر 3 بزرگراه سیراف به عسلویه</v>
      </c>
      <c r="AB6212" t="str">
        <f>VLOOKUP(T6212,[3]رکوردها!$A:$E,5,0)</f>
        <v>7518787556</v>
      </c>
    </row>
    <row r="6213" spans="1:28" s="41" customFormat="1" hidden="1" x14ac:dyDescent="0.2">
      <c r="A6213" s="36">
        <v>175634</v>
      </c>
      <c r="B6213" s="36">
        <v>1624</v>
      </c>
      <c r="C6213" s="36">
        <v>1725</v>
      </c>
      <c r="D6213" s="36" t="str">
        <f>VLOOKUP(C6213,Piv.Analysis!A:AA,27,0)</f>
        <v>دریافت و پرداخت</v>
      </c>
      <c r="E6213" s="36"/>
      <c r="F6213" s="37" t="s">
        <v>33</v>
      </c>
      <c r="G6213" s="37" t="s">
        <v>2363</v>
      </c>
      <c r="H6213" s="38">
        <v>5116411850</v>
      </c>
      <c r="I6213" s="38">
        <v>0</v>
      </c>
      <c r="J6213" s="38">
        <f t="shared" si="119"/>
        <v>5116411850</v>
      </c>
      <c r="K6213" s="38"/>
      <c r="L6213" s="49"/>
      <c r="M6213" s="37" t="s">
        <v>4</v>
      </c>
      <c r="N6213" s="37" t="s">
        <v>5</v>
      </c>
      <c r="O6213" s="37" t="s">
        <v>6</v>
      </c>
      <c r="P6213" s="37" t="s">
        <v>7</v>
      </c>
      <c r="Q6213" s="37" t="s">
        <v>13</v>
      </c>
      <c r="R6213" s="37" t="s">
        <v>14</v>
      </c>
      <c r="S6213" s="37" t="s">
        <v>3320</v>
      </c>
      <c r="T6213" s="37" t="s">
        <v>3319</v>
      </c>
      <c r="U6213" s="1" t="e">
        <f>VLOOKUP(T6213,[2]VAT!$A:$D,1,0)</f>
        <v>#N/A</v>
      </c>
      <c r="V6213" s="37" t="s">
        <v>2</v>
      </c>
      <c r="W6213" s="37" t="s">
        <v>2</v>
      </c>
      <c r="X6213" t="str">
        <f>VLOOKUP(T6213,[3]رکوردها!$A:$B,2,0)</f>
        <v>10320083054</v>
      </c>
      <c r="Y6213" t="str">
        <f>VLOOKUP(T6213,[3]رکوردها!$A:$D,4,0)</f>
        <v>411155177975</v>
      </c>
      <c r="Z6213" t="str">
        <f>VLOOKUP(T6213,[3]رکوردها!$A:$C,3,0)</f>
        <v>کنگان</v>
      </c>
      <c r="AA6213" t="str">
        <f>VLOOKUP(T6213,[3]رکوردها!$A:$F,6,0)</f>
        <v>کنگان کیلومتر 3 بزرگراه سیراف به عسلویه</v>
      </c>
      <c r="AB6213" t="str">
        <f>VLOOKUP(T6213,[3]رکوردها!$A:$E,5,0)</f>
        <v>7518787556</v>
      </c>
    </row>
    <row r="6214" spans="1:28" s="41" customFormat="1" hidden="1" x14ac:dyDescent="0.2">
      <c r="A6214" s="36">
        <v>183207</v>
      </c>
      <c r="B6214" s="36">
        <v>1419</v>
      </c>
      <c r="C6214" s="36">
        <v>2110</v>
      </c>
      <c r="D6214" s="36" t="str">
        <f>VLOOKUP(C6214,Piv.Analysis!A:AA,27,0)</f>
        <v>اصلاح و انتقال</v>
      </c>
      <c r="E6214" s="36"/>
      <c r="F6214" s="37" t="s">
        <v>173</v>
      </c>
      <c r="G6214" s="37" t="s">
        <v>3363</v>
      </c>
      <c r="H6214" s="38">
        <v>8915128320</v>
      </c>
      <c r="I6214" s="38">
        <v>0</v>
      </c>
      <c r="J6214" s="38">
        <f t="shared" si="119"/>
        <v>8915128320</v>
      </c>
      <c r="K6214" s="38"/>
      <c r="L6214" s="49"/>
      <c r="M6214" s="37" t="s">
        <v>4</v>
      </c>
      <c r="N6214" s="37" t="s">
        <v>5</v>
      </c>
      <c r="O6214" s="37" t="s">
        <v>6</v>
      </c>
      <c r="P6214" s="37" t="s">
        <v>7</v>
      </c>
      <c r="Q6214" s="37" t="s">
        <v>13</v>
      </c>
      <c r="R6214" s="37" t="s">
        <v>14</v>
      </c>
      <c r="S6214" s="37" t="s">
        <v>3365</v>
      </c>
      <c r="T6214" s="37" t="s">
        <v>3364</v>
      </c>
      <c r="U6214" s="1" t="e">
        <f>VLOOKUP(T6214,[2]VAT!$A:$D,1,0)</f>
        <v>#N/A</v>
      </c>
      <c r="V6214" s="37" t="s">
        <v>2</v>
      </c>
      <c r="W6214" s="37" t="s">
        <v>2</v>
      </c>
      <c r="X6214" t="str">
        <f>VLOOKUP(T6214,[3]رکوردها!$A:$B,2,0)</f>
        <v/>
      </c>
      <c r="Y6214" t="str">
        <f>VLOOKUP(T6214,[3]رکوردها!$A:$D,4,0)</f>
        <v/>
      </c>
      <c r="Z6214" t="str">
        <f>VLOOKUP(T6214,[3]رکوردها!$A:$C,3,0)</f>
        <v/>
      </c>
      <c r="AA6214" t="str">
        <f>VLOOKUP(T6214,[3]رکوردها!$A:$F,6,0)</f>
        <v/>
      </c>
      <c r="AB6214" t="str">
        <f>VLOOKUP(T6214,[3]رکوردها!$A:$E,5,0)</f>
        <v/>
      </c>
    </row>
    <row r="6215" spans="1:28" s="41" customFormat="1" hidden="1" x14ac:dyDescent="0.2">
      <c r="A6215" s="36">
        <v>183203</v>
      </c>
      <c r="B6215" s="36">
        <v>1419</v>
      </c>
      <c r="C6215" s="36">
        <v>2110</v>
      </c>
      <c r="D6215" s="36" t="str">
        <f>VLOOKUP(C6215,Piv.Analysis!A:AA,27,0)</f>
        <v>اصلاح و انتقال</v>
      </c>
      <c r="E6215" s="36"/>
      <c r="F6215" s="37" t="s">
        <v>173</v>
      </c>
      <c r="G6215" s="37" t="s">
        <v>3366</v>
      </c>
      <c r="H6215" s="38">
        <v>3692301312</v>
      </c>
      <c r="I6215" s="38">
        <v>0</v>
      </c>
      <c r="J6215" s="38">
        <f t="shared" si="119"/>
        <v>3692301312</v>
      </c>
      <c r="K6215" s="38"/>
      <c r="L6215" s="49"/>
      <c r="M6215" s="37" t="s">
        <v>4</v>
      </c>
      <c r="N6215" s="37" t="s">
        <v>5</v>
      </c>
      <c r="O6215" s="37" t="s">
        <v>6</v>
      </c>
      <c r="P6215" s="37" t="s">
        <v>7</v>
      </c>
      <c r="Q6215" s="37" t="s">
        <v>13</v>
      </c>
      <c r="R6215" s="37" t="s">
        <v>14</v>
      </c>
      <c r="S6215" s="37" t="s">
        <v>3365</v>
      </c>
      <c r="T6215" s="37" t="s">
        <v>3364</v>
      </c>
      <c r="U6215" s="1" t="e">
        <f>VLOOKUP(T6215,[2]VAT!$A:$D,1,0)</f>
        <v>#N/A</v>
      </c>
      <c r="V6215" s="37" t="s">
        <v>2</v>
      </c>
      <c r="W6215" s="37" t="s">
        <v>2</v>
      </c>
      <c r="X6215" t="str">
        <f>VLOOKUP(T6215,[3]رکوردها!$A:$B,2,0)</f>
        <v/>
      </c>
      <c r="Y6215" t="str">
        <f>VLOOKUP(T6215,[3]رکوردها!$A:$D,4,0)</f>
        <v/>
      </c>
      <c r="Z6215" t="str">
        <f>VLOOKUP(T6215,[3]رکوردها!$A:$C,3,0)</f>
        <v/>
      </c>
      <c r="AA6215" t="str">
        <f>VLOOKUP(T6215,[3]رکوردها!$A:$F,6,0)</f>
        <v/>
      </c>
      <c r="AB6215" t="str">
        <f>VLOOKUP(T6215,[3]رکوردها!$A:$E,5,0)</f>
        <v/>
      </c>
    </row>
    <row r="6216" spans="1:28" s="41" customFormat="1" hidden="1" x14ac:dyDescent="0.2">
      <c r="A6216" s="36">
        <v>183205</v>
      </c>
      <c r="B6216" s="36">
        <v>1419</v>
      </c>
      <c r="C6216" s="36">
        <v>2110</v>
      </c>
      <c r="D6216" s="36" t="str">
        <f>VLOOKUP(C6216,Piv.Analysis!A:AA,27,0)</f>
        <v>اصلاح و انتقال</v>
      </c>
      <c r="E6216" s="36"/>
      <c r="F6216" s="37" t="s">
        <v>173</v>
      </c>
      <c r="G6216" s="37" t="s">
        <v>3367</v>
      </c>
      <c r="H6216" s="38">
        <v>23999958528</v>
      </c>
      <c r="I6216" s="38">
        <v>0</v>
      </c>
      <c r="J6216" s="38">
        <f t="shared" si="119"/>
        <v>23999958528</v>
      </c>
      <c r="K6216" s="38"/>
      <c r="L6216" s="49"/>
      <c r="M6216" s="37" t="s">
        <v>4</v>
      </c>
      <c r="N6216" s="37" t="s">
        <v>5</v>
      </c>
      <c r="O6216" s="37" t="s">
        <v>6</v>
      </c>
      <c r="P6216" s="37" t="s">
        <v>7</v>
      </c>
      <c r="Q6216" s="37" t="s">
        <v>13</v>
      </c>
      <c r="R6216" s="37" t="s">
        <v>14</v>
      </c>
      <c r="S6216" s="37" t="s">
        <v>3365</v>
      </c>
      <c r="T6216" s="37" t="s">
        <v>3364</v>
      </c>
      <c r="U6216" s="1" t="e">
        <f>VLOOKUP(T6216,[2]VAT!$A:$D,1,0)</f>
        <v>#N/A</v>
      </c>
      <c r="V6216" s="37" t="s">
        <v>2</v>
      </c>
      <c r="W6216" s="37" t="s">
        <v>2</v>
      </c>
      <c r="X6216" t="str">
        <f>VLOOKUP(T6216,[3]رکوردها!$A:$B,2,0)</f>
        <v/>
      </c>
      <c r="Y6216" t="str">
        <f>VLOOKUP(T6216,[3]رکوردها!$A:$D,4,0)</f>
        <v/>
      </c>
      <c r="Z6216" t="str">
        <f>VLOOKUP(T6216,[3]رکوردها!$A:$C,3,0)</f>
        <v/>
      </c>
      <c r="AA6216" t="str">
        <f>VLOOKUP(T6216,[3]رکوردها!$A:$F,6,0)</f>
        <v/>
      </c>
      <c r="AB6216" t="str">
        <f>VLOOKUP(T6216,[3]رکوردها!$A:$E,5,0)</f>
        <v/>
      </c>
    </row>
    <row r="6217" spans="1:28" s="41" customFormat="1" hidden="1" x14ac:dyDescent="0.2">
      <c r="A6217" s="36">
        <v>183208</v>
      </c>
      <c r="B6217" s="36">
        <v>1419</v>
      </c>
      <c r="C6217" s="36">
        <v>2110</v>
      </c>
      <c r="D6217" s="36" t="str">
        <f>VLOOKUP(C6217,Piv.Analysis!A:AA,27,0)</f>
        <v>اصلاح و انتقال</v>
      </c>
      <c r="E6217" s="36"/>
      <c r="F6217" s="37" t="s">
        <v>173</v>
      </c>
      <c r="G6217" s="37" t="s">
        <v>3363</v>
      </c>
      <c r="H6217" s="38">
        <v>0</v>
      </c>
      <c r="I6217" s="38">
        <v>8915128320</v>
      </c>
      <c r="J6217" s="38">
        <f t="shared" si="119"/>
        <v>-8915128320</v>
      </c>
      <c r="K6217" s="38"/>
      <c r="L6217" s="49"/>
      <c r="M6217" s="37" t="s">
        <v>63</v>
      </c>
      <c r="N6217" s="37" t="s">
        <v>64</v>
      </c>
      <c r="O6217" s="37" t="s">
        <v>2566</v>
      </c>
      <c r="P6217" s="37" t="s">
        <v>2567</v>
      </c>
      <c r="Q6217" s="37" t="s">
        <v>2685</v>
      </c>
      <c r="R6217" s="37" t="s">
        <v>2686</v>
      </c>
      <c r="S6217" s="37" t="s">
        <v>3365</v>
      </c>
      <c r="T6217" s="37" t="s">
        <v>3364</v>
      </c>
      <c r="U6217" s="1" t="e">
        <f>VLOOKUP(T6217,[2]VAT!$A:$D,1,0)</f>
        <v>#N/A</v>
      </c>
      <c r="V6217" s="37" t="s">
        <v>2</v>
      </c>
      <c r="W6217" s="37" t="s">
        <v>2</v>
      </c>
      <c r="X6217" t="str">
        <f>VLOOKUP(T6217,[3]رکوردها!$A:$B,2,0)</f>
        <v/>
      </c>
      <c r="Y6217" t="str">
        <f>VLOOKUP(T6217,[3]رکوردها!$A:$D,4,0)</f>
        <v/>
      </c>
      <c r="Z6217" t="str">
        <f>VLOOKUP(T6217,[3]رکوردها!$A:$C,3,0)</f>
        <v/>
      </c>
      <c r="AA6217" t="str">
        <f>VLOOKUP(T6217,[3]رکوردها!$A:$F,6,0)</f>
        <v/>
      </c>
      <c r="AB6217" t="str">
        <f>VLOOKUP(T6217,[3]رکوردها!$A:$E,5,0)</f>
        <v/>
      </c>
    </row>
    <row r="6218" spans="1:28" s="41" customFormat="1" hidden="1" x14ac:dyDescent="0.2">
      <c r="A6218" s="36">
        <v>183204</v>
      </c>
      <c r="B6218" s="36">
        <v>1419</v>
      </c>
      <c r="C6218" s="36">
        <v>2110</v>
      </c>
      <c r="D6218" s="36" t="str">
        <f>VLOOKUP(C6218,Piv.Analysis!A:AA,27,0)</f>
        <v>اصلاح و انتقال</v>
      </c>
      <c r="E6218" s="36"/>
      <c r="F6218" s="37" t="s">
        <v>173</v>
      </c>
      <c r="G6218" s="37" t="s">
        <v>3366</v>
      </c>
      <c r="H6218" s="38">
        <v>0</v>
      </c>
      <c r="I6218" s="38">
        <v>3692301312</v>
      </c>
      <c r="J6218" s="38">
        <f t="shared" si="119"/>
        <v>-3692301312</v>
      </c>
      <c r="K6218" s="38"/>
      <c r="L6218" s="49"/>
      <c r="M6218" s="37" t="s">
        <v>4</v>
      </c>
      <c r="N6218" s="37" t="s">
        <v>5</v>
      </c>
      <c r="O6218" s="37" t="s">
        <v>138</v>
      </c>
      <c r="P6218" s="37" t="s">
        <v>139</v>
      </c>
      <c r="Q6218" s="37" t="s">
        <v>2639</v>
      </c>
      <c r="R6218" s="37" t="s">
        <v>2640</v>
      </c>
      <c r="S6218" s="37" t="s">
        <v>3365</v>
      </c>
      <c r="T6218" s="37" t="s">
        <v>3364</v>
      </c>
      <c r="U6218" s="1" t="e">
        <f>VLOOKUP(T6218,[2]VAT!$A:$D,1,0)</f>
        <v>#N/A</v>
      </c>
      <c r="V6218" s="37" t="s">
        <v>2</v>
      </c>
      <c r="W6218" s="37" t="s">
        <v>2</v>
      </c>
      <c r="X6218" t="str">
        <f>VLOOKUP(T6218,[3]رکوردها!$A:$B,2,0)</f>
        <v/>
      </c>
      <c r="Y6218" t="str">
        <f>VLOOKUP(T6218,[3]رکوردها!$A:$D,4,0)</f>
        <v/>
      </c>
      <c r="Z6218" t="str">
        <f>VLOOKUP(T6218,[3]رکوردها!$A:$C,3,0)</f>
        <v/>
      </c>
      <c r="AA6218" t="str">
        <f>VLOOKUP(T6218,[3]رکوردها!$A:$F,6,0)</f>
        <v/>
      </c>
      <c r="AB6218" t="str">
        <f>VLOOKUP(T6218,[3]رکوردها!$A:$E,5,0)</f>
        <v/>
      </c>
    </row>
    <row r="6219" spans="1:28" s="41" customFormat="1" hidden="1" x14ac:dyDescent="0.2">
      <c r="A6219" s="36">
        <v>146499</v>
      </c>
      <c r="B6219" s="36">
        <v>1378</v>
      </c>
      <c r="C6219" s="36">
        <v>1411</v>
      </c>
      <c r="D6219" s="39" t="s">
        <v>5178</v>
      </c>
      <c r="E6219" s="36"/>
      <c r="F6219" s="37" t="s">
        <v>42</v>
      </c>
      <c r="G6219" s="37" t="s">
        <v>2723</v>
      </c>
      <c r="H6219" s="38">
        <v>0</v>
      </c>
      <c r="I6219" s="38">
        <v>8538750</v>
      </c>
      <c r="J6219" s="38">
        <f t="shared" si="119"/>
        <v>-8538750</v>
      </c>
      <c r="K6219" s="38"/>
      <c r="L6219" s="49"/>
      <c r="M6219" s="37" t="s">
        <v>4</v>
      </c>
      <c r="N6219" s="37" t="s">
        <v>5</v>
      </c>
      <c r="O6219" s="37" t="s">
        <v>6</v>
      </c>
      <c r="P6219" s="37" t="s">
        <v>7</v>
      </c>
      <c r="Q6219" s="37" t="s">
        <v>13</v>
      </c>
      <c r="R6219" s="37" t="s">
        <v>14</v>
      </c>
      <c r="S6219" s="37" t="s">
        <v>3395</v>
      </c>
      <c r="T6219" s="37" t="s">
        <v>3394</v>
      </c>
      <c r="U6219" s="1" t="e">
        <f>VLOOKUP(T6219,[2]VAT!$A:$D,1,0)</f>
        <v>#N/A</v>
      </c>
      <c r="V6219" s="37" t="s">
        <v>2</v>
      </c>
      <c r="W6219" s="37" t="s">
        <v>2</v>
      </c>
      <c r="X6219" t="str">
        <f>VLOOKUP(T6219,[3]رکوردها!$A:$B,2,0)</f>
        <v>14006142129</v>
      </c>
      <c r="Y6219" t="str">
        <f>VLOOKUP(T6219,[3]رکوردها!$A:$D,4,0)</f>
        <v>411517396515</v>
      </c>
      <c r="Z6219" t="str">
        <f>VLOOKUP(T6219,[3]رکوردها!$A:$C,3,0)</f>
        <v>بوشهر</v>
      </c>
      <c r="AA6219" t="str">
        <f>VLOOKUP(T6219,[3]رکوردها!$A:$F,6,0)</f>
        <v>بوشهر - شهرستان عسلویه - بخش مرکزی - دهستان عسلویه - روستا بیدخون-بیدخون-کوچه ((پست بانک))-کوچه ((جنگ آور))-پلاک 11-طبقه همکف--</v>
      </c>
      <c r="AB6219" t="str">
        <f>VLOOKUP(T6219,[3]رکوردها!$A:$E,5,0)</f>
        <v>7511328168</v>
      </c>
    </row>
    <row r="6220" spans="1:28" s="41" customFormat="1" hidden="1" x14ac:dyDescent="0.2">
      <c r="A6220" s="36">
        <v>146503</v>
      </c>
      <c r="B6220" s="36">
        <v>1378</v>
      </c>
      <c r="C6220" s="36">
        <v>1411</v>
      </c>
      <c r="D6220" s="39" t="s">
        <v>5178</v>
      </c>
      <c r="E6220" s="36"/>
      <c r="F6220" s="37" t="s">
        <v>42</v>
      </c>
      <c r="G6220" s="37" t="s">
        <v>2724</v>
      </c>
      <c r="H6220" s="38">
        <v>0</v>
      </c>
      <c r="I6220" s="38">
        <v>10626000</v>
      </c>
      <c r="J6220" s="38">
        <f t="shared" si="119"/>
        <v>-10626000</v>
      </c>
      <c r="K6220" s="38"/>
      <c r="L6220" s="49"/>
      <c r="M6220" s="37" t="s">
        <v>4</v>
      </c>
      <c r="N6220" s="37" t="s">
        <v>5</v>
      </c>
      <c r="O6220" s="37" t="s">
        <v>6</v>
      </c>
      <c r="P6220" s="37" t="s">
        <v>7</v>
      </c>
      <c r="Q6220" s="37" t="s">
        <v>13</v>
      </c>
      <c r="R6220" s="37" t="s">
        <v>14</v>
      </c>
      <c r="S6220" s="37" t="s">
        <v>3395</v>
      </c>
      <c r="T6220" s="37" t="s">
        <v>3394</v>
      </c>
      <c r="U6220" s="1" t="e">
        <f>VLOOKUP(T6220,[2]VAT!$A:$D,1,0)</f>
        <v>#N/A</v>
      </c>
      <c r="V6220" s="37" t="s">
        <v>2</v>
      </c>
      <c r="W6220" s="37" t="s">
        <v>2</v>
      </c>
      <c r="X6220" t="str">
        <f>VLOOKUP(T6220,[3]رکوردها!$A:$B,2,0)</f>
        <v>14006142129</v>
      </c>
      <c r="Y6220" t="str">
        <f>VLOOKUP(T6220,[3]رکوردها!$A:$D,4,0)</f>
        <v>411517396515</v>
      </c>
      <c r="Z6220" t="str">
        <f>VLOOKUP(T6220,[3]رکوردها!$A:$C,3,0)</f>
        <v>بوشهر</v>
      </c>
      <c r="AA6220" t="str">
        <f>VLOOKUP(T6220,[3]رکوردها!$A:$F,6,0)</f>
        <v>بوشهر - شهرستان عسلویه - بخش مرکزی - دهستان عسلویه - روستا بیدخون-بیدخون-کوچه ((پست بانک))-کوچه ((جنگ آور))-پلاک 11-طبقه همکف--</v>
      </c>
      <c r="AB6220" t="str">
        <f>VLOOKUP(T6220,[3]رکوردها!$A:$E,5,0)</f>
        <v>7511328168</v>
      </c>
    </row>
    <row r="6221" spans="1:28" s="41" customFormat="1" hidden="1" x14ac:dyDescent="0.2">
      <c r="A6221" s="36">
        <v>146496</v>
      </c>
      <c r="B6221" s="36">
        <v>1378</v>
      </c>
      <c r="C6221" s="36">
        <v>1411</v>
      </c>
      <c r="D6221" s="39" t="s">
        <v>5178</v>
      </c>
      <c r="E6221" s="36"/>
      <c r="F6221" s="37" t="s">
        <v>42</v>
      </c>
      <c r="G6221" s="37" t="s">
        <v>2723</v>
      </c>
      <c r="H6221" s="38">
        <v>8538750</v>
      </c>
      <c r="I6221" s="38">
        <v>0</v>
      </c>
      <c r="J6221" s="38">
        <f t="shared" si="119"/>
        <v>8538750</v>
      </c>
      <c r="K6221" s="38"/>
      <c r="L6221" s="49"/>
      <c r="M6221" s="37" t="s">
        <v>4388</v>
      </c>
      <c r="N6221" s="37" t="s">
        <v>4389</v>
      </c>
      <c r="O6221" s="37" t="s">
        <v>4390</v>
      </c>
      <c r="P6221" s="37" t="s">
        <v>4391</v>
      </c>
      <c r="Q6221" s="37" t="s">
        <v>4825</v>
      </c>
      <c r="R6221" s="37" t="s">
        <v>4826</v>
      </c>
      <c r="S6221" s="37" t="s">
        <v>4424</v>
      </c>
      <c r="T6221" s="37" t="s">
        <v>4421</v>
      </c>
      <c r="U6221" s="1" t="e">
        <f>VLOOKUP(T6221,[2]VAT!$A:$D,1,0)</f>
        <v>#N/A</v>
      </c>
      <c r="V6221" s="37" t="s">
        <v>4768</v>
      </c>
      <c r="W6221" s="37" t="s">
        <v>4767</v>
      </c>
      <c r="X6221" t="e">
        <f>VLOOKUP(T6221,[3]رکوردها!$A:$B,2,0)</f>
        <v>#N/A</v>
      </c>
      <c r="Y6221" t="e">
        <f>VLOOKUP(T6221,[3]رکوردها!$A:$D,4,0)</f>
        <v>#N/A</v>
      </c>
      <c r="Z6221" t="e">
        <f>VLOOKUP(T6221,[3]رکوردها!$A:$C,3,0)</f>
        <v>#N/A</v>
      </c>
      <c r="AA6221" t="e">
        <f>VLOOKUP(T6221,[3]رکوردها!$A:$F,6,0)</f>
        <v>#N/A</v>
      </c>
      <c r="AB6221" t="e">
        <f>VLOOKUP(T6221,[3]رکوردها!$A:$E,5,0)</f>
        <v>#N/A</v>
      </c>
    </row>
    <row r="6222" spans="1:28" s="41" customFormat="1" hidden="1" x14ac:dyDescent="0.2">
      <c r="A6222" s="36">
        <v>146500</v>
      </c>
      <c r="B6222" s="36">
        <v>1378</v>
      </c>
      <c r="C6222" s="36">
        <v>1411</v>
      </c>
      <c r="D6222" s="39" t="s">
        <v>5178</v>
      </c>
      <c r="E6222" s="36"/>
      <c r="F6222" s="37" t="s">
        <v>42</v>
      </c>
      <c r="G6222" s="37" t="s">
        <v>2724</v>
      </c>
      <c r="H6222" s="38">
        <v>10626000</v>
      </c>
      <c r="I6222" s="38">
        <v>0</v>
      </c>
      <c r="J6222" s="38">
        <f t="shared" si="119"/>
        <v>10626000</v>
      </c>
      <c r="K6222" s="38"/>
      <c r="L6222" s="49"/>
      <c r="M6222" s="37" t="s">
        <v>4388</v>
      </c>
      <c r="N6222" s="37" t="s">
        <v>4389</v>
      </c>
      <c r="O6222" s="37" t="s">
        <v>4390</v>
      </c>
      <c r="P6222" s="37" t="s">
        <v>4391</v>
      </c>
      <c r="Q6222" s="37" t="s">
        <v>4825</v>
      </c>
      <c r="R6222" s="37" t="s">
        <v>4826</v>
      </c>
      <c r="S6222" s="37" t="s">
        <v>4424</v>
      </c>
      <c r="T6222" s="37" t="s">
        <v>4421</v>
      </c>
      <c r="U6222" s="1" t="e">
        <f>VLOOKUP(T6222,[2]VAT!$A:$D,1,0)</f>
        <v>#N/A</v>
      </c>
      <c r="V6222" s="37" t="s">
        <v>4768</v>
      </c>
      <c r="W6222" s="37" t="s">
        <v>4767</v>
      </c>
      <c r="X6222" t="e">
        <f>VLOOKUP(T6222,[3]رکوردها!$A:$B,2,0)</f>
        <v>#N/A</v>
      </c>
      <c r="Y6222" t="e">
        <f>VLOOKUP(T6222,[3]رکوردها!$A:$D,4,0)</f>
        <v>#N/A</v>
      </c>
      <c r="Z6222" t="e">
        <f>VLOOKUP(T6222,[3]رکوردها!$A:$C,3,0)</f>
        <v>#N/A</v>
      </c>
      <c r="AA6222" t="e">
        <f>VLOOKUP(T6222,[3]رکوردها!$A:$F,6,0)</f>
        <v>#N/A</v>
      </c>
      <c r="AB6222" t="e">
        <f>VLOOKUP(T6222,[3]رکوردها!$A:$E,5,0)</f>
        <v>#N/A</v>
      </c>
    </row>
    <row r="6223" spans="1:28" s="41" customFormat="1" hidden="1" x14ac:dyDescent="0.2">
      <c r="A6223" s="36">
        <v>138496</v>
      </c>
      <c r="B6223" s="36">
        <v>1188</v>
      </c>
      <c r="C6223" s="36">
        <v>1024</v>
      </c>
      <c r="D6223" s="36" t="str">
        <f>VLOOKUP(C6223,Piv.Analysis!A:AA,27,0)</f>
        <v>دریافت و پرداخت</v>
      </c>
      <c r="E6223" s="36"/>
      <c r="F6223" s="37" t="s">
        <v>71</v>
      </c>
      <c r="G6223" s="37" t="s">
        <v>2178</v>
      </c>
      <c r="H6223" s="38">
        <v>62726400</v>
      </c>
      <c r="I6223" s="38">
        <v>0</v>
      </c>
      <c r="J6223" s="38">
        <f t="shared" si="119"/>
        <v>62726400</v>
      </c>
      <c r="K6223" s="38"/>
      <c r="L6223" s="49"/>
      <c r="M6223" s="37" t="s">
        <v>63</v>
      </c>
      <c r="N6223" s="37" t="s">
        <v>64</v>
      </c>
      <c r="O6223" s="37" t="s">
        <v>3294</v>
      </c>
      <c r="P6223" s="37" t="s">
        <v>3295</v>
      </c>
      <c r="Q6223" s="37" t="s">
        <v>3296</v>
      </c>
      <c r="R6223" s="37" t="s">
        <v>3297</v>
      </c>
      <c r="S6223" s="37" t="s">
        <v>3371</v>
      </c>
      <c r="T6223" s="37" t="s">
        <v>3370</v>
      </c>
      <c r="U6223" s="1" t="str">
        <f>VLOOKUP(T6223,[2]VAT!$A:$D,1,0)</f>
        <v>400215</v>
      </c>
      <c r="V6223" s="37" t="s">
        <v>2</v>
      </c>
      <c r="W6223" s="37" t="s">
        <v>2</v>
      </c>
      <c r="X6223" t="str">
        <f>VLOOKUP(T6223,[3]رکوردها!$A:$B,2,0)</f>
        <v>10100938101</v>
      </c>
      <c r="Y6223" t="str">
        <f>VLOOKUP(T6223,[3]رکوردها!$A:$D,4,0)</f>
        <v>411331338734</v>
      </c>
      <c r="Z6223" t="str">
        <f>VLOOKUP(T6223,[3]رکوردها!$A:$C,3,0)</f>
        <v>تهران</v>
      </c>
      <c r="AA6223" t="str">
        <f>VLOOKUP(T6223,[3]رکوردها!$A:$F,6,0)</f>
        <v>تهران خیابان خرمشهر خیابان عربعلی خیابان نسترن شرقی شماره 52</v>
      </c>
      <c r="AB6223" t="str">
        <f>VLOOKUP(T6223,[3]رکوردها!$A:$E,5,0)</f>
        <v>1533983811</v>
      </c>
    </row>
    <row r="6224" spans="1:28" s="41" customFormat="1" hidden="1" x14ac:dyDescent="0.2">
      <c r="A6224" s="36">
        <v>147386</v>
      </c>
      <c r="B6224" s="36">
        <v>1381</v>
      </c>
      <c r="C6224" s="36">
        <v>1470</v>
      </c>
      <c r="D6224" s="39" t="s">
        <v>5178</v>
      </c>
      <c r="E6224" s="36"/>
      <c r="F6224" s="37" t="s">
        <v>42</v>
      </c>
      <c r="G6224" s="37" t="s">
        <v>3106</v>
      </c>
      <c r="H6224" s="38">
        <v>0</v>
      </c>
      <c r="I6224" s="38">
        <v>109267067</v>
      </c>
      <c r="J6224" s="38">
        <f t="shared" si="119"/>
        <v>-109267067</v>
      </c>
      <c r="K6224" s="38"/>
      <c r="L6224" s="49"/>
      <c r="M6224" s="37" t="s">
        <v>4</v>
      </c>
      <c r="N6224" s="37" t="s">
        <v>5</v>
      </c>
      <c r="O6224" s="37" t="s">
        <v>138</v>
      </c>
      <c r="P6224" s="37" t="s">
        <v>139</v>
      </c>
      <c r="Q6224" s="37" t="s">
        <v>140</v>
      </c>
      <c r="R6224" s="37" t="s">
        <v>141</v>
      </c>
      <c r="S6224" s="37" t="s">
        <v>3100</v>
      </c>
      <c r="T6224" s="37" t="s">
        <v>3099</v>
      </c>
      <c r="U6224" s="1" t="str">
        <f>VLOOKUP(T6224,[2]VAT!$A:$D,1,0)</f>
        <v>400176</v>
      </c>
      <c r="V6224" s="37" t="s">
        <v>2</v>
      </c>
      <c r="W6224" s="37" t="s">
        <v>2</v>
      </c>
      <c r="X6224" t="str">
        <f>VLOOKUP(T6224,[3]رکوردها!$A:$B,2,0)</f>
        <v>10102518676</v>
      </c>
      <c r="Y6224" t="str">
        <f>VLOOKUP(T6224,[3]رکوردها!$A:$D,4,0)</f>
        <v>411395636387</v>
      </c>
      <c r="Z6224" t="str">
        <f>VLOOKUP(T6224,[3]رکوردها!$A:$C,3,0)</f>
        <v>تهران</v>
      </c>
      <c r="AA6224" t="str">
        <f>VLOOKUP(T6224,[3]رکوردها!$A:$F,6,0)</f>
        <v>بلوار آفریقا-انتهای ناهید شرقی-پلاک35-طبقه4</v>
      </c>
      <c r="AB6224" t="str">
        <f>VLOOKUP(T6224,[3]رکوردها!$A:$E,5,0)</f>
        <v>1915718171</v>
      </c>
    </row>
    <row r="6225" spans="1:28" s="41" customFormat="1" hidden="1" x14ac:dyDescent="0.2">
      <c r="A6225" s="36">
        <v>138494</v>
      </c>
      <c r="B6225" s="36">
        <v>1188</v>
      </c>
      <c r="C6225" s="36">
        <v>1024</v>
      </c>
      <c r="D6225" s="36" t="str">
        <f>VLOOKUP(C6225,Piv.Analysis!A:AA,27,0)</f>
        <v>دریافت و پرداخت</v>
      </c>
      <c r="E6225" s="36"/>
      <c r="F6225" s="37" t="s">
        <v>71</v>
      </c>
      <c r="G6225" s="37" t="s">
        <v>2177</v>
      </c>
      <c r="H6225" s="38">
        <v>68749154</v>
      </c>
      <c r="I6225" s="38">
        <v>0</v>
      </c>
      <c r="J6225" s="38">
        <f t="shared" si="119"/>
        <v>68749154</v>
      </c>
      <c r="K6225" s="38"/>
      <c r="L6225" s="49"/>
      <c r="M6225" s="37" t="s">
        <v>4</v>
      </c>
      <c r="N6225" s="37" t="s">
        <v>5</v>
      </c>
      <c r="O6225" s="37" t="s">
        <v>6</v>
      </c>
      <c r="P6225" s="37" t="s">
        <v>7</v>
      </c>
      <c r="Q6225" s="37" t="s">
        <v>13</v>
      </c>
      <c r="R6225" s="37" t="s">
        <v>14</v>
      </c>
      <c r="S6225" s="37" t="s">
        <v>3371</v>
      </c>
      <c r="T6225" s="37" t="s">
        <v>3370</v>
      </c>
      <c r="U6225" s="1" t="str">
        <f>VLOOKUP(T6225,[2]VAT!$A:$D,1,0)</f>
        <v>400215</v>
      </c>
      <c r="V6225" s="37" t="s">
        <v>2</v>
      </c>
      <c r="W6225" s="37" t="s">
        <v>2</v>
      </c>
      <c r="X6225" t="str">
        <f>VLOOKUP(T6225,[3]رکوردها!$A:$B,2,0)</f>
        <v>10100938101</v>
      </c>
      <c r="Y6225" t="str">
        <f>VLOOKUP(T6225,[3]رکوردها!$A:$D,4,0)</f>
        <v>411331338734</v>
      </c>
      <c r="Z6225" t="str">
        <f>VLOOKUP(T6225,[3]رکوردها!$A:$C,3,0)</f>
        <v>تهران</v>
      </c>
      <c r="AA6225" t="str">
        <f>VLOOKUP(T6225,[3]رکوردها!$A:$F,6,0)</f>
        <v>تهران خیابان خرمشهر خیابان عربعلی خیابان نسترن شرقی شماره 52</v>
      </c>
      <c r="AB6225" t="str">
        <f>VLOOKUP(T6225,[3]رکوردها!$A:$E,5,0)</f>
        <v>1533983811</v>
      </c>
    </row>
    <row r="6226" spans="1:28" s="41" customFormat="1" hidden="1" x14ac:dyDescent="0.2">
      <c r="A6226" s="36">
        <v>138508</v>
      </c>
      <c r="B6226" s="36">
        <v>1195</v>
      </c>
      <c r="C6226" s="36">
        <v>1025</v>
      </c>
      <c r="D6226" s="36" t="str">
        <f>VLOOKUP(C6226,Piv.Analysis!A:AA,27,0)</f>
        <v>دریافت و پرداخت</v>
      </c>
      <c r="E6226" s="36"/>
      <c r="F6226" s="37" t="s">
        <v>35</v>
      </c>
      <c r="G6226" s="37" t="s">
        <v>1769</v>
      </c>
      <c r="H6226" s="38">
        <v>96332484</v>
      </c>
      <c r="I6226" s="38">
        <v>0</v>
      </c>
      <c r="J6226" s="38">
        <f t="shared" si="119"/>
        <v>96332484</v>
      </c>
      <c r="K6226" s="38"/>
      <c r="L6226" s="49"/>
      <c r="M6226" s="37" t="s">
        <v>4</v>
      </c>
      <c r="N6226" s="37" t="s">
        <v>5</v>
      </c>
      <c r="O6226" s="37" t="s">
        <v>6</v>
      </c>
      <c r="P6226" s="37" t="s">
        <v>7</v>
      </c>
      <c r="Q6226" s="37" t="s">
        <v>13</v>
      </c>
      <c r="R6226" s="37" t="s">
        <v>14</v>
      </c>
      <c r="S6226" s="37" t="s">
        <v>3371</v>
      </c>
      <c r="T6226" s="37" t="s">
        <v>3370</v>
      </c>
      <c r="U6226" s="1" t="str">
        <f>VLOOKUP(T6226,[2]VAT!$A:$D,1,0)</f>
        <v>400215</v>
      </c>
      <c r="V6226" s="37" t="s">
        <v>2</v>
      </c>
      <c r="W6226" s="37" t="s">
        <v>2</v>
      </c>
      <c r="X6226" t="str">
        <f>VLOOKUP(T6226,[3]رکوردها!$A:$B,2,0)</f>
        <v>10100938101</v>
      </c>
      <c r="Y6226" t="str">
        <f>VLOOKUP(T6226,[3]رکوردها!$A:$D,4,0)</f>
        <v>411331338734</v>
      </c>
      <c r="Z6226" t="str">
        <f>VLOOKUP(T6226,[3]رکوردها!$A:$C,3,0)</f>
        <v>تهران</v>
      </c>
      <c r="AA6226" t="str">
        <f>VLOOKUP(T6226,[3]رکوردها!$A:$F,6,0)</f>
        <v>تهران خیابان خرمشهر خیابان عربعلی خیابان نسترن شرقی شماره 52</v>
      </c>
      <c r="AB6226" t="str">
        <f>VLOOKUP(T6226,[3]رکوردها!$A:$E,5,0)</f>
        <v>1533983811</v>
      </c>
    </row>
    <row r="6227" spans="1:28" s="41" customFormat="1" hidden="1" x14ac:dyDescent="0.2">
      <c r="A6227" s="36">
        <v>147395</v>
      </c>
      <c r="B6227" s="36">
        <v>1381</v>
      </c>
      <c r="C6227" s="36">
        <v>1470</v>
      </c>
      <c r="D6227" s="39" t="s">
        <v>5178</v>
      </c>
      <c r="E6227" s="36"/>
      <c r="F6227" s="37" t="s">
        <v>42</v>
      </c>
      <c r="G6227" s="37" t="s">
        <v>3107</v>
      </c>
      <c r="H6227" s="38">
        <v>0</v>
      </c>
      <c r="I6227" s="38">
        <v>44677125</v>
      </c>
      <c r="J6227" s="38">
        <f t="shared" si="119"/>
        <v>-44677125</v>
      </c>
      <c r="K6227" s="38"/>
      <c r="L6227" s="49"/>
      <c r="M6227" s="37" t="s">
        <v>4</v>
      </c>
      <c r="N6227" s="37" t="s">
        <v>5</v>
      </c>
      <c r="O6227" s="37" t="s">
        <v>138</v>
      </c>
      <c r="P6227" s="37" t="s">
        <v>139</v>
      </c>
      <c r="Q6227" s="37" t="s">
        <v>140</v>
      </c>
      <c r="R6227" s="37" t="s">
        <v>141</v>
      </c>
      <c r="S6227" s="37" t="s">
        <v>3100</v>
      </c>
      <c r="T6227" s="37" t="s">
        <v>3099</v>
      </c>
      <c r="U6227" s="1" t="str">
        <f>VLOOKUP(T6227,[2]VAT!$A:$D,1,0)</f>
        <v>400176</v>
      </c>
      <c r="V6227" s="37" t="s">
        <v>2</v>
      </c>
      <c r="W6227" s="37" t="s">
        <v>2</v>
      </c>
      <c r="X6227" t="str">
        <f>VLOOKUP(T6227,[3]رکوردها!$A:$B,2,0)</f>
        <v>10102518676</v>
      </c>
      <c r="Y6227" t="str">
        <f>VLOOKUP(T6227,[3]رکوردها!$A:$D,4,0)</f>
        <v>411395636387</v>
      </c>
      <c r="Z6227" t="str">
        <f>VLOOKUP(T6227,[3]رکوردها!$A:$C,3,0)</f>
        <v>تهران</v>
      </c>
      <c r="AA6227" t="str">
        <f>VLOOKUP(T6227,[3]رکوردها!$A:$F,6,0)</f>
        <v>بلوار آفریقا-انتهای ناهید شرقی-پلاک35-طبقه4</v>
      </c>
      <c r="AB6227" t="str">
        <f>VLOOKUP(T6227,[3]رکوردها!$A:$E,5,0)</f>
        <v>1915718171</v>
      </c>
    </row>
    <row r="6228" spans="1:28" s="41" customFormat="1" hidden="1" x14ac:dyDescent="0.2">
      <c r="A6228" s="36">
        <v>147434</v>
      </c>
      <c r="B6228" s="36">
        <v>1381</v>
      </c>
      <c r="C6228" s="36">
        <v>1470</v>
      </c>
      <c r="D6228" s="39" t="s">
        <v>5178</v>
      </c>
      <c r="E6228" s="36"/>
      <c r="F6228" s="37" t="s">
        <v>42</v>
      </c>
      <c r="G6228" s="37" t="s">
        <v>3108</v>
      </c>
      <c r="H6228" s="38">
        <v>0</v>
      </c>
      <c r="I6228" s="38">
        <v>102822555</v>
      </c>
      <c r="J6228" s="38">
        <f t="shared" si="119"/>
        <v>-102822555</v>
      </c>
      <c r="K6228" s="38"/>
      <c r="L6228" s="49"/>
      <c r="M6228" s="37" t="s">
        <v>4</v>
      </c>
      <c r="N6228" s="37" t="s">
        <v>5</v>
      </c>
      <c r="O6228" s="37" t="s">
        <v>138</v>
      </c>
      <c r="P6228" s="37" t="s">
        <v>139</v>
      </c>
      <c r="Q6228" s="37" t="s">
        <v>140</v>
      </c>
      <c r="R6228" s="37" t="s">
        <v>141</v>
      </c>
      <c r="S6228" s="37" t="s">
        <v>3100</v>
      </c>
      <c r="T6228" s="37" t="s">
        <v>3099</v>
      </c>
      <c r="U6228" s="1" t="str">
        <f>VLOOKUP(T6228,[2]VAT!$A:$D,1,0)</f>
        <v>400176</v>
      </c>
      <c r="V6228" s="37" t="s">
        <v>2</v>
      </c>
      <c r="W6228" s="37" t="s">
        <v>2</v>
      </c>
      <c r="X6228" t="str">
        <f>VLOOKUP(T6228,[3]رکوردها!$A:$B,2,0)</f>
        <v>10102518676</v>
      </c>
      <c r="Y6228" t="str">
        <f>VLOOKUP(T6228,[3]رکوردها!$A:$D,4,0)</f>
        <v>411395636387</v>
      </c>
      <c r="Z6228" t="str">
        <f>VLOOKUP(T6228,[3]رکوردها!$A:$C,3,0)</f>
        <v>تهران</v>
      </c>
      <c r="AA6228" t="str">
        <f>VLOOKUP(T6228,[3]رکوردها!$A:$F,6,0)</f>
        <v>بلوار آفریقا-انتهای ناهید شرقی-پلاک35-طبقه4</v>
      </c>
      <c r="AB6228" t="str">
        <f>VLOOKUP(T6228,[3]رکوردها!$A:$E,5,0)</f>
        <v>1915718171</v>
      </c>
    </row>
    <row r="6229" spans="1:28" s="41" customFormat="1" hidden="1" x14ac:dyDescent="0.2">
      <c r="A6229" s="36">
        <v>147443</v>
      </c>
      <c r="B6229" s="36">
        <v>1381</v>
      </c>
      <c r="C6229" s="36">
        <v>1470</v>
      </c>
      <c r="D6229" s="39" t="s">
        <v>5178</v>
      </c>
      <c r="E6229" s="36"/>
      <c r="F6229" s="37" t="s">
        <v>42</v>
      </c>
      <c r="G6229" s="37" t="s">
        <v>3109</v>
      </c>
      <c r="H6229" s="38">
        <v>0</v>
      </c>
      <c r="I6229" s="38">
        <v>43373740</v>
      </c>
      <c r="J6229" s="38">
        <f t="shared" si="119"/>
        <v>-43373740</v>
      </c>
      <c r="K6229" s="38"/>
      <c r="L6229" s="49"/>
      <c r="M6229" s="37" t="s">
        <v>4</v>
      </c>
      <c r="N6229" s="37" t="s">
        <v>5</v>
      </c>
      <c r="O6229" s="37" t="s">
        <v>138</v>
      </c>
      <c r="P6229" s="37" t="s">
        <v>139</v>
      </c>
      <c r="Q6229" s="37" t="s">
        <v>140</v>
      </c>
      <c r="R6229" s="37" t="s">
        <v>141</v>
      </c>
      <c r="S6229" s="37" t="s">
        <v>3100</v>
      </c>
      <c r="T6229" s="37" t="s">
        <v>3099</v>
      </c>
      <c r="U6229" s="1" t="str">
        <f>VLOOKUP(T6229,[2]VAT!$A:$D,1,0)</f>
        <v>400176</v>
      </c>
      <c r="V6229" s="37" t="s">
        <v>2</v>
      </c>
      <c r="W6229" s="37" t="s">
        <v>2</v>
      </c>
      <c r="X6229" t="str">
        <f>VLOOKUP(T6229,[3]رکوردها!$A:$B,2,0)</f>
        <v>10102518676</v>
      </c>
      <c r="Y6229" t="str">
        <f>VLOOKUP(T6229,[3]رکوردها!$A:$D,4,0)</f>
        <v>411395636387</v>
      </c>
      <c r="Z6229" t="str">
        <f>VLOOKUP(T6229,[3]رکوردها!$A:$C,3,0)</f>
        <v>تهران</v>
      </c>
      <c r="AA6229" t="str">
        <f>VLOOKUP(T6229,[3]رکوردها!$A:$F,6,0)</f>
        <v>بلوار آفریقا-انتهای ناهید شرقی-پلاک35-طبقه4</v>
      </c>
      <c r="AB6229" t="str">
        <f>VLOOKUP(T6229,[3]رکوردها!$A:$E,5,0)</f>
        <v>1915718171</v>
      </c>
    </row>
    <row r="6230" spans="1:28" s="41" customFormat="1" hidden="1" x14ac:dyDescent="0.2">
      <c r="A6230" s="36">
        <v>147452</v>
      </c>
      <c r="B6230" s="36">
        <v>1381</v>
      </c>
      <c r="C6230" s="36">
        <v>1470</v>
      </c>
      <c r="D6230" s="39" t="s">
        <v>5178</v>
      </c>
      <c r="E6230" s="36"/>
      <c r="F6230" s="37" t="s">
        <v>42</v>
      </c>
      <c r="G6230" s="37" t="s">
        <v>3110</v>
      </c>
      <c r="H6230" s="38">
        <v>0</v>
      </c>
      <c r="I6230" s="38">
        <v>2350000</v>
      </c>
      <c r="J6230" s="38">
        <f t="shared" si="119"/>
        <v>-2350000</v>
      </c>
      <c r="K6230" s="38"/>
      <c r="L6230" s="49"/>
      <c r="M6230" s="37" t="s">
        <v>4</v>
      </c>
      <c r="N6230" s="37" t="s">
        <v>5</v>
      </c>
      <c r="O6230" s="37" t="s">
        <v>138</v>
      </c>
      <c r="P6230" s="37" t="s">
        <v>139</v>
      </c>
      <c r="Q6230" s="37" t="s">
        <v>140</v>
      </c>
      <c r="R6230" s="37" t="s">
        <v>141</v>
      </c>
      <c r="S6230" s="37" t="s">
        <v>3100</v>
      </c>
      <c r="T6230" s="37" t="s">
        <v>3099</v>
      </c>
      <c r="U6230" s="1" t="str">
        <f>VLOOKUP(T6230,[2]VAT!$A:$D,1,0)</f>
        <v>400176</v>
      </c>
      <c r="V6230" s="37" t="s">
        <v>2</v>
      </c>
      <c r="W6230" s="37" t="s">
        <v>2</v>
      </c>
      <c r="X6230" t="str">
        <f>VLOOKUP(T6230,[3]رکوردها!$A:$B,2,0)</f>
        <v>10102518676</v>
      </c>
      <c r="Y6230" t="str">
        <f>VLOOKUP(T6230,[3]رکوردها!$A:$D,4,0)</f>
        <v>411395636387</v>
      </c>
      <c r="Z6230" t="str">
        <f>VLOOKUP(T6230,[3]رکوردها!$A:$C,3,0)</f>
        <v>تهران</v>
      </c>
      <c r="AA6230" t="str">
        <f>VLOOKUP(T6230,[3]رکوردها!$A:$F,6,0)</f>
        <v>بلوار آفریقا-انتهای ناهید شرقی-پلاک35-طبقه4</v>
      </c>
      <c r="AB6230" t="str">
        <f>VLOOKUP(T6230,[3]رکوردها!$A:$E,5,0)</f>
        <v>1915718171</v>
      </c>
    </row>
    <row r="6231" spans="1:28" s="41" customFormat="1" hidden="1" x14ac:dyDescent="0.2">
      <c r="A6231" s="36">
        <v>147461</v>
      </c>
      <c r="B6231" s="36">
        <v>1381</v>
      </c>
      <c r="C6231" s="36">
        <v>1470</v>
      </c>
      <c r="D6231" s="39" t="s">
        <v>5178</v>
      </c>
      <c r="E6231" s="36"/>
      <c r="F6231" s="37" t="s">
        <v>42</v>
      </c>
      <c r="G6231" s="37" t="s">
        <v>3111</v>
      </c>
      <c r="H6231" s="38">
        <v>0</v>
      </c>
      <c r="I6231" s="38">
        <v>2200000</v>
      </c>
      <c r="J6231" s="38">
        <f t="shared" si="119"/>
        <v>-2200000</v>
      </c>
      <c r="K6231" s="38"/>
      <c r="L6231" s="49"/>
      <c r="M6231" s="37" t="s">
        <v>4</v>
      </c>
      <c r="N6231" s="37" t="s">
        <v>5</v>
      </c>
      <c r="O6231" s="37" t="s">
        <v>138</v>
      </c>
      <c r="P6231" s="37" t="s">
        <v>139</v>
      </c>
      <c r="Q6231" s="37" t="s">
        <v>140</v>
      </c>
      <c r="R6231" s="37" t="s">
        <v>141</v>
      </c>
      <c r="S6231" s="37" t="s">
        <v>3100</v>
      </c>
      <c r="T6231" s="37" t="s">
        <v>3099</v>
      </c>
      <c r="U6231" s="1" t="str">
        <f>VLOOKUP(T6231,[2]VAT!$A:$D,1,0)</f>
        <v>400176</v>
      </c>
      <c r="V6231" s="37" t="s">
        <v>2</v>
      </c>
      <c r="W6231" s="37" t="s">
        <v>2</v>
      </c>
      <c r="X6231" t="str">
        <f>VLOOKUP(T6231,[3]رکوردها!$A:$B,2,0)</f>
        <v>10102518676</v>
      </c>
      <c r="Y6231" t="str">
        <f>VLOOKUP(T6231,[3]رکوردها!$A:$D,4,0)</f>
        <v>411395636387</v>
      </c>
      <c r="Z6231" t="str">
        <f>VLOOKUP(T6231,[3]رکوردها!$A:$C,3,0)</f>
        <v>تهران</v>
      </c>
      <c r="AA6231" t="str">
        <f>VLOOKUP(T6231,[3]رکوردها!$A:$F,6,0)</f>
        <v>بلوار آفریقا-انتهای ناهید شرقی-پلاک35-طبقه4</v>
      </c>
      <c r="AB6231" t="str">
        <f>VLOOKUP(T6231,[3]رکوردها!$A:$E,5,0)</f>
        <v>1915718171</v>
      </c>
    </row>
    <row r="6232" spans="1:28" s="41" customFormat="1" hidden="1" x14ac:dyDescent="0.2">
      <c r="A6232" s="36">
        <v>138498</v>
      </c>
      <c r="B6232" s="36">
        <v>1188</v>
      </c>
      <c r="C6232" s="36">
        <v>1024</v>
      </c>
      <c r="D6232" s="36" t="str">
        <f>VLOOKUP(C6232,Piv.Analysis!A:AA,27,0)</f>
        <v>دریافت و پرداخت</v>
      </c>
      <c r="E6232" s="36"/>
      <c r="F6232" s="37" t="s">
        <v>71</v>
      </c>
      <c r="G6232" s="37" t="s">
        <v>3378</v>
      </c>
      <c r="H6232" s="38">
        <v>1710720000</v>
      </c>
      <c r="I6232" s="38">
        <v>0</v>
      </c>
      <c r="J6232" s="38">
        <f t="shared" si="119"/>
        <v>1710720000</v>
      </c>
      <c r="K6232" s="38"/>
      <c r="L6232" s="49"/>
      <c r="M6232" s="37" t="s">
        <v>96</v>
      </c>
      <c r="N6232" s="37" t="s">
        <v>97</v>
      </c>
      <c r="O6232" s="37" t="s">
        <v>1932</v>
      </c>
      <c r="P6232" s="37" t="s">
        <v>1933</v>
      </c>
      <c r="Q6232" s="37" t="s">
        <v>3236</v>
      </c>
      <c r="R6232" s="37" t="s">
        <v>3237</v>
      </c>
      <c r="S6232" s="37" t="s">
        <v>3371</v>
      </c>
      <c r="T6232" s="37" t="s">
        <v>3370</v>
      </c>
      <c r="U6232" s="1" t="str">
        <f>VLOOKUP(T6232,[2]VAT!$A:$D,1,0)</f>
        <v>400215</v>
      </c>
      <c r="V6232" s="37" t="s">
        <v>2</v>
      </c>
      <c r="W6232" s="37" t="s">
        <v>2</v>
      </c>
      <c r="X6232" t="str">
        <f>VLOOKUP(T6232,[3]رکوردها!$A:$B,2,0)</f>
        <v>10100938101</v>
      </c>
      <c r="Y6232" t="str">
        <f>VLOOKUP(T6232,[3]رکوردها!$A:$D,4,0)</f>
        <v>411331338734</v>
      </c>
      <c r="Z6232" t="str">
        <f>VLOOKUP(T6232,[3]رکوردها!$A:$C,3,0)</f>
        <v>تهران</v>
      </c>
      <c r="AA6232" t="str">
        <f>VLOOKUP(T6232,[3]رکوردها!$A:$F,6,0)</f>
        <v>تهران خیابان خرمشهر خیابان عربعلی خیابان نسترن شرقی شماره 52</v>
      </c>
      <c r="AB6232" t="str">
        <f>VLOOKUP(T6232,[3]رکوردها!$A:$E,5,0)</f>
        <v>1533983811</v>
      </c>
    </row>
    <row r="6233" spans="1:28" s="41" customFormat="1" hidden="1" x14ac:dyDescent="0.2">
      <c r="A6233" s="36">
        <v>146939</v>
      </c>
      <c r="B6233" s="36">
        <v>1435</v>
      </c>
      <c r="C6233" s="36">
        <v>1437</v>
      </c>
      <c r="D6233" s="36" t="str">
        <f>VLOOKUP(C6233,Piv.Analysis!A:AA,27,0)</f>
        <v>اصلاح و انتقال</v>
      </c>
      <c r="E6233" s="36"/>
      <c r="F6233" s="37" t="s">
        <v>28</v>
      </c>
      <c r="G6233" s="37" t="s">
        <v>3379</v>
      </c>
      <c r="H6233" s="38">
        <v>0</v>
      </c>
      <c r="I6233" s="38">
        <v>1710720000</v>
      </c>
      <c r="J6233" s="38">
        <f t="shared" si="119"/>
        <v>-1710720000</v>
      </c>
      <c r="K6233" s="38"/>
      <c r="L6233" s="49"/>
      <c r="M6233" s="37" t="s">
        <v>96</v>
      </c>
      <c r="N6233" s="37" t="s">
        <v>97</v>
      </c>
      <c r="O6233" s="37" t="s">
        <v>1932</v>
      </c>
      <c r="P6233" s="37" t="s">
        <v>1933</v>
      </c>
      <c r="Q6233" s="37" t="s">
        <v>3236</v>
      </c>
      <c r="R6233" s="37" t="s">
        <v>3237</v>
      </c>
      <c r="S6233" s="37" t="s">
        <v>3371</v>
      </c>
      <c r="T6233" s="37" t="s">
        <v>3370</v>
      </c>
      <c r="U6233" s="1" t="str">
        <f>VLOOKUP(T6233,[2]VAT!$A:$D,1,0)</f>
        <v>400215</v>
      </c>
      <c r="V6233" s="37" t="s">
        <v>2</v>
      </c>
      <c r="W6233" s="37" t="s">
        <v>2</v>
      </c>
      <c r="X6233" t="str">
        <f>VLOOKUP(T6233,[3]رکوردها!$A:$B,2,0)</f>
        <v>10100938101</v>
      </c>
      <c r="Y6233" t="str">
        <f>VLOOKUP(T6233,[3]رکوردها!$A:$D,4,0)</f>
        <v>411331338734</v>
      </c>
      <c r="Z6233" t="str">
        <f>VLOOKUP(T6233,[3]رکوردها!$A:$C,3,0)</f>
        <v>تهران</v>
      </c>
      <c r="AA6233" t="str">
        <f>VLOOKUP(T6233,[3]رکوردها!$A:$F,6,0)</f>
        <v>تهران خیابان خرمشهر خیابان عربعلی خیابان نسترن شرقی شماره 52</v>
      </c>
      <c r="AB6233" t="str">
        <f>VLOOKUP(T6233,[3]رکوردها!$A:$E,5,0)</f>
        <v>1533983811</v>
      </c>
    </row>
    <row r="6234" spans="1:28" s="41" customFormat="1" hidden="1" x14ac:dyDescent="0.2">
      <c r="A6234" s="36">
        <v>138499</v>
      </c>
      <c r="B6234" s="36">
        <v>1188</v>
      </c>
      <c r="C6234" s="36">
        <v>1024</v>
      </c>
      <c r="D6234" s="36" t="str">
        <f>VLOOKUP(C6234,Piv.Analysis!A:AA,27,0)</f>
        <v>دریافت و پرداخت</v>
      </c>
      <c r="E6234" s="36"/>
      <c r="F6234" s="37" t="s">
        <v>71</v>
      </c>
      <c r="G6234" s="37" t="s">
        <v>3378</v>
      </c>
      <c r="H6234" s="38">
        <v>0</v>
      </c>
      <c r="I6234" s="38">
        <v>1710720000</v>
      </c>
      <c r="J6234" s="38">
        <f t="shared" si="119"/>
        <v>-1710720000</v>
      </c>
      <c r="K6234" s="38"/>
      <c r="L6234" s="49"/>
      <c r="M6234" s="37" t="s">
        <v>96</v>
      </c>
      <c r="N6234" s="37" t="s">
        <v>97</v>
      </c>
      <c r="O6234" s="37" t="s">
        <v>1932</v>
      </c>
      <c r="P6234" s="37" t="s">
        <v>1933</v>
      </c>
      <c r="Q6234" s="37" t="s">
        <v>1936</v>
      </c>
      <c r="R6234" s="37" t="s">
        <v>1937</v>
      </c>
      <c r="S6234" s="37" t="s">
        <v>3371</v>
      </c>
      <c r="T6234" s="37" t="s">
        <v>3370</v>
      </c>
      <c r="U6234" s="1" t="str">
        <f>VLOOKUP(T6234,[2]VAT!$A:$D,1,0)</f>
        <v>400215</v>
      </c>
      <c r="V6234" s="37" t="s">
        <v>2</v>
      </c>
      <c r="W6234" s="37" t="s">
        <v>2</v>
      </c>
      <c r="X6234" t="str">
        <f>VLOOKUP(T6234,[3]رکوردها!$A:$B,2,0)</f>
        <v>10100938101</v>
      </c>
      <c r="Y6234" t="str">
        <f>VLOOKUP(T6234,[3]رکوردها!$A:$D,4,0)</f>
        <v>411331338734</v>
      </c>
      <c r="Z6234" t="str">
        <f>VLOOKUP(T6234,[3]رکوردها!$A:$C,3,0)</f>
        <v>تهران</v>
      </c>
      <c r="AA6234" t="str">
        <f>VLOOKUP(T6234,[3]رکوردها!$A:$F,6,0)</f>
        <v>تهران خیابان خرمشهر خیابان عربعلی خیابان نسترن شرقی شماره 52</v>
      </c>
      <c r="AB6234" t="str">
        <f>VLOOKUP(T6234,[3]رکوردها!$A:$E,5,0)</f>
        <v>1533983811</v>
      </c>
    </row>
    <row r="6235" spans="1:28" s="41" customFormat="1" hidden="1" x14ac:dyDescent="0.2">
      <c r="A6235" s="36">
        <v>146940</v>
      </c>
      <c r="B6235" s="36">
        <v>1435</v>
      </c>
      <c r="C6235" s="36">
        <v>1437</v>
      </c>
      <c r="D6235" s="36" t="str">
        <f>VLOOKUP(C6235,Piv.Analysis!A:AA,27,0)</f>
        <v>اصلاح و انتقال</v>
      </c>
      <c r="E6235" s="36"/>
      <c r="F6235" s="37" t="s">
        <v>28</v>
      </c>
      <c r="G6235" s="37" t="s">
        <v>3379</v>
      </c>
      <c r="H6235" s="38">
        <v>1710720000</v>
      </c>
      <c r="I6235" s="38">
        <v>0</v>
      </c>
      <c r="J6235" s="38">
        <f t="shared" si="119"/>
        <v>1710720000</v>
      </c>
      <c r="K6235" s="38"/>
      <c r="L6235" s="49"/>
      <c r="M6235" s="37" t="s">
        <v>96</v>
      </c>
      <c r="N6235" s="37" t="s">
        <v>97</v>
      </c>
      <c r="O6235" s="37" t="s">
        <v>1932</v>
      </c>
      <c r="P6235" s="37" t="s">
        <v>1933</v>
      </c>
      <c r="Q6235" s="37" t="s">
        <v>1936</v>
      </c>
      <c r="R6235" s="37" t="s">
        <v>1937</v>
      </c>
      <c r="S6235" s="37" t="s">
        <v>3371</v>
      </c>
      <c r="T6235" s="37" t="s">
        <v>3370</v>
      </c>
      <c r="U6235" s="1" t="str">
        <f>VLOOKUP(T6235,[2]VAT!$A:$D,1,0)</f>
        <v>400215</v>
      </c>
      <c r="V6235" s="37" t="s">
        <v>2</v>
      </c>
      <c r="W6235" s="37" t="s">
        <v>2</v>
      </c>
      <c r="X6235" t="str">
        <f>VLOOKUP(T6235,[3]رکوردها!$A:$B,2,0)</f>
        <v>10100938101</v>
      </c>
      <c r="Y6235" t="str">
        <f>VLOOKUP(T6235,[3]رکوردها!$A:$D,4,0)</f>
        <v>411331338734</v>
      </c>
      <c r="Z6235" t="str">
        <f>VLOOKUP(T6235,[3]رکوردها!$A:$C,3,0)</f>
        <v>تهران</v>
      </c>
      <c r="AA6235" t="str">
        <f>VLOOKUP(T6235,[3]رکوردها!$A:$F,6,0)</f>
        <v>تهران خیابان خرمشهر خیابان عربعلی خیابان نسترن شرقی شماره 52</v>
      </c>
      <c r="AB6235" t="str">
        <f>VLOOKUP(T6235,[3]رکوردها!$A:$E,5,0)</f>
        <v>1533983811</v>
      </c>
    </row>
    <row r="6236" spans="1:28" s="41" customFormat="1" hidden="1" x14ac:dyDescent="0.2">
      <c r="A6236" s="36">
        <v>173559</v>
      </c>
      <c r="B6236" s="36">
        <v>1454</v>
      </c>
      <c r="C6236" s="36">
        <v>1575</v>
      </c>
      <c r="D6236" s="36" t="str">
        <f>VLOOKUP(C6236,Piv.Analysis!A:AA,27,0)</f>
        <v>دریافت و پرداخت</v>
      </c>
      <c r="E6236" s="36"/>
      <c r="F6236" s="37" t="s">
        <v>1854</v>
      </c>
      <c r="G6236" s="37" t="s">
        <v>1855</v>
      </c>
      <c r="H6236" s="38">
        <v>0</v>
      </c>
      <c r="I6236" s="38">
        <v>39775553</v>
      </c>
      <c r="J6236" s="38">
        <f t="shared" si="119"/>
        <v>-39775553</v>
      </c>
      <c r="K6236" s="38"/>
      <c r="L6236" s="49"/>
      <c r="M6236" s="37" t="s">
        <v>63</v>
      </c>
      <c r="N6236" s="37" t="s">
        <v>64</v>
      </c>
      <c r="O6236" s="37" t="s">
        <v>65</v>
      </c>
      <c r="P6236" s="37" t="s">
        <v>66</v>
      </c>
      <c r="Q6236" s="37" t="s">
        <v>65</v>
      </c>
      <c r="R6236" s="37" t="s">
        <v>2629</v>
      </c>
      <c r="S6236" s="37" t="s">
        <v>3371</v>
      </c>
      <c r="T6236" s="37" t="s">
        <v>3370</v>
      </c>
      <c r="U6236" s="1" t="str">
        <f>VLOOKUP(T6236,[2]VAT!$A:$D,1,0)</f>
        <v>400215</v>
      </c>
      <c r="V6236" s="37" t="s">
        <v>2</v>
      </c>
      <c r="W6236" s="37" t="s">
        <v>2</v>
      </c>
      <c r="X6236" t="str">
        <f>VLOOKUP(T6236,[3]رکوردها!$A:$B,2,0)</f>
        <v>10100938101</v>
      </c>
      <c r="Y6236" t="str">
        <f>VLOOKUP(T6236,[3]رکوردها!$A:$D,4,0)</f>
        <v>411331338734</v>
      </c>
      <c r="Z6236" t="str">
        <f>VLOOKUP(T6236,[3]رکوردها!$A:$C,3,0)</f>
        <v>تهران</v>
      </c>
      <c r="AA6236" t="str">
        <f>VLOOKUP(T6236,[3]رکوردها!$A:$F,6,0)</f>
        <v>تهران خیابان خرمشهر خیابان عربعلی خیابان نسترن شرقی شماره 52</v>
      </c>
      <c r="AB6236" t="str">
        <f>VLOOKUP(T6236,[3]رکوردها!$A:$E,5,0)</f>
        <v>1533983811</v>
      </c>
    </row>
    <row r="6237" spans="1:28" s="41" customFormat="1" hidden="1" x14ac:dyDescent="0.2">
      <c r="A6237" s="36">
        <v>147470</v>
      </c>
      <c r="B6237" s="36">
        <v>1381</v>
      </c>
      <c r="C6237" s="36">
        <v>1470</v>
      </c>
      <c r="D6237" s="39" t="s">
        <v>5178</v>
      </c>
      <c r="E6237" s="36"/>
      <c r="F6237" s="37" t="s">
        <v>42</v>
      </c>
      <c r="G6237" s="37" t="s">
        <v>3112</v>
      </c>
      <c r="H6237" s="38">
        <v>0</v>
      </c>
      <c r="I6237" s="38">
        <v>2850000</v>
      </c>
      <c r="J6237" s="38">
        <f t="shared" si="119"/>
        <v>-2850000</v>
      </c>
      <c r="K6237" s="38"/>
      <c r="L6237" s="49"/>
      <c r="M6237" s="37" t="s">
        <v>4</v>
      </c>
      <c r="N6237" s="37" t="s">
        <v>5</v>
      </c>
      <c r="O6237" s="37" t="s">
        <v>138</v>
      </c>
      <c r="P6237" s="37" t="s">
        <v>139</v>
      </c>
      <c r="Q6237" s="37" t="s">
        <v>140</v>
      </c>
      <c r="R6237" s="37" t="s">
        <v>141</v>
      </c>
      <c r="S6237" s="37" t="s">
        <v>3100</v>
      </c>
      <c r="T6237" s="37" t="s">
        <v>3099</v>
      </c>
      <c r="U6237" s="1" t="str">
        <f>VLOOKUP(T6237,[2]VAT!$A:$D,1,0)</f>
        <v>400176</v>
      </c>
      <c r="V6237" s="37" t="s">
        <v>2</v>
      </c>
      <c r="W6237" s="37" t="s">
        <v>2</v>
      </c>
      <c r="X6237" t="str">
        <f>VLOOKUP(T6237,[3]رکوردها!$A:$B,2,0)</f>
        <v>10102518676</v>
      </c>
      <c r="Y6237" t="str">
        <f>VLOOKUP(T6237,[3]رکوردها!$A:$D,4,0)</f>
        <v>411395636387</v>
      </c>
      <c r="Z6237" t="str">
        <f>VLOOKUP(T6237,[3]رکوردها!$A:$C,3,0)</f>
        <v>تهران</v>
      </c>
      <c r="AA6237" t="str">
        <f>VLOOKUP(T6237,[3]رکوردها!$A:$F,6,0)</f>
        <v>بلوار آفریقا-انتهای ناهید شرقی-پلاک35-طبقه4</v>
      </c>
      <c r="AB6237" t="str">
        <f>VLOOKUP(T6237,[3]رکوردها!$A:$E,5,0)</f>
        <v>1915718171</v>
      </c>
    </row>
    <row r="6238" spans="1:28" s="41" customFormat="1" hidden="1" x14ac:dyDescent="0.2">
      <c r="A6238" s="36">
        <v>174864</v>
      </c>
      <c r="B6238" s="36">
        <v>1614</v>
      </c>
      <c r="C6238" s="36">
        <v>1679</v>
      </c>
      <c r="D6238" s="39" t="s">
        <v>5178</v>
      </c>
      <c r="E6238" s="39"/>
      <c r="F6238" s="37" t="s">
        <v>350</v>
      </c>
      <c r="G6238" s="37" t="s">
        <v>3380</v>
      </c>
      <c r="H6238" s="38">
        <v>85604000</v>
      </c>
      <c r="I6238" s="38">
        <v>0</v>
      </c>
      <c r="J6238" s="38">
        <f t="shared" si="119"/>
        <v>85604000</v>
      </c>
      <c r="K6238" s="38"/>
      <c r="L6238" s="49"/>
      <c r="M6238" s="37" t="s">
        <v>4</v>
      </c>
      <c r="N6238" s="37" t="s">
        <v>5</v>
      </c>
      <c r="O6238" s="37" t="s">
        <v>6</v>
      </c>
      <c r="P6238" s="37" t="s">
        <v>7</v>
      </c>
      <c r="Q6238" s="37" t="s">
        <v>13</v>
      </c>
      <c r="R6238" s="37" t="s">
        <v>14</v>
      </c>
      <c r="S6238" s="37" t="s">
        <v>3382</v>
      </c>
      <c r="T6238" s="37" t="s">
        <v>3381</v>
      </c>
      <c r="U6238" s="1" t="str">
        <f>VLOOKUP(T6238,[2]VAT!$A:$D,1,0)</f>
        <v>400216</v>
      </c>
      <c r="V6238" s="37" t="s">
        <v>2</v>
      </c>
      <c r="W6238" s="37" t="s">
        <v>2</v>
      </c>
      <c r="X6238" t="str">
        <f>VLOOKUP(T6238,[3]رکوردها!$A:$B,2,0)</f>
        <v>10101339361</v>
      </c>
      <c r="Y6238" t="str">
        <f>VLOOKUP(T6238,[3]رکوردها!$A:$D,4,0)</f>
        <v/>
      </c>
      <c r="Z6238" t="str">
        <f>VLOOKUP(T6238,[3]رکوردها!$A:$C,3,0)</f>
        <v>تهران</v>
      </c>
      <c r="AA6238" t="str">
        <f>VLOOKUP(T6238,[3]رکوردها!$A:$F,6,0)</f>
        <v>تهران ، بخش مرکزی ، شهر تهران ، کشاورز ، خیابان حجاب ، خیابان دکتر سیدحسین فاطمی ، پلاک 182 ، طبقه همکف</v>
      </c>
      <c r="AB6238" t="str">
        <f>VLOOKUP(T6238,[3]رکوردها!$A:$E,5,0)</f>
        <v/>
      </c>
    </row>
    <row r="6239" spans="1:28" s="41" customFormat="1" hidden="1" x14ac:dyDescent="0.2">
      <c r="A6239" s="36">
        <v>174865</v>
      </c>
      <c r="B6239" s="36">
        <v>1614</v>
      </c>
      <c r="C6239" s="36">
        <v>1679</v>
      </c>
      <c r="D6239" s="39" t="s">
        <v>5178</v>
      </c>
      <c r="E6239" s="39"/>
      <c r="F6239" s="37" t="s">
        <v>350</v>
      </c>
      <c r="G6239" s="37" t="s">
        <v>3380</v>
      </c>
      <c r="H6239" s="38">
        <v>0</v>
      </c>
      <c r="I6239" s="38">
        <v>85604000</v>
      </c>
      <c r="J6239" s="38">
        <f t="shared" si="119"/>
        <v>-85604000</v>
      </c>
      <c r="K6239" s="38"/>
      <c r="L6239" s="49"/>
      <c r="M6239" s="37" t="s">
        <v>4</v>
      </c>
      <c r="N6239" s="37" t="s">
        <v>5</v>
      </c>
      <c r="O6239" s="37" t="s">
        <v>6</v>
      </c>
      <c r="P6239" s="37" t="s">
        <v>7</v>
      </c>
      <c r="Q6239" s="37" t="s">
        <v>13</v>
      </c>
      <c r="R6239" s="37" t="s">
        <v>14</v>
      </c>
      <c r="S6239" s="37" t="s">
        <v>3382</v>
      </c>
      <c r="T6239" s="37" t="s">
        <v>3381</v>
      </c>
      <c r="U6239" s="1" t="str">
        <f>VLOOKUP(T6239,[2]VAT!$A:$D,1,0)</f>
        <v>400216</v>
      </c>
      <c r="V6239" s="37" t="s">
        <v>2</v>
      </c>
      <c r="W6239" s="37" t="s">
        <v>2</v>
      </c>
      <c r="X6239" t="str">
        <f>VLOOKUP(T6239,[3]رکوردها!$A:$B,2,0)</f>
        <v>10101339361</v>
      </c>
      <c r="Y6239" t="str">
        <f>VLOOKUP(T6239,[3]رکوردها!$A:$D,4,0)</f>
        <v/>
      </c>
      <c r="Z6239" t="str">
        <f>VLOOKUP(T6239,[3]رکوردها!$A:$C,3,0)</f>
        <v>تهران</v>
      </c>
      <c r="AA6239" t="str">
        <f>VLOOKUP(T6239,[3]رکوردها!$A:$F,6,0)</f>
        <v>تهران ، بخش مرکزی ، شهر تهران ، کشاورز ، خیابان حجاب ، خیابان دکتر سیدحسین فاطمی ، پلاک 182 ، طبقه همکف</v>
      </c>
      <c r="AB6239" t="str">
        <f>VLOOKUP(T6239,[3]رکوردها!$A:$E,5,0)</f>
        <v/>
      </c>
    </row>
    <row r="6240" spans="1:28" s="41" customFormat="1" hidden="1" x14ac:dyDescent="0.2">
      <c r="A6240" s="36">
        <v>174862</v>
      </c>
      <c r="B6240" s="36">
        <v>1614</v>
      </c>
      <c r="C6240" s="36">
        <v>1679</v>
      </c>
      <c r="D6240" s="39" t="s">
        <v>5178</v>
      </c>
      <c r="E6240" s="39"/>
      <c r="F6240" s="37" t="s">
        <v>350</v>
      </c>
      <c r="G6240" s="37" t="s">
        <v>3383</v>
      </c>
      <c r="H6240" s="38">
        <v>1609104</v>
      </c>
      <c r="I6240" s="38">
        <v>0</v>
      </c>
      <c r="J6240" s="38">
        <f t="shared" si="119"/>
        <v>1609104</v>
      </c>
      <c r="K6240" s="38"/>
      <c r="L6240" s="49"/>
      <c r="M6240" s="37" t="s">
        <v>63</v>
      </c>
      <c r="N6240" s="37" t="s">
        <v>64</v>
      </c>
      <c r="O6240" s="37" t="s">
        <v>2566</v>
      </c>
      <c r="P6240" s="37" t="s">
        <v>2567</v>
      </c>
      <c r="Q6240" s="37" t="s">
        <v>2568</v>
      </c>
      <c r="R6240" s="37" t="s">
        <v>2569</v>
      </c>
      <c r="S6240" s="37" t="s">
        <v>3382</v>
      </c>
      <c r="T6240" s="37" t="s">
        <v>3381</v>
      </c>
      <c r="U6240" s="1" t="str">
        <f>VLOOKUP(T6240,[2]VAT!$A:$D,1,0)</f>
        <v>400216</v>
      </c>
      <c r="V6240" s="37" t="s">
        <v>2</v>
      </c>
      <c r="W6240" s="37" t="s">
        <v>2</v>
      </c>
      <c r="X6240" t="str">
        <f>VLOOKUP(T6240,[3]رکوردها!$A:$B,2,0)</f>
        <v>10101339361</v>
      </c>
      <c r="Y6240" t="str">
        <f>VLOOKUP(T6240,[3]رکوردها!$A:$D,4,0)</f>
        <v/>
      </c>
      <c r="Z6240" t="str">
        <f>VLOOKUP(T6240,[3]رکوردها!$A:$C,3,0)</f>
        <v>تهران</v>
      </c>
      <c r="AA6240" t="str">
        <f>VLOOKUP(T6240,[3]رکوردها!$A:$F,6,0)</f>
        <v>تهران ، بخش مرکزی ، شهر تهران ، کشاورز ، خیابان حجاب ، خیابان دکتر سیدحسین فاطمی ، پلاک 182 ، طبقه همکف</v>
      </c>
      <c r="AB6240" t="str">
        <f>VLOOKUP(T6240,[3]رکوردها!$A:$E,5,0)</f>
        <v/>
      </c>
    </row>
    <row r="6241" spans="1:28" s="41" customFormat="1" hidden="1" x14ac:dyDescent="0.2">
      <c r="A6241" s="36">
        <v>174863</v>
      </c>
      <c r="B6241" s="36">
        <v>1614</v>
      </c>
      <c r="C6241" s="36">
        <v>1679</v>
      </c>
      <c r="D6241" s="39" t="s">
        <v>5178</v>
      </c>
      <c r="E6241" s="39"/>
      <c r="F6241" s="37" t="s">
        <v>350</v>
      </c>
      <c r="G6241" s="37" t="s">
        <v>3383</v>
      </c>
      <c r="H6241" s="38">
        <v>0</v>
      </c>
      <c r="I6241" s="38">
        <v>1609104</v>
      </c>
      <c r="J6241" s="38">
        <f t="shared" si="119"/>
        <v>-1609104</v>
      </c>
      <c r="K6241" s="38"/>
      <c r="L6241" s="49"/>
      <c r="M6241" s="37" t="s">
        <v>63</v>
      </c>
      <c r="N6241" s="37" t="s">
        <v>64</v>
      </c>
      <c r="O6241" s="37" t="s">
        <v>2566</v>
      </c>
      <c r="P6241" s="37" t="s">
        <v>2567</v>
      </c>
      <c r="Q6241" s="37" t="s">
        <v>2568</v>
      </c>
      <c r="R6241" s="37" t="s">
        <v>2569</v>
      </c>
      <c r="S6241" s="37" t="s">
        <v>3382</v>
      </c>
      <c r="T6241" s="37" t="s">
        <v>3381</v>
      </c>
      <c r="U6241" s="1" t="str">
        <f>VLOOKUP(T6241,[2]VAT!$A:$D,1,0)</f>
        <v>400216</v>
      </c>
      <c r="V6241" s="37" t="s">
        <v>2</v>
      </c>
      <c r="W6241" s="37" t="s">
        <v>2</v>
      </c>
      <c r="X6241" t="str">
        <f>VLOOKUP(T6241,[3]رکوردها!$A:$B,2,0)</f>
        <v>10101339361</v>
      </c>
      <c r="Y6241" t="str">
        <f>VLOOKUP(T6241,[3]رکوردها!$A:$D,4,0)</f>
        <v/>
      </c>
      <c r="Z6241" t="str">
        <f>VLOOKUP(T6241,[3]رکوردها!$A:$C,3,0)</f>
        <v>تهران</v>
      </c>
      <c r="AA6241" t="str">
        <f>VLOOKUP(T6241,[3]رکوردها!$A:$F,6,0)</f>
        <v>تهران ، بخش مرکزی ، شهر تهران ، کشاورز ، خیابان حجاب ، خیابان دکتر سیدحسین فاطمی ، پلاک 182 ، طبقه همکف</v>
      </c>
      <c r="AB6241" t="str">
        <f>VLOOKUP(T6241,[3]رکوردها!$A:$E,5,0)</f>
        <v/>
      </c>
    </row>
    <row r="6242" spans="1:28" s="41" customFormat="1" hidden="1" x14ac:dyDescent="0.2">
      <c r="A6242" s="36">
        <v>181781</v>
      </c>
      <c r="B6242" s="36">
        <v>1351</v>
      </c>
      <c r="C6242" s="36">
        <v>2010</v>
      </c>
      <c r="D6242" s="36" t="str">
        <f>VLOOKUP(C6242,Piv.Analysis!A:AA,27,0)</f>
        <v>اصلاح و انتقال</v>
      </c>
      <c r="E6242" s="36"/>
      <c r="F6242" s="37" t="s">
        <v>171</v>
      </c>
      <c r="G6242" s="37" t="s">
        <v>3384</v>
      </c>
      <c r="H6242" s="38">
        <v>0</v>
      </c>
      <c r="I6242" s="38">
        <v>21349999239</v>
      </c>
      <c r="J6242" s="38">
        <f t="shared" si="119"/>
        <v>-21349999239</v>
      </c>
      <c r="K6242" s="38"/>
      <c r="L6242" s="49"/>
      <c r="M6242" s="37" t="s">
        <v>4</v>
      </c>
      <c r="N6242" s="37" t="s">
        <v>5</v>
      </c>
      <c r="O6242" s="37" t="s">
        <v>138</v>
      </c>
      <c r="P6242" s="37" t="s">
        <v>139</v>
      </c>
      <c r="Q6242" s="37" t="s">
        <v>2639</v>
      </c>
      <c r="R6242" s="37" t="s">
        <v>2640</v>
      </c>
      <c r="S6242" s="37" t="s">
        <v>3386</v>
      </c>
      <c r="T6242" s="37" t="s">
        <v>3385</v>
      </c>
      <c r="U6242" s="1" t="e">
        <f>VLOOKUP(T6242,[2]VAT!$A:$D,1,0)</f>
        <v>#N/A</v>
      </c>
      <c r="V6242" s="37" t="s">
        <v>2</v>
      </c>
      <c r="W6242" s="37" t="s">
        <v>2</v>
      </c>
      <c r="X6242" t="str">
        <f>VLOOKUP(T6242,[3]رکوردها!$A:$B,2,0)</f>
        <v/>
      </c>
      <c r="Y6242" t="str">
        <f>VLOOKUP(T6242,[3]رکوردها!$A:$D,4,0)</f>
        <v/>
      </c>
      <c r="Z6242" t="str">
        <f>VLOOKUP(T6242,[3]رکوردها!$A:$C,3,0)</f>
        <v/>
      </c>
      <c r="AA6242" t="str">
        <f>VLOOKUP(T6242,[3]رکوردها!$A:$F,6,0)</f>
        <v/>
      </c>
      <c r="AB6242" t="str">
        <f>VLOOKUP(T6242,[3]رکوردها!$A:$E,5,0)</f>
        <v/>
      </c>
    </row>
    <row r="6243" spans="1:28" s="41" customFormat="1" hidden="1" x14ac:dyDescent="0.2">
      <c r="A6243" s="36">
        <v>181047</v>
      </c>
      <c r="B6243" s="36">
        <v>1432</v>
      </c>
      <c r="C6243" s="36">
        <v>1936</v>
      </c>
      <c r="D6243" s="36" t="str">
        <f>VLOOKUP(C6243,Piv.Analysis!A:AA,27,0)</f>
        <v>انتظامی</v>
      </c>
      <c r="E6243" s="36"/>
      <c r="F6243" s="37" t="s">
        <v>582</v>
      </c>
      <c r="G6243" s="37" t="s">
        <v>3387</v>
      </c>
      <c r="H6243" s="38">
        <v>65769972000</v>
      </c>
      <c r="I6243" s="38">
        <v>0</v>
      </c>
      <c r="J6243" s="38">
        <f t="shared" si="119"/>
        <v>65769972000</v>
      </c>
      <c r="K6243" s="38"/>
      <c r="L6243" s="49"/>
      <c r="M6243" s="37" t="s">
        <v>96</v>
      </c>
      <c r="N6243" s="37" t="s">
        <v>97</v>
      </c>
      <c r="O6243" s="37" t="s">
        <v>98</v>
      </c>
      <c r="P6243" s="37" t="s">
        <v>99</v>
      </c>
      <c r="Q6243" s="37" t="s">
        <v>100</v>
      </c>
      <c r="R6243" s="37" t="s">
        <v>101</v>
      </c>
      <c r="S6243" s="37" t="s">
        <v>3386</v>
      </c>
      <c r="T6243" s="37" t="s">
        <v>3385</v>
      </c>
      <c r="U6243" s="1" t="e">
        <f>VLOOKUP(T6243,[2]VAT!$A:$D,1,0)</f>
        <v>#N/A</v>
      </c>
      <c r="V6243" s="37" t="s">
        <v>2</v>
      </c>
      <c r="W6243" s="37" t="s">
        <v>2</v>
      </c>
      <c r="X6243" t="str">
        <f>VLOOKUP(T6243,[3]رکوردها!$A:$B,2,0)</f>
        <v/>
      </c>
      <c r="Y6243" t="str">
        <f>VLOOKUP(T6243,[3]رکوردها!$A:$D,4,0)</f>
        <v/>
      </c>
      <c r="Z6243" t="str">
        <f>VLOOKUP(T6243,[3]رکوردها!$A:$C,3,0)</f>
        <v/>
      </c>
      <c r="AA6243" t="str">
        <f>VLOOKUP(T6243,[3]رکوردها!$A:$F,6,0)</f>
        <v/>
      </c>
      <c r="AB6243" t="str">
        <f>VLOOKUP(T6243,[3]رکوردها!$A:$E,5,0)</f>
        <v/>
      </c>
    </row>
    <row r="6244" spans="1:28" s="41" customFormat="1" hidden="1" x14ac:dyDescent="0.2">
      <c r="A6244" s="36">
        <v>181798</v>
      </c>
      <c r="B6244" s="36">
        <v>1351</v>
      </c>
      <c r="C6244" s="36">
        <v>2010</v>
      </c>
      <c r="D6244" s="36" t="str">
        <f>VLOOKUP(C6244,Piv.Analysis!A:AA,27,0)</f>
        <v>اصلاح و انتقال</v>
      </c>
      <c r="E6244" s="36"/>
      <c r="F6244" s="37" t="s">
        <v>171</v>
      </c>
      <c r="G6244" s="37" t="s">
        <v>3388</v>
      </c>
      <c r="H6244" s="38">
        <v>0</v>
      </c>
      <c r="I6244" s="38">
        <v>1144901711</v>
      </c>
      <c r="J6244" s="38">
        <f t="shared" si="119"/>
        <v>-1144901711</v>
      </c>
      <c r="K6244" s="38"/>
      <c r="L6244" s="49"/>
      <c r="M6244" s="37" t="s">
        <v>63</v>
      </c>
      <c r="N6244" s="37" t="s">
        <v>64</v>
      </c>
      <c r="O6244" s="37" t="s">
        <v>2566</v>
      </c>
      <c r="P6244" s="37" t="s">
        <v>2567</v>
      </c>
      <c r="Q6244" s="37" t="s">
        <v>2685</v>
      </c>
      <c r="R6244" s="37" t="s">
        <v>2686</v>
      </c>
      <c r="S6244" s="37" t="s">
        <v>3386</v>
      </c>
      <c r="T6244" s="37" t="s">
        <v>3385</v>
      </c>
      <c r="U6244" s="1" t="e">
        <f>VLOOKUP(T6244,[2]VAT!$A:$D,1,0)</f>
        <v>#N/A</v>
      </c>
      <c r="V6244" s="37" t="s">
        <v>2</v>
      </c>
      <c r="W6244" s="37" t="s">
        <v>2</v>
      </c>
      <c r="X6244" t="str">
        <f>VLOOKUP(T6244,[3]رکوردها!$A:$B,2,0)</f>
        <v/>
      </c>
      <c r="Y6244" t="str">
        <f>VLOOKUP(T6244,[3]رکوردها!$A:$D,4,0)</f>
        <v/>
      </c>
      <c r="Z6244" t="str">
        <f>VLOOKUP(T6244,[3]رکوردها!$A:$C,3,0)</f>
        <v/>
      </c>
      <c r="AA6244" t="str">
        <f>VLOOKUP(T6244,[3]رکوردها!$A:$F,6,0)</f>
        <v/>
      </c>
      <c r="AB6244" t="str">
        <f>VLOOKUP(T6244,[3]رکوردها!$A:$E,5,0)</f>
        <v/>
      </c>
    </row>
    <row r="6245" spans="1:28" s="41" customFormat="1" hidden="1" x14ac:dyDescent="0.2">
      <c r="A6245" s="36">
        <v>181799</v>
      </c>
      <c r="B6245" s="36">
        <v>1351</v>
      </c>
      <c r="C6245" s="36">
        <v>2010</v>
      </c>
      <c r="D6245" s="36" t="str">
        <f>VLOOKUP(C6245,Piv.Analysis!A:AA,27,0)</f>
        <v>اصلاح و انتقال</v>
      </c>
      <c r="E6245" s="36"/>
      <c r="F6245" s="37" t="s">
        <v>171</v>
      </c>
      <c r="G6245" s="37" t="s">
        <v>3389</v>
      </c>
      <c r="H6245" s="38">
        <v>0</v>
      </c>
      <c r="I6245" s="38">
        <v>22193879132</v>
      </c>
      <c r="J6245" s="38">
        <f t="shared" si="119"/>
        <v>-22193879132</v>
      </c>
      <c r="K6245" s="38"/>
      <c r="L6245" s="49"/>
      <c r="M6245" s="37" t="s">
        <v>63</v>
      </c>
      <c r="N6245" s="37" t="s">
        <v>64</v>
      </c>
      <c r="O6245" s="37" t="s">
        <v>2566</v>
      </c>
      <c r="P6245" s="37" t="s">
        <v>2567</v>
      </c>
      <c r="Q6245" s="37" t="s">
        <v>2685</v>
      </c>
      <c r="R6245" s="37" t="s">
        <v>2686</v>
      </c>
      <c r="S6245" s="37" t="s">
        <v>3386</v>
      </c>
      <c r="T6245" s="37" t="s">
        <v>3385</v>
      </c>
      <c r="U6245" s="1" t="e">
        <f>VLOOKUP(T6245,[2]VAT!$A:$D,1,0)</f>
        <v>#N/A</v>
      </c>
      <c r="V6245" s="37" t="s">
        <v>2</v>
      </c>
      <c r="W6245" s="37" t="s">
        <v>2</v>
      </c>
      <c r="X6245" t="str">
        <f>VLOOKUP(T6245,[3]رکوردها!$A:$B,2,0)</f>
        <v/>
      </c>
      <c r="Y6245" t="str">
        <f>VLOOKUP(T6245,[3]رکوردها!$A:$D,4,0)</f>
        <v/>
      </c>
      <c r="Z6245" t="str">
        <f>VLOOKUP(T6245,[3]رکوردها!$A:$C,3,0)</f>
        <v/>
      </c>
      <c r="AA6245" t="str">
        <f>VLOOKUP(T6245,[3]رکوردها!$A:$F,6,0)</f>
        <v/>
      </c>
      <c r="AB6245" t="str">
        <f>VLOOKUP(T6245,[3]رکوردها!$A:$E,5,0)</f>
        <v/>
      </c>
    </row>
    <row r="6246" spans="1:28" s="41" customFormat="1" hidden="1" x14ac:dyDescent="0.2">
      <c r="A6246" s="36">
        <v>181796</v>
      </c>
      <c r="B6246" s="36">
        <v>1351</v>
      </c>
      <c r="C6246" s="36">
        <v>2010</v>
      </c>
      <c r="D6246" s="36" t="str">
        <f>VLOOKUP(C6246,Piv.Analysis!A:AA,27,0)</f>
        <v>اصلاح و انتقال</v>
      </c>
      <c r="E6246" s="36"/>
      <c r="F6246" s="37" t="s">
        <v>171</v>
      </c>
      <c r="G6246" s="37" t="s">
        <v>3388</v>
      </c>
      <c r="H6246" s="38">
        <v>1144901711</v>
      </c>
      <c r="I6246" s="38">
        <v>0</v>
      </c>
      <c r="J6246" s="38">
        <f t="shared" si="119"/>
        <v>1144901711</v>
      </c>
      <c r="K6246" s="38"/>
      <c r="L6246" s="49"/>
      <c r="M6246" s="37" t="s">
        <v>63</v>
      </c>
      <c r="N6246" s="37" t="s">
        <v>64</v>
      </c>
      <c r="O6246" s="37" t="s">
        <v>65</v>
      </c>
      <c r="P6246" s="37" t="s">
        <v>66</v>
      </c>
      <c r="Q6246" s="37" t="s">
        <v>65</v>
      </c>
      <c r="R6246" s="37" t="s">
        <v>2629</v>
      </c>
      <c r="S6246" s="37" t="s">
        <v>3386</v>
      </c>
      <c r="T6246" s="37" t="s">
        <v>3385</v>
      </c>
      <c r="U6246" s="1" t="e">
        <f>VLOOKUP(T6246,[2]VAT!$A:$D,1,0)</f>
        <v>#N/A</v>
      </c>
      <c r="V6246" s="37" t="s">
        <v>2</v>
      </c>
      <c r="W6246" s="37" t="s">
        <v>2</v>
      </c>
      <c r="X6246" t="str">
        <f>VLOOKUP(T6246,[3]رکوردها!$A:$B,2,0)</f>
        <v/>
      </c>
      <c r="Y6246" t="str">
        <f>VLOOKUP(T6246,[3]رکوردها!$A:$D,4,0)</f>
        <v/>
      </c>
      <c r="Z6246" t="str">
        <f>VLOOKUP(T6246,[3]رکوردها!$A:$C,3,0)</f>
        <v/>
      </c>
      <c r="AA6246" t="str">
        <f>VLOOKUP(T6246,[3]رکوردها!$A:$F,6,0)</f>
        <v/>
      </c>
      <c r="AB6246" t="str">
        <f>VLOOKUP(T6246,[3]رکوردها!$A:$E,5,0)</f>
        <v/>
      </c>
    </row>
    <row r="6247" spans="1:28" s="41" customFormat="1" hidden="1" x14ac:dyDescent="0.2">
      <c r="A6247" s="36">
        <v>181797</v>
      </c>
      <c r="B6247" s="36">
        <v>1351</v>
      </c>
      <c r="C6247" s="36">
        <v>2010</v>
      </c>
      <c r="D6247" s="36" t="str">
        <f>VLOOKUP(C6247,Piv.Analysis!A:AA,27,0)</f>
        <v>اصلاح و انتقال</v>
      </c>
      <c r="E6247" s="36"/>
      <c r="F6247" s="37" t="s">
        <v>171</v>
      </c>
      <c r="G6247" s="37" t="s">
        <v>3389</v>
      </c>
      <c r="H6247" s="38">
        <v>22193879132</v>
      </c>
      <c r="I6247" s="38">
        <v>0</v>
      </c>
      <c r="J6247" s="38">
        <f t="shared" si="119"/>
        <v>22193879132</v>
      </c>
      <c r="K6247" s="38"/>
      <c r="L6247" s="49"/>
      <c r="M6247" s="37" t="s">
        <v>63</v>
      </c>
      <c r="N6247" s="37" t="s">
        <v>64</v>
      </c>
      <c r="O6247" s="37" t="s">
        <v>65</v>
      </c>
      <c r="P6247" s="37" t="s">
        <v>66</v>
      </c>
      <c r="Q6247" s="37" t="s">
        <v>65</v>
      </c>
      <c r="R6247" s="37" t="s">
        <v>2629</v>
      </c>
      <c r="S6247" s="37" t="s">
        <v>3386</v>
      </c>
      <c r="T6247" s="37" t="s">
        <v>3385</v>
      </c>
      <c r="U6247" s="1" t="e">
        <f>VLOOKUP(T6247,[2]VAT!$A:$D,1,0)</f>
        <v>#N/A</v>
      </c>
      <c r="V6247" s="37" t="s">
        <v>2</v>
      </c>
      <c r="W6247" s="37" t="s">
        <v>2</v>
      </c>
      <c r="X6247" t="str">
        <f>VLOOKUP(T6247,[3]رکوردها!$A:$B,2,0)</f>
        <v/>
      </c>
      <c r="Y6247" t="str">
        <f>VLOOKUP(T6247,[3]رکوردها!$A:$D,4,0)</f>
        <v/>
      </c>
      <c r="Z6247" t="str">
        <f>VLOOKUP(T6247,[3]رکوردها!$A:$C,3,0)</f>
        <v/>
      </c>
      <c r="AA6247" t="str">
        <f>VLOOKUP(T6247,[3]رکوردها!$A:$F,6,0)</f>
        <v/>
      </c>
      <c r="AB6247" t="str">
        <f>VLOOKUP(T6247,[3]رکوردها!$A:$E,5,0)</f>
        <v/>
      </c>
    </row>
    <row r="6248" spans="1:28" s="41" customFormat="1" hidden="1" x14ac:dyDescent="0.2">
      <c r="A6248" s="36">
        <v>181780</v>
      </c>
      <c r="B6248" s="36">
        <v>1351</v>
      </c>
      <c r="C6248" s="36">
        <v>2010</v>
      </c>
      <c r="D6248" s="36" t="str">
        <f>VLOOKUP(C6248,Piv.Analysis!A:AA,27,0)</f>
        <v>اصلاح و انتقال</v>
      </c>
      <c r="E6248" s="36"/>
      <c r="F6248" s="37" t="s">
        <v>171</v>
      </c>
      <c r="G6248" s="37" t="s">
        <v>3384</v>
      </c>
      <c r="H6248" s="38">
        <v>21349999239</v>
      </c>
      <c r="I6248" s="38">
        <v>0</v>
      </c>
      <c r="J6248" s="38">
        <f t="shared" si="119"/>
        <v>21349999239</v>
      </c>
      <c r="K6248" s="38"/>
      <c r="L6248" s="49"/>
      <c r="M6248" s="37" t="s">
        <v>63</v>
      </c>
      <c r="N6248" s="37" t="s">
        <v>64</v>
      </c>
      <c r="O6248" s="37" t="s">
        <v>65</v>
      </c>
      <c r="P6248" s="37" t="s">
        <v>66</v>
      </c>
      <c r="Q6248" s="37" t="s">
        <v>65</v>
      </c>
      <c r="R6248" s="37" t="s">
        <v>2629</v>
      </c>
      <c r="S6248" s="37" t="s">
        <v>3386</v>
      </c>
      <c r="T6248" s="37" t="s">
        <v>3385</v>
      </c>
      <c r="U6248" s="1" t="e">
        <f>VLOOKUP(T6248,[2]VAT!$A:$D,1,0)</f>
        <v>#N/A</v>
      </c>
      <c r="V6248" s="37" t="s">
        <v>2</v>
      </c>
      <c r="W6248" s="37" t="s">
        <v>2</v>
      </c>
      <c r="X6248" t="str">
        <f>VLOOKUP(T6248,[3]رکوردها!$A:$B,2,0)</f>
        <v/>
      </c>
      <c r="Y6248" t="str">
        <f>VLOOKUP(T6248,[3]رکوردها!$A:$D,4,0)</f>
        <v/>
      </c>
      <c r="Z6248" t="str">
        <f>VLOOKUP(T6248,[3]رکوردها!$A:$C,3,0)</f>
        <v/>
      </c>
      <c r="AA6248" t="str">
        <f>VLOOKUP(T6248,[3]رکوردها!$A:$F,6,0)</f>
        <v/>
      </c>
      <c r="AB6248" t="str">
        <f>VLOOKUP(T6248,[3]رکوردها!$A:$E,5,0)</f>
        <v/>
      </c>
    </row>
    <row r="6249" spans="1:28" s="41" customFormat="1" hidden="1" x14ac:dyDescent="0.2">
      <c r="A6249" s="36">
        <v>181782</v>
      </c>
      <c r="B6249" s="36">
        <v>1351</v>
      </c>
      <c r="C6249" s="36">
        <v>2010</v>
      </c>
      <c r="D6249" s="36" t="str">
        <f>VLOOKUP(C6249,Piv.Analysis!A:AA,27,0)</f>
        <v>اصلاح و انتقال</v>
      </c>
      <c r="E6249" s="36"/>
      <c r="F6249" s="37" t="s">
        <v>171</v>
      </c>
      <c r="G6249" s="37" t="s">
        <v>3390</v>
      </c>
      <c r="H6249" s="38">
        <v>169276846732</v>
      </c>
      <c r="I6249" s="38">
        <v>0</v>
      </c>
      <c r="J6249" s="38">
        <f t="shared" si="119"/>
        <v>169276846732</v>
      </c>
      <c r="K6249" s="38"/>
      <c r="L6249" s="49"/>
      <c r="M6249" s="37" t="s">
        <v>63</v>
      </c>
      <c r="N6249" s="37" t="s">
        <v>64</v>
      </c>
      <c r="O6249" s="37" t="s">
        <v>65</v>
      </c>
      <c r="P6249" s="37" t="s">
        <v>66</v>
      </c>
      <c r="Q6249" s="37" t="s">
        <v>65</v>
      </c>
      <c r="R6249" s="37" t="s">
        <v>2629</v>
      </c>
      <c r="S6249" s="37" t="s">
        <v>3386</v>
      </c>
      <c r="T6249" s="37" t="s">
        <v>3385</v>
      </c>
      <c r="U6249" s="1" t="e">
        <f>VLOOKUP(T6249,[2]VAT!$A:$D,1,0)</f>
        <v>#N/A</v>
      </c>
      <c r="V6249" s="37" t="s">
        <v>2</v>
      </c>
      <c r="W6249" s="37" t="s">
        <v>2</v>
      </c>
      <c r="X6249" t="str">
        <f>VLOOKUP(T6249,[3]رکوردها!$A:$B,2,0)</f>
        <v/>
      </c>
      <c r="Y6249" t="str">
        <f>VLOOKUP(T6249,[3]رکوردها!$A:$D,4,0)</f>
        <v/>
      </c>
      <c r="Z6249" t="str">
        <f>VLOOKUP(T6249,[3]رکوردها!$A:$C,3,0)</f>
        <v/>
      </c>
      <c r="AA6249" t="str">
        <f>VLOOKUP(T6249,[3]رکوردها!$A:$F,6,0)</f>
        <v/>
      </c>
      <c r="AB6249" t="str">
        <f>VLOOKUP(T6249,[3]رکوردها!$A:$E,5,0)</f>
        <v/>
      </c>
    </row>
    <row r="6250" spans="1:28" s="41" customFormat="1" hidden="1" x14ac:dyDescent="0.2">
      <c r="A6250" s="36">
        <v>141415</v>
      </c>
      <c r="B6250" s="36">
        <v>1260</v>
      </c>
      <c r="C6250" s="36">
        <v>1219</v>
      </c>
      <c r="D6250" s="36" t="str">
        <f>VLOOKUP(C6250,Piv.Analysis!A:AA,27,0)</f>
        <v>دریافت و پرداخت</v>
      </c>
      <c r="E6250" s="36"/>
      <c r="F6250" s="37" t="s">
        <v>75</v>
      </c>
      <c r="G6250" s="37" t="s">
        <v>2274</v>
      </c>
      <c r="H6250" s="38">
        <v>23069850</v>
      </c>
      <c r="I6250" s="38">
        <v>0</v>
      </c>
      <c r="J6250" s="38">
        <f t="shared" si="119"/>
        <v>23069850</v>
      </c>
      <c r="K6250" s="38"/>
      <c r="L6250" s="49"/>
      <c r="M6250" s="37" t="s">
        <v>63</v>
      </c>
      <c r="N6250" s="37" t="s">
        <v>64</v>
      </c>
      <c r="O6250" s="37" t="s">
        <v>2566</v>
      </c>
      <c r="P6250" s="37" t="s">
        <v>2567</v>
      </c>
      <c r="Q6250" s="37" t="s">
        <v>3300</v>
      </c>
      <c r="R6250" s="37" t="s">
        <v>3301</v>
      </c>
      <c r="S6250" s="37" t="s">
        <v>3392</v>
      </c>
      <c r="T6250" s="37" t="s">
        <v>3391</v>
      </c>
      <c r="U6250" s="1" t="e">
        <f>VLOOKUP(T6250,[2]VAT!$A:$D,1,0)</f>
        <v>#N/A</v>
      </c>
      <c r="V6250" s="37" t="s">
        <v>2</v>
      </c>
      <c r="W6250" s="37" t="s">
        <v>2</v>
      </c>
      <c r="X6250" t="str">
        <f>VLOOKUP(T6250,[3]رکوردها!$A:$B,2,0)</f>
        <v>10101583152</v>
      </c>
      <c r="Y6250" t="str">
        <f>VLOOKUP(T6250,[3]رکوردها!$A:$D,4,0)</f>
        <v>411334787887</v>
      </c>
      <c r="Z6250" t="str">
        <f>VLOOKUP(T6250,[3]رکوردها!$A:$C,3,0)</f>
        <v>تهران</v>
      </c>
      <c r="AA6250" t="str">
        <f>VLOOKUP(T6250,[3]رکوردها!$A:$F,6,0)</f>
        <v>تهران، اندیشه ، خیابان قایم مقام فراهانی ، پلاک 15 طبقه پنجم ، واحد</v>
      </c>
      <c r="AB6250" t="str">
        <f>VLOOKUP(T6250,[3]رکوردها!$A:$E,5,0)</f>
        <v>1586767322</v>
      </c>
    </row>
    <row r="6251" spans="1:28" s="41" customFormat="1" hidden="1" x14ac:dyDescent="0.2">
      <c r="A6251" s="36">
        <v>143202</v>
      </c>
      <c r="B6251" s="36">
        <v>1286</v>
      </c>
      <c r="C6251" s="36">
        <v>1258</v>
      </c>
      <c r="D6251" s="36" t="str">
        <f>VLOOKUP(C6251,Piv.Analysis!A:AA,27,0)</f>
        <v>دریافت و پرداخت</v>
      </c>
      <c r="E6251" s="36"/>
      <c r="F6251" s="37" t="s">
        <v>11</v>
      </c>
      <c r="G6251" s="37" t="s">
        <v>3393</v>
      </c>
      <c r="H6251" s="38">
        <v>790797038</v>
      </c>
      <c r="I6251" s="38">
        <v>0</v>
      </c>
      <c r="J6251" s="38">
        <f t="shared" si="119"/>
        <v>790797038</v>
      </c>
      <c r="K6251" s="38"/>
      <c r="L6251" s="49"/>
      <c r="M6251" s="37" t="s">
        <v>63</v>
      </c>
      <c r="N6251" s="37" t="s">
        <v>64</v>
      </c>
      <c r="O6251" s="37" t="s">
        <v>65</v>
      </c>
      <c r="P6251" s="37" t="s">
        <v>66</v>
      </c>
      <c r="Q6251" s="37" t="s">
        <v>65</v>
      </c>
      <c r="R6251" s="37" t="s">
        <v>2629</v>
      </c>
      <c r="S6251" s="37" t="s">
        <v>3395</v>
      </c>
      <c r="T6251" s="37" t="s">
        <v>3394</v>
      </c>
      <c r="U6251" s="1" t="e">
        <f>VLOOKUP(T6251,[2]VAT!$A:$D,1,0)</f>
        <v>#N/A</v>
      </c>
      <c r="V6251" s="37" t="s">
        <v>2</v>
      </c>
      <c r="W6251" s="37" t="s">
        <v>2</v>
      </c>
      <c r="X6251" t="str">
        <f>VLOOKUP(T6251,[3]رکوردها!$A:$B,2,0)</f>
        <v>14006142129</v>
      </c>
      <c r="Y6251" t="str">
        <f>VLOOKUP(T6251,[3]رکوردها!$A:$D,4,0)</f>
        <v>411517396515</v>
      </c>
      <c r="Z6251" t="str">
        <f>VLOOKUP(T6251,[3]رکوردها!$A:$C,3,0)</f>
        <v>بوشهر</v>
      </c>
      <c r="AA6251" t="str">
        <f>VLOOKUP(T6251,[3]رکوردها!$A:$F,6,0)</f>
        <v>بوشهر - شهرستان عسلویه - بخش مرکزی - دهستان عسلویه - روستا بیدخون-بیدخون-کوچه ((پست بانک))-کوچه ((جنگ آور))-پلاک 11-طبقه همکف--</v>
      </c>
      <c r="AB6251" t="str">
        <f>VLOOKUP(T6251,[3]رکوردها!$A:$E,5,0)</f>
        <v>7511328168</v>
      </c>
    </row>
    <row r="6252" spans="1:28" s="41" customFormat="1" hidden="1" x14ac:dyDescent="0.2">
      <c r="A6252" s="36">
        <v>147740</v>
      </c>
      <c r="B6252" s="36">
        <v>1322</v>
      </c>
      <c r="C6252" s="36">
        <v>1498</v>
      </c>
      <c r="D6252" s="39" t="s">
        <v>5175</v>
      </c>
      <c r="E6252" s="36"/>
      <c r="F6252" s="37" t="s">
        <v>171</v>
      </c>
      <c r="G6252" s="37" t="s">
        <v>1847</v>
      </c>
      <c r="H6252" s="38">
        <v>0</v>
      </c>
      <c r="I6252" s="38">
        <v>790000000</v>
      </c>
      <c r="J6252" s="38">
        <f t="shared" si="119"/>
        <v>-790000000</v>
      </c>
      <c r="K6252" s="38"/>
      <c r="L6252" s="49"/>
      <c r="M6252" s="37" t="s">
        <v>63</v>
      </c>
      <c r="N6252" s="37" t="s">
        <v>64</v>
      </c>
      <c r="O6252" s="37" t="s">
        <v>65</v>
      </c>
      <c r="P6252" s="37" t="s">
        <v>66</v>
      </c>
      <c r="Q6252" s="37" t="s">
        <v>65</v>
      </c>
      <c r="R6252" s="37" t="s">
        <v>2629</v>
      </c>
      <c r="S6252" s="37" t="s">
        <v>3395</v>
      </c>
      <c r="T6252" s="37" t="s">
        <v>3394</v>
      </c>
      <c r="U6252" s="1" t="e">
        <f>VLOOKUP(T6252,[2]VAT!$A:$D,1,0)</f>
        <v>#N/A</v>
      </c>
      <c r="V6252" s="37" t="s">
        <v>2</v>
      </c>
      <c r="W6252" s="37" t="s">
        <v>2</v>
      </c>
      <c r="X6252" t="str">
        <f>VLOOKUP(T6252,[3]رکوردها!$A:$B,2,0)</f>
        <v>14006142129</v>
      </c>
      <c r="Y6252" t="str">
        <f>VLOOKUP(T6252,[3]رکوردها!$A:$D,4,0)</f>
        <v>411517396515</v>
      </c>
      <c r="Z6252" t="str">
        <f>VLOOKUP(T6252,[3]رکوردها!$A:$C,3,0)</f>
        <v>بوشهر</v>
      </c>
      <c r="AA6252" t="str">
        <f>VLOOKUP(T6252,[3]رکوردها!$A:$F,6,0)</f>
        <v>بوشهر - شهرستان عسلویه - بخش مرکزی - دهستان عسلویه - روستا بیدخون-بیدخون-کوچه ((پست بانک))-کوچه ((جنگ آور))-پلاک 11-طبقه همکف--</v>
      </c>
      <c r="AB6252" t="str">
        <f>VLOOKUP(T6252,[3]رکوردها!$A:$E,5,0)</f>
        <v>7511328168</v>
      </c>
    </row>
    <row r="6253" spans="1:28" s="41" customFormat="1" hidden="1" x14ac:dyDescent="0.2">
      <c r="A6253" s="36">
        <v>138435</v>
      </c>
      <c r="B6253" s="36">
        <v>1162</v>
      </c>
      <c r="C6253" s="36">
        <v>1020</v>
      </c>
      <c r="D6253" s="36" t="str">
        <f>VLOOKUP(C6253,Piv.Analysis!A:AA,27,0)</f>
        <v>دریافت و پرداخت</v>
      </c>
      <c r="E6253" s="36"/>
      <c r="F6253" s="37" t="s">
        <v>77</v>
      </c>
      <c r="G6253" s="37" t="s">
        <v>2153</v>
      </c>
      <c r="H6253" s="38">
        <v>402219237</v>
      </c>
      <c r="I6253" s="38">
        <v>0</v>
      </c>
      <c r="J6253" s="38">
        <f t="shared" si="119"/>
        <v>402219237</v>
      </c>
      <c r="K6253" s="38"/>
      <c r="L6253" s="49"/>
      <c r="M6253" s="37" t="s">
        <v>4</v>
      </c>
      <c r="N6253" s="37" t="s">
        <v>5</v>
      </c>
      <c r="O6253" s="37" t="s">
        <v>6</v>
      </c>
      <c r="P6253" s="37" t="s">
        <v>7</v>
      </c>
      <c r="Q6253" s="37" t="s">
        <v>13</v>
      </c>
      <c r="R6253" s="37" t="s">
        <v>14</v>
      </c>
      <c r="S6253" s="37" t="s">
        <v>3395</v>
      </c>
      <c r="T6253" s="37" t="s">
        <v>3394</v>
      </c>
      <c r="U6253" s="1" t="e">
        <f>VLOOKUP(T6253,[2]VAT!$A:$D,1,0)</f>
        <v>#N/A</v>
      </c>
      <c r="V6253" s="37" t="s">
        <v>2</v>
      </c>
      <c r="W6253" s="37" t="s">
        <v>2</v>
      </c>
      <c r="X6253" t="str">
        <f>VLOOKUP(T6253,[3]رکوردها!$A:$B,2,0)</f>
        <v>14006142129</v>
      </c>
      <c r="Y6253" t="str">
        <f>VLOOKUP(T6253,[3]رکوردها!$A:$D,4,0)</f>
        <v>411517396515</v>
      </c>
      <c r="Z6253" t="str">
        <f>VLOOKUP(T6253,[3]رکوردها!$A:$C,3,0)</f>
        <v>بوشهر</v>
      </c>
      <c r="AA6253" t="str">
        <f>VLOOKUP(T6253,[3]رکوردها!$A:$F,6,0)</f>
        <v>بوشهر - شهرستان عسلویه - بخش مرکزی - دهستان عسلویه - روستا بیدخون-بیدخون-کوچه ((پست بانک))-کوچه ((جنگ آور))-پلاک 11-طبقه همکف--</v>
      </c>
      <c r="AB6253" t="str">
        <f>VLOOKUP(T6253,[3]رکوردها!$A:$E,5,0)</f>
        <v>7511328168</v>
      </c>
    </row>
    <row r="6254" spans="1:28" s="41" customFormat="1" hidden="1" x14ac:dyDescent="0.2">
      <c r="A6254" s="36">
        <v>147479</v>
      </c>
      <c r="B6254" s="36">
        <v>1381</v>
      </c>
      <c r="C6254" s="36">
        <v>1470</v>
      </c>
      <c r="D6254" s="39" t="s">
        <v>5178</v>
      </c>
      <c r="E6254" s="36"/>
      <c r="F6254" s="37" t="s">
        <v>42</v>
      </c>
      <c r="G6254" s="37" t="s">
        <v>3113</v>
      </c>
      <c r="H6254" s="38">
        <v>0</v>
      </c>
      <c r="I6254" s="38">
        <v>2200000</v>
      </c>
      <c r="J6254" s="38">
        <f t="shared" si="119"/>
        <v>-2200000</v>
      </c>
      <c r="K6254" s="38"/>
      <c r="L6254" s="49"/>
      <c r="M6254" s="37" t="s">
        <v>4</v>
      </c>
      <c r="N6254" s="37" t="s">
        <v>5</v>
      </c>
      <c r="O6254" s="37" t="s">
        <v>138</v>
      </c>
      <c r="P6254" s="37" t="s">
        <v>139</v>
      </c>
      <c r="Q6254" s="37" t="s">
        <v>140</v>
      </c>
      <c r="R6254" s="37" t="s">
        <v>141</v>
      </c>
      <c r="S6254" s="37" t="s">
        <v>3100</v>
      </c>
      <c r="T6254" s="37" t="s">
        <v>3099</v>
      </c>
      <c r="U6254" s="1" t="str">
        <f>VLOOKUP(T6254,[2]VAT!$A:$D,1,0)</f>
        <v>400176</v>
      </c>
      <c r="V6254" s="37" t="s">
        <v>2</v>
      </c>
      <c r="W6254" s="37" t="s">
        <v>2</v>
      </c>
      <c r="X6254" t="str">
        <f>VLOOKUP(T6254,[3]رکوردها!$A:$B,2,0)</f>
        <v>10102518676</v>
      </c>
      <c r="Y6254" t="str">
        <f>VLOOKUP(T6254,[3]رکوردها!$A:$D,4,0)</f>
        <v>411395636387</v>
      </c>
      <c r="Z6254" t="str">
        <f>VLOOKUP(T6254,[3]رکوردها!$A:$C,3,0)</f>
        <v>تهران</v>
      </c>
      <c r="AA6254" t="str">
        <f>VLOOKUP(T6254,[3]رکوردها!$A:$F,6,0)</f>
        <v>بلوار آفریقا-انتهای ناهید شرقی-پلاک35-طبقه4</v>
      </c>
      <c r="AB6254" t="str">
        <f>VLOOKUP(T6254,[3]رکوردها!$A:$E,5,0)</f>
        <v>1915718171</v>
      </c>
    </row>
    <row r="6255" spans="1:28" s="41" customFormat="1" hidden="1" x14ac:dyDescent="0.2">
      <c r="A6255" s="36">
        <v>141423</v>
      </c>
      <c r="B6255" s="36">
        <v>1260</v>
      </c>
      <c r="C6255" s="36">
        <v>1219</v>
      </c>
      <c r="D6255" s="36" t="str">
        <f>VLOOKUP(C6255,Piv.Analysis!A:AA,27,0)</f>
        <v>دریافت و پرداخت</v>
      </c>
      <c r="E6255" s="36"/>
      <c r="F6255" s="37" t="s">
        <v>75</v>
      </c>
      <c r="G6255" s="37" t="s">
        <v>2277</v>
      </c>
      <c r="H6255" s="38">
        <v>266000000</v>
      </c>
      <c r="I6255" s="38">
        <v>0</v>
      </c>
      <c r="J6255" s="38">
        <f t="shared" si="119"/>
        <v>266000000</v>
      </c>
      <c r="K6255" s="38"/>
      <c r="L6255" s="49"/>
      <c r="M6255" s="37" t="s">
        <v>4</v>
      </c>
      <c r="N6255" s="37" t="s">
        <v>5</v>
      </c>
      <c r="O6255" s="37" t="s">
        <v>6</v>
      </c>
      <c r="P6255" s="37" t="s">
        <v>7</v>
      </c>
      <c r="Q6255" s="37" t="s">
        <v>13</v>
      </c>
      <c r="R6255" s="37" t="s">
        <v>14</v>
      </c>
      <c r="S6255" s="37" t="s">
        <v>3395</v>
      </c>
      <c r="T6255" s="37" t="s">
        <v>3394</v>
      </c>
      <c r="U6255" s="1" t="e">
        <f>VLOOKUP(T6255,[2]VAT!$A:$D,1,0)</f>
        <v>#N/A</v>
      </c>
      <c r="V6255" s="37" t="s">
        <v>2</v>
      </c>
      <c r="W6255" s="37" t="s">
        <v>2</v>
      </c>
      <c r="X6255" t="str">
        <f>VLOOKUP(T6255,[3]رکوردها!$A:$B,2,0)</f>
        <v>14006142129</v>
      </c>
      <c r="Y6255" t="str">
        <f>VLOOKUP(T6255,[3]رکوردها!$A:$D,4,0)</f>
        <v>411517396515</v>
      </c>
      <c r="Z6255" t="str">
        <f>VLOOKUP(T6255,[3]رکوردها!$A:$C,3,0)</f>
        <v>بوشهر</v>
      </c>
      <c r="AA6255" t="str">
        <f>VLOOKUP(T6255,[3]رکوردها!$A:$F,6,0)</f>
        <v>بوشهر - شهرستان عسلویه - بخش مرکزی - دهستان عسلویه - روستا بیدخون-بیدخون-کوچه ((پست بانک))-کوچه ((جنگ آور))-پلاک 11-طبقه همکف--</v>
      </c>
      <c r="AB6255" t="str">
        <f>VLOOKUP(T6255,[3]رکوردها!$A:$E,5,0)</f>
        <v>7511328168</v>
      </c>
    </row>
    <row r="6256" spans="1:28" s="41" customFormat="1" hidden="1" x14ac:dyDescent="0.2">
      <c r="A6256" s="36">
        <v>141809</v>
      </c>
      <c r="B6256" s="36">
        <v>1286</v>
      </c>
      <c r="C6256" s="36">
        <v>1258</v>
      </c>
      <c r="D6256" s="36" t="str">
        <f>VLOOKUP(C6256,Piv.Analysis!A:AA,27,0)</f>
        <v>دریافت و پرداخت</v>
      </c>
      <c r="E6256" s="36"/>
      <c r="F6256" s="37" t="s">
        <v>11</v>
      </c>
      <c r="G6256" s="37" t="s">
        <v>1947</v>
      </c>
      <c r="H6256" s="38">
        <v>577180614</v>
      </c>
      <c r="I6256" s="38">
        <v>0</v>
      </c>
      <c r="J6256" s="38">
        <f t="shared" si="119"/>
        <v>577180614</v>
      </c>
      <c r="K6256" s="38"/>
      <c r="L6256" s="49"/>
      <c r="M6256" s="37" t="s">
        <v>4</v>
      </c>
      <c r="N6256" s="37" t="s">
        <v>5</v>
      </c>
      <c r="O6256" s="37" t="s">
        <v>6</v>
      </c>
      <c r="P6256" s="37" t="s">
        <v>7</v>
      </c>
      <c r="Q6256" s="37" t="s">
        <v>13</v>
      </c>
      <c r="R6256" s="37" t="s">
        <v>14</v>
      </c>
      <c r="S6256" s="37" t="s">
        <v>3395</v>
      </c>
      <c r="T6256" s="37" t="s">
        <v>3394</v>
      </c>
      <c r="U6256" s="1" t="e">
        <f>VLOOKUP(T6256,[2]VAT!$A:$D,1,0)</f>
        <v>#N/A</v>
      </c>
      <c r="V6256" s="37" t="s">
        <v>2</v>
      </c>
      <c r="W6256" s="37" t="s">
        <v>2</v>
      </c>
      <c r="X6256" t="str">
        <f>VLOOKUP(T6256,[3]رکوردها!$A:$B,2,0)</f>
        <v>14006142129</v>
      </c>
      <c r="Y6256" t="str">
        <f>VLOOKUP(T6256,[3]رکوردها!$A:$D,4,0)</f>
        <v>411517396515</v>
      </c>
      <c r="Z6256" t="str">
        <f>VLOOKUP(T6256,[3]رکوردها!$A:$C,3,0)</f>
        <v>بوشهر</v>
      </c>
      <c r="AA6256" t="str">
        <f>VLOOKUP(T6256,[3]رکوردها!$A:$F,6,0)</f>
        <v>بوشهر - شهرستان عسلویه - بخش مرکزی - دهستان عسلویه - روستا بیدخون-بیدخون-کوچه ((پست بانک))-کوچه ((جنگ آور))-پلاک 11-طبقه همکف--</v>
      </c>
      <c r="AB6256" t="str">
        <f>VLOOKUP(T6256,[3]رکوردها!$A:$E,5,0)</f>
        <v>7511328168</v>
      </c>
    </row>
    <row r="6257" spans="1:28" s="41" customFormat="1" hidden="1" x14ac:dyDescent="0.2">
      <c r="A6257" s="36">
        <v>147488</v>
      </c>
      <c r="B6257" s="36">
        <v>1381</v>
      </c>
      <c r="C6257" s="36">
        <v>1470</v>
      </c>
      <c r="D6257" s="39" t="s">
        <v>5178</v>
      </c>
      <c r="E6257" s="36"/>
      <c r="F6257" s="37" t="s">
        <v>42</v>
      </c>
      <c r="G6257" s="37" t="s">
        <v>3114</v>
      </c>
      <c r="H6257" s="38">
        <v>0</v>
      </c>
      <c r="I6257" s="38">
        <v>3400000</v>
      </c>
      <c r="J6257" s="38">
        <f t="shared" si="119"/>
        <v>-3400000</v>
      </c>
      <c r="K6257" s="38"/>
      <c r="L6257" s="49"/>
      <c r="M6257" s="37" t="s">
        <v>4</v>
      </c>
      <c r="N6257" s="37" t="s">
        <v>5</v>
      </c>
      <c r="O6257" s="37" t="s">
        <v>138</v>
      </c>
      <c r="P6257" s="37" t="s">
        <v>139</v>
      </c>
      <c r="Q6257" s="37" t="s">
        <v>140</v>
      </c>
      <c r="R6257" s="37" t="s">
        <v>141</v>
      </c>
      <c r="S6257" s="37" t="s">
        <v>3100</v>
      </c>
      <c r="T6257" s="37" t="s">
        <v>3099</v>
      </c>
      <c r="U6257" s="1" t="str">
        <f>VLOOKUP(T6257,[2]VAT!$A:$D,1,0)</f>
        <v>400176</v>
      </c>
      <c r="V6257" s="37" t="s">
        <v>2</v>
      </c>
      <c r="W6257" s="37" t="s">
        <v>2</v>
      </c>
      <c r="X6257" t="str">
        <f>VLOOKUP(T6257,[3]رکوردها!$A:$B,2,0)</f>
        <v>10102518676</v>
      </c>
      <c r="Y6257" t="str">
        <f>VLOOKUP(T6257,[3]رکوردها!$A:$D,4,0)</f>
        <v>411395636387</v>
      </c>
      <c r="Z6257" t="str">
        <f>VLOOKUP(T6257,[3]رکوردها!$A:$C,3,0)</f>
        <v>تهران</v>
      </c>
      <c r="AA6257" t="str">
        <f>VLOOKUP(T6257,[3]رکوردها!$A:$F,6,0)</f>
        <v>بلوار آفریقا-انتهای ناهید شرقی-پلاک35-طبقه4</v>
      </c>
      <c r="AB6257" t="str">
        <f>VLOOKUP(T6257,[3]رکوردها!$A:$E,5,0)</f>
        <v>1915718171</v>
      </c>
    </row>
    <row r="6258" spans="1:28" x14ac:dyDescent="0.2">
      <c r="A6258" s="54">
        <v>147382</v>
      </c>
      <c r="B6258" s="2">
        <v>1381</v>
      </c>
      <c r="C6258" s="2">
        <v>1470</v>
      </c>
      <c r="D6258" s="29" t="str">
        <f>VLOOKUP(C6258,Piv.Analysis!A:AA,27,0)</f>
        <v>خرید خدمات</v>
      </c>
      <c r="E6258" s="2"/>
      <c r="F6258" s="1" t="s">
        <v>42</v>
      </c>
      <c r="G6258" s="1" t="s">
        <v>3137</v>
      </c>
      <c r="H6258" s="4">
        <v>0</v>
      </c>
      <c r="I6258" s="4">
        <v>2382022067</v>
      </c>
      <c r="J6258" s="4">
        <f t="shared" si="119"/>
        <v>-2382022067</v>
      </c>
      <c r="K6258" s="46">
        <v>2185341345</v>
      </c>
      <c r="L6258" s="46">
        <v>196680722</v>
      </c>
      <c r="M6258" s="1" t="s">
        <v>4</v>
      </c>
      <c r="N6258" s="1" t="s">
        <v>5</v>
      </c>
      <c r="O6258" s="1" t="s">
        <v>6</v>
      </c>
      <c r="P6258" s="1" t="s">
        <v>7</v>
      </c>
      <c r="Q6258" s="1" t="s">
        <v>13</v>
      </c>
      <c r="R6258" s="1" t="s">
        <v>14</v>
      </c>
      <c r="S6258" s="1" t="s">
        <v>3100</v>
      </c>
      <c r="T6258" s="1" t="s">
        <v>3099</v>
      </c>
      <c r="U6258" s="1" t="str">
        <f>VLOOKUP(T6258,[2]VAT!$A:$D,1,0)</f>
        <v>400176</v>
      </c>
      <c r="V6258" s="1" t="s">
        <v>2</v>
      </c>
      <c r="W6258" s="1" t="s">
        <v>2</v>
      </c>
      <c r="X6258" t="str">
        <f>VLOOKUP(T6258,[3]رکوردها!$A:$B,2,0)</f>
        <v>10102518676</v>
      </c>
      <c r="Y6258" t="str">
        <f>VLOOKUP(T6258,[3]رکوردها!$A:$D,4,0)</f>
        <v>411395636387</v>
      </c>
      <c r="Z6258" t="str">
        <f>VLOOKUP(T6258,[3]رکوردها!$A:$C,3,0)</f>
        <v>تهران</v>
      </c>
      <c r="AA6258" t="str">
        <f>VLOOKUP(T6258,[3]رکوردها!$A:$F,6,0)</f>
        <v>بلوار آفریقا-انتهای ناهید شرقی-پلاک35-طبقه4</v>
      </c>
      <c r="AB6258" t="str">
        <f>VLOOKUP(T6258,[3]رکوردها!$A:$E,5,0)</f>
        <v>1915718171</v>
      </c>
    </row>
    <row r="6259" spans="1:28" s="41" customFormat="1" hidden="1" x14ac:dyDescent="0.2">
      <c r="A6259" s="36">
        <v>147383</v>
      </c>
      <c r="B6259" s="36">
        <v>1381</v>
      </c>
      <c r="C6259" s="36">
        <v>1470</v>
      </c>
      <c r="D6259" s="39" t="s">
        <v>5178</v>
      </c>
      <c r="E6259" s="39" t="s">
        <v>5188</v>
      </c>
      <c r="F6259" s="37" t="s">
        <v>42</v>
      </c>
      <c r="G6259" s="37" t="s">
        <v>3138</v>
      </c>
      <c r="H6259" s="38">
        <v>218534135</v>
      </c>
      <c r="I6259" s="38">
        <v>0</v>
      </c>
      <c r="J6259" s="38">
        <f t="shared" si="119"/>
        <v>218534135</v>
      </c>
      <c r="K6259" s="38"/>
      <c r="L6259" s="49"/>
      <c r="M6259" s="37" t="s">
        <v>4</v>
      </c>
      <c r="N6259" s="37" t="s">
        <v>5</v>
      </c>
      <c r="O6259" s="37" t="s">
        <v>6</v>
      </c>
      <c r="P6259" s="37" t="s">
        <v>7</v>
      </c>
      <c r="Q6259" s="37" t="s">
        <v>13</v>
      </c>
      <c r="R6259" s="37" t="s">
        <v>14</v>
      </c>
      <c r="S6259" s="37" t="s">
        <v>3100</v>
      </c>
      <c r="T6259" s="37" t="s">
        <v>3099</v>
      </c>
      <c r="U6259" s="1" t="str">
        <f>VLOOKUP(T6259,[2]VAT!$A:$D,1,0)</f>
        <v>400176</v>
      </c>
      <c r="V6259" s="37" t="s">
        <v>2</v>
      </c>
      <c r="W6259" s="37" t="s">
        <v>2</v>
      </c>
      <c r="X6259" t="str">
        <f>VLOOKUP(T6259,[3]رکوردها!$A:$B,2,0)</f>
        <v>10102518676</v>
      </c>
      <c r="Y6259" t="str">
        <f>VLOOKUP(T6259,[3]رکوردها!$A:$D,4,0)</f>
        <v>411395636387</v>
      </c>
      <c r="Z6259" t="str">
        <f>VLOOKUP(T6259,[3]رکوردها!$A:$C,3,0)</f>
        <v>تهران</v>
      </c>
      <c r="AA6259" t="str">
        <f>VLOOKUP(T6259,[3]رکوردها!$A:$F,6,0)</f>
        <v>بلوار آفریقا-انتهای ناهید شرقی-پلاک35-طبقه4</v>
      </c>
      <c r="AB6259" t="str">
        <f>VLOOKUP(T6259,[3]رکوردها!$A:$E,5,0)</f>
        <v>1915718171</v>
      </c>
    </row>
    <row r="6260" spans="1:28" s="41" customFormat="1" hidden="1" x14ac:dyDescent="0.2">
      <c r="A6260" s="36">
        <v>147385</v>
      </c>
      <c r="B6260" s="36">
        <v>1381</v>
      </c>
      <c r="C6260" s="36">
        <v>1470</v>
      </c>
      <c r="D6260" s="39" t="s">
        <v>5178</v>
      </c>
      <c r="E6260" s="39" t="s">
        <v>5188</v>
      </c>
      <c r="F6260" s="37" t="s">
        <v>42</v>
      </c>
      <c r="G6260" s="37" t="s">
        <v>3106</v>
      </c>
      <c r="H6260" s="38">
        <v>109267067</v>
      </c>
      <c r="I6260" s="38">
        <v>0</v>
      </c>
      <c r="J6260" s="38">
        <f t="shared" si="119"/>
        <v>109267067</v>
      </c>
      <c r="K6260" s="38"/>
      <c r="L6260" s="49"/>
      <c r="M6260" s="37" t="s">
        <v>4</v>
      </c>
      <c r="N6260" s="37" t="s">
        <v>5</v>
      </c>
      <c r="O6260" s="37" t="s">
        <v>6</v>
      </c>
      <c r="P6260" s="37" t="s">
        <v>7</v>
      </c>
      <c r="Q6260" s="37" t="s">
        <v>13</v>
      </c>
      <c r="R6260" s="37" t="s">
        <v>14</v>
      </c>
      <c r="S6260" s="37" t="s">
        <v>3100</v>
      </c>
      <c r="T6260" s="37" t="s">
        <v>3099</v>
      </c>
      <c r="U6260" s="1" t="str">
        <f>VLOOKUP(T6260,[2]VAT!$A:$D,1,0)</f>
        <v>400176</v>
      </c>
      <c r="V6260" s="37" t="s">
        <v>2</v>
      </c>
      <c r="W6260" s="37" t="s">
        <v>2</v>
      </c>
      <c r="X6260" t="str">
        <f>VLOOKUP(T6260,[3]رکوردها!$A:$B,2,0)</f>
        <v>10102518676</v>
      </c>
      <c r="Y6260" t="str">
        <f>VLOOKUP(T6260,[3]رکوردها!$A:$D,4,0)</f>
        <v>411395636387</v>
      </c>
      <c r="Z6260" t="str">
        <f>VLOOKUP(T6260,[3]رکوردها!$A:$C,3,0)</f>
        <v>تهران</v>
      </c>
      <c r="AA6260" t="str">
        <f>VLOOKUP(T6260,[3]رکوردها!$A:$F,6,0)</f>
        <v>بلوار آفریقا-انتهای ناهید شرقی-پلاک35-طبقه4</v>
      </c>
      <c r="AB6260" t="str">
        <f>VLOOKUP(T6260,[3]رکوردها!$A:$E,5,0)</f>
        <v>1915718171</v>
      </c>
    </row>
    <row r="6261" spans="1:28" s="41" customFormat="1" hidden="1" x14ac:dyDescent="0.2">
      <c r="A6261" s="36">
        <v>147319</v>
      </c>
      <c r="B6261" s="36">
        <v>1467</v>
      </c>
      <c r="C6261" s="36">
        <v>1464</v>
      </c>
      <c r="D6261" s="36" t="str">
        <f>VLOOKUP(C6261,Piv.Analysis!A:AA,27,0)</f>
        <v>دریافت و پرداخت</v>
      </c>
      <c r="E6261" s="36"/>
      <c r="F6261" s="37" t="s">
        <v>93</v>
      </c>
      <c r="G6261" s="37" t="s">
        <v>2285</v>
      </c>
      <c r="H6261" s="38">
        <v>157833962</v>
      </c>
      <c r="I6261" s="38">
        <v>0</v>
      </c>
      <c r="J6261" s="38">
        <f t="shared" si="119"/>
        <v>157833962</v>
      </c>
      <c r="K6261" s="38"/>
      <c r="L6261" s="49"/>
      <c r="M6261" s="37" t="s">
        <v>4</v>
      </c>
      <c r="N6261" s="37" t="s">
        <v>5</v>
      </c>
      <c r="O6261" s="37" t="s">
        <v>6</v>
      </c>
      <c r="P6261" s="37" t="s">
        <v>7</v>
      </c>
      <c r="Q6261" s="37" t="s">
        <v>13</v>
      </c>
      <c r="R6261" s="37" t="s">
        <v>14</v>
      </c>
      <c r="S6261" s="37" t="s">
        <v>3395</v>
      </c>
      <c r="T6261" s="37" t="s">
        <v>3394</v>
      </c>
      <c r="U6261" s="1" t="e">
        <f>VLOOKUP(T6261,[2]VAT!$A:$D,1,0)</f>
        <v>#N/A</v>
      </c>
      <c r="V6261" s="37" t="s">
        <v>2</v>
      </c>
      <c r="W6261" s="37" t="s">
        <v>2</v>
      </c>
      <c r="X6261" t="str">
        <f>VLOOKUP(T6261,[3]رکوردها!$A:$B,2,0)</f>
        <v>14006142129</v>
      </c>
      <c r="Y6261" t="str">
        <f>VLOOKUP(T6261,[3]رکوردها!$A:$D,4,0)</f>
        <v>411517396515</v>
      </c>
      <c r="Z6261" t="str">
        <f>VLOOKUP(T6261,[3]رکوردها!$A:$C,3,0)</f>
        <v>بوشهر</v>
      </c>
      <c r="AA6261" t="str">
        <f>VLOOKUP(T6261,[3]رکوردها!$A:$F,6,0)</f>
        <v>بوشهر - شهرستان عسلویه - بخش مرکزی - دهستان عسلویه - روستا بیدخون-بیدخون-کوچه ((پست بانک))-کوچه ((جنگ آور))-پلاک 11-طبقه همکف--</v>
      </c>
      <c r="AB6261" t="str">
        <f>VLOOKUP(T6261,[3]رکوردها!$A:$E,5,0)</f>
        <v>7511328168</v>
      </c>
    </row>
    <row r="6262" spans="1:28" s="41" customFormat="1" hidden="1" x14ac:dyDescent="0.2">
      <c r="A6262" s="36">
        <v>177187</v>
      </c>
      <c r="B6262" s="36">
        <v>1325</v>
      </c>
      <c r="C6262" s="36">
        <v>1854</v>
      </c>
      <c r="D6262" s="36" t="str">
        <f>VLOOKUP(C6262,Piv.Analysis!A:AA,27,0)</f>
        <v>اصلاح و انتقال</v>
      </c>
      <c r="E6262" s="36"/>
      <c r="F6262" s="37" t="s">
        <v>171</v>
      </c>
      <c r="G6262" s="37" t="s">
        <v>3400</v>
      </c>
      <c r="H6262" s="38">
        <v>281613476</v>
      </c>
      <c r="I6262" s="38">
        <v>0</v>
      </c>
      <c r="J6262" s="38">
        <f t="shared" si="119"/>
        <v>281613476</v>
      </c>
      <c r="K6262" s="38"/>
      <c r="L6262" s="49"/>
      <c r="M6262" s="37" t="s">
        <v>4</v>
      </c>
      <c r="N6262" s="37" t="s">
        <v>5</v>
      </c>
      <c r="O6262" s="37" t="s">
        <v>6</v>
      </c>
      <c r="P6262" s="37" t="s">
        <v>7</v>
      </c>
      <c r="Q6262" s="37" t="s">
        <v>13</v>
      </c>
      <c r="R6262" s="37" t="s">
        <v>14</v>
      </c>
      <c r="S6262" s="37" t="s">
        <v>3399</v>
      </c>
      <c r="T6262" s="37" t="s">
        <v>3398</v>
      </c>
      <c r="U6262" s="1" t="e">
        <f>VLOOKUP(T6262,[2]VAT!$A:$D,1,0)</f>
        <v>#N/A</v>
      </c>
      <c r="V6262" s="37" t="s">
        <v>2</v>
      </c>
      <c r="W6262" s="37" t="s">
        <v>2</v>
      </c>
      <c r="X6262" t="str">
        <f>VLOOKUP(T6262,[3]رکوردها!$A:$B,2,0)</f>
        <v/>
      </c>
      <c r="Y6262" t="str">
        <f>VLOOKUP(T6262,[3]رکوردها!$A:$D,4,0)</f>
        <v/>
      </c>
      <c r="Z6262" t="str">
        <f>VLOOKUP(T6262,[3]رکوردها!$A:$C,3,0)</f>
        <v/>
      </c>
      <c r="AA6262" t="str">
        <f>VLOOKUP(T6262,[3]رکوردها!$A:$F,6,0)</f>
        <v/>
      </c>
      <c r="AB6262" t="str">
        <f>VLOOKUP(T6262,[3]رکوردها!$A:$E,5,0)</f>
        <v/>
      </c>
    </row>
    <row r="6263" spans="1:28" s="41" customFormat="1" hidden="1" x14ac:dyDescent="0.2">
      <c r="A6263" s="36">
        <v>177189</v>
      </c>
      <c r="B6263" s="36">
        <v>1325</v>
      </c>
      <c r="C6263" s="36">
        <v>1854</v>
      </c>
      <c r="D6263" s="36" t="str">
        <f>VLOOKUP(C6263,Piv.Analysis!A:AA,27,0)</f>
        <v>اصلاح و انتقال</v>
      </c>
      <c r="E6263" s="36"/>
      <c r="F6263" s="37" t="s">
        <v>171</v>
      </c>
      <c r="G6263" s="37" t="s">
        <v>3401</v>
      </c>
      <c r="H6263" s="38">
        <v>2534515888</v>
      </c>
      <c r="I6263" s="38">
        <v>0</v>
      </c>
      <c r="J6263" s="38">
        <f t="shared" si="119"/>
        <v>2534515888</v>
      </c>
      <c r="K6263" s="38"/>
      <c r="L6263" s="49"/>
      <c r="M6263" s="37" t="s">
        <v>4</v>
      </c>
      <c r="N6263" s="37" t="s">
        <v>5</v>
      </c>
      <c r="O6263" s="37" t="s">
        <v>6</v>
      </c>
      <c r="P6263" s="37" t="s">
        <v>7</v>
      </c>
      <c r="Q6263" s="37" t="s">
        <v>13</v>
      </c>
      <c r="R6263" s="37" t="s">
        <v>14</v>
      </c>
      <c r="S6263" s="37" t="s">
        <v>3399</v>
      </c>
      <c r="T6263" s="37" t="s">
        <v>3398</v>
      </c>
      <c r="U6263" s="1" t="e">
        <f>VLOOKUP(T6263,[2]VAT!$A:$D,1,0)</f>
        <v>#N/A</v>
      </c>
      <c r="V6263" s="37" t="s">
        <v>2</v>
      </c>
      <c r="W6263" s="37" t="s">
        <v>2</v>
      </c>
      <c r="X6263" t="str">
        <f>VLOOKUP(T6263,[3]رکوردها!$A:$B,2,0)</f>
        <v/>
      </c>
      <c r="Y6263" t="str">
        <f>VLOOKUP(T6263,[3]رکوردها!$A:$D,4,0)</f>
        <v/>
      </c>
      <c r="Z6263" t="str">
        <f>VLOOKUP(T6263,[3]رکوردها!$A:$C,3,0)</f>
        <v/>
      </c>
      <c r="AA6263" t="str">
        <f>VLOOKUP(T6263,[3]رکوردها!$A:$F,6,0)</f>
        <v/>
      </c>
      <c r="AB6263" t="str">
        <f>VLOOKUP(T6263,[3]رکوردها!$A:$E,5,0)</f>
        <v/>
      </c>
    </row>
    <row r="6264" spans="1:28" s="41" customFormat="1" hidden="1" x14ac:dyDescent="0.2">
      <c r="A6264" s="36">
        <v>177188</v>
      </c>
      <c r="B6264" s="36">
        <v>1325</v>
      </c>
      <c r="C6264" s="36">
        <v>1854</v>
      </c>
      <c r="D6264" s="36" t="str">
        <f>VLOOKUP(C6264,Piv.Analysis!A:AA,27,0)</f>
        <v>اصلاح و انتقال</v>
      </c>
      <c r="E6264" s="36"/>
      <c r="F6264" s="37" t="s">
        <v>171</v>
      </c>
      <c r="G6264" s="37" t="s">
        <v>3400</v>
      </c>
      <c r="H6264" s="38">
        <v>0</v>
      </c>
      <c r="I6264" s="38">
        <v>281613476</v>
      </c>
      <c r="J6264" s="38">
        <f t="shared" si="119"/>
        <v>-281613476</v>
      </c>
      <c r="K6264" s="38"/>
      <c r="L6264" s="49"/>
      <c r="M6264" s="37" t="s">
        <v>4</v>
      </c>
      <c r="N6264" s="37" t="s">
        <v>5</v>
      </c>
      <c r="O6264" s="37" t="s">
        <v>138</v>
      </c>
      <c r="P6264" s="37" t="s">
        <v>139</v>
      </c>
      <c r="Q6264" s="37" t="s">
        <v>2639</v>
      </c>
      <c r="R6264" s="37" t="s">
        <v>2640</v>
      </c>
      <c r="S6264" s="37" t="s">
        <v>3399</v>
      </c>
      <c r="T6264" s="37" t="s">
        <v>3398</v>
      </c>
      <c r="U6264" s="1" t="e">
        <f>VLOOKUP(T6264,[2]VAT!$A:$D,1,0)</f>
        <v>#N/A</v>
      </c>
      <c r="V6264" s="37" t="s">
        <v>2</v>
      </c>
      <c r="W6264" s="37" t="s">
        <v>2</v>
      </c>
      <c r="X6264" t="str">
        <f>VLOOKUP(T6264,[3]رکوردها!$A:$B,2,0)</f>
        <v/>
      </c>
      <c r="Y6264" t="str">
        <f>VLOOKUP(T6264,[3]رکوردها!$A:$D,4,0)</f>
        <v/>
      </c>
      <c r="Z6264" t="str">
        <f>VLOOKUP(T6264,[3]رکوردها!$A:$C,3,0)</f>
        <v/>
      </c>
      <c r="AA6264" t="str">
        <f>VLOOKUP(T6264,[3]رکوردها!$A:$F,6,0)</f>
        <v/>
      </c>
      <c r="AB6264" t="str">
        <f>VLOOKUP(T6264,[3]رکوردها!$A:$E,5,0)</f>
        <v/>
      </c>
    </row>
    <row r="6265" spans="1:28" s="41" customFormat="1" hidden="1" x14ac:dyDescent="0.2">
      <c r="A6265" s="36">
        <v>141477</v>
      </c>
      <c r="B6265" s="36">
        <v>1223</v>
      </c>
      <c r="C6265" s="36">
        <v>1224</v>
      </c>
      <c r="D6265" s="36" t="str">
        <f>VLOOKUP(C6265,Piv.Analysis!A:AA,27,0)</f>
        <v>دریافت و پرداخت</v>
      </c>
      <c r="E6265" s="36"/>
      <c r="F6265" s="37" t="s">
        <v>83</v>
      </c>
      <c r="G6265" s="37" t="s">
        <v>2195</v>
      </c>
      <c r="H6265" s="38">
        <v>2472699500</v>
      </c>
      <c r="I6265" s="38">
        <v>0</v>
      </c>
      <c r="J6265" s="38">
        <f t="shared" si="119"/>
        <v>2472699500</v>
      </c>
      <c r="K6265" s="38"/>
      <c r="L6265" s="49"/>
      <c r="M6265" s="37" t="s">
        <v>4</v>
      </c>
      <c r="N6265" s="37" t="s">
        <v>5</v>
      </c>
      <c r="O6265" s="37" t="s">
        <v>6</v>
      </c>
      <c r="P6265" s="37" t="s">
        <v>7</v>
      </c>
      <c r="Q6265" s="37" t="s">
        <v>13</v>
      </c>
      <c r="R6265" s="37" t="s">
        <v>14</v>
      </c>
      <c r="S6265" s="37" t="s">
        <v>3403</v>
      </c>
      <c r="T6265" s="37" t="s">
        <v>3402</v>
      </c>
      <c r="U6265" s="1" t="e">
        <f>VLOOKUP(T6265,[2]VAT!$A:$D,1,0)</f>
        <v>#N/A</v>
      </c>
      <c r="V6265" s="37" t="s">
        <v>2</v>
      </c>
      <c r="W6265" s="37" t="s">
        <v>2</v>
      </c>
      <c r="X6265" t="str">
        <f>VLOOKUP(T6265,[3]رکوردها!$A:$B,2,0)</f>
        <v/>
      </c>
      <c r="Y6265" t="str">
        <f>VLOOKUP(T6265,[3]رکوردها!$A:$D,4,0)</f>
        <v/>
      </c>
      <c r="Z6265" t="str">
        <f>VLOOKUP(T6265,[3]رکوردها!$A:$C,3,0)</f>
        <v>بوشهر</v>
      </c>
      <c r="AA6265" t="str">
        <f>VLOOKUP(T6265,[3]رکوردها!$A:$F,6,0)</f>
        <v>بردخون خیابان ابن مفتون روبروی نانوایی رادمنش(1374664967)</v>
      </c>
      <c r="AB6265" t="str">
        <f>VLOOKUP(T6265,[3]رکوردها!$A:$E,5,0)</f>
        <v>7553113891</v>
      </c>
    </row>
    <row r="6266" spans="1:28" s="41" customFormat="1" hidden="1" x14ac:dyDescent="0.2">
      <c r="A6266" s="36">
        <v>141431</v>
      </c>
      <c r="B6266" s="36">
        <v>1250</v>
      </c>
      <c r="C6266" s="36">
        <v>1220</v>
      </c>
      <c r="D6266" s="36" t="str">
        <f>VLOOKUP(C6266,Piv.Analysis!A:AA,27,0)</f>
        <v>دریافت و پرداخت</v>
      </c>
      <c r="E6266" s="36"/>
      <c r="F6266" s="37" t="s">
        <v>81</v>
      </c>
      <c r="G6266" s="37" t="s">
        <v>2254</v>
      </c>
      <c r="H6266" s="38">
        <v>7744947000</v>
      </c>
      <c r="I6266" s="38">
        <v>0</v>
      </c>
      <c r="J6266" s="38">
        <f t="shared" si="119"/>
        <v>7744947000</v>
      </c>
      <c r="K6266" s="38"/>
      <c r="L6266" s="49"/>
      <c r="M6266" s="37" t="s">
        <v>4</v>
      </c>
      <c r="N6266" s="37" t="s">
        <v>5</v>
      </c>
      <c r="O6266" s="37" t="s">
        <v>6</v>
      </c>
      <c r="P6266" s="37" t="s">
        <v>7</v>
      </c>
      <c r="Q6266" s="37" t="s">
        <v>13</v>
      </c>
      <c r="R6266" s="37" t="s">
        <v>14</v>
      </c>
      <c r="S6266" s="37" t="s">
        <v>3403</v>
      </c>
      <c r="T6266" s="37" t="s">
        <v>3402</v>
      </c>
      <c r="U6266" s="1" t="e">
        <f>VLOOKUP(T6266,[2]VAT!$A:$D,1,0)</f>
        <v>#N/A</v>
      </c>
      <c r="V6266" s="37" t="s">
        <v>2</v>
      </c>
      <c r="W6266" s="37" t="s">
        <v>2</v>
      </c>
      <c r="X6266" t="str">
        <f>VLOOKUP(T6266,[3]رکوردها!$A:$B,2,0)</f>
        <v/>
      </c>
      <c r="Y6266" t="str">
        <f>VLOOKUP(T6266,[3]رکوردها!$A:$D,4,0)</f>
        <v/>
      </c>
      <c r="Z6266" t="str">
        <f>VLOOKUP(T6266,[3]رکوردها!$A:$C,3,0)</f>
        <v>بوشهر</v>
      </c>
      <c r="AA6266" t="str">
        <f>VLOOKUP(T6266,[3]رکوردها!$A:$F,6,0)</f>
        <v>بردخون خیابان ابن مفتون روبروی نانوایی رادمنش(1374664967)</v>
      </c>
      <c r="AB6266" t="str">
        <f>VLOOKUP(T6266,[3]رکوردها!$A:$E,5,0)</f>
        <v>7553113891</v>
      </c>
    </row>
    <row r="6267" spans="1:28" x14ac:dyDescent="0.2">
      <c r="A6267" s="54">
        <v>183316</v>
      </c>
      <c r="B6267" s="2">
        <v>1420</v>
      </c>
      <c r="C6267" s="2">
        <v>2121</v>
      </c>
      <c r="D6267" s="54" t="str">
        <f>VLOOKUP(C6267,Piv.Analysis!A:AA,27,0)</f>
        <v>خرید انباری</v>
      </c>
      <c r="E6267" s="2"/>
      <c r="F6267" s="1" t="s">
        <v>173</v>
      </c>
      <c r="G6267" s="1" t="s">
        <v>3368</v>
      </c>
      <c r="H6267" s="4">
        <v>0</v>
      </c>
      <c r="I6267" s="4">
        <v>36607388160</v>
      </c>
      <c r="J6267" s="4">
        <f t="shared" si="119"/>
        <v>-36607388160</v>
      </c>
      <c r="K6267" s="4"/>
      <c r="L6267" s="49"/>
      <c r="M6267" s="1" t="s">
        <v>4</v>
      </c>
      <c r="N6267" s="1" t="s">
        <v>5</v>
      </c>
      <c r="O6267" s="1" t="s">
        <v>6</v>
      </c>
      <c r="P6267" s="1" t="s">
        <v>7</v>
      </c>
      <c r="Q6267" s="1" t="s">
        <v>13</v>
      </c>
      <c r="R6267" s="1" t="s">
        <v>14</v>
      </c>
      <c r="S6267" s="1" t="s">
        <v>3365</v>
      </c>
      <c r="T6267" s="1" t="s">
        <v>3364</v>
      </c>
      <c r="U6267" s="1" t="e">
        <f>VLOOKUP(T6267,[2]VAT!$A:$D,1,0)</f>
        <v>#N/A</v>
      </c>
      <c r="V6267" s="1" t="s">
        <v>2</v>
      </c>
      <c r="W6267" s="1" t="s">
        <v>2</v>
      </c>
      <c r="X6267" t="str">
        <f>VLOOKUP(T6267,[3]رکوردها!$A:$B,2,0)</f>
        <v/>
      </c>
      <c r="Y6267" t="str">
        <f>VLOOKUP(T6267,[3]رکوردها!$A:$D,4,0)</f>
        <v/>
      </c>
      <c r="Z6267" t="str">
        <f>VLOOKUP(T6267,[3]رکوردها!$A:$C,3,0)</f>
        <v/>
      </c>
      <c r="AA6267" t="str">
        <f>VLOOKUP(T6267,[3]رکوردها!$A:$F,6,0)</f>
        <v/>
      </c>
      <c r="AB6267" t="str">
        <f>VLOOKUP(T6267,[3]رکوردها!$A:$E,5,0)</f>
        <v/>
      </c>
    </row>
    <row r="6268" spans="1:28" x14ac:dyDescent="0.2">
      <c r="A6268" s="54">
        <v>183548</v>
      </c>
      <c r="B6268" s="2">
        <v>1421</v>
      </c>
      <c r="C6268" s="2">
        <v>2129</v>
      </c>
      <c r="D6268" s="54" t="str">
        <f>VLOOKUP(C6268,Piv.Analysis!A:AA,27,0)</f>
        <v>خرید انباری</v>
      </c>
      <c r="E6268" s="2"/>
      <c r="F6268" s="1" t="s">
        <v>173</v>
      </c>
      <c r="G6268" s="1" t="s">
        <v>2711</v>
      </c>
      <c r="H6268" s="4">
        <v>0</v>
      </c>
      <c r="I6268" s="4">
        <v>66563469420</v>
      </c>
      <c r="J6268" s="4">
        <f t="shared" si="119"/>
        <v>-66563469420</v>
      </c>
      <c r="K6268" s="4"/>
      <c r="L6268" s="49"/>
      <c r="M6268" s="1" t="s">
        <v>4</v>
      </c>
      <c r="N6268" s="1" t="s">
        <v>5</v>
      </c>
      <c r="O6268" s="1" t="s">
        <v>6</v>
      </c>
      <c r="P6268" s="1" t="s">
        <v>7</v>
      </c>
      <c r="Q6268" s="1" t="s">
        <v>13</v>
      </c>
      <c r="R6268" s="1" t="s">
        <v>14</v>
      </c>
      <c r="S6268" s="1" t="s">
        <v>2641</v>
      </c>
      <c r="T6268" s="1" t="s">
        <v>2638</v>
      </c>
      <c r="U6268" s="1" t="e">
        <f>VLOOKUP(T6268,[2]VAT!$A:$D,1,0)</f>
        <v>#N/A</v>
      </c>
      <c r="V6268" s="1" t="s">
        <v>2</v>
      </c>
      <c r="W6268" s="1" t="s">
        <v>2</v>
      </c>
      <c r="X6268" t="str">
        <f>VLOOKUP(T6268,[3]رکوردها!$A:$B,2,0)</f>
        <v/>
      </c>
      <c r="Y6268" t="str">
        <f>VLOOKUP(T6268,[3]رکوردها!$A:$D,4,0)</f>
        <v/>
      </c>
      <c r="Z6268" t="str">
        <f>VLOOKUP(T6268,[3]رکوردها!$A:$C,3,0)</f>
        <v/>
      </c>
      <c r="AA6268" t="str">
        <f>VLOOKUP(T6268,[3]رکوردها!$A:$F,6,0)</f>
        <v/>
      </c>
      <c r="AB6268" t="str">
        <f>VLOOKUP(T6268,[3]رکوردها!$A:$E,5,0)</f>
        <v/>
      </c>
    </row>
    <row r="6269" spans="1:28" x14ac:dyDescent="0.2">
      <c r="A6269" s="54">
        <v>183723</v>
      </c>
      <c r="B6269" s="2">
        <v>1422</v>
      </c>
      <c r="C6269" s="2">
        <v>2133</v>
      </c>
      <c r="D6269" s="54" t="str">
        <f>VLOOKUP(C6269,Piv.Analysis!A:AA,27,0)</f>
        <v>خرید انباری</v>
      </c>
      <c r="E6269" s="2"/>
      <c r="F6269" s="1" t="s">
        <v>173</v>
      </c>
      <c r="G6269" s="1" t="s">
        <v>3456</v>
      </c>
      <c r="H6269" s="4">
        <v>0</v>
      </c>
      <c r="I6269" s="4">
        <v>1932472080</v>
      </c>
      <c r="J6269" s="4">
        <f t="shared" si="119"/>
        <v>-1932472080</v>
      </c>
      <c r="K6269" s="4"/>
      <c r="L6269" s="49"/>
      <c r="M6269" s="1" t="s">
        <v>4</v>
      </c>
      <c r="N6269" s="1" t="s">
        <v>5</v>
      </c>
      <c r="O6269" s="1" t="s">
        <v>6</v>
      </c>
      <c r="P6269" s="1" t="s">
        <v>7</v>
      </c>
      <c r="Q6269" s="1" t="s">
        <v>13</v>
      </c>
      <c r="R6269" s="1" t="s">
        <v>14</v>
      </c>
      <c r="S6269" s="1" t="s">
        <v>3433</v>
      </c>
      <c r="T6269" s="1" t="s">
        <v>3432</v>
      </c>
      <c r="U6269" s="1" t="e">
        <f>VLOOKUP(T6269,[2]VAT!$A:$D,1,0)</f>
        <v>#N/A</v>
      </c>
      <c r="V6269" s="1" t="s">
        <v>2</v>
      </c>
      <c r="W6269" s="1" t="s">
        <v>2</v>
      </c>
      <c r="X6269" t="str">
        <f>VLOOKUP(T6269,[3]رکوردها!$A:$B,2,0)</f>
        <v>10103411567</v>
      </c>
      <c r="Y6269" t="str">
        <f>VLOOKUP(T6269,[3]رکوردها!$A:$D,4,0)</f>
        <v>411331153115</v>
      </c>
      <c r="Z6269" t="str">
        <f>VLOOKUP(T6269,[3]رکوردها!$A:$C,3,0)</f>
        <v>تهران</v>
      </c>
      <c r="AA6269" t="str">
        <f>VLOOKUP(T6269,[3]رکوردها!$A:$F,6,0)</f>
        <v>تهران خ سهروردی شمالی ک متحیری پ45 ط 5 جنوبی واحد 14</v>
      </c>
      <c r="AB6269" t="str">
        <f>VLOOKUP(T6269,[3]رکوردها!$A:$E,5,0)</f>
        <v>1559936837</v>
      </c>
    </row>
    <row r="6270" spans="1:28" x14ac:dyDescent="0.2">
      <c r="A6270" s="54">
        <v>147500</v>
      </c>
      <c r="B6270" s="2">
        <v>1426</v>
      </c>
      <c r="C6270" s="2">
        <v>1475</v>
      </c>
      <c r="D6270" s="54" t="str">
        <f>VLOOKUP(C6270,Piv.Analysis!A:AA,27,0)</f>
        <v>خرید انباری</v>
      </c>
      <c r="E6270" s="2"/>
      <c r="F6270" s="1" t="s">
        <v>582</v>
      </c>
      <c r="G6270" s="1" t="s">
        <v>3220</v>
      </c>
      <c r="H6270" s="4">
        <v>0</v>
      </c>
      <c r="I6270" s="4">
        <v>189660000</v>
      </c>
      <c r="J6270" s="4">
        <f t="shared" si="119"/>
        <v>-189660000</v>
      </c>
      <c r="K6270" s="46">
        <f t="shared" ref="K6270:K6271" si="120">I6270/109%</f>
        <v>174000000</v>
      </c>
      <c r="L6270" s="46">
        <f t="shared" ref="L6270:L6271" si="121">K6270*9%</f>
        <v>15660000</v>
      </c>
      <c r="M6270" s="1" t="s">
        <v>4</v>
      </c>
      <c r="N6270" s="1" t="s">
        <v>5</v>
      </c>
      <c r="O6270" s="1" t="s">
        <v>6</v>
      </c>
      <c r="P6270" s="1" t="s">
        <v>7</v>
      </c>
      <c r="Q6270" s="1" t="s">
        <v>13</v>
      </c>
      <c r="R6270" s="1" t="s">
        <v>14</v>
      </c>
      <c r="S6270" s="1" t="s">
        <v>3222</v>
      </c>
      <c r="T6270" s="1" t="s">
        <v>3221</v>
      </c>
      <c r="U6270" s="1" t="str">
        <f>VLOOKUP(T6270,[2]VAT!$A:$D,1,0)</f>
        <v>400156</v>
      </c>
      <c r="V6270" s="1" t="s">
        <v>2</v>
      </c>
      <c r="W6270" s="1" t="s">
        <v>2</v>
      </c>
      <c r="X6270" t="str">
        <f>VLOOKUP(T6270,[3]رکوردها!$A:$B,2,0)</f>
        <v>14003542190</v>
      </c>
      <c r="Y6270" t="str">
        <f>VLOOKUP(T6270,[3]رکوردها!$A:$D,4,0)</f>
        <v>411446964365</v>
      </c>
      <c r="Z6270" t="str">
        <f>VLOOKUP(T6270,[3]رکوردها!$A:$C,3,0)</f>
        <v>کنگان</v>
      </c>
      <c r="AA6270" t="str">
        <f>VLOOKUP(T6270,[3]رکوردها!$A:$F,6,0)</f>
        <v>بوشهر کنگان بلوار اصلی روبروی پمپ بنزین خلیج فارس</v>
      </c>
      <c r="AB6270" t="str">
        <f>VLOOKUP(T6270,[3]رکوردها!$A:$E,5,0)</f>
        <v>7551493981</v>
      </c>
    </row>
    <row r="6271" spans="1:28" x14ac:dyDescent="0.2">
      <c r="A6271" s="54">
        <v>147756</v>
      </c>
      <c r="B6271" s="2">
        <v>1427</v>
      </c>
      <c r="C6271" s="2">
        <v>1500</v>
      </c>
      <c r="D6271" s="54" t="str">
        <f>VLOOKUP(C6271,Piv.Analysis!A:AA,27,0)</f>
        <v>خرید انباری</v>
      </c>
      <c r="E6271" s="2"/>
      <c r="F6271" s="1" t="s">
        <v>582</v>
      </c>
      <c r="G6271" s="28" t="s">
        <v>5229</v>
      </c>
      <c r="H6271" s="4">
        <v>0</v>
      </c>
      <c r="I6271" s="4">
        <v>21580910000</v>
      </c>
      <c r="J6271" s="4">
        <f t="shared" si="119"/>
        <v>-21580910000</v>
      </c>
      <c r="K6271" s="46">
        <f t="shared" si="120"/>
        <v>19799000000</v>
      </c>
      <c r="L6271" s="46">
        <f t="shared" si="121"/>
        <v>1781910000</v>
      </c>
      <c r="M6271" s="1" t="s">
        <v>4</v>
      </c>
      <c r="N6271" s="1" t="s">
        <v>5</v>
      </c>
      <c r="O6271" s="1" t="s">
        <v>6</v>
      </c>
      <c r="P6271" s="1" t="s">
        <v>7</v>
      </c>
      <c r="Q6271" s="1" t="s">
        <v>13</v>
      </c>
      <c r="R6271" s="1" t="s">
        <v>14</v>
      </c>
      <c r="S6271" s="1" t="s">
        <v>4144</v>
      </c>
      <c r="T6271" s="1" t="s">
        <v>4143</v>
      </c>
      <c r="U6271" s="1" t="str">
        <f>VLOOKUP(T6271,[2]VAT!$A:$D,1,0)</f>
        <v>400412</v>
      </c>
      <c r="V6271" s="1" t="s">
        <v>2</v>
      </c>
      <c r="W6271" s="1" t="s">
        <v>2</v>
      </c>
      <c r="X6271" t="str">
        <f>VLOOKUP(T6271,[3]رکوردها!$A:$B,2,0)</f>
        <v>14008459679</v>
      </c>
      <c r="Y6271" t="str">
        <f>VLOOKUP(T6271,[3]رکوردها!$A:$D,4,0)</f>
        <v>411654811184</v>
      </c>
      <c r="Z6271" t="str">
        <f>VLOOKUP(T6271,[3]رکوردها!$A:$C,3,0)</f>
        <v>تهران</v>
      </c>
      <c r="AA6271" t="str">
        <f>VLOOKUP(T6271,[3]رکوردها!$A:$F,6,0)</f>
        <v>تهران خیابان شریعتی خیابان شهید کلاهدوز پلاک 495 طبقه 4 واحد 14</v>
      </c>
      <c r="AB6271" t="str">
        <f>VLOOKUP(T6271,[3]رکوردها!$A:$E,5,0)</f>
        <v>1939614867</v>
      </c>
    </row>
    <row r="6272" spans="1:28" x14ac:dyDescent="0.2">
      <c r="A6272" s="54">
        <v>175962</v>
      </c>
      <c r="B6272" s="2">
        <v>1431</v>
      </c>
      <c r="C6272" s="2">
        <v>1756</v>
      </c>
      <c r="D6272" s="54" t="str">
        <f>VLOOKUP(C6272,Piv.Analysis!A:AA,27,0)</f>
        <v>خرید انباری</v>
      </c>
      <c r="E6272" s="2"/>
      <c r="F6272" s="1" t="s">
        <v>582</v>
      </c>
      <c r="G6272" s="1" t="s">
        <v>3649</v>
      </c>
      <c r="H6272" s="4">
        <v>0</v>
      </c>
      <c r="I6272" s="4">
        <v>5500000</v>
      </c>
      <c r="J6272" s="4">
        <f t="shared" si="119"/>
        <v>-5500000</v>
      </c>
      <c r="K6272" s="4"/>
      <c r="L6272" s="49"/>
      <c r="M6272" s="1" t="s">
        <v>4</v>
      </c>
      <c r="N6272" s="1" t="s">
        <v>5</v>
      </c>
      <c r="O6272" s="1" t="s">
        <v>6</v>
      </c>
      <c r="P6272" s="1" t="s">
        <v>7</v>
      </c>
      <c r="Q6272" s="1" t="s">
        <v>13</v>
      </c>
      <c r="R6272" s="1" t="s">
        <v>14</v>
      </c>
      <c r="S6272" s="1" t="s">
        <v>3647</v>
      </c>
      <c r="T6272" s="1" t="s">
        <v>3646</v>
      </c>
      <c r="U6272" s="1" t="e">
        <f>VLOOKUP(T6272,[2]VAT!$A:$D,1,0)</f>
        <v>#N/A</v>
      </c>
      <c r="V6272" s="1" t="s">
        <v>2</v>
      </c>
      <c r="W6272" s="1" t="s">
        <v>2</v>
      </c>
      <c r="X6272" t="str">
        <f>VLOOKUP(T6272,[3]رکوردها!$A:$B,2,0)</f>
        <v/>
      </c>
      <c r="Y6272" t="str">
        <f>VLOOKUP(T6272,[3]رکوردها!$A:$D,4,0)</f>
        <v>5150120091</v>
      </c>
      <c r="Z6272" t="str">
        <f>VLOOKUP(T6272,[3]رکوردها!$A:$C,3,0)</f>
        <v>بوشهر</v>
      </c>
      <c r="AA6272" t="str">
        <f>VLOOKUP(T6272,[3]رکوردها!$A:$F,6,0)</f>
        <v>بوشهر کنگان امام خمینی روبروی مجتمع مهر(کد ملی زهرا باقری 5150120091)</v>
      </c>
      <c r="AB6272" t="str">
        <f>VLOOKUP(T6272,[3]رکوردها!$A:$E,5,0)</f>
        <v>7557139616</v>
      </c>
    </row>
    <row r="6273" spans="1:28" x14ac:dyDescent="0.2">
      <c r="A6273" s="54">
        <v>147496</v>
      </c>
      <c r="B6273" s="2">
        <v>1437</v>
      </c>
      <c r="C6273" s="2">
        <v>1474</v>
      </c>
      <c r="D6273" s="54" t="str">
        <f>VLOOKUP(C6273,Piv.Analysis!A:AA,27,0)</f>
        <v>خرید انباری</v>
      </c>
      <c r="E6273" s="2"/>
      <c r="F6273" s="1" t="s">
        <v>28</v>
      </c>
      <c r="G6273" s="1" t="s">
        <v>3227</v>
      </c>
      <c r="H6273" s="4">
        <v>0</v>
      </c>
      <c r="I6273" s="4">
        <v>5631849172</v>
      </c>
      <c r="J6273" s="4">
        <f t="shared" si="119"/>
        <v>-5631849172</v>
      </c>
      <c r="K6273" s="46">
        <f>I6273/109%</f>
        <v>5166834102.7522936</v>
      </c>
      <c r="L6273" s="46">
        <f>K6273*9%</f>
        <v>465015069.24770641</v>
      </c>
      <c r="M6273" s="1" t="s">
        <v>4</v>
      </c>
      <c r="N6273" s="1" t="s">
        <v>5</v>
      </c>
      <c r="O6273" s="1" t="s">
        <v>6</v>
      </c>
      <c r="P6273" s="1" t="s">
        <v>7</v>
      </c>
      <c r="Q6273" s="1" t="s">
        <v>13</v>
      </c>
      <c r="R6273" s="1" t="s">
        <v>14</v>
      </c>
      <c r="S6273" s="1" t="s">
        <v>3226</v>
      </c>
      <c r="T6273" s="1" t="s">
        <v>3225</v>
      </c>
      <c r="U6273" s="1" t="str">
        <f>VLOOKUP(T6273,[2]VAT!$A:$D,1,0)</f>
        <v>400157</v>
      </c>
      <c r="V6273" s="1" t="s">
        <v>2</v>
      </c>
      <c r="W6273" s="1" t="s">
        <v>2</v>
      </c>
      <c r="X6273" t="str">
        <f>VLOOKUP(T6273,[3]رکوردها!$A:$B,2,0)</f>
        <v>10480033664</v>
      </c>
      <c r="Y6273" t="str">
        <f>VLOOKUP(T6273,[3]رکوردها!$A:$D,4,0)</f>
        <v>411147863693</v>
      </c>
      <c r="Z6273" t="str">
        <f>VLOOKUP(T6273,[3]رکوردها!$A:$C,3,0)</f>
        <v>تهران</v>
      </c>
      <c r="AA6273" t="str">
        <f>VLOOKUP(T6273,[3]رکوردها!$A:$F,6,0)</f>
        <v>تهران خیابان شهید بهشتی خیابان میرعماد ساختمان زمرد شماره 61</v>
      </c>
      <c r="AB6273" t="str">
        <f>VLOOKUP(T6273,[3]رکوردها!$A:$E,5,0)</f>
        <v>1587853539</v>
      </c>
    </row>
    <row r="6274" spans="1:28" x14ac:dyDescent="0.2">
      <c r="A6274" s="54">
        <v>181016</v>
      </c>
      <c r="B6274" s="2">
        <v>1440</v>
      </c>
      <c r="C6274" s="2">
        <v>1925</v>
      </c>
      <c r="D6274" s="54" t="str">
        <f>VLOOKUP(C6274,Piv.Analysis!A:AA,27,0)</f>
        <v>خرید انباری</v>
      </c>
      <c r="E6274" s="2"/>
      <c r="F6274" s="1" t="s">
        <v>28</v>
      </c>
      <c r="G6274" s="1" t="s">
        <v>29</v>
      </c>
      <c r="H6274" s="4">
        <v>0</v>
      </c>
      <c r="I6274" s="4">
        <v>350000000</v>
      </c>
      <c r="J6274" s="4">
        <f t="shared" ref="J6274" si="122">H6274-I6274</f>
        <v>-350000000</v>
      </c>
      <c r="K6274" s="4"/>
      <c r="L6274" s="49"/>
      <c r="M6274" s="1" t="s">
        <v>4</v>
      </c>
      <c r="N6274" s="1" t="s">
        <v>5</v>
      </c>
      <c r="O6274" s="1" t="s">
        <v>6</v>
      </c>
      <c r="P6274" s="1" t="s">
        <v>7</v>
      </c>
      <c r="Q6274" s="1" t="s">
        <v>13</v>
      </c>
      <c r="R6274" s="1" t="s">
        <v>14</v>
      </c>
      <c r="S6274" s="1" t="s">
        <v>31</v>
      </c>
      <c r="T6274" s="1" t="s">
        <v>30</v>
      </c>
      <c r="U6274" s="1" t="e">
        <f>VLOOKUP(T6274,[2]VAT!$A:$D,1,0)</f>
        <v>#N/A</v>
      </c>
      <c r="V6274" s="1" t="s">
        <v>2</v>
      </c>
      <c r="W6274" s="1" t="s">
        <v>2</v>
      </c>
      <c r="X6274" t="str">
        <f>VLOOKUP(T6274,[3]رکوردها!$A:$B,2,0)</f>
        <v>6579964685</v>
      </c>
      <c r="Y6274" t="str">
        <f>VLOOKUP(T6274,[3]رکوردها!$A:$D,4,0)</f>
        <v/>
      </c>
      <c r="Z6274" t="str">
        <f>VLOOKUP(T6274,[3]رکوردها!$A:$C,3,0)</f>
        <v>کنگان</v>
      </c>
      <c r="AA6274" t="str">
        <f>VLOOKUP(T6274,[3]رکوردها!$A:$F,6,0)</f>
        <v>کنگان روبروی پمپ بنزین صفایی</v>
      </c>
      <c r="AB6274" t="str">
        <f>VLOOKUP(T6274,[3]رکوردها!$A:$E,5,0)</f>
        <v>7557164767</v>
      </c>
    </row>
    <row r="6275" spans="1:28" x14ac:dyDescent="0.2">
      <c r="A6275" s="54">
        <v>173465</v>
      </c>
      <c r="B6275" s="2">
        <v>1451</v>
      </c>
      <c r="C6275" s="2">
        <v>1559</v>
      </c>
      <c r="D6275" s="54" t="str">
        <f>VLOOKUP(C6275,Piv.Analysis!A:AA,27,0)</f>
        <v>خرید انباری</v>
      </c>
      <c r="E6275" s="2"/>
      <c r="F6275" s="1" t="s">
        <v>113</v>
      </c>
      <c r="G6275" s="28" t="s">
        <v>5200</v>
      </c>
      <c r="H6275" s="4">
        <v>0</v>
      </c>
      <c r="I6275" s="4">
        <v>304948534</v>
      </c>
      <c r="J6275" s="4">
        <v>-6752012000</v>
      </c>
      <c r="K6275" s="46">
        <f>I6275/109%</f>
        <v>279769297.24770641</v>
      </c>
      <c r="L6275" s="46">
        <f>K6275*9%</f>
        <v>25179236.752293576</v>
      </c>
      <c r="M6275" s="1" t="s">
        <v>4</v>
      </c>
      <c r="N6275" s="1" t="s">
        <v>5</v>
      </c>
      <c r="O6275" s="1" t="s">
        <v>6</v>
      </c>
      <c r="P6275" s="1" t="s">
        <v>7</v>
      </c>
      <c r="Q6275" s="1" t="s">
        <v>13</v>
      </c>
      <c r="R6275" s="1" t="s">
        <v>14</v>
      </c>
      <c r="S6275" s="1" t="s">
        <v>2808</v>
      </c>
      <c r="T6275" s="1" t="s">
        <v>2807</v>
      </c>
      <c r="U6275" s="1" t="str">
        <f>VLOOKUP(T6275,[2]VAT!$A:$D,1,0)</f>
        <v>400092</v>
      </c>
      <c r="V6275" s="1" t="s">
        <v>2</v>
      </c>
      <c r="W6275" s="1" t="s">
        <v>2</v>
      </c>
      <c r="X6275" t="str">
        <f>VLOOKUP(T6275,[3]رکوردها!$A:$B,2,0)</f>
        <v>10530058278</v>
      </c>
      <c r="Y6275" t="str">
        <f>VLOOKUP(T6275,[3]رکوردها!$A:$D,4,0)</f>
        <v>411169871919</v>
      </c>
      <c r="Z6275" t="str">
        <f>VLOOKUP(T6275,[3]رکوردها!$A:$C,3,0)</f>
        <v>لامرد</v>
      </c>
      <c r="AA6275" t="str">
        <f>VLOOKUP(T6275,[3]رکوردها!$A:$F,6,0)</f>
        <v>استان فارس - شهرستان لامرد - بخش مرکزی - شهر لامرد-خطیمی-کوچه (انتظام)-بلوار دکتر حیاتی-پلاک 0-طبقه همکف-</v>
      </c>
      <c r="AB6275" t="str">
        <f>VLOOKUP(T6275,[3]رکوردها!$A:$E,5,0)</f>
        <v>7434148357</v>
      </c>
    </row>
    <row r="6276" spans="1:28" x14ac:dyDescent="0.2">
      <c r="A6276" s="54">
        <v>182326</v>
      </c>
      <c r="B6276" s="2">
        <v>1461</v>
      </c>
      <c r="C6276" s="2">
        <v>2060</v>
      </c>
      <c r="D6276" s="54" t="str">
        <f>VLOOKUP(C6276,Piv.Analysis!A:AA,27,0)</f>
        <v>خرید انباری</v>
      </c>
      <c r="E6276" s="2"/>
      <c r="F6276" s="1" t="s">
        <v>103</v>
      </c>
      <c r="G6276" s="1" t="s">
        <v>2984</v>
      </c>
      <c r="H6276" s="4">
        <v>0</v>
      </c>
      <c r="I6276" s="4">
        <v>4042356015</v>
      </c>
      <c r="J6276" s="4">
        <f t="shared" ref="J6276:J6339" si="123">H6276-I6276</f>
        <v>-4042356015</v>
      </c>
      <c r="K6276" s="46"/>
      <c r="L6276" s="46"/>
      <c r="M6276" s="1" t="s">
        <v>4</v>
      </c>
      <c r="N6276" s="1" t="s">
        <v>5</v>
      </c>
      <c r="O6276" s="1" t="s">
        <v>6</v>
      </c>
      <c r="P6276" s="1" t="s">
        <v>7</v>
      </c>
      <c r="Q6276" s="1" t="s">
        <v>13</v>
      </c>
      <c r="R6276" s="1" t="s">
        <v>14</v>
      </c>
      <c r="S6276" s="1" t="s">
        <v>2981</v>
      </c>
      <c r="T6276" s="1" t="s">
        <v>2980</v>
      </c>
      <c r="U6276" s="1" t="str">
        <f>VLOOKUP(T6276,[2]VAT!$A:$D,1,0)</f>
        <v>400114</v>
      </c>
      <c r="V6276" s="1" t="s">
        <v>2</v>
      </c>
      <c r="W6276" s="1" t="s">
        <v>2</v>
      </c>
      <c r="X6276" t="str">
        <f>VLOOKUP(T6276,[3]رکوردها!$A:$B,2,0)</f>
        <v>10530157594</v>
      </c>
      <c r="Y6276" t="str">
        <f>VLOOKUP(T6276,[3]رکوردها!$A:$D,4,0)</f>
        <v>411167898351</v>
      </c>
      <c r="Z6276" t="str">
        <f>VLOOKUP(T6276,[3]رکوردها!$A:$C,3,0)</f>
        <v>شیراز</v>
      </c>
      <c r="AA6276" t="str">
        <f>VLOOKUP(T6276,[3]رکوردها!$A:$F,6,0)</f>
        <v>شیراز ، خیابان ارم ، کوچه 22 ، پلاک 259 به آدرس شیراز ، خیابان ارم ، کوچه 22 ، پلاک 249</v>
      </c>
      <c r="AB6276" t="str">
        <f>VLOOKUP(T6276,[3]رکوردها!$A:$E,5,0)</f>
        <v>7143746448</v>
      </c>
    </row>
    <row r="6277" spans="1:28" s="41" customFormat="1" hidden="1" x14ac:dyDescent="0.2">
      <c r="A6277" s="36">
        <v>175635</v>
      </c>
      <c r="B6277" s="36">
        <v>1624</v>
      </c>
      <c r="C6277" s="36">
        <v>1725</v>
      </c>
      <c r="D6277" s="36" t="str">
        <f>VLOOKUP(C6277,Piv.Analysis!A:AA,27,0)</f>
        <v>دریافت و پرداخت</v>
      </c>
      <c r="E6277" s="36"/>
      <c r="F6277" s="37" t="s">
        <v>33</v>
      </c>
      <c r="G6277" s="37" t="s">
        <v>2364</v>
      </c>
      <c r="H6277" s="38">
        <v>5504112000</v>
      </c>
      <c r="I6277" s="38">
        <v>0</v>
      </c>
      <c r="J6277" s="38">
        <f t="shared" si="123"/>
        <v>5504112000</v>
      </c>
      <c r="K6277" s="38"/>
      <c r="L6277" s="49"/>
      <c r="M6277" s="37" t="s">
        <v>4</v>
      </c>
      <c r="N6277" s="37" t="s">
        <v>5</v>
      </c>
      <c r="O6277" s="37" t="s">
        <v>6</v>
      </c>
      <c r="P6277" s="37" t="s">
        <v>7</v>
      </c>
      <c r="Q6277" s="37" t="s">
        <v>13</v>
      </c>
      <c r="R6277" s="37" t="s">
        <v>14</v>
      </c>
      <c r="S6277" s="37" t="s">
        <v>3403</v>
      </c>
      <c r="T6277" s="37" t="s">
        <v>3402</v>
      </c>
      <c r="U6277" s="1" t="e">
        <f>VLOOKUP(T6277,[2]VAT!$A:$D,1,0)</f>
        <v>#N/A</v>
      </c>
      <c r="V6277" s="37" t="s">
        <v>2</v>
      </c>
      <c r="W6277" s="37" t="s">
        <v>2</v>
      </c>
      <c r="X6277" t="str">
        <f>VLOOKUP(T6277,[3]رکوردها!$A:$B,2,0)</f>
        <v/>
      </c>
      <c r="Y6277" t="str">
        <f>VLOOKUP(T6277,[3]رکوردها!$A:$D,4,0)</f>
        <v/>
      </c>
      <c r="Z6277" t="str">
        <f>VLOOKUP(T6277,[3]رکوردها!$A:$C,3,0)</f>
        <v>بوشهر</v>
      </c>
      <c r="AA6277" t="str">
        <f>VLOOKUP(T6277,[3]رکوردها!$A:$F,6,0)</f>
        <v>بردخون خیابان ابن مفتون روبروی نانوایی رادمنش(1374664967)</v>
      </c>
      <c r="AB6277" t="str">
        <f>VLOOKUP(T6277,[3]رکوردها!$A:$E,5,0)</f>
        <v>7553113891</v>
      </c>
    </row>
    <row r="6278" spans="1:28" s="41" customFormat="1" hidden="1" x14ac:dyDescent="0.2">
      <c r="A6278" s="36">
        <v>180366</v>
      </c>
      <c r="B6278" s="36">
        <v>1333</v>
      </c>
      <c r="C6278" s="36">
        <v>1902</v>
      </c>
      <c r="D6278" s="36" t="str">
        <f>VLOOKUP(C6278,Piv.Analysis!A:AA,27,0)</f>
        <v>اصلاح و انتقال</v>
      </c>
      <c r="E6278" s="36"/>
      <c r="F6278" s="37" t="s">
        <v>171</v>
      </c>
      <c r="G6278" s="37" t="s">
        <v>3431</v>
      </c>
      <c r="H6278" s="38">
        <v>45770133067</v>
      </c>
      <c r="I6278" s="38">
        <v>0</v>
      </c>
      <c r="J6278" s="38">
        <f t="shared" si="123"/>
        <v>45770133067</v>
      </c>
      <c r="K6278" s="38"/>
      <c r="L6278" s="49"/>
      <c r="M6278" s="37" t="s">
        <v>4</v>
      </c>
      <c r="N6278" s="37" t="s">
        <v>5</v>
      </c>
      <c r="O6278" s="37" t="s">
        <v>6</v>
      </c>
      <c r="P6278" s="37" t="s">
        <v>7</v>
      </c>
      <c r="Q6278" s="37" t="s">
        <v>13</v>
      </c>
      <c r="R6278" s="37" t="s">
        <v>14</v>
      </c>
      <c r="S6278" s="37" t="s">
        <v>3433</v>
      </c>
      <c r="T6278" s="37" t="s">
        <v>3432</v>
      </c>
      <c r="U6278" s="1" t="e">
        <f>VLOOKUP(T6278,[2]VAT!$A:$D,1,0)</f>
        <v>#N/A</v>
      </c>
      <c r="V6278" s="37" t="s">
        <v>2</v>
      </c>
      <c r="W6278" s="37" t="s">
        <v>2</v>
      </c>
      <c r="X6278" t="str">
        <f>VLOOKUP(T6278,[3]رکوردها!$A:$B,2,0)</f>
        <v>10103411567</v>
      </c>
      <c r="Y6278" t="str">
        <f>VLOOKUP(T6278,[3]رکوردها!$A:$D,4,0)</f>
        <v>411331153115</v>
      </c>
      <c r="Z6278" t="str">
        <f>VLOOKUP(T6278,[3]رکوردها!$A:$C,3,0)</f>
        <v>تهران</v>
      </c>
      <c r="AA6278" t="str">
        <f>VLOOKUP(T6278,[3]رکوردها!$A:$F,6,0)</f>
        <v>تهران خ سهروردی شمالی ک متحیری پ45 ط 5 جنوبی واحد 14</v>
      </c>
      <c r="AB6278" t="str">
        <f>VLOOKUP(T6278,[3]رکوردها!$A:$E,5,0)</f>
        <v>1559936837</v>
      </c>
    </row>
    <row r="6279" spans="1:28" s="41" customFormat="1" hidden="1" x14ac:dyDescent="0.2">
      <c r="A6279" s="36">
        <v>180368</v>
      </c>
      <c r="B6279" s="36">
        <v>1333</v>
      </c>
      <c r="C6279" s="36">
        <v>1902</v>
      </c>
      <c r="D6279" s="36" t="str">
        <f>VLOOKUP(C6279,Piv.Analysis!A:AA,27,0)</f>
        <v>اصلاح و انتقال</v>
      </c>
      <c r="E6279" s="36"/>
      <c r="F6279" s="37" t="s">
        <v>171</v>
      </c>
      <c r="G6279" s="37" t="s">
        <v>3434</v>
      </c>
      <c r="H6279" s="38">
        <v>18655188141</v>
      </c>
      <c r="I6279" s="38">
        <v>0</v>
      </c>
      <c r="J6279" s="38">
        <f t="shared" si="123"/>
        <v>18655188141</v>
      </c>
      <c r="K6279" s="38"/>
      <c r="L6279" s="49"/>
      <c r="M6279" s="37" t="s">
        <v>4</v>
      </c>
      <c r="N6279" s="37" t="s">
        <v>5</v>
      </c>
      <c r="O6279" s="37" t="s">
        <v>6</v>
      </c>
      <c r="P6279" s="37" t="s">
        <v>7</v>
      </c>
      <c r="Q6279" s="37" t="s">
        <v>13</v>
      </c>
      <c r="R6279" s="37" t="s">
        <v>14</v>
      </c>
      <c r="S6279" s="37" t="s">
        <v>3433</v>
      </c>
      <c r="T6279" s="37" t="s">
        <v>3432</v>
      </c>
      <c r="U6279" s="1" t="e">
        <f>VLOOKUP(T6279,[2]VAT!$A:$D,1,0)</f>
        <v>#N/A</v>
      </c>
      <c r="V6279" s="37" t="s">
        <v>2</v>
      </c>
      <c r="W6279" s="37" t="s">
        <v>2</v>
      </c>
      <c r="X6279" t="str">
        <f>VLOOKUP(T6279,[3]رکوردها!$A:$B,2,0)</f>
        <v>10103411567</v>
      </c>
      <c r="Y6279" t="str">
        <f>VLOOKUP(T6279,[3]رکوردها!$A:$D,4,0)</f>
        <v>411331153115</v>
      </c>
      <c r="Z6279" t="str">
        <f>VLOOKUP(T6279,[3]رکوردها!$A:$C,3,0)</f>
        <v>تهران</v>
      </c>
      <c r="AA6279" t="str">
        <f>VLOOKUP(T6279,[3]رکوردها!$A:$F,6,0)</f>
        <v>تهران خ سهروردی شمالی ک متحیری پ45 ط 5 جنوبی واحد 14</v>
      </c>
      <c r="AB6279" t="str">
        <f>VLOOKUP(T6279,[3]رکوردها!$A:$E,5,0)</f>
        <v>1559936837</v>
      </c>
    </row>
    <row r="6280" spans="1:28" s="41" customFormat="1" hidden="1" x14ac:dyDescent="0.2">
      <c r="A6280" s="36">
        <v>180370</v>
      </c>
      <c r="B6280" s="36">
        <v>1333</v>
      </c>
      <c r="C6280" s="36">
        <v>1902</v>
      </c>
      <c r="D6280" s="36" t="str">
        <f>VLOOKUP(C6280,Piv.Analysis!A:AA,27,0)</f>
        <v>اصلاح و انتقال</v>
      </c>
      <c r="E6280" s="36"/>
      <c r="F6280" s="37" t="s">
        <v>171</v>
      </c>
      <c r="G6280" s="37" t="s">
        <v>3435</v>
      </c>
      <c r="H6280" s="38">
        <v>121258731008</v>
      </c>
      <c r="I6280" s="38">
        <v>0</v>
      </c>
      <c r="J6280" s="38">
        <f t="shared" si="123"/>
        <v>121258731008</v>
      </c>
      <c r="K6280" s="38"/>
      <c r="L6280" s="49"/>
      <c r="M6280" s="37" t="s">
        <v>4</v>
      </c>
      <c r="N6280" s="37" t="s">
        <v>5</v>
      </c>
      <c r="O6280" s="37" t="s">
        <v>6</v>
      </c>
      <c r="P6280" s="37" t="s">
        <v>7</v>
      </c>
      <c r="Q6280" s="37" t="s">
        <v>13</v>
      </c>
      <c r="R6280" s="37" t="s">
        <v>14</v>
      </c>
      <c r="S6280" s="37" t="s">
        <v>3433</v>
      </c>
      <c r="T6280" s="37" t="s">
        <v>3432</v>
      </c>
      <c r="U6280" s="1" t="e">
        <f>VLOOKUP(T6280,[2]VAT!$A:$D,1,0)</f>
        <v>#N/A</v>
      </c>
      <c r="V6280" s="37" t="s">
        <v>2</v>
      </c>
      <c r="W6280" s="37" t="s">
        <v>2</v>
      </c>
      <c r="X6280" t="str">
        <f>VLOOKUP(T6280,[3]رکوردها!$A:$B,2,0)</f>
        <v>10103411567</v>
      </c>
      <c r="Y6280" t="str">
        <f>VLOOKUP(T6280,[3]رکوردها!$A:$D,4,0)</f>
        <v>411331153115</v>
      </c>
      <c r="Z6280" t="str">
        <f>VLOOKUP(T6280,[3]رکوردها!$A:$C,3,0)</f>
        <v>تهران</v>
      </c>
      <c r="AA6280" t="str">
        <f>VLOOKUP(T6280,[3]رکوردها!$A:$F,6,0)</f>
        <v>تهران خ سهروردی شمالی ک متحیری پ45 ط 5 جنوبی واحد 14</v>
      </c>
      <c r="AB6280" t="str">
        <f>VLOOKUP(T6280,[3]رکوردها!$A:$E,5,0)</f>
        <v>1559936837</v>
      </c>
    </row>
    <row r="6281" spans="1:28" x14ac:dyDescent="0.2">
      <c r="A6281" s="54">
        <v>174995</v>
      </c>
      <c r="B6281" s="2">
        <v>1471</v>
      </c>
      <c r="C6281" s="2">
        <v>1694</v>
      </c>
      <c r="D6281" s="54" t="str">
        <f>VLOOKUP(C6281,Piv.Analysis!A:AA,27,0)</f>
        <v>خرید انباری</v>
      </c>
      <c r="E6281" s="2"/>
      <c r="F6281" s="1" t="s">
        <v>93</v>
      </c>
      <c r="G6281" s="1" t="s">
        <v>3253</v>
      </c>
      <c r="H6281" s="4">
        <v>0</v>
      </c>
      <c r="I6281" s="4">
        <v>14062362500</v>
      </c>
      <c r="J6281" s="4">
        <f t="shared" si="123"/>
        <v>-14062362500</v>
      </c>
      <c r="K6281" s="46">
        <f t="shared" ref="K6281:K6282" si="124">I6281/109%</f>
        <v>12901250000</v>
      </c>
      <c r="L6281" s="46">
        <f t="shared" ref="L6281:L6282" si="125">K6281*9%</f>
        <v>1161112500</v>
      </c>
      <c r="M6281" s="1" t="s">
        <v>4</v>
      </c>
      <c r="N6281" s="1" t="s">
        <v>5</v>
      </c>
      <c r="O6281" s="1" t="s">
        <v>6</v>
      </c>
      <c r="P6281" s="1" t="s">
        <v>7</v>
      </c>
      <c r="Q6281" s="1" t="s">
        <v>13</v>
      </c>
      <c r="R6281" s="1" t="s">
        <v>14</v>
      </c>
      <c r="S6281" s="1" t="s">
        <v>3252</v>
      </c>
      <c r="T6281" s="1" t="s">
        <v>3251</v>
      </c>
      <c r="U6281" s="1" t="str">
        <f>VLOOKUP(T6281,[2]VAT!$A:$D,1,0)</f>
        <v>400192</v>
      </c>
      <c r="V6281" s="1" t="s">
        <v>2</v>
      </c>
      <c r="W6281" s="1" t="s">
        <v>2</v>
      </c>
      <c r="X6281" t="str">
        <f>VLOOKUP(T6281,[3]رکوردها!$A:$B,2,0)</f>
        <v>10100322690</v>
      </c>
      <c r="Y6281" t="str">
        <f>VLOOKUP(T6281,[3]رکوردها!$A:$D,4,0)</f>
        <v>411111135814</v>
      </c>
      <c r="Z6281" t="str">
        <f>VLOOKUP(T6281,[3]رکوردها!$A:$C,3,0)</f>
        <v>تهران</v>
      </c>
      <c r="AA6281" t="str">
        <f>VLOOKUP(T6281,[3]رکوردها!$A:$F,6,0)</f>
        <v>تهران کیلومتر 17 جاده مخصوص کرج نبش خیابان 64</v>
      </c>
      <c r="AB6281" t="str">
        <f>VLOOKUP(T6281,[3]رکوردها!$A:$E,5,0)</f>
        <v>1389155113</v>
      </c>
    </row>
    <row r="6282" spans="1:28" x14ac:dyDescent="0.2">
      <c r="A6282" s="54">
        <v>173334</v>
      </c>
      <c r="B6282" s="2">
        <v>1475</v>
      </c>
      <c r="C6282" s="2">
        <v>1554</v>
      </c>
      <c r="D6282" s="54" t="str">
        <f>VLOOKUP(C6282,Piv.Analysis!A:AA,27,0)</f>
        <v>خرید انباری</v>
      </c>
      <c r="E6282" s="2"/>
      <c r="F6282" s="1" t="s">
        <v>1099</v>
      </c>
      <c r="G6282" s="28" t="s">
        <v>5231</v>
      </c>
      <c r="H6282" s="4">
        <v>0</v>
      </c>
      <c r="I6282" s="4">
        <v>24041279800</v>
      </c>
      <c r="J6282" s="4">
        <f t="shared" si="123"/>
        <v>-24041279800</v>
      </c>
      <c r="K6282" s="46">
        <f t="shared" si="124"/>
        <v>22056220000</v>
      </c>
      <c r="L6282" s="46">
        <f t="shared" si="125"/>
        <v>1985059800</v>
      </c>
      <c r="M6282" s="1" t="s">
        <v>4</v>
      </c>
      <c r="N6282" s="1" t="s">
        <v>5</v>
      </c>
      <c r="O6282" s="1" t="s">
        <v>6</v>
      </c>
      <c r="P6282" s="1" t="s">
        <v>7</v>
      </c>
      <c r="Q6282" s="1" t="s">
        <v>13</v>
      </c>
      <c r="R6282" s="1" t="s">
        <v>14</v>
      </c>
      <c r="S6282" s="1" t="s">
        <v>4160</v>
      </c>
      <c r="T6282" s="1" t="s">
        <v>4159</v>
      </c>
      <c r="U6282" s="1" t="str">
        <f>VLOOKUP(T6282,[2]VAT!$A:$D,1,0)</f>
        <v>400414</v>
      </c>
      <c r="V6282" s="1" t="s">
        <v>2</v>
      </c>
      <c r="W6282" s="1" t="s">
        <v>2</v>
      </c>
      <c r="X6282" t="str">
        <f>VLOOKUP(T6282,[3]رکوردها!$A:$B,2,0)</f>
        <v>14008950896</v>
      </c>
      <c r="Y6282" t="str">
        <f>VLOOKUP(T6282,[3]رکوردها!$A:$D,4,0)</f>
        <v>411661118636</v>
      </c>
      <c r="Z6282" t="str">
        <f>VLOOKUP(T6282,[3]رکوردها!$A:$C,3,0)</f>
        <v>تهران</v>
      </c>
      <c r="AA6282" t="str">
        <f>VLOOKUP(T6282,[3]رکوردها!$A:$F,6,0)</f>
        <v>تهران بازار آهن شاد آباد مجتمع بوستان</v>
      </c>
      <c r="AB6282" t="str">
        <f>VLOOKUP(T6282,[3]رکوردها!$A:$E,5,0)</f>
        <v>1374678911</v>
      </c>
    </row>
    <row r="6283" spans="1:28" s="41" customFormat="1" hidden="1" x14ac:dyDescent="0.2">
      <c r="A6283" s="36">
        <v>180842</v>
      </c>
      <c r="B6283" s="36">
        <v>1341</v>
      </c>
      <c r="C6283" s="36">
        <v>1920</v>
      </c>
      <c r="D6283" s="36" t="str">
        <f>VLOOKUP(C6283,Piv.Analysis!A:AA,27,0)</f>
        <v>اصلاح و انتقال</v>
      </c>
      <c r="E6283" s="36"/>
      <c r="F6283" s="37" t="s">
        <v>171</v>
      </c>
      <c r="G6283" s="37" t="s">
        <v>3438</v>
      </c>
      <c r="H6283" s="38">
        <v>5752459147</v>
      </c>
      <c r="I6283" s="38">
        <v>0</v>
      </c>
      <c r="J6283" s="38">
        <f t="shared" si="123"/>
        <v>5752459147</v>
      </c>
      <c r="K6283" s="38"/>
      <c r="L6283" s="49"/>
      <c r="M6283" s="37" t="s">
        <v>4</v>
      </c>
      <c r="N6283" s="37" t="s">
        <v>5</v>
      </c>
      <c r="O6283" s="37" t="s">
        <v>6</v>
      </c>
      <c r="P6283" s="37" t="s">
        <v>7</v>
      </c>
      <c r="Q6283" s="37" t="s">
        <v>13</v>
      </c>
      <c r="R6283" s="37" t="s">
        <v>14</v>
      </c>
      <c r="S6283" s="37" t="s">
        <v>3433</v>
      </c>
      <c r="T6283" s="37" t="s">
        <v>3432</v>
      </c>
      <c r="U6283" s="1" t="e">
        <f>VLOOKUP(T6283,[2]VAT!$A:$D,1,0)</f>
        <v>#N/A</v>
      </c>
      <c r="V6283" s="37" t="s">
        <v>2</v>
      </c>
      <c r="W6283" s="37" t="s">
        <v>2</v>
      </c>
      <c r="X6283" t="str">
        <f>VLOOKUP(T6283,[3]رکوردها!$A:$B,2,0)</f>
        <v>10103411567</v>
      </c>
      <c r="Y6283" t="str">
        <f>VLOOKUP(T6283,[3]رکوردها!$A:$D,4,0)</f>
        <v>411331153115</v>
      </c>
      <c r="Z6283" t="str">
        <f>VLOOKUP(T6283,[3]رکوردها!$A:$C,3,0)</f>
        <v>تهران</v>
      </c>
      <c r="AA6283" t="str">
        <f>VLOOKUP(T6283,[3]رکوردها!$A:$F,6,0)</f>
        <v>تهران خ سهروردی شمالی ک متحیری پ45 ط 5 جنوبی واحد 14</v>
      </c>
      <c r="AB6283" t="str">
        <f>VLOOKUP(T6283,[3]رکوردها!$A:$E,5,0)</f>
        <v>1559936837</v>
      </c>
    </row>
    <row r="6284" spans="1:28" s="41" customFormat="1" hidden="1" x14ac:dyDescent="0.2">
      <c r="A6284" s="36">
        <v>180830</v>
      </c>
      <c r="B6284" s="36">
        <v>1341</v>
      </c>
      <c r="C6284" s="36">
        <v>1920</v>
      </c>
      <c r="D6284" s="36" t="str">
        <f>VLOOKUP(C6284,Piv.Analysis!A:AA,27,0)</f>
        <v>اصلاح و انتقال</v>
      </c>
      <c r="E6284" s="36"/>
      <c r="F6284" s="37" t="s">
        <v>171</v>
      </c>
      <c r="G6284" s="37" t="s">
        <v>3439</v>
      </c>
      <c r="H6284" s="38">
        <v>5893896690</v>
      </c>
      <c r="I6284" s="38">
        <v>0</v>
      </c>
      <c r="J6284" s="38">
        <f t="shared" si="123"/>
        <v>5893896690</v>
      </c>
      <c r="K6284" s="38"/>
      <c r="L6284" s="49"/>
      <c r="M6284" s="37" t="s">
        <v>4</v>
      </c>
      <c r="N6284" s="37" t="s">
        <v>5</v>
      </c>
      <c r="O6284" s="37" t="s">
        <v>6</v>
      </c>
      <c r="P6284" s="37" t="s">
        <v>7</v>
      </c>
      <c r="Q6284" s="37" t="s">
        <v>13</v>
      </c>
      <c r="R6284" s="37" t="s">
        <v>14</v>
      </c>
      <c r="S6284" s="37" t="s">
        <v>3433</v>
      </c>
      <c r="T6284" s="37" t="s">
        <v>3432</v>
      </c>
      <c r="U6284" s="1" t="e">
        <f>VLOOKUP(T6284,[2]VAT!$A:$D,1,0)</f>
        <v>#N/A</v>
      </c>
      <c r="V6284" s="37" t="s">
        <v>2</v>
      </c>
      <c r="W6284" s="37" t="s">
        <v>2</v>
      </c>
      <c r="X6284" t="str">
        <f>VLOOKUP(T6284,[3]رکوردها!$A:$B,2,0)</f>
        <v>10103411567</v>
      </c>
      <c r="Y6284" t="str">
        <f>VLOOKUP(T6284,[3]رکوردها!$A:$D,4,0)</f>
        <v>411331153115</v>
      </c>
      <c r="Z6284" t="str">
        <f>VLOOKUP(T6284,[3]رکوردها!$A:$C,3,0)</f>
        <v>تهران</v>
      </c>
      <c r="AA6284" t="str">
        <f>VLOOKUP(T6284,[3]رکوردها!$A:$F,6,0)</f>
        <v>تهران خ سهروردی شمالی ک متحیری پ45 ط 5 جنوبی واحد 14</v>
      </c>
      <c r="AB6284" t="str">
        <f>VLOOKUP(T6284,[3]رکوردها!$A:$E,5,0)</f>
        <v>1559936837</v>
      </c>
    </row>
    <row r="6285" spans="1:28" s="41" customFormat="1" hidden="1" x14ac:dyDescent="0.2">
      <c r="A6285" s="36">
        <v>180832</v>
      </c>
      <c r="B6285" s="36">
        <v>1341</v>
      </c>
      <c r="C6285" s="36">
        <v>1920</v>
      </c>
      <c r="D6285" s="36" t="str">
        <f>VLOOKUP(C6285,Piv.Analysis!A:AA,27,0)</f>
        <v>اصلاح و انتقال</v>
      </c>
      <c r="E6285" s="36"/>
      <c r="F6285" s="37" t="s">
        <v>171</v>
      </c>
      <c r="G6285" s="37" t="s">
        <v>3440</v>
      </c>
      <c r="H6285" s="38">
        <v>47183539629</v>
      </c>
      <c r="I6285" s="38">
        <v>0</v>
      </c>
      <c r="J6285" s="38">
        <f t="shared" si="123"/>
        <v>47183539629</v>
      </c>
      <c r="K6285" s="38"/>
      <c r="L6285" s="49"/>
      <c r="M6285" s="37" t="s">
        <v>4</v>
      </c>
      <c r="N6285" s="37" t="s">
        <v>5</v>
      </c>
      <c r="O6285" s="37" t="s">
        <v>6</v>
      </c>
      <c r="P6285" s="37" t="s">
        <v>7</v>
      </c>
      <c r="Q6285" s="37" t="s">
        <v>13</v>
      </c>
      <c r="R6285" s="37" t="s">
        <v>14</v>
      </c>
      <c r="S6285" s="37" t="s">
        <v>3433</v>
      </c>
      <c r="T6285" s="37" t="s">
        <v>3432</v>
      </c>
      <c r="U6285" s="1" t="e">
        <f>VLOOKUP(T6285,[2]VAT!$A:$D,1,0)</f>
        <v>#N/A</v>
      </c>
      <c r="V6285" s="37" t="s">
        <v>2</v>
      </c>
      <c r="W6285" s="37" t="s">
        <v>2</v>
      </c>
      <c r="X6285" t="str">
        <f>VLOOKUP(T6285,[3]رکوردها!$A:$B,2,0)</f>
        <v>10103411567</v>
      </c>
      <c r="Y6285" t="str">
        <f>VLOOKUP(T6285,[3]رکوردها!$A:$D,4,0)</f>
        <v>411331153115</v>
      </c>
      <c r="Z6285" t="str">
        <f>VLOOKUP(T6285,[3]رکوردها!$A:$C,3,0)</f>
        <v>تهران</v>
      </c>
      <c r="AA6285" t="str">
        <f>VLOOKUP(T6285,[3]رکوردها!$A:$F,6,0)</f>
        <v>تهران خ سهروردی شمالی ک متحیری پ45 ط 5 جنوبی واحد 14</v>
      </c>
      <c r="AB6285" t="str">
        <f>VLOOKUP(T6285,[3]رکوردها!$A:$E,5,0)</f>
        <v>1559936837</v>
      </c>
    </row>
    <row r="6286" spans="1:28" s="41" customFormat="1" hidden="1" x14ac:dyDescent="0.2">
      <c r="A6286" s="36">
        <v>183167</v>
      </c>
      <c r="B6286" s="36">
        <v>1353</v>
      </c>
      <c r="C6286" s="36">
        <v>2111</v>
      </c>
      <c r="D6286" s="36" t="str">
        <f>VLOOKUP(C6286,Piv.Analysis!A:AA,27,0)</f>
        <v>اصلاح و انتقال</v>
      </c>
      <c r="E6286" s="36"/>
      <c r="F6286" s="37" t="s">
        <v>171</v>
      </c>
      <c r="G6286" s="37" t="s">
        <v>3441</v>
      </c>
      <c r="H6286" s="38">
        <v>28234994816</v>
      </c>
      <c r="I6286" s="38">
        <v>0</v>
      </c>
      <c r="J6286" s="38">
        <f t="shared" si="123"/>
        <v>28234994816</v>
      </c>
      <c r="K6286" s="38"/>
      <c r="L6286" s="49"/>
      <c r="M6286" s="37" t="s">
        <v>4</v>
      </c>
      <c r="N6286" s="37" t="s">
        <v>5</v>
      </c>
      <c r="O6286" s="37" t="s">
        <v>6</v>
      </c>
      <c r="P6286" s="37" t="s">
        <v>7</v>
      </c>
      <c r="Q6286" s="37" t="s">
        <v>13</v>
      </c>
      <c r="R6286" s="37" t="s">
        <v>14</v>
      </c>
      <c r="S6286" s="37" t="s">
        <v>3433</v>
      </c>
      <c r="T6286" s="37" t="s">
        <v>3432</v>
      </c>
      <c r="U6286" s="1" t="e">
        <f>VLOOKUP(T6286,[2]VAT!$A:$D,1,0)</f>
        <v>#N/A</v>
      </c>
      <c r="V6286" s="37" t="s">
        <v>2</v>
      </c>
      <c r="W6286" s="37" t="s">
        <v>2</v>
      </c>
      <c r="X6286" t="str">
        <f>VLOOKUP(T6286,[3]رکوردها!$A:$B,2,0)</f>
        <v>10103411567</v>
      </c>
      <c r="Y6286" t="str">
        <f>VLOOKUP(T6286,[3]رکوردها!$A:$D,4,0)</f>
        <v>411331153115</v>
      </c>
      <c r="Z6286" t="str">
        <f>VLOOKUP(T6286,[3]رکوردها!$A:$C,3,0)</f>
        <v>تهران</v>
      </c>
      <c r="AA6286" t="str">
        <f>VLOOKUP(T6286,[3]رکوردها!$A:$F,6,0)</f>
        <v>تهران خ سهروردی شمالی ک متحیری پ45 ط 5 جنوبی واحد 14</v>
      </c>
      <c r="AB6286" t="str">
        <f>VLOOKUP(T6286,[3]رکوردها!$A:$E,5,0)</f>
        <v>1559936837</v>
      </c>
    </row>
    <row r="6287" spans="1:28" s="41" customFormat="1" hidden="1" x14ac:dyDescent="0.2">
      <c r="A6287" s="36">
        <v>183169</v>
      </c>
      <c r="B6287" s="36">
        <v>1353</v>
      </c>
      <c r="C6287" s="36">
        <v>2111</v>
      </c>
      <c r="D6287" s="36" t="str">
        <f>VLOOKUP(C6287,Piv.Analysis!A:AA,27,0)</f>
        <v>اصلاح و انتقال</v>
      </c>
      <c r="E6287" s="36"/>
      <c r="F6287" s="37" t="s">
        <v>171</v>
      </c>
      <c r="G6287" s="37" t="s">
        <v>3442</v>
      </c>
      <c r="H6287" s="38">
        <v>11508141568</v>
      </c>
      <c r="I6287" s="38">
        <v>0</v>
      </c>
      <c r="J6287" s="38">
        <f t="shared" si="123"/>
        <v>11508141568</v>
      </c>
      <c r="K6287" s="38"/>
      <c r="L6287" s="49"/>
      <c r="M6287" s="37" t="s">
        <v>4</v>
      </c>
      <c r="N6287" s="37" t="s">
        <v>5</v>
      </c>
      <c r="O6287" s="37" t="s">
        <v>6</v>
      </c>
      <c r="P6287" s="37" t="s">
        <v>7</v>
      </c>
      <c r="Q6287" s="37" t="s">
        <v>13</v>
      </c>
      <c r="R6287" s="37" t="s">
        <v>14</v>
      </c>
      <c r="S6287" s="37" t="s">
        <v>3433</v>
      </c>
      <c r="T6287" s="37" t="s">
        <v>3432</v>
      </c>
      <c r="U6287" s="1" t="e">
        <f>VLOOKUP(T6287,[2]VAT!$A:$D,1,0)</f>
        <v>#N/A</v>
      </c>
      <c r="V6287" s="37" t="s">
        <v>2</v>
      </c>
      <c r="W6287" s="37" t="s">
        <v>2</v>
      </c>
      <c r="X6287" t="str">
        <f>VLOOKUP(T6287,[3]رکوردها!$A:$B,2,0)</f>
        <v>10103411567</v>
      </c>
      <c r="Y6287" t="str">
        <f>VLOOKUP(T6287,[3]رکوردها!$A:$D,4,0)</f>
        <v>411331153115</v>
      </c>
      <c r="Z6287" t="str">
        <f>VLOOKUP(T6287,[3]رکوردها!$A:$C,3,0)</f>
        <v>تهران</v>
      </c>
      <c r="AA6287" t="str">
        <f>VLOOKUP(T6287,[3]رکوردها!$A:$F,6,0)</f>
        <v>تهران خ سهروردی شمالی ک متحیری پ45 ط 5 جنوبی واحد 14</v>
      </c>
      <c r="AB6287" t="str">
        <f>VLOOKUP(T6287,[3]رکوردها!$A:$E,5,0)</f>
        <v>1559936837</v>
      </c>
    </row>
    <row r="6288" spans="1:28" s="41" customFormat="1" hidden="1" x14ac:dyDescent="0.2">
      <c r="A6288" s="36">
        <v>183171</v>
      </c>
      <c r="B6288" s="36">
        <v>1353</v>
      </c>
      <c r="C6288" s="36">
        <v>2111</v>
      </c>
      <c r="D6288" s="36" t="str">
        <f>VLOOKUP(C6288,Piv.Analysis!A:AA,27,0)</f>
        <v>اصلاح و انتقال</v>
      </c>
      <c r="E6288" s="36"/>
      <c r="F6288" s="37" t="s">
        <v>171</v>
      </c>
      <c r="G6288" s="37" t="s">
        <v>3443</v>
      </c>
      <c r="H6288" s="38">
        <v>74802920192</v>
      </c>
      <c r="I6288" s="38">
        <v>0</v>
      </c>
      <c r="J6288" s="38">
        <f t="shared" si="123"/>
        <v>74802920192</v>
      </c>
      <c r="K6288" s="38"/>
      <c r="L6288" s="49"/>
      <c r="M6288" s="37" t="s">
        <v>4</v>
      </c>
      <c r="N6288" s="37" t="s">
        <v>5</v>
      </c>
      <c r="O6288" s="37" t="s">
        <v>6</v>
      </c>
      <c r="P6288" s="37" t="s">
        <v>7</v>
      </c>
      <c r="Q6288" s="37" t="s">
        <v>13</v>
      </c>
      <c r="R6288" s="37" t="s">
        <v>14</v>
      </c>
      <c r="S6288" s="37" t="s">
        <v>3433</v>
      </c>
      <c r="T6288" s="37" t="s">
        <v>3432</v>
      </c>
      <c r="U6288" s="1" t="e">
        <f>VLOOKUP(T6288,[2]VAT!$A:$D,1,0)</f>
        <v>#N/A</v>
      </c>
      <c r="V6288" s="37" t="s">
        <v>2</v>
      </c>
      <c r="W6288" s="37" t="s">
        <v>2</v>
      </c>
      <c r="X6288" t="str">
        <f>VLOOKUP(T6288,[3]رکوردها!$A:$B,2,0)</f>
        <v>10103411567</v>
      </c>
      <c r="Y6288" t="str">
        <f>VLOOKUP(T6288,[3]رکوردها!$A:$D,4,0)</f>
        <v>411331153115</v>
      </c>
      <c r="Z6288" t="str">
        <f>VLOOKUP(T6288,[3]رکوردها!$A:$C,3,0)</f>
        <v>تهران</v>
      </c>
      <c r="AA6288" t="str">
        <f>VLOOKUP(T6288,[3]رکوردها!$A:$F,6,0)</f>
        <v>تهران خ سهروردی شمالی ک متحیری پ45 ط 5 جنوبی واحد 14</v>
      </c>
      <c r="AB6288" t="str">
        <f>VLOOKUP(T6288,[3]رکوردها!$A:$E,5,0)</f>
        <v>1559936837</v>
      </c>
    </row>
    <row r="6289" spans="1:28" s="41" customFormat="1" hidden="1" x14ac:dyDescent="0.2">
      <c r="A6289" s="36">
        <v>183193</v>
      </c>
      <c r="B6289" s="36">
        <v>1353</v>
      </c>
      <c r="C6289" s="36">
        <v>2111</v>
      </c>
      <c r="D6289" s="36" t="str">
        <f>VLOOKUP(C6289,Piv.Analysis!A:AA,27,0)</f>
        <v>اصلاح و انتقال</v>
      </c>
      <c r="E6289" s="36"/>
      <c r="F6289" s="37" t="s">
        <v>171</v>
      </c>
      <c r="G6289" s="37" t="s">
        <v>3444</v>
      </c>
      <c r="H6289" s="38">
        <v>8007824161</v>
      </c>
      <c r="I6289" s="38">
        <v>0</v>
      </c>
      <c r="J6289" s="38">
        <f t="shared" si="123"/>
        <v>8007824161</v>
      </c>
      <c r="K6289" s="38"/>
      <c r="L6289" s="49"/>
      <c r="M6289" s="37" t="s">
        <v>4</v>
      </c>
      <c r="N6289" s="37" t="s">
        <v>5</v>
      </c>
      <c r="O6289" s="37" t="s">
        <v>6</v>
      </c>
      <c r="P6289" s="37" t="s">
        <v>7</v>
      </c>
      <c r="Q6289" s="37" t="s">
        <v>13</v>
      </c>
      <c r="R6289" s="37" t="s">
        <v>14</v>
      </c>
      <c r="S6289" s="37" t="s">
        <v>3433</v>
      </c>
      <c r="T6289" s="37" t="s">
        <v>3432</v>
      </c>
      <c r="U6289" s="1" t="e">
        <f>VLOOKUP(T6289,[2]VAT!$A:$D,1,0)</f>
        <v>#N/A</v>
      </c>
      <c r="V6289" s="37" t="s">
        <v>2</v>
      </c>
      <c r="W6289" s="37" t="s">
        <v>2</v>
      </c>
      <c r="X6289" t="str">
        <f>VLOOKUP(T6289,[3]رکوردها!$A:$B,2,0)</f>
        <v>10103411567</v>
      </c>
      <c r="Y6289" t="str">
        <f>VLOOKUP(T6289,[3]رکوردها!$A:$D,4,0)</f>
        <v>411331153115</v>
      </c>
      <c r="Z6289" t="str">
        <f>VLOOKUP(T6289,[3]رکوردها!$A:$C,3,0)</f>
        <v>تهران</v>
      </c>
      <c r="AA6289" t="str">
        <f>VLOOKUP(T6289,[3]رکوردها!$A:$F,6,0)</f>
        <v>تهران خ سهروردی شمالی ک متحیری پ45 ط 5 جنوبی واحد 14</v>
      </c>
      <c r="AB6289" t="str">
        <f>VLOOKUP(T6289,[3]رکوردها!$A:$E,5,0)</f>
        <v>1559936837</v>
      </c>
    </row>
    <row r="6290" spans="1:28" s="41" customFormat="1" hidden="1" x14ac:dyDescent="0.2">
      <c r="A6290" s="36">
        <v>183195</v>
      </c>
      <c r="B6290" s="36">
        <v>1353</v>
      </c>
      <c r="C6290" s="36">
        <v>2111</v>
      </c>
      <c r="D6290" s="36" t="str">
        <f>VLOOKUP(C6290,Piv.Analysis!A:AA,27,0)</f>
        <v>اصلاح و انتقال</v>
      </c>
      <c r="E6290" s="36"/>
      <c r="F6290" s="37" t="s">
        <v>171</v>
      </c>
      <c r="G6290" s="37" t="s">
        <v>3445</v>
      </c>
      <c r="H6290" s="38">
        <v>3263863680</v>
      </c>
      <c r="I6290" s="38">
        <v>0</v>
      </c>
      <c r="J6290" s="38">
        <f t="shared" si="123"/>
        <v>3263863680</v>
      </c>
      <c r="K6290" s="38"/>
      <c r="L6290" s="49"/>
      <c r="M6290" s="37" t="s">
        <v>4</v>
      </c>
      <c r="N6290" s="37" t="s">
        <v>5</v>
      </c>
      <c r="O6290" s="37" t="s">
        <v>6</v>
      </c>
      <c r="P6290" s="37" t="s">
        <v>7</v>
      </c>
      <c r="Q6290" s="37" t="s">
        <v>13</v>
      </c>
      <c r="R6290" s="37" t="s">
        <v>14</v>
      </c>
      <c r="S6290" s="37" t="s">
        <v>3433</v>
      </c>
      <c r="T6290" s="37" t="s">
        <v>3432</v>
      </c>
      <c r="U6290" s="1" t="e">
        <f>VLOOKUP(T6290,[2]VAT!$A:$D,1,0)</f>
        <v>#N/A</v>
      </c>
      <c r="V6290" s="37" t="s">
        <v>2</v>
      </c>
      <c r="W6290" s="37" t="s">
        <v>2</v>
      </c>
      <c r="X6290" t="str">
        <f>VLOOKUP(T6290,[3]رکوردها!$A:$B,2,0)</f>
        <v>10103411567</v>
      </c>
      <c r="Y6290" t="str">
        <f>VLOOKUP(T6290,[3]رکوردها!$A:$D,4,0)</f>
        <v>411331153115</v>
      </c>
      <c r="Z6290" t="str">
        <f>VLOOKUP(T6290,[3]رکوردها!$A:$C,3,0)</f>
        <v>تهران</v>
      </c>
      <c r="AA6290" t="str">
        <f>VLOOKUP(T6290,[3]رکوردها!$A:$F,6,0)</f>
        <v>تهران خ سهروردی شمالی ک متحیری پ45 ط 5 جنوبی واحد 14</v>
      </c>
      <c r="AB6290" t="str">
        <f>VLOOKUP(T6290,[3]رکوردها!$A:$E,5,0)</f>
        <v>1559936837</v>
      </c>
    </row>
    <row r="6291" spans="1:28" s="41" customFormat="1" hidden="1" x14ac:dyDescent="0.2">
      <c r="A6291" s="36">
        <v>183197</v>
      </c>
      <c r="B6291" s="36">
        <v>1353</v>
      </c>
      <c r="C6291" s="36">
        <v>2111</v>
      </c>
      <c r="D6291" s="36" t="str">
        <f>VLOOKUP(C6291,Piv.Analysis!A:AA,27,0)</f>
        <v>اصلاح و انتقال</v>
      </c>
      <c r="E6291" s="36"/>
      <c r="F6291" s="37" t="s">
        <v>171</v>
      </c>
      <c r="G6291" s="37" t="s">
        <v>3446</v>
      </c>
      <c r="H6291" s="38">
        <v>21215113920</v>
      </c>
      <c r="I6291" s="38">
        <v>0</v>
      </c>
      <c r="J6291" s="38">
        <f t="shared" si="123"/>
        <v>21215113920</v>
      </c>
      <c r="K6291" s="38"/>
      <c r="L6291" s="49"/>
      <c r="M6291" s="37" t="s">
        <v>4</v>
      </c>
      <c r="N6291" s="37" t="s">
        <v>5</v>
      </c>
      <c r="O6291" s="37" t="s">
        <v>6</v>
      </c>
      <c r="P6291" s="37" t="s">
        <v>7</v>
      </c>
      <c r="Q6291" s="37" t="s">
        <v>13</v>
      </c>
      <c r="R6291" s="37" t="s">
        <v>14</v>
      </c>
      <c r="S6291" s="37" t="s">
        <v>3433</v>
      </c>
      <c r="T6291" s="37" t="s">
        <v>3432</v>
      </c>
      <c r="U6291" s="1" t="e">
        <f>VLOOKUP(T6291,[2]VAT!$A:$D,1,0)</f>
        <v>#N/A</v>
      </c>
      <c r="V6291" s="37" t="s">
        <v>2</v>
      </c>
      <c r="W6291" s="37" t="s">
        <v>2</v>
      </c>
      <c r="X6291" t="str">
        <f>VLOOKUP(T6291,[3]رکوردها!$A:$B,2,0)</f>
        <v>10103411567</v>
      </c>
      <c r="Y6291" t="str">
        <f>VLOOKUP(T6291,[3]رکوردها!$A:$D,4,0)</f>
        <v>411331153115</v>
      </c>
      <c r="Z6291" t="str">
        <f>VLOOKUP(T6291,[3]رکوردها!$A:$C,3,0)</f>
        <v>تهران</v>
      </c>
      <c r="AA6291" t="str">
        <f>VLOOKUP(T6291,[3]رکوردها!$A:$F,6,0)</f>
        <v>تهران خ سهروردی شمالی ک متحیری پ45 ط 5 جنوبی واحد 14</v>
      </c>
      <c r="AB6291" t="str">
        <f>VLOOKUP(T6291,[3]رکوردها!$A:$E,5,0)</f>
        <v>1559936837</v>
      </c>
    </row>
    <row r="6292" spans="1:28" x14ac:dyDescent="0.2">
      <c r="A6292" s="54">
        <v>173929</v>
      </c>
      <c r="B6292" s="2">
        <v>1485</v>
      </c>
      <c r="C6292" s="2">
        <v>1619</v>
      </c>
      <c r="D6292" s="54" t="str">
        <f>VLOOKUP(C6292,Piv.Analysis!A:AA,27,0)</f>
        <v>خرید انباری</v>
      </c>
      <c r="E6292" s="2"/>
      <c r="F6292" s="1" t="s">
        <v>108</v>
      </c>
      <c r="G6292" s="1" t="s">
        <v>2596</v>
      </c>
      <c r="H6292" s="4">
        <v>0</v>
      </c>
      <c r="I6292" s="4">
        <v>2095225724</v>
      </c>
      <c r="J6292" s="4">
        <f t="shared" si="123"/>
        <v>-2095225724</v>
      </c>
      <c r="K6292" s="46">
        <f>I6292/109%</f>
        <v>1922225434.8623853</v>
      </c>
      <c r="L6292" s="46">
        <f>K6292*9%</f>
        <v>173000289.13761467</v>
      </c>
      <c r="M6292" s="1" t="s">
        <v>4</v>
      </c>
      <c r="N6292" s="1" t="s">
        <v>5</v>
      </c>
      <c r="O6292" s="1" t="s">
        <v>6</v>
      </c>
      <c r="P6292" s="1" t="s">
        <v>7</v>
      </c>
      <c r="Q6292" s="1" t="s">
        <v>13</v>
      </c>
      <c r="R6292" s="1" t="s">
        <v>14</v>
      </c>
      <c r="S6292" s="1" t="s">
        <v>2594</v>
      </c>
      <c r="T6292" s="1" t="s">
        <v>2593</v>
      </c>
      <c r="U6292" s="1" t="str">
        <f>VLOOKUP(T6292,[2]VAT!$A:$D,1,0)</f>
        <v>400042</v>
      </c>
      <c r="V6292" s="1" t="s">
        <v>2</v>
      </c>
      <c r="W6292" s="1" t="s">
        <v>2</v>
      </c>
      <c r="X6292" t="str">
        <f>VLOOKUP(T6292,[3]رکوردها!$A:$B,2,0)</f>
        <v/>
      </c>
      <c r="Y6292" t="str">
        <f>VLOOKUP(T6292,[3]رکوردها!$A:$D,4,0)</f>
        <v/>
      </c>
      <c r="Z6292" t="str">
        <f>VLOOKUP(T6292,[3]رکوردها!$A:$C,3,0)</f>
        <v/>
      </c>
      <c r="AA6292" t="str">
        <f>VLOOKUP(T6292,[3]رکوردها!$A:$F,6,0)</f>
        <v/>
      </c>
      <c r="AB6292" t="str">
        <f>VLOOKUP(T6292,[3]رکوردها!$A:$E,5,0)</f>
        <v/>
      </c>
    </row>
    <row r="6293" spans="1:28" x14ac:dyDescent="0.2">
      <c r="A6293" s="54">
        <v>173431</v>
      </c>
      <c r="B6293" s="2">
        <v>1489</v>
      </c>
      <c r="C6293" s="2">
        <v>1558</v>
      </c>
      <c r="D6293" s="54" t="str">
        <f>VLOOKUP(C6293,Piv.Analysis!A:AA,27,0)</f>
        <v>خرید انباری</v>
      </c>
      <c r="E6293" s="2"/>
      <c r="F6293" s="1" t="s">
        <v>1655</v>
      </c>
      <c r="G6293" s="1" t="s">
        <v>4074</v>
      </c>
      <c r="H6293" s="4">
        <v>0</v>
      </c>
      <c r="I6293" s="4">
        <v>8517605000</v>
      </c>
      <c r="J6293" s="4">
        <f t="shared" si="123"/>
        <v>-8517605000</v>
      </c>
      <c r="K6293" s="4"/>
      <c r="L6293" s="49"/>
      <c r="M6293" s="1" t="s">
        <v>4</v>
      </c>
      <c r="N6293" s="1" t="s">
        <v>5</v>
      </c>
      <c r="O6293" s="1" t="s">
        <v>6</v>
      </c>
      <c r="P6293" s="1" t="s">
        <v>7</v>
      </c>
      <c r="Q6293" s="1" t="s">
        <v>13</v>
      </c>
      <c r="R6293" s="1" t="s">
        <v>14</v>
      </c>
      <c r="S6293" s="1" t="s">
        <v>4076</v>
      </c>
      <c r="T6293" s="1" t="s">
        <v>4075</v>
      </c>
      <c r="U6293" s="1" t="e">
        <f>VLOOKUP(T6293,[2]VAT!$A:$D,1,0)</f>
        <v>#N/A</v>
      </c>
      <c r="V6293" s="1" t="s">
        <v>2</v>
      </c>
      <c r="W6293" s="1" t="s">
        <v>2</v>
      </c>
      <c r="X6293" t="str">
        <f>VLOOKUP(T6293,[3]رکوردها!$A:$B,2,0)</f>
        <v>3560073871</v>
      </c>
      <c r="Y6293" t="str">
        <f>VLOOKUP(T6293,[3]رکوردها!$A:$D,4,0)</f>
        <v/>
      </c>
      <c r="Z6293" t="str">
        <f>VLOOKUP(T6293,[3]رکوردها!$A:$C,3,0)</f>
        <v>کنگان</v>
      </c>
      <c r="AA6293" t="str">
        <f>VLOOKUP(T6293,[3]رکوردها!$A:$F,6,0)</f>
        <v>کنگان محله گوده جنوبی</v>
      </c>
      <c r="AB6293" t="str">
        <f>VLOOKUP(T6293,[3]رکوردها!$A:$E,5,0)</f>
        <v/>
      </c>
    </row>
    <row r="6294" spans="1:28" s="41" customFormat="1" hidden="1" x14ac:dyDescent="0.2">
      <c r="A6294" s="36">
        <v>183159</v>
      </c>
      <c r="B6294" s="36">
        <v>1418</v>
      </c>
      <c r="C6294" s="36">
        <v>2109</v>
      </c>
      <c r="D6294" s="36" t="str">
        <f>VLOOKUP(C6294,Piv.Analysis!A:AA,27,0)</f>
        <v>اصلاح و انتقال</v>
      </c>
      <c r="E6294" s="36"/>
      <c r="F6294" s="37" t="s">
        <v>173</v>
      </c>
      <c r="G6294" s="37" t="s">
        <v>3454</v>
      </c>
      <c r="H6294" s="38">
        <v>193247208</v>
      </c>
      <c r="I6294" s="38">
        <v>0</v>
      </c>
      <c r="J6294" s="38">
        <f t="shared" si="123"/>
        <v>193247208</v>
      </c>
      <c r="K6294" s="38"/>
      <c r="L6294" s="49"/>
      <c r="M6294" s="37" t="s">
        <v>4</v>
      </c>
      <c r="N6294" s="37" t="s">
        <v>5</v>
      </c>
      <c r="O6294" s="37" t="s">
        <v>6</v>
      </c>
      <c r="P6294" s="37" t="s">
        <v>7</v>
      </c>
      <c r="Q6294" s="37" t="s">
        <v>13</v>
      </c>
      <c r="R6294" s="37" t="s">
        <v>14</v>
      </c>
      <c r="S6294" s="37" t="s">
        <v>3433</v>
      </c>
      <c r="T6294" s="37" t="s">
        <v>3432</v>
      </c>
      <c r="U6294" s="1" t="e">
        <f>VLOOKUP(T6294,[2]VAT!$A:$D,1,0)</f>
        <v>#N/A</v>
      </c>
      <c r="V6294" s="37" t="s">
        <v>2</v>
      </c>
      <c r="W6294" s="37" t="s">
        <v>2</v>
      </c>
      <c r="X6294" t="str">
        <f>VLOOKUP(T6294,[3]رکوردها!$A:$B,2,0)</f>
        <v>10103411567</v>
      </c>
      <c r="Y6294" t="str">
        <f>VLOOKUP(T6294,[3]رکوردها!$A:$D,4,0)</f>
        <v>411331153115</v>
      </c>
      <c r="Z6294" t="str">
        <f>VLOOKUP(T6294,[3]رکوردها!$A:$C,3,0)</f>
        <v>تهران</v>
      </c>
      <c r="AA6294" t="str">
        <f>VLOOKUP(T6294,[3]رکوردها!$A:$F,6,0)</f>
        <v>تهران خ سهروردی شمالی ک متحیری پ45 ط 5 جنوبی واحد 14</v>
      </c>
      <c r="AB6294" t="str">
        <f>VLOOKUP(T6294,[3]رکوردها!$A:$E,5,0)</f>
        <v>1559936837</v>
      </c>
    </row>
    <row r="6295" spans="1:28" s="41" customFormat="1" hidden="1" x14ac:dyDescent="0.2">
      <c r="A6295" s="36">
        <v>183161</v>
      </c>
      <c r="B6295" s="36">
        <v>1418</v>
      </c>
      <c r="C6295" s="36">
        <v>2109</v>
      </c>
      <c r="D6295" s="36" t="str">
        <f>VLOOKUP(C6295,Piv.Analysis!A:AA,27,0)</f>
        <v>اصلاح و انتقال</v>
      </c>
      <c r="E6295" s="36"/>
      <c r="F6295" s="37" t="s">
        <v>173</v>
      </c>
      <c r="G6295" s="37" t="s">
        <v>3455</v>
      </c>
      <c r="H6295" s="38">
        <v>1739224872</v>
      </c>
      <c r="I6295" s="38">
        <v>0</v>
      </c>
      <c r="J6295" s="38">
        <f t="shared" si="123"/>
        <v>1739224872</v>
      </c>
      <c r="K6295" s="38"/>
      <c r="L6295" s="49"/>
      <c r="M6295" s="37" t="s">
        <v>4</v>
      </c>
      <c r="N6295" s="37" t="s">
        <v>5</v>
      </c>
      <c r="O6295" s="37" t="s">
        <v>6</v>
      </c>
      <c r="P6295" s="37" t="s">
        <v>7</v>
      </c>
      <c r="Q6295" s="37" t="s">
        <v>13</v>
      </c>
      <c r="R6295" s="37" t="s">
        <v>14</v>
      </c>
      <c r="S6295" s="37" t="s">
        <v>3433</v>
      </c>
      <c r="T6295" s="37" t="s">
        <v>3432</v>
      </c>
      <c r="U6295" s="1" t="e">
        <f>VLOOKUP(T6295,[2]VAT!$A:$D,1,0)</f>
        <v>#N/A</v>
      </c>
      <c r="V6295" s="37" t="s">
        <v>2</v>
      </c>
      <c r="W6295" s="37" t="s">
        <v>2</v>
      </c>
      <c r="X6295" t="str">
        <f>VLOOKUP(T6295,[3]رکوردها!$A:$B,2,0)</f>
        <v>10103411567</v>
      </c>
      <c r="Y6295" t="str">
        <f>VLOOKUP(T6295,[3]رکوردها!$A:$D,4,0)</f>
        <v>411331153115</v>
      </c>
      <c r="Z6295" t="str">
        <f>VLOOKUP(T6295,[3]رکوردها!$A:$C,3,0)</f>
        <v>تهران</v>
      </c>
      <c r="AA6295" t="str">
        <f>VLOOKUP(T6295,[3]رکوردها!$A:$F,6,0)</f>
        <v>تهران خ سهروردی شمالی ک متحیری پ45 ط 5 جنوبی واحد 14</v>
      </c>
      <c r="AB6295" t="str">
        <f>VLOOKUP(T6295,[3]رکوردها!$A:$E,5,0)</f>
        <v>1559936837</v>
      </c>
    </row>
    <row r="6296" spans="1:28" s="41" customFormat="1" hidden="1" x14ac:dyDescent="0.2">
      <c r="A6296" s="36">
        <v>180367</v>
      </c>
      <c r="B6296" s="36">
        <v>1333</v>
      </c>
      <c r="C6296" s="36">
        <v>1902</v>
      </c>
      <c r="D6296" s="36" t="str">
        <f>VLOOKUP(C6296,Piv.Analysis!A:AA,27,0)</f>
        <v>اصلاح و انتقال</v>
      </c>
      <c r="E6296" s="36"/>
      <c r="F6296" s="37" t="s">
        <v>171</v>
      </c>
      <c r="G6296" s="37" t="s">
        <v>3431</v>
      </c>
      <c r="H6296" s="38">
        <v>0</v>
      </c>
      <c r="I6296" s="38">
        <v>45770133067</v>
      </c>
      <c r="J6296" s="38">
        <f t="shared" si="123"/>
        <v>-45770133067</v>
      </c>
      <c r="K6296" s="38"/>
      <c r="L6296" s="49"/>
      <c r="M6296" s="37" t="s">
        <v>63</v>
      </c>
      <c r="N6296" s="37" t="s">
        <v>64</v>
      </c>
      <c r="O6296" s="37" t="s">
        <v>2566</v>
      </c>
      <c r="P6296" s="37" t="s">
        <v>2567</v>
      </c>
      <c r="Q6296" s="37" t="s">
        <v>2685</v>
      </c>
      <c r="R6296" s="37" t="s">
        <v>2686</v>
      </c>
      <c r="S6296" s="37" t="s">
        <v>3433</v>
      </c>
      <c r="T6296" s="37" t="s">
        <v>3432</v>
      </c>
      <c r="U6296" s="1" t="e">
        <f>VLOOKUP(T6296,[2]VAT!$A:$D,1,0)</f>
        <v>#N/A</v>
      </c>
      <c r="V6296" s="37" t="s">
        <v>2</v>
      </c>
      <c r="W6296" s="37" t="s">
        <v>2</v>
      </c>
      <c r="X6296" t="str">
        <f>VLOOKUP(T6296,[3]رکوردها!$A:$B,2,0)</f>
        <v>10103411567</v>
      </c>
      <c r="Y6296" t="str">
        <f>VLOOKUP(T6296,[3]رکوردها!$A:$D,4,0)</f>
        <v>411331153115</v>
      </c>
      <c r="Z6296" t="str">
        <f>VLOOKUP(T6296,[3]رکوردها!$A:$C,3,0)</f>
        <v>تهران</v>
      </c>
      <c r="AA6296" t="str">
        <f>VLOOKUP(T6296,[3]رکوردها!$A:$F,6,0)</f>
        <v>تهران خ سهروردی شمالی ک متحیری پ45 ط 5 جنوبی واحد 14</v>
      </c>
      <c r="AB6296" t="str">
        <f>VLOOKUP(T6296,[3]رکوردها!$A:$E,5,0)</f>
        <v>1559936837</v>
      </c>
    </row>
    <row r="6297" spans="1:28" s="41" customFormat="1" hidden="1" x14ac:dyDescent="0.2">
      <c r="A6297" s="36">
        <v>180843</v>
      </c>
      <c r="B6297" s="36">
        <v>1341</v>
      </c>
      <c r="C6297" s="36">
        <v>1920</v>
      </c>
      <c r="D6297" s="36" t="str">
        <f>VLOOKUP(C6297,Piv.Analysis!A:AA,27,0)</f>
        <v>اصلاح و انتقال</v>
      </c>
      <c r="E6297" s="36"/>
      <c r="F6297" s="37" t="s">
        <v>171</v>
      </c>
      <c r="G6297" s="37" t="s">
        <v>3438</v>
      </c>
      <c r="H6297" s="38">
        <v>0</v>
      </c>
      <c r="I6297" s="38">
        <v>5752459147</v>
      </c>
      <c r="J6297" s="38">
        <f t="shared" si="123"/>
        <v>-5752459147</v>
      </c>
      <c r="K6297" s="38"/>
      <c r="L6297" s="49"/>
      <c r="M6297" s="37" t="s">
        <v>63</v>
      </c>
      <c r="N6297" s="37" t="s">
        <v>64</v>
      </c>
      <c r="O6297" s="37" t="s">
        <v>2566</v>
      </c>
      <c r="P6297" s="37" t="s">
        <v>2567</v>
      </c>
      <c r="Q6297" s="37" t="s">
        <v>2685</v>
      </c>
      <c r="R6297" s="37" t="s">
        <v>2686</v>
      </c>
      <c r="S6297" s="37" t="s">
        <v>3433</v>
      </c>
      <c r="T6297" s="37" t="s">
        <v>3432</v>
      </c>
      <c r="U6297" s="1" t="e">
        <f>VLOOKUP(T6297,[2]VAT!$A:$D,1,0)</f>
        <v>#N/A</v>
      </c>
      <c r="V6297" s="37" t="s">
        <v>2</v>
      </c>
      <c r="W6297" s="37" t="s">
        <v>2</v>
      </c>
      <c r="X6297" t="str">
        <f>VLOOKUP(T6297,[3]رکوردها!$A:$B,2,0)</f>
        <v>10103411567</v>
      </c>
      <c r="Y6297" t="str">
        <f>VLOOKUP(T6297,[3]رکوردها!$A:$D,4,0)</f>
        <v>411331153115</v>
      </c>
      <c r="Z6297" t="str">
        <f>VLOOKUP(T6297,[3]رکوردها!$A:$C,3,0)</f>
        <v>تهران</v>
      </c>
      <c r="AA6297" t="str">
        <f>VLOOKUP(T6297,[3]رکوردها!$A:$F,6,0)</f>
        <v>تهران خ سهروردی شمالی ک متحیری پ45 ط 5 جنوبی واحد 14</v>
      </c>
      <c r="AB6297" t="str">
        <f>VLOOKUP(T6297,[3]رکوردها!$A:$E,5,0)</f>
        <v>1559936837</v>
      </c>
    </row>
    <row r="6298" spans="1:28" s="41" customFormat="1" hidden="1" x14ac:dyDescent="0.2">
      <c r="A6298" s="36">
        <v>183168</v>
      </c>
      <c r="B6298" s="36">
        <v>1353</v>
      </c>
      <c r="C6298" s="36">
        <v>2111</v>
      </c>
      <c r="D6298" s="36" t="str">
        <f>VLOOKUP(C6298,Piv.Analysis!A:AA,27,0)</f>
        <v>اصلاح و انتقال</v>
      </c>
      <c r="E6298" s="36"/>
      <c r="F6298" s="37" t="s">
        <v>171</v>
      </c>
      <c r="G6298" s="37" t="s">
        <v>3441</v>
      </c>
      <c r="H6298" s="38">
        <v>0</v>
      </c>
      <c r="I6298" s="38">
        <v>28234994816</v>
      </c>
      <c r="J6298" s="38">
        <f t="shared" si="123"/>
        <v>-28234994816</v>
      </c>
      <c r="K6298" s="38"/>
      <c r="L6298" s="49"/>
      <c r="M6298" s="37" t="s">
        <v>63</v>
      </c>
      <c r="N6298" s="37" t="s">
        <v>64</v>
      </c>
      <c r="O6298" s="37" t="s">
        <v>2566</v>
      </c>
      <c r="P6298" s="37" t="s">
        <v>2567</v>
      </c>
      <c r="Q6298" s="37" t="s">
        <v>2685</v>
      </c>
      <c r="R6298" s="37" t="s">
        <v>2686</v>
      </c>
      <c r="S6298" s="37" t="s">
        <v>3433</v>
      </c>
      <c r="T6298" s="37" t="s">
        <v>3432</v>
      </c>
      <c r="U6298" s="1" t="e">
        <f>VLOOKUP(T6298,[2]VAT!$A:$D,1,0)</f>
        <v>#N/A</v>
      </c>
      <c r="V6298" s="37" t="s">
        <v>2</v>
      </c>
      <c r="W6298" s="37" t="s">
        <v>2</v>
      </c>
      <c r="X6298" t="str">
        <f>VLOOKUP(T6298,[3]رکوردها!$A:$B,2,0)</f>
        <v>10103411567</v>
      </c>
      <c r="Y6298" t="str">
        <f>VLOOKUP(T6298,[3]رکوردها!$A:$D,4,0)</f>
        <v>411331153115</v>
      </c>
      <c r="Z6298" t="str">
        <f>VLOOKUP(T6298,[3]رکوردها!$A:$C,3,0)</f>
        <v>تهران</v>
      </c>
      <c r="AA6298" t="str">
        <f>VLOOKUP(T6298,[3]رکوردها!$A:$F,6,0)</f>
        <v>تهران خ سهروردی شمالی ک متحیری پ45 ط 5 جنوبی واحد 14</v>
      </c>
      <c r="AB6298" t="str">
        <f>VLOOKUP(T6298,[3]رکوردها!$A:$E,5,0)</f>
        <v>1559936837</v>
      </c>
    </row>
    <row r="6299" spans="1:28" s="41" customFormat="1" hidden="1" x14ac:dyDescent="0.2">
      <c r="A6299" s="36">
        <v>183194</v>
      </c>
      <c r="B6299" s="36">
        <v>1353</v>
      </c>
      <c r="C6299" s="36">
        <v>2111</v>
      </c>
      <c r="D6299" s="36" t="str">
        <f>VLOOKUP(C6299,Piv.Analysis!A:AA,27,0)</f>
        <v>اصلاح و انتقال</v>
      </c>
      <c r="E6299" s="36"/>
      <c r="F6299" s="37" t="s">
        <v>171</v>
      </c>
      <c r="G6299" s="37" t="s">
        <v>3444</v>
      </c>
      <c r="H6299" s="38">
        <v>0</v>
      </c>
      <c r="I6299" s="38">
        <v>8007824161</v>
      </c>
      <c r="J6299" s="38">
        <f t="shared" si="123"/>
        <v>-8007824161</v>
      </c>
      <c r="K6299" s="38"/>
      <c r="L6299" s="49"/>
      <c r="M6299" s="37" t="s">
        <v>63</v>
      </c>
      <c r="N6299" s="37" t="s">
        <v>64</v>
      </c>
      <c r="O6299" s="37" t="s">
        <v>2566</v>
      </c>
      <c r="P6299" s="37" t="s">
        <v>2567</v>
      </c>
      <c r="Q6299" s="37" t="s">
        <v>2685</v>
      </c>
      <c r="R6299" s="37" t="s">
        <v>2686</v>
      </c>
      <c r="S6299" s="37" t="s">
        <v>3433</v>
      </c>
      <c r="T6299" s="37" t="s">
        <v>3432</v>
      </c>
      <c r="U6299" s="1" t="e">
        <f>VLOOKUP(T6299,[2]VAT!$A:$D,1,0)</f>
        <v>#N/A</v>
      </c>
      <c r="V6299" s="37" t="s">
        <v>2</v>
      </c>
      <c r="W6299" s="37" t="s">
        <v>2</v>
      </c>
      <c r="X6299" t="str">
        <f>VLOOKUP(T6299,[3]رکوردها!$A:$B,2,0)</f>
        <v>10103411567</v>
      </c>
      <c r="Y6299" t="str">
        <f>VLOOKUP(T6299,[3]رکوردها!$A:$D,4,0)</f>
        <v>411331153115</v>
      </c>
      <c r="Z6299" t="str">
        <f>VLOOKUP(T6299,[3]رکوردها!$A:$C,3,0)</f>
        <v>تهران</v>
      </c>
      <c r="AA6299" t="str">
        <f>VLOOKUP(T6299,[3]رکوردها!$A:$F,6,0)</f>
        <v>تهران خ سهروردی شمالی ک متحیری پ45 ط 5 جنوبی واحد 14</v>
      </c>
      <c r="AB6299" t="str">
        <f>VLOOKUP(T6299,[3]رکوردها!$A:$E,5,0)</f>
        <v>1559936837</v>
      </c>
    </row>
    <row r="6300" spans="1:28" s="41" customFormat="1" hidden="1" x14ac:dyDescent="0.2">
      <c r="A6300" s="36">
        <v>180369</v>
      </c>
      <c r="B6300" s="36">
        <v>1333</v>
      </c>
      <c r="C6300" s="36">
        <v>1902</v>
      </c>
      <c r="D6300" s="36" t="str">
        <f>VLOOKUP(C6300,Piv.Analysis!A:AA,27,0)</f>
        <v>اصلاح و انتقال</v>
      </c>
      <c r="E6300" s="36"/>
      <c r="F6300" s="37" t="s">
        <v>171</v>
      </c>
      <c r="G6300" s="37" t="s">
        <v>3434</v>
      </c>
      <c r="H6300" s="38">
        <v>0</v>
      </c>
      <c r="I6300" s="38">
        <v>18655188141</v>
      </c>
      <c r="J6300" s="38">
        <f t="shared" si="123"/>
        <v>-18655188141</v>
      </c>
      <c r="K6300" s="38"/>
      <c r="L6300" s="49"/>
      <c r="M6300" s="37" t="s">
        <v>4</v>
      </c>
      <c r="N6300" s="37" t="s">
        <v>5</v>
      </c>
      <c r="O6300" s="37" t="s">
        <v>138</v>
      </c>
      <c r="P6300" s="37" t="s">
        <v>139</v>
      </c>
      <c r="Q6300" s="37" t="s">
        <v>2639</v>
      </c>
      <c r="R6300" s="37" t="s">
        <v>2640</v>
      </c>
      <c r="S6300" s="37" t="s">
        <v>3433</v>
      </c>
      <c r="T6300" s="37" t="s">
        <v>3432</v>
      </c>
      <c r="U6300" s="1" t="e">
        <f>VLOOKUP(T6300,[2]VAT!$A:$D,1,0)</f>
        <v>#N/A</v>
      </c>
      <c r="V6300" s="37" t="s">
        <v>2</v>
      </c>
      <c r="W6300" s="37" t="s">
        <v>2</v>
      </c>
      <c r="X6300" t="str">
        <f>VLOOKUP(T6300,[3]رکوردها!$A:$B,2,0)</f>
        <v>10103411567</v>
      </c>
      <c r="Y6300" t="str">
        <f>VLOOKUP(T6300,[3]رکوردها!$A:$D,4,0)</f>
        <v>411331153115</v>
      </c>
      <c r="Z6300" t="str">
        <f>VLOOKUP(T6300,[3]رکوردها!$A:$C,3,0)</f>
        <v>تهران</v>
      </c>
      <c r="AA6300" t="str">
        <f>VLOOKUP(T6300,[3]رکوردها!$A:$F,6,0)</f>
        <v>تهران خ سهروردی شمالی ک متحیری پ45 ط 5 جنوبی واحد 14</v>
      </c>
      <c r="AB6300" t="str">
        <f>VLOOKUP(T6300,[3]رکوردها!$A:$E,5,0)</f>
        <v>1559936837</v>
      </c>
    </row>
    <row r="6301" spans="1:28" s="41" customFormat="1" hidden="1" x14ac:dyDescent="0.2">
      <c r="A6301" s="36">
        <v>180831</v>
      </c>
      <c r="B6301" s="36">
        <v>1341</v>
      </c>
      <c r="C6301" s="36">
        <v>1920</v>
      </c>
      <c r="D6301" s="36" t="str">
        <f>VLOOKUP(C6301,Piv.Analysis!A:AA,27,0)</f>
        <v>اصلاح و انتقال</v>
      </c>
      <c r="E6301" s="36"/>
      <c r="F6301" s="37" t="s">
        <v>171</v>
      </c>
      <c r="G6301" s="37" t="s">
        <v>3439</v>
      </c>
      <c r="H6301" s="38">
        <v>0</v>
      </c>
      <c r="I6301" s="38">
        <v>5893896690</v>
      </c>
      <c r="J6301" s="38">
        <f t="shared" si="123"/>
        <v>-5893896690</v>
      </c>
      <c r="K6301" s="38"/>
      <c r="L6301" s="49"/>
      <c r="M6301" s="37" t="s">
        <v>4</v>
      </c>
      <c r="N6301" s="37" t="s">
        <v>5</v>
      </c>
      <c r="O6301" s="37" t="s">
        <v>138</v>
      </c>
      <c r="P6301" s="37" t="s">
        <v>139</v>
      </c>
      <c r="Q6301" s="37" t="s">
        <v>2639</v>
      </c>
      <c r="R6301" s="37" t="s">
        <v>2640</v>
      </c>
      <c r="S6301" s="37" t="s">
        <v>3433</v>
      </c>
      <c r="T6301" s="37" t="s">
        <v>3432</v>
      </c>
      <c r="U6301" s="1" t="e">
        <f>VLOOKUP(T6301,[2]VAT!$A:$D,1,0)</f>
        <v>#N/A</v>
      </c>
      <c r="V6301" s="37" t="s">
        <v>2</v>
      </c>
      <c r="W6301" s="37" t="s">
        <v>2</v>
      </c>
      <c r="X6301" t="str">
        <f>VLOOKUP(T6301,[3]رکوردها!$A:$B,2,0)</f>
        <v>10103411567</v>
      </c>
      <c r="Y6301" t="str">
        <f>VLOOKUP(T6301,[3]رکوردها!$A:$D,4,0)</f>
        <v>411331153115</v>
      </c>
      <c r="Z6301" t="str">
        <f>VLOOKUP(T6301,[3]رکوردها!$A:$C,3,0)</f>
        <v>تهران</v>
      </c>
      <c r="AA6301" t="str">
        <f>VLOOKUP(T6301,[3]رکوردها!$A:$F,6,0)</f>
        <v>تهران خ سهروردی شمالی ک متحیری پ45 ط 5 جنوبی واحد 14</v>
      </c>
      <c r="AB6301" t="str">
        <f>VLOOKUP(T6301,[3]رکوردها!$A:$E,5,0)</f>
        <v>1559936837</v>
      </c>
    </row>
    <row r="6302" spans="1:28" s="41" customFormat="1" hidden="1" x14ac:dyDescent="0.2">
      <c r="A6302" s="36">
        <v>183170</v>
      </c>
      <c r="B6302" s="36">
        <v>1353</v>
      </c>
      <c r="C6302" s="36">
        <v>2111</v>
      </c>
      <c r="D6302" s="36" t="str">
        <f>VLOOKUP(C6302,Piv.Analysis!A:AA,27,0)</f>
        <v>اصلاح و انتقال</v>
      </c>
      <c r="E6302" s="36"/>
      <c r="F6302" s="37" t="s">
        <v>171</v>
      </c>
      <c r="G6302" s="37" t="s">
        <v>3442</v>
      </c>
      <c r="H6302" s="38">
        <v>0</v>
      </c>
      <c r="I6302" s="38">
        <v>11508141568</v>
      </c>
      <c r="J6302" s="38">
        <f t="shared" si="123"/>
        <v>-11508141568</v>
      </c>
      <c r="K6302" s="38"/>
      <c r="L6302" s="49"/>
      <c r="M6302" s="37" t="s">
        <v>4</v>
      </c>
      <c r="N6302" s="37" t="s">
        <v>5</v>
      </c>
      <c r="O6302" s="37" t="s">
        <v>138</v>
      </c>
      <c r="P6302" s="37" t="s">
        <v>139</v>
      </c>
      <c r="Q6302" s="37" t="s">
        <v>2639</v>
      </c>
      <c r="R6302" s="37" t="s">
        <v>2640</v>
      </c>
      <c r="S6302" s="37" t="s">
        <v>3433</v>
      </c>
      <c r="T6302" s="37" t="s">
        <v>3432</v>
      </c>
      <c r="U6302" s="1" t="e">
        <f>VLOOKUP(T6302,[2]VAT!$A:$D,1,0)</f>
        <v>#N/A</v>
      </c>
      <c r="V6302" s="37" t="s">
        <v>2</v>
      </c>
      <c r="W6302" s="37" t="s">
        <v>2</v>
      </c>
      <c r="X6302" t="str">
        <f>VLOOKUP(T6302,[3]رکوردها!$A:$B,2,0)</f>
        <v>10103411567</v>
      </c>
      <c r="Y6302" t="str">
        <f>VLOOKUP(T6302,[3]رکوردها!$A:$D,4,0)</f>
        <v>411331153115</v>
      </c>
      <c r="Z6302" t="str">
        <f>VLOOKUP(T6302,[3]رکوردها!$A:$C,3,0)</f>
        <v>تهران</v>
      </c>
      <c r="AA6302" t="str">
        <f>VLOOKUP(T6302,[3]رکوردها!$A:$F,6,0)</f>
        <v>تهران خ سهروردی شمالی ک متحیری پ45 ط 5 جنوبی واحد 14</v>
      </c>
      <c r="AB6302" t="str">
        <f>VLOOKUP(T6302,[3]رکوردها!$A:$E,5,0)</f>
        <v>1559936837</v>
      </c>
    </row>
    <row r="6303" spans="1:28" s="41" customFormat="1" hidden="1" x14ac:dyDescent="0.2">
      <c r="A6303" s="36">
        <v>183196</v>
      </c>
      <c r="B6303" s="36">
        <v>1353</v>
      </c>
      <c r="C6303" s="36">
        <v>2111</v>
      </c>
      <c r="D6303" s="36" t="str">
        <f>VLOOKUP(C6303,Piv.Analysis!A:AA,27,0)</f>
        <v>اصلاح و انتقال</v>
      </c>
      <c r="E6303" s="36"/>
      <c r="F6303" s="37" t="s">
        <v>171</v>
      </c>
      <c r="G6303" s="37" t="s">
        <v>3445</v>
      </c>
      <c r="H6303" s="38">
        <v>0</v>
      </c>
      <c r="I6303" s="38">
        <v>3263863680</v>
      </c>
      <c r="J6303" s="38">
        <f t="shared" si="123"/>
        <v>-3263863680</v>
      </c>
      <c r="K6303" s="38"/>
      <c r="L6303" s="49"/>
      <c r="M6303" s="37" t="s">
        <v>4</v>
      </c>
      <c r="N6303" s="37" t="s">
        <v>5</v>
      </c>
      <c r="O6303" s="37" t="s">
        <v>138</v>
      </c>
      <c r="P6303" s="37" t="s">
        <v>139</v>
      </c>
      <c r="Q6303" s="37" t="s">
        <v>2639</v>
      </c>
      <c r="R6303" s="37" t="s">
        <v>2640</v>
      </c>
      <c r="S6303" s="37" t="s">
        <v>3433</v>
      </c>
      <c r="T6303" s="37" t="s">
        <v>3432</v>
      </c>
      <c r="U6303" s="1" t="e">
        <f>VLOOKUP(T6303,[2]VAT!$A:$D,1,0)</f>
        <v>#N/A</v>
      </c>
      <c r="V6303" s="37" t="s">
        <v>2</v>
      </c>
      <c r="W6303" s="37" t="s">
        <v>2</v>
      </c>
      <c r="X6303" t="str">
        <f>VLOOKUP(T6303,[3]رکوردها!$A:$B,2,0)</f>
        <v>10103411567</v>
      </c>
      <c r="Y6303" t="str">
        <f>VLOOKUP(T6303,[3]رکوردها!$A:$D,4,0)</f>
        <v>411331153115</v>
      </c>
      <c r="Z6303" t="str">
        <f>VLOOKUP(T6303,[3]رکوردها!$A:$C,3,0)</f>
        <v>تهران</v>
      </c>
      <c r="AA6303" t="str">
        <f>VLOOKUP(T6303,[3]رکوردها!$A:$F,6,0)</f>
        <v>تهران خ سهروردی شمالی ک متحیری پ45 ط 5 جنوبی واحد 14</v>
      </c>
      <c r="AB6303" t="str">
        <f>VLOOKUP(T6303,[3]رکوردها!$A:$E,5,0)</f>
        <v>1559936837</v>
      </c>
    </row>
    <row r="6304" spans="1:28" s="41" customFormat="1" hidden="1" x14ac:dyDescent="0.2">
      <c r="A6304" s="36">
        <v>183160</v>
      </c>
      <c r="B6304" s="36">
        <v>1418</v>
      </c>
      <c r="C6304" s="36">
        <v>2109</v>
      </c>
      <c r="D6304" s="36" t="str">
        <f>VLOOKUP(C6304,Piv.Analysis!A:AA,27,0)</f>
        <v>اصلاح و انتقال</v>
      </c>
      <c r="E6304" s="36"/>
      <c r="F6304" s="37" t="s">
        <v>173</v>
      </c>
      <c r="G6304" s="37" t="s">
        <v>3454</v>
      </c>
      <c r="H6304" s="38">
        <v>0</v>
      </c>
      <c r="I6304" s="38">
        <v>193247208</v>
      </c>
      <c r="J6304" s="38">
        <f t="shared" si="123"/>
        <v>-193247208</v>
      </c>
      <c r="K6304" s="38"/>
      <c r="L6304" s="49"/>
      <c r="M6304" s="37" t="s">
        <v>4</v>
      </c>
      <c r="N6304" s="37" t="s">
        <v>5</v>
      </c>
      <c r="O6304" s="37" t="s">
        <v>138</v>
      </c>
      <c r="P6304" s="37" t="s">
        <v>139</v>
      </c>
      <c r="Q6304" s="37" t="s">
        <v>2639</v>
      </c>
      <c r="R6304" s="37" t="s">
        <v>2640</v>
      </c>
      <c r="S6304" s="37" t="s">
        <v>3433</v>
      </c>
      <c r="T6304" s="37" t="s">
        <v>3432</v>
      </c>
      <c r="U6304" s="1" t="e">
        <f>VLOOKUP(T6304,[2]VAT!$A:$D,1,0)</f>
        <v>#N/A</v>
      </c>
      <c r="V6304" s="37" t="s">
        <v>2</v>
      </c>
      <c r="W6304" s="37" t="s">
        <v>2</v>
      </c>
      <c r="X6304" t="str">
        <f>VLOOKUP(T6304,[3]رکوردها!$A:$B,2,0)</f>
        <v>10103411567</v>
      </c>
      <c r="Y6304" t="str">
        <f>VLOOKUP(T6304,[3]رکوردها!$A:$D,4,0)</f>
        <v>411331153115</v>
      </c>
      <c r="Z6304" t="str">
        <f>VLOOKUP(T6304,[3]رکوردها!$A:$C,3,0)</f>
        <v>تهران</v>
      </c>
      <c r="AA6304" t="str">
        <f>VLOOKUP(T6304,[3]رکوردها!$A:$F,6,0)</f>
        <v>تهران خ سهروردی شمالی ک متحیری پ45 ط 5 جنوبی واحد 14</v>
      </c>
      <c r="AB6304" t="str">
        <f>VLOOKUP(T6304,[3]رکوردها!$A:$E,5,0)</f>
        <v>1559936837</v>
      </c>
    </row>
    <row r="6305" spans="1:28" s="41" customFormat="1" hidden="1" x14ac:dyDescent="0.2">
      <c r="A6305" s="36">
        <v>174306</v>
      </c>
      <c r="B6305" s="36">
        <v>1298</v>
      </c>
      <c r="C6305" s="36">
        <v>1651</v>
      </c>
      <c r="D6305" s="36" t="str">
        <f>VLOOKUP(C6305,Piv.Analysis!A:AA,27,0)</f>
        <v>انتظامی</v>
      </c>
      <c r="E6305" s="36"/>
      <c r="F6305" s="37" t="s">
        <v>11</v>
      </c>
      <c r="G6305" s="37" t="s">
        <v>3457</v>
      </c>
      <c r="H6305" s="38">
        <v>92609858884</v>
      </c>
      <c r="I6305" s="38">
        <v>0</v>
      </c>
      <c r="J6305" s="38">
        <f t="shared" si="123"/>
        <v>92609858884</v>
      </c>
      <c r="K6305" s="38"/>
      <c r="L6305" s="49"/>
      <c r="M6305" s="37" t="s">
        <v>96</v>
      </c>
      <c r="N6305" s="37" t="s">
        <v>97</v>
      </c>
      <c r="O6305" s="37" t="s">
        <v>98</v>
      </c>
      <c r="P6305" s="37" t="s">
        <v>99</v>
      </c>
      <c r="Q6305" s="37" t="s">
        <v>100</v>
      </c>
      <c r="R6305" s="37" t="s">
        <v>101</v>
      </c>
      <c r="S6305" s="37" t="s">
        <v>3433</v>
      </c>
      <c r="T6305" s="37" t="s">
        <v>3432</v>
      </c>
      <c r="U6305" s="1" t="e">
        <f>VLOOKUP(T6305,[2]VAT!$A:$D,1,0)</f>
        <v>#N/A</v>
      </c>
      <c r="V6305" s="37" t="s">
        <v>2</v>
      </c>
      <c r="W6305" s="37" t="s">
        <v>2</v>
      </c>
      <c r="X6305" t="str">
        <f>VLOOKUP(T6305,[3]رکوردها!$A:$B,2,0)</f>
        <v>10103411567</v>
      </c>
      <c r="Y6305" t="str">
        <f>VLOOKUP(T6305,[3]رکوردها!$A:$D,4,0)</f>
        <v>411331153115</v>
      </c>
      <c r="Z6305" t="str">
        <f>VLOOKUP(T6305,[3]رکوردها!$A:$C,3,0)</f>
        <v>تهران</v>
      </c>
      <c r="AA6305" t="str">
        <f>VLOOKUP(T6305,[3]رکوردها!$A:$F,6,0)</f>
        <v>تهران خ سهروردی شمالی ک متحیری پ45 ط 5 جنوبی واحد 14</v>
      </c>
      <c r="AB6305" t="str">
        <f>VLOOKUP(T6305,[3]رکوردها!$A:$E,5,0)</f>
        <v>1559936837</v>
      </c>
    </row>
    <row r="6306" spans="1:28" s="41" customFormat="1" hidden="1" x14ac:dyDescent="0.2">
      <c r="A6306" s="36">
        <v>174307</v>
      </c>
      <c r="B6306" s="36">
        <v>1298</v>
      </c>
      <c r="C6306" s="36">
        <v>1651</v>
      </c>
      <c r="D6306" s="36" t="str">
        <f>VLOOKUP(C6306,Piv.Analysis!A:AA,27,0)</f>
        <v>انتظامی</v>
      </c>
      <c r="E6306" s="36"/>
      <c r="F6306" s="37" t="s">
        <v>11</v>
      </c>
      <c r="G6306" s="37" t="s">
        <v>3458</v>
      </c>
      <c r="H6306" s="38">
        <v>49630621300</v>
      </c>
      <c r="I6306" s="38">
        <v>0</v>
      </c>
      <c r="J6306" s="38">
        <f t="shared" si="123"/>
        <v>49630621300</v>
      </c>
      <c r="K6306" s="38"/>
      <c r="L6306" s="49"/>
      <c r="M6306" s="37" t="s">
        <v>96</v>
      </c>
      <c r="N6306" s="37" t="s">
        <v>97</v>
      </c>
      <c r="O6306" s="37" t="s">
        <v>98</v>
      </c>
      <c r="P6306" s="37" t="s">
        <v>99</v>
      </c>
      <c r="Q6306" s="37" t="s">
        <v>100</v>
      </c>
      <c r="R6306" s="37" t="s">
        <v>101</v>
      </c>
      <c r="S6306" s="37" t="s">
        <v>3433</v>
      </c>
      <c r="T6306" s="37" t="s">
        <v>3432</v>
      </c>
      <c r="U6306" s="1" t="e">
        <f>VLOOKUP(T6306,[2]VAT!$A:$D,1,0)</f>
        <v>#N/A</v>
      </c>
      <c r="V6306" s="37" t="s">
        <v>2</v>
      </c>
      <c r="W6306" s="37" t="s">
        <v>2</v>
      </c>
      <c r="X6306" t="str">
        <f>VLOOKUP(T6306,[3]رکوردها!$A:$B,2,0)</f>
        <v>10103411567</v>
      </c>
      <c r="Y6306" t="str">
        <f>VLOOKUP(T6306,[3]رکوردها!$A:$D,4,0)</f>
        <v>411331153115</v>
      </c>
      <c r="Z6306" t="str">
        <f>VLOOKUP(T6306,[3]رکوردها!$A:$C,3,0)</f>
        <v>تهران</v>
      </c>
      <c r="AA6306" t="str">
        <f>VLOOKUP(T6306,[3]رکوردها!$A:$F,6,0)</f>
        <v>تهران خ سهروردی شمالی ک متحیری پ45 ط 5 جنوبی واحد 14</v>
      </c>
      <c r="AB6306" t="str">
        <f>VLOOKUP(T6306,[3]رکوردها!$A:$E,5,0)</f>
        <v>1559936837</v>
      </c>
    </row>
    <row r="6307" spans="1:28" s="41" customFormat="1" hidden="1" x14ac:dyDescent="0.2">
      <c r="A6307" s="36">
        <v>174310</v>
      </c>
      <c r="B6307" s="36">
        <v>1298</v>
      </c>
      <c r="C6307" s="36">
        <v>1651</v>
      </c>
      <c r="D6307" s="36" t="str">
        <f>VLOOKUP(C6307,Piv.Analysis!A:AA,27,0)</f>
        <v>انتظامی</v>
      </c>
      <c r="E6307" s="36"/>
      <c r="F6307" s="37" t="s">
        <v>11</v>
      </c>
      <c r="G6307" s="37" t="s">
        <v>3459</v>
      </c>
      <c r="H6307" s="38">
        <v>0</v>
      </c>
      <c r="I6307" s="38">
        <v>90997472850</v>
      </c>
      <c r="J6307" s="38">
        <f t="shared" si="123"/>
        <v>-90997472850</v>
      </c>
      <c r="K6307" s="38"/>
      <c r="L6307" s="49"/>
      <c r="M6307" s="37" t="s">
        <v>96</v>
      </c>
      <c r="N6307" s="37" t="s">
        <v>97</v>
      </c>
      <c r="O6307" s="37" t="s">
        <v>98</v>
      </c>
      <c r="P6307" s="37" t="s">
        <v>99</v>
      </c>
      <c r="Q6307" s="37" t="s">
        <v>100</v>
      </c>
      <c r="R6307" s="37" t="s">
        <v>101</v>
      </c>
      <c r="S6307" s="37" t="s">
        <v>3433</v>
      </c>
      <c r="T6307" s="37" t="s">
        <v>3432</v>
      </c>
      <c r="U6307" s="1" t="e">
        <f>VLOOKUP(T6307,[2]VAT!$A:$D,1,0)</f>
        <v>#N/A</v>
      </c>
      <c r="V6307" s="37" t="s">
        <v>2</v>
      </c>
      <c r="W6307" s="37" t="s">
        <v>2</v>
      </c>
      <c r="X6307" t="str">
        <f>VLOOKUP(T6307,[3]رکوردها!$A:$B,2,0)</f>
        <v>10103411567</v>
      </c>
      <c r="Y6307" t="str">
        <f>VLOOKUP(T6307,[3]رکوردها!$A:$D,4,0)</f>
        <v>411331153115</v>
      </c>
      <c r="Z6307" t="str">
        <f>VLOOKUP(T6307,[3]رکوردها!$A:$C,3,0)</f>
        <v>تهران</v>
      </c>
      <c r="AA6307" t="str">
        <f>VLOOKUP(T6307,[3]رکوردها!$A:$F,6,0)</f>
        <v>تهران خ سهروردی شمالی ک متحیری پ45 ط 5 جنوبی واحد 14</v>
      </c>
      <c r="AB6307" t="str">
        <f>VLOOKUP(T6307,[3]رکوردها!$A:$E,5,0)</f>
        <v>1559936837</v>
      </c>
    </row>
    <row r="6308" spans="1:28" s="41" customFormat="1" hidden="1" x14ac:dyDescent="0.2">
      <c r="A6308" s="36">
        <v>174311</v>
      </c>
      <c r="B6308" s="36">
        <v>1298</v>
      </c>
      <c r="C6308" s="36">
        <v>1651</v>
      </c>
      <c r="D6308" s="36" t="str">
        <f>VLOOKUP(C6308,Piv.Analysis!A:AA,27,0)</f>
        <v>انتظامی</v>
      </c>
      <c r="E6308" s="36"/>
      <c r="F6308" s="37" t="s">
        <v>11</v>
      </c>
      <c r="G6308" s="37" t="s">
        <v>3460</v>
      </c>
      <c r="H6308" s="38">
        <v>0</v>
      </c>
      <c r="I6308" s="38">
        <v>48766526250</v>
      </c>
      <c r="J6308" s="38">
        <f t="shared" si="123"/>
        <v>-48766526250</v>
      </c>
      <c r="K6308" s="38"/>
      <c r="L6308" s="49"/>
      <c r="M6308" s="37" t="s">
        <v>96</v>
      </c>
      <c r="N6308" s="37" t="s">
        <v>97</v>
      </c>
      <c r="O6308" s="37" t="s">
        <v>98</v>
      </c>
      <c r="P6308" s="37" t="s">
        <v>99</v>
      </c>
      <c r="Q6308" s="37" t="s">
        <v>100</v>
      </c>
      <c r="R6308" s="37" t="s">
        <v>101</v>
      </c>
      <c r="S6308" s="37" t="s">
        <v>3433</v>
      </c>
      <c r="T6308" s="37" t="s">
        <v>3432</v>
      </c>
      <c r="U6308" s="1" t="e">
        <f>VLOOKUP(T6308,[2]VAT!$A:$D,1,0)</f>
        <v>#N/A</v>
      </c>
      <c r="V6308" s="37" t="s">
        <v>2</v>
      </c>
      <c r="W6308" s="37" t="s">
        <v>2</v>
      </c>
      <c r="X6308" t="str">
        <f>VLOOKUP(T6308,[3]رکوردها!$A:$B,2,0)</f>
        <v>10103411567</v>
      </c>
      <c r="Y6308" t="str">
        <f>VLOOKUP(T6308,[3]رکوردها!$A:$D,4,0)</f>
        <v>411331153115</v>
      </c>
      <c r="Z6308" t="str">
        <f>VLOOKUP(T6308,[3]رکوردها!$A:$C,3,0)</f>
        <v>تهران</v>
      </c>
      <c r="AA6308" t="str">
        <f>VLOOKUP(T6308,[3]رکوردها!$A:$F,6,0)</f>
        <v>تهران خ سهروردی شمالی ک متحیری پ45 ط 5 جنوبی واحد 14</v>
      </c>
      <c r="AB6308" t="str">
        <f>VLOOKUP(T6308,[3]رکوردها!$A:$E,5,0)</f>
        <v>1559936837</v>
      </c>
    </row>
    <row r="6309" spans="1:28" s="41" customFormat="1" hidden="1" x14ac:dyDescent="0.2">
      <c r="A6309" s="36">
        <v>175599</v>
      </c>
      <c r="B6309" s="36">
        <v>1487</v>
      </c>
      <c r="C6309" s="36">
        <v>1722</v>
      </c>
      <c r="D6309" s="36" t="str">
        <f>VLOOKUP(C6309,Piv.Analysis!A:AA,27,0)</f>
        <v>انتظامی</v>
      </c>
      <c r="E6309" s="36"/>
      <c r="F6309" s="37" t="s">
        <v>108</v>
      </c>
      <c r="G6309" s="37" t="s">
        <v>3461</v>
      </c>
      <c r="H6309" s="38">
        <v>0</v>
      </c>
      <c r="I6309" s="38">
        <v>30960000000</v>
      </c>
      <c r="J6309" s="38">
        <f t="shared" si="123"/>
        <v>-30960000000</v>
      </c>
      <c r="K6309" s="38"/>
      <c r="L6309" s="49"/>
      <c r="M6309" s="37" t="s">
        <v>96</v>
      </c>
      <c r="N6309" s="37" t="s">
        <v>97</v>
      </c>
      <c r="O6309" s="37" t="s">
        <v>98</v>
      </c>
      <c r="P6309" s="37" t="s">
        <v>99</v>
      </c>
      <c r="Q6309" s="37" t="s">
        <v>100</v>
      </c>
      <c r="R6309" s="37" t="s">
        <v>101</v>
      </c>
      <c r="S6309" s="37" t="s">
        <v>3463</v>
      </c>
      <c r="T6309" s="37" t="s">
        <v>3462</v>
      </c>
      <c r="U6309" s="1" t="e">
        <f>VLOOKUP(T6309,[2]VAT!$A:$D,1,0)</f>
        <v>#N/A</v>
      </c>
      <c r="V6309" s="37" t="s">
        <v>2</v>
      </c>
      <c r="W6309" s="37" t="s">
        <v>2</v>
      </c>
      <c r="X6309" t="str">
        <f>VLOOKUP(T6309,[3]رکوردها!$A:$B,2,0)</f>
        <v/>
      </c>
      <c r="Y6309" t="str">
        <f>VLOOKUP(T6309,[3]رکوردها!$A:$D,4,0)</f>
        <v/>
      </c>
      <c r="Z6309" t="str">
        <f>VLOOKUP(T6309,[3]رکوردها!$A:$C,3,0)</f>
        <v/>
      </c>
      <c r="AA6309" t="str">
        <f>VLOOKUP(T6309,[3]رکوردها!$A:$F,6,0)</f>
        <v/>
      </c>
      <c r="AB6309" t="str">
        <f>VLOOKUP(T6309,[3]رکوردها!$A:$E,5,0)</f>
        <v/>
      </c>
    </row>
    <row r="6310" spans="1:28" s="41" customFormat="1" hidden="1" x14ac:dyDescent="0.2">
      <c r="A6310" s="36">
        <v>175601</v>
      </c>
      <c r="B6310" s="36">
        <v>1487</v>
      </c>
      <c r="C6310" s="36">
        <v>1722</v>
      </c>
      <c r="D6310" s="36" t="str">
        <f>VLOOKUP(C6310,Piv.Analysis!A:AA,27,0)</f>
        <v>انتظامی</v>
      </c>
      <c r="E6310" s="36"/>
      <c r="F6310" s="37" t="s">
        <v>108</v>
      </c>
      <c r="G6310" s="37" t="s">
        <v>3464</v>
      </c>
      <c r="H6310" s="38">
        <v>0</v>
      </c>
      <c r="I6310" s="38">
        <v>10000000000</v>
      </c>
      <c r="J6310" s="38">
        <f t="shared" si="123"/>
        <v>-10000000000</v>
      </c>
      <c r="K6310" s="38"/>
      <c r="L6310" s="49"/>
      <c r="M6310" s="37" t="s">
        <v>96</v>
      </c>
      <c r="N6310" s="37" t="s">
        <v>97</v>
      </c>
      <c r="O6310" s="37" t="s">
        <v>98</v>
      </c>
      <c r="P6310" s="37" t="s">
        <v>99</v>
      </c>
      <c r="Q6310" s="37" t="s">
        <v>100</v>
      </c>
      <c r="R6310" s="37" t="s">
        <v>101</v>
      </c>
      <c r="S6310" s="37" t="s">
        <v>3463</v>
      </c>
      <c r="T6310" s="37" t="s">
        <v>3462</v>
      </c>
      <c r="U6310" s="1" t="e">
        <f>VLOOKUP(T6310,[2]VAT!$A:$D,1,0)</f>
        <v>#N/A</v>
      </c>
      <c r="V6310" s="37" t="s">
        <v>2</v>
      </c>
      <c r="W6310" s="37" t="s">
        <v>2</v>
      </c>
      <c r="X6310" t="str">
        <f>VLOOKUP(T6310,[3]رکوردها!$A:$B,2,0)</f>
        <v/>
      </c>
      <c r="Y6310" t="str">
        <f>VLOOKUP(T6310,[3]رکوردها!$A:$D,4,0)</f>
        <v/>
      </c>
      <c r="Z6310" t="str">
        <f>VLOOKUP(T6310,[3]رکوردها!$A:$C,3,0)</f>
        <v/>
      </c>
      <c r="AA6310" t="str">
        <f>VLOOKUP(T6310,[3]رکوردها!$A:$F,6,0)</f>
        <v/>
      </c>
      <c r="AB6310" t="str">
        <f>VLOOKUP(T6310,[3]رکوردها!$A:$E,5,0)</f>
        <v/>
      </c>
    </row>
    <row r="6311" spans="1:28" s="41" customFormat="1" hidden="1" x14ac:dyDescent="0.2">
      <c r="A6311" s="36">
        <v>175603</v>
      </c>
      <c r="B6311" s="36">
        <v>1487</v>
      </c>
      <c r="C6311" s="36">
        <v>1722</v>
      </c>
      <c r="D6311" s="36" t="str">
        <f>VLOOKUP(C6311,Piv.Analysis!A:AA,27,0)</f>
        <v>انتظامی</v>
      </c>
      <c r="E6311" s="36"/>
      <c r="F6311" s="37" t="s">
        <v>108</v>
      </c>
      <c r="G6311" s="37" t="s">
        <v>3465</v>
      </c>
      <c r="H6311" s="38">
        <v>0</v>
      </c>
      <c r="I6311" s="38">
        <v>10000000000</v>
      </c>
      <c r="J6311" s="38">
        <f t="shared" si="123"/>
        <v>-10000000000</v>
      </c>
      <c r="K6311" s="38"/>
      <c r="L6311" s="49"/>
      <c r="M6311" s="37" t="s">
        <v>96</v>
      </c>
      <c r="N6311" s="37" t="s">
        <v>97</v>
      </c>
      <c r="O6311" s="37" t="s">
        <v>98</v>
      </c>
      <c r="P6311" s="37" t="s">
        <v>99</v>
      </c>
      <c r="Q6311" s="37" t="s">
        <v>100</v>
      </c>
      <c r="R6311" s="37" t="s">
        <v>101</v>
      </c>
      <c r="S6311" s="37" t="s">
        <v>3463</v>
      </c>
      <c r="T6311" s="37" t="s">
        <v>3462</v>
      </c>
      <c r="U6311" s="1" t="e">
        <f>VLOOKUP(T6311,[2]VAT!$A:$D,1,0)</f>
        <v>#N/A</v>
      </c>
      <c r="V6311" s="37" t="s">
        <v>2</v>
      </c>
      <c r="W6311" s="37" t="s">
        <v>2</v>
      </c>
      <c r="X6311" t="str">
        <f>VLOOKUP(T6311,[3]رکوردها!$A:$B,2,0)</f>
        <v/>
      </c>
      <c r="Y6311" t="str">
        <f>VLOOKUP(T6311,[3]رکوردها!$A:$D,4,0)</f>
        <v/>
      </c>
      <c r="Z6311" t="str">
        <f>VLOOKUP(T6311,[3]رکوردها!$A:$C,3,0)</f>
        <v/>
      </c>
      <c r="AA6311" t="str">
        <f>VLOOKUP(T6311,[3]رکوردها!$A:$F,6,0)</f>
        <v/>
      </c>
      <c r="AB6311" t="str">
        <f>VLOOKUP(T6311,[3]رکوردها!$A:$E,5,0)</f>
        <v/>
      </c>
    </row>
    <row r="6312" spans="1:28" s="41" customFormat="1" hidden="1" x14ac:dyDescent="0.2">
      <c r="A6312" s="36">
        <v>175605</v>
      </c>
      <c r="B6312" s="36">
        <v>1487</v>
      </c>
      <c r="C6312" s="36">
        <v>1722</v>
      </c>
      <c r="D6312" s="36" t="str">
        <f>VLOOKUP(C6312,Piv.Analysis!A:AA,27,0)</f>
        <v>انتظامی</v>
      </c>
      <c r="E6312" s="36"/>
      <c r="F6312" s="37" t="s">
        <v>108</v>
      </c>
      <c r="G6312" s="37" t="s">
        <v>3466</v>
      </c>
      <c r="H6312" s="38">
        <v>0</v>
      </c>
      <c r="I6312" s="38">
        <v>10000000000</v>
      </c>
      <c r="J6312" s="38">
        <f t="shared" si="123"/>
        <v>-10000000000</v>
      </c>
      <c r="K6312" s="38"/>
      <c r="L6312" s="49"/>
      <c r="M6312" s="37" t="s">
        <v>96</v>
      </c>
      <c r="N6312" s="37" t="s">
        <v>97</v>
      </c>
      <c r="O6312" s="37" t="s">
        <v>98</v>
      </c>
      <c r="P6312" s="37" t="s">
        <v>99</v>
      </c>
      <c r="Q6312" s="37" t="s">
        <v>100</v>
      </c>
      <c r="R6312" s="37" t="s">
        <v>101</v>
      </c>
      <c r="S6312" s="37" t="s">
        <v>3463</v>
      </c>
      <c r="T6312" s="37" t="s">
        <v>3462</v>
      </c>
      <c r="U6312" s="1" t="e">
        <f>VLOOKUP(T6312,[2]VAT!$A:$D,1,0)</f>
        <v>#N/A</v>
      </c>
      <c r="V6312" s="37" t="s">
        <v>2</v>
      </c>
      <c r="W6312" s="37" t="s">
        <v>2</v>
      </c>
      <c r="X6312" t="str">
        <f>VLOOKUP(T6312,[3]رکوردها!$A:$B,2,0)</f>
        <v/>
      </c>
      <c r="Y6312" t="str">
        <f>VLOOKUP(T6312,[3]رکوردها!$A:$D,4,0)</f>
        <v/>
      </c>
      <c r="Z6312" t="str">
        <f>VLOOKUP(T6312,[3]رکوردها!$A:$C,3,0)</f>
        <v/>
      </c>
      <c r="AA6312" t="str">
        <f>VLOOKUP(T6312,[3]رکوردها!$A:$F,6,0)</f>
        <v/>
      </c>
      <c r="AB6312" t="str">
        <f>VLOOKUP(T6312,[3]رکوردها!$A:$E,5,0)</f>
        <v/>
      </c>
    </row>
    <row r="6313" spans="1:28" s="41" customFormat="1" hidden="1" x14ac:dyDescent="0.2">
      <c r="A6313" s="36">
        <v>175607</v>
      </c>
      <c r="B6313" s="36">
        <v>1487</v>
      </c>
      <c r="C6313" s="36">
        <v>1722</v>
      </c>
      <c r="D6313" s="36" t="str">
        <f>VLOOKUP(C6313,Piv.Analysis!A:AA,27,0)</f>
        <v>انتظامی</v>
      </c>
      <c r="E6313" s="36"/>
      <c r="F6313" s="37" t="s">
        <v>108</v>
      </c>
      <c r="G6313" s="37" t="s">
        <v>3467</v>
      </c>
      <c r="H6313" s="38">
        <v>0</v>
      </c>
      <c r="I6313" s="38">
        <v>960000000</v>
      </c>
      <c r="J6313" s="38">
        <f t="shared" si="123"/>
        <v>-960000000</v>
      </c>
      <c r="K6313" s="38"/>
      <c r="L6313" s="49"/>
      <c r="M6313" s="37" t="s">
        <v>96</v>
      </c>
      <c r="N6313" s="37" t="s">
        <v>97</v>
      </c>
      <c r="O6313" s="37" t="s">
        <v>98</v>
      </c>
      <c r="P6313" s="37" t="s">
        <v>99</v>
      </c>
      <c r="Q6313" s="37" t="s">
        <v>100</v>
      </c>
      <c r="R6313" s="37" t="s">
        <v>101</v>
      </c>
      <c r="S6313" s="37" t="s">
        <v>3463</v>
      </c>
      <c r="T6313" s="37" t="s">
        <v>3462</v>
      </c>
      <c r="U6313" s="1" t="e">
        <f>VLOOKUP(T6313,[2]VAT!$A:$D,1,0)</f>
        <v>#N/A</v>
      </c>
      <c r="V6313" s="37" t="s">
        <v>2</v>
      </c>
      <c r="W6313" s="37" t="s">
        <v>2</v>
      </c>
      <c r="X6313" t="str">
        <f>VLOOKUP(T6313,[3]رکوردها!$A:$B,2,0)</f>
        <v/>
      </c>
      <c r="Y6313" t="str">
        <f>VLOOKUP(T6313,[3]رکوردها!$A:$D,4,0)</f>
        <v/>
      </c>
      <c r="Z6313" t="str">
        <f>VLOOKUP(T6313,[3]رکوردها!$A:$C,3,0)</f>
        <v/>
      </c>
      <c r="AA6313" t="str">
        <f>VLOOKUP(T6313,[3]رکوردها!$A:$F,6,0)</f>
        <v/>
      </c>
      <c r="AB6313" t="str">
        <f>VLOOKUP(T6313,[3]رکوردها!$A:$E,5,0)</f>
        <v/>
      </c>
    </row>
    <row r="6314" spans="1:28" s="41" customFormat="1" hidden="1" x14ac:dyDescent="0.2">
      <c r="A6314" s="36">
        <v>175609</v>
      </c>
      <c r="B6314" s="36">
        <v>1488</v>
      </c>
      <c r="C6314" s="36">
        <v>1723</v>
      </c>
      <c r="D6314" s="36" t="str">
        <f>VLOOKUP(C6314,Piv.Analysis!A:AA,27,0)</f>
        <v>انتظامی</v>
      </c>
      <c r="E6314" s="36"/>
      <c r="F6314" s="37" t="s">
        <v>108</v>
      </c>
      <c r="G6314" s="37" t="s">
        <v>3468</v>
      </c>
      <c r="H6314" s="38">
        <v>0</v>
      </c>
      <c r="I6314" s="38">
        <v>80338381802</v>
      </c>
      <c r="J6314" s="38">
        <f t="shared" si="123"/>
        <v>-80338381802</v>
      </c>
      <c r="K6314" s="38"/>
      <c r="L6314" s="49"/>
      <c r="M6314" s="37" t="s">
        <v>96</v>
      </c>
      <c r="N6314" s="37" t="s">
        <v>97</v>
      </c>
      <c r="O6314" s="37" t="s">
        <v>98</v>
      </c>
      <c r="P6314" s="37" t="s">
        <v>99</v>
      </c>
      <c r="Q6314" s="37" t="s">
        <v>100</v>
      </c>
      <c r="R6314" s="37" t="s">
        <v>101</v>
      </c>
      <c r="S6314" s="37" t="s">
        <v>3463</v>
      </c>
      <c r="T6314" s="37" t="s">
        <v>3462</v>
      </c>
      <c r="U6314" s="1" t="e">
        <f>VLOOKUP(T6314,[2]VAT!$A:$D,1,0)</f>
        <v>#N/A</v>
      </c>
      <c r="V6314" s="37" t="s">
        <v>2</v>
      </c>
      <c r="W6314" s="37" t="s">
        <v>2</v>
      </c>
      <c r="X6314" t="str">
        <f>VLOOKUP(T6314,[3]رکوردها!$A:$B,2,0)</f>
        <v/>
      </c>
      <c r="Y6314" t="str">
        <f>VLOOKUP(T6314,[3]رکوردها!$A:$D,4,0)</f>
        <v/>
      </c>
      <c r="Z6314" t="str">
        <f>VLOOKUP(T6314,[3]رکوردها!$A:$C,3,0)</f>
        <v/>
      </c>
      <c r="AA6314" t="str">
        <f>VLOOKUP(T6314,[3]رکوردها!$A:$F,6,0)</f>
        <v/>
      </c>
      <c r="AB6314" t="str">
        <f>VLOOKUP(T6314,[3]رکوردها!$A:$E,5,0)</f>
        <v/>
      </c>
    </row>
    <row r="6315" spans="1:28" s="41" customFormat="1" hidden="1" x14ac:dyDescent="0.2">
      <c r="A6315" s="36">
        <v>141485</v>
      </c>
      <c r="B6315" s="36">
        <v>1223</v>
      </c>
      <c r="C6315" s="36">
        <v>1224</v>
      </c>
      <c r="D6315" s="36" t="str">
        <f>VLOOKUP(C6315,Piv.Analysis!A:AA,27,0)</f>
        <v>دریافت و پرداخت</v>
      </c>
      <c r="E6315" s="36"/>
      <c r="F6315" s="37" t="s">
        <v>83</v>
      </c>
      <c r="G6315" s="37" t="s">
        <v>2199</v>
      </c>
      <c r="H6315" s="38">
        <v>10195166350</v>
      </c>
      <c r="I6315" s="38">
        <v>0</v>
      </c>
      <c r="J6315" s="38">
        <f t="shared" si="123"/>
        <v>10195166350</v>
      </c>
      <c r="K6315" s="38"/>
      <c r="L6315" s="49"/>
      <c r="M6315" s="37" t="s">
        <v>4</v>
      </c>
      <c r="N6315" s="37" t="s">
        <v>5</v>
      </c>
      <c r="O6315" s="37" t="s">
        <v>6</v>
      </c>
      <c r="P6315" s="37" t="s">
        <v>7</v>
      </c>
      <c r="Q6315" s="37" t="s">
        <v>13</v>
      </c>
      <c r="R6315" s="37" t="s">
        <v>14</v>
      </c>
      <c r="S6315" s="37" t="s">
        <v>3244</v>
      </c>
      <c r="T6315" s="37" t="s">
        <v>3243</v>
      </c>
      <c r="U6315" s="1" t="str">
        <f>VLOOKUP(T6315,[2]VAT!$A:$D,1,0)</f>
        <v>400185</v>
      </c>
      <c r="V6315" s="37" t="s">
        <v>2</v>
      </c>
      <c r="W6315" s="37" t="s">
        <v>2</v>
      </c>
      <c r="X6315" t="str">
        <f>VLOOKUP(T6315,[3]رکوردها!$A:$B,2,0)</f>
        <v>10103679604</v>
      </c>
      <c r="Y6315" t="str">
        <f>VLOOKUP(T6315,[3]رکوردها!$A:$D,4,0)</f>
        <v>411515483364</v>
      </c>
      <c r="Z6315" t="str">
        <f>VLOOKUP(T6315,[3]رکوردها!$A:$C,3,0)</f>
        <v>تهران</v>
      </c>
      <c r="AA6315" t="str">
        <f>VLOOKUP(T6315,[3]رکوردها!$A:$F,6,0)</f>
        <v>تهران  گلستان، محله شهرک صنعتی قلعه میر ، خیابان شهدای صنعت ( جاده قرمز) ، بن بست (پنجم) ، پلاک -7</v>
      </c>
      <c r="AB6315" t="str">
        <f>VLOOKUP(T6315,[3]رکوردها!$A:$E,5,0)</f>
        <v>3113685599</v>
      </c>
    </row>
    <row r="6316" spans="1:28" s="41" customFormat="1" hidden="1" x14ac:dyDescent="0.2">
      <c r="A6316" s="36">
        <v>141499</v>
      </c>
      <c r="B6316" s="36">
        <v>1223</v>
      </c>
      <c r="C6316" s="36">
        <v>1224</v>
      </c>
      <c r="D6316" s="36" t="str">
        <f>VLOOKUP(C6316,Piv.Analysis!A:AA,27,0)</f>
        <v>دریافت و پرداخت</v>
      </c>
      <c r="E6316" s="36"/>
      <c r="F6316" s="37" t="s">
        <v>83</v>
      </c>
      <c r="G6316" s="37" t="s">
        <v>3469</v>
      </c>
      <c r="H6316" s="38">
        <v>4482762750</v>
      </c>
      <c r="I6316" s="38">
        <v>0</v>
      </c>
      <c r="J6316" s="38">
        <f t="shared" si="123"/>
        <v>4482762750</v>
      </c>
      <c r="K6316" s="38"/>
      <c r="L6316" s="49"/>
      <c r="M6316" s="37" t="s">
        <v>4</v>
      </c>
      <c r="N6316" s="37" t="s">
        <v>5</v>
      </c>
      <c r="O6316" s="37" t="s">
        <v>6</v>
      </c>
      <c r="P6316" s="37" t="s">
        <v>7</v>
      </c>
      <c r="Q6316" s="37" t="s">
        <v>13</v>
      </c>
      <c r="R6316" s="37" t="s">
        <v>14</v>
      </c>
      <c r="S6316" s="37" t="s">
        <v>3244</v>
      </c>
      <c r="T6316" s="37" t="s">
        <v>3243</v>
      </c>
      <c r="U6316" s="1" t="str">
        <f>VLOOKUP(T6316,[2]VAT!$A:$D,1,0)</f>
        <v>400185</v>
      </c>
      <c r="V6316" s="37" t="s">
        <v>2</v>
      </c>
      <c r="W6316" s="37" t="s">
        <v>2</v>
      </c>
      <c r="X6316" t="str">
        <f>VLOOKUP(T6316,[3]رکوردها!$A:$B,2,0)</f>
        <v>10103679604</v>
      </c>
      <c r="Y6316" t="str">
        <f>VLOOKUP(T6316,[3]رکوردها!$A:$D,4,0)</f>
        <v>411515483364</v>
      </c>
      <c r="Z6316" t="str">
        <f>VLOOKUP(T6316,[3]رکوردها!$A:$C,3,0)</f>
        <v>تهران</v>
      </c>
      <c r="AA6316" t="str">
        <f>VLOOKUP(T6316,[3]رکوردها!$A:$F,6,0)</f>
        <v>تهران  گلستان، محله شهرک صنعتی قلعه میر ، خیابان شهدای صنعت ( جاده قرمز) ، بن بست (پنجم) ، پلاک -7</v>
      </c>
      <c r="AB6316" t="str">
        <f>VLOOKUP(T6316,[3]رکوردها!$A:$E,5,0)</f>
        <v>3113685599</v>
      </c>
    </row>
    <row r="6317" spans="1:28" s="41" customFormat="1" hidden="1" x14ac:dyDescent="0.2">
      <c r="A6317" s="36">
        <v>175807</v>
      </c>
      <c r="B6317" s="36">
        <v>1501</v>
      </c>
      <c r="C6317" s="36">
        <v>1747</v>
      </c>
      <c r="D6317" s="36" t="str">
        <f>VLOOKUP(C6317,Piv.Analysis!A:AA,27,0)</f>
        <v>اصلاح و انتقال</v>
      </c>
      <c r="E6317" s="36"/>
      <c r="F6317" s="37" t="s">
        <v>297</v>
      </c>
      <c r="G6317" s="37" t="s">
        <v>2317</v>
      </c>
      <c r="H6317" s="38">
        <v>482286863</v>
      </c>
      <c r="I6317" s="38">
        <v>0</v>
      </c>
      <c r="J6317" s="38">
        <f t="shared" si="123"/>
        <v>482286863</v>
      </c>
      <c r="K6317" s="38"/>
      <c r="L6317" s="49"/>
      <c r="M6317" s="37" t="s">
        <v>4</v>
      </c>
      <c r="N6317" s="37" t="s">
        <v>5</v>
      </c>
      <c r="O6317" s="37" t="s">
        <v>6</v>
      </c>
      <c r="P6317" s="37" t="s">
        <v>7</v>
      </c>
      <c r="Q6317" s="37" t="s">
        <v>13</v>
      </c>
      <c r="R6317" s="37" t="s">
        <v>14</v>
      </c>
      <c r="S6317" s="37" t="s">
        <v>3244</v>
      </c>
      <c r="T6317" s="37" t="s">
        <v>3243</v>
      </c>
      <c r="U6317" s="1" t="str">
        <f>VLOOKUP(T6317,[2]VAT!$A:$D,1,0)</f>
        <v>400185</v>
      </c>
      <c r="V6317" s="37" t="s">
        <v>2</v>
      </c>
      <c r="W6317" s="37" t="s">
        <v>2</v>
      </c>
      <c r="X6317" t="str">
        <f>VLOOKUP(T6317,[3]رکوردها!$A:$B,2,0)</f>
        <v>10103679604</v>
      </c>
      <c r="Y6317" t="str">
        <f>VLOOKUP(T6317,[3]رکوردها!$A:$D,4,0)</f>
        <v>411515483364</v>
      </c>
      <c r="Z6317" t="str">
        <f>VLOOKUP(T6317,[3]رکوردها!$A:$C,3,0)</f>
        <v>تهران</v>
      </c>
      <c r="AA6317" t="str">
        <f>VLOOKUP(T6317,[3]رکوردها!$A:$F,6,0)</f>
        <v>تهران  گلستان، محله شهرک صنعتی قلعه میر ، خیابان شهدای صنعت ( جاده قرمز) ، بن بست (پنجم) ، پلاک -7</v>
      </c>
      <c r="AB6317" t="str">
        <f>VLOOKUP(T6317,[3]رکوردها!$A:$E,5,0)</f>
        <v>3113685599</v>
      </c>
    </row>
    <row r="6318" spans="1:28" s="41" customFormat="1" hidden="1" x14ac:dyDescent="0.2">
      <c r="A6318" s="36">
        <v>175815</v>
      </c>
      <c r="B6318" s="36">
        <v>1501</v>
      </c>
      <c r="C6318" s="36">
        <v>1747</v>
      </c>
      <c r="D6318" s="36" t="str">
        <f>VLOOKUP(C6318,Piv.Analysis!A:AA,27,0)</f>
        <v>اصلاح و انتقال</v>
      </c>
      <c r="E6318" s="36"/>
      <c r="F6318" s="37" t="s">
        <v>297</v>
      </c>
      <c r="G6318" s="37" t="s">
        <v>3472</v>
      </c>
      <c r="H6318" s="38">
        <v>183146910</v>
      </c>
      <c r="I6318" s="38">
        <v>0</v>
      </c>
      <c r="J6318" s="38">
        <f t="shared" si="123"/>
        <v>183146910</v>
      </c>
      <c r="K6318" s="38"/>
      <c r="L6318" s="49"/>
      <c r="M6318" s="37" t="s">
        <v>4</v>
      </c>
      <c r="N6318" s="37" t="s">
        <v>5</v>
      </c>
      <c r="O6318" s="37" t="s">
        <v>6</v>
      </c>
      <c r="P6318" s="37" t="s">
        <v>7</v>
      </c>
      <c r="Q6318" s="37" t="s">
        <v>13</v>
      </c>
      <c r="R6318" s="37" t="s">
        <v>14</v>
      </c>
      <c r="S6318" s="37" t="s">
        <v>3244</v>
      </c>
      <c r="T6318" s="37" t="s">
        <v>3243</v>
      </c>
      <c r="U6318" s="1" t="str">
        <f>VLOOKUP(T6318,[2]VAT!$A:$D,1,0)</f>
        <v>400185</v>
      </c>
      <c r="V6318" s="37" t="s">
        <v>2</v>
      </c>
      <c r="W6318" s="37" t="s">
        <v>2</v>
      </c>
      <c r="X6318" t="str">
        <f>VLOOKUP(T6318,[3]رکوردها!$A:$B,2,0)</f>
        <v>10103679604</v>
      </c>
      <c r="Y6318" t="str">
        <f>VLOOKUP(T6318,[3]رکوردها!$A:$D,4,0)</f>
        <v>411515483364</v>
      </c>
      <c r="Z6318" t="str">
        <f>VLOOKUP(T6318,[3]رکوردها!$A:$C,3,0)</f>
        <v>تهران</v>
      </c>
      <c r="AA6318" t="str">
        <f>VLOOKUP(T6318,[3]رکوردها!$A:$F,6,0)</f>
        <v>تهران  گلستان، محله شهرک صنعتی قلعه میر ، خیابان شهدای صنعت ( جاده قرمز) ، بن بست (پنجم) ، پلاک -7</v>
      </c>
      <c r="AB6318" t="str">
        <f>VLOOKUP(T6318,[3]رکوردها!$A:$E,5,0)</f>
        <v>3113685599</v>
      </c>
    </row>
    <row r="6319" spans="1:28" s="41" customFormat="1" hidden="1" x14ac:dyDescent="0.2">
      <c r="A6319" s="36">
        <v>182919</v>
      </c>
      <c r="B6319" s="36">
        <v>1523</v>
      </c>
      <c r="C6319" s="36">
        <v>2105</v>
      </c>
      <c r="D6319" s="36" t="str">
        <f>VLOOKUP(C6319,Piv.Analysis!A:AA,27,0)</f>
        <v>دریافت و پرداخت</v>
      </c>
      <c r="E6319" s="36"/>
      <c r="F6319" s="37" t="s">
        <v>15</v>
      </c>
      <c r="G6319" s="37" t="s">
        <v>2334</v>
      </c>
      <c r="H6319" s="38">
        <v>15849082630</v>
      </c>
      <c r="I6319" s="38">
        <v>0</v>
      </c>
      <c r="J6319" s="38">
        <f t="shared" si="123"/>
        <v>15849082630</v>
      </c>
      <c r="K6319" s="38"/>
      <c r="L6319" s="49"/>
      <c r="M6319" s="37" t="s">
        <v>4</v>
      </c>
      <c r="N6319" s="37" t="s">
        <v>5</v>
      </c>
      <c r="O6319" s="37" t="s">
        <v>6</v>
      </c>
      <c r="P6319" s="37" t="s">
        <v>7</v>
      </c>
      <c r="Q6319" s="37" t="s">
        <v>13</v>
      </c>
      <c r="R6319" s="37" t="s">
        <v>14</v>
      </c>
      <c r="S6319" s="37" t="s">
        <v>3244</v>
      </c>
      <c r="T6319" s="37" t="s">
        <v>3243</v>
      </c>
      <c r="U6319" s="1" t="str">
        <f>VLOOKUP(T6319,[2]VAT!$A:$D,1,0)</f>
        <v>400185</v>
      </c>
      <c r="V6319" s="37" t="s">
        <v>2</v>
      </c>
      <c r="W6319" s="37" t="s">
        <v>2</v>
      </c>
      <c r="X6319" t="str">
        <f>VLOOKUP(T6319,[3]رکوردها!$A:$B,2,0)</f>
        <v>10103679604</v>
      </c>
      <c r="Y6319" t="str">
        <f>VLOOKUP(T6319,[3]رکوردها!$A:$D,4,0)</f>
        <v>411515483364</v>
      </c>
      <c r="Z6319" t="str">
        <f>VLOOKUP(T6319,[3]رکوردها!$A:$C,3,0)</f>
        <v>تهران</v>
      </c>
      <c r="AA6319" t="str">
        <f>VLOOKUP(T6319,[3]رکوردها!$A:$F,6,0)</f>
        <v>تهران  گلستان، محله شهرک صنعتی قلعه میر ، خیابان شهدای صنعت ( جاده قرمز) ، بن بست (پنجم) ، پلاک -7</v>
      </c>
      <c r="AB6319" t="str">
        <f>VLOOKUP(T6319,[3]رکوردها!$A:$E,5,0)</f>
        <v>3113685599</v>
      </c>
    </row>
    <row r="6320" spans="1:28" s="41" customFormat="1" hidden="1" x14ac:dyDescent="0.2">
      <c r="A6320" s="36">
        <v>182929</v>
      </c>
      <c r="B6320" s="36">
        <v>1523</v>
      </c>
      <c r="C6320" s="36">
        <v>2105</v>
      </c>
      <c r="D6320" s="36" t="str">
        <f>VLOOKUP(C6320,Piv.Analysis!A:AA,27,0)</f>
        <v>دریافت و پرداخت</v>
      </c>
      <c r="E6320" s="36"/>
      <c r="F6320" s="37" t="s">
        <v>15</v>
      </c>
      <c r="G6320" s="37" t="s">
        <v>3473</v>
      </c>
      <c r="H6320" s="38">
        <v>6019331220</v>
      </c>
      <c r="I6320" s="38">
        <v>0</v>
      </c>
      <c r="J6320" s="38">
        <f t="shared" si="123"/>
        <v>6019331220</v>
      </c>
      <c r="K6320" s="38"/>
      <c r="L6320" s="49"/>
      <c r="M6320" s="37" t="s">
        <v>4</v>
      </c>
      <c r="N6320" s="37" t="s">
        <v>5</v>
      </c>
      <c r="O6320" s="37" t="s">
        <v>6</v>
      </c>
      <c r="P6320" s="37" t="s">
        <v>7</v>
      </c>
      <c r="Q6320" s="37" t="s">
        <v>13</v>
      </c>
      <c r="R6320" s="37" t="s">
        <v>14</v>
      </c>
      <c r="S6320" s="37" t="s">
        <v>3244</v>
      </c>
      <c r="T6320" s="37" t="s">
        <v>3243</v>
      </c>
      <c r="U6320" s="1" t="str">
        <f>VLOOKUP(T6320,[2]VAT!$A:$D,1,0)</f>
        <v>400185</v>
      </c>
      <c r="V6320" s="37" t="s">
        <v>2</v>
      </c>
      <c r="W6320" s="37" t="s">
        <v>2</v>
      </c>
      <c r="X6320" t="str">
        <f>VLOOKUP(T6320,[3]رکوردها!$A:$B,2,0)</f>
        <v>10103679604</v>
      </c>
      <c r="Y6320" t="str">
        <f>VLOOKUP(T6320,[3]رکوردها!$A:$D,4,0)</f>
        <v>411515483364</v>
      </c>
      <c r="Z6320" t="str">
        <f>VLOOKUP(T6320,[3]رکوردها!$A:$C,3,0)</f>
        <v>تهران</v>
      </c>
      <c r="AA6320" t="str">
        <f>VLOOKUP(T6320,[3]رکوردها!$A:$F,6,0)</f>
        <v>تهران  گلستان، محله شهرک صنعتی قلعه میر ، خیابان شهدای صنعت ( جاده قرمز) ، بن بست (پنجم) ، پلاک -7</v>
      </c>
      <c r="AB6320" t="str">
        <f>VLOOKUP(T6320,[3]رکوردها!$A:$E,5,0)</f>
        <v>3113685599</v>
      </c>
    </row>
    <row r="6321" spans="1:28" x14ac:dyDescent="0.2">
      <c r="A6321" s="54">
        <v>147391</v>
      </c>
      <c r="B6321" s="2">
        <v>1381</v>
      </c>
      <c r="C6321" s="2">
        <v>1470</v>
      </c>
      <c r="D6321" s="29" t="str">
        <f>VLOOKUP(C6321,Piv.Analysis!A:AA,27,0)</f>
        <v>خرید خدمات</v>
      </c>
      <c r="E6321" s="2"/>
      <c r="F6321" s="1" t="s">
        <v>42</v>
      </c>
      <c r="G6321" s="1" t="s">
        <v>3139</v>
      </c>
      <c r="H6321" s="4">
        <v>0</v>
      </c>
      <c r="I6321" s="4">
        <v>973961310</v>
      </c>
      <c r="J6321" s="4">
        <f t="shared" si="123"/>
        <v>-973961310</v>
      </c>
      <c r="K6321" s="46">
        <v>893542485</v>
      </c>
      <c r="L6321" s="46">
        <v>80418825</v>
      </c>
      <c r="M6321" s="1" t="s">
        <v>4</v>
      </c>
      <c r="N6321" s="1" t="s">
        <v>5</v>
      </c>
      <c r="O6321" s="1" t="s">
        <v>6</v>
      </c>
      <c r="P6321" s="1" t="s">
        <v>7</v>
      </c>
      <c r="Q6321" s="1" t="s">
        <v>13</v>
      </c>
      <c r="R6321" s="1" t="s">
        <v>14</v>
      </c>
      <c r="S6321" s="1" t="s">
        <v>3100</v>
      </c>
      <c r="T6321" s="1" t="s">
        <v>3099</v>
      </c>
      <c r="U6321" s="1" t="str">
        <f>VLOOKUP(T6321,[2]VAT!$A:$D,1,0)</f>
        <v>400176</v>
      </c>
      <c r="V6321" s="1" t="s">
        <v>2</v>
      </c>
      <c r="W6321" s="1" t="s">
        <v>2</v>
      </c>
      <c r="X6321" t="str">
        <f>VLOOKUP(T6321,[3]رکوردها!$A:$B,2,0)</f>
        <v>10102518676</v>
      </c>
      <c r="Y6321" t="str">
        <f>VLOOKUP(T6321,[3]رکوردها!$A:$D,4,0)</f>
        <v>411395636387</v>
      </c>
      <c r="Z6321" t="str">
        <f>VLOOKUP(T6321,[3]رکوردها!$A:$C,3,0)</f>
        <v>تهران</v>
      </c>
      <c r="AA6321" t="str">
        <f>VLOOKUP(T6321,[3]رکوردها!$A:$F,6,0)</f>
        <v>بلوار آفریقا-انتهای ناهید شرقی-پلاک35-طبقه4</v>
      </c>
      <c r="AB6321" t="str">
        <f>VLOOKUP(T6321,[3]رکوردها!$A:$E,5,0)</f>
        <v>1915718171</v>
      </c>
    </row>
    <row r="6322" spans="1:28" s="41" customFormat="1" hidden="1" x14ac:dyDescent="0.2">
      <c r="A6322" s="36">
        <v>147392</v>
      </c>
      <c r="B6322" s="36">
        <v>1381</v>
      </c>
      <c r="C6322" s="36">
        <v>1470</v>
      </c>
      <c r="D6322" s="39" t="s">
        <v>5178</v>
      </c>
      <c r="E6322" s="39" t="s">
        <v>5188</v>
      </c>
      <c r="F6322" s="37" t="s">
        <v>42</v>
      </c>
      <c r="G6322" s="37" t="s">
        <v>3140</v>
      </c>
      <c r="H6322" s="38">
        <v>89354248</v>
      </c>
      <c r="I6322" s="38">
        <v>0</v>
      </c>
      <c r="J6322" s="38">
        <f t="shared" si="123"/>
        <v>89354248</v>
      </c>
      <c r="K6322" s="38"/>
      <c r="L6322" s="49"/>
      <c r="M6322" s="37" t="s">
        <v>4</v>
      </c>
      <c r="N6322" s="37" t="s">
        <v>5</v>
      </c>
      <c r="O6322" s="37" t="s">
        <v>6</v>
      </c>
      <c r="P6322" s="37" t="s">
        <v>7</v>
      </c>
      <c r="Q6322" s="37" t="s">
        <v>13</v>
      </c>
      <c r="R6322" s="37" t="s">
        <v>14</v>
      </c>
      <c r="S6322" s="37" t="s">
        <v>3100</v>
      </c>
      <c r="T6322" s="37" t="s">
        <v>3099</v>
      </c>
      <c r="U6322" s="1" t="str">
        <f>VLOOKUP(T6322,[2]VAT!$A:$D,1,0)</f>
        <v>400176</v>
      </c>
      <c r="V6322" s="37" t="s">
        <v>2</v>
      </c>
      <c r="W6322" s="37" t="s">
        <v>2</v>
      </c>
      <c r="X6322" t="str">
        <f>VLOOKUP(T6322,[3]رکوردها!$A:$B,2,0)</f>
        <v>10102518676</v>
      </c>
      <c r="Y6322" t="str">
        <f>VLOOKUP(T6322,[3]رکوردها!$A:$D,4,0)</f>
        <v>411395636387</v>
      </c>
      <c r="Z6322" t="str">
        <f>VLOOKUP(T6322,[3]رکوردها!$A:$C,3,0)</f>
        <v>تهران</v>
      </c>
      <c r="AA6322" t="str">
        <f>VLOOKUP(T6322,[3]رکوردها!$A:$F,6,0)</f>
        <v>بلوار آفریقا-انتهای ناهید شرقی-پلاک35-طبقه4</v>
      </c>
      <c r="AB6322" t="str">
        <f>VLOOKUP(T6322,[3]رکوردها!$A:$E,5,0)</f>
        <v>1915718171</v>
      </c>
    </row>
    <row r="6323" spans="1:28" s="41" customFormat="1" hidden="1" x14ac:dyDescent="0.2">
      <c r="A6323" s="36">
        <v>147394</v>
      </c>
      <c r="B6323" s="36">
        <v>1381</v>
      </c>
      <c r="C6323" s="36">
        <v>1470</v>
      </c>
      <c r="D6323" s="39" t="s">
        <v>5178</v>
      </c>
      <c r="E6323" s="39" t="s">
        <v>5188</v>
      </c>
      <c r="F6323" s="37" t="s">
        <v>42</v>
      </c>
      <c r="G6323" s="37" t="s">
        <v>3107</v>
      </c>
      <c r="H6323" s="38">
        <v>44677125</v>
      </c>
      <c r="I6323" s="38">
        <v>0</v>
      </c>
      <c r="J6323" s="38">
        <f t="shared" si="123"/>
        <v>44677125</v>
      </c>
      <c r="K6323" s="38"/>
      <c r="L6323" s="49"/>
      <c r="M6323" s="37" t="s">
        <v>4</v>
      </c>
      <c r="N6323" s="37" t="s">
        <v>5</v>
      </c>
      <c r="O6323" s="37" t="s">
        <v>6</v>
      </c>
      <c r="P6323" s="37" t="s">
        <v>7</v>
      </c>
      <c r="Q6323" s="37" t="s">
        <v>13</v>
      </c>
      <c r="R6323" s="37" t="s">
        <v>14</v>
      </c>
      <c r="S6323" s="37" t="s">
        <v>3100</v>
      </c>
      <c r="T6323" s="37" t="s">
        <v>3099</v>
      </c>
      <c r="U6323" s="1" t="str">
        <f>VLOOKUP(T6323,[2]VAT!$A:$D,1,0)</f>
        <v>400176</v>
      </c>
      <c r="V6323" s="37" t="s">
        <v>2</v>
      </c>
      <c r="W6323" s="37" t="s">
        <v>2</v>
      </c>
      <c r="X6323" t="str">
        <f>VLOOKUP(T6323,[3]رکوردها!$A:$B,2,0)</f>
        <v>10102518676</v>
      </c>
      <c r="Y6323" t="str">
        <f>VLOOKUP(T6323,[3]رکوردها!$A:$D,4,0)</f>
        <v>411395636387</v>
      </c>
      <c r="Z6323" t="str">
        <f>VLOOKUP(T6323,[3]رکوردها!$A:$C,3,0)</f>
        <v>تهران</v>
      </c>
      <c r="AA6323" t="str">
        <f>VLOOKUP(T6323,[3]رکوردها!$A:$F,6,0)</f>
        <v>بلوار آفریقا-انتهای ناهید شرقی-پلاک35-طبقه4</v>
      </c>
      <c r="AB6323" t="str">
        <f>VLOOKUP(T6323,[3]رکوردها!$A:$E,5,0)</f>
        <v>1915718171</v>
      </c>
    </row>
    <row r="6324" spans="1:28" x14ac:dyDescent="0.2">
      <c r="A6324" s="54">
        <v>147400</v>
      </c>
      <c r="B6324" s="2">
        <v>1381</v>
      </c>
      <c r="C6324" s="2">
        <v>1470</v>
      </c>
      <c r="D6324" s="29" t="str">
        <f>VLOOKUP(C6324,Piv.Analysis!A:AA,27,0)</f>
        <v>خرید خدمات</v>
      </c>
      <c r="E6324" s="2"/>
      <c r="F6324" s="1" t="s">
        <v>42</v>
      </c>
      <c r="G6324" s="1" t="s">
        <v>3141</v>
      </c>
      <c r="H6324" s="4">
        <v>0</v>
      </c>
      <c r="I6324" s="4">
        <v>2241531701</v>
      </c>
      <c r="J6324" s="4">
        <f t="shared" si="123"/>
        <v>-2241531701</v>
      </c>
      <c r="K6324" s="46">
        <v>2056451100</v>
      </c>
      <c r="L6324" s="46">
        <v>185080601</v>
      </c>
      <c r="M6324" s="1" t="s">
        <v>4</v>
      </c>
      <c r="N6324" s="1" t="s">
        <v>5</v>
      </c>
      <c r="O6324" s="1" t="s">
        <v>6</v>
      </c>
      <c r="P6324" s="1" t="s">
        <v>7</v>
      </c>
      <c r="Q6324" s="1" t="s">
        <v>13</v>
      </c>
      <c r="R6324" s="1" t="s">
        <v>14</v>
      </c>
      <c r="S6324" s="1" t="s">
        <v>3100</v>
      </c>
      <c r="T6324" s="1" t="s">
        <v>3099</v>
      </c>
      <c r="U6324" s="1" t="str">
        <f>VLOOKUP(T6324,[2]VAT!$A:$D,1,0)</f>
        <v>400176</v>
      </c>
      <c r="V6324" s="1" t="s">
        <v>2</v>
      </c>
      <c r="W6324" s="1" t="s">
        <v>2</v>
      </c>
      <c r="X6324" t="str">
        <f>VLOOKUP(T6324,[3]رکوردها!$A:$B,2,0)</f>
        <v>10102518676</v>
      </c>
      <c r="Y6324" t="str">
        <f>VLOOKUP(T6324,[3]رکوردها!$A:$D,4,0)</f>
        <v>411395636387</v>
      </c>
      <c r="Z6324" t="str">
        <f>VLOOKUP(T6324,[3]رکوردها!$A:$C,3,0)</f>
        <v>تهران</v>
      </c>
      <c r="AA6324" t="str">
        <f>VLOOKUP(T6324,[3]رکوردها!$A:$F,6,0)</f>
        <v>بلوار آفریقا-انتهای ناهید شرقی-پلاک35-طبقه4</v>
      </c>
      <c r="AB6324" t="str">
        <f>VLOOKUP(T6324,[3]رکوردها!$A:$E,5,0)</f>
        <v>1915718171</v>
      </c>
    </row>
    <row r="6325" spans="1:28" s="41" customFormat="1" hidden="1" x14ac:dyDescent="0.2">
      <c r="A6325" s="36">
        <v>175611</v>
      </c>
      <c r="B6325" s="36">
        <v>1637</v>
      </c>
      <c r="C6325" s="36">
        <v>1724</v>
      </c>
      <c r="D6325" s="36" t="str">
        <f>VLOOKUP(C6325,Piv.Analysis!A:AA,27,0)</f>
        <v>انتظامی</v>
      </c>
      <c r="E6325" s="36"/>
      <c r="F6325" s="37" t="s">
        <v>222</v>
      </c>
      <c r="G6325" s="37" t="s">
        <v>3478</v>
      </c>
      <c r="H6325" s="38">
        <v>2250000000</v>
      </c>
      <c r="I6325" s="38">
        <v>0</v>
      </c>
      <c r="J6325" s="38">
        <f t="shared" si="123"/>
        <v>2250000000</v>
      </c>
      <c r="K6325" s="38"/>
      <c r="L6325" s="49"/>
      <c r="M6325" s="37" t="s">
        <v>96</v>
      </c>
      <c r="N6325" s="37" t="s">
        <v>97</v>
      </c>
      <c r="O6325" s="37" t="s">
        <v>98</v>
      </c>
      <c r="P6325" s="37" t="s">
        <v>99</v>
      </c>
      <c r="Q6325" s="37" t="s">
        <v>100</v>
      </c>
      <c r="R6325" s="37" t="s">
        <v>101</v>
      </c>
      <c r="S6325" s="37" t="s">
        <v>3480</v>
      </c>
      <c r="T6325" s="37" t="s">
        <v>3479</v>
      </c>
      <c r="U6325" s="1" t="e">
        <f>VLOOKUP(T6325,[2]VAT!$A:$D,1,0)</f>
        <v>#N/A</v>
      </c>
      <c r="V6325" s="37" t="s">
        <v>2</v>
      </c>
      <c r="W6325" s="37" t="s">
        <v>2</v>
      </c>
      <c r="X6325" t="str">
        <f>VLOOKUP(T6325,[3]رکوردها!$A:$B,2,0)</f>
        <v/>
      </c>
      <c r="Y6325" t="str">
        <f>VLOOKUP(T6325,[3]رکوردها!$A:$D,4,0)</f>
        <v/>
      </c>
      <c r="Z6325" t="str">
        <f>VLOOKUP(T6325,[3]رکوردها!$A:$C,3,0)</f>
        <v/>
      </c>
      <c r="AA6325" t="str">
        <f>VLOOKUP(T6325,[3]رکوردها!$A:$F,6,0)</f>
        <v/>
      </c>
      <c r="AB6325" t="str">
        <f>VLOOKUP(T6325,[3]رکوردها!$A:$E,5,0)</f>
        <v/>
      </c>
    </row>
    <row r="6326" spans="1:28" s="41" customFormat="1" hidden="1" x14ac:dyDescent="0.2">
      <c r="A6326" s="36">
        <v>175613</v>
      </c>
      <c r="B6326" s="36">
        <v>1637</v>
      </c>
      <c r="C6326" s="36">
        <v>1724</v>
      </c>
      <c r="D6326" s="36" t="str">
        <f>VLOOKUP(C6326,Piv.Analysis!A:AA,27,0)</f>
        <v>انتظامی</v>
      </c>
      <c r="E6326" s="36"/>
      <c r="F6326" s="37" t="s">
        <v>222</v>
      </c>
      <c r="G6326" s="37" t="s">
        <v>3481</v>
      </c>
      <c r="H6326" s="38">
        <v>450000000</v>
      </c>
      <c r="I6326" s="38">
        <v>0</v>
      </c>
      <c r="J6326" s="38">
        <f t="shared" si="123"/>
        <v>450000000</v>
      </c>
      <c r="K6326" s="38"/>
      <c r="L6326" s="49"/>
      <c r="M6326" s="37" t="s">
        <v>96</v>
      </c>
      <c r="N6326" s="37" t="s">
        <v>97</v>
      </c>
      <c r="O6326" s="37" t="s">
        <v>98</v>
      </c>
      <c r="P6326" s="37" t="s">
        <v>99</v>
      </c>
      <c r="Q6326" s="37" t="s">
        <v>100</v>
      </c>
      <c r="R6326" s="37" t="s">
        <v>101</v>
      </c>
      <c r="S6326" s="37" t="s">
        <v>3480</v>
      </c>
      <c r="T6326" s="37" t="s">
        <v>3479</v>
      </c>
      <c r="U6326" s="1" t="e">
        <f>VLOOKUP(T6326,[2]VAT!$A:$D,1,0)</f>
        <v>#N/A</v>
      </c>
      <c r="V6326" s="37" t="s">
        <v>2</v>
      </c>
      <c r="W6326" s="37" t="s">
        <v>2</v>
      </c>
      <c r="X6326" t="str">
        <f>VLOOKUP(T6326,[3]رکوردها!$A:$B,2,0)</f>
        <v/>
      </c>
      <c r="Y6326" t="str">
        <f>VLOOKUP(T6326,[3]رکوردها!$A:$D,4,0)</f>
        <v/>
      </c>
      <c r="Z6326" t="str">
        <f>VLOOKUP(T6326,[3]رکوردها!$A:$C,3,0)</f>
        <v/>
      </c>
      <c r="AA6326" t="str">
        <f>VLOOKUP(T6326,[3]رکوردها!$A:$F,6,0)</f>
        <v/>
      </c>
      <c r="AB6326" t="str">
        <f>VLOOKUP(T6326,[3]رکوردها!$A:$E,5,0)</f>
        <v/>
      </c>
    </row>
    <row r="6327" spans="1:28" s="41" customFormat="1" hidden="1" x14ac:dyDescent="0.2">
      <c r="A6327" s="36">
        <v>140475</v>
      </c>
      <c r="B6327" s="36">
        <v>1226</v>
      </c>
      <c r="C6327" s="36">
        <v>1150</v>
      </c>
      <c r="D6327" s="39" t="s">
        <v>5189</v>
      </c>
      <c r="E6327" s="36"/>
      <c r="F6327" s="37" t="s">
        <v>88</v>
      </c>
      <c r="G6327" s="37" t="s">
        <v>3482</v>
      </c>
      <c r="H6327" s="38">
        <v>0</v>
      </c>
      <c r="I6327" s="38">
        <v>58450000</v>
      </c>
      <c r="J6327" s="38">
        <f t="shared" si="123"/>
        <v>-58450000</v>
      </c>
      <c r="K6327" s="38"/>
      <c r="L6327" s="49"/>
      <c r="M6327" s="37" t="s">
        <v>4</v>
      </c>
      <c r="N6327" s="37" t="s">
        <v>5</v>
      </c>
      <c r="O6327" s="37" t="s">
        <v>6</v>
      </c>
      <c r="P6327" s="37" t="s">
        <v>7</v>
      </c>
      <c r="Q6327" s="37" t="s">
        <v>3484</v>
      </c>
      <c r="R6327" s="37" t="s">
        <v>3485</v>
      </c>
      <c r="S6327" s="37" t="s">
        <v>3486</v>
      </c>
      <c r="T6327" s="37" t="s">
        <v>3483</v>
      </c>
      <c r="U6327" s="1" t="e">
        <f>VLOOKUP(T6327,[2]VAT!$A:$D,1,0)</f>
        <v>#N/A</v>
      </c>
      <c r="V6327" s="37" t="s">
        <v>2</v>
      </c>
      <c r="W6327" s="37" t="s">
        <v>2</v>
      </c>
      <c r="X6327" t="str">
        <f>VLOOKUP(T6327,[3]رکوردها!$A:$B,2,0)</f>
        <v/>
      </c>
      <c r="Y6327" t="str">
        <f>VLOOKUP(T6327,[3]رکوردها!$A:$D,4,0)</f>
        <v/>
      </c>
      <c r="Z6327" t="str">
        <f>VLOOKUP(T6327,[3]رکوردها!$A:$C,3,0)</f>
        <v/>
      </c>
      <c r="AA6327" t="str">
        <f>VLOOKUP(T6327,[3]رکوردها!$A:$F,6,0)</f>
        <v/>
      </c>
      <c r="AB6327" t="str">
        <f>VLOOKUP(T6327,[3]رکوردها!$A:$E,5,0)</f>
        <v/>
      </c>
    </row>
    <row r="6328" spans="1:28" s="41" customFormat="1" hidden="1" x14ac:dyDescent="0.2">
      <c r="A6328" s="36">
        <v>141661</v>
      </c>
      <c r="B6328" s="36">
        <v>1267</v>
      </c>
      <c r="C6328" s="36">
        <v>1243</v>
      </c>
      <c r="D6328" s="36" t="str">
        <f>VLOOKUP(C6328,Piv.Analysis!A:AA,27,0)</f>
        <v>دریافت و پرداخت</v>
      </c>
      <c r="E6328" s="36"/>
      <c r="F6328" s="37" t="s">
        <v>105</v>
      </c>
      <c r="G6328" s="37" t="s">
        <v>2411</v>
      </c>
      <c r="H6328" s="38">
        <v>39560950</v>
      </c>
      <c r="I6328" s="38">
        <v>0</v>
      </c>
      <c r="J6328" s="38">
        <f t="shared" si="123"/>
        <v>39560950</v>
      </c>
      <c r="K6328" s="38"/>
      <c r="L6328" s="49"/>
      <c r="M6328" s="37" t="s">
        <v>4</v>
      </c>
      <c r="N6328" s="37" t="s">
        <v>5</v>
      </c>
      <c r="O6328" s="37" t="s">
        <v>6</v>
      </c>
      <c r="P6328" s="37" t="s">
        <v>7</v>
      </c>
      <c r="Q6328" s="37" t="s">
        <v>3484</v>
      </c>
      <c r="R6328" s="37" t="s">
        <v>3485</v>
      </c>
      <c r="S6328" s="37" t="s">
        <v>3486</v>
      </c>
      <c r="T6328" s="37" t="s">
        <v>3483</v>
      </c>
      <c r="U6328" s="1" t="e">
        <f>VLOOKUP(T6328,[2]VAT!$A:$D,1,0)</f>
        <v>#N/A</v>
      </c>
      <c r="V6328" s="37" t="s">
        <v>2</v>
      </c>
      <c r="W6328" s="37" t="s">
        <v>2</v>
      </c>
      <c r="X6328" t="str">
        <f>VLOOKUP(T6328,[3]رکوردها!$A:$B,2,0)</f>
        <v/>
      </c>
      <c r="Y6328" t="str">
        <f>VLOOKUP(T6328,[3]رکوردها!$A:$D,4,0)</f>
        <v/>
      </c>
      <c r="Z6328" t="str">
        <f>VLOOKUP(T6328,[3]رکوردها!$A:$C,3,0)</f>
        <v/>
      </c>
      <c r="AA6328" t="str">
        <f>VLOOKUP(T6328,[3]رکوردها!$A:$F,6,0)</f>
        <v/>
      </c>
      <c r="AB6328" t="str">
        <f>VLOOKUP(T6328,[3]رکوردها!$A:$E,5,0)</f>
        <v/>
      </c>
    </row>
    <row r="6329" spans="1:28" s="41" customFormat="1" hidden="1" x14ac:dyDescent="0.2">
      <c r="A6329" s="36">
        <v>146791</v>
      </c>
      <c r="B6329" s="36">
        <v>1290</v>
      </c>
      <c r="C6329" s="36">
        <v>1429</v>
      </c>
      <c r="D6329" s="39" t="s">
        <v>5189</v>
      </c>
      <c r="E6329" s="36"/>
      <c r="F6329" s="37" t="s">
        <v>11</v>
      </c>
      <c r="G6329" s="37" t="s">
        <v>3487</v>
      </c>
      <c r="H6329" s="38">
        <v>0</v>
      </c>
      <c r="I6329" s="38">
        <v>36482894</v>
      </c>
      <c r="J6329" s="38">
        <f t="shared" si="123"/>
        <v>-36482894</v>
      </c>
      <c r="K6329" s="38"/>
      <c r="L6329" s="49"/>
      <c r="M6329" s="37" t="s">
        <v>4</v>
      </c>
      <c r="N6329" s="37" t="s">
        <v>5</v>
      </c>
      <c r="O6329" s="37" t="s">
        <v>6</v>
      </c>
      <c r="P6329" s="37" t="s">
        <v>7</v>
      </c>
      <c r="Q6329" s="37" t="s">
        <v>3484</v>
      </c>
      <c r="R6329" s="37" t="s">
        <v>3485</v>
      </c>
      <c r="S6329" s="37" t="s">
        <v>3486</v>
      </c>
      <c r="T6329" s="37" t="s">
        <v>3483</v>
      </c>
      <c r="U6329" s="1" t="e">
        <f>VLOOKUP(T6329,[2]VAT!$A:$D,1,0)</f>
        <v>#N/A</v>
      </c>
      <c r="V6329" s="37" t="s">
        <v>2</v>
      </c>
      <c r="W6329" s="37" t="s">
        <v>2</v>
      </c>
      <c r="X6329" t="str">
        <f>VLOOKUP(T6329,[3]رکوردها!$A:$B,2,0)</f>
        <v/>
      </c>
      <c r="Y6329" t="str">
        <f>VLOOKUP(T6329,[3]رکوردها!$A:$D,4,0)</f>
        <v/>
      </c>
      <c r="Z6329" t="str">
        <f>VLOOKUP(T6329,[3]رکوردها!$A:$C,3,0)</f>
        <v/>
      </c>
      <c r="AA6329" t="str">
        <f>VLOOKUP(T6329,[3]رکوردها!$A:$F,6,0)</f>
        <v/>
      </c>
      <c r="AB6329" t="str">
        <f>VLOOKUP(T6329,[3]رکوردها!$A:$E,5,0)</f>
        <v/>
      </c>
    </row>
    <row r="6330" spans="1:28" s="41" customFormat="1" hidden="1" x14ac:dyDescent="0.2">
      <c r="A6330" s="36">
        <v>148004</v>
      </c>
      <c r="B6330" s="36">
        <v>1493</v>
      </c>
      <c r="C6330" s="36">
        <v>1522</v>
      </c>
      <c r="D6330" s="36" t="str">
        <f>VLOOKUP(C6330,Piv.Analysis!A:AA,27,0)</f>
        <v>دریافت و پرداخت</v>
      </c>
      <c r="E6330" s="36"/>
      <c r="F6330" s="37" t="s">
        <v>297</v>
      </c>
      <c r="G6330" s="37" t="s">
        <v>2316</v>
      </c>
      <c r="H6330" s="38">
        <v>36482894</v>
      </c>
      <c r="I6330" s="38">
        <v>0</v>
      </c>
      <c r="J6330" s="38">
        <f t="shared" si="123"/>
        <v>36482894</v>
      </c>
      <c r="K6330" s="38"/>
      <c r="L6330" s="49"/>
      <c r="M6330" s="37" t="s">
        <v>4</v>
      </c>
      <c r="N6330" s="37" t="s">
        <v>5</v>
      </c>
      <c r="O6330" s="37" t="s">
        <v>6</v>
      </c>
      <c r="P6330" s="37" t="s">
        <v>7</v>
      </c>
      <c r="Q6330" s="37" t="s">
        <v>3484</v>
      </c>
      <c r="R6330" s="37" t="s">
        <v>3485</v>
      </c>
      <c r="S6330" s="37" t="s">
        <v>3486</v>
      </c>
      <c r="T6330" s="37" t="s">
        <v>3483</v>
      </c>
      <c r="U6330" s="1" t="e">
        <f>VLOOKUP(T6330,[2]VAT!$A:$D,1,0)</f>
        <v>#N/A</v>
      </c>
      <c r="V6330" s="37" t="s">
        <v>2</v>
      </c>
      <c r="W6330" s="37" t="s">
        <v>2</v>
      </c>
      <c r="X6330" t="str">
        <f>VLOOKUP(T6330,[3]رکوردها!$A:$B,2,0)</f>
        <v/>
      </c>
      <c r="Y6330" t="str">
        <f>VLOOKUP(T6330,[3]رکوردها!$A:$D,4,0)</f>
        <v/>
      </c>
      <c r="Z6330" t="str">
        <f>VLOOKUP(T6330,[3]رکوردها!$A:$C,3,0)</f>
        <v/>
      </c>
      <c r="AA6330" t="str">
        <f>VLOOKUP(T6330,[3]رکوردها!$A:$F,6,0)</f>
        <v/>
      </c>
      <c r="AB6330" t="str">
        <f>VLOOKUP(T6330,[3]رکوردها!$A:$E,5,0)</f>
        <v/>
      </c>
    </row>
    <row r="6331" spans="1:28" s="41" customFormat="1" hidden="1" x14ac:dyDescent="0.2">
      <c r="A6331" s="36">
        <v>175180</v>
      </c>
      <c r="B6331" s="36">
        <v>1513</v>
      </c>
      <c r="C6331" s="36">
        <v>1699</v>
      </c>
      <c r="D6331" s="39" t="s">
        <v>5189</v>
      </c>
      <c r="E6331" s="36"/>
      <c r="F6331" s="37" t="s">
        <v>15</v>
      </c>
      <c r="G6331" s="37" t="s">
        <v>3488</v>
      </c>
      <c r="H6331" s="38">
        <v>0</v>
      </c>
      <c r="I6331" s="38">
        <v>35476949</v>
      </c>
      <c r="J6331" s="38">
        <f t="shared" si="123"/>
        <v>-35476949</v>
      </c>
      <c r="K6331" s="38"/>
      <c r="L6331" s="49"/>
      <c r="M6331" s="37" t="s">
        <v>4</v>
      </c>
      <c r="N6331" s="37" t="s">
        <v>5</v>
      </c>
      <c r="O6331" s="37" t="s">
        <v>6</v>
      </c>
      <c r="P6331" s="37" t="s">
        <v>7</v>
      </c>
      <c r="Q6331" s="37" t="s">
        <v>3484</v>
      </c>
      <c r="R6331" s="37" t="s">
        <v>3485</v>
      </c>
      <c r="S6331" s="37" t="s">
        <v>3486</v>
      </c>
      <c r="T6331" s="37" t="s">
        <v>3483</v>
      </c>
      <c r="U6331" s="1" t="e">
        <f>VLOOKUP(T6331,[2]VAT!$A:$D,1,0)</f>
        <v>#N/A</v>
      </c>
      <c r="V6331" s="37" t="s">
        <v>2</v>
      </c>
      <c r="W6331" s="37" t="s">
        <v>2</v>
      </c>
      <c r="X6331" t="str">
        <f>VLOOKUP(T6331,[3]رکوردها!$A:$B,2,0)</f>
        <v/>
      </c>
      <c r="Y6331" t="str">
        <f>VLOOKUP(T6331,[3]رکوردها!$A:$D,4,0)</f>
        <v/>
      </c>
      <c r="Z6331" t="str">
        <f>VLOOKUP(T6331,[3]رکوردها!$A:$C,3,0)</f>
        <v/>
      </c>
      <c r="AA6331" t="str">
        <f>VLOOKUP(T6331,[3]رکوردها!$A:$F,6,0)</f>
        <v/>
      </c>
      <c r="AB6331" t="str">
        <f>VLOOKUP(T6331,[3]رکوردها!$A:$E,5,0)</f>
        <v/>
      </c>
    </row>
    <row r="6332" spans="1:28" s="41" customFormat="1" hidden="1" x14ac:dyDescent="0.2">
      <c r="A6332" s="36">
        <v>175764</v>
      </c>
      <c r="B6332" s="36">
        <v>1639</v>
      </c>
      <c r="C6332" s="36">
        <v>1741</v>
      </c>
      <c r="D6332" s="36" t="str">
        <f>VLOOKUP(C6332,Piv.Analysis!A:AA,27,0)</f>
        <v>دریافت و پرداخت</v>
      </c>
      <c r="E6332" s="36"/>
      <c r="F6332" s="37" t="s">
        <v>222</v>
      </c>
      <c r="G6332" s="37" t="s">
        <v>2374</v>
      </c>
      <c r="H6332" s="38">
        <v>93926949</v>
      </c>
      <c r="I6332" s="38">
        <v>0</v>
      </c>
      <c r="J6332" s="38">
        <f t="shared" si="123"/>
        <v>93926949</v>
      </c>
      <c r="K6332" s="38"/>
      <c r="L6332" s="49"/>
      <c r="M6332" s="37" t="s">
        <v>4</v>
      </c>
      <c r="N6332" s="37" t="s">
        <v>5</v>
      </c>
      <c r="O6332" s="37" t="s">
        <v>6</v>
      </c>
      <c r="P6332" s="37" t="s">
        <v>7</v>
      </c>
      <c r="Q6332" s="37" t="s">
        <v>3484</v>
      </c>
      <c r="R6332" s="37" t="s">
        <v>3485</v>
      </c>
      <c r="S6332" s="37" t="s">
        <v>3486</v>
      </c>
      <c r="T6332" s="37" t="s">
        <v>3483</v>
      </c>
      <c r="U6332" s="1" t="e">
        <f>VLOOKUP(T6332,[2]VAT!$A:$D,1,0)</f>
        <v>#N/A</v>
      </c>
      <c r="V6332" s="37" t="s">
        <v>2</v>
      </c>
      <c r="W6332" s="37" t="s">
        <v>2</v>
      </c>
      <c r="X6332" t="str">
        <f>VLOOKUP(T6332,[3]رکوردها!$A:$B,2,0)</f>
        <v/>
      </c>
      <c r="Y6332" t="str">
        <f>VLOOKUP(T6332,[3]رکوردها!$A:$D,4,0)</f>
        <v/>
      </c>
      <c r="Z6332" t="str">
        <f>VLOOKUP(T6332,[3]رکوردها!$A:$C,3,0)</f>
        <v/>
      </c>
      <c r="AA6332" t="str">
        <f>VLOOKUP(T6332,[3]رکوردها!$A:$F,6,0)</f>
        <v/>
      </c>
      <c r="AB6332" t="str">
        <f>VLOOKUP(T6332,[3]رکوردها!$A:$E,5,0)</f>
        <v/>
      </c>
    </row>
    <row r="6333" spans="1:28" s="41" customFormat="1" hidden="1" x14ac:dyDescent="0.2">
      <c r="A6333" s="36">
        <v>177074</v>
      </c>
      <c r="B6333" s="36">
        <v>1668</v>
      </c>
      <c r="C6333" s="36">
        <v>1845</v>
      </c>
      <c r="D6333" s="39" t="s">
        <v>5189</v>
      </c>
      <c r="E6333" s="36"/>
      <c r="F6333" s="37" t="s">
        <v>0</v>
      </c>
      <c r="G6333" s="37" t="s">
        <v>3489</v>
      </c>
      <c r="H6333" s="38">
        <v>0</v>
      </c>
      <c r="I6333" s="38">
        <v>31299948</v>
      </c>
      <c r="J6333" s="38">
        <f t="shared" si="123"/>
        <v>-31299948</v>
      </c>
      <c r="K6333" s="38"/>
      <c r="L6333" s="49"/>
      <c r="M6333" s="37" t="s">
        <v>4</v>
      </c>
      <c r="N6333" s="37" t="s">
        <v>5</v>
      </c>
      <c r="O6333" s="37" t="s">
        <v>6</v>
      </c>
      <c r="P6333" s="37" t="s">
        <v>7</v>
      </c>
      <c r="Q6333" s="37" t="s">
        <v>3484</v>
      </c>
      <c r="R6333" s="37" t="s">
        <v>3485</v>
      </c>
      <c r="S6333" s="37" t="s">
        <v>3486</v>
      </c>
      <c r="T6333" s="37" t="s">
        <v>3483</v>
      </c>
      <c r="U6333" s="1" t="e">
        <f>VLOOKUP(T6333,[2]VAT!$A:$D,1,0)</f>
        <v>#N/A</v>
      </c>
      <c r="V6333" s="37" t="s">
        <v>2</v>
      </c>
      <c r="W6333" s="37" t="s">
        <v>2</v>
      </c>
      <c r="X6333" t="str">
        <f>VLOOKUP(T6333,[3]رکوردها!$A:$B,2,0)</f>
        <v/>
      </c>
      <c r="Y6333" t="str">
        <f>VLOOKUP(T6333,[3]رکوردها!$A:$D,4,0)</f>
        <v/>
      </c>
      <c r="Z6333" t="str">
        <f>VLOOKUP(T6333,[3]رکوردها!$A:$C,3,0)</f>
        <v/>
      </c>
      <c r="AA6333" t="str">
        <f>VLOOKUP(T6333,[3]رکوردها!$A:$F,6,0)</f>
        <v/>
      </c>
      <c r="AB6333" t="str">
        <f>VLOOKUP(T6333,[3]رکوردها!$A:$E,5,0)</f>
        <v/>
      </c>
    </row>
    <row r="6334" spans="1:28" s="41" customFormat="1" hidden="1" x14ac:dyDescent="0.2">
      <c r="A6334" s="36">
        <v>143362</v>
      </c>
      <c r="B6334" s="36">
        <v>1242</v>
      </c>
      <c r="C6334" s="36">
        <v>1339</v>
      </c>
      <c r="D6334" s="36" t="str">
        <f>VLOOKUP(C6334,Piv.Analysis!A:AA,27,0)</f>
        <v>انتظامی</v>
      </c>
      <c r="E6334" s="36"/>
      <c r="F6334" s="37" t="s">
        <v>154</v>
      </c>
      <c r="G6334" s="37" t="s">
        <v>3490</v>
      </c>
      <c r="H6334" s="38">
        <v>82912405500</v>
      </c>
      <c r="I6334" s="38">
        <v>0</v>
      </c>
      <c r="J6334" s="38">
        <f t="shared" si="123"/>
        <v>82912405500</v>
      </c>
      <c r="K6334" s="38"/>
      <c r="L6334" s="49"/>
      <c r="M6334" s="37" t="s">
        <v>96</v>
      </c>
      <c r="N6334" s="37" t="s">
        <v>97</v>
      </c>
      <c r="O6334" s="37" t="s">
        <v>98</v>
      </c>
      <c r="P6334" s="37" t="s">
        <v>99</v>
      </c>
      <c r="Q6334" s="37" t="s">
        <v>100</v>
      </c>
      <c r="R6334" s="37" t="s">
        <v>101</v>
      </c>
      <c r="S6334" s="37" t="s">
        <v>3492</v>
      </c>
      <c r="T6334" s="37" t="s">
        <v>3491</v>
      </c>
      <c r="U6334" s="1" t="e">
        <f>VLOOKUP(T6334,[2]VAT!$A:$D,1,0)</f>
        <v>#N/A</v>
      </c>
      <c r="V6334" s="37" t="s">
        <v>2</v>
      </c>
      <c r="W6334" s="37" t="s">
        <v>2</v>
      </c>
      <c r="X6334" t="str">
        <f>VLOOKUP(T6334,[3]رکوردها!$A:$B,2,0)</f>
        <v>10102463887</v>
      </c>
      <c r="Y6334" t="str">
        <f>VLOOKUP(T6334,[3]رکوردها!$A:$D,4,0)</f>
        <v>411137675335</v>
      </c>
      <c r="Z6334" t="str">
        <f>VLOOKUP(T6334,[3]رکوردها!$A:$C,3,0)</f>
        <v>تهران</v>
      </c>
      <c r="AA6334" t="str">
        <f>VLOOKUP(T6334,[3]رکوردها!$A:$F,6,0)</f>
        <v>تهران والفجر خیابان هفتاد و دوم خیابان سیدجمال الدین اسد آبادی پلاک 478 طبقه همکف واحد 4</v>
      </c>
      <c r="AB6334" t="str">
        <f>VLOOKUP(T6334,[3]رکوردها!$A:$E,5,0)</f>
        <v>1436965185</v>
      </c>
    </row>
    <row r="6335" spans="1:28" s="41" customFormat="1" hidden="1" x14ac:dyDescent="0.2">
      <c r="A6335" s="36">
        <v>143364</v>
      </c>
      <c r="B6335" s="36">
        <v>1242</v>
      </c>
      <c r="C6335" s="36">
        <v>1339</v>
      </c>
      <c r="D6335" s="36" t="str">
        <f>VLOOKUP(C6335,Piv.Analysis!A:AA,27,0)</f>
        <v>انتظامی</v>
      </c>
      <c r="E6335" s="36"/>
      <c r="F6335" s="37" t="s">
        <v>154</v>
      </c>
      <c r="G6335" s="37" t="s">
        <v>3493</v>
      </c>
      <c r="H6335" s="38">
        <v>0</v>
      </c>
      <c r="I6335" s="38">
        <v>82912405500</v>
      </c>
      <c r="J6335" s="38">
        <f t="shared" si="123"/>
        <v>-82912405500</v>
      </c>
      <c r="K6335" s="38"/>
      <c r="L6335" s="49"/>
      <c r="M6335" s="37" t="s">
        <v>96</v>
      </c>
      <c r="N6335" s="37" t="s">
        <v>97</v>
      </c>
      <c r="O6335" s="37" t="s">
        <v>98</v>
      </c>
      <c r="P6335" s="37" t="s">
        <v>99</v>
      </c>
      <c r="Q6335" s="37" t="s">
        <v>100</v>
      </c>
      <c r="R6335" s="37" t="s">
        <v>101</v>
      </c>
      <c r="S6335" s="37" t="s">
        <v>3492</v>
      </c>
      <c r="T6335" s="37" t="s">
        <v>3491</v>
      </c>
      <c r="U6335" s="1" t="e">
        <f>VLOOKUP(T6335,[2]VAT!$A:$D,1,0)</f>
        <v>#N/A</v>
      </c>
      <c r="V6335" s="37" t="s">
        <v>2</v>
      </c>
      <c r="W6335" s="37" t="s">
        <v>2</v>
      </c>
      <c r="X6335" t="str">
        <f>VLOOKUP(T6335,[3]رکوردها!$A:$B,2,0)</f>
        <v>10102463887</v>
      </c>
      <c r="Y6335" t="str">
        <f>VLOOKUP(T6335,[3]رکوردها!$A:$D,4,0)</f>
        <v>411137675335</v>
      </c>
      <c r="Z6335" t="str">
        <f>VLOOKUP(T6335,[3]رکوردها!$A:$C,3,0)</f>
        <v>تهران</v>
      </c>
      <c r="AA6335" t="str">
        <f>VLOOKUP(T6335,[3]رکوردها!$A:$F,6,0)</f>
        <v>تهران والفجر خیابان هفتاد و دوم خیابان سیدجمال الدین اسد آبادی پلاک 478 طبقه همکف واحد 4</v>
      </c>
      <c r="AB6335" t="str">
        <f>VLOOKUP(T6335,[3]رکوردها!$A:$E,5,0)</f>
        <v>1436965185</v>
      </c>
    </row>
    <row r="6336" spans="1:28" s="41" customFormat="1" hidden="1" x14ac:dyDescent="0.2">
      <c r="A6336" s="36">
        <v>173978</v>
      </c>
      <c r="B6336" s="36">
        <v>1452</v>
      </c>
      <c r="C6336" s="36">
        <v>1629</v>
      </c>
      <c r="D6336" s="36" t="str">
        <f>VLOOKUP(C6336,Piv.Analysis!A:AA,27,0)</f>
        <v>انتظامی</v>
      </c>
      <c r="E6336" s="36"/>
      <c r="F6336" s="37" t="s">
        <v>113</v>
      </c>
      <c r="G6336" s="37" t="s">
        <v>3494</v>
      </c>
      <c r="H6336" s="38">
        <v>54418052700</v>
      </c>
      <c r="I6336" s="38">
        <v>0</v>
      </c>
      <c r="J6336" s="38">
        <f t="shared" si="123"/>
        <v>54418052700</v>
      </c>
      <c r="K6336" s="38"/>
      <c r="L6336" s="49"/>
      <c r="M6336" s="37" t="s">
        <v>96</v>
      </c>
      <c r="N6336" s="37" t="s">
        <v>97</v>
      </c>
      <c r="O6336" s="37" t="s">
        <v>98</v>
      </c>
      <c r="P6336" s="37" t="s">
        <v>99</v>
      </c>
      <c r="Q6336" s="37" t="s">
        <v>100</v>
      </c>
      <c r="R6336" s="37" t="s">
        <v>101</v>
      </c>
      <c r="S6336" s="37" t="s">
        <v>3492</v>
      </c>
      <c r="T6336" s="37" t="s">
        <v>3491</v>
      </c>
      <c r="U6336" s="1" t="e">
        <f>VLOOKUP(T6336,[2]VAT!$A:$D,1,0)</f>
        <v>#N/A</v>
      </c>
      <c r="V6336" s="37" t="s">
        <v>2</v>
      </c>
      <c r="W6336" s="37" t="s">
        <v>2</v>
      </c>
      <c r="X6336" t="str">
        <f>VLOOKUP(T6336,[3]رکوردها!$A:$B,2,0)</f>
        <v>10102463887</v>
      </c>
      <c r="Y6336" t="str">
        <f>VLOOKUP(T6336,[3]رکوردها!$A:$D,4,0)</f>
        <v>411137675335</v>
      </c>
      <c r="Z6336" t="str">
        <f>VLOOKUP(T6336,[3]رکوردها!$A:$C,3,0)</f>
        <v>تهران</v>
      </c>
      <c r="AA6336" t="str">
        <f>VLOOKUP(T6336,[3]رکوردها!$A:$F,6,0)</f>
        <v>تهران والفجر خیابان هفتاد و دوم خیابان سیدجمال الدین اسد آبادی پلاک 478 طبقه همکف واحد 4</v>
      </c>
      <c r="AB6336" t="str">
        <f>VLOOKUP(T6336,[3]رکوردها!$A:$E,5,0)</f>
        <v>1436965185</v>
      </c>
    </row>
    <row r="6337" spans="1:28" s="41" customFormat="1" hidden="1" x14ac:dyDescent="0.2">
      <c r="A6337" s="36">
        <v>173980</v>
      </c>
      <c r="B6337" s="36">
        <v>1452</v>
      </c>
      <c r="C6337" s="36">
        <v>1629</v>
      </c>
      <c r="D6337" s="36" t="str">
        <f>VLOOKUP(C6337,Piv.Analysis!A:AA,27,0)</f>
        <v>انتظامی</v>
      </c>
      <c r="E6337" s="36"/>
      <c r="F6337" s="37" t="s">
        <v>113</v>
      </c>
      <c r="G6337" s="37" t="s">
        <v>3495</v>
      </c>
      <c r="H6337" s="38">
        <v>0</v>
      </c>
      <c r="I6337" s="38">
        <v>54418052700</v>
      </c>
      <c r="J6337" s="38">
        <f t="shared" si="123"/>
        <v>-54418052700</v>
      </c>
      <c r="K6337" s="38"/>
      <c r="L6337" s="49"/>
      <c r="M6337" s="37" t="s">
        <v>96</v>
      </c>
      <c r="N6337" s="37" t="s">
        <v>97</v>
      </c>
      <c r="O6337" s="37" t="s">
        <v>98</v>
      </c>
      <c r="P6337" s="37" t="s">
        <v>99</v>
      </c>
      <c r="Q6337" s="37" t="s">
        <v>100</v>
      </c>
      <c r="R6337" s="37" t="s">
        <v>101</v>
      </c>
      <c r="S6337" s="37" t="s">
        <v>3492</v>
      </c>
      <c r="T6337" s="37" t="s">
        <v>3491</v>
      </c>
      <c r="U6337" s="1" t="e">
        <f>VLOOKUP(T6337,[2]VAT!$A:$D,1,0)</f>
        <v>#N/A</v>
      </c>
      <c r="V6337" s="37" t="s">
        <v>2</v>
      </c>
      <c r="W6337" s="37" t="s">
        <v>2</v>
      </c>
      <c r="X6337" t="str">
        <f>VLOOKUP(T6337,[3]رکوردها!$A:$B,2,0)</f>
        <v>10102463887</v>
      </c>
      <c r="Y6337" t="str">
        <f>VLOOKUP(T6337,[3]رکوردها!$A:$D,4,0)</f>
        <v>411137675335</v>
      </c>
      <c r="Z6337" t="str">
        <f>VLOOKUP(T6337,[3]رکوردها!$A:$C,3,0)</f>
        <v>تهران</v>
      </c>
      <c r="AA6337" t="str">
        <f>VLOOKUP(T6337,[3]رکوردها!$A:$F,6,0)</f>
        <v>تهران والفجر خیابان هفتاد و دوم خیابان سیدجمال الدین اسد آبادی پلاک 478 طبقه همکف واحد 4</v>
      </c>
      <c r="AB6337" t="str">
        <f>VLOOKUP(T6337,[3]رکوردها!$A:$E,5,0)</f>
        <v>1436965185</v>
      </c>
    </row>
    <row r="6338" spans="1:28" s="41" customFormat="1" hidden="1" x14ac:dyDescent="0.2">
      <c r="A6338" s="36">
        <v>147340</v>
      </c>
      <c r="B6338" s="36">
        <v>1409</v>
      </c>
      <c r="C6338" s="36">
        <v>1467</v>
      </c>
      <c r="D6338" s="39" t="s">
        <v>5178</v>
      </c>
      <c r="E6338" s="36"/>
      <c r="F6338" s="37" t="s">
        <v>173</v>
      </c>
      <c r="G6338" s="37" t="s">
        <v>1705</v>
      </c>
      <c r="H6338" s="38">
        <v>56250000</v>
      </c>
      <c r="I6338" s="38">
        <v>0</v>
      </c>
      <c r="J6338" s="38">
        <f t="shared" si="123"/>
        <v>56250000</v>
      </c>
      <c r="K6338" s="38"/>
      <c r="L6338" s="49"/>
      <c r="M6338" s="37" t="s">
        <v>63</v>
      </c>
      <c r="N6338" s="37" t="s">
        <v>64</v>
      </c>
      <c r="O6338" s="37" t="s">
        <v>2566</v>
      </c>
      <c r="P6338" s="37" t="s">
        <v>2567</v>
      </c>
      <c r="Q6338" s="37" t="s">
        <v>2568</v>
      </c>
      <c r="R6338" s="37" t="s">
        <v>2569</v>
      </c>
      <c r="S6338" s="37" t="s">
        <v>3497</v>
      </c>
      <c r="T6338" s="37" t="s">
        <v>3496</v>
      </c>
      <c r="U6338" s="1" t="str">
        <f>VLOOKUP(T6338,[2]VAT!$A:$D,1,0)</f>
        <v>400288</v>
      </c>
      <c r="V6338" s="37" t="s">
        <v>2</v>
      </c>
      <c r="W6338" s="37" t="s">
        <v>2</v>
      </c>
      <c r="X6338" t="str">
        <f>VLOOKUP(T6338,[3]رکوردها!$A:$B,2,0)</f>
        <v>10320271099</v>
      </c>
      <c r="Y6338" t="str">
        <f>VLOOKUP(T6338,[3]رکوردها!$A:$D,4,0)</f>
        <v>411368473631</v>
      </c>
      <c r="Z6338" t="str">
        <f>VLOOKUP(T6338,[3]رکوردها!$A:$C,3,0)</f>
        <v>تهران</v>
      </c>
      <c r="AA6338" t="str">
        <f>VLOOKUP(T6338,[3]رکوردها!$A:$F,6,0)</f>
        <v>تهران شهر تهران-تهران نو-خیابان شهید محمد توانا (ابوریحان )-خیابان غدیر-پلاک 38-طبقه چهارم-واحد 8،</v>
      </c>
      <c r="AB6338" t="str">
        <f>VLOOKUP(T6338,[3]رکوردها!$A:$E,5,0)</f>
        <v>1741844569</v>
      </c>
    </row>
    <row r="6339" spans="1:28" s="41" customFormat="1" hidden="1" x14ac:dyDescent="0.2">
      <c r="A6339" s="36">
        <v>147341</v>
      </c>
      <c r="B6339" s="36">
        <v>1409</v>
      </c>
      <c r="C6339" s="36">
        <v>1467</v>
      </c>
      <c r="D6339" s="39" t="s">
        <v>5178</v>
      </c>
      <c r="E6339" s="36"/>
      <c r="F6339" s="37" t="s">
        <v>173</v>
      </c>
      <c r="G6339" s="37" t="s">
        <v>1705</v>
      </c>
      <c r="H6339" s="38">
        <v>0</v>
      </c>
      <c r="I6339" s="38">
        <v>56250000</v>
      </c>
      <c r="J6339" s="38">
        <f t="shared" si="123"/>
        <v>-56250000</v>
      </c>
      <c r="K6339" s="38"/>
      <c r="L6339" s="49"/>
      <c r="M6339" s="37" t="s">
        <v>63</v>
      </c>
      <c r="N6339" s="37" t="s">
        <v>64</v>
      </c>
      <c r="O6339" s="37" t="s">
        <v>2566</v>
      </c>
      <c r="P6339" s="37" t="s">
        <v>2567</v>
      </c>
      <c r="Q6339" s="37" t="s">
        <v>2568</v>
      </c>
      <c r="R6339" s="37" t="s">
        <v>2569</v>
      </c>
      <c r="S6339" s="37" t="s">
        <v>3497</v>
      </c>
      <c r="T6339" s="37" t="s">
        <v>3496</v>
      </c>
      <c r="U6339" s="1" t="str">
        <f>VLOOKUP(T6339,[2]VAT!$A:$D,1,0)</f>
        <v>400288</v>
      </c>
      <c r="V6339" s="37" t="s">
        <v>2</v>
      </c>
      <c r="W6339" s="37" t="s">
        <v>2</v>
      </c>
      <c r="X6339" t="str">
        <f>VLOOKUP(T6339,[3]رکوردها!$A:$B,2,0)</f>
        <v>10320271099</v>
      </c>
      <c r="Y6339" t="str">
        <f>VLOOKUP(T6339,[3]رکوردها!$A:$D,4,0)</f>
        <v>411368473631</v>
      </c>
      <c r="Z6339" t="str">
        <f>VLOOKUP(T6339,[3]رکوردها!$A:$C,3,0)</f>
        <v>تهران</v>
      </c>
      <c r="AA6339" t="str">
        <f>VLOOKUP(T6339,[3]رکوردها!$A:$F,6,0)</f>
        <v>تهران شهر تهران-تهران نو-خیابان شهید محمد توانا (ابوریحان )-خیابان غدیر-پلاک 38-طبقه چهارم-واحد 8،</v>
      </c>
      <c r="AB6339" t="str">
        <f>VLOOKUP(T6339,[3]رکوردها!$A:$E,5,0)</f>
        <v>1741844569</v>
      </c>
    </row>
    <row r="6340" spans="1:28" s="41" customFormat="1" hidden="1" x14ac:dyDescent="0.2">
      <c r="A6340" s="36">
        <v>147356</v>
      </c>
      <c r="B6340" s="36">
        <v>1409</v>
      </c>
      <c r="C6340" s="36">
        <v>1467</v>
      </c>
      <c r="D6340" s="39" t="s">
        <v>5178</v>
      </c>
      <c r="E6340" s="36"/>
      <c r="F6340" s="37" t="s">
        <v>173</v>
      </c>
      <c r="G6340" s="37" t="s">
        <v>3498</v>
      </c>
      <c r="H6340" s="38">
        <v>0</v>
      </c>
      <c r="I6340" s="38">
        <v>31250000</v>
      </c>
      <c r="J6340" s="38">
        <f t="shared" ref="J6340:J6403" si="126">H6340-I6340</f>
        <v>-31250000</v>
      </c>
      <c r="K6340" s="38"/>
      <c r="L6340" s="49"/>
      <c r="M6340" s="37" t="s">
        <v>4</v>
      </c>
      <c r="N6340" s="37" t="s">
        <v>5</v>
      </c>
      <c r="O6340" s="37" t="s">
        <v>138</v>
      </c>
      <c r="P6340" s="37" t="s">
        <v>139</v>
      </c>
      <c r="Q6340" s="37" t="s">
        <v>140</v>
      </c>
      <c r="R6340" s="37" t="s">
        <v>141</v>
      </c>
      <c r="S6340" s="37" t="s">
        <v>3497</v>
      </c>
      <c r="T6340" s="37" t="s">
        <v>3496</v>
      </c>
      <c r="U6340" s="1" t="str">
        <f>VLOOKUP(T6340,[2]VAT!$A:$D,1,0)</f>
        <v>400288</v>
      </c>
      <c r="V6340" s="37" t="s">
        <v>2</v>
      </c>
      <c r="W6340" s="37" t="s">
        <v>2</v>
      </c>
      <c r="X6340" t="str">
        <f>VLOOKUP(T6340,[3]رکوردها!$A:$B,2,0)</f>
        <v>10320271099</v>
      </c>
      <c r="Y6340" t="str">
        <f>VLOOKUP(T6340,[3]رکوردها!$A:$D,4,0)</f>
        <v>411368473631</v>
      </c>
      <c r="Z6340" t="str">
        <f>VLOOKUP(T6340,[3]رکوردها!$A:$C,3,0)</f>
        <v>تهران</v>
      </c>
      <c r="AA6340" t="str">
        <f>VLOOKUP(T6340,[3]رکوردها!$A:$F,6,0)</f>
        <v>تهران شهر تهران-تهران نو-خیابان شهید محمد توانا (ابوریحان )-خیابان غدیر-پلاک 38-طبقه چهارم-واحد 8،</v>
      </c>
      <c r="AB6340" t="str">
        <f>VLOOKUP(T6340,[3]رکوردها!$A:$E,5,0)</f>
        <v>1741844569</v>
      </c>
    </row>
    <row r="6341" spans="1:28" s="41" customFormat="1" hidden="1" x14ac:dyDescent="0.2">
      <c r="A6341" s="36">
        <v>144461</v>
      </c>
      <c r="B6341" s="36">
        <v>1398</v>
      </c>
      <c r="C6341" s="36">
        <v>1372</v>
      </c>
      <c r="D6341" s="36" t="str">
        <f>VLOOKUP(C6341,Piv.Analysis!A:AA,27,0)</f>
        <v>دریافت و پرداخت</v>
      </c>
      <c r="E6341" s="36"/>
      <c r="F6341" s="37" t="s">
        <v>1737</v>
      </c>
      <c r="G6341" s="37" t="s">
        <v>1739</v>
      </c>
      <c r="H6341" s="38">
        <v>587500000</v>
      </c>
      <c r="I6341" s="38">
        <v>0</v>
      </c>
      <c r="J6341" s="38">
        <f t="shared" si="126"/>
        <v>587500000</v>
      </c>
      <c r="K6341" s="38"/>
      <c r="L6341" s="49"/>
      <c r="M6341" s="37" t="s">
        <v>4</v>
      </c>
      <c r="N6341" s="37" t="s">
        <v>5</v>
      </c>
      <c r="O6341" s="37" t="s">
        <v>6</v>
      </c>
      <c r="P6341" s="37" t="s">
        <v>7</v>
      </c>
      <c r="Q6341" s="37" t="s">
        <v>13</v>
      </c>
      <c r="R6341" s="37" t="s">
        <v>14</v>
      </c>
      <c r="S6341" s="37" t="s">
        <v>3497</v>
      </c>
      <c r="T6341" s="37" t="s">
        <v>3496</v>
      </c>
      <c r="U6341" s="1" t="str">
        <f>VLOOKUP(T6341,[2]VAT!$A:$D,1,0)</f>
        <v>400288</v>
      </c>
      <c r="V6341" s="37" t="s">
        <v>2</v>
      </c>
      <c r="W6341" s="37" t="s">
        <v>2</v>
      </c>
      <c r="X6341" t="str">
        <f>VLOOKUP(T6341,[3]رکوردها!$A:$B,2,0)</f>
        <v>10320271099</v>
      </c>
      <c r="Y6341" t="str">
        <f>VLOOKUP(T6341,[3]رکوردها!$A:$D,4,0)</f>
        <v>411368473631</v>
      </c>
      <c r="Z6341" t="str">
        <f>VLOOKUP(T6341,[3]رکوردها!$A:$C,3,0)</f>
        <v>تهران</v>
      </c>
      <c r="AA6341" t="str">
        <f>VLOOKUP(T6341,[3]رکوردها!$A:$F,6,0)</f>
        <v>تهران شهر تهران-تهران نو-خیابان شهید محمد توانا (ابوریحان )-خیابان غدیر-پلاک 38-طبقه چهارم-واحد 8،</v>
      </c>
      <c r="AB6341" t="str">
        <f>VLOOKUP(T6341,[3]رکوردها!$A:$E,5,0)</f>
        <v>1741844569</v>
      </c>
    </row>
    <row r="6342" spans="1:28" x14ac:dyDescent="0.2">
      <c r="A6342" s="54">
        <v>147343</v>
      </c>
      <c r="B6342" s="2">
        <v>1409</v>
      </c>
      <c r="C6342" s="2">
        <v>1467</v>
      </c>
      <c r="D6342" s="33" t="str">
        <f>VLOOKUP(C6342,Piv.Analysis!A:AA,27,0)</f>
        <v>خرید دارایی ثابت نامشهود</v>
      </c>
      <c r="E6342" s="2" t="s">
        <v>5186</v>
      </c>
      <c r="F6342" s="1" t="s">
        <v>173</v>
      </c>
      <c r="G6342" s="1" t="s">
        <v>3499</v>
      </c>
      <c r="H6342" s="4">
        <v>0</v>
      </c>
      <c r="I6342" s="4">
        <v>681250000</v>
      </c>
      <c r="J6342" s="4">
        <f t="shared" si="126"/>
        <v>-681250000</v>
      </c>
      <c r="K6342" s="46">
        <f>I6342/109%</f>
        <v>625000000</v>
      </c>
      <c r="L6342" s="46">
        <f>K6342*9%</f>
        <v>56250000</v>
      </c>
      <c r="M6342" s="1" t="s">
        <v>4</v>
      </c>
      <c r="N6342" s="1" t="s">
        <v>5</v>
      </c>
      <c r="O6342" s="1" t="s">
        <v>6</v>
      </c>
      <c r="P6342" s="1" t="s">
        <v>7</v>
      </c>
      <c r="Q6342" s="1" t="s">
        <v>13</v>
      </c>
      <c r="R6342" s="1" t="s">
        <v>14</v>
      </c>
      <c r="S6342" s="1" t="s">
        <v>3497</v>
      </c>
      <c r="T6342" s="1" t="s">
        <v>3496</v>
      </c>
      <c r="U6342" s="1" t="str">
        <f>VLOOKUP(T6342,[2]VAT!$A:$D,1,0)</f>
        <v>400288</v>
      </c>
      <c r="V6342" s="1" t="s">
        <v>2</v>
      </c>
      <c r="W6342" s="1" t="s">
        <v>2</v>
      </c>
      <c r="X6342" t="str">
        <f>VLOOKUP(T6342,[3]رکوردها!$A:$B,2,0)</f>
        <v>10320271099</v>
      </c>
      <c r="Y6342" t="str">
        <f>VLOOKUP(T6342,[3]رکوردها!$A:$D,4,0)</f>
        <v>411368473631</v>
      </c>
      <c r="Z6342" t="str">
        <f>VLOOKUP(T6342,[3]رکوردها!$A:$C,3,0)</f>
        <v>تهران</v>
      </c>
      <c r="AA6342" t="str">
        <f>VLOOKUP(T6342,[3]رکوردها!$A:$F,6,0)</f>
        <v>تهران شهر تهران-تهران نو-خیابان شهید محمد توانا (ابوریحان )-خیابان غدیر-پلاک 38-طبقه چهارم-واحد 8،</v>
      </c>
      <c r="AB6342" t="str">
        <f>VLOOKUP(T6342,[3]رکوردها!$A:$E,5,0)</f>
        <v>1741844569</v>
      </c>
    </row>
    <row r="6343" spans="1:28" s="41" customFormat="1" hidden="1" x14ac:dyDescent="0.2">
      <c r="A6343" s="36">
        <v>147353</v>
      </c>
      <c r="B6343" s="36">
        <v>1409</v>
      </c>
      <c r="C6343" s="36">
        <v>1467</v>
      </c>
      <c r="D6343" s="39" t="s">
        <v>5178</v>
      </c>
      <c r="E6343" s="36"/>
      <c r="F6343" s="37" t="s">
        <v>173</v>
      </c>
      <c r="G6343" s="37" t="s">
        <v>3500</v>
      </c>
      <c r="H6343" s="38">
        <v>62500000</v>
      </c>
      <c r="I6343" s="38">
        <v>0</v>
      </c>
      <c r="J6343" s="38">
        <f t="shared" si="126"/>
        <v>62500000</v>
      </c>
      <c r="K6343" s="38"/>
      <c r="L6343" s="49"/>
      <c r="M6343" s="37" t="s">
        <v>4</v>
      </c>
      <c r="N6343" s="37" t="s">
        <v>5</v>
      </c>
      <c r="O6343" s="37" t="s">
        <v>6</v>
      </c>
      <c r="P6343" s="37" t="s">
        <v>7</v>
      </c>
      <c r="Q6343" s="37" t="s">
        <v>13</v>
      </c>
      <c r="R6343" s="37" t="s">
        <v>14</v>
      </c>
      <c r="S6343" s="37" t="s">
        <v>3497</v>
      </c>
      <c r="T6343" s="37" t="s">
        <v>3496</v>
      </c>
      <c r="U6343" s="1" t="str">
        <f>VLOOKUP(T6343,[2]VAT!$A:$D,1,0)</f>
        <v>400288</v>
      </c>
      <c r="V6343" s="37" t="s">
        <v>2</v>
      </c>
      <c r="W6343" s="37" t="s">
        <v>2</v>
      </c>
      <c r="X6343" t="str">
        <f>VLOOKUP(T6343,[3]رکوردها!$A:$B,2,0)</f>
        <v>10320271099</v>
      </c>
      <c r="Y6343" t="str">
        <f>VLOOKUP(T6343,[3]رکوردها!$A:$D,4,0)</f>
        <v>411368473631</v>
      </c>
      <c r="Z6343" t="str">
        <f>VLOOKUP(T6343,[3]رکوردها!$A:$C,3,0)</f>
        <v>تهران</v>
      </c>
      <c r="AA6343" t="str">
        <f>VLOOKUP(T6343,[3]رکوردها!$A:$F,6,0)</f>
        <v>تهران شهر تهران-تهران نو-خیابان شهید محمد توانا (ابوریحان )-خیابان غدیر-پلاک 38-طبقه چهارم-واحد 8،</v>
      </c>
      <c r="AB6343" t="str">
        <f>VLOOKUP(T6343,[3]رکوردها!$A:$E,5,0)</f>
        <v>1741844569</v>
      </c>
    </row>
    <row r="6344" spans="1:28" s="41" customFormat="1" hidden="1" x14ac:dyDescent="0.2">
      <c r="A6344" s="36">
        <v>147355</v>
      </c>
      <c r="B6344" s="36">
        <v>1409</v>
      </c>
      <c r="C6344" s="36">
        <v>1467</v>
      </c>
      <c r="D6344" s="39" t="s">
        <v>5178</v>
      </c>
      <c r="E6344" s="36"/>
      <c r="F6344" s="37" t="s">
        <v>173</v>
      </c>
      <c r="G6344" s="37" t="s">
        <v>3498</v>
      </c>
      <c r="H6344" s="38">
        <v>31250000</v>
      </c>
      <c r="I6344" s="38">
        <v>0</v>
      </c>
      <c r="J6344" s="38">
        <f t="shared" si="126"/>
        <v>31250000</v>
      </c>
      <c r="K6344" s="38"/>
      <c r="L6344" s="49"/>
      <c r="M6344" s="37" t="s">
        <v>4</v>
      </c>
      <c r="N6344" s="37" t="s">
        <v>5</v>
      </c>
      <c r="O6344" s="37" t="s">
        <v>6</v>
      </c>
      <c r="P6344" s="37" t="s">
        <v>7</v>
      </c>
      <c r="Q6344" s="37" t="s">
        <v>13</v>
      </c>
      <c r="R6344" s="37" t="s">
        <v>14</v>
      </c>
      <c r="S6344" s="37" t="s">
        <v>3497</v>
      </c>
      <c r="T6344" s="37" t="s">
        <v>3496</v>
      </c>
      <c r="U6344" s="1" t="str">
        <f>VLOOKUP(T6344,[2]VAT!$A:$D,1,0)</f>
        <v>400288</v>
      </c>
      <c r="V6344" s="37" t="s">
        <v>2</v>
      </c>
      <c r="W6344" s="37" t="s">
        <v>2</v>
      </c>
      <c r="X6344" t="str">
        <f>VLOOKUP(T6344,[3]رکوردها!$A:$B,2,0)</f>
        <v>10320271099</v>
      </c>
      <c r="Y6344" t="str">
        <f>VLOOKUP(T6344,[3]رکوردها!$A:$D,4,0)</f>
        <v>411368473631</v>
      </c>
      <c r="Z6344" t="str">
        <f>VLOOKUP(T6344,[3]رکوردها!$A:$C,3,0)</f>
        <v>تهران</v>
      </c>
      <c r="AA6344" t="str">
        <f>VLOOKUP(T6344,[3]رکوردها!$A:$F,6,0)</f>
        <v>تهران شهر تهران-تهران نو-خیابان شهید محمد توانا (ابوریحان )-خیابان غدیر-پلاک 38-طبقه چهارم-واحد 8،</v>
      </c>
      <c r="AB6344" t="str">
        <f>VLOOKUP(T6344,[3]رکوردها!$A:$E,5,0)</f>
        <v>1741844569</v>
      </c>
    </row>
    <row r="6345" spans="1:28" s="41" customFormat="1" hidden="1" x14ac:dyDescent="0.2">
      <c r="A6345" s="36">
        <v>147354</v>
      </c>
      <c r="B6345" s="36">
        <v>1409</v>
      </c>
      <c r="C6345" s="36">
        <v>1467</v>
      </c>
      <c r="D6345" s="39" t="s">
        <v>5178</v>
      </c>
      <c r="E6345" s="36"/>
      <c r="F6345" s="37" t="s">
        <v>173</v>
      </c>
      <c r="G6345" s="37" t="s">
        <v>3500</v>
      </c>
      <c r="H6345" s="38">
        <v>0</v>
      </c>
      <c r="I6345" s="38">
        <v>62500000</v>
      </c>
      <c r="J6345" s="38">
        <f t="shared" si="126"/>
        <v>-62500000</v>
      </c>
      <c r="K6345" s="38"/>
      <c r="L6345" s="49"/>
      <c r="M6345" s="37" t="s">
        <v>4</v>
      </c>
      <c r="N6345" s="37" t="s">
        <v>5</v>
      </c>
      <c r="O6345" s="37" t="s">
        <v>138</v>
      </c>
      <c r="P6345" s="37" t="s">
        <v>139</v>
      </c>
      <c r="Q6345" s="37" t="s">
        <v>2626</v>
      </c>
      <c r="R6345" s="37" t="s">
        <v>2627</v>
      </c>
      <c r="S6345" s="37" t="s">
        <v>3497</v>
      </c>
      <c r="T6345" s="37" t="s">
        <v>3496</v>
      </c>
      <c r="U6345" s="1" t="str">
        <f>VLOOKUP(T6345,[2]VAT!$A:$D,1,0)</f>
        <v>400288</v>
      </c>
      <c r="V6345" s="37" t="s">
        <v>2</v>
      </c>
      <c r="W6345" s="37" t="s">
        <v>2</v>
      </c>
      <c r="X6345" t="str">
        <f>VLOOKUP(T6345,[3]رکوردها!$A:$B,2,0)</f>
        <v>10320271099</v>
      </c>
      <c r="Y6345" t="str">
        <f>VLOOKUP(T6345,[3]رکوردها!$A:$D,4,0)</f>
        <v>411368473631</v>
      </c>
      <c r="Z6345" t="str">
        <f>VLOOKUP(T6345,[3]رکوردها!$A:$C,3,0)</f>
        <v>تهران</v>
      </c>
      <c r="AA6345" t="str">
        <f>VLOOKUP(T6345,[3]رکوردها!$A:$F,6,0)</f>
        <v>تهران شهر تهران-تهران نو-خیابان شهید محمد توانا (ابوریحان )-خیابان غدیر-پلاک 38-طبقه چهارم-واحد 8،</v>
      </c>
      <c r="AB6345" t="str">
        <f>VLOOKUP(T6345,[3]رکوردها!$A:$E,5,0)</f>
        <v>1741844569</v>
      </c>
    </row>
    <row r="6346" spans="1:28" s="41" customFormat="1" hidden="1" x14ac:dyDescent="0.2">
      <c r="A6346" s="36">
        <v>138510</v>
      </c>
      <c r="B6346" s="36">
        <v>1195</v>
      </c>
      <c r="C6346" s="36">
        <v>1025</v>
      </c>
      <c r="D6346" s="36" t="str">
        <f>VLOOKUP(C6346,Piv.Analysis!A:AA,27,0)</f>
        <v>دریافت و پرداخت</v>
      </c>
      <c r="E6346" s="36"/>
      <c r="F6346" s="37" t="s">
        <v>35</v>
      </c>
      <c r="G6346" s="37" t="s">
        <v>2188</v>
      </c>
      <c r="H6346" s="38">
        <v>234980000</v>
      </c>
      <c r="I6346" s="38">
        <v>0</v>
      </c>
      <c r="J6346" s="38">
        <f t="shared" si="126"/>
        <v>234980000</v>
      </c>
      <c r="K6346" s="38"/>
      <c r="L6346" s="49"/>
      <c r="M6346" s="37" t="s">
        <v>4</v>
      </c>
      <c r="N6346" s="37" t="s">
        <v>5</v>
      </c>
      <c r="O6346" s="37" t="s">
        <v>6</v>
      </c>
      <c r="P6346" s="37" t="s">
        <v>7</v>
      </c>
      <c r="Q6346" s="37" t="s">
        <v>13</v>
      </c>
      <c r="R6346" s="37" t="s">
        <v>14</v>
      </c>
      <c r="S6346" s="37" t="s">
        <v>3502</v>
      </c>
      <c r="T6346" s="37" t="s">
        <v>3501</v>
      </c>
      <c r="U6346" s="1" t="e">
        <f>VLOOKUP(T6346,[2]VAT!$A:$D,1,0)</f>
        <v>#N/A</v>
      </c>
      <c r="V6346" s="37" t="s">
        <v>2</v>
      </c>
      <c r="W6346" s="37" t="s">
        <v>2</v>
      </c>
      <c r="X6346" t="str">
        <f>VLOOKUP(T6346,[3]رکوردها!$A:$B,2,0)</f>
        <v>10100909789</v>
      </c>
      <c r="Y6346" t="str">
        <f>VLOOKUP(T6346,[3]رکوردها!$A:$D,4,0)</f>
        <v/>
      </c>
      <c r="Z6346" t="str">
        <f>VLOOKUP(T6346,[3]رکوردها!$A:$C,3,0)</f>
        <v>تهران</v>
      </c>
      <c r="AA6346" t="str">
        <f>VLOOKUP(T6346,[3]رکوردها!$A:$F,6,0)</f>
        <v>شهرستان قدس-بخش مرکزی-شهرقدس-محله سرخه حصار-خ فروردین-خ فرنان-پ8</v>
      </c>
      <c r="AB6346" t="str">
        <f>VLOOKUP(T6346,[3]رکوردها!$A:$E,5,0)</f>
        <v>3753146171</v>
      </c>
    </row>
    <row r="6347" spans="1:28" s="41" customFormat="1" hidden="1" x14ac:dyDescent="0.2">
      <c r="A6347" s="36">
        <v>147431</v>
      </c>
      <c r="B6347" s="36">
        <v>1381</v>
      </c>
      <c r="C6347" s="36">
        <v>1470</v>
      </c>
      <c r="D6347" s="39" t="s">
        <v>5178</v>
      </c>
      <c r="E6347" s="39" t="s">
        <v>5188</v>
      </c>
      <c r="F6347" s="37" t="s">
        <v>42</v>
      </c>
      <c r="G6347" s="37" t="s">
        <v>3142</v>
      </c>
      <c r="H6347" s="38">
        <v>205645110</v>
      </c>
      <c r="I6347" s="38">
        <v>0</v>
      </c>
      <c r="J6347" s="38">
        <f t="shared" si="126"/>
        <v>205645110</v>
      </c>
      <c r="K6347" s="38"/>
      <c r="L6347" s="49"/>
      <c r="M6347" s="37" t="s">
        <v>4</v>
      </c>
      <c r="N6347" s="37" t="s">
        <v>5</v>
      </c>
      <c r="O6347" s="37" t="s">
        <v>6</v>
      </c>
      <c r="P6347" s="37" t="s">
        <v>7</v>
      </c>
      <c r="Q6347" s="37" t="s">
        <v>13</v>
      </c>
      <c r="R6347" s="37" t="s">
        <v>14</v>
      </c>
      <c r="S6347" s="37" t="s">
        <v>3100</v>
      </c>
      <c r="T6347" s="37" t="s">
        <v>3099</v>
      </c>
      <c r="U6347" s="1" t="str">
        <f>VLOOKUP(T6347,[2]VAT!$A:$D,1,0)</f>
        <v>400176</v>
      </c>
      <c r="V6347" s="37" t="s">
        <v>2</v>
      </c>
      <c r="W6347" s="37" t="s">
        <v>2</v>
      </c>
      <c r="X6347" t="str">
        <f>VLOOKUP(T6347,[3]رکوردها!$A:$B,2,0)</f>
        <v>10102518676</v>
      </c>
      <c r="Y6347" t="str">
        <f>VLOOKUP(T6347,[3]رکوردها!$A:$D,4,0)</f>
        <v>411395636387</v>
      </c>
      <c r="Z6347" t="str">
        <f>VLOOKUP(T6347,[3]رکوردها!$A:$C,3,0)</f>
        <v>تهران</v>
      </c>
      <c r="AA6347" t="str">
        <f>VLOOKUP(T6347,[3]رکوردها!$A:$F,6,0)</f>
        <v>بلوار آفریقا-انتهای ناهید شرقی-پلاک35-طبقه4</v>
      </c>
      <c r="AB6347" t="str">
        <f>VLOOKUP(T6347,[3]رکوردها!$A:$E,5,0)</f>
        <v>1915718171</v>
      </c>
    </row>
    <row r="6348" spans="1:28" s="41" customFormat="1" hidden="1" x14ac:dyDescent="0.2">
      <c r="A6348" s="36">
        <v>147433</v>
      </c>
      <c r="B6348" s="36">
        <v>1381</v>
      </c>
      <c r="C6348" s="36">
        <v>1470</v>
      </c>
      <c r="D6348" s="39" t="s">
        <v>5178</v>
      </c>
      <c r="E6348" s="39" t="s">
        <v>5188</v>
      </c>
      <c r="F6348" s="37" t="s">
        <v>42</v>
      </c>
      <c r="G6348" s="37" t="s">
        <v>3108</v>
      </c>
      <c r="H6348" s="38">
        <v>102822555</v>
      </c>
      <c r="I6348" s="38">
        <v>0</v>
      </c>
      <c r="J6348" s="38">
        <f t="shared" si="126"/>
        <v>102822555</v>
      </c>
      <c r="K6348" s="38"/>
      <c r="L6348" s="49"/>
      <c r="M6348" s="37" t="s">
        <v>4</v>
      </c>
      <c r="N6348" s="37" t="s">
        <v>5</v>
      </c>
      <c r="O6348" s="37" t="s">
        <v>6</v>
      </c>
      <c r="P6348" s="37" t="s">
        <v>7</v>
      </c>
      <c r="Q6348" s="37" t="s">
        <v>13</v>
      </c>
      <c r="R6348" s="37" t="s">
        <v>14</v>
      </c>
      <c r="S6348" s="37" t="s">
        <v>3100</v>
      </c>
      <c r="T6348" s="37" t="s">
        <v>3099</v>
      </c>
      <c r="U6348" s="1" t="str">
        <f>VLOOKUP(T6348,[2]VAT!$A:$D,1,0)</f>
        <v>400176</v>
      </c>
      <c r="V6348" s="37" t="s">
        <v>2</v>
      </c>
      <c r="W6348" s="37" t="s">
        <v>2</v>
      </c>
      <c r="X6348" t="str">
        <f>VLOOKUP(T6348,[3]رکوردها!$A:$B,2,0)</f>
        <v>10102518676</v>
      </c>
      <c r="Y6348" t="str">
        <f>VLOOKUP(T6348,[3]رکوردها!$A:$D,4,0)</f>
        <v>411395636387</v>
      </c>
      <c r="Z6348" t="str">
        <f>VLOOKUP(T6348,[3]رکوردها!$A:$C,3,0)</f>
        <v>تهران</v>
      </c>
      <c r="AA6348" t="str">
        <f>VLOOKUP(T6348,[3]رکوردها!$A:$F,6,0)</f>
        <v>بلوار آفریقا-انتهای ناهید شرقی-پلاک35-طبقه4</v>
      </c>
      <c r="AB6348" t="str">
        <f>VLOOKUP(T6348,[3]رکوردها!$A:$E,5,0)</f>
        <v>1915718171</v>
      </c>
    </row>
    <row r="6349" spans="1:28" x14ac:dyDescent="0.2">
      <c r="A6349" s="54">
        <v>147439</v>
      </c>
      <c r="B6349" s="2">
        <v>1381</v>
      </c>
      <c r="C6349" s="2">
        <v>1470</v>
      </c>
      <c r="D6349" s="29" t="str">
        <f>VLOOKUP(C6349,Piv.Analysis!A:AA,27,0)</f>
        <v>خرید خدمات</v>
      </c>
      <c r="E6349" s="2"/>
      <c r="F6349" s="1" t="s">
        <v>42</v>
      </c>
      <c r="G6349" s="1" t="s">
        <v>3143</v>
      </c>
      <c r="H6349" s="4">
        <v>0</v>
      </c>
      <c r="I6349" s="4">
        <v>945547528</v>
      </c>
      <c r="J6349" s="4">
        <f t="shared" si="126"/>
        <v>-945547528</v>
      </c>
      <c r="K6349" s="46">
        <v>867474796</v>
      </c>
      <c r="L6349" s="46">
        <v>78072733</v>
      </c>
      <c r="M6349" s="1" t="s">
        <v>4</v>
      </c>
      <c r="N6349" s="1" t="s">
        <v>5</v>
      </c>
      <c r="O6349" s="1" t="s">
        <v>6</v>
      </c>
      <c r="P6349" s="1" t="s">
        <v>7</v>
      </c>
      <c r="Q6349" s="1" t="s">
        <v>13</v>
      </c>
      <c r="R6349" s="1" t="s">
        <v>14</v>
      </c>
      <c r="S6349" s="1" t="s">
        <v>3100</v>
      </c>
      <c r="T6349" s="1" t="s">
        <v>3099</v>
      </c>
      <c r="U6349" s="1" t="str">
        <f>VLOOKUP(T6349,[2]VAT!$A:$D,1,0)</f>
        <v>400176</v>
      </c>
      <c r="V6349" s="1" t="s">
        <v>2</v>
      </c>
      <c r="W6349" s="1" t="s">
        <v>2</v>
      </c>
      <c r="X6349" t="str">
        <f>VLOOKUP(T6349,[3]رکوردها!$A:$B,2,0)</f>
        <v>10102518676</v>
      </c>
      <c r="Y6349" t="str">
        <f>VLOOKUP(T6349,[3]رکوردها!$A:$D,4,0)</f>
        <v>411395636387</v>
      </c>
      <c r="Z6349" t="str">
        <f>VLOOKUP(T6349,[3]رکوردها!$A:$C,3,0)</f>
        <v>تهران</v>
      </c>
      <c r="AA6349" t="str">
        <f>VLOOKUP(T6349,[3]رکوردها!$A:$F,6,0)</f>
        <v>بلوار آفریقا-انتهای ناهید شرقی-پلاک35-طبقه4</v>
      </c>
      <c r="AB6349" t="str">
        <f>VLOOKUP(T6349,[3]رکوردها!$A:$E,5,0)</f>
        <v>1915718171</v>
      </c>
    </row>
    <row r="6350" spans="1:28" s="41" customFormat="1" hidden="1" x14ac:dyDescent="0.2">
      <c r="A6350" s="36">
        <v>144869</v>
      </c>
      <c r="B6350" s="36">
        <v>1406</v>
      </c>
      <c r="C6350" s="36">
        <v>1396</v>
      </c>
      <c r="D6350" s="36" t="str">
        <f>VLOOKUP(C6350,Piv.Analysis!A:AA,27,0)</f>
        <v>دریافت و پرداخت</v>
      </c>
      <c r="E6350" s="36"/>
      <c r="F6350" s="37" t="s">
        <v>173</v>
      </c>
      <c r="G6350" s="37" t="s">
        <v>1996</v>
      </c>
      <c r="H6350" s="38">
        <v>53460000</v>
      </c>
      <c r="I6350" s="38">
        <v>0</v>
      </c>
      <c r="J6350" s="38">
        <f t="shared" si="126"/>
        <v>53460000</v>
      </c>
      <c r="K6350" s="38"/>
      <c r="L6350" s="49"/>
      <c r="M6350" s="37" t="s">
        <v>4</v>
      </c>
      <c r="N6350" s="37" t="s">
        <v>5</v>
      </c>
      <c r="O6350" s="37" t="s">
        <v>6</v>
      </c>
      <c r="P6350" s="37" t="s">
        <v>7</v>
      </c>
      <c r="Q6350" s="37" t="s">
        <v>13</v>
      </c>
      <c r="R6350" s="37" t="s">
        <v>14</v>
      </c>
      <c r="S6350" s="37" t="s">
        <v>3502</v>
      </c>
      <c r="T6350" s="37" t="s">
        <v>3501</v>
      </c>
      <c r="U6350" s="1" t="e">
        <f>VLOOKUP(T6350,[2]VAT!$A:$D,1,0)</f>
        <v>#N/A</v>
      </c>
      <c r="V6350" s="37" t="s">
        <v>2</v>
      </c>
      <c r="W6350" s="37" t="s">
        <v>2</v>
      </c>
      <c r="X6350" t="str">
        <f>VLOOKUP(T6350,[3]رکوردها!$A:$B,2,0)</f>
        <v>10100909789</v>
      </c>
      <c r="Y6350" t="str">
        <f>VLOOKUP(T6350,[3]رکوردها!$A:$D,4,0)</f>
        <v/>
      </c>
      <c r="Z6350" t="str">
        <f>VLOOKUP(T6350,[3]رکوردها!$A:$C,3,0)</f>
        <v>تهران</v>
      </c>
      <c r="AA6350" t="str">
        <f>VLOOKUP(T6350,[3]رکوردها!$A:$F,6,0)</f>
        <v>شهرستان قدس-بخش مرکزی-شهرقدس-محله سرخه حصار-خ فروردین-خ فرنان-پ8</v>
      </c>
      <c r="AB6350" t="str">
        <f>VLOOKUP(T6350,[3]رکوردها!$A:$E,5,0)</f>
        <v>3753146171</v>
      </c>
    </row>
    <row r="6351" spans="1:28" s="41" customFormat="1" hidden="1" x14ac:dyDescent="0.2">
      <c r="A6351" s="36">
        <v>162499</v>
      </c>
      <c r="B6351" s="36">
        <v>1448</v>
      </c>
      <c r="C6351" s="36">
        <v>1540</v>
      </c>
      <c r="D6351" s="36" t="str">
        <f>VLOOKUP(C6351,Piv.Analysis!A:AA,27,0)</f>
        <v>دریافت و پرداخت</v>
      </c>
      <c r="E6351" s="36"/>
      <c r="F6351" s="37" t="s">
        <v>2002</v>
      </c>
      <c r="G6351" s="37" t="s">
        <v>2006</v>
      </c>
      <c r="H6351" s="38">
        <v>11290000</v>
      </c>
      <c r="I6351" s="38">
        <v>0</v>
      </c>
      <c r="J6351" s="38">
        <f t="shared" si="126"/>
        <v>11290000</v>
      </c>
      <c r="K6351" s="38"/>
      <c r="L6351" s="49"/>
      <c r="M6351" s="37" t="s">
        <v>4</v>
      </c>
      <c r="N6351" s="37" t="s">
        <v>5</v>
      </c>
      <c r="O6351" s="37" t="s">
        <v>6</v>
      </c>
      <c r="P6351" s="37" t="s">
        <v>7</v>
      </c>
      <c r="Q6351" s="37" t="s">
        <v>13</v>
      </c>
      <c r="R6351" s="37" t="s">
        <v>14</v>
      </c>
      <c r="S6351" s="37" t="s">
        <v>3502</v>
      </c>
      <c r="T6351" s="37" t="s">
        <v>3501</v>
      </c>
      <c r="U6351" s="1" t="e">
        <f>VLOOKUP(T6351,[2]VAT!$A:$D,1,0)</f>
        <v>#N/A</v>
      </c>
      <c r="V6351" s="37" t="s">
        <v>2</v>
      </c>
      <c r="W6351" s="37" t="s">
        <v>2</v>
      </c>
      <c r="X6351" t="str">
        <f>VLOOKUP(T6351,[3]رکوردها!$A:$B,2,0)</f>
        <v>10100909789</v>
      </c>
      <c r="Y6351" t="str">
        <f>VLOOKUP(T6351,[3]رکوردها!$A:$D,4,0)</f>
        <v/>
      </c>
      <c r="Z6351" t="str">
        <f>VLOOKUP(T6351,[3]رکوردها!$A:$C,3,0)</f>
        <v>تهران</v>
      </c>
      <c r="AA6351" t="str">
        <f>VLOOKUP(T6351,[3]رکوردها!$A:$F,6,0)</f>
        <v>شهرستان قدس-بخش مرکزی-شهرقدس-محله سرخه حصار-خ فروردین-خ فرنان-پ8</v>
      </c>
      <c r="AB6351" t="str">
        <f>VLOOKUP(T6351,[3]رکوردها!$A:$E,5,0)</f>
        <v>3753146171</v>
      </c>
    </row>
    <row r="6352" spans="1:28" s="41" customFormat="1" hidden="1" x14ac:dyDescent="0.2">
      <c r="A6352" s="36">
        <v>147440</v>
      </c>
      <c r="B6352" s="36">
        <v>1381</v>
      </c>
      <c r="C6352" s="36">
        <v>1470</v>
      </c>
      <c r="D6352" s="39" t="s">
        <v>5178</v>
      </c>
      <c r="E6352" s="39" t="s">
        <v>5188</v>
      </c>
      <c r="F6352" s="37" t="s">
        <v>42</v>
      </c>
      <c r="G6352" s="37" t="s">
        <v>3144</v>
      </c>
      <c r="H6352" s="38">
        <v>86747480</v>
      </c>
      <c r="I6352" s="38">
        <v>0</v>
      </c>
      <c r="J6352" s="38">
        <f t="shared" si="126"/>
        <v>86747480</v>
      </c>
      <c r="K6352" s="38"/>
      <c r="L6352" s="49"/>
      <c r="M6352" s="37" t="s">
        <v>4</v>
      </c>
      <c r="N6352" s="37" t="s">
        <v>5</v>
      </c>
      <c r="O6352" s="37" t="s">
        <v>6</v>
      </c>
      <c r="P6352" s="37" t="s">
        <v>7</v>
      </c>
      <c r="Q6352" s="37" t="s">
        <v>13</v>
      </c>
      <c r="R6352" s="37" t="s">
        <v>14</v>
      </c>
      <c r="S6352" s="37" t="s">
        <v>3100</v>
      </c>
      <c r="T6352" s="37" t="s">
        <v>3099</v>
      </c>
      <c r="U6352" s="1" t="str">
        <f>VLOOKUP(T6352,[2]VAT!$A:$D,1,0)</f>
        <v>400176</v>
      </c>
      <c r="V6352" s="37" t="s">
        <v>2</v>
      </c>
      <c r="W6352" s="37" t="s">
        <v>2</v>
      </c>
      <c r="X6352" t="str">
        <f>VLOOKUP(T6352,[3]رکوردها!$A:$B,2,0)</f>
        <v>10102518676</v>
      </c>
      <c r="Y6352" t="str">
        <f>VLOOKUP(T6352,[3]رکوردها!$A:$D,4,0)</f>
        <v>411395636387</v>
      </c>
      <c r="Z6352" t="str">
        <f>VLOOKUP(T6352,[3]رکوردها!$A:$C,3,0)</f>
        <v>تهران</v>
      </c>
      <c r="AA6352" t="str">
        <f>VLOOKUP(T6352,[3]رکوردها!$A:$F,6,0)</f>
        <v>بلوار آفریقا-انتهای ناهید شرقی-پلاک35-طبقه4</v>
      </c>
      <c r="AB6352" t="str">
        <f>VLOOKUP(T6352,[3]رکوردها!$A:$E,5,0)</f>
        <v>1915718171</v>
      </c>
    </row>
    <row r="6353" spans="1:28" s="41" customFormat="1" hidden="1" x14ac:dyDescent="0.2">
      <c r="A6353" s="36">
        <v>147442</v>
      </c>
      <c r="B6353" s="36">
        <v>1381</v>
      </c>
      <c r="C6353" s="36">
        <v>1470</v>
      </c>
      <c r="D6353" s="39" t="s">
        <v>5178</v>
      </c>
      <c r="E6353" s="39" t="s">
        <v>5188</v>
      </c>
      <c r="F6353" s="37" t="s">
        <v>42</v>
      </c>
      <c r="G6353" s="37" t="s">
        <v>3109</v>
      </c>
      <c r="H6353" s="38">
        <v>43373740</v>
      </c>
      <c r="I6353" s="38">
        <v>0</v>
      </c>
      <c r="J6353" s="38">
        <f t="shared" si="126"/>
        <v>43373740</v>
      </c>
      <c r="K6353" s="38"/>
      <c r="L6353" s="49"/>
      <c r="M6353" s="37" t="s">
        <v>4</v>
      </c>
      <c r="N6353" s="37" t="s">
        <v>5</v>
      </c>
      <c r="O6353" s="37" t="s">
        <v>6</v>
      </c>
      <c r="P6353" s="37" t="s">
        <v>7</v>
      </c>
      <c r="Q6353" s="37" t="s">
        <v>13</v>
      </c>
      <c r="R6353" s="37" t="s">
        <v>14</v>
      </c>
      <c r="S6353" s="37" t="s">
        <v>3100</v>
      </c>
      <c r="T6353" s="37" t="s">
        <v>3099</v>
      </c>
      <c r="U6353" s="1" t="str">
        <f>VLOOKUP(T6353,[2]VAT!$A:$D,1,0)</f>
        <v>400176</v>
      </c>
      <c r="V6353" s="37" t="s">
        <v>2</v>
      </c>
      <c r="W6353" s="37" t="s">
        <v>2</v>
      </c>
      <c r="X6353" t="str">
        <f>VLOOKUP(T6353,[3]رکوردها!$A:$B,2,0)</f>
        <v>10102518676</v>
      </c>
      <c r="Y6353" t="str">
        <f>VLOOKUP(T6353,[3]رکوردها!$A:$D,4,0)</f>
        <v>411395636387</v>
      </c>
      <c r="Z6353" t="str">
        <f>VLOOKUP(T6353,[3]رکوردها!$A:$C,3,0)</f>
        <v>تهران</v>
      </c>
      <c r="AA6353" t="str">
        <f>VLOOKUP(T6353,[3]رکوردها!$A:$F,6,0)</f>
        <v>بلوار آفریقا-انتهای ناهید شرقی-پلاک35-طبقه4</v>
      </c>
      <c r="AB6353" t="str">
        <f>VLOOKUP(T6353,[3]رکوردها!$A:$E,5,0)</f>
        <v>1915718171</v>
      </c>
    </row>
    <row r="6354" spans="1:28" s="41" customFormat="1" hidden="1" x14ac:dyDescent="0.2">
      <c r="A6354" s="36">
        <v>182892</v>
      </c>
      <c r="B6354" s="36">
        <v>1352</v>
      </c>
      <c r="C6354" s="36">
        <v>2103</v>
      </c>
      <c r="D6354" s="36" t="str">
        <f>VLOOKUP(C6354,Piv.Analysis!A:AA,27,0)</f>
        <v>دریافت و پرداخت</v>
      </c>
      <c r="E6354" s="36"/>
      <c r="F6354" s="37" t="s">
        <v>171</v>
      </c>
      <c r="G6354" s="37" t="s">
        <v>3508</v>
      </c>
      <c r="H6354" s="38">
        <v>83786127535</v>
      </c>
      <c r="I6354" s="38">
        <v>0</v>
      </c>
      <c r="J6354" s="38">
        <f t="shared" si="126"/>
        <v>83786127535</v>
      </c>
      <c r="K6354" s="38"/>
      <c r="L6354" s="49"/>
      <c r="M6354" s="37" t="s">
        <v>63</v>
      </c>
      <c r="N6354" s="37" t="s">
        <v>64</v>
      </c>
      <c r="O6354" s="37" t="s">
        <v>2566</v>
      </c>
      <c r="P6354" s="37" t="s">
        <v>2567</v>
      </c>
      <c r="Q6354" s="37" t="s">
        <v>2685</v>
      </c>
      <c r="R6354" s="37" t="s">
        <v>2686</v>
      </c>
      <c r="S6354" s="37" t="s">
        <v>3510</v>
      </c>
      <c r="T6354" s="37" t="s">
        <v>3509</v>
      </c>
      <c r="U6354" s="1" t="e">
        <f>VLOOKUP(T6354,[2]VAT!$A:$D,1,0)</f>
        <v>#N/A</v>
      </c>
      <c r="V6354" s="37" t="s">
        <v>2</v>
      </c>
      <c r="W6354" s="37" t="s">
        <v>2</v>
      </c>
      <c r="X6354" t="str">
        <f>VLOOKUP(T6354,[3]رکوردها!$A:$B,2,0)</f>
        <v>10320309996</v>
      </c>
      <c r="Y6354" t="str">
        <f>VLOOKUP(T6354,[3]رکوردها!$A:$D,4,0)</f>
        <v/>
      </c>
      <c r="Z6354" t="str">
        <f>VLOOKUP(T6354,[3]رکوردها!$A:$C,3,0)</f>
        <v>تهران</v>
      </c>
      <c r="AA6354" t="str">
        <f>VLOOKUP(T6354,[3]رکوردها!$A:$F,6,0)</f>
        <v>خ پاسداران خ نیستان سوم ، بلوار شهزاد ، ابتدای خ شهید مشکانی ، نبش خ ادیب دوم ، پلاک 48 طبقه سوم</v>
      </c>
      <c r="AB6354" t="str">
        <f>VLOOKUP(T6354,[3]رکوردها!$A:$E,5,0)</f>
        <v>1948763468</v>
      </c>
    </row>
    <row r="6355" spans="1:28" s="41" customFormat="1" hidden="1" x14ac:dyDescent="0.2">
      <c r="A6355" s="36">
        <v>182851</v>
      </c>
      <c r="B6355" s="36">
        <v>1415</v>
      </c>
      <c r="C6355" s="36">
        <v>2086</v>
      </c>
      <c r="D6355" s="36" t="str">
        <f>VLOOKUP(C6355,Piv.Analysis!A:AA,27,0)</f>
        <v>اصلاح و انتقال</v>
      </c>
      <c r="E6355" s="36"/>
      <c r="F6355" s="37" t="s">
        <v>173</v>
      </c>
      <c r="G6355" s="37" t="s">
        <v>2781</v>
      </c>
      <c r="H6355" s="38">
        <v>0</v>
      </c>
      <c r="I6355" s="38">
        <v>43388664000</v>
      </c>
      <c r="J6355" s="38">
        <f t="shared" si="126"/>
        <v>-43388664000</v>
      </c>
      <c r="K6355" s="38"/>
      <c r="L6355" s="49"/>
      <c r="M6355" s="37" t="s">
        <v>63</v>
      </c>
      <c r="N6355" s="37" t="s">
        <v>64</v>
      </c>
      <c r="O6355" s="37" t="s">
        <v>2566</v>
      </c>
      <c r="P6355" s="37" t="s">
        <v>2567</v>
      </c>
      <c r="Q6355" s="37" t="s">
        <v>2685</v>
      </c>
      <c r="R6355" s="37" t="s">
        <v>2686</v>
      </c>
      <c r="S6355" s="37" t="s">
        <v>3510</v>
      </c>
      <c r="T6355" s="37" t="s">
        <v>3509</v>
      </c>
      <c r="U6355" s="1" t="e">
        <f>VLOOKUP(T6355,[2]VAT!$A:$D,1,0)</f>
        <v>#N/A</v>
      </c>
      <c r="V6355" s="37" t="s">
        <v>2</v>
      </c>
      <c r="W6355" s="37" t="s">
        <v>2</v>
      </c>
      <c r="X6355" t="str">
        <f>VLOOKUP(T6355,[3]رکوردها!$A:$B,2,0)</f>
        <v>10320309996</v>
      </c>
      <c r="Y6355" t="str">
        <f>VLOOKUP(T6355,[3]رکوردها!$A:$D,4,0)</f>
        <v/>
      </c>
      <c r="Z6355" t="str">
        <f>VLOOKUP(T6355,[3]رکوردها!$A:$C,3,0)</f>
        <v>تهران</v>
      </c>
      <c r="AA6355" t="str">
        <f>VLOOKUP(T6355,[3]رکوردها!$A:$F,6,0)</f>
        <v>خ پاسداران خ نیستان سوم ، بلوار شهزاد ، ابتدای خ شهید مشکانی ، نبش خ ادیب دوم ، پلاک 48 طبقه سوم</v>
      </c>
      <c r="AB6355" t="str">
        <f>VLOOKUP(T6355,[3]رکوردها!$A:$E,5,0)</f>
        <v>1948763468</v>
      </c>
    </row>
    <row r="6356" spans="1:28" s="41" customFormat="1" hidden="1" x14ac:dyDescent="0.2">
      <c r="A6356" s="36">
        <v>182912</v>
      </c>
      <c r="B6356" s="36">
        <v>1415</v>
      </c>
      <c r="C6356" s="36">
        <v>2086</v>
      </c>
      <c r="D6356" s="36" t="str">
        <f>VLOOKUP(C6356,Piv.Analysis!A:AA,27,0)</f>
        <v>اصلاح و انتقال</v>
      </c>
      <c r="E6356" s="36"/>
      <c r="F6356" s="37" t="s">
        <v>173</v>
      </c>
      <c r="G6356" s="37" t="s">
        <v>2783</v>
      </c>
      <c r="H6356" s="38">
        <v>0</v>
      </c>
      <c r="I6356" s="38">
        <v>9932798475</v>
      </c>
      <c r="J6356" s="38">
        <f t="shared" si="126"/>
        <v>-9932798475</v>
      </c>
      <c r="K6356" s="38"/>
      <c r="L6356" s="49"/>
      <c r="M6356" s="37" t="s">
        <v>63</v>
      </c>
      <c r="N6356" s="37" t="s">
        <v>64</v>
      </c>
      <c r="O6356" s="37" t="s">
        <v>2566</v>
      </c>
      <c r="P6356" s="37" t="s">
        <v>2567</v>
      </c>
      <c r="Q6356" s="37" t="s">
        <v>2685</v>
      </c>
      <c r="R6356" s="37" t="s">
        <v>2686</v>
      </c>
      <c r="S6356" s="37" t="s">
        <v>3510</v>
      </c>
      <c r="T6356" s="37" t="s">
        <v>3509</v>
      </c>
      <c r="U6356" s="1" t="e">
        <f>VLOOKUP(T6356,[2]VAT!$A:$D,1,0)</f>
        <v>#N/A</v>
      </c>
      <c r="V6356" s="37" t="s">
        <v>2</v>
      </c>
      <c r="W6356" s="37" t="s">
        <v>2</v>
      </c>
      <c r="X6356" t="str">
        <f>VLOOKUP(T6356,[3]رکوردها!$A:$B,2,0)</f>
        <v>10320309996</v>
      </c>
      <c r="Y6356" t="str">
        <f>VLOOKUP(T6356,[3]رکوردها!$A:$D,4,0)</f>
        <v/>
      </c>
      <c r="Z6356" t="str">
        <f>VLOOKUP(T6356,[3]رکوردها!$A:$C,3,0)</f>
        <v>تهران</v>
      </c>
      <c r="AA6356" t="str">
        <f>VLOOKUP(T6356,[3]رکوردها!$A:$F,6,0)</f>
        <v>خ پاسداران خ نیستان سوم ، بلوار شهزاد ، ابتدای خ شهید مشکانی ، نبش خ ادیب دوم ، پلاک 48 طبقه سوم</v>
      </c>
      <c r="AB6356" t="str">
        <f>VLOOKUP(T6356,[3]رکوردها!$A:$E,5,0)</f>
        <v>1948763468</v>
      </c>
    </row>
    <row r="6357" spans="1:28" s="41" customFormat="1" hidden="1" x14ac:dyDescent="0.2">
      <c r="A6357" s="36">
        <v>141445</v>
      </c>
      <c r="B6357" s="36">
        <v>1236</v>
      </c>
      <c r="C6357" s="36">
        <v>1221</v>
      </c>
      <c r="D6357" s="36" t="str">
        <f>VLOOKUP(C6357,Piv.Analysis!A:AA,27,0)</f>
        <v>دریافت و پرداخت</v>
      </c>
      <c r="E6357" s="36"/>
      <c r="F6357" s="37" t="s">
        <v>202</v>
      </c>
      <c r="G6357" s="37" t="s">
        <v>2231</v>
      </c>
      <c r="H6357" s="38">
        <v>611163997</v>
      </c>
      <c r="I6357" s="38">
        <v>0</v>
      </c>
      <c r="J6357" s="38">
        <f t="shared" si="126"/>
        <v>611163997</v>
      </c>
      <c r="K6357" s="38"/>
      <c r="L6357" s="49"/>
      <c r="M6357" s="37" t="s">
        <v>4</v>
      </c>
      <c r="N6357" s="37" t="s">
        <v>5</v>
      </c>
      <c r="O6357" s="37" t="s">
        <v>6</v>
      </c>
      <c r="P6357" s="37" t="s">
        <v>7</v>
      </c>
      <c r="Q6357" s="37" t="s">
        <v>13</v>
      </c>
      <c r="R6357" s="37" t="s">
        <v>14</v>
      </c>
      <c r="S6357" s="37" t="s">
        <v>3512</v>
      </c>
      <c r="T6357" s="37" t="s">
        <v>3511</v>
      </c>
      <c r="U6357" s="1" t="e">
        <f>VLOOKUP(T6357,[2]VAT!$A:$D,1,0)</f>
        <v>#N/A</v>
      </c>
      <c r="V6357" s="37" t="s">
        <v>2</v>
      </c>
      <c r="W6357" s="37" t="s">
        <v>2</v>
      </c>
      <c r="X6357" t="str">
        <f>VLOOKUP(T6357,[3]رکوردها!$A:$B,2,0)</f>
        <v>10860822390</v>
      </c>
      <c r="Y6357" t="str">
        <f>VLOOKUP(T6357,[3]رکوردها!$A:$D,4,0)</f>
        <v>411195965171</v>
      </c>
      <c r="Z6357" t="str">
        <f>VLOOKUP(T6357,[3]رکوردها!$A:$C,3,0)</f>
        <v>اهواز</v>
      </c>
      <c r="AA6357" t="str">
        <f>VLOOKUP(T6357,[3]رکوردها!$A:$F,6,0)</f>
        <v>استان خوزستان - شهرستان اهواز - بخش مرکزی - شهر اهواز-شهرک صنعتی-خیابان ( اصلی )-خیابان شهرک صنعتی شماره 3-پلاک 0-طبقه همکف-</v>
      </c>
      <c r="AB6357" t="str">
        <f>VLOOKUP(T6357,[3]رکوردها!$A:$E,5,0)</f>
        <v>6177863373</v>
      </c>
    </row>
    <row r="6358" spans="1:28" s="41" customFormat="1" hidden="1" x14ac:dyDescent="0.2">
      <c r="A6358" s="36">
        <v>138433</v>
      </c>
      <c r="B6358" s="36">
        <v>1162</v>
      </c>
      <c r="C6358" s="36">
        <v>1020</v>
      </c>
      <c r="D6358" s="36" t="str">
        <f>VLOOKUP(C6358,Piv.Analysis!A:AA,27,0)</f>
        <v>دریافت و پرداخت</v>
      </c>
      <c r="E6358" s="36"/>
      <c r="F6358" s="37" t="s">
        <v>77</v>
      </c>
      <c r="G6358" s="37" t="s">
        <v>2152</v>
      </c>
      <c r="H6358" s="38">
        <v>722272250</v>
      </c>
      <c r="I6358" s="38">
        <v>0</v>
      </c>
      <c r="J6358" s="38">
        <f t="shared" si="126"/>
        <v>722272250</v>
      </c>
      <c r="K6358" s="38"/>
      <c r="L6358" s="49"/>
      <c r="M6358" s="37" t="s">
        <v>4</v>
      </c>
      <c r="N6358" s="37" t="s">
        <v>5</v>
      </c>
      <c r="O6358" s="37" t="s">
        <v>6</v>
      </c>
      <c r="P6358" s="37" t="s">
        <v>7</v>
      </c>
      <c r="Q6358" s="37" t="s">
        <v>13</v>
      </c>
      <c r="R6358" s="37" t="s">
        <v>14</v>
      </c>
      <c r="S6358" s="37" t="s">
        <v>3514</v>
      </c>
      <c r="T6358" s="37" t="s">
        <v>3513</v>
      </c>
      <c r="U6358" s="1" t="e">
        <f>VLOOKUP(T6358,[2]VAT!$A:$D,1,0)</f>
        <v>#N/A</v>
      </c>
      <c r="V6358" s="37" t="s">
        <v>2</v>
      </c>
      <c r="W6358" s="37" t="s">
        <v>2</v>
      </c>
      <c r="X6358" t="str">
        <f>VLOOKUP(T6358,[3]رکوردها!$A:$B,2,0)</f>
        <v/>
      </c>
      <c r="Y6358" t="str">
        <f>VLOOKUP(T6358,[3]رکوردها!$A:$D,4,0)</f>
        <v/>
      </c>
      <c r="Z6358" t="str">
        <f>VLOOKUP(T6358,[3]رکوردها!$A:$C,3,0)</f>
        <v>عسلویه</v>
      </c>
      <c r="AA6358" t="str">
        <f>VLOOKUP(T6358,[3]رکوردها!$A:$F,6,0)</f>
        <v>استان بوشهر منطقه ویژه اقتصادی پارس جنوبی -عسلویه-میدان لنج-پاساژ فرهنگ (کدملی2491144328_)</v>
      </c>
      <c r="AB6358" t="str">
        <f>VLOOKUP(T6358,[3]رکوردها!$A:$E,5,0)</f>
        <v>7511855354</v>
      </c>
    </row>
    <row r="6359" spans="1:28" x14ac:dyDescent="0.2">
      <c r="A6359" s="54">
        <v>147448</v>
      </c>
      <c r="B6359" s="2">
        <v>1381</v>
      </c>
      <c r="C6359" s="2">
        <v>1470</v>
      </c>
      <c r="D6359" s="29" t="str">
        <f>VLOOKUP(C6359,Piv.Analysis!A:AA,27,0)</f>
        <v>خرید خدمات</v>
      </c>
      <c r="E6359" s="2"/>
      <c r="F6359" s="1" t="s">
        <v>42</v>
      </c>
      <c r="G6359" s="1" t="s">
        <v>3145</v>
      </c>
      <c r="H6359" s="4">
        <v>0</v>
      </c>
      <c r="I6359" s="4">
        <v>51230000</v>
      </c>
      <c r="J6359" s="4">
        <f t="shared" si="126"/>
        <v>-51230000</v>
      </c>
      <c r="K6359" s="46">
        <f>I6359/109%</f>
        <v>47000000</v>
      </c>
      <c r="L6359" s="46">
        <f>K6359*9%</f>
        <v>4230000</v>
      </c>
      <c r="M6359" s="1" t="s">
        <v>4</v>
      </c>
      <c r="N6359" s="1" t="s">
        <v>5</v>
      </c>
      <c r="O6359" s="1" t="s">
        <v>6</v>
      </c>
      <c r="P6359" s="1" t="s">
        <v>7</v>
      </c>
      <c r="Q6359" s="1" t="s">
        <v>13</v>
      </c>
      <c r="R6359" s="1" t="s">
        <v>14</v>
      </c>
      <c r="S6359" s="1" t="s">
        <v>3100</v>
      </c>
      <c r="T6359" s="1" t="s">
        <v>3099</v>
      </c>
      <c r="U6359" s="1" t="str">
        <f>VLOOKUP(T6359,[2]VAT!$A:$D,1,0)</f>
        <v>400176</v>
      </c>
      <c r="V6359" s="1" t="s">
        <v>2</v>
      </c>
      <c r="W6359" s="1" t="s">
        <v>2</v>
      </c>
      <c r="X6359" t="str">
        <f>VLOOKUP(T6359,[3]رکوردها!$A:$B,2,0)</f>
        <v>10102518676</v>
      </c>
      <c r="Y6359" t="str">
        <f>VLOOKUP(T6359,[3]رکوردها!$A:$D,4,0)</f>
        <v>411395636387</v>
      </c>
      <c r="Z6359" t="str">
        <f>VLOOKUP(T6359,[3]رکوردها!$A:$C,3,0)</f>
        <v>تهران</v>
      </c>
      <c r="AA6359" t="str">
        <f>VLOOKUP(T6359,[3]رکوردها!$A:$F,6,0)</f>
        <v>بلوار آفریقا-انتهای ناهید شرقی-پلاک35-طبقه4</v>
      </c>
      <c r="AB6359" t="str">
        <f>VLOOKUP(T6359,[3]رکوردها!$A:$E,5,0)</f>
        <v>1915718171</v>
      </c>
    </row>
    <row r="6360" spans="1:28" s="41" customFormat="1" hidden="1" x14ac:dyDescent="0.2">
      <c r="A6360" s="36">
        <v>147449</v>
      </c>
      <c r="B6360" s="36">
        <v>1381</v>
      </c>
      <c r="C6360" s="36">
        <v>1470</v>
      </c>
      <c r="D6360" s="39" t="s">
        <v>5178</v>
      </c>
      <c r="E6360" s="39" t="s">
        <v>5188</v>
      </c>
      <c r="F6360" s="37" t="s">
        <v>42</v>
      </c>
      <c r="G6360" s="37" t="s">
        <v>3146</v>
      </c>
      <c r="H6360" s="38">
        <v>4700000</v>
      </c>
      <c r="I6360" s="38">
        <v>0</v>
      </c>
      <c r="J6360" s="38">
        <f t="shared" si="126"/>
        <v>4700000</v>
      </c>
      <c r="K6360" s="38"/>
      <c r="L6360" s="49"/>
      <c r="M6360" s="37" t="s">
        <v>4</v>
      </c>
      <c r="N6360" s="37" t="s">
        <v>5</v>
      </c>
      <c r="O6360" s="37" t="s">
        <v>6</v>
      </c>
      <c r="P6360" s="37" t="s">
        <v>7</v>
      </c>
      <c r="Q6360" s="37" t="s">
        <v>13</v>
      </c>
      <c r="R6360" s="37" t="s">
        <v>14</v>
      </c>
      <c r="S6360" s="37" t="s">
        <v>3100</v>
      </c>
      <c r="T6360" s="37" t="s">
        <v>3099</v>
      </c>
      <c r="U6360" s="1" t="str">
        <f>VLOOKUP(T6360,[2]VAT!$A:$D,1,0)</f>
        <v>400176</v>
      </c>
      <c r="V6360" s="37" t="s">
        <v>2</v>
      </c>
      <c r="W6360" s="37" t="s">
        <v>2</v>
      </c>
      <c r="X6360" t="str">
        <f>VLOOKUP(T6360,[3]رکوردها!$A:$B,2,0)</f>
        <v>10102518676</v>
      </c>
      <c r="Y6360" t="str">
        <f>VLOOKUP(T6360,[3]رکوردها!$A:$D,4,0)</f>
        <v>411395636387</v>
      </c>
      <c r="Z6360" t="str">
        <f>VLOOKUP(T6360,[3]رکوردها!$A:$C,3,0)</f>
        <v>تهران</v>
      </c>
      <c r="AA6360" t="str">
        <f>VLOOKUP(T6360,[3]رکوردها!$A:$F,6,0)</f>
        <v>بلوار آفریقا-انتهای ناهید شرقی-پلاک35-طبقه4</v>
      </c>
      <c r="AB6360" t="str">
        <f>VLOOKUP(T6360,[3]رکوردها!$A:$E,5,0)</f>
        <v>1915718171</v>
      </c>
    </row>
    <row r="6361" spans="1:28" s="41" customFormat="1" hidden="1" x14ac:dyDescent="0.2">
      <c r="A6361" s="36">
        <v>147451</v>
      </c>
      <c r="B6361" s="36">
        <v>1381</v>
      </c>
      <c r="C6361" s="36">
        <v>1470</v>
      </c>
      <c r="D6361" s="39" t="s">
        <v>5178</v>
      </c>
      <c r="E6361" s="39" t="s">
        <v>5188</v>
      </c>
      <c r="F6361" s="37" t="s">
        <v>42</v>
      </c>
      <c r="G6361" s="37" t="s">
        <v>3110</v>
      </c>
      <c r="H6361" s="38">
        <v>2350000</v>
      </c>
      <c r="I6361" s="38">
        <v>0</v>
      </c>
      <c r="J6361" s="38">
        <f t="shared" si="126"/>
        <v>2350000</v>
      </c>
      <c r="K6361" s="38"/>
      <c r="L6361" s="49"/>
      <c r="M6361" s="37" t="s">
        <v>4</v>
      </c>
      <c r="N6361" s="37" t="s">
        <v>5</v>
      </c>
      <c r="O6361" s="37" t="s">
        <v>6</v>
      </c>
      <c r="P6361" s="37" t="s">
        <v>7</v>
      </c>
      <c r="Q6361" s="37" t="s">
        <v>13</v>
      </c>
      <c r="R6361" s="37" t="s">
        <v>14</v>
      </c>
      <c r="S6361" s="37" t="s">
        <v>3100</v>
      </c>
      <c r="T6361" s="37" t="s">
        <v>3099</v>
      </c>
      <c r="U6361" s="1" t="str">
        <f>VLOOKUP(T6361,[2]VAT!$A:$D,1,0)</f>
        <v>400176</v>
      </c>
      <c r="V6361" s="37" t="s">
        <v>2</v>
      </c>
      <c r="W6361" s="37" t="s">
        <v>2</v>
      </c>
      <c r="X6361" t="str">
        <f>VLOOKUP(T6361,[3]رکوردها!$A:$B,2,0)</f>
        <v>10102518676</v>
      </c>
      <c r="Y6361" t="str">
        <f>VLOOKUP(T6361,[3]رکوردها!$A:$D,4,0)</f>
        <v>411395636387</v>
      </c>
      <c r="Z6361" t="str">
        <f>VLOOKUP(T6361,[3]رکوردها!$A:$C,3,0)</f>
        <v>تهران</v>
      </c>
      <c r="AA6361" t="str">
        <f>VLOOKUP(T6361,[3]رکوردها!$A:$F,6,0)</f>
        <v>بلوار آفریقا-انتهای ناهید شرقی-پلاک35-طبقه4</v>
      </c>
      <c r="AB6361" t="str">
        <f>VLOOKUP(T6361,[3]رکوردها!$A:$E,5,0)</f>
        <v>1915718171</v>
      </c>
    </row>
    <row r="6362" spans="1:28" x14ac:dyDescent="0.2">
      <c r="A6362" s="54">
        <v>147457</v>
      </c>
      <c r="B6362" s="2">
        <v>1381</v>
      </c>
      <c r="C6362" s="2">
        <v>1470</v>
      </c>
      <c r="D6362" s="29" t="str">
        <f>VLOOKUP(C6362,Piv.Analysis!A:AA,27,0)</f>
        <v>خرید خدمات</v>
      </c>
      <c r="E6362" s="2"/>
      <c r="F6362" s="1" t="s">
        <v>42</v>
      </c>
      <c r="G6362" s="1" t="s">
        <v>3147</v>
      </c>
      <c r="H6362" s="4">
        <v>0</v>
      </c>
      <c r="I6362" s="4">
        <v>47960000</v>
      </c>
      <c r="J6362" s="4">
        <f t="shared" si="126"/>
        <v>-47960000</v>
      </c>
      <c r="K6362" s="46">
        <f>I6362/109%</f>
        <v>44000000</v>
      </c>
      <c r="L6362" s="46">
        <f>K6362*9%</f>
        <v>3960000</v>
      </c>
      <c r="M6362" s="1" t="s">
        <v>4</v>
      </c>
      <c r="N6362" s="1" t="s">
        <v>5</v>
      </c>
      <c r="O6362" s="1" t="s">
        <v>6</v>
      </c>
      <c r="P6362" s="1" t="s">
        <v>7</v>
      </c>
      <c r="Q6362" s="1" t="s">
        <v>13</v>
      </c>
      <c r="R6362" s="1" t="s">
        <v>14</v>
      </c>
      <c r="S6362" s="1" t="s">
        <v>3100</v>
      </c>
      <c r="T6362" s="1" t="s">
        <v>3099</v>
      </c>
      <c r="U6362" s="1" t="str">
        <f>VLOOKUP(T6362,[2]VAT!$A:$D,1,0)</f>
        <v>400176</v>
      </c>
      <c r="V6362" s="1" t="s">
        <v>2</v>
      </c>
      <c r="W6362" s="1" t="s">
        <v>2</v>
      </c>
      <c r="X6362" t="str">
        <f>VLOOKUP(T6362,[3]رکوردها!$A:$B,2,0)</f>
        <v>10102518676</v>
      </c>
      <c r="Y6362" t="str">
        <f>VLOOKUP(T6362,[3]رکوردها!$A:$D,4,0)</f>
        <v>411395636387</v>
      </c>
      <c r="Z6362" t="str">
        <f>VLOOKUP(T6362,[3]رکوردها!$A:$C,3,0)</f>
        <v>تهران</v>
      </c>
      <c r="AA6362" t="str">
        <f>VLOOKUP(T6362,[3]رکوردها!$A:$F,6,0)</f>
        <v>بلوار آفریقا-انتهای ناهید شرقی-پلاک35-طبقه4</v>
      </c>
      <c r="AB6362" t="str">
        <f>VLOOKUP(T6362,[3]رکوردها!$A:$E,5,0)</f>
        <v>1915718171</v>
      </c>
    </row>
    <row r="6363" spans="1:28" s="41" customFormat="1" hidden="1" x14ac:dyDescent="0.2">
      <c r="A6363" s="36">
        <v>147458</v>
      </c>
      <c r="B6363" s="36">
        <v>1381</v>
      </c>
      <c r="C6363" s="36">
        <v>1470</v>
      </c>
      <c r="D6363" s="39" t="s">
        <v>5178</v>
      </c>
      <c r="E6363" s="39" t="s">
        <v>5188</v>
      </c>
      <c r="F6363" s="37" t="s">
        <v>42</v>
      </c>
      <c r="G6363" s="37" t="s">
        <v>3148</v>
      </c>
      <c r="H6363" s="38">
        <v>4400000</v>
      </c>
      <c r="I6363" s="38">
        <v>0</v>
      </c>
      <c r="J6363" s="38">
        <f t="shared" si="126"/>
        <v>4400000</v>
      </c>
      <c r="K6363" s="38"/>
      <c r="L6363" s="49"/>
      <c r="M6363" s="37" t="s">
        <v>4</v>
      </c>
      <c r="N6363" s="37" t="s">
        <v>5</v>
      </c>
      <c r="O6363" s="37" t="s">
        <v>6</v>
      </c>
      <c r="P6363" s="37" t="s">
        <v>7</v>
      </c>
      <c r="Q6363" s="37" t="s">
        <v>13</v>
      </c>
      <c r="R6363" s="37" t="s">
        <v>14</v>
      </c>
      <c r="S6363" s="37" t="s">
        <v>3100</v>
      </c>
      <c r="T6363" s="37" t="s">
        <v>3099</v>
      </c>
      <c r="U6363" s="1" t="str">
        <f>VLOOKUP(T6363,[2]VAT!$A:$D,1,0)</f>
        <v>400176</v>
      </c>
      <c r="V6363" s="37" t="s">
        <v>2</v>
      </c>
      <c r="W6363" s="37" t="s">
        <v>2</v>
      </c>
      <c r="X6363" t="str">
        <f>VLOOKUP(T6363,[3]رکوردها!$A:$B,2,0)</f>
        <v>10102518676</v>
      </c>
      <c r="Y6363" t="str">
        <f>VLOOKUP(T6363,[3]رکوردها!$A:$D,4,0)</f>
        <v>411395636387</v>
      </c>
      <c r="Z6363" t="str">
        <f>VLOOKUP(T6363,[3]رکوردها!$A:$C,3,0)</f>
        <v>تهران</v>
      </c>
      <c r="AA6363" t="str">
        <f>VLOOKUP(T6363,[3]رکوردها!$A:$F,6,0)</f>
        <v>بلوار آفریقا-انتهای ناهید شرقی-پلاک35-طبقه4</v>
      </c>
      <c r="AB6363" t="str">
        <f>VLOOKUP(T6363,[3]رکوردها!$A:$E,5,0)</f>
        <v>1915718171</v>
      </c>
    </row>
    <row r="6364" spans="1:28" s="41" customFormat="1" hidden="1" x14ac:dyDescent="0.2">
      <c r="A6364" s="36">
        <v>147460</v>
      </c>
      <c r="B6364" s="36">
        <v>1381</v>
      </c>
      <c r="C6364" s="36">
        <v>1470</v>
      </c>
      <c r="D6364" s="39" t="s">
        <v>5178</v>
      </c>
      <c r="E6364" s="39" t="s">
        <v>5188</v>
      </c>
      <c r="F6364" s="37" t="s">
        <v>42</v>
      </c>
      <c r="G6364" s="37" t="s">
        <v>3111</v>
      </c>
      <c r="H6364" s="38">
        <v>2200000</v>
      </c>
      <c r="I6364" s="38">
        <v>0</v>
      </c>
      <c r="J6364" s="38">
        <f t="shared" si="126"/>
        <v>2200000</v>
      </c>
      <c r="K6364" s="38"/>
      <c r="L6364" s="49"/>
      <c r="M6364" s="37" t="s">
        <v>4</v>
      </c>
      <c r="N6364" s="37" t="s">
        <v>5</v>
      </c>
      <c r="O6364" s="37" t="s">
        <v>6</v>
      </c>
      <c r="P6364" s="37" t="s">
        <v>7</v>
      </c>
      <c r="Q6364" s="37" t="s">
        <v>13</v>
      </c>
      <c r="R6364" s="37" t="s">
        <v>14</v>
      </c>
      <c r="S6364" s="37" t="s">
        <v>3100</v>
      </c>
      <c r="T6364" s="37" t="s">
        <v>3099</v>
      </c>
      <c r="U6364" s="1" t="str">
        <f>VLOOKUP(T6364,[2]VAT!$A:$D,1,0)</f>
        <v>400176</v>
      </c>
      <c r="V6364" s="37" t="s">
        <v>2</v>
      </c>
      <c r="W6364" s="37" t="s">
        <v>2</v>
      </c>
      <c r="X6364" t="str">
        <f>VLOOKUP(T6364,[3]رکوردها!$A:$B,2,0)</f>
        <v>10102518676</v>
      </c>
      <c r="Y6364" t="str">
        <f>VLOOKUP(T6364,[3]رکوردها!$A:$D,4,0)</f>
        <v>411395636387</v>
      </c>
      <c r="Z6364" t="str">
        <f>VLOOKUP(T6364,[3]رکوردها!$A:$C,3,0)</f>
        <v>تهران</v>
      </c>
      <c r="AA6364" t="str">
        <f>VLOOKUP(T6364,[3]رکوردها!$A:$F,6,0)</f>
        <v>بلوار آفریقا-انتهای ناهید شرقی-پلاک35-طبقه4</v>
      </c>
      <c r="AB6364" t="str">
        <f>VLOOKUP(T6364,[3]رکوردها!$A:$E,5,0)</f>
        <v>1915718171</v>
      </c>
    </row>
    <row r="6365" spans="1:28" x14ac:dyDescent="0.2">
      <c r="A6365" s="54">
        <v>147466</v>
      </c>
      <c r="B6365" s="2">
        <v>1381</v>
      </c>
      <c r="C6365" s="2">
        <v>1470</v>
      </c>
      <c r="D6365" s="29" t="str">
        <f>VLOOKUP(C6365,Piv.Analysis!A:AA,27,0)</f>
        <v>خرید خدمات</v>
      </c>
      <c r="E6365" s="2"/>
      <c r="F6365" s="1" t="s">
        <v>42</v>
      </c>
      <c r="G6365" s="1" t="s">
        <v>3149</v>
      </c>
      <c r="H6365" s="4">
        <v>0</v>
      </c>
      <c r="I6365" s="4">
        <v>62130000</v>
      </c>
      <c r="J6365" s="4">
        <f t="shared" si="126"/>
        <v>-62130000</v>
      </c>
      <c r="K6365" s="46">
        <f>I6365/109%</f>
        <v>56999999.999999993</v>
      </c>
      <c r="L6365" s="46">
        <f>K6365*9%</f>
        <v>5129999.9999999991</v>
      </c>
      <c r="M6365" s="1" t="s">
        <v>4</v>
      </c>
      <c r="N6365" s="1" t="s">
        <v>5</v>
      </c>
      <c r="O6365" s="1" t="s">
        <v>6</v>
      </c>
      <c r="P6365" s="1" t="s">
        <v>7</v>
      </c>
      <c r="Q6365" s="1" t="s">
        <v>13</v>
      </c>
      <c r="R6365" s="1" t="s">
        <v>14</v>
      </c>
      <c r="S6365" s="1" t="s">
        <v>3100</v>
      </c>
      <c r="T6365" s="1" t="s">
        <v>3099</v>
      </c>
      <c r="U6365" s="1" t="str">
        <f>VLOOKUP(T6365,[2]VAT!$A:$D,1,0)</f>
        <v>400176</v>
      </c>
      <c r="V6365" s="1" t="s">
        <v>2</v>
      </c>
      <c r="W6365" s="1" t="s">
        <v>2</v>
      </c>
      <c r="X6365" t="str">
        <f>VLOOKUP(T6365,[3]رکوردها!$A:$B,2,0)</f>
        <v>10102518676</v>
      </c>
      <c r="Y6365" t="str">
        <f>VLOOKUP(T6365,[3]رکوردها!$A:$D,4,0)</f>
        <v>411395636387</v>
      </c>
      <c r="Z6365" t="str">
        <f>VLOOKUP(T6365,[3]رکوردها!$A:$C,3,0)</f>
        <v>تهران</v>
      </c>
      <c r="AA6365" t="str">
        <f>VLOOKUP(T6365,[3]رکوردها!$A:$F,6,0)</f>
        <v>بلوار آفریقا-انتهای ناهید شرقی-پلاک35-طبقه4</v>
      </c>
      <c r="AB6365" t="str">
        <f>VLOOKUP(T6365,[3]رکوردها!$A:$E,5,0)</f>
        <v>1915718171</v>
      </c>
    </row>
    <row r="6366" spans="1:28" s="41" customFormat="1" hidden="1" x14ac:dyDescent="0.2">
      <c r="A6366" s="36">
        <v>147467</v>
      </c>
      <c r="B6366" s="36">
        <v>1381</v>
      </c>
      <c r="C6366" s="36">
        <v>1470</v>
      </c>
      <c r="D6366" s="39" t="s">
        <v>5178</v>
      </c>
      <c r="E6366" s="39" t="s">
        <v>5188</v>
      </c>
      <c r="F6366" s="37" t="s">
        <v>42</v>
      </c>
      <c r="G6366" s="37" t="s">
        <v>3150</v>
      </c>
      <c r="H6366" s="38">
        <v>5700000</v>
      </c>
      <c r="I6366" s="38">
        <v>0</v>
      </c>
      <c r="J6366" s="38">
        <f t="shared" si="126"/>
        <v>5700000</v>
      </c>
      <c r="K6366" s="38"/>
      <c r="L6366" s="49"/>
      <c r="M6366" s="37" t="s">
        <v>4</v>
      </c>
      <c r="N6366" s="37" t="s">
        <v>5</v>
      </c>
      <c r="O6366" s="37" t="s">
        <v>6</v>
      </c>
      <c r="P6366" s="37" t="s">
        <v>7</v>
      </c>
      <c r="Q6366" s="37" t="s">
        <v>13</v>
      </c>
      <c r="R6366" s="37" t="s">
        <v>14</v>
      </c>
      <c r="S6366" s="37" t="s">
        <v>3100</v>
      </c>
      <c r="T6366" s="37" t="s">
        <v>3099</v>
      </c>
      <c r="U6366" s="1" t="str">
        <f>VLOOKUP(T6366,[2]VAT!$A:$D,1,0)</f>
        <v>400176</v>
      </c>
      <c r="V6366" s="37" t="s">
        <v>2</v>
      </c>
      <c r="W6366" s="37" t="s">
        <v>2</v>
      </c>
      <c r="X6366" t="str">
        <f>VLOOKUP(T6366,[3]رکوردها!$A:$B,2,0)</f>
        <v>10102518676</v>
      </c>
      <c r="Y6366" t="str">
        <f>VLOOKUP(T6366,[3]رکوردها!$A:$D,4,0)</f>
        <v>411395636387</v>
      </c>
      <c r="Z6366" t="str">
        <f>VLOOKUP(T6366,[3]رکوردها!$A:$C,3,0)</f>
        <v>تهران</v>
      </c>
      <c r="AA6366" t="str">
        <f>VLOOKUP(T6366,[3]رکوردها!$A:$F,6,0)</f>
        <v>بلوار آفریقا-انتهای ناهید شرقی-پلاک35-طبقه4</v>
      </c>
      <c r="AB6366" t="str">
        <f>VLOOKUP(T6366,[3]رکوردها!$A:$E,5,0)</f>
        <v>1915718171</v>
      </c>
    </row>
    <row r="6367" spans="1:28" s="41" customFormat="1" hidden="1" x14ac:dyDescent="0.2">
      <c r="A6367" s="36">
        <v>147469</v>
      </c>
      <c r="B6367" s="36">
        <v>1381</v>
      </c>
      <c r="C6367" s="36">
        <v>1470</v>
      </c>
      <c r="D6367" s="39" t="s">
        <v>5178</v>
      </c>
      <c r="E6367" s="39" t="s">
        <v>5188</v>
      </c>
      <c r="F6367" s="37" t="s">
        <v>42</v>
      </c>
      <c r="G6367" s="37" t="s">
        <v>3112</v>
      </c>
      <c r="H6367" s="38">
        <v>2850000</v>
      </c>
      <c r="I6367" s="38">
        <v>0</v>
      </c>
      <c r="J6367" s="38">
        <f t="shared" si="126"/>
        <v>2850000</v>
      </c>
      <c r="K6367" s="38"/>
      <c r="L6367" s="49"/>
      <c r="M6367" s="37" t="s">
        <v>4</v>
      </c>
      <c r="N6367" s="37" t="s">
        <v>5</v>
      </c>
      <c r="O6367" s="37" t="s">
        <v>6</v>
      </c>
      <c r="P6367" s="37" t="s">
        <v>7</v>
      </c>
      <c r="Q6367" s="37" t="s">
        <v>13</v>
      </c>
      <c r="R6367" s="37" t="s">
        <v>14</v>
      </c>
      <c r="S6367" s="37" t="s">
        <v>3100</v>
      </c>
      <c r="T6367" s="37" t="s">
        <v>3099</v>
      </c>
      <c r="U6367" s="1" t="str">
        <f>VLOOKUP(T6367,[2]VAT!$A:$D,1,0)</f>
        <v>400176</v>
      </c>
      <c r="V6367" s="37" t="s">
        <v>2</v>
      </c>
      <c r="W6367" s="37" t="s">
        <v>2</v>
      </c>
      <c r="X6367" t="str">
        <f>VLOOKUP(T6367,[3]رکوردها!$A:$B,2,0)</f>
        <v>10102518676</v>
      </c>
      <c r="Y6367" t="str">
        <f>VLOOKUP(T6367,[3]رکوردها!$A:$D,4,0)</f>
        <v>411395636387</v>
      </c>
      <c r="Z6367" t="str">
        <f>VLOOKUP(T6367,[3]رکوردها!$A:$C,3,0)</f>
        <v>تهران</v>
      </c>
      <c r="AA6367" t="str">
        <f>VLOOKUP(T6367,[3]رکوردها!$A:$F,6,0)</f>
        <v>بلوار آفریقا-انتهای ناهید شرقی-پلاک35-طبقه4</v>
      </c>
      <c r="AB6367" t="str">
        <f>VLOOKUP(T6367,[3]رکوردها!$A:$E,5,0)</f>
        <v>1915718171</v>
      </c>
    </row>
    <row r="6368" spans="1:28" x14ac:dyDescent="0.2">
      <c r="A6368" s="54">
        <v>147475</v>
      </c>
      <c r="B6368" s="2">
        <v>1381</v>
      </c>
      <c r="C6368" s="2">
        <v>1470</v>
      </c>
      <c r="D6368" s="29" t="str">
        <f>VLOOKUP(C6368,Piv.Analysis!A:AA,27,0)</f>
        <v>خرید خدمات</v>
      </c>
      <c r="E6368" s="2"/>
      <c r="F6368" s="1" t="s">
        <v>42</v>
      </c>
      <c r="G6368" s="1" t="s">
        <v>3151</v>
      </c>
      <c r="H6368" s="4">
        <v>0</v>
      </c>
      <c r="I6368" s="4">
        <v>47960000</v>
      </c>
      <c r="J6368" s="4">
        <f t="shared" si="126"/>
        <v>-47960000</v>
      </c>
      <c r="K6368" s="46">
        <f>I6368/109%</f>
        <v>44000000</v>
      </c>
      <c r="L6368" s="46">
        <f>K6368*9%</f>
        <v>3960000</v>
      </c>
      <c r="M6368" s="1" t="s">
        <v>4</v>
      </c>
      <c r="N6368" s="1" t="s">
        <v>5</v>
      </c>
      <c r="O6368" s="1" t="s">
        <v>6</v>
      </c>
      <c r="P6368" s="1" t="s">
        <v>7</v>
      </c>
      <c r="Q6368" s="1" t="s">
        <v>13</v>
      </c>
      <c r="R6368" s="1" t="s">
        <v>14</v>
      </c>
      <c r="S6368" s="1" t="s">
        <v>3100</v>
      </c>
      <c r="T6368" s="1" t="s">
        <v>3099</v>
      </c>
      <c r="U6368" s="1" t="str">
        <f>VLOOKUP(T6368,[2]VAT!$A:$D,1,0)</f>
        <v>400176</v>
      </c>
      <c r="V6368" s="1" t="s">
        <v>2</v>
      </c>
      <c r="W6368" s="1" t="s">
        <v>2</v>
      </c>
      <c r="X6368" t="str">
        <f>VLOOKUP(T6368,[3]رکوردها!$A:$B,2,0)</f>
        <v>10102518676</v>
      </c>
      <c r="Y6368" t="str">
        <f>VLOOKUP(T6368,[3]رکوردها!$A:$D,4,0)</f>
        <v>411395636387</v>
      </c>
      <c r="Z6368" t="str">
        <f>VLOOKUP(T6368,[3]رکوردها!$A:$C,3,0)</f>
        <v>تهران</v>
      </c>
      <c r="AA6368" t="str">
        <f>VLOOKUP(T6368,[3]رکوردها!$A:$F,6,0)</f>
        <v>بلوار آفریقا-انتهای ناهید شرقی-پلاک35-طبقه4</v>
      </c>
      <c r="AB6368" t="str">
        <f>VLOOKUP(T6368,[3]رکوردها!$A:$E,5,0)</f>
        <v>1915718171</v>
      </c>
    </row>
    <row r="6369" spans="1:28" s="41" customFormat="1" hidden="1" x14ac:dyDescent="0.2">
      <c r="A6369" s="36">
        <v>141437</v>
      </c>
      <c r="B6369" s="36">
        <v>1250</v>
      </c>
      <c r="C6369" s="36">
        <v>1220</v>
      </c>
      <c r="D6369" s="36" t="str">
        <f>VLOOKUP(C6369,Piv.Analysis!A:AA,27,0)</f>
        <v>دریافت و پرداخت</v>
      </c>
      <c r="E6369" s="36"/>
      <c r="F6369" s="37" t="s">
        <v>81</v>
      </c>
      <c r="G6369" s="37" t="s">
        <v>2256</v>
      </c>
      <c r="H6369" s="38">
        <v>642348000</v>
      </c>
      <c r="I6369" s="38">
        <v>0</v>
      </c>
      <c r="J6369" s="38">
        <f t="shared" si="126"/>
        <v>642348000</v>
      </c>
      <c r="K6369" s="38"/>
      <c r="L6369" s="49"/>
      <c r="M6369" s="37" t="s">
        <v>4</v>
      </c>
      <c r="N6369" s="37" t="s">
        <v>5</v>
      </c>
      <c r="O6369" s="37" t="s">
        <v>6</v>
      </c>
      <c r="P6369" s="37" t="s">
        <v>7</v>
      </c>
      <c r="Q6369" s="37" t="s">
        <v>13</v>
      </c>
      <c r="R6369" s="37" t="s">
        <v>14</v>
      </c>
      <c r="S6369" s="37" t="s">
        <v>3514</v>
      </c>
      <c r="T6369" s="37" t="s">
        <v>3513</v>
      </c>
      <c r="U6369" s="1" t="e">
        <f>VLOOKUP(T6369,[2]VAT!$A:$D,1,0)</f>
        <v>#N/A</v>
      </c>
      <c r="V6369" s="37" t="s">
        <v>2</v>
      </c>
      <c r="W6369" s="37" t="s">
        <v>2</v>
      </c>
      <c r="X6369" t="str">
        <f>VLOOKUP(T6369,[3]رکوردها!$A:$B,2,0)</f>
        <v/>
      </c>
      <c r="Y6369" t="str">
        <f>VLOOKUP(T6369,[3]رکوردها!$A:$D,4,0)</f>
        <v/>
      </c>
      <c r="Z6369" t="str">
        <f>VLOOKUP(T6369,[3]رکوردها!$A:$C,3,0)</f>
        <v>عسلویه</v>
      </c>
      <c r="AA6369" t="str">
        <f>VLOOKUP(T6369,[3]رکوردها!$A:$F,6,0)</f>
        <v>استان بوشهر منطقه ویژه اقتصادی پارس جنوبی -عسلویه-میدان لنج-پاساژ فرهنگ (کدملی2491144328_)</v>
      </c>
      <c r="AB6369" t="str">
        <f>VLOOKUP(T6369,[3]رکوردها!$A:$E,5,0)</f>
        <v>7511855354</v>
      </c>
    </row>
    <row r="6370" spans="1:28" s="41" customFormat="1" hidden="1" x14ac:dyDescent="0.2">
      <c r="A6370" s="36">
        <v>147476</v>
      </c>
      <c r="B6370" s="36">
        <v>1381</v>
      </c>
      <c r="C6370" s="36">
        <v>1470</v>
      </c>
      <c r="D6370" s="39" t="s">
        <v>5178</v>
      </c>
      <c r="E6370" s="39" t="s">
        <v>5188</v>
      </c>
      <c r="F6370" s="37" t="s">
        <v>42</v>
      </c>
      <c r="G6370" s="37" t="s">
        <v>3152</v>
      </c>
      <c r="H6370" s="38">
        <v>4400000</v>
      </c>
      <c r="I6370" s="38">
        <v>0</v>
      </c>
      <c r="J6370" s="38">
        <f t="shared" si="126"/>
        <v>4400000</v>
      </c>
      <c r="K6370" s="38"/>
      <c r="L6370" s="49"/>
      <c r="M6370" s="37" t="s">
        <v>4</v>
      </c>
      <c r="N6370" s="37" t="s">
        <v>5</v>
      </c>
      <c r="O6370" s="37" t="s">
        <v>6</v>
      </c>
      <c r="P6370" s="37" t="s">
        <v>7</v>
      </c>
      <c r="Q6370" s="37" t="s">
        <v>13</v>
      </c>
      <c r="R6370" s="37" t="s">
        <v>14</v>
      </c>
      <c r="S6370" s="37" t="s">
        <v>3100</v>
      </c>
      <c r="T6370" s="37" t="s">
        <v>3099</v>
      </c>
      <c r="U6370" s="1" t="str">
        <f>VLOOKUP(T6370,[2]VAT!$A:$D,1,0)</f>
        <v>400176</v>
      </c>
      <c r="V6370" s="37" t="s">
        <v>2</v>
      </c>
      <c r="W6370" s="37" t="s">
        <v>2</v>
      </c>
      <c r="X6370" t="str">
        <f>VLOOKUP(T6370,[3]رکوردها!$A:$B,2,0)</f>
        <v>10102518676</v>
      </c>
      <c r="Y6370" t="str">
        <f>VLOOKUP(T6370,[3]رکوردها!$A:$D,4,0)</f>
        <v>411395636387</v>
      </c>
      <c r="Z6370" t="str">
        <f>VLOOKUP(T6370,[3]رکوردها!$A:$C,3,0)</f>
        <v>تهران</v>
      </c>
      <c r="AA6370" t="str">
        <f>VLOOKUP(T6370,[3]رکوردها!$A:$F,6,0)</f>
        <v>بلوار آفریقا-انتهای ناهید شرقی-پلاک35-طبقه4</v>
      </c>
      <c r="AB6370" t="str">
        <f>VLOOKUP(T6370,[3]رکوردها!$A:$E,5,0)</f>
        <v>1915718171</v>
      </c>
    </row>
    <row r="6371" spans="1:28" s="41" customFormat="1" hidden="1" x14ac:dyDescent="0.2">
      <c r="A6371" s="36">
        <v>147478</v>
      </c>
      <c r="B6371" s="36">
        <v>1381</v>
      </c>
      <c r="C6371" s="36">
        <v>1470</v>
      </c>
      <c r="D6371" s="39" t="s">
        <v>5178</v>
      </c>
      <c r="E6371" s="39" t="s">
        <v>5188</v>
      </c>
      <c r="F6371" s="37" t="s">
        <v>42</v>
      </c>
      <c r="G6371" s="37" t="s">
        <v>3113</v>
      </c>
      <c r="H6371" s="38">
        <v>2200000</v>
      </c>
      <c r="I6371" s="38">
        <v>0</v>
      </c>
      <c r="J6371" s="38">
        <f t="shared" si="126"/>
        <v>2200000</v>
      </c>
      <c r="K6371" s="38"/>
      <c r="L6371" s="49"/>
      <c r="M6371" s="37" t="s">
        <v>4</v>
      </c>
      <c r="N6371" s="37" t="s">
        <v>5</v>
      </c>
      <c r="O6371" s="37" t="s">
        <v>6</v>
      </c>
      <c r="P6371" s="37" t="s">
        <v>7</v>
      </c>
      <c r="Q6371" s="37" t="s">
        <v>13</v>
      </c>
      <c r="R6371" s="37" t="s">
        <v>14</v>
      </c>
      <c r="S6371" s="37" t="s">
        <v>3100</v>
      </c>
      <c r="T6371" s="37" t="s">
        <v>3099</v>
      </c>
      <c r="U6371" s="1" t="str">
        <f>VLOOKUP(T6371,[2]VAT!$A:$D,1,0)</f>
        <v>400176</v>
      </c>
      <c r="V6371" s="37" t="s">
        <v>2</v>
      </c>
      <c r="W6371" s="37" t="s">
        <v>2</v>
      </c>
      <c r="X6371" t="str">
        <f>VLOOKUP(T6371,[3]رکوردها!$A:$B,2,0)</f>
        <v>10102518676</v>
      </c>
      <c r="Y6371" t="str">
        <f>VLOOKUP(T6371,[3]رکوردها!$A:$D,4,0)</f>
        <v>411395636387</v>
      </c>
      <c r="Z6371" t="str">
        <f>VLOOKUP(T6371,[3]رکوردها!$A:$C,3,0)</f>
        <v>تهران</v>
      </c>
      <c r="AA6371" t="str">
        <f>VLOOKUP(T6371,[3]رکوردها!$A:$F,6,0)</f>
        <v>بلوار آفریقا-انتهای ناهید شرقی-پلاک35-طبقه4</v>
      </c>
      <c r="AB6371" t="str">
        <f>VLOOKUP(T6371,[3]رکوردها!$A:$E,5,0)</f>
        <v>1915718171</v>
      </c>
    </row>
    <row r="6372" spans="1:28" x14ac:dyDescent="0.2">
      <c r="A6372" s="54">
        <v>147484</v>
      </c>
      <c r="B6372" s="2">
        <v>1381</v>
      </c>
      <c r="C6372" s="2">
        <v>1470</v>
      </c>
      <c r="D6372" s="29" t="str">
        <f>VLOOKUP(C6372,Piv.Analysis!A:AA,27,0)</f>
        <v>خرید خدمات</v>
      </c>
      <c r="E6372" s="2"/>
      <c r="F6372" s="1" t="s">
        <v>42</v>
      </c>
      <c r="G6372" s="1" t="s">
        <v>3153</v>
      </c>
      <c r="H6372" s="4">
        <v>0</v>
      </c>
      <c r="I6372" s="4">
        <v>74120000</v>
      </c>
      <c r="J6372" s="4">
        <f t="shared" si="126"/>
        <v>-74120000</v>
      </c>
      <c r="K6372" s="46">
        <f>I6372/109%</f>
        <v>68000000</v>
      </c>
      <c r="L6372" s="46">
        <f>K6372*9%</f>
        <v>6120000</v>
      </c>
      <c r="M6372" s="1" t="s">
        <v>4</v>
      </c>
      <c r="N6372" s="1" t="s">
        <v>5</v>
      </c>
      <c r="O6372" s="1" t="s">
        <v>6</v>
      </c>
      <c r="P6372" s="1" t="s">
        <v>7</v>
      </c>
      <c r="Q6372" s="1" t="s">
        <v>13</v>
      </c>
      <c r="R6372" s="1" t="s">
        <v>14</v>
      </c>
      <c r="S6372" s="1" t="s">
        <v>3100</v>
      </c>
      <c r="T6372" s="1" t="s">
        <v>3099</v>
      </c>
      <c r="U6372" s="1" t="str">
        <f>VLOOKUP(T6372,[2]VAT!$A:$D,1,0)</f>
        <v>400176</v>
      </c>
      <c r="V6372" s="1" t="s">
        <v>2</v>
      </c>
      <c r="W6372" s="1" t="s">
        <v>2</v>
      </c>
      <c r="X6372" t="str">
        <f>VLOOKUP(T6372,[3]رکوردها!$A:$B,2,0)</f>
        <v>10102518676</v>
      </c>
      <c r="Y6372" t="str">
        <f>VLOOKUP(T6372,[3]رکوردها!$A:$D,4,0)</f>
        <v>411395636387</v>
      </c>
      <c r="Z6372" t="str">
        <f>VLOOKUP(T6372,[3]رکوردها!$A:$C,3,0)</f>
        <v>تهران</v>
      </c>
      <c r="AA6372" t="str">
        <f>VLOOKUP(T6372,[3]رکوردها!$A:$F,6,0)</f>
        <v>بلوار آفریقا-انتهای ناهید شرقی-پلاک35-طبقه4</v>
      </c>
      <c r="AB6372" t="str">
        <f>VLOOKUP(T6372,[3]رکوردها!$A:$E,5,0)</f>
        <v>1915718171</v>
      </c>
    </row>
    <row r="6373" spans="1:28" s="41" customFormat="1" hidden="1" x14ac:dyDescent="0.2">
      <c r="A6373" s="36">
        <v>147485</v>
      </c>
      <c r="B6373" s="36">
        <v>1381</v>
      </c>
      <c r="C6373" s="36">
        <v>1470</v>
      </c>
      <c r="D6373" s="39" t="s">
        <v>5178</v>
      </c>
      <c r="E6373" s="39" t="s">
        <v>5188</v>
      </c>
      <c r="F6373" s="37" t="s">
        <v>42</v>
      </c>
      <c r="G6373" s="37" t="s">
        <v>3154</v>
      </c>
      <c r="H6373" s="38">
        <v>6800000</v>
      </c>
      <c r="I6373" s="38">
        <v>0</v>
      </c>
      <c r="J6373" s="38">
        <f t="shared" si="126"/>
        <v>6800000</v>
      </c>
      <c r="K6373" s="38"/>
      <c r="L6373" s="49"/>
      <c r="M6373" s="37" t="s">
        <v>4</v>
      </c>
      <c r="N6373" s="37" t="s">
        <v>5</v>
      </c>
      <c r="O6373" s="37" t="s">
        <v>6</v>
      </c>
      <c r="P6373" s="37" t="s">
        <v>7</v>
      </c>
      <c r="Q6373" s="37" t="s">
        <v>13</v>
      </c>
      <c r="R6373" s="37" t="s">
        <v>14</v>
      </c>
      <c r="S6373" s="37" t="s">
        <v>3100</v>
      </c>
      <c r="T6373" s="37" t="s">
        <v>3099</v>
      </c>
      <c r="U6373" s="1" t="str">
        <f>VLOOKUP(T6373,[2]VAT!$A:$D,1,0)</f>
        <v>400176</v>
      </c>
      <c r="V6373" s="37" t="s">
        <v>2</v>
      </c>
      <c r="W6373" s="37" t="s">
        <v>2</v>
      </c>
      <c r="X6373" t="str">
        <f>VLOOKUP(T6373,[3]رکوردها!$A:$B,2,0)</f>
        <v>10102518676</v>
      </c>
      <c r="Y6373" t="str">
        <f>VLOOKUP(T6373,[3]رکوردها!$A:$D,4,0)</f>
        <v>411395636387</v>
      </c>
      <c r="Z6373" t="str">
        <f>VLOOKUP(T6373,[3]رکوردها!$A:$C,3,0)</f>
        <v>تهران</v>
      </c>
      <c r="AA6373" t="str">
        <f>VLOOKUP(T6373,[3]رکوردها!$A:$F,6,0)</f>
        <v>بلوار آفریقا-انتهای ناهید شرقی-پلاک35-طبقه4</v>
      </c>
      <c r="AB6373" t="str">
        <f>VLOOKUP(T6373,[3]رکوردها!$A:$E,5,0)</f>
        <v>1915718171</v>
      </c>
    </row>
    <row r="6374" spans="1:28" s="41" customFormat="1" hidden="1" x14ac:dyDescent="0.2">
      <c r="A6374" s="36">
        <v>147487</v>
      </c>
      <c r="B6374" s="36">
        <v>1381</v>
      </c>
      <c r="C6374" s="36">
        <v>1470</v>
      </c>
      <c r="D6374" s="39" t="s">
        <v>5178</v>
      </c>
      <c r="E6374" s="39" t="s">
        <v>5188</v>
      </c>
      <c r="F6374" s="37" t="s">
        <v>42</v>
      </c>
      <c r="G6374" s="37" t="s">
        <v>3114</v>
      </c>
      <c r="H6374" s="38">
        <v>3400000</v>
      </c>
      <c r="I6374" s="38">
        <v>0</v>
      </c>
      <c r="J6374" s="38">
        <f t="shared" si="126"/>
        <v>3400000</v>
      </c>
      <c r="K6374" s="38"/>
      <c r="L6374" s="49"/>
      <c r="M6374" s="37" t="s">
        <v>4</v>
      </c>
      <c r="N6374" s="37" t="s">
        <v>5</v>
      </c>
      <c r="O6374" s="37" t="s">
        <v>6</v>
      </c>
      <c r="P6374" s="37" t="s">
        <v>7</v>
      </c>
      <c r="Q6374" s="37" t="s">
        <v>13</v>
      </c>
      <c r="R6374" s="37" t="s">
        <v>14</v>
      </c>
      <c r="S6374" s="37" t="s">
        <v>3100</v>
      </c>
      <c r="T6374" s="37" t="s">
        <v>3099</v>
      </c>
      <c r="U6374" s="1" t="str">
        <f>VLOOKUP(T6374,[2]VAT!$A:$D,1,0)</f>
        <v>400176</v>
      </c>
      <c r="V6374" s="37" t="s">
        <v>2</v>
      </c>
      <c r="W6374" s="37" t="s">
        <v>2</v>
      </c>
      <c r="X6374" t="str">
        <f>VLOOKUP(T6374,[3]رکوردها!$A:$B,2,0)</f>
        <v>10102518676</v>
      </c>
      <c r="Y6374" t="str">
        <f>VLOOKUP(T6374,[3]رکوردها!$A:$D,4,0)</f>
        <v>411395636387</v>
      </c>
      <c r="Z6374" t="str">
        <f>VLOOKUP(T6374,[3]رکوردها!$A:$C,3,0)</f>
        <v>تهران</v>
      </c>
      <c r="AA6374" t="str">
        <f>VLOOKUP(T6374,[3]رکوردها!$A:$F,6,0)</f>
        <v>بلوار آفریقا-انتهای ناهید شرقی-پلاک35-طبقه4</v>
      </c>
      <c r="AB6374" t="str">
        <f>VLOOKUP(T6374,[3]رکوردها!$A:$E,5,0)</f>
        <v>1915718171</v>
      </c>
    </row>
    <row r="6375" spans="1:28" s="41" customFormat="1" hidden="1" x14ac:dyDescent="0.2">
      <c r="A6375" s="36">
        <v>147379</v>
      </c>
      <c r="B6375" s="36">
        <v>1381</v>
      </c>
      <c r="C6375" s="36">
        <v>1470</v>
      </c>
      <c r="D6375" s="39" t="s">
        <v>5178</v>
      </c>
      <c r="E6375" s="36"/>
      <c r="F6375" s="37" t="s">
        <v>42</v>
      </c>
      <c r="G6375" s="37" t="s">
        <v>3181</v>
      </c>
      <c r="H6375" s="38">
        <v>196680722</v>
      </c>
      <c r="I6375" s="38">
        <v>0</v>
      </c>
      <c r="J6375" s="38">
        <f t="shared" si="126"/>
        <v>196680722</v>
      </c>
      <c r="K6375" s="38"/>
      <c r="L6375" s="49"/>
      <c r="M6375" s="37" t="s">
        <v>63</v>
      </c>
      <c r="N6375" s="37" t="s">
        <v>64</v>
      </c>
      <c r="O6375" s="37" t="s">
        <v>2566</v>
      </c>
      <c r="P6375" s="37" t="s">
        <v>2567</v>
      </c>
      <c r="Q6375" s="37" t="s">
        <v>2568</v>
      </c>
      <c r="R6375" s="37" t="s">
        <v>2569</v>
      </c>
      <c r="S6375" s="37" t="s">
        <v>3100</v>
      </c>
      <c r="T6375" s="37" t="s">
        <v>3099</v>
      </c>
      <c r="U6375" s="1" t="str">
        <f>VLOOKUP(T6375,[2]VAT!$A:$D,1,0)</f>
        <v>400176</v>
      </c>
      <c r="V6375" s="37" t="s">
        <v>2</v>
      </c>
      <c r="W6375" s="37" t="s">
        <v>2</v>
      </c>
      <c r="X6375" t="str">
        <f>VLOOKUP(T6375,[3]رکوردها!$A:$B,2,0)</f>
        <v>10102518676</v>
      </c>
      <c r="Y6375" t="str">
        <f>VLOOKUP(T6375,[3]رکوردها!$A:$D,4,0)</f>
        <v>411395636387</v>
      </c>
      <c r="Z6375" t="str">
        <f>VLOOKUP(T6375,[3]رکوردها!$A:$C,3,0)</f>
        <v>تهران</v>
      </c>
      <c r="AA6375" t="str">
        <f>VLOOKUP(T6375,[3]رکوردها!$A:$F,6,0)</f>
        <v>بلوار آفریقا-انتهای ناهید شرقی-پلاک35-طبقه4</v>
      </c>
      <c r="AB6375" t="str">
        <f>VLOOKUP(T6375,[3]رکوردها!$A:$E,5,0)</f>
        <v>1915718171</v>
      </c>
    </row>
    <row r="6376" spans="1:28" s="41" customFormat="1" hidden="1" x14ac:dyDescent="0.2">
      <c r="A6376" s="36">
        <v>147380</v>
      </c>
      <c r="B6376" s="36">
        <v>1381</v>
      </c>
      <c r="C6376" s="36">
        <v>1470</v>
      </c>
      <c r="D6376" s="39" t="s">
        <v>5178</v>
      </c>
      <c r="E6376" s="36"/>
      <c r="F6376" s="37" t="s">
        <v>42</v>
      </c>
      <c r="G6376" s="37" t="s">
        <v>3181</v>
      </c>
      <c r="H6376" s="38">
        <v>0</v>
      </c>
      <c r="I6376" s="38">
        <v>196680722</v>
      </c>
      <c r="J6376" s="38">
        <f t="shared" si="126"/>
        <v>-196680722</v>
      </c>
      <c r="K6376" s="38"/>
      <c r="L6376" s="49"/>
      <c r="M6376" s="37" t="s">
        <v>63</v>
      </c>
      <c r="N6376" s="37" t="s">
        <v>64</v>
      </c>
      <c r="O6376" s="37" t="s">
        <v>2566</v>
      </c>
      <c r="P6376" s="37" t="s">
        <v>2567</v>
      </c>
      <c r="Q6376" s="37" t="s">
        <v>2568</v>
      </c>
      <c r="R6376" s="37" t="s">
        <v>2569</v>
      </c>
      <c r="S6376" s="37" t="s">
        <v>3100</v>
      </c>
      <c r="T6376" s="37" t="s">
        <v>3099</v>
      </c>
      <c r="U6376" s="1" t="str">
        <f>VLOOKUP(T6376,[2]VAT!$A:$D,1,0)</f>
        <v>400176</v>
      </c>
      <c r="V6376" s="37" t="s">
        <v>2</v>
      </c>
      <c r="W6376" s="37" t="s">
        <v>2</v>
      </c>
      <c r="X6376" t="str">
        <f>VLOOKUP(T6376,[3]رکوردها!$A:$B,2,0)</f>
        <v>10102518676</v>
      </c>
      <c r="Y6376" t="str">
        <f>VLOOKUP(T6376,[3]رکوردها!$A:$D,4,0)</f>
        <v>411395636387</v>
      </c>
      <c r="Z6376" t="str">
        <f>VLOOKUP(T6376,[3]رکوردها!$A:$C,3,0)</f>
        <v>تهران</v>
      </c>
      <c r="AA6376" t="str">
        <f>VLOOKUP(T6376,[3]رکوردها!$A:$F,6,0)</f>
        <v>بلوار آفریقا-انتهای ناهید شرقی-پلاک35-طبقه4</v>
      </c>
      <c r="AB6376" t="str">
        <f>VLOOKUP(T6376,[3]رکوردها!$A:$E,5,0)</f>
        <v>1915718171</v>
      </c>
    </row>
    <row r="6377" spans="1:28" s="41" customFormat="1" hidden="1" x14ac:dyDescent="0.2">
      <c r="A6377" s="36">
        <v>147318</v>
      </c>
      <c r="B6377" s="36">
        <v>1467</v>
      </c>
      <c r="C6377" s="36">
        <v>1464</v>
      </c>
      <c r="D6377" s="36" t="str">
        <f>VLOOKUP(C6377,Piv.Analysis!A:AA,27,0)</f>
        <v>دریافت و پرداخت</v>
      </c>
      <c r="E6377" s="36"/>
      <c r="F6377" s="37" t="s">
        <v>93</v>
      </c>
      <c r="G6377" s="37" t="s">
        <v>2284</v>
      </c>
      <c r="H6377" s="38">
        <v>287324950</v>
      </c>
      <c r="I6377" s="38">
        <v>0</v>
      </c>
      <c r="J6377" s="38">
        <f t="shared" si="126"/>
        <v>287324950</v>
      </c>
      <c r="K6377" s="38"/>
      <c r="L6377" s="49"/>
      <c r="M6377" s="37" t="s">
        <v>4</v>
      </c>
      <c r="N6377" s="37" t="s">
        <v>5</v>
      </c>
      <c r="O6377" s="37" t="s">
        <v>6</v>
      </c>
      <c r="P6377" s="37" t="s">
        <v>7</v>
      </c>
      <c r="Q6377" s="37" t="s">
        <v>13</v>
      </c>
      <c r="R6377" s="37" t="s">
        <v>14</v>
      </c>
      <c r="S6377" s="37" t="s">
        <v>3514</v>
      </c>
      <c r="T6377" s="37" t="s">
        <v>3513</v>
      </c>
      <c r="U6377" s="1" t="e">
        <f>VLOOKUP(T6377,[2]VAT!$A:$D,1,0)</f>
        <v>#N/A</v>
      </c>
      <c r="V6377" s="37" t="s">
        <v>2</v>
      </c>
      <c r="W6377" s="37" t="s">
        <v>2</v>
      </c>
      <c r="X6377" t="str">
        <f>VLOOKUP(T6377,[3]رکوردها!$A:$B,2,0)</f>
        <v/>
      </c>
      <c r="Y6377" t="str">
        <f>VLOOKUP(T6377,[3]رکوردها!$A:$D,4,0)</f>
        <v/>
      </c>
      <c r="Z6377" t="str">
        <f>VLOOKUP(T6377,[3]رکوردها!$A:$C,3,0)</f>
        <v>عسلویه</v>
      </c>
      <c r="AA6377" t="str">
        <f>VLOOKUP(T6377,[3]رکوردها!$A:$F,6,0)</f>
        <v>استان بوشهر منطقه ویژه اقتصادی پارس جنوبی -عسلویه-میدان لنج-پاساژ فرهنگ (کدملی2491144328_)</v>
      </c>
      <c r="AB6377" t="str">
        <f>VLOOKUP(T6377,[3]رکوردها!$A:$E,5,0)</f>
        <v>7511855354</v>
      </c>
    </row>
    <row r="6378" spans="1:28" s="41" customFormat="1" hidden="1" x14ac:dyDescent="0.2">
      <c r="A6378" s="36">
        <v>162498</v>
      </c>
      <c r="B6378" s="36">
        <v>1448</v>
      </c>
      <c r="C6378" s="36">
        <v>1540</v>
      </c>
      <c r="D6378" s="36" t="str">
        <f>VLOOKUP(C6378,Piv.Analysis!A:AA,27,0)</f>
        <v>دریافت و پرداخت</v>
      </c>
      <c r="E6378" s="36"/>
      <c r="F6378" s="37" t="s">
        <v>2002</v>
      </c>
      <c r="G6378" s="37" t="s">
        <v>2005</v>
      </c>
      <c r="H6378" s="38">
        <v>2855324149</v>
      </c>
      <c r="I6378" s="38">
        <v>0</v>
      </c>
      <c r="J6378" s="38">
        <f t="shared" si="126"/>
        <v>2855324149</v>
      </c>
      <c r="K6378" s="38"/>
      <c r="L6378" s="49"/>
      <c r="M6378" s="37" t="s">
        <v>4</v>
      </c>
      <c r="N6378" s="37" t="s">
        <v>5</v>
      </c>
      <c r="O6378" s="37" t="s">
        <v>6</v>
      </c>
      <c r="P6378" s="37" t="s">
        <v>7</v>
      </c>
      <c r="Q6378" s="37" t="s">
        <v>13</v>
      </c>
      <c r="R6378" s="37" t="s">
        <v>14</v>
      </c>
      <c r="S6378" s="37" t="s">
        <v>3526</v>
      </c>
      <c r="T6378" s="37" t="s">
        <v>3525</v>
      </c>
      <c r="U6378" s="1" t="str">
        <f>VLOOKUP(T6378,[2]VAT!$A:$D,1,0)</f>
        <v>400311</v>
      </c>
      <c r="V6378" s="37" t="s">
        <v>2</v>
      </c>
      <c r="W6378" s="37" t="s">
        <v>2</v>
      </c>
      <c r="X6378" t="str">
        <f>VLOOKUP(T6378,[3]رکوردها!$A:$B,2,0)</f>
        <v>10380436530</v>
      </c>
      <c r="Y6378" t="str">
        <f>VLOOKUP(T6378,[3]رکوردها!$A:$D,4,0)</f>
        <v/>
      </c>
      <c r="Z6378" t="str">
        <f>VLOOKUP(T6378,[3]رکوردها!$A:$C,3,0)</f>
        <v>مشهد</v>
      </c>
      <c r="AA6378" t="str">
        <f>VLOOKUP(T6378,[3]رکوردها!$A:$F,6,0)</f>
        <v>مشهد کیلومتر 12 بزرگراه قوچان روبروی شیر پگان پارک علم و فن آوری خراسان</v>
      </c>
      <c r="AB6378" t="str">
        <f>VLOOKUP(T6378,[3]رکوردها!$A:$E,5,0)</f>
        <v/>
      </c>
    </row>
    <row r="6379" spans="1:28" s="41" customFormat="1" hidden="1" x14ac:dyDescent="0.2">
      <c r="A6379" s="36">
        <v>162517</v>
      </c>
      <c r="B6379" s="36">
        <v>1448</v>
      </c>
      <c r="C6379" s="36">
        <v>1540</v>
      </c>
      <c r="D6379" s="36" t="str">
        <f>VLOOKUP(C6379,Piv.Analysis!A:AA,27,0)</f>
        <v>دریافت و پرداخت</v>
      </c>
      <c r="E6379" s="36"/>
      <c r="F6379" s="37" t="s">
        <v>2002</v>
      </c>
      <c r="G6379" s="37" t="s">
        <v>3527</v>
      </c>
      <c r="H6379" s="38">
        <v>3566069562</v>
      </c>
      <c r="I6379" s="38">
        <v>0</v>
      </c>
      <c r="J6379" s="38">
        <f t="shared" si="126"/>
        <v>3566069562</v>
      </c>
      <c r="K6379" s="38"/>
      <c r="L6379" s="49"/>
      <c r="M6379" s="37" t="s">
        <v>4</v>
      </c>
      <c r="N6379" s="37" t="s">
        <v>5</v>
      </c>
      <c r="O6379" s="37" t="s">
        <v>6</v>
      </c>
      <c r="P6379" s="37" t="s">
        <v>7</v>
      </c>
      <c r="Q6379" s="37" t="s">
        <v>13</v>
      </c>
      <c r="R6379" s="37" t="s">
        <v>14</v>
      </c>
      <c r="S6379" s="37" t="s">
        <v>3526</v>
      </c>
      <c r="T6379" s="37" t="s">
        <v>3525</v>
      </c>
      <c r="U6379" s="1" t="str">
        <f>VLOOKUP(T6379,[2]VAT!$A:$D,1,0)</f>
        <v>400311</v>
      </c>
      <c r="V6379" s="37" t="s">
        <v>2</v>
      </c>
      <c r="W6379" s="37" t="s">
        <v>2</v>
      </c>
      <c r="X6379" t="str">
        <f>VLOOKUP(T6379,[3]رکوردها!$A:$B,2,0)</f>
        <v>10380436530</v>
      </c>
      <c r="Y6379" t="str">
        <f>VLOOKUP(T6379,[3]رکوردها!$A:$D,4,0)</f>
        <v/>
      </c>
      <c r="Z6379" t="str">
        <f>VLOOKUP(T6379,[3]رکوردها!$A:$C,3,0)</f>
        <v>مشهد</v>
      </c>
      <c r="AA6379" t="str">
        <f>VLOOKUP(T6379,[3]رکوردها!$A:$F,6,0)</f>
        <v>مشهد کیلومتر 12 بزرگراه قوچان روبروی شیر پگان پارک علم و فن آوری خراسان</v>
      </c>
      <c r="AB6379" t="str">
        <f>VLOOKUP(T6379,[3]رکوردها!$A:$E,5,0)</f>
        <v/>
      </c>
    </row>
    <row r="6380" spans="1:28" s="41" customFormat="1" hidden="1" x14ac:dyDescent="0.2">
      <c r="A6380" s="36">
        <v>174230</v>
      </c>
      <c r="B6380" s="36">
        <v>1658</v>
      </c>
      <c r="C6380" s="36">
        <v>1648</v>
      </c>
      <c r="D6380" s="39" t="s">
        <v>5178</v>
      </c>
      <c r="E6380" s="39"/>
      <c r="F6380" s="37" t="s">
        <v>0</v>
      </c>
      <c r="G6380" s="37" t="s">
        <v>3528</v>
      </c>
      <c r="H6380" s="38">
        <v>530206820</v>
      </c>
      <c r="I6380" s="38">
        <v>0</v>
      </c>
      <c r="J6380" s="38">
        <f t="shared" si="126"/>
        <v>530206820</v>
      </c>
      <c r="K6380" s="38"/>
      <c r="L6380" s="49"/>
      <c r="M6380" s="37" t="s">
        <v>63</v>
      </c>
      <c r="N6380" s="37" t="s">
        <v>64</v>
      </c>
      <c r="O6380" s="37" t="s">
        <v>2566</v>
      </c>
      <c r="P6380" s="37" t="s">
        <v>2567</v>
      </c>
      <c r="Q6380" s="37" t="s">
        <v>2568</v>
      </c>
      <c r="R6380" s="37" t="s">
        <v>2569</v>
      </c>
      <c r="S6380" s="37" t="s">
        <v>3526</v>
      </c>
      <c r="T6380" s="37" t="s">
        <v>3525</v>
      </c>
      <c r="U6380" s="1" t="str">
        <f>VLOOKUP(T6380,[2]VAT!$A:$D,1,0)</f>
        <v>400311</v>
      </c>
      <c r="V6380" s="37" t="s">
        <v>2</v>
      </c>
      <c r="W6380" s="37" t="s">
        <v>2</v>
      </c>
      <c r="X6380" t="str">
        <f>VLOOKUP(T6380,[3]رکوردها!$A:$B,2,0)</f>
        <v>10380436530</v>
      </c>
      <c r="Y6380" t="str">
        <f>VLOOKUP(T6380,[3]رکوردها!$A:$D,4,0)</f>
        <v/>
      </c>
      <c r="Z6380" t="str">
        <f>VLOOKUP(T6380,[3]رکوردها!$A:$C,3,0)</f>
        <v>مشهد</v>
      </c>
      <c r="AA6380" t="str">
        <f>VLOOKUP(T6380,[3]رکوردها!$A:$F,6,0)</f>
        <v>مشهد کیلومتر 12 بزرگراه قوچان روبروی شیر پگان پارک علم و فن آوری خراسان</v>
      </c>
      <c r="AB6380" t="str">
        <f>VLOOKUP(T6380,[3]رکوردها!$A:$E,5,0)</f>
        <v/>
      </c>
    </row>
    <row r="6381" spans="1:28" s="41" customFormat="1" hidden="1" x14ac:dyDescent="0.2">
      <c r="A6381" s="36">
        <v>174231</v>
      </c>
      <c r="B6381" s="36">
        <v>1658</v>
      </c>
      <c r="C6381" s="36">
        <v>1648</v>
      </c>
      <c r="D6381" s="39" t="s">
        <v>5178</v>
      </c>
      <c r="E6381" s="39"/>
      <c r="F6381" s="37" t="s">
        <v>0</v>
      </c>
      <c r="G6381" s="37" t="s">
        <v>3528</v>
      </c>
      <c r="H6381" s="38">
        <v>0</v>
      </c>
      <c r="I6381" s="38">
        <v>530206820</v>
      </c>
      <c r="J6381" s="38">
        <f t="shared" si="126"/>
        <v>-530206820</v>
      </c>
      <c r="K6381" s="38"/>
      <c r="L6381" s="49"/>
      <c r="M6381" s="37" t="s">
        <v>63</v>
      </c>
      <c r="N6381" s="37" t="s">
        <v>64</v>
      </c>
      <c r="O6381" s="37" t="s">
        <v>2566</v>
      </c>
      <c r="P6381" s="37" t="s">
        <v>2567</v>
      </c>
      <c r="Q6381" s="37" t="s">
        <v>2568</v>
      </c>
      <c r="R6381" s="37" t="s">
        <v>2569</v>
      </c>
      <c r="S6381" s="37" t="s">
        <v>3526</v>
      </c>
      <c r="T6381" s="37" t="s">
        <v>3525</v>
      </c>
      <c r="U6381" s="1" t="str">
        <f>VLOOKUP(T6381,[2]VAT!$A:$D,1,0)</f>
        <v>400311</v>
      </c>
      <c r="V6381" s="37" t="s">
        <v>2</v>
      </c>
      <c r="W6381" s="37" t="s">
        <v>2</v>
      </c>
      <c r="X6381" t="str">
        <f>VLOOKUP(T6381,[3]رکوردها!$A:$B,2,0)</f>
        <v>10380436530</v>
      </c>
      <c r="Y6381" t="str">
        <f>VLOOKUP(T6381,[3]رکوردها!$A:$D,4,0)</f>
        <v/>
      </c>
      <c r="Z6381" t="str">
        <f>VLOOKUP(T6381,[3]رکوردها!$A:$C,3,0)</f>
        <v>مشهد</v>
      </c>
      <c r="AA6381" t="str">
        <f>VLOOKUP(T6381,[3]رکوردها!$A:$F,6,0)</f>
        <v>مشهد کیلومتر 12 بزرگراه قوچان روبروی شیر پگان پارک علم و فن آوری خراسان</v>
      </c>
      <c r="AB6381" t="str">
        <f>VLOOKUP(T6381,[3]رکوردها!$A:$E,5,0)</f>
        <v/>
      </c>
    </row>
    <row r="6382" spans="1:28" s="41" customFormat="1" hidden="1" x14ac:dyDescent="0.2">
      <c r="A6382" s="36">
        <v>147388</v>
      </c>
      <c r="B6382" s="36">
        <v>1381</v>
      </c>
      <c r="C6382" s="36">
        <v>1470</v>
      </c>
      <c r="D6382" s="39" t="s">
        <v>5178</v>
      </c>
      <c r="E6382" s="36"/>
      <c r="F6382" s="37" t="s">
        <v>42</v>
      </c>
      <c r="G6382" s="37" t="s">
        <v>3182</v>
      </c>
      <c r="H6382" s="38">
        <v>80418825</v>
      </c>
      <c r="I6382" s="38">
        <v>0</v>
      </c>
      <c r="J6382" s="38">
        <f t="shared" si="126"/>
        <v>80418825</v>
      </c>
      <c r="K6382" s="38"/>
      <c r="L6382" s="49"/>
      <c r="M6382" s="37" t="s">
        <v>63</v>
      </c>
      <c r="N6382" s="37" t="s">
        <v>64</v>
      </c>
      <c r="O6382" s="37" t="s">
        <v>2566</v>
      </c>
      <c r="P6382" s="37" t="s">
        <v>2567</v>
      </c>
      <c r="Q6382" s="37" t="s">
        <v>2568</v>
      </c>
      <c r="R6382" s="37" t="s">
        <v>2569</v>
      </c>
      <c r="S6382" s="37" t="s">
        <v>3100</v>
      </c>
      <c r="T6382" s="37" t="s">
        <v>3099</v>
      </c>
      <c r="U6382" s="1" t="str">
        <f>VLOOKUP(T6382,[2]VAT!$A:$D,1,0)</f>
        <v>400176</v>
      </c>
      <c r="V6382" s="37" t="s">
        <v>2</v>
      </c>
      <c r="W6382" s="37" t="s">
        <v>2</v>
      </c>
      <c r="X6382" t="str">
        <f>VLOOKUP(T6382,[3]رکوردها!$A:$B,2,0)</f>
        <v>10102518676</v>
      </c>
      <c r="Y6382" t="str">
        <f>VLOOKUP(T6382,[3]رکوردها!$A:$D,4,0)</f>
        <v>411395636387</v>
      </c>
      <c r="Z6382" t="str">
        <f>VLOOKUP(T6382,[3]رکوردها!$A:$C,3,0)</f>
        <v>تهران</v>
      </c>
      <c r="AA6382" t="str">
        <f>VLOOKUP(T6382,[3]رکوردها!$A:$F,6,0)</f>
        <v>بلوار آفریقا-انتهای ناهید شرقی-پلاک35-طبقه4</v>
      </c>
      <c r="AB6382" t="str">
        <f>VLOOKUP(T6382,[3]رکوردها!$A:$E,5,0)</f>
        <v>1915718171</v>
      </c>
    </row>
    <row r="6383" spans="1:28" s="41" customFormat="1" hidden="1" x14ac:dyDescent="0.2">
      <c r="A6383" s="36">
        <v>147389</v>
      </c>
      <c r="B6383" s="36">
        <v>1381</v>
      </c>
      <c r="C6383" s="36">
        <v>1470</v>
      </c>
      <c r="D6383" s="39" t="s">
        <v>5178</v>
      </c>
      <c r="E6383" s="36"/>
      <c r="F6383" s="37" t="s">
        <v>42</v>
      </c>
      <c r="G6383" s="37" t="s">
        <v>3182</v>
      </c>
      <c r="H6383" s="38">
        <v>0</v>
      </c>
      <c r="I6383" s="38">
        <v>80418825</v>
      </c>
      <c r="J6383" s="38">
        <f t="shared" si="126"/>
        <v>-80418825</v>
      </c>
      <c r="K6383" s="38"/>
      <c r="L6383" s="49"/>
      <c r="M6383" s="37" t="s">
        <v>63</v>
      </c>
      <c r="N6383" s="37" t="s">
        <v>64</v>
      </c>
      <c r="O6383" s="37" t="s">
        <v>2566</v>
      </c>
      <c r="P6383" s="37" t="s">
        <v>2567</v>
      </c>
      <c r="Q6383" s="37" t="s">
        <v>2568</v>
      </c>
      <c r="R6383" s="37" t="s">
        <v>2569</v>
      </c>
      <c r="S6383" s="37" t="s">
        <v>3100</v>
      </c>
      <c r="T6383" s="37" t="s">
        <v>3099</v>
      </c>
      <c r="U6383" s="1" t="str">
        <f>VLOOKUP(T6383,[2]VAT!$A:$D,1,0)</f>
        <v>400176</v>
      </c>
      <c r="V6383" s="37" t="s">
        <v>2</v>
      </c>
      <c r="W6383" s="37" t="s">
        <v>2</v>
      </c>
      <c r="X6383" t="str">
        <f>VLOOKUP(T6383,[3]رکوردها!$A:$B,2,0)</f>
        <v>10102518676</v>
      </c>
      <c r="Y6383" t="str">
        <f>VLOOKUP(T6383,[3]رکوردها!$A:$D,4,0)</f>
        <v>411395636387</v>
      </c>
      <c r="Z6383" t="str">
        <f>VLOOKUP(T6383,[3]رکوردها!$A:$C,3,0)</f>
        <v>تهران</v>
      </c>
      <c r="AA6383" t="str">
        <f>VLOOKUP(T6383,[3]رکوردها!$A:$F,6,0)</f>
        <v>بلوار آفریقا-انتهای ناهید شرقی-پلاک35-طبقه4</v>
      </c>
      <c r="AB6383" t="str">
        <f>VLOOKUP(T6383,[3]رکوردها!$A:$E,5,0)</f>
        <v>1915718171</v>
      </c>
    </row>
    <row r="6384" spans="1:28" s="41" customFormat="1" hidden="1" x14ac:dyDescent="0.2">
      <c r="A6384" s="36">
        <v>147397</v>
      </c>
      <c r="B6384" s="36">
        <v>1381</v>
      </c>
      <c r="C6384" s="36">
        <v>1470</v>
      </c>
      <c r="D6384" s="39" t="s">
        <v>5178</v>
      </c>
      <c r="E6384" s="36"/>
      <c r="F6384" s="37" t="s">
        <v>42</v>
      </c>
      <c r="G6384" s="37" t="s">
        <v>3183</v>
      </c>
      <c r="H6384" s="38">
        <v>185080601</v>
      </c>
      <c r="I6384" s="38">
        <v>0</v>
      </c>
      <c r="J6384" s="38">
        <f t="shared" si="126"/>
        <v>185080601</v>
      </c>
      <c r="K6384" s="38"/>
      <c r="L6384" s="49"/>
      <c r="M6384" s="37" t="s">
        <v>63</v>
      </c>
      <c r="N6384" s="37" t="s">
        <v>64</v>
      </c>
      <c r="O6384" s="37" t="s">
        <v>2566</v>
      </c>
      <c r="P6384" s="37" t="s">
        <v>2567</v>
      </c>
      <c r="Q6384" s="37" t="s">
        <v>2568</v>
      </c>
      <c r="R6384" s="37" t="s">
        <v>2569</v>
      </c>
      <c r="S6384" s="37" t="s">
        <v>3100</v>
      </c>
      <c r="T6384" s="37" t="s">
        <v>3099</v>
      </c>
      <c r="U6384" s="1" t="str">
        <f>VLOOKUP(T6384,[2]VAT!$A:$D,1,0)</f>
        <v>400176</v>
      </c>
      <c r="V6384" s="37" t="s">
        <v>2</v>
      </c>
      <c r="W6384" s="37" t="s">
        <v>2</v>
      </c>
      <c r="X6384" t="str">
        <f>VLOOKUP(T6384,[3]رکوردها!$A:$B,2,0)</f>
        <v>10102518676</v>
      </c>
      <c r="Y6384" t="str">
        <f>VLOOKUP(T6384,[3]رکوردها!$A:$D,4,0)</f>
        <v>411395636387</v>
      </c>
      <c r="Z6384" t="str">
        <f>VLOOKUP(T6384,[3]رکوردها!$A:$C,3,0)</f>
        <v>تهران</v>
      </c>
      <c r="AA6384" t="str">
        <f>VLOOKUP(T6384,[3]رکوردها!$A:$F,6,0)</f>
        <v>بلوار آفریقا-انتهای ناهید شرقی-پلاک35-طبقه4</v>
      </c>
      <c r="AB6384" t="str">
        <f>VLOOKUP(T6384,[3]رکوردها!$A:$E,5,0)</f>
        <v>1915718171</v>
      </c>
    </row>
    <row r="6385" spans="1:28" s="41" customFormat="1" hidden="1" x14ac:dyDescent="0.2">
      <c r="A6385" s="36">
        <v>147398</v>
      </c>
      <c r="B6385" s="36">
        <v>1381</v>
      </c>
      <c r="C6385" s="36">
        <v>1470</v>
      </c>
      <c r="D6385" s="39" t="s">
        <v>5178</v>
      </c>
      <c r="E6385" s="36"/>
      <c r="F6385" s="37" t="s">
        <v>42</v>
      </c>
      <c r="G6385" s="37" t="s">
        <v>3183</v>
      </c>
      <c r="H6385" s="38">
        <v>0</v>
      </c>
      <c r="I6385" s="38">
        <v>185080601</v>
      </c>
      <c r="J6385" s="38">
        <f t="shared" si="126"/>
        <v>-185080601</v>
      </c>
      <c r="K6385" s="38"/>
      <c r="L6385" s="49"/>
      <c r="M6385" s="37" t="s">
        <v>63</v>
      </c>
      <c r="N6385" s="37" t="s">
        <v>64</v>
      </c>
      <c r="O6385" s="37" t="s">
        <v>2566</v>
      </c>
      <c r="P6385" s="37" t="s">
        <v>2567</v>
      </c>
      <c r="Q6385" s="37" t="s">
        <v>2568</v>
      </c>
      <c r="R6385" s="37" t="s">
        <v>2569</v>
      </c>
      <c r="S6385" s="37" t="s">
        <v>3100</v>
      </c>
      <c r="T6385" s="37" t="s">
        <v>3099</v>
      </c>
      <c r="U6385" s="1" t="str">
        <f>VLOOKUP(T6385,[2]VAT!$A:$D,1,0)</f>
        <v>400176</v>
      </c>
      <c r="V6385" s="37" t="s">
        <v>2</v>
      </c>
      <c r="W6385" s="37" t="s">
        <v>2</v>
      </c>
      <c r="X6385" t="str">
        <f>VLOOKUP(T6385,[3]رکوردها!$A:$B,2,0)</f>
        <v>10102518676</v>
      </c>
      <c r="Y6385" t="str">
        <f>VLOOKUP(T6385,[3]رکوردها!$A:$D,4,0)</f>
        <v>411395636387</v>
      </c>
      <c r="Z6385" t="str">
        <f>VLOOKUP(T6385,[3]رکوردها!$A:$C,3,0)</f>
        <v>تهران</v>
      </c>
      <c r="AA6385" t="str">
        <f>VLOOKUP(T6385,[3]رکوردها!$A:$F,6,0)</f>
        <v>بلوار آفریقا-انتهای ناهید شرقی-پلاک35-طبقه4</v>
      </c>
      <c r="AB6385" t="str">
        <f>VLOOKUP(T6385,[3]رکوردها!$A:$E,5,0)</f>
        <v>1915718171</v>
      </c>
    </row>
    <row r="6386" spans="1:28" s="41" customFormat="1" hidden="1" x14ac:dyDescent="0.2">
      <c r="A6386" s="36">
        <v>147436</v>
      </c>
      <c r="B6386" s="36">
        <v>1381</v>
      </c>
      <c r="C6386" s="36">
        <v>1470</v>
      </c>
      <c r="D6386" s="39" t="s">
        <v>5178</v>
      </c>
      <c r="E6386" s="36"/>
      <c r="F6386" s="37" t="s">
        <v>42</v>
      </c>
      <c r="G6386" s="37" t="s">
        <v>3184</v>
      </c>
      <c r="H6386" s="38">
        <v>78072733</v>
      </c>
      <c r="I6386" s="38">
        <v>0</v>
      </c>
      <c r="J6386" s="38">
        <f t="shared" si="126"/>
        <v>78072733</v>
      </c>
      <c r="K6386" s="38"/>
      <c r="L6386" s="49"/>
      <c r="M6386" s="37" t="s">
        <v>63</v>
      </c>
      <c r="N6386" s="37" t="s">
        <v>64</v>
      </c>
      <c r="O6386" s="37" t="s">
        <v>2566</v>
      </c>
      <c r="P6386" s="37" t="s">
        <v>2567</v>
      </c>
      <c r="Q6386" s="37" t="s">
        <v>2568</v>
      </c>
      <c r="R6386" s="37" t="s">
        <v>2569</v>
      </c>
      <c r="S6386" s="37" t="s">
        <v>3100</v>
      </c>
      <c r="T6386" s="37" t="s">
        <v>3099</v>
      </c>
      <c r="U6386" s="1" t="str">
        <f>VLOOKUP(T6386,[2]VAT!$A:$D,1,0)</f>
        <v>400176</v>
      </c>
      <c r="V6386" s="37" t="s">
        <v>2</v>
      </c>
      <c r="W6386" s="37" t="s">
        <v>2</v>
      </c>
      <c r="X6386" t="str">
        <f>VLOOKUP(T6386,[3]رکوردها!$A:$B,2,0)</f>
        <v>10102518676</v>
      </c>
      <c r="Y6386" t="str">
        <f>VLOOKUP(T6386,[3]رکوردها!$A:$D,4,0)</f>
        <v>411395636387</v>
      </c>
      <c r="Z6386" t="str">
        <f>VLOOKUP(T6386,[3]رکوردها!$A:$C,3,0)</f>
        <v>تهران</v>
      </c>
      <c r="AA6386" t="str">
        <f>VLOOKUP(T6386,[3]رکوردها!$A:$F,6,0)</f>
        <v>بلوار آفریقا-انتهای ناهید شرقی-پلاک35-طبقه4</v>
      </c>
      <c r="AB6386" t="str">
        <f>VLOOKUP(T6386,[3]رکوردها!$A:$E,5,0)</f>
        <v>1915718171</v>
      </c>
    </row>
    <row r="6387" spans="1:28" s="41" customFormat="1" hidden="1" x14ac:dyDescent="0.2">
      <c r="A6387" s="36">
        <v>147437</v>
      </c>
      <c r="B6387" s="36">
        <v>1381</v>
      </c>
      <c r="C6387" s="36">
        <v>1470</v>
      </c>
      <c r="D6387" s="39" t="s">
        <v>5178</v>
      </c>
      <c r="E6387" s="36"/>
      <c r="F6387" s="37" t="s">
        <v>42</v>
      </c>
      <c r="G6387" s="37" t="s">
        <v>3184</v>
      </c>
      <c r="H6387" s="38">
        <v>0</v>
      </c>
      <c r="I6387" s="38">
        <v>78072733</v>
      </c>
      <c r="J6387" s="38">
        <f t="shared" si="126"/>
        <v>-78072733</v>
      </c>
      <c r="K6387" s="38"/>
      <c r="L6387" s="49"/>
      <c r="M6387" s="37" t="s">
        <v>63</v>
      </c>
      <c r="N6387" s="37" t="s">
        <v>64</v>
      </c>
      <c r="O6387" s="37" t="s">
        <v>2566</v>
      </c>
      <c r="P6387" s="37" t="s">
        <v>2567</v>
      </c>
      <c r="Q6387" s="37" t="s">
        <v>2568</v>
      </c>
      <c r="R6387" s="37" t="s">
        <v>2569</v>
      </c>
      <c r="S6387" s="37" t="s">
        <v>3100</v>
      </c>
      <c r="T6387" s="37" t="s">
        <v>3099</v>
      </c>
      <c r="U6387" s="1" t="str">
        <f>VLOOKUP(T6387,[2]VAT!$A:$D,1,0)</f>
        <v>400176</v>
      </c>
      <c r="V6387" s="37" t="s">
        <v>2</v>
      </c>
      <c r="W6387" s="37" t="s">
        <v>2</v>
      </c>
      <c r="X6387" t="str">
        <f>VLOOKUP(T6387,[3]رکوردها!$A:$B,2,0)</f>
        <v>10102518676</v>
      </c>
      <c r="Y6387" t="str">
        <f>VLOOKUP(T6387,[3]رکوردها!$A:$D,4,0)</f>
        <v>411395636387</v>
      </c>
      <c r="Z6387" t="str">
        <f>VLOOKUP(T6387,[3]رکوردها!$A:$C,3,0)</f>
        <v>تهران</v>
      </c>
      <c r="AA6387" t="str">
        <f>VLOOKUP(T6387,[3]رکوردها!$A:$F,6,0)</f>
        <v>بلوار آفریقا-انتهای ناهید شرقی-پلاک35-طبقه4</v>
      </c>
      <c r="AB6387" t="str">
        <f>VLOOKUP(T6387,[3]رکوردها!$A:$E,5,0)</f>
        <v>1915718171</v>
      </c>
    </row>
    <row r="6388" spans="1:28" s="41" customFormat="1" hidden="1" x14ac:dyDescent="0.2">
      <c r="A6388" s="36">
        <v>147445</v>
      </c>
      <c r="B6388" s="36">
        <v>1381</v>
      </c>
      <c r="C6388" s="36">
        <v>1470</v>
      </c>
      <c r="D6388" s="39" t="s">
        <v>5178</v>
      </c>
      <c r="E6388" s="36"/>
      <c r="F6388" s="37" t="s">
        <v>42</v>
      </c>
      <c r="G6388" s="37" t="s">
        <v>3185</v>
      </c>
      <c r="H6388" s="38">
        <v>4230000</v>
      </c>
      <c r="I6388" s="38">
        <v>0</v>
      </c>
      <c r="J6388" s="38">
        <f t="shared" si="126"/>
        <v>4230000</v>
      </c>
      <c r="K6388" s="38"/>
      <c r="L6388" s="49"/>
      <c r="M6388" s="37" t="s">
        <v>63</v>
      </c>
      <c r="N6388" s="37" t="s">
        <v>64</v>
      </c>
      <c r="O6388" s="37" t="s">
        <v>2566</v>
      </c>
      <c r="P6388" s="37" t="s">
        <v>2567</v>
      </c>
      <c r="Q6388" s="37" t="s">
        <v>2568</v>
      </c>
      <c r="R6388" s="37" t="s">
        <v>2569</v>
      </c>
      <c r="S6388" s="37" t="s">
        <v>3100</v>
      </c>
      <c r="T6388" s="37" t="s">
        <v>3099</v>
      </c>
      <c r="U6388" s="1" t="str">
        <f>VLOOKUP(T6388,[2]VAT!$A:$D,1,0)</f>
        <v>400176</v>
      </c>
      <c r="V6388" s="37" t="s">
        <v>2</v>
      </c>
      <c r="W6388" s="37" t="s">
        <v>2</v>
      </c>
      <c r="X6388" t="str">
        <f>VLOOKUP(T6388,[3]رکوردها!$A:$B,2,0)</f>
        <v>10102518676</v>
      </c>
      <c r="Y6388" t="str">
        <f>VLOOKUP(T6388,[3]رکوردها!$A:$D,4,0)</f>
        <v>411395636387</v>
      </c>
      <c r="Z6388" t="str">
        <f>VLOOKUP(T6388,[3]رکوردها!$A:$C,3,0)</f>
        <v>تهران</v>
      </c>
      <c r="AA6388" t="str">
        <f>VLOOKUP(T6388,[3]رکوردها!$A:$F,6,0)</f>
        <v>بلوار آفریقا-انتهای ناهید شرقی-پلاک35-طبقه4</v>
      </c>
      <c r="AB6388" t="str">
        <f>VLOOKUP(T6388,[3]رکوردها!$A:$E,5,0)</f>
        <v>1915718171</v>
      </c>
    </row>
    <row r="6389" spans="1:28" s="41" customFormat="1" hidden="1" x14ac:dyDescent="0.2">
      <c r="A6389" s="36">
        <v>147446</v>
      </c>
      <c r="B6389" s="36">
        <v>1381</v>
      </c>
      <c r="C6389" s="36">
        <v>1470</v>
      </c>
      <c r="D6389" s="39" t="s">
        <v>5178</v>
      </c>
      <c r="E6389" s="36"/>
      <c r="F6389" s="37" t="s">
        <v>42</v>
      </c>
      <c r="G6389" s="37" t="s">
        <v>3185</v>
      </c>
      <c r="H6389" s="38">
        <v>0</v>
      </c>
      <c r="I6389" s="38">
        <v>4230000</v>
      </c>
      <c r="J6389" s="38">
        <f t="shared" si="126"/>
        <v>-4230000</v>
      </c>
      <c r="K6389" s="38"/>
      <c r="L6389" s="49"/>
      <c r="M6389" s="37" t="s">
        <v>63</v>
      </c>
      <c r="N6389" s="37" t="s">
        <v>64</v>
      </c>
      <c r="O6389" s="37" t="s">
        <v>2566</v>
      </c>
      <c r="P6389" s="37" t="s">
        <v>2567</v>
      </c>
      <c r="Q6389" s="37" t="s">
        <v>2568</v>
      </c>
      <c r="R6389" s="37" t="s">
        <v>2569</v>
      </c>
      <c r="S6389" s="37" t="s">
        <v>3100</v>
      </c>
      <c r="T6389" s="37" t="s">
        <v>3099</v>
      </c>
      <c r="U6389" s="1" t="str">
        <f>VLOOKUP(T6389,[2]VAT!$A:$D,1,0)</f>
        <v>400176</v>
      </c>
      <c r="V6389" s="37" t="s">
        <v>2</v>
      </c>
      <c r="W6389" s="37" t="s">
        <v>2</v>
      </c>
      <c r="X6389" t="str">
        <f>VLOOKUP(T6389,[3]رکوردها!$A:$B,2,0)</f>
        <v>10102518676</v>
      </c>
      <c r="Y6389" t="str">
        <f>VLOOKUP(T6389,[3]رکوردها!$A:$D,4,0)</f>
        <v>411395636387</v>
      </c>
      <c r="Z6389" t="str">
        <f>VLOOKUP(T6389,[3]رکوردها!$A:$C,3,0)</f>
        <v>تهران</v>
      </c>
      <c r="AA6389" t="str">
        <f>VLOOKUP(T6389,[3]رکوردها!$A:$F,6,0)</f>
        <v>بلوار آفریقا-انتهای ناهید شرقی-پلاک35-طبقه4</v>
      </c>
      <c r="AB6389" t="str">
        <f>VLOOKUP(T6389,[3]رکوردها!$A:$E,5,0)</f>
        <v>1915718171</v>
      </c>
    </row>
    <row r="6390" spans="1:28" s="41" customFormat="1" hidden="1" x14ac:dyDescent="0.2">
      <c r="A6390" s="36">
        <v>147454</v>
      </c>
      <c r="B6390" s="36">
        <v>1381</v>
      </c>
      <c r="C6390" s="36">
        <v>1470</v>
      </c>
      <c r="D6390" s="39" t="s">
        <v>5178</v>
      </c>
      <c r="E6390" s="36"/>
      <c r="F6390" s="37" t="s">
        <v>42</v>
      </c>
      <c r="G6390" s="37" t="s">
        <v>3186</v>
      </c>
      <c r="H6390" s="38">
        <v>3960000</v>
      </c>
      <c r="I6390" s="38">
        <v>0</v>
      </c>
      <c r="J6390" s="38">
        <f t="shared" si="126"/>
        <v>3960000</v>
      </c>
      <c r="K6390" s="38"/>
      <c r="L6390" s="49"/>
      <c r="M6390" s="37" t="s">
        <v>63</v>
      </c>
      <c r="N6390" s="37" t="s">
        <v>64</v>
      </c>
      <c r="O6390" s="37" t="s">
        <v>2566</v>
      </c>
      <c r="P6390" s="37" t="s">
        <v>2567</v>
      </c>
      <c r="Q6390" s="37" t="s">
        <v>2568</v>
      </c>
      <c r="R6390" s="37" t="s">
        <v>2569</v>
      </c>
      <c r="S6390" s="37" t="s">
        <v>3100</v>
      </c>
      <c r="T6390" s="37" t="s">
        <v>3099</v>
      </c>
      <c r="U6390" s="1" t="str">
        <f>VLOOKUP(T6390,[2]VAT!$A:$D,1,0)</f>
        <v>400176</v>
      </c>
      <c r="V6390" s="37" t="s">
        <v>2</v>
      </c>
      <c r="W6390" s="37" t="s">
        <v>2</v>
      </c>
      <c r="X6390" t="str">
        <f>VLOOKUP(T6390,[3]رکوردها!$A:$B,2,0)</f>
        <v>10102518676</v>
      </c>
      <c r="Y6390" t="str">
        <f>VLOOKUP(T6390,[3]رکوردها!$A:$D,4,0)</f>
        <v>411395636387</v>
      </c>
      <c r="Z6390" t="str">
        <f>VLOOKUP(T6390,[3]رکوردها!$A:$C,3,0)</f>
        <v>تهران</v>
      </c>
      <c r="AA6390" t="str">
        <f>VLOOKUP(T6390,[3]رکوردها!$A:$F,6,0)</f>
        <v>بلوار آفریقا-انتهای ناهید شرقی-پلاک35-طبقه4</v>
      </c>
      <c r="AB6390" t="str">
        <f>VLOOKUP(T6390,[3]رکوردها!$A:$E,5,0)</f>
        <v>1915718171</v>
      </c>
    </row>
    <row r="6391" spans="1:28" s="41" customFormat="1" hidden="1" x14ac:dyDescent="0.2">
      <c r="A6391" s="36">
        <v>147455</v>
      </c>
      <c r="B6391" s="36">
        <v>1381</v>
      </c>
      <c r="C6391" s="36">
        <v>1470</v>
      </c>
      <c r="D6391" s="39" t="s">
        <v>5178</v>
      </c>
      <c r="E6391" s="36"/>
      <c r="F6391" s="37" t="s">
        <v>42</v>
      </c>
      <c r="G6391" s="37" t="s">
        <v>3186</v>
      </c>
      <c r="H6391" s="38">
        <v>0</v>
      </c>
      <c r="I6391" s="38">
        <v>3960000</v>
      </c>
      <c r="J6391" s="38">
        <f t="shared" si="126"/>
        <v>-3960000</v>
      </c>
      <c r="K6391" s="38"/>
      <c r="L6391" s="49"/>
      <c r="M6391" s="37" t="s">
        <v>63</v>
      </c>
      <c r="N6391" s="37" t="s">
        <v>64</v>
      </c>
      <c r="O6391" s="37" t="s">
        <v>2566</v>
      </c>
      <c r="P6391" s="37" t="s">
        <v>2567</v>
      </c>
      <c r="Q6391" s="37" t="s">
        <v>2568</v>
      </c>
      <c r="R6391" s="37" t="s">
        <v>2569</v>
      </c>
      <c r="S6391" s="37" t="s">
        <v>3100</v>
      </c>
      <c r="T6391" s="37" t="s">
        <v>3099</v>
      </c>
      <c r="U6391" s="1" t="str">
        <f>VLOOKUP(T6391,[2]VAT!$A:$D,1,0)</f>
        <v>400176</v>
      </c>
      <c r="V6391" s="37" t="s">
        <v>2</v>
      </c>
      <c r="W6391" s="37" t="s">
        <v>2</v>
      </c>
      <c r="X6391" t="str">
        <f>VLOOKUP(T6391,[3]رکوردها!$A:$B,2,0)</f>
        <v>10102518676</v>
      </c>
      <c r="Y6391" t="str">
        <f>VLOOKUP(T6391,[3]رکوردها!$A:$D,4,0)</f>
        <v>411395636387</v>
      </c>
      <c r="Z6391" t="str">
        <f>VLOOKUP(T6391,[3]رکوردها!$A:$C,3,0)</f>
        <v>تهران</v>
      </c>
      <c r="AA6391" t="str">
        <f>VLOOKUP(T6391,[3]رکوردها!$A:$F,6,0)</f>
        <v>بلوار آفریقا-انتهای ناهید شرقی-پلاک35-طبقه4</v>
      </c>
      <c r="AB6391" t="str">
        <f>VLOOKUP(T6391,[3]رکوردها!$A:$E,5,0)</f>
        <v>1915718171</v>
      </c>
    </row>
    <row r="6392" spans="1:28" s="41" customFormat="1" hidden="1" x14ac:dyDescent="0.2">
      <c r="A6392" s="36">
        <v>147463</v>
      </c>
      <c r="B6392" s="36">
        <v>1381</v>
      </c>
      <c r="C6392" s="36">
        <v>1470</v>
      </c>
      <c r="D6392" s="39" t="s">
        <v>5178</v>
      </c>
      <c r="E6392" s="36"/>
      <c r="F6392" s="37" t="s">
        <v>42</v>
      </c>
      <c r="G6392" s="37" t="s">
        <v>3187</v>
      </c>
      <c r="H6392" s="38">
        <v>5130000</v>
      </c>
      <c r="I6392" s="38">
        <v>0</v>
      </c>
      <c r="J6392" s="38">
        <f t="shared" si="126"/>
        <v>5130000</v>
      </c>
      <c r="K6392" s="38"/>
      <c r="L6392" s="49"/>
      <c r="M6392" s="37" t="s">
        <v>63</v>
      </c>
      <c r="N6392" s="37" t="s">
        <v>64</v>
      </c>
      <c r="O6392" s="37" t="s">
        <v>2566</v>
      </c>
      <c r="P6392" s="37" t="s">
        <v>2567</v>
      </c>
      <c r="Q6392" s="37" t="s">
        <v>2568</v>
      </c>
      <c r="R6392" s="37" t="s">
        <v>2569</v>
      </c>
      <c r="S6392" s="37" t="s">
        <v>3100</v>
      </c>
      <c r="T6392" s="37" t="s">
        <v>3099</v>
      </c>
      <c r="U6392" s="1" t="str">
        <f>VLOOKUP(T6392,[2]VAT!$A:$D,1,0)</f>
        <v>400176</v>
      </c>
      <c r="V6392" s="37" t="s">
        <v>2</v>
      </c>
      <c r="W6392" s="37" t="s">
        <v>2</v>
      </c>
      <c r="X6392" t="str">
        <f>VLOOKUP(T6392,[3]رکوردها!$A:$B,2,0)</f>
        <v>10102518676</v>
      </c>
      <c r="Y6392" t="str">
        <f>VLOOKUP(T6392,[3]رکوردها!$A:$D,4,0)</f>
        <v>411395636387</v>
      </c>
      <c r="Z6392" t="str">
        <f>VLOOKUP(T6392,[3]رکوردها!$A:$C,3,0)</f>
        <v>تهران</v>
      </c>
      <c r="AA6392" t="str">
        <f>VLOOKUP(T6392,[3]رکوردها!$A:$F,6,0)</f>
        <v>بلوار آفریقا-انتهای ناهید شرقی-پلاک35-طبقه4</v>
      </c>
      <c r="AB6392" t="str">
        <f>VLOOKUP(T6392,[3]رکوردها!$A:$E,5,0)</f>
        <v>1915718171</v>
      </c>
    </row>
    <row r="6393" spans="1:28" s="41" customFormat="1" hidden="1" x14ac:dyDescent="0.2">
      <c r="A6393" s="36">
        <v>147464</v>
      </c>
      <c r="B6393" s="36">
        <v>1381</v>
      </c>
      <c r="C6393" s="36">
        <v>1470</v>
      </c>
      <c r="D6393" s="39" t="s">
        <v>5178</v>
      </c>
      <c r="E6393" s="36"/>
      <c r="F6393" s="37" t="s">
        <v>42</v>
      </c>
      <c r="G6393" s="37" t="s">
        <v>3187</v>
      </c>
      <c r="H6393" s="38">
        <v>0</v>
      </c>
      <c r="I6393" s="38">
        <v>5130000</v>
      </c>
      <c r="J6393" s="38">
        <f t="shared" si="126"/>
        <v>-5130000</v>
      </c>
      <c r="K6393" s="38"/>
      <c r="L6393" s="49"/>
      <c r="M6393" s="37" t="s">
        <v>63</v>
      </c>
      <c r="N6393" s="37" t="s">
        <v>64</v>
      </c>
      <c r="O6393" s="37" t="s">
        <v>2566</v>
      </c>
      <c r="P6393" s="37" t="s">
        <v>2567</v>
      </c>
      <c r="Q6393" s="37" t="s">
        <v>2568</v>
      </c>
      <c r="R6393" s="37" t="s">
        <v>2569</v>
      </c>
      <c r="S6393" s="37" t="s">
        <v>3100</v>
      </c>
      <c r="T6393" s="37" t="s">
        <v>3099</v>
      </c>
      <c r="U6393" s="1" t="str">
        <f>VLOOKUP(T6393,[2]VAT!$A:$D,1,0)</f>
        <v>400176</v>
      </c>
      <c r="V6393" s="37" t="s">
        <v>2</v>
      </c>
      <c r="W6393" s="37" t="s">
        <v>2</v>
      </c>
      <c r="X6393" t="str">
        <f>VLOOKUP(T6393,[3]رکوردها!$A:$B,2,0)</f>
        <v>10102518676</v>
      </c>
      <c r="Y6393" t="str">
        <f>VLOOKUP(T6393,[3]رکوردها!$A:$D,4,0)</f>
        <v>411395636387</v>
      </c>
      <c r="Z6393" t="str">
        <f>VLOOKUP(T6393,[3]رکوردها!$A:$C,3,0)</f>
        <v>تهران</v>
      </c>
      <c r="AA6393" t="str">
        <f>VLOOKUP(T6393,[3]رکوردها!$A:$F,6,0)</f>
        <v>بلوار آفریقا-انتهای ناهید شرقی-پلاک35-طبقه4</v>
      </c>
      <c r="AB6393" t="str">
        <f>VLOOKUP(T6393,[3]رکوردها!$A:$E,5,0)</f>
        <v>1915718171</v>
      </c>
    </row>
    <row r="6394" spans="1:28" s="41" customFormat="1" hidden="1" x14ac:dyDescent="0.2">
      <c r="A6394" s="36">
        <v>146516</v>
      </c>
      <c r="B6394" s="36">
        <v>1357</v>
      </c>
      <c r="C6394" s="36">
        <v>1413</v>
      </c>
      <c r="D6394" s="36" t="str">
        <f>VLOOKUP(C6394,Piv.Analysis!A:AA,27,0)</f>
        <v>دریافت و پرداخت</v>
      </c>
      <c r="E6394" s="36"/>
      <c r="F6394" s="37" t="s">
        <v>489</v>
      </c>
      <c r="G6394" s="37" t="s">
        <v>1960</v>
      </c>
      <c r="H6394" s="38">
        <v>30591000</v>
      </c>
      <c r="I6394" s="38">
        <v>0</v>
      </c>
      <c r="J6394" s="38">
        <f t="shared" si="126"/>
        <v>30591000</v>
      </c>
      <c r="K6394" s="38"/>
      <c r="L6394" s="49"/>
      <c r="M6394" s="37" t="s">
        <v>4</v>
      </c>
      <c r="N6394" s="37" t="s">
        <v>5</v>
      </c>
      <c r="O6394" s="37" t="s">
        <v>6</v>
      </c>
      <c r="P6394" s="37" t="s">
        <v>7</v>
      </c>
      <c r="Q6394" s="37" t="s">
        <v>13</v>
      </c>
      <c r="R6394" s="37" t="s">
        <v>14</v>
      </c>
      <c r="S6394" s="37" t="s">
        <v>3531</v>
      </c>
      <c r="T6394" s="37" t="s">
        <v>3530</v>
      </c>
      <c r="U6394" s="1" t="str">
        <f>VLOOKUP(T6394,[2]VAT!$A:$D,1,0)</f>
        <v>400316</v>
      </c>
      <c r="V6394" s="37" t="s">
        <v>2</v>
      </c>
      <c r="W6394" s="37" t="s">
        <v>2</v>
      </c>
      <c r="X6394" t="str">
        <f>VLOOKUP(T6394,[3]رکوردها!$A:$B,2,0)</f>
        <v>10102565210</v>
      </c>
      <c r="Y6394" t="str">
        <f>VLOOKUP(T6394,[3]رکوردها!$A:$D,4,0)</f>
        <v>411136931756</v>
      </c>
      <c r="Z6394" t="str">
        <f>VLOOKUP(T6394,[3]رکوردها!$A:$C,3,0)</f>
        <v>تهران</v>
      </c>
      <c r="AA6394" t="str">
        <f>VLOOKUP(T6394,[3]رکوردها!$A:$F,6,0)</f>
        <v>تهران سهروردی شمالی خ ابن یمین پلاک 14</v>
      </c>
      <c r="AB6394" t="str">
        <f>VLOOKUP(T6394,[3]رکوردها!$A:$E,5,0)</f>
        <v>1556835311</v>
      </c>
    </row>
    <row r="6395" spans="1:28" s="41" customFormat="1" hidden="1" x14ac:dyDescent="0.2">
      <c r="A6395" s="36">
        <v>147472</v>
      </c>
      <c r="B6395" s="36">
        <v>1381</v>
      </c>
      <c r="C6395" s="36">
        <v>1470</v>
      </c>
      <c r="D6395" s="39" t="s">
        <v>5178</v>
      </c>
      <c r="E6395" s="36"/>
      <c r="F6395" s="37" t="s">
        <v>42</v>
      </c>
      <c r="G6395" s="37" t="s">
        <v>3188</v>
      </c>
      <c r="H6395" s="38">
        <v>3960000</v>
      </c>
      <c r="I6395" s="38">
        <v>0</v>
      </c>
      <c r="J6395" s="38">
        <f t="shared" si="126"/>
        <v>3960000</v>
      </c>
      <c r="K6395" s="38"/>
      <c r="L6395" s="49"/>
      <c r="M6395" s="37" t="s">
        <v>63</v>
      </c>
      <c r="N6395" s="37" t="s">
        <v>64</v>
      </c>
      <c r="O6395" s="37" t="s">
        <v>2566</v>
      </c>
      <c r="P6395" s="37" t="s">
        <v>2567</v>
      </c>
      <c r="Q6395" s="37" t="s">
        <v>2568</v>
      </c>
      <c r="R6395" s="37" t="s">
        <v>2569</v>
      </c>
      <c r="S6395" s="37" t="s">
        <v>3100</v>
      </c>
      <c r="T6395" s="37" t="s">
        <v>3099</v>
      </c>
      <c r="U6395" s="1" t="str">
        <f>VLOOKUP(T6395,[2]VAT!$A:$D,1,0)</f>
        <v>400176</v>
      </c>
      <c r="V6395" s="37" t="s">
        <v>2</v>
      </c>
      <c r="W6395" s="37" t="s">
        <v>2</v>
      </c>
      <c r="X6395" t="str">
        <f>VLOOKUP(T6395,[3]رکوردها!$A:$B,2,0)</f>
        <v>10102518676</v>
      </c>
      <c r="Y6395" t="str">
        <f>VLOOKUP(T6395,[3]رکوردها!$A:$D,4,0)</f>
        <v>411395636387</v>
      </c>
      <c r="Z6395" t="str">
        <f>VLOOKUP(T6395,[3]رکوردها!$A:$C,3,0)</f>
        <v>تهران</v>
      </c>
      <c r="AA6395" t="str">
        <f>VLOOKUP(T6395,[3]رکوردها!$A:$F,6,0)</f>
        <v>بلوار آفریقا-انتهای ناهید شرقی-پلاک35-طبقه4</v>
      </c>
      <c r="AB6395" t="str">
        <f>VLOOKUP(T6395,[3]رکوردها!$A:$E,5,0)</f>
        <v>1915718171</v>
      </c>
    </row>
    <row r="6396" spans="1:28" s="41" customFormat="1" hidden="1" x14ac:dyDescent="0.2">
      <c r="A6396" s="36">
        <v>147473</v>
      </c>
      <c r="B6396" s="36">
        <v>1381</v>
      </c>
      <c r="C6396" s="36">
        <v>1470</v>
      </c>
      <c r="D6396" s="39" t="s">
        <v>5178</v>
      </c>
      <c r="E6396" s="36"/>
      <c r="F6396" s="37" t="s">
        <v>42</v>
      </c>
      <c r="G6396" s="37" t="s">
        <v>3188</v>
      </c>
      <c r="H6396" s="38">
        <v>0</v>
      </c>
      <c r="I6396" s="38">
        <v>3960000</v>
      </c>
      <c r="J6396" s="38">
        <f t="shared" si="126"/>
        <v>-3960000</v>
      </c>
      <c r="K6396" s="38"/>
      <c r="L6396" s="49"/>
      <c r="M6396" s="37" t="s">
        <v>63</v>
      </c>
      <c r="N6396" s="37" t="s">
        <v>64</v>
      </c>
      <c r="O6396" s="37" t="s">
        <v>2566</v>
      </c>
      <c r="P6396" s="37" t="s">
        <v>2567</v>
      </c>
      <c r="Q6396" s="37" t="s">
        <v>2568</v>
      </c>
      <c r="R6396" s="37" t="s">
        <v>2569</v>
      </c>
      <c r="S6396" s="37" t="s">
        <v>3100</v>
      </c>
      <c r="T6396" s="37" t="s">
        <v>3099</v>
      </c>
      <c r="U6396" s="1" t="str">
        <f>VLOOKUP(T6396,[2]VAT!$A:$D,1,0)</f>
        <v>400176</v>
      </c>
      <c r="V6396" s="37" t="s">
        <v>2</v>
      </c>
      <c r="W6396" s="37" t="s">
        <v>2</v>
      </c>
      <c r="X6396" t="str">
        <f>VLOOKUP(T6396,[3]رکوردها!$A:$B,2,0)</f>
        <v>10102518676</v>
      </c>
      <c r="Y6396" t="str">
        <f>VLOOKUP(T6396,[3]رکوردها!$A:$D,4,0)</f>
        <v>411395636387</v>
      </c>
      <c r="Z6396" t="str">
        <f>VLOOKUP(T6396,[3]رکوردها!$A:$C,3,0)</f>
        <v>تهران</v>
      </c>
      <c r="AA6396" t="str">
        <f>VLOOKUP(T6396,[3]رکوردها!$A:$F,6,0)</f>
        <v>بلوار آفریقا-انتهای ناهید شرقی-پلاک35-طبقه4</v>
      </c>
      <c r="AB6396" t="str">
        <f>VLOOKUP(T6396,[3]رکوردها!$A:$E,5,0)</f>
        <v>1915718171</v>
      </c>
    </row>
    <row r="6397" spans="1:28" s="41" customFormat="1" hidden="1" x14ac:dyDescent="0.2">
      <c r="A6397" s="36">
        <v>174828</v>
      </c>
      <c r="B6397" s="36">
        <v>1590</v>
      </c>
      <c r="C6397" s="36">
        <v>1678</v>
      </c>
      <c r="D6397" s="39" t="s">
        <v>5178</v>
      </c>
      <c r="E6397" s="39"/>
      <c r="F6397" s="37" t="s">
        <v>1749</v>
      </c>
      <c r="G6397" s="37" t="s">
        <v>3539</v>
      </c>
      <c r="H6397" s="38">
        <v>112717000</v>
      </c>
      <c r="I6397" s="38">
        <v>0</v>
      </c>
      <c r="J6397" s="38">
        <f t="shared" si="126"/>
        <v>112717000</v>
      </c>
      <c r="K6397" s="38"/>
      <c r="L6397" s="49"/>
      <c r="M6397" s="37" t="s">
        <v>4</v>
      </c>
      <c r="N6397" s="37" t="s">
        <v>5</v>
      </c>
      <c r="O6397" s="37" t="s">
        <v>6</v>
      </c>
      <c r="P6397" s="37" t="s">
        <v>7</v>
      </c>
      <c r="Q6397" s="37" t="s">
        <v>13</v>
      </c>
      <c r="R6397" s="37" t="s">
        <v>14</v>
      </c>
      <c r="S6397" s="37" t="s">
        <v>3541</v>
      </c>
      <c r="T6397" s="37" t="s">
        <v>3540</v>
      </c>
      <c r="U6397" s="1" t="str">
        <f>VLOOKUP(T6397,[2]VAT!$A:$D,1,0)</f>
        <v>400319</v>
      </c>
      <c r="V6397" s="37" t="s">
        <v>2</v>
      </c>
      <c r="W6397" s="37" t="s">
        <v>2</v>
      </c>
      <c r="X6397" t="str">
        <f>VLOOKUP(T6397,[3]رکوردها!$A:$B,2,0)</f>
        <v>10101335655</v>
      </c>
      <c r="Y6397" t="str">
        <f>VLOOKUP(T6397,[3]رکوردها!$A:$D,4,0)</f>
        <v>411156454351</v>
      </c>
      <c r="Z6397" t="str">
        <f>VLOOKUP(T6397,[3]رکوردها!$A:$C,3,0)</f>
        <v>تهران</v>
      </c>
      <c r="AA6397" t="str">
        <f>VLOOKUP(T6397,[3]رکوردها!$A:$F,6,0)</f>
        <v>استان تهران - شهرستان تهران - بخش مرکزی - شهر تهران-ونک-خیابان شهیدحجت الاسلام عباس شیرازی-خیابان سرو-پلاک 0-طبقه همکف-</v>
      </c>
      <c r="AB6397" t="str">
        <f>VLOOKUP(T6397,[3]رکوردها!$A:$E,5,0)</f>
        <v>1435893738</v>
      </c>
    </row>
    <row r="6398" spans="1:28" s="41" customFormat="1" hidden="1" x14ac:dyDescent="0.2">
      <c r="A6398" s="36">
        <v>174829</v>
      </c>
      <c r="B6398" s="36">
        <v>1590</v>
      </c>
      <c r="C6398" s="36">
        <v>1678</v>
      </c>
      <c r="D6398" s="39" t="s">
        <v>5178</v>
      </c>
      <c r="E6398" s="39"/>
      <c r="F6398" s="37" t="s">
        <v>1749</v>
      </c>
      <c r="G6398" s="37" t="s">
        <v>3539</v>
      </c>
      <c r="H6398" s="38">
        <v>0</v>
      </c>
      <c r="I6398" s="38">
        <v>112717000</v>
      </c>
      <c r="J6398" s="38">
        <f t="shared" si="126"/>
        <v>-112717000</v>
      </c>
      <c r="K6398" s="38"/>
      <c r="L6398" s="49"/>
      <c r="M6398" s="37" t="s">
        <v>4</v>
      </c>
      <c r="N6398" s="37" t="s">
        <v>5</v>
      </c>
      <c r="O6398" s="37" t="s">
        <v>6</v>
      </c>
      <c r="P6398" s="37" t="s">
        <v>7</v>
      </c>
      <c r="Q6398" s="37" t="s">
        <v>13</v>
      </c>
      <c r="R6398" s="37" t="s">
        <v>14</v>
      </c>
      <c r="S6398" s="37" t="s">
        <v>3541</v>
      </c>
      <c r="T6398" s="37" t="s">
        <v>3540</v>
      </c>
      <c r="U6398" s="1" t="str">
        <f>VLOOKUP(T6398,[2]VAT!$A:$D,1,0)</f>
        <v>400319</v>
      </c>
      <c r="V6398" s="37" t="s">
        <v>2</v>
      </c>
      <c r="W6398" s="37" t="s">
        <v>2</v>
      </c>
      <c r="X6398" t="str">
        <f>VLOOKUP(T6398,[3]رکوردها!$A:$B,2,0)</f>
        <v>10101335655</v>
      </c>
      <c r="Y6398" t="str">
        <f>VLOOKUP(T6398,[3]رکوردها!$A:$D,4,0)</f>
        <v>411156454351</v>
      </c>
      <c r="Z6398" t="str">
        <f>VLOOKUP(T6398,[3]رکوردها!$A:$C,3,0)</f>
        <v>تهران</v>
      </c>
      <c r="AA6398" t="str">
        <f>VLOOKUP(T6398,[3]رکوردها!$A:$F,6,0)</f>
        <v>استان تهران - شهرستان تهران - بخش مرکزی - شهر تهران-ونک-خیابان شهیدحجت الاسلام عباس شیرازی-خیابان سرو-پلاک 0-طبقه همکف-</v>
      </c>
      <c r="AB6398" t="str">
        <f>VLOOKUP(T6398,[3]رکوردها!$A:$E,5,0)</f>
        <v>1435893738</v>
      </c>
    </row>
    <row r="6399" spans="1:28" s="41" customFormat="1" hidden="1" x14ac:dyDescent="0.2">
      <c r="A6399" s="36">
        <v>146592</v>
      </c>
      <c r="B6399" s="36">
        <v>1193</v>
      </c>
      <c r="C6399" s="36">
        <v>1422</v>
      </c>
      <c r="D6399" s="39" t="s">
        <v>5178</v>
      </c>
      <c r="E6399" s="36"/>
      <c r="F6399" s="37" t="s">
        <v>71</v>
      </c>
      <c r="G6399" s="37" t="s">
        <v>3542</v>
      </c>
      <c r="H6399" s="38">
        <v>998632</v>
      </c>
      <c r="I6399" s="38">
        <v>0</v>
      </c>
      <c r="J6399" s="38">
        <f t="shared" si="126"/>
        <v>998632</v>
      </c>
      <c r="K6399" s="38"/>
      <c r="L6399" s="49"/>
      <c r="M6399" s="37" t="s">
        <v>63</v>
      </c>
      <c r="N6399" s="37" t="s">
        <v>64</v>
      </c>
      <c r="O6399" s="37" t="s">
        <v>2566</v>
      </c>
      <c r="P6399" s="37" t="s">
        <v>2567</v>
      </c>
      <c r="Q6399" s="37" t="s">
        <v>2568</v>
      </c>
      <c r="R6399" s="37" t="s">
        <v>2569</v>
      </c>
      <c r="S6399" s="37" t="s">
        <v>3541</v>
      </c>
      <c r="T6399" s="37" t="s">
        <v>3540</v>
      </c>
      <c r="U6399" s="1" t="str">
        <f>VLOOKUP(T6399,[2]VAT!$A:$D,1,0)</f>
        <v>400319</v>
      </c>
      <c r="V6399" s="37" t="s">
        <v>2</v>
      </c>
      <c r="W6399" s="37" t="s">
        <v>2</v>
      </c>
      <c r="X6399" t="str">
        <f>VLOOKUP(T6399,[3]رکوردها!$A:$B,2,0)</f>
        <v>10101335655</v>
      </c>
      <c r="Y6399" t="str">
        <f>VLOOKUP(T6399,[3]رکوردها!$A:$D,4,0)</f>
        <v>411156454351</v>
      </c>
      <c r="Z6399" t="str">
        <f>VLOOKUP(T6399,[3]رکوردها!$A:$C,3,0)</f>
        <v>تهران</v>
      </c>
      <c r="AA6399" t="str">
        <f>VLOOKUP(T6399,[3]رکوردها!$A:$F,6,0)</f>
        <v>استان تهران - شهرستان تهران - بخش مرکزی - شهر تهران-ونک-خیابان شهیدحجت الاسلام عباس شیرازی-خیابان سرو-پلاک 0-طبقه همکف-</v>
      </c>
      <c r="AB6399" t="str">
        <f>VLOOKUP(T6399,[3]رکوردها!$A:$E,5,0)</f>
        <v>1435893738</v>
      </c>
    </row>
    <row r="6400" spans="1:28" s="41" customFormat="1" hidden="1" x14ac:dyDescent="0.2">
      <c r="A6400" s="36">
        <v>146593</v>
      </c>
      <c r="B6400" s="36">
        <v>1193</v>
      </c>
      <c r="C6400" s="36">
        <v>1422</v>
      </c>
      <c r="D6400" s="39" t="s">
        <v>5178</v>
      </c>
      <c r="E6400" s="36"/>
      <c r="F6400" s="37" t="s">
        <v>71</v>
      </c>
      <c r="G6400" s="37" t="s">
        <v>3542</v>
      </c>
      <c r="H6400" s="38">
        <v>0</v>
      </c>
      <c r="I6400" s="38">
        <v>998632</v>
      </c>
      <c r="J6400" s="38">
        <f t="shared" si="126"/>
        <v>-998632</v>
      </c>
      <c r="K6400" s="38"/>
      <c r="L6400" s="49"/>
      <c r="M6400" s="37" t="s">
        <v>63</v>
      </c>
      <c r="N6400" s="37" t="s">
        <v>64</v>
      </c>
      <c r="O6400" s="37" t="s">
        <v>2566</v>
      </c>
      <c r="P6400" s="37" t="s">
        <v>2567</v>
      </c>
      <c r="Q6400" s="37" t="s">
        <v>2568</v>
      </c>
      <c r="R6400" s="37" t="s">
        <v>2569</v>
      </c>
      <c r="S6400" s="37" t="s">
        <v>3541</v>
      </c>
      <c r="T6400" s="37" t="s">
        <v>3540</v>
      </c>
      <c r="U6400" s="1" t="str">
        <f>VLOOKUP(T6400,[2]VAT!$A:$D,1,0)</f>
        <v>400319</v>
      </c>
      <c r="V6400" s="37" t="s">
        <v>2</v>
      </c>
      <c r="W6400" s="37" t="s">
        <v>2</v>
      </c>
      <c r="X6400" t="str">
        <f>VLOOKUP(T6400,[3]رکوردها!$A:$B,2,0)</f>
        <v>10101335655</v>
      </c>
      <c r="Y6400" t="str">
        <f>VLOOKUP(T6400,[3]رکوردها!$A:$D,4,0)</f>
        <v>411156454351</v>
      </c>
      <c r="Z6400" t="str">
        <f>VLOOKUP(T6400,[3]رکوردها!$A:$C,3,0)</f>
        <v>تهران</v>
      </c>
      <c r="AA6400" t="str">
        <f>VLOOKUP(T6400,[3]رکوردها!$A:$F,6,0)</f>
        <v>استان تهران - شهرستان تهران - بخش مرکزی - شهر تهران-ونک-خیابان شهیدحجت الاسلام عباس شیرازی-خیابان سرو-پلاک 0-طبقه همکف-</v>
      </c>
      <c r="AB6400" t="str">
        <f>VLOOKUP(T6400,[3]رکوردها!$A:$E,5,0)</f>
        <v>1435893738</v>
      </c>
    </row>
    <row r="6401" spans="1:28" s="41" customFormat="1" hidden="1" x14ac:dyDescent="0.2">
      <c r="A6401" s="36">
        <v>146596</v>
      </c>
      <c r="B6401" s="36">
        <v>1193</v>
      </c>
      <c r="C6401" s="36">
        <v>1422</v>
      </c>
      <c r="D6401" s="39" t="s">
        <v>5178</v>
      </c>
      <c r="E6401" s="36"/>
      <c r="F6401" s="37" t="s">
        <v>71</v>
      </c>
      <c r="G6401" s="37" t="s">
        <v>3543</v>
      </c>
      <c r="H6401" s="38">
        <v>2084400</v>
      </c>
      <c r="I6401" s="38">
        <v>0</v>
      </c>
      <c r="J6401" s="38">
        <f t="shared" si="126"/>
        <v>2084400</v>
      </c>
      <c r="K6401" s="38"/>
      <c r="L6401" s="49"/>
      <c r="M6401" s="37" t="s">
        <v>63</v>
      </c>
      <c r="N6401" s="37" t="s">
        <v>64</v>
      </c>
      <c r="O6401" s="37" t="s">
        <v>2566</v>
      </c>
      <c r="P6401" s="37" t="s">
        <v>2567</v>
      </c>
      <c r="Q6401" s="37" t="s">
        <v>2568</v>
      </c>
      <c r="R6401" s="37" t="s">
        <v>2569</v>
      </c>
      <c r="S6401" s="37" t="s">
        <v>3541</v>
      </c>
      <c r="T6401" s="37" t="s">
        <v>3540</v>
      </c>
      <c r="U6401" s="1" t="str">
        <f>VLOOKUP(T6401,[2]VAT!$A:$D,1,0)</f>
        <v>400319</v>
      </c>
      <c r="V6401" s="37" t="s">
        <v>2</v>
      </c>
      <c r="W6401" s="37" t="s">
        <v>2</v>
      </c>
      <c r="X6401" t="str">
        <f>VLOOKUP(T6401,[3]رکوردها!$A:$B,2,0)</f>
        <v>10101335655</v>
      </c>
      <c r="Y6401" t="str">
        <f>VLOOKUP(T6401,[3]رکوردها!$A:$D,4,0)</f>
        <v>411156454351</v>
      </c>
      <c r="Z6401" t="str">
        <f>VLOOKUP(T6401,[3]رکوردها!$A:$C,3,0)</f>
        <v>تهران</v>
      </c>
      <c r="AA6401" t="str">
        <f>VLOOKUP(T6401,[3]رکوردها!$A:$F,6,0)</f>
        <v>استان تهران - شهرستان تهران - بخش مرکزی - شهر تهران-ونک-خیابان شهیدحجت الاسلام عباس شیرازی-خیابان سرو-پلاک 0-طبقه همکف-</v>
      </c>
      <c r="AB6401" t="str">
        <f>VLOOKUP(T6401,[3]رکوردها!$A:$E,5,0)</f>
        <v>1435893738</v>
      </c>
    </row>
    <row r="6402" spans="1:28" s="41" customFormat="1" hidden="1" x14ac:dyDescent="0.2">
      <c r="A6402" s="36">
        <v>146597</v>
      </c>
      <c r="B6402" s="36">
        <v>1193</v>
      </c>
      <c r="C6402" s="36">
        <v>1422</v>
      </c>
      <c r="D6402" s="39" t="s">
        <v>5178</v>
      </c>
      <c r="E6402" s="36"/>
      <c r="F6402" s="37" t="s">
        <v>71</v>
      </c>
      <c r="G6402" s="37" t="s">
        <v>3543</v>
      </c>
      <c r="H6402" s="38">
        <v>0</v>
      </c>
      <c r="I6402" s="38">
        <v>2084400</v>
      </c>
      <c r="J6402" s="38">
        <f t="shared" si="126"/>
        <v>-2084400</v>
      </c>
      <c r="K6402" s="38"/>
      <c r="L6402" s="49"/>
      <c r="M6402" s="37" t="s">
        <v>63</v>
      </c>
      <c r="N6402" s="37" t="s">
        <v>64</v>
      </c>
      <c r="O6402" s="37" t="s">
        <v>2566</v>
      </c>
      <c r="P6402" s="37" t="s">
        <v>2567</v>
      </c>
      <c r="Q6402" s="37" t="s">
        <v>2568</v>
      </c>
      <c r="R6402" s="37" t="s">
        <v>2569</v>
      </c>
      <c r="S6402" s="37" t="s">
        <v>3541</v>
      </c>
      <c r="T6402" s="37" t="s">
        <v>3540</v>
      </c>
      <c r="U6402" s="1" t="str">
        <f>VLOOKUP(T6402,[2]VAT!$A:$D,1,0)</f>
        <v>400319</v>
      </c>
      <c r="V6402" s="37" t="s">
        <v>2</v>
      </c>
      <c r="W6402" s="37" t="s">
        <v>2</v>
      </c>
      <c r="X6402" t="str">
        <f>VLOOKUP(T6402,[3]رکوردها!$A:$B,2,0)</f>
        <v>10101335655</v>
      </c>
      <c r="Y6402" t="str">
        <f>VLOOKUP(T6402,[3]رکوردها!$A:$D,4,0)</f>
        <v>411156454351</v>
      </c>
      <c r="Z6402" t="str">
        <f>VLOOKUP(T6402,[3]رکوردها!$A:$C,3,0)</f>
        <v>تهران</v>
      </c>
      <c r="AA6402" t="str">
        <f>VLOOKUP(T6402,[3]رکوردها!$A:$F,6,0)</f>
        <v>استان تهران - شهرستان تهران - بخش مرکزی - شهر تهران-ونک-خیابان شهیدحجت الاسلام عباس شیرازی-خیابان سرو-پلاک 0-طبقه همکف-</v>
      </c>
      <c r="AB6402" t="str">
        <f>VLOOKUP(T6402,[3]رکوردها!$A:$E,5,0)</f>
        <v>1435893738</v>
      </c>
    </row>
    <row r="6403" spans="1:28" s="41" customFormat="1" hidden="1" x14ac:dyDescent="0.2">
      <c r="A6403" s="36">
        <v>146600</v>
      </c>
      <c r="B6403" s="36">
        <v>1193</v>
      </c>
      <c r="C6403" s="36">
        <v>1422</v>
      </c>
      <c r="D6403" s="39" t="s">
        <v>5178</v>
      </c>
      <c r="E6403" s="36"/>
      <c r="F6403" s="37" t="s">
        <v>71</v>
      </c>
      <c r="G6403" s="37" t="s">
        <v>3544</v>
      </c>
      <c r="H6403" s="38">
        <v>1647959</v>
      </c>
      <c r="I6403" s="38">
        <v>0</v>
      </c>
      <c r="J6403" s="38">
        <f t="shared" si="126"/>
        <v>1647959</v>
      </c>
      <c r="K6403" s="38"/>
      <c r="L6403" s="49"/>
      <c r="M6403" s="37" t="s">
        <v>63</v>
      </c>
      <c r="N6403" s="37" t="s">
        <v>64</v>
      </c>
      <c r="O6403" s="37" t="s">
        <v>2566</v>
      </c>
      <c r="P6403" s="37" t="s">
        <v>2567</v>
      </c>
      <c r="Q6403" s="37" t="s">
        <v>2568</v>
      </c>
      <c r="R6403" s="37" t="s">
        <v>2569</v>
      </c>
      <c r="S6403" s="37" t="s">
        <v>3541</v>
      </c>
      <c r="T6403" s="37" t="s">
        <v>3540</v>
      </c>
      <c r="U6403" s="1" t="str">
        <f>VLOOKUP(T6403,[2]VAT!$A:$D,1,0)</f>
        <v>400319</v>
      </c>
      <c r="V6403" s="37" t="s">
        <v>2</v>
      </c>
      <c r="W6403" s="37" t="s">
        <v>2</v>
      </c>
      <c r="X6403" t="str">
        <f>VLOOKUP(T6403,[3]رکوردها!$A:$B,2,0)</f>
        <v>10101335655</v>
      </c>
      <c r="Y6403" t="str">
        <f>VLOOKUP(T6403,[3]رکوردها!$A:$D,4,0)</f>
        <v>411156454351</v>
      </c>
      <c r="Z6403" t="str">
        <f>VLOOKUP(T6403,[3]رکوردها!$A:$C,3,0)</f>
        <v>تهران</v>
      </c>
      <c r="AA6403" t="str">
        <f>VLOOKUP(T6403,[3]رکوردها!$A:$F,6,0)</f>
        <v>استان تهران - شهرستان تهران - بخش مرکزی - شهر تهران-ونک-خیابان شهیدحجت الاسلام عباس شیرازی-خیابان سرو-پلاک 0-طبقه همکف-</v>
      </c>
      <c r="AB6403" t="str">
        <f>VLOOKUP(T6403,[3]رکوردها!$A:$E,5,0)</f>
        <v>1435893738</v>
      </c>
    </row>
    <row r="6404" spans="1:28" s="41" customFormat="1" hidden="1" x14ac:dyDescent="0.2">
      <c r="A6404" s="36">
        <v>146601</v>
      </c>
      <c r="B6404" s="36">
        <v>1193</v>
      </c>
      <c r="C6404" s="36">
        <v>1422</v>
      </c>
      <c r="D6404" s="39" t="s">
        <v>5178</v>
      </c>
      <c r="E6404" s="36"/>
      <c r="F6404" s="37" t="s">
        <v>71</v>
      </c>
      <c r="G6404" s="37" t="s">
        <v>3544</v>
      </c>
      <c r="H6404" s="38">
        <v>0</v>
      </c>
      <c r="I6404" s="38">
        <v>1647959</v>
      </c>
      <c r="J6404" s="38">
        <f t="shared" ref="J6404:J6467" si="127">H6404-I6404</f>
        <v>-1647959</v>
      </c>
      <c r="K6404" s="38"/>
      <c r="L6404" s="49"/>
      <c r="M6404" s="37" t="s">
        <v>63</v>
      </c>
      <c r="N6404" s="37" t="s">
        <v>64</v>
      </c>
      <c r="O6404" s="37" t="s">
        <v>2566</v>
      </c>
      <c r="P6404" s="37" t="s">
        <v>2567</v>
      </c>
      <c r="Q6404" s="37" t="s">
        <v>2568</v>
      </c>
      <c r="R6404" s="37" t="s">
        <v>2569</v>
      </c>
      <c r="S6404" s="37" t="s">
        <v>3541</v>
      </c>
      <c r="T6404" s="37" t="s">
        <v>3540</v>
      </c>
      <c r="U6404" s="1" t="str">
        <f>VLOOKUP(T6404,[2]VAT!$A:$D,1,0)</f>
        <v>400319</v>
      </c>
      <c r="V6404" s="37" t="s">
        <v>2</v>
      </c>
      <c r="W6404" s="37" t="s">
        <v>2</v>
      </c>
      <c r="X6404" t="str">
        <f>VLOOKUP(T6404,[3]رکوردها!$A:$B,2,0)</f>
        <v>10101335655</v>
      </c>
      <c r="Y6404" t="str">
        <f>VLOOKUP(T6404,[3]رکوردها!$A:$D,4,0)</f>
        <v>411156454351</v>
      </c>
      <c r="Z6404" t="str">
        <f>VLOOKUP(T6404,[3]رکوردها!$A:$C,3,0)</f>
        <v>تهران</v>
      </c>
      <c r="AA6404" t="str">
        <f>VLOOKUP(T6404,[3]رکوردها!$A:$F,6,0)</f>
        <v>استان تهران - شهرستان تهران - بخش مرکزی - شهر تهران-ونک-خیابان شهیدحجت الاسلام عباس شیرازی-خیابان سرو-پلاک 0-طبقه همکف-</v>
      </c>
      <c r="AB6404" t="str">
        <f>VLOOKUP(T6404,[3]رکوردها!$A:$E,5,0)</f>
        <v>1435893738</v>
      </c>
    </row>
    <row r="6405" spans="1:28" s="41" customFormat="1" hidden="1" x14ac:dyDescent="0.2">
      <c r="A6405" s="36">
        <v>146604</v>
      </c>
      <c r="B6405" s="36">
        <v>1193</v>
      </c>
      <c r="C6405" s="36">
        <v>1422</v>
      </c>
      <c r="D6405" s="39" t="s">
        <v>5178</v>
      </c>
      <c r="E6405" s="36"/>
      <c r="F6405" s="37" t="s">
        <v>71</v>
      </c>
      <c r="G6405" s="37" t="s">
        <v>3545</v>
      </c>
      <c r="H6405" s="38">
        <v>1749757</v>
      </c>
      <c r="I6405" s="38">
        <v>0</v>
      </c>
      <c r="J6405" s="38">
        <f t="shared" si="127"/>
        <v>1749757</v>
      </c>
      <c r="K6405" s="38"/>
      <c r="L6405" s="49"/>
      <c r="M6405" s="37" t="s">
        <v>63</v>
      </c>
      <c r="N6405" s="37" t="s">
        <v>64</v>
      </c>
      <c r="O6405" s="37" t="s">
        <v>2566</v>
      </c>
      <c r="P6405" s="37" t="s">
        <v>2567</v>
      </c>
      <c r="Q6405" s="37" t="s">
        <v>2568</v>
      </c>
      <c r="R6405" s="37" t="s">
        <v>2569</v>
      </c>
      <c r="S6405" s="37" t="s">
        <v>3541</v>
      </c>
      <c r="T6405" s="37" t="s">
        <v>3540</v>
      </c>
      <c r="U6405" s="1" t="str">
        <f>VLOOKUP(T6405,[2]VAT!$A:$D,1,0)</f>
        <v>400319</v>
      </c>
      <c r="V6405" s="37" t="s">
        <v>2</v>
      </c>
      <c r="W6405" s="37" t="s">
        <v>2</v>
      </c>
      <c r="X6405" t="str">
        <f>VLOOKUP(T6405,[3]رکوردها!$A:$B,2,0)</f>
        <v>10101335655</v>
      </c>
      <c r="Y6405" t="str">
        <f>VLOOKUP(T6405,[3]رکوردها!$A:$D,4,0)</f>
        <v>411156454351</v>
      </c>
      <c r="Z6405" t="str">
        <f>VLOOKUP(T6405,[3]رکوردها!$A:$C,3,0)</f>
        <v>تهران</v>
      </c>
      <c r="AA6405" t="str">
        <f>VLOOKUP(T6405,[3]رکوردها!$A:$F,6,0)</f>
        <v>استان تهران - شهرستان تهران - بخش مرکزی - شهر تهران-ونک-خیابان شهیدحجت الاسلام عباس شیرازی-خیابان سرو-پلاک 0-طبقه همکف-</v>
      </c>
      <c r="AB6405" t="str">
        <f>VLOOKUP(T6405,[3]رکوردها!$A:$E,5,0)</f>
        <v>1435893738</v>
      </c>
    </row>
    <row r="6406" spans="1:28" s="41" customFormat="1" hidden="1" x14ac:dyDescent="0.2">
      <c r="A6406" s="36">
        <v>146605</v>
      </c>
      <c r="B6406" s="36">
        <v>1193</v>
      </c>
      <c r="C6406" s="36">
        <v>1422</v>
      </c>
      <c r="D6406" s="39" t="s">
        <v>5178</v>
      </c>
      <c r="E6406" s="36"/>
      <c r="F6406" s="37" t="s">
        <v>71</v>
      </c>
      <c r="G6406" s="37" t="s">
        <v>3545</v>
      </c>
      <c r="H6406" s="38">
        <v>0</v>
      </c>
      <c r="I6406" s="38">
        <v>1749757</v>
      </c>
      <c r="J6406" s="38">
        <f t="shared" si="127"/>
        <v>-1749757</v>
      </c>
      <c r="K6406" s="38"/>
      <c r="L6406" s="49"/>
      <c r="M6406" s="37" t="s">
        <v>63</v>
      </c>
      <c r="N6406" s="37" t="s">
        <v>64</v>
      </c>
      <c r="O6406" s="37" t="s">
        <v>2566</v>
      </c>
      <c r="P6406" s="37" t="s">
        <v>2567</v>
      </c>
      <c r="Q6406" s="37" t="s">
        <v>2568</v>
      </c>
      <c r="R6406" s="37" t="s">
        <v>2569</v>
      </c>
      <c r="S6406" s="37" t="s">
        <v>3541</v>
      </c>
      <c r="T6406" s="37" t="s">
        <v>3540</v>
      </c>
      <c r="U6406" s="1" t="str">
        <f>VLOOKUP(T6406,[2]VAT!$A:$D,1,0)</f>
        <v>400319</v>
      </c>
      <c r="V6406" s="37" t="s">
        <v>2</v>
      </c>
      <c r="W6406" s="37" t="s">
        <v>2</v>
      </c>
      <c r="X6406" t="str">
        <f>VLOOKUP(T6406,[3]رکوردها!$A:$B,2,0)</f>
        <v>10101335655</v>
      </c>
      <c r="Y6406" t="str">
        <f>VLOOKUP(T6406,[3]رکوردها!$A:$D,4,0)</f>
        <v>411156454351</v>
      </c>
      <c r="Z6406" t="str">
        <f>VLOOKUP(T6406,[3]رکوردها!$A:$C,3,0)</f>
        <v>تهران</v>
      </c>
      <c r="AA6406" t="str">
        <f>VLOOKUP(T6406,[3]رکوردها!$A:$F,6,0)</f>
        <v>استان تهران - شهرستان تهران - بخش مرکزی - شهر تهران-ونک-خیابان شهیدحجت الاسلام عباس شیرازی-خیابان سرو-پلاک 0-طبقه همکف-</v>
      </c>
      <c r="AB6406" t="str">
        <f>VLOOKUP(T6406,[3]رکوردها!$A:$E,5,0)</f>
        <v>1435893738</v>
      </c>
    </row>
    <row r="6407" spans="1:28" s="41" customFormat="1" hidden="1" x14ac:dyDescent="0.2">
      <c r="A6407" s="36">
        <v>146608</v>
      </c>
      <c r="B6407" s="36">
        <v>1193</v>
      </c>
      <c r="C6407" s="36">
        <v>1422</v>
      </c>
      <c r="D6407" s="39" t="s">
        <v>5178</v>
      </c>
      <c r="E6407" s="36"/>
      <c r="F6407" s="37" t="s">
        <v>71</v>
      </c>
      <c r="G6407" s="37" t="s">
        <v>3546</v>
      </c>
      <c r="H6407" s="38">
        <v>1465396</v>
      </c>
      <c r="I6407" s="38">
        <v>0</v>
      </c>
      <c r="J6407" s="38">
        <f t="shared" si="127"/>
        <v>1465396</v>
      </c>
      <c r="K6407" s="38"/>
      <c r="L6407" s="49"/>
      <c r="M6407" s="37" t="s">
        <v>63</v>
      </c>
      <c r="N6407" s="37" t="s">
        <v>64</v>
      </c>
      <c r="O6407" s="37" t="s">
        <v>2566</v>
      </c>
      <c r="P6407" s="37" t="s">
        <v>2567</v>
      </c>
      <c r="Q6407" s="37" t="s">
        <v>2568</v>
      </c>
      <c r="R6407" s="37" t="s">
        <v>2569</v>
      </c>
      <c r="S6407" s="37" t="s">
        <v>3541</v>
      </c>
      <c r="T6407" s="37" t="s">
        <v>3540</v>
      </c>
      <c r="U6407" s="1" t="str">
        <f>VLOOKUP(T6407,[2]VAT!$A:$D,1,0)</f>
        <v>400319</v>
      </c>
      <c r="V6407" s="37" t="s">
        <v>2</v>
      </c>
      <c r="W6407" s="37" t="s">
        <v>2</v>
      </c>
      <c r="X6407" t="str">
        <f>VLOOKUP(T6407,[3]رکوردها!$A:$B,2,0)</f>
        <v>10101335655</v>
      </c>
      <c r="Y6407" t="str">
        <f>VLOOKUP(T6407,[3]رکوردها!$A:$D,4,0)</f>
        <v>411156454351</v>
      </c>
      <c r="Z6407" t="str">
        <f>VLOOKUP(T6407,[3]رکوردها!$A:$C,3,0)</f>
        <v>تهران</v>
      </c>
      <c r="AA6407" t="str">
        <f>VLOOKUP(T6407,[3]رکوردها!$A:$F,6,0)</f>
        <v>استان تهران - شهرستان تهران - بخش مرکزی - شهر تهران-ونک-خیابان شهیدحجت الاسلام عباس شیرازی-خیابان سرو-پلاک 0-طبقه همکف-</v>
      </c>
      <c r="AB6407" t="str">
        <f>VLOOKUP(T6407,[3]رکوردها!$A:$E,5,0)</f>
        <v>1435893738</v>
      </c>
    </row>
    <row r="6408" spans="1:28" s="41" customFormat="1" hidden="1" x14ac:dyDescent="0.2">
      <c r="A6408" s="36">
        <v>146609</v>
      </c>
      <c r="B6408" s="36">
        <v>1193</v>
      </c>
      <c r="C6408" s="36">
        <v>1422</v>
      </c>
      <c r="D6408" s="39" t="s">
        <v>5178</v>
      </c>
      <c r="E6408" s="36"/>
      <c r="F6408" s="37" t="s">
        <v>71</v>
      </c>
      <c r="G6408" s="37" t="s">
        <v>3546</v>
      </c>
      <c r="H6408" s="38">
        <v>0</v>
      </c>
      <c r="I6408" s="38">
        <v>1465396</v>
      </c>
      <c r="J6408" s="38">
        <f t="shared" si="127"/>
        <v>-1465396</v>
      </c>
      <c r="K6408" s="38"/>
      <c r="L6408" s="49"/>
      <c r="M6408" s="37" t="s">
        <v>63</v>
      </c>
      <c r="N6408" s="37" t="s">
        <v>64</v>
      </c>
      <c r="O6408" s="37" t="s">
        <v>2566</v>
      </c>
      <c r="P6408" s="37" t="s">
        <v>2567</v>
      </c>
      <c r="Q6408" s="37" t="s">
        <v>2568</v>
      </c>
      <c r="R6408" s="37" t="s">
        <v>2569</v>
      </c>
      <c r="S6408" s="37" t="s">
        <v>3541</v>
      </c>
      <c r="T6408" s="37" t="s">
        <v>3540</v>
      </c>
      <c r="U6408" s="1" t="str">
        <f>VLOOKUP(T6408,[2]VAT!$A:$D,1,0)</f>
        <v>400319</v>
      </c>
      <c r="V6408" s="37" t="s">
        <v>2</v>
      </c>
      <c r="W6408" s="37" t="s">
        <v>2</v>
      </c>
      <c r="X6408" t="str">
        <f>VLOOKUP(T6408,[3]رکوردها!$A:$B,2,0)</f>
        <v>10101335655</v>
      </c>
      <c r="Y6408" t="str">
        <f>VLOOKUP(T6408,[3]رکوردها!$A:$D,4,0)</f>
        <v>411156454351</v>
      </c>
      <c r="Z6408" t="str">
        <f>VLOOKUP(T6408,[3]رکوردها!$A:$C,3,0)</f>
        <v>تهران</v>
      </c>
      <c r="AA6408" t="str">
        <f>VLOOKUP(T6408,[3]رکوردها!$A:$F,6,0)</f>
        <v>استان تهران - شهرستان تهران - بخش مرکزی - شهر تهران-ونک-خیابان شهیدحجت الاسلام عباس شیرازی-خیابان سرو-پلاک 0-طبقه همکف-</v>
      </c>
      <c r="AB6408" t="str">
        <f>VLOOKUP(T6408,[3]رکوردها!$A:$E,5,0)</f>
        <v>1435893738</v>
      </c>
    </row>
    <row r="6409" spans="1:28" s="41" customFormat="1" hidden="1" x14ac:dyDescent="0.2">
      <c r="A6409" s="36">
        <v>146612</v>
      </c>
      <c r="B6409" s="36">
        <v>1193</v>
      </c>
      <c r="C6409" s="36">
        <v>1422</v>
      </c>
      <c r="D6409" s="39" t="s">
        <v>5178</v>
      </c>
      <c r="E6409" s="36"/>
      <c r="F6409" s="37" t="s">
        <v>71</v>
      </c>
      <c r="G6409" s="37" t="s">
        <v>3547</v>
      </c>
      <c r="H6409" s="38">
        <v>1940515</v>
      </c>
      <c r="I6409" s="38">
        <v>0</v>
      </c>
      <c r="J6409" s="38">
        <f t="shared" si="127"/>
        <v>1940515</v>
      </c>
      <c r="K6409" s="38"/>
      <c r="L6409" s="49"/>
      <c r="M6409" s="37" t="s">
        <v>63</v>
      </c>
      <c r="N6409" s="37" t="s">
        <v>64</v>
      </c>
      <c r="O6409" s="37" t="s">
        <v>2566</v>
      </c>
      <c r="P6409" s="37" t="s">
        <v>2567</v>
      </c>
      <c r="Q6409" s="37" t="s">
        <v>2568</v>
      </c>
      <c r="R6409" s="37" t="s">
        <v>2569</v>
      </c>
      <c r="S6409" s="37" t="s">
        <v>3541</v>
      </c>
      <c r="T6409" s="37" t="s">
        <v>3540</v>
      </c>
      <c r="U6409" s="1" t="str">
        <f>VLOOKUP(T6409,[2]VAT!$A:$D,1,0)</f>
        <v>400319</v>
      </c>
      <c r="V6409" s="37" t="s">
        <v>2</v>
      </c>
      <c r="W6409" s="37" t="s">
        <v>2</v>
      </c>
      <c r="X6409" t="str">
        <f>VLOOKUP(T6409,[3]رکوردها!$A:$B,2,0)</f>
        <v>10101335655</v>
      </c>
      <c r="Y6409" t="str">
        <f>VLOOKUP(T6409,[3]رکوردها!$A:$D,4,0)</f>
        <v>411156454351</v>
      </c>
      <c r="Z6409" t="str">
        <f>VLOOKUP(T6409,[3]رکوردها!$A:$C,3,0)</f>
        <v>تهران</v>
      </c>
      <c r="AA6409" t="str">
        <f>VLOOKUP(T6409,[3]رکوردها!$A:$F,6,0)</f>
        <v>استان تهران - شهرستان تهران - بخش مرکزی - شهر تهران-ونک-خیابان شهیدحجت الاسلام عباس شیرازی-خیابان سرو-پلاک 0-طبقه همکف-</v>
      </c>
      <c r="AB6409" t="str">
        <f>VLOOKUP(T6409,[3]رکوردها!$A:$E,5,0)</f>
        <v>1435893738</v>
      </c>
    </row>
    <row r="6410" spans="1:28" s="41" customFormat="1" hidden="1" x14ac:dyDescent="0.2">
      <c r="A6410" s="36">
        <v>146613</v>
      </c>
      <c r="B6410" s="36">
        <v>1193</v>
      </c>
      <c r="C6410" s="36">
        <v>1422</v>
      </c>
      <c r="D6410" s="39" t="s">
        <v>5178</v>
      </c>
      <c r="E6410" s="36"/>
      <c r="F6410" s="37" t="s">
        <v>71</v>
      </c>
      <c r="G6410" s="37" t="s">
        <v>3547</v>
      </c>
      <c r="H6410" s="38">
        <v>0</v>
      </c>
      <c r="I6410" s="38">
        <v>1940515</v>
      </c>
      <c r="J6410" s="38">
        <f t="shared" si="127"/>
        <v>-1940515</v>
      </c>
      <c r="K6410" s="38"/>
      <c r="L6410" s="49"/>
      <c r="M6410" s="37" t="s">
        <v>63</v>
      </c>
      <c r="N6410" s="37" t="s">
        <v>64</v>
      </c>
      <c r="O6410" s="37" t="s">
        <v>2566</v>
      </c>
      <c r="P6410" s="37" t="s">
        <v>2567</v>
      </c>
      <c r="Q6410" s="37" t="s">
        <v>2568</v>
      </c>
      <c r="R6410" s="37" t="s">
        <v>2569</v>
      </c>
      <c r="S6410" s="37" t="s">
        <v>3541</v>
      </c>
      <c r="T6410" s="37" t="s">
        <v>3540</v>
      </c>
      <c r="U6410" s="1" t="str">
        <f>VLOOKUP(T6410,[2]VAT!$A:$D,1,0)</f>
        <v>400319</v>
      </c>
      <c r="V6410" s="37" t="s">
        <v>2</v>
      </c>
      <c r="W6410" s="37" t="s">
        <v>2</v>
      </c>
      <c r="X6410" t="str">
        <f>VLOOKUP(T6410,[3]رکوردها!$A:$B,2,0)</f>
        <v>10101335655</v>
      </c>
      <c r="Y6410" t="str">
        <f>VLOOKUP(T6410,[3]رکوردها!$A:$D,4,0)</f>
        <v>411156454351</v>
      </c>
      <c r="Z6410" t="str">
        <f>VLOOKUP(T6410,[3]رکوردها!$A:$C,3,0)</f>
        <v>تهران</v>
      </c>
      <c r="AA6410" t="str">
        <f>VLOOKUP(T6410,[3]رکوردها!$A:$F,6,0)</f>
        <v>استان تهران - شهرستان تهران - بخش مرکزی - شهر تهران-ونک-خیابان شهیدحجت الاسلام عباس شیرازی-خیابان سرو-پلاک 0-طبقه همکف-</v>
      </c>
      <c r="AB6410" t="str">
        <f>VLOOKUP(T6410,[3]رکوردها!$A:$E,5,0)</f>
        <v>1435893738</v>
      </c>
    </row>
    <row r="6411" spans="1:28" s="41" customFormat="1" hidden="1" x14ac:dyDescent="0.2">
      <c r="A6411" s="36">
        <v>146616</v>
      </c>
      <c r="B6411" s="36">
        <v>1193</v>
      </c>
      <c r="C6411" s="36">
        <v>1422</v>
      </c>
      <c r="D6411" s="39" t="s">
        <v>5178</v>
      </c>
      <c r="E6411" s="36"/>
      <c r="F6411" s="37" t="s">
        <v>71</v>
      </c>
      <c r="G6411" s="37" t="s">
        <v>3548</v>
      </c>
      <c r="H6411" s="38">
        <v>443581</v>
      </c>
      <c r="I6411" s="38">
        <v>0</v>
      </c>
      <c r="J6411" s="38">
        <f t="shared" si="127"/>
        <v>443581</v>
      </c>
      <c r="K6411" s="38"/>
      <c r="L6411" s="49"/>
      <c r="M6411" s="37" t="s">
        <v>63</v>
      </c>
      <c r="N6411" s="37" t="s">
        <v>64</v>
      </c>
      <c r="O6411" s="37" t="s">
        <v>2566</v>
      </c>
      <c r="P6411" s="37" t="s">
        <v>2567</v>
      </c>
      <c r="Q6411" s="37" t="s">
        <v>2568</v>
      </c>
      <c r="R6411" s="37" t="s">
        <v>2569</v>
      </c>
      <c r="S6411" s="37" t="s">
        <v>3541</v>
      </c>
      <c r="T6411" s="37" t="s">
        <v>3540</v>
      </c>
      <c r="U6411" s="1" t="str">
        <f>VLOOKUP(T6411,[2]VAT!$A:$D,1,0)</f>
        <v>400319</v>
      </c>
      <c r="V6411" s="37" t="s">
        <v>2</v>
      </c>
      <c r="W6411" s="37" t="s">
        <v>2</v>
      </c>
      <c r="X6411" t="str">
        <f>VLOOKUP(T6411,[3]رکوردها!$A:$B,2,0)</f>
        <v>10101335655</v>
      </c>
      <c r="Y6411" t="str">
        <f>VLOOKUP(T6411,[3]رکوردها!$A:$D,4,0)</f>
        <v>411156454351</v>
      </c>
      <c r="Z6411" t="str">
        <f>VLOOKUP(T6411,[3]رکوردها!$A:$C,3,0)</f>
        <v>تهران</v>
      </c>
      <c r="AA6411" t="str">
        <f>VLOOKUP(T6411,[3]رکوردها!$A:$F,6,0)</f>
        <v>استان تهران - شهرستان تهران - بخش مرکزی - شهر تهران-ونک-خیابان شهیدحجت الاسلام عباس شیرازی-خیابان سرو-پلاک 0-طبقه همکف-</v>
      </c>
      <c r="AB6411" t="str">
        <f>VLOOKUP(T6411,[3]رکوردها!$A:$E,5,0)</f>
        <v>1435893738</v>
      </c>
    </row>
    <row r="6412" spans="1:28" s="41" customFormat="1" hidden="1" x14ac:dyDescent="0.2">
      <c r="A6412" s="36">
        <v>146617</v>
      </c>
      <c r="B6412" s="36">
        <v>1193</v>
      </c>
      <c r="C6412" s="36">
        <v>1422</v>
      </c>
      <c r="D6412" s="39" t="s">
        <v>5178</v>
      </c>
      <c r="E6412" s="36"/>
      <c r="F6412" s="37" t="s">
        <v>71</v>
      </c>
      <c r="G6412" s="37" t="s">
        <v>3548</v>
      </c>
      <c r="H6412" s="38">
        <v>0</v>
      </c>
      <c r="I6412" s="38">
        <v>443581</v>
      </c>
      <c r="J6412" s="38">
        <f t="shared" si="127"/>
        <v>-443581</v>
      </c>
      <c r="K6412" s="38"/>
      <c r="L6412" s="49"/>
      <c r="M6412" s="37" t="s">
        <v>63</v>
      </c>
      <c r="N6412" s="37" t="s">
        <v>64</v>
      </c>
      <c r="O6412" s="37" t="s">
        <v>2566</v>
      </c>
      <c r="P6412" s="37" t="s">
        <v>2567</v>
      </c>
      <c r="Q6412" s="37" t="s">
        <v>2568</v>
      </c>
      <c r="R6412" s="37" t="s">
        <v>2569</v>
      </c>
      <c r="S6412" s="37" t="s">
        <v>3541</v>
      </c>
      <c r="T6412" s="37" t="s">
        <v>3540</v>
      </c>
      <c r="U6412" s="1" t="str">
        <f>VLOOKUP(T6412,[2]VAT!$A:$D,1,0)</f>
        <v>400319</v>
      </c>
      <c r="V6412" s="37" t="s">
        <v>2</v>
      </c>
      <c r="W6412" s="37" t="s">
        <v>2</v>
      </c>
      <c r="X6412" t="str">
        <f>VLOOKUP(T6412,[3]رکوردها!$A:$B,2,0)</f>
        <v>10101335655</v>
      </c>
      <c r="Y6412" t="str">
        <f>VLOOKUP(T6412,[3]رکوردها!$A:$D,4,0)</f>
        <v>411156454351</v>
      </c>
      <c r="Z6412" t="str">
        <f>VLOOKUP(T6412,[3]رکوردها!$A:$C,3,0)</f>
        <v>تهران</v>
      </c>
      <c r="AA6412" t="str">
        <f>VLOOKUP(T6412,[3]رکوردها!$A:$F,6,0)</f>
        <v>استان تهران - شهرستان تهران - بخش مرکزی - شهر تهران-ونک-خیابان شهیدحجت الاسلام عباس شیرازی-خیابان سرو-پلاک 0-طبقه همکف-</v>
      </c>
      <c r="AB6412" t="str">
        <f>VLOOKUP(T6412,[3]رکوردها!$A:$E,5,0)</f>
        <v>1435893738</v>
      </c>
    </row>
    <row r="6413" spans="1:28" s="41" customFormat="1" hidden="1" x14ac:dyDescent="0.2">
      <c r="A6413" s="36">
        <v>146620</v>
      </c>
      <c r="B6413" s="36">
        <v>1193</v>
      </c>
      <c r="C6413" s="36">
        <v>1422</v>
      </c>
      <c r="D6413" s="39" t="s">
        <v>5178</v>
      </c>
      <c r="E6413" s="36"/>
      <c r="F6413" s="37" t="s">
        <v>71</v>
      </c>
      <c r="G6413" s="37" t="s">
        <v>3549</v>
      </c>
      <c r="H6413" s="38">
        <v>8024632</v>
      </c>
      <c r="I6413" s="38">
        <v>0</v>
      </c>
      <c r="J6413" s="38">
        <f t="shared" si="127"/>
        <v>8024632</v>
      </c>
      <c r="K6413" s="38"/>
      <c r="L6413" s="49"/>
      <c r="M6413" s="37" t="s">
        <v>63</v>
      </c>
      <c r="N6413" s="37" t="s">
        <v>64</v>
      </c>
      <c r="O6413" s="37" t="s">
        <v>2566</v>
      </c>
      <c r="P6413" s="37" t="s">
        <v>2567</v>
      </c>
      <c r="Q6413" s="37" t="s">
        <v>2568</v>
      </c>
      <c r="R6413" s="37" t="s">
        <v>2569</v>
      </c>
      <c r="S6413" s="37" t="s">
        <v>3541</v>
      </c>
      <c r="T6413" s="37" t="s">
        <v>3540</v>
      </c>
      <c r="U6413" s="1" t="str">
        <f>VLOOKUP(T6413,[2]VAT!$A:$D,1,0)</f>
        <v>400319</v>
      </c>
      <c r="V6413" s="37" t="s">
        <v>2</v>
      </c>
      <c r="W6413" s="37" t="s">
        <v>2</v>
      </c>
      <c r="X6413" t="str">
        <f>VLOOKUP(T6413,[3]رکوردها!$A:$B,2,0)</f>
        <v>10101335655</v>
      </c>
      <c r="Y6413" t="str">
        <f>VLOOKUP(T6413,[3]رکوردها!$A:$D,4,0)</f>
        <v>411156454351</v>
      </c>
      <c r="Z6413" t="str">
        <f>VLOOKUP(T6413,[3]رکوردها!$A:$C,3,0)</f>
        <v>تهران</v>
      </c>
      <c r="AA6413" t="str">
        <f>VLOOKUP(T6413,[3]رکوردها!$A:$F,6,0)</f>
        <v>استان تهران - شهرستان تهران - بخش مرکزی - شهر تهران-ونک-خیابان شهیدحجت الاسلام عباس شیرازی-خیابان سرو-پلاک 0-طبقه همکف-</v>
      </c>
      <c r="AB6413" t="str">
        <f>VLOOKUP(T6413,[3]رکوردها!$A:$E,5,0)</f>
        <v>1435893738</v>
      </c>
    </row>
    <row r="6414" spans="1:28" s="41" customFormat="1" hidden="1" x14ac:dyDescent="0.2">
      <c r="A6414" s="36">
        <v>146621</v>
      </c>
      <c r="B6414" s="36">
        <v>1193</v>
      </c>
      <c r="C6414" s="36">
        <v>1422</v>
      </c>
      <c r="D6414" s="39" t="s">
        <v>5178</v>
      </c>
      <c r="E6414" s="36"/>
      <c r="F6414" s="37" t="s">
        <v>71</v>
      </c>
      <c r="G6414" s="37" t="s">
        <v>3549</v>
      </c>
      <c r="H6414" s="38">
        <v>0</v>
      </c>
      <c r="I6414" s="38">
        <v>8024632</v>
      </c>
      <c r="J6414" s="38">
        <f t="shared" si="127"/>
        <v>-8024632</v>
      </c>
      <c r="K6414" s="38"/>
      <c r="L6414" s="49"/>
      <c r="M6414" s="37" t="s">
        <v>63</v>
      </c>
      <c r="N6414" s="37" t="s">
        <v>64</v>
      </c>
      <c r="O6414" s="37" t="s">
        <v>2566</v>
      </c>
      <c r="P6414" s="37" t="s">
        <v>2567</v>
      </c>
      <c r="Q6414" s="37" t="s">
        <v>2568</v>
      </c>
      <c r="R6414" s="37" t="s">
        <v>2569</v>
      </c>
      <c r="S6414" s="37" t="s">
        <v>3541</v>
      </c>
      <c r="T6414" s="37" t="s">
        <v>3540</v>
      </c>
      <c r="U6414" s="1" t="str">
        <f>VLOOKUP(T6414,[2]VAT!$A:$D,1,0)</f>
        <v>400319</v>
      </c>
      <c r="V6414" s="37" t="s">
        <v>2</v>
      </c>
      <c r="W6414" s="37" t="s">
        <v>2</v>
      </c>
      <c r="X6414" t="str">
        <f>VLOOKUP(T6414,[3]رکوردها!$A:$B,2,0)</f>
        <v>10101335655</v>
      </c>
      <c r="Y6414" t="str">
        <f>VLOOKUP(T6414,[3]رکوردها!$A:$D,4,0)</f>
        <v>411156454351</v>
      </c>
      <c r="Z6414" t="str">
        <f>VLOOKUP(T6414,[3]رکوردها!$A:$C,3,0)</f>
        <v>تهران</v>
      </c>
      <c r="AA6414" t="str">
        <f>VLOOKUP(T6414,[3]رکوردها!$A:$F,6,0)</f>
        <v>استان تهران - شهرستان تهران - بخش مرکزی - شهر تهران-ونک-خیابان شهیدحجت الاسلام عباس شیرازی-خیابان سرو-پلاک 0-طبقه همکف-</v>
      </c>
      <c r="AB6414" t="str">
        <f>VLOOKUP(T6414,[3]رکوردها!$A:$E,5,0)</f>
        <v>1435893738</v>
      </c>
    </row>
    <row r="6415" spans="1:28" s="41" customFormat="1" hidden="1" x14ac:dyDescent="0.2">
      <c r="A6415" s="36">
        <v>174826</v>
      </c>
      <c r="B6415" s="36">
        <v>1590</v>
      </c>
      <c r="C6415" s="36">
        <v>1678</v>
      </c>
      <c r="D6415" s="39" t="s">
        <v>5178</v>
      </c>
      <c r="E6415" s="39"/>
      <c r="F6415" s="37" t="s">
        <v>1749</v>
      </c>
      <c r="G6415" s="37" t="s">
        <v>3550</v>
      </c>
      <c r="H6415" s="38">
        <v>601588</v>
      </c>
      <c r="I6415" s="38">
        <v>0</v>
      </c>
      <c r="J6415" s="38">
        <f t="shared" si="127"/>
        <v>601588</v>
      </c>
      <c r="K6415" s="38"/>
      <c r="L6415" s="49"/>
      <c r="M6415" s="37" t="s">
        <v>63</v>
      </c>
      <c r="N6415" s="37" t="s">
        <v>64</v>
      </c>
      <c r="O6415" s="37" t="s">
        <v>2566</v>
      </c>
      <c r="P6415" s="37" t="s">
        <v>2567</v>
      </c>
      <c r="Q6415" s="37" t="s">
        <v>2568</v>
      </c>
      <c r="R6415" s="37" t="s">
        <v>2569</v>
      </c>
      <c r="S6415" s="37" t="s">
        <v>3541</v>
      </c>
      <c r="T6415" s="37" t="s">
        <v>3540</v>
      </c>
      <c r="U6415" s="1" t="str">
        <f>VLOOKUP(T6415,[2]VAT!$A:$D,1,0)</f>
        <v>400319</v>
      </c>
      <c r="V6415" s="37" t="s">
        <v>2</v>
      </c>
      <c r="W6415" s="37" t="s">
        <v>2</v>
      </c>
      <c r="X6415" t="str">
        <f>VLOOKUP(T6415,[3]رکوردها!$A:$B,2,0)</f>
        <v>10101335655</v>
      </c>
      <c r="Y6415" t="str">
        <f>VLOOKUP(T6415,[3]رکوردها!$A:$D,4,0)</f>
        <v>411156454351</v>
      </c>
      <c r="Z6415" t="str">
        <f>VLOOKUP(T6415,[3]رکوردها!$A:$C,3,0)</f>
        <v>تهران</v>
      </c>
      <c r="AA6415" t="str">
        <f>VLOOKUP(T6415,[3]رکوردها!$A:$F,6,0)</f>
        <v>استان تهران - شهرستان تهران - بخش مرکزی - شهر تهران-ونک-خیابان شهیدحجت الاسلام عباس شیرازی-خیابان سرو-پلاک 0-طبقه همکف-</v>
      </c>
      <c r="AB6415" t="str">
        <f>VLOOKUP(T6415,[3]رکوردها!$A:$E,5,0)</f>
        <v>1435893738</v>
      </c>
    </row>
    <row r="6416" spans="1:28" s="41" customFormat="1" hidden="1" x14ac:dyDescent="0.2">
      <c r="A6416" s="36">
        <v>174827</v>
      </c>
      <c r="B6416" s="36">
        <v>1590</v>
      </c>
      <c r="C6416" s="36">
        <v>1678</v>
      </c>
      <c r="D6416" s="39" t="s">
        <v>5178</v>
      </c>
      <c r="E6416" s="39"/>
      <c r="F6416" s="37" t="s">
        <v>1749</v>
      </c>
      <c r="G6416" s="37" t="s">
        <v>3550</v>
      </c>
      <c r="H6416" s="38">
        <v>0</v>
      </c>
      <c r="I6416" s="38">
        <v>601588</v>
      </c>
      <c r="J6416" s="38">
        <f t="shared" si="127"/>
        <v>-601588</v>
      </c>
      <c r="K6416" s="38"/>
      <c r="L6416" s="49"/>
      <c r="M6416" s="37" t="s">
        <v>63</v>
      </c>
      <c r="N6416" s="37" t="s">
        <v>64</v>
      </c>
      <c r="O6416" s="37" t="s">
        <v>2566</v>
      </c>
      <c r="P6416" s="37" t="s">
        <v>2567</v>
      </c>
      <c r="Q6416" s="37" t="s">
        <v>2568</v>
      </c>
      <c r="R6416" s="37" t="s">
        <v>2569</v>
      </c>
      <c r="S6416" s="37" t="s">
        <v>3541</v>
      </c>
      <c r="T6416" s="37" t="s">
        <v>3540</v>
      </c>
      <c r="U6416" s="1" t="str">
        <f>VLOOKUP(T6416,[2]VAT!$A:$D,1,0)</f>
        <v>400319</v>
      </c>
      <c r="V6416" s="37" t="s">
        <v>2</v>
      </c>
      <c r="W6416" s="37" t="s">
        <v>2</v>
      </c>
      <c r="X6416" t="str">
        <f>VLOOKUP(T6416,[3]رکوردها!$A:$B,2,0)</f>
        <v>10101335655</v>
      </c>
      <c r="Y6416" t="str">
        <f>VLOOKUP(T6416,[3]رکوردها!$A:$D,4,0)</f>
        <v>411156454351</v>
      </c>
      <c r="Z6416" t="str">
        <f>VLOOKUP(T6416,[3]رکوردها!$A:$C,3,0)</f>
        <v>تهران</v>
      </c>
      <c r="AA6416" t="str">
        <f>VLOOKUP(T6416,[3]رکوردها!$A:$F,6,0)</f>
        <v>استان تهران - شهرستان تهران - بخش مرکزی - شهر تهران-ونک-خیابان شهیدحجت الاسلام عباس شیرازی-خیابان سرو-پلاک 0-طبقه همکف-</v>
      </c>
      <c r="AB6416" t="str">
        <f>VLOOKUP(T6416,[3]رکوردها!$A:$E,5,0)</f>
        <v>1435893738</v>
      </c>
    </row>
    <row r="6417" spans="1:28" s="41" customFormat="1" hidden="1" x14ac:dyDescent="0.2">
      <c r="A6417" s="36">
        <v>174831</v>
      </c>
      <c r="B6417" s="36">
        <v>1590</v>
      </c>
      <c r="C6417" s="36">
        <v>1678</v>
      </c>
      <c r="D6417" s="39" t="s">
        <v>5178</v>
      </c>
      <c r="E6417" s="39"/>
      <c r="F6417" s="37" t="s">
        <v>1749</v>
      </c>
      <c r="G6417" s="37" t="s">
        <v>3551</v>
      </c>
      <c r="H6417" s="38">
        <v>447393</v>
      </c>
      <c r="I6417" s="38">
        <v>0</v>
      </c>
      <c r="J6417" s="38">
        <f t="shared" si="127"/>
        <v>447393</v>
      </c>
      <c r="K6417" s="38"/>
      <c r="L6417" s="49"/>
      <c r="M6417" s="37" t="s">
        <v>63</v>
      </c>
      <c r="N6417" s="37" t="s">
        <v>64</v>
      </c>
      <c r="O6417" s="37" t="s">
        <v>2566</v>
      </c>
      <c r="P6417" s="37" t="s">
        <v>2567</v>
      </c>
      <c r="Q6417" s="37" t="s">
        <v>2568</v>
      </c>
      <c r="R6417" s="37" t="s">
        <v>2569</v>
      </c>
      <c r="S6417" s="37" t="s">
        <v>3541</v>
      </c>
      <c r="T6417" s="37" t="s">
        <v>3540</v>
      </c>
      <c r="U6417" s="1" t="str">
        <f>VLOOKUP(T6417,[2]VAT!$A:$D,1,0)</f>
        <v>400319</v>
      </c>
      <c r="V6417" s="37" t="s">
        <v>2</v>
      </c>
      <c r="W6417" s="37" t="s">
        <v>2</v>
      </c>
      <c r="X6417" t="str">
        <f>VLOOKUP(T6417,[3]رکوردها!$A:$B,2,0)</f>
        <v>10101335655</v>
      </c>
      <c r="Y6417" t="str">
        <f>VLOOKUP(T6417,[3]رکوردها!$A:$D,4,0)</f>
        <v>411156454351</v>
      </c>
      <c r="Z6417" t="str">
        <f>VLOOKUP(T6417,[3]رکوردها!$A:$C,3,0)</f>
        <v>تهران</v>
      </c>
      <c r="AA6417" t="str">
        <f>VLOOKUP(T6417,[3]رکوردها!$A:$F,6,0)</f>
        <v>استان تهران - شهرستان تهران - بخش مرکزی - شهر تهران-ونک-خیابان شهیدحجت الاسلام عباس شیرازی-خیابان سرو-پلاک 0-طبقه همکف-</v>
      </c>
      <c r="AB6417" t="str">
        <f>VLOOKUP(T6417,[3]رکوردها!$A:$E,5,0)</f>
        <v>1435893738</v>
      </c>
    </row>
    <row r="6418" spans="1:28" s="41" customFormat="1" hidden="1" x14ac:dyDescent="0.2">
      <c r="A6418" s="36">
        <v>174832</v>
      </c>
      <c r="B6418" s="36">
        <v>1590</v>
      </c>
      <c r="C6418" s="36">
        <v>1678</v>
      </c>
      <c r="D6418" s="39" t="s">
        <v>5178</v>
      </c>
      <c r="E6418" s="39"/>
      <c r="F6418" s="37" t="s">
        <v>1749</v>
      </c>
      <c r="G6418" s="37" t="s">
        <v>3551</v>
      </c>
      <c r="H6418" s="38">
        <v>0</v>
      </c>
      <c r="I6418" s="38">
        <v>447393</v>
      </c>
      <c r="J6418" s="38">
        <f t="shared" si="127"/>
        <v>-447393</v>
      </c>
      <c r="K6418" s="38"/>
      <c r="L6418" s="49"/>
      <c r="M6418" s="37" t="s">
        <v>63</v>
      </c>
      <c r="N6418" s="37" t="s">
        <v>64</v>
      </c>
      <c r="O6418" s="37" t="s">
        <v>2566</v>
      </c>
      <c r="P6418" s="37" t="s">
        <v>2567</v>
      </c>
      <c r="Q6418" s="37" t="s">
        <v>2568</v>
      </c>
      <c r="R6418" s="37" t="s">
        <v>2569</v>
      </c>
      <c r="S6418" s="37" t="s">
        <v>3541</v>
      </c>
      <c r="T6418" s="37" t="s">
        <v>3540</v>
      </c>
      <c r="U6418" s="1" t="str">
        <f>VLOOKUP(T6418,[2]VAT!$A:$D,1,0)</f>
        <v>400319</v>
      </c>
      <c r="V6418" s="37" t="s">
        <v>2</v>
      </c>
      <c r="W6418" s="37" t="s">
        <v>2</v>
      </c>
      <c r="X6418" t="str">
        <f>VLOOKUP(T6418,[3]رکوردها!$A:$B,2,0)</f>
        <v>10101335655</v>
      </c>
      <c r="Y6418" t="str">
        <f>VLOOKUP(T6418,[3]رکوردها!$A:$D,4,0)</f>
        <v>411156454351</v>
      </c>
      <c r="Z6418" t="str">
        <f>VLOOKUP(T6418,[3]رکوردها!$A:$C,3,0)</f>
        <v>تهران</v>
      </c>
      <c r="AA6418" t="str">
        <f>VLOOKUP(T6418,[3]رکوردها!$A:$F,6,0)</f>
        <v>استان تهران - شهرستان تهران - بخش مرکزی - شهر تهران-ونک-خیابان شهیدحجت الاسلام عباس شیرازی-خیابان سرو-پلاک 0-طبقه همکف-</v>
      </c>
      <c r="AB6418" t="str">
        <f>VLOOKUP(T6418,[3]رکوردها!$A:$E,5,0)</f>
        <v>1435893738</v>
      </c>
    </row>
    <row r="6419" spans="1:28" s="41" customFormat="1" hidden="1" x14ac:dyDescent="0.2">
      <c r="A6419" s="36">
        <v>174834</v>
      </c>
      <c r="B6419" s="36">
        <v>1590</v>
      </c>
      <c r="C6419" s="36">
        <v>1678</v>
      </c>
      <c r="D6419" s="39" t="s">
        <v>5178</v>
      </c>
      <c r="E6419" s="39"/>
      <c r="F6419" s="37" t="s">
        <v>1749</v>
      </c>
      <c r="G6419" s="37" t="s">
        <v>3552</v>
      </c>
      <c r="H6419" s="38">
        <v>977614</v>
      </c>
      <c r="I6419" s="38">
        <v>0</v>
      </c>
      <c r="J6419" s="38">
        <f t="shared" si="127"/>
        <v>977614</v>
      </c>
      <c r="K6419" s="38"/>
      <c r="L6419" s="49"/>
      <c r="M6419" s="37" t="s">
        <v>63</v>
      </c>
      <c r="N6419" s="37" t="s">
        <v>64</v>
      </c>
      <c r="O6419" s="37" t="s">
        <v>2566</v>
      </c>
      <c r="P6419" s="37" t="s">
        <v>2567</v>
      </c>
      <c r="Q6419" s="37" t="s">
        <v>2568</v>
      </c>
      <c r="R6419" s="37" t="s">
        <v>2569</v>
      </c>
      <c r="S6419" s="37" t="s">
        <v>3541</v>
      </c>
      <c r="T6419" s="37" t="s">
        <v>3540</v>
      </c>
      <c r="U6419" s="1" t="str">
        <f>VLOOKUP(T6419,[2]VAT!$A:$D,1,0)</f>
        <v>400319</v>
      </c>
      <c r="V6419" s="37" t="s">
        <v>2</v>
      </c>
      <c r="W6419" s="37" t="s">
        <v>2</v>
      </c>
      <c r="X6419" t="str">
        <f>VLOOKUP(T6419,[3]رکوردها!$A:$B,2,0)</f>
        <v>10101335655</v>
      </c>
      <c r="Y6419" t="str">
        <f>VLOOKUP(T6419,[3]رکوردها!$A:$D,4,0)</f>
        <v>411156454351</v>
      </c>
      <c r="Z6419" t="str">
        <f>VLOOKUP(T6419,[3]رکوردها!$A:$C,3,0)</f>
        <v>تهران</v>
      </c>
      <c r="AA6419" t="str">
        <f>VLOOKUP(T6419,[3]رکوردها!$A:$F,6,0)</f>
        <v>استان تهران - شهرستان تهران - بخش مرکزی - شهر تهران-ونک-خیابان شهیدحجت الاسلام عباس شیرازی-خیابان سرو-پلاک 0-طبقه همکف-</v>
      </c>
      <c r="AB6419" t="str">
        <f>VLOOKUP(T6419,[3]رکوردها!$A:$E,5,0)</f>
        <v>1435893738</v>
      </c>
    </row>
    <row r="6420" spans="1:28" s="41" customFormat="1" hidden="1" x14ac:dyDescent="0.2">
      <c r="A6420" s="36">
        <v>174835</v>
      </c>
      <c r="B6420" s="36">
        <v>1590</v>
      </c>
      <c r="C6420" s="36">
        <v>1678</v>
      </c>
      <c r="D6420" s="39" t="s">
        <v>5178</v>
      </c>
      <c r="E6420" s="39"/>
      <c r="F6420" s="37" t="s">
        <v>1749</v>
      </c>
      <c r="G6420" s="37" t="s">
        <v>3552</v>
      </c>
      <c r="H6420" s="38">
        <v>0</v>
      </c>
      <c r="I6420" s="38">
        <v>977614</v>
      </c>
      <c r="J6420" s="38">
        <f t="shared" si="127"/>
        <v>-977614</v>
      </c>
      <c r="K6420" s="38"/>
      <c r="L6420" s="49"/>
      <c r="M6420" s="37" t="s">
        <v>63</v>
      </c>
      <c r="N6420" s="37" t="s">
        <v>64</v>
      </c>
      <c r="O6420" s="37" t="s">
        <v>2566</v>
      </c>
      <c r="P6420" s="37" t="s">
        <v>2567</v>
      </c>
      <c r="Q6420" s="37" t="s">
        <v>2568</v>
      </c>
      <c r="R6420" s="37" t="s">
        <v>2569</v>
      </c>
      <c r="S6420" s="37" t="s">
        <v>3541</v>
      </c>
      <c r="T6420" s="37" t="s">
        <v>3540</v>
      </c>
      <c r="U6420" s="1" t="str">
        <f>VLOOKUP(T6420,[2]VAT!$A:$D,1,0)</f>
        <v>400319</v>
      </c>
      <c r="V6420" s="37" t="s">
        <v>2</v>
      </c>
      <c r="W6420" s="37" t="s">
        <v>2</v>
      </c>
      <c r="X6420" t="str">
        <f>VLOOKUP(T6420,[3]رکوردها!$A:$B,2,0)</f>
        <v>10101335655</v>
      </c>
      <c r="Y6420" t="str">
        <f>VLOOKUP(T6420,[3]رکوردها!$A:$D,4,0)</f>
        <v>411156454351</v>
      </c>
      <c r="Z6420" t="str">
        <f>VLOOKUP(T6420,[3]رکوردها!$A:$C,3,0)</f>
        <v>تهران</v>
      </c>
      <c r="AA6420" t="str">
        <f>VLOOKUP(T6420,[3]رکوردها!$A:$F,6,0)</f>
        <v>استان تهران - شهرستان تهران - بخش مرکزی - شهر تهران-ونک-خیابان شهیدحجت الاسلام عباس شیرازی-خیابان سرو-پلاک 0-طبقه همکف-</v>
      </c>
      <c r="AB6420" t="str">
        <f>VLOOKUP(T6420,[3]رکوردها!$A:$E,5,0)</f>
        <v>1435893738</v>
      </c>
    </row>
    <row r="6421" spans="1:28" s="41" customFormat="1" hidden="1" x14ac:dyDescent="0.2">
      <c r="A6421" s="36">
        <v>174837</v>
      </c>
      <c r="B6421" s="36">
        <v>1590</v>
      </c>
      <c r="C6421" s="36">
        <v>1678</v>
      </c>
      <c r="D6421" s="39" t="s">
        <v>5178</v>
      </c>
      <c r="E6421" s="39"/>
      <c r="F6421" s="37" t="s">
        <v>1749</v>
      </c>
      <c r="G6421" s="37" t="s">
        <v>3553</v>
      </c>
      <c r="H6421" s="38">
        <v>500900</v>
      </c>
      <c r="I6421" s="38">
        <v>0</v>
      </c>
      <c r="J6421" s="38">
        <f t="shared" si="127"/>
        <v>500900</v>
      </c>
      <c r="K6421" s="38"/>
      <c r="L6421" s="49"/>
      <c r="M6421" s="37" t="s">
        <v>63</v>
      </c>
      <c r="N6421" s="37" t="s">
        <v>64</v>
      </c>
      <c r="O6421" s="37" t="s">
        <v>2566</v>
      </c>
      <c r="P6421" s="37" t="s">
        <v>2567</v>
      </c>
      <c r="Q6421" s="37" t="s">
        <v>2568</v>
      </c>
      <c r="R6421" s="37" t="s">
        <v>2569</v>
      </c>
      <c r="S6421" s="37" t="s">
        <v>3541</v>
      </c>
      <c r="T6421" s="37" t="s">
        <v>3540</v>
      </c>
      <c r="U6421" s="1" t="str">
        <f>VLOOKUP(T6421,[2]VAT!$A:$D,1,0)</f>
        <v>400319</v>
      </c>
      <c r="V6421" s="37" t="s">
        <v>2</v>
      </c>
      <c r="W6421" s="37" t="s">
        <v>2</v>
      </c>
      <c r="X6421" t="str">
        <f>VLOOKUP(T6421,[3]رکوردها!$A:$B,2,0)</f>
        <v>10101335655</v>
      </c>
      <c r="Y6421" t="str">
        <f>VLOOKUP(T6421,[3]رکوردها!$A:$D,4,0)</f>
        <v>411156454351</v>
      </c>
      <c r="Z6421" t="str">
        <f>VLOOKUP(T6421,[3]رکوردها!$A:$C,3,0)</f>
        <v>تهران</v>
      </c>
      <c r="AA6421" t="str">
        <f>VLOOKUP(T6421,[3]رکوردها!$A:$F,6,0)</f>
        <v>استان تهران - شهرستان تهران - بخش مرکزی - شهر تهران-ونک-خیابان شهیدحجت الاسلام عباس شیرازی-خیابان سرو-پلاک 0-طبقه همکف-</v>
      </c>
      <c r="AB6421" t="str">
        <f>VLOOKUP(T6421,[3]رکوردها!$A:$E,5,0)</f>
        <v>1435893738</v>
      </c>
    </row>
    <row r="6422" spans="1:28" s="41" customFormat="1" hidden="1" x14ac:dyDescent="0.2">
      <c r="A6422" s="36">
        <v>174838</v>
      </c>
      <c r="B6422" s="36">
        <v>1590</v>
      </c>
      <c r="C6422" s="36">
        <v>1678</v>
      </c>
      <c r="D6422" s="39" t="s">
        <v>5178</v>
      </c>
      <c r="E6422" s="39"/>
      <c r="F6422" s="37" t="s">
        <v>1749</v>
      </c>
      <c r="G6422" s="37" t="s">
        <v>3553</v>
      </c>
      <c r="H6422" s="38">
        <v>0</v>
      </c>
      <c r="I6422" s="38">
        <v>500900</v>
      </c>
      <c r="J6422" s="38">
        <f t="shared" si="127"/>
        <v>-500900</v>
      </c>
      <c r="K6422" s="38"/>
      <c r="L6422" s="49"/>
      <c r="M6422" s="37" t="s">
        <v>63</v>
      </c>
      <c r="N6422" s="37" t="s">
        <v>64</v>
      </c>
      <c r="O6422" s="37" t="s">
        <v>2566</v>
      </c>
      <c r="P6422" s="37" t="s">
        <v>2567</v>
      </c>
      <c r="Q6422" s="37" t="s">
        <v>2568</v>
      </c>
      <c r="R6422" s="37" t="s">
        <v>2569</v>
      </c>
      <c r="S6422" s="37" t="s">
        <v>3541</v>
      </c>
      <c r="T6422" s="37" t="s">
        <v>3540</v>
      </c>
      <c r="U6422" s="1" t="str">
        <f>VLOOKUP(T6422,[2]VAT!$A:$D,1,0)</f>
        <v>400319</v>
      </c>
      <c r="V6422" s="37" t="s">
        <v>2</v>
      </c>
      <c r="W6422" s="37" t="s">
        <v>2</v>
      </c>
      <c r="X6422" t="str">
        <f>VLOOKUP(T6422,[3]رکوردها!$A:$B,2,0)</f>
        <v>10101335655</v>
      </c>
      <c r="Y6422" t="str">
        <f>VLOOKUP(T6422,[3]رکوردها!$A:$D,4,0)</f>
        <v>411156454351</v>
      </c>
      <c r="Z6422" t="str">
        <f>VLOOKUP(T6422,[3]رکوردها!$A:$C,3,0)</f>
        <v>تهران</v>
      </c>
      <c r="AA6422" t="str">
        <f>VLOOKUP(T6422,[3]رکوردها!$A:$F,6,0)</f>
        <v>استان تهران - شهرستان تهران - بخش مرکزی - شهر تهران-ونک-خیابان شهیدحجت الاسلام عباس شیرازی-خیابان سرو-پلاک 0-طبقه همکف-</v>
      </c>
      <c r="AB6422" t="str">
        <f>VLOOKUP(T6422,[3]رکوردها!$A:$E,5,0)</f>
        <v>1435893738</v>
      </c>
    </row>
    <row r="6423" spans="1:28" s="41" customFormat="1" hidden="1" x14ac:dyDescent="0.2">
      <c r="A6423" s="36">
        <v>174840</v>
      </c>
      <c r="B6423" s="36">
        <v>1590</v>
      </c>
      <c r="C6423" s="36">
        <v>1678</v>
      </c>
      <c r="D6423" s="39" t="s">
        <v>5178</v>
      </c>
      <c r="E6423" s="39"/>
      <c r="F6423" s="37" t="s">
        <v>1749</v>
      </c>
      <c r="G6423" s="37" t="s">
        <v>3554</v>
      </c>
      <c r="H6423" s="38">
        <v>3467257</v>
      </c>
      <c r="I6423" s="38">
        <v>0</v>
      </c>
      <c r="J6423" s="38">
        <f t="shared" si="127"/>
        <v>3467257</v>
      </c>
      <c r="K6423" s="38"/>
      <c r="L6423" s="49"/>
      <c r="M6423" s="37" t="s">
        <v>63</v>
      </c>
      <c r="N6423" s="37" t="s">
        <v>64</v>
      </c>
      <c r="O6423" s="37" t="s">
        <v>2566</v>
      </c>
      <c r="P6423" s="37" t="s">
        <v>2567</v>
      </c>
      <c r="Q6423" s="37" t="s">
        <v>2568</v>
      </c>
      <c r="R6423" s="37" t="s">
        <v>2569</v>
      </c>
      <c r="S6423" s="37" t="s">
        <v>3541</v>
      </c>
      <c r="T6423" s="37" t="s">
        <v>3540</v>
      </c>
      <c r="U6423" s="1" t="str">
        <f>VLOOKUP(T6423,[2]VAT!$A:$D,1,0)</f>
        <v>400319</v>
      </c>
      <c r="V6423" s="37" t="s">
        <v>2</v>
      </c>
      <c r="W6423" s="37" t="s">
        <v>2</v>
      </c>
      <c r="X6423" t="str">
        <f>VLOOKUP(T6423,[3]رکوردها!$A:$B,2,0)</f>
        <v>10101335655</v>
      </c>
      <c r="Y6423" t="str">
        <f>VLOOKUP(T6423,[3]رکوردها!$A:$D,4,0)</f>
        <v>411156454351</v>
      </c>
      <c r="Z6423" t="str">
        <f>VLOOKUP(T6423,[3]رکوردها!$A:$C,3,0)</f>
        <v>تهران</v>
      </c>
      <c r="AA6423" t="str">
        <f>VLOOKUP(T6423,[3]رکوردها!$A:$F,6,0)</f>
        <v>استان تهران - شهرستان تهران - بخش مرکزی - شهر تهران-ونک-خیابان شهیدحجت الاسلام عباس شیرازی-خیابان سرو-پلاک 0-طبقه همکف-</v>
      </c>
      <c r="AB6423" t="str">
        <f>VLOOKUP(T6423,[3]رکوردها!$A:$E,5,0)</f>
        <v>1435893738</v>
      </c>
    </row>
    <row r="6424" spans="1:28" s="41" customFormat="1" hidden="1" x14ac:dyDescent="0.2">
      <c r="A6424" s="36">
        <v>174841</v>
      </c>
      <c r="B6424" s="36">
        <v>1590</v>
      </c>
      <c r="C6424" s="36">
        <v>1678</v>
      </c>
      <c r="D6424" s="39" t="s">
        <v>5178</v>
      </c>
      <c r="E6424" s="39"/>
      <c r="F6424" s="37" t="s">
        <v>1749</v>
      </c>
      <c r="G6424" s="37" t="s">
        <v>3554</v>
      </c>
      <c r="H6424" s="38">
        <v>0</v>
      </c>
      <c r="I6424" s="38">
        <v>3467257</v>
      </c>
      <c r="J6424" s="38">
        <f t="shared" si="127"/>
        <v>-3467257</v>
      </c>
      <c r="K6424" s="38"/>
      <c r="L6424" s="49"/>
      <c r="M6424" s="37" t="s">
        <v>63</v>
      </c>
      <c r="N6424" s="37" t="s">
        <v>64</v>
      </c>
      <c r="O6424" s="37" t="s">
        <v>2566</v>
      </c>
      <c r="P6424" s="37" t="s">
        <v>2567</v>
      </c>
      <c r="Q6424" s="37" t="s">
        <v>2568</v>
      </c>
      <c r="R6424" s="37" t="s">
        <v>2569</v>
      </c>
      <c r="S6424" s="37" t="s">
        <v>3541</v>
      </c>
      <c r="T6424" s="37" t="s">
        <v>3540</v>
      </c>
      <c r="U6424" s="1" t="str">
        <f>VLOOKUP(T6424,[2]VAT!$A:$D,1,0)</f>
        <v>400319</v>
      </c>
      <c r="V6424" s="37" t="s">
        <v>2</v>
      </c>
      <c r="W6424" s="37" t="s">
        <v>2</v>
      </c>
      <c r="X6424" t="str">
        <f>VLOOKUP(T6424,[3]رکوردها!$A:$B,2,0)</f>
        <v>10101335655</v>
      </c>
      <c r="Y6424" t="str">
        <f>VLOOKUP(T6424,[3]رکوردها!$A:$D,4,0)</f>
        <v>411156454351</v>
      </c>
      <c r="Z6424" t="str">
        <f>VLOOKUP(T6424,[3]رکوردها!$A:$C,3,0)</f>
        <v>تهران</v>
      </c>
      <c r="AA6424" t="str">
        <f>VLOOKUP(T6424,[3]رکوردها!$A:$F,6,0)</f>
        <v>استان تهران - شهرستان تهران - بخش مرکزی - شهر تهران-ونک-خیابان شهیدحجت الاسلام عباس شیرازی-خیابان سرو-پلاک 0-طبقه همکف-</v>
      </c>
      <c r="AB6424" t="str">
        <f>VLOOKUP(T6424,[3]رکوردها!$A:$E,5,0)</f>
        <v>1435893738</v>
      </c>
    </row>
    <row r="6425" spans="1:28" s="41" customFormat="1" hidden="1" x14ac:dyDescent="0.2">
      <c r="A6425" s="36">
        <v>174843</v>
      </c>
      <c r="B6425" s="36">
        <v>1590</v>
      </c>
      <c r="C6425" s="36">
        <v>1678</v>
      </c>
      <c r="D6425" s="39" t="s">
        <v>5178</v>
      </c>
      <c r="E6425" s="39"/>
      <c r="F6425" s="37" t="s">
        <v>1749</v>
      </c>
      <c r="G6425" s="37" t="s">
        <v>3555</v>
      </c>
      <c r="H6425" s="38">
        <v>1045128</v>
      </c>
      <c r="I6425" s="38">
        <v>0</v>
      </c>
      <c r="J6425" s="38">
        <f t="shared" si="127"/>
        <v>1045128</v>
      </c>
      <c r="K6425" s="38"/>
      <c r="L6425" s="49"/>
      <c r="M6425" s="37" t="s">
        <v>63</v>
      </c>
      <c r="N6425" s="37" t="s">
        <v>64</v>
      </c>
      <c r="O6425" s="37" t="s">
        <v>2566</v>
      </c>
      <c r="P6425" s="37" t="s">
        <v>2567</v>
      </c>
      <c r="Q6425" s="37" t="s">
        <v>2568</v>
      </c>
      <c r="R6425" s="37" t="s">
        <v>2569</v>
      </c>
      <c r="S6425" s="37" t="s">
        <v>3541</v>
      </c>
      <c r="T6425" s="37" t="s">
        <v>3540</v>
      </c>
      <c r="U6425" s="1" t="str">
        <f>VLOOKUP(T6425,[2]VAT!$A:$D,1,0)</f>
        <v>400319</v>
      </c>
      <c r="V6425" s="37" t="s">
        <v>2</v>
      </c>
      <c r="W6425" s="37" t="s">
        <v>2</v>
      </c>
      <c r="X6425" t="str">
        <f>VLOOKUP(T6425,[3]رکوردها!$A:$B,2,0)</f>
        <v>10101335655</v>
      </c>
      <c r="Y6425" t="str">
        <f>VLOOKUP(T6425,[3]رکوردها!$A:$D,4,0)</f>
        <v>411156454351</v>
      </c>
      <c r="Z6425" t="str">
        <f>VLOOKUP(T6425,[3]رکوردها!$A:$C,3,0)</f>
        <v>تهران</v>
      </c>
      <c r="AA6425" t="str">
        <f>VLOOKUP(T6425,[3]رکوردها!$A:$F,6,0)</f>
        <v>استان تهران - شهرستان تهران - بخش مرکزی - شهر تهران-ونک-خیابان شهیدحجت الاسلام عباس شیرازی-خیابان سرو-پلاک 0-طبقه همکف-</v>
      </c>
      <c r="AB6425" t="str">
        <f>VLOOKUP(T6425,[3]رکوردها!$A:$E,5,0)</f>
        <v>1435893738</v>
      </c>
    </row>
    <row r="6426" spans="1:28" s="41" customFormat="1" hidden="1" x14ac:dyDescent="0.2">
      <c r="A6426" s="36">
        <v>174844</v>
      </c>
      <c r="B6426" s="36">
        <v>1590</v>
      </c>
      <c r="C6426" s="36">
        <v>1678</v>
      </c>
      <c r="D6426" s="39" t="s">
        <v>5178</v>
      </c>
      <c r="E6426" s="39"/>
      <c r="F6426" s="37" t="s">
        <v>1749</v>
      </c>
      <c r="G6426" s="37" t="s">
        <v>3555</v>
      </c>
      <c r="H6426" s="38">
        <v>0</v>
      </c>
      <c r="I6426" s="38">
        <v>1045128</v>
      </c>
      <c r="J6426" s="38">
        <f t="shared" si="127"/>
        <v>-1045128</v>
      </c>
      <c r="K6426" s="38"/>
      <c r="L6426" s="49"/>
      <c r="M6426" s="37" t="s">
        <v>63</v>
      </c>
      <c r="N6426" s="37" t="s">
        <v>64</v>
      </c>
      <c r="O6426" s="37" t="s">
        <v>2566</v>
      </c>
      <c r="P6426" s="37" t="s">
        <v>2567</v>
      </c>
      <c r="Q6426" s="37" t="s">
        <v>2568</v>
      </c>
      <c r="R6426" s="37" t="s">
        <v>2569</v>
      </c>
      <c r="S6426" s="37" t="s">
        <v>3541</v>
      </c>
      <c r="T6426" s="37" t="s">
        <v>3540</v>
      </c>
      <c r="U6426" s="1" t="str">
        <f>VLOOKUP(T6426,[2]VAT!$A:$D,1,0)</f>
        <v>400319</v>
      </c>
      <c r="V6426" s="37" t="s">
        <v>2</v>
      </c>
      <c r="W6426" s="37" t="s">
        <v>2</v>
      </c>
      <c r="X6426" t="str">
        <f>VLOOKUP(T6426,[3]رکوردها!$A:$B,2,0)</f>
        <v>10101335655</v>
      </c>
      <c r="Y6426" t="str">
        <f>VLOOKUP(T6426,[3]رکوردها!$A:$D,4,0)</f>
        <v>411156454351</v>
      </c>
      <c r="Z6426" t="str">
        <f>VLOOKUP(T6426,[3]رکوردها!$A:$C,3,0)</f>
        <v>تهران</v>
      </c>
      <c r="AA6426" t="str">
        <f>VLOOKUP(T6426,[3]رکوردها!$A:$F,6,0)</f>
        <v>استان تهران - شهرستان تهران - بخش مرکزی - شهر تهران-ونک-خیابان شهیدحجت الاسلام عباس شیرازی-خیابان سرو-پلاک 0-طبقه همکف-</v>
      </c>
      <c r="AB6426" t="str">
        <f>VLOOKUP(T6426,[3]رکوردها!$A:$E,5,0)</f>
        <v>1435893738</v>
      </c>
    </row>
    <row r="6427" spans="1:28" s="41" customFormat="1" hidden="1" x14ac:dyDescent="0.2">
      <c r="A6427" s="36">
        <v>174846</v>
      </c>
      <c r="B6427" s="36">
        <v>1590</v>
      </c>
      <c r="C6427" s="36">
        <v>1678</v>
      </c>
      <c r="D6427" s="39" t="s">
        <v>5178</v>
      </c>
      <c r="E6427" s="39"/>
      <c r="F6427" s="37" t="s">
        <v>1749</v>
      </c>
      <c r="G6427" s="37" t="s">
        <v>3556</v>
      </c>
      <c r="H6427" s="38">
        <v>0</v>
      </c>
      <c r="I6427" s="38">
        <v>1153665</v>
      </c>
      <c r="J6427" s="38">
        <f t="shared" si="127"/>
        <v>-1153665</v>
      </c>
      <c r="K6427" s="38"/>
      <c r="L6427" s="49"/>
      <c r="M6427" s="37" t="s">
        <v>63</v>
      </c>
      <c r="N6427" s="37" t="s">
        <v>64</v>
      </c>
      <c r="O6427" s="37" t="s">
        <v>2566</v>
      </c>
      <c r="P6427" s="37" t="s">
        <v>2567</v>
      </c>
      <c r="Q6427" s="37" t="s">
        <v>2568</v>
      </c>
      <c r="R6427" s="37" t="s">
        <v>2569</v>
      </c>
      <c r="S6427" s="37" t="s">
        <v>3541</v>
      </c>
      <c r="T6427" s="37" t="s">
        <v>3540</v>
      </c>
      <c r="U6427" s="1" t="str">
        <f>VLOOKUP(T6427,[2]VAT!$A:$D,1,0)</f>
        <v>400319</v>
      </c>
      <c r="V6427" s="37" t="s">
        <v>2</v>
      </c>
      <c r="W6427" s="37" t="s">
        <v>2</v>
      </c>
      <c r="X6427" t="str">
        <f>VLOOKUP(T6427,[3]رکوردها!$A:$B,2,0)</f>
        <v>10101335655</v>
      </c>
      <c r="Y6427" t="str">
        <f>VLOOKUP(T6427,[3]رکوردها!$A:$D,4,0)</f>
        <v>411156454351</v>
      </c>
      <c r="Z6427" t="str">
        <f>VLOOKUP(T6427,[3]رکوردها!$A:$C,3,0)</f>
        <v>تهران</v>
      </c>
      <c r="AA6427" t="str">
        <f>VLOOKUP(T6427,[3]رکوردها!$A:$F,6,0)</f>
        <v>استان تهران - شهرستان تهران - بخش مرکزی - شهر تهران-ونک-خیابان شهیدحجت الاسلام عباس شیرازی-خیابان سرو-پلاک 0-طبقه همکف-</v>
      </c>
      <c r="AB6427" t="str">
        <f>VLOOKUP(T6427,[3]رکوردها!$A:$E,5,0)</f>
        <v>1435893738</v>
      </c>
    </row>
    <row r="6428" spans="1:28" s="41" customFormat="1" hidden="1" x14ac:dyDescent="0.2">
      <c r="A6428" s="36">
        <v>174848</v>
      </c>
      <c r="B6428" s="36">
        <v>1590</v>
      </c>
      <c r="C6428" s="36">
        <v>1678</v>
      </c>
      <c r="D6428" s="39" t="s">
        <v>5178</v>
      </c>
      <c r="E6428" s="39"/>
      <c r="F6428" s="37" t="s">
        <v>1749</v>
      </c>
      <c r="G6428" s="37" t="s">
        <v>3557</v>
      </c>
      <c r="H6428" s="38">
        <v>358183</v>
      </c>
      <c r="I6428" s="38">
        <v>0</v>
      </c>
      <c r="J6428" s="38">
        <f t="shared" si="127"/>
        <v>358183</v>
      </c>
      <c r="K6428" s="38"/>
      <c r="L6428" s="49"/>
      <c r="M6428" s="37" t="s">
        <v>63</v>
      </c>
      <c r="N6428" s="37" t="s">
        <v>64</v>
      </c>
      <c r="O6428" s="37" t="s">
        <v>2566</v>
      </c>
      <c r="P6428" s="37" t="s">
        <v>2567</v>
      </c>
      <c r="Q6428" s="37" t="s">
        <v>2568</v>
      </c>
      <c r="R6428" s="37" t="s">
        <v>2569</v>
      </c>
      <c r="S6428" s="37" t="s">
        <v>3541</v>
      </c>
      <c r="T6428" s="37" t="s">
        <v>3540</v>
      </c>
      <c r="U6428" s="1" t="str">
        <f>VLOOKUP(T6428,[2]VAT!$A:$D,1,0)</f>
        <v>400319</v>
      </c>
      <c r="V6428" s="37" t="s">
        <v>2</v>
      </c>
      <c r="W6428" s="37" t="s">
        <v>2</v>
      </c>
      <c r="X6428" t="str">
        <f>VLOOKUP(T6428,[3]رکوردها!$A:$B,2,0)</f>
        <v>10101335655</v>
      </c>
      <c r="Y6428" t="str">
        <f>VLOOKUP(T6428,[3]رکوردها!$A:$D,4,0)</f>
        <v>411156454351</v>
      </c>
      <c r="Z6428" t="str">
        <f>VLOOKUP(T6428,[3]رکوردها!$A:$C,3,0)</f>
        <v>تهران</v>
      </c>
      <c r="AA6428" t="str">
        <f>VLOOKUP(T6428,[3]رکوردها!$A:$F,6,0)</f>
        <v>استان تهران - شهرستان تهران - بخش مرکزی - شهر تهران-ونک-خیابان شهیدحجت الاسلام عباس شیرازی-خیابان سرو-پلاک 0-طبقه همکف-</v>
      </c>
      <c r="AB6428" t="str">
        <f>VLOOKUP(T6428,[3]رکوردها!$A:$E,5,0)</f>
        <v>1435893738</v>
      </c>
    </row>
    <row r="6429" spans="1:28" s="41" customFormat="1" hidden="1" x14ac:dyDescent="0.2">
      <c r="A6429" s="36">
        <v>174849</v>
      </c>
      <c r="B6429" s="36">
        <v>1590</v>
      </c>
      <c r="C6429" s="36">
        <v>1678</v>
      </c>
      <c r="D6429" s="39" t="s">
        <v>5178</v>
      </c>
      <c r="E6429" s="39"/>
      <c r="F6429" s="37" t="s">
        <v>1749</v>
      </c>
      <c r="G6429" s="37" t="s">
        <v>3557</v>
      </c>
      <c r="H6429" s="38">
        <v>0</v>
      </c>
      <c r="I6429" s="38">
        <v>358183</v>
      </c>
      <c r="J6429" s="38">
        <f t="shared" si="127"/>
        <v>-358183</v>
      </c>
      <c r="K6429" s="38"/>
      <c r="L6429" s="49"/>
      <c r="M6429" s="37" t="s">
        <v>63</v>
      </c>
      <c r="N6429" s="37" t="s">
        <v>64</v>
      </c>
      <c r="O6429" s="37" t="s">
        <v>2566</v>
      </c>
      <c r="P6429" s="37" t="s">
        <v>2567</v>
      </c>
      <c r="Q6429" s="37" t="s">
        <v>2568</v>
      </c>
      <c r="R6429" s="37" t="s">
        <v>2569</v>
      </c>
      <c r="S6429" s="37" t="s">
        <v>3541</v>
      </c>
      <c r="T6429" s="37" t="s">
        <v>3540</v>
      </c>
      <c r="U6429" s="1" t="str">
        <f>VLOOKUP(T6429,[2]VAT!$A:$D,1,0)</f>
        <v>400319</v>
      </c>
      <c r="V6429" s="37" t="s">
        <v>2</v>
      </c>
      <c r="W6429" s="37" t="s">
        <v>2</v>
      </c>
      <c r="X6429" t="str">
        <f>VLOOKUP(T6429,[3]رکوردها!$A:$B,2,0)</f>
        <v>10101335655</v>
      </c>
      <c r="Y6429" t="str">
        <f>VLOOKUP(T6429,[3]رکوردها!$A:$D,4,0)</f>
        <v>411156454351</v>
      </c>
      <c r="Z6429" t="str">
        <f>VLOOKUP(T6429,[3]رکوردها!$A:$C,3,0)</f>
        <v>تهران</v>
      </c>
      <c r="AA6429" t="str">
        <f>VLOOKUP(T6429,[3]رکوردها!$A:$F,6,0)</f>
        <v>استان تهران - شهرستان تهران - بخش مرکزی - شهر تهران-ونک-خیابان شهیدحجت الاسلام عباس شیرازی-خیابان سرو-پلاک 0-طبقه همکف-</v>
      </c>
      <c r="AB6429" t="str">
        <f>VLOOKUP(T6429,[3]رکوردها!$A:$E,5,0)</f>
        <v>1435893738</v>
      </c>
    </row>
    <row r="6430" spans="1:28" s="41" customFormat="1" hidden="1" x14ac:dyDescent="0.2">
      <c r="A6430" s="36">
        <v>174857</v>
      </c>
      <c r="B6430" s="36">
        <v>1590</v>
      </c>
      <c r="C6430" s="36">
        <v>1678</v>
      </c>
      <c r="D6430" s="39" t="s">
        <v>5178</v>
      </c>
      <c r="E6430" s="39"/>
      <c r="F6430" s="37" t="s">
        <v>1749</v>
      </c>
      <c r="G6430" s="37" t="s">
        <v>3556</v>
      </c>
      <c r="H6430" s="38">
        <v>1153665</v>
      </c>
      <c r="I6430" s="38">
        <v>0</v>
      </c>
      <c r="J6430" s="38">
        <f t="shared" si="127"/>
        <v>1153665</v>
      </c>
      <c r="K6430" s="38"/>
      <c r="L6430" s="49"/>
      <c r="M6430" s="37" t="s">
        <v>63</v>
      </c>
      <c r="N6430" s="37" t="s">
        <v>64</v>
      </c>
      <c r="O6430" s="37" t="s">
        <v>2566</v>
      </c>
      <c r="P6430" s="37" t="s">
        <v>2567</v>
      </c>
      <c r="Q6430" s="37" t="s">
        <v>2568</v>
      </c>
      <c r="R6430" s="37" t="s">
        <v>2569</v>
      </c>
      <c r="S6430" s="37" t="s">
        <v>3541</v>
      </c>
      <c r="T6430" s="37" t="s">
        <v>3540</v>
      </c>
      <c r="U6430" s="1" t="str">
        <f>VLOOKUP(T6430,[2]VAT!$A:$D,1,0)</f>
        <v>400319</v>
      </c>
      <c r="V6430" s="37" t="s">
        <v>2</v>
      </c>
      <c r="W6430" s="37" t="s">
        <v>2</v>
      </c>
      <c r="X6430" t="str">
        <f>VLOOKUP(T6430,[3]رکوردها!$A:$B,2,0)</f>
        <v>10101335655</v>
      </c>
      <c r="Y6430" t="str">
        <f>VLOOKUP(T6430,[3]رکوردها!$A:$D,4,0)</f>
        <v>411156454351</v>
      </c>
      <c r="Z6430" t="str">
        <f>VLOOKUP(T6430,[3]رکوردها!$A:$C,3,0)</f>
        <v>تهران</v>
      </c>
      <c r="AA6430" t="str">
        <f>VLOOKUP(T6430,[3]رکوردها!$A:$F,6,0)</f>
        <v>استان تهران - شهرستان تهران - بخش مرکزی - شهر تهران-ونک-خیابان شهیدحجت الاسلام عباس شیرازی-خیابان سرو-پلاک 0-طبقه همکف-</v>
      </c>
      <c r="AB6430" t="str">
        <f>VLOOKUP(T6430,[3]رکوردها!$A:$E,5,0)</f>
        <v>1435893738</v>
      </c>
    </row>
    <row r="6431" spans="1:28" s="41" customFormat="1" hidden="1" x14ac:dyDescent="0.2">
      <c r="A6431" s="36">
        <v>147481</v>
      </c>
      <c r="B6431" s="36">
        <v>1381</v>
      </c>
      <c r="C6431" s="36">
        <v>1470</v>
      </c>
      <c r="D6431" s="39" t="s">
        <v>5178</v>
      </c>
      <c r="E6431" s="36"/>
      <c r="F6431" s="37" t="s">
        <v>42</v>
      </c>
      <c r="G6431" s="37" t="s">
        <v>3189</v>
      </c>
      <c r="H6431" s="38">
        <v>6120000</v>
      </c>
      <c r="I6431" s="38">
        <v>0</v>
      </c>
      <c r="J6431" s="38">
        <f t="shared" si="127"/>
        <v>6120000</v>
      </c>
      <c r="K6431" s="38"/>
      <c r="L6431" s="49"/>
      <c r="M6431" s="37" t="s">
        <v>63</v>
      </c>
      <c r="N6431" s="37" t="s">
        <v>64</v>
      </c>
      <c r="O6431" s="37" t="s">
        <v>2566</v>
      </c>
      <c r="P6431" s="37" t="s">
        <v>2567</v>
      </c>
      <c r="Q6431" s="37" t="s">
        <v>2568</v>
      </c>
      <c r="R6431" s="37" t="s">
        <v>2569</v>
      </c>
      <c r="S6431" s="37" t="s">
        <v>3100</v>
      </c>
      <c r="T6431" s="37" t="s">
        <v>3099</v>
      </c>
      <c r="U6431" s="1" t="str">
        <f>VLOOKUP(T6431,[2]VAT!$A:$D,1,0)</f>
        <v>400176</v>
      </c>
      <c r="V6431" s="37" t="s">
        <v>2</v>
      </c>
      <c r="W6431" s="37" t="s">
        <v>2</v>
      </c>
      <c r="X6431" t="str">
        <f>VLOOKUP(T6431,[3]رکوردها!$A:$B,2,0)</f>
        <v>10102518676</v>
      </c>
      <c r="Y6431" t="str">
        <f>VLOOKUP(T6431,[3]رکوردها!$A:$D,4,0)</f>
        <v>411395636387</v>
      </c>
      <c r="Z6431" t="str">
        <f>VLOOKUP(T6431,[3]رکوردها!$A:$C,3,0)</f>
        <v>تهران</v>
      </c>
      <c r="AA6431" t="str">
        <f>VLOOKUP(T6431,[3]رکوردها!$A:$F,6,0)</f>
        <v>بلوار آفریقا-انتهای ناهید شرقی-پلاک35-طبقه4</v>
      </c>
      <c r="AB6431" t="str">
        <f>VLOOKUP(T6431,[3]رکوردها!$A:$E,5,0)</f>
        <v>1915718171</v>
      </c>
    </row>
    <row r="6432" spans="1:28" s="41" customFormat="1" hidden="1" x14ac:dyDescent="0.2">
      <c r="A6432" s="36">
        <v>147482</v>
      </c>
      <c r="B6432" s="36">
        <v>1381</v>
      </c>
      <c r="C6432" s="36">
        <v>1470</v>
      </c>
      <c r="D6432" s="39" t="s">
        <v>5178</v>
      </c>
      <c r="E6432" s="36"/>
      <c r="F6432" s="37" t="s">
        <v>42</v>
      </c>
      <c r="G6432" s="37" t="s">
        <v>3189</v>
      </c>
      <c r="H6432" s="38">
        <v>0</v>
      </c>
      <c r="I6432" s="38">
        <v>6120000</v>
      </c>
      <c r="J6432" s="38">
        <f t="shared" si="127"/>
        <v>-6120000</v>
      </c>
      <c r="K6432" s="38"/>
      <c r="L6432" s="49"/>
      <c r="M6432" s="37" t="s">
        <v>63</v>
      </c>
      <c r="N6432" s="37" t="s">
        <v>64</v>
      </c>
      <c r="O6432" s="37" t="s">
        <v>2566</v>
      </c>
      <c r="P6432" s="37" t="s">
        <v>2567</v>
      </c>
      <c r="Q6432" s="37" t="s">
        <v>2568</v>
      </c>
      <c r="R6432" s="37" t="s">
        <v>2569</v>
      </c>
      <c r="S6432" s="37" t="s">
        <v>3100</v>
      </c>
      <c r="T6432" s="37" t="s">
        <v>3099</v>
      </c>
      <c r="U6432" s="1" t="str">
        <f>VLOOKUP(T6432,[2]VAT!$A:$D,1,0)</f>
        <v>400176</v>
      </c>
      <c r="V6432" s="37" t="s">
        <v>2</v>
      </c>
      <c r="W6432" s="37" t="s">
        <v>2</v>
      </c>
      <c r="X6432" t="str">
        <f>VLOOKUP(T6432,[3]رکوردها!$A:$B,2,0)</f>
        <v>10102518676</v>
      </c>
      <c r="Y6432" t="str">
        <f>VLOOKUP(T6432,[3]رکوردها!$A:$D,4,0)</f>
        <v>411395636387</v>
      </c>
      <c r="Z6432" t="str">
        <f>VLOOKUP(T6432,[3]رکوردها!$A:$C,3,0)</f>
        <v>تهران</v>
      </c>
      <c r="AA6432" t="str">
        <f>VLOOKUP(T6432,[3]رکوردها!$A:$F,6,0)</f>
        <v>بلوار آفریقا-انتهای ناهید شرقی-پلاک35-طبقه4</v>
      </c>
      <c r="AB6432" t="str">
        <f>VLOOKUP(T6432,[3]رکوردها!$A:$E,5,0)</f>
        <v>1915718171</v>
      </c>
    </row>
    <row r="6433" spans="1:28" s="41" customFormat="1" hidden="1" x14ac:dyDescent="0.2">
      <c r="A6433" s="36">
        <v>147384</v>
      </c>
      <c r="B6433" s="36">
        <v>1381</v>
      </c>
      <c r="C6433" s="36">
        <v>1470</v>
      </c>
      <c r="D6433" s="39" t="s">
        <v>5178</v>
      </c>
      <c r="E6433" s="36"/>
      <c r="F6433" s="37" t="s">
        <v>42</v>
      </c>
      <c r="G6433" s="37" t="s">
        <v>3138</v>
      </c>
      <c r="H6433" s="38">
        <v>0</v>
      </c>
      <c r="I6433" s="38">
        <v>218534135</v>
      </c>
      <c r="J6433" s="38">
        <f t="shared" si="127"/>
        <v>-218534135</v>
      </c>
      <c r="K6433" s="38"/>
      <c r="L6433" s="49"/>
      <c r="M6433" s="37" t="s">
        <v>4</v>
      </c>
      <c r="N6433" s="37" t="s">
        <v>5</v>
      </c>
      <c r="O6433" s="37" t="s">
        <v>138</v>
      </c>
      <c r="P6433" s="37" t="s">
        <v>139</v>
      </c>
      <c r="Q6433" s="37" t="s">
        <v>2626</v>
      </c>
      <c r="R6433" s="37" t="s">
        <v>2627</v>
      </c>
      <c r="S6433" s="37" t="s">
        <v>3100</v>
      </c>
      <c r="T6433" s="37" t="s">
        <v>3099</v>
      </c>
      <c r="U6433" s="1" t="str">
        <f>VLOOKUP(T6433,[2]VAT!$A:$D,1,0)</f>
        <v>400176</v>
      </c>
      <c r="V6433" s="37" t="s">
        <v>2</v>
      </c>
      <c r="W6433" s="37" t="s">
        <v>2</v>
      </c>
      <c r="X6433" t="str">
        <f>VLOOKUP(T6433,[3]رکوردها!$A:$B,2,0)</f>
        <v>10102518676</v>
      </c>
      <c r="Y6433" t="str">
        <f>VLOOKUP(T6433,[3]رکوردها!$A:$D,4,0)</f>
        <v>411395636387</v>
      </c>
      <c r="Z6433" t="str">
        <f>VLOOKUP(T6433,[3]رکوردها!$A:$C,3,0)</f>
        <v>تهران</v>
      </c>
      <c r="AA6433" t="str">
        <f>VLOOKUP(T6433,[3]رکوردها!$A:$F,6,0)</f>
        <v>بلوار آفریقا-انتهای ناهید شرقی-پلاک35-طبقه4</v>
      </c>
      <c r="AB6433" t="str">
        <f>VLOOKUP(T6433,[3]رکوردها!$A:$E,5,0)</f>
        <v>1915718171</v>
      </c>
    </row>
    <row r="6434" spans="1:28" s="41" customFormat="1" hidden="1" x14ac:dyDescent="0.2">
      <c r="A6434" s="36">
        <v>147393</v>
      </c>
      <c r="B6434" s="36">
        <v>1381</v>
      </c>
      <c r="C6434" s="36">
        <v>1470</v>
      </c>
      <c r="D6434" s="39" t="s">
        <v>5178</v>
      </c>
      <c r="E6434" s="36"/>
      <c r="F6434" s="37" t="s">
        <v>42</v>
      </c>
      <c r="G6434" s="37" t="s">
        <v>3140</v>
      </c>
      <c r="H6434" s="38">
        <v>0</v>
      </c>
      <c r="I6434" s="38">
        <v>89354248</v>
      </c>
      <c r="J6434" s="38">
        <f t="shared" si="127"/>
        <v>-89354248</v>
      </c>
      <c r="K6434" s="38"/>
      <c r="L6434" s="49"/>
      <c r="M6434" s="37" t="s">
        <v>4</v>
      </c>
      <c r="N6434" s="37" t="s">
        <v>5</v>
      </c>
      <c r="O6434" s="37" t="s">
        <v>138</v>
      </c>
      <c r="P6434" s="37" t="s">
        <v>139</v>
      </c>
      <c r="Q6434" s="37" t="s">
        <v>2626</v>
      </c>
      <c r="R6434" s="37" t="s">
        <v>2627</v>
      </c>
      <c r="S6434" s="37" t="s">
        <v>3100</v>
      </c>
      <c r="T6434" s="37" t="s">
        <v>3099</v>
      </c>
      <c r="U6434" s="1" t="str">
        <f>VLOOKUP(T6434,[2]VAT!$A:$D,1,0)</f>
        <v>400176</v>
      </c>
      <c r="V6434" s="37" t="s">
        <v>2</v>
      </c>
      <c r="W6434" s="37" t="s">
        <v>2</v>
      </c>
      <c r="X6434" t="str">
        <f>VLOOKUP(T6434,[3]رکوردها!$A:$B,2,0)</f>
        <v>10102518676</v>
      </c>
      <c r="Y6434" t="str">
        <f>VLOOKUP(T6434,[3]رکوردها!$A:$D,4,0)</f>
        <v>411395636387</v>
      </c>
      <c r="Z6434" t="str">
        <f>VLOOKUP(T6434,[3]رکوردها!$A:$C,3,0)</f>
        <v>تهران</v>
      </c>
      <c r="AA6434" t="str">
        <f>VLOOKUP(T6434,[3]رکوردها!$A:$F,6,0)</f>
        <v>بلوار آفریقا-انتهای ناهید شرقی-پلاک35-طبقه4</v>
      </c>
      <c r="AB6434" t="str">
        <f>VLOOKUP(T6434,[3]رکوردها!$A:$E,5,0)</f>
        <v>1915718171</v>
      </c>
    </row>
    <row r="6435" spans="1:28" s="41" customFormat="1" hidden="1" x14ac:dyDescent="0.2">
      <c r="A6435" s="36">
        <v>147432</v>
      </c>
      <c r="B6435" s="36">
        <v>1381</v>
      </c>
      <c r="C6435" s="36">
        <v>1470</v>
      </c>
      <c r="D6435" s="39" t="s">
        <v>5178</v>
      </c>
      <c r="E6435" s="36"/>
      <c r="F6435" s="37" t="s">
        <v>42</v>
      </c>
      <c r="G6435" s="37" t="s">
        <v>3142</v>
      </c>
      <c r="H6435" s="38">
        <v>0</v>
      </c>
      <c r="I6435" s="38">
        <v>205645110</v>
      </c>
      <c r="J6435" s="38">
        <f t="shared" si="127"/>
        <v>-205645110</v>
      </c>
      <c r="K6435" s="38"/>
      <c r="L6435" s="49"/>
      <c r="M6435" s="37" t="s">
        <v>4</v>
      </c>
      <c r="N6435" s="37" t="s">
        <v>5</v>
      </c>
      <c r="O6435" s="37" t="s">
        <v>138</v>
      </c>
      <c r="P6435" s="37" t="s">
        <v>139</v>
      </c>
      <c r="Q6435" s="37" t="s">
        <v>2626</v>
      </c>
      <c r="R6435" s="37" t="s">
        <v>2627</v>
      </c>
      <c r="S6435" s="37" t="s">
        <v>3100</v>
      </c>
      <c r="T6435" s="37" t="s">
        <v>3099</v>
      </c>
      <c r="U6435" s="1" t="str">
        <f>VLOOKUP(T6435,[2]VAT!$A:$D,1,0)</f>
        <v>400176</v>
      </c>
      <c r="V6435" s="37" t="s">
        <v>2</v>
      </c>
      <c r="W6435" s="37" t="s">
        <v>2</v>
      </c>
      <c r="X6435" t="str">
        <f>VLOOKUP(T6435,[3]رکوردها!$A:$B,2,0)</f>
        <v>10102518676</v>
      </c>
      <c r="Y6435" t="str">
        <f>VLOOKUP(T6435,[3]رکوردها!$A:$D,4,0)</f>
        <v>411395636387</v>
      </c>
      <c r="Z6435" t="str">
        <f>VLOOKUP(T6435,[3]رکوردها!$A:$C,3,0)</f>
        <v>تهران</v>
      </c>
      <c r="AA6435" t="str">
        <f>VLOOKUP(T6435,[3]رکوردها!$A:$F,6,0)</f>
        <v>بلوار آفریقا-انتهای ناهید شرقی-پلاک35-طبقه4</v>
      </c>
      <c r="AB6435" t="str">
        <f>VLOOKUP(T6435,[3]رکوردها!$A:$E,5,0)</f>
        <v>1915718171</v>
      </c>
    </row>
    <row r="6436" spans="1:28" s="41" customFormat="1" hidden="1" x14ac:dyDescent="0.2">
      <c r="A6436" s="36">
        <v>147635</v>
      </c>
      <c r="B6436" s="36">
        <v>1472</v>
      </c>
      <c r="C6436" s="36">
        <v>1485</v>
      </c>
      <c r="D6436" s="36" t="str">
        <f>VLOOKUP(C6436,Piv.Analysis!A:AA,27,0)</f>
        <v>دریافت و پرداخت</v>
      </c>
      <c r="E6436" s="36"/>
      <c r="F6436" s="37" t="s">
        <v>1099</v>
      </c>
      <c r="G6436" s="37" t="s">
        <v>2290</v>
      </c>
      <c r="H6436" s="38">
        <v>2115013200</v>
      </c>
      <c r="I6436" s="38">
        <v>0</v>
      </c>
      <c r="J6436" s="38">
        <f t="shared" si="127"/>
        <v>2115013200</v>
      </c>
      <c r="K6436" s="38"/>
      <c r="L6436" s="49"/>
      <c r="M6436" s="37" t="s">
        <v>4</v>
      </c>
      <c r="N6436" s="37" t="s">
        <v>5</v>
      </c>
      <c r="O6436" s="37" t="s">
        <v>6</v>
      </c>
      <c r="P6436" s="37" t="s">
        <v>7</v>
      </c>
      <c r="Q6436" s="37" t="s">
        <v>13</v>
      </c>
      <c r="R6436" s="37" t="s">
        <v>14</v>
      </c>
      <c r="S6436" s="37" t="s">
        <v>3560</v>
      </c>
      <c r="T6436" s="37" t="s">
        <v>3559</v>
      </c>
      <c r="U6436" s="1" t="e">
        <f>VLOOKUP(T6436,[2]VAT!$A:$D,1,0)</f>
        <v>#N/A</v>
      </c>
      <c r="V6436" s="37" t="s">
        <v>2</v>
      </c>
      <c r="W6436" s="37" t="s">
        <v>2</v>
      </c>
      <c r="X6436" t="str">
        <f>VLOOKUP(T6436,[3]رکوردها!$A:$B,2,0)</f>
        <v/>
      </c>
      <c r="Y6436" t="str">
        <f>VLOOKUP(T6436,[3]رکوردها!$A:$D,4,0)</f>
        <v/>
      </c>
      <c r="Z6436" t="str">
        <f>VLOOKUP(T6436,[3]رکوردها!$A:$C,3,0)</f>
        <v/>
      </c>
      <c r="AA6436" t="str">
        <f>VLOOKUP(T6436,[3]رکوردها!$A:$F,6,0)</f>
        <v/>
      </c>
      <c r="AB6436" t="str">
        <f>VLOOKUP(T6436,[3]رکوردها!$A:$E,5,0)</f>
        <v/>
      </c>
    </row>
    <row r="6437" spans="1:28" s="41" customFormat="1" hidden="1" x14ac:dyDescent="0.2">
      <c r="A6437" s="36">
        <v>147636</v>
      </c>
      <c r="B6437" s="36">
        <v>1472</v>
      </c>
      <c r="C6437" s="36">
        <v>1485</v>
      </c>
      <c r="D6437" s="36" t="str">
        <f>VLOOKUP(C6437,Piv.Analysis!A:AA,27,0)</f>
        <v>دریافت و پرداخت</v>
      </c>
      <c r="E6437" s="36"/>
      <c r="F6437" s="37" t="s">
        <v>1099</v>
      </c>
      <c r="G6437" s="37" t="s">
        <v>2291</v>
      </c>
      <c r="H6437" s="38">
        <v>2150000000</v>
      </c>
      <c r="I6437" s="38">
        <v>0</v>
      </c>
      <c r="J6437" s="38">
        <f t="shared" si="127"/>
        <v>2150000000</v>
      </c>
      <c r="K6437" s="38"/>
      <c r="L6437" s="49"/>
      <c r="M6437" s="37" t="s">
        <v>4</v>
      </c>
      <c r="N6437" s="37" t="s">
        <v>5</v>
      </c>
      <c r="O6437" s="37" t="s">
        <v>6</v>
      </c>
      <c r="P6437" s="37" t="s">
        <v>7</v>
      </c>
      <c r="Q6437" s="37" t="s">
        <v>13</v>
      </c>
      <c r="R6437" s="37" t="s">
        <v>14</v>
      </c>
      <c r="S6437" s="37" t="s">
        <v>3560</v>
      </c>
      <c r="T6437" s="37" t="s">
        <v>3559</v>
      </c>
      <c r="U6437" s="1" t="e">
        <f>VLOOKUP(T6437,[2]VAT!$A:$D,1,0)</f>
        <v>#N/A</v>
      </c>
      <c r="V6437" s="37" t="s">
        <v>2</v>
      </c>
      <c r="W6437" s="37" t="s">
        <v>2</v>
      </c>
      <c r="X6437" t="str">
        <f>VLOOKUP(T6437,[3]رکوردها!$A:$B,2,0)</f>
        <v/>
      </c>
      <c r="Y6437" t="str">
        <f>VLOOKUP(T6437,[3]رکوردها!$A:$D,4,0)</f>
        <v/>
      </c>
      <c r="Z6437" t="str">
        <f>VLOOKUP(T6437,[3]رکوردها!$A:$C,3,0)</f>
        <v/>
      </c>
      <c r="AA6437" t="str">
        <f>VLOOKUP(T6437,[3]رکوردها!$A:$F,6,0)</f>
        <v/>
      </c>
      <c r="AB6437" t="str">
        <f>VLOOKUP(T6437,[3]رکوردها!$A:$E,5,0)</f>
        <v/>
      </c>
    </row>
    <row r="6438" spans="1:28" s="41" customFormat="1" hidden="1" x14ac:dyDescent="0.2">
      <c r="A6438" s="36">
        <v>147637</v>
      </c>
      <c r="B6438" s="36">
        <v>1472</v>
      </c>
      <c r="C6438" s="36">
        <v>1485</v>
      </c>
      <c r="D6438" s="36" t="str">
        <f>VLOOKUP(C6438,Piv.Analysis!A:AA,27,0)</f>
        <v>دریافت و پرداخت</v>
      </c>
      <c r="E6438" s="36"/>
      <c r="F6438" s="37" t="s">
        <v>1099</v>
      </c>
      <c r="G6438" s="37" t="s">
        <v>2292</v>
      </c>
      <c r="H6438" s="38">
        <v>2150000000</v>
      </c>
      <c r="I6438" s="38">
        <v>0</v>
      </c>
      <c r="J6438" s="38">
        <f t="shared" si="127"/>
        <v>2150000000</v>
      </c>
      <c r="K6438" s="38"/>
      <c r="L6438" s="49"/>
      <c r="M6438" s="37" t="s">
        <v>4</v>
      </c>
      <c r="N6438" s="37" t="s">
        <v>5</v>
      </c>
      <c r="O6438" s="37" t="s">
        <v>6</v>
      </c>
      <c r="P6438" s="37" t="s">
        <v>7</v>
      </c>
      <c r="Q6438" s="37" t="s">
        <v>13</v>
      </c>
      <c r="R6438" s="37" t="s">
        <v>14</v>
      </c>
      <c r="S6438" s="37" t="s">
        <v>3560</v>
      </c>
      <c r="T6438" s="37" t="s">
        <v>3559</v>
      </c>
      <c r="U6438" s="1" t="e">
        <f>VLOOKUP(T6438,[2]VAT!$A:$D,1,0)</f>
        <v>#N/A</v>
      </c>
      <c r="V6438" s="37" t="s">
        <v>2</v>
      </c>
      <c r="W6438" s="37" t="s">
        <v>2</v>
      </c>
      <c r="X6438" t="str">
        <f>VLOOKUP(T6438,[3]رکوردها!$A:$B,2,0)</f>
        <v/>
      </c>
      <c r="Y6438" t="str">
        <f>VLOOKUP(T6438,[3]رکوردها!$A:$D,4,0)</f>
        <v/>
      </c>
      <c r="Z6438" t="str">
        <f>VLOOKUP(T6438,[3]رکوردها!$A:$C,3,0)</f>
        <v/>
      </c>
      <c r="AA6438" t="str">
        <f>VLOOKUP(T6438,[3]رکوردها!$A:$F,6,0)</f>
        <v/>
      </c>
      <c r="AB6438" t="str">
        <f>VLOOKUP(T6438,[3]رکوردها!$A:$E,5,0)</f>
        <v/>
      </c>
    </row>
    <row r="6439" spans="1:28" s="41" customFormat="1" hidden="1" x14ac:dyDescent="0.2">
      <c r="A6439" s="36">
        <v>174150</v>
      </c>
      <c r="B6439" s="36">
        <v>1544</v>
      </c>
      <c r="C6439" s="36">
        <v>1640</v>
      </c>
      <c r="D6439" s="39" t="s">
        <v>5178</v>
      </c>
      <c r="E6439" s="39"/>
      <c r="F6439" s="37" t="s">
        <v>17</v>
      </c>
      <c r="G6439" s="37" t="s">
        <v>3571</v>
      </c>
      <c r="H6439" s="38">
        <v>1962000</v>
      </c>
      <c r="I6439" s="38">
        <v>0</v>
      </c>
      <c r="J6439" s="38">
        <f t="shared" si="127"/>
        <v>1962000</v>
      </c>
      <c r="K6439" s="38"/>
      <c r="L6439" s="49"/>
      <c r="M6439" s="37" t="s">
        <v>4</v>
      </c>
      <c r="N6439" s="37" t="s">
        <v>5</v>
      </c>
      <c r="O6439" s="37" t="s">
        <v>6</v>
      </c>
      <c r="P6439" s="37" t="s">
        <v>7</v>
      </c>
      <c r="Q6439" s="37" t="s">
        <v>13</v>
      </c>
      <c r="R6439" s="37" t="s">
        <v>14</v>
      </c>
      <c r="S6439" s="37" t="s">
        <v>3573</v>
      </c>
      <c r="T6439" s="37" t="s">
        <v>3572</v>
      </c>
      <c r="U6439" s="1" t="str">
        <f>VLOOKUP(T6439,[2]VAT!$A:$D,1,0)</f>
        <v>400335</v>
      </c>
      <c r="V6439" s="37" t="s">
        <v>2</v>
      </c>
      <c r="W6439" s="37" t="s">
        <v>2</v>
      </c>
      <c r="X6439" t="str">
        <f>VLOOKUP(T6439,[3]رکوردها!$A:$B,2,0)</f>
        <v>14005629122</v>
      </c>
      <c r="Y6439" t="str">
        <f>VLOOKUP(T6439,[3]رکوردها!$A:$D,4,0)</f>
        <v>411516113377</v>
      </c>
      <c r="Z6439" t="str">
        <f>VLOOKUP(T6439,[3]رکوردها!$A:$C,3,0)</f>
        <v>تهران</v>
      </c>
      <c r="AA6439" t="str">
        <f>VLOOKUP(T6439,[3]رکوردها!$A:$F,6,0)</f>
        <v>تهران بزرگراه اشرفی اصفهانی بلوار مرزداران خیابان ابراهیمی برج الوند واحد705</v>
      </c>
      <c r="AB6439" t="str">
        <f>VLOOKUP(T6439,[3]رکوردها!$A:$E,5,0)</f>
        <v>1463738967</v>
      </c>
    </row>
    <row r="6440" spans="1:28" x14ac:dyDescent="0.2">
      <c r="A6440" s="54">
        <v>174151</v>
      </c>
      <c r="B6440" s="2">
        <v>1544</v>
      </c>
      <c r="C6440" s="2">
        <v>1640</v>
      </c>
      <c r="D6440" s="35" t="s">
        <v>5180</v>
      </c>
      <c r="E6440" s="26"/>
      <c r="F6440" s="1" t="s">
        <v>17</v>
      </c>
      <c r="G6440" s="1" t="s">
        <v>3571</v>
      </c>
      <c r="H6440" s="4">
        <v>0</v>
      </c>
      <c r="I6440" s="4">
        <v>1962000</v>
      </c>
      <c r="J6440" s="4">
        <f t="shared" si="127"/>
        <v>-1962000</v>
      </c>
      <c r="K6440" s="46">
        <f>I6440</f>
        <v>1962000</v>
      </c>
      <c r="L6440" s="46">
        <v>0</v>
      </c>
      <c r="M6440" s="1" t="s">
        <v>4</v>
      </c>
      <c r="N6440" s="1" t="s">
        <v>5</v>
      </c>
      <c r="O6440" s="1" t="s">
        <v>6</v>
      </c>
      <c r="P6440" s="1" t="s">
        <v>7</v>
      </c>
      <c r="Q6440" s="1" t="s">
        <v>13</v>
      </c>
      <c r="R6440" s="1" t="s">
        <v>14</v>
      </c>
      <c r="S6440" s="1" t="s">
        <v>3573</v>
      </c>
      <c r="T6440" s="1" t="s">
        <v>3572</v>
      </c>
      <c r="U6440" s="1" t="str">
        <f>VLOOKUP(T6440,[2]VAT!$A:$D,1,0)</f>
        <v>400335</v>
      </c>
      <c r="V6440" s="1" t="s">
        <v>2</v>
      </c>
      <c r="W6440" s="1" t="s">
        <v>2</v>
      </c>
      <c r="X6440" t="str">
        <f>VLOOKUP(T6440,[3]رکوردها!$A:$B,2,0)</f>
        <v>14005629122</v>
      </c>
      <c r="Y6440" t="str">
        <f>VLOOKUP(T6440,[3]رکوردها!$A:$D,4,0)</f>
        <v>411516113377</v>
      </c>
      <c r="Z6440" t="str">
        <f>VLOOKUP(T6440,[3]رکوردها!$A:$C,3,0)</f>
        <v>تهران</v>
      </c>
      <c r="AA6440" t="str">
        <f>VLOOKUP(T6440,[3]رکوردها!$A:$F,6,0)</f>
        <v>تهران بزرگراه اشرفی اصفهانی بلوار مرزداران خیابان ابراهیمی برج الوند واحد705</v>
      </c>
      <c r="AB6440" t="str">
        <f>VLOOKUP(T6440,[3]رکوردها!$A:$E,5,0)</f>
        <v>1463738967</v>
      </c>
    </row>
    <row r="6441" spans="1:28" s="41" customFormat="1" hidden="1" x14ac:dyDescent="0.2">
      <c r="A6441" s="36">
        <v>174148</v>
      </c>
      <c r="B6441" s="36">
        <v>1544</v>
      </c>
      <c r="C6441" s="36">
        <v>1640</v>
      </c>
      <c r="D6441" s="39" t="s">
        <v>5178</v>
      </c>
      <c r="E6441" s="39"/>
      <c r="F6441" s="37" t="s">
        <v>17</v>
      </c>
      <c r="G6441" s="37" t="s">
        <v>3574</v>
      </c>
      <c r="H6441" s="38">
        <v>162000</v>
      </c>
      <c r="I6441" s="38">
        <v>0</v>
      </c>
      <c r="J6441" s="38">
        <f t="shared" si="127"/>
        <v>162000</v>
      </c>
      <c r="K6441" s="38"/>
      <c r="L6441" s="49"/>
      <c r="M6441" s="37" t="s">
        <v>63</v>
      </c>
      <c r="N6441" s="37" t="s">
        <v>64</v>
      </c>
      <c r="O6441" s="37" t="s">
        <v>2566</v>
      </c>
      <c r="P6441" s="37" t="s">
        <v>2567</v>
      </c>
      <c r="Q6441" s="37" t="s">
        <v>2568</v>
      </c>
      <c r="R6441" s="37" t="s">
        <v>2569</v>
      </c>
      <c r="S6441" s="37" t="s">
        <v>3573</v>
      </c>
      <c r="T6441" s="37" t="s">
        <v>3572</v>
      </c>
      <c r="U6441" s="1" t="str">
        <f>VLOOKUP(T6441,[2]VAT!$A:$D,1,0)</f>
        <v>400335</v>
      </c>
      <c r="V6441" s="37" t="s">
        <v>2</v>
      </c>
      <c r="W6441" s="37" t="s">
        <v>2</v>
      </c>
      <c r="X6441" t="str">
        <f>VLOOKUP(T6441,[3]رکوردها!$A:$B,2,0)</f>
        <v>14005629122</v>
      </c>
      <c r="Y6441" t="str">
        <f>VLOOKUP(T6441,[3]رکوردها!$A:$D,4,0)</f>
        <v>411516113377</v>
      </c>
      <c r="Z6441" t="str">
        <f>VLOOKUP(T6441,[3]رکوردها!$A:$C,3,0)</f>
        <v>تهران</v>
      </c>
      <c r="AA6441" t="str">
        <f>VLOOKUP(T6441,[3]رکوردها!$A:$F,6,0)</f>
        <v>تهران بزرگراه اشرفی اصفهانی بلوار مرزداران خیابان ابراهیمی برج الوند واحد705</v>
      </c>
      <c r="AB6441" t="str">
        <f>VLOOKUP(T6441,[3]رکوردها!$A:$E,5,0)</f>
        <v>1463738967</v>
      </c>
    </row>
    <row r="6442" spans="1:28" s="41" customFormat="1" hidden="1" x14ac:dyDescent="0.2">
      <c r="A6442" s="36">
        <v>174149</v>
      </c>
      <c r="B6442" s="36">
        <v>1544</v>
      </c>
      <c r="C6442" s="36">
        <v>1640</v>
      </c>
      <c r="D6442" s="39" t="s">
        <v>5178</v>
      </c>
      <c r="E6442" s="39"/>
      <c r="F6442" s="37" t="s">
        <v>17</v>
      </c>
      <c r="G6442" s="37" t="s">
        <v>3574</v>
      </c>
      <c r="H6442" s="38">
        <v>0</v>
      </c>
      <c r="I6442" s="38">
        <v>162000</v>
      </c>
      <c r="J6442" s="38">
        <f t="shared" si="127"/>
        <v>-162000</v>
      </c>
      <c r="K6442" s="38"/>
      <c r="L6442" s="49"/>
      <c r="M6442" s="37" t="s">
        <v>63</v>
      </c>
      <c r="N6442" s="37" t="s">
        <v>64</v>
      </c>
      <c r="O6442" s="37" t="s">
        <v>2566</v>
      </c>
      <c r="P6442" s="37" t="s">
        <v>2567</v>
      </c>
      <c r="Q6442" s="37" t="s">
        <v>2568</v>
      </c>
      <c r="R6442" s="37" t="s">
        <v>2569</v>
      </c>
      <c r="S6442" s="37" t="s">
        <v>3573</v>
      </c>
      <c r="T6442" s="37" t="s">
        <v>3572</v>
      </c>
      <c r="U6442" s="1" t="str">
        <f>VLOOKUP(T6442,[2]VAT!$A:$D,1,0)</f>
        <v>400335</v>
      </c>
      <c r="V6442" s="37" t="s">
        <v>2</v>
      </c>
      <c r="W6442" s="37" t="s">
        <v>2</v>
      </c>
      <c r="X6442" t="str">
        <f>VLOOKUP(T6442,[3]رکوردها!$A:$B,2,0)</f>
        <v>14005629122</v>
      </c>
      <c r="Y6442" t="str">
        <f>VLOOKUP(T6442,[3]رکوردها!$A:$D,4,0)</f>
        <v>411516113377</v>
      </c>
      <c r="Z6442" t="str">
        <f>VLOOKUP(T6442,[3]رکوردها!$A:$C,3,0)</f>
        <v>تهران</v>
      </c>
      <c r="AA6442" t="str">
        <f>VLOOKUP(T6442,[3]رکوردها!$A:$F,6,0)</f>
        <v>تهران بزرگراه اشرفی اصفهانی بلوار مرزداران خیابان ابراهیمی برج الوند واحد705</v>
      </c>
      <c r="AB6442" t="str">
        <f>VLOOKUP(T6442,[3]رکوردها!$A:$E,5,0)</f>
        <v>1463738967</v>
      </c>
    </row>
    <row r="6443" spans="1:28" s="41" customFormat="1" hidden="1" x14ac:dyDescent="0.2">
      <c r="A6443" s="36">
        <v>173916</v>
      </c>
      <c r="B6443" s="36">
        <v>1570</v>
      </c>
      <c r="C6443" s="36">
        <v>1618</v>
      </c>
      <c r="D6443" s="36" t="str">
        <f>VLOOKUP(C6443,Piv.Analysis!A:AA,27,0)</f>
        <v>اصلاح و انتقال</v>
      </c>
      <c r="E6443" s="36"/>
      <c r="F6443" s="37" t="s">
        <v>133</v>
      </c>
      <c r="G6443" s="37" t="s">
        <v>3575</v>
      </c>
      <c r="H6443" s="38">
        <v>150000000</v>
      </c>
      <c r="I6443" s="38">
        <v>0</v>
      </c>
      <c r="J6443" s="38">
        <f t="shared" si="127"/>
        <v>150000000</v>
      </c>
      <c r="K6443" s="38"/>
      <c r="L6443" s="49"/>
      <c r="M6443" s="37" t="s">
        <v>4</v>
      </c>
      <c r="N6443" s="37" t="s">
        <v>5</v>
      </c>
      <c r="O6443" s="37" t="s">
        <v>6</v>
      </c>
      <c r="P6443" s="37" t="s">
        <v>7</v>
      </c>
      <c r="Q6443" s="37" t="s">
        <v>13</v>
      </c>
      <c r="R6443" s="37" t="s">
        <v>14</v>
      </c>
      <c r="S6443" s="37" t="s">
        <v>3577</v>
      </c>
      <c r="T6443" s="37" t="s">
        <v>3576</v>
      </c>
      <c r="U6443" s="1" t="e">
        <f>VLOOKUP(T6443,[2]VAT!$A:$D,1,0)</f>
        <v>#N/A</v>
      </c>
      <c r="V6443" s="37" t="s">
        <v>2</v>
      </c>
      <c r="W6443" s="37" t="s">
        <v>2</v>
      </c>
      <c r="X6443" t="str">
        <f>VLOOKUP(T6443,[3]رکوردها!$A:$B,2,0)</f>
        <v>10960009248</v>
      </c>
      <c r="Y6443" t="str">
        <f>VLOOKUP(T6443,[3]رکوردها!$A:$D,4,0)</f>
        <v>411361597547</v>
      </c>
      <c r="Z6443" t="str">
        <f>VLOOKUP(T6443,[3]رکوردها!$A:$C,3,0)</f>
        <v>بوشهر</v>
      </c>
      <c r="AA6443" t="str">
        <f>VLOOKUP(T6443,[3]رکوردها!$A:$F,6,0)</f>
        <v>استان بوشهر - شهرستان بوشهر - بخش مرکزی - شهر بوشهر-بنمانع-کوچه 5 شهدای بن مانع-کوچه 5 شهید نسترن-پلاک 0-ساختمان متینا-طبقه اول-واحد 1</v>
      </c>
      <c r="AB6443" t="str">
        <f>VLOOKUP(T6443,[3]رکوردها!$A:$E,5,0)</f>
        <v>7515839941</v>
      </c>
    </row>
    <row r="6444" spans="1:28" s="41" customFormat="1" hidden="1" x14ac:dyDescent="0.2">
      <c r="A6444" s="36">
        <v>173989</v>
      </c>
      <c r="B6444" s="36">
        <v>1570</v>
      </c>
      <c r="C6444" s="36">
        <v>1618</v>
      </c>
      <c r="D6444" s="36" t="str">
        <f>VLOOKUP(C6444,Piv.Analysis!A:AA,27,0)</f>
        <v>اصلاح و انتقال</v>
      </c>
      <c r="E6444" s="36"/>
      <c r="F6444" s="37" t="s">
        <v>133</v>
      </c>
      <c r="G6444" s="37" t="s">
        <v>3578</v>
      </c>
      <c r="H6444" s="38">
        <v>75000000</v>
      </c>
      <c r="I6444" s="38">
        <v>0</v>
      </c>
      <c r="J6444" s="38">
        <f t="shared" si="127"/>
        <v>75000000</v>
      </c>
      <c r="K6444" s="38"/>
      <c r="L6444" s="49"/>
      <c r="M6444" s="37" t="s">
        <v>4</v>
      </c>
      <c r="N6444" s="37" t="s">
        <v>5</v>
      </c>
      <c r="O6444" s="37" t="s">
        <v>6</v>
      </c>
      <c r="P6444" s="37" t="s">
        <v>7</v>
      </c>
      <c r="Q6444" s="37" t="s">
        <v>13</v>
      </c>
      <c r="R6444" s="37" t="s">
        <v>14</v>
      </c>
      <c r="S6444" s="37" t="s">
        <v>3577</v>
      </c>
      <c r="T6444" s="37" t="s">
        <v>3576</v>
      </c>
      <c r="U6444" s="1" t="e">
        <f>VLOOKUP(T6444,[2]VAT!$A:$D,1,0)</f>
        <v>#N/A</v>
      </c>
      <c r="V6444" s="37" t="s">
        <v>2</v>
      </c>
      <c r="W6444" s="37" t="s">
        <v>2</v>
      </c>
      <c r="X6444" t="str">
        <f>VLOOKUP(T6444,[3]رکوردها!$A:$B,2,0)</f>
        <v>10960009248</v>
      </c>
      <c r="Y6444" t="str">
        <f>VLOOKUP(T6444,[3]رکوردها!$A:$D,4,0)</f>
        <v>411361597547</v>
      </c>
      <c r="Z6444" t="str">
        <f>VLOOKUP(T6444,[3]رکوردها!$A:$C,3,0)</f>
        <v>بوشهر</v>
      </c>
      <c r="AA6444" t="str">
        <f>VLOOKUP(T6444,[3]رکوردها!$A:$F,6,0)</f>
        <v>استان بوشهر - شهرستان بوشهر - بخش مرکزی - شهر بوشهر-بنمانع-کوچه 5 شهدای بن مانع-کوچه 5 شهید نسترن-پلاک 0-ساختمان متینا-طبقه اول-واحد 1</v>
      </c>
      <c r="AB6444" t="str">
        <f>VLOOKUP(T6444,[3]رکوردها!$A:$E,5,0)</f>
        <v>7515839941</v>
      </c>
    </row>
    <row r="6445" spans="1:28" s="41" customFormat="1" hidden="1" x14ac:dyDescent="0.2">
      <c r="A6445" s="36">
        <v>174292</v>
      </c>
      <c r="B6445" s="36">
        <v>1576</v>
      </c>
      <c r="C6445" s="36">
        <v>1649</v>
      </c>
      <c r="D6445" s="36" t="str">
        <f>VLOOKUP(C6445,Piv.Analysis!A:AA,27,0)</f>
        <v>دریافت و پرداخت</v>
      </c>
      <c r="E6445" s="36"/>
      <c r="F6445" s="37" t="s">
        <v>347</v>
      </c>
      <c r="G6445" s="37" t="s">
        <v>2360</v>
      </c>
      <c r="H6445" s="38">
        <v>315000000</v>
      </c>
      <c r="I6445" s="38">
        <v>0</v>
      </c>
      <c r="J6445" s="38">
        <f t="shared" si="127"/>
        <v>315000000</v>
      </c>
      <c r="K6445" s="38"/>
      <c r="L6445" s="49"/>
      <c r="M6445" s="37" t="s">
        <v>4</v>
      </c>
      <c r="N6445" s="37" t="s">
        <v>5</v>
      </c>
      <c r="O6445" s="37" t="s">
        <v>6</v>
      </c>
      <c r="P6445" s="37" t="s">
        <v>7</v>
      </c>
      <c r="Q6445" s="37" t="s">
        <v>13</v>
      </c>
      <c r="R6445" s="37" t="s">
        <v>14</v>
      </c>
      <c r="S6445" s="37" t="s">
        <v>3577</v>
      </c>
      <c r="T6445" s="37" t="s">
        <v>3576</v>
      </c>
      <c r="U6445" s="1" t="e">
        <f>VLOOKUP(T6445,[2]VAT!$A:$D,1,0)</f>
        <v>#N/A</v>
      </c>
      <c r="V6445" s="37" t="s">
        <v>2</v>
      </c>
      <c r="W6445" s="37" t="s">
        <v>2</v>
      </c>
      <c r="X6445" t="str">
        <f>VLOOKUP(T6445,[3]رکوردها!$A:$B,2,0)</f>
        <v>10960009248</v>
      </c>
      <c r="Y6445" t="str">
        <f>VLOOKUP(T6445,[3]رکوردها!$A:$D,4,0)</f>
        <v>411361597547</v>
      </c>
      <c r="Z6445" t="str">
        <f>VLOOKUP(T6445,[3]رکوردها!$A:$C,3,0)</f>
        <v>بوشهر</v>
      </c>
      <c r="AA6445" t="str">
        <f>VLOOKUP(T6445,[3]رکوردها!$A:$F,6,0)</f>
        <v>استان بوشهر - شهرستان بوشهر - بخش مرکزی - شهر بوشهر-بنمانع-کوچه 5 شهدای بن مانع-کوچه 5 شهید نسترن-پلاک 0-ساختمان متینا-طبقه اول-واحد 1</v>
      </c>
      <c r="AB6445" t="str">
        <f>VLOOKUP(T6445,[3]رکوردها!$A:$E,5,0)</f>
        <v>7515839941</v>
      </c>
    </row>
    <row r="6446" spans="1:28" s="41" customFormat="1" hidden="1" x14ac:dyDescent="0.2">
      <c r="A6446" s="36">
        <v>173918</v>
      </c>
      <c r="B6446" s="36">
        <v>1570</v>
      </c>
      <c r="C6446" s="36">
        <v>1618</v>
      </c>
      <c r="D6446" s="36" t="str">
        <f>VLOOKUP(C6446,Piv.Analysis!A:AA,27,0)</f>
        <v>اصلاح و انتقال</v>
      </c>
      <c r="E6446" s="36"/>
      <c r="F6446" s="37" t="s">
        <v>133</v>
      </c>
      <c r="G6446" s="37" t="s">
        <v>3578</v>
      </c>
      <c r="H6446" s="38">
        <v>0</v>
      </c>
      <c r="I6446" s="38">
        <v>75000000</v>
      </c>
      <c r="J6446" s="38">
        <f t="shared" si="127"/>
        <v>-75000000</v>
      </c>
      <c r="K6446" s="38"/>
      <c r="L6446" s="49"/>
      <c r="M6446" s="37" t="s">
        <v>4</v>
      </c>
      <c r="N6446" s="37" t="s">
        <v>5</v>
      </c>
      <c r="O6446" s="37" t="s">
        <v>138</v>
      </c>
      <c r="P6446" s="37" t="s">
        <v>139</v>
      </c>
      <c r="Q6446" s="37" t="s">
        <v>140</v>
      </c>
      <c r="R6446" s="37" t="s">
        <v>141</v>
      </c>
      <c r="S6446" s="37" t="s">
        <v>3577</v>
      </c>
      <c r="T6446" s="37" t="s">
        <v>3576</v>
      </c>
      <c r="U6446" s="1" t="e">
        <f>VLOOKUP(T6446,[2]VAT!$A:$D,1,0)</f>
        <v>#N/A</v>
      </c>
      <c r="V6446" s="37" t="s">
        <v>2</v>
      </c>
      <c r="W6446" s="37" t="s">
        <v>2</v>
      </c>
      <c r="X6446" t="str">
        <f>VLOOKUP(T6446,[3]رکوردها!$A:$B,2,0)</f>
        <v>10960009248</v>
      </c>
      <c r="Y6446" t="str">
        <f>VLOOKUP(T6446,[3]رکوردها!$A:$D,4,0)</f>
        <v>411361597547</v>
      </c>
      <c r="Z6446" t="str">
        <f>VLOOKUP(T6446,[3]رکوردها!$A:$C,3,0)</f>
        <v>بوشهر</v>
      </c>
      <c r="AA6446" t="str">
        <f>VLOOKUP(T6446,[3]رکوردها!$A:$F,6,0)</f>
        <v>استان بوشهر - شهرستان بوشهر - بخش مرکزی - شهر بوشهر-بنمانع-کوچه 5 شهدای بن مانع-کوچه 5 شهید نسترن-پلاک 0-ساختمان متینا-طبقه اول-واحد 1</v>
      </c>
      <c r="AB6446" t="str">
        <f>VLOOKUP(T6446,[3]رکوردها!$A:$E,5,0)</f>
        <v>7515839941</v>
      </c>
    </row>
    <row r="6447" spans="1:28" s="41" customFormat="1" hidden="1" x14ac:dyDescent="0.2">
      <c r="A6447" s="36">
        <v>173917</v>
      </c>
      <c r="B6447" s="36">
        <v>1570</v>
      </c>
      <c r="C6447" s="36">
        <v>1618</v>
      </c>
      <c r="D6447" s="36" t="str">
        <f>VLOOKUP(C6447,Piv.Analysis!A:AA,27,0)</f>
        <v>اصلاح و انتقال</v>
      </c>
      <c r="E6447" s="36"/>
      <c r="F6447" s="37" t="s">
        <v>133</v>
      </c>
      <c r="G6447" s="37" t="s">
        <v>3575</v>
      </c>
      <c r="H6447" s="38">
        <v>0</v>
      </c>
      <c r="I6447" s="38">
        <v>150000000</v>
      </c>
      <c r="J6447" s="38">
        <f t="shared" si="127"/>
        <v>-150000000</v>
      </c>
      <c r="K6447" s="38"/>
      <c r="L6447" s="49"/>
      <c r="M6447" s="37" t="s">
        <v>4</v>
      </c>
      <c r="N6447" s="37" t="s">
        <v>5</v>
      </c>
      <c r="O6447" s="37" t="s">
        <v>138</v>
      </c>
      <c r="P6447" s="37" t="s">
        <v>139</v>
      </c>
      <c r="Q6447" s="37" t="s">
        <v>2626</v>
      </c>
      <c r="R6447" s="37" t="s">
        <v>2627</v>
      </c>
      <c r="S6447" s="37" t="s">
        <v>3577</v>
      </c>
      <c r="T6447" s="37" t="s">
        <v>3576</v>
      </c>
      <c r="U6447" s="1" t="e">
        <f>VLOOKUP(T6447,[2]VAT!$A:$D,1,0)</f>
        <v>#N/A</v>
      </c>
      <c r="V6447" s="37" t="s">
        <v>2</v>
      </c>
      <c r="W6447" s="37" t="s">
        <v>2</v>
      </c>
      <c r="X6447" t="str">
        <f>VLOOKUP(T6447,[3]رکوردها!$A:$B,2,0)</f>
        <v>10960009248</v>
      </c>
      <c r="Y6447" t="str">
        <f>VLOOKUP(T6447,[3]رکوردها!$A:$D,4,0)</f>
        <v>411361597547</v>
      </c>
      <c r="Z6447" t="str">
        <f>VLOOKUP(T6447,[3]رکوردها!$A:$C,3,0)</f>
        <v>بوشهر</v>
      </c>
      <c r="AA6447" t="str">
        <f>VLOOKUP(T6447,[3]رکوردها!$A:$F,6,0)</f>
        <v>استان بوشهر - شهرستان بوشهر - بخش مرکزی - شهر بوشهر-بنمانع-کوچه 5 شهدای بن مانع-کوچه 5 شهید نسترن-پلاک 0-ساختمان متینا-طبقه اول-واحد 1</v>
      </c>
      <c r="AB6447" t="str">
        <f>VLOOKUP(T6447,[3]رکوردها!$A:$E,5,0)</f>
        <v>7515839941</v>
      </c>
    </row>
    <row r="6448" spans="1:28" s="41" customFormat="1" hidden="1" x14ac:dyDescent="0.2">
      <c r="A6448" s="36">
        <v>146917</v>
      </c>
      <c r="B6448" s="36">
        <v>1279</v>
      </c>
      <c r="C6448" s="36">
        <v>1247</v>
      </c>
      <c r="D6448" s="39" t="s">
        <v>5177</v>
      </c>
      <c r="E6448" s="36"/>
      <c r="F6448" s="37" t="s">
        <v>2430</v>
      </c>
      <c r="G6448" s="37" t="s">
        <v>3579</v>
      </c>
      <c r="H6448" s="38">
        <v>0</v>
      </c>
      <c r="I6448" s="38">
        <v>3000000000</v>
      </c>
      <c r="J6448" s="38">
        <f t="shared" si="127"/>
        <v>-3000000000</v>
      </c>
      <c r="K6448" s="38"/>
      <c r="L6448" s="49"/>
      <c r="M6448" s="37" t="s">
        <v>96</v>
      </c>
      <c r="N6448" s="37" t="s">
        <v>97</v>
      </c>
      <c r="O6448" s="37" t="s">
        <v>1932</v>
      </c>
      <c r="P6448" s="37" t="s">
        <v>1933</v>
      </c>
      <c r="Q6448" s="37" t="s">
        <v>3236</v>
      </c>
      <c r="R6448" s="37" t="s">
        <v>3237</v>
      </c>
      <c r="S6448" s="37" t="s">
        <v>3581</v>
      </c>
      <c r="T6448" s="37" t="s">
        <v>3580</v>
      </c>
      <c r="U6448" s="1" t="str">
        <f>VLOOKUP(T6448,[2]VAT!$A:$D,1,0)</f>
        <v>400342</v>
      </c>
      <c r="V6448" s="37" t="s">
        <v>2</v>
      </c>
      <c r="W6448" s="37" t="s">
        <v>2</v>
      </c>
      <c r="X6448" t="str">
        <f>VLOOKUP(T6448,[3]رکوردها!$A:$B,2,0)</f>
        <v>10101654097</v>
      </c>
      <c r="Y6448" t="str">
        <f>VLOOKUP(T6448,[3]رکوردها!$A:$D,4,0)</f>
        <v>411131389649</v>
      </c>
      <c r="Z6448" t="str">
        <f>VLOOKUP(T6448,[3]رکوردها!$A:$C,3,0)</f>
        <v>تهران</v>
      </c>
      <c r="AA6448" t="str">
        <f>VLOOKUP(T6448,[3]رکوردها!$A:$F,6,0)</f>
        <v>استان تهران ، شهرستان شمیرانات ، بخش مرکزی ، شهر تجریش، محله چیذر ، خیابان شهیدیداله سلیمی جنوبی ، بلوار شهید علی اندرزگو ، پلاک -52 ، طبقه چهارم</v>
      </c>
      <c r="AB6448" t="str">
        <f>VLOOKUP(T6448,[3]رکوردها!$A:$E,5,0)</f>
        <v>1937634556</v>
      </c>
    </row>
    <row r="6449" spans="1:28" s="41" customFormat="1" hidden="1" x14ac:dyDescent="0.2">
      <c r="A6449" s="36">
        <v>162506</v>
      </c>
      <c r="B6449" s="36">
        <v>1448</v>
      </c>
      <c r="C6449" s="36">
        <v>1540</v>
      </c>
      <c r="D6449" s="36" t="str">
        <f>VLOOKUP(C6449,Piv.Analysis!A:AA,27,0)</f>
        <v>دریافت و پرداخت</v>
      </c>
      <c r="E6449" s="36"/>
      <c r="F6449" s="37" t="s">
        <v>2002</v>
      </c>
      <c r="G6449" s="37" t="s">
        <v>3582</v>
      </c>
      <c r="H6449" s="38">
        <v>1500000000</v>
      </c>
      <c r="I6449" s="38">
        <v>0</v>
      </c>
      <c r="J6449" s="38">
        <f t="shared" si="127"/>
        <v>1500000000</v>
      </c>
      <c r="K6449" s="38"/>
      <c r="L6449" s="49"/>
      <c r="M6449" s="37" t="s">
        <v>96</v>
      </c>
      <c r="N6449" s="37" t="s">
        <v>97</v>
      </c>
      <c r="O6449" s="37" t="s">
        <v>1932</v>
      </c>
      <c r="P6449" s="37" t="s">
        <v>1933</v>
      </c>
      <c r="Q6449" s="37" t="s">
        <v>3236</v>
      </c>
      <c r="R6449" s="37" t="s">
        <v>3237</v>
      </c>
      <c r="S6449" s="37" t="s">
        <v>3581</v>
      </c>
      <c r="T6449" s="37" t="s">
        <v>3580</v>
      </c>
      <c r="U6449" s="1" t="str">
        <f>VLOOKUP(T6449,[2]VAT!$A:$D,1,0)</f>
        <v>400342</v>
      </c>
      <c r="V6449" s="37" t="s">
        <v>2</v>
      </c>
      <c r="W6449" s="37" t="s">
        <v>2</v>
      </c>
      <c r="X6449" t="str">
        <f>VLOOKUP(T6449,[3]رکوردها!$A:$B,2,0)</f>
        <v>10101654097</v>
      </c>
      <c r="Y6449" t="str">
        <f>VLOOKUP(T6449,[3]رکوردها!$A:$D,4,0)</f>
        <v>411131389649</v>
      </c>
      <c r="Z6449" t="str">
        <f>VLOOKUP(T6449,[3]رکوردها!$A:$C,3,0)</f>
        <v>تهران</v>
      </c>
      <c r="AA6449" t="str">
        <f>VLOOKUP(T6449,[3]رکوردها!$A:$F,6,0)</f>
        <v>استان تهران ، شهرستان شمیرانات ، بخش مرکزی ، شهر تجریش، محله چیذر ، خیابان شهیدیداله سلیمی جنوبی ، بلوار شهید علی اندرزگو ، پلاک -52 ، طبقه چهارم</v>
      </c>
      <c r="AB6449" t="str">
        <f>VLOOKUP(T6449,[3]رکوردها!$A:$E,5,0)</f>
        <v>1937634556</v>
      </c>
    </row>
    <row r="6450" spans="1:28" s="41" customFormat="1" hidden="1" x14ac:dyDescent="0.2">
      <c r="A6450" s="36">
        <v>173726</v>
      </c>
      <c r="B6450" s="36">
        <v>1538</v>
      </c>
      <c r="C6450" s="36">
        <v>1598</v>
      </c>
      <c r="D6450" s="36" t="str">
        <f>VLOOKUP(C6450,Piv.Analysis!A:AA,27,0)</f>
        <v>اصلاح و انتقال</v>
      </c>
      <c r="E6450" s="36"/>
      <c r="F6450" s="37" t="s">
        <v>135</v>
      </c>
      <c r="G6450" s="37" t="s">
        <v>3583</v>
      </c>
      <c r="H6450" s="38">
        <v>0</v>
      </c>
      <c r="I6450" s="38">
        <v>1500000000</v>
      </c>
      <c r="J6450" s="38">
        <f t="shared" si="127"/>
        <v>-1500000000</v>
      </c>
      <c r="K6450" s="38"/>
      <c r="L6450" s="49"/>
      <c r="M6450" s="37" t="s">
        <v>96</v>
      </c>
      <c r="N6450" s="37" t="s">
        <v>97</v>
      </c>
      <c r="O6450" s="37" t="s">
        <v>1932</v>
      </c>
      <c r="P6450" s="37" t="s">
        <v>1933</v>
      </c>
      <c r="Q6450" s="37" t="s">
        <v>3236</v>
      </c>
      <c r="R6450" s="37" t="s">
        <v>3237</v>
      </c>
      <c r="S6450" s="37" t="s">
        <v>3581</v>
      </c>
      <c r="T6450" s="37" t="s">
        <v>3580</v>
      </c>
      <c r="U6450" s="1" t="str">
        <f>VLOOKUP(T6450,[2]VAT!$A:$D,1,0)</f>
        <v>400342</v>
      </c>
      <c r="V6450" s="37" t="s">
        <v>2</v>
      </c>
      <c r="W6450" s="37" t="s">
        <v>2</v>
      </c>
      <c r="X6450" t="str">
        <f>VLOOKUP(T6450,[3]رکوردها!$A:$B,2,0)</f>
        <v>10101654097</v>
      </c>
      <c r="Y6450" t="str">
        <f>VLOOKUP(T6450,[3]رکوردها!$A:$D,4,0)</f>
        <v>411131389649</v>
      </c>
      <c r="Z6450" t="str">
        <f>VLOOKUP(T6450,[3]رکوردها!$A:$C,3,0)</f>
        <v>تهران</v>
      </c>
      <c r="AA6450" t="str">
        <f>VLOOKUP(T6450,[3]رکوردها!$A:$F,6,0)</f>
        <v>استان تهران ، شهرستان شمیرانات ، بخش مرکزی ، شهر تجریش، محله چیذر ، خیابان شهیدیداله سلیمی جنوبی ، بلوار شهید علی اندرزگو ، پلاک -52 ، طبقه چهارم</v>
      </c>
      <c r="AB6450" t="str">
        <f>VLOOKUP(T6450,[3]رکوردها!$A:$E,5,0)</f>
        <v>1937634556</v>
      </c>
    </row>
    <row r="6451" spans="1:28" s="41" customFormat="1" hidden="1" x14ac:dyDescent="0.2">
      <c r="A6451" s="36">
        <v>146918</v>
      </c>
      <c r="B6451" s="36">
        <v>1279</v>
      </c>
      <c r="C6451" s="36">
        <v>1247</v>
      </c>
      <c r="D6451" s="39" t="s">
        <v>5177</v>
      </c>
      <c r="E6451" s="36"/>
      <c r="F6451" s="37" t="s">
        <v>2430</v>
      </c>
      <c r="G6451" s="37" t="s">
        <v>3579</v>
      </c>
      <c r="H6451" s="38">
        <v>3000000000</v>
      </c>
      <c r="I6451" s="38">
        <v>0</v>
      </c>
      <c r="J6451" s="38">
        <f t="shared" si="127"/>
        <v>3000000000</v>
      </c>
      <c r="K6451" s="38"/>
      <c r="L6451" s="49"/>
      <c r="M6451" s="37" t="s">
        <v>96</v>
      </c>
      <c r="N6451" s="37" t="s">
        <v>97</v>
      </c>
      <c r="O6451" s="37" t="s">
        <v>1932</v>
      </c>
      <c r="P6451" s="37" t="s">
        <v>1933</v>
      </c>
      <c r="Q6451" s="37" t="s">
        <v>1936</v>
      </c>
      <c r="R6451" s="37" t="s">
        <v>1937</v>
      </c>
      <c r="S6451" s="37" t="s">
        <v>3581</v>
      </c>
      <c r="T6451" s="37" t="s">
        <v>3580</v>
      </c>
      <c r="U6451" s="1" t="str">
        <f>VLOOKUP(T6451,[2]VAT!$A:$D,1,0)</f>
        <v>400342</v>
      </c>
      <c r="V6451" s="37" t="s">
        <v>2</v>
      </c>
      <c r="W6451" s="37" t="s">
        <v>2</v>
      </c>
      <c r="X6451" t="str">
        <f>VLOOKUP(T6451,[3]رکوردها!$A:$B,2,0)</f>
        <v>10101654097</v>
      </c>
      <c r="Y6451" t="str">
        <f>VLOOKUP(T6451,[3]رکوردها!$A:$D,4,0)</f>
        <v>411131389649</v>
      </c>
      <c r="Z6451" t="str">
        <f>VLOOKUP(T6451,[3]رکوردها!$A:$C,3,0)</f>
        <v>تهران</v>
      </c>
      <c r="AA6451" t="str">
        <f>VLOOKUP(T6451,[3]رکوردها!$A:$F,6,0)</f>
        <v>استان تهران ، شهرستان شمیرانات ، بخش مرکزی ، شهر تجریش، محله چیذر ، خیابان شهیدیداله سلیمی جنوبی ، بلوار شهید علی اندرزگو ، پلاک -52 ، طبقه چهارم</v>
      </c>
      <c r="AB6451" t="str">
        <f>VLOOKUP(T6451,[3]رکوردها!$A:$E,5,0)</f>
        <v>1937634556</v>
      </c>
    </row>
    <row r="6452" spans="1:28" s="41" customFormat="1" hidden="1" x14ac:dyDescent="0.2">
      <c r="A6452" s="36">
        <v>162516</v>
      </c>
      <c r="B6452" s="36">
        <v>1448</v>
      </c>
      <c r="C6452" s="36">
        <v>1540</v>
      </c>
      <c r="D6452" s="36" t="str">
        <f>VLOOKUP(C6452,Piv.Analysis!A:AA,27,0)</f>
        <v>دریافت و پرداخت</v>
      </c>
      <c r="E6452" s="36"/>
      <c r="F6452" s="37" t="s">
        <v>2002</v>
      </c>
      <c r="G6452" s="37" t="s">
        <v>3582</v>
      </c>
      <c r="H6452" s="38">
        <v>0</v>
      </c>
      <c r="I6452" s="38">
        <v>1500000000</v>
      </c>
      <c r="J6452" s="38">
        <f t="shared" si="127"/>
        <v>-1500000000</v>
      </c>
      <c r="K6452" s="38"/>
      <c r="L6452" s="49"/>
      <c r="M6452" s="37" t="s">
        <v>96</v>
      </c>
      <c r="N6452" s="37" t="s">
        <v>97</v>
      </c>
      <c r="O6452" s="37" t="s">
        <v>1932</v>
      </c>
      <c r="P6452" s="37" t="s">
        <v>1933</v>
      </c>
      <c r="Q6452" s="37" t="s">
        <v>1936</v>
      </c>
      <c r="R6452" s="37" t="s">
        <v>1937</v>
      </c>
      <c r="S6452" s="37" t="s">
        <v>3581</v>
      </c>
      <c r="T6452" s="37" t="s">
        <v>3580</v>
      </c>
      <c r="U6452" s="1" t="str">
        <f>VLOOKUP(T6452,[2]VAT!$A:$D,1,0)</f>
        <v>400342</v>
      </c>
      <c r="V6452" s="37" t="s">
        <v>2</v>
      </c>
      <c r="W6452" s="37" t="s">
        <v>2</v>
      </c>
      <c r="X6452" t="str">
        <f>VLOOKUP(T6452,[3]رکوردها!$A:$B,2,0)</f>
        <v>10101654097</v>
      </c>
      <c r="Y6452" t="str">
        <f>VLOOKUP(T6452,[3]رکوردها!$A:$D,4,0)</f>
        <v>411131389649</v>
      </c>
      <c r="Z6452" t="str">
        <f>VLOOKUP(T6452,[3]رکوردها!$A:$C,3,0)</f>
        <v>تهران</v>
      </c>
      <c r="AA6452" t="str">
        <f>VLOOKUP(T6452,[3]رکوردها!$A:$F,6,0)</f>
        <v>استان تهران ، شهرستان شمیرانات ، بخش مرکزی ، شهر تجریش، محله چیذر ، خیابان شهیدیداله سلیمی جنوبی ، بلوار شهید علی اندرزگو ، پلاک -52 ، طبقه چهارم</v>
      </c>
      <c r="AB6452" t="str">
        <f>VLOOKUP(T6452,[3]رکوردها!$A:$E,5,0)</f>
        <v>1937634556</v>
      </c>
    </row>
    <row r="6453" spans="1:28" s="41" customFormat="1" hidden="1" x14ac:dyDescent="0.2">
      <c r="A6453" s="36">
        <v>173725</v>
      </c>
      <c r="B6453" s="36">
        <v>1538</v>
      </c>
      <c r="C6453" s="36">
        <v>1598</v>
      </c>
      <c r="D6453" s="36" t="str">
        <f>VLOOKUP(C6453,Piv.Analysis!A:AA,27,0)</f>
        <v>اصلاح و انتقال</v>
      </c>
      <c r="E6453" s="36"/>
      <c r="F6453" s="37" t="s">
        <v>135</v>
      </c>
      <c r="G6453" s="37" t="s">
        <v>3583</v>
      </c>
      <c r="H6453" s="38">
        <v>1500000000</v>
      </c>
      <c r="I6453" s="38">
        <v>0</v>
      </c>
      <c r="J6453" s="38">
        <f t="shared" si="127"/>
        <v>1500000000</v>
      </c>
      <c r="K6453" s="38"/>
      <c r="L6453" s="49"/>
      <c r="M6453" s="37" t="s">
        <v>96</v>
      </c>
      <c r="N6453" s="37" t="s">
        <v>97</v>
      </c>
      <c r="O6453" s="37" t="s">
        <v>1932</v>
      </c>
      <c r="P6453" s="37" t="s">
        <v>1933</v>
      </c>
      <c r="Q6453" s="37" t="s">
        <v>1936</v>
      </c>
      <c r="R6453" s="37" t="s">
        <v>1937</v>
      </c>
      <c r="S6453" s="37" t="s">
        <v>3581</v>
      </c>
      <c r="T6453" s="37" t="s">
        <v>3580</v>
      </c>
      <c r="U6453" s="1" t="str">
        <f>VLOOKUP(T6453,[2]VAT!$A:$D,1,0)</f>
        <v>400342</v>
      </c>
      <c r="V6453" s="37" t="s">
        <v>2</v>
      </c>
      <c r="W6453" s="37" t="s">
        <v>2</v>
      </c>
      <c r="X6453" t="str">
        <f>VLOOKUP(T6453,[3]رکوردها!$A:$B,2,0)</f>
        <v>10101654097</v>
      </c>
      <c r="Y6453" t="str">
        <f>VLOOKUP(T6453,[3]رکوردها!$A:$D,4,0)</f>
        <v>411131389649</v>
      </c>
      <c r="Z6453" t="str">
        <f>VLOOKUP(T6453,[3]رکوردها!$A:$C,3,0)</f>
        <v>تهران</v>
      </c>
      <c r="AA6453" t="str">
        <f>VLOOKUP(T6453,[3]رکوردها!$A:$F,6,0)</f>
        <v>استان تهران ، شهرستان شمیرانات ، بخش مرکزی ، شهر تجریش، محله چیذر ، خیابان شهیدیداله سلیمی جنوبی ، بلوار شهید علی اندرزگو ، پلاک -52 ، طبقه چهارم</v>
      </c>
      <c r="AB6453" t="str">
        <f>VLOOKUP(T6453,[3]رکوردها!$A:$E,5,0)</f>
        <v>1937634556</v>
      </c>
    </row>
    <row r="6454" spans="1:28" s="41" customFormat="1" hidden="1" x14ac:dyDescent="0.2">
      <c r="A6454" s="36">
        <v>147441</v>
      </c>
      <c r="B6454" s="36">
        <v>1381</v>
      </c>
      <c r="C6454" s="36">
        <v>1470</v>
      </c>
      <c r="D6454" s="39" t="s">
        <v>5178</v>
      </c>
      <c r="E6454" s="36"/>
      <c r="F6454" s="37" t="s">
        <v>42</v>
      </c>
      <c r="G6454" s="37" t="s">
        <v>3144</v>
      </c>
      <c r="H6454" s="38">
        <v>0</v>
      </c>
      <c r="I6454" s="38">
        <v>86747480</v>
      </c>
      <c r="J6454" s="38">
        <f t="shared" si="127"/>
        <v>-86747480</v>
      </c>
      <c r="K6454" s="38"/>
      <c r="L6454" s="49"/>
      <c r="M6454" s="37" t="s">
        <v>4</v>
      </c>
      <c r="N6454" s="37" t="s">
        <v>5</v>
      </c>
      <c r="O6454" s="37" t="s">
        <v>138</v>
      </c>
      <c r="P6454" s="37" t="s">
        <v>139</v>
      </c>
      <c r="Q6454" s="37" t="s">
        <v>2626</v>
      </c>
      <c r="R6454" s="37" t="s">
        <v>2627</v>
      </c>
      <c r="S6454" s="37" t="s">
        <v>3100</v>
      </c>
      <c r="T6454" s="37" t="s">
        <v>3099</v>
      </c>
      <c r="U6454" s="1" t="str">
        <f>VLOOKUP(T6454,[2]VAT!$A:$D,1,0)</f>
        <v>400176</v>
      </c>
      <c r="V6454" s="37" t="s">
        <v>2</v>
      </c>
      <c r="W6454" s="37" t="s">
        <v>2</v>
      </c>
      <c r="X6454" t="str">
        <f>VLOOKUP(T6454,[3]رکوردها!$A:$B,2,0)</f>
        <v>10102518676</v>
      </c>
      <c r="Y6454" t="str">
        <f>VLOOKUP(T6454,[3]رکوردها!$A:$D,4,0)</f>
        <v>411395636387</v>
      </c>
      <c r="Z6454" t="str">
        <f>VLOOKUP(T6454,[3]رکوردها!$A:$C,3,0)</f>
        <v>تهران</v>
      </c>
      <c r="AA6454" t="str">
        <f>VLOOKUP(T6454,[3]رکوردها!$A:$F,6,0)</f>
        <v>بلوار آفریقا-انتهای ناهید شرقی-پلاک35-طبقه4</v>
      </c>
      <c r="AB6454" t="str">
        <f>VLOOKUP(T6454,[3]رکوردها!$A:$E,5,0)</f>
        <v>1915718171</v>
      </c>
    </row>
    <row r="6455" spans="1:28" s="41" customFormat="1" hidden="1" x14ac:dyDescent="0.2">
      <c r="A6455" s="36">
        <v>147450</v>
      </c>
      <c r="B6455" s="36">
        <v>1381</v>
      </c>
      <c r="C6455" s="36">
        <v>1470</v>
      </c>
      <c r="D6455" s="39" t="s">
        <v>5178</v>
      </c>
      <c r="E6455" s="36"/>
      <c r="F6455" s="37" t="s">
        <v>42</v>
      </c>
      <c r="G6455" s="37" t="s">
        <v>3146</v>
      </c>
      <c r="H6455" s="38">
        <v>0</v>
      </c>
      <c r="I6455" s="38">
        <v>4700000</v>
      </c>
      <c r="J6455" s="38">
        <f t="shared" si="127"/>
        <v>-4700000</v>
      </c>
      <c r="K6455" s="38"/>
      <c r="L6455" s="49"/>
      <c r="M6455" s="37" t="s">
        <v>4</v>
      </c>
      <c r="N6455" s="37" t="s">
        <v>5</v>
      </c>
      <c r="O6455" s="37" t="s">
        <v>138</v>
      </c>
      <c r="P6455" s="37" t="s">
        <v>139</v>
      </c>
      <c r="Q6455" s="37" t="s">
        <v>2626</v>
      </c>
      <c r="R6455" s="37" t="s">
        <v>2627</v>
      </c>
      <c r="S6455" s="37" t="s">
        <v>3100</v>
      </c>
      <c r="T6455" s="37" t="s">
        <v>3099</v>
      </c>
      <c r="U6455" s="1" t="str">
        <f>VLOOKUP(T6455,[2]VAT!$A:$D,1,0)</f>
        <v>400176</v>
      </c>
      <c r="V6455" s="37" t="s">
        <v>2</v>
      </c>
      <c r="W6455" s="37" t="s">
        <v>2</v>
      </c>
      <c r="X6455" t="str">
        <f>VLOOKUP(T6455,[3]رکوردها!$A:$B,2,0)</f>
        <v>10102518676</v>
      </c>
      <c r="Y6455" t="str">
        <f>VLOOKUP(T6455,[3]رکوردها!$A:$D,4,0)</f>
        <v>411395636387</v>
      </c>
      <c r="Z6455" t="str">
        <f>VLOOKUP(T6455,[3]رکوردها!$A:$C,3,0)</f>
        <v>تهران</v>
      </c>
      <c r="AA6455" t="str">
        <f>VLOOKUP(T6455,[3]رکوردها!$A:$F,6,0)</f>
        <v>بلوار آفریقا-انتهای ناهید شرقی-پلاک35-طبقه4</v>
      </c>
      <c r="AB6455" t="str">
        <f>VLOOKUP(T6455,[3]رکوردها!$A:$E,5,0)</f>
        <v>1915718171</v>
      </c>
    </row>
    <row r="6456" spans="1:28" s="41" customFormat="1" hidden="1" x14ac:dyDescent="0.2">
      <c r="A6456" s="36">
        <v>147459</v>
      </c>
      <c r="B6456" s="36">
        <v>1381</v>
      </c>
      <c r="C6456" s="36">
        <v>1470</v>
      </c>
      <c r="D6456" s="39" t="s">
        <v>5178</v>
      </c>
      <c r="E6456" s="36"/>
      <c r="F6456" s="37" t="s">
        <v>42</v>
      </c>
      <c r="G6456" s="37" t="s">
        <v>3148</v>
      </c>
      <c r="H6456" s="38">
        <v>0</v>
      </c>
      <c r="I6456" s="38">
        <v>4400000</v>
      </c>
      <c r="J6456" s="38">
        <f t="shared" si="127"/>
        <v>-4400000</v>
      </c>
      <c r="K6456" s="38"/>
      <c r="L6456" s="49"/>
      <c r="M6456" s="37" t="s">
        <v>4</v>
      </c>
      <c r="N6456" s="37" t="s">
        <v>5</v>
      </c>
      <c r="O6456" s="37" t="s">
        <v>138</v>
      </c>
      <c r="P6456" s="37" t="s">
        <v>139</v>
      </c>
      <c r="Q6456" s="37" t="s">
        <v>2626</v>
      </c>
      <c r="R6456" s="37" t="s">
        <v>2627</v>
      </c>
      <c r="S6456" s="37" t="s">
        <v>3100</v>
      </c>
      <c r="T6456" s="37" t="s">
        <v>3099</v>
      </c>
      <c r="U6456" s="1" t="str">
        <f>VLOOKUP(T6456,[2]VAT!$A:$D,1,0)</f>
        <v>400176</v>
      </c>
      <c r="V6456" s="37" t="s">
        <v>2</v>
      </c>
      <c r="W6456" s="37" t="s">
        <v>2</v>
      </c>
      <c r="X6456" t="str">
        <f>VLOOKUP(T6456,[3]رکوردها!$A:$B,2,0)</f>
        <v>10102518676</v>
      </c>
      <c r="Y6456" t="str">
        <f>VLOOKUP(T6456,[3]رکوردها!$A:$D,4,0)</f>
        <v>411395636387</v>
      </c>
      <c r="Z6456" t="str">
        <f>VLOOKUP(T6456,[3]رکوردها!$A:$C,3,0)</f>
        <v>تهران</v>
      </c>
      <c r="AA6456" t="str">
        <f>VLOOKUP(T6456,[3]رکوردها!$A:$F,6,0)</f>
        <v>بلوار آفریقا-انتهای ناهید شرقی-پلاک35-طبقه4</v>
      </c>
      <c r="AB6456" t="str">
        <f>VLOOKUP(T6456,[3]رکوردها!$A:$E,5,0)</f>
        <v>1915718171</v>
      </c>
    </row>
    <row r="6457" spans="1:28" s="41" customFormat="1" hidden="1" x14ac:dyDescent="0.2">
      <c r="A6457" s="36">
        <v>147468</v>
      </c>
      <c r="B6457" s="36">
        <v>1381</v>
      </c>
      <c r="C6457" s="36">
        <v>1470</v>
      </c>
      <c r="D6457" s="39" t="s">
        <v>5178</v>
      </c>
      <c r="E6457" s="36"/>
      <c r="F6457" s="37" t="s">
        <v>42</v>
      </c>
      <c r="G6457" s="37" t="s">
        <v>3150</v>
      </c>
      <c r="H6457" s="38">
        <v>0</v>
      </c>
      <c r="I6457" s="38">
        <v>5700000</v>
      </c>
      <c r="J6457" s="38">
        <f t="shared" si="127"/>
        <v>-5700000</v>
      </c>
      <c r="K6457" s="38"/>
      <c r="L6457" s="49"/>
      <c r="M6457" s="37" t="s">
        <v>4</v>
      </c>
      <c r="N6457" s="37" t="s">
        <v>5</v>
      </c>
      <c r="O6457" s="37" t="s">
        <v>138</v>
      </c>
      <c r="P6457" s="37" t="s">
        <v>139</v>
      </c>
      <c r="Q6457" s="37" t="s">
        <v>2626</v>
      </c>
      <c r="R6457" s="37" t="s">
        <v>2627</v>
      </c>
      <c r="S6457" s="37" t="s">
        <v>3100</v>
      </c>
      <c r="T6457" s="37" t="s">
        <v>3099</v>
      </c>
      <c r="U6457" s="1" t="str">
        <f>VLOOKUP(T6457,[2]VAT!$A:$D,1,0)</f>
        <v>400176</v>
      </c>
      <c r="V6457" s="37" t="s">
        <v>2</v>
      </c>
      <c r="W6457" s="37" t="s">
        <v>2</v>
      </c>
      <c r="X6457" t="str">
        <f>VLOOKUP(T6457,[3]رکوردها!$A:$B,2,0)</f>
        <v>10102518676</v>
      </c>
      <c r="Y6457" t="str">
        <f>VLOOKUP(T6457,[3]رکوردها!$A:$D,4,0)</f>
        <v>411395636387</v>
      </c>
      <c r="Z6457" t="str">
        <f>VLOOKUP(T6457,[3]رکوردها!$A:$C,3,0)</f>
        <v>تهران</v>
      </c>
      <c r="AA6457" t="str">
        <f>VLOOKUP(T6457,[3]رکوردها!$A:$F,6,0)</f>
        <v>بلوار آفریقا-انتهای ناهید شرقی-پلاک35-طبقه4</v>
      </c>
      <c r="AB6457" t="str">
        <f>VLOOKUP(T6457,[3]رکوردها!$A:$E,5,0)</f>
        <v>1915718171</v>
      </c>
    </row>
    <row r="6458" spans="1:28" s="41" customFormat="1" hidden="1" x14ac:dyDescent="0.2">
      <c r="A6458" s="36">
        <v>141479</v>
      </c>
      <c r="B6458" s="36">
        <v>1223</v>
      </c>
      <c r="C6458" s="36">
        <v>1224</v>
      </c>
      <c r="D6458" s="36" t="str">
        <f>VLOOKUP(C6458,Piv.Analysis!A:AA,27,0)</f>
        <v>دریافت و پرداخت</v>
      </c>
      <c r="E6458" s="36"/>
      <c r="F6458" s="37" t="s">
        <v>83</v>
      </c>
      <c r="G6458" s="37" t="s">
        <v>2196</v>
      </c>
      <c r="H6458" s="38">
        <v>612789082</v>
      </c>
      <c r="I6458" s="38">
        <v>0</v>
      </c>
      <c r="J6458" s="38">
        <f t="shared" si="127"/>
        <v>612789082</v>
      </c>
      <c r="K6458" s="38"/>
      <c r="L6458" s="49"/>
      <c r="M6458" s="37" t="s">
        <v>4</v>
      </c>
      <c r="N6458" s="37" t="s">
        <v>5</v>
      </c>
      <c r="O6458" s="37" t="s">
        <v>6</v>
      </c>
      <c r="P6458" s="37" t="s">
        <v>7</v>
      </c>
      <c r="Q6458" s="37" t="s">
        <v>13</v>
      </c>
      <c r="R6458" s="37" t="s">
        <v>14</v>
      </c>
      <c r="S6458" s="37" t="s">
        <v>3581</v>
      </c>
      <c r="T6458" s="37" t="s">
        <v>3580</v>
      </c>
      <c r="U6458" s="1" t="str">
        <f>VLOOKUP(T6458,[2]VAT!$A:$D,1,0)</f>
        <v>400342</v>
      </c>
      <c r="V6458" s="37" t="s">
        <v>2</v>
      </c>
      <c r="W6458" s="37" t="s">
        <v>2</v>
      </c>
      <c r="X6458" t="str">
        <f>VLOOKUP(T6458,[3]رکوردها!$A:$B,2,0)</f>
        <v>10101654097</v>
      </c>
      <c r="Y6458" t="str">
        <f>VLOOKUP(T6458,[3]رکوردها!$A:$D,4,0)</f>
        <v>411131389649</v>
      </c>
      <c r="Z6458" t="str">
        <f>VLOOKUP(T6458,[3]رکوردها!$A:$C,3,0)</f>
        <v>تهران</v>
      </c>
      <c r="AA6458" t="str">
        <f>VLOOKUP(T6458,[3]رکوردها!$A:$F,6,0)</f>
        <v>استان تهران ، شهرستان شمیرانات ، بخش مرکزی ، شهر تجریش، محله چیذر ، خیابان شهیدیداله سلیمی جنوبی ، بلوار شهید علی اندرزگو ، پلاک -52 ، طبقه چهارم</v>
      </c>
      <c r="AB6458" t="str">
        <f>VLOOKUP(T6458,[3]رکوردها!$A:$E,5,0)</f>
        <v>1937634556</v>
      </c>
    </row>
    <row r="6459" spans="1:28" s="41" customFormat="1" hidden="1" x14ac:dyDescent="0.2">
      <c r="A6459" s="36">
        <v>141930</v>
      </c>
      <c r="B6459" s="36">
        <v>1276</v>
      </c>
      <c r="C6459" s="36">
        <v>1271</v>
      </c>
      <c r="D6459" s="39" t="s">
        <v>5178</v>
      </c>
      <c r="E6459" s="39"/>
      <c r="F6459" s="37" t="s">
        <v>1799</v>
      </c>
      <c r="G6459" s="37" t="s">
        <v>3588</v>
      </c>
      <c r="H6459" s="38">
        <v>1003080</v>
      </c>
      <c r="I6459" s="38">
        <v>0</v>
      </c>
      <c r="J6459" s="38">
        <f t="shared" si="127"/>
        <v>1003080</v>
      </c>
      <c r="K6459" s="38"/>
      <c r="L6459" s="49"/>
      <c r="M6459" s="37" t="s">
        <v>4</v>
      </c>
      <c r="N6459" s="37" t="s">
        <v>5</v>
      </c>
      <c r="O6459" s="37" t="s">
        <v>6</v>
      </c>
      <c r="P6459" s="37" t="s">
        <v>7</v>
      </c>
      <c r="Q6459" s="37" t="s">
        <v>13</v>
      </c>
      <c r="R6459" s="37" t="s">
        <v>14</v>
      </c>
      <c r="S6459" s="37" t="s">
        <v>3581</v>
      </c>
      <c r="T6459" s="37" t="s">
        <v>3580</v>
      </c>
      <c r="U6459" s="1" t="str">
        <f>VLOOKUP(T6459,[2]VAT!$A:$D,1,0)</f>
        <v>400342</v>
      </c>
      <c r="V6459" s="37" t="s">
        <v>2</v>
      </c>
      <c r="W6459" s="37" t="s">
        <v>2</v>
      </c>
      <c r="X6459" t="str">
        <f>VLOOKUP(T6459,[3]رکوردها!$A:$B,2,0)</f>
        <v>10101654097</v>
      </c>
      <c r="Y6459" t="str">
        <f>VLOOKUP(T6459,[3]رکوردها!$A:$D,4,0)</f>
        <v>411131389649</v>
      </c>
      <c r="Z6459" t="str">
        <f>VLOOKUP(T6459,[3]رکوردها!$A:$C,3,0)</f>
        <v>تهران</v>
      </c>
      <c r="AA6459" t="str">
        <f>VLOOKUP(T6459,[3]رکوردها!$A:$F,6,0)</f>
        <v>استان تهران ، شهرستان شمیرانات ، بخش مرکزی ، شهر تجریش، محله چیذر ، خیابان شهیدیداله سلیمی جنوبی ، بلوار شهید علی اندرزگو ، پلاک -52 ، طبقه چهارم</v>
      </c>
      <c r="AB6459" t="str">
        <f>VLOOKUP(T6459,[3]رکوردها!$A:$E,5,0)</f>
        <v>1937634556</v>
      </c>
    </row>
    <row r="6460" spans="1:28" s="41" customFormat="1" hidden="1" x14ac:dyDescent="0.2">
      <c r="A6460" s="36">
        <v>147477</v>
      </c>
      <c r="B6460" s="36">
        <v>1381</v>
      </c>
      <c r="C6460" s="36">
        <v>1470</v>
      </c>
      <c r="D6460" s="39" t="s">
        <v>5178</v>
      </c>
      <c r="E6460" s="36"/>
      <c r="F6460" s="37" t="s">
        <v>42</v>
      </c>
      <c r="G6460" s="37" t="s">
        <v>3152</v>
      </c>
      <c r="H6460" s="38">
        <v>0</v>
      </c>
      <c r="I6460" s="38">
        <v>4400000</v>
      </c>
      <c r="J6460" s="38">
        <f t="shared" si="127"/>
        <v>-4400000</v>
      </c>
      <c r="K6460" s="38"/>
      <c r="L6460" s="49"/>
      <c r="M6460" s="37" t="s">
        <v>4</v>
      </c>
      <c r="N6460" s="37" t="s">
        <v>5</v>
      </c>
      <c r="O6460" s="37" t="s">
        <v>138</v>
      </c>
      <c r="P6460" s="37" t="s">
        <v>139</v>
      </c>
      <c r="Q6460" s="37" t="s">
        <v>2626</v>
      </c>
      <c r="R6460" s="37" t="s">
        <v>2627</v>
      </c>
      <c r="S6460" s="37" t="s">
        <v>3100</v>
      </c>
      <c r="T6460" s="37" t="s">
        <v>3099</v>
      </c>
      <c r="U6460" s="1" t="str">
        <f>VLOOKUP(T6460,[2]VAT!$A:$D,1,0)</f>
        <v>400176</v>
      </c>
      <c r="V6460" s="37" t="s">
        <v>2</v>
      </c>
      <c r="W6460" s="37" t="s">
        <v>2</v>
      </c>
      <c r="X6460" t="str">
        <f>VLOOKUP(T6460,[3]رکوردها!$A:$B,2,0)</f>
        <v>10102518676</v>
      </c>
      <c r="Y6460" t="str">
        <f>VLOOKUP(T6460,[3]رکوردها!$A:$D,4,0)</f>
        <v>411395636387</v>
      </c>
      <c r="Z6460" t="str">
        <f>VLOOKUP(T6460,[3]رکوردها!$A:$C,3,0)</f>
        <v>تهران</v>
      </c>
      <c r="AA6460" t="str">
        <f>VLOOKUP(T6460,[3]رکوردها!$A:$F,6,0)</f>
        <v>بلوار آفریقا-انتهای ناهید شرقی-پلاک35-طبقه4</v>
      </c>
      <c r="AB6460" t="str">
        <f>VLOOKUP(T6460,[3]رکوردها!$A:$E,5,0)</f>
        <v>1915718171</v>
      </c>
    </row>
    <row r="6461" spans="1:28" s="41" customFormat="1" hidden="1" x14ac:dyDescent="0.2">
      <c r="A6461" s="36">
        <v>162504</v>
      </c>
      <c r="B6461" s="36">
        <v>1448</v>
      </c>
      <c r="C6461" s="36">
        <v>1540</v>
      </c>
      <c r="D6461" s="36" t="str">
        <f>VLOOKUP(C6461,Piv.Analysis!A:AA,27,0)</f>
        <v>دریافت و پرداخت</v>
      </c>
      <c r="E6461" s="36"/>
      <c r="F6461" s="37" t="s">
        <v>2002</v>
      </c>
      <c r="G6461" s="37" t="s">
        <v>2011</v>
      </c>
      <c r="H6461" s="38">
        <v>163863312</v>
      </c>
      <c r="I6461" s="38">
        <v>0</v>
      </c>
      <c r="J6461" s="38">
        <f t="shared" si="127"/>
        <v>163863312</v>
      </c>
      <c r="K6461" s="38"/>
      <c r="L6461" s="49"/>
      <c r="M6461" s="37" t="s">
        <v>4</v>
      </c>
      <c r="N6461" s="37" t="s">
        <v>5</v>
      </c>
      <c r="O6461" s="37" t="s">
        <v>6</v>
      </c>
      <c r="P6461" s="37" t="s">
        <v>7</v>
      </c>
      <c r="Q6461" s="37" t="s">
        <v>13</v>
      </c>
      <c r="R6461" s="37" t="s">
        <v>14</v>
      </c>
      <c r="S6461" s="37" t="s">
        <v>3581</v>
      </c>
      <c r="T6461" s="37" t="s">
        <v>3580</v>
      </c>
      <c r="U6461" s="1" t="str">
        <f>VLOOKUP(T6461,[2]VAT!$A:$D,1,0)</f>
        <v>400342</v>
      </c>
      <c r="V6461" s="37" t="s">
        <v>2</v>
      </c>
      <c r="W6461" s="37" t="s">
        <v>2</v>
      </c>
      <c r="X6461" t="str">
        <f>VLOOKUP(T6461,[3]رکوردها!$A:$B,2,0)</f>
        <v>10101654097</v>
      </c>
      <c r="Y6461" t="str">
        <f>VLOOKUP(T6461,[3]رکوردها!$A:$D,4,0)</f>
        <v>411131389649</v>
      </c>
      <c r="Z6461" t="str">
        <f>VLOOKUP(T6461,[3]رکوردها!$A:$C,3,0)</f>
        <v>تهران</v>
      </c>
      <c r="AA6461" t="str">
        <f>VLOOKUP(T6461,[3]رکوردها!$A:$F,6,0)</f>
        <v>استان تهران ، شهرستان شمیرانات ، بخش مرکزی ، شهر تجریش، محله چیذر ، خیابان شهیدیداله سلیمی جنوبی ، بلوار شهید علی اندرزگو ، پلاک -52 ، طبقه چهارم</v>
      </c>
      <c r="AB6461" t="str">
        <f>VLOOKUP(T6461,[3]رکوردها!$A:$E,5,0)</f>
        <v>1937634556</v>
      </c>
    </row>
    <row r="6462" spans="1:28" s="41" customFormat="1" hidden="1" x14ac:dyDescent="0.2">
      <c r="A6462" s="36">
        <v>147486</v>
      </c>
      <c r="B6462" s="36">
        <v>1381</v>
      </c>
      <c r="C6462" s="36">
        <v>1470</v>
      </c>
      <c r="D6462" s="39" t="s">
        <v>5178</v>
      </c>
      <c r="E6462" s="36"/>
      <c r="F6462" s="37" t="s">
        <v>42</v>
      </c>
      <c r="G6462" s="37" t="s">
        <v>3154</v>
      </c>
      <c r="H6462" s="38">
        <v>0</v>
      </c>
      <c r="I6462" s="38">
        <v>6800000</v>
      </c>
      <c r="J6462" s="38">
        <f t="shared" si="127"/>
        <v>-6800000</v>
      </c>
      <c r="K6462" s="38"/>
      <c r="L6462" s="49"/>
      <c r="M6462" s="37" t="s">
        <v>4</v>
      </c>
      <c r="N6462" s="37" t="s">
        <v>5</v>
      </c>
      <c r="O6462" s="37" t="s">
        <v>138</v>
      </c>
      <c r="P6462" s="37" t="s">
        <v>139</v>
      </c>
      <c r="Q6462" s="37" t="s">
        <v>2626</v>
      </c>
      <c r="R6462" s="37" t="s">
        <v>2627</v>
      </c>
      <c r="S6462" s="37" t="s">
        <v>3100</v>
      </c>
      <c r="T6462" s="37" t="s">
        <v>3099</v>
      </c>
      <c r="U6462" s="1" t="str">
        <f>VLOOKUP(T6462,[2]VAT!$A:$D,1,0)</f>
        <v>400176</v>
      </c>
      <c r="V6462" s="37" t="s">
        <v>2</v>
      </c>
      <c r="W6462" s="37" t="s">
        <v>2</v>
      </c>
      <c r="X6462" t="str">
        <f>VLOOKUP(T6462,[3]رکوردها!$A:$B,2,0)</f>
        <v>10102518676</v>
      </c>
      <c r="Y6462" t="str">
        <f>VLOOKUP(T6462,[3]رکوردها!$A:$D,4,0)</f>
        <v>411395636387</v>
      </c>
      <c r="Z6462" t="str">
        <f>VLOOKUP(T6462,[3]رکوردها!$A:$C,3,0)</f>
        <v>تهران</v>
      </c>
      <c r="AA6462" t="str">
        <f>VLOOKUP(T6462,[3]رکوردها!$A:$F,6,0)</f>
        <v>بلوار آفریقا-انتهای ناهید شرقی-پلاک35-طبقه4</v>
      </c>
      <c r="AB6462" t="str">
        <f>VLOOKUP(T6462,[3]رکوردها!$A:$E,5,0)</f>
        <v>1915718171</v>
      </c>
    </row>
    <row r="6463" spans="1:28" s="41" customFormat="1" hidden="1" x14ac:dyDescent="0.2">
      <c r="A6463" s="36">
        <v>147378</v>
      </c>
      <c r="B6463" s="36">
        <v>1381</v>
      </c>
      <c r="C6463" s="36">
        <v>1470</v>
      </c>
      <c r="D6463" s="39" t="s">
        <v>5178</v>
      </c>
      <c r="E6463" s="36"/>
      <c r="F6463" s="37" t="s">
        <v>42</v>
      </c>
      <c r="G6463" s="37" t="s">
        <v>5064</v>
      </c>
      <c r="H6463" s="38">
        <v>2185341345</v>
      </c>
      <c r="I6463" s="38">
        <v>0</v>
      </c>
      <c r="J6463" s="38">
        <f t="shared" si="127"/>
        <v>2185341345</v>
      </c>
      <c r="K6463" s="38"/>
      <c r="L6463" s="49"/>
      <c r="M6463" s="37" t="s">
        <v>4388</v>
      </c>
      <c r="N6463" s="37" t="s">
        <v>4389</v>
      </c>
      <c r="O6463" s="37" t="s">
        <v>4390</v>
      </c>
      <c r="P6463" s="37" t="s">
        <v>4391</v>
      </c>
      <c r="Q6463" s="37" t="s">
        <v>5039</v>
      </c>
      <c r="R6463" s="37" t="s">
        <v>5040</v>
      </c>
      <c r="S6463" s="37" t="s">
        <v>5041</v>
      </c>
      <c r="T6463" s="37" t="s">
        <v>5038</v>
      </c>
      <c r="U6463" s="1" t="e">
        <f>VLOOKUP(T6463,[2]VAT!$A:$D,1,0)</f>
        <v>#N/A</v>
      </c>
      <c r="V6463" s="37" t="s">
        <v>4768</v>
      </c>
      <c r="W6463" s="37" t="s">
        <v>4767</v>
      </c>
      <c r="X6463" t="e">
        <f>VLOOKUP(T6463,[3]رکوردها!$A:$B,2,0)</f>
        <v>#N/A</v>
      </c>
      <c r="Y6463" t="e">
        <f>VLOOKUP(T6463,[3]رکوردها!$A:$D,4,0)</f>
        <v>#N/A</v>
      </c>
      <c r="Z6463" t="e">
        <f>VLOOKUP(T6463,[3]رکوردها!$A:$C,3,0)</f>
        <v>#N/A</v>
      </c>
      <c r="AA6463" t="e">
        <f>VLOOKUP(T6463,[3]رکوردها!$A:$F,6,0)</f>
        <v>#N/A</v>
      </c>
      <c r="AB6463" t="e">
        <f>VLOOKUP(T6463,[3]رکوردها!$A:$E,5,0)</f>
        <v>#N/A</v>
      </c>
    </row>
    <row r="6464" spans="1:28" s="41" customFormat="1" hidden="1" x14ac:dyDescent="0.2">
      <c r="A6464" s="36">
        <v>147381</v>
      </c>
      <c r="B6464" s="36">
        <v>1381</v>
      </c>
      <c r="C6464" s="36">
        <v>1470</v>
      </c>
      <c r="D6464" s="39" t="s">
        <v>5178</v>
      </c>
      <c r="E6464" s="36"/>
      <c r="F6464" s="37" t="s">
        <v>42</v>
      </c>
      <c r="G6464" s="37" t="s">
        <v>3181</v>
      </c>
      <c r="H6464" s="38">
        <v>196680722</v>
      </c>
      <c r="I6464" s="38">
        <v>0</v>
      </c>
      <c r="J6464" s="38">
        <f t="shared" si="127"/>
        <v>196680722</v>
      </c>
      <c r="K6464" s="38"/>
      <c r="L6464" s="49"/>
      <c r="M6464" s="37" t="s">
        <v>4388</v>
      </c>
      <c r="N6464" s="37" t="s">
        <v>4389</v>
      </c>
      <c r="O6464" s="37" t="s">
        <v>4390</v>
      </c>
      <c r="P6464" s="37" t="s">
        <v>4391</v>
      </c>
      <c r="Q6464" s="37" t="s">
        <v>5039</v>
      </c>
      <c r="R6464" s="37" t="s">
        <v>5040</v>
      </c>
      <c r="S6464" s="37" t="s">
        <v>5041</v>
      </c>
      <c r="T6464" s="37" t="s">
        <v>5038</v>
      </c>
      <c r="U6464" s="1" t="e">
        <f>VLOOKUP(T6464,[2]VAT!$A:$D,1,0)</f>
        <v>#N/A</v>
      </c>
      <c r="V6464" s="37" t="s">
        <v>4768</v>
      </c>
      <c r="W6464" s="37" t="s">
        <v>4767</v>
      </c>
      <c r="X6464" t="e">
        <f>VLOOKUP(T6464,[3]رکوردها!$A:$B,2,0)</f>
        <v>#N/A</v>
      </c>
      <c r="Y6464" t="e">
        <f>VLOOKUP(T6464,[3]رکوردها!$A:$D,4,0)</f>
        <v>#N/A</v>
      </c>
      <c r="Z6464" t="e">
        <f>VLOOKUP(T6464,[3]رکوردها!$A:$C,3,0)</f>
        <v>#N/A</v>
      </c>
      <c r="AA6464" t="e">
        <f>VLOOKUP(T6464,[3]رکوردها!$A:$F,6,0)</f>
        <v>#N/A</v>
      </c>
      <c r="AB6464" t="e">
        <f>VLOOKUP(T6464,[3]رکوردها!$A:$E,5,0)</f>
        <v>#N/A</v>
      </c>
    </row>
    <row r="6465" spans="1:28" s="41" customFormat="1" hidden="1" x14ac:dyDescent="0.2">
      <c r="A6465" s="36">
        <v>147387</v>
      </c>
      <c r="B6465" s="36">
        <v>1381</v>
      </c>
      <c r="C6465" s="36">
        <v>1470</v>
      </c>
      <c r="D6465" s="39" t="s">
        <v>5178</v>
      </c>
      <c r="E6465" s="36"/>
      <c r="F6465" s="37" t="s">
        <v>42</v>
      </c>
      <c r="G6465" s="37" t="s">
        <v>5065</v>
      </c>
      <c r="H6465" s="38">
        <v>893542485</v>
      </c>
      <c r="I6465" s="38">
        <v>0</v>
      </c>
      <c r="J6465" s="38">
        <f t="shared" si="127"/>
        <v>893542485</v>
      </c>
      <c r="K6465" s="38"/>
      <c r="L6465" s="49"/>
      <c r="M6465" s="37" t="s">
        <v>4388</v>
      </c>
      <c r="N6465" s="37" t="s">
        <v>4389</v>
      </c>
      <c r="O6465" s="37" t="s">
        <v>4390</v>
      </c>
      <c r="P6465" s="37" t="s">
        <v>4391</v>
      </c>
      <c r="Q6465" s="37" t="s">
        <v>5039</v>
      </c>
      <c r="R6465" s="37" t="s">
        <v>5040</v>
      </c>
      <c r="S6465" s="37" t="s">
        <v>5041</v>
      </c>
      <c r="T6465" s="37" t="s">
        <v>5038</v>
      </c>
      <c r="U6465" s="1" t="e">
        <f>VLOOKUP(T6465,[2]VAT!$A:$D,1,0)</f>
        <v>#N/A</v>
      </c>
      <c r="V6465" s="37" t="s">
        <v>4768</v>
      </c>
      <c r="W6465" s="37" t="s">
        <v>4767</v>
      </c>
      <c r="X6465" t="e">
        <f>VLOOKUP(T6465,[3]رکوردها!$A:$B,2,0)</f>
        <v>#N/A</v>
      </c>
      <c r="Y6465" t="e">
        <f>VLOOKUP(T6465,[3]رکوردها!$A:$D,4,0)</f>
        <v>#N/A</v>
      </c>
      <c r="Z6465" t="e">
        <f>VLOOKUP(T6465,[3]رکوردها!$A:$C,3,0)</f>
        <v>#N/A</v>
      </c>
      <c r="AA6465" t="e">
        <f>VLOOKUP(T6465,[3]رکوردها!$A:$F,6,0)</f>
        <v>#N/A</v>
      </c>
      <c r="AB6465" t="e">
        <f>VLOOKUP(T6465,[3]رکوردها!$A:$E,5,0)</f>
        <v>#N/A</v>
      </c>
    </row>
    <row r="6466" spans="1:28" s="41" customFormat="1" hidden="1" x14ac:dyDescent="0.2">
      <c r="A6466" s="36">
        <v>147390</v>
      </c>
      <c r="B6466" s="36">
        <v>1381</v>
      </c>
      <c r="C6466" s="36">
        <v>1470</v>
      </c>
      <c r="D6466" s="39" t="s">
        <v>5178</v>
      </c>
      <c r="E6466" s="36"/>
      <c r="F6466" s="37" t="s">
        <v>42</v>
      </c>
      <c r="G6466" s="37" t="s">
        <v>3182</v>
      </c>
      <c r="H6466" s="38">
        <v>80418825</v>
      </c>
      <c r="I6466" s="38">
        <v>0</v>
      </c>
      <c r="J6466" s="38">
        <f t="shared" si="127"/>
        <v>80418825</v>
      </c>
      <c r="K6466" s="38"/>
      <c r="L6466" s="49"/>
      <c r="M6466" s="37" t="s">
        <v>4388</v>
      </c>
      <c r="N6466" s="37" t="s">
        <v>4389</v>
      </c>
      <c r="O6466" s="37" t="s">
        <v>4390</v>
      </c>
      <c r="P6466" s="37" t="s">
        <v>4391</v>
      </c>
      <c r="Q6466" s="37" t="s">
        <v>5039</v>
      </c>
      <c r="R6466" s="37" t="s">
        <v>5040</v>
      </c>
      <c r="S6466" s="37" t="s">
        <v>5041</v>
      </c>
      <c r="T6466" s="37" t="s">
        <v>5038</v>
      </c>
      <c r="U6466" s="1" t="e">
        <f>VLOOKUP(T6466,[2]VAT!$A:$D,1,0)</f>
        <v>#N/A</v>
      </c>
      <c r="V6466" s="37" t="s">
        <v>4768</v>
      </c>
      <c r="W6466" s="37" t="s">
        <v>4767</v>
      </c>
      <c r="X6466" t="e">
        <f>VLOOKUP(T6466,[3]رکوردها!$A:$B,2,0)</f>
        <v>#N/A</v>
      </c>
      <c r="Y6466" t="e">
        <f>VLOOKUP(T6466,[3]رکوردها!$A:$D,4,0)</f>
        <v>#N/A</v>
      </c>
      <c r="Z6466" t="e">
        <f>VLOOKUP(T6466,[3]رکوردها!$A:$C,3,0)</f>
        <v>#N/A</v>
      </c>
      <c r="AA6466" t="e">
        <f>VLOOKUP(T6466,[3]رکوردها!$A:$F,6,0)</f>
        <v>#N/A</v>
      </c>
      <c r="AB6466" t="e">
        <f>VLOOKUP(T6466,[3]رکوردها!$A:$E,5,0)</f>
        <v>#N/A</v>
      </c>
    </row>
    <row r="6467" spans="1:28" s="41" customFormat="1" hidden="1" x14ac:dyDescent="0.2">
      <c r="A6467" s="36">
        <v>147396</v>
      </c>
      <c r="B6467" s="36">
        <v>1381</v>
      </c>
      <c r="C6467" s="36">
        <v>1470</v>
      </c>
      <c r="D6467" s="39" t="s">
        <v>5178</v>
      </c>
      <c r="E6467" s="36"/>
      <c r="F6467" s="37" t="s">
        <v>42</v>
      </c>
      <c r="G6467" s="37" t="s">
        <v>5066</v>
      </c>
      <c r="H6467" s="38">
        <v>2056451100</v>
      </c>
      <c r="I6467" s="38">
        <v>0</v>
      </c>
      <c r="J6467" s="38">
        <f t="shared" si="127"/>
        <v>2056451100</v>
      </c>
      <c r="K6467" s="38"/>
      <c r="L6467" s="49"/>
      <c r="M6467" s="37" t="s">
        <v>4388</v>
      </c>
      <c r="N6467" s="37" t="s">
        <v>4389</v>
      </c>
      <c r="O6467" s="37" t="s">
        <v>4390</v>
      </c>
      <c r="P6467" s="37" t="s">
        <v>4391</v>
      </c>
      <c r="Q6467" s="37" t="s">
        <v>5039</v>
      </c>
      <c r="R6467" s="37" t="s">
        <v>5040</v>
      </c>
      <c r="S6467" s="37" t="s">
        <v>5041</v>
      </c>
      <c r="T6467" s="37" t="s">
        <v>5038</v>
      </c>
      <c r="U6467" s="1" t="e">
        <f>VLOOKUP(T6467,[2]VAT!$A:$D,1,0)</f>
        <v>#N/A</v>
      </c>
      <c r="V6467" s="37" t="s">
        <v>4768</v>
      </c>
      <c r="W6467" s="37" t="s">
        <v>4767</v>
      </c>
      <c r="X6467" t="e">
        <f>VLOOKUP(T6467,[3]رکوردها!$A:$B,2,0)</f>
        <v>#N/A</v>
      </c>
      <c r="Y6467" t="e">
        <f>VLOOKUP(T6467,[3]رکوردها!$A:$D,4,0)</f>
        <v>#N/A</v>
      </c>
      <c r="Z6467" t="e">
        <f>VLOOKUP(T6467,[3]رکوردها!$A:$C,3,0)</f>
        <v>#N/A</v>
      </c>
      <c r="AA6467" t="e">
        <f>VLOOKUP(T6467,[3]رکوردها!$A:$F,6,0)</f>
        <v>#N/A</v>
      </c>
      <c r="AB6467" t="e">
        <f>VLOOKUP(T6467,[3]رکوردها!$A:$E,5,0)</f>
        <v>#N/A</v>
      </c>
    </row>
    <row r="6468" spans="1:28" s="41" customFormat="1" hidden="1" x14ac:dyDescent="0.2">
      <c r="A6468" s="36">
        <v>147399</v>
      </c>
      <c r="B6468" s="36">
        <v>1381</v>
      </c>
      <c r="C6468" s="36">
        <v>1470</v>
      </c>
      <c r="D6468" s="39" t="s">
        <v>5178</v>
      </c>
      <c r="E6468" s="36"/>
      <c r="F6468" s="37" t="s">
        <v>42</v>
      </c>
      <c r="G6468" s="37" t="s">
        <v>3183</v>
      </c>
      <c r="H6468" s="38">
        <v>185080601</v>
      </c>
      <c r="I6468" s="38">
        <v>0</v>
      </c>
      <c r="J6468" s="38">
        <f t="shared" ref="J6468:J6531" si="128">H6468-I6468</f>
        <v>185080601</v>
      </c>
      <c r="K6468" s="38"/>
      <c r="L6468" s="49"/>
      <c r="M6468" s="37" t="s">
        <v>4388</v>
      </c>
      <c r="N6468" s="37" t="s">
        <v>4389</v>
      </c>
      <c r="O6468" s="37" t="s">
        <v>4390</v>
      </c>
      <c r="P6468" s="37" t="s">
        <v>4391</v>
      </c>
      <c r="Q6468" s="37" t="s">
        <v>5039</v>
      </c>
      <c r="R6468" s="37" t="s">
        <v>5040</v>
      </c>
      <c r="S6468" s="37" t="s">
        <v>5041</v>
      </c>
      <c r="T6468" s="37" t="s">
        <v>5038</v>
      </c>
      <c r="U6468" s="1" t="e">
        <f>VLOOKUP(T6468,[2]VAT!$A:$D,1,0)</f>
        <v>#N/A</v>
      </c>
      <c r="V6468" s="37" t="s">
        <v>4768</v>
      </c>
      <c r="W6468" s="37" t="s">
        <v>4767</v>
      </c>
      <c r="X6468" t="e">
        <f>VLOOKUP(T6468,[3]رکوردها!$A:$B,2,0)</f>
        <v>#N/A</v>
      </c>
      <c r="Y6468" t="e">
        <f>VLOOKUP(T6468,[3]رکوردها!$A:$D,4,0)</f>
        <v>#N/A</v>
      </c>
      <c r="Z6468" t="e">
        <f>VLOOKUP(T6468,[3]رکوردها!$A:$C,3,0)</f>
        <v>#N/A</v>
      </c>
      <c r="AA6468" t="e">
        <f>VLOOKUP(T6468,[3]رکوردها!$A:$F,6,0)</f>
        <v>#N/A</v>
      </c>
      <c r="AB6468" t="e">
        <f>VLOOKUP(T6468,[3]رکوردها!$A:$E,5,0)</f>
        <v>#N/A</v>
      </c>
    </row>
    <row r="6469" spans="1:28" s="41" customFormat="1" hidden="1" x14ac:dyDescent="0.2">
      <c r="A6469" s="36">
        <v>147435</v>
      </c>
      <c r="B6469" s="36">
        <v>1381</v>
      </c>
      <c r="C6469" s="36">
        <v>1470</v>
      </c>
      <c r="D6469" s="39" t="s">
        <v>5178</v>
      </c>
      <c r="E6469" s="36"/>
      <c r="F6469" s="37" t="s">
        <v>42</v>
      </c>
      <c r="G6469" s="37" t="s">
        <v>5067</v>
      </c>
      <c r="H6469" s="38">
        <v>867474795</v>
      </c>
      <c r="I6469" s="38">
        <v>0</v>
      </c>
      <c r="J6469" s="38">
        <f t="shared" si="128"/>
        <v>867474795</v>
      </c>
      <c r="K6469" s="38"/>
      <c r="L6469" s="49"/>
      <c r="M6469" s="37" t="s">
        <v>4388</v>
      </c>
      <c r="N6469" s="37" t="s">
        <v>4389</v>
      </c>
      <c r="O6469" s="37" t="s">
        <v>4390</v>
      </c>
      <c r="P6469" s="37" t="s">
        <v>4391</v>
      </c>
      <c r="Q6469" s="37" t="s">
        <v>5039</v>
      </c>
      <c r="R6469" s="37" t="s">
        <v>5040</v>
      </c>
      <c r="S6469" s="37" t="s">
        <v>5041</v>
      </c>
      <c r="T6469" s="37" t="s">
        <v>5038</v>
      </c>
      <c r="U6469" s="1" t="e">
        <f>VLOOKUP(T6469,[2]VAT!$A:$D,1,0)</f>
        <v>#N/A</v>
      </c>
      <c r="V6469" s="37" t="s">
        <v>4768</v>
      </c>
      <c r="W6469" s="37" t="s">
        <v>4767</v>
      </c>
      <c r="X6469" t="e">
        <f>VLOOKUP(T6469,[3]رکوردها!$A:$B,2,0)</f>
        <v>#N/A</v>
      </c>
      <c r="Y6469" t="e">
        <f>VLOOKUP(T6469,[3]رکوردها!$A:$D,4,0)</f>
        <v>#N/A</v>
      </c>
      <c r="Z6469" t="e">
        <f>VLOOKUP(T6469,[3]رکوردها!$A:$C,3,0)</f>
        <v>#N/A</v>
      </c>
      <c r="AA6469" t="e">
        <f>VLOOKUP(T6469,[3]رکوردها!$A:$F,6,0)</f>
        <v>#N/A</v>
      </c>
      <c r="AB6469" t="e">
        <f>VLOOKUP(T6469,[3]رکوردها!$A:$E,5,0)</f>
        <v>#N/A</v>
      </c>
    </row>
    <row r="6470" spans="1:28" s="41" customFormat="1" hidden="1" x14ac:dyDescent="0.2">
      <c r="A6470" s="36">
        <v>147438</v>
      </c>
      <c r="B6470" s="36">
        <v>1381</v>
      </c>
      <c r="C6470" s="36">
        <v>1470</v>
      </c>
      <c r="D6470" s="39" t="s">
        <v>5178</v>
      </c>
      <c r="E6470" s="36"/>
      <c r="F6470" s="37" t="s">
        <v>42</v>
      </c>
      <c r="G6470" s="37" t="s">
        <v>3184</v>
      </c>
      <c r="H6470" s="38">
        <v>78072733</v>
      </c>
      <c r="I6470" s="38">
        <v>0</v>
      </c>
      <c r="J6470" s="38">
        <f t="shared" si="128"/>
        <v>78072733</v>
      </c>
      <c r="K6470" s="38"/>
      <c r="L6470" s="49"/>
      <c r="M6470" s="37" t="s">
        <v>4388</v>
      </c>
      <c r="N6470" s="37" t="s">
        <v>4389</v>
      </c>
      <c r="O6470" s="37" t="s">
        <v>4390</v>
      </c>
      <c r="P6470" s="37" t="s">
        <v>4391</v>
      </c>
      <c r="Q6470" s="37" t="s">
        <v>5039</v>
      </c>
      <c r="R6470" s="37" t="s">
        <v>5040</v>
      </c>
      <c r="S6470" s="37" t="s">
        <v>5041</v>
      </c>
      <c r="T6470" s="37" t="s">
        <v>5038</v>
      </c>
      <c r="U6470" s="1" t="e">
        <f>VLOOKUP(T6470,[2]VAT!$A:$D,1,0)</f>
        <v>#N/A</v>
      </c>
      <c r="V6470" s="37" t="s">
        <v>4768</v>
      </c>
      <c r="W6470" s="37" t="s">
        <v>4767</v>
      </c>
      <c r="X6470" t="e">
        <f>VLOOKUP(T6470,[3]رکوردها!$A:$B,2,0)</f>
        <v>#N/A</v>
      </c>
      <c r="Y6470" t="e">
        <f>VLOOKUP(T6470,[3]رکوردها!$A:$D,4,0)</f>
        <v>#N/A</v>
      </c>
      <c r="Z6470" t="e">
        <f>VLOOKUP(T6470,[3]رکوردها!$A:$C,3,0)</f>
        <v>#N/A</v>
      </c>
      <c r="AA6470" t="e">
        <f>VLOOKUP(T6470,[3]رکوردها!$A:$F,6,0)</f>
        <v>#N/A</v>
      </c>
      <c r="AB6470" t="e">
        <f>VLOOKUP(T6470,[3]رکوردها!$A:$E,5,0)</f>
        <v>#N/A</v>
      </c>
    </row>
    <row r="6471" spans="1:28" s="41" customFormat="1" hidden="1" x14ac:dyDescent="0.2">
      <c r="A6471" s="36">
        <v>162505</v>
      </c>
      <c r="B6471" s="36">
        <v>1448</v>
      </c>
      <c r="C6471" s="36">
        <v>1540</v>
      </c>
      <c r="D6471" s="36" t="str">
        <f>VLOOKUP(C6471,Piv.Analysis!A:AA,27,0)</f>
        <v>دریافت و پرداخت</v>
      </c>
      <c r="E6471" s="36"/>
      <c r="F6471" s="37" t="s">
        <v>2002</v>
      </c>
      <c r="G6471" s="37" t="s">
        <v>2012</v>
      </c>
      <c r="H6471" s="38">
        <v>60000000</v>
      </c>
      <c r="I6471" s="38">
        <v>0</v>
      </c>
      <c r="J6471" s="38">
        <f t="shared" si="128"/>
        <v>60000000</v>
      </c>
      <c r="K6471" s="38"/>
      <c r="L6471" s="49"/>
      <c r="M6471" s="37" t="s">
        <v>63</v>
      </c>
      <c r="N6471" s="37" t="s">
        <v>64</v>
      </c>
      <c r="O6471" s="37" t="s">
        <v>3294</v>
      </c>
      <c r="P6471" s="37" t="s">
        <v>3295</v>
      </c>
      <c r="Q6471" s="37" t="s">
        <v>3296</v>
      </c>
      <c r="R6471" s="37" t="s">
        <v>3297</v>
      </c>
      <c r="S6471" s="37" t="s">
        <v>3581</v>
      </c>
      <c r="T6471" s="37" t="s">
        <v>3580</v>
      </c>
      <c r="U6471" s="1" t="str">
        <f>VLOOKUP(T6471,[2]VAT!$A:$D,1,0)</f>
        <v>400342</v>
      </c>
      <c r="V6471" s="37" t="s">
        <v>2</v>
      </c>
      <c r="W6471" s="37" t="s">
        <v>2</v>
      </c>
      <c r="X6471" t="str">
        <f>VLOOKUP(T6471,[3]رکوردها!$A:$B,2,0)</f>
        <v>10101654097</v>
      </c>
      <c r="Y6471" t="str">
        <f>VLOOKUP(T6471,[3]رکوردها!$A:$D,4,0)</f>
        <v>411131389649</v>
      </c>
      <c r="Z6471" t="str">
        <f>VLOOKUP(T6471,[3]رکوردها!$A:$C,3,0)</f>
        <v>تهران</v>
      </c>
      <c r="AA6471" t="str">
        <f>VLOOKUP(T6471,[3]رکوردها!$A:$F,6,0)</f>
        <v>استان تهران ، شهرستان شمیرانات ، بخش مرکزی ، شهر تجریش، محله چیذر ، خیابان شهیدیداله سلیمی جنوبی ، بلوار شهید علی اندرزگو ، پلاک -52 ، طبقه چهارم</v>
      </c>
      <c r="AB6471" t="str">
        <f>VLOOKUP(T6471,[3]رکوردها!$A:$E,5,0)</f>
        <v>1937634556</v>
      </c>
    </row>
    <row r="6472" spans="1:28" s="41" customFormat="1" hidden="1" x14ac:dyDescent="0.2">
      <c r="A6472" s="36">
        <v>177178</v>
      </c>
      <c r="B6472" s="36">
        <v>1391</v>
      </c>
      <c r="C6472" s="36">
        <v>1853</v>
      </c>
      <c r="D6472" s="36" t="str">
        <f>VLOOKUP(C6472,Piv.Analysis!A:AA,27,0)</f>
        <v>دریافت و پرداخت</v>
      </c>
      <c r="E6472" s="36"/>
      <c r="F6472" s="37" t="s">
        <v>26</v>
      </c>
      <c r="G6472" s="37" t="s">
        <v>2150</v>
      </c>
      <c r="H6472" s="38">
        <v>69000000000</v>
      </c>
      <c r="I6472" s="38">
        <v>0</v>
      </c>
      <c r="J6472" s="38">
        <f t="shared" si="128"/>
        <v>69000000000</v>
      </c>
      <c r="K6472" s="38"/>
      <c r="L6472" s="49"/>
      <c r="M6472" s="37" t="s">
        <v>96</v>
      </c>
      <c r="N6472" s="37" t="s">
        <v>97</v>
      </c>
      <c r="O6472" s="37" t="s">
        <v>1932</v>
      </c>
      <c r="P6472" s="37" t="s">
        <v>1933</v>
      </c>
      <c r="Q6472" s="37" t="s">
        <v>3236</v>
      </c>
      <c r="R6472" s="37" t="s">
        <v>3237</v>
      </c>
      <c r="S6472" s="37" t="s">
        <v>3596</v>
      </c>
      <c r="T6472" s="37" t="s">
        <v>3595</v>
      </c>
      <c r="U6472" s="1" t="e">
        <f>VLOOKUP(T6472,[2]VAT!$A:$D,1,0)</f>
        <v>#N/A</v>
      </c>
      <c r="V6472" s="37" t="s">
        <v>2</v>
      </c>
      <c r="W6472" s="37" t="s">
        <v>2</v>
      </c>
      <c r="X6472" t="str">
        <f>VLOOKUP(T6472,[3]رکوردها!$A:$B,2,0)</f>
        <v>10100834460</v>
      </c>
      <c r="Y6472" t="str">
        <f>VLOOKUP(T6472,[3]رکوردها!$A:$D,4,0)</f>
        <v/>
      </c>
      <c r="Z6472" t="str">
        <f>VLOOKUP(T6472,[3]رکوردها!$A:$C,3,0)</f>
        <v>تهران</v>
      </c>
      <c r="AA6472" t="str">
        <f>VLOOKUP(T6472,[3]رکوردها!$A:$F,6,0)</f>
        <v>تهران خیابان طالقانی تقاطع خیابان استاد نجات اللهی شماره 247</v>
      </c>
      <c r="AB6472" t="str">
        <f>VLOOKUP(T6472,[3]رکوردها!$A:$E,5,0)</f>
        <v>1598617818</v>
      </c>
    </row>
    <row r="6473" spans="1:28" s="41" customFormat="1" hidden="1" x14ac:dyDescent="0.2">
      <c r="A6473" s="36">
        <v>182917</v>
      </c>
      <c r="B6473" s="36">
        <v>1352</v>
      </c>
      <c r="C6473" s="36">
        <v>2103</v>
      </c>
      <c r="D6473" s="36" t="str">
        <f>VLOOKUP(C6473,Piv.Analysis!A:AA,27,0)</f>
        <v>دریافت و پرداخت</v>
      </c>
      <c r="E6473" s="36"/>
      <c r="F6473" s="37" t="s">
        <v>171</v>
      </c>
      <c r="G6473" s="37" t="s">
        <v>3597</v>
      </c>
      <c r="H6473" s="38">
        <v>36371000912</v>
      </c>
      <c r="I6473" s="38">
        <v>0</v>
      </c>
      <c r="J6473" s="38">
        <f t="shared" si="128"/>
        <v>36371000912</v>
      </c>
      <c r="K6473" s="38"/>
      <c r="L6473" s="49"/>
      <c r="M6473" s="37" t="s">
        <v>63</v>
      </c>
      <c r="N6473" s="37" t="s">
        <v>64</v>
      </c>
      <c r="O6473" s="37" t="s">
        <v>2566</v>
      </c>
      <c r="P6473" s="37" t="s">
        <v>2567</v>
      </c>
      <c r="Q6473" s="37" t="s">
        <v>2685</v>
      </c>
      <c r="R6473" s="37" t="s">
        <v>2686</v>
      </c>
      <c r="S6473" s="37" t="s">
        <v>3599</v>
      </c>
      <c r="T6473" s="37" t="s">
        <v>3598</v>
      </c>
      <c r="U6473" s="1" t="e">
        <f>VLOOKUP(T6473,[2]VAT!$A:$D,1,0)</f>
        <v>#N/A</v>
      </c>
      <c r="V6473" s="37" t="s">
        <v>2</v>
      </c>
      <c r="W6473" s="37" t="s">
        <v>2</v>
      </c>
      <c r="X6473" t="str">
        <f>VLOOKUP(T6473,[3]رکوردها!$A:$B,2,0)</f>
        <v/>
      </c>
      <c r="Y6473" t="str">
        <f>VLOOKUP(T6473,[3]رکوردها!$A:$D,4,0)</f>
        <v/>
      </c>
      <c r="Z6473" t="str">
        <f>VLOOKUP(T6473,[3]رکوردها!$A:$C,3,0)</f>
        <v/>
      </c>
      <c r="AA6473" t="str">
        <f>VLOOKUP(T6473,[3]رکوردها!$A:$F,6,0)</f>
        <v/>
      </c>
      <c r="AB6473" t="str">
        <f>VLOOKUP(T6473,[3]رکوردها!$A:$E,5,0)</f>
        <v/>
      </c>
    </row>
    <row r="6474" spans="1:28" s="41" customFormat="1" hidden="1" x14ac:dyDescent="0.2">
      <c r="A6474" s="36">
        <v>143891</v>
      </c>
      <c r="B6474" s="36">
        <v>1368</v>
      </c>
      <c r="C6474" s="36">
        <v>1355</v>
      </c>
      <c r="D6474" s="36" t="str">
        <f>VLOOKUP(C6474,Piv.Analysis!A:AA,27,0)</f>
        <v>دریافت و پرداخت</v>
      </c>
      <c r="E6474" s="36"/>
      <c r="F6474" s="37" t="s">
        <v>1646</v>
      </c>
      <c r="G6474" s="37" t="s">
        <v>1968</v>
      </c>
      <c r="H6474" s="38">
        <v>1139050000</v>
      </c>
      <c r="I6474" s="38">
        <v>0</v>
      </c>
      <c r="J6474" s="38">
        <f t="shared" si="128"/>
        <v>1139050000</v>
      </c>
      <c r="K6474" s="38"/>
      <c r="L6474" s="49"/>
      <c r="M6474" s="37" t="s">
        <v>4</v>
      </c>
      <c r="N6474" s="37" t="s">
        <v>5</v>
      </c>
      <c r="O6474" s="37" t="s">
        <v>6</v>
      </c>
      <c r="P6474" s="37" t="s">
        <v>7</v>
      </c>
      <c r="Q6474" s="37" t="s">
        <v>13</v>
      </c>
      <c r="R6474" s="37" t="s">
        <v>14</v>
      </c>
      <c r="S6474" s="37" t="s">
        <v>3602</v>
      </c>
      <c r="T6474" s="37" t="s">
        <v>3601</v>
      </c>
      <c r="U6474" s="1" t="str">
        <f>VLOOKUP(T6474,[2]VAT!$A:$D,1,0)</f>
        <v>400268</v>
      </c>
      <c r="V6474" s="37" t="s">
        <v>2</v>
      </c>
      <c r="W6474" s="37" t="s">
        <v>2</v>
      </c>
      <c r="X6474" t="str">
        <f>VLOOKUP(T6474,[3]رکوردها!$A:$B,2,0)</f>
        <v>10103436123</v>
      </c>
      <c r="Y6474" t="str">
        <f>VLOOKUP(T6474,[3]رکوردها!$A:$D,4,0)</f>
        <v>411333634879</v>
      </c>
      <c r="Z6474" t="str">
        <f>VLOOKUP(T6474,[3]رکوردها!$A:$C,3,0)</f>
        <v>تهران</v>
      </c>
      <c r="AA6474" t="str">
        <f>VLOOKUP(T6474,[3]رکوردها!$A:$F,6,0)</f>
        <v>بلوار آیت اله کاشانی مجتمع تجاری اترک پلاک 592 طبقه دوم واحد 215</v>
      </c>
      <c r="AB6474" t="str">
        <f>VLOOKUP(T6474,[3]رکوردها!$A:$E,5,0)</f>
        <v>1483957989</v>
      </c>
    </row>
    <row r="6475" spans="1:28" s="41" customFormat="1" hidden="1" x14ac:dyDescent="0.2">
      <c r="A6475" s="36">
        <v>162497</v>
      </c>
      <c r="B6475" s="36">
        <v>1448</v>
      </c>
      <c r="C6475" s="36">
        <v>1540</v>
      </c>
      <c r="D6475" s="36" t="str">
        <f>VLOOKUP(C6475,Piv.Analysis!A:AA,27,0)</f>
        <v>دریافت و پرداخت</v>
      </c>
      <c r="E6475" s="36"/>
      <c r="F6475" s="37" t="s">
        <v>2002</v>
      </c>
      <c r="G6475" s="37" t="s">
        <v>2004</v>
      </c>
      <c r="H6475" s="38">
        <v>6341620000</v>
      </c>
      <c r="I6475" s="38">
        <v>0</v>
      </c>
      <c r="J6475" s="38">
        <f t="shared" si="128"/>
        <v>6341620000</v>
      </c>
      <c r="K6475" s="38"/>
      <c r="L6475" s="49"/>
      <c r="M6475" s="37" t="s">
        <v>4</v>
      </c>
      <c r="N6475" s="37" t="s">
        <v>5</v>
      </c>
      <c r="O6475" s="37" t="s">
        <v>6</v>
      </c>
      <c r="P6475" s="37" t="s">
        <v>7</v>
      </c>
      <c r="Q6475" s="37" t="s">
        <v>13</v>
      </c>
      <c r="R6475" s="37" t="s">
        <v>14</v>
      </c>
      <c r="S6475" s="37" t="s">
        <v>3602</v>
      </c>
      <c r="T6475" s="37" t="s">
        <v>3601</v>
      </c>
      <c r="U6475" s="1" t="str">
        <f>VLOOKUP(T6475,[2]VAT!$A:$D,1,0)</f>
        <v>400268</v>
      </c>
      <c r="V6475" s="37" t="s">
        <v>2</v>
      </c>
      <c r="W6475" s="37" t="s">
        <v>2</v>
      </c>
      <c r="X6475" t="str">
        <f>VLOOKUP(T6475,[3]رکوردها!$A:$B,2,0)</f>
        <v>10103436123</v>
      </c>
      <c r="Y6475" t="str">
        <f>VLOOKUP(T6475,[3]رکوردها!$A:$D,4,0)</f>
        <v>411333634879</v>
      </c>
      <c r="Z6475" t="str">
        <f>VLOOKUP(T6475,[3]رکوردها!$A:$C,3,0)</f>
        <v>تهران</v>
      </c>
      <c r="AA6475" t="str">
        <f>VLOOKUP(T6475,[3]رکوردها!$A:$F,6,0)</f>
        <v>بلوار آیت اله کاشانی مجتمع تجاری اترک پلاک 592 طبقه دوم واحد 215</v>
      </c>
      <c r="AB6475" t="str">
        <f>VLOOKUP(T6475,[3]رکوردها!$A:$E,5,0)</f>
        <v>1483957989</v>
      </c>
    </row>
    <row r="6476" spans="1:28" s="41" customFormat="1" hidden="1" x14ac:dyDescent="0.2">
      <c r="A6476" s="36">
        <v>147317</v>
      </c>
      <c r="B6476" s="36">
        <v>1467</v>
      </c>
      <c r="C6476" s="36">
        <v>1464</v>
      </c>
      <c r="D6476" s="36" t="str">
        <f>VLOOKUP(C6476,Piv.Analysis!A:AA,27,0)</f>
        <v>دریافت و پرداخت</v>
      </c>
      <c r="E6476" s="36"/>
      <c r="F6476" s="37" t="s">
        <v>93</v>
      </c>
      <c r="G6476" s="37" t="s">
        <v>2283</v>
      </c>
      <c r="H6476" s="38">
        <v>20171676250</v>
      </c>
      <c r="I6476" s="38">
        <v>0</v>
      </c>
      <c r="J6476" s="38">
        <f t="shared" si="128"/>
        <v>20171676250</v>
      </c>
      <c r="K6476" s="38"/>
      <c r="L6476" s="49"/>
      <c r="M6476" s="37" t="s">
        <v>4</v>
      </c>
      <c r="N6476" s="37" t="s">
        <v>5</v>
      </c>
      <c r="O6476" s="37" t="s">
        <v>6</v>
      </c>
      <c r="P6476" s="37" t="s">
        <v>7</v>
      </c>
      <c r="Q6476" s="37" t="s">
        <v>13</v>
      </c>
      <c r="R6476" s="37" t="s">
        <v>14</v>
      </c>
      <c r="S6476" s="37" t="s">
        <v>3602</v>
      </c>
      <c r="T6476" s="37" t="s">
        <v>3601</v>
      </c>
      <c r="U6476" s="1" t="str">
        <f>VLOOKUP(T6476,[2]VAT!$A:$D,1,0)</f>
        <v>400268</v>
      </c>
      <c r="V6476" s="37" t="s">
        <v>2</v>
      </c>
      <c r="W6476" s="37" t="s">
        <v>2</v>
      </c>
      <c r="X6476" t="str">
        <f>VLOOKUP(T6476,[3]رکوردها!$A:$B,2,0)</f>
        <v>10103436123</v>
      </c>
      <c r="Y6476" t="str">
        <f>VLOOKUP(T6476,[3]رکوردها!$A:$D,4,0)</f>
        <v>411333634879</v>
      </c>
      <c r="Z6476" t="str">
        <f>VLOOKUP(T6476,[3]رکوردها!$A:$C,3,0)</f>
        <v>تهران</v>
      </c>
      <c r="AA6476" t="str">
        <f>VLOOKUP(T6476,[3]رکوردها!$A:$F,6,0)</f>
        <v>بلوار آیت اله کاشانی مجتمع تجاری اترک پلاک 592 طبقه دوم واحد 215</v>
      </c>
      <c r="AB6476" t="str">
        <f>VLOOKUP(T6476,[3]رکوردها!$A:$E,5,0)</f>
        <v>1483957989</v>
      </c>
    </row>
    <row r="6477" spans="1:28" s="41" customFormat="1" hidden="1" x14ac:dyDescent="0.2">
      <c r="A6477" s="36">
        <v>174222</v>
      </c>
      <c r="B6477" s="36">
        <v>1658</v>
      </c>
      <c r="C6477" s="36">
        <v>1648</v>
      </c>
      <c r="D6477" s="39" t="s">
        <v>5178</v>
      </c>
      <c r="E6477" s="39"/>
      <c r="F6477" s="37" t="s">
        <v>0</v>
      </c>
      <c r="G6477" s="37" t="s">
        <v>3605</v>
      </c>
      <c r="H6477" s="38">
        <v>94050000</v>
      </c>
      <c r="I6477" s="38">
        <v>0</v>
      </c>
      <c r="J6477" s="38">
        <f t="shared" si="128"/>
        <v>94050000</v>
      </c>
      <c r="K6477" s="38"/>
      <c r="L6477" s="49"/>
      <c r="M6477" s="37" t="s">
        <v>63</v>
      </c>
      <c r="N6477" s="37" t="s">
        <v>64</v>
      </c>
      <c r="O6477" s="37" t="s">
        <v>2566</v>
      </c>
      <c r="P6477" s="37" t="s">
        <v>2567</v>
      </c>
      <c r="Q6477" s="37" t="s">
        <v>2568</v>
      </c>
      <c r="R6477" s="37" t="s">
        <v>2569</v>
      </c>
      <c r="S6477" s="37" t="s">
        <v>3602</v>
      </c>
      <c r="T6477" s="37" t="s">
        <v>3601</v>
      </c>
      <c r="U6477" s="1" t="str">
        <f>VLOOKUP(T6477,[2]VAT!$A:$D,1,0)</f>
        <v>400268</v>
      </c>
      <c r="V6477" s="37" t="s">
        <v>2</v>
      </c>
      <c r="W6477" s="37" t="s">
        <v>2</v>
      </c>
      <c r="X6477" t="str">
        <f>VLOOKUP(T6477,[3]رکوردها!$A:$B,2,0)</f>
        <v>10103436123</v>
      </c>
      <c r="Y6477" t="str">
        <f>VLOOKUP(T6477,[3]رکوردها!$A:$D,4,0)</f>
        <v>411333634879</v>
      </c>
      <c r="Z6477" t="str">
        <f>VLOOKUP(T6477,[3]رکوردها!$A:$C,3,0)</f>
        <v>تهران</v>
      </c>
      <c r="AA6477" t="str">
        <f>VLOOKUP(T6477,[3]رکوردها!$A:$F,6,0)</f>
        <v>بلوار آیت اله کاشانی مجتمع تجاری اترک پلاک 592 طبقه دوم واحد 215</v>
      </c>
      <c r="AB6477" t="str">
        <f>VLOOKUP(T6477,[3]رکوردها!$A:$E,5,0)</f>
        <v>1483957989</v>
      </c>
    </row>
    <row r="6478" spans="1:28" s="41" customFormat="1" hidden="1" x14ac:dyDescent="0.2">
      <c r="A6478" s="36">
        <v>174223</v>
      </c>
      <c r="B6478" s="36">
        <v>1658</v>
      </c>
      <c r="C6478" s="36">
        <v>1648</v>
      </c>
      <c r="D6478" s="39" t="s">
        <v>5178</v>
      </c>
      <c r="E6478" s="39"/>
      <c r="F6478" s="37" t="s">
        <v>0</v>
      </c>
      <c r="G6478" s="37" t="s">
        <v>3605</v>
      </c>
      <c r="H6478" s="38">
        <v>0</v>
      </c>
      <c r="I6478" s="38">
        <v>94050000</v>
      </c>
      <c r="J6478" s="38">
        <f t="shared" si="128"/>
        <v>-94050000</v>
      </c>
      <c r="K6478" s="38"/>
      <c r="L6478" s="49"/>
      <c r="M6478" s="37" t="s">
        <v>63</v>
      </c>
      <c r="N6478" s="37" t="s">
        <v>64</v>
      </c>
      <c r="O6478" s="37" t="s">
        <v>2566</v>
      </c>
      <c r="P6478" s="37" t="s">
        <v>2567</v>
      </c>
      <c r="Q6478" s="37" t="s">
        <v>2568</v>
      </c>
      <c r="R6478" s="37" t="s">
        <v>2569</v>
      </c>
      <c r="S6478" s="37" t="s">
        <v>3602</v>
      </c>
      <c r="T6478" s="37" t="s">
        <v>3601</v>
      </c>
      <c r="U6478" s="1" t="str">
        <f>VLOOKUP(T6478,[2]VAT!$A:$D,1,0)</f>
        <v>400268</v>
      </c>
      <c r="V6478" s="37" t="s">
        <v>2</v>
      </c>
      <c r="W6478" s="37" t="s">
        <v>2</v>
      </c>
      <c r="X6478" t="str">
        <f>VLOOKUP(T6478,[3]رکوردها!$A:$B,2,0)</f>
        <v>10103436123</v>
      </c>
      <c r="Y6478" t="str">
        <f>VLOOKUP(T6478,[3]رکوردها!$A:$D,4,0)</f>
        <v>411333634879</v>
      </c>
      <c r="Z6478" t="str">
        <f>VLOOKUP(T6478,[3]رکوردها!$A:$C,3,0)</f>
        <v>تهران</v>
      </c>
      <c r="AA6478" t="str">
        <f>VLOOKUP(T6478,[3]رکوردها!$A:$F,6,0)</f>
        <v>بلوار آیت اله کاشانی مجتمع تجاری اترک پلاک 592 طبقه دوم واحد 215</v>
      </c>
      <c r="AB6478" t="str">
        <f>VLOOKUP(T6478,[3]رکوردها!$A:$E,5,0)</f>
        <v>1483957989</v>
      </c>
    </row>
    <row r="6479" spans="1:28" s="41" customFormat="1" hidden="1" x14ac:dyDescent="0.2">
      <c r="A6479" s="36">
        <v>174262</v>
      </c>
      <c r="B6479" s="36">
        <v>1658</v>
      </c>
      <c r="C6479" s="36">
        <v>1648</v>
      </c>
      <c r="D6479" s="39" t="s">
        <v>5178</v>
      </c>
      <c r="E6479" s="39"/>
      <c r="F6479" s="37" t="s">
        <v>0</v>
      </c>
      <c r="G6479" s="37" t="s">
        <v>3606</v>
      </c>
      <c r="H6479" s="38">
        <v>1665551250</v>
      </c>
      <c r="I6479" s="38">
        <v>0</v>
      </c>
      <c r="J6479" s="38">
        <f t="shared" si="128"/>
        <v>1665551250</v>
      </c>
      <c r="K6479" s="38"/>
      <c r="L6479" s="49"/>
      <c r="M6479" s="37" t="s">
        <v>63</v>
      </c>
      <c r="N6479" s="37" t="s">
        <v>64</v>
      </c>
      <c r="O6479" s="37" t="s">
        <v>2566</v>
      </c>
      <c r="P6479" s="37" t="s">
        <v>2567</v>
      </c>
      <c r="Q6479" s="37" t="s">
        <v>2568</v>
      </c>
      <c r="R6479" s="37" t="s">
        <v>2569</v>
      </c>
      <c r="S6479" s="37" t="s">
        <v>3602</v>
      </c>
      <c r="T6479" s="37" t="s">
        <v>3601</v>
      </c>
      <c r="U6479" s="1" t="str">
        <f>VLOOKUP(T6479,[2]VAT!$A:$D,1,0)</f>
        <v>400268</v>
      </c>
      <c r="V6479" s="37" t="s">
        <v>2</v>
      </c>
      <c r="W6479" s="37" t="s">
        <v>2</v>
      </c>
      <c r="X6479" t="str">
        <f>VLOOKUP(T6479,[3]رکوردها!$A:$B,2,0)</f>
        <v>10103436123</v>
      </c>
      <c r="Y6479" t="str">
        <f>VLOOKUP(T6479,[3]رکوردها!$A:$D,4,0)</f>
        <v>411333634879</v>
      </c>
      <c r="Z6479" t="str">
        <f>VLOOKUP(T6479,[3]رکوردها!$A:$C,3,0)</f>
        <v>تهران</v>
      </c>
      <c r="AA6479" t="str">
        <f>VLOOKUP(T6479,[3]رکوردها!$A:$F,6,0)</f>
        <v>بلوار آیت اله کاشانی مجتمع تجاری اترک پلاک 592 طبقه دوم واحد 215</v>
      </c>
      <c r="AB6479" t="str">
        <f>VLOOKUP(T6479,[3]رکوردها!$A:$E,5,0)</f>
        <v>1483957989</v>
      </c>
    </row>
    <row r="6480" spans="1:28" s="41" customFormat="1" hidden="1" x14ac:dyDescent="0.2">
      <c r="A6480" s="36">
        <v>174263</v>
      </c>
      <c r="B6480" s="36">
        <v>1658</v>
      </c>
      <c r="C6480" s="36">
        <v>1648</v>
      </c>
      <c r="D6480" s="39" t="s">
        <v>5178</v>
      </c>
      <c r="E6480" s="39"/>
      <c r="F6480" s="37" t="s">
        <v>0</v>
      </c>
      <c r="G6480" s="37" t="s">
        <v>3606</v>
      </c>
      <c r="H6480" s="38">
        <v>0</v>
      </c>
      <c r="I6480" s="38">
        <v>1665551250</v>
      </c>
      <c r="J6480" s="38">
        <f t="shared" si="128"/>
        <v>-1665551250</v>
      </c>
      <c r="K6480" s="38"/>
      <c r="L6480" s="49"/>
      <c r="M6480" s="37" t="s">
        <v>63</v>
      </c>
      <c r="N6480" s="37" t="s">
        <v>64</v>
      </c>
      <c r="O6480" s="37" t="s">
        <v>2566</v>
      </c>
      <c r="P6480" s="37" t="s">
        <v>2567</v>
      </c>
      <c r="Q6480" s="37" t="s">
        <v>2568</v>
      </c>
      <c r="R6480" s="37" t="s">
        <v>2569</v>
      </c>
      <c r="S6480" s="37" t="s">
        <v>3602</v>
      </c>
      <c r="T6480" s="37" t="s">
        <v>3601</v>
      </c>
      <c r="U6480" s="1" t="str">
        <f>VLOOKUP(T6480,[2]VAT!$A:$D,1,0)</f>
        <v>400268</v>
      </c>
      <c r="V6480" s="37" t="s">
        <v>2</v>
      </c>
      <c r="W6480" s="37" t="s">
        <v>2</v>
      </c>
      <c r="X6480" t="str">
        <f>VLOOKUP(T6480,[3]رکوردها!$A:$B,2,0)</f>
        <v>10103436123</v>
      </c>
      <c r="Y6480" t="str">
        <f>VLOOKUP(T6480,[3]رکوردها!$A:$D,4,0)</f>
        <v>411333634879</v>
      </c>
      <c r="Z6480" t="str">
        <f>VLOOKUP(T6480,[3]رکوردها!$A:$C,3,0)</f>
        <v>تهران</v>
      </c>
      <c r="AA6480" t="str">
        <f>VLOOKUP(T6480,[3]رکوردها!$A:$F,6,0)</f>
        <v>بلوار آیت اله کاشانی مجتمع تجاری اترک پلاک 592 طبقه دوم واحد 215</v>
      </c>
      <c r="AB6480" t="str">
        <f>VLOOKUP(T6480,[3]رکوردها!$A:$E,5,0)</f>
        <v>1483957989</v>
      </c>
    </row>
    <row r="6481" spans="1:28" s="41" customFormat="1" hidden="1" x14ac:dyDescent="0.2">
      <c r="A6481" s="36">
        <v>181328</v>
      </c>
      <c r="B6481" s="36">
        <v>1441</v>
      </c>
      <c r="C6481" s="36">
        <v>1964</v>
      </c>
      <c r="D6481" s="36" t="str">
        <f>VLOOKUP(C6481,Piv.Analysis!A:AA,27,0)</f>
        <v>انتظامی</v>
      </c>
      <c r="E6481" s="36"/>
      <c r="F6481" s="37" t="s">
        <v>28</v>
      </c>
      <c r="G6481" s="37" t="s">
        <v>3607</v>
      </c>
      <c r="H6481" s="38">
        <v>2308838855</v>
      </c>
      <c r="I6481" s="38">
        <v>0</v>
      </c>
      <c r="J6481" s="38">
        <f t="shared" si="128"/>
        <v>2308838855</v>
      </c>
      <c r="K6481" s="38"/>
      <c r="L6481" s="49"/>
      <c r="M6481" s="37" t="s">
        <v>96</v>
      </c>
      <c r="N6481" s="37" t="s">
        <v>97</v>
      </c>
      <c r="O6481" s="37" t="s">
        <v>98</v>
      </c>
      <c r="P6481" s="37" t="s">
        <v>99</v>
      </c>
      <c r="Q6481" s="37" t="s">
        <v>100</v>
      </c>
      <c r="R6481" s="37" t="s">
        <v>101</v>
      </c>
      <c r="S6481" s="37" t="s">
        <v>3609</v>
      </c>
      <c r="T6481" s="37" t="s">
        <v>3608</v>
      </c>
      <c r="U6481" s="1" t="e">
        <f>VLOOKUP(T6481,[2]VAT!$A:$D,1,0)</f>
        <v>#N/A</v>
      </c>
      <c r="V6481" s="37" t="s">
        <v>2</v>
      </c>
      <c r="W6481" s="37" t="s">
        <v>2</v>
      </c>
      <c r="X6481" t="str">
        <f>VLOOKUP(T6481,[3]رکوردها!$A:$B,2,0)</f>
        <v>10840073424</v>
      </c>
      <c r="Y6481" t="str">
        <f>VLOOKUP(T6481,[3]رکوردها!$A:$D,4,0)</f>
        <v>411315513488</v>
      </c>
      <c r="Z6481" t="str">
        <f>VLOOKUP(T6481,[3]رکوردها!$A:$C,3,0)</f>
        <v>یزد</v>
      </c>
      <c r="AA6481" t="str">
        <f>VLOOKUP(T6481,[3]رکوردها!$A:$F,6,0)</f>
        <v>یزد منطقه ویژه اقتصادی بلوار تجارت تجارت یکم</v>
      </c>
      <c r="AB6481" t="str">
        <f>VLOOKUP(T6481,[3]رکوردها!$A:$E,5,0)</f>
        <v>8947185117</v>
      </c>
    </row>
    <row r="6482" spans="1:28" s="41" customFormat="1" hidden="1" x14ac:dyDescent="0.2">
      <c r="A6482" s="36">
        <v>142953</v>
      </c>
      <c r="B6482" s="36">
        <v>1312</v>
      </c>
      <c r="C6482" s="36">
        <v>1321</v>
      </c>
      <c r="D6482" s="36" t="str">
        <f>VLOOKUP(C6482,Piv.Analysis!A:AA,27,0)</f>
        <v>دریافت و پرداخت</v>
      </c>
      <c r="E6482" s="36"/>
      <c r="F6482" s="37" t="s">
        <v>1951</v>
      </c>
      <c r="G6482" s="37" t="s">
        <v>1952</v>
      </c>
      <c r="H6482" s="38">
        <v>26781334</v>
      </c>
      <c r="I6482" s="38">
        <v>0</v>
      </c>
      <c r="J6482" s="38">
        <f t="shared" si="128"/>
        <v>26781334</v>
      </c>
      <c r="K6482" s="38"/>
      <c r="L6482" s="49"/>
      <c r="M6482" s="37" t="s">
        <v>4</v>
      </c>
      <c r="N6482" s="37" t="s">
        <v>5</v>
      </c>
      <c r="O6482" s="37" t="s">
        <v>6</v>
      </c>
      <c r="P6482" s="37" t="s">
        <v>7</v>
      </c>
      <c r="Q6482" s="37" t="s">
        <v>13</v>
      </c>
      <c r="R6482" s="37" t="s">
        <v>14</v>
      </c>
      <c r="S6482" s="37" t="s">
        <v>3609</v>
      </c>
      <c r="T6482" s="37" t="s">
        <v>3608</v>
      </c>
      <c r="U6482" s="1" t="e">
        <f>VLOOKUP(T6482,[2]VAT!$A:$D,1,0)</f>
        <v>#N/A</v>
      </c>
      <c r="V6482" s="37" t="s">
        <v>2</v>
      </c>
      <c r="W6482" s="37" t="s">
        <v>2</v>
      </c>
      <c r="X6482" t="str">
        <f>VLOOKUP(T6482,[3]رکوردها!$A:$B,2,0)</f>
        <v>10840073424</v>
      </c>
      <c r="Y6482" t="str">
        <f>VLOOKUP(T6482,[3]رکوردها!$A:$D,4,0)</f>
        <v>411315513488</v>
      </c>
      <c r="Z6482" t="str">
        <f>VLOOKUP(T6482,[3]رکوردها!$A:$C,3,0)</f>
        <v>یزد</v>
      </c>
      <c r="AA6482" t="str">
        <f>VLOOKUP(T6482,[3]رکوردها!$A:$F,6,0)</f>
        <v>یزد منطقه ویژه اقتصادی بلوار تجارت تجارت یکم</v>
      </c>
      <c r="AB6482" t="str">
        <f>VLOOKUP(T6482,[3]رکوردها!$A:$E,5,0)</f>
        <v>8947185117</v>
      </c>
    </row>
    <row r="6483" spans="1:28" s="41" customFormat="1" hidden="1" x14ac:dyDescent="0.2">
      <c r="A6483" s="36">
        <v>147444</v>
      </c>
      <c r="B6483" s="36">
        <v>1381</v>
      </c>
      <c r="C6483" s="36">
        <v>1470</v>
      </c>
      <c r="D6483" s="39" t="s">
        <v>5178</v>
      </c>
      <c r="E6483" s="36"/>
      <c r="F6483" s="37" t="s">
        <v>42</v>
      </c>
      <c r="G6483" s="37" t="s">
        <v>5068</v>
      </c>
      <c r="H6483" s="38">
        <v>47000000</v>
      </c>
      <c r="I6483" s="38">
        <v>0</v>
      </c>
      <c r="J6483" s="38">
        <f t="shared" si="128"/>
        <v>47000000</v>
      </c>
      <c r="K6483" s="38"/>
      <c r="L6483" s="49"/>
      <c r="M6483" s="37" t="s">
        <v>4388</v>
      </c>
      <c r="N6483" s="37" t="s">
        <v>4389</v>
      </c>
      <c r="O6483" s="37" t="s">
        <v>4390</v>
      </c>
      <c r="P6483" s="37" t="s">
        <v>4391</v>
      </c>
      <c r="Q6483" s="37" t="s">
        <v>5039</v>
      </c>
      <c r="R6483" s="37" t="s">
        <v>5040</v>
      </c>
      <c r="S6483" s="37" t="s">
        <v>5041</v>
      </c>
      <c r="T6483" s="37" t="s">
        <v>5038</v>
      </c>
      <c r="U6483" s="1" t="e">
        <f>VLOOKUP(T6483,[2]VAT!$A:$D,1,0)</f>
        <v>#N/A</v>
      </c>
      <c r="V6483" s="37" t="s">
        <v>4768</v>
      </c>
      <c r="W6483" s="37" t="s">
        <v>4767</v>
      </c>
      <c r="X6483" t="e">
        <f>VLOOKUP(T6483,[3]رکوردها!$A:$B,2,0)</f>
        <v>#N/A</v>
      </c>
      <c r="Y6483" t="e">
        <f>VLOOKUP(T6483,[3]رکوردها!$A:$D,4,0)</f>
        <v>#N/A</v>
      </c>
      <c r="Z6483" t="e">
        <f>VLOOKUP(T6483,[3]رکوردها!$A:$C,3,0)</f>
        <v>#N/A</v>
      </c>
      <c r="AA6483" t="e">
        <f>VLOOKUP(T6483,[3]رکوردها!$A:$F,6,0)</f>
        <v>#N/A</v>
      </c>
      <c r="AB6483" t="e">
        <f>VLOOKUP(T6483,[3]رکوردها!$A:$E,5,0)</f>
        <v>#N/A</v>
      </c>
    </row>
    <row r="6484" spans="1:28" s="41" customFormat="1" hidden="1" x14ac:dyDescent="0.2">
      <c r="A6484" s="36">
        <v>147447</v>
      </c>
      <c r="B6484" s="36">
        <v>1381</v>
      </c>
      <c r="C6484" s="36">
        <v>1470</v>
      </c>
      <c r="D6484" s="39" t="s">
        <v>5178</v>
      </c>
      <c r="E6484" s="36"/>
      <c r="F6484" s="37" t="s">
        <v>42</v>
      </c>
      <c r="G6484" s="37" t="s">
        <v>3185</v>
      </c>
      <c r="H6484" s="38">
        <v>4230000</v>
      </c>
      <c r="I6484" s="38">
        <v>0</v>
      </c>
      <c r="J6484" s="38">
        <f t="shared" si="128"/>
        <v>4230000</v>
      </c>
      <c r="K6484" s="38"/>
      <c r="L6484" s="49"/>
      <c r="M6484" s="37" t="s">
        <v>4388</v>
      </c>
      <c r="N6484" s="37" t="s">
        <v>4389</v>
      </c>
      <c r="O6484" s="37" t="s">
        <v>4390</v>
      </c>
      <c r="P6484" s="37" t="s">
        <v>4391</v>
      </c>
      <c r="Q6484" s="37" t="s">
        <v>5039</v>
      </c>
      <c r="R6484" s="37" t="s">
        <v>5040</v>
      </c>
      <c r="S6484" s="37" t="s">
        <v>5041</v>
      </c>
      <c r="T6484" s="37" t="s">
        <v>5038</v>
      </c>
      <c r="U6484" s="1" t="e">
        <f>VLOOKUP(T6484,[2]VAT!$A:$D,1,0)</f>
        <v>#N/A</v>
      </c>
      <c r="V6484" s="37" t="s">
        <v>4768</v>
      </c>
      <c r="W6484" s="37" t="s">
        <v>4767</v>
      </c>
      <c r="X6484" t="e">
        <f>VLOOKUP(T6484,[3]رکوردها!$A:$B,2,0)</f>
        <v>#N/A</v>
      </c>
      <c r="Y6484" t="e">
        <f>VLOOKUP(T6484,[3]رکوردها!$A:$D,4,0)</f>
        <v>#N/A</v>
      </c>
      <c r="Z6484" t="e">
        <f>VLOOKUP(T6484,[3]رکوردها!$A:$C,3,0)</f>
        <v>#N/A</v>
      </c>
      <c r="AA6484" t="e">
        <f>VLOOKUP(T6484,[3]رکوردها!$A:$F,6,0)</f>
        <v>#N/A</v>
      </c>
      <c r="AB6484" t="e">
        <f>VLOOKUP(T6484,[3]رکوردها!$A:$E,5,0)</f>
        <v>#N/A</v>
      </c>
    </row>
    <row r="6485" spans="1:28" s="41" customFormat="1" hidden="1" x14ac:dyDescent="0.2">
      <c r="A6485" s="36">
        <v>173982</v>
      </c>
      <c r="B6485" s="36">
        <v>1281</v>
      </c>
      <c r="C6485" s="36">
        <v>1630</v>
      </c>
      <c r="D6485" s="36" t="str">
        <f>VLOOKUP(C6485,Piv.Analysis!A:AA,27,0)</f>
        <v>انتظامی</v>
      </c>
      <c r="E6485" s="36"/>
      <c r="F6485" s="37" t="s">
        <v>2430</v>
      </c>
      <c r="G6485" s="37" t="s">
        <v>3614</v>
      </c>
      <c r="H6485" s="38">
        <v>139716850000</v>
      </c>
      <c r="I6485" s="38">
        <v>0</v>
      </c>
      <c r="J6485" s="38">
        <f t="shared" si="128"/>
        <v>139716850000</v>
      </c>
      <c r="K6485" s="38"/>
      <c r="L6485" s="49"/>
      <c r="M6485" s="37" t="s">
        <v>96</v>
      </c>
      <c r="N6485" s="37" t="s">
        <v>97</v>
      </c>
      <c r="O6485" s="37" t="s">
        <v>98</v>
      </c>
      <c r="P6485" s="37" t="s">
        <v>99</v>
      </c>
      <c r="Q6485" s="37" t="s">
        <v>100</v>
      </c>
      <c r="R6485" s="37" t="s">
        <v>101</v>
      </c>
      <c r="S6485" s="37" t="s">
        <v>3616</v>
      </c>
      <c r="T6485" s="37" t="s">
        <v>3615</v>
      </c>
      <c r="U6485" s="1" t="e">
        <f>VLOOKUP(T6485,[2]VAT!$A:$D,1,0)</f>
        <v>#N/A</v>
      </c>
      <c r="V6485" s="37" t="s">
        <v>2</v>
      </c>
      <c r="W6485" s="37" t="s">
        <v>2</v>
      </c>
      <c r="X6485" t="str">
        <f>VLOOKUP(T6485,[3]رکوردها!$A:$B,2,0)</f>
        <v>10862090810</v>
      </c>
      <c r="Y6485" t="str">
        <f>VLOOKUP(T6485,[3]رکوردها!$A:$D,4,0)</f>
        <v/>
      </c>
      <c r="Z6485" t="str">
        <f>VLOOKUP(T6485,[3]رکوردها!$A:$C,3,0)</f>
        <v/>
      </c>
      <c r="AA6485" t="str">
        <f>VLOOKUP(T6485,[3]رکوردها!$A:$F,6,0)</f>
        <v/>
      </c>
      <c r="AB6485" t="str">
        <f>VLOOKUP(T6485,[3]رکوردها!$A:$E,5,0)</f>
        <v/>
      </c>
    </row>
    <row r="6486" spans="1:28" s="41" customFormat="1" hidden="1" x14ac:dyDescent="0.2">
      <c r="A6486" s="36">
        <v>173984</v>
      </c>
      <c r="B6486" s="36">
        <v>1281</v>
      </c>
      <c r="C6486" s="36">
        <v>1630</v>
      </c>
      <c r="D6486" s="36" t="str">
        <f>VLOOKUP(C6486,Piv.Analysis!A:AA,27,0)</f>
        <v>انتظامی</v>
      </c>
      <c r="E6486" s="36"/>
      <c r="F6486" s="37" t="s">
        <v>2430</v>
      </c>
      <c r="G6486" s="37" t="s">
        <v>3617</v>
      </c>
      <c r="H6486" s="38">
        <v>0</v>
      </c>
      <c r="I6486" s="38">
        <v>139716850000</v>
      </c>
      <c r="J6486" s="38">
        <f t="shared" si="128"/>
        <v>-139716850000</v>
      </c>
      <c r="K6486" s="38"/>
      <c r="L6486" s="49"/>
      <c r="M6486" s="37" t="s">
        <v>96</v>
      </c>
      <c r="N6486" s="37" t="s">
        <v>97</v>
      </c>
      <c r="O6486" s="37" t="s">
        <v>98</v>
      </c>
      <c r="P6486" s="37" t="s">
        <v>99</v>
      </c>
      <c r="Q6486" s="37" t="s">
        <v>100</v>
      </c>
      <c r="R6486" s="37" t="s">
        <v>101</v>
      </c>
      <c r="S6486" s="37" t="s">
        <v>3616</v>
      </c>
      <c r="T6486" s="37" t="s">
        <v>3615</v>
      </c>
      <c r="U6486" s="1" t="e">
        <f>VLOOKUP(T6486,[2]VAT!$A:$D,1,0)</f>
        <v>#N/A</v>
      </c>
      <c r="V6486" s="37" t="s">
        <v>2</v>
      </c>
      <c r="W6486" s="37" t="s">
        <v>2</v>
      </c>
      <c r="X6486" t="str">
        <f>VLOOKUP(T6486,[3]رکوردها!$A:$B,2,0)</f>
        <v>10862090810</v>
      </c>
      <c r="Y6486" t="str">
        <f>VLOOKUP(T6486,[3]رکوردها!$A:$D,4,0)</f>
        <v/>
      </c>
      <c r="Z6486" t="str">
        <f>VLOOKUP(T6486,[3]رکوردها!$A:$C,3,0)</f>
        <v/>
      </c>
      <c r="AA6486" t="str">
        <f>VLOOKUP(T6486,[3]رکوردها!$A:$F,6,0)</f>
        <v/>
      </c>
      <c r="AB6486" t="str">
        <f>VLOOKUP(T6486,[3]رکوردها!$A:$E,5,0)</f>
        <v/>
      </c>
    </row>
    <row r="6487" spans="1:28" s="41" customFormat="1" hidden="1" x14ac:dyDescent="0.2">
      <c r="A6487" s="36">
        <v>174246</v>
      </c>
      <c r="B6487" s="36">
        <v>1658</v>
      </c>
      <c r="C6487" s="36">
        <v>1648</v>
      </c>
      <c r="D6487" s="39" t="s">
        <v>5178</v>
      </c>
      <c r="E6487" s="39"/>
      <c r="F6487" s="37" t="s">
        <v>0</v>
      </c>
      <c r="G6487" s="37" t="s">
        <v>3618</v>
      </c>
      <c r="H6487" s="38">
        <v>227374200</v>
      </c>
      <c r="I6487" s="38">
        <v>0</v>
      </c>
      <c r="J6487" s="38">
        <f t="shared" si="128"/>
        <v>227374200</v>
      </c>
      <c r="K6487" s="38"/>
      <c r="L6487" s="49"/>
      <c r="M6487" s="37" t="s">
        <v>63</v>
      </c>
      <c r="N6487" s="37" t="s">
        <v>64</v>
      </c>
      <c r="O6487" s="37" t="s">
        <v>2566</v>
      </c>
      <c r="P6487" s="37" t="s">
        <v>2567</v>
      </c>
      <c r="Q6487" s="37" t="s">
        <v>2568</v>
      </c>
      <c r="R6487" s="37" t="s">
        <v>2569</v>
      </c>
      <c r="S6487" s="37" t="s">
        <v>3620</v>
      </c>
      <c r="T6487" s="37" t="s">
        <v>3619</v>
      </c>
      <c r="U6487" s="1" t="str">
        <f>VLOOKUP(T6487,[2]VAT!$A:$D,1,0)</f>
        <v>400359</v>
      </c>
      <c r="V6487" s="37" t="s">
        <v>2</v>
      </c>
      <c r="W6487" s="37" t="s">
        <v>2</v>
      </c>
      <c r="X6487" t="str">
        <f>VLOOKUP(T6487,[3]رکوردها!$A:$B,2,0)</f>
        <v>14010567973</v>
      </c>
      <c r="Y6487" t="str">
        <f>VLOOKUP(T6487,[3]رکوردها!$A:$D,4,0)</f>
        <v/>
      </c>
      <c r="Z6487" t="str">
        <f>VLOOKUP(T6487,[3]رکوردها!$A:$C,3,0)</f>
        <v>تهران</v>
      </c>
      <c r="AA6487" t="str">
        <f>VLOOKUP(T6487,[3]رکوردها!$A:$F,6,0)</f>
        <v>تهران-خ خیام شمالی-روبروی پارک شهر-خ سوراسرافیل-مجتمع خدامی-ط1</v>
      </c>
      <c r="AB6487" t="str">
        <f>VLOOKUP(T6487,[3]رکوردها!$A:$E,5,0)</f>
        <v>1114839573</v>
      </c>
    </row>
    <row r="6488" spans="1:28" s="41" customFormat="1" hidden="1" x14ac:dyDescent="0.2">
      <c r="A6488" s="36">
        <v>174247</v>
      </c>
      <c r="B6488" s="36">
        <v>1658</v>
      </c>
      <c r="C6488" s="36">
        <v>1648</v>
      </c>
      <c r="D6488" s="39" t="s">
        <v>5178</v>
      </c>
      <c r="E6488" s="39"/>
      <c r="F6488" s="37" t="s">
        <v>0</v>
      </c>
      <c r="G6488" s="37" t="s">
        <v>3618</v>
      </c>
      <c r="H6488" s="38">
        <v>0</v>
      </c>
      <c r="I6488" s="38">
        <v>227374200</v>
      </c>
      <c r="J6488" s="38">
        <f t="shared" si="128"/>
        <v>-227374200</v>
      </c>
      <c r="K6488" s="38"/>
      <c r="L6488" s="49"/>
      <c r="M6488" s="37" t="s">
        <v>63</v>
      </c>
      <c r="N6488" s="37" t="s">
        <v>64</v>
      </c>
      <c r="O6488" s="37" t="s">
        <v>2566</v>
      </c>
      <c r="P6488" s="37" t="s">
        <v>2567</v>
      </c>
      <c r="Q6488" s="37" t="s">
        <v>2568</v>
      </c>
      <c r="R6488" s="37" t="s">
        <v>2569</v>
      </c>
      <c r="S6488" s="37" t="s">
        <v>3620</v>
      </c>
      <c r="T6488" s="37" t="s">
        <v>3619</v>
      </c>
      <c r="U6488" s="1" t="str">
        <f>VLOOKUP(T6488,[2]VAT!$A:$D,1,0)</f>
        <v>400359</v>
      </c>
      <c r="V6488" s="37" t="s">
        <v>2</v>
      </c>
      <c r="W6488" s="37" t="s">
        <v>2</v>
      </c>
      <c r="X6488" t="str">
        <f>VLOOKUP(T6488,[3]رکوردها!$A:$B,2,0)</f>
        <v>14010567973</v>
      </c>
      <c r="Y6488" t="str">
        <f>VLOOKUP(T6488,[3]رکوردها!$A:$D,4,0)</f>
        <v/>
      </c>
      <c r="Z6488" t="str">
        <f>VLOOKUP(T6488,[3]رکوردها!$A:$C,3,0)</f>
        <v>تهران</v>
      </c>
      <c r="AA6488" t="str">
        <f>VLOOKUP(T6488,[3]رکوردها!$A:$F,6,0)</f>
        <v>تهران-خ خیام شمالی-روبروی پارک شهر-خ سوراسرافیل-مجتمع خدامی-ط1</v>
      </c>
      <c r="AB6488" t="str">
        <f>VLOOKUP(T6488,[3]رکوردها!$A:$E,5,0)</f>
        <v>1114839573</v>
      </c>
    </row>
    <row r="6489" spans="1:28" s="41" customFormat="1" hidden="1" x14ac:dyDescent="0.2">
      <c r="A6489" s="36">
        <v>174248</v>
      </c>
      <c r="B6489" s="36">
        <v>1658</v>
      </c>
      <c r="C6489" s="36">
        <v>1648</v>
      </c>
      <c r="D6489" s="39" t="s">
        <v>5178</v>
      </c>
      <c r="E6489" s="39"/>
      <c r="F6489" s="37" t="s">
        <v>0</v>
      </c>
      <c r="G6489" s="37" t="s">
        <v>3621</v>
      </c>
      <c r="H6489" s="38">
        <v>227335320</v>
      </c>
      <c r="I6489" s="38">
        <v>0</v>
      </c>
      <c r="J6489" s="38">
        <f t="shared" si="128"/>
        <v>227335320</v>
      </c>
      <c r="K6489" s="38"/>
      <c r="L6489" s="49"/>
      <c r="M6489" s="37" t="s">
        <v>63</v>
      </c>
      <c r="N6489" s="37" t="s">
        <v>64</v>
      </c>
      <c r="O6489" s="37" t="s">
        <v>2566</v>
      </c>
      <c r="P6489" s="37" t="s">
        <v>2567</v>
      </c>
      <c r="Q6489" s="37" t="s">
        <v>2568</v>
      </c>
      <c r="R6489" s="37" t="s">
        <v>2569</v>
      </c>
      <c r="S6489" s="37" t="s">
        <v>3620</v>
      </c>
      <c r="T6489" s="37" t="s">
        <v>3619</v>
      </c>
      <c r="U6489" s="1" t="str">
        <f>VLOOKUP(T6489,[2]VAT!$A:$D,1,0)</f>
        <v>400359</v>
      </c>
      <c r="V6489" s="37" t="s">
        <v>2</v>
      </c>
      <c r="W6489" s="37" t="s">
        <v>2</v>
      </c>
      <c r="X6489" t="str">
        <f>VLOOKUP(T6489,[3]رکوردها!$A:$B,2,0)</f>
        <v>14010567973</v>
      </c>
      <c r="Y6489" t="str">
        <f>VLOOKUP(T6489,[3]رکوردها!$A:$D,4,0)</f>
        <v/>
      </c>
      <c r="Z6489" t="str">
        <f>VLOOKUP(T6489,[3]رکوردها!$A:$C,3,0)</f>
        <v>تهران</v>
      </c>
      <c r="AA6489" t="str">
        <f>VLOOKUP(T6489,[3]رکوردها!$A:$F,6,0)</f>
        <v>تهران-خ خیام شمالی-روبروی پارک شهر-خ سوراسرافیل-مجتمع خدامی-ط1</v>
      </c>
      <c r="AB6489" t="str">
        <f>VLOOKUP(T6489,[3]رکوردها!$A:$E,5,0)</f>
        <v>1114839573</v>
      </c>
    </row>
    <row r="6490" spans="1:28" s="41" customFormat="1" hidden="1" x14ac:dyDescent="0.2">
      <c r="A6490" s="36">
        <v>174249</v>
      </c>
      <c r="B6490" s="36">
        <v>1658</v>
      </c>
      <c r="C6490" s="36">
        <v>1648</v>
      </c>
      <c r="D6490" s="39" t="s">
        <v>5178</v>
      </c>
      <c r="E6490" s="39"/>
      <c r="F6490" s="37" t="s">
        <v>0</v>
      </c>
      <c r="G6490" s="37" t="s">
        <v>3621</v>
      </c>
      <c r="H6490" s="38">
        <v>0</v>
      </c>
      <c r="I6490" s="38">
        <v>227335320</v>
      </c>
      <c r="J6490" s="38">
        <f t="shared" si="128"/>
        <v>-227335320</v>
      </c>
      <c r="K6490" s="38"/>
      <c r="L6490" s="49"/>
      <c r="M6490" s="37" t="s">
        <v>63</v>
      </c>
      <c r="N6490" s="37" t="s">
        <v>64</v>
      </c>
      <c r="O6490" s="37" t="s">
        <v>2566</v>
      </c>
      <c r="P6490" s="37" t="s">
        <v>2567</v>
      </c>
      <c r="Q6490" s="37" t="s">
        <v>2568</v>
      </c>
      <c r="R6490" s="37" t="s">
        <v>2569</v>
      </c>
      <c r="S6490" s="37" t="s">
        <v>3620</v>
      </c>
      <c r="T6490" s="37" t="s">
        <v>3619</v>
      </c>
      <c r="U6490" s="1" t="str">
        <f>VLOOKUP(T6490,[2]VAT!$A:$D,1,0)</f>
        <v>400359</v>
      </c>
      <c r="V6490" s="37" t="s">
        <v>2</v>
      </c>
      <c r="W6490" s="37" t="s">
        <v>2</v>
      </c>
      <c r="X6490" t="str">
        <f>VLOOKUP(T6490,[3]رکوردها!$A:$B,2,0)</f>
        <v>14010567973</v>
      </c>
      <c r="Y6490" t="str">
        <f>VLOOKUP(T6490,[3]رکوردها!$A:$D,4,0)</f>
        <v/>
      </c>
      <c r="Z6490" t="str">
        <f>VLOOKUP(T6490,[3]رکوردها!$A:$C,3,0)</f>
        <v>تهران</v>
      </c>
      <c r="AA6490" t="str">
        <f>VLOOKUP(T6490,[3]رکوردها!$A:$F,6,0)</f>
        <v>تهران-خ خیام شمالی-روبروی پارک شهر-خ سوراسرافیل-مجتمع خدامی-ط1</v>
      </c>
      <c r="AB6490" t="str">
        <f>VLOOKUP(T6490,[3]رکوردها!$A:$E,5,0)</f>
        <v>1114839573</v>
      </c>
    </row>
    <row r="6491" spans="1:28" s="41" customFormat="1" hidden="1" x14ac:dyDescent="0.2">
      <c r="A6491" s="36">
        <v>174250</v>
      </c>
      <c r="B6491" s="36">
        <v>1658</v>
      </c>
      <c r="C6491" s="36">
        <v>1648</v>
      </c>
      <c r="D6491" s="39" t="s">
        <v>5178</v>
      </c>
      <c r="E6491" s="39"/>
      <c r="F6491" s="37" t="s">
        <v>0</v>
      </c>
      <c r="G6491" s="37" t="s">
        <v>3622</v>
      </c>
      <c r="H6491" s="38">
        <v>131215950</v>
      </c>
      <c r="I6491" s="38">
        <v>0</v>
      </c>
      <c r="J6491" s="38">
        <f t="shared" si="128"/>
        <v>131215950</v>
      </c>
      <c r="K6491" s="38"/>
      <c r="L6491" s="49"/>
      <c r="M6491" s="37" t="s">
        <v>63</v>
      </c>
      <c r="N6491" s="37" t="s">
        <v>64</v>
      </c>
      <c r="O6491" s="37" t="s">
        <v>2566</v>
      </c>
      <c r="P6491" s="37" t="s">
        <v>2567</v>
      </c>
      <c r="Q6491" s="37" t="s">
        <v>2568</v>
      </c>
      <c r="R6491" s="37" t="s">
        <v>2569</v>
      </c>
      <c r="S6491" s="37" t="s">
        <v>3620</v>
      </c>
      <c r="T6491" s="37" t="s">
        <v>3619</v>
      </c>
      <c r="U6491" s="1" t="str">
        <f>VLOOKUP(T6491,[2]VAT!$A:$D,1,0)</f>
        <v>400359</v>
      </c>
      <c r="V6491" s="37" t="s">
        <v>2</v>
      </c>
      <c r="W6491" s="37" t="s">
        <v>2</v>
      </c>
      <c r="X6491" t="str">
        <f>VLOOKUP(T6491,[3]رکوردها!$A:$B,2,0)</f>
        <v>14010567973</v>
      </c>
      <c r="Y6491" t="str">
        <f>VLOOKUP(T6491,[3]رکوردها!$A:$D,4,0)</f>
        <v/>
      </c>
      <c r="Z6491" t="str">
        <f>VLOOKUP(T6491,[3]رکوردها!$A:$C,3,0)</f>
        <v>تهران</v>
      </c>
      <c r="AA6491" t="str">
        <f>VLOOKUP(T6491,[3]رکوردها!$A:$F,6,0)</f>
        <v>تهران-خ خیام شمالی-روبروی پارک شهر-خ سوراسرافیل-مجتمع خدامی-ط1</v>
      </c>
      <c r="AB6491" t="str">
        <f>VLOOKUP(T6491,[3]رکوردها!$A:$E,5,0)</f>
        <v>1114839573</v>
      </c>
    </row>
    <row r="6492" spans="1:28" s="41" customFormat="1" hidden="1" x14ac:dyDescent="0.2">
      <c r="A6492" s="36">
        <v>174251</v>
      </c>
      <c r="B6492" s="36">
        <v>1658</v>
      </c>
      <c r="C6492" s="36">
        <v>1648</v>
      </c>
      <c r="D6492" s="39" t="s">
        <v>5178</v>
      </c>
      <c r="E6492" s="39"/>
      <c r="F6492" s="37" t="s">
        <v>0</v>
      </c>
      <c r="G6492" s="37" t="s">
        <v>3622</v>
      </c>
      <c r="H6492" s="38">
        <v>0</v>
      </c>
      <c r="I6492" s="38">
        <v>131215950</v>
      </c>
      <c r="J6492" s="38">
        <f t="shared" si="128"/>
        <v>-131215950</v>
      </c>
      <c r="K6492" s="38"/>
      <c r="L6492" s="49"/>
      <c r="M6492" s="37" t="s">
        <v>63</v>
      </c>
      <c r="N6492" s="37" t="s">
        <v>64</v>
      </c>
      <c r="O6492" s="37" t="s">
        <v>2566</v>
      </c>
      <c r="P6492" s="37" t="s">
        <v>2567</v>
      </c>
      <c r="Q6492" s="37" t="s">
        <v>2568</v>
      </c>
      <c r="R6492" s="37" t="s">
        <v>2569</v>
      </c>
      <c r="S6492" s="37" t="s">
        <v>3620</v>
      </c>
      <c r="T6492" s="37" t="s">
        <v>3619</v>
      </c>
      <c r="U6492" s="1" t="str">
        <f>VLOOKUP(T6492,[2]VAT!$A:$D,1,0)</f>
        <v>400359</v>
      </c>
      <c r="V6492" s="37" t="s">
        <v>2</v>
      </c>
      <c r="W6492" s="37" t="s">
        <v>2</v>
      </c>
      <c r="X6492" t="str">
        <f>VLOOKUP(T6492,[3]رکوردها!$A:$B,2,0)</f>
        <v>14010567973</v>
      </c>
      <c r="Y6492" t="str">
        <f>VLOOKUP(T6492,[3]رکوردها!$A:$D,4,0)</f>
        <v/>
      </c>
      <c r="Z6492" t="str">
        <f>VLOOKUP(T6492,[3]رکوردها!$A:$C,3,0)</f>
        <v>تهران</v>
      </c>
      <c r="AA6492" t="str">
        <f>VLOOKUP(T6492,[3]رکوردها!$A:$F,6,0)</f>
        <v>تهران-خ خیام شمالی-روبروی پارک شهر-خ سوراسرافیل-مجتمع خدامی-ط1</v>
      </c>
      <c r="AB6492" t="str">
        <f>VLOOKUP(T6492,[3]رکوردها!$A:$E,5,0)</f>
        <v>1114839573</v>
      </c>
    </row>
    <row r="6493" spans="1:28" s="41" customFormat="1" hidden="1" x14ac:dyDescent="0.2">
      <c r="A6493" s="36">
        <v>180172</v>
      </c>
      <c r="B6493" s="36">
        <v>1658</v>
      </c>
      <c r="C6493" s="36">
        <v>1648</v>
      </c>
      <c r="D6493" s="39" t="s">
        <v>5178</v>
      </c>
      <c r="E6493" s="39"/>
      <c r="F6493" s="37" t="s">
        <v>0</v>
      </c>
      <c r="G6493" s="37" t="s">
        <v>3623</v>
      </c>
      <c r="H6493" s="38">
        <v>124236000</v>
      </c>
      <c r="I6493" s="38">
        <v>0</v>
      </c>
      <c r="J6493" s="38">
        <f t="shared" si="128"/>
        <v>124236000</v>
      </c>
      <c r="K6493" s="38"/>
      <c r="L6493" s="49"/>
      <c r="M6493" s="37" t="s">
        <v>63</v>
      </c>
      <c r="N6493" s="37" t="s">
        <v>64</v>
      </c>
      <c r="O6493" s="37" t="s">
        <v>2566</v>
      </c>
      <c r="P6493" s="37" t="s">
        <v>2567</v>
      </c>
      <c r="Q6493" s="37" t="s">
        <v>2568</v>
      </c>
      <c r="R6493" s="37" t="s">
        <v>2569</v>
      </c>
      <c r="S6493" s="37" t="s">
        <v>3620</v>
      </c>
      <c r="T6493" s="37" t="s">
        <v>3619</v>
      </c>
      <c r="U6493" s="1" t="str">
        <f>VLOOKUP(T6493,[2]VAT!$A:$D,1,0)</f>
        <v>400359</v>
      </c>
      <c r="V6493" s="37" t="s">
        <v>2</v>
      </c>
      <c r="W6493" s="37" t="s">
        <v>2</v>
      </c>
      <c r="X6493" t="str">
        <f>VLOOKUP(T6493,[3]رکوردها!$A:$B,2,0)</f>
        <v>14010567973</v>
      </c>
      <c r="Y6493" t="str">
        <f>VLOOKUP(T6493,[3]رکوردها!$A:$D,4,0)</f>
        <v/>
      </c>
      <c r="Z6493" t="str">
        <f>VLOOKUP(T6493,[3]رکوردها!$A:$C,3,0)</f>
        <v>تهران</v>
      </c>
      <c r="AA6493" t="str">
        <f>VLOOKUP(T6493,[3]رکوردها!$A:$F,6,0)</f>
        <v>تهران-خ خیام شمالی-روبروی پارک شهر-خ سوراسرافیل-مجتمع خدامی-ط1</v>
      </c>
      <c r="AB6493" t="str">
        <f>VLOOKUP(T6493,[3]رکوردها!$A:$E,5,0)</f>
        <v>1114839573</v>
      </c>
    </row>
    <row r="6494" spans="1:28" s="41" customFormat="1" hidden="1" x14ac:dyDescent="0.2">
      <c r="A6494" s="36">
        <v>180173</v>
      </c>
      <c r="B6494" s="36">
        <v>1658</v>
      </c>
      <c r="C6494" s="36">
        <v>1648</v>
      </c>
      <c r="D6494" s="39" t="s">
        <v>5178</v>
      </c>
      <c r="E6494" s="39"/>
      <c r="F6494" s="37" t="s">
        <v>0</v>
      </c>
      <c r="G6494" s="37" t="s">
        <v>3623</v>
      </c>
      <c r="H6494" s="38">
        <v>0</v>
      </c>
      <c r="I6494" s="38">
        <v>124236000</v>
      </c>
      <c r="J6494" s="38">
        <f t="shared" si="128"/>
        <v>-124236000</v>
      </c>
      <c r="K6494" s="38"/>
      <c r="L6494" s="49"/>
      <c r="M6494" s="37" t="s">
        <v>63</v>
      </c>
      <c r="N6494" s="37" t="s">
        <v>64</v>
      </c>
      <c r="O6494" s="37" t="s">
        <v>2566</v>
      </c>
      <c r="P6494" s="37" t="s">
        <v>2567</v>
      </c>
      <c r="Q6494" s="37" t="s">
        <v>2568</v>
      </c>
      <c r="R6494" s="37" t="s">
        <v>2569</v>
      </c>
      <c r="S6494" s="37" t="s">
        <v>3620</v>
      </c>
      <c r="T6494" s="37" t="s">
        <v>3619</v>
      </c>
      <c r="U6494" s="1" t="str">
        <f>VLOOKUP(T6494,[2]VAT!$A:$D,1,0)</f>
        <v>400359</v>
      </c>
      <c r="V6494" s="37" t="s">
        <v>2</v>
      </c>
      <c r="W6494" s="37" t="s">
        <v>2</v>
      </c>
      <c r="X6494" t="str">
        <f>VLOOKUP(T6494,[3]رکوردها!$A:$B,2,0)</f>
        <v>14010567973</v>
      </c>
      <c r="Y6494" t="str">
        <f>VLOOKUP(T6494,[3]رکوردها!$A:$D,4,0)</f>
        <v/>
      </c>
      <c r="Z6494" t="str">
        <f>VLOOKUP(T6494,[3]رکوردها!$A:$C,3,0)</f>
        <v>تهران</v>
      </c>
      <c r="AA6494" t="str">
        <f>VLOOKUP(T6494,[3]رکوردها!$A:$F,6,0)</f>
        <v>تهران-خ خیام شمالی-روبروی پارک شهر-خ سوراسرافیل-مجتمع خدامی-ط1</v>
      </c>
      <c r="AB6494" t="str">
        <f>VLOOKUP(T6494,[3]رکوردها!$A:$E,5,0)</f>
        <v>1114839573</v>
      </c>
    </row>
    <row r="6495" spans="1:28" s="41" customFormat="1" hidden="1" x14ac:dyDescent="0.2">
      <c r="A6495" s="36">
        <v>148112</v>
      </c>
      <c r="B6495" s="36">
        <v>1480</v>
      </c>
      <c r="C6495" s="36">
        <v>1525</v>
      </c>
      <c r="D6495" s="36" t="str">
        <f>VLOOKUP(C6495,Piv.Analysis!A:AA,27,0)</f>
        <v>اصلاح و انتقال</v>
      </c>
      <c r="E6495" s="36"/>
      <c r="F6495" s="37" t="s">
        <v>108</v>
      </c>
      <c r="G6495" s="37" t="s">
        <v>2304</v>
      </c>
      <c r="H6495" s="38">
        <v>5096208470</v>
      </c>
      <c r="I6495" s="38">
        <v>0</v>
      </c>
      <c r="J6495" s="38">
        <f t="shared" si="128"/>
        <v>5096208470</v>
      </c>
      <c r="K6495" s="38"/>
      <c r="L6495" s="49"/>
      <c r="M6495" s="37" t="s">
        <v>4</v>
      </c>
      <c r="N6495" s="37" t="s">
        <v>5</v>
      </c>
      <c r="O6495" s="37" t="s">
        <v>6</v>
      </c>
      <c r="P6495" s="37" t="s">
        <v>7</v>
      </c>
      <c r="Q6495" s="37" t="s">
        <v>13</v>
      </c>
      <c r="R6495" s="37" t="s">
        <v>14</v>
      </c>
      <c r="S6495" s="37" t="s">
        <v>3620</v>
      </c>
      <c r="T6495" s="37" t="s">
        <v>3619</v>
      </c>
      <c r="U6495" s="1" t="str">
        <f>VLOOKUP(T6495,[2]VAT!$A:$D,1,0)</f>
        <v>400359</v>
      </c>
      <c r="V6495" s="37" t="s">
        <v>2</v>
      </c>
      <c r="W6495" s="37" t="s">
        <v>2</v>
      </c>
      <c r="X6495" t="str">
        <f>VLOOKUP(T6495,[3]رکوردها!$A:$B,2,0)</f>
        <v>14010567973</v>
      </c>
      <c r="Y6495" t="str">
        <f>VLOOKUP(T6495,[3]رکوردها!$A:$D,4,0)</f>
        <v/>
      </c>
      <c r="Z6495" t="str">
        <f>VLOOKUP(T6495,[3]رکوردها!$A:$C,3,0)</f>
        <v>تهران</v>
      </c>
      <c r="AA6495" t="str">
        <f>VLOOKUP(T6495,[3]رکوردها!$A:$F,6,0)</f>
        <v>تهران-خ خیام شمالی-روبروی پارک شهر-خ سوراسرافیل-مجتمع خدامی-ط1</v>
      </c>
      <c r="AB6495" t="str">
        <f>VLOOKUP(T6495,[3]رکوردها!$A:$E,5,0)</f>
        <v>1114839573</v>
      </c>
    </row>
    <row r="6496" spans="1:28" s="41" customFormat="1" hidden="1" x14ac:dyDescent="0.2">
      <c r="A6496" s="36">
        <v>148115</v>
      </c>
      <c r="B6496" s="36">
        <v>1480</v>
      </c>
      <c r="C6496" s="36">
        <v>1525</v>
      </c>
      <c r="D6496" s="36" t="str">
        <f>VLOOKUP(C6496,Piv.Analysis!A:AA,27,0)</f>
        <v>اصلاح و انتقال</v>
      </c>
      <c r="E6496" s="36"/>
      <c r="F6496" s="37" t="s">
        <v>108</v>
      </c>
      <c r="G6496" s="37" t="s">
        <v>3627</v>
      </c>
      <c r="H6496" s="38">
        <v>2000000000</v>
      </c>
      <c r="I6496" s="38">
        <v>0</v>
      </c>
      <c r="J6496" s="38">
        <f t="shared" si="128"/>
        <v>2000000000</v>
      </c>
      <c r="K6496" s="38"/>
      <c r="L6496" s="49"/>
      <c r="M6496" s="37" t="s">
        <v>4</v>
      </c>
      <c r="N6496" s="37" t="s">
        <v>5</v>
      </c>
      <c r="O6496" s="37" t="s">
        <v>6</v>
      </c>
      <c r="P6496" s="37" t="s">
        <v>7</v>
      </c>
      <c r="Q6496" s="37" t="s">
        <v>13</v>
      </c>
      <c r="R6496" s="37" t="s">
        <v>14</v>
      </c>
      <c r="S6496" s="37" t="s">
        <v>3620</v>
      </c>
      <c r="T6496" s="37" t="s">
        <v>3619</v>
      </c>
      <c r="U6496" s="1" t="str">
        <f>VLOOKUP(T6496,[2]VAT!$A:$D,1,0)</f>
        <v>400359</v>
      </c>
      <c r="V6496" s="37" t="s">
        <v>2</v>
      </c>
      <c r="W6496" s="37" t="s">
        <v>2</v>
      </c>
      <c r="X6496" t="str">
        <f>VLOOKUP(T6496,[3]رکوردها!$A:$B,2,0)</f>
        <v>14010567973</v>
      </c>
      <c r="Y6496" t="str">
        <f>VLOOKUP(T6496,[3]رکوردها!$A:$D,4,0)</f>
        <v/>
      </c>
      <c r="Z6496" t="str">
        <f>VLOOKUP(T6496,[3]رکوردها!$A:$C,3,0)</f>
        <v>تهران</v>
      </c>
      <c r="AA6496" t="str">
        <f>VLOOKUP(T6496,[3]رکوردها!$A:$F,6,0)</f>
        <v>تهران-خ خیام شمالی-روبروی پارک شهر-خ سوراسرافیل-مجتمع خدامی-ط1</v>
      </c>
      <c r="AB6496" t="str">
        <f>VLOOKUP(T6496,[3]رکوردها!$A:$E,5,0)</f>
        <v>1114839573</v>
      </c>
    </row>
    <row r="6497" spans="1:28" s="41" customFormat="1" hidden="1" x14ac:dyDescent="0.2">
      <c r="A6497" s="36">
        <v>176050</v>
      </c>
      <c r="B6497" s="36">
        <v>1653</v>
      </c>
      <c r="C6497" s="36">
        <v>1766</v>
      </c>
      <c r="D6497" s="36" t="str">
        <f>VLOOKUP(C6497,Piv.Analysis!A:AA,27,0)</f>
        <v>دریافت و پرداخت</v>
      </c>
      <c r="E6497" s="36"/>
      <c r="F6497" s="37" t="s">
        <v>144</v>
      </c>
      <c r="G6497" s="37" t="s">
        <v>2393</v>
      </c>
      <c r="H6497" s="38">
        <v>1504636000</v>
      </c>
      <c r="I6497" s="38">
        <v>0</v>
      </c>
      <c r="J6497" s="38">
        <f t="shared" si="128"/>
        <v>1504636000</v>
      </c>
      <c r="K6497" s="38"/>
      <c r="L6497" s="49"/>
      <c r="M6497" s="37" t="s">
        <v>4</v>
      </c>
      <c r="N6497" s="37" t="s">
        <v>5</v>
      </c>
      <c r="O6497" s="37" t="s">
        <v>6</v>
      </c>
      <c r="P6497" s="37" t="s">
        <v>7</v>
      </c>
      <c r="Q6497" s="37" t="s">
        <v>13</v>
      </c>
      <c r="R6497" s="37" t="s">
        <v>14</v>
      </c>
      <c r="S6497" s="37" t="s">
        <v>3620</v>
      </c>
      <c r="T6497" s="37" t="s">
        <v>3619</v>
      </c>
      <c r="U6497" s="1" t="str">
        <f>VLOOKUP(T6497,[2]VAT!$A:$D,1,0)</f>
        <v>400359</v>
      </c>
      <c r="V6497" s="37" t="s">
        <v>2</v>
      </c>
      <c r="W6497" s="37" t="s">
        <v>2</v>
      </c>
      <c r="X6497" t="str">
        <f>VLOOKUP(T6497,[3]رکوردها!$A:$B,2,0)</f>
        <v>14010567973</v>
      </c>
      <c r="Y6497" t="str">
        <f>VLOOKUP(T6497,[3]رکوردها!$A:$D,4,0)</f>
        <v/>
      </c>
      <c r="Z6497" t="str">
        <f>VLOOKUP(T6497,[3]رکوردها!$A:$C,3,0)</f>
        <v>تهران</v>
      </c>
      <c r="AA6497" t="str">
        <f>VLOOKUP(T6497,[3]رکوردها!$A:$F,6,0)</f>
        <v>تهران-خ خیام شمالی-روبروی پارک شهر-خ سوراسرافیل-مجتمع خدامی-ط1</v>
      </c>
      <c r="AB6497" t="str">
        <f>VLOOKUP(T6497,[3]رکوردها!$A:$E,5,0)</f>
        <v>1114839573</v>
      </c>
    </row>
    <row r="6498" spans="1:28" s="41" customFormat="1" hidden="1" x14ac:dyDescent="0.2">
      <c r="A6498" s="36">
        <v>147453</v>
      </c>
      <c r="B6498" s="36">
        <v>1381</v>
      </c>
      <c r="C6498" s="36">
        <v>1470</v>
      </c>
      <c r="D6498" s="39" t="s">
        <v>5178</v>
      </c>
      <c r="E6498" s="36"/>
      <c r="F6498" s="37" t="s">
        <v>42</v>
      </c>
      <c r="G6498" s="37" t="s">
        <v>5069</v>
      </c>
      <c r="H6498" s="38">
        <v>44000000</v>
      </c>
      <c r="I6498" s="38">
        <v>0</v>
      </c>
      <c r="J6498" s="38">
        <f t="shared" si="128"/>
        <v>44000000</v>
      </c>
      <c r="K6498" s="38"/>
      <c r="L6498" s="49"/>
      <c r="M6498" s="37" t="s">
        <v>4388</v>
      </c>
      <c r="N6498" s="37" t="s">
        <v>4389</v>
      </c>
      <c r="O6498" s="37" t="s">
        <v>4390</v>
      </c>
      <c r="P6498" s="37" t="s">
        <v>4391</v>
      </c>
      <c r="Q6498" s="37" t="s">
        <v>5039</v>
      </c>
      <c r="R6498" s="37" t="s">
        <v>5040</v>
      </c>
      <c r="S6498" s="37" t="s">
        <v>5041</v>
      </c>
      <c r="T6498" s="37" t="s">
        <v>5038</v>
      </c>
      <c r="U6498" s="1" t="e">
        <f>VLOOKUP(T6498,[2]VAT!$A:$D,1,0)</f>
        <v>#N/A</v>
      </c>
      <c r="V6498" s="37" t="s">
        <v>4768</v>
      </c>
      <c r="W6498" s="37" t="s">
        <v>4767</v>
      </c>
      <c r="X6498" t="e">
        <f>VLOOKUP(T6498,[3]رکوردها!$A:$B,2,0)</f>
        <v>#N/A</v>
      </c>
      <c r="Y6498" t="e">
        <f>VLOOKUP(T6498,[3]رکوردها!$A:$D,4,0)</f>
        <v>#N/A</v>
      </c>
      <c r="Z6498" t="e">
        <f>VLOOKUP(T6498,[3]رکوردها!$A:$C,3,0)</f>
        <v>#N/A</v>
      </c>
      <c r="AA6498" t="e">
        <f>VLOOKUP(T6498,[3]رکوردها!$A:$F,6,0)</f>
        <v>#N/A</v>
      </c>
      <c r="AB6498" t="e">
        <f>VLOOKUP(T6498,[3]رکوردها!$A:$E,5,0)</f>
        <v>#N/A</v>
      </c>
    </row>
    <row r="6499" spans="1:28" s="41" customFormat="1" hidden="1" x14ac:dyDescent="0.2">
      <c r="A6499" s="36">
        <v>147456</v>
      </c>
      <c r="B6499" s="36">
        <v>1381</v>
      </c>
      <c r="C6499" s="36">
        <v>1470</v>
      </c>
      <c r="D6499" s="39" t="s">
        <v>5178</v>
      </c>
      <c r="E6499" s="36"/>
      <c r="F6499" s="37" t="s">
        <v>42</v>
      </c>
      <c r="G6499" s="37" t="s">
        <v>3186</v>
      </c>
      <c r="H6499" s="38">
        <v>3960000</v>
      </c>
      <c r="I6499" s="38">
        <v>0</v>
      </c>
      <c r="J6499" s="38">
        <f t="shared" si="128"/>
        <v>3960000</v>
      </c>
      <c r="K6499" s="38"/>
      <c r="L6499" s="49"/>
      <c r="M6499" s="37" t="s">
        <v>4388</v>
      </c>
      <c r="N6499" s="37" t="s">
        <v>4389</v>
      </c>
      <c r="O6499" s="37" t="s">
        <v>4390</v>
      </c>
      <c r="P6499" s="37" t="s">
        <v>4391</v>
      </c>
      <c r="Q6499" s="37" t="s">
        <v>5039</v>
      </c>
      <c r="R6499" s="37" t="s">
        <v>5040</v>
      </c>
      <c r="S6499" s="37" t="s">
        <v>5041</v>
      </c>
      <c r="T6499" s="37" t="s">
        <v>5038</v>
      </c>
      <c r="U6499" s="1" t="e">
        <f>VLOOKUP(T6499,[2]VAT!$A:$D,1,0)</f>
        <v>#N/A</v>
      </c>
      <c r="V6499" s="37" t="s">
        <v>4768</v>
      </c>
      <c r="W6499" s="37" t="s">
        <v>4767</v>
      </c>
      <c r="X6499" t="e">
        <f>VLOOKUP(T6499,[3]رکوردها!$A:$B,2,0)</f>
        <v>#N/A</v>
      </c>
      <c r="Y6499" t="e">
        <f>VLOOKUP(T6499,[3]رکوردها!$A:$D,4,0)</f>
        <v>#N/A</v>
      </c>
      <c r="Z6499" t="e">
        <f>VLOOKUP(T6499,[3]رکوردها!$A:$C,3,0)</f>
        <v>#N/A</v>
      </c>
      <c r="AA6499" t="e">
        <f>VLOOKUP(T6499,[3]رکوردها!$A:$F,6,0)</f>
        <v>#N/A</v>
      </c>
      <c r="AB6499" t="e">
        <f>VLOOKUP(T6499,[3]رکوردها!$A:$E,5,0)</f>
        <v>#N/A</v>
      </c>
    </row>
    <row r="6500" spans="1:28" s="41" customFormat="1" hidden="1" x14ac:dyDescent="0.2">
      <c r="A6500" s="36">
        <v>147462</v>
      </c>
      <c r="B6500" s="36">
        <v>1381</v>
      </c>
      <c r="C6500" s="36">
        <v>1470</v>
      </c>
      <c r="D6500" s="39" t="s">
        <v>5178</v>
      </c>
      <c r="E6500" s="36"/>
      <c r="F6500" s="37" t="s">
        <v>42</v>
      </c>
      <c r="G6500" s="37" t="s">
        <v>5070</v>
      </c>
      <c r="H6500" s="38">
        <v>57000000</v>
      </c>
      <c r="I6500" s="38">
        <v>0</v>
      </c>
      <c r="J6500" s="38">
        <f t="shared" si="128"/>
        <v>57000000</v>
      </c>
      <c r="K6500" s="38"/>
      <c r="L6500" s="49"/>
      <c r="M6500" s="37" t="s">
        <v>4388</v>
      </c>
      <c r="N6500" s="37" t="s">
        <v>4389</v>
      </c>
      <c r="O6500" s="37" t="s">
        <v>4390</v>
      </c>
      <c r="P6500" s="37" t="s">
        <v>4391</v>
      </c>
      <c r="Q6500" s="37" t="s">
        <v>5039</v>
      </c>
      <c r="R6500" s="37" t="s">
        <v>5040</v>
      </c>
      <c r="S6500" s="37" t="s">
        <v>5041</v>
      </c>
      <c r="T6500" s="37" t="s">
        <v>5038</v>
      </c>
      <c r="U6500" s="1" t="e">
        <f>VLOOKUP(T6500,[2]VAT!$A:$D,1,0)</f>
        <v>#N/A</v>
      </c>
      <c r="V6500" s="37" t="s">
        <v>4768</v>
      </c>
      <c r="W6500" s="37" t="s">
        <v>4767</v>
      </c>
      <c r="X6500" t="e">
        <f>VLOOKUP(T6500,[3]رکوردها!$A:$B,2,0)</f>
        <v>#N/A</v>
      </c>
      <c r="Y6500" t="e">
        <f>VLOOKUP(T6500,[3]رکوردها!$A:$D,4,0)</f>
        <v>#N/A</v>
      </c>
      <c r="Z6500" t="e">
        <f>VLOOKUP(T6500,[3]رکوردها!$A:$C,3,0)</f>
        <v>#N/A</v>
      </c>
      <c r="AA6500" t="e">
        <f>VLOOKUP(T6500,[3]رکوردها!$A:$F,6,0)</f>
        <v>#N/A</v>
      </c>
      <c r="AB6500" t="e">
        <f>VLOOKUP(T6500,[3]رکوردها!$A:$E,5,0)</f>
        <v>#N/A</v>
      </c>
    </row>
    <row r="6501" spans="1:28" s="41" customFormat="1" hidden="1" x14ac:dyDescent="0.2">
      <c r="A6501" s="36">
        <v>147465</v>
      </c>
      <c r="B6501" s="36">
        <v>1381</v>
      </c>
      <c r="C6501" s="36">
        <v>1470</v>
      </c>
      <c r="D6501" s="39" t="s">
        <v>5178</v>
      </c>
      <c r="E6501" s="36"/>
      <c r="F6501" s="37" t="s">
        <v>42</v>
      </c>
      <c r="G6501" s="37" t="s">
        <v>3187</v>
      </c>
      <c r="H6501" s="38">
        <v>5130000</v>
      </c>
      <c r="I6501" s="38">
        <v>0</v>
      </c>
      <c r="J6501" s="38">
        <f t="shared" si="128"/>
        <v>5130000</v>
      </c>
      <c r="K6501" s="38"/>
      <c r="L6501" s="49"/>
      <c r="M6501" s="37" t="s">
        <v>4388</v>
      </c>
      <c r="N6501" s="37" t="s">
        <v>4389</v>
      </c>
      <c r="O6501" s="37" t="s">
        <v>4390</v>
      </c>
      <c r="P6501" s="37" t="s">
        <v>4391</v>
      </c>
      <c r="Q6501" s="37" t="s">
        <v>5039</v>
      </c>
      <c r="R6501" s="37" t="s">
        <v>5040</v>
      </c>
      <c r="S6501" s="37" t="s">
        <v>5041</v>
      </c>
      <c r="T6501" s="37" t="s">
        <v>5038</v>
      </c>
      <c r="U6501" s="1" t="e">
        <f>VLOOKUP(T6501,[2]VAT!$A:$D,1,0)</f>
        <v>#N/A</v>
      </c>
      <c r="V6501" s="37" t="s">
        <v>4768</v>
      </c>
      <c r="W6501" s="37" t="s">
        <v>4767</v>
      </c>
      <c r="X6501" t="e">
        <f>VLOOKUP(T6501,[3]رکوردها!$A:$B,2,0)</f>
        <v>#N/A</v>
      </c>
      <c r="Y6501" t="e">
        <f>VLOOKUP(T6501,[3]رکوردها!$A:$D,4,0)</f>
        <v>#N/A</v>
      </c>
      <c r="Z6501" t="e">
        <f>VLOOKUP(T6501,[3]رکوردها!$A:$C,3,0)</f>
        <v>#N/A</v>
      </c>
      <c r="AA6501" t="e">
        <f>VLOOKUP(T6501,[3]رکوردها!$A:$F,6,0)</f>
        <v>#N/A</v>
      </c>
      <c r="AB6501" t="e">
        <f>VLOOKUP(T6501,[3]رکوردها!$A:$E,5,0)</f>
        <v>#N/A</v>
      </c>
    </row>
    <row r="6502" spans="1:28" s="41" customFormat="1" hidden="1" x14ac:dyDescent="0.2">
      <c r="A6502" s="36">
        <v>147471</v>
      </c>
      <c r="B6502" s="36">
        <v>1381</v>
      </c>
      <c r="C6502" s="36">
        <v>1470</v>
      </c>
      <c r="D6502" s="39" t="s">
        <v>5178</v>
      </c>
      <c r="E6502" s="36"/>
      <c r="F6502" s="37" t="s">
        <v>42</v>
      </c>
      <c r="G6502" s="37" t="s">
        <v>5071</v>
      </c>
      <c r="H6502" s="38">
        <v>44000000</v>
      </c>
      <c r="I6502" s="38">
        <v>0</v>
      </c>
      <c r="J6502" s="38">
        <f t="shared" si="128"/>
        <v>44000000</v>
      </c>
      <c r="K6502" s="38"/>
      <c r="L6502" s="49"/>
      <c r="M6502" s="37" t="s">
        <v>4388</v>
      </c>
      <c r="N6502" s="37" t="s">
        <v>4389</v>
      </c>
      <c r="O6502" s="37" t="s">
        <v>4390</v>
      </c>
      <c r="P6502" s="37" t="s">
        <v>4391</v>
      </c>
      <c r="Q6502" s="37" t="s">
        <v>5039</v>
      </c>
      <c r="R6502" s="37" t="s">
        <v>5040</v>
      </c>
      <c r="S6502" s="37" t="s">
        <v>5041</v>
      </c>
      <c r="T6502" s="37" t="s">
        <v>5038</v>
      </c>
      <c r="U6502" s="1" t="e">
        <f>VLOOKUP(T6502,[2]VAT!$A:$D,1,0)</f>
        <v>#N/A</v>
      </c>
      <c r="V6502" s="37" t="s">
        <v>4768</v>
      </c>
      <c r="W6502" s="37" t="s">
        <v>4767</v>
      </c>
      <c r="X6502" t="e">
        <f>VLOOKUP(T6502,[3]رکوردها!$A:$B,2,0)</f>
        <v>#N/A</v>
      </c>
      <c r="Y6502" t="e">
        <f>VLOOKUP(T6502,[3]رکوردها!$A:$D,4,0)</f>
        <v>#N/A</v>
      </c>
      <c r="Z6502" t="e">
        <f>VLOOKUP(T6502,[3]رکوردها!$A:$C,3,0)</f>
        <v>#N/A</v>
      </c>
      <c r="AA6502" t="e">
        <f>VLOOKUP(T6502,[3]رکوردها!$A:$F,6,0)</f>
        <v>#N/A</v>
      </c>
      <c r="AB6502" t="e">
        <f>VLOOKUP(T6502,[3]رکوردها!$A:$E,5,0)</f>
        <v>#N/A</v>
      </c>
    </row>
    <row r="6503" spans="1:28" s="41" customFormat="1" hidden="1" x14ac:dyDescent="0.2">
      <c r="A6503" s="36">
        <v>147474</v>
      </c>
      <c r="B6503" s="36">
        <v>1381</v>
      </c>
      <c r="C6503" s="36">
        <v>1470</v>
      </c>
      <c r="D6503" s="39" t="s">
        <v>5178</v>
      </c>
      <c r="E6503" s="36"/>
      <c r="F6503" s="37" t="s">
        <v>42</v>
      </c>
      <c r="G6503" s="37" t="s">
        <v>3188</v>
      </c>
      <c r="H6503" s="38">
        <v>3960000</v>
      </c>
      <c r="I6503" s="38">
        <v>0</v>
      </c>
      <c r="J6503" s="38">
        <f t="shared" si="128"/>
        <v>3960000</v>
      </c>
      <c r="K6503" s="38"/>
      <c r="L6503" s="49"/>
      <c r="M6503" s="37" t="s">
        <v>4388</v>
      </c>
      <c r="N6503" s="37" t="s">
        <v>4389</v>
      </c>
      <c r="O6503" s="37" t="s">
        <v>4390</v>
      </c>
      <c r="P6503" s="37" t="s">
        <v>4391</v>
      </c>
      <c r="Q6503" s="37" t="s">
        <v>5039</v>
      </c>
      <c r="R6503" s="37" t="s">
        <v>5040</v>
      </c>
      <c r="S6503" s="37" t="s">
        <v>5041</v>
      </c>
      <c r="T6503" s="37" t="s">
        <v>5038</v>
      </c>
      <c r="U6503" s="1" t="e">
        <f>VLOOKUP(T6503,[2]VAT!$A:$D,1,0)</f>
        <v>#N/A</v>
      </c>
      <c r="V6503" s="37" t="s">
        <v>4768</v>
      </c>
      <c r="W6503" s="37" t="s">
        <v>4767</v>
      </c>
      <c r="X6503" t="e">
        <f>VLOOKUP(T6503,[3]رکوردها!$A:$B,2,0)</f>
        <v>#N/A</v>
      </c>
      <c r="Y6503" t="e">
        <f>VLOOKUP(T6503,[3]رکوردها!$A:$D,4,0)</f>
        <v>#N/A</v>
      </c>
      <c r="Z6503" t="e">
        <f>VLOOKUP(T6503,[3]رکوردها!$A:$C,3,0)</f>
        <v>#N/A</v>
      </c>
      <c r="AA6503" t="e">
        <f>VLOOKUP(T6503,[3]رکوردها!$A:$F,6,0)</f>
        <v>#N/A</v>
      </c>
      <c r="AB6503" t="e">
        <f>VLOOKUP(T6503,[3]رکوردها!$A:$E,5,0)</f>
        <v>#N/A</v>
      </c>
    </row>
    <row r="6504" spans="1:28" s="41" customFormat="1" hidden="1" x14ac:dyDescent="0.2">
      <c r="A6504" s="36">
        <v>173986</v>
      </c>
      <c r="B6504" s="36">
        <v>1500</v>
      </c>
      <c r="C6504" s="36">
        <v>1631</v>
      </c>
      <c r="D6504" s="36" t="str">
        <f>VLOOKUP(C6504,Piv.Analysis!A:AA,27,0)</f>
        <v>انتظامی</v>
      </c>
      <c r="E6504" s="36"/>
      <c r="F6504" s="37" t="s">
        <v>297</v>
      </c>
      <c r="G6504" s="37" t="s">
        <v>3637</v>
      </c>
      <c r="H6504" s="38">
        <v>46665123710</v>
      </c>
      <c r="I6504" s="38">
        <v>0</v>
      </c>
      <c r="J6504" s="38">
        <f t="shared" si="128"/>
        <v>46665123710</v>
      </c>
      <c r="K6504" s="38"/>
      <c r="L6504" s="49"/>
      <c r="M6504" s="37" t="s">
        <v>96</v>
      </c>
      <c r="N6504" s="37" t="s">
        <v>97</v>
      </c>
      <c r="O6504" s="37" t="s">
        <v>98</v>
      </c>
      <c r="P6504" s="37" t="s">
        <v>99</v>
      </c>
      <c r="Q6504" s="37" t="s">
        <v>100</v>
      </c>
      <c r="R6504" s="37" t="s">
        <v>101</v>
      </c>
      <c r="S6504" s="37" t="s">
        <v>3639</v>
      </c>
      <c r="T6504" s="37" t="s">
        <v>3638</v>
      </c>
      <c r="U6504" s="1" t="e">
        <f>VLOOKUP(T6504,[2]VAT!$A:$D,1,0)</f>
        <v>#N/A</v>
      </c>
      <c r="V6504" s="37" t="s">
        <v>2</v>
      </c>
      <c r="W6504" s="37" t="s">
        <v>2</v>
      </c>
      <c r="X6504" t="str">
        <f>VLOOKUP(T6504,[3]رکوردها!$A:$B,2,0)</f>
        <v>10102204626</v>
      </c>
      <c r="Y6504" t="str">
        <f>VLOOKUP(T6504,[3]رکوردها!$A:$D,4,0)</f>
        <v/>
      </c>
      <c r="Z6504" t="str">
        <f>VLOOKUP(T6504,[3]رکوردها!$A:$C,3,0)</f>
        <v>تهران</v>
      </c>
      <c r="AA6504" t="str">
        <f>VLOOKUP(T6504,[3]رکوردها!$A:$F,6,0)</f>
        <v>تهران شهید بهشتی خ پاکستان ک شهید حکیمی دهم پ 20 ط اول واحد 3</v>
      </c>
      <c r="AB6504" t="str">
        <f>VLOOKUP(T6504,[3]رکوردها!$A:$E,5,0)</f>
        <v>1531733814</v>
      </c>
    </row>
    <row r="6505" spans="1:28" s="41" customFormat="1" hidden="1" x14ac:dyDescent="0.2">
      <c r="A6505" s="36">
        <v>173988</v>
      </c>
      <c r="B6505" s="36">
        <v>1500</v>
      </c>
      <c r="C6505" s="36">
        <v>1631</v>
      </c>
      <c r="D6505" s="36" t="str">
        <f>VLOOKUP(C6505,Piv.Analysis!A:AA,27,0)</f>
        <v>انتظامی</v>
      </c>
      <c r="E6505" s="36"/>
      <c r="F6505" s="37" t="s">
        <v>297</v>
      </c>
      <c r="G6505" s="37" t="s">
        <v>3640</v>
      </c>
      <c r="H6505" s="38">
        <v>0</v>
      </c>
      <c r="I6505" s="38">
        <v>46665123710</v>
      </c>
      <c r="J6505" s="38">
        <f t="shared" si="128"/>
        <v>-46665123710</v>
      </c>
      <c r="K6505" s="38"/>
      <c r="L6505" s="49"/>
      <c r="M6505" s="37" t="s">
        <v>96</v>
      </c>
      <c r="N6505" s="37" t="s">
        <v>97</v>
      </c>
      <c r="O6505" s="37" t="s">
        <v>98</v>
      </c>
      <c r="P6505" s="37" t="s">
        <v>99</v>
      </c>
      <c r="Q6505" s="37" t="s">
        <v>100</v>
      </c>
      <c r="R6505" s="37" t="s">
        <v>101</v>
      </c>
      <c r="S6505" s="37" t="s">
        <v>3639</v>
      </c>
      <c r="T6505" s="37" t="s">
        <v>3638</v>
      </c>
      <c r="U6505" s="1" t="e">
        <f>VLOOKUP(T6505,[2]VAT!$A:$D,1,0)</f>
        <v>#N/A</v>
      </c>
      <c r="V6505" s="37" t="s">
        <v>2</v>
      </c>
      <c r="W6505" s="37" t="s">
        <v>2</v>
      </c>
      <c r="X6505" t="str">
        <f>VLOOKUP(T6505,[3]رکوردها!$A:$B,2,0)</f>
        <v>10102204626</v>
      </c>
      <c r="Y6505" t="str">
        <f>VLOOKUP(T6505,[3]رکوردها!$A:$D,4,0)</f>
        <v/>
      </c>
      <c r="Z6505" t="str">
        <f>VLOOKUP(T6505,[3]رکوردها!$A:$C,3,0)</f>
        <v>تهران</v>
      </c>
      <c r="AA6505" t="str">
        <f>VLOOKUP(T6505,[3]رکوردها!$A:$F,6,0)</f>
        <v>تهران شهید بهشتی خ پاکستان ک شهید حکیمی دهم پ 20 ط اول واحد 3</v>
      </c>
      <c r="AB6505" t="str">
        <f>VLOOKUP(T6505,[3]رکوردها!$A:$E,5,0)</f>
        <v>1531733814</v>
      </c>
    </row>
    <row r="6506" spans="1:28" s="41" customFormat="1" hidden="1" x14ac:dyDescent="0.2">
      <c r="A6506" s="36">
        <v>183319</v>
      </c>
      <c r="B6506" s="36">
        <v>1598</v>
      </c>
      <c r="C6506" s="36">
        <v>2122</v>
      </c>
      <c r="D6506" s="36" t="str">
        <f>VLOOKUP(C6506,Piv.Analysis!A:AA,27,0)</f>
        <v>انتظامی</v>
      </c>
      <c r="E6506" s="36"/>
      <c r="F6506" s="37" t="s">
        <v>1749</v>
      </c>
      <c r="G6506" s="37" t="s">
        <v>3641</v>
      </c>
      <c r="H6506" s="38">
        <v>0</v>
      </c>
      <c r="I6506" s="38">
        <v>1482960000</v>
      </c>
      <c r="J6506" s="38">
        <f t="shared" si="128"/>
        <v>-1482960000</v>
      </c>
      <c r="K6506" s="38"/>
      <c r="L6506" s="49"/>
      <c r="M6506" s="37" t="s">
        <v>96</v>
      </c>
      <c r="N6506" s="37" t="s">
        <v>97</v>
      </c>
      <c r="O6506" s="37" t="s">
        <v>98</v>
      </c>
      <c r="P6506" s="37" t="s">
        <v>99</v>
      </c>
      <c r="Q6506" s="37" t="s">
        <v>100</v>
      </c>
      <c r="R6506" s="37" t="s">
        <v>101</v>
      </c>
      <c r="S6506" s="37" t="s">
        <v>3643</v>
      </c>
      <c r="T6506" s="37" t="s">
        <v>3642</v>
      </c>
      <c r="U6506" s="1" t="e">
        <f>VLOOKUP(T6506,[2]VAT!$A:$D,1,0)</f>
        <v>#N/A</v>
      </c>
      <c r="V6506" s="37" t="s">
        <v>2</v>
      </c>
      <c r="W6506" s="37" t="s">
        <v>2</v>
      </c>
      <c r="X6506" t="str">
        <f>VLOOKUP(T6506,[3]رکوردها!$A:$B,2,0)</f>
        <v>10101281322</v>
      </c>
      <c r="Y6506" t="str">
        <f>VLOOKUP(T6506,[3]رکوردها!$A:$D,4,0)</f>
        <v/>
      </c>
      <c r="Z6506" t="str">
        <f>VLOOKUP(T6506,[3]رکوردها!$A:$C,3,0)</f>
        <v>تهران</v>
      </c>
      <c r="AA6506" t="str">
        <f>VLOOKUP(T6506,[3]رکوردها!$A:$F,6,0)</f>
        <v>تهران-میرداماد-خ شاه نظری-کوچه نظری-کوچه دوم-پلاک26طبقه چهارم</v>
      </c>
      <c r="AB6506" t="str">
        <f>VLOOKUP(T6506,[3]رکوردها!$A:$E,5,0)</f>
        <v/>
      </c>
    </row>
    <row r="6507" spans="1:28" s="41" customFormat="1" hidden="1" x14ac:dyDescent="0.2">
      <c r="A6507" s="36">
        <v>183320</v>
      </c>
      <c r="B6507" s="36">
        <v>1598</v>
      </c>
      <c r="C6507" s="36">
        <v>2122</v>
      </c>
      <c r="D6507" s="36" t="str">
        <f>VLOOKUP(C6507,Piv.Analysis!A:AA,27,0)</f>
        <v>انتظامی</v>
      </c>
      <c r="E6507" s="36"/>
      <c r="F6507" s="37" t="s">
        <v>1749</v>
      </c>
      <c r="G6507" s="37" t="s">
        <v>3644</v>
      </c>
      <c r="H6507" s="38">
        <v>0</v>
      </c>
      <c r="I6507" s="38">
        <v>3707390000</v>
      </c>
      <c r="J6507" s="38">
        <f t="shared" si="128"/>
        <v>-3707390000</v>
      </c>
      <c r="K6507" s="38"/>
      <c r="L6507" s="49"/>
      <c r="M6507" s="37" t="s">
        <v>96</v>
      </c>
      <c r="N6507" s="37" t="s">
        <v>97</v>
      </c>
      <c r="O6507" s="37" t="s">
        <v>98</v>
      </c>
      <c r="P6507" s="37" t="s">
        <v>99</v>
      </c>
      <c r="Q6507" s="37" t="s">
        <v>100</v>
      </c>
      <c r="R6507" s="37" t="s">
        <v>101</v>
      </c>
      <c r="S6507" s="37" t="s">
        <v>3643</v>
      </c>
      <c r="T6507" s="37" t="s">
        <v>3642</v>
      </c>
      <c r="U6507" s="1" t="e">
        <f>VLOOKUP(T6507,[2]VAT!$A:$D,1,0)</f>
        <v>#N/A</v>
      </c>
      <c r="V6507" s="37" t="s">
        <v>2</v>
      </c>
      <c r="W6507" s="37" t="s">
        <v>2</v>
      </c>
      <c r="X6507" t="str">
        <f>VLOOKUP(T6507,[3]رکوردها!$A:$B,2,0)</f>
        <v>10101281322</v>
      </c>
      <c r="Y6507" t="str">
        <f>VLOOKUP(T6507,[3]رکوردها!$A:$D,4,0)</f>
        <v/>
      </c>
      <c r="Z6507" t="str">
        <f>VLOOKUP(T6507,[3]رکوردها!$A:$C,3,0)</f>
        <v>تهران</v>
      </c>
      <c r="AA6507" t="str">
        <f>VLOOKUP(T6507,[3]رکوردها!$A:$F,6,0)</f>
        <v>تهران-میرداماد-خ شاه نظری-کوچه نظری-کوچه دوم-پلاک26طبقه چهارم</v>
      </c>
      <c r="AB6507" t="str">
        <f>VLOOKUP(T6507,[3]رکوردها!$A:$E,5,0)</f>
        <v/>
      </c>
    </row>
    <row r="6508" spans="1:28" s="41" customFormat="1" hidden="1" x14ac:dyDescent="0.2">
      <c r="A6508" s="36">
        <v>153773</v>
      </c>
      <c r="B6508" s="36">
        <v>1481</v>
      </c>
      <c r="C6508" s="36">
        <v>1528</v>
      </c>
      <c r="D6508" s="39" t="s">
        <v>5178</v>
      </c>
      <c r="E6508" s="36"/>
      <c r="F6508" s="37" t="s">
        <v>108</v>
      </c>
      <c r="G6508" s="37" t="s">
        <v>2874</v>
      </c>
      <c r="H6508" s="38">
        <v>2500000</v>
      </c>
      <c r="I6508" s="38">
        <v>0</v>
      </c>
      <c r="J6508" s="38">
        <f t="shared" si="128"/>
        <v>2500000</v>
      </c>
      <c r="K6508" s="38"/>
      <c r="L6508" s="49"/>
      <c r="M6508" s="37" t="s">
        <v>4</v>
      </c>
      <c r="N6508" s="37" t="s">
        <v>5</v>
      </c>
      <c r="O6508" s="37" t="s">
        <v>6</v>
      </c>
      <c r="P6508" s="37" t="s">
        <v>7</v>
      </c>
      <c r="Q6508" s="37" t="s">
        <v>13</v>
      </c>
      <c r="R6508" s="37" t="s">
        <v>14</v>
      </c>
      <c r="S6508" s="37" t="s">
        <v>3647</v>
      </c>
      <c r="T6508" s="37" t="s">
        <v>3646</v>
      </c>
      <c r="U6508" s="1" t="e">
        <f>VLOOKUP(T6508,[2]VAT!$A:$D,1,0)</f>
        <v>#N/A</v>
      </c>
      <c r="V6508" s="37" t="s">
        <v>2</v>
      </c>
      <c r="W6508" s="37" t="s">
        <v>2</v>
      </c>
      <c r="X6508" t="str">
        <f>VLOOKUP(T6508,[3]رکوردها!$A:$B,2,0)</f>
        <v/>
      </c>
      <c r="Y6508" t="str">
        <f>VLOOKUP(T6508,[3]رکوردها!$A:$D,4,0)</f>
        <v>5150120091</v>
      </c>
      <c r="Z6508" t="str">
        <f>VLOOKUP(T6508,[3]رکوردها!$A:$C,3,0)</f>
        <v>بوشهر</v>
      </c>
      <c r="AA6508" t="str">
        <f>VLOOKUP(T6508,[3]رکوردها!$A:$F,6,0)</f>
        <v>بوشهر کنگان امام خمینی روبروی مجتمع مهر(کد ملی زهرا باقری 5150120091)</v>
      </c>
      <c r="AB6508" t="str">
        <f>VLOOKUP(T6508,[3]رکوردها!$A:$E,5,0)</f>
        <v>7557139616</v>
      </c>
    </row>
    <row r="6509" spans="1:28" hidden="1" x14ac:dyDescent="0.2">
      <c r="A6509" s="42">
        <v>176029</v>
      </c>
      <c r="B6509" s="42">
        <v>1520</v>
      </c>
      <c r="C6509" s="42">
        <v>1753</v>
      </c>
      <c r="D6509" s="43" t="s">
        <v>5197</v>
      </c>
      <c r="E6509" s="43"/>
      <c r="F6509" s="44" t="s">
        <v>15</v>
      </c>
      <c r="G6509" s="44" t="s">
        <v>69</v>
      </c>
      <c r="H6509" s="45">
        <v>12000000</v>
      </c>
      <c r="I6509" s="45">
        <v>0</v>
      </c>
      <c r="J6509" s="45">
        <f t="shared" si="128"/>
        <v>12000000</v>
      </c>
      <c r="K6509" s="45"/>
      <c r="L6509" s="49"/>
      <c r="M6509" s="44" t="s">
        <v>4388</v>
      </c>
      <c r="N6509" s="44" t="s">
        <v>4389</v>
      </c>
      <c r="O6509" s="44" t="s">
        <v>4427</v>
      </c>
      <c r="P6509" s="44" t="s">
        <v>4428</v>
      </c>
      <c r="Q6509" s="44" t="s">
        <v>4721</v>
      </c>
      <c r="R6509" s="44" t="s">
        <v>4722</v>
      </c>
      <c r="S6509" s="44" t="s">
        <v>4431</v>
      </c>
      <c r="T6509" s="44" t="s">
        <v>4426</v>
      </c>
      <c r="U6509" s="1" t="e">
        <f>VLOOKUP(T6509,[2]VAT!$A:$D,1,0)</f>
        <v>#N/A</v>
      </c>
      <c r="V6509" s="44" t="s">
        <v>4395</v>
      </c>
      <c r="W6509" s="44" t="s">
        <v>4387</v>
      </c>
      <c r="X6509" t="e">
        <f>VLOOKUP(T6509,[3]رکوردها!$A:$B,2,0)</f>
        <v>#N/A</v>
      </c>
      <c r="Y6509" t="e">
        <f>VLOOKUP(T6509,[3]رکوردها!$A:$D,4,0)</f>
        <v>#N/A</v>
      </c>
      <c r="Z6509" t="e">
        <f>VLOOKUP(T6509,[3]رکوردها!$A:$C,3,0)</f>
        <v>#N/A</v>
      </c>
      <c r="AA6509" t="e">
        <f>VLOOKUP(T6509,[3]رکوردها!$A:$F,6,0)</f>
        <v>#N/A</v>
      </c>
      <c r="AB6509" t="e">
        <f>VLOOKUP(T6509,[3]رکوردها!$A:$E,5,0)</f>
        <v>#N/A</v>
      </c>
    </row>
    <row r="6510" spans="1:28" hidden="1" x14ac:dyDescent="0.2">
      <c r="A6510" s="42">
        <v>175921</v>
      </c>
      <c r="B6510" s="42">
        <v>1520</v>
      </c>
      <c r="C6510" s="42">
        <v>1753</v>
      </c>
      <c r="D6510" s="43" t="s">
        <v>5197</v>
      </c>
      <c r="E6510" s="43"/>
      <c r="F6510" s="44" t="s">
        <v>15</v>
      </c>
      <c r="G6510" s="44" t="s">
        <v>2877</v>
      </c>
      <c r="H6510" s="45">
        <v>4000000</v>
      </c>
      <c r="I6510" s="45">
        <v>0</v>
      </c>
      <c r="J6510" s="45">
        <f t="shared" si="128"/>
        <v>4000000</v>
      </c>
      <c r="K6510" s="45"/>
      <c r="L6510" s="49"/>
      <c r="M6510" s="44" t="s">
        <v>4388</v>
      </c>
      <c r="N6510" s="44" t="s">
        <v>4389</v>
      </c>
      <c r="O6510" s="44" t="s">
        <v>4390</v>
      </c>
      <c r="P6510" s="44" t="s">
        <v>4391</v>
      </c>
      <c r="Q6510" s="44" t="s">
        <v>4861</v>
      </c>
      <c r="R6510" s="44" t="s">
        <v>4862</v>
      </c>
      <c r="S6510" s="44" t="s">
        <v>4424</v>
      </c>
      <c r="T6510" s="44" t="s">
        <v>4421</v>
      </c>
      <c r="U6510" s="1" t="e">
        <f>VLOOKUP(T6510,[2]VAT!$A:$D,1,0)</f>
        <v>#N/A</v>
      </c>
      <c r="V6510" s="44" t="s">
        <v>4768</v>
      </c>
      <c r="W6510" s="44" t="s">
        <v>4767</v>
      </c>
      <c r="X6510" t="e">
        <f>VLOOKUP(T6510,[3]رکوردها!$A:$B,2,0)</f>
        <v>#N/A</v>
      </c>
      <c r="Y6510" t="e">
        <f>VLOOKUP(T6510,[3]رکوردها!$A:$D,4,0)</f>
        <v>#N/A</v>
      </c>
      <c r="Z6510" t="e">
        <f>VLOOKUP(T6510,[3]رکوردها!$A:$C,3,0)</f>
        <v>#N/A</v>
      </c>
      <c r="AA6510" t="e">
        <f>VLOOKUP(T6510,[3]رکوردها!$A:$F,6,0)</f>
        <v>#N/A</v>
      </c>
      <c r="AB6510" t="e">
        <f>VLOOKUP(T6510,[3]رکوردها!$A:$E,5,0)</f>
        <v>#N/A</v>
      </c>
    </row>
    <row r="6511" spans="1:28" x14ac:dyDescent="0.2">
      <c r="A6511" s="54">
        <v>148140</v>
      </c>
      <c r="B6511" s="2">
        <v>1494</v>
      </c>
      <c r="C6511" s="2">
        <v>1527</v>
      </c>
      <c r="D6511" s="54" t="str">
        <f>VLOOKUP(C6511,Piv.Analysis!A:AA,27,0)</f>
        <v>خرید انباری</v>
      </c>
      <c r="E6511" s="2"/>
      <c r="F6511" s="1" t="s">
        <v>297</v>
      </c>
      <c r="G6511" s="1" t="s">
        <v>3011</v>
      </c>
      <c r="H6511" s="4">
        <v>0</v>
      </c>
      <c r="I6511" s="4">
        <v>75864000</v>
      </c>
      <c r="J6511" s="4">
        <f t="shared" si="128"/>
        <v>-75864000</v>
      </c>
      <c r="K6511" s="46">
        <f>I6511/109%</f>
        <v>69600000</v>
      </c>
      <c r="L6511" s="46">
        <f>K6511*9%</f>
        <v>6264000</v>
      </c>
      <c r="M6511" s="1" t="s">
        <v>4</v>
      </c>
      <c r="N6511" s="1" t="s">
        <v>5</v>
      </c>
      <c r="O6511" s="1" t="s">
        <v>6</v>
      </c>
      <c r="P6511" s="1" t="s">
        <v>7</v>
      </c>
      <c r="Q6511" s="1" t="s">
        <v>13</v>
      </c>
      <c r="R6511" s="1" t="s">
        <v>14</v>
      </c>
      <c r="S6511" s="1" t="s">
        <v>3004</v>
      </c>
      <c r="T6511" s="1" t="s">
        <v>3003</v>
      </c>
      <c r="U6511" s="1" t="str">
        <f>VLOOKUP(T6511,[2]VAT!$A:$D,1,0)</f>
        <v>400141</v>
      </c>
      <c r="V6511" s="1" t="s">
        <v>2</v>
      </c>
      <c r="W6511" s="1" t="s">
        <v>2</v>
      </c>
      <c r="X6511" t="str">
        <f>VLOOKUP(T6511,[3]رکوردها!$A:$B,2,0)</f>
        <v>14003869954</v>
      </c>
      <c r="Y6511" t="str">
        <f>VLOOKUP(T6511,[3]رکوردها!$A:$D,4,0)</f>
        <v>411486437647</v>
      </c>
      <c r="Z6511" t="str">
        <f>VLOOKUP(T6511,[3]رکوردها!$A:$C,3,0)</f>
        <v>کرج</v>
      </c>
      <c r="AA6511" t="str">
        <f>VLOOKUP(T6511,[3]رکوردها!$A:$F,6,0)</f>
        <v>استان البرز -شهرک صنعتی نظرآباد خ بهارستان ک بنفشه قطعه D20</v>
      </c>
      <c r="AB6511" t="str">
        <f>VLOOKUP(T6511,[3]رکوردها!$A:$E,5,0)</f>
        <v>3331497805</v>
      </c>
    </row>
    <row r="6512" spans="1:28" s="41" customFormat="1" hidden="1" x14ac:dyDescent="0.2">
      <c r="A6512" s="36">
        <v>147480</v>
      </c>
      <c r="B6512" s="36">
        <v>1381</v>
      </c>
      <c r="C6512" s="36">
        <v>1470</v>
      </c>
      <c r="D6512" s="39" t="s">
        <v>5178</v>
      </c>
      <c r="E6512" s="36"/>
      <c r="F6512" s="37" t="s">
        <v>42</v>
      </c>
      <c r="G6512" s="37" t="s">
        <v>5072</v>
      </c>
      <c r="H6512" s="38">
        <v>68000000</v>
      </c>
      <c r="I6512" s="38">
        <v>0</v>
      </c>
      <c r="J6512" s="38">
        <f t="shared" si="128"/>
        <v>68000000</v>
      </c>
      <c r="K6512" s="38"/>
      <c r="L6512" s="49"/>
      <c r="M6512" s="37" t="s">
        <v>4388</v>
      </c>
      <c r="N6512" s="37" t="s">
        <v>4389</v>
      </c>
      <c r="O6512" s="37" t="s">
        <v>4390</v>
      </c>
      <c r="P6512" s="37" t="s">
        <v>4391</v>
      </c>
      <c r="Q6512" s="37" t="s">
        <v>5039</v>
      </c>
      <c r="R6512" s="37" t="s">
        <v>5040</v>
      </c>
      <c r="S6512" s="37" t="s">
        <v>5041</v>
      </c>
      <c r="T6512" s="37" t="s">
        <v>5038</v>
      </c>
      <c r="U6512" s="1" t="e">
        <f>VLOOKUP(T6512,[2]VAT!$A:$D,1,0)</f>
        <v>#N/A</v>
      </c>
      <c r="V6512" s="37" t="s">
        <v>4768</v>
      </c>
      <c r="W6512" s="37" t="s">
        <v>4767</v>
      </c>
      <c r="X6512" t="e">
        <f>VLOOKUP(T6512,[3]رکوردها!$A:$B,2,0)</f>
        <v>#N/A</v>
      </c>
      <c r="Y6512" t="e">
        <f>VLOOKUP(T6512,[3]رکوردها!$A:$D,4,0)</f>
        <v>#N/A</v>
      </c>
      <c r="Z6512" t="e">
        <f>VLOOKUP(T6512,[3]رکوردها!$A:$C,3,0)</f>
        <v>#N/A</v>
      </c>
      <c r="AA6512" t="e">
        <f>VLOOKUP(T6512,[3]رکوردها!$A:$F,6,0)</f>
        <v>#N/A</v>
      </c>
      <c r="AB6512" t="e">
        <f>VLOOKUP(T6512,[3]رکوردها!$A:$E,5,0)</f>
        <v>#N/A</v>
      </c>
    </row>
    <row r="6513" spans="1:28" s="41" customFormat="1" hidden="1" x14ac:dyDescent="0.2">
      <c r="A6513" s="36">
        <v>147483</v>
      </c>
      <c r="B6513" s="36">
        <v>1381</v>
      </c>
      <c r="C6513" s="36">
        <v>1470</v>
      </c>
      <c r="D6513" s="39" t="s">
        <v>5178</v>
      </c>
      <c r="E6513" s="36"/>
      <c r="F6513" s="37" t="s">
        <v>42</v>
      </c>
      <c r="G6513" s="37" t="s">
        <v>3189</v>
      </c>
      <c r="H6513" s="38">
        <v>6120000</v>
      </c>
      <c r="I6513" s="38">
        <v>0</v>
      </c>
      <c r="J6513" s="38">
        <f t="shared" si="128"/>
        <v>6120000</v>
      </c>
      <c r="K6513" s="38"/>
      <c r="L6513" s="49"/>
      <c r="M6513" s="37" t="s">
        <v>4388</v>
      </c>
      <c r="N6513" s="37" t="s">
        <v>4389</v>
      </c>
      <c r="O6513" s="37" t="s">
        <v>4390</v>
      </c>
      <c r="P6513" s="37" t="s">
        <v>4391</v>
      </c>
      <c r="Q6513" s="37" t="s">
        <v>5039</v>
      </c>
      <c r="R6513" s="37" t="s">
        <v>5040</v>
      </c>
      <c r="S6513" s="37" t="s">
        <v>5041</v>
      </c>
      <c r="T6513" s="37" t="s">
        <v>5038</v>
      </c>
      <c r="U6513" s="1" t="e">
        <f>VLOOKUP(T6513,[2]VAT!$A:$D,1,0)</f>
        <v>#N/A</v>
      </c>
      <c r="V6513" s="37" t="s">
        <v>4768</v>
      </c>
      <c r="W6513" s="37" t="s">
        <v>4767</v>
      </c>
      <c r="X6513" t="e">
        <f>VLOOKUP(T6513,[3]رکوردها!$A:$B,2,0)</f>
        <v>#N/A</v>
      </c>
      <c r="Y6513" t="e">
        <f>VLOOKUP(T6513,[3]رکوردها!$A:$D,4,0)</f>
        <v>#N/A</v>
      </c>
      <c r="Z6513" t="e">
        <f>VLOOKUP(T6513,[3]رکوردها!$A:$C,3,0)</f>
        <v>#N/A</v>
      </c>
      <c r="AA6513" t="e">
        <f>VLOOKUP(T6513,[3]رکوردها!$A:$F,6,0)</f>
        <v>#N/A</v>
      </c>
      <c r="AB6513" t="e">
        <f>VLOOKUP(T6513,[3]رکوردها!$A:$E,5,0)</f>
        <v>#N/A</v>
      </c>
    </row>
    <row r="6514" spans="1:28" s="41" customFormat="1" hidden="1" x14ac:dyDescent="0.2">
      <c r="A6514" s="36">
        <v>175233</v>
      </c>
      <c r="B6514" s="36">
        <v>1297</v>
      </c>
      <c r="C6514" s="36">
        <v>1627</v>
      </c>
      <c r="D6514" s="36" t="str">
        <f>VLOOKUP(C6514,Piv.Analysis!A:AA,27,0)</f>
        <v>اصلاح و انتقال</v>
      </c>
      <c r="E6514" s="36"/>
      <c r="F6514" s="37" t="s">
        <v>11</v>
      </c>
      <c r="G6514" s="37" t="s">
        <v>3652</v>
      </c>
      <c r="H6514" s="38">
        <v>76300000</v>
      </c>
      <c r="I6514" s="38">
        <v>0</v>
      </c>
      <c r="J6514" s="38">
        <f t="shared" si="128"/>
        <v>76300000</v>
      </c>
      <c r="K6514" s="38"/>
      <c r="L6514" s="49"/>
      <c r="M6514" s="37" t="s">
        <v>4</v>
      </c>
      <c r="N6514" s="37" t="s">
        <v>5</v>
      </c>
      <c r="O6514" s="37" t="s">
        <v>6</v>
      </c>
      <c r="P6514" s="37" t="s">
        <v>7</v>
      </c>
      <c r="Q6514" s="37" t="s">
        <v>13</v>
      </c>
      <c r="R6514" s="37" t="s">
        <v>14</v>
      </c>
      <c r="S6514" s="37" t="s">
        <v>3654</v>
      </c>
      <c r="T6514" s="37" t="s">
        <v>3653</v>
      </c>
      <c r="U6514" s="1" t="e">
        <f>VLOOKUP(T6514,[2]VAT!$A:$D,1,0)</f>
        <v>#N/A</v>
      </c>
      <c r="V6514" s="37" t="s">
        <v>2</v>
      </c>
      <c r="W6514" s="37" t="s">
        <v>2</v>
      </c>
      <c r="X6514" t="str">
        <f>VLOOKUP(T6514,[3]رکوردها!$A:$B,2,0)</f>
        <v>14010898559</v>
      </c>
      <c r="Y6514" t="str">
        <f>VLOOKUP(T6514,[3]رکوردها!$A:$D,4,0)</f>
        <v/>
      </c>
      <c r="Z6514" t="str">
        <f>VLOOKUP(T6514,[3]رکوردها!$A:$C,3,0)</f>
        <v>تهران</v>
      </c>
      <c r="AA6514" t="str">
        <f>VLOOKUP(T6514,[3]رکوردها!$A:$F,6,0)</f>
        <v>تهران سهروردی شمالی خ میرزایی زینالی پ143-واحد1</v>
      </c>
      <c r="AB6514" t="str">
        <f>VLOOKUP(T6514,[3]رکوردها!$A:$E,5,0)</f>
        <v/>
      </c>
    </row>
    <row r="6515" spans="1:28" s="41" customFormat="1" hidden="1" x14ac:dyDescent="0.2">
      <c r="A6515" s="36">
        <v>142954</v>
      </c>
      <c r="B6515" s="36">
        <v>1312</v>
      </c>
      <c r="C6515" s="36">
        <v>1321</v>
      </c>
      <c r="D6515" s="36" t="str">
        <f>VLOOKUP(C6515,Piv.Analysis!A:AA,27,0)</f>
        <v>دریافت و پرداخت</v>
      </c>
      <c r="E6515" s="36"/>
      <c r="F6515" s="37" t="s">
        <v>1951</v>
      </c>
      <c r="G6515" s="37" t="s">
        <v>1953</v>
      </c>
      <c r="H6515" s="38">
        <v>166500000</v>
      </c>
      <c r="I6515" s="38">
        <v>0</v>
      </c>
      <c r="J6515" s="38">
        <f t="shared" si="128"/>
        <v>166500000</v>
      </c>
      <c r="K6515" s="38"/>
      <c r="L6515" s="49"/>
      <c r="M6515" s="37" t="s">
        <v>4</v>
      </c>
      <c r="N6515" s="37" t="s">
        <v>5</v>
      </c>
      <c r="O6515" s="37" t="s">
        <v>6</v>
      </c>
      <c r="P6515" s="37" t="s">
        <v>7</v>
      </c>
      <c r="Q6515" s="37" t="s">
        <v>13</v>
      </c>
      <c r="R6515" s="37" t="s">
        <v>14</v>
      </c>
      <c r="S6515" s="37" t="s">
        <v>3654</v>
      </c>
      <c r="T6515" s="37" t="s">
        <v>3653</v>
      </c>
      <c r="U6515" s="1" t="e">
        <f>VLOOKUP(T6515,[2]VAT!$A:$D,1,0)</f>
        <v>#N/A</v>
      </c>
      <c r="V6515" s="37" t="s">
        <v>2</v>
      </c>
      <c r="W6515" s="37" t="s">
        <v>2</v>
      </c>
      <c r="X6515" t="str">
        <f>VLOOKUP(T6515,[3]رکوردها!$A:$B,2,0)</f>
        <v>14010898559</v>
      </c>
      <c r="Y6515" t="str">
        <f>VLOOKUP(T6515,[3]رکوردها!$A:$D,4,0)</f>
        <v/>
      </c>
      <c r="Z6515" t="str">
        <f>VLOOKUP(T6515,[3]رکوردها!$A:$C,3,0)</f>
        <v>تهران</v>
      </c>
      <c r="AA6515" t="str">
        <f>VLOOKUP(T6515,[3]رکوردها!$A:$F,6,0)</f>
        <v>تهران سهروردی شمالی خ میرزایی زینالی پ143-واحد1</v>
      </c>
      <c r="AB6515" t="str">
        <f>VLOOKUP(T6515,[3]رکوردها!$A:$E,5,0)</f>
        <v/>
      </c>
    </row>
    <row r="6516" spans="1:28" s="41" customFormat="1" hidden="1" x14ac:dyDescent="0.2">
      <c r="A6516" s="36">
        <v>174238</v>
      </c>
      <c r="B6516" s="36">
        <v>1658</v>
      </c>
      <c r="C6516" s="36">
        <v>1648</v>
      </c>
      <c r="D6516" s="39" t="s">
        <v>5178</v>
      </c>
      <c r="E6516" s="39"/>
      <c r="F6516" s="37" t="s">
        <v>0</v>
      </c>
      <c r="G6516" s="37" t="s">
        <v>3655</v>
      </c>
      <c r="H6516" s="38">
        <v>2831687652</v>
      </c>
      <c r="I6516" s="38">
        <v>0</v>
      </c>
      <c r="J6516" s="38">
        <f t="shared" si="128"/>
        <v>2831687652</v>
      </c>
      <c r="K6516" s="38"/>
      <c r="L6516" s="49"/>
      <c r="M6516" s="37" t="s">
        <v>63</v>
      </c>
      <c r="N6516" s="37" t="s">
        <v>64</v>
      </c>
      <c r="O6516" s="37" t="s">
        <v>2566</v>
      </c>
      <c r="P6516" s="37" t="s">
        <v>2567</v>
      </c>
      <c r="Q6516" s="37" t="s">
        <v>2568</v>
      </c>
      <c r="R6516" s="37" t="s">
        <v>2569</v>
      </c>
      <c r="S6516" s="37" t="s">
        <v>3657</v>
      </c>
      <c r="T6516" s="37" t="s">
        <v>3656</v>
      </c>
      <c r="U6516" s="1" t="str">
        <f>VLOOKUP(T6516,[2]VAT!$A:$D,1,0)</f>
        <v>400369</v>
      </c>
      <c r="V6516" s="37" t="s">
        <v>2</v>
      </c>
      <c r="W6516" s="37" t="s">
        <v>2</v>
      </c>
      <c r="X6516" t="str">
        <f>VLOOKUP(T6516,[3]رکوردها!$A:$B,2,0)</f>
        <v>10102894551</v>
      </c>
      <c r="Y6516" t="str">
        <f>VLOOKUP(T6516,[3]رکوردها!$A:$D,4,0)</f>
        <v>411356554739</v>
      </c>
      <c r="Z6516" t="str">
        <f>VLOOKUP(T6516,[3]رکوردها!$A:$C,3,0)</f>
        <v>اصفهان</v>
      </c>
      <c r="AA6516" t="str">
        <f>VLOOKUP(T6516,[3]رکوردها!$A:$F,6,0)</f>
        <v>اصفهان نجف آباد شهرک صنعتی منظریه خیابان 101 کد 006</v>
      </c>
      <c r="AB6516" t="str">
        <f>VLOOKUP(T6516,[3]رکوردها!$A:$E,5,0)</f>
        <v>8513114961</v>
      </c>
    </row>
    <row r="6517" spans="1:28" s="41" customFormat="1" hidden="1" x14ac:dyDescent="0.2">
      <c r="A6517" s="36">
        <v>174239</v>
      </c>
      <c r="B6517" s="36">
        <v>1658</v>
      </c>
      <c r="C6517" s="36">
        <v>1648</v>
      </c>
      <c r="D6517" s="39" t="s">
        <v>5178</v>
      </c>
      <c r="E6517" s="39"/>
      <c r="F6517" s="37" t="s">
        <v>0</v>
      </c>
      <c r="G6517" s="37" t="s">
        <v>3655</v>
      </c>
      <c r="H6517" s="38">
        <v>0</v>
      </c>
      <c r="I6517" s="38">
        <v>2831687652</v>
      </c>
      <c r="J6517" s="38">
        <f t="shared" si="128"/>
        <v>-2831687652</v>
      </c>
      <c r="K6517" s="38"/>
      <c r="L6517" s="49"/>
      <c r="M6517" s="37" t="s">
        <v>63</v>
      </c>
      <c r="N6517" s="37" t="s">
        <v>64</v>
      </c>
      <c r="O6517" s="37" t="s">
        <v>2566</v>
      </c>
      <c r="P6517" s="37" t="s">
        <v>2567</v>
      </c>
      <c r="Q6517" s="37" t="s">
        <v>2568</v>
      </c>
      <c r="R6517" s="37" t="s">
        <v>2569</v>
      </c>
      <c r="S6517" s="37" t="s">
        <v>3657</v>
      </c>
      <c r="T6517" s="37" t="s">
        <v>3656</v>
      </c>
      <c r="U6517" s="1" t="str">
        <f>VLOOKUP(T6517,[2]VAT!$A:$D,1,0)</f>
        <v>400369</v>
      </c>
      <c r="V6517" s="37" t="s">
        <v>2</v>
      </c>
      <c r="W6517" s="37" t="s">
        <v>2</v>
      </c>
      <c r="X6517" t="str">
        <f>VLOOKUP(T6517,[3]رکوردها!$A:$B,2,0)</f>
        <v>10102894551</v>
      </c>
      <c r="Y6517" t="str">
        <f>VLOOKUP(T6517,[3]رکوردها!$A:$D,4,0)</f>
        <v>411356554739</v>
      </c>
      <c r="Z6517" t="str">
        <f>VLOOKUP(T6517,[3]رکوردها!$A:$C,3,0)</f>
        <v>اصفهان</v>
      </c>
      <c r="AA6517" t="str">
        <f>VLOOKUP(T6517,[3]رکوردها!$A:$F,6,0)</f>
        <v>اصفهان نجف آباد شهرک صنعتی منظریه خیابان 101 کد 006</v>
      </c>
      <c r="AB6517" t="str">
        <f>VLOOKUP(T6517,[3]رکوردها!$A:$E,5,0)</f>
        <v>8513114961</v>
      </c>
    </row>
    <row r="6518" spans="1:28" s="41" customFormat="1" hidden="1" x14ac:dyDescent="0.2">
      <c r="A6518" s="36">
        <v>174240</v>
      </c>
      <c r="B6518" s="36">
        <v>1658</v>
      </c>
      <c r="C6518" s="36">
        <v>1648</v>
      </c>
      <c r="D6518" s="39" t="s">
        <v>5178</v>
      </c>
      <c r="E6518" s="39"/>
      <c r="F6518" s="37" t="s">
        <v>0</v>
      </c>
      <c r="G6518" s="37" t="s">
        <v>3658</v>
      </c>
      <c r="H6518" s="38">
        <v>279407994</v>
      </c>
      <c r="I6518" s="38">
        <v>0</v>
      </c>
      <c r="J6518" s="38">
        <f t="shared" si="128"/>
        <v>279407994</v>
      </c>
      <c r="K6518" s="38"/>
      <c r="L6518" s="49"/>
      <c r="M6518" s="37" t="s">
        <v>63</v>
      </c>
      <c r="N6518" s="37" t="s">
        <v>64</v>
      </c>
      <c r="O6518" s="37" t="s">
        <v>2566</v>
      </c>
      <c r="P6518" s="37" t="s">
        <v>2567</v>
      </c>
      <c r="Q6518" s="37" t="s">
        <v>2568</v>
      </c>
      <c r="R6518" s="37" t="s">
        <v>2569</v>
      </c>
      <c r="S6518" s="37" t="s">
        <v>3657</v>
      </c>
      <c r="T6518" s="37" t="s">
        <v>3656</v>
      </c>
      <c r="U6518" s="1" t="str">
        <f>VLOOKUP(T6518,[2]VAT!$A:$D,1,0)</f>
        <v>400369</v>
      </c>
      <c r="V6518" s="37" t="s">
        <v>2</v>
      </c>
      <c r="W6518" s="37" t="s">
        <v>2</v>
      </c>
      <c r="X6518" t="str">
        <f>VLOOKUP(T6518,[3]رکوردها!$A:$B,2,0)</f>
        <v>10102894551</v>
      </c>
      <c r="Y6518" t="str">
        <f>VLOOKUP(T6518,[3]رکوردها!$A:$D,4,0)</f>
        <v>411356554739</v>
      </c>
      <c r="Z6518" t="str">
        <f>VLOOKUP(T6518,[3]رکوردها!$A:$C,3,0)</f>
        <v>اصفهان</v>
      </c>
      <c r="AA6518" t="str">
        <f>VLOOKUP(T6518,[3]رکوردها!$A:$F,6,0)</f>
        <v>اصفهان نجف آباد شهرک صنعتی منظریه خیابان 101 کد 006</v>
      </c>
      <c r="AB6518" t="str">
        <f>VLOOKUP(T6518,[3]رکوردها!$A:$E,5,0)</f>
        <v>8513114961</v>
      </c>
    </row>
    <row r="6519" spans="1:28" s="41" customFormat="1" hidden="1" x14ac:dyDescent="0.2">
      <c r="A6519" s="36">
        <v>174241</v>
      </c>
      <c r="B6519" s="36">
        <v>1658</v>
      </c>
      <c r="C6519" s="36">
        <v>1648</v>
      </c>
      <c r="D6519" s="39" t="s">
        <v>5178</v>
      </c>
      <c r="E6519" s="39"/>
      <c r="F6519" s="37" t="s">
        <v>0</v>
      </c>
      <c r="G6519" s="37" t="s">
        <v>3658</v>
      </c>
      <c r="H6519" s="38">
        <v>0</v>
      </c>
      <c r="I6519" s="38">
        <v>279407994</v>
      </c>
      <c r="J6519" s="38">
        <f t="shared" si="128"/>
        <v>-279407994</v>
      </c>
      <c r="K6519" s="38"/>
      <c r="L6519" s="49"/>
      <c r="M6519" s="37" t="s">
        <v>63</v>
      </c>
      <c r="N6519" s="37" t="s">
        <v>64</v>
      </c>
      <c r="O6519" s="37" t="s">
        <v>2566</v>
      </c>
      <c r="P6519" s="37" t="s">
        <v>2567</v>
      </c>
      <c r="Q6519" s="37" t="s">
        <v>2568</v>
      </c>
      <c r="R6519" s="37" t="s">
        <v>2569</v>
      </c>
      <c r="S6519" s="37" t="s">
        <v>3657</v>
      </c>
      <c r="T6519" s="37" t="s">
        <v>3656</v>
      </c>
      <c r="U6519" s="1" t="str">
        <f>VLOOKUP(T6519,[2]VAT!$A:$D,1,0)</f>
        <v>400369</v>
      </c>
      <c r="V6519" s="37" t="s">
        <v>2</v>
      </c>
      <c r="W6519" s="37" t="s">
        <v>2</v>
      </c>
      <c r="X6519" t="str">
        <f>VLOOKUP(T6519,[3]رکوردها!$A:$B,2,0)</f>
        <v>10102894551</v>
      </c>
      <c r="Y6519" t="str">
        <f>VLOOKUP(T6519,[3]رکوردها!$A:$D,4,0)</f>
        <v>411356554739</v>
      </c>
      <c r="Z6519" t="str">
        <f>VLOOKUP(T6519,[3]رکوردها!$A:$C,3,0)</f>
        <v>اصفهان</v>
      </c>
      <c r="AA6519" t="str">
        <f>VLOOKUP(T6519,[3]رکوردها!$A:$F,6,0)</f>
        <v>اصفهان نجف آباد شهرک صنعتی منظریه خیابان 101 کد 006</v>
      </c>
      <c r="AB6519" t="str">
        <f>VLOOKUP(T6519,[3]رکوردها!$A:$E,5,0)</f>
        <v>8513114961</v>
      </c>
    </row>
    <row r="6520" spans="1:28" s="41" customFormat="1" hidden="1" x14ac:dyDescent="0.2">
      <c r="A6520" s="36">
        <v>174242</v>
      </c>
      <c r="B6520" s="36">
        <v>1658</v>
      </c>
      <c r="C6520" s="36">
        <v>1648</v>
      </c>
      <c r="D6520" s="39" t="s">
        <v>5178</v>
      </c>
      <c r="E6520" s="39"/>
      <c r="F6520" s="37" t="s">
        <v>0</v>
      </c>
      <c r="G6520" s="37" t="s">
        <v>3659</v>
      </c>
      <c r="H6520" s="38">
        <v>1545153120</v>
      </c>
      <c r="I6520" s="38">
        <v>0</v>
      </c>
      <c r="J6520" s="38">
        <f t="shared" si="128"/>
        <v>1545153120</v>
      </c>
      <c r="K6520" s="38"/>
      <c r="L6520" s="49"/>
      <c r="M6520" s="37" t="s">
        <v>63</v>
      </c>
      <c r="N6520" s="37" t="s">
        <v>64</v>
      </c>
      <c r="O6520" s="37" t="s">
        <v>2566</v>
      </c>
      <c r="P6520" s="37" t="s">
        <v>2567</v>
      </c>
      <c r="Q6520" s="37" t="s">
        <v>2568</v>
      </c>
      <c r="R6520" s="37" t="s">
        <v>2569</v>
      </c>
      <c r="S6520" s="37" t="s">
        <v>3657</v>
      </c>
      <c r="T6520" s="37" t="s">
        <v>3656</v>
      </c>
      <c r="U6520" s="1" t="str">
        <f>VLOOKUP(T6520,[2]VAT!$A:$D,1,0)</f>
        <v>400369</v>
      </c>
      <c r="V6520" s="37" t="s">
        <v>2</v>
      </c>
      <c r="W6520" s="37" t="s">
        <v>2</v>
      </c>
      <c r="X6520" t="str">
        <f>VLOOKUP(T6520,[3]رکوردها!$A:$B,2,0)</f>
        <v>10102894551</v>
      </c>
      <c r="Y6520" t="str">
        <f>VLOOKUP(T6520,[3]رکوردها!$A:$D,4,0)</f>
        <v>411356554739</v>
      </c>
      <c r="Z6520" t="str">
        <f>VLOOKUP(T6520,[3]رکوردها!$A:$C,3,0)</f>
        <v>اصفهان</v>
      </c>
      <c r="AA6520" t="str">
        <f>VLOOKUP(T6520,[3]رکوردها!$A:$F,6,0)</f>
        <v>اصفهان نجف آباد شهرک صنعتی منظریه خیابان 101 کد 006</v>
      </c>
      <c r="AB6520" t="str">
        <f>VLOOKUP(T6520,[3]رکوردها!$A:$E,5,0)</f>
        <v>8513114961</v>
      </c>
    </row>
    <row r="6521" spans="1:28" s="41" customFormat="1" hidden="1" x14ac:dyDescent="0.2">
      <c r="A6521" s="36">
        <v>174243</v>
      </c>
      <c r="B6521" s="36">
        <v>1658</v>
      </c>
      <c r="C6521" s="36">
        <v>1648</v>
      </c>
      <c r="D6521" s="39" t="s">
        <v>5178</v>
      </c>
      <c r="E6521" s="39"/>
      <c r="F6521" s="37" t="s">
        <v>0</v>
      </c>
      <c r="G6521" s="37" t="s">
        <v>3659</v>
      </c>
      <c r="H6521" s="38">
        <v>0</v>
      </c>
      <c r="I6521" s="38">
        <v>1545153120</v>
      </c>
      <c r="J6521" s="38">
        <f t="shared" si="128"/>
        <v>-1545153120</v>
      </c>
      <c r="K6521" s="38"/>
      <c r="L6521" s="49"/>
      <c r="M6521" s="37" t="s">
        <v>63</v>
      </c>
      <c r="N6521" s="37" t="s">
        <v>64</v>
      </c>
      <c r="O6521" s="37" t="s">
        <v>2566</v>
      </c>
      <c r="P6521" s="37" t="s">
        <v>2567</v>
      </c>
      <c r="Q6521" s="37" t="s">
        <v>2568</v>
      </c>
      <c r="R6521" s="37" t="s">
        <v>2569</v>
      </c>
      <c r="S6521" s="37" t="s">
        <v>3657</v>
      </c>
      <c r="T6521" s="37" t="s">
        <v>3656</v>
      </c>
      <c r="U6521" s="1" t="str">
        <f>VLOOKUP(T6521,[2]VAT!$A:$D,1,0)</f>
        <v>400369</v>
      </c>
      <c r="V6521" s="37" t="s">
        <v>2</v>
      </c>
      <c r="W6521" s="37" t="s">
        <v>2</v>
      </c>
      <c r="X6521" t="str">
        <f>VLOOKUP(T6521,[3]رکوردها!$A:$B,2,0)</f>
        <v>10102894551</v>
      </c>
      <c r="Y6521" t="str">
        <f>VLOOKUP(T6521,[3]رکوردها!$A:$D,4,0)</f>
        <v>411356554739</v>
      </c>
      <c r="Z6521" t="str">
        <f>VLOOKUP(T6521,[3]رکوردها!$A:$C,3,0)</f>
        <v>اصفهان</v>
      </c>
      <c r="AA6521" t="str">
        <f>VLOOKUP(T6521,[3]رکوردها!$A:$F,6,0)</f>
        <v>اصفهان نجف آباد شهرک صنعتی منظریه خیابان 101 کد 006</v>
      </c>
      <c r="AB6521" t="str">
        <f>VLOOKUP(T6521,[3]رکوردها!$A:$E,5,0)</f>
        <v>8513114961</v>
      </c>
    </row>
    <row r="6522" spans="1:28" s="41" customFormat="1" hidden="1" x14ac:dyDescent="0.2">
      <c r="A6522" s="36">
        <v>174244</v>
      </c>
      <c r="B6522" s="36">
        <v>1658</v>
      </c>
      <c r="C6522" s="36">
        <v>1648</v>
      </c>
      <c r="D6522" s="39" t="s">
        <v>5178</v>
      </c>
      <c r="E6522" s="39"/>
      <c r="F6522" s="37" t="s">
        <v>0</v>
      </c>
      <c r="G6522" s="37" t="s">
        <v>3660</v>
      </c>
      <c r="H6522" s="38">
        <v>3551746878</v>
      </c>
      <c r="I6522" s="38">
        <v>0</v>
      </c>
      <c r="J6522" s="38">
        <f t="shared" si="128"/>
        <v>3551746878</v>
      </c>
      <c r="K6522" s="38"/>
      <c r="L6522" s="49"/>
      <c r="M6522" s="37" t="s">
        <v>63</v>
      </c>
      <c r="N6522" s="37" t="s">
        <v>64</v>
      </c>
      <c r="O6522" s="37" t="s">
        <v>2566</v>
      </c>
      <c r="P6522" s="37" t="s">
        <v>2567</v>
      </c>
      <c r="Q6522" s="37" t="s">
        <v>2568</v>
      </c>
      <c r="R6522" s="37" t="s">
        <v>2569</v>
      </c>
      <c r="S6522" s="37" t="s">
        <v>3657</v>
      </c>
      <c r="T6522" s="37" t="s">
        <v>3656</v>
      </c>
      <c r="U6522" s="1" t="str">
        <f>VLOOKUP(T6522,[2]VAT!$A:$D,1,0)</f>
        <v>400369</v>
      </c>
      <c r="V6522" s="37" t="s">
        <v>2</v>
      </c>
      <c r="W6522" s="37" t="s">
        <v>2</v>
      </c>
      <c r="X6522" t="str">
        <f>VLOOKUP(T6522,[3]رکوردها!$A:$B,2,0)</f>
        <v>10102894551</v>
      </c>
      <c r="Y6522" t="str">
        <f>VLOOKUP(T6522,[3]رکوردها!$A:$D,4,0)</f>
        <v>411356554739</v>
      </c>
      <c r="Z6522" t="str">
        <f>VLOOKUP(T6522,[3]رکوردها!$A:$C,3,0)</f>
        <v>اصفهان</v>
      </c>
      <c r="AA6522" t="str">
        <f>VLOOKUP(T6522,[3]رکوردها!$A:$F,6,0)</f>
        <v>اصفهان نجف آباد شهرک صنعتی منظریه خیابان 101 کد 006</v>
      </c>
      <c r="AB6522" t="str">
        <f>VLOOKUP(T6522,[3]رکوردها!$A:$E,5,0)</f>
        <v>8513114961</v>
      </c>
    </row>
    <row r="6523" spans="1:28" s="41" customFormat="1" hidden="1" x14ac:dyDescent="0.2">
      <c r="A6523" s="36">
        <v>174245</v>
      </c>
      <c r="B6523" s="36">
        <v>1658</v>
      </c>
      <c r="C6523" s="36">
        <v>1648</v>
      </c>
      <c r="D6523" s="39" t="s">
        <v>5178</v>
      </c>
      <c r="E6523" s="39"/>
      <c r="F6523" s="37" t="s">
        <v>0</v>
      </c>
      <c r="G6523" s="37" t="s">
        <v>3660</v>
      </c>
      <c r="H6523" s="38">
        <v>0</v>
      </c>
      <c r="I6523" s="38">
        <v>3551746878</v>
      </c>
      <c r="J6523" s="38">
        <f t="shared" si="128"/>
        <v>-3551746878</v>
      </c>
      <c r="K6523" s="38"/>
      <c r="L6523" s="49"/>
      <c r="M6523" s="37" t="s">
        <v>63</v>
      </c>
      <c r="N6523" s="37" t="s">
        <v>64</v>
      </c>
      <c r="O6523" s="37" t="s">
        <v>2566</v>
      </c>
      <c r="P6523" s="37" t="s">
        <v>2567</v>
      </c>
      <c r="Q6523" s="37" t="s">
        <v>2568</v>
      </c>
      <c r="R6523" s="37" t="s">
        <v>2569</v>
      </c>
      <c r="S6523" s="37" t="s">
        <v>3657</v>
      </c>
      <c r="T6523" s="37" t="s">
        <v>3656</v>
      </c>
      <c r="U6523" s="1" t="str">
        <f>VLOOKUP(T6523,[2]VAT!$A:$D,1,0)</f>
        <v>400369</v>
      </c>
      <c r="V6523" s="37" t="s">
        <v>2</v>
      </c>
      <c r="W6523" s="37" t="s">
        <v>2</v>
      </c>
      <c r="X6523" t="str">
        <f>VLOOKUP(T6523,[3]رکوردها!$A:$B,2,0)</f>
        <v>10102894551</v>
      </c>
      <c r="Y6523" t="str">
        <f>VLOOKUP(T6523,[3]رکوردها!$A:$D,4,0)</f>
        <v>411356554739</v>
      </c>
      <c r="Z6523" t="str">
        <f>VLOOKUP(T6523,[3]رکوردها!$A:$C,3,0)</f>
        <v>اصفهان</v>
      </c>
      <c r="AA6523" t="str">
        <f>VLOOKUP(T6523,[3]رکوردها!$A:$F,6,0)</f>
        <v>اصفهان نجف آباد شهرک صنعتی منظریه خیابان 101 کد 006</v>
      </c>
      <c r="AB6523" t="str">
        <f>VLOOKUP(T6523,[3]رکوردها!$A:$E,5,0)</f>
        <v>8513114961</v>
      </c>
    </row>
    <row r="6524" spans="1:28" s="41" customFormat="1" hidden="1" x14ac:dyDescent="0.2">
      <c r="A6524" s="36">
        <v>180162</v>
      </c>
      <c r="B6524" s="36">
        <v>1658</v>
      </c>
      <c r="C6524" s="36">
        <v>1648</v>
      </c>
      <c r="D6524" s="39" t="s">
        <v>5178</v>
      </c>
      <c r="E6524" s="39"/>
      <c r="F6524" s="37" t="s">
        <v>0</v>
      </c>
      <c r="G6524" s="37" t="s">
        <v>3661</v>
      </c>
      <c r="H6524" s="38">
        <v>3054660625</v>
      </c>
      <c r="I6524" s="38">
        <v>0</v>
      </c>
      <c r="J6524" s="38">
        <f t="shared" si="128"/>
        <v>3054660625</v>
      </c>
      <c r="K6524" s="38"/>
      <c r="L6524" s="49"/>
      <c r="M6524" s="37" t="s">
        <v>63</v>
      </c>
      <c r="N6524" s="37" t="s">
        <v>64</v>
      </c>
      <c r="O6524" s="37" t="s">
        <v>2566</v>
      </c>
      <c r="P6524" s="37" t="s">
        <v>2567</v>
      </c>
      <c r="Q6524" s="37" t="s">
        <v>2568</v>
      </c>
      <c r="R6524" s="37" t="s">
        <v>2569</v>
      </c>
      <c r="S6524" s="37" t="s">
        <v>3657</v>
      </c>
      <c r="T6524" s="37" t="s">
        <v>3656</v>
      </c>
      <c r="U6524" s="1" t="str">
        <f>VLOOKUP(T6524,[2]VAT!$A:$D,1,0)</f>
        <v>400369</v>
      </c>
      <c r="V6524" s="37" t="s">
        <v>2</v>
      </c>
      <c r="W6524" s="37" t="s">
        <v>2</v>
      </c>
      <c r="X6524" t="str">
        <f>VLOOKUP(T6524,[3]رکوردها!$A:$B,2,0)</f>
        <v>10102894551</v>
      </c>
      <c r="Y6524" t="str">
        <f>VLOOKUP(T6524,[3]رکوردها!$A:$D,4,0)</f>
        <v>411356554739</v>
      </c>
      <c r="Z6524" t="str">
        <f>VLOOKUP(T6524,[3]رکوردها!$A:$C,3,0)</f>
        <v>اصفهان</v>
      </c>
      <c r="AA6524" t="str">
        <f>VLOOKUP(T6524,[3]رکوردها!$A:$F,6,0)</f>
        <v>اصفهان نجف آباد شهرک صنعتی منظریه خیابان 101 کد 006</v>
      </c>
      <c r="AB6524" t="str">
        <f>VLOOKUP(T6524,[3]رکوردها!$A:$E,5,0)</f>
        <v>8513114961</v>
      </c>
    </row>
    <row r="6525" spans="1:28" s="41" customFormat="1" hidden="1" x14ac:dyDescent="0.2">
      <c r="A6525" s="36">
        <v>180163</v>
      </c>
      <c r="B6525" s="36">
        <v>1658</v>
      </c>
      <c r="C6525" s="36">
        <v>1648</v>
      </c>
      <c r="D6525" s="39" t="s">
        <v>5178</v>
      </c>
      <c r="E6525" s="39"/>
      <c r="F6525" s="37" t="s">
        <v>0</v>
      </c>
      <c r="G6525" s="37" t="s">
        <v>3661</v>
      </c>
      <c r="H6525" s="38">
        <v>0</v>
      </c>
      <c r="I6525" s="38">
        <v>3054660625</v>
      </c>
      <c r="J6525" s="38">
        <f t="shared" si="128"/>
        <v>-3054660625</v>
      </c>
      <c r="K6525" s="38"/>
      <c r="L6525" s="49"/>
      <c r="M6525" s="37" t="s">
        <v>63</v>
      </c>
      <c r="N6525" s="37" t="s">
        <v>64</v>
      </c>
      <c r="O6525" s="37" t="s">
        <v>2566</v>
      </c>
      <c r="P6525" s="37" t="s">
        <v>2567</v>
      </c>
      <c r="Q6525" s="37" t="s">
        <v>2568</v>
      </c>
      <c r="R6525" s="37" t="s">
        <v>2569</v>
      </c>
      <c r="S6525" s="37" t="s">
        <v>3657</v>
      </c>
      <c r="T6525" s="37" t="s">
        <v>3656</v>
      </c>
      <c r="U6525" s="1" t="str">
        <f>VLOOKUP(T6525,[2]VAT!$A:$D,1,0)</f>
        <v>400369</v>
      </c>
      <c r="V6525" s="37" t="s">
        <v>2</v>
      </c>
      <c r="W6525" s="37" t="s">
        <v>2</v>
      </c>
      <c r="X6525" t="str">
        <f>VLOOKUP(T6525,[3]رکوردها!$A:$B,2,0)</f>
        <v>10102894551</v>
      </c>
      <c r="Y6525" t="str">
        <f>VLOOKUP(T6525,[3]رکوردها!$A:$D,4,0)</f>
        <v>411356554739</v>
      </c>
      <c r="Z6525" t="str">
        <f>VLOOKUP(T6525,[3]رکوردها!$A:$C,3,0)</f>
        <v>اصفهان</v>
      </c>
      <c r="AA6525" t="str">
        <f>VLOOKUP(T6525,[3]رکوردها!$A:$F,6,0)</f>
        <v>اصفهان نجف آباد شهرک صنعتی منظریه خیابان 101 کد 006</v>
      </c>
      <c r="AB6525" t="str">
        <f>VLOOKUP(T6525,[3]رکوردها!$A:$E,5,0)</f>
        <v>8513114961</v>
      </c>
    </row>
    <row r="6526" spans="1:28" s="41" customFormat="1" hidden="1" x14ac:dyDescent="0.2">
      <c r="A6526" s="36">
        <v>180164</v>
      </c>
      <c r="B6526" s="36">
        <v>1658</v>
      </c>
      <c r="C6526" s="36">
        <v>1648</v>
      </c>
      <c r="D6526" s="39" t="s">
        <v>5178</v>
      </c>
      <c r="E6526" s="39"/>
      <c r="F6526" s="37" t="s">
        <v>0</v>
      </c>
      <c r="G6526" s="37" t="s">
        <v>3662</v>
      </c>
      <c r="H6526" s="38">
        <v>8666048</v>
      </c>
      <c r="I6526" s="38">
        <v>0</v>
      </c>
      <c r="J6526" s="38">
        <f t="shared" si="128"/>
        <v>8666048</v>
      </c>
      <c r="K6526" s="38"/>
      <c r="L6526" s="49"/>
      <c r="M6526" s="37" t="s">
        <v>63</v>
      </c>
      <c r="N6526" s="37" t="s">
        <v>64</v>
      </c>
      <c r="O6526" s="37" t="s">
        <v>2566</v>
      </c>
      <c r="P6526" s="37" t="s">
        <v>2567</v>
      </c>
      <c r="Q6526" s="37" t="s">
        <v>2568</v>
      </c>
      <c r="R6526" s="37" t="s">
        <v>2569</v>
      </c>
      <c r="S6526" s="37" t="s">
        <v>3657</v>
      </c>
      <c r="T6526" s="37" t="s">
        <v>3656</v>
      </c>
      <c r="U6526" s="1" t="str">
        <f>VLOOKUP(T6526,[2]VAT!$A:$D,1,0)</f>
        <v>400369</v>
      </c>
      <c r="V6526" s="37" t="s">
        <v>2</v>
      </c>
      <c r="W6526" s="37" t="s">
        <v>2</v>
      </c>
      <c r="X6526" t="str">
        <f>VLOOKUP(T6526,[3]رکوردها!$A:$B,2,0)</f>
        <v>10102894551</v>
      </c>
      <c r="Y6526" t="str">
        <f>VLOOKUP(T6526,[3]رکوردها!$A:$D,4,0)</f>
        <v>411356554739</v>
      </c>
      <c r="Z6526" t="str">
        <f>VLOOKUP(T6526,[3]رکوردها!$A:$C,3,0)</f>
        <v>اصفهان</v>
      </c>
      <c r="AA6526" t="str">
        <f>VLOOKUP(T6526,[3]رکوردها!$A:$F,6,0)</f>
        <v>اصفهان نجف آباد شهرک صنعتی منظریه خیابان 101 کد 006</v>
      </c>
      <c r="AB6526" t="str">
        <f>VLOOKUP(T6526,[3]رکوردها!$A:$E,5,0)</f>
        <v>8513114961</v>
      </c>
    </row>
    <row r="6527" spans="1:28" s="41" customFormat="1" hidden="1" x14ac:dyDescent="0.2">
      <c r="A6527" s="36">
        <v>180165</v>
      </c>
      <c r="B6527" s="36">
        <v>1658</v>
      </c>
      <c r="C6527" s="36">
        <v>1648</v>
      </c>
      <c r="D6527" s="39" t="s">
        <v>5178</v>
      </c>
      <c r="E6527" s="39"/>
      <c r="F6527" s="37" t="s">
        <v>0</v>
      </c>
      <c r="G6527" s="37" t="s">
        <v>3662</v>
      </c>
      <c r="H6527" s="38">
        <v>0</v>
      </c>
      <c r="I6527" s="38">
        <v>8666048</v>
      </c>
      <c r="J6527" s="38">
        <f t="shared" si="128"/>
        <v>-8666048</v>
      </c>
      <c r="K6527" s="38"/>
      <c r="L6527" s="49"/>
      <c r="M6527" s="37" t="s">
        <v>63</v>
      </c>
      <c r="N6527" s="37" t="s">
        <v>64</v>
      </c>
      <c r="O6527" s="37" t="s">
        <v>2566</v>
      </c>
      <c r="P6527" s="37" t="s">
        <v>2567</v>
      </c>
      <c r="Q6527" s="37" t="s">
        <v>2568</v>
      </c>
      <c r="R6527" s="37" t="s">
        <v>2569</v>
      </c>
      <c r="S6527" s="37" t="s">
        <v>3657</v>
      </c>
      <c r="T6527" s="37" t="s">
        <v>3656</v>
      </c>
      <c r="U6527" s="1" t="str">
        <f>VLOOKUP(T6527,[2]VAT!$A:$D,1,0)</f>
        <v>400369</v>
      </c>
      <c r="V6527" s="37" t="s">
        <v>2</v>
      </c>
      <c r="W6527" s="37" t="s">
        <v>2</v>
      </c>
      <c r="X6527" t="str">
        <f>VLOOKUP(T6527,[3]رکوردها!$A:$B,2,0)</f>
        <v>10102894551</v>
      </c>
      <c r="Y6527" t="str">
        <f>VLOOKUP(T6527,[3]رکوردها!$A:$D,4,0)</f>
        <v>411356554739</v>
      </c>
      <c r="Z6527" t="str">
        <f>VLOOKUP(T6527,[3]رکوردها!$A:$C,3,0)</f>
        <v>اصفهان</v>
      </c>
      <c r="AA6527" t="str">
        <f>VLOOKUP(T6527,[3]رکوردها!$A:$F,6,0)</f>
        <v>اصفهان نجف آباد شهرک صنعتی منظریه خیابان 101 کد 006</v>
      </c>
      <c r="AB6527" t="str">
        <f>VLOOKUP(T6527,[3]رکوردها!$A:$E,5,0)</f>
        <v>8513114961</v>
      </c>
    </row>
    <row r="6528" spans="1:28" s="41" customFormat="1" hidden="1" x14ac:dyDescent="0.2">
      <c r="A6528" s="36">
        <v>180166</v>
      </c>
      <c r="B6528" s="36">
        <v>1658</v>
      </c>
      <c r="C6528" s="36">
        <v>1648</v>
      </c>
      <c r="D6528" s="39" t="s">
        <v>5178</v>
      </c>
      <c r="E6528" s="39"/>
      <c r="F6528" s="37" t="s">
        <v>0</v>
      </c>
      <c r="G6528" s="37" t="s">
        <v>3663</v>
      </c>
      <c r="H6528" s="38">
        <v>665639978</v>
      </c>
      <c r="I6528" s="38">
        <v>0</v>
      </c>
      <c r="J6528" s="38">
        <f t="shared" si="128"/>
        <v>665639978</v>
      </c>
      <c r="K6528" s="38"/>
      <c r="L6528" s="49"/>
      <c r="M6528" s="37" t="s">
        <v>63</v>
      </c>
      <c r="N6528" s="37" t="s">
        <v>64</v>
      </c>
      <c r="O6528" s="37" t="s">
        <v>2566</v>
      </c>
      <c r="P6528" s="37" t="s">
        <v>2567</v>
      </c>
      <c r="Q6528" s="37" t="s">
        <v>2568</v>
      </c>
      <c r="R6528" s="37" t="s">
        <v>2569</v>
      </c>
      <c r="S6528" s="37" t="s">
        <v>3657</v>
      </c>
      <c r="T6528" s="37" t="s">
        <v>3656</v>
      </c>
      <c r="U6528" s="1" t="str">
        <f>VLOOKUP(T6528,[2]VAT!$A:$D,1,0)</f>
        <v>400369</v>
      </c>
      <c r="V6528" s="37" t="s">
        <v>2</v>
      </c>
      <c r="W6528" s="37" t="s">
        <v>2</v>
      </c>
      <c r="X6528" t="str">
        <f>VLOOKUP(T6528,[3]رکوردها!$A:$B,2,0)</f>
        <v>10102894551</v>
      </c>
      <c r="Y6528" t="str">
        <f>VLOOKUP(T6528,[3]رکوردها!$A:$D,4,0)</f>
        <v>411356554739</v>
      </c>
      <c r="Z6528" t="str">
        <f>VLOOKUP(T6528,[3]رکوردها!$A:$C,3,0)</f>
        <v>اصفهان</v>
      </c>
      <c r="AA6528" t="str">
        <f>VLOOKUP(T6528,[3]رکوردها!$A:$F,6,0)</f>
        <v>اصفهان نجف آباد شهرک صنعتی منظریه خیابان 101 کد 006</v>
      </c>
      <c r="AB6528" t="str">
        <f>VLOOKUP(T6528,[3]رکوردها!$A:$E,5,0)</f>
        <v>8513114961</v>
      </c>
    </row>
    <row r="6529" spans="1:28" s="41" customFormat="1" hidden="1" x14ac:dyDescent="0.2">
      <c r="A6529" s="36">
        <v>180167</v>
      </c>
      <c r="B6529" s="36">
        <v>1658</v>
      </c>
      <c r="C6529" s="36">
        <v>1648</v>
      </c>
      <c r="D6529" s="39" t="s">
        <v>5178</v>
      </c>
      <c r="E6529" s="39"/>
      <c r="F6529" s="37" t="s">
        <v>0</v>
      </c>
      <c r="G6529" s="37" t="s">
        <v>3663</v>
      </c>
      <c r="H6529" s="38">
        <v>0</v>
      </c>
      <c r="I6529" s="38">
        <v>665639978</v>
      </c>
      <c r="J6529" s="38">
        <f t="shared" si="128"/>
        <v>-665639978</v>
      </c>
      <c r="K6529" s="38"/>
      <c r="L6529" s="49"/>
      <c r="M6529" s="37" t="s">
        <v>63</v>
      </c>
      <c r="N6529" s="37" t="s">
        <v>64</v>
      </c>
      <c r="O6529" s="37" t="s">
        <v>2566</v>
      </c>
      <c r="P6529" s="37" t="s">
        <v>2567</v>
      </c>
      <c r="Q6529" s="37" t="s">
        <v>2568</v>
      </c>
      <c r="R6529" s="37" t="s">
        <v>2569</v>
      </c>
      <c r="S6529" s="37" t="s">
        <v>3657</v>
      </c>
      <c r="T6529" s="37" t="s">
        <v>3656</v>
      </c>
      <c r="U6529" s="1" t="str">
        <f>VLOOKUP(T6529,[2]VAT!$A:$D,1,0)</f>
        <v>400369</v>
      </c>
      <c r="V6529" s="37" t="s">
        <v>2</v>
      </c>
      <c r="W6529" s="37" t="s">
        <v>2</v>
      </c>
      <c r="X6529" t="str">
        <f>VLOOKUP(T6529,[3]رکوردها!$A:$B,2,0)</f>
        <v>10102894551</v>
      </c>
      <c r="Y6529" t="str">
        <f>VLOOKUP(T6529,[3]رکوردها!$A:$D,4,0)</f>
        <v>411356554739</v>
      </c>
      <c r="Z6529" t="str">
        <f>VLOOKUP(T6529,[3]رکوردها!$A:$C,3,0)</f>
        <v>اصفهان</v>
      </c>
      <c r="AA6529" t="str">
        <f>VLOOKUP(T6529,[3]رکوردها!$A:$F,6,0)</f>
        <v>اصفهان نجف آباد شهرک صنعتی منظریه خیابان 101 کد 006</v>
      </c>
      <c r="AB6529" t="str">
        <f>VLOOKUP(T6529,[3]رکوردها!$A:$E,5,0)</f>
        <v>8513114961</v>
      </c>
    </row>
    <row r="6530" spans="1:28" x14ac:dyDescent="0.2">
      <c r="A6530" s="54">
        <v>173500</v>
      </c>
      <c r="B6530" s="2">
        <v>1496</v>
      </c>
      <c r="C6530" s="2">
        <v>1563</v>
      </c>
      <c r="D6530" s="54" t="str">
        <f>VLOOKUP(C6530,Piv.Analysis!A:AA,27,0)</f>
        <v>خرید انباری</v>
      </c>
      <c r="E6530" s="2"/>
      <c r="F6530" s="1" t="s">
        <v>297</v>
      </c>
      <c r="G6530" s="1" t="s">
        <v>3012</v>
      </c>
      <c r="H6530" s="4">
        <v>0</v>
      </c>
      <c r="I6530" s="4">
        <v>3479280000</v>
      </c>
      <c r="J6530" s="4">
        <f t="shared" si="128"/>
        <v>-3479280000</v>
      </c>
      <c r="K6530" s="46">
        <f t="shared" ref="K6530:K6534" si="129">I6530/109%</f>
        <v>3192000000</v>
      </c>
      <c r="L6530" s="46">
        <f t="shared" ref="L6530:L6534" si="130">K6530*9%</f>
        <v>287280000</v>
      </c>
      <c r="M6530" s="1" t="s">
        <v>4</v>
      </c>
      <c r="N6530" s="1" t="s">
        <v>5</v>
      </c>
      <c r="O6530" s="1" t="s">
        <v>6</v>
      </c>
      <c r="P6530" s="1" t="s">
        <v>7</v>
      </c>
      <c r="Q6530" s="1" t="s">
        <v>13</v>
      </c>
      <c r="R6530" s="1" t="s">
        <v>14</v>
      </c>
      <c r="S6530" s="1" t="s">
        <v>3004</v>
      </c>
      <c r="T6530" s="1" t="s">
        <v>3003</v>
      </c>
      <c r="U6530" s="1" t="str">
        <f>VLOOKUP(T6530,[2]VAT!$A:$D,1,0)</f>
        <v>400141</v>
      </c>
      <c r="V6530" s="1" t="s">
        <v>2</v>
      </c>
      <c r="W6530" s="1" t="s">
        <v>2</v>
      </c>
      <c r="X6530" t="str">
        <f>VLOOKUP(T6530,[3]رکوردها!$A:$B,2,0)</f>
        <v>14003869954</v>
      </c>
      <c r="Y6530" t="str">
        <f>VLOOKUP(T6530,[3]رکوردها!$A:$D,4,0)</f>
        <v>411486437647</v>
      </c>
      <c r="Z6530" t="str">
        <f>VLOOKUP(T6530,[3]رکوردها!$A:$C,3,0)</f>
        <v>کرج</v>
      </c>
      <c r="AA6530" t="str">
        <f>VLOOKUP(T6530,[3]رکوردها!$A:$F,6,0)</f>
        <v>استان البرز -شهرک صنعتی نظرآباد خ بهارستان ک بنفشه قطعه D20</v>
      </c>
      <c r="AB6530" t="str">
        <f>VLOOKUP(T6530,[3]رکوردها!$A:$E,5,0)</f>
        <v>3331497805</v>
      </c>
    </row>
    <row r="6531" spans="1:28" x14ac:dyDescent="0.2">
      <c r="A6531" s="54">
        <v>173502</v>
      </c>
      <c r="B6531" s="2">
        <v>1497</v>
      </c>
      <c r="C6531" s="2">
        <v>1564</v>
      </c>
      <c r="D6531" s="54" t="str">
        <f>VLOOKUP(C6531,Piv.Analysis!A:AA,27,0)</f>
        <v>خرید انباری</v>
      </c>
      <c r="E6531" s="2"/>
      <c r="F6531" s="1" t="s">
        <v>297</v>
      </c>
      <c r="G6531" s="1" t="s">
        <v>3013</v>
      </c>
      <c r="H6531" s="4">
        <v>0</v>
      </c>
      <c r="I6531" s="4">
        <v>76020960</v>
      </c>
      <c r="J6531" s="4">
        <f t="shared" si="128"/>
        <v>-76020960</v>
      </c>
      <c r="K6531" s="46">
        <f t="shared" si="129"/>
        <v>69744000</v>
      </c>
      <c r="L6531" s="46">
        <f t="shared" si="130"/>
        <v>6276960</v>
      </c>
      <c r="M6531" s="1" t="s">
        <v>4</v>
      </c>
      <c r="N6531" s="1" t="s">
        <v>5</v>
      </c>
      <c r="O6531" s="1" t="s">
        <v>6</v>
      </c>
      <c r="P6531" s="1" t="s">
        <v>7</v>
      </c>
      <c r="Q6531" s="1" t="s">
        <v>13</v>
      </c>
      <c r="R6531" s="1" t="s">
        <v>14</v>
      </c>
      <c r="S6531" s="1" t="s">
        <v>3004</v>
      </c>
      <c r="T6531" s="1" t="s">
        <v>3003</v>
      </c>
      <c r="U6531" s="1" t="str">
        <f>VLOOKUP(T6531,[2]VAT!$A:$D,1,0)</f>
        <v>400141</v>
      </c>
      <c r="V6531" s="1" t="s">
        <v>2</v>
      </c>
      <c r="W6531" s="1" t="s">
        <v>2</v>
      </c>
      <c r="X6531" t="str">
        <f>VLOOKUP(T6531,[3]رکوردها!$A:$B,2,0)</f>
        <v>14003869954</v>
      </c>
      <c r="Y6531" t="str">
        <f>VLOOKUP(T6531,[3]رکوردها!$A:$D,4,0)</f>
        <v>411486437647</v>
      </c>
      <c r="Z6531" t="str">
        <f>VLOOKUP(T6531,[3]رکوردها!$A:$C,3,0)</f>
        <v>کرج</v>
      </c>
      <c r="AA6531" t="str">
        <f>VLOOKUP(T6531,[3]رکوردها!$A:$F,6,0)</f>
        <v>استان البرز -شهرک صنعتی نظرآباد خ بهارستان ک بنفشه قطعه D20</v>
      </c>
      <c r="AB6531" t="str">
        <f>VLOOKUP(T6531,[3]رکوردها!$A:$E,5,0)</f>
        <v>3331497805</v>
      </c>
    </row>
    <row r="6532" spans="1:28" x14ac:dyDescent="0.2">
      <c r="A6532" s="54">
        <v>173677</v>
      </c>
      <c r="B6532" s="2">
        <v>1498</v>
      </c>
      <c r="C6532" s="2">
        <v>1590</v>
      </c>
      <c r="D6532" s="54" t="str">
        <f>VLOOKUP(C6532,Piv.Analysis!A:AA,27,0)</f>
        <v>خرید انباری</v>
      </c>
      <c r="E6532" s="2"/>
      <c r="F6532" s="1" t="s">
        <v>297</v>
      </c>
      <c r="G6532" s="1" t="s">
        <v>3278</v>
      </c>
      <c r="H6532" s="4">
        <v>0</v>
      </c>
      <c r="I6532" s="4">
        <v>3141053000</v>
      </c>
      <c r="J6532" s="4">
        <f t="shared" ref="J6532:J6595" si="131">H6532-I6532</f>
        <v>-3141053000</v>
      </c>
      <c r="K6532" s="46">
        <f t="shared" si="129"/>
        <v>2881700000</v>
      </c>
      <c r="L6532" s="46">
        <f t="shared" si="130"/>
        <v>259353000</v>
      </c>
      <c r="M6532" s="1" t="s">
        <v>4</v>
      </c>
      <c r="N6532" s="1" t="s">
        <v>5</v>
      </c>
      <c r="O6532" s="1" t="s">
        <v>6</v>
      </c>
      <c r="P6532" s="1" t="s">
        <v>7</v>
      </c>
      <c r="Q6532" s="1" t="s">
        <v>13</v>
      </c>
      <c r="R6532" s="1" t="s">
        <v>14</v>
      </c>
      <c r="S6532" s="1" t="s">
        <v>3261</v>
      </c>
      <c r="T6532" s="1" t="s">
        <v>3260</v>
      </c>
      <c r="U6532" s="1" t="str">
        <f>VLOOKUP(T6532,[2]VAT!$A:$D,1,0)</f>
        <v>400197</v>
      </c>
      <c r="V6532" s="1" t="s">
        <v>2</v>
      </c>
      <c r="W6532" s="1" t="s">
        <v>2</v>
      </c>
      <c r="X6532" t="str">
        <f>VLOOKUP(T6532,[3]رکوردها!$A:$B,2,0)</f>
        <v>10861402655</v>
      </c>
      <c r="Y6532" t="str">
        <f>VLOOKUP(T6532,[3]رکوردها!$A:$D,4,0)</f>
        <v>411331377433</v>
      </c>
      <c r="Z6532" t="str">
        <f>VLOOKUP(T6532,[3]رکوردها!$A:$C,3,0)</f>
        <v>تهران</v>
      </c>
      <c r="AA6532" t="str">
        <f>VLOOKUP(T6532,[3]رکوردها!$A:$F,6,0)</f>
        <v>تهران-آرژانتین-بخارست خ15-پ12</v>
      </c>
      <c r="AB6532" t="str">
        <f>VLOOKUP(T6532,[3]رکوردها!$A:$E,5,0)</f>
        <v>1513814511</v>
      </c>
    </row>
    <row r="6533" spans="1:28" x14ac:dyDescent="0.2">
      <c r="A6533" s="54">
        <v>173678</v>
      </c>
      <c r="B6533" s="2">
        <v>1498</v>
      </c>
      <c r="C6533" s="2">
        <v>1590</v>
      </c>
      <c r="D6533" s="54" t="str">
        <f>VLOOKUP(C6533,Piv.Analysis!A:AA,27,0)</f>
        <v>خرید انباری</v>
      </c>
      <c r="E6533" s="2"/>
      <c r="F6533" s="1" t="s">
        <v>297</v>
      </c>
      <c r="G6533" s="1" t="s">
        <v>3279</v>
      </c>
      <c r="H6533" s="4">
        <v>0</v>
      </c>
      <c r="I6533" s="4">
        <v>145188000</v>
      </c>
      <c r="J6533" s="4">
        <f t="shared" si="131"/>
        <v>-145188000</v>
      </c>
      <c r="K6533" s="46">
        <f t="shared" si="129"/>
        <v>133199999.99999999</v>
      </c>
      <c r="L6533" s="46">
        <f t="shared" si="130"/>
        <v>11987999.999999998</v>
      </c>
      <c r="M6533" s="1" t="s">
        <v>4</v>
      </c>
      <c r="N6533" s="1" t="s">
        <v>5</v>
      </c>
      <c r="O6533" s="1" t="s">
        <v>6</v>
      </c>
      <c r="P6533" s="1" t="s">
        <v>7</v>
      </c>
      <c r="Q6533" s="1" t="s">
        <v>13</v>
      </c>
      <c r="R6533" s="1" t="s">
        <v>14</v>
      </c>
      <c r="S6533" s="1" t="s">
        <v>3261</v>
      </c>
      <c r="T6533" s="1" t="s">
        <v>3260</v>
      </c>
      <c r="U6533" s="1" t="str">
        <f>VLOOKUP(T6533,[2]VAT!$A:$D,1,0)</f>
        <v>400197</v>
      </c>
      <c r="V6533" s="1" t="s">
        <v>2</v>
      </c>
      <c r="W6533" s="1" t="s">
        <v>2</v>
      </c>
      <c r="X6533" t="str">
        <f>VLOOKUP(T6533,[3]رکوردها!$A:$B,2,0)</f>
        <v>10861402655</v>
      </c>
      <c r="Y6533" t="str">
        <f>VLOOKUP(T6533,[3]رکوردها!$A:$D,4,0)</f>
        <v>411331377433</v>
      </c>
      <c r="Z6533" t="str">
        <f>VLOOKUP(T6533,[3]رکوردها!$A:$C,3,0)</f>
        <v>تهران</v>
      </c>
      <c r="AA6533" t="str">
        <f>VLOOKUP(T6533,[3]رکوردها!$A:$F,6,0)</f>
        <v>تهران-آرژانتین-بخارست خ15-پ12</v>
      </c>
      <c r="AB6533" t="str">
        <f>VLOOKUP(T6533,[3]رکوردها!$A:$E,5,0)</f>
        <v>1513814511</v>
      </c>
    </row>
    <row r="6534" spans="1:28" x14ac:dyDescent="0.2">
      <c r="A6534" s="54">
        <v>173885</v>
      </c>
      <c r="B6534" s="2">
        <v>1499</v>
      </c>
      <c r="C6534" s="2">
        <v>1615</v>
      </c>
      <c r="D6534" s="54" t="str">
        <f>VLOOKUP(C6534,Piv.Analysis!A:AA,27,0)</f>
        <v>خرید انباری</v>
      </c>
      <c r="E6534" s="2"/>
      <c r="F6534" s="1" t="s">
        <v>297</v>
      </c>
      <c r="G6534" s="1" t="s">
        <v>3014</v>
      </c>
      <c r="H6534" s="4">
        <v>0</v>
      </c>
      <c r="I6534" s="4">
        <v>4243370000</v>
      </c>
      <c r="J6534" s="4">
        <f t="shared" si="131"/>
        <v>-4243370000</v>
      </c>
      <c r="K6534" s="46">
        <f t="shared" si="129"/>
        <v>3892999999.9999995</v>
      </c>
      <c r="L6534" s="46">
        <f t="shared" si="130"/>
        <v>350369999.99999994</v>
      </c>
      <c r="M6534" s="1" t="s">
        <v>4</v>
      </c>
      <c r="N6534" s="1" t="s">
        <v>5</v>
      </c>
      <c r="O6534" s="1" t="s">
        <v>6</v>
      </c>
      <c r="P6534" s="1" t="s">
        <v>7</v>
      </c>
      <c r="Q6534" s="1" t="s">
        <v>13</v>
      </c>
      <c r="R6534" s="1" t="s">
        <v>14</v>
      </c>
      <c r="S6534" s="1" t="s">
        <v>3004</v>
      </c>
      <c r="T6534" s="1" t="s">
        <v>3003</v>
      </c>
      <c r="U6534" s="1" t="str">
        <f>VLOOKUP(T6534,[2]VAT!$A:$D,1,0)</f>
        <v>400141</v>
      </c>
      <c r="V6534" s="1" t="s">
        <v>2</v>
      </c>
      <c r="W6534" s="1" t="s">
        <v>2</v>
      </c>
      <c r="X6534" t="str">
        <f>VLOOKUP(T6534,[3]رکوردها!$A:$B,2,0)</f>
        <v>14003869954</v>
      </c>
      <c r="Y6534" t="str">
        <f>VLOOKUP(T6534,[3]رکوردها!$A:$D,4,0)</f>
        <v>411486437647</v>
      </c>
      <c r="Z6534" t="str">
        <f>VLOOKUP(T6534,[3]رکوردها!$A:$C,3,0)</f>
        <v>کرج</v>
      </c>
      <c r="AA6534" t="str">
        <f>VLOOKUP(T6534,[3]رکوردها!$A:$F,6,0)</f>
        <v>استان البرز -شهرک صنعتی نظرآباد خ بهارستان ک بنفشه قطعه D20</v>
      </c>
      <c r="AB6534" t="str">
        <f>VLOOKUP(T6534,[3]رکوردها!$A:$E,5,0)</f>
        <v>3331497805</v>
      </c>
    </row>
    <row r="6535" spans="1:28" x14ac:dyDescent="0.2">
      <c r="A6535" s="54">
        <v>183712</v>
      </c>
      <c r="B6535" s="2">
        <v>1502</v>
      </c>
      <c r="C6535" s="2">
        <v>2131</v>
      </c>
      <c r="D6535" s="54" t="str">
        <f>VLOOKUP(C6535,Piv.Analysis!A:AA,27,0)</f>
        <v>خرید انباری</v>
      </c>
      <c r="E6535" s="2"/>
      <c r="F6535" s="1" t="s">
        <v>297</v>
      </c>
      <c r="G6535" s="1" t="s">
        <v>4175</v>
      </c>
      <c r="H6535" s="4">
        <v>0</v>
      </c>
      <c r="I6535" s="4">
        <v>134177992400</v>
      </c>
      <c r="J6535" s="4">
        <f t="shared" si="131"/>
        <v>-134177992400</v>
      </c>
      <c r="K6535" s="4"/>
      <c r="L6535" s="49"/>
      <c r="M6535" s="1" t="s">
        <v>4</v>
      </c>
      <c r="N6535" s="1" t="s">
        <v>5</v>
      </c>
      <c r="O6535" s="1" t="s">
        <v>6</v>
      </c>
      <c r="P6535" s="1" t="s">
        <v>7</v>
      </c>
      <c r="Q6535" s="1" t="s">
        <v>13</v>
      </c>
      <c r="R6535" s="1" t="s">
        <v>14</v>
      </c>
      <c r="S6535" s="1" t="s">
        <v>4177</v>
      </c>
      <c r="T6535" s="1" t="s">
        <v>4176</v>
      </c>
      <c r="U6535" s="1" t="e">
        <f>VLOOKUP(T6535,[2]VAT!$A:$D,1,0)</f>
        <v>#N/A</v>
      </c>
      <c r="V6535" s="1" t="s">
        <v>2</v>
      </c>
      <c r="W6535" s="1" t="s">
        <v>2</v>
      </c>
      <c r="X6535" t="str">
        <f>VLOOKUP(T6535,[3]رکوردها!$A:$B,2,0)</f>
        <v/>
      </c>
      <c r="Y6535" t="str">
        <f>VLOOKUP(T6535,[3]رکوردها!$A:$D,4,0)</f>
        <v/>
      </c>
      <c r="Z6535" t="str">
        <f>VLOOKUP(T6535,[3]رکوردها!$A:$C,3,0)</f>
        <v/>
      </c>
      <c r="AA6535" t="str">
        <f>VLOOKUP(T6535,[3]رکوردها!$A:$F,6,0)</f>
        <v/>
      </c>
      <c r="AB6535" t="str">
        <f>VLOOKUP(T6535,[3]رکوردها!$A:$E,5,0)</f>
        <v/>
      </c>
    </row>
    <row r="6536" spans="1:28" x14ac:dyDescent="0.2">
      <c r="A6536" s="54">
        <v>182089</v>
      </c>
      <c r="B6536" s="2">
        <v>1522</v>
      </c>
      <c r="C6536" s="2">
        <v>2028</v>
      </c>
      <c r="D6536" s="54" t="str">
        <f>VLOOKUP(C6536,Piv.Analysis!A:AA,27,0)</f>
        <v>خرید انباری</v>
      </c>
      <c r="E6536" s="2"/>
      <c r="F6536" s="1" t="s">
        <v>15</v>
      </c>
      <c r="G6536" s="1" t="s">
        <v>123</v>
      </c>
      <c r="H6536" s="4">
        <v>0</v>
      </c>
      <c r="I6536" s="4">
        <v>2700000</v>
      </c>
      <c r="J6536" s="4">
        <f t="shared" si="131"/>
        <v>-2700000</v>
      </c>
      <c r="K6536" s="4"/>
      <c r="L6536" s="49"/>
      <c r="M6536" s="1" t="s">
        <v>4</v>
      </c>
      <c r="N6536" s="1" t="s">
        <v>5</v>
      </c>
      <c r="O6536" s="1" t="s">
        <v>6</v>
      </c>
      <c r="P6536" s="1" t="s">
        <v>7</v>
      </c>
      <c r="Q6536" s="1" t="s">
        <v>13</v>
      </c>
      <c r="R6536" s="1" t="s">
        <v>14</v>
      </c>
      <c r="S6536" s="1" t="s">
        <v>121</v>
      </c>
      <c r="T6536" s="1" t="s">
        <v>120</v>
      </c>
      <c r="U6536" s="1" t="e">
        <f>VLOOKUP(T6536,[2]VAT!$A:$D,1,0)</f>
        <v>#N/A</v>
      </c>
      <c r="V6536" s="1" t="s">
        <v>2</v>
      </c>
      <c r="W6536" s="1" t="s">
        <v>2</v>
      </c>
      <c r="X6536" t="str">
        <f>VLOOKUP(T6536,[3]رکوردها!$A:$B,2,0)</f>
        <v>1950496376</v>
      </c>
      <c r="Y6536" t="str">
        <f>VLOOKUP(T6536,[3]رکوردها!$A:$D,4,0)</f>
        <v/>
      </c>
      <c r="Z6536" t="str">
        <f>VLOOKUP(T6536,[3]رکوردها!$A:$C,3,0)</f>
        <v>کنگان</v>
      </c>
      <c r="AA6536" t="str">
        <f>VLOOKUP(T6536,[3]رکوردها!$A:$F,6,0)</f>
        <v>کنگان مابین تمبک جدید و پمپ بنزین صفایی</v>
      </c>
      <c r="AB6536" t="str">
        <f>VLOOKUP(T6536,[3]رکوردها!$A:$E,5,0)</f>
        <v>37233024</v>
      </c>
    </row>
    <row r="6537" spans="1:28" x14ac:dyDescent="0.2">
      <c r="A6537" s="54">
        <v>182083</v>
      </c>
      <c r="B6537" s="2">
        <v>1530</v>
      </c>
      <c r="C6537" s="2">
        <v>2025</v>
      </c>
      <c r="D6537" s="54" t="str">
        <f>VLOOKUP(C6537,Piv.Analysis!A:AA,27,0)</f>
        <v>خرید انباری</v>
      </c>
      <c r="E6537" s="2"/>
      <c r="F6537" s="1" t="s">
        <v>1661</v>
      </c>
      <c r="G6537" s="1" t="s">
        <v>4062</v>
      </c>
      <c r="H6537" s="4">
        <v>0</v>
      </c>
      <c r="I6537" s="4">
        <v>89544000</v>
      </c>
      <c r="J6537" s="4">
        <f t="shared" si="131"/>
        <v>-89544000</v>
      </c>
      <c r="K6537" s="4"/>
      <c r="L6537" s="49"/>
      <c r="M6537" s="1" t="s">
        <v>4</v>
      </c>
      <c r="N6537" s="1" t="s">
        <v>5</v>
      </c>
      <c r="O6537" s="1" t="s">
        <v>6</v>
      </c>
      <c r="P6537" s="1" t="s">
        <v>7</v>
      </c>
      <c r="Q6537" s="1" t="s">
        <v>13</v>
      </c>
      <c r="R6537" s="1" t="s">
        <v>14</v>
      </c>
      <c r="S6537" s="1" t="s">
        <v>4059</v>
      </c>
      <c r="T6537" s="1" t="s">
        <v>4058</v>
      </c>
      <c r="U6537" s="1" t="e">
        <f>VLOOKUP(T6537,[2]VAT!$A:$D,1,0)</f>
        <v>#N/A</v>
      </c>
      <c r="V6537" s="1" t="s">
        <v>2</v>
      </c>
      <c r="W6537" s="1" t="s">
        <v>2</v>
      </c>
      <c r="X6537" t="str">
        <f>VLOOKUP(T6537,[3]رکوردها!$A:$B,2,0)</f>
        <v>6839704947</v>
      </c>
      <c r="Y6537" t="str">
        <f>VLOOKUP(T6537,[3]رکوردها!$A:$D,4,0)</f>
        <v/>
      </c>
      <c r="Z6537" t="str">
        <f>VLOOKUP(T6537,[3]رکوردها!$A:$C,3,0)</f>
        <v/>
      </c>
      <c r="AA6537" t="str">
        <f>VLOOKUP(T6537,[3]رکوردها!$A:$F,6,0)</f>
        <v/>
      </c>
      <c r="AB6537" t="str">
        <f>VLOOKUP(T6537,[3]رکوردها!$A:$E,5,0)</f>
        <v/>
      </c>
    </row>
    <row r="6538" spans="1:28" x14ac:dyDescent="0.2">
      <c r="A6538" s="54">
        <v>182087</v>
      </c>
      <c r="B6538" s="2">
        <v>1534</v>
      </c>
      <c r="C6538" s="2">
        <v>2027</v>
      </c>
      <c r="D6538" s="54" t="str">
        <f>VLOOKUP(C6538,Piv.Analysis!A:AA,27,0)</f>
        <v>خرید انباری</v>
      </c>
      <c r="E6538" s="2"/>
      <c r="F6538" s="1" t="s">
        <v>124</v>
      </c>
      <c r="G6538" s="1" t="s">
        <v>125</v>
      </c>
      <c r="H6538" s="4">
        <v>0</v>
      </c>
      <c r="I6538" s="4">
        <v>12210000</v>
      </c>
      <c r="J6538" s="4">
        <f t="shared" si="131"/>
        <v>-12210000</v>
      </c>
      <c r="K6538" s="4"/>
      <c r="L6538" s="49"/>
      <c r="M6538" s="1" t="s">
        <v>4</v>
      </c>
      <c r="N6538" s="1" t="s">
        <v>5</v>
      </c>
      <c r="O6538" s="1" t="s">
        <v>6</v>
      </c>
      <c r="P6538" s="1" t="s">
        <v>7</v>
      </c>
      <c r="Q6538" s="1" t="s">
        <v>13</v>
      </c>
      <c r="R6538" s="1" t="s">
        <v>14</v>
      </c>
      <c r="S6538" s="1" t="s">
        <v>121</v>
      </c>
      <c r="T6538" s="1" t="s">
        <v>120</v>
      </c>
      <c r="U6538" s="1" t="e">
        <f>VLOOKUP(T6538,[2]VAT!$A:$D,1,0)</f>
        <v>#N/A</v>
      </c>
      <c r="V6538" s="1" t="s">
        <v>2</v>
      </c>
      <c r="W6538" s="1" t="s">
        <v>2</v>
      </c>
      <c r="X6538" t="str">
        <f>VLOOKUP(T6538,[3]رکوردها!$A:$B,2,0)</f>
        <v>1950496376</v>
      </c>
      <c r="Y6538" t="str">
        <f>VLOOKUP(T6538,[3]رکوردها!$A:$D,4,0)</f>
        <v/>
      </c>
      <c r="Z6538" t="str">
        <f>VLOOKUP(T6538,[3]رکوردها!$A:$C,3,0)</f>
        <v>کنگان</v>
      </c>
      <c r="AA6538" t="str">
        <f>VLOOKUP(T6538,[3]رکوردها!$A:$F,6,0)</f>
        <v>کنگان مابین تمبک جدید و پمپ بنزین صفایی</v>
      </c>
      <c r="AB6538" t="str">
        <f>VLOOKUP(T6538,[3]رکوردها!$A:$E,5,0)</f>
        <v>37233024</v>
      </c>
    </row>
    <row r="6539" spans="1:28" s="41" customFormat="1" hidden="1" x14ac:dyDescent="0.2">
      <c r="A6539" s="36">
        <v>143796</v>
      </c>
      <c r="B6539" s="36">
        <v>1317</v>
      </c>
      <c r="C6539" s="36">
        <v>1351</v>
      </c>
      <c r="D6539" s="39" t="s">
        <v>5178</v>
      </c>
      <c r="E6539" s="36"/>
      <c r="F6539" s="37" t="s">
        <v>171</v>
      </c>
      <c r="G6539" s="37" t="s">
        <v>3673</v>
      </c>
      <c r="H6539" s="38">
        <v>27872396157</v>
      </c>
      <c r="I6539" s="38">
        <v>0</v>
      </c>
      <c r="J6539" s="38">
        <f t="shared" si="131"/>
        <v>27872396157</v>
      </c>
      <c r="K6539" s="38"/>
      <c r="L6539" s="49"/>
      <c r="M6539" s="37" t="s">
        <v>4</v>
      </c>
      <c r="N6539" s="37" t="s">
        <v>5</v>
      </c>
      <c r="O6539" s="37" t="s">
        <v>6</v>
      </c>
      <c r="P6539" s="37" t="s">
        <v>7</v>
      </c>
      <c r="Q6539" s="37" t="s">
        <v>13</v>
      </c>
      <c r="R6539" s="37" t="s">
        <v>14</v>
      </c>
      <c r="S6539" s="37" t="s">
        <v>3657</v>
      </c>
      <c r="T6539" s="37" t="s">
        <v>3656</v>
      </c>
      <c r="U6539" s="1" t="str">
        <f>VLOOKUP(T6539,[2]VAT!$A:$D,1,0)</f>
        <v>400369</v>
      </c>
      <c r="V6539" s="37" t="s">
        <v>2</v>
      </c>
      <c r="W6539" s="37" t="s">
        <v>2</v>
      </c>
      <c r="X6539" t="str">
        <f>VLOOKUP(T6539,[3]رکوردها!$A:$B,2,0)</f>
        <v>10102894551</v>
      </c>
      <c r="Y6539" t="str">
        <f>VLOOKUP(T6539,[3]رکوردها!$A:$D,4,0)</f>
        <v>411356554739</v>
      </c>
      <c r="Z6539" t="str">
        <f>VLOOKUP(T6539,[3]رکوردها!$A:$C,3,0)</f>
        <v>اصفهان</v>
      </c>
      <c r="AA6539" t="str">
        <f>VLOOKUP(T6539,[3]رکوردها!$A:$F,6,0)</f>
        <v>اصفهان نجف آباد شهرک صنعتی منظریه خیابان 101 کد 006</v>
      </c>
      <c r="AB6539" t="str">
        <f>VLOOKUP(T6539,[3]رکوردها!$A:$E,5,0)</f>
        <v>8513114961</v>
      </c>
    </row>
    <row r="6540" spans="1:28" x14ac:dyDescent="0.2">
      <c r="A6540" s="54">
        <v>173306</v>
      </c>
      <c r="B6540" s="2">
        <v>1536</v>
      </c>
      <c r="C6540" s="2">
        <v>1552</v>
      </c>
      <c r="D6540" s="54" t="str">
        <f>VLOOKUP(C6540,Piv.Analysis!A:AA,27,0)</f>
        <v>خرید انباری</v>
      </c>
      <c r="E6540" s="2"/>
      <c r="F6540" s="1" t="s">
        <v>135</v>
      </c>
      <c r="G6540" s="1" t="s">
        <v>3674</v>
      </c>
      <c r="H6540" s="4">
        <v>0</v>
      </c>
      <c r="I6540" s="4">
        <v>8166595179</v>
      </c>
      <c r="J6540" s="4">
        <f t="shared" si="131"/>
        <v>-8166595179</v>
      </c>
      <c r="K6540" s="46">
        <f t="shared" ref="K6540:K6541" si="132">I6540/109%</f>
        <v>7492289155.0458708</v>
      </c>
      <c r="L6540" s="46">
        <v>674306026</v>
      </c>
      <c r="M6540" s="1" t="s">
        <v>4</v>
      </c>
      <c r="N6540" s="1" t="s">
        <v>5</v>
      </c>
      <c r="O6540" s="1" t="s">
        <v>6</v>
      </c>
      <c r="P6540" s="1" t="s">
        <v>7</v>
      </c>
      <c r="Q6540" s="1" t="s">
        <v>13</v>
      </c>
      <c r="R6540" s="1" t="s">
        <v>14</v>
      </c>
      <c r="S6540" s="1" t="s">
        <v>3657</v>
      </c>
      <c r="T6540" s="1" t="s">
        <v>3656</v>
      </c>
      <c r="U6540" s="1" t="str">
        <f>VLOOKUP(T6540,[2]VAT!$A:$D,1,0)</f>
        <v>400369</v>
      </c>
      <c r="V6540" s="1" t="s">
        <v>2</v>
      </c>
      <c r="W6540" s="1" t="s">
        <v>2</v>
      </c>
      <c r="X6540" t="str">
        <f>VLOOKUP(T6540,[3]رکوردها!$A:$B,2,0)</f>
        <v>10102894551</v>
      </c>
      <c r="Y6540" t="str">
        <f>VLOOKUP(T6540,[3]رکوردها!$A:$D,4,0)</f>
        <v>411356554739</v>
      </c>
      <c r="Z6540" t="str">
        <f>VLOOKUP(T6540,[3]رکوردها!$A:$C,3,0)</f>
        <v>اصفهان</v>
      </c>
      <c r="AA6540" t="str">
        <f>VLOOKUP(T6540,[3]رکوردها!$A:$F,6,0)</f>
        <v>اصفهان نجف آباد شهرک صنعتی منظریه خیابان 101 کد 006</v>
      </c>
      <c r="AB6540" t="str">
        <f>VLOOKUP(T6540,[3]رکوردها!$A:$E,5,0)</f>
        <v>8513114961</v>
      </c>
    </row>
    <row r="6541" spans="1:28" x14ac:dyDescent="0.2">
      <c r="A6541" s="54">
        <v>173307</v>
      </c>
      <c r="B6541" s="2">
        <v>1536</v>
      </c>
      <c r="C6541" s="2">
        <v>1552</v>
      </c>
      <c r="D6541" s="54" t="str">
        <f>VLOOKUP(C6541,Piv.Analysis!A:AA,27,0)</f>
        <v>خرید انباری</v>
      </c>
      <c r="E6541" s="2"/>
      <c r="F6541" s="1" t="s">
        <v>135</v>
      </c>
      <c r="G6541" s="28" t="s">
        <v>5219</v>
      </c>
      <c r="H6541" s="4">
        <v>0</v>
      </c>
      <c r="I6541" s="4">
        <v>36995334229</v>
      </c>
      <c r="J6541" s="4">
        <f t="shared" si="131"/>
        <v>-36995334229</v>
      </c>
      <c r="K6541" s="46">
        <f t="shared" si="132"/>
        <v>33940673604.587154</v>
      </c>
      <c r="L6541" s="46">
        <v>3054660625</v>
      </c>
      <c r="M6541" s="1" t="s">
        <v>4</v>
      </c>
      <c r="N6541" s="1" t="s">
        <v>5</v>
      </c>
      <c r="O6541" s="1" t="s">
        <v>6</v>
      </c>
      <c r="P6541" s="1" t="s">
        <v>7</v>
      </c>
      <c r="Q6541" s="1" t="s">
        <v>13</v>
      </c>
      <c r="R6541" s="1" t="s">
        <v>14</v>
      </c>
      <c r="S6541" s="1" t="s">
        <v>3657</v>
      </c>
      <c r="T6541" s="1" t="s">
        <v>3656</v>
      </c>
      <c r="U6541" s="1" t="str">
        <f>VLOOKUP(T6541,[2]VAT!$A:$D,1,0)</f>
        <v>400369</v>
      </c>
      <c r="V6541" s="1" t="s">
        <v>2</v>
      </c>
      <c r="W6541" s="1" t="s">
        <v>2</v>
      </c>
      <c r="X6541" t="str">
        <f>VLOOKUP(T6541,[3]رکوردها!$A:$B,2,0)</f>
        <v>10102894551</v>
      </c>
      <c r="Y6541" t="str">
        <f>VLOOKUP(T6541,[3]رکوردها!$A:$D,4,0)</f>
        <v>411356554739</v>
      </c>
      <c r="Z6541" t="str">
        <f>VLOOKUP(T6541,[3]رکوردها!$A:$C,3,0)</f>
        <v>اصفهان</v>
      </c>
      <c r="AA6541" t="str">
        <f>VLOOKUP(T6541,[3]رکوردها!$A:$F,6,0)</f>
        <v>اصفهان نجف آباد شهرک صنعتی منظریه خیابان 101 کد 006</v>
      </c>
      <c r="AB6541" t="str">
        <f>VLOOKUP(T6541,[3]رکوردها!$A:$E,5,0)</f>
        <v>8513114961</v>
      </c>
    </row>
    <row r="6542" spans="1:28" s="41" customFormat="1" hidden="1" x14ac:dyDescent="0.2">
      <c r="A6542" s="36">
        <v>175640</v>
      </c>
      <c r="B6542" s="36">
        <v>1624</v>
      </c>
      <c r="C6542" s="36">
        <v>1725</v>
      </c>
      <c r="D6542" s="36" t="str">
        <f>VLOOKUP(C6542,Piv.Analysis!A:AA,27,0)</f>
        <v>دریافت و پرداخت</v>
      </c>
      <c r="E6542" s="36"/>
      <c r="F6542" s="37" t="s">
        <v>33</v>
      </c>
      <c r="G6542" s="37" t="s">
        <v>2368</v>
      </c>
      <c r="H6542" s="38">
        <v>20000000000</v>
      </c>
      <c r="I6542" s="38">
        <v>0</v>
      </c>
      <c r="J6542" s="38">
        <f t="shared" si="131"/>
        <v>20000000000</v>
      </c>
      <c r="K6542" s="38"/>
      <c r="L6542" s="49"/>
      <c r="M6542" s="37" t="s">
        <v>4</v>
      </c>
      <c r="N6542" s="37" t="s">
        <v>5</v>
      </c>
      <c r="O6542" s="37" t="s">
        <v>6</v>
      </c>
      <c r="P6542" s="37" t="s">
        <v>7</v>
      </c>
      <c r="Q6542" s="37" t="s">
        <v>13</v>
      </c>
      <c r="R6542" s="37" t="s">
        <v>14</v>
      </c>
      <c r="S6542" s="37" t="s">
        <v>3657</v>
      </c>
      <c r="T6542" s="37" t="s">
        <v>3656</v>
      </c>
      <c r="U6542" s="1" t="str">
        <f>VLOOKUP(T6542,[2]VAT!$A:$D,1,0)</f>
        <v>400369</v>
      </c>
      <c r="V6542" s="37" t="s">
        <v>2</v>
      </c>
      <c r="W6542" s="37" t="s">
        <v>2</v>
      </c>
      <c r="X6542" t="str">
        <f>VLOOKUP(T6542,[3]رکوردها!$A:$B,2,0)</f>
        <v>10102894551</v>
      </c>
      <c r="Y6542" t="str">
        <f>VLOOKUP(T6542,[3]رکوردها!$A:$D,4,0)</f>
        <v>411356554739</v>
      </c>
      <c r="Z6542" t="str">
        <f>VLOOKUP(T6542,[3]رکوردها!$A:$C,3,0)</f>
        <v>اصفهان</v>
      </c>
      <c r="AA6542" t="str">
        <f>VLOOKUP(T6542,[3]رکوردها!$A:$F,6,0)</f>
        <v>اصفهان نجف آباد شهرک صنعتی منظریه خیابان 101 کد 006</v>
      </c>
      <c r="AB6542" t="str">
        <f>VLOOKUP(T6542,[3]رکوردها!$A:$E,5,0)</f>
        <v>8513114961</v>
      </c>
    </row>
    <row r="6543" spans="1:28" s="41" customFormat="1" hidden="1" x14ac:dyDescent="0.2">
      <c r="A6543" s="36">
        <v>175829</v>
      </c>
      <c r="B6543" s="36">
        <v>1646</v>
      </c>
      <c r="C6543" s="36">
        <v>1749</v>
      </c>
      <c r="D6543" s="36" t="str">
        <f>VLOOKUP(C6543,Piv.Analysis!A:AA,27,0)</f>
        <v>دریافت و پرداخت</v>
      </c>
      <c r="E6543" s="36"/>
      <c r="F6543" s="37" t="s">
        <v>1833</v>
      </c>
      <c r="G6543" s="37" t="s">
        <v>2382</v>
      </c>
      <c r="H6543" s="38">
        <v>12583659476</v>
      </c>
      <c r="I6543" s="38">
        <v>0</v>
      </c>
      <c r="J6543" s="38">
        <f t="shared" si="131"/>
        <v>12583659476</v>
      </c>
      <c r="K6543" s="38"/>
      <c r="L6543" s="49"/>
      <c r="M6543" s="37" t="s">
        <v>4</v>
      </c>
      <c r="N6543" s="37" t="s">
        <v>5</v>
      </c>
      <c r="O6543" s="37" t="s">
        <v>6</v>
      </c>
      <c r="P6543" s="37" t="s">
        <v>7</v>
      </c>
      <c r="Q6543" s="37" t="s">
        <v>13</v>
      </c>
      <c r="R6543" s="37" t="s">
        <v>14</v>
      </c>
      <c r="S6543" s="37" t="s">
        <v>3657</v>
      </c>
      <c r="T6543" s="37" t="s">
        <v>3656</v>
      </c>
      <c r="U6543" s="1" t="str">
        <f>VLOOKUP(T6543,[2]VAT!$A:$D,1,0)</f>
        <v>400369</v>
      </c>
      <c r="V6543" s="37" t="s">
        <v>2</v>
      </c>
      <c r="W6543" s="37" t="s">
        <v>2</v>
      </c>
      <c r="X6543" t="str">
        <f>VLOOKUP(T6543,[3]رکوردها!$A:$B,2,0)</f>
        <v>10102894551</v>
      </c>
      <c r="Y6543" t="str">
        <f>VLOOKUP(T6543,[3]رکوردها!$A:$D,4,0)</f>
        <v>411356554739</v>
      </c>
      <c r="Z6543" t="str">
        <f>VLOOKUP(T6543,[3]رکوردها!$A:$C,3,0)</f>
        <v>اصفهان</v>
      </c>
      <c r="AA6543" t="str">
        <f>VLOOKUP(T6543,[3]رکوردها!$A:$F,6,0)</f>
        <v>اصفهان نجف آباد شهرک صنعتی منظریه خیابان 101 کد 006</v>
      </c>
      <c r="AB6543" t="str">
        <f>VLOOKUP(T6543,[3]رکوردها!$A:$E,5,0)</f>
        <v>8513114961</v>
      </c>
    </row>
    <row r="6544" spans="1:28" s="41" customFormat="1" hidden="1" x14ac:dyDescent="0.2">
      <c r="A6544" s="36">
        <v>184106</v>
      </c>
      <c r="B6544" s="36">
        <v>1670</v>
      </c>
      <c r="C6544" s="36">
        <v>1887</v>
      </c>
      <c r="D6544" s="36" t="str">
        <f>VLOOKUP(C6544,Piv.Analysis!A:AA,27,0)</f>
        <v>اصلاح و انتقال</v>
      </c>
      <c r="E6544" s="36"/>
      <c r="F6544" s="37" t="s">
        <v>0</v>
      </c>
      <c r="G6544" s="37" t="s">
        <v>3683</v>
      </c>
      <c r="H6544" s="38">
        <v>12578269932</v>
      </c>
      <c r="I6544" s="38">
        <v>0</v>
      </c>
      <c r="J6544" s="38">
        <f t="shared" si="131"/>
        <v>12578269932</v>
      </c>
      <c r="K6544" s="38"/>
      <c r="L6544" s="49"/>
      <c r="M6544" s="37" t="s">
        <v>4</v>
      </c>
      <c r="N6544" s="37" t="s">
        <v>5</v>
      </c>
      <c r="O6544" s="37" t="s">
        <v>6</v>
      </c>
      <c r="P6544" s="37" t="s">
        <v>7</v>
      </c>
      <c r="Q6544" s="37" t="s">
        <v>13</v>
      </c>
      <c r="R6544" s="37" t="s">
        <v>14</v>
      </c>
      <c r="S6544" s="37" t="s">
        <v>3657</v>
      </c>
      <c r="T6544" s="37" t="s">
        <v>3656</v>
      </c>
      <c r="U6544" s="1" t="str">
        <f>VLOOKUP(T6544,[2]VAT!$A:$D,1,0)</f>
        <v>400369</v>
      </c>
      <c r="V6544" s="37" t="s">
        <v>2</v>
      </c>
      <c r="W6544" s="37" t="s">
        <v>2</v>
      </c>
      <c r="X6544" t="str">
        <f>VLOOKUP(T6544,[3]رکوردها!$A:$B,2,0)</f>
        <v>10102894551</v>
      </c>
      <c r="Y6544" t="str">
        <f>VLOOKUP(T6544,[3]رکوردها!$A:$D,4,0)</f>
        <v>411356554739</v>
      </c>
      <c r="Z6544" t="str">
        <f>VLOOKUP(T6544,[3]رکوردها!$A:$C,3,0)</f>
        <v>اصفهان</v>
      </c>
      <c r="AA6544" t="str">
        <f>VLOOKUP(T6544,[3]رکوردها!$A:$F,6,0)</f>
        <v>اصفهان نجف آباد شهرک صنعتی منظریه خیابان 101 کد 006</v>
      </c>
      <c r="AB6544" t="str">
        <f>VLOOKUP(T6544,[3]رکوردها!$A:$E,5,0)</f>
        <v>8513114961</v>
      </c>
    </row>
    <row r="6545" spans="1:28" s="41" customFormat="1" hidden="1" x14ac:dyDescent="0.2">
      <c r="A6545" s="36">
        <v>173965</v>
      </c>
      <c r="B6545" s="36">
        <v>1297</v>
      </c>
      <c r="C6545" s="36">
        <v>1627</v>
      </c>
      <c r="D6545" s="36" t="str">
        <f>VLOOKUP(C6545,Piv.Analysis!A:AA,27,0)</f>
        <v>اصلاح و انتقال</v>
      </c>
      <c r="E6545" s="36"/>
      <c r="F6545" s="37" t="s">
        <v>11</v>
      </c>
      <c r="G6545" s="37" t="s">
        <v>3687</v>
      </c>
      <c r="H6545" s="38">
        <v>13132620022</v>
      </c>
      <c r="I6545" s="38">
        <v>0</v>
      </c>
      <c r="J6545" s="38">
        <f t="shared" si="131"/>
        <v>13132620022</v>
      </c>
      <c r="K6545" s="38"/>
      <c r="L6545" s="49"/>
      <c r="M6545" s="37" t="s">
        <v>4</v>
      </c>
      <c r="N6545" s="37" t="s">
        <v>5</v>
      </c>
      <c r="O6545" s="37" t="s">
        <v>6</v>
      </c>
      <c r="P6545" s="37" t="s">
        <v>7</v>
      </c>
      <c r="Q6545" s="37" t="s">
        <v>13</v>
      </c>
      <c r="R6545" s="37" t="s">
        <v>14</v>
      </c>
      <c r="S6545" s="37" t="s">
        <v>3686</v>
      </c>
      <c r="T6545" s="37" t="s">
        <v>3685</v>
      </c>
      <c r="U6545" s="1" t="str">
        <f>VLOOKUP(T6545,[2]VAT!$A:$D,1,0)</f>
        <v>400370</v>
      </c>
      <c r="V6545" s="37" t="s">
        <v>2</v>
      </c>
      <c r="W6545" s="37" t="s">
        <v>2</v>
      </c>
      <c r="X6545" t="str">
        <f>VLOOKUP(T6545,[3]رکوردها!$A:$B,2,0)</f>
        <v>10860962492</v>
      </c>
      <c r="Y6545" t="str">
        <f>VLOOKUP(T6545,[3]رکوردها!$A:$D,4,0)</f>
        <v/>
      </c>
      <c r="Z6545" t="str">
        <f>VLOOKUP(T6545,[3]رکوردها!$A:$C,3,0)</f>
        <v>قم</v>
      </c>
      <c r="AA6545" t="str">
        <f>VLOOKUP(T6545,[3]رکوردها!$A:$F,6,0)</f>
        <v>قم جعفرآباد شهرک صنعتی شکوهیه خ فکوری پ1318</v>
      </c>
      <c r="AB6545" t="str">
        <f>VLOOKUP(T6545,[3]رکوردها!$A:$E,5,0)</f>
        <v/>
      </c>
    </row>
    <row r="6546" spans="1:28" s="41" customFormat="1" hidden="1" x14ac:dyDescent="0.2">
      <c r="A6546" s="36">
        <v>173967</v>
      </c>
      <c r="B6546" s="36">
        <v>1297</v>
      </c>
      <c r="C6546" s="36">
        <v>1627</v>
      </c>
      <c r="D6546" s="36" t="str">
        <f>VLOOKUP(C6546,Piv.Analysis!A:AA,27,0)</f>
        <v>اصلاح و انتقال</v>
      </c>
      <c r="E6546" s="36"/>
      <c r="F6546" s="37" t="s">
        <v>11</v>
      </c>
      <c r="G6546" s="37" t="s">
        <v>3688</v>
      </c>
      <c r="H6546" s="38">
        <v>1340015480</v>
      </c>
      <c r="I6546" s="38">
        <v>0</v>
      </c>
      <c r="J6546" s="38">
        <f t="shared" si="131"/>
        <v>1340015480</v>
      </c>
      <c r="K6546" s="38"/>
      <c r="L6546" s="49"/>
      <c r="M6546" s="37" t="s">
        <v>4</v>
      </c>
      <c r="N6546" s="37" t="s">
        <v>5</v>
      </c>
      <c r="O6546" s="37" t="s">
        <v>6</v>
      </c>
      <c r="P6546" s="37" t="s">
        <v>7</v>
      </c>
      <c r="Q6546" s="37" t="s">
        <v>13</v>
      </c>
      <c r="R6546" s="37" t="s">
        <v>14</v>
      </c>
      <c r="S6546" s="37" t="s">
        <v>3686</v>
      </c>
      <c r="T6546" s="37" t="s">
        <v>3685</v>
      </c>
      <c r="U6546" s="1" t="str">
        <f>VLOOKUP(T6546,[2]VAT!$A:$D,1,0)</f>
        <v>400370</v>
      </c>
      <c r="V6546" s="37" t="s">
        <v>2</v>
      </c>
      <c r="W6546" s="37" t="s">
        <v>2</v>
      </c>
      <c r="X6546" t="str">
        <f>VLOOKUP(T6546,[3]رکوردها!$A:$B,2,0)</f>
        <v>10860962492</v>
      </c>
      <c r="Y6546" t="str">
        <f>VLOOKUP(T6546,[3]رکوردها!$A:$D,4,0)</f>
        <v/>
      </c>
      <c r="Z6546" t="str">
        <f>VLOOKUP(T6546,[3]رکوردها!$A:$C,3,0)</f>
        <v>قم</v>
      </c>
      <c r="AA6546" t="str">
        <f>VLOOKUP(T6546,[3]رکوردها!$A:$F,6,0)</f>
        <v>قم جعفرآباد شهرک صنعتی شکوهیه خ فکوری پ1318</v>
      </c>
      <c r="AB6546" t="str">
        <f>VLOOKUP(T6546,[3]رکوردها!$A:$E,5,0)</f>
        <v/>
      </c>
    </row>
    <row r="6547" spans="1:28" s="41" customFormat="1" hidden="1" x14ac:dyDescent="0.2">
      <c r="A6547" s="36">
        <v>173969</v>
      </c>
      <c r="B6547" s="36">
        <v>1297</v>
      </c>
      <c r="C6547" s="36">
        <v>1627</v>
      </c>
      <c r="D6547" s="36" t="str">
        <f>VLOOKUP(C6547,Piv.Analysis!A:AA,27,0)</f>
        <v>اصلاح و انتقال</v>
      </c>
      <c r="E6547" s="36"/>
      <c r="F6547" s="37" t="s">
        <v>11</v>
      </c>
      <c r="G6547" s="37" t="s">
        <v>3689</v>
      </c>
      <c r="H6547" s="38">
        <v>406474298</v>
      </c>
      <c r="I6547" s="38">
        <v>0</v>
      </c>
      <c r="J6547" s="38">
        <f t="shared" si="131"/>
        <v>406474298</v>
      </c>
      <c r="K6547" s="38"/>
      <c r="L6547" s="49"/>
      <c r="M6547" s="37" t="s">
        <v>4</v>
      </c>
      <c r="N6547" s="37" t="s">
        <v>5</v>
      </c>
      <c r="O6547" s="37" t="s">
        <v>6</v>
      </c>
      <c r="P6547" s="37" t="s">
        <v>7</v>
      </c>
      <c r="Q6547" s="37" t="s">
        <v>13</v>
      </c>
      <c r="R6547" s="37" t="s">
        <v>14</v>
      </c>
      <c r="S6547" s="37" t="s">
        <v>3686</v>
      </c>
      <c r="T6547" s="37" t="s">
        <v>3685</v>
      </c>
      <c r="U6547" s="1" t="str">
        <f>VLOOKUP(T6547,[2]VAT!$A:$D,1,0)</f>
        <v>400370</v>
      </c>
      <c r="V6547" s="37" t="s">
        <v>2</v>
      </c>
      <c r="W6547" s="37" t="s">
        <v>2</v>
      </c>
      <c r="X6547" t="str">
        <f>VLOOKUP(T6547,[3]رکوردها!$A:$B,2,0)</f>
        <v>10860962492</v>
      </c>
      <c r="Y6547" t="str">
        <f>VLOOKUP(T6547,[3]رکوردها!$A:$D,4,0)</f>
        <v/>
      </c>
      <c r="Z6547" t="str">
        <f>VLOOKUP(T6547,[3]رکوردها!$A:$C,3,0)</f>
        <v>قم</v>
      </c>
      <c r="AA6547" t="str">
        <f>VLOOKUP(T6547,[3]رکوردها!$A:$F,6,0)</f>
        <v>قم جعفرآباد شهرک صنعتی شکوهیه خ فکوری پ1318</v>
      </c>
      <c r="AB6547" t="str">
        <f>VLOOKUP(T6547,[3]رکوردها!$A:$E,5,0)</f>
        <v/>
      </c>
    </row>
    <row r="6548" spans="1:28" s="41" customFormat="1" hidden="1" x14ac:dyDescent="0.2">
      <c r="A6548" s="36">
        <v>162501</v>
      </c>
      <c r="B6548" s="36">
        <v>1448</v>
      </c>
      <c r="C6548" s="36">
        <v>1540</v>
      </c>
      <c r="D6548" s="36" t="str">
        <f>VLOOKUP(C6548,Piv.Analysis!A:AA,27,0)</f>
        <v>دریافت و پرداخت</v>
      </c>
      <c r="E6548" s="36"/>
      <c r="F6548" s="37" t="s">
        <v>2002</v>
      </c>
      <c r="G6548" s="37" t="s">
        <v>2008</v>
      </c>
      <c r="H6548" s="38">
        <v>1501302179</v>
      </c>
      <c r="I6548" s="38">
        <v>0</v>
      </c>
      <c r="J6548" s="38">
        <f t="shared" si="131"/>
        <v>1501302179</v>
      </c>
      <c r="K6548" s="38"/>
      <c r="L6548" s="49"/>
      <c r="M6548" s="37" t="s">
        <v>4</v>
      </c>
      <c r="N6548" s="37" t="s">
        <v>5</v>
      </c>
      <c r="O6548" s="37" t="s">
        <v>6</v>
      </c>
      <c r="P6548" s="37" t="s">
        <v>7</v>
      </c>
      <c r="Q6548" s="37" t="s">
        <v>13</v>
      </c>
      <c r="R6548" s="37" t="s">
        <v>14</v>
      </c>
      <c r="S6548" s="37" t="s">
        <v>3686</v>
      </c>
      <c r="T6548" s="37" t="s">
        <v>3685</v>
      </c>
      <c r="U6548" s="1" t="str">
        <f>VLOOKUP(T6548,[2]VAT!$A:$D,1,0)</f>
        <v>400370</v>
      </c>
      <c r="V6548" s="37" t="s">
        <v>2</v>
      </c>
      <c r="W6548" s="37" t="s">
        <v>2</v>
      </c>
      <c r="X6548" t="str">
        <f>VLOOKUP(T6548,[3]رکوردها!$A:$B,2,0)</f>
        <v>10860962492</v>
      </c>
      <c r="Y6548" t="str">
        <f>VLOOKUP(T6548,[3]رکوردها!$A:$D,4,0)</f>
        <v/>
      </c>
      <c r="Z6548" t="str">
        <f>VLOOKUP(T6548,[3]رکوردها!$A:$C,3,0)</f>
        <v>قم</v>
      </c>
      <c r="AA6548" t="str">
        <f>VLOOKUP(T6548,[3]رکوردها!$A:$F,6,0)</f>
        <v>قم جعفرآباد شهرک صنعتی شکوهیه خ فکوری پ1318</v>
      </c>
      <c r="AB6548" t="str">
        <f>VLOOKUP(T6548,[3]رکوردها!$A:$E,5,0)</f>
        <v/>
      </c>
    </row>
    <row r="6549" spans="1:28" s="41" customFormat="1" hidden="1" x14ac:dyDescent="0.2">
      <c r="A6549" s="36">
        <v>174214</v>
      </c>
      <c r="B6549" s="36">
        <v>1658</v>
      </c>
      <c r="C6549" s="36">
        <v>1648</v>
      </c>
      <c r="D6549" s="39" t="s">
        <v>5178</v>
      </c>
      <c r="E6549" s="39"/>
      <c r="F6549" s="37" t="s">
        <v>0</v>
      </c>
      <c r="G6549" s="37" t="s">
        <v>3690</v>
      </c>
      <c r="H6549" s="38">
        <v>1208305503</v>
      </c>
      <c r="I6549" s="38">
        <v>0</v>
      </c>
      <c r="J6549" s="38">
        <f t="shared" si="131"/>
        <v>1208305503</v>
      </c>
      <c r="K6549" s="38"/>
      <c r="L6549" s="49"/>
      <c r="M6549" s="37" t="s">
        <v>63</v>
      </c>
      <c r="N6549" s="37" t="s">
        <v>64</v>
      </c>
      <c r="O6549" s="37" t="s">
        <v>2566</v>
      </c>
      <c r="P6549" s="37" t="s">
        <v>2567</v>
      </c>
      <c r="Q6549" s="37" t="s">
        <v>2568</v>
      </c>
      <c r="R6549" s="37" t="s">
        <v>2569</v>
      </c>
      <c r="S6549" s="37" t="s">
        <v>3686</v>
      </c>
      <c r="T6549" s="37" t="s">
        <v>3685</v>
      </c>
      <c r="U6549" s="1" t="str">
        <f>VLOOKUP(T6549,[2]VAT!$A:$D,1,0)</f>
        <v>400370</v>
      </c>
      <c r="V6549" s="37" t="s">
        <v>2</v>
      </c>
      <c r="W6549" s="37" t="s">
        <v>2</v>
      </c>
      <c r="X6549" t="str">
        <f>VLOOKUP(T6549,[3]رکوردها!$A:$B,2,0)</f>
        <v>10860962492</v>
      </c>
      <c r="Y6549" t="str">
        <f>VLOOKUP(T6549,[3]رکوردها!$A:$D,4,0)</f>
        <v/>
      </c>
      <c r="Z6549" t="str">
        <f>VLOOKUP(T6549,[3]رکوردها!$A:$C,3,0)</f>
        <v>قم</v>
      </c>
      <c r="AA6549" t="str">
        <f>VLOOKUP(T6549,[3]رکوردها!$A:$F,6,0)</f>
        <v>قم جعفرآباد شهرک صنعتی شکوهیه خ فکوری پ1318</v>
      </c>
      <c r="AB6549" t="str">
        <f>VLOOKUP(T6549,[3]رکوردها!$A:$E,5,0)</f>
        <v/>
      </c>
    </row>
    <row r="6550" spans="1:28" s="41" customFormat="1" hidden="1" x14ac:dyDescent="0.2">
      <c r="A6550" s="36">
        <v>174215</v>
      </c>
      <c r="B6550" s="36">
        <v>1658</v>
      </c>
      <c r="C6550" s="36">
        <v>1648</v>
      </c>
      <c r="D6550" s="39" t="s">
        <v>5178</v>
      </c>
      <c r="E6550" s="39"/>
      <c r="F6550" s="37" t="s">
        <v>0</v>
      </c>
      <c r="G6550" s="37" t="s">
        <v>3690</v>
      </c>
      <c r="H6550" s="38">
        <v>0</v>
      </c>
      <c r="I6550" s="38">
        <v>1208305503</v>
      </c>
      <c r="J6550" s="38">
        <f t="shared" si="131"/>
        <v>-1208305503</v>
      </c>
      <c r="K6550" s="38"/>
      <c r="L6550" s="49"/>
      <c r="M6550" s="37" t="s">
        <v>63</v>
      </c>
      <c r="N6550" s="37" t="s">
        <v>64</v>
      </c>
      <c r="O6550" s="37" t="s">
        <v>2566</v>
      </c>
      <c r="P6550" s="37" t="s">
        <v>2567</v>
      </c>
      <c r="Q6550" s="37" t="s">
        <v>2568</v>
      </c>
      <c r="R6550" s="37" t="s">
        <v>2569</v>
      </c>
      <c r="S6550" s="37" t="s">
        <v>3686</v>
      </c>
      <c r="T6550" s="37" t="s">
        <v>3685</v>
      </c>
      <c r="U6550" s="1" t="str">
        <f>VLOOKUP(T6550,[2]VAT!$A:$D,1,0)</f>
        <v>400370</v>
      </c>
      <c r="V6550" s="37" t="s">
        <v>2</v>
      </c>
      <c r="W6550" s="37" t="s">
        <v>2</v>
      </c>
      <c r="X6550" t="str">
        <f>VLOOKUP(T6550,[3]رکوردها!$A:$B,2,0)</f>
        <v>10860962492</v>
      </c>
      <c r="Y6550" t="str">
        <f>VLOOKUP(T6550,[3]رکوردها!$A:$D,4,0)</f>
        <v/>
      </c>
      <c r="Z6550" t="str">
        <f>VLOOKUP(T6550,[3]رکوردها!$A:$C,3,0)</f>
        <v>قم</v>
      </c>
      <c r="AA6550" t="str">
        <f>VLOOKUP(T6550,[3]رکوردها!$A:$F,6,0)</f>
        <v>قم جعفرآباد شهرک صنعتی شکوهیه خ فکوری پ1318</v>
      </c>
      <c r="AB6550" t="str">
        <f>VLOOKUP(T6550,[3]رکوردها!$A:$E,5,0)</f>
        <v/>
      </c>
    </row>
    <row r="6551" spans="1:28" s="41" customFormat="1" hidden="1" x14ac:dyDescent="0.2">
      <c r="A6551" s="36">
        <v>174216</v>
      </c>
      <c r="B6551" s="36">
        <v>1658</v>
      </c>
      <c r="C6551" s="36">
        <v>1648</v>
      </c>
      <c r="D6551" s="39" t="s">
        <v>5178</v>
      </c>
      <c r="E6551" s="39"/>
      <c r="F6551" s="37" t="s">
        <v>0</v>
      </c>
      <c r="G6551" s="37" t="s">
        <v>3691</v>
      </c>
      <c r="H6551" s="38">
        <v>110643480</v>
      </c>
      <c r="I6551" s="38">
        <v>0</v>
      </c>
      <c r="J6551" s="38">
        <f t="shared" si="131"/>
        <v>110643480</v>
      </c>
      <c r="K6551" s="38"/>
      <c r="L6551" s="49"/>
      <c r="M6551" s="37" t="s">
        <v>63</v>
      </c>
      <c r="N6551" s="37" t="s">
        <v>64</v>
      </c>
      <c r="O6551" s="37" t="s">
        <v>2566</v>
      </c>
      <c r="P6551" s="37" t="s">
        <v>2567</v>
      </c>
      <c r="Q6551" s="37" t="s">
        <v>2568</v>
      </c>
      <c r="R6551" s="37" t="s">
        <v>2569</v>
      </c>
      <c r="S6551" s="37" t="s">
        <v>3686</v>
      </c>
      <c r="T6551" s="37" t="s">
        <v>3685</v>
      </c>
      <c r="U6551" s="1" t="str">
        <f>VLOOKUP(T6551,[2]VAT!$A:$D,1,0)</f>
        <v>400370</v>
      </c>
      <c r="V6551" s="37" t="s">
        <v>2</v>
      </c>
      <c r="W6551" s="37" t="s">
        <v>2</v>
      </c>
      <c r="X6551" t="str">
        <f>VLOOKUP(T6551,[3]رکوردها!$A:$B,2,0)</f>
        <v>10860962492</v>
      </c>
      <c r="Y6551" t="str">
        <f>VLOOKUP(T6551,[3]رکوردها!$A:$D,4,0)</f>
        <v/>
      </c>
      <c r="Z6551" t="str">
        <f>VLOOKUP(T6551,[3]رکوردها!$A:$C,3,0)</f>
        <v>قم</v>
      </c>
      <c r="AA6551" t="str">
        <f>VLOOKUP(T6551,[3]رکوردها!$A:$F,6,0)</f>
        <v>قم جعفرآباد شهرک صنعتی شکوهیه خ فکوری پ1318</v>
      </c>
      <c r="AB6551" t="str">
        <f>VLOOKUP(T6551,[3]رکوردها!$A:$E,5,0)</f>
        <v/>
      </c>
    </row>
    <row r="6552" spans="1:28" s="41" customFormat="1" hidden="1" x14ac:dyDescent="0.2">
      <c r="A6552" s="36">
        <v>174217</v>
      </c>
      <c r="B6552" s="36">
        <v>1658</v>
      </c>
      <c r="C6552" s="36">
        <v>1648</v>
      </c>
      <c r="D6552" s="39" t="s">
        <v>5178</v>
      </c>
      <c r="E6552" s="39"/>
      <c r="F6552" s="37" t="s">
        <v>0</v>
      </c>
      <c r="G6552" s="37" t="s">
        <v>3691</v>
      </c>
      <c r="H6552" s="38">
        <v>0</v>
      </c>
      <c r="I6552" s="38">
        <v>110643480</v>
      </c>
      <c r="J6552" s="38">
        <f t="shared" si="131"/>
        <v>-110643480</v>
      </c>
      <c r="K6552" s="38"/>
      <c r="L6552" s="49"/>
      <c r="M6552" s="37" t="s">
        <v>63</v>
      </c>
      <c r="N6552" s="37" t="s">
        <v>64</v>
      </c>
      <c r="O6552" s="37" t="s">
        <v>2566</v>
      </c>
      <c r="P6552" s="37" t="s">
        <v>2567</v>
      </c>
      <c r="Q6552" s="37" t="s">
        <v>2568</v>
      </c>
      <c r="R6552" s="37" t="s">
        <v>2569</v>
      </c>
      <c r="S6552" s="37" t="s">
        <v>3686</v>
      </c>
      <c r="T6552" s="37" t="s">
        <v>3685</v>
      </c>
      <c r="U6552" s="1" t="str">
        <f>VLOOKUP(T6552,[2]VAT!$A:$D,1,0)</f>
        <v>400370</v>
      </c>
      <c r="V6552" s="37" t="s">
        <v>2</v>
      </c>
      <c r="W6552" s="37" t="s">
        <v>2</v>
      </c>
      <c r="X6552" t="str">
        <f>VLOOKUP(T6552,[3]رکوردها!$A:$B,2,0)</f>
        <v>10860962492</v>
      </c>
      <c r="Y6552" t="str">
        <f>VLOOKUP(T6552,[3]رکوردها!$A:$D,4,0)</f>
        <v/>
      </c>
      <c r="Z6552" t="str">
        <f>VLOOKUP(T6552,[3]رکوردها!$A:$C,3,0)</f>
        <v>قم</v>
      </c>
      <c r="AA6552" t="str">
        <f>VLOOKUP(T6552,[3]رکوردها!$A:$F,6,0)</f>
        <v>قم جعفرآباد شهرک صنعتی شکوهیه خ فکوری پ1318</v>
      </c>
      <c r="AB6552" t="str">
        <f>VLOOKUP(T6552,[3]رکوردها!$A:$E,5,0)</f>
        <v/>
      </c>
    </row>
    <row r="6553" spans="1:28" s="41" customFormat="1" hidden="1" x14ac:dyDescent="0.2">
      <c r="A6553" s="36">
        <v>174218</v>
      </c>
      <c r="B6553" s="36">
        <v>1658</v>
      </c>
      <c r="C6553" s="36">
        <v>1648</v>
      </c>
      <c r="D6553" s="39" t="s">
        <v>5178</v>
      </c>
      <c r="E6553" s="39"/>
      <c r="F6553" s="37" t="s">
        <v>0</v>
      </c>
      <c r="G6553" s="37" t="s">
        <v>3692</v>
      </c>
      <c r="H6553" s="38">
        <v>33562098</v>
      </c>
      <c r="I6553" s="38">
        <v>0</v>
      </c>
      <c r="J6553" s="38">
        <f t="shared" si="131"/>
        <v>33562098</v>
      </c>
      <c r="K6553" s="38"/>
      <c r="L6553" s="49"/>
      <c r="M6553" s="37" t="s">
        <v>63</v>
      </c>
      <c r="N6553" s="37" t="s">
        <v>64</v>
      </c>
      <c r="O6553" s="37" t="s">
        <v>2566</v>
      </c>
      <c r="P6553" s="37" t="s">
        <v>2567</v>
      </c>
      <c r="Q6553" s="37" t="s">
        <v>2568</v>
      </c>
      <c r="R6553" s="37" t="s">
        <v>2569</v>
      </c>
      <c r="S6553" s="37" t="s">
        <v>3686</v>
      </c>
      <c r="T6553" s="37" t="s">
        <v>3685</v>
      </c>
      <c r="U6553" s="1" t="str">
        <f>VLOOKUP(T6553,[2]VAT!$A:$D,1,0)</f>
        <v>400370</v>
      </c>
      <c r="V6553" s="37" t="s">
        <v>2</v>
      </c>
      <c r="W6553" s="37" t="s">
        <v>2</v>
      </c>
      <c r="X6553" t="str">
        <f>VLOOKUP(T6553,[3]رکوردها!$A:$B,2,0)</f>
        <v>10860962492</v>
      </c>
      <c r="Y6553" t="str">
        <f>VLOOKUP(T6553,[3]رکوردها!$A:$D,4,0)</f>
        <v/>
      </c>
      <c r="Z6553" t="str">
        <f>VLOOKUP(T6553,[3]رکوردها!$A:$C,3,0)</f>
        <v>قم</v>
      </c>
      <c r="AA6553" t="str">
        <f>VLOOKUP(T6553,[3]رکوردها!$A:$F,6,0)</f>
        <v>قم جعفرآباد شهرک صنعتی شکوهیه خ فکوری پ1318</v>
      </c>
      <c r="AB6553" t="str">
        <f>VLOOKUP(T6553,[3]رکوردها!$A:$E,5,0)</f>
        <v/>
      </c>
    </row>
    <row r="6554" spans="1:28" s="41" customFormat="1" hidden="1" x14ac:dyDescent="0.2">
      <c r="A6554" s="36">
        <v>174219</v>
      </c>
      <c r="B6554" s="36">
        <v>1658</v>
      </c>
      <c r="C6554" s="36">
        <v>1648</v>
      </c>
      <c r="D6554" s="39" t="s">
        <v>5178</v>
      </c>
      <c r="E6554" s="39"/>
      <c r="F6554" s="37" t="s">
        <v>0</v>
      </c>
      <c r="G6554" s="37" t="s">
        <v>3692</v>
      </c>
      <c r="H6554" s="38">
        <v>0</v>
      </c>
      <c r="I6554" s="38">
        <v>33562098</v>
      </c>
      <c r="J6554" s="38">
        <f t="shared" si="131"/>
        <v>-33562098</v>
      </c>
      <c r="K6554" s="38"/>
      <c r="L6554" s="49"/>
      <c r="M6554" s="37" t="s">
        <v>63</v>
      </c>
      <c r="N6554" s="37" t="s">
        <v>64</v>
      </c>
      <c r="O6554" s="37" t="s">
        <v>2566</v>
      </c>
      <c r="P6554" s="37" t="s">
        <v>2567</v>
      </c>
      <c r="Q6554" s="37" t="s">
        <v>2568</v>
      </c>
      <c r="R6554" s="37" t="s">
        <v>2569</v>
      </c>
      <c r="S6554" s="37" t="s">
        <v>3686</v>
      </c>
      <c r="T6554" s="37" t="s">
        <v>3685</v>
      </c>
      <c r="U6554" s="1" t="str">
        <f>VLOOKUP(T6554,[2]VAT!$A:$D,1,0)</f>
        <v>400370</v>
      </c>
      <c r="V6554" s="37" t="s">
        <v>2</v>
      </c>
      <c r="W6554" s="37" t="s">
        <v>2</v>
      </c>
      <c r="X6554" t="str">
        <f>VLOOKUP(T6554,[3]رکوردها!$A:$B,2,0)</f>
        <v>10860962492</v>
      </c>
      <c r="Y6554" t="str">
        <f>VLOOKUP(T6554,[3]رکوردها!$A:$D,4,0)</f>
        <v/>
      </c>
      <c r="Z6554" t="str">
        <f>VLOOKUP(T6554,[3]رکوردها!$A:$C,3,0)</f>
        <v>قم</v>
      </c>
      <c r="AA6554" t="str">
        <f>VLOOKUP(T6554,[3]رکوردها!$A:$F,6,0)</f>
        <v>قم جعفرآباد شهرک صنعتی شکوهیه خ فکوری پ1318</v>
      </c>
      <c r="AB6554" t="str">
        <f>VLOOKUP(T6554,[3]رکوردها!$A:$E,5,0)</f>
        <v/>
      </c>
    </row>
    <row r="6555" spans="1:28" x14ac:dyDescent="0.2">
      <c r="A6555" s="54">
        <v>145013</v>
      </c>
      <c r="B6555" s="2">
        <v>1386</v>
      </c>
      <c r="C6555" s="2">
        <v>1406</v>
      </c>
      <c r="D6555" s="29" t="str">
        <f>VLOOKUP(C6555,Piv.Analysis!A:AA,27,0)</f>
        <v>خرید خدمات</v>
      </c>
      <c r="E6555" s="2"/>
      <c r="F6555" s="1" t="s">
        <v>26</v>
      </c>
      <c r="G6555" s="1" t="s">
        <v>3305</v>
      </c>
      <c r="H6555" s="4">
        <v>0</v>
      </c>
      <c r="I6555" s="4">
        <v>91560000</v>
      </c>
      <c r="J6555" s="4">
        <f t="shared" si="131"/>
        <v>-91560000</v>
      </c>
      <c r="K6555" s="46">
        <f>I6555/109%</f>
        <v>84000000</v>
      </c>
      <c r="L6555" s="46">
        <f>K6555*9%</f>
        <v>7560000</v>
      </c>
      <c r="M6555" s="1" t="s">
        <v>4</v>
      </c>
      <c r="N6555" s="1" t="s">
        <v>5</v>
      </c>
      <c r="O6555" s="1" t="s">
        <v>6</v>
      </c>
      <c r="P6555" s="1" t="s">
        <v>7</v>
      </c>
      <c r="Q6555" s="1" t="s">
        <v>13</v>
      </c>
      <c r="R6555" s="1" t="s">
        <v>14</v>
      </c>
      <c r="S6555" s="1" t="s">
        <v>3307</v>
      </c>
      <c r="T6555" s="1" t="s">
        <v>3306</v>
      </c>
      <c r="U6555" s="1" t="str">
        <f>VLOOKUP(T6555,[2]VAT!$A:$D,1,0)</f>
        <v>400204</v>
      </c>
      <c r="V6555" s="1" t="s">
        <v>2</v>
      </c>
      <c r="W6555" s="1" t="s">
        <v>2</v>
      </c>
      <c r="X6555" t="str">
        <f>VLOOKUP(T6555,[3]رکوردها!$A:$B,2,0)</f>
        <v>10320030838</v>
      </c>
      <c r="Y6555" t="str">
        <f>VLOOKUP(T6555,[3]رکوردها!$A:$D,4,0)</f>
        <v>411349933458</v>
      </c>
      <c r="Z6555" t="str">
        <f>VLOOKUP(T6555,[3]رکوردها!$A:$C,3,0)</f>
        <v>بوشهر</v>
      </c>
      <c r="AA6555" t="str">
        <f>VLOOKUP(T6555,[3]رکوردها!$A:$F,6,0)</f>
        <v>بوشهر بیدخون  جنب شهرک حمل و نقل کالا(پایانه بار)</v>
      </c>
      <c r="AB6555" t="str">
        <f>VLOOKUP(T6555,[3]رکوردها!$A:$E,5,0)</f>
        <v>7511329530</v>
      </c>
    </row>
    <row r="6556" spans="1:28" s="41" customFormat="1" hidden="1" x14ac:dyDescent="0.2">
      <c r="A6556" s="36">
        <v>141413</v>
      </c>
      <c r="B6556" s="36">
        <v>1260</v>
      </c>
      <c r="C6556" s="36">
        <v>1219</v>
      </c>
      <c r="D6556" s="36" t="str">
        <f>VLOOKUP(C6556,Piv.Analysis!A:AA,27,0)</f>
        <v>دریافت و پرداخت</v>
      </c>
      <c r="E6556" s="36"/>
      <c r="F6556" s="37" t="s">
        <v>75</v>
      </c>
      <c r="G6556" s="37" t="s">
        <v>2273</v>
      </c>
      <c r="H6556" s="38">
        <v>222447048</v>
      </c>
      <c r="I6556" s="38">
        <v>0</v>
      </c>
      <c r="J6556" s="38">
        <f t="shared" si="131"/>
        <v>222447048</v>
      </c>
      <c r="K6556" s="38"/>
      <c r="L6556" s="49"/>
      <c r="M6556" s="37" t="s">
        <v>63</v>
      </c>
      <c r="N6556" s="37" t="s">
        <v>64</v>
      </c>
      <c r="O6556" s="37" t="s">
        <v>2566</v>
      </c>
      <c r="P6556" s="37" t="s">
        <v>2567</v>
      </c>
      <c r="Q6556" s="37" t="s">
        <v>3300</v>
      </c>
      <c r="R6556" s="37" t="s">
        <v>3301</v>
      </c>
      <c r="S6556" s="37" t="s">
        <v>3695</v>
      </c>
      <c r="T6556" s="37" t="s">
        <v>3694</v>
      </c>
      <c r="U6556" s="1" t="str">
        <f>VLOOKUP(T6556,[2]VAT!$A:$D,1,0)</f>
        <v>400375</v>
      </c>
      <c r="V6556" s="37" t="s">
        <v>2</v>
      </c>
      <c r="W6556" s="37" t="s">
        <v>2</v>
      </c>
      <c r="X6556" t="str">
        <f>VLOOKUP(T6556,[3]رکوردها!$A:$B,2,0)</f>
        <v>10101453834</v>
      </c>
      <c r="Y6556" t="str">
        <f>VLOOKUP(T6556,[3]رکوردها!$A:$D,4,0)</f>
        <v>411119883945</v>
      </c>
      <c r="Z6556" t="str">
        <f>VLOOKUP(T6556,[3]رکوردها!$A:$C,3,0)</f>
        <v>تهران</v>
      </c>
      <c r="AA6556" t="str">
        <f>VLOOKUP(T6556,[3]رکوردها!$A:$F,6,0)</f>
        <v>تهران، آرژانتین-ساعی ، شهید خالد اسلامبولی ، کوچه چهاردهم ، کوچه شانزدهم ، پلاک 14 ، طبقه اول</v>
      </c>
      <c r="AB6556" t="str">
        <f>VLOOKUP(T6556,[3]رکوردها!$A:$E,5,0)</f>
        <v>1511765911</v>
      </c>
    </row>
    <row r="6557" spans="1:28" s="41" customFormat="1" hidden="1" x14ac:dyDescent="0.2">
      <c r="A6557" s="36">
        <v>141760</v>
      </c>
      <c r="B6557" s="36">
        <v>1165</v>
      </c>
      <c r="C6557" s="36">
        <v>1254</v>
      </c>
      <c r="D6557" s="39" t="s">
        <v>5178</v>
      </c>
      <c r="E6557" s="36"/>
      <c r="F6557" s="37" t="s">
        <v>77</v>
      </c>
      <c r="G6557" s="37" t="s">
        <v>3696</v>
      </c>
      <c r="H6557" s="38">
        <v>2377766</v>
      </c>
      <c r="I6557" s="38">
        <v>0</v>
      </c>
      <c r="J6557" s="38">
        <f t="shared" si="131"/>
        <v>2377766</v>
      </c>
      <c r="K6557" s="38"/>
      <c r="L6557" s="49"/>
      <c r="M6557" s="37" t="s">
        <v>63</v>
      </c>
      <c r="N6557" s="37" t="s">
        <v>64</v>
      </c>
      <c r="O6557" s="37" t="s">
        <v>2566</v>
      </c>
      <c r="P6557" s="37" t="s">
        <v>2567</v>
      </c>
      <c r="Q6557" s="37" t="s">
        <v>2568</v>
      </c>
      <c r="R6557" s="37" t="s">
        <v>2569</v>
      </c>
      <c r="S6557" s="37" t="s">
        <v>3695</v>
      </c>
      <c r="T6557" s="37" t="s">
        <v>3694</v>
      </c>
      <c r="U6557" s="1" t="str">
        <f>VLOOKUP(T6557,[2]VAT!$A:$D,1,0)</f>
        <v>400375</v>
      </c>
      <c r="V6557" s="37" t="s">
        <v>2</v>
      </c>
      <c r="W6557" s="37" t="s">
        <v>2</v>
      </c>
      <c r="X6557" t="str">
        <f>VLOOKUP(T6557,[3]رکوردها!$A:$B,2,0)</f>
        <v>10101453834</v>
      </c>
      <c r="Y6557" t="str">
        <f>VLOOKUP(T6557,[3]رکوردها!$A:$D,4,0)</f>
        <v>411119883945</v>
      </c>
      <c r="Z6557" t="str">
        <f>VLOOKUP(T6557,[3]رکوردها!$A:$C,3,0)</f>
        <v>تهران</v>
      </c>
      <c r="AA6557" t="str">
        <f>VLOOKUP(T6557,[3]رکوردها!$A:$F,6,0)</f>
        <v>تهران، آرژانتین-ساعی ، شهید خالد اسلامبولی ، کوچه چهاردهم ، کوچه شانزدهم ، پلاک 14 ، طبقه اول</v>
      </c>
      <c r="AB6557" t="str">
        <f>VLOOKUP(T6557,[3]رکوردها!$A:$E,5,0)</f>
        <v>1511765911</v>
      </c>
    </row>
    <row r="6558" spans="1:28" s="41" customFormat="1" hidden="1" x14ac:dyDescent="0.2">
      <c r="A6558" s="36">
        <v>141761</v>
      </c>
      <c r="B6558" s="36">
        <v>1165</v>
      </c>
      <c r="C6558" s="36">
        <v>1254</v>
      </c>
      <c r="D6558" s="39" t="s">
        <v>5178</v>
      </c>
      <c r="E6558" s="36"/>
      <c r="F6558" s="37" t="s">
        <v>77</v>
      </c>
      <c r="G6558" s="37" t="s">
        <v>3696</v>
      </c>
      <c r="H6558" s="38">
        <v>0</v>
      </c>
      <c r="I6558" s="38">
        <v>2377766</v>
      </c>
      <c r="J6558" s="38">
        <f t="shared" si="131"/>
        <v>-2377766</v>
      </c>
      <c r="K6558" s="38"/>
      <c r="L6558" s="49"/>
      <c r="M6558" s="37" t="s">
        <v>63</v>
      </c>
      <c r="N6558" s="37" t="s">
        <v>64</v>
      </c>
      <c r="O6558" s="37" t="s">
        <v>2566</v>
      </c>
      <c r="P6558" s="37" t="s">
        <v>2567</v>
      </c>
      <c r="Q6558" s="37" t="s">
        <v>2568</v>
      </c>
      <c r="R6558" s="37" t="s">
        <v>2569</v>
      </c>
      <c r="S6558" s="37" t="s">
        <v>3695</v>
      </c>
      <c r="T6558" s="37" t="s">
        <v>3694</v>
      </c>
      <c r="U6558" s="1" t="str">
        <f>VLOOKUP(T6558,[2]VAT!$A:$D,1,0)</f>
        <v>400375</v>
      </c>
      <c r="V6558" s="37" t="s">
        <v>2</v>
      </c>
      <c r="W6558" s="37" t="s">
        <v>2</v>
      </c>
      <c r="X6558" t="str">
        <f>VLOOKUP(T6558,[3]رکوردها!$A:$B,2,0)</f>
        <v>10101453834</v>
      </c>
      <c r="Y6558" t="str">
        <f>VLOOKUP(T6558,[3]رکوردها!$A:$D,4,0)</f>
        <v>411119883945</v>
      </c>
      <c r="Z6558" t="str">
        <f>VLOOKUP(T6558,[3]رکوردها!$A:$C,3,0)</f>
        <v>تهران</v>
      </c>
      <c r="AA6558" t="str">
        <f>VLOOKUP(T6558,[3]رکوردها!$A:$F,6,0)</f>
        <v>تهران، آرژانتین-ساعی ، شهید خالد اسلامبولی ، کوچه چهاردهم ، کوچه شانزدهم ، پلاک 14 ، طبقه اول</v>
      </c>
      <c r="AB6558" t="str">
        <f>VLOOKUP(T6558,[3]رکوردها!$A:$E,5,0)</f>
        <v>1511765911</v>
      </c>
    </row>
    <row r="6559" spans="1:28" s="41" customFormat="1" hidden="1" x14ac:dyDescent="0.2">
      <c r="A6559" s="36">
        <v>145010</v>
      </c>
      <c r="B6559" s="36">
        <v>1386</v>
      </c>
      <c r="C6559" s="36">
        <v>1406</v>
      </c>
      <c r="D6559" s="39" t="s">
        <v>5178</v>
      </c>
      <c r="E6559" s="36"/>
      <c r="F6559" s="37" t="s">
        <v>26</v>
      </c>
      <c r="G6559" s="37" t="s">
        <v>3309</v>
      </c>
      <c r="H6559" s="38">
        <v>7560000</v>
      </c>
      <c r="I6559" s="38">
        <v>0</v>
      </c>
      <c r="J6559" s="38">
        <f t="shared" si="131"/>
        <v>7560000</v>
      </c>
      <c r="K6559" s="38"/>
      <c r="L6559" s="49"/>
      <c r="M6559" s="37" t="s">
        <v>63</v>
      </c>
      <c r="N6559" s="37" t="s">
        <v>64</v>
      </c>
      <c r="O6559" s="37" t="s">
        <v>2566</v>
      </c>
      <c r="P6559" s="37" t="s">
        <v>2567</v>
      </c>
      <c r="Q6559" s="37" t="s">
        <v>2568</v>
      </c>
      <c r="R6559" s="37" t="s">
        <v>2569</v>
      </c>
      <c r="S6559" s="37" t="s">
        <v>3307</v>
      </c>
      <c r="T6559" s="37" t="s">
        <v>3306</v>
      </c>
      <c r="U6559" s="1" t="str">
        <f>VLOOKUP(T6559,[2]VAT!$A:$D,1,0)</f>
        <v>400204</v>
      </c>
      <c r="V6559" s="37" t="s">
        <v>2</v>
      </c>
      <c r="W6559" s="37" t="s">
        <v>2</v>
      </c>
      <c r="X6559" t="str">
        <f>VLOOKUP(T6559,[3]رکوردها!$A:$B,2,0)</f>
        <v>10320030838</v>
      </c>
      <c r="Y6559" t="str">
        <f>VLOOKUP(T6559,[3]رکوردها!$A:$D,4,0)</f>
        <v>411349933458</v>
      </c>
      <c r="Z6559" t="str">
        <f>VLOOKUP(T6559,[3]رکوردها!$A:$C,3,0)</f>
        <v>بوشهر</v>
      </c>
      <c r="AA6559" t="str">
        <f>VLOOKUP(T6559,[3]رکوردها!$A:$F,6,0)</f>
        <v>بوشهر بیدخون  جنب شهرک حمل و نقل کالا(پایانه بار)</v>
      </c>
      <c r="AB6559" t="str">
        <f>VLOOKUP(T6559,[3]رکوردها!$A:$E,5,0)</f>
        <v>7511329530</v>
      </c>
    </row>
    <row r="6560" spans="1:28" s="41" customFormat="1" hidden="1" x14ac:dyDescent="0.2">
      <c r="A6560" s="36">
        <v>145011</v>
      </c>
      <c r="B6560" s="36">
        <v>1386</v>
      </c>
      <c r="C6560" s="36">
        <v>1406</v>
      </c>
      <c r="D6560" s="39" t="s">
        <v>5178</v>
      </c>
      <c r="E6560" s="36"/>
      <c r="F6560" s="37" t="s">
        <v>26</v>
      </c>
      <c r="G6560" s="37" t="s">
        <v>3309</v>
      </c>
      <c r="H6560" s="38">
        <v>0</v>
      </c>
      <c r="I6560" s="38">
        <v>7560000</v>
      </c>
      <c r="J6560" s="38">
        <f t="shared" si="131"/>
        <v>-7560000</v>
      </c>
      <c r="K6560" s="38"/>
      <c r="L6560" s="49"/>
      <c r="M6560" s="37" t="s">
        <v>63</v>
      </c>
      <c r="N6560" s="37" t="s">
        <v>64</v>
      </c>
      <c r="O6560" s="37" t="s">
        <v>2566</v>
      </c>
      <c r="P6560" s="37" t="s">
        <v>2567</v>
      </c>
      <c r="Q6560" s="37" t="s">
        <v>2568</v>
      </c>
      <c r="R6560" s="37" t="s">
        <v>2569</v>
      </c>
      <c r="S6560" s="37" t="s">
        <v>3307</v>
      </c>
      <c r="T6560" s="37" t="s">
        <v>3306</v>
      </c>
      <c r="U6560" s="1" t="str">
        <f>VLOOKUP(T6560,[2]VAT!$A:$D,1,0)</f>
        <v>400204</v>
      </c>
      <c r="V6560" s="37" t="s">
        <v>2</v>
      </c>
      <c r="W6560" s="37" t="s">
        <v>2</v>
      </c>
      <c r="X6560" t="str">
        <f>VLOOKUP(T6560,[3]رکوردها!$A:$B,2,0)</f>
        <v>10320030838</v>
      </c>
      <c r="Y6560" t="str">
        <f>VLOOKUP(T6560,[3]رکوردها!$A:$D,4,0)</f>
        <v>411349933458</v>
      </c>
      <c r="Z6560" t="str">
        <f>VLOOKUP(T6560,[3]رکوردها!$A:$C,3,0)</f>
        <v>بوشهر</v>
      </c>
      <c r="AA6560" t="str">
        <f>VLOOKUP(T6560,[3]رکوردها!$A:$F,6,0)</f>
        <v>بوشهر بیدخون  جنب شهرک حمل و نقل کالا(پایانه بار)</v>
      </c>
      <c r="AB6560" t="str">
        <f>VLOOKUP(T6560,[3]رکوردها!$A:$E,5,0)</f>
        <v>7511329530</v>
      </c>
    </row>
    <row r="6561" spans="1:28" s="41" customFormat="1" hidden="1" x14ac:dyDescent="0.2">
      <c r="A6561" s="36">
        <v>145009</v>
      </c>
      <c r="B6561" s="36">
        <v>1386</v>
      </c>
      <c r="C6561" s="36">
        <v>1406</v>
      </c>
      <c r="D6561" s="39" t="s">
        <v>5178</v>
      </c>
      <c r="E6561" s="36"/>
      <c r="F6561" s="37" t="s">
        <v>26</v>
      </c>
      <c r="G6561" s="37" t="s">
        <v>4842</v>
      </c>
      <c r="H6561" s="38">
        <v>84000000</v>
      </c>
      <c r="I6561" s="38">
        <v>0</v>
      </c>
      <c r="J6561" s="38">
        <f t="shared" si="131"/>
        <v>84000000</v>
      </c>
      <c r="K6561" s="38"/>
      <c r="L6561" s="49"/>
      <c r="M6561" s="37" t="s">
        <v>4388</v>
      </c>
      <c r="N6561" s="37" t="s">
        <v>4389</v>
      </c>
      <c r="O6561" s="37" t="s">
        <v>4390</v>
      </c>
      <c r="P6561" s="37" t="s">
        <v>4391</v>
      </c>
      <c r="Q6561" s="37" t="s">
        <v>4825</v>
      </c>
      <c r="R6561" s="37" t="s">
        <v>4826</v>
      </c>
      <c r="S6561" s="37" t="s">
        <v>4424</v>
      </c>
      <c r="T6561" s="37" t="s">
        <v>4421</v>
      </c>
      <c r="U6561" s="1" t="e">
        <f>VLOOKUP(T6561,[2]VAT!$A:$D,1,0)</f>
        <v>#N/A</v>
      </c>
      <c r="V6561" s="37" t="s">
        <v>4768</v>
      </c>
      <c r="W6561" s="37" t="s">
        <v>4767</v>
      </c>
      <c r="X6561" t="e">
        <f>VLOOKUP(T6561,[3]رکوردها!$A:$B,2,0)</f>
        <v>#N/A</v>
      </c>
      <c r="Y6561" t="e">
        <f>VLOOKUP(T6561,[3]رکوردها!$A:$D,4,0)</f>
        <v>#N/A</v>
      </c>
      <c r="Z6561" t="e">
        <f>VLOOKUP(T6561,[3]رکوردها!$A:$C,3,0)</f>
        <v>#N/A</v>
      </c>
      <c r="AA6561" t="e">
        <f>VLOOKUP(T6561,[3]رکوردها!$A:$F,6,0)</f>
        <v>#N/A</v>
      </c>
      <c r="AB6561" t="e">
        <f>VLOOKUP(T6561,[3]رکوردها!$A:$E,5,0)</f>
        <v>#N/A</v>
      </c>
    </row>
    <row r="6562" spans="1:28" s="41" customFormat="1" hidden="1" x14ac:dyDescent="0.2">
      <c r="A6562" s="36">
        <v>145012</v>
      </c>
      <c r="B6562" s="36">
        <v>1386</v>
      </c>
      <c r="C6562" s="36">
        <v>1406</v>
      </c>
      <c r="D6562" s="39" t="s">
        <v>5178</v>
      </c>
      <c r="E6562" s="36"/>
      <c r="F6562" s="37" t="s">
        <v>26</v>
      </c>
      <c r="G6562" s="37" t="s">
        <v>3309</v>
      </c>
      <c r="H6562" s="38">
        <v>7560000</v>
      </c>
      <c r="I6562" s="38">
        <v>0</v>
      </c>
      <c r="J6562" s="38">
        <f t="shared" si="131"/>
        <v>7560000</v>
      </c>
      <c r="K6562" s="38"/>
      <c r="L6562" s="49"/>
      <c r="M6562" s="37" t="s">
        <v>4388</v>
      </c>
      <c r="N6562" s="37" t="s">
        <v>4389</v>
      </c>
      <c r="O6562" s="37" t="s">
        <v>4390</v>
      </c>
      <c r="P6562" s="37" t="s">
        <v>4391</v>
      </c>
      <c r="Q6562" s="37" t="s">
        <v>4825</v>
      </c>
      <c r="R6562" s="37" t="s">
        <v>4826</v>
      </c>
      <c r="S6562" s="37" t="s">
        <v>4424</v>
      </c>
      <c r="T6562" s="37" t="s">
        <v>4421</v>
      </c>
      <c r="U6562" s="1" t="e">
        <f>VLOOKUP(T6562,[2]VAT!$A:$D,1,0)</f>
        <v>#N/A</v>
      </c>
      <c r="V6562" s="37" t="s">
        <v>4768</v>
      </c>
      <c r="W6562" s="37" t="s">
        <v>4767</v>
      </c>
      <c r="X6562" t="e">
        <f>VLOOKUP(T6562,[3]رکوردها!$A:$B,2,0)</f>
        <v>#N/A</v>
      </c>
      <c r="Y6562" t="e">
        <f>VLOOKUP(T6562,[3]رکوردها!$A:$D,4,0)</f>
        <v>#N/A</v>
      </c>
      <c r="Z6562" t="e">
        <f>VLOOKUP(T6562,[3]رکوردها!$A:$C,3,0)</f>
        <v>#N/A</v>
      </c>
      <c r="AA6562" t="e">
        <f>VLOOKUP(T6562,[3]رکوردها!$A:$F,6,0)</f>
        <v>#N/A</v>
      </c>
      <c r="AB6562" t="e">
        <f>VLOOKUP(T6562,[3]رکوردها!$A:$E,5,0)</f>
        <v>#N/A</v>
      </c>
    </row>
    <row r="6563" spans="1:28" x14ac:dyDescent="0.2">
      <c r="A6563" s="54">
        <v>141763</v>
      </c>
      <c r="B6563" s="2">
        <v>1165</v>
      </c>
      <c r="C6563" s="2">
        <v>1254</v>
      </c>
      <c r="D6563" s="29" t="str">
        <f>VLOOKUP(C6563,Piv.Analysis!A:AA,27,0)</f>
        <v>خرید خدمات</v>
      </c>
      <c r="E6563" s="2"/>
      <c r="F6563" s="1" t="s">
        <v>77</v>
      </c>
      <c r="G6563" s="1" t="s">
        <v>3699</v>
      </c>
      <c r="H6563" s="4">
        <v>0</v>
      </c>
      <c r="I6563" s="4">
        <v>28797390</v>
      </c>
      <c r="J6563" s="4">
        <f t="shared" si="131"/>
        <v>-28797390</v>
      </c>
      <c r="K6563" s="46">
        <f t="shared" ref="K6563:K6564" si="133">I6563/109%</f>
        <v>26419623.853211008</v>
      </c>
      <c r="L6563" s="46">
        <v>2377766</v>
      </c>
      <c r="M6563" s="1" t="s">
        <v>4</v>
      </c>
      <c r="N6563" s="1" t="s">
        <v>5</v>
      </c>
      <c r="O6563" s="1" t="s">
        <v>6</v>
      </c>
      <c r="P6563" s="1" t="s">
        <v>7</v>
      </c>
      <c r="Q6563" s="1" t="s">
        <v>13</v>
      </c>
      <c r="R6563" s="1" t="s">
        <v>14</v>
      </c>
      <c r="S6563" s="1" t="s">
        <v>3695</v>
      </c>
      <c r="T6563" s="1" t="s">
        <v>3694</v>
      </c>
      <c r="U6563" s="1" t="str">
        <f>VLOOKUP(T6563,[2]VAT!$A:$D,1,0)</f>
        <v>400375</v>
      </c>
      <c r="V6563" s="1" t="s">
        <v>2</v>
      </c>
      <c r="W6563" s="1" t="s">
        <v>2</v>
      </c>
      <c r="X6563" t="str">
        <f>VLOOKUP(T6563,[3]رکوردها!$A:$B,2,0)</f>
        <v>10101453834</v>
      </c>
      <c r="Y6563" t="str">
        <f>VLOOKUP(T6563,[3]رکوردها!$A:$D,4,0)</f>
        <v>411119883945</v>
      </c>
      <c r="Z6563" t="str">
        <f>VLOOKUP(T6563,[3]رکوردها!$A:$C,3,0)</f>
        <v>تهران</v>
      </c>
      <c r="AA6563" t="str">
        <f>VLOOKUP(T6563,[3]رکوردها!$A:$F,6,0)</f>
        <v>تهران، آرژانتین-ساعی ، شهید خالد اسلامبولی ، کوچه چهاردهم ، کوچه شانزدهم ، پلاک 14 ، طبقه اول</v>
      </c>
      <c r="AB6563" t="str">
        <f>VLOOKUP(T6563,[3]رکوردها!$A:$E,5,0)</f>
        <v>1511765911</v>
      </c>
    </row>
    <row r="6564" spans="1:28" x14ac:dyDescent="0.2">
      <c r="A6564" s="54">
        <v>145018</v>
      </c>
      <c r="B6564" s="2">
        <v>1387</v>
      </c>
      <c r="C6564" s="2">
        <v>1407</v>
      </c>
      <c r="D6564" s="29" t="str">
        <f>VLOOKUP(C6564,Piv.Analysis!A:AA,27,0)</f>
        <v>خرید خدمات</v>
      </c>
      <c r="E6564" s="2"/>
      <c r="F6564" s="1" t="s">
        <v>26</v>
      </c>
      <c r="G6564" s="1" t="s">
        <v>3308</v>
      </c>
      <c r="H6564" s="4">
        <v>0</v>
      </c>
      <c r="I6564" s="4">
        <v>29430000</v>
      </c>
      <c r="J6564" s="4">
        <f t="shared" si="131"/>
        <v>-29430000</v>
      </c>
      <c r="K6564" s="46">
        <f t="shared" si="133"/>
        <v>26999999.999999996</v>
      </c>
      <c r="L6564" s="46">
        <f>K6564*9%</f>
        <v>2429999.9999999995</v>
      </c>
      <c r="M6564" s="1" t="s">
        <v>4</v>
      </c>
      <c r="N6564" s="1" t="s">
        <v>5</v>
      </c>
      <c r="O6564" s="1" t="s">
        <v>6</v>
      </c>
      <c r="P6564" s="1" t="s">
        <v>7</v>
      </c>
      <c r="Q6564" s="1" t="s">
        <v>13</v>
      </c>
      <c r="R6564" s="1" t="s">
        <v>14</v>
      </c>
      <c r="S6564" s="1" t="s">
        <v>3307</v>
      </c>
      <c r="T6564" s="1" t="s">
        <v>3306</v>
      </c>
      <c r="U6564" s="1" t="str">
        <f>VLOOKUP(T6564,[2]VAT!$A:$D,1,0)</f>
        <v>400204</v>
      </c>
      <c r="V6564" s="1" t="s">
        <v>2</v>
      </c>
      <c r="W6564" s="1" t="s">
        <v>2</v>
      </c>
      <c r="X6564" t="str">
        <f>VLOOKUP(T6564,[3]رکوردها!$A:$B,2,0)</f>
        <v>10320030838</v>
      </c>
      <c r="Y6564" t="str">
        <f>VLOOKUP(T6564,[3]رکوردها!$A:$D,4,0)</f>
        <v>411349933458</v>
      </c>
      <c r="Z6564" t="str">
        <f>VLOOKUP(T6564,[3]رکوردها!$A:$C,3,0)</f>
        <v>بوشهر</v>
      </c>
      <c r="AA6564" t="str">
        <f>VLOOKUP(T6564,[3]رکوردها!$A:$F,6,0)</f>
        <v>بوشهر بیدخون  جنب شهرک حمل و نقل کالا(پایانه بار)</v>
      </c>
      <c r="AB6564" t="str">
        <f>VLOOKUP(T6564,[3]رکوردها!$A:$E,5,0)</f>
        <v>7511329530</v>
      </c>
    </row>
    <row r="6565" spans="1:28" s="41" customFormat="1" hidden="1" x14ac:dyDescent="0.2">
      <c r="A6565" s="36">
        <v>145015</v>
      </c>
      <c r="B6565" s="36">
        <v>1387</v>
      </c>
      <c r="C6565" s="36">
        <v>1407</v>
      </c>
      <c r="D6565" s="39" t="s">
        <v>5178</v>
      </c>
      <c r="E6565" s="36"/>
      <c r="F6565" s="37" t="s">
        <v>26</v>
      </c>
      <c r="G6565" s="37" t="s">
        <v>3310</v>
      </c>
      <c r="H6565" s="38">
        <v>2430000</v>
      </c>
      <c r="I6565" s="38">
        <v>0</v>
      </c>
      <c r="J6565" s="38">
        <f t="shared" si="131"/>
        <v>2430000</v>
      </c>
      <c r="K6565" s="38"/>
      <c r="L6565" s="49"/>
      <c r="M6565" s="37" t="s">
        <v>63</v>
      </c>
      <c r="N6565" s="37" t="s">
        <v>64</v>
      </c>
      <c r="O6565" s="37" t="s">
        <v>2566</v>
      </c>
      <c r="P6565" s="37" t="s">
        <v>2567</v>
      </c>
      <c r="Q6565" s="37" t="s">
        <v>2568</v>
      </c>
      <c r="R6565" s="37" t="s">
        <v>2569</v>
      </c>
      <c r="S6565" s="37" t="s">
        <v>3307</v>
      </c>
      <c r="T6565" s="37" t="s">
        <v>3306</v>
      </c>
      <c r="U6565" s="1" t="str">
        <f>VLOOKUP(T6565,[2]VAT!$A:$D,1,0)</f>
        <v>400204</v>
      </c>
      <c r="V6565" s="37" t="s">
        <v>2</v>
      </c>
      <c r="W6565" s="37" t="s">
        <v>2</v>
      </c>
      <c r="X6565" t="str">
        <f>VLOOKUP(T6565,[3]رکوردها!$A:$B,2,0)</f>
        <v>10320030838</v>
      </c>
      <c r="Y6565" t="str">
        <f>VLOOKUP(T6565,[3]رکوردها!$A:$D,4,0)</f>
        <v>411349933458</v>
      </c>
      <c r="Z6565" t="str">
        <f>VLOOKUP(T6565,[3]رکوردها!$A:$C,3,0)</f>
        <v>بوشهر</v>
      </c>
      <c r="AA6565" t="str">
        <f>VLOOKUP(T6565,[3]رکوردها!$A:$F,6,0)</f>
        <v>بوشهر بیدخون  جنب شهرک حمل و نقل کالا(پایانه بار)</v>
      </c>
      <c r="AB6565" t="str">
        <f>VLOOKUP(T6565,[3]رکوردها!$A:$E,5,0)</f>
        <v>7511329530</v>
      </c>
    </row>
    <row r="6566" spans="1:28" s="41" customFormat="1" hidden="1" x14ac:dyDescent="0.2">
      <c r="A6566" s="36">
        <v>142955</v>
      </c>
      <c r="B6566" s="36">
        <v>1312</v>
      </c>
      <c r="C6566" s="36">
        <v>1321</v>
      </c>
      <c r="D6566" s="36" t="str">
        <f>VLOOKUP(C6566,Piv.Analysis!A:AA,27,0)</f>
        <v>دریافت و پرداخت</v>
      </c>
      <c r="E6566" s="36"/>
      <c r="F6566" s="37" t="s">
        <v>1951</v>
      </c>
      <c r="G6566" s="37" t="s">
        <v>1954</v>
      </c>
      <c r="H6566" s="38">
        <v>28797390</v>
      </c>
      <c r="I6566" s="38">
        <v>0</v>
      </c>
      <c r="J6566" s="38">
        <f t="shared" si="131"/>
        <v>28797390</v>
      </c>
      <c r="K6566" s="38"/>
      <c r="L6566" s="49"/>
      <c r="M6566" s="37" t="s">
        <v>4</v>
      </c>
      <c r="N6566" s="37" t="s">
        <v>5</v>
      </c>
      <c r="O6566" s="37" t="s">
        <v>6</v>
      </c>
      <c r="P6566" s="37" t="s">
        <v>7</v>
      </c>
      <c r="Q6566" s="37" t="s">
        <v>13</v>
      </c>
      <c r="R6566" s="37" t="s">
        <v>14</v>
      </c>
      <c r="S6566" s="37" t="s">
        <v>3695</v>
      </c>
      <c r="T6566" s="37" t="s">
        <v>3694</v>
      </c>
      <c r="U6566" s="1" t="str">
        <f>VLOOKUP(T6566,[2]VAT!$A:$D,1,0)</f>
        <v>400375</v>
      </c>
      <c r="V6566" s="37" t="s">
        <v>2</v>
      </c>
      <c r="W6566" s="37" t="s">
        <v>2</v>
      </c>
      <c r="X6566" t="str">
        <f>VLOOKUP(T6566,[3]رکوردها!$A:$B,2,0)</f>
        <v>10101453834</v>
      </c>
      <c r="Y6566" t="str">
        <f>VLOOKUP(T6566,[3]رکوردها!$A:$D,4,0)</f>
        <v>411119883945</v>
      </c>
      <c r="Z6566" t="str">
        <f>VLOOKUP(T6566,[3]رکوردها!$A:$C,3,0)</f>
        <v>تهران</v>
      </c>
      <c r="AA6566" t="str">
        <f>VLOOKUP(T6566,[3]رکوردها!$A:$F,6,0)</f>
        <v>تهران، آرژانتین-ساعی ، شهید خالد اسلامبولی ، کوچه چهاردهم ، کوچه شانزدهم ، پلاک 14 ، طبقه اول</v>
      </c>
      <c r="AB6566" t="str">
        <f>VLOOKUP(T6566,[3]رکوردها!$A:$E,5,0)</f>
        <v>1511765911</v>
      </c>
    </row>
    <row r="6567" spans="1:28" s="41" customFormat="1" hidden="1" x14ac:dyDescent="0.2">
      <c r="A6567" s="36">
        <v>145016</v>
      </c>
      <c r="B6567" s="36">
        <v>1387</v>
      </c>
      <c r="C6567" s="36">
        <v>1407</v>
      </c>
      <c r="D6567" s="39" t="s">
        <v>5178</v>
      </c>
      <c r="E6567" s="36"/>
      <c r="F6567" s="37" t="s">
        <v>26</v>
      </c>
      <c r="G6567" s="37" t="s">
        <v>3310</v>
      </c>
      <c r="H6567" s="38">
        <v>0</v>
      </c>
      <c r="I6567" s="38">
        <v>2430000</v>
      </c>
      <c r="J6567" s="38">
        <f t="shared" si="131"/>
        <v>-2430000</v>
      </c>
      <c r="K6567" s="38"/>
      <c r="L6567" s="49"/>
      <c r="M6567" s="37" t="s">
        <v>63</v>
      </c>
      <c r="N6567" s="37" t="s">
        <v>64</v>
      </c>
      <c r="O6567" s="37" t="s">
        <v>2566</v>
      </c>
      <c r="P6567" s="37" t="s">
        <v>2567</v>
      </c>
      <c r="Q6567" s="37" t="s">
        <v>2568</v>
      </c>
      <c r="R6567" s="37" t="s">
        <v>2569</v>
      </c>
      <c r="S6567" s="37" t="s">
        <v>3307</v>
      </c>
      <c r="T6567" s="37" t="s">
        <v>3306</v>
      </c>
      <c r="U6567" s="1" t="str">
        <f>VLOOKUP(T6567,[2]VAT!$A:$D,1,0)</f>
        <v>400204</v>
      </c>
      <c r="V6567" s="37" t="s">
        <v>2</v>
      </c>
      <c r="W6567" s="37" t="s">
        <v>2</v>
      </c>
      <c r="X6567" t="str">
        <f>VLOOKUP(T6567,[3]رکوردها!$A:$B,2,0)</f>
        <v>10320030838</v>
      </c>
      <c r="Y6567" t="str">
        <f>VLOOKUP(T6567,[3]رکوردها!$A:$D,4,0)</f>
        <v>411349933458</v>
      </c>
      <c r="Z6567" t="str">
        <f>VLOOKUP(T6567,[3]رکوردها!$A:$C,3,0)</f>
        <v>بوشهر</v>
      </c>
      <c r="AA6567" t="str">
        <f>VLOOKUP(T6567,[3]رکوردها!$A:$F,6,0)</f>
        <v>بوشهر بیدخون  جنب شهرک حمل و نقل کالا(پایانه بار)</v>
      </c>
      <c r="AB6567" t="str">
        <f>VLOOKUP(T6567,[3]رکوردها!$A:$E,5,0)</f>
        <v>7511329530</v>
      </c>
    </row>
    <row r="6568" spans="1:28" s="41" customFormat="1" hidden="1" x14ac:dyDescent="0.2">
      <c r="A6568" s="36">
        <v>147907</v>
      </c>
      <c r="B6568" s="36">
        <v>1490</v>
      </c>
      <c r="C6568" s="36">
        <v>1514</v>
      </c>
      <c r="D6568" s="36" t="str">
        <f>VLOOKUP(C6568,Piv.Analysis!A:AA,27,0)</f>
        <v>دریافت و پرداخت</v>
      </c>
      <c r="E6568" s="36"/>
      <c r="F6568" s="37" t="s">
        <v>297</v>
      </c>
      <c r="G6568" s="37" t="s">
        <v>2308</v>
      </c>
      <c r="H6568" s="38">
        <v>538075647</v>
      </c>
      <c r="I6568" s="38">
        <v>0</v>
      </c>
      <c r="J6568" s="38">
        <f t="shared" si="131"/>
        <v>538075647</v>
      </c>
      <c r="K6568" s="38"/>
      <c r="L6568" s="49"/>
      <c r="M6568" s="37" t="s">
        <v>4</v>
      </c>
      <c r="N6568" s="37" t="s">
        <v>5</v>
      </c>
      <c r="O6568" s="37" t="s">
        <v>6</v>
      </c>
      <c r="P6568" s="37" t="s">
        <v>7</v>
      </c>
      <c r="Q6568" s="37" t="s">
        <v>13</v>
      </c>
      <c r="R6568" s="37" t="s">
        <v>14</v>
      </c>
      <c r="S6568" s="37" t="s">
        <v>3695</v>
      </c>
      <c r="T6568" s="37" t="s">
        <v>3694</v>
      </c>
      <c r="U6568" s="1" t="str">
        <f>VLOOKUP(T6568,[2]VAT!$A:$D,1,0)</f>
        <v>400375</v>
      </c>
      <c r="V6568" s="37" t="s">
        <v>2</v>
      </c>
      <c r="W6568" s="37" t="s">
        <v>2</v>
      </c>
      <c r="X6568" t="str">
        <f>VLOOKUP(T6568,[3]رکوردها!$A:$B,2,0)</f>
        <v>10101453834</v>
      </c>
      <c r="Y6568" t="str">
        <f>VLOOKUP(T6568,[3]رکوردها!$A:$D,4,0)</f>
        <v>411119883945</v>
      </c>
      <c r="Z6568" t="str">
        <f>VLOOKUP(T6568,[3]رکوردها!$A:$C,3,0)</f>
        <v>تهران</v>
      </c>
      <c r="AA6568" t="str">
        <f>VLOOKUP(T6568,[3]رکوردها!$A:$F,6,0)</f>
        <v>تهران، آرژانتین-ساعی ، شهید خالد اسلامبولی ، کوچه چهاردهم ، کوچه شانزدهم ، پلاک 14 ، طبقه اول</v>
      </c>
      <c r="AB6568" t="str">
        <f>VLOOKUP(T6568,[3]رکوردها!$A:$E,5,0)</f>
        <v>1511765911</v>
      </c>
    </row>
    <row r="6569" spans="1:28" x14ac:dyDescent="0.2">
      <c r="A6569" s="54">
        <v>174132</v>
      </c>
      <c r="B6569" s="2">
        <v>1544</v>
      </c>
      <c r="C6569" s="2">
        <v>1640</v>
      </c>
      <c r="D6569" s="35" t="s">
        <v>5180</v>
      </c>
      <c r="E6569" s="26"/>
      <c r="F6569" s="1" t="s">
        <v>17</v>
      </c>
      <c r="G6569" s="1" t="s">
        <v>3702</v>
      </c>
      <c r="H6569" s="4">
        <v>0</v>
      </c>
      <c r="I6569" s="4">
        <v>20980000</v>
      </c>
      <c r="J6569" s="4">
        <f t="shared" si="131"/>
        <v>-20980000</v>
      </c>
      <c r="K6569" s="46">
        <f>I6569</f>
        <v>20980000</v>
      </c>
      <c r="L6569" s="46">
        <v>0</v>
      </c>
      <c r="M6569" s="1" t="s">
        <v>4</v>
      </c>
      <c r="N6569" s="1" t="s">
        <v>5</v>
      </c>
      <c r="O6569" s="1" t="s">
        <v>6</v>
      </c>
      <c r="P6569" s="1" t="s">
        <v>7</v>
      </c>
      <c r="Q6569" s="1" t="s">
        <v>13</v>
      </c>
      <c r="R6569" s="1" t="s">
        <v>14</v>
      </c>
      <c r="S6569" s="1" t="s">
        <v>3704</v>
      </c>
      <c r="T6569" s="1" t="s">
        <v>3703</v>
      </c>
      <c r="U6569" s="1" t="str">
        <f>VLOOKUP(T6569,[2]VAT!$A:$D,1,0)</f>
        <v>400377</v>
      </c>
      <c r="V6569" s="1" t="s">
        <v>2</v>
      </c>
      <c r="W6569" s="1" t="s">
        <v>2</v>
      </c>
      <c r="X6569" t="str">
        <f>VLOOKUP(T6569,[3]رکوردها!$A:$B,2,0)</f>
        <v>10100913978</v>
      </c>
      <c r="Y6569" t="str">
        <f>VLOOKUP(T6569,[3]رکوردها!$A:$D,4,0)</f>
        <v>411311134913</v>
      </c>
      <c r="Z6569" t="str">
        <f>VLOOKUP(T6569,[3]رکوردها!$A:$C,3,0)</f>
        <v>تهران</v>
      </c>
      <c r="AA6569" t="str">
        <f>VLOOKUP(T6569,[3]رکوردها!$A:$F,6,0)</f>
        <v>تهران شریعتی قبل از پل صدر روبروی پمپ بنزین ساختمان ناب استیل پلاک 1633 ط اول</v>
      </c>
      <c r="AB6569" t="str">
        <f>VLOOKUP(T6569,[3]رکوردها!$A:$E,5,0)</f>
        <v>1939613861</v>
      </c>
    </row>
    <row r="6570" spans="1:28" s="41" customFormat="1" hidden="1" x14ac:dyDescent="0.2">
      <c r="A6570" s="36">
        <v>174133</v>
      </c>
      <c r="B6570" s="36">
        <v>1544</v>
      </c>
      <c r="C6570" s="36">
        <v>1640</v>
      </c>
      <c r="D6570" s="39" t="s">
        <v>5178</v>
      </c>
      <c r="E6570" s="39"/>
      <c r="F6570" s="37" t="s">
        <v>17</v>
      </c>
      <c r="G6570" s="37" t="s">
        <v>3702</v>
      </c>
      <c r="H6570" s="38">
        <v>20980000</v>
      </c>
      <c r="I6570" s="38">
        <v>0</v>
      </c>
      <c r="J6570" s="38">
        <f t="shared" si="131"/>
        <v>20980000</v>
      </c>
      <c r="K6570" s="38"/>
      <c r="L6570" s="49"/>
      <c r="M6570" s="37" t="s">
        <v>4</v>
      </c>
      <c r="N6570" s="37" t="s">
        <v>5</v>
      </c>
      <c r="O6570" s="37" t="s">
        <v>6</v>
      </c>
      <c r="P6570" s="37" t="s">
        <v>7</v>
      </c>
      <c r="Q6570" s="37" t="s">
        <v>13</v>
      </c>
      <c r="R6570" s="37" t="s">
        <v>14</v>
      </c>
      <c r="S6570" s="37" t="s">
        <v>3704</v>
      </c>
      <c r="T6570" s="37" t="s">
        <v>3703</v>
      </c>
      <c r="U6570" s="1" t="str">
        <f>VLOOKUP(T6570,[2]VAT!$A:$D,1,0)</f>
        <v>400377</v>
      </c>
      <c r="V6570" s="37" t="s">
        <v>2</v>
      </c>
      <c r="W6570" s="37" t="s">
        <v>2</v>
      </c>
      <c r="X6570" t="str">
        <f>VLOOKUP(T6570,[3]رکوردها!$A:$B,2,0)</f>
        <v>10100913978</v>
      </c>
      <c r="Y6570" t="str">
        <f>VLOOKUP(T6570,[3]رکوردها!$A:$D,4,0)</f>
        <v>411311134913</v>
      </c>
      <c r="Z6570" t="str">
        <f>VLOOKUP(T6570,[3]رکوردها!$A:$C,3,0)</f>
        <v>تهران</v>
      </c>
      <c r="AA6570" t="str">
        <f>VLOOKUP(T6570,[3]رکوردها!$A:$F,6,0)</f>
        <v>تهران شریعتی قبل از پل صدر روبروی پمپ بنزین ساختمان ناب استیل پلاک 1633 ط اول</v>
      </c>
      <c r="AB6570" t="str">
        <f>VLOOKUP(T6570,[3]رکوردها!$A:$E,5,0)</f>
        <v>1939613861</v>
      </c>
    </row>
    <row r="6571" spans="1:28" s="41" customFormat="1" hidden="1" x14ac:dyDescent="0.2">
      <c r="A6571" s="36">
        <v>174130</v>
      </c>
      <c r="B6571" s="36">
        <v>1544</v>
      </c>
      <c r="C6571" s="36">
        <v>1640</v>
      </c>
      <c r="D6571" s="39" t="s">
        <v>5178</v>
      </c>
      <c r="E6571" s="39"/>
      <c r="F6571" s="37" t="s">
        <v>17</v>
      </c>
      <c r="G6571" s="37" t="s">
        <v>3705</v>
      </c>
      <c r="H6571" s="38">
        <v>1732294</v>
      </c>
      <c r="I6571" s="38">
        <v>0</v>
      </c>
      <c r="J6571" s="38">
        <f t="shared" si="131"/>
        <v>1732294</v>
      </c>
      <c r="K6571" s="38"/>
      <c r="L6571" s="49"/>
      <c r="M6571" s="37" t="s">
        <v>63</v>
      </c>
      <c r="N6571" s="37" t="s">
        <v>64</v>
      </c>
      <c r="O6571" s="37" t="s">
        <v>2566</v>
      </c>
      <c r="P6571" s="37" t="s">
        <v>2567</v>
      </c>
      <c r="Q6571" s="37" t="s">
        <v>2568</v>
      </c>
      <c r="R6571" s="37" t="s">
        <v>2569</v>
      </c>
      <c r="S6571" s="37" t="s">
        <v>3704</v>
      </c>
      <c r="T6571" s="37" t="s">
        <v>3703</v>
      </c>
      <c r="U6571" s="1" t="str">
        <f>VLOOKUP(T6571,[2]VAT!$A:$D,1,0)</f>
        <v>400377</v>
      </c>
      <c r="V6571" s="37" t="s">
        <v>2</v>
      </c>
      <c r="W6571" s="37" t="s">
        <v>2</v>
      </c>
      <c r="X6571" t="str">
        <f>VLOOKUP(T6571,[3]رکوردها!$A:$B,2,0)</f>
        <v>10100913978</v>
      </c>
      <c r="Y6571" t="str">
        <f>VLOOKUP(T6571,[3]رکوردها!$A:$D,4,0)</f>
        <v>411311134913</v>
      </c>
      <c r="Z6571" t="str">
        <f>VLOOKUP(T6571,[3]رکوردها!$A:$C,3,0)</f>
        <v>تهران</v>
      </c>
      <c r="AA6571" t="str">
        <f>VLOOKUP(T6571,[3]رکوردها!$A:$F,6,0)</f>
        <v>تهران شریعتی قبل از پل صدر روبروی پمپ بنزین ساختمان ناب استیل پلاک 1633 ط اول</v>
      </c>
      <c r="AB6571" t="str">
        <f>VLOOKUP(T6571,[3]رکوردها!$A:$E,5,0)</f>
        <v>1939613861</v>
      </c>
    </row>
    <row r="6572" spans="1:28" s="41" customFormat="1" hidden="1" x14ac:dyDescent="0.2">
      <c r="A6572" s="36">
        <v>174131</v>
      </c>
      <c r="B6572" s="36">
        <v>1544</v>
      </c>
      <c r="C6572" s="36">
        <v>1640</v>
      </c>
      <c r="D6572" s="39" t="s">
        <v>5178</v>
      </c>
      <c r="E6572" s="39"/>
      <c r="F6572" s="37" t="s">
        <v>17</v>
      </c>
      <c r="G6572" s="37" t="s">
        <v>3705</v>
      </c>
      <c r="H6572" s="38">
        <v>0</v>
      </c>
      <c r="I6572" s="38">
        <v>1732294</v>
      </c>
      <c r="J6572" s="38">
        <f t="shared" si="131"/>
        <v>-1732294</v>
      </c>
      <c r="K6572" s="38"/>
      <c r="L6572" s="49"/>
      <c r="M6572" s="37" t="s">
        <v>63</v>
      </c>
      <c r="N6572" s="37" t="s">
        <v>64</v>
      </c>
      <c r="O6572" s="37" t="s">
        <v>2566</v>
      </c>
      <c r="P6572" s="37" t="s">
        <v>2567</v>
      </c>
      <c r="Q6572" s="37" t="s">
        <v>2568</v>
      </c>
      <c r="R6572" s="37" t="s">
        <v>2569</v>
      </c>
      <c r="S6572" s="37" t="s">
        <v>3704</v>
      </c>
      <c r="T6572" s="37" t="s">
        <v>3703</v>
      </c>
      <c r="U6572" s="1" t="str">
        <f>VLOOKUP(T6572,[2]VAT!$A:$D,1,0)</f>
        <v>400377</v>
      </c>
      <c r="V6572" s="37" t="s">
        <v>2</v>
      </c>
      <c r="W6572" s="37" t="s">
        <v>2</v>
      </c>
      <c r="X6572" t="str">
        <f>VLOOKUP(T6572,[3]رکوردها!$A:$B,2,0)</f>
        <v>10100913978</v>
      </c>
      <c r="Y6572" t="str">
        <f>VLOOKUP(T6572,[3]رکوردها!$A:$D,4,0)</f>
        <v>411311134913</v>
      </c>
      <c r="Z6572" t="str">
        <f>VLOOKUP(T6572,[3]رکوردها!$A:$C,3,0)</f>
        <v>تهران</v>
      </c>
      <c r="AA6572" t="str">
        <f>VLOOKUP(T6572,[3]رکوردها!$A:$F,6,0)</f>
        <v>تهران شریعتی قبل از پل صدر روبروی پمپ بنزین ساختمان ناب استیل پلاک 1633 ط اول</v>
      </c>
      <c r="AB6572" t="str">
        <f>VLOOKUP(T6572,[3]رکوردها!$A:$E,5,0)</f>
        <v>1939613861</v>
      </c>
    </row>
    <row r="6573" spans="1:28" s="41" customFormat="1" hidden="1" x14ac:dyDescent="0.2">
      <c r="A6573" s="36">
        <v>145014</v>
      </c>
      <c r="B6573" s="36">
        <v>1387</v>
      </c>
      <c r="C6573" s="36">
        <v>1407</v>
      </c>
      <c r="D6573" s="39" t="s">
        <v>5178</v>
      </c>
      <c r="E6573" s="36"/>
      <c r="F6573" s="37" t="s">
        <v>26</v>
      </c>
      <c r="G6573" s="37" t="s">
        <v>4843</v>
      </c>
      <c r="H6573" s="38">
        <v>27000000</v>
      </c>
      <c r="I6573" s="38">
        <v>0</v>
      </c>
      <c r="J6573" s="38">
        <f t="shared" si="131"/>
        <v>27000000</v>
      </c>
      <c r="K6573" s="38"/>
      <c r="L6573" s="49"/>
      <c r="M6573" s="37" t="s">
        <v>4388</v>
      </c>
      <c r="N6573" s="37" t="s">
        <v>4389</v>
      </c>
      <c r="O6573" s="37" t="s">
        <v>4390</v>
      </c>
      <c r="P6573" s="37" t="s">
        <v>4391</v>
      </c>
      <c r="Q6573" s="37" t="s">
        <v>4825</v>
      </c>
      <c r="R6573" s="37" t="s">
        <v>4826</v>
      </c>
      <c r="S6573" s="37" t="s">
        <v>4424</v>
      </c>
      <c r="T6573" s="37" t="s">
        <v>4421</v>
      </c>
      <c r="U6573" s="1" t="e">
        <f>VLOOKUP(T6573,[2]VAT!$A:$D,1,0)</f>
        <v>#N/A</v>
      </c>
      <c r="V6573" s="37" t="s">
        <v>4768</v>
      </c>
      <c r="W6573" s="37" t="s">
        <v>4767</v>
      </c>
      <c r="X6573" t="e">
        <f>VLOOKUP(T6573,[3]رکوردها!$A:$B,2,0)</f>
        <v>#N/A</v>
      </c>
      <c r="Y6573" t="e">
        <f>VLOOKUP(T6573,[3]رکوردها!$A:$D,4,0)</f>
        <v>#N/A</v>
      </c>
      <c r="Z6573" t="e">
        <f>VLOOKUP(T6573,[3]رکوردها!$A:$C,3,0)</f>
        <v>#N/A</v>
      </c>
      <c r="AA6573" t="e">
        <f>VLOOKUP(T6573,[3]رکوردها!$A:$F,6,0)</f>
        <v>#N/A</v>
      </c>
      <c r="AB6573" t="e">
        <f>VLOOKUP(T6573,[3]رکوردها!$A:$E,5,0)</f>
        <v>#N/A</v>
      </c>
    </row>
    <row r="6574" spans="1:28" s="41" customFormat="1" hidden="1" x14ac:dyDescent="0.2">
      <c r="A6574" s="36">
        <v>145017</v>
      </c>
      <c r="B6574" s="36">
        <v>1387</v>
      </c>
      <c r="C6574" s="36">
        <v>1407</v>
      </c>
      <c r="D6574" s="39" t="s">
        <v>5178</v>
      </c>
      <c r="E6574" s="36"/>
      <c r="F6574" s="37" t="s">
        <v>26</v>
      </c>
      <c r="G6574" s="37" t="s">
        <v>3310</v>
      </c>
      <c r="H6574" s="38">
        <v>2430000</v>
      </c>
      <c r="I6574" s="38">
        <v>0</v>
      </c>
      <c r="J6574" s="38">
        <f t="shared" si="131"/>
        <v>2430000</v>
      </c>
      <c r="K6574" s="38"/>
      <c r="L6574" s="49"/>
      <c r="M6574" s="37" t="s">
        <v>4388</v>
      </c>
      <c r="N6574" s="37" t="s">
        <v>4389</v>
      </c>
      <c r="O6574" s="37" t="s">
        <v>4390</v>
      </c>
      <c r="P6574" s="37" t="s">
        <v>4391</v>
      </c>
      <c r="Q6574" s="37" t="s">
        <v>4825</v>
      </c>
      <c r="R6574" s="37" t="s">
        <v>4826</v>
      </c>
      <c r="S6574" s="37" t="s">
        <v>4424</v>
      </c>
      <c r="T6574" s="37" t="s">
        <v>4421</v>
      </c>
      <c r="U6574" s="1" t="e">
        <f>VLOOKUP(T6574,[2]VAT!$A:$D,1,0)</f>
        <v>#N/A</v>
      </c>
      <c r="V6574" s="37" t="s">
        <v>4768</v>
      </c>
      <c r="W6574" s="37" t="s">
        <v>4767</v>
      </c>
      <c r="X6574" t="e">
        <f>VLOOKUP(T6574,[3]رکوردها!$A:$B,2,0)</f>
        <v>#N/A</v>
      </c>
      <c r="Y6574" t="e">
        <f>VLOOKUP(T6574,[3]رکوردها!$A:$D,4,0)</f>
        <v>#N/A</v>
      </c>
      <c r="Z6574" t="e">
        <f>VLOOKUP(T6574,[3]رکوردها!$A:$C,3,0)</f>
        <v>#N/A</v>
      </c>
      <c r="AA6574" t="e">
        <f>VLOOKUP(T6574,[3]رکوردها!$A:$F,6,0)</f>
        <v>#N/A</v>
      </c>
      <c r="AB6574" t="e">
        <f>VLOOKUP(T6574,[3]رکوردها!$A:$E,5,0)</f>
        <v>#N/A</v>
      </c>
    </row>
    <row r="6575" spans="1:28" x14ac:dyDescent="0.2">
      <c r="A6575" s="54">
        <v>146439</v>
      </c>
      <c r="B6575" s="2">
        <v>1407</v>
      </c>
      <c r="C6575" s="2">
        <v>1409</v>
      </c>
      <c r="D6575" s="29" t="str">
        <f>VLOOKUP(C6575,Piv.Analysis!A:AA,27,0)</f>
        <v>خرید خدمات</v>
      </c>
      <c r="E6575" s="2"/>
      <c r="F6575" s="1" t="s">
        <v>173</v>
      </c>
      <c r="G6575" s="1" t="s">
        <v>2725</v>
      </c>
      <c r="H6575" s="4">
        <v>0</v>
      </c>
      <c r="I6575" s="4">
        <v>2193625</v>
      </c>
      <c r="J6575" s="4">
        <f t="shared" si="131"/>
        <v>-2193625</v>
      </c>
      <c r="K6575" s="46">
        <f>I6575/109%</f>
        <v>2012499.9999999998</v>
      </c>
      <c r="L6575" s="46">
        <f>K6575*9%</f>
        <v>181124.99999999997</v>
      </c>
      <c r="M6575" s="1" t="s">
        <v>4</v>
      </c>
      <c r="N6575" s="1" t="s">
        <v>5</v>
      </c>
      <c r="O6575" s="1" t="s">
        <v>6</v>
      </c>
      <c r="P6575" s="1" t="s">
        <v>7</v>
      </c>
      <c r="Q6575" s="1" t="s">
        <v>13</v>
      </c>
      <c r="R6575" s="1" t="s">
        <v>14</v>
      </c>
      <c r="S6575" s="1" t="s">
        <v>2715</v>
      </c>
      <c r="T6575" s="1" t="s">
        <v>2714</v>
      </c>
      <c r="U6575" s="1" t="str">
        <f>VLOOKUP(T6575,[2]VAT!$A:$D,1,0)</f>
        <v>400056</v>
      </c>
      <c r="V6575" s="1" t="s">
        <v>2</v>
      </c>
      <c r="W6575" s="1" t="s">
        <v>2</v>
      </c>
      <c r="X6575" t="str">
        <f>VLOOKUP(T6575,[3]رکوردها!$A:$B,2,0)</f>
        <v>10100260838</v>
      </c>
      <c r="Y6575" t="str">
        <f>VLOOKUP(T6575,[3]رکوردها!$A:$D,4,0)</f>
        <v>411111599364</v>
      </c>
      <c r="Z6575" t="str">
        <f>VLOOKUP(T6575,[3]رکوردها!$A:$C,3,0)</f>
        <v>تهران</v>
      </c>
      <c r="AA6575" t="str">
        <f>VLOOKUP(T6575,[3]رکوردها!$A:$F,6,0)</f>
        <v>خیابان طالقانی تقاطع پل حافظ-شرکت ملی نفت ایران</v>
      </c>
      <c r="AB6575" t="str">
        <f>VLOOKUP(T6575,[3]رکوردها!$A:$E,5,0)</f>
        <v>158751863</v>
      </c>
    </row>
    <row r="6576" spans="1:28" s="41" customFormat="1" hidden="1" x14ac:dyDescent="0.2">
      <c r="A6576" s="36">
        <v>146460</v>
      </c>
      <c r="B6576" s="36">
        <v>1407</v>
      </c>
      <c r="C6576" s="36">
        <v>1409</v>
      </c>
      <c r="D6576" s="39" t="s">
        <v>5178</v>
      </c>
      <c r="E6576" s="39" t="s">
        <v>5188</v>
      </c>
      <c r="F6576" s="37" t="s">
        <v>173</v>
      </c>
      <c r="G6576" s="37" t="s">
        <v>2725</v>
      </c>
      <c r="H6576" s="38">
        <v>2193625</v>
      </c>
      <c r="I6576" s="38">
        <v>0</v>
      </c>
      <c r="J6576" s="38">
        <f t="shared" si="131"/>
        <v>2193625</v>
      </c>
      <c r="K6576" s="38"/>
      <c r="L6576" s="49"/>
      <c r="M6576" s="37" t="s">
        <v>4</v>
      </c>
      <c r="N6576" s="37" t="s">
        <v>5</v>
      </c>
      <c r="O6576" s="37" t="s">
        <v>6</v>
      </c>
      <c r="P6576" s="37" t="s">
        <v>7</v>
      </c>
      <c r="Q6576" s="37" t="s">
        <v>13</v>
      </c>
      <c r="R6576" s="37" t="s">
        <v>14</v>
      </c>
      <c r="S6576" s="37" t="s">
        <v>2715</v>
      </c>
      <c r="T6576" s="37" t="s">
        <v>2714</v>
      </c>
      <c r="U6576" s="1" t="str">
        <f>VLOOKUP(T6576,[2]VAT!$A:$D,1,0)</f>
        <v>400056</v>
      </c>
      <c r="V6576" s="37" t="s">
        <v>2</v>
      </c>
      <c r="W6576" s="37" t="s">
        <v>2</v>
      </c>
      <c r="X6576" t="str">
        <f>VLOOKUP(T6576,[3]رکوردها!$A:$B,2,0)</f>
        <v>10100260838</v>
      </c>
      <c r="Y6576" t="str">
        <f>VLOOKUP(T6576,[3]رکوردها!$A:$D,4,0)</f>
        <v>411111599364</v>
      </c>
      <c r="Z6576" t="str">
        <f>VLOOKUP(T6576,[3]رکوردها!$A:$C,3,0)</f>
        <v>تهران</v>
      </c>
      <c r="AA6576" t="str">
        <f>VLOOKUP(T6576,[3]رکوردها!$A:$F,6,0)</f>
        <v>خیابان طالقانی تقاطع پل حافظ-شرکت ملی نفت ایران</v>
      </c>
      <c r="AB6576" t="str">
        <f>VLOOKUP(T6576,[3]رکوردها!$A:$E,5,0)</f>
        <v>158751863</v>
      </c>
    </row>
    <row r="6577" spans="1:28" x14ac:dyDescent="0.2">
      <c r="A6577" s="54">
        <v>146457</v>
      </c>
      <c r="B6577" s="2">
        <v>1407</v>
      </c>
      <c r="C6577" s="2">
        <v>1409</v>
      </c>
      <c r="D6577" s="29" t="str">
        <f>VLOOKUP(C6577,Piv.Analysis!A:AA,27,0)</f>
        <v>خرید خدمات</v>
      </c>
      <c r="E6577" s="2"/>
      <c r="F6577" s="1" t="s">
        <v>173</v>
      </c>
      <c r="G6577" s="1" t="s">
        <v>2726</v>
      </c>
      <c r="H6577" s="4">
        <v>0</v>
      </c>
      <c r="I6577" s="4">
        <v>313375</v>
      </c>
      <c r="J6577" s="4">
        <f t="shared" si="131"/>
        <v>-313375</v>
      </c>
      <c r="K6577" s="46">
        <f>I6577/109%</f>
        <v>287500</v>
      </c>
      <c r="L6577" s="46">
        <f>K6577*9%</f>
        <v>25875</v>
      </c>
      <c r="M6577" s="1" t="s">
        <v>4</v>
      </c>
      <c r="N6577" s="1" t="s">
        <v>5</v>
      </c>
      <c r="O6577" s="1" t="s">
        <v>6</v>
      </c>
      <c r="P6577" s="1" t="s">
        <v>7</v>
      </c>
      <c r="Q6577" s="1" t="s">
        <v>13</v>
      </c>
      <c r="R6577" s="1" t="s">
        <v>14</v>
      </c>
      <c r="S6577" s="1" t="s">
        <v>2715</v>
      </c>
      <c r="T6577" s="1" t="s">
        <v>2714</v>
      </c>
      <c r="U6577" s="1" t="str">
        <f>VLOOKUP(T6577,[2]VAT!$A:$D,1,0)</f>
        <v>400056</v>
      </c>
      <c r="V6577" s="1" t="s">
        <v>2</v>
      </c>
      <c r="W6577" s="1" t="s">
        <v>2</v>
      </c>
      <c r="X6577" t="str">
        <f>VLOOKUP(T6577,[3]رکوردها!$A:$B,2,0)</f>
        <v>10100260838</v>
      </c>
      <c r="Y6577" t="str">
        <f>VLOOKUP(T6577,[3]رکوردها!$A:$D,4,0)</f>
        <v>411111599364</v>
      </c>
      <c r="Z6577" t="str">
        <f>VLOOKUP(T6577,[3]رکوردها!$A:$C,3,0)</f>
        <v>تهران</v>
      </c>
      <c r="AA6577" t="str">
        <f>VLOOKUP(T6577,[3]رکوردها!$A:$F,6,0)</f>
        <v>خیابان طالقانی تقاطع پل حافظ-شرکت ملی نفت ایران</v>
      </c>
      <c r="AB6577" t="str">
        <f>VLOOKUP(T6577,[3]رکوردها!$A:$E,5,0)</f>
        <v>158751863</v>
      </c>
    </row>
    <row r="6578" spans="1:28" s="41" customFormat="1" hidden="1" x14ac:dyDescent="0.2">
      <c r="A6578" s="36">
        <v>146462</v>
      </c>
      <c r="B6578" s="36">
        <v>1407</v>
      </c>
      <c r="C6578" s="36">
        <v>1409</v>
      </c>
      <c r="D6578" s="39" t="s">
        <v>5178</v>
      </c>
      <c r="E6578" s="39" t="s">
        <v>5188</v>
      </c>
      <c r="F6578" s="37" t="s">
        <v>173</v>
      </c>
      <c r="G6578" s="37" t="s">
        <v>2727</v>
      </c>
      <c r="H6578" s="38">
        <v>313375</v>
      </c>
      <c r="I6578" s="38">
        <v>0</v>
      </c>
      <c r="J6578" s="38">
        <f t="shared" si="131"/>
        <v>313375</v>
      </c>
      <c r="K6578" s="38"/>
      <c r="L6578" s="49"/>
      <c r="M6578" s="37" t="s">
        <v>4</v>
      </c>
      <c r="N6578" s="37" t="s">
        <v>5</v>
      </c>
      <c r="O6578" s="37" t="s">
        <v>6</v>
      </c>
      <c r="P6578" s="37" t="s">
        <v>7</v>
      </c>
      <c r="Q6578" s="37" t="s">
        <v>13</v>
      </c>
      <c r="R6578" s="37" t="s">
        <v>14</v>
      </c>
      <c r="S6578" s="37" t="s">
        <v>2715</v>
      </c>
      <c r="T6578" s="37" t="s">
        <v>2714</v>
      </c>
      <c r="U6578" s="1" t="str">
        <f>VLOOKUP(T6578,[2]VAT!$A:$D,1,0)</f>
        <v>400056</v>
      </c>
      <c r="V6578" s="37" t="s">
        <v>2</v>
      </c>
      <c r="W6578" s="37" t="s">
        <v>2</v>
      </c>
      <c r="X6578" t="str">
        <f>VLOOKUP(T6578,[3]رکوردها!$A:$B,2,0)</f>
        <v>10100260838</v>
      </c>
      <c r="Y6578" t="str">
        <f>VLOOKUP(T6578,[3]رکوردها!$A:$D,4,0)</f>
        <v>411111599364</v>
      </c>
      <c r="Z6578" t="str">
        <f>VLOOKUP(T6578,[3]رکوردها!$A:$C,3,0)</f>
        <v>تهران</v>
      </c>
      <c r="AA6578" t="str">
        <f>VLOOKUP(T6578,[3]رکوردها!$A:$F,6,0)</f>
        <v>خیابان طالقانی تقاطع پل حافظ-شرکت ملی نفت ایران</v>
      </c>
      <c r="AB6578" t="str">
        <f>VLOOKUP(T6578,[3]رکوردها!$A:$E,5,0)</f>
        <v>158751863</v>
      </c>
    </row>
    <row r="6579" spans="1:28" s="41" customFormat="1" hidden="1" x14ac:dyDescent="0.2">
      <c r="A6579" s="36">
        <v>146436</v>
      </c>
      <c r="B6579" s="36">
        <v>1407</v>
      </c>
      <c r="C6579" s="36">
        <v>1409</v>
      </c>
      <c r="D6579" s="39" t="s">
        <v>5178</v>
      </c>
      <c r="E6579" s="36"/>
      <c r="F6579" s="37" t="s">
        <v>173</v>
      </c>
      <c r="G6579" s="37" t="s">
        <v>2734</v>
      </c>
      <c r="H6579" s="38">
        <v>181125</v>
      </c>
      <c r="I6579" s="38">
        <v>0</v>
      </c>
      <c r="J6579" s="38">
        <f t="shared" si="131"/>
        <v>181125</v>
      </c>
      <c r="K6579" s="38"/>
      <c r="L6579" s="49"/>
      <c r="M6579" s="37" t="s">
        <v>63</v>
      </c>
      <c r="N6579" s="37" t="s">
        <v>64</v>
      </c>
      <c r="O6579" s="37" t="s">
        <v>2566</v>
      </c>
      <c r="P6579" s="37" t="s">
        <v>2567</v>
      </c>
      <c r="Q6579" s="37" t="s">
        <v>2568</v>
      </c>
      <c r="R6579" s="37" t="s">
        <v>2569</v>
      </c>
      <c r="S6579" s="37" t="s">
        <v>2715</v>
      </c>
      <c r="T6579" s="37" t="s">
        <v>2714</v>
      </c>
      <c r="U6579" s="1" t="str">
        <f>VLOOKUP(T6579,[2]VAT!$A:$D,1,0)</f>
        <v>400056</v>
      </c>
      <c r="V6579" s="37" t="s">
        <v>2</v>
      </c>
      <c r="W6579" s="37" t="s">
        <v>2</v>
      </c>
      <c r="X6579" t="str">
        <f>VLOOKUP(T6579,[3]رکوردها!$A:$B,2,0)</f>
        <v>10100260838</v>
      </c>
      <c r="Y6579" t="str">
        <f>VLOOKUP(T6579,[3]رکوردها!$A:$D,4,0)</f>
        <v>411111599364</v>
      </c>
      <c r="Z6579" t="str">
        <f>VLOOKUP(T6579,[3]رکوردها!$A:$C,3,0)</f>
        <v>تهران</v>
      </c>
      <c r="AA6579" t="str">
        <f>VLOOKUP(T6579,[3]رکوردها!$A:$F,6,0)</f>
        <v>خیابان طالقانی تقاطع پل حافظ-شرکت ملی نفت ایران</v>
      </c>
      <c r="AB6579" t="str">
        <f>VLOOKUP(T6579,[3]رکوردها!$A:$E,5,0)</f>
        <v>158751863</v>
      </c>
    </row>
    <row r="6580" spans="1:28" s="41" customFormat="1" hidden="1" x14ac:dyDescent="0.2">
      <c r="A6580" s="36">
        <v>146437</v>
      </c>
      <c r="B6580" s="36">
        <v>1407</v>
      </c>
      <c r="C6580" s="36">
        <v>1409</v>
      </c>
      <c r="D6580" s="39" t="s">
        <v>5178</v>
      </c>
      <c r="E6580" s="36"/>
      <c r="F6580" s="37" t="s">
        <v>173</v>
      </c>
      <c r="G6580" s="37" t="s">
        <v>2734</v>
      </c>
      <c r="H6580" s="38">
        <v>0</v>
      </c>
      <c r="I6580" s="38">
        <v>181125</v>
      </c>
      <c r="J6580" s="38">
        <f t="shared" si="131"/>
        <v>-181125</v>
      </c>
      <c r="K6580" s="38"/>
      <c r="L6580" s="49"/>
      <c r="M6580" s="37" t="s">
        <v>63</v>
      </c>
      <c r="N6580" s="37" t="s">
        <v>64</v>
      </c>
      <c r="O6580" s="37" t="s">
        <v>2566</v>
      </c>
      <c r="P6580" s="37" t="s">
        <v>2567</v>
      </c>
      <c r="Q6580" s="37" t="s">
        <v>2568</v>
      </c>
      <c r="R6580" s="37" t="s">
        <v>2569</v>
      </c>
      <c r="S6580" s="37" t="s">
        <v>2715</v>
      </c>
      <c r="T6580" s="37" t="s">
        <v>2714</v>
      </c>
      <c r="U6580" s="1" t="str">
        <f>VLOOKUP(T6580,[2]VAT!$A:$D,1,0)</f>
        <v>400056</v>
      </c>
      <c r="V6580" s="37" t="s">
        <v>2</v>
      </c>
      <c r="W6580" s="37" t="s">
        <v>2</v>
      </c>
      <c r="X6580" t="str">
        <f>VLOOKUP(T6580,[3]رکوردها!$A:$B,2,0)</f>
        <v>10100260838</v>
      </c>
      <c r="Y6580" t="str">
        <f>VLOOKUP(T6580,[3]رکوردها!$A:$D,4,0)</f>
        <v>411111599364</v>
      </c>
      <c r="Z6580" t="str">
        <f>VLOOKUP(T6580,[3]رکوردها!$A:$C,3,0)</f>
        <v>تهران</v>
      </c>
      <c r="AA6580" t="str">
        <f>VLOOKUP(T6580,[3]رکوردها!$A:$F,6,0)</f>
        <v>خیابان طالقانی تقاطع پل حافظ-شرکت ملی نفت ایران</v>
      </c>
      <c r="AB6580" t="str">
        <f>VLOOKUP(T6580,[3]رکوردها!$A:$E,5,0)</f>
        <v>158751863</v>
      </c>
    </row>
    <row r="6581" spans="1:28" s="41" customFormat="1" hidden="1" x14ac:dyDescent="0.2">
      <c r="A6581" s="36">
        <v>146454</v>
      </c>
      <c r="B6581" s="36">
        <v>1407</v>
      </c>
      <c r="C6581" s="36">
        <v>1409</v>
      </c>
      <c r="D6581" s="39" t="s">
        <v>5178</v>
      </c>
      <c r="E6581" s="36"/>
      <c r="F6581" s="37" t="s">
        <v>173</v>
      </c>
      <c r="G6581" s="37" t="s">
        <v>2735</v>
      </c>
      <c r="H6581" s="38">
        <v>25875</v>
      </c>
      <c r="I6581" s="38">
        <v>0</v>
      </c>
      <c r="J6581" s="38">
        <f t="shared" si="131"/>
        <v>25875</v>
      </c>
      <c r="K6581" s="38"/>
      <c r="L6581" s="49"/>
      <c r="M6581" s="37" t="s">
        <v>63</v>
      </c>
      <c r="N6581" s="37" t="s">
        <v>64</v>
      </c>
      <c r="O6581" s="37" t="s">
        <v>2566</v>
      </c>
      <c r="P6581" s="37" t="s">
        <v>2567</v>
      </c>
      <c r="Q6581" s="37" t="s">
        <v>2568</v>
      </c>
      <c r="R6581" s="37" t="s">
        <v>2569</v>
      </c>
      <c r="S6581" s="37" t="s">
        <v>2715</v>
      </c>
      <c r="T6581" s="37" t="s">
        <v>2714</v>
      </c>
      <c r="U6581" s="1" t="str">
        <f>VLOOKUP(T6581,[2]VAT!$A:$D,1,0)</f>
        <v>400056</v>
      </c>
      <c r="V6581" s="37" t="s">
        <v>2</v>
      </c>
      <c r="W6581" s="37" t="s">
        <v>2</v>
      </c>
      <c r="X6581" t="str">
        <f>VLOOKUP(T6581,[3]رکوردها!$A:$B,2,0)</f>
        <v>10100260838</v>
      </c>
      <c r="Y6581" t="str">
        <f>VLOOKUP(T6581,[3]رکوردها!$A:$D,4,0)</f>
        <v>411111599364</v>
      </c>
      <c r="Z6581" t="str">
        <f>VLOOKUP(T6581,[3]رکوردها!$A:$C,3,0)</f>
        <v>تهران</v>
      </c>
      <c r="AA6581" t="str">
        <f>VLOOKUP(T6581,[3]رکوردها!$A:$F,6,0)</f>
        <v>خیابان طالقانی تقاطع پل حافظ-شرکت ملی نفت ایران</v>
      </c>
      <c r="AB6581" t="str">
        <f>VLOOKUP(T6581,[3]رکوردها!$A:$E,5,0)</f>
        <v>158751863</v>
      </c>
    </row>
    <row r="6582" spans="1:28" s="41" customFormat="1" hidden="1" x14ac:dyDescent="0.2">
      <c r="A6582" s="36">
        <v>146455</v>
      </c>
      <c r="B6582" s="36">
        <v>1407</v>
      </c>
      <c r="C6582" s="36">
        <v>1409</v>
      </c>
      <c r="D6582" s="39" t="s">
        <v>5178</v>
      </c>
      <c r="E6582" s="36"/>
      <c r="F6582" s="37" t="s">
        <v>173</v>
      </c>
      <c r="G6582" s="37" t="s">
        <v>2735</v>
      </c>
      <c r="H6582" s="38">
        <v>0</v>
      </c>
      <c r="I6582" s="38">
        <v>25875</v>
      </c>
      <c r="J6582" s="38">
        <f t="shared" si="131"/>
        <v>-25875</v>
      </c>
      <c r="K6582" s="38"/>
      <c r="L6582" s="49"/>
      <c r="M6582" s="37" t="s">
        <v>63</v>
      </c>
      <c r="N6582" s="37" t="s">
        <v>64</v>
      </c>
      <c r="O6582" s="37" t="s">
        <v>2566</v>
      </c>
      <c r="P6582" s="37" t="s">
        <v>2567</v>
      </c>
      <c r="Q6582" s="37" t="s">
        <v>2568</v>
      </c>
      <c r="R6582" s="37" t="s">
        <v>2569</v>
      </c>
      <c r="S6582" s="37" t="s">
        <v>2715</v>
      </c>
      <c r="T6582" s="37" t="s">
        <v>2714</v>
      </c>
      <c r="U6582" s="1" t="str">
        <f>VLOOKUP(T6582,[2]VAT!$A:$D,1,0)</f>
        <v>400056</v>
      </c>
      <c r="V6582" s="37" t="s">
        <v>2</v>
      </c>
      <c r="W6582" s="37" t="s">
        <v>2</v>
      </c>
      <c r="X6582" t="str">
        <f>VLOOKUP(T6582,[3]رکوردها!$A:$B,2,0)</f>
        <v>10100260838</v>
      </c>
      <c r="Y6582" t="str">
        <f>VLOOKUP(T6582,[3]رکوردها!$A:$D,4,0)</f>
        <v>411111599364</v>
      </c>
      <c r="Z6582" t="str">
        <f>VLOOKUP(T6582,[3]رکوردها!$A:$C,3,0)</f>
        <v>تهران</v>
      </c>
      <c r="AA6582" t="str">
        <f>VLOOKUP(T6582,[3]رکوردها!$A:$F,6,0)</f>
        <v>خیابان طالقانی تقاطع پل حافظ-شرکت ملی نفت ایران</v>
      </c>
      <c r="AB6582" t="str">
        <f>VLOOKUP(T6582,[3]رکوردها!$A:$E,5,0)</f>
        <v>158751863</v>
      </c>
    </row>
    <row r="6583" spans="1:28" x14ac:dyDescent="0.2">
      <c r="A6583" s="54">
        <v>146434</v>
      </c>
      <c r="B6583" s="2">
        <v>1407</v>
      </c>
      <c r="C6583" s="2">
        <v>1409</v>
      </c>
      <c r="D6583" s="29" t="str">
        <f>VLOOKUP(C6583,Piv.Analysis!A:AA,27,0)</f>
        <v>خرید خدمات</v>
      </c>
      <c r="E6583" s="2"/>
      <c r="F6583" s="1" t="s">
        <v>173</v>
      </c>
      <c r="G6583" s="1" t="s">
        <v>3520</v>
      </c>
      <c r="H6583" s="4">
        <v>0</v>
      </c>
      <c r="I6583" s="4">
        <v>70000000</v>
      </c>
      <c r="J6583" s="4">
        <f t="shared" si="131"/>
        <v>-70000000</v>
      </c>
      <c r="K6583" s="4">
        <f>I6583</f>
        <v>70000000</v>
      </c>
      <c r="L6583" s="49">
        <v>0</v>
      </c>
      <c r="M6583" s="1" t="s">
        <v>4</v>
      </c>
      <c r="N6583" s="1" t="s">
        <v>5</v>
      </c>
      <c r="O6583" s="1" t="s">
        <v>6</v>
      </c>
      <c r="P6583" s="1" t="s">
        <v>7</v>
      </c>
      <c r="Q6583" s="1" t="s">
        <v>13</v>
      </c>
      <c r="R6583" s="1" t="s">
        <v>14</v>
      </c>
      <c r="S6583" s="1" t="s">
        <v>3514</v>
      </c>
      <c r="T6583" s="1" t="s">
        <v>3513</v>
      </c>
      <c r="U6583" s="1" t="e">
        <f>VLOOKUP(T6583,[2]VAT!$A:$D,1,0)</f>
        <v>#N/A</v>
      </c>
      <c r="V6583" s="1" t="s">
        <v>2</v>
      </c>
      <c r="W6583" s="1" t="s">
        <v>2</v>
      </c>
      <c r="X6583" t="str">
        <f>VLOOKUP(T6583,[3]رکوردها!$A:$B,2,0)</f>
        <v/>
      </c>
      <c r="Y6583" t="str">
        <f>VLOOKUP(T6583,[3]رکوردها!$A:$D,4,0)</f>
        <v/>
      </c>
      <c r="Z6583" t="str">
        <f>VLOOKUP(T6583,[3]رکوردها!$A:$C,3,0)</f>
        <v>عسلویه</v>
      </c>
      <c r="AA6583" t="str">
        <f>VLOOKUP(T6583,[3]رکوردها!$A:$F,6,0)</f>
        <v>استان بوشهر منطقه ویژه اقتصادی پارس جنوبی -عسلویه-میدان لنج-پاساژ فرهنگ (کدملی2491144328_)</v>
      </c>
      <c r="AB6583" t="str">
        <f>VLOOKUP(T6583,[3]رکوردها!$A:$E,5,0)</f>
        <v>7511855354</v>
      </c>
    </row>
    <row r="6584" spans="1:28" x14ac:dyDescent="0.2">
      <c r="A6584" s="54">
        <v>146461</v>
      </c>
      <c r="B6584" s="2">
        <v>1407</v>
      </c>
      <c r="C6584" s="2">
        <v>1409</v>
      </c>
      <c r="D6584" s="29" t="str">
        <f>VLOOKUP(C6584,Piv.Analysis!A:AA,27,0)</f>
        <v>خرید خدمات</v>
      </c>
      <c r="E6584" s="2"/>
      <c r="F6584" s="1" t="s">
        <v>173</v>
      </c>
      <c r="G6584" s="1" t="s">
        <v>2725</v>
      </c>
      <c r="H6584" s="4">
        <v>0</v>
      </c>
      <c r="I6584" s="4">
        <v>2193625</v>
      </c>
      <c r="J6584" s="4">
        <f t="shared" si="131"/>
        <v>-2193625</v>
      </c>
      <c r="K6584" s="51">
        <f>I6584/109%</f>
        <v>2012499.9999999998</v>
      </c>
      <c r="L6584" s="49">
        <f>K6584*9%</f>
        <v>181124.99999999997</v>
      </c>
      <c r="M6584" s="1" t="s">
        <v>4</v>
      </c>
      <c r="N6584" s="1" t="s">
        <v>5</v>
      </c>
      <c r="O6584" s="1" t="s">
        <v>6</v>
      </c>
      <c r="P6584" s="1" t="s">
        <v>7</v>
      </c>
      <c r="Q6584" s="1" t="s">
        <v>13</v>
      </c>
      <c r="R6584" s="1" t="s">
        <v>14</v>
      </c>
      <c r="S6584" s="1" t="s">
        <v>3514</v>
      </c>
      <c r="T6584" s="1" t="s">
        <v>3513</v>
      </c>
      <c r="U6584" s="1" t="e">
        <f>VLOOKUP(T6584,[2]VAT!$A:$D,1,0)</f>
        <v>#N/A</v>
      </c>
      <c r="V6584" s="1" t="s">
        <v>2</v>
      </c>
      <c r="W6584" s="1" t="s">
        <v>2</v>
      </c>
      <c r="X6584" t="str">
        <f>VLOOKUP(T6584,[3]رکوردها!$A:$B,2,0)</f>
        <v/>
      </c>
      <c r="Y6584" t="str">
        <f>VLOOKUP(T6584,[3]رکوردها!$A:$D,4,0)</f>
        <v/>
      </c>
      <c r="Z6584" t="str">
        <f>VLOOKUP(T6584,[3]رکوردها!$A:$C,3,0)</f>
        <v>عسلویه</v>
      </c>
      <c r="AA6584" t="str">
        <f>VLOOKUP(T6584,[3]رکوردها!$A:$F,6,0)</f>
        <v>استان بوشهر منطقه ویژه اقتصادی پارس جنوبی -عسلویه-میدان لنج-پاساژ فرهنگ (کدملی2491144328_)</v>
      </c>
      <c r="AB6584" t="str">
        <f>VLOOKUP(T6584,[3]رکوردها!$A:$E,5,0)</f>
        <v>7511855354</v>
      </c>
    </row>
    <row r="6585" spans="1:28" x14ac:dyDescent="0.2">
      <c r="A6585" s="54">
        <v>146443</v>
      </c>
      <c r="B6585" s="2">
        <v>1407</v>
      </c>
      <c r="C6585" s="2">
        <v>1409</v>
      </c>
      <c r="D6585" s="29" t="str">
        <f>VLOOKUP(C6585,Piv.Analysis!A:AA,27,0)</f>
        <v>خرید خدمات</v>
      </c>
      <c r="E6585" s="2"/>
      <c r="F6585" s="1" t="s">
        <v>173</v>
      </c>
      <c r="G6585" s="1" t="s">
        <v>3521</v>
      </c>
      <c r="H6585" s="4">
        <v>0</v>
      </c>
      <c r="I6585" s="4">
        <v>70000000</v>
      </c>
      <c r="J6585" s="4">
        <f t="shared" si="131"/>
        <v>-70000000</v>
      </c>
      <c r="K6585" s="4">
        <f t="shared" ref="K6585:K6586" si="134">I6585</f>
        <v>70000000</v>
      </c>
      <c r="L6585" s="49">
        <v>0</v>
      </c>
      <c r="M6585" s="1" t="s">
        <v>4</v>
      </c>
      <c r="N6585" s="1" t="s">
        <v>5</v>
      </c>
      <c r="O6585" s="1" t="s">
        <v>6</v>
      </c>
      <c r="P6585" s="1" t="s">
        <v>7</v>
      </c>
      <c r="Q6585" s="1" t="s">
        <v>13</v>
      </c>
      <c r="R6585" s="1" t="s">
        <v>14</v>
      </c>
      <c r="S6585" s="1" t="s">
        <v>3514</v>
      </c>
      <c r="T6585" s="1" t="s">
        <v>3513</v>
      </c>
      <c r="U6585" s="1" t="e">
        <f>VLOOKUP(T6585,[2]VAT!$A:$D,1,0)</f>
        <v>#N/A</v>
      </c>
      <c r="V6585" s="1" t="s">
        <v>2</v>
      </c>
      <c r="W6585" s="1" t="s">
        <v>2</v>
      </c>
      <c r="X6585" t="str">
        <f>VLOOKUP(T6585,[3]رکوردها!$A:$B,2,0)</f>
        <v/>
      </c>
      <c r="Y6585" t="str">
        <f>VLOOKUP(T6585,[3]رکوردها!$A:$D,4,0)</f>
        <v/>
      </c>
      <c r="Z6585" t="str">
        <f>VLOOKUP(T6585,[3]رکوردها!$A:$C,3,0)</f>
        <v>عسلویه</v>
      </c>
      <c r="AA6585" t="str">
        <f>VLOOKUP(T6585,[3]رکوردها!$A:$F,6,0)</f>
        <v>استان بوشهر منطقه ویژه اقتصادی پارس جنوبی -عسلویه-میدان لنج-پاساژ فرهنگ (کدملی2491144328_)</v>
      </c>
      <c r="AB6585" t="str">
        <f>VLOOKUP(T6585,[3]رکوردها!$A:$E,5,0)</f>
        <v>7511855354</v>
      </c>
    </row>
    <row r="6586" spans="1:28" x14ac:dyDescent="0.2">
      <c r="A6586" s="54">
        <v>146452</v>
      </c>
      <c r="B6586" s="2">
        <v>1407</v>
      </c>
      <c r="C6586" s="2">
        <v>1409</v>
      </c>
      <c r="D6586" s="29" t="str">
        <f>VLOOKUP(C6586,Piv.Analysis!A:AA,27,0)</f>
        <v>خرید خدمات</v>
      </c>
      <c r="E6586" s="2"/>
      <c r="F6586" s="1" t="s">
        <v>173</v>
      </c>
      <c r="G6586" s="1" t="s">
        <v>3522</v>
      </c>
      <c r="H6586" s="4">
        <v>0</v>
      </c>
      <c r="I6586" s="4">
        <v>70000000</v>
      </c>
      <c r="J6586" s="4">
        <f t="shared" si="131"/>
        <v>-70000000</v>
      </c>
      <c r="K6586" s="4">
        <f t="shared" si="134"/>
        <v>70000000</v>
      </c>
      <c r="L6586" s="49">
        <v>0</v>
      </c>
      <c r="M6586" s="1" t="s">
        <v>4</v>
      </c>
      <c r="N6586" s="1" t="s">
        <v>5</v>
      </c>
      <c r="O6586" s="1" t="s">
        <v>6</v>
      </c>
      <c r="P6586" s="1" t="s">
        <v>7</v>
      </c>
      <c r="Q6586" s="1" t="s">
        <v>13</v>
      </c>
      <c r="R6586" s="1" t="s">
        <v>14</v>
      </c>
      <c r="S6586" s="1" t="s">
        <v>3514</v>
      </c>
      <c r="T6586" s="1" t="s">
        <v>3513</v>
      </c>
      <c r="U6586" s="1" t="e">
        <f>VLOOKUP(T6586,[2]VAT!$A:$D,1,0)</f>
        <v>#N/A</v>
      </c>
      <c r="V6586" s="1" t="s">
        <v>2</v>
      </c>
      <c r="W6586" s="1" t="s">
        <v>2</v>
      </c>
      <c r="X6586" t="str">
        <f>VLOOKUP(T6586,[3]رکوردها!$A:$B,2,0)</f>
        <v/>
      </c>
      <c r="Y6586" t="str">
        <f>VLOOKUP(T6586,[3]رکوردها!$A:$D,4,0)</f>
        <v/>
      </c>
      <c r="Z6586" t="str">
        <f>VLOOKUP(T6586,[3]رکوردها!$A:$C,3,0)</f>
        <v>عسلویه</v>
      </c>
      <c r="AA6586" t="str">
        <f>VLOOKUP(T6586,[3]رکوردها!$A:$F,6,0)</f>
        <v>استان بوشهر منطقه ویژه اقتصادی پارس جنوبی -عسلویه-میدان لنج-پاساژ فرهنگ (کدملی2491144328_)</v>
      </c>
      <c r="AB6586" t="str">
        <f>VLOOKUP(T6586,[3]رکوردها!$A:$E,5,0)</f>
        <v>7511855354</v>
      </c>
    </row>
    <row r="6587" spans="1:28" x14ac:dyDescent="0.2">
      <c r="A6587" s="54">
        <v>146463</v>
      </c>
      <c r="B6587" s="2">
        <v>1407</v>
      </c>
      <c r="C6587" s="2">
        <v>1409</v>
      </c>
      <c r="D6587" s="29" t="str">
        <f>VLOOKUP(C6587,Piv.Analysis!A:AA,27,0)</f>
        <v>خرید خدمات</v>
      </c>
      <c r="E6587" s="2"/>
      <c r="F6587" s="1" t="s">
        <v>173</v>
      </c>
      <c r="G6587" s="1" t="s">
        <v>2727</v>
      </c>
      <c r="H6587" s="4">
        <v>0</v>
      </c>
      <c r="I6587" s="4">
        <v>313375</v>
      </c>
      <c r="J6587" s="4">
        <f t="shared" si="131"/>
        <v>-313375</v>
      </c>
      <c r="K6587" s="51">
        <f>I6587/109%</f>
        <v>287500</v>
      </c>
      <c r="L6587" s="49">
        <f>K6587*9%</f>
        <v>25875</v>
      </c>
      <c r="M6587" s="1" t="s">
        <v>4</v>
      </c>
      <c r="N6587" s="1" t="s">
        <v>5</v>
      </c>
      <c r="O6587" s="1" t="s">
        <v>6</v>
      </c>
      <c r="P6587" s="1" t="s">
        <v>7</v>
      </c>
      <c r="Q6587" s="1" t="s">
        <v>13</v>
      </c>
      <c r="R6587" s="1" t="s">
        <v>14</v>
      </c>
      <c r="S6587" s="1" t="s">
        <v>3514</v>
      </c>
      <c r="T6587" s="1" t="s">
        <v>3513</v>
      </c>
      <c r="U6587" s="1" t="e">
        <f>VLOOKUP(T6587,[2]VAT!$A:$D,1,0)</f>
        <v>#N/A</v>
      </c>
      <c r="V6587" s="1" t="s">
        <v>2</v>
      </c>
      <c r="W6587" s="1" t="s">
        <v>2</v>
      </c>
      <c r="X6587" t="str">
        <f>VLOOKUP(T6587,[3]رکوردها!$A:$B,2,0)</f>
        <v/>
      </c>
      <c r="Y6587" t="str">
        <f>VLOOKUP(T6587,[3]رکوردها!$A:$D,4,0)</f>
        <v/>
      </c>
      <c r="Z6587" t="str">
        <f>VLOOKUP(T6587,[3]رکوردها!$A:$C,3,0)</f>
        <v>عسلویه</v>
      </c>
      <c r="AA6587" t="str">
        <f>VLOOKUP(T6587,[3]رکوردها!$A:$F,6,0)</f>
        <v>استان بوشهر منطقه ویژه اقتصادی پارس جنوبی -عسلویه-میدان لنج-پاساژ فرهنگ (کدملی2491144328_)</v>
      </c>
      <c r="AB6587" t="str">
        <f>VLOOKUP(T6587,[3]رکوردها!$A:$E,5,0)</f>
        <v>7511855354</v>
      </c>
    </row>
    <row r="6588" spans="1:28" s="41" customFormat="1" hidden="1" x14ac:dyDescent="0.2">
      <c r="A6588" s="36">
        <v>146433</v>
      </c>
      <c r="B6588" s="36">
        <v>1407</v>
      </c>
      <c r="C6588" s="36">
        <v>1409</v>
      </c>
      <c r="D6588" s="39" t="s">
        <v>5178</v>
      </c>
      <c r="E6588" s="36"/>
      <c r="F6588" s="37" t="s">
        <v>173</v>
      </c>
      <c r="G6588" s="37" t="s">
        <v>3520</v>
      </c>
      <c r="H6588" s="38">
        <v>70000000</v>
      </c>
      <c r="I6588" s="38">
        <v>0</v>
      </c>
      <c r="J6588" s="38">
        <f t="shared" si="131"/>
        <v>70000000</v>
      </c>
      <c r="K6588" s="38"/>
      <c r="L6588" s="49"/>
      <c r="M6588" s="37" t="s">
        <v>4388</v>
      </c>
      <c r="N6588" s="37" t="s">
        <v>4389</v>
      </c>
      <c r="O6588" s="37" t="s">
        <v>4390</v>
      </c>
      <c r="P6588" s="37" t="s">
        <v>4391</v>
      </c>
      <c r="Q6588" s="37" t="s">
        <v>4825</v>
      </c>
      <c r="R6588" s="37" t="s">
        <v>4826</v>
      </c>
      <c r="S6588" s="37" t="s">
        <v>4424</v>
      </c>
      <c r="T6588" s="37" t="s">
        <v>4421</v>
      </c>
      <c r="U6588" s="1" t="e">
        <f>VLOOKUP(T6588,[2]VAT!$A:$D,1,0)</f>
        <v>#N/A</v>
      </c>
      <c r="V6588" s="37" t="s">
        <v>4768</v>
      </c>
      <c r="W6588" s="37" t="s">
        <v>4767</v>
      </c>
      <c r="X6588" t="e">
        <f>VLOOKUP(T6588,[3]رکوردها!$A:$B,2,0)</f>
        <v>#N/A</v>
      </c>
      <c r="Y6588" t="e">
        <f>VLOOKUP(T6588,[3]رکوردها!$A:$D,4,0)</f>
        <v>#N/A</v>
      </c>
      <c r="Z6588" t="e">
        <f>VLOOKUP(T6588,[3]رکوردها!$A:$C,3,0)</f>
        <v>#N/A</v>
      </c>
      <c r="AA6588" t="e">
        <f>VLOOKUP(T6588,[3]رکوردها!$A:$F,6,0)</f>
        <v>#N/A</v>
      </c>
      <c r="AB6588" t="e">
        <f>VLOOKUP(T6588,[3]رکوردها!$A:$E,5,0)</f>
        <v>#N/A</v>
      </c>
    </row>
    <row r="6589" spans="1:28" s="41" customFormat="1" hidden="1" x14ac:dyDescent="0.2">
      <c r="A6589" s="36">
        <v>146435</v>
      </c>
      <c r="B6589" s="36">
        <v>1407</v>
      </c>
      <c r="C6589" s="36">
        <v>1409</v>
      </c>
      <c r="D6589" s="39" t="s">
        <v>5178</v>
      </c>
      <c r="E6589" s="36"/>
      <c r="F6589" s="37" t="s">
        <v>173</v>
      </c>
      <c r="G6589" s="37" t="s">
        <v>4844</v>
      </c>
      <c r="H6589" s="38">
        <v>2012500</v>
      </c>
      <c r="I6589" s="38">
        <v>0</v>
      </c>
      <c r="J6589" s="38">
        <f t="shared" si="131"/>
        <v>2012500</v>
      </c>
      <c r="K6589" s="38"/>
      <c r="L6589" s="49"/>
      <c r="M6589" s="37" t="s">
        <v>4388</v>
      </c>
      <c r="N6589" s="37" t="s">
        <v>4389</v>
      </c>
      <c r="O6589" s="37" t="s">
        <v>4390</v>
      </c>
      <c r="P6589" s="37" t="s">
        <v>4391</v>
      </c>
      <c r="Q6589" s="37" t="s">
        <v>4825</v>
      </c>
      <c r="R6589" s="37" t="s">
        <v>4826</v>
      </c>
      <c r="S6589" s="37" t="s">
        <v>4424</v>
      </c>
      <c r="T6589" s="37" t="s">
        <v>4421</v>
      </c>
      <c r="U6589" s="1" t="e">
        <f>VLOOKUP(T6589,[2]VAT!$A:$D,1,0)</f>
        <v>#N/A</v>
      </c>
      <c r="V6589" s="37" t="s">
        <v>4768</v>
      </c>
      <c r="W6589" s="37" t="s">
        <v>4767</v>
      </c>
      <c r="X6589" t="e">
        <f>VLOOKUP(T6589,[3]رکوردها!$A:$B,2,0)</f>
        <v>#N/A</v>
      </c>
      <c r="Y6589" t="e">
        <f>VLOOKUP(T6589,[3]رکوردها!$A:$D,4,0)</f>
        <v>#N/A</v>
      </c>
      <c r="Z6589" t="e">
        <f>VLOOKUP(T6589,[3]رکوردها!$A:$C,3,0)</f>
        <v>#N/A</v>
      </c>
      <c r="AA6589" t="e">
        <f>VLOOKUP(T6589,[3]رکوردها!$A:$F,6,0)</f>
        <v>#N/A</v>
      </c>
      <c r="AB6589" t="e">
        <f>VLOOKUP(T6589,[3]رکوردها!$A:$E,5,0)</f>
        <v>#N/A</v>
      </c>
    </row>
    <row r="6590" spans="1:28" s="41" customFormat="1" hidden="1" x14ac:dyDescent="0.2">
      <c r="A6590" s="36">
        <v>146438</v>
      </c>
      <c r="B6590" s="36">
        <v>1407</v>
      </c>
      <c r="C6590" s="36">
        <v>1409</v>
      </c>
      <c r="D6590" s="39" t="s">
        <v>5178</v>
      </c>
      <c r="E6590" s="36"/>
      <c r="F6590" s="37" t="s">
        <v>173</v>
      </c>
      <c r="G6590" s="37" t="s">
        <v>2734</v>
      </c>
      <c r="H6590" s="38">
        <v>181125</v>
      </c>
      <c r="I6590" s="38">
        <v>0</v>
      </c>
      <c r="J6590" s="38">
        <f t="shared" si="131"/>
        <v>181125</v>
      </c>
      <c r="K6590" s="38"/>
      <c r="L6590" s="49"/>
      <c r="M6590" s="37" t="s">
        <v>4388</v>
      </c>
      <c r="N6590" s="37" t="s">
        <v>4389</v>
      </c>
      <c r="O6590" s="37" t="s">
        <v>4390</v>
      </c>
      <c r="P6590" s="37" t="s">
        <v>4391</v>
      </c>
      <c r="Q6590" s="37" t="s">
        <v>4825</v>
      </c>
      <c r="R6590" s="37" t="s">
        <v>4826</v>
      </c>
      <c r="S6590" s="37" t="s">
        <v>4424</v>
      </c>
      <c r="T6590" s="37" t="s">
        <v>4421</v>
      </c>
      <c r="U6590" s="1" t="e">
        <f>VLOOKUP(T6590,[2]VAT!$A:$D,1,0)</f>
        <v>#N/A</v>
      </c>
      <c r="V6590" s="37" t="s">
        <v>4768</v>
      </c>
      <c r="W6590" s="37" t="s">
        <v>4767</v>
      </c>
      <c r="X6590" t="e">
        <f>VLOOKUP(T6590,[3]رکوردها!$A:$B,2,0)</f>
        <v>#N/A</v>
      </c>
      <c r="Y6590" t="e">
        <f>VLOOKUP(T6590,[3]رکوردها!$A:$D,4,0)</f>
        <v>#N/A</v>
      </c>
      <c r="Z6590" t="e">
        <f>VLOOKUP(T6590,[3]رکوردها!$A:$C,3,0)</f>
        <v>#N/A</v>
      </c>
      <c r="AA6590" t="e">
        <f>VLOOKUP(T6590,[3]رکوردها!$A:$F,6,0)</f>
        <v>#N/A</v>
      </c>
      <c r="AB6590" t="e">
        <f>VLOOKUP(T6590,[3]رکوردها!$A:$E,5,0)</f>
        <v>#N/A</v>
      </c>
    </row>
    <row r="6591" spans="1:28" s="41" customFormat="1" hidden="1" x14ac:dyDescent="0.2">
      <c r="A6591" s="36">
        <v>146442</v>
      </c>
      <c r="B6591" s="36">
        <v>1407</v>
      </c>
      <c r="C6591" s="36">
        <v>1409</v>
      </c>
      <c r="D6591" s="39" t="s">
        <v>5178</v>
      </c>
      <c r="E6591" s="36"/>
      <c r="F6591" s="37" t="s">
        <v>173</v>
      </c>
      <c r="G6591" s="37" t="s">
        <v>3521</v>
      </c>
      <c r="H6591" s="38">
        <v>70000000</v>
      </c>
      <c r="I6591" s="38">
        <v>0</v>
      </c>
      <c r="J6591" s="38">
        <f t="shared" si="131"/>
        <v>70000000</v>
      </c>
      <c r="K6591" s="38"/>
      <c r="L6591" s="49"/>
      <c r="M6591" s="37" t="s">
        <v>4388</v>
      </c>
      <c r="N6591" s="37" t="s">
        <v>4389</v>
      </c>
      <c r="O6591" s="37" t="s">
        <v>4390</v>
      </c>
      <c r="P6591" s="37" t="s">
        <v>4391</v>
      </c>
      <c r="Q6591" s="37" t="s">
        <v>4825</v>
      </c>
      <c r="R6591" s="37" t="s">
        <v>4826</v>
      </c>
      <c r="S6591" s="37" t="s">
        <v>4424</v>
      </c>
      <c r="T6591" s="37" t="s">
        <v>4421</v>
      </c>
      <c r="U6591" s="1" t="e">
        <f>VLOOKUP(T6591,[2]VAT!$A:$D,1,0)</f>
        <v>#N/A</v>
      </c>
      <c r="V6591" s="37" t="s">
        <v>4768</v>
      </c>
      <c r="W6591" s="37" t="s">
        <v>4767</v>
      </c>
      <c r="X6591" t="e">
        <f>VLOOKUP(T6591,[3]رکوردها!$A:$B,2,0)</f>
        <v>#N/A</v>
      </c>
      <c r="Y6591" t="e">
        <f>VLOOKUP(T6591,[3]رکوردها!$A:$D,4,0)</f>
        <v>#N/A</v>
      </c>
      <c r="Z6591" t="e">
        <f>VLOOKUP(T6591,[3]رکوردها!$A:$C,3,0)</f>
        <v>#N/A</v>
      </c>
      <c r="AA6591" t="e">
        <f>VLOOKUP(T6591,[3]رکوردها!$A:$F,6,0)</f>
        <v>#N/A</v>
      </c>
      <c r="AB6591" t="e">
        <f>VLOOKUP(T6591,[3]رکوردها!$A:$E,5,0)</f>
        <v>#N/A</v>
      </c>
    </row>
    <row r="6592" spans="1:28" s="41" customFormat="1" hidden="1" x14ac:dyDescent="0.2">
      <c r="A6592" s="36">
        <v>146451</v>
      </c>
      <c r="B6592" s="36">
        <v>1407</v>
      </c>
      <c r="C6592" s="36">
        <v>1409</v>
      </c>
      <c r="D6592" s="39" t="s">
        <v>5178</v>
      </c>
      <c r="E6592" s="36"/>
      <c r="F6592" s="37" t="s">
        <v>173</v>
      </c>
      <c r="G6592" s="37" t="s">
        <v>3522</v>
      </c>
      <c r="H6592" s="38">
        <v>70000000</v>
      </c>
      <c r="I6592" s="38">
        <v>0</v>
      </c>
      <c r="J6592" s="38">
        <f t="shared" si="131"/>
        <v>70000000</v>
      </c>
      <c r="K6592" s="38"/>
      <c r="L6592" s="49"/>
      <c r="M6592" s="37" t="s">
        <v>4388</v>
      </c>
      <c r="N6592" s="37" t="s">
        <v>4389</v>
      </c>
      <c r="O6592" s="37" t="s">
        <v>4390</v>
      </c>
      <c r="P6592" s="37" t="s">
        <v>4391</v>
      </c>
      <c r="Q6592" s="37" t="s">
        <v>4825</v>
      </c>
      <c r="R6592" s="37" t="s">
        <v>4826</v>
      </c>
      <c r="S6592" s="37" t="s">
        <v>4424</v>
      </c>
      <c r="T6592" s="37" t="s">
        <v>4421</v>
      </c>
      <c r="U6592" s="1" t="e">
        <f>VLOOKUP(T6592,[2]VAT!$A:$D,1,0)</f>
        <v>#N/A</v>
      </c>
      <c r="V6592" s="37" t="s">
        <v>4768</v>
      </c>
      <c r="W6592" s="37" t="s">
        <v>4767</v>
      </c>
      <c r="X6592" t="e">
        <f>VLOOKUP(T6592,[3]رکوردها!$A:$B,2,0)</f>
        <v>#N/A</v>
      </c>
      <c r="Y6592" t="e">
        <f>VLOOKUP(T6592,[3]رکوردها!$A:$D,4,0)</f>
        <v>#N/A</v>
      </c>
      <c r="Z6592" t="e">
        <f>VLOOKUP(T6592,[3]رکوردها!$A:$C,3,0)</f>
        <v>#N/A</v>
      </c>
      <c r="AA6592" t="e">
        <f>VLOOKUP(T6592,[3]رکوردها!$A:$F,6,0)</f>
        <v>#N/A</v>
      </c>
      <c r="AB6592" t="e">
        <f>VLOOKUP(T6592,[3]رکوردها!$A:$E,5,0)</f>
        <v>#N/A</v>
      </c>
    </row>
    <row r="6593" spans="1:28" s="41" customFormat="1" hidden="1" x14ac:dyDescent="0.2">
      <c r="A6593" s="36">
        <v>146453</v>
      </c>
      <c r="B6593" s="36">
        <v>1407</v>
      </c>
      <c r="C6593" s="36">
        <v>1409</v>
      </c>
      <c r="D6593" s="39" t="s">
        <v>5178</v>
      </c>
      <c r="E6593" s="36"/>
      <c r="F6593" s="37" t="s">
        <v>173</v>
      </c>
      <c r="G6593" s="37" t="s">
        <v>4845</v>
      </c>
      <c r="H6593" s="38">
        <v>287500</v>
      </c>
      <c r="I6593" s="38">
        <v>0</v>
      </c>
      <c r="J6593" s="38">
        <f t="shared" si="131"/>
        <v>287500</v>
      </c>
      <c r="K6593" s="38"/>
      <c r="L6593" s="49"/>
      <c r="M6593" s="37" t="s">
        <v>4388</v>
      </c>
      <c r="N6593" s="37" t="s">
        <v>4389</v>
      </c>
      <c r="O6593" s="37" t="s">
        <v>4390</v>
      </c>
      <c r="P6593" s="37" t="s">
        <v>4391</v>
      </c>
      <c r="Q6593" s="37" t="s">
        <v>4825</v>
      </c>
      <c r="R6593" s="37" t="s">
        <v>4826</v>
      </c>
      <c r="S6593" s="37" t="s">
        <v>4424</v>
      </c>
      <c r="T6593" s="37" t="s">
        <v>4421</v>
      </c>
      <c r="U6593" s="1" t="e">
        <f>VLOOKUP(T6593,[2]VAT!$A:$D,1,0)</f>
        <v>#N/A</v>
      </c>
      <c r="V6593" s="37" t="s">
        <v>4768</v>
      </c>
      <c r="W6593" s="37" t="s">
        <v>4767</v>
      </c>
      <c r="X6593" t="e">
        <f>VLOOKUP(T6593,[3]رکوردها!$A:$B,2,0)</f>
        <v>#N/A</v>
      </c>
      <c r="Y6593" t="e">
        <f>VLOOKUP(T6593,[3]رکوردها!$A:$D,4,0)</f>
        <v>#N/A</v>
      </c>
      <c r="Z6593" t="e">
        <f>VLOOKUP(T6593,[3]رکوردها!$A:$C,3,0)</f>
        <v>#N/A</v>
      </c>
      <c r="AA6593" t="e">
        <f>VLOOKUP(T6593,[3]رکوردها!$A:$F,6,0)</f>
        <v>#N/A</v>
      </c>
      <c r="AB6593" t="e">
        <f>VLOOKUP(T6593,[3]رکوردها!$A:$E,5,0)</f>
        <v>#N/A</v>
      </c>
    </row>
    <row r="6594" spans="1:28" s="41" customFormat="1" hidden="1" x14ac:dyDescent="0.2">
      <c r="A6594" s="36">
        <v>146456</v>
      </c>
      <c r="B6594" s="36">
        <v>1407</v>
      </c>
      <c r="C6594" s="36">
        <v>1409</v>
      </c>
      <c r="D6594" s="39" t="s">
        <v>5178</v>
      </c>
      <c r="E6594" s="36"/>
      <c r="F6594" s="37" t="s">
        <v>173</v>
      </c>
      <c r="G6594" s="37" t="s">
        <v>2735</v>
      </c>
      <c r="H6594" s="38">
        <v>25875</v>
      </c>
      <c r="I6594" s="38">
        <v>0</v>
      </c>
      <c r="J6594" s="38">
        <f t="shared" si="131"/>
        <v>25875</v>
      </c>
      <c r="K6594" s="38"/>
      <c r="L6594" s="49"/>
      <c r="M6594" s="37" t="s">
        <v>4388</v>
      </c>
      <c r="N6594" s="37" t="s">
        <v>4389</v>
      </c>
      <c r="O6594" s="37" t="s">
        <v>4390</v>
      </c>
      <c r="P6594" s="37" t="s">
        <v>4391</v>
      </c>
      <c r="Q6594" s="37" t="s">
        <v>4825</v>
      </c>
      <c r="R6594" s="37" t="s">
        <v>4826</v>
      </c>
      <c r="S6594" s="37" t="s">
        <v>4424</v>
      </c>
      <c r="T6594" s="37" t="s">
        <v>4421</v>
      </c>
      <c r="U6594" s="1" t="e">
        <f>VLOOKUP(T6594,[2]VAT!$A:$D,1,0)</f>
        <v>#N/A</v>
      </c>
      <c r="V6594" s="37" t="s">
        <v>4768</v>
      </c>
      <c r="W6594" s="37" t="s">
        <v>4767</v>
      </c>
      <c r="X6594" t="e">
        <f>VLOOKUP(T6594,[3]رکوردها!$A:$B,2,0)</f>
        <v>#N/A</v>
      </c>
      <c r="Y6594" t="e">
        <f>VLOOKUP(T6594,[3]رکوردها!$A:$D,4,0)</f>
        <v>#N/A</v>
      </c>
      <c r="Z6594" t="e">
        <f>VLOOKUP(T6594,[3]رکوردها!$A:$C,3,0)</f>
        <v>#N/A</v>
      </c>
      <c r="AA6594" t="e">
        <f>VLOOKUP(T6594,[3]رکوردها!$A:$F,6,0)</f>
        <v>#N/A</v>
      </c>
      <c r="AB6594" t="e">
        <f>VLOOKUP(T6594,[3]رکوردها!$A:$E,5,0)</f>
        <v>#N/A</v>
      </c>
    </row>
    <row r="6595" spans="1:28" s="41" customFormat="1" hidden="1" x14ac:dyDescent="0.2">
      <c r="A6595" s="36">
        <v>146529</v>
      </c>
      <c r="B6595" s="36">
        <v>1408</v>
      </c>
      <c r="C6595" s="36">
        <v>1414</v>
      </c>
      <c r="D6595" s="39" t="s">
        <v>5178</v>
      </c>
      <c r="E6595" s="36"/>
      <c r="F6595" s="37" t="s">
        <v>173</v>
      </c>
      <c r="G6595" s="37" t="s">
        <v>2736</v>
      </c>
      <c r="H6595" s="38">
        <v>382950</v>
      </c>
      <c r="I6595" s="38">
        <v>0</v>
      </c>
      <c r="J6595" s="38">
        <f t="shared" si="131"/>
        <v>382950</v>
      </c>
      <c r="K6595" s="38"/>
      <c r="L6595" s="49"/>
      <c r="M6595" s="37" t="s">
        <v>63</v>
      </c>
      <c r="N6595" s="37" t="s">
        <v>64</v>
      </c>
      <c r="O6595" s="37" t="s">
        <v>2566</v>
      </c>
      <c r="P6595" s="37" t="s">
        <v>2567</v>
      </c>
      <c r="Q6595" s="37" t="s">
        <v>2568</v>
      </c>
      <c r="R6595" s="37" t="s">
        <v>2569</v>
      </c>
      <c r="S6595" s="37" t="s">
        <v>2715</v>
      </c>
      <c r="T6595" s="37" t="s">
        <v>2714</v>
      </c>
      <c r="U6595" s="1" t="str">
        <f>VLOOKUP(T6595,[2]VAT!$A:$D,1,0)</f>
        <v>400056</v>
      </c>
      <c r="V6595" s="37" t="s">
        <v>2</v>
      </c>
      <c r="W6595" s="37" t="s">
        <v>2</v>
      </c>
      <c r="X6595" t="str">
        <f>VLOOKUP(T6595,[3]رکوردها!$A:$B,2,0)</f>
        <v>10100260838</v>
      </c>
      <c r="Y6595" t="str">
        <f>VLOOKUP(T6595,[3]رکوردها!$A:$D,4,0)</f>
        <v>411111599364</v>
      </c>
      <c r="Z6595" t="str">
        <f>VLOOKUP(T6595,[3]رکوردها!$A:$C,3,0)</f>
        <v>تهران</v>
      </c>
      <c r="AA6595" t="str">
        <f>VLOOKUP(T6595,[3]رکوردها!$A:$F,6,0)</f>
        <v>خیابان طالقانی تقاطع پل حافظ-شرکت ملی نفت ایران</v>
      </c>
      <c r="AB6595" t="str">
        <f>VLOOKUP(T6595,[3]رکوردها!$A:$E,5,0)</f>
        <v>158751863</v>
      </c>
    </row>
    <row r="6596" spans="1:28" s="41" customFormat="1" hidden="1" x14ac:dyDescent="0.2">
      <c r="A6596" s="36">
        <v>146530</v>
      </c>
      <c r="B6596" s="36">
        <v>1408</v>
      </c>
      <c r="C6596" s="36">
        <v>1414</v>
      </c>
      <c r="D6596" s="39" t="s">
        <v>5178</v>
      </c>
      <c r="E6596" s="36"/>
      <c r="F6596" s="37" t="s">
        <v>173</v>
      </c>
      <c r="G6596" s="37" t="s">
        <v>2736</v>
      </c>
      <c r="H6596" s="38">
        <v>0</v>
      </c>
      <c r="I6596" s="38">
        <v>382950</v>
      </c>
      <c r="J6596" s="38">
        <f t="shared" ref="J6596:J6659" si="135">H6596-I6596</f>
        <v>-382950</v>
      </c>
      <c r="K6596" s="38"/>
      <c r="L6596" s="49"/>
      <c r="M6596" s="37" t="s">
        <v>63</v>
      </c>
      <c r="N6596" s="37" t="s">
        <v>64</v>
      </c>
      <c r="O6596" s="37" t="s">
        <v>2566</v>
      </c>
      <c r="P6596" s="37" t="s">
        <v>2567</v>
      </c>
      <c r="Q6596" s="37" t="s">
        <v>2568</v>
      </c>
      <c r="R6596" s="37" t="s">
        <v>2569</v>
      </c>
      <c r="S6596" s="37" t="s">
        <v>2715</v>
      </c>
      <c r="T6596" s="37" t="s">
        <v>2714</v>
      </c>
      <c r="U6596" s="1" t="str">
        <f>VLOOKUP(T6596,[2]VAT!$A:$D,1,0)</f>
        <v>400056</v>
      </c>
      <c r="V6596" s="37" t="s">
        <v>2</v>
      </c>
      <c r="W6596" s="37" t="s">
        <v>2</v>
      </c>
      <c r="X6596" t="str">
        <f>VLOOKUP(T6596,[3]رکوردها!$A:$B,2,0)</f>
        <v>10100260838</v>
      </c>
      <c r="Y6596" t="str">
        <f>VLOOKUP(T6596,[3]رکوردها!$A:$D,4,0)</f>
        <v>411111599364</v>
      </c>
      <c r="Z6596" t="str">
        <f>VLOOKUP(T6596,[3]رکوردها!$A:$C,3,0)</f>
        <v>تهران</v>
      </c>
      <c r="AA6596" t="str">
        <f>VLOOKUP(T6596,[3]رکوردها!$A:$F,6,0)</f>
        <v>خیابان طالقانی تقاطع پل حافظ-شرکت ملی نفت ایران</v>
      </c>
      <c r="AB6596" t="str">
        <f>VLOOKUP(T6596,[3]رکوردها!$A:$E,5,0)</f>
        <v>158751863</v>
      </c>
    </row>
    <row r="6597" spans="1:28" x14ac:dyDescent="0.2">
      <c r="A6597" s="54">
        <v>146532</v>
      </c>
      <c r="B6597" s="2">
        <v>1408</v>
      </c>
      <c r="C6597" s="2">
        <v>1414</v>
      </c>
      <c r="D6597" s="29" t="str">
        <f>VLOOKUP(C6597,Piv.Analysis!A:AA,27,0)</f>
        <v>خرید خدمات</v>
      </c>
      <c r="E6597" s="2"/>
      <c r="F6597" s="1" t="s">
        <v>173</v>
      </c>
      <c r="G6597" s="1" t="s">
        <v>2739</v>
      </c>
      <c r="H6597" s="4">
        <v>0</v>
      </c>
      <c r="I6597" s="4">
        <v>4637950</v>
      </c>
      <c r="J6597" s="4">
        <f t="shared" si="135"/>
        <v>-4637950</v>
      </c>
      <c r="K6597" s="46">
        <f>I6597/109%</f>
        <v>4255000</v>
      </c>
      <c r="L6597" s="46">
        <f>K6597*9%</f>
        <v>382950</v>
      </c>
      <c r="M6597" s="1" t="s">
        <v>4</v>
      </c>
      <c r="N6597" s="1" t="s">
        <v>5</v>
      </c>
      <c r="O6597" s="1" t="s">
        <v>6</v>
      </c>
      <c r="P6597" s="1" t="s">
        <v>7</v>
      </c>
      <c r="Q6597" s="1" t="s">
        <v>13</v>
      </c>
      <c r="R6597" s="1" t="s">
        <v>14</v>
      </c>
      <c r="S6597" s="1" t="s">
        <v>2715</v>
      </c>
      <c r="T6597" s="1" t="s">
        <v>2714</v>
      </c>
      <c r="U6597" s="1" t="str">
        <f>VLOOKUP(T6597,[2]VAT!$A:$D,1,0)</f>
        <v>400056</v>
      </c>
      <c r="V6597" s="1" t="s">
        <v>2</v>
      </c>
      <c r="W6597" s="1" t="s">
        <v>2</v>
      </c>
      <c r="X6597" t="str">
        <f>VLOOKUP(T6597,[3]رکوردها!$A:$B,2,0)</f>
        <v>10100260838</v>
      </c>
      <c r="Y6597" t="str">
        <f>VLOOKUP(T6597,[3]رکوردها!$A:$D,4,0)</f>
        <v>411111599364</v>
      </c>
      <c r="Z6597" t="str">
        <f>VLOOKUP(T6597,[3]رکوردها!$A:$C,3,0)</f>
        <v>تهران</v>
      </c>
      <c r="AA6597" t="str">
        <f>VLOOKUP(T6597,[3]رکوردها!$A:$F,6,0)</f>
        <v>خیابان طالقانی تقاطع پل حافظ-شرکت ملی نفت ایران</v>
      </c>
      <c r="AB6597" t="str">
        <f>VLOOKUP(T6597,[3]رکوردها!$A:$E,5,0)</f>
        <v>158751863</v>
      </c>
    </row>
    <row r="6598" spans="1:28" s="41" customFormat="1" hidden="1" x14ac:dyDescent="0.2">
      <c r="A6598" s="36">
        <v>146533</v>
      </c>
      <c r="B6598" s="36">
        <v>1408</v>
      </c>
      <c r="C6598" s="36">
        <v>1414</v>
      </c>
      <c r="D6598" s="39" t="s">
        <v>5178</v>
      </c>
      <c r="E6598" s="39" t="s">
        <v>5188</v>
      </c>
      <c r="F6598" s="37" t="s">
        <v>173</v>
      </c>
      <c r="G6598" s="37" t="s">
        <v>2739</v>
      </c>
      <c r="H6598" s="38">
        <v>4637950</v>
      </c>
      <c r="I6598" s="38">
        <v>0</v>
      </c>
      <c r="J6598" s="38">
        <f t="shared" si="135"/>
        <v>4637950</v>
      </c>
      <c r="K6598" s="38"/>
      <c r="L6598" s="49"/>
      <c r="M6598" s="37" t="s">
        <v>4</v>
      </c>
      <c r="N6598" s="37" t="s">
        <v>5</v>
      </c>
      <c r="O6598" s="37" t="s">
        <v>6</v>
      </c>
      <c r="P6598" s="37" t="s">
        <v>7</v>
      </c>
      <c r="Q6598" s="37" t="s">
        <v>13</v>
      </c>
      <c r="R6598" s="37" t="s">
        <v>14</v>
      </c>
      <c r="S6598" s="37" t="s">
        <v>2715</v>
      </c>
      <c r="T6598" s="37" t="s">
        <v>2714</v>
      </c>
      <c r="U6598" s="1" t="str">
        <f>VLOOKUP(T6598,[2]VAT!$A:$D,1,0)</f>
        <v>400056</v>
      </c>
      <c r="V6598" s="37" t="s">
        <v>2</v>
      </c>
      <c r="W6598" s="37" t="s">
        <v>2</v>
      </c>
      <c r="X6598" t="str">
        <f>VLOOKUP(T6598,[3]رکوردها!$A:$B,2,0)</f>
        <v>10100260838</v>
      </c>
      <c r="Y6598" t="str">
        <f>VLOOKUP(T6598,[3]رکوردها!$A:$D,4,0)</f>
        <v>411111599364</v>
      </c>
      <c r="Z6598" t="str">
        <f>VLOOKUP(T6598,[3]رکوردها!$A:$C,3,0)</f>
        <v>تهران</v>
      </c>
      <c r="AA6598" t="str">
        <f>VLOOKUP(T6598,[3]رکوردها!$A:$F,6,0)</f>
        <v>خیابان طالقانی تقاطع پل حافظ-شرکت ملی نفت ایران</v>
      </c>
      <c r="AB6598" t="str">
        <f>VLOOKUP(T6598,[3]رکوردها!$A:$E,5,0)</f>
        <v>158751863</v>
      </c>
    </row>
    <row r="6599" spans="1:28" x14ac:dyDescent="0.2">
      <c r="A6599" s="54">
        <v>146527</v>
      </c>
      <c r="B6599" s="2">
        <v>1408</v>
      </c>
      <c r="C6599" s="2">
        <v>1414</v>
      </c>
      <c r="D6599" s="29" t="str">
        <f>VLOOKUP(C6599,Piv.Analysis!A:AA,27,0)</f>
        <v>خرید خدمات</v>
      </c>
      <c r="E6599" s="2"/>
      <c r="F6599" s="1" t="s">
        <v>173</v>
      </c>
      <c r="G6599" s="1" t="s">
        <v>3523</v>
      </c>
      <c r="H6599" s="4">
        <v>0</v>
      </c>
      <c r="I6599" s="4">
        <v>70000000</v>
      </c>
      <c r="J6599" s="4">
        <f t="shared" si="135"/>
        <v>-70000000</v>
      </c>
      <c r="K6599" s="4">
        <f>I6599</f>
        <v>70000000</v>
      </c>
      <c r="L6599" s="49">
        <v>0</v>
      </c>
      <c r="M6599" s="1" t="s">
        <v>4</v>
      </c>
      <c r="N6599" s="1" t="s">
        <v>5</v>
      </c>
      <c r="O6599" s="1" t="s">
        <v>6</v>
      </c>
      <c r="P6599" s="1" t="s">
        <v>7</v>
      </c>
      <c r="Q6599" s="1" t="s">
        <v>13</v>
      </c>
      <c r="R6599" s="1" t="s">
        <v>14</v>
      </c>
      <c r="S6599" s="1" t="s">
        <v>3514</v>
      </c>
      <c r="T6599" s="1" t="s">
        <v>3513</v>
      </c>
      <c r="U6599" s="1" t="e">
        <f>VLOOKUP(T6599,[2]VAT!$A:$D,1,0)</f>
        <v>#N/A</v>
      </c>
      <c r="V6599" s="1" t="s">
        <v>2</v>
      </c>
      <c r="W6599" s="1" t="s">
        <v>2</v>
      </c>
      <c r="X6599" t="str">
        <f>VLOOKUP(T6599,[3]رکوردها!$A:$B,2,0)</f>
        <v/>
      </c>
      <c r="Y6599" t="str">
        <f>VLOOKUP(T6599,[3]رکوردها!$A:$D,4,0)</f>
        <v/>
      </c>
      <c r="Z6599" t="str">
        <f>VLOOKUP(T6599,[3]رکوردها!$A:$C,3,0)</f>
        <v>عسلویه</v>
      </c>
      <c r="AA6599" t="str">
        <f>VLOOKUP(T6599,[3]رکوردها!$A:$F,6,0)</f>
        <v>استان بوشهر منطقه ویژه اقتصادی پارس جنوبی -عسلویه-میدان لنج-پاساژ فرهنگ (کدملی2491144328_)</v>
      </c>
      <c r="AB6599" t="str">
        <f>VLOOKUP(T6599,[3]رکوردها!$A:$E,5,0)</f>
        <v>7511855354</v>
      </c>
    </row>
    <row r="6600" spans="1:28" x14ac:dyDescent="0.2">
      <c r="A6600" s="54">
        <v>146534</v>
      </c>
      <c r="B6600" s="2">
        <v>1408</v>
      </c>
      <c r="C6600" s="2">
        <v>1414</v>
      </c>
      <c r="D6600" s="29" t="str">
        <f>VLOOKUP(C6600,Piv.Analysis!A:AA,27,0)</f>
        <v>خرید خدمات</v>
      </c>
      <c r="E6600" s="2"/>
      <c r="F6600" s="1" t="s">
        <v>173</v>
      </c>
      <c r="G6600" s="1" t="s">
        <v>2739</v>
      </c>
      <c r="H6600" s="4">
        <v>0</v>
      </c>
      <c r="I6600" s="4">
        <v>4637950</v>
      </c>
      <c r="J6600" s="4">
        <f t="shared" si="135"/>
        <v>-4637950</v>
      </c>
      <c r="K6600" s="51">
        <f>I6600/109%</f>
        <v>4255000</v>
      </c>
      <c r="L6600" s="49">
        <f>K6600*9%</f>
        <v>382950</v>
      </c>
      <c r="M6600" s="1" t="s">
        <v>4</v>
      </c>
      <c r="N6600" s="1" t="s">
        <v>5</v>
      </c>
      <c r="O6600" s="1" t="s">
        <v>6</v>
      </c>
      <c r="P6600" s="1" t="s">
        <v>7</v>
      </c>
      <c r="Q6600" s="1" t="s">
        <v>13</v>
      </c>
      <c r="R6600" s="1" t="s">
        <v>14</v>
      </c>
      <c r="S6600" s="1" t="s">
        <v>3514</v>
      </c>
      <c r="T6600" s="1" t="s">
        <v>3513</v>
      </c>
      <c r="U6600" s="1" t="e">
        <f>VLOOKUP(T6600,[2]VAT!$A:$D,1,0)</f>
        <v>#N/A</v>
      </c>
      <c r="V6600" s="1" t="s">
        <v>2</v>
      </c>
      <c r="W6600" s="1" t="s">
        <v>2</v>
      </c>
      <c r="X6600" t="str">
        <f>VLOOKUP(T6600,[3]رکوردها!$A:$B,2,0)</f>
        <v/>
      </c>
      <c r="Y6600" t="str">
        <f>VLOOKUP(T6600,[3]رکوردها!$A:$D,4,0)</f>
        <v/>
      </c>
      <c r="Z6600" t="str">
        <f>VLOOKUP(T6600,[3]رکوردها!$A:$C,3,0)</f>
        <v>عسلویه</v>
      </c>
      <c r="AA6600" t="str">
        <f>VLOOKUP(T6600,[3]رکوردها!$A:$F,6,0)</f>
        <v>استان بوشهر منطقه ویژه اقتصادی پارس جنوبی -عسلویه-میدان لنج-پاساژ فرهنگ (کدملی2491144328_)</v>
      </c>
      <c r="AB6600" t="str">
        <f>VLOOKUP(T6600,[3]رکوردها!$A:$E,5,0)</f>
        <v>7511855354</v>
      </c>
    </row>
    <row r="6601" spans="1:28" s="41" customFormat="1" hidden="1" x14ac:dyDescent="0.2">
      <c r="A6601" s="36">
        <v>146526</v>
      </c>
      <c r="B6601" s="36">
        <v>1408</v>
      </c>
      <c r="C6601" s="36">
        <v>1414</v>
      </c>
      <c r="D6601" s="39" t="s">
        <v>5178</v>
      </c>
      <c r="E6601" s="36"/>
      <c r="F6601" s="37" t="s">
        <v>173</v>
      </c>
      <c r="G6601" s="37" t="s">
        <v>3523</v>
      </c>
      <c r="H6601" s="38">
        <v>70000000</v>
      </c>
      <c r="I6601" s="38">
        <v>0</v>
      </c>
      <c r="J6601" s="38">
        <f t="shared" si="135"/>
        <v>70000000</v>
      </c>
      <c r="K6601" s="38"/>
      <c r="L6601" s="49"/>
      <c r="M6601" s="37" t="s">
        <v>4388</v>
      </c>
      <c r="N6601" s="37" t="s">
        <v>4389</v>
      </c>
      <c r="O6601" s="37" t="s">
        <v>4390</v>
      </c>
      <c r="P6601" s="37" t="s">
        <v>4391</v>
      </c>
      <c r="Q6601" s="37" t="s">
        <v>4825</v>
      </c>
      <c r="R6601" s="37" t="s">
        <v>4826</v>
      </c>
      <c r="S6601" s="37" t="s">
        <v>4424</v>
      </c>
      <c r="T6601" s="37" t="s">
        <v>4421</v>
      </c>
      <c r="U6601" s="1" t="e">
        <f>VLOOKUP(T6601,[2]VAT!$A:$D,1,0)</f>
        <v>#N/A</v>
      </c>
      <c r="V6601" s="37" t="s">
        <v>4768</v>
      </c>
      <c r="W6601" s="37" t="s">
        <v>4767</v>
      </c>
      <c r="X6601" t="e">
        <f>VLOOKUP(T6601,[3]رکوردها!$A:$B,2,0)</f>
        <v>#N/A</v>
      </c>
      <c r="Y6601" t="e">
        <f>VLOOKUP(T6601,[3]رکوردها!$A:$D,4,0)</f>
        <v>#N/A</v>
      </c>
      <c r="Z6601" t="e">
        <f>VLOOKUP(T6601,[3]رکوردها!$A:$C,3,0)</f>
        <v>#N/A</v>
      </c>
      <c r="AA6601" t="e">
        <f>VLOOKUP(T6601,[3]رکوردها!$A:$F,6,0)</f>
        <v>#N/A</v>
      </c>
      <c r="AB6601" t="e">
        <f>VLOOKUP(T6601,[3]رکوردها!$A:$E,5,0)</f>
        <v>#N/A</v>
      </c>
    </row>
    <row r="6602" spans="1:28" s="41" customFormat="1" hidden="1" x14ac:dyDescent="0.2">
      <c r="A6602" s="36">
        <v>146528</v>
      </c>
      <c r="B6602" s="36">
        <v>1408</v>
      </c>
      <c r="C6602" s="36">
        <v>1414</v>
      </c>
      <c r="D6602" s="39" t="s">
        <v>5178</v>
      </c>
      <c r="E6602" s="36"/>
      <c r="F6602" s="37" t="s">
        <v>173</v>
      </c>
      <c r="G6602" s="37" t="s">
        <v>4846</v>
      </c>
      <c r="H6602" s="38">
        <v>4255000</v>
      </c>
      <c r="I6602" s="38">
        <v>0</v>
      </c>
      <c r="J6602" s="38">
        <f t="shared" si="135"/>
        <v>4255000</v>
      </c>
      <c r="K6602" s="38"/>
      <c r="L6602" s="49"/>
      <c r="M6602" s="37" t="s">
        <v>4388</v>
      </c>
      <c r="N6602" s="37" t="s">
        <v>4389</v>
      </c>
      <c r="O6602" s="37" t="s">
        <v>4390</v>
      </c>
      <c r="P6602" s="37" t="s">
        <v>4391</v>
      </c>
      <c r="Q6602" s="37" t="s">
        <v>4825</v>
      </c>
      <c r="R6602" s="37" t="s">
        <v>4826</v>
      </c>
      <c r="S6602" s="37" t="s">
        <v>4424</v>
      </c>
      <c r="T6602" s="37" t="s">
        <v>4421</v>
      </c>
      <c r="U6602" s="1" t="e">
        <f>VLOOKUP(T6602,[2]VAT!$A:$D,1,0)</f>
        <v>#N/A</v>
      </c>
      <c r="V6602" s="37" t="s">
        <v>4768</v>
      </c>
      <c r="W6602" s="37" t="s">
        <v>4767</v>
      </c>
      <c r="X6602" t="e">
        <f>VLOOKUP(T6602,[3]رکوردها!$A:$B,2,0)</f>
        <v>#N/A</v>
      </c>
      <c r="Y6602" t="e">
        <f>VLOOKUP(T6602,[3]رکوردها!$A:$D,4,0)</f>
        <v>#N/A</v>
      </c>
      <c r="Z6602" t="e">
        <f>VLOOKUP(T6602,[3]رکوردها!$A:$C,3,0)</f>
        <v>#N/A</v>
      </c>
      <c r="AA6602" t="e">
        <f>VLOOKUP(T6602,[3]رکوردها!$A:$F,6,0)</f>
        <v>#N/A</v>
      </c>
      <c r="AB6602" t="e">
        <f>VLOOKUP(T6602,[3]رکوردها!$A:$E,5,0)</f>
        <v>#N/A</v>
      </c>
    </row>
    <row r="6603" spans="1:28" s="41" customFormat="1" hidden="1" x14ac:dyDescent="0.2">
      <c r="A6603" s="36">
        <v>146531</v>
      </c>
      <c r="B6603" s="36">
        <v>1408</v>
      </c>
      <c r="C6603" s="36">
        <v>1414</v>
      </c>
      <c r="D6603" s="39" t="s">
        <v>5178</v>
      </c>
      <c r="E6603" s="36"/>
      <c r="F6603" s="37" t="s">
        <v>173</v>
      </c>
      <c r="G6603" s="37" t="s">
        <v>2736</v>
      </c>
      <c r="H6603" s="38">
        <v>382950</v>
      </c>
      <c r="I6603" s="38">
        <v>0</v>
      </c>
      <c r="J6603" s="38">
        <f t="shared" si="135"/>
        <v>382950</v>
      </c>
      <c r="K6603" s="38"/>
      <c r="L6603" s="49"/>
      <c r="M6603" s="37" t="s">
        <v>4388</v>
      </c>
      <c r="N6603" s="37" t="s">
        <v>4389</v>
      </c>
      <c r="O6603" s="37" t="s">
        <v>4390</v>
      </c>
      <c r="P6603" s="37" t="s">
        <v>4391</v>
      </c>
      <c r="Q6603" s="37" t="s">
        <v>4825</v>
      </c>
      <c r="R6603" s="37" t="s">
        <v>4826</v>
      </c>
      <c r="S6603" s="37" t="s">
        <v>4424</v>
      </c>
      <c r="T6603" s="37" t="s">
        <v>4421</v>
      </c>
      <c r="U6603" s="1" t="e">
        <f>VLOOKUP(T6603,[2]VAT!$A:$D,1,0)</f>
        <v>#N/A</v>
      </c>
      <c r="V6603" s="37" t="s">
        <v>4768</v>
      </c>
      <c r="W6603" s="37" t="s">
        <v>4767</v>
      </c>
      <c r="X6603" t="e">
        <f>VLOOKUP(T6603,[3]رکوردها!$A:$B,2,0)</f>
        <v>#N/A</v>
      </c>
      <c r="Y6603" t="e">
        <f>VLOOKUP(T6603,[3]رکوردها!$A:$D,4,0)</f>
        <v>#N/A</v>
      </c>
      <c r="Z6603" t="e">
        <f>VLOOKUP(T6603,[3]رکوردها!$A:$C,3,0)</f>
        <v>#N/A</v>
      </c>
      <c r="AA6603" t="e">
        <f>VLOOKUP(T6603,[3]رکوردها!$A:$F,6,0)</f>
        <v>#N/A</v>
      </c>
      <c r="AB6603" t="e">
        <f>VLOOKUP(T6603,[3]رکوردها!$A:$E,5,0)</f>
        <v>#N/A</v>
      </c>
    </row>
    <row r="6604" spans="1:28" s="41" customFormat="1" hidden="1" x14ac:dyDescent="0.2">
      <c r="A6604" s="36">
        <v>176292</v>
      </c>
      <c r="B6604" s="36">
        <v>1547</v>
      </c>
      <c r="C6604" s="36">
        <v>1788</v>
      </c>
      <c r="D6604" s="36" t="str">
        <f>VLOOKUP(C6604,Piv.Analysis!A:AA,27,0)</f>
        <v>دریافت و پرداخت</v>
      </c>
      <c r="E6604" s="36"/>
      <c r="F6604" s="37" t="s">
        <v>17</v>
      </c>
      <c r="G6604" s="37" t="s">
        <v>2343</v>
      </c>
      <c r="H6604" s="38">
        <v>304689000</v>
      </c>
      <c r="I6604" s="38">
        <v>0</v>
      </c>
      <c r="J6604" s="38">
        <f t="shared" si="135"/>
        <v>304689000</v>
      </c>
      <c r="K6604" s="38"/>
      <c r="L6604" s="49"/>
      <c r="M6604" s="37" t="s">
        <v>4</v>
      </c>
      <c r="N6604" s="37" t="s">
        <v>5</v>
      </c>
      <c r="O6604" s="37" t="s">
        <v>6</v>
      </c>
      <c r="P6604" s="37" t="s">
        <v>7</v>
      </c>
      <c r="Q6604" s="37" t="s">
        <v>13</v>
      </c>
      <c r="R6604" s="37" t="s">
        <v>14</v>
      </c>
      <c r="S6604" s="37" t="s">
        <v>3708</v>
      </c>
      <c r="T6604" s="37" t="s">
        <v>3707</v>
      </c>
      <c r="U6604" s="1" t="str">
        <f>VLOOKUP(T6604,[2]VAT!$A:$D,1,0)</f>
        <v>400378</v>
      </c>
      <c r="V6604" s="37" t="s">
        <v>2</v>
      </c>
      <c r="W6604" s="37" t="s">
        <v>2</v>
      </c>
      <c r="X6604" t="str">
        <f>VLOOKUP(T6604,[3]رکوردها!$A:$B,2,0)</f>
        <v>10960035248</v>
      </c>
      <c r="Y6604" t="str">
        <f>VLOOKUP(T6604,[3]رکوردها!$A:$D,4,0)</f>
        <v>411431377863</v>
      </c>
      <c r="Z6604" t="str">
        <f>VLOOKUP(T6604,[3]رکوردها!$A:$C,3,0)</f>
        <v>بوشهر</v>
      </c>
      <c r="AA6604" t="str">
        <f>VLOOKUP(T6604,[3]رکوردها!$A:$F,6,0)</f>
        <v>بوشهر-خ مطهری ساختمان مسیله ط6 واحد 601</v>
      </c>
      <c r="AB6604" t="str">
        <f>VLOOKUP(T6604,[3]رکوردها!$A:$E,5,0)</f>
        <v>7546175666</v>
      </c>
    </row>
    <row r="6605" spans="1:28" x14ac:dyDescent="0.2">
      <c r="A6605" s="54">
        <v>146628</v>
      </c>
      <c r="B6605" s="2">
        <v>1423</v>
      </c>
      <c r="C6605" s="2">
        <v>1423</v>
      </c>
      <c r="D6605" s="29" t="str">
        <f>VLOOKUP(C6605,Piv.Analysis!A:AA,27,0)</f>
        <v>خرید خدمات</v>
      </c>
      <c r="E6605" s="2"/>
      <c r="F6605" s="1" t="s">
        <v>582</v>
      </c>
      <c r="G6605" s="1" t="s">
        <v>3589</v>
      </c>
      <c r="H6605" s="4">
        <v>0</v>
      </c>
      <c r="I6605" s="4">
        <v>163863312</v>
      </c>
      <c r="J6605" s="4">
        <f t="shared" si="135"/>
        <v>-163863312</v>
      </c>
      <c r="K6605" s="46">
        <v>150333314</v>
      </c>
      <c r="L6605" s="46">
        <v>13529998</v>
      </c>
      <c r="M6605" s="1" t="s">
        <v>4</v>
      </c>
      <c r="N6605" s="1" t="s">
        <v>5</v>
      </c>
      <c r="O6605" s="1" t="s">
        <v>6</v>
      </c>
      <c r="P6605" s="1" t="s">
        <v>7</v>
      </c>
      <c r="Q6605" s="1" t="s">
        <v>13</v>
      </c>
      <c r="R6605" s="1" t="s">
        <v>14</v>
      </c>
      <c r="S6605" s="1" t="s">
        <v>3581</v>
      </c>
      <c r="T6605" s="1" t="s">
        <v>3580</v>
      </c>
      <c r="U6605" s="1" t="str">
        <f>VLOOKUP(T6605,[2]VAT!$A:$D,1,0)</f>
        <v>400342</v>
      </c>
      <c r="V6605" s="1" t="s">
        <v>2</v>
      </c>
      <c r="W6605" s="1" t="s">
        <v>2</v>
      </c>
      <c r="X6605" t="str">
        <f>VLOOKUP(T6605,[3]رکوردها!$A:$B,2,0)</f>
        <v>10101654097</v>
      </c>
      <c r="Y6605" t="str">
        <f>VLOOKUP(T6605,[3]رکوردها!$A:$D,4,0)</f>
        <v>411131389649</v>
      </c>
      <c r="Z6605" t="str">
        <f>VLOOKUP(T6605,[3]رکوردها!$A:$C,3,0)</f>
        <v>تهران</v>
      </c>
      <c r="AA6605" t="str">
        <f>VLOOKUP(T6605,[3]رکوردها!$A:$F,6,0)</f>
        <v>استان تهران ، شهرستان شمیرانات ، بخش مرکزی ، شهر تجریش، محله چیذر ، خیابان شهیدیداله سلیمی جنوبی ، بلوار شهید علی اندرزگو ، پلاک -52 ، طبقه چهارم</v>
      </c>
      <c r="AB6605" t="str">
        <f>VLOOKUP(T6605,[3]رکوردها!$A:$E,5,0)</f>
        <v>1937634556</v>
      </c>
    </row>
    <row r="6606" spans="1:28" x14ac:dyDescent="0.2">
      <c r="A6606" s="54">
        <v>174125</v>
      </c>
      <c r="B6606" s="2">
        <v>1544</v>
      </c>
      <c r="C6606" s="2">
        <v>1640</v>
      </c>
      <c r="D6606" s="35" t="s">
        <v>5180</v>
      </c>
      <c r="E6606" s="26"/>
      <c r="F6606" s="1" t="s">
        <v>17</v>
      </c>
      <c r="G6606" s="1" t="s">
        <v>3729</v>
      </c>
      <c r="H6606" s="4">
        <v>0</v>
      </c>
      <c r="I6606" s="4">
        <v>31165000</v>
      </c>
      <c r="J6606" s="4">
        <f t="shared" si="135"/>
        <v>-31165000</v>
      </c>
      <c r="K6606" s="46">
        <f>I6606</f>
        <v>31165000</v>
      </c>
      <c r="L6606" s="46">
        <v>0</v>
      </c>
      <c r="M6606" s="1" t="s">
        <v>4</v>
      </c>
      <c r="N6606" s="1" t="s">
        <v>5</v>
      </c>
      <c r="O6606" s="1" t="s">
        <v>6</v>
      </c>
      <c r="P6606" s="1" t="s">
        <v>7</v>
      </c>
      <c r="Q6606" s="1" t="s">
        <v>13</v>
      </c>
      <c r="R6606" s="1" t="s">
        <v>14</v>
      </c>
      <c r="S6606" s="1" t="s">
        <v>3731</v>
      </c>
      <c r="T6606" s="1" t="s">
        <v>3730</v>
      </c>
      <c r="U6606" s="1" t="str">
        <f>VLOOKUP(T6606,[2]VAT!$A:$D,1,0)</f>
        <v>400379</v>
      </c>
      <c r="V6606" s="1" t="s">
        <v>2</v>
      </c>
      <c r="W6606" s="1" t="s">
        <v>2</v>
      </c>
      <c r="X6606" t="str">
        <f>VLOOKUP(T6606,[3]رکوردها!$A:$B,2,0)</f>
        <v>10100984381</v>
      </c>
      <c r="Y6606" t="str">
        <f>VLOOKUP(T6606,[3]رکوردها!$A:$D,4,0)</f>
        <v>411173738345</v>
      </c>
      <c r="Z6606" t="str">
        <f>VLOOKUP(T6606,[3]رکوردها!$A:$C,3,0)</f>
        <v>تهران</v>
      </c>
      <c r="AA6606" t="str">
        <f>VLOOKUP(T6606,[3]رکوردها!$A:$F,6,0)</f>
        <v>تهران م ونک خ ونک ش 25</v>
      </c>
      <c r="AB6606" t="str">
        <f>VLOOKUP(T6606,[3]رکوردها!$A:$E,5,0)</f>
        <v>1994618511</v>
      </c>
    </row>
    <row r="6607" spans="1:28" s="41" customFormat="1" hidden="1" x14ac:dyDescent="0.2">
      <c r="A6607" s="36">
        <v>174126</v>
      </c>
      <c r="B6607" s="36">
        <v>1544</v>
      </c>
      <c r="C6607" s="36">
        <v>1640</v>
      </c>
      <c r="D6607" s="39" t="s">
        <v>5178</v>
      </c>
      <c r="E6607" s="39"/>
      <c r="F6607" s="37" t="s">
        <v>17</v>
      </c>
      <c r="G6607" s="37" t="s">
        <v>3729</v>
      </c>
      <c r="H6607" s="38">
        <v>31165000</v>
      </c>
      <c r="I6607" s="38">
        <v>0</v>
      </c>
      <c r="J6607" s="38">
        <f t="shared" si="135"/>
        <v>31165000</v>
      </c>
      <c r="K6607" s="38"/>
      <c r="L6607" s="49"/>
      <c r="M6607" s="37" t="s">
        <v>4</v>
      </c>
      <c r="N6607" s="37" t="s">
        <v>5</v>
      </c>
      <c r="O6607" s="37" t="s">
        <v>6</v>
      </c>
      <c r="P6607" s="37" t="s">
        <v>7</v>
      </c>
      <c r="Q6607" s="37" t="s">
        <v>13</v>
      </c>
      <c r="R6607" s="37" t="s">
        <v>14</v>
      </c>
      <c r="S6607" s="37" t="s">
        <v>3731</v>
      </c>
      <c r="T6607" s="37" t="s">
        <v>3730</v>
      </c>
      <c r="U6607" s="1" t="str">
        <f>VLOOKUP(T6607,[2]VAT!$A:$D,1,0)</f>
        <v>400379</v>
      </c>
      <c r="V6607" s="37" t="s">
        <v>2</v>
      </c>
      <c r="W6607" s="37" t="s">
        <v>2</v>
      </c>
      <c r="X6607" t="str">
        <f>VLOOKUP(T6607,[3]رکوردها!$A:$B,2,0)</f>
        <v>10100984381</v>
      </c>
      <c r="Y6607" t="str">
        <f>VLOOKUP(T6607,[3]رکوردها!$A:$D,4,0)</f>
        <v>411173738345</v>
      </c>
      <c r="Z6607" t="str">
        <f>VLOOKUP(T6607,[3]رکوردها!$A:$C,3,0)</f>
        <v>تهران</v>
      </c>
      <c r="AA6607" t="str">
        <f>VLOOKUP(T6607,[3]رکوردها!$A:$F,6,0)</f>
        <v>تهران م ونک خ ونک ش 25</v>
      </c>
      <c r="AB6607" t="str">
        <f>VLOOKUP(T6607,[3]رکوردها!$A:$E,5,0)</f>
        <v>1994618511</v>
      </c>
    </row>
    <row r="6608" spans="1:28" s="41" customFormat="1" hidden="1" x14ac:dyDescent="0.2">
      <c r="A6608" s="36">
        <v>174123</v>
      </c>
      <c r="B6608" s="36">
        <v>1544</v>
      </c>
      <c r="C6608" s="36">
        <v>1640</v>
      </c>
      <c r="D6608" s="39" t="s">
        <v>5178</v>
      </c>
      <c r="E6608" s="39"/>
      <c r="F6608" s="37" t="s">
        <v>17</v>
      </c>
      <c r="G6608" s="37" t="s">
        <v>3732</v>
      </c>
      <c r="H6608" s="38">
        <v>2573257</v>
      </c>
      <c r="I6608" s="38">
        <v>0</v>
      </c>
      <c r="J6608" s="38">
        <f t="shared" si="135"/>
        <v>2573257</v>
      </c>
      <c r="K6608" s="38"/>
      <c r="L6608" s="49"/>
      <c r="M6608" s="37" t="s">
        <v>63</v>
      </c>
      <c r="N6608" s="37" t="s">
        <v>64</v>
      </c>
      <c r="O6608" s="37" t="s">
        <v>2566</v>
      </c>
      <c r="P6608" s="37" t="s">
        <v>2567</v>
      </c>
      <c r="Q6608" s="37" t="s">
        <v>2568</v>
      </c>
      <c r="R6608" s="37" t="s">
        <v>2569</v>
      </c>
      <c r="S6608" s="37" t="s">
        <v>3731</v>
      </c>
      <c r="T6608" s="37" t="s">
        <v>3730</v>
      </c>
      <c r="U6608" s="1" t="str">
        <f>VLOOKUP(T6608,[2]VAT!$A:$D,1,0)</f>
        <v>400379</v>
      </c>
      <c r="V6608" s="37" t="s">
        <v>2</v>
      </c>
      <c r="W6608" s="37" t="s">
        <v>2</v>
      </c>
      <c r="X6608" t="str">
        <f>VLOOKUP(T6608,[3]رکوردها!$A:$B,2,0)</f>
        <v>10100984381</v>
      </c>
      <c r="Y6608" t="str">
        <f>VLOOKUP(T6608,[3]رکوردها!$A:$D,4,0)</f>
        <v>411173738345</v>
      </c>
      <c r="Z6608" t="str">
        <f>VLOOKUP(T6608,[3]رکوردها!$A:$C,3,0)</f>
        <v>تهران</v>
      </c>
      <c r="AA6608" t="str">
        <f>VLOOKUP(T6608,[3]رکوردها!$A:$F,6,0)</f>
        <v>تهران م ونک خ ونک ش 25</v>
      </c>
      <c r="AB6608" t="str">
        <f>VLOOKUP(T6608,[3]رکوردها!$A:$E,5,0)</f>
        <v>1994618511</v>
      </c>
    </row>
    <row r="6609" spans="1:28" s="41" customFormat="1" hidden="1" x14ac:dyDescent="0.2">
      <c r="A6609" s="36">
        <v>174124</v>
      </c>
      <c r="B6609" s="36">
        <v>1544</v>
      </c>
      <c r="C6609" s="36">
        <v>1640</v>
      </c>
      <c r="D6609" s="39" t="s">
        <v>5178</v>
      </c>
      <c r="E6609" s="39"/>
      <c r="F6609" s="37" t="s">
        <v>17</v>
      </c>
      <c r="G6609" s="37" t="s">
        <v>3732</v>
      </c>
      <c r="H6609" s="38">
        <v>0</v>
      </c>
      <c r="I6609" s="38">
        <v>2573257</v>
      </c>
      <c r="J6609" s="38">
        <f t="shared" si="135"/>
        <v>-2573257</v>
      </c>
      <c r="K6609" s="38"/>
      <c r="L6609" s="49"/>
      <c r="M6609" s="37" t="s">
        <v>63</v>
      </c>
      <c r="N6609" s="37" t="s">
        <v>64</v>
      </c>
      <c r="O6609" s="37" t="s">
        <v>2566</v>
      </c>
      <c r="P6609" s="37" t="s">
        <v>2567</v>
      </c>
      <c r="Q6609" s="37" t="s">
        <v>2568</v>
      </c>
      <c r="R6609" s="37" t="s">
        <v>2569</v>
      </c>
      <c r="S6609" s="37" t="s">
        <v>3731</v>
      </c>
      <c r="T6609" s="37" t="s">
        <v>3730</v>
      </c>
      <c r="U6609" s="1" t="str">
        <f>VLOOKUP(T6609,[2]VAT!$A:$D,1,0)</f>
        <v>400379</v>
      </c>
      <c r="V6609" s="37" t="s">
        <v>2</v>
      </c>
      <c r="W6609" s="37" t="s">
        <v>2</v>
      </c>
      <c r="X6609" t="str">
        <f>VLOOKUP(T6609,[3]رکوردها!$A:$B,2,0)</f>
        <v>10100984381</v>
      </c>
      <c r="Y6609" t="str">
        <f>VLOOKUP(T6609,[3]رکوردها!$A:$D,4,0)</f>
        <v>411173738345</v>
      </c>
      <c r="Z6609" t="str">
        <f>VLOOKUP(T6609,[3]رکوردها!$A:$C,3,0)</f>
        <v>تهران</v>
      </c>
      <c r="AA6609" t="str">
        <f>VLOOKUP(T6609,[3]رکوردها!$A:$F,6,0)</f>
        <v>تهران م ونک خ ونک ش 25</v>
      </c>
      <c r="AB6609" t="str">
        <f>VLOOKUP(T6609,[3]رکوردها!$A:$E,5,0)</f>
        <v>1994618511</v>
      </c>
    </row>
    <row r="6610" spans="1:28" s="41" customFormat="1" hidden="1" x14ac:dyDescent="0.2">
      <c r="A6610" s="36">
        <v>174193</v>
      </c>
      <c r="B6610" s="36">
        <v>1439</v>
      </c>
      <c r="C6610" s="36">
        <v>1647</v>
      </c>
      <c r="D6610" s="36" t="str">
        <f>VLOOKUP(C6610,Piv.Analysis!A:AA,27,0)</f>
        <v>انتظامی</v>
      </c>
      <c r="E6610" s="36"/>
      <c r="F6610" s="37" t="s">
        <v>28</v>
      </c>
      <c r="G6610" s="37" t="s">
        <v>3733</v>
      </c>
      <c r="H6610" s="38">
        <v>9170000000</v>
      </c>
      <c r="I6610" s="38">
        <v>0</v>
      </c>
      <c r="J6610" s="38">
        <f t="shared" si="135"/>
        <v>9170000000</v>
      </c>
      <c r="K6610" s="38"/>
      <c r="L6610" s="49"/>
      <c r="M6610" s="37" t="s">
        <v>96</v>
      </c>
      <c r="N6610" s="37" t="s">
        <v>97</v>
      </c>
      <c r="O6610" s="37" t="s">
        <v>98</v>
      </c>
      <c r="P6610" s="37" t="s">
        <v>99</v>
      </c>
      <c r="Q6610" s="37" t="s">
        <v>100</v>
      </c>
      <c r="R6610" s="37" t="s">
        <v>101</v>
      </c>
      <c r="S6610" s="37" t="s">
        <v>3735</v>
      </c>
      <c r="T6610" s="37" t="s">
        <v>3734</v>
      </c>
      <c r="U6610" s="1" t="e">
        <f>VLOOKUP(T6610,[2]VAT!$A:$D,1,0)</f>
        <v>#N/A</v>
      </c>
      <c r="V6610" s="37" t="s">
        <v>2</v>
      </c>
      <c r="W6610" s="37" t="s">
        <v>2</v>
      </c>
      <c r="X6610" t="str">
        <f>VLOOKUP(T6610,[3]رکوردها!$A:$B,2,0)</f>
        <v>10103705449</v>
      </c>
      <c r="Y6610" t="str">
        <f>VLOOKUP(T6610,[3]رکوردها!$A:$D,4,0)</f>
        <v/>
      </c>
      <c r="Z6610" t="str">
        <f>VLOOKUP(T6610,[3]رکوردها!$A:$C,3,0)</f>
        <v>تهران</v>
      </c>
      <c r="AA6610" t="str">
        <f>VLOOKUP(T6610,[3]رکوردها!$A:$F,6,0)</f>
        <v>تهران جردن خ لیدا( خلیل زاده) شماره 57 واحد 7</v>
      </c>
      <c r="AB6610" t="str">
        <f>VLOOKUP(T6610,[3]رکوردها!$A:$E,5,0)</f>
        <v/>
      </c>
    </row>
    <row r="6611" spans="1:28" s="41" customFormat="1" hidden="1" x14ac:dyDescent="0.2">
      <c r="A6611" s="36">
        <v>174195</v>
      </c>
      <c r="B6611" s="36">
        <v>1439</v>
      </c>
      <c r="C6611" s="36">
        <v>1647</v>
      </c>
      <c r="D6611" s="36" t="str">
        <f>VLOOKUP(C6611,Piv.Analysis!A:AA,27,0)</f>
        <v>انتظامی</v>
      </c>
      <c r="E6611" s="36"/>
      <c r="F6611" s="37" t="s">
        <v>28</v>
      </c>
      <c r="G6611" s="37" t="s">
        <v>3736</v>
      </c>
      <c r="H6611" s="38">
        <v>0</v>
      </c>
      <c r="I6611" s="38">
        <v>9170000000</v>
      </c>
      <c r="J6611" s="38">
        <f t="shared" si="135"/>
        <v>-9170000000</v>
      </c>
      <c r="K6611" s="38"/>
      <c r="L6611" s="49"/>
      <c r="M6611" s="37" t="s">
        <v>96</v>
      </c>
      <c r="N6611" s="37" t="s">
        <v>97</v>
      </c>
      <c r="O6611" s="37" t="s">
        <v>98</v>
      </c>
      <c r="P6611" s="37" t="s">
        <v>99</v>
      </c>
      <c r="Q6611" s="37" t="s">
        <v>100</v>
      </c>
      <c r="R6611" s="37" t="s">
        <v>101</v>
      </c>
      <c r="S6611" s="37" t="s">
        <v>3735</v>
      </c>
      <c r="T6611" s="37" t="s">
        <v>3734</v>
      </c>
      <c r="U6611" s="1" t="e">
        <f>VLOOKUP(T6611,[2]VAT!$A:$D,1,0)</f>
        <v>#N/A</v>
      </c>
      <c r="V6611" s="37" t="s">
        <v>2</v>
      </c>
      <c r="W6611" s="37" t="s">
        <v>2</v>
      </c>
      <c r="X6611" t="str">
        <f>VLOOKUP(T6611,[3]رکوردها!$A:$B,2,0)</f>
        <v>10103705449</v>
      </c>
      <c r="Y6611" t="str">
        <f>VLOOKUP(T6611,[3]رکوردها!$A:$D,4,0)</f>
        <v/>
      </c>
      <c r="Z6611" t="str">
        <f>VLOOKUP(T6611,[3]رکوردها!$A:$C,3,0)</f>
        <v>تهران</v>
      </c>
      <c r="AA6611" t="str">
        <f>VLOOKUP(T6611,[3]رکوردها!$A:$F,6,0)</f>
        <v>تهران جردن خ لیدا( خلیل زاده) شماره 57 واحد 7</v>
      </c>
      <c r="AB6611" t="str">
        <f>VLOOKUP(T6611,[3]رکوردها!$A:$E,5,0)</f>
        <v/>
      </c>
    </row>
    <row r="6612" spans="1:28" s="41" customFormat="1" hidden="1" x14ac:dyDescent="0.2">
      <c r="A6612" s="36">
        <v>174236</v>
      </c>
      <c r="B6612" s="36">
        <v>1658</v>
      </c>
      <c r="C6612" s="36">
        <v>1648</v>
      </c>
      <c r="D6612" s="39" t="s">
        <v>5178</v>
      </c>
      <c r="E6612" s="39"/>
      <c r="F6612" s="37" t="s">
        <v>0</v>
      </c>
      <c r="G6612" s="37" t="s">
        <v>3737</v>
      </c>
      <c r="H6612" s="38">
        <v>53721360</v>
      </c>
      <c r="I6612" s="38">
        <v>0</v>
      </c>
      <c r="J6612" s="38">
        <f t="shared" si="135"/>
        <v>53721360</v>
      </c>
      <c r="K6612" s="38"/>
      <c r="L6612" s="49"/>
      <c r="M6612" s="37" t="s">
        <v>63</v>
      </c>
      <c r="N6612" s="37" t="s">
        <v>64</v>
      </c>
      <c r="O6612" s="37" t="s">
        <v>2566</v>
      </c>
      <c r="P6612" s="37" t="s">
        <v>2567</v>
      </c>
      <c r="Q6612" s="37" t="s">
        <v>2568</v>
      </c>
      <c r="R6612" s="37" t="s">
        <v>2569</v>
      </c>
      <c r="S6612" s="37" t="s">
        <v>3739</v>
      </c>
      <c r="T6612" s="37" t="s">
        <v>3738</v>
      </c>
      <c r="U6612" s="1" t="str">
        <f>VLOOKUP(T6612,[2]VAT!$A:$D,1,0)</f>
        <v>400387</v>
      </c>
      <c r="V6612" s="37" t="s">
        <v>2</v>
      </c>
      <c r="W6612" s="37" t="s">
        <v>2</v>
      </c>
      <c r="X6612" t="str">
        <f>VLOOKUP(T6612,[3]رکوردها!$A:$B,2,0)</f>
        <v>10860594927</v>
      </c>
      <c r="Y6612" t="str">
        <f>VLOOKUP(T6612,[3]رکوردها!$A:$D,4,0)</f>
        <v>10860594927</v>
      </c>
      <c r="Z6612" t="str">
        <f>VLOOKUP(T6612,[3]رکوردها!$A:$C,3,0)</f>
        <v>کنگان</v>
      </c>
      <c r="AA6612" t="str">
        <f>VLOOKUP(T6612,[3]رکوردها!$A:$F,6,0)</f>
        <v>بوشهر کنگان گردان خیابان 17 شهریور</v>
      </c>
      <c r="AB6612" t="str">
        <f>VLOOKUP(T6612,[3]رکوردها!$A:$E,5,0)</f>
        <v>7557165934</v>
      </c>
    </row>
    <row r="6613" spans="1:28" s="41" customFormat="1" hidden="1" x14ac:dyDescent="0.2">
      <c r="A6613" s="36">
        <v>174237</v>
      </c>
      <c r="B6613" s="36">
        <v>1658</v>
      </c>
      <c r="C6613" s="36">
        <v>1648</v>
      </c>
      <c r="D6613" s="39" t="s">
        <v>5178</v>
      </c>
      <c r="E6613" s="39"/>
      <c r="F6613" s="37" t="s">
        <v>0</v>
      </c>
      <c r="G6613" s="37" t="s">
        <v>3737</v>
      </c>
      <c r="H6613" s="38">
        <v>0</v>
      </c>
      <c r="I6613" s="38">
        <v>53721360</v>
      </c>
      <c r="J6613" s="38">
        <f t="shared" si="135"/>
        <v>-53721360</v>
      </c>
      <c r="K6613" s="38"/>
      <c r="L6613" s="49"/>
      <c r="M6613" s="37" t="s">
        <v>63</v>
      </c>
      <c r="N6613" s="37" t="s">
        <v>64</v>
      </c>
      <c r="O6613" s="37" t="s">
        <v>2566</v>
      </c>
      <c r="P6613" s="37" t="s">
        <v>2567</v>
      </c>
      <c r="Q6613" s="37" t="s">
        <v>2568</v>
      </c>
      <c r="R6613" s="37" t="s">
        <v>2569</v>
      </c>
      <c r="S6613" s="37" t="s">
        <v>3739</v>
      </c>
      <c r="T6613" s="37" t="s">
        <v>3738</v>
      </c>
      <c r="U6613" s="1" t="str">
        <f>VLOOKUP(T6613,[2]VAT!$A:$D,1,0)</f>
        <v>400387</v>
      </c>
      <c r="V6613" s="37" t="s">
        <v>2</v>
      </c>
      <c r="W6613" s="37" t="s">
        <v>2</v>
      </c>
      <c r="X6613" t="str">
        <f>VLOOKUP(T6613,[3]رکوردها!$A:$B,2,0)</f>
        <v>10860594927</v>
      </c>
      <c r="Y6613" t="str">
        <f>VLOOKUP(T6613,[3]رکوردها!$A:$D,4,0)</f>
        <v>10860594927</v>
      </c>
      <c r="Z6613" t="str">
        <f>VLOOKUP(T6613,[3]رکوردها!$A:$C,3,0)</f>
        <v>کنگان</v>
      </c>
      <c r="AA6613" t="str">
        <f>VLOOKUP(T6613,[3]رکوردها!$A:$F,6,0)</f>
        <v>بوشهر کنگان گردان خیابان 17 شهریور</v>
      </c>
      <c r="AB6613" t="str">
        <f>VLOOKUP(T6613,[3]رکوردها!$A:$E,5,0)</f>
        <v>7557165934</v>
      </c>
    </row>
    <row r="6614" spans="1:28" s="41" customFormat="1" hidden="1" x14ac:dyDescent="0.2">
      <c r="A6614" s="36">
        <v>143972</v>
      </c>
      <c r="B6614" s="36">
        <v>1392</v>
      </c>
      <c r="C6614" s="36">
        <v>1360</v>
      </c>
      <c r="D6614" s="36" t="str">
        <f>VLOOKUP(C6614,Piv.Analysis!A:AA,27,0)</f>
        <v>دریافت و پرداخت</v>
      </c>
      <c r="E6614" s="36"/>
      <c r="F6614" s="37" t="s">
        <v>149</v>
      </c>
      <c r="G6614" s="37" t="s">
        <v>1982</v>
      </c>
      <c r="H6614" s="38">
        <v>650625360</v>
      </c>
      <c r="I6614" s="38">
        <v>0</v>
      </c>
      <c r="J6614" s="38">
        <f t="shared" si="135"/>
        <v>650625360</v>
      </c>
      <c r="K6614" s="38"/>
      <c r="L6614" s="49"/>
      <c r="M6614" s="37" t="s">
        <v>4</v>
      </c>
      <c r="N6614" s="37" t="s">
        <v>5</v>
      </c>
      <c r="O6614" s="37" t="s">
        <v>6</v>
      </c>
      <c r="P6614" s="37" t="s">
        <v>7</v>
      </c>
      <c r="Q6614" s="37" t="s">
        <v>13</v>
      </c>
      <c r="R6614" s="37" t="s">
        <v>14</v>
      </c>
      <c r="S6614" s="37" t="s">
        <v>3739</v>
      </c>
      <c r="T6614" s="37" t="s">
        <v>3738</v>
      </c>
      <c r="U6614" s="1" t="str">
        <f>VLOOKUP(T6614,[2]VAT!$A:$D,1,0)</f>
        <v>400387</v>
      </c>
      <c r="V6614" s="37" t="s">
        <v>2</v>
      </c>
      <c r="W6614" s="37" t="s">
        <v>2</v>
      </c>
      <c r="X6614" t="str">
        <f>VLOOKUP(T6614,[3]رکوردها!$A:$B,2,0)</f>
        <v>10860594927</v>
      </c>
      <c r="Y6614" t="str">
        <f>VLOOKUP(T6614,[3]رکوردها!$A:$D,4,0)</f>
        <v>10860594927</v>
      </c>
      <c r="Z6614" t="str">
        <f>VLOOKUP(T6614,[3]رکوردها!$A:$C,3,0)</f>
        <v>کنگان</v>
      </c>
      <c r="AA6614" t="str">
        <f>VLOOKUP(T6614,[3]رکوردها!$A:$F,6,0)</f>
        <v>بوشهر کنگان گردان خیابان 17 شهریور</v>
      </c>
      <c r="AB6614" t="str">
        <f>VLOOKUP(T6614,[3]رکوردها!$A:$E,5,0)</f>
        <v>7557165934</v>
      </c>
    </row>
    <row r="6615" spans="1:28" s="41" customFormat="1" hidden="1" x14ac:dyDescent="0.2">
      <c r="A6615" s="36">
        <v>138447</v>
      </c>
      <c r="B6615" s="36">
        <v>1163</v>
      </c>
      <c r="C6615" s="36">
        <v>1021</v>
      </c>
      <c r="D6615" s="36" t="str">
        <f>VLOOKUP(C6615,Piv.Analysis!A:AA,27,0)</f>
        <v>دریافت و پرداخت</v>
      </c>
      <c r="E6615" s="36"/>
      <c r="F6615" s="37" t="s">
        <v>77</v>
      </c>
      <c r="G6615" s="37" t="s">
        <v>2159</v>
      </c>
      <c r="H6615" s="38">
        <v>3500065646</v>
      </c>
      <c r="I6615" s="38">
        <v>0</v>
      </c>
      <c r="J6615" s="38">
        <f t="shared" si="135"/>
        <v>3500065646</v>
      </c>
      <c r="K6615" s="38"/>
      <c r="L6615" s="49"/>
      <c r="M6615" s="37" t="s">
        <v>4</v>
      </c>
      <c r="N6615" s="37" t="s">
        <v>5</v>
      </c>
      <c r="O6615" s="37" t="s">
        <v>6</v>
      </c>
      <c r="P6615" s="37" t="s">
        <v>7</v>
      </c>
      <c r="Q6615" s="37" t="s">
        <v>13</v>
      </c>
      <c r="R6615" s="37" t="s">
        <v>14</v>
      </c>
      <c r="S6615" s="37" t="s">
        <v>3745</v>
      </c>
      <c r="T6615" s="37" t="s">
        <v>3744</v>
      </c>
      <c r="U6615" s="1" t="str">
        <f>VLOOKUP(T6615,[2]VAT!$A:$D,1,0)</f>
        <v>400391</v>
      </c>
      <c r="V6615" s="37" t="s">
        <v>2</v>
      </c>
      <c r="W6615" s="37" t="s">
        <v>2</v>
      </c>
      <c r="X6615" t="str">
        <f>VLOOKUP(T6615,[3]رکوردها!$A:$B,2,0)</f>
        <v>14005821890</v>
      </c>
      <c r="Y6615" t="str">
        <f>VLOOKUP(T6615,[3]رکوردها!$A:$D,4,0)</f>
        <v>411499456645</v>
      </c>
      <c r="Z6615" t="str">
        <f>VLOOKUP(T6615,[3]رکوردها!$A:$C,3,0)</f>
        <v>تهران</v>
      </c>
      <c r="AA6615" t="str">
        <f>VLOOKUP(T6615,[3]رکوردها!$A:$F,6,0)</f>
        <v>سعادت آباد علامه شمالی انتهای بن بست حمید اقبال پ1ط2 واحد7</v>
      </c>
      <c r="AB6615" t="str">
        <f>VLOOKUP(T6615,[3]رکوردها!$A:$E,5,0)</f>
        <v>1997886818</v>
      </c>
    </row>
    <row r="6616" spans="1:28" s="41" customFormat="1" hidden="1" x14ac:dyDescent="0.2">
      <c r="A6616" s="36">
        <v>174198</v>
      </c>
      <c r="B6616" s="36">
        <v>1658</v>
      </c>
      <c r="C6616" s="36">
        <v>1648</v>
      </c>
      <c r="D6616" s="39" t="s">
        <v>5178</v>
      </c>
      <c r="E6616" s="39"/>
      <c r="F6616" s="37" t="s">
        <v>0</v>
      </c>
      <c r="G6616" s="37" t="s">
        <v>3749</v>
      </c>
      <c r="H6616" s="38">
        <v>288996246</v>
      </c>
      <c r="I6616" s="38">
        <v>0</v>
      </c>
      <c r="J6616" s="38">
        <f t="shared" si="135"/>
        <v>288996246</v>
      </c>
      <c r="K6616" s="38"/>
      <c r="L6616" s="49"/>
      <c r="M6616" s="37" t="s">
        <v>63</v>
      </c>
      <c r="N6616" s="37" t="s">
        <v>64</v>
      </c>
      <c r="O6616" s="37" t="s">
        <v>2566</v>
      </c>
      <c r="P6616" s="37" t="s">
        <v>2567</v>
      </c>
      <c r="Q6616" s="37" t="s">
        <v>2568</v>
      </c>
      <c r="R6616" s="37" t="s">
        <v>2569</v>
      </c>
      <c r="S6616" s="37" t="s">
        <v>3745</v>
      </c>
      <c r="T6616" s="37" t="s">
        <v>3744</v>
      </c>
      <c r="U6616" s="1" t="str">
        <f>VLOOKUP(T6616,[2]VAT!$A:$D,1,0)</f>
        <v>400391</v>
      </c>
      <c r="V6616" s="37" t="s">
        <v>2</v>
      </c>
      <c r="W6616" s="37" t="s">
        <v>2</v>
      </c>
      <c r="X6616" t="str">
        <f>VLOOKUP(T6616,[3]رکوردها!$A:$B,2,0)</f>
        <v>14005821890</v>
      </c>
      <c r="Y6616" t="str">
        <f>VLOOKUP(T6616,[3]رکوردها!$A:$D,4,0)</f>
        <v>411499456645</v>
      </c>
      <c r="Z6616" t="str">
        <f>VLOOKUP(T6616,[3]رکوردها!$A:$C,3,0)</f>
        <v>تهران</v>
      </c>
      <c r="AA6616" t="str">
        <f>VLOOKUP(T6616,[3]رکوردها!$A:$F,6,0)</f>
        <v>سعادت آباد علامه شمالی انتهای بن بست حمید اقبال پ1ط2 واحد7</v>
      </c>
      <c r="AB6616" t="str">
        <f>VLOOKUP(T6616,[3]رکوردها!$A:$E,5,0)</f>
        <v>1997886818</v>
      </c>
    </row>
    <row r="6617" spans="1:28" s="41" customFormat="1" hidden="1" x14ac:dyDescent="0.2">
      <c r="A6617" s="36">
        <v>174199</v>
      </c>
      <c r="B6617" s="36">
        <v>1658</v>
      </c>
      <c r="C6617" s="36">
        <v>1648</v>
      </c>
      <c r="D6617" s="39" t="s">
        <v>5178</v>
      </c>
      <c r="E6617" s="39"/>
      <c r="F6617" s="37" t="s">
        <v>0</v>
      </c>
      <c r="G6617" s="37" t="s">
        <v>3749</v>
      </c>
      <c r="H6617" s="38">
        <v>0</v>
      </c>
      <c r="I6617" s="38">
        <v>288996246</v>
      </c>
      <c r="J6617" s="38">
        <f t="shared" si="135"/>
        <v>-288996246</v>
      </c>
      <c r="K6617" s="38"/>
      <c r="L6617" s="49"/>
      <c r="M6617" s="37" t="s">
        <v>63</v>
      </c>
      <c r="N6617" s="37" t="s">
        <v>64</v>
      </c>
      <c r="O6617" s="37" t="s">
        <v>2566</v>
      </c>
      <c r="P6617" s="37" t="s">
        <v>2567</v>
      </c>
      <c r="Q6617" s="37" t="s">
        <v>2568</v>
      </c>
      <c r="R6617" s="37" t="s">
        <v>2569</v>
      </c>
      <c r="S6617" s="37" t="s">
        <v>3745</v>
      </c>
      <c r="T6617" s="37" t="s">
        <v>3744</v>
      </c>
      <c r="U6617" s="1" t="str">
        <f>VLOOKUP(T6617,[2]VAT!$A:$D,1,0)</f>
        <v>400391</v>
      </c>
      <c r="V6617" s="37" t="s">
        <v>2</v>
      </c>
      <c r="W6617" s="37" t="s">
        <v>2</v>
      </c>
      <c r="X6617" t="str">
        <f>VLOOKUP(T6617,[3]رکوردها!$A:$B,2,0)</f>
        <v>14005821890</v>
      </c>
      <c r="Y6617" t="str">
        <f>VLOOKUP(T6617,[3]رکوردها!$A:$D,4,0)</f>
        <v>411499456645</v>
      </c>
      <c r="Z6617" t="str">
        <f>VLOOKUP(T6617,[3]رکوردها!$A:$C,3,0)</f>
        <v>تهران</v>
      </c>
      <c r="AA6617" t="str">
        <f>VLOOKUP(T6617,[3]رکوردها!$A:$F,6,0)</f>
        <v>سعادت آباد علامه شمالی انتهای بن بست حمید اقبال پ1ط2 واحد7</v>
      </c>
      <c r="AB6617" t="str">
        <f>VLOOKUP(T6617,[3]رکوردها!$A:$E,5,0)</f>
        <v>1997886818</v>
      </c>
    </row>
    <row r="6618" spans="1:28" s="41" customFormat="1" hidden="1" x14ac:dyDescent="0.2">
      <c r="A6618" s="36">
        <v>174142</v>
      </c>
      <c r="B6618" s="36">
        <v>1544</v>
      </c>
      <c r="C6618" s="36">
        <v>1640</v>
      </c>
      <c r="D6618" s="39" t="s">
        <v>5178</v>
      </c>
      <c r="E6618" s="39"/>
      <c r="F6618" s="37" t="s">
        <v>17</v>
      </c>
      <c r="G6618" s="37" t="s">
        <v>3750</v>
      </c>
      <c r="H6618" s="38">
        <v>220500</v>
      </c>
      <c r="I6618" s="38">
        <v>0</v>
      </c>
      <c r="J6618" s="38">
        <f t="shared" si="135"/>
        <v>220500</v>
      </c>
      <c r="K6618" s="38"/>
      <c r="L6618" s="49"/>
      <c r="M6618" s="37" t="s">
        <v>63</v>
      </c>
      <c r="N6618" s="37" t="s">
        <v>64</v>
      </c>
      <c r="O6618" s="37" t="s">
        <v>2566</v>
      </c>
      <c r="P6618" s="37" t="s">
        <v>2567</v>
      </c>
      <c r="Q6618" s="37" t="s">
        <v>2568</v>
      </c>
      <c r="R6618" s="37" t="s">
        <v>2569</v>
      </c>
      <c r="S6618" s="37" t="s">
        <v>3752</v>
      </c>
      <c r="T6618" s="37" t="s">
        <v>3751</v>
      </c>
      <c r="U6618" s="1" t="str">
        <f>VLOOKUP(T6618,[2]VAT!$A:$D,1,0)</f>
        <v>400392</v>
      </c>
      <c r="V6618" s="37" t="s">
        <v>2</v>
      </c>
      <c r="W6618" s="37" t="s">
        <v>2</v>
      </c>
      <c r="X6618" t="str">
        <f>VLOOKUP(T6618,[3]رکوردها!$A:$B,2,0)</f>
        <v>14006015174</v>
      </c>
      <c r="Y6618" t="str">
        <f>VLOOKUP(T6618,[3]رکوردها!$A:$D,4,0)</f>
        <v>411517838581</v>
      </c>
      <c r="Z6618" t="str">
        <f>VLOOKUP(T6618,[3]رکوردها!$A:$C,3,0)</f>
        <v>تهران</v>
      </c>
      <c r="AA6618" t="str">
        <f>VLOOKUP(T6618,[3]رکوردها!$A:$F,6,0)</f>
        <v>تهران سعادت آباد ،بلوار بهزاد پلاک -1 واحد 11</v>
      </c>
      <c r="AB6618" t="str">
        <f>VLOOKUP(T6618,[3]رکوردها!$A:$E,5,0)</f>
        <v>1998635176</v>
      </c>
    </row>
    <row r="6619" spans="1:28" s="41" customFormat="1" hidden="1" x14ac:dyDescent="0.2">
      <c r="A6619" s="36">
        <v>174143</v>
      </c>
      <c r="B6619" s="36">
        <v>1544</v>
      </c>
      <c r="C6619" s="36">
        <v>1640</v>
      </c>
      <c r="D6619" s="39" t="s">
        <v>5178</v>
      </c>
      <c r="E6619" s="39"/>
      <c r="F6619" s="37" t="s">
        <v>17</v>
      </c>
      <c r="G6619" s="37" t="s">
        <v>3753</v>
      </c>
      <c r="H6619" s="38">
        <v>0</v>
      </c>
      <c r="I6619" s="38">
        <v>220500</v>
      </c>
      <c r="J6619" s="38">
        <f t="shared" si="135"/>
        <v>-220500</v>
      </c>
      <c r="K6619" s="38"/>
      <c r="L6619" s="49"/>
      <c r="M6619" s="37" t="s">
        <v>63</v>
      </c>
      <c r="N6619" s="37" t="s">
        <v>64</v>
      </c>
      <c r="O6619" s="37" t="s">
        <v>2566</v>
      </c>
      <c r="P6619" s="37" t="s">
        <v>2567</v>
      </c>
      <c r="Q6619" s="37" t="s">
        <v>2568</v>
      </c>
      <c r="R6619" s="37" t="s">
        <v>2569</v>
      </c>
      <c r="S6619" s="37" t="s">
        <v>3752</v>
      </c>
      <c r="T6619" s="37" t="s">
        <v>3751</v>
      </c>
      <c r="U6619" s="1" t="str">
        <f>VLOOKUP(T6619,[2]VAT!$A:$D,1,0)</f>
        <v>400392</v>
      </c>
      <c r="V6619" s="37" t="s">
        <v>2</v>
      </c>
      <c r="W6619" s="37" t="s">
        <v>2</v>
      </c>
      <c r="X6619" t="str">
        <f>VLOOKUP(T6619,[3]رکوردها!$A:$B,2,0)</f>
        <v>14006015174</v>
      </c>
      <c r="Y6619" t="str">
        <f>VLOOKUP(T6619,[3]رکوردها!$A:$D,4,0)</f>
        <v>411517838581</v>
      </c>
      <c r="Z6619" t="str">
        <f>VLOOKUP(T6619,[3]رکوردها!$A:$C,3,0)</f>
        <v>تهران</v>
      </c>
      <c r="AA6619" t="str">
        <f>VLOOKUP(T6619,[3]رکوردها!$A:$F,6,0)</f>
        <v>تهران سعادت آباد ،بلوار بهزاد پلاک -1 واحد 11</v>
      </c>
      <c r="AB6619" t="str">
        <f>VLOOKUP(T6619,[3]رکوردها!$A:$E,5,0)</f>
        <v>1998635176</v>
      </c>
    </row>
    <row r="6620" spans="1:28" s="41" customFormat="1" hidden="1" x14ac:dyDescent="0.2">
      <c r="A6620" s="36">
        <v>174144</v>
      </c>
      <c r="B6620" s="36">
        <v>1544</v>
      </c>
      <c r="C6620" s="36">
        <v>1640</v>
      </c>
      <c r="D6620" s="39" t="s">
        <v>5178</v>
      </c>
      <c r="E6620" s="39"/>
      <c r="F6620" s="37" t="s">
        <v>17</v>
      </c>
      <c r="G6620" s="37" t="s">
        <v>3754</v>
      </c>
      <c r="H6620" s="38">
        <v>2670000</v>
      </c>
      <c r="I6620" s="38">
        <v>0</v>
      </c>
      <c r="J6620" s="38">
        <f t="shared" si="135"/>
        <v>2670000</v>
      </c>
      <c r="K6620" s="38"/>
      <c r="L6620" s="49"/>
      <c r="M6620" s="37" t="s">
        <v>4</v>
      </c>
      <c r="N6620" s="37" t="s">
        <v>5</v>
      </c>
      <c r="O6620" s="37" t="s">
        <v>6</v>
      </c>
      <c r="P6620" s="37" t="s">
        <v>7</v>
      </c>
      <c r="Q6620" s="37" t="s">
        <v>13</v>
      </c>
      <c r="R6620" s="37" t="s">
        <v>14</v>
      </c>
      <c r="S6620" s="37" t="s">
        <v>3752</v>
      </c>
      <c r="T6620" s="37" t="s">
        <v>3751</v>
      </c>
      <c r="U6620" s="1" t="str">
        <f>VLOOKUP(T6620,[2]VAT!$A:$D,1,0)</f>
        <v>400392</v>
      </c>
      <c r="V6620" s="37" t="s">
        <v>2</v>
      </c>
      <c r="W6620" s="37" t="s">
        <v>2</v>
      </c>
      <c r="X6620" t="str">
        <f>VLOOKUP(T6620,[3]رکوردها!$A:$B,2,0)</f>
        <v>14006015174</v>
      </c>
      <c r="Y6620" t="str">
        <f>VLOOKUP(T6620,[3]رکوردها!$A:$D,4,0)</f>
        <v>411517838581</v>
      </c>
      <c r="Z6620" t="str">
        <f>VLOOKUP(T6620,[3]رکوردها!$A:$C,3,0)</f>
        <v>تهران</v>
      </c>
      <c r="AA6620" t="str">
        <f>VLOOKUP(T6620,[3]رکوردها!$A:$F,6,0)</f>
        <v>تهران سعادت آباد ،بلوار بهزاد پلاک -1 واحد 11</v>
      </c>
      <c r="AB6620" t="str">
        <f>VLOOKUP(T6620,[3]رکوردها!$A:$E,5,0)</f>
        <v>1998635176</v>
      </c>
    </row>
    <row r="6621" spans="1:28" x14ac:dyDescent="0.2">
      <c r="A6621" s="54">
        <v>174145</v>
      </c>
      <c r="B6621" s="2">
        <v>1544</v>
      </c>
      <c r="C6621" s="2">
        <v>1640</v>
      </c>
      <c r="D6621" s="35" t="s">
        <v>5180</v>
      </c>
      <c r="E6621" s="26"/>
      <c r="F6621" s="1" t="s">
        <v>17</v>
      </c>
      <c r="G6621" s="1" t="s">
        <v>3754</v>
      </c>
      <c r="H6621" s="4">
        <v>0</v>
      </c>
      <c r="I6621" s="4">
        <v>2670000</v>
      </c>
      <c r="J6621" s="4">
        <f t="shared" si="135"/>
        <v>-2670000</v>
      </c>
      <c r="K6621" s="46">
        <f>I6621</f>
        <v>2670000</v>
      </c>
      <c r="L6621" s="46">
        <v>0</v>
      </c>
      <c r="M6621" s="1" t="s">
        <v>4</v>
      </c>
      <c r="N6621" s="1" t="s">
        <v>5</v>
      </c>
      <c r="O6621" s="1" t="s">
        <v>6</v>
      </c>
      <c r="P6621" s="1" t="s">
        <v>7</v>
      </c>
      <c r="Q6621" s="1" t="s">
        <v>13</v>
      </c>
      <c r="R6621" s="1" t="s">
        <v>14</v>
      </c>
      <c r="S6621" s="1" t="s">
        <v>3752</v>
      </c>
      <c r="T6621" s="1" t="s">
        <v>3751</v>
      </c>
      <c r="U6621" s="1" t="str">
        <f>VLOOKUP(T6621,[2]VAT!$A:$D,1,0)</f>
        <v>400392</v>
      </c>
      <c r="V6621" s="1" t="s">
        <v>2</v>
      </c>
      <c r="W6621" s="1" t="s">
        <v>2</v>
      </c>
      <c r="X6621" t="str">
        <f>VLOOKUP(T6621,[3]رکوردها!$A:$B,2,0)</f>
        <v>14006015174</v>
      </c>
      <c r="Y6621" t="str">
        <f>VLOOKUP(T6621,[3]رکوردها!$A:$D,4,0)</f>
        <v>411517838581</v>
      </c>
      <c r="Z6621" t="str">
        <f>VLOOKUP(T6621,[3]رکوردها!$A:$C,3,0)</f>
        <v>تهران</v>
      </c>
      <c r="AA6621" t="str">
        <f>VLOOKUP(T6621,[3]رکوردها!$A:$F,6,0)</f>
        <v>تهران سعادت آباد ،بلوار بهزاد پلاک -1 واحد 11</v>
      </c>
      <c r="AB6621" t="str">
        <f>VLOOKUP(T6621,[3]رکوردها!$A:$E,5,0)</f>
        <v>1998635176</v>
      </c>
    </row>
    <row r="6622" spans="1:28" s="41" customFormat="1" hidden="1" x14ac:dyDescent="0.2">
      <c r="A6622" s="36">
        <v>146625</v>
      </c>
      <c r="B6622" s="36">
        <v>1423</v>
      </c>
      <c r="C6622" s="36">
        <v>1423</v>
      </c>
      <c r="D6622" s="39" t="s">
        <v>5178</v>
      </c>
      <c r="E6622" s="36"/>
      <c r="F6622" s="37" t="s">
        <v>582</v>
      </c>
      <c r="G6622" s="37" t="s">
        <v>3593</v>
      </c>
      <c r="H6622" s="38">
        <v>13529998</v>
      </c>
      <c r="I6622" s="38">
        <v>0</v>
      </c>
      <c r="J6622" s="38">
        <f t="shared" si="135"/>
        <v>13529998</v>
      </c>
      <c r="K6622" s="38"/>
      <c r="L6622" s="49"/>
      <c r="M6622" s="37" t="s">
        <v>63</v>
      </c>
      <c r="N6622" s="37" t="s">
        <v>64</v>
      </c>
      <c r="O6622" s="37" t="s">
        <v>2566</v>
      </c>
      <c r="P6622" s="37" t="s">
        <v>2567</v>
      </c>
      <c r="Q6622" s="37" t="s">
        <v>2568</v>
      </c>
      <c r="R6622" s="37" t="s">
        <v>2569</v>
      </c>
      <c r="S6622" s="37" t="s">
        <v>3581</v>
      </c>
      <c r="T6622" s="37" t="s">
        <v>3580</v>
      </c>
      <c r="U6622" s="1" t="str">
        <f>VLOOKUP(T6622,[2]VAT!$A:$D,1,0)</f>
        <v>400342</v>
      </c>
      <c r="V6622" s="37" t="s">
        <v>2</v>
      </c>
      <c r="W6622" s="37" t="s">
        <v>2</v>
      </c>
      <c r="X6622" t="str">
        <f>VLOOKUP(T6622,[3]رکوردها!$A:$B,2,0)</f>
        <v>10101654097</v>
      </c>
      <c r="Y6622" t="str">
        <f>VLOOKUP(T6622,[3]رکوردها!$A:$D,4,0)</f>
        <v>411131389649</v>
      </c>
      <c r="Z6622" t="str">
        <f>VLOOKUP(T6622,[3]رکوردها!$A:$C,3,0)</f>
        <v>تهران</v>
      </c>
      <c r="AA6622" t="str">
        <f>VLOOKUP(T6622,[3]رکوردها!$A:$F,6,0)</f>
        <v>استان تهران ، شهرستان شمیرانات ، بخش مرکزی ، شهر تجریش، محله چیذر ، خیابان شهیدیداله سلیمی جنوبی ، بلوار شهید علی اندرزگو ، پلاک -52 ، طبقه چهارم</v>
      </c>
      <c r="AB6622" t="str">
        <f>VLOOKUP(T6622,[3]رکوردها!$A:$E,5,0)</f>
        <v>1937634556</v>
      </c>
    </row>
    <row r="6623" spans="1:28" s="41" customFormat="1" hidden="1" x14ac:dyDescent="0.2">
      <c r="A6623" s="36">
        <v>146626</v>
      </c>
      <c r="B6623" s="36">
        <v>1423</v>
      </c>
      <c r="C6623" s="36">
        <v>1423</v>
      </c>
      <c r="D6623" s="39" t="s">
        <v>5178</v>
      </c>
      <c r="E6623" s="36"/>
      <c r="F6623" s="37" t="s">
        <v>582</v>
      </c>
      <c r="G6623" s="37" t="s">
        <v>3593</v>
      </c>
      <c r="H6623" s="38">
        <v>0</v>
      </c>
      <c r="I6623" s="38">
        <v>13529998</v>
      </c>
      <c r="J6623" s="38">
        <f t="shared" si="135"/>
        <v>-13529998</v>
      </c>
      <c r="K6623" s="38"/>
      <c r="L6623" s="49"/>
      <c r="M6623" s="37" t="s">
        <v>63</v>
      </c>
      <c r="N6623" s="37" t="s">
        <v>64</v>
      </c>
      <c r="O6623" s="37" t="s">
        <v>2566</v>
      </c>
      <c r="P6623" s="37" t="s">
        <v>2567</v>
      </c>
      <c r="Q6623" s="37" t="s">
        <v>2568</v>
      </c>
      <c r="R6623" s="37" t="s">
        <v>2569</v>
      </c>
      <c r="S6623" s="37" t="s">
        <v>3581</v>
      </c>
      <c r="T6623" s="37" t="s">
        <v>3580</v>
      </c>
      <c r="U6623" s="1" t="str">
        <f>VLOOKUP(T6623,[2]VAT!$A:$D,1,0)</f>
        <v>400342</v>
      </c>
      <c r="V6623" s="37" t="s">
        <v>2</v>
      </c>
      <c r="W6623" s="37" t="s">
        <v>2</v>
      </c>
      <c r="X6623" t="str">
        <f>VLOOKUP(T6623,[3]رکوردها!$A:$B,2,0)</f>
        <v>10101654097</v>
      </c>
      <c r="Y6623" t="str">
        <f>VLOOKUP(T6623,[3]رکوردها!$A:$D,4,0)</f>
        <v>411131389649</v>
      </c>
      <c r="Z6623" t="str">
        <f>VLOOKUP(T6623,[3]رکوردها!$A:$C,3,0)</f>
        <v>تهران</v>
      </c>
      <c r="AA6623" t="str">
        <f>VLOOKUP(T6623,[3]رکوردها!$A:$F,6,0)</f>
        <v>استان تهران ، شهرستان شمیرانات ، بخش مرکزی ، شهر تجریش، محله چیذر ، خیابان شهیدیداله سلیمی جنوبی ، بلوار شهید علی اندرزگو ، پلاک -52 ، طبقه چهارم</v>
      </c>
      <c r="AB6623" t="str">
        <f>VLOOKUP(T6623,[3]رکوردها!$A:$E,5,0)</f>
        <v>1937634556</v>
      </c>
    </row>
    <row r="6624" spans="1:28" s="41" customFormat="1" hidden="1" x14ac:dyDescent="0.2">
      <c r="A6624" s="36">
        <v>146624</v>
      </c>
      <c r="B6624" s="36">
        <v>1423</v>
      </c>
      <c r="C6624" s="36">
        <v>1423</v>
      </c>
      <c r="D6624" s="39" t="s">
        <v>5178</v>
      </c>
      <c r="E6624" s="36"/>
      <c r="F6624" s="37" t="s">
        <v>582</v>
      </c>
      <c r="G6624" s="37" t="s">
        <v>4847</v>
      </c>
      <c r="H6624" s="38">
        <v>150333314</v>
      </c>
      <c r="I6624" s="38">
        <v>0</v>
      </c>
      <c r="J6624" s="38">
        <f t="shared" si="135"/>
        <v>150333314</v>
      </c>
      <c r="K6624" s="38"/>
      <c r="L6624" s="49"/>
      <c r="M6624" s="37" t="s">
        <v>4388</v>
      </c>
      <c r="N6624" s="37" t="s">
        <v>4389</v>
      </c>
      <c r="O6624" s="37" t="s">
        <v>4390</v>
      </c>
      <c r="P6624" s="37" t="s">
        <v>4391</v>
      </c>
      <c r="Q6624" s="37" t="s">
        <v>4825</v>
      </c>
      <c r="R6624" s="37" t="s">
        <v>4826</v>
      </c>
      <c r="S6624" s="37" t="s">
        <v>4424</v>
      </c>
      <c r="T6624" s="37" t="s">
        <v>4421</v>
      </c>
      <c r="U6624" s="1" t="e">
        <f>VLOOKUP(T6624,[2]VAT!$A:$D,1,0)</f>
        <v>#N/A</v>
      </c>
      <c r="V6624" s="37" t="s">
        <v>4768</v>
      </c>
      <c r="W6624" s="37" t="s">
        <v>4767</v>
      </c>
      <c r="X6624" t="e">
        <f>VLOOKUP(T6624,[3]رکوردها!$A:$B,2,0)</f>
        <v>#N/A</v>
      </c>
      <c r="Y6624" t="e">
        <f>VLOOKUP(T6624,[3]رکوردها!$A:$D,4,0)</f>
        <v>#N/A</v>
      </c>
      <c r="Z6624" t="e">
        <f>VLOOKUP(T6624,[3]رکوردها!$A:$C,3,0)</f>
        <v>#N/A</v>
      </c>
      <c r="AA6624" t="e">
        <f>VLOOKUP(T6624,[3]رکوردها!$A:$F,6,0)</f>
        <v>#N/A</v>
      </c>
      <c r="AB6624" t="e">
        <f>VLOOKUP(T6624,[3]رکوردها!$A:$E,5,0)</f>
        <v>#N/A</v>
      </c>
    </row>
    <row r="6625" spans="1:28" s="41" customFormat="1" hidden="1" x14ac:dyDescent="0.2">
      <c r="A6625" s="36">
        <v>146627</v>
      </c>
      <c r="B6625" s="36">
        <v>1423</v>
      </c>
      <c r="C6625" s="36">
        <v>1423</v>
      </c>
      <c r="D6625" s="39" t="s">
        <v>5178</v>
      </c>
      <c r="E6625" s="36"/>
      <c r="F6625" s="37" t="s">
        <v>582</v>
      </c>
      <c r="G6625" s="37" t="s">
        <v>3593</v>
      </c>
      <c r="H6625" s="38">
        <v>13529998</v>
      </c>
      <c r="I6625" s="38">
        <v>0</v>
      </c>
      <c r="J6625" s="38">
        <f t="shared" si="135"/>
        <v>13529998</v>
      </c>
      <c r="K6625" s="38"/>
      <c r="L6625" s="49"/>
      <c r="M6625" s="37" t="s">
        <v>4388</v>
      </c>
      <c r="N6625" s="37" t="s">
        <v>4389</v>
      </c>
      <c r="O6625" s="37" t="s">
        <v>4390</v>
      </c>
      <c r="P6625" s="37" t="s">
        <v>4391</v>
      </c>
      <c r="Q6625" s="37" t="s">
        <v>4825</v>
      </c>
      <c r="R6625" s="37" t="s">
        <v>4826</v>
      </c>
      <c r="S6625" s="37" t="s">
        <v>4424</v>
      </c>
      <c r="T6625" s="37" t="s">
        <v>4421</v>
      </c>
      <c r="U6625" s="1" t="e">
        <f>VLOOKUP(T6625,[2]VAT!$A:$D,1,0)</f>
        <v>#N/A</v>
      </c>
      <c r="V6625" s="37" t="s">
        <v>4768</v>
      </c>
      <c r="W6625" s="37" t="s">
        <v>4767</v>
      </c>
      <c r="X6625" t="e">
        <f>VLOOKUP(T6625,[3]رکوردها!$A:$B,2,0)</f>
        <v>#N/A</v>
      </c>
      <c r="Y6625" t="e">
        <f>VLOOKUP(T6625,[3]رکوردها!$A:$D,4,0)</f>
        <v>#N/A</v>
      </c>
      <c r="Z6625" t="e">
        <f>VLOOKUP(T6625,[3]رکوردها!$A:$C,3,0)</f>
        <v>#N/A</v>
      </c>
      <c r="AA6625" t="e">
        <f>VLOOKUP(T6625,[3]رکوردها!$A:$F,6,0)</f>
        <v>#N/A</v>
      </c>
      <c r="AB6625" t="e">
        <f>VLOOKUP(T6625,[3]رکوردها!$A:$E,5,0)</f>
        <v>#N/A</v>
      </c>
    </row>
    <row r="6626" spans="1:28" s="41" customFormat="1" hidden="1" x14ac:dyDescent="0.2">
      <c r="A6626" s="36">
        <v>141544</v>
      </c>
      <c r="B6626" s="36">
        <v>1261</v>
      </c>
      <c r="C6626" s="36">
        <v>1231</v>
      </c>
      <c r="D6626" s="36" t="str">
        <f>VLOOKUP(C6626,Piv.Analysis!A:AA,27,0)</f>
        <v>دریافت و پرداخت</v>
      </c>
      <c r="E6626" s="36"/>
      <c r="F6626" s="37" t="s">
        <v>75</v>
      </c>
      <c r="G6626" s="37" t="s">
        <v>3758</v>
      </c>
      <c r="H6626" s="38">
        <v>0</v>
      </c>
      <c r="I6626" s="38">
        <v>1134521473</v>
      </c>
      <c r="J6626" s="38">
        <f t="shared" si="135"/>
        <v>-1134521473</v>
      </c>
      <c r="K6626" s="38"/>
      <c r="L6626" s="49"/>
      <c r="M6626" s="37" t="s">
        <v>4</v>
      </c>
      <c r="N6626" s="37" t="s">
        <v>5</v>
      </c>
      <c r="O6626" s="37" t="s">
        <v>6</v>
      </c>
      <c r="P6626" s="37" t="s">
        <v>7</v>
      </c>
      <c r="Q6626" s="37" t="s">
        <v>13</v>
      </c>
      <c r="R6626" s="37" t="s">
        <v>14</v>
      </c>
      <c r="S6626" s="37" t="s">
        <v>3760</v>
      </c>
      <c r="T6626" s="37" t="s">
        <v>3759</v>
      </c>
      <c r="U6626" s="1" t="e">
        <f>VLOOKUP(T6626,[2]VAT!$A:$D,1,0)</f>
        <v>#N/A</v>
      </c>
      <c r="V6626" s="37" t="s">
        <v>2</v>
      </c>
      <c r="W6626" s="37" t="s">
        <v>2</v>
      </c>
      <c r="X6626" t="str">
        <f>VLOOKUP(T6626,[3]رکوردها!$A:$B,2,0)</f>
        <v/>
      </c>
      <c r="Y6626" t="str">
        <f>VLOOKUP(T6626,[3]رکوردها!$A:$D,4,0)</f>
        <v/>
      </c>
      <c r="Z6626" t="str">
        <f>VLOOKUP(T6626,[3]رکوردها!$A:$C,3,0)</f>
        <v/>
      </c>
      <c r="AA6626" t="str">
        <f>VLOOKUP(T6626,[3]رکوردها!$A:$F,6,0)</f>
        <v/>
      </c>
      <c r="AB6626" t="str">
        <f>VLOOKUP(T6626,[3]رکوردها!$A:$E,5,0)</f>
        <v/>
      </c>
    </row>
    <row r="6627" spans="1:28" s="41" customFormat="1" hidden="1" x14ac:dyDescent="0.2">
      <c r="A6627" s="36">
        <v>141543</v>
      </c>
      <c r="B6627" s="36">
        <v>1261</v>
      </c>
      <c r="C6627" s="36">
        <v>1231</v>
      </c>
      <c r="D6627" s="36" t="str">
        <f>VLOOKUP(C6627,Piv.Analysis!A:AA,27,0)</f>
        <v>دریافت و پرداخت</v>
      </c>
      <c r="E6627" s="36"/>
      <c r="F6627" s="37" t="s">
        <v>75</v>
      </c>
      <c r="G6627" s="37" t="s">
        <v>3761</v>
      </c>
      <c r="H6627" s="38">
        <v>0</v>
      </c>
      <c r="I6627" s="38">
        <v>76946000000</v>
      </c>
      <c r="J6627" s="38">
        <f t="shared" si="135"/>
        <v>-76946000000</v>
      </c>
      <c r="K6627" s="38"/>
      <c r="L6627" s="49"/>
      <c r="M6627" s="37" t="s">
        <v>63</v>
      </c>
      <c r="N6627" s="37" t="s">
        <v>64</v>
      </c>
      <c r="O6627" s="37" t="s">
        <v>3294</v>
      </c>
      <c r="P6627" s="37" t="s">
        <v>3295</v>
      </c>
      <c r="Q6627" s="37" t="s">
        <v>3762</v>
      </c>
      <c r="R6627" s="37" t="s">
        <v>3763</v>
      </c>
      <c r="S6627" s="37" t="s">
        <v>3760</v>
      </c>
      <c r="T6627" s="37" t="s">
        <v>3759</v>
      </c>
      <c r="U6627" s="1" t="e">
        <f>VLOOKUP(T6627,[2]VAT!$A:$D,1,0)</f>
        <v>#N/A</v>
      </c>
      <c r="V6627" s="37" t="s">
        <v>2</v>
      </c>
      <c r="W6627" s="37" t="s">
        <v>2</v>
      </c>
      <c r="X6627" t="str">
        <f>VLOOKUP(T6627,[3]رکوردها!$A:$B,2,0)</f>
        <v/>
      </c>
      <c r="Y6627" t="str">
        <f>VLOOKUP(T6627,[3]رکوردها!$A:$D,4,0)</f>
        <v/>
      </c>
      <c r="Z6627" t="str">
        <f>VLOOKUP(T6627,[3]رکوردها!$A:$C,3,0)</f>
        <v/>
      </c>
      <c r="AA6627" t="str">
        <f>VLOOKUP(T6627,[3]رکوردها!$A:$F,6,0)</f>
        <v/>
      </c>
      <c r="AB6627" t="str">
        <f>VLOOKUP(T6627,[3]رکوردها!$A:$E,5,0)</f>
        <v/>
      </c>
    </row>
    <row r="6628" spans="1:28" s="41" customFormat="1" hidden="1" x14ac:dyDescent="0.2">
      <c r="A6628" s="36">
        <v>147324</v>
      </c>
      <c r="B6628" s="36">
        <v>1442</v>
      </c>
      <c r="C6628" s="36">
        <v>1465</v>
      </c>
      <c r="D6628" s="39" t="s">
        <v>5178</v>
      </c>
      <c r="E6628" s="36"/>
      <c r="F6628" s="37" t="s">
        <v>2002</v>
      </c>
      <c r="G6628" s="37" t="s">
        <v>3698</v>
      </c>
      <c r="H6628" s="38">
        <v>20117775</v>
      </c>
      <c r="I6628" s="38">
        <v>0</v>
      </c>
      <c r="J6628" s="38">
        <f t="shared" si="135"/>
        <v>20117775</v>
      </c>
      <c r="K6628" s="38"/>
      <c r="L6628" s="49"/>
      <c r="M6628" s="37" t="s">
        <v>63</v>
      </c>
      <c r="N6628" s="37" t="s">
        <v>64</v>
      </c>
      <c r="O6628" s="37" t="s">
        <v>2566</v>
      </c>
      <c r="P6628" s="37" t="s">
        <v>2567</v>
      </c>
      <c r="Q6628" s="37" t="s">
        <v>2568</v>
      </c>
      <c r="R6628" s="37" t="s">
        <v>2569</v>
      </c>
      <c r="S6628" s="37" t="s">
        <v>3695</v>
      </c>
      <c r="T6628" s="37" t="s">
        <v>3694</v>
      </c>
      <c r="U6628" s="1" t="str">
        <f>VLOOKUP(T6628,[2]VAT!$A:$D,1,0)</f>
        <v>400375</v>
      </c>
      <c r="V6628" s="37" t="s">
        <v>2</v>
      </c>
      <c r="W6628" s="37" t="s">
        <v>2</v>
      </c>
      <c r="X6628" t="str">
        <f>VLOOKUP(T6628,[3]رکوردها!$A:$B,2,0)</f>
        <v>10101453834</v>
      </c>
      <c r="Y6628" t="str">
        <f>VLOOKUP(T6628,[3]رکوردها!$A:$D,4,0)</f>
        <v>411119883945</v>
      </c>
      <c r="Z6628" t="str">
        <f>VLOOKUP(T6628,[3]رکوردها!$A:$C,3,0)</f>
        <v>تهران</v>
      </c>
      <c r="AA6628" t="str">
        <f>VLOOKUP(T6628,[3]رکوردها!$A:$F,6,0)</f>
        <v>تهران، آرژانتین-ساعی ، شهید خالد اسلامبولی ، کوچه چهاردهم ، کوچه شانزدهم ، پلاک 14 ، طبقه اول</v>
      </c>
      <c r="AB6628" t="str">
        <f>VLOOKUP(T6628,[3]رکوردها!$A:$E,5,0)</f>
        <v>1511765911</v>
      </c>
    </row>
    <row r="6629" spans="1:28" s="41" customFormat="1" hidden="1" x14ac:dyDescent="0.2">
      <c r="A6629" s="36">
        <v>147325</v>
      </c>
      <c r="B6629" s="36">
        <v>1442</v>
      </c>
      <c r="C6629" s="36">
        <v>1465</v>
      </c>
      <c r="D6629" s="39" t="s">
        <v>5178</v>
      </c>
      <c r="E6629" s="36"/>
      <c r="F6629" s="37" t="s">
        <v>2002</v>
      </c>
      <c r="G6629" s="37" t="s">
        <v>3698</v>
      </c>
      <c r="H6629" s="38">
        <v>0</v>
      </c>
      <c r="I6629" s="38">
        <v>20117775</v>
      </c>
      <c r="J6629" s="38">
        <f t="shared" si="135"/>
        <v>-20117775</v>
      </c>
      <c r="K6629" s="38"/>
      <c r="L6629" s="49"/>
      <c r="M6629" s="37" t="s">
        <v>63</v>
      </c>
      <c r="N6629" s="37" t="s">
        <v>64</v>
      </c>
      <c r="O6629" s="37" t="s">
        <v>2566</v>
      </c>
      <c r="P6629" s="37" t="s">
        <v>2567</v>
      </c>
      <c r="Q6629" s="37" t="s">
        <v>2568</v>
      </c>
      <c r="R6629" s="37" t="s">
        <v>2569</v>
      </c>
      <c r="S6629" s="37" t="s">
        <v>3695</v>
      </c>
      <c r="T6629" s="37" t="s">
        <v>3694</v>
      </c>
      <c r="U6629" s="1" t="str">
        <f>VLOOKUP(T6629,[2]VAT!$A:$D,1,0)</f>
        <v>400375</v>
      </c>
      <c r="V6629" s="37" t="s">
        <v>2</v>
      </c>
      <c r="W6629" s="37" t="s">
        <v>2</v>
      </c>
      <c r="X6629" t="str">
        <f>VLOOKUP(T6629,[3]رکوردها!$A:$B,2,0)</f>
        <v>10101453834</v>
      </c>
      <c r="Y6629" t="str">
        <f>VLOOKUP(T6629,[3]رکوردها!$A:$D,4,0)</f>
        <v>411119883945</v>
      </c>
      <c r="Z6629" t="str">
        <f>VLOOKUP(T6629,[3]رکوردها!$A:$C,3,0)</f>
        <v>تهران</v>
      </c>
      <c r="AA6629" t="str">
        <f>VLOOKUP(T6629,[3]رکوردها!$A:$F,6,0)</f>
        <v>تهران، آرژانتین-ساعی ، شهید خالد اسلامبولی ، کوچه چهاردهم ، کوچه شانزدهم ، پلاک 14 ، طبقه اول</v>
      </c>
      <c r="AB6629" t="str">
        <f>VLOOKUP(T6629,[3]رکوردها!$A:$E,5,0)</f>
        <v>1511765911</v>
      </c>
    </row>
    <row r="6630" spans="1:28" s="41" customFormat="1" hidden="1" x14ac:dyDescent="0.2">
      <c r="A6630" s="36">
        <v>141677</v>
      </c>
      <c r="B6630" s="36">
        <v>1274</v>
      </c>
      <c r="C6630" s="36">
        <v>1245</v>
      </c>
      <c r="D6630" s="36" t="str">
        <f>VLOOKUP(C6630,Piv.Analysis!A:AA,27,0)</f>
        <v>دریافت و پرداخت</v>
      </c>
      <c r="E6630" s="36"/>
      <c r="F6630" s="37" t="s">
        <v>1799</v>
      </c>
      <c r="G6630" s="37" t="s">
        <v>2422</v>
      </c>
      <c r="H6630" s="38">
        <v>456350300</v>
      </c>
      <c r="I6630" s="38">
        <v>0</v>
      </c>
      <c r="J6630" s="38">
        <f t="shared" si="135"/>
        <v>456350300</v>
      </c>
      <c r="K6630" s="38"/>
      <c r="L6630" s="49"/>
      <c r="M6630" s="37" t="s">
        <v>4</v>
      </c>
      <c r="N6630" s="37" t="s">
        <v>5</v>
      </c>
      <c r="O6630" s="37" t="s">
        <v>6</v>
      </c>
      <c r="P6630" s="37" t="s">
        <v>7</v>
      </c>
      <c r="Q6630" s="37" t="s">
        <v>13</v>
      </c>
      <c r="R6630" s="37" t="s">
        <v>14</v>
      </c>
      <c r="S6630" s="37" t="s">
        <v>3766</v>
      </c>
      <c r="T6630" s="37" t="s">
        <v>3765</v>
      </c>
      <c r="U6630" s="1" t="str">
        <f>VLOOKUP(T6630,[2]VAT!$A:$D,1,0)</f>
        <v>400396</v>
      </c>
      <c r="V6630" s="37" t="s">
        <v>2</v>
      </c>
      <c r="W6630" s="37" t="s">
        <v>2</v>
      </c>
      <c r="X6630" t="str">
        <f>VLOOKUP(T6630,[3]رکوردها!$A:$B,2,0)</f>
        <v>10100560782</v>
      </c>
      <c r="Y6630" t="str">
        <f>VLOOKUP(T6630,[3]رکوردها!$A:$D,4,0)</f>
        <v>411379618831</v>
      </c>
      <c r="Z6630" t="str">
        <f>VLOOKUP(T6630,[3]رکوردها!$A:$C,3,0)</f>
        <v>کرج</v>
      </c>
      <c r="AA6630" t="str">
        <f>VLOOKUP(T6630,[3]رکوردها!$A:$F,6,0)</f>
        <v>کرج بلوار سرداران غربی ساختمان آریا واحد3</v>
      </c>
      <c r="AB6630" t="str">
        <f>VLOOKUP(T6630,[3]رکوردها!$A:$E,5,0)</f>
        <v>3139733143</v>
      </c>
    </row>
    <row r="6631" spans="1:28" x14ac:dyDescent="0.2">
      <c r="A6631" s="54">
        <v>147327</v>
      </c>
      <c r="B6631" s="2">
        <v>1442</v>
      </c>
      <c r="C6631" s="2">
        <v>1465</v>
      </c>
      <c r="D6631" s="29" t="str">
        <f>VLOOKUP(C6631,Piv.Analysis!A:AA,27,0)</f>
        <v>خرید خدمات</v>
      </c>
      <c r="E6631" s="2"/>
      <c r="F6631" s="1" t="s">
        <v>2002</v>
      </c>
      <c r="G6631" s="1" t="s">
        <v>3701</v>
      </c>
      <c r="H6631" s="4">
        <v>0</v>
      </c>
      <c r="I6631" s="4">
        <v>538075647</v>
      </c>
      <c r="J6631" s="4">
        <f t="shared" si="135"/>
        <v>-538075647</v>
      </c>
      <c r="K6631" s="46">
        <f>I6631/109%</f>
        <v>493647382.5688073</v>
      </c>
      <c r="L6631" s="46">
        <v>20117775</v>
      </c>
      <c r="M6631" s="1" t="s">
        <v>4</v>
      </c>
      <c r="N6631" s="1" t="s">
        <v>5</v>
      </c>
      <c r="O6631" s="1" t="s">
        <v>6</v>
      </c>
      <c r="P6631" s="1" t="s">
        <v>7</v>
      </c>
      <c r="Q6631" s="1" t="s">
        <v>13</v>
      </c>
      <c r="R6631" s="1" t="s">
        <v>14</v>
      </c>
      <c r="S6631" s="1" t="s">
        <v>3695</v>
      </c>
      <c r="T6631" s="1" t="s">
        <v>3694</v>
      </c>
      <c r="U6631" s="1" t="str">
        <f>VLOOKUP(T6631,[2]VAT!$A:$D,1,0)</f>
        <v>400375</v>
      </c>
      <c r="V6631" s="1" t="s">
        <v>2</v>
      </c>
      <c r="W6631" s="1" t="s">
        <v>2</v>
      </c>
      <c r="X6631" t="str">
        <f>VLOOKUP(T6631,[3]رکوردها!$A:$B,2,0)</f>
        <v>10101453834</v>
      </c>
      <c r="Y6631" t="str">
        <f>VLOOKUP(T6631,[3]رکوردها!$A:$D,4,0)</f>
        <v>411119883945</v>
      </c>
      <c r="Z6631" t="str">
        <f>VLOOKUP(T6631,[3]رکوردها!$A:$C,3,0)</f>
        <v>تهران</v>
      </c>
      <c r="AA6631" t="str">
        <f>VLOOKUP(T6631,[3]رکوردها!$A:$F,6,0)</f>
        <v>تهران، آرژانتین-ساعی ، شهید خالد اسلامبولی ، کوچه چهاردهم ، کوچه شانزدهم ، پلاک 14 ، طبقه اول</v>
      </c>
      <c r="AB6631" t="str">
        <f>VLOOKUP(T6631,[3]رکوردها!$A:$E,5,0)</f>
        <v>1511765911</v>
      </c>
    </row>
    <row r="6632" spans="1:28" s="41" customFormat="1" hidden="1" x14ac:dyDescent="0.2">
      <c r="A6632" s="36">
        <v>147323</v>
      </c>
      <c r="B6632" s="36">
        <v>1442</v>
      </c>
      <c r="C6632" s="36">
        <v>1465</v>
      </c>
      <c r="D6632" s="39" t="s">
        <v>5178</v>
      </c>
      <c r="E6632" s="36"/>
      <c r="F6632" s="37" t="s">
        <v>2002</v>
      </c>
      <c r="G6632" s="37" t="s">
        <v>4848</v>
      </c>
      <c r="H6632" s="38">
        <v>517957872</v>
      </c>
      <c r="I6632" s="38">
        <v>0</v>
      </c>
      <c r="J6632" s="38">
        <f t="shared" si="135"/>
        <v>517957872</v>
      </c>
      <c r="K6632" s="38"/>
      <c r="L6632" s="49"/>
      <c r="M6632" s="37" t="s">
        <v>4388</v>
      </c>
      <c r="N6632" s="37" t="s">
        <v>4389</v>
      </c>
      <c r="O6632" s="37" t="s">
        <v>4390</v>
      </c>
      <c r="P6632" s="37" t="s">
        <v>4391</v>
      </c>
      <c r="Q6632" s="37" t="s">
        <v>4825</v>
      </c>
      <c r="R6632" s="37" t="s">
        <v>4826</v>
      </c>
      <c r="S6632" s="37" t="s">
        <v>4424</v>
      </c>
      <c r="T6632" s="37" t="s">
        <v>4421</v>
      </c>
      <c r="U6632" s="1" t="e">
        <f>VLOOKUP(T6632,[2]VAT!$A:$D,1,0)</f>
        <v>#N/A</v>
      </c>
      <c r="V6632" s="37" t="s">
        <v>4768</v>
      </c>
      <c r="W6632" s="37" t="s">
        <v>4767</v>
      </c>
      <c r="X6632" t="e">
        <f>VLOOKUP(T6632,[3]رکوردها!$A:$B,2,0)</f>
        <v>#N/A</v>
      </c>
      <c r="Y6632" t="e">
        <f>VLOOKUP(T6632,[3]رکوردها!$A:$D,4,0)</f>
        <v>#N/A</v>
      </c>
      <c r="Z6632" t="e">
        <f>VLOOKUP(T6632,[3]رکوردها!$A:$C,3,0)</f>
        <v>#N/A</v>
      </c>
      <c r="AA6632" t="e">
        <f>VLOOKUP(T6632,[3]رکوردها!$A:$F,6,0)</f>
        <v>#N/A</v>
      </c>
      <c r="AB6632" t="e">
        <f>VLOOKUP(T6632,[3]رکوردها!$A:$E,5,0)</f>
        <v>#N/A</v>
      </c>
    </row>
    <row r="6633" spans="1:28" s="41" customFormat="1" hidden="1" x14ac:dyDescent="0.2">
      <c r="A6633" s="36">
        <v>147326</v>
      </c>
      <c r="B6633" s="36">
        <v>1442</v>
      </c>
      <c r="C6633" s="36">
        <v>1465</v>
      </c>
      <c r="D6633" s="39" t="s">
        <v>5178</v>
      </c>
      <c r="E6633" s="36"/>
      <c r="F6633" s="37" t="s">
        <v>2002</v>
      </c>
      <c r="G6633" s="37" t="s">
        <v>3698</v>
      </c>
      <c r="H6633" s="38">
        <v>20117775</v>
      </c>
      <c r="I6633" s="38">
        <v>0</v>
      </c>
      <c r="J6633" s="38">
        <f t="shared" si="135"/>
        <v>20117775</v>
      </c>
      <c r="K6633" s="38"/>
      <c r="L6633" s="49"/>
      <c r="M6633" s="37" t="s">
        <v>4388</v>
      </c>
      <c r="N6633" s="37" t="s">
        <v>4389</v>
      </c>
      <c r="O6633" s="37" t="s">
        <v>4390</v>
      </c>
      <c r="P6633" s="37" t="s">
        <v>4391</v>
      </c>
      <c r="Q6633" s="37" t="s">
        <v>4825</v>
      </c>
      <c r="R6633" s="37" t="s">
        <v>4826</v>
      </c>
      <c r="S6633" s="37" t="s">
        <v>4424</v>
      </c>
      <c r="T6633" s="37" t="s">
        <v>4421</v>
      </c>
      <c r="U6633" s="1" t="e">
        <f>VLOOKUP(T6633,[2]VAT!$A:$D,1,0)</f>
        <v>#N/A</v>
      </c>
      <c r="V6633" s="37" t="s">
        <v>4768</v>
      </c>
      <c r="W6633" s="37" t="s">
        <v>4767</v>
      </c>
      <c r="X6633" t="e">
        <f>VLOOKUP(T6633,[3]رکوردها!$A:$B,2,0)</f>
        <v>#N/A</v>
      </c>
      <c r="Y6633" t="e">
        <f>VLOOKUP(T6633,[3]رکوردها!$A:$D,4,0)</f>
        <v>#N/A</v>
      </c>
      <c r="Z6633" t="e">
        <f>VLOOKUP(T6633,[3]رکوردها!$A:$C,3,0)</f>
        <v>#N/A</v>
      </c>
      <c r="AA6633" t="e">
        <f>VLOOKUP(T6633,[3]رکوردها!$A:$F,6,0)</f>
        <v>#N/A</v>
      </c>
      <c r="AB6633" t="e">
        <f>VLOOKUP(T6633,[3]رکوردها!$A:$E,5,0)</f>
        <v>#N/A</v>
      </c>
    </row>
    <row r="6634" spans="1:28" s="41" customFormat="1" hidden="1" x14ac:dyDescent="0.2">
      <c r="A6634" s="36">
        <v>147934</v>
      </c>
      <c r="B6634" s="36">
        <v>1446</v>
      </c>
      <c r="C6634" s="36">
        <v>1517</v>
      </c>
      <c r="D6634" s="39" t="s">
        <v>5178</v>
      </c>
      <c r="E6634" s="36"/>
      <c r="F6634" s="37" t="s">
        <v>2002</v>
      </c>
      <c r="G6634" s="37" t="s">
        <v>3292</v>
      </c>
      <c r="H6634" s="38">
        <v>224975762</v>
      </c>
      <c r="I6634" s="38">
        <v>0</v>
      </c>
      <c r="J6634" s="38">
        <f t="shared" si="135"/>
        <v>224975762</v>
      </c>
      <c r="K6634" s="38"/>
      <c r="L6634" s="49"/>
      <c r="M6634" s="37" t="s">
        <v>63</v>
      </c>
      <c r="N6634" s="37" t="s">
        <v>64</v>
      </c>
      <c r="O6634" s="37" t="s">
        <v>2566</v>
      </c>
      <c r="P6634" s="37" t="s">
        <v>2567</v>
      </c>
      <c r="Q6634" s="37" t="s">
        <v>2568</v>
      </c>
      <c r="R6634" s="37" t="s">
        <v>2569</v>
      </c>
      <c r="S6634" s="37" t="s">
        <v>3290</v>
      </c>
      <c r="T6634" s="37" t="s">
        <v>3289</v>
      </c>
      <c r="U6634" s="1" t="str">
        <f>VLOOKUP(T6634,[2]VAT!$A:$D,1,0)</f>
        <v>400203</v>
      </c>
      <c r="V6634" s="37" t="s">
        <v>2</v>
      </c>
      <c r="W6634" s="37" t="s">
        <v>2</v>
      </c>
      <c r="X6634" t="str">
        <f>VLOOKUP(T6634,[3]رکوردها!$A:$B,2,0)</f>
        <v>14003793110</v>
      </c>
      <c r="Y6634" t="str">
        <f>VLOOKUP(T6634,[3]رکوردها!$A:$D,4,0)</f>
        <v>411444757597</v>
      </c>
      <c r="Z6634" t="str">
        <f>VLOOKUP(T6634,[3]رکوردها!$A:$C,3,0)</f>
        <v>تهران</v>
      </c>
      <c r="AA6634" t="str">
        <f>VLOOKUP(T6634,[3]رکوردها!$A:$F,6,0)</f>
        <v>تهران خیابان ولیعصر بالاتر از پارک ساعی نبش کوچه دوم ساعی ساختمان الماس ساعی پلاک 6 ط3و4</v>
      </c>
      <c r="AB6634" t="str">
        <f>VLOOKUP(T6634,[3]رکوردها!$A:$E,5,0)</f>
        <v>1511949617</v>
      </c>
    </row>
    <row r="6635" spans="1:28" s="41" customFormat="1" hidden="1" x14ac:dyDescent="0.2">
      <c r="A6635" s="36">
        <v>141409</v>
      </c>
      <c r="B6635" s="36">
        <v>1259</v>
      </c>
      <c r="C6635" s="36">
        <v>1218</v>
      </c>
      <c r="D6635" s="36" t="str">
        <f>VLOOKUP(C6635,Piv.Analysis!A:AA,27,0)</f>
        <v>دریافت و پرداخت</v>
      </c>
      <c r="E6635" s="36"/>
      <c r="F6635" s="37" t="s">
        <v>75</v>
      </c>
      <c r="G6635" s="37" t="s">
        <v>2270</v>
      </c>
      <c r="H6635" s="38">
        <v>16715000</v>
      </c>
      <c r="I6635" s="38">
        <v>0</v>
      </c>
      <c r="J6635" s="38">
        <f t="shared" si="135"/>
        <v>16715000</v>
      </c>
      <c r="K6635" s="38"/>
      <c r="L6635" s="49"/>
      <c r="M6635" s="37" t="s">
        <v>4</v>
      </c>
      <c r="N6635" s="37" t="s">
        <v>5</v>
      </c>
      <c r="O6635" s="37" t="s">
        <v>6</v>
      </c>
      <c r="P6635" s="37" t="s">
        <v>7</v>
      </c>
      <c r="Q6635" s="37" t="s">
        <v>13</v>
      </c>
      <c r="R6635" s="37" t="s">
        <v>14</v>
      </c>
      <c r="S6635" s="37" t="s">
        <v>3771</v>
      </c>
      <c r="T6635" s="37" t="s">
        <v>3770</v>
      </c>
      <c r="U6635" s="1" t="e">
        <f>VLOOKUP(T6635,[2]VAT!$A:$D,1,0)</f>
        <v>#N/A</v>
      </c>
      <c r="V6635" s="37" t="s">
        <v>2</v>
      </c>
      <c r="W6635" s="37" t="s">
        <v>2</v>
      </c>
      <c r="X6635" t="str">
        <f>VLOOKUP(T6635,[3]رکوردها!$A:$B,2,0)</f>
        <v>14010874313</v>
      </c>
      <c r="Y6635" t="str">
        <f>VLOOKUP(T6635,[3]رکوردها!$A:$D,4,0)</f>
        <v>14010874313</v>
      </c>
      <c r="Z6635" t="str">
        <f>VLOOKUP(T6635,[3]رکوردها!$A:$C,3,0)</f>
        <v>کرج</v>
      </c>
      <c r="AA6635" t="str">
        <f>VLOOKUP(T6635,[3]رکوردها!$A:$F,6,0)</f>
        <v>کرج چهارراه کارخانه قند ابتدای شهید فهمیده ساختمان شهدا طبقه 7 واحد 20</v>
      </c>
      <c r="AB6635" t="str">
        <f>VLOOKUP(T6635,[3]رکوردها!$A:$E,5,0)</f>
        <v>3135695165</v>
      </c>
    </row>
    <row r="6636" spans="1:28" s="41" customFormat="1" hidden="1" x14ac:dyDescent="0.2">
      <c r="A6636" s="36">
        <v>175675</v>
      </c>
      <c r="B6636" s="36">
        <v>1430</v>
      </c>
      <c r="C6636" s="36">
        <v>1727</v>
      </c>
      <c r="D6636" s="36" t="str">
        <f>VLOOKUP(C6636,Piv.Analysis!A:AA,27,0)</f>
        <v>انتظامی</v>
      </c>
      <c r="E6636" s="36"/>
      <c r="F6636" s="37" t="s">
        <v>582</v>
      </c>
      <c r="G6636" s="37" t="s">
        <v>3772</v>
      </c>
      <c r="H6636" s="38">
        <v>0</v>
      </c>
      <c r="I6636" s="38">
        <v>72088380</v>
      </c>
      <c r="J6636" s="38">
        <f t="shared" si="135"/>
        <v>-72088380</v>
      </c>
      <c r="K6636" s="38"/>
      <c r="L6636" s="49"/>
      <c r="M6636" s="37" t="s">
        <v>96</v>
      </c>
      <c r="N6636" s="37" t="s">
        <v>97</v>
      </c>
      <c r="O6636" s="37" t="s">
        <v>98</v>
      </c>
      <c r="P6636" s="37" t="s">
        <v>99</v>
      </c>
      <c r="Q6636" s="37" t="s">
        <v>100</v>
      </c>
      <c r="R6636" s="37" t="s">
        <v>101</v>
      </c>
      <c r="S6636" s="37" t="s">
        <v>3774</v>
      </c>
      <c r="T6636" s="37" t="s">
        <v>3773</v>
      </c>
      <c r="U6636" s="1" t="e">
        <f>VLOOKUP(T6636,[2]VAT!$A:$D,1,0)</f>
        <v>#N/A</v>
      </c>
      <c r="V6636" s="37" t="s">
        <v>2</v>
      </c>
      <c r="W6636" s="37" t="s">
        <v>2</v>
      </c>
      <c r="X6636" t="str">
        <f>VLOOKUP(T6636,[3]رکوردها!$A:$B,2,0)</f>
        <v>10380558810</v>
      </c>
      <c r="Y6636" t="str">
        <f>VLOOKUP(T6636,[3]رکوردها!$A:$D,4,0)</f>
        <v/>
      </c>
      <c r="Z6636" t="str">
        <f>VLOOKUP(T6636,[3]رکوردها!$A:$C,3,0)</f>
        <v>تهران</v>
      </c>
      <c r="AA6636" t="str">
        <f>VLOOKUP(T6636,[3]رکوردها!$A:$F,6,0)</f>
        <v>تهران-الهیه-خ خزر-شماره4-واحد2</v>
      </c>
      <c r="AB6636" t="str">
        <f>VLOOKUP(T6636,[3]رکوردها!$A:$E,5,0)</f>
        <v/>
      </c>
    </row>
    <row r="6637" spans="1:28" s="41" customFormat="1" hidden="1" x14ac:dyDescent="0.2">
      <c r="A6637" s="36">
        <v>175677</v>
      </c>
      <c r="B6637" s="36">
        <v>1430</v>
      </c>
      <c r="C6637" s="36">
        <v>1727</v>
      </c>
      <c r="D6637" s="36" t="str">
        <f>VLOOKUP(C6637,Piv.Analysis!A:AA,27,0)</f>
        <v>انتظامی</v>
      </c>
      <c r="E6637" s="36"/>
      <c r="F6637" s="37" t="s">
        <v>582</v>
      </c>
      <c r="G6637" s="37" t="s">
        <v>3775</v>
      </c>
      <c r="H6637" s="38">
        <v>0</v>
      </c>
      <c r="I6637" s="38">
        <v>72088380</v>
      </c>
      <c r="J6637" s="38">
        <f t="shared" si="135"/>
        <v>-72088380</v>
      </c>
      <c r="K6637" s="38"/>
      <c r="L6637" s="49"/>
      <c r="M6637" s="37" t="s">
        <v>96</v>
      </c>
      <c r="N6637" s="37" t="s">
        <v>97</v>
      </c>
      <c r="O6637" s="37" t="s">
        <v>98</v>
      </c>
      <c r="P6637" s="37" t="s">
        <v>99</v>
      </c>
      <c r="Q6637" s="37" t="s">
        <v>100</v>
      </c>
      <c r="R6637" s="37" t="s">
        <v>101</v>
      </c>
      <c r="S6637" s="37" t="s">
        <v>3774</v>
      </c>
      <c r="T6637" s="37" t="s">
        <v>3773</v>
      </c>
      <c r="U6637" s="1" t="e">
        <f>VLOOKUP(T6637,[2]VAT!$A:$D,1,0)</f>
        <v>#N/A</v>
      </c>
      <c r="V6637" s="37" t="s">
        <v>2</v>
      </c>
      <c r="W6637" s="37" t="s">
        <v>2</v>
      </c>
      <c r="X6637" t="str">
        <f>VLOOKUP(T6637,[3]رکوردها!$A:$B,2,0)</f>
        <v>10380558810</v>
      </c>
      <c r="Y6637" t="str">
        <f>VLOOKUP(T6637,[3]رکوردها!$A:$D,4,0)</f>
        <v/>
      </c>
      <c r="Z6637" t="str">
        <f>VLOOKUP(T6637,[3]رکوردها!$A:$C,3,0)</f>
        <v>تهران</v>
      </c>
      <c r="AA6637" t="str">
        <f>VLOOKUP(T6637,[3]رکوردها!$A:$F,6,0)</f>
        <v>تهران-الهیه-خ خزر-شماره4-واحد2</v>
      </c>
      <c r="AB6637" t="str">
        <f>VLOOKUP(T6637,[3]رکوردها!$A:$E,5,0)</f>
        <v/>
      </c>
    </row>
    <row r="6638" spans="1:28" s="41" customFormat="1" hidden="1" x14ac:dyDescent="0.2">
      <c r="A6638" s="36">
        <v>176166</v>
      </c>
      <c r="B6638" s="36">
        <v>1649</v>
      </c>
      <c r="C6638" s="36">
        <v>1777</v>
      </c>
      <c r="D6638" s="36" t="str">
        <f>VLOOKUP(C6638,Piv.Analysis!A:AA,27,0)</f>
        <v>انتظامی</v>
      </c>
      <c r="E6638" s="36"/>
      <c r="F6638" s="37" t="s">
        <v>1833</v>
      </c>
      <c r="G6638" s="37" t="s">
        <v>3776</v>
      </c>
      <c r="H6638" s="38">
        <v>0</v>
      </c>
      <c r="I6638" s="38">
        <v>500000000</v>
      </c>
      <c r="J6638" s="38">
        <f t="shared" si="135"/>
        <v>-500000000</v>
      </c>
      <c r="K6638" s="38"/>
      <c r="L6638" s="49"/>
      <c r="M6638" s="37" t="s">
        <v>96</v>
      </c>
      <c r="N6638" s="37" t="s">
        <v>97</v>
      </c>
      <c r="O6638" s="37" t="s">
        <v>98</v>
      </c>
      <c r="P6638" s="37" t="s">
        <v>99</v>
      </c>
      <c r="Q6638" s="37" t="s">
        <v>100</v>
      </c>
      <c r="R6638" s="37" t="s">
        <v>101</v>
      </c>
      <c r="S6638" s="37" t="s">
        <v>3654</v>
      </c>
      <c r="T6638" s="37" t="s">
        <v>3653</v>
      </c>
      <c r="U6638" s="1" t="e">
        <f>VLOOKUP(T6638,[2]VAT!$A:$D,1,0)</f>
        <v>#N/A</v>
      </c>
      <c r="V6638" s="37" t="s">
        <v>2</v>
      </c>
      <c r="W6638" s="37" t="s">
        <v>2</v>
      </c>
      <c r="X6638" t="str">
        <f>VLOOKUP(T6638,[3]رکوردها!$A:$B,2,0)</f>
        <v>14010898559</v>
      </c>
      <c r="Y6638" t="str">
        <f>VLOOKUP(T6638,[3]رکوردها!$A:$D,4,0)</f>
        <v/>
      </c>
      <c r="Z6638" t="str">
        <f>VLOOKUP(T6638,[3]رکوردها!$A:$C,3,0)</f>
        <v>تهران</v>
      </c>
      <c r="AA6638" t="str">
        <f>VLOOKUP(T6638,[3]رکوردها!$A:$F,6,0)</f>
        <v>تهران سهروردی شمالی خ میرزایی زینالی پ143-واحد1</v>
      </c>
      <c r="AB6638" t="str">
        <f>VLOOKUP(T6638,[3]رکوردها!$A:$E,5,0)</f>
        <v/>
      </c>
    </row>
    <row r="6639" spans="1:28" s="41" customFormat="1" hidden="1" x14ac:dyDescent="0.2">
      <c r="A6639" s="36">
        <v>176168</v>
      </c>
      <c r="B6639" s="36">
        <v>1649</v>
      </c>
      <c r="C6639" s="36">
        <v>1777</v>
      </c>
      <c r="D6639" s="36" t="str">
        <f>VLOOKUP(C6639,Piv.Analysis!A:AA,27,0)</f>
        <v>انتظامی</v>
      </c>
      <c r="E6639" s="36"/>
      <c r="F6639" s="37" t="s">
        <v>1833</v>
      </c>
      <c r="G6639" s="37" t="s">
        <v>3777</v>
      </c>
      <c r="H6639" s="38">
        <v>0</v>
      </c>
      <c r="I6639" s="38">
        <v>500000000</v>
      </c>
      <c r="J6639" s="38">
        <f t="shared" si="135"/>
        <v>-500000000</v>
      </c>
      <c r="K6639" s="38"/>
      <c r="L6639" s="49"/>
      <c r="M6639" s="37" t="s">
        <v>96</v>
      </c>
      <c r="N6639" s="37" t="s">
        <v>97</v>
      </c>
      <c r="O6639" s="37" t="s">
        <v>98</v>
      </c>
      <c r="P6639" s="37" t="s">
        <v>99</v>
      </c>
      <c r="Q6639" s="37" t="s">
        <v>100</v>
      </c>
      <c r="R6639" s="37" t="s">
        <v>101</v>
      </c>
      <c r="S6639" s="37" t="s">
        <v>3654</v>
      </c>
      <c r="T6639" s="37" t="s">
        <v>3653</v>
      </c>
      <c r="U6639" s="1" t="e">
        <f>VLOOKUP(T6639,[2]VAT!$A:$D,1,0)</f>
        <v>#N/A</v>
      </c>
      <c r="V6639" s="37" t="s">
        <v>2</v>
      </c>
      <c r="W6639" s="37" t="s">
        <v>2</v>
      </c>
      <c r="X6639" t="str">
        <f>VLOOKUP(T6639,[3]رکوردها!$A:$B,2,0)</f>
        <v>14010898559</v>
      </c>
      <c r="Y6639" t="str">
        <f>VLOOKUP(T6639,[3]رکوردها!$A:$D,4,0)</f>
        <v/>
      </c>
      <c r="Z6639" t="str">
        <f>VLOOKUP(T6639,[3]رکوردها!$A:$C,3,0)</f>
        <v>تهران</v>
      </c>
      <c r="AA6639" t="str">
        <f>VLOOKUP(T6639,[3]رکوردها!$A:$F,6,0)</f>
        <v>تهران سهروردی شمالی خ میرزایی زینالی پ143-واحد1</v>
      </c>
      <c r="AB6639" t="str">
        <f>VLOOKUP(T6639,[3]رکوردها!$A:$E,5,0)</f>
        <v/>
      </c>
    </row>
    <row r="6640" spans="1:28" s="41" customFormat="1" hidden="1" x14ac:dyDescent="0.2">
      <c r="A6640" s="36">
        <v>176170</v>
      </c>
      <c r="B6640" s="36">
        <v>1649</v>
      </c>
      <c r="C6640" s="36">
        <v>1777</v>
      </c>
      <c r="D6640" s="36" t="str">
        <f>VLOOKUP(C6640,Piv.Analysis!A:AA,27,0)</f>
        <v>انتظامی</v>
      </c>
      <c r="E6640" s="36"/>
      <c r="F6640" s="37" t="s">
        <v>1833</v>
      </c>
      <c r="G6640" s="37" t="s">
        <v>3778</v>
      </c>
      <c r="H6640" s="38">
        <v>0</v>
      </c>
      <c r="I6640" s="38">
        <v>500000000</v>
      </c>
      <c r="J6640" s="38">
        <f t="shared" si="135"/>
        <v>-500000000</v>
      </c>
      <c r="K6640" s="38"/>
      <c r="L6640" s="49"/>
      <c r="M6640" s="37" t="s">
        <v>96</v>
      </c>
      <c r="N6640" s="37" t="s">
        <v>97</v>
      </c>
      <c r="O6640" s="37" t="s">
        <v>98</v>
      </c>
      <c r="P6640" s="37" t="s">
        <v>99</v>
      </c>
      <c r="Q6640" s="37" t="s">
        <v>100</v>
      </c>
      <c r="R6640" s="37" t="s">
        <v>101</v>
      </c>
      <c r="S6640" s="37" t="s">
        <v>3654</v>
      </c>
      <c r="T6640" s="37" t="s">
        <v>3653</v>
      </c>
      <c r="U6640" s="1" t="e">
        <f>VLOOKUP(T6640,[2]VAT!$A:$D,1,0)</f>
        <v>#N/A</v>
      </c>
      <c r="V6640" s="37" t="s">
        <v>2</v>
      </c>
      <c r="W6640" s="37" t="s">
        <v>2</v>
      </c>
      <c r="X6640" t="str">
        <f>VLOOKUP(T6640,[3]رکوردها!$A:$B,2,0)</f>
        <v>14010898559</v>
      </c>
      <c r="Y6640" t="str">
        <f>VLOOKUP(T6640,[3]رکوردها!$A:$D,4,0)</f>
        <v/>
      </c>
      <c r="Z6640" t="str">
        <f>VLOOKUP(T6640,[3]رکوردها!$A:$C,3,0)</f>
        <v>تهران</v>
      </c>
      <c r="AA6640" t="str">
        <f>VLOOKUP(T6640,[3]رکوردها!$A:$F,6,0)</f>
        <v>تهران سهروردی شمالی خ میرزایی زینالی پ143-واحد1</v>
      </c>
      <c r="AB6640" t="str">
        <f>VLOOKUP(T6640,[3]رکوردها!$A:$E,5,0)</f>
        <v/>
      </c>
    </row>
    <row r="6641" spans="1:28" s="41" customFormat="1" hidden="1" x14ac:dyDescent="0.2">
      <c r="A6641" s="36">
        <v>176172</v>
      </c>
      <c r="B6641" s="36">
        <v>1649</v>
      </c>
      <c r="C6641" s="36">
        <v>1777</v>
      </c>
      <c r="D6641" s="36" t="str">
        <f>VLOOKUP(C6641,Piv.Analysis!A:AA,27,0)</f>
        <v>انتظامی</v>
      </c>
      <c r="E6641" s="36"/>
      <c r="F6641" s="37" t="s">
        <v>1833</v>
      </c>
      <c r="G6641" s="37" t="s">
        <v>3779</v>
      </c>
      <c r="H6641" s="38">
        <v>0</v>
      </c>
      <c r="I6641" s="38">
        <v>500000000</v>
      </c>
      <c r="J6641" s="38">
        <f t="shared" si="135"/>
        <v>-500000000</v>
      </c>
      <c r="K6641" s="38"/>
      <c r="L6641" s="49"/>
      <c r="M6641" s="37" t="s">
        <v>96</v>
      </c>
      <c r="N6641" s="37" t="s">
        <v>97</v>
      </c>
      <c r="O6641" s="37" t="s">
        <v>98</v>
      </c>
      <c r="P6641" s="37" t="s">
        <v>99</v>
      </c>
      <c r="Q6641" s="37" t="s">
        <v>100</v>
      </c>
      <c r="R6641" s="37" t="s">
        <v>101</v>
      </c>
      <c r="S6641" s="37" t="s">
        <v>3654</v>
      </c>
      <c r="T6641" s="37" t="s">
        <v>3653</v>
      </c>
      <c r="U6641" s="1" t="e">
        <f>VLOOKUP(T6641,[2]VAT!$A:$D,1,0)</f>
        <v>#N/A</v>
      </c>
      <c r="V6641" s="37" t="s">
        <v>2</v>
      </c>
      <c r="W6641" s="37" t="s">
        <v>2</v>
      </c>
      <c r="X6641" t="str">
        <f>VLOOKUP(T6641,[3]رکوردها!$A:$B,2,0)</f>
        <v>14010898559</v>
      </c>
      <c r="Y6641" t="str">
        <f>VLOOKUP(T6641,[3]رکوردها!$A:$D,4,0)</f>
        <v/>
      </c>
      <c r="Z6641" t="str">
        <f>VLOOKUP(T6641,[3]رکوردها!$A:$C,3,0)</f>
        <v>تهران</v>
      </c>
      <c r="AA6641" t="str">
        <f>VLOOKUP(T6641,[3]رکوردها!$A:$F,6,0)</f>
        <v>تهران سهروردی شمالی خ میرزایی زینالی پ143-واحد1</v>
      </c>
      <c r="AB6641" t="str">
        <f>VLOOKUP(T6641,[3]رکوردها!$A:$E,5,0)</f>
        <v/>
      </c>
    </row>
    <row r="6642" spans="1:28" s="41" customFormat="1" hidden="1" x14ac:dyDescent="0.2">
      <c r="A6642" s="36">
        <v>176174</v>
      </c>
      <c r="B6642" s="36">
        <v>1649</v>
      </c>
      <c r="C6642" s="36">
        <v>1777</v>
      </c>
      <c r="D6642" s="36" t="str">
        <f>VLOOKUP(C6642,Piv.Analysis!A:AA,27,0)</f>
        <v>انتظامی</v>
      </c>
      <c r="E6642" s="36"/>
      <c r="F6642" s="37" t="s">
        <v>1833</v>
      </c>
      <c r="G6642" s="37" t="s">
        <v>3780</v>
      </c>
      <c r="H6642" s="38">
        <v>0</v>
      </c>
      <c r="I6642" s="38">
        <v>350000000</v>
      </c>
      <c r="J6642" s="38">
        <f t="shared" si="135"/>
        <v>-350000000</v>
      </c>
      <c r="K6642" s="38"/>
      <c r="L6642" s="49"/>
      <c r="M6642" s="37" t="s">
        <v>96</v>
      </c>
      <c r="N6642" s="37" t="s">
        <v>97</v>
      </c>
      <c r="O6642" s="37" t="s">
        <v>98</v>
      </c>
      <c r="P6642" s="37" t="s">
        <v>99</v>
      </c>
      <c r="Q6642" s="37" t="s">
        <v>100</v>
      </c>
      <c r="R6642" s="37" t="s">
        <v>101</v>
      </c>
      <c r="S6642" s="37" t="s">
        <v>3654</v>
      </c>
      <c r="T6642" s="37" t="s">
        <v>3653</v>
      </c>
      <c r="U6642" s="1" t="e">
        <f>VLOOKUP(T6642,[2]VAT!$A:$D,1,0)</f>
        <v>#N/A</v>
      </c>
      <c r="V6642" s="37" t="s">
        <v>2</v>
      </c>
      <c r="W6642" s="37" t="s">
        <v>2</v>
      </c>
      <c r="X6642" t="str">
        <f>VLOOKUP(T6642,[3]رکوردها!$A:$B,2,0)</f>
        <v>14010898559</v>
      </c>
      <c r="Y6642" t="str">
        <f>VLOOKUP(T6642,[3]رکوردها!$A:$D,4,0)</f>
        <v/>
      </c>
      <c r="Z6642" t="str">
        <f>VLOOKUP(T6642,[3]رکوردها!$A:$C,3,0)</f>
        <v>تهران</v>
      </c>
      <c r="AA6642" t="str">
        <f>VLOOKUP(T6642,[3]رکوردها!$A:$F,6,0)</f>
        <v>تهران سهروردی شمالی خ میرزایی زینالی پ143-واحد1</v>
      </c>
      <c r="AB6642" t="str">
        <f>VLOOKUP(T6642,[3]رکوردها!$A:$E,5,0)</f>
        <v/>
      </c>
    </row>
    <row r="6643" spans="1:28" s="41" customFormat="1" hidden="1" x14ac:dyDescent="0.2">
      <c r="A6643" s="36">
        <v>174181</v>
      </c>
      <c r="B6643" s="36">
        <v>1314</v>
      </c>
      <c r="C6643" s="36">
        <v>1644</v>
      </c>
      <c r="D6643" s="36" t="str">
        <f>VLOOKUP(C6643,Piv.Analysis!A:AA,27,0)</f>
        <v>انتظامی</v>
      </c>
      <c r="E6643" s="36"/>
      <c r="F6643" s="37" t="s">
        <v>1951</v>
      </c>
      <c r="G6643" s="37" t="s">
        <v>3781</v>
      </c>
      <c r="H6643" s="38">
        <v>36118362476</v>
      </c>
      <c r="I6643" s="38">
        <v>0</v>
      </c>
      <c r="J6643" s="38">
        <f t="shared" si="135"/>
        <v>36118362476</v>
      </c>
      <c r="K6643" s="38"/>
      <c r="L6643" s="49"/>
      <c r="M6643" s="37" t="s">
        <v>96</v>
      </c>
      <c r="N6643" s="37" t="s">
        <v>97</v>
      </c>
      <c r="O6643" s="37" t="s">
        <v>98</v>
      </c>
      <c r="P6643" s="37" t="s">
        <v>99</v>
      </c>
      <c r="Q6643" s="37" t="s">
        <v>100</v>
      </c>
      <c r="R6643" s="37" t="s">
        <v>101</v>
      </c>
      <c r="S6643" s="37" t="s">
        <v>3657</v>
      </c>
      <c r="T6643" s="37" t="s">
        <v>3656</v>
      </c>
      <c r="U6643" s="1" t="str">
        <f>VLOOKUP(T6643,[2]VAT!$A:$D,1,0)</f>
        <v>400369</v>
      </c>
      <c r="V6643" s="37" t="s">
        <v>2</v>
      </c>
      <c r="W6643" s="37" t="s">
        <v>2</v>
      </c>
      <c r="X6643" t="str">
        <f>VLOOKUP(T6643,[3]رکوردها!$A:$B,2,0)</f>
        <v>10102894551</v>
      </c>
      <c r="Y6643" t="str">
        <f>VLOOKUP(T6643,[3]رکوردها!$A:$D,4,0)</f>
        <v>411356554739</v>
      </c>
      <c r="Z6643" t="str">
        <f>VLOOKUP(T6643,[3]رکوردها!$A:$C,3,0)</f>
        <v>اصفهان</v>
      </c>
      <c r="AA6643" t="str">
        <f>VLOOKUP(T6643,[3]رکوردها!$A:$F,6,0)</f>
        <v>اصفهان نجف آباد شهرک صنعتی منظریه خیابان 101 کد 006</v>
      </c>
      <c r="AB6643" t="str">
        <f>VLOOKUP(T6643,[3]رکوردها!$A:$E,5,0)</f>
        <v>8513114961</v>
      </c>
    </row>
    <row r="6644" spans="1:28" s="41" customFormat="1" hidden="1" x14ac:dyDescent="0.2">
      <c r="A6644" s="36">
        <v>174183</v>
      </c>
      <c r="B6644" s="36">
        <v>1314</v>
      </c>
      <c r="C6644" s="36">
        <v>1644</v>
      </c>
      <c r="D6644" s="36" t="str">
        <f>VLOOKUP(C6644,Piv.Analysis!A:AA,27,0)</f>
        <v>انتظامی</v>
      </c>
      <c r="E6644" s="36"/>
      <c r="F6644" s="37" t="s">
        <v>1951</v>
      </c>
      <c r="G6644" s="37" t="s">
        <v>3782</v>
      </c>
      <c r="H6644" s="38">
        <v>0</v>
      </c>
      <c r="I6644" s="38">
        <v>36118362476</v>
      </c>
      <c r="J6644" s="38">
        <f t="shared" si="135"/>
        <v>-36118362476</v>
      </c>
      <c r="K6644" s="38"/>
      <c r="L6644" s="49"/>
      <c r="M6644" s="37" t="s">
        <v>96</v>
      </c>
      <c r="N6644" s="37" t="s">
        <v>97</v>
      </c>
      <c r="O6644" s="37" t="s">
        <v>98</v>
      </c>
      <c r="P6644" s="37" t="s">
        <v>99</v>
      </c>
      <c r="Q6644" s="37" t="s">
        <v>100</v>
      </c>
      <c r="R6644" s="37" t="s">
        <v>101</v>
      </c>
      <c r="S6644" s="37" t="s">
        <v>3657</v>
      </c>
      <c r="T6644" s="37" t="s">
        <v>3656</v>
      </c>
      <c r="U6644" s="1" t="str">
        <f>VLOOKUP(T6644,[2]VAT!$A:$D,1,0)</f>
        <v>400369</v>
      </c>
      <c r="V6644" s="37" t="s">
        <v>2</v>
      </c>
      <c r="W6644" s="37" t="s">
        <v>2</v>
      </c>
      <c r="X6644" t="str">
        <f>VLOOKUP(T6644,[3]رکوردها!$A:$B,2,0)</f>
        <v>10102894551</v>
      </c>
      <c r="Y6644" t="str">
        <f>VLOOKUP(T6644,[3]رکوردها!$A:$D,4,0)</f>
        <v>411356554739</v>
      </c>
      <c r="Z6644" t="str">
        <f>VLOOKUP(T6644,[3]رکوردها!$A:$C,3,0)</f>
        <v>اصفهان</v>
      </c>
      <c r="AA6644" t="str">
        <f>VLOOKUP(T6644,[3]رکوردها!$A:$F,6,0)</f>
        <v>اصفهان نجف آباد شهرک صنعتی منظریه خیابان 101 کد 006</v>
      </c>
      <c r="AB6644" t="str">
        <f>VLOOKUP(T6644,[3]رکوردها!$A:$E,5,0)</f>
        <v>8513114961</v>
      </c>
    </row>
    <row r="6645" spans="1:28" s="41" customFormat="1" hidden="1" x14ac:dyDescent="0.2">
      <c r="A6645" s="36">
        <v>181424</v>
      </c>
      <c r="B6645" s="36">
        <v>1362</v>
      </c>
      <c r="C6645" s="36">
        <v>1990</v>
      </c>
      <c r="D6645" s="36" t="str">
        <f>VLOOKUP(C6645,Piv.Analysis!A:AA,27,0)</f>
        <v>انتظامی</v>
      </c>
      <c r="E6645" s="36"/>
      <c r="F6645" s="37" t="s">
        <v>489</v>
      </c>
      <c r="G6645" s="37" t="s">
        <v>3783</v>
      </c>
      <c r="H6645" s="38">
        <v>26118362476</v>
      </c>
      <c r="I6645" s="38">
        <v>0</v>
      </c>
      <c r="J6645" s="38">
        <f t="shared" si="135"/>
        <v>26118362476</v>
      </c>
      <c r="K6645" s="38"/>
      <c r="L6645" s="49"/>
      <c r="M6645" s="37" t="s">
        <v>96</v>
      </c>
      <c r="N6645" s="37" t="s">
        <v>97</v>
      </c>
      <c r="O6645" s="37" t="s">
        <v>98</v>
      </c>
      <c r="P6645" s="37" t="s">
        <v>99</v>
      </c>
      <c r="Q6645" s="37" t="s">
        <v>100</v>
      </c>
      <c r="R6645" s="37" t="s">
        <v>101</v>
      </c>
      <c r="S6645" s="37" t="s">
        <v>3657</v>
      </c>
      <c r="T6645" s="37" t="s">
        <v>3656</v>
      </c>
      <c r="U6645" s="1" t="str">
        <f>VLOOKUP(T6645,[2]VAT!$A:$D,1,0)</f>
        <v>400369</v>
      </c>
      <c r="V6645" s="37" t="s">
        <v>2</v>
      </c>
      <c r="W6645" s="37" t="s">
        <v>2</v>
      </c>
      <c r="X6645" t="str">
        <f>VLOOKUP(T6645,[3]رکوردها!$A:$B,2,0)</f>
        <v>10102894551</v>
      </c>
      <c r="Y6645" t="str">
        <f>VLOOKUP(T6645,[3]رکوردها!$A:$D,4,0)</f>
        <v>411356554739</v>
      </c>
      <c r="Z6645" t="str">
        <f>VLOOKUP(T6645,[3]رکوردها!$A:$C,3,0)</f>
        <v>اصفهان</v>
      </c>
      <c r="AA6645" t="str">
        <f>VLOOKUP(T6645,[3]رکوردها!$A:$F,6,0)</f>
        <v>اصفهان نجف آباد شهرک صنعتی منظریه خیابان 101 کد 006</v>
      </c>
      <c r="AB6645" t="str">
        <f>VLOOKUP(T6645,[3]رکوردها!$A:$E,5,0)</f>
        <v>8513114961</v>
      </c>
    </row>
    <row r="6646" spans="1:28" s="41" customFormat="1" hidden="1" x14ac:dyDescent="0.2">
      <c r="A6646" s="36">
        <v>174185</v>
      </c>
      <c r="B6646" s="36">
        <v>1455</v>
      </c>
      <c r="C6646" s="36">
        <v>1645</v>
      </c>
      <c r="D6646" s="36" t="str">
        <f>VLOOKUP(C6646,Piv.Analysis!A:AA,27,0)</f>
        <v>انتظامی</v>
      </c>
      <c r="E6646" s="36"/>
      <c r="F6646" s="37" t="s">
        <v>1854</v>
      </c>
      <c r="G6646" s="37" t="s">
        <v>3784</v>
      </c>
      <c r="H6646" s="38">
        <v>10113012475</v>
      </c>
      <c r="I6646" s="38">
        <v>0</v>
      </c>
      <c r="J6646" s="38">
        <f t="shared" si="135"/>
        <v>10113012475</v>
      </c>
      <c r="K6646" s="38"/>
      <c r="L6646" s="49"/>
      <c r="M6646" s="37" t="s">
        <v>96</v>
      </c>
      <c r="N6646" s="37" t="s">
        <v>97</v>
      </c>
      <c r="O6646" s="37" t="s">
        <v>98</v>
      </c>
      <c r="P6646" s="37" t="s">
        <v>99</v>
      </c>
      <c r="Q6646" s="37" t="s">
        <v>100</v>
      </c>
      <c r="R6646" s="37" t="s">
        <v>101</v>
      </c>
      <c r="S6646" s="37" t="s">
        <v>3657</v>
      </c>
      <c r="T6646" s="37" t="s">
        <v>3656</v>
      </c>
      <c r="U6646" s="1" t="str">
        <f>VLOOKUP(T6646,[2]VAT!$A:$D,1,0)</f>
        <v>400369</v>
      </c>
      <c r="V6646" s="37" t="s">
        <v>2</v>
      </c>
      <c r="W6646" s="37" t="s">
        <v>2</v>
      </c>
      <c r="X6646" t="str">
        <f>VLOOKUP(T6646,[3]رکوردها!$A:$B,2,0)</f>
        <v>10102894551</v>
      </c>
      <c r="Y6646" t="str">
        <f>VLOOKUP(T6646,[3]رکوردها!$A:$D,4,0)</f>
        <v>411356554739</v>
      </c>
      <c r="Z6646" t="str">
        <f>VLOOKUP(T6646,[3]رکوردها!$A:$C,3,0)</f>
        <v>اصفهان</v>
      </c>
      <c r="AA6646" t="str">
        <f>VLOOKUP(T6646,[3]رکوردها!$A:$F,6,0)</f>
        <v>اصفهان نجف آباد شهرک صنعتی منظریه خیابان 101 کد 006</v>
      </c>
      <c r="AB6646" t="str">
        <f>VLOOKUP(T6646,[3]رکوردها!$A:$E,5,0)</f>
        <v>8513114961</v>
      </c>
    </row>
    <row r="6647" spans="1:28" s="41" customFormat="1" hidden="1" x14ac:dyDescent="0.2">
      <c r="A6647" s="36">
        <v>174187</v>
      </c>
      <c r="B6647" s="36">
        <v>1455</v>
      </c>
      <c r="C6647" s="36">
        <v>1645</v>
      </c>
      <c r="D6647" s="36" t="str">
        <f>VLOOKUP(C6647,Piv.Analysis!A:AA,27,0)</f>
        <v>انتظامی</v>
      </c>
      <c r="E6647" s="36"/>
      <c r="F6647" s="37" t="s">
        <v>1854</v>
      </c>
      <c r="G6647" s="37" t="s">
        <v>3785</v>
      </c>
      <c r="H6647" s="38">
        <v>0</v>
      </c>
      <c r="I6647" s="38">
        <v>10113012475</v>
      </c>
      <c r="J6647" s="38">
        <f t="shared" si="135"/>
        <v>-10113012475</v>
      </c>
      <c r="K6647" s="38"/>
      <c r="L6647" s="49"/>
      <c r="M6647" s="37" t="s">
        <v>96</v>
      </c>
      <c r="N6647" s="37" t="s">
        <v>97</v>
      </c>
      <c r="O6647" s="37" t="s">
        <v>98</v>
      </c>
      <c r="P6647" s="37" t="s">
        <v>99</v>
      </c>
      <c r="Q6647" s="37" t="s">
        <v>100</v>
      </c>
      <c r="R6647" s="37" t="s">
        <v>101</v>
      </c>
      <c r="S6647" s="37" t="s">
        <v>3657</v>
      </c>
      <c r="T6647" s="37" t="s">
        <v>3656</v>
      </c>
      <c r="U6647" s="1" t="str">
        <f>VLOOKUP(T6647,[2]VAT!$A:$D,1,0)</f>
        <v>400369</v>
      </c>
      <c r="V6647" s="37" t="s">
        <v>2</v>
      </c>
      <c r="W6647" s="37" t="s">
        <v>2</v>
      </c>
      <c r="X6647" t="str">
        <f>VLOOKUP(T6647,[3]رکوردها!$A:$B,2,0)</f>
        <v>10102894551</v>
      </c>
      <c r="Y6647" t="str">
        <f>VLOOKUP(T6647,[3]رکوردها!$A:$D,4,0)</f>
        <v>411356554739</v>
      </c>
      <c r="Z6647" t="str">
        <f>VLOOKUP(T6647,[3]رکوردها!$A:$C,3,0)</f>
        <v>اصفهان</v>
      </c>
      <c r="AA6647" t="str">
        <f>VLOOKUP(T6647,[3]رکوردها!$A:$F,6,0)</f>
        <v>اصفهان نجف آباد شهرک صنعتی منظریه خیابان 101 کد 006</v>
      </c>
      <c r="AB6647" t="str">
        <f>VLOOKUP(T6647,[3]رکوردها!$A:$E,5,0)</f>
        <v>8513114961</v>
      </c>
    </row>
    <row r="6648" spans="1:28" s="41" customFormat="1" hidden="1" x14ac:dyDescent="0.2">
      <c r="A6648" s="36">
        <v>174670</v>
      </c>
      <c r="B6648" s="36">
        <v>1429</v>
      </c>
      <c r="C6648" s="36">
        <v>1665</v>
      </c>
      <c r="D6648" s="39" t="s">
        <v>5178</v>
      </c>
      <c r="E6648" s="36"/>
      <c r="F6648" s="37" t="s">
        <v>582</v>
      </c>
      <c r="G6648" s="37" t="s">
        <v>3786</v>
      </c>
      <c r="H6648" s="38">
        <v>0</v>
      </c>
      <c r="I6648" s="38">
        <v>27230000</v>
      </c>
      <c r="J6648" s="38">
        <f t="shared" si="135"/>
        <v>-27230000</v>
      </c>
      <c r="K6648" s="38"/>
      <c r="L6648" s="49"/>
      <c r="M6648" s="37" t="s">
        <v>4</v>
      </c>
      <c r="N6648" s="37" t="s">
        <v>5</v>
      </c>
      <c r="O6648" s="37" t="s">
        <v>138</v>
      </c>
      <c r="P6648" s="37" t="s">
        <v>139</v>
      </c>
      <c r="Q6648" s="37" t="s">
        <v>2626</v>
      </c>
      <c r="R6648" s="37" t="s">
        <v>2627</v>
      </c>
      <c r="S6648" s="37" t="s">
        <v>3788</v>
      </c>
      <c r="T6648" s="37" t="s">
        <v>3787</v>
      </c>
      <c r="U6648" s="1" t="str">
        <f>VLOOKUP(T6648,[2]VAT!$A:$D,1,0)</f>
        <v>400399</v>
      </c>
      <c r="V6648" s="37" t="s">
        <v>2</v>
      </c>
      <c r="W6648" s="37" t="s">
        <v>2</v>
      </c>
      <c r="X6648" t="str">
        <f>VLOOKUP(T6648,[3]رکوردها!$A:$B,2,0)</f>
        <v>14004408538</v>
      </c>
      <c r="Y6648" t="str">
        <f>VLOOKUP(T6648,[3]رکوردها!$A:$D,4,0)</f>
        <v>411484687344</v>
      </c>
      <c r="Z6648" t="str">
        <f>VLOOKUP(T6648,[3]رکوردها!$A:$C,3,0)</f>
        <v>تهران</v>
      </c>
      <c r="AA6648" t="str">
        <f>VLOOKUP(T6648,[3]رکوردها!$A:$F,6,0)</f>
        <v>تهران، خیابان کاشانی خیابان گلستان یکم ،پلاک 21 ، ساختمان بارمان ، واحد 12</v>
      </c>
      <c r="AB6648" t="str">
        <f>VLOOKUP(T6648,[3]رکوردها!$A:$E,5,0)</f>
        <v>1471694555</v>
      </c>
    </row>
    <row r="6649" spans="1:28" x14ac:dyDescent="0.2">
      <c r="A6649" s="54">
        <v>174666</v>
      </c>
      <c r="B6649" s="2">
        <v>1429</v>
      </c>
      <c r="C6649" s="2">
        <v>1665</v>
      </c>
      <c r="D6649" s="33" t="str">
        <f>VLOOKUP(C6649,Piv.Analysis!A:AA,27,0)</f>
        <v>خرید دارایی ثابت نامشهود</v>
      </c>
      <c r="E6649" s="2" t="s">
        <v>5186</v>
      </c>
      <c r="F6649" s="1" t="s">
        <v>582</v>
      </c>
      <c r="G6649" s="1" t="s">
        <v>3789</v>
      </c>
      <c r="H6649" s="4">
        <v>0</v>
      </c>
      <c r="I6649" s="4">
        <v>296807000</v>
      </c>
      <c r="J6649" s="4">
        <f t="shared" si="135"/>
        <v>-296807000</v>
      </c>
      <c r="K6649" s="46">
        <f>I6649/109%</f>
        <v>272300000</v>
      </c>
      <c r="L6649" s="46">
        <f>K6649*9%</f>
        <v>24507000</v>
      </c>
      <c r="M6649" s="1" t="s">
        <v>4</v>
      </c>
      <c r="N6649" s="1" t="s">
        <v>5</v>
      </c>
      <c r="O6649" s="1" t="s">
        <v>6</v>
      </c>
      <c r="P6649" s="1" t="s">
        <v>7</v>
      </c>
      <c r="Q6649" s="1" t="s">
        <v>13</v>
      </c>
      <c r="R6649" s="1" t="s">
        <v>14</v>
      </c>
      <c r="S6649" s="1" t="s">
        <v>3788</v>
      </c>
      <c r="T6649" s="1" t="s">
        <v>3787</v>
      </c>
      <c r="U6649" s="1" t="str">
        <f>VLOOKUP(T6649,[2]VAT!$A:$D,1,0)</f>
        <v>400399</v>
      </c>
      <c r="V6649" s="1" t="s">
        <v>2</v>
      </c>
      <c r="W6649" s="1" t="s">
        <v>2</v>
      </c>
      <c r="X6649" t="str">
        <f>VLOOKUP(T6649,[3]رکوردها!$A:$B,2,0)</f>
        <v>14004408538</v>
      </c>
      <c r="Y6649" t="str">
        <f>VLOOKUP(T6649,[3]رکوردها!$A:$D,4,0)</f>
        <v>411484687344</v>
      </c>
      <c r="Z6649" t="str">
        <f>VLOOKUP(T6649,[3]رکوردها!$A:$C,3,0)</f>
        <v>تهران</v>
      </c>
      <c r="AA6649" t="str">
        <f>VLOOKUP(T6649,[3]رکوردها!$A:$F,6,0)</f>
        <v>تهران، خیابان کاشانی خیابان گلستان یکم ،پلاک 21 ، ساختمان بارمان ، واحد 12</v>
      </c>
      <c r="AB6649" t="str">
        <f>VLOOKUP(T6649,[3]رکوردها!$A:$E,5,0)</f>
        <v>1471694555</v>
      </c>
    </row>
    <row r="6650" spans="1:28" s="41" customFormat="1" hidden="1" x14ac:dyDescent="0.2">
      <c r="A6650" s="36">
        <v>174668</v>
      </c>
      <c r="B6650" s="36">
        <v>1429</v>
      </c>
      <c r="C6650" s="36">
        <v>1665</v>
      </c>
      <c r="D6650" s="39" t="s">
        <v>5178</v>
      </c>
      <c r="E6650" s="36"/>
      <c r="F6650" s="37" t="s">
        <v>582</v>
      </c>
      <c r="G6650" s="37" t="s">
        <v>3790</v>
      </c>
      <c r="H6650" s="38">
        <v>150000000</v>
      </c>
      <c r="I6650" s="38">
        <v>0</v>
      </c>
      <c r="J6650" s="38">
        <f t="shared" si="135"/>
        <v>150000000</v>
      </c>
      <c r="K6650" s="38"/>
      <c r="L6650" s="49"/>
      <c r="M6650" s="37" t="s">
        <v>4</v>
      </c>
      <c r="N6650" s="37" t="s">
        <v>5</v>
      </c>
      <c r="O6650" s="37" t="s">
        <v>6</v>
      </c>
      <c r="P6650" s="37" t="s">
        <v>7</v>
      </c>
      <c r="Q6650" s="37" t="s">
        <v>13</v>
      </c>
      <c r="R6650" s="37" t="s">
        <v>14</v>
      </c>
      <c r="S6650" s="37" t="s">
        <v>3788</v>
      </c>
      <c r="T6650" s="37" t="s">
        <v>3787</v>
      </c>
      <c r="U6650" s="1" t="str">
        <f>VLOOKUP(T6650,[2]VAT!$A:$D,1,0)</f>
        <v>400399</v>
      </c>
      <c r="V6650" s="37" t="s">
        <v>2</v>
      </c>
      <c r="W6650" s="37" t="s">
        <v>2</v>
      </c>
      <c r="X6650" t="str">
        <f>VLOOKUP(T6650,[3]رکوردها!$A:$B,2,0)</f>
        <v>14004408538</v>
      </c>
      <c r="Y6650" t="str">
        <f>VLOOKUP(T6650,[3]رکوردها!$A:$D,4,0)</f>
        <v>411484687344</v>
      </c>
      <c r="Z6650" t="str">
        <f>VLOOKUP(T6650,[3]رکوردها!$A:$C,3,0)</f>
        <v>تهران</v>
      </c>
      <c r="AA6650" t="str">
        <f>VLOOKUP(T6650,[3]رکوردها!$A:$F,6,0)</f>
        <v>تهران، خیابان کاشانی خیابان گلستان یکم ،پلاک 21 ، ساختمان بارمان ، واحد 12</v>
      </c>
      <c r="AB6650" t="str">
        <f>VLOOKUP(T6650,[3]رکوردها!$A:$E,5,0)</f>
        <v>1471694555</v>
      </c>
    </row>
    <row r="6651" spans="1:28" s="41" customFormat="1" hidden="1" x14ac:dyDescent="0.2">
      <c r="A6651" s="36">
        <v>174669</v>
      </c>
      <c r="B6651" s="36">
        <v>1429</v>
      </c>
      <c r="C6651" s="36">
        <v>1665</v>
      </c>
      <c r="D6651" s="39" t="s">
        <v>5178</v>
      </c>
      <c r="E6651" s="36"/>
      <c r="F6651" s="37" t="s">
        <v>582</v>
      </c>
      <c r="G6651" s="37" t="s">
        <v>3786</v>
      </c>
      <c r="H6651" s="38">
        <v>27230000</v>
      </c>
      <c r="I6651" s="38">
        <v>0</v>
      </c>
      <c r="J6651" s="38">
        <f t="shared" si="135"/>
        <v>27230000</v>
      </c>
      <c r="K6651" s="38"/>
      <c r="L6651" s="49"/>
      <c r="M6651" s="37" t="s">
        <v>4</v>
      </c>
      <c r="N6651" s="37" t="s">
        <v>5</v>
      </c>
      <c r="O6651" s="37" t="s">
        <v>6</v>
      </c>
      <c r="P6651" s="37" t="s">
        <v>7</v>
      </c>
      <c r="Q6651" s="37" t="s">
        <v>13</v>
      </c>
      <c r="R6651" s="37" t="s">
        <v>14</v>
      </c>
      <c r="S6651" s="37" t="s">
        <v>3788</v>
      </c>
      <c r="T6651" s="37" t="s">
        <v>3787</v>
      </c>
      <c r="U6651" s="1" t="str">
        <f>VLOOKUP(T6651,[2]VAT!$A:$D,1,0)</f>
        <v>400399</v>
      </c>
      <c r="V6651" s="37" t="s">
        <v>2</v>
      </c>
      <c r="W6651" s="37" t="s">
        <v>2</v>
      </c>
      <c r="X6651" t="str">
        <f>VLOOKUP(T6651,[3]رکوردها!$A:$B,2,0)</f>
        <v>14004408538</v>
      </c>
      <c r="Y6651" t="str">
        <f>VLOOKUP(T6651,[3]رکوردها!$A:$D,4,0)</f>
        <v>411484687344</v>
      </c>
      <c r="Z6651" t="str">
        <f>VLOOKUP(T6651,[3]رکوردها!$A:$C,3,0)</f>
        <v>تهران</v>
      </c>
      <c r="AA6651" t="str">
        <f>VLOOKUP(T6651,[3]رکوردها!$A:$F,6,0)</f>
        <v>تهران، خیابان کاشانی خیابان گلستان یکم ،پلاک 21 ، ساختمان بارمان ، واحد 12</v>
      </c>
      <c r="AB6651" t="str">
        <f>VLOOKUP(T6651,[3]رکوردها!$A:$E,5,0)</f>
        <v>1471694555</v>
      </c>
    </row>
    <row r="6652" spans="1:28" s="41" customFormat="1" hidden="1" x14ac:dyDescent="0.2">
      <c r="A6652" s="36">
        <v>174671</v>
      </c>
      <c r="B6652" s="36">
        <v>1429</v>
      </c>
      <c r="C6652" s="36">
        <v>1665</v>
      </c>
      <c r="D6652" s="39" t="s">
        <v>5178</v>
      </c>
      <c r="E6652" s="36"/>
      <c r="F6652" s="37" t="s">
        <v>582</v>
      </c>
      <c r="G6652" s="37" t="s">
        <v>3791</v>
      </c>
      <c r="H6652" s="38">
        <v>13615000</v>
      </c>
      <c r="I6652" s="38">
        <v>0</v>
      </c>
      <c r="J6652" s="38">
        <f t="shared" si="135"/>
        <v>13615000</v>
      </c>
      <c r="K6652" s="38"/>
      <c r="L6652" s="49"/>
      <c r="M6652" s="37" t="s">
        <v>4</v>
      </c>
      <c r="N6652" s="37" t="s">
        <v>5</v>
      </c>
      <c r="O6652" s="37" t="s">
        <v>6</v>
      </c>
      <c r="P6652" s="37" t="s">
        <v>7</v>
      </c>
      <c r="Q6652" s="37" t="s">
        <v>13</v>
      </c>
      <c r="R6652" s="37" t="s">
        <v>14</v>
      </c>
      <c r="S6652" s="37" t="s">
        <v>3788</v>
      </c>
      <c r="T6652" s="37" t="s">
        <v>3787</v>
      </c>
      <c r="U6652" s="1" t="str">
        <f>VLOOKUP(T6652,[2]VAT!$A:$D,1,0)</f>
        <v>400399</v>
      </c>
      <c r="V6652" s="37" t="s">
        <v>2</v>
      </c>
      <c r="W6652" s="37" t="s">
        <v>2</v>
      </c>
      <c r="X6652" t="str">
        <f>VLOOKUP(T6652,[3]رکوردها!$A:$B,2,0)</f>
        <v>14004408538</v>
      </c>
      <c r="Y6652" t="str">
        <f>VLOOKUP(T6652,[3]رکوردها!$A:$D,4,0)</f>
        <v>411484687344</v>
      </c>
      <c r="Z6652" t="str">
        <f>VLOOKUP(T6652,[3]رکوردها!$A:$C,3,0)</f>
        <v>تهران</v>
      </c>
      <c r="AA6652" t="str">
        <f>VLOOKUP(T6652,[3]رکوردها!$A:$F,6,0)</f>
        <v>تهران، خیابان کاشانی خیابان گلستان یکم ،پلاک 21 ، ساختمان بارمان ، واحد 12</v>
      </c>
      <c r="AB6652" t="str">
        <f>VLOOKUP(T6652,[3]رکوردها!$A:$E,5,0)</f>
        <v>1471694555</v>
      </c>
    </row>
    <row r="6653" spans="1:28" s="41" customFormat="1" hidden="1" x14ac:dyDescent="0.2">
      <c r="A6653" s="36">
        <v>146567</v>
      </c>
      <c r="B6653" s="36">
        <v>1434</v>
      </c>
      <c r="C6653" s="36">
        <v>1419</v>
      </c>
      <c r="D6653" s="36" t="str">
        <f>VLOOKUP(C6653,Piv.Analysis!A:AA,27,0)</f>
        <v>دریافت و پرداخت</v>
      </c>
      <c r="E6653" s="36"/>
      <c r="F6653" s="37" t="s">
        <v>28</v>
      </c>
      <c r="G6653" s="37" t="s">
        <v>2001</v>
      </c>
      <c r="H6653" s="38">
        <v>105962000</v>
      </c>
      <c r="I6653" s="38">
        <v>0</v>
      </c>
      <c r="J6653" s="38">
        <f t="shared" si="135"/>
        <v>105962000</v>
      </c>
      <c r="K6653" s="38"/>
      <c r="L6653" s="49"/>
      <c r="M6653" s="37" t="s">
        <v>4</v>
      </c>
      <c r="N6653" s="37" t="s">
        <v>5</v>
      </c>
      <c r="O6653" s="37" t="s">
        <v>6</v>
      </c>
      <c r="P6653" s="37" t="s">
        <v>7</v>
      </c>
      <c r="Q6653" s="37" t="s">
        <v>13</v>
      </c>
      <c r="R6653" s="37" t="s">
        <v>14</v>
      </c>
      <c r="S6653" s="37" t="s">
        <v>3788</v>
      </c>
      <c r="T6653" s="37" t="s">
        <v>3787</v>
      </c>
      <c r="U6653" s="1" t="str">
        <f>VLOOKUP(T6653,[2]VAT!$A:$D,1,0)</f>
        <v>400399</v>
      </c>
      <c r="V6653" s="37" t="s">
        <v>2</v>
      </c>
      <c r="W6653" s="37" t="s">
        <v>2</v>
      </c>
      <c r="X6653" t="str">
        <f>VLOOKUP(T6653,[3]رکوردها!$A:$B,2,0)</f>
        <v>14004408538</v>
      </c>
      <c r="Y6653" t="str">
        <f>VLOOKUP(T6653,[3]رکوردها!$A:$D,4,0)</f>
        <v>411484687344</v>
      </c>
      <c r="Z6653" t="str">
        <f>VLOOKUP(T6653,[3]رکوردها!$A:$C,3,0)</f>
        <v>تهران</v>
      </c>
      <c r="AA6653" t="str">
        <f>VLOOKUP(T6653,[3]رکوردها!$A:$F,6,0)</f>
        <v>تهران، خیابان کاشانی خیابان گلستان یکم ،پلاک 21 ، ساختمان بارمان ، واحد 12</v>
      </c>
      <c r="AB6653" t="str">
        <f>VLOOKUP(T6653,[3]رکوردها!$A:$E,5,0)</f>
        <v>1471694555</v>
      </c>
    </row>
    <row r="6654" spans="1:28" s="41" customFormat="1" hidden="1" x14ac:dyDescent="0.2">
      <c r="A6654" s="36">
        <v>174672</v>
      </c>
      <c r="B6654" s="36">
        <v>1429</v>
      </c>
      <c r="C6654" s="36">
        <v>1665</v>
      </c>
      <c r="D6654" s="39" t="s">
        <v>5178</v>
      </c>
      <c r="E6654" s="36"/>
      <c r="F6654" s="37" t="s">
        <v>582</v>
      </c>
      <c r="G6654" s="37" t="s">
        <v>3791</v>
      </c>
      <c r="H6654" s="38">
        <v>0</v>
      </c>
      <c r="I6654" s="38">
        <v>13615000</v>
      </c>
      <c r="J6654" s="38">
        <f t="shared" si="135"/>
        <v>-13615000</v>
      </c>
      <c r="K6654" s="38"/>
      <c r="L6654" s="49"/>
      <c r="M6654" s="37" t="s">
        <v>4</v>
      </c>
      <c r="N6654" s="37" t="s">
        <v>5</v>
      </c>
      <c r="O6654" s="37" t="s">
        <v>138</v>
      </c>
      <c r="P6654" s="37" t="s">
        <v>139</v>
      </c>
      <c r="Q6654" s="37" t="s">
        <v>140</v>
      </c>
      <c r="R6654" s="37" t="s">
        <v>141</v>
      </c>
      <c r="S6654" s="37" t="s">
        <v>3788</v>
      </c>
      <c r="T6654" s="37" t="s">
        <v>3787</v>
      </c>
      <c r="U6654" s="1" t="str">
        <f>VLOOKUP(T6654,[2]VAT!$A:$D,1,0)</f>
        <v>400399</v>
      </c>
      <c r="V6654" s="37" t="s">
        <v>2</v>
      </c>
      <c r="W6654" s="37" t="s">
        <v>2</v>
      </c>
      <c r="X6654" t="str">
        <f>VLOOKUP(T6654,[3]رکوردها!$A:$B,2,0)</f>
        <v>14004408538</v>
      </c>
      <c r="Y6654" t="str">
        <f>VLOOKUP(T6654,[3]رکوردها!$A:$D,4,0)</f>
        <v>411484687344</v>
      </c>
      <c r="Z6654" t="str">
        <f>VLOOKUP(T6654,[3]رکوردها!$A:$C,3,0)</f>
        <v>تهران</v>
      </c>
      <c r="AA6654" t="str">
        <f>VLOOKUP(T6654,[3]رکوردها!$A:$F,6,0)</f>
        <v>تهران، خیابان کاشانی خیابان گلستان یکم ،پلاک 21 ، ساختمان بارمان ، واحد 12</v>
      </c>
      <c r="AB6654" t="str">
        <f>VLOOKUP(T6654,[3]رکوردها!$A:$E,5,0)</f>
        <v>1471694555</v>
      </c>
    </row>
    <row r="6655" spans="1:28" s="41" customFormat="1" hidden="1" x14ac:dyDescent="0.2">
      <c r="A6655" s="36">
        <v>174663</v>
      </c>
      <c r="B6655" s="36">
        <v>1429</v>
      </c>
      <c r="C6655" s="36">
        <v>1665</v>
      </c>
      <c r="D6655" s="39" t="s">
        <v>5178</v>
      </c>
      <c r="E6655" s="36"/>
      <c r="F6655" s="37" t="s">
        <v>582</v>
      </c>
      <c r="G6655" s="37" t="s">
        <v>1707</v>
      </c>
      <c r="H6655" s="38">
        <v>24507000</v>
      </c>
      <c r="I6655" s="38">
        <v>0</v>
      </c>
      <c r="J6655" s="38">
        <f t="shared" si="135"/>
        <v>24507000</v>
      </c>
      <c r="K6655" s="38"/>
      <c r="L6655" s="49"/>
      <c r="M6655" s="37" t="s">
        <v>63</v>
      </c>
      <c r="N6655" s="37" t="s">
        <v>64</v>
      </c>
      <c r="O6655" s="37" t="s">
        <v>2566</v>
      </c>
      <c r="P6655" s="37" t="s">
        <v>2567</v>
      </c>
      <c r="Q6655" s="37" t="s">
        <v>2568</v>
      </c>
      <c r="R6655" s="37" t="s">
        <v>2569</v>
      </c>
      <c r="S6655" s="37" t="s">
        <v>3788</v>
      </c>
      <c r="T6655" s="37" t="s">
        <v>3787</v>
      </c>
      <c r="U6655" s="1" t="str">
        <f>VLOOKUP(T6655,[2]VAT!$A:$D,1,0)</f>
        <v>400399</v>
      </c>
      <c r="V6655" s="37" t="s">
        <v>2</v>
      </c>
      <c r="W6655" s="37" t="s">
        <v>2</v>
      </c>
      <c r="X6655" t="str">
        <f>VLOOKUP(T6655,[3]رکوردها!$A:$B,2,0)</f>
        <v>14004408538</v>
      </c>
      <c r="Y6655" t="str">
        <f>VLOOKUP(T6655,[3]رکوردها!$A:$D,4,0)</f>
        <v>411484687344</v>
      </c>
      <c r="Z6655" t="str">
        <f>VLOOKUP(T6655,[3]رکوردها!$A:$C,3,0)</f>
        <v>تهران</v>
      </c>
      <c r="AA6655" t="str">
        <f>VLOOKUP(T6655,[3]رکوردها!$A:$F,6,0)</f>
        <v>تهران، خیابان کاشانی خیابان گلستان یکم ،پلاک 21 ، ساختمان بارمان ، واحد 12</v>
      </c>
      <c r="AB6655" t="str">
        <f>VLOOKUP(T6655,[3]رکوردها!$A:$E,5,0)</f>
        <v>1471694555</v>
      </c>
    </row>
    <row r="6656" spans="1:28" s="41" customFormat="1" hidden="1" x14ac:dyDescent="0.2">
      <c r="A6656" s="36">
        <v>174664</v>
      </c>
      <c r="B6656" s="36">
        <v>1429</v>
      </c>
      <c r="C6656" s="36">
        <v>1665</v>
      </c>
      <c r="D6656" s="39" t="s">
        <v>5178</v>
      </c>
      <c r="E6656" s="36"/>
      <c r="F6656" s="37" t="s">
        <v>582</v>
      </c>
      <c r="G6656" s="37" t="s">
        <v>1707</v>
      </c>
      <c r="H6656" s="38">
        <v>0</v>
      </c>
      <c r="I6656" s="38">
        <v>24507000</v>
      </c>
      <c r="J6656" s="38">
        <f t="shared" si="135"/>
        <v>-24507000</v>
      </c>
      <c r="K6656" s="38"/>
      <c r="L6656" s="49"/>
      <c r="M6656" s="37" t="s">
        <v>63</v>
      </c>
      <c r="N6656" s="37" t="s">
        <v>64</v>
      </c>
      <c r="O6656" s="37" t="s">
        <v>2566</v>
      </c>
      <c r="P6656" s="37" t="s">
        <v>2567</v>
      </c>
      <c r="Q6656" s="37" t="s">
        <v>2568</v>
      </c>
      <c r="R6656" s="37" t="s">
        <v>2569</v>
      </c>
      <c r="S6656" s="37" t="s">
        <v>3788</v>
      </c>
      <c r="T6656" s="37" t="s">
        <v>3787</v>
      </c>
      <c r="U6656" s="1" t="str">
        <f>VLOOKUP(T6656,[2]VAT!$A:$D,1,0)</f>
        <v>400399</v>
      </c>
      <c r="V6656" s="37" t="s">
        <v>2</v>
      </c>
      <c r="W6656" s="37" t="s">
        <v>2</v>
      </c>
      <c r="X6656" t="str">
        <f>VLOOKUP(T6656,[3]رکوردها!$A:$B,2,0)</f>
        <v>14004408538</v>
      </c>
      <c r="Y6656" t="str">
        <f>VLOOKUP(T6656,[3]رکوردها!$A:$D,4,0)</f>
        <v>411484687344</v>
      </c>
      <c r="Z6656" t="str">
        <f>VLOOKUP(T6656,[3]رکوردها!$A:$C,3,0)</f>
        <v>تهران</v>
      </c>
      <c r="AA6656" t="str">
        <f>VLOOKUP(T6656,[3]رکوردها!$A:$F,6,0)</f>
        <v>تهران، خیابان کاشانی خیابان گلستان یکم ،پلاک 21 ، ساختمان بارمان ، واحد 12</v>
      </c>
      <c r="AB6656" t="str">
        <f>VLOOKUP(T6656,[3]رکوردها!$A:$E,5,0)</f>
        <v>1471694555</v>
      </c>
    </row>
    <row r="6657" spans="1:28" s="41" customFormat="1" hidden="1" x14ac:dyDescent="0.2">
      <c r="A6657" s="36">
        <v>180180</v>
      </c>
      <c r="B6657" s="36">
        <v>1658</v>
      </c>
      <c r="C6657" s="36">
        <v>1648</v>
      </c>
      <c r="D6657" s="39" t="s">
        <v>5178</v>
      </c>
      <c r="E6657" s="39"/>
      <c r="F6657" s="37" t="s">
        <v>0</v>
      </c>
      <c r="G6657" s="37" t="s">
        <v>3792</v>
      </c>
      <c r="H6657" s="38">
        <v>1082190572</v>
      </c>
      <c r="I6657" s="38">
        <v>0</v>
      </c>
      <c r="J6657" s="38">
        <f t="shared" si="135"/>
        <v>1082190572</v>
      </c>
      <c r="K6657" s="38"/>
      <c r="L6657" s="49"/>
      <c r="M6657" s="37" t="s">
        <v>63</v>
      </c>
      <c r="N6657" s="37" t="s">
        <v>64</v>
      </c>
      <c r="O6657" s="37" t="s">
        <v>2566</v>
      </c>
      <c r="P6657" s="37" t="s">
        <v>2567</v>
      </c>
      <c r="Q6657" s="37" t="s">
        <v>2568</v>
      </c>
      <c r="R6657" s="37" t="s">
        <v>2569</v>
      </c>
      <c r="S6657" s="37" t="s">
        <v>3794</v>
      </c>
      <c r="T6657" s="37" t="s">
        <v>3793</v>
      </c>
      <c r="U6657" s="1" t="str">
        <f>VLOOKUP(T6657,[2]VAT!$A:$D,1,0)</f>
        <v>400400</v>
      </c>
      <c r="V6657" s="37" t="s">
        <v>2</v>
      </c>
      <c r="W6657" s="37" t="s">
        <v>2</v>
      </c>
      <c r="X6657" t="str">
        <f>VLOOKUP(T6657,[3]رکوردها!$A:$B,2,0)</f>
        <v>10102628584</v>
      </c>
      <c r="Y6657" t="str">
        <f>VLOOKUP(T6657,[3]رکوردها!$A:$D,4,0)</f>
        <v>411145391476</v>
      </c>
      <c r="Z6657" t="str">
        <f>VLOOKUP(T6657,[3]رکوردها!$A:$C,3,0)</f>
        <v>تهران</v>
      </c>
      <c r="AA6657" t="str">
        <f>VLOOKUP(T6657,[3]رکوردها!$A:$F,6,0)</f>
        <v>تهران-بلوار نلسون ماندلا-کوچه آناهیتا-برج امین-ط2</v>
      </c>
      <c r="AB6657" t="str">
        <f>VLOOKUP(T6657,[3]رکوردها!$A:$E,5,0)</f>
        <v>1917645919</v>
      </c>
    </row>
    <row r="6658" spans="1:28" s="41" customFormat="1" hidden="1" x14ac:dyDescent="0.2">
      <c r="A6658" s="36">
        <v>180181</v>
      </c>
      <c r="B6658" s="36">
        <v>1658</v>
      </c>
      <c r="C6658" s="36">
        <v>1648</v>
      </c>
      <c r="D6658" s="39" t="s">
        <v>5178</v>
      </c>
      <c r="E6658" s="39"/>
      <c r="F6658" s="37" t="s">
        <v>0</v>
      </c>
      <c r="G6658" s="37" t="s">
        <v>3792</v>
      </c>
      <c r="H6658" s="38">
        <v>0</v>
      </c>
      <c r="I6658" s="38">
        <v>1082190572</v>
      </c>
      <c r="J6658" s="38">
        <f t="shared" si="135"/>
        <v>-1082190572</v>
      </c>
      <c r="K6658" s="38"/>
      <c r="L6658" s="49"/>
      <c r="M6658" s="37" t="s">
        <v>63</v>
      </c>
      <c r="N6658" s="37" t="s">
        <v>64</v>
      </c>
      <c r="O6658" s="37" t="s">
        <v>2566</v>
      </c>
      <c r="P6658" s="37" t="s">
        <v>2567</v>
      </c>
      <c r="Q6658" s="37" t="s">
        <v>2568</v>
      </c>
      <c r="R6658" s="37" t="s">
        <v>2569</v>
      </c>
      <c r="S6658" s="37" t="s">
        <v>3794</v>
      </c>
      <c r="T6658" s="37" t="s">
        <v>3793</v>
      </c>
      <c r="U6658" s="1" t="str">
        <f>VLOOKUP(T6658,[2]VAT!$A:$D,1,0)</f>
        <v>400400</v>
      </c>
      <c r="V6658" s="37" t="s">
        <v>2</v>
      </c>
      <c r="W6658" s="37" t="s">
        <v>2</v>
      </c>
      <c r="X6658" t="str">
        <f>VLOOKUP(T6658,[3]رکوردها!$A:$B,2,0)</f>
        <v>10102628584</v>
      </c>
      <c r="Y6658" t="str">
        <f>VLOOKUP(T6658,[3]رکوردها!$A:$D,4,0)</f>
        <v>411145391476</v>
      </c>
      <c r="Z6658" t="str">
        <f>VLOOKUP(T6658,[3]رکوردها!$A:$C,3,0)</f>
        <v>تهران</v>
      </c>
      <c r="AA6658" t="str">
        <f>VLOOKUP(T6658,[3]رکوردها!$A:$F,6,0)</f>
        <v>تهران-بلوار نلسون ماندلا-کوچه آناهیتا-برج امین-ط2</v>
      </c>
      <c r="AB6658" t="str">
        <f>VLOOKUP(T6658,[3]رکوردها!$A:$E,5,0)</f>
        <v>1917645919</v>
      </c>
    </row>
    <row r="6659" spans="1:28" s="41" customFormat="1" hidden="1" x14ac:dyDescent="0.2">
      <c r="A6659" s="36">
        <v>180182</v>
      </c>
      <c r="B6659" s="36">
        <v>1658</v>
      </c>
      <c r="C6659" s="36">
        <v>1648</v>
      </c>
      <c r="D6659" s="39" t="s">
        <v>5178</v>
      </c>
      <c r="E6659" s="39"/>
      <c r="F6659" s="37" t="s">
        <v>0</v>
      </c>
      <c r="G6659" s="37" t="s">
        <v>3795</v>
      </c>
      <c r="H6659" s="38">
        <v>957333389</v>
      </c>
      <c r="I6659" s="38">
        <v>0</v>
      </c>
      <c r="J6659" s="38">
        <f t="shared" si="135"/>
        <v>957333389</v>
      </c>
      <c r="K6659" s="38"/>
      <c r="L6659" s="49"/>
      <c r="M6659" s="37" t="s">
        <v>63</v>
      </c>
      <c r="N6659" s="37" t="s">
        <v>64</v>
      </c>
      <c r="O6659" s="37" t="s">
        <v>2566</v>
      </c>
      <c r="P6659" s="37" t="s">
        <v>2567</v>
      </c>
      <c r="Q6659" s="37" t="s">
        <v>2568</v>
      </c>
      <c r="R6659" s="37" t="s">
        <v>2569</v>
      </c>
      <c r="S6659" s="37" t="s">
        <v>3794</v>
      </c>
      <c r="T6659" s="37" t="s">
        <v>3793</v>
      </c>
      <c r="U6659" s="1" t="str">
        <f>VLOOKUP(T6659,[2]VAT!$A:$D,1,0)</f>
        <v>400400</v>
      </c>
      <c r="V6659" s="37" t="s">
        <v>2</v>
      </c>
      <c r="W6659" s="37" t="s">
        <v>2</v>
      </c>
      <c r="X6659" t="str">
        <f>VLOOKUP(T6659,[3]رکوردها!$A:$B,2,0)</f>
        <v>10102628584</v>
      </c>
      <c r="Y6659" t="str">
        <f>VLOOKUP(T6659,[3]رکوردها!$A:$D,4,0)</f>
        <v>411145391476</v>
      </c>
      <c r="Z6659" t="str">
        <f>VLOOKUP(T6659,[3]رکوردها!$A:$C,3,0)</f>
        <v>تهران</v>
      </c>
      <c r="AA6659" t="str">
        <f>VLOOKUP(T6659,[3]رکوردها!$A:$F,6,0)</f>
        <v>تهران-بلوار نلسون ماندلا-کوچه آناهیتا-برج امین-ط2</v>
      </c>
      <c r="AB6659" t="str">
        <f>VLOOKUP(T6659,[3]رکوردها!$A:$E,5,0)</f>
        <v>1917645919</v>
      </c>
    </row>
    <row r="6660" spans="1:28" s="41" customFormat="1" hidden="1" x14ac:dyDescent="0.2">
      <c r="A6660" s="36">
        <v>180183</v>
      </c>
      <c r="B6660" s="36">
        <v>1658</v>
      </c>
      <c r="C6660" s="36">
        <v>1648</v>
      </c>
      <c r="D6660" s="39" t="s">
        <v>5178</v>
      </c>
      <c r="E6660" s="39"/>
      <c r="F6660" s="37" t="s">
        <v>0</v>
      </c>
      <c r="G6660" s="37" t="s">
        <v>3795</v>
      </c>
      <c r="H6660" s="38">
        <v>0</v>
      </c>
      <c r="I6660" s="38">
        <v>957333389</v>
      </c>
      <c r="J6660" s="38">
        <f t="shared" ref="J6660:J6723" si="136">H6660-I6660</f>
        <v>-957333389</v>
      </c>
      <c r="K6660" s="38"/>
      <c r="L6660" s="49"/>
      <c r="M6660" s="37" t="s">
        <v>63</v>
      </c>
      <c r="N6660" s="37" t="s">
        <v>64</v>
      </c>
      <c r="O6660" s="37" t="s">
        <v>2566</v>
      </c>
      <c r="P6660" s="37" t="s">
        <v>2567</v>
      </c>
      <c r="Q6660" s="37" t="s">
        <v>2568</v>
      </c>
      <c r="R6660" s="37" t="s">
        <v>2569</v>
      </c>
      <c r="S6660" s="37" t="s">
        <v>3794</v>
      </c>
      <c r="T6660" s="37" t="s">
        <v>3793</v>
      </c>
      <c r="U6660" s="1" t="str">
        <f>VLOOKUP(T6660,[2]VAT!$A:$D,1,0)</f>
        <v>400400</v>
      </c>
      <c r="V6660" s="37" t="s">
        <v>2</v>
      </c>
      <c r="W6660" s="37" t="s">
        <v>2</v>
      </c>
      <c r="X6660" t="str">
        <f>VLOOKUP(T6660,[3]رکوردها!$A:$B,2,0)</f>
        <v>10102628584</v>
      </c>
      <c r="Y6660" t="str">
        <f>VLOOKUP(T6660,[3]رکوردها!$A:$D,4,0)</f>
        <v>411145391476</v>
      </c>
      <c r="Z6660" t="str">
        <f>VLOOKUP(T6660,[3]رکوردها!$A:$C,3,0)</f>
        <v>تهران</v>
      </c>
      <c r="AA6660" t="str">
        <f>VLOOKUP(T6660,[3]رکوردها!$A:$F,6,0)</f>
        <v>تهران-بلوار نلسون ماندلا-کوچه آناهیتا-برج امین-ط2</v>
      </c>
      <c r="AB6660" t="str">
        <f>VLOOKUP(T6660,[3]رکوردها!$A:$E,5,0)</f>
        <v>1917645919</v>
      </c>
    </row>
    <row r="6661" spans="1:28" s="41" customFormat="1" hidden="1" x14ac:dyDescent="0.2">
      <c r="A6661" s="36">
        <v>180184</v>
      </c>
      <c r="B6661" s="36">
        <v>1658</v>
      </c>
      <c r="C6661" s="36">
        <v>1648</v>
      </c>
      <c r="D6661" s="39" t="s">
        <v>5178</v>
      </c>
      <c r="E6661" s="39"/>
      <c r="F6661" s="37" t="s">
        <v>0</v>
      </c>
      <c r="G6661" s="37" t="s">
        <v>3796</v>
      </c>
      <c r="H6661" s="38">
        <v>788750287</v>
      </c>
      <c r="I6661" s="38">
        <v>0</v>
      </c>
      <c r="J6661" s="38">
        <f t="shared" si="136"/>
        <v>788750287</v>
      </c>
      <c r="K6661" s="38"/>
      <c r="L6661" s="49"/>
      <c r="M6661" s="37" t="s">
        <v>63</v>
      </c>
      <c r="N6661" s="37" t="s">
        <v>64</v>
      </c>
      <c r="O6661" s="37" t="s">
        <v>2566</v>
      </c>
      <c r="P6661" s="37" t="s">
        <v>2567</v>
      </c>
      <c r="Q6661" s="37" t="s">
        <v>2568</v>
      </c>
      <c r="R6661" s="37" t="s">
        <v>2569</v>
      </c>
      <c r="S6661" s="37" t="s">
        <v>3794</v>
      </c>
      <c r="T6661" s="37" t="s">
        <v>3793</v>
      </c>
      <c r="U6661" s="1" t="str">
        <f>VLOOKUP(T6661,[2]VAT!$A:$D,1,0)</f>
        <v>400400</v>
      </c>
      <c r="V6661" s="37" t="s">
        <v>2</v>
      </c>
      <c r="W6661" s="37" t="s">
        <v>2</v>
      </c>
      <c r="X6661" t="str">
        <f>VLOOKUP(T6661,[3]رکوردها!$A:$B,2,0)</f>
        <v>10102628584</v>
      </c>
      <c r="Y6661" t="str">
        <f>VLOOKUP(T6661,[3]رکوردها!$A:$D,4,0)</f>
        <v>411145391476</v>
      </c>
      <c r="Z6661" t="str">
        <f>VLOOKUP(T6661,[3]رکوردها!$A:$C,3,0)</f>
        <v>تهران</v>
      </c>
      <c r="AA6661" t="str">
        <f>VLOOKUP(T6661,[3]رکوردها!$A:$F,6,0)</f>
        <v>تهران-بلوار نلسون ماندلا-کوچه آناهیتا-برج امین-ط2</v>
      </c>
      <c r="AB6661" t="str">
        <f>VLOOKUP(T6661,[3]رکوردها!$A:$E,5,0)</f>
        <v>1917645919</v>
      </c>
    </row>
    <row r="6662" spans="1:28" s="41" customFormat="1" hidden="1" x14ac:dyDescent="0.2">
      <c r="A6662" s="36">
        <v>180185</v>
      </c>
      <c r="B6662" s="36">
        <v>1658</v>
      </c>
      <c r="C6662" s="36">
        <v>1648</v>
      </c>
      <c r="D6662" s="39" t="s">
        <v>5178</v>
      </c>
      <c r="E6662" s="39"/>
      <c r="F6662" s="37" t="s">
        <v>0</v>
      </c>
      <c r="G6662" s="37" t="s">
        <v>3796</v>
      </c>
      <c r="H6662" s="38">
        <v>0</v>
      </c>
      <c r="I6662" s="38">
        <v>788750287</v>
      </c>
      <c r="J6662" s="38">
        <f t="shared" si="136"/>
        <v>-788750287</v>
      </c>
      <c r="K6662" s="38"/>
      <c r="L6662" s="49"/>
      <c r="M6662" s="37" t="s">
        <v>63</v>
      </c>
      <c r="N6662" s="37" t="s">
        <v>64</v>
      </c>
      <c r="O6662" s="37" t="s">
        <v>2566</v>
      </c>
      <c r="P6662" s="37" t="s">
        <v>2567</v>
      </c>
      <c r="Q6662" s="37" t="s">
        <v>2568</v>
      </c>
      <c r="R6662" s="37" t="s">
        <v>2569</v>
      </c>
      <c r="S6662" s="37" t="s">
        <v>3794</v>
      </c>
      <c r="T6662" s="37" t="s">
        <v>3793</v>
      </c>
      <c r="U6662" s="1" t="str">
        <f>VLOOKUP(T6662,[2]VAT!$A:$D,1,0)</f>
        <v>400400</v>
      </c>
      <c r="V6662" s="37" t="s">
        <v>2</v>
      </c>
      <c r="W6662" s="37" t="s">
        <v>2</v>
      </c>
      <c r="X6662" t="str">
        <f>VLOOKUP(T6662,[3]رکوردها!$A:$B,2,0)</f>
        <v>10102628584</v>
      </c>
      <c r="Y6662" t="str">
        <f>VLOOKUP(T6662,[3]رکوردها!$A:$D,4,0)</f>
        <v>411145391476</v>
      </c>
      <c r="Z6662" t="str">
        <f>VLOOKUP(T6662,[3]رکوردها!$A:$C,3,0)</f>
        <v>تهران</v>
      </c>
      <c r="AA6662" t="str">
        <f>VLOOKUP(T6662,[3]رکوردها!$A:$F,6,0)</f>
        <v>تهران-بلوار نلسون ماندلا-کوچه آناهیتا-برج امین-ط2</v>
      </c>
      <c r="AB6662" t="str">
        <f>VLOOKUP(T6662,[3]رکوردها!$A:$E,5,0)</f>
        <v>1917645919</v>
      </c>
    </row>
    <row r="6663" spans="1:28" s="41" customFormat="1" hidden="1" x14ac:dyDescent="0.2">
      <c r="A6663" s="36">
        <v>175682</v>
      </c>
      <c r="B6663" s="36">
        <v>1631</v>
      </c>
      <c r="C6663" s="36">
        <v>1729</v>
      </c>
      <c r="D6663" s="36" t="str">
        <f>VLOOKUP(C6663,Piv.Analysis!A:AA,27,0)</f>
        <v>اصلاح و انتقال</v>
      </c>
      <c r="E6663" s="36"/>
      <c r="F6663" s="37" t="s">
        <v>723</v>
      </c>
      <c r="G6663" s="37" t="s">
        <v>3800</v>
      </c>
      <c r="H6663" s="38">
        <v>13106530266</v>
      </c>
      <c r="I6663" s="38">
        <v>0</v>
      </c>
      <c r="J6663" s="38">
        <f t="shared" si="136"/>
        <v>13106530266</v>
      </c>
      <c r="K6663" s="38"/>
      <c r="L6663" s="49"/>
      <c r="M6663" s="37" t="s">
        <v>4</v>
      </c>
      <c r="N6663" s="37" t="s">
        <v>5</v>
      </c>
      <c r="O6663" s="37" t="s">
        <v>6</v>
      </c>
      <c r="P6663" s="37" t="s">
        <v>7</v>
      </c>
      <c r="Q6663" s="37" t="s">
        <v>13</v>
      </c>
      <c r="R6663" s="37" t="s">
        <v>14</v>
      </c>
      <c r="S6663" s="37" t="s">
        <v>3794</v>
      </c>
      <c r="T6663" s="37" t="s">
        <v>3793</v>
      </c>
      <c r="U6663" s="1" t="str">
        <f>VLOOKUP(T6663,[2]VAT!$A:$D,1,0)</f>
        <v>400400</v>
      </c>
      <c r="V6663" s="37" t="s">
        <v>2</v>
      </c>
      <c r="W6663" s="37" t="s">
        <v>2</v>
      </c>
      <c r="X6663" t="str">
        <f>VLOOKUP(T6663,[3]رکوردها!$A:$B,2,0)</f>
        <v>10102628584</v>
      </c>
      <c r="Y6663" t="str">
        <f>VLOOKUP(T6663,[3]رکوردها!$A:$D,4,0)</f>
        <v>411145391476</v>
      </c>
      <c r="Z6663" t="str">
        <f>VLOOKUP(T6663,[3]رکوردها!$A:$C,3,0)</f>
        <v>تهران</v>
      </c>
      <c r="AA6663" t="str">
        <f>VLOOKUP(T6663,[3]رکوردها!$A:$F,6,0)</f>
        <v>تهران-بلوار نلسون ماندلا-کوچه آناهیتا-برج امین-ط2</v>
      </c>
      <c r="AB6663" t="str">
        <f>VLOOKUP(T6663,[3]رکوردها!$A:$E,5,0)</f>
        <v>1917645919</v>
      </c>
    </row>
    <row r="6664" spans="1:28" s="41" customFormat="1" hidden="1" x14ac:dyDescent="0.2">
      <c r="A6664" s="36">
        <v>175683</v>
      </c>
      <c r="B6664" s="36">
        <v>1631</v>
      </c>
      <c r="C6664" s="36">
        <v>1729</v>
      </c>
      <c r="D6664" s="36" t="str">
        <f>VLOOKUP(C6664,Piv.Analysis!A:AA,27,0)</f>
        <v>اصلاح و انتقال</v>
      </c>
      <c r="E6664" s="36"/>
      <c r="F6664" s="37" t="s">
        <v>723</v>
      </c>
      <c r="G6664" s="37" t="s">
        <v>3801</v>
      </c>
      <c r="H6664" s="38">
        <v>11594371043</v>
      </c>
      <c r="I6664" s="38">
        <v>0</v>
      </c>
      <c r="J6664" s="38">
        <f t="shared" si="136"/>
        <v>11594371043</v>
      </c>
      <c r="K6664" s="38"/>
      <c r="L6664" s="49"/>
      <c r="M6664" s="37" t="s">
        <v>4</v>
      </c>
      <c r="N6664" s="37" t="s">
        <v>5</v>
      </c>
      <c r="O6664" s="37" t="s">
        <v>6</v>
      </c>
      <c r="P6664" s="37" t="s">
        <v>7</v>
      </c>
      <c r="Q6664" s="37" t="s">
        <v>13</v>
      </c>
      <c r="R6664" s="37" t="s">
        <v>14</v>
      </c>
      <c r="S6664" s="37" t="s">
        <v>3794</v>
      </c>
      <c r="T6664" s="37" t="s">
        <v>3793</v>
      </c>
      <c r="U6664" s="1" t="str">
        <f>VLOOKUP(T6664,[2]VAT!$A:$D,1,0)</f>
        <v>400400</v>
      </c>
      <c r="V6664" s="37" t="s">
        <v>2</v>
      </c>
      <c r="W6664" s="37" t="s">
        <v>2</v>
      </c>
      <c r="X6664" t="str">
        <f>VLOOKUP(T6664,[3]رکوردها!$A:$B,2,0)</f>
        <v>10102628584</v>
      </c>
      <c r="Y6664" t="str">
        <f>VLOOKUP(T6664,[3]رکوردها!$A:$D,4,0)</f>
        <v>411145391476</v>
      </c>
      <c r="Z6664" t="str">
        <f>VLOOKUP(T6664,[3]رکوردها!$A:$C,3,0)</f>
        <v>تهران</v>
      </c>
      <c r="AA6664" t="str">
        <f>VLOOKUP(T6664,[3]رکوردها!$A:$F,6,0)</f>
        <v>تهران-بلوار نلسون ماندلا-کوچه آناهیتا-برج امین-ط2</v>
      </c>
      <c r="AB6664" t="str">
        <f>VLOOKUP(T6664,[3]رکوردها!$A:$E,5,0)</f>
        <v>1917645919</v>
      </c>
    </row>
    <row r="6665" spans="1:28" s="41" customFormat="1" hidden="1" x14ac:dyDescent="0.2">
      <c r="A6665" s="36">
        <v>175684</v>
      </c>
      <c r="B6665" s="36">
        <v>1631</v>
      </c>
      <c r="C6665" s="36">
        <v>1729</v>
      </c>
      <c r="D6665" s="36" t="str">
        <f>VLOOKUP(C6665,Piv.Analysis!A:AA,27,0)</f>
        <v>اصلاح و انتقال</v>
      </c>
      <c r="E6665" s="36"/>
      <c r="F6665" s="37" t="s">
        <v>723</v>
      </c>
      <c r="G6665" s="37" t="s">
        <v>3802</v>
      </c>
      <c r="H6665" s="38">
        <v>9552642365</v>
      </c>
      <c r="I6665" s="38">
        <v>0</v>
      </c>
      <c r="J6665" s="38">
        <f t="shared" si="136"/>
        <v>9552642365</v>
      </c>
      <c r="K6665" s="38"/>
      <c r="L6665" s="49"/>
      <c r="M6665" s="37" t="s">
        <v>4</v>
      </c>
      <c r="N6665" s="37" t="s">
        <v>5</v>
      </c>
      <c r="O6665" s="37" t="s">
        <v>6</v>
      </c>
      <c r="P6665" s="37" t="s">
        <v>7</v>
      </c>
      <c r="Q6665" s="37" t="s">
        <v>13</v>
      </c>
      <c r="R6665" s="37" t="s">
        <v>14</v>
      </c>
      <c r="S6665" s="37" t="s">
        <v>3794</v>
      </c>
      <c r="T6665" s="37" t="s">
        <v>3793</v>
      </c>
      <c r="U6665" s="1" t="str">
        <f>VLOOKUP(T6665,[2]VAT!$A:$D,1,0)</f>
        <v>400400</v>
      </c>
      <c r="V6665" s="37" t="s">
        <v>2</v>
      </c>
      <c r="W6665" s="37" t="s">
        <v>2</v>
      </c>
      <c r="X6665" t="str">
        <f>VLOOKUP(T6665,[3]رکوردها!$A:$B,2,0)</f>
        <v>10102628584</v>
      </c>
      <c r="Y6665" t="str">
        <f>VLOOKUP(T6665,[3]رکوردها!$A:$D,4,0)</f>
        <v>411145391476</v>
      </c>
      <c r="Z6665" t="str">
        <f>VLOOKUP(T6665,[3]رکوردها!$A:$C,3,0)</f>
        <v>تهران</v>
      </c>
      <c r="AA6665" t="str">
        <f>VLOOKUP(T6665,[3]رکوردها!$A:$F,6,0)</f>
        <v>تهران-بلوار نلسون ماندلا-کوچه آناهیتا-برج امین-ط2</v>
      </c>
      <c r="AB6665" t="str">
        <f>VLOOKUP(T6665,[3]رکوردها!$A:$E,5,0)</f>
        <v>1917645919</v>
      </c>
    </row>
    <row r="6666" spans="1:28" s="41" customFormat="1" hidden="1" x14ac:dyDescent="0.2">
      <c r="A6666" s="36">
        <v>175686</v>
      </c>
      <c r="B6666" s="36">
        <v>1631</v>
      </c>
      <c r="C6666" s="36">
        <v>1729</v>
      </c>
      <c r="D6666" s="36" t="str">
        <f>VLOOKUP(C6666,Piv.Analysis!A:AA,27,0)</f>
        <v>اصلاح و انتقال</v>
      </c>
      <c r="E6666" s="36"/>
      <c r="F6666" s="37" t="s">
        <v>723</v>
      </c>
      <c r="G6666" s="37" t="s">
        <v>3803</v>
      </c>
      <c r="H6666" s="38">
        <v>0</v>
      </c>
      <c r="I6666" s="38">
        <v>1082190572</v>
      </c>
      <c r="J6666" s="38">
        <f t="shared" si="136"/>
        <v>-1082190572</v>
      </c>
      <c r="K6666" s="38"/>
      <c r="L6666" s="49"/>
      <c r="M6666" s="37" t="s">
        <v>4</v>
      </c>
      <c r="N6666" s="37" t="s">
        <v>5</v>
      </c>
      <c r="O6666" s="37" t="s">
        <v>6</v>
      </c>
      <c r="P6666" s="37" t="s">
        <v>7</v>
      </c>
      <c r="Q6666" s="37" t="s">
        <v>13</v>
      </c>
      <c r="R6666" s="37" t="s">
        <v>14</v>
      </c>
      <c r="S6666" s="37" t="s">
        <v>3794</v>
      </c>
      <c r="T6666" s="37" t="s">
        <v>3793</v>
      </c>
      <c r="U6666" s="1" t="str">
        <f>VLOOKUP(T6666,[2]VAT!$A:$D,1,0)</f>
        <v>400400</v>
      </c>
      <c r="V6666" s="37" t="s">
        <v>2</v>
      </c>
      <c r="W6666" s="37" t="s">
        <v>2</v>
      </c>
      <c r="X6666" t="str">
        <f>VLOOKUP(T6666,[3]رکوردها!$A:$B,2,0)</f>
        <v>10102628584</v>
      </c>
      <c r="Y6666" t="str">
        <f>VLOOKUP(T6666,[3]رکوردها!$A:$D,4,0)</f>
        <v>411145391476</v>
      </c>
      <c r="Z6666" t="str">
        <f>VLOOKUP(T6666,[3]رکوردها!$A:$C,3,0)</f>
        <v>تهران</v>
      </c>
      <c r="AA6666" t="str">
        <f>VLOOKUP(T6666,[3]رکوردها!$A:$F,6,0)</f>
        <v>تهران-بلوار نلسون ماندلا-کوچه آناهیتا-برج امین-ط2</v>
      </c>
      <c r="AB6666" t="str">
        <f>VLOOKUP(T6666,[3]رکوردها!$A:$E,5,0)</f>
        <v>1917645919</v>
      </c>
    </row>
    <row r="6667" spans="1:28" s="41" customFormat="1" hidden="1" x14ac:dyDescent="0.2">
      <c r="A6667" s="36">
        <v>175687</v>
      </c>
      <c r="B6667" s="36">
        <v>1631</v>
      </c>
      <c r="C6667" s="36">
        <v>1729</v>
      </c>
      <c r="D6667" s="36" t="str">
        <f>VLOOKUP(C6667,Piv.Analysis!A:AA,27,0)</f>
        <v>اصلاح و انتقال</v>
      </c>
      <c r="E6667" s="36"/>
      <c r="F6667" s="37" t="s">
        <v>723</v>
      </c>
      <c r="G6667" s="37" t="s">
        <v>3804</v>
      </c>
      <c r="H6667" s="38">
        <v>0</v>
      </c>
      <c r="I6667" s="38">
        <v>957333389</v>
      </c>
      <c r="J6667" s="38">
        <f t="shared" si="136"/>
        <v>-957333389</v>
      </c>
      <c r="K6667" s="38"/>
      <c r="L6667" s="49"/>
      <c r="M6667" s="37" t="s">
        <v>4</v>
      </c>
      <c r="N6667" s="37" t="s">
        <v>5</v>
      </c>
      <c r="O6667" s="37" t="s">
        <v>6</v>
      </c>
      <c r="P6667" s="37" t="s">
        <v>7</v>
      </c>
      <c r="Q6667" s="37" t="s">
        <v>13</v>
      </c>
      <c r="R6667" s="37" t="s">
        <v>14</v>
      </c>
      <c r="S6667" s="37" t="s">
        <v>3794</v>
      </c>
      <c r="T6667" s="37" t="s">
        <v>3793</v>
      </c>
      <c r="U6667" s="1" t="str">
        <f>VLOOKUP(T6667,[2]VAT!$A:$D,1,0)</f>
        <v>400400</v>
      </c>
      <c r="V6667" s="37" t="s">
        <v>2</v>
      </c>
      <c r="W6667" s="37" t="s">
        <v>2</v>
      </c>
      <c r="X6667" t="str">
        <f>VLOOKUP(T6667,[3]رکوردها!$A:$B,2,0)</f>
        <v>10102628584</v>
      </c>
      <c r="Y6667" t="str">
        <f>VLOOKUP(T6667,[3]رکوردها!$A:$D,4,0)</f>
        <v>411145391476</v>
      </c>
      <c r="Z6667" t="str">
        <f>VLOOKUP(T6667,[3]رکوردها!$A:$C,3,0)</f>
        <v>تهران</v>
      </c>
      <c r="AA6667" t="str">
        <f>VLOOKUP(T6667,[3]رکوردها!$A:$F,6,0)</f>
        <v>تهران-بلوار نلسون ماندلا-کوچه آناهیتا-برج امین-ط2</v>
      </c>
      <c r="AB6667" t="str">
        <f>VLOOKUP(T6667,[3]رکوردها!$A:$E,5,0)</f>
        <v>1917645919</v>
      </c>
    </row>
    <row r="6668" spans="1:28" s="41" customFormat="1" hidden="1" x14ac:dyDescent="0.2">
      <c r="A6668" s="36">
        <v>175689</v>
      </c>
      <c r="B6668" s="36">
        <v>1631</v>
      </c>
      <c r="C6668" s="36">
        <v>1729</v>
      </c>
      <c r="D6668" s="36" t="str">
        <f>VLOOKUP(C6668,Piv.Analysis!A:AA,27,0)</f>
        <v>اصلاح و انتقال</v>
      </c>
      <c r="E6668" s="36"/>
      <c r="F6668" s="37" t="s">
        <v>723</v>
      </c>
      <c r="G6668" s="37" t="s">
        <v>3805</v>
      </c>
      <c r="H6668" s="38">
        <v>0</v>
      </c>
      <c r="I6668" s="38">
        <v>3142527426</v>
      </c>
      <c r="J6668" s="38">
        <f t="shared" si="136"/>
        <v>-3142527426</v>
      </c>
      <c r="K6668" s="38"/>
      <c r="L6668" s="49"/>
      <c r="M6668" s="37" t="s">
        <v>4</v>
      </c>
      <c r="N6668" s="37" t="s">
        <v>5</v>
      </c>
      <c r="O6668" s="37" t="s">
        <v>138</v>
      </c>
      <c r="P6668" s="37" t="s">
        <v>139</v>
      </c>
      <c r="Q6668" s="37" t="s">
        <v>2626</v>
      </c>
      <c r="R6668" s="37" t="s">
        <v>2627</v>
      </c>
      <c r="S6668" s="37" t="s">
        <v>3794</v>
      </c>
      <c r="T6668" s="37" t="s">
        <v>3793</v>
      </c>
      <c r="U6668" s="1" t="str">
        <f>VLOOKUP(T6668,[2]VAT!$A:$D,1,0)</f>
        <v>400400</v>
      </c>
      <c r="V6668" s="37" t="s">
        <v>2</v>
      </c>
      <c r="W6668" s="37" t="s">
        <v>2</v>
      </c>
      <c r="X6668" t="str">
        <f>VLOOKUP(T6668,[3]رکوردها!$A:$B,2,0)</f>
        <v>10102628584</v>
      </c>
      <c r="Y6668" t="str">
        <f>VLOOKUP(T6668,[3]رکوردها!$A:$D,4,0)</f>
        <v>411145391476</v>
      </c>
      <c r="Z6668" t="str">
        <f>VLOOKUP(T6668,[3]رکوردها!$A:$C,3,0)</f>
        <v>تهران</v>
      </c>
      <c r="AA6668" t="str">
        <f>VLOOKUP(T6668,[3]رکوردها!$A:$F,6,0)</f>
        <v>تهران-بلوار نلسون ماندلا-کوچه آناهیتا-برج امین-ط2</v>
      </c>
      <c r="AB6668" t="str">
        <f>VLOOKUP(T6668,[3]رکوردها!$A:$E,5,0)</f>
        <v>1917645919</v>
      </c>
    </row>
    <row r="6669" spans="1:28" s="41" customFormat="1" hidden="1" x14ac:dyDescent="0.2">
      <c r="A6669" s="36">
        <v>138521</v>
      </c>
      <c r="B6669" s="36">
        <v>1197</v>
      </c>
      <c r="C6669" s="36">
        <v>1026</v>
      </c>
      <c r="D6669" s="36" t="str">
        <f>VLOOKUP(C6669,Piv.Analysis!A:AA,27,0)</f>
        <v>دریافت و پرداخت</v>
      </c>
      <c r="E6669" s="36"/>
      <c r="F6669" s="37" t="s">
        <v>35</v>
      </c>
      <c r="G6669" s="37" t="s">
        <v>3806</v>
      </c>
      <c r="H6669" s="38">
        <v>287829337</v>
      </c>
      <c r="I6669" s="38">
        <v>0</v>
      </c>
      <c r="J6669" s="38">
        <f t="shared" si="136"/>
        <v>287829337</v>
      </c>
      <c r="K6669" s="38"/>
      <c r="L6669" s="49"/>
      <c r="M6669" s="37" t="s">
        <v>4</v>
      </c>
      <c r="N6669" s="37" t="s">
        <v>5</v>
      </c>
      <c r="O6669" s="37" t="s">
        <v>6</v>
      </c>
      <c r="P6669" s="37" t="s">
        <v>7</v>
      </c>
      <c r="Q6669" s="37" t="s">
        <v>38</v>
      </c>
      <c r="R6669" s="37" t="s">
        <v>39</v>
      </c>
      <c r="S6669" s="37" t="s">
        <v>3808</v>
      </c>
      <c r="T6669" s="37" t="s">
        <v>3807</v>
      </c>
      <c r="U6669" s="1" t="e">
        <f>VLOOKUP(T6669,[2]VAT!$A:$D,1,0)</f>
        <v>#N/A</v>
      </c>
      <c r="V6669" s="37" t="s">
        <v>2</v>
      </c>
      <c r="W6669" s="37" t="s">
        <v>2</v>
      </c>
      <c r="X6669" t="str">
        <f>VLOOKUP(T6669,[3]رکوردها!$A:$B,2,0)</f>
        <v>6649830585</v>
      </c>
      <c r="Y6669" t="str">
        <f>VLOOKUP(T6669,[3]رکوردها!$A:$D,4,0)</f>
        <v/>
      </c>
      <c r="Z6669" t="str">
        <f>VLOOKUP(T6669,[3]رکوردها!$A:$C,3,0)</f>
        <v/>
      </c>
      <c r="AA6669" t="str">
        <f>VLOOKUP(T6669,[3]رکوردها!$A:$F,6,0)</f>
        <v/>
      </c>
      <c r="AB6669" t="str">
        <f>VLOOKUP(T6669,[3]رکوردها!$A:$E,5,0)</f>
        <v/>
      </c>
    </row>
    <row r="6670" spans="1:28" s="41" customFormat="1" hidden="1" x14ac:dyDescent="0.2">
      <c r="A6670" s="36">
        <v>146752</v>
      </c>
      <c r="B6670" s="36">
        <v>1289</v>
      </c>
      <c r="C6670" s="36">
        <v>1428</v>
      </c>
      <c r="D6670" s="36" t="str">
        <f>VLOOKUP(C6670,Piv.Analysis!A:AA,27,0)</f>
        <v>حقوق و دستمزد</v>
      </c>
      <c r="E6670" s="36"/>
      <c r="F6670" s="37" t="s">
        <v>11</v>
      </c>
      <c r="G6670" s="37" t="s">
        <v>41</v>
      </c>
      <c r="H6670" s="38">
        <v>0</v>
      </c>
      <c r="I6670" s="38">
        <v>259732343</v>
      </c>
      <c r="J6670" s="38">
        <f t="shared" si="136"/>
        <v>-259732343</v>
      </c>
      <c r="K6670" s="38"/>
      <c r="L6670" s="49"/>
      <c r="M6670" s="37" t="s">
        <v>4</v>
      </c>
      <c r="N6670" s="37" t="s">
        <v>5</v>
      </c>
      <c r="O6670" s="37" t="s">
        <v>6</v>
      </c>
      <c r="P6670" s="37" t="s">
        <v>7</v>
      </c>
      <c r="Q6670" s="37" t="s">
        <v>38</v>
      </c>
      <c r="R6670" s="37" t="s">
        <v>39</v>
      </c>
      <c r="S6670" s="37" t="s">
        <v>3808</v>
      </c>
      <c r="T6670" s="37" t="s">
        <v>3807</v>
      </c>
      <c r="U6670" s="1" t="e">
        <f>VLOOKUP(T6670,[2]VAT!$A:$D,1,0)</f>
        <v>#N/A</v>
      </c>
      <c r="V6670" s="37" t="s">
        <v>2</v>
      </c>
      <c r="W6670" s="37" t="s">
        <v>2</v>
      </c>
      <c r="X6670" t="str">
        <f>VLOOKUP(T6670,[3]رکوردها!$A:$B,2,0)</f>
        <v>6649830585</v>
      </c>
      <c r="Y6670" t="str">
        <f>VLOOKUP(T6670,[3]رکوردها!$A:$D,4,0)</f>
        <v/>
      </c>
      <c r="Z6670" t="str">
        <f>VLOOKUP(T6670,[3]رکوردها!$A:$C,3,0)</f>
        <v/>
      </c>
      <c r="AA6670" t="str">
        <f>VLOOKUP(T6670,[3]رکوردها!$A:$F,6,0)</f>
        <v/>
      </c>
      <c r="AB6670" t="str">
        <f>VLOOKUP(T6670,[3]رکوردها!$A:$E,5,0)</f>
        <v/>
      </c>
    </row>
    <row r="6671" spans="1:28" s="41" customFormat="1" hidden="1" x14ac:dyDescent="0.2">
      <c r="A6671" s="36">
        <v>159482</v>
      </c>
      <c r="B6671" s="36">
        <v>1384</v>
      </c>
      <c r="C6671" s="36">
        <v>1536</v>
      </c>
      <c r="D6671" s="36" t="str">
        <f>VLOOKUP(C6671,Piv.Analysis!A:AA,27,0)</f>
        <v>دریافت و پرداخت</v>
      </c>
      <c r="E6671" s="36"/>
      <c r="F6671" s="37" t="s">
        <v>42</v>
      </c>
      <c r="G6671" s="37" t="s">
        <v>3809</v>
      </c>
      <c r="H6671" s="38">
        <v>259732343</v>
      </c>
      <c r="I6671" s="38">
        <v>0</v>
      </c>
      <c r="J6671" s="38">
        <f t="shared" si="136"/>
        <v>259732343</v>
      </c>
      <c r="K6671" s="38"/>
      <c r="L6671" s="49"/>
      <c r="M6671" s="37" t="s">
        <v>4</v>
      </c>
      <c r="N6671" s="37" t="s">
        <v>5</v>
      </c>
      <c r="O6671" s="37" t="s">
        <v>6</v>
      </c>
      <c r="P6671" s="37" t="s">
        <v>7</v>
      </c>
      <c r="Q6671" s="37" t="s">
        <v>38</v>
      </c>
      <c r="R6671" s="37" t="s">
        <v>39</v>
      </c>
      <c r="S6671" s="37" t="s">
        <v>3808</v>
      </c>
      <c r="T6671" s="37" t="s">
        <v>3807</v>
      </c>
      <c r="U6671" s="1" t="e">
        <f>VLOOKUP(T6671,[2]VAT!$A:$D,1,0)</f>
        <v>#N/A</v>
      </c>
      <c r="V6671" s="37" t="s">
        <v>2</v>
      </c>
      <c r="W6671" s="37" t="s">
        <v>2</v>
      </c>
      <c r="X6671" t="str">
        <f>VLOOKUP(T6671,[3]رکوردها!$A:$B,2,0)</f>
        <v>6649830585</v>
      </c>
      <c r="Y6671" t="str">
        <f>VLOOKUP(T6671,[3]رکوردها!$A:$D,4,0)</f>
        <v/>
      </c>
      <c r="Z6671" t="str">
        <f>VLOOKUP(T6671,[3]رکوردها!$A:$C,3,0)</f>
        <v/>
      </c>
      <c r="AA6671" t="str">
        <f>VLOOKUP(T6671,[3]رکوردها!$A:$F,6,0)</f>
        <v/>
      </c>
      <c r="AB6671" t="str">
        <f>VLOOKUP(T6671,[3]رکوردها!$A:$E,5,0)</f>
        <v/>
      </c>
    </row>
    <row r="6672" spans="1:28" s="41" customFormat="1" hidden="1" x14ac:dyDescent="0.2">
      <c r="A6672" s="36">
        <v>175415</v>
      </c>
      <c r="B6672" s="36">
        <v>1516</v>
      </c>
      <c r="C6672" s="36">
        <v>1707</v>
      </c>
      <c r="D6672" s="36" t="str">
        <f>VLOOKUP(C6672,Piv.Analysis!A:AA,27,0)</f>
        <v>حقوق و دستمزد</v>
      </c>
      <c r="E6672" s="36"/>
      <c r="F6672" s="37" t="s">
        <v>15</v>
      </c>
      <c r="G6672" s="37" t="s">
        <v>44</v>
      </c>
      <c r="H6672" s="38">
        <v>0</v>
      </c>
      <c r="I6672" s="38">
        <v>249316404</v>
      </c>
      <c r="J6672" s="38">
        <f t="shared" si="136"/>
        <v>-249316404</v>
      </c>
      <c r="K6672" s="38"/>
      <c r="L6672" s="49"/>
      <c r="M6672" s="37" t="s">
        <v>4</v>
      </c>
      <c r="N6672" s="37" t="s">
        <v>5</v>
      </c>
      <c r="O6672" s="37" t="s">
        <v>6</v>
      </c>
      <c r="P6672" s="37" t="s">
        <v>7</v>
      </c>
      <c r="Q6672" s="37" t="s">
        <v>38</v>
      </c>
      <c r="R6672" s="37" t="s">
        <v>39</v>
      </c>
      <c r="S6672" s="37" t="s">
        <v>3808</v>
      </c>
      <c r="T6672" s="37" t="s">
        <v>3807</v>
      </c>
      <c r="U6672" s="1" t="e">
        <f>VLOOKUP(T6672,[2]VAT!$A:$D,1,0)</f>
        <v>#N/A</v>
      </c>
      <c r="V6672" s="37" t="s">
        <v>2</v>
      </c>
      <c r="W6672" s="37" t="s">
        <v>2</v>
      </c>
      <c r="X6672" t="str">
        <f>VLOOKUP(T6672,[3]رکوردها!$A:$B,2,0)</f>
        <v>6649830585</v>
      </c>
      <c r="Y6672" t="str">
        <f>VLOOKUP(T6672,[3]رکوردها!$A:$D,4,0)</f>
        <v/>
      </c>
      <c r="Z6672" t="str">
        <f>VLOOKUP(T6672,[3]رکوردها!$A:$C,3,0)</f>
        <v/>
      </c>
      <c r="AA6672" t="str">
        <f>VLOOKUP(T6672,[3]رکوردها!$A:$F,6,0)</f>
        <v/>
      </c>
      <c r="AB6672" t="str">
        <f>VLOOKUP(T6672,[3]رکوردها!$A:$E,5,0)</f>
        <v/>
      </c>
    </row>
    <row r="6673" spans="1:28" s="41" customFormat="1" hidden="1" x14ac:dyDescent="0.2">
      <c r="A6673" s="36">
        <v>174022</v>
      </c>
      <c r="B6673" s="36">
        <v>1563</v>
      </c>
      <c r="C6673" s="36">
        <v>1634</v>
      </c>
      <c r="D6673" s="36" t="str">
        <f>VLOOKUP(C6673,Piv.Analysis!A:AA,27,0)</f>
        <v>دریافت و پرداخت</v>
      </c>
      <c r="E6673" s="36"/>
      <c r="F6673" s="37" t="s">
        <v>45</v>
      </c>
      <c r="G6673" s="37" t="s">
        <v>3810</v>
      </c>
      <c r="H6673" s="38">
        <v>249316404</v>
      </c>
      <c r="I6673" s="38">
        <v>0</v>
      </c>
      <c r="J6673" s="38">
        <f t="shared" si="136"/>
        <v>249316404</v>
      </c>
      <c r="K6673" s="38"/>
      <c r="L6673" s="49"/>
      <c r="M6673" s="37" t="s">
        <v>4</v>
      </c>
      <c r="N6673" s="37" t="s">
        <v>5</v>
      </c>
      <c r="O6673" s="37" t="s">
        <v>6</v>
      </c>
      <c r="P6673" s="37" t="s">
        <v>7</v>
      </c>
      <c r="Q6673" s="37" t="s">
        <v>38</v>
      </c>
      <c r="R6673" s="37" t="s">
        <v>39</v>
      </c>
      <c r="S6673" s="37" t="s">
        <v>3808</v>
      </c>
      <c r="T6673" s="37" t="s">
        <v>3807</v>
      </c>
      <c r="U6673" s="1" t="e">
        <f>VLOOKUP(T6673,[2]VAT!$A:$D,1,0)</f>
        <v>#N/A</v>
      </c>
      <c r="V6673" s="37" t="s">
        <v>2</v>
      </c>
      <c r="W6673" s="37" t="s">
        <v>2</v>
      </c>
      <c r="X6673" t="str">
        <f>VLOOKUP(T6673,[3]رکوردها!$A:$B,2,0)</f>
        <v>6649830585</v>
      </c>
      <c r="Y6673" t="str">
        <f>VLOOKUP(T6673,[3]رکوردها!$A:$D,4,0)</f>
        <v/>
      </c>
      <c r="Z6673" t="str">
        <f>VLOOKUP(T6673,[3]رکوردها!$A:$C,3,0)</f>
        <v/>
      </c>
      <c r="AA6673" t="str">
        <f>VLOOKUP(T6673,[3]رکوردها!$A:$F,6,0)</f>
        <v/>
      </c>
      <c r="AB6673" t="str">
        <f>VLOOKUP(T6673,[3]رکوردها!$A:$E,5,0)</f>
        <v/>
      </c>
    </row>
    <row r="6674" spans="1:28" s="41" customFormat="1" hidden="1" x14ac:dyDescent="0.2">
      <c r="A6674" s="36">
        <v>177013</v>
      </c>
      <c r="B6674" s="36">
        <v>1665</v>
      </c>
      <c r="C6674" s="36">
        <v>1841</v>
      </c>
      <c r="D6674" s="36" t="str">
        <f>VLOOKUP(C6674,Piv.Analysis!A:AA,27,0)</f>
        <v>حقوق و دستمزد</v>
      </c>
      <c r="E6674" s="36"/>
      <c r="F6674" s="37" t="s">
        <v>0</v>
      </c>
      <c r="G6674" s="37" t="s">
        <v>47</v>
      </c>
      <c r="H6674" s="38">
        <v>0</v>
      </c>
      <c r="I6674" s="38">
        <v>249316404</v>
      </c>
      <c r="J6674" s="38">
        <f t="shared" si="136"/>
        <v>-249316404</v>
      </c>
      <c r="K6674" s="38"/>
      <c r="L6674" s="49"/>
      <c r="M6674" s="37" t="s">
        <v>4</v>
      </c>
      <c r="N6674" s="37" t="s">
        <v>5</v>
      </c>
      <c r="O6674" s="37" t="s">
        <v>6</v>
      </c>
      <c r="P6674" s="37" t="s">
        <v>7</v>
      </c>
      <c r="Q6674" s="37" t="s">
        <v>38</v>
      </c>
      <c r="R6674" s="37" t="s">
        <v>39</v>
      </c>
      <c r="S6674" s="37" t="s">
        <v>3808</v>
      </c>
      <c r="T6674" s="37" t="s">
        <v>3807</v>
      </c>
      <c r="U6674" s="1" t="e">
        <f>VLOOKUP(T6674,[2]VAT!$A:$D,1,0)</f>
        <v>#N/A</v>
      </c>
      <c r="V6674" s="37" t="s">
        <v>2</v>
      </c>
      <c r="W6674" s="37" t="s">
        <v>2</v>
      </c>
      <c r="X6674" t="str">
        <f>VLOOKUP(T6674,[3]رکوردها!$A:$B,2,0)</f>
        <v>6649830585</v>
      </c>
      <c r="Y6674" t="str">
        <f>VLOOKUP(T6674,[3]رکوردها!$A:$D,4,0)</f>
        <v/>
      </c>
      <c r="Z6674" t="str">
        <f>VLOOKUP(T6674,[3]رکوردها!$A:$C,3,0)</f>
        <v/>
      </c>
      <c r="AA6674" t="str">
        <f>VLOOKUP(T6674,[3]رکوردها!$A:$F,6,0)</f>
        <v/>
      </c>
      <c r="AB6674" t="str">
        <f>VLOOKUP(T6674,[3]رکوردها!$A:$E,5,0)</f>
        <v/>
      </c>
    </row>
    <row r="6675" spans="1:28" s="41" customFormat="1" hidden="1" x14ac:dyDescent="0.2">
      <c r="A6675" s="36">
        <v>146813</v>
      </c>
      <c r="B6675" s="36">
        <v>1291</v>
      </c>
      <c r="C6675" s="36">
        <v>1430</v>
      </c>
      <c r="D6675" s="36" t="str">
        <f>VLOOKUP(C6675,Piv.Analysis!A:AA,27,0)</f>
        <v>حقوق و دستمزد</v>
      </c>
      <c r="E6675" s="36"/>
      <c r="F6675" s="37" t="s">
        <v>11</v>
      </c>
      <c r="G6675" s="37" t="s">
        <v>48</v>
      </c>
      <c r="H6675" s="38">
        <v>0</v>
      </c>
      <c r="I6675" s="38">
        <v>10306233</v>
      </c>
      <c r="J6675" s="38">
        <f t="shared" si="136"/>
        <v>-10306233</v>
      </c>
      <c r="K6675" s="38"/>
      <c r="L6675" s="49"/>
      <c r="M6675" s="37" t="s">
        <v>4</v>
      </c>
      <c r="N6675" s="37" t="s">
        <v>5</v>
      </c>
      <c r="O6675" s="37" t="s">
        <v>6</v>
      </c>
      <c r="P6675" s="37" t="s">
        <v>7</v>
      </c>
      <c r="Q6675" s="37" t="s">
        <v>49</v>
      </c>
      <c r="R6675" s="37" t="s">
        <v>50</v>
      </c>
      <c r="S6675" s="37" t="s">
        <v>3808</v>
      </c>
      <c r="T6675" s="37" t="s">
        <v>3807</v>
      </c>
      <c r="U6675" s="1" t="e">
        <f>VLOOKUP(T6675,[2]VAT!$A:$D,1,0)</f>
        <v>#N/A</v>
      </c>
      <c r="V6675" s="37" t="s">
        <v>2</v>
      </c>
      <c r="W6675" s="37" t="s">
        <v>2</v>
      </c>
      <c r="X6675" t="str">
        <f>VLOOKUP(T6675,[3]رکوردها!$A:$B,2,0)</f>
        <v>6649830585</v>
      </c>
      <c r="Y6675" t="str">
        <f>VLOOKUP(T6675,[3]رکوردها!$A:$D,4,0)</f>
        <v/>
      </c>
      <c r="Z6675" t="str">
        <f>VLOOKUP(T6675,[3]رکوردها!$A:$C,3,0)</f>
        <v/>
      </c>
      <c r="AA6675" t="str">
        <f>VLOOKUP(T6675,[3]رکوردها!$A:$F,6,0)</f>
        <v/>
      </c>
      <c r="AB6675" t="str">
        <f>VLOOKUP(T6675,[3]رکوردها!$A:$E,5,0)</f>
        <v/>
      </c>
    </row>
    <row r="6676" spans="1:28" s="41" customFormat="1" hidden="1" x14ac:dyDescent="0.2">
      <c r="A6676" s="36">
        <v>175437</v>
      </c>
      <c r="B6676" s="36">
        <v>1517</v>
      </c>
      <c r="C6676" s="36">
        <v>1708</v>
      </c>
      <c r="D6676" s="36" t="str">
        <f>VLOOKUP(C6676,Piv.Analysis!A:AA,27,0)</f>
        <v>حقوق و دستمزد</v>
      </c>
      <c r="E6676" s="36"/>
      <c r="F6676" s="37" t="s">
        <v>15</v>
      </c>
      <c r="G6676" s="37" t="s">
        <v>51</v>
      </c>
      <c r="H6676" s="38">
        <v>0</v>
      </c>
      <c r="I6676" s="38">
        <v>10306233</v>
      </c>
      <c r="J6676" s="38">
        <f t="shared" si="136"/>
        <v>-10306233</v>
      </c>
      <c r="K6676" s="38"/>
      <c r="L6676" s="49"/>
      <c r="M6676" s="37" t="s">
        <v>4</v>
      </c>
      <c r="N6676" s="37" t="s">
        <v>5</v>
      </c>
      <c r="O6676" s="37" t="s">
        <v>6</v>
      </c>
      <c r="P6676" s="37" t="s">
        <v>7</v>
      </c>
      <c r="Q6676" s="37" t="s">
        <v>49</v>
      </c>
      <c r="R6676" s="37" t="s">
        <v>50</v>
      </c>
      <c r="S6676" s="37" t="s">
        <v>3808</v>
      </c>
      <c r="T6676" s="37" t="s">
        <v>3807</v>
      </c>
      <c r="U6676" s="1" t="e">
        <f>VLOOKUP(T6676,[2]VAT!$A:$D,1,0)</f>
        <v>#N/A</v>
      </c>
      <c r="V6676" s="37" t="s">
        <v>2</v>
      </c>
      <c r="W6676" s="37" t="s">
        <v>2</v>
      </c>
      <c r="X6676" t="str">
        <f>VLOOKUP(T6676,[3]رکوردها!$A:$B,2,0)</f>
        <v>6649830585</v>
      </c>
      <c r="Y6676" t="str">
        <f>VLOOKUP(T6676,[3]رکوردها!$A:$D,4,0)</f>
        <v/>
      </c>
      <c r="Z6676" t="str">
        <f>VLOOKUP(T6676,[3]رکوردها!$A:$C,3,0)</f>
        <v/>
      </c>
      <c r="AA6676" t="str">
        <f>VLOOKUP(T6676,[3]رکوردها!$A:$F,6,0)</f>
        <v/>
      </c>
      <c r="AB6676" t="str">
        <f>VLOOKUP(T6676,[3]رکوردها!$A:$E,5,0)</f>
        <v/>
      </c>
    </row>
    <row r="6677" spans="1:28" s="41" customFormat="1" hidden="1" x14ac:dyDescent="0.2">
      <c r="A6677" s="36">
        <v>177047</v>
      </c>
      <c r="B6677" s="36">
        <v>1667</v>
      </c>
      <c r="C6677" s="36">
        <v>1843</v>
      </c>
      <c r="D6677" s="36" t="str">
        <f>VLOOKUP(C6677,Piv.Analysis!A:AA,27,0)</f>
        <v>حقوق و دستمزد</v>
      </c>
      <c r="E6677" s="36"/>
      <c r="F6677" s="37" t="s">
        <v>0</v>
      </c>
      <c r="G6677" s="37" t="s">
        <v>52</v>
      </c>
      <c r="H6677" s="38">
        <v>0</v>
      </c>
      <c r="I6677" s="38">
        <v>10306232</v>
      </c>
      <c r="J6677" s="38">
        <f t="shared" si="136"/>
        <v>-10306232</v>
      </c>
      <c r="K6677" s="38"/>
      <c r="L6677" s="49"/>
      <c r="M6677" s="37" t="s">
        <v>4</v>
      </c>
      <c r="N6677" s="37" t="s">
        <v>5</v>
      </c>
      <c r="O6677" s="37" t="s">
        <v>6</v>
      </c>
      <c r="P6677" s="37" t="s">
        <v>7</v>
      </c>
      <c r="Q6677" s="37" t="s">
        <v>49</v>
      </c>
      <c r="R6677" s="37" t="s">
        <v>50</v>
      </c>
      <c r="S6677" s="37" t="s">
        <v>3808</v>
      </c>
      <c r="T6677" s="37" t="s">
        <v>3807</v>
      </c>
      <c r="U6677" s="1" t="e">
        <f>VLOOKUP(T6677,[2]VAT!$A:$D,1,0)</f>
        <v>#N/A</v>
      </c>
      <c r="V6677" s="37" t="s">
        <v>2</v>
      </c>
      <c r="W6677" s="37" t="s">
        <v>2</v>
      </c>
      <c r="X6677" t="str">
        <f>VLOOKUP(T6677,[3]رکوردها!$A:$B,2,0)</f>
        <v>6649830585</v>
      </c>
      <c r="Y6677" t="str">
        <f>VLOOKUP(T6677,[3]رکوردها!$A:$D,4,0)</f>
        <v/>
      </c>
      <c r="Z6677" t="str">
        <f>VLOOKUP(T6677,[3]رکوردها!$A:$C,3,0)</f>
        <v/>
      </c>
      <c r="AA6677" t="str">
        <f>VLOOKUP(T6677,[3]رکوردها!$A:$F,6,0)</f>
        <v/>
      </c>
      <c r="AB6677" t="str">
        <f>VLOOKUP(T6677,[3]رکوردها!$A:$E,5,0)</f>
        <v/>
      </c>
    </row>
    <row r="6678" spans="1:28" s="41" customFormat="1" hidden="1" x14ac:dyDescent="0.2">
      <c r="A6678" s="36">
        <v>146814</v>
      </c>
      <c r="B6678" s="36">
        <v>1291</v>
      </c>
      <c r="C6678" s="36">
        <v>1430</v>
      </c>
      <c r="D6678" s="36" t="str">
        <f>VLOOKUP(C6678,Piv.Analysis!A:AA,27,0)</f>
        <v>حقوق و دستمزد</v>
      </c>
      <c r="E6678" s="36"/>
      <c r="F6678" s="37" t="s">
        <v>11</v>
      </c>
      <c r="G6678" s="37" t="s">
        <v>48</v>
      </c>
      <c r="H6678" s="38">
        <v>0</v>
      </c>
      <c r="I6678" s="38">
        <v>10306233</v>
      </c>
      <c r="J6678" s="38">
        <f t="shared" si="136"/>
        <v>-10306233</v>
      </c>
      <c r="K6678" s="38"/>
      <c r="L6678" s="49"/>
      <c r="M6678" s="37" t="s">
        <v>4</v>
      </c>
      <c r="N6678" s="37" t="s">
        <v>5</v>
      </c>
      <c r="O6678" s="37" t="s">
        <v>6</v>
      </c>
      <c r="P6678" s="37" t="s">
        <v>7</v>
      </c>
      <c r="Q6678" s="37" t="s">
        <v>49</v>
      </c>
      <c r="R6678" s="37" t="s">
        <v>50</v>
      </c>
      <c r="S6678" s="37" t="s">
        <v>3812</v>
      </c>
      <c r="T6678" s="37" t="s">
        <v>3811</v>
      </c>
      <c r="U6678" s="1" t="e">
        <f>VLOOKUP(T6678,[2]VAT!$A:$D,1,0)</f>
        <v>#N/A</v>
      </c>
      <c r="V6678" s="37" t="s">
        <v>2</v>
      </c>
      <c r="W6678" s="37" t="s">
        <v>2</v>
      </c>
      <c r="X6678" t="str">
        <f>VLOOKUP(T6678,[3]رکوردها!$A:$B,2,0)</f>
        <v>0069564159</v>
      </c>
      <c r="Y6678" t="str">
        <f>VLOOKUP(T6678,[3]رکوردها!$A:$D,4,0)</f>
        <v/>
      </c>
      <c r="Z6678" t="str">
        <f>VLOOKUP(T6678,[3]رکوردها!$A:$C,3,0)</f>
        <v/>
      </c>
      <c r="AA6678" t="str">
        <f>VLOOKUP(T6678,[3]رکوردها!$A:$F,6,0)</f>
        <v/>
      </c>
      <c r="AB6678" t="str">
        <f>VLOOKUP(T6678,[3]رکوردها!$A:$E,5,0)</f>
        <v/>
      </c>
    </row>
    <row r="6679" spans="1:28" s="41" customFormat="1" hidden="1" x14ac:dyDescent="0.2">
      <c r="A6679" s="36">
        <v>175438</v>
      </c>
      <c r="B6679" s="36">
        <v>1517</v>
      </c>
      <c r="C6679" s="36">
        <v>1708</v>
      </c>
      <c r="D6679" s="36" t="str">
        <f>VLOOKUP(C6679,Piv.Analysis!A:AA,27,0)</f>
        <v>حقوق و دستمزد</v>
      </c>
      <c r="E6679" s="36"/>
      <c r="F6679" s="37" t="s">
        <v>15</v>
      </c>
      <c r="G6679" s="37" t="s">
        <v>51</v>
      </c>
      <c r="H6679" s="38">
        <v>0</v>
      </c>
      <c r="I6679" s="38">
        <v>10306233</v>
      </c>
      <c r="J6679" s="38">
        <f t="shared" si="136"/>
        <v>-10306233</v>
      </c>
      <c r="K6679" s="38"/>
      <c r="L6679" s="49"/>
      <c r="M6679" s="37" t="s">
        <v>4</v>
      </c>
      <c r="N6679" s="37" t="s">
        <v>5</v>
      </c>
      <c r="O6679" s="37" t="s">
        <v>6</v>
      </c>
      <c r="P6679" s="37" t="s">
        <v>7</v>
      </c>
      <c r="Q6679" s="37" t="s">
        <v>49</v>
      </c>
      <c r="R6679" s="37" t="s">
        <v>50</v>
      </c>
      <c r="S6679" s="37" t="s">
        <v>3812</v>
      </c>
      <c r="T6679" s="37" t="s">
        <v>3811</v>
      </c>
      <c r="U6679" s="1" t="e">
        <f>VLOOKUP(T6679,[2]VAT!$A:$D,1,0)</f>
        <v>#N/A</v>
      </c>
      <c r="V6679" s="37" t="s">
        <v>2</v>
      </c>
      <c r="W6679" s="37" t="s">
        <v>2</v>
      </c>
      <c r="X6679" t="str">
        <f>VLOOKUP(T6679,[3]رکوردها!$A:$B,2,0)</f>
        <v>0069564159</v>
      </c>
      <c r="Y6679" t="str">
        <f>VLOOKUP(T6679,[3]رکوردها!$A:$D,4,0)</f>
        <v/>
      </c>
      <c r="Z6679" t="str">
        <f>VLOOKUP(T6679,[3]رکوردها!$A:$C,3,0)</f>
        <v/>
      </c>
      <c r="AA6679" t="str">
        <f>VLOOKUP(T6679,[3]رکوردها!$A:$F,6,0)</f>
        <v/>
      </c>
      <c r="AB6679" t="str">
        <f>VLOOKUP(T6679,[3]رکوردها!$A:$E,5,0)</f>
        <v/>
      </c>
    </row>
    <row r="6680" spans="1:28" s="41" customFormat="1" hidden="1" x14ac:dyDescent="0.2">
      <c r="A6680" s="36">
        <v>177048</v>
      </c>
      <c r="B6680" s="36">
        <v>1667</v>
      </c>
      <c r="C6680" s="36">
        <v>1843</v>
      </c>
      <c r="D6680" s="36" t="str">
        <f>VLOOKUP(C6680,Piv.Analysis!A:AA,27,0)</f>
        <v>حقوق و دستمزد</v>
      </c>
      <c r="E6680" s="36"/>
      <c r="F6680" s="37" t="s">
        <v>0</v>
      </c>
      <c r="G6680" s="37" t="s">
        <v>52</v>
      </c>
      <c r="H6680" s="38">
        <v>0</v>
      </c>
      <c r="I6680" s="38">
        <v>10306232</v>
      </c>
      <c r="J6680" s="38">
        <f t="shared" si="136"/>
        <v>-10306232</v>
      </c>
      <c r="K6680" s="38"/>
      <c r="L6680" s="49"/>
      <c r="M6680" s="37" t="s">
        <v>4</v>
      </c>
      <c r="N6680" s="37" t="s">
        <v>5</v>
      </c>
      <c r="O6680" s="37" t="s">
        <v>6</v>
      </c>
      <c r="P6680" s="37" t="s">
        <v>7</v>
      </c>
      <c r="Q6680" s="37" t="s">
        <v>49</v>
      </c>
      <c r="R6680" s="37" t="s">
        <v>50</v>
      </c>
      <c r="S6680" s="37" t="s">
        <v>3812</v>
      </c>
      <c r="T6680" s="37" t="s">
        <v>3811</v>
      </c>
      <c r="U6680" s="1" t="e">
        <f>VLOOKUP(T6680,[2]VAT!$A:$D,1,0)</f>
        <v>#N/A</v>
      </c>
      <c r="V6680" s="37" t="s">
        <v>2</v>
      </c>
      <c r="W6680" s="37" t="s">
        <v>2</v>
      </c>
      <c r="X6680" t="str">
        <f>VLOOKUP(T6680,[3]رکوردها!$A:$B,2,0)</f>
        <v>0069564159</v>
      </c>
      <c r="Y6680" t="str">
        <f>VLOOKUP(T6680,[3]رکوردها!$A:$D,4,0)</f>
        <v/>
      </c>
      <c r="Z6680" t="str">
        <f>VLOOKUP(T6680,[3]رکوردها!$A:$C,3,0)</f>
        <v/>
      </c>
      <c r="AA6680" t="str">
        <f>VLOOKUP(T6680,[3]رکوردها!$A:$F,6,0)</f>
        <v/>
      </c>
      <c r="AB6680" t="str">
        <f>VLOOKUP(T6680,[3]رکوردها!$A:$E,5,0)</f>
        <v/>
      </c>
    </row>
    <row r="6681" spans="1:28" s="41" customFormat="1" hidden="1" x14ac:dyDescent="0.2">
      <c r="A6681" s="36">
        <v>138516</v>
      </c>
      <c r="B6681" s="36">
        <v>1197</v>
      </c>
      <c r="C6681" s="36">
        <v>1026</v>
      </c>
      <c r="D6681" s="36" t="str">
        <f>VLOOKUP(C6681,Piv.Analysis!A:AA,27,0)</f>
        <v>دریافت و پرداخت</v>
      </c>
      <c r="E6681" s="36"/>
      <c r="F6681" s="37" t="s">
        <v>35</v>
      </c>
      <c r="G6681" s="37" t="s">
        <v>3813</v>
      </c>
      <c r="H6681" s="38">
        <v>199930771</v>
      </c>
      <c r="I6681" s="38">
        <v>0</v>
      </c>
      <c r="J6681" s="38">
        <f t="shared" si="136"/>
        <v>199930771</v>
      </c>
      <c r="K6681" s="38"/>
      <c r="L6681" s="49"/>
      <c r="M6681" s="37" t="s">
        <v>4</v>
      </c>
      <c r="N6681" s="37" t="s">
        <v>5</v>
      </c>
      <c r="O6681" s="37" t="s">
        <v>6</v>
      </c>
      <c r="P6681" s="37" t="s">
        <v>7</v>
      </c>
      <c r="Q6681" s="37" t="s">
        <v>38</v>
      </c>
      <c r="R6681" s="37" t="s">
        <v>39</v>
      </c>
      <c r="S6681" s="37" t="s">
        <v>3812</v>
      </c>
      <c r="T6681" s="37" t="s">
        <v>3811</v>
      </c>
      <c r="U6681" s="1" t="e">
        <f>VLOOKUP(T6681,[2]VAT!$A:$D,1,0)</f>
        <v>#N/A</v>
      </c>
      <c r="V6681" s="37" t="s">
        <v>2</v>
      </c>
      <c r="W6681" s="37" t="s">
        <v>2</v>
      </c>
      <c r="X6681" t="str">
        <f>VLOOKUP(T6681,[3]رکوردها!$A:$B,2,0)</f>
        <v>0069564159</v>
      </c>
      <c r="Y6681" t="str">
        <f>VLOOKUP(T6681,[3]رکوردها!$A:$D,4,0)</f>
        <v/>
      </c>
      <c r="Z6681" t="str">
        <f>VLOOKUP(T6681,[3]رکوردها!$A:$C,3,0)</f>
        <v/>
      </c>
      <c r="AA6681" t="str">
        <f>VLOOKUP(T6681,[3]رکوردها!$A:$F,6,0)</f>
        <v/>
      </c>
      <c r="AB6681" t="str">
        <f>VLOOKUP(T6681,[3]رکوردها!$A:$E,5,0)</f>
        <v/>
      </c>
    </row>
    <row r="6682" spans="1:28" s="41" customFormat="1" hidden="1" x14ac:dyDescent="0.2">
      <c r="A6682" s="36">
        <v>146753</v>
      </c>
      <c r="B6682" s="36">
        <v>1289</v>
      </c>
      <c r="C6682" s="36">
        <v>1428</v>
      </c>
      <c r="D6682" s="36" t="str">
        <f>VLOOKUP(C6682,Piv.Analysis!A:AA,27,0)</f>
        <v>حقوق و دستمزد</v>
      </c>
      <c r="E6682" s="36"/>
      <c r="F6682" s="37" t="s">
        <v>11</v>
      </c>
      <c r="G6682" s="37" t="s">
        <v>41</v>
      </c>
      <c r="H6682" s="38">
        <v>0</v>
      </c>
      <c r="I6682" s="38">
        <v>217436478</v>
      </c>
      <c r="J6682" s="38">
        <f t="shared" si="136"/>
        <v>-217436478</v>
      </c>
      <c r="K6682" s="38"/>
      <c r="L6682" s="49"/>
      <c r="M6682" s="37" t="s">
        <v>4</v>
      </c>
      <c r="N6682" s="37" t="s">
        <v>5</v>
      </c>
      <c r="O6682" s="37" t="s">
        <v>6</v>
      </c>
      <c r="P6682" s="37" t="s">
        <v>7</v>
      </c>
      <c r="Q6682" s="37" t="s">
        <v>38</v>
      </c>
      <c r="R6682" s="37" t="s">
        <v>39</v>
      </c>
      <c r="S6682" s="37" t="s">
        <v>3812</v>
      </c>
      <c r="T6682" s="37" t="s">
        <v>3811</v>
      </c>
      <c r="U6682" s="1" t="e">
        <f>VLOOKUP(T6682,[2]VAT!$A:$D,1,0)</f>
        <v>#N/A</v>
      </c>
      <c r="V6682" s="37" t="s">
        <v>2</v>
      </c>
      <c r="W6682" s="37" t="s">
        <v>2</v>
      </c>
      <c r="X6682" t="str">
        <f>VLOOKUP(T6682,[3]رکوردها!$A:$B,2,0)</f>
        <v>0069564159</v>
      </c>
      <c r="Y6682" t="str">
        <f>VLOOKUP(T6682,[3]رکوردها!$A:$D,4,0)</f>
        <v/>
      </c>
      <c r="Z6682" t="str">
        <f>VLOOKUP(T6682,[3]رکوردها!$A:$C,3,0)</f>
        <v/>
      </c>
      <c r="AA6682" t="str">
        <f>VLOOKUP(T6682,[3]رکوردها!$A:$F,6,0)</f>
        <v/>
      </c>
      <c r="AB6682" t="str">
        <f>VLOOKUP(T6682,[3]رکوردها!$A:$E,5,0)</f>
        <v/>
      </c>
    </row>
    <row r="6683" spans="1:28" s="41" customFormat="1" hidden="1" x14ac:dyDescent="0.2">
      <c r="A6683" s="36">
        <v>159477</v>
      </c>
      <c r="B6683" s="36">
        <v>1384</v>
      </c>
      <c r="C6683" s="36">
        <v>1536</v>
      </c>
      <c r="D6683" s="36" t="str">
        <f>VLOOKUP(C6683,Piv.Analysis!A:AA,27,0)</f>
        <v>دریافت و پرداخت</v>
      </c>
      <c r="E6683" s="36"/>
      <c r="F6683" s="37" t="s">
        <v>42</v>
      </c>
      <c r="G6683" s="37" t="s">
        <v>3814</v>
      </c>
      <c r="H6683" s="38">
        <v>217436478</v>
      </c>
      <c r="I6683" s="38">
        <v>0</v>
      </c>
      <c r="J6683" s="38">
        <f t="shared" si="136"/>
        <v>217436478</v>
      </c>
      <c r="K6683" s="38"/>
      <c r="L6683" s="49"/>
      <c r="M6683" s="37" t="s">
        <v>4</v>
      </c>
      <c r="N6683" s="37" t="s">
        <v>5</v>
      </c>
      <c r="O6683" s="37" t="s">
        <v>6</v>
      </c>
      <c r="P6683" s="37" t="s">
        <v>7</v>
      </c>
      <c r="Q6683" s="37" t="s">
        <v>38</v>
      </c>
      <c r="R6683" s="37" t="s">
        <v>39</v>
      </c>
      <c r="S6683" s="37" t="s">
        <v>3812</v>
      </c>
      <c r="T6683" s="37" t="s">
        <v>3811</v>
      </c>
      <c r="U6683" s="1" t="e">
        <f>VLOOKUP(T6683,[2]VAT!$A:$D,1,0)</f>
        <v>#N/A</v>
      </c>
      <c r="V6683" s="37" t="s">
        <v>2</v>
      </c>
      <c r="W6683" s="37" t="s">
        <v>2</v>
      </c>
      <c r="X6683" t="str">
        <f>VLOOKUP(T6683,[3]رکوردها!$A:$B,2,0)</f>
        <v>0069564159</v>
      </c>
      <c r="Y6683" t="str">
        <f>VLOOKUP(T6683,[3]رکوردها!$A:$D,4,0)</f>
        <v/>
      </c>
      <c r="Z6683" t="str">
        <f>VLOOKUP(T6683,[3]رکوردها!$A:$C,3,0)</f>
        <v/>
      </c>
      <c r="AA6683" t="str">
        <f>VLOOKUP(T6683,[3]رکوردها!$A:$F,6,0)</f>
        <v/>
      </c>
      <c r="AB6683" t="str">
        <f>VLOOKUP(T6683,[3]رکوردها!$A:$E,5,0)</f>
        <v/>
      </c>
    </row>
    <row r="6684" spans="1:28" s="41" customFormat="1" hidden="1" x14ac:dyDescent="0.2">
      <c r="A6684" s="36">
        <v>175416</v>
      </c>
      <c r="B6684" s="36">
        <v>1516</v>
      </c>
      <c r="C6684" s="36">
        <v>1707</v>
      </c>
      <c r="D6684" s="36" t="str">
        <f>VLOOKUP(C6684,Piv.Analysis!A:AA,27,0)</f>
        <v>حقوق و دستمزد</v>
      </c>
      <c r="E6684" s="36"/>
      <c r="F6684" s="37" t="s">
        <v>15</v>
      </c>
      <c r="G6684" s="37" t="s">
        <v>44</v>
      </c>
      <c r="H6684" s="38">
        <v>0</v>
      </c>
      <c r="I6684" s="38">
        <v>194434181</v>
      </c>
      <c r="J6684" s="38">
        <f t="shared" si="136"/>
        <v>-194434181</v>
      </c>
      <c r="K6684" s="38"/>
      <c r="L6684" s="49"/>
      <c r="M6684" s="37" t="s">
        <v>4</v>
      </c>
      <c r="N6684" s="37" t="s">
        <v>5</v>
      </c>
      <c r="O6684" s="37" t="s">
        <v>6</v>
      </c>
      <c r="P6684" s="37" t="s">
        <v>7</v>
      </c>
      <c r="Q6684" s="37" t="s">
        <v>38</v>
      </c>
      <c r="R6684" s="37" t="s">
        <v>39</v>
      </c>
      <c r="S6684" s="37" t="s">
        <v>3812</v>
      </c>
      <c r="T6684" s="37" t="s">
        <v>3811</v>
      </c>
      <c r="U6684" s="1" t="e">
        <f>VLOOKUP(T6684,[2]VAT!$A:$D,1,0)</f>
        <v>#N/A</v>
      </c>
      <c r="V6684" s="37" t="s">
        <v>2</v>
      </c>
      <c r="W6684" s="37" t="s">
        <v>2</v>
      </c>
      <c r="X6684" t="str">
        <f>VLOOKUP(T6684,[3]رکوردها!$A:$B,2,0)</f>
        <v>0069564159</v>
      </c>
      <c r="Y6684" t="str">
        <f>VLOOKUP(T6684,[3]رکوردها!$A:$D,4,0)</f>
        <v/>
      </c>
      <c r="Z6684" t="str">
        <f>VLOOKUP(T6684,[3]رکوردها!$A:$C,3,0)</f>
        <v/>
      </c>
      <c r="AA6684" t="str">
        <f>VLOOKUP(T6684,[3]رکوردها!$A:$F,6,0)</f>
        <v/>
      </c>
      <c r="AB6684" t="str">
        <f>VLOOKUP(T6684,[3]رکوردها!$A:$E,5,0)</f>
        <v/>
      </c>
    </row>
    <row r="6685" spans="1:28" s="41" customFormat="1" hidden="1" x14ac:dyDescent="0.2">
      <c r="A6685" s="36">
        <v>174017</v>
      </c>
      <c r="B6685" s="36">
        <v>1563</v>
      </c>
      <c r="C6685" s="36">
        <v>1634</v>
      </c>
      <c r="D6685" s="36" t="str">
        <f>VLOOKUP(C6685,Piv.Analysis!A:AA,27,0)</f>
        <v>دریافت و پرداخت</v>
      </c>
      <c r="E6685" s="36"/>
      <c r="F6685" s="37" t="s">
        <v>45</v>
      </c>
      <c r="G6685" s="37" t="s">
        <v>3815</v>
      </c>
      <c r="H6685" s="38">
        <v>194434181</v>
      </c>
      <c r="I6685" s="38">
        <v>0</v>
      </c>
      <c r="J6685" s="38">
        <f t="shared" si="136"/>
        <v>194434181</v>
      </c>
      <c r="K6685" s="38"/>
      <c r="L6685" s="49"/>
      <c r="M6685" s="37" t="s">
        <v>4</v>
      </c>
      <c r="N6685" s="37" t="s">
        <v>5</v>
      </c>
      <c r="O6685" s="37" t="s">
        <v>6</v>
      </c>
      <c r="P6685" s="37" t="s">
        <v>7</v>
      </c>
      <c r="Q6685" s="37" t="s">
        <v>38</v>
      </c>
      <c r="R6685" s="37" t="s">
        <v>39</v>
      </c>
      <c r="S6685" s="37" t="s">
        <v>3812</v>
      </c>
      <c r="T6685" s="37" t="s">
        <v>3811</v>
      </c>
      <c r="U6685" s="1" t="e">
        <f>VLOOKUP(T6685,[2]VAT!$A:$D,1,0)</f>
        <v>#N/A</v>
      </c>
      <c r="V6685" s="37" t="s">
        <v>2</v>
      </c>
      <c r="W6685" s="37" t="s">
        <v>2</v>
      </c>
      <c r="X6685" t="str">
        <f>VLOOKUP(T6685,[3]رکوردها!$A:$B,2,0)</f>
        <v>0069564159</v>
      </c>
      <c r="Y6685" t="str">
        <f>VLOOKUP(T6685,[3]رکوردها!$A:$D,4,0)</f>
        <v/>
      </c>
      <c r="Z6685" t="str">
        <f>VLOOKUP(T6685,[3]رکوردها!$A:$C,3,0)</f>
        <v/>
      </c>
      <c r="AA6685" t="str">
        <f>VLOOKUP(T6685,[3]رکوردها!$A:$F,6,0)</f>
        <v/>
      </c>
      <c r="AB6685" t="str">
        <f>VLOOKUP(T6685,[3]رکوردها!$A:$E,5,0)</f>
        <v/>
      </c>
    </row>
    <row r="6686" spans="1:28" s="41" customFormat="1" hidden="1" x14ac:dyDescent="0.2">
      <c r="A6686" s="36">
        <v>177014</v>
      </c>
      <c r="B6686" s="36">
        <v>1665</v>
      </c>
      <c r="C6686" s="36">
        <v>1841</v>
      </c>
      <c r="D6686" s="36" t="str">
        <f>VLOOKUP(C6686,Piv.Analysis!A:AA,27,0)</f>
        <v>حقوق و دستمزد</v>
      </c>
      <c r="E6686" s="36"/>
      <c r="F6686" s="37" t="s">
        <v>0</v>
      </c>
      <c r="G6686" s="37" t="s">
        <v>47</v>
      </c>
      <c r="H6686" s="38">
        <v>0</v>
      </c>
      <c r="I6686" s="38">
        <v>202101613</v>
      </c>
      <c r="J6686" s="38">
        <f t="shared" si="136"/>
        <v>-202101613</v>
      </c>
      <c r="K6686" s="38"/>
      <c r="L6686" s="49"/>
      <c r="M6686" s="37" t="s">
        <v>4</v>
      </c>
      <c r="N6686" s="37" t="s">
        <v>5</v>
      </c>
      <c r="O6686" s="37" t="s">
        <v>6</v>
      </c>
      <c r="P6686" s="37" t="s">
        <v>7</v>
      </c>
      <c r="Q6686" s="37" t="s">
        <v>38</v>
      </c>
      <c r="R6686" s="37" t="s">
        <v>39</v>
      </c>
      <c r="S6686" s="37" t="s">
        <v>3812</v>
      </c>
      <c r="T6686" s="37" t="s">
        <v>3811</v>
      </c>
      <c r="U6686" s="1" t="e">
        <f>VLOOKUP(T6686,[2]VAT!$A:$D,1,0)</f>
        <v>#N/A</v>
      </c>
      <c r="V6686" s="37" t="s">
        <v>2</v>
      </c>
      <c r="W6686" s="37" t="s">
        <v>2</v>
      </c>
      <c r="X6686" t="str">
        <f>VLOOKUP(T6686,[3]رکوردها!$A:$B,2,0)</f>
        <v>0069564159</v>
      </c>
      <c r="Y6686" t="str">
        <f>VLOOKUP(T6686,[3]رکوردها!$A:$D,4,0)</f>
        <v/>
      </c>
      <c r="Z6686" t="str">
        <f>VLOOKUP(T6686,[3]رکوردها!$A:$C,3,0)</f>
        <v/>
      </c>
      <c r="AA6686" t="str">
        <f>VLOOKUP(T6686,[3]رکوردها!$A:$F,6,0)</f>
        <v/>
      </c>
      <c r="AB6686" t="str">
        <f>VLOOKUP(T6686,[3]رکوردها!$A:$E,5,0)</f>
        <v/>
      </c>
    </row>
    <row r="6687" spans="1:28" s="41" customFormat="1" hidden="1" x14ac:dyDescent="0.2">
      <c r="A6687" s="36">
        <v>141645</v>
      </c>
      <c r="B6687" s="36">
        <v>1253</v>
      </c>
      <c r="C6687" s="36">
        <v>1240</v>
      </c>
      <c r="D6687" s="36" t="str">
        <f>VLOOKUP(C6687,Piv.Analysis!A:AA,27,0)</f>
        <v>اصلاح و انتقال</v>
      </c>
      <c r="E6687" s="36"/>
      <c r="F6687" s="37" t="s">
        <v>22</v>
      </c>
      <c r="G6687" s="37" t="s">
        <v>3816</v>
      </c>
      <c r="H6687" s="38">
        <v>487580000</v>
      </c>
      <c r="I6687" s="38">
        <v>0</v>
      </c>
      <c r="J6687" s="38">
        <f t="shared" si="136"/>
        <v>487580000</v>
      </c>
      <c r="K6687" s="38"/>
      <c r="L6687" s="49"/>
      <c r="M6687" s="37" t="s">
        <v>63</v>
      </c>
      <c r="N6687" s="37" t="s">
        <v>64</v>
      </c>
      <c r="O6687" s="37" t="s">
        <v>1757</v>
      </c>
      <c r="P6687" s="37" t="s">
        <v>1758</v>
      </c>
      <c r="Q6687" s="37" t="s">
        <v>3817</v>
      </c>
      <c r="R6687" s="37" t="s">
        <v>3818</v>
      </c>
      <c r="S6687" s="37" t="s">
        <v>3812</v>
      </c>
      <c r="T6687" s="37" t="s">
        <v>3811</v>
      </c>
      <c r="U6687" s="1" t="e">
        <f>VLOOKUP(T6687,[2]VAT!$A:$D,1,0)</f>
        <v>#N/A</v>
      </c>
      <c r="V6687" s="37" t="s">
        <v>2</v>
      </c>
      <c r="W6687" s="37" t="s">
        <v>2</v>
      </c>
      <c r="X6687" t="str">
        <f>VLOOKUP(T6687,[3]رکوردها!$A:$B,2,0)</f>
        <v>0069564159</v>
      </c>
      <c r="Y6687" t="str">
        <f>VLOOKUP(T6687,[3]رکوردها!$A:$D,4,0)</f>
        <v/>
      </c>
      <c r="Z6687" t="str">
        <f>VLOOKUP(T6687,[3]رکوردها!$A:$C,3,0)</f>
        <v/>
      </c>
      <c r="AA6687" t="str">
        <f>VLOOKUP(T6687,[3]رکوردها!$A:$F,6,0)</f>
        <v/>
      </c>
      <c r="AB6687" t="str">
        <f>VLOOKUP(T6687,[3]رکوردها!$A:$E,5,0)</f>
        <v/>
      </c>
    </row>
    <row r="6688" spans="1:28" s="41" customFormat="1" hidden="1" x14ac:dyDescent="0.2">
      <c r="A6688" s="36">
        <v>141649</v>
      </c>
      <c r="B6688" s="36">
        <v>1284</v>
      </c>
      <c r="C6688" s="36">
        <v>1241</v>
      </c>
      <c r="D6688" s="39" t="s">
        <v>5178</v>
      </c>
      <c r="E6688" s="39"/>
      <c r="F6688" s="37" t="s">
        <v>11</v>
      </c>
      <c r="G6688" s="37" t="s">
        <v>3819</v>
      </c>
      <c r="H6688" s="38">
        <v>0</v>
      </c>
      <c r="I6688" s="38">
        <v>487580000</v>
      </c>
      <c r="J6688" s="38">
        <f t="shared" si="136"/>
        <v>-487580000</v>
      </c>
      <c r="K6688" s="38"/>
      <c r="L6688" s="49"/>
      <c r="M6688" s="37" t="s">
        <v>63</v>
      </c>
      <c r="N6688" s="37" t="s">
        <v>64</v>
      </c>
      <c r="O6688" s="37" t="s">
        <v>1757</v>
      </c>
      <c r="P6688" s="37" t="s">
        <v>1758</v>
      </c>
      <c r="Q6688" s="37" t="s">
        <v>3817</v>
      </c>
      <c r="R6688" s="37" t="s">
        <v>3818</v>
      </c>
      <c r="S6688" s="37" t="s">
        <v>3812</v>
      </c>
      <c r="T6688" s="37" t="s">
        <v>3811</v>
      </c>
      <c r="U6688" s="1" t="e">
        <f>VLOOKUP(T6688,[2]VAT!$A:$D,1,0)</f>
        <v>#N/A</v>
      </c>
      <c r="V6688" s="37" t="s">
        <v>2</v>
      </c>
      <c r="W6688" s="37" t="s">
        <v>2</v>
      </c>
      <c r="X6688" t="str">
        <f>VLOOKUP(T6688,[3]رکوردها!$A:$B,2,0)</f>
        <v>0069564159</v>
      </c>
      <c r="Y6688" t="str">
        <f>VLOOKUP(T6688,[3]رکوردها!$A:$D,4,0)</f>
        <v/>
      </c>
      <c r="Z6688" t="str">
        <f>VLOOKUP(T6688,[3]رکوردها!$A:$C,3,0)</f>
        <v/>
      </c>
      <c r="AA6688" t="str">
        <f>VLOOKUP(T6688,[3]رکوردها!$A:$F,6,0)</f>
        <v/>
      </c>
      <c r="AB6688" t="str">
        <f>VLOOKUP(T6688,[3]رکوردها!$A:$E,5,0)</f>
        <v/>
      </c>
    </row>
    <row r="6689" spans="1:28" s="41" customFormat="1" hidden="1" x14ac:dyDescent="0.2">
      <c r="A6689" s="36">
        <v>141674</v>
      </c>
      <c r="B6689" s="36">
        <v>1285</v>
      </c>
      <c r="C6689" s="36">
        <v>1246</v>
      </c>
      <c r="D6689" s="39" t="s">
        <v>5178</v>
      </c>
      <c r="E6689" s="39"/>
      <c r="F6689" s="37" t="s">
        <v>11</v>
      </c>
      <c r="G6689" s="37" t="s">
        <v>3820</v>
      </c>
      <c r="H6689" s="38">
        <v>0</v>
      </c>
      <c r="I6689" s="38">
        <v>242860000</v>
      </c>
      <c r="J6689" s="38">
        <f t="shared" si="136"/>
        <v>-242860000</v>
      </c>
      <c r="K6689" s="38"/>
      <c r="L6689" s="49"/>
      <c r="M6689" s="37" t="s">
        <v>4</v>
      </c>
      <c r="N6689" s="37" t="s">
        <v>5</v>
      </c>
      <c r="O6689" s="37" t="s">
        <v>6</v>
      </c>
      <c r="P6689" s="37" t="s">
        <v>7</v>
      </c>
      <c r="Q6689" s="37" t="s">
        <v>13</v>
      </c>
      <c r="R6689" s="37" t="s">
        <v>14</v>
      </c>
      <c r="S6689" s="37" t="s">
        <v>3812</v>
      </c>
      <c r="T6689" s="37" t="s">
        <v>3811</v>
      </c>
      <c r="U6689" s="1" t="e">
        <f>VLOOKUP(T6689,[2]VAT!$A:$D,1,0)</f>
        <v>#N/A</v>
      </c>
      <c r="V6689" s="37" t="s">
        <v>2</v>
      </c>
      <c r="W6689" s="37" t="s">
        <v>2</v>
      </c>
      <c r="X6689" t="str">
        <f>VLOOKUP(T6689,[3]رکوردها!$A:$B,2,0)</f>
        <v>0069564159</v>
      </c>
      <c r="Y6689" t="str">
        <f>VLOOKUP(T6689,[3]رکوردها!$A:$D,4,0)</f>
        <v/>
      </c>
      <c r="Z6689" t="str">
        <f>VLOOKUP(T6689,[3]رکوردها!$A:$C,3,0)</f>
        <v/>
      </c>
      <c r="AA6689" t="str">
        <f>VLOOKUP(T6689,[3]رکوردها!$A:$F,6,0)</f>
        <v/>
      </c>
      <c r="AB6689" t="str">
        <f>VLOOKUP(T6689,[3]رکوردها!$A:$E,5,0)</f>
        <v/>
      </c>
    </row>
    <row r="6690" spans="1:28" s="41" customFormat="1" hidden="1" x14ac:dyDescent="0.2">
      <c r="A6690" s="36">
        <v>141838</v>
      </c>
      <c r="B6690" s="36">
        <v>1286</v>
      </c>
      <c r="C6690" s="36">
        <v>1258</v>
      </c>
      <c r="D6690" s="36" t="str">
        <f>VLOOKUP(C6690,Piv.Analysis!A:AA,27,0)</f>
        <v>دریافت و پرداخت</v>
      </c>
      <c r="E6690" s="36"/>
      <c r="F6690" s="37" t="s">
        <v>11</v>
      </c>
      <c r="G6690" s="37" t="s">
        <v>1950</v>
      </c>
      <c r="H6690" s="38">
        <v>242860000</v>
      </c>
      <c r="I6690" s="38">
        <v>0</v>
      </c>
      <c r="J6690" s="38">
        <f t="shared" si="136"/>
        <v>242860000</v>
      </c>
      <c r="K6690" s="38"/>
      <c r="L6690" s="49"/>
      <c r="M6690" s="37" t="s">
        <v>4</v>
      </c>
      <c r="N6690" s="37" t="s">
        <v>5</v>
      </c>
      <c r="O6690" s="37" t="s">
        <v>6</v>
      </c>
      <c r="P6690" s="37" t="s">
        <v>7</v>
      </c>
      <c r="Q6690" s="37" t="s">
        <v>13</v>
      </c>
      <c r="R6690" s="37" t="s">
        <v>14</v>
      </c>
      <c r="S6690" s="37" t="s">
        <v>3812</v>
      </c>
      <c r="T6690" s="37" t="s">
        <v>3811</v>
      </c>
      <c r="U6690" s="1" t="e">
        <f>VLOOKUP(T6690,[2]VAT!$A:$D,1,0)</f>
        <v>#N/A</v>
      </c>
      <c r="V6690" s="37" t="s">
        <v>2</v>
      </c>
      <c r="W6690" s="37" t="s">
        <v>2</v>
      </c>
      <c r="X6690" t="str">
        <f>VLOOKUP(T6690,[3]رکوردها!$A:$B,2,0)</f>
        <v>0069564159</v>
      </c>
      <c r="Y6690" t="str">
        <f>VLOOKUP(T6690,[3]رکوردها!$A:$D,4,0)</f>
        <v/>
      </c>
      <c r="Z6690" t="str">
        <f>VLOOKUP(T6690,[3]رکوردها!$A:$C,3,0)</f>
        <v/>
      </c>
      <c r="AA6690" t="str">
        <f>VLOOKUP(T6690,[3]رکوردها!$A:$F,6,0)</f>
        <v/>
      </c>
      <c r="AB6690" t="str">
        <f>VLOOKUP(T6690,[3]رکوردها!$A:$E,5,0)</f>
        <v/>
      </c>
    </row>
    <row r="6691" spans="1:28" s="41" customFormat="1" hidden="1" x14ac:dyDescent="0.2">
      <c r="A6691" s="36">
        <v>146744</v>
      </c>
      <c r="B6691" s="36">
        <v>1289</v>
      </c>
      <c r="C6691" s="36">
        <v>1428</v>
      </c>
      <c r="D6691" s="36" t="str">
        <f>VLOOKUP(C6691,Piv.Analysis!A:AA,27,0)</f>
        <v>حقوق و دستمزد</v>
      </c>
      <c r="E6691" s="36"/>
      <c r="F6691" s="37" t="s">
        <v>11</v>
      </c>
      <c r="G6691" s="37" t="s">
        <v>3821</v>
      </c>
      <c r="H6691" s="38">
        <v>0</v>
      </c>
      <c r="I6691" s="38">
        <v>1500000</v>
      </c>
      <c r="J6691" s="38">
        <f t="shared" si="136"/>
        <v>-1500000</v>
      </c>
      <c r="K6691" s="38"/>
      <c r="L6691" s="49"/>
      <c r="M6691" s="37" t="s">
        <v>63</v>
      </c>
      <c r="N6691" s="37" t="s">
        <v>64</v>
      </c>
      <c r="O6691" s="37" t="s">
        <v>65</v>
      </c>
      <c r="P6691" s="37" t="s">
        <v>66</v>
      </c>
      <c r="Q6691" s="37" t="s">
        <v>67</v>
      </c>
      <c r="R6691" s="37" t="s">
        <v>68</v>
      </c>
      <c r="S6691" s="37" t="s">
        <v>3812</v>
      </c>
      <c r="T6691" s="37" t="s">
        <v>3811</v>
      </c>
      <c r="U6691" s="1" t="e">
        <f>VLOOKUP(T6691,[2]VAT!$A:$D,1,0)</f>
        <v>#N/A</v>
      </c>
      <c r="V6691" s="37" t="s">
        <v>2</v>
      </c>
      <c r="W6691" s="37" t="s">
        <v>2</v>
      </c>
      <c r="X6691" t="str">
        <f>VLOOKUP(T6691,[3]رکوردها!$A:$B,2,0)</f>
        <v>0069564159</v>
      </c>
      <c r="Y6691" t="str">
        <f>VLOOKUP(T6691,[3]رکوردها!$A:$D,4,0)</f>
        <v/>
      </c>
      <c r="Z6691" t="str">
        <f>VLOOKUP(T6691,[3]رکوردها!$A:$C,3,0)</f>
        <v/>
      </c>
      <c r="AA6691" t="str">
        <f>VLOOKUP(T6691,[3]رکوردها!$A:$F,6,0)</f>
        <v/>
      </c>
      <c r="AB6691" t="str">
        <f>VLOOKUP(T6691,[3]رکوردها!$A:$E,5,0)</f>
        <v/>
      </c>
    </row>
    <row r="6692" spans="1:28" s="41" customFormat="1" hidden="1" x14ac:dyDescent="0.2">
      <c r="A6692" s="36">
        <v>175406</v>
      </c>
      <c r="B6692" s="36">
        <v>1516</v>
      </c>
      <c r="C6692" s="36">
        <v>1707</v>
      </c>
      <c r="D6692" s="36" t="str">
        <f>VLOOKUP(C6692,Piv.Analysis!A:AA,27,0)</f>
        <v>حقوق و دستمزد</v>
      </c>
      <c r="E6692" s="36"/>
      <c r="F6692" s="37" t="s">
        <v>15</v>
      </c>
      <c r="G6692" s="37" t="s">
        <v>62</v>
      </c>
      <c r="H6692" s="38">
        <v>0</v>
      </c>
      <c r="I6692" s="38">
        <v>1500000</v>
      </c>
      <c r="J6692" s="38">
        <f t="shared" si="136"/>
        <v>-1500000</v>
      </c>
      <c r="K6692" s="38"/>
      <c r="L6692" s="49"/>
      <c r="M6692" s="37" t="s">
        <v>63</v>
      </c>
      <c r="N6692" s="37" t="s">
        <v>64</v>
      </c>
      <c r="O6692" s="37" t="s">
        <v>65</v>
      </c>
      <c r="P6692" s="37" t="s">
        <v>66</v>
      </c>
      <c r="Q6692" s="37" t="s">
        <v>67</v>
      </c>
      <c r="R6692" s="37" t="s">
        <v>68</v>
      </c>
      <c r="S6692" s="37" t="s">
        <v>3812</v>
      </c>
      <c r="T6692" s="37" t="s">
        <v>3811</v>
      </c>
      <c r="U6692" s="1" t="e">
        <f>VLOOKUP(T6692,[2]VAT!$A:$D,1,0)</f>
        <v>#N/A</v>
      </c>
      <c r="V6692" s="37" t="s">
        <v>2</v>
      </c>
      <c r="W6692" s="37" t="s">
        <v>2</v>
      </c>
      <c r="X6692" t="str">
        <f>VLOOKUP(T6692,[3]رکوردها!$A:$B,2,0)</f>
        <v>0069564159</v>
      </c>
      <c r="Y6692" t="str">
        <f>VLOOKUP(T6692,[3]رکوردها!$A:$D,4,0)</f>
        <v/>
      </c>
      <c r="Z6692" t="str">
        <f>VLOOKUP(T6692,[3]رکوردها!$A:$C,3,0)</f>
        <v/>
      </c>
      <c r="AA6692" t="str">
        <f>VLOOKUP(T6692,[3]رکوردها!$A:$F,6,0)</f>
        <v/>
      </c>
      <c r="AB6692" t="str">
        <f>VLOOKUP(T6692,[3]رکوردها!$A:$E,5,0)</f>
        <v/>
      </c>
    </row>
    <row r="6693" spans="1:28" s="41" customFormat="1" hidden="1" x14ac:dyDescent="0.2">
      <c r="A6693" s="36">
        <v>177005</v>
      </c>
      <c r="B6693" s="36">
        <v>1665</v>
      </c>
      <c r="C6693" s="36">
        <v>1841</v>
      </c>
      <c r="D6693" s="36" t="str">
        <f>VLOOKUP(C6693,Piv.Analysis!A:AA,27,0)</f>
        <v>حقوق و دستمزد</v>
      </c>
      <c r="E6693" s="36"/>
      <c r="F6693" s="37" t="s">
        <v>0</v>
      </c>
      <c r="G6693" s="37" t="s">
        <v>70</v>
      </c>
      <c r="H6693" s="38">
        <v>0</v>
      </c>
      <c r="I6693" s="38">
        <v>1500000</v>
      </c>
      <c r="J6693" s="38">
        <f t="shared" si="136"/>
        <v>-1500000</v>
      </c>
      <c r="K6693" s="38"/>
      <c r="L6693" s="49"/>
      <c r="M6693" s="37" t="s">
        <v>63</v>
      </c>
      <c r="N6693" s="37" t="s">
        <v>64</v>
      </c>
      <c r="O6693" s="37" t="s">
        <v>65</v>
      </c>
      <c r="P6693" s="37" t="s">
        <v>66</v>
      </c>
      <c r="Q6693" s="37" t="s">
        <v>67</v>
      </c>
      <c r="R6693" s="37" t="s">
        <v>68</v>
      </c>
      <c r="S6693" s="37" t="s">
        <v>3812</v>
      </c>
      <c r="T6693" s="37" t="s">
        <v>3811</v>
      </c>
      <c r="U6693" s="1" t="e">
        <f>VLOOKUP(T6693,[2]VAT!$A:$D,1,0)</f>
        <v>#N/A</v>
      </c>
      <c r="V6693" s="37" t="s">
        <v>2</v>
      </c>
      <c r="W6693" s="37" t="s">
        <v>2</v>
      </c>
      <c r="X6693" t="str">
        <f>VLOOKUP(T6693,[3]رکوردها!$A:$B,2,0)</f>
        <v>0069564159</v>
      </c>
      <c r="Y6693" t="str">
        <f>VLOOKUP(T6693,[3]رکوردها!$A:$D,4,0)</f>
        <v/>
      </c>
      <c r="Z6693" t="str">
        <f>VLOOKUP(T6693,[3]رکوردها!$A:$C,3,0)</f>
        <v/>
      </c>
      <c r="AA6693" t="str">
        <f>VLOOKUP(T6693,[3]رکوردها!$A:$F,6,0)</f>
        <v/>
      </c>
      <c r="AB6693" t="str">
        <f>VLOOKUP(T6693,[3]رکوردها!$A:$E,5,0)</f>
        <v/>
      </c>
    </row>
    <row r="6694" spans="1:28" s="41" customFormat="1" hidden="1" x14ac:dyDescent="0.2">
      <c r="A6694" s="36">
        <v>146827</v>
      </c>
      <c r="B6694" s="36">
        <v>1292</v>
      </c>
      <c r="C6694" s="36">
        <v>1431</v>
      </c>
      <c r="D6694" s="36" t="str">
        <f>VLOOKUP(C6694,Piv.Analysis!A:AA,27,0)</f>
        <v>حقوق و دستمزد</v>
      </c>
      <c r="E6694" s="36"/>
      <c r="F6694" s="37" t="s">
        <v>11</v>
      </c>
      <c r="G6694" s="37" t="s">
        <v>53</v>
      </c>
      <c r="H6694" s="38">
        <v>0</v>
      </c>
      <c r="I6694" s="38">
        <v>15754998</v>
      </c>
      <c r="J6694" s="38">
        <f t="shared" si="136"/>
        <v>-15754998</v>
      </c>
      <c r="K6694" s="38"/>
      <c r="L6694" s="49"/>
      <c r="M6694" s="37" t="s">
        <v>54</v>
      </c>
      <c r="N6694" s="37" t="s">
        <v>55</v>
      </c>
      <c r="O6694" s="37" t="s">
        <v>56</v>
      </c>
      <c r="P6694" s="37" t="s">
        <v>57</v>
      </c>
      <c r="Q6694" s="37" t="s">
        <v>58</v>
      </c>
      <c r="R6694" s="37" t="s">
        <v>59</v>
      </c>
      <c r="S6694" s="37" t="s">
        <v>3812</v>
      </c>
      <c r="T6694" s="37" t="s">
        <v>3811</v>
      </c>
      <c r="U6694" s="1" t="e">
        <f>VLOOKUP(T6694,[2]VAT!$A:$D,1,0)</f>
        <v>#N/A</v>
      </c>
      <c r="V6694" s="37" t="s">
        <v>2</v>
      </c>
      <c r="W6694" s="37" t="s">
        <v>2</v>
      </c>
      <c r="X6694" t="str">
        <f>VLOOKUP(T6694,[3]رکوردها!$A:$B,2,0)</f>
        <v>0069564159</v>
      </c>
      <c r="Y6694" t="str">
        <f>VLOOKUP(T6694,[3]رکوردها!$A:$D,4,0)</f>
        <v/>
      </c>
      <c r="Z6694" t="str">
        <f>VLOOKUP(T6694,[3]رکوردها!$A:$C,3,0)</f>
        <v/>
      </c>
      <c r="AA6694" t="str">
        <f>VLOOKUP(T6694,[3]رکوردها!$A:$F,6,0)</f>
        <v/>
      </c>
      <c r="AB6694" t="str">
        <f>VLOOKUP(T6694,[3]رکوردها!$A:$E,5,0)</f>
        <v/>
      </c>
    </row>
    <row r="6695" spans="1:28" s="41" customFormat="1" hidden="1" x14ac:dyDescent="0.2">
      <c r="A6695" s="36">
        <v>175451</v>
      </c>
      <c r="B6695" s="36">
        <v>1518</v>
      </c>
      <c r="C6695" s="36">
        <v>1709</v>
      </c>
      <c r="D6695" s="36" t="str">
        <f>VLOOKUP(C6695,Piv.Analysis!A:AA,27,0)</f>
        <v>حقوق و دستمزد</v>
      </c>
      <c r="E6695" s="36"/>
      <c r="F6695" s="37" t="s">
        <v>15</v>
      </c>
      <c r="G6695" s="37" t="s">
        <v>60</v>
      </c>
      <c r="H6695" s="38">
        <v>0</v>
      </c>
      <c r="I6695" s="38">
        <v>15754998</v>
      </c>
      <c r="J6695" s="38">
        <f t="shared" si="136"/>
        <v>-15754998</v>
      </c>
      <c r="K6695" s="38"/>
      <c r="L6695" s="49"/>
      <c r="M6695" s="37" t="s">
        <v>54</v>
      </c>
      <c r="N6695" s="37" t="s">
        <v>55</v>
      </c>
      <c r="O6695" s="37" t="s">
        <v>56</v>
      </c>
      <c r="P6695" s="37" t="s">
        <v>57</v>
      </c>
      <c r="Q6695" s="37" t="s">
        <v>58</v>
      </c>
      <c r="R6695" s="37" t="s">
        <v>59</v>
      </c>
      <c r="S6695" s="37" t="s">
        <v>3812</v>
      </c>
      <c r="T6695" s="37" t="s">
        <v>3811</v>
      </c>
      <c r="U6695" s="1" t="e">
        <f>VLOOKUP(T6695,[2]VAT!$A:$D,1,0)</f>
        <v>#N/A</v>
      </c>
      <c r="V6695" s="37" t="s">
        <v>2</v>
      </c>
      <c r="W6695" s="37" t="s">
        <v>2</v>
      </c>
      <c r="X6695" t="str">
        <f>VLOOKUP(T6695,[3]رکوردها!$A:$B,2,0)</f>
        <v>0069564159</v>
      </c>
      <c r="Y6695" t="str">
        <f>VLOOKUP(T6695,[3]رکوردها!$A:$D,4,0)</f>
        <v/>
      </c>
      <c r="Z6695" t="str">
        <f>VLOOKUP(T6695,[3]رکوردها!$A:$C,3,0)</f>
        <v/>
      </c>
      <c r="AA6695" t="str">
        <f>VLOOKUP(T6695,[3]رکوردها!$A:$F,6,0)</f>
        <v/>
      </c>
      <c r="AB6695" t="str">
        <f>VLOOKUP(T6695,[3]رکوردها!$A:$E,5,0)</f>
        <v/>
      </c>
    </row>
    <row r="6696" spans="1:28" s="41" customFormat="1" hidden="1" x14ac:dyDescent="0.2">
      <c r="A6696" s="36">
        <v>177035</v>
      </c>
      <c r="B6696" s="36">
        <v>1666</v>
      </c>
      <c r="C6696" s="36">
        <v>1842</v>
      </c>
      <c r="D6696" s="36" t="str">
        <f>VLOOKUP(C6696,Piv.Analysis!A:AA,27,0)</f>
        <v>حقوق و دستمزد</v>
      </c>
      <c r="E6696" s="36"/>
      <c r="F6696" s="37" t="s">
        <v>0</v>
      </c>
      <c r="G6696" s="37" t="s">
        <v>61</v>
      </c>
      <c r="H6696" s="38">
        <v>0</v>
      </c>
      <c r="I6696" s="38">
        <v>15754998</v>
      </c>
      <c r="J6696" s="38">
        <f t="shared" si="136"/>
        <v>-15754998</v>
      </c>
      <c r="K6696" s="38"/>
      <c r="L6696" s="49"/>
      <c r="M6696" s="37" t="s">
        <v>54</v>
      </c>
      <c r="N6696" s="37" t="s">
        <v>55</v>
      </c>
      <c r="O6696" s="37" t="s">
        <v>56</v>
      </c>
      <c r="P6696" s="37" t="s">
        <v>57</v>
      </c>
      <c r="Q6696" s="37" t="s">
        <v>58</v>
      </c>
      <c r="R6696" s="37" t="s">
        <v>59</v>
      </c>
      <c r="S6696" s="37" t="s">
        <v>3812</v>
      </c>
      <c r="T6696" s="37" t="s">
        <v>3811</v>
      </c>
      <c r="U6696" s="1" t="e">
        <f>VLOOKUP(T6696,[2]VAT!$A:$D,1,0)</f>
        <v>#N/A</v>
      </c>
      <c r="V6696" s="37" t="s">
        <v>2</v>
      </c>
      <c r="W6696" s="37" t="s">
        <v>2</v>
      </c>
      <c r="X6696" t="str">
        <f>VLOOKUP(T6696,[3]رکوردها!$A:$B,2,0)</f>
        <v>0069564159</v>
      </c>
      <c r="Y6696" t="str">
        <f>VLOOKUP(T6696,[3]رکوردها!$A:$D,4,0)</f>
        <v/>
      </c>
      <c r="Z6696" t="str">
        <f>VLOOKUP(T6696,[3]رکوردها!$A:$C,3,0)</f>
        <v/>
      </c>
      <c r="AA6696" t="str">
        <f>VLOOKUP(T6696,[3]رکوردها!$A:$F,6,0)</f>
        <v/>
      </c>
      <c r="AB6696" t="str">
        <f>VLOOKUP(T6696,[3]رکوردها!$A:$E,5,0)</f>
        <v/>
      </c>
    </row>
    <row r="6697" spans="1:28" s="41" customFormat="1" hidden="1" x14ac:dyDescent="0.2">
      <c r="A6697" s="36">
        <v>146828</v>
      </c>
      <c r="B6697" s="36">
        <v>1292</v>
      </c>
      <c r="C6697" s="36">
        <v>1431</v>
      </c>
      <c r="D6697" s="36" t="str">
        <f>VLOOKUP(C6697,Piv.Analysis!A:AA,27,0)</f>
        <v>حقوق و دستمزد</v>
      </c>
      <c r="E6697" s="36"/>
      <c r="F6697" s="37" t="s">
        <v>11</v>
      </c>
      <c r="G6697" s="37" t="s">
        <v>53</v>
      </c>
      <c r="H6697" s="38">
        <v>0</v>
      </c>
      <c r="I6697" s="38">
        <v>5374394</v>
      </c>
      <c r="J6697" s="38">
        <f t="shared" si="136"/>
        <v>-5374394</v>
      </c>
      <c r="K6697" s="38"/>
      <c r="L6697" s="49"/>
      <c r="M6697" s="37" t="s">
        <v>54</v>
      </c>
      <c r="N6697" s="37" t="s">
        <v>55</v>
      </c>
      <c r="O6697" s="37" t="s">
        <v>56</v>
      </c>
      <c r="P6697" s="37" t="s">
        <v>57</v>
      </c>
      <c r="Q6697" s="37" t="s">
        <v>58</v>
      </c>
      <c r="R6697" s="37" t="s">
        <v>59</v>
      </c>
      <c r="S6697" s="37" t="s">
        <v>3823</v>
      </c>
      <c r="T6697" s="37" t="s">
        <v>3822</v>
      </c>
      <c r="U6697" s="1" t="e">
        <f>VLOOKUP(T6697,[2]VAT!$A:$D,1,0)</f>
        <v>#N/A</v>
      </c>
      <c r="V6697" s="37" t="s">
        <v>2</v>
      </c>
      <c r="W6697" s="37" t="s">
        <v>2</v>
      </c>
      <c r="X6697" t="str">
        <f>VLOOKUP(T6697,[3]رکوردها!$A:$B,2,0)</f>
        <v>0519518446</v>
      </c>
      <c r="Y6697" t="str">
        <f>VLOOKUP(T6697,[3]رکوردها!$A:$D,4,0)</f>
        <v/>
      </c>
      <c r="Z6697" t="str">
        <f>VLOOKUP(T6697,[3]رکوردها!$A:$C,3,0)</f>
        <v/>
      </c>
      <c r="AA6697" t="str">
        <f>VLOOKUP(T6697,[3]رکوردها!$A:$F,6,0)</f>
        <v/>
      </c>
      <c r="AB6697" t="str">
        <f>VLOOKUP(T6697,[3]رکوردها!$A:$E,5,0)</f>
        <v/>
      </c>
    </row>
    <row r="6698" spans="1:28" s="41" customFormat="1" hidden="1" x14ac:dyDescent="0.2">
      <c r="A6698" s="36">
        <v>175452</v>
      </c>
      <c r="B6698" s="36">
        <v>1518</v>
      </c>
      <c r="C6698" s="36">
        <v>1709</v>
      </c>
      <c r="D6698" s="36" t="str">
        <f>VLOOKUP(C6698,Piv.Analysis!A:AA,27,0)</f>
        <v>حقوق و دستمزد</v>
      </c>
      <c r="E6698" s="36"/>
      <c r="F6698" s="37" t="s">
        <v>15</v>
      </c>
      <c r="G6698" s="37" t="s">
        <v>60</v>
      </c>
      <c r="H6698" s="38">
        <v>0</v>
      </c>
      <c r="I6698" s="38">
        <v>5374395</v>
      </c>
      <c r="J6698" s="38">
        <f t="shared" si="136"/>
        <v>-5374395</v>
      </c>
      <c r="K6698" s="38"/>
      <c r="L6698" s="49"/>
      <c r="M6698" s="37" t="s">
        <v>54</v>
      </c>
      <c r="N6698" s="37" t="s">
        <v>55</v>
      </c>
      <c r="O6698" s="37" t="s">
        <v>56</v>
      </c>
      <c r="P6698" s="37" t="s">
        <v>57</v>
      </c>
      <c r="Q6698" s="37" t="s">
        <v>58</v>
      </c>
      <c r="R6698" s="37" t="s">
        <v>59</v>
      </c>
      <c r="S6698" s="37" t="s">
        <v>3823</v>
      </c>
      <c r="T6698" s="37" t="s">
        <v>3822</v>
      </c>
      <c r="U6698" s="1" t="e">
        <f>VLOOKUP(T6698,[2]VAT!$A:$D,1,0)</f>
        <v>#N/A</v>
      </c>
      <c r="V6698" s="37" t="s">
        <v>2</v>
      </c>
      <c r="W6698" s="37" t="s">
        <v>2</v>
      </c>
      <c r="X6698" t="str">
        <f>VLOOKUP(T6698,[3]رکوردها!$A:$B,2,0)</f>
        <v>0519518446</v>
      </c>
      <c r="Y6698" t="str">
        <f>VLOOKUP(T6698,[3]رکوردها!$A:$D,4,0)</f>
        <v/>
      </c>
      <c r="Z6698" t="str">
        <f>VLOOKUP(T6698,[3]رکوردها!$A:$C,3,0)</f>
        <v/>
      </c>
      <c r="AA6698" t="str">
        <f>VLOOKUP(T6698,[3]رکوردها!$A:$F,6,0)</f>
        <v/>
      </c>
      <c r="AB6698" t="str">
        <f>VLOOKUP(T6698,[3]رکوردها!$A:$E,5,0)</f>
        <v/>
      </c>
    </row>
    <row r="6699" spans="1:28" s="41" customFormat="1" hidden="1" x14ac:dyDescent="0.2">
      <c r="A6699" s="36">
        <v>177036</v>
      </c>
      <c r="B6699" s="36">
        <v>1666</v>
      </c>
      <c r="C6699" s="36">
        <v>1842</v>
      </c>
      <c r="D6699" s="36" t="str">
        <f>VLOOKUP(C6699,Piv.Analysis!A:AA,27,0)</f>
        <v>حقوق و دستمزد</v>
      </c>
      <c r="E6699" s="36"/>
      <c r="F6699" s="37" t="s">
        <v>0</v>
      </c>
      <c r="G6699" s="37" t="s">
        <v>61</v>
      </c>
      <c r="H6699" s="38">
        <v>0</v>
      </c>
      <c r="I6699" s="38">
        <v>5374394</v>
      </c>
      <c r="J6699" s="38">
        <f t="shared" si="136"/>
        <v>-5374394</v>
      </c>
      <c r="K6699" s="38"/>
      <c r="L6699" s="49"/>
      <c r="M6699" s="37" t="s">
        <v>54</v>
      </c>
      <c r="N6699" s="37" t="s">
        <v>55</v>
      </c>
      <c r="O6699" s="37" t="s">
        <v>56</v>
      </c>
      <c r="P6699" s="37" t="s">
        <v>57</v>
      </c>
      <c r="Q6699" s="37" t="s">
        <v>58</v>
      </c>
      <c r="R6699" s="37" t="s">
        <v>59</v>
      </c>
      <c r="S6699" s="37" t="s">
        <v>3823</v>
      </c>
      <c r="T6699" s="37" t="s">
        <v>3822</v>
      </c>
      <c r="U6699" s="1" t="e">
        <f>VLOOKUP(T6699,[2]VAT!$A:$D,1,0)</f>
        <v>#N/A</v>
      </c>
      <c r="V6699" s="37" t="s">
        <v>2</v>
      </c>
      <c r="W6699" s="37" t="s">
        <v>2</v>
      </c>
      <c r="X6699" t="str">
        <f>VLOOKUP(T6699,[3]رکوردها!$A:$B,2,0)</f>
        <v>0519518446</v>
      </c>
      <c r="Y6699" t="str">
        <f>VLOOKUP(T6699,[3]رکوردها!$A:$D,4,0)</f>
        <v/>
      </c>
      <c r="Z6699" t="str">
        <f>VLOOKUP(T6699,[3]رکوردها!$A:$C,3,0)</f>
        <v/>
      </c>
      <c r="AA6699" t="str">
        <f>VLOOKUP(T6699,[3]رکوردها!$A:$F,6,0)</f>
        <v/>
      </c>
      <c r="AB6699" t="str">
        <f>VLOOKUP(T6699,[3]رکوردها!$A:$E,5,0)</f>
        <v/>
      </c>
    </row>
    <row r="6700" spans="1:28" s="41" customFormat="1" hidden="1" x14ac:dyDescent="0.2">
      <c r="A6700" s="36">
        <v>146745</v>
      </c>
      <c r="B6700" s="36">
        <v>1289</v>
      </c>
      <c r="C6700" s="36">
        <v>1428</v>
      </c>
      <c r="D6700" s="36" t="str">
        <f>VLOOKUP(C6700,Piv.Analysis!A:AA,27,0)</f>
        <v>حقوق و دستمزد</v>
      </c>
      <c r="E6700" s="36"/>
      <c r="F6700" s="37" t="s">
        <v>11</v>
      </c>
      <c r="G6700" s="37" t="s">
        <v>3821</v>
      </c>
      <c r="H6700" s="38">
        <v>0</v>
      </c>
      <c r="I6700" s="38">
        <v>4500000</v>
      </c>
      <c r="J6700" s="38">
        <f t="shared" si="136"/>
        <v>-4500000</v>
      </c>
      <c r="K6700" s="38"/>
      <c r="L6700" s="49"/>
      <c r="M6700" s="37" t="s">
        <v>63</v>
      </c>
      <c r="N6700" s="37" t="s">
        <v>64</v>
      </c>
      <c r="O6700" s="37" t="s">
        <v>65</v>
      </c>
      <c r="P6700" s="37" t="s">
        <v>66</v>
      </c>
      <c r="Q6700" s="37" t="s">
        <v>67</v>
      </c>
      <c r="R6700" s="37" t="s">
        <v>68</v>
      </c>
      <c r="S6700" s="37" t="s">
        <v>3823</v>
      </c>
      <c r="T6700" s="37" t="s">
        <v>3822</v>
      </c>
      <c r="U6700" s="1" t="e">
        <f>VLOOKUP(T6700,[2]VAT!$A:$D,1,0)</f>
        <v>#N/A</v>
      </c>
      <c r="V6700" s="37" t="s">
        <v>2</v>
      </c>
      <c r="W6700" s="37" t="s">
        <v>2</v>
      </c>
      <c r="X6700" t="str">
        <f>VLOOKUP(T6700,[3]رکوردها!$A:$B,2,0)</f>
        <v>0519518446</v>
      </c>
      <c r="Y6700" t="str">
        <f>VLOOKUP(T6700,[3]رکوردها!$A:$D,4,0)</f>
        <v/>
      </c>
      <c r="Z6700" t="str">
        <f>VLOOKUP(T6700,[3]رکوردها!$A:$C,3,0)</f>
        <v/>
      </c>
      <c r="AA6700" t="str">
        <f>VLOOKUP(T6700,[3]رکوردها!$A:$F,6,0)</f>
        <v/>
      </c>
      <c r="AB6700" t="str">
        <f>VLOOKUP(T6700,[3]رکوردها!$A:$E,5,0)</f>
        <v/>
      </c>
    </row>
    <row r="6701" spans="1:28" s="41" customFormat="1" hidden="1" x14ac:dyDescent="0.2">
      <c r="A6701" s="36">
        <v>175407</v>
      </c>
      <c r="B6701" s="36">
        <v>1516</v>
      </c>
      <c r="C6701" s="36">
        <v>1707</v>
      </c>
      <c r="D6701" s="36" t="str">
        <f>VLOOKUP(C6701,Piv.Analysis!A:AA,27,0)</f>
        <v>حقوق و دستمزد</v>
      </c>
      <c r="E6701" s="36"/>
      <c r="F6701" s="37" t="s">
        <v>15</v>
      </c>
      <c r="G6701" s="37" t="s">
        <v>62</v>
      </c>
      <c r="H6701" s="38">
        <v>0</v>
      </c>
      <c r="I6701" s="38">
        <v>4500000</v>
      </c>
      <c r="J6701" s="38">
        <f t="shared" si="136"/>
        <v>-4500000</v>
      </c>
      <c r="K6701" s="38"/>
      <c r="L6701" s="49"/>
      <c r="M6701" s="37" t="s">
        <v>63</v>
      </c>
      <c r="N6701" s="37" t="s">
        <v>64</v>
      </c>
      <c r="O6701" s="37" t="s">
        <v>65</v>
      </c>
      <c r="P6701" s="37" t="s">
        <v>66</v>
      </c>
      <c r="Q6701" s="37" t="s">
        <v>67</v>
      </c>
      <c r="R6701" s="37" t="s">
        <v>68</v>
      </c>
      <c r="S6701" s="37" t="s">
        <v>3823</v>
      </c>
      <c r="T6701" s="37" t="s">
        <v>3822</v>
      </c>
      <c r="U6701" s="1" t="e">
        <f>VLOOKUP(T6701,[2]VAT!$A:$D,1,0)</f>
        <v>#N/A</v>
      </c>
      <c r="V6701" s="37" t="s">
        <v>2</v>
      </c>
      <c r="W6701" s="37" t="s">
        <v>2</v>
      </c>
      <c r="X6701" t="str">
        <f>VLOOKUP(T6701,[3]رکوردها!$A:$B,2,0)</f>
        <v>0519518446</v>
      </c>
      <c r="Y6701" t="str">
        <f>VLOOKUP(T6701,[3]رکوردها!$A:$D,4,0)</f>
        <v/>
      </c>
      <c r="Z6701" t="str">
        <f>VLOOKUP(T6701,[3]رکوردها!$A:$C,3,0)</f>
        <v/>
      </c>
      <c r="AA6701" t="str">
        <f>VLOOKUP(T6701,[3]رکوردها!$A:$F,6,0)</f>
        <v/>
      </c>
      <c r="AB6701" t="str">
        <f>VLOOKUP(T6701,[3]رکوردها!$A:$E,5,0)</f>
        <v/>
      </c>
    </row>
    <row r="6702" spans="1:28" s="41" customFormat="1" hidden="1" x14ac:dyDescent="0.2">
      <c r="A6702" s="36">
        <v>177006</v>
      </c>
      <c r="B6702" s="36">
        <v>1665</v>
      </c>
      <c r="C6702" s="36">
        <v>1841</v>
      </c>
      <c r="D6702" s="36" t="str">
        <f>VLOOKUP(C6702,Piv.Analysis!A:AA,27,0)</f>
        <v>حقوق و دستمزد</v>
      </c>
      <c r="E6702" s="36"/>
      <c r="F6702" s="37" t="s">
        <v>0</v>
      </c>
      <c r="G6702" s="37" t="s">
        <v>70</v>
      </c>
      <c r="H6702" s="38">
        <v>0</v>
      </c>
      <c r="I6702" s="38">
        <v>4500000</v>
      </c>
      <c r="J6702" s="38">
        <f t="shared" si="136"/>
        <v>-4500000</v>
      </c>
      <c r="K6702" s="38"/>
      <c r="L6702" s="49"/>
      <c r="M6702" s="37" t="s">
        <v>63</v>
      </c>
      <c r="N6702" s="37" t="s">
        <v>64</v>
      </c>
      <c r="O6702" s="37" t="s">
        <v>65</v>
      </c>
      <c r="P6702" s="37" t="s">
        <v>66</v>
      </c>
      <c r="Q6702" s="37" t="s">
        <v>67</v>
      </c>
      <c r="R6702" s="37" t="s">
        <v>68</v>
      </c>
      <c r="S6702" s="37" t="s">
        <v>3823</v>
      </c>
      <c r="T6702" s="37" t="s">
        <v>3822</v>
      </c>
      <c r="U6702" s="1" t="e">
        <f>VLOOKUP(T6702,[2]VAT!$A:$D,1,0)</f>
        <v>#N/A</v>
      </c>
      <c r="V6702" s="37" t="s">
        <v>2</v>
      </c>
      <c r="W6702" s="37" t="s">
        <v>2</v>
      </c>
      <c r="X6702" t="str">
        <f>VLOOKUP(T6702,[3]رکوردها!$A:$B,2,0)</f>
        <v>0519518446</v>
      </c>
      <c r="Y6702" t="str">
        <f>VLOOKUP(T6702,[3]رکوردها!$A:$D,4,0)</f>
        <v/>
      </c>
      <c r="Z6702" t="str">
        <f>VLOOKUP(T6702,[3]رکوردها!$A:$C,3,0)</f>
        <v/>
      </c>
      <c r="AA6702" t="str">
        <f>VLOOKUP(T6702,[3]رکوردها!$A:$F,6,0)</f>
        <v/>
      </c>
      <c r="AB6702" t="str">
        <f>VLOOKUP(T6702,[3]رکوردها!$A:$E,5,0)</f>
        <v/>
      </c>
    </row>
    <row r="6703" spans="1:28" s="41" customFormat="1" hidden="1" x14ac:dyDescent="0.2">
      <c r="A6703" s="36">
        <v>138517</v>
      </c>
      <c r="B6703" s="36">
        <v>1197</v>
      </c>
      <c r="C6703" s="36">
        <v>1026</v>
      </c>
      <c r="D6703" s="36" t="str">
        <f>VLOOKUP(C6703,Piv.Analysis!A:AA,27,0)</f>
        <v>دریافت و پرداخت</v>
      </c>
      <c r="E6703" s="36"/>
      <c r="F6703" s="37" t="s">
        <v>35</v>
      </c>
      <c r="G6703" s="37" t="s">
        <v>3824</v>
      </c>
      <c r="H6703" s="38">
        <v>122710604</v>
      </c>
      <c r="I6703" s="38">
        <v>0</v>
      </c>
      <c r="J6703" s="38">
        <f t="shared" si="136"/>
        <v>122710604</v>
      </c>
      <c r="K6703" s="38"/>
      <c r="L6703" s="49"/>
      <c r="M6703" s="37" t="s">
        <v>4</v>
      </c>
      <c r="N6703" s="37" t="s">
        <v>5</v>
      </c>
      <c r="O6703" s="37" t="s">
        <v>6</v>
      </c>
      <c r="P6703" s="37" t="s">
        <v>7</v>
      </c>
      <c r="Q6703" s="37" t="s">
        <v>38</v>
      </c>
      <c r="R6703" s="37" t="s">
        <v>39</v>
      </c>
      <c r="S6703" s="37" t="s">
        <v>3823</v>
      </c>
      <c r="T6703" s="37" t="s">
        <v>3822</v>
      </c>
      <c r="U6703" s="1" t="e">
        <f>VLOOKUP(T6703,[2]VAT!$A:$D,1,0)</f>
        <v>#N/A</v>
      </c>
      <c r="V6703" s="37" t="s">
        <v>2</v>
      </c>
      <c r="W6703" s="37" t="s">
        <v>2</v>
      </c>
      <c r="X6703" t="str">
        <f>VLOOKUP(T6703,[3]رکوردها!$A:$B,2,0)</f>
        <v>0519518446</v>
      </c>
      <c r="Y6703" t="str">
        <f>VLOOKUP(T6703,[3]رکوردها!$A:$D,4,0)</f>
        <v/>
      </c>
      <c r="Z6703" t="str">
        <f>VLOOKUP(T6703,[3]رکوردها!$A:$C,3,0)</f>
        <v/>
      </c>
      <c r="AA6703" t="str">
        <f>VLOOKUP(T6703,[3]رکوردها!$A:$F,6,0)</f>
        <v/>
      </c>
      <c r="AB6703" t="str">
        <f>VLOOKUP(T6703,[3]رکوردها!$A:$E,5,0)</f>
        <v/>
      </c>
    </row>
    <row r="6704" spans="1:28" s="41" customFormat="1" hidden="1" x14ac:dyDescent="0.2">
      <c r="A6704" s="36">
        <v>146754</v>
      </c>
      <c r="B6704" s="36">
        <v>1289</v>
      </c>
      <c r="C6704" s="36">
        <v>1428</v>
      </c>
      <c r="D6704" s="36" t="str">
        <f>VLOOKUP(C6704,Piv.Analysis!A:AA,27,0)</f>
        <v>حقوق و دستمزد</v>
      </c>
      <c r="E6704" s="36"/>
      <c r="F6704" s="37" t="s">
        <v>11</v>
      </c>
      <c r="G6704" s="37" t="s">
        <v>41</v>
      </c>
      <c r="H6704" s="38">
        <v>0</v>
      </c>
      <c r="I6704" s="38">
        <v>79214417</v>
      </c>
      <c r="J6704" s="38">
        <f t="shared" si="136"/>
        <v>-79214417</v>
      </c>
      <c r="K6704" s="38"/>
      <c r="L6704" s="49"/>
      <c r="M6704" s="37" t="s">
        <v>4</v>
      </c>
      <c r="N6704" s="37" t="s">
        <v>5</v>
      </c>
      <c r="O6704" s="37" t="s">
        <v>6</v>
      </c>
      <c r="P6704" s="37" t="s">
        <v>7</v>
      </c>
      <c r="Q6704" s="37" t="s">
        <v>38</v>
      </c>
      <c r="R6704" s="37" t="s">
        <v>39</v>
      </c>
      <c r="S6704" s="37" t="s">
        <v>3823</v>
      </c>
      <c r="T6704" s="37" t="s">
        <v>3822</v>
      </c>
      <c r="U6704" s="1" t="e">
        <f>VLOOKUP(T6704,[2]VAT!$A:$D,1,0)</f>
        <v>#N/A</v>
      </c>
      <c r="V6704" s="37" t="s">
        <v>2</v>
      </c>
      <c r="W6704" s="37" t="s">
        <v>2</v>
      </c>
      <c r="X6704" t="str">
        <f>VLOOKUP(T6704,[3]رکوردها!$A:$B,2,0)</f>
        <v>0519518446</v>
      </c>
      <c r="Y6704" t="str">
        <f>VLOOKUP(T6704,[3]رکوردها!$A:$D,4,0)</f>
        <v/>
      </c>
      <c r="Z6704" t="str">
        <f>VLOOKUP(T6704,[3]رکوردها!$A:$C,3,0)</f>
        <v/>
      </c>
      <c r="AA6704" t="str">
        <f>VLOOKUP(T6704,[3]رکوردها!$A:$F,6,0)</f>
        <v/>
      </c>
      <c r="AB6704" t="str">
        <f>VLOOKUP(T6704,[3]رکوردها!$A:$E,5,0)</f>
        <v/>
      </c>
    </row>
    <row r="6705" spans="1:28" s="41" customFormat="1" hidden="1" x14ac:dyDescent="0.2">
      <c r="A6705" s="36">
        <v>159478</v>
      </c>
      <c r="B6705" s="36">
        <v>1384</v>
      </c>
      <c r="C6705" s="36">
        <v>1536</v>
      </c>
      <c r="D6705" s="36" t="str">
        <f>VLOOKUP(C6705,Piv.Analysis!A:AA,27,0)</f>
        <v>دریافت و پرداخت</v>
      </c>
      <c r="E6705" s="36"/>
      <c r="F6705" s="37" t="s">
        <v>42</v>
      </c>
      <c r="G6705" s="37" t="s">
        <v>3825</v>
      </c>
      <c r="H6705" s="38">
        <v>79214417</v>
      </c>
      <c r="I6705" s="38">
        <v>0</v>
      </c>
      <c r="J6705" s="38">
        <f t="shared" si="136"/>
        <v>79214417</v>
      </c>
      <c r="K6705" s="38"/>
      <c r="L6705" s="49"/>
      <c r="M6705" s="37" t="s">
        <v>4</v>
      </c>
      <c r="N6705" s="37" t="s">
        <v>5</v>
      </c>
      <c r="O6705" s="37" t="s">
        <v>6</v>
      </c>
      <c r="P6705" s="37" t="s">
        <v>7</v>
      </c>
      <c r="Q6705" s="37" t="s">
        <v>38</v>
      </c>
      <c r="R6705" s="37" t="s">
        <v>39</v>
      </c>
      <c r="S6705" s="37" t="s">
        <v>3823</v>
      </c>
      <c r="T6705" s="37" t="s">
        <v>3822</v>
      </c>
      <c r="U6705" s="1" t="e">
        <f>VLOOKUP(T6705,[2]VAT!$A:$D,1,0)</f>
        <v>#N/A</v>
      </c>
      <c r="V6705" s="37" t="s">
        <v>2</v>
      </c>
      <c r="W6705" s="37" t="s">
        <v>2</v>
      </c>
      <c r="X6705" t="str">
        <f>VLOOKUP(T6705,[3]رکوردها!$A:$B,2,0)</f>
        <v>0519518446</v>
      </c>
      <c r="Y6705" t="str">
        <f>VLOOKUP(T6705,[3]رکوردها!$A:$D,4,0)</f>
        <v/>
      </c>
      <c r="Z6705" t="str">
        <f>VLOOKUP(T6705,[3]رکوردها!$A:$C,3,0)</f>
        <v/>
      </c>
      <c r="AA6705" t="str">
        <f>VLOOKUP(T6705,[3]رکوردها!$A:$F,6,0)</f>
        <v/>
      </c>
      <c r="AB6705" t="str">
        <f>VLOOKUP(T6705,[3]رکوردها!$A:$E,5,0)</f>
        <v/>
      </c>
    </row>
    <row r="6706" spans="1:28" s="41" customFormat="1" hidden="1" x14ac:dyDescent="0.2">
      <c r="A6706" s="36">
        <v>175417</v>
      </c>
      <c r="B6706" s="36">
        <v>1516</v>
      </c>
      <c r="C6706" s="36">
        <v>1707</v>
      </c>
      <c r="D6706" s="36" t="str">
        <f>VLOOKUP(C6706,Piv.Analysis!A:AA,27,0)</f>
        <v>حقوق و دستمزد</v>
      </c>
      <c r="E6706" s="36"/>
      <c r="F6706" s="37" t="s">
        <v>15</v>
      </c>
      <c r="G6706" s="37" t="s">
        <v>44</v>
      </c>
      <c r="H6706" s="38">
        <v>0</v>
      </c>
      <c r="I6706" s="38">
        <v>74791346</v>
      </c>
      <c r="J6706" s="38">
        <f t="shared" si="136"/>
        <v>-74791346</v>
      </c>
      <c r="K6706" s="38"/>
      <c r="L6706" s="49"/>
      <c r="M6706" s="37" t="s">
        <v>4</v>
      </c>
      <c r="N6706" s="37" t="s">
        <v>5</v>
      </c>
      <c r="O6706" s="37" t="s">
        <v>6</v>
      </c>
      <c r="P6706" s="37" t="s">
        <v>7</v>
      </c>
      <c r="Q6706" s="37" t="s">
        <v>38</v>
      </c>
      <c r="R6706" s="37" t="s">
        <v>39</v>
      </c>
      <c r="S6706" s="37" t="s">
        <v>3823</v>
      </c>
      <c r="T6706" s="37" t="s">
        <v>3822</v>
      </c>
      <c r="U6706" s="1" t="e">
        <f>VLOOKUP(T6706,[2]VAT!$A:$D,1,0)</f>
        <v>#N/A</v>
      </c>
      <c r="V6706" s="37" t="s">
        <v>2</v>
      </c>
      <c r="W6706" s="37" t="s">
        <v>2</v>
      </c>
      <c r="X6706" t="str">
        <f>VLOOKUP(T6706,[3]رکوردها!$A:$B,2,0)</f>
        <v>0519518446</v>
      </c>
      <c r="Y6706" t="str">
        <f>VLOOKUP(T6706,[3]رکوردها!$A:$D,4,0)</f>
        <v/>
      </c>
      <c r="Z6706" t="str">
        <f>VLOOKUP(T6706,[3]رکوردها!$A:$C,3,0)</f>
        <v/>
      </c>
      <c r="AA6706" t="str">
        <f>VLOOKUP(T6706,[3]رکوردها!$A:$F,6,0)</f>
        <v/>
      </c>
      <c r="AB6706" t="str">
        <f>VLOOKUP(T6706,[3]رکوردها!$A:$E,5,0)</f>
        <v/>
      </c>
    </row>
    <row r="6707" spans="1:28" s="41" customFormat="1" hidden="1" x14ac:dyDescent="0.2">
      <c r="A6707" s="36">
        <v>174018</v>
      </c>
      <c r="B6707" s="36">
        <v>1563</v>
      </c>
      <c r="C6707" s="36">
        <v>1634</v>
      </c>
      <c r="D6707" s="36" t="str">
        <f>VLOOKUP(C6707,Piv.Analysis!A:AA,27,0)</f>
        <v>دریافت و پرداخت</v>
      </c>
      <c r="E6707" s="36"/>
      <c r="F6707" s="37" t="s">
        <v>45</v>
      </c>
      <c r="G6707" s="37" t="s">
        <v>3826</v>
      </c>
      <c r="H6707" s="38">
        <v>74791346</v>
      </c>
      <c r="I6707" s="38">
        <v>0</v>
      </c>
      <c r="J6707" s="38">
        <f t="shared" si="136"/>
        <v>74791346</v>
      </c>
      <c r="K6707" s="38"/>
      <c r="L6707" s="49"/>
      <c r="M6707" s="37" t="s">
        <v>4</v>
      </c>
      <c r="N6707" s="37" t="s">
        <v>5</v>
      </c>
      <c r="O6707" s="37" t="s">
        <v>6</v>
      </c>
      <c r="P6707" s="37" t="s">
        <v>7</v>
      </c>
      <c r="Q6707" s="37" t="s">
        <v>38</v>
      </c>
      <c r="R6707" s="37" t="s">
        <v>39</v>
      </c>
      <c r="S6707" s="37" t="s">
        <v>3823</v>
      </c>
      <c r="T6707" s="37" t="s">
        <v>3822</v>
      </c>
      <c r="U6707" s="1" t="e">
        <f>VLOOKUP(T6707,[2]VAT!$A:$D,1,0)</f>
        <v>#N/A</v>
      </c>
      <c r="V6707" s="37" t="s">
        <v>2</v>
      </c>
      <c r="W6707" s="37" t="s">
        <v>2</v>
      </c>
      <c r="X6707" t="str">
        <f>VLOOKUP(T6707,[3]رکوردها!$A:$B,2,0)</f>
        <v>0519518446</v>
      </c>
      <c r="Y6707" t="str">
        <f>VLOOKUP(T6707,[3]رکوردها!$A:$D,4,0)</f>
        <v/>
      </c>
      <c r="Z6707" t="str">
        <f>VLOOKUP(T6707,[3]رکوردها!$A:$C,3,0)</f>
        <v/>
      </c>
      <c r="AA6707" t="str">
        <f>VLOOKUP(T6707,[3]رکوردها!$A:$F,6,0)</f>
        <v/>
      </c>
      <c r="AB6707" t="str">
        <f>VLOOKUP(T6707,[3]رکوردها!$A:$E,5,0)</f>
        <v/>
      </c>
    </row>
    <row r="6708" spans="1:28" s="41" customFormat="1" hidden="1" x14ac:dyDescent="0.2">
      <c r="A6708" s="36">
        <v>177015</v>
      </c>
      <c r="B6708" s="36">
        <v>1665</v>
      </c>
      <c r="C6708" s="36">
        <v>1841</v>
      </c>
      <c r="D6708" s="36" t="str">
        <f>VLOOKUP(C6708,Piv.Analysis!A:AA,27,0)</f>
        <v>حقوق و دستمزد</v>
      </c>
      <c r="E6708" s="36"/>
      <c r="F6708" s="37" t="s">
        <v>0</v>
      </c>
      <c r="G6708" s="37" t="s">
        <v>47</v>
      </c>
      <c r="H6708" s="38">
        <v>0</v>
      </c>
      <c r="I6708" s="38">
        <v>87639312</v>
      </c>
      <c r="J6708" s="38">
        <f t="shared" si="136"/>
        <v>-87639312</v>
      </c>
      <c r="K6708" s="38"/>
      <c r="L6708" s="49"/>
      <c r="M6708" s="37" t="s">
        <v>4</v>
      </c>
      <c r="N6708" s="37" t="s">
        <v>5</v>
      </c>
      <c r="O6708" s="37" t="s">
        <v>6</v>
      </c>
      <c r="P6708" s="37" t="s">
        <v>7</v>
      </c>
      <c r="Q6708" s="37" t="s">
        <v>38</v>
      </c>
      <c r="R6708" s="37" t="s">
        <v>39</v>
      </c>
      <c r="S6708" s="37" t="s">
        <v>3823</v>
      </c>
      <c r="T6708" s="37" t="s">
        <v>3822</v>
      </c>
      <c r="U6708" s="1" t="e">
        <f>VLOOKUP(T6708,[2]VAT!$A:$D,1,0)</f>
        <v>#N/A</v>
      </c>
      <c r="V6708" s="37" t="s">
        <v>2</v>
      </c>
      <c r="W6708" s="37" t="s">
        <v>2</v>
      </c>
      <c r="X6708" t="str">
        <f>VLOOKUP(T6708,[3]رکوردها!$A:$B,2,0)</f>
        <v>0519518446</v>
      </c>
      <c r="Y6708" t="str">
        <f>VLOOKUP(T6708,[3]رکوردها!$A:$D,4,0)</f>
        <v/>
      </c>
      <c r="Z6708" t="str">
        <f>VLOOKUP(T6708,[3]رکوردها!$A:$C,3,0)</f>
        <v/>
      </c>
      <c r="AA6708" t="str">
        <f>VLOOKUP(T6708,[3]رکوردها!$A:$F,6,0)</f>
        <v/>
      </c>
      <c r="AB6708" t="str">
        <f>VLOOKUP(T6708,[3]رکوردها!$A:$E,5,0)</f>
        <v/>
      </c>
    </row>
    <row r="6709" spans="1:28" s="41" customFormat="1" hidden="1" x14ac:dyDescent="0.2">
      <c r="A6709" s="36">
        <v>146749</v>
      </c>
      <c r="B6709" s="36">
        <v>1289</v>
      </c>
      <c r="C6709" s="36">
        <v>1428</v>
      </c>
      <c r="D6709" s="36" t="str">
        <f>VLOOKUP(C6709,Piv.Analysis!A:AA,27,0)</f>
        <v>حقوق و دستمزد</v>
      </c>
      <c r="E6709" s="36"/>
      <c r="F6709" s="37" t="s">
        <v>11</v>
      </c>
      <c r="G6709" s="37" t="s">
        <v>3827</v>
      </c>
      <c r="H6709" s="38">
        <v>0</v>
      </c>
      <c r="I6709" s="38">
        <v>31250000</v>
      </c>
      <c r="J6709" s="38">
        <f t="shared" si="136"/>
        <v>-31250000</v>
      </c>
      <c r="K6709" s="38"/>
      <c r="L6709" s="49"/>
      <c r="M6709" s="37" t="s">
        <v>63</v>
      </c>
      <c r="N6709" s="37" t="s">
        <v>64</v>
      </c>
      <c r="O6709" s="37" t="s">
        <v>65</v>
      </c>
      <c r="P6709" s="37" t="s">
        <v>66</v>
      </c>
      <c r="Q6709" s="37" t="s">
        <v>3828</v>
      </c>
      <c r="R6709" s="37" t="s">
        <v>3829</v>
      </c>
      <c r="S6709" s="37" t="s">
        <v>3823</v>
      </c>
      <c r="T6709" s="37" t="s">
        <v>3822</v>
      </c>
      <c r="U6709" s="1" t="e">
        <f>VLOOKUP(T6709,[2]VAT!$A:$D,1,0)</f>
        <v>#N/A</v>
      </c>
      <c r="V6709" s="37" t="s">
        <v>2</v>
      </c>
      <c r="W6709" s="37" t="s">
        <v>2</v>
      </c>
      <c r="X6709" t="str">
        <f>VLOOKUP(T6709,[3]رکوردها!$A:$B,2,0)</f>
        <v>0519518446</v>
      </c>
      <c r="Y6709" t="str">
        <f>VLOOKUP(T6709,[3]رکوردها!$A:$D,4,0)</f>
        <v/>
      </c>
      <c r="Z6709" t="str">
        <f>VLOOKUP(T6709,[3]رکوردها!$A:$C,3,0)</f>
        <v/>
      </c>
      <c r="AA6709" t="str">
        <f>VLOOKUP(T6709,[3]رکوردها!$A:$F,6,0)</f>
        <v/>
      </c>
      <c r="AB6709" t="str">
        <f>VLOOKUP(T6709,[3]رکوردها!$A:$E,5,0)</f>
        <v/>
      </c>
    </row>
    <row r="6710" spans="1:28" s="41" customFormat="1" hidden="1" x14ac:dyDescent="0.2">
      <c r="A6710" s="36">
        <v>175412</v>
      </c>
      <c r="B6710" s="36">
        <v>1516</v>
      </c>
      <c r="C6710" s="36">
        <v>1707</v>
      </c>
      <c r="D6710" s="36" t="str">
        <f>VLOOKUP(C6710,Piv.Analysis!A:AA,27,0)</f>
        <v>حقوق و دستمزد</v>
      </c>
      <c r="E6710" s="36"/>
      <c r="F6710" s="37" t="s">
        <v>15</v>
      </c>
      <c r="G6710" s="37" t="s">
        <v>3830</v>
      </c>
      <c r="H6710" s="38">
        <v>0</v>
      </c>
      <c r="I6710" s="38">
        <v>31250000</v>
      </c>
      <c r="J6710" s="38">
        <f t="shared" si="136"/>
        <v>-31250000</v>
      </c>
      <c r="K6710" s="38"/>
      <c r="L6710" s="49"/>
      <c r="M6710" s="37" t="s">
        <v>63</v>
      </c>
      <c r="N6710" s="37" t="s">
        <v>64</v>
      </c>
      <c r="O6710" s="37" t="s">
        <v>65</v>
      </c>
      <c r="P6710" s="37" t="s">
        <v>66</v>
      </c>
      <c r="Q6710" s="37" t="s">
        <v>3828</v>
      </c>
      <c r="R6710" s="37" t="s">
        <v>3829</v>
      </c>
      <c r="S6710" s="37" t="s">
        <v>3823</v>
      </c>
      <c r="T6710" s="37" t="s">
        <v>3822</v>
      </c>
      <c r="U6710" s="1" t="e">
        <f>VLOOKUP(T6710,[2]VAT!$A:$D,1,0)</f>
        <v>#N/A</v>
      </c>
      <c r="V6710" s="37" t="s">
        <v>2</v>
      </c>
      <c r="W6710" s="37" t="s">
        <v>2</v>
      </c>
      <c r="X6710" t="str">
        <f>VLOOKUP(T6710,[3]رکوردها!$A:$B,2,0)</f>
        <v>0519518446</v>
      </c>
      <c r="Y6710" t="str">
        <f>VLOOKUP(T6710,[3]رکوردها!$A:$D,4,0)</f>
        <v/>
      </c>
      <c r="Z6710" t="str">
        <f>VLOOKUP(T6710,[3]رکوردها!$A:$C,3,0)</f>
        <v/>
      </c>
      <c r="AA6710" t="str">
        <f>VLOOKUP(T6710,[3]رکوردها!$A:$F,6,0)</f>
        <v/>
      </c>
      <c r="AB6710" t="str">
        <f>VLOOKUP(T6710,[3]رکوردها!$A:$E,5,0)</f>
        <v/>
      </c>
    </row>
    <row r="6711" spans="1:28" s="41" customFormat="1" hidden="1" x14ac:dyDescent="0.2">
      <c r="A6711" s="36">
        <v>177011</v>
      </c>
      <c r="B6711" s="36">
        <v>1665</v>
      </c>
      <c r="C6711" s="36">
        <v>1841</v>
      </c>
      <c r="D6711" s="36" t="str">
        <f>VLOOKUP(C6711,Piv.Analysis!A:AA,27,0)</f>
        <v>حقوق و دستمزد</v>
      </c>
      <c r="E6711" s="36"/>
      <c r="F6711" s="37" t="s">
        <v>0</v>
      </c>
      <c r="G6711" s="37" t="s">
        <v>3831</v>
      </c>
      <c r="H6711" s="38">
        <v>0</v>
      </c>
      <c r="I6711" s="38">
        <v>31250000</v>
      </c>
      <c r="J6711" s="38">
        <f t="shared" si="136"/>
        <v>-31250000</v>
      </c>
      <c r="K6711" s="38"/>
      <c r="L6711" s="49"/>
      <c r="M6711" s="37" t="s">
        <v>63</v>
      </c>
      <c r="N6711" s="37" t="s">
        <v>64</v>
      </c>
      <c r="O6711" s="37" t="s">
        <v>65</v>
      </c>
      <c r="P6711" s="37" t="s">
        <v>66</v>
      </c>
      <c r="Q6711" s="37" t="s">
        <v>3828</v>
      </c>
      <c r="R6711" s="37" t="s">
        <v>3829</v>
      </c>
      <c r="S6711" s="37" t="s">
        <v>3823</v>
      </c>
      <c r="T6711" s="37" t="s">
        <v>3822</v>
      </c>
      <c r="U6711" s="1" t="e">
        <f>VLOOKUP(T6711,[2]VAT!$A:$D,1,0)</f>
        <v>#N/A</v>
      </c>
      <c r="V6711" s="37" t="s">
        <v>2</v>
      </c>
      <c r="W6711" s="37" t="s">
        <v>2</v>
      </c>
      <c r="X6711" t="str">
        <f>VLOOKUP(T6711,[3]رکوردها!$A:$B,2,0)</f>
        <v>0519518446</v>
      </c>
      <c r="Y6711" t="str">
        <f>VLOOKUP(T6711,[3]رکوردها!$A:$D,4,0)</f>
        <v/>
      </c>
      <c r="Z6711" t="str">
        <f>VLOOKUP(T6711,[3]رکوردها!$A:$C,3,0)</f>
        <v/>
      </c>
      <c r="AA6711" t="str">
        <f>VLOOKUP(T6711,[3]رکوردها!$A:$F,6,0)</f>
        <v/>
      </c>
      <c r="AB6711" t="str">
        <f>VLOOKUP(T6711,[3]رکوردها!$A:$E,5,0)</f>
        <v/>
      </c>
    </row>
    <row r="6712" spans="1:28" s="41" customFormat="1" hidden="1" x14ac:dyDescent="0.2">
      <c r="A6712" s="36">
        <v>146815</v>
      </c>
      <c r="B6712" s="36">
        <v>1291</v>
      </c>
      <c r="C6712" s="36">
        <v>1430</v>
      </c>
      <c r="D6712" s="36" t="str">
        <f>VLOOKUP(C6712,Piv.Analysis!A:AA,27,0)</f>
        <v>حقوق و دستمزد</v>
      </c>
      <c r="E6712" s="36"/>
      <c r="F6712" s="37" t="s">
        <v>11</v>
      </c>
      <c r="G6712" s="37" t="s">
        <v>48</v>
      </c>
      <c r="H6712" s="38">
        <v>0</v>
      </c>
      <c r="I6712" s="38">
        <v>9095424</v>
      </c>
      <c r="J6712" s="38">
        <f t="shared" si="136"/>
        <v>-9095424</v>
      </c>
      <c r="K6712" s="38"/>
      <c r="L6712" s="49"/>
      <c r="M6712" s="37" t="s">
        <v>4</v>
      </c>
      <c r="N6712" s="37" t="s">
        <v>5</v>
      </c>
      <c r="O6712" s="37" t="s">
        <v>6</v>
      </c>
      <c r="P6712" s="37" t="s">
        <v>7</v>
      </c>
      <c r="Q6712" s="37" t="s">
        <v>49</v>
      </c>
      <c r="R6712" s="37" t="s">
        <v>50</v>
      </c>
      <c r="S6712" s="37" t="s">
        <v>3823</v>
      </c>
      <c r="T6712" s="37" t="s">
        <v>3822</v>
      </c>
      <c r="U6712" s="1" t="e">
        <f>VLOOKUP(T6712,[2]VAT!$A:$D,1,0)</f>
        <v>#N/A</v>
      </c>
      <c r="V6712" s="37" t="s">
        <v>2</v>
      </c>
      <c r="W6712" s="37" t="s">
        <v>2</v>
      </c>
      <c r="X6712" t="str">
        <f>VLOOKUP(T6712,[3]رکوردها!$A:$B,2,0)</f>
        <v>0519518446</v>
      </c>
      <c r="Y6712" t="str">
        <f>VLOOKUP(T6712,[3]رکوردها!$A:$D,4,0)</f>
        <v/>
      </c>
      <c r="Z6712" t="str">
        <f>VLOOKUP(T6712,[3]رکوردها!$A:$C,3,0)</f>
        <v/>
      </c>
      <c r="AA6712" t="str">
        <f>VLOOKUP(T6712,[3]رکوردها!$A:$F,6,0)</f>
        <v/>
      </c>
      <c r="AB6712" t="str">
        <f>VLOOKUP(T6712,[3]رکوردها!$A:$E,5,0)</f>
        <v/>
      </c>
    </row>
    <row r="6713" spans="1:28" s="41" customFormat="1" hidden="1" x14ac:dyDescent="0.2">
      <c r="A6713" s="36">
        <v>175439</v>
      </c>
      <c r="B6713" s="36">
        <v>1517</v>
      </c>
      <c r="C6713" s="36">
        <v>1708</v>
      </c>
      <c r="D6713" s="36" t="str">
        <f>VLOOKUP(C6713,Piv.Analysis!A:AA,27,0)</f>
        <v>حقوق و دستمزد</v>
      </c>
      <c r="E6713" s="36"/>
      <c r="F6713" s="37" t="s">
        <v>15</v>
      </c>
      <c r="G6713" s="37" t="s">
        <v>51</v>
      </c>
      <c r="H6713" s="38">
        <v>0</v>
      </c>
      <c r="I6713" s="38">
        <v>9095425</v>
      </c>
      <c r="J6713" s="38">
        <f t="shared" si="136"/>
        <v>-9095425</v>
      </c>
      <c r="K6713" s="38"/>
      <c r="L6713" s="49"/>
      <c r="M6713" s="37" t="s">
        <v>4</v>
      </c>
      <c r="N6713" s="37" t="s">
        <v>5</v>
      </c>
      <c r="O6713" s="37" t="s">
        <v>6</v>
      </c>
      <c r="P6713" s="37" t="s">
        <v>7</v>
      </c>
      <c r="Q6713" s="37" t="s">
        <v>49</v>
      </c>
      <c r="R6713" s="37" t="s">
        <v>50</v>
      </c>
      <c r="S6713" s="37" t="s">
        <v>3823</v>
      </c>
      <c r="T6713" s="37" t="s">
        <v>3822</v>
      </c>
      <c r="U6713" s="1" t="e">
        <f>VLOOKUP(T6713,[2]VAT!$A:$D,1,0)</f>
        <v>#N/A</v>
      </c>
      <c r="V6713" s="37" t="s">
        <v>2</v>
      </c>
      <c r="W6713" s="37" t="s">
        <v>2</v>
      </c>
      <c r="X6713" t="str">
        <f>VLOOKUP(T6713,[3]رکوردها!$A:$B,2,0)</f>
        <v>0519518446</v>
      </c>
      <c r="Y6713" t="str">
        <f>VLOOKUP(T6713,[3]رکوردها!$A:$D,4,0)</f>
        <v/>
      </c>
      <c r="Z6713" t="str">
        <f>VLOOKUP(T6713,[3]رکوردها!$A:$C,3,0)</f>
        <v/>
      </c>
      <c r="AA6713" t="str">
        <f>VLOOKUP(T6713,[3]رکوردها!$A:$F,6,0)</f>
        <v/>
      </c>
      <c r="AB6713" t="str">
        <f>VLOOKUP(T6713,[3]رکوردها!$A:$E,5,0)</f>
        <v/>
      </c>
    </row>
    <row r="6714" spans="1:28" s="41" customFormat="1" hidden="1" x14ac:dyDescent="0.2">
      <c r="A6714" s="36">
        <v>177049</v>
      </c>
      <c r="B6714" s="36">
        <v>1667</v>
      </c>
      <c r="C6714" s="36">
        <v>1843</v>
      </c>
      <c r="D6714" s="36" t="str">
        <f>VLOOKUP(C6714,Piv.Analysis!A:AA,27,0)</f>
        <v>حقوق و دستمزد</v>
      </c>
      <c r="E6714" s="36"/>
      <c r="F6714" s="37" t="s">
        <v>0</v>
      </c>
      <c r="G6714" s="37" t="s">
        <v>52</v>
      </c>
      <c r="H6714" s="38">
        <v>0</v>
      </c>
      <c r="I6714" s="38">
        <v>9095424</v>
      </c>
      <c r="J6714" s="38">
        <f t="shared" si="136"/>
        <v>-9095424</v>
      </c>
      <c r="K6714" s="38"/>
      <c r="L6714" s="49"/>
      <c r="M6714" s="37" t="s">
        <v>4</v>
      </c>
      <c r="N6714" s="37" t="s">
        <v>5</v>
      </c>
      <c r="O6714" s="37" t="s">
        <v>6</v>
      </c>
      <c r="P6714" s="37" t="s">
        <v>7</v>
      </c>
      <c r="Q6714" s="37" t="s">
        <v>49</v>
      </c>
      <c r="R6714" s="37" t="s">
        <v>50</v>
      </c>
      <c r="S6714" s="37" t="s">
        <v>3823</v>
      </c>
      <c r="T6714" s="37" t="s">
        <v>3822</v>
      </c>
      <c r="U6714" s="1" t="e">
        <f>VLOOKUP(T6714,[2]VAT!$A:$D,1,0)</f>
        <v>#N/A</v>
      </c>
      <c r="V6714" s="37" t="s">
        <v>2</v>
      </c>
      <c r="W6714" s="37" t="s">
        <v>2</v>
      </c>
      <c r="X6714" t="str">
        <f>VLOOKUP(T6714,[3]رکوردها!$A:$B,2,0)</f>
        <v>0519518446</v>
      </c>
      <c r="Y6714" t="str">
        <f>VLOOKUP(T6714,[3]رکوردها!$A:$D,4,0)</f>
        <v/>
      </c>
      <c r="Z6714" t="str">
        <f>VLOOKUP(T6714,[3]رکوردها!$A:$C,3,0)</f>
        <v/>
      </c>
      <c r="AA6714" t="str">
        <f>VLOOKUP(T6714,[3]رکوردها!$A:$F,6,0)</f>
        <v/>
      </c>
      <c r="AB6714" t="str">
        <f>VLOOKUP(T6714,[3]رکوردها!$A:$E,5,0)</f>
        <v/>
      </c>
    </row>
    <row r="6715" spans="1:28" s="41" customFormat="1" hidden="1" x14ac:dyDescent="0.2">
      <c r="A6715" s="36">
        <v>146816</v>
      </c>
      <c r="B6715" s="36">
        <v>1291</v>
      </c>
      <c r="C6715" s="36">
        <v>1430</v>
      </c>
      <c r="D6715" s="36" t="str">
        <f>VLOOKUP(C6715,Piv.Analysis!A:AA,27,0)</f>
        <v>حقوق و دستمزد</v>
      </c>
      <c r="E6715" s="36"/>
      <c r="F6715" s="37" t="s">
        <v>11</v>
      </c>
      <c r="G6715" s="37" t="s">
        <v>48</v>
      </c>
      <c r="H6715" s="38">
        <v>0</v>
      </c>
      <c r="I6715" s="38">
        <v>10306233</v>
      </c>
      <c r="J6715" s="38">
        <f t="shared" si="136"/>
        <v>-10306233</v>
      </c>
      <c r="K6715" s="38"/>
      <c r="L6715" s="49"/>
      <c r="M6715" s="37" t="s">
        <v>4</v>
      </c>
      <c r="N6715" s="37" t="s">
        <v>5</v>
      </c>
      <c r="O6715" s="37" t="s">
        <v>6</v>
      </c>
      <c r="P6715" s="37" t="s">
        <v>7</v>
      </c>
      <c r="Q6715" s="37" t="s">
        <v>49</v>
      </c>
      <c r="R6715" s="37" t="s">
        <v>50</v>
      </c>
      <c r="S6715" s="37" t="s">
        <v>3833</v>
      </c>
      <c r="T6715" s="37" t="s">
        <v>3832</v>
      </c>
      <c r="U6715" s="1" t="e">
        <f>VLOOKUP(T6715,[2]VAT!$A:$D,1,0)</f>
        <v>#N/A</v>
      </c>
      <c r="V6715" s="37" t="s">
        <v>2</v>
      </c>
      <c r="W6715" s="37" t="s">
        <v>2</v>
      </c>
      <c r="X6715" t="str">
        <f>VLOOKUP(T6715,[3]رکوردها!$A:$B,2,0)</f>
        <v>0602383285</v>
      </c>
      <c r="Y6715" t="str">
        <f>VLOOKUP(T6715,[3]رکوردها!$A:$D,4,0)</f>
        <v/>
      </c>
      <c r="Z6715" t="str">
        <f>VLOOKUP(T6715,[3]رکوردها!$A:$C,3,0)</f>
        <v/>
      </c>
      <c r="AA6715" t="str">
        <f>VLOOKUP(T6715,[3]رکوردها!$A:$F,6,0)</f>
        <v/>
      </c>
      <c r="AB6715" t="str">
        <f>VLOOKUP(T6715,[3]رکوردها!$A:$E,5,0)</f>
        <v/>
      </c>
    </row>
    <row r="6716" spans="1:28" s="41" customFormat="1" hidden="1" x14ac:dyDescent="0.2">
      <c r="A6716" s="36">
        <v>177064</v>
      </c>
      <c r="B6716" s="36">
        <v>1529</v>
      </c>
      <c r="C6716" s="36">
        <v>1844</v>
      </c>
      <c r="D6716" s="36" t="str">
        <f>VLOOKUP(C6716,Piv.Analysis!A:AA,27,0)</f>
        <v>حقوق و دستمزد</v>
      </c>
      <c r="E6716" s="36"/>
      <c r="F6716" s="37" t="s">
        <v>1661</v>
      </c>
      <c r="G6716" s="37" t="s">
        <v>3834</v>
      </c>
      <c r="H6716" s="38">
        <v>74204877</v>
      </c>
      <c r="I6716" s="38">
        <v>0</v>
      </c>
      <c r="J6716" s="38">
        <f t="shared" si="136"/>
        <v>74204877</v>
      </c>
      <c r="K6716" s="38"/>
      <c r="L6716" s="49"/>
      <c r="M6716" s="37" t="s">
        <v>4</v>
      </c>
      <c r="N6716" s="37" t="s">
        <v>5</v>
      </c>
      <c r="O6716" s="37" t="s">
        <v>6</v>
      </c>
      <c r="P6716" s="37" t="s">
        <v>7</v>
      </c>
      <c r="Q6716" s="37" t="s">
        <v>49</v>
      </c>
      <c r="R6716" s="37" t="s">
        <v>50</v>
      </c>
      <c r="S6716" s="37" t="s">
        <v>3833</v>
      </c>
      <c r="T6716" s="37" t="s">
        <v>3832</v>
      </c>
      <c r="U6716" s="1" t="e">
        <f>VLOOKUP(T6716,[2]VAT!$A:$D,1,0)</f>
        <v>#N/A</v>
      </c>
      <c r="V6716" s="37" t="s">
        <v>2</v>
      </c>
      <c r="W6716" s="37" t="s">
        <v>2</v>
      </c>
      <c r="X6716" t="str">
        <f>VLOOKUP(T6716,[3]رکوردها!$A:$B,2,0)</f>
        <v>0602383285</v>
      </c>
      <c r="Y6716" t="str">
        <f>VLOOKUP(T6716,[3]رکوردها!$A:$D,4,0)</f>
        <v/>
      </c>
      <c r="Z6716" t="str">
        <f>VLOOKUP(T6716,[3]رکوردها!$A:$C,3,0)</f>
        <v/>
      </c>
      <c r="AA6716" t="str">
        <f>VLOOKUP(T6716,[3]رکوردها!$A:$F,6,0)</f>
        <v/>
      </c>
      <c r="AB6716" t="str">
        <f>VLOOKUP(T6716,[3]رکوردها!$A:$E,5,0)</f>
        <v/>
      </c>
    </row>
    <row r="6717" spans="1:28" s="41" customFormat="1" hidden="1" x14ac:dyDescent="0.2">
      <c r="A6717" s="36">
        <v>138520</v>
      </c>
      <c r="B6717" s="36">
        <v>1197</v>
      </c>
      <c r="C6717" s="36">
        <v>1026</v>
      </c>
      <c r="D6717" s="36" t="str">
        <f>VLOOKUP(C6717,Piv.Analysis!A:AA,27,0)</f>
        <v>دریافت و پرداخت</v>
      </c>
      <c r="E6717" s="36"/>
      <c r="F6717" s="37" t="s">
        <v>35</v>
      </c>
      <c r="G6717" s="37" t="s">
        <v>3835</v>
      </c>
      <c r="H6717" s="38">
        <v>148676576</v>
      </c>
      <c r="I6717" s="38">
        <v>0</v>
      </c>
      <c r="J6717" s="38">
        <f t="shared" si="136"/>
        <v>148676576</v>
      </c>
      <c r="K6717" s="38"/>
      <c r="L6717" s="49"/>
      <c r="M6717" s="37" t="s">
        <v>4</v>
      </c>
      <c r="N6717" s="37" t="s">
        <v>5</v>
      </c>
      <c r="O6717" s="37" t="s">
        <v>6</v>
      </c>
      <c r="P6717" s="37" t="s">
        <v>7</v>
      </c>
      <c r="Q6717" s="37" t="s">
        <v>38</v>
      </c>
      <c r="R6717" s="37" t="s">
        <v>39</v>
      </c>
      <c r="S6717" s="37" t="s">
        <v>3833</v>
      </c>
      <c r="T6717" s="37" t="s">
        <v>3832</v>
      </c>
      <c r="U6717" s="1" t="e">
        <f>VLOOKUP(T6717,[2]VAT!$A:$D,1,0)</f>
        <v>#N/A</v>
      </c>
      <c r="V6717" s="37" t="s">
        <v>2</v>
      </c>
      <c r="W6717" s="37" t="s">
        <v>2</v>
      </c>
      <c r="X6717" t="str">
        <f>VLOOKUP(T6717,[3]رکوردها!$A:$B,2,0)</f>
        <v>0602383285</v>
      </c>
      <c r="Y6717" t="str">
        <f>VLOOKUP(T6717,[3]رکوردها!$A:$D,4,0)</f>
        <v/>
      </c>
      <c r="Z6717" t="str">
        <f>VLOOKUP(T6717,[3]رکوردها!$A:$C,3,0)</f>
        <v/>
      </c>
      <c r="AA6717" t="str">
        <f>VLOOKUP(T6717,[3]رکوردها!$A:$F,6,0)</f>
        <v/>
      </c>
      <c r="AB6717" t="str">
        <f>VLOOKUP(T6717,[3]رکوردها!$A:$E,5,0)</f>
        <v/>
      </c>
    </row>
    <row r="6718" spans="1:28" s="41" customFormat="1" hidden="1" x14ac:dyDescent="0.2">
      <c r="A6718" s="36">
        <v>146755</v>
      </c>
      <c r="B6718" s="36">
        <v>1289</v>
      </c>
      <c r="C6718" s="36">
        <v>1428</v>
      </c>
      <c r="D6718" s="36" t="str">
        <f>VLOOKUP(C6718,Piv.Analysis!A:AA,27,0)</f>
        <v>حقوق و دستمزد</v>
      </c>
      <c r="E6718" s="36"/>
      <c r="F6718" s="37" t="s">
        <v>11</v>
      </c>
      <c r="G6718" s="37" t="s">
        <v>41</v>
      </c>
      <c r="H6718" s="38">
        <v>0</v>
      </c>
      <c r="I6718" s="38">
        <v>144881735</v>
      </c>
      <c r="J6718" s="38">
        <f t="shared" si="136"/>
        <v>-144881735</v>
      </c>
      <c r="K6718" s="38"/>
      <c r="L6718" s="49"/>
      <c r="M6718" s="37" t="s">
        <v>4</v>
      </c>
      <c r="N6718" s="37" t="s">
        <v>5</v>
      </c>
      <c r="O6718" s="37" t="s">
        <v>6</v>
      </c>
      <c r="P6718" s="37" t="s">
        <v>7</v>
      </c>
      <c r="Q6718" s="37" t="s">
        <v>38</v>
      </c>
      <c r="R6718" s="37" t="s">
        <v>39</v>
      </c>
      <c r="S6718" s="37" t="s">
        <v>3833</v>
      </c>
      <c r="T6718" s="37" t="s">
        <v>3832</v>
      </c>
      <c r="U6718" s="1" t="e">
        <f>VLOOKUP(T6718,[2]VAT!$A:$D,1,0)</f>
        <v>#N/A</v>
      </c>
      <c r="V6718" s="37" t="s">
        <v>2</v>
      </c>
      <c r="W6718" s="37" t="s">
        <v>2</v>
      </c>
      <c r="X6718" t="str">
        <f>VLOOKUP(T6718,[3]رکوردها!$A:$B,2,0)</f>
        <v>0602383285</v>
      </c>
      <c r="Y6718" t="str">
        <f>VLOOKUP(T6718,[3]رکوردها!$A:$D,4,0)</f>
        <v/>
      </c>
      <c r="Z6718" t="str">
        <f>VLOOKUP(T6718,[3]رکوردها!$A:$C,3,0)</f>
        <v/>
      </c>
      <c r="AA6718" t="str">
        <f>VLOOKUP(T6718,[3]رکوردها!$A:$F,6,0)</f>
        <v/>
      </c>
      <c r="AB6718" t="str">
        <f>VLOOKUP(T6718,[3]رکوردها!$A:$E,5,0)</f>
        <v/>
      </c>
    </row>
    <row r="6719" spans="1:28" s="41" customFormat="1" hidden="1" x14ac:dyDescent="0.2">
      <c r="A6719" s="36">
        <v>159481</v>
      </c>
      <c r="B6719" s="36">
        <v>1384</v>
      </c>
      <c r="C6719" s="36">
        <v>1536</v>
      </c>
      <c r="D6719" s="36" t="str">
        <f>VLOOKUP(C6719,Piv.Analysis!A:AA,27,0)</f>
        <v>دریافت و پرداخت</v>
      </c>
      <c r="E6719" s="36"/>
      <c r="F6719" s="37" t="s">
        <v>42</v>
      </c>
      <c r="G6719" s="37" t="s">
        <v>3836</v>
      </c>
      <c r="H6719" s="38">
        <v>144881735</v>
      </c>
      <c r="I6719" s="38">
        <v>0</v>
      </c>
      <c r="J6719" s="38">
        <f t="shared" si="136"/>
        <v>144881735</v>
      </c>
      <c r="K6719" s="38"/>
      <c r="L6719" s="49"/>
      <c r="M6719" s="37" t="s">
        <v>4</v>
      </c>
      <c r="N6719" s="37" t="s">
        <v>5</v>
      </c>
      <c r="O6719" s="37" t="s">
        <v>6</v>
      </c>
      <c r="P6719" s="37" t="s">
        <v>7</v>
      </c>
      <c r="Q6719" s="37" t="s">
        <v>38</v>
      </c>
      <c r="R6719" s="37" t="s">
        <v>39</v>
      </c>
      <c r="S6719" s="37" t="s">
        <v>3833</v>
      </c>
      <c r="T6719" s="37" t="s">
        <v>3832</v>
      </c>
      <c r="U6719" s="1" t="e">
        <f>VLOOKUP(T6719,[2]VAT!$A:$D,1,0)</f>
        <v>#N/A</v>
      </c>
      <c r="V6719" s="37" t="s">
        <v>2</v>
      </c>
      <c r="W6719" s="37" t="s">
        <v>2</v>
      </c>
      <c r="X6719" t="str">
        <f>VLOOKUP(T6719,[3]رکوردها!$A:$B,2,0)</f>
        <v>0602383285</v>
      </c>
      <c r="Y6719" t="str">
        <f>VLOOKUP(T6719,[3]رکوردها!$A:$D,4,0)</f>
        <v/>
      </c>
      <c r="Z6719" t="str">
        <f>VLOOKUP(T6719,[3]رکوردها!$A:$C,3,0)</f>
        <v/>
      </c>
      <c r="AA6719" t="str">
        <f>VLOOKUP(T6719,[3]رکوردها!$A:$F,6,0)</f>
        <v/>
      </c>
      <c r="AB6719" t="str">
        <f>VLOOKUP(T6719,[3]رکوردها!$A:$E,5,0)</f>
        <v/>
      </c>
    </row>
    <row r="6720" spans="1:28" s="41" customFormat="1" hidden="1" x14ac:dyDescent="0.2">
      <c r="A6720" s="36">
        <v>175418</v>
      </c>
      <c r="B6720" s="36">
        <v>1516</v>
      </c>
      <c r="C6720" s="36">
        <v>1707</v>
      </c>
      <c r="D6720" s="36" t="str">
        <f>VLOOKUP(C6720,Piv.Analysis!A:AA,27,0)</f>
        <v>حقوق و دستمزد</v>
      </c>
      <c r="E6720" s="36"/>
      <c r="F6720" s="37" t="s">
        <v>15</v>
      </c>
      <c r="G6720" s="37" t="s">
        <v>44</v>
      </c>
      <c r="H6720" s="38">
        <v>0</v>
      </c>
      <c r="I6720" s="38">
        <v>144881734</v>
      </c>
      <c r="J6720" s="38">
        <f t="shared" si="136"/>
        <v>-144881734</v>
      </c>
      <c r="K6720" s="38"/>
      <c r="L6720" s="49"/>
      <c r="M6720" s="37" t="s">
        <v>4</v>
      </c>
      <c r="N6720" s="37" t="s">
        <v>5</v>
      </c>
      <c r="O6720" s="37" t="s">
        <v>6</v>
      </c>
      <c r="P6720" s="37" t="s">
        <v>7</v>
      </c>
      <c r="Q6720" s="37" t="s">
        <v>38</v>
      </c>
      <c r="R6720" s="37" t="s">
        <v>39</v>
      </c>
      <c r="S6720" s="37" t="s">
        <v>3833</v>
      </c>
      <c r="T6720" s="37" t="s">
        <v>3832</v>
      </c>
      <c r="U6720" s="1" t="e">
        <f>VLOOKUP(T6720,[2]VAT!$A:$D,1,0)</f>
        <v>#N/A</v>
      </c>
      <c r="V6720" s="37" t="s">
        <v>2</v>
      </c>
      <c r="W6720" s="37" t="s">
        <v>2</v>
      </c>
      <c r="X6720" t="str">
        <f>VLOOKUP(T6720,[3]رکوردها!$A:$B,2,0)</f>
        <v>0602383285</v>
      </c>
      <c r="Y6720" t="str">
        <f>VLOOKUP(T6720,[3]رکوردها!$A:$D,4,0)</f>
        <v/>
      </c>
      <c r="Z6720" t="str">
        <f>VLOOKUP(T6720,[3]رکوردها!$A:$C,3,0)</f>
        <v/>
      </c>
      <c r="AA6720" t="str">
        <f>VLOOKUP(T6720,[3]رکوردها!$A:$F,6,0)</f>
        <v/>
      </c>
      <c r="AB6720" t="str">
        <f>VLOOKUP(T6720,[3]رکوردها!$A:$E,5,0)</f>
        <v/>
      </c>
    </row>
    <row r="6721" spans="1:28" s="41" customFormat="1" hidden="1" x14ac:dyDescent="0.2">
      <c r="A6721" s="36">
        <v>177072</v>
      </c>
      <c r="B6721" s="36">
        <v>1529</v>
      </c>
      <c r="C6721" s="36">
        <v>1844</v>
      </c>
      <c r="D6721" s="36" t="str">
        <f>VLOOKUP(C6721,Piv.Analysis!A:AA,27,0)</f>
        <v>حقوق و دستمزد</v>
      </c>
      <c r="E6721" s="36"/>
      <c r="F6721" s="37" t="s">
        <v>1661</v>
      </c>
      <c r="G6721" s="37" t="s">
        <v>3837</v>
      </c>
      <c r="H6721" s="38">
        <v>0</v>
      </c>
      <c r="I6721" s="38">
        <v>160068141</v>
      </c>
      <c r="J6721" s="38">
        <f t="shared" si="136"/>
        <v>-160068141</v>
      </c>
      <c r="K6721" s="38"/>
      <c r="L6721" s="49"/>
      <c r="M6721" s="37" t="s">
        <v>4</v>
      </c>
      <c r="N6721" s="37" t="s">
        <v>5</v>
      </c>
      <c r="O6721" s="37" t="s">
        <v>6</v>
      </c>
      <c r="P6721" s="37" t="s">
        <v>7</v>
      </c>
      <c r="Q6721" s="37" t="s">
        <v>38</v>
      </c>
      <c r="R6721" s="37" t="s">
        <v>39</v>
      </c>
      <c r="S6721" s="37" t="s">
        <v>3833</v>
      </c>
      <c r="T6721" s="37" t="s">
        <v>3832</v>
      </c>
      <c r="U6721" s="1" t="e">
        <f>VLOOKUP(T6721,[2]VAT!$A:$D,1,0)</f>
        <v>#N/A</v>
      </c>
      <c r="V6721" s="37" t="s">
        <v>2</v>
      </c>
      <c r="W6721" s="37" t="s">
        <v>2</v>
      </c>
      <c r="X6721" t="str">
        <f>VLOOKUP(T6721,[3]رکوردها!$A:$B,2,0)</f>
        <v>0602383285</v>
      </c>
      <c r="Y6721" t="str">
        <f>VLOOKUP(T6721,[3]رکوردها!$A:$D,4,0)</f>
        <v/>
      </c>
      <c r="Z6721" t="str">
        <f>VLOOKUP(T6721,[3]رکوردها!$A:$C,3,0)</f>
        <v/>
      </c>
      <c r="AA6721" t="str">
        <f>VLOOKUP(T6721,[3]رکوردها!$A:$F,6,0)</f>
        <v/>
      </c>
      <c r="AB6721" t="str">
        <f>VLOOKUP(T6721,[3]رکوردها!$A:$E,5,0)</f>
        <v/>
      </c>
    </row>
    <row r="6722" spans="1:28" s="41" customFormat="1" hidden="1" x14ac:dyDescent="0.2">
      <c r="A6722" s="36">
        <v>174021</v>
      </c>
      <c r="B6722" s="36">
        <v>1563</v>
      </c>
      <c r="C6722" s="36">
        <v>1634</v>
      </c>
      <c r="D6722" s="36" t="str">
        <f>VLOOKUP(C6722,Piv.Analysis!A:AA,27,0)</f>
        <v>دریافت و پرداخت</v>
      </c>
      <c r="E6722" s="36"/>
      <c r="F6722" s="37" t="s">
        <v>45</v>
      </c>
      <c r="G6722" s="37" t="s">
        <v>3838</v>
      </c>
      <c r="H6722" s="38">
        <v>144881734</v>
      </c>
      <c r="I6722" s="38">
        <v>0</v>
      </c>
      <c r="J6722" s="38">
        <f t="shared" si="136"/>
        <v>144881734</v>
      </c>
      <c r="K6722" s="38"/>
      <c r="L6722" s="49"/>
      <c r="M6722" s="37" t="s">
        <v>4</v>
      </c>
      <c r="N6722" s="37" t="s">
        <v>5</v>
      </c>
      <c r="O6722" s="37" t="s">
        <v>6</v>
      </c>
      <c r="P6722" s="37" t="s">
        <v>7</v>
      </c>
      <c r="Q6722" s="37" t="s">
        <v>38</v>
      </c>
      <c r="R6722" s="37" t="s">
        <v>39</v>
      </c>
      <c r="S6722" s="37" t="s">
        <v>3833</v>
      </c>
      <c r="T6722" s="37" t="s">
        <v>3832</v>
      </c>
      <c r="U6722" s="1" t="e">
        <f>VLOOKUP(T6722,[2]VAT!$A:$D,1,0)</f>
        <v>#N/A</v>
      </c>
      <c r="V6722" s="37" t="s">
        <v>2</v>
      </c>
      <c r="W6722" s="37" t="s">
        <v>2</v>
      </c>
      <c r="X6722" t="str">
        <f>VLOOKUP(T6722,[3]رکوردها!$A:$B,2,0)</f>
        <v>0602383285</v>
      </c>
      <c r="Y6722" t="str">
        <f>VLOOKUP(T6722,[3]رکوردها!$A:$D,4,0)</f>
        <v/>
      </c>
      <c r="Z6722" t="str">
        <f>VLOOKUP(T6722,[3]رکوردها!$A:$C,3,0)</f>
        <v/>
      </c>
      <c r="AA6722" t="str">
        <f>VLOOKUP(T6722,[3]رکوردها!$A:$F,6,0)</f>
        <v/>
      </c>
      <c r="AB6722" t="str">
        <f>VLOOKUP(T6722,[3]رکوردها!$A:$E,5,0)</f>
        <v/>
      </c>
    </row>
    <row r="6723" spans="1:28" s="41" customFormat="1" hidden="1" x14ac:dyDescent="0.2">
      <c r="A6723" s="36">
        <v>177070</v>
      </c>
      <c r="B6723" s="36">
        <v>1529</v>
      </c>
      <c r="C6723" s="36">
        <v>1844</v>
      </c>
      <c r="D6723" s="36" t="str">
        <f>VLOOKUP(C6723,Piv.Analysis!A:AA,27,0)</f>
        <v>حقوق و دستمزد</v>
      </c>
      <c r="E6723" s="36"/>
      <c r="F6723" s="37" t="s">
        <v>1661</v>
      </c>
      <c r="G6723" s="37" t="s">
        <v>3839</v>
      </c>
      <c r="H6723" s="38">
        <v>0</v>
      </c>
      <c r="I6723" s="38">
        <v>100000000</v>
      </c>
      <c r="J6723" s="38">
        <f t="shared" si="136"/>
        <v>-100000000</v>
      </c>
      <c r="K6723" s="38"/>
      <c r="L6723" s="49"/>
      <c r="M6723" s="37" t="s">
        <v>63</v>
      </c>
      <c r="N6723" s="37" t="s">
        <v>64</v>
      </c>
      <c r="O6723" s="37" t="s">
        <v>65</v>
      </c>
      <c r="P6723" s="37" t="s">
        <v>66</v>
      </c>
      <c r="Q6723" s="37" t="s">
        <v>67</v>
      </c>
      <c r="R6723" s="37" t="s">
        <v>68</v>
      </c>
      <c r="S6723" s="37" t="s">
        <v>3833</v>
      </c>
      <c r="T6723" s="37" t="s">
        <v>3832</v>
      </c>
      <c r="U6723" s="1" t="e">
        <f>VLOOKUP(T6723,[2]VAT!$A:$D,1,0)</f>
        <v>#N/A</v>
      </c>
      <c r="V6723" s="37" t="s">
        <v>2</v>
      </c>
      <c r="W6723" s="37" t="s">
        <v>2</v>
      </c>
      <c r="X6723" t="str">
        <f>VLOOKUP(T6723,[3]رکوردها!$A:$B,2,0)</f>
        <v>0602383285</v>
      </c>
      <c r="Y6723" t="str">
        <f>VLOOKUP(T6723,[3]رکوردها!$A:$D,4,0)</f>
        <v/>
      </c>
      <c r="Z6723" t="str">
        <f>VLOOKUP(T6723,[3]رکوردها!$A:$C,3,0)</f>
        <v/>
      </c>
      <c r="AA6723" t="str">
        <f>VLOOKUP(T6723,[3]رکوردها!$A:$F,6,0)</f>
        <v/>
      </c>
      <c r="AB6723" t="str">
        <f>VLOOKUP(T6723,[3]رکوردها!$A:$E,5,0)</f>
        <v/>
      </c>
    </row>
    <row r="6724" spans="1:28" s="41" customFormat="1" hidden="1" x14ac:dyDescent="0.2">
      <c r="A6724" s="36">
        <v>146829</v>
      </c>
      <c r="B6724" s="36">
        <v>1292</v>
      </c>
      <c r="C6724" s="36">
        <v>1431</v>
      </c>
      <c r="D6724" s="36" t="str">
        <f>VLOOKUP(C6724,Piv.Analysis!A:AA,27,0)</f>
        <v>حقوق و دستمزد</v>
      </c>
      <c r="E6724" s="36"/>
      <c r="F6724" s="37" t="s">
        <v>11</v>
      </c>
      <c r="G6724" s="37" t="s">
        <v>53</v>
      </c>
      <c r="H6724" s="38">
        <v>0</v>
      </c>
      <c r="I6724" s="38">
        <v>10877240</v>
      </c>
      <c r="J6724" s="38">
        <f t="shared" ref="J6724:J6787" si="137">H6724-I6724</f>
        <v>-10877240</v>
      </c>
      <c r="K6724" s="38"/>
      <c r="L6724" s="49"/>
      <c r="M6724" s="37" t="s">
        <v>54</v>
      </c>
      <c r="N6724" s="37" t="s">
        <v>55</v>
      </c>
      <c r="O6724" s="37" t="s">
        <v>56</v>
      </c>
      <c r="P6724" s="37" t="s">
        <v>57</v>
      </c>
      <c r="Q6724" s="37" t="s">
        <v>58</v>
      </c>
      <c r="R6724" s="37" t="s">
        <v>59</v>
      </c>
      <c r="S6724" s="37" t="s">
        <v>3833</v>
      </c>
      <c r="T6724" s="37" t="s">
        <v>3832</v>
      </c>
      <c r="U6724" s="1" t="e">
        <f>VLOOKUP(T6724,[2]VAT!$A:$D,1,0)</f>
        <v>#N/A</v>
      </c>
      <c r="V6724" s="37" t="s">
        <v>2</v>
      </c>
      <c r="W6724" s="37" t="s">
        <v>2</v>
      </c>
      <c r="X6724" t="str">
        <f>VLOOKUP(T6724,[3]رکوردها!$A:$B,2,0)</f>
        <v>0602383285</v>
      </c>
      <c r="Y6724" t="str">
        <f>VLOOKUP(T6724,[3]رکوردها!$A:$D,4,0)</f>
        <v/>
      </c>
      <c r="Z6724" t="str">
        <f>VLOOKUP(T6724,[3]رکوردها!$A:$C,3,0)</f>
        <v/>
      </c>
      <c r="AA6724" t="str">
        <f>VLOOKUP(T6724,[3]رکوردها!$A:$F,6,0)</f>
        <v/>
      </c>
      <c r="AB6724" t="str">
        <f>VLOOKUP(T6724,[3]رکوردها!$A:$E,5,0)</f>
        <v/>
      </c>
    </row>
    <row r="6725" spans="1:28" s="41" customFormat="1" hidden="1" x14ac:dyDescent="0.2">
      <c r="A6725" s="36">
        <v>177066</v>
      </c>
      <c r="B6725" s="36">
        <v>1529</v>
      </c>
      <c r="C6725" s="36">
        <v>1844</v>
      </c>
      <c r="D6725" s="36" t="str">
        <f>VLOOKUP(C6725,Piv.Analysis!A:AA,27,0)</f>
        <v>حقوق و دستمزد</v>
      </c>
      <c r="E6725" s="36"/>
      <c r="F6725" s="37" t="s">
        <v>1661</v>
      </c>
      <c r="G6725" s="37" t="s">
        <v>3840</v>
      </c>
      <c r="H6725" s="38">
        <v>78316128</v>
      </c>
      <c r="I6725" s="38">
        <v>0</v>
      </c>
      <c r="J6725" s="38">
        <f t="shared" si="137"/>
        <v>78316128</v>
      </c>
      <c r="K6725" s="38"/>
      <c r="L6725" s="49"/>
      <c r="M6725" s="37" t="s">
        <v>54</v>
      </c>
      <c r="N6725" s="37" t="s">
        <v>55</v>
      </c>
      <c r="O6725" s="37" t="s">
        <v>56</v>
      </c>
      <c r="P6725" s="37" t="s">
        <v>57</v>
      </c>
      <c r="Q6725" s="37" t="s">
        <v>58</v>
      </c>
      <c r="R6725" s="37" t="s">
        <v>59</v>
      </c>
      <c r="S6725" s="37" t="s">
        <v>3833</v>
      </c>
      <c r="T6725" s="37" t="s">
        <v>3832</v>
      </c>
      <c r="U6725" s="1" t="e">
        <f>VLOOKUP(T6725,[2]VAT!$A:$D,1,0)</f>
        <v>#N/A</v>
      </c>
      <c r="V6725" s="37" t="s">
        <v>2</v>
      </c>
      <c r="W6725" s="37" t="s">
        <v>2</v>
      </c>
      <c r="X6725" t="str">
        <f>VLOOKUP(T6725,[3]رکوردها!$A:$B,2,0)</f>
        <v>0602383285</v>
      </c>
      <c r="Y6725" t="str">
        <f>VLOOKUP(T6725,[3]رکوردها!$A:$D,4,0)</f>
        <v/>
      </c>
      <c r="Z6725" t="str">
        <f>VLOOKUP(T6725,[3]رکوردها!$A:$C,3,0)</f>
        <v/>
      </c>
      <c r="AA6725" t="str">
        <f>VLOOKUP(T6725,[3]رکوردها!$A:$F,6,0)</f>
        <v/>
      </c>
      <c r="AB6725" t="str">
        <f>VLOOKUP(T6725,[3]رکوردها!$A:$E,5,0)</f>
        <v/>
      </c>
    </row>
    <row r="6726" spans="1:28" s="41" customFormat="1" hidden="1" x14ac:dyDescent="0.2">
      <c r="A6726" s="36">
        <v>177069</v>
      </c>
      <c r="B6726" s="36">
        <v>1529</v>
      </c>
      <c r="C6726" s="36">
        <v>1844</v>
      </c>
      <c r="D6726" s="36" t="str">
        <f>VLOOKUP(C6726,Piv.Analysis!A:AA,27,0)</f>
        <v>حقوق و دستمزد</v>
      </c>
      <c r="E6726" s="36"/>
      <c r="F6726" s="37" t="s">
        <v>1661</v>
      </c>
      <c r="G6726" s="37" t="s">
        <v>3841</v>
      </c>
      <c r="H6726" s="38">
        <v>26395064</v>
      </c>
      <c r="I6726" s="38">
        <v>0</v>
      </c>
      <c r="J6726" s="38">
        <f t="shared" si="137"/>
        <v>26395064</v>
      </c>
      <c r="K6726" s="38"/>
      <c r="L6726" s="49"/>
      <c r="M6726" s="37" t="s">
        <v>4</v>
      </c>
      <c r="N6726" s="37" t="s">
        <v>5</v>
      </c>
      <c r="O6726" s="37" t="s">
        <v>6</v>
      </c>
      <c r="P6726" s="37" t="s">
        <v>7</v>
      </c>
      <c r="Q6726" s="37" t="s">
        <v>3842</v>
      </c>
      <c r="R6726" s="37" t="s">
        <v>3843</v>
      </c>
      <c r="S6726" s="37" t="s">
        <v>3833</v>
      </c>
      <c r="T6726" s="37" t="s">
        <v>3832</v>
      </c>
      <c r="U6726" s="1" t="e">
        <f>VLOOKUP(T6726,[2]VAT!$A:$D,1,0)</f>
        <v>#N/A</v>
      </c>
      <c r="V6726" s="37" t="s">
        <v>2</v>
      </c>
      <c r="W6726" s="37" t="s">
        <v>2</v>
      </c>
      <c r="X6726" t="str">
        <f>VLOOKUP(T6726,[3]رکوردها!$A:$B,2,0)</f>
        <v>0602383285</v>
      </c>
      <c r="Y6726" t="str">
        <f>VLOOKUP(T6726,[3]رکوردها!$A:$D,4,0)</f>
        <v/>
      </c>
      <c r="Z6726" t="str">
        <f>VLOOKUP(T6726,[3]رکوردها!$A:$C,3,0)</f>
        <v/>
      </c>
      <c r="AA6726" t="str">
        <f>VLOOKUP(T6726,[3]رکوردها!$A:$F,6,0)</f>
        <v/>
      </c>
      <c r="AB6726" t="str">
        <f>VLOOKUP(T6726,[3]رکوردها!$A:$E,5,0)</f>
        <v/>
      </c>
    </row>
    <row r="6727" spans="1:28" s="41" customFormat="1" hidden="1" x14ac:dyDescent="0.2">
      <c r="A6727" s="36">
        <v>146830</v>
      </c>
      <c r="B6727" s="36">
        <v>1292</v>
      </c>
      <c r="C6727" s="36">
        <v>1431</v>
      </c>
      <c r="D6727" s="36" t="str">
        <f>VLOOKUP(C6727,Piv.Analysis!A:AA,27,0)</f>
        <v>حقوق و دستمزد</v>
      </c>
      <c r="E6727" s="36"/>
      <c r="F6727" s="37" t="s">
        <v>11</v>
      </c>
      <c r="G6727" s="37" t="s">
        <v>53</v>
      </c>
      <c r="H6727" s="38">
        <v>0</v>
      </c>
      <c r="I6727" s="38">
        <v>8166527</v>
      </c>
      <c r="J6727" s="38">
        <f t="shared" si="137"/>
        <v>-8166527</v>
      </c>
      <c r="K6727" s="38"/>
      <c r="L6727" s="49"/>
      <c r="M6727" s="37" t="s">
        <v>54</v>
      </c>
      <c r="N6727" s="37" t="s">
        <v>55</v>
      </c>
      <c r="O6727" s="37" t="s">
        <v>56</v>
      </c>
      <c r="P6727" s="37" t="s">
        <v>57</v>
      </c>
      <c r="Q6727" s="37" t="s">
        <v>58</v>
      </c>
      <c r="R6727" s="37" t="s">
        <v>59</v>
      </c>
      <c r="S6727" s="37" t="s">
        <v>3845</v>
      </c>
      <c r="T6727" s="37" t="s">
        <v>3844</v>
      </c>
      <c r="U6727" s="1" t="e">
        <f>VLOOKUP(T6727,[2]VAT!$A:$D,1,0)</f>
        <v>#N/A</v>
      </c>
      <c r="V6727" s="37" t="s">
        <v>2</v>
      </c>
      <c r="W6727" s="37" t="s">
        <v>2</v>
      </c>
      <c r="X6727" t="str">
        <f>VLOOKUP(T6727,[3]رکوردها!$A:$B,2,0)</f>
        <v>2659584060</v>
      </c>
      <c r="Y6727" t="str">
        <f>VLOOKUP(T6727,[3]رکوردها!$A:$D,4,0)</f>
        <v/>
      </c>
      <c r="Z6727" t="str">
        <f>VLOOKUP(T6727,[3]رکوردها!$A:$C,3,0)</f>
        <v/>
      </c>
      <c r="AA6727" t="str">
        <f>VLOOKUP(T6727,[3]رکوردها!$A:$F,6,0)</f>
        <v/>
      </c>
      <c r="AB6727" t="str">
        <f>VLOOKUP(T6727,[3]رکوردها!$A:$E,5,0)</f>
        <v/>
      </c>
    </row>
    <row r="6728" spans="1:28" s="41" customFormat="1" hidden="1" x14ac:dyDescent="0.2">
      <c r="A6728" s="36">
        <v>175453</v>
      </c>
      <c r="B6728" s="36">
        <v>1518</v>
      </c>
      <c r="C6728" s="36">
        <v>1709</v>
      </c>
      <c r="D6728" s="36" t="str">
        <f>VLOOKUP(C6728,Piv.Analysis!A:AA,27,0)</f>
        <v>حقوق و دستمزد</v>
      </c>
      <c r="E6728" s="36"/>
      <c r="F6728" s="37" t="s">
        <v>15</v>
      </c>
      <c r="G6728" s="37" t="s">
        <v>60</v>
      </c>
      <c r="H6728" s="38">
        <v>0</v>
      </c>
      <c r="I6728" s="38">
        <v>8166527</v>
      </c>
      <c r="J6728" s="38">
        <f t="shared" si="137"/>
        <v>-8166527</v>
      </c>
      <c r="K6728" s="38"/>
      <c r="L6728" s="49"/>
      <c r="M6728" s="37" t="s">
        <v>54</v>
      </c>
      <c r="N6728" s="37" t="s">
        <v>55</v>
      </c>
      <c r="O6728" s="37" t="s">
        <v>56</v>
      </c>
      <c r="P6728" s="37" t="s">
        <v>57</v>
      </c>
      <c r="Q6728" s="37" t="s">
        <v>58</v>
      </c>
      <c r="R6728" s="37" t="s">
        <v>59</v>
      </c>
      <c r="S6728" s="37" t="s">
        <v>3845</v>
      </c>
      <c r="T6728" s="37" t="s">
        <v>3844</v>
      </c>
      <c r="U6728" s="1" t="e">
        <f>VLOOKUP(T6728,[2]VAT!$A:$D,1,0)</f>
        <v>#N/A</v>
      </c>
      <c r="V6728" s="37" t="s">
        <v>2</v>
      </c>
      <c r="W6728" s="37" t="s">
        <v>2</v>
      </c>
      <c r="X6728" t="str">
        <f>VLOOKUP(T6728,[3]رکوردها!$A:$B,2,0)</f>
        <v>2659584060</v>
      </c>
      <c r="Y6728" t="str">
        <f>VLOOKUP(T6728,[3]رکوردها!$A:$D,4,0)</f>
        <v/>
      </c>
      <c r="Z6728" t="str">
        <f>VLOOKUP(T6728,[3]رکوردها!$A:$C,3,0)</f>
        <v/>
      </c>
      <c r="AA6728" t="str">
        <f>VLOOKUP(T6728,[3]رکوردها!$A:$F,6,0)</f>
        <v/>
      </c>
      <c r="AB6728" t="str">
        <f>VLOOKUP(T6728,[3]رکوردها!$A:$E,5,0)</f>
        <v/>
      </c>
    </row>
    <row r="6729" spans="1:28" s="41" customFormat="1" hidden="1" x14ac:dyDescent="0.2">
      <c r="A6729" s="36">
        <v>177037</v>
      </c>
      <c r="B6729" s="36">
        <v>1666</v>
      </c>
      <c r="C6729" s="36">
        <v>1842</v>
      </c>
      <c r="D6729" s="36" t="str">
        <f>VLOOKUP(C6729,Piv.Analysis!A:AA,27,0)</f>
        <v>حقوق و دستمزد</v>
      </c>
      <c r="E6729" s="36"/>
      <c r="F6729" s="37" t="s">
        <v>0</v>
      </c>
      <c r="G6729" s="37" t="s">
        <v>61</v>
      </c>
      <c r="H6729" s="38">
        <v>0</v>
      </c>
      <c r="I6729" s="38">
        <v>8166527</v>
      </c>
      <c r="J6729" s="38">
        <f t="shared" si="137"/>
        <v>-8166527</v>
      </c>
      <c r="K6729" s="38"/>
      <c r="L6729" s="49"/>
      <c r="M6729" s="37" t="s">
        <v>54</v>
      </c>
      <c r="N6729" s="37" t="s">
        <v>55</v>
      </c>
      <c r="O6729" s="37" t="s">
        <v>56</v>
      </c>
      <c r="P6729" s="37" t="s">
        <v>57</v>
      </c>
      <c r="Q6729" s="37" t="s">
        <v>58</v>
      </c>
      <c r="R6729" s="37" t="s">
        <v>59</v>
      </c>
      <c r="S6729" s="37" t="s">
        <v>3845</v>
      </c>
      <c r="T6729" s="37" t="s">
        <v>3844</v>
      </c>
      <c r="U6729" s="1" t="e">
        <f>VLOOKUP(T6729,[2]VAT!$A:$D,1,0)</f>
        <v>#N/A</v>
      </c>
      <c r="V6729" s="37" t="s">
        <v>2</v>
      </c>
      <c r="W6729" s="37" t="s">
        <v>2</v>
      </c>
      <c r="X6729" t="str">
        <f>VLOOKUP(T6729,[3]رکوردها!$A:$B,2,0)</f>
        <v>2659584060</v>
      </c>
      <c r="Y6729" t="str">
        <f>VLOOKUP(T6729,[3]رکوردها!$A:$D,4,0)</f>
        <v/>
      </c>
      <c r="Z6729" t="str">
        <f>VLOOKUP(T6729,[3]رکوردها!$A:$C,3,0)</f>
        <v/>
      </c>
      <c r="AA6729" t="str">
        <f>VLOOKUP(T6729,[3]رکوردها!$A:$F,6,0)</f>
        <v/>
      </c>
      <c r="AB6729" t="str">
        <f>VLOOKUP(T6729,[3]رکوردها!$A:$E,5,0)</f>
        <v/>
      </c>
    </row>
    <row r="6730" spans="1:28" s="41" customFormat="1" hidden="1" x14ac:dyDescent="0.2">
      <c r="A6730" s="36">
        <v>146746</v>
      </c>
      <c r="B6730" s="36">
        <v>1289</v>
      </c>
      <c r="C6730" s="36">
        <v>1428</v>
      </c>
      <c r="D6730" s="36" t="str">
        <f>VLOOKUP(C6730,Piv.Analysis!A:AA,27,0)</f>
        <v>حقوق و دستمزد</v>
      </c>
      <c r="E6730" s="36"/>
      <c r="F6730" s="37" t="s">
        <v>11</v>
      </c>
      <c r="G6730" s="37" t="s">
        <v>3821</v>
      </c>
      <c r="H6730" s="38">
        <v>0</v>
      </c>
      <c r="I6730" s="38">
        <v>4500000</v>
      </c>
      <c r="J6730" s="38">
        <f t="shared" si="137"/>
        <v>-4500000</v>
      </c>
      <c r="K6730" s="38"/>
      <c r="L6730" s="49"/>
      <c r="M6730" s="37" t="s">
        <v>63</v>
      </c>
      <c r="N6730" s="37" t="s">
        <v>64</v>
      </c>
      <c r="O6730" s="37" t="s">
        <v>65</v>
      </c>
      <c r="P6730" s="37" t="s">
        <v>66</v>
      </c>
      <c r="Q6730" s="37" t="s">
        <v>67</v>
      </c>
      <c r="R6730" s="37" t="s">
        <v>68</v>
      </c>
      <c r="S6730" s="37" t="s">
        <v>3845</v>
      </c>
      <c r="T6730" s="37" t="s">
        <v>3844</v>
      </c>
      <c r="U6730" s="1" t="e">
        <f>VLOOKUP(T6730,[2]VAT!$A:$D,1,0)</f>
        <v>#N/A</v>
      </c>
      <c r="V6730" s="37" t="s">
        <v>2</v>
      </c>
      <c r="W6730" s="37" t="s">
        <v>2</v>
      </c>
      <c r="X6730" t="str">
        <f>VLOOKUP(T6730,[3]رکوردها!$A:$B,2,0)</f>
        <v>2659584060</v>
      </c>
      <c r="Y6730" t="str">
        <f>VLOOKUP(T6730,[3]رکوردها!$A:$D,4,0)</f>
        <v/>
      </c>
      <c r="Z6730" t="str">
        <f>VLOOKUP(T6730,[3]رکوردها!$A:$C,3,0)</f>
        <v/>
      </c>
      <c r="AA6730" t="str">
        <f>VLOOKUP(T6730,[3]رکوردها!$A:$F,6,0)</f>
        <v/>
      </c>
      <c r="AB6730" t="str">
        <f>VLOOKUP(T6730,[3]رکوردها!$A:$E,5,0)</f>
        <v/>
      </c>
    </row>
    <row r="6731" spans="1:28" s="41" customFormat="1" hidden="1" x14ac:dyDescent="0.2">
      <c r="A6731" s="36">
        <v>175408</v>
      </c>
      <c r="B6731" s="36">
        <v>1516</v>
      </c>
      <c r="C6731" s="36">
        <v>1707</v>
      </c>
      <c r="D6731" s="36" t="str">
        <f>VLOOKUP(C6731,Piv.Analysis!A:AA,27,0)</f>
        <v>حقوق و دستمزد</v>
      </c>
      <c r="E6731" s="36"/>
      <c r="F6731" s="37" t="s">
        <v>15</v>
      </c>
      <c r="G6731" s="37" t="s">
        <v>62</v>
      </c>
      <c r="H6731" s="38">
        <v>0</v>
      </c>
      <c r="I6731" s="38">
        <v>4500000</v>
      </c>
      <c r="J6731" s="38">
        <f t="shared" si="137"/>
        <v>-4500000</v>
      </c>
      <c r="K6731" s="38"/>
      <c r="L6731" s="49"/>
      <c r="M6731" s="37" t="s">
        <v>63</v>
      </c>
      <c r="N6731" s="37" t="s">
        <v>64</v>
      </c>
      <c r="O6731" s="37" t="s">
        <v>65</v>
      </c>
      <c r="P6731" s="37" t="s">
        <v>66</v>
      </c>
      <c r="Q6731" s="37" t="s">
        <v>67</v>
      </c>
      <c r="R6731" s="37" t="s">
        <v>68</v>
      </c>
      <c r="S6731" s="37" t="s">
        <v>3845</v>
      </c>
      <c r="T6731" s="37" t="s">
        <v>3844</v>
      </c>
      <c r="U6731" s="1" t="e">
        <f>VLOOKUP(T6731,[2]VAT!$A:$D,1,0)</f>
        <v>#N/A</v>
      </c>
      <c r="V6731" s="37" t="s">
        <v>2</v>
      </c>
      <c r="W6731" s="37" t="s">
        <v>2</v>
      </c>
      <c r="X6731" t="str">
        <f>VLOOKUP(T6731,[3]رکوردها!$A:$B,2,0)</f>
        <v>2659584060</v>
      </c>
      <c r="Y6731" t="str">
        <f>VLOOKUP(T6731,[3]رکوردها!$A:$D,4,0)</f>
        <v/>
      </c>
      <c r="Z6731" t="str">
        <f>VLOOKUP(T6731,[3]رکوردها!$A:$C,3,0)</f>
        <v/>
      </c>
      <c r="AA6731" t="str">
        <f>VLOOKUP(T6731,[3]رکوردها!$A:$F,6,0)</f>
        <v/>
      </c>
      <c r="AB6731" t="str">
        <f>VLOOKUP(T6731,[3]رکوردها!$A:$E,5,0)</f>
        <v/>
      </c>
    </row>
    <row r="6732" spans="1:28" s="41" customFormat="1" hidden="1" x14ac:dyDescent="0.2">
      <c r="A6732" s="36">
        <v>177007</v>
      </c>
      <c r="B6732" s="36">
        <v>1665</v>
      </c>
      <c r="C6732" s="36">
        <v>1841</v>
      </c>
      <c r="D6732" s="36" t="str">
        <f>VLOOKUP(C6732,Piv.Analysis!A:AA,27,0)</f>
        <v>حقوق و دستمزد</v>
      </c>
      <c r="E6732" s="36"/>
      <c r="F6732" s="37" t="s">
        <v>0</v>
      </c>
      <c r="G6732" s="37" t="s">
        <v>70</v>
      </c>
      <c r="H6732" s="38">
        <v>0</v>
      </c>
      <c r="I6732" s="38">
        <v>4500000</v>
      </c>
      <c r="J6732" s="38">
        <f t="shared" si="137"/>
        <v>-4500000</v>
      </c>
      <c r="K6732" s="38"/>
      <c r="L6732" s="49"/>
      <c r="M6732" s="37" t="s">
        <v>63</v>
      </c>
      <c r="N6732" s="37" t="s">
        <v>64</v>
      </c>
      <c r="O6732" s="37" t="s">
        <v>65</v>
      </c>
      <c r="P6732" s="37" t="s">
        <v>66</v>
      </c>
      <c r="Q6732" s="37" t="s">
        <v>67</v>
      </c>
      <c r="R6732" s="37" t="s">
        <v>68</v>
      </c>
      <c r="S6732" s="37" t="s">
        <v>3845</v>
      </c>
      <c r="T6732" s="37" t="s">
        <v>3844</v>
      </c>
      <c r="U6732" s="1" t="e">
        <f>VLOOKUP(T6732,[2]VAT!$A:$D,1,0)</f>
        <v>#N/A</v>
      </c>
      <c r="V6732" s="37" t="s">
        <v>2</v>
      </c>
      <c r="W6732" s="37" t="s">
        <v>2</v>
      </c>
      <c r="X6732" t="str">
        <f>VLOOKUP(T6732,[3]رکوردها!$A:$B,2,0)</f>
        <v>2659584060</v>
      </c>
      <c r="Y6732" t="str">
        <f>VLOOKUP(T6732,[3]رکوردها!$A:$D,4,0)</f>
        <v/>
      </c>
      <c r="Z6732" t="str">
        <f>VLOOKUP(T6732,[3]رکوردها!$A:$C,3,0)</f>
        <v/>
      </c>
      <c r="AA6732" t="str">
        <f>VLOOKUP(T6732,[3]رکوردها!$A:$F,6,0)</f>
        <v/>
      </c>
      <c r="AB6732" t="str">
        <f>VLOOKUP(T6732,[3]رکوردها!$A:$E,5,0)</f>
        <v/>
      </c>
    </row>
    <row r="6733" spans="1:28" s="41" customFormat="1" hidden="1" x14ac:dyDescent="0.2">
      <c r="A6733" s="36">
        <v>138518</v>
      </c>
      <c r="B6733" s="36">
        <v>1197</v>
      </c>
      <c r="C6733" s="36">
        <v>1026</v>
      </c>
      <c r="D6733" s="36" t="str">
        <f>VLOOKUP(C6733,Piv.Analysis!A:AA,27,0)</f>
        <v>دریافت و پرداخت</v>
      </c>
      <c r="E6733" s="36"/>
      <c r="F6733" s="37" t="s">
        <v>35</v>
      </c>
      <c r="G6733" s="37" t="s">
        <v>3846</v>
      </c>
      <c r="H6733" s="38">
        <v>65308410</v>
      </c>
      <c r="I6733" s="38">
        <v>0</v>
      </c>
      <c r="J6733" s="38">
        <f t="shared" si="137"/>
        <v>65308410</v>
      </c>
      <c r="K6733" s="38"/>
      <c r="L6733" s="49"/>
      <c r="M6733" s="37" t="s">
        <v>4</v>
      </c>
      <c r="N6733" s="37" t="s">
        <v>5</v>
      </c>
      <c r="O6733" s="37" t="s">
        <v>6</v>
      </c>
      <c r="P6733" s="37" t="s">
        <v>7</v>
      </c>
      <c r="Q6733" s="37" t="s">
        <v>38</v>
      </c>
      <c r="R6733" s="37" t="s">
        <v>39</v>
      </c>
      <c r="S6733" s="37" t="s">
        <v>3845</v>
      </c>
      <c r="T6733" s="37" t="s">
        <v>3844</v>
      </c>
      <c r="U6733" s="1" t="e">
        <f>VLOOKUP(T6733,[2]VAT!$A:$D,1,0)</f>
        <v>#N/A</v>
      </c>
      <c r="V6733" s="37" t="s">
        <v>2</v>
      </c>
      <c r="W6733" s="37" t="s">
        <v>2</v>
      </c>
      <c r="X6733" t="str">
        <f>VLOOKUP(T6733,[3]رکوردها!$A:$B,2,0)</f>
        <v>2659584060</v>
      </c>
      <c r="Y6733" t="str">
        <f>VLOOKUP(T6733,[3]رکوردها!$A:$D,4,0)</f>
        <v/>
      </c>
      <c r="Z6733" t="str">
        <f>VLOOKUP(T6733,[3]رکوردها!$A:$C,3,0)</f>
        <v/>
      </c>
      <c r="AA6733" t="str">
        <f>VLOOKUP(T6733,[3]رکوردها!$A:$F,6,0)</f>
        <v/>
      </c>
      <c r="AB6733" t="str">
        <f>VLOOKUP(T6733,[3]رکوردها!$A:$E,5,0)</f>
        <v/>
      </c>
    </row>
    <row r="6734" spans="1:28" s="41" customFormat="1" hidden="1" x14ac:dyDescent="0.2">
      <c r="A6734" s="36">
        <v>146756</v>
      </c>
      <c r="B6734" s="36">
        <v>1289</v>
      </c>
      <c r="C6734" s="36">
        <v>1428</v>
      </c>
      <c r="D6734" s="36" t="str">
        <f>VLOOKUP(C6734,Piv.Analysis!A:AA,27,0)</f>
        <v>حقوق و دستمزد</v>
      </c>
      <c r="E6734" s="36"/>
      <c r="F6734" s="37" t="s">
        <v>11</v>
      </c>
      <c r="G6734" s="37" t="s">
        <v>41</v>
      </c>
      <c r="H6734" s="38">
        <v>0</v>
      </c>
      <c r="I6734" s="38">
        <v>33381698</v>
      </c>
      <c r="J6734" s="38">
        <f t="shared" si="137"/>
        <v>-33381698</v>
      </c>
      <c r="K6734" s="38"/>
      <c r="L6734" s="49"/>
      <c r="M6734" s="37" t="s">
        <v>4</v>
      </c>
      <c r="N6734" s="37" t="s">
        <v>5</v>
      </c>
      <c r="O6734" s="37" t="s">
        <v>6</v>
      </c>
      <c r="P6734" s="37" t="s">
        <v>7</v>
      </c>
      <c r="Q6734" s="37" t="s">
        <v>38</v>
      </c>
      <c r="R6734" s="37" t="s">
        <v>39</v>
      </c>
      <c r="S6734" s="37" t="s">
        <v>3845</v>
      </c>
      <c r="T6734" s="37" t="s">
        <v>3844</v>
      </c>
      <c r="U6734" s="1" t="e">
        <f>VLOOKUP(T6734,[2]VAT!$A:$D,1,0)</f>
        <v>#N/A</v>
      </c>
      <c r="V6734" s="37" t="s">
        <v>2</v>
      </c>
      <c r="W6734" s="37" t="s">
        <v>2</v>
      </c>
      <c r="X6734" t="str">
        <f>VLOOKUP(T6734,[3]رکوردها!$A:$B,2,0)</f>
        <v>2659584060</v>
      </c>
      <c r="Y6734" t="str">
        <f>VLOOKUP(T6734,[3]رکوردها!$A:$D,4,0)</f>
        <v/>
      </c>
      <c r="Z6734" t="str">
        <f>VLOOKUP(T6734,[3]رکوردها!$A:$C,3,0)</f>
        <v/>
      </c>
      <c r="AA6734" t="str">
        <f>VLOOKUP(T6734,[3]رکوردها!$A:$F,6,0)</f>
        <v/>
      </c>
      <c r="AB6734" t="str">
        <f>VLOOKUP(T6734,[3]رکوردها!$A:$E,5,0)</f>
        <v/>
      </c>
    </row>
    <row r="6735" spans="1:28" s="41" customFormat="1" hidden="1" x14ac:dyDescent="0.2">
      <c r="A6735" s="36">
        <v>159479</v>
      </c>
      <c r="B6735" s="36">
        <v>1384</v>
      </c>
      <c r="C6735" s="36">
        <v>1536</v>
      </c>
      <c r="D6735" s="36" t="str">
        <f>VLOOKUP(C6735,Piv.Analysis!A:AA,27,0)</f>
        <v>دریافت و پرداخت</v>
      </c>
      <c r="E6735" s="36"/>
      <c r="F6735" s="37" t="s">
        <v>42</v>
      </c>
      <c r="G6735" s="37" t="s">
        <v>3847</v>
      </c>
      <c r="H6735" s="38">
        <v>33381698</v>
      </c>
      <c r="I6735" s="38">
        <v>0</v>
      </c>
      <c r="J6735" s="38">
        <f t="shared" si="137"/>
        <v>33381698</v>
      </c>
      <c r="K6735" s="38"/>
      <c r="L6735" s="49"/>
      <c r="M6735" s="37" t="s">
        <v>4</v>
      </c>
      <c r="N6735" s="37" t="s">
        <v>5</v>
      </c>
      <c r="O6735" s="37" t="s">
        <v>6</v>
      </c>
      <c r="P6735" s="37" t="s">
        <v>7</v>
      </c>
      <c r="Q6735" s="37" t="s">
        <v>38</v>
      </c>
      <c r="R6735" s="37" t="s">
        <v>39</v>
      </c>
      <c r="S6735" s="37" t="s">
        <v>3845</v>
      </c>
      <c r="T6735" s="37" t="s">
        <v>3844</v>
      </c>
      <c r="U6735" s="1" t="e">
        <f>VLOOKUP(T6735,[2]VAT!$A:$D,1,0)</f>
        <v>#N/A</v>
      </c>
      <c r="V6735" s="37" t="s">
        <v>2</v>
      </c>
      <c r="W6735" s="37" t="s">
        <v>2</v>
      </c>
      <c r="X6735" t="str">
        <f>VLOOKUP(T6735,[3]رکوردها!$A:$B,2,0)</f>
        <v>2659584060</v>
      </c>
      <c r="Y6735" t="str">
        <f>VLOOKUP(T6735,[3]رکوردها!$A:$D,4,0)</f>
        <v/>
      </c>
      <c r="Z6735" t="str">
        <f>VLOOKUP(T6735,[3]رکوردها!$A:$C,3,0)</f>
        <v/>
      </c>
      <c r="AA6735" t="str">
        <f>VLOOKUP(T6735,[3]رکوردها!$A:$F,6,0)</f>
        <v/>
      </c>
      <c r="AB6735" t="str">
        <f>VLOOKUP(T6735,[3]رکوردها!$A:$E,5,0)</f>
        <v/>
      </c>
    </row>
    <row r="6736" spans="1:28" s="41" customFormat="1" hidden="1" x14ac:dyDescent="0.2">
      <c r="A6736" s="36">
        <v>175419</v>
      </c>
      <c r="B6736" s="36">
        <v>1516</v>
      </c>
      <c r="C6736" s="36">
        <v>1707</v>
      </c>
      <c r="D6736" s="36" t="str">
        <f>VLOOKUP(C6736,Piv.Analysis!A:AA,27,0)</f>
        <v>حقوق و دستمزد</v>
      </c>
      <c r="E6736" s="36"/>
      <c r="F6736" s="37" t="s">
        <v>15</v>
      </c>
      <c r="G6736" s="37" t="s">
        <v>44</v>
      </c>
      <c r="H6736" s="38">
        <v>0</v>
      </c>
      <c r="I6736" s="38">
        <v>33541723</v>
      </c>
      <c r="J6736" s="38">
        <f t="shared" si="137"/>
        <v>-33541723</v>
      </c>
      <c r="K6736" s="38"/>
      <c r="L6736" s="49"/>
      <c r="M6736" s="37" t="s">
        <v>4</v>
      </c>
      <c r="N6736" s="37" t="s">
        <v>5</v>
      </c>
      <c r="O6736" s="37" t="s">
        <v>6</v>
      </c>
      <c r="P6736" s="37" t="s">
        <v>7</v>
      </c>
      <c r="Q6736" s="37" t="s">
        <v>38</v>
      </c>
      <c r="R6736" s="37" t="s">
        <v>39</v>
      </c>
      <c r="S6736" s="37" t="s">
        <v>3845</v>
      </c>
      <c r="T6736" s="37" t="s">
        <v>3844</v>
      </c>
      <c r="U6736" s="1" t="e">
        <f>VLOOKUP(T6736,[2]VAT!$A:$D,1,0)</f>
        <v>#N/A</v>
      </c>
      <c r="V6736" s="37" t="s">
        <v>2</v>
      </c>
      <c r="W6736" s="37" t="s">
        <v>2</v>
      </c>
      <c r="X6736" t="str">
        <f>VLOOKUP(T6736,[3]رکوردها!$A:$B,2,0)</f>
        <v>2659584060</v>
      </c>
      <c r="Y6736" t="str">
        <f>VLOOKUP(T6736,[3]رکوردها!$A:$D,4,0)</f>
        <v/>
      </c>
      <c r="Z6736" t="str">
        <f>VLOOKUP(T6736,[3]رکوردها!$A:$C,3,0)</f>
        <v/>
      </c>
      <c r="AA6736" t="str">
        <f>VLOOKUP(T6736,[3]رکوردها!$A:$F,6,0)</f>
        <v/>
      </c>
      <c r="AB6736" t="str">
        <f>VLOOKUP(T6736,[3]رکوردها!$A:$E,5,0)</f>
        <v/>
      </c>
    </row>
    <row r="6737" spans="1:28" s="41" customFormat="1" hidden="1" x14ac:dyDescent="0.2">
      <c r="A6737" s="36">
        <v>174019</v>
      </c>
      <c r="B6737" s="36">
        <v>1563</v>
      </c>
      <c r="C6737" s="36">
        <v>1634</v>
      </c>
      <c r="D6737" s="36" t="str">
        <f>VLOOKUP(C6737,Piv.Analysis!A:AA,27,0)</f>
        <v>دریافت و پرداخت</v>
      </c>
      <c r="E6737" s="36"/>
      <c r="F6737" s="37" t="s">
        <v>45</v>
      </c>
      <c r="G6737" s="37" t="s">
        <v>3848</v>
      </c>
      <c r="H6737" s="38">
        <v>33541723</v>
      </c>
      <c r="I6737" s="38">
        <v>0</v>
      </c>
      <c r="J6737" s="38">
        <f t="shared" si="137"/>
        <v>33541723</v>
      </c>
      <c r="K6737" s="38"/>
      <c r="L6737" s="49"/>
      <c r="M6737" s="37" t="s">
        <v>4</v>
      </c>
      <c r="N6737" s="37" t="s">
        <v>5</v>
      </c>
      <c r="O6737" s="37" t="s">
        <v>6</v>
      </c>
      <c r="P6737" s="37" t="s">
        <v>7</v>
      </c>
      <c r="Q6737" s="37" t="s">
        <v>38</v>
      </c>
      <c r="R6737" s="37" t="s">
        <v>39</v>
      </c>
      <c r="S6737" s="37" t="s">
        <v>3845</v>
      </c>
      <c r="T6737" s="37" t="s">
        <v>3844</v>
      </c>
      <c r="U6737" s="1" t="e">
        <f>VLOOKUP(T6737,[2]VAT!$A:$D,1,0)</f>
        <v>#N/A</v>
      </c>
      <c r="V6737" s="37" t="s">
        <v>2</v>
      </c>
      <c r="W6737" s="37" t="s">
        <v>2</v>
      </c>
      <c r="X6737" t="str">
        <f>VLOOKUP(T6737,[3]رکوردها!$A:$B,2,0)</f>
        <v>2659584060</v>
      </c>
      <c r="Y6737" t="str">
        <f>VLOOKUP(T6737,[3]رکوردها!$A:$D,4,0)</f>
        <v/>
      </c>
      <c r="Z6737" t="str">
        <f>VLOOKUP(T6737,[3]رکوردها!$A:$C,3,0)</f>
        <v/>
      </c>
      <c r="AA6737" t="str">
        <f>VLOOKUP(T6737,[3]رکوردها!$A:$F,6,0)</f>
        <v/>
      </c>
      <c r="AB6737" t="str">
        <f>VLOOKUP(T6737,[3]رکوردها!$A:$E,5,0)</f>
        <v/>
      </c>
    </row>
    <row r="6738" spans="1:28" s="41" customFormat="1" hidden="1" x14ac:dyDescent="0.2">
      <c r="A6738" s="36">
        <v>177016</v>
      </c>
      <c r="B6738" s="36">
        <v>1665</v>
      </c>
      <c r="C6738" s="36">
        <v>1841</v>
      </c>
      <c r="D6738" s="36" t="str">
        <f>VLOOKUP(C6738,Piv.Analysis!A:AA,27,0)</f>
        <v>حقوق و دستمزد</v>
      </c>
      <c r="E6738" s="36"/>
      <c r="F6738" s="37" t="s">
        <v>0</v>
      </c>
      <c r="G6738" s="37" t="s">
        <v>47</v>
      </c>
      <c r="H6738" s="38">
        <v>0</v>
      </c>
      <c r="I6738" s="38">
        <v>58541722</v>
      </c>
      <c r="J6738" s="38">
        <f t="shared" si="137"/>
        <v>-58541722</v>
      </c>
      <c r="K6738" s="38"/>
      <c r="L6738" s="49"/>
      <c r="M6738" s="37" t="s">
        <v>4</v>
      </c>
      <c r="N6738" s="37" t="s">
        <v>5</v>
      </c>
      <c r="O6738" s="37" t="s">
        <v>6</v>
      </c>
      <c r="P6738" s="37" t="s">
        <v>7</v>
      </c>
      <c r="Q6738" s="37" t="s">
        <v>38</v>
      </c>
      <c r="R6738" s="37" t="s">
        <v>39</v>
      </c>
      <c r="S6738" s="37" t="s">
        <v>3845</v>
      </c>
      <c r="T6738" s="37" t="s">
        <v>3844</v>
      </c>
      <c r="U6738" s="1" t="e">
        <f>VLOOKUP(T6738,[2]VAT!$A:$D,1,0)</f>
        <v>#N/A</v>
      </c>
      <c r="V6738" s="37" t="s">
        <v>2</v>
      </c>
      <c r="W6738" s="37" t="s">
        <v>2</v>
      </c>
      <c r="X6738" t="str">
        <f>VLOOKUP(T6738,[3]رکوردها!$A:$B,2,0)</f>
        <v>2659584060</v>
      </c>
      <c r="Y6738" t="str">
        <f>VLOOKUP(T6738,[3]رکوردها!$A:$D,4,0)</f>
        <v/>
      </c>
      <c r="Z6738" t="str">
        <f>VLOOKUP(T6738,[3]رکوردها!$A:$C,3,0)</f>
        <v/>
      </c>
      <c r="AA6738" t="str">
        <f>VLOOKUP(T6738,[3]رکوردها!$A:$F,6,0)</f>
        <v/>
      </c>
      <c r="AB6738" t="str">
        <f>VLOOKUP(T6738,[3]رکوردها!$A:$E,5,0)</f>
        <v/>
      </c>
    </row>
    <row r="6739" spans="1:28" s="41" customFormat="1" hidden="1" x14ac:dyDescent="0.2">
      <c r="A6739" s="36">
        <v>138500</v>
      </c>
      <c r="B6739" s="36">
        <v>1188</v>
      </c>
      <c r="C6739" s="36">
        <v>1024</v>
      </c>
      <c r="D6739" s="36" t="str">
        <f>VLOOKUP(C6739,Piv.Analysis!A:AA,27,0)</f>
        <v>دریافت و پرداخت</v>
      </c>
      <c r="E6739" s="36"/>
      <c r="F6739" s="37" t="s">
        <v>71</v>
      </c>
      <c r="G6739" s="37" t="s">
        <v>1756</v>
      </c>
      <c r="H6739" s="38">
        <v>50000000</v>
      </c>
      <c r="I6739" s="38">
        <v>0</v>
      </c>
      <c r="J6739" s="38">
        <f t="shared" si="137"/>
        <v>50000000</v>
      </c>
      <c r="K6739" s="38"/>
      <c r="L6739" s="49"/>
      <c r="M6739" s="37" t="s">
        <v>63</v>
      </c>
      <c r="N6739" s="37" t="s">
        <v>64</v>
      </c>
      <c r="O6739" s="37" t="s">
        <v>65</v>
      </c>
      <c r="P6739" s="37" t="s">
        <v>66</v>
      </c>
      <c r="Q6739" s="37" t="s">
        <v>3828</v>
      </c>
      <c r="R6739" s="37" t="s">
        <v>3829</v>
      </c>
      <c r="S6739" s="37" t="s">
        <v>3845</v>
      </c>
      <c r="T6739" s="37" t="s">
        <v>3844</v>
      </c>
      <c r="U6739" s="1" t="e">
        <f>VLOOKUP(T6739,[2]VAT!$A:$D,1,0)</f>
        <v>#N/A</v>
      </c>
      <c r="V6739" s="37" t="s">
        <v>2</v>
      </c>
      <c r="W6739" s="37" t="s">
        <v>2</v>
      </c>
      <c r="X6739" t="str">
        <f>VLOOKUP(T6739,[3]رکوردها!$A:$B,2,0)</f>
        <v>2659584060</v>
      </c>
      <c r="Y6739" t="str">
        <f>VLOOKUP(T6739,[3]رکوردها!$A:$D,4,0)</f>
        <v/>
      </c>
      <c r="Z6739" t="str">
        <f>VLOOKUP(T6739,[3]رکوردها!$A:$C,3,0)</f>
        <v/>
      </c>
      <c r="AA6739" t="str">
        <f>VLOOKUP(T6739,[3]رکوردها!$A:$F,6,0)</f>
        <v/>
      </c>
      <c r="AB6739" t="str">
        <f>VLOOKUP(T6739,[3]رکوردها!$A:$E,5,0)</f>
        <v/>
      </c>
    </row>
    <row r="6740" spans="1:28" s="41" customFormat="1" hidden="1" x14ac:dyDescent="0.2">
      <c r="A6740" s="36">
        <v>146750</v>
      </c>
      <c r="B6740" s="36">
        <v>1289</v>
      </c>
      <c r="C6740" s="36">
        <v>1428</v>
      </c>
      <c r="D6740" s="36" t="str">
        <f>VLOOKUP(C6740,Piv.Analysis!A:AA,27,0)</f>
        <v>حقوق و دستمزد</v>
      </c>
      <c r="E6740" s="36"/>
      <c r="F6740" s="37" t="s">
        <v>11</v>
      </c>
      <c r="G6740" s="37" t="s">
        <v>3827</v>
      </c>
      <c r="H6740" s="38">
        <v>0</v>
      </c>
      <c r="I6740" s="38">
        <v>75000000</v>
      </c>
      <c r="J6740" s="38">
        <f t="shared" si="137"/>
        <v>-75000000</v>
      </c>
      <c r="K6740" s="38"/>
      <c r="L6740" s="49"/>
      <c r="M6740" s="37" t="s">
        <v>63</v>
      </c>
      <c r="N6740" s="37" t="s">
        <v>64</v>
      </c>
      <c r="O6740" s="37" t="s">
        <v>65</v>
      </c>
      <c r="P6740" s="37" t="s">
        <v>66</v>
      </c>
      <c r="Q6740" s="37" t="s">
        <v>3828</v>
      </c>
      <c r="R6740" s="37" t="s">
        <v>3829</v>
      </c>
      <c r="S6740" s="37" t="s">
        <v>3845</v>
      </c>
      <c r="T6740" s="37" t="s">
        <v>3844</v>
      </c>
      <c r="U6740" s="1" t="e">
        <f>VLOOKUP(T6740,[2]VAT!$A:$D,1,0)</f>
        <v>#N/A</v>
      </c>
      <c r="V6740" s="37" t="s">
        <v>2</v>
      </c>
      <c r="W6740" s="37" t="s">
        <v>2</v>
      </c>
      <c r="X6740" t="str">
        <f>VLOOKUP(T6740,[3]رکوردها!$A:$B,2,0)</f>
        <v>2659584060</v>
      </c>
      <c r="Y6740" t="str">
        <f>VLOOKUP(T6740,[3]رکوردها!$A:$D,4,0)</f>
        <v/>
      </c>
      <c r="Z6740" t="str">
        <f>VLOOKUP(T6740,[3]رکوردها!$A:$C,3,0)</f>
        <v/>
      </c>
      <c r="AA6740" t="str">
        <f>VLOOKUP(T6740,[3]رکوردها!$A:$F,6,0)</f>
        <v/>
      </c>
      <c r="AB6740" t="str">
        <f>VLOOKUP(T6740,[3]رکوردها!$A:$E,5,0)</f>
        <v/>
      </c>
    </row>
    <row r="6741" spans="1:28" s="41" customFormat="1" hidden="1" x14ac:dyDescent="0.2">
      <c r="A6741" s="36">
        <v>175413</v>
      </c>
      <c r="B6741" s="36">
        <v>1516</v>
      </c>
      <c r="C6741" s="36">
        <v>1707</v>
      </c>
      <c r="D6741" s="36" t="str">
        <f>VLOOKUP(C6741,Piv.Analysis!A:AA,27,0)</f>
        <v>حقوق و دستمزد</v>
      </c>
      <c r="E6741" s="36"/>
      <c r="F6741" s="37" t="s">
        <v>15</v>
      </c>
      <c r="G6741" s="37" t="s">
        <v>3830</v>
      </c>
      <c r="H6741" s="38">
        <v>0</v>
      </c>
      <c r="I6741" s="38">
        <v>75000000</v>
      </c>
      <c r="J6741" s="38">
        <f t="shared" si="137"/>
        <v>-75000000</v>
      </c>
      <c r="K6741" s="38"/>
      <c r="L6741" s="49"/>
      <c r="M6741" s="37" t="s">
        <v>63</v>
      </c>
      <c r="N6741" s="37" t="s">
        <v>64</v>
      </c>
      <c r="O6741" s="37" t="s">
        <v>65</v>
      </c>
      <c r="P6741" s="37" t="s">
        <v>66</v>
      </c>
      <c r="Q6741" s="37" t="s">
        <v>3828</v>
      </c>
      <c r="R6741" s="37" t="s">
        <v>3829</v>
      </c>
      <c r="S6741" s="37" t="s">
        <v>3845</v>
      </c>
      <c r="T6741" s="37" t="s">
        <v>3844</v>
      </c>
      <c r="U6741" s="1" t="e">
        <f>VLOOKUP(T6741,[2]VAT!$A:$D,1,0)</f>
        <v>#N/A</v>
      </c>
      <c r="V6741" s="37" t="s">
        <v>2</v>
      </c>
      <c r="W6741" s="37" t="s">
        <v>2</v>
      </c>
      <c r="X6741" t="str">
        <f>VLOOKUP(T6741,[3]رکوردها!$A:$B,2,0)</f>
        <v>2659584060</v>
      </c>
      <c r="Y6741" t="str">
        <f>VLOOKUP(T6741,[3]رکوردها!$A:$D,4,0)</f>
        <v/>
      </c>
      <c r="Z6741" t="str">
        <f>VLOOKUP(T6741,[3]رکوردها!$A:$C,3,0)</f>
        <v/>
      </c>
      <c r="AA6741" t="str">
        <f>VLOOKUP(T6741,[3]رکوردها!$A:$F,6,0)</f>
        <v/>
      </c>
      <c r="AB6741" t="str">
        <f>VLOOKUP(T6741,[3]رکوردها!$A:$E,5,0)</f>
        <v/>
      </c>
    </row>
    <row r="6742" spans="1:28" s="41" customFormat="1" hidden="1" x14ac:dyDescent="0.2">
      <c r="A6742" s="36">
        <v>177012</v>
      </c>
      <c r="B6742" s="36">
        <v>1665</v>
      </c>
      <c r="C6742" s="36">
        <v>1841</v>
      </c>
      <c r="D6742" s="36" t="str">
        <f>VLOOKUP(C6742,Piv.Analysis!A:AA,27,0)</f>
        <v>حقوق و دستمزد</v>
      </c>
      <c r="E6742" s="36"/>
      <c r="F6742" s="37" t="s">
        <v>0</v>
      </c>
      <c r="G6742" s="37" t="s">
        <v>3831</v>
      </c>
      <c r="H6742" s="38">
        <v>0</v>
      </c>
      <c r="I6742" s="38">
        <v>50000000</v>
      </c>
      <c r="J6742" s="38">
        <f t="shared" si="137"/>
        <v>-50000000</v>
      </c>
      <c r="K6742" s="38"/>
      <c r="L6742" s="49"/>
      <c r="M6742" s="37" t="s">
        <v>63</v>
      </c>
      <c r="N6742" s="37" t="s">
        <v>64</v>
      </c>
      <c r="O6742" s="37" t="s">
        <v>65</v>
      </c>
      <c r="P6742" s="37" t="s">
        <v>66</v>
      </c>
      <c r="Q6742" s="37" t="s">
        <v>3828</v>
      </c>
      <c r="R6742" s="37" t="s">
        <v>3829</v>
      </c>
      <c r="S6742" s="37" t="s">
        <v>3845</v>
      </c>
      <c r="T6742" s="37" t="s">
        <v>3844</v>
      </c>
      <c r="U6742" s="1" t="e">
        <f>VLOOKUP(T6742,[2]VAT!$A:$D,1,0)</f>
        <v>#N/A</v>
      </c>
      <c r="V6742" s="37" t="s">
        <v>2</v>
      </c>
      <c r="W6742" s="37" t="s">
        <v>2</v>
      </c>
      <c r="X6742" t="str">
        <f>VLOOKUP(T6742,[3]رکوردها!$A:$B,2,0)</f>
        <v>2659584060</v>
      </c>
      <c r="Y6742" t="str">
        <f>VLOOKUP(T6742,[3]رکوردها!$A:$D,4,0)</f>
        <v/>
      </c>
      <c r="Z6742" t="str">
        <f>VLOOKUP(T6742,[3]رکوردها!$A:$C,3,0)</f>
        <v/>
      </c>
      <c r="AA6742" t="str">
        <f>VLOOKUP(T6742,[3]رکوردها!$A:$F,6,0)</f>
        <v/>
      </c>
      <c r="AB6742" t="str">
        <f>VLOOKUP(T6742,[3]رکوردها!$A:$E,5,0)</f>
        <v/>
      </c>
    </row>
    <row r="6743" spans="1:28" s="41" customFormat="1" hidden="1" x14ac:dyDescent="0.2">
      <c r="A6743" s="36">
        <v>146817</v>
      </c>
      <c r="B6743" s="36">
        <v>1291</v>
      </c>
      <c r="C6743" s="36">
        <v>1430</v>
      </c>
      <c r="D6743" s="36" t="str">
        <f>VLOOKUP(C6743,Piv.Analysis!A:AA,27,0)</f>
        <v>حقوق و دستمزد</v>
      </c>
      <c r="E6743" s="36"/>
      <c r="F6743" s="37" t="s">
        <v>11</v>
      </c>
      <c r="G6743" s="37" t="s">
        <v>48</v>
      </c>
      <c r="H6743" s="38">
        <v>0</v>
      </c>
      <c r="I6743" s="38">
        <v>10306233</v>
      </c>
      <c r="J6743" s="38">
        <f t="shared" si="137"/>
        <v>-10306233</v>
      </c>
      <c r="K6743" s="38"/>
      <c r="L6743" s="49"/>
      <c r="M6743" s="37" t="s">
        <v>4</v>
      </c>
      <c r="N6743" s="37" t="s">
        <v>5</v>
      </c>
      <c r="O6743" s="37" t="s">
        <v>6</v>
      </c>
      <c r="P6743" s="37" t="s">
        <v>7</v>
      </c>
      <c r="Q6743" s="37" t="s">
        <v>49</v>
      </c>
      <c r="R6743" s="37" t="s">
        <v>50</v>
      </c>
      <c r="S6743" s="37" t="s">
        <v>3845</v>
      </c>
      <c r="T6743" s="37" t="s">
        <v>3844</v>
      </c>
      <c r="U6743" s="1" t="e">
        <f>VLOOKUP(T6743,[2]VAT!$A:$D,1,0)</f>
        <v>#N/A</v>
      </c>
      <c r="V6743" s="37" t="s">
        <v>2</v>
      </c>
      <c r="W6743" s="37" t="s">
        <v>2</v>
      </c>
      <c r="X6743" t="str">
        <f>VLOOKUP(T6743,[3]رکوردها!$A:$B,2,0)</f>
        <v>2659584060</v>
      </c>
      <c r="Y6743" t="str">
        <f>VLOOKUP(T6743,[3]رکوردها!$A:$D,4,0)</f>
        <v/>
      </c>
      <c r="Z6743" t="str">
        <f>VLOOKUP(T6743,[3]رکوردها!$A:$C,3,0)</f>
        <v/>
      </c>
      <c r="AA6743" t="str">
        <f>VLOOKUP(T6743,[3]رکوردها!$A:$F,6,0)</f>
        <v/>
      </c>
      <c r="AB6743" t="str">
        <f>VLOOKUP(T6743,[3]رکوردها!$A:$E,5,0)</f>
        <v/>
      </c>
    </row>
    <row r="6744" spans="1:28" s="41" customFormat="1" hidden="1" x14ac:dyDescent="0.2">
      <c r="A6744" s="36">
        <v>175440</v>
      </c>
      <c r="B6744" s="36">
        <v>1517</v>
      </c>
      <c r="C6744" s="36">
        <v>1708</v>
      </c>
      <c r="D6744" s="36" t="str">
        <f>VLOOKUP(C6744,Piv.Analysis!A:AA,27,0)</f>
        <v>حقوق و دستمزد</v>
      </c>
      <c r="E6744" s="36"/>
      <c r="F6744" s="37" t="s">
        <v>15</v>
      </c>
      <c r="G6744" s="37" t="s">
        <v>51</v>
      </c>
      <c r="H6744" s="38">
        <v>0</v>
      </c>
      <c r="I6744" s="38">
        <v>10306233</v>
      </c>
      <c r="J6744" s="38">
        <f t="shared" si="137"/>
        <v>-10306233</v>
      </c>
      <c r="K6744" s="38"/>
      <c r="L6744" s="49"/>
      <c r="M6744" s="37" t="s">
        <v>4</v>
      </c>
      <c r="N6744" s="37" t="s">
        <v>5</v>
      </c>
      <c r="O6744" s="37" t="s">
        <v>6</v>
      </c>
      <c r="P6744" s="37" t="s">
        <v>7</v>
      </c>
      <c r="Q6744" s="37" t="s">
        <v>49</v>
      </c>
      <c r="R6744" s="37" t="s">
        <v>50</v>
      </c>
      <c r="S6744" s="37" t="s">
        <v>3845</v>
      </c>
      <c r="T6744" s="37" t="s">
        <v>3844</v>
      </c>
      <c r="U6744" s="1" t="e">
        <f>VLOOKUP(T6744,[2]VAT!$A:$D,1,0)</f>
        <v>#N/A</v>
      </c>
      <c r="V6744" s="37" t="s">
        <v>2</v>
      </c>
      <c r="W6744" s="37" t="s">
        <v>2</v>
      </c>
      <c r="X6744" t="str">
        <f>VLOOKUP(T6744,[3]رکوردها!$A:$B,2,0)</f>
        <v>2659584060</v>
      </c>
      <c r="Y6744" t="str">
        <f>VLOOKUP(T6744,[3]رکوردها!$A:$D,4,0)</f>
        <v/>
      </c>
      <c r="Z6744" t="str">
        <f>VLOOKUP(T6744,[3]رکوردها!$A:$C,3,0)</f>
        <v/>
      </c>
      <c r="AA6744" t="str">
        <f>VLOOKUP(T6744,[3]رکوردها!$A:$F,6,0)</f>
        <v/>
      </c>
      <c r="AB6744" t="str">
        <f>VLOOKUP(T6744,[3]رکوردها!$A:$E,5,0)</f>
        <v/>
      </c>
    </row>
    <row r="6745" spans="1:28" s="41" customFormat="1" hidden="1" x14ac:dyDescent="0.2">
      <c r="A6745" s="36">
        <v>177050</v>
      </c>
      <c r="B6745" s="36">
        <v>1667</v>
      </c>
      <c r="C6745" s="36">
        <v>1843</v>
      </c>
      <c r="D6745" s="36" t="str">
        <f>VLOOKUP(C6745,Piv.Analysis!A:AA,27,0)</f>
        <v>حقوق و دستمزد</v>
      </c>
      <c r="E6745" s="36"/>
      <c r="F6745" s="37" t="s">
        <v>0</v>
      </c>
      <c r="G6745" s="37" t="s">
        <v>52</v>
      </c>
      <c r="H6745" s="38">
        <v>0</v>
      </c>
      <c r="I6745" s="38">
        <v>10306232</v>
      </c>
      <c r="J6745" s="38">
        <f t="shared" si="137"/>
        <v>-10306232</v>
      </c>
      <c r="K6745" s="38"/>
      <c r="L6745" s="49"/>
      <c r="M6745" s="37" t="s">
        <v>4</v>
      </c>
      <c r="N6745" s="37" t="s">
        <v>5</v>
      </c>
      <c r="O6745" s="37" t="s">
        <v>6</v>
      </c>
      <c r="P6745" s="37" t="s">
        <v>7</v>
      </c>
      <c r="Q6745" s="37" t="s">
        <v>49</v>
      </c>
      <c r="R6745" s="37" t="s">
        <v>50</v>
      </c>
      <c r="S6745" s="37" t="s">
        <v>3845</v>
      </c>
      <c r="T6745" s="37" t="s">
        <v>3844</v>
      </c>
      <c r="U6745" s="1" t="e">
        <f>VLOOKUP(T6745,[2]VAT!$A:$D,1,0)</f>
        <v>#N/A</v>
      </c>
      <c r="V6745" s="37" t="s">
        <v>2</v>
      </c>
      <c r="W6745" s="37" t="s">
        <v>2</v>
      </c>
      <c r="X6745" t="str">
        <f>VLOOKUP(T6745,[3]رکوردها!$A:$B,2,0)</f>
        <v>2659584060</v>
      </c>
      <c r="Y6745" t="str">
        <f>VLOOKUP(T6745,[3]رکوردها!$A:$D,4,0)</f>
        <v/>
      </c>
      <c r="Z6745" t="str">
        <f>VLOOKUP(T6745,[3]رکوردها!$A:$C,3,0)</f>
        <v/>
      </c>
      <c r="AA6745" t="str">
        <f>VLOOKUP(T6745,[3]رکوردها!$A:$F,6,0)</f>
        <v/>
      </c>
      <c r="AB6745" t="str">
        <f>VLOOKUP(T6745,[3]رکوردها!$A:$E,5,0)</f>
        <v/>
      </c>
    </row>
    <row r="6746" spans="1:28" s="41" customFormat="1" hidden="1" x14ac:dyDescent="0.2">
      <c r="A6746" s="36">
        <v>146818</v>
      </c>
      <c r="B6746" s="36">
        <v>1291</v>
      </c>
      <c r="C6746" s="36">
        <v>1430</v>
      </c>
      <c r="D6746" s="36" t="str">
        <f>VLOOKUP(C6746,Piv.Analysis!A:AA,27,0)</f>
        <v>حقوق و دستمزد</v>
      </c>
      <c r="E6746" s="36"/>
      <c r="F6746" s="37" t="s">
        <v>11</v>
      </c>
      <c r="G6746" s="37" t="s">
        <v>48</v>
      </c>
      <c r="H6746" s="38">
        <v>0</v>
      </c>
      <c r="I6746" s="38">
        <v>6870822</v>
      </c>
      <c r="J6746" s="38">
        <f t="shared" si="137"/>
        <v>-6870822</v>
      </c>
      <c r="K6746" s="38"/>
      <c r="L6746" s="49"/>
      <c r="M6746" s="37" t="s">
        <v>4</v>
      </c>
      <c r="N6746" s="37" t="s">
        <v>5</v>
      </c>
      <c r="O6746" s="37" t="s">
        <v>6</v>
      </c>
      <c r="P6746" s="37" t="s">
        <v>7</v>
      </c>
      <c r="Q6746" s="37" t="s">
        <v>49</v>
      </c>
      <c r="R6746" s="37" t="s">
        <v>50</v>
      </c>
      <c r="S6746" s="37" t="s">
        <v>3850</v>
      </c>
      <c r="T6746" s="37" t="s">
        <v>3849</v>
      </c>
      <c r="U6746" s="1" t="e">
        <f>VLOOKUP(T6746,[2]VAT!$A:$D,1,0)</f>
        <v>#N/A</v>
      </c>
      <c r="V6746" s="37" t="s">
        <v>2</v>
      </c>
      <c r="W6746" s="37" t="s">
        <v>2</v>
      </c>
      <c r="X6746" t="str">
        <f>VLOOKUP(T6746,[3]رکوردها!$A:$B,2,0)</f>
        <v>0064564290</v>
      </c>
      <c r="Y6746" t="str">
        <f>VLOOKUP(T6746,[3]رکوردها!$A:$D,4,0)</f>
        <v/>
      </c>
      <c r="Z6746" t="str">
        <f>VLOOKUP(T6746,[3]رکوردها!$A:$C,3,0)</f>
        <v/>
      </c>
      <c r="AA6746" t="str">
        <f>VLOOKUP(T6746,[3]رکوردها!$A:$F,6,0)</f>
        <v/>
      </c>
      <c r="AB6746" t="str">
        <f>VLOOKUP(T6746,[3]رکوردها!$A:$E,5,0)</f>
        <v/>
      </c>
    </row>
    <row r="6747" spans="1:28" s="41" customFormat="1" hidden="1" x14ac:dyDescent="0.2">
      <c r="A6747" s="36">
        <v>175441</v>
      </c>
      <c r="B6747" s="36">
        <v>1517</v>
      </c>
      <c r="C6747" s="36">
        <v>1708</v>
      </c>
      <c r="D6747" s="36" t="str">
        <f>VLOOKUP(C6747,Piv.Analysis!A:AA,27,0)</f>
        <v>حقوق و دستمزد</v>
      </c>
      <c r="E6747" s="36"/>
      <c r="F6747" s="37" t="s">
        <v>15</v>
      </c>
      <c r="G6747" s="37" t="s">
        <v>51</v>
      </c>
      <c r="H6747" s="38">
        <v>0</v>
      </c>
      <c r="I6747" s="38">
        <v>6870822</v>
      </c>
      <c r="J6747" s="38">
        <f t="shared" si="137"/>
        <v>-6870822</v>
      </c>
      <c r="K6747" s="38"/>
      <c r="L6747" s="49"/>
      <c r="M6747" s="37" t="s">
        <v>4</v>
      </c>
      <c r="N6747" s="37" t="s">
        <v>5</v>
      </c>
      <c r="O6747" s="37" t="s">
        <v>6</v>
      </c>
      <c r="P6747" s="37" t="s">
        <v>7</v>
      </c>
      <c r="Q6747" s="37" t="s">
        <v>49</v>
      </c>
      <c r="R6747" s="37" t="s">
        <v>50</v>
      </c>
      <c r="S6747" s="37" t="s">
        <v>3850</v>
      </c>
      <c r="T6747" s="37" t="s">
        <v>3849</v>
      </c>
      <c r="U6747" s="1" t="e">
        <f>VLOOKUP(T6747,[2]VAT!$A:$D,1,0)</f>
        <v>#N/A</v>
      </c>
      <c r="V6747" s="37" t="s">
        <v>2</v>
      </c>
      <c r="W6747" s="37" t="s">
        <v>2</v>
      </c>
      <c r="X6747" t="str">
        <f>VLOOKUP(T6747,[3]رکوردها!$A:$B,2,0)</f>
        <v>0064564290</v>
      </c>
      <c r="Y6747" t="str">
        <f>VLOOKUP(T6747,[3]رکوردها!$A:$D,4,0)</f>
        <v/>
      </c>
      <c r="Z6747" t="str">
        <f>VLOOKUP(T6747,[3]رکوردها!$A:$C,3,0)</f>
        <v/>
      </c>
      <c r="AA6747" t="str">
        <f>VLOOKUP(T6747,[3]رکوردها!$A:$F,6,0)</f>
        <v/>
      </c>
      <c r="AB6747" t="str">
        <f>VLOOKUP(T6747,[3]رکوردها!$A:$E,5,0)</f>
        <v/>
      </c>
    </row>
    <row r="6748" spans="1:28" s="41" customFormat="1" hidden="1" x14ac:dyDescent="0.2">
      <c r="A6748" s="36">
        <v>177051</v>
      </c>
      <c r="B6748" s="36">
        <v>1667</v>
      </c>
      <c r="C6748" s="36">
        <v>1843</v>
      </c>
      <c r="D6748" s="36" t="str">
        <f>VLOOKUP(C6748,Piv.Analysis!A:AA,27,0)</f>
        <v>حقوق و دستمزد</v>
      </c>
      <c r="E6748" s="36"/>
      <c r="F6748" s="37" t="s">
        <v>0</v>
      </c>
      <c r="G6748" s="37" t="s">
        <v>52</v>
      </c>
      <c r="H6748" s="38">
        <v>0</v>
      </c>
      <c r="I6748" s="38">
        <v>6870822</v>
      </c>
      <c r="J6748" s="38">
        <f t="shared" si="137"/>
        <v>-6870822</v>
      </c>
      <c r="K6748" s="38"/>
      <c r="L6748" s="49"/>
      <c r="M6748" s="37" t="s">
        <v>4</v>
      </c>
      <c r="N6748" s="37" t="s">
        <v>5</v>
      </c>
      <c r="O6748" s="37" t="s">
        <v>6</v>
      </c>
      <c r="P6748" s="37" t="s">
        <v>7</v>
      </c>
      <c r="Q6748" s="37" t="s">
        <v>49</v>
      </c>
      <c r="R6748" s="37" t="s">
        <v>50</v>
      </c>
      <c r="S6748" s="37" t="s">
        <v>3850</v>
      </c>
      <c r="T6748" s="37" t="s">
        <v>3849</v>
      </c>
      <c r="U6748" s="1" t="e">
        <f>VLOOKUP(T6748,[2]VAT!$A:$D,1,0)</f>
        <v>#N/A</v>
      </c>
      <c r="V6748" s="37" t="s">
        <v>2</v>
      </c>
      <c r="W6748" s="37" t="s">
        <v>2</v>
      </c>
      <c r="X6748" t="str">
        <f>VLOOKUP(T6748,[3]رکوردها!$A:$B,2,0)</f>
        <v>0064564290</v>
      </c>
      <c r="Y6748" t="str">
        <f>VLOOKUP(T6748,[3]رکوردها!$A:$D,4,0)</f>
        <v/>
      </c>
      <c r="Z6748" t="str">
        <f>VLOOKUP(T6748,[3]رکوردها!$A:$C,3,0)</f>
        <v/>
      </c>
      <c r="AA6748" t="str">
        <f>VLOOKUP(T6748,[3]رکوردها!$A:$F,6,0)</f>
        <v/>
      </c>
      <c r="AB6748" t="str">
        <f>VLOOKUP(T6748,[3]رکوردها!$A:$E,5,0)</f>
        <v/>
      </c>
    </row>
    <row r="6749" spans="1:28" s="41" customFormat="1" hidden="1" x14ac:dyDescent="0.2">
      <c r="A6749" s="36">
        <v>138519</v>
      </c>
      <c r="B6749" s="36">
        <v>1197</v>
      </c>
      <c r="C6749" s="36">
        <v>1026</v>
      </c>
      <c r="D6749" s="36" t="str">
        <f>VLOOKUP(C6749,Piv.Analysis!A:AA,27,0)</f>
        <v>دریافت و پرداخت</v>
      </c>
      <c r="E6749" s="36"/>
      <c r="F6749" s="37" t="s">
        <v>35</v>
      </c>
      <c r="G6749" s="37" t="s">
        <v>3851</v>
      </c>
      <c r="H6749" s="38">
        <v>68682875</v>
      </c>
      <c r="I6749" s="38">
        <v>0</v>
      </c>
      <c r="J6749" s="38">
        <f t="shared" si="137"/>
        <v>68682875</v>
      </c>
      <c r="K6749" s="38"/>
      <c r="L6749" s="49"/>
      <c r="M6749" s="37" t="s">
        <v>4</v>
      </c>
      <c r="N6749" s="37" t="s">
        <v>5</v>
      </c>
      <c r="O6749" s="37" t="s">
        <v>6</v>
      </c>
      <c r="P6749" s="37" t="s">
        <v>7</v>
      </c>
      <c r="Q6749" s="37" t="s">
        <v>38</v>
      </c>
      <c r="R6749" s="37" t="s">
        <v>39</v>
      </c>
      <c r="S6749" s="37" t="s">
        <v>3850</v>
      </c>
      <c r="T6749" s="37" t="s">
        <v>3849</v>
      </c>
      <c r="U6749" s="1" t="e">
        <f>VLOOKUP(T6749,[2]VAT!$A:$D,1,0)</f>
        <v>#N/A</v>
      </c>
      <c r="V6749" s="37" t="s">
        <v>2</v>
      </c>
      <c r="W6749" s="37" t="s">
        <v>2</v>
      </c>
      <c r="X6749" t="str">
        <f>VLOOKUP(T6749,[3]رکوردها!$A:$B,2,0)</f>
        <v>0064564290</v>
      </c>
      <c r="Y6749" t="str">
        <f>VLOOKUP(T6749,[3]رکوردها!$A:$D,4,0)</f>
        <v/>
      </c>
      <c r="Z6749" t="str">
        <f>VLOOKUP(T6749,[3]رکوردها!$A:$C,3,0)</f>
        <v/>
      </c>
      <c r="AA6749" t="str">
        <f>VLOOKUP(T6749,[3]رکوردها!$A:$F,6,0)</f>
        <v/>
      </c>
      <c r="AB6749" t="str">
        <f>VLOOKUP(T6749,[3]رکوردها!$A:$E,5,0)</f>
        <v/>
      </c>
    </row>
    <row r="6750" spans="1:28" s="41" customFormat="1" hidden="1" x14ac:dyDescent="0.2">
      <c r="A6750" s="36">
        <v>146757</v>
      </c>
      <c r="B6750" s="36">
        <v>1289</v>
      </c>
      <c r="C6750" s="36">
        <v>1428</v>
      </c>
      <c r="D6750" s="36" t="str">
        <f>VLOOKUP(C6750,Piv.Analysis!A:AA,27,0)</f>
        <v>حقوق و دستمزد</v>
      </c>
      <c r="E6750" s="36"/>
      <c r="F6750" s="37" t="s">
        <v>11</v>
      </c>
      <c r="G6750" s="37" t="s">
        <v>41</v>
      </c>
      <c r="H6750" s="38">
        <v>0</v>
      </c>
      <c r="I6750" s="38">
        <v>67240766</v>
      </c>
      <c r="J6750" s="38">
        <f t="shared" si="137"/>
        <v>-67240766</v>
      </c>
      <c r="K6750" s="38"/>
      <c r="L6750" s="49"/>
      <c r="M6750" s="37" t="s">
        <v>4</v>
      </c>
      <c r="N6750" s="37" t="s">
        <v>5</v>
      </c>
      <c r="O6750" s="37" t="s">
        <v>6</v>
      </c>
      <c r="P6750" s="37" t="s">
        <v>7</v>
      </c>
      <c r="Q6750" s="37" t="s">
        <v>38</v>
      </c>
      <c r="R6750" s="37" t="s">
        <v>39</v>
      </c>
      <c r="S6750" s="37" t="s">
        <v>3850</v>
      </c>
      <c r="T6750" s="37" t="s">
        <v>3849</v>
      </c>
      <c r="U6750" s="1" t="e">
        <f>VLOOKUP(T6750,[2]VAT!$A:$D,1,0)</f>
        <v>#N/A</v>
      </c>
      <c r="V6750" s="37" t="s">
        <v>2</v>
      </c>
      <c r="W6750" s="37" t="s">
        <v>2</v>
      </c>
      <c r="X6750" t="str">
        <f>VLOOKUP(T6750,[3]رکوردها!$A:$B,2,0)</f>
        <v>0064564290</v>
      </c>
      <c r="Y6750" t="str">
        <f>VLOOKUP(T6750,[3]رکوردها!$A:$D,4,0)</f>
        <v/>
      </c>
      <c r="Z6750" t="str">
        <f>VLOOKUP(T6750,[3]رکوردها!$A:$C,3,0)</f>
        <v/>
      </c>
      <c r="AA6750" t="str">
        <f>VLOOKUP(T6750,[3]رکوردها!$A:$F,6,0)</f>
        <v/>
      </c>
      <c r="AB6750" t="str">
        <f>VLOOKUP(T6750,[3]رکوردها!$A:$E,5,0)</f>
        <v/>
      </c>
    </row>
    <row r="6751" spans="1:28" s="41" customFormat="1" hidden="1" x14ac:dyDescent="0.2">
      <c r="A6751" s="36">
        <v>159480</v>
      </c>
      <c r="B6751" s="36">
        <v>1384</v>
      </c>
      <c r="C6751" s="36">
        <v>1536</v>
      </c>
      <c r="D6751" s="36" t="str">
        <f>VLOOKUP(C6751,Piv.Analysis!A:AA,27,0)</f>
        <v>دریافت و پرداخت</v>
      </c>
      <c r="E6751" s="36"/>
      <c r="F6751" s="37" t="s">
        <v>42</v>
      </c>
      <c r="G6751" s="37" t="s">
        <v>3852</v>
      </c>
      <c r="H6751" s="38">
        <v>67240766</v>
      </c>
      <c r="I6751" s="38">
        <v>0</v>
      </c>
      <c r="J6751" s="38">
        <f t="shared" si="137"/>
        <v>67240766</v>
      </c>
      <c r="K6751" s="38"/>
      <c r="L6751" s="49"/>
      <c r="M6751" s="37" t="s">
        <v>4</v>
      </c>
      <c r="N6751" s="37" t="s">
        <v>5</v>
      </c>
      <c r="O6751" s="37" t="s">
        <v>6</v>
      </c>
      <c r="P6751" s="37" t="s">
        <v>7</v>
      </c>
      <c r="Q6751" s="37" t="s">
        <v>38</v>
      </c>
      <c r="R6751" s="37" t="s">
        <v>39</v>
      </c>
      <c r="S6751" s="37" t="s">
        <v>3850</v>
      </c>
      <c r="T6751" s="37" t="s">
        <v>3849</v>
      </c>
      <c r="U6751" s="1" t="e">
        <f>VLOOKUP(T6751,[2]VAT!$A:$D,1,0)</f>
        <v>#N/A</v>
      </c>
      <c r="V6751" s="37" t="s">
        <v>2</v>
      </c>
      <c r="W6751" s="37" t="s">
        <v>2</v>
      </c>
      <c r="X6751" t="str">
        <f>VLOOKUP(T6751,[3]رکوردها!$A:$B,2,0)</f>
        <v>0064564290</v>
      </c>
      <c r="Y6751" t="str">
        <f>VLOOKUP(T6751,[3]رکوردها!$A:$D,4,0)</f>
        <v/>
      </c>
      <c r="Z6751" t="str">
        <f>VLOOKUP(T6751,[3]رکوردها!$A:$C,3,0)</f>
        <v/>
      </c>
      <c r="AA6751" t="str">
        <f>VLOOKUP(T6751,[3]رکوردها!$A:$F,6,0)</f>
        <v/>
      </c>
      <c r="AB6751" t="str">
        <f>VLOOKUP(T6751,[3]رکوردها!$A:$E,5,0)</f>
        <v/>
      </c>
    </row>
    <row r="6752" spans="1:28" s="41" customFormat="1" hidden="1" x14ac:dyDescent="0.2">
      <c r="A6752" s="36">
        <v>175420</v>
      </c>
      <c r="B6752" s="36">
        <v>1516</v>
      </c>
      <c r="C6752" s="36">
        <v>1707</v>
      </c>
      <c r="D6752" s="36" t="str">
        <f>VLOOKUP(C6752,Piv.Analysis!A:AA,27,0)</f>
        <v>حقوق و دستمزد</v>
      </c>
      <c r="E6752" s="36"/>
      <c r="F6752" s="37" t="s">
        <v>15</v>
      </c>
      <c r="G6752" s="37" t="s">
        <v>44</v>
      </c>
      <c r="H6752" s="38">
        <v>0</v>
      </c>
      <c r="I6752" s="38">
        <v>67240765</v>
      </c>
      <c r="J6752" s="38">
        <f t="shared" si="137"/>
        <v>-67240765</v>
      </c>
      <c r="K6752" s="38"/>
      <c r="L6752" s="49"/>
      <c r="M6752" s="37" t="s">
        <v>4</v>
      </c>
      <c r="N6752" s="37" t="s">
        <v>5</v>
      </c>
      <c r="O6752" s="37" t="s">
        <v>6</v>
      </c>
      <c r="P6752" s="37" t="s">
        <v>7</v>
      </c>
      <c r="Q6752" s="37" t="s">
        <v>38</v>
      </c>
      <c r="R6752" s="37" t="s">
        <v>39</v>
      </c>
      <c r="S6752" s="37" t="s">
        <v>3850</v>
      </c>
      <c r="T6752" s="37" t="s">
        <v>3849</v>
      </c>
      <c r="U6752" s="1" t="e">
        <f>VLOOKUP(T6752,[2]VAT!$A:$D,1,0)</f>
        <v>#N/A</v>
      </c>
      <c r="V6752" s="37" t="s">
        <v>2</v>
      </c>
      <c r="W6752" s="37" t="s">
        <v>2</v>
      </c>
      <c r="X6752" t="str">
        <f>VLOOKUP(T6752,[3]رکوردها!$A:$B,2,0)</f>
        <v>0064564290</v>
      </c>
      <c r="Y6752" t="str">
        <f>VLOOKUP(T6752,[3]رکوردها!$A:$D,4,0)</f>
        <v/>
      </c>
      <c r="Z6752" t="str">
        <f>VLOOKUP(T6752,[3]رکوردها!$A:$C,3,0)</f>
        <v/>
      </c>
      <c r="AA6752" t="str">
        <f>VLOOKUP(T6752,[3]رکوردها!$A:$F,6,0)</f>
        <v/>
      </c>
      <c r="AB6752" t="str">
        <f>VLOOKUP(T6752,[3]رکوردها!$A:$E,5,0)</f>
        <v/>
      </c>
    </row>
    <row r="6753" spans="1:28" s="41" customFormat="1" hidden="1" x14ac:dyDescent="0.2">
      <c r="A6753" s="36">
        <v>174020</v>
      </c>
      <c r="B6753" s="36">
        <v>1563</v>
      </c>
      <c r="C6753" s="36">
        <v>1634</v>
      </c>
      <c r="D6753" s="36" t="str">
        <f>VLOOKUP(C6753,Piv.Analysis!A:AA,27,0)</f>
        <v>دریافت و پرداخت</v>
      </c>
      <c r="E6753" s="36"/>
      <c r="F6753" s="37" t="s">
        <v>45</v>
      </c>
      <c r="G6753" s="37" t="s">
        <v>3853</v>
      </c>
      <c r="H6753" s="38">
        <v>67240765</v>
      </c>
      <c r="I6753" s="38">
        <v>0</v>
      </c>
      <c r="J6753" s="38">
        <f t="shared" si="137"/>
        <v>67240765</v>
      </c>
      <c r="K6753" s="38"/>
      <c r="L6753" s="49"/>
      <c r="M6753" s="37" t="s">
        <v>4</v>
      </c>
      <c r="N6753" s="37" t="s">
        <v>5</v>
      </c>
      <c r="O6753" s="37" t="s">
        <v>6</v>
      </c>
      <c r="P6753" s="37" t="s">
        <v>7</v>
      </c>
      <c r="Q6753" s="37" t="s">
        <v>38</v>
      </c>
      <c r="R6753" s="37" t="s">
        <v>39</v>
      </c>
      <c r="S6753" s="37" t="s">
        <v>3850</v>
      </c>
      <c r="T6753" s="37" t="s">
        <v>3849</v>
      </c>
      <c r="U6753" s="1" t="e">
        <f>VLOOKUP(T6753,[2]VAT!$A:$D,1,0)</f>
        <v>#N/A</v>
      </c>
      <c r="V6753" s="37" t="s">
        <v>2</v>
      </c>
      <c r="W6753" s="37" t="s">
        <v>2</v>
      </c>
      <c r="X6753" t="str">
        <f>VLOOKUP(T6753,[3]رکوردها!$A:$B,2,0)</f>
        <v>0064564290</v>
      </c>
      <c r="Y6753" t="str">
        <f>VLOOKUP(T6753,[3]رکوردها!$A:$D,4,0)</f>
        <v/>
      </c>
      <c r="Z6753" t="str">
        <f>VLOOKUP(T6753,[3]رکوردها!$A:$C,3,0)</f>
        <v/>
      </c>
      <c r="AA6753" t="str">
        <f>VLOOKUP(T6753,[3]رکوردها!$A:$F,6,0)</f>
        <v/>
      </c>
      <c r="AB6753" t="str">
        <f>VLOOKUP(T6753,[3]رکوردها!$A:$E,5,0)</f>
        <v/>
      </c>
    </row>
    <row r="6754" spans="1:28" s="41" customFormat="1" hidden="1" x14ac:dyDescent="0.2">
      <c r="A6754" s="36">
        <v>177017</v>
      </c>
      <c r="B6754" s="36">
        <v>1665</v>
      </c>
      <c r="C6754" s="36">
        <v>1841</v>
      </c>
      <c r="D6754" s="36" t="str">
        <f>VLOOKUP(C6754,Piv.Analysis!A:AA,27,0)</f>
        <v>حقوق و دستمزد</v>
      </c>
      <c r="E6754" s="36"/>
      <c r="F6754" s="37" t="s">
        <v>0</v>
      </c>
      <c r="G6754" s="37" t="s">
        <v>47</v>
      </c>
      <c r="H6754" s="38">
        <v>0</v>
      </c>
      <c r="I6754" s="38">
        <v>67240766</v>
      </c>
      <c r="J6754" s="38">
        <f t="shared" si="137"/>
        <v>-67240766</v>
      </c>
      <c r="K6754" s="38"/>
      <c r="L6754" s="49"/>
      <c r="M6754" s="37" t="s">
        <v>4</v>
      </c>
      <c r="N6754" s="37" t="s">
        <v>5</v>
      </c>
      <c r="O6754" s="37" t="s">
        <v>6</v>
      </c>
      <c r="P6754" s="37" t="s">
        <v>7</v>
      </c>
      <c r="Q6754" s="37" t="s">
        <v>38</v>
      </c>
      <c r="R6754" s="37" t="s">
        <v>39</v>
      </c>
      <c r="S6754" s="37" t="s">
        <v>3850</v>
      </c>
      <c r="T6754" s="37" t="s">
        <v>3849</v>
      </c>
      <c r="U6754" s="1" t="e">
        <f>VLOOKUP(T6754,[2]VAT!$A:$D,1,0)</f>
        <v>#N/A</v>
      </c>
      <c r="V6754" s="37" t="s">
        <v>2</v>
      </c>
      <c r="W6754" s="37" t="s">
        <v>2</v>
      </c>
      <c r="X6754" t="str">
        <f>VLOOKUP(T6754,[3]رکوردها!$A:$B,2,0)</f>
        <v>0064564290</v>
      </c>
      <c r="Y6754" t="str">
        <f>VLOOKUP(T6754,[3]رکوردها!$A:$D,4,0)</f>
        <v/>
      </c>
      <c r="Z6754" t="str">
        <f>VLOOKUP(T6754,[3]رکوردها!$A:$C,3,0)</f>
        <v/>
      </c>
      <c r="AA6754" t="str">
        <f>VLOOKUP(T6754,[3]رکوردها!$A:$F,6,0)</f>
        <v/>
      </c>
      <c r="AB6754" t="str">
        <f>VLOOKUP(T6754,[3]رکوردها!$A:$E,5,0)</f>
        <v/>
      </c>
    </row>
    <row r="6755" spans="1:28" s="41" customFormat="1" hidden="1" x14ac:dyDescent="0.2">
      <c r="A6755" s="36">
        <v>146831</v>
      </c>
      <c r="B6755" s="36">
        <v>1292</v>
      </c>
      <c r="C6755" s="36">
        <v>1431</v>
      </c>
      <c r="D6755" s="36" t="str">
        <f>VLOOKUP(C6755,Piv.Analysis!A:AA,27,0)</f>
        <v>حقوق و دستمزد</v>
      </c>
      <c r="E6755" s="36"/>
      <c r="F6755" s="37" t="s">
        <v>11</v>
      </c>
      <c r="G6755" s="37" t="s">
        <v>53</v>
      </c>
      <c r="H6755" s="38">
        <v>0</v>
      </c>
      <c r="I6755" s="38">
        <v>4024771</v>
      </c>
      <c r="J6755" s="38">
        <f t="shared" si="137"/>
        <v>-4024771</v>
      </c>
      <c r="K6755" s="38"/>
      <c r="L6755" s="49"/>
      <c r="M6755" s="37" t="s">
        <v>54</v>
      </c>
      <c r="N6755" s="37" t="s">
        <v>55</v>
      </c>
      <c r="O6755" s="37" t="s">
        <v>56</v>
      </c>
      <c r="P6755" s="37" t="s">
        <v>57</v>
      </c>
      <c r="Q6755" s="37" t="s">
        <v>58</v>
      </c>
      <c r="R6755" s="37" t="s">
        <v>59</v>
      </c>
      <c r="S6755" s="37" t="s">
        <v>3850</v>
      </c>
      <c r="T6755" s="37" t="s">
        <v>3849</v>
      </c>
      <c r="U6755" s="1" t="e">
        <f>VLOOKUP(T6755,[2]VAT!$A:$D,1,0)</f>
        <v>#N/A</v>
      </c>
      <c r="V6755" s="37" t="s">
        <v>2</v>
      </c>
      <c r="W6755" s="37" t="s">
        <v>2</v>
      </c>
      <c r="X6755" t="str">
        <f>VLOOKUP(T6755,[3]رکوردها!$A:$B,2,0)</f>
        <v>0064564290</v>
      </c>
      <c r="Y6755" t="str">
        <f>VLOOKUP(T6755,[3]رکوردها!$A:$D,4,0)</f>
        <v/>
      </c>
      <c r="Z6755" t="str">
        <f>VLOOKUP(T6755,[3]رکوردها!$A:$C,3,0)</f>
        <v/>
      </c>
      <c r="AA6755" t="str">
        <f>VLOOKUP(T6755,[3]رکوردها!$A:$F,6,0)</f>
        <v/>
      </c>
      <c r="AB6755" t="str">
        <f>VLOOKUP(T6755,[3]رکوردها!$A:$E,5,0)</f>
        <v/>
      </c>
    </row>
    <row r="6756" spans="1:28" s="41" customFormat="1" hidden="1" x14ac:dyDescent="0.2">
      <c r="A6756" s="36">
        <v>175454</v>
      </c>
      <c r="B6756" s="36">
        <v>1518</v>
      </c>
      <c r="C6756" s="36">
        <v>1709</v>
      </c>
      <c r="D6756" s="36" t="str">
        <f>VLOOKUP(C6756,Piv.Analysis!A:AA,27,0)</f>
        <v>حقوق و دستمزد</v>
      </c>
      <c r="E6756" s="36"/>
      <c r="F6756" s="37" t="s">
        <v>15</v>
      </c>
      <c r="G6756" s="37" t="s">
        <v>60</v>
      </c>
      <c r="H6756" s="38">
        <v>0</v>
      </c>
      <c r="I6756" s="38">
        <v>4024771</v>
      </c>
      <c r="J6756" s="38">
        <f t="shared" si="137"/>
        <v>-4024771</v>
      </c>
      <c r="K6756" s="38"/>
      <c r="L6756" s="49"/>
      <c r="M6756" s="37" t="s">
        <v>54</v>
      </c>
      <c r="N6756" s="37" t="s">
        <v>55</v>
      </c>
      <c r="O6756" s="37" t="s">
        <v>56</v>
      </c>
      <c r="P6756" s="37" t="s">
        <v>57</v>
      </c>
      <c r="Q6756" s="37" t="s">
        <v>58</v>
      </c>
      <c r="R6756" s="37" t="s">
        <v>59</v>
      </c>
      <c r="S6756" s="37" t="s">
        <v>3850</v>
      </c>
      <c r="T6756" s="37" t="s">
        <v>3849</v>
      </c>
      <c r="U6756" s="1" t="e">
        <f>VLOOKUP(T6756,[2]VAT!$A:$D,1,0)</f>
        <v>#N/A</v>
      </c>
      <c r="V6756" s="37" t="s">
        <v>2</v>
      </c>
      <c r="W6756" s="37" t="s">
        <v>2</v>
      </c>
      <c r="X6756" t="str">
        <f>VLOOKUP(T6756,[3]رکوردها!$A:$B,2,0)</f>
        <v>0064564290</v>
      </c>
      <c r="Y6756" t="str">
        <f>VLOOKUP(T6756,[3]رکوردها!$A:$D,4,0)</f>
        <v/>
      </c>
      <c r="Z6756" t="str">
        <f>VLOOKUP(T6756,[3]رکوردها!$A:$C,3,0)</f>
        <v/>
      </c>
      <c r="AA6756" t="str">
        <f>VLOOKUP(T6756,[3]رکوردها!$A:$F,6,0)</f>
        <v/>
      </c>
      <c r="AB6756" t="str">
        <f>VLOOKUP(T6756,[3]رکوردها!$A:$E,5,0)</f>
        <v/>
      </c>
    </row>
    <row r="6757" spans="1:28" s="41" customFormat="1" hidden="1" x14ac:dyDescent="0.2">
      <c r="A6757" s="36">
        <v>177038</v>
      </c>
      <c r="B6757" s="36">
        <v>1666</v>
      </c>
      <c r="C6757" s="36">
        <v>1842</v>
      </c>
      <c r="D6757" s="36" t="str">
        <f>VLOOKUP(C6757,Piv.Analysis!A:AA,27,0)</f>
        <v>حقوق و دستمزد</v>
      </c>
      <c r="E6757" s="36"/>
      <c r="F6757" s="37" t="s">
        <v>0</v>
      </c>
      <c r="G6757" s="37" t="s">
        <v>61</v>
      </c>
      <c r="H6757" s="38">
        <v>0</v>
      </c>
      <c r="I6757" s="38">
        <v>4024771</v>
      </c>
      <c r="J6757" s="38">
        <f t="shared" si="137"/>
        <v>-4024771</v>
      </c>
      <c r="K6757" s="38"/>
      <c r="L6757" s="49"/>
      <c r="M6757" s="37" t="s">
        <v>54</v>
      </c>
      <c r="N6757" s="37" t="s">
        <v>55</v>
      </c>
      <c r="O6757" s="37" t="s">
        <v>56</v>
      </c>
      <c r="P6757" s="37" t="s">
        <v>57</v>
      </c>
      <c r="Q6757" s="37" t="s">
        <v>58</v>
      </c>
      <c r="R6757" s="37" t="s">
        <v>59</v>
      </c>
      <c r="S6757" s="37" t="s">
        <v>3850</v>
      </c>
      <c r="T6757" s="37" t="s">
        <v>3849</v>
      </c>
      <c r="U6757" s="1" t="e">
        <f>VLOOKUP(T6757,[2]VAT!$A:$D,1,0)</f>
        <v>#N/A</v>
      </c>
      <c r="V6757" s="37" t="s">
        <v>2</v>
      </c>
      <c r="W6757" s="37" t="s">
        <v>2</v>
      </c>
      <c r="X6757" t="str">
        <f>VLOOKUP(T6757,[3]رکوردها!$A:$B,2,0)</f>
        <v>0064564290</v>
      </c>
      <c r="Y6757" t="str">
        <f>VLOOKUP(T6757,[3]رکوردها!$A:$D,4,0)</f>
        <v/>
      </c>
      <c r="Z6757" t="str">
        <f>VLOOKUP(T6757,[3]رکوردها!$A:$C,3,0)</f>
        <v/>
      </c>
      <c r="AA6757" t="str">
        <f>VLOOKUP(T6757,[3]رکوردها!$A:$F,6,0)</f>
        <v/>
      </c>
      <c r="AB6757" t="str">
        <f>VLOOKUP(T6757,[3]رکوردها!$A:$E,5,0)</f>
        <v/>
      </c>
    </row>
    <row r="6758" spans="1:28" s="41" customFormat="1" hidden="1" x14ac:dyDescent="0.2">
      <c r="A6758" s="36">
        <v>173697</v>
      </c>
      <c r="B6758" s="36">
        <v>1262</v>
      </c>
      <c r="C6758" s="36">
        <v>1238</v>
      </c>
      <c r="D6758" s="39" t="s">
        <v>5175</v>
      </c>
      <c r="E6758" s="36"/>
      <c r="F6758" s="37" t="s">
        <v>75</v>
      </c>
      <c r="G6758" s="37" t="s">
        <v>1727</v>
      </c>
      <c r="H6758" s="38">
        <v>74217746</v>
      </c>
      <c r="I6758" s="38">
        <v>0</v>
      </c>
      <c r="J6758" s="38">
        <f t="shared" si="137"/>
        <v>74217746</v>
      </c>
      <c r="K6758" s="38"/>
      <c r="L6758" s="49"/>
      <c r="M6758" s="37" t="s">
        <v>4</v>
      </c>
      <c r="N6758" s="37" t="s">
        <v>5</v>
      </c>
      <c r="O6758" s="37" t="s">
        <v>6</v>
      </c>
      <c r="P6758" s="37" t="s">
        <v>7</v>
      </c>
      <c r="Q6758" s="37" t="s">
        <v>38</v>
      </c>
      <c r="R6758" s="37" t="s">
        <v>39</v>
      </c>
      <c r="S6758" s="37" t="s">
        <v>3855</v>
      </c>
      <c r="T6758" s="37" t="s">
        <v>3854</v>
      </c>
      <c r="U6758" s="1" t="e">
        <f>VLOOKUP(T6758,[2]VAT!$A:$D,1,0)</f>
        <v>#N/A</v>
      </c>
      <c r="V6758" s="37" t="s">
        <v>2</v>
      </c>
      <c r="W6758" s="37" t="s">
        <v>2</v>
      </c>
      <c r="X6758" t="str">
        <f>VLOOKUP(T6758,[3]رکوردها!$A:$B,2,0)</f>
        <v>0510015662</v>
      </c>
      <c r="Y6758" t="str">
        <f>VLOOKUP(T6758,[3]رکوردها!$A:$D,4,0)</f>
        <v/>
      </c>
      <c r="Z6758" t="str">
        <f>VLOOKUP(T6758,[3]رکوردها!$A:$C,3,0)</f>
        <v/>
      </c>
      <c r="AA6758" t="str">
        <f>VLOOKUP(T6758,[3]رکوردها!$A:$F,6,0)</f>
        <v/>
      </c>
      <c r="AB6758" t="str">
        <f>VLOOKUP(T6758,[3]رکوردها!$A:$E,5,0)</f>
        <v/>
      </c>
    </row>
    <row r="6759" spans="1:28" s="41" customFormat="1" hidden="1" x14ac:dyDescent="0.2">
      <c r="A6759" s="36">
        <v>138443</v>
      </c>
      <c r="B6759" s="36">
        <v>1163</v>
      </c>
      <c r="C6759" s="36">
        <v>1021</v>
      </c>
      <c r="D6759" s="36" t="str">
        <f>VLOOKUP(C6759,Piv.Analysis!A:AA,27,0)</f>
        <v>دریافت و پرداخت</v>
      </c>
      <c r="E6759" s="36"/>
      <c r="F6759" s="37" t="s">
        <v>77</v>
      </c>
      <c r="G6759" s="37" t="s">
        <v>2158</v>
      </c>
      <c r="H6759" s="38">
        <v>80343962</v>
      </c>
      <c r="I6759" s="38">
        <v>0</v>
      </c>
      <c r="J6759" s="38">
        <f t="shared" si="137"/>
        <v>80343962</v>
      </c>
      <c r="K6759" s="38"/>
      <c r="L6759" s="49"/>
      <c r="M6759" s="37" t="s">
        <v>63</v>
      </c>
      <c r="N6759" s="37" t="s">
        <v>64</v>
      </c>
      <c r="O6759" s="37" t="s">
        <v>1757</v>
      </c>
      <c r="P6759" s="37" t="s">
        <v>1758</v>
      </c>
      <c r="Q6759" s="37" t="s">
        <v>3817</v>
      </c>
      <c r="R6759" s="37" t="s">
        <v>3818</v>
      </c>
      <c r="S6759" s="37" t="s">
        <v>3857</v>
      </c>
      <c r="T6759" s="37" t="s">
        <v>3856</v>
      </c>
      <c r="U6759" s="1" t="e">
        <f>VLOOKUP(T6759,[2]VAT!$A:$D,1,0)</f>
        <v>#N/A</v>
      </c>
      <c r="V6759" s="37" t="s">
        <v>2</v>
      </c>
      <c r="W6759" s="37" t="s">
        <v>2</v>
      </c>
      <c r="X6759" t="str">
        <f>VLOOKUP(T6759,[3]رکوردها!$A:$B,2,0)</f>
        <v>4839597987</v>
      </c>
      <c r="Y6759" t="str">
        <f>VLOOKUP(T6759,[3]رکوردها!$A:$D,4,0)</f>
        <v/>
      </c>
      <c r="Z6759" t="str">
        <f>VLOOKUP(T6759,[3]رکوردها!$A:$C,3,0)</f>
        <v>تهران</v>
      </c>
      <c r="AA6759" t="str">
        <f>VLOOKUP(T6759,[3]رکوردها!$A:$F,6,0)</f>
        <v>میدان شهید نامجو - کوچه ضرغام لشگری - شماره یک - طبقه سوم</v>
      </c>
      <c r="AB6759" t="str">
        <f>VLOOKUP(T6759,[3]رکوردها!$A:$E,5,0)</f>
        <v>1</v>
      </c>
    </row>
    <row r="6760" spans="1:28" s="41" customFormat="1" hidden="1" x14ac:dyDescent="0.2">
      <c r="A6760" s="36">
        <v>139426</v>
      </c>
      <c r="B6760" s="36">
        <v>1174</v>
      </c>
      <c r="C6760" s="36">
        <v>1057</v>
      </c>
      <c r="D6760" s="39" t="s">
        <v>5178</v>
      </c>
      <c r="E6760" s="39"/>
      <c r="F6760" s="37" t="s">
        <v>2172</v>
      </c>
      <c r="G6760" s="37" t="s">
        <v>3858</v>
      </c>
      <c r="H6760" s="38">
        <v>0</v>
      </c>
      <c r="I6760" s="38">
        <v>65643620</v>
      </c>
      <c r="J6760" s="38">
        <f t="shared" si="137"/>
        <v>-65643620</v>
      </c>
      <c r="K6760" s="38"/>
      <c r="L6760" s="49"/>
      <c r="M6760" s="37" t="s">
        <v>63</v>
      </c>
      <c r="N6760" s="37" t="s">
        <v>64</v>
      </c>
      <c r="O6760" s="37" t="s">
        <v>1757</v>
      </c>
      <c r="P6760" s="37" t="s">
        <v>1758</v>
      </c>
      <c r="Q6760" s="37" t="s">
        <v>3817</v>
      </c>
      <c r="R6760" s="37" t="s">
        <v>3818</v>
      </c>
      <c r="S6760" s="37" t="s">
        <v>3857</v>
      </c>
      <c r="T6760" s="37" t="s">
        <v>3856</v>
      </c>
      <c r="U6760" s="1" t="e">
        <f>VLOOKUP(T6760,[2]VAT!$A:$D,1,0)</f>
        <v>#N/A</v>
      </c>
      <c r="V6760" s="37" t="s">
        <v>2</v>
      </c>
      <c r="W6760" s="37" t="s">
        <v>2</v>
      </c>
      <c r="X6760" t="str">
        <f>VLOOKUP(T6760,[3]رکوردها!$A:$B,2,0)</f>
        <v>4839597987</v>
      </c>
      <c r="Y6760" t="str">
        <f>VLOOKUP(T6760,[3]رکوردها!$A:$D,4,0)</f>
        <v/>
      </c>
      <c r="Z6760" t="str">
        <f>VLOOKUP(T6760,[3]رکوردها!$A:$C,3,0)</f>
        <v>تهران</v>
      </c>
      <c r="AA6760" t="str">
        <f>VLOOKUP(T6760,[3]رکوردها!$A:$F,6,0)</f>
        <v>میدان شهید نامجو - کوچه ضرغام لشگری - شماره یک - طبقه سوم</v>
      </c>
      <c r="AB6760" t="str">
        <f>VLOOKUP(T6760,[3]رکوردها!$A:$E,5,0)</f>
        <v>1</v>
      </c>
    </row>
    <row r="6761" spans="1:28" s="41" customFormat="1" hidden="1" x14ac:dyDescent="0.2">
      <c r="A6761" s="36">
        <v>138455</v>
      </c>
      <c r="B6761" s="36">
        <v>1180</v>
      </c>
      <c r="C6761" s="36">
        <v>1022</v>
      </c>
      <c r="D6761" s="36" t="str">
        <f>VLOOKUP(C6761,Piv.Analysis!A:AA,27,0)</f>
        <v>اصلاح و انتقال</v>
      </c>
      <c r="E6761" s="36"/>
      <c r="F6761" s="37" t="s">
        <v>655</v>
      </c>
      <c r="G6761" s="37" t="s">
        <v>2175</v>
      </c>
      <c r="H6761" s="38">
        <v>118218215</v>
      </c>
      <c r="I6761" s="38">
        <v>0</v>
      </c>
      <c r="J6761" s="38">
        <f t="shared" si="137"/>
        <v>118218215</v>
      </c>
      <c r="K6761" s="38"/>
      <c r="L6761" s="49"/>
      <c r="M6761" s="37" t="s">
        <v>63</v>
      </c>
      <c r="N6761" s="37" t="s">
        <v>64</v>
      </c>
      <c r="O6761" s="37" t="s">
        <v>1757</v>
      </c>
      <c r="P6761" s="37" t="s">
        <v>1758</v>
      </c>
      <c r="Q6761" s="37" t="s">
        <v>3817</v>
      </c>
      <c r="R6761" s="37" t="s">
        <v>3818</v>
      </c>
      <c r="S6761" s="37" t="s">
        <v>3857</v>
      </c>
      <c r="T6761" s="37" t="s">
        <v>3856</v>
      </c>
      <c r="U6761" s="1" t="e">
        <f>VLOOKUP(T6761,[2]VAT!$A:$D,1,0)</f>
        <v>#N/A</v>
      </c>
      <c r="V6761" s="37" t="s">
        <v>2</v>
      </c>
      <c r="W6761" s="37" t="s">
        <v>2</v>
      </c>
      <c r="X6761" t="str">
        <f>VLOOKUP(T6761,[3]رکوردها!$A:$B,2,0)</f>
        <v>4839597987</v>
      </c>
      <c r="Y6761" t="str">
        <f>VLOOKUP(T6761,[3]رکوردها!$A:$D,4,0)</f>
        <v/>
      </c>
      <c r="Z6761" t="str">
        <f>VLOOKUP(T6761,[3]رکوردها!$A:$C,3,0)</f>
        <v>تهران</v>
      </c>
      <c r="AA6761" t="str">
        <f>VLOOKUP(T6761,[3]رکوردها!$A:$F,6,0)</f>
        <v>میدان شهید نامجو - کوچه ضرغام لشگری - شماره یک - طبقه سوم</v>
      </c>
      <c r="AB6761" t="str">
        <f>VLOOKUP(T6761,[3]رکوردها!$A:$E,5,0)</f>
        <v>1</v>
      </c>
    </row>
    <row r="6762" spans="1:28" s="41" customFormat="1" hidden="1" x14ac:dyDescent="0.2">
      <c r="A6762" s="36">
        <v>146623</v>
      </c>
      <c r="B6762" s="36">
        <v>1193</v>
      </c>
      <c r="C6762" s="36">
        <v>1422</v>
      </c>
      <c r="D6762" s="39" t="s">
        <v>5178</v>
      </c>
      <c r="E6762" s="36"/>
      <c r="F6762" s="37" t="s">
        <v>71</v>
      </c>
      <c r="G6762" s="37" t="s">
        <v>3859</v>
      </c>
      <c r="H6762" s="38">
        <v>0</v>
      </c>
      <c r="I6762" s="38">
        <v>242763000</v>
      </c>
      <c r="J6762" s="38">
        <f t="shared" si="137"/>
        <v>-242763000</v>
      </c>
      <c r="K6762" s="38"/>
      <c r="L6762" s="49"/>
      <c r="M6762" s="37" t="s">
        <v>63</v>
      </c>
      <c r="N6762" s="37" t="s">
        <v>64</v>
      </c>
      <c r="O6762" s="37" t="s">
        <v>1757</v>
      </c>
      <c r="P6762" s="37" t="s">
        <v>1758</v>
      </c>
      <c r="Q6762" s="37" t="s">
        <v>3817</v>
      </c>
      <c r="R6762" s="37" t="s">
        <v>3818</v>
      </c>
      <c r="S6762" s="37" t="s">
        <v>3857</v>
      </c>
      <c r="T6762" s="37" t="s">
        <v>3856</v>
      </c>
      <c r="U6762" s="1" t="e">
        <f>VLOOKUP(T6762,[2]VAT!$A:$D,1,0)</f>
        <v>#N/A</v>
      </c>
      <c r="V6762" s="37" t="s">
        <v>2</v>
      </c>
      <c r="W6762" s="37" t="s">
        <v>2</v>
      </c>
      <c r="X6762" t="str">
        <f>VLOOKUP(T6762,[3]رکوردها!$A:$B,2,0)</f>
        <v>4839597987</v>
      </c>
      <c r="Y6762" t="str">
        <f>VLOOKUP(T6762,[3]رکوردها!$A:$D,4,0)</f>
        <v/>
      </c>
      <c r="Z6762" t="str">
        <f>VLOOKUP(T6762,[3]رکوردها!$A:$C,3,0)</f>
        <v>تهران</v>
      </c>
      <c r="AA6762" t="str">
        <f>VLOOKUP(T6762,[3]رکوردها!$A:$F,6,0)</f>
        <v>میدان شهید نامجو - کوچه ضرغام لشگری - شماره یک - طبقه سوم</v>
      </c>
      <c r="AB6762" t="str">
        <f>VLOOKUP(T6762,[3]رکوردها!$A:$E,5,0)</f>
        <v>1</v>
      </c>
    </row>
    <row r="6763" spans="1:28" s="41" customFormat="1" hidden="1" x14ac:dyDescent="0.2">
      <c r="A6763" s="36">
        <v>141868</v>
      </c>
      <c r="B6763" s="36">
        <v>1216</v>
      </c>
      <c r="C6763" s="36">
        <v>1265</v>
      </c>
      <c r="D6763" s="39" t="s">
        <v>5178</v>
      </c>
      <c r="E6763" s="39"/>
      <c r="F6763" s="37" t="s">
        <v>1149</v>
      </c>
      <c r="G6763" s="37" t="s">
        <v>3860</v>
      </c>
      <c r="H6763" s="38">
        <v>0</v>
      </c>
      <c r="I6763" s="38">
        <v>11335009</v>
      </c>
      <c r="J6763" s="38">
        <f t="shared" si="137"/>
        <v>-11335009</v>
      </c>
      <c r="K6763" s="38"/>
      <c r="L6763" s="49"/>
      <c r="M6763" s="37" t="s">
        <v>63</v>
      </c>
      <c r="N6763" s="37" t="s">
        <v>64</v>
      </c>
      <c r="O6763" s="37" t="s">
        <v>1757</v>
      </c>
      <c r="P6763" s="37" t="s">
        <v>1758</v>
      </c>
      <c r="Q6763" s="37" t="s">
        <v>3817</v>
      </c>
      <c r="R6763" s="37" t="s">
        <v>3818</v>
      </c>
      <c r="S6763" s="37" t="s">
        <v>3857</v>
      </c>
      <c r="T6763" s="37" t="s">
        <v>3856</v>
      </c>
      <c r="U6763" s="1" t="e">
        <f>VLOOKUP(T6763,[2]VAT!$A:$D,1,0)</f>
        <v>#N/A</v>
      </c>
      <c r="V6763" s="37" t="s">
        <v>2</v>
      </c>
      <c r="W6763" s="37" t="s">
        <v>2</v>
      </c>
      <c r="X6763" t="str">
        <f>VLOOKUP(T6763,[3]رکوردها!$A:$B,2,0)</f>
        <v>4839597987</v>
      </c>
      <c r="Y6763" t="str">
        <f>VLOOKUP(T6763,[3]رکوردها!$A:$D,4,0)</f>
        <v/>
      </c>
      <c r="Z6763" t="str">
        <f>VLOOKUP(T6763,[3]رکوردها!$A:$C,3,0)</f>
        <v>تهران</v>
      </c>
      <c r="AA6763" t="str">
        <f>VLOOKUP(T6763,[3]رکوردها!$A:$F,6,0)</f>
        <v>میدان شهید نامجو - کوچه ضرغام لشگری - شماره یک - طبقه سوم</v>
      </c>
      <c r="AB6763" t="str">
        <f>VLOOKUP(T6763,[3]رکوردها!$A:$E,5,0)</f>
        <v>1</v>
      </c>
    </row>
    <row r="6764" spans="1:28" s="41" customFormat="1" hidden="1" x14ac:dyDescent="0.2">
      <c r="A6764" s="36">
        <v>141881</v>
      </c>
      <c r="B6764" s="36">
        <v>1217</v>
      </c>
      <c r="C6764" s="36">
        <v>1266</v>
      </c>
      <c r="D6764" s="39" t="s">
        <v>5178</v>
      </c>
      <c r="E6764" s="39"/>
      <c r="F6764" s="37" t="s">
        <v>1149</v>
      </c>
      <c r="G6764" s="37" t="s">
        <v>3861</v>
      </c>
      <c r="H6764" s="38">
        <v>0</v>
      </c>
      <c r="I6764" s="38">
        <v>4576000</v>
      </c>
      <c r="J6764" s="38">
        <f t="shared" si="137"/>
        <v>-4576000</v>
      </c>
      <c r="K6764" s="38"/>
      <c r="L6764" s="49"/>
      <c r="M6764" s="37" t="s">
        <v>63</v>
      </c>
      <c r="N6764" s="37" t="s">
        <v>64</v>
      </c>
      <c r="O6764" s="37" t="s">
        <v>1757</v>
      </c>
      <c r="P6764" s="37" t="s">
        <v>1758</v>
      </c>
      <c r="Q6764" s="37" t="s">
        <v>3817</v>
      </c>
      <c r="R6764" s="37" t="s">
        <v>3818</v>
      </c>
      <c r="S6764" s="37" t="s">
        <v>3857</v>
      </c>
      <c r="T6764" s="37" t="s">
        <v>3856</v>
      </c>
      <c r="U6764" s="1" t="e">
        <f>VLOOKUP(T6764,[2]VAT!$A:$D,1,0)</f>
        <v>#N/A</v>
      </c>
      <c r="V6764" s="37" t="s">
        <v>2</v>
      </c>
      <c r="W6764" s="37" t="s">
        <v>2</v>
      </c>
      <c r="X6764" t="str">
        <f>VLOOKUP(T6764,[3]رکوردها!$A:$B,2,0)</f>
        <v>4839597987</v>
      </c>
      <c r="Y6764" t="str">
        <f>VLOOKUP(T6764,[3]رکوردها!$A:$D,4,0)</f>
        <v/>
      </c>
      <c r="Z6764" t="str">
        <f>VLOOKUP(T6764,[3]رکوردها!$A:$C,3,0)</f>
        <v>تهران</v>
      </c>
      <c r="AA6764" t="str">
        <f>VLOOKUP(T6764,[3]رکوردها!$A:$F,6,0)</f>
        <v>میدان شهید نامجو - کوچه ضرغام لشگری - شماره یک - طبقه سوم</v>
      </c>
      <c r="AB6764" t="str">
        <f>VLOOKUP(T6764,[3]رکوردها!$A:$E,5,0)</f>
        <v>1</v>
      </c>
    </row>
    <row r="6765" spans="1:28" s="41" customFormat="1" hidden="1" x14ac:dyDescent="0.2">
      <c r="A6765" s="36">
        <v>141897</v>
      </c>
      <c r="B6765" s="36">
        <v>1254</v>
      </c>
      <c r="C6765" s="36">
        <v>1268</v>
      </c>
      <c r="D6765" s="39" t="s">
        <v>5178</v>
      </c>
      <c r="E6765" s="39"/>
      <c r="F6765" s="37" t="s">
        <v>22</v>
      </c>
      <c r="G6765" s="37" t="s">
        <v>3862</v>
      </c>
      <c r="H6765" s="38">
        <v>0</v>
      </c>
      <c r="I6765" s="38">
        <v>18014376</v>
      </c>
      <c r="J6765" s="38">
        <f t="shared" si="137"/>
        <v>-18014376</v>
      </c>
      <c r="K6765" s="38"/>
      <c r="L6765" s="49"/>
      <c r="M6765" s="37" t="s">
        <v>63</v>
      </c>
      <c r="N6765" s="37" t="s">
        <v>64</v>
      </c>
      <c r="O6765" s="37" t="s">
        <v>1757</v>
      </c>
      <c r="P6765" s="37" t="s">
        <v>1758</v>
      </c>
      <c r="Q6765" s="37" t="s">
        <v>3817</v>
      </c>
      <c r="R6765" s="37" t="s">
        <v>3818</v>
      </c>
      <c r="S6765" s="37" t="s">
        <v>3857</v>
      </c>
      <c r="T6765" s="37" t="s">
        <v>3856</v>
      </c>
      <c r="U6765" s="1" t="e">
        <f>VLOOKUP(T6765,[2]VAT!$A:$D,1,0)</f>
        <v>#N/A</v>
      </c>
      <c r="V6765" s="37" t="s">
        <v>2</v>
      </c>
      <c r="W6765" s="37" t="s">
        <v>2</v>
      </c>
      <c r="X6765" t="str">
        <f>VLOOKUP(T6765,[3]رکوردها!$A:$B,2,0)</f>
        <v>4839597987</v>
      </c>
      <c r="Y6765" t="str">
        <f>VLOOKUP(T6765,[3]رکوردها!$A:$D,4,0)</f>
        <v/>
      </c>
      <c r="Z6765" t="str">
        <f>VLOOKUP(T6765,[3]رکوردها!$A:$C,3,0)</f>
        <v>تهران</v>
      </c>
      <c r="AA6765" t="str">
        <f>VLOOKUP(T6765,[3]رکوردها!$A:$F,6,0)</f>
        <v>میدان شهید نامجو - کوچه ضرغام لشگری - شماره یک - طبقه سوم</v>
      </c>
      <c r="AB6765" t="str">
        <f>VLOOKUP(T6765,[3]رکوردها!$A:$E,5,0)</f>
        <v>1</v>
      </c>
    </row>
    <row r="6766" spans="1:28" s="41" customFormat="1" hidden="1" x14ac:dyDescent="0.2">
      <c r="A6766" s="36">
        <v>141929</v>
      </c>
      <c r="B6766" s="36">
        <v>1275</v>
      </c>
      <c r="C6766" s="36">
        <v>1270</v>
      </c>
      <c r="D6766" s="39" t="s">
        <v>5178</v>
      </c>
      <c r="E6766" s="39"/>
      <c r="F6766" s="37" t="s">
        <v>1799</v>
      </c>
      <c r="G6766" s="37" t="s">
        <v>3863</v>
      </c>
      <c r="H6766" s="38">
        <v>0</v>
      </c>
      <c r="I6766" s="38">
        <v>11160000</v>
      </c>
      <c r="J6766" s="38">
        <f t="shared" si="137"/>
        <v>-11160000</v>
      </c>
      <c r="K6766" s="38"/>
      <c r="L6766" s="49"/>
      <c r="M6766" s="37" t="s">
        <v>63</v>
      </c>
      <c r="N6766" s="37" t="s">
        <v>64</v>
      </c>
      <c r="O6766" s="37" t="s">
        <v>1757</v>
      </c>
      <c r="P6766" s="37" t="s">
        <v>1758</v>
      </c>
      <c r="Q6766" s="37" t="s">
        <v>3817</v>
      </c>
      <c r="R6766" s="37" t="s">
        <v>3818</v>
      </c>
      <c r="S6766" s="37" t="s">
        <v>3857</v>
      </c>
      <c r="T6766" s="37" t="s">
        <v>3856</v>
      </c>
      <c r="U6766" s="1" t="e">
        <f>VLOOKUP(T6766,[2]VAT!$A:$D,1,0)</f>
        <v>#N/A</v>
      </c>
      <c r="V6766" s="37" t="s">
        <v>2</v>
      </c>
      <c r="W6766" s="37" t="s">
        <v>2</v>
      </c>
      <c r="X6766" t="str">
        <f>VLOOKUP(T6766,[3]رکوردها!$A:$B,2,0)</f>
        <v>4839597987</v>
      </c>
      <c r="Y6766" t="str">
        <f>VLOOKUP(T6766,[3]رکوردها!$A:$D,4,0)</f>
        <v/>
      </c>
      <c r="Z6766" t="str">
        <f>VLOOKUP(T6766,[3]رکوردها!$A:$C,3,0)</f>
        <v>تهران</v>
      </c>
      <c r="AA6766" t="str">
        <f>VLOOKUP(T6766,[3]رکوردها!$A:$F,6,0)</f>
        <v>میدان شهید نامجو - کوچه ضرغام لشگری - شماره یک - طبقه سوم</v>
      </c>
      <c r="AB6766" t="str">
        <f>VLOOKUP(T6766,[3]رکوردها!$A:$E,5,0)</f>
        <v>1</v>
      </c>
    </row>
    <row r="6767" spans="1:28" s="41" customFormat="1" hidden="1" x14ac:dyDescent="0.2">
      <c r="A6767" s="36">
        <v>141939</v>
      </c>
      <c r="B6767" s="36">
        <v>1276</v>
      </c>
      <c r="C6767" s="36">
        <v>1271</v>
      </c>
      <c r="D6767" s="39" t="s">
        <v>5178</v>
      </c>
      <c r="E6767" s="39"/>
      <c r="F6767" s="37" t="s">
        <v>1799</v>
      </c>
      <c r="G6767" s="37" t="s">
        <v>3864</v>
      </c>
      <c r="H6767" s="38">
        <v>0</v>
      </c>
      <c r="I6767" s="38">
        <v>18297080</v>
      </c>
      <c r="J6767" s="38">
        <f t="shared" si="137"/>
        <v>-18297080</v>
      </c>
      <c r="K6767" s="38"/>
      <c r="L6767" s="49"/>
      <c r="M6767" s="37" t="s">
        <v>63</v>
      </c>
      <c r="N6767" s="37" t="s">
        <v>64</v>
      </c>
      <c r="O6767" s="37" t="s">
        <v>1757</v>
      </c>
      <c r="P6767" s="37" t="s">
        <v>1758</v>
      </c>
      <c r="Q6767" s="37" t="s">
        <v>3817</v>
      </c>
      <c r="R6767" s="37" t="s">
        <v>3818</v>
      </c>
      <c r="S6767" s="37" t="s">
        <v>3857</v>
      </c>
      <c r="T6767" s="37" t="s">
        <v>3856</v>
      </c>
      <c r="U6767" s="1" t="e">
        <f>VLOOKUP(T6767,[2]VAT!$A:$D,1,0)</f>
        <v>#N/A</v>
      </c>
      <c r="V6767" s="37" t="s">
        <v>2</v>
      </c>
      <c r="W6767" s="37" t="s">
        <v>2</v>
      </c>
      <c r="X6767" t="str">
        <f>VLOOKUP(T6767,[3]رکوردها!$A:$B,2,0)</f>
        <v>4839597987</v>
      </c>
      <c r="Y6767" t="str">
        <f>VLOOKUP(T6767,[3]رکوردها!$A:$D,4,0)</f>
        <v/>
      </c>
      <c r="Z6767" t="str">
        <f>VLOOKUP(T6767,[3]رکوردها!$A:$C,3,0)</f>
        <v>تهران</v>
      </c>
      <c r="AA6767" t="str">
        <f>VLOOKUP(T6767,[3]رکوردها!$A:$F,6,0)</f>
        <v>میدان شهید نامجو - کوچه ضرغام لشگری - شماره یک - طبقه سوم</v>
      </c>
      <c r="AB6767" t="str">
        <f>VLOOKUP(T6767,[3]رکوردها!$A:$E,5,0)</f>
        <v>1</v>
      </c>
    </row>
    <row r="6768" spans="1:28" s="41" customFormat="1" hidden="1" x14ac:dyDescent="0.2">
      <c r="A6768" s="36">
        <v>142029</v>
      </c>
      <c r="B6768" s="36">
        <v>1287</v>
      </c>
      <c r="C6768" s="36">
        <v>1272</v>
      </c>
      <c r="D6768" s="39" t="s">
        <v>5178</v>
      </c>
      <c r="E6768" s="39"/>
      <c r="F6768" s="37" t="s">
        <v>11</v>
      </c>
      <c r="G6768" s="37" t="s">
        <v>3865</v>
      </c>
      <c r="H6768" s="38">
        <v>0</v>
      </c>
      <c r="I6768" s="38">
        <v>41678140</v>
      </c>
      <c r="J6768" s="38">
        <f t="shared" si="137"/>
        <v>-41678140</v>
      </c>
      <c r="K6768" s="38"/>
      <c r="L6768" s="49"/>
      <c r="M6768" s="37" t="s">
        <v>63</v>
      </c>
      <c r="N6768" s="37" t="s">
        <v>64</v>
      </c>
      <c r="O6768" s="37" t="s">
        <v>1757</v>
      </c>
      <c r="P6768" s="37" t="s">
        <v>1758</v>
      </c>
      <c r="Q6768" s="37" t="s">
        <v>3817</v>
      </c>
      <c r="R6768" s="37" t="s">
        <v>3818</v>
      </c>
      <c r="S6768" s="37" t="s">
        <v>3857</v>
      </c>
      <c r="T6768" s="37" t="s">
        <v>3856</v>
      </c>
      <c r="U6768" s="1" t="e">
        <f>VLOOKUP(T6768,[2]VAT!$A:$D,1,0)</f>
        <v>#N/A</v>
      </c>
      <c r="V6768" s="37" t="s">
        <v>2</v>
      </c>
      <c r="W6768" s="37" t="s">
        <v>2</v>
      </c>
      <c r="X6768" t="str">
        <f>VLOOKUP(T6768,[3]رکوردها!$A:$B,2,0)</f>
        <v>4839597987</v>
      </c>
      <c r="Y6768" t="str">
        <f>VLOOKUP(T6768,[3]رکوردها!$A:$D,4,0)</f>
        <v/>
      </c>
      <c r="Z6768" t="str">
        <f>VLOOKUP(T6768,[3]رکوردها!$A:$C,3,0)</f>
        <v>تهران</v>
      </c>
      <c r="AA6768" t="str">
        <f>VLOOKUP(T6768,[3]رکوردها!$A:$F,6,0)</f>
        <v>میدان شهید نامجو - کوچه ضرغام لشگری - شماره یک - طبقه سوم</v>
      </c>
      <c r="AB6768" t="str">
        <f>VLOOKUP(T6768,[3]رکوردها!$A:$E,5,0)</f>
        <v>1</v>
      </c>
    </row>
    <row r="6769" spans="1:28" s="41" customFormat="1" hidden="1" x14ac:dyDescent="0.2">
      <c r="A6769" s="36">
        <v>142126</v>
      </c>
      <c r="B6769" s="36">
        <v>1288</v>
      </c>
      <c r="C6769" s="36">
        <v>1277</v>
      </c>
      <c r="D6769" s="39" t="s">
        <v>5178</v>
      </c>
      <c r="E6769" s="39"/>
      <c r="F6769" s="37" t="s">
        <v>11</v>
      </c>
      <c r="G6769" s="37" t="s">
        <v>3866</v>
      </c>
      <c r="H6769" s="38">
        <v>0</v>
      </c>
      <c r="I6769" s="38">
        <v>90394260</v>
      </c>
      <c r="J6769" s="38">
        <f t="shared" si="137"/>
        <v>-90394260</v>
      </c>
      <c r="K6769" s="38"/>
      <c r="L6769" s="49"/>
      <c r="M6769" s="37" t="s">
        <v>63</v>
      </c>
      <c r="N6769" s="37" t="s">
        <v>64</v>
      </c>
      <c r="O6769" s="37" t="s">
        <v>1757</v>
      </c>
      <c r="P6769" s="37" t="s">
        <v>1758</v>
      </c>
      <c r="Q6769" s="37" t="s">
        <v>3817</v>
      </c>
      <c r="R6769" s="37" t="s">
        <v>3818</v>
      </c>
      <c r="S6769" s="37" t="s">
        <v>3857</v>
      </c>
      <c r="T6769" s="37" t="s">
        <v>3856</v>
      </c>
      <c r="U6769" s="1" t="e">
        <f>VLOOKUP(T6769,[2]VAT!$A:$D,1,0)</f>
        <v>#N/A</v>
      </c>
      <c r="V6769" s="37" t="s">
        <v>2</v>
      </c>
      <c r="W6769" s="37" t="s">
        <v>2</v>
      </c>
      <c r="X6769" t="str">
        <f>VLOOKUP(T6769,[3]رکوردها!$A:$B,2,0)</f>
        <v>4839597987</v>
      </c>
      <c r="Y6769" t="str">
        <f>VLOOKUP(T6769,[3]رکوردها!$A:$D,4,0)</f>
        <v/>
      </c>
      <c r="Z6769" t="str">
        <f>VLOOKUP(T6769,[3]رکوردها!$A:$C,3,0)</f>
        <v>تهران</v>
      </c>
      <c r="AA6769" t="str">
        <f>VLOOKUP(T6769,[3]رکوردها!$A:$F,6,0)</f>
        <v>میدان شهید نامجو - کوچه ضرغام لشگری - شماره یک - طبقه سوم</v>
      </c>
      <c r="AB6769" t="str">
        <f>VLOOKUP(T6769,[3]رکوردها!$A:$E,5,0)</f>
        <v>1</v>
      </c>
    </row>
    <row r="6770" spans="1:28" s="41" customFormat="1" hidden="1" x14ac:dyDescent="0.2">
      <c r="A6770" s="36">
        <v>143233</v>
      </c>
      <c r="B6770" s="36">
        <v>1315</v>
      </c>
      <c r="C6770" s="36">
        <v>1331</v>
      </c>
      <c r="D6770" s="39" t="s">
        <v>5175</v>
      </c>
      <c r="E6770" s="36"/>
      <c r="F6770" s="37" t="s">
        <v>171</v>
      </c>
      <c r="G6770" s="37" t="s">
        <v>2439</v>
      </c>
      <c r="H6770" s="38">
        <v>150000000</v>
      </c>
      <c r="I6770" s="38">
        <v>0</v>
      </c>
      <c r="J6770" s="38">
        <f t="shared" si="137"/>
        <v>150000000</v>
      </c>
      <c r="K6770" s="38"/>
      <c r="L6770" s="49"/>
      <c r="M6770" s="37" t="s">
        <v>63</v>
      </c>
      <c r="N6770" s="37" t="s">
        <v>64</v>
      </c>
      <c r="O6770" s="37" t="s">
        <v>1757</v>
      </c>
      <c r="P6770" s="37" t="s">
        <v>1758</v>
      </c>
      <c r="Q6770" s="37" t="s">
        <v>3817</v>
      </c>
      <c r="R6770" s="37" t="s">
        <v>3818</v>
      </c>
      <c r="S6770" s="37" t="s">
        <v>3857</v>
      </c>
      <c r="T6770" s="37" t="s">
        <v>3856</v>
      </c>
      <c r="U6770" s="1" t="e">
        <f>VLOOKUP(T6770,[2]VAT!$A:$D,1,0)</f>
        <v>#N/A</v>
      </c>
      <c r="V6770" s="37" t="s">
        <v>2</v>
      </c>
      <c r="W6770" s="37" t="s">
        <v>2</v>
      </c>
      <c r="X6770" t="str">
        <f>VLOOKUP(T6770,[3]رکوردها!$A:$B,2,0)</f>
        <v>4839597987</v>
      </c>
      <c r="Y6770" t="str">
        <f>VLOOKUP(T6770,[3]رکوردها!$A:$D,4,0)</f>
        <v/>
      </c>
      <c r="Z6770" t="str">
        <f>VLOOKUP(T6770,[3]رکوردها!$A:$C,3,0)</f>
        <v>تهران</v>
      </c>
      <c r="AA6770" t="str">
        <f>VLOOKUP(T6770,[3]رکوردها!$A:$F,6,0)</f>
        <v>میدان شهید نامجو - کوچه ضرغام لشگری - شماره یک - طبقه سوم</v>
      </c>
      <c r="AB6770" t="str">
        <f>VLOOKUP(T6770,[3]رکوردها!$A:$E,5,0)</f>
        <v>1</v>
      </c>
    </row>
    <row r="6771" spans="1:28" s="41" customFormat="1" hidden="1" x14ac:dyDescent="0.2">
      <c r="A6771" s="36">
        <v>143234</v>
      </c>
      <c r="B6771" s="36">
        <v>1315</v>
      </c>
      <c r="C6771" s="36">
        <v>1331</v>
      </c>
      <c r="D6771" s="39" t="s">
        <v>5175</v>
      </c>
      <c r="E6771" s="36"/>
      <c r="F6771" s="37" t="s">
        <v>171</v>
      </c>
      <c r="G6771" s="37" t="s">
        <v>2440</v>
      </c>
      <c r="H6771" s="38">
        <v>150000000</v>
      </c>
      <c r="I6771" s="38">
        <v>0</v>
      </c>
      <c r="J6771" s="38">
        <f t="shared" si="137"/>
        <v>150000000</v>
      </c>
      <c r="K6771" s="38"/>
      <c r="L6771" s="49"/>
      <c r="M6771" s="37" t="s">
        <v>63</v>
      </c>
      <c r="N6771" s="37" t="s">
        <v>64</v>
      </c>
      <c r="O6771" s="37" t="s">
        <v>1757</v>
      </c>
      <c r="P6771" s="37" t="s">
        <v>1758</v>
      </c>
      <c r="Q6771" s="37" t="s">
        <v>3817</v>
      </c>
      <c r="R6771" s="37" t="s">
        <v>3818</v>
      </c>
      <c r="S6771" s="37" t="s">
        <v>3857</v>
      </c>
      <c r="T6771" s="37" t="s">
        <v>3856</v>
      </c>
      <c r="U6771" s="1" t="e">
        <f>VLOOKUP(T6771,[2]VAT!$A:$D,1,0)</f>
        <v>#N/A</v>
      </c>
      <c r="V6771" s="37" t="s">
        <v>2</v>
      </c>
      <c r="W6771" s="37" t="s">
        <v>2</v>
      </c>
      <c r="X6771" t="str">
        <f>VLOOKUP(T6771,[3]رکوردها!$A:$B,2,0)</f>
        <v>4839597987</v>
      </c>
      <c r="Y6771" t="str">
        <f>VLOOKUP(T6771,[3]رکوردها!$A:$D,4,0)</f>
        <v/>
      </c>
      <c r="Z6771" t="str">
        <f>VLOOKUP(T6771,[3]رکوردها!$A:$C,3,0)</f>
        <v>تهران</v>
      </c>
      <c r="AA6771" t="str">
        <f>VLOOKUP(T6771,[3]رکوردها!$A:$F,6,0)</f>
        <v>میدان شهید نامجو - کوچه ضرغام لشگری - شماره یک - طبقه سوم</v>
      </c>
      <c r="AB6771" t="str">
        <f>VLOOKUP(T6771,[3]رکوردها!$A:$E,5,0)</f>
        <v>1</v>
      </c>
    </row>
    <row r="6772" spans="1:28" s="41" customFormat="1" hidden="1" x14ac:dyDescent="0.2">
      <c r="A6772" s="36">
        <v>147199</v>
      </c>
      <c r="B6772" s="36">
        <v>1359</v>
      </c>
      <c r="C6772" s="36">
        <v>1458</v>
      </c>
      <c r="D6772" s="39" t="s">
        <v>5178</v>
      </c>
      <c r="E6772" s="39"/>
      <c r="F6772" s="37" t="s">
        <v>489</v>
      </c>
      <c r="G6772" s="37" t="s">
        <v>3867</v>
      </c>
      <c r="H6772" s="38">
        <v>0</v>
      </c>
      <c r="I6772" s="38">
        <v>158097120</v>
      </c>
      <c r="J6772" s="38">
        <f t="shared" si="137"/>
        <v>-158097120</v>
      </c>
      <c r="K6772" s="38"/>
      <c r="L6772" s="49"/>
      <c r="M6772" s="37" t="s">
        <v>63</v>
      </c>
      <c r="N6772" s="37" t="s">
        <v>64</v>
      </c>
      <c r="O6772" s="37" t="s">
        <v>1757</v>
      </c>
      <c r="P6772" s="37" t="s">
        <v>1758</v>
      </c>
      <c r="Q6772" s="37" t="s">
        <v>3817</v>
      </c>
      <c r="R6772" s="37" t="s">
        <v>3818</v>
      </c>
      <c r="S6772" s="37" t="s">
        <v>3857</v>
      </c>
      <c r="T6772" s="37" t="s">
        <v>3856</v>
      </c>
      <c r="U6772" s="1" t="e">
        <f>VLOOKUP(T6772,[2]VAT!$A:$D,1,0)</f>
        <v>#N/A</v>
      </c>
      <c r="V6772" s="37" t="s">
        <v>2</v>
      </c>
      <c r="W6772" s="37" t="s">
        <v>2</v>
      </c>
      <c r="X6772" t="str">
        <f>VLOOKUP(T6772,[3]رکوردها!$A:$B,2,0)</f>
        <v>4839597987</v>
      </c>
      <c r="Y6772" t="str">
        <f>VLOOKUP(T6772,[3]رکوردها!$A:$D,4,0)</f>
        <v/>
      </c>
      <c r="Z6772" t="str">
        <f>VLOOKUP(T6772,[3]رکوردها!$A:$C,3,0)</f>
        <v>تهران</v>
      </c>
      <c r="AA6772" t="str">
        <f>VLOOKUP(T6772,[3]رکوردها!$A:$F,6,0)</f>
        <v>میدان شهید نامجو - کوچه ضرغام لشگری - شماره یک - طبقه سوم</v>
      </c>
      <c r="AB6772" t="str">
        <f>VLOOKUP(T6772,[3]رکوردها!$A:$E,5,0)</f>
        <v>1</v>
      </c>
    </row>
    <row r="6773" spans="1:28" s="41" customFormat="1" hidden="1" x14ac:dyDescent="0.2">
      <c r="A6773" s="36">
        <v>144458</v>
      </c>
      <c r="B6773" s="36">
        <v>1398</v>
      </c>
      <c r="C6773" s="36">
        <v>1372</v>
      </c>
      <c r="D6773" s="36" t="str">
        <f>VLOOKUP(C6773,Piv.Analysis!A:AA,27,0)</f>
        <v>دریافت و پرداخت</v>
      </c>
      <c r="E6773" s="36"/>
      <c r="F6773" s="37" t="s">
        <v>1737</v>
      </c>
      <c r="G6773" s="37" t="s">
        <v>1816</v>
      </c>
      <c r="H6773" s="38">
        <v>242763000</v>
      </c>
      <c r="I6773" s="38">
        <v>0</v>
      </c>
      <c r="J6773" s="38">
        <f t="shared" si="137"/>
        <v>242763000</v>
      </c>
      <c r="K6773" s="38"/>
      <c r="L6773" s="49"/>
      <c r="M6773" s="37" t="s">
        <v>63</v>
      </c>
      <c r="N6773" s="37" t="s">
        <v>64</v>
      </c>
      <c r="O6773" s="37" t="s">
        <v>1757</v>
      </c>
      <c r="P6773" s="37" t="s">
        <v>1758</v>
      </c>
      <c r="Q6773" s="37" t="s">
        <v>3817</v>
      </c>
      <c r="R6773" s="37" t="s">
        <v>3818</v>
      </c>
      <c r="S6773" s="37" t="s">
        <v>3857</v>
      </c>
      <c r="T6773" s="37" t="s">
        <v>3856</v>
      </c>
      <c r="U6773" s="1" t="e">
        <f>VLOOKUP(T6773,[2]VAT!$A:$D,1,0)</f>
        <v>#N/A</v>
      </c>
      <c r="V6773" s="37" t="s">
        <v>2</v>
      </c>
      <c r="W6773" s="37" t="s">
        <v>2</v>
      </c>
      <c r="X6773" t="str">
        <f>VLOOKUP(T6773,[3]رکوردها!$A:$B,2,0)</f>
        <v>4839597987</v>
      </c>
      <c r="Y6773" t="str">
        <f>VLOOKUP(T6773,[3]رکوردها!$A:$D,4,0)</f>
        <v/>
      </c>
      <c r="Z6773" t="str">
        <f>VLOOKUP(T6773,[3]رکوردها!$A:$C,3,0)</f>
        <v>تهران</v>
      </c>
      <c r="AA6773" t="str">
        <f>VLOOKUP(T6773,[3]رکوردها!$A:$F,6,0)</f>
        <v>میدان شهید نامجو - کوچه ضرغام لشگری - شماره یک - طبقه سوم</v>
      </c>
      <c r="AB6773" t="str">
        <f>VLOOKUP(T6773,[3]رکوردها!$A:$E,5,0)</f>
        <v>1</v>
      </c>
    </row>
    <row r="6774" spans="1:28" s="41" customFormat="1" hidden="1" x14ac:dyDescent="0.2">
      <c r="A6774" s="36">
        <v>147135</v>
      </c>
      <c r="B6774" s="36">
        <v>1399</v>
      </c>
      <c r="C6774" s="36">
        <v>1454</v>
      </c>
      <c r="D6774" s="39" t="s">
        <v>5178</v>
      </c>
      <c r="E6774" s="39"/>
      <c r="F6774" s="37" t="s">
        <v>1737</v>
      </c>
      <c r="G6774" s="37" t="s">
        <v>3868</v>
      </c>
      <c r="H6774" s="38">
        <v>0</v>
      </c>
      <c r="I6774" s="38">
        <v>18429600</v>
      </c>
      <c r="J6774" s="38">
        <f t="shared" si="137"/>
        <v>-18429600</v>
      </c>
      <c r="K6774" s="38"/>
      <c r="L6774" s="49"/>
      <c r="M6774" s="37" t="s">
        <v>63</v>
      </c>
      <c r="N6774" s="37" t="s">
        <v>64</v>
      </c>
      <c r="O6774" s="37" t="s">
        <v>1757</v>
      </c>
      <c r="P6774" s="37" t="s">
        <v>1758</v>
      </c>
      <c r="Q6774" s="37" t="s">
        <v>3817</v>
      </c>
      <c r="R6774" s="37" t="s">
        <v>3818</v>
      </c>
      <c r="S6774" s="37" t="s">
        <v>3857</v>
      </c>
      <c r="T6774" s="37" t="s">
        <v>3856</v>
      </c>
      <c r="U6774" s="1" t="e">
        <f>VLOOKUP(T6774,[2]VAT!$A:$D,1,0)</f>
        <v>#N/A</v>
      </c>
      <c r="V6774" s="37" t="s">
        <v>2</v>
      </c>
      <c r="W6774" s="37" t="s">
        <v>2</v>
      </c>
      <c r="X6774" t="str">
        <f>VLOOKUP(T6774,[3]رکوردها!$A:$B,2,0)</f>
        <v>4839597987</v>
      </c>
      <c r="Y6774" t="str">
        <f>VLOOKUP(T6774,[3]رکوردها!$A:$D,4,0)</f>
        <v/>
      </c>
      <c r="Z6774" t="str">
        <f>VLOOKUP(T6774,[3]رکوردها!$A:$C,3,0)</f>
        <v>تهران</v>
      </c>
      <c r="AA6774" t="str">
        <f>VLOOKUP(T6774,[3]رکوردها!$A:$F,6,0)</f>
        <v>میدان شهید نامجو - کوچه ضرغام لشگری - شماره یک - طبقه سوم</v>
      </c>
      <c r="AB6774" t="str">
        <f>VLOOKUP(T6774,[3]رکوردها!$A:$E,5,0)</f>
        <v>1</v>
      </c>
    </row>
    <row r="6775" spans="1:28" s="41" customFormat="1" hidden="1" x14ac:dyDescent="0.2">
      <c r="A6775" s="36">
        <v>163584</v>
      </c>
      <c r="B6775" s="36">
        <v>1402</v>
      </c>
      <c r="C6775" s="36">
        <v>1546</v>
      </c>
      <c r="D6775" s="39" t="s">
        <v>5178</v>
      </c>
      <c r="E6775" s="39"/>
      <c r="F6775" s="37" t="s">
        <v>1737</v>
      </c>
      <c r="G6775" s="37" t="s">
        <v>3869</v>
      </c>
      <c r="H6775" s="38">
        <v>0</v>
      </c>
      <c r="I6775" s="38">
        <v>13208000</v>
      </c>
      <c r="J6775" s="38">
        <f t="shared" si="137"/>
        <v>-13208000</v>
      </c>
      <c r="K6775" s="38"/>
      <c r="L6775" s="49"/>
      <c r="M6775" s="37" t="s">
        <v>63</v>
      </c>
      <c r="N6775" s="37" t="s">
        <v>64</v>
      </c>
      <c r="O6775" s="37" t="s">
        <v>1757</v>
      </c>
      <c r="P6775" s="37" t="s">
        <v>1758</v>
      </c>
      <c r="Q6775" s="37" t="s">
        <v>3817</v>
      </c>
      <c r="R6775" s="37" t="s">
        <v>3818</v>
      </c>
      <c r="S6775" s="37" t="s">
        <v>3857</v>
      </c>
      <c r="T6775" s="37" t="s">
        <v>3856</v>
      </c>
      <c r="U6775" s="1" t="e">
        <f>VLOOKUP(T6775,[2]VAT!$A:$D,1,0)</f>
        <v>#N/A</v>
      </c>
      <c r="V6775" s="37" t="s">
        <v>2</v>
      </c>
      <c r="W6775" s="37" t="s">
        <v>2</v>
      </c>
      <c r="X6775" t="str">
        <f>VLOOKUP(T6775,[3]رکوردها!$A:$B,2,0)</f>
        <v>4839597987</v>
      </c>
      <c r="Y6775" t="str">
        <f>VLOOKUP(T6775,[3]رکوردها!$A:$D,4,0)</f>
        <v/>
      </c>
      <c r="Z6775" t="str">
        <f>VLOOKUP(T6775,[3]رکوردها!$A:$C,3,0)</f>
        <v>تهران</v>
      </c>
      <c r="AA6775" t="str">
        <f>VLOOKUP(T6775,[3]رکوردها!$A:$F,6,0)</f>
        <v>میدان شهید نامجو - کوچه ضرغام لشگری - شماره یک - طبقه سوم</v>
      </c>
      <c r="AB6775" t="str">
        <f>VLOOKUP(T6775,[3]رکوردها!$A:$E,5,0)</f>
        <v>1</v>
      </c>
    </row>
    <row r="6776" spans="1:28" s="41" customFormat="1" hidden="1" x14ac:dyDescent="0.2">
      <c r="A6776" s="36">
        <v>146711</v>
      </c>
      <c r="B6776" s="36">
        <v>1424</v>
      </c>
      <c r="C6776" s="36">
        <v>1427</v>
      </c>
      <c r="D6776" s="39" t="s">
        <v>5178</v>
      </c>
      <c r="E6776" s="36"/>
      <c r="F6776" s="37" t="s">
        <v>582</v>
      </c>
      <c r="G6776" s="37" t="s">
        <v>3870</v>
      </c>
      <c r="H6776" s="38">
        <v>0</v>
      </c>
      <c r="I6776" s="38">
        <v>3971000</v>
      </c>
      <c r="J6776" s="38">
        <f t="shared" si="137"/>
        <v>-3971000</v>
      </c>
      <c r="K6776" s="38"/>
      <c r="L6776" s="49"/>
      <c r="M6776" s="37" t="s">
        <v>63</v>
      </c>
      <c r="N6776" s="37" t="s">
        <v>64</v>
      </c>
      <c r="O6776" s="37" t="s">
        <v>1757</v>
      </c>
      <c r="P6776" s="37" t="s">
        <v>1758</v>
      </c>
      <c r="Q6776" s="37" t="s">
        <v>3817</v>
      </c>
      <c r="R6776" s="37" t="s">
        <v>3818</v>
      </c>
      <c r="S6776" s="37" t="s">
        <v>3857</v>
      </c>
      <c r="T6776" s="37" t="s">
        <v>3856</v>
      </c>
      <c r="U6776" s="1" t="e">
        <f>VLOOKUP(T6776,[2]VAT!$A:$D,1,0)</f>
        <v>#N/A</v>
      </c>
      <c r="V6776" s="37" t="s">
        <v>2</v>
      </c>
      <c r="W6776" s="37" t="s">
        <v>2</v>
      </c>
      <c r="X6776" t="str">
        <f>VLOOKUP(T6776,[3]رکوردها!$A:$B,2,0)</f>
        <v>4839597987</v>
      </c>
      <c r="Y6776" t="str">
        <f>VLOOKUP(T6776,[3]رکوردها!$A:$D,4,0)</f>
        <v/>
      </c>
      <c r="Z6776" t="str">
        <f>VLOOKUP(T6776,[3]رکوردها!$A:$C,3,0)</f>
        <v>تهران</v>
      </c>
      <c r="AA6776" t="str">
        <f>VLOOKUP(T6776,[3]رکوردها!$A:$F,6,0)</f>
        <v>میدان شهید نامجو - کوچه ضرغام لشگری - شماره یک - طبقه سوم</v>
      </c>
      <c r="AB6776" t="str">
        <f>VLOOKUP(T6776,[3]رکوردها!$A:$E,5,0)</f>
        <v>1</v>
      </c>
    </row>
    <row r="6777" spans="1:28" s="41" customFormat="1" hidden="1" x14ac:dyDescent="0.2">
      <c r="A6777" s="36">
        <v>147186</v>
      </c>
      <c r="B6777" s="36">
        <v>1425</v>
      </c>
      <c r="C6777" s="36">
        <v>1457</v>
      </c>
      <c r="D6777" s="39" t="s">
        <v>5178</v>
      </c>
      <c r="E6777" s="39"/>
      <c r="F6777" s="37" t="s">
        <v>582</v>
      </c>
      <c r="G6777" s="37" t="s">
        <v>3871</v>
      </c>
      <c r="H6777" s="38">
        <v>0</v>
      </c>
      <c r="I6777" s="38">
        <v>26752000</v>
      </c>
      <c r="J6777" s="38">
        <f t="shared" si="137"/>
        <v>-26752000</v>
      </c>
      <c r="K6777" s="38"/>
      <c r="L6777" s="49"/>
      <c r="M6777" s="37" t="s">
        <v>63</v>
      </c>
      <c r="N6777" s="37" t="s">
        <v>64</v>
      </c>
      <c r="O6777" s="37" t="s">
        <v>1757</v>
      </c>
      <c r="P6777" s="37" t="s">
        <v>1758</v>
      </c>
      <c r="Q6777" s="37" t="s">
        <v>3817</v>
      </c>
      <c r="R6777" s="37" t="s">
        <v>3818</v>
      </c>
      <c r="S6777" s="37" t="s">
        <v>3857</v>
      </c>
      <c r="T6777" s="37" t="s">
        <v>3856</v>
      </c>
      <c r="U6777" s="1" t="e">
        <f>VLOOKUP(T6777,[2]VAT!$A:$D,1,0)</f>
        <v>#N/A</v>
      </c>
      <c r="V6777" s="37" t="s">
        <v>2</v>
      </c>
      <c r="W6777" s="37" t="s">
        <v>2</v>
      </c>
      <c r="X6777" t="str">
        <f>VLOOKUP(T6777,[3]رکوردها!$A:$B,2,0)</f>
        <v>4839597987</v>
      </c>
      <c r="Y6777" t="str">
        <f>VLOOKUP(T6777,[3]رکوردها!$A:$D,4,0)</f>
        <v/>
      </c>
      <c r="Z6777" t="str">
        <f>VLOOKUP(T6777,[3]رکوردها!$A:$C,3,0)</f>
        <v>تهران</v>
      </c>
      <c r="AA6777" t="str">
        <f>VLOOKUP(T6777,[3]رکوردها!$A:$F,6,0)</f>
        <v>میدان شهید نامجو - کوچه ضرغام لشگری - شماره یک - طبقه سوم</v>
      </c>
      <c r="AB6777" t="str">
        <f>VLOOKUP(T6777,[3]رکوردها!$A:$E,5,0)</f>
        <v>1</v>
      </c>
    </row>
    <row r="6778" spans="1:28" s="41" customFormat="1" hidden="1" x14ac:dyDescent="0.2">
      <c r="A6778" s="36">
        <v>147279</v>
      </c>
      <c r="B6778" s="36">
        <v>1436</v>
      </c>
      <c r="C6778" s="36">
        <v>1461</v>
      </c>
      <c r="D6778" s="39" t="s">
        <v>5178</v>
      </c>
      <c r="E6778" s="39"/>
      <c r="F6778" s="37" t="s">
        <v>28</v>
      </c>
      <c r="G6778" s="37" t="s">
        <v>3872</v>
      </c>
      <c r="H6778" s="38">
        <v>0</v>
      </c>
      <c r="I6778" s="38">
        <v>10583000</v>
      </c>
      <c r="J6778" s="38">
        <f t="shared" si="137"/>
        <v>-10583000</v>
      </c>
      <c r="K6778" s="38"/>
      <c r="L6778" s="49"/>
      <c r="M6778" s="37" t="s">
        <v>63</v>
      </c>
      <c r="N6778" s="37" t="s">
        <v>64</v>
      </c>
      <c r="O6778" s="37" t="s">
        <v>1757</v>
      </c>
      <c r="P6778" s="37" t="s">
        <v>1758</v>
      </c>
      <c r="Q6778" s="37" t="s">
        <v>3817</v>
      </c>
      <c r="R6778" s="37" t="s">
        <v>3818</v>
      </c>
      <c r="S6778" s="37" t="s">
        <v>3857</v>
      </c>
      <c r="T6778" s="37" t="s">
        <v>3856</v>
      </c>
      <c r="U6778" s="1" t="e">
        <f>VLOOKUP(T6778,[2]VAT!$A:$D,1,0)</f>
        <v>#N/A</v>
      </c>
      <c r="V6778" s="37" t="s">
        <v>2</v>
      </c>
      <c r="W6778" s="37" t="s">
        <v>2</v>
      </c>
      <c r="X6778" t="str">
        <f>VLOOKUP(T6778,[3]رکوردها!$A:$B,2,0)</f>
        <v>4839597987</v>
      </c>
      <c r="Y6778" t="str">
        <f>VLOOKUP(T6778,[3]رکوردها!$A:$D,4,0)</f>
        <v/>
      </c>
      <c r="Z6778" t="str">
        <f>VLOOKUP(T6778,[3]رکوردها!$A:$C,3,0)</f>
        <v>تهران</v>
      </c>
      <c r="AA6778" t="str">
        <f>VLOOKUP(T6778,[3]رکوردها!$A:$F,6,0)</f>
        <v>میدان شهید نامجو - کوچه ضرغام لشگری - شماره یک - طبقه سوم</v>
      </c>
      <c r="AB6778" t="str">
        <f>VLOOKUP(T6778,[3]رکوردها!$A:$E,5,0)</f>
        <v>1</v>
      </c>
    </row>
    <row r="6779" spans="1:28" s="41" customFormat="1" hidden="1" x14ac:dyDescent="0.2">
      <c r="A6779" s="36">
        <v>147119</v>
      </c>
      <c r="B6779" s="36">
        <v>1462</v>
      </c>
      <c r="C6779" s="36">
        <v>1453</v>
      </c>
      <c r="D6779" s="36" t="str">
        <f>VLOOKUP(C6779,Piv.Analysis!A:AA,27,0)</f>
        <v>دریافت و پرداخت</v>
      </c>
      <c r="E6779" s="36"/>
      <c r="F6779" s="37" t="s">
        <v>2279</v>
      </c>
      <c r="G6779" s="37" t="s">
        <v>2474</v>
      </c>
      <c r="H6779" s="38">
        <v>113287585</v>
      </c>
      <c r="I6779" s="38">
        <v>0</v>
      </c>
      <c r="J6779" s="38">
        <f t="shared" si="137"/>
        <v>113287585</v>
      </c>
      <c r="K6779" s="38"/>
      <c r="L6779" s="49"/>
      <c r="M6779" s="37" t="s">
        <v>63</v>
      </c>
      <c r="N6779" s="37" t="s">
        <v>64</v>
      </c>
      <c r="O6779" s="37" t="s">
        <v>1757</v>
      </c>
      <c r="P6779" s="37" t="s">
        <v>1758</v>
      </c>
      <c r="Q6779" s="37" t="s">
        <v>3817</v>
      </c>
      <c r="R6779" s="37" t="s">
        <v>3818</v>
      </c>
      <c r="S6779" s="37" t="s">
        <v>3857</v>
      </c>
      <c r="T6779" s="37" t="s">
        <v>3856</v>
      </c>
      <c r="U6779" s="1" t="e">
        <f>VLOOKUP(T6779,[2]VAT!$A:$D,1,0)</f>
        <v>#N/A</v>
      </c>
      <c r="V6779" s="37" t="s">
        <v>2</v>
      </c>
      <c r="W6779" s="37" t="s">
        <v>2</v>
      </c>
      <c r="X6779" t="str">
        <f>VLOOKUP(T6779,[3]رکوردها!$A:$B,2,0)</f>
        <v>4839597987</v>
      </c>
      <c r="Y6779" t="str">
        <f>VLOOKUP(T6779,[3]رکوردها!$A:$D,4,0)</f>
        <v/>
      </c>
      <c r="Z6779" t="str">
        <f>VLOOKUP(T6779,[3]رکوردها!$A:$C,3,0)</f>
        <v>تهران</v>
      </c>
      <c r="AA6779" t="str">
        <f>VLOOKUP(T6779,[3]رکوردها!$A:$F,6,0)</f>
        <v>میدان شهید نامجو - کوچه ضرغام لشگری - شماره یک - طبقه سوم</v>
      </c>
      <c r="AB6779" t="str">
        <f>VLOOKUP(T6779,[3]رکوردها!$A:$E,5,0)</f>
        <v>1</v>
      </c>
    </row>
    <row r="6780" spans="1:28" s="41" customFormat="1" hidden="1" x14ac:dyDescent="0.2">
      <c r="A6780" s="36">
        <v>147120</v>
      </c>
      <c r="B6780" s="36">
        <v>1462</v>
      </c>
      <c r="C6780" s="36">
        <v>1453</v>
      </c>
      <c r="D6780" s="36" t="str">
        <f>VLOOKUP(C6780,Piv.Analysis!A:AA,27,0)</f>
        <v>دریافت و پرداخت</v>
      </c>
      <c r="E6780" s="36"/>
      <c r="F6780" s="37" t="s">
        <v>2279</v>
      </c>
      <c r="G6780" s="37" t="s">
        <v>3873</v>
      </c>
      <c r="H6780" s="38">
        <v>150000000</v>
      </c>
      <c r="I6780" s="38">
        <v>0</v>
      </c>
      <c r="J6780" s="38">
        <f t="shared" si="137"/>
        <v>150000000</v>
      </c>
      <c r="K6780" s="38"/>
      <c r="L6780" s="49"/>
      <c r="M6780" s="37" t="s">
        <v>63</v>
      </c>
      <c r="N6780" s="37" t="s">
        <v>64</v>
      </c>
      <c r="O6780" s="37" t="s">
        <v>1757</v>
      </c>
      <c r="P6780" s="37" t="s">
        <v>1758</v>
      </c>
      <c r="Q6780" s="37" t="s">
        <v>3817</v>
      </c>
      <c r="R6780" s="37" t="s">
        <v>3818</v>
      </c>
      <c r="S6780" s="37" t="s">
        <v>3857</v>
      </c>
      <c r="T6780" s="37" t="s">
        <v>3856</v>
      </c>
      <c r="U6780" s="1" t="e">
        <f>VLOOKUP(T6780,[2]VAT!$A:$D,1,0)</f>
        <v>#N/A</v>
      </c>
      <c r="V6780" s="37" t="s">
        <v>2</v>
      </c>
      <c r="W6780" s="37" t="s">
        <v>2</v>
      </c>
      <c r="X6780" t="str">
        <f>VLOOKUP(T6780,[3]رکوردها!$A:$B,2,0)</f>
        <v>4839597987</v>
      </c>
      <c r="Y6780" t="str">
        <f>VLOOKUP(T6780,[3]رکوردها!$A:$D,4,0)</f>
        <v/>
      </c>
      <c r="Z6780" t="str">
        <f>VLOOKUP(T6780,[3]رکوردها!$A:$C,3,0)</f>
        <v>تهران</v>
      </c>
      <c r="AA6780" t="str">
        <f>VLOOKUP(T6780,[3]رکوردها!$A:$F,6,0)</f>
        <v>میدان شهید نامجو - کوچه ضرغام لشگری - شماره یک - طبقه سوم</v>
      </c>
      <c r="AB6780" t="str">
        <f>VLOOKUP(T6780,[3]رکوردها!$A:$E,5,0)</f>
        <v>1</v>
      </c>
    </row>
    <row r="6781" spans="1:28" s="41" customFormat="1" hidden="1" x14ac:dyDescent="0.2">
      <c r="A6781" s="36">
        <v>173519</v>
      </c>
      <c r="B6781" s="36">
        <v>1465</v>
      </c>
      <c r="C6781" s="36">
        <v>1565</v>
      </c>
      <c r="D6781" s="39" t="s">
        <v>5178</v>
      </c>
      <c r="E6781" s="39"/>
      <c r="F6781" s="37" t="s">
        <v>2279</v>
      </c>
      <c r="G6781" s="37" t="s">
        <v>3874</v>
      </c>
      <c r="H6781" s="38">
        <v>0</v>
      </c>
      <c r="I6781" s="38">
        <v>42361404</v>
      </c>
      <c r="J6781" s="38">
        <f t="shared" si="137"/>
        <v>-42361404</v>
      </c>
      <c r="K6781" s="38"/>
      <c r="L6781" s="49"/>
      <c r="M6781" s="37" t="s">
        <v>63</v>
      </c>
      <c r="N6781" s="37" t="s">
        <v>64</v>
      </c>
      <c r="O6781" s="37" t="s">
        <v>1757</v>
      </c>
      <c r="P6781" s="37" t="s">
        <v>1758</v>
      </c>
      <c r="Q6781" s="37" t="s">
        <v>3817</v>
      </c>
      <c r="R6781" s="37" t="s">
        <v>3818</v>
      </c>
      <c r="S6781" s="37" t="s">
        <v>3857</v>
      </c>
      <c r="T6781" s="37" t="s">
        <v>3856</v>
      </c>
      <c r="U6781" s="1" t="e">
        <f>VLOOKUP(T6781,[2]VAT!$A:$D,1,0)</f>
        <v>#N/A</v>
      </c>
      <c r="V6781" s="37" t="s">
        <v>2</v>
      </c>
      <c r="W6781" s="37" t="s">
        <v>2</v>
      </c>
      <c r="X6781" t="str">
        <f>VLOOKUP(T6781,[3]رکوردها!$A:$B,2,0)</f>
        <v>4839597987</v>
      </c>
      <c r="Y6781" t="str">
        <f>VLOOKUP(T6781,[3]رکوردها!$A:$D,4,0)</f>
        <v/>
      </c>
      <c r="Z6781" t="str">
        <f>VLOOKUP(T6781,[3]رکوردها!$A:$C,3,0)</f>
        <v>تهران</v>
      </c>
      <c r="AA6781" t="str">
        <f>VLOOKUP(T6781,[3]رکوردها!$A:$F,6,0)</f>
        <v>میدان شهید نامجو - کوچه ضرغام لشگری - شماره یک - طبقه سوم</v>
      </c>
      <c r="AB6781" t="str">
        <f>VLOOKUP(T6781,[3]رکوردها!$A:$E,5,0)</f>
        <v>1</v>
      </c>
    </row>
    <row r="6782" spans="1:28" s="41" customFormat="1" hidden="1" x14ac:dyDescent="0.2">
      <c r="A6782" s="36">
        <v>173849</v>
      </c>
      <c r="B6782" s="36">
        <v>1466</v>
      </c>
      <c r="C6782" s="36">
        <v>1610</v>
      </c>
      <c r="D6782" s="39" t="s">
        <v>5178</v>
      </c>
      <c r="E6782" s="39"/>
      <c r="F6782" s="37" t="s">
        <v>2279</v>
      </c>
      <c r="G6782" s="37" t="s">
        <v>3875</v>
      </c>
      <c r="H6782" s="38">
        <v>0</v>
      </c>
      <c r="I6782" s="38">
        <v>17741470</v>
      </c>
      <c r="J6782" s="38">
        <f t="shared" si="137"/>
        <v>-17741470</v>
      </c>
      <c r="K6782" s="38"/>
      <c r="L6782" s="49"/>
      <c r="M6782" s="37" t="s">
        <v>63</v>
      </c>
      <c r="N6782" s="37" t="s">
        <v>64</v>
      </c>
      <c r="O6782" s="37" t="s">
        <v>1757</v>
      </c>
      <c r="P6782" s="37" t="s">
        <v>1758</v>
      </c>
      <c r="Q6782" s="37" t="s">
        <v>3817</v>
      </c>
      <c r="R6782" s="37" t="s">
        <v>3818</v>
      </c>
      <c r="S6782" s="37" t="s">
        <v>3857</v>
      </c>
      <c r="T6782" s="37" t="s">
        <v>3856</v>
      </c>
      <c r="U6782" s="1" t="e">
        <f>VLOOKUP(T6782,[2]VAT!$A:$D,1,0)</f>
        <v>#N/A</v>
      </c>
      <c r="V6782" s="37" t="s">
        <v>2</v>
      </c>
      <c r="W6782" s="37" t="s">
        <v>2</v>
      </c>
      <c r="X6782" t="str">
        <f>VLOOKUP(T6782,[3]رکوردها!$A:$B,2,0)</f>
        <v>4839597987</v>
      </c>
      <c r="Y6782" t="str">
        <f>VLOOKUP(T6782,[3]رکوردها!$A:$D,4,0)</f>
        <v/>
      </c>
      <c r="Z6782" t="str">
        <f>VLOOKUP(T6782,[3]رکوردها!$A:$C,3,0)</f>
        <v>تهران</v>
      </c>
      <c r="AA6782" t="str">
        <f>VLOOKUP(T6782,[3]رکوردها!$A:$F,6,0)</f>
        <v>میدان شهید نامجو - کوچه ضرغام لشگری - شماره یک - طبقه سوم</v>
      </c>
      <c r="AB6782" t="str">
        <f>VLOOKUP(T6782,[3]رکوردها!$A:$E,5,0)</f>
        <v>1</v>
      </c>
    </row>
    <row r="6783" spans="1:28" s="41" customFormat="1" hidden="1" x14ac:dyDescent="0.2">
      <c r="A6783" s="36">
        <v>173838</v>
      </c>
      <c r="B6783" s="36">
        <v>1484</v>
      </c>
      <c r="C6783" s="36">
        <v>1609</v>
      </c>
      <c r="D6783" s="39" t="s">
        <v>5178</v>
      </c>
      <c r="E6783" s="39"/>
      <c r="F6783" s="37" t="s">
        <v>108</v>
      </c>
      <c r="G6783" s="37" t="s">
        <v>3876</v>
      </c>
      <c r="H6783" s="38">
        <v>0</v>
      </c>
      <c r="I6783" s="38">
        <v>134012376</v>
      </c>
      <c r="J6783" s="38">
        <f t="shared" si="137"/>
        <v>-134012376</v>
      </c>
      <c r="K6783" s="38"/>
      <c r="L6783" s="49"/>
      <c r="M6783" s="37" t="s">
        <v>63</v>
      </c>
      <c r="N6783" s="37" t="s">
        <v>64</v>
      </c>
      <c r="O6783" s="37" t="s">
        <v>1757</v>
      </c>
      <c r="P6783" s="37" t="s">
        <v>1758</v>
      </c>
      <c r="Q6783" s="37" t="s">
        <v>3817</v>
      </c>
      <c r="R6783" s="37" t="s">
        <v>3818</v>
      </c>
      <c r="S6783" s="37" t="s">
        <v>3857</v>
      </c>
      <c r="T6783" s="37" t="s">
        <v>3856</v>
      </c>
      <c r="U6783" s="1" t="e">
        <f>VLOOKUP(T6783,[2]VAT!$A:$D,1,0)</f>
        <v>#N/A</v>
      </c>
      <c r="V6783" s="37" t="s">
        <v>2</v>
      </c>
      <c r="W6783" s="37" t="s">
        <v>2</v>
      </c>
      <c r="X6783" t="str">
        <f>VLOOKUP(T6783,[3]رکوردها!$A:$B,2,0)</f>
        <v>4839597987</v>
      </c>
      <c r="Y6783" t="str">
        <f>VLOOKUP(T6783,[3]رکوردها!$A:$D,4,0)</f>
        <v/>
      </c>
      <c r="Z6783" t="str">
        <f>VLOOKUP(T6783,[3]رکوردها!$A:$C,3,0)</f>
        <v>تهران</v>
      </c>
      <c r="AA6783" t="str">
        <f>VLOOKUP(T6783,[3]رکوردها!$A:$F,6,0)</f>
        <v>میدان شهید نامجو - کوچه ضرغام لشگری - شماره یک - طبقه سوم</v>
      </c>
      <c r="AB6783" t="str">
        <f>VLOOKUP(T6783,[3]رکوردها!$A:$E,5,0)</f>
        <v>1</v>
      </c>
    </row>
    <row r="6784" spans="1:28" s="41" customFormat="1" hidden="1" x14ac:dyDescent="0.2">
      <c r="A6784" s="36">
        <v>173323</v>
      </c>
      <c r="B6784" s="36">
        <v>1531</v>
      </c>
      <c r="C6784" s="36">
        <v>1553</v>
      </c>
      <c r="D6784" s="36" t="str">
        <f>VLOOKUP(C6784,Piv.Analysis!A:AA,27,0)</f>
        <v>دریافت و پرداخت</v>
      </c>
      <c r="E6784" s="36"/>
      <c r="F6784" s="37" t="s">
        <v>124</v>
      </c>
      <c r="G6784" s="37" t="s">
        <v>2035</v>
      </c>
      <c r="H6784" s="38">
        <v>150000000</v>
      </c>
      <c r="I6784" s="38">
        <v>0</v>
      </c>
      <c r="J6784" s="38">
        <f t="shared" si="137"/>
        <v>150000000</v>
      </c>
      <c r="K6784" s="38"/>
      <c r="L6784" s="49"/>
      <c r="M6784" s="37" t="s">
        <v>63</v>
      </c>
      <c r="N6784" s="37" t="s">
        <v>64</v>
      </c>
      <c r="O6784" s="37" t="s">
        <v>1757</v>
      </c>
      <c r="P6784" s="37" t="s">
        <v>1758</v>
      </c>
      <c r="Q6784" s="37" t="s">
        <v>3817</v>
      </c>
      <c r="R6784" s="37" t="s">
        <v>3818</v>
      </c>
      <c r="S6784" s="37" t="s">
        <v>3857</v>
      </c>
      <c r="T6784" s="37" t="s">
        <v>3856</v>
      </c>
      <c r="U6784" s="1" t="e">
        <f>VLOOKUP(T6784,[2]VAT!$A:$D,1,0)</f>
        <v>#N/A</v>
      </c>
      <c r="V6784" s="37" t="s">
        <v>2</v>
      </c>
      <c r="W6784" s="37" t="s">
        <v>2</v>
      </c>
      <c r="X6784" t="str">
        <f>VLOOKUP(T6784,[3]رکوردها!$A:$B,2,0)</f>
        <v>4839597987</v>
      </c>
      <c r="Y6784" t="str">
        <f>VLOOKUP(T6784,[3]رکوردها!$A:$D,4,0)</f>
        <v/>
      </c>
      <c r="Z6784" t="str">
        <f>VLOOKUP(T6784,[3]رکوردها!$A:$C,3,0)</f>
        <v>تهران</v>
      </c>
      <c r="AA6784" t="str">
        <f>VLOOKUP(T6784,[3]رکوردها!$A:$F,6,0)</f>
        <v>میدان شهید نامجو - کوچه ضرغام لشگری - شماره یک - طبقه سوم</v>
      </c>
      <c r="AB6784" t="str">
        <f>VLOOKUP(T6784,[3]رکوردها!$A:$E,5,0)</f>
        <v>1</v>
      </c>
    </row>
    <row r="6785" spans="1:28" s="41" customFormat="1" hidden="1" x14ac:dyDescent="0.2">
      <c r="A6785" s="36">
        <v>173324</v>
      </c>
      <c r="B6785" s="36">
        <v>1531</v>
      </c>
      <c r="C6785" s="36">
        <v>1553</v>
      </c>
      <c r="D6785" s="36" t="str">
        <f>VLOOKUP(C6785,Piv.Analysis!A:AA,27,0)</f>
        <v>دریافت و پرداخت</v>
      </c>
      <c r="E6785" s="36"/>
      <c r="F6785" s="37" t="s">
        <v>124</v>
      </c>
      <c r="G6785" s="37" t="s">
        <v>2036</v>
      </c>
      <c r="H6785" s="38">
        <v>150000000</v>
      </c>
      <c r="I6785" s="38">
        <v>0</v>
      </c>
      <c r="J6785" s="38">
        <f t="shared" si="137"/>
        <v>150000000</v>
      </c>
      <c r="K6785" s="38"/>
      <c r="L6785" s="49"/>
      <c r="M6785" s="37" t="s">
        <v>63</v>
      </c>
      <c r="N6785" s="37" t="s">
        <v>64</v>
      </c>
      <c r="O6785" s="37" t="s">
        <v>1757</v>
      </c>
      <c r="P6785" s="37" t="s">
        <v>1758</v>
      </c>
      <c r="Q6785" s="37" t="s">
        <v>3817</v>
      </c>
      <c r="R6785" s="37" t="s">
        <v>3818</v>
      </c>
      <c r="S6785" s="37" t="s">
        <v>3857</v>
      </c>
      <c r="T6785" s="37" t="s">
        <v>3856</v>
      </c>
      <c r="U6785" s="1" t="e">
        <f>VLOOKUP(T6785,[2]VAT!$A:$D,1,0)</f>
        <v>#N/A</v>
      </c>
      <c r="V6785" s="37" t="s">
        <v>2</v>
      </c>
      <c r="W6785" s="37" t="s">
        <v>2</v>
      </c>
      <c r="X6785" t="str">
        <f>VLOOKUP(T6785,[3]رکوردها!$A:$B,2,0)</f>
        <v>4839597987</v>
      </c>
      <c r="Y6785" t="str">
        <f>VLOOKUP(T6785,[3]رکوردها!$A:$D,4,0)</f>
        <v/>
      </c>
      <c r="Z6785" t="str">
        <f>VLOOKUP(T6785,[3]رکوردها!$A:$C,3,0)</f>
        <v>تهران</v>
      </c>
      <c r="AA6785" t="str">
        <f>VLOOKUP(T6785,[3]رکوردها!$A:$F,6,0)</f>
        <v>میدان شهید نامجو - کوچه ضرغام لشگری - شماره یک - طبقه سوم</v>
      </c>
      <c r="AB6785" t="str">
        <f>VLOOKUP(T6785,[3]رکوردها!$A:$E,5,0)</f>
        <v>1</v>
      </c>
    </row>
    <row r="6786" spans="1:28" s="41" customFormat="1" hidden="1" x14ac:dyDescent="0.2">
      <c r="A6786" s="36">
        <v>173871</v>
      </c>
      <c r="B6786" s="36">
        <v>1533</v>
      </c>
      <c r="C6786" s="36">
        <v>1611</v>
      </c>
      <c r="D6786" s="39" t="s">
        <v>5178</v>
      </c>
      <c r="E6786" s="39"/>
      <c r="F6786" s="37" t="s">
        <v>124</v>
      </c>
      <c r="G6786" s="37" t="s">
        <v>3877</v>
      </c>
      <c r="H6786" s="38">
        <v>0</v>
      </c>
      <c r="I6786" s="38">
        <v>47733000</v>
      </c>
      <c r="J6786" s="38">
        <f t="shared" si="137"/>
        <v>-47733000</v>
      </c>
      <c r="K6786" s="38"/>
      <c r="L6786" s="49"/>
      <c r="M6786" s="37" t="s">
        <v>63</v>
      </c>
      <c r="N6786" s="37" t="s">
        <v>64</v>
      </c>
      <c r="O6786" s="37" t="s">
        <v>1757</v>
      </c>
      <c r="P6786" s="37" t="s">
        <v>1758</v>
      </c>
      <c r="Q6786" s="37" t="s">
        <v>3817</v>
      </c>
      <c r="R6786" s="37" t="s">
        <v>3818</v>
      </c>
      <c r="S6786" s="37" t="s">
        <v>3857</v>
      </c>
      <c r="T6786" s="37" t="s">
        <v>3856</v>
      </c>
      <c r="U6786" s="1" t="e">
        <f>VLOOKUP(T6786,[2]VAT!$A:$D,1,0)</f>
        <v>#N/A</v>
      </c>
      <c r="V6786" s="37" t="s">
        <v>2</v>
      </c>
      <c r="W6786" s="37" t="s">
        <v>2</v>
      </c>
      <c r="X6786" t="str">
        <f>VLOOKUP(T6786,[3]رکوردها!$A:$B,2,0)</f>
        <v>4839597987</v>
      </c>
      <c r="Y6786" t="str">
        <f>VLOOKUP(T6786,[3]رکوردها!$A:$D,4,0)</f>
        <v/>
      </c>
      <c r="Z6786" t="str">
        <f>VLOOKUP(T6786,[3]رکوردها!$A:$C,3,0)</f>
        <v>تهران</v>
      </c>
      <c r="AA6786" t="str">
        <f>VLOOKUP(T6786,[3]رکوردها!$A:$F,6,0)</f>
        <v>میدان شهید نامجو - کوچه ضرغام لشگری - شماره یک - طبقه سوم</v>
      </c>
      <c r="AB6786" t="str">
        <f>VLOOKUP(T6786,[3]رکوردها!$A:$E,5,0)</f>
        <v>1</v>
      </c>
    </row>
    <row r="6787" spans="1:28" s="41" customFormat="1" hidden="1" x14ac:dyDescent="0.2">
      <c r="A6787" s="36">
        <v>174155</v>
      </c>
      <c r="B6787" s="36">
        <v>1544</v>
      </c>
      <c r="C6787" s="36">
        <v>1640</v>
      </c>
      <c r="D6787" s="39" t="s">
        <v>5178</v>
      </c>
      <c r="E6787" s="39"/>
      <c r="F6787" s="37" t="s">
        <v>17</v>
      </c>
      <c r="G6787" s="37" t="s">
        <v>3878</v>
      </c>
      <c r="H6787" s="38">
        <v>0</v>
      </c>
      <c r="I6787" s="38">
        <v>80309500</v>
      </c>
      <c r="J6787" s="38">
        <f t="shared" si="137"/>
        <v>-80309500</v>
      </c>
      <c r="K6787" s="38"/>
      <c r="L6787" s="49"/>
      <c r="M6787" s="37" t="s">
        <v>63</v>
      </c>
      <c r="N6787" s="37" t="s">
        <v>64</v>
      </c>
      <c r="O6787" s="37" t="s">
        <v>1757</v>
      </c>
      <c r="P6787" s="37" t="s">
        <v>1758</v>
      </c>
      <c r="Q6787" s="37" t="s">
        <v>3817</v>
      </c>
      <c r="R6787" s="37" t="s">
        <v>3818</v>
      </c>
      <c r="S6787" s="37" t="s">
        <v>3857</v>
      </c>
      <c r="T6787" s="37" t="s">
        <v>3856</v>
      </c>
      <c r="U6787" s="1" t="e">
        <f>VLOOKUP(T6787,[2]VAT!$A:$D,1,0)</f>
        <v>#N/A</v>
      </c>
      <c r="V6787" s="37" t="s">
        <v>2</v>
      </c>
      <c r="W6787" s="37" t="s">
        <v>2</v>
      </c>
      <c r="X6787" t="str">
        <f>VLOOKUP(T6787,[3]رکوردها!$A:$B,2,0)</f>
        <v>4839597987</v>
      </c>
      <c r="Y6787" t="str">
        <f>VLOOKUP(T6787,[3]رکوردها!$A:$D,4,0)</f>
        <v/>
      </c>
      <c r="Z6787" t="str">
        <f>VLOOKUP(T6787,[3]رکوردها!$A:$C,3,0)</f>
        <v>تهران</v>
      </c>
      <c r="AA6787" t="str">
        <f>VLOOKUP(T6787,[3]رکوردها!$A:$F,6,0)</f>
        <v>میدان شهید نامجو - کوچه ضرغام لشگری - شماره یک - طبقه سوم</v>
      </c>
      <c r="AB6787" t="str">
        <f>VLOOKUP(T6787,[3]رکوردها!$A:$E,5,0)</f>
        <v>1</v>
      </c>
    </row>
    <row r="6788" spans="1:28" s="41" customFormat="1" hidden="1" x14ac:dyDescent="0.2">
      <c r="A6788" s="36">
        <v>174002</v>
      </c>
      <c r="B6788" s="36">
        <v>1560</v>
      </c>
      <c r="C6788" s="36">
        <v>1632</v>
      </c>
      <c r="D6788" s="39" t="s">
        <v>5178</v>
      </c>
      <c r="E6788" s="39"/>
      <c r="F6788" s="37" t="s">
        <v>1666</v>
      </c>
      <c r="G6788" s="37" t="s">
        <v>3879</v>
      </c>
      <c r="H6788" s="38">
        <v>0</v>
      </c>
      <c r="I6788" s="38">
        <v>23160000</v>
      </c>
      <c r="J6788" s="38">
        <f t="shared" ref="J6788:J6851" si="138">H6788-I6788</f>
        <v>-23160000</v>
      </c>
      <c r="K6788" s="38"/>
      <c r="L6788" s="49"/>
      <c r="M6788" s="37" t="s">
        <v>63</v>
      </c>
      <c r="N6788" s="37" t="s">
        <v>64</v>
      </c>
      <c r="O6788" s="37" t="s">
        <v>1757</v>
      </c>
      <c r="P6788" s="37" t="s">
        <v>1758</v>
      </c>
      <c r="Q6788" s="37" t="s">
        <v>3817</v>
      </c>
      <c r="R6788" s="37" t="s">
        <v>3818</v>
      </c>
      <c r="S6788" s="37" t="s">
        <v>3857</v>
      </c>
      <c r="T6788" s="37" t="s">
        <v>3856</v>
      </c>
      <c r="U6788" s="1" t="e">
        <f>VLOOKUP(T6788,[2]VAT!$A:$D,1,0)</f>
        <v>#N/A</v>
      </c>
      <c r="V6788" s="37" t="s">
        <v>2</v>
      </c>
      <c r="W6788" s="37" t="s">
        <v>2</v>
      </c>
      <c r="X6788" t="str">
        <f>VLOOKUP(T6788,[3]رکوردها!$A:$B,2,0)</f>
        <v>4839597987</v>
      </c>
      <c r="Y6788" t="str">
        <f>VLOOKUP(T6788,[3]رکوردها!$A:$D,4,0)</f>
        <v/>
      </c>
      <c r="Z6788" t="str">
        <f>VLOOKUP(T6788,[3]رکوردها!$A:$C,3,0)</f>
        <v>تهران</v>
      </c>
      <c r="AA6788" t="str">
        <f>VLOOKUP(T6788,[3]رکوردها!$A:$F,6,0)</f>
        <v>میدان شهید نامجو - کوچه ضرغام لشگری - شماره یک - طبقه سوم</v>
      </c>
      <c r="AB6788" t="str">
        <f>VLOOKUP(T6788,[3]رکوردها!$A:$E,5,0)</f>
        <v>1</v>
      </c>
    </row>
    <row r="6789" spans="1:28" s="41" customFormat="1" hidden="1" x14ac:dyDescent="0.2">
      <c r="A6789" s="36">
        <v>174288</v>
      </c>
      <c r="B6789" s="36">
        <v>1576</v>
      </c>
      <c r="C6789" s="36">
        <v>1649</v>
      </c>
      <c r="D6789" s="36" t="str">
        <f>VLOOKUP(C6789,Piv.Analysis!A:AA,27,0)</f>
        <v>دریافت و پرداخت</v>
      </c>
      <c r="E6789" s="36"/>
      <c r="F6789" s="37" t="s">
        <v>347</v>
      </c>
      <c r="G6789" s="37" t="s">
        <v>2069</v>
      </c>
      <c r="H6789" s="38">
        <v>58525750</v>
      </c>
      <c r="I6789" s="38">
        <v>0</v>
      </c>
      <c r="J6789" s="38">
        <f t="shared" si="138"/>
        <v>58525750</v>
      </c>
      <c r="K6789" s="38"/>
      <c r="L6789" s="49"/>
      <c r="M6789" s="37" t="s">
        <v>63</v>
      </c>
      <c r="N6789" s="37" t="s">
        <v>64</v>
      </c>
      <c r="O6789" s="37" t="s">
        <v>1757</v>
      </c>
      <c r="P6789" s="37" t="s">
        <v>1758</v>
      </c>
      <c r="Q6789" s="37" t="s">
        <v>3817</v>
      </c>
      <c r="R6789" s="37" t="s">
        <v>3818</v>
      </c>
      <c r="S6789" s="37" t="s">
        <v>3857</v>
      </c>
      <c r="T6789" s="37" t="s">
        <v>3856</v>
      </c>
      <c r="U6789" s="1" t="e">
        <f>VLOOKUP(T6789,[2]VAT!$A:$D,1,0)</f>
        <v>#N/A</v>
      </c>
      <c r="V6789" s="37" t="s">
        <v>2</v>
      </c>
      <c r="W6789" s="37" t="s">
        <v>2</v>
      </c>
      <c r="X6789" t="str">
        <f>VLOOKUP(T6789,[3]رکوردها!$A:$B,2,0)</f>
        <v>4839597987</v>
      </c>
      <c r="Y6789" t="str">
        <f>VLOOKUP(T6789,[3]رکوردها!$A:$D,4,0)</f>
        <v/>
      </c>
      <c r="Z6789" t="str">
        <f>VLOOKUP(T6789,[3]رکوردها!$A:$C,3,0)</f>
        <v>تهران</v>
      </c>
      <c r="AA6789" t="str">
        <f>VLOOKUP(T6789,[3]رکوردها!$A:$F,6,0)</f>
        <v>میدان شهید نامجو - کوچه ضرغام لشگری - شماره یک - طبقه سوم</v>
      </c>
      <c r="AB6789" t="str">
        <f>VLOOKUP(T6789,[3]رکوردها!$A:$E,5,0)</f>
        <v>1</v>
      </c>
    </row>
    <row r="6790" spans="1:28" s="41" customFormat="1" hidden="1" x14ac:dyDescent="0.2">
      <c r="A6790" s="36">
        <v>174611</v>
      </c>
      <c r="B6790" s="36">
        <v>1588</v>
      </c>
      <c r="C6790" s="36">
        <v>1659</v>
      </c>
      <c r="D6790" s="39" t="s">
        <v>5178</v>
      </c>
      <c r="E6790" s="39"/>
      <c r="F6790" s="37" t="s">
        <v>1749</v>
      </c>
      <c r="G6790" s="37" t="s">
        <v>3880</v>
      </c>
      <c r="H6790" s="38">
        <v>0</v>
      </c>
      <c r="I6790" s="38">
        <v>68954250</v>
      </c>
      <c r="J6790" s="38">
        <f t="shared" si="138"/>
        <v>-68954250</v>
      </c>
      <c r="K6790" s="38"/>
      <c r="L6790" s="49"/>
      <c r="M6790" s="37" t="s">
        <v>63</v>
      </c>
      <c r="N6790" s="37" t="s">
        <v>64</v>
      </c>
      <c r="O6790" s="37" t="s">
        <v>1757</v>
      </c>
      <c r="P6790" s="37" t="s">
        <v>1758</v>
      </c>
      <c r="Q6790" s="37" t="s">
        <v>3817</v>
      </c>
      <c r="R6790" s="37" t="s">
        <v>3818</v>
      </c>
      <c r="S6790" s="37" t="s">
        <v>3857</v>
      </c>
      <c r="T6790" s="37" t="s">
        <v>3856</v>
      </c>
      <c r="U6790" s="1" t="e">
        <f>VLOOKUP(T6790,[2]VAT!$A:$D,1,0)</f>
        <v>#N/A</v>
      </c>
      <c r="V6790" s="37" t="s">
        <v>2</v>
      </c>
      <c r="W6790" s="37" t="s">
        <v>2</v>
      </c>
      <c r="X6790" t="str">
        <f>VLOOKUP(T6790,[3]رکوردها!$A:$B,2,0)</f>
        <v>4839597987</v>
      </c>
      <c r="Y6790" t="str">
        <f>VLOOKUP(T6790,[3]رکوردها!$A:$D,4,0)</f>
        <v/>
      </c>
      <c r="Z6790" t="str">
        <f>VLOOKUP(T6790,[3]رکوردها!$A:$C,3,0)</f>
        <v>تهران</v>
      </c>
      <c r="AA6790" t="str">
        <f>VLOOKUP(T6790,[3]رکوردها!$A:$F,6,0)</f>
        <v>میدان شهید نامجو - کوچه ضرغام لشگری - شماره یک - طبقه سوم</v>
      </c>
      <c r="AB6790" t="str">
        <f>VLOOKUP(T6790,[3]رکوردها!$A:$E,5,0)</f>
        <v>1</v>
      </c>
    </row>
    <row r="6791" spans="1:28" s="41" customFormat="1" hidden="1" x14ac:dyDescent="0.2">
      <c r="A6791" s="36">
        <v>174859</v>
      </c>
      <c r="B6791" s="36">
        <v>1590</v>
      </c>
      <c r="C6791" s="36">
        <v>1678</v>
      </c>
      <c r="D6791" s="39" t="s">
        <v>5178</v>
      </c>
      <c r="E6791" s="39"/>
      <c r="F6791" s="37" t="s">
        <v>1749</v>
      </c>
      <c r="G6791" s="37" t="s">
        <v>3881</v>
      </c>
      <c r="H6791" s="38">
        <v>0</v>
      </c>
      <c r="I6791" s="38">
        <v>112717000</v>
      </c>
      <c r="J6791" s="38">
        <f t="shared" si="138"/>
        <v>-112717000</v>
      </c>
      <c r="K6791" s="38"/>
      <c r="L6791" s="49"/>
      <c r="M6791" s="37" t="s">
        <v>63</v>
      </c>
      <c r="N6791" s="37" t="s">
        <v>64</v>
      </c>
      <c r="O6791" s="37" t="s">
        <v>1757</v>
      </c>
      <c r="P6791" s="37" t="s">
        <v>1758</v>
      </c>
      <c r="Q6791" s="37" t="s">
        <v>3817</v>
      </c>
      <c r="R6791" s="37" t="s">
        <v>3818</v>
      </c>
      <c r="S6791" s="37" t="s">
        <v>3857</v>
      </c>
      <c r="T6791" s="37" t="s">
        <v>3856</v>
      </c>
      <c r="U6791" s="1" t="e">
        <f>VLOOKUP(T6791,[2]VAT!$A:$D,1,0)</f>
        <v>#N/A</v>
      </c>
      <c r="V6791" s="37" t="s">
        <v>2</v>
      </c>
      <c r="W6791" s="37" t="s">
        <v>2</v>
      </c>
      <c r="X6791" t="str">
        <f>VLOOKUP(T6791,[3]رکوردها!$A:$B,2,0)</f>
        <v>4839597987</v>
      </c>
      <c r="Y6791" t="str">
        <f>VLOOKUP(T6791,[3]رکوردها!$A:$D,4,0)</f>
        <v/>
      </c>
      <c r="Z6791" t="str">
        <f>VLOOKUP(T6791,[3]رکوردها!$A:$C,3,0)</f>
        <v>تهران</v>
      </c>
      <c r="AA6791" t="str">
        <f>VLOOKUP(T6791,[3]رکوردها!$A:$F,6,0)</f>
        <v>میدان شهید نامجو - کوچه ضرغام لشگری - شماره یک - طبقه سوم</v>
      </c>
      <c r="AB6791" t="str">
        <f>VLOOKUP(T6791,[3]رکوردها!$A:$E,5,0)</f>
        <v>1</v>
      </c>
    </row>
    <row r="6792" spans="1:28" s="41" customFormat="1" hidden="1" x14ac:dyDescent="0.2">
      <c r="A6792" s="36">
        <v>175562</v>
      </c>
      <c r="B6792" s="36">
        <v>1592</v>
      </c>
      <c r="C6792" s="36">
        <v>1715</v>
      </c>
      <c r="D6792" s="36" t="str">
        <f>VLOOKUP(C6792,Piv.Analysis!A:AA,27,0)</f>
        <v>دریافت و پرداخت</v>
      </c>
      <c r="E6792" s="36"/>
      <c r="F6792" s="37" t="s">
        <v>1749</v>
      </c>
      <c r="G6792" s="37" t="s">
        <v>2090</v>
      </c>
      <c r="H6792" s="38">
        <v>68954250</v>
      </c>
      <c r="I6792" s="38">
        <v>0</v>
      </c>
      <c r="J6792" s="38">
        <f t="shared" si="138"/>
        <v>68954250</v>
      </c>
      <c r="K6792" s="38"/>
      <c r="L6792" s="49"/>
      <c r="M6792" s="37" t="s">
        <v>63</v>
      </c>
      <c r="N6792" s="37" t="s">
        <v>64</v>
      </c>
      <c r="O6792" s="37" t="s">
        <v>1757</v>
      </c>
      <c r="P6792" s="37" t="s">
        <v>1758</v>
      </c>
      <c r="Q6792" s="37" t="s">
        <v>3817</v>
      </c>
      <c r="R6792" s="37" t="s">
        <v>3818</v>
      </c>
      <c r="S6792" s="37" t="s">
        <v>3857</v>
      </c>
      <c r="T6792" s="37" t="s">
        <v>3856</v>
      </c>
      <c r="U6792" s="1" t="e">
        <f>VLOOKUP(T6792,[2]VAT!$A:$D,1,0)</f>
        <v>#N/A</v>
      </c>
      <c r="V6792" s="37" t="s">
        <v>2</v>
      </c>
      <c r="W6792" s="37" t="s">
        <v>2</v>
      </c>
      <c r="X6792" t="str">
        <f>VLOOKUP(T6792,[3]رکوردها!$A:$B,2,0)</f>
        <v>4839597987</v>
      </c>
      <c r="Y6792" t="str">
        <f>VLOOKUP(T6792,[3]رکوردها!$A:$D,4,0)</f>
        <v/>
      </c>
      <c r="Z6792" t="str">
        <f>VLOOKUP(T6792,[3]رکوردها!$A:$C,3,0)</f>
        <v>تهران</v>
      </c>
      <c r="AA6792" t="str">
        <f>VLOOKUP(T6792,[3]رکوردها!$A:$F,6,0)</f>
        <v>میدان شهید نامجو - کوچه ضرغام لشگری - شماره یک - طبقه سوم</v>
      </c>
      <c r="AB6792" t="str">
        <f>VLOOKUP(T6792,[3]رکوردها!$A:$E,5,0)</f>
        <v>1</v>
      </c>
    </row>
    <row r="6793" spans="1:28" s="41" customFormat="1" hidden="1" x14ac:dyDescent="0.2">
      <c r="A6793" s="36">
        <v>174876</v>
      </c>
      <c r="B6793" s="36">
        <v>1602</v>
      </c>
      <c r="C6793" s="36">
        <v>1680</v>
      </c>
      <c r="D6793" s="39" t="s">
        <v>5178</v>
      </c>
      <c r="E6793" s="39"/>
      <c r="F6793" s="37" t="s">
        <v>218</v>
      </c>
      <c r="G6793" s="37" t="s">
        <v>2576</v>
      </c>
      <c r="H6793" s="38">
        <v>235790</v>
      </c>
      <c r="I6793" s="38">
        <v>0</v>
      </c>
      <c r="J6793" s="38">
        <f t="shared" si="138"/>
        <v>235790</v>
      </c>
      <c r="K6793" s="38"/>
      <c r="L6793" s="49"/>
      <c r="M6793" s="37" t="s">
        <v>4</v>
      </c>
      <c r="N6793" s="37" t="s">
        <v>5</v>
      </c>
      <c r="O6793" s="37" t="s">
        <v>6</v>
      </c>
      <c r="P6793" s="37" t="s">
        <v>7</v>
      </c>
      <c r="Q6793" s="37" t="s">
        <v>13</v>
      </c>
      <c r="R6793" s="37" t="s">
        <v>14</v>
      </c>
      <c r="S6793" s="37" t="s">
        <v>2578</v>
      </c>
      <c r="T6793" s="37" t="s">
        <v>2577</v>
      </c>
      <c r="U6793" s="1" t="str">
        <f>VLOOKUP(T6793,[2]VAT!$A:$D,1,0)</f>
        <v>400036</v>
      </c>
      <c r="V6793" s="37" t="s">
        <v>2</v>
      </c>
      <c r="W6793" s="37" t="s">
        <v>2</v>
      </c>
      <c r="X6793" t="str">
        <f>VLOOKUP(T6793,[3]رکوردها!$A:$B,2,0)</f>
        <v/>
      </c>
      <c r="Y6793" t="str">
        <f>VLOOKUP(T6793,[3]رکوردها!$A:$D,4,0)</f>
        <v/>
      </c>
      <c r="Z6793" t="str">
        <f>VLOOKUP(T6793,[3]رکوردها!$A:$C,3,0)</f>
        <v/>
      </c>
      <c r="AA6793" t="str">
        <f>VLOOKUP(T6793,[3]رکوردها!$A:$F,6,0)</f>
        <v/>
      </c>
      <c r="AB6793" t="str">
        <f>VLOOKUP(T6793,[3]رکوردها!$A:$E,5,0)</f>
        <v/>
      </c>
    </row>
    <row r="6794" spans="1:28" s="41" customFormat="1" hidden="1" x14ac:dyDescent="0.2">
      <c r="A6794" s="36">
        <v>175886</v>
      </c>
      <c r="B6794" s="36">
        <v>1609</v>
      </c>
      <c r="C6794" s="36">
        <v>1752</v>
      </c>
      <c r="D6794" s="39" t="s">
        <v>5178</v>
      </c>
      <c r="E6794" s="39"/>
      <c r="F6794" s="37" t="s">
        <v>220</v>
      </c>
      <c r="G6794" s="37" t="s">
        <v>3883</v>
      </c>
      <c r="H6794" s="38">
        <v>0</v>
      </c>
      <c r="I6794" s="38">
        <v>2827000</v>
      </c>
      <c r="J6794" s="38">
        <f t="shared" si="138"/>
        <v>-2827000</v>
      </c>
      <c r="K6794" s="38"/>
      <c r="L6794" s="49"/>
      <c r="M6794" s="37" t="s">
        <v>63</v>
      </c>
      <c r="N6794" s="37" t="s">
        <v>64</v>
      </c>
      <c r="O6794" s="37" t="s">
        <v>1757</v>
      </c>
      <c r="P6794" s="37" t="s">
        <v>1758</v>
      </c>
      <c r="Q6794" s="37" t="s">
        <v>3817</v>
      </c>
      <c r="R6794" s="37" t="s">
        <v>3818</v>
      </c>
      <c r="S6794" s="37" t="s">
        <v>3857</v>
      </c>
      <c r="T6794" s="37" t="s">
        <v>3856</v>
      </c>
      <c r="U6794" s="1" t="e">
        <f>VLOOKUP(T6794,[2]VAT!$A:$D,1,0)</f>
        <v>#N/A</v>
      </c>
      <c r="V6794" s="37" t="s">
        <v>2</v>
      </c>
      <c r="W6794" s="37" t="s">
        <v>2</v>
      </c>
      <c r="X6794" t="str">
        <f>VLOOKUP(T6794,[3]رکوردها!$A:$B,2,0)</f>
        <v>4839597987</v>
      </c>
      <c r="Y6794" t="str">
        <f>VLOOKUP(T6794,[3]رکوردها!$A:$D,4,0)</f>
        <v/>
      </c>
      <c r="Z6794" t="str">
        <f>VLOOKUP(T6794,[3]رکوردها!$A:$C,3,0)</f>
        <v>تهران</v>
      </c>
      <c r="AA6794" t="str">
        <f>VLOOKUP(T6794,[3]رکوردها!$A:$F,6,0)</f>
        <v>میدان شهید نامجو - کوچه ضرغام لشگری - شماره یک - طبقه سوم</v>
      </c>
      <c r="AB6794" t="str">
        <f>VLOOKUP(T6794,[3]رکوردها!$A:$E,5,0)</f>
        <v>1</v>
      </c>
    </row>
    <row r="6795" spans="1:28" s="41" customFormat="1" hidden="1" x14ac:dyDescent="0.2">
      <c r="A6795" s="36">
        <v>176114</v>
      </c>
      <c r="B6795" s="36">
        <v>1611</v>
      </c>
      <c r="C6795" s="36">
        <v>1772</v>
      </c>
      <c r="D6795" s="39" t="s">
        <v>5178</v>
      </c>
      <c r="E6795" s="39"/>
      <c r="F6795" s="37" t="s">
        <v>220</v>
      </c>
      <c r="G6795" s="37" t="s">
        <v>3884</v>
      </c>
      <c r="H6795" s="38">
        <v>0</v>
      </c>
      <c r="I6795" s="38">
        <v>4369000</v>
      </c>
      <c r="J6795" s="38">
        <f t="shared" si="138"/>
        <v>-4369000</v>
      </c>
      <c r="K6795" s="38"/>
      <c r="L6795" s="49"/>
      <c r="M6795" s="37" t="s">
        <v>63</v>
      </c>
      <c r="N6795" s="37" t="s">
        <v>64</v>
      </c>
      <c r="O6795" s="37" t="s">
        <v>1757</v>
      </c>
      <c r="P6795" s="37" t="s">
        <v>1758</v>
      </c>
      <c r="Q6795" s="37" t="s">
        <v>3817</v>
      </c>
      <c r="R6795" s="37" t="s">
        <v>3818</v>
      </c>
      <c r="S6795" s="37" t="s">
        <v>3857</v>
      </c>
      <c r="T6795" s="37" t="s">
        <v>3856</v>
      </c>
      <c r="U6795" s="1" t="e">
        <f>VLOOKUP(T6795,[2]VAT!$A:$D,1,0)</f>
        <v>#N/A</v>
      </c>
      <c r="V6795" s="37" t="s">
        <v>2</v>
      </c>
      <c r="W6795" s="37" t="s">
        <v>2</v>
      </c>
      <c r="X6795" t="str">
        <f>VLOOKUP(T6795,[3]رکوردها!$A:$B,2,0)</f>
        <v>4839597987</v>
      </c>
      <c r="Y6795" t="str">
        <f>VLOOKUP(T6795,[3]رکوردها!$A:$D,4,0)</f>
        <v/>
      </c>
      <c r="Z6795" t="str">
        <f>VLOOKUP(T6795,[3]رکوردها!$A:$C,3,0)</f>
        <v>تهران</v>
      </c>
      <c r="AA6795" t="str">
        <f>VLOOKUP(T6795,[3]رکوردها!$A:$F,6,0)</f>
        <v>میدان شهید نامجو - کوچه ضرغام لشگری - شماره یک - طبقه سوم</v>
      </c>
      <c r="AB6795" t="str">
        <f>VLOOKUP(T6795,[3]رکوردها!$A:$E,5,0)</f>
        <v>1</v>
      </c>
    </row>
    <row r="6796" spans="1:28" s="41" customFormat="1" hidden="1" x14ac:dyDescent="0.2">
      <c r="A6796" s="36">
        <v>174866</v>
      </c>
      <c r="B6796" s="36">
        <v>1614</v>
      </c>
      <c r="C6796" s="36">
        <v>1679</v>
      </c>
      <c r="D6796" s="39" t="s">
        <v>5178</v>
      </c>
      <c r="E6796" s="39"/>
      <c r="F6796" s="37" t="s">
        <v>350</v>
      </c>
      <c r="G6796" s="37" t="s">
        <v>3885</v>
      </c>
      <c r="H6796" s="38">
        <v>0</v>
      </c>
      <c r="I6796" s="38">
        <v>85604000</v>
      </c>
      <c r="J6796" s="38">
        <f t="shared" si="138"/>
        <v>-85604000</v>
      </c>
      <c r="K6796" s="38"/>
      <c r="L6796" s="49"/>
      <c r="M6796" s="37" t="s">
        <v>63</v>
      </c>
      <c r="N6796" s="37" t="s">
        <v>64</v>
      </c>
      <c r="O6796" s="37" t="s">
        <v>1757</v>
      </c>
      <c r="P6796" s="37" t="s">
        <v>1758</v>
      </c>
      <c r="Q6796" s="37" t="s">
        <v>3817</v>
      </c>
      <c r="R6796" s="37" t="s">
        <v>3818</v>
      </c>
      <c r="S6796" s="37" t="s">
        <v>3857</v>
      </c>
      <c r="T6796" s="37" t="s">
        <v>3856</v>
      </c>
      <c r="U6796" s="1" t="e">
        <f>VLOOKUP(T6796,[2]VAT!$A:$D,1,0)</f>
        <v>#N/A</v>
      </c>
      <c r="V6796" s="37" t="s">
        <v>2</v>
      </c>
      <c r="W6796" s="37" t="s">
        <v>2</v>
      </c>
      <c r="X6796" t="str">
        <f>VLOOKUP(T6796,[3]رکوردها!$A:$B,2,0)</f>
        <v>4839597987</v>
      </c>
      <c r="Y6796" t="str">
        <f>VLOOKUP(T6796,[3]رکوردها!$A:$D,4,0)</f>
        <v/>
      </c>
      <c r="Z6796" t="str">
        <f>VLOOKUP(T6796,[3]رکوردها!$A:$C,3,0)</f>
        <v>تهران</v>
      </c>
      <c r="AA6796" t="str">
        <f>VLOOKUP(T6796,[3]رکوردها!$A:$F,6,0)</f>
        <v>میدان شهید نامجو - کوچه ضرغام لشگری - شماره یک - طبقه سوم</v>
      </c>
      <c r="AB6796" t="str">
        <f>VLOOKUP(T6796,[3]رکوردها!$A:$E,5,0)</f>
        <v>1</v>
      </c>
    </row>
    <row r="6797" spans="1:28" s="41" customFormat="1" hidden="1" x14ac:dyDescent="0.2">
      <c r="A6797" s="36">
        <v>174884</v>
      </c>
      <c r="B6797" s="36">
        <v>1615</v>
      </c>
      <c r="C6797" s="36">
        <v>1681</v>
      </c>
      <c r="D6797" s="36" t="str">
        <f>VLOOKUP(C6797,Piv.Analysis!A:AA,27,0)</f>
        <v>اصلاح و انتقال</v>
      </c>
      <c r="E6797" s="36"/>
      <c r="F6797" s="37" t="s">
        <v>350</v>
      </c>
      <c r="G6797" s="37" t="s">
        <v>2098</v>
      </c>
      <c r="H6797" s="38">
        <v>112717000</v>
      </c>
      <c r="I6797" s="38">
        <v>0</v>
      </c>
      <c r="J6797" s="38">
        <f t="shared" si="138"/>
        <v>112717000</v>
      </c>
      <c r="K6797" s="38"/>
      <c r="L6797" s="49"/>
      <c r="M6797" s="37" t="s">
        <v>63</v>
      </c>
      <c r="N6797" s="37" t="s">
        <v>64</v>
      </c>
      <c r="O6797" s="37" t="s">
        <v>1757</v>
      </c>
      <c r="P6797" s="37" t="s">
        <v>1758</v>
      </c>
      <c r="Q6797" s="37" t="s">
        <v>3817</v>
      </c>
      <c r="R6797" s="37" t="s">
        <v>3818</v>
      </c>
      <c r="S6797" s="37" t="s">
        <v>3857</v>
      </c>
      <c r="T6797" s="37" t="s">
        <v>3856</v>
      </c>
      <c r="U6797" s="1" t="e">
        <f>VLOOKUP(T6797,[2]VAT!$A:$D,1,0)</f>
        <v>#N/A</v>
      </c>
      <c r="V6797" s="37" t="s">
        <v>2</v>
      </c>
      <c r="W6797" s="37" t="s">
        <v>2</v>
      </c>
      <c r="X6797" t="str">
        <f>VLOOKUP(T6797,[3]رکوردها!$A:$B,2,0)</f>
        <v>4839597987</v>
      </c>
      <c r="Y6797" t="str">
        <f>VLOOKUP(T6797,[3]رکوردها!$A:$D,4,0)</f>
        <v/>
      </c>
      <c r="Z6797" t="str">
        <f>VLOOKUP(T6797,[3]رکوردها!$A:$C,3,0)</f>
        <v>تهران</v>
      </c>
      <c r="AA6797" t="str">
        <f>VLOOKUP(T6797,[3]رکوردها!$A:$F,6,0)</f>
        <v>میدان شهید نامجو - کوچه ضرغام لشگری - شماره یک - طبقه سوم</v>
      </c>
      <c r="AB6797" t="str">
        <f>VLOOKUP(T6797,[3]رکوردها!$A:$E,5,0)</f>
        <v>1</v>
      </c>
    </row>
    <row r="6798" spans="1:28" s="41" customFormat="1" hidden="1" x14ac:dyDescent="0.2">
      <c r="A6798" s="36">
        <v>174885</v>
      </c>
      <c r="B6798" s="36">
        <v>1615</v>
      </c>
      <c r="C6798" s="36">
        <v>1681</v>
      </c>
      <c r="D6798" s="36" t="str">
        <f>VLOOKUP(C6798,Piv.Analysis!A:AA,27,0)</f>
        <v>اصلاح و انتقال</v>
      </c>
      <c r="E6798" s="36"/>
      <c r="F6798" s="37" t="s">
        <v>350</v>
      </c>
      <c r="G6798" s="37" t="s">
        <v>2099</v>
      </c>
      <c r="H6798" s="38">
        <v>85604000</v>
      </c>
      <c r="I6798" s="38">
        <v>0</v>
      </c>
      <c r="J6798" s="38">
        <f t="shared" si="138"/>
        <v>85604000</v>
      </c>
      <c r="K6798" s="38"/>
      <c r="L6798" s="49"/>
      <c r="M6798" s="37" t="s">
        <v>63</v>
      </c>
      <c r="N6798" s="37" t="s">
        <v>64</v>
      </c>
      <c r="O6798" s="37" t="s">
        <v>1757</v>
      </c>
      <c r="P6798" s="37" t="s">
        <v>1758</v>
      </c>
      <c r="Q6798" s="37" t="s">
        <v>3817</v>
      </c>
      <c r="R6798" s="37" t="s">
        <v>3818</v>
      </c>
      <c r="S6798" s="37" t="s">
        <v>3857</v>
      </c>
      <c r="T6798" s="37" t="s">
        <v>3856</v>
      </c>
      <c r="U6798" s="1" t="e">
        <f>VLOOKUP(T6798,[2]VAT!$A:$D,1,0)</f>
        <v>#N/A</v>
      </c>
      <c r="V6798" s="37" t="s">
        <v>2</v>
      </c>
      <c r="W6798" s="37" t="s">
        <v>2</v>
      </c>
      <c r="X6798" t="str">
        <f>VLOOKUP(T6798,[3]رکوردها!$A:$B,2,0)</f>
        <v>4839597987</v>
      </c>
      <c r="Y6798" t="str">
        <f>VLOOKUP(T6798,[3]رکوردها!$A:$D,4,0)</f>
        <v/>
      </c>
      <c r="Z6798" t="str">
        <f>VLOOKUP(T6798,[3]رکوردها!$A:$C,3,0)</f>
        <v>تهران</v>
      </c>
      <c r="AA6798" t="str">
        <f>VLOOKUP(T6798,[3]رکوردها!$A:$F,6,0)</f>
        <v>میدان شهید نامجو - کوچه ضرغام لشگری - شماره یک - طبقه سوم</v>
      </c>
      <c r="AB6798" t="str">
        <f>VLOOKUP(T6798,[3]رکوردها!$A:$E,5,0)</f>
        <v>1</v>
      </c>
    </row>
    <row r="6799" spans="1:28" s="41" customFormat="1" hidden="1" x14ac:dyDescent="0.2">
      <c r="A6799" s="36">
        <v>175857</v>
      </c>
      <c r="B6799" s="36">
        <v>1619</v>
      </c>
      <c r="C6799" s="36">
        <v>1750</v>
      </c>
      <c r="D6799" s="39" t="s">
        <v>5178</v>
      </c>
      <c r="E6799" s="39"/>
      <c r="F6799" s="37" t="s">
        <v>350</v>
      </c>
      <c r="G6799" s="37" t="s">
        <v>3886</v>
      </c>
      <c r="H6799" s="38">
        <v>0</v>
      </c>
      <c r="I6799" s="38">
        <v>25931000</v>
      </c>
      <c r="J6799" s="38">
        <f t="shared" si="138"/>
        <v>-25931000</v>
      </c>
      <c r="K6799" s="38"/>
      <c r="L6799" s="49"/>
      <c r="M6799" s="37" t="s">
        <v>63</v>
      </c>
      <c r="N6799" s="37" t="s">
        <v>64</v>
      </c>
      <c r="O6799" s="37" t="s">
        <v>1757</v>
      </c>
      <c r="P6799" s="37" t="s">
        <v>1758</v>
      </c>
      <c r="Q6799" s="37" t="s">
        <v>3817</v>
      </c>
      <c r="R6799" s="37" t="s">
        <v>3818</v>
      </c>
      <c r="S6799" s="37" t="s">
        <v>3857</v>
      </c>
      <c r="T6799" s="37" t="s">
        <v>3856</v>
      </c>
      <c r="U6799" s="1" t="e">
        <f>VLOOKUP(T6799,[2]VAT!$A:$D,1,0)</f>
        <v>#N/A</v>
      </c>
      <c r="V6799" s="37" t="s">
        <v>2</v>
      </c>
      <c r="W6799" s="37" t="s">
        <v>2</v>
      </c>
      <c r="X6799" t="str">
        <f>VLOOKUP(T6799,[3]رکوردها!$A:$B,2,0)</f>
        <v>4839597987</v>
      </c>
      <c r="Y6799" t="str">
        <f>VLOOKUP(T6799,[3]رکوردها!$A:$D,4,0)</f>
        <v/>
      </c>
      <c r="Z6799" t="str">
        <f>VLOOKUP(T6799,[3]رکوردها!$A:$C,3,0)</f>
        <v>تهران</v>
      </c>
      <c r="AA6799" t="str">
        <f>VLOOKUP(T6799,[3]رکوردها!$A:$F,6,0)</f>
        <v>میدان شهید نامجو - کوچه ضرغام لشگری - شماره یک - طبقه سوم</v>
      </c>
      <c r="AB6799" t="str">
        <f>VLOOKUP(T6799,[3]رکوردها!$A:$E,5,0)</f>
        <v>1</v>
      </c>
    </row>
    <row r="6800" spans="1:28" s="41" customFormat="1" hidden="1" x14ac:dyDescent="0.2">
      <c r="A6800" s="36">
        <v>176924</v>
      </c>
      <c r="B6800" s="36">
        <v>1626</v>
      </c>
      <c r="C6800" s="36">
        <v>1835</v>
      </c>
      <c r="D6800" s="39" t="s">
        <v>5178</v>
      </c>
      <c r="E6800" s="39"/>
      <c r="F6800" s="37" t="s">
        <v>33</v>
      </c>
      <c r="G6800" s="37" t="s">
        <v>3887</v>
      </c>
      <c r="H6800" s="38">
        <v>0</v>
      </c>
      <c r="I6800" s="38">
        <v>14987000</v>
      </c>
      <c r="J6800" s="38">
        <f t="shared" si="138"/>
        <v>-14987000</v>
      </c>
      <c r="K6800" s="38"/>
      <c r="L6800" s="49"/>
      <c r="M6800" s="37" t="s">
        <v>63</v>
      </c>
      <c r="N6800" s="37" t="s">
        <v>64</v>
      </c>
      <c r="O6800" s="37" t="s">
        <v>1757</v>
      </c>
      <c r="P6800" s="37" t="s">
        <v>1758</v>
      </c>
      <c r="Q6800" s="37" t="s">
        <v>3817</v>
      </c>
      <c r="R6800" s="37" t="s">
        <v>3818</v>
      </c>
      <c r="S6800" s="37" t="s">
        <v>3857</v>
      </c>
      <c r="T6800" s="37" t="s">
        <v>3856</v>
      </c>
      <c r="U6800" s="1" t="e">
        <f>VLOOKUP(T6800,[2]VAT!$A:$D,1,0)</f>
        <v>#N/A</v>
      </c>
      <c r="V6800" s="37" t="s">
        <v>2</v>
      </c>
      <c r="W6800" s="37" t="s">
        <v>2</v>
      </c>
      <c r="X6800" t="str">
        <f>VLOOKUP(T6800,[3]رکوردها!$A:$B,2,0)</f>
        <v>4839597987</v>
      </c>
      <c r="Y6800" t="str">
        <f>VLOOKUP(T6800,[3]رکوردها!$A:$D,4,0)</f>
        <v/>
      </c>
      <c r="Z6800" t="str">
        <f>VLOOKUP(T6800,[3]رکوردها!$A:$C,3,0)</f>
        <v>تهران</v>
      </c>
      <c r="AA6800" t="str">
        <f>VLOOKUP(T6800,[3]رکوردها!$A:$F,6,0)</f>
        <v>میدان شهید نامجو - کوچه ضرغام لشگری - شماره یک - طبقه سوم</v>
      </c>
      <c r="AB6800" t="str">
        <f>VLOOKUP(T6800,[3]رکوردها!$A:$E,5,0)</f>
        <v>1</v>
      </c>
    </row>
    <row r="6801" spans="1:28" s="41" customFormat="1" hidden="1" x14ac:dyDescent="0.2">
      <c r="A6801" s="36">
        <v>175871</v>
      </c>
      <c r="B6801" s="36">
        <v>1627</v>
      </c>
      <c r="C6801" s="36">
        <v>1751</v>
      </c>
      <c r="D6801" s="39" t="s">
        <v>5178</v>
      </c>
      <c r="E6801" s="39"/>
      <c r="F6801" s="37" t="s">
        <v>2103</v>
      </c>
      <c r="G6801" s="37" t="s">
        <v>3888</v>
      </c>
      <c r="H6801" s="38">
        <v>0</v>
      </c>
      <c r="I6801" s="38">
        <v>24883130</v>
      </c>
      <c r="J6801" s="38">
        <f t="shared" si="138"/>
        <v>-24883130</v>
      </c>
      <c r="K6801" s="38"/>
      <c r="L6801" s="49"/>
      <c r="M6801" s="37" t="s">
        <v>63</v>
      </c>
      <c r="N6801" s="37" t="s">
        <v>64</v>
      </c>
      <c r="O6801" s="37" t="s">
        <v>1757</v>
      </c>
      <c r="P6801" s="37" t="s">
        <v>1758</v>
      </c>
      <c r="Q6801" s="37" t="s">
        <v>3817</v>
      </c>
      <c r="R6801" s="37" t="s">
        <v>3818</v>
      </c>
      <c r="S6801" s="37" t="s">
        <v>3857</v>
      </c>
      <c r="T6801" s="37" t="s">
        <v>3856</v>
      </c>
      <c r="U6801" s="1" t="e">
        <f>VLOOKUP(T6801,[2]VAT!$A:$D,1,0)</f>
        <v>#N/A</v>
      </c>
      <c r="V6801" s="37" t="s">
        <v>2</v>
      </c>
      <c r="W6801" s="37" t="s">
        <v>2</v>
      </c>
      <c r="X6801" t="str">
        <f>VLOOKUP(T6801,[3]رکوردها!$A:$B,2,0)</f>
        <v>4839597987</v>
      </c>
      <c r="Y6801" t="str">
        <f>VLOOKUP(T6801,[3]رکوردها!$A:$D,4,0)</f>
        <v/>
      </c>
      <c r="Z6801" t="str">
        <f>VLOOKUP(T6801,[3]رکوردها!$A:$C,3,0)</f>
        <v>تهران</v>
      </c>
      <c r="AA6801" t="str">
        <f>VLOOKUP(T6801,[3]رکوردها!$A:$F,6,0)</f>
        <v>میدان شهید نامجو - کوچه ضرغام لشگری - شماره یک - طبقه سوم</v>
      </c>
      <c r="AB6801" t="str">
        <f>VLOOKUP(T6801,[3]رکوردها!$A:$E,5,0)</f>
        <v>1</v>
      </c>
    </row>
    <row r="6802" spans="1:28" s="41" customFormat="1" hidden="1" x14ac:dyDescent="0.2">
      <c r="A6802" s="36">
        <v>176937</v>
      </c>
      <c r="B6802" s="36">
        <v>1652</v>
      </c>
      <c r="C6802" s="36">
        <v>1836</v>
      </c>
      <c r="D6802" s="39" t="s">
        <v>5178</v>
      </c>
      <c r="E6802" s="39"/>
      <c r="F6802" s="37" t="s">
        <v>1833</v>
      </c>
      <c r="G6802" s="37" t="s">
        <v>3889</v>
      </c>
      <c r="H6802" s="38">
        <v>0</v>
      </c>
      <c r="I6802" s="38">
        <v>21680000</v>
      </c>
      <c r="J6802" s="38">
        <f t="shared" si="138"/>
        <v>-21680000</v>
      </c>
      <c r="K6802" s="38"/>
      <c r="L6802" s="49"/>
      <c r="M6802" s="37" t="s">
        <v>63</v>
      </c>
      <c r="N6802" s="37" t="s">
        <v>64</v>
      </c>
      <c r="O6802" s="37" t="s">
        <v>1757</v>
      </c>
      <c r="P6802" s="37" t="s">
        <v>1758</v>
      </c>
      <c r="Q6802" s="37" t="s">
        <v>3817</v>
      </c>
      <c r="R6802" s="37" t="s">
        <v>3818</v>
      </c>
      <c r="S6802" s="37" t="s">
        <v>3857</v>
      </c>
      <c r="T6802" s="37" t="s">
        <v>3856</v>
      </c>
      <c r="U6802" s="1" t="e">
        <f>VLOOKUP(T6802,[2]VAT!$A:$D,1,0)</f>
        <v>#N/A</v>
      </c>
      <c r="V6802" s="37" t="s">
        <v>2</v>
      </c>
      <c r="W6802" s="37" t="s">
        <v>2</v>
      </c>
      <c r="X6802" t="str">
        <f>VLOOKUP(T6802,[3]رکوردها!$A:$B,2,0)</f>
        <v>4839597987</v>
      </c>
      <c r="Y6802" t="str">
        <f>VLOOKUP(T6802,[3]رکوردها!$A:$D,4,0)</f>
        <v/>
      </c>
      <c r="Z6802" t="str">
        <f>VLOOKUP(T6802,[3]رکوردها!$A:$C,3,0)</f>
        <v>تهران</v>
      </c>
      <c r="AA6802" t="str">
        <f>VLOOKUP(T6802,[3]رکوردها!$A:$F,6,0)</f>
        <v>میدان شهید نامجو - کوچه ضرغام لشگری - شماره یک - طبقه سوم</v>
      </c>
      <c r="AB6802" t="str">
        <f>VLOOKUP(T6802,[3]رکوردها!$A:$E,5,0)</f>
        <v>1</v>
      </c>
    </row>
    <row r="6803" spans="1:28" s="41" customFormat="1" hidden="1" x14ac:dyDescent="0.2">
      <c r="A6803" s="36">
        <v>176332</v>
      </c>
      <c r="B6803" s="36">
        <v>1663</v>
      </c>
      <c r="C6803" s="36">
        <v>1793</v>
      </c>
      <c r="D6803" s="36" t="str">
        <f>VLOOKUP(C6803,Piv.Analysis!A:AA,27,0)</f>
        <v>دریافت و پرداخت</v>
      </c>
      <c r="E6803" s="36"/>
      <c r="F6803" s="37" t="s">
        <v>0</v>
      </c>
      <c r="G6803" s="37" t="s">
        <v>1871</v>
      </c>
      <c r="H6803" s="38">
        <v>105825920</v>
      </c>
      <c r="I6803" s="38">
        <v>0</v>
      </c>
      <c r="J6803" s="38">
        <f t="shared" si="138"/>
        <v>105825920</v>
      </c>
      <c r="K6803" s="38"/>
      <c r="L6803" s="49"/>
      <c r="M6803" s="37" t="s">
        <v>63</v>
      </c>
      <c r="N6803" s="37" t="s">
        <v>64</v>
      </c>
      <c r="O6803" s="37" t="s">
        <v>1757</v>
      </c>
      <c r="P6803" s="37" t="s">
        <v>1758</v>
      </c>
      <c r="Q6803" s="37" t="s">
        <v>3817</v>
      </c>
      <c r="R6803" s="37" t="s">
        <v>3818</v>
      </c>
      <c r="S6803" s="37" t="s">
        <v>3857</v>
      </c>
      <c r="T6803" s="37" t="s">
        <v>3856</v>
      </c>
      <c r="U6803" s="1" t="e">
        <f>VLOOKUP(T6803,[2]VAT!$A:$D,1,0)</f>
        <v>#N/A</v>
      </c>
      <c r="V6803" s="37" t="s">
        <v>2</v>
      </c>
      <c r="W6803" s="37" t="s">
        <v>2</v>
      </c>
      <c r="X6803" t="str">
        <f>VLOOKUP(T6803,[3]رکوردها!$A:$B,2,0)</f>
        <v>4839597987</v>
      </c>
      <c r="Y6803" t="str">
        <f>VLOOKUP(T6803,[3]رکوردها!$A:$D,4,0)</f>
        <v/>
      </c>
      <c r="Z6803" t="str">
        <f>VLOOKUP(T6803,[3]رکوردها!$A:$C,3,0)</f>
        <v>تهران</v>
      </c>
      <c r="AA6803" t="str">
        <f>VLOOKUP(T6803,[3]رکوردها!$A:$F,6,0)</f>
        <v>میدان شهید نامجو - کوچه ضرغام لشگری - شماره یک - طبقه سوم</v>
      </c>
      <c r="AB6803" t="str">
        <f>VLOOKUP(T6803,[3]رکوردها!$A:$E,5,0)</f>
        <v>1</v>
      </c>
    </row>
    <row r="6804" spans="1:28" s="41" customFormat="1" hidden="1" x14ac:dyDescent="0.2">
      <c r="A6804" s="36">
        <v>147935</v>
      </c>
      <c r="B6804" s="36">
        <v>1446</v>
      </c>
      <c r="C6804" s="36">
        <v>1517</v>
      </c>
      <c r="D6804" s="39" t="s">
        <v>5178</v>
      </c>
      <c r="E6804" s="36"/>
      <c r="F6804" s="37" t="s">
        <v>2002</v>
      </c>
      <c r="G6804" s="37" t="s">
        <v>3292</v>
      </c>
      <c r="H6804" s="38">
        <v>0</v>
      </c>
      <c r="I6804" s="38">
        <v>224975762</v>
      </c>
      <c r="J6804" s="38">
        <f t="shared" si="138"/>
        <v>-224975762</v>
      </c>
      <c r="K6804" s="38"/>
      <c r="L6804" s="49"/>
      <c r="M6804" s="37" t="s">
        <v>63</v>
      </c>
      <c r="N6804" s="37" t="s">
        <v>64</v>
      </c>
      <c r="O6804" s="37" t="s">
        <v>2566</v>
      </c>
      <c r="P6804" s="37" t="s">
        <v>2567</v>
      </c>
      <c r="Q6804" s="37" t="s">
        <v>2568</v>
      </c>
      <c r="R6804" s="37" t="s">
        <v>2569</v>
      </c>
      <c r="S6804" s="37" t="s">
        <v>3290</v>
      </c>
      <c r="T6804" s="37" t="s">
        <v>3289</v>
      </c>
      <c r="U6804" s="1" t="str">
        <f>VLOOKUP(T6804,[2]VAT!$A:$D,1,0)</f>
        <v>400203</v>
      </c>
      <c r="V6804" s="37" t="s">
        <v>2</v>
      </c>
      <c r="W6804" s="37" t="s">
        <v>2</v>
      </c>
      <c r="X6804" t="str">
        <f>VLOOKUP(T6804,[3]رکوردها!$A:$B,2,0)</f>
        <v>14003793110</v>
      </c>
      <c r="Y6804" t="str">
        <f>VLOOKUP(T6804,[3]رکوردها!$A:$D,4,0)</f>
        <v>411444757597</v>
      </c>
      <c r="Z6804" t="str">
        <f>VLOOKUP(T6804,[3]رکوردها!$A:$C,3,0)</f>
        <v>تهران</v>
      </c>
      <c r="AA6804" t="str">
        <f>VLOOKUP(T6804,[3]رکوردها!$A:$F,6,0)</f>
        <v>تهران خیابان ولیعصر بالاتر از پارک ساعی نبش کوچه دوم ساعی ساختمان الماس ساعی پلاک 6 ط3و4</v>
      </c>
      <c r="AB6804" t="str">
        <f>VLOOKUP(T6804,[3]رکوردها!$A:$E,5,0)</f>
        <v>1511949617</v>
      </c>
    </row>
    <row r="6805" spans="1:28" s="41" customFormat="1" hidden="1" x14ac:dyDescent="0.2">
      <c r="A6805" s="36">
        <v>143971</v>
      </c>
      <c r="B6805" s="36">
        <v>1392</v>
      </c>
      <c r="C6805" s="36">
        <v>1360</v>
      </c>
      <c r="D6805" s="36" t="str">
        <f>VLOOKUP(C6805,Piv.Analysis!A:AA,27,0)</f>
        <v>دریافت و پرداخت</v>
      </c>
      <c r="E6805" s="36"/>
      <c r="F6805" s="37" t="s">
        <v>149</v>
      </c>
      <c r="G6805" s="37" t="s">
        <v>1981</v>
      </c>
      <c r="H6805" s="38">
        <v>240000000</v>
      </c>
      <c r="I6805" s="38">
        <v>0</v>
      </c>
      <c r="J6805" s="38">
        <f t="shared" si="138"/>
        <v>240000000</v>
      </c>
      <c r="K6805" s="38"/>
      <c r="L6805" s="49"/>
      <c r="M6805" s="37" t="s">
        <v>4</v>
      </c>
      <c r="N6805" s="37" t="s">
        <v>5</v>
      </c>
      <c r="O6805" s="37" t="s">
        <v>6</v>
      </c>
      <c r="P6805" s="37" t="s">
        <v>7</v>
      </c>
      <c r="Q6805" s="37" t="s">
        <v>13</v>
      </c>
      <c r="R6805" s="37" t="s">
        <v>14</v>
      </c>
      <c r="S6805" s="37" t="s">
        <v>3892</v>
      </c>
      <c r="T6805" s="37" t="s">
        <v>3891</v>
      </c>
      <c r="U6805" s="1" t="e">
        <f>VLOOKUP(T6805,[2]VAT!$A:$D,1,0)</f>
        <v>#N/A</v>
      </c>
      <c r="V6805" s="37" t="s">
        <v>2</v>
      </c>
      <c r="W6805" s="37" t="s">
        <v>2</v>
      </c>
      <c r="X6805" t="str">
        <f>VLOOKUP(T6805,[3]رکوردها!$A:$B,2,0)</f>
        <v>4209242535</v>
      </c>
      <c r="Y6805" t="str">
        <f>VLOOKUP(T6805,[3]رکوردها!$A:$D,4,0)</f>
        <v/>
      </c>
      <c r="Z6805" t="str">
        <f>VLOOKUP(T6805,[3]رکوردها!$A:$C,3,0)</f>
        <v>کنگان</v>
      </c>
      <c r="AA6805" t="str">
        <f>VLOOKUP(T6805,[3]رکوردها!$A:$F,6,0)</f>
        <v>شهر بنک -نبش میدان لنگر</v>
      </c>
      <c r="AB6805" t="str">
        <f>VLOOKUP(T6805,[3]رکوردها!$A:$E,5,0)</f>
        <v/>
      </c>
    </row>
    <row r="6806" spans="1:28" s="41" customFormat="1" hidden="1" x14ac:dyDescent="0.2">
      <c r="A6806" s="36">
        <v>138537</v>
      </c>
      <c r="B6806" s="36">
        <v>1198</v>
      </c>
      <c r="C6806" s="36">
        <v>1028</v>
      </c>
      <c r="D6806" s="36" t="str">
        <f>VLOOKUP(C6806,Piv.Analysis!A:AA,27,0)</f>
        <v>دریافت و پرداخت</v>
      </c>
      <c r="E6806" s="36"/>
      <c r="F6806" s="37" t="s">
        <v>35</v>
      </c>
      <c r="G6806" s="37" t="s">
        <v>3893</v>
      </c>
      <c r="H6806" s="38">
        <v>14040000</v>
      </c>
      <c r="I6806" s="38">
        <v>0</v>
      </c>
      <c r="J6806" s="38">
        <f t="shared" si="138"/>
        <v>14040000</v>
      </c>
      <c r="K6806" s="38"/>
      <c r="L6806" s="49"/>
      <c r="M6806" s="37" t="s">
        <v>4</v>
      </c>
      <c r="N6806" s="37" t="s">
        <v>5</v>
      </c>
      <c r="O6806" s="37" t="s">
        <v>6</v>
      </c>
      <c r="P6806" s="37" t="s">
        <v>7</v>
      </c>
      <c r="Q6806" s="37" t="s">
        <v>38</v>
      </c>
      <c r="R6806" s="37" t="s">
        <v>39</v>
      </c>
      <c r="S6806" s="37" t="s">
        <v>3895</v>
      </c>
      <c r="T6806" s="37" t="s">
        <v>3894</v>
      </c>
      <c r="U6806" s="1" t="e">
        <f>VLOOKUP(T6806,[2]VAT!$A:$D,1,0)</f>
        <v>#N/A</v>
      </c>
      <c r="V6806" s="37" t="s">
        <v>2</v>
      </c>
      <c r="W6806" s="37" t="s">
        <v>2</v>
      </c>
      <c r="X6806" t="str">
        <f>VLOOKUP(T6806,[3]رکوردها!$A:$B,2,0)</f>
        <v>2063098621</v>
      </c>
      <c r="Y6806" t="str">
        <f>VLOOKUP(T6806,[3]رکوردها!$A:$D,4,0)</f>
        <v/>
      </c>
      <c r="Z6806" t="str">
        <f>VLOOKUP(T6806,[3]رکوردها!$A:$C,3,0)</f>
        <v>تهران</v>
      </c>
      <c r="AA6806" t="str">
        <f>VLOOKUP(T6806,[3]رکوردها!$A:$F,6,0)</f>
        <v>تهران سر-خیابان خلیج فارس-خیابان هلال احمر-مجتمع بهارستان-واحد681</v>
      </c>
      <c r="AB6806" t="str">
        <f>VLOOKUP(T6806,[3]رکوردها!$A:$E,5,0)</f>
        <v>1</v>
      </c>
    </row>
    <row r="6807" spans="1:28" s="41" customFormat="1" hidden="1" x14ac:dyDescent="0.2">
      <c r="A6807" s="36">
        <v>146792</v>
      </c>
      <c r="B6807" s="36">
        <v>1290</v>
      </c>
      <c r="C6807" s="36">
        <v>1429</v>
      </c>
      <c r="D6807" s="39" t="s">
        <v>5189</v>
      </c>
      <c r="E6807" s="36"/>
      <c r="F6807" s="37" t="s">
        <v>11</v>
      </c>
      <c r="G6807" s="37" t="s">
        <v>41</v>
      </c>
      <c r="H6807" s="38">
        <v>0</v>
      </c>
      <c r="I6807" s="38">
        <v>16146000</v>
      </c>
      <c r="J6807" s="38">
        <f t="shared" si="138"/>
        <v>-16146000</v>
      </c>
      <c r="K6807" s="38"/>
      <c r="L6807" s="49"/>
      <c r="M6807" s="37" t="s">
        <v>4</v>
      </c>
      <c r="N6807" s="37" t="s">
        <v>5</v>
      </c>
      <c r="O6807" s="37" t="s">
        <v>6</v>
      </c>
      <c r="P6807" s="37" t="s">
        <v>7</v>
      </c>
      <c r="Q6807" s="37" t="s">
        <v>38</v>
      </c>
      <c r="R6807" s="37" t="s">
        <v>39</v>
      </c>
      <c r="S6807" s="37" t="s">
        <v>3895</v>
      </c>
      <c r="T6807" s="37" t="s">
        <v>3894</v>
      </c>
      <c r="U6807" s="1" t="e">
        <f>VLOOKUP(T6807,[2]VAT!$A:$D,1,0)</f>
        <v>#N/A</v>
      </c>
      <c r="V6807" s="37" t="s">
        <v>2</v>
      </c>
      <c r="W6807" s="37" t="s">
        <v>2</v>
      </c>
      <c r="X6807" t="str">
        <f>VLOOKUP(T6807,[3]رکوردها!$A:$B,2,0)</f>
        <v>2063098621</v>
      </c>
      <c r="Y6807" t="str">
        <f>VLOOKUP(T6807,[3]رکوردها!$A:$D,4,0)</f>
        <v/>
      </c>
      <c r="Z6807" t="str">
        <f>VLOOKUP(T6807,[3]رکوردها!$A:$C,3,0)</f>
        <v>تهران</v>
      </c>
      <c r="AA6807" t="str">
        <f>VLOOKUP(T6807,[3]رکوردها!$A:$F,6,0)</f>
        <v>تهران سر-خیابان خلیج فارس-خیابان هلال احمر-مجتمع بهارستان-واحد681</v>
      </c>
      <c r="AB6807" t="str">
        <f>VLOOKUP(T6807,[3]رکوردها!$A:$E,5,0)</f>
        <v>1</v>
      </c>
    </row>
    <row r="6808" spans="1:28" s="41" customFormat="1" hidden="1" x14ac:dyDescent="0.2">
      <c r="A6808" s="36">
        <v>144849</v>
      </c>
      <c r="B6808" s="36">
        <v>1375</v>
      </c>
      <c r="C6808" s="36">
        <v>1395</v>
      </c>
      <c r="D6808" s="36" t="str">
        <f>VLOOKUP(C6808,Piv.Analysis!A:AA,27,0)</f>
        <v>دریافت و پرداخت</v>
      </c>
      <c r="E6808" s="36"/>
      <c r="F6808" s="37" t="s">
        <v>42</v>
      </c>
      <c r="G6808" s="37" t="s">
        <v>3896</v>
      </c>
      <c r="H6808" s="38">
        <v>16146000</v>
      </c>
      <c r="I6808" s="38">
        <v>0</v>
      </c>
      <c r="J6808" s="38">
        <f t="shared" si="138"/>
        <v>16146000</v>
      </c>
      <c r="K6808" s="38"/>
      <c r="L6808" s="49"/>
      <c r="M6808" s="37" t="s">
        <v>4</v>
      </c>
      <c r="N6808" s="37" t="s">
        <v>5</v>
      </c>
      <c r="O6808" s="37" t="s">
        <v>6</v>
      </c>
      <c r="P6808" s="37" t="s">
        <v>7</v>
      </c>
      <c r="Q6808" s="37" t="s">
        <v>38</v>
      </c>
      <c r="R6808" s="37" t="s">
        <v>39</v>
      </c>
      <c r="S6808" s="37" t="s">
        <v>3895</v>
      </c>
      <c r="T6808" s="37" t="s">
        <v>3894</v>
      </c>
      <c r="U6808" s="1" t="e">
        <f>VLOOKUP(T6808,[2]VAT!$A:$D,1,0)</f>
        <v>#N/A</v>
      </c>
      <c r="V6808" s="37" t="s">
        <v>2</v>
      </c>
      <c r="W6808" s="37" t="s">
        <v>2</v>
      </c>
      <c r="X6808" t="str">
        <f>VLOOKUP(T6808,[3]رکوردها!$A:$B,2,0)</f>
        <v>2063098621</v>
      </c>
      <c r="Y6808" t="str">
        <f>VLOOKUP(T6808,[3]رکوردها!$A:$D,4,0)</f>
        <v/>
      </c>
      <c r="Z6808" t="str">
        <f>VLOOKUP(T6808,[3]رکوردها!$A:$C,3,0)</f>
        <v>تهران</v>
      </c>
      <c r="AA6808" t="str">
        <f>VLOOKUP(T6808,[3]رکوردها!$A:$F,6,0)</f>
        <v>تهران سر-خیابان خلیج فارس-خیابان هلال احمر-مجتمع بهارستان-واحد681</v>
      </c>
      <c r="AB6808" t="str">
        <f>VLOOKUP(T6808,[3]رکوردها!$A:$E,5,0)</f>
        <v>1</v>
      </c>
    </row>
    <row r="6809" spans="1:28" s="41" customFormat="1" hidden="1" x14ac:dyDescent="0.2">
      <c r="A6809" s="36">
        <v>175181</v>
      </c>
      <c r="B6809" s="36">
        <v>1513</v>
      </c>
      <c r="C6809" s="36">
        <v>1699</v>
      </c>
      <c r="D6809" s="39" t="s">
        <v>5189</v>
      </c>
      <c r="E6809" s="36"/>
      <c r="F6809" s="37" t="s">
        <v>15</v>
      </c>
      <c r="G6809" s="37" t="s">
        <v>44</v>
      </c>
      <c r="H6809" s="38">
        <v>0</v>
      </c>
      <c r="I6809" s="38">
        <v>10530000</v>
      </c>
      <c r="J6809" s="38">
        <f t="shared" si="138"/>
        <v>-10530000</v>
      </c>
      <c r="K6809" s="38"/>
      <c r="L6809" s="49"/>
      <c r="M6809" s="37" t="s">
        <v>4</v>
      </c>
      <c r="N6809" s="37" t="s">
        <v>5</v>
      </c>
      <c r="O6809" s="37" t="s">
        <v>6</v>
      </c>
      <c r="P6809" s="37" t="s">
        <v>7</v>
      </c>
      <c r="Q6809" s="37" t="s">
        <v>38</v>
      </c>
      <c r="R6809" s="37" t="s">
        <v>39</v>
      </c>
      <c r="S6809" s="37" t="s">
        <v>3895</v>
      </c>
      <c r="T6809" s="37" t="s">
        <v>3894</v>
      </c>
      <c r="U6809" s="1" t="e">
        <f>VLOOKUP(T6809,[2]VAT!$A:$D,1,0)</f>
        <v>#N/A</v>
      </c>
      <c r="V6809" s="37" t="s">
        <v>2</v>
      </c>
      <c r="W6809" s="37" t="s">
        <v>2</v>
      </c>
      <c r="X6809" t="str">
        <f>VLOOKUP(T6809,[3]رکوردها!$A:$B,2,0)</f>
        <v>2063098621</v>
      </c>
      <c r="Y6809" t="str">
        <f>VLOOKUP(T6809,[3]رکوردها!$A:$D,4,0)</f>
        <v/>
      </c>
      <c r="Z6809" t="str">
        <f>VLOOKUP(T6809,[3]رکوردها!$A:$C,3,0)</f>
        <v>تهران</v>
      </c>
      <c r="AA6809" t="str">
        <f>VLOOKUP(T6809,[3]رکوردها!$A:$F,6,0)</f>
        <v>تهران سر-خیابان خلیج فارس-خیابان هلال احمر-مجتمع بهارستان-واحد681</v>
      </c>
      <c r="AB6809" t="str">
        <f>VLOOKUP(T6809,[3]رکوردها!$A:$E,5,0)</f>
        <v>1</v>
      </c>
    </row>
    <row r="6810" spans="1:28" s="41" customFormat="1" hidden="1" x14ac:dyDescent="0.2">
      <c r="A6810" s="36">
        <v>174027</v>
      </c>
      <c r="B6810" s="36">
        <v>1564</v>
      </c>
      <c r="C6810" s="36">
        <v>1635</v>
      </c>
      <c r="D6810" s="36" t="str">
        <f>VLOOKUP(C6810,Piv.Analysis!A:AA,27,0)</f>
        <v>دریافت و پرداخت</v>
      </c>
      <c r="E6810" s="36"/>
      <c r="F6810" s="37" t="s">
        <v>45</v>
      </c>
      <c r="G6810" s="37" t="s">
        <v>3897</v>
      </c>
      <c r="H6810" s="38">
        <v>10530000</v>
      </c>
      <c r="I6810" s="38">
        <v>0</v>
      </c>
      <c r="J6810" s="38">
        <f t="shared" si="138"/>
        <v>10530000</v>
      </c>
      <c r="K6810" s="38"/>
      <c r="L6810" s="49"/>
      <c r="M6810" s="37" t="s">
        <v>4</v>
      </c>
      <c r="N6810" s="37" t="s">
        <v>5</v>
      </c>
      <c r="O6810" s="37" t="s">
        <v>6</v>
      </c>
      <c r="P6810" s="37" t="s">
        <v>7</v>
      </c>
      <c r="Q6810" s="37" t="s">
        <v>38</v>
      </c>
      <c r="R6810" s="37" t="s">
        <v>39</v>
      </c>
      <c r="S6810" s="37" t="s">
        <v>3895</v>
      </c>
      <c r="T6810" s="37" t="s">
        <v>3894</v>
      </c>
      <c r="U6810" s="1" t="e">
        <f>VLOOKUP(T6810,[2]VAT!$A:$D,1,0)</f>
        <v>#N/A</v>
      </c>
      <c r="V6810" s="37" t="s">
        <v>2</v>
      </c>
      <c r="W6810" s="37" t="s">
        <v>2</v>
      </c>
      <c r="X6810" t="str">
        <f>VLOOKUP(T6810,[3]رکوردها!$A:$B,2,0)</f>
        <v>2063098621</v>
      </c>
      <c r="Y6810" t="str">
        <f>VLOOKUP(T6810,[3]رکوردها!$A:$D,4,0)</f>
        <v/>
      </c>
      <c r="Z6810" t="str">
        <f>VLOOKUP(T6810,[3]رکوردها!$A:$C,3,0)</f>
        <v>تهران</v>
      </c>
      <c r="AA6810" t="str">
        <f>VLOOKUP(T6810,[3]رکوردها!$A:$F,6,0)</f>
        <v>تهران سر-خیابان خلیج فارس-خیابان هلال احمر-مجتمع بهارستان-واحد681</v>
      </c>
      <c r="AB6810" t="str">
        <f>VLOOKUP(T6810,[3]رکوردها!$A:$E,5,0)</f>
        <v>1</v>
      </c>
    </row>
    <row r="6811" spans="1:28" s="41" customFormat="1" hidden="1" x14ac:dyDescent="0.2">
      <c r="A6811" s="36">
        <v>177075</v>
      </c>
      <c r="B6811" s="36">
        <v>1668</v>
      </c>
      <c r="C6811" s="36">
        <v>1845</v>
      </c>
      <c r="D6811" s="39" t="s">
        <v>5189</v>
      </c>
      <c r="E6811" s="36"/>
      <c r="F6811" s="37" t="s">
        <v>0</v>
      </c>
      <c r="G6811" s="37" t="s">
        <v>47</v>
      </c>
      <c r="H6811" s="38">
        <v>0</v>
      </c>
      <c r="I6811" s="38">
        <v>18252000</v>
      </c>
      <c r="J6811" s="38">
        <f t="shared" si="138"/>
        <v>-18252000</v>
      </c>
      <c r="K6811" s="38"/>
      <c r="L6811" s="49"/>
      <c r="M6811" s="37" t="s">
        <v>4</v>
      </c>
      <c r="N6811" s="37" t="s">
        <v>5</v>
      </c>
      <c r="O6811" s="37" t="s">
        <v>6</v>
      </c>
      <c r="P6811" s="37" t="s">
        <v>7</v>
      </c>
      <c r="Q6811" s="37" t="s">
        <v>38</v>
      </c>
      <c r="R6811" s="37" t="s">
        <v>39</v>
      </c>
      <c r="S6811" s="37" t="s">
        <v>3895</v>
      </c>
      <c r="T6811" s="37" t="s">
        <v>3894</v>
      </c>
      <c r="U6811" s="1" t="e">
        <f>VLOOKUP(T6811,[2]VAT!$A:$D,1,0)</f>
        <v>#N/A</v>
      </c>
      <c r="V6811" s="37" t="s">
        <v>2</v>
      </c>
      <c r="W6811" s="37" t="s">
        <v>2</v>
      </c>
      <c r="X6811" t="str">
        <f>VLOOKUP(T6811,[3]رکوردها!$A:$B,2,0)</f>
        <v>2063098621</v>
      </c>
      <c r="Y6811" t="str">
        <f>VLOOKUP(T6811,[3]رکوردها!$A:$D,4,0)</f>
        <v/>
      </c>
      <c r="Z6811" t="str">
        <f>VLOOKUP(T6811,[3]رکوردها!$A:$C,3,0)</f>
        <v>تهران</v>
      </c>
      <c r="AA6811" t="str">
        <f>VLOOKUP(T6811,[3]رکوردها!$A:$F,6,0)</f>
        <v>تهران سر-خیابان خلیج فارس-خیابان هلال احمر-مجتمع بهارستان-واحد681</v>
      </c>
      <c r="AB6811" t="str">
        <f>VLOOKUP(T6811,[3]رکوردها!$A:$E,5,0)</f>
        <v>1</v>
      </c>
    </row>
    <row r="6812" spans="1:28" s="41" customFormat="1" hidden="1" x14ac:dyDescent="0.2">
      <c r="A6812" s="36">
        <v>138538</v>
      </c>
      <c r="B6812" s="36">
        <v>1198</v>
      </c>
      <c r="C6812" s="36">
        <v>1028</v>
      </c>
      <c r="D6812" s="36" t="str">
        <f>VLOOKUP(C6812,Piv.Analysis!A:AA,27,0)</f>
        <v>دریافت و پرداخت</v>
      </c>
      <c r="E6812" s="36"/>
      <c r="F6812" s="37" t="s">
        <v>35</v>
      </c>
      <c r="G6812" s="37" t="s">
        <v>3898</v>
      </c>
      <c r="H6812" s="38">
        <v>28000008</v>
      </c>
      <c r="I6812" s="38">
        <v>0</v>
      </c>
      <c r="J6812" s="38">
        <f t="shared" si="138"/>
        <v>28000008</v>
      </c>
      <c r="K6812" s="38"/>
      <c r="L6812" s="49"/>
      <c r="M6812" s="37" t="s">
        <v>4</v>
      </c>
      <c r="N6812" s="37" t="s">
        <v>5</v>
      </c>
      <c r="O6812" s="37" t="s">
        <v>6</v>
      </c>
      <c r="P6812" s="37" t="s">
        <v>7</v>
      </c>
      <c r="Q6812" s="37" t="s">
        <v>38</v>
      </c>
      <c r="R6812" s="37" t="s">
        <v>39</v>
      </c>
      <c r="S6812" s="37" t="s">
        <v>3900</v>
      </c>
      <c r="T6812" s="37" t="s">
        <v>3899</v>
      </c>
      <c r="U6812" s="1" t="e">
        <f>VLOOKUP(T6812,[2]VAT!$A:$D,1,0)</f>
        <v>#N/A</v>
      </c>
      <c r="V6812" s="37" t="s">
        <v>2</v>
      </c>
      <c r="W6812" s="37" t="s">
        <v>2</v>
      </c>
      <c r="X6812" t="str">
        <f>VLOOKUP(T6812,[3]رکوردها!$A:$B,2,0)</f>
        <v>0072910453</v>
      </c>
      <c r="Y6812" t="str">
        <f>VLOOKUP(T6812,[3]رکوردها!$A:$D,4,0)</f>
        <v/>
      </c>
      <c r="Z6812" t="str">
        <f>VLOOKUP(T6812,[3]رکوردها!$A:$C,3,0)</f>
        <v/>
      </c>
      <c r="AA6812" t="str">
        <f>VLOOKUP(T6812,[3]رکوردها!$A:$F,6,0)</f>
        <v/>
      </c>
      <c r="AB6812" t="str">
        <f>VLOOKUP(T6812,[3]رکوردها!$A:$E,5,0)</f>
        <v/>
      </c>
    </row>
    <row r="6813" spans="1:28" s="41" customFormat="1" hidden="1" x14ac:dyDescent="0.2">
      <c r="A6813" s="36">
        <v>146793</v>
      </c>
      <c r="B6813" s="36">
        <v>1290</v>
      </c>
      <c r="C6813" s="36">
        <v>1429</v>
      </c>
      <c r="D6813" s="39" t="s">
        <v>5189</v>
      </c>
      <c r="E6813" s="36"/>
      <c r="F6813" s="37" t="s">
        <v>11</v>
      </c>
      <c r="G6813" s="37" t="s">
        <v>41</v>
      </c>
      <c r="H6813" s="38">
        <v>0</v>
      </c>
      <c r="I6813" s="38">
        <v>21000006</v>
      </c>
      <c r="J6813" s="38">
        <f t="shared" si="138"/>
        <v>-21000006</v>
      </c>
      <c r="K6813" s="38"/>
      <c r="L6813" s="49"/>
      <c r="M6813" s="37" t="s">
        <v>4</v>
      </c>
      <c r="N6813" s="37" t="s">
        <v>5</v>
      </c>
      <c r="O6813" s="37" t="s">
        <v>6</v>
      </c>
      <c r="P6813" s="37" t="s">
        <v>7</v>
      </c>
      <c r="Q6813" s="37" t="s">
        <v>38</v>
      </c>
      <c r="R6813" s="37" t="s">
        <v>39</v>
      </c>
      <c r="S6813" s="37" t="s">
        <v>3900</v>
      </c>
      <c r="T6813" s="37" t="s">
        <v>3899</v>
      </c>
      <c r="U6813" s="1" t="e">
        <f>VLOOKUP(T6813,[2]VAT!$A:$D,1,0)</f>
        <v>#N/A</v>
      </c>
      <c r="V6813" s="37" t="s">
        <v>2</v>
      </c>
      <c r="W6813" s="37" t="s">
        <v>2</v>
      </c>
      <c r="X6813" t="str">
        <f>VLOOKUP(T6813,[3]رکوردها!$A:$B,2,0)</f>
        <v>0072910453</v>
      </c>
      <c r="Y6813" t="str">
        <f>VLOOKUP(T6813,[3]رکوردها!$A:$D,4,0)</f>
        <v/>
      </c>
      <c r="Z6813" t="str">
        <f>VLOOKUP(T6813,[3]رکوردها!$A:$C,3,0)</f>
        <v/>
      </c>
      <c r="AA6813" t="str">
        <f>VLOOKUP(T6813,[3]رکوردها!$A:$F,6,0)</f>
        <v/>
      </c>
      <c r="AB6813" t="str">
        <f>VLOOKUP(T6813,[3]رکوردها!$A:$E,5,0)</f>
        <v/>
      </c>
    </row>
    <row r="6814" spans="1:28" s="41" customFormat="1" hidden="1" x14ac:dyDescent="0.2">
      <c r="A6814" s="36">
        <v>144850</v>
      </c>
      <c r="B6814" s="36">
        <v>1375</v>
      </c>
      <c r="C6814" s="36">
        <v>1395</v>
      </c>
      <c r="D6814" s="36" t="str">
        <f>VLOOKUP(C6814,Piv.Analysis!A:AA,27,0)</f>
        <v>دریافت و پرداخت</v>
      </c>
      <c r="E6814" s="36"/>
      <c r="F6814" s="37" t="s">
        <v>42</v>
      </c>
      <c r="G6814" s="37" t="s">
        <v>3901</v>
      </c>
      <c r="H6814" s="38">
        <v>21000006</v>
      </c>
      <c r="I6814" s="38">
        <v>0</v>
      </c>
      <c r="J6814" s="38">
        <f t="shared" si="138"/>
        <v>21000006</v>
      </c>
      <c r="K6814" s="38"/>
      <c r="L6814" s="49"/>
      <c r="M6814" s="37" t="s">
        <v>4</v>
      </c>
      <c r="N6814" s="37" t="s">
        <v>5</v>
      </c>
      <c r="O6814" s="37" t="s">
        <v>6</v>
      </c>
      <c r="P6814" s="37" t="s">
        <v>7</v>
      </c>
      <c r="Q6814" s="37" t="s">
        <v>38</v>
      </c>
      <c r="R6814" s="37" t="s">
        <v>39</v>
      </c>
      <c r="S6814" s="37" t="s">
        <v>3900</v>
      </c>
      <c r="T6814" s="37" t="s">
        <v>3899</v>
      </c>
      <c r="U6814" s="1" t="e">
        <f>VLOOKUP(T6814,[2]VAT!$A:$D,1,0)</f>
        <v>#N/A</v>
      </c>
      <c r="V6814" s="37" t="s">
        <v>2</v>
      </c>
      <c r="W6814" s="37" t="s">
        <v>2</v>
      </c>
      <c r="X6814" t="str">
        <f>VLOOKUP(T6814,[3]رکوردها!$A:$B,2,0)</f>
        <v>0072910453</v>
      </c>
      <c r="Y6814" t="str">
        <f>VLOOKUP(T6814,[3]رکوردها!$A:$D,4,0)</f>
        <v/>
      </c>
      <c r="Z6814" t="str">
        <f>VLOOKUP(T6814,[3]رکوردها!$A:$C,3,0)</f>
        <v/>
      </c>
      <c r="AA6814" t="str">
        <f>VLOOKUP(T6814,[3]رکوردها!$A:$F,6,0)</f>
        <v/>
      </c>
      <c r="AB6814" t="str">
        <f>VLOOKUP(T6814,[3]رکوردها!$A:$E,5,0)</f>
        <v/>
      </c>
    </row>
    <row r="6815" spans="1:28" s="41" customFormat="1" hidden="1" x14ac:dyDescent="0.2">
      <c r="A6815" s="36">
        <v>175182</v>
      </c>
      <c r="B6815" s="36">
        <v>1513</v>
      </c>
      <c r="C6815" s="36">
        <v>1699</v>
      </c>
      <c r="D6815" s="39" t="s">
        <v>5189</v>
      </c>
      <c r="E6815" s="36"/>
      <c r="F6815" s="37" t="s">
        <v>15</v>
      </c>
      <c r="G6815" s="37" t="s">
        <v>44</v>
      </c>
      <c r="H6815" s="38">
        <v>0</v>
      </c>
      <c r="I6815" s="38">
        <v>17500005</v>
      </c>
      <c r="J6815" s="38">
        <f t="shared" si="138"/>
        <v>-17500005</v>
      </c>
      <c r="K6815" s="38"/>
      <c r="L6815" s="49"/>
      <c r="M6815" s="37" t="s">
        <v>4</v>
      </c>
      <c r="N6815" s="37" t="s">
        <v>5</v>
      </c>
      <c r="O6815" s="37" t="s">
        <v>6</v>
      </c>
      <c r="P6815" s="37" t="s">
        <v>7</v>
      </c>
      <c r="Q6815" s="37" t="s">
        <v>38</v>
      </c>
      <c r="R6815" s="37" t="s">
        <v>39</v>
      </c>
      <c r="S6815" s="37" t="s">
        <v>3900</v>
      </c>
      <c r="T6815" s="37" t="s">
        <v>3899</v>
      </c>
      <c r="U6815" s="1" t="e">
        <f>VLOOKUP(T6815,[2]VAT!$A:$D,1,0)</f>
        <v>#N/A</v>
      </c>
      <c r="V6815" s="37" t="s">
        <v>2</v>
      </c>
      <c r="W6815" s="37" t="s">
        <v>2</v>
      </c>
      <c r="X6815" t="str">
        <f>VLOOKUP(T6815,[3]رکوردها!$A:$B,2,0)</f>
        <v>0072910453</v>
      </c>
      <c r="Y6815" t="str">
        <f>VLOOKUP(T6815,[3]رکوردها!$A:$D,4,0)</f>
        <v/>
      </c>
      <c r="Z6815" t="str">
        <f>VLOOKUP(T6815,[3]رکوردها!$A:$C,3,0)</f>
        <v/>
      </c>
      <c r="AA6815" t="str">
        <f>VLOOKUP(T6815,[3]رکوردها!$A:$F,6,0)</f>
        <v/>
      </c>
      <c r="AB6815" t="str">
        <f>VLOOKUP(T6815,[3]رکوردها!$A:$E,5,0)</f>
        <v/>
      </c>
    </row>
    <row r="6816" spans="1:28" s="41" customFormat="1" hidden="1" x14ac:dyDescent="0.2">
      <c r="A6816" s="36">
        <v>174028</v>
      </c>
      <c r="B6816" s="36">
        <v>1564</v>
      </c>
      <c r="C6816" s="36">
        <v>1635</v>
      </c>
      <c r="D6816" s="36" t="str">
        <f>VLOOKUP(C6816,Piv.Analysis!A:AA,27,0)</f>
        <v>دریافت و پرداخت</v>
      </c>
      <c r="E6816" s="36"/>
      <c r="F6816" s="37" t="s">
        <v>45</v>
      </c>
      <c r="G6816" s="37" t="s">
        <v>3902</v>
      </c>
      <c r="H6816" s="38">
        <v>17500005</v>
      </c>
      <c r="I6816" s="38">
        <v>0</v>
      </c>
      <c r="J6816" s="38">
        <f t="shared" si="138"/>
        <v>17500005</v>
      </c>
      <c r="K6816" s="38"/>
      <c r="L6816" s="49"/>
      <c r="M6816" s="37" t="s">
        <v>4</v>
      </c>
      <c r="N6816" s="37" t="s">
        <v>5</v>
      </c>
      <c r="O6816" s="37" t="s">
        <v>6</v>
      </c>
      <c r="P6816" s="37" t="s">
        <v>7</v>
      </c>
      <c r="Q6816" s="37" t="s">
        <v>38</v>
      </c>
      <c r="R6816" s="37" t="s">
        <v>39</v>
      </c>
      <c r="S6816" s="37" t="s">
        <v>3900</v>
      </c>
      <c r="T6816" s="37" t="s">
        <v>3899</v>
      </c>
      <c r="U6816" s="1" t="e">
        <f>VLOOKUP(T6816,[2]VAT!$A:$D,1,0)</f>
        <v>#N/A</v>
      </c>
      <c r="V6816" s="37" t="s">
        <v>2</v>
      </c>
      <c r="W6816" s="37" t="s">
        <v>2</v>
      </c>
      <c r="X6816" t="str">
        <f>VLOOKUP(T6816,[3]رکوردها!$A:$B,2,0)</f>
        <v>0072910453</v>
      </c>
      <c r="Y6816" t="str">
        <f>VLOOKUP(T6816,[3]رکوردها!$A:$D,4,0)</f>
        <v/>
      </c>
      <c r="Z6816" t="str">
        <f>VLOOKUP(T6816,[3]رکوردها!$A:$C,3,0)</f>
        <v/>
      </c>
      <c r="AA6816" t="str">
        <f>VLOOKUP(T6816,[3]رکوردها!$A:$F,6,0)</f>
        <v/>
      </c>
      <c r="AB6816" t="str">
        <f>VLOOKUP(T6816,[3]رکوردها!$A:$E,5,0)</f>
        <v/>
      </c>
    </row>
    <row r="6817" spans="1:28" s="41" customFormat="1" hidden="1" x14ac:dyDescent="0.2">
      <c r="A6817" s="36">
        <v>177076</v>
      </c>
      <c r="B6817" s="36">
        <v>1668</v>
      </c>
      <c r="C6817" s="36">
        <v>1845</v>
      </c>
      <c r="D6817" s="39" t="s">
        <v>5189</v>
      </c>
      <c r="E6817" s="36"/>
      <c r="F6817" s="37" t="s">
        <v>0</v>
      </c>
      <c r="G6817" s="37" t="s">
        <v>47</v>
      </c>
      <c r="H6817" s="38">
        <v>0</v>
      </c>
      <c r="I6817" s="38">
        <v>19600006</v>
      </c>
      <c r="J6817" s="38">
        <f t="shared" si="138"/>
        <v>-19600006</v>
      </c>
      <c r="K6817" s="38"/>
      <c r="L6817" s="49"/>
      <c r="M6817" s="37" t="s">
        <v>4</v>
      </c>
      <c r="N6817" s="37" t="s">
        <v>5</v>
      </c>
      <c r="O6817" s="37" t="s">
        <v>6</v>
      </c>
      <c r="P6817" s="37" t="s">
        <v>7</v>
      </c>
      <c r="Q6817" s="37" t="s">
        <v>38</v>
      </c>
      <c r="R6817" s="37" t="s">
        <v>39</v>
      </c>
      <c r="S6817" s="37" t="s">
        <v>3900</v>
      </c>
      <c r="T6817" s="37" t="s">
        <v>3899</v>
      </c>
      <c r="U6817" s="1" t="e">
        <f>VLOOKUP(T6817,[2]VAT!$A:$D,1,0)</f>
        <v>#N/A</v>
      </c>
      <c r="V6817" s="37" t="s">
        <v>2</v>
      </c>
      <c r="W6817" s="37" t="s">
        <v>2</v>
      </c>
      <c r="X6817" t="str">
        <f>VLOOKUP(T6817,[3]رکوردها!$A:$B,2,0)</f>
        <v>0072910453</v>
      </c>
      <c r="Y6817" t="str">
        <f>VLOOKUP(T6817,[3]رکوردها!$A:$D,4,0)</f>
        <v/>
      </c>
      <c r="Z6817" t="str">
        <f>VLOOKUP(T6817,[3]رکوردها!$A:$C,3,0)</f>
        <v/>
      </c>
      <c r="AA6817" t="str">
        <f>VLOOKUP(T6817,[3]رکوردها!$A:$F,6,0)</f>
        <v/>
      </c>
      <c r="AB6817" t="str">
        <f>VLOOKUP(T6817,[3]رکوردها!$A:$E,5,0)</f>
        <v/>
      </c>
    </row>
    <row r="6818" spans="1:28" s="41" customFormat="1" hidden="1" x14ac:dyDescent="0.2">
      <c r="A6818" s="36">
        <v>138539</v>
      </c>
      <c r="B6818" s="36">
        <v>1198</v>
      </c>
      <c r="C6818" s="36">
        <v>1028</v>
      </c>
      <c r="D6818" s="36" t="str">
        <f>VLOOKUP(C6818,Piv.Analysis!A:AA,27,0)</f>
        <v>دریافت و پرداخت</v>
      </c>
      <c r="E6818" s="36"/>
      <c r="F6818" s="37" t="s">
        <v>35</v>
      </c>
      <c r="G6818" s="37" t="s">
        <v>3903</v>
      </c>
      <c r="H6818" s="38">
        <v>28350000</v>
      </c>
      <c r="I6818" s="38">
        <v>0</v>
      </c>
      <c r="J6818" s="38">
        <f t="shared" si="138"/>
        <v>28350000</v>
      </c>
      <c r="K6818" s="38"/>
      <c r="L6818" s="49"/>
      <c r="M6818" s="37" t="s">
        <v>4</v>
      </c>
      <c r="N6818" s="37" t="s">
        <v>5</v>
      </c>
      <c r="O6818" s="37" t="s">
        <v>6</v>
      </c>
      <c r="P6818" s="37" t="s">
        <v>7</v>
      </c>
      <c r="Q6818" s="37" t="s">
        <v>38</v>
      </c>
      <c r="R6818" s="37" t="s">
        <v>39</v>
      </c>
      <c r="S6818" s="37" t="s">
        <v>3905</v>
      </c>
      <c r="T6818" s="37" t="s">
        <v>3904</v>
      </c>
      <c r="U6818" s="1" t="e">
        <f>VLOOKUP(T6818,[2]VAT!$A:$D,1,0)</f>
        <v>#N/A</v>
      </c>
      <c r="V6818" s="37" t="s">
        <v>2</v>
      </c>
      <c r="W6818" s="37" t="s">
        <v>2</v>
      </c>
      <c r="X6818" t="str">
        <f>VLOOKUP(T6818,[3]رکوردها!$A:$B,2,0)</f>
        <v>2297894600</v>
      </c>
      <c r="Y6818" t="str">
        <f>VLOOKUP(T6818,[3]رکوردها!$A:$D,4,0)</f>
        <v/>
      </c>
      <c r="Z6818" t="str">
        <f>VLOOKUP(T6818,[3]رکوردها!$A:$C,3,0)</f>
        <v/>
      </c>
      <c r="AA6818" t="str">
        <f>VLOOKUP(T6818,[3]رکوردها!$A:$F,6,0)</f>
        <v/>
      </c>
      <c r="AB6818" t="str">
        <f>VLOOKUP(T6818,[3]رکوردها!$A:$E,5,0)</f>
        <v/>
      </c>
    </row>
    <row r="6819" spans="1:28" s="41" customFormat="1" hidden="1" x14ac:dyDescent="0.2">
      <c r="A6819" s="36">
        <v>146794</v>
      </c>
      <c r="B6819" s="36">
        <v>1290</v>
      </c>
      <c r="C6819" s="36">
        <v>1429</v>
      </c>
      <c r="D6819" s="39" t="s">
        <v>5189</v>
      </c>
      <c r="E6819" s="36"/>
      <c r="F6819" s="37" t="s">
        <v>11</v>
      </c>
      <c r="G6819" s="37" t="s">
        <v>41</v>
      </c>
      <c r="H6819" s="38">
        <v>0</v>
      </c>
      <c r="I6819" s="38">
        <v>28350000</v>
      </c>
      <c r="J6819" s="38">
        <f t="shared" si="138"/>
        <v>-28350000</v>
      </c>
      <c r="K6819" s="38"/>
      <c r="L6819" s="49"/>
      <c r="M6819" s="37" t="s">
        <v>4</v>
      </c>
      <c r="N6819" s="37" t="s">
        <v>5</v>
      </c>
      <c r="O6819" s="37" t="s">
        <v>6</v>
      </c>
      <c r="P6819" s="37" t="s">
        <v>7</v>
      </c>
      <c r="Q6819" s="37" t="s">
        <v>38</v>
      </c>
      <c r="R6819" s="37" t="s">
        <v>39</v>
      </c>
      <c r="S6819" s="37" t="s">
        <v>3905</v>
      </c>
      <c r="T6819" s="37" t="s">
        <v>3904</v>
      </c>
      <c r="U6819" s="1" t="e">
        <f>VLOOKUP(T6819,[2]VAT!$A:$D,1,0)</f>
        <v>#N/A</v>
      </c>
      <c r="V6819" s="37" t="s">
        <v>2</v>
      </c>
      <c r="W6819" s="37" t="s">
        <v>2</v>
      </c>
      <c r="X6819" t="str">
        <f>VLOOKUP(T6819,[3]رکوردها!$A:$B,2,0)</f>
        <v>2297894600</v>
      </c>
      <c r="Y6819" t="str">
        <f>VLOOKUP(T6819,[3]رکوردها!$A:$D,4,0)</f>
        <v/>
      </c>
      <c r="Z6819" t="str">
        <f>VLOOKUP(T6819,[3]رکوردها!$A:$C,3,0)</f>
        <v/>
      </c>
      <c r="AA6819" t="str">
        <f>VLOOKUP(T6819,[3]رکوردها!$A:$F,6,0)</f>
        <v/>
      </c>
      <c r="AB6819" t="str">
        <f>VLOOKUP(T6819,[3]رکوردها!$A:$E,5,0)</f>
        <v/>
      </c>
    </row>
    <row r="6820" spans="1:28" s="41" customFormat="1" hidden="1" x14ac:dyDescent="0.2">
      <c r="A6820" s="36">
        <v>144851</v>
      </c>
      <c r="B6820" s="36">
        <v>1375</v>
      </c>
      <c r="C6820" s="36">
        <v>1395</v>
      </c>
      <c r="D6820" s="36" t="str">
        <f>VLOOKUP(C6820,Piv.Analysis!A:AA,27,0)</f>
        <v>دریافت و پرداخت</v>
      </c>
      <c r="E6820" s="36"/>
      <c r="F6820" s="37" t="s">
        <v>42</v>
      </c>
      <c r="G6820" s="37" t="s">
        <v>3906</v>
      </c>
      <c r="H6820" s="38">
        <v>28350000</v>
      </c>
      <c r="I6820" s="38">
        <v>0</v>
      </c>
      <c r="J6820" s="38">
        <f t="shared" si="138"/>
        <v>28350000</v>
      </c>
      <c r="K6820" s="38"/>
      <c r="L6820" s="49"/>
      <c r="M6820" s="37" t="s">
        <v>4</v>
      </c>
      <c r="N6820" s="37" t="s">
        <v>5</v>
      </c>
      <c r="O6820" s="37" t="s">
        <v>6</v>
      </c>
      <c r="P6820" s="37" t="s">
        <v>7</v>
      </c>
      <c r="Q6820" s="37" t="s">
        <v>38</v>
      </c>
      <c r="R6820" s="37" t="s">
        <v>39</v>
      </c>
      <c r="S6820" s="37" t="s">
        <v>3905</v>
      </c>
      <c r="T6820" s="37" t="s">
        <v>3904</v>
      </c>
      <c r="U6820" s="1" t="e">
        <f>VLOOKUP(T6820,[2]VAT!$A:$D,1,0)</f>
        <v>#N/A</v>
      </c>
      <c r="V6820" s="37" t="s">
        <v>2</v>
      </c>
      <c r="W6820" s="37" t="s">
        <v>2</v>
      </c>
      <c r="X6820" t="str">
        <f>VLOOKUP(T6820,[3]رکوردها!$A:$B,2,0)</f>
        <v>2297894600</v>
      </c>
      <c r="Y6820" t="str">
        <f>VLOOKUP(T6820,[3]رکوردها!$A:$D,4,0)</f>
        <v/>
      </c>
      <c r="Z6820" t="str">
        <f>VLOOKUP(T6820,[3]رکوردها!$A:$C,3,0)</f>
        <v/>
      </c>
      <c r="AA6820" t="str">
        <f>VLOOKUP(T6820,[3]رکوردها!$A:$F,6,0)</f>
        <v/>
      </c>
      <c r="AB6820" t="str">
        <f>VLOOKUP(T6820,[3]رکوردها!$A:$E,5,0)</f>
        <v/>
      </c>
    </row>
    <row r="6821" spans="1:28" s="41" customFormat="1" hidden="1" x14ac:dyDescent="0.2">
      <c r="A6821" s="36">
        <v>175183</v>
      </c>
      <c r="B6821" s="36">
        <v>1513</v>
      </c>
      <c r="C6821" s="36">
        <v>1699</v>
      </c>
      <c r="D6821" s="39" t="s">
        <v>5189</v>
      </c>
      <c r="E6821" s="36"/>
      <c r="F6821" s="37" t="s">
        <v>15</v>
      </c>
      <c r="G6821" s="37" t="s">
        <v>44</v>
      </c>
      <c r="H6821" s="38">
        <v>0</v>
      </c>
      <c r="I6821" s="38">
        <v>26100000</v>
      </c>
      <c r="J6821" s="38">
        <f t="shared" si="138"/>
        <v>-26100000</v>
      </c>
      <c r="K6821" s="38"/>
      <c r="L6821" s="49"/>
      <c r="M6821" s="37" t="s">
        <v>4</v>
      </c>
      <c r="N6821" s="37" t="s">
        <v>5</v>
      </c>
      <c r="O6821" s="37" t="s">
        <v>6</v>
      </c>
      <c r="P6821" s="37" t="s">
        <v>7</v>
      </c>
      <c r="Q6821" s="37" t="s">
        <v>38</v>
      </c>
      <c r="R6821" s="37" t="s">
        <v>39</v>
      </c>
      <c r="S6821" s="37" t="s">
        <v>3905</v>
      </c>
      <c r="T6821" s="37" t="s">
        <v>3904</v>
      </c>
      <c r="U6821" s="1" t="e">
        <f>VLOOKUP(T6821,[2]VAT!$A:$D,1,0)</f>
        <v>#N/A</v>
      </c>
      <c r="V6821" s="37" t="s">
        <v>2</v>
      </c>
      <c r="W6821" s="37" t="s">
        <v>2</v>
      </c>
      <c r="X6821" t="str">
        <f>VLOOKUP(T6821,[3]رکوردها!$A:$B,2,0)</f>
        <v>2297894600</v>
      </c>
      <c r="Y6821" t="str">
        <f>VLOOKUP(T6821,[3]رکوردها!$A:$D,4,0)</f>
        <v/>
      </c>
      <c r="Z6821" t="str">
        <f>VLOOKUP(T6821,[3]رکوردها!$A:$C,3,0)</f>
        <v/>
      </c>
      <c r="AA6821" t="str">
        <f>VLOOKUP(T6821,[3]رکوردها!$A:$F,6,0)</f>
        <v/>
      </c>
      <c r="AB6821" t="str">
        <f>VLOOKUP(T6821,[3]رکوردها!$A:$E,5,0)</f>
        <v/>
      </c>
    </row>
    <row r="6822" spans="1:28" s="41" customFormat="1" hidden="1" x14ac:dyDescent="0.2">
      <c r="A6822" s="36">
        <v>174029</v>
      </c>
      <c r="B6822" s="36">
        <v>1564</v>
      </c>
      <c r="C6822" s="36">
        <v>1635</v>
      </c>
      <c r="D6822" s="36" t="str">
        <f>VLOOKUP(C6822,Piv.Analysis!A:AA,27,0)</f>
        <v>دریافت و پرداخت</v>
      </c>
      <c r="E6822" s="36"/>
      <c r="F6822" s="37" t="s">
        <v>45</v>
      </c>
      <c r="G6822" s="37" t="s">
        <v>3907</v>
      </c>
      <c r="H6822" s="38">
        <v>26100000</v>
      </c>
      <c r="I6822" s="38">
        <v>0</v>
      </c>
      <c r="J6822" s="38">
        <f t="shared" si="138"/>
        <v>26100000</v>
      </c>
      <c r="K6822" s="38"/>
      <c r="L6822" s="49"/>
      <c r="M6822" s="37" t="s">
        <v>4</v>
      </c>
      <c r="N6822" s="37" t="s">
        <v>5</v>
      </c>
      <c r="O6822" s="37" t="s">
        <v>6</v>
      </c>
      <c r="P6822" s="37" t="s">
        <v>7</v>
      </c>
      <c r="Q6822" s="37" t="s">
        <v>38</v>
      </c>
      <c r="R6822" s="37" t="s">
        <v>39</v>
      </c>
      <c r="S6822" s="37" t="s">
        <v>3905</v>
      </c>
      <c r="T6822" s="37" t="s">
        <v>3904</v>
      </c>
      <c r="U6822" s="1" t="e">
        <f>VLOOKUP(T6822,[2]VAT!$A:$D,1,0)</f>
        <v>#N/A</v>
      </c>
      <c r="V6822" s="37" t="s">
        <v>2</v>
      </c>
      <c r="W6822" s="37" t="s">
        <v>2</v>
      </c>
      <c r="X6822" t="str">
        <f>VLOOKUP(T6822,[3]رکوردها!$A:$B,2,0)</f>
        <v>2297894600</v>
      </c>
      <c r="Y6822" t="str">
        <f>VLOOKUP(T6822,[3]رکوردها!$A:$D,4,0)</f>
        <v/>
      </c>
      <c r="Z6822" t="str">
        <f>VLOOKUP(T6822,[3]رکوردها!$A:$C,3,0)</f>
        <v/>
      </c>
      <c r="AA6822" t="str">
        <f>VLOOKUP(T6822,[3]رکوردها!$A:$F,6,0)</f>
        <v/>
      </c>
      <c r="AB6822" t="str">
        <f>VLOOKUP(T6822,[3]رکوردها!$A:$E,5,0)</f>
        <v/>
      </c>
    </row>
    <row r="6823" spans="1:28" s="41" customFormat="1" hidden="1" x14ac:dyDescent="0.2">
      <c r="A6823" s="36">
        <v>177077</v>
      </c>
      <c r="B6823" s="36">
        <v>1668</v>
      </c>
      <c r="C6823" s="36">
        <v>1845</v>
      </c>
      <c r="D6823" s="39" t="s">
        <v>5189</v>
      </c>
      <c r="E6823" s="36"/>
      <c r="F6823" s="37" t="s">
        <v>0</v>
      </c>
      <c r="G6823" s="37" t="s">
        <v>47</v>
      </c>
      <c r="H6823" s="38">
        <v>0</v>
      </c>
      <c r="I6823" s="38">
        <v>16200000</v>
      </c>
      <c r="J6823" s="38">
        <f t="shared" si="138"/>
        <v>-16200000</v>
      </c>
      <c r="K6823" s="38"/>
      <c r="L6823" s="49"/>
      <c r="M6823" s="37" t="s">
        <v>4</v>
      </c>
      <c r="N6823" s="37" t="s">
        <v>5</v>
      </c>
      <c r="O6823" s="37" t="s">
        <v>6</v>
      </c>
      <c r="P6823" s="37" t="s">
        <v>7</v>
      </c>
      <c r="Q6823" s="37" t="s">
        <v>38</v>
      </c>
      <c r="R6823" s="37" t="s">
        <v>39</v>
      </c>
      <c r="S6823" s="37" t="s">
        <v>3905</v>
      </c>
      <c r="T6823" s="37" t="s">
        <v>3904</v>
      </c>
      <c r="U6823" s="1" t="e">
        <f>VLOOKUP(T6823,[2]VAT!$A:$D,1,0)</f>
        <v>#N/A</v>
      </c>
      <c r="V6823" s="37" t="s">
        <v>2</v>
      </c>
      <c r="W6823" s="37" t="s">
        <v>2</v>
      </c>
      <c r="X6823" t="str">
        <f>VLOOKUP(T6823,[3]رکوردها!$A:$B,2,0)</f>
        <v>2297894600</v>
      </c>
      <c r="Y6823" t="str">
        <f>VLOOKUP(T6823,[3]رکوردها!$A:$D,4,0)</f>
        <v/>
      </c>
      <c r="Z6823" t="str">
        <f>VLOOKUP(T6823,[3]رکوردها!$A:$C,3,0)</f>
        <v/>
      </c>
      <c r="AA6823" t="str">
        <f>VLOOKUP(T6823,[3]رکوردها!$A:$F,6,0)</f>
        <v/>
      </c>
      <c r="AB6823" t="str">
        <f>VLOOKUP(T6823,[3]رکوردها!$A:$E,5,0)</f>
        <v/>
      </c>
    </row>
    <row r="6824" spans="1:28" s="41" customFormat="1" hidden="1" x14ac:dyDescent="0.2">
      <c r="A6824" s="36">
        <v>138540</v>
      </c>
      <c r="B6824" s="36">
        <v>1198</v>
      </c>
      <c r="C6824" s="36">
        <v>1028</v>
      </c>
      <c r="D6824" s="36" t="str">
        <f>VLOOKUP(C6824,Piv.Analysis!A:AA,27,0)</f>
        <v>دریافت و پرداخت</v>
      </c>
      <c r="E6824" s="36"/>
      <c r="F6824" s="37" t="s">
        <v>35</v>
      </c>
      <c r="G6824" s="37" t="s">
        <v>3908</v>
      </c>
      <c r="H6824" s="38">
        <v>18900000</v>
      </c>
      <c r="I6824" s="38">
        <v>0</v>
      </c>
      <c r="J6824" s="38">
        <f t="shared" si="138"/>
        <v>18900000</v>
      </c>
      <c r="K6824" s="38"/>
      <c r="L6824" s="49"/>
      <c r="M6824" s="37" t="s">
        <v>4</v>
      </c>
      <c r="N6824" s="37" t="s">
        <v>5</v>
      </c>
      <c r="O6824" s="37" t="s">
        <v>6</v>
      </c>
      <c r="P6824" s="37" t="s">
        <v>7</v>
      </c>
      <c r="Q6824" s="37" t="s">
        <v>38</v>
      </c>
      <c r="R6824" s="37" t="s">
        <v>39</v>
      </c>
      <c r="S6824" s="37" t="s">
        <v>3910</v>
      </c>
      <c r="T6824" s="37" t="s">
        <v>3909</v>
      </c>
      <c r="U6824" s="1" t="e">
        <f>VLOOKUP(T6824,[2]VAT!$A:$D,1,0)</f>
        <v>#N/A</v>
      </c>
      <c r="V6824" s="37" t="s">
        <v>2</v>
      </c>
      <c r="W6824" s="37" t="s">
        <v>2</v>
      </c>
      <c r="X6824" t="str">
        <f>VLOOKUP(T6824,[3]رکوردها!$A:$B,2,0)</f>
        <v>2279841193</v>
      </c>
      <c r="Y6824" t="str">
        <f>VLOOKUP(T6824,[3]رکوردها!$A:$D,4,0)</f>
        <v/>
      </c>
      <c r="Z6824" t="str">
        <f>VLOOKUP(T6824,[3]رکوردها!$A:$C,3,0)</f>
        <v/>
      </c>
      <c r="AA6824" t="str">
        <f>VLOOKUP(T6824,[3]رکوردها!$A:$F,6,0)</f>
        <v/>
      </c>
      <c r="AB6824" t="str">
        <f>VLOOKUP(T6824,[3]رکوردها!$A:$E,5,0)</f>
        <v/>
      </c>
    </row>
    <row r="6825" spans="1:28" s="41" customFormat="1" hidden="1" x14ac:dyDescent="0.2">
      <c r="A6825" s="36">
        <v>146795</v>
      </c>
      <c r="B6825" s="36">
        <v>1290</v>
      </c>
      <c r="C6825" s="36">
        <v>1429</v>
      </c>
      <c r="D6825" s="39" t="s">
        <v>5189</v>
      </c>
      <c r="E6825" s="36"/>
      <c r="F6825" s="37" t="s">
        <v>11</v>
      </c>
      <c r="G6825" s="37" t="s">
        <v>41</v>
      </c>
      <c r="H6825" s="38">
        <v>0</v>
      </c>
      <c r="I6825" s="38">
        <v>20790000</v>
      </c>
      <c r="J6825" s="38">
        <f t="shared" si="138"/>
        <v>-20790000</v>
      </c>
      <c r="K6825" s="38"/>
      <c r="L6825" s="49"/>
      <c r="M6825" s="37" t="s">
        <v>4</v>
      </c>
      <c r="N6825" s="37" t="s">
        <v>5</v>
      </c>
      <c r="O6825" s="37" t="s">
        <v>6</v>
      </c>
      <c r="P6825" s="37" t="s">
        <v>7</v>
      </c>
      <c r="Q6825" s="37" t="s">
        <v>38</v>
      </c>
      <c r="R6825" s="37" t="s">
        <v>39</v>
      </c>
      <c r="S6825" s="37" t="s">
        <v>3910</v>
      </c>
      <c r="T6825" s="37" t="s">
        <v>3909</v>
      </c>
      <c r="U6825" s="1" t="e">
        <f>VLOOKUP(T6825,[2]VAT!$A:$D,1,0)</f>
        <v>#N/A</v>
      </c>
      <c r="V6825" s="37" t="s">
        <v>2</v>
      </c>
      <c r="W6825" s="37" t="s">
        <v>2</v>
      </c>
      <c r="X6825" t="str">
        <f>VLOOKUP(T6825,[3]رکوردها!$A:$B,2,0)</f>
        <v>2279841193</v>
      </c>
      <c r="Y6825" t="str">
        <f>VLOOKUP(T6825,[3]رکوردها!$A:$D,4,0)</f>
        <v/>
      </c>
      <c r="Z6825" t="str">
        <f>VLOOKUP(T6825,[3]رکوردها!$A:$C,3,0)</f>
        <v/>
      </c>
      <c r="AA6825" t="str">
        <f>VLOOKUP(T6825,[3]رکوردها!$A:$F,6,0)</f>
        <v/>
      </c>
      <c r="AB6825" t="str">
        <f>VLOOKUP(T6825,[3]رکوردها!$A:$E,5,0)</f>
        <v/>
      </c>
    </row>
    <row r="6826" spans="1:28" s="41" customFormat="1" hidden="1" x14ac:dyDescent="0.2">
      <c r="A6826" s="36">
        <v>144852</v>
      </c>
      <c r="B6826" s="36">
        <v>1375</v>
      </c>
      <c r="C6826" s="36">
        <v>1395</v>
      </c>
      <c r="D6826" s="36" t="str">
        <f>VLOOKUP(C6826,Piv.Analysis!A:AA,27,0)</f>
        <v>دریافت و پرداخت</v>
      </c>
      <c r="E6826" s="36"/>
      <c r="F6826" s="37" t="s">
        <v>42</v>
      </c>
      <c r="G6826" s="37" t="s">
        <v>3911</v>
      </c>
      <c r="H6826" s="38">
        <v>20790000</v>
      </c>
      <c r="I6826" s="38">
        <v>0</v>
      </c>
      <c r="J6826" s="38">
        <f t="shared" si="138"/>
        <v>20790000</v>
      </c>
      <c r="K6826" s="38"/>
      <c r="L6826" s="49"/>
      <c r="M6826" s="37" t="s">
        <v>4</v>
      </c>
      <c r="N6826" s="37" t="s">
        <v>5</v>
      </c>
      <c r="O6826" s="37" t="s">
        <v>6</v>
      </c>
      <c r="P6826" s="37" t="s">
        <v>7</v>
      </c>
      <c r="Q6826" s="37" t="s">
        <v>38</v>
      </c>
      <c r="R6826" s="37" t="s">
        <v>39</v>
      </c>
      <c r="S6826" s="37" t="s">
        <v>3910</v>
      </c>
      <c r="T6826" s="37" t="s">
        <v>3909</v>
      </c>
      <c r="U6826" s="1" t="e">
        <f>VLOOKUP(T6826,[2]VAT!$A:$D,1,0)</f>
        <v>#N/A</v>
      </c>
      <c r="V6826" s="37" t="s">
        <v>2</v>
      </c>
      <c r="W6826" s="37" t="s">
        <v>2</v>
      </c>
      <c r="X6826" t="str">
        <f>VLOOKUP(T6826,[3]رکوردها!$A:$B,2,0)</f>
        <v>2279841193</v>
      </c>
      <c r="Y6826" t="str">
        <f>VLOOKUP(T6826,[3]رکوردها!$A:$D,4,0)</f>
        <v/>
      </c>
      <c r="Z6826" t="str">
        <f>VLOOKUP(T6826,[3]رکوردها!$A:$C,3,0)</f>
        <v/>
      </c>
      <c r="AA6826" t="str">
        <f>VLOOKUP(T6826,[3]رکوردها!$A:$F,6,0)</f>
        <v/>
      </c>
      <c r="AB6826" t="str">
        <f>VLOOKUP(T6826,[3]رکوردها!$A:$E,5,0)</f>
        <v/>
      </c>
    </row>
    <row r="6827" spans="1:28" s="41" customFormat="1" hidden="1" x14ac:dyDescent="0.2">
      <c r="A6827" s="36">
        <v>175184</v>
      </c>
      <c r="B6827" s="36">
        <v>1513</v>
      </c>
      <c r="C6827" s="36">
        <v>1699</v>
      </c>
      <c r="D6827" s="39" t="s">
        <v>5189</v>
      </c>
      <c r="E6827" s="36"/>
      <c r="F6827" s="37" t="s">
        <v>15</v>
      </c>
      <c r="G6827" s="37" t="s">
        <v>44</v>
      </c>
      <c r="H6827" s="38">
        <v>0</v>
      </c>
      <c r="I6827" s="38">
        <v>18900000</v>
      </c>
      <c r="J6827" s="38">
        <f t="shared" si="138"/>
        <v>-18900000</v>
      </c>
      <c r="K6827" s="38"/>
      <c r="L6827" s="49"/>
      <c r="M6827" s="37" t="s">
        <v>4</v>
      </c>
      <c r="N6827" s="37" t="s">
        <v>5</v>
      </c>
      <c r="O6827" s="37" t="s">
        <v>6</v>
      </c>
      <c r="P6827" s="37" t="s">
        <v>7</v>
      </c>
      <c r="Q6827" s="37" t="s">
        <v>38</v>
      </c>
      <c r="R6827" s="37" t="s">
        <v>39</v>
      </c>
      <c r="S6827" s="37" t="s">
        <v>3910</v>
      </c>
      <c r="T6827" s="37" t="s">
        <v>3909</v>
      </c>
      <c r="U6827" s="1" t="e">
        <f>VLOOKUP(T6827,[2]VAT!$A:$D,1,0)</f>
        <v>#N/A</v>
      </c>
      <c r="V6827" s="37" t="s">
        <v>2</v>
      </c>
      <c r="W6827" s="37" t="s">
        <v>2</v>
      </c>
      <c r="X6827" t="str">
        <f>VLOOKUP(T6827,[3]رکوردها!$A:$B,2,0)</f>
        <v>2279841193</v>
      </c>
      <c r="Y6827" t="str">
        <f>VLOOKUP(T6827,[3]رکوردها!$A:$D,4,0)</f>
        <v/>
      </c>
      <c r="Z6827" t="str">
        <f>VLOOKUP(T6827,[3]رکوردها!$A:$C,3,0)</f>
        <v/>
      </c>
      <c r="AA6827" t="str">
        <f>VLOOKUP(T6827,[3]رکوردها!$A:$F,6,0)</f>
        <v/>
      </c>
      <c r="AB6827" t="str">
        <f>VLOOKUP(T6827,[3]رکوردها!$A:$E,5,0)</f>
        <v/>
      </c>
    </row>
    <row r="6828" spans="1:28" s="41" customFormat="1" hidden="1" x14ac:dyDescent="0.2">
      <c r="A6828" s="36">
        <v>174030</v>
      </c>
      <c r="B6828" s="36">
        <v>1564</v>
      </c>
      <c r="C6828" s="36">
        <v>1635</v>
      </c>
      <c r="D6828" s="36" t="str">
        <f>VLOOKUP(C6828,Piv.Analysis!A:AA,27,0)</f>
        <v>دریافت و پرداخت</v>
      </c>
      <c r="E6828" s="36"/>
      <c r="F6828" s="37" t="s">
        <v>45</v>
      </c>
      <c r="G6828" s="37" t="s">
        <v>3912</v>
      </c>
      <c r="H6828" s="38">
        <v>18900000</v>
      </c>
      <c r="I6828" s="38">
        <v>0</v>
      </c>
      <c r="J6828" s="38">
        <f t="shared" si="138"/>
        <v>18900000</v>
      </c>
      <c r="K6828" s="38"/>
      <c r="L6828" s="49"/>
      <c r="M6828" s="37" t="s">
        <v>4</v>
      </c>
      <c r="N6828" s="37" t="s">
        <v>5</v>
      </c>
      <c r="O6828" s="37" t="s">
        <v>6</v>
      </c>
      <c r="P6828" s="37" t="s">
        <v>7</v>
      </c>
      <c r="Q6828" s="37" t="s">
        <v>38</v>
      </c>
      <c r="R6828" s="37" t="s">
        <v>39</v>
      </c>
      <c r="S6828" s="37" t="s">
        <v>3910</v>
      </c>
      <c r="T6828" s="37" t="s">
        <v>3909</v>
      </c>
      <c r="U6828" s="1" t="e">
        <f>VLOOKUP(T6828,[2]VAT!$A:$D,1,0)</f>
        <v>#N/A</v>
      </c>
      <c r="V6828" s="37" t="s">
        <v>2</v>
      </c>
      <c r="W6828" s="37" t="s">
        <v>2</v>
      </c>
      <c r="X6828" t="str">
        <f>VLOOKUP(T6828,[3]رکوردها!$A:$B,2,0)</f>
        <v>2279841193</v>
      </c>
      <c r="Y6828" t="str">
        <f>VLOOKUP(T6828,[3]رکوردها!$A:$D,4,0)</f>
        <v/>
      </c>
      <c r="Z6828" t="str">
        <f>VLOOKUP(T6828,[3]رکوردها!$A:$C,3,0)</f>
        <v/>
      </c>
      <c r="AA6828" t="str">
        <f>VLOOKUP(T6828,[3]رکوردها!$A:$F,6,0)</f>
        <v/>
      </c>
      <c r="AB6828" t="str">
        <f>VLOOKUP(T6828,[3]رکوردها!$A:$E,5,0)</f>
        <v/>
      </c>
    </row>
    <row r="6829" spans="1:28" s="41" customFormat="1" hidden="1" x14ac:dyDescent="0.2">
      <c r="A6829" s="36">
        <v>138541</v>
      </c>
      <c r="B6829" s="36">
        <v>1198</v>
      </c>
      <c r="C6829" s="36">
        <v>1028</v>
      </c>
      <c r="D6829" s="36" t="str">
        <f>VLOOKUP(C6829,Piv.Analysis!A:AA,27,0)</f>
        <v>دریافت و پرداخت</v>
      </c>
      <c r="E6829" s="36"/>
      <c r="F6829" s="37" t="s">
        <v>35</v>
      </c>
      <c r="G6829" s="37" t="s">
        <v>3913</v>
      </c>
      <c r="H6829" s="38">
        <v>28000008</v>
      </c>
      <c r="I6829" s="38">
        <v>0</v>
      </c>
      <c r="J6829" s="38">
        <f t="shared" si="138"/>
        <v>28000008</v>
      </c>
      <c r="K6829" s="38"/>
      <c r="L6829" s="49"/>
      <c r="M6829" s="37" t="s">
        <v>4</v>
      </c>
      <c r="N6829" s="37" t="s">
        <v>5</v>
      </c>
      <c r="O6829" s="37" t="s">
        <v>6</v>
      </c>
      <c r="P6829" s="37" t="s">
        <v>7</v>
      </c>
      <c r="Q6829" s="37" t="s">
        <v>38</v>
      </c>
      <c r="R6829" s="37" t="s">
        <v>39</v>
      </c>
      <c r="S6829" s="37" t="s">
        <v>3915</v>
      </c>
      <c r="T6829" s="37" t="s">
        <v>3914</v>
      </c>
      <c r="U6829" s="1" t="e">
        <f>VLOOKUP(T6829,[2]VAT!$A:$D,1,0)</f>
        <v>#N/A</v>
      </c>
      <c r="V6829" s="37" t="s">
        <v>2</v>
      </c>
      <c r="W6829" s="37" t="s">
        <v>2</v>
      </c>
      <c r="X6829" t="str">
        <f>VLOOKUP(T6829,[3]رکوردها!$A:$B,2,0)</f>
        <v>4284877607</v>
      </c>
      <c r="Y6829" t="str">
        <f>VLOOKUP(T6829,[3]رکوردها!$A:$D,4,0)</f>
        <v/>
      </c>
      <c r="Z6829" t="str">
        <f>VLOOKUP(T6829,[3]رکوردها!$A:$C,3,0)</f>
        <v/>
      </c>
      <c r="AA6829" t="str">
        <f>VLOOKUP(T6829,[3]رکوردها!$A:$F,6,0)</f>
        <v/>
      </c>
      <c r="AB6829" t="str">
        <f>VLOOKUP(T6829,[3]رکوردها!$A:$E,5,0)</f>
        <v/>
      </c>
    </row>
    <row r="6830" spans="1:28" s="41" customFormat="1" hidden="1" x14ac:dyDescent="0.2">
      <c r="A6830" s="36">
        <v>175185</v>
      </c>
      <c r="B6830" s="36">
        <v>1513</v>
      </c>
      <c r="C6830" s="36">
        <v>1699</v>
      </c>
      <c r="D6830" s="39" t="s">
        <v>5189</v>
      </c>
      <c r="E6830" s="36"/>
      <c r="F6830" s="37" t="s">
        <v>15</v>
      </c>
      <c r="G6830" s="37" t="s">
        <v>44</v>
      </c>
      <c r="H6830" s="38">
        <v>0</v>
      </c>
      <c r="I6830" s="38">
        <v>19600006</v>
      </c>
      <c r="J6830" s="38">
        <f t="shared" si="138"/>
        <v>-19600006</v>
      </c>
      <c r="K6830" s="38"/>
      <c r="L6830" s="49"/>
      <c r="M6830" s="37" t="s">
        <v>4</v>
      </c>
      <c r="N6830" s="37" t="s">
        <v>5</v>
      </c>
      <c r="O6830" s="37" t="s">
        <v>6</v>
      </c>
      <c r="P6830" s="37" t="s">
        <v>7</v>
      </c>
      <c r="Q6830" s="37" t="s">
        <v>38</v>
      </c>
      <c r="R6830" s="37" t="s">
        <v>39</v>
      </c>
      <c r="S6830" s="37" t="s">
        <v>3915</v>
      </c>
      <c r="T6830" s="37" t="s">
        <v>3914</v>
      </c>
      <c r="U6830" s="1" t="e">
        <f>VLOOKUP(T6830,[2]VAT!$A:$D,1,0)</f>
        <v>#N/A</v>
      </c>
      <c r="V6830" s="37" t="s">
        <v>2</v>
      </c>
      <c r="W6830" s="37" t="s">
        <v>2</v>
      </c>
      <c r="X6830" t="str">
        <f>VLOOKUP(T6830,[3]رکوردها!$A:$B,2,0)</f>
        <v>4284877607</v>
      </c>
      <c r="Y6830" t="str">
        <f>VLOOKUP(T6830,[3]رکوردها!$A:$D,4,0)</f>
        <v/>
      </c>
      <c r="Z6830" t="str">
        <f>VLOOKUP(T6830,[3]رکوردها!$A:$C,3,0)</f>
        <v/>
      </c>
      <c r="AA6830" t="str">
        <f>VLOOKUP(T6830,[3]رکوردها!$A:$F,6,0)</f>
        <v/>
      </c>
      <c r="AB6830" t="str">
        <f>VLOOKUP(T6830,[3]رکوردها!$A:$E,5,0)</f>
        <v/>
      </c>
    </row>
    <row r="6831" spans="1:28" s="41" customFormat="1" hidden="1" x14ac:dyDescent="0.2">
      <c r="A6831" s="36">
        <v>174031</v>
      </c>
      <c r="B6831" s="36">
        <v>1564</v>
      </c>
      <c r="C6831" s="36">
        <v>1635</v>
      </c>
      <c r="D6831" s="36" t="str">
        <f>VLOOKUP(C6831,Piv.Analysis!A:AA,27,0)</f>
        <v>دریافت و پرداخت</v>
      </c>
      <c r="E6831" s="36"/>
      <c r="F6831" s="37" t="s">
        <v>45</v>
      </c>
      <c r="G6831" s="37" t="s">
        <v>3916</v>
      </c>
      <c r="H6831" s="38">
        <v>19600006</v>
      </c>
      <c r="I6831" s="38">
        <v>0</v>
      </c>
      <c r="J6831" s="38">
        <f t="shared" si="138"/>
        <v>19600006</v>
      </c>
      <c r="K6831" s="38"/>
      <c r="L6831" s="49"/>
      <c r="M6831" s="37" t="s">
        <v>4</v>
      </c>
      <c r="N6831" s="37" t="s">
        <v>5</v>
      </c>
      <c r="O6831" s="37" t="s">
        <v>6</v>
      </c>
      <c r="P6831" s="37" t="s">
        <v>7</v>
      </c>
      <c r="Q6831" s="37" t="s">
        <v>38</v>
      </c>
      <c r="R6831" s="37" t="s">
        <v>39</v>
      </c>
      <c r="S6831" s="37" t="s">
        <v>3915</v>
      </c>
      <c r="T6831" s="37" t="s">
        <v>3914</v>
      </c>
      <c r="U6831" s="1" t="e">
        <f>VLOOKUP(T6831,[2]VAT!$A:$D,1,0)</f>
        <v>#N/A</v>
      </c>
      <c r="V6831" s="37" t="s">
        <v>2</v>
      </c>
      <c r="W6831" s="37" t="s">
        <v>2</v>
      </c>
      <c r="X6831" t="str">
        <f>VLOOKUP(T6831,[3]رکوردها!$A:$B,2,0)</f>
        <v>4284877607</v>
      </c>
      <c r="Y6831" t="str">
        <f>VLOOKUP(T6831,[3]رکوردها!$A:$D,4,0)</f>
        <v/>
      </c>
      <c r="Z6831" t="str">
        <f>VLOOKUP(T6831,[3]رکوردها!$A:$C,3,0)</f>
        <v/>
      </c>
      <c r="AA6831" t="str">
        <f>VLOOKUP(T6831,[3]رکوردها!$A:$F,6,0)</f>
        <v/>
      </c>
      <c r="AB6831" t="str">
        <f>VLOOKUP(T6831,[3]رکوردها!$A:$E,5,0)</f>
        <v/>
      </c>
    </row>
    <row r="6832" spans="1:28" s="41" customFormat="1" hidden="1" x14ac:dyDescent="0.2">
      <c r="A6832" s="36">
        <v>138959</v>
      </c>
      <c r="B6832" s="36">
        <v>1198</v>
      </c>
      <c r="C6832" s="36">
        <v>1028</v>
      </c>
      <c r="D6832" s="36" t="str">
        <f>VLOOKUP(C6832,Piv.Analysis!A:AA,27,0)</f>
        <v>دریافت و پرداخت</v>
      </c>
      <c r="E6832" s="36"/>
      <c r="F6832" s="37" t="s">
        <v>35</v>
      </c>
      <c r="G6832" s="37" t="s">
        <v>3917</v>
      </c>
      <c r="H6832" s="38">
        <v>17640000</v>
      </c>
      <c r="I6832" s="38">
        <v>0</v>
      </c>
      <c r="J6832" s="38">
        <f t="shared" si="138"/>
        <v>17640000</v>
      </c>
      <c r="K6832" s="38"/>
      <c r="L6832" s="49"/>
      <c r="M6832" s="37" t="s">
        <v>4</v>
      </c>
      <c r="N6832" s="37" t="s">
        <v>5</v>
      </c>
      <c r="O6832" s="37" t="s">
        <v>6</v>
      </c>
      <c r="P6832" s="37" t="s">
        <v>7</v>
      </c>
      <c r="Q6832" s="37" t="s">
        <v>38</v>
      </c>
      <c r="R6832" s="37" t="s">
        <v>39</v>
      </c>
      <c r="S6832" s="37" t="s">
        <v>3919</v>
      </c>
      <c r="T6832" s="37" t="s">
        <v>3918</v>
      </c>
      <c r="U6832" s="1" t="e">
        <f>VLOOKUP(T6832,[2]VAT!$A:$D,1,0)</f>
        <v>#N/A</v>
      </c>
      <c r="V6832" s="37" t="s">
        <v>2</v>
      </c>
      <c r="W6832" s="37" t="s">
        <v>2</v>
      </c>
      <c r="X6832" t="str">
        <f>VLOOKUP(T6832,[3]رکوردها!$A:$B,2,0)</f>
        <v>0068547986</v>
      </c>
      <c r="Y6832" t="str">
        <f>VLOOKUP(T6832,[3]رکوردها!$A:$D,4,0)</f>
        <v/>
      </c>
      <c r="Z6832" t="str">
        <f>VLOOKUP(T6832,[3]رکوردها!$A:$C,3,0)</f>
        <v/>
      </c>
      <c r="AA6832" t="str">
        <f>VLOOKUP(T6832,[3]رکوردها!$A:$F,6,0)</f>
        <v/>
      </c>
      <c r="AB6832" t="str">
        <f>VLOOKUP(T6832,[3]رکوردها!$A:$E,5,0)</f>
        <v/>
      </c>
    </row>
    <row r="6833" spans="1:28" s="41" customFormat="1" hidden="1" x14ac:dyDescent="0.2">
      <c r="A6833" s="36">
        <v>138542</v>
      </c>
      <c r="B6833" s="36">
        <v>1198</v>
      </c>
      <c r="C6833" s="36">
        <v>1028</v>
      </c>
      <c r="D6833" s="36" t="str">
        <f>VLOOKUP(C6833,Piv.Analysis!A:AA,27,0)</f>
        <v>دریافت و پرداخت</v>
      </c>
      <c r="E6833" s="36"/>
      <c r="F6833" s="37" t="s">
        <v>35</v>
      </c>
      <c r="G6833" s="37" t="s">
        <v>3920</v>
      </c>
      <c r="H6833" s="38">
        <v>29250000</v>
      </c>
      <c r="I6833" s="38">
        <v>0</v>
      </c>
      <c r="J6833" s="38">
        <f t="shared" si="138"/>
        <v>29250000</v>
      </c>
      <c r="K6833" s="38"/>
      <c r="L6833" s="49"/>
      <c r="M6833" s="37" t="s">
        <v>4</v>
      </c>
      <c r="N6833" s="37" t="s">
        <v>5</v>
      </c>
      <c r="O6833" s="37" t="s">
        <v>6</v>
      </c>
      <c r="P6833" s="37" t="s">
        <v>7</v>
      </c>
      <c r="Q6833" s="37" t="s">
        <v>38</v>
      </c>
      <c r="R6833" s="37" t="s">
        <v>39</v>
      </c>
      <c r="S6833" s="37" t="s">
        <v>3922</v>
      </c>
      <c r="T6833" s="37" t="s">
        <v>3921</v>
      </c>
      <c r="U6833" s="1" t="e">
        <f>VLOOKUP(T6833,[2]VAT!$A:$D,1,0)</f>
        <v>#N/A</v>
      </c>
      <c r="V6833" s="37" t="s">
        <v>2</v>
      </c>
      <c r="W6833" s="37" t="s">
        <v>2</v>
      </c>
      <c r="X6833" t="str">
        <f>VLOOKUP(T6833,[3]رکوردها!$A:$B,2,0)</f>
        <v>3359498844</v>
      </c>
      <c r="Y6833" t="str">
        <f>VLOOKUP(T6833,[3]رکوردها!$A:$D,4,0)</f>
        <v/>
      </c>
      <c r="Z6833" t="str">
        <f>VLOOKUP(T6833,[3]رکوردها!$A:$C,3,0)</f>
        <v>تهران</v>
      </c>
      <c r="AA6833" t="str">
        <f>VLOOKUP(T6833,[3]رکوردها!$A:$F,6,0)</f>
        <v>مجیدیه شمالی-خیابان محمودی-خیابان حسینی-بن بست شبنم-پلاک52-واحد6</v>
      </c>
      <c r="AB6833" t="str">
        <f>VLOOKUP(T6833,[3]رکوردها!$A:$E,5,0)</f>
        <v>1</v>
      </c>
    </row>
    <row r="6834" spans="1:28" s="41" customFormat="1" hidden="1" x14ac:dyDescent="0.2">
      <c r="A6834" s="36">
        <v>146796</v>
      </c>
      <c r="B6834" s="36">
        <v>1290</v>
      </c>
      <c r="C6834" s="36">
        <v>1429</v>
      </c>
      <c r="D6834" s="39" t="s">
        <v>5189</v>
      </c>
      <c r="E6834" s="36"/>
      <c r="F6834" s="37" t="s">
        <v>11</v>
      </c>
      <c r="G6834" s="37" t="s">
        <v>41</v>
      </c>
      <c r="H6834" s="38">
        <v>0</v>
      </c>
      <c r="I6834" s="38">
        <v>22230000</v>
      </c>
      <c r="J6834" s="38">
        <f t="shared" si="138"/>
        <v>-22230000</v>
      </c>
      <c r="K6834" s="38"/>
      <c r="L6834" s="49"/>
      <c r="M6834" s="37" t="s">
        <v>4</v>
      </c>
      <c r="N6834" s="37" t="s">
        <v>5</v>
      </c>
      <c r="O6834" s="37" t="s">
        <v>6</v>
      </c>
      <c r="P6834" s="37" t="s">
        <v>7</v>
      </c>
      <c r="Q6834" s="37" t="s">
        <v>38</v>
      </c>
      <c r="R6834" s="37" t="s">
        <v>39</v>
      </c>
      <c r="S6834" s="37" t="s">
        <v>3922</v>
      </c>
      <c r="T6834" s="37" t="s">
        <v>3921</v>
      </c>
      <c r="U6834" s="1" t="e">
        <f>VLOOKUP(T6834,[2]VAT!$A:$D,1,0)</f>
        <v>#N/A</v>
      </c>
      <c r="V6834" s="37" t="s">
        <v>2</v>
      </c>
      <c r="W6834" s="37" t="s">
        <v>2</v>
      </c>
      <c r="X6834" t="str">
        <f>VLOOKUP(T6834,[3]رکوردها!$A:$B,2,0)</f>
        <v>3359498844</v>
      </c>
      <c r="Y6834" t="str">
        <f>VLOOKUP(T6834,[3]رکوردها!$A:$D,4,0)</f>
        <v/>
      </c>
      <c r="Z6834" t="str">
        <f>VLOOKUP(T6834,[3]رکوردها!$A:$C,3,0)</f>
        <v>تهران</v>
      </c>
      <c r="AA6834" t="str">
        <f>VLOOKUP(T6834,[3]رکوردها!$A:$F,6,0)</f>
        <v>مجیدیه شمالی-خیابان محمودی-خیابان حسینی-بن بست شبنم-پلاک52-واحد6</v>
      </c>
      <c r="AB6834" t="str">
        <f>VLOOKUP(T6834,[3]رکوردها!$A:$E,5,0)</f>
        <v>1</v>
      </c>
    </row>
    <row r="6835" spans="1:28" s="41" customFormat="1" hidden="1" x14ac:dyDescent="0.2">
      <c r="A6835" s="36">
        <v>144853</v>
      </c>
      <c r="B6835" s="36">
        <v>1375</v>
      </c>
      <c r="C6835" s="36">
        <v>1395</v>
      </c>
      <c r="D6835" s="36" t="str">
        <f>VLOOKUP(C6835,Piv.Analysis!A:AA,27,0)</f>
        <v>دریافت و پرداخت</v>
      </c>
      <c r="E6835" s="36"/>
      <c r="F6835" s="37" t="s">
        <v>42</v>
      </c>
      <c r="G6835" s="37" t="s">
        <v>3923</v>
      </c>
      <c r="H6835" s="38">
        <v>22230000</v>
      </c>
      <c r="I6835" s="38">
        <v>0</v>
      </c>
      <c r="J6835" s="38">
        <f t="shared" si="138"/>
        <v>22230000</v>
      </c>
      <c r="K6835" s="38"/>
      <c r="L6835" s="49"/>
      <c r="M6835" s="37" t="s">
        <v>4</v>
      </c>
      <c r="N6835" s="37" t="s">
        <v>5</v>
      </c>
      <c r="O6835" s="37" t="s">
        <v>6</v>
      </c>
      <c r="P6835" s="37" t="s">
        <v>7</v>
      </c>
      <c r="Q6835" s="37" t="s">
        <v>38</v>
      </c>
      <c r="R6835" s="37" t="s">
        <v>39</v>
      </c>
      <c r="S6835" s="37" t="s">
        <v>3922</v>
      </c>
      <c r="T6835" s="37" t="s">
        <v>3921</v>
      </c>
      <c r="U6835" s="1" t="e">
        <f>VLOOKUP(T6835,[2]VAT!$A:$D,1,0)</f>
        <v>#N/A</v>
      </c>
      <c r="V6835" s="37" t="s">
        <v>2</v>
      </c>
      <c r="W6835" s="37" t="s">
        <v>2</v>
      </c>
      <c r="X6835" t="str">
        <f>VLOOKUP(T6835,[3]رکوردها!$A:$B,2,0)</f>
        <v>3359498844</v>
      </c>
      <c r="Y6835" t="str">
        <f>VLOOKUP(T6835,[3]رکوردها!$A:$D,4,0)</f>
        <v/>
      </c>
      <c r="Z6835" t="str">
        <f>VLOOKUP(T6835,[3]رکوردها!$A:$C,3,0)</f>
        <v>تهران</v>
      </c>
      <c r="AA6835" t="str">
        <f>VLOOKUP(T6835,[3]رکوردها!$A:$F,6,0)</f>
        <v>مجیدیه شمالی-خیابان محمودی-خیابان حسینی-بن بست شبنم-پلاک52-واحد6</v>
      </c>
      <c r="AB6835" t="str">
        <f>VLOOKUP(T6835,[3]رکوردها!$A:$E,5,0)</f>
        <v>1</v>
      </c>
    </row>
    <row r="6836" spans="1:28" s="41" customFormat="1" hidden="1" x14ac:dyDescent="0.2">
      <c r="A6836" s="36">
        <v>175186</v>
      </c>
      <c r="B6836" s="36">
        <v>1513</v>
      </c>
      <c r="C6836" s="36">
        <v>1699</v>
      </c>
      <c r="D6836" s="39" t="s">
        <v>5189</v>
      </c>
      <c r="E6836" s="36"/>
      <c r="F6836" s="37" t="s">
        <v>15</v>
      </c>
      <c r="G6836" s="37" t="s">
        <v>44</v>
      </c>
      <c r="H6836" s="38">
        <v>0</v>
      </c>
      <c r="I6836" s="38">
        <v>17550000</v>
      </c>
      <c r="J6836" s="38">
        <f t="shared" si="138"/>
        <v>-17550000</v>
      </c>
      <c r="K6836" s="38"/>
      <c r="L6836" s="49"/>
      <c r="M6836" s="37" t="s">
        <v>4</v>
      </c>
      <c r="N6836" s="37" t="s">
        <v>5</v>
      </c>
      <c r="O6836" s="37" t="s">
        <v>6</v>
      </c>
      <c r="P6836" s="37" t="s">
        <v>7</v>
      </c>
      <c r="Q6836" s="37" t="s">
        <v>38</v>
      </c>
      <c r="R6836" s="37" t="s">
        <v>39</v>
      </c>
      <c r="S6836" s="37" t="s">
        <v>3922</v>
      </c>
      <c r="T6836" s="37" t="s">
        <v>3921</v>
      </c>
      <c r="U6836" s="1" t="e">
        <f>VLOOKUP(T6836,[2]VAT!$A:$D,1,0)</f>
        <v>#N/A</v>
      </c>
      <c r="V6836" s="37" t="s">
        <v>2</v>
      </c>
      <c r="W6836" s="37" t="s">
        <v>2</v>
      </c>
      <c r="X6836" t="str">
        <f>VLOOKUP(T6836,[3]رکوردها!$A:$B,2,0)</f>
        <v>3359498844</v>
      </c>
      <c r="Y6836" t="str">
        <f>VLOOKUP(T6836,[3]رکوردها!$A:$D,4,0)</f>
        <v/>
      </c>
      <c r="Z6836" t="str">
        <f>VLOOKUP(T6836,[3]رکوردها!$A:$C,3,0)</f>
        <v>تهران</v>
      </c>
      <c r="AA6836" t="str">
        <f>VLOOKUP(T6836,[3]رکوردها!$A:$F,6,0)</f>
        <v>مجیدیه شمالی-خیابان محمودی-خیابان حسینی-بن بست شبنم-پلاک52-واحد6</v>
      </c>
      <c r="AB6836" t="str">
        <f>VLOOKUP(T6836,[3]رکوردها!$A:$E,5,0)</f>
        <v>1</v>
      </c>
    </row>
    <row r="6837" spans="1:28" s="41" customFormat="1" hidden="1" x14ac:dyDescent="0.2">
      <c r="A6837" s="36">
        <v>174032</v>
      </c>
      <c r="B6837" s="36">
        <v>1564</v>
      </c>
      <c r="C6837" s="36">
        <v>1635</v>
      </c>
      <c r="D6837" s="36" t="str">
        <f>VLOOKUP(C6837,Piv.Analysis!A:AA,27,0)</f>
        <v>دریافت و پرداخت</v>
      </c>
      <c r="E6837" s="36"/>
      <c r="F6837" s="37" t="s">
        <v>45</v>
      </c>
      <c r="G6837" s="37" t="s">
        <v>3924</v>
      </c>
      <c r="H6837" s="38">
        <v>17550000</v>
      </c>
      <c r="I6837" s="38">
        <v>0</v>
      </c>
      <c r="J6837" s="38">
        <f t="shared" si="138"/>
        <v>17550000</v>
      </c>
      <c r="K6837" s="38"/>
      <c r="L6837" s="49"/>
      <c r="M6837" s="37" t="s">
        <v>4</v>
      </c>
      <c r="N6837" s="37" t="s">
        <v>5</v>
      </c>
      <c r="O6837" s="37" t="s">
        <v>6</v>
      </c>
      <c r="P6837" s="37" t="s">
        <v>7</v>
      </c>
      <c r="Q6837" s="37" t="s">
        <v>38</v>
      </c>
      <c r="R6837" s="37" t="s">
        <v>39</v>
      </c>
      <c r="S6837" s="37" t="s">
        <v>3922</v>
      </c>
      <c r="T6837" s="37" t="s">
        <v>3921</v>
      </c>
      <c r="U6837" s="1" t="e">
        <f>VLOOKUP(T6837,[2]VAT!$A:$D,1,0)</f>
        <v>#N/A</v>
      </c>
      <c r="V6837" s="37" t="s">
        <v>2</v>
      </c>
      <c r="W6837" s="37" t="s">
        <v>2</v>
      </c>
      <c r="X6837" t="str">
        <f>VLOOKUP(T6837,[3]رکوردها!$A:$B,2,0)</f>
        <v>3359498844</v>
      </c>
      <c r="Y6837" t="str">
        <f>VLOOKUP(T6837,[3]رکوردها!$A:$D,4,0)</f>
        <v/>
      </c>
      <c r="Z6837" t="str">
        <f>VLOOKUP(T6837,[3]رکوردها!$A:$C,3,0)</f>
        <v>تهران</v>
      </c>
      <c r="AA6837" t="str">
        <f>VLOOKUP(T6837,[3]رکوردها!$A:$F,6,0)</f>
        <v>مجیدیه شمالی-خیابان محمودی-خیابان حسینی-بن بست شبنم-پلاک52-واحد6</v>
      </c>
      <c r="AB6837" t="str">
        <f>VLOOKUP(T6837,[3]رکوردها!$A:$E,5,0)</f>
        <v>1</v>
      </c>
    </row>
    <row r="6838" spans="1:28" s="41" customFormat="1" hidden="1" x14ac:dyDescent="0.2">
      <c r="A6838" s="36">
        <v>177078</v>
      </c>
      <c r="B6838" s="36">
        <v>1668</v>
      </c>
      <c r="C6838" s="36">
        <v>1845</v>
      </c>
      <c r="D6838" s="39" t="s">
        <v>5189</v>
      </c>
      <c r="E6838" s="36"/>
      <c r="F6838" s="37" t="s">
        <v>0</v>
      </c>
      <c r="G6838" s="37" t="s">
        <v>47</v>
      </c>
      <c r="H6838" s="38">
        <v>0</v>
      </c>
      <c r="I6838" s="38">
        <v>17550000</v>
      </c>
      <c r="J6838" s="38">
        <f t="shared" si="138"/>
        <v>-17550000</v>
      </c>
      <c r="K6838" s="38"/>
      <c r="L6838" s="49"/>
      <c r="M6838" s="37" t="s">
        <v>4</v>
      </c>
      <c r="N6838" s="37" t="s">
        <v>5</v>
      </c>
      <c r="O6838" s="37" t="s">
        <v>6</v>
      </c>
      <c r="P6838" s="37" t="s">
        <v>7</v>
      </c>
      <c r="Q6838" s="37" t="s">
        <v>38</v>
      </c>
      <c r="R6838" s="37" t="s">
        <v>39</v>
      </c>
      <c r="S6838" s="37" t="s">
        <v>3922</v>
      </c>
      <c r="T6838" s="37" t="s">
        <v>3921</v>
      </c>
      <c r="U6838" s="1" t="e">
        <f>VLOOKUP(T6838,[2]VAT!$A:$D,1,0)</f>
        <v>#N/A</v>
      </c>
      <c r="V6838" s="37" t="s">
        <v>2</v>
      </c>
      <c r="W6838" s="37" t="s">
        <v>2</v>
      </c>
      <c r="X6838" t="str">
        <f>VLOOKUP(T6838,[3]رکوردها!$A:$B,2,0)</f>
        <v>3359498844</v>
      </c>
      <c r="Y6838" t="str">
        <f>VLOOKUP(T6838,[3]رکوردها!$A:$D,4,0)</f>
        <v/>
      </c>
      <c r="Z6838" t="str">
        <f>VLOOKUP(T6838,[3]رکوردها!$A:$C,3,0)</f>
        <v>تهران</v>
      </c>
      <c r="AA6838" t="str">
        <f>VLOOKUP(T6838,[3]رکوردها!$A:$F,6,0)</f>
        <v>مجیدیه شمالی-خیابان محمودی-خیابان حسینی-بن بست شبنم-پلاک52-واحد6</v>
      </c>
      <c r="AB6838" t="str">
        <f>VLOOKUP(T6838,[3]رکوردها!$A:$E,5,0)</f>
        <v>1</v>
      </c>
    </row>
    <row r="6839" spans="1:28" s="41" customFormat="1" hidden="1" x14ac:dyDescent="0.2">
      <c r="A6839" s="36">
        <v>138543</v>
      </c>
      <c r="B6839" s="36">
        <v>1198</v>
      </c>
      <c r="C6839" s="36">
        <v>1028</v>
      </c>
      <c r="D6839" s="36" t="str">
        <f>VLOOKUP(C6839,Piv.Analysis!A:AA,27,0)</f>
        <v>دریافت و پرداخت</v>
      </c>
      <c r="E6839" s="36"/>
      <c r="F6839" s="37" t="s">
        <v>35</v>
      </c>
      <c r="G6839" s="37" t="s">
        <v>3925</v>
      </c>
      <c r="H6839" s="38">
        <v>16800005</v>
      </c>
      <c r="I6839" s="38">
        <v>0</v>
      </c>
      <c r="J6839" s="38">
        <f t="shared" si="138"/>
        <v>16800005</v>
      </c>
      <c r="K6839" s="38"/>
      <c r="L6839" s="49"/>
      <c r="M6839" s="37" t="s">
        <v>4</v>
      </c>
      <c r="N6839" s="37" t="s">
        <v>5</v>
      </c>
      <c r="O6839" s="37" t="s">
        <v>6</v>
      </c>
      <c r="P6839" s="37" t="s">
        <v>7</v>
      </c>
      <c r="Q6839" s="37" t="s">
        <v>38</v>
      </c>
      <c r="R6839" s="37" t="s">
        <v>39</v>
      </c>
      <c r="S6839" s="37" t="s">
        <v>3927</v>
      </c>
      <c r="T6839" s="37" t="s">
        <v>3926</v>
      </c>
      <c r="U6839" s="1" t="e">
        <f>VLOOKUP(T6839,[2]VAT!$A:$D,1,0)</f>
        <v>#N/A</v>
      </c>
      <c r="V6839" s="37" t="s">
        <v>2</v>
      </c>
      <c r="W6839" s="37" t="s">
        <v>2</v>
      </c>
      <c r="X6839" t="str">
        <f>VLOOKUP(T6839,[3]رکوردها!$A:$B,2,0)</f>
        <v>0451153197</v>
      </c>
      <c r="Y6839" t="str">
        <f>VLOOKUP(T6839,[3]رکوردها!$A:$D,4,0)</f>
        <v/>
      </c>
      <c r="Z6839" t="str">
        <f>VLOOKUP(T6839,[3]رکوردها!$A:$C,3,0)</f>
        <v>تهران</v>
      </c>
      <c r="AA6839" t="str">
        <f>VLOOKUP(T6839,[3]رکوردها!$A:$F,6,0)</f>
        <v>خیابان کریم خان زند-خیابان استاد نجات الهی-کوچه خسرو-پلاک 60-واحد 8</v>
      </c>
      <c r="AB6839" t="str">
        <f>VLOOKUP(T6839,[3]رکوردها!$A:$E,5,0)</f>
        <v>1</v>
      </c>
    </row>
    <row r="6840" spans="1:28" s="41" customFormat="1" hidden="1" x14ac:dyDescent="0.2">
      <c r="A6840" s="36">
        <v>146797</v>
      </c>
      <c r="B6840" s="36">
        <v>1290</v>
      </c>
      <c r="C6840" s="36">
        <v>1429</v>
      </c>
      <c r="D6840" s="39" t="s">
        <v>5189</v>
      </c>
      <c r="E6840" s="36"/>
      <c r="F6840" s="37" t="s">
        <v>11</v>
      </c>
      <c r="G6840" s="37" t="s">
        <v>41</v>
      </c>
      <c r="H6840" s="38">
        <v>0</v>
      </c>
      <c r="I6840" s="38">
        <v>26600008</v>
      </c>
      <c r="J6840" s="38">
        <f t="shared" si="138"/>
        <v>-26600008</v>
      </c>
      <c r="K6840" s="38"/>
      <c r="L6840" s="49"/>
      <c r="M6840" s="37" t="s">
        <v>4</v>
      </c>
      <c r="N6840" s="37" t="s">
        <v>5</v>
      </c>
      <c r="O6840" s="37" t="s">
        <v>6</v>
      </c>
      <c r="P6840" s="37" t="s">
        <v>7</v>
      </c>
      <c r="Q6840" s="37" t="s">
        <v>38</v>
      </c>
      <c r="R6840" s="37" t="s">
        <v>39</v>
      </c>
      <c r="S6840" s="37" t="s">
        <v>3927</v>
      </c>
      <c r="T6840" s="37" t="s">
        <v>3926</v>
      </c>
      <c r="U6840" s="1" t="e">
        <f>VLOOKUP(T6840,[2]VAT!$A:$D,1,0)</f>
        <v>#N/A</v>
      </c>
      <c r="V6840" s="37" t="s">
        <v>2</v>
      </c>
      <c r="W6840" s="37" t="s">
        <v>2</v>
      </c>
      <c r="X6840" t="str">
        <f>VLOOKUP(T6840,[3]رکوردها!$A:$B,2,0)</f>
        <v>0451153197</v>
      </c>
      <c r="Y6840" t="str">
        <f>VLOOKUP(T6840,[3]رکوردها!$A:$D,4,0)</f>
        <v/>
      </c>
      <c r="Z6840" t="str">
        <f>VLOOKUP(T6840,[3]رکوردها!$A:$C,3,0)</f>
        <v>تهران</v>
      </c>
      <c r="AA6840" t="str">
        <f>VLOOKUP(T6840,[3]رکوردها!$A:$F,6,0)</f>
        <v>خیابان کریم خان زند-خیابان استاد نجات الهی-کوچه خسرو-پلاک 60-واحد 8</v>
      </c>
      <c r="AB6840" t="str">
        <f>VLOOKUP(T6840,[3]رکوردها!$A:$E,5,0)</f>
        <v>1</v>
      </c>
    </row>
    <row r="6841" spans="1:28" s="41" customFormat="1" hidden="1" x14ac:dyDescent="0.2">
      <c r="A6841" s="36">
        <v>144854</v>
      </c>
      <c r="B6841" s="36">
        <v>1375</v>
      </c>
      <c r="C6841" s="36">
        <v>1395</v>
      </c>
      <c r="D6841" s="36" t="str">
        <f>VLOOKUP(C6841,Piv.Analysis!A:AA,27,0)</f>
        <v>دریافت و پرداخت</v>
      </c>
      <c r="E6841" s="36"/>
      <c r="F6841" s="37" t="s">
        <v>42</v>
      </c>
      <c r="G6841" s="37" t="s">
        <v>3928</v>
      </c>
      <c r="H6841" s="38">
        <v>26600008</v>
      </c>
      <c r="I6841" s="38">
        <v>0</v>
      </c>
      <c r="J6841" s="38">
        <f t="shared" si="138"/>
        <v>26600008</v>
      </c>
      <c r="K6841" s="38"/>
      <c r="L6841" s="49"/>
      <c r="M6841" s="37" t="s">
        <v>4</v>
      </c>
      <c r="N6841" s="37" t="s">
        <v>5</v>
      </c>
      <c r="O6841" s="37" t="s">
        <v>6</v>
      </c>
      <c r="P6841" s="37" t="s">
        <v>7</v>
      </c>
      <c r="Q6841" s="37" t="s">
        <v>38</v>
      </c>
      <c r="R6841" s="37" t="s">
        <v>39</v>
      </c>
      <c r="S6841" s="37" t="s">
        <v>3927</v>
      </c>
      <c r="T6841" s="37" t="s">
        <v>3926</v>
      </c>
      <c r="U6841" s="1" t="e">
        <f>VLOOKUP(T6841,[2]VAT!$A:$D,1,0)</f>
        <v>#N/A</v>
      </c>
      <c r="V6841" s="37" t="s">
        <v>2</v>
      </c>
      <c r="W6841" s="37" t="s">
        <v>2</v>
      </c>
      <c r="X6841" t="str">
        <f>VLOOKUP(T6841,[3]رکوردها!$A:$B,2,0)</f>
        <v>0451153197</v>
      </c>
      <c r="Y6841" t="str">
        <f>VLOOKUP(T6841,[3]رکوردها!$A:$D,4,0)</f>
        <v/>
      </c>
      <c r="Z6841" t="str">
        <f>VLOOKUP(T6841,[3]رکوردها!$A:$C,3,0)</f>
        <v>تهران</v>
      </c>
      <c r="AA6841" t="str">
        <f>VLOOKUP(T6841,[3]رکوردها!$A:$F,6,0)</f>
        <v>خیابان کریم خان زند-خیابان استاد نجات الهی-کوچه خسرو-پلاک 60-واحد 8</v>
      </c>
      <c r="AB6841" t="str">
        <f>VLOOKUP(T6841,[3]رکوردها!$A:$E,5,0)</f>
        <v>1</v>
      </c>
    </row>
    <row r="6842" spans="1:28" s="41" customFormat="1" hidden="1" x14ac:dyDescent="0.2">
      <c r="A6842" s="36">
        <v>175187</v>
      </c>
      <c r="B6842" s="36">
        <v>1513</v>
      </c>
      <c r="C6842" s="36">
        <v>1699</v>
      </c>
      <c r="D6842" s="39" t="s">
        <v>5189</v>
      </c>
      <c r="E6842" s="36"/>
      <c r="F6842" s="37" t="s">
        <v>15</v>
      </c>
      <c r="G6842" s="37" t="s">
        <v>44</v>
      </c>
      <c r="H6842" s="38">
        <v>0</v>
      </c>
      <c r="I6842" s="38">
        <v>15400004</v>
      </c>
      <c r="J6842" s="38">
        <f t="shared" si="138"/>
        <v>-15400004</v>
      </c>
      <c r="K6842" s="38"/>
      <c r="L6842" s="49"/>
      <c r="M6842" s="37" t="s">
        <v>4</v>
      </c>
      <c r="N6842" s="37" t="s">
        <v>5</v>
      </c>
      <c r="O6842" s="37" t="s">
        <v>6</v>
      </c>
      <c r="P6842" s="37" t="s">
        <v>7</v>
      </c>
      <c r="Q6842" s="37" t="s">
        <v>38</v>
      </c>
      <c r="R6842" s="37" t="s">
        <v>39</v>
      </c>
      <c r="S6842" s="37" t="s">
        <v>3927</v>
      </c>
      <c r="T6842" s="37" t="s">
        <v>3926</v>
      </c>
      <c r="U6842" s="1" t="e">
        <f>VLOOKUP(T6842,[2]VAT!$A:$D,1,0)</f>
        <v>#N/A</v>
      </c>
      <c r="V6842" s="37" t="s">
        <v>2</v>
      </c>
      <c r="W6842" s="37" t="s">
        <v>2</v>
      </c>
      <c r="X6842" t="str">
        <f>VLOOKUP(T6842,[3]رکوردها!$A:$B,2,0)</f>
        <v>0451153197</v>
      </c>
      <c r="Y6842" t="str">
        <f>VLOOKUP(T6842,[3]رکوردها!$A:$D,4,0)</f>
        <v/>
      </c>
      <c r="Z6842" t="str">
        <f>VLOOKUP(T6842,[3]رکوردها!$A:$C,3,0)</f>
        <v>تهران</v>
      </c>
      <c r="AA6842" t="str">
        <f>VLOOKUP(T6842,[3]رکوردها!$A:$F,6,0)</f>
        <v>خیابان کریم خان زند-خیابان استاد نجات الهی-کوچه خسرو-پلاک 60-واحد 8</v>
      </c>
      <c r="AB6842" t="str">
        <f>VLOOKUP(T6842,[3]رکوردها!$A:$E,5,0)</f>
        <v>1</v>
      </c>
    </row>
    <row r="6843" spans="1:28" s="41" customFormat="1" hidden="1" x14ac:dyDescent="0.2">
      <c r="A6843" s="36">
        <v>174033</v>
      </c>
      <c r="B6843" s="36">
        <v>1564</v>
      </c>
      <c r="C6843" s="36">
        <v>1635</v>
      </c>
      <c r="D6843" s="36" t="str">
        <f>VLOOKUP(C6843,Piv.Analysis!A:AA,27,0)</f>
        <v>دریافت و پرداخت</v>
      </c>
      <c r="E6843" s="36"/>
      <c r="F6843" s="37" t="s">
        <v>45</v>
      </c>
      <c r="G6843" s="37" t="s">
        <v>3929</v>
      </c>
      <c r="H6843" s="38">
        <v>15400004</v>
      </c>
      <c r="I6843" s="38">
        <v>0</v>
      </c>
      <c r="J6843" s="38">
        <f t="shared" si="138"/>
        <v>15400004</v>
      </c>
      <c r="K6843" s="38"/>
      <c r="L6843" s="49"/>
      <c r="M6843" s="37" t="s">
        <v>4</v>
      </c>
      <c r="N6843" s="37" t="s">
        <v>5</v>
      </c>
      <c r="O6843" s="37" t="s">
        <v>6</v>
      </c>
      <c r="P6843" s="37" t="s">
        <v>7</v>
      </c>
      <c r="Q6843" s="37" t="s">
        <v>38</v>
      </c>
      <c r="R6843" s="37" t="s">
        <v>39</v>
      </c>
      <c r="S6843" s="37" t="s">
        <v>3927</v>
      </c>
      <c r="T6843" s="37" t="s">
        <v>3926</v>
      </c>
      <c r="U6843" s="1" t="e">
        <f>VLOOKUP(T6843,[2]VAT!$A:$D,1,0)</f>
        <v>#N/A</v>
      </c>
      <c r="V6843" s="37" t="s">
        <v>2</v>
      </c>
      <c r="W6843" s="37" t="s">
        <v>2</v>
      </c>
      <c r="X6843" t="str">
        <f>VLOOKUP(T6843,[3]رکوردها!$A:$B,2,0)</f>
        <v>0451153197</v>
      </c>
      <c r="Y6843" t="str">
        <f>VLOOKUP(T6843,[3]رکوردها!$A:$D,4,0)</f>
        <v/>
      </c>
      <c r="Z6843" t="str">
        <f>VLOOKUP(T6843,[3]رکوردها!$A:$C,3,0)</f>
        <v>تهران</v>
      </c>
      <c r="AA6843" t="str">
        <f>VLOOKUP(T6843,[3]رکوردها!$A:$F,6,0)</f>
        <v>خیابان کریم خان زند-خیابان استاد نجات الهی-کوچه خسرو-پلاک 60-واحد 8</v>
      </c>
      <c r="AB6843" t="str">
        <f>VLOOKUP(T6843,[3]رکوردها!$A:$E,5,0)</f>
        <v>1</v>
      </c>
    </row>
    <row r="6844" spans="1:28" s="41" customFormat="1" hidden="1" x14ac:dyDescent="0.2">
      <c r="A6844" s="36">
        <v>177079</v>
      </c>
      <c r="B6844" s="36">
        <v>1668</v>
      </c>
      <c r="C6844" s="36">
        <v>1845</v>
      </c>
      <c r="D6844" s="39" t="s">
        <v>5189</v>
      </c>
      <c r="E6844" s="36"/>
      <c r="F6844" s="37" t="s">
        <v>0</v>
      </c>
      <c r="G6844" s="37" t="s">
        <v>47</v>
      </c>
      <c r="H6844" s="38">
        <v>0</v>
      </c>
      <c r="I6844" s="38">
        <v>22400006</v>
      </c>
      <c r="J6844" s="38">
        <f t="shared" si="138"/>
        <v>-22400006</v>
      </c>
      <c r="K6844" s="38"/>
      <c r="L6844" s="49"/>
      <c r="M6844" s="37" t="s">
        <v>4</v>
      </c>
      <c r="N6844" s="37" t="s">
        <v>5</v>
      </c>
      <c r="O6844" s="37" t="s">
        <v>6</v>
      </c>
      <c r="P6844" s="37" t="s">
        <v>7</v>
      </c>
      <c r="Q6844" s="37" t="s">
        <v>38</v>
      </c>
      <c r="R6844" s="37" t="s">
        <v>39</v>
      </c>
      <c r="S6844" s="37" t="s">
        <v>3927</v>
      </c>
      <c r="T6844" s="37" t="s">
        <v>3926</v>
      </c>
      <c r="U6844" s="1" t="e">
        <f>VLOOKUP(T6844,[2]VAT!$A:$D,1,0)</f>
        <v>#N/A</v>
      </c>
      <c r="V6844" s="37" t="s">
        <v>2</v>
      </c>
      <c r="W6844" s="37" t="s">
        <v>2</v>
      </c>
      <c r="X6844" t="str">
        <f>VLOOKUP(T6844,[3]رکوردها!$A:$B,2,0)</f>
        <v>0451153197</v>
      </c>
      <c r="Y6844" t="str">
        <f>VLOOKUP(T6844,[3]رکوردها!$A:$D,4,0)</f>
        <v/>
      </c>
      <c r="Z6844" t="str">
        <f>VLOOKUP(T6844,[3]رکوردها!$A:$C,3,0)</f>
        <v>تهران</v>
      </c>
      <c r="AA6844" t="str">
        <f>VLOOKUP(T6844,[3]رکوردها!$A:$F,6,0)</f>
        <v>خیابان کریم خان زند-خیابان استاد نجات الهی-کوچه خسرو-پلاک 60-واحد 8</v>
      </c>
      <c r="AB6844" t="str">
        <f>VLOOKUP(T6844,[3]رکوردها!$A:$E,5,0)</f>
        <v>1</v>
      </c>
    </row>
    <row r="6845" spans="1:28" s="41" customFormat="1" hidden="1" x14ac:dyDescent="0.2">
      <c r="A6845" s="36">
        <v>146798</v>
      </c>
      <c r="B6845" s="36">
        <v>1290</v>
      </c>
      <c r="C6845" s="36">
        <v>1429</v>
      </c>
      <c r="D6845" s="39" t="s">
        <v>5189</v>
      </c>
      <c r="E6845" s="36"/>
      <c r="F6845" s="37" t="s">
        <v>11</v>
      </c>
      <c r="G6845" s="37" t="s">
        <v>41</v>
      </c>
      <c r="H6845" s="38">
        <v>0</v>
      </c>
      <c r="I6845" s="38">
        <v>19800000</v>
      </c>
      <c r="J6845" s="38">
        <f t="shared" si="138"/>
        <v>-19800000</v>
      </c>
      <c r="K6845" s="38"/>
      <c r="L6845" s="49"/>
      <c r="M6845" s="37" t="s">
        <v>4</v>
      </c>
      <c r="N6845" s="37" t="s">
        <v>5</v>
      </c>
      <c r="O6845" s="37" t="s">
        <v>6</v>
      </c>
      <c r="P6845" s="37" t="s">
        <v>7</v>
      </c>
      <c r="Q6845" s="37" t="s">
        <v>38</v>
      </c>
      <c r="R6845" s="37" t="s">
        <v>39</v>
      </c>
      <c r="S6845" s="37" t="s">
        <v>3931</v>
      </c>
      <c r="T6845" s="37" t="s">
        <v>3930</v>
      </c>
      <c r="U6845" s="1" t="e">
        <f>VLOOKUP(T6845,[2]VAT!$A:$D,1,0)</f>
        <v>#N/A</v>
      </c>
      <c r="V6845" s="37" t="s">
        <v>2</v>
      </c>
      <c r="W6845" s="37" t="s">
        <v>2</v>
      </c>
      <c r="X6845" t="str">
        <f>VLOOKUP(T6845,[3]رکوردها!$A:$B,2,0)</f>
        <v>1129624722</v>
      </c>
      <c r="Y6845" t="str">
        <f>VLOOKUP(T6845,[3]رکوردها!$A:$D,4,0)</f>
        <v/>
      </c>
      <c r="Z6845" t="str">
        <f>VLOOKUP(T6845,[3]رکوردها!$A:$C,3,0)</f>
        <v>تهران</v>
      </c>
      <c r="AA6845" t="str">
        <f>VLOOKUP(T6845,[3]رکوردها!$A:$F,6,0)</f>
        <v>انتهای اشرفی اصفهانی-خیابان طالقانی-خیابان هفتم -پلاک 12-واحد5</v>
      </c>
      <c r="AB6845" t="str">
        <f>VLOOKUP(T6845,[3]رکوردها!$A:$E,5,0)</f>
        <v>1</v>
      </c>
    </row>
    <row r="6846" spans="1:28" s="41" customFormat="1" hidden="1" x14ac:dyDescent="0.2">
      <c r="A6846" s="36">
        <v>144855</v>
      </c>
      <c r="B6846" s="36">
        <v>1375</v>
      </c>
      <c r="C6846" s="36">
        <v>1395</v>
      </c>
      <c r="D6846" s="36" t="str">
        <f>VLOOKUP(C6846,Piv.Analysis!A:AA,27,0)</f>
        <v>دریافت و پرداخت</v>
      </c>
      <c r="E6846" s="36"/>
      <c r="F6846" s="37" t="s">
        <v>42</v>
      </c>
      <c r="G6846" s="37" t="s">
        <v>3932</v>
      </c>
      <c r="H6846" s="38">
        <v>19800000</v>
      </c>
      <c r="I6846" s="38">
        <v>0</v>
      </c>
      <c r="J6846" s="38">
        <f t="shared" si="138"/>
        <v>19800000</v>
      </c>
      <c r="K6846" s="38"/>
      <c r="L6846" s="49"/>
      <c r="M6846" s="37" t="s">
        <v>4</v>
      </c>
      <c r="N6846" s="37" t="s">
        <v>5</v>
      </c>
      <c r="O6846" s="37" t="s">
        <v>6</v>
      </c>
      <c r="P6846" s="37" t="s">
        <v>7</v>
      </c>
      <c r="Q6846" s="37" t="s">
        <v>38</v>
      </c>
      <c r="R6846" s="37" t="s">
        <v>39</v>
      </c>
      <c r="S6846" s="37" t="s">
        <v>3931</v>
      </c>
      <c r="T6846" s="37" t="s">
        <v>3930</v>
      </c>
      <c r="U6846" s="1" t="e">
        <f>VLOOKUP(T6846,[2]VAT!$A:$D,1,0)</f>
        <v>#N/A</v>
      </c>
      <c r="V6846" s="37" t="s">
        <v>2</v>
      </c>
      <c r="W6846" s="37" t="s">
        <v>2</v>
      </c>
      <c r="X6846" t="str">
        <f>VLOOKUP(T6846,[3]رکوردها!$A:$B,2,0)</f>
        <v>1129624722</v>
      </c>
      <c r="Y6846" t="str">
        <f>VLOOKUP(T6846,[3]رکوردها!$A:$D,4,0)</f>
        <v/>
      </c>
      <c r="Z6846" t="str">
        <f>VLOOKUP(T6846,[3]رکوردها!$A:$C,3,0)</f>
        <v>تهران</v>
      </c>
      <c r="AA6846" t="str">
        <f>VLOOKUP(T6846,[3]رکوردها!$A:$F,6,0)</f>
        <v>انتهای اشرفی اصفهانی-خیابان طالقانی-خیابان هفتم -پلاک 12-واحد5</v>
      </c>
      <c r="AB6846" t="str">
        <f>VLOOKUP(T6846,[3]رکوردها!$A:$E,5,0)</f>
        <v>1</v>
      </c>
    </row>
    <row r="6847" spans="1:28" s="41" customFormat="1" hidden="1" x14ac:dyDescent="0.2">
      <c r="A6847" s="36">
        <v>175188</v>
      </c>
      <c r="B6847" s="36">
        <v>1513</v>
      </c>
      <c r="C6847" s="36">
        <v>1699</v>
      </c>
      <c r="D6847" s="39" t="s">
        <v>5189</v>
      </c>
      <c r="E6847" s="36"/>
      <c r="F6847" s="37" t="s">
        <v>15</v>
      </c>
      <c r="G6847" s="37" t="s">
        <v>44</v>
      </c>
      <c r="H6847" s="38">
        <v>0</v>
      </c>
      <c r="I6847" s="38">
        <v>27720000</v>
      </c>
      <c r="J6847" s="38">
        <f t="shared" si="138"/>
        <v>-27720000</v>
      </c>
      <c r="K6847" s="38"/>
      <c r="L6847" s="49"/>
      <c r="M6847" s="37" t="s">
        <v>4</v>
      </c>
      <c r="N6847" s="37" t="s">
        <v>5</v>
      </c>
      <c r="O6847" s="37" t="s">
        <v>6</v>
      </c>
      <c r="P6847" s="37" t="s">
        <v>7</v>
      </c>
      <c r="Q6847" s="37" t="s">
        <v>38</v>
      </c>
      <c r="R6847" s="37" t="s">
        <v>39</v>
      </c>
      <c r="S6847" s="37" t="s">
        <v>3931</v>
      </c>
      <c r="T6847" s="37" t="s">
        <v>3930</v>
      </c>
      <c r="U6847" s="1" t="e">
        <f>VLOOKUP(T6847,[2]VAT!$A:$D,1,0)</f>
        <v>#N/A</v>
      </c>
      <c r="V6847" s="37" t="s">
        <v>2</v>
      </c>
      <c r="W6847" s="37" t="s">
        <v>2</v>
      </c>
      <c r="X6847" t="str">
        <f>VLOOKUP(T6847,[3]رکوردها!$A:$B,2,0)</f>
        <v>1129624722</v>
      </c>
      <c r="Y6847" t="str">
        <f>VLOOKUP(T6847,[3]رکوردها!$A:$D,4,0)</f>
        <v/>
      </c>
      <c r="Z6847" t="str">
        <f>VLOOKUP(T6847,[3]رکوردها!$A:$C,3,0)</f>
        <v>تهران</v>
      </c>
      <c r="AA6847" t="str">
        <f>VLOOKUP(T6847,[3]رکوردها!$A:$F,6,0)</f>
        <v>انتهای اشرفی اصفهانی-خیابان طالقانی-خیابان هفتم -پلاک 12-واحد5</v>
      </c>
      <c r="AB6847" t="str">
        <f>VLOOKUP(T6847,[3]رکوردها!$A:$E,5,0)</f>
        <v>1</v>
      </c>
    </row>
    <row r="6848" spans="1:28" s="41" customFormat="1" hidden="1" x14ac:dyDescent="0.2">
      <c r="A6848" s="36">
        <v>174034</v>
      </c>
      <c r="B6848" s="36">
        <v>1564</v>
      </c>
      <c r="C6848" s="36">
        <v>1635</v>
      </c>
      <c r="D6848" s="36" t="str">
        <f>VLOOKUP(C6848,Piv.Analysis!A:AA,27,0)</f>
        <v>دریافت و پرداخت</v>
      </c>
      <c r="E6848" s="36"/>
      <c r="F6848" s="37" t="s">
        <v>45</v>
      </c>
      <c r="G6848" s="37" t="s">
        <v>3933</v>
      </c>
      <c r="H6848" s="38">
        <v>27720000</v>
      </c>
      <c r="I6848" s="38">
        <v>0</v>
      </c>
      <c r="J6848" s="38">
        <f t="shared" si="138"/>
        <v>27720000</v>
      </c>
      <c r="K6848" s="38"/>
      <c r="L6848" s="49"/>
      <c r="M6848" s="37" t="s">
        <v>4</v>
      </c>
      <c r="N6848" s="37" t="s">
        <v>5</v>
      </c>
      <c r="O6848" s="37" t="s">
        <v>6</v>
      </c>
      <c r="P6848" s="37" t="s">
        <v>7</v>
      </c>
      <c r="Q6848" s="37" t="s">
        <v>38</v>
      </c>
      <c r="R6848" s="37" t="s">
        <v>39</v>
      </c>
      <c r="S6848" s="37" t="s">
        <v>3931</v>
      </c>
      <c r="T6848" s="37" t="s">
        <v>3930</v>
      </c>
      <c r="U6848" s="1" t="e">
        <f>VLOOKUP(T6848,[2]VAT!$A:$D,1,0)</f>
        <v>#N/A</v>
      </c>
      <c r="V6848" s="37" t="s">
        <v>2</v>
      </c>
      <c r="W6848" s="37" t="s">
        <v>2</v>
      </c>
      <c r="X6848" t="str">
        <f>VLOOKUP(T6848,[3]رکوردها!$A:$B,2,0)</f>
        <v>1129624722</v>
      </c>
      <c r="Y6848" t="str">
        <f>VLOOKUP(T6848,[3]رکوردها!$A:$D,4,0)</f>
        <v/>
      </c>
      <c r="Z6848" t="str">
        <f>VLOOKUP(T6848,[3]رکوردها!$A:$C,3,0)</f>
        <v>تهران</v>
      </c>
      <c r="AA6848" t="str">
        <f>VLOOKUP(T6848,[3]رکوردها!$A:$F,6,0)</f>
        <v>انتهای اشرفی اصفهانی-خیابان طالقانی-خیابان هفتم -پلاک 12-واحد5</v>
      </c>
      <c r="AB6848" t="str">
        <f>VLOOKUP(T6848,[3]رکوردها!$A:$E,5,0)</f>
        <v>1</v>
      </c>
    </row>
    <row r="6849" spans="1:28" s="41" customFormat="1" hidden="1" x14ac:dyDescent="0.2">
      <c r="A6849" s="36">
        <v>177080</v>
      </c>
      <c r="B6849" s="36">
        <v>1668</v>
      </c>
      <c r="C6849" s="36">
        <v>1845</v>
      </c>
      <c r="D6849" s="39" t="s">
        <v>5189</v>
      </c>
      <c r="E6849" s="36"/>
      <c r="F6849" s="37" t="s">
        <v>0</v>
      </c>
      <c r="G6849" s="37" t="s">
        <v>47</v>
      </c>
      <c r="H6849" s="38">
        <v>0</v>
      </c>
      <c r="I6849" s="38">
        <v>14850000</v>
      </c>
      <c r="J6849" s="38">
        <f t="shared" si="138"/>
        <v>-14850000</v>
      </c>
      <c r="K6849" s="38"/>
      <c r="L6849" s="49"/>
      <c r="M6849" s="37" t="s">
        <v>4</v>
      </c>
      <c r="N6849" s="37" t="s">
        <v>5</v>
      </c>
      <c r="O6849" s="37" t="s">
        <v>6</v>
      </c>
      <c r="P6849" s="37" t="s">
        <v>7</v>
      </c>
      <c r="Q6849" s="37" t="s">
        <v>38</v>
      </c>
      <c r="R6849" s="37" t="s">
        <v>39</v>
      </c>
      <c r="S6849" s="37" t="s">
        <v>3931</v>
      </c>
      <c r="T6849" s="37" t="s">
        <v>3930</v>
      </c>
      <c r="U6849" s="1" t="e">
        <f>VLOOKUP(T6849,[2]VAT!$A:$D,1,0)</f>
        <v>#N/A</v>
      </c>
      <c r="V6849" s="37" t="s">
        <v>2</v>
      </c>
      <c r="W6849" s="37" t="s">
        <v>2</v>
      </c>
      <c r="X6849" t="str">
        <f>VLOOKUP(T6849,[3]رکوردها!$A:$B,2,0)</f>
        <v>1129624722</v>
      </c>
      <c r="Y6849" t="str">
        <f>VLOOKUP(T6849,[3]رکوردها!$A:$D,4,0)</f>
        <v/>
      </c>
      <c r="Z6849" t="str">
        <f>VLOOKUP(T6849,[3]رکوردها!$A:$C,3,0)</f>
        <v>تهران</v>
      </c>
      <c r="AA6849" t="str">
        <f>VLOOKUP(T6849,[3]رکوردها!$A:$F,6,0)</f>
        <v>انتهای اشرفی اصفهانی-خیابان طالقانی-خیابان هفتم -پلاک 12-واحد5</v>
      </c>
      <c r="AB6849" t="str">
        <f>VLOOKUP(T6849,[3]رکوردها!$A:$E,5,0)</f>
        <v>1</v>
      </c>
    </row>
    <row r="6850" spans="1:28" s="41" customFormat="1" hidden="1" x14ac:dyDescent="0.2">
      <c r="A6850" s="36">
        <v>138545</v>
      </c>
      <c r="B6850" s="36">
        <v>1198</v>
      </c>
      <c r="C6850" s="36">
        <v>1028</v>
      </c>
      <c r="D6850" s="36" t="str">
        <f>VLOOKUP(C6850,Piv.Analysis!A:AA,27,0)</f>
        <v>دریافت و پرداخت</v>
      </c>
      <c r="E6850" s="36"/>
      <c r="F6850" s="37" t="s">
        <v>35</v>
      </c>
      <c r="G6850" s="37" t="s">
        <v>3934</v>
      </c>
      <c r="H6850" s="38">
        <v>3240000</v>
      </c>
      <c r="I6850" s="38">
        <v>0</v>
      </c>
      <c r="J6850" s="38">
        <f t="shared" si="138"/>
        <v>3240000</v>
      </c>
      <c r="K6850" s="38"/>
      <c r="L6850" s="49"/>
      <c r="M6850" s="37" t="s">
        <v>4</v>
      </c>
      <c r="N6850" s="37" t="s">
        <v>5</v>
      </c>
      <c r="O6850" s="37" t="s">
        <v>6</v>
      </c>
      <c r="P6850" s="37" t="s">
        <v>7</v>
      </c>
      <c r="Q6850" s="37" t="s">
        <v>38</v>
      </c>
      <c r="R6850" s="37" t="s">
        <v>39</v>
      </c>
      <c r="S6850" s="37" t="s">
        <v>3936</v>
      </c>
      <c r="T6850" s="37" t="s">
        <v>3935</v>
      </c>
      <c r="U6850" s="1" t="e">
        <f>VLOOKUP(T6850,[2]VAT!$A:$D,1,0)</f>
        <v>#N/A</v>
      </c>
      <c r="V6850" s="37" t="s">
        <v>2</v>
      </c>
      <c r="W6850" s="37" t="s">
        <v>2</v>
      </c>
      <c r="X6850" t="str">
        <f>VLOOKUP(T6850,[3]رکوردها!$A:$B,2,0)</f>
        <v>2590411243</v>
      </c>
      <c r="Y6850" t="str">
        <f>VLOOKUP(T6850,[3]رکوردها!$A:$D,4,0)</f>
        <v/>
      </c>
      <c r="Z6850" t="str">
        <f>VLOOKUP(T6850,[3]رکوردها!$A:$C,3,0)</f>
        <v>تهران</v>
      </c>
      <c r="AA6850" t="str">
        <f>VLOOKUP(T6850,[3]رکوردها!$A:$F,6,0)</f>
        <v>تهران- خیابان فردوسی غربی - وندی شمالی- کوچه 8 شرقی- پلاک 4</v>
      </c>
      <c r="AB6850" t="str">
        <f>VLOOKUP(T6850,[3]رکوردها!$A:$E,5,0)</f>
        <v>1</v>
      </c>
    </row>
    <row r="6851" spans="1:28" s="41" customFormat="1" hidden="1" x14ac:dyDescent="0.2">
      <c r="A6851" s="36">
        <v>146799</v>
      </c>
      <c r="B6851" s="36">
        <v>1290</v>
      </c>
      <c r="C6851" s="36">
        <v>1429</v>
      </c>
      <c r="D6851" s="39" t="s">
        <v>5189</v>
      </c>
      <c r="E6851" s="36"/>
      <c r="F6851" s="37" t="s">
        <v>11</v>
      </c>
      <c r="G6851" s="37" t="s">
        <v>41</v>
      </c>
      <c r="H6851" s="38">
        <v>0</v>
      </c>
      <c r="I6851" s="38">
        <v>10530000</v>
      </c>
      <c r="J6851" s="38">
        <f t="shared" si="138"/>
        <v>-10530000</v>
      </c>
      <c r="K6851" s="38"/>
      <c r="L6851" s="49"/>
      <c r="M6851" s="37" t="s">
        <v>4</v>
      </c>
      <c r="N6851" s="37" t="s">
        <v>5</v>
      </c>
      <c r="O6851" s="37" t="s">
        <v>6</v>
      </c>
      <c r="P6851" s="37" t="s">
        <v>7</v>
      </c>
      <c r="Q6851" s="37" t="s">
        <v>38</v>
      </c>
      <c r="R6851" s="37" t="s">
        <v>39</v>
      </c>
      <c r="S6851" s="37" t="s">
        <v>3936</v>
      </c>
      <c r="T6851" s="37" t="s">
        <v>3935</v>
      </c>
      <c r="U6851" s="1" t="e">
        <f>VLOOKUP(T6851,[2]VAT!$A:$D,1,0)</f>
        <v>#N/A</v>
      </c>
      <c r="V6851" s="37" t="s">
        <v>2</v>
      </c>
      <c r="W6851" s="37" t="s">
        <v>2</v>
      </c>
      <c r="X6851" t="str">
        <f>VLOOKUP(T6851,[3]رکوردها!$A:$B,2,0)</f>
        <v>2590411243</v>
      </c>
      <c r="Y6851" t="str">
        <f>VLOOKUP(T6851,[3]رکوردها!$A:$D,4,0)</f>
        <v/>
      </c>
      <c r="Z6851" t="str">
        <f>VLOOKUP(T6851,[3]رکوردها!$A:$C,3,0)</f>
        <v>تهران</v>
      </c>
      <c r="AA6851" t="str">
        <f>VLOOKUP(T6851,[3]رکوردها!$A:$F,6,0)</f>
        <v>تهران- خیابان فردوسی غربی - وندی شمالی- کوچه 8 شرقی- پلاک 4</v>
      </c>
      <c r="AB6851" t="str">
        <f>VLOOKUP(T6851,[3]رکوردها!$A:$E,5,0)</f>
        <v>1</v>
      </c>
    </row>
    <row r="6852" spans="1:28" s="41" customFormat="1" hidden="1" x14ac:dyDescent="0.2">
      <c r="A6852" s="36">
        <v>144856</v>
      </c>
      <c r="B6852" s="36">
        <v>1375</v>
      </c>
      <c r="C6852" s="36">
        <v>1395</v>
      </c>
      <c r="D6852" s="36" t="str">
        <f>VLOOKUP(C6852,Piv.Analysis!A:AA,27,0)</f>
        <v>دریافت و پرداخت</v>
      </c>
      <c r="E6852" s="36"/>
      <c r="F6852" s="37" t="s">
        <v>42</v>
      </c>
      <c r="G6852" s="37" t="s">
        <v>3937</v>
      </c>
      <c r="H6852" s="38">
        <v>10530000</v>
      </c>
      <c r="I6852" s="38">
        <v>0</v>
      </c>
      <c r="J6852" s="38">
        <f t="shared" ref="J6852:J6915" si="139">H6852-I6852</f>
        <v>10530000</v>
      </c>
      <c r="K6852" s="38"/>
      <c r="L6852" s="49"/>
      <c r="M6852" s="37" t="s">
        <v>4</v>
      </c>
      <c r="N6852" s="37" t="s">
        <v>5</v>
      </c>
      <c r="O6852" s="37" t="s">
        <v>6</v>
      </c>
      <c r="P6852" s="37" t="s">
        <v>7</v>
      </c>
      <c r="Q6852" s="37" t="s">
        <v>38</v>
      </c>
      <c r="R6852" s="37" t="s">
        <v>39</v>
      </c>
      <c r="S6852" s="37" t="s">
        <v>3936</v>
      </c>
      <c r="T6852" s="37" t="s">
        <v>3935</v>
      </c>
      <c r="U6852" s="1" t="e">
        <f>VLOOKUP(T6852,[2]VAT!$A:$D,1,0)</f>
        <v>#N/A</v>
      </c>
      <c r="V6852" s="37" t="s">
        <v>2</v>
      </c>
      <c r="W6852" s="37" t="s">
        <v>2</v>
      </c>
      <c r="X6852" t="str">
        <f>VLOOKUP(T6852,[3]رکوردها!$A:$B,2,0)</f>
        <v>2590411243</v>
      </c>
      <c r="Y6852" t="str">
        <f>VLOOKUP(T6852,[3]رکوردها!$A:$D,4,0)</f>
        <v/>
      </c>
      <c r="Z6852" t="str">
        <f>VLOOKUP(T6852,[3]رکوردها!$A:$C,3,0)</f>
        <v>تهران</v>
      </c>
      <c r="AA6852" t="str">
        <f>VLOOKUP(T6852,[3]رکوردها!$A:$F,6,0)</f>
        <v>تهران- خیابان فردوسی غربی - وندی شمالی- کوچه 8 شرقی- پلاک 4</v>
      </c>
      <c r="AB6852" t="str">
        <f>VLOOKUP(T6852,[3]رکوردها!$A:$E,5,0)</f>
        <v>1</v>
      </c>
    </row>
    <row r="6853" spans="1:28" s="41" customFormat="1" hidden="1" x14ac:dyDescent="0.2">
      <c r="A6853" s="36">
        <v>175189</v>
      </c>
      <c r="B6853" s="36">
        <v>1513</v>
      </c>
      <c r="C6853" s="36">
        <v>1699</v>
      </c>
      <c r="D6853" s="39" t="s">
        <v>5189</v>
      </c>
      <c r="E6853" s="36"/>
      <c r="F6853" s="37" t="s">
        <v>15</v>
      </c>
      <c r="G6853" s="37" t="s">
        <v>44</v>
      </c>
      <c r="H6853" s="38">
        <v>0</v>
      </c>
      <c r="I6853" s="38">
        <v>12352500</v>
      </c>
      <c r="J6853" s="38">
        <f t="shared" si="139"/>
        <v>-12352500</v>
      </c>
      <c r="K6853" s="38"/>
      <c r="L6853" s="49"/>
      <c r="M6853" s="37" t="s">
        <v>4</v>
      </c>
      <c r="N6853" s="37" t="s">
        <v>5</v>
      </c>
      <c r="O6853" s="37" t="s">
        <v>6</v>
      </c>
      <c r="P6853" s="37" t="s">
        <v>7</v>
      </c>
      <c r="Q6853" s="37" t="s">
        <v>38</v>
      </c>
      <c r="R6853" s="37" t="s">
        <v>39</v>
      </c>
      <c r="S6853" s="37" t="s">
        <v>3936</v>
      </c>
      <c r="T6853" s="37" t="s">
        <v>3935</v>
      </c>
      <c r="U6853" s="1" t="e">
        <f>VLOOKUP(T6853,[2]VAT!$A:$D,1,0)</f>
        <v>#N/A</v>
      </c>
      <c r="V6853" s="37" t="s">
        <v>2</v>
      </c>
      <c r="W6853" s="37" t="s">
        <v>2</v>
      </c>
      <c r="X6853" t="str">
        <f>VLOOKUP(T6853,[3]رکوردها!$A:$B,2,0)</f>
        <v>2590411243</v>
      </c>
      <c r="Y6853" t="str">
        <f>VLOOKUP(T6853,[3]رکوردها!$A:$D,4,0)</f>
        <v/>
      </c>
      <c r="Z6853" t="str">
        <f>VLOOKUP(T6853,[3]رکوردها!$A:$C,3,0)</f>
        <v>تهران</v>
      </c>
      <c r="AA6853" t="str">
        <f>VLOOKUP(T6853,[3]رکوردها!$A:$F,6,0)</f>
        <v>تهران- خیابان فردوسی غربی - وندی شمالی- کوچه 8 شرقی- پلاک 4</v>
      </c>
      <c r="AB6853" t="str">
        <f>VLOOKUP(T6853,[3]رکوردها!$A:$E,5,0)</f>
        <v>1</v>
      </c>
    </row>
    <row r="6854" spans="1:28" s="41" customFormat="1" hidden="1" x14ac:dyDescent="0.2">
      <c r="A6854" s="36">
        <v>174035</v>
      </c>
      <c r="B6854" s="36">
        <v>1564</v>
      </c>
      <c r="C6854" s="36">
        <v>1635</v>
      </c>
      <c r="D6854" s="36" t="str">
        <f>VLOOKUP(C6854,Piv.Analysis!A:AA,27,0)</f>
        <v>دریافت و پرداخت</v>
      </c>
      <c r="E6854" s="36"/>
      <c r="F6854" s="37" t="s">
        <v>45</v>
      </c>
      <c r="G6854" s="37" t="s">
        <v>3938</v>
      </c>
      <c r="H6854" s="38">
        <v>12352500</v>
      </c>
      <c r="I6854" s="38">
        <v>0</v>
      </c>
      <c r="J6854" s="38">
        <f t="shared" si="139"/>
        <v>12352500</v>
      </c>
      <c r="K6854" s="38"/>
      <c r="L6854" s="49"/>
      <c r="M6854" s="37" t="s">
        <v>4</v>
      </c>
      <c r="N6854" s="37" t="s">
        <v>5</v>
      </c>
      <c r="O6854" s="37" t="s">
        <v>6</v>
      </c>
      <c r="P6854" s="37" t="s">
        <v>7</v>
      </c>
      <c r="Q6854" s="37" t="s">
        <v>38</v>
      </c>
      <c r="R6854" s="37" t="s">
        <v>39</v>
      </c>
      <c r="S6854" s="37" t="s">
        <v>3936</v>
      </c>
      <c r="T6854" s="37" t="s">
        <v>3935</v>
      </c>
      <c r="U6854" s="1" t="e">
        <f>VLOOKUP(T6854,[2]VAT!$A:$D,1,0)</f>
        <v>#N/A</v>
      </c>
      <c r="V6854" s="37" t="s">
        <v>2</v>
      </c>
      <c r="W6854" s="37" t="s">
        <v>2</v>
      </c>
      <c r="X6854" t="str">
        <f>VLOOKUP(T6854,[3]رکوردها!$A:$B,2,0)</f>
        <v>2590411243</v>
      </c>
      <c r="Y6854" t="str">
        <f>VLOOKUP(T6854,[3]رکوردها!$A:$D,4,0)</f>
        <v/>
      </c>
      <c r="Z6854" t="str">
        <f>VLOOKUP(T6854,[3]رکوردها!$A:$C,3,0)</f>
        <v>تهران</v>
      </c>
      <c r="AA6854" t="str">
        <f>VLOOKUP(T6854,[3]رکوردها!$A:$F,6,0)</f>
        <v>تهران- خیابان فردوسی غربی - وندی شمالی- کوچه 8 شرقی- پلاک 4</v>
      </c>
      <c r="AB6854" t="str">
        <f>VLOOKUP(T6854,[3]رکوردها!$A:$E,5,0)</f>
        <v>1</v>
      </c>
    </row>
    <row r="6855" spans="1:28" s="41" customFormat="1" hidden="1" x14ac:dyDescent="0.2">
      <c r="A6855" s="36">
        <v>177081</v>
      </c>
      <c r="B6855" s="36">
        <v>1668</v>
      </c>
      <c r="C6855" s="36">
        <v>1845</v>
      </c>
      <c r="D6855" s="39" t="s">
        <v>5189</v>
      </c>
      <c r="E6855" s="36"/>
      <c r="F6855" s="37" t="s">
        <v>0</v>
      </c>
      <c r="G6855" s="37" t="s">
        <v>47</v>
      </c>
      <c r="H6855" s="38">
        <v>0</v>
      </c>
      <c r="I6855" s="38">
        <v>8707500</v>
      </c>
      <c r="J6855" s="38">
        <f t="shared" si="139"/>
        <v>-8707500</v>
      </c>
      <c r="K6855" s="38"/>
      <c r="L6855" s="49"/>
      <c r="M6855" s="37" t="s">
        <v>4</v>
      </c>
      <c r="N6855" s="37" t="s">
        <v>5</v>
      </c>
      <c r="O6855" s="37" t="s">
        <v>6</v>
      </c>
      <c r="P6855" s="37" t="s">
        <v>7</v>
      </c>
      <c r="Q6855" s="37" t="s">
        <v>38</v>
      </c>
      <c r="R6855" s="37" t="s">
        <v>39</v>
      </c>
      <c r="S6855" s="37" t="s">
        <v>3936</v>
      </c>
      <c r="T6855" s="37" t="s">
        <v>3935</v>
      </c>
      <c r="U6855" s="1" t="e">
        <f>VLOOKUP(T6855,[2]VAT!$A:$D,1,0)</f>
        <v>#N/A</v>
      </c>
      <c r="V6855" s="37" t="s">
        <v>2</v>
      </c>
      <c r="W6855" s="37" t="s">
        <v>2</v>
      </c>
      <c r="X6855" t="str">
        <f>VLOOKUP(T6855,[3]رکوردها!$A:$B,2,0)</f>
        <v>2590411243</v>
      </c>
      <c r="Y6855" t="str">
        <f>VLOOKUP(T6855,[3]رکوردها!$A:$D,4,0)</f>
        <v/>
      </c>
      <c r="Z6855" t="str">
        <f>VLOOKUP(T6855,[3]رکوردها!$A:$C,3,0)</f>
        <v>تهران</v>
      </c>
      <c r="AA6855" t="str">
        <f>VLOOKUP(T6855,[3]رکوردها!$A:$F,6,0)</f>
        <v>تهران- خیابان فردوسی غربی - وندی شمالی- کوچه 8 شرقی- پلاک 4</v>
      </c>
      <c r="AB6855" t="str">
        <f>VLOOKUP(T6855,[3]رکوردها!$A:$E,5,0)</f>
        <v>1</v>
      </c>
    </row>
    <row r="6856" spans="1:28" s="41" customFormat="1" hidden="1" x14ac:dyDescent="0.2">
      <c r="A6856" s="36">
        <v>138960</v>
      </c>
      <c r="B6856" s="36">
        <v>1198</v>
      </c>
      <c r="C6856" s="36">
        <v>1028</v>
      </c>
      <c r="D6856" s="36" t="str">
        <f>VLOOKUP(C6856,Piv.Analysis!A:AA,27,0)</f>
        <v>دریافت و پرداخت</v>
      </c>
      <c r="E6856" s="36"/>
      <c r="F6856" s="37" t="s">
        <v>35</v>
      </c>
      <c r="G6856" s="37" t="s">
        <v>3939</v>
      </c>
      <c r="H6856" s="38">
        <v>13455000</v>
      </c>
      <c r="I6856" s="38">
        <v>0</v>
      </c>
      <c r="J6856" s="38">
        <f t="shared" si="139"/>
        <v>13455000</v>
      </c>
      <c r="K6856" s="38"/>
      <c r="L6856" s="49"/>
      <c r="M6856" s="37" t="s">
        <v>4</v>
      </c>
      <c r="N6856" s="37" t="s">
        <v>5</v>
      </c>
      <c r="O6856" s="37" t="s">
        <v>6</v>
      </c>
      <c r="P6856" s="37" t="s">
        <v>7</v>
      </c>
      <c r="Q6856" s="37" t="s">
        <v>38</v>
      </c>
      <c r="R6856" s="37" t="s">
        <v>39</v>
      </c>
      <c r="S6856" s="37" t="s">
        <v>3941</v>
      </c>
      <c r="T6856" s="37" t="s">
        <v>3940</v>
      </c>
      <c r="U6856" s="1" t="e">
        <f>VLOOKUP(T6856,[2]VAT!$A:$D,1,0)</f>
        <v>#N/A</v>
      </c>
      <c r="V6856" s="37" t="s">
        <v>2</v>
      </c>
      <c r="W6856" s="37" t="s">
        <v>2</v>
      </c>
      <c r="X6856" t="str">
        <f>VLOOKUP(T6856,[3]رکوردها!$A:$B,2,0)</f>
        <v>0381073157</v>
      </c>
      <c r="Y6856" t="str">
        <f>VLOOKUP(T6856,[3]رکوردها!$A:$D,4,0)</f>
        <v/>
      </c>
      <c r="Z6856" t="str">
        <f>VLOOKUP(T6856,[3]رکوردها!$A:$C,3,0)</f>
        <v>تهران</v>
      </c>
      <c r="AA6856" t="str">
        <f>VLOOKUP(T6856,[3]رکوردها!$A:$F,6,0)</f>
        <v>تهران _سعادت آباد- بلوار دریا- مطهری جنوبی-پلاک 13</v>
      </c>
      <c r="AB6856" t="str">
        <f>VLOOKUP(T6856,[3]رکوردها!$A:$E,5,0)</f>
        <v>1</v>
      </c>
    </row>
    <row r="6857" spans="1:28" s="41" customFormat="1" hidden="1" x14ac:dyDescent="0.2">
      <c r="A6857" s="36">
        <v>146800</v>
      </c>
      <c r="B6857" s="36">
        <v>1290</v>
      </c>
      <c r="C6857" s="36">
        <v>1429</v>
      </c>
      <c r="D6857" s="39" t="s">
        <v>5189</v>
      </c>
      <c r="E6857" s="36"/>
      <c r="F6857" s="37" t="s">
        <v>11</v>
      </c>
      <c r="G6857" s="37" t="s">
        <v>41</v>
      </c>
      <c r="H6857" s="38">
        <v>0</v>
      </c>
      <c r="I6857" s="38">
        <v>10500000</v>
      </c>
      <c r="J6857" s="38">
        <f t="shared" si="139"/>
        <v>-10500000</v>
      </c>
      <c r="K6857" s="38"/>
      <c r="L6857" s="49"/>
      <c r="M6857" s="37" t="s">
        <v>4</v>
      </c>
      <c r="N6857" s="37" t="s">
        <v>5</v>
      </c>
      <c r="O6857" s="37" t="s">
        <v>6</v>
      </c>
      <c r="P6857" s="37" t="s">
        <v>7</v>
      </c>
      <c r="Q6857" s="37" t="s">
        <v>38</v>
      </c>
      <c r="R6857" s="37" t="s">
        <v>39</v>
      </c>
      <c r="S6857" s="37" t="s">
        <v>3943</v>
      </c>
      <c r="T6857" s="37" t="s">
        <v>3942</v>
      </c>
      <c r="U6857" s="1" t="e">
        <f>VLOOKUP(T6857,[2]VAT!$A:$D,1,0)</f>
        <v>#N/A</v>
      </c>
      <c r="V6857" s="37" t="s">
        <v>2</v>
      </c>
      <c r="W6857" s="37" t="s">
        <v>2</v>
      </c>
      <c r="X6857" t="str">
        <f>VLOOKUP(T6857,[3]رکوردها!$A:$B,2,0)</f>
        <v>0064009661</v>
      </c>
      <c r="Y6857" t="str">
        <f>VLOOKUP(T6857,[3]رکوردها!$A:$D,4,0)</f>
        <v/>
      </c>
      <c r="Z6857" t="str">
        <f>VLOOKUP(T6857,[3]رکوردها!$A:$C,3,0)</f>
        <v>تهران</v>
      </c>
      <c r="AA6857" t="str">
        <f>VLOOKUP(T6857,[3]رکوردها!$A:$F,6,0)</f>
        <v>تهران-یوسف آباد-خیابان جهان آرا- کوچه شهید قدس حیدری - پلاک 54 واحد هم کف شرقی</v>
      </c>
      <c r="AB6857" t="str">
        <f>VLOOKUP(T6857,[3]رکوردها!$A:$E,5,0)</f>
        <v>1</v>
      </c>
    </row>
    <row r="6858" spans="1:28" s="41" customFormat="1" hidden="1" x14ac:dyDescent="0.2">
      <c r="A6858" s="36">
        <v>144857</v>
      </c>
      <c r="B6858" s="36">
        <v>1375</v>
      </c>
      <c r="C6858" s="36">
        <v>1395</v>
      </c>
      <c r="D6858" s="36" t="str">
        <f>VLOOKUP(C6858,Piv.Analysis!A:AA,27,0)</f>
        <v>دریافت و پرداخت</v>
      </c>
      <c r="E6858" s="36"/>
      <c r="F6858" s="37" t="s">
        <v>42</v>
      </c>
      <c r="G6858" s="37" t="s">
        <v>3944</v>
      </c>
      <c r="H6858" s="38">
        <v>10500000</v>
      </c>
      <c r="I6858" s="38">
        <v>0</v>
      </c>
      <c r="J6858" s="38">
        <f t="shared" si="139"/>
        <v>10500000</v>
      </c>
      <c r="K6858" s="38"/>
      <c r="L6858" s="49"/>
      <c r="M6858" s="37" t="s">
        <v>4</v>
      </c>
      <c r="N6858" s="37" t="s">
        <v>5</v>
      </c>
      <c r="O6858" s="37" t="s">
        <v>6</v>
      </c>
      <c r="P6858" s="37" t="s">
        <v>7</v>
      </c>
      <c r="Q6858" s="37" t="s">
        <v>38</v>
      </c>
      <c r="R6858" s="37" t="s">
        <v>39</v>
      </c>
      <c r="S6858" s="37" t="s">
        <v>3943</v>
      </c>
      <c r="T6858" s="37" t="s">
        <v>3942</v>
      </c>
      <c r="U6858" s="1" t="e">
        <f>VLOOKUP(T6858,[2]VAT!$A:$D,1,0)</f>
        <v>#N/A</v>
      </c>
      <c r="V6858" s="37" t="s">
        <v>2</v>
      </c>
      <c r="W6858" s="37" t="s">
        <v>2</v>
      </c>
      <c r="X6858" t="str">
        <f>VLOOKUP(T6858,[3]رکوردها!$A:$B,2,0)</f>
        <v>0064009661</v>
      </c>
      <c r="Y6858" t="str">
        <f>VLOOKUP(T6858,[3]رکوردها!$A:$D,4,0)</f>
        <v/>
      </c>
      <c r="Z6858" t="str">
        <f>VLOOKUP(T6858,[3]رکوردها!$A:$C,3,0)</f>
        <v>تهران</v>
      </c>
      <c r="AA6858" t="str">
        <f>VLOOKUP(T6858,[3]رکوردها!$A:$F,6,0)</f>
        <v>تهران-یوسف آباد-خیابان جهان آرا- کوچه شهید قدس حیدری - پلاک 54 واحد هم کف شرقی</v>
      </c>
      <c r="AB6858" t="str">
        <f>VLOOKUP(T6858,[3]رکوردها!$A:$E,5,0)</f>
        <v>1</v>
      </c>
    </row>
    <row r="6859" spans="1:28" s="41" customFormat="1" hidden="1" x14ac:dyDescent="0.2">
      <c r="A6859" s="36">
        <v>138547</v>
      </c>
      <c r="B6859" s="36">
        <v>1198</v>
      </c>
      <c r="C6859" s="36">
        <v>1028</v>
      </c>
      <c r="D6859" s="36" t="str">
        <f>VLOOKUP(C6859,Piv.Analysis!A:AA,27,0)</f>
        <v>دریافت و پرداخت</v>
      </c>
      <c r="E6859" s="36"/>
      <c r="F6859" s="37" t="s">
        <v>35</v>
      </c>
      <c r="G6859" s="37" t="s">
        <v>3945</v>
      </c>
      <c r="H6859" s="38">
        <v>14000004</v>
      </c>
      <c r="I6859" s="38">
        <v>0</v>
      </c>
      <c r="J6859" s="38">
        <f t="shared" si="139"/>
        <v>14000004</v>
      </c>
      <c r="K6859" s="38"/>
      <c r="L6859" s="49"/>
      <c r="M6859" s="37" t="s">
        <v>4</v>
      </c>
      <c r="N6859" s="37" t="s">
        <v>5</v>
      </c>
      <c r="O6859" s="37" t="s">
        <v>6</v>
      </c>
      <c r="P6859" s="37" t="s">
        <v>7</v>
      </c>
      <c r="Q6859" s="37" t="s">
        <v>38</v>
      </c>
      <c r="R6859" s="37" t="s">
        <v>39</v>
      </c>
      <c r="S6859" s="37" t="s">
        <v>3947</v>
      </c>
      <c r="T6859" s="37" t="s">
        <v>3946</v>
      </c>
      <c r="U6859" s="1" t="e">
        <f>VLOOKUP(T6859,[2]VAT!$A:$D,1,0)</f>
        <v>#N/A</v>
      </c>
      <c r="V6859" s="37" t="s">
        <v>2</v>
      </c>
      <c r="W6859" s="37" t="s">
        <v>2</v>
      </c>
      <c r="X6859" t="str">
        <f>VLOOKUP(T6859,[3]رکوردها!$A:$B,2,0)</f>
        <v>2064924310</v>
      </c>
      <c r="Y6859" t="str">
        <f>VLOOKUP(T6859,[3]رکوردها!$A:$D,4,0)</f>
        <v/>
      </c>
      <c r="Z6859" t="str">
        <f>VLOOKUP(T6859,[3]رکوردها!$A:$C,3,0)</f>
        <v/>
      </c>
      <c r="AA6859" t="str">
        <f>VLOOKUP(T6859,[3]رکوردها!$A:$F,6,0)</f>
        <v/>
      </c>
      <c r="AB6859" t="str">
        <f>VLOOKUP(T6859,[3]رکوردها!$A:$E,5,0)</f>
        <v/>
      </c>
    </row>
    <row r="6860" spans="1:28" s="41" customFormat="1" hidden="1" x14ac:dyDescent="0.2">
      <c r="A6860" s="36">
        <v>146801</v>
      </c>
      <c r="B6860" s="36">
        <v>1290</v>
      </c>
      <c r="C6860" s="36">
        <v>1429</v>
      </c>
      <c r="D6860" s="39" t="s">
        <v>5189</v>
      </c>
      <c r="E6860" s="36"/>
      <c r="F6860" s="37" t="s">
        <v>11</v>
      </c>
      <c r="G6860" s="37" t="s">
        <v>41</v>
      </c>
      <c r="H6860" s="38">
        <v>0</v>
      </c>
      <c r="I6860" s="38">
        <v>15400004</v>
      </c>
      <c r="J6860" s="38">
        <f t="shared" si="139"/>
        <v>-15400004</v>
      </c>
      <c r="K6860" s="38"/>
      <c r="L6860" s="49"/>
      <c r="M6860" s="37" t="s">
        <v>4</v>
      </c>
      <c r="N6860" s="37" t="s">
        <v>5</v>
      </c>
      <c r="O6860" s="37" t="s">
        <v>6</v>
      </c>
      <c r="P6860" s="37" t="s">
        <v>7</v>
      </c>
      <c r="Q6860" s="37" t="s">
        <v>38</v>
      </c>
      <c r="R6860" s="37" t="s">
        <v>39</v>
      </c>
      <c r="S6860" s="37" t="s">
        <v>3947</v>
      </c>
      <c r="T6860" s="37" t="s">
        <v>3946</v>
      </c>
      <c r="U6860" s="1" t="e">
        <f>VLOOKUP(T6860,[2]VAT!$A:$D,1,0)</f>
        <v>#N/A</v>
      </c>
      <c r="V6860" s="37" t="s">
        <v>2</v>
      </c>
      <c r="W6860" s="37" t="s">
        <v>2</v>
      </c>
      <c r="X6860" t="str">
        <f>VLOOKUP(T6860,[3]رکوردها!$A:$B,2,0)</f>
        <v>2064924310</v>
      </c>
      <c r="Y6860" t="str">
        <f>VLOOKUP(T6860,[3]رکوردها!$A:$D,4,0)</f>
        <v/>
      </c>
      <c r="Z6860" t="str">
        <f>VLOOKUP(T6860,[3]رکوردها!$A:$C,3,0)</f>
        <v/>
      </c>
      <c r="AA6860" t="str">
        <f>VLOOKUP(T6860,[3]رکوردها!$A:$F,6,0)</f>
        <v/>
      </c>
      <c r="AB6860" t="str">
        <f>VLOOKUP(T6860,[3]رکوردها!$A:$E,5,0)</f>
        <v/>
      </c>
    </row>
    <row r="6861" spans="1:28" s="41" customFormat="1" hidden="1" x14ac:dyDescent="0.2">
      <c r="A6861" s="36">
        <v>144858</v>
      </c>
      <c r="B6861" s="36">
        <v>1375</v>
      </c>
      <c r="C6861" s="36">
        <v>1395</v>
      </c>
      <c r="D6861" s="36" t="str">
        <f>VLOOKUP(C6861,Piv.Analysis!A:AA,27,0)</f>
        <v>دریافت و پرداخت</v>
      </c>
      <c r="E6861" s="36"/>
      <c r="F6861" s="37" t="s">
        <v>42</v>
      </c>
      <c r="G6861" s="37" t="s">
        <v>3948</v>
      </c>
      <c r="H6861" s="38">
        <v>15400004</v>
      </c>
      <c r="I6861" s="38">
        <v>0</v>
      </c>
      <c r="J6861" s="38">
        <f t="shared" si="139"/>
        <v>15400004</v>
      </c>
      <c r="K6861" s="38"/>
      <c r="L6861" s="49"/>
      <c r="M6861" s="37" t="s">
        <v>4</v>
      </c>
      <c r="N6861" s="37" t="s">
        <v>5</v>
      </c>
      <c r="O6861" s="37" t="s">
        <v>6</v>
      </c>
      <c r="P6861" s="37" t="s">
        <v>7</v>
      </c>
      <c r="Q6861" s="37" t="s">
        <v>38</v>
      </c>
      <c r="R6861" s="37" t="s">
        <v>39</v>
      </c>
      <c r="S6861" s="37" t="s">
        <v>3947</v>
      </c>
      <c r="T6861" s="37" t="s">
        <v>3946</v>
      </c>
      <c r="U6861" s="1" t="e">
        <f>VLOOKUP(T6861,[2]VAT!$A:$D,1,0)</f>
        <v>#N/A</v>
      </c>
      <c r="V6861" s="37" t="s">
        <v>2</v>
      </c>
      <c r="W6861" s="37" t="s">
        <v>2</v>
      </c>
      <c r="X6861" t="str">
        <f>VLOOKUP(T6861,[3]رکوردها!$A:$B,2,0)</f>
        <v>2064924310</v>
      </c>
      <c r="Y6861" t="str">
        <f>VLOOKUP(T6861,[3]رکوردها!$A:$D,4,0)</f>
        <v/>
      </c>
      <c r="Z6861" t="str">
        <f>VLOOKUP(T6861,[3]رکوردها!$A:$C,3,0)</f>
        <v/>
      </c>
      <c r="AA6861" t="str">
        <f>VLOOKUP(T6861,[3]رکوردها!$A:$F,6,0)</f>
        <v/>
      </c>
      <c r="AB6861" t="str">
        <f>VLOOKUP(T6861,[3]رکوردها!$A:$E,5,0)</f>
        <v/>
      </c>
    </row>
    <row r="6862" spans="1:28" s="41" customFormat="1" hidden="1" x14ac:dyDescent="0.2">
      <c r="A6862" s="36">
        <v>175190</v>
      </c>
      <c r="B6862" s="36">
        <v>1513</v>
      </c>
      <c r="C6862" s="36">
        <v>1699</v>
      </c>
      <c r="D6862" s="39" t="s">
        <v>5189</v>
      </c>
      <c r="E6862" s="36"/>
      <c r="F6862" s="37" t="s">
        <v>15</v>
      </c>
      <c r="G6862" s="37" t="s">
        <v>44</v>
      </c>
      <c r="H6862" s="38">
        <v>0</v>
      </c>
      <c r="I6862" s="38">
        <v>16800005</v>
      </c>
      <c r="J6862" s="38">
        <f t="shared" si="139"/>
        <v>-16800005</v>
      </c>
      <c r="K6862" s="38"/>
      <c r="L6862" s="49"/>
      <c r="M6862" s="37" t="s">
        <v>4</v>
      </c>
      <c r="N6862" s="37" t="s">
        <v>5</v>
      </c>
      <c r="O6862" s="37" t="s">
        <v>6</v>
      </c>
      <c r="P6862" s="37" t="s">
        <v>7</v>
      </c>
      <c r="Q6862" s="37" t="s">
        <v>38</v>
      </c>
      <c r="R6862" s="37" t="s">
        <v>39</v>
      </c>
      <c r="S6862" s="37" t="s">
        <v>3947</v>
      </c>
      <c r="T6862" s="37" t="s">
        <v>3946</v>
      </c>
      <c r="U6862" s="1" t="e">
        <f>VLOOKUP(T6862,[2]VAT!$A:$D,1,0)</f>
        <v>#N/A</v>
      </c>
      <c r="V6862" s="37" t="s">
        <v>2</v>
      </c>
      <c r="W6862" s="37" t="s">
        <v>2</v>
      </c>
      <c r="X6862" t="str">
        <f>VLOOKUP(T6862,[3]رکوردها!$A:$B,2,0)</f>
        <v>2064924310</v>
      </c>
      <c r="Y6862" t="str">
        <f>VLOOKUP(T6862,[3]رکوردها!$A:$D,4,0)</f>
        <v/>
      </c>
      <c r="Z6862" t="str">
        <f>VLOOKUP(T6862,[3]رکوردها!$A:$C,3,0)</f>
        <v/>
      </c>
      <c r="AA6862" t="str">
        <f>VLOOKUP(T6862,[3]رکوردها!$A:$F,6,0)</f>
        <v/>
      </c>
      <c r="AB6862" t="str">
        <f>VLOOKUP(T6862,[3]رکوردها!$A:$E,5,0)</f>
        <v/>
      </c>
    </row>
    <row r="6863" spans="1:28" s="41" customFormat="1" hidden="1" x14ac:dyDescent="0.2">
      <c r="A6863" s="36">
        <v>174036</v>
      </c>
      <c r="B6863" s="36">
        <v>1564</v>
      </c>
      <c r="C6863" s="36">
        <v>1635</v>
      </c>
      <c r="D6863" s="36" t="str">
        <f>VLOOKUP(C6863,Piv.Analysis!A:AA,27,0)</f>
        <v>دریافت و پرداخت</v>
      </c>
      <c r="E6863" s="36"/>
      <c r="F6863" s="37" t="s">
        <v>45</v>
      </c>
      <c r="G6863" s="37" t="s">
        <v>3949</v>
      </c>
      <c r="H6863" s="38">
        <v>16800005</v>
      </c>
      <c r="I6863" s="38">
        <v>0</v>
      </c>
      <c r="J6863" s="38">
        <f t="shared" si="139"/>
        <v>16800005</v>
      </c>
      <c r="K6863" s="38"/>
      <c r="L6863" s="49"/>
      <c r="M6863" s="37" t="s">
        <v>4</v>
      </c>
      <c r="N6863" s="37" t="s">
        <v>5</v>
      </c>
      <c r="O6863" s="37" t="s">
        <v>6</v>
      </c>
      <c r="P6863" s="37" t="s">
        <v>7</v>
      </c>
      <c r="Q6863" s="37" t="s">
        <v>38</v>
      </c>
      <c r="R6863" s="37" t="s">
        <v>39</v>
      </c>
      <c r="S6863" s="37" t="s">
        <v>3947</v>
      </c>
      <c r="T6863" s="37" t="s">
        <v>3946</v>
      </c>
      <c r="U6863" s="1" t="e">
        <f>VLOOKUP(T6863,[2]VAT!$A:$D,1,0)</f>
        <v>#N/A</v>
      </c>
      <c r="V6863" s="37" t="s">
        <v>2</v>
      </c>
      <c r="W6863" s="37" t="s">
        <v>2</v>
      </c>
      <c r="X6863" t="str">
        <f>VLOOKUP(T6863,[3]رکوردها!$A:$B,2,0)</f>
        <v>2064924310</v>
      </c>
      <c r="Y6863" t="str">
        <f>VLOOKUP(T6863,[3]رکوردها!$A:$D,4,0)</f>
        <v/>
      </c>
      <c r="Z6863" t="str">
        <f>VLOOKUP(T6863,[3]رکوردها!$A:$C,3,0)</f>
        <v/>
      </c>
      <c r="AA6863" t="str">
        <f>VLOOKUP(T6863,[3]رکوردها!$A:$F,6,0)</f>
        <v/>
      </c>
      <c r="AB6863" t="str">
        <f>VLOOKUP(T6863,[3]رکوردها!$A:$E,5,0)</f>
        <v/>
      </c>
    </row>
    <row r="6864" spans="1:28" s="41" customFormat="1" hidden="1" x14ac:dyDescent="0.2">
      <c r="A6864" s="36">
        <v>138548</v>
      </c>
      <c r="B6864" s="36">
        <v>1198</v>
      </c>
      <c r="C6864" s="36">
        <v>1028</v>
      </c>
      <c r="D6864" s="36" t="str">
        <f>VLOOKUP(C6864,Piv.Analysis!A:AA,27,0)</f>
        <v>دریافت و پرداخت</v>
      </c>
      <c r="E6864" s="36"/>
      <c r="F6864" s="37" t="s">
        <v>35</v>
      </c>
      <c r="G6864" s="37" t="s">
        <v>3950</v>
      </c>
      <c r="H6864" s="38">
        <v>11200001</v>
      </c>
      <c r="I6864" s="38">
        <v>0</v>
      </c>
      <c r="J6864" s="38">
        <f t="shared" si="139"/>
        <v>11200001</v>
      </c>
      <c r="K6864" s="38"/>
      <c r="L6864" s="49"/>
      <c r="M6864" s="37" t="s">
        <v>4</v>
      </c>
      <c r="N6864" s="37" t="s">
        <v>5</v>
      </c>
      <c r="O6864" s="37" t="s">
        <v>6</v>
      </c>
      <c r="P6864" s="37" t="s">
        <v>7</v>
      </c>
      <c r="Q6864" s="37" t="s">
        <v>38</v>
      </c>
      <c r="R6864" s="37" t="s">
        <v>39</v>
      </c>
      <c r="S6864" s="37" t="s">
        <v>3952</v>
      </c>
      <c r="T6864" s="37" t="s">
        <v>3951</v>
      </c>
      <c r="U6864" s="1" t="e">
        <f>VLOOKUP(T6864,[2]VAT!$A:$D,1,0)</f>
        <v>#N/A</v>
      </c>
      <c r="V6864" s="37" t="s">
        <v>2</v>
      </c>
      <c r="W6864" s="37" t="s">
        <v>2</v>
      </c>
      <c r="X6864" t="str">
        <f>VLOOKUP(T6864,[3]رکوردها!$A:$B,2,0)</f>
        <v>0069291276</v>
      </c>
      <c r="Y6864" t="str">
        <f>VLOOKUP(T6864,[3]رکوردها!$A:$D,4,0)</f>
        <v/>
      </c>
      <c r="Z6864" t="str">
        <f>VLOOKUP(T6864,[3]رکوردها!$A:$C,3,0)</f>
        <v>تهران</v>
      </c>
      <c r="AA6864" t="str">
        <f>VLOOKUP(T6864,[3]رکوردها!$A:$F,6,0)</f>
        <v>11 واحد -Aتهران پارس- شهرک فرهنگیان- بلوک 10</v>
      </c>
      <c r="AB6864" t="str">
        <f>VLOOKUP(T6864,[3]رکوردها!$A:$E,5,0)</f>
        <v>1</v>
      </c>
    </row>
    <row r="6865" spans="1:28" s="41" customFormat="1" hidden="1" x14ac:dyDescent="0.2">
      <c r="A6865" s="36">
        <v>146802</v>
      </c>
      <c r="B6865" s="36">
        <v>1290</v>
      </c>
      <c r="C6865" s="36">
        <v>1429</v>
      </c>
      <c r="D6865" s="39" t="s">
        <v>5189</v>
      </c>
      <c r="E6865" s="36"/>
      <c r="F6865" s="37" t="s">
        <v>11</v>
      </c>
      <c r="G6865" s="37" t="s">
        <v>41</v>
      </c>
      <c r="H6865" s="38">
        <v>0</v>
      </c>
      <c r="I6865" s="38">
        <v>12800002</v>
      </c>
      <c r="J6865" s="38">
        <f t="shared" si="139"/>
        <v>-12800002</v>
      </c>
      <c r="K6865" s="38"/>
      <c r="L6865" s="49"/>
      <c r="M6865" s="37" t="s">
        <v>4</v>
      </c>
      <c r="N6865" s="37" t="s">
        <v>5</v>
      </c>
      <c r="O6865" s="37" t="s">
        <v>6</v>
      </c>
      <c r="P6865" s="37" t="s">
        <v>7</v>
      </c>
      <c r="Q6865" s="37" t="s">
        <v>38</v>
      </c>
      <c r="R6865" s="37" t="s">
        <v>39</v>
      </c>
      <c r="S6865" s="37" t="s">
        <v>3952</v>
      </c>
      <c r="T6865" s="37" t="s">
        <v>3951</v>
      </c>
      <c r="U6865" s="1" t="e">
        <f>VLOOKUP(T6865,[2]VAT!$A:$D,1,0)</f>
        <v>#N/A</v>
      </c>
      <c r="V6865" s="37" t="s">
        <v>2</v>
      </c>
      <c r="W6865" s="37" t="s">
        <v>2</v>
      </c>
      <c r="X6865" t="str">
        <f>VLOOKUP(T6865,[3]رکوردها!$A:$B,2,0)</f>
        <v>0069291276</v>
      </c>
      <c r="Y6865" t="str">
        <f>VLOOKUP(T6865,[3]رکوردها!$A:$D,4,0)</f>
        <v/>
      </c>
      <c r="Z6865" t="str">
        <f>VLOOKUP(T6865,[3]رکوردها!$A:$C,3,0)</f>
        <v>تهران</v>
      </c>
      <c r="AA6865" t="str">
        <f>VLOOKUP(T6865,[3]رکوردها!$A:$F,6,0)</f>
        <v>11 واحد -Aتهران پارس- شهرک فرهنگیان- بلوک 10</v>
      </c>
      <c r="AB6865" t="str">
        <f>VLOOKUP(T6865,[3]رکوردها!$A:$E,5,0)</f>
        <v>1</v>
      </c>
    </row>
    <row r="6866" spans="1:28" s="41" customFormat="1" hidden="1" x14ac:dyDescent="0.2">
      <c r="A6866" s="36">
        <v>144859</v>
      </c>
      <c r="B6866" s="36">
        <v>1375</v>
      </c>
      <c r="C6866" s="36">
        <v>1395</v>
      </c>
      <c r="D6866" s="36" t="str">
        <f>VLOOKUP(C6866,Piv.Analysis!A:AA,27,0)</f>
        <v>دریافت و پرداخت</v>
      </c>
      <c r="E6866" s="36"/>
      <c r="F6866" s="37" t="s">
        <v>42</v>
      </c>
      <c r="G6866" s="37" t="s">
        <v>3953</v>
      </c>
      <c r="H6866" s="38">
        <v>12800002</v>
      </c>
      <c r="I6866" s="38">
        <v>0</v>
      </c>
      <c r="J6866" s="38">
        <f t="shared" si="139"/>
        <v>12800002</v>
      </c>
      <c r="K6866" s="38"/>
      <c r="L6866" s="49"/>
      <c r="M6866" s="37" t="s">
        <v>4</v>
      </c>
      <c r="N6866" s="37" t="s">
        <v>5</v>
      </c>
      <c r="O6866" s="37" t="s">
        <v>6</v>
      </c>
      <c r="P6866" s="37" t="s">
        <v>7</v>
      </c>
      <c r="Q6866" s="37" t="s">
        <v>38</v>
      </c>
      <c r="R6866" s="37" t="s">
        <v>39</v>
      </c>
      <c r="S6866" s="37" t="s">
        <v>3952</v>
      </c>
      <c r="T6866" s="37" t="s">
        <v>3951</v>
      </c>
      <c r="U6866" s="1" t="e">
        <f>VLOOKUP(T6866,[2]VAT!$A:$D,1,0)</f>
        <v>#N/A</v>
      </c>
      <c r="V6866" s="37" t="s">
        <v>2</v>
      </c>
      <c r="W6866" s="37" t="s">
        <v>2</v>
      </c>
      <c r="X6866" t="str">
        <f>VLOOKUP(T6866,[3]رکوردها!$A:$B,2,0)</f>
        <v>0069291276</v>
      </c>
      <c r="Y6866" t="str">
        <f>VLOOKUP(T6866,[3]رکوردها!$A:$D,4,0)</f>
        <v/>
      </c>
      <c r="Z6866" t="str">
        <f>VLOOKUP(T6866,[3]رکوردها!$A:$C,3,0)</f>
        <v>تهران</v>
      </c>
      <c r="AA6866" t="str">
        <f>VLOOKUP(T6866,[3]رکوردها!$A:$F,6,0)</f>
        <v>11 واحد -Aتهران پارس- شهرک فرهنگیان- بلوک 10</v>
      </c>
      <c r="AB6866" t="str">
        <f>VLOOKUP(T6866,[3]رکوردها!$A:$E,5,0)</f>
        <v>1</v>
      </c>
    </row>
    <row r="6867" spans="1:28" s="41" customFormat="1" hidden="1" x14ac:dyDescent="0.2">
      <c r="A6867" s="36">
        <v>175191</v>
      </c>
      <c r="B6867" s="36">
        <v>1513</v>
      </c>
      <c r="C6867" s="36">
        <v>1699</v>
      </c>
      <c r="D6867" s="39" t="s">
        <v>5189</v>
      </c>
      <c r="E6867" s="36"/>
      <c r="F6867" s="37" t="s">
        <v>15</v>
      </c>
      <c r="G6867" s="37" t="s">
        <v>44</v>
      </c>
      <c r="H6867" s="38">
        <v>0</v>
      </c>
      <c r="I6867" s="38">
        <v>28800004</v>
      </c>
      <c r="J6867" s="38">
        <f t="shared" si="139"/>
        <v>-28800004</v>
      </c>
      <c r="K6867" s="38"/>
      <c r="L6867" s="49"/>
      <c r="M6867" s="37" t="s">
        <v>4</v>
      </c>
      <c r="N6867" s="37" t="s">
        <v>5</v>
      </c>
      <c r="O6867" s="37" t="s">
        <v>6</v>
      </c>
      <c r="P6867" s="37" t="s">
        <v>7</v>
      </c>
      <c r="Q6867" s="37" t="s">
        <v>38</v>
      </c>
      <c r="R6867" s="37" t="s">
        <v>39</v>
      </c>
      <c r="S6867" s="37" t="s">
        <v>3952</v>
      </c>
      <c r="T6867" s="37" t="s">
        <v>3951</v>
      </c>
      <c r="U6867" s="1" t="e">
        <f>VLOOKUP(T6867,[2]VAT!$A:$D,1,0)</f>
        <v>#N/A</v>
      </c>
      <c r="V6867" s="37" t="s">
        <v>2</v>
      </c>
      <c r="W6867" s="37" t="s">
        <v>2</v>
      </c>
      <c r="X6867" t="str">
        <f>VLOOKUP(T6867,[3]رکوردها!$A:$B,2,0)</f>
        <v>0069291276</v>
      </c>
      <c r="Y6867" t="str">
        <f>VLOOKUP(T6867,[3]رکوردها!$A:$D,4,0)</f>
        <v/>
      </c>
      <c r="Z6867" t="str">
        <f>VLOOKUP(T6867,[3]رکوردها!$A:$C,3,0)</f>
        <v>تهران</v>
      </c>
      <c r="AA6867" t="str">
        <f>VLOOKUP(T6867,[3]رکوردها!$A:$F,6,0)</f>
        <v>11 واحد -Aتهران پارس- شهرک فرهنگیان- بلوک 10</v>
      </c>
      <c r="AB6867" t="str">
        <f>VLOOKUP(T6867,[3]رکوردها!$A:$E,5,0)</f>
        <v>1</v>
      </c>
    </row>
    <row r="6868" spans="1:28" s="41" customFormat="1" hidden="1" x14ac:dyDescent="0.2">
      <c r="A6868" s="36">
        <v>174037</v>
      </c>
      <c r="B6868" s="36">
        <v>1564</v>
      </c>
      <c r="C6868" s="36">
        <v>1635</v>
      </c>
      <c r="D6868" s="36" t="str">
        <f>VLOOKUP(C6868,Piv.Analysis!A:AA,27,0)</f>
        <v>دریافت و پرداخت</v>
      </c>
      <c r="E6868" s="36"/>
      <c r="F6868" s="37" t="s">
        <v>45</v>
      </c>
      <c r="G6868" s="37" t="s">
        <v>3954</v>
      </c>
      <c r="H6868" s="38">
        <v>28800004</v>
      </c>
      <c r="I6868" s="38">
        <v>0</v>
      </c>
      <c r="J6868" s="38">
        <f t="shared" si="139"/>
        <v>28800004</v>
      </c>
      <c r="K6868" s="38"/>
      <c r="L6868" s="49"/>
      <c r="M6868" s="37" t="s">
        <v>4</v>
      </c>
      <c r="N6868" s="37" t="s">
        <v>5</v>
      </c>
      <c r="O6868" s="37" t="s">
        <v>6</v>
      </c>
      <c r="P6868" s="37" t="s">
        <v>7</v>
      </c>
      <c r="Q6868" s="37" t="s">
        <v>38</v>
      </c>
      <c r="R6868" s="37" t="s">
        <v>39</v>
      </c>
      <c r="S6868" s="37" t="s">
        <v>3952</v>
      </c>
      <c r="T6868" s="37" t="s">
        <v>3951</v>
      </c>
      <c r="U6868" s="1" t="e">
        <f>VLOOKUP(T6868,[2]VAT!$A:$D,1,0)</f>
        <v>#N/A</v>
      </c>
      <c r="V6868" s="37" t="s">
        <v>2</v>
      </c>
      <c r="W6868" s="37" t="s">
        <v>2</v>
      </c>
      <c r="X6868" t="str">
        <f>VLOOKUP(T6868,[3]رکوردها!$A:$B,2,0)</f>
        <v>0069291276</v>
      </c>
      <c r="Y6868" t="str">
        <f>VLOOKUP(T6868,[3]رکوردها!$A:$D,4,0)</f>
        <v/>
      </c>
      <c r="Z6868" t="str">
        <f>VLOOKUP(T6868,[3]رکوردها!$A:$C,3,0)</f>
        <v>تهران</v>
      </c>
      <c r="AA6868" t="str">
        <f>VLOOKUP(T6868,[3]رکوردها!$A:$F,6,0)</f>
        <v>11 واحد -Aتهران پارس- شهرک فرهنگیان- بلوک 10</v>
      </c>
      <c r="AB6868" t="str">
        <f>VLOOKUP(T6868,[3]رکوردها!$A:$E,5,0)</f>
        <v>1</v>
      </c>
    </row>
    <row r="6869" spans="1:28" s="41" customFormat="1" hidden="1" x14ac:dyDescent="0.2">
      <c r="A6869" s="36">
        <v>177082</v>
      </c>
      <c r="B6869" s="36">
        <v>1668</v>
      </c>
      <c r="C6869" s="36">
        <v>1845</v>
      </c>
      <c r="D6869" s="39" t="s">
        <v>5189</v>
      </c>
      <c r="E6869" s="36"/>
      <c r="F6869" s="37" t="s">
        <v>0</v>
      </c>
      <c r="G6869" s="37" t="s">
        <v>47</v>
      </c>
      <c r="H6869" s="38">
        <v>0</v>
      </c>
      <c r="I6869" s="38">
        <v>11200001</v>
      </c>
      <c r="J6869" s="38">
        <f t="shared" si="139"/>
        <v>-11200001</v>
      </c>
      <c r="K6869" s="38"/>
      <c r="L6869" s="49"/>
      <c r="M6869" s="37" t="s">
        <v>4</v>
      </c>
      <c r="N6869" s="37" t="s">
        <v>5</v>
      </c>
      <c r="O6869" s="37" t="s">
        <v>6</v>
      </c>
      <c r="P6869" s="37" t="s">
        <v>7</v>
      </c>
      <c r="Q6869" s="37" t="s">
        <v>38</v>
      </c>
      <c r="R6869" s="37" t="s">
        <v>39</v>
      </c>
      <c r="S6869" s="37" t="s">
        <v>3952</v>
      </c>
      <c r="T6869" s="37" t="s">
        <v>3951</v>
      </c>
      <c r="U6869" s="1" t="e">
        <f>VLOOKUP(T6869,[2]VAT!$A:$D,1,0)</f>
        <v>#N/A</v>
      </c>
      <c r="V6869" s="37" t="s">
        <v>2</v>
      </c>
      <c r="W6869" s="37" t="s">
        <v>2</v>
      </c>
      <c r="X6869" t="str">
        <f>VLOOKUP(T6869,[3]رکوردها!$A:$B,2,0)</f>
        <v>0069291276</v>
      </c>
      <c r="Y6869" t="str">
        <f>VLOOKUP(T6869,[3]رکوردها!$A:$D,4,0)</f>
        <v/>
      </c>
      <c r="Z6869" t="str">
        <f>VLOOKUP(T6869,[3]رکوردها!$A:$C,3,0)</f>
        <v>تهران</v>
      </c>
      <c r="AA6869" t="str">
        <f>VLOOKUP(T6869,[3]رکوردها!$A:$F,6,0)</f>
        <v>11 واحد -Aتهران پارس- شهرک فرهنگیان- بلوک 10</v>
      </c>
      <c r="AB6869" t="str">
        <f>VLOOKUP(T6869,[3]رکوردها!$A:$E,5,0)</f>
        <v>1</v>
      </c>
    </row>
    <row r="6870" spans="1:28" s="41" customFormat="1" hidden="1" x14ac:dyDescent="0.2">
      <c r="A6870" s="36">
        <v>146803</v>
      </c>
      <c r="B6870" s="36">
        <v>1290</v>
      </c>
      <c r="C6870" s="36">
        <v>1429</v>
      </c>
      <c r="D6870" s="39" t="s">
        <v>5189</v>
      </c>
      <c r="E6870" s="36"/>
      <c r="F6870" s="37" t="s">
        <v>11</v>
      </c>
      <c r="G6870" s="37" t="s">
        <v>41</v>
      </c>
      <c r="H6870" s="38">
        <v>0</v>
      </c>
      <c r="I6870" s="38">
        <v>15120000</v>
      </c>
      <c r="J6870" s="38">
        <f t="shared" si="139"/>
        <v>-15120000</v>
      </c>
      <c r="K6870" s="38"/>
      <c r="L6870" s="49"/>
      <c r="M6870" s="37" t="s">
        <v>4</v>
      </c>
      <c r="N6870" s="37" t="s">
        <v>5</v>
      </c>
      <c r="O6870" s="37" t="s">
        <v>6</v>
      </c>
      <c r="P6870" s="37" t="s">
        <v>7</v>
      </c>
      <c r="Q6870" s="37" t="s">
        <v>38</v>
      </c>
      <c r="R6870" s="37" t="s">
        <v>39</v>
      </c>
      <c r="S6870" s="37" t="s">
        <v>3956</v>
      </c>
      <c r="T6870" s="37" t="s">
        <v>3955</v>
      </c>
      <c r="U6870" s="1" t="e">
        <f>VLOOKUP(T6870,[2]VAT!$A:$D,1,0)</f>
        <v>#N/A</v>
      </c>
      <c r="V6870" s="37" t="s">
        <v>2</v>
      </c>
      <c r="W6870" s="37" t="s">
        <v>2</v>
      </c>
      <c r="X6870" t="str">
        <f>VLOOKUP(T6870,[3]رکوردها!$A:$B,2,0)</f>
        <v>0069449937</v>
      </c>
      <c r="Y6870" t="str">
        <f>VLOOKUP(T6870,[3]رکوردها!$A:$D,4,0)</f>
        <v/>
      </c>
      <c r="Z6870" t="str">
        <f>VLOOKUP(T6870,[3]رکوردها!$A:$C,3,0)</f>
        <v>تهران</v>
      </c>
      <c r="AA6870" t="str">
        <f>VLOOKUP(T6870,[3]رکوردها!$A:$F,6,0)</f>
        <v>تهران-بزرگراه ستاری جنوب-خیابان پیامبر غربی-خیابان جهاد اکبر-کوچه انصاری-پلاک21-واحد7</v>
      </c>
      <c r="AB6870" t="str">
        <f>VLOOKUP(T6870,[3]رکوردها!$A:$E,5,0)</f>
        <v>1</v>
      </c>
    </row>
    <row r="6871" spans="1:28" s="41" customFormat="1" hidden="1" x14ac:dyDescent="0.2">
      <c r="A6871" s="36">
        <v>144860</v>
      </c>
      <c r="B6871" s="36">
        <v>1375</v>
      </c>
      <c r="C6871" s="36">
        <v>1395</v>
      </c>
      <c r="D6871" s="36" t="str">
        <f>VLOOKUP(C6871,Piv.Analysis!A:AA,27,0)</f>
        <v>دریافت و پرداخت</v>
      </c>
      <c r="E6871" s="36"/>
      <c r="F6871" s="37" t="s">
        <v>42</v>
      </c>
      <c r="G6871" s="37" t="s">
        <v>3957</v>
      </c>
      <c r="H6871" s="38">
        <v>15120000</v>
      </c>
      <c r="I6871" s="38">
        <v>0</v>
      </c>
      <c r="J6871" s="38">
        <f t="shared" si="139"/>
        <v>15120000</v>
      </c>
      <c r="K6871" s="38"/>
      <c r="L6871" s="49"/>
      <c r="M6871" s="37" t="s">
        <v>4</v>
      </c>
      <c r="N6871" s="37" t="s">
        <v>5</v>
      </c>
      <c r="O6871" s="37" t="s">
        <v>6</v>
      </c>
      <c r="P6871" s="37" t="s">
        <v>7</v>
      </c>
      <c r="Q6871" s="37" t="s">
        <v>38</v>
      </c>
      <c r="R6871" s="37" t="s">
        <v>39</v>
      </c>
      <c r="S6871" s="37" t="s">
        <v>3956</v>
      </c>
      <c r="T6871" s="37" t="s">
        <v>3955</v>
      </c>
      <c r="U6871" s="1" t="e">
        <f>VLOOKUP(T6871,[2]VAT!$A:$D,1,0)</f>
        <v>#N/A</v>
      </c>
      <c r="V6871" s="37" t="s">
        <v>2</v>
      </c>
      <c r="W6871" s="37" t="s">
        <v>2</v>
      </c>
      <c r="X6871" t="str">
        <f>VLOOKUP(T6871,[3]رکوردها!$A:$B,2,0)</f>
        <v>0069449937</v>
      </c>
      <c r="Y6871" t="str">
        <f>VLOOKUP(T6871,[3]رکوردها!$A:$D,4,0)</f>
        <v/>
      </c>
      <c r="Z6871" t="str">
        <f>VLOOKUP(T6871,[3]رکوردها!$A:$C,3,0)</f>
        <v>تهران</v>
      </c>
      <c r="AA6871" t="str">
        <f>VLOOKUP(T6871,[3]رکوردها!$A:$F,6,0)</f>
        <v>تهران-بزرگراه ستاری جنوب-خیابان پیامبر غربی-خیابان جهاد اکبر-کوچه انصاری-پلاک21-واحد7</v>
      </c>
      <c r="AB6871" t="str">
        <f>VLOOKUP(T6871,[3]رکوردها!$A:$E,5,0)</f>
        <v>1</v>
      </c>
    </row>
    <row r="6872" spans="1:28" s="41" customFormat="1" hidden="1" x14ac:dyDescent="0.2">
      <c r="A6872" s="36">
        <v>175192</v>
      </c>
      <c r="B6872" s="36">
        <v>1513</v>
      </c>
      <c r="C6872" s="36">
        <v>1699</v>
      </c>
      <c r="D6872" s="39" t="s">
        <v>5189</v>
      </c>
      <c r="E6872" s="36"/>
      <c r="F6872" s="37" t="s">
        <v>15</v>
      </c>
      <c r="G6872" s="37" t="s">
        <v>44</v>
      </c>
      <c r="H6872" s="38">
        <v>0</v>
      </c>
      <c r="I6872" s="38">
        <v>8640000</v>
      </c>
      <c r="J6872" s="38">
        <f t="shared" si="139"/>
        <v>-8640000</v>
      </c>
      <c r="K6872" s="38"/>
      <c r="L6872" s="49"/>
      <c r="M6872" s="37" t="s">
        <v>4</v>
      </c>
      <c r="N6872" s="37" t="s">
        <v>5</v>
      </c>
      <c r="O6872" s="37" t="s">
        <v>6</v>
      </c>
      <c r="P6872" s="37" t="s">
        <v>7</v>
      </c>
      <c r="Q6872" s="37" t="s">
        <v>38</v>
      </c>
      <c r="R6872" s="37" t="s">
        <v>39</v>
      </c>
      <c r="S6872" s="37" t="s">
        <v>3956</v>
      </c>
      <c r="T6872" s="37" t="s">
        <v>3955</v>
      </c>
      <c r="U6872" s="1" t="e">
        <f>VLOOKUP(T6872,[2]VAT!$A:$D,1,0)</f>
        <v>#N/A</v>
      </c>
      <c r="V6872" s="37" t="s">
        <v>2</v>
      </c>
      <c r="W6872" s="37" t="s">
        <v>2</v>
      </c>
      <c r="X6872" t="str">
        <f>VLOOKUP(T6872,[3]رکوردها!$A:$B,2,0)</f>
        <v>0069449937</v>
      </c>
      <c r="Y6872" t="str">
        <f>VLOOKUP(T6872,[3]رکوردها!$A:$D,4,0)</f>
        <v/>
      </c>
      <c r="Z6872" t="str">
        <f>VLOOKUP(T6872,[3]رکوردها!$A:$C,3,0)</f>
        <v>تهران</v>
      </c>
      <c r="AA6872" t="str">
        <f>VLOOKUP(T6872,[3]رکوردها!$A:$F,6,0)</f>
        <v>تهران-بزرگراه ستاری جنوب-خیابان پیامبر غربی-خیابان جهاد اکبر-کوچه انصاری-پلاک21-واحد7</v>
      </c>
      <c r="AB6872" t="str">
        <f>VLOOKUP(T6872,[3]رکوردها!$A:$E,5,0)</f>
        <v>1</v>
      </c>
    </row>
    <row r="6873" spans="1:28" s="41" customFormat="1" hidden="1" x14ac:dyDescent="0.2">
      <c r="A6873" s="36">
        <v>174038</v>
      </c>
      <c r="B6873" s="36">
        <v>1564</v>
      </c>
      <c r="C6873" s="36">
        <v>1635</v>
      </c>
      <c r="D6873" s="36" t="str">
        <f>VLOOKUP(C6873,Piv.Analysis!A:AA,27,0)</f>
        <v>دریافت و پرداخت</v>
      </c>
      <c r="E6873" s="36"/>
      <c r="F6873" s="37" t="s">
        <v>45</v>
      </c>
      <c r="G6873" s="37" t="s">
        <v>3958</v>
      </c>
      <c r="H6873" s="38">
        <v>8640000</v>
      </c>
      <c r="I6873" s="38">
        <v>0</v>
      </c>
      <c r="J6873" s="38">
        <f t="shared" si="139"/>
        <v>8640000</v>
      </c>
      <c r="K6873" s="38"/>
      <c r="L6873" s="49"/>
      <c r="M6873" s="37" t="s">
        <v>4</v>
      </c>
      <c r="N6873" s="37" t="s">
        <v>5</v>
      </c>
      <c r="O6873" s="37" t="s">
        <v>6</v>
      </c>
      <c r="P6873" s="37" t="s">
        <v>7</v>
      </c>
      <c r="Q6873" s="37" t="s">
        <v>38</v>
      </c>
      <c r="R6873" s="37" t="s">
        <v>39</v>
      </c>
      <c r="S6873" s="37" t="s">
        <v>3956</v>
      </c>
      <c r="T6873" s="37" t="s">
        <v>3955</v>
      </c>
      <c r="U6873" s="1" t="e">
        <f>VLOOKUP(T6873,[2]VAT!$A:$D,1,0)</f>
        <v>#N/A</v>
      </c>
      <c r="V6873" s="37" t="s">
        <v>2</v>
      </c>
      <c r="W6873" s="37" t="s">
        <v>2</v>
      </c>
      <c r="X6873" t="str">
        <f>VLOOKUP(T6873,[3]رکوردها!$A:$B,2,0)</f>
        <v>0069449937</v>
      </c>
      <c r="Y6873" t="str">
        <f>VLOOKUP(T6873,[3]رکوردها!$A:$D,4,0)</f>
        <v/>
      </c>
      <c r="Z6873" t="str">
        <f>VLOOKUP(T6873,[3]رکوردها!$A:$C,3,0)</f>
        <v>تهران</v>
      </c>
      <c r="AA6873" t="str">
        <f>VLOOKUP(T6873,[3]رکوردها!$A:$F,6,0)</f>
        <v>تهران-بزرگراه ستاری جنوب-خیابان پیامبر غربی-خیابان جهاد اکبر-کوچه انصاری-پلاک21-واحد7</v>
      </c>
      <c r="AB6873" t="str">
        <f>VLOOKUP(T6873,[3]رکوردها!$A:$E,5,0)</f>
        <v>1</v>
      </c>
    </row>
    <row r="6874" spans="1:28" s="41" customFormat="1" hidden="1" x14ac:dyDescent="0.2">
      <c r="A6874" s="36">
        <v>177083</v>
      </c>
      <c r="B6874" s="36">
        <v>1668</v>
      </c>
      <c r="C6874" s="36">
        <v>1845</v>
      </c>
      <c r="D6874" s="39" t="s">
        <v>5189</v>
      </c>
      <c r="E6874" s="36"/>
      <c r="F6874" s="37" t="s">
        <v>0</v>
      </c>
      <c r="G6874" s="37" t="s">
        <v>47</v>
      </c>
      <c r="H6874" s="38">
        <v>0</v>
      </c>
      <c r="I6874" s="38">
        <v>8640000</v>
      </c>
      <c r="J6874" s="38">
        <f t="shared" si="139"/>
        <v>-8640000</v>
      </c>
      <c r="K6874" s="38"/>
      <c r="L6874" s="49"/>
      <c r="M6874" s="37" t="s">
        <v>4</v>
      </c>
      <c r="N6874" s="37" t="s">
        <v>5</v>
      </c>
      <c r="O6874" s="37" t="s">
        <v>6</v>
      </c>
      <c r="P6874" s="37" t="s">
        <v>7</v>
      </c>
      <c r="Q6874" s="37" t="s">
        <v>38</v>
      </c>
      <c r="R6874" s="37" t="s">
        <v>39</v>
      </c>
      <c r="S6874" s="37" t="s">
        <v>3956</v>
      </c>
      <c r="T6874" s="37" t="s">
        <v>3955</v>
      </c>
      <c r="U6874" s="1" t="e">
        <f>VLOOKUP(T6874,[2]VAT!$A:$D,1,0)</f>
        <v>#N/A</v>
      </c>
      <c r="V6874" s="37" t="s">
        <v>2</v>
      </c>
      <c r="W6874" s="37" t="s">
        <v>2</v>
      </c>
      <c r="X6874" t="str">
        <f>VLOOKUP(T6874,[3]رکوردها!$A:$B,2,0)</f>
        <v>0069449937</v>
      </c>
      <c r="Y6874" t="str">
        <f>VLOOKUP(T6874,[3]رکوردها!$A:$D,4,0)</f>
        <v/>
      </c>
      <c r="Z6874" t="str">
        <f>VLOOKUP(T6874,[3]رکوردها!$A:$C,3,0)</f>
        <v>تهران</v>
      </c>
      <c r="AA6874" t="str">
        <f>VLOOKUP(T6874,[3]رکوردها!$A:$F,6,0)</f>
        <v>تهران-بزرگراه ستاری جنوب-خیابان پیامبر غربی-خیابان جهاد اکبر-کوچه انصاری-پلاک21-واحد7</v>
      </c>
      <c r="AB6874" t="str">
        <f>VLOOKUP(T6874,[3]رکوردها!$A:$E,5,0)</f>
        <v>1</v>
      </c>
    </row>
    <row r="6875" spans="1:28" s="41" customFormat="1" hidden="1" x14ac:dyDescent="0.2">
      <c r="A6875" s="36">
        <v>138551</v>
      </c>
      <c r="B6875" s="36">
        <v>1198</v>
      </c>
      <c r="C6875" s="36">
        <v>1028</v>
      </c>
      <c r="D6875" s="36" t="str">
        <f>VLOOKUP(C6875,Piv.Analysis!A:AA,27,0)</f>
        <v>دریافت و پرداخت</v>
      </c>
      <c r="E6875" s="36"/>
      <c r="F6875" s="37" t="s">
        <v>35</v>
      </c>
      <c r="G6875" s="37" t="s">
        <v>3959</v>
      </c>
      <c r="H6875" s="38">
        <v>21000006</v>
      </c>
      <c r="I6875" s="38">
        <v>0</v>
      </c>
      <c r="J6875" s="38">
        <f t="shared" si="139"/>
        <v>21000006</v>
      </c>
      <c r="K6875" s="38"/>
      <c r="L6875" s="49"/>
      <c r="M6875" s="37" t="s">
        <v>4</v>
      </c>
      <c r="N6875" s="37" t="s">
        <v>5</v>
      </c>
      <c r="O6875" s="37" t="s">
        <v>6</v>
      </c>
      <c r="P6875" s="37" t="s">
        <v>7</v>
      </c>
      <c r="Q6875" s="37" t="s">
        <v>38</v>
      </c>
      <c r="R6875" s="37" t="s">
        <v>39</v>
      </c>
      <c r="S6875" s="37" t="s">
        <v>3961</v>
      </c>
      <c r="T6875" s="37" t="s">
        <v>3960</v>
      </c>
      <c r="U6875" s="1" t="e">
        <f>VLOOKUP(T6875,[2]VAT!$A:$D,1,0)</f>
        <v>#N/A</v>
      </c>
      <c r="V6875" s="37" t="s">
        <v>2</v>
      </c>
      <c r="W6875" s="37" t="s">
        <v>2</v>
      </c>
      <c r="X6875" t="str">
        <f>VLOOKUP(T6875,[3]رکوردها!$A:$B,2,0)</f>
        <v>0068286996</v>
      </c>
      <c r="Y6875" t="str">
        <f>VLOOKUP(T6875,[3]رکوردها!$A:$D,4,0)</f>
        <v/>
      </c>
      <c r="Z6875" t="str">
        <f>VLOOKUP(T6875,[3]رکوردها!$A:$C,3,0)</f>
        <v>تهران</v>
      </c>
      <c r="AA6875" t="str">
        <f>VLOOKUP(T6875,[3]رکوردها!$A:$F,6,0)</f>
        <v>تهران-خیابان شهرآرا-خیابان پاتریس-خیابان نهم-پلاک6</v>
      </c>
      <c r="AB6875" t="str">
        <f>VLOOKUP(T6875,[3]رکوردها!$A:$E,5,0)</f>
        <v>1</v>
      </c>
    </row>
    <row r="6876" spans="1:28" s="41" customFormat="1" hidden="1" x14ac:dyDescent="0.2">
      <c r="A6876" s="36">
        <v>146804</v>
      </c>
      <c r="B6876" s="36">
        <v>1290</v>
      </c>
      <c r="C6876" s="36">
        <v>1429</v>
      </c>
      <c r="D6876" s="39" t="s">
        <v>5189</v>
      </c>
      <c r="E6876" s="36"/>
      <c r="F6876" s="37" t="s">
        <v>11</v>
      </c>
      <c r="G6876" s="37" t="s">
        <v>41</v>
      </c>
      <c r="H6876" s="38">
        <v>0</v>
      </c>
      <c r="I6876" s="38">
        <v>22400006</v>
      </c>
      <c r="J6876" s="38">
        <f t="shared" si="139"/>
        <v>-22400006</v>
      </c>
      <c r="K6876" s="38"/>
      <c r="L6876" s="49"/>
      <c r="M6876" s="37" t="s">
        <v>4</v>
      </c>
      <c r="N6876" s="37" t="s">
        <v>5</v>
      </c>
      <c r="O6876" s="37" t="s">
        <v>6</v>
      </c>
      <c r="P6876" s="37" t="s">
        <v>7</v>
      </c>
      <c r="Q6876" s="37" t="s">
        <v>38</v>
      </c>
      <c r="R6876" s="37" t="s">
        <v>39</v>
      </c>
      <c r="S6876" s="37" t="s">
        <v>3961</v>
      </c>
      <c r="T6876" s="37" t="s">
        <v>3960</v>
      </c>
      <c r="U6876" s="1" t="e">
        <f>VLOOKUP(T6876,[2]VAT!$A:$D,1,0)</f>
        <v>#N/A</v>
      </c>
      <c r="V6876" s="37" t="s">
        <v>2</v>
      </c>
      <c r="W6876" s="37" t="s">
        <v>2</v>
      </c>
      <c r="X6876" t="str">
        <f>VLOOKUP(T6876,[3]رکوردها!$A:$B,2,0)</f>
        <v>0068286996</v>
      </c>
      <c r="Y6876" t="str">
        <f>VLOOKUP(T6876,[3]رکوردها!$A:$D,4,0)</f>
        <v/>
      </c>
      <c r="Z6876" t="str">
        <f>VLOOKUP(T6876,[3]رکوردها!$A:$C,3,0)</f>
        <v>تهران</v>
      </c>
      <c r="AA6876" t="str">
        <f>VLOOKUP(T6876,[3]رکوردها!$A:$F,6,0)</f>
        <v>تهران-خیابان شهرآرا-خیابان پاتریس-خیابان نهم-پلاک6</v>
      </c>
      <c r="AB6876" t="str">
        <f>VLOOKUP(T6876,[3]رکوردها!$A:$E,5,0)</f>
        <v>1</v>
      </c>
    </row>
    <row r="6877" spans="1:28" s="41" customFormat="1" hidden="1" x14ac:dyDescent="0.2">
      <c r="A6877" s="36">
        <v>144861</v>
      </c>
      <c r="B6877" s="36">
        <v>1375</v>
      </c>
      <c r="C6877" s="36">
        <v>1395</v>
      </c>
      <c r="D6877" s="36" t="str">
        <f>VLOOKUP(C6877,Piv.Analysis!A:AA,27,0)</f>
        <v>دریافت و پرداخت</v>
      </c>
      <c r="E6877" s="36"/>
      <c r="F6877" s="37" t="s">
        <v>42</v>
      </c>
      <c r="G6877" s="37" t="s">
        <v>3962</v>
      </c>
      <c r="H6877" s="38">
        <v>22400006</v>
      </c>
      <c r="I6877" s="38">
        <v>0</v>
      </c>
      <c r="J6877" s="38">
        <f t="shared" si="139"/>
        <v>22400006</v>
      </c>
      <c r="K6877" s="38"/>
      <c r="L6877" s="49"/>
      <c r="M6877" s="37" t="s">
        <v>4</v>
      </c>
      <c r="N6877" s="37" t="s">
        <v>5</v>
      </c>
      <c r="O6877" s="37" t="s">
        <v>6</v>
      </c>
      <c r="P6877" s="37" t="s">
        <v>7</v>
      </c>
      <c r="Q6877" s="37" t="s">
        <v>38</v>
      </c>
      <c r="R6877" s="37" t="s">
        <v>39</v>
      </c>
      <c r="S6877" s="37" t="s">
        <v>3961</v>
      </c>
      <c r="T6877" s="37" t="s">
        <v>3960</v>
      </c>
      <c r="U6877" s="1" t="e">
        <f>VLOOKUP(T6877,[2]VAT!$A:$D,1,0)</f>
        <v>#N/A</v>
      </c>
      <c r="V6877" s="37" t="s">
        <v>2</v>
      </c>
      <c r="W6877" s="37" t="s">
        <v>2</v>
      </c>
      <c r="X6877" t="str">
        <f>VLOOKUP(T6877,[3]رکوردها!$A:$B,2,0)</f>
        <v>0068286996</v>
      </c>
      <c r="Y6877" t="str">
        <f>VLOOKUP(T6877,[3]رکوردها!$A:$D,4,0)</f>
        <v/>
      </c>
      <c r="Z6877" t="str">
        <f>VLOOKUP(T6877,[3]رکوردها!$A:$C,3,0)</f>
        <v>تهران</v>
      </c>
      <c r="AA6877" t="str">
        <f>VLOOKUP(T6877,[3]رکوردها!$A:$F,6,0)</f>
        <v>تهران-خیابان شهرآرا-خیابان پاتریس-خیابان نهم-پلاک6</v>
      </c>
      <c r="AB6877" t="str">
        <f>VLOOKUP(T6877,[3]رکوردها!$A:$E,5,0)</f>
        <v>1</v>
      </c>
    </row>
    <row r="6878" spans="1:28" s="41" customFormat="1" hidden="1" x14ac:dyDescent="0.2">
      <c r="A6878" s="36">
        <v>175193</v>
      </c>
      <c r="B6878" s="36">
        <v>1513</v>
      </c>
      <c r="C6878" s="36">
        <v>1699</v>
      </c>
      <c r="D6878" s="39" t="s">
        <v>5189</v>
      </c>
      <c r="E6878" s="36"/>
      <c r="F6878" s="37" t="s">
        <v>15</v>
      </c>
      <c r="G6878" s="37" t="s">
        <v>44</v>
      </c>
      <c r="H6878" s="38">
        <v>0</v>
      </c>
      <c r="I6878" s="38">
        <v>28000008</v>
      </c>
      <c r="J6878" s="38">
        <f t="shared" si="139"/>
        <v>-28000008</v>
      </c>
      <c r="K6878" s="38"/>
      <c r="L6878" s="49"/>
      <c r="M6878" s="37" t="s">
        <v>4</v>
      </c>
      <c r="N6878" s="37" t="s">
        <v>5</v>
      </c>
      <c r="O6878" s="37" t="s">
        <v>6</v>
      </c>
      <c r="P6878" s="37" t="s">
        <v>7</v>
      </c>
      <c r="Q6878" s="37" t="s">
        <v>38</v>
      </c>
      <c r="R6878" s="37" t="s">
        <v>39</v>
      </c>
      <c r="S6878" s="37" t="s">
        <v>3961</v>
      </c>
      <c r="T6878" s="37" t="s">
        <v>3960</v>
      </c>
      <c r="U6878" s="1" t="e">
        <f>VLOOKUP(T6878,[2]VAT!$A:$D,1,0)</f>
        <v>#N/A</v>
      </c>
      <c r="V6878" s="37" t="s">
        <v>2</v>
      </c>
      <c r="W6878" s="37" t="s">
        <v>2</v>
      </c>
      <c r="X6878" t="str">
        <f>VLOOKUP(T6878,[3]رکوردها!$A:$B,2,0)</f>
        <v>0068286996</v>
      </c>
      <c r="Y6878" t="str">
        <f>VLOOKUP(T6878,[3]رکوردها!$A:$D,4,0)</f>
        <v/>
      </c>
      <c r="Z6878" t="str">
        <f>VLOOKUP(T6878,[3]رکوردها!$A:$C,3,0)</f>
        <v>تهران</v>
      </c>
      <c r="AA6878" t="str">
        <f>VLOOKUP(T6878,[3]رکوردها!$A:$F,6,0)</f>
        <v>تهران-خیابان شهرآرا-خیابان پاتریس-خیابان نهم-پلاک6</v>
      </c>
      <c r="AB6878" t="str">
        <f>VLOOKUP(T6878,[3]رکوردها!$A:$E,5,0)</f>
        <v>1</v>
      </c>
    </row>
    <row r="6879" spans="1:28" s="41" customFormat="1" hidden="1" x14ac:dyDescent="0.2">
      <c r="A6879" s="36">
        <v>174039</v>
      </c>
      <c r="B6879" s="36">
        <v>1564</v>
      </c>
      <c r="C6879" s="36">
        <v>1635</v>
      </c>
      <c r="D6879" s="36" t="str">
        <f>VLOOKUP(C6879,Piv.Analysis!A:AA,27,0)</f>
        <v>دریافت و پرداخت</v>
      </c>
      <c r="E6879" s="36"/>
      <c r="F6879" s="37" t="s">
        <v>45</v>
      </c>
      <c r="G6879" s="37" t="s">
        <v>3963</v>
      </c>
      <c r="H6879" s="38">
        <v>28000008</v>
      </c>
      <c r="I6879" s="38">
        <v>0</v>
      </c>
      <c r="J6879" s="38">
        <f t="shared" si="139"/>
        <v>28000008</v>
      </c>
      <c r="K6879" s="38"/>
      <c r="L6879" s="49"/>
      <c r="M6879" s="37" t="s">
        <v>4</v>
      </c>
      <c r="N6879" s="37" t="s">
        <v>5</v>
      </c>
      <c r="O6879" s="37" t="s">
        <v>6</v>
      </c>
      <c r="P6879" s="37" t="s">
        <v>7</v>
      </c>
      <c r="Q6879" s="37" t="s">
        <v>38</v>
      </c>
      <c r="R6879" s="37" t="s">
        <v>39</v>
      </c>
      <c r="S6879" s="37" t="s">
        <v>3961</v>
      </c>
      <c r="T6879" s="37" t="s">
        <v>3960</v>
      </c>
      <c r="U6879" s="1" t="e">
        <f>VLOOKUP(T6879,[2]VAT!$A:$D,1,0)</f>
        <v>#N/A</v>
      </c>
      <c r="V6879" s="37" t="s">
        <v>2</v>
      </c>
      <c r="W6879" s="37" t="s">
        <v>2</v>
      </c>
      <c r="X6879" t="str">
        <f>VLOOKUP(T6879,[3]رکوردها!$A:$B,2,0)</f>
        <v>0068286996</v>
      </c>
      <c r="Y6879" t="str">
        <f>VLOOKUP(T6879,[3]رکوردها!$A:$D,4,0)</f>
        <v/>
      </c>
      <c r="Z6879" t="str">
        <f>VLOOKUP(T6879,[3]رکوردها!$A:$C,3,0)</f>
        <v>تهران</v>
      </c>
      <c r="AA6879" t="str">
        <f>VLOOKUP(T6879,[3]رکوردها!$A:$F,6,0)</f>
        <v>تهران-خیابان شهرآرا-خیابان پاتریس-خیابان نهم-پلاک6</v>
      </c>
      <c r="AB6879" t="str">
        <f>VLOOKUP(T6879,[3]رکوردها!$A:$E,5,0)</f>
        <v>1</v>
      </c>
    </row>
    <row r="6880" spans="1:28" s="41" customFormat="1" hidden="1" x14ac:dyDescent="0.2">
      <c r="A6880" s="36">
        <v>177084</v>
      </c>
      <c r="B6880" s="36">
        <v>1668</v>
      </c>
      <c r="C6880" s="36">
        <v>1845</v>
      </c>
      <c r="D6880" s="39" t="s">
        <v>5189</v>
      </c>
      <c r="E6880" s="36"/>
      <c r="F6880" s="37" t="s">
        <v>0</v>
      </c>
      <c r="G6880" s="37" t="s">
        <v>47</v>
      </c>
      <c r="H6880" s="38">
        <v>0</v>
      </c>
      <c r="I6880" s="38">
        <v>26600008</v>
      </c>
      <c r="J6880" s="38">
        <f t="shared" si="139"/>
        <v>-26600008</v>
      </c>
      <c r="K6880" s="38"/>
      <c r="L6880" s="49"/>
      <c r="M6880" s="37" t="s">
        <v>4</v>
      </c>
      <c r="N6880" s="37" t="s">
        <v>5</v>
      </c>
      <c r="O6880" s="37" t="s">
        <v>6</v>
      </c>
      <c r="P6880" s="37" t="s">
        <v>7</v>
      </c>
      <c r="Q6880" s="37" t="s">
        <v>38</v>
      </c>
      <c r="R6880" s="37" t="s">
        <v>39</v>
      </c>
      <c r="S6880" s="37" t="s">
        <v>3961</v>
      </c>
      <c r="T6880" s="37" t="s">
        <v>3960</v>
      </c>
      <c r="U6880" s="1" t="e">
        <f>VLOOKUP(T6880,[2]VAT!$A:$D,1,0)</f>
        <v>#N/A</v>
      </c>
      <c r="V6880" s="37" t="s">
        <v>2</v>
      </c>
      <c r="W6880" s="37" t="s">
        <v>2</v>
      </c>
      <c r="X6880" t="str">
        <f>VLOOKUP(T6880,[3]رکوردها!$A:$B,2,0)</f>
        <v>0068286996</v>
      </c>
      <c r="Y6880" t="str">
        <f>VLOOKUP(T6880,[3]رکوردها!$A:$D,4,0)</f>
        <v/>
      </c>
      <c r="Z6880" t="str">
        <f>VLOOKUP(T6880,[3]رکوردها!$A:$C,3,0)</f>
        <v>تهران</v>
      </c>
      <c r="AA6880" t="str">
        <f>VLOOKUP(T6880,[3]رکوردها!$A:$F,6,0)</f>
        <v>تهران-خیابان شهرآرا-خیابان پاتریس-خیابان نهم-پلاک6</v>
      </c>
      <c r="AB6880" t="str">
        <f>VLOOKUP(T6880,[3]رکوردها!$A:$E,5,0)</f>
        <v>1</v>
      </c>
    </row>
    <row r="6881" spans="1:28" s="41" customFormat="1" hidden="1" x14ac:dyDescent="0.2">
      <c r="A6881" s="36">
        <v>138552</v>
      </c>
      <c r="B6881" s="36">
        <v>1198</v>
      </c>
      <c r="C6881" s="36">
        <v>1028</v>
      </c>
      <c r="D6881" s="36" t="str">
        <f>VLOOKUP(C6881,Piv.Analysis!A:AA,27,0)</f>
        <v>دریافت و پرداخت</v>
      </c>
      <c r="E6881" s="36"/>
      <c r="F6881" s="37" t="s">
        <v>35</v>
      </c>
      <c r="G6881" s="37" t="s">
        <v>3964</v>
      </c>
      <c r="H6881" s="38">
        <v>18200005</v>
      </c>
      <c r="I6881" s="38">
        <v>0</v>
      </c>
      <c r="J6881" s="38">
        <f t="shared" si="139"/>
        <v>18200005</v>
      </c>
      <c r="K6881" s="38"/>
      <c r="L6881" s="49"/>
      <c r="M6881" s="37" t="s">
        <v>4</v>
      </c>
      <c r="N6881" s="37" t="s">
        <v>5</v>
      </c>
      <c r="O6881" s="37" t="s">
        <v>6</v>
      </c>
      <c r="P6881" s="37" t="s">
        <v>7</v>
      </c>
      <c r="Q6881" s="37" t="s">
        <v>38</v>
      </c>
      <c r="R6881" s="37" t="s">
        <v>39</v>
      </c>
      <c r="S6881" s="37" t="s">
        <v>3966</v>
      </c>
      <c r="T6881" s="37" t="s">
        <v>3965</v>
      </c>
      <c r="U6881" s="1" t="e">
        <f>VLOOKUP(T6881,[2]VAT!$A:$D,1,0)</f>
        <v>#N/A</v>
      </c>
      <c r="V6881" s="37" t="s">
        <v>2</v>
      </c>
      <c r="W6881" s="37" t="s">
        <v>2</v>
      </c>
      <c r="X6881" t="str">
        <f>VLOOKUP(T6881,[3]رکوردها!$A:$B,2,0)</f>
        <v>0064366294</v>
      </c>
      <c r="Y6881" t="str">
        <f>VLOOKUP(T6881,[3]رکوردها!$A:$D,4,0)</f>
        <v/>
      </c>
      <c r="Z6881" t="str">
        <f>VLOOKUP(T6881,[3]رکوردها!$A:$C,3,0)</f>
        <v>تهران</v>
      </c>
      <c r="AA6881" t="str">
        <f>VLOOKUP(T6881,[3]رکوردها!$A:$F,6,0)</f>
        <v>تهران-نارمک-خیابان دردشت-خیابان بوجاریان-میدان یازدهم-کوچه مخبری-پلاک11</v>
      </c>
      <c r="AB6881" t="str">
        <f>VLOOKUP(T6881,[3]رکوردها!$A:$E,5,0)</f>
        <v>1</v>
      </c>
    </row>
    <row r="6882" spans="1:28" s="41" customFormat="1" hidden="1" x14ac:dyDescent="0.2">
      <c r="A6882" s="36">
        <v>146805</v>
      </c>
      <c r="B6882" s="36">
        <v>1290</v>
      </c>
      <c r="C6882" s="36">
        <v>1429</v>
      </c>
      <c r="D6882" s="39" t="s">
        <v>5189</v>
      </c>
      <c r="E6882" s="36"/>
      <c r="F6882" s="37" t="s">
        <v>11</v>
      </c>
      <c r="G6882" s="37" t="s">
        <v>41</v>
      </c>
      <c r="H6882" s="38">
        <v>0</v>
      </c>
      <c r="I6882" s="38">
        <v>28000008</v>
      </c>
      <c r="J6882" s="38">
        <f t="shared" si="139"/>
        <v>-28000008</v>
      </c>
      <c r="K6882" s="38"/>
      <c r="L6882" s="49"/>
      <c r="M6882" s="37" t="s">
        <v>4</v>
      </c>
      <c r="N6882" s="37" t="s">
        <v>5</v>
      </c>
      <c r="O6882" s="37" t="s">
        <v>6</v>
      </c>
      <c r="P6882" s="37" t="s">
        <v>7</v>
      </c>
      <c r="Q6882" s="37" t="s">
        <v>38</v>
      </c>
      <c r="R6882" s="37" t="s">
        <v>39</v>
      </c>
      <c r="S6882" s="37" t="s">
        <v>3966</v>
      </c>
      <c r="T6882" s="37" t="s">
        <v>3965</v>
      </c>
      <c r="U6882" s="1" t="e">
        <f>VLOOKUP(T6882,[2]VAT!$A:$D,1,0)</f>
        <v>#N/A</v>
      </c>
      <c r="V6882" s="37" t="s">
        <v>2</v>
      </c>
      <c r="W6882" s="37" t="s">
        <v>2</v>
      </c>
      <c r="X6882" t="str">
        <f>VLOOKUP(T6882,[3]رکوردها!$A:$B,2,0)</f>
        <v>0064366294</v>
      </c>
      <c r="Y6882" t="str">
        <f>VLOOKUP(T6882,[3]رکوردها!$A:$D,4,0)</f>
        <v/>
      </c>
      <c r="Z6882" t="str">
        <f>VLOOKUP(T6882,[3]رکوردها!$A:$C,3,0)</f>
        <v>تهران</v>
      </c>
      <c r="AA6882" t="str">
        <f>VLOOKUP(T6882,[3]رکوردها!$A:$F,6,0)</f>
        <v>تهران-نارمک-خیابان دردشت-خیابان بوجاریان-میدان یازدهم-کوچه مخبری-پلاک11</v>
      </c>
      <c r="AB6882" t="str">
        <f>VLOOKUP(T6882,[3]رکوردها!$A:$E,5,0)</f>
        <v>1</v>
      </c>
    </row>
    <row r="6883" spans="1:28" s="41" customFormat="1" hidden="1" x14ac:dyDescent="0.2">
      <c r="A6883" s="36">
        <v>144862</v>
      </c>
      <c r="B6883" s="36">
        <v>1375</v>
      </c>
      <c r="C6883" s="36">
        <v>1395</v>
      </c>
      <c r="D6883" s="36" t="str">
        <f>VLOOKUP(C6883,Piv.Analysis!A:AA,27,0)</f>
        <v>دریافت و پرداخت</v>
      </c>
      <c r="E6883" s="36"/>
      <c r="F6883" s="37" t="s">
        <v>42</v>
      </c>
      <c r="G6883" s="37" t="s">
        <v>3967</v>
      </c>
      <c r="H6883" s="38">
        <v>28000008</v>
      </c>
      <c r="I6883" s="38">
        <v>0</v>
      </c>
      <c r="J6883" s="38">
        <f t="shared" si="139"/>
        <v>28000008</v>
      </c>
      <c r="K6883" s="38"/>
      <c r="L6883" s="49"/>
      <c r="M6883" s="37" t="s">
        <v>4</v>
      </c>
      <c r="N6883" s="37" t="s">
        <v>5</v>
      </c>
      <c r="O6883" s="37" t="s">
        <v>6</v>
      </c>
      <c r="P6883" s="37" t="s">
        <v>7</v>
      </c>
      <c r="Q6883" s="37" t="s">
        <v>38</v>
      </c>
      <c r="R6883" s="37" t="s">
        <v>39</v>
      </c>
      <c r="S6883" s="37" t="s">
        <v>3966</v>
      </c>
      <c r="T6883" s="37" t="s">
        <v>3965</v>
      </c>
      <c r="U6883" s="1" t="e">
        <f>VLOOKUP(T6883,[2]VAT!$A:$D,1,0)</f>
        <v>#N/A</v>
      </c>
      <c r="V6883" s="37" t="s">
        <v>2</v>
      </c>
      <c r="W6883" s="37" t="s">
        <v>2</v>
      </c>
      <c r="X6883" t="str">
        <f>VLOOKUP(T6883,[3]رکوردها!$A:$B,2,0)</f>
        <v>0064366294</v>
      </c>
      <c r="Y6883" t="str">
        <f>VLOOKUP(T6883,[3]رکوردها!$A:$D,4,0)</f>
        <v/>
      </c>
      <c r="Z6883" t="str">
        <f>VLOOKUP(T6883,[3]رکوردها!$A:$C,3,0)</f>
        <v>تهران</v>
      </c>
      <c r="AA6883" t="str">
        <f>VLOOKUP(T6883,[3]رکوردها!$A:$F,6,0)</f>
        <v>تهران-نارمک-خیابان دردشت-خیابان بوجاریان-میدان یازدهم-کوچه مخبری-پلاک11</v>
      </c>
      <c r="AB6883" t="str">
        <f>VLOOKUP(T6883,[3]رکوردها!$A:$E,5,0)</f>
        <v>1</v>
      </c>
    </row>
    <row r="6884" spans="1:28" s="41" customFormat="1" hidden="1" x14ac:dyDescent="0.2">
      <c r="A6884" s="36">
        <v>175194</v>
      </c>
      <c r="B6884" s="36">
        <v>1513</v>
      </c>
      <c r="C6884" s="36">
        <v>1699</v>
      </c>
      <c r="D6884" s="39" t="s">
        <v>5189</v>
      </c>
      <c r="E6884" s="36"/>
      <c r="F6884" s="37" t="s">
        <v>15</v>
      </c>
      <c r="G6884" s="37" t="s">
        <v>44</v>
      </c>
      <c r="H6884" s="38">
        <v>0</v>
      </c>
      <c r="I6884" s="38">
        <v>25200007</v>
      </c>
      <c r="J6884" s="38">
        <f t="shared" si="139"/>
        <v>-25200007</v>
      </c>
      <c r="K6884" s="38"/>
      <c r="L6884" s="49"/>
      <c r="M6884" s="37" t="s">
        <v>4</v>
      </c>
      <c r="N6884" s="37" t="s">
        <v>5</v>
      </c>
      <c r="O6884" s="37" t="s">
        <v>6</v>
      </c>
      <c r="P6884" s="37" t="s">
        <v>7</v>
      </c>
      <c r="Q6884" s="37" t="s">
        <v>38</v>
      </c>
      <c r="R6884" s="37" t="s">
        <v>39</v>
      </c>
      <c r="S6884" s="37" t="s">
        <v>3966</v>
      </c>
      <c r="T6884" s="37" t="s">
        <v>3965</v>
      </c>
      <c r="U6884" s="1" t="e">
        <f>VLOOKUP(T6884,[2]VAT!$A:$D,1,0)</f>
        <v>#N/A</v>
      </c>
      <c r="V6884" s="37" t="s">
        <v>2</v>
      </c>
      <c r="W6884" s="37" t="s">
        <v>2</v>
      </c>
      <c r="X6884" t="str">
        <f>VLOOKUP(T6884,[3]رکوردها!$A:$B,2,0)</f>
        <v>0064366294</v>
      </c>
      <c r="Y6884" t="str">
        <f>VLOOKUP(T6884,[3]رکوردها!$A:$D,4,0)</f>
        <v/>
      </c>
      <c r="Z6884" t="str">
        <f>VLOOKUP(T6884,[3]رکوردها!$A:$C,3,0)</f>
        <v>تهران</v>
      </c>
      <c r="AA6884" t="str">
        <f>VLOOKUP(T6884,[3]رکوردها!$A:$F,6,0)</f>
        <v>تهران-نارمک-خیابان دردشت-خیابان بوجاریان-میدان یازدهم-کوچه مخبری-پلاک11</v>
      </c>
      <c r="AB6884" t="str">
        <f>VLOOKUP(T6884,[3]رکوردها!$A:$E,5,0)</f>
        <v>1</v>
      </c>
    </row>
    <row r="6885" spans="1:28" s="41" customFormat="1" hidden="1" x14ac:dyDescent="0.2">
      <c r="A6885" s="36">
        <v>174040</v>
      </c>
      <c r="B6885" s="36">
        <v>1564</v>
      </c>
      <c r="C6885" s="36">
        <v>1635</v>
      </c>
      <c r="D6885" s="36" t="str">
        <f>VLOOKUP(C6885,Piv.Analysis!A:AA,27,0)</f>
        <v>دریافت و پرداخت</v>
      </c>
      <c r="E6885" s="36"/>
      <c r="F6885" s="37" t="s">
        <v>45</v>
      </c>
      <c r="G6885" s="37" t="s">
        <v>3968</v>
      </c>
      <c r="H6885" s="38">
        <v>25200007</v>
      </c>
      <c r="I6885" s="38">
        <v>0</v>
      </c>
      <c r="J6885" s="38">
        <f t="shared" si="139"/>
        <v>25200007</v>
      </c>
      <c r="K6885" s="38"/>
      <c r="L6885" s="49"/>
      <c r="M6885" s="37" t="s">
        <v>4</v>
      </c>
      <c r="N6885" s="37" t="s">
        <v>5</v>
      </c>
      <c r="O6885" s="37" t="s">
        <v>6</v>
      </c>
      <c r="P6885" s="37" t="s">
        <v>7</v>
      </c>
      <c r="Q6885" s="37" t="s">
        <v>38</v>
      </c>
      <c r="R6885" s="37" t="s">
        <v>39</v>
      </c>
      <c r="S6885" s="37" t="s">
        <v>3966</v>
      </c>
      <c r="T6885" s="37" t="s">
        <v>3965</v>
      </c>
      <c r="U6885" s="1" t="e">
        <f>VLOOKUP(T6885,[2]VAT!$A:$D,1,0)</f>
        <v>#N/A</v>
      </c>
      <c r="V6885" s="37" t="s">
        <v>2</v>
      </c>
      <c r="W6885" s="37" t="s">
        <v>2</v>
      </c>
      <c r="X6885" t="str">
        <f>VLOOKUP(T6885,[3]رکوردها!$A:$B,2,0)</f>
        <v>0064366294</v>
      </c>
      <c r="Y6885" t="str">
        <f>VLOOKUP(T6885,[3]رکوردها!$A:$D,4,0)</f>
        <v/>
      </c>
      <c r="Z6885" t="str">
        <f>VLOOKUP(T6885,[3]رکوردها!$A:$C,3,0)</f>
        <v>تهران</v>
      </c>
      <c r="AA6885" t="str">
        <f>VLOOKUP(T6885,[3]رکوردها!$A:$F,6,0)</f>
        <v>تهران-نارمک-خیابان دردشت-خیابان بوجاریان-میدان یازدهم-کوچه مخبری-پلاک11</v>
      </c>
      <c r="AB6885" t="str">
        <f>VLOOKUP(T6885,[3]رکوردها!$A:$E,5,0)</f>
        <v>1</v>
      </c>
    </row>
    <row r="6886" spans="1:28" s="41" customFormat="1" hidden="1" x14ac:dyDescent="0.2">
      <c r="A6886" s="36">
        <v>177085</v>
      </c>
      <c r="B6886" s="36">
        <v>1668</v>
      </c>
      <c r="C6886" s="36">
        <v>1845</v>
      </c>
      <c r="D6886" s="39" t="s">
        <v>5189</v>
      </c>
      <c r="E6886" s="36"/>
      <c r="F6886" s="37" t="s">
        <v>0</v>
      </c>
      <c r="G6886" s="37" t="s">
        <v>47</v>
      </c>
      <c r="H6886" s="38">
        <v>0</v>
      </c>
      <c r="I6886" s="38">
        <v>23800007</v>
      </c>
      <c r="J6886" s="38">
        <f t="shared" si="139"/>
        <v>-23800007</v>
      </c>
      <c r="K6886" s="38"/>
      <c r="L6886" s="49"/>
      <c r="M6886" s="37" t="s">
        <v>4</v>
      </c>
      <c r="N6886" s="37" t="s">
        <v>5</v>
      </c>
      <c r="O6886" s="37" t="s">
        <v>6</v>
      </c>
      <c r="P6886" s="37" t="s">
        <v>7</v>
      </c>
      <c r="Q6886" s="37" t="s">
        <v>38</v>
      </c>
      <c r="R6886" s="37" t="s">
        <v>39</v>
      </c>
      <c r="S6886" s="37" t="s">
        <v>3966</v>
      </c>
      <c r="T6886" s="37" t="s">
        <v>3965</v>
      </c>
      <c r="U6886" s="1" t="e">
        <f>VLOOKUP(T6886,[2]VAT!$A:$D,1,0)</f>
        <v>#N/A</v>
      </c>
      <c r="V6886" s="37" t="s">
        <v>2</v>
      </c>
      <c r="W6886" s="37" t="s">
        <v>2</v>
      </c>
      <c r="X6886" t="str">
        <f>VLOOKUP(T6886,[3]رکوردها!$A:$B,2,0)</f>
        <v>0064366294</v>
      </c>
      <c r="Y6886" t="str">
        <f>VLOOKUP(T6886,[3]رکوردها!$A:$D,4,0)</f>
        <v/>
      </c>
      <c r="Z6886" t="str">
        <f>VLOOKUP(T6886,[3]رکوردها!$A:$C,3,0)</f>
        <v>تهران</v>
      </c>
      <c r="AA6886" t="str">
        <f>VLOOKUP(T6886,[3]رکوردها!$A:$F,6,0)</f>
        <v>تهران-نارمک-خیابان دردشت-خیابان بوجاریان-میدان یازدهم-کوچه مخبری-پلاک11</v>
      </c>
      <c r="AB6886" t="str">
        <f>VLOOKUP(T6886,[3]رکوردها!$A:$E,5,0)</f>
        <v>1</v>
      </c>
    </row>
    <row r="6887" spans="1:28" s="41" customFormat="1" hidden="1" x14ac:dyDescent="0.2">
      <c r="A6887" s="36">
        <v>138553</v>
      </c>
      <c r="B6887" s="36">
        <v>1198</v>
      </c>
      <c r="C6887" s="36">
        <v>1028</v>
      </c>
      <c r="D6887" s="36" t="str">
        <f>VLOOKUP(C6887,Piv.Analysis!A:AA,27,0)</f>
        <v>دریافت و پرداخت</v>
      </c>
      <c r="E6887" s="36"/>
      <c r="F6887" s="37" t="s">
        <v>35</v>
      </c>
      <c r="G6887" s="37" t="s">
        <v>3969</v>
      </c>
      <c r="H6887" s="38">
        <v>36000000</v>
      </c>
      <c r="I6887" s="38">
        <v>0</v>
      </c>
      <c r="J6887" s="38">
        <f t="shared" si="139"/>
        <v>36000000</v>
      </c>
      <c r="K6887" s="38"/>
      <c r="L6887" s="49"/>
      <c r="M6887" s="37" t="s">
        <v>4</v>
      </c>
      <c r="N6887" s="37" t="s">
        <v>5</v>
      </c>
      <c r="O6887" s="37" t="s">
        <v>6</v>
      </c>
      <c r="P6887" s="37" t="s">
        <v>7</v>
      </c>
      <c r="Q6887" s="37" t="s">
        <v>38</v>
      </c>
      <c r="R6887" s="37" t="s">
        <v>39</v>
      </c>
      <c r="S6887" s="37" t="s">
        <v>3971</v>
      </c>
      <c r="T6887" s="37" t="s">
        <v>3970</v>
      </c>
      <c r="U6887" s="1" t="e">
        <f>VLOOKUP(T6887,[2]VAT!$A:$D,1,0)</f>
        <v>#N/A</v>
      </c>
      <c r="V6887" s="37" t="s">
        <v>2</v>
      </c>
      <c r="W6887" s="37" t="s">
        <v>2</v>
      </c>
      <c r="X6887" t="str">
        <f>VLOOKUP(T6887,[3]رکوردها!$A:$B,2,0)</f>
        <v>3549604874</v>
      </c>
      <c r="Y6887" t="str">
        <f>VLOOKUP(T6887,[3]رکوردها!$A:$D,4,0)</f>
        <v/>
      </c>
      <c r="Z6887" t="str">
        <f>VLOOKUP(T6887,[3]رکوردها!$A:$C,3,0)</f>
        <v>تهران</v>
      </c>
      <c r="AA6887" t="str">
        <f>VLOOKUP(T6887,[3]رکوردها!$A:$F,6,0)</f>
        <v>تهران - خ بهنام - کوچه بهنام 12 - مجتمع آبشار - پلاک 11-واحد11</v>
      </c>
      <c r="AB6887" t="str">
        <f>VLOOKUP(T6887,[3]رکوردها!$A:$E,5,0)</f>
        <v>1</v>
      </c>
    </row>
    <row r="6888" spans="1:28" s="41" customFormat="1" hidden="1" x14ac:dyDescent="0.2">
      <c r="A6888" s="36">
        <v>177086</v>
      </c>
      <c r="B6888" s="36">
        <v>1668</v>
      </c>
      <c r="C6888" s="36">
        <v>1845</v>
      </c>
      <c r="D6888" s="39" t="s">
        <v>5189</v>
      </c>
      <c r="E6888" s="36"/>
      <c r="F6888" s="37" t="s">
        <v>0</v>
      </c>
      <c r="G6888" s="37" t="s">
        <v>47</v>
      </c>
      <c r="H6888" s="38">
        <v>0</v>
      </c>
      <c r="I6888" s="38">
        <v>36000000</v>
      </c>
      <c r="J6888" s="38">
        <f t="shared" si="139"/>
        <v>-36000000</v>
      </c>
      <c r="K6888" s="38"/>
      <c r="L6888" s="49"/>
      <c r="M6888" s="37" t="s">
        <v>4</v>
      </c>
      <c r="N6888" s="37" t="s">
        <v>5</v>
      </c>
      <c r="O6888" s="37" t="s">
        <v>6</v>
      </c>
      <c r="P6888" s="37" t="s">
        <v>7</v>
      </c>
      <c r="Q6888" s="37" t="s">
        <v>38</v>
      </c>
      <c r="R6888" s="37" t="s">
        <v>39</v>
      </c>
      <c r="S6888" s="37" t="s">
        <v>3971</v>
      </c>
      <c r="T6888" s="37" t="s">
        <v>3970</v>
      </c>
      <c r="U6888" s="1" t="e">
        <f>VLOOKUP(T6888,[2]VAT!$A:$D,1,0)</f>
        <v>#N/A</v>
      </c>
      <c r="V6888" s="37" t="s">
        <v>2</v>
      </c>
      <c r="W6888" s="37" t="s">
        <v>2</v>
      </c>
      <c r="X6888" t="str">
        <f>VLOOKUP(T6888,[3]رکوردها!$A:$B,2,0)</f>
        <v>3549604874</v>
      </c>
      <c r="Y6888" t="str">
        <f>VLOOKUP(T6888,[3]رکوردها!$A:$D,4,0)</f>
        <v/>
      </c>
      <c r="Z6888" t="str">
        <f>VLOOKUP(T6888,[3]رکوردها!$A:$C,3,0)</f>
        <v>تهران</v>
      </c>
      <c r="AA6888" t="str">
        <f>VLOOKUP(T6888,[3]رکوردها!$A:$F,6,0)</f>
        <v>تهران - خ بهنام - کوچه بهنام 12 - مجتمع آبشار - پلاک 11-واحد11</v>
      </c>
      <c r="AB6888" t="str">
        <f>VLOOKUP(T6888,[3]رکوردها!$A:$E,5,0)</f>
        <v>1</v>
      </c>
    </row>
    <row r="6889" spans="1:28" s="41" customFormat="1" hidden="1" x14ac:dyDescent="0.2">
      <c r="A6889" s="36">
        <v>176286</v>
      </c>
      <c r="B6889" s="36">
        <v>1585</v>
      </c>
      <c r="C6889" s="36">
        <v>1787</v>
      </c>
      <c r="D6889" s="36" t="str">
        <f>VLOOKUP(C6889,Piv.Analysis!A:AA,27,0)</f>
        <v>اصلاح و انتقال</v>
      </c>
      <c r="E6889" s="36"/>
      <c r="F6889" s="37" t="s">
        <v>211</v>
      </c>
      <c r="G6889" s="37" t="s">
        <v>3972</v>
      </c>
      <c r="H6889" s="38">
        <v>243790000</v>
      </c>
      <c r="I6889" s="38">
        <v>0</v>
      </c>
      <c r="J6889" s="38">
        <f t="shared" si="139"/>
        <v>243790000</v>
      </c>
      <c r="K6889" s="38"/>
      <c r="L6889" s="49"/>
      <c r="M6889" s="37" t="s">
        <v>63</v>
      </c>
      <c r="N6889" s="37" t="s">
        <v>64</v>
      </c>
      <c r="O6889" s="37" t="s">
        <v>1757</v>
      </c>
      <c r="P6889" s="37" t="s">
        <v>1758</v>
      </c>
      <c r="Q6889" s="37" t="s">
        <v>3817</v>
      </c>
      <c r="R6889" s="37" t="s">
        <v>3818</v>
      </c>
      <c r="S6889" s="37" t="s">
        <v>3971</v>
      </c>
      <c r="T6889" s="37" t="s">
        <v>3970</v>
      </c>
      <c r="U6889" s="1" t="e">
        <f>VLOOKUP(T6889,[2]VAT!$A:$D,1,0)</f>
        <v>#N/A</v>
      </c>
      <c r="V6889" s="37" t="s">
        <v>2</v>
      </c>
      <c r="W6889" s="37" t="s">
        <v>2</v>
      </c>
      <c r="X6889" t="str">
        <f>VLOOKUP(T6889,[3]رکوردها!$A:$B,2,0)</f>
        <v>3549604874</v>
      </c>
      <c r="Y6889" t="str">
        <f>VLOOKUP(T6889,[3]رکوردها!$A:$D,4,0)</f>
        <v/>
      </c>
      <c r="Z6889" t="str">
        <f>VLOOKUP(T6889,[3]رکوردها!$A:$C,3,0)</f>
        <v>تهران</v>
      </c>
      <c r="AA6889" t="str">
        <f>VLOOKUP(T6889,[3]رکوردها!$A:$F,6,0)</f>
        <v>تهران - خ بهنام - کوچه بهنام 12 - مجتمع آبشار - پلاک 11-واحد11</v>
      </c>
      <c r="AB6889" t="str">
        <f>VLOOKUP(T6889,[3]رکوردها!$A:$E,5,0)</f>
        <v>1</v>
      </c>
    </row>
    <row r="6890" spans="1:28" s="41" customFormat="1" hidden="1" x14ac:dyDescent="0.2">
      <c r="A6890" s="36">
        <v>176287</v>
      </c>
      <c r="B6890" s="36">
        <v>1585</v>
      </c>
      <c r="C6890" s="36">
        <v>1787</v>
      </c>
      <c r="D6890" s="36" t="str">
        <f>VLOOKUP(C6890,Piv.Analysis!A:AA,27,0)</f>
        <v>اصلاح و انتقال</v>
      </c>
      <c r="E6890" s="36"/>
      <c r="F6890" s="37" t="s">
        <v>211</v>
      </c>
      <c r="G6890" s="37" t="s">
        <v>3973</v>
      </c>
      <c r="H6890" s="38">
        <v>1346285000</v>
      </c>
      <c r="I6890" s="38">
        <v>0</v>
      </c>
      <c r="J6890" s="38">
        <f t="shared" si="139"/>
        <v>1346285000</v>
      </c>
      <c r="K6890" s="38"/>
      <c r="L6890" s="49"/>
      <c r="M6890" s="37" t="s">
        <v>63</v>
      </c>
      <c r="N6890" s="37" t="s">
        <v>64</v>
      </c>
      <c r="O6890" s="37" t="s">
        <v>1757</v>
      </c>
      <c r="P6890" s="37" t="s">
        <v>1758</v>
      </c>
      <c r="Q6890" s="37" t="s">
        <v>3817</v>
      </c>
      <c r="R6890" s="37" t="s">
        <v>3818</v>
      </c>
      <c r="S6890" s="37" t="s">
        <v>3971</v>
      </c>
      <c r="T6890" s="37" t="s">
        <v>3970</v>
      </c>
      <c r="U6890" s="1" t="e">
        <f>VLOOKUP(T6890,[2]VAT!$A:$D,1,0)</f>
        <v>#N/A</v>
      </c>
      <c r="V6890" s="37" t="s">
        <v>2</v>
      </c>
      <c r="W6890" s="37" t="s">
        <v>2</v>
      </c>
      <c r="X6890" t="str">
        <f>VLOOKUP(T6890,[3]رکوردها!$A:$B,2,0)</f>
        <v>3549604874</v>
      </c>
      <c r="Y6890" t="str">
        <f>VLOOKUP(T6890,[3]رکوردها!$A:$D,4,0)</f>
        <v/>
      </c>
      <c r="Z6890" t="str">
        <f>VLOOKUP(T6890,[3]رکوردها!$A:$C,3,0)</f>
        <v>تهران</v>
      </c>
      <c r="AA6890" t="str">
        <f>VLOOKUP(T6890,[3]رکوردها!$A:$F,6,0)</f>
        <v>تهران - خ بهنام - کوچه بهنام 12 - مجتمع آبشار - پلاک 11-واحد11</v>
      </c>
      <c r="AB6890" t="str">
        <f>VLOOKUP(T6890,[3]رکوردها!$A:$E,5,0)</f>
        <v>1</v>
      </c>
    </row>
    <row r="6891" spans="1:28" s="41" customFormat="1" hidden="1" x14ac:dyDescent="0.2">
      <c r="A6891" s="36">
        <v>141641</v>
      </c>
      <c r="B6891" s="36">
        <v>1266</v>
      </c>
      <c r="C6891" s="36">
        <v>1239</v>
      </c>
      <c r="D6891" s="36" t="str">
        <f>VLOOKUP(C6891,Piv.Analysis!A:AA,27,0)</f>
        <v>دریافت و پرداخت</v>
      </c>
      <c r="E6891" s="36"/>
      <c r="F6891" s="37" t="s">
        <v>105</v>
      </c>
      <c r="G6891" s="37" t="s">
        <v>3974</v>
      </c>
      <c r="H6891" s="38">
        <v>130259661</v>
      </c>
      <c r="I6891" s="38">
        <v>0</v>
      </c>
      <c r="J6891" s="38">
        <f t="shared" si="139"/>
        <v>130259661</v>
      </c>
      <c r="K6891" s="38"/>
      <c r="L6891" s="49"/>
      <c r="M6891" s="37" t="s">
        <v>4</v>
      </c>
      <c r="N6891" s="37" t="s">
        <v>5</v>
      </c>
      <c r="O6891" s="37" t="s">
        <v>6</v>
      </c>
      <c r="P6891" s="37" t="s">
        <v>7</v>
      </c>
      <c r="Q6891" s="37" t="s">
        <v>38</v>
      </c>
      <c r="R6891" s="37" t="s">
        <v>39</v>
      </c>
      <c r="S6891" s="37" t="s">
        <v>3976</v>
      </c>
      <c r="T6891" s="37" t="s">
        <v>3975</v>
      </c>
      <c r="U6891" s="1" t="e">
        <f>VLOOKUP(T6891,[2]VAT!$A:$D,1,0)</f>
        <v>#N/A</v>
      </c>
      <c r="V6891" s="37" t="s">
        <v>2</v>
      </c>
      <c r="W6891" s="37" t="s">
        <v>2</v>
      </c>
      <c r="X6891" t="str">
        <f>VLOOKUP(T6891,[3]رکوردها!$A:$B,2,0)</f>
        <v>3530045111</v>
      </c>
      <c r="Y6891" t="str">
        <f>VLOOKUP(T6891,[3]رکوردها!$A:$D,4,0)</f>
        <v/>
      </c>
      <c r="Z6891" t="str">
        <f>VLOOKUP(T6891,[3]رکوردها!$A:$C,3,0)</f>
        <v>بوشهر</v>
      </c>
      <c r="AA6891" t="str">
        <f>VLOOKUP(T6891,[3]رکوردها!$A:$F,6,0)</f>
        <v>بوشهر</v>
      </c>
      <c r="AB6891" t="str">
        <f>VLOOKUP(T6891,[3]رکوردها!$A:$E,5,0)</f>
        <v/>
      </c>
    </row>
    <row r="6892" spans="1:28" s="41" customFormat="1" hidden="1" x14ac:dyDescent="0.2">
      <c r="A6892" s="36">
        <v>147664</v>
      </c>
      <c r="B6892" s="36">
        <v>1293</v>
      </c>
      <c r="C6892" s="36">
        <v>1487</v>
      </c>
      <c r="D6892" s="36" t="str">
        <f>VLOOKUP(C6892,Piv.Analysis!A:AA,27,0)</f>
        <v>حقوق و دستمزد</v>
      </c>
      <c r="E6892" s="36"/>
      <c r="F6892" s="37" t="s">
        <v>11</v>
      </c>
      <c r="G6892" s="37" t="s">
        <v>41</v>
      </c>
      <c r="H6892" s="38">
        <v>0</v>
      </c>
      <c r="I6892" s="38">
        <v>128935215</v>
      </c>
      <c r="J6892" s="38">
        <f t="shared" si="139"/>
        <v>-128935215</v>
      </c>
      <c r="K6892" s="38"/>
      <c r="L6892" s="49"/>
      <c r="M6892" s="37" t="s">
        <v>4</v>
      </c>
      <c r="N6892" s="37" t="s">
        <v>5</v>
      </c>
      <c r="O6892" s="37" t="s">
        <v>6</v>
      </c>
      <c r="P6892" s="37" t="s">
        <v>7</v>
      </c>
      <c r="Q6892" s="37" t="s">
        <v>38</v>
      </c>
      <c r="R6892" s="37" t="s">
        <v>39</v>
      </c>
      <c r="S6892" s="37" t="s">
        <v>3976</v>
      </c>
      <c r="T6892" s="37" t="s">
        <v>3975</v>
      </c>
      <c r="U6892" s="1" t="e">
        <f>VLOOKUP(T6892,[2]VAT!$A:$D,1,0)</f>
        <v>#N/A</v>
      </c>
      <c r="V6892" s="37" t="s">
        <v>2</v>
      </c>
      <c r="W6892" s="37" t="s">
        <v>2</v>
      </c>
      <c r="X6892" t="str">
        <f>VLOOKUP(T6892,[3]رکوردها!$A:$B,2,0)</f>
        <v>3530045111</v>
      </c>
      <c r="Y6892" t="str">
        <f>VLOOKUP(T6892,[3]رکوردها!$A:$D,4,0)</f>
        <v/>
      </c>
      <c r="Z6892" t="str">
        <f>VLOOKUP(T6892,[3]رکوردها!$A:$C,3,0)</f>
        <v>بوشهر</v>
      </c>
      <c r="AA6892" t="str">
        <f>VLOOKUP(T6892,[3]رکوردها!$A:$F,6,0)</f>
        <v>بوشهر</v>
      </c>
      <c r="AB6892" t="str">
        <f>VLOOKUP(T6892,[3]رکوردها!$A:$E,5,0)</f>
        <v/>
      </c>
    </row>
    <row r="6893" spans="1:28" s="41" customFormat="1" hidden="1" x14ac:dyDescent="0.2">
      <c r="A6893" s="36">
        <v>147997</v>
      </c>
      <c r="B6893" s="36">
        <v>1492</v>
      </c>
      <c r="C6893" s="36">
        <v>1521</v>
      </c>
      <c r="D6893" s="36" t="str">
        <f>VLOOKUP(C6893,Piv.Analysis!A:AA,27,0)</f>
        <v>دریافت و پرداخت</v>
      </c>
      <c r="E6893" s="36"/>
      <c r="F6893" s="37" t="s">
        <v>297</v>
      </c>
      <c r="G6893" s="37" t="s">
        <v>3977</v>
      </c>
      <c r="H6893" s="38">
        <v>128935215</v>
      </c>
      <c r="I6893" s="38">
        <v>0</v>
      </c>
      <c r="J6893" s="38">
        <f t="shared" si="139"/>
        <v>128935215</v>
      </c>
      <c r="K6893" s="38"/>
      <c r="L6893" s="49"/>
      <c r="M6893" s="37" t="s">
        <v>4</v>
      </c>
      <c r="N6893" s="37" t="s">
        <v>5</v>
      </c>
      <c r="O6893" s="37" t="s">
        <v>6</v>
      </c>
      <c r="P6893" s="37" t="s">
        <v>7</v>
      </c>
      <c r="Q6893" s="37" t="s">
        <v>38</v>
      </c>
      <c r="R6893" s="37" t="s">
        <v>39</v>
      </c>
      <c r="S6893" s="37" t="s">
        <v>3976</v>
      </c>
      <c r="T6893" s="37" t="s">
        <v>3975</v>
      </c>
      <c r="U6893" s="1" t="e">
        <f>VLOOKUP(T6893,[2]VAT!$A:$D,1,0)</f>
        <v>#N/A</v>
      </c>
      <c r="V6893" s="37" t="s">
        <v>2</v>
      </c>
      <c r="W6893" s="37" t="s">
        <v>2</v>
      </c>
      <c r="X6893" t="str">
        <f>VLOOKUP(T6893,[3]رکوردها!$A:$B,2,0)</f>
        <v>3530045111</v>
      </c>
      <c r="Y6893" t="str">
        <f>VLOOKUP(T6893,[3]رکوردها!$A:$D,4,0)</f>
        <v/>
      </c>
      <c r="Z6893" t="str">
        <f>VLOOKUP(T6893,[3]رکوردها!$A:$C,3,0)</f>
        <v>بوشهر</v>
      </c>
      <c r="AA6893" t="str">
        <f>VLOOKUP(T6893,[3]رکوردها!$A:$F,6,0)</f>
        <v>بوشهر</v>
      </c>
      <c r="AB6893" t="str">
        <f>VLOOKUP(T6893,[3]رکوردها!$A:$E,5,0)</f>
        <v/>
      </c>
    </row>
    <row r="6894" spans="1:28" s="41" customFormat="1" hidden="1" x14ac:dyDescent="0.2">
      <c r="A6894" s="36">
        <v>175209</v>
      </c>
      <c r="B6894" s="36">
        <v>1514</v>
      </c>
      <c r="C6894" s="36">
        <v>1700</v>
      </c>
      <c r="D6894" s="36" t="str">
        <f>VLOOKUP(C6894,Piv.Analysis!A:AA,27,0)</f>
        <v>حقوق و دستمزد</v>
      </c>
      <c r="E6894" s="36"/>
      <c r="F6894" s="37" t="s">
        <v>15</v>
      </c>
      <c r="G6894" s="37" t="s">
        <v>44</v>
      </c>
      <c r="H6894" s="38">
        <v>0</v>
      </c>
      <c r="I6894" s="38">
        <v>128904173</v>
      </c>
      <c r="J6894" s="38">
        <f t="shared" si="139"/>
        <v>-128904173</v>
      </c>
      <c r="K6894" s="38"/>
      <c r="L6894" s="49"/>
      <c r="M6894" s="37" t="s">
        <v>4</v>
      </c>
      <c r="N6894" s="37" t="s">
        <v>5</v>
      </c>
      <c r="O6894" s="37" t="s">
        <v>6</v>
      </c>
      <c r="P6894" s="37" t="s">
        <v>7</v>
      </c>
      <c r="Q6894" s="37" t="s">
        <v>38</v>
      </c>
      <c r="R6894" s="37" t="s">
        <v>39</v>
      </c>
      <c r="S6894" s="37" t="s">
        <v>3976</v>
      </c>
      <c r="T6894" s="37" t="s">
        <v>3975</v>
      </c>
      <c r="U6894" s="1" t="e">
        <f>VLOOKUP(T6894,[2]VAT!$A:$D,1,0)</f>
        <v>#N/A</v>
      </c>
      <c r="V6894" s="37" t="s">
        <v>2</v>
      </c>
      <c r="W6894" s="37" t="s">
        <v>2</v>
      </c>
      <c r="X6894" t="str">
        <f>VLOOKUP(T6894,[3]رکوردها!$A:$B,2,0)</f>
        <v>3530045111</v>
      </c>
      <c r="Y6894" t="str">
        <f>VLOOKUP(T6894,[3]رکوردها!$A:$D,4,0)</f>
        <v/>
      </c>
      <c r="Z6894" t="str">
        <f>VLOOKUP(T6894,[3]رکوردها!$A:$C,3,0)</f>
        <v>بوشهر</v>
      </c>
      <c r="AA6894" t="str">
        <f>VLOOKUP(T6894,[3]رکوردها!$A:$F,6,0)</f>
        <v>بوشهر</v>
      </c>
      <c r="AB6894" t="str">
        <f>VLOOKUP(T6894,[3]رکوردها!$A:$E,5,0)</f>
        <v/>
      </c>
    </row>
    <row r="6895" spans="1:28" s="41" customFormat="1" hidden="1" x14ac:dyDescent="0.2">
      <c r="A6895" s="36">
        <v>175819</v>
      </c>
      <c r="B6895" s="36">
        <v>1645</v>
      </c>
      <c r="C6895" s="36">
        <v>1748</v>
      </c>
      <c r="D6895" s="36" t="str">
        <f>VLOOKUP(C6895,Piv.Analysis!A:AA,27,0)</f>
        <v>دریافت و پرداخت</v>
      </c>
      <c r="E6895" s="36"/>
      <c r="F6895" s="37" t="s">
        <v>1833</v>
      </c>
      <c r="G6895" s="37" t="s">
        <v>3978</v>
      </c>
      <c r="H6895" s="38">
        <v>128904173</v>
      </c>
      <c r="I6895" s="38">
        <v>0</v>
      </c>
      <c r="J6895" s="38">
        <f t="shared" si="139"/>
        <v>128904173</v>
      </c>
      <c r="K6895" s="38"/>
      <c r="L6895" s="49"/>
      <c r="M6895" s="37" t="s">
        <v>4</v>
      </c>
      <c r="N6895" s="37" t="s">
        <v>5</v>
      </c>
      <c r="O6895" s="37" t="s">
        <v>6</v>
      </c>
      <c r="P6895" s="37" t="s">
        <v>7</v>
      </c>
      <c r="Q6895" s="37" t="s">
        <v>38</v>
      </c>
      <c r="R6895" s="37" t="s">
        <v>39</v>
      </c>
      <c r="S6895" s="37" t="s">
        <v>3976</v>
      </c>
      <c r="T6895" s="37" t="s">
        <v>3975</v>
      </c>
      <c r="U6895" s="1" t="e">
        <f>VLOOKUP(T6895,[2]VAT!$A:$D,1,0)</f>
        <v>#N/A</v>
      </c>
      <c r="V6895" s="37" t="s">
        <v>2</v>
      </c>
      <c r="W6895" s="37" t="s">
        <v>2</v>
      </c>
      <c r="X6895" t="str">
        <f>VLOOKUP(T6895,[3]رکوردها!$A:$B,2,0)</f>
        <v>3530045111</v>
      </c>
      <c r="Y6895" t="str">
        <f>VLOOKUP(T6895,[3]رکوردها!$A:$D,4,0)</f>
        <v/>
      </c>
      <c r="Z6895" t="str">
        <f>VLOOKUP(T6895,[3]رکوردها!$A:$C,3,0)</f>
        <v>بوشهر</v>
      </c>
      <c r="AA6895" t="str">
        <f>VLOOKUP(T6895,[3]رکوردها!$A:$F,6,0)</f>
        <v>بوشهر</v>
      </c>
      <c r="AB6895" t="str">
        <f>VLOOKUP(T6895,[3]رکوردها!$A:$E,5,0)</f>
        <v/>
      </c>
    </row>
    <row r="6896" spans="1:28" s="41" customFormat="1" hidden="1" x14ac:dyDescent="0.2">
      <c r="A6896" s="36">
        <v>181305</v>
      </c>
      <c r="B6896" s="36">
        <v>1672</v>
      </c>
      <c r="C6896" s="36">
        <v>1960</v>
      </c>
      <c r="D6896" s="36" t="str">
        <f>VLOOKUP(C6896,Piv.Analysis!A:AA,27,0)</f>
        <v>حقوق و دستمزد</v>
      </c>
      <c r="E6896" s="36"/>
      <c r="F6896" s="37" t="s">
        <v>0</v>
      </c>
      <c r="G6896" s="37" t="s">
        <v>47</v>
      </c>
      <c r="H6896" s="38">
        <v>0</v>
      </c>
      <c r="I6896" s="38">
        <v>128883478</v>
      </c>
      <c r="J6896" s="38">
        <f t="shared" si="139"/>
        <v>-128883478</v>
      </c>
      <c r="K6896" s="38"/>
      <c r="L6896" s="49"/>
      <c r="M6896" s="37" t="s">
        <v>4</v>
      </c>
      <c r="N6896" s="37" t="s">
        <v>5</v>
      </c>
      <c r="O6896" s="37" t="s">
        <v>6</v>
      </c>
      <c r="P6896" s="37" t="s">
        <v>7</v>
      </c>
      <c r="Q6896" s="37" t="s">
        <v>38</v>
      </c>
      <c r="R6896" s="37" t="s">
        <v>39</v>
      </c>
      <c r="S6896" s="37" t="s">
        <v>3976</v>
      </c>
      <c r="T6896" s="37" t="s">
        <v>3975</v>
      </c>
      <c r="U6896" s="1" t="e">
        <f>VLOOKUP(T6896,[2]VAT!$A:$D,1,0)</f>
        <v>#N/A</v>
      </c>
      <c r="V6896" s="37" t="s">
        <v>2</v>
      </c>
      <c r="W6896" s="37" t="s">
        <v>2</v>
      </c>
      <c r="X6896" t="str">
        <f>VLOOKUP(T6896,[3]رکوردها!$A:$B,2,0)</f>
        <v>3530045111</v>
      </c>
      <c r="Y6896" t="str">
        <f>VLOOKUP(T6896,[3]رکوردها!$A:$D,4,0)</f>
        <v/>
      </c>
      <c r="Z6896" t="str">
        <f>VLOOKUP(T6896,[3]رکوردها!$A:$C,3,0)</f>
        <v>بوشهر</v>
      </c>
      <c r="AA6896" t="str">
        <f>VLOOKUP(T6896,[3]رکوردها!$A:$F,6,0)</f>
        <v>بوشهر</v>
      </c>
      <c r="AB6896" t="str">
        <f>VLOOKUP(T6896,[3]رکوردها!$A:$E,5,0)</f>
        <v/>
      </c>
    </row>
    <row r="6897" spans="1:28" s="41" customFormat="1" hidden="1" x14ac:dyDescent="0.2">
      <c r="A6897" s="36">
        <v>147668</v>
      </c>
      <c r="B6897" s="36">
        <v>1294</v>
      </c>
      <c r="C6897" s="36">
        <v>1488</v>
      </c>
      <c r="D6897" s="36" t="str">
        <f>VLOOKUP(C6897,Piv.Analysis!A:AA,27,0)</f>
        <v>حقوق و دستمزد</v>
      </c>
      <c r="E6897" s="36"/>
      <c r="F6897" s="37" t="s">
        <v>11</v>
      </c>
      <c r="G6897" s="37" t="s">
        <v>48</v>
      </c>
      <c r="H6897" s="38">
        <v>0</v>
      </c>
      <c r="I6897" s="38">
        <v>7018762</v>
      </c>
      <c r="J6897" s="38">
        <f t="shared" si="139"/>
        <v>-7018762</v>
      </c>
      <c r="K6897" s="38"/>
      <c r="L6897" s="49"/>
      <c r="M6897" s="37" t="s">
        <v>4</v>
      </c>
      <c r="N6897" s="37" t="s">
        <v>5</v>
      </c>
      <c r="O6897" s="37" t="s">
        <v>6</v>
      </c>
      <c r="P6897" s="37" t="s">
        <v>7</v>
      </c>
      <c r="Q6897" s="37" t="s">
        <v>49</v>
      </c>
      <c r="R6897" s="37" t="s">
        <v>50</v>
      </c>
      <c r="S6897" s="37" t="s">
        <v>3976</v>
      </c>
      <c r="T6897" s="37" t="s">
        <v>3975</v>
      </c>
      <c r="U6897" s="1" t="e">
        <f>VLOOKUP(T6897,[2]VAT!$A:$D,1,0)</f>
        <v>#N/A</v>
      </c>
      <c r="V6897" s="37" t="s">
        <v>2</v>
      </c>
      <c r="W6897" s="37" t="s">
        <v>2</v>
      </c>
      <c r="X6897" t="str">
        <f>VLOOKUP(T6897,[3]رکوردها!$A:$B,2,0)</f>
        <v>3530045111</v>
      </c>
      <c r="Y6897" t="str">
        <f>VLOOKUP(T6897,[3]رکوردها!$A:$D,4,0)</f>
        <v/>
      </c>
      <c r="Z6897" t="str">
        <f>VLOOKUP(T6897,[3]رکوردها!$A:$C,3,0)</f>
        <v>بوشهر</v>
      </c>
      <c r="AA6897" t="str">
        <f>VLOOKUP(T6897,[3]رکوردها!$A:$F,6,0)</f>
        <v>بوشهر</v>
      </c>
      <c r="AB6897" t="str">
        <f>VLOOKUP(T6897,[3]رکوردها!$A:$E,5,0)</f>
        <v/>
      </c>
    </row>
    <row r="6898" spans="1:28" s="41" customFormat="1" hidden="1" x14ac:dyDescent="0.2">
      <c r="A6898" s="36">
        <v>175213</v>
      </c>
      <c r="B6898" s="36">
        <v>1515</v>
      </c>
      <c r="C6898" s="36">
        <v>1701</v>
      </c>
      <c r="D6898" s="36" t="str">
        <f>VLOOKUP(C6898,Piv.Analysis!A:AA,27,0)</f>
        <v>حقوق و دستمزد</v>
      </c>
      <c r="E6898" s="36"/>
      <c r="F6898" s="37" t="s">
        <v>15</v>
      </c>
      <c r="G6898" s="37" t="s">
        <v>51</v>
      </c>
      <c r="H6898" s="38">
        <v>0</v>
      </c>
      <c r="I6898" s="38">
        <v>7018762</v>
      </c>
      <c r="J6898" s="38">
        <f t="shared" si="139"/>
        <v>-7018762</v>
      </c>
      <c r="K6898" s="38"/>
      <c r="L6898" s="49"/>
      <c r="M6898" s="37" t="s">
        <v>4</v>
      </c>
      <c r="N6898" s="37" t="s">
        <v>5</v>
      </c>
      <c r="O6898" s="37" t="s">
        <v>6</v>
      </c>
      <c r="P6898" s="37" t="s">
        <v>7</v>
      </c>
      <c r="Q6898" s="37" t="s">
        <v>49</v>
      </c>
      <c r="R6898" s="37" t="s">
        <v>50</v>
      </c>
      <c r="S6898" s="37" t="s">
        <v>3976</v>
      </c>
      <c r="T6898" s="37" t="s">
        <v>3975</v>
      </c>
      <c r="U6898" s="1" t="e">
        <f>VLOOKUP(T6898,[2]VAT!$A:$D,1,0)</f>
        <v>#N/A</v>
      </c>
      <c r="V6898" s="37" t="s">
        <v>2</v>
      </c>
      <c r="W6898" s="37" t="s">
        <v>2</v>
      </c>
      <c r="X6898" t="str">
        <f>VLOOKUP(T6898,[3]رکوردها!$A:$B,2,0)</f>
        <v>3530045111</v>
      </c>
      <c r="Y6898" t="str">
        <f>VLOOKUP(T6898,[3]رکوردها!$A:$D,4,0)</f>
        <v/>
      </c>
      <c r="Z6898" t="str">
        <f>VLOOKUP(T6898,[3]رکوردها!$A:$C,3,0)</f>
        <v>بوشهر</v>
      </c>
      <c r="AA6898" t="str">
        <f>VLOOKUP(T6898,[3]رکوردها!$A:$F,6,0)</f>
        <v>بوشهر</v>
      </c>
      <c r="AB6898" t="str">
        <f>VLOOKUP(T6898,[3]رکوردها!$A:$E,5,0)</f>
        <v/>
      </c>
    </row>
    <row r="6899" spans="1:28" s="41" customFormat="1" hidden="1" x14ac:dyDescent="0.2">
      <c r="A6899" s="36">
        <v>181309</v>
      </c>
      <c r="B6899" s="36">
        <v>1673</v>
      </c>
      <c r="C6899" s="36">
        <v>1961</v>
      </c>
      <c r="D6899" s="36" t="str">
        <f>VLOOKUP(C6899,Piv.Analysis!A:AA,27,0)</f>
        <v>حقوق و دستمزد</v>
      </c>
      <c r="E6899" s="36"/>
      <c r="F6899" s="37" t="s">
        <v>0</v>
      </c>
      <c r="G6899" s="37" t="s">
        <v>52</v>
      </c>
      <c r="H6899" s="38">
        <v>0</v>
      </c>
      <c r="I6899" s="38">
        <v>7018762</v>
      </c>
      <c r="J6899" s="38">
        <f t="shared" si="139"/>
        <v>-7018762</v>
      </c>
      <c r="K6899" s="38"/>
      <c r="L6899" s="49"/>
      <c r="M6899" s="37" t="s">
        <v>4</v>
      </c>
      <c r="N6899" s="37" t="s">
        <v>5</v>
      </c>
      <c r="O6899" s="37" t="s">
        <v>6</v>
      </c>
      <c r="P6899" s="37" t="s">
        <v>7</v>
      </c>
      <c r="Q6899" s="37" t="s">
        <v>49</v>
      </c>
      <c r="R6899" s="37" t="s">
        <v>50</v>
      </c>
      <c r="S6899" s="37" t="s">
        <v>3976</v>
      </c>
      <c r="T6899" s="37" t="s">
        <v>3975</v>
      </c>
      <c r="U6899" s="1" t="e">
        <f>VLOOKUP(T6899,[2]VAT!$A:$D,1,0)</f>
        <v>#N/A</v>
      </c>
      <c r="V6899" s="37" t="s">
        <v>2</v>
      </c>
      <c r="W6899" s="37" t="s">
        <v>2</v>
      </c>
      <c r="X6899" t="str">
        <f>VLOOKUP(T6899,[3]رکوردها!$A:$B,2,0)</f>
        <v>3530045111</v>
      </c>
      <c r="Y6899" t="str">
        <f>VLOOKUP(T6899,[3]رکوردها!$A:$D,4,0)</f>
        <v/>
      </c>
      <c r="Z6899" t="str">
        <f>VLOOKUP(T6899,[3]رکوردها!$A:$C,3,0)</f>
        <v>بوشهر</v>
      </c>
      <c r="AA6899" t="str">
        <f>VLOOKUP(T6899,[3]رکوردها!$A:$F,6,0)</f>
        <v>بوشهر</v>
      </c>
      <c r="AB6899" t="str">
        <f>VLOOKUP(T6899,[3]رکوردها!$A:$E,5,0)</f>
        <v/>
      </c>
    </row>
    <row r="6900" spans="1:28" s="41" customFormat="1" hidden="1" x14ac:dyDescent="0.2">
      <c r="A6900" s="36">
        <v>147669</v>
      </c>
      <c r="B6900" s="36">
        <v>1294</v>
      </c>
      <c r="C6900" s="36">
        <v>1488</v>
      </c>
      <c r="D6900" s="36" t="str">
        <f>VLOOKUP(C6900,Piv.Analysis!A:AA,27,0)</f>
        <v>حقوق و دستمزد</v>
      </c>
      <c r="E6900" s="36"/>
      <c r="F6900" s="37" t="s">
        <v>11</v>
      </c>
      <c r="G6900" s="37" t="s">
        <v>48</v>
      </c>
      <c r="H6900" s="38">
        <v>0</v>
      </c>
      <c r="I6900" s="38">
        <v>7018762</v>
      </c>
      <c r="J6900" s="38">
        <f t="shared" si="139"/>
        <v>-7018762</v>
      </c>
      <c r="K6900" s="38"/>
      <c r="L6900" s="49"/>
      <c r="M6900" s="37" t="s">
        <v>4</v>
      </c>
      <c r="N6900" s="37" t="s">
        <v>5</v>
      </c>
      <c r="O6900" s="37" t="s">
        <v>6</v>
      </c>
      <c r="P6900" s="37" t="s">
        <v>7</v>
      </c>
      <c r="Q6900" s="37" t="s">
        <v>49</v>
      </c>
      <c r="R6900" s="37" t="s">
        <v>50</v>
      </c>
      <c r="S6900" s="37" t="s">
        <v>3980</v>
      </c>
      <c r="T6900" s="37" t="s">
        <v>3979</v>
      </c>
      <c r="U6900" s="1" t="e">
        <f>VLOOKUP(T6900,[2]VAT!$A:$D,1,0)</f>
        <v>#N/A</v>
      </c>
      <c r="V6900" s="37" t="s">
        <v>2</v>
      </c>
      <c r="W6900" s="37" t="s">
        <v>2</v>
      </c>
      <c r="X6900" t="str">
        <f>VLOOKUP(T6900,[3]رکوردها!$A:$B,2,0)</f>
        <v>6100017261</v>
      </c>
      <c r="Y6900" t="str">
        <f>VLOOKUP(T6900,[3]رکوردها!$A:$D,4,0)</f>
        <v/>
      </c>
      <c r="Z6900" t="str">
        <f>VLOOKUP(T6900,[3]رکوردها!$A:$C,3,0)</f>
        <v>بوشهر</v>
      </c>
      <c r="AA6900" t="str">
        <f>VLOOKUP(T6900,[3]رکوردها!$A:$F,6,0)</f>
        <v>بوشهر- خ -فردوسی- کوچه فردوسی-4 سمت چپ درب دوم- پلاک 10</v>
      </c>
      <c r="AB6900" t="str">
        <f>VLOOKUP(T6900,[3]رکوردها!$A:$E,5,0)</f>
        <v/>
      </c>
    </row>
    <row r="6901" spans="1:28" s="41" customFormat="1" hidden="1" x14ac:dyDescent="0.2">
      <c r="A6901" s="36">
        <v>175214</v>
      </c>
      <c r="B6901" s="36">
        <v>1515</v>
      </c>
      <c r="C6901" s="36">
        <v>1701</v>
      </c>
      <c r="D6901" s="36" t="str">
        <f>VLOOKUP(C6901,Piv.Analysis!A:AA,27,0)</f>
        <v>حقوق و دستمزد</v>
      </c>
      <c r="E6901" s="36"/>
      <c r="F6901" s="37" t="s">
        <v>15</v>
      </c>
      <c r="G6901" s="37" t="s">
        <v>51</v>
      </c>
      <c r="H6901" s="38">
        <v>0</v>
      </c>
      <c r="I6901" s="38">
        <v>7018762</v>
      </c>
      <c r="J6901" s="38">
        <f t="shared" si="139"/>
        <v>-7018762</v>
      </c>
      <c r="K6901" s="38"/>
      <c r="L6901" s="49"/>
      <c r="M6901" s="37" t="s">
        <v>4</v>
      </c>
      <c r="N6901" s="37" t="s">
        <v>5</v>
      </c>
      <c r="O6901" s="37" t="s">
        <v>6</v>
      </c>
      <c r="P6901" s="37" t="s">
        <v>7</v>
      </c>
      <c r="Q6901" s="37" t="s">
        <v>49</v>
      </c>
      <c r="R6901" s="37" t="s">
        <v>50</v>
      </c>
      <c r="S6901" s="37" t="s">
        <v>3980</v>
      </c>
      <c r="T6901" s="37" t="s">
        <v>3979</v>
      </c>
      <c r="U6901" s="1" t="e">
        <f>VLOOKUP(T6901,[2]VAT!$A:$D,1,0)</f>
        <v>#N/A</v>
      </c>
      <c r="V6901" s="37" t="s">
        <v>2</v>
      </c>
      <c r="W6901" s="37" t="s">
        <v>2</v>
      </c>
      <c r="X6901" t="str">
        <f>VLOOKUP(T6901,[3]رکوردها!$A:$B,2,0)</f>
        <v>6100017261</v>
      </c>
      <c r="Y6901" t="str">
        <f>VLOOKUP(T6901,[3]رکوردها!$A:$D,4,0)</f>
        <v/>
      </c>
      <c r="Z6901" t="str">
        <f>VLOOKUP(T6901,[3]رکوردها!$A:$C,3,0)</f>
        <v>بوشهر</v>
      </c>
      <c r="AA6901" t="str">
        <f>VLOOKUP(T6901,[3]رکوردها!$A:$F,6,0)</f>
        <v>بوشهر- خ -فردوسی- کوچه فردوسی-4 سمت چپ درب دوم- پلاک 10</v>
      </c>
      <c r="AB6901" t="str">
        <f>VLOOKUP(T6901,[3]رکوردها!$A:$E,5,0)</f>
        <v/>
      </c>
    </row>
    <row r="6902" spans="1:28" s="41" customFormat="1" hidden="1" x14ac:dyDescent="0.2">
      <c r="A6902" s="36">
        <v>181310</v>
      </c>
      <c r="B6902" s="36">
        <v>1673</v>
      </c>
      <c r="C6902" s="36">
        <v>1961</v>
      </c>
      <c r="D6902" s="36" t="str">
        <f>VLOOKUP(C6902,Piv.Analysis!A:AA,27,0)</f>
        <v>حقوق و دستمزد</v>
      </c>
      <c r="E6902" s="36"/>
      <c r="F6902" s="37" t="s">
        <v>0</v>
      </c>
      <c r="G6902" s="37" t="s">
        <v>52</v>
      </c>
      <c r="H6902" s="38">
        <v>0</v>
      </c>
      <c r="I6902" s="38">
        <v>7018762</v>
      </c>
      <c r="J6902" s="38">
        <f t="shared" si="139"/>
        <v>-7018762</v>
      </c>
      <c r="K6902" s="38"/>
      <c r="L6902" s="49"/>
      <c r="M6902" s="37" t="s">
        <v>4</v>
      </c>
      <c r="N6902" s="37" t="s">
        <v>5</v>
      </c>
      <c r="O6902" s="37" t="s">
        <v>6</v>
      </c>
      <c r="P6902" s="37" t="s">
        <v>7</v>
      </c>
      <c r="Q6902" s="37" t="s">
        <v>49</v>
      </c>
      <c r="R6902" s="37" t="s">
        <v>50</v>
      </c>
      <c r="S6902" s="37" t="s">
        <v>3980</v>
      </c>
      <c r="T6902" s="37" t="s">
        <v>3979</v>
      </c>
      <c r="U6902" s="1" t="e">
        <f>VLOOKUP(T6902,[2]VAT!$A:$D,1,0)</f>
        <v>#N/A</v>
      </c>
      <c r="V6902" s="37" t="s">
        <v>2</v>
      </c>
      <c r="W6902" s="37" t="s">
        <v>2</v>
      </c>
      <c r="X6902" t="str">
        <f>VLOOKUP(T6902,[3]رکوردها!$A:$B,2,0)</f>
        <v>6100017261</v>
      </c>
      <c r="Y6902" t="str">
        <f>VLOOKUP(T6902,[3]رکوردها!$A:$D,4,0)</f>
        <v/>
      </c>
      <c r="Z6902" t="str">
        <f>VLOOKUP(T6902,[3]رکوردها!$A:$C,3,0)</f>
        <v>بوشهر</v>
      </c>
      <c r="AA6902" t="str">
        <f>VLOOKUP(T6902,[3]رکوردها!$A:$F,6,0)</f>
        <v>بوشهر- خ -فردوسی- کوچه فردوسی-4 سمت چپ درب دوم- پلاک 10</v>
      </c>
      <c r="AB6902" t="str">
        <f>VLOOKUP(T6902,[3]رکوردها!$A:$E,5,0)</f>
        <v/>
      </c>
    </row>
    <row r="6903" spans="1:28" s="41" customFormat="1" hidden="1" x14ac:dyDescent="0.2">
      <c r="A6903" s="36">
        <v>141642</v>
      </c>
      <c r="B6903" s="36">
        <v>1266</v>
      </c>
      <c r="C6903" s="36">
        <v>1239</v>
      </c>
      <c r="D6903" s="36" t="str">
        <f>VLOOKUP(C6903,Piv.Analysis!A:AA,27,0)</f>
        <v>دریافت و پرداخت</v>
      </c>
      <c r="E6903" s="36"/>
      <c r="F6903" s="37" t="s">
        <v>105</v>
      </c>
      <c r="G6903" s="37" t="s">
        <v>3981</v>
      </c>
      <c r="H6903" s="38">
        <v>130259661</v>
      </c>
      <c r="I6903" s="38">
        <v>0</v>
      </c>
      <c r="J6903" s="38">
        <f t="shared" si="139"/>
        <v>130259661</v>
      </c>
      <c r="K6903" s="38"/>
      <c r="L6903" s="49"/>
      <c r="M6903" s="37" t="s">
        <v>4</v>
      </c>
      <c r="N6903" s="37" t="s">
        <v>5</v>
      </c>
      <c r="O6903" s="37" t="s">
        <v>6</v>
      </c>
      <c r="P6903" s="37" t="s">
        <v>7</v>
      </c>
      <c r="Q6903" s="37" t="s">
        <v>38</v>
      </c>
      <c r="R6903" s="37" t="s">
        <v>39</v>
      </c>
      <c r="S6903" s="37" t="s">
        <v>3980</v>
      </c>
      <c r="T6903" s="37" t="s">
        <v>3979</v>
      </c>
      <c r="U6903" s="1" t="e">
        <f>VLOOKUP(T6903,[2]VAT!$A:$D,1,0)</f>
        <v>#N/A</v>
      </c>
      <c r="V6903" s="37" t="s">
        <v>2</v>
      </c>
      <c r="W6903" s="37" t="s">
        <v>2</v>
      </c>
      <c r="X6903" t="str">
        <f>VLOOKUP(T6903,[3]رکوردها!$A:$B,2,0)</f>
        <v>6100017261</v>
      </c>
      <c r="Y6903" t="str">
        <f>VLOOKUP(T6903,[3]رکوردها!$A:$D,4,0)</f>
        <v/>
      </c>
      <c r="Z6903" t="str">
        <f>VLOOKUP(T6903,[3]رکوردها!$A:$C,3,0)</f>
        <v>بوشهر</v>
      </c>
      <c r="AA6903" t="str">
        <f>VLOOKUP(T6903,[3]رکوردها!$A:$F,6,0)</f>
        <v>بوشهر- خ -فردوسی- کوچه فردوسی-4 سمت چپ درب دوم- پلاک 10</v>
      </c>
      <c r="AB6903" t="str">
        <f>VLOOKUP(T6903,[3]رکوردها!$A:$E,5,0)</f>
        <v/>
      </c>
    </row>
    <row r="6904" spans="1:28" s="41" customFormat="1" hidden="1" x14ac:dyDescent="0.2">
      <c r="A6904" s="36">
        <v>147665</v>
      </c>
      <c r="B6904" s="36">
        <v>1293</v>
      </c>
      <c r="C6904" s="36">
        <v>1487</v>
      </c>
      <c r="D6904" s="36" t="str">
        <f>VLOOKUP(C6904,Piv.Analysis!A:AA,27,0)</f>
        <v>حقوق و دستمزد</v>
      </c>
      <c r="E6904" s="36"/>
      <c r="F6904" s="37" t="s">
        <v>11</v>
      </c>
      <c r="G6904" s="37" t="s">
        <v>41</v>
      </c>
      <c r="H6904" s="38">
        <v>0</v>
      </c>
      <c r="I6904" s="38">
        <v>128935215</v>
      </c>
      <c r="J6904" s="38">
        <f t="shared" si="139"/>
        <v>-128935215</v>
      </c>
      <c r="K6904" s="38"/>
      <c r="L6904" s="49"/>
      <c r="M6904" s="37" t="s">
        <v>4</v>
      </c>
      <c r="N6904" s="37" t="s">
        <v>5</v>
      </c>
      <c r="O6904" s="37" t="s">
        <v>6</v>
      </c>
      <c r="P6904" s="37" t="s">
        <v>7</v>
      </c>
      <c r="Q6904" s="37" t="s">
        <v>38</v>
      </c>
      <c r="R6904" s="37" t="s">
        <v>39</v>
      </c>
      <c r="S6904" s="37" t="s">
        <v>3980</v>
      </c>
      <c r="T6904" s="37" t="s">
        <v>3979</v>
      </c>
      <c r="U6904" s="1" t="e">
        <f>VLOOKUP(T6904,[2]VAT!$A:$D,1,0)</f>
        <v>#N/A</v>
      </c>
      <c r="V6904" s="37" t="s">
        <v>2</v>
      </c>
      <c r="W6904" s="37" t="s">
        <v>2</v>
      </c>
      <c r="X6904" t="str">
        <f>VLOOKUP(T6904,[3]رکوردها!$A:$B,2,0)</f>
        <v>6100017261</v>
      </c>
      <c r="Y6904" t="str">
        <f>VLOOKUP(T6904,[3]رکوردها!$A:$D,4,0)</f>
        <v/>
      </c>
      <c r="Z6904" t="str">
        <f>VLOOKUP(T6904,[3]رکوردها!$A:$C,3,0)</f>
        <v>بوشهر</v>
      </c>
      <c r="AA6904" t="str">
        <f>VLOOKUP(T6904,[3]رکوردها!$A:$F,6,0)</f>
        <v>بوشهر- خ -فردوسی- کوچه فردوسی-4 سمت چپ درب دوم- پلاک 10</v>
      </c>
      <c r="AB6904" t="str">
        <f>VLOOKUP(T6904,[3]رکوردها!$A:$E,5,0)</f>
        <v/>
      </c>
    </row>
    <row r="6905" spans="1:28" s="41" customFormat="1" hidden="1" x14ac:dyDescent="0.2">
      <c r="A6905" s="36">
        <v>147998</v>
      </c>
      <c r="B6905" s="36">
        <v>1492</v>
      </c>
      <c r="C6905" s="36">
        <v>1521</v>
      </c>
      <c r="D6905" s="36" t="str">
        <f>VLOOKUP(C6905,Piv.Analysis!A:AA,27,0)</f>
        <v>دریافت و پرداخت</v>
      </c>
      <c r="E6905" s="36"/>
      <c r="F6905" s="37" t="s">
        <v>297</v>
      </c>
      <c r="G6905" s="37" t="s">
        <v>3982</v>
      </c>
      <c r="H6905" s="38">
        <v>128935215</v>
      </c>
      <c r="I6905" s="38">
        <v>0</v>
      </c>
      <c r="J6905" s="38">
        <f t="shared" si="139"/>
        <v>128935215</v>
      </c>
      <c r="K6905" s="38"/>
      <c r="L6905" s="49"/>
      <c r="M6905" s="37" t="s">
        <v>4</v>
      </c>
      <c r="N6905" s="37" t="s">
        <v>5</v>
      </c>
      <c r="O6905" s="37" t="s">
        <v>6</v>
      </c>
      <c r="P6905" s="37" t="s">
        <v>7</v>
      </c>
      <c r="Q6905" s="37" t="s">
        <v>38</v>
      </c>
      <c r="R6905" s="37" t="s">
        <v>39</v>
      </c>
      <c r="S6905" s="37" t="s">
        <v>3980</v>
      </c>
      <c r="T6905" s="37" t="s">
        <v>3979</v>
      </c>
      <c r="U6905" s="1" t="e">
        <f>VLOOKUP(T6905,[2]VAT!$A:$D,1,0)</f>
        <v>#N/A</v>
      </c>
      <c r="V6905" s="37" t="s">
        <v>2</v>
      </c>
      <c r="W6905" s="37" t="s">
        <v>2</v>
      </c>
      <c r="X6905" t="str">
        <f>VLOOKUP(T6905,[3]رکوردها!$A:$B,2,0)</f>
        <v>6100017261</v>
      </c>
      <c r="Y6905" t="str">
        <f>VLOOKUP(T6905,[3]رکوردها!$A:$D,4,0)</f>
        <v/>
      </c>
      <c r="Z6905" t="str">
        <f>VLOOKUP(T6905,[3]رکوردها!$A:$C,3,0)</f>
        <v>بوشهر</v>
      </c>
      <c r="AA6905" t="str">
        <f>VLOOKUP(T6905,[3]رکوردها!$A:$F,6,0)</f>
        <v>بوشهر- خ -فردوسی- کوچه فردوسی-4 سمت چپ درب دوم- پلاک 10</v>
      </c>
      <c r="AB6905" t="str">
        <f>VLOOKUP(T6905,[3]رکوردها!$A:$E,5,0)</f>
        <v/>
      </c>
    </row>
    <row r="6906" spans="1:28" s="41" customFormat="1" hidden="1" x14ac:dyDescent="0.2">
      <c r="A6906" s="36">
        <v>175210</v>
      </c>
      <c r="B6906" s="36">
        <v>1514</v>
      </c>
      <c r="C6906" s="36">
        <v>1700</v>
      </c>
      <c r="D6906" s="36" t="str">
        <f>VLOOKUP(C6906,Piv.Analysis!A:AA,27,0)</f>
        <v>حقوق و دستمزد</v>
      </c>
      <c r="E6906" s="36"/>
      <c r="F6906" s="37" t="s">
        <v>15</v>
      </c>
      <c r="G6906" s="37" t="s">
        <v>44</v>
      </c>
      <c r="H6906" s="38">
        <v>0</v>
      </c>
      <c r="I6906" s="38">
        <v>128904173</v>
      </c>
      <c r="J6906" s="38">
        <f t="shared" si="139"/>
        <v>-128904173</v>
      </c>
      <c r="K6906" s="38"/>
      <c r="L6906" s="49"/>
      <c r="M6906" s="37" t="s">
        <v>4</v>
      </c>
      <c r="N6906" s="37" t="s">
        <v>5</v>
      </c>
      <c r="O6906" s="37" t="s">
        <v>6</v>
      </c>
      <c r="P6906" s="37" t="s">
        <v>7</v>
      </c>
      <c r="Q6906" s="37" t="s">
        <v>38</v>
      </c>
      <c r="R6906" s="37" t="s">
        <v>39</v>
      </c>
      <c r="S6906" s="37" t="s">
        <v>3980</v>
      </c>
      <c r="T6906" s="37" t="s">
        <v>3979</v>
      </c>
      <c r="U6906" s="1" t="e">
        <f>VLOOKUP(T6906,[2]VAT!$A:$D,1,0)</f>
        <v>#N/A</v>
      </c>
      <c r="V6906" s="37" t="s">
        <v>2</v>
      </c>
      <c r="W6906" s="37" t="s">
        <v>2</v>
      </c>
      <c r="X6906" t="str">
        <f>VLOOKUP(T6906,[3]رکوردها!$A:$B,2,0)</f>
        <v>6100017261</v>
      </c>
      <c r="Y6906" t="str">
        <f>VLOOKUP(T6906,[3]رکوردها!$A:$D,4,0)</f>
        <v/>
      </c>
      <c r="Z6906" t="str">
        <f>VLOOKUP(T6906,[3]رکوردها!$A:$C,3,0)</f>
        <v>بوشهر</v>
      </c>
      <c r="AA6906" t="str">
        <f>VLOOKUP(T6906,[3]رکوردها!$A:$F,6,0)</f>
        <v>بوشهر- خ -فردوسی- کوچه فردوسی-4 سمت چپ درب دوم- پلاک 10</v>
      </c>
      <c r="AB6906" t="str">
        <f>VLOOKUP(T6906,[3]رکوردها!$A:$E,5,0)</f>
        <v/>
      </c>
    </row>
    <row r="6907" spans="1:28" s="41" customFormat="1" hidden="1" x14ac:dyDescent="0.2">
      <c r="A6907" s="36">
        <v>175820</v>
      </c>
      <c r="B6907" s="36">
        <v>1645</v>
      </c>
      <c r="C6907" s="36">
        <v>1748</v>
      </c>
      <c r="D6907" s="36" t="str">
        <f>VLOOKUP(C6907,Piv.Analysis!A:AA,27,0)</f>
        <v>دریافت و پرداخت</v>
      </c>
      <c r="E6907" s="36"/>
      <c r="F6907" s="37" t="s">
        <v>1833</v>
      </c>
      <c r="G6907" s="37" t="s">
        <v>3983</v>
      </c>
      <c r="H6907" s="38">
        <v>128904173</v>
      </c>
      <c r="I6907" s="38">
        <v>0</v>
      </c>
      <c r="J6907" s="38">
        <f t="shared" si="139"/>
        <v>128904173</v>
      </c>
      <c r="K6907" s="38"/>
      <c r="L6907" s="49"/>
      <c r="M6907" s="37" t="s">
        <v>4</v>
      </c>
      <c r="N6907" s="37" t="s">
        <v>5</v>
      </c>
      <c r="O6907" s="37" t="s">
        <v>6</v>
      </c>
      <c r="P6907" s="37" t="s">
        <v>7</v>
      </c>
      <c r="Q6907" s="37" t="s">
        <v>38</v>
      </c>
      <c r="R6907" s="37" t="s">
        <v>39</v>
      </c>
      <c r="S6907" s="37" t="s">
        <v>3980</v>
      </c>
      <c r="T6907" s="37" t="s">
        <v>3979</v>
      </c>
      <c r="U6907" s="1" t="e">
        <f>VLOOKUP(T6907,[2]VAT!$A:$D,1,0)</f>
        <v>#N/A</v>
      </c>
      <c r="V6907" s="37" t="s">
        <v>2</v>
      </c>
      <c r="W6907" s="37" t="s">
        <v>2</v>
      </c>
      <c r="X6907" t="str">
        <f>VLOOKUP(T6907,[3]رکوردها!$A:$B,2,0)</f>
        <v>6100017261</v>
      </c>
      <c r="Y6907" t="str">
        <f>VLOOKUP(T6907,[3]رکوردها!$A:$D,4,0)</f>
        <v/>
      </c>
      <c r="Z6907" t="str">
        <f>VLOOKUP(T6907,[3]رکوردها!$A:$C,3,0)</f>
        <v>بوشهر</v>
      </c>
      <c r="AA6907" t="str">
        <f>VLOOKUP(T6907,[3]رکوردها!$A:$F,6,0)</f>
        <v>بوشهر- خ -فردوسی- کوچه فردوسی-4 سمت چپ درب دوم- پلاک 10</v>
      </c>
      <c r="AB6907" t="str">
        <f>VLOOKUP(T6907,[3]رکوردها!$A:$E,5,0)</f>
        <v/>
      </c>
    </row>
    <row r="6908" spans="1:28" s="41" customFormat="1" hidden="1" x14ac:dyDescent="0.2">
      <c r="A6908" s="36">
        <v>181306</v>
      </c>
      <c r="B6908" s="36">
        <v>1672</v>
      </c>
      <c r="C6908" s="36">
        <v>1960</v>
      </c>
      <c r="D6908" s="36" t="str">
        <f>VLOOKUP(C6908,Piv.Analysis!A:AA,27,0)</f>
        <v>حقوق و دستمزد</v>
      </c>
      <c r="E6908" s="36"/>
      <c r="F6908" s="37" t="s">
        <v>0</v>
      </c>
      <c r="G6908" s="37" t="s">
        <v>47</v>
      </c>
      <c r="H6908" s="38">
        <v>0</v>
      </c>
      <c r="I6908" s="38">
        <v>128883478</v>
      </c>
      <c r="J6908" s="38">
        <f t="shared" si="139"/>
        <v>-128883478</v>
      </c>
      <c r="K6908" s="38"/>
      <c r="L6908" s="49"/>
      <c r="M6908" s="37" t="s">
        <v>4</v>
      </c>
      <c r="N6908" s="37" t="s">
        <v>5</v>
      </c>
      <c r="O6908" s="37" t="s">
        <v>6</v>
      </c>
      <c r="P6908" s="37" t="s">
        <v>7</v>
      </c>
      <c r="Q6908" s="37" t="s">
        <v>38</v>
      </c>
      <c r="R6908" s="37" t="s">
        <v>39</v>
      </c>
      <c r="S6908" s="37" t="s">
        <v>3980</v>
      </c>
      <c r="T6908" s="37" t="s">
        <v>3979</v>
      </c>
      <c r="U6908" s="1" t="e">
        <f>VLOOKUP(T6908,[2]VAT!$A:$D,1,0)</f>
        <v>#N/A</v>
      </c>
      <c r="V6908" s="37" t="s">
        <v>2</v>
      </c>
      <c r="W6908" s="37" t="s">
        <v>2</v>
      </c>
      <c r="X6908" t="str">
        <f>VLOOKUP(T6908,[3]رکوردها!$A:$B,2,0)</f>
        <v>6100017261</v>
      </c>
      <c r="Y6908" t="str">
        <f>VLOOKUP(T6908,[3]رکوردها!$A:$D,4,0)</f>
        <v/>
      </c>
      <c r="Z6908" t="str">
        <f>VLOOKUP(T6908,[3]رکوردها!$A:$C,3,0)</f>
        <v>بوشهر</v>
      </c>
      <c r="AA6908" t="str">
        <f>VLOOKUP(T6908,[3]رکوردها!$A:$F,6,0)</f>
        <v>بوشهر- خ -فردوسی- کوچه فردوسی-4 سمت چپ درب دوم- پلاک 10</v>
      </c>
      <c r="AB6908" t="str">
        <f>VLOOKUP(T6908,[3]رکوردها!$A:$E,5,0)</f>
        <v/>
      </c>
    </row>
    <row r="6909" spans="1:28" s="41" customFormat="1" hidden="1" x14ac:dyDescent="0.2">
      <c r="A6909" s="36">
        <v>138556</v>
      </c>
      <c r="B6909" s="36">
        <v>1198</v>
      </c>
      <c r="C6909" s="36">
        <v>1028</v>
      </c>
      <c r="D6909" s="36" t="str">
        <f>VLOOKUP(C6909,Piv.Analysis!A:AA,27,0)</f>
        <v>دریافت و پرداخت</v>
      </c>
      <c r="E6909" s="36"/>
      <c r="F6909" s="37" t="s">
        <v>35</v>
      </c>
      <c r="G6909" s="37" t="s">
        <v>3984</v>
      </c>
      <c r="H6909" s="38">
        <v>11533500</v>
      </c>
      <c r="I6909" s="38">
        <v>0</v>
      </c>
      <c r="J6909" s="38">
        <f t="shared" si="139"/>
        <v>11533500</v>
      </c>
      <c r="K6909" s="38"/>
      <c r="L6909" s="49"/>
      <c r="M6909" s="37" t="s">
        <v>4</v>
      </c>
      <c r="N6909" s="37" t="s">
        <v>5</v>
      </c>
      <c r="O6909" s="37" t="s">
        <v>6</v>
      </c>
      <c r="P6909" s="37" t="s">
        <v>7</v>
      </c>
      <c r="Q6909" s="37" t="s">
        <v>38</v>
      </c>
      <c r="R6909" s="37" t="s">
        <v>39</v>
      </c>
      <c r="S6909" s="37" t="s">
        <v>3986</v>
      </c>
      <c r="T6909" s="37" t="s">
        <v>3985</v>
      </c>
      <c r="U6909" s="1" t="e">
        <f>VLOOKUP(T6909,[2]VAT!$A:$D,1,0)</f>
        <v>#N/A</v>
      </c>
      <c r="V6909" s="37" t="s">
        <v>2</v>
      </c>
      <c r="W6909" s="37" t="s">
        <v>2</v>
      </c>
      <c r="X6909" t="str">
        <f>VLOOKUP(T6909,[3]رکوردها!$A:$B,2,0)</f>
        <v>3257661177</v>
      </c>
      <c r="Y6909" t="str">
        <f>VLOOKUP(T6909,[3]رکوردها!$A:$D,4,0)</f>
        <v/>
      </c>
      <c r="Z6909" t="str">
        <f>VLOOKUP(T6909,[3]رکوردها!$A:$C,3,0)</f>
        <v>تهران</v>
      </c>
      <c r="AA6909" t="str">
        <f>VLOOKUP(T6909,[3]رکوردها!$A:$F,6,0)</f>
        <v>مرزداران-خ ابراهیمی- نبش الوند 14- پلاک20- واحد5</v>
      </c>
      <c r="AB6909" t="str">
        <f>VLOOKUP(T6909,[3]رکوردها!$A:$E,5,0)</f>
        <v/>
      </c>
    </row>
    <row r="6910" spans="1:28" s="41" customFormat="1" hidden="1" x14ac:dyDescent="0.2">
      <c r="A6910" s="36">
        <v>146806</v>
      </c>
      <c r="B6910" s="36">
        <v>1290</v>
      </c>
      <c r="C6910" s="36">
        <v>1429</v>
      </c>
      <c r="D6910" s="39" t="s">
        <v>5189</v>
      </c>
      <c r="E6910" s="36"/>
      <c r="F6910" s="37" t="s">
        <v>11</v>
      </c>
      <c r="G6910" s="37" t="s">
        <v>41</v>
      </c>
      <c r="H6910" s="38">
        <v>0</v>
      </c>
      <c r="I6910" s="38">
        <v>10890000</v>
      </c>
      <c r="J6910" s="38">
        <f t="shared" si="139"/>
        <v>-10890000</v>
      </c>
      <c r="K6910" s="38"/>
      <c r="L6910" s="49"/>
      <c r="M6910" s="37" t="s">
        <v>4</v>
      </c>
      <c r="N6910" s="37" t="s">
        <v>5</v>
      </c>
      <c r="O6910" s="37" t="s">
        <v>6</v>
      </c>
      <c r="P6910" s="37" t="s">
        <v>7</v>
      </c>
      <c r="Q6910" s="37" t="s">
        <v>38</v>
      </c>
      <c r="R6910" s="37" t="s">
        <v>39</v>
      </c>
      <c r="S6910" s="37" t="s">
        <v>3986</v>
      </c>
      <c r="T6910" s="37" t="s">
        <v>3985</v>
      </c>
      <c r="U6910" s="1" t="e">
        <f>VLOOKUP(T6910,[2]VAT!$A:$D,1,0)</f>
        <v>#N/A</v>
      </c>
      <c r="V6910" s="37" t="s">
        <v>2</v>
      </c>
      <c r="W6910" s="37" t="s">
        <v>2</v>
      </c>
      <c r="X6910" t="str">
        <f>VLOOKUP(T6910,[3]رکوردها!$A:$B,2,0)</f>
        <v>3257661177</v>
      </c>
      <c r="Y6910" t="str">
        <f>VLOOKUP(T6910,[3]رکوردها!$A:$D,4,0)</f>
        <v/>
      </c>
      <c r="Z6910" t="str">
        <f>VLOOKUP(T6910,[3]رکوردها!$A:$C,3,0)</f>
        <v>تهران</v>
      </c>
      <c r="AA6910" t="str">
        <f>VLOOKUP(T6910,[3]رکوردها!$A:$F,6,0)</f>
        <v>مرزداران-خ ابراهیمی- نبش الوند 14- پلاک20- واحد5</v>
      </c>
      <c r="AB6910" t="str">
        <f>VLOOKUP(T6910,[3]رکوردها!$A:$E,5,0)</f>
        <v/>
      </c>
    </row>
    <row r="6911" spans="1:28" s="41" customFormat="1" hidden="1" x14ac:dyDescent="0.2">
      <c r="A6911" s="36">
        <v>144864</v>
      </c>
      <c r="B6911" s="36">
        <v>1375</v>
      </c>
      <c r="C6911" s="36">
        <v>1395</v>
      </c>
      <c r="D6911" s="36" t="str">
        <f>VLOOKUP(C6911,Piv.Analysis!A:AA,27,0)</f>
        <v>دریافت و پرداخت</v>
      </c>
      <c r="E6911" s="36"/>
      <c r="F6911" s="37" t="s">
        <v>42</v>
      </c>
      <c r="G6911" s="37" t="s">
        <v>3987</v>
      </c>
      <c r="H6911" s="38">
        <v>10890000</v>
      </c>
      <c r="I6911" s="38">
        <v>0</v>
      </c>
      <c r="J6911" s="38">
        <f t="shared" si="139"/>
        <v>10890000</v>
      </c>
      <c r="K6911" s="38"/>
      <c r="L6911" s="49"/>
      <c r="M6911" s="37" t="s">
        <v>4</v>
      </c>
      <c r="N6911" s="37" t="s">
        <v>5</v>
      </c>
      <c r="O6911" s="37" t="s">
        <v>6</v>
      </c>
      <c r="P6911" s="37" t="s">
        <v>7</v>
      </c>
      <c r="Q6911" s="37" t="s">
        <v>38</v>
      </c>
      <c r="R6911" s="37" t="s">
        <v>39</v>
      </c>
      <c r="S6911" s="37" t="s">
        <v>3986</v>
      </c>
      <c r="T6911" s="37" t="s">
        <v>3985</v>
      </c>
      <c r="U6911" s="1" t="e">
        <f>VLOOKUP(T6911,[2]VAT!$A:$D,1,0)</f>
        <v>#N/A</v>
      </c>
      <c r="V6911" s="37" t="s">
        <v>2</v>
      </c>
      <c r="W6911" s="37" t="s">
        <v>2</v>
      </c>
      <c r="X6911" t="str">
        <f>VLOOKUP(T6911,[3]رکوردها!$A:$B,2,0)</f>
        <v>3257661177</v>
      </c>
      <c r="Y6911" t="str">
        <f>VLOOKUP(T6911,[3]رکوردها!$A:$D,4,0)</f>
        <v/>
      </c>
      <c r="Z6911" t="str">
        <f>VLOOKUP(T6911,[3]رکوردها!$A:$C,3,0)</f>
        <v>تهران</v>
      </c>
      <c r="AA6911" t="str">
        <f>VLOOKUP(T6911,[3]رکوردها!$A:$F,6,0)</f>
        <v>مرزداران-خ ابراهیمی- نبش الوند 14- پلاک20- واحد5</v>
      </c>
      <c r="AB6911" t="str">
        <f>VLOOKUP(T6911,[3]رکوردها!$A:$E,5,0)</f>
        <v/>
      </c>
    </row>
    <row r="6912" spans="1:28" s="41" customFormat="1" hidden="1" x14ac:dyDescent="0.2">
      <c r="A6912" s="36">
        <v>175195</v>
      </c>
      <c r="B6912" s="36">
        <v>1513</v>
      </c>
      <c r="C6912" s="36">
        <v>1699</v>
      </c>
      <c r="D6912" s="39" t="s">
        <v>5189</v>
      </c>
      <c r="E6912" s="36"/>
      <c r="F6912" s="37" t="s">
        <v>15</v>
      </c>
      <c r="G6912" s="37" t="s">
        <v>44</v>
      </c>
      <c r="H6912" s="38">
        <v>0</v>
      </c>
      <c r="I6912" s="38">
        <v>15840000</v>
      </c>
      <c r="J6912" s="38">
        <f t="shared" si="139"/>
        <v>-15840000</v>
      </c>
      <c r="K6912" s="38"/>
      <c r="L6912" s="49"/>
      <c r="M6912" s="37" t="s">
        <v>4</v>
      </c>
      <c r="N6912" s="37" t="s">
        <v>5</v>
      </c>
      <c r="O6912" s="37" t="s">
        <v>6</v>
      </c>
      <c r="P6912" s="37" t="s">
        <v>7</v>
      </c>
      <c r="Q6912" s="37" t="s">
        <v>38</v>
      </c>
      <c r="R6912" s="37" t="s">
        <v>39</v>
      </c>
      <c r="S6912" s="37" t="s">
        <v>3986</v>
      </c>
      <c r="T6912" s="37" t="s">
        <v>3985</v>
      </c>
      <c r="U6912" s="1" t="e">
        <f>VLOOKUP(T6912,[2]VAT!$A:$D,1,0)</f>
        <v>#N/A</v>
      </c>
      <c r="V6912" s="37" t="s">
        <v>2</v>
      </c>
      <c r="W6912" s="37" t="s">
        <v>2</v>
      </c>
      <c r="X6912" t="str">
        <f>VLOOKUP(T6912,[3]رکوردها!$A:$B,2,0)</f>
        <v>3257661177</v>
      </c>
      <c r="Y6912" t="str">
        <f>VLOOKUP(T6912,[3]رکوردها!$A:$D,4,0)</f>
        <v/>
      </c>
      <c r="Z6912" t="str">
        <f>VLOOKUP(T6912,[3]رکوردها!$A:$C,3,0)</f>
        <v>تهران</v>
      </c>
      <c r="AA6912" t="str">
        <f>VLOOKUP(T6912,[3]رکوردها!$A:$F,6,0)</f>
        <v>مرزداران-خ ابراهیمی- نبش الوند 14- پلاک20- واحد5</v>
      </c>
      <c r="AB6912" t="str">
        <f>VLOOKUP(T6912,[3]رکوردها!$A:$E,5,0)</f>
        <v/>
      </c>
    </row>
    <row r="6913" spans="1:28" s="41" customFormat="1" hidden="1" x14ac:dyDescent="0.2">
      <c r="A6913" s="36">
        <v>174042</v>
      </c>
      <c r="B6913" s="36">
        <v>1564</v>
      </c>
      <c r="C6913" s="36">
        <v>1635</v>
      </c>
      <c r="D6913" s="36" t="str">
        <f>VLOOKUP(C6913,Piv.Analysis!A:AA,27,0)</f>
        <v>دریافت و پرداخت</v>
      </c>
      <c r="E6913" s="36"/>
      <c r="F6913" s="37" t="s">
        <v>45</v>
      </c>
      <c r="G6913" s="37" t="s">
        <v>3988</v>
      </c>
      <c r="H6913" s="38">
        <v>15840000</v>
      </c>
      <c r="I6913" s="38">
        <v>0</v>
      </c>
      <c r="J6913" s="38">
        <f t="shared" si="139"/>
        <v>15840000</v>
      </c>
      <c r="K6913" s="38"/>
      <c r="L6913" s="49"/>
      <c r="M6913" s="37" t="s">
        <v>4</v>
      </c>
      <c r="N6913" s="37" t="s">
        <v>5</v>
      </c>
      <c r="O6913" s="37" t="s">
        <v>6</v>
      </c>
      <c r="P6913" s="37" t="s">
        <v>7</v>
      </c>
      <c r="Q6913" s="37" t="s">
        <v>38</v>
      </c>
      <c r="R6913" s="37" t="s">
        <v>39</v>
      </c>
      <c r="S6913" s="37" t="s">
        <v>3986</v>
      </c>
      <c r="T6913" s="37" t="s">
        <v>3985</v>
      </c>
      <c r="U6913" s="1" t="e">
        <f>VLOOKUP(T6913,[2]VAT!$A:$D,1,0)</f>
        <v>#N/A</v>
      </c>
      <c r="V6913" s="37" t="s">
        <v>2</v>
      </c>
      <c r="W6913" s="37" t="s">
        <v>2</v>
      </c>
      <c r="X6913" t="str">
        <f>VLOOKUP(T6913,[3]رکوردها!$A:$B,2,0)</f>
        <v>3257661177</v>
      </c>
      <c r="Y6913" t="str">
        <f>VLOOKUP(T6913,[3]رکوردها!$A:$D,4,0)</f>
        <v/>
      </c>
      <c r="Z6913" t="str">
        <f>VLOOKUP(T6913,[3]رکوردها!$A:$C,3,0)</f>
        <v>تهران</v>
      </c>
      <c r="AA6913" t="str">
        <f>VLOOKUP(T6913,[3]رکوردها!$A:$F,6,0)</f>
        <v>مرزداران-خ ابراهیمی- نبش الوند 14- پلاک20- واحد5</v>
      </c>
      <c r="AB6913" t="str">
        <f>VLOOKUP(T6913,[3]رکوردها!$A:$E,5,0)</f>
        <v/>
      </c>
    </row>
    <row r="6914" spans="1:28" s="41" customFormat="1" hidden="1" x14ac:dyDescent="0.2">
      <c r="A6914" s="36">
        <v>177087</v>
      </c>
      <c r="B6914" s="36">
        <v>1668</v>
      </c>
      <c r="C6914" s="36">
        <v>1845</v>
      </c>
      <c r="D6914" s="39" t="s">
        <v>5189</v>
      </c>
      <c r="E6914" s="36"/>
      <c r="F6914" s="37" t="s">
        <v>0</v>
      </c>
      <c r="G6914" s="37" t="s">
        <v>47</v>
      </c>
      <c r="H6914" s="38">
        <v>0</v>
      </c>
      <c r="I6914" s="38">
        <v>12870000</v>
      </c>
      <c r="J6914" s="38">
        <f t="shared" si="139"/>
        <v>-12870000</v>
      </c>
      <c r="K6914" s="38"/>
      <c r="L6914" s="49"/>
      <c r="M6914" s="37" t="s">
        <v>4</v>
      </c>
      <c r="N6914" s="37" t="s">
        <v>5</v>
      </c>
      <c r="O6914" s="37" t="s">
        <v>6</v>
      </c>
      <c r="P6914" s="37" t="s">
        <v>7</v>
      </c>
      <c r="Q6914" s="37" t="s">
        <v>38</v>
      </c>
      <c r="R6914" s="37" t="s">
        <v>39</v>
      </c>
      <c r="S6914" s="37" t="s">
        <v>3986</v>
      </c>
      <c r="T6914" s="37" t="s">
        <v>3985</v>
      </c>
      <c r="U6914" s="1" t="e">
        <f>VLOOKUP(T6914,[2]VAT!$A:$D,1,0)</f>
        <v>#N/A</v>
      </c>
      <c r="V6914" s="37" t="s">
        <v>2</v>
      </c>
      <c r="W6914" s="37" t="s">
        <v>2</v>
      </c>
      <c r="X6914" t="str">
        <f>VLOOKUP(T6914,[3]رکوردها!$A:$B,2,0)</f>
        <v>3257661177</v>
      </c>
      <c r="Y6914" t="str">
        <f>VLOOKUP(T6914,[3]رکوردها!$A:$D,4,0)</f>
        <v/>
      </c>
      <c r="Z6914" t="str">
        <f>VLOOKUP(T6914,[3]رکوردها!$A:$C,3,0)</f>
        <v>تهران</v>
      </c>
      <c r="AA6914" t="str">
        <f>VLOOKUP(T6914,[3]رکوردها!$A:$F,6,0)</f>
        <v>مرزداران-خ ابراهیمی- نبش الوند 14- پلاک20- واحد5</v>
      </c>
      <c r="AB6914" t="str">
        <f>VLOOKUP(T6914,[3]رکوردها!$A:$E,5,0)</f>
        <v/>
      </c>
    </row>
    <row r="6915" spans="1:28" s="41" customFormat="1" hidden="1" x14ac:dyDescent="0.2">
      <c r="A6915" s="36">
        <v>141643</v>
      </c>
      <c r="B6915" s="36">
        <v>1266</v>
      </c>
      <c r="C6915" s="36">
        <v>1239</v>
      </c>
      <c r="D6915" s="36" t="str">
        <f>VLOOKUP(C6915,Piv.Analysis!A:AA,27,0)</f>
        <v>دریافت و پرداخت</v>
      </c>
      <c r="E6915" s="36"/>
      <c r="F6915" s="37" t="s">
        <v>105</v>
      </c>
      <c r="G6915" s="37" t="s">
        <v>3989</v>
      </c>
      <c r="H6915" s="38">
        <v>130259661</v>
      </c>
      <c r="I6915" s="38">
        <v>0</v>
      </c>
      <c r="J6915" s="38">
        <f t="shared" si="139"/>
        <v>130259661</v>
      </c>
      <c r="K6915" s="38"/>
      <c r="L6915" s="49"/>
      <c r="M6915" s="37" t="s">
        <v>4</v>
      </c>
      <c r="N6915" s="37" t="s">
        <v>5</v>
      </c>
      <c r="O6915" s="37" t="s">
        <v>6</v>
      </c>
      <c r="P6915" s="37" t="s">
        <v>7</v>
      </c>
      <c r="Q6915" s="37" t="s">
        <v>38</v>
      </c>
      <c r="R6915" s="37" t="s">
        <v>39</v>
      </c>
      <c r="S6915" s="37" t="s">
        <v>3991</v>
      </c>
      <c r="T6915" s="37" t="s">
        <v>3990</v>
      </c>
      <c r="U6915" s="1" t="e">
        <f>VLOOKUP(T6915,[2]VAT!$A:$D,1,0)</f>
        <v>#N/A</v>
      </c>
      <c r="V6915" s="37" t="s">
        <v>2</v>
      </c>
      <c r="W6915" s="37" t="s">
        <v>2</v>
      </c>
      <c r="X6915" t="str">
        <f>VLOOKUP(T6915,[3]رکوردها!$A:$B,2,0)</f>
        <v>5320029950</v>
      </c>
      <c r="Y6915" t="str">
        <f>VLOOKUP(T6915,[3]رکوردها!$A:$D,4,0)</f>
        <v/>
      </c>
      <c r="Z6915" t="str">
        <f>VLOOKUP(T6915,[3]رکوردها!$A:$C,3,0)</f>
        <v/>
      </c>
      <c r="AA6915" t="str">
        <f>VLOOKUP(T6915,[3]رکوردها!$A:$F,6,0)</f>
        <v/>
      </c>
      <c r="AB6915" t="str">
        <f>VLOOKUP(T6915,[3]رکوردها!$A:$E,5,0)</f>
        <v/>
      </c>
    </row>
    <row r="6916" spans="1:28" s="41" customFormat="1" hidden="1" x14ac:dyDescent="0.2">
      <c r="A6916" s="36">
        <v>147666</v>
      </c>
      <c r="B6916" s="36">
        <v>1293</v>
      </c>
      <c r="C6916" s="36">
        <v>1487</v>
      </c>
      <c r="D6916" s="36" t="str">
        <f>VLOOKUP(C6916,Piv.Analysis!A:AA,27,0)</f>
        <v>حقوق و دستمزد</v>
      </c>
      <c r="E6916" s="36"/>
      <c r="F6916" s="37" t="s">
        <v>11</v>
      </c>
      <c r="G6916" s="37" t="s">
        <v>41</v>
      </c>
      <c r="H6916" s="38">
        <v>0</v>
      </c>
      <c r="I6916" s="38">
        <v>128935215</v>
      </c>
      <c r="J6916" s="38">
        <f t="shared" ref="J6916:J6979" si="140">H6916-I6916</f>
        <v>-128935215</v>
      </c>
      <c r="K6916" s="38"/>
      <c r="L6916" s="49"/>
      <c r="M6916" s="37" t="s">
        <v>4</v>
      </c>
      <c r="N6916" s="37" t="s">
        <v>5</v>
      </c>
      <c r="O6916" s="37" t="s">
        <v>6</v>
      </c>
      <c r="P6916" s="37" t="s">
        <v>7</v>
      </c>
      <c r="Q6916" s="37" t="s">
        <v>38</v>
      </c>
      <c r="R6916" s="37" t="s">
        <v>39</v>
      </c>
      <c r="S6916" s="37" t="s">
        <v>3991</v>
      </c>
      <c r="T6916" s="37" t="s">
        <v>3990</v>
      </c>
      <c r="U6916" s="1" t="e">
        <f>VLOOKUP(T6916,[2]VAT!$A:$D,1,0)</f>
        <v>#N/A</v>
      </c>
      <c r="V6916" s="37" t="s">
        <v>2</v>
      </c>
      <c r="W6916" s="37" t="s">
        <v>2</v>
      </c>
      <c r="X6916" t="str">
        <f>VLOOKUP(T6916,[3]رکوردها!$A:$B,2,0)</f>
        <v>5320029950</v>
      </c>
      <c r="Y6916" t="str">
        <f>VLOOKUP(T6916,[3]رکوردها!$A:$D,4,0)</f>
        <v/>
      </c>
      <c r="Z6916" t="str">
        <f>VLOOKUP(T6916,[3]رکوردها!$A:$C,3,0)</f>
        <v/>
      </c>
      <c r="AA6916" t="str">
        <f>VLOOKUP(T6916,[3]رکوردها!$A:$F,6,0)</f>
        <v/>
      </c>
      <c r="AB6916" t="str">
        <f>VLOOKUP(T6916,[3]رکوردها!$A:$E,5,0)</f>
        <v/>
      </c>
    </row>
    <row r="6917" spans="1:28" s="41" customFormat="1" hidden="1" x14ac:dyDescent="0.2">
      <c r="A6917" s="36">
        <v>147999</v>
      </c>
      <c r="B6917" s="36">
        <v>1492</v>
      </c>
      <c r="C6917" s="36">
        <v>1521</v>
      </c>
      <c r="D6917" s="36" t="str">
        <f>VLOOKUP(C6917,Piv.Analysis!A:AA,27,0)</f>
        <v>دریافت و پرداخت</v>
      </c>
      <c r="E6917" s="36"/>
      <c r="F6917" s="37" t="s">
        <v>297</v>
      </c>
      <c r="G6917" s="37" t="s">
        <v>3992</v>
      </c>
      <c r="H6917" s="38">
        <v>128935215</v>
      </c>
      <c r="I6917" s="38">
        <v>0</v>
      </c>
      <c r="J6917" s="38">
        <f t="shared" si="140"/>
        <v>128935215</v>
      </c>
      <c r="K6917" s="38"/>
      <c r="L6917" s="49"/>
      <c r="M6917" s="37" t="s">
        <v>4</v>
      </c>
      <c r="N6917" s="37" t="s">
        <v>5</v>
      </c>
      <c r="O6917" s="37" t="s">
        <v>6</v>
      </c>
      <c r="P6917" s="37" t="s">
        <v>7</v>
      </c>
      <c r="Q6917" s="37" t="s">
        <v>38</v>
      </c>
      <c r="R6917" s="37" t="s">
        <v>39</v>
      </c>
      <c r="S6917" s="37" t="s">
        <v>3991</v>
      </c>
      <c r="T6917" s="37" t="s">
        <v>3990</v>
      </c>
      <c r="U6917" s="1" t="e">
        <f>VLOOKUP(T6917,[2]VAT!$A:$D,1,0)</f>
        <v>#N/A</v>
      </c>
      <c r="V6917" s="37" t="s">
        <v>2</v>
      </c>
      <c r="W6917" s="37" t="s">
        <v>2</v>
      </c>
      <c r="X6917" t="str">
        <f>VLOOKUP(T6917,[3]رکوردها!$A:$B,2,0)</f>
        <v>5320029950</v>
      </c>
      <c r="Y6917" t="str">
        <f>VLOOKUP(T6917,[3]رکوردها!$A:$D,4,0)</f>
        <v/>
      </c>
      <c r="Z6917" t="str">
        <f>VLOOKUP(T6917,[3]رکوردها!$A:$C,3,0)</f>
        <v/>
      </c>
      <c r="AA6917" t="str">
        <f>VLOOKUP(T6917,[3]رکوردها!$A:$F,6,0)</f>
        <v/>
      </c>
      <c r="AB6917" t="str">
        <f>VLOOKUP(T6917,[3]رکوردها!$A:$E,5,0)</f>
        <v/>
      </c>
    </row>
    <row r="6918" spans="1:28" s="41" customFormat="1" hidden="1" x14ac:dyDescent="0.2">
      <c r="A6918" s="36">
        <v>175211</v>
      </c>
      <c r="B6918" s="36">
        <v>1514</v>
      </c>
      <c r="C6918" s="36">
        <v>1700</v>
      </c>
      <c r="D6918" s="36" t="str">
        <f>VLOOKUP(C6918,Piv.Analysis!A:AA,27,0)</f>
        <v>حقوق و دستمزد</v>
      </c>
      <c r="E6918" s="36"/>
      <c r="F6918" s="37" t="s">
        <v>15</v>
      </c>
      <c r="G6918" s="37" t="s">
        <v>44</v>
      </c>
      <c r="H6918" s="38">
        <v>0</v>
      </c>
      <c r="I6918" s="38">
        <v>128904173</v>
      </c>
      <c r="J6918" s="38">
        <f t="shared" si="140"/>
        <v>-128904173</v>
      </c>
      <c r="K6918" s="38"/>
      <c r="L6918" s="49"/>
      <c r="M6918" s="37" t="s">
        <v>4</v>
      </c>
      <c r="N6918" s="37" t="s">
        <v>5</v>
      </c>
      <c r="O6918" s="37" t="s">
        <v>6</v>
      </c>
      <c r="P6918" s="37" t="s">
        <v>7</v>
      </c>
      <c r="Q6918" s="37" t="s">
        <v>38</v>
      </c>
      <c r="R6918" s="37" t="s">
        <v>39</v>
      </c>
      <c r="S6918" s="37" t="s">
        <v>3991</v>
      </c>
      <c r="T6918" s="37" t="s">
        <v>3990</v>
      </c>
      <c r="U6918" s="1" t="e">
        <f>VLOOKUP(T6918,[2]VAT!$A:$D,1,0)</f>
        <v>#N/A</v>
      </c>
      <c r="V6918" s="37" t="s">
        <v>2</v>
      </c>
      <c r="W6918" s="37" t="s">
        <v>2</v>
      </c>
      <c r="X6918" t="str">
        <f>VLOOKUP(T6918,[3]رکوردها!$A:$B,2,0)</f>
        <v>5320029950</v>
      </c>
      <c r="Y6918" t="str">
        <f>VLOOKUP(T6918,[3]رکوردها!$A:$D,4,0)</f>
        <v/>
      </c>
      <c r="Z6918" t="str">
        <f>VLOOKUP(T6918,[3]رکوردها!$A:$C,3,0)</f>
        <v/>
      </c>
      <c r="AA6918" t="str">
        <f>VLOOKUP(T6918,[3]رکوردها!$A:$F,6,0)</f>
        <v/>
      </c>
      <c r="AB6918" t="str">
        <f>VLOOKUP(T6918,[3]رکوردها!$A:$E,5,0)</f>
        <v/>
      </c>
    </row>
    <row r="6919" spans="1:28" s="41" customFormat="1" hidden="1" x14ac:dyDescent="0.2">
      <c r="A6919" s="36">
        <v>175821</v>
      </c>
      <c r="B6919" s="36">
        <v>1645</v>
      </c>
      <c r="C6919" s="36">
        <v>1748</v>
      </c>
      <c r="D6919" s="36" t="str">
        <f>VLOOKUP(C6919,Piv.Analysis!A:AA,27,0)</f>
        <v>دریافت و پرداخت</v>
      </c>
      <c r="E6919" s="36"/>
      <c r="F6919" s="37" t="s">
        <v>1833</v>
      </c>
      <c r="G6919" s="37" t="s">
        <v>3993</v>
      </c>
      <c r="H6919" s="38">
        <v>128904173</v>
      </c>
      <c r="I6919" s="38">
        <v>0</v>
      </c>
      <c r="J6919" s="38">
        <f t="shared" si="140"/>
        <v>128904173</v>
      </c>
      <c r="K6919" s="38"/>
      <c r="L6919" s="49"/>
      <c r="M6919" s="37" t="s">
        <v>4</v>
      </c>
      <c r="N6919" s="37" t="s">
        <v>5</v>
      </c>
      <c r="O6919" s="37" t="s">
        <v>6</v>
      </c>
      <c r="P6919" s="37" t="s">
        <v>7</v>
      </c>
      <c r="Q6919" s="37" t="s">
        <v>38</v>
      </c>
      <c r="R6919" s="37" t="s">
        <v>39</v>
      </c>
      <c r="S6919" s="37" t="s">
        <v>3991</v>
      </c>
      <c r="T6919" s="37" t="s">
        <v>3990</v>
      </c>
      <c r="U6919" s="1" t="e">
        <f>VLOOKUP(T6919,[2]VAT!$A:$D,1,0)</f>
        <v>#N/A</v>
      </c>
      <c r="V6919" s="37" t="s">
        <v>2</v>
      </c>
      <c r="W6919" s="37" t="s">
        <v>2</v>
      </c>
      <c r="X6919" t="str">
        <f>VLOOKUP(T6919,[3]رکوردها!$A:$B,2,0)</f>
        <v>5320029950</v>
      </c>
      <c r="Y6919" t="str">
        <f>VLOOKUP(T6919,[3]رکوردها!$A:$D,4,0)</f>
        <v/>
      </c>
      <c r="Z6919" t="str">
        <f>VLOOKUP(T6919,[3]رکوردها!$A:$C,3,0)</f>
        <v/>
      </c>
      <c r="AA6919" t="str">
        <f>VLOOKUP(T6919,[3]رکوردها!$A:$F,6,0)</f>
        <v/>
      </c>
      <c r="AB6919" t="str">
        <f>VLOOKUP(T6919,[3]رکوردها!$A:$E,5,0)</f>
        <v/>
      </c>
    </row>
    <row r="6920" spans="1:28" s="41" customFormat="1" hidden="1" x14ac:dyDescent="0.2">
      <c r="A6920" s="36">
        <v>181307</v>
      </c>
      <c r="B6920" s="36">
        <v>1672</v>
      </c>
      <c r="C6920" s="36">
        <v>1960</v>
      </c>
      <c r="D6920" s="36" t="str">
        <f>VLOOKUP(C6920,Piv.Analysis!A:AA,27,0)</f>
        <v>حقوق و دستمزد</v>
      </c>
      <c r="E6920" s="36"/>
      <c r="F6920" s="37" t="s">
        <v>0</v>
      </c>
      <c r="G6920" s="37" t="s">
        <v>47</v>
      </c>
      <c r="H6920" s="38">
        <v>0</v>
      </c>
      <c r="I6920" s="38">
        <v>128883478</v>
      </c>
      <c r="J6920" s="38">
        <f t="shared" si="140"/>
        <v>-128883478</v>
      </c>
      <c r="K6920" s="38"/>
      <c r="L6920" s="49"/>
      <c r="M6920" s="37" t="s">
        <v>4</v>
      </c>
      <c r="N6920" s="37" t="s">
        <v>5</v>
      </c>
      <c r="O6920" s="37" t="s">
        <v>6</v>
      </c>
      <c r="P6920" s="37" t="s">
        <v>7</v>
      </c>
      <c r="Q6920" s="37" t="s">
        <v>38</v>
      </c>
      <c r="R6920" s="37" t="s">
        <v>39</v>
      </c>
      <c r="S6920" s="37" t="s">
        <v>3991</v>
      </c>
      <c r="T6920" s="37" t="s">
        <v>3990</v>
      </c>
      <c r="U6920" s="1" t="e">
        <f>VLOOKUP(T6920,[2]VAT!$A:$D,1,0)</f>
        <v>#N/A</v>
      </c>
      <c r="V6920" s="37" t="s">
        <v>2</v>
      </c>
      <c r="W6920" s="37" t="s">
        <v>2</v>
      </c>
      <c r="X6920" t="str">
        <f>VLOOKUP(T6920,[3]رکوردها!$A:$B,2,0)</f>
        <v>5320029950</v>
      </c>
      <c r="Y6920" t="str">
        <f>VLOOKUP(T6920,[3]رکوردها!$A:$D,4,0)</f>
        <v/>
      </c>
      <c r="Z6920" t="str">
        <f>VLOOKUP(T6920,[3]رکوردها!$A:$C,3,0)</f>
        <v/>
      </c>
      <c r="AA6920" t="str">
        <f>VLOOKUP(T6920,[3]رکوردها!$A:$F,6,0)</f>
        <v/>
      </c>
      <c r="AB6920" t="str">
        <f>VLOOKUP(T6920,[3]رکوردها!$A:$E,5,0)</f>
        <v/>
      </c>
    </row>
    <row r="6921" spans="1:28" s="41" customFormat="1" hidden="1" x14ac:dyDescent="0.2">
      <c r="A6921" s="36">
        <v>147670</v>
      </c>
      <c r="B6921" s="36">
        <v>1294</v>
      </c>
      <c r="C6921" s="36">
        <v>1488</v>
      </c>
      <c r="D6921" s="36" t="str">
        <f>VLOOKUP(C6921,Piv.Analysis!A:AA,27,0)</f>
        <v>حقوق و دستمزد</v>
      </c>
      <c r="E6921" s="36"/>
      <c r="F6921" s="37" t="s">
        <v>11</v>
      </c>
      <c r="G6921" s="37" t="s">
        <v>48</v>
      </c>
      <c r="H6921" s="38">
        <v>0</v>
      </c>
      <c r="I6921" s="38">
        <v>7018762</v>
      </c>
      <c r="J6921" s="38">
        <f t="shared" si="140"/>
        <v>-7018762</v>
      </c>
      <c r="K6921" s="38"/>
      <c r="L6921" s="49"/>
      <c r="M6921" s="37" t="s">
        <v>4</v>
      </c>
      <c r="N6921" s="37" t="s">
        <v>5</v>
      </c>
      <c r="O6921" s="37" t="s">
        <v>6</v>
      </c>
      <c r="P6921" s="37" t="s">
        <v>7</v>
      </c>
      <c r="Q6921" s="37" t="s">
        <v>49</v>
      </c>
      <c r="R6921" s="37" t="s">
        <v>50</v>
      </c>
      <c r="S6921" s="37" t="s">
        <v>3991</v>
      </c>
      <c r="T6921" s="37" t="s">
        <v>3990</v>
      </c>
      <c r="U6921" s="1" t="e">
        <f>VLOOKUP(T6921,[2]VAT!$A:$D,1,0)</f>
        <v>#N/A</v>
      </c>
      <c r="V6921" s="37" t="s">
        <v>2</v>
      </c>
      <c r="W6921" s="37" t="s">
        <v>2</v>
      </c>
      <c r="X6921" t="str">
        <f>VLOOKUP(T6921,[3]رکوردها!$A:$B,2,0)</f>
        <v>5320029950</v>
      </c>
      <c r="Y6921" t="str">
        <f>VLOOKUP(T6921,[3]رکوردها!$A:$D,4,0)</f>
        <v/>
      </c>
      <c r="Z6921" t="str">
        <f>VLOOKUP(T6921,[3]رکوردها!$A:$C,3,0)</f>
        <v/>
      </c>
      <c r="AA6921" t="str">
        <f>VLOOKUP(T6921,[3]رکوردها!$A:$F,6,0)</f>
        <v/>
      </c>
      <c r="AB6921" t="str">
        <f>VLOOKUP(T6921,[3]رکوردها!$A:$E,5,0)</f>
        <v/>
      </c>
    </row>
    <row r="6922" spans="1:28" s="41" customFormat="1" hidden="1" x14ac:dyDescent="0.2">
      <c r="A6922" s="36">
        <v>175215</v>
      </c>
      <c r="B6922" s="36">
        <v>1515</v>
      </c>
      <c r="C6922" s="36">
        <v>1701</v>
      </c>
      <c r="D6922" s="36" t="str">
        <f>VLOOKUP(C6922,Piv.Analysis!A:AA,27,0)</f>
        <v>حقوق و دستمزد</v>
      </c>
      <c r="E6922" s="36"/>
      <c r="F6922" s="37" t="s">
        <v>15</v>
      </c>
      <c r="G6922" s="37" t="s">
        <v>51</v>
      </c>
      <c r="H6922" s="38">
        <v>0</v>
      </c>
      <c r="I6922" s="38">
        <v>7018762</v>
      </c>
      <c r="J6922" s="38">
        <f t="shared" si="140"/>
        <v>-7018762</v>
      </c>
      <c r="K6922" s="38"/>
      <c r="L6922" s="49"/>
      <c r="M6922" s="37" t="s">
        <v>4</v>
      </c>
      <c r="N6922" s="37" t="s">
        <v>5</v>
      </c>
      <c r="O6922" s="37" t="s">
        <v>6</v>
      </c>
      <c r="P6922" s="37" t="s">
        <v>7</v>
      </c>
      <c r="Q6922" s="37" t="s">
        <v>49</v>
      </c>
      <c r="R6922" s="37" t="s">
        <v>50</v>
      </c>
      <c r="S6922" s="37" t="s">
        <v>3991</v>
      </c>
      <c r="T6922" s="37" t="s">
        <v>3990</v>
      </c>
      <c r="U6922" s="1" t="e">
        <f>VLOOKUP(T6922,[2]VAT!$A:$D,1,0)</f>
        <v>#N/A</v>
      </c>
      <c r="V6922" s="37" t="s">
        <v>2</v>
      </c>
      <c r="W6922" s="37" t="s">
        <v>2</v>
      </c>
      <c r="X6922" t="str">
        <f>VLOOKUP(T6922,[3]رکوردها!$A:$B,2,0)</f>
        <v>5320029950</v>
      </c>
      <c r="Y6922" t="str">
        <f>VLOOKUP(T6922,[3]رکوردها!$A:$D,4,0)</f>
        <v/>
      </c>
      <c r="Z6922" t="str">
        <f>VLOOKUP(T6922,[3]رکوردها!$A:$C,3,0)</f>
        <v/>
      </c>
      <c r="AA6922" t="str">
        <f>VLOOKUP(T6922,[3]رکوردها!$A:$F,6,0)</f>
        <v/>
      </c>
      <c r="AB6922" t="str">
        <f>VLOOKUP(T6922,[3]رکوردها!$A:$E,5,0)</f>
        <v/>
      </c>
    </row>
    <row r="6923" spans="1:28" s="41" customFormat="1" hidden="1" x14ac:dyDescent="0.2">
      <c r="A6923" s="36">
        <v>181311</v>
      </c>
      <c r="B6923" s="36">
        <v>1673</v>
      </c>
      <c r="C6923" s="36">
        <v>1961</v>
      </c>
      <c r="D6923" s="36" t="str">
        <f>VLOOKUP(C6923,Piv.Analysis!A:AA,27,0)</f>
        <v>حقوق و دستمزد</v>
      </c>
      <c r="E6923" s="36"/>
      <c r="F6923" s="37" t="s">
        <v>0</v>
      </c>
      <c r="G6923" s="37" t="s">
        <v>52</v>
      </c>
      <c r="H6923" s="38">
        <v>0</v>
      </c>
      <c r="I6923" s="38">
        <v>7018762</v>
      </c>
      <c r="J6923" s="38">
        <f t="shared" si="140"/>
        <v>-7018762</v>
      </c>
      <c r="K6923" s="38"/>
      <c r="L6923" s="49"/>
      <c r="M6923" s="37" t="s">
        <v>4</v>
      </c>
      <c r="N6923" s="37" t="s">
        <v>5</v>
      </c>
      <c r="O6923" s="37" t="s">
        <v>6</v>
      </c>
      <c r="P6923" s="37" t="s">
        <v>7</v>
      </c>
      <c r="Q6923" s="37" t="s">
        <v>49</v>
      </c>
      <c r="R6923" s="37" t="s">
        <v>50</v>
      </c>
      <c r="S6923" s="37" t="s">
        <v>3991</v>
      </c>
      <c r="T6923" s="37" t="s">
        <v>3990</v>
      </c>
      <c r="U6923" s="1" t="e">
        <f>VLOOKUP(T6923,[2]VAT!$A:$D,1,0)</f>
        <v>#N/A</v>
      </c>
      <c r="V6923" s="37" t="s">
        <v>2</v>
      </c>
      <c r="W6923" s="37" t="s">
        <v>2</v>
      </c>
      <c r="X6923" t="str">
        <f>VLOOKUP(T6923,[3]رکوردها!$A:$B,2,0)</f>
        <v>5320029950</v>
      </c>
      <c r="Y6923" t="str">
        <f>VLOOKUP(T6923,[3]رکوردها!$A:$D,4,0)</f>
        <v/>
      </c>
      <c r="Z6923" t="str">
        <f>VLOOKUP(T6923,[3]رکوردها!$A:$C,3,0)</f>
        <v/>
      </c>
      <c r="AA6923" t="str">
        <f>VLOOKUP(T6923,[3]رکوردها!$A:$F,6,0)</f>
        <v/>
      </c>
      <c r="AB6923" t="str">
        <f>VLOOKUP(T6923,[3]رکوردها!$A:$E,5,0)</f>
        <v/>
      </c>
    </row>
    <row r="6924" spans="1:28" s="41" customFormat="1" hidden="1" x14ac:dyDescent="0.2">
      <c r="A6924" s="36">
        <v>141429</v>
      </c>
      <c r="B6924" s="36">
        <v>1250</v>
      </c>
      <c r="C6924" s="36">
        <v>1220</v>
      </c>
      <c r="D6924" s="36" t="str">
        <f>VLOOKUP(C6924,Piv.Analysis!A:AA,27,0)</f>
        <v>دریافت و پرداخت</v>
      </c>
      <c r="E6924" s="36"/>
      <c r="F6924" s="37" t="s">
        <v>81</v>
      </c>
      <c r="G6924" s="37" t="s">
        <v>2255</v>
      </c>
      <c r="H6924" s="38">
        <v>2749650000</v>
      </c>
      <c r="I6924" s="38">
        <v>0</v>
      </c>
      <c r="J6924" s="38">
        <f t="shared" si="140"/>
        <v>2749650000</v>
      </c>
      <c r="K6924" s="38"/>
      <c r="L6924" s="49"/>
      <c r="M6924" s="37" t="s">
        <v>4</v>
      </c>
      <c r="N6924" s="37" t="s">
        <v>5</v>
      </c>
      <c r="O6924" s="37" t="s">
        <v>6</v>
      </c>
      <c r="P6924" s="37" t="s">
        <v>7</v>
      </c>
      <c r="Q6924" s="37" t="s">
        <v>13</v>
      </c>
      <c r="R6924" s="37" t="s">
        <v>14</v>
      </c>
      <c r="S6924" s="37" t="s">
        <v>3995</v>
      </c>
      <c r="T6924" s="37" t="s">
        <v>3994</v>
      </c>
      <c r="U6924" s="1" t="e">
        <f>VLOOKUP(T6924,[2]VAT!$A:$D,1,0)</f>
        <v>#N/A</v>
      </c>
      <c r="V6924" s="37" t="s">
        <v>2</v>
      </c>
      <c r="W6924" s="37" t="s">
        <v>2</v>
      </c>
      <c r="X6924" t="str">
        <f>VLOOKUP(T6924,[3]رکوردها!$A:$B,2,0)</f>
        <v>3560187737</v>
      </c>
      <c r="Y6924" t="str">
        <f>VLOOKUP(T6924,[3]رکوردها!$A:$D,4,0)</f>
        <v/>
      </c>
      <c r="Z6924" t="str">
        <f>VLOOKUP(T6924,[3]رکوردها!$A:$C,3,0)</f>
        <v/>
      </c>
      <c r="AA6924" t="str">
        <f>VLOOKUP(T6924,[3]رکوردها!$A:$F,6,0)</f>
        <v/>
      </c>
      <c r="AB6924" t="str">
        <f>VLOOKUP(T6924,[3]رکوردها!$A:$E,5,0)</f>
        <v/>
      </c>
    </row>
    <row r="6925" spans="1:28" s="41" customFormat="1" hidden="1" x14ac:dyDescent="0.2">
      <c r="A6925" s="36">
        <v>148142</v>
      </c>
      <c r="B6925" s="36">
        <v>1481</v>
      </c>
      <c r="C6925" s="36">
        <v>1528</v>
      </c>
      <c r="D6925" s="39" t="s">
        <v>5178</v>
      </c>
      <c r="E6925" s="36"/>
      <c r="F6925" s="37" t="s">
        <v>108</v>
      </c>
      <c r="G6925" s="37" t="s">
        <v>2864</v>
      </c>
      <c r="H6925" s="38">
        <v>0</v>
      </c>
      <c r="I6925" s="38">
        <v>80000</v>
      </c>
      <c r="J6925" s="38">
        <f t="shared" si="140"/>
        <v>-80000</v>
      </c>
      <c r="K6925" s="38"/>
      <c r="L6925" s="49"/>
      <c r="M6925" s="37" t="s">
        <v>4</v>
      </c>
      <c r="N6925" s="37" t="s">
        <v>5</v>
      </c>
      <c r="O6925" s="37" t="s">
        <v>6</v>
      </c>
      <c r="P6925" s="37" t="s">
        <v>7</v>
      </c>
      <c r="Q6925" s="37" t="s">
        <v>13</v>
      </c>
      <c r="R6925" s="37" t="s">
        <v>14</v>
      </c>
      <c r="S6925" s="37" t="s">
        <v>3995</v>
      </c>
      <c r="T6925" s="37" t="s">
        <v>3994</v>
      </c>
      <c r="U6925" s="1" t="e">
        <f>VLOOKUP(T6925,[2]VAT!$A:$D,1,0)</f>
        <v>#N/A</v>
      </c>
      <c r="V6925" s="37" t="s">
        <v>2</v>
      </c>
      <c r="W6925" s="37" t="s">
        <v>2</v>
      </c>
      <c r="X6925" t="str">
        <f>VLOOKUP(T6925,[3]رکوردها!$A:$B,2,0)</f>
        <v>3560187737</v>
      </c>
      <c r="Y6925" t="str">
        <f>VLOOKUP(T6925,[3]رکوردها!$A:$D,4,0)</f>
        <v/>
      </c>
      <c r="Z6925" t="str">
        <f>VLOOKUP(T6925,[3]رکوردها!$A:$C,3,0)</f>
        <v/>
      </c>
      <c r="AA6925" t="str">
        <f>VLOOKUP(T6925,[3]رکوردها!$A:$F,6,0)</f>
        <v/>
      </c>
      <c r="AB6925" t="str">
        <f>VLOOKUP(T6925,[3]رکوردها!$A:$E,5,0)</f>
        <v/>
      </c>
    </row>
    <row r="6926" spans="1:28" x14ac:dyDescent="0.2">
      <c r="A6926" s="54">
        <v>147937</v>
      </c>
      <c r="B6926" s="2">
        <v>1446</v>
      </c>
      <c r="C6926" s="2">
        <v>1517</v>
      </c>
      <c r="D6926" s="29" t="str">
        <f>VLOOKUP(C6926,Piv.Analysis!A:AA,27,0)</f>
        <v>خرید خدمات</v>
      </c>
      <c r="E6926" s="2"/>
      <c r="F6926" s="1" t="s">
        <v>2002</v>
      </c>
      <c r="G6926" s="1" t="s">
        <v>3304</v>
      </c>
      <c r="H6926" s="4">
        <v>0</v>
      </c>
      <c r="I6926" s="4">
        <v>2724706463</v>
      </c>
      <c r="J6926" s="4">
        <f t="shared" si="140"/>
        <v>-2724706463</v>
      </c>
      <c r="K6926" s="46">
        <f>I6926/109%</f>
        <v>2499730700</v>
      </c>
      <c r="L6926" s="46">
        <f>K6926*9%</f>
        <v>224975763</v>
      </c>
      <c r="M6926" s="1" t="s">
        <v>4</v>
      </c>
      <c r="N6926" s="1" t="s">
        <v>5</v>
      </c>
      <c r="O6926" s="1" t="s">
        <v>6</v>
      </c>
      <c r="P6926" s="1" t="s">
        <v>7</v>
      </c>
      <c r="Q6926" s="1" t="s">
        <v>13</v>
      </c>
      <c r="R6926" s="1" t="s">
        <v>14</v>
      </c>
      <c r="S6926" s="1" t="s">
        <v>3290</v>
      </c>
      <c r="T6926" s="1" t="s">
        <v>3289</v>
      </c>
      <c r="U6926" s="1" t="str">
        <f>VLOOKUP(T6926,[2]VAT!$A:$D,1,0)</f>
        <v>400203</v>
      </c>
      <c r="V6926" s="1" t="s">
        <v>2</v>
      </c>
      <c r="W6926" s="1" t="s">
        <v>2</v>
      </c>
      <c r="X6926" t="str">
        <f>VLOOKUP(T6926,[3]رکوردها!$A:$B,2,0)</f>
        <v>14003793110</v>
      </c>
      <c r="Y6926" t="str">
        <f>VLOOKUP(T6926,[3]رکوردها!$A:$D,4,0)</f>
        <v>411444757597</v>
      </c>
      <c r="Z6926" t="str">
        <f>VLOOKUP(T6926,[3]رکوردها!$A:$C,3,0)</f>
        <v>تهران</v>
      </c>
      <c r="AA6926" t="str">
        <f>VLOOKUP(T6926,[3]رکوردها!$A:$F,6,0)</f>
        <v>تهران خیابان ولیعصر بالاتر از پارک ساعی نبش کوچه دوم ساعی ساختمان الماس ساعی پلاک 6 ط3و4</v>
      </c>
      <c r="AB6926" t="str">
        <f>VLOOKUP(T6926,[3]رکوردها!$A:$E,5,0)</f>
        <v>1511949617</v>
      </c>
    </row>
    <row r="6927" spans="1:28" s="41" customFormat="1" hidden="1" x14ac:dyDescent="0.2">
      <c r="A6927" s="36">
        <v>138557</v>
      </c>
      <c r="B6927" s="36">
        <v>1198</v>
      </c>
      <c r="C6927" s="36">
        <v>1028</v>
      </c>
      <c r="D6927" s="36" t="str">
        <f>VLOOKUP(C6927,Piv.Analysis!A:AA,27,0)</f>
        <v>دریافت و پرداخت</v>
      </c>
      <c r="E6927" s="36"/>
      <c r="F6927" s="37" t="s">
        <v>35</v>
      </c>
      <c r="G6927" s="37" t="s">
        <v>3999</v>
      </c>
      <c r="H6927" s="38">
        <v>23940000</v>
      </c>
      <c r="I6927" s="38">
        <v>0</v>
      </c>
      <c r="J6927" s="38">
        <f t="shared" si="140"/>
        <v>23940000</v>
      </c>
      <c r="K6927" s="38"/>
      <c r="L6927" s="49"/>
      <c r="M6927" s="37" t="s">
        <v>4</v>
      </c>
      <c r="N6927" s="37" t="s">
        <v>5</v>
      </c>
      <c r="O6927" s="37" t="s">
        <v>6</v>
      </c>
      <c r="P6927" s="37" t="s">
        <v>7</v>
      </c>
      <c r="Q6927" s="37" t="s">
        <v>38</v>
      </c>
      <c r="R6927" s="37" t="s">
        <v>39</v>
      </c>
      <c r="S6927" s="37" t="s">
        <v>4001</v>
      </c>
      <c r="T6927" s="37" t="s">
        <v>4000</v>
      </c>
      <c r="U6927" s="1" t="e">
        <f>VLOOKUP(T6927,[2]VAT!$A:$D,1,0)</f>
        <v>#N/A</v>
      </c>
      <c r="V6927" s="37" t="s">
        <v>2</v>
      </c>
      <c r="W6927" s="37" t="s">
        <v>2</v>
      </c>
      <c r="X6927" t="str">
        <f>VLOOKUP(T6927,[3]رکوردها!$A:$B,2,0)</f>
        <v>2595814265</v>
      </c>
      <c r="Y6927" t="str">
        <f>VLOOKUP(T6927,[3]رکوردها!$A:$D,4,0)</f>
        <v/>
      </c>
      <c r="Z6927" t="str">
        <f>VLOOKUP(T6927,[3]رکوردها!$A:$C,3,0)</f>
        <v>تهران</v>
      </c>
      <c r="AA6927" t="str">
        <f>VLOOKUP(T6927,[3]رکوردها!$A:$F,6,0)</f>
        <v>یوسف آباد-خ مستوفی-ک لاله-پ3-و4</v>
      </c>
      <c r="AB6927" t="str">
        <f>VLOOKUP(T6927,[3]رکوردها!$A:$E,5,0)</f>
        <v>1434674755</v>
      </c>
    </row>
    <row r="6928" spans="1:28" s="41" customFormat="1" hidden="1" x14ac:dyDescent="0.2">
      <c r="A6928" s="36">
        <v>146807</v>
      </c>
      <c r="B6928" s="36">
        <v>1290</v>
      </c>
      <c r="C6928" s="36">
        <v>1429</v>
      </c>
      <c r="D6928" s="39" t="s">
        <v>5189</v>
      </c>
      <c r="E6928" s="36"/>
      <c r="F6928" s="37" t="s">
        <v>11</v>
      </c>
      <c r="G6928" s="37" t="s">
        <v>41</v>
      </c>
      <c r="H6928" s="38">
        <v>0</v>
      </c>
      <c r="I6928" s="38">
        <v>20790000</v>
      </c>
      <c r="J6928" s="38">
        <f t="shared" si="140"/>
        <v>-20790000</v>
      </c>
      <c r="K6928" s="38"/>
      <c r="L6928" s="49"/>
      <c r="M6928" s="37" t="s">
        <v>4</v>
      </c>
      <c r="N6928" s="37" t="s">
        <v>5</v>
      </c>
      <c r="O6928" s="37" t="s">
        <v>6</v>
      </c>
      <c r="P6928" s="37" t="s">
        <v>7</v>
      </c>
      <c r="Q6928" s="37" t="s">
        <v>38</v>
      </c>
      <c r="R6928" s="37" t="s">
        <v>39</v>
      </c>
      <c r="S6928" s="37" t="s">
        <v>4001</v>
      </c>
      <c r="T6928" s="37" t="s">
        <v>4000</v>
      </c>
      <c r="U6928" s="1" t="e">
        <f>VLOOKUP(T6928,[2]VAT!$A:$D,1,0)</f>
        <v>#N/A</v>
      </c>
      <c r="V6928" s="37" t="s">
        <v>2</v>
      </c>
      <c r="W6928" s="37" t="s">
        <v>2</v>
      </c>
      <c r="X6928" t="str">
        <f>VLOOKUP(T6928,[3]رکوردها!$A:$B,2,0)</f>
        <v>2595814265</v>
      </c>
      <c r="Y6928" t="str">
        <f>VLOOKUP(T6928,[3]رکوردها!$A:$D,4,0)</f>
        <v/>
      </c>
      <c r="Z6928" t="str">
        <f>VLOOKUP(T6928,[3]رکوردها!$A:$C,3,0)</f>
        <v>تهران</v>
      </c>
      <c r="AA6928" t="str">
        <f>VLOOKUP(T6928,[3]رکوردها!$A:$F,6,0)</f>
        <v>یوسف آباد-خ مستوفی-ک لاله-پ3-و4</v>
      </c>
      <c r="AB6928" t="str">
        <f>VLOOKUP(T6928,[3]رکوردها!$A:$E,5,0)</f>
        <v>1434674755</v>
      </c>
    </row>
    <row r="6929" spans="1:28" s="41" customFormat="1" hidden="1" x14ac:dyDescent="0.2">
      <c r="A6929" s="36">
        <v>144865</v>
      </c>
      <c r="B6929" s="36">
        <v>1375</v>
      </c>
      <c r="C6929" s="36">
        <v>1395</v>
      </c>
      <c r="D6929" s="36" t="str">
        <f>VLOOKUP(C6929,Piv.Analysis!A:AA,27,0)</f>
        <v>دریافت و پرداخت</v>
      </c>
      <c r="E6929" s="36"/>
      <c r="F6929" s="37" t="s">
        <v>42</v>
      </c>
      <c r="G6929" s="37" t="s">
        <v>4002</v>
      </c>
      <c r="H6929" s="38">
        <v>20790000</v>
      </c>
      <c r="I6929" s="38">
        <v>0</v>
      </c>
      <c r="J6929" s="38">
        <f t="shared" si="140"/>
        <v>20790000</v>
      </c>
      <c r="K6929" s="38"/>
      <c r="L6929" s="49"/>
      <c r="M6929" s="37" t="s">
        <v>4</v>
      </c>
      <c r="N6929" s="37" t="s">
        <v>5</v>
      </c>
      <c r="O6929" s="37" t="s">
        <v>6</v>
      </c>
      <c r="P6929" s="37" t="s">
        <v>7</v>
      </c>
      <c r="Q6929" s="37" t="s">
        <v>38</v>
      </c>
      <c r="R6929" s="37" t="s">
        <v>39</v>
      </c>
      <c r="S6929" s="37" t="s">
        <v>4001</v>
      </c>
      <c r="T6929" s="37" t="s">
        <v>4000</v>
      </c>
      <c r="U6929" s="1" t="e">
        <f>VLOOKUP(T6929,[2]VAT!$A:$D,1,0)</f>
        <v>#N/A</v>
      </c>
      <c r="V6929" s="37" t="s">
        <v>2</v>
      </c>
      <c r="W6929" s="37" t="s">
        <v>2</v>
      </c>
      <c r="X6929" t="str">
        <f>VLOOKUP(T6929,[3]رکوردها!$A:$B,2,0)</f>
        <v>2595814265</v>
      </c>
      <c r="Y6929" t="str">
        <f>VLOOKUP(T6929,[3]رکوردها!$A:$D,4,0)</f>
        <v/>
      </c>
      <c r="Z6929" t="str">
        <f>VLOOKUP(T6929,[3]رکوردها!$A:$C,3,0)</f>
        <v>تهران</v>
      </c>
      <c r="AA6929" t="str">
        <f>VLOOKUP(T6929,[3]رکوردها!$A:$F,6,0)</f>
        <v>یوسف آباد-خ مستوفی-ک لاله-پ3-و4</v>
      </c>
      <c r="AB6929" t="str">
        <f>VLOOKUP(T6929,[3]رکوردها!$A:$E,5,0)</f>
        <v>1434674755</v>
      </c>
    </row>
    <row r="6930" spans="1:28" s="41" customFormat="1" hidden="1" x14ac:dyDescent="0.2">
      <c r="A6930" s="36">
        <v>175196</v>
      </c>
      <c r="B6930" s="36">
        <v>1513</v>
      </c>
      <c r="C6930" s="36">
        <v>1699</v>
      </c>
      <c r="D6930" s="39" t="s">
        <v>5189</v>
      </c>
      <c r="E6930" s="36"/>
      <c r="F6930" s="37" t="s">
        <v>15</v>
      </c>
      <c r="G6930" s="37" t="s">
        <v>44</v>
      </c>
      <c r="H6930" s="38">
        <v>0</v>
      </c>
      <c r="I6930" s="38">
        <v>13860000</v>
      </c>
      <c r="J6930" s="38">
        <f t="shared" si="140"/>
        <v>-13860000</v>
      </c>
      <c r="K6930" s="38"/>
      <c r="L6930" s="49"/>
      <c r="M6930" s="37" t="s">
        <v>4</v>
      </c>
      <c r="N6930" s="37" t="s">
        <v>5</v>
      </c>
      <c r="O6930" s="37" t="s">
        <v>6</v>
      </c>
      <c r="P6930" s="37" t="s">
        <v>7</v>
      </c>
      <c r="Q6930" s="37" t="s">
        <v>38</v>
      </c>
      <c r="R6930" s="37" t="s">
        <v>39</v>
      </c>
      <c r="S6930" s="37" t="s">
        <v>4001</v>
      </c>
      <c r="T6930" s="37" t="s">
        <v>4000</v>
      </c>
      <c r="U6930" s="1" t="e">
        <f>VLOOKUP(T6930,[2]VAT!$A:$D,1,0)</f>
        <v>#N/A</v>
      </c>
      <c r="V6930" s="37" t="s">
        <v>2</v>
      </c>
      <c r="W6930" s="37" t="s">
        <v>2</v>
      </c>
      <c r="X6930" t="str">
        <f>VLOOKUP(T6930,[3]رکوردها!$A:$B,2,0)</f>
        <v>2595814265</v>
      </c>
      <c r="Y6930" t="str">
        <f>VLOOKUP(T6930,[3]رکوردها!$A:$D,4,0)</f>
        <v/>
      </c>
      <c r="Z6930" t="str">
        <f>VLOOKUP(T6930,[3]رکوردها!$A:$C,3,0)</f>
        <v>تهران</v>
      </c>
      <c r="AA6930" t="str">
        <f>VLOOKUP(T6930,[3]رکوردها!$A:$F,6,0)</f>
        <v>یوسف آباد-خ مستوفی-ک لاله-پ3-و4</v>
      </c>
      <c r="AB6930" t="str">
        <f>VLOOKUP(T6930,[3]رکوردها!$A:$E,5,0)</f>
        <v>1434674755</v>
      </c>
    </row>
    <row r="6931" spans="1:28" s="41" customFormat="1" hidden="1" x14ac:dyDescent="0.2">
      <c r="A6931" s="36">
        <v>174043</v>
      </c>
      <c r="B6931" s="36">
        <v>1564</v>
      </c>
      <c r="C6931" s="36">
        <v>1635</v>
      </c>
      <c r="D6931" s="36" t="str">
        <f>VLOOKUP(C6931,Piv.Analysis!A:AA,27,0)</f>
        <v>دریافت و پرداخت</v>
      </c>
      <c r="E6931" s="36"/>
      <c r="F6931" s="37" t="s">
        <v>45</v>
      </c>
      <c r="G6931" s="37" t="s">
        <v>4003</v>
      </c>
      <c r="H6931" s="38">
        <v>13860000</v>
      </c>
      <c r="I6931" s="38">
        <v>0</v>
      </c>
      <c r="J6931" s="38">
        <f t="shared" si="140"/>
        <v>13860000</v>
      </c>
      <c r="K6931" s="38"/>
      <c r="L6931" s="49"/>
      <c r="M6931" s="37" t="s">
        <v>4</v>
      </c>
      <c r="N6931" s="37" t="s">
        <v>5</v>
      </c>
      <c r="O6931" s="37" t="s">
        <v>6</v>
      </c>
      <c r="P6931" s="37" t="s">
        <v>7</v>
      </c>
      <c r="Q6931" s="37" t="s">
        <v>38</v>
      </c>
      <c r="R6931" s="37" t="s">
        <v>39</v>
      </c>
      <c r="S6931" s="37" t="s">
        <v>4001</v>
      </c>
      <c r="T6931" s="37" t="s">
        <v>4000</v>
      </c>
      <c r="U6931" s="1" t="e">
        <f>VLOOKUP(T6931,[2]VAT!$A:$D,1,0)</f>
        <v>#N/A</v>
      </c>
      <c r="V6931" s="37" t="s">
        <v>2</v>
      </c>
      <c r="W6931" s="37" t="s">
        <v>2</v>
      </c>
      <c r="X6931" t="str">
        <f>VLOOKUP(T6931,[3]رکوردها!$A:$B,2,0)</f>
        <v>2595814265</v>
      </c>
      <c r="Y6931" t="str">
        <f>VLOOKUP(T6931,[3]رکوردها!$A:$D,4,0)</f>
        <v/>
      </c>
      <c r="Z6931" t="str">
        <f>VLOOKUP(T6931,[3]رکوردها!$A:$C,3,0)</f>
        <v>تهران</v>
      </c>
      <c r="AA6931" t="str">
        <f>VLOOKUP(T6931,[3]رکوردها!$A:$F,6,0)</f>
        <v>یوسف آباد-خ مستوفی-ک لاله-پ3-و4</v>
      </c>
      <c r="AB6931" t="str">
        <f>VLOOKUP(T6931,[3]رکوردها!$A:$E,5,0)</f>
        <v>1434674755</v>
      </c>
    </row>
    <row r="6932" spans="1:28" s="41" customFormat="1" hidden="1" x14ac:dyDescent="0.2">
      <c r="A6932" s="36">
        <v>177088</v>
      </c>
      <c r="B6932" s="36">
        <v>1668</v>
      </c>
      <c r="C6932" s="36">
        <v>1845</v>
      </c>
      <c r="D6932" s="39" t="s">
        <v>5189</v>
      </c>
      <c r="E6932" s="36"/>
      <c r="F6932" s="37" t="s">
        <v>0</v>
      </c>
      <c r="G6932" s="37" t="s">
        <v>47</v>
      </c>
      <c r="H6932" s="38">
        <v>0</v>
      </c>
      <c r="I6932" s="38">
        <v>19530000</v>
      </c>
      <c r="J6932" s="38">
        <f t="shared" si="140"/>
        <v>-19530000</v>
      </c>
      <c r="K6932" s="38"/>
      <c r="L6932" s="49"/>
      <c r="M6932" s="37" t="s">
        <v>4</v>
      </c>
      <c r="N6932" s="37" t="s">
        <v>5</v>
      </c>
      <c r="O6932" s="37" t="s">
        <v>6</v>
      </c>
      <c r="P6932" s="37" t="s">
        <v>7</v>
      </c>
      <c r="Q6932" s="37" t="s">
        <v>38</v>
      </c>
      <c r="R6932" s="37" t="s">
        <v>39</v>
      </c>
      <c r="S6932" s="37" t="s">
        <v>4001</v>
      </c>
      <c r="T6932" s="37" t="s">
        <v>4000</v>
      </c>
      <c r="U6932" s="1" t="e">
        <f>VLOOKUP(T6932,[2]VAT!$A:$D,1,0)</f>
        <v>#N/A</v>
      </c>
      <c r="V6932" s="37" t="s">
        <v>2</v>
      </c>
      <c r="W6932" s="37" t="s">
        <v>2</v>
      </c>
      <c r="X6932" t="str">
        <f>VLOOKUP(T6932,[3]رکوردها!$A:$B,2,0)</f>
        <v>2595814265</v>
      </c>
      <c r="Y6932" t="str">
        <f>VLOOKUP(T6932,[3]رکوردها!$A:$D,4,0)</f>
        <v/>
      </c>
      <c r="Z6932" t="str">
        <f>VLOOKUP(T6932,[3]رکوردها!$A:$C,3,0)</f>
        <v>تهران</v>
      </c>
      <c r="AA6932" t="str">
        <f>VLOOKUP(T6932,[3]رکوردها!$A:$F,6,0)</f>
        <v>یوسف آباد-خ مستوفی-ک لاله-پ3-و4</v>
      </c>
      <c r="AB6932" t="str">
        <f>VLOOKUP(T6932,[3]رکوردها!$A:$E,5,0)</f>
        <v>1434674755</v>
      </c>
    </row>
    <row r="6933" spans="1:28" s="41" customFormat="1" hidden="1" x14ac:dyDescent="0.2">
      <c r="A6933" s="36">
        <v>138523</v>
      </c>
      <c r="B6933" s="36">
        <v>1197</v>
      </c>
      <c r="C6933" s="36">
        <v>1026</v>
      </c>
      <c r="D6933" s="36" t="str">
        <f>VLOOKUP(C6933,Piv.Analysis!A:AA,27,0)</f>
        <v>دریافت و پرداخت</v>
      </c>
      <c r="E6933" s="36"/>
      <c r="F6933" s="37" t="s">
        <v>35</v>
      </c>
      <c r="G6933" s="37" t="s">
        <v>4004</v>
      </c>
      <c r="H6933" s="38">
        <v>137473342</v>
      </c>
      <c r="I6933" s="38">
        <v>0</v>
      </c>
      <c r="J6933" s="38">
        <f t="shared" si="140"/>
        <v>137473342</v>
      </c>
      <c r="K6933" s="38"/>
      <c r="L6933" s="49"/>
      <c r="M6933" s="37" t="s">
        <v>4</v>
      </c>
      <c r="N6933" s="37" t="s">
        <v>5</v>
      </c>
      <c r="O6933" s="37" t="s">
        <v>6</v>
      </c>
      <c r="P6933" s="37" t="s">
        <v>7</v>
      </c>
      <c r="Q6933" s="37" t="s">
        <v>38</v>
      </c>
      <c r="R6933" s="37" t="s">
        <v>39</v>
      </c>
      <c r="S6933" s="37" t="s">
        <v>4006</v>
      </c>
      <c r="T6933" s="37" t="s">
        <v>4005</v>
      </c>
      <c r="U6933" s="1" t="e">
        <f>VLOOKUP(T6933,[2]VAT!$A:$D,1,0)</f>
        <v>#N/A</v>
      </c>
      <c r="V6933" s="37" t="s">
        <v>2</v>
      </c>
      <c r="W6933" s="37" t="s">
        <v>2</v>
      </c>
      <c r="X6933" t="str">
        <f>VLOOKUP(T6933,[3]رکوردها!$A:$B,2,0)</f>
        <v>0015014657</v>
      </c>
      <c r="Y6933" t="str">
        <f>VLOOKUP(T6933,[3]رکوردها!$A:$D,4,0)</f>
        <v/>
      </c>
      <c r="Z6933" t="str">
        <f>VLOOKUP(T6933,[3]رکوردها!$A:$C,3,0)</f>
        <v/>
      </c>
      <c r="AA6933" t="str">
        <f>VLOOKUP(T6933,[3]رکوردها!$A:$F,6,0)</f>
        <v/>
      </c>
      <c r="AB6933" t="str">
        <f>VLOOKUP(T6933,[3]رکوردها!$A:$E,5,0)</f>
        <v/>
      </c>
    </row>
    <row r="6934" spans="1:28" s="41" customFormat="1" hidden="1" x14ac:dyDescent="0.2">
      <c r="A6934" s="36">
        <v>146758</v>
      </c>
      <c r="B6934" s="36">
        <v>1289</v>
      </c>
      <c r="C6934" s="36">
        <v>1428</v>
      </c>
      <c r="D6934" s="36" t="str">
        <f>VLOOKUP(C6934,Piv.Analysis!A:AA,27,0)</f>
        <v>حقوق و دستمزد</v>
      </c>
      <c r="E6934" s="36"/>
      <c r="F6934" s="37" t="s">
        <v>11</v>
      </c>
      <c r="G6934" s="37" t="s">
        <v>41</v>
      </c>
      <c r="H6934" s="38">
        <v>0</v>
      </c>
      <c r="I6934" s="38">
        <v>141286467</v>
      </c>
      <c r="J6934" s="38">
        <f t="shared" si="140"/>
        <v>-141286467</v>
      </c>
      <c r="K6934" s="38"/>
      <c r="L6934" s="49"/>
      <c r="M6934" s="37" t="s">
        <v>4</v>
      </c>
      <c r="N6934" s="37" t="s">
        <v>5</v>
      </c>
      <c r="O6934" s="37" t="s">
        <v>6</v>
      </c>
      <c r="P6934" s="37" t="s">
        <v>7</v>
      </c>
      <c r="Q6934" s="37" t="s">
        <v>38</v>
      </c>
      <c r="R6934" s="37" t="s">
        <v>39</v>
      </c>
      <c r="S6934" s="37" t="s">
        <v>4006</v>
      </c>
      <c r="T6934" s="37" t="s">
        <v>4005</v>
      </c>
      <c r="U6934" s="1" t="e">
        <f>VLOOKUP(T6934,[2]VAT!$A:$D,1,0)</f>
        <v>#N/A</v>
      </c>
      <c r="V6934" s="37" t="s">
        <v>2</v>
      </c>
      <c r="W6934" s="37" t="s">
        <v>2</v>
      </c>
      <c r="X6934" t="str">
        <f>VLOOKUP(T6934,[3]رکوردها!$A:$B,2,0)</f>
        <v>0015014657</v>
      </c>
      <c r="Y6934" t="str">
        <f>VLOOKUP(T6934,[3]رکوردها!$A:$D,4,0)</f>
        <v/>
      </c>
      <c r="Z6934" t="str">
        <f>VLOOKUP(T6934,[3]رکوردها!$A:$C,3,0)</f>
        <v/>
      </c>
      <c r="AA6934" t="str">
        <f>VLOOKUP(T6934,[3]رکوردها!$A:$F,6,0)</f>
        <v/>
      </c>
      <c r="AB6934" t="str">
        <f>VLOOKUP(T6934,[3]رکوردها!$A:$E,5,0)</f>
        <v/>
      </c>
    </row>
    <row r="6935" spans="1:28" s="41" customFormat="1" hidden="1" x14ac:dyDescent="0.2">
      <c r="A6935" s="36">
        <v>159483</v>
      </c>
      <c r="B6935" s="36">
        <v>1384</v>
      </c>
      <c r="C6935" s="36">
        <v>1536</v>
      </c>
      <c r="D6935" s="36" t="str">
        <f>VLOOKUP(C6935,Piv.Analysis!A:AA,27,0)</f>
        <v>دریافت و پرداخت</v>
      </c>
      <c r="E6935" s="36"/>
      <c r="F6935" s="37" t="s">
        <v>42</v>
      </c>
      <c r="G6935" s="37" t="s">
        <v>4007</v>
      </c>
      <c r="H6935" s="38">
        <v>141286467</v>
      </c>
      <c r="I6935" s="38">
        <v>0</v>
      </c>
      <c r="J6935" s="38">
        <f t="shared" si="140"/>
        <v>141286467</v>
      </c>
      <c r="K6935" s="38"/>
      <c r="L6935" s="49"/>
      <c r="M6935" s="37" t="s">
        <v>4</v>
      </c>
      <c r="N6935" s="37" t="s">
        <v>5</v>
      </c>
      <c r="O6935" s="37" t="s">
        <v>6</v>
      </c>
      <c r="P6935" s="37" t="s">
        <v>7</v>
      </c>
      <c r="Q6935" s="37" t="s">
        <v>38</v>
      </c>
      <c r="R6935" s="37" t="s">
        <v>39</v>
      </c>
      <c r="S6935" s="37" t="s">
        <v>4006</v>
      </c>
      <c r="T6935" s="37" t="s">
        <v>4005</v>
      </c>
      <c r="U6935" s="1" t="e">
        <f>VLOOKUP(T6935,[2]VAT!$A:$D,1,0)</f>
        <v>#N/A</v>
      </c>
      <c r="V6935" s="37" t="s">
        <v>2</v>
      </c>
      <c r="W6935" s="37" t="s">
        <v>2</v>
      </c>
      <c r="X6935" t="str">
        <f>VLOOKUP(T6935,[3]رکوردها!$A:$B,2,0)</f>
        <v>0015014657</v>
      </c>
      <c r="Y6935" t="str">
        <f>VLOOKUP(T6935,[3]رکوردها!$A:$D,4,0)</f>
        <v/>
      </c>
      <c r="Z6935" t="str">
        <f>VLOOKUP(T6935,[3]رکوردها!$A:$C,3,0)</f>
        <v/>
      </c>
      <c r="AA6935" t="str">
        <f>VLOOKUP(T6935,[3]رکوردها!$A:$F,6,0)</f>
        <v/>
      </c>
      <c r="AB6935" t="str">
        <f>VLOOKUP(T6935,[3]رکوردها!$A:$E,5,0)</f>
        <v/>
      </c>
    </row>
    <row r="6936" spans="1:28" s="41" customFormat="1" hidden="1" x14ac:dyDescent="0.2">
      <c r="A6936" s="36">
        <v>175421</v>
      </c>
      <c r="B6936" s="36">
        <v>1516</v>
      </c>
      <c r="C6936" s="36">
        <v>1707</v>
      </c>
      <c r="D6936" s="36" t="str">
        <f>VLOOKUP(C6936,Piv.Analysis!A:AA,27,0)</f>
        <v>حقوق و دستمزد</v>
      </c>
      <c r="E6936" s="36"/>
      <c r="F6936" s="37" t="s">
        <v>15</v>
      </c>
      <c r="G6936" s="37" t="s">
        <v>44</v>
      </c>
      <c r="H6936" s="38">
        <v>0</v>
      </c>
      <c r="I6936" s="38">
        <v>129345363</v>
      </c>
      <c r="J6936" s="38">
        <f t="shared" si="140"/>
        <v>-129345363</v>
      </c>
      <c r="K6936" s="38"/>
      <c r="L6936" s="49"/>
      <c r="M6936" s="37" t="s">
        <v>4</v>
      </c>
      <c r="N6936" s="37" t="s">
        <v>5</v>
      </c>
      <c r="O6936" s="37" t="s">
        <v>6</v>
      </c>
      <c r="P6936" s="37" t="s">
        <v>7</v>
      </c>
      <c r="Q6936" s="37" t="s">
        <v>38</v>
      </c>
      <c r="R6936" s="37" t="s">
        <v>39</v>
      </c>
      <c r="S6936" s="37" t="s">
        <v>4006</v>
      </c>
      <c r="T6936" s="37" t="s">
        <v>4005</v>
      </c>
      <c r="U6936" s="1" t="e">
        <f>VLOOKUP(T6936,[2]VAT!$A:$D,1,0)</f>
        <v>#N/A</v>
      </c>
      <c r="V6936" s="37" t="s">
        <v>2</v>
      </c>
      <c r="W6936" s="37" t="s">
        <v>2</v>
      </c>
      <c r="X6936" t="str">
        <f>VLOOKUP(T6936,[3]رکوردها!$A:$B,2,0)</f>
        <v>0015014657</v>
      </c>
      <c r="Y6936" t="str">
        <f>VLOOKUP(T6936,[3]رکوردها!$A:$D,4,0)</f>
        <v/>
      </c>
      <c r="Z6936" t="str">
        <f>VLOOKUP(T6936,[3]رکوردها!$A:$C,3,0)</f>
        <v/>
      </c>
      <c r="AA6936" t="str">
        <f>VLOOKUP(T6936,[3]رکوردها!$A:$F,6,0)</f>
        <v/>
      </c>
      <c r="AB6936" t="str">
        <f>VLOOKUP(T6936,[3]رکوردها!$A:$E,5,0)</f>
        <v/>
      </c>
    </row>
    <row r="6937" spans="1:28" s="41" customFormat="1" hidden="1" x14ac:dyDescent="0.2">
      <c r="A6937" s="36">
        <v>174023</v>
      </c>
      <c r="B6937" s="36">
        <v>1563</v>
      </c>
      <c r="C6937" s="36">
        <v>1634</v>
      </c>
      <c r="D6937" s="36" t="str">
        <f>VLOOKUP(C6937,Piv.Analysis!A:AA,27,0)</f>
        <v>دریافت و پرداخت</v>
      </c>
      <c r="E6937" s="36"/>
      <c r="F6937" s="37" t="s">
        <v>45</v>
      </c>
      <c r="G6937" s="37" t="s">
        <v>4008</v>
      </c>
      <c r="H6937" s="38">
        <v>129345363</v>
      </c>
      <c r="I6937" s="38">
        <v>0</v>
      </c>
      <c r="J6937" s="38">
        <f t="shared" si="140"/>
        <v>129345363</v>
      </c>
      <c r="K6937" s="38"/>
      <c r="L6937" s="49"/>
      <c r="M6937" s="37" t="s">
        <v>4</v>
      </c>
      <c r="N6937" s="37" t="s">
        <v>5</v>
      </c>
      <c r="O6937" s="37" t="s">
        <v>6</v>
      </c>
      <c r="P6937" s="37" t="s">
        <v>7</v>
      </c>
      <c r="Q6937" s="37" t="s">
        <v>38</v>
      </c>
      <c r="R6937" s="37" t="s">
        <v>39</v>
      </c>
      <c r="S6937" s="37" t="s">
        <v>4006</v>
      </c>
      <c r="T6937" s="37" t="s">
        <v>4005</v>
      </c>
      <c r="U6937" s="1" t="e">
        <f>VLOOKUP(T6937,[2]VAT!$A:$D,1,0)</f>
        <v>#N/A</v>
      </c>
      <c r="V6937" s="37" t="s">
        <v>2</v>
      </c>
      <c r="W6937" s="37" t="s">
        <v>2</v>
      </c>
      <c r="X6937" t="str">
        <f>VLOOKUP(T6937,[3]رکوردها!$A:$B,2,0)</f>
        <v>0015014657</v>
      </c>
      <c r="Y6937" t="str">
        <f>VLOOKUP(T6937,[3]رکوردها!$A:$D,4,0)</f>
        <v/>
      </c>
      <c r="Z6937" t="str">
        <f>VLOOKUP(T6937,[3]رکوردها!$A:$C,3,0)</f>
        <v/>
      </c>
      <c r="AA6937" t="str">
        <f>VLOOKUP(T6937,[3]رکوردها!$A:$F,6,0)</f>
        <v/>
      </c>
      <c r="AB6937" t="str">
        <f>VLOOKUP(T6937,[3]رکوردها!$A:$E,5,0)</f>
        <v/>
      </c>
    </row>
    <row r="6938" spans="1:28" s="41" customFormat="1" hidden="1" x14ac:dyDescent="0.2">
      <c r="A6938" s="36">
        <v>177018</v>
      </c>
      <c r="B6938" s="36">
        <v>1665</v>
      </c>
      <c r="C6938" s="36">
        <v>1841</v>
      </c>
      <c r="D6938" s="36" t="str">
        <f>VLOOKUP(C6938,Piv.Analysis!A:AA,27,0)</f>
        <v>حقوق و دستمزد</v>
      </c>
      <c r="E6938" s="36"/>
      <c r="F6938" s="37" t="s">
        <v>0</v>
      </c>
      <c r="G6938" s="37" t="s">
        <v>47</v>
      </c>
      <c r="H6938" s="38">
        <v>0</v>
      </c>
      <c r="I6938" s="38">
        <v>130047780</v>
      </c>
      <c r="J6938" s="38">
        <f t="shared" si="140"/>
        <v>-130047780</v>
      </c>
      <c r="K6938" s="38"/>
      <c r="L6938" s="49"/>
      <c r="M6938" s="37" t="s">
        <v>4</v>
      </c>
      <c r="N6938" s="37" t="s">
        <v>5</v>
      </c>
      <c r="O6938" s="37" t="s">
        <v>6</v>
      </c>
      <c r="P6938" s="37" t="s">
        <v>7</v>
      </c>
      <c r="Q6938" s="37" t="s">
        <v>38</v>
      </c>
      <c r="R6938" s="37" t="s">
        <v>39</v>
      </c>
      <c r="S6938" s="37" t="s">
        <v>4006</v>
      </c>
      <c r="T6938" s="37" t="s">
        <v>4005</v>
      </c>
      <c r="U6938" s="1" t="e">
        <f>VLOOKUP(T6938,[2]VAT!$A:$D,1,0)</f>
        <v>#N/A</v>
      </c>
      <c r="V6938" s="37" t="s">
        <v>2</v>
      </c>
      <c r="W6938" s="37" t="s">
        <v>2</v>
      </c>
      <c r="X6938" t="str">
        <f>VLOOKUP(T6938,[3]رکوردها!$A:$B,2,0)</f>
        <v>0015014657</v>
      </c>
      <c r="Y6938" t="str">
        <f>VLOOKUP(T6938,[3]رکوردها!$A:$D,4,0)</f>
        <v/>
      </c>
      <c r="Z6938" t="str">
        <f>VLOOKUP(T6938,[3]رکوردها!$A:$C,3,0)</f>
        <v/>
      </c>
      <c r="AA6938" t="str">
        <f>VLOOKUP(T6938,[3]رکوردها!$A:$F,6,0)</f>
        <v/>
      </c>
      <c r="AB6938" t="str">
        <f>VLOOKUP(T6938,[3]رکوردها!$A:$E,5,0)</f>
        <v/>
      </c>
    </row>
    <row r="6939" spans="1:28" s="41" customFormat="1" hidden="1" x14ac:dyDescent="0.2">
      <c r="A6939" s="36">
        <v>146819</v>
      </c>
      <c r="B6939" s="36">
        <v>1291</v>
      </c>
      <c r="C6939" s="36">
        <v>1430</v>
      </c>
      <c r="D6939" s="36" t="str">
        <f>VLOOKUP(C6939,Piv.Analysis!A:AA,27,0)</f>
        <v>حقوق و دستمزد</v>
      </c>
      <c r="E6939" s="36"/>
      <c r="F6939" s="37" t="s">
        <v>11</v>
      </c>
      <c r="G6939" s="37" t="s">
        <v>48</v>
      </c>
      <c r="H6939" s="38">
        <v>0</v>
      </c>
      <c r="I6939" s="38">
        <v>10306233</v>
      </c>
      <c r="J6939" s="38">
        <f t="shared" si="140"/>
        <v>-10306233</v>
      </c>
      <c r="K6939" s="38"/>
      <c r="L6939" s="49"/>
      <c r="M6939" s="37" t="s">
        <v>4</v>
      </c>
      <c r="N6939" s="37" t="s">
        <v>5</v>
      </c>
      <c r="O6939" s="37" t="s">
        <v>6</v>
      </c>
      <c r="P6939" s="37" t="s">
        <v>7</v>
      </c>
      <c r="Q6939" s="37" t="s">
        <v>49</v>
      </c>
      <c r="R6939" s="37" t="s">
        <v>50</v>
      </c>
      <c r="S6939" s="37" t="s">
        <v>4006</v>
      </c>
      <c r="T6939" s="37" t="s">
        <v>4005</v>
      </c>
      <c r="U6939" s="1" t="e">
        <f>VLOOKUP(T6939,[2]VAT!$A:$D,1,0)</f>
        <v>#N/A</v>
      </c>
      <c r="V6939" s="37" t="s">
        <v>2</v>
      </c>
      <c r="W6939" s="37" t="s">
        <v>2</v>
      </c>
      <c r="X6939" t="str">
        <f>VLOOKUP(T6939,[3]رکوردها!$A:$B,2,0)</f>
        <v>0015014657</v>
      </c>
      <c r="Y6939" t="str">
        <f>VLOOKUP(T6939,[3]رکوردها!$A:$D,4,0)</f>
        <v/>
      </c>
      <c r="Z6939" t="str">
        <f>VLOOKUP(T6939,[3]رکوردها!$A:$C,3,0)</f>
        <v/>
      </c>
      <c r="AA6939" t="str">
        <f>VLOOKUP(T6939,[3]رکوردها!$A:$F,6,0)</f>
        <v/>
      </c>
      <c r="AB6939" t="str">
        <f>VLOOKUP(T6939,[3]رکوردها!$A:$E,5,0)</f>
        <v/>
      </c>
    </row>
    <row r="6940" spans="1:28" s="41" customFormat="1" hidden="1" x14ac:dyDescent="0.2">
      <c r="A6940" s="36">
        <v>175442</v>
      </c>
      <c r="B6940" s="36">
        <v>1517</v>
      </c>
      <c r="C6940" s="36">
        <v>1708</v>
      </c>
      <c r="D6940" s="36" t="str">
        <f>VLOOKUP(C6940,Piv.Analysis!A:AA,27,0)</f>
        <v>حقوق و دستمزد</v>
      </c>
      <c r="E6940" s="36"/>
      <c r="F6940" s="37" t="s">
        <v>15</v>
      </c>
      <c r="G6940" s="37" t="s">
        <v>51</v>
      </c>
      <c r="H6940" s="38">
        <v>0</v>
      </c>
      <c r="I6940" s="38">
        <v>10306233</v>
      </c>
      <c r="J6940" s="38">
        <f t="shared" si="140"/>
        <v>-10306233</v>
      </c>
      <c r="K6940" s="38"/>
      <c r="L6940" s="49"/>
      <c r="M6940" s="37" t="s">
        <v>4</v>
      </c>
      <c r="N6940" s="37" t="s">
        <v>5</v>
      </c>
      <c r="O6940" s="37" t="s">
        <v>6</v>
      </c>
      <c r="P6940" s="37" t="s">
        <v>7</v>
      </c>
      <c r="Q6940" s="37" t="s">
        <v>49</v>
      </c>
      <c r="R6940" s="37" t="s">
        <v>50</v>
      </c>
      <c r="S6940" s="37" t="s">
        <v>4006</v>
      </c>
      <c r="T6940" s="37" t="s">
        <v>4005</v>
      </c>
      <c r="U6940" s="1" t="e">
        <f>VLOOKUP(T6940,[2]VAT!$A:$D,1,0)</f>
        <v>#N/A</v>
      </c>
      <c r="V6940" s="37" t="s">
        <v>2</v>
      </c>
      <c r="W6940" s="37" t="s">
        <v>2</v>
      </c>
      <c r="X6940" t="str">
        <f>VLOOKUP(T6940,[3]رکوردها!$A:$B,2,0)</f>
        <v>0015014657</v>
      </c>
      <c r="Y6940" t="str">
        <f>VLOOKUP(T6940,[3]رکوردها!$A:$D,4,0)</f>
        <v/>
      </c>
      <c r="Z6940" t="str">
        <f>VLOOKUP(T6940,[3]رکوردها!$A:$C,3,0)</f>
        <v/>
      </c>
      <c r="AA6940" t="str">
        <f>VLOOKUP(T6940,[3]رکوردها!$A:$F,6,0)</f>
        <v/>
      </c>
      <c r="AB6940" t="str">
        <f>VLOOKUP(T6940,[3]رکوردها!$A:$E,5,0)</f>
        <v/>
      </c>
    </row>
    <row r="6941" spans="1:28" s="41" customFormat="1" hidden="1" x14ac:dyDescent="0.2">
      <c r="A6941" s="36">
        <v>177052</v>
      </c>
      <c r="B6941" s="36">
        <v>1667</v>
      </c>
      <c r="C6941" s="36">
        <v>1843</v>
      </c>
      <c r="D6941" s="36" t="str">
        <f>VLOOKUP(C6941,Piv.Analysis!A:AA,27,0)</f>
        <v>حقوق و دستمزد</v>
      </c>
      <c r="E6941" s="36"/>
      <c r="F6941" s="37" t="s">
        <v>0</v>
      </c>
      <c r="G6941" s="37" t="s">
        <v>52</v>
      </c>
      <c r="H6941" s="38">
        <v>0</v>
      </c>
      <c r="I6941" s="38">
        <v>10306232</v>
      </c>
      <c r="J6941" s="38">
        <f t="shared" si="140"/>
        <v>-10306232</v>
      </c>
      <c r="K6941" s="38"/>
      <c r="L6941" s="49"/>
      <c r="M6941" s="37" t="s">
        <v>4</v>
      </c>
      <c r="N6941" s="37" t="s">
        <v>5</v>
      </c>
      <c r="O6941" s="37" t="s">
        <v>6</v>
      </c>
      <c r="P6941" s="37" t="s">
        <v>7</v>
      </c>
      <c r="Q6941" s="37" t="s">
        <v>49</v>
      </c>
      <c r="R6941" s="37" t="s">
        <v>50</v>
      </c>
      <c r="S6941" s="37" t="s">
        <v>4006</v>
      </c>
      <c r="T6941" s="37" t="s">
        <v>4005</v>
      </c>
      <c r="U6941" s="1" t="e">
        <f>VLOOKUP(T6941,[2]VAT!$A:$D,1,0)</f>
        <v>#N/A</v>
      </c>
      <c r="V6941" s="37" t="s">
        <v>2</v>
      </c>
      <c r="W6941" s="37" t="s">
        <v>2</v>
      </c>
      <c r="X6941" t="str">
        <f>VLOOKUP(T6941,[3]رکوردها!$A:$B,2,0)</f>
        <v>0015014657</v>
      </c>
      <c r="Y6941" t="str">
        <f>VLOOKUP(T6941,[3]رکوردها!$A:$D,4,0)</f>
        <v/>
      </c>
      <c r="Z6941" t="str">
        <f>VLOOKUP(T6941,[3]رکوردها!$A:$C,3,0)</f>
        <v/>
      </c>
      <c r="AA6941" t="str">
        <f>VLOOKUP(T6941,[3]رکوردها!$A:$F,6,0)</f>
        <v/>
      </c>
      <c r="AB6941" t="str">
        <f>VLOOKUP(T6941,[3]رکوردها!$A:$E,5,0)</f>
        <v/>
      </c>
    </row>
    <row r="6942" spans="1:28" s="41" customFormat="1" hidden="1" x14ac:dyDescent="0.2">
      <c r="A6942" s="36">
        <v>174299</v>
      </c>
      <c r="B6942" s="36">
        <v>1537</v>
      </c>
      <c r="C6942" s="36">
        <v>1569</v>
      </c>
      <c r="D6942" s="36" t="str">
        <f>VLOOKUP(C6942,Piv.Analysis!A:AA,27,0)</f>
        <v>انتظامی</v>
      </c>
      <c r="E6942" s="36"/>
      <c r="F6942" s="37" t="s">
        <v>135</v>
      </c>
      <c r="G6942" s="37" t="s">
        <v>4009</v>
      </c>
      <c r="H6942" s="38">
        <v>500000000</v>
      </c>
      <c r="I6942" s="38">
        <v>0</v>
      </c>
      <c r="J6942" s="38">
        <f t="shared" si="140"/>
        <v>500000000</v>
      </c>
      <c r="K6942" s="38"/>
      <c r="L6942" s="49"/>
      <c r="M6942" s="37" t="s">
        <v>96</v>
      </c>
      <c r="N6942" s="37" t="s">
        <v>97</v>
      </c>
      <c r="O6942" s="37" t="s">
        <v>98</v>
      </c>
      <c r="P6942" s="37" t="s">
        <v>99</v>
      </c>
      <c r="Q6942" s="37" t="s">
        <v>100</v>
      </c>
      <c r="R6942" s="37" t="s">
        <v>101</v>
      </c>
      <c r="S6942" s="37" t="s">
        <v>4006</v>
      </c>
      <c r="T6942" s="37" t="s">
        <v>4005</v>
      </c>
      <c r="U6942" s="1" t="e">
        <f>VLOOKUP(T6942,[2]VAT!$A:$D,1,0)</f>
        <v>#N/A</v>
      </c>
      <c r="V6942" s="37" t="s">
        <v>2</v>
      </c>
      <c r="W6942" s="37" t="s">
        <v>2</v>
      </c>
      <c r="X6942" t="str">
        <f>VLOOKUP(T6942,[3]رکوردها!$A:$B,2,0)</f>
        <v>0015014657</v>
      </c>
      <c r="Y6942" t="str">
        <f>VLOOKUP(T6942,[3]رکوردها!$A:$D,4,0)</f>
        <v/>
      </c>
      <c r="Z6942" t="str">
        <f>VLOOKUP(T6942,[3]رکوردها!$A:$C,3,0)</f>
        <v/>
      </c>
      <c r="AA6942" t="str">
        <f>VLOOKUP(T6942,[3]رکوردها!$A:$F,6,0)</f>
        <v/>
      </c>
      <c r="AB6942" t="str">
        <f>VLOOKUP(T6942,[3]رکوردها!$A:$E,5,0)</f>
        <v/>
      </c>
    </row>
    <row r="6943" spans="1:28" s="41" customFormat="1" hidden="1" x14ac:dyDescent="0.2">
      <c r="A6943" s="36">
        <v>146832</v>
      </c>
      <c r="B6943" s="36">
        <v>1292</v>
      </c>
      <c r="C6943" s="36">
        <v>1431</v>
      </c>
      <c r="D6943" s="36" t="str">
        <f>VLOOKUP(C6943,Piv.Analysis!A:AA,27,0)</f>
        <v>حقوق و دستمزد</v>
      </c>
      <c r="E6943" s="36"/>
      <c r="F6943" s="37" t="s">
        <v>11</v>
      </c>
      <c r="G6943" s="37" t="s">
        <v>53</v>
      </c>
      <c r="H6943" s="38">
        <v>0</v>
      </c>
      <c r="I6943" s="38">
        <v>8961704</v>
      </c>
      <c r="J6943" s="38">
        <f t="shared" si="140"/>
        <v>-8961704</v>
      </c>
      <c r="K6943" s="38"/>
      <c r="L6943" s="49"/>
      <c r="M6943" s="37" t="s">
        <v>54</v>
      </c>
      <c r="N6943" s="37" t="s">
        <v>55</v>
      </c>
      <c r="O6943" s="37" t="s">
        <v>56</v>
      </c>
      <c r="P6943" s="37" t="s">
        <v>57</v>
      </c>
      <c r="Q6943" s="37" t="s">
        <v>58</v>
      </c>
      <c r="R6943" s="37" t="s">
        <v>59</v>
      </c>
      <c r="S6943" s="37" t="s">
        <v>4006</v>
      </c>
      <c r="T6943" s="37" t="s">
        <v>4005</v>
      </c>
      <c r="U6943" s="1" t="e">
        <f>VLOOKUP(T6943,[2]VAT!$A:$D,1,0)</f>
        <v>#N/A</v>
      </c>
      <c r="V6943" s="37" t="s">
        <v>2</v>
      </c>
      <c r="W6943" s="37" t="s">
        <v>2</v>
      </c>
      <c r="X6943" t="str">
        <f>VLOOKUP(T6943,[3]رکوردها!$A:$B,2,0)</f>
        <v>0015014657</v>
      </c>
      <c r="Y6943" t="str">
        <f>VLOOKUP(T6943,[3]رکوردها!$A:$D,4,0)</f>
        <v/>
      </c>
      <c r="Z6943" t="str">
        <f>VLOOKUP(T6943,[3]رکوردها!$A:$C,3,0)</f>
        <v/>
      </c>
      <c r="AA6943" t="str">
        <f>VLOOKUP(T6943,[3]رکوردها!$A:$F,6,0)</f>
        <v/>
      </c>
      <c r="AB6943" t="str">
        <f>VLOOKUP(T6943,[3]رکوردها!$A:$E,5,0)</f>
        <v/>
      </c>
    </row>
    <row r="6944" spans="1:28" s="41" customFormat="1" hidden="1" x14ac:dyDescent="0.2">
      <c r="A6944" s="36">
        <v>175455</v>
      </c>
      <c r="B6944" s="36">
        <v>1518</v>
      </c>
      <c r="C6944" s="36">
        <v>1709</v>
      </c>
      <c r="D6944" s="36" t="str">
        <f>VLOOKUP(C6944,Piv.Analysis!A:AA,27,0)</f>
        <v>حقوق و دستمزد</v>
      </c>
      <c r="E6944" s="36"/>
      <c r="F6944" s="37" t="s">
        <v>15</v>
      </c>
      <c r="G6944" s="37" t="s">
        <v>60</v>
      </c>
      <c r="H6944" s="38">
        <v>0</v>
      </c>
      <c r="I6944" s="38">
        <v>8961704</v>
      </c>
      <c r="J6944" s="38">
        <f t="shared" si="140"/>
        <v>-8961704</v>
      </c>
      <c r="K6944" s="38"/>
      <c r="L6944" s="49"/>
      <c r="M6944" s="37" t="s">
        <v>54</v>
      </c>
      <c r="N6944" s="37" t="s">
        <v>55</v>
      </c>
      <c r="O6944" s="37" t="s">
        <v>56</v>
      </c>
      <c r="P6944" s="37" t="s">
        <v>57</v>
      </c>
      <c r="Q6944" s="37" t="s">
        <v>58</v>
      </c>
      <c r="R6944" s="37" t="s">
        <v>59</v>
      </c>
      <c r="S6944" s="37" t="s">
        <v>4006</v>
      </c>
      <c r="T6944" s="37" t="s">
        <v>4005</v>
      </c>
      <c r="U6944" s="1" t="e">
        <f>VLOOKUP(T6944,[2]VAT!$A:$D,1,0)</f>
        <v>#N/A</v>
      </c>
      <c r="V6944" s="37" t="s">
        <v>2</v>
      </c>
      <c r="W6944" s="37" t="s">
        <v>2</v>
      </c>
      <c r="X6944" t="str">
        <f>VLOOKUP(T6944,[3]رکوردها!$A:$B,2,0)</f>
        <v>0015014657</v>
      </c>
      <c r="Y6944" t="str">
        <f>VLOOKUP(T6944,[3]رکوردها!$A:$D,4,0)</f>
        <v/>
      </c>
      <c r="Z6944" t="str">
        <f>VLOOKUP(T6944,[3]رکوردها!$A:$C,3,0)</f>
        <v/>
      </c>
      <c r="AA6944" t="str">
        <f>VLOOKUP(T6944,[3]رکوردها!$A:$F,6,0)</f>
        <v/>
      </c>
      <c r="AB6944" t="str">
        <f>VLOOKUP(T6944,[3]رکوردها!$A:$E,5,0)</f>
        <v/>
      </c>
    </row>
    <row r="6945" spans="1:28" s="41" customFormat="1" hidden="1" x14ac:dyDescent="0.2">
      <c r="A6945" s="36">
        <v>177039</v>
      </c>
      <c r="B6945" s="36">
        <v>1666</v>
      </c>
      <c r="C6945" s="36">
        <v>1842</v>
      </c>
      <c r="D6945" s="36" t="str">
        <f>VLOOKUP(C6945,Piv.Analysis!A:AA,27,0)</f>
        <v>حقوق و دستمزد</v>
      </c>
      <c r="E6945" s="36"/>
      <c r="F6945" s="37" t="s">
        <v>0</v>
      </c>
      <c r="G6945" s="37" t="s">
        <v>61</v>
      </c>
      <c r="H6945" s="38">
        <v>0</v>
      </c>
      <c r="I6945" s="38">
        <v>8961704</v>
      </c>
      <c r="J6945" s="38">
        <f t="shared" si="140"/>
        <v>-8961704</v>
      </c>
      <c r="K6945" s="38"/>
      <c r="L6945" s="49"/>
      <c r="M6945" s="37" t="s">
        <v>54</v>
      </c>
      <c r="N6945" s="37" t="s">
        <v>55</v>
      </c>
      <c r="O6945" s="37" t="s">
        <v>56</v>
      </c>
      <c r="P6945" s="37" t="s">
        <v>57</v>
      </c>
      <c r="Q6945" s="37" t="s">
        <v>58</v>
      </c>
      <c r="R6945" s="37" t="s">
        <v>59</v>
      </c>
      <c r="S6945" s="37" t="s">
        <v>4006</v>
      </c>
      <c r="T6945" s="37" t="s">
        <v>4005</v>
      </c>
      <c r="U6945" s="1" t="e">
        <f>VLOOKUP(T6945,[2]VAT!$A:$D,1,0)</f>
        <v>#N/A</v>
      </c>
      <c r="V6945" s="37" t="s">
        <v>2</v>
      </c>
      <c r="W6945" s="37" t="s">
        <v>2</v>
      </c>
      <c r="X6945" t="str">
        <f>VLOOKUP(T6945,[3]رکوردها!$A:$B,2,0)</f>
        <v>0015014657</v>
      </c>
      <c r="Y6945" t="str">
        <f>VLOOKUP(T6945,[3]رکوردها!$A:$D,4,0)</f>
        <v/>
      </c>
      <c r="Z6945" t="str">
        <f>VLOOKUP(T6945,[3]رکوردها!$A:$C,3,0)</f>
        <v/>
      </c>
      <c r="AA6945" t="str">
        <f>VLOOKUP(T6945,[3]رکوردها!$A:$F,6,0)</f>
        <v/>
      </c>
      <c r="AB6945" t="str">
        <f>VLOOKUP(T6945,[3]رکوردها!$A:$E,5,0)</f>
        <v/>
      </c>
    </row>
    <row r="6946" spans="1:28" s="41" customFormat="1" hidden="1" x14ac:dyDescent="0.2">
      <c r="A6946" s="36">
        <v>146747</v>
      </c>
      <c r="B6946" s="36">
        <v>1289</v>
      </c>
      <c r="C6946" s="36">
        <v>1428</v>
      </c>
      <c r="D6946" s="36" t="str">
        <f>VLOOKUP(C6946,Piv.Analysis!A:AA,27,0)</f>
        <v>حقوق و دستمزد</v>
      </c>
      <c r="E6946" s="36"/>
      <c r="F6946" s="37" t="s">
        <v>11</v>
      </c>
      <c r="G6946" s="37" t="s">
        <v>3821</v>
      </c>
      <c r="H6946" s="38">
        <v>0</v>
      </c>
      <c r="I6946" s="38">
        <v>1500000</v>
      </c>
      <c r="J6946" s="38">
        <f t="shared" si="140"/>
        <v>-1500000</v>
      </c>
      <c r="K6946" s="38"/>
      <c r="L6946" s="49"/>
      <c r="M6946" s="37" t="s">
        <v>63</v>
      </c>
      <c r="N6946" s="37" t="s">
        <v>64</v>
      </c>
      <c r="O6946" s="37" t="s">
        <v>65</v>
      </c>
      <c r="P6946" s="37" t="s">
        <v>66</v>
      </c>
      <c r="Q6946" s="37" t="s">
        <v>67</v>
      </c>
      <c r="R6946" s="37" t="s">
        <v>68</v>
      </c>
      <c r="S6946" s="37" t="s">
        <v>4006</v>
      </c>
      <c r="T6946" s="37" t="s">
        <v>4005</v>
      </c>
      <c r="U6946" s="1" t="e">
        <f>VLOOKUP(T6946,[2]VAT!$A:$D,1,0)</f>
        <v>#N/A</v>
      </c>
      <c r="V6946" s="37" t="s">
        <v>2</v>
      </c>
      <c r="W6946" s="37" t="s">
        <v>2</v>
      </c>
      <c r="X6946" t="str">
        <f>VLOOKUP(T6946,[3]رکوردها!$A:$B,2,0)</f>
        <v>0015014657</v>
      </c>
      <c r="Y6946" t="str">
        <f>VLOOKUP(T6946,[3]رکوردها!$A:$D,4,0)</f>
        <v/>
      </c>
      <c r="Z6946" t="str">
        <f>VLOOKUP(T6946,[3]رکوردها!$A:$C,3,0)</f>
        <v/>
      </c>
      <c r="AA6946" t="str">
        <f>VLOOKUP(T6946,[3]رکوردها!$A:$F,6,0)</f>
        <v/>
      </c>
      <c r="AB6946" t="str">
        <f>VLOOKUP(T6946,[3]رکوردها!$A:$E,5,0)</f>
        <v/>
      </c>
    </row>
    <row r="6947" spans="1:28" s="41" customFormat="1" hidden="1" x14ac:dyDescent="0.2">
      <c r="A6947" s="36">
        <v>175409</v>
      </c>
      <c r="B6947" s="36">
        <v>1516</v>
      </c>
      <c r="C6947" s="36">
        <v>1707</v>
      </c>
      <c r="D6947" s="36" t="str">
        <f>VLOOKUP(C6947,Piv.Analysis!A:AA,27,0)</f>
        <v>حقوق و دستمزد</v>
      </c>
      <c r="E6947" s="36"/>
      <c r="F6947" s="37" t="s">
        <v>15</v>
      </c>
      <c r="G6947" s="37" t="s">
        <v>62</v>
      </c>
      <c r="H6947" s="38">
        <v>0</v>
      </c>
      <c r="I6947" s="38">
        <v>1500000</v>
      </c>
      <c r="J6947" s="38">
        <f t="shared" si="140"/>
        <v>-1500000</v>
      </c>
      <c r="K6947" s="38"/>
      <c r="L6947" s="49"/>
      <c r="M6947" s="37" t="s">
        <v>63</v>
      </c>
      <c r="N6947" s="37" t="s">
        <v>64</v>
      </c>
      <c r="O6947" s="37" t="s">
        <v>65</v>
      </c>
      <c r="P6947" s="37" t="s">
        <v>66</v>
      </c>
      <c r="Q6947" s="37" t="s">
        <v>67</v>
      </c>
      <c r="R6947" s="37" t="s">
        <v>68</v>
      </c>
      <c r="S6947" s="37" t="s">
        <v>4006</v>
      </c>
      <c r="T6947" s="37" t="s">
        <v>4005</v>
      </c>
      <c r="U6947" s="1" t="e">
        <f>VLOOKUP(T6947,[2]VAT!$A:$D,1,0)</f>
        <v>#N/A</v>
      </c>
      <c r="V6947" s="37" t="s">
        <v>2</v>
      </c>
      <c r="W6947" s="37" t="s">
        <v>2</v>
      </c>
      <c r="X6947" t="str">
        <f>VLOOKUP(T6947,[3]رکوردها!$A:$B,2,0)</f>
        <v>0015014657</v>
      </c>
      <c r="Y6947" t="str">
        <f>VLOOKUP(T6947,[3]رکوردها!$A:$D,4,0)</f>
        <v/>
      </c>
      <c r="Z6947" t="str">
        <f>VLOOKUP(T6947,[3]رکوردها!$A:$C,3,0)</f>
        <v/>
      </c>
      <c r="AA6947" t="str">
        <f>VLOOKUP(T6947,[3]رکوردها!$A:$F,6,0)</f>
        <v/>
      </c>
      <c r="AB6947" t="str">
        <f>VLOOKUP(T6947,[3]رکوردها!$A:$E,5,0)</f>
        <v/>
      </c>
    </row>
    <row r="6948" spans="1:28" s="41" customFormat="1" hidden="1" x14ac:dyDescent="0.2">
      <c r="A6948" s="36">
        <v>177008</v>
      </c>
      <c r="B6948" s="36">
        <v>1665</v>
      </c>
      <c r="C6948" s="36">
        <v>1841</v>
      </c>
      <c r="D6948" s="36" t="str">
        <f>VLOOKUP(C6948,Piv.Analysis!A:AA,27,0)</f>
        <v>حقوق و دستمزد</v>
      </c>
      <c r="E6948" s="36"/>
      <c r="F6948" s="37" t="s">
        <v>0</v>
      </c>
      <c r="G6948" s="37" t="s">
        <v>70</v>
      </c>
      <c r="H6948" s="38">
        <v>0</v>
      </c>
      <c r="I6948" s="38">
        <v>1500000</v>
      </c>
      <c r="J6948" s="38">
        <f t="shared" si="140"/>
        <v>-1500000</v>
      </c>
      <c r="K6948" s="38"/>
      <c r="L6948" s="49"/>
      <c r="M6948" s="37" t="s">
        <v>63</v>
      </c>
      <c r="N6948" s="37" t="s">
        <v>64</v>
      </c>
      <c r="O6948" s="37" t="s">
        <v>65</v>
      </c>
      <c r="P6948" s="37" t="s">
        <v>66</v>
      </c>
      <c r="Q6948" s="37" t="s">
        <v>67</v>
      </c>
      <c r="R6948" s="37" t="s">
        <v>68</v>
      </c>
      <c r="S6948" s="37" t="s">
        <v>4006</v>
      </c>
      <c r="T6948" s="37" t="s">
        <v>4005</v>
      </c>
      <c r="U6948" s="1" t="e">
        <f>VLOOKUP(T6948,[2]VAT!$A:$D,1,0)</f>
        <v>#N/A</v>
      </c>
      <c r="V6948" s="37" t="s">
        <v>2</v>
      </c>
      <c r="W6948" s="37" t="s">
        <v>2</v>
      </c>
      <c r="X6948" t="str">
        <f>VLOOKUP(T6948,[3]رکوردها!$A:$B,2,0)</f>
        <v>0015014657</v>
      </c>
      <c r="Y6948" t="str">
        <f>VLOOKUP(T6948,[3]رکوردها!$A:$D,4,0)</f>
        <v/>
      </c>
      <c r="Z6948" t="str">
        <f>VLOOKUP(T6948,[3]رکوردها!$A:$C,3,0)</f>
        <v/>
      </c>
      <c r="AA6948" t="str">
        <f>VLOOKUP(T6948,[3]رکوردها!$A:$F,6,0)</f>
        <v/>
      </c>
      <c r="AB6948" t="str">
        <f>VLOOKUP(T6948,[3]رکوردها!$A:$E,5,0)</f>
        <v/>
      </c>
    </row>
    <row r="6949" spans="1:28" s="41" customFormat="1" hidden="1" x14ac:dyDescent="0.2">
      <c r="A6949" s="36">
        <v>174298</v>
      </c>
      <c r="B6949" s="36">
        <v>1537</v>
      </c>
      <c r="C6949" s="36">
        <v>1569</v>
      </c>
      <c r="D6949" s="36" t="str">
        <f>VLOOKUP(C6949,Piv.Analysis!A:AA,27,0)</f>
        <v>انتظامی</v>
      </c>
      <c r="E6949" s="36"/>
      <c r="F6949" s="37" t="s">
        <v>135</v>
      </c>
      <c r="G6949" s="37" t="s">
        <v>4009</v>
      </c>
      <c r="H6949" s="38">
        <v>0</v>
      </c>
      <c r="I6949" s="38">
        <v>500000000</v>
      </c>
      <c r="J6949" s="38">
        <f t="shared" si="140"/>
        <v>-500000000</v>
      </c>
      <c r="K6949" s="38"/>
      <c r="L6949" s="49"/>
      <c r="M6949" s="37" t="s">
        <v>96</v>
      </c>
      <c r="N6949" s="37" t="s">
        <v>97</v>
      </c>
      <c r="O6949" s="37" t="s">
        <v>98</v>
      </c>
      <c r="P6949" s="37" t="s">
        <v>99</v>
      </c>
      <c r="Q6949" s="37" t="s">
        <v>111</v>
      </c>
      <c r="R6949" s="37" t="s">
        <v>112</v>
      </c>
      <c r="S6949" s="37" t="s">
        <v>4006</v>
      </c>
      <c r="T6949" s="37" t="s">
        <v>4005</v>
      </c>
      <c r="U6949" s="1" t="e">
        <f>VLOOKUP(T6949,[2]VAT!$A:$D,1,0)</f>
        <v>#N/A</v>
      </c>
      <c r="V6949" s="37" t="s">
        <v>2</v>
      </c>
      <c r="W6949" s="37" t="s">
        <v>2</v>
      </c>
      <c r="X6949" t="str">
        <f>VLOOKUP(T6949,[3]رکوردها!$A:$B,2,0)</f>
        <v>0015014657</v>
      </c>
      <c r="Y6949" t="str">
        <f>VLOOKUP(T6949,[3]رکوردها!$A:$D,4,0)</f>
        <v/>
      </c>
      <c r="Z6949" t="str">
        <f>VLOOKUP(T6949,[3]رکوردها!$A:$C,3,0)</f>
        <v/>
      </c>
      <c r="AA6949" t="str">
        <f>VLOOKUP(T6949,[3]رکوردها!$A:$F,6,0)</f>
        <v/>
      </c>
      <c r="AB6949" t="str">
        <f>VLOOKUP(T6949,[3]رکوردها!$A:$E,5,0)</f>
        <v/>
      </c>
    </row>
    <row r="6950" spans="1:28" s="41" customFormat="1" hidden="1" x14ac:dyDescent="0.2">
      <c r="A6950" s="36">
        <v>138555</v>
      </c>
      <c r="B6950" s="36">
        <v>1198</v>
      </c>
      <c r="C6950" s="36">
        <v>1028</v>
      </c>
      <c r="D6950" s="36" t="str">
        <f>VLOOKUP(C6950,Piv.Analysis!A:AA,27,0)</f>
        <v>دریافت و پرداخت</v>
      </c>
      <c r="E6950" s="36"/>
      <c r="F6950" s="37" t="s">
        <v>35</v>
      </c>
      <c r="G6950" s="37" t="s">
        <v>4010</v>
      </c>
      <c r="H6950" s="38">
        <v>22500004</v>
      </c>
      <c r="I6950" s="38">
        <v>0</v>
      </c>
      <c r="J6950" s="38">
        <f t="shared" si="140"/>
        <v>22500004</v>
      </c>
      <c r="K6950" s="38"/>
      <c r="L6950" s="49"/>
      <c r="M6950" s="37" t="s">
        <v>4</v>
      </c>
      <c r="N6950" s="37" t="s">
        <v>5</v>
      </c>
      <c r="O6950" s="37" t="s">
        <v>6</v>
      </c>
      <c r="P6950" s="37" t="s">
        <v>7</v>
      </c>
      <c r="Q6950" s="37" t="s">
        <v>38</v>
      </c>
      <c r="R6950" s="37" t="s">
        <v>39</v>
      </c>
      <c r="S6950" s="37" t="s">
        <v>4012</v>
      </c>
      <c r="T6950" s="37" t="s">
        <v>4011</v>
      </c>
      <c r="U6950" s="1" t="e">
        <f>VLOOKUP(T6950,[2]VAT!$A:$D,1,0)</f>
        <v>#N/A</v>
      </c>
      <c r="V6950" s="37" t="s">
        <v>2</v>
      </c>
      <c r="W6950" s="37" t="s">
        <v>2</v>
      </c>
      <c r="X6950" t="str">
        <f>VLOOKUP(T6950,[3]رکوردها!$A:$B,2,0)</f>
        <v>0074673343</v>
      </c>
      <c r="Y6950" t="str">
        <f>VLOOKUP(T6950,[3]رکوردها!$A:$D,4,0)</f>
        <v/>
      </c>
      <c r="Z6950" t="str">
        <f>VLOOKUP(T6950,[3]رکوردها!$A:$C,3,0)</f>
        <v/>
      </c>
      <c r="AA6950" t="str">
        <f>VLOOKUP(T6950,[3]رکوردها!$A:$F,6,0)</f>
        <v/>
      </c>
      <c r="AB6950" t="str">
        <f>VLOOKUP(T6950,[3]رکوردها!$A:$E,5,0)</f>
        <v/>
      </c>
    </row>
    <row r="6951" spans="1:28" s="41" customFormat="1" hidden="1" x14ac:dyDescent="0.2">
      <c r="A6951" s="36">
        <v>146808</v>
      </c>
      <c r="B6951" s="36">
        <v>1290</v>
      </c>
      <c r="C6951" s="36">
        <v>1429</v>
      </c>
      <c r="D6951" s="39" t="s">
        <v>5189</v>
      </c>
      <c r="E6951" s="36"/>
      <c r="F6951" s="37" t="s">
        <v>11</v>
      </c>
      <c r="G6951" s="37" t="s">
        <v>41</v>
      </c>
      <c r="H6951" s="38">
        <v>0</v>
      </c>
      <c r="I6951" s="38">
        <v>27000005</v>
      </c>
      <c r="J6951" s="38">
        <f t="shared" si="140"/>
        <v>-27000005</v>
      </c>
      <c r="K6951" s="38"/>
      <c r="L6951" s="49"/>
      <c r="M6951" s="37" t="s">
        <v>4</v>
      </c>
      <c r="N6951" s="37" t="s">
        <v>5</v>
      </c>
      <c r="O6951" s="37" t="s">
        <v>6</v>
      </c>
      <c r="P6951" s="37" t="s">
        <v>7</v>
      </c>
      <c r="Q6951" s="37" t="s">
        <v>38</v>
      </c>
      <c r="R6951" s="37" t="s">
        <v>39</v>
      </c>
      <c r="S6951" s="37" t="s">
        <v>4012</v>
      </c>
      <c r="T6951" s="37" t="s">
        <v>4011</v>
      </c>
      <c r="U6951" s="1" t="e">
        <f>VLOOKUP(T6951,[2]VAT!$A:$D,1,0)</f>
        <v>#N/A</v>
      </c>
      <c r="V6951" s="37" t="s">
        <v>2</v>
      </c>
      <c r="W6951" s="37" t="s">
        <v>2</v>
      </c>
      <c r="X6951" t="str">
        <f>VLOOKUP(T6951,[3]رکوردها!$A:$B,2,0)</f>
        <v>0074673343</v>
      </c>
      <c r="Y6951" t="str">
        <f>VLOOKUP(T6951,[3]رکوردها!$A:$D,4,0)</f>
        <v/>
      </c>
      <c r="Z6951" t="str">
        <f>VLOOKUP(T6951,[3]رکوردها!$A:$C,3,0)</f>
        <v/>
      </c>
      <c r="AA6951" t="str">
        <f>VLOOKUP(T6951,[3]رکوردها!$A:$F,6,0)</f>
        <v/>
      </c>
      <c r="AB6951" t="str">
        <f>VLOOKUP(T6951,[3]رکوردها!$A:$E,5,0)</f>
        <v/>
      </c>
    </row>
    <row r="6952" spans="1:28" s="41" customFormat="1" hidden="1" x14ac:dyDescent="0.2">
      <c r="A6952" s="36">
        <v>144863</v>
      </c>
      <c r="B6952" s="36">
        <v>1375</v>
      </c>
      <c r="C6952" s="36">
        <v>1395</v>
      </c>
      <c r="D6952" s="36" t="str">
        <f>VLOOKUP(C6952,Piv.Analysis!A:AA,27,0)</f>
        <v>دریافت و پرداخت</v>
      </c>
      <c r="E6952" s="36"/>
      <c r="F6952" s="37" t="s">
        <v>42</v>
      </c>
      <c r="G6952" s="37" t="s">
        <v>4013</v>
      </c>
      <c r="H6952" s="38">
        <v>27000005</v>
      </c>
      <c r="I6952" s="38">
        <v>0</v>
      </c>
      <c r="J6952" s="38">
        <f t="shared" si="140"/>
        <v>27000005</v>
      </c>
      <c r="K6952" s="38"/>
      <c r="L6952" s="49"/>
      <c r="M6952" s="37" t="s">
        <v>4</v>
      </c>
      <c r="N6952" s="37" t="s">
        <v>5</v>
      </c>
      <c r="O6952" s="37" t="s">
        <v>6</v>
      </c>
      <c r="P6952" s="37" t="s">
        <v>7</v>
      </c>
      <c r="Q6952" s="37" t="s">
        <v>38</v>
      </c>
      <c r="R6952" s="37" t="s">
        <v>39</v>
      </c>
      <c r="S6952" s="37" t="s">
        <v>4012</v>
      </c>
      <c r="T6952" s="37" t="s">
        <v>4011</v>
      </c>
      <c r="U6952" s="1" t="e">
        <f>VLOOKUP(T6952,[2]VAT!$A:$D,1,0)</f>
        <v>#N/A</v>
      </c>
      <c r="V6952" s="37" t="s">
        <v>2</v>
      </c>
      <c r="W6952" s="37" t="s">
        <v>2</v>
      </c>
      <c r="X6952" t="str">
        <f>VLOOKUP(T6952,[3]رکوردها!$A:$B,2,0)</f>
        <v>0074673343</v>
      </c>
      <c r="Y6952" t="str">
        <f>VLOOKUP(T6952,[3]رکوردها!$A:$D,4,0)</f>
        <v/>
      </c>
      <c r="Z6952" t="str">
        <f>VLOOKUP(T6952,[3]رکوردها!$A:$C,3,0)</f>
        <v/>
      </c>
      <c r="AA6952" t="str">
        <f>VLOOKUP(T6952,[3]رکوردها!$A:$F,6,0)</f>
        <v/>
      </c>
      <c r="AB6952" t="str">
        <f>VLOOKUP(T6952,[3]رکوردها!$A:$E,5,0)</f>
        <v/>
      </c>
    </row>
    <row r="6953" spans="1:28" s="41" customFormat="1" hidden="1" x14ac:dyDescent="0.2">
      <c r="A6953" s="36">
        <v>175197</v>
      </c>
      <c r="B6953" s="36">
        <v>1513</v>
      </c>
      <c r="C6953" s="36">
        <v>1699</v>
      </c>
      <c r="D6953" s="39" t="s">
        <v>5189</v>
      </c>
      <c r="E6953" s="36"/>
      <c r="F6953" s="37" t="s">
        <v>15</v>
      </c>
      <c r="G6953" s="37" t="s">
        <v>44</v>
      </c>
      <c r="H6953" s="38">
        <v>0</v>
      </c>
      <c r="I6953" s="38">
        <v>21000004</v>
      </c>
      <c r="J6953" s="38">
        <f t="shared" si="140"/>
        <v>-21000004</v>
      </c>
      <c r="K6953" s="38"/>
      <c r="L6953" s="49"/>
      <c r="M6953" s="37" t="s">
        <v>4</v>
      </c>
      <c r="N6953" s="37" t="s">
        <v>5</v>
      </c>
      <c r="O6953" s="37" t="s">
        <v>6</v>
      </c>
      <c r="P6953" s="37" t="s">
        <v>7</v>
      </c>
      <c r="Q6953" s="37" t="s">
        <v>38</v>
      </c>
      <c r="R6953" s="37" t="s">
        <v>39</v>
      </c>
      <c r="S6953" s="37" t="s">
        <v>4012</v>
      </c>
      <c r="T6953" s="37" t="s">
        <v>4011</v>
      </c>
      <c r="U6953" s="1" t="e">
        <f>VLOOKUP(T6953,[2]VAT!$A:$D,1,0)</f>
        <v>#N/A</v>
      </c>
      <c r="V6953" s="37" t="s">
        <v>2</v>
      </c>
      <c r="W6953" s="37" t="s">
        <v>2</v>
      </c>
      <c r="X6953" t="str">
        <f>VLOOKUP(T6953,[3]رکوردها!$A:$B,2,0)</f>
        <v>0074673343</v>
      </c>
      <c r="Y6953" t="str">
        <f>VLOOKUP(T6953,[3]رکوردها!$A:$D,4,0)</f>
        <v/>
      </c>
      <c r="Z6953" t="str">
        <f>VLOOKUP(T6953,[3]رکوردها!$A:$C,3,0)</f>
        <v/>
      </c>
      <c r="AA6953" t="str">
        <f>VLOOKUP(T6953,[3]رکوردها!$A:$F,6,0)</f>
        <v/>
      </c>
      <c r="AB6953" t="str">
        <f>VLOOKUP(T6953,[3]رکوردها!$A:$E,5,0)</f>
        <v/>
      </c>
    </row>
    <row r="6954" spans="1:28" s="41" customFormat="1" hidden="1" x14ac:dyDescent="0.2">
      <c r="A6954" s="36">
        <v>174041</v>
      </c>
      <c r="B6954" s="36">
        <v>1564</v>
      </c>
      <c r="C6954" s="36">
        <v>1635</v>
      </c>
      <c r="D6954" s="36" t="str">
        <f>VLOOKUP(C6954,Piv.Analysis!A:AA,27,0)</f>
        <v>دریافت و پرداخت</v>
      </c>
      <c r="E6954" s="36"/>
      <c r="F6954" s="37" t="s">
        <v>45</v>
      </c>
      <c r="G6954" s="37" t="s">
        <v>4014</v>
      </c>
      <c r="H6954" s="38">
        <v>21000004</v>
      </c>
      <c r="I6954" s="38">
        <v>0</v>
      </c>
      <c r="J6954" s="38">
        <f t="shared" si="140"/>
        <v>21000004</v>
      </c>
      <c r="K6954" s="38"/>
      <c r="L6954" s="49"/>
      <c r="M6954" s="37" t="s">
        <v>4</v>
      </c>
      <c r="N6954" s="37" t="s">
        <v>5</v>
      </c>
      <c r="O6954" s="37" t="s">
        <v>6</v>
      </c>
      <c r="P6954" s="37" t="s">
        <v>7</v>
      </c>
      <c r="Q6954" s="37" t="s">
        <v>38</v>
      </c>
      <c r="R6954" s="37" t="s">
        <v>39</v>
      </c>
      <c r="S6954" s="37" t="s">
        <v>4012</v>
      </c>
      <c r="T6954" s="37" t="s">
        <v>4011</v>
      </c>
      <c r="U6954" s="1" t="e">
        <f>VLOOKUP(T6954,[2]VAT!$A:$D,1,0)</f>
        <v>#N/A</v>
      </c>
      <c r="V6954" s="37" t="s">
        <v>2</v>
      </c>
      <c r="W6954" s="37" t="s">
        <v>2</v>
      </c>
      <c r="X6954" t="str">
        <f>VLOOKUP(T6954,[3]رکوردها!$A:$B,2,0)</f>
        <v>0074673343</v>
      </c>
      <c r="Y6954" t="str">
        <f>VLOOKUP(T6954,[3]رکوردها!$A:$D,4,0)</f>
        <v/>
      </c>
      <c r="Z6954" t="str">
        <f>VLOOKUP(T6954,[3]رکوردها!$A:$C,3,0)</f>
        <v/>
      </c>
      <c r="AA6954" t="str">
        <f>VLOOKUP(T6954,[3]رکوردها!$A:$F,6,0)</f>
        <v/>
      </c>
      <c r="AB6954" t="str">
        <f>VLOOKUP(T6954,[3]رکوردها!$A:$E,5,0)</f>
        <v/>
      </c>
    </row>
    <row r="6955" spans="1:28" s="41" customFormat="1" hidden="1" x14ac:dyDescent="0.2">
      <c r="A6955" s="36">
        <v>177089</v>
      </c>
      <c r="B6955" s="36">
        <v>1668</v>
      </c>
      <c r="C6955" s="36">
        <v>1845</v>
      </c>
      <c r="D6955" s="39" t="s">
        <v>5189</v>
      </c>
      <c r="E6955" s="36"/>
      <c r="F6955" s="37" t="s">
        <v>0</v>
      </c>
      <c r="G6955" s="37" t="s">
        <v>47</v>
      </c>
      <c r="H6955" s="38">
        <v>0</v>
      </c>
      <c r="I6955" s="38">
        <v>25500005</v>
      </c>
      <c r="J6955" s="38">
        <f t="shared" si="140"/>
        <v>-25500005</v>
      </c>
      <c r="K6955" s="38"/>
      <c r="L6955" s="49"/>
      <c r="M6955" s="37" t="s">
        <v>4</v>
      </c>
      <c r="N6955" s="37" t="s">
        <v>5</v>
      </c>
      <c r="O6955" s="37" t="s">
        <v>6</v>
      </c>
      <c r="P6955" s="37" t="s">
        <v>7</v>
      </c>
      <c r="Q6955" s="37" t="s">
        <v>38</v>
      </c>
      <c r="R6955" s="37" t="s">
        <v>39</v>
      </c>
      <c r="S6955" s="37" t="s">
        <v>4012</v>
      </c>
      <c r="T6955" s="37" t="s">
        <v>4011</v>
      </c>
      <c r="U6955" s="1" t="e">
        <f>VLOOKUP(T6955,[2]VAT!$A:$D,1,0)</f>
        <v>#N/A</v>
      </c>
      <c r="V6955" s="37" t="s">
        <v>2</v>
      </c>
      <c r="W6955" s="37" t="s">
        <v>2</v>
      </c>
      <c r="X6955" t="str">
        <f>VLOOKUP(T6955,[3]رکوردها!$A:$B,2,0)</f>
        <v>0074673343</v>
      </c>
      <c r="Y6955" t="str">
        <f>VLOOKUP(T6955,[3]رکوردها!$A:$D,4,0)</f>
        <v/>
      </c>
      <c r="Z6955" t="str">
        <f>VLOOKUP(T6955,[3]رکوردها!$A:$C,3,0)</f>
        <v/>
      </c>
      <c r="AA6955" t="str">
        <f>VLOOKUP(T6955,[3]رکوردها!$A:$F,6,0)</f>
        <v/>
      </c>
      <c r="AB6955" t="str">
        <f>VLOOKUP(T6955,[3]رکوردها!$A:$E,5,0)</f>
        <v/>
      </c>
    </row>
    <row r="6956" spans="1:28" s="41" customFormat="1" hidden="1" x14ac:dyDescent="0.2">
      <c r="A6956" s="36">
        <v>137650</v>
      </c>
      <c r="B6956" s="36">
        <v>1152</v>
      </c>
      <c r="C6956" s="36">
        <v>980</v>
      </c>
      <c r="D6956" s="39" t="s">
        <v>5178</v>
      </c>
      <c r="E6956" s="39"/>
      <c r="F6956" s="37" t="s">
        <v>240</v>
      </c>
      <c r="G6956" s="37" t="s">
        <v>4015</v>
      </c>
      <c r="H6956" s="38">
        <v>0</v>
      </c>
      <c r="I6956" s="38">
        <v>1085733900</v>
      </c>
      <c r="J6956" s="38">
        <f t="shared" si="140"/>
        <v>-1085733900</v>
      </c>
      <c r="K6956" s="38"/>
      <c r="L6956" s="49"/>
      <c r="M6956" s="37" t="s">
        <v>63</v>
      </c>
      <c r="N6956" s="37" t="s">
        <v>64</v>
      </c>
      <c r="O6956" s="37" t="s">
        <v>1757</v>
      </c>
      <c r="P6956" s="37" t="s">
        <v>1758</v>
      </c>
      <c r="Q6956" s="37" t="s">
        <v>3817</v>
      </c>
      <c r="R6956" s="37" t="s">
        <v>3818</v>
      </c>
      <c r="S6956" s="37" t="s">
        <v>4017</v>
      </c>
      <c r="T6956" s="37" t="s">
        <v>4016</v>
      </c>
      <c r="U6956" s="1" t="e">
        <f>VLOOKUP(T6956,[2]VAT!$A:$D,1,0)</f>
        <v>#N/A</v>
      </c>
      <c r="V6956" s="37" t="s">
        <v>2</v>
      </c>
      <c r="W6956" s="37" t="s">
        <v>2</v>
      </c>
      <c r="X6956" t="str">
        <f>VLOOKUP(T6956,[3]رکوردها!$A:$B,2,0)</f>
        <v>6279976696</v>
      </c>
      <c r="Y6956" t="str">
        <f>VLOOKUP(T6956,[3]رکوردها!$A:$D,4,0)</f>
        <v/>
      </c>
      <c r="Z6956" t="str">
        <f>VLOOKUP(T6956,[3]رکوردها!$A:$C,3,0)</f>
        <v/>
      </c>
      <c r="AA6956" t="str">
        <f>VLOOKUP(T6956,[3]رکوردها!$A:$F,6,0)</f>
        <v/>
      </c>
      <c r="AB6956" t="str">
        <f>VLOOKUP(T6956,[3]رکوردها!$A:$E,5,0)</f>
        <v/>
      </c>
    </row>
    <row r="6957" spans="1:28" s="41" customFormat="1" hidden="1" x14ac:dyDescent="0.2">
      <c r="A6957" s="36">
        <v>138437</v>
      </c>
      <c r="B6957" s="36">
        <v>1162</v>
      </c>
      <c r="C6957" s="36">
        <v>1020</v>
      </c>
      <c r="D6957" s="36" t="str">
        <f>VLOOKUP(C6957,Piv.Analysis!A:AA,27,0)</f>
        <v>دریافت و پرداخت</v>
      </c>
      <c r="E6957" s="36"/>
      <c r="F6957" s="37" t="s">
        <v>77</v>
      </c>
      <c r="G6957" s="37" t="s">
        <v>2154</v>
      </c>
      <c r="H6957" s="38">
        <v>1050200000</v>
      </c>
      <c r="I6957" s="38">
        <v>0</v>
      </c>
      <c r="J6957" s="38">
        <f t="shared" si="140"/>
        <v>1050200000</v>
      </c>
      <c r="K6957" s="38"/>
      <c r="L6957" s="49"/>
      <c r="M6957" s="37" t="s">
        <v>63</v>
      </c>
      <c r="N6957" s="37" t="s">
        <v>64</v>
      </c>
      <c r="O6957" s="37" t="s">
        <v>1757</v>
      </c>
      <c r="P6957" s="37" t="s">
        <v>1758</v>
      </c>
      <c r="Q6957" s="37" t="s">
        <v>3817</v>
      </c>
      <c r="R6957" s="37" t="s">
        <v>3818</v>
      </c>
      <c r="S6957" s="37" t="s">
        <v>4017</v>
      </c>
      <c r="T6957" s="37" t="s">
        <v>4016</v>
      </c>
      <c r="U6957" s="1" t="e">
        <f>VLOOKUP(T6957,[2]VAT!$A:$D,1,0)</f>
        <v>#N/A</v>
      </c>
      <c r="V6957" s="37" t="s">
        <v>2</v>
      </c>
      <c r="W6957" s="37" t="s">
        <v>2</v>
      </c>
      <c r="X6957" t="str">
        <f>VLOOKUP(T6957,[3]رکوردها!$A:$B,2,0)</f>
        <v>6279976696</v>
      </c>
      <c r="Y6957" t="str">
        <f>VLOOKUP(T6957,[3]رکوردها!$A:$D,4,0)</f>
        <v/>
      </c>
      <c r="Z6957" t="str">
        <f>VLOOKUP(T6957,[3]رکوردها!$A:$C,3,0)</f>
        <v/>
      </c>
      <c r="AA6957" t="str">
        <f>VLOOKUP(T6957,[3]رکوردها!$A:$F,6,0)</f>
        <v/>
      </c>
      <c r="AB6957" t="str">
        <f>VLOOKUP(T6957,[3]رکوردها!$A:$E,5,0)</f>
        <v/>
      </c>
    </row>
    <row r="6958" spans="1:28" s="41" customFormat="1" hidden="1" x14ac:dyDescent="0.2">
      <c r="A6958" s="36">
        <v>138453</v>
      </c>
      <c r="B6958" s="36">
        <v>1180</v>
      </c>
      <c r="C6958" s="36">
        <v>1022</v>
      </c>
      <c r="D6958" s="36" t="str">
        <f>VLOOKUP(C6958,Piv.Analysis!A:AA,27,0)</f>
        <v>اصلاح و انتقال</v>
      </c>
      <c r="E6958" s="36"/>
      <c r="F6958" s="37" t="s">
        <v>655</v>
      </c>
      <c r="G6958" s="37" t="s">
        <v>2174</v>
      </c>
      <c r="H6958" s="38">
        <v>1085733900</v>
      </c>
      <c r="I6958" s="38">
        <v>0</v>
      </c>
      <c r="J6958" s="38">
        <f t="shared" si="140"/>
        <v>1085733900</v>
      </c>
      <c r="K6958" s="38"/>
      <c r="L6958" s="49"/>
      <c r="M6958" s="37" t="s">
        <v>63</v>
      </c>
      <c r="N6958" s="37" t="s">
        <v>64</v>
      </c>
      <c r="O6958" s="37" t="s">
        <v>1757</v>
      </c>
      <c r="P6958" s="37" t="s">
        <v>1758</v>
      </c>
      <c r="Q6958" s="37" t="s">
        <v>3817</v>
      </c>
      <c r="R6958" s="37" t="s">
        <v>3818</v>
      </c>
      <c r="S6958" s="37" t="s">
        <v>4017</v>
      </c>
      <c r="T6958" s="37" t="s">
        <v>4016</v>
      </c>
      <c r="U6958" s="1" t="e">
        <f>VLOOKUP(T6958,[2]VAT!$A:$D,1,0)</f>
        <v>#N/A</v>
      </c>
      <c r="V6958" s="37" t="s">
        <v>2</v>
      </c>
      <c r="W6958" s="37" t="s">
        <v>2</v>
      </c>
      <c r="X6958" t="str">
        <f>VLOOKUP(T6958,[3]رکوردها!$A:$B,2,0)</f>
        <v>6279976696</v>
      </c>
      <c r="Y6958" t="str">
        <f>VLOOKUP(T6958,[3]رکوردها!$A:$D,4,0)</f>
        <v/>
      </c>
      <c r="Z6958" t="str">
        <f>VLOOKUP(T6958,[3]رکوردها!$A:$C,3,0)</f>
        <v/>
      </c>
      <c r="AA6958" t="str">
        <f>VLOOKUP(T6958,[3]رکوردها!$A:$F,6,0)</f>
        <v/>
      </c>
      <c r="AB6958" t="str">
        <f>VLOOKUP(T6958,[3]رکوردها!$A:$E,5,0)</f>
        <v/>
      </c>
    </row>
    <row r="6959" spans="1:28" s="41" customFormat="1" hidden="1" x14ac:dyDescent="0.2">
      <c r="A6959" s="36">
        <v>138536</v>
      </c>
      <c r="B6959" s="36">
        <v>1196</v>
      </c>
      <c r="C6959" s="36">
        <v>1027</v>
      </c>
      <c r="D6959" s="39" t="s">
        <v>5178</v>
      </c>
      <c r="E6959" s="39"/>
      <c r="F6959" s="37" t="s">
        <v>35</v>
      </c>
      <c r="G6959" s="37" t="s">
        <v>4018</v>
      </c>
      <c r="H6959" s="38">
        <v>0</v>
      </c>
      <c r="I6959" s="38">
        <v>868000000</v>
      </c>
      <c r="J6959" s="38">
        <f t="shared" si="140"/>
        <v>-868000000</v>
      </c>
      <c r="K6959" s="38"/>
      <c r="L6959" s="49"/>
      <c r="M6959" s="37" t="s">
        <v>63</v>
      </c>
      <c r="N6959" s="37" t="s">
        <v>64</v>
      </c>
      <c r="O6959" s="37" t="s">
        <v>1757</v>
      </c>
      <c r="P6959" s="37" t="s">
        <v>1758</v>
      </c>
      <c r="Q6959" s="37" t="s">
        <v>3817</v>
      </c>
      <c r="R6959" s="37" t="s">
        <v>3818</v>
      </c>
      <c r="S6959" s="37" t="s">
        <v>4017</v>
      </c>
      <c r="T6959" s="37" t="s">
        <v>4016</v>
      </c>
      <c r="U6959" s="1" t="e">
        <f>VLOOKUP(T6959,[2]VAT!$A:$D,1,0)</f>
        <v>#N/A</v>
      </c>
      <c r="V6959" s="37" t="s">
        <v>2</v>
      </c>
      <c r="W6959" s="37" t="s">
        <v>2</v>
      </c>
      <c r="X6959" t="str">
        <f>VLOOKUP(T6959,[3]رکوردها!$A:$B,2,0)</f>
        <v>6279976696</v>
      </c>
      <c r="Y6959" t="str">
        <f>VLOOKUP(T6959,[3]رکوردها!$A:$D,4,0)</f>
        <v/>
      </c>
      <c r="Z6959" t="str">
        <f>VLOOKUP(T6959,[3]رکوردها!$A:$C,3,0)</f>
        <v/>
      </c>
      <c r="AA6959" t="str">
        <f>VLOOKUP(T6959,[3]رکوردها!$A:$F,6,0)</f>
        <v/>
      </c>
      <c r="AB6959" t="str">
        <f>VLOOKUP(T6959,[3]رکوردها!$A:$E,5,0)</f>
        <v/>
      </c>
    </row>
    <row r="6960" spans="1:28" s="41" customFormat="1" hidden="1" x14ac:dyDescent="0.2">
      <c r="A6960" s="36">
        <v>139177</v>
      </c>
      <c r="B6960" s="36">
        <v>1212</v>
      </c>
      <c r="C6960" s="36">
        <v>1048</v>
      </c>
      <c r="D6960" s="39" t="s">
        <v>5178</v>
      </c>
      <c r="E6960" s="39"/>
      <c r="F6960" s="37" t="s">
        <v>1779</v>
      </c>
      <c r="G6960" s="37" t="s">
        <v>4019</v>
      </c>
      <c r="H6960" s="38">
        <v>0</v>
      </c>
      <c r="I6960" s="38">
        <v>805185400</v>
      </c>
      <c r="J6960" s="38">
        <f t="shared" si="140"/>
        <v>-805185400</v>
      </c>
      <c r="K6960" s="38"/>
      <c r="L6960" s="49"/>
      <c r="M6960" s="37" t="s">
        <v>63</v>
      </c>
      <c r="N6960" s="37" t="s">
        <v>64</v>
      </c>
      <c r="O6960" s="37" t="s">
        <v>1757</v>
      </c>
      <c r="P6960" s="37" t="s">
        <v>1758</v>
      </c>
      <c r="Q6960" s="37" t="s">
        <v>3817</v>
      </c>
      <c r="R6960" s="37" t="s">
        <v>3818</v>
      </c>
      <c r="S6960" s="37" t="s">
        <v>4017</v>
      </c>
      <c r="T6960" s="37" t="s">
        <v>4016</v>
      </c>
      <c r="U6960" s="1" t="e">
        <f>VLOOKUP(T6960,[2]VAT!$A:$D,1,0)</f>
        <v>#N/A</v>
      </c>
      <c r="V6960" s="37" t="s">
        <v>2</v>
      </c>
      <c r="W6960" s="37" t="s">
        <v>2</v>
      </c>
      <c r="X6960" t="str">
        <f>VLOOKUP(T6960,[3]رکوردها!$A:$B,2,0)</f>
        <v>6279976696</v>
      </c>
      <c r="Y6960" t="str">
        <f>VLOOKUP(T6960,[3]رکوردها!$A:$D,4,0)</f>
        <v/>
      </c>
      <c r="Z6960" t="str">
        <f>VLOOKUP(T6960,[3]رکوردها!$A:$C,3,0)</f>
        <v/>
      </c>
      <c r="AA6960" t="str">
        <f>VLOOKUP(T6960,[3]رکوردها!$A:$F,6,0)</f>
        <v/>
      </c>
      <c r="AB6960" t="str">
        <f>VLOOKUP(T6960,[3]رکوردها!$A:$E,5,0)</f>
        <v/>
      </c>
    </row>
    <row r="6961" spans="1:28" s="41" customFormat="1" hidden="1" x14ac:dyDescent="0.2">
      <c r="A6961" s="36">
        <v>141469</v>
      </c>
      <c r="B6961" s="36">
        <v>1227</v>
      </c>
      <c r="C6961" s="36">
        <v>1223</v>
      </c>
      <c r="D6961" s="36" t="str">
        <f>VLOOKUP(C6961,Piv.Analysis!A:AA,27,0)</f>
        <v>دریافت و پرداخت</v>
      </c>
      <c r="E6961" s="36"/>
      <c r="F6961" s="37" t="s">
        <v>88</v>
      </c>
      <c r="G6961" s="37" t="s">
        <v>2211</v>
      </c>
      <c r="H6961" s="38">
        <v>868000000</v>
      </c>
      <c r="I6961" s="38">
        <v>0</v>
      </c>
      <c r="J6961" s="38">
        <f t="shared" si="140"/>
        <v>868000000</v>
      </c>
      <c r="K6961" s="38"/>
      <c r="L6961" s="49"/>
      <c r="M6961" s="37" t="s">
        <v>63</v>
      </c>
      <c r="N6961" s="37" t="s">
        <v>64</v>
      </c>
      <c r="O6961" s="37" t="s">
        <v>1757</v>
      </c>
      <c r="P6961" s="37" t="s">
        <v>1758</v>
      </c>
      <c r="Q6961" s="37" t="s">
        <v>3817</v>
      </c>
      <c r="R6961" s="37" t="s">
        <v>3818</v>
      </c>
      <c r="S6961" s="37" t="s">
        <v>4017</v>
      </c>
      <c r="T6961" s="37" t="s">
        <v>4016</v>
      </c>
      <c r="U6961" s="1" t="e">
        <f>VLOOKUP(T6961,[2]VAT!$A:$D,1,0)</f>
        <v>#N/A</v>
      </c>
      <c r="V6961" s="37" t="s">
        <v>2</v>
      </c>
      <c r="W6961" s="37" t="s">
        <v>2</v>
      </c>
      <c r="X6961" t="str">
        <f>VLOOKUP(T6961,[3]رکوردها!$A:$B,2,0)</f>
        <v>6279976696</v>
      </c>
      <c r="Y6961" t="str">
        <f>VLOOKUP(T6961,[3]رکوردها!$A:$D,4,0)</f>
        <v/>
      </c>
      <c r="Z6961" t="str">
        <f>VLOOKUP(T6961,[3]رکوردها!$A:$C,3,0)</f>
        <v/>
      </c>
      <c r="AA6961" t="str">
        <f>VLOOKUP(T6961,[3]رکوردها!$A:$F,6,0)</f>
        <v/>
      </c>
      <c r="AB6961" t="str">
        <f>VLOOKUP(T6961,[3]رکوردها!$A:$E,5,0)</f>
        <v/>
      </c>
    </row>
    <row r="6962" spans="1:28" s="41" customFormat="1" hidden="1" x14ac:dyDescent="0.2">
      <c r="A6962" s="36">
        <v>140692</v>
      </c>
      <c r="B6962" s="36">
        <v>1247</v>
      </c>
      <c r="C6962" s="36">
        <v>1169</v>
      </c>
      <c r="D6962" s="39" t="s">
        <v>5178</v>
      </c>
      <c r="E6962" s="39"/>
      <c r="F6962" s="37" t="s">
        <v>4020</v>
      </c>
      <c r="G6962" s="37" t="s">
        <v>4021</v>
      </c>
      <c r="H6962" s="38">
        <v>0</v>
      </c>
      <c r="I6962" s="38">
        <v>970061800</v>
      </c>
      <c r="J6962" s="38">
        <f t="shared" si="140"/>
        <v>-970061800</v>
      </c>
      <c r="K6962" s="38"/>
      <c r="L6962" s="49"/>
      <c r="M6962" s="37" t="s">
        <v>63</v>
      </c>
      <c r="N6962" s="37" t="s">
        <v>64</v>
      </c>
      <c r="O6962" s="37" t="s">
        <v>1757</v>
      </c>
      <c r="P6962" s="37" t="s">
        <v>1758</v>
      </c>
      <c r="Q6962" s="37" t="s">
        <v>3817</v>
      </c>
      <c r="R6962" s="37" t="s">
        <v>3818</v>
      </c>
      <c r="S6962" s="37" t="s">
        <v>4017</v>
      </c>
      <c r="T6962" s="37" t="s">
        <v>4016</v>
      </c>
      <c r="U6962" s="1" t="e">
        <f>VLOOKUP(T6962,[2]VAT!$A:$D,1,0)</f>
        <v>#N/A</v>
      </c>
      <c r="V6962" s="37" t="s">
        <v>2</v>
      </c>
      <c r="W6962" s="37" t="s">
        <v>2</v>
      </c>
      <c r="X6962" t="str">
        <f>VLOOKUP(T6962,[3]رکوردها!$A:$B,2,0)</f>
        <v>6279976696</v>
      </c>
      <c r="Y6962" t="str">
        <f>VLOOKUP(T6962,[3]رکوردها!$A:$D,4,0)</f>
        <v/>
      </c>
      <c r="Z6962" t="str">
        <f>VLOOKUP(T6962,[3]رکوردها!$A:$C,3,0)</f>
        <v/>
      </c>
      <c r="AA6962" t="str">
        <f>VLOOKUP(T6962,[3]رکوردها!$A:$F,6,0)</f>
        <v/>
      </c>
      <c r="AB6962" t="str">
        <f>VLOOKUP(T6962,[3]رکوردها!$A:$E,5,0)</f>
        <v/>
      </c>
    </row>
    <row r="6963" spans="1:28" s="41" customFormat="1" hidden="1" x14ac:dyDescent="0.2">
      <c r="A6963" s="36">
        <v>141439</v>
      </c>
      <c r="B6963" s="36">
        <v>1250</v>
      </c>
      <c r="C6963" s="36">
        <v>1220</v>
      </c>
      <c r="D6963" s="36" t="str">
        <f>VLOOKUP(C6963,Piv.Analysis!A:AA,27,0)</f>
        <v>دریافت و پرداخت</v>
      </c>
      <c r="E6963" s="36"/>
      <c r="F6963" s="37" t="s">
        <v>81</v>
      </c>
      <c r="G6963" s="37" t="s">
        <v>2257</v>
      </c>
      <c r="H6963" s="38">
        <v>805185400</v>
      </c>
      <c r="I6963" s="38">
        <v>0</v>
      </c>
      <c r="J6963" s="38">
        <f t="shared" si="140"/>
        <v>805185400</v>
      </c>
      <c r="K6963" s="38"/>
      <c r="L6963" s="49"/>
      <c r="M6963" s="37" t="s">
        <v>63</v>
      </c>
      <c r="N6963" s="37" t="s">
        <v>64</v>
      </c>
      <c r="O6963" s="37" t="s">
        <v>1757</v>
      </c>
      <c r="P6963" s="37" t="s">
        <v>1758</v>
      </c>
      <c r="Q6963" s="37" t="s">
        <v>3817</v>
      </c>
      <c r="R6963" s="37" t="s">
        <v>3818</v>
      </c>
      <c r="S6963" s="37" t="s">
        <v>4017</v>
      </c>
      <c r="T6963" s="37" t="s">
        <v>4016</v>
      </c>
      <c r="U6963" s="1" t="e">
        <f>VLOOKUP(T6963,[2]VAT!$A:$D,1,0)</f>
        <v>#N/A</v>
      </c>
      <c r="V6963" s="37" t="s">
        <v>2</v>
      </c>
      <c r="W6963" s="37" t="s">
        <v>2</v>
      </c>
      <c r="X6963" t="str">
        <f>VLOOKUP(T6963,[3]رکوردها!$A:$B,2,0)</f>
        <v>6279976696</v>
      </c>
      <c r="Y6963" t="str">
        <f>VLOOKUP(T6963,[3]رکوردها!$A:$D,4,0)</f>
        <v/>
      </c>
      <c r="Z6963" t="str">
        <f>VLOOKUP(T6963,[3]رکوردها!$A:$C,3,0)</f>
        <v/>
      </c>
      <c r="AA6963" t="str">
        <f>VLOOKUP(T6963,[3]رکوردها!$A:$F,6,0)</f>
        <v/>
      </c>
      <c r="AB6963" t="str">
        <f>VLOOKUP(T6963,[3]رکوردها!$A:$E,5,0)</f>
        <v/>
      </c>
    </row>
    <row r="6964" spans="1:28" s="41" customFormat="1" hidden="1" x14ac:dyDescent="0.2">
      <c r="A6964" s="36">
        <v>141407</v>
      </c>
      <c r="B6964" s="36">
        <v>1259</v>
      </c>
      <c r="C6964" s="36">
        <v>1218</v>
      </c>
      <c r="D6964" s="36" t="str">
        <f>VLOOKUP(C6964,Piv.Analysis!A:AA,27,0)</f>
        <v>دریافت و پرداخت</v>
      </c>
      <c r="E6964" s="36"/>
      <c r="F6964" s="37" t="s">
        <v>75</v>
      </c>
      <c r="G6964" s="37" t="s">
        <v>2271</v>
      </c>
      <c r="H6964" s="38">
        <v>970061800</v>
      </c>
      <c r="I6964" s="38">
        <v>0</v>
      </c>
      <c r="J6964" s="38">
        <f t="shared" si="140"/>
        <v>970061800</v>
      </c>
      <c r="K6964" s="38"/>
      <c r="L6964" s="49"/>
      <c r="M6964" s="37" t="s">
        <v>63</v>
      </c>
      <c r="N6964" s="37" t="s">
        <v>64</v>
      </c>
      <c r="O6964" s="37" t="s">
        <v>1757</v>
      </c>
      <c r="P6964" s="37" t="s">
        <v>1758</v>
      </c>
      <c r="Q6964" s="37" t="s">
        <v>3817</v>
      </c>
      <c r="R6964" s="37" t="s">
        <v>3818</v>
      </c>
      <c r="S6964" s="37" t="s">
        <v>4017</v>
      </c>
      <c r="T6964" s="37" t="s">
        <v>4016</v>
      </c>
      <c r="U6964" s="1" t="e">
        <f>VLOOKUP(T6964,[2]VAT!$A:$D,1,0)</f>
        <v>#N/A</v>
      </c>
      <c r="V6964" s="37" t="s">
        <v>2</v>
      </c>
      <c r="W6964" s="37" t="s">
        <v>2</v>
      </c>
      <c r="X6964" t="str">
        <f>VLOOKUP(T6964,[3]رکوردها!$A:$B,2,0)</f>
        <v>6279976696</v>
      </c>
      <c r="Y6964" t="str">
        <f>VLOOKUP(T6964,[3]رکوردها!$A:$D,4,0)</f>
        <v/>
      </c>
      <c r="Z6964" t="str">
        <f>VLOOKUP(T6964,[3]رکوردها!$A:$C,3,0)</f>
        <v/>
      </c>
      <c r="AA6964" t="str">
        <f>VLOOKUP(T6964,[3]رکوردها!$A:$F,6,0)</f>
        <v/>
      </c>
      <c r="AB6964" t="str">
        <f>VLOOKUP(T6964,[3]رکوردها!$A:$E,5,0)</f>
        <v/>
      </c>
    </row>
    <row r="6965" spans="1:28" s="41" customFormat="1" hidden="1" x14ac:dyDescent="0.2">
      <c r="A6965" s="36">
        <v>141793</v>
      </c>
      <c r="B6965" s="36">
        <v>1263</v>
      </c>
      <c r="C6965" s="36">
        <v>1257</v>
      </c>
      <c r="D6965" s="39" t="s">
        <v>5178</v>
      </c>
      <c r="E6965" s="39"/>
      <c r="F6965" s="37" t="s">
        <v>75</v>
      </c>
      <c r="G6965" s="37" t="s">
        <v>4022</v>
      </c>
      <c r="H6965" s="38">
        <v>0</v>
      </c>
      <c r="I6965" s="38">
        <v>863265000</v>
      </c>
      <c r="J6965" s="38">
        <f t="shared" si="140"/>
        <v>-863265000</v>
      </c>
      <c r="K6965" s="38"/>
      <c r="L6965" s="49"/>
      <c r="M6965" s="37" t="s">
        <v>63</v>
      </c>
      <c r="N6965" s="37" t="s">
        <v>64</v>
      </c>
      <c r="O6965" s="37" t="s">
        <v>1757</v>
      </c>
      <c r="P6965" s="37" t="s">
        <v>1758</v>
      </c>
      <c r="Q6965" s="37" t="s">
        <v>3817</v>
      </c>
      <c r="R6965" s="37" t="s">
        <v>3818</v>
      </c>
      <c r="S6965" s="37" t="s">
        <v>4017</v>
      </c>
      <c r="T6965" s="37" t="s">
        <v>4016</v>
      </c>
      <c r="U6965" s="1" t="e">
        <f>VLOOKUP(T6965,[2]VAT!$A:$D,1,0)</f>
        <v>#N/A</v>
      </c>
      <c r="V6965" s="37" t="s">
        <v>2</v>
      </c>
      <c r="W6965" s="37" t="s">
        <v>2</v>
      </c>
      <c r="X6965" t="str">
        <f>VLOOKUP(T6965,[3]رکوردها!$A:$B,2,0)</f>
        <v>6279976696</v>
      </c>
      <c r="Y6965" t="str">
        <f>VLOOKUP(T6965,[3]رکوردها!$A:$D,4,0)</f>
        <v/>
      </c>
      <c r="Z6965" t="str">
        <f>VLOOKUP(T6965,[3]رکوردها!$A:$C,3,0)</f>
        <v/>
      </c>
      <c r="AA6965" t="str">
        <f>VLOOKUP(T6965,[3]رکوردها!$A:$F,6,0)</f>
        <v/>
      </c>
      <c r="AB6965" t="str">
        <f>VLOOKUP(T6965,[3]رکوردها!$A:$E,5,0)</f>
        <v/>
      </c>
    </row>
    <row r="6966" spans="1:28" s="41" customFormat="1" hidden="1" x14ac:dyDescent="0.2">
      <c r="A6966" s="36">
        <v>142052</v>
      </c>
      <c r="B6966" s="36">
        <v>1282</v>
      </c>
      <c r="C6966" s="36">
        <v>1274</v>
      </c>
      <c r="D6966" s="39" t="s">
        <v>5178</v>
      </c>
      <c r="E6966" s="39"/>
      <c r="F6966" s="37" t="s">
        <v>4023</v>
      </c>
      <c r="G6966" s="37" t="s">
        <v>4024</v>
      </c>
      <c r="H6966" s="38">
        <v>0</v>
      </c>
      <c r="I6966" s="38">
        <v>577810900</v>
      </c>
      <c r="J6966" s="38">
        <f t="shared" si="140"/>
        <v>-577810900</v>
      </c>
      <c r="K6966" s="38"/>
      <c r="L6966" s="49"/>
      <c r="M6966" s="37" t="s">
        <v>63</v>
      </c>
      <c r="N6966" s="37" t="s">
        <v>64</v>
      </c>
      <c r="O6966" s="37" t="s">
        <v>1757</v>
      </c>
      <c r="P6966" s="37" t="s">
        <v>1758</v>
      </c>
      <c r="Q6966" s="37" t="s">
        <v>3817</v>
      </c>
      <c r="R6966" s="37" t="s">
        <v>3818</v>
      </c>
      <c r="S6966" s="37" t="s">
        <v>4017</v>
      </c>
      <c r="T6966" s="37" t="s">
        <v>4016</v>
      </c>
      <c r="U6966" s="1" t="e">
        <f>VLOOKUP(T6966,[2]VAT!$A:$D,1,0)</f>
        <v>#N/A</v>
      </c>
      <c r="V6966" s="37" t="s">
        <v>2</v>
      </c>
      <c r="W6966" s="37" t="s">
        <v>2</v>
      </c>
      <c r="X6966" t="str">
        <f>VLOOKUP(T6966,[3]رکوردها!$A:$B,2,0)</f>
        <v>6279976696</v>
      </c>
      <c r="Y6966" t="str">
        <f>VLOOKUP(T6966,[3]رکوردها!$A:$D,4,0)</f>
        <v/>
      </c>
      <c r="Z6966" t="str">
        <f>VLOOKUP(T6966,[3]رکوردها!$A:$C,3,0)</f>
        <v/>
      </c>
      <c r="AA6966" t="str">
        <f>VLOOKUP(T6966,[3]رکوردها!$A:$F,6,0)</f>
        <v/>
      </c>
      <c r="AB6966" t="str">
        <f>VLOOKUP(T6966,[3]رکوردها!$A:$E,5,0)</f>
        <v/>
      </c>
    </row>
    <row r="6967" spans="1:28" s="41" customFormat="1" hidden="1" x14ac:dyDescent="0.2">
      <c r="A6967" s="36">
        <v>142867</v>
      </c>
      <c r="B6967" s="36">
        <v>1311</v>
      </c>
      <c r="C6967" s="36">
        <v>1316</v>
      </c>
      <c r="D6967" s="39" t="s">
        <v>5178</v>
      </c>
      <c r="E6967" s="39"/>
      <c r="F6967" s="37" t="s">
        <v>1951</v>
      </c>
      <c r="G6967" s="37" t="s">
        <v>4025</v>
      </c>
      <c r="H6967" s="38">
        <v>0</v>
      </c>
      <c r="I6967" s="38">
        <v>268500000</v>
      </c>
      <c r="J6967" s="38">
        <f t="shared" si="140"/>
        <v>-268500000</v>
      </c>
      <c r="K6967" s="38"/>
      <c r="L6967" s="49"/>
      <c r="M6967" s="37" t="s">
        <v>63</v>
      </c>
      <c r="N6967" s="37" t="s">
        <v>64</v>
      </c>
      <c r="O6967" s="37" t="s">
        <v>1757</v>
      </c>
      <c r="P6967" s="37" t="s">
        <v>1758</v>
      </c>
      <c r="Q6967" s="37" t="s">
        <v>3817</v>
      </c>
      <c r="R6967" s="37" t="s">
        <v>3818</v>
      </c>
      <c r="S6967" s="37" t="s">
        <v>4017</v>
      </c>
      <c r="T6967" s="37" t="s">
        <v>4016</v>
      </c>
      <c r="U6967" s="1" t="e">
        <f>VLOOKUP(T6967,[2]VAT!$A:$D,1,0)</f>
        <v>#N/A</v>
      </c>
      <c r="V6967" s="37" t="s">
        <v>2</v>
      </c>
      <c r="W6967" s="37" t="s">
        <v>2</v>
      </c>
      <c r="X6967" t="str">
        <f>VLOOKUP(T6967,[3]رکوردها!$A:$B,2,0)</f>
        <v>6279976696</v>
      </c>
      <c r="Y6967" t="str">
        <f>VLOOKUP(T6967,[3]رکوردها!$A:$D,4,0)</f>
        <v/>
      </c>
      <c r="Z6967" t="str">
        <f>VLOOKUP(T6967,[3]رکوردها!$A:$C,3,0)</f>
        <v/>
      </c>
      <c r="AA6967" t="str">
        <f>VLOOKUP(T6967,[3]رکوردها!$A:$F,6,0)</f>
        <v/>
      </c>
      <c r="AB6967" t="str">
        <f>VLOOKUP(T6967,[3]رکوردها!$A:$E,5,0)</f>
        <v/>
      </c>
    </row>
    <row r="6968" spans="1:28" s="41" customFormat="1" hidden="1" x14ac:dyDescent="0.2">
      <c r="A6968" s="36">
        <v>142952</v>
      </c>
      <c r="B6968" s="36">
        <v>1312</v>
      </c>
      <c r="C6968" s="36">
        <v>1321</v>
      </c>
      <c r="D6968" s="36" t="str">
        <f>VLOOKUP(C6968,Piv.Analysis!A:AA,27,0)</f>
        <v>دریافت و پرداخت</v>
      </c>
      <c r="E6968" s="36"/>
      <c r="F6968" s="37" t="s">
        <v>1951</v>
      </c>
      <c r="G6968" s="37" t="s">
        <v>2436</v>
      </c>
      <c r="H6968" s="38">
        <v>863265000</v>
      </c>
      <c r="I6968" s="38">
        <v>0</v>
      </c>
      <c r="J6968" s="38">
        <f t="shared" si="140"/>
        <v>863265000</v>
      </c>
      <c r="K6968" s="38"/>
      <c r="L6968" s="49"/>
      <c r="M6968" s="37" t="s">
        <v>63</v>
      </c>
      <c r="N6968" s="37" t="s">
        <v>64</v>
      </c>
      <c r="O6968" s="37" t="s">
        <v>1757</v>
      </c>
      <c r="P6968" s="37" t="s">
        <v>1758</v>
      </c>
      <c r="Q6968" s="37" t="s">
        <v>3817</v>
      </c>
      <c r="R6968" s="37" t="s">
        <v>3818</v>
      </c>
      <c r="S6968" s="37" t="s">
        <v>4017</v>
      </c>
      <c r="T6968" s="37" t="s">
        <v>4016</v>
      </c>
      <c r="U6968" s="1" t="e">
        <f>VLOOKUP(T6968,[2]VAT!$A:$D,1,0)</f>
        <v>#N/A</v>
      </c>
      <c r="V6968" s="37" t="s">
        <v>2</v>
      </c>
      <c r="W6968" s="37" t="s">
        <v>2</v>
      </c>
      <c r="X6968" t="str">
        <f>VLOOKUP(T6968,[3]رکوردها!$A:$B,2,0)</f>
        <v>6279976696</v>
      </c>
      <c r="Y6968" t="str">
        <f>VLOOKUP(T6968,[3]رکوردها!$A:$D,4,0)</f>
        <v/>
      </c>
      <c r="Z6968" t="str">
        <f>VLOOKUP(T6968,[3]رکوردها!$A:$C,3,0)</f>
        <v/>
      </c>
      <c r="AA6968" t="str">
        <f>VLOOKUP(T6968,[3]رکوردها!$A:$F,6,0)</f>
        <v/>
      </c>
      <c r="AB6968" t="str">
        <f>VLOOKUP(T6968,[3]رکوردها!$A:$E,5,0)</f>
        <v/>
      </c>
    </row>
    <row r="6969" spans="1:28" s="41" customFormat="1" hidden="1" x14ac:dyDescent="0.2">
      <c r="A6969" s="36">
        <v>146514</v>
      </c>
      <c r="B6969" s="36">
        <v>1357</v>
      </c>
      <c r="C6969" s="36">
        <v>1413</v>
      </c>
      <c r="D6969" s="36" t="str">
        <f>VLOOKUP(C6969,Piv.Analysis!A:AA,27,0)</f>
        <v>دریافت و پرداخت</v>
      </c>
      <c r="E6969" s="36"/>
      <c r="F6969" s="37" t="s">
        <v>489</v>
      </c>
      <c r="G6969" s="37" t="s">
        <v>2443</v>
      </c>
      <c r="H6969" s="38">
        <v>577810900</v>
      </c>
      <c r="I6969" s="38">
        <v>0</v>
      </c>
      <c r="J6969" s="38">
        <f t="shared" si="140"/>
        <v>577810900</v>
      </c>
      <c r="K6969" s="38"/>
      <c r="L6969" s="49"/>
      <c r="M6969" s="37" t="s">
        <v>63</v>
      </c>
      <c r="N6969" s="37" t="s">
        <v>64</v>
      </c>
      <c r="O6969" s="37" t="s">
        <v>1757</v>
      </c>
      <c r="P6969" s="37" t="s">
        <v>1758</v>
      </c>
      <c r="Q6969" s="37" t="s">
        <v>3817</v>
      </c>
      <c r="R6969" s="37" t="s">
        <v>3818</v>
      </c>
      <c r="S6969" s="37" t="s">
        <v>4017</v>
      </c>
      <c r="T6969" s="37" t="s">
        <v>4016</v>
      </c>
      <c r="U6969" s="1" t="e">
        <f>VLOOKUP(T6969,[2]VAT!$A:$D,1,0)</f>
        <v>#N/A</v>
      </c>
      <c r="V6969" s="37" t="s">
        <v>2</v>
      </c>
      <c r="W6969" s="37" t="s">
        <v>2</v>
      </c>
      <c r="X6969" t="str">
        <f>VLOOKUP(T6969,[3]رکوردها!$A:$B,2,0)</f>
        <v>6279976696</v>
      </c>
      <c r="Y6969" t="str">
        <f>VLOOKUP(T6969,[3]رکوردها!$A:$D,4,0)</f>
        <v/>
      </c>
      <c r="Z6969" t="str">
        <f>VLOOKUP(T6969,[3]رکوردها!$A:$C,3,0)</f>
        <v/>
      </c>
      <c r="AA6969" t="str">
        <f>VLOOKUP(T6969,[3]رکوردها!$A:$F,6,0)</f>
        <v/>
      </c>
      <c r="AB6969" t="str">
        <f>VLOOKUP(T6969,[3]رکوردها!$A:$E,5,0)</f>
        <v/>
      </c>
    </row>
    <row r="6970" spans="1:28" s="41" customFormat="1" hidden="1" x14ac:dyDescent="0.2">
      <c r="A6970" s="36">
        <v>143817</v>
      </c>
      <c r="B6970" s="36">
        <v>1365</v>
      </c>
      <c r="C6970" s="36">
        <v>1353</v>
      </c>
      <c r="D6970" s="39" t="s">
        <v>5178</v>
      </c>
      <c r="E6970" s="39"/>
      <c r="F6970" s="37" t="s">
        <v>1091</v>
      </c>
      <c r="G6970" s="37" t="s">
        <v>4026</v>
      </c>
      <c r="H6970" s="38">
        <v>0</v>
      </c>
      <c r="I6970" s="38">
        <v>879318000</v>
      </c>
      <c r="J6970" s="38">
        <f t="shared" si="140"/>
        <v>-879318000</v>
      </c>
      <c r="K6970" s="38"/>
      <c r="L6970" s="49"/>
      <c r="M6970" s="37" t="s">
        <v>63</v>
      </c>
      <c r="N6970" s="37" t="s">
        <v>64</v>
      </c>
      <c r="O6970" s="37" t="s">
        <v>1757</v>
      </c>
      <c r="P6970" s="37" t="s">
        <v>1758</v>
      </c>
      <c r="Q6970" s="37" t="s">
        <v>3817</v>
      </c>
      <c r="R6970" s="37" t="s">
        <v>3818</v>
      </c>
      <c r="S6970" s="37" t="s">
        <v>4017</v>
      </c>
      <c r="T6970" s="37" t="s">
        <v>4016</v>
      </c>
      <c r="U6970" s="1" t="e">
        <f>VLOOKUP(T6970,[2]VAT!$A:$D,1,0)</f>
        <v>#N/A</v>
      </c>
      <c r="V6970" s="37" t="s">
        <v>2</v>
      </c>
      <c r="W6970" s="37" t="s">
        <v>2</v>
      </c>
      <c r="X6970" t="str">
        <f>VLOOKUP(T6970,[3]رکوردها!$A:$B,2,0)</f>
        <v>6279976696</v>
      </c>
      <c r="Y6970" t="str">
        <f>VLOOKUP(T6970,[3]رکوردها!$A:$D,4,0)</f>
        <v/>
      </c>
      <c r="Z6970" t="str">
        <f>VLOOKUP(T6970,[3]رکوردها!$A:$C,3,0)</f>
        <v/>
      </c>
      <c r="AA6970" t="str">
        <f>VLOOKUP(T6970,[3]رکوردها!$A:$F,6,0)</f>
        <v/>
      </c>
      <c r="AB6970" t="str">
        <f>VLOOKUP(T6970,[3]رکوردها!$A:$E,5,0)</f>
        <v/>
      </c>
    </row>
    <row r="6971" spans="1:28" s="41" customFormat="1" hidden="1" x14ac:dyDescent="0.2">
      <c r="A6971" s="36">
        <v>145008</v>
      </c>
      <c r="B6971" s="36">
        <v>1377</v>
      </c>
      <c r="C6971" s="36">
        <v>1405</v>
      </c>
      <c r="D6971" s="39" t="s">
        <v>5178</v>
      </c>
      <c r="E6971" s="39"/>
      <c r="F6971" s="37" t="s">
        <v>42</v>
      </c>
      <c r="G6971" s="37" t="s">
        <v>4027</v>
      </c>
      <c r="H6971" s="38">
        <v>0</v>
      </c>
      <c r="I6971" s="38">
        <v>416512000</v>
      </c>
      <c r="J6971" s="38">
        <f t="shared" si="140"/>
        <v>-416512000</v>
      </c>
      <c r="K6971" s="38"/>
      <c r="L6971" s="49"/>
      <c r="M6971" s="37" t="s">
        <v>63</v>
      </c>
      <c r="N6971" s="37" t="s">
        <v>64</v>
      </c>
      <c r="O6971" s="37" t="s">
        <v>1757</v>
      </c>
      <c r="P6971" s="37" t="s">
        <v>1758</v>
      </c>
      <c r="Q6971" s="37" t="s">
        <v>3817</v>
      </c>
      <c r="R6971" s="37" t="s">
        <v>3818</v>
      </c>
      <c r="S6971" s="37" t="s">
        <v>4017</v>
      </c>
      <c r="T6971" s="37" t="s">
        <v>4016</v>
      </c>
      <c r="U6971" s="1" t="e">
        <f>VLOOKUP(T6971,[2]VAT!$A:$D,1,0)</f>
        <v>#N/A</v>
      </c>
      <c r="V6971" s="37" t="s">
        <v>2</v>
      </c>
      <c r="W6971" s="37" t="s">
        <v>2</v>
      </c>
      <c r="X6971" t="str">
        <f>VLOOKUP(T6971,[3]رکوردها!$A:$B,2,0)</f>
        <v>6279976696</v>
      </c>
      <c r="Y6971" t="str">
        <f>VLOOKUP(T6971,[3]رکوردها!$A:$D,4,0)</f>
        <v/>
      </c>
      <c r="Z6971" t="str">
        <f>VLOOKUP(T6971,[3]رکوردها!$A:$C,3,0)</f>
        <v/>
      </c>
      <c r="AA6971" t="str">
        <f>VLOOKUP(T6971,[3]رکوردها!$A:$F,6,0)</f>
        <v/>
      </c>
      <c r="AB6971" t="str">
        <f>VLOOKUP(T6971,[3]رکوردها!$A:$E,5,0)</f>
        <v/>
      </c>
    </row>
    <row r="6972" spans="1:28" s="41" customFormat="1" hidden="1" x14ac:dyDescent="0.2">
      <c r="A6972" s="36">
        <v>143969</v>
      </c>
      <c r="B6972" s="36">
        <v>1392</v>
      </c>
      <c r="C6972" s="36">
        <v>1360</v>
      </c>
      <c r="D6972" s="36" t="str">
        <f>VLOOKUP(C6972,Piv.Analysis!A:AA,27,0)</f>
        <v>دریافت و پرداخت</v>
      </c>
      <c r="E6972" s="36"/>
      <c r="F6972" s="37" t="s">
        <v>149</v>
      </c>
      <c r="G6972" s="37" t="s">
        <v>2455</v>
      </c>
      <c r="H6972" s="38">
        <v>1147818000</v>
      </c>
      <c r="I6972" s="38">
        <v>0</v>
      </c>
      <c r="J6972" s="38">
        <f t="shared" si="140"/>
        <v>1147818000</v>
      </c>
      <c r="K6972" s="38"/>
      <c r="L6972" s="49"/>
      <c r="M6972" s="37" t="s">
        <v>63</v>
      </c>
      <c r="N6972" s="37" t="s">
        <v>64</v>
      </c>
      <c r="O6972" s="37" t="s">
        <v>1757</v>
      </c>
      <c r="P6972" s="37" t="s">
        <v>1758</v>
      </c>
      <c r="Q6972" s="37" t="s">
        <v>3817</v>
      </c>
      <c r="R6972" s="37" t="s">
        <v>3818</v>
      </c>
      <c r="S6972" s="37" t="s">
        <v>4017</v>
      </c>
      <c r="T6972" s="37" t="s">
        <v>4016</v>
      </c>
      <c r="U6972" s="1" t="e">
        <f>VLOOKUP(T6972,[2]VAT!$A:$D,1,0)</f>
        <v>#N/A</v>
      </c>
      <c r="V6972" s="37" t="s">
        <v>2</v>
      </c>
      <c r="W6972" s="37" t="s">
        <v>2</v>
      </c>
      <c r="X6972" t="str">
        <f>VLOOKUP(T6972,[3]رکوردها!$A:$B,2,0)</f>
        <v>6279976696</v>
      </c>
      <c r="Y6972" t="str">
        <f>VLOOKUP(T6972,[3]رکوردها!$A:$D,4,0)</f>
        <v/>
      </c>
      <c r="Z6972" t="str">
        <f>VLOOKUP(T6972,[3]رکوردها!$A:$C,3,0)</f>
        <v/>
      </c>
      <c r="AA6972" t="str">
        <f>VLOOKUP(T6972,[3]رکوردها!$A:$F,6,0)</f>
        <v/>
      </c>
      <c r="AB6972" t="str">
        <f>VLOOKUP(T6972,[3]رکوردها!$A:$E,5,0)</f>
        <v/>
      </c>
    </row>
    <row r="6973" spans="1:28" s="41" customFormat="1" hidden="1" x14ac:dyDescent="0.2">
      <c r="A6973" s="36">
        <v>146508</v>
      </c>
      <c r="B6973" s="36">
        <v>1433</v>
      </c>
      <c r="C6973" s="36">
        <v>1412</v>
      </c>
      <c r="D6973" s="39" t="s">
        <v>5178</v>
      </c>
      <c r="E6973" s="39"/>
      <c r="F6973" s="37" t="s">
        <v>28</v>
      </c>
      <c r="G6973" s="37" t="s">
        <v>4028</v>
      </c>
      <c r="H6973" s="38">
        <v>0</v>
      </c>
      <c r="I6973" s="38">
        <v>1234500000</v>
      </c>
      <c r="J6973" s="38">
        <f t="shared" si="140"/>
        <v>-1234500000</v>
      </c>
      <c r="K6973" s="38"/>
      <c r="L6973" s="49"/>
      <c r="M6973" s="37" t="s">
        <v>63</v>
      </c>
      <c r="N6973" s="37" t="s">
        <v>64</v>
      </c>
      <c r="O6973" s="37" t="s">
        <v>1757</v>
      </c>
      <c r="P6973" s="37" t="s">
        <v>1758</v>
      </c>
      <c r="Q6973" s="37" t="s">
        <v>3817</v>
      </c>
      <c r="R6973" s="37" t="s">
        <v>3818</v>
      </c>
      <c r="S6973" s="37" t="s">
        <v>4017</v>
      </c>
      <c r="T6973" s="37" t="s">
        <v>4016</v>
      </c>
      <c r="U6973" s="1" t="e">
        <f>VLOOKUP(T6973,[2]VAT!$A:$D,1,0)</f>
        <v>#N/A</v>
      </c>
      <c r="V6973" s="37" t="s">
        <v>2</v>
      </c>
      <c r="W6973" s="37" t="s">
        <v>2</v>
      </c>
      <c r="X6973" t="str">
        <f>VLOOKUP(T6973,[3]رکوردها!$A:$B,2,0)</f>
        <v>6279976696</v>
      </c>
      <c r="Y6973" t="str">
        <f>VLOOKUP(T6973,[3]رکوردها!$A:$D,4,0)</f>
        <v/>
      </c>
      <c r="Z6973" t="str">
        <f>VLOOKUP(T6973,[3]رکوردها!$A:$C,3,0)</f>
        <v/>
      </c>
      <c r="AA6973" t="str">
        <f>VLOOKUP(T6973,[3]رکوردها!$A:$F,6,0)</f>
        <v/>
      </c>
      <c r="AB6973" t="str">
        <f>VLOOKUP(T6973,[3]رکوردها!$A:$E,5,0)</f>
        <v/>
      </c>
    </row>
    <row r="6974" spans="1:28" s="41" customFormat="1" hidden="1" x14ac:dyDescent="0.2">
      <c r="A6974" s="36">
        <v>147365</v>
      </c>
      <c r="B6974" s="36">
        <v>1443</v>
      </c>
      <c r="C6974" s="36">
        <v>1468</v>
      </c>
      <c r="D6974" s="39" t="s">
        <v>5178</v>
      </c>
      <c r="E6974" s="39"/>
      <c r="F6974" s="37" t="s">
        <v>2002</v>
      </c>
      <c r="G6974" s="37" t="s">
        <v>4029</v>
      </c>
      <c r="H6974" s="38">
        <v>0</v>
      </c>
      <c r="I6974" s="38">
        <v>701500000</v>
      </c>
      <c r="J6974" s="38">
        <f t="shared" si="140"/>
        <v>-701500000</v>
      </c>
      <c r="K6974" s="38"/>
      <c r="L6974" s="49"/>
      <c r="M6974" s="37" t="s">
        <v>63</v>
      </c>
      <c r="N6974" s="37" t="s">
        <v>64</v>
      </c>
      <c r="O6974" s="37" t="s">
        <v>1757</v>
      </c>
      <c r="P6974" s="37" t="s">
        <v>1758</v>
      </c>
      <c r="Q6974" s="37" t="s">
        <v>3817</v>
      </c>
      <c r="R6974" s="37" t="s">
        <v>3818</v>
      </c>
      <c r="S6974" s="37" t="s">
        <v>4017</v>
      </c>
      <c r="T6974" s="37" t="s">
        <v>4016</v>
      </c>
      <c r="U6974" s="1" t="e">
        <f>VLOOKUP(T6974,[2]VAT!$A:$D,1,0)</f>
        <v>#N/A</v>
      </c>
      <c r="V6974" s="37" t="s">
        <v>2</v>
      </c>
      <c r="W6974" s="37" t="s">
        <v>2</v>
      </c>
      <c r="X6974" t="str">
        <f>VLOOKUP(T6974,[3]رکوردها!$A:$B,2,0)</f>
        <v>6279976696</v>
      </c>
      <c r="Y6974" t="str">
        <f>VLOOKUP(T6974,[3]رکوردها!$A:$D,4,0)</f>
        <v/>
      </c>
      <c r="Z6974" t="str">
        <f>VLOOKUP(T6974,[3]رکوردها!$A:$C,3,0)</f>
        <v/>
      </c>
      <c r="AA6974" t="str">
        <f>VLOOKUP(T6974,[3]رکوردها!$A:$F,6,0)</f>
        <v/>
      </c>
      <c r="AB6974" t="str">
        <f>VLOOKUP(T6974,[3]رکوردها!$A:$E,5,0)</f>
        <v/>
      </c>
    </row>
    <row r="6975" spans="1:28" s="41" customFormat="1" hidden="1" x14ac:dyDescent="0.2">
      <c r="A6975" s="36">
        <v>146913</v>
      </c>
      <c r="B6975" s="36">
        <v>1449</v>
      </c>
      <c r="C6975" s="36">
        <v>1435</v>
      </c>
      <c r="D6975" s="36" t="str">
        <f>VLOOKUP(C6975,Piv.Analysis!A:AA,27,0)</f>
        <v>دریافت و پرداخت</v>
      </c>
      <c r="E6975" s="36"/>
      <c r="F6975" s="37" t="s">
        <v>113</v>
      </c>
      <c r="G6975" s="37" t="s">
        <v>2466</v>
      </c>
      <c r="H6975" s="38">
        <v>1651012000</v>
      </c>
      <c r="I6975" s="38">
        <v>0</v>
      </c>
      <c r="J6975" s="38">
        <f t="shared" si="140"/>
        <v>1651012000</v>
      </c>
      <c r="K6975" s="38"/>
      <c r="L6975" s="49"/>
      <c r="M6975" s="37" t="s">
        <v>63</v>
      </c>
      <c r="N6975" s="37" t="s">
        <v>64</v>
      </c>
      <c r="O6975" s="37" t="s">
        <v>1757</v>
      </c>
      <c r="P6975" s="37" t="s">
        <v>1758</v>
      </c>
      <c r="Q6975" s="37" t="s">
        <v>3817</v>
      </c>
      <c r="R6975" s="37" t="s">
        <v>3818</v>
      </c>
      <c r="S6975" s="37" t="s">
        <v>4017</v>
      </c>
      <c r="T6975" s="37" t="s">
        <v>4016</v>
      </c>
      <c r="U6975" s="1" t="e">
        <f>VLOOKUP(T6975,[2]VAT!$A:$D,1,0)</f>
        <v>#N/A</v>
      </c>
      <c r="V6975" s="37" t="s">
        <v>2</v>
      </c>
      <c r="W6975" s="37" t="s">
        <v>2</v>
      </c>
      <c r="X6975" t="str">
        <f>VLOOKUP(T6975,[3]رکوردها!$A:$B,2,0)</f>
        <v>6279976696</v>
      </c>
      <c r="Y6975" t="str">
        <f>VLOOKUP(T6975,[3]رکوردها!$A:$D,4,0)</f>
        <v/>
      </c>
      <c r="Z6975" t="str">
        <f>VLOOKUP(T6975,[3]رکوردها!$A:$C,3,0)</f>
        <v/>
      </c>
      <c r="AA6975" t="str">
        <f>VLOOKUP(T6975,[3]رکوردها!$A:$F,6,0)</f>
        <v/>
      </c>
      <c r="AB6975" t="str">
        <f>VLOOKUP(T6975,[3]رکوردها!$A:$E,5,0)</f>
        <v/>
      </c>
    </row>
    <row r="6976" spans="1:28" s="41" customFormat="1" hidden="1" x14ac:dyDescent="0.2">
      <c r="A6976" s="36">
        <v>147375</v>
      </c>
      <c r="B6976" s="36">
        <v>1459</v>
      </c>
      <c r="C6976" s="36">
        <v>1469</v>
      </c>
      <c r="D6976" s="39" t="s">
        <v>5178</v>
      </c>
      <c r="E6976" s="39"/>
      <c r="F6976" s="37" t="s">
        <v>103</v>
      </c>
      <c r="G6976" s="37" t="s">
        <v>4030</v>
      </c>
      <c r="H6976" s="38">
        <v>0</v>
      </c>
      <c r="I6976" s="38">
        <v>1249706000</v>
      </c>
      <c r="J6976" s="38">
        <f t="shared" si="140"/>
        <v>-1249706000</v>
      </c>
      <c r="K6976" s="38"/>
      <c r="L6976" s="49"/>
      <c r="M6976" s="37" t="s">
        <v>63</v>
      </c>
      <c r="N6976" s="37" t="s">
        <v>64</v>
      </c>
      <c r="O6976" s="37" t="s">
        <v>1757</v>
      </c>
      <c r="P6976" s="37" t="s">
        <v>1758</v>
      </c>
      <c r="Q6976" s="37" t="s">
        <v>3817</v>
      </c>
      <c r="R6976" s="37" t="s">
        <v>3818</v>
      </c>
      <c r="S6976" s="37" t="s">
        <v>4017</v>
      </c>
      <c r="T6976" s="37" t="s">
        <v>4016</v>
      </c>
      <c r="U6976" s="1" t="e">
        <f>VLOOKUP(T6976,[2]VAT!$A:$D,1,0)</f>
        <v>#N/A</v>
      </c>
      <c r="V6976" s="37" t="s">
        <v>2</v>
      </c>
      <c r="W6976" s="37" t="s">
        <v>2</v>
      </c>
      <c r="X6976" t="str">
        <f>VLOOKUP(T6976,[3]رکوردها!$A:$B,2,0)</f>
        <v>6279976696</v>
      </c>
      <c r="Y6976" t="str">
        <f>VLOOKUP(T6976,[3]رکوردها!$A:$D,4,0)</f>
        <v/>
      </c>
      <c r="Z6976" t="str">
        <f>VLOOKUP(T6976,[3]رکوردها!$A:$C,3,0)</f>
        <v/>
      </c>
      <c r="AA6976" t="str">
        <f>VLOOKUP(T6976,[3]رکوردها!$A:$F,6,0)</f>
        <v/>
      </c>
      <c r="AB6976" t="str">
        <f>VLOOKUP(T6976,[3]رکوردها!$A:$E,5,0)</f>
        <v/>
      </c>
    </row>
    <row r="6977" spans="1:28" s="41" customFormat="1" hidden="1" x14ac:dyDescent="0.2">
      <c r="A6977" s="36">
        <v>147633</v>
      </c>
      <c r="B6977" s="36">
        <v>1472</v>
      </c>
      <c r="C6977" s="36">
        <v>1485</v>
      </c>
      <c r="D6977" s="36" t="str">
        <f>VLOOKUP(C6977,Piv.Analysis!A:AA,27,0)</f>
        <v>دریافت و پرداخت</v>
      </c>
      <c r="E6977" s="36"/>
      <c r="F6977" s="37" t="s">
        <v>1099</v>
      </c>
      <c r="G6977" s="37" t="s">
        <v>2483</v>
      </c>
      <c r="H6977" s="38">
        <v>1951206000</v>
      </c>
      <c r="I6977" s="38">
        <v>0</v>
      </c>
      <c r="J6977" s="38">
        <f t="shared" si="140"/>
        <v>1951206000</v>
      </c>
      <c r="K6977" s="38"/>
      <c r="L6977" s="49"/>
      <c r="M6977" s="37" t="s">
        <v>63</v>
      </c>
      <c r="N6977" s="37" t="s">
        <v>64</v>
      </c>
      <c r="O6977" s="37" t="s">
        <v>1757</v>
      </c>
      <c r="P6977" s="37" t="s">
        <v>1758</v>
      </c>
      <c r="Q6977" s="37" t="s">
        <v>3817</v>
      </c>
      <c r="R6977" s="37" t="s">
        <v>3818</v>
      </c>
      <c r="S6977" s="37" t="s">
        <v>4017</v>
      </c>
      <c r="T6977" s="37" t="s">
        <v>4016</v>
      </c>
      <c r="U6977" s="1" t="e">
        <f>VLOOKUP(T6977,[2]VAT!$A:$D,1,0)</f>
        <v>#N/A</v>
      </c>
      <c r="V6977" s="37" t="s">
        <v>2</v>
      </c>
      <c r="W6977" s="37" t="s">
        <v>2</v>
      </c>
      <c r="X6977" t="str">
        <f>VLOOKUP(T6977,[3]رکوردها!$A:$B,2,0)</f>
        <v>6279976696</v>
      </c>
      <c r="Y6977" t="str">
        <f>VLOOKUP(T6977,[3]رکوردها!$A:$D,4,0)</f>
        <v/>
      </c>
      <c r="Z6977" t="str">
        <f>VLOOKUP(T6977,[3]رکوردها!$A:$C,3,0)</f>
        <v/>
      </c>
      <c r="AA6977" t="str">
        <f>VLOOKUP(T6977,[3]رکوردها!$A:$F,6,0)</f>
        <v/>
      </c>
      <c r="AB6977" t="str">
        <f>VLOOKUP(T6977,[3]رکوردها!$A:$E,5,0)</f>
        <v/>
      </c>
    </row>
    <row r="6978" spans="1:28" s="41" customFormat="1" hidden="1" x14ac:dyDescent="0.2">
      <c r="A6978" s="36">
        <v>173281</v>
      </c>
      <c r="B6978" s="36">
        <v>1482</v>
      </c>
      <c r="C6978" s="36">
        <v>1551</v>
      </c>
      <c r="D6978" s="39" t="s">
        <v>5178</v>
      </c>
      <c r="E6978" s="39"/>
      <c r="F6978" s="37" t="s">
        <v>108</v>
      </c>
      <c r="G6978" s="37" t="s">
        <v>4031</v>
      </c>
      <c r="H6978" s="38">
        <v>0</v>
      </c>
      <c r="I6978" s="38">
        <v>1451637000</v>
      </c>
      <c r="J6978" s="38">
        <f t="shared" si="140"/>
        <v>-1451637000</v>
      </c>
      <c r="K6978" s="38"/>
      <c r="L6978" s="49"/>
      <c r="M6978" s="37" t="s">
        <v>63</v>
      </c>
      <c r="N6978" s="37" t="s">
        <v>64</v>
      </c>
      <c r="O6978" s="37" t="s">
        <v>1757</v>
      </c>
      <c r="P6978" s="37" t="s">
        <v>1758</v>
      </c>
      <c r="Q6978" s="37" t="s">
        <v>3817</v>
      </c>
      <c r="R6978" s="37" t="s">
        <v>3818</v>
      </c>
      <c r="S6978" s="37" t="s">
        <v>4017</v>
      </c>
      <c r="T6978" s="37" t="s">
        <v>4016</v>
      </c>
      <c r="U6978" s="1" t="e">
        <f>VLOOKUP(T6978,[2]VAT!$A:$D,1,0)</f>
        <v>#N/A</v>
      </c>
      <c r="V6978" s="37" t="s">
        <v>2</v>
      </c>
      <c r="W6978" s="37" t="s">
        <v>2</v>
      </c>
      <c r="X6978" t="str">
        <f>VLOOKUP(T6978,[3]رکوردها!$A:$B,2,0)</f>
        <v>6279976696</v>
      </c>
      <c r="Y6978" t="str">
        <f>VLOOKUP(T6978,[3]رکوردها!$A:$D,4,0)</f>
        <v/>
      </c>
      <c r="Z6978" t="str">
        <f>VLOOKUP(T6978,[3]رکوردها!$A:$C,3,0)</f>
        <v/>
      </c>
      <c r="AA6978" t="str">
        <f>VLOOKUP(T6978,[3]رکوردها!$A:$F,6,0)</f>
        <v/>
      </c>
      <c r="AB6978" t="str">
        <f>VLOOKUP(T6978,[3]رکوردها!$A:$E,5,0)</f>
        <v/>
      </c>
    </row>
    <row r="6979" spans="1:28" s="41" customFormat="1" hidden="1" x14ac:dyDescent="0.2">
      <c r="A6979" s="36">
        <v>147903</v>
      </c>
      <c r="B6979" s="36">
        <v>1490</v>
      </c>
      <c r="C6979" s="36">
        <v>1514</v>
      </c>
      <c r="D6979" s="36" t="str">
        <f>VLOOKUP(C6979,Piv.Analysis!A:AA,27,0)</f>
        <v>دریافت و پرداخت</v>
      </c>
      <c r="E6979" s="36"/>
      <c r="F6979" s="37" t="s">
        <v>297</v>
      </c>
      <c r="G6979" s="37" t="s">
        <v>2490</v>
      </c>
      <c r="H6979" s="38">
        <v>1451637000</v>
      </c>
      <c r="I6979" s="38">
        <v>0</v>
      </c>
      <c r="J6979" s="38">
        <f t="shared" si="140"/>
        <v>1451637000</v>
      </c>
      <c r="K6979" s="38"/>
      <c r="L6979" s="49"/>
      <c r="M6979" s="37" t="s">
        <v>63</v>
      </c>
      <c r="N6979" s="37" t="s">
        <v>64</v>
      </c>
      <c r="O6979" s="37" t="s">
        <v>1757</v>
      </c>
      <c r="P6979" s="37" t="s">
        <v>1758</v>
      </c>
      <c r="Q6979" s="37" t="s">
        <v>3817</v>
      </c>
      <c r="R6979" s="37" t="s">
        <v>3818</v>
      </c>
      <c r="S6979" s="37" t="s">
        <v>4017</v>
      </c>
      <c r="T6979" s="37" t="s">
        <v>4016</v>
      </c>
      <c r="U6979" s="1" t="e">
        <f>VLOOKUP(T6979,[2]VAT!$A:$D,1,0)</f>
        <v>#N/A</v>
      </c>
      <c r="V6979" s="37" t="s">
        <v>2</v>
      </c>
      <c r="W6979" s="37" t="s">
        <v>2</v>
      </c>
      <c r="X6979" t="str">
        <f>VLOOKUP(T6979,[3]رکوردها!$A:$B,2,0)</f>
        <v>6279976696</v>
      </c>
      <c r="Y6979" t="str">
        <f>VLOOKUP(T6979,[3]رکوردها!$A:$D,4,0)</f>
        <v/>
      </c>
      <c r="Z6979" t="str">
        <f>VLOOKUP(T6979,[3]رکوردها!$A:$C,3,0)</f>
        <v/>
      </c>
      <c r="AA6979" t="str">
        <f>VLOOKUP(T6979,[3]رکوردها!$A:$F,6,0)</f>
        <v/>
      </c>
      <c r="AB6979" t="str">
        <f>VLOOKUP(T6979,[3]رکوردها!$A:$E,5,0)</f>
        <v/>
      </c>
    </row>
    <row r="6980" spans="1:28" s="41" customFormat="1" hidden="1" x14ac:dyDescent="0.2">
      <c r="A6980" s="36">
        <v>173543</v>
      </c>
      <c r="B6980" s="36">
        <v>1503</v>
      </c>
      <c r="C6980" s="36">
        <v>1571</v>
      </c>
      <c r="D6980" s="39" t="s">
        <v>5178</v>
      </c>
      <c r="E6980" s="39"/>
      <c r="F6980" s="37" t="s">
        <v>1867</v>
      </c>
      <c r="G6980" s="37" t="s">
        <v>4032</v>
      </c>
      <c r="H6980" s="38">
        <v>0</v>
      </c>
      <c r="I6980" s="38">
        <v>1411202390</v>
      </c>
      <c r="J6980" s="38">
        <f t="shared" ref="J6980:J7028" si="141">H6980-I6980</f>
        <v>-1411202390</v>
      </c>
      <c r="K6980" s="38"/>
      <c r="L6980" s="49"/>
      <c r="M6980" s="37" t="s">
        <v>63</v>
      </c>
      <c r="N6980" s="37" t="s">
        <v>64</v>
      </c>
      <c r="O6980" s="37" t="s">
        <v>1757</v>
      </c>
      <c r="P6980" s="37" t="s">
        <v>1758</v>
      </c>
      <c r="Q6980" s="37" t="s">
        <v>3817</v>
      </c>
      <c r="R6980" s="37" t="s">
        <v>3818</v>
      </c>
      <c r="S6980" s="37" t="s">
        <v>4017</v>
      </c>
      <c r="T6980" s="37" t="s">
        <v>4016</v>
      </c>
      <c r="U6980" s="1" t="e">
        <f>VLOOKUP(T6980,[2]VAT!$A:$D,1,0)</f>
        <v>#N/A</v>
      </c>
      <c r="V6980" s="37" t="s">
        <v>2</v>
      </c>
      <c r="W6980" s="37" t="s">
        <v>2</v>
      </c>
      <c r="X6980" t="str">
        <f>VLOOKUP(T6980,[3]رکوردها!$A:$B,2,0)</f>
        <v>6279976696</v>
      </c>
      <c r="Y6980" t="str">
        <f>VLOOKUP(T6980,[3]رکوردها!$A:$D,4,0)</f>
        <v/>
      </c>
      <c r="Z6980" t="str">
        <f>VLOOKUP(T6980,[3]رکوردها!$A:$C,3,0)</f>
        <v/>
      </c>
      <c r="AA6980" t="str">
        <f>VLOOKUP(T6980,[3]رکوردها!$A:$F,6,0)</f>
        <v/>
      </c>
      <c r="AB6980" t="str">
        <f>VLOOKUP(T6980,[3]رکوردها!$A:$E,5,0)</f>
        <v/>
      </c>
    </row>
    <row r="6981" spans="1:28" s="41" customFormat="1" hidden="1" x14ac:dyDescent="0.2">
      <c r="A6981" s="36">
        <v>173891</v>
      </c>
      <c r="B6981" s="36">
        <v>1542</v>
      </c>
      <c r="C6981" s="36">
        <v>1616</v>
      </c>
      <c r="D6981" s="39" t="s">
        <v>5178</v>
      </c>
      <c r="E6981" s="39"/>
      <c r="F6981" s="37" t="s">
        <v>17</v>
      </c>
      <c r="G6981" s="37" t="s">
        <v>4033</v>
      </c>
      <c r="H6981" s="38">
        <v>0</v>
      </c>
      <c r="I6981" s="38">
        <v>327000000</v>
      </c>
      <c r="J6981" s="38">
        <f t="shared" si="141"/>
        <v>-327000000</v>
      </c>
      <c r="K6981" s="38"/>
      <c r="L6981" s="49"/>
      <c r="M6981" s="37" t="s">
        <v>63</v>
      </c>
      <c r="N6981" s="37" t="s">
        <v>64</v>
      </c>
      <c r="O6981" s="37" t="s">
        <v>1757</v>
      </c>
      <c r="P6981" s="37" t="s">
        <v>1758</v>
      </c>
      <c r="Q6981" s="37" t="s">
        <v>3817</v>
      </c>
      <c r="R6981" s="37" t="s">
        <v>3818</v>
      </c>
      <c r="S6981" s="37" t="s">
        <v>4017</v>
      </c>
      <c r="T6981" s="37" t="s">
        <v>4016</v>
      </c>
      <c r="U6981" s="1" t="e">
        <f>VLOOKUP(T6981,[2]VAT!$A:$D,1,0)</f>
        <v>#N/A</v>
      </c>
      <c r="V6981" s="37" t="s">
        <v>2</v>
      </c>
      <c r="W6981" s="37" t="s">
        <v>2</v>
      </c>
      <c r="X6981" t="str">
        <f>VLOOKUP(T6981,[3]رکوردها!$A:$B,2,0)</f>
        <v>6279976696</v>
      </c>
      <c r="Y6981" t="str">
        <f>VLOOKUP(T6981,[3]رکوردها!$A:$D,4,0)</f>
        <v/>
      </c>
      <c r="Z6981" t="str">
        <f>VLOOKUP(T6981,[3]رکوردها!$A:$C,3,0)</f>
        <v/>
      </c>
      <c r="AA6981" t="str">
        <f>VLOOKUP(T6981,[3]رکوردها!$A:$F,6,0)</f>
        <v/>
      </c>
      <c r="AB6981" t="str">
        <f>VLOOKUP(T6981,[3]رکوردها!$A:$E,5,0)</f>
        <v/>
      </c>
    </row>
    <row r="6982" spans="1:28" s="41" customFormat="1" hidden="1" x14ac:dyDescent="0.2">
      <c r="A6982" s="36">
        <v>173701</v>
      </c>
      <c r="B6982" s="36">
        <v>1556</v>
      </c>
      <c r="C6982" s="36">
        <v>1596</v>
      </c>
      <c r="D6982" s="36" t="str">
        <f>VLOOKUP(C6982,Piv.Analysis!A:AA,27,0)</f>
        <v>دریافت و پرداخت</v>
      </c>
      <c r="E6982" s="36"/>
      <c r="F6982" s="37" t="s">
        <v>335</v>
      </c>
      <c r="G6982" s="37" t="s">
        <v>2061</v>
      </c>
      <c r="H6982" s="38">
        <v>1411202390</v>
      </c>
      <c r="I6982" s="38">
        <v>0</v>
      </c>
      <c r="J6982" s="38">
        <f t="shared" si="141"/>
        <v>1411202390</v>
      </c>
      <c r="K6982" s="38"/>
      <c r="L6982" s="49"/>
      <c r="M6982" s="37" t="s">
        <v>63</v>
      </c>
      <c r="N6982" s="37" t="s">
        <v>64</v>
      </c>
      <c r="O6982" s="37" t="s">
        <v>1757</v>
      </c>
      <c r="P6982" s="37" t="s">
        <v>1758</v>
      </c>
      <c r="Q6982" s="37" t="s">
        <v>3817</v>
      </c>
      <c r="R6982" s="37" t="s">
        <v>3818</v>
      </c>
      <c r="S6982" s="37" t="s">
        <v>4017</v>
      </c>
      <c r="T6982" s="37" t="s">
        <v>4016</v>
      </c>
      <c r="U6982" s="1" t="e">
        <f>VLOOKUP(T6982,[2]VAT!$A:$D,1,0)</f>
        <v>#N/A</v>
      </c>
      <c r="V6982" s="37" t="s">
        <v>2</v>
      </c>
      <c r="W6982" s="37" t="s">
        <v>2</v>
      </c>
      <c r="X6982" t="str">
        <f>VLOOKUP(T6982,[3]رکوردها!$A:$B,2,0)</f>
        <v>6279976696</v>
      </c>
      <c r="Y6982" t="str">
        <f>VLOOKUP(T6982,[3]رکوردها!$A:$D,4,0)</f>
        <v/>
      </c>
      <c r="Z6982" t="str">
        <f>VLOOKUP(T6982,[3]رکوردها!$A:$C,3,0)</f>
        <v/>
      </c>
      <c r="AA6982" t="str">
        <f>VLOOKUP(T6982,[3]رکوردها!$A:$F,6,0)</f>
        <v/>
      </c>
      <c r="AB6982" t="str">
        <f>VLOOKUP(T6982,[3]رکوردها!$A:$E,5,0)</f>
        <v/>
      </c>
    </row>
    <row r="6983" spans="1:28" s="41" customFormat="1" hidden="1" x14ac:dyDescent="0.2">
      <c r="A6983" s="36">
        <v>174623</v>
      </c>
      <c r="B6983" s="36">
        <v>1589</v>
      </c>
      <c r="C6983" s="36">
        <v>1660</v>
      </c>
      <c r="D6983" s="39" t="s">
        <v>5178</v>
      </c>
      <c r="E6983" s="39"/>
      <c r="F6983" s="37" t="s">
        <v>1749</v>
      </c>
      <c r="G6983" s="37" t="s">
        <v>4034</v>
      </c>
      <c r="H6983" s="38">
        <v>0</v>
      </c>
      <c r="I6983" s="38">
        <v>1288266682</v>
      </c>
      <c r="J6983" s="38">
        <f t="shared" si="141"/>
        <v>-1288266682</v>
      </c>
      <c r="K6983" s="38"/>
      <c r="L6983" s="49"/>
      <c r="M6983" s="37" t="s">
        <v>63</v>
      </c>
      <c r="N6983" s="37" t="s">
        <v>64</v>
      </c>
      <c r="O6983" s="37" t="s">
        <v>1757</v>
      </c>
      <c r="P6983" s="37" t="s">
        <v>1758</v>
      </c>
      <c r="Q6983" s="37" t="s">
        <v>3817</v>
      </c>
      <c r="R6983" s="37" t="s">
        <v>3818</v>
      </c>
      <c r="S6983" s="37" t="s">
        <v>4017</v>
      </c>
      <c r="T6983" s="37" t="s">
        <v>4016</v>
      </c>
      <c r="U6983" s="1" t="e">
        <f>VLOOKUP(T6983,[2]VAT!$A:$D,1,0)</f>
        <v>#N/A</v>
      </c>
      <c r="V6983" s="37" t="s">
        <v>2</v>
      </c>
      <c r="W6983" s="37" t="s">
        <v>2</v>
      </c>
      <c r="X6983" t="str">
        <f>VLOOKUP(T6983,[3]رکوردها!$A:$B,2,0)</f>
        <v>6279976696</v>
      </c>
      <c r="Y6983" t="str">
        <f>VLOOKUP(T6983,[3]رکوردها!$A:$D,4,0)</f>
        <v/>
      </c>
      <c r="Z6983" t="str">
        <f>VLOOKUP(T6983,[3]رکوردها!$A:$C,3,0)</f>
        <v/>
      </c>
      <c r="AA6983" t="str">
        <f>VLOOKUP(T6983,[3]رکوردها!$A:$F,6,0)</f>
        <v/>
      </c>
      <c r="AB6983" t="str">
        <f>VLOOKUP(T6983,[3]رکوردها!$A:$E,5,0)</f>
        <v/>
      </c>
    </row>
    <row r="6984" spans="1:28" s="41" customFormat="1" hidden="1" x14ac:dyDescent="0.2">
      <c r="A6984" s="36">
        <v>174823</v>
      </c>
      <c r="B6984" s="36">
        <v>1605</v>
      </c>
      <c r="C6984" s="36">
        <v>1677</v>
      </c>
      <c r="D6984" s="36" t="str">
        <f>VLOOKUP(C6984,Piv.Analysis!A:AA,27,0)</f>
        <v>اصلاح و انتقال</v>
      </c>
      <c r="E6984" s="36"/>
      <c r="F6984" s="37" t="s">
        <v>220</v>
      </c>
      <c r="G6984" s="37" t="s">
        <v>2096</v>
      </c>
      <c r="H6984" s="38">
        <v>1615266682</v>
      </c>
      <c r="I6984" s="38">
        <v>0</v>
      </c>
      <c r="J6984" s="38">
        <f t="shared" si="141"/>
        <v>1615266682</v>
      </c>
      <c r="K6984" s="38"/>
      <c r="L6984" s="49"/>
      <c r="M6984" s="37" t="s">
        <v>63</v>
      </c>
      <c r="N6984" s="37" t="s">
        <v>64</v>
      </c>
      <c r="O6984" s="37" t="s">
        <v>1757</v>
      </c>
      <c r="P6984" s="37" t="s">
        <v>1758</v>
      </c>
      <c r="Q6984" s="37" t="s">
        <v>3817</v>
      </c>
      <c r="R6984" s="37" t="s">
        <v>3818</v>
      </c>
      <c r="S6984" s="37" t="s">
        <v>4017</v>
      </c>
      <c r="T6984" s="37" t="s">
        <v>4016</v>
      </c>
      <c r="U6984" s="1" t="e">
        <f>VLOOKUP(T6984,[2]VAT!$A:$D,1,0)</f>
        <v>#N/A</v>
      </c>
      <c r="V6984" s="37" t="s">
        <v>2</v>
      </c>
      <c r="W6984" s="37" t="s">
        <v>2</v>
      </c>
      <c r="X6984" t="str">
        <f>VLOOKUP(T6984,[3]رکوردها!$A:$B,2,0)</f>
        <v>6279976696</v>
      </c>
      <c r="Y6984" t="str">
        <f>VLOOKUP(T6984,[3]رکوردها!$A:$D,4,0)</f>
        <v/>
      </c>
      <c r="Z6984" t="str">
        <f>VLOOKUP(T6984,[3]رکوردها!$A:$C,3,0)</f>
        <v/>
      </c>
      <c r="AA6984" t="str">
        <f>VLOOKUP(T6984,[3]رکوردها!$A:$F,6,0)</f>
        <v/>
      </c>
      <c r="AB6984" t="str">
        <f>VLOOKUP(T6984,[3]رکوردها!$A:$E,5,0)</f>
        <v/>
      </c>
    </row>
    <row r="6985" spans="1:28" s="41" customFormat="1" hidden="1" x14ac:dyDescent="0.2">
      <c r="A6985" s="36">
        <v>175252</v>
      </c>
      <c r="B6985" s="36">
        <v>1617</v>
      </c>
      <c r="C6985" s="36">
        <v>1705</v>
      </c>
      <c r="D6985" s="39" t="s">
        <v>5178</v>
      </c>
      <c r="E6985" s="39"/>
      <c r="F6985" s="37" t="s">
        <v>350</v>
      </c>
      <c r="G6985" s="37" t="s">
        <v>4035</v>
      </c>
      <c r="H6985" s="38">
        <v>0</v>
      </c>
      <c r="I6985" s="38">
        <v>1175001000</v>
      </c>
      <c r="J6985" s="38">
        <f t="shared" si="141"/>
        <v>-1175001000</v>
      </c>
      <c r="K6985" s="38"/>
      <c r="L6985" s="49"/>
      <c r="M6985" s="37" t="s">
        <v>63</v>
      </c>
      <c r="N6985" s="37" t="s">
        <v>64</v>
      </c>
      <c r="O6985" s="37" t="s">
        <v>1757</v>
      </c>
      <c r="P6985" s="37" t="s">
        <v>1758</v>
      </c>
      <c r="Q6985" s="37" t="s">
        <v>3817</v>
      </c>
      <c r="R6985" s="37" t="s">
        <v>3818</v>
      </c>
      <c r="S6985" s="37" t="s">
        <v>4017</v>
      </c>
      <c r="T6985" s="37" t="s">
        <v>4016</v>
      </c>
      <c r="U6985" s="1" t="e">
        <f>VLOOKUP(T6985,[2]VAT!$A:$D,1,0)</f>
        <v>#N/A</v>
      </c>
      <c r="V6985" s="37" t="s">
        <v>2</v>
      </c>
      <c r="W6985" s="37" t="s">
        <v>2</v>
      </c>
      <c r="X6985" t="str">
        <f>VLOOKUP(T6985,[3]رکوردها!$A:$B,2,0)</f>
        <v>6279976696</v>
      </c>
      <c r="Y6985" t="str">
        <f>VLOOKUP(T6985,[3]رکوردها!$A:$D,4,0)</f>
        <v/>
      </c>
      <c r="Z6985" t="str">
        <f>VLOOKUP(T6985,[3]رکوردها!$A:$C,3,0)</f>
        <v/>
      </c>
      <c r="AA6985" t="str">
        <f>VLOOKUP(T6985,[3]رکوردها!$A:$F,6,0)</f>
        <v/>
      </c>
      <c r="AB6985" t="str">
        <f>VLOOKUP(T6985,[3]رکوردها!$A:$E,5,0)</f>
        <v/>
      </c>
    </row>
    <row r="6986" spans="1:28" s="41" customFormat="1" hidden="1" x14ac:dyDescent="0.2">
      <c r="A6986" s="36">
        <v>175771</v>
      </c>
      <c r="B6986" s="36">
        <v>1640</v>
      </c>
      <c r="C6986" s="36">
        <v>1742</v>
      </c>
      <c r="D6986" s="36" t="str">
        <f>VLOOKUP(C6986,Piv.Analysis!A:AA,27,0)</f>
        <v>دریافت و پرداخت</v>
      </c>
      <c r="E6986" s="36"/>
      <c r="F6986" s="37" t="s">
        <v>222</v>
      </c>
      <c r="G6986" s="37" t="s">
        <v>2116</v>
      </c>
      <c r="H6986" s="38">
        <v>1175001000</v>
      </c>
      <c r="I6986" s="38">
        <v>0</v>
      </c>
      <c r="J6986" s="38">
        <f t="shared" si="141"/>
        <v>1175001000</v>
      </c>
      <c r="K6986" s="38"/>
      <c r="L6986" s="49"/>
      <c r="M6986" s="37" t="s">
        <v>63</v>
      </c>
      <c r="N6986" s="37" t="s">
        <v>64</v>
      </c>
      <c r="O6986" s="37" t="s">
        <v>1757</v>
      </c>
      <c r="P6986" s="37" t="s">
        <v>1758</v>
      </c>
      <c r="Q6986" s="37" t="s">
        <v>3817</v>
      </c>
      <c r="R6986" s="37" t="s">
        <v>3818</v>
      </c>
      <c r="S6986" s="37" t="s">
        <v>4017</v>
      </c>
      <c r="T6986" s="37" t="s">
        <v>4016</v>
      </c>
      <c r="U6986" s="1" t="e">
        <f>VLOOKUP(T6986,[2]VAT!$A:$D,1,0)</f>
        <v>#N/A</v>
      </c>
      <c r="V6986" s="37" t="s">
        <v>2</v>
      </c>
      <c r="W6986" s="37" t="s">
        <v>2</v>
      </c>
      <c r="X6986" t="str">
        <f>VLOOKUP(T6986,[3]رکوردها!$A:$B,2,0)</f>
        <v>6279976696</v>
      </c>
      <c r="Y6986" t="str">
        <f>VLOOKUP(T6986,[3]رکوردها!$A:$D,4,0)</f>
        <v/>
      </c>
      <c r="Z6986" t="str">
        <f>VLOOKUP(T6986,[3]رکوردها!$A:$C,3,0)</f>
        <v/>
      </c>
      <c r="AA6986" t="str">
        <f>VLOOKUP(T6986,[3]رکوردها!$A:$F,6,0)</f>
        <v/>
      </c>
      <c r="AB6986" t="str">
        <f>VLOOKUP(T6986,[3]رکوردها!$A:$E,5,0)</f>
        <v/>
      </c>
    </row>
    <row r="6987" spans="1:28" s="41" customFormat="1" hidden="1" x14ac:dyDescent="0.2">
      <c r="A6987" s="36">
        <v>176569</v>
      </c>
      <c r="B6987" s="36">
        <v>1657</v>
      </c>
      <c r="C6987" s="36">
        <v>1814</v>
      </c>
      <c r="D6987" s="39" t="s">
        <v>5178</v>
      </c>
      <c r="E6987" s="39"/>
      <c r="F6987" s="37" t="s">
        <v>144</v>
      </c>
      <c r="G6987" s="37" t="s">
        <v>4036</v>
      </c>
      <c r="H6987" s="38">
        <v>0</v>
      </c>
      <c r="I6987" s="38">
        <v>1046579000</v>
      </c>
      <c r="J6987" s="38">
        <f t="shared" si="141"/>
        <v>-1046579000</v>
      </c>
      <c r="K6987" s="38"/>
      <c r="L6987" s="49"/>
      <c r="M6987" s="37" t="s">
        <v>63</v>
      </c>
      <c r="N6987" s="37" t="s">
        <v>64</v>
      </c>
      <c r="O6987" s="37" t="s">
        <v>1757</v>
      </c>
      <c r="P6987" s="37" t="s">
        <v>1758</v>
      </c>
      <c r="Q6987" s="37" t="s">
        <v>3817</v>
      </c>
      <c r="R6987" s="37" t="s">
        <v>3818</v>
      </c>
      <c r="S6987" s="37" t="s">
        <v>4017</v>
      </c>
      <c r="T6987" s="37" t="s">
        <v>4016</v>
      </c>
      <c r="U6987" s="1" t="e">
        <f>VLOOKUP(T6987,[2]VAT!$A:$D,1,0)</f>
        <v>#N/A</v>
      </c>
      <c r="V6987" s="37" t="s">
        <v>2</v>
      </c>
      <c r="W6987" s="37" t="s">
        <v>2</v>
      </c>
      <c r="X6987" t="str">
        <f>VLOOKUP(T6987,[3]رکوردها!$A:$B,2,0)</f>
        <v>6279976696</v>
      </c>
      <c r="Y6987" t="str">
        <f>VLOOKUP(T6987,[3]رکوردها!$A:$D,4,0)</f>
        <v/>
      </c>
      <c r="Z6987" t="str">
        <f>VLOOKUP(T6987,[3]رکوردها!$A:$C,3,0)</f>
        <v/>
      </c>
      <c r="AA6987" t="str">
        <f>VLOOKUP(T6987,[3]رکوردها!$A:$F,6,0)</f>
        <v/>
      </c>
      <c r="AB6987" t="str">
        <f>VLOOKUP(T6987,[3]رکوردها!$A:$E,5,0)</f>
        <v/>
      </c>
    </row>
    <row r="6988" spans="1:28" s="41" customFormat="1" hidden="1" x14ac:dyDescent="0.2">
      <c r="A6988" s="36">
        <v>141501</v>
      </c>
      <c r="B6988" s="36">
        <v>1224</v>
      </c>
      <c r="C6988" s="36">
        <v>1226</v>
      </c>
      <c r="D6988" s="36" t="str">
        <f>VLOOKUP(C6988,Piv.Analysis!A:AA,27,0)</f>
        <v>دریافت و پرداخت</v>
      </c>
      <c r="E6988" s="36"/>
      <c r="F6988" s="37" t="s">
        <v>83</v>
      </c>
      <c r="G6988" s="37" t="s">
        <v>2201</v>
      </c>
      <c r="H6988" s="38">
        <v>777987500</v>
      </c>
      <c r="I6988" s="38">
        <v>0</v>
      </c>
      <c r="J6988" s="38">
        <f t="shared" si="141"/>
        <v>777987500</v>
      </c>
      <c r="K6988" s="38"/>
      <c r="L6988" s="49"/>
      <c r="M6988" s="37" t="s">
        <v>4</v>
      </c>
      <c r="N6988" s="37" t="s">
        <v>5</v>
      </c>
      <c r="O6988" s="37" t="s">
        <v>6</v>
      </c>
      <c r="P6988" s="37" t="s">
        <v>7</v>
      </c>
      <c r="Q6988" s="37" t="s">
        <v>13</v>
      </c>
      <c r="R6988" s="37" t="s">
        <v>14</v>
      </c>
      <c r="S6988" s="37" t="s">
        <v>4038</v>
      </c>
      <c r="T6988" s="37" t="s">
        <v>4037</v>
      </c>
      <c r="U6988" s="1" t="e">
        <f>VLOOKUP(T6988,[2]VAT!$A:$D,1,0)</f>
        <v>#N/A</v>
      </c>
      <c r="V6988" s="37" t="s">
        <v>2</v>
      </c>
      <c r="W6988" s="37" t="s">
        <v>2</v>
      </c>
      <c r="X6988" t="str">
        <f>VLOOKUP(T6988,[3]رکوردها!$A:$B,2,0)</f>
        <v>5919552506</v>
      </c>
      <c r="Y6988" t="str">
        <f>VLOOKUP(T6988,[3]رکوردها!$A:$D,4,0)</f>
        <v/>
      </c>
      <c r="Z6988" t="str">
        <f>VLOOKUP(T6988,[3]رکوردها!$A:$C,3,0)</f>
        <v>جم</v>
      </c>
      <c r="AA6988" t="str">
        <f>VLOOKUP(T6988,[3]رکوردها!$A:$F,6,0)</f>
        <v>خیابان مالچه - جنب مخزن فروشی صداقت - پلاک 220</v>
      </c>
      <c r="AB6988" t="str">
        <f>VLOOKUP(T6988,[3]رکوردها!$A:$E,5,0)</f>
        <v>7558118854</v>
      </c>
    </row>
    <row r="6989" spans="1:28" s="41" customFormat="1" hidden="1" x14ac:dyDescent="0.2">
      <c r="A6989" s="36">
        <v>174877</v>
      </c>
      <c r="B6989" s="36">
        <v>1602</v>
      </c>
      <c r="C6989" s="36">
        <v>1680</v>
      </c>
      <c r="D6989" s="39" t="s">
        <v>5178</v>
      </c>
      <c r="E6989" s="39"/>
      <c r="F6989" s="37" t="s">
        <v>218</v>
      </c>
      <c r="G6989" s="37" t="s">
        <v>2576</v>
      </c>
      <c r="H6989" s="38">
        <v>0</v>
      </c>
      <c r="I6989" s="38">
        <v>235790</v>
      </c>
      <c r="J6989" s="38">
        <f t="shared" si="141"/>
        <v>-235790</v>
      </c>
      <c r="K6989" s="38"/>
      <c r="L6989" s="49"/>
      <c r="M6989" s="37" t="s">
        <v>4</v>
      </c>
      <c r="N6989" s="37" t="s">
        <v>5</v>
      </c>
      <c r="O6989" s="37" t="s">
        <v>6</v>
      </c>
      <c r="P6989" s="37" t="s">
        <v>7</v>
      </c>
      <c r="Q6989" s="37" t="s">
        <v>13</v>
      </c>
      <c r="R6989" s="37" t="s">
        <v>14</v>
      </c>
      <c r="S6989" s="37" t="s">
        <v>2578</v>
      </c>
      <c r="T6989" s="37" t="s">
        <v>2577</v>
      </c>
      <c r="U6989" s="1" t="str">
        <f>VLOOKUP(T6989,[2]VAT!$A:$D,1,0)</f>
        <v>400036</v>
      </c>
      <c r="V6989" s="37" t="s">
        <v>2</v>
      </c>
      <c r="W6989" s="37" t="s">
        <v>2</v>
      </c>
      <c r="X6989" t="str">
        <f>VLOOKUP(T6989,[3]رکوردها!$A:$B,2,0)</f>
        <v/>
      </c>
      <c r="Y6989" t="str">
        <f>VLOOKUP(T6989,[3]رکوردها!$A:$D,4,0)</f>
        <v/>
      </c>
      <c r="Z6989" t="str">
        <f>VLOOKUP(T6989,[3]رکوردها!$A:$C,3,0)</f>
        <v/>
      </c>
      <c r="AA6989" t="str">
        <f>VLOOKUP(T6989,[3]رکوردها!$A:$F,6,0)</f>
        <v/>
      </c>
      <c r="AB6989" t="str">
        <f>VLOOKUP(T6989,[3]رکوردها!$A:$E,5,0)</f>
        <v/>
      </c>
    </row>
    <row r="6990" spans="1:28" s="41" customFormat="1" hidden="1" x14ac:dyDescent="0.2">
      <c r="A6990" s="36">
        <v>174874</v>
      </c>
      <c r="B6990" s="36">
        <v>1602</v>
      </c>
      <c r="C6990" s="36">
        <v>1680</v>
      </c>
      <c r="D6990" s="39" t="s">
        <v>5178</v>
      </c>
      <c r="E6990" s="39"/>
      <c r="F6990" s="37" t="s">
        <v>218</v>
      </c>
      <c r="G6990" s="37" t="s">
        <v>2587</v>
      </c>
      <c r="H6990" s="38">
        <v>19469</v>
      </c>
      <c r="I6990" s="38">
        <v>0</v>
      </c>
      <c r="J6990" s="38">
        <f t="shared" si="141"/>
        <v>19469</v>
      </c>
      <c r="K6990" s="38"/>
      <c r="L6990" s="49"/>
      <c r="M6990" s="37" t="s">
        <v>63</v>
      </c>
      <c r="N6990" s="37" t="s">
        <v>64</v>
      </c>
      <c r="O6990" s="37" t="s">
        <v>2566</v>
      </c>
      <c r="P6990" s="37" t="s">
        <v>2567</v>
      </c>
      <c r="Q6990" s="37" t="s">
        <v>2568</v>
      </c>
      <c r="R6990" s="37" t="s">
        <v>2569</v>
      </c>
      <c r="S6990" s="37" t="s">
        <v>2578</v>
      </c>
      <c r="T6990" s="37" t="s">
        <v>2577</v>
      </c>
      <c r="U6990" s="1" t="str">
        <f>VLOOKUP(T6990,[2]VAT!$A:$D,1,0)</f>
        <v>400036</v>
      </c>
      <c r="V6990" s="37" t="s">
        <v>2</v>
      </c>
      <c r="W6990" s="37" t="s">
        <v>2</v>
      </c>
      <c r="X6990" t="str">
        <f>VLOOKUP(T6990,[3]رکوردها!$A:$B,2,0)</f>
        <v/>
      </c>
      <c r="Y6990" t="str">
        <f>VLOOKUP(T6990,[3]رکوردها!$A:$D,4,0)</f>
        <v/>
      </c>
      <c r="Z6990" t="str">
        <f>VLOOKUP(T6990,[3]رکوردها!$A:$C,3,0)</f>
        <v/>
      </c>
      <c r="AA6990" t="str">
        <f>VLOOKUP(T6990,[3]رکوردها!$A:$F,6,0)</f>
        <v/>
      </c>
      <c r="AB6990" t="str">
        <f>VLOOKUP(T6990,[3]رکوردها!$A:$E,5,0)</f>
        <v/>
      </c>
    </row>
    <row r="6991" spans="1:28" s="41" customFormat="1" hidden="1" x14ac:dyDescent="0.2">
      <c r="A6991" s="36">
        <v>173527</v>
      </c>
      <c r="B6991" s="36">
        <v>1537</v>
      </c>
      <c r="C6991" s="36">
        <v>1569</v>
      </c>
      <c r="D6991" s="36" t="str">
        <f>VLOOKUP(C6991,Piv.Analysis!A:AA,27,0)</f>
        <v>انتظامی</v>
      </c>
      <c r="E6991" s="36"/>
      <c r="F6991" s="37" t="s">
        <v>135</v>
      </c>
      <c r="G6991" s="37" t="s">
        <v>4039</v>
      </c>
      <c r="H6991" s="38">
        <v>500000000</v>
      </c>
      <c r="I6991" s="38">
        <v>0</v>
      </c>
      <c r="J6991" s="38">
        <f t="shared" si="141"/>
        <v>500000000</v>
      </c>
      <c r="K6991" s="38"/>
      <c r="L6991" s="49"/>
      <c r="M6991" s="37" t="s">
        <v>96</v>
      </c>
      <c r="N6991" s="37" t="s">
        <v>97</v>
      </c>
      <c r="O6991" s="37" t="s">
        <v>98</v>
      </c>
      <c r="P6991" s="37" t="s">
        <v>99</v>
      </c>
      <c r="Q6991" s="37" t="s">
        <v>100</v>
      </c>
      <c r="R6991" s="37" t="s">
        <v>101</v>
      </c>
      <c r="S6991" s="37" t="s">
        <v>4041</v>
      </c>
      <c r="T6991" s="37" t="s">
        <v>4040</v>
      </c>
      <c r="U6991" s="1" t="e">
        <f>VLOOKUP(T6991,[2]VAT!$A:$D,1,0)</f>
        <v>#N/A</v>
      </c>
      <c r="V6991" s="37" t="s">
        <v>2</v>
      </c>
      <c r="W6991" s="37" t="s">
        <v>2</v>
      </c>
      <c r="X6991" t="str">
        <f>VLOOKUP(T6991,[3]رکوردها!$A:$B,2,0)</f>
        <v>1672459362</v>
      </c>
      <c r="Y6991" t="str">
        <f>VLOOKUP(T6991,[3]رکوردها!$A:$D,4,0)</f>
        <v/>
      </c>
      <c r="Z6991" t="str">
        <f>VLOOKUP(T6991,[3]رکوردها!$A:$C,3,0)</f>
        <v/>
      </c>
      <c r="AA6991" t="str">
        <f>VLOOKUP(T6991,[3]رکوردها!$A:$F,6,0)</f>
        <v/>
      </c>
      <c r="AB6991" t="str">
        <f>VLOOKUP(T6991,[3]رکوردها!$A:$E,5,0)</f>
        <v/>
      </c>
    </row>
    <row r="6992" spans="1:28" s="41" customFormat="1" hidden="1" x14ac:dyDescent="0.2">
      <c r="A6992" s="36">
        <v>138524</v>
      </c>
      <c r="B6992" s="36">
        <v>1197</v>
      </c>
      <c r="C6992" s="36">
        <v>1026</v>
      </c>
      <c r="D6992" s="36" t="str">
        <f>VLOOKUP(C6992,Piv.Analysis!A:AA,27,0)</f>
        <v>دریافت و پرداخت</v>
      </c>
      <c r="E6992" s="36"/>
      <c r="F6992" s="37" t="s">
        <v>35</v>
      </c>
      <c r="G6992" s="37" t="s">
        <v>4042</v>
      </c>
      <c r="H6992" s="38">
        <v>108599867</v>
      </c>
      <c r="I6992" s="38">
        <v>0</v>
      </c>
      <c r="J6992" s="38">
        <f t="shared" si="141"/>
        <v>108599867</v>
      </c>
      <c r="K6992" s="38"/>
      <c r="L6992" s="49"/>
      <c r="M6992" s="37" t="s">
        <v>4</v>
      </c>
      <c r="N6992" s="37" t="s">
        <v>5</v>
      </c>
      <c r="O6992" s="37" t="s">
        <v>6</v>
      </c>
      <c r="P6992" s="37" t="s">
        <v>7</v>
      </c>
      <c r="Q6992" s="37" t="s">
        <v>38</v>
      </c>
      <c r="R6992" s="37" t="s">
        <v>39</v>
      </c>
      <c r="S6992" s="37" t="s">
        <v>4041</v>
      </c>
      <c r="T6992" s="37" t="s">
        <v>4040</v>
      </c>
      <c r="U6992" s="1" t="e">
        <f>VLOOKUP(T6992,[2]VAT!$A:$D,1,0)</f>
        <v>#N/A</v>
      </c>
      <c r="V6992" s="37" t="s">
        <v>2</v>
      </c>
      <c r="W6992" s="37" t="s">
        <v>2</v>
      </c>
      <c r="X6992" t="str">
        <f>VLOOKUP(T6992,[3]رکوردها!$A:$B,2,0)</f>
        <v>1672459362</v>
      </c>
      <c r="Y6992" t="str">
        <f>VLOOKUP(T6992,[3]رکوردها!$A:$D,4,0)</f>
        <v/>
      </c>
      <c r="Z6992" t="str">
        <f>VLOOKUP(T6992,[3]رکوردها!$A:$C,3,0)</f>
        <v/>
      </c>
      <c r="AA6992" t="str">
        <f>VLOOKUP(T6992,[3]رکوردها!$A:$F,6,0)</f>
        <v/>
      </c>
      <c r="AB6992" t="str">
        <f>VLOOKUP(T6992,[3]رکوردها!$A:$E,5,0)</f>
        <v/>
      </c>
    </row>
    <row r="6993" spans="1:28" s="41" customFormat="1" hidden="1" x14ac:dyDescent="0.2">
      <c r="A6993" s="36">
        <v>146759</v>
      </c>
      <c r="B6993" s="36">
        <v>1289</v>
      </c>
      <c r="C6993" s="36">
        <v>1428</v>
      </c>
      <c r="D6993" s="36" t="str">
        <f>VLOOKUP(C6993,Piv.Analysis!A:AA,27,0)</f>
        <v>حقوق و دستمزد</v>
      </c>
      <c r="E6993" s="36"/>
      <c r="F6993" s="37" t="s">
        <v>11</v>
      </c>
      <c r="G6993" s="37" t="s">
        <v>41</v>
      </c>
      <c r="H6993" s="38">
        <v>0</v>
      </c>
      <c r="I6993" s="38">
        <v>94108154</v>
      </c>
      <c r="J6993" s="38">
        <f t="shared" si="141"/>
        <v>-94108154</v>
      </c>
      <c r="K6993" s="38"/>
      <c r="L6993" s="49"/>
      <c r="M6993" s="37" t="s">
        <v>4</v>
      </c>
      <c r="N6993" s="37" t="s">
        <v>5</v>
      </c>
      <c r="O6993" s="37" t="s">
        <v>6</v>
      </c>
      <c r="P6993" s="37" t="s">
        <v>7</v>
      </c>
      <c r="Q6993" s="37" t="s">
        <v>38</v>
      </c>
      <c r="R6993" s="37" t="s">
        <v>39</v>
      </c>
      <c r="S6993" s="37" t="s">
        <v>4041</v>
      </c>
      <c r="T6993" s="37" t="s">
        <v>4040</v>
      </c>
      <c r="U6993" s="1" t="e">
        <f>VLOOKUP(T6993,[2]VAT!$A:$D,1,0)</f>
        <v>#N/A</v>
      </c>
      <c r="V6993" s="37" t="s">
        <v>2</v>
      </c>
      <c r="W6993" s="37" t="s">
        <v>2</v>
      </c>
      <c r="X6993" t="str">
        <f>VLOOKUP(T6993,[3]رکوردها!$A:$B,2,0)</f>
        <v>1672459362</v>
      </c>
      <c r="Y6993" t="str">
        <f>VLOOKUP(T6993,[3]رکوردها!$A:$D,4,0)</f>
        <v/>
      </c>
      <c r="Z6993" t="str">
        <f>VLOOKUP(T6993,[3]رکوردها!$A:$C,3,0)</f>
        <v/>
      </c>
      <c r="AA6993" t="str">
        <f>VLOOKUP(T6993,[3]رکوردها!$A:$F,6,0)</f>
        <v/>
      </c>
      <c r="AB6993" t="str">
        <f>VLOOKUP(T6993,[3]رکوردها!$A:$E,5,0)</f>
        <v/>
      </c>
    </row>
    <row r="6994" spans="1:28" s="41" customFormat="1" hidden="1" x14ac:dyDescent="0.2">
      <c r="A6994" s="36">
        <v>159484</v>
      </c>
      <c r="B6994" s="36">
        <v>1384</v>
      </c>
      <c r="C6994" s="36">
        <v>1536</v>
      </c>
      <c r="D6994" s="36" t="str">
        <f>VLOOKUP(C6994,Piv.Analysis!A:AA,27,0)</f>
        <v>دریافت و پرداخت</v>
      </c>
      <c r="E6994" s="36"/>
      <c r="F6994" s="37" t="s">
        <v>42</v>
      </c>
      <c r="G6994" s="37" t="s">
        <v>4043</v>
      </c>
      <c r="H6994" s="38">
        <v>94108154</v>
      </c>
      <c r="I6994" s="38">
        <v>0</v>
      </c>
      <c r="J6994" s="38">
        <f t="shared" si="141"/>
        <v>94108154</v>
      </c>
      <c r="K6994" s="38"/>
      <c r="L6994" s="49"/>
      <c r="M6994" s="37" t="s">
        <v>4</v>
      </c>
      <c r="N6994" s="37" t="s">
        <v>5</v>
      </c>
      <c r="O6994" s="37" t="s">
        <v>6</v>
      </c>
      <c r="P6994" s="37" t="s">
        <v>7</v>
      </c>
      <c r="Q6994" s="37" t="s">
        <v>38</v>
      </c>
      <c r="R6994" s="37" t="s">
        <v>39</v>
      </c>
      <c r="S6994" s="37" t="s">
        <v>4041</v>
      </c>
      <c r="T6994" s="37" t="s">
        <v>4040</v>
      </c>
      <c r="U6994" s="1" t="e">
        <f>VLOOKUP(T6994,[2]VAT!$A:$D,1,0)</f>
        <v>#N/A</v>
      </c>
      <c r="V6994" s="37" t="s">
        <v>2</v>
      </c>
      <c r="W6994" s="37" t="s">
        <v>2</v>
      </c>
      <c r="X6994" t="str">
        <f>VLOOKUP(T6994,[3]رکوردها!$A:$B,2,0)</f>
        <v>1672459362</v>
      </c>
      <c r="Y6994" t="str">
        <f>VLOOKUP(T6994,[3]رکوردها!$A:$D,4,0)</f>
        <v/>
      </c>
      <c r="Z6994" t="str">
        <f>VLOOKUP(T6994,[3]رکوردها!$A:$C,3,0)</f>
        <v/>
      </c>
      <c r="AA6994" t="str">
        <f>VLOOKUP(T6994,[3]رکوردها!$A:$F,6,0)</f>
        <v/>
      </c>
      <c r="AB6994" t="str">
        <f>VLOOKUP(T6994,[3]رکوردها!$A:$E,5,0)</f>
        <v/>
      </c>
    </row>
    <row r="6995" spans="1:28" s="41" customFormat="1" hidden="1" x14ac:dyDescent="0.2">
      <c r="A6995" s="36">
        <v>175422</v>
      </c>
      <c r="B6995" s="36">
        <v>1516</v>
      </c>
      <c r="C6995" s="36">
        <v>1707</v>
      </c>
      <c r="D6995" s="36" t="str">
        <f>VLOOKUP(C6995,Piv.Analysis!A:AA,27,0)</f>
        <v>حقوق و دستمزد</v>
      </c>
      <c r="E6995" s="36"/>
      <c r="F6995" s="37" t="s">
        <v>15</v>
      </c>
      <c r="G6995" s="37" t="s">
        <v>44</v>
      </c>
      <c r="H6995" s="38">
        <v>0</v>
      </c>
      <c r="I6995" s="38">
        <v>42282639</v>
      </c>
      <c r="J6995" s="38">
        <f t="shared" si="141"/>
        <v>-42282639</v>
      </c>
      <c r="K6995" s="38"/>
      <c r="L6995" s="49"/>
      <c r="M6995" s="37" t="s">
        <v>4</v>
      </c>
      <c r="N6995" s="37" t="s">
        <v>5</v>
      </c>
      <c r="O6995" s="37" t="s">
        <v>6</v>
      </c>
      <c r="P6995" s="37" t="s">
        <v>7</v>
      </c>
      <c r="Q6995" s="37" t="s">
        <v>38</v>
      </c>
      <c r="R6995" s="37" t="s">
        <v>39</v>
      </c>
      <c r="S6995" s="37" t="s">
        <v>4041</v>
      </c>
      <c r="T6995" s="37" t="s">
        <v>4040</v>
      </c>
      <c r="U6995" s="1" t="e">
        <f>VLOOKUP(T6995,[2]VAT!$A:$D,1,0)</f>
        <v>#N/A</v>
      </c>
      <c r="V6995" s="37" t="s">
        <v>2</v>
      </c>
      <c r="W6995" s="37" t="s">
        <v>2</v>
      </c>
      <c r="X6995" t="str">
        <f>VLOOKUP(T6995,[3]رکوردها!$A:$B,2,0)</f>
        <v>1672459362</v>
      </c>
      <c r="Y6995" t="str">
        <f>VLOOKUP(T6995,[3]رکوردها!$A:$D,4,0)</f>
        <v/>
      </c>
      <c r="Z6995" t="str">
        <f>VLOOKUP(T6995,[3]رکوردها!$A:$C,3,0)</f>
        <v/>
      </c>
      <c r="AA6995" t="str">
        <f>VLOOKUP(T6995,[3]رکوردها!$A:$F,6,0)</f>
        <v/>
      </c>
      <c r="AB6995" t="str">
        <f>VLOOKUP(T6995,[3]رکوردها!$A:$E,5,0)</f>
        <v/>
      </c>
    </row>
    <row r="6996" spans="1:28" s="41" customFormat="1" hidden="1" x14ac:dyDescent="0.2">
      <c r="A6996" s="36">
        <v>174024</v>
      </c>
      <c r="B6996" s="36">
        <v>1563</v>
      </c>
      <c r="C6996" s="36">
        <v>1634</v>
      </c>
      <c r="D6996" s="36" t="str">
        <f>VLOOKUP(C6996,Piv.Analysis!A:AA,27,0)</f>
        <v>دریافت و پرداخت</v>
      </c>
      <c r="E6996" s="36"/>
      <c r="F6996" s="37" t="s">
        <v>45</v>
      </c>
      <c r="G6996" s="37" t="s">
        <v>4044</v>
      </c>
      <c r="H6996" s="38">
        <v>42282639</v>
      </c>
      <c r="I6996" s="38">
        <v>0</v>
      </c>
      <c r="J6996" s="38">
        <f t="shared" si="141"/>
        <v>42282639</v>
      </c>
      <c r="K6996" s="38"/>
      <c r="L6996" s="49"/>
      <c r="M6996" s="37" t="s">
        <v>4</v>
      </c>
      <c r="N6996" s="37" t="s">
        <v>5</v>
      </c>
      <c r="O6996" s="37" t="s">
        <v>6</v>
      </c>
      <c r="P6996" s="37" t="s">
        <v>7</v>
      </c>
      <c r="Q6996" s="37" t="s">
        <v>38</v>
      </c>
      <c r="R6996" s="37" t="s">
        <v>39</v>
      </c>
      <c r="S6996" s="37" t="s">
        <v>4041</v>
      </c>
      <c r="T6996" s="37" t="s">
        <v>4040</v>
      </c>
      <c r="U6996" s="1" t="e">
        <f>VLOOKUP(T6996,[2]VAT!$A:$D,1,0)</f>
        <v>#N/A</v>
      </c>
      <c r="V6996" s="37" t="s">
        <v>2</v>
      </c>
      <c r="W6996" s="37" t="s">
        <v>2</v>
      </c>
      <c r="X6996" t="str">
        <f>VLOOKUP(T6996,[3]رکوردها!$A:$B,2,0)</f>
        <v>1672459362</v>
      </c>
      <c r="Y6996" t="str">
        <f>VLOOKUP(T6996,[3]رکوردها!$A:$D,4,0)</f>
        <v/>
      </c>
      <c r="Z6996" t="str">
        <f>VLOOKUP(T6996,[3]رکوردها!$A:$C,3,0)</f>
        <v/>
      </c>
      <c r="AA6996" t="str">
        <f>VLOOKUP(T6996,[3]رکوردها!$A:$F,6,0)</f>
        <v/>
      </c>
      <c r="AB6996" t="str">
        <f>VLOOKUP(T6996,[3]رکوردها!$A:$E,5,0)</f>
        <v/>
      </c>
    </row>
    <row r="6997" spans="1:28" s="41" customFormat="1" hidden="1" x14ac:dyDescent="0.2">
      <c r="A6997" s="36">
        <v>177019</v>
      </c>
      <c r="B6997" s="36">
        <v>1665</v>
      </c>
      <c r="C6997" s="36">
        <v>1841</v>
      </c>
      <c r="D6997" s="36" t="str">
        <f>VLOOKUP(C6997,Piv.Analysis!A:AA,27,0)</f>
        <v>حقوق و دستمزد</v>
      </c>
      <c r="E6997" s="36"/>
      <c r="F6997" s="37" t="s">
        <v>0</v>
      </c>
      <c r="G6997" s="37" t="s">
        <v>47</v>
      </c>
      <c r="H6997" s="38">
        <v>0</v>
      </c>
      <c r="I6997" s="38">
        <v>131407654</v>
      </c>
      <c r="J6997" s="38">
        <f t="shared" si="141"/>
        <v>-131407654</v>
      </c>
      <c r="K6997" s="38"/>
      <c r="L6997" s="49"/>
      <c r="M6997" s="37" t="s">
        <v>4</v>
      </c>
      <c r="N6997" s="37" t="s">
        <v>5</v>
      </c>
      <c r="O6997" s="37" t="s">
        <v>6</v>
      </c>
      <c r="P6997" s="37" t="s">
        <v>7</v>
      </c>
      <c r="Q6997" s="37" t="s">
        <v>38</v>
      </c>
      <c r="R6997" s="37" t="s">
        <v>39</v>
      </c>
      <c r="S6997" s="37" t="s">
        <v>4041</v>
      </c>
      <c r="T6997" s="37" t="s">
        <v>4040</v>
      </c>
      <c r="U6997" s="1" t="e">
        <f>VLOOKUP(T6997,[2]VAT!$A:$D,1,0)</f>
        <v>#N/A</v>
      </c>
      <c r="V6997" s="37" t="s">
        <v>2</v>
      </c>
      <c r="W6997" s="37" t="s">
        <v>2</v>
      </c>
      <c r="X6997" t="str">
        <f>VLOOKUP(T6997,[3]رکوردها!$A:$B,2,0)</f>
        <v>1672459362</v>
      </c>
      <c r="Y6997" t="str">
        <f>VLOOKUP(T6997,[3]رکوردها!$A:$D,4,0)</f>
        <v/>
      </c>
      <c r="Z6997" t="str">
        <f>VLOOKUP(T6997,[3]رکوردها!$A:$C,3,0)</f>
        <v/>
      </c>
      <c r="AA6997" t="str">
        <f>VLOOKUP(T6997,[3]رکوردها!$A:$F,6,0)</f>
        <v/>
      </c>
      <c r="AB6997" t="str">
        <f>VLOOKUP(T6997,[3]رکوردها!$A:$E,5,0)</f>
        <v/>
      </c>
    </row>
    <row r="6998" spans="1:28" s="41" customFormat="1" hidden="1" x14ac:dyDescent="0.2">
      <c r="A6998" s="36">
        <v>146751</v>
      </c>
      <c r="B6998" s="36">
        <v>1289</v>
      </c>
      <c r="C6998" s="36">
        <v>1428</v>
      </c>
      <c r="D6998" s="36" t="str">
        <f>VLOOKUP(C6998,Piv.Analysis!A:AA,27,0)</f>
        <v>حقوق و دستمزد</v>
      </c>
      <c r="E6998" s="36"/>
      <c r="F6998" s="37" t="s">
        <v>11</v>
      </c>
      <c r="G6998" s="37" t="s">
        <v>3827</v>
      </c>
      <c r="H6998" s="38">
        <v>0</v>
      </c>
      <c r="I6998" s="38">
        <v>50000000</v>
      </c>
      <c r="J6998" s="38">
        <f t="shared" si="141"/>
        <v>-50000000</v>
      </c>
      <c r="K6998" s="38"/>
      <c r="L6998" s="49"/>
      <c r="M6998" s="37" t="s">
        <v>63</v>
      </c>
      <c r="N6998" s="37" t="s">
        <v>64</v>
      </c>
      <c r="O6998" s="37" t="s">
        <v>65</v>
      </c>
      <c r="P6998" s="37" t="s">
        <v>66</v>
      </c>
      <c r="Q6998" s="37" t="s">
        <v>3828</v>
      </c>
      <c r="R6998" s="37" t="s">
        <v>3829</v>
      </c>
      <c r="S6998" s="37" t="s">
        <v>4041</v>
      </c>
      <c r="T6998" s="37" t="s">
        <v>4040</v>
      </c>
      <c r="U6998" s="1" t="e">
        <f>VLOOKUP(T6998,[2]VAT!$A:$D,1,0)</f>
        <v>#N/A</v>
      </c>
      <c r="V6998" s="37" t="s">
        <v>2</v>
      </c>
      <c r="W6998" s="37" t="s">
        <v>2</v>
      </c>
      <c r="X6998" t="str">
        <f>VLOOKUP(T6998,[3]رکوردها!$A:$B,2,0)</f>
        <v>1672459362</v>
      </c>
      <c r="Y6998" t="str">
        <f>VLOOKUP(T6998,[3]رکوردها!$A:$D,4,0)</f>
        <v/>
      </c>
      <c r="Z6998" t="str">
        <f>VLOOKUP(T6998,[3]رکوردها!$A:$C,3,0)</f>
        <v/>
      </c>
      <c r="AA6998" t="str">
        <f>VLOOKUP(T6998,[3]رکوردها!$A:$F,6,0)</f>
        <v/>
      </c>
      <c r="AB6998" t="str">
        <f>VLOOKUP(T6998,[3]رکوردها!$A:$E,5,0)</f>
        <v/>
      </c>
    </row>
    <row r="6999" spans="1:28" s="41" customFormat="1" hidden="1" x14ac:dyDescent="0.2">
      <c r="A6999" s="36">
        <v>146518</v>
      </c>
      <c r="B6999" s="36">
        <v>1357</v>
      </c>
      <c r="C6999" s="36">
        <v>1413</v>
      </c>
      <c r="D6999" s="36" t="str">
        <f>VLOOKUP(C6999,Piv.Analysis!A:AA,27,0)</f>
        <v>دریافت و پرداخت</v>
      </c>
      <c r="E6999" s="36"/>
      <c r="F6999" s="37" t="s">
        <v>489</v>
      </c>
      <c r="G6999" s="37" t="s">
        <v>1729</v>
      </c>
      <c r="H6999" s="38">
        <v>100000000</v>
      </c>
      <c r="I6999" s="38">
        <v>0</v>
      </c>
      <c r="J6999" s="38">
        <f t="shared" si="141"/>
        <v>100000000</v>
      </c>
      <c r="K6999" s="38"/>
      <c r="L6999" s="49"/>
      <c r="M6999" s="37" t="s">
        <v>63</v>
      </c>
      <c r="N6999" s="37" t="s">
        <v>64</v>
      </c>
      <c r="O6999" s="37" t="s">
        <v>65</v>
      </c>
      <c r="P6999" s="37" t="s">
        <v>66</v>
      </c>
      <c r="Q6999" s="37" t="s">
        <v>3828</v>
      </c>
      <c r="R6999" s="37" t="s">
        <v>3829</v>
      </c>
      <c r="S6999" s="37" t="s">
        <v>4041</v>
      </c>
      <c r="T6999" s="37" t="s">
        <v>4040</v>
      </c>
      <c r="U6999" s="1" t="e">
        <f>VLOOKUP(T6999,[2]VAT!$A:$D,1,0)</f>
        <v>#N/A</v>
      </c>
      <c r="V6999" s="37" t="s">
        <v>2</v>
      </c>
      <c r="W6999" s="37" t="s">
        <v>2</v>
      </c>
      <c r="X6999" t="str">
        <f>VLOOKUP(T6999,[3]رکوردها!$A:$B,2,0)</f>
        <v>1672459362</v>
      </c>
      <c r="Y6999" t="str">
        <f>VLOOKUP(T6999,[3]رکوردها!$A:$D,4,0)</f>
        <v/>
      </c>
      <c r="Z6999" t="str">
        <f>VLOOKUP(T6999,[3]رکوردها!$A:$C,3,0)</f>
        <v/>
      </c>
      <c r="AA6999" t="str">
        <f>VLOOKUP(T6999,[3]رکوردها!$A:$F,6,0)</f>
        <v/>
      </c>
      <c r="AB6999" t="str">
        <f>VLOOKUP(T6999,[3]رکوردها!$A:$E,5,0)</f>
        <v/>
      </c>
    </row>
    <row r="7000" spans="1:28" s="41" customFormat="1" hidden="1" x14ac:dyDescent="0.2">
      <c r="A7000" s="36">
        <v>175414</v>
      </c>
      <c r="B7000" s="36">
        <v>1516</v>
      </c>
      <c r="C7000" s="36">
        <v>1707</v>
      </c>
      <c r="D7000" s="36" t="str">
        <f>VLOOKUP(C7000,Piv.Analysis!A:AA,27,0)</f>
        <v>حقوق و دستمزد</v>
      </c>
      <c r="E7000" s="36"/>
      <c r="F7000" s="37" t="s">
        <v>15</v>
      </c>
      <c r="G7000" s="37" t="s">
        <v>3830</v>
      </c>
      <c r="H7000" s="38">
        <v>0</v>
      </c>
      <c r="I7000" s="38">
        <v>100000000</v>
      </c>
      <c r="J7000" s="38">
        <f t="shared" si="141"/>
        <v>-100000000</v>
      </c>
      <c r="K7000" s="38"/>
      <c r="L7000" s="49"/>
      <c r="M7000" s="37" t="s">
        <v>63</v>
      </c>
      <c r="N7000" s="37" t="s">
        <v>64</v>
      </c>
      <c r="O7000" s="37" t="s">
        <v>65</v>
      </c>
      <c r="P7000" s="37" t="s">
        <v>66</v>
      </c>
      <c r="Q7000" s="37" t="s">
        <v>3828</v>
      </c>
      <c r="R7000" s="37" t="s">
        <v>3829</v>
      </c>
      <c r="S7000" s="37" t="s">
        <v>4041</v>
      </c>
      <c r="T7000" s="37" t="s">
        <v>4040</v>
      </c>
      <c r="U7000" s="1" t="e">
        <f>VLOOKUP(T7000,[2]VAT!$A:$D,1,0)</f>
        <v>#N/A</v>
      </c>
      <c r="V7000" s="37" t="s">
        <v>2</v>
      </c>
      <c r="W7000" s="37" t="s">
        <v>2</v>
      </c>
      <c r="X7000" t="str">
        <f>VLOOKUP(T7000,[3]رکوردها!$A:$B,2,0)</f>
        <v>1672459362</v>
      </c>
      <c r="Y7000" t="str">
        <f>VLOOKUP(T7000,[3]رکوردها!$A:$D,4,0)</f>
        <v/>
      </c>
      <c r="Z7000" t="str">
        <f>VLOOKUP(T7000,[3]رکوردها!$A:$C,3,0)</f>
        <v/>
      </c>
      <c r="AA7000" t="str">
        <f>VLOOKUP(T7000,[3]رکوردها!$A:$F,6,0)</f>
        <v/>
      </c>
      <c r="AB7000" t="str">
        <f>VLOOKUP(T7000,[3]رکوردها!$A:$E,5,0)</f>
        <v/>
      </c>
    </row>
    <row r="7001" spans="1:28" s="41" customFormat="1" hidden="1" x14ac:dyDescent="0.2">
      <c r="A7001" s="36">
        <v>175566</v>
      </c>
      <c r="B7001" s="36">
        <v>1592</v>
      </c>
      <c r="C7001" s="36">
        <v>1715</v>
      </c>
      <c r="D7001" s="36" t="str">
        <f>VLOOKUP(C7001,Piv.Analysis!A:AA,27,0)</f>
        <v>دریافت و پرداخت</v>
      </c>
      <c r="E7001" s="36"/>
      <c r="F7001" s="37" t="s">
        <v>1749</v>
      </c>
      <c r="G7001" s="37" t="s">
        <v>1751</v>
      </c>
      <c r="H7001" s="38">
        <v>100000000</v>
      </c>
      <c r="I7001" s="38">
        <v>0</v>
      </c>
      <c r="J7001" s="38">
        <f t="shared" si="141"/>
        <v>100000000</v>
      </c>
      <c r="K7001" s="38"/>
      <c r="L7001" s="49"/>
      <c r="M7001" s="37" t="s">
        <v>63</v>
      </c>
      <c r="N7001" s="37" t="s">
        <v>64</v>
      </c>
      <c r="O7001" s="37" t="s">
        <v>65</v>
      </c>
      <c r="P7001" s="37" t="s">
        <v>66</v>
      </c>
      <c r="Q7001" s="37" t="s">
        <v>3828</v>
      </c>
      <c r="R7001" s="37" t="s">
        <v>3829</v>
      </c>
      <c r="S7001" s="37" t="s">
        <v>4041</v>
      </c>
      <c r="T7001" s="37" t="s">
        <v>4040</v>
      </c>
      <c r="U7001" s="1" t="e">
        <f>VLOOKUP(T7001,[2]VAT!$A:$D,1,0)</f>
        <v>#N/A</v>
      </c>
      <c r="V7001" s="37" t="s">
        <v>2</v>
      </c>
      <c r="W7001" s="37" t="s">
        <v>2</v>
      </c>
      <c r="X7001" t="str">
        <f>VLOOKUP(T7001,[3]رکوردها!$A:$B,2,0)</f>
        <v>1672459362</v>
      </c>
      <c r="Y7001" t="str">
        <f>VLOOKUP(T7001,[3]رکوردها!$A:$D,4,0)</f>
        <v/>
      </c>
      <c r="Z7001" t="str">
        <f>VLOOKUP(T7001,[3]رکوردها!$A:$C,3,0)</f>
        <v/>
      </c>
      <c r="AA7001" t="str">
        <f>VLOOKUP(T7001,[3]رکوردها!$A:$F,6,0)</f>
        <v/>
      </c>
      <c r="AB7001" t="str">
        <f>VLOOKUP(T7001,[3]رکوردها!$A:$E,5,0)</f>
        <v/>
      </c>
    </row>
    <row r="7002" spans="1:28" s="41" customFormat="1" hidden="1" x14ac:dyDescent="0.2">
      <c r="A7002" s="36">
        <v>146820</v>
      </c>
      <c r="B7002" s="36">
        <v>1291</v>
      </c>
      <c r="C7002" s="36">
        <v>1430</v>
      </c>
      <c r="D7002" s="36" t="str">
        <f>VLOOKUP(C7002,Piv.Analysis!A:AA,27,0)</f>
        <v>حقوق و دستمزد</v>
      </c>
      <c r="E7002" s="36"/>
      <c r="F7002" s="37" t="s">
        <v>11</v>
      </c>
      <c r="G7002" s="37" t="s">
        <v>48</v>
      </c>
      <c r="H7002" s="38">
        <v>0</v>
      </c>
      <c r="I7002" s="38">
        <v>10306233</v>
      </c>
      <c r="J7002" s="38">
        <f t="shared" si="141"/>
        <v>-10306233</v>
      </c>
      <c r="K7002" s="38"/>
      <c r="L7002" s="49"/>
      <c r="M7002" s="37" t="s">
        <v>4</v>
      </c>
      <c r="N7002" s="37" t="s">
        <v>5</v>
      </c>
      <c r="O7002" s="37" t="s">
        <v>6</v>
      </c>
      <c r="P7002" s="37" t="s">
        <v>7</v>
      </c>
      <c r="Q7002" s="37" t="s">
        <v>49</v>
      </c>
      <c r="R7002" s="37" t="s">
        <v>50</v>
      </c>
      <c r="S7002" s="37" t="s">
        <v>4041</v>
      </c>
      <c r="T7002" s="37" t="s">
        <v>4040</v>
      </c>
      <c r="U7002" s="1" t="e">
        <f>VLOOKUP(T7002,[2]VAT!$A:$D,1,0)</f>
        <v>#N/A</v>
      </c>
      <c r="V7002" s="37" t="s">
        <v>2</v>
      </c>
      <c r="W7002" s="37" t="s">
        <v>2</v>
      </c>
      <c r="X7002" t="str">
        <f>VLOOKUP(T7002,[3]رکوردها!$A:$B,2,0)</f>
        <v>1672459362</v>
      </c>
      <c r="Y7002" t="str">
        <f>VLOOKUP(T7002,[3]رکوردها!$A:$D,4,0)</f>
        <v/>
      </c>
      <c r="Z7002" t="str">
        <f>VLOOKUP(T7002,[3]رکوردها!$A:$C,3,0)</f>
        <v/>
      </c>
      <c r="AA7002" t="str">
        <f>VLOOKUP(T7002,[3]رکوردها!$A:$F,6,0)</f>
        <v/>
      </c>
      <c r="AB7002" t="str">
        <f>VLOOKUP(T7002,[3]رکوردها!$A:$E,5,0)</f>
        <v/>
      </c>
    </row>
    <row r="7003" spans="1:28" s="41" customFormat="1" hidden="1" x14ac:dyDescent="0.2">
      <c r="A7003" s="36">
        <v>175443</v>
      </c>
      <c r="B7003" s="36">
        <v>1517</v>
      </c>
      <c r="C7003" s="36">
        <v>1708</v>
      </c>
      <c r="D7003" s="36" t="str">
        <f>VLOOKUP(C7003,Piv.Analysis!A:AA,27,0)</f>
        <v>حقوق و دستمزد</v>
      </c>
      <c r="E7003" s="36"/>
      <c r="F7003" s="37" t="s">
        <v>15</v>
      </c>
      <c r="G7003" s="37" t="s">
        <v>51</v>
      </c>
      <c r="H7003" s="38">
        <v>0</v>
      </c>
      <c r="I7003" s="38">
        <v>10306233</v>
      </c>
      <c r="J7003" s="38">
        <f t="shared" si="141"/>
        <v>-10306233</v>
      </c>
      <c r="K7003" s="38"/>
      <c r="L7003" s="49"/>
      <c r="M7003" s="37" t="s">
        <v>4</v>
      </c>
      <c r="N7003" s="37" t="s">
        <v>5</v>
      </c>
      <c r="O7003" s="37" t="s">
        <v>6</v>
      </c>
      <c r="P7003" s="37" t="s">
        <v>7</v>
      </c>
      <c r="Q7003" s="37" t="s">
        <v>49</v>
      </c>
      <c r="R7003" s="37" t="s">
        <v>50</v>
      </c>
      <c r="S7003" s="37" t="s">
        <v>4041</v>
      </c>
      <c r="T7003" s="37" t="s">
        <v>4040</v>
      </c>
      <c r="U7003" s="1" t="e">
        <f>VLOOKUP(T7003,[2]VAT!$A:$D,1,0)</f>
        <v>#N/A</v>
      </c>
      <c r="V7003" s="37" t="s">
        <v>2</v>
      </c>
      <c r="W7003" s="37" t="s">
        <v>2</v>
      </c>
      <c r="X7003" t="str">
        <f>VLOOKUP(T7003,[3]رکوردها!$A:$B,2,0)</f>
        <v>1672459362</v>
      </c>
      <c r="Y7003" t="str">
        <f>VLOOKUP(T7003,[3]رکوردها!$A:$D,4,0)</f>
        <v/>
      </c>
      <c r="Z7003" t="str">
        <f>VLOOKUP(T7003,[3]رکوردها!$A:$C,3,0)</f>
        <v/>
      </c>
      <c r="AA7003" t="str">
        <f>VLOOKUP(T7003,[3]رکوردها!$A:$F,6,0)</f>
        <v/>
      </c>
      <c r="AB7003" t="str">
        <f>VLOOKUP(T7003,[3]رکوردها!$A:$E,5,0)</f>
        <v/>
      </c>
    </row>
    <row r="7004" spans="1:28" s="41" customFormat="1" hidden="1" x14ac:dyDescent="0.2">
      <c r="A7004" s="36">
        <v>177053</v>
      </c>
      <c r="B7004" s="36">
        <v>1667</v>
      </c>
      <c r="C7004" s="36">
        <v>1843</v>
      </c>
      <c r="D7004" s="36" t="str">
        <f>VLOOKUP(C7004,Piv.Analysis!A:AA,27,0)</f>
        <v>حقوق و دستمزد</v>
      </c>
      <c r="E7004" s="36"/>
      <c r="F7004" s="37" t="s">
        <v>0</v>
      </c>
      <c r="G7004" s="37" t="s">
        <v>52</v>
      </c>
      <c r="H7004" s="38">
        <v>0</v>
      </c>
      <c r="I7004" s="38">
        <v>10306232</v>
      </c>
      <c r="J7004" s="38">
        <f t="shared" si="141"/>
        <v>-10306232</v>
      </c>
      <c r="K7004" s="38"/>
      <c r="L7004" s="49"/>
      <c r="M7004" s="37" t="s">
        <v>4</v>
      </c>
      <c r="N7004" s="37" t="s">
        <v>5</v>
      </c>
      <c r="O7004" s="37" t="s">
        <v>6</v>
      </c>
      <c r="P7004" s="37" t="s">
        <v>7</v>
      </c>
      <c r="Q7004" s="37" t="s">
        <v>49</v>
      </c>
      <c r="R7004" s="37" t="s">
        <v>50</v>
      </c>
      <c r="S7004" s="37" t="s">
        <v>4041</v>
      </c>
      <c r="T7004" s="37" t="s">
        <v>4040</v>
      </c>
      <c r="U7004" s="1" t="e">
        <f>VLOOKUP(T7004,[2]VAT!$A:$D,1,0)</f>
        <v>#N/A</v>
      </c>
      <c r="V7004" s="37" t="s">
        <v>2</v>
      </c>
      <c r="W7004" s="37" t="s">
        <v>2</v>
      </c>
      <c r="X7004" t="str">
        <f>VLOOKUP(T7004,[3]رکوردها!$A:$B,2,0)</f>
        <v>1672459362</v>
      </c>
      <c r="Y7004" t="str">
        <f>VLOOKUP(T7004,[3]رکوردها!$A:$D,4,0)</f>
        <v/>
      </c>
      <c r="Z7004" t="str">
        <f>VLOOKUP(T7004,[3]رکوردها!$A:$C,3,0)</f>
        <v/>
      </c>
      <c r="AA7004" t="str">
        <f>VLOOKUP(T7004,[3]رکوردها!$A:$F,6,0)</f>
        <v/>
      </c>
      <c r="AB7004" t="str">
        <f>VLOOKUP(T7004,[3]رکوردها!$A:$E,5,0)</f>
        <v/>
      </c>
    </row>
    <row r="7005" spans="1:28" s="41" customFormat="1" hidden="1" x14ac:dyDescent="0.2">
      <c r="A7005" s="36">
        <v>173526</v>
      </c>
      <c r="B7005" s="36">
        <v>1537</v>
      </c>
      <c r="C7005" s="36">
        <v>1569</v>
      </c>
      <c r="D7005" s="36" t="str">
        <f>VLOOKUP(C7005,Piv.Analysis!A:AA,27,0)</f>
        <v>انتظامی</v>
      </c>
      <c r="E7005" s="36"/>
      <c r="F7005" s="37" t="s">
        <v>135</v>
      </c>
      <c r="G7005" s="37" t="s">
        <v>4039</v>
      </c>
      <c r="H7005" s="38">
        <v>0</v>
      </c>
      <c r="I7005" s="38">
        <v>500000000</v>
      </c>
      <c r="J7005" s="38">
        <f t="shared" si="141"/>
        <v>-500000000</v>
      </c>
      <c r="K7005" s="38"/>
      <c r="L7005" s="49"/>
      <c r="M7005" s="37" t="s">
        <v>96</v>
      </c>
      <c r="N7005" s="37" t="s">
        <v>97</v>
      </c>
      <c r="O7005" s="37" t="s">
        <v>98</v>
      </c>
      <c r="P7005" s="37" t="s">
        <v>99</v>
      </c>
      <c r="Q7005" s="37" t="s">
        <v>111</v>
      </c>
      <c r="R7005" s="37" t="s">
        <v>112</v>
      </c>
      <c r="S7005" s="37" t="s">
        <v>4041</v>
      </c>
      <c r="T7005" s="37" t="s">
        <v>4040</v>
      </c>
      <c r="U7005" s="1" t="e">
        <f>VLOOKUP(T7005,[2]VAT!$A:$D,1,0)</f>
        <v>#N/A</v>
      </c>
      <c r="V7005" s="37" t="s">
        <v>2</v>
      </c>
      <c r="W7005" s="37" t="s">
        <v>2</v>
      </c>
      <c r="X7005" t="str">
        <f>VLOOKUP(T7005,[3]رکوردها!$A:$B,2,0)</f>
        <v>1672459362</v>
      </c>
      <c r="Y7005" t="str">
        <f>VLOOKUP(T7005,[3]رکوردها!$A:$D,4,0)</f>
        <v/>
      </c>
      <c r="Z7005" t="str">
        <f>VLOOKUP(T7005,[3]رکوردها!$A:$C,3,0)</f>
        <v/>
      </c>
      <c r="AA7005" t="str">
        <f>VLOOKUP(T7005,[3]رکوردها!$A:$F,6,0)</f>
        <v/>
      </c>
      <c r="AB7005" t="str">
        <f>VLOOKUP(T7005,[3]رکوردها!$A:$E,5,0)</f>
        <v/>
      </c>
    </row>
    <row r="7006" spans="1:28" s="41" customFormat="1" hidden="1" x14ac:dyDescent="0.2">
      <c r="A7006" s="36">
        <v>146748</v>
      </c>
      <c r="B7006" s="36">
        <v>1289</v>
      </c>
      <c r="C7006" s="36">
        <v>1428</v>
      </c>
      <c r="D7006" s="36" t="str">
        <f>VLOOKUP(C7006,Piv.Analysis!A:AA,27,0)</f>
        <v>حقوق و دستمزد</v>
      </c>
      <c r="E7006" s="36"/>
      <c r="F7006" s="37" t="s">
        <v>11</v>
      </c>
      <c r="G7006" s="37" t="s">
        <v>3821</v>
      </c>
      <c r="H7006" s="38">
        <v>0</v>
      </c>
      <c r="I7006" s="38">
        <v>7500000</v>
      </c>
      <c r="J7006" s="38">
        <f t="shared" si="141"/>
        <v>-7500000</v>
      </c>
      <c r="K7006" s="38"/>
      <c r="L7006" s="49"/>
      <c r="M7006" s="37" t="s">
        <v>63</v>
      </c>
      <c r="N7006" s="37" t="s">
        <v>64</v>
      </c>
      <c r="O7006" s="37" t="s">
        <v>65</v>
      </c>
      <c r="P7006" s="37" t="s">
        <v>66</v>
      </c>
      <c r="Q7006" s="37" t="s">
        <v>67</v>
      </c>
      <c r="R7006" s="37" t="s">
        <v>68</v>
      </c>
      <c r="S7006" s="37" t="s">
        <v>4041</v>
      </c>
      <c r="T7006" s="37" t="s">
        <v>4040</v>
      </c>
      <c r="U7006" s="1" t="e">
        <f>VLOOKUP(T7006,[2]VAT!$A:$D,1,0)</f>
        <v>#N/A</v>
      </c>
      <c r="V7006" s="37" t="s">
        <v>2</v>
      </c>
      <c r="W7006" s="37" t="s">
        <v>2</v>
      </c>
      <c r="X7006" t="str">
        <f>VLOOKUP(T7006,[3]رکوردها!$A:$B,2,0)</f>
        <v>1672459362</v>
      </c>
      <c r="Y7006" t="str">
        <f>VLOOKUP(T7006,[3]رکوردها!$A:$D,4,0)</f>
        <v/>
      </c>
      <c r="Z7006" t="str">
        <f>VLOOKUP(T7006,[3]رکوردها!$A:$C,3,0)</f>
        <v/>
      </c>
      <c r="AA7006" t="str">
        <f>VLOOKUP(T7006,[3]رکوردها!$A:$F,6,0)</f>
        <v/>
      </c>
      <c r="AB7006" t="str">
        <f>VLOOKUP(T7006,[3]رکوردها!$A:$E,5,0)</f>
        <v/>
      </c>
    </row>
    <row r="7007" spans="1:28" s="41" customFormat="1" hidden="1" x14ac:dyDescent="0.2">
      <c r="A7007" s="36">
        <v>175410</v>
      </c>
      <c r="B7007" s="36">
        <v>1516</v>
      </c>
      <c r="C7007" s="36">
        <v>1707</v>
      </c>
      <c r="D7007" s="36" t="str">
        <f>VLOOKUP(C7007,Piv.Analysis!A:AA,27,0)</f>
        <v>حقوق و دستمزد</v>
      </c>
      <c r="E7007" s="36"/>
      <c r="F7007" s="37" t="s">
        <v>15</v>
      </c>
      <c r="G7007" s="37" t="s">
        <v>62</v>
      </c>
      <c r="H7007" s="38">
        <v>0</v>
      </c>
      <c r="I7007" s="38">
        <v>7500000</v>
      </c>
      <c r="J7007" s="38">
        <f t="shared" si="141"/>
        <v>-7500000</v>
      </c>
      <c r="K7007" s="38"/>
      <c r="L7007" s="49"/>
      <c r="M7007" s="37" t="s">
        <v>63</v>
      </c>
      <c r="N7007" s="37" t="s">
        <v>64</v>
      </c>
      <c r="O7007" s="37" t="s">
        <v>65</v>
      </c>
      <c r="P7007" s="37" t="s">
        <v>66</v>
      </c>
      <c r="Q7007" s="37" t="s">
        <v>67</v>
      </c>
      <c r="R7007" s="37" t="s">
        <v>68</v>
      </c>
      <c r="S7007" s="37" t="s">
        <v>4041</v>
      </c>
      <c r="T7007" s="37" t="s">
        <v>4040</v>
      </c>
      <c r="U7007" s="1" t="e">
        <f>VLOOKUP(T7007,[2]VAT!$A:$D,1,0)</f>
        <v>#N/A</v>
      </c>
      <c r="V7007" s="37" t="s">
        <v>2</v>
      </c>
      <c r="W7007" s="37" t="s">
        <v>2</v>
      </c>
      <c r="X7007" t="str">
        <f>VLOOKUP(T7007,[3]رکوردها!$A:$B,2,0)</f>
        <v>1672459362</v>
      </c>
      <c r="Y7007" t="str">
        <f>VLOOKUP(T7007,[3]رکوردها!$A:$D,4,0)</f>
        <v/>
      </c>
      <c r="Z7007" t="str">
        <f>VLOOKUP(T7007,[3]رکوردها!$A:$C,3,0)</f>
        <v/>
      </c>
      <c r="AA7007" t="str">
        <f>VLOOKUP(T7007,[3]رکوردها!$A:$F,6,0)</f>
        <v/>
      </c>
      <c r="AB7007" t="str">
        <f>VLOOKUP(T7007,[3]رکوردها!$A:$E,5,0)</f>
        <v/>
      </c>
    </row>
    <row r="7008" spans="1:28" s="41" customFormat="1" hidden="1" x14ac:dyDescent="0.2">
      <c r="A7008" s="36">
        <v>177009</v>
      </c>
      <c r="B7008" s="36">
        <v>1665</v>
      </c>
      <c r="C7008" s="36">
        <v>1841</v>
      </c>
      <c r="D7008" s="36" t="str">
        <f>VLOOKUP(C7008,Piv.Analysis!A:AA,27,0)</f>
        <v>حقوق و دستمزد</v>
      </c>
      <c r="E7008" s="36"/>
      <c r="F7008" s="37" t="s">
        <v>0</v>
      </c>
      <c r="G7008" s="37" t="s">
        <v>70</v>
      </c>
      <c r="H7008" s="38">
        <v>0</v>
      </c>
      <c r="I7008" s="38">
        <v>7500000</v>
      </c>
      <c r="J7008" s="38">
        <f t="shared" si="141"/>
        <v>-7500000</v>
      </c>
      <c r="K7008" s="38"/>
      <c r="L7008" s="49"/>
      <c r="M7008" s="37" t="s">
        <v>63</v>
      </c>
      <c r="N7008" s="37" t="s">
        <v>64</v>
      </c>
      <c r="O7008" s="37" t="s">
        <v>65</v>
      </c>
      <c r="P7008" s="37" t="s">
        <v>66</v>
      </c>
      <c r="Q7008" s="37" t="s">
        <v>67</v>
      </c>
      <c r="R7008" s="37" t="s">
        <v>68</v>
      </c>
      <c r="S7008" s="37" t="s">
        <v>4041</v>
      </c>
      <c r="T7008" s="37" t="s">
        <v>4040</v>
      </c>
      <c r="U7008" s="1" t="e">
        <f>VLOOKUP(T7008,[2]VAT!$A:$D,1,0)</f>
        <v>#N/A</v>
      </c>
      <c r="V7008" s="37" t="s">
        <v>2</v>
      </c>
      <c r="W7008" s="37" t="s">
        <v>2</v>
      </c>
      <c r="X7008" t="str">
        <f>VLOOKUP(T7008,[3]رکوردها!$A:$B,2,0)</f>
        <v>1672459362</v>
      </c>
      <c r="Y7008" t="str">
        <f>VLOOKUP(T7008,[3]رکوردها!$A:$D,4,0)</f>
        <v/>
      </c>
      <c r="Z7008" t="str">
        <f>VLOOKUP(T7008,[3]رکوردها!$A:$C,3,0)</f>
        <v/>
      </c>
      <c r="AA7008" t="str">
        <f>VLOOKUP(T7008,[3]رکوردها!$A:$F,6,0)</f>
        <v/>
      </c>
      <c r="AB7008" t="str">
        <f>VLOOKUP(T7008,[3]رکوردها!$A:$E,5,0)</f>
        <v/>
      </c>
    </row>
    <row r="7009" spans="1:28" s="41" customFormat="1" hidden="1" x14ac:dyDescent="0.2">
      <c r="A7009" s="36">
        <v>146833</v>
      </c>
      <c r="B7009" s="36">
        <v>1292</v>
      </c>
      <c r="C7009" s="36">
        <v>1431</v>
      </c>
      <c r="D7009" s="36" t="str">
        <f>VLOOKUP(C7009,Piv.Analysis!A:AA,27,0)</f>
        <v>حقوق و دستمزد</v>
      </c>
      <c r="E7009" s="36"/>
      <c r="F7009" s="37" t="s">
        <v>11</v>
      </c>
      <c r="G7009" s="37" t="s">
        <v>53</v>
      </c>
      <c r="H7009" s="38">
        <v>0</v>
      </c>
      <c r="I7009" s="38">
        <v>9512513</v>
      </c>
      <c r="J7009" s="38">
        <f t="shared" si="141"/>
        <v>-9512513</v>
      </c>
      <c r="K7009" s="38"/>
      <c r="L7009" s="49"/>
      <c r="M7009" s="37" t="s">
        <v>54</v>
      </c>
      <c r="N7009" s="37" t="s">
        <v>55</v>
      </c>
      <c r="O7009" s="37" t="s">
        <v>56</v>
      </c>
      <c r="P7009" s="37" t="s">
        <v>57</v>
      </c>
      <c r="Q7009" s="37" t="s">
        <v>58</v>
      </c>
      <c r="R7009" s="37" t="s">
        <v>59</v>
      </c>
      <c r="S7009" s="37" t="s">
        <v>4041</v>
      </c>
      <c r="T7009" s="37" t="s">
        <v>4040</v>
      </c>
      <c r="U7009" s="1" t="e">
        <f>VLOOKUP(T7009,[2]VAT!$A:$D,1,0)</f>
        <v>#N/A</v>
      </c>
      <c r="V7009" s="37" t="s">
        <v>2</v>
      </c>
      <c r="W7009" s="37" t="s">
        <v>2</v>
      </c>
      <c r="X7009" t="str">
        <f>VLOOKUP(T7009,[3]رکوردها!$A:$B,2,0)</f>
        <v>1672459362</v>
      </c>
      <c r="Y7009" t="str">
        <f>VLOOKUP(T7009,[3]رکوردها!$A:$D,4,0)</f>
        <v/>
      </c>
      <c r="Z7009" t="str">
        <f>VLOOKUP(T7009,[3]رکوردها!$A:$C,3,0)</f>
        <v/>
      </c>
      <c r="AA7009" t="str">
        <f>VLOOKUP(T7009,[3]رکوردها!$A:$F,6,0)</f>
        <v/>
      </c>
      <c r="AB7009" t="str">
        <f>VLOOKUP(T7009,[3]رکوردها!$A:$E,5,0)</f>
        <v/>
      </c>
    </row>
    <row r="7010" spans="1:28" s="41" customFormat="1" hidden="1" x14ac:dyDescent="0.2">
      <c r="A7010" s="36">
        <v>175456</v>
      </c>
      <c r="B7010" s="36">
        <v>1518</v>
      </c>
      <c r="C7010" s="36">
        <v>1709</v>
      </c>
      <c r="D7010" s="36" t="str">
        <f>VLOOKUP(C7010,Piv.Analysis!A:AA,27,0)</f>
        <v>حقوق و دستمزد</v>
      </c>
      <c r="E7010" s="36"/>
      <c r="F7010" s="37" t="s">
        <v>15</v>
      </c>
      <c r="G7010" s="37" t="s">
        <v>60</v>
      </c>
      <c r="H7010" s="38">
        <v>0</v>
      </c>
      <c r="I7010" s="38">
        <v>9512513</v>
      </c>
      <c r="J7010" s="38">
        <f t="shared" si="141"/>
        <v>-9512513</v>
      </c>
      <c r="K7010" s="38"/>
      <c r="L7010" s="49"/>
      <c r="M7010" s="37" t="s">
        <v>54</v>
      </c>
      <c r="N7010" s="37" t="s">
        <v>55</v>
      </c>
      <c r="O7010" s="37" t="s">
        <v>56</v>
      </c>
      <c r="P7010" s="37" t="s">
        <v>57</v>
      </c>
      <c r="Q7010" s="37" t="s">
        <v>58</v>
      </c>
      <c r="R7010" s="37" t="s">
        <v>59</v>
      </c>
      <c r="S7010" s="37" t="s">
        <v>4041</v>
      </c>
      <c r="T7010" s="37" t="s">
        <v>4040</v>
      </c>
      <c r="U7010" s="1" t="e">
        <f>VLOOKUP(T7010,[2]VAT!$A:$D,1,0)</f>
        <v>#N/A</v>
      </c>
      <c r="V7010" s="37" t="s">
        <v>2</v>
      </c>
      <c r="W7010" s="37" t="s">
        <v>2</v>
      </c>
      <c r="X7010" t="str">
        <f>VLOOKUP(T7010,[3]رکوردها!$A:$B,2,0)</f>
        <v>1672459362</v>
      </c>
      <c r="Y7010" t="str">
        <f>VLOOKUP(T7010,[3]رکوردها!$A:$D,4,0)</f>
        <v/>
      </c>
      <c r="Z7010" t="str">
        <f>VLOOKUP(T7010,[3]رکوردها!$A:$C,3,0)</f>
        <v/>
      </c>
      <c r="AA7010" t="str">
        <f>VLOOKUP(T7010,[3]رکوردها!$A:$F,6,0)</f>
        <v/>
      </c>
      <c r="AB7010" t="str">
        <f>VLOOKUP(T7010,[3]رکوردها!$A:$E,5,0)</f>
        <v/>
      </c>
    </row>
    <row r="7011" spans="1:28" s="41" customFormat="1" hidden="1" x14ac:dyDescent="0.2">
      <c r="A7011" s="36">
        <v>177040</v>
      </c>
      <c r="B7011" s="36">
        <v>1666</v>
      </c>
      <c r="C7011" s="36">
        <v>1842</v>
      </c>
      <c r="D7011" s="36" t="str">
        <f>VLOOKUP(C7011,Piv.Analysis!A:AA,27,0)</f>
        <v>حقوق و دستمزد</v>
      </c>
      <c r="E7011" s="36"/>
      <c r="F7011" s="37" t="s">
        <v>0</v>
      </c>
      <c r="G7011" s="37" t="s">
        <v>61</v>
      </c>
      <c r="H7011" s="38">
        <v>0</v>
      </c>
      <c r="I7011" s="38">
        <v>11100458</v>
      </c>
      <c r="J7011" s="38">
        <f t="shared" si="141"/>
        <v>-11100458</v>
      </c>
      <c r="K7011" s="38"/>
      <c r="L7011" s="49"/>
      <c r="M7011" s="37" t="s">
        <v>54</v>
      </c>
      <c r="N7011" s="37" t="s">
        <v>55</v>
      </c>
      <c r="O7011" s="37" t="s">
        <v>56</v>
      </c>
      <c r="P7011" s="37" t="s">
        <v>57</v>
      </c>
      <c r="Q7011" s="37" t="s">
        <v>58</v>
      </c>
      <c r="R7011" s="37" t="s">
        <v>59</v>
      </c>
      <c r="S7011" s="37" t="s">
        <v>4041</v>
      </c>
      <c r="T7011" s="37" t="s">
        <v>4040</v>
      </c>
      <c r="U7011" s="1" t="e">
        <f>VLOOKUP(T7011,[2]VAT!$A:$D,1,0)</f>
        <v>#N/A</v>
      </c>
      <c r="V7011" s="37" t="s">
        <v>2</v>
      </c>
      <c r="W7011" s="37" t="s">
        <v>2</v>
      </c>
      <c r="X7011" t="str">
        <f>VLOOKUP(T7011,[3]رکوردها!$A:$B,2,0)</f>
        <v>1672459362</v>
      </c>
      <c r="Y7011" t="str">
        <f>VLOOKUP(T7011,[3]رکوردها!$A:$D,4,0)</f>
        <v/>
      </c>
      <c r="Z7011" t="str">
        <f>VLOOKUP(T7011,[3]رکوردها!$A:$C,3,0)</f>
        <v/>
      </c>
      <c r="AA7011" t="str">
        <f>VLOOKUP(T7011,[3]رکوردها!$A:$F,6,0)</f>
        <v/>
      </c>
      <c r="AB7011" t="str">
        <f>VLOOKUP(T7011,[3]رکوردها!$A:$E,5,0)</f>
        <v/>
      </c>
    </row>
    <row r="7012" spans="1:28" s="41" customFormat="1" hidden="1" x14ac:dyDescent="0.2">
      <c r="A7012" s="36">
        <v>144817</v>
      </c>
      <c r="B7012" s="36">
        <v>1154</v>
      </c>
      <c r="C7012" s="36">
        <v>1393</v>
      </c>
      <c r="D7012" s="39" t="s">
        <v>5178</v>
      </c>
      <c r="E7012" s="36"/>
      <c r="F7012" s="37" t="s">
        <v>240</v>
      </c>
      <c r="G7012" s="37" t="s">
        <v>4045</v>
      </c>
      <c r="H7012" s="38">
        <v>0</v>
      </c>
      <c r="I7012" s="38">
        <v>69175000</v>
      </c>
      <c r="J7012" s="38">
        <f t="shared" si="141"/>
        <v>-69175000</v>
      </c>
      <c r="K7012" s="38"/>
      <c r="L7012" s="49"/>
      <c r="M7012" s="37" t="s">
        <v>63</v>
      </c>
      <c r="N7012" s="37" t="s">
        <v>64</v>
      </c>
      <c r="O7012" s="37" t="s">
        <v>2566</v>
      </c>
      <c r="P7012" s="37" t="s">
        <v>2567</v>
      </c>
      <c r="Q7012" s="37" t="s">
        <v>4047</v>
      </c>
      <c r="R7012" s="37" t="s">
        <v>4048</v>
      </c>
      <c r="S7012" s="37" t="s">
        <v>4049</v>
      </c>
      <c r="T7012" s="37" t="s">
        <v>4046</v>
      </c>
      <c r="U7012" s="1" t="e">
        <f>VLOOKUP(T7012,[2]VAT!$A:$D,1,0)</f>
        <v>#N/A</v>
      </c>
      <c r="V7012" s="37" t="s">
        <v>2</v>
      </c>
      <c r="W7012" s="37" t="s">
        <v>2</v>
      </c>
      <c r="X7012" t="str">
        <f>VLOOKUP(T7012,[3]رکوردها!$A:$B,2,0)</f>
        <v/>
      </c>
      <c r="Y7012" t="str">
        <f>VLOOKUP(T7012,[3]رکوردها!$A:$D,4,0)</f>
        <v/>
      </c>
      <c r="Z7012" t="str">
        <f>VLOOKUP(T7012,[3]رکوردها!$A:$C,3,0)</f>
        <v/>
      </c>
      <c r="AA7012" t="str">
        <f>VLOOKUP(T7012,[3]رکوردها!$A:$F,6,0)</f>
        <v/>
      </c>
      <c r="AB7012" t="str">
        <f>VLOOKUP(T7012,[3]رکوردها!$A:$E,5,0)</f>
        <v/>
      </c>
    </row>
    <row r="7013" spans="1:28" x14ac:dyDescent="0.2">
      <c r="A7013" s="54">
        <v>144819</v>
      </c>
      <c r="B7013" s="2">
        <v>1154</v>
      </c>
      <c r="C7013" s="2">
        <v>1393</v>
      </c>
      <c r="D7013" s="33" t="str">
        <f>VLOOKUP(C7013,Piv.Analysis!A:AA,27,0)</f>
        <v>خرید دارایی ثابت</v>
      </c>
      <c r="E7013" s="2" t="s">
        <v>5185</v>
      </c>
      <c r="F7013" s="1" t="s">
        <v>240</v>
      </c>
      <c r="G7013" s="1" t="s">
        <v>1675</v>
      </c>
      <c r="H7013" s="4">
        <v>0</v>
      </c>
      <c r="I7013" s="4">
        <v>1349500000</v>
      </c>
      <c r="J7013" s="4">
        <f t="shared" si="141"/>
        <v>-1349500000</v>
      </c>
      <c r="K7013" s="4">
        <f t="shared" ref="K7013:K7018" si="142">I7013</f>
        <v>1349500000</v>
      </c>
      <c r="L7013" s="49">
        <v>0</v>
      </c>
      <c r="M7013" s="1" t="s">
        <v>63</v>
      </c>
      <c r="N7013" s="1" t="s">
        <v>64</v>
      </c>
      <c r="O7013" s="1" t="s">
        <v>2566</v>
      </c>
      <c r="P7013" s="1" t="s">
        <v>2567</v>
      </c>
      <c r="Q7013" s="1" t="s">
        <v>4047</v>
      </c>
      <c r="R7013" s="1" t="s">
        <v>4048</v>
      </c>
      <c r="S7013" s="1" t="s">
        <v>4049</v>
      </c>
      <c r="T7013" s="1" t="s">
        <v>4046</v>
      </c>
      <c r="U7013" s="1" t="e">
        <f>VLOOKUP(T7013,[2]VAT!$A:$D,1,0)</f>
        <v>#N/A</v>
      </c>
      <c r="V7013" s="1" t="s">
        <v>2</v>
      </c>
      <c r="W7013" s="1" t="s">
        <v>2</v>
      </c>
      <c r="X7013" t="str">
        <f>VLOOKUP(T7013,[3]رکوردها!$A:$B,2,0)</f>
        <v/>
      </c>
      <c r="Y7013" t="str">
        <f>VLOOKUP(T7013,[3]رکوردها!$A:$D,4,0)</f>
        <v/>
      </c>
      <c r="Z7013" t="str">
        <f>VLOOKUP(T7013,[3]رکوردها!$A:$C,3,0)</f>
        <v/>
      </c>
      <c r="AA7013" t="str">
        <f>VLOOKUP(T7013,[3]رکوردها!$A:$F,6,0)</f>
        <v/>
      </c>
      <c r="AB7013" t="str">
        <f>VLOOKUP(T7013,[3]رکوردها!$A:$E,5,0)</f>
        <v/>
      </c>
    </row>
    <row r="7014" spans="1:28" x14ac:dyDescent="0.2">
      <c r="A7014" s="54">
        <v>144820</v>
      </c>
      <c r="B7014" s="2">
        <v>1154</v>
      </c>
      <c r="C7014" s="2">
        <v>1393</v>
      </c>
      <c r="D7014" s="33" t="str">
        <f>VLOOKUP(C7014,Piv.Analysis!A:AA,27,0)</f>
        <v>خرید دارایی ثابت</v>
      </c>
      <c r="E7014" s="2" t="s">
        <v>5185</v>
      </c>
      <c r="F7014" s="1" t="s">
        <v>240</v>
      </c>
      <c r="G7014" s="1" t="s">
        <v>1682</v>
      </c>
      <c r="H7014" s="4">
        <v>0</v>
      </c>
      <c r="I7014" s="4">
        <v>4530448545</v>
      </c>
      <c r="J7014" s="4">
        <f t="shared" si="141"/>
        <v>-4530448545</v>
      </c>
      <c r="K7014" s="4">
        <f t="shared" si="142"/>
        <v>4530448545</v>
      </c>
      <c r="L7014" s="49">
        <v>0</v>
      </c>
      <c r="M7014" s="1" t="s">
        <v>63</v>
      </c>
      <c r="N7014" s="1" t="s">
        <v>64</v>
      </c>
      <c r="O7014" s="1" t="s">
        <v>2566</v>
      </c>
      <c r="P7014" s="1" t="s">
        <v>2567</v>
      </c>
      <c r="Q7014" s="1" t="s">
        <v>4047</v>
      </c>
      <c r="R7014" s="1" t="s">
        <v>4048</v>
      </c>
      <c r="S7014" s="1" t="s">
        <v>4049</v>
      </c>
      <c r="T7014" s="1" t="s">
        <v>4046</v>
      </c>
      <c r="U7014" s="1" t="e">
        <f>VLOOKUP(T7014,[2]VAT!$A:$D,1,0)</f>
        <v>#N/A</v>
      </c>
      <c r="V7014" s="1" t="s">
        <v>2</v>
      </c>
      <c r="W7014" s="1" t="s">
        <v>2</v>
      </c>
      <c r="X7014" t="str">
        <f>VLOOKUP(T7014,[3]رکوردها!$A:$B,2,0)</f>
        <v/>
      </c>
      <c r="Y7014" t="str">
        <f>VLOOKUP(T7014,[3]رکوردها!$A:$D,4,0)</f>
        <v/>
      </c>
      <c r="Z7014" t="str">
        <f>VLOOKUP(T7014,[3]رکوردها!$A:$C,3,0)</f>
        <v/>
      </c>
      <c r="AA7014" t="str">
        <f>VLOOKUP(T7014,[3]رکوردها!$A:$F,6,0)</f>
        <v/>
      </c>
      <c r="AB7014" t="str">
        <f>VLOOKUP(T7014,[3]رکوردها!$A:$E,5,0)</f>
        <v/>
      </c>
    </row>
    <row r="7015" spans="1:28" x14ac:dyDescent="0.2">
      <c r="A7015" s="54">
        <v>144821</v>
      </c>
      <c r="B7015" s="2">
        <v>1154</v>
      </c>
      <c r="C7015" s="2">
        <v>1393</v>
      </c>
      <c r="D7015" s="33" t="str">
        <f>VLOOKUP(C7015,Piv.Analysis!A:AA,27,0)</f>
        <v>خرید دارایی ثابت</v>
      </c>
      <c r="E7015" s="2" t="s">
        <v>5185</v>
      </c>
      <c r="F7015" s="1" t="s">
        <v>240</v>
      </c>
      <c r="G7015" s="1" t="s">
        <v>1683</v>
      </c>
      <c r="H7015" s="4">
        <v>0</v>
      </c>
      <c r="I7015" s="4">
        <v>7097825000</v>
      </c>
      <c r="J7015" s="4">
        <f t="shared" si="141"/>
        <v>-7097825000</v>
      </c>
      <c r="K7015" s="4">
        <f t="shared" si="142"/>
        <v>7097825000</v>
      </c>
      <c r="L7015" s="49">
        <v>0</v>
      </c>
      <c r="M7015" s="1" t="s">
        <v>63</v>
      </c>
      <c r="N7015" s="1" t="s">
        <v>64</v>
      </c>
      <c r="O7015" s="1" t="s">
        <v>2566</v>
      </c>
      <c r="P7015" s="1" t="s">
        <v>2567</v>
      </c>
      <c r="Q7015" s="1" t="s">
        <v>4047</v>
      </c>
      <c r="R7015" s="1" t="s">
        <v>4048</v>
      </c>
      <c r="S7015" s="1" t="s">
        <v>4049</v>
      </c>
      <c r="T7015" s="1" t="s">
        <v>4046</v>
      </c>
      <c r="U7015" s="1" t="e">
        <f>VLOOKUP(T7015,[2]VAT!$A:$D,1,0)</f>
        <v>#N/A</v>
      </c>
      <c r="V7015" s="1" t="s">
        <v>2</v>
      </c>
      <c r="W7015" s="1" t="s">
        <v>2</v>
      </c>
      <c r="X7015" t="str">
        <f>VLOOKUP(T7015,[3]رکوردها!$A:$B,2,0)</f>
        <v/>
      </c>
      <c r="Y7015" t="str">
        <f>VLOOKUP(T7015,[3]رکوردها!$A:$D,4,0)</f>
        <v/>
      </c>
      <c r="Z7015" t="str">
        <f>VLOOKUP(T7015,[3]رکوردها!$A:$C,3,0)</f>
        <v/>
      </c>
      <c r="AA7015" t="str">
        <f>VLOOKUP(T7015,[3]رکوردها!$A:$F,6,0)</f>
        <v/>
      </c>
      <c r="AB7015" t="str">
        <f>VLOOKUP(T7015,[3]رکوردها!$A:$E,5,0)</f>
        <v/>
      </c>
    </row>
    <row r="7016" spans="1:28" x14ac:dyDescent="0.2">
      <c r="A7016" s="54">
        <v>144822</v>
      </c>
      <c r="B7016" s="2">
        <v>1154</v>
      </c>
      <c r="C7016" s="2">
        <v>1393</v>
      </c>
      <c r="D7016" s="33" t="str">
        <f>VLOOKUP(C7016,Piv.Analysis!A:AA,27,0)</f>
        <v>خرید دارایی ثابت</v>
      </c>
      <c r="E7016" s="2" t="s">
        <v>5185</v>
      </c>
      <c r="F7016" s="1" t="s">
        <v>240</v>
      </c>
      <c r="G7016" s="1" t="s">
        <v>1684</v>
      </c>
      <c r="H7016" s="4">
        <v>0</v>
      </c>
      <c r="I7016" s="4">
        <v>2902968750</v>
      </c>
      <c r="J7016" s="4">
        <f t="shared" si="141"/>
        <v>-2902968750</v>
      </c>
      <c r="K7016" s="4">
        <f t="shared" si="142"/>
        <v>2902968750</v>
      </c>
      <c r="L7016" s="49">
        <v>0</v>
      </c>
      <c r="M7016" s="1" t="s">
        <v>63</v>
      </c>
      <c r="N7016" s="1" t="s">
        <v>64</v>
      </c>
      <c r="O7016" s="1" t="s">
        <v>2566</v>
      </c>
      <c r="P7016" s="1" t="s">
        <v>2567</v>
      </c>
      <c r="Q7016" s="1" t="s">
        <v>4047</v>
      </c>
      <c r="R7016" s="1" t="s">
        <v>4048</v>
      </c>
      <c r="S7016" s="1" t="s">
        <v>4049</v>
      </c>
      <c r="T7016" s="1" t="s">
        <v>4046</v>
      </c>
      <c r="U7016" s="1" t="e">
        <f>VLOOKUP(T7016,[2]VAT!$A:$D,1,0)</f>
        <v>#N/A</v>
      </c>
      <c r="V7016" s="1" t="s">
        <v>2</v>
      </c>
      <c r="W7016" s="1" t="s">
        <v>2</v>
      </c>
      <c r="X7016" t="str">
        <f>VLOOKUP(T7016,[3]رکوردها!$A:$B,2,0)</f>
        <v/>
      </c>
      <c r="Y7016" t="str">
        <f>VLOOKUP(T7016,[3]رکوردها!$A:$D,4,0)</f>
        <v/>
      </c>
      <c r="Z7016" t="str">
        <f>VLOOKUP(T7016,[3]رکوردها!$A:$C,3,0)</f>
        <v/>
      </c>
      <c r="AA7016" t="str">
        <f>VLOOKUP(T7016,[3]رکوردها!$A:$F,6,0)</f>
        <v/>
      </c>
      <c r="AB7016" t="str">
        <f>VLOOKUP(T7016,[3]رکوردها!$A:$E,5,0)</f>
        <v/>
      </c>
    </row>
    <row r="7017" spans="1:28" x14ac:dyDescent="0.2">
      <c r="A7017" s="54">
        <v>144823</v>
      </c>
      <c r="B7017" s="2">
        <v>1154</v>
      </c>
      <c r="C7017" s="2">
        <v>1393</v>
      </c>
      <c r="D7017" s="33" t="str">
        <f>VLOOKUP(C7017,Piv.Analysis!A:AA,27,0)</f>
        <v>خرید دارایی ثابت</v>
      </c>
      <c r="E7017" s="2" t="s">
        <v>5185</v>
      </c>
      <c r="F7017" s="1" t="s">
        <v>240</v>
      </c>
      <c r="G7017" s="1" t="s">
        <v>1685</v>
      </c>
      <c r="H7017" s="4">
        <v>0</v>
      </c>
      <c r="I7017" s="4">
        <v>7176599200</v>
      </c>
      <c r="J7017" s="4">
        <f t="shared" si="141"/>
        <v>-7176599200</v>
      </c>
      <c r="K7017" s="4">
        <f t="shared" si="142"/>
        <v>7176599200</v>
      </c>
      <c r="L7017" s="49">
        <v>0</v>
      </c>
      <c r="M7017" s="1" t="s">
        <v>63</v>
      </c>
      <c r="N7017" s="1" t="s">
        <v>64</v>
      </c>
      <c r="O7017" s="1" t="s">
        <v>2566</v>
      </c>
      <c r="P7017" s="1" t="s">
        <v>2567</v>
      </c>
      <c r="Q7017" s="1" t="s">
        <v>4047</v>
      </c>
      <c r="R7017" s="1" t="s">
        <v>4048</v>
      </c>
      <c r="S7017" s="1" t="s">
        <v>4049</v>
      </c>
      <c r="T7017" s="1" t="s">
        <v>4046</v>
      </c>
      <c r="U7017" s="1" t="e">
        <f>VLOOKUP(T7017,[2]VAT!$A:$D,1,0)</f>
        <v>#N/A</v>
      </c>
      <c r="V7017" s="1" t="s">
        <v>2</v>
      </c>
      <c r="W7017" s="1" t="s">
        <v>2</v>
      </c>
      <c r="X7017" t="str">
        <f>VLOOKUP(T7017,[3]رکوردها!$A:$B,2,0)</f>
        <v/>
      </c>
      <c r="Y7017" t="str">
        <f>VLOOKUP(T7017,[3]رکوردها!$A:$D,4,0)</f>
        <v/>
      </c>
      <c r="Z7017" t="str">
        <f>VLOOKUP(T7017,[3]رکوردها!$A:$C,3,0)</f>
        <v/>
      </c>
      <c r="AA7017" t="str">
        <f>VLOOKUP(T7017,[3]رکوردها!$A:$F,6,0)</f>
        <v/>
      </c>
      <c r="AB7017" t="str">
        <f>VLOOKUP(T7017,[3]رکوردها!$A:$E,5,0)</f>
        <v/>
      </c>
    </row>
    <row r="7018" spans="1:28" x14ac:dyDescent="0.2">
      <c r="A7018" s="54">
        <v>144824</v>
      </c>
      <c r="B7018" s="2">
        <v>1154</v>
      </c>
      <c r="C7018" s="2">
        <v>1393</v>
      </c>
      <c r="D7018" s="33" t="str">
        <f>VLOOKUP(C7018,Piv.Analysis!A:AA,27,0)</f>
        <v>خرید دارایی ثابت</v>
      </c>
      <c r="E7018" s="2" t="s">
        <v>5185</v>
      </c>
      <c r="F7018" s="1" t="s">
        <v>240</v>
      </c>
      <c r="G7018" s="1" t="s">
        <v>1686</v>
      </c>
      <c r="H7018" s="4">
        <v>0</v>
      </c>
      <c r="I7018" s="4">
        <v>1293889500</v>
      </c>
      <c r="J7018" s="4">
        <f t="shared" si="141"/>
        <v>-1293889500</v>
      </c>
      <c r="K7018" s="4">
        <f t="shared" si="142"/>
        <v>1293889500</v>
      </c>
      <c r="L7018" s="49">
        <v>0</v>
      </c>
      <c r="M7018" s="1" t="s">
        <v>63</v>
      </c>
      <c r="N7018" s="1" t="s">
        <v>64</v>
      </c>
      <c r="O7018" s="1" t="s">
        <v>2566</v>
      </c>
      <c r="P7018" s="1" t="s">
        <v>2567</v>
      </c>
      <c r="Q7018" s="1" t="s">
        <v>4047</v>
      </c>
      <c r="R7018" s="1" t="s">
        <v>4048</v>
      </c>
      <c r="S7018" s="1" t="s">
        <v>4049</v>
      </c>
      <c r="T7018" s="1" t="s">
        <v>4046</v>
      </c>
      <c r="U7018" s="1" t="e">
        <f>VLOOKUP(T7018,[2]VAT!$A:$D,1,0)</f>
        <v>#N/A</v>
      </c>
      <c r="V7018" s="1" t="s">
        <v>2</v>
      </c>
      <c r="W7018" s="1" t="s">
        <v>2</v>
      </c>
      <c r="X7018" t="str">
        <f>VLOOKUP(T7018,[3]رکوردها!$A:$B,2,0)</f>
        <v/>
      </c>
      <c r="Y7018" t="str">
        <f>VLOOKUP(T7018,[3]رکوردها!$A:$D,4,0)</f>
        <v/>
      </c>
      <c r="Z7018" t="str">
        <f>VLOOKUP(T7018,[3]رکوردها!$A:$C,3,0)</f>
        <v/>
      </c>
      <c r="AA7018" t="str">
        <f>VLOOKUP(T7018,[3]رکوردها!$A:$F,6,0)</f>
        <v/>
      </c>
      <c r="AB7018" t="str">
        <f>VLOOKUP(T7018,[3]رکوردها!$A:$E,5,0)</f>
        <v/>
      </c>
    </row>
    <row r="7019" spans="1:28" x14ac:dyDescent="0.2">
      <c r="A7019" s="54">
        <v>174067</v>
      </c>
      <c r="B7019" s="2">
        <v>1539</v>
      </c>
      <c r="C7019" s="2">
        <v>1637</v>
      </c>
      <c r="D7019" s="54" t="str">
        <f>VLOOKUP(C7019,Piv.Analysis!A:AA,27,0)</f>
        <v>خرید انباری</v>
      </c>
      <c r="E7019" s="2"/>
      <c r="F7019" s="1" t="s">
        <v>135</v>
      </c>
      <c r="G7019" s="28" t="s">
        <v>5206</v>
      </c>
      <c r="H7019" s="4">
        <v>0</v>
      </c>
      <c r="I7019" s="4">
        <v>5116408950</v>
      </c>
      <c r="J7019" s="4">
        <f t="shared" si="141"/>
        <v>-5116408950</v>
      </c>
      <c r="K7019" s="4"/>
      <c r="L7019" s="49"/>
      <c r="M7019" s="1" t="s">
        <v>4</v>
      </c>
      <c r="N7019" s="1" t="s">
        <v>5</v>
      </c>
      <c r="O7019" s="1" t="s">
        <v>6</v>
      </c>
      <c r="P7019" s="1" t="s">
        <v>7</v>
      </c>
      <c r="Q7019" s="1" t="s">
        <v>13</v>
      </c>
      <c r="R7019" s="1" t="s">
        <v>14</v>
      </c>
      <c r="S7019" s="1" t="s">
        <v>3320</v>
      </c>
      <c r="T7019" s="1" t="s">
        <v>3319</v>
      </c>
      <c r="U7019" s="1" t="e">
        <f>VLOOKUP(T7019,[2]VAT!$A:$D,1,0)</f>
        <v>#N/A</v>
      </c>
      <c r="V7019" s="1" t="s">
        <v>2</v>
      </c>
      <c r="W7019" s="1" t="s">
        <v>2</v>
      </c>
      <c r="X7019" t="str">
        <f>VLOOKUP(T7019,[3]رکوردها!$A:$B,2,0)</f>
        <v>10320083054</v>
      </c>
      <c r="Y7019" t="str">
        <f>VLOOKUP(T7019,[3]رکوردها!$A:$D,4,0)</f>
        <v>411155177975</v>
      </c>
      <c r="Z7019" t="str">
        <f>VLOOKUP(T7019,[3]رکوردها!$A:$C,3,0)</f>
        <v>کنگان</v>
      </c>
      <c r="AA7019" t="str">
        <f>VLOOKUP(T7019,[3]رکوردها!$A:$F,6,0)</f>
        <v>کنگان کیلومتر 3 بزرگراه سیراف به عسلویه</v>
      </c>
      <c r="AB7019" t="str">
        <f>VLOOKUP(T7019,[3]رکوردها!$A:$E,5,0)</f>
        <v>7518787556</v>
      </c>
    </row>
    <row r="7020" spans="1:28" x14ac:dyDescent="0.2">
      <c r="A7020" s="54">
        <v>174494</v>
      </c>
      <c r="B7020" s="2">
        <v>1545</v>
      </c>
      <c r="C7020" s="2">
        <v>1656</v>
      </c>
      <c r="D7020" s="54" t="str">
        <f>VLOOKUP(C7020,Piv.Analysis!A:AA,27,0)</f>
        <v>خرید انباری</v>
      </c>
      <c r="E7020" s="2"/>
      <c r="F7020" s="1" t="s">
        <v>17</v>
      </c>
      <c r="G7020" s="1" t="s">
        <v>32</v>
      </c>
      <c r="H7020" s="4">
        <v>0</v>
      </c>
      <c r="I7020" s="4">
        <v>324000000</v>
      </c>
      <c r="J7020" s="4">
        <f t="shared" si="141"/>
        <v>-324000000</v>
      </c>
      <c r="K7020" s="4"/>
      <c r="L7020" s="49"/>
      <c r="M7020" s="1" t="s">
        <v>4</v>
      </c>
      <c r="N7020" s="1" t="s">
        <v>5</v>
      </c>
      <c r="O7020" s="1" t="s">
        <v>6</v>
      </c>
      <c r="P7020" s="1" t="s">
        <v>7</v>
      </c>
      <c r="Q7020" s="1" t="s">
        <v>13</v>
      </c>
      <c r="R7020" s="1" t="s">
        <v>14</v>
      </c>
      <c r="S7020" s="1" t="s">
        <v>31</v>
      </c>
      <c r="T7020" s="1" t="s">
        <v>30</v>
      </c>
      <c r="U7020" s="1" t="e">
        <f>VLOOKUP(T7020,[2]VAT!$A:$D,1,0)</f>
        <v>#N/A</v>
      </c>
      <c r="V7020" s="1" t="s">
        <v>2</v>
      </c>
      <c r="W7020" s="1" t="s">
        <v>2</v>
      </c>
      <c r="X7020" t="str">
        <f>VLOOKUP(T7020,[3]رکوردها!$A:$B,2,0)</f>
        <v>6579964685</v>
      </c>
      <c r="Y7020" t="str">
        <f>VLOOKUP(T7020,[3]رکوردها!$A:$D,4,0)</f>
        <v/>
      </c>
      <c r="Z7020" t="str">
        <f>VLOOKUP(T7020,[3]رکوردها!$A:$C,3,0)</f>
        <v>کنگان</v>
      </c>
      <c r="AA7020" t="str">
        <f>VLOOKUP(T7020,[3]رکوردها!$A:$F,6,0)</f>
        <v>کنگان روبروی پمپ بنزین صفایی</v>
      </c>
      <c r="AB7020" t="str">
        <f>VLOOKUP(T7020,[3]رکوردها!$A:$E,5,0)</f>
        <v>7557164767</v>
      </c>
    </row>
    <row r="7021" spans="1:28" x14ac:dyDescent="0.2">
      <c r="A7021" s="54">
        <v>174328</v>
      </c>
      <c r="B7021" s="2">
        <v>1557</v>
      </c>
      <c r="C7021" s="2">
        <v>1652</v>
      </c>
      <c r="D7021" s="54" t="str">
        <f>VLOOKUP(C7021,Piv.Analysis!A:AA,27,0)</f>
        <v>خرید انباری</v>
      </c>
      <c r="E7021" s="2"/>
      <c r="F7021" s="1" t="s">
        <v>335</v>
      </c>
      <c r="G7021" s="1" t="s">
        <v>4147</v>
      </c>
      <c r="H7021" s="4">
        <v>0</v>
      </c>
      <c r="I7021" s="4">
        <v>59659733000</v>
      </c>
      <c r="J7021" s="4">
        <f t="shared" si="141"/>
        <v>-59659733000</v>
      </c>
      <c r="K7021" s="46">
        <f t="shared" ref="K7021:K7022" si="143">I7021/109%</f>
        <v>54733699999.999992</v>
      </c>
      <c r="L7021" s="46">
        <f t="shared" ref="L7021:L7022" si="144">K7021*9%</f>
        <v>4926032999.999999</v>
      </c>
      <c r="M7021" s="1" t="s">
        <v>4</v>
      </c>
      <c r="N7021" s="1" t="s">
        <v>5</v>
      </c>
      <c r="O7021" s="1" t="s">
        <v>6</v>
      </c>
      <c r="P7021" s="1" t="s">
        <v>7</v>
      </c>
      <c r="Q7021" s="1" t="s">
        <v>13</v>
      </c>
      <c r="R7021" s="1" t="s">
        <v>14</v>
      </c>
      <c r="S7021" s="1" t="s">
        <v>4144</v>
      </c>
      <c r="T7021" s="1" t="s">
        <v>4143</v>
      </c>
      <c r="U7021" s="1" t="str">
        <f>VLOOKUP(T7021,[2]VAT!$A:$D,1,0)</f>
        <v>400412</v>
      </c>
      <c r="V7021" s="1" t="s">
        <v>2</v>
      </c>
      <c r="W7021" s="1" t="s">
        <v>2</v>
      </c>
      <c r="X7021" t="str">
        <f>VLOOKUP(T7021,[3]رکوردها!$A:$B,2,0)</f>
        <v>14008459679</v>
      </c>
      <c r="Y7021" t="str">
        <f>VLOOKUP(T7021,[3]رکوردها!$A:$D,4,0)</f>
        <v>411654811184</v>
      </c>
      <c r="Z7021" t="str">
        <f>VLOOKUP(T7021,[3]رکوردها!$A:$C,3,0)</f>
        <v>تهران</v>
      </c>
      <c r="AA7021" t="str">
        <f>VLOOKUP(T7021,[3]رکوردها!$A:$F,6,0)</f>
        <v>تهران خیابان شریعتی خیابان شهید کلاهدوز پلاک 495 طبقه 4 واحد 14</v>
      </c>
      <c r="AB7021" t="str">
        <f>VLOOKUP(T7021,[3]رکوردها!$A:$E,5,0)</f>
        <v>1939614867</v>
      </c>
    </row>
    <row r="7022" spans="1:28" x14ac:dyDescent="0.2">
      <c r="A7022" s="54">
        <v>174329</v>
      </c>
      <c r="B7022" s="2">
        <v>1557</v>
      </c>
      <c r="C7022" s="2">
        <v>1652</v>
      </c>
      <c r="D7022" s="54" t="str">
        <f>VLOOKUP(C7022,Piv.Analysis!A:AA,27,0)</f>
        <v>خرید انباری</v>
      </c>
      <c r="E7022" s="2"/>
      <c r="F7022" s="1" t="s">
        <v>335</v>
      </c>
      <c r="G7022" s="1" t="s">
        <v>4148</v>
      </c>
      <c r="H7022" s="4">
        <v>0</v>
      </c>
      <c r="I7022" s="4">
        <v>16328527000</v>
      </c>
      <c r="J7022" s="4">
        <f t="shared" si="141"/>
        <v>-16328527000</v>
      </c>
      <c r="K7022" s="46">
        <f t="shared" si="143"/>
        <v>14980299999.999998</v>
      </c>
      <c r="L7022" s="46">
        <f t="shared" si="144"/>
        <v>1348226999.9999998</v>
      </c>
      <c r="M7022" s="1" t="s">
        <v>4</v>
      </c>
      <c r="N7022" s="1" t="s">
        <v>5</v>
      </c>
      <c r="O7022" s="1" t="s">
        <v>6</v>
      </c>
      <c r="P7022" s="1" t="s">
        <v>7</v>
      </c>
      <c r="Q7022" s="1" t="s">
        <v>13</v>
      </c>
      <c r="R7022" s="1" t="s">
        <v>14</v>
      </c>
      <c r="S7022" s="1" t="s">
        <v>4144</v>
      </c>
      <c r="T7022" s="1" t="s">
        <v>4143</v>
      </c>
      <c r="U7022" s="1" t="str">
        <f>VLOOKUP(T7022,[2]VAT!$A:$D,1,0)</f>
        <v>400412</v>
      </c>
      <c r="V7022" s="1" t="s">
        <v>2</v>
      </c>
      <c r="W7022" s="1" t="s">
        <v>2</v>
      </c>
      <c r="X7022" t="str">
        <f>VLOOKUP(T7022,[3]رکوردها!$A:$B,2,0)</f>
        <v>14008459679</v>
      </c>
      <c r="Y7022" t="str">
        <f>VLOOKUP(T7022,[3]رکوردها!$A:$D,4,0)</f>
        <v>411654811184</v>
      </c>
      <c r="Z7022" t="str">
        <f>VLOOKUP(T7022,[3]رکوردها!$A:$C,3,0)</f>
        <v>تهران</v>
      </c>
      <c r="AA7022" t="str">
        <f>VLOOKUP(T7022,[3]رکوردها!$A:$F,6,0)</f>
        <v>تهران خیابان شریعتی خیابان شهید کلاهدوز پلاک 495 طبقه 4 واحد 14</v>
      </c>
      <c r="AB7022" t="str">
        <f>VLOOKUP(T7022,[3]رکوردها!$A:$E,5,0)</f>
        <v>1939614867</v>
      </c>
    </row>
    <row r="7023" spans="1:28" s="41" customFormat="1" hidden="1" x14ac:dyDescent="0.2">
      <c r="A7023" s="36">
        <v>146515</v>
      </c>
      <c r="B7023" s="36">
        <v>1357</v>
      </c>
      <c r="C7023" s="36">
        <v>1413</v>
      </c>
      <c r="D7023" s="36" t="str">
        <f>VLOOKUP(C7023,Piv.Analysis!A:AA,27,0)</f>
        <v>دریافت و پرداخت</v>
      </c>
      <c r="E7023" s="36"/>
      <c r="F7023" s="37" t="s">
        <v>489</v>
      </c>
      <c r="G7023" s="37" t="s">
        <v>1959</v>
      </c>
      <c r="H7023" s="38">
        <v>1133200000</v>
      </c>
      <c r="I7023" s="38">
        <v>0</v>
      </c>
      <c r="J7023" s="38">
        <f t="shared" si="141"/>
        <v>1133200000</v>
      </c>
      <c r="K7023" s="38"/>
      <c r="L7023" s="49"/>
      <c r="M7023" s="37" t="s">
        <v>4</v>
      </c>
      <c r="N7023" s="37" t="s">
        <v>5</v>
      </c>
      <c r="O7023" s="37" t="s">
        <v>6</v>
      </c>
      <c r="P7023" s="37" t="s">
        <v>7</v>
      </c>
      <c r="Q7023" s="37" t="s">
        <v>13</v>
      </c>
      <c r="R7023" s="37" t="s">
        <v>14</v>
      </c>
      <c r="S7023" s="37" t="s">
        <v>4052</v>
      </c>
      <c r="T7023" s="37" t="s">
        <v>4051</v>
      </c>
      <c r="U7023" s="1" t="e">
        <f>VLOOKUP(T7023,[2]VAT!$A:$D,1,0)</f>
        <v>#N/A</v>
      </c>
      <c r="V7023" s="37" t="s">
        <v>2</v>
      </c>
      <c r="W7023" s="37" t="s">
        <v>2</v>
      </c>
      <c r="X7023" t="str">
        <f>VLOOKUP(T7023,[3]رکوردها!$A:$B,2,0)</f>
        <v>6579962291</v>
      </c>
      <c r="Y7023" t="str">
        <f>VLOOKUP(T7023,[3]رکوردها!$A:$D,4,0)</f>
        <v/>
      </c>
      <c r="Z7023" t="str">
        <f>VLOOKUP(T7023,[3]رکوردها!$A:$C,3,0)</f>
        <v>کنگان</v>
      </c>
      <c r="AA7023" t="str">
        <f>VLOOKUP(T7023,[3]رکوردها!$A:$F,6,0)</f>
        <v>کنگان خ مسجد جامع 100 متر جلوتر ابه طرف سه راه نخل تقی</v>
      </c>
      <c r="AB7023" t="str">
        <f>VLOOKUP(T7023,[3]رکوردها!$A:$E,5,0)</f>
        <v/>
      </c>
    </row>
    <row r="7024" spans="1:28" s="41" customFormat="1" hidden="1" x14ac:dyDescent="0.2">
      <c r="A7024" s="36">
        <v>143970</v>
      </c>
      <c r="B7024" s="36">
        <v>1392</v>
      </c>
      <c r="C7024" s="36">
        <v>1360</v>
      </c>
      <c r="D7024" s="36" t="str">
        <f>VLOOKUP(C7024,Piv.Analysis!A:AA,27,0)</f>
        <v>دریافت و پرداخت</v>
      </c>
      <c r="E7024" s="36"/>
      <c r="F7024" s="37" t="s">
        <v>149</v>
      </c>
      <c r="G7024" s="37" t="s">
        <v>1980</v>
      </c>
      <c r="H7024" s="38">
        <v>304000000</v>
      </c>
      <c r="I7024" s="38">
        <v>0</v>
      </c>
      <c r="J7024" s="38">
        <f t="shared" si="141"/>
        <v>304000000</v>
      </c>
      <c r="K7024" s="38"/>
      <c r="L7024" s="49"/>
      <c r="M7024" s="37" t="s">
        <v>4</v>
      </c>
      <c r="N7024" s="37" t="s">
        <v>5</v>
      </c>
      <c r="O7024" s="37" t="s">
        <v>6</v>
      </c>
      <c r="P7024" s="37" t="s">
        <v>7</v>
      </c>
      <c r="Q7024" s="37" t="s">
        <v>13</v>
      </c>
      <c r="R7024" s="37" t="s">
        <v>14</v>
      </c>
      <c r="S7024" s="37" t="s">
        <v>4052</v>
      </c>
      <c r="T7024" s="37" t="s">
        <v>4051</v>
      </c>
      <c r="U7024" s="1" t="e">
        <f>VLOOKUP(T7024,[2]VAT!$A:$D,1,0)</f>
        <v>#N/A</v>
      </c>
      <c r="V7024" s="37" t="s">
        <v>2</v>
      </c>
      <c r="W7024" s="37" t="s">
        <v>2</v>
      </c>
      <c r="X7024" t="str">
        <f>VLOOKUP(T7024,[3]رکوردها!$A:$B,2,0)</f>
        <v>6579962291</v>
      </c>
      <c r="Y7024" t="str">
        <f>VLOOKUP(T7024,[3]رکوردها!$A:$D,4,0)</f>
        <v/>
      </c>
      <c r="Z7024" t="str">
        <f>VLOOKUP(T7024,[3]رکوردها!$A:$C,3,0)</f>
        <v>کنگان</v>
      </c>
      <c r="AA7024" t="str">
        <f>VLOOKUP(T7024,[3]رکوردها!$A:$F,6,0)</f>
        <v>کنگان خ مسجد جامع 100 متر جلوتر ابه طرف سه راه نخل تقی</v>
      </c>
      <c r="AB7024" t="str">
        <f>VLOOKUP(T7024,[3]رکوردها!$A:$E,5,0)</f>
        <v/>
      </c>
    </row>
    <row r="7025" spans="1:28" s="41" customFormat="1" hidden="1" x14ac:dyDescent="0.2">
      <c r="A7025" s="36">
        <v>141463</v>
      </c>
      <c r="B7025" s="36">
        <v>1227</v>
      </c>
      <c r="C7025" s="36">
        <v>1223</v>
      </c>
      <c r="D7025" s="36" t="str">
        <f>VLOOKUP(C7025,Piv.Analysis!A:AA,27,0)</f>
        <v>دریافت و پرداخت</v>
      </c>
      <c r="E7025" s="36"/>
      <c r="F7025" s="37" t="s">
        <v>88</v>
      </c>
      <c r="G7025" s="37" t="s">
        <v>2210</v>
      </c>
      <c r="H7025" s="38">
        <v>176872000</v>
      </c>
      <c r="I7025" s="38">
        <v>0</v>
      </c>
      <c r="J7025" s="38">
        <f t="shared" si="141"/>
        <v>176872000</v>
      </c>
      <c r="K7025" s="38"/>
      <c r="L7025" s="49"/>
      <c r="M7025" s="37" t="s">
        <v>4</v>
      </c>
      <c r="N7025" s="37" t="s">
        <v>5</v>
      </c>
      <c r="O7025" s="37" t="s">
        <v>6</v>
      </c>
      <c r="P7025" s="37" t="s">
        <v>7</v>
      </c>
      <c r="Q7025" s="37" t="s">
        <v>13</v>
      </c>
      <c r="R7025" s="37" t="s">
        <v>14</v>
      </c>
      <c r="S7025" s="37" t="s">
        <v>4059</v>
      </c>
      <c r="T7025" s="37" t="s">
        <v>4058</v>
      </c>
      <c r="U7025" s="1" t="e">
        <f>VLOOKUP(T7025,[2]VAT!$A:$D,1,0)</f>
        <v>#N/A</v>
      </c>
      <c r="V7025" s="37" t="s">
        <v>2</v>
      </c>
      <c r="W7025" s="37" t="s">
        <v>2</v>
      </c>
      <c r="X7025" t="str">
        <f>VLOOKUP(T7025,[3]رکوردها!$A:$B,2,0)</f>
        <v>6839704947</v>
      </c>
      <c r="Y7025" t="str">
        <f>VLOOKUP(T7025,[3]رکوردها!$A:$D,4,0)</f>
        <v/>
      </c>
      <c r="Z7025" t="str">
        <f>VLOOKUP(T7025,[3]رکوردها!$A:$C,3,0)</f>
        <v/>
      </c>
      <c r="AA7025" t="str">
        <f>VLOOKUP(T7025,[3]رکوردها!$A:$F,6,0)</f>
        <v/>
      </c>
      <c r="AB7025" t="str">
        <f>VLOOKUP(T7025,[3]رکوردها!$A:$E,5,0)</f>
        <v/>
      </c>
    </row>
    <row r="7026" spans="1:28" s="41" customFormat="1" hidden="1" x14ac:dyDescent="0.2">
      <c r="A7026" s="36">
        <v>177174</v>
      </c>
      <c r="B7026" s="36">
        <v>1391</v>
      </c>
      <c r="C7026" s="36">
        <v>1853</v>
      </c>
      <c r="D7026" s="36" t="str">
        <f>VLOOKUP(C7026,Piv.Analysis!A:AA,27,0)</f>
        <v>دریافت و پرداخت</v>
      </c>
      <c r="E7026" s="36"/>
      <c r="F7026" s="37" t="s">
        <v>26</v>
      </c>
      <c r="G7026" s="37" t="s">
        <v>1977</v>
      </c>
      <c r="H7026" s="38">
        <v>86182000</v>
      </c>
      <c r="I7026" s="38">
        <v>0</v>
      </c>
      <c r="J7026" s="38">
        <f t="shared" si="141"/>
        <v>86182000</v>
      </c>
      <c r="K7026" s="38"/>
      <c r="L7026" s="49"/>
      <c r="M7026" s="37" t="s">
        <v>4</v>
      </c>
      <c r="N7026" s="37" t="s">
        <v>5</v>
      </c>
      <c r="O7026" s="37" t="s">
        <v>6</v>
      </c>
      <c r="P7026" s="37" t="s">
        <v>7</v>
      </c>
      <c r="Q7026" s="37" t="s">
        <v>13</v>
      </c>
      <c r="R7026" s="37" t="s">
        <v>14</v>
      </c>
      <c r="S7026" s="37" t="s">
        <v>4059</v>
      </c>
      <c r="T7026" s="37" t="s">
        <v>4058</v>
      </c>
      <c r="U7026" s="1" t="e">
        <f>VLOOKUP(T7026,[2]VAT!$A:$D,1,0)</f>
        <v>#N/A</v>
      </c>
      <c r="V7026" s="37" t="s">
        <v>2</v>
      </c>
      <c r="W7026" s="37" t="s">
        <v>2</v>
      </c>
      <c r="X7026" t="str">
        <f>VLOOKUP(T7026,[3]رکوردها!$A:$B,2,0)</f>
        <v>6839704947</v>
      </c>
      <c r="Y7026" t="str">
        <f>VLOOKUP(T7026,[3]رکوردها!$A:$D,4,0)</f>
        <v/>
      </c>
      <c r="Z7026" t="str">
        <f>VLOOKUP(T7026,[3]رکوردها!$A:$C,3,0)</f>
        <v/>
      </c>
      <c r="AA7026" t="str">
        <f>VLOOKUP(T7026,[3]رکوردها!$A:$F,6,0)</f>
        <v/>
      </c>
      <c r="AB7026" t="str">
        <f>VLOOKUP(T7026,[3]رکوردها!$A:$E,5,0)</f>
        <v/>
      </c>
    </row>
    <row r="7027" spans="1:28" s="41" customFormat="1" hidden="1" x14ac:dyDescent="0.2">
      <c r="A7027" s="36">
        <v>174875</v>
      </c>
      <c r="B7027" s="36">
        <v>1602</v>
      </c>
      <c r="C7027" s="36">
        <v>1680</v>
      </c>
      <c r="D7027" s="39" t="s">
        <v>5178</v>
      </c>
      <c r="E7027" s="39"/>
      <c r="F7027" s="37" t="s">
        <v>218</v>
      </c>
      <c r="G7027" s="37" t="s">
        <v>2587</v>
      </c>
      <c r="H7027" s="38">
        <v>0</v>
      </c>
      <c r="I7027" s="38">
        <v>19469</v>
      </c>
      <c r="J7027" s="38">
        <f t="shared" si="141"/>
        <v>-19469</v>
      </c>
      <c r="K7027" s="38"/>
      <c r="L7027" s="49"/>
      <c r="M7027" s="37" t="s">
        <v>63</v>
      </c>
      <c r="N7027" s="37" t="s">
        <v>64</v>
      </c>
      <c r="O7027" s="37" t="s">
        <v>2566</v>
      </c>
      <c r="P7027" s="37" t="s">
        <v>2567</v>
      </c>
      <c r="Q7027" s="37" t="s">
        <v>2568</v>
      </c>
      <c r="R7027" s="37" t="s">
        <v>2569</v>
      </c>
      <c r="S7027" s="37" t="s">
        <v>2578</v>
      </c>
      <c r="T7027" s="37" t="s">
        <v>2577</v>
      </c>
      <c r="U7027" s="1" t="str">
        <f>VLOOKUP(T7027,[2]VAT!$A:$D,1,0)</f>
        <v>400036</v>
      </c>
      <c r="V7027" s="37" t="s">
        <v>2</v>
      </c>
      <c r="W7027" s="37" t="s">
        <v>2</v>
      </c>
      <c r="X7027" t="str">
        <f>VLOOKUP(T7027,[3]رکوردها!$A:$B,2,0)</f>
        <v/>
      </c>
      <c r="Y7027" t="str">
        <f>VLOOKUP(T7027,[3]رکوردها!$A:$D,4,0)</f>
        <v/>
      </c>
      <c r="Z7027" t="str">
        <f>VLOOKUP(T7027,[3]رکوردها!$A:$C,3,0)</f>
        <v/>
      </c>
      <c r="AA7027" t="str">
        <f>VLOOKUP(T7027,[3]رکوردها!$A:$F,6,0)</f>
        <v/>
      </c>
      <c r="AB7027" t="str">
        <f>VLOOKUP(T7027,[3]رکوردها!$A:$E,5,0)</f>
        <v/>
      </c>
    </row>
    <row r="7028" spans="1:28" s="41" customFormat="1" hidden="1" x14ac:dyDescent="0.2">
      <c r="A7028" s="36">
        <v>147933</v>
      </c>
      <c r="B7028" s="36">
        <v>1446</v>
      </c>
      <c r="C7028" s="36">
        <v>1517</v>
      </c>
      <c r="D7028" s="39" t="s">
        <v>5178</v>
      </c>
      <c r="E7028" s="36"/>
      <c r="F7028" s="37" t="s">
        <v>2002</v>
      </c>
      <c r="G7028" s="37" t="s">
        <v>4849</v>
      </c>
      <c r="H7028" s="38">
        <v>2499730701</v>
      </c>
      <c r="I7028" s="38">
        <v>0</v>
      </c>
      <c r="J7028" s="38">
        <f t="shared" si="141"/>
        <v>2499730701</v>
      </c>
      <c r="K7028" s="38"/>
      <c r="L7028" s="49"/>
      <c r="M7028" s="37" t="s">
        <v>4388</v>
      </c>
      <c r="N7028" s="37" t="s">
        <v>4389</v>
      </c>
      <c r="O7028" s="37" t="s">
        <v>4390</v>
      </c>
      <c r="P7028" s="37" t="s">
        <v>4391</v>
      </c>
      <c r="Q7028" s="37" t="s">
        <v>4825</v>
      </c>
      <c r="R7028" s="37" t="s">
        <v>4826</v>
      </c>
      <c r="S7028" s="37" t="s">
        <v>4424</v>
      </c>
      <c r="T7028" s="37" t="s">
        <v>4421</v>
      </c>
      <c r="U7028" s="1" t="e">
        <f>VLOOKUP(T7028,[2]VAT!$A:$D,1,0)</f>
        <v>#N/A</v>
      </c>
      <c r="V7028" s="37" t="s">
        <v>4768</v>
      </c>
      <c r="W7028" s="37" t="s">
        <v>4767</v>
      </c>
      <c r="X7028" t="e">
        <f>VLOOKUP(T7028,[3]رکوردها!$A:$B,2,0)</f>
        <v>#N/A</v>
      </c>
      <c r="Y7028" t="e">
        <f>VLOOKUP(T7028,[3]رکوردها!$A:$D,4,0)</f>
        <v>#N/A</v>
      </c>
      <c r="Z7028" t="e">
        <f>VLOOKUP(T7028,[3]رکوردها!$A:$C,3,0)</f>
        <v>#N/A</v>
      </c>
      <c r="AA7028" t="e">
        <f>VLOOKUP(T7028,[3]رکوردها!$A:$F,6,0)</f>
        <v>#N/A</v>
      </c>
      <c r="AB7028" t="e">
        <f>VLOOKUP(T7028,[3]رکوردها!$A:$E,5,0)</f>
        <v>#N/A</v>
      </c>
    </row>
    <row r="7029" spans="1:28" x14ac:dyDescent="0.2">
      <c r="A7029" s="54">
        <v>180025</v>
      </c>
      <c r="B7029" s="2">
        <v>1562</v>
      </c>
      <c r="C7029" s="2">
        <v>1880</v>
      </c>
      <c r="D7029" s="54" t="str">
        <f>VLOOKUP(C7029,Piv.Analysis!A:AA,27,0)</f>
        <v>خرید انباری</v>
      </c>
      <c r="E7029" s="2"/>
      <c r="F7029" s="1" t="s">
        <v>1666</v>
      </c>
      <c r="G7029" s="28" t="s">
        <v>5201</v>
      </c>
      <c r="H7029" s="4">
        <v>0</v>
      </c>
      <c r="I7029" s="4">
        <v>279577778</v>
      </c>
      <c r="J7029" s="4">
        <v>-2816347000</v>
      </c>
      <c r="K7029" s="46"/>
      <c r="L7029" s="46"/>
      <c r="M7029" s="1" t="s">
        <v>4</v>
      </c>
      <c r="N7029" s="1" t="s">
        <v>5</v>
      </c>
      <c r="O7029" s="1" t="s">
        <v>6</v>
      </c>
      <c r="P7029" s="1" t="s">
        <v>7</v>
      </c>
      <c r="Q7029" s="1" t="s">
        <v>13</v>
      </c>
      <c r="R7029" s="1" t="s">
        <v>14</v>
      </c>
      <c r="S7029" s="1" t="s">
        <v>2808</v>
      </c>
      <c r="T7029" s="1" t="s">
        <v>2807</v>
      </c>
      <c r="U7029" s="1" t="str">
        <f>VLOOKUP(T7029,[2]VAT!$A:$D,1,0)</f>
        <v>400092</v>
      </c>
      <c r="V7029" s="1" t="s">
        <v>2</v>
      </c>
      <c r="W7029" s="1" t="s">
        <v>2</v>
      </c>
      <c r="X7029" t="str">
        <f>VLOOKUP(T7029,[3]رکوردها!$A:$B,2,0)</f>
        <v>10530058278</v>
      </c>
      <c r="Y7029" t="str">
        <f>VLOOKUP(T7029,[3]رکوردها!$A:$D,4,0)</f>
        <v>411169871919</v>
      </c>
      <c r="Z7029" t="str">
        <f>VLOOKUP(T7029,[3]رکوردها!$A:$C,3,0)</f>
        <v>لامرد</v>
      </c>
      <c r="AA7029" t="str">
        <f>VLOOKUP(T7029,[3]رکوردها!$A:$F,6,0)</f>
        <v>استان فارس - شهرستان لامرد - بخش مرکزی - شهر لامرد-خطیمی-کوچه (انتظام)-بلوار دکتر حیاتی-پلاک 0-طبقه همکف-</v>
      </c>
      <c r="AB7029" t="str">
        <f>VLOOKUP(T7029,[3]رکوردها!$A:$E,5,0)</f>
        <v>7434148357</v>
      </c>
    </row>
    <row r="7030" spans="1:28" x14ac:dyDescent="0.2">
      <c r="A7030" s="54">
        <v>176403</v>
      </c>
      <c r="B7030" s="2">
        <v>1567</v>
      </c>
      <c r="C7030" s="2">
        <v>1811</v>
      </c>
      <c r="D7030" s="54" t="str">
        <f>VLOOKUP(C7030,Piv.Analysis!A:AA,27,0)</f>
        <v>خرید انباری</v>
      </c>
      <c r="E7030" s="2"/>
      <c r="F7030" s="1" t="s">
        <v>45</v>
      </c>
      <c r="G7030" s="28" t="s">
        <v>5215</v>
      </c>
      <c r="H7030" s="4">
        <v>0</v>
      </c>
      <c r="I7030" s="4">
        <v>5241511000</v>
      </c>
      <c r="J7030" s="4">
        <f t="shared" ref="J7030:J7061" si="145">H7030-I7030</f>
        <v>-5241511000</v>
      </c>
      <c r="K7030" s="4"/>
      <c r="L7030" s="49"/>
      <c r="M7030" s="1" t="s">
        <v>4</v>
      </c>
      <c r="N7030" s="1" t="s">
        <v>5</v>
      </c>
      <c r="O7030" s="1" t="s">
        <v>6</v>
      </c>
      <c r="P7030" s="1" t="s">
        <v>7</v>
      </c>
      <c r="Q7030" s="1" t="s">
        <v>13</v>
      </c>
      <c r="R7030" s="1" t="s">
        <v>14</v>
      </c>
      <c r="S7030" s="1" t="s">
        <v>3403</v>
      </c>
      <c r="T7030" s="1" t="s">
        <v>3402</v>
      </c>
      <c r="U7030" s="1" t="e">
        <f>VLOOKUP(T7030,[2]VAT!$A:$D,1,0)</f>
        <v>#N/A</v>
      </c>
      <c r="V7030" s="1" t="s">
        <v>2</v>
      </c>
      <c r="W7030" s="1" t="s">
        <v>2</v>
      </c>
      <c r="X7030" t="str">
        <f>VLOOKUP(T7030,[3]رکوردها!$A:$B,2,0)</f>
        <v/>
      </c>
      <c r="Y7030" t="str">
        <f>VLOOKUP(T7030,[3]رکوردها!$A:$D,4,0)</f>
        <v/>
      </c>
      <c r="Z7030" t="str">
        <f>VLOOKUP(T7030,[3]رکوردها!$A:$C,3,0)</f>
        <v>بوشهر</v>
      </c>
      <c r="AA7030" t="str">
        <f>VLOOKUP(T7030,[3]رکوردها!$A:$F,6,0)</f>
        <v>بردخون خیابان ابن مفتون روبروی نانوایی رادمنش(1374664967)</v>
      </c>
      <c r="AB7030" t="str">
        <f>VLOOKUP(T7030,[3]رکوردها!$A:$E,5,0)</f>
        <v>7553113891</v>
      </c>
    </row>
    <row r="7031" spans="1:28" s="41" customFormat="1" hidden="1" x14ac:dyDescent="0.2">
      <c r="A7031" s="36">
        <v>147936</v>
      </c>
      <c r="B7031" s="36">
        <v>1446</v>
      </c>
      <c r="C7031" s="36">
        <v>1517</v>
      </c>
      <c r="D7031" s="39" t="s">
        <v>5178</v>
      </c>
      <c r="E7031" s="36"/>
      <c r="F7031" s="37" t="s">
        <v>2002</v>
      </c>
      <c r="G7031" s="37" t="s">
        <v>3292</v>
      </c>
      <c r="H7031" s="38">
        <v>224975762</v>
      </c>
      <c r="I7031" s="38">
        <v>0</v>
      </c>
      <c r="J7031" s="38">
        <f t="shared" si="145"/>
        <v>224975762</v>
      </c>
      <c r="K7031" s="38"/>
      <c r="L7031" s="49"/>
      <c r="M7031" s="37" t="s">
        <v>4388</v>
      </c>
      <c r="N7031" s="37" t="s">
        <v>4389</v>
      </c>
      <c r="O7031" s="37" t="s">
        <v>4390</v>
      </c>
      <c r="P7031" s="37" t="s">
        <v>4391</v>
      </c>
      <c r="Q7031" s="37" t="s">
        <v>4825</v>
      </c>
      <c r="R7031" s="37" t="s">
        <v>4826</v>
      </c>
      <c r="S7031" s="37" t="s">
        <v>4424</v>
      </c>
      <c r="T7031" s="37" t="s">
        <v>4421</v>
      </c>
      <c r="U7031" s="1" t="e">
        <f>VLOOKUP(T7031,[2]VAT!$A:$D,1,0)</f>
        <v>#N/A</v>
      </c>
      <c r="V7031" s="37" t="s">
        <v>4768</v>
      </c>
      <c r="W7031" s="37" t="s">
        <v>4767</v>
      </c>
      <c r="X7031" t="e">
        <f>VLOOKUP(T7031,[3]رکوردها!$A:$B,2,0)</f>
        <v>#N/A</v>
      </c>
      <c r="Y7031" t="e">
        <f>VLOOKUP(T7031,[3]رکوردها!$A:$D,4,0)</f>
        <v>#N/A</v>
      </c>
      <c r="Z7031" t="e">
        <f>VLOOKUP(T7031,[3]رکوردها!$A:$C,3,0)</f>
        <v>#N/A</v>
      </c>
      <c r="AA7031" t="e">
        <f>VLOOKUP(T7031,[3]رکوردها!$A:$F,6,0)</f>
        <v>#N/A</v>
      </c>
      <c r="AB7031" t="e">
        <f>VLOOKUP(T7031,[3]رکوردها!$A:$E,5,0)</f>
        <v>#N/A</v>
      </c>
    </row>
    <row r="7032" spans="1:28" x14ac:dyDescent="0.2">
      <c r="A7032" s="54">
        <v>147980</v>
      </c>
      <c r="B7032" s="2">
        <v>1447</v>
      </c>
      <c r="C7032" s="2">
        <v>1518</v>
      </c>
      <c r="D7032" s="29" t="str">
        <f>VLOOKUP(C7032,Piv.Analysis!A:AA,27,0)</f>
        <v>خرید خدمات</v>
      </c>
      <c r="E7032" s="2"/>
      <c r="F7032" s="1" t="s">
        <v>2002</v>
      </c>
      <c r="G7032" s="1" t="s">
        <v>2886</v>
      </c>
      <c r="H7032" s="4">
        <v>0</v>
      </c>
      <c r="I7032" s="4">
        <v>23728000</v>
      </c>
      <c r="J7032" s="4">
        <f t="shared" si="145"/>
        <v>-23728000</v>
      </c>
      <c r="K7032" s="4">
        <f>I7032</f>
        <v>23728000</v>
      </c>
      <c r="L7032" s="49">
        <v>0</v>
      </c>
      <c r="M7032" s="1" t="s">
        <v>4</v>
      </c>
      <c r="N7032" s="1" t="s">
        <v>5</v>
      </c>
      <c r="O7032" s="1" t="s">
        <v>6</v>
      </c>
      <c r="P7032" s="1" t="s">
        <v>7</v>
      </c>
      <c r="Q7032" s="1" t="s">
        <v>13</v>
      </c>
      <c r="R7032" s="1" t="s">
        <v>14</v>
      </c>
      <c r="S7032" s="1" t="s">
        <v>2884</v>
      </c>
      <c r="T7032" s="1" t="s">
        <v>2883</v>
      </c>
      <c r="U7032" s="1" t="e">
        <f>VLOOKUP(T7032,[2]VAT!$A:$D,1,0)</f>
        <v>#N/A</v>
      </c>
      <c r="V7032" s="1" t="s">
        <v>2</v>
      </c>
      <c r="W7032" s="1" t="s">
        <v>2</v>
      </c>
      <c r="X7032" t="str">
        <f>VLOOKUP(T7032,[3]رکوردها!$A:$B,2,0)</f>
        <v>10320413778</v>
      </c>
      <c r="Y7032" t="str">
        <f>VLOOKUP(T7032,[3]رکوردها!$A:$D,4,0)</f>
        <v>411386683333</v>
      </c>
      <c r="Z7032" t="str">
        <f>VLOOKUP(T7032,[3]رکوردها!$A:$C,3,0)</f>
        <v>تهران</v>
      </c>
      <c r="AA7032" t="str">
        <f>VLOOKUP(T7032,[3]رکوردها!$A:$F,6,0)</f>
        <v>خ فتحی شقاقی خ جهانمهر پ63 واحد یک</v>
      </c>
      <c r="AB7032" t="str">
        <f>VLOOKUP(T7032,[3]رکوردها!$A:$E,5,0)</f>
        <v>1431753893</v>
      </c>
    </row>
    <row r="7033" spans="1:28" s="41" customFormat="1" hidden="1" x14ac:dyDescent="0.2">
      <c r="A7033" s="36">
        <v>147973</v>
      </c>
      <c r="B7033" s="36">
        <v>1447</v>
      </c>
      <c r="C7033" s="36">
        <v>1518</v>
      </c>
      <c r="D7033" s="39" t="s">
        <v>5178</v>
      </c>
      <c r="E7033" s="36"/>
      <c r="F7033" s="37" t="s">
        <v>2002</v>
      </c>
      <c r="G7033" s="37" t="s">
        <v>5007</v>
      </c>
      <c r="H7033" s="38">
        <v>11864000</v>
      </c>
      <c r="I7033" s="38">
        <v>0</v>
      </c>
      <c r="J7033" s="38">
        <f t="shared" si="145"/>
        <v>11864000</v>
      </c>
      <c r="K7033" s="38"/>
      <c r="L7033" s="49"/>
      <c r="M7033" s="37" t="s">
        <v>4388</v>
      </c>
      <c r="N7033" s="37" t="s">
        <v>4389</v>
      </c>
      <c r="O7033" s="37" t="s">
        <v>4427</v>
      </c>
      <c r="P7033" s="37" t="s">
        <v>4428</v>
      </c>
      <c r="Q7033" s="37" t="s">
        <v>5000</v>
      </c>
      <c r="R7033" s="37" t="s">
        <v>5001</v>
      </c>
      <c r="S7033" s="37" t="s">
        <v>4417</v>
      </c>
      <c r="T7033" s="37" t="s">
        <v>4414</v>
      </c>
      <c r="U7033" s="1" t="e">
        <f>VLOOKUP(T7033,[2]VAT!$A:$D,1,0)</f>
        <v>#N/A</v>
      </c>
      <c r="V7033" s="37" t="s">
        <v>4768</v>
      </c>
      <c r="W7033" s="37" t="s">
        <v>4767</v>
      </c>
      <c r="X7033" t="e">
        <f>VLOOKUP(T7033,[3]رکوردها!$A:$B,2,0)</f>
        <v>#N/A</v>
      </c>
      <c r="Y7033" t="e">
        <f>VLOOKUP(T7033,[3]رکوردها!$A:$D,4,0)</f>
        <v>#N/A</v>
      </c>
      <c r="Z7033" t="e">
        <f>VLOOKUP(T7033,[3]رکوردها!$A:$C,3,0)</f>
        <v>#N/A</v>
      </c>
      <c r="AA7033" t="e">
        <f>VLOOKUP(T7033,[3]رکوردها!$A:$F,6,0)</f>
        <v>#N/A</v>
      </c>
      <c r="AB7033" t="e">
        <f>VLOOKUP(T7033,[3]رکوردها!$A:$E,5,0)</f>
        <v>#N/A</v>
      </c>
    </row>
    <row r="7034" spans="1:28" s="41" customFormat="1" hidden="1" x14ac:dyDescent="0.2">
      <c r="A7034" s="36">
        <v>147972</v>
      </c>
      <c r="B7034" s="36">
        <v>1447</v>
      </c>
      <c r="C7034" s="36">
        <v>1518</v>
      </c>
      <c r="D7034" s="39" t="s">
        <v>5178</v>
      </c>
      <c r="E7034" s="36"/>
      <c r="F7034" s="37" t="s">
        <v>2002</v>
      </c>
      <c r="G7034" s="37" t="s">
        <v>5008</v>
      </c>
      <c r="H7034" s="38">
        <v>11864000</v>
      </c>
      <c r="I7034" s="38">
        <v>0</v>
      </c>
      <c r="J7034" s="38">
        <f t="shared" si="145"/>
        <v>11864000</v>
      </c>
      <c r="K7034" s="38"/>
      <c r="L7034" s="49"/>
      <c r="M7034" s="37" t="s">
        <v>4388</v>
      </c>
      <c r="N7034" s="37" t="s">
        <v>4389</v>
      </c>
      <c r="O7034" s="37" t="s">
        <v>4427</v>
      </c>
      <c r="P7034" s="37" t="s">
        <v>4428</v>
      </c>
      <c r="Q7034" s="37" t="s">
        <v>5000</v>
      </c>
      <c r="R7034" s="37" t="s">
        <v>5001</v>
      </c>
      <c r="S7034" s="37" t="s">
        <v>4417</v>
      </c>
      <c r="T7034" s="37" t="s">
        <v>4414</v>
      </c>
      <c r="U7034" s="1" t="e">
        <f>VLOOKUP(T7034,[2]VAT!$A:$D,1,0)</f>
        <v>#N/A</v>
      </c>
      <c r="V7034" s="37" t="s">
        <v>4768</v>
      </c>
      <c r="W7034" s="37" t="s">
        <v>4767</v>
      </c>
      <c r="X7034" t="e">
        <f>VLOOKUP(T7034,[3]رکوردها!$A:$B,2,0)</f>
        <v>#N/A</v>
      </c>
      <c r="Y7034" t="e">
        <f>VLOOKUP(T7034,[3]رکوردها!$A:$D,4,0)</f>
        <v>#N/A</v>
      </c>
      <c r="Z7034" t="e">
        <f>VLOOKUP(T7034,[3]رکوردها!$A:$C,3,0)</f>
        <v>#N/A</v>
      </c>
      <c r="AA7034" t="e">
        <f>VLOOKUP(T7034,[3]رکوردها!$A:$F,6,0)</f>
        <v>#N/A</v>
      </c>
      <c r="AB7034" t="e">
        <f>VLOOKUP(T7034,[3]رکوردها!$A:$E,5,0)</f>
        <v>#N/A</v>
      </c>
    </row>
    <row r="7035" spans="1:28" x14ac:dyDescent="0.2">
      <c r="A7035" s="54">
        <v>147602</v>
      </c>
      <c r="B7035" s="2">
        <v>1453</v>
      </c>
      <c r="C7035" s="2">
        <v>1479</v>
      </c>
      <c r="D7035" s="29" t="str">
        <f>VLOOKUP(C7035,Piv.Analysis!A:AA,27,0)</f>
        <v>خرید خدمات</v>
      </c>
      <c r="E7035" s="2"/>
      <c r="F7035" s="1" t="s">
        <v>1854</v>
      </c>
      <c r="G7035" s="1" t="s">
        <v>3506</v>
      </c>
      <c r="H7035" s="4">
        <v>0</v>
      </c>
      <c r="I7035" s="4">
        <v>53460000</v>
      </c>
      <c r="J7035" s="4">
        <f t="shared" si="145"/>
        <v>-53460000</v>
      </c>
      <c r="K7035" s="4">
        <f>I7035</f>
        <v>53460000</v>
      </c>
      <c r="L7035" s="49">
        <v>0</v>
      </c>
      <c r="M7035" s="1" t="s">
        <v>4</v>
      </c>
      <c r="N7035" s="1" t="s">
        <v>5</v>
      </c>
      <c r="O7035" s="1" t="s">
        <v>6</v>
      </c>
      <c r="P7035" s="1" t="s">
        <v>7</v>
      </c>
      <c r="Q7035" s="1" t="s">
        <v>13</v>
      </c>
      <c r="R7035" s="1" t="s">
        <v>14</v>
      </c>
      <c r="S7035" s="1" t="s">
        <v>3502</v>
      </c>
      <c r="T7035" s="1" t="s">
        <v>3501</v>
      </c>
      <c r="U7035" s="1" t="e">
        <f>VLOOKUP(T7035,[2]VAT!$A:$D,1,0)</f>
        <v>#N/A</v>
      </c>
      <c r="V7035" s="1" t="s">
        <v>2</v>
      </c>
      <c r="W7035" s="1" t="s">
        <v>2</v>
      </c>
      <c r="X7035" t="str">
        <f>VLOOKUP(T7035,[3]رکوردها!$A:$B,2,0)</f>
        <v>10100909789</v>
      </c>
      <c r="Y7035" t="str">
        <f>VLOOKUP(T7035,[3]رکوردها!$A:$D,4,0)</f>
        <v/>
      </c>
      <c r="Z7035" t="str">
        <f>VLOOKUP(T7035,[3]رکوردها!$A:$C,3,0)</f>
        <v>تهران</v>
      </c>
      <c r="AA7035" t="str">
        <f>VLOOKUP(T7035,[3]رکوردها!$A:$F,6,0)</f>
        <v>شهرستان قدس-بخش مرکزی-شهرقدس-محله سرخه حصار-خ فروردین-خ فرنان-پ8</v>
      </c>
      <c r="AB7035" t="str">
        <f>VLOOKUP(T7035,[3]رکوردها!$A:$E,5,0)</f>
        <v>3753146171</v>
      </c>
    </row>
    <row r="7036" spans="1:28" s="41" customFormat="1" hidden="1" x14ac:dyDescent="0.2">
      <c r="A7036" s="36">
        <v>147601</v>
      </c>
      <c r="B7036" s="36">
        <v>1453</v>
      </c>
      <c r="C7036" s="36">
        <v>1479</v>
      </c>
      <c r="D7036" s="39" t="s">
        <v>5178</v>
      </c>
      <c r="E7036" s="36"/>
      <c r="F7036" s="37" t="s">
        <v>1854</v>
      </c>
      <c r="G7036" s="37" t="s">
        <v>3506</v>
      </c>
      <c r="H7036" s="38">
        <v>53460000</v>
      </c>
      <c r="I7036" s="38">
        <v>0</v>
      </c>
      <c r="J7036" s="38">
        <f t="shared" si="145"/>
        <v>53460000</v>
      </c>
      <c r="K7036" s="38"/>
      <c r="L7036" s="49"/>
      <c r="M7036" s="37" t="s">
        <v>4388</v>
      </c>
      <c r="N7036" s="37" t="s">
        <v>4389</v>
      </c>
      <c r="O7036" s="37" t="s">
        <v>4390</v>
      </c>
      <c r="P7036" s="37" t="s">
        <v>4391</v>
      </c>
      <c r="Q7036" s="37" t="s">
        <v>5039</v>
      </c>
      <c r="R7036" s="37" t="s">
        <v>5040</v>
      </c>
      <c r="S7036" s="37" t="s">
        <v>5041</v>
      </c>
      <c r="T7036" s="37" t="s">
        <v>5038</v>
      </c>
      <c r="U7036" s="1" t="e">
        <f>VLOOKUP(T7036,[2]VAT!$A:$D,1,0)</f>
        <v>#N/A</v>
      </c>
      <c r="V7036" s="37" t="s">
        <v>4768</v>
      </c>
      <c r="W7036" s="37" t="s">
        <v>4767</v>
      </c>
      <c r="X7036" t="e">
        <f>VLOOKUP(T7036,[3]رکوردها!$A:$B,2,0)</f>
        <v>#N/A</v>
      </c>
      <c r="Y7036" t="e">
        <f>VLOOKUP(T7036,[3]رکوردها!$A:$D,4,0)</f>
        <v>#N/A</v>
      </c>
      <c r="Z7036" t="e">
        <f>VLOOKUP(T7036,[3]رکوردها!$A:$C,3,0)</f>
        <v>#N/A</v>
      </c>
      <c r="AA7036" t="e">
        <f>VLOOKUP(T7036,[3]رکوردها!$A:$F,6,0)</f>
        <v>#N/A</v>
      </c>
      <c r="AB7036" t="e">
        <f>VLOOKUP(T7036,[3]رکوردها!$A:$E,5,0)</f>
        <v>#N/A</v>
      </c>
    </row>
    <row r="7037" spans="1:28" x14ac:dyDescent="0.2">
      <c r="A7037" s="54">
        <v>159490</v>
      </c>
      <c r="B7037" s="2">
        <v>1456</v>
      </c>
      <c r="C7037" s="2">
        <v>1538</v>
      </c>
      <c r="D7037" s="29" t="str">
        <f>VLOOKUP(C7037,Piv.Analysis!A:AA,27,0)</f>
        <v>خرید خدمات</v>
      </c>
      <c r="E7037" s="2"/>
      <c r="F7037" s="1" t="s">
        <v>117</v>
      </c>
      <c r="G7037" s="1" t="s">
        <v>118</v>
      </c>
      <c r="H7037" s="4">
        <v>0</v>
      </c>
      <c r="I7037" s="4">
        <v>200000000</v>
      </c>
      <c r="J7037" s="4">
        <f t="shared" si="145"/>
        <v>-200000000</v>
      </c>
      <c r="K7037" s="4">
        <f>I7037</f>
        <v>200000000</v>
      </c>
      <c r="L7037" s="49">
        <v>0</v>
      </c>
      <c r="M7037" s="1" t="s">
        <v>4</v>
      </c>
      <c r="N7037" s="1" t="s">
        <v>5</v>
      </c>
      <c r="O7037" s="1" t="s">
        <v>6</v>
      </c>
      <c r="P7037" s="1" t="s">
        <v>7</v>
      </c>
      <c r="Q7037" s="1" t="s">
        <v>13</v>
      </c>
      <c r="R7037" s="1" t="s">
        <v>14</v>
      </c>
      <c r="S7037" s="1" t="s">
        <v>116</v>
      </c>
      <c r="T7037" s="1" t="s">
        <v>115</v>
      </c>
      <c r="U7037" s="1" t="e">
        <f>VLOOKUP(T7037,[2]VAT!$A:$D,1,0)</f>
        <v>#N/A</v>
      </c>
      <c r="V7037" s="1" t="s">
        <v>2</v>
      </c>
      <c r="W7037" s="1" t="s">
        <v>2</v>
      </c>
      <c r="X7037" t="str">
        <f>VLOOKUP(T7037,[3]رکوردها!$A:$B,2,0)</f>
        <v/>
      </c>
      <c r="Y7037" t="str">
        <f>VLOOKUP(T7037,[3]رکوردها!$A:$D,4,0)</f>
        <v/>
      </c>
      <c r="Z7037" t="str">
        <f>VLOOKUP(T7037,[3]رکوردها!$A:$C,3,0)</f>
        <v/>
      </c>
      <c r="AA7037" t="str">
        <f>VLOOKUP(T7037,[3]رکوردها!$A:$F,6,0)</f>
        <v/>
      </c>
      <c r="AB7037" t="str">
        <f>VLOOKUP(T7037,[3]رکوردها!$A:$E,5,0)</f>
        <v/>
      </c>
    </row>
    <row r="7038" spans="1:28" x14ac:dyDescent="0.2">
      <c r="A7038" s="54">
        <v>179991</v>
      </c>
      <c r="B7038" s="2">
        <v>1568</v>
      </c>
      <c r="C7038" s="2">
        <v>1876</v>
      </c>
      <c r="D7038" s="54" t="str">
        <f>VLOOKUP(C7038,Piv.Analysis!A:AA,27,0)</f>
        <v>خرید انباری</v>
      </c>
      <c r="E7038" s="2"/>
      <c r="F7038" s="1" t="s">
        <v>45</v>
      </c>
      <c r="G7038" s="28" t="s">
        <v>5232</v>
      </c>
      <c r="H7038" s="4">
        <v>0</v>
      </c>
      <c r="I7038" s="4">
        <v>1244800000</v>
      </c>
      <c r="J7038" s="4">
        <f t="shared" si="145"/>
        <v>-1244800000</v>
      </c>
      <c r="K7038" s="4"/>
      <c r="L7038" s="49"/>
      <c r="M7038" s="1" t="s">
        <v>4</v>
      </c>
      <c r="N7038" s="1" t="s">
        <v>5</v>
      </c>
      <c r="O7038" s="1" t="s">
        <v>6</v>
      </c>
      <c r="P7038" s="1" t="s">
        <v>7</v>
      </c>
      <c r="Q7038" s="1" t="s">
        <v>13</v>
      </c>
      <c r="R7038" s="1" t="s">
        <v>14</v>
      </c>
      <c r="S7038" s="1" t="s">
        <v>4076</v>
      </c>
      <c r="T7038" s="1" t="s">
        <v>4075</v>
      </c>
      <c r="U7038" s="1" t="e">
        <f>VLOOKUP(T7038,[2]VAT!$A:$D,1,0)</f>
        <v>#N/A</v>
      </c>
      <c r="V7038" s="1" t="s">
        <v>2</v>
      </c>
      <c r="W7038" s="1" t="s">
        <v>2</v>
      </c>
      <c r="X7038" t="str">
        <f>VLOOKUP(T7038,[3]رکوردها!$A:$B,2,0)</f>
        <v>3560073871</v>
      </c>
      <c r="Y7038" t="str">
        <f>VLOOKUP(T7038,[3]رکوردها!$A:$D,4,0)</f>
        <v/>
      </c>
      <c r="Z7038" t="str">
        <f>VLOOKUP(T7038,[3]رکوردها!$A:$C,3,0)</f>
        <v>کنگان</v>
      </c>
      <c r="AA7038" t="str">
        <f>VLOOKUP(T7038,[3]رکوردها!$A:$F,6,0)</f>
        <v>کنگان محله گوده جنوبی</v>
      </c>
      <c r="AB7038" t="str">
        <f>VLOOKUP(T7038,[3]رکوردها!$A:$E,5,0)</f>
        <v/>
      </c>
    </row>
    <row r="7039" spans="1:28" x14ac:dyDescent="0.2">
      <c r="A7039" s="54">
        <v>182342</v>
      </c>
      <c r="B7039" s="2">
        <v>1569</v>
      </c>
      <c r="C7039" s="2">
        <v>2061</v>
      </c>
      <c r="D7039" s="54" t="str">
        <f>VLOOKUP(C7039,Piv.Analysis!A:AA,27,0)</f>
        <v>خرید انباری</v>
      </c>
      <c r="E7039" s="2"/>
      <c r="F7039" s="1" t="s">
        <v>45</v>
      </c>
      <c r="G7039" s="28" t="s">
        <v>5230</v>
      </c>
      <c r="H7039" s="4">
        <v>0</v>
      </c>
      <c r="I7039" s="4">
        <v>6213000000</v>
      </c>
      <c r="J7039" s="4">
        <f t="shared" si="145"/>
        <v>-6213000000</v>
      </c>
      <c r="K7039" s="46">
        <f>I7039/109%</f>
        <v>5700000000</v>
      </c>
      <c r="L7039" s="46">
        <f>K7039*9%</f>
        <v>513000000</v>
      </c>
      <c r="M7039" s="1" t="s">
        <v>4</v>
      </c>
      <c r="N7039" s="1" t="s">
        <v>5</v>
      </c>
      <c r="O7039" s="1" t="s">
        <v>6</v>
      </c>
      <c r="P7039" s="1" t="s">
        <v>7</v>
      </c>
      <c r="Q7039" s="1" t="s">
        <v>13</v>
      </c>
      <c r="R7039" s="1" t="s">
        <v>14</v>
      </c>
      <c r="S7039" s="1" t="s">
        <v>2981</v>
      </c>
      <c r="T7039" s="1" t="s">
        <v>2980</v>
      </c>
      <c r="U7039" s="1" t="str">
        <f>VLOOKUP(T7039,[2]VAT!$A:$D,1,0)</f>
        <v>400114</v>
      </c>
      <c r="V7039" s="1" t="s">
        <v>2</v>
      </c>
      <c r="W7039" s="1" t="s">
        <v>2</v>
      </c>
      <c r="X7039" t="str">
        <f>VLOOKUP(T7039,[3]رکوردها!$A:$B,2,0)</f>
        <v>10530157594</v>
      </c>
      <c r="Y7039" t="str">
        <f>VLOOKUP(T7039,[3]رکوردها!$A:$D,4,0)</f>
        <v>411167898351</v>
      </c>
      <c r="Z7039" t="str">
        <f>VLOOKUP(T7039,[3]رکوردها!$A:$C,3,0)</f>
        <v>شیراز</v>
      </c>
      <c r="AA7039" t="str">
        <f>VLOOKUP(T7039,[3]رکوردها!$A:$F,6,0)</f>
        <v>شیراز ، خیابان ارم ، کوچه 22 ، پلاک 259 به آدرس شیراز ، خیابان ارم ، کوچه 22 ، پلاک 249</v>
      </c>
      <c r="AB7039" t="str">
        <f>VLOOKUP(T7039,[3]رکوردها!$A:$E,5,0)</f>
        <v>7143746448</v>
      </c>
    </row>
    <row r="7040" spans="1:28" x14ac:dyDescent="0.2">
      <c r="A7040" s="54">
        <v>182094</v>
      </c>
      <c r="B7040" s="2">
        <v>1575</v>
      </c>
      <c r="C7040" s="2">
        <v>2029</v>
      </c>
      <c r="D7040" s="54" t="str">
        <f>VLOOKUP(C7040,Piv.Analysis!A:AA,27,0)</f>
        <v>خرید انباری</v>
      </c>
      <c r="E7040" s="2"/>
      <c r="F7040" s="1" t="s">
        <v>133</v>
      </c>
      <c r="G7040" s="1" t="s">
        <v>3629</v>
      </c>
      <c r="H7040" s="4">
        <v>0</v>
      </c>
      <c r="I7040" s="4">
        <v>5200000</v>
      </c>
      <c r="J7040" s="4">
        <f t="shared" si="145"/>
        <v>-5200000</v>
      </c>
      <c r="K7040" s="4"/>
      <c r="L7040" s="49"/>
      <c r="M7040" s="1" t="s">
        <v>4</v>
      </c>
      <c r="N7040" s="1" t="s">
        <v>5</v>
      </c>
      <c r="O7040" s="1" t="s">
        <v>6</v>
      </c>
      <c r="P7040" s="1" t="s">
        <v>7</v>
      </c>
      <c r="Q7040" s="1" t="s">
        <v>13</v>
      </c>
      <c r="R7040" s="1" t="s">
        <v>14</v>
      </c>
      <c r="S7040" s="1" t="s">
        <v>3631</v>
      </c>
      <c r="T7040" s="1" t="s">
        <v>3630</v>
      </c>
      <c r="U7040" s="1" t="e">
        <f>VLOOKUP(T7040,[2]VAT!$A:$D,1,0)</f>
        <v>#N/A</v>
      </c>
      <c r="V7040" s="1" t="s">
        <v>2</v>
      </c>
      <c r="W7040" s="1" t="s">
        <v>2</v>
      </c>
      <c r="X7040" t="str">
        <f>VLOOKUP(T7040,[3]رکوردها!$A:$B,2,0)</f>
        <v/>
      </c>
      <c r="Y7040" t="str">
        <f>VLOOKUP(T7040,[3]رکوردها!$A:$D,4,0)</f>
        <v/>
      </c>
      <c r="Z7040" t="str">
        <f>VLOOKUP(T7040,[3]رکوردها!$A:$C,3,0)</f>
        <v>کنگان</v>
      </c>
      <c r="AA7040" t="str">
        <f>VLOOKUP(T7040,[3]رکوردها!$A:$F,6,0)</f>
        <v>کنگان بلوار امام بعداز فلکه نماز</v>
      </c>
      <c r="AB7040" t="str">
        <f>VLOOKUP(T7040,[3]رکوردها!$A:$E,5,0)</f>
        <v/>
      </c>
    </row>
    <row r="7041" spans="1:28" x14ac:dyDescent="0.2">
      <c r="A7041" s="54">
        <v>182093</v>
      </c>
      <c r="B7041" s="2">
        <v>1575</v>
      </c>
      <c r="C7041" s="2">
        <v>2029</v>
      </c>
      <c r="D7041" s="54" t="str">
        <f>VLOOKUP(C7041,Piv.Analysis!A:AA,27,0)</f>
        <v>خرید انباری</v>
      </c>
      <c r="E7041" s="2"/>
      <c r="F7041" s="1" t="s">
        <v>133</v>
      </c>
      <c r="G7041" s="1" t="s">
        <v>3650</v>
      </c>
      <c r="H7041" s="4">
        <v>0</v>
      </c>
      <c r="I7041" s="4">
        <v>10420000</v>
      </c>
      <c r="J7041" s="4">
        <f t="shared" si="145"/>
        <v>-10420000</v>
      </c>
      <c r="K7041" s="4"/>
      <c r="L7041" s="49"/>
      <c r="M7041" s="1" t="s">
        <v>4</v>
      </c>
      <c r="N7041" s="1" t="s">
        <v>5</v>
      </c>
      <c r="O7041" s="1" t="s">
        <v>6</v>
      </c>
      <c r="P7041" s="1" t="s">
        <v>7</v>
      </c>
      <c r="Q7041" s="1" t="s">
        <v>13</v>
      </c>
      <c r="R7041" s="1" t="s">
        <v>14</v>
      </c>
      <c r="S7041" s="1" t="s">
        <v>3647</v>
      </c>
      <c r="T7041" s="1" t="s">
        <v>3646</v>
      </c>
      <c r="U7041" s="1" t="e">
        <f>VLOOKUP(T7041,[2]VAT!$A:$D,1,0)</f>
        <v>#N/A</v>
      </c>
      <c r="V7041" s="1" t="s">
        <v>2</v>
      </c>
      <c r="W7041" s="1" t="s">
        <v>2</v>
      </c>
      <c r="X7041" t="str">
        <f>VLOOKUP(T7041,[3]رکوردها!$A:$B,2,0)</f>
        <v/>
      </c>
      <c r="Y7041" t="str">
        <f>VLOOKUP(T7041,[3]رکوردها!$A:$D,4,0)</f>
        <v>5150120091</v>
      </c>
      <c r="Z7041" t="str">
        <f>VLOOKUP(T7041,[3]رکوردها!$A:$C,3,0)</f>
        <v>بوشهر</v>
      </c>
      <c r="AA7041" t="str">
        <f>VLOOKUP(T7041,[3]رکوردها!$A:$F,6,0)</f>
        <v>بوشهر کنگان امام خمینی روبروی مجتمع مهر(کد ملی زهرا باقری 5150120091)</v>
      </c>
      <c r="AB7041" t="str">
        <f>VLOOKUP(T7041,[3]رکوردها!$A:$E,5,0)</f>
        <v>7557139616</v>
      </c>
    </row>
    <row r="7042" spans="1:28" x14ac:dyDescent="0.2">
      <c r="A7042" s="54">
        <v>175729</v>
      </c>
      <c r="B7042" s="2">
        <v>1580</v>
      </c>
      <c r="C7042" s="2">
        <v>1736</v>
      </c>
      <c r="D7042" s="54" t="str">
        <f>VLOOKUP(C7042,Piv.Analysis!A:AA,27,0)</f>
        <v>خرید انباری</v>
      </c>
      <c r="E7042" s="2"/>
      <c r="F7042" s="1" t="s">
        <v>347</v>
      </c>
      <c r="G7042" s="1" t="s">
        <v>3628</v>
      </c>
      <c r="H7042" s="4">
        <v>0</v>
      </c>
      <c r="I7042" s="4">
        <v>1504636000</v>
      </c>
      <c r="J7042" s="4">
        <f t="shared" si="145"/>
        <v>-1504636000</v>
      </c>
      <c r="K7042" s="46">
        <f>I7042/109%</f>
        <v>1380400000</v>
      </c>
      <c r="L7042" s="46">
        <f>K7042*9%</f>
        <v>124236000</v>
      </c>
      <c r="M7042" s="1" t="s">
        <v>4</v>
      </c>
      <c r="N7042" s="1" t="s">
        <v>5</v>
      </c>
      <c r="O7042" s="1" t="s">
        <v>6</v>
      </c>
      <c r="P7042" s="1" t="s">
        <v>7</v>
      </c>
      <c r="Q7042" s="1" t="s">
        <v>13</v>
      </c>
      <c r="R7042" s="1" t="s">
        <v>14</v>
      </c>
      <c r="S7042" s="1" t="s">
        <v>3620</v>
      </c>
      <c r="T7042" s="1" t="s">
        <v>3619</v>
      </c>
      <c r="U7042" s="1" t="str">
        <f>VLOOKUP(T7042,[2]VAT!$A:$D,1,0)</f>
        <v>400359</v>
      </c>
      <c r="V7042" s="1" t="s">
        <v>2</v>
      </c>
      <c r="W7042" s="1" t="s">
        <v>2</v>
      </c>
      <c r="X7042" t="str">
        <f>VLOOKUP(T7042,[3]رکوردها!$A:$B,2,0)</f>
        <v>14010567973</v>
      </c>
      <c r="Y7042" t="str">
        <f>VLOOKUP(T7042,[3]رکوردها!$A:$D,4,0)</f>
        <v/>
      </c>
      <c r="Z7042" t="str">
        <f>VLOOKUP(T7042,[3]رکوردها!$A:$C,3,0)</f>
        <v>تهران</v>
      </c>
      <c r="AA7042" t="str">
        <f>VLOOKUP(T7042,[3]رکوردها!$A:$F,6,0)</f>
        <v>تهران-خ خیام شمالی-روبروی پارک شهر-خ سوراسرافیل-مجتمع خدامی-ط1</v>
      </c>
      <c r="AB7042" t="str">
        <f>VLOOKUP(T7042,[3]رکوردها!$A:$E,5,0)</f>
        <v>1114839573</v>
      </c>
    </row>
    <row r="7043" spans="1:28" x14ac:dyDescent="0.2">
      <c r="A7043" s="54">
        <v>182085</v>
      </c>
      <c r="B7043" s="2">
        <v>1581</v>
      </c>
      <c r="C7043" s="2">
        <v>2026</v>
      </c>
      <c r="D7043" s="54" t="str">
        <f>VLOOKUP(C7043,Piv.Analysis!A:AA,27,0)</f>
        <v>خرید انباری</v>
      </c>
      <c r="E7043" s="2"/>
      <c r="F7043" s="1" t="s">
        <v>347</v>
      </c>
      <c r="G7043" s="1" t="s">
        <v>3651</v>
      </c>
      <c r="H7043" s="4">
        <v>0</v>
      </c>
      <c r="I7043" s="4">
        <v>70840000</v>
      </c>
      <c r="J7043" s="4">
        <f t="shared" si="145"/>
        <v>-70840000</v>
      </c>
      <c r="K7043" s="4"/>
      <c r="L7043" s="49"/>
      <c r="M7043" s="1" t="s">
        <v>4</v>
      </c>
      <c r="N7043" s="1" t="s">
        <v>5</v>
      </c>
      <c r="O7043" s="1" t="s">
        <v>6</v>
      </c>
      <c r="P7043" s="1" t="s">
        <v>7</v>
      </c>
      <c r="Q7043" s="1" t="s">
        <v>13</v>
      </c>
      <c r="R7043" s="1" t="s">
        <v>14</v>
      </c>
      <c r="S7043" s="1" t="s">
        <v>3647</v>
      </c>
      <c r="T7043" s="1" t="s">
        <v>3646</v>
      </c>
      <c r="U7043" s="1" t="e">
        <f>VLOOKUP(T7043,[2]VAT!$A:$D,1,0)</f>
        <v>#N/A</v>
      </c>
      <c r="V7043" s="1" t="s">
        <v>2</v>
      </c>
      <c r="W7043" s="1" t="s">
        <v>2</v>
      </c>
      <c r="X7043" t="str">
        <f>VLOOKUP(T7043,[3]رکوردها!$A:$B,2,0)</f>
        <v/>
      </c>
      <c r="Y7043" t="str">
        <f>VLOOKUP(T7043,[3]رکوردها!$A:$D,4,0)</f>
        <v>5150120091</v>
      </c>
      <c r="Z7043" t="str">
        <f>VLOOKUP(T7043,[3]رکوردها!$A:$C,3,0)</f>
        <v>بوشهر</v>
      </c>
      <c r="AA7043" t="str">
        <f>VLOOKUP(T7043,[3]رکوردها!$A:$F,6,0)</f>
        <v>بوشهر کنگان امام خمینی روبروی مجتمع مهر(کد ملی زهرا باقری 5150120091)</v>
      </c>
      <c r="AB7043" t="str">
        <f>VLOOKUP(T7043,[3]رکوردها!$A:$E,5,0)</f>
        <v>7557139616</v>
      </c>
    </row>
    <row r="7044" spans="1:28" x14ac:dyDescent="0.2">
      <c r="A7044" s="54">
        <v>177124</v>
      </c>
      <c r="B7044" s="2">
        <v>1586</v>
      </c>
      <c r="C7044" s="2">
        <v>1848</v>
      </c>
      <c r="D7044" s="54" t="str">
        <f>VLOOKUP(C7044,Piv.Analysis!A:AA,27,0)</f>
        <v>خرید انباری</v>
      </c>
      <c r="E7044" s="2"/>
      <c r="F7044" s="1" t="s">
        <v>211</v>
      </c>
      <c r="G7044" s="1" t="s">
        <v>3280</v>
      </c>
      <c r="H7044" s="4">
        <v>0</v>
      </c>
      <c r="I7044" s="4">
        <v>3405378000</v>
      </c>
      <c r="J7044" s="4">
        <f t="shared" si="145"/>
        <v>-3405378000</v>
      </c>
      <c r="K7044" s="46">
        <f>I7044/109%</f>
        <v>3124200000</v>
      </c>
      <c r="L7044" s="46">
        <f>K7044*9%</f>
        <v>281178000</v>
      </c>
      <c r="M7044" s="1" t="s">
        <v>4</v>
      </c>
      <c r="N7044" s="1" t="s">
        <v>5</v>
      </c>
      <c r="O7044" s="1" t="s">
        <v>6</v>
      </c>
      <c r="P7044" s="1" t="s">
        <v>7</v>
      </c>
      <c r="Q7044" s="1" t="s">
        <v>13</v>
      </c>
      <c r="R7044" s="1" t="s">
        <v>14</v>
      </c>
      <c r="S7044" s="1" t="s">
        <v>3261</v>
      </c>
      <c r="T7044" s="1" t="s">
        <v>3260</v>
      </c>
      <c r="U7044" s="1" t="str">
        <f>VLOOKUP(T7044,[2]VAT!$A:$D,1,0)</f>
        <v>400197</v>
      </c>
      <c r="V7044" s="1" t="s">
        <v>2</v>
      </c>
      <c r="W7044" s="1" t="s">
        <v>2</v>
      </c>
      <c r="X7044" t="str">
        <f>VLOOKUP(T7044,[3]رکوردها!$A:$B,2,0)</f>
        <v>10861402655</v>
      </c>
      <c r="Y7044" t="str">
        <f>VLOOKUP(T7044,[3]رکوردها!$A:$D,4,0)</f>
        <v>411331377433</v>
      </c>
      <c r="Z7044" t="str">
        <f>VLOOKUP(T7044,[3]رکوردها!$A:$C,3,0)</f>
        <v>تهران</v>
      </c>
      <c r="AA7044" t="str">
        <f>VLOOKUP(T7044,[3]رکوردها!$A:$F,6,0)</f>
        <v>تهران-آرژانتین-بخارست خ15-پ12</v>
      </c>
      <c r="AB7044" t="str">
        <f>VLOOKUP(T7044,[3]رکوردها!$A:$E,5,0)</f>
        <v>1513814511</v>
      </c>
    </row>
    <row r="7045" spans="1:28" s="41" customFormat="1" hidden="1" x14ac:dyDescent="0.2">
      <c r="A7045" s="36">
        <v>173548</v>
      </c>
      <c r="B7045" s="36">
        <v>1510</v>
      </c>
      <c r="C7045" s="36">
        <v>1568</v>
      </c>
      <c r="D7045" s="36" t="str">
        <f>VLOOKUP(C7045,Piv.Analysis!A:AA,27,0)</f>
        <v>اصلاح و انتقال</v>
      </c>
      <c r="E7045" s="36"/>
      <c r="F7045" s="37" t="s">
        <v>15</v>
      </c>
      <c r="G7045" s="37" t="s">
        <v>4097</v>
      </c>
      <c r="H7045" s="38">
        <v>8517605000</v>
      </c>
      <c r="I7045" s="38">
        <v>0</v>
      </c>
      <c r="J7045" s="38">
        <f t="shared" si="145"/>
        <v>8517605000</v>
      </c>
      <c r="K7045" s="38"/>
      <c r="L7045" s="49"/>
      <c r="M7045" s="37" t="s">
        <v>4</v>
      </c>
      <c r="N7045" s="37" t="s">
        <v>5</v>
      </c>
      <c r="O7045" s="37" t="s">
        <v>6</v>
      </c>
      <c r="P7045" s="37" t="s">
        <v>7</v>
      </c>
      <c r="Q7045" s="37" t="s">
        <v>13</v>
      </c>
      <c r="R7045" s="37" t="s">
        <v>14</v>
      </c>
      <c r="S7045" s="37" t="s">
        <v>4076</v>
      </c>
      <c r="T7045" s="37" t="s">
        <v>4075</v>
      </c>
      <c r="U7045" s="1" t="e">
        <f>VLOOKUP(T7045,[2]VAT!$A:$D,1,0)</f>
        <v>#N/A</v>
      </c>
      <c r="V7045" s="37" t="s">
        <v>2</v>
      </c>
      <c r="W7045" s="37" t="s">
        <v>2</v>
      </c>
      <c r="X7045" t="str">
        <f>VLOOKUP(T7045,[3]رکوردها!$A:$B,2,0)</f>
        <v>3560073871</v>
      </c>
      <c r="Y7045" t="str">
        <f>VLOOKUP(T7045,[3]رکوردها!$A:$D,4,0)</f>
        <v/>
      </c>
      <c r="Z7045" t="str">
        <f>VLOOKUP(T7045,[3]رکوردها!$A:$C,3,0)</f>
        <v>کنگان</v>
      </c>
      <c r="AA7045" t="str">
        <f>VLOOKUP(T7045,[3]رکوردها!$A:$F,6,0)</f>
        <v>کنگان محله گوده جنوبی</v>
      </c>
      <c r="AB7045" t="str">
        <f>VLOOKUP(T7045,[3]رکوردها!$A:$E,5,0)</f>
        <v/>
      </c>
    </row>
    <row r="7046" spans="1:28" x14ac:dyDescent="0.2">
      <c r="A7046" s="54">
        <v>183240</v>
      </c>
      <c r="B7046" s="2">
        <v>1587</v>
      </c>
      <c r="C7046" s="2">
        <v>2115</v>
      </c>
      <c r="D7046" s="54" t="str">
        <f>VLOOKUP(C7046,Piv.Analysis!A:AA,27,0)</f>
        <v>خرید انباری</v>
      </c>
      <c r="E7046" s="2"/>
      <c r="F7046" s="1" t="s">
        <v>211</v>
      </c>
      <c r="G7046" s="1" t="s">
        <v>4220</v>
      </c>
      <c r="H7046" s="4">
        <v>0</v>
      </c>
      <c r="I7046" s="4">
        <v>2166920000</v>
      </c>
      <c r="J7046" s="4">
        <f t="shared" si="145"/>
        <v>-2166920000</v>
      </c>
      <c r="K7046" s="46"/>
      <c r="L7046" s="46"/>
      <c r="M7046" s="1" t="s">
        <v>4</v>
      </c>
      <c r="N7046" s="1" t="s">
        <v>5</v>
      </c>
      <c r="O7046" s="1" t="s">
        <v>6</v>
      </c>
      <c r="P7046" s="1" t="s">
        <v>7</v>
      </c>
      <c r="Q7046" s="1" t="s">
        <v>13</v>
      </c>
      <c r="R7046" s="1" t="s">
        <v>14</v>
      </c>
      <c r="S7046" s="1" t="s">
        <v>4222</v>
      </c>
      <c r="T7046" s="1" t="s">
        <v>4221</v>
      </c>
      <c r="U7046" s="1" t="str">
        <f>VLOOKUP(T7046,[2]VAT!$A:$D,1,0)</f>
        <v>400425</v>
      </c>
      <c r="V7046" s="1" t="s">
        <v>2</v>
      </c>
      <c r="W7046" s="1" t="s">
        <v>2</v>
      </c>
      <c r="X7046" t="str">
        <f>VLOOKUP(T7046,[3]رکوردها!$A:$B,2,0)</f>
        <v>14007976502</v>
      </c>
      <c r="Y7046" t="str">
        <f>VLOOKUP(T7046,[3]رکوردها!$A:$D,4,0)</f>
        <v>411619858418</v>
      </c>
      <c r="Z7046" t="str">
        <f>VLOOKUP(T7046,[3]رکوردها!$A:$C,3,0)</f>
        <v>تهران</v>
      </c>
      <c r="AA7046" t="str">
        <f>VLOOKUP(T7046,[3]رکوردها!$A:$F,6,0)</f>
        <v>مرزداران بینم ایثار و آریا فر ساختمان نگین مرزداران پلاک 106</v>
      </c>
      <c r="AB7046" t="str">
        <f>VLOOKUP(T7046,[3]رکوردها!$A:$E,5,0)</f>
        <v>1464645873</v>
      </c>
    </row>
    <row r="7047" spans="1:28" x14ac:dyDescent="0.2">
      <c r="A7047" s="54">
        <v>183241</v>
      </c>
      <c r="B7047" s="2">
        <v>1587</v>
      </c>
      <c r="C7047" s="2">
        <v>2115</v>
      </c>
      <c r="D7047" s="54" t="str">
        <f>VLOOKUP(C7047,Piv.Analysis!A:AA,27,0)</f>
        <v>خرید انباری</v>
      </c>
      <c r="E7047" s="2"/>
      <c r="F7047" s="1" t="s">
        <v>211</v>
      </c>
      <c r="G7047" s="1" t="s">
        <v>4223</v>
      </c>
      <c r="H7047" s="4">
        <v>0</v>
      </c>
      <c r="I7047" s="4">
        <v>459326000</v>
      </c>
      <c r="J7047" s="4">
        <f t="shared" si="145"/>
        <v>-459326000</v>
      </c>
      <c r="K7047" s="46"/>
      <c r="L7047" s="46"/>
      <c r="M7047" s="1" t="s">
        <v>4</v>
      </c>
      <c r="N7047" s="1" t="s">
        <v>5</v>
      </c>
      <c r="O7047" s="1" t="s">
        <v>6</v>
      </c>
      <c r="P7047" s="1" t="s">
        <v>7</v>
      </c>
      <c r="Q7047" s="1" t="s">
        <v>13</v>
      </c>
      <c r="R7047" s="1" t="s">
        <v>14</v>
      </c>
      <c r="S7047" s="1" t="s">
        <v>4222</v>
      </c>
      <c r="T7047" s="1" t="s">
        <v>4221</v>
      </c>
      <c r="U7047" s="1" t="str">
        <f>VLOOKUP(T7047,[2]VAT!$A:$D,1,0)</f>
        <v>400425</v>
      </c>
      <c r="V7047" s="1" t="s">
        <v>2</v>
      </c>
      <c r="W7047" s="1" t="s">
        <v>2</v>
      </c>
      <c r="X7047" t="str">
        <f>VLOOKUP(T7047,[3]رکوردها!$A:$B,2,0)</f>
        <v>14007976502</v>
      </c>
      <c r="Y7047" t="str">
        <f>VLOOKUP(T7047,[3]رکوردها!$A:$D,4,0)</f>
        <v>411619858418</v>
      </c>
      <c r="Z7047" t="str">
        <f>VLOOKUP(T7047,[3]رکوردها!$A:$C,3,0)</f>
        <v>تهران</v>
      </c>
      <c r="AA7047" t="str">
        <f>VLOOKUP(T7047,[3]رکوردها!$A:$F,6,0)</f>
        <v>مرزداران بینم ایثار و آریا فر ساختمان نگین مرزداران پلاک 106</v>
      </c>
      <c r="AB7047" t="str">
        <f>VLOOKUP(T7047,[3]رکوردها!$A:$E,5,0)</f>
        <v>1464645873</v>
      </c>
    </row>
    <row r="7048" spans="1:28" x14ac:dyDescent="0.2">
      <c r="A7048" s="54">
        <v>176785</v>
      </c>
      <c r="B7048" s="2">
        <v>1601</v>
      </c>
      <c r="C7048" s="2">
        <v>1823</v>
      </c>
      <c r="D7048" s="54" t="str">
        <f>VLOOKUP(C7048,Piv.Analysis!A:AA,27,0)</f>
        <v>خرید انباری</v>
      </c>
      <c r="E7048" s="2"/>
      <c r="F7048" s="1" t="s">
        <v>216</v>
      </c>
      <c r="G7048" s="1" t="s">
        <v>3996</v>
      </c>
      <c r="H7048" s="4">
        <v>0</v>
      </c>
      <c r="I7048" s="4">
        <v>1009800000</v>
      </c>
      <c r="J7048" s="4">
        <f t="shared" si="145"/>
        <v>-1009800000</v>
      </c>
      <c r="K7048" s="4"/>
      <c r="L7048" s="49"/>
      <c r="M7048" s="1" t="s">
        <v>4</v>
      </c>
      <c r="N7048" s="1" t="s">
        <v>5</v>
      </c>
      <c r="O7048" s="1" t="s">
        <v>6</v>
      </c>
      <c r="P7048" s="1" t="s">
        <v>7</v>
      </c>
      <c r="Q7048" s="1" t="s">
        <v>13</v>
      </c>
      <c r="R7048" s="1" t="s">
        <v>14</v>
      </c>
      <c r="S7048" s="1" t="s">
        <v>3995</v>
      </c>
      <c r="T7048" s="1" t="s">
        <v>3994</v>
      </c>
      <c r="U7048" s="1" t="e">
        <f>VLOOKUP(T7048,[2]VAT!$A:$D,1,0)</f>
        <v>#N/A</v>
      </c>
      <c r="V7048" s="1" t="s">
        <v>2</v>
      </c>
      <c r="W7048" s="1" t="s">
        <v>2</v>
      </c>
      <c r="X7048" t="str">
        <f>VLOOKUP(T7048,[3]رکوردها!$A:$B,2,0)</f>
        <v>3560187737</v>
      </c>
      <c r="Y7048" t="str">
        <f>VLOOKUP(T7048,[3]رکوردها!$A:$D,4,0)</f>
        <v/>
      </c>
      <c r="Z7048" t="str">
        <f>VLOOKUP(T7048,[3]رکوردها!$A:$C,3,0)</f>
        <v/>
      </c>
      <c r="AA7048" t="str">
        <f>VLOOKUP(T7048,[3]رکوردها!$A:$F,6,0)</f>
        <v/>
      </c>
      <c r="AB7048" t="str">
        <f>VLOOKUP(T7048,[3]رکوردها!$A:$E,5,0)</f>
        <v/>
      </c>
    </row>
    <row r="7049" spans="1:28" s="41" customFormat="1" hidden="1" x14ac:dyDescent="0.2">
      <c r="A7049" s="36">
        <v>180198</v>
      </c>
      <c r="B7049" s="36">
        <v>1670</v>
      </c>
      <c r="C7049" s="36">
        <v>1887</v>
      </c>
      <c r="D7049" s="36" t="str">
        <f>VLOOKUP(C7049,Piv.Analysis!A:AA,27,0)</f>
        <v>اصلاح و انتقال</v>
      </c>
      <c r="E7049" s="36"/>
      <c r="F7049" s="37" t="s">
        <v>0</v>
      </c>
      <c r="G7049" s="37" t="s">
        <v>4101</v>
      </c>
      <c r="H7049" s="38">
        <v>1244800000</v>
      </c>
      <c r="I7049" s="38">
        <v>0</v>
      </c>
      <c r="J7049" s="38">
        <f t="shared" si="145"/>
        <v>1244800000</v>
      </c>
      <c r="K7049" s="38"/>
      <c r="L7049" s="49"/>
      <c r="M7049" s="37" t="s">
        <v>4</v>
      </c>
      <c r="N7049" s="37" t="s">
        <v>5</v>
      </c>
      <c r="O7049" s="37" t="s">
        <v>6</v>
      </c>
      <c r="P7049" s="37" t="s">
        <v>7</v>
      </c>
      <c r="Q7049" s="37" t="s">
        <v>13</v>
      </c>
      <c r="R7049" s="37" t="s">
        <v>14</v>
      </c>
      <c r="S7049" s="37" t="s">
        <v>4076</v>
      </c>
      <c r="T7049" s="37" t="s">
        <v>4075</v>
      </c>
      <c r="U7049" s="1" t="e">
        <f>VLOOKUP(T7049,[2]VAT!$A:$D,1,0)</f>
        <v>#N/A</v>
      </c>
      <c r="V7049" s="37" t="s">
        <v>2</v>
      </c>
      <c r="W7049" s="37" t="s">
        <v>2</v>
      </c>
      <c r="X7049" t="str">
        <f>VLOOKUP(T7049,[3]رکوردها!$A:$B,2,0)</f>
        <v>3560073871</v>
      </c>
      <c r="Y7049" t="str">
        <f>VLOOKUP(T7049,[3]رکوردها!$A:$D,4,0)</f>
        <v/>
      </c>
      <c r="Z7049" t="str">
        <f>VLOOKUP(T7049,[3]رکوردها!$A:$C,3,0)</f>
        <v>کنگان</v>
      </c>
      <c r="AA7049" t="str">
        <f>VLOOKUP(T7049,[3]رکوردها!$A:$F,6,0)</f>
        <v>کنگان محله گوده جنوبی</v>
      </c>
      <c r="AB7049" t="str">
        <f>VLOOKUP(T7049,[3]رکوردها!$A:$E,5,0)</f>
        <v/>
      </c>
    </row>
    <row r="7050" spans="1:28" s="41" customFormat="1" hidden="1" x14ac:dyDescent="0.2">
      <c r="A7050" s="36">
        <v>175688</v>
      </c>
      <c r="B7050" s="36">
        <v>1631</v>
      </c>
      <c r="C7050" s="36">
        <v>1729</v>
      </c>
      <c r="D7050" s="36" t="str">
        <f>VLOOKUP(C7050,Piv.Analysis!A:AA,27,0)</f>
        <v>اصلاح و انتقال</v>
      </c>
      <c r="E7050" s="36"/>
      <c r="F7050" s="37" t="s">
        <v>723</v>
      </c>
      <c r="G7050" s="37" t="s">
        <v>4102</v>
      </c>
      <c r="H7050" s="38">
        <v>0</v>
      </c>
      <c r="I7050" s="38">
        <v>788750287</v>
      </c>
      <c r="J7050" s="38">
        <f t="shared" si="145"/>
        <v>-788750287</v>
      </c>
      <c r="K7050" s="38"/>
      <c r="L7050" s="49"/>
      <c r="M7050" s="37" t="s">
        <v>4</v>
      </c>
      <c r="N7050" s="37" t="s">
        <v>5</v>
      </c>
      <c r="O7050" s="37" t="s">
        <v>6</v>
      </c>
      <c r="P7050" s="37" t="s">
        <v>7</v>
      </c>
      <c r="Q7050" s="37" t="s">
        <v>13</v>
      </c>
      <c r="R7050" s="37" t="s">
        <v>14</v>
      </c>
      <c r="S7050" s="37" t="s">
        <v>3794</v>
      </c>
      <c r="T7050" s="37" t="s">
        <v>3793</v>
      </c>
      <c r="U7050" s="1" t="str">
        <f>VLOOKUP(T7050,[2]VAT!$A:$D,1,0)</f>
        <v>400400</v>
      </c>
      <c r="V7050" s="37" t="s">
        <v>2</v>
      </c>
      <c r="W7050" s="37" t="s">
        <v>2</v>
      </c>
      <c r="X7050" t="str">
        <f>VLOOKUP(T7050,[3]رکوردها!$A:$B,2,0)</f>
        <v>10102628584</v>
      </c>
      <c r="Y7050" t="str">
        <f>VLOOKUP(T7050,[3]رکوردها!$A:$D,4,0)</f>
        <v>411145391476</v>
      </c>
      <c r="Z7050" t="str">
        <f>VLOOKUP(T7050,[3]رکوردها!$A:$C,3,0)</f>
        <v>تهران</v>
      </c>
      <c r="AA7050" t="str">
        <f>VLOOKUP(T7050,[3]رکوردها!$A:$F,6,0)</f>
        <v>تهران-بلوار نلسون ماندلا-کوچه آناهیتا-برج امین-ط2</v>
      </c>
      <c r="AB7050" t="str">
        <f>VLOOKUP(T7050,[3]رکوردها!$A:$E,5,0)</f>
        <v>1917645919</v>
      </c>
    </row>
    <row r="7051" spans="1:28" s="41" customFormat="1" hidden="1" x14ac:dyDescent="0.2">
      <c r="A7051" s="36">
        <v>139420</v>
      </c>
      <c r="B7051" s="36">
        <v>1174</v>
      </c>
      <c r="C7051" s="36">
        <v>1057</v>
      </c>
      <c r="D7051" s="39" t="s">
        <v>5178</v>
      </c>
      <c r="E7051" s="39"/>
      <c r="F7051" s="37" t="s">
        <v>2172</v>
      </c>
      <c r="G7051" s="37" t="s">
        <v>4103</v>
      </c>
      <c r="H7051" s="38">
        <v>8900000</v>
      </c>
      <c r="I7051" s="38">
        <v>0</v>
      </c>
      <c r="J7051" s="38">
        <f t="shared" si="145"/>
        <v>8900000</v>
      </c>
      <c r="K7051" s="38"/>
      <c r="L7051" s="49"/>
      <c r="M7051" s="37" t="s">
        <v>1676</v>
      </c>
      <c r="N7051" s="37" t="s">
        <v>1677</v>
      </c>
      <c r="O7051" s="37" t="s">
        <v>4105</v>
      </c>
      <c r="P7051" s="37" t="s">
        <v>4106</v>
      </c>
      <c r="Q7051" s="37" t="s">
        <v>4107</v>
      </c>
      <c r="R7051" s="37" t="s">
        <v>4108</v>
      </c>
      <c r="S7051" s="37" t="s">
        <v>4109</v>
      </c>
      <c r="T7051" s="37" t="s">
        <v>4104</v>
      </c>
      <c r="U7051" s="1" t="e">
        <f>VLOOKUP(T7051,[2]VAT!$A:$D,1,0)</f>
        <v>#N/A</v>
      </c>
      <c r="V7051" s="37" t="s">
        <v>2</v>
      </c>
      <c r="W7051" s="37" t="s">
        <v>2</v>
      </c>
      <c r="X7051" t="str">
        <f>VLOOKUP(T7051,[3]رکوردها!$A:$B,2,0)</f>
        <v>14005453415</v>
      </c>
      <c r="Y7051" t="str">
        <f>VLOOKUP(T7051,[3]رکوردها!$A:$D,4,0)</f>
        <v/>
      </c>
      <c r="Z7051" t="str">
        <f>VLOOKUP(T7051,[3]رکوردها!$A:$C,3,0)</f>
        <v/>
      </c>
      <c r="AA7051" t="str">
        <f>VLOOKUP(T7051,[3]رکوردها!$A:$F,6,0)</f>
        <v/>
      </c>
      <c r="AB7051" t="str">
        <f>VLOOKUP(T7051,[3]رکوردها!$A:$E,5,0)</f>
        <v/>
      </c>
    </row>
    <row r="7052" spans="1:28" s="41" customFormat="1" hidden="1" x14ac:dyDescent="0.2">
      <c r="A7052" s="36">
        <v>139421</v>
      </c>
      <c r="B7052" s="36">
        <v>1174</v>
      </c>
      <c r="C7052" s="36">
        <v>1057</v>
      </c>
      <c r="D7052" s="39" t="s">
        <v>5178</v>
      </c>
      <c r="E7052" s="39"/>
      <c r="F7052" s="37" t="s">
        <v>2172</v>
      </c>
      <c r="G7052" s="37" t="s">
        <v>4110</v>
      </c>
      <c r="H7052" s="38">
        <v>500000</v>
      </c>
      <c r="I7052" s="38">
        <v>0</v>
      </c>
      <c r="J7052" s="38">
        <f t="shared" si="145"/>
        <v>500000</v>
      </c>
      <c r="K7052" s="38"/>
      <c r="L7052" s="49"/>
      <c r="M7052" s="37" t="s">
        <v>1676</v>
      </c>
      <c r="N7052" s="37" t="s">
        <v>1677</v>
      </c>
      <c r="O7052" s="37" t="s">
        <v>4105</v>
      </c>
      <c r="P7052" s="37" t="s">
        <v>4106</v>
      </c>
      <c r="Q7052" s="37" t="s">
        <v>4107</v>
      </c>
      <c r="R7052" s="37" t="s">
        <v>4108</v>
      </c>
      <c r="S7052" s="37" t="s">
        <v>4109</v>
      </c>
      <c r="T7052" s="37" t="s">
        <v>4104</v>
      </c>
      <c r="U7052" s="1" t="e">
        <f>VLOOKUP(T7052,[2]VAT!$A:$D,1,0)</f>
        <v>#N/A</v>
      </c>
      <c r="V7052" s="37" t="s">
        <v>2</v>
      </c>
      <c r="W7052" s="37" t="s">
        <v>2</v>
      </c>
      <c r="X7052" t="str">
        <f>VLOOKUP(T7052,[3]رکوردها!$A:$B,2,0)</f>
        <v>14005453415</v>
      </c>
      <c r="Y7052" t="str">
        <f>VLOOKUP(T7052,[3]رکوردها!$A:$D,4,0)</f>
        <v/>
      </c>
      <c r="Z7052" t="str">
        <f>VLOOKUP(T7052,[3]رکوردها!$A:$C,3,0)</f>
        <v/>
      </c>
      <c r="AA7052" t="str">
        <f>VLOOKUP(T7052,[3]رکوردها!$A:$F,6,0)</f>
        <v/>
      </c>
      <c r="AB7052" t="str">
        <f>VLOOKUP(T7052,[3]رکوردها!$A:$E,5,0)</f>
        <v/>
      </c>
    </row>
    <row r="7053" spans="1:28" x14ac:dyDescent="0.2">
      <c r="A7053" s="54">
        <v>176399</v>
      </c>
      <c r="B7053" s="2">
        <v>1603</v>
      </c>
      <c r="C7053" s="2">
        <v>1809</v>
      </c>
      <c r="D7053" s="54" t="str">
        <f>VLOOKUP(C7053,Piv.Analysis!A:AA,27,0)</f>
        <v>خرید انباری</v>
      </c>
      <c r="E7053" s="2"/>
      <c r="F7053" s="1" t="s">
        <v>218</v>
      </c>
      <c r="G7053" s="1" t="s">
        <v>3997</v>
      </c>
      <c r="H7053" s="4">
        <v>0</v>
      </c>
      <c r="I7053" s="4">
        <v>1095270000</v>
      </c>
      <c r="J7053" s="4">
        <f t="shared" si="145"/>
        <v>-1095270000</v>
      </c>
      <c r="K7053" s="4"/>
      <c r="L7053" s="49"/>
      <c r="M7053" s="1" t="s">
        <v>4</v>
      </c>
      <c r="N7053" s="1" t="s">
        <v>5</v>
      </c>
      <c r="O7053" s="1" t="s">
        <v>6</v>
      </c>
      <c r="P7053" s="1" t="s">
        <v>7</v>
      </c>
      <c r="Q7053" s="1" t="s">
        <v>13</v>
      </c>
      <c r="R7053" s="1" t="s">
        <v>14</v>
      </c>
      <c r="S7053" s="1" t="s">
        <v>3995</v>
      </c>
      <c r="T7053" s="1" t="s">
        <v>3994</v>
      </c>
      <c r="U7053" s="1" t="e">
        <f>VLOOKUP(T7053,[2]VAT!$A:$D,1,0)</f>
        <v>#N/A</v>
      </c>
      <c r="V7053" s="1" t="s">
        <v>2</v>
      </c>
      <c r="W7053" s="1" t="s">
        <v>2</v>
      </c>
      <c r="X7053" t="str">
        <f>VLOOKUP(T7053,[3]رکوردها!$A:$B,2,0)</f>
        <v>3560187737</v>
      </c>
      <c r="Y7053" t="str">
        <f>VLOOKUP(T7053,[3]رکوردها!$A:$D,4,0)</f>
        <v/>
      </c>
      <c r="Z7053" t="str">
        <f>VLOOKUP(T7053,[3]رکوردها!$A:$C,3,0)</f>
        <v/>
      </c>
      <c r="AA7053" t="str">
        <f>VLOOKUP(T7053,[3]رکوردها!$A:$F,6,0)</f>
        <v/>
      </c>
      <c r="AB7053" t="str">
        <f>VLOOKUP(T7053,[3]رکوردها!$A:$E,5,0)</f>
        <v/>
      </c>
    </row>
    <row r="7054" spans="1:28" s="41" customFormat="1" hidden="1" x14ac:dyDescent="0.2">
      <c r="A7054" s="36">
        <v>141805</v>
      </c>
      <c r="B7054" s="36">
        <v>1286</v>
      </c>
      <c r="C7054" s="36">
        <v>1258</v>
      </c>
      <c r="D7054" s="36" t="str">
        <f>VLOOKUP(C7054,Piv.Analysis!A:AA,27,0)</f>
        <v>دریافت و پرداخت</v>
      </c>
      <c r="E7054" s="36"/>
      <c r="F7054" s="37" t="s">
        <v>11</v>
      </c>
      <c r="G7054" s="37" t="s">
        <v>1946</v>
      </c>
      <c r="H7054" s="38">
        <v>159997830</v>
      </c>
      <c r="I7054" s="38">
        <v>0</v>
      </c>
      <c r="J7054" s="38">
        <f t="shared" si="145"/>
        <v>159997830</v>
      </c>
      <c r="K7054" s="38"/>
      <c r="L7054" s="49"/>
      <c r="M7054" s="37" t="s">
        <v>4</v>
      </c>
      <c r="N7054" s="37" t="s">
        <v>5</v>
      </c>
      <c r="O7054" s="37" t="s">
        <v>6</v>
      </c>
      <c r="P7054" s="37" t="s">
        <v>7</v>
      </c>
      <c r="Q7054" s="37" t="s">
        <v>13</v>
      </c>
      <c r="R7054" s="37" t="s">
        <v>14</v>
      </c>
      <c r="S7054" s="37" t="s">
        <v>4113</v>
      </c>
      <c r="T7054" s="37" t="s">
        <v>4112</v>
      </c>
      <c r="U7054" s="1" t="str">
        <f>VLOOKUP(T7054,[2]VAT!$A:$D,1,0)</f>
        <v>400402</v>
      </c>
      <c r="V7054" s="37" t="s">
        <v>2</v>
      </c>
      <c r="W7054" s="37" t="s">
        <v>2</v>
      </c>
      <c r="X7054" t="str">
        <f>VLOOKUP(T7054,[3]رکوردها!$A:$B,2,0)</f>
        <v>10102883765</v>
      </c>
      <c r="Y7054" t="str">
        <f>VLOOKUP(T7054,[3]رکوردها!$A:$D,4,0)</f>
        <v>411118698874</v>
      </c>
      <c r="Z7054" t="str">
        <f>VLOOKUP(T7054,[3]رکوردها!$A:$C,3,0)</f>
        <v>تهران</v>
      </c>
      <c r="AA7054" t="str">
        <f>VLOOKUP(T7054,[3]رکوردها!$A:$F,6,0)</f>
        <v>تهران-هفت تیر-خیابان مشاهیر-کوچه سام-پلاک 13-ساختمان نرگس-واحد 10</v>
      </c>
      <c r="AB7054" t="str">
        <f>VLOOKUP(T7054,[3]رکوردها!$A:$E,5,0)</f>
        <v>1589736833</v>
      </c>
    </row>
    <row r="7055" spans="1:28" s="41" customFormat="1" hidden="1" x14ac:dyDescent="0.2">
      <c r="A7055" s="36">
        <v>174234</v>
      </c>
      <c r="B7055" s="36">
        <v>1658</v>
      </c>
      <c r="C7055" s="36">
        <v>1648</v>
      </c>
      <c r="D7055" s="39" t="s">
        <v>5178</v>
      </c>
      <c r="E7055" s="39"/>
      <c r="F7055" s="37" t="s">
        <v>0</v>
      </c>
      <c r="G7055" s="37" t="s">
        <v>4114</v>
      </c>
      <c r="H7055" s="38">
        <v>13210830</v>
      </c>
      <c r="I7055" s="38">
        <v>0</v>
      </c>
      <c r="J7055" s="38">
        <f t="shared" si="145"/>
        <v>13210830</v>
      </c>
      <c r="K7055" s="38"/>
      <c r="L7055" s="49"/>
      <c r="M7055" s="37" t="s">
        <v>63</v>
      </c>
      <c r="N7055" s="37" t="s">
        <v>64</v>
      </c>
      <c r="O7055" s="37" t="s">
        <v>2566</v>
      </c>
      <c r="P7055" s="37" t="s">
        <v>2567</v>
      </c>
      <c r="Q7055" s="37" t="s">
        <v>2568</v>
      </c>
      <c r="R7055" s="37" t="s">
        <v>2569</v>
      </c>
      <c r="S7055" s="37" t="s">
        <v>4113</v>
      </c>
      <c r="T7055" s="37" t="s">
        <v>4112</v>
      </c>
      <c r="U7055" s="1" t="str">
        <f>VLOOKUP(T7055,[2]VAT!$A:$D,1,0)</f>
        <v>400402</v>
      </c>
      <c r="V7055" s="37" t="s">
        <v>2</v>
      </c>
      <c r="W7055" s="37" t="s">
        <v>2</v>
      </c>
      <c r="X7055" t="str">
        <f>VLOOKUP(T7055,[3]رکوردها!$A:$B,2,0)</f>
        <v>10102883765</v>
      </c>
      <c r="Y7055" t="str">
        <f>VLOOKUP(T7055,[3]رکوردها!$A:$D,4,0)</f>
        <v>411118698874</v>
      </c>
      <c r="Z7055" t="str">
        <f>VLOOKUP(T7055,[3]رکوردها!$A:$C,3,0)</f>
        <v>تهران</v>
      </c>
      <c r="AA7055" t="str">
        <f>VLOOKUP(T7055,[3]رکوردها!$A:$F,6,0)</f>
        <v>تهران-هفت تیر-خیابان مشاهیر-کوچه سام-پلاک 13-ساختمان نرگس-واحد 10</v>
      </c>
      <c r="AB7055" t="str">
        <f>VLOOKUP(T7055,[3]رکوردها!$A:$E,5,0)</f>
        <v>1589736833</v>
      </c>
    </row>
    <row r="7056" spans="1:28" s="41" customFormat="1" hidden="1" x14ac:dyDescent="0.2">
      <c r="A7056" s="36">
        <v>174235</v>
      </c>
      <c r="B7056" s="36">
        <v>1658</v>
      </c>
      <c r="C7056" s="36">
        <v>1648</v>
      </c>
      <c r="D7056" s="39" t="s">
        <v>5178</v>
      </c>
      <c r="E7056" s="39"/>
      <c r="F7056" s="37" t="s">
        <v>0</v>
      </c>
      <c r="G7056" s="37" t="s">
        <v>4114</v>
      </c>
      <c r="H7056" s="38">
        <v>0</v>
      </c>
      <c r="I7056" s="38">
        <v>13210830</v>
      </c>
      <c r="J7056" s="38">
        <f t="shared" si="145"/>
        <v>-13210830</v>
      </c>
      <c r="K7056" s="38"/>
      <c r="L7056" s="49"/>
      <c r="M7056" s="37" t="s">
        <v>63</v>
      </c>
      <c r="N7056" s="37" t="s">
        <v>64</v>
      </c>
      <c r="O7056" s="37" t="s">
        <v>2566</v>
      </c>
      <c r="P7056" s="37" t="s">
        <v>2567</v>
      </c>
      <c r="Q7056" s="37" t="s">
        <v>2568</v>
      </c>
      <c r="R7056" s="37" t="s">
        <v>2569</v>
      </c>
      <c r="S7056" s="37" t="s">
        <v>4113</v>
      </c>
      <c r="T7056" s="37" t="s">
        <v>4112</v>
      </c>
      <c r="U7056" s="1" t="str">
        <f>VLOOKUP(T7056,[2]VAT!$A:$D,1,0)</f>
        <v>400402</v>
      </c>
      <c r="V7056" s="37" t="s">
        <v>2</v>
      </c>
      <c r="W7056" s="37" t="s">
        <v>2</v>
      </c>
      <c r="X7056" t="str">
        <f>VLOOKUP(T7056,[3]رکوردها!$A:$B,2,0)</f>
        <v>10102883765</v>
      </c>
      <c r="Y7056" t="str">
        <f>VLOOKUP(T7056,[3]رکوردها!$A:$D,4,0)</f>
        <v>411118698874</v>
      </c>
      <c r="Z7056" t="str">
        <f>VLOOKUP(T7056,[3]رکوردها!$A:$C,3,0)</f>
        <v>تهران</v>
      </c>
      <c r="AA7056" t="str">
        <f>VLOOKUP(T7056,[3]رکوردها!$A:$F,6,0)</f>
        <v>تهران-هفت تیر-خیابان مشاهیر-کوچه سام-پلاک 13-ساختمان نرگس-واحد 10</v>
      </c>
      <c r="AB7056" t="str">
        <f>VLOOKUP(T7056,[3]رکوردها!$A:$E,5,0)</f>
        <v>1589736833</v>
      </c>
    </row>
    <row r="7057" spans="1:28" s="41" customFormat="1" hidden="1" x14ac:dyDescent="0.2">
      <c r="A7057" s="36">
        <v>174254</v>
      </c>
      <c r="B7057" s="36">
        <v>1658</v>
      </c>
      <c r="C7057" s="36">
        <v>1648</v>
      </c>
      <c r="D7057" s="39" t="s">
        <v>5178</v>
      </c>
      <c r="E7057" s="39"/>
      <c r="F7057" s="37" t="s">
        <v>0</v>
      </c>
      <c r="G7057" s="37" t="s">
        <v>4115</v>
      </c>
      <c r="H7057" s="38">
        <v>292954964</v>
      </c>
      <c r="I7057" s="38">
        <v>0</v>
      </c>
      <c r="J7057" s="38">
        <f t="shared" si="145"/>
        <v>292954964</v>
      </c>
      <c r="K7057" s="38"/>
      <c r="L7057" s="49"/>
      <c r="M7057" s="37" t="s">
        <v>63</v>
      </c>
      <c r="N7057" s="37" t="s">
        <v>64</v>
      </c>
      <c r="O7057" s="37" t="s">
        <v>2566</v>
      </c>
      <c r="P7057" s="37" t="s">
        <v>2567</v>
      </c>
      <c r="Q7057" s="37" t="s">
        <v>2568</v>
      </c>
      <c r="R7057" s="37" t="s">
        <v>2569</v>
      </c>
      <c r="S7057" s="37" t="s">
        <v>4117</v>
      </c>
      <c r="T7057" s="37" t="s">
        <v>4116</v>
      </c>
      <c r="U7057" s="1" t="str">
        <f>VLOOKUP(T7057,[2]VAT!$A:$D,1,0)</f>
        <v>400403</v>
      </c>
      <c r="V7057" s="37" t="s">
        <v>2</v>
      </c>
      <c r="W7057" s="37" t="s">
        <v>2</v>
      </c>
      <c r="X7057" t="str">
        <f>VLOOKUP(T7057,[3]رکوردها!$A:$B,2,0)</f>
        <v>10320567464</v>
      </c>
      <c r="Y7057" t="str">
        <f>VLOOKUP(T7057,[3]رکوردها!$A:$D,4,0)</f>
        <v>411385151471</v>
      </c>
      <c r="Z7057" t="str">
        <f>VLOOKUP(T7057,[3]رکوردها!$A:$C,3,0)</f>
        <v>تهران</v>
      </c>
      <c r="AA7057" t="str">
        <f>VLOOKUP(T7057,[3]رکوردها!$A:$F,6,0)</f>
        <v>تهران خیابان شهیدبهشتی خیابان شهید خالد اسلامبولی خیابان شهید بهزاد شفق نبش هفدهم پلاک 26</v>
      </c>
      <c r="AB7057" t="str">
        <f>VLOOKUP(T7057,[3]رکوردها!$A:$E,5,0)</f>
        <v>1513833411</v>
      </c>
    </row>
    <row r="7058" spans="1:28" s="41" customFormat="1" hidden="1" x14ac:dyDescent="0.2">
      <c r="A7058" s="36">
        <v>174255</v>
      </c>
      <c r="B7058" s="36">
        <v>1658</v>
      </c>
      <c r="C7058" s="36">
        <v>1648</v>
      </c>
      <c r="D7058" s="39" t="s">
        <v>5178</v>
      </c>
      <c r="E7058" s="39"/>
      <c r="F7058" s="37" t="s">
        <v>0</v>
      </c>
      <c r="G7058" s="37" t="s">
        <v>4115</v>
      </c>
      <c r="H7058" s="38">
        <v>0</v>
      </c>
      <c r="I7058" s="38">
        <v>292954964</v>
      </c>
      <c r="J7058" s="38">
        <f t="shared" si="145"/>
        <v>-292954964</v>
      </c>
      <c r="K7058" s="38"/>
      <c r="L7058" s="49"/>
      <c r="M7058" s="37" t="s">
        <v>63</v>
      </c>
      <c r="N7058" s="37" t="s">
        <v>64</v>
      </c>
      <c r="O7058" s="37" t="s">
        <v>2566</v>
      </c>
      <c r="P7058" s="37" t="s">
        <v>2567</v>
      </c>
      <c r="Q7058" s="37" t="s">
        <v>2568</v>
      </c>
      <c r="R7058" s="37" t="s">
        <v>2569</v>
      </c>
      <c r="S7058" s="37" t="s">
        <v>4117</v>
      </c>
      <c r="T7058" s="37" t="s">
        <v>4116</v>
      </c>
      <c r="U7058" s="1" t="str">
        <f>VLOOKUP(T7058,[2]VAT!$A:$D,1,0)</f>
        <v>400403</v>
      </c>
      <c r="V7058" s="37" t="s">
        <v>2</v>
      </c>
      <c r="W7058" s="37" t="s">
        <v>2</v>
      </c>
      <c r="X7058" t="str">
        <f>VLOOKUP(T7058,[3]رکوردها!$A:$B,2,0)</f>
        <v>10320567464</v>
      </c>
      <c r="Y7058" t="str">
        <f>VLOOKUP(T7058,[3]رکوردها!$A:$D,4,0)</f>
        <v>411385151471</v>
      </c>
      <c r="Z7058" t="str">
        <f>VLOOKUP(T7058,[3]رکوردها!$A:$C,3,0)</f>
        <v>تهران</v>
      </c>
      <c r="AA7058" t="str">
        <f>VLOOKUP(T7058,[3]رکوردها!$A:$F,6,0)</f>
        <v>تهران خیابان شهیدبهشتی خیابان شهید خالد اسلامبولی خیابان شهید بهزاد شفق نبش هفدهم پلاک 26</v>
      </c>
      <c r="AB7058" t="str">
        <f>VLOOKUP(T7058,[3]رکوردها!$A:$E,5,0)</f>
        <v>1513833411</v>
      </c>
    </row>
    <row r="7059" spans="1:28" x14ac:dyDescent="0.2">
      <c r="A7059" s="54">
        <v>182079</v>
      </c>
      <c r="B7059" s="2">
        <v>1604</v>
      </c>
      <c r="C7059" s="2">
        <v>2023</v>
      </c>
      <c r="D7059" s="54" t="str">
        <f>VLOOKUP(C7059,Piv.Analysis!A:AA,27,0)</f>
        <v>خرید انباری</v>
      </c>
      <c r="E7059" s="2"/>
      <c r="F7059" s="1" t="s">
        <v>218</v>
      </c>
      <c r="G7059" s="1" t="s">
        <v>4067</v>
      </c>
      <c r="H7059" s="4">
        <v>0</v>
      </c>
      <c r="I7059" s="4">
        <v>38000000</v>
      </c>
      <c r="J7059" s="4">
        <f t="shared" si="145"/>
        <v>-38000000</v>
      </c>
      <c r="K7059" s="4"/>
      <c r="L7059" s="49"/>
      <c r="M7059" s="1" t="s">
        <v>4</v>
      </c>
      <c r="N7059" s="1" t="s">
        <v>5</v>
      </c>
      <c r="O7059" s="1" t="s">
        <v>6</v>
      </c>
      <c r="P7059" s="1" t="s">
        <v>7</v>
      </c>
      <c r="Q7059" s="1" t="s">
        <v>13</v>
      </c>
      <c r="R7059" s="1" t="s">
        <v>14</v>
      </c>
      <c r="S7059" s="1" t="s">
        <v>4066</v>
      </c>
      <c r="T7059" s="1" t="s">
        <v>4065</v>
      </c>
      <c r="U7059" s="1" t="e">
        <f>VLOOKUP(T7059,[2]VAT!$A:$D,1,0)</f>
        <v>#N/A</v>
      </c>
      <c r="V7059" s="1" t="s">
        <v>2</v>
      </c>
      <c r="W7059" s="1" t="s">
        <v>2</v>
      </c>
      <c r="X7059" t="str">
        <f>VLOOKUP(T7059,[3]رکوردها!$A:$B,2,0)</f>
        <v/>
      </c>
      <c r="Y7059" t="str">
        <f>VLOOKUP(T7059,[3]رکوردها!$A:$D,4,0)</f>
        <v/>
      </c>
      <c r="Z7059" t="str">
        <f>VLOOKUP(T7059,[3]رکوردها!$A:$C,3,0)</f>
        <v>کنگان</v>
      </c>
      <c r="AA7059" t="str">
        <f>VLOOKUP(T7059,[3]رکوردها!$A:$F,6,0)</f>
        <v>بندرکنگان-تمبک جدید</v>
      </c>
      <c r="AB7059" t="str">
        <f>VLOOKUP(T7059,[3]رکوردها!$A:$E,5,0)</f>
        <v/>
      </c>
    </row>
    <row r="7060" spans="1:28" x14ac:dyDescent="0.2">
      <c r="A7060" s="54">
        <v>175731</v>
      </c>
      <c r="B7060" s="2">
        <v>1607</v>
      </c>
      <c r="C7060" s="2">
        <v>1737</v>
      </c>
      <c r="D7060" s="54" t="str">
        <f>VLOOKUP(C7060,Piv.Analysis!A:AA,27,0)</f>
        <v>خرید انباری</v>
      </c>
      <c r="E7060" s="2"/>
      <c r="F7060" s="1" t="s">
        <v>220</v>
      </c>
      <c r="G7060" s="1" t="s">
        <v>3015</v>
      </c>
      <c r="H7060" s="4">
        <v>0</v>
      </c>
      <c r="I7060" s="4">
        <v>3311420000</v>
      </c>
      <c r="J7060" s="4">
        <f t="shared" si="145"/>
        <v>-3311420000</v>
      </c>
      <c r="K7060" s="46">
        <f>I7060/109%</f>
        <v>3038000000</v>
      </c>
      <c r="L7060" s="46">
        <f>K7060*9%</f>
        <v>273420000</v>
      </c>
      <c r="M7060" s="1" t="s">
        <v>4</v>
      </c>
      <c r="N7060" s="1" t="s">
        <v>5</v>
      </c>
      <c r="O7060" s="1" t="s">
        <v>6</v>
      </c>
      <c r="P7060" s="1" t="s">
        <v>7</v>
      </c>
      <c r="Q7060" s="1" t="s">
        <v>13</v>
      </c>
      <c r="R7060" s="1" t="s">
        <v>14</v>
      </c>
      <c r="S7060" s="1" t="s">
        <v>3004</v>
      </c>
      <c r="T7060" s="1" t="s">
        <v>3003</v>
      </c>
      <c r="U7060" s="1" t="str">
        <f>VLOOKUP(T7060,[2]VAT!$A:$D,1,0)</f>
        <v>400141</v>
      </c>
      <c r="V7060" s="1" t="s">
        <v>2</v>
      </c>
      <c r="W7060" s="1" t="s">
        <v>2</v>
      </c>
      <c r="X7060" t="str">
        <f>VLOOKUP(T7060,[3]رکوردها!$A:$B,2,0)</f>
        <v>14003869954</v>
      </c>
      <c r="Y7060" t="str">
        <f>VLOOKUP(T7060,[3]رکوردها!$A:$D,4,0)</f>
        <v>411486437647</v>
      </c>
      <c r="Z7060" t="str">
        <f>VLOOKUP(T7060,[3]رکوردها!$A:$C,3,0)</f>
        <v>کرج</v>
      </c>
      <c r="AA7060" t="str">
        <f>VLOOKUP(T7060,[3]رکوردها!$A:$F,6,0)</f>
        <v>استان البرز -شهرک صنعتی نظرآباد خ بهارستان ک بنفشه قطعه D20</v>
      </c>
      <c r="AB7060" t="str">
        <f>VLOOKUP(T7060,[3]رکوردها!$A:$E,5,0)</f>
        <v>3331497805</v>
      </c>
    </row>
    <row r="7061" spans="1:28" s="41" customFormat="1" hidden="1" x14ac:dyDescent="0.2">
      <c r="A7061" s="36">
        <v>147623</v>
      </c>
      <c r="B7061" s="36">
        <v>1367</v>
      </c>
      <c r="C7061" s="36">
        <v>1483</v>
      </c>
      <c r="D7061" s="36" t="str">
        <f>VLOOKUP(C7061,Piv.Analysis!A:AA,27,0)</f>
        <v>اصلاح و انتقال</v>
      </c>
      <c r="E7061" s="36"/>
      <c r="F7061" s="37" t="s">
        <v>1091</v>
      </c>
      <c r="G7061" s="37" t="s">
        <v>4120</v>
      </c>
      <c r="H7061" s="38">
        <v>3368149885</v>
      </c>
      <c r="I7061" s="38">
        <v>0</v>
      </c>
      <c r="J7061" s="38">
        <f t="shared" si="145"/>
        <v>3368149885</v>
      </c>
      <c r="K7061" s="38"/>
      <c r="L7061" s="49"/>
      <c r="M7061" s="37" t="s">
        <v>4</v>
      </c>
      <c r="N7061" s="37" t="s">
        <v>5</v>
      </c>
      <c r="O7061" s="37" t="s">
        <v>6</v>
      </c>
      <c r="P7061" s="37" t="s">
        <v>7</v>
      </c>
      <c r="Q7061" s="37" t="s">
        <v>13</v>
      </c>
      <c r="R7061" s="37" t="s">
        <v>14</v>
      </c>
      <c r="S7061" s="37" t="s">
        <v>4117</v>
      </c>
      <c r="T7061" s="37" t="s">
        <v>4116</v>
      </c>
      <c r="U7061" s="1" t="str">
        <f>VLOOKUP(T7061,[2]VAT!$A:$D,1,0)</f>
        <v>400403</v>
      </c>
      <c r="V7061" s="37" t="s">
        <v>2</v>
      </c>
      <c r="W7061" s="37" t="s">
        <v>2</v>
      </c>
      <c r="X7061" t="str">
        <f>VLOOKUP(T7061,[3]رکوردها!$A:$B,2,0)</f>
        <v>10320567464</v>
      </c>
      <c r="Y7061" t="str">
        <f>VLOOKUP(T7061,[3]رکوردها!$A:$D,4,0)</f>
        <v>411385151471</v>
      </c>
      <c r="Z7061" t="str">
        <f>VLOOKUP(T7061,[3]رکوردها!$A:$C,3,0)</f>
        <v>تهران</v>
      </c>
      <c r="AA7061" t="str">
        <f>VLOOKUP(T7061,[3]رکوردها!$A:$F,6,0)</f>
        <v>تهران خیابان شهیدبهشتی خیابان شهید خالد اسلامبولی خیابان شهید بهزاد شفق نبش هفدهم پلاک 26</v>
      </c>
      <c r="AB7061" t="str">
        <f>VLOOKUP(T7061,[3]رکوردها!$A:$E,5,0)</f>
        <v>1513833411</v>
      </c>
    </row>
    <row r="7062" spans="1:28" s="41" customFormat="1" hidden="1" x14ac:dyDescent="0.2">
      <c r="A7062" s="36">
        <v>147625</v>
      </c>
      <c r="B7062" s="36">
        <v>1367</v>
      </c>
      <c r="C7062" s="36">
        <v>1483</v>
      </c>
      <c r="D7062" s="36" t="str">
        <f>VLOOKUP(C7062,Piv.Analysis!A:AA,27,0)</f>
        <v>اصلاح و انتقال</v>
      </c>
      <c r="E7062" s="36"/>
      <c r="F7062" s="37" t="s">
        <v>1091</v>
      </c>
      <c r="G7062" s="37" t="s">
        <v>4121</v>
      </c>
      <c r="H7062" s="38">
        <v>10313699647</v>
      </c>
      <c r="I7062" s="38">
        <v>0</v>
      </c>
      <c r="J7062" s="38">
        <f t="shared" ref="J7062:J7093" si="146">H7062-I7062</f>
        <v>10313699647</v>
      </c>
      <c r="K7062" s="38"/>
      <c r="L7062" s="49"/>
      <c r="M7062" s="37" t="s">
        <v>4</v>
      </c>
      <c r="N7062" s="37" t="s">
        <v>5</v>
      </c>
      <c r="O7062" s="37" t="s">
        <v>6</v>
      </c>
      <c r="P7062" s="37" t="s">
        <v>7</v>
      </c>
      <c r="Q7062" s="37" t="s">
        <v>13</v>
      </c>
      <c r="R7062" s="37" t="s">
        <v>14</v>
      </c>
      <c r="S7062" s="37" t="s">
        <v>4117</v>
      </c>
      <c r="T7062" s="37" t="s">
        <v>4116</v>
      </c>
      <c r="U7062" s="1" t="str">
        <f>VLOOKUP(T7062,[2]VAT!$A:$D,1,0)</f>
        <v>400403</v>
      </c>
      <c r="V7062" s="37" t="s">
        <v>2</v>
      </c>
      <c r="W7062" s="37" t="s">
        <v>2</v>
      </c>
      <c r="X7062" t="str">
        <f>VLOOKUP(T7062,[3]رکوردها!$A:$B,2,0)</f>
        <v>10320567464</v>
      </c>
      <c r="Y7062" t="str">
        <f>VLOOKUP(T7062,[3]رکوردها!$A:$D,4,0)</f>
        <v>411385151471</v>
      </c>
      <c r="Z7062" t="str">
        <f>VLOOKUP(T7062,[3]رکوردها!$A:$C,3,0)</f>
        <v>تهران</v>
      </c>
      <c r="AA7062" t="str">
        <f>VLOOKUP(T7062,[3]رکوردها!$A:$F,6,0)</f>
        <v>تهران خیابان شهیدبهشتی خیابان شهید خالد اسلامبولی خیابان شهید بهزاد شفق نبش هفدهم پلاک 26</v>
      </c>
      <c r="AB7062" t="str">
        <f>VLOOKUP(T7062,[3]رکوردها!$A:$E,5,0)</f>
        <v>1513833411</v>
      </c>
    </row>
    <row r="7063" spans="1:28" s="41" customFormat="1" hidden="1" x14ac:dyDescent="0.2">
      <c r="A7063" s="36">
        <v>147627</v>
      </c>
      <c r="B7063" s="36">
        <v>1367</v>
      </c>
      <c r="C7063" s="36">
        <v>1483</v>
      </c>
      <c r="D7063" s="36" t="str">
        <f>VLOOKUP(C7063,Piv.Analysis!A:AA,27,0)</f>
        <v>اصلاح و انتقال</v>
      </c>
      <c r="E7063" s="36"/>
      <c r="F7063" s="37" t="s">
        <v>1091</v>
      </c>
      <c r="G7063" s="37" t="s">
        <v>4122</v>
      </c>
      <c r="H7063" s="38">
        <v>3548010114</v>
      </c>
      <c r="I7063" s="38">
        <v>0</v>
      </c>
      <c r="J7063" s="38">
        <f t="shared" si="146"/>
        <v>3548010114</v>
      </c>
      <c r="K7063" s="38"/>
      <c r="L7063" s="49"/>
      <c r="M7063" s="37" t="s">
        <v>4</v>
      </c>
      <c r="N7063" s="37" t="s">
        <v>5</v>
      </c>
      <c r="O7063" s="37" t="s">
        <v>6</v>
      </c>
      <c r="P7063" s="37" t="s">
        <v>7</v>
      </c>
      <c r="Q7063" s="37" t="s">
        <v>13</v>
      </c>
      <c r="R7063" s="37" t="s">
        <v>14</v>
      </c>
      <c r="S7063" s="37" t="s">
        <v>4117</v>
      </c>
      <c r="T7063" s="37" t="s">
        <v>4116</v>
      </c>
      <c r="U7063" s="1" t="str">
        <f>VLOOKUP(T7063,[2]VAT!$A:$D,1,0)</f>
        <v>400403</v>
      </c>
      <c r="V7063" s="37" t="s">
        <v>2</v>
      </c>
      <c r="W7063" s="37" t="s">
        <v>2</v>
      </c>
      <c r="X7063" t="str">
        <f>VLOOKUP(T7063,[3]رکوردها!$A:$B,2,0)</f>
        <v>10320567464</v>
      </c>
      <c r="Y7063" t="str">
        <f>VLOOKUP(T7063,[3]رکوردها!$A:$D,4,0)</f>
        <v>411385151471</v>
      </c>
      <c r="Z7063" t="str">
        <f>VLOOKUP(T7063,[3]رکوردها!$A:$C,3,0)</f>
        <v>تهران</v>
      </c>
      <c r="AA7063" t="str">
        <f>VLOOKUP(T7063,[3]رکوردها!$A:$F,6,0)</f>
        <v>تهران خیابان شهیدبهشتی خیابان شهید خالد اسلامبولی خیابان شهید بهزاد شفق نبش هفدهم پلاک 26</v>
      </c>
      <c r="AB7063" t="str">
        <f>VLOOKUP(T7063,[3]رکوردها!$A:$E,5,0)</f>
        <v>1513833411</v>
      </c>
    </row>
    <row r="7064" spans="1:28" s="41" customFormat="1" hidden="1" x14ac:dyDescent="0.2">
      <c r="A7064" s="36">
        <v>174256</v>
      </c>
      <c r="B7064" s="36">
        <v>1658</v>
      </c>
      <c r="C7064" s="36">
        <v>1648</v>
      </c>
      <c r="D7064" s="39" t="s">
        <v>5178</v>
      </c>
      <c r="E7064" s="39"/>
      <c r="F7064" s="37" t="s">
        <v>0</v>
      </c>
      <c r="G7064" s="37" t="s">
        <v>4123</v>
      </c>
      <c r="H7064" s="38">
        <v>278104119</v>
      </c>
      <c r="I7064" s="38">
        <v>0</v>
      </c>
      <c r="J7064" s="38">
        <f t="shared" si="146"/>
        <v>278104119</v>
      </c>
      <c r="K7064" s="38"/>
      <c r="L7064" s="49"/>
      <c r="M7064" s="37" t="s">
        <v>63</v>
      </c>
      <c r="N7064" s="37" t="s">
        <v>64</v>
      </c>
      <c r="O7064" s="37" t="s">
        <v>2566</v>
      </c>
      <c r="P7064" s="37" t="s">
        <v>2567</v>
      </c>
      <c r="Q7064" s="37" t="s">
        <v>2568</v>
      </c>
      <c r="R7064" s="37" t="s">
        <v>2569</v>
      </c>
      <c r="S7064" s="37" t="s">
        <v>4117</v>
      </c>
      <c r="T7064" s="37" t="s">
        <v>4116</v>
      </c>
      <c r="U7064" s="1" t="str">
        <f>VLOOKUP(T7064,[2]VAT!$A:$D,1,0)</f>
        <v>400403</v>
      </c>
      <c r="V7064" s="37" t="s">
        <v>2</v>
      </c>
      <c r="W7064" s="37" t="s">
        <v>2</v>
      </c>
      <c r="X7064" t="str">
        <f>VLOOKUP(T7064,[3]رکوردها!$A:$B,2,0)</f>
        <v>10320567464</v>
      </c>
      <c r="Y7064" t="str">
        <f>VLOOKUP(T7064,[3]رکوردها!$A:$D,4,0)</f>
        <v>411385151471</v>
      </c>
      <c r="Z7064" t="str">
        <f>VLOOKUP(T7064,[3]رکوردها!$A:$C,3,0)</f>
        <v>تهران</v>
      </c>
      <c r="AA7064" t="str">
        <f>VLOOKUP(T7064,[3]رکوردها!$A:$F,6,0)</f>
        <v>تهران خیابان شهیدبهشتی خیابان شهید خالد اسلامبولی خیابان شهید بهزاد شفق نبش هفدهم پلاک 26</v>
      </c>
      <c r="AB7064" t="str">
        <f>VLOOKUP(T7064,[3]رکوردها!$A:$E,5,0)</f>
        <v>1513833411</v>
      </c>
    </row>
    <row r="7065" spans="1:28" s="41" customFormat="1" hidden="1" x14ac:dyDescent="0.2">
      <c r="A7065" s="36">
        <v>174257</v>
      </c>
      <c r="B7065" s="36">
        <v>1658</v>
      </c>
      <c r="C7065" s="36">
        <v>1648</v>
      </c>
      <c r="D7065" s="39" t="s">
        <v>5178</v>
      </c>
      <c r="E7065" s="39"/>
      <c r="F7065" s="37" t="s">
        <v>0</v>
      </c>
      <c r="G7065" s="37" t="s">
        <v>4123</v>
      </c>
      <c r="H7065" s="38">
        <v>0</v>
      </c>
      <c r="I7065" s="38">
        <v>278104119</v>
      </c>
      <c r="J7065" s="38">
        <f t="shared" si="146"/>
        <v>-278104119</v>
      </c>
      <c r="K7065" s="38"/>
      <c r="L7065" s="49"/>
      <c r="M7065" s="37" t="s">
        <v>63</v>
      </c>
      <c r="N7065" s="37" t="s">
        <v>64</v>
      </c>
      <c r="O7065" s="37" t="s">
        <v>2566</v>
      </c>
      <c r="P7065" s="37" t="s">
        <v>2567</v>
      </c>
      <c r="Q7065" s="37" t="s">
        <v>2568</v>
      </c>
      <c r="R7065" s="37" t="s">
        <v>2569</v>
      </c>
      <c r="S7065" s="37" t="s">
        <v>4117</v>
      </c>
      <c r="T7065" s="37" t="s">
        <v>4116</v>
      </c>
      <c r="U7065" s="1" t="str">
        <f>VLOOKUP(T7065,[2]VAT!$A:$D,1,0)</f>
        <v>400403</v>
      </c>
      <c r="V7065" s="37" t="s">
        <v>2</v>
      </c>
      <c r="W7065" s="37" t="s">
        <v>2</v>
      </c>
      <c r="X7065" t="str">
        <f>VLOOKUP(T7065,[3]رکوردها!$A:$B,2,0)</f>
        <v>10320567464</v>
      </c>
      <c r="Y7065" t="str">
        <f>VLOOKUP(T7065,[3]رکوردها!$A:$D,4,0)</f>
        <v>411385151471</v>
      </c>
      <c r="Z7065" t="str">
        <f>VLOOKUP(T7065,[3]رکوردها!$A:$C,3,0)</f>
        <v>تهران</v>
      </c>
      <c r="AA7065" t="str">
        <f>VLOOKUP(T7065,[3]رکوردها!$A:$F,6,0)</f>
        <v>تهران خیابان شهیدبهشتی خیابان شهید خالد اسلامبولی خیابان شهید بهزاد شفق نبش هفدهم پلاک 26</v>
      </c>
      <c r="AB7065" t="str">
        <f>VLOOKUP(T7065,[3]رکوردها!$A:$E,5,0)</f>
        <v>1513833411</v>
      </c>
    </row>
    <row r="7066" spans="1:28" s="41" customFormat="1" hidden="1" x14ac:dyDescent="0.2">
      <c r="A7066" s="36">
        <v>174258</v>
      </c>
      <c r="B7066" s="36">
        <v>1658</v>
      </c>
      <c r="C7066" s="36">
        <v>1648</v>
      </c>
      <c r="D7066" s="39" t="s">
        <v>5178</v>
      </c>
      <c r="E7066" s="39"/>
      <c r="F7066" s="37" t="s">
        <v>0</v>
      </c>
      <c r="G7066" s="37" t="s">
        <v>4124</v>
      </c>
      <c r="H7066" s="38">
        <v>851589879</v>
      </c>
      <c r="I7066" s="38">
        <v>0</v>
      </c>
      <c r="J7066" s="38">
        <f t="shared" si="146"/>
        <v>851589879</v>
      </c>
      <c r="K7066" s="38"/>
      <c r="L7066" s="49"/>
      <c r="M7066" s="37" t="s">
        <v>63</v>
      </c>
      <c r="N7066" s="37" t="s">
        <v>64</v>
      </c>
      <c r="O7066" s="37" t="s">
        <v>2566</v>
      </c>
      <c r="P7066" s="37" t="s">
        <v>2567</v>
      </c>
      <c r="Q7066" s="37" t="s">
        <v>2568</v>
      </c>
      <c r="R7066" s="37" t="s">
        <v>2569</v>
      </c>
      <c r="S7066" s="37" t="s">
        <v>4117</v>
      </c>
      <c r="T7066" s="37" t="s">
        <v>4116</v>
      </c>
      <c r="U7066" s="1" t="str">
        <f>VLOOKUP(T7066,[2]VAT!$A:$D,1,0)</f>
        <v>400403</v>
      </c>
      <c r="V7066" s="37" t="s">
        <v>2</v>
      </c>
      <c r="W7066" s="37" t="s">
        <v>2</v>
      </c>
      <c r="X7066" t="str">
        <f>VLOOKUP(T7066,[3]رکوردها!$A:$B,2,0)</f>
        <v>10320567464</v>
      </c>
      <c r="Y7066" t="str">
        <f>VLOOKUP(T7066,[3]رکوردها!$A:$D,4,0)</f>
        <v>411385151471</v>
      </c>
      <c r="Z7066" t="str">
        <f>VLOOKUP(T7066,[3]رکوردها!$A:$C,3,0)</f>
        <v>تهران</v>
      </c>
      <c r="AA7066" t="str">
        <f>VLOOKUP(T7066,[3]رکوردها!$A:$F,6,0)</f>
        <v>تهران خیابان شهیدبهشتی خیابان شهید خالد اسلامبولی خیابان شهید بهزاد شفق نبش هفدهم پلاک 26</v>
      </c>
      <c r="AB7066" t="str">
        <f>VLOOKUP(T7066,[3]رکوردها!$A:$E,5,0)</f>
        <v>1513833411</v>
      </c>
    </row>
    <row r="7067" spans="1:28" s="41" customFormat="1" hidden="1" x14ac:dyDescent="0.2">
      <c r="A7067" s="36">
        <v>174259</v>
      </c>
      <c r="B7067" s="36">
        <v>1658</v>
      </c>
      <c r="C7067" s="36">
        <v>1648</v>
      </c>
      <c r="D7067" s="39" t="s">
        <v>5178</v>
      </c>
      <c r="E7067" s="39"/>
      <c r="F7067" s="37" t="s">
        <v>0</v>
      </c>
      <c r="G7067" s="37" t="s">
        <v>4124</v>
      </c>
      <c r="H7067" s="38">
        <v>0</v>
      </c>
      <c r="I7067" s="38">
        <v>851589879</v>
      </c>
      <c r="J7067" s="38">
        <f t="shared" si="146"/>
        <v>-851589879</v>
      </c>
      <c r="K7067" s="38"/>
      <c r="L7067" s="49"/>
      <c r="M7067" s="37" t="s">
        <v>63</v>
      </c>
      <c r="N7067" s="37" t="s">
        <v>64</v>
      </c>
      <c r="O7067" s="37" t="s">
        <v>2566</v>
      </c>
      <c r="P7067" s="37" t="s">
        <v>2567</v>
      </c>
      <c r="Q7067" s="37" t="s">
        <v>2568</v>
      </c>
      <c r="R7067" s="37" t="s">
        <v>2569</v>
      </c>
      <c r="S7067" s="37" t="s">
        <v>4117</v>
      </c>
      <c r="T7067" s="37" t="s">
        <v>4116</v>
      </c>
      <c r="U7067" s="1" t="str">
        <f>VLOOKUP(T7067,[2]VAT!$A:$D,1,0)</f>
        <v>400403</v>
      </c>
      <c r="V7067" s="37" t="s">
        <v>2</v>
      </c>
      <c r="W7067" s="37" t="s">
        <v>2</v>
      </c>
      <c r="X7067" t="str">
        <f>VLOOKUP(T7067,[3]رکوردها!$A:$B,2,0)</f>
        <v>10320567464</v>
      </c>
      <c r="Y7067" t="str">
        <f>VLOOKUP(T7067,[3]رکوردها!$A:$D,4,0)</f>
        <v>411385151471</v>
      </c>
      <c r="Z7067" t="str">
        <f>VLOOKUP(T7067,[3]رکوردها!$A:$C,3,0)</f>
        <v>تهران</v>
      </c>
      <c r="AA7067" t="str">
        <f>VLOOKUP(T7067,[3]رکوردها!$A:$F,6,0)</f>
        <v>تهران خیابان شهیدبهشتی خیابان شهید خالد اسلامبولی خیابان شهید بهزاد شفق نبش هفدهم پلاک 26</v>
      </c>
      <c r="AB7067" t="str">
        <f>VLOOKUP(T7067,[3]رکوردها!$A:$E,5,0)</f>
        <v>1513833411</v>
      </c>
    </row>
    <row r="7068" spans="1:28" s="41" customFormat="1" hidden="1" x14ac:dyDescent="0.2">
      <c r="A7068" s="36">
        <v>175679</v>
      </c>
      <c r="B7068" s="36">
        <v>1385</v>
      </c>
      <c r="C7068" s="36">
        <v>1728</v>
      </c>
      <c r="D7068" s="36" t="str">
        <f>VLOOKUP(C7068,Piv.Analysis!A:AA,27,0)</f>
        <v>انتظامی</v>
      </c>
      <c r="E7068" s="36"/>
      <c r="F7068" s="37" t="s">
        <v>42</v>
      </c>
      <c r="G7068" s="37" t="s">
        <v>4125</v>
      </c>
      <c r="H7068" s="38">
        <v>8222000000</v>
      </c>
      <c r="I7068" s="38">
        <v>0</v>
      </c>
      <c r="J7068" s="38">
        <f t="shared" si="146"/>
        <v>8222000000</v>
      </c>
      <c r="K7068" s="38"/>
      <c r="L7068" s="49"/>
      <c r="M7068" s="37" t="s">
        <v>96</v>
      </c>
      <c r="N7068" s="37" t="s">
        <v>97</v>
      </c>
      <c r="O7068" s="37" t="s">
        <v>98</v>
      </c>
      <c r="P7068" s="37" t="s">
        <v>99</v>
      </c>
      <c r="Q7068" s="37" t="s">
        <v>100</v>
      </c>
      <c r="R7068" s="37" t="s">
        <v>101</v>
      </c>
      <c r="S7068" s="37" t="s">
        <v>3686</v>
      </c>
      <c r="T7068" s="37" t="s">
        <v>3685</v>
      </c>
      <c r="U7068" s="1" t="str">
        <f>VLOOKUP(T7068,[2]VAT!$A:$D,1,0)</f>
        <v>400370</v>
      </c>
      <c r="V7068" s="37" t="s">
        <v>2</v>
      </c>
      <c r="W7068" s="37" t="s">
        <v>2</v>
      </c>
      <c r="X7068" t="str">
        <f>VLOOKUP(T7068,[3]رکوردها!$A:$B,2,0)</f>
        <v>10860962492</v>
      </c>
      <c r="Y7068" t="str">
        <f>VLOOKUP(T7068,[3]رکوردها!$A:$D,4,0)</f>
        <v/>
      </c>
      <c r="Z7068" t="str">
        <f>VLOOKUP(T7068,[3]رکوردها!$A:$C,3,0)</f>
        <v>قم</v>
      </c>
      <c r="AA7068" t="str">
        <f>VLOOKUP(T7068,[3]رکوردها!$A:$F,6,0)</f>
        <v>قم جعفرآباد شهرک صنعتی شکوهیه خ فکوری پ1318</v>
      </c>
      <c r="AB7068" t="str">
        <f>VLOOKUP(T7068,[3]رکوردها!$A:$E,5,0)</f>
        <v/>
      </c>
    </row>
    <row r="7069" spans="1:28" s="41" customFormat="1" hidden="1" x14ac:dyDescent="0.2">
      <c r="A7069" s="36">
        <v>153787</v>
      </c>
      <c r="B7069" s="36">
        <v>1156</v>
      </c>
      <c r="C7069" s="36">
        <v>1531</v>
      </c>
      <c r="D7069" s="39" t="s">
        <v>5178</v>
      </c>
      <c r="E7069" s="36"/>
      <c r="F7069" s="37" t="s">
        <v>240</v>
      </c>
      <c r="G7069" s="37" t="s">
        <v>4126</v>
      </c>
      <c r="H7069" s="38">
        <v>0</v>
      </c>
      <c r="I7069" s="38">
        <v>747656000</v>
      </c>
      <c r="J7069" s="38">
        <f t="shared" si="146"/>
        <v>-747656000</v>
      </c>
      <c r="K7069" s="38"/>
      <c r="L7069" s="49"/>
      <c r="M7069" s="37" t="s">
        <v>63</v>
      </c>
      <c r="N7069" s="37" t="s">
        <v>64</v>
      </c>
      <c r="O7069" s="37" t="s">
        <v>2566</v>
      </c>
      <c r="P7069" s="37" t="s">
        <v>2567</v>
      </c>
      <c r="Q7069" s="37" t="s">
        <v>3300</v>
      </c>
      <c r="R7069" s="37" t="s">
        <v>3301</v>
      </c>
      <c r="S7069" s="37" t="s">
        <v>4128</v>
      </c>
      <c r="T7069" s="37" t="s">
        <v>4127</v>
      </c>
      <c r="U7069" s="1" t="str">
        <f>VLOOKUP(T7069,[2]VAT!$A:$D,1,0)</f>
        <v>400371</v>
      </c>
      <c r="V7069" s="37" t="s">
        <v>2</v>
      </c>
      <c r="W7069" s="37" t="s">
        <v>2</v>
      </c>
      <c r="X7069" t="str">
        <f>VLOOKUP(T7069,[3]رکوردها!$A:$B,2,0)</f>
        <v>10800164939</v>
      </c>
      <c r="Y7069" t="str">
        <f>VLOOKUP(T7069,[3]رکوردها!$A:$D,4,0)</f>
        <v>411417981549</v>
      </c>
      <c r="Z7069" t="str">
        <f>VLOOKUP(T7069,[3]رکوردها!$A:$C,3,0)</f>
        <v>بندرعباس</v>
      </c>
      <c r="AA7069" t="str">
        <f>VLOOKUP(T7069,[3]رکوردها!$A:$F,6,0)</f>
        <v>بندرعباس بلوار طالقانی مجتمع سفیر طبقه پنجم واحد 602</v>
      </c>
      <c r="AB7069" t="str">
        <f>VLOOKUP(T7069,[3]رکوردها!$A:$E,5,0)</f>
        <v>7917761983</v>
      </c>
    </row>
    <row r="7070" spans="1:28" s="41" customFormat="1" hidden="1" x14ac:dyDescent="0.2">
      <c r="A7070" s="36">
        <v>153782</v>
      </c>
      <c r="B7070" s="36">
        <v>1156</v>
      </c>
      <c r="C7070" s="36">
        <v>1531</v>
      </c>
      <c r="D7070" s="39" t="s">
        <v>5178</v>
      </c>
      <c r="E7070" s="36"/>
      <c r="F7070" s="37" t="s">
        <v>240</v>
      </c>
      <c r="G7070" s="37" t="s">
        <v>4129</v>
      </c>
      <c r="H7070" s="38">
        <v>61733064</v>
      </c>
      <c r="I7070" s="38">
        <v>0</v>
      </c>
      <c r="J7070" s="38">
        <f t="shared" si="146"/>
        <v>61733064</v>
      </c>
      <c r="K7070" s="38"/>
      <c r="L7070" s="49"/>
      <c r="M7070" s="37" t="s">
        <v>63</v>
      </c>
      <c r="N7070" s="37" t="s">
        <v>64</v>
      </c>
      <c r="O7070" s="37" t="s">
        <v>2566</v>
      </c>
      <c r="P7070" s="37" t="s">
        <v>2567</v>
      </c>
      <c r="Q7070" s="37" t="s">
        <v>2568</v>
      </c>
      <c r="R7070" s="37" t="s">
        <v>2569</v>
      </c>
      <c r="S7070" s="37" t="s">
        <v>4128</v>
      </c>
      <c r="T7070" s="37" t="s">
        <v>4127</v>
      </c>
      <c r="U7070" s="1" t="str">
        <f>VLOOKUP(T7070,[2]VAT!$A:$D,1,0)</f>
        <v>400371</v>
      </c>
      <c r="V7070" s="37" t="s">
        <v>2</v>
      </c>
      <c r="W7070" s="37" t="s">
        <v>2</v>
      </c>
      <c r="X7070" t="str">
        <f>VLOOKUP(T7070,[3]رکوردها!$A:$B,2,0)</f>
        <v>10800164939</v>
      </c>
      <c r="Y7070" t="str">
        <f>VLOOKUP(T7070,[3]رکوردها!$A:$D,4,0)</f>
        <v>411417981549</v>
      </c>
      <c r="Z7070" t="str">
        <f>VLOOKUP(T7070,[3]رکوردها!$A:$C,3,0)</f>
        <v>بندرعباس</v>
      </c>
      <c r="AA7070" t="str">
        <f>VLOOKUP(T7070,[3]رکوردها!$A:$F,6,0)</f>
        <v>بندرعباس بلوار طالقانی مجتمع سفیر طبقه پنجم واحد 602</v>
      </c>
      <c r="AB7070" t="str">
        <f>VLOOKUP(T7070,[3]رکوردها!$A:$E,5,0)</f>
        <v>7917761983</v>
      </c>
    </row>
    <row r="7071" spans="1:28" s="41" customFormat="1" hidden="1" x14ac:dyDescent="0.2">
      <c r="A7071" s="36">
        <v>153783</v>
      </c>
      <c r="B7071" s="36">
        <v>1156</v>
      </c>
      <c r="C7071" s="36">
        <v>1531</v>
      </c>
      <c r="D7071" s="39" t="s">
        <v>5178</v>
      </c>
      <c r="E7071" s="36"/>
      <c r="F7071" s="37" t="s">
        <v>240</v>
      </c>
      <c r="G7071" s="37" t="s">
        <v>4129</v>
      </c>
      <c r="H7071" s="38">
        <v>0</v>
      </c>
      <c r="I7071" s="38">
        <v>61733064</v>
      </c>
      <c r="J7071" s="38">
        <f t="shared" si="146"/>
        <v>-61733064</v>
      </c>
      <c r="K7071" s="38"/>
      <c r="L7071" s="49"/>
      <c r="M7071" s="37" t="s">
        <v>63</v>
      </c>
      <c r="N7071" s="37" t="s">
        <v>64</v>
      </c>
      <c r="O7071" s="37" t="s">
        <v>2566</v>
      </c>
      <c r="P7071" s="37" t="s">
        <v>2567</v>
      </c>
      <c r="Q7071" s="37" t="s">
        <v>2568</v>
      </c>
      <c r="R7071" s="37" t="s">
        <v>2569</v>
      </c>
      <c r="S7071" s="37" t="s">
        <v>4128</v>
      </c>
      <c r="T7071" s="37" t="s">
        <v>4127</v>
      </c>
      <c r="U7071" s="1" t="str">
        <f>VLOOKUP(T7071,[2]VAT!$A:$D,1,0)</f>
        <v>400371</v>
      </c>
      <c r="V7071" s="37" t="s">
        <v>2</v>
      </c>
      <c r="W7071" s="37" t="s">
        <v>2</v>
      </c>
      <c r="X7071" t="str">
        <f>VLOOKUP(T7071,[3]رکوردها!$A:$B,2,0)</f>
        <v>10800164939</v>
      </c>
      <c r="Y7071" t="str">
        <f>VLOOKUP(T7071,[3]رکوردها!$A:$D,4,0)</f>
        <v>411417981549</v>
      </c>
      <c r="Z7071" t="str">
        <f>VLOOKUP(T7071,[3]رکوردها!$A:$C,3,0)</f>
        <v>بندرعباس</v>
      </c>
      <c r="AA7071" t="str">
        <f>VLOOKUP(T7071,[3]رکوردها!$A:$F,6,0)</f>
        <v>بندرعباس بلوار طالقانی مجتمع سفیر طبقه پنجم واحد 602</v>
      </c>
      <c r="AB7071" t="str">
        <f>VLOOKUP(T7071,[3]رکوردها!$A:$E,5,0)</f>
        <v>7917761983</v>
      </c>
    </row>
    <row r="7072" spans="1:28" x14ac:dyDescent="0.2">
      <c r="A7072" s="54">
        <v>153785</v>
      </c>
      <c r="B7072" s="2">
        <v>1156</v>
      </c>
      <c r="C7072" s="2">
        <v>1531</v>
      </c>
      <c r="D7072" s="29" t="str">
        <f>VLOOKUP(C7072,Piv.Analysis!A:AA,27,0)</f>
        <v>خرید خدمات</v>
      </c>
      <c r="E7072" s="2"/>
      <c r="F7072" s="1" t="s">
        <v>240</v>
      </c>
      <c r="G7072" s="1" t="s">
        <v>4130</v>
      </c>
      <c r="H7072" s="4">
        <v>0</v>
      </c>
      <c r="I7072" s="4">
        <v>747656000</v>
      </c>
      <c r="J7072" s="4">
        <f t="shared" si="146"/>
        <v>-747656000</v>
      </c>
      <c r="K7072" s="46">
        <f>I7072/109%</f>
        <v>685922935.77981651</v>
      </c>
      <c r="L7072" s="46">
        <f>K7072*9%</f>
        <v>61733064.220183484</v>
      </c>
      <c r="M7072" s="1" t="s">
        <v>4</v>
      </c>
      <c r="N7072" s="1" t="s">
        <v>5</v>
      </c>
      <c r="O7072" s="1" t="s">
        <v>6</v>
      </c>
      <c r="P7072" s="1" t="s">
        <v>7</v>
      </c>
      <c r="Q7072" s="1" t="s">
        <v>13</v>
      </c>
      <c r="R7072" s="1" t="s">
        <v>14</v>
      </c>
      <c r="S7072" s="1" t="s">
        <v>4128</v>
      </c>
      <c r="T7072" s="1" t="s">
        <v>4127</v>
      </c>
      <c r="U7072" s="1" t="str">
        <f>VLOOKUP(T7072,[2]VAT!$A:$D,1,0)</f>
        <v>400371</v>
      </c>
      <c r="V7072" s="1" t="s">
        <v>2</v>
      </c>
      <c r="W7072" s="1" t="s">
        <v>2</v>
      </c>
      <c r="X7072" t="str">
        <f>VLOOKUP(T7072,[3]رکوردها!$A:$B,2,0)</f>
        <v>10800164939</v>
      </c>
      <c r="Y7072" t="str">
        <f>VLOOKUP(T7072,[3]رکوردها!$A:$D,4,0)</f>
        <v>411417981549</v>
      </c>
      <c r="Z7072" t="str">
        <f>VLOOKUP(T7072,[3]رکوردها!$A:$C,3,0)</f>
        <v>بندرعباس</v>
      </c>
      <c r="AA7072" t="str">
        <f>VLOOKUP(T7072,[3]رکوردها!$A:$F,6,0)</f>
        <v>بندرعباس بلوار طالقانی مجتمع سفیر طبقه پنجم واحد 602</v>
      </c>
      <c r="AB7072" t="str">
        <f>VLOOKUP(T7072,[3]رکوردها!$A:$E,5,0)</f>
        <v>7917761983</v>
      </c>
    </row>
    <row r="7073" spans="1:28" s="41" customFormat="1" hidden="1" x14ac:dyDescent="0.2">
      <c r="A7073" s="36">
        <v>153786</v>
      </c>
      <c r="B7073" s="36">
        <v>1156</v>
      </c>
      <c r="C7073" s="36">
        <v>1531</v>
      </c>
      <c r="D7073" s="39" t="s">
        <v>5178</v>
      </c>
      <c r="E7073" s="36"/>
      <c r="F7073" s="37" t="s">
        <v>240</v>
      </c>
      <c r="G7073" s="37" t="s">
        <v>4126</v>
      </c>
      <c r="H7073" s="38">
        <v>747656000</v>
      </c>
      <c r="I7073" s="38">
        <v>0</v>
      </c>
      <c r="J7073" s="38">
        <f t="shared" si="146"/>
        <v>747656000</v>
      </c>
      <c r="K7073" s="38"/>
      <c r="L7073" s="49"/>
      <c r="M7073" s="37" t="s">
        <v>4</v>
      </c>
      <c r="N7073" s="37" t="s">
        <v>5</v>
      </c>
      <c r="O7073" s="37" t="s">
        <v>6</v>
      </c>
      <c r="P7073" s="37" t="s">
        <v>7</v>
      </c>
      <c r="Q7073" s="37" t="s">
        <v>13</v>
      </c>
      <c r="R7073" s="37" t="s">
        <v>14</v>
      </c>
      <c r="S7073" s="37" t="s">
        <v>4128</v>
      </c>
      <c r="T7073" s="37" t="s">
        <v>4127</v>
      </c>
      <c r="U7073" s="1" t="str">
        <f>VLOOKUP(T7073,[2]VAT!$A:$D,1,0)</f>
        <v>400371</v>
      </c>
      <c r="V7073" s="37" t="s">
        <v>2</v>
      </c>
      <c r="W7073" s="37" t="s">
        <v>2</v>
      </c>
      <c r="X7073" t="str">
        <f>VLOOKUP(T7073,[3]رکوردها!$A:$B,2,0)</f>
        <v>10800164939</v>
      </c>
      <c r="Y7073" t="str">
        <f>VLOOKUP(T7073,[3]رکوردها!$A:$D,4,0)</f>
        <v>411417981549</v>
      </c>
      <c r="Z7073" t="str">
        <f>VLOOKUP(T7073,[3]رکوردها!$A:$C,3,0)</f>
        <v>بندرعباس</v>
      </c>
      <c r="AA7073" t="str">
        <f>VLOOKUP(T7073,[3]رکوردها!$A:$F,6,0)</f>
        <v>بندرعباس بلوار طالقانی مجتمع سفیر طبقه پنجم واحد 602</v>
      </c>
      <c r="AB7073" t="str">
        <f>VLOOKUP(T7073,[3]رکوردها!$A:$E,5,0)</f>
        <v>7917761983</v>
      </c>
    </row>
    <row r="7074" spans="1:28" s="41" customFormat="1" hidden="1" x14ac:dyDescent="0.2">
      <c r="A7074" s="36">
        <v>141487</v>
      </c>
      <c r="B7074" s="36">
        <v>1223</v>
      </c>
      <c r="C7074" s="36">
        <v>1224</v>
      </c>
      <c r="D7074" s="36" t="str">
        <f>VLOOKUP(C7074,Piv.Analysis!A:AA,27,0)</f>
        <v>دریافت و پرداخت</v>
      </c>
      <c r="E7074" s="36"/>
      <c r="F7074" s="37" t="s">
        <v>83</v>
      </c>
      <c r="G7074" s="37" t="s">
        <v>2200</v>
      </c>
      <c r="H7074" s="38">
        <v>7148324925</v>
      </c>
      <c r="I7074" s="38">
        <v>0</v>
      </c>
      <c r="J7074" s="38">
        <f t="shared" si="146"/>
        <v>7148324925</v>
      </c>
      <c r="K7074" s="38"/>
      <c r="L7074" s="49"/>
      <c r="M7074" s="37" t="s">
        <v>4</v>
      </c>
      <c r="N7074" s="37" t="s">
        <v>5</v>
      </c>
      <c r="O7074" s="37" t="s">
        <v>6</v>
      </c>
      <c r="P7074" s="37" t="s">
        <v>7</v>
      </c>
      <c r="Q7074" s="37" t="s">
        <v>13</v>
      </c>
      <c r="R7074" s="37" t="s">
        <v>14</v>
      </c>
      <c r="S7074" s="37" t="s">
        <v>4132</v>
      </c>
      <c r="T7074" s="37" t="s">
        <v>4131</v>
      </c>
      <c r="U7074" s="1" t="e">
        <f>VLOOKUP(T7074,[2]VAT!$A:$D,1,0)</f>
        <v>#N/A</v>
      </c>
      <c r="V7074" s="37" t="s">
        <v>2</v>
      </c>
      <c r="W7074" s="37" t="s">
        <v>2</v>
      </c>
      <c r="X7074" t="str">
        <f>VLOOKUP(T7074,[3]رکوردها!$A:$B,2,0)</f>
        <v>10320602625</v>
      </c>
      <c r="Y7074" t="str">
        <f>VLOOKUP(T7074,[3]رکوردها!$A:$D,4,0)</f>
        <v>411387417513</v>
      </c>
      <c r="Z7074" t="str">
        <f>VLOOKUP(T7074,[3]رکوردها!$A:$C,3,0)</f>
        <v>اهواز</v>
      </c>
      <c r="AA7074" t="str">
        <f>VLOOKUP(T7074,[3]رکوردها!$A:$F,6,0)</f>
        <v>تهران. خیابان لاله زار جنوبی. کوچه باربد. پاساژ گسترش. طبقه همکف. شماره 8</v>
      </c>
      <c r="AB7074" t="str">
        <f>VLOOKUP(T7074,[3]رکوردها!$A:$E,5,0)</f>
        <v>6198694139</v>
      </c>
    </row>
    <row r="7075" spans="1:28" s="41" customFormat="1" hidden="1" x14ac:dyDescent="0.2">
      <c r="A7075" s="36">
        <v>175234</v>
      </c>
      <c r="B7075" s="36">
        <v>1297</v>
      </c>
      <c r="C7075" s="36">
        <v>1627</v>
      </c>
      <c r="D7075" s="36" t="str">
        <f>VLOOKUP(C7075,Piv.Analysis!A:AA,27,0)</f>
        <v>اصلاح و انتقال</v>
      </c>
      <c r="E7075" s="36"/>
      <c r="F7075" s="37" t="s">
        <v>11</v>
      </c>
      <c r="G7075" s="37" t="s">
        <v>4133</v>
      </c>
      <c r="H7075" s="38">
        <v>21800000</v>
      </c>
      <c r="I7075" s="38">
        <v>0</v>
      </c>
      <c r="J7075" s="38">
        <f t="shared" si="146"/>
        <v>21800000</v>
      </c>
      <c r="K7075" s="38"/>
      <c r="L7075" s="49"/>
      <c r="M7075" s="37" t="s">
        <v>63</v>
      </c>
      <c r="N7075" s="37" t="s">
        <v>64</v>
      </c>
      <c r="O7075" s="37" t="s">
        <v>65</v>
      </c>
      <c r="P7075" s="37" t="s">
        <v>66</v>
      </c>
      <c r="Q7075" s="37" t="s">
        <v>65</v>
      </c>
      <c r="R7075" s="37" t="s">
        <v>2629</v>
      </c>
      <c r="S7075" s="37" t="s">
        <v>3654</v>
      </c>
      <c r="T7075" s="37" t="s">
        <v>3653</v>
      </c>
      <c r="U7075" s="1" t="e">
        <f>VLOOKUP(T7075,[2]VAT!$A:$D,1,0)</f>
        <v>#N/A</v>
      </c>
      <c r="V7075" s="37" t="s">
        <v>2</v>
      </c>
      <c r="W7075" s="37" t="s">
        <v>2</v>
      </c>
      <c r="X7075" t="str">
        <f>VLOOKUP(T7075,[3]رکوردها!$A:$B,2,0)</f>
        <v>14010898559</v>
      </c>
      <c r="Y7075" t="str">
        <f>VLOOKUP(T7075,[3]رکوردها!$A:$D,4,0)</f>
        <v/>
      </c>
      <c r="Z7075" t="str">
        <f>VLOOKUP(T7075,[3]رکوردها!$A:$C,3,0)</f>
        <v>تهران</v>
      </c>
      <c r="AA7075" t="str">
        <f>VLOOKUP(T7075,[3]رکوردها!$A:$F,6,0)</f>
        <v>تهران سهروردی شمالی خ میرزایی زینالی پ143-واحد1</v>
      </c>
      <c r="AB7075" t="str">
        <f>VLOOKUP(T7075,[3]رکوردها!$A:$E,5,0)</f>
        <v/>
      </c>
    </row>
    <row r="7076" spans="1:28" s="41" customFormat="1" hidden="1" x14ac:dyDescent="0.2">
      <c r="A7076" s="36">
        <v>175681</v>
      </c>
      <c r="B7076" s="36">
        <v>1385</v>
      </c>
      <c r="C7076" s="36">
        <v>1728</v>
      </c>
      <c r="D7076" s="36" t="str">
        <f>VLOOKUP(C7076,Piv.Analysis!A:AA,27,0)</f>
        <v>انتظامی</v>
      </c>
      <c r="E7076" s="36"/>
      <c r="F7076" s="37" t="s">
        <v>42</v>
      </c>
      <c r="G7076" s="37" t="s">
        <v>4134</v>
      </c>
      <c r="H7076" s="38">
        <v>4015000000</v>
      </c>
      <c r="I7076" s="38">
        <v>0</v>
      </c>
      <c r="J7076" s="38">
        <f t="shared" si="146"/>
        <v>4015000000</v>
      </c>
      <c r="K7076" s="38"/>
      <c r="L7076" s="49"/>
      <c r="M7076" s="37" t="s">
        <v>96</v>
      </c>
      <c r="N7076" s="37" t="s">
        <v>97</v>
      </c>
      <c r="O7076" s="37" t="s">
        <v>98</v>
      </c>
      <c r="P7076" s="37" t="s">
        <v>99</v>
      </c>
      <c r="Q7076" s="37" t="s">
        <v>100</v>
      </c>
      <c r="R7076" s="37" t="s">
        <v>101</v>
      </c>
      <c r="S7076" s="37" t="s">
        <v>4132</v>
      </c>
      <c r="T7076" s="37" t="s">
        <v>4131</v>
      </c>
      <c r="U7076" s="1" t="e">
        <f>VLOOKUP(T7076,[2]VAT!$A:$D,1,0)</f>
        <v>#N/A</v>
      </c>
      <c r="V7076" s="37" t="s">
        <v>2</v>
      </c>
      <c r="W7076" s="37" t="s">
        <v>2</v>
      </c>
      <c r="X7076" t="str">
        <f>VLOOKUP(T7076,[3]رکوردها!$A:$B,2,0)</f>
        <v>10320602625</v>
      </c>
      <c r="Y7076" t="str">
        <f>VLOOKUP(T7076,[3]رکوردها!$A:$D,4,0)</f>
        <v>411387417513</v>
      </c>
      <c r="Z7076" t="str">
        <f>VLOOKUP(T7076,[3]رکوردها!$A:$C,3,0)</f>
        <v>اهواز</v>
      </c>
      <c r="AA7076" t="str">
        <f>VLOOKUP(T7076,[3]رکوردها!$A:$F,6,0)</f>
        <v>تهران. خیابان لاله زار جنوبی. کوچه باربد. پاساژ گسترش. طبقه همکف. شماره 8</v>
      </c>
      <c r="AB7076" t="str">
        <f>VLOOKUP(T7076,[3]رکوردها!$A:$E,5,0)</f>
        <v>6198694139</v>
      </c>
    </row>
    <row r="7077" spans="1:28" hidden="1" x14ac:dyDescent="0.2">
      <c r="A7077" s="36">
        <v>146564</v>
      </c>
      <c r="B7077" s="36">
        <v>1155</v>
      </c>
      <c r="C7077" s="36">
        <v>1418</v>
      </c>
      <c r="D7077" s="39" t="s">
        <v>5190</v>
      </c>
      <c r="E7077" s="36"/>
      <c r="F7077" s="37" t="s">
        <v>240</v>
      </c>
      <c r="G7077" s="37" t="s">
        <v>4135</v>
      </c>
      <c r="H7077" s="38">
        <v>0</v>
      </c>
      <c r="I7077" s="38">
        <v>1000000000</v>
      </c>
      <c r="J7077" s="38">
        <f t="shared" si="146"/>
        <v>-1000000000</v>
      </c>
      <c r="K7077" s="38"/>
      <c r="L7077" s="49"/>
      <c r="M7077" s="37" t="s">
        <v>63</v>
      </c>
      <c r="N7077" s="37" t="s">
        <v>64</v>
      </c>
      <c r="O7077" s="37" t="s">
        <v>2566</v>
      </c>
      <c r="P7077" s="37" t="s">
        <v>2567</v>
      </c>
      <c r="Q7077" s="37" t="s">
        <v>3300</v>
      </c>
      <c r="R7077" s="37" t="s">
        <v>3301</v>
      </c>
      <c r="S7077" s="37" t="s">
        <v>4137</v>
      </c>
      <c r="T7077" s="37" t="s">
        <v>4136</v>
      </c>
      <c r="U7077" s="1" t="e">
        <f>VLOOKUP(T7077,[2]VAT!$A:$D,1,0)</f>
        <v>#N/A</v>
      </c>
      <c r="V7077" s="37" t="s">
        <v>2</v>
      </c>
      <c r="W7077" s="37" t="s">
        <v>2</v>
      </c>
      <c r="X7077" t="str">
        <f>VLOOKUP(T7077,[3]رکوردها!$A:$B,2,0)</f>
        <v/>
      </c>
      <c r="Y7077" t="str">
        <f>VLOOKUP(T7077,[3]رکوردها!$A:$D,4,0)</f>
        <v/>
      </c>
      <c r="Z7077" t="str">
        <f>VLOOKUP(T7077,[3]رکوردها!$A:$C,3,0)</f>
        <v/>
      </c>
      <c r="AA7077" t="str">
        <f>VLOOKUP(T7077,[3]رکوردها!$A:$F,6,0)</f>
        <v/>
      </c>
      <c r="AB7077" t="str">
        <f>VLOOKUP(T7077,[3]رکوردها!$A:$E,5,0)</f>
        <v/>
      </c>
    </row>
    <row r="7078" spans="1:28" s="41" customFormat="1" hidden="1" x14ac:dyDescent="0.2">
      <c r="A7078" s="36">
        <v>147629</v>
      </c>
      <c r="B7078" s="36">
        <v>1367</v>
      </c>
      <c r="C7078" s="36">
        <v>1483</v>
      </c>
      <c r="D7078" s="36" t="str">
        <f>VLOOKUP(C7078,Piv.Analysis!A:AA,27,0)</f>
        <v>اصلاح و انتقال</v>
      </c>
      <c r="E7078" s="36"/>
      <c r="F7078" s="37" t="s">
        <v>1091</v>
      </c>
      <c r="G7078" s="37" t="s">
        <v>4138</v>
      </c>
      <c r="H7078" s="38">
        <v>702670354</v>
      </c>
      <c r="I7078" s="38">
        <v>0</v>
      </c>
      <c r="J7078" s="38">
        <f t="shared" si="146"/>
        <v>702670354</v>
      </c>
      <c r="K7078" s="38"/>
      <c r="L7078" s="49"/>
      <c r="M7078" s="37" t="s">
        <v>63</v>
      </c>
      <c r="N7078" s="37" t="s">
        <v>64</v>
      </c>
      <c r="O7078" s="37" t="s">
        <v>65</v>
      </c>
      <c r="P7078" s="37" t="s">
        <v>66</v>
      </c>
      <c r="Q7078" s="37" t="s">
        <v>65</v>
      </c>
      <c r="R7078" s="37" t="s">
        <v>2629</v>
      </c>
      <c r="S7078" s="37" t="s">
        <v>4117</v>
      </c>
      <c r="T7078" s="37" t="s">
        <v>4116</v>
      </c>
      <c r="U7078" s="1" t="str">
        <f>VLOOKUP(T7078,[2]VAT!$A:$D,1,0)</f>
        <v>400403</v>
      </c>
      <c r="V7078" s="37" t="s">
        <v>2</v>
      </c>
      <c r="W7078" s="37" t="s">
        <v>2</v>
      </c>
      <c r="X7078" t="str">
        <f>VLOOKUP(T7078,[3]رکوردها!$A:$B,2,0)</f>
        <v>10320567464</v>
      </c>
      <c r="Y7078" t="str">
        <f>VLOOKUP(T7078,[3]رکوردها!$A:$D,4,0)</f>
        <v>411385151471</v>
      </c>
      <c r="Z7078" t="str">
        <f>VLOOKUP(T7078,[3]رکوردها!$A:$C,3,0)</f>
        <v>تهران</v>
      </c>
      <c r="AA7078" t="str">
        <f>VLOOKUP(T7078,[3]رکوردها!$A:$F,6,0)</f>
        <v>تهران خیابان شهیدبهشتی خیابان شهید خالد اسلامبولی خیابان شهید بهزاد شفق نبش هفدهم پلاک 26</v>
      </c>
      <c r="AB7078" t="str">
        <f>VLOOKUP(T7078,[3]رکوردها!$A:$E,5,0)</f>
        <v>1513833411</v>
      </c>
    </row>
    <row r="7079" spans="1:28" s="41" customFormat="1" hidden="1" x14ac:dyDescent="0.2">
      <c r="A7079" s="36">
        <v>175972</v>
      </c>
      <c r="B7079" s="36">
        <v>1628</v>
      </c>
      <c r="C7079" s="36">
        <v>1759</v>
      </c>
      <c r="D7079" s="36" t="str">
        <f>VLOOKUP(C7079,Piv.Analysis!A:AA,27,0)</f>
        <v>دریافت و پرداخت</v>
      </c>
      <c r="E7079" s="36"/>
      <c r="F7079" s="37" t="s">
        <v>2103</v>
      </c>
      <c r="G7079" s="37" t="s">
        <v>2104</v>
      </c>
      <c r="H7079" s="38">
        <v>0</v>
      </c>
      <c r="I7079" s="38">
        <v>702670354</v>
      </c>
      <c r="J7079" s="38">
        <f t="shared" si="146"/>
        <v>-702670354</v>
      </c>
      <c r="K7079" s="38"/>
      <c r="L7079" s="49"/>
      <c r="M7079" s="37" t="s">
        <v>63</v>
      </c>
      <c r="N7079" s="37" t="s">
        <v>64</v>
      </c>
      <c r="O7079" s="37" t="s">
        <v>65</v>
      </c>
      <c r="P7079" s="37" t="s">
        <v>66</v>
      </c>
      <c r="Q7079" s="37" t="s">
        <v>65</v>
      </c>
      <c r="R7079" s="37" t="s">
        <v>2629</v>
      </c>
      <c r="S7079" s="37" t="s">
        <v>4117</v>
      </c>
      <c r="T7079" s="37" t="s">
        <v>4116</v>
      </c>
      <c r="U7079" s="1" t="str">
        <f>VLOOKUP(T7079,[2]VAT!$A:$D,1,0)</f>
        <v>400403</v>
      </c>
      <c r="V7079" s="37" t="s">
        <v>2</v>
      </c>
      <c r="W7079" s="37" t="s">
        <v>2</v>
      </c>
      <c r="X7079" t="str">
        <f>VLOOKUP(T7079,[3]رکوردها!$A:$B,2,0)</f>
        <v>10320567464</v>
      </c>
      <c r="Y7079" t="str">
        <f>VLOOKUP(T7079,[3]رکوردها!$A:$D,4,0)</f>
        <v>411385151471</v>
      </c>
      <c r="Z7079" t="str">
        <f>VLOOKUP(T7079,[3]رکوردها!$A:$C,3,0)</f>
        <v>تهران</v>
      </c>
      <c r="AA7079" t="str">
        <f>VLOOKUP(T7079,[3]رکوردها!$A:$F,6,0)</f>
        <v>تهران خیابان شهیدبهشتی خیابان شهید خالد اسلامبولی خیابان شهید بهزاد شفق نبش هفدهم پلاک 26</v>
      </c>
      <c r="AB7079" t="str">
        <f>VLOOKUP(T7079,[3]رکوردها!$A:$E,5,0)</f>
        <v>1513833411</v>
      </c>
    </row>
    <row r="7080" spans="1:28" s="41" customFormat="1" hidden="1" x14ac:dyDescent="0.2">
      <c r="A7080" s="36">
        <v>159488</v>
      </c>
      <c r="B7080" s="36">
        <v>1495</v>
      </c>
      <c r="C7080" s="36">
        <v>1537</v>
      </c>
      <c r="D7080" s="39" t="s">
        <v>5178</v>
      </c>
      <c r="E7080" s="36"/>
      <c r="F7080" s="37" t="s">
        <v>297</v>
      </c>
      <c r="G7080" s="37" t="s">
        <v>4139</v>
      </c>
      <c r="H7080" s="38">
        <v>0</v>
      </c>
      <c r="I7080" s="38">
        <v>25000000</v>
      </c>
      <c r="J7080" s="38">
        <f t="shared" si="146"/>
        <v>-25000000</v>
      </c>
      <c r="K7080" s="38"/>
      <c r="L7080" s="49"/>
      <c r="M7080" s="37" t="s">
        <v>4</v>
      </c>
      <c r="N7080" s="37" t="s">
        <v>5</v>
      </c>
      <c r="O7080" s="37" t="s">
        <v>6</v>
      </c>
      <c r="P7080" s="37" t="s">
        <v>7</v>
      </c>
      <c r="Q7080" s="37" t="s">
        <v>13</v>
      </c>
      <c r="R7080" s="37" t="s">
        <v>14</v>
      </c>
      <c r="S7080" s="37" t="s">
        <v>4141</v>
      </c>
      <c r="T7080" s="37" t="s">
        <v>4140</v>
      </c>
      <c r="U7080" s="1" t="e">
        <f>VLOOKUP(T7080,[2]VAT!$A:$D,1,0)</f>
        <v>#N/A</v>
      </c>
      <c r="V7080" s="37" t="s">
        <v>2</v>
      </c>
      <c r="W7080" s="37" t="s">
        <v>2</v>
      </c>
      <c r="X7080" t="str">
        <f>VLOOKUP(T7080,[3]رکوردها!$A:$B,2,0)</f>
        <v/>
      </c>
      <c r="Y7080" t="str">
        <f>VLOOKUP(T7080,[3]رکوردها!$A:$D,4,0)</f>
        <v/>
      </c>
      <c r="Z7080" t="str">
        <f>VLOOKUP(T7080,[3]رکوردها!$A:$C,3,0)</f>
        <v/>
      </c>
      <c r="AA7080" t="str">
        <f>VLOOKUP(T7080,[3]رکوردها!$A:$F,6,0)</f>
        <v/>
      </c>
      <c r="AB7080" t="str">
        <f>VLOOKUP(T7080,[3]رکوردها!$A:$E,5,0)</f>
        <v/>
      </c>
    </row>
    <row r="7081" spans="1:28" s="41" customFormat="1" hidden="1" x14ac:dyDescent="0.2">
      <c r="A7081" s="36">
        <v>175809</v>
      </c>
      <c r="B7081" s="36">
        <v>1501</v>
      </c>
      <c r="C7081" s="36">
        <v>1747</v>
      </c>
      <c r="D7081" s="36" t="str">
        <f>VLOOKUP(C7081,Piv.Analysis!A:AA,27,0)</f>
        <v>اصلاح و انتقال</v>
      </c>
      <c r="E7081" s="36"/>
      <c r="F7081" s="37" t="s">
        <v>297</v>
      </c>
      <c r="G7081" s="37" t="s">
        <v>2319</v>
      </c>
      <c r="H7081" s="38">
        <v>25000000</v>
      </c>
      <c r="I7081" s="38">
        <v>0</v>
      </c>
      <c r="J7081" s="38">
        <f t="shared" si="146"/>
        <v>25000000</v>
      </c>
      <c r="K7081" s="38"/>
      <c r="L7081" s="49"/>
      <c r="M7081" s="37" t="s">
        <v>4</v>
      </c>
      <c r="N7081" s="37" t="s">
        <v>5</v>
      </c>
      <c r="O7081" s="37" t="s">
        <v>6</v>
      </c>
      <c r="P7081" s="37" t="s">
        <v>7</v>
      </c>
      <c r="Q7081" s="37" t="s">
        <v>13</v>
      </c>
      <c r="R7081" s="37" t="s">
        <v>14</v>
      </c>
      <c r="S7081" s="37" t="s">
        <v>4141</v>
      </c>
      <c r="T7081" s="37" t="s">
        <v>4140</v>
      </c>
      <c r="U7081" s="1" t="e">
        <f>VLOOKUP(T7081,[2]VAT!$A:$D,1,0)</f>
        <v>#N/A</v>
      </c>
      <c r="V7081" s="37" t="s">
        <v>2</v>
      </c>
      <c r="W7081" s="37" t="s">
        <v>2</v>
      </c>
      <c r="X7081" t="str">
        <f>VLOOKUP(T7081,[3]رکوردها!$A:$B,2,0)</f>
        <v/>
      </c>
      <c r="Y7081" t="str">
        <f>VLOOKUP(T7081,[3]رکوردها!$A:$D,4,0)</f>
        <v/>
      </c>
      <c r="Z7081" t="str">
        <f>VLOOKUP(T7081,[3]رکوردها!$A:$C,3,0)</f>
        <v/>
      </c>
      <c r="AA7081" t="str">
        <f>VLOOKUP(T7081,[3]رکوردها!$A:$F,6,0)</f>
        <v/>
      </c>
      <c r="AB7081" t="str">
        <f>VLOOKUP(T7081,[3]رکوردها!$A:$E,5,0)</f>
        <v/>
      </c>
    </row>
    <row r="7082" spans="1:28" x14ac:dyDescent="0.2">
      <c r="A7082" s="54">
        <v>175733</v>
      </c>
      <c r="B7082" s="2">
        <v>1608</v>
      </c>
      <c r="C7082" s="2">
        <v>1738</v>
      </c>
      <c r="D7082" s="54" t="str">
        <f>VLOOKUP(C7082,Piv.Analysis!A:AA,27,0)</f>
        <v>خرید انباری</v>
      </c>
      <c r="E7082" s="2"/>
      <c r="F7082" s="1" t="s">
        <v>220</v>
      </c>
      <c r="G7082" s="1" t="s">
        <v>3016</v>
      </c>
      <c r="H7082" s="4">
        <v>0</v>
      </c>
      <c r="I7082" s="4">
        <v>78427680</v>
      </c>
      <c r="J7082" s="4">
        <f t="shared" si="146"/>
        <v>-78427680</v>
      </c>
      <c r="K7082" s="46">
        <f>I7082/109%</f>
        <v>71952000</v>
      </c>
      <c r="L7082" s="46">
        <f>K7082*9%</f>
        <v>6475680</v>
      </c>
      <c r="M7082" s="1" t="s">
        <v>4</v>
      </c>
      <c r="N7082" s="1" t="s">
        <v>5</v>
      </c>
      <c r="O7082" s="1" t="s">
        <v>6</v>
      </c>
      <c r="P7082" s="1" t="s">
        <v>7</v>
      </c>
      <c r="Q7082" s="1" t="s">
        <v>13</v>
      </c>
      <c r="R7082" s="1" t="s">
        <v>14</v>
      </c>
      <c r="S7082" s="1" t="s">
        <v>3004</v>
      </c>
      <c r="T7082" s="1" t="s">
        <v>3003</v>
      </c>
      <c r="U7082" s="1" t="str">
        <f>VLOOKUP(T7082,[2]VAT!$A:$D,1,0)</f>
        <v>400141</v>
      </c>
      <c r="V7082" s="1" t="s">
        <v>2</v>
      </c>
      <c r="W7082" s="1" t="s">
        <v>2</v>
      </c>
      <c r="X7082" t="str">
        <f>VLOOKUP(T7082,[3]رکوردها!$A:$B,2,0)</f>
        <v>14003869954</v>
      </c>
      <c r="Y7082" t="str">
        <f>VLOOKUP(T7082,[3]رکوردها!$A:$D,4,0)</f>
        <v>411486437647</v>
      </c>
      <c r="Z7082" t="str">
        <f>VLOOKUP(T7082,[3]رکوردها!$A:$C,3,0)</f>
        <v>کرج</v>
      </c>
      <c r="AA7082" t="str">
        <f>VLOOKUP(T7082,[3]رکوردها!$A:$F,6,0)</f>
        <v>استان البرز -شهرک صنعتی نظرآباد خ بهارستان ک بنفشه قطعه D20</v>
      </c>
      <c r="AB7082" t="str">
        <f>VLOOKUP(T7082,[3]رکوردها!$A:$E,5,0)</f>
        <v>3331497805</v>
      </c>
    </row>
    <row r="7083" spans="1:28" x14ac:dyDescent="0.2">
      <c r="A7083" s="54">
        <v>176401</v>
      </c>
      <c r="B7083" s="2">
        <v>1612</v>
      </c>
      <c r="C7083" s="2">
        <v>1810</v>
      </c>
      <c r="D7083" s="54" t="str">
        <f>VLOOKUP(C7083,Piv.Analysis!A:AA,27,0)</f>
        <v>خرید انباری</v>
      </c>
      <c r="E7083" s="2"/>
      <c r="F7083" s="1" t="s">
        <v>220</v>
      </c>
      <c r="G7083" s="1" t="s">
        <v>3998</v>
      </c>
      <c r="H7083" s="4">
        <v>0</v>
      </c>
      <c r="I7083" s="4">
        <v>320430000</v>
      </c>
      <c r="J7083" s="4">
        <f t="shared" si="146"/>
        <v>-320430000</v>
      </c>
      <c r="K7083" s="4"/>
      <c r="L7083" s="49"/>
      <c r="M7083" s="1" t="s">
        <v>4</v>
      </c>
      <c r="N7083" s="1" t="s">
        <v>5</v>
      </c>
      <c r="O7083" s="1" t="s">
        <v>6</v>
      </c>
      <c r="P7083" s="1" t="s">
        <v>7</v>
      </c>
      <c r="Q7083" s="1" t="s">
        <v>13</v>
      </c>
      <c r="R7083" s="1" t="s">
        <v>14</v>
      </c>
      <c r="S7083" s="1" t="s">
        <v>3995</v>
      </c>
      <c r="T7083" s="1" t="s">
        <v>3994</v>
      </c>
      <c r="U7083" s="1" t="e">
        <f>VLOOKUP(T7083,[2]VAT!$A:$D,1,0)</f>
        <v>#N/A</v>
      </c>
      <c r="V7083" s="1" t="s">
        <v>2</v>
      </c>
      <c r="W7083" s="1" t="s">
        <v>2</v>
      </c>
      <c r="X7083" t="str">
        <f>VLOOKUP(T7083,[3]رکوردها!$A:$B,2,0)</f>
        <v>3560187737</v>
      </c>
      <c r="Y7083" t="str">
        <f>VLOOKUP(T7083,[3]رکوردها!$A:$D,4,0)</f>
        <v/>
      </c>
      <c r="Z7083" t="str">
        <f>VLOOKUP(T7083,[3]رکوردها!$A:$C,3,0)</f>
        <v/>
      </c>
      <c r="AA7083" t="str">
        <f>VLOOKUP(T7083,[3]رکوردها!$A:$F,6,0)</f>
        <v/>
      </c>
      <c r="AB7083" t="str">
        <f>VLOOKUP(T7083,[3]رکوردها!$A:$E,5,0)</f>
        <v/>
      </c>
    </row>
    <row r="7084" spans="1:28" x14ac:dyDescent="0.2">
      <c r="A7084" s="54">
        <v>175231</v>
      </c>
      <c r="B7084" s="2">
        <v>1616</v>
      </c>
      <c r="C7084" s="2">
        <v>1703</v>
      </c>
      <c r="D7084" s="54" t="str">
        <f>VLOOKUP(C7084,Piv.Analysis!A:AA,27,0)</f>
        <v>خرید انباری</v>
      </c>
      <c r="E7084" s="2"/>
      <c r="F7084" s="1" t="s">
        <v>350</v>
      </c>
      <c r="G7084" s="28" t="s">
        <v>5210</v>
      </c>
      <c r="H7084" s="4">
        <v>0</v>
      </c>
      <c r="I7084" s="4">
        <v>4359825000</v>
      </c>
      <c r="J7084" s="4">
        <f t="shared" si="146"/>
        <v>-4359825000</v>
      </c>
      <c r="K7084" s="51">
        <f>I7084/109%</f>
        <v>3999839449.5412841</v>
      </c>
      <c r="L7084" s="46">
        <f>K7084*9%</f>
        <v>359985550.45871556</v>
      </c>
      <c r="M7084" s="1" t="s">
        <v>4</v>
      </c>
      <c r="N7084" s="1" t="s">
        <v>5</v>
      </c>
      <c r="O7084" s="1" t="s">
        <v>6</v>
      </c>
      <c r="P7084" s="1" t="s">
        <v>7</v>
      </c>
      <c r="Q7084" s="1" t="s">
        <v>13</v>
      </c>
      <c r="R7084" s="1" t="s">
        <v>14</v>
      </c>
      <c r="S7084" s="1" t="s">
        <v>3215</v>
      </c>
      <c r="T7084" s="1" t="s">
        <v>3214</v>
      </c>
      <c r="U7084" s="1" t="e">
        <f>VLOOKUP(T7084,[2]VAT!$A:$D,1,0)</f>
        <v>#N/A</v>
      </c>
      <c r="V7084" s="1" t="s">
        <v>2</v>
      </c>
      <c r="W7084" s="1" t="s">
        <v>2</v>
      </c>
      <c r="X7084" t="str">
        <f>VLOOKUP(T7084,[3]رکوردها!$A:$B,2,0)</f>
        <v/>
      </c>
      <c r="Y7084" t="str">
        <f>VLOOKUP(T7084,[3]رکوردها!$A:$D,4,0)</f>
        <v/>
      </c>
      <c r="Z7084" t="str">
        <f>VLOOKUP(T7084,[3]رکوردها!$A:$C,3,0)</f>
        <v>تهران</v>
      </c>
      <c r="AA7084" t="str">
        <f>VLOOKUP(T7084,[3]رکوردها!$A:$F,6,0)</f>
        <v>بازار آهن شاداباد مجتمع تجارب بهاران 2پ125(0072382731_)</v>
      </c>
      <c r="AB7084" t="str">
        <f>VLOOKUP(T7084,[3]رکوردها!$A:$E,5,0)</f>
        <v/>
      </c>
    </row>
    <row r="7085" spans="1:28" s="41" customFormat="1" hidden="1" x14ac:dyDescent="0.2">
      <c r="A7085" s="36">
        <v>182922</v>
      </c>
      <c r="B7085" s="36">
        <v>1523</v>
      </c>
      <c r="C7085" s="36">
        <v>2105</v>
      </c>
      <c r="D7085" s="36" t="str">
        <f>VLOOKUP(C7085,Piv.Analysis!A:AA,27,0)</f>
        <v>دریافت و پرداخت</v>
      </c>
      <c r="E7085" s="36"/>
      <c r="F7085" s="37" t="s">
        <v>15</v>
      </c>
      <c r="G7085" s="37" t="s">
        <v>2337</v>
      </c>
      <c r="H7085" s="38">
        <v>21580910000</v>
      </c>
      <c r="I7085" s="38">
        <v>0</v>
      </c>
      <c r="J7085" s="38">
        <f t="shared" si="146"/>
        <v>21580910000</v>
      </c>
      <c r="K7085" s="38"/>
      <c r="L7085" s="49"/>
      <c r="M7085" s="37" t="s">
        <v>4</v>
      </c>
      <c r="N7085" s="37" t="s">
        <v>5</v>
      </c>
      <c r="O7085" s="37" t="s">
        <v>6</v>
      </c>
      <c r="P7085" s="37" t="s">
        <v>7</v>
      </c>
      <c r="Q7085" s="37" t="s">
        <v>13</v>
      </c>
      <c r="R7085" s="37" t="s">
        <v>14</v>
      </c>
      <c r="S7085" s="37" t="s">
        <v>4144</v>
      </c>
      <c r="T7085" s="37" t="s">
        <v>4143</v>
      </c>
      <c r="U7085" s="1" t="str">
        <f>VLOOKUP(T7085,[2]VAT!$A:$D,1,0)</f>
        <v>400412</v>
      </c>
      <c r="V7085" s="37" t="s">
        <v>2</v>
      </c>
      <c r="W7085" s="37" t="s">
        <v>2</v>
      </c>
      <c r="X7085" t="str">
        <f>VLOOKUP(T7085,[3]رکوردها!$A:$B,2,0)</f>
        <v>14008459679</v>
      </c>
      <c r="Y7085" t="str">
        <f>VLOOKUP(T7085,[3]رکوردها!$A:$D,4,0)</f>
        <v>411654811184</v>
      </c>
      <c r="Z7085" t="str">
        <f>VLOOKUP(T7085,[3]رکوردها!$A:$C,3,0)</f>
        <v>تهران</v>
      </c>
      <c r="AA7085" t="str">
        <f>VLOOKUP(T7085,[3]رکوردها!$A:$F,6,0)</f>
        <v>تهران خیابان شریعتی خیابان شهید کلاهدوز پلاک 495 طبقه 4 واحد 14</v>
      </c>
      <c r="AB7085" t="str">
        <f>VLOOKUP(T7085,[3]رکوردها!$A:$E,5,0)</f>
        <v>1939614867</v>
      </c>
    </row>
    <row r="7086" spans="1:28" x14ac:dyDescent="0.2">
      <c r="A7086" s="54">
        <v>175735</v>
      </c>
      <c r="B7086" s="2">
        <v>1618</v>
      </c>
      <c r="C7086" s="2">
        <v>1739</v>
      </c>
      <c r="D7086" s="54" t="str">
        <f>VLOOKUP(C7086,Piv.Analysis!A:AA,27,0)</f>
        <v>خرید انباری</v>
      </c>
      <c r="E7086" s="2"/>
      <c r="F7086" s="1" t="s">
        <v>350</v>
      </c>
      <c r="G7086" s="1" t="s">
        <v>4213</v>
      </c>
      <c r="H7086" s="4">
        <v>0</v>
      </c>
      <c r="I7086" s="4">
        <v>433994400</v>
      </c>
      <c r="J7086" s="4">
        <f t="shared" si="146"/>
        <v>-433994400</v>
      </c>
      <c r="K7086" s="46">
        <f>I7086/109%</f>
        <v>398160000</v>
      </c>
      <c r="L7086" s="46">
        <f>K7086*9%</f>
        <v>35834400</v>
      </c>
      <c r="M7086" s="1" t="s">
        <v>4</v>
      </c>
      <c r="N7086" s="1" t="s">
        <v>5</v>
      </c>
      <c r="O7086" s="1" t="s">
        <v>6</v>
      </c>
      <c r="P7086" s="1" t="s">
        <v>7</v>
      </c>
      <c r="Q7086" s="1" t="s">
        <v>13</v>
      </c>
      <c r="R7086" s="1" t="s">
        <v>14</v>
      </c>
      <c r="S7086" s="1" t="s">
        <v>4212</v>
      </c>
      <c r="T7086" s="1" t="s">
        <v>4211</v>
      </c>
      <c r="U7086" s="1" t="str">
        <f>VLOOKUP(T7086,[2]VAT!$A:$D,1,0)</f>
        <v>400422</v>
      </c>
      <c r="V7086" s="1" t="s">
        <v>2</v>
      </c>
      <c r="W7086" s="1" t="s">
        <v>2</v>
      </c>
      <c r="X7086" t="str">
        <f>VLOOKUP(T7086,[3]رکوردها!$A:$B,2,0)</f>
        <v>14005389456</v>
      </c>
      <c r="Y7086" t="str">
        <f>VLOOKUP(T7086,[3]رکوردها!$A:$D,4,0)</f>
        <v>411587443759</v>
      </c>
      <c r="Z7086" t="str">
        <f>VLOOKUP(T7086,[3]رکوردها!$A:$C,3,0)</f>
        <v>تهران</v>
      </c>
      <c r="AA7086" t="str">
        <f>VLOOKUP(T7086,[3]رکوردها!$A:$F,6,0)</f>
        <v>تهران خیابان کرمان جنوبی ابراهیم نژاد کوچه دارانی بن بست لاله پ2 و 2</v>
      </c>
      <c r="AB7086" t="str">
        <f>VLOOKUP(T7086,[3]رکوردها!$A:$E,5,0)</f>
        <v>1451813933</v>
      </c>
    </row>
    <row r="7087" spans="1:28" x14ac:dyDescent="0.2">
      <c r="A7087" s="54">
        <v>182106</v>
      </c>
      <c r="B7087" s="2">
        <v>1620</v>
      </c>
      <c r="C7087" s="2">
        <v>2031</v>
      </c>
      <c r="D7087" s="54" t="str">
        <f>VLOOKUP(C7087,Piv.Analysis!A:AA,27,0)</f>
        <v>خرید انباری</v>
      </c>
      <c r="E7087" s="2"/>
      <c r="F7087" s="1" t="s">
        <v>350</v>
      </c>
      <c r="G7087" s="1" t="s">
        <v>4068</v>
      </c>
      <c r="H7087" s="4">
        <v>0</v>
      </c>
      <c r="I7087" s="4">
        <v>19000000</v>
      </c>
      <c r="J7087" s="4">
        <f t="shared" si="146"/>
        <v>-19000000</v>
      </c>
      <c r="K7087" s="4"/>
      <c r="L7087" s="49"/>
      <c r="M7087" s="1" t="s">
        <v>4</v>
      </c>
      <c r="N7087" s="1" t="s">
        <v>5</v>
      </c>
      <c r="O7087" s="1" t="s">
        <v>6</v>
      </c>
      <c r="P7087" s="1" t="s">
        <v>7</v>
      </c>
      <c r="Q7087" s="1" t="s">
        <v>13</v>
      </c>
      <c r="R7087" s="1" t="s">
        <v>14</v>
      </c>
      <c r="S7087" s="1" t="s">
        <v>4066</v>
      </c>
      <c r="T7087" s="1" t="s">
        <v>4065</v>
      </c>
      <c r="U7087" s="1" t="e">
        <f>VLOOKUP(T7087,[2]VAT!$A:$D,1,0)</f>
        <v>#N/A</v>
      </c>
      <c r="V7087" s="1" t="s">
        <v>2</v>
      </c>
      <c r="W7087" s="1" t="s">
        <v>2</v>
      </c>
      <c r="X7087" t="str">
        <f>VLOOKUP(T7087,[3]رکوردها!$A:$B,2,0)</f>
        <v/>
      </c>
      <c r="Y7087" t="str">
        <f>VLOOKUP(T7087,[3]رکوردها!$A:$D,4,0)</f>
        <v/>
      </c>
      <c r="Z7087" t="str">
        <f>VLOOKUP(T7087,[3]رکوردها!$A:$C,3,0)</f>
        <v>کنگان</v>
      </c>
      <c r="AA7087" t="str">
        <f>VLOOKUP(T7087,[3]رکوردها!$A:$F,6,0)</f>
        <v>بندرکنگان-تمبک جدید</v>
      </c>
      <c r="AB7087" t="str">
        <f>VLOOKUP(T7087,[3]رکوردها!$A:$E,5,0)</f>
        <v/>
      </c>
    </row>
    <row r="7088" spans="1:28" s="41" customFormat="1" hidden="1" x14ac:dyDescent="0.2">
      <c r="A7088" s="36">
        <v>175835</v>
      </c>
      <c r="B7088" s="36">
        <v>1646</v>
      </c>
      <c r="C7088" s="36">
        <v>1749</v>
      </c>
      <c r="D7088" s="36" t="str">
        <f>VLOOKUP(C7088,Piv.Analysis!A:AA,27,0)</f>
        <v>دریافت و پرداخت</v>
      </c>
      <c r="E7088" s="36"/>
      <c r="F7088" s="37" t="s">
        <v>1833</v>
      </c>
      <c r="G7088" s="37" t="s">
        <v>4150</v>
      </c>
      <c r="H7088" s="38">
        <v>35988260000</v>
      </c>
      <c r="I7088" s="38">
        <v>0</v>
      </c>
      <c r="J7088" s="38">
        <f t="shared" si="146"/>
        <v>35988260000</v>
      </c>
      <c r="K7088" s="38"/>
      <c r="L7088" s="49"/>
      <c r="M7088" s="37" t="s">
        <v>4</v>
      </c>
      <c r="N7088" s="37" t="s">
        <v>5</v>
      </c>
      <c r="O7088" s="37" t="s">
        <v>6</v>
      </c>
      <c r="P7088" s="37" t="s">
        <v>7</v>
      </c>
      <c r="Q7088" s="37" t="s">
        <v>13</v>
      </c>
      <c r="R7088" s="37" t="s">
        <v>14</v>
      </c>
      <c r="S7088" s="37" t="s">
        <v>4144</v>
      </c>
      <c r="T7088" s="37" t="s">
        <v>4143</v>
      </c>
      <c r="U7088" s="1" t="str">
        <f>VLOOKUP(T7088,[2]VAT!$A:$D,1,0)</f>
        <v>400412</v>
      </c>
      <c r="V7088" s="37" t="s">
        <v>2</v>
      </c>
      <c r="W7088" s="37" t="s">
        <v>2</v>
      </c>
      <c r="X7088" t="str">
        <f>VLOOKUP(T7088,[3]رکوردها!$A:$B,2,0)</f>
        <v>14008459679</v>
      </c>
      <c r="Y7088" t="str">
        <f>VLOOKUP(T7088,[3]رکوردها!$A:$D,4,0)</f>
        <v>411654811184</v>
      </c>
      <c r="Z7088" t="str">
        <f>VLOOKUP(T7088,[3]رکوردها!$A:$C,3,0)</f>
        <v>تهران</v>
      </c>
      <c r="AA7088" t="str">
        <f>VLOOKUP(T7088,[3]رکوردها!$A:$F,6,0)</f>
        <v>تهران خیابان شریعتی خیابان شهید کلاهدوز پلاک 495 طبقه 4 واحد 14</v>
      </c>
      <c r="AB7088" t="str">
        <f>VLOOKUP(T7088,[3]رکوردها!$A:$E,5,0)</f>
        <v>1939614867</v>
      </c>
    </row>
    <row r="7089" spans="1:28" s="41" customFormat="1" hidden="1" x14ac:dyDescent="0.2">
      <c r="A7089" s="36">
        <v>174266</v>
      </c>
      <c r="B7089" s="36">
        <v>1658</v>
      </c>
      <c r="C7089" s="36">
        <v>1648</v>
      </c>
      <c r="D7089" s="39" t="s">
        <v>5178</v>
      </c>
      <c r="E7089" s="39"/>
      <c r="F7089" s="37" t="s">
        <v>0</v>
      </c>
      <c r="G7089" s="37" t="s">
        <v>4151</v>
      </c>
      <c r="H7089" s="38">
        <v>1781910000</v>
      </c>
      <c r="I7089" s="38">
        <v>0</v>
      </c>
      <c r="J7089" s="38">
        <f t="shared" si="146"/>
        <v>1781910000</v>
      </c>
      <c r="K7089" s="38"/>
      <c r="L7089" s="49"/>
      <c r="M7089" s="37" t="s">
        <v>63</v>
      </c>
      <c r="N7089" s="37" t="s">
        <v>64</v>
      </c>
      <c r="O7089" s="37" t="s">
        <v>2566</v>
      </c>
      <c r="P7089" s="37" t="s">
        <v>2567</v>
      </c>
      <c r="Q7089" s="37" t="s">
        <v>2568</v>
      </c>
      <c r="R7089" s="37" t="s">
        <v>2569</v>
      </c>
      <c r="S7089" s="37" t="s">
        <v>4144</v>
      </c>
      <c r="T7089" s="37" t="s">
        <v>4143</v>
      </c>
      <c r="U7089" s="1" t="str">
        <f>VLOOKUP(T7089,[2]VAT!$A:$D,1,0)</f>
        <v>400412</v>
      </c>
      <c r="V7089" s="37" t="s">
        <v>2</v>
      </c>
      <c r="W7089" s="37" t="s">
        <v>2</v>
      </c>
      <c r="X7089" t="str">
        <f>VLOOKUP(T7089,[3]رکوردها!$A:$B,2,0)</f>
        <v>14008459679</v>
      </c>
      <c r="Y7089" t="str">
        <f>VLOOKUP(T7089,[3]رکوردها!$A:$D,4,0)</f>
        <v>411654811184</v>
      </c>
      <c r="Z7089" t="str">
        <f>VLOOKUP(T7089,[3]رکوردها!$A:$C,3,0)</f>
        <v>تهران</v>
      </c>
      <c r="AA7089" t="str">
        <f>VLOOKUP(T7089,[3]رکوردها!$A:$F,6,0)</f>
        <v>تهران خیابان شریعتی خیابان شهید کلاهدوز پلاک 495 طبقه 4 واحد 14</v>
      </c>
      <c r="AB7089" t="str">
        <f>VLOOKUP(T7089,[3]رکوردها!$A:$E,5,0)</f>
        <v>1939614867</v>
      </c>
    </row>
    <row r="7090" spans="1:28" s="41" customFormat="1" hidden="1" x14ac:dyDescent="0.2">
      <c r="A7090" s="36">
        <v>174267</v>
      </c>
      <c r="B7090" s="36">
        <v>1658</v>
      </c>
      <c r="C7090" s="36">
        <v>1648</v>
      </c>
      <c r="D7090" s="39" t="s">
        <v>5178</v>
      </c>
      <c r="E7090" s="39"/>
      <c r="F7090" s="37" t="s">
        <v>0</v>
      </c>
      <c r="G7090" s="37" t="s">
        <v>4151</v>
      </c>
      <c r="H7090" s="38">
        <v>0</v>
      </c>
      <c r="I7090" s="38">
        <v>1781910000</v>
      </c>
      <c r="J7090" s="38">
        <f t="shared" si="146"/>
        <v>-1781910000</v>
      </c>
      <c r="K7090" s="38"/>
      <c r="L7090" s="49"/>
      <c r="M7090" s="37" t="s">
        <v>63</v>
      </c>
      <c r="N7090" s="37" t="s">
        <v>64</v>
      </c>
      <c r="O7090" s="37" t="s">
        <v>2566</v>
      </c>
      <c r="P7090" s="37" t="s">
        <v>2567</v>
      </c>
      <c r="Q7090" s="37" t="s">
        <v>2568</v>
      </c>
      <c r="R7090" s="37" t="s">
        <v>2569</v>
      </c>
      <c r="S7090" s="37" t="s">
        <v>4144</v>
      </c>
      <c r="T7090" s="37" t="s">
        <v>4143</v>
      </c>
      <c r="U7090" s="1" t="str">
        <f>VLOOKUP(T7090,[2]VAT!$A:$D,1,0)</f>
        <v>400412</v>
      </c>
      <c r="V7090" s="37" t="s">
        <v>2</v>
      </c>
      <c r="W7090" s="37" t="s">
        <v>2</v>
      </c>
      <c r="X7090" t="str">
        <f>VLOOKUP(T7090,[3]رکوردها!$A:$B,2,0)</f>
        <v>14008459679</v>
      </c>
      <c r="Y7090" t="str">
        <f>VLOOKUP(T7090,[3]رکوردها!$A:$D,4,0)</f>
        <v>411654811184</v>
      </c>
      <c r="Z7090" t="str">
        <f>VLOOKUP(T7090,[3]رکوردها!$A:$C,3,0)</f>
        <v>تهران</v>
      </c>
      <c r="AA7090" t="str">
        <f>VLOOKUP(T7090,[3]رکوردها!$A:$F,6,0)</f>
        <v>تهران خیابان شریعتی خیابان شهید کلاهدوز پلاک 495 طبقه 4 واحد 14</v>
      </c>
      <c r="AB7090" t="str">
        <f>VLOOKUP(T7090,[3]رکوردها!$A:$E,5,0)</f>
        <v>1939614867</v>
      </c>
    </row>
    <row r="7091" spans="1:28" s="41" customFormat="1" hidden="1" x14ac:dyDescent="0.2">
      <c r="A7091" s="36">
        <v>180168</v>
      </c>
      <c r="B7091" s="36">
        <v>1658</v>
      </c>
      <c r="C7091" s="36">
        <v>1648</v>
      </c>
      <c r="D7091" s="39" t="s">
        <v>5178</v>
      </c>
      <c r="E7091" s="39"/>
      <c r="F7091" s="37" t="s">
        <v>0</v>
      </c>
      <c r="G7091" s="37" t="s">
        <v>4152</v>
      </c>
      <c r="H7091" s="38">
        <v>3122892000</v>
      </c>
      <c r="I7091" s="38">
        <v>0</v>
      </c>
      <c r="J7091" s="38">
        <f t="shared" si="146"/>
        <v>3122892000</v>
      </c>
      <c r="K7091" s="38"/>
      <c r="L7091" s="49"/>
      <c r="M7091" s="37" t="s">
        <v>63</v>
      </c>
      <c r="N7091" s="37" t="s">
        <v>64</v>
      </c>
      <c r="O7091" s="37" t="s">
        <v>2566</v>
      </c>
      <c r="P7091" s="37" t="s">
        <v>2567</v>
      </c>
      <c r="Q7091" s="37" t="s">
        <v>2568</v>
      </c>
      <c r="R7091" s="37" t="s">
        <v>2569</v>
      </c>
      <c r="S7091" s="37" t="s">
        <v>4144</v>
      </c>
      <c r="T7091" s="37" t="s">
        <v>4143</v>
      </c>
      <c r="U7091" s="1" t="str">
        <f>VLOOKUP(T7091,[2]VAT!$A:$D,1,0)</f>
        <v>400412</v>
      </c>
      <c r="V7091" s="37" t="s">
        <v>2</v>
      </c>
      <c r="W7091" s="37" t="s">
        <v>2</v>
      </c>
      <c r="X7091" t="str">
        <f>VLOOKUP(T7091,[3]رکوردها!$A:$B,2,0)</f>
        <v>14008459679</v>
      </c>
      <c r="Y7091" t="str">
        <f>VLOOKUP(T7091,[3]رکوردها!$A:$D,4,0)</f>
        <v>411654811184</v>
      </c>
      <c r="Z7091" t="str">
        <f>VLOOKUP(T7091,[3]رکوردها!$A:$C,3,0)</f>
        <v>تهران</v>
      </c>
      <c r="AA7091" t="str">
        <f>VLOOKUP(T7091,[3]رکوردها!$A:$F,6,0)</f>
        <v>تهران خیابان شریعتی خیابان شهید کلاهدوز پلاک 495 طبقه 4 واحد 14</v>
      </c>
      <c r="AB7091" t="str">
        <f>VLOOKUP(T7091,[3]رکوردها!$A:$E,5,0)</f>
        <v>1939614867</v>
      </c>
    </row>
    <row r="7092" spans="1:28" s="41" customFormat="1" hidden="1" x14ac:dyDescent="0.2">
      <c r="A7092" s="36">
        <v>180169</v>
      </c>
      <c r="B7092" s="36">
        <v>1658</v>
      </c>
      <c r="C7092" s="36">
        <v>1648</v>
      </c>
      <c r="D7092" s="39" t="s">
        <v>5178</v>
      </c>
      <c r="E7092" s="39"/>
      <c r="F7092" s="37" t="s">
        <v>0</v>
      </c>
      <c r="G7092" s="37" t="s">
        <v>4152</v>
      </c>
      <c r="H7092" s="38">
        <v>0</v>
      </c>
      <c r="I7092" s="38">
        <v>3122892000</v>
      </c>
      <c r="J7092" s="38">
        <f t="shared" si="146"/>
        <v>-3122892000</v>
      </c>
      <c r="K7092" s="38"/>
      <c r="L7092" s="49"/>
      <c r="M7092" s="37" t="s">
        <v>63</v>
      </c>
      <c r="N7092" s="37" t="s">
        <v>64</v>
      </c>
      <c r="O7092" s="37" t="s">
        <v>2566</v>
      </c>
      <c r="P7092" s="37" t="s">
        <v>2567</v>
      </c>
      <c r="Q7092" s="37" t="s">
        <v>2568</v>
      </c>
      <c r="R7092" s="37" t="s">
        <v>2569</v>
      </c>
      <c r="S7092" s="37" t="s">
        <v>4144</v>
      </c>
      <c r="T7092" s="37" t="s">
        <v>4143</v>
      </c>
      <c r="U7092" s="1" t="str">
        <f>VLOOKUP(T7092,[2]VAT!$A:$D,1,0)</f>
        <v>400412</v>
      </c>
      <c r="V7092" s="37" t="s">
        <v>2</v>
      </c>
      <c r="W7092" s="37" t="s">
        <v>2</v>
      </c>
      <c r="X7092" t="str">
        <f>VLOOKUP(T7092,[3]رکوردها!$A:$B,2,0)</f>
        <v>14008459679</v>
      </c>
      <c r="Y7092" t="str">
        <f>VLOOKUP(T7092,[3]رکوردها!$A:$D,4,0)</f>
        <v>411654811184</v>
      </c>
      <c r="Z7092" t="str">
        <f>VLOOKUP(T7092,[3]رکوردها!$A:$C,3,0)</f>
        <v>تهران</v>
      </c>
      <c r="AA7092" t="str">
        <f>VLOOKUP(T7092,[3]رکوردها!$A:$F,6,0)</f>
        <v>تهران خیابان شریعتی خیابان شهید کلاهدوز پلاک 495 طبقه 4 واحد 14</v>
      </c>
      <c r="AB7092" t="str">
        <f>VLOOKUP(T7092,[3]رکوردها!$A:$E,5,0)</f>
        <v>1939614867</v>
      </c>
    </row>
    <row r="7093" spans="1:28" s="41" customFormat="1" hidden="1" x14ac:dyDescent="0.2">
      <c r="A7093" s="36">
        <v>180170</v>
      </c>
      <c r="B7093" s="36">
        <v>1658</v>
      </c>
      <c r="C7093" s="36">
        <v>1648</v>
      </c>
      <c r="D7093" s="39" t="s">
        <v>5178</v>
      </c>
      <c r="E7093" s="39"/>
      <c r="F7093" s="37" t="s">
        <v>0</v>
      </c>
      <c r="G7093" s="37" t="s">
        <v>4153</v>
      </c>
      <c r="H7093" s="38">
        <v>3151368000</v>
      </c>
      <c r="I7093" s="38">
        <v>0</v>
      </c>
      <c r="J7093" s="38">
        <f t="shared" si="146"/>
        <v>3151368000</v>
      </c>
      <c r="K7093" s="38"/>
      <c r="L7093" s="49"/>
      <c r="M7093" s="37" t="s">
        <v>63</v>
      </c>
      <c r="N7093" s="37" t="s">
        <v>64</v>
      </c>
      <c r="O7093" s="37" t="s">
        <v>2566</v>
      </c>
      <c r="P7093" s="37" t="s">
        <v>2567</v>
      </c>
      <c r="Q7093" s="37" t="s">
        <v>2568</v>
      </c>
      <c r="R7093" s="37" t="s">
        <v>2569</v>
      </c>
      <c r="S7093" s="37" t="s">
        <v>4144</v>
      </c>
      <c r="T7093" s="37" t="s">
        <v>4143</v>
      </c>
      <c r="U7093" s="1" t="str">
        <f>VLOOKUP(T7093,[2]VAT!$A:$D,1,0)</f>
        <v>400412</v>
      </c>
      <c r="V7093" s="37" t="s">
        <v>2</v>
      </c>
      <c r="W7093" s="37" t="s">
        <v>2</v>
      </c>
      <c r="X7093" t="str">
        <f>VLOOKUP(T7093,[3]رکوردها!$A:$B,2,0)</f>
        <v>14008459679</v>
      </c>
      <c r="Y7093" t="str">
        <f>VLOOKUP(T7093,[3]رکوردها!$A:$D,4,0)</f>
        <v>411654811184</v>
      </c>
      <c r="Z7093" t="str">
        <f>VLOOKUP(T7093,[3]رکوردها!$A:$C,3,0)</f>
        <v>تهران</v>
      </c>
      <c r="AA7093" t="str">
        <f>VLOOKUP(T7093,[3]رکوردها!$A:$F,6,0)</f>
        <v>تهران خیابان شریعتی خیابان شهید کلاهدوز پلاک 495 طبقه 4 واحد 14</v>
      </c>
      <c r="AB7093" t="str">
        <f>VLOOKUP(T7093,[3]رکوردها!$A:$E,5,0)</f>
        <v>1939614867</v>
      </c>
    </row>
    <row r="7094" spans="1:28" s="41" customFormat="1" hidden="1" x14ac:dyDescent="0.2">
      <c r="A7094" s="36">
        <v>180171</v>
      </c>
      <c r="B7094" s="36">
        <v>1658</v>
      </c>
      <c r="C7094" s="36">
        <v>1648</v>
      </c>
      <c r="D7094" s="39" t="s">
        <v>5178</v>
      </c>
      <c r="E7094" s="39"/>
      <c r="F7094" s="37" t="s">
        <v>0</v>
      </c>
      <c r="G7094" s="37" t="s">
        <v>4153</v>
      </c>
      <c r="H7094" s="38">
        <v>0</v>
      </c>
      <c r="I7094" s="38">
        <v>3151368000</v>
      </c>
      <c r="J7094" s="38">
        <f t="shared" ref="J7094:J7125" si="147">H7094-I7094</f>
        <v>-3151368000</v>
      </c>
      <c r="K7094" s="38"/>
      <c r="L7094" s="49"/>
      <c r="M7094" s="37" t="s">
        <v>63</v>
      </c>
      <c r="N7094" s="37" t="s">
        <v>64</v>
      </c>
      <c r="O7094" s="37" t="s">
        <v>2566</v>
      </c>
      <c r="P7094" s="37" t="s">
        <v>2567</v>
      </c>
      <c r="Q7094" s="37" t="s">
        <v>2568</v>
      </c>
      <c r="R7094" s="37" t="s">
        <v>2569</v>
      </c>
      <c r="S7094" s="37" t="s">
        <v>4144</v>
      </c>
      <c r="T7094" s="37" t="s">
        <v>4143</v>
      </c>
      <c r="U7094" s="1" t="str">
        <f>VLOOKUP(T7094,[2]VAT!$A:$D,1,0)</f>
        <v>400412</v>
      </c>
      <c r="V7094" s="37" t="s">
        <v>2</v>
      </c>
      <c r="W7094" s="37" t="s">
        <v>2</v>
      </c>
      <c r="X7094" t="str">
        <f>VLOOKUP(T7094,[3]رکوردها!$A:$B,2,0)</f>
        <v>14008459679</v>
      </c>
      <c r="Y7094" t="str">
        <f>VLOOKUP(T7094,[3]رکوردها!$A:$D,4,0)</f>
        <v>411654811184</v>
      </c>
      <c r="Z7094" t="str">
        <f>VLOOKUP(T7094,[3]رکوردها!$A:$C,3,0)</f>
        <v>تهران</v>
      </c>
      <c r="AA7094" t="str">
        <f>VLOOKUP(T7094,[3]رکوردها!$A:$F,6,0)</f>
        <v>تهران خیابان شریعتی خیابان شهید کلاهدوز پلاک 495 طبقه 4 واحد 14</v>
      </c>
      <c r="AB7094" t="str">
        <f>VLOOKUP(T7094,[3]رکوردها!$A:$E,5,0)</f>
        <v>1939614867</v>
      </c>
    </row>
    <row r="7095" spans="1:28" s="41" customFormat="1" hidden="1" x14ac:dyDescent="0.2">
      <c r="A7095" s="36">
        <v>180188</v>
      </c>
      <c r="B7095" s="36">
        <v>1658</v>
      </c>
      <c r="C7095" s="36">
        <v>1648</v>
      </c>
      <c r="D7095" s="39" t="s">
        <v>5178</v>
      </c>
      <c r="E7095" s="39"/>
      <c r="F7095" s="37" t="s">
        <v>0</v>
      </c>
      <c r="G7095" s="37" t="s">
        <v>4154</v>
      </c>
      <c r="H7095" s="38">
        <v>514008000</v>
      </c>
      <c r="I7095" s="38">
        <v>0</v>
      </c>
      <c r="J7095" s="38">
        <f t="shared" si="147"/>
        <v>514008000</v>
      </c>
      <c r="K7095" s="38"/>
      <c r="L7095" s="49"/>
      <c r="M7095" s="37" t="s">
        <v>63</v>
      </c>
      <c r="N7095" s="37" t="s">
        <v>64</v>
      </c>
      <c r="O7095" s="37" t="s">
        <v>2566</v>
      </c>
      <c r="P7095" s="37" t="s">
        <v>2567</v>
      </c>
      <c r="Q7095" s="37" t="s">
        <v>2568</v>
      </c>
      <c r="R7095" s="37" t="s">
        <v>2569</v>
      </c>
      <c r="S7095" s="37" t="s">
        <v>4144</v>
      </c>
      <c r="T7095" s="37" t="s">
        <v>4143</v>
      </c>
      <c r="U7095" s="1" t="str">
        <f>VLOOKUP(T7095,[2]VAT!$A:$D,1,0)</f>
        <v>400412</v>
      </c>
      <c r="V7095" s="37" t="s">
        <v>2</v>
      </c>
      <c r="W7095" s="37" t="s">
        <v>2</v>
      </c>
      <c r="X7095" t="str">
        <f>VLOOKUP(T7095,[3]رکوردها!$A:$B,2,0)</f>
        <v>14008459679</v>
      </c>
      <c r="Y7095" t="str">
        <f>VLOOKUP(T7095,[3]رکوردها!$A:$D,4,0)</f>
        <v>411654811184</v>
      </c>
      <c r="Z7095" t="str">
        <f>VLOOKUP(T7095,[3]رکوردها!$A:$C,3,0)</f>
        <v>تهران</v>
      </c>
      <c r="AA7095" t="str">
        <f>VLOOKUP(T7095,[3]رکوردها!$A:$F,6,0)</f>
        <v>تهران خیابان شریعتی خیابان شهید کلاهدوز پلاک 495 طبقه 4 واحد 14</v>
      </c>
      <c r="AB7095" t="str">
        <f>VLOOKUP(T7095,[3]رکوردها!$A:$E,5,0)</f>
        <v>1939614867</v>
      </c>
    </row>
    <row r="7096" spans="1:28" s="41" customFormat="1" hidden="1" x14ac:dyDescent="0.2">
      <c r="A7096" s="36">
        <v>180189</v>
      </c>
      <c r="B7096" s="36">
        <v>1658</v>
      </c>
      <c r="C7096" s="36">
        <v>1648</v>
      </c>
      <c r="D7096" s="39" t="s">
        <v>5178</v>
      </c>
      <c r="E7096" s="39"/>
      <c r="F7096" s="37" t="s">
        <v>0</v>
      </c>
      <c r="G7096" s="37" t="s">
        <v>4154</v>
      </c>
      <c r="H7096" s="38">
        <v>0</v>
      </c>
      <c r="I7096" s="38">
        <v>514008000</v>
      </c>
      <c r="J7096" s="38">
        <f t="shared" si="147"/>
        <v>-514008000</v>
      </c>
      <c r="K7096" s="38"/>
      <c r="L7096" s="49"/>
      <c r="M7096" s="37" t="s">
        <v>63</v>
      </c>
      <c r="N7096" s="37" t="s">
        <v>64</v>
      </c>
      <c r="O7096" s="37" t="s">
        <v>2566</v>
      </c>
      <c r="P7096" s="37" t="s">
        <v>2567</v>
      </c>
      <c r="Q7096" s="37" t="s">
        <v>2568</v>
      </c>
      <c r="R7096" s="37" t="s">
        <v>2569</v>
      </c>
      <c r="S7096" s="37" t="s">
        <v>4144</v>
      </c>
      <c r="T7096" s="37" t="s">
        <v>4143</v>
      </c>
      <c r="U7096" s="1" t="str">
        <f>VLOOKUP(T7096,[2]VAT!$A:$D,1,0)</f>
        <v>400412</v>
      </c>
      <c r="V7096" s="37" t="s">
        <v>2</v>
      </c>
      <c r="W7096" s="37" t="s">
        <v>2</v>
      </c>
      <c r="X7096" t="str">
        <f>VLOOKUP(T7096,[3]رکوردها!$A:$B,2,0)</f>
        <v>14008459679</v>
      </c>
      <c r="Y7096" t="str">
        <f>VLOOKUP(T7096,[3]رکوردها!$A:$D,4,0)</f>
        <v>411654811184</v>
      </c>
      <c r="Z7096" t="str">
        <f>VLOOKUP(T7096,[3]رکوردها!$A:$C,3,0)</f>
        <v>تهران</v>
      </c>
      <c r="AA7096" t="str">
        <f>VLOOKUP(T7096,[3]رکوردها!$A:$F,6,0)</f>
        <v>تهران خیابان شریعتی خیابان شهید کلاهدوز پلاک 495 طبقه 4 واحد 14</v>
      </c>
      <c r="AB7096" t="str">
        <f>VLOOKUP(T7096,[3]رکوردها!$A:$E,5,0)</f>
        <v>1939614867</v>
      </c>
    </row>
    <row r="7097" spans="1:28" x14ac:dyDescent="0.2">
      <c r="A7097" s="54">
        <v>177310</v>
      </c>
      <c r="B7097" s="2">
        <v>1622</v>
      </c>
      <c r="C7097" s="2">
        <v>1864</v>
      </c>
      <c r="D7097" s="54" t="str">
        <f>VLOOKUP(C7097,Piv.Analysis!A:AA,27,0)</f>
        <v>خرید انباری</v>
      </c>
      <c r="E7097" s="2"/>
      <c r="F7097" s="1" t="s">
        <v>352</v>
      </c>
      <c r="G7097" s="1" t="s">
        <v>2989</v>
      </c>
      <c r="H7097" s="4">
        <v>0</v>
      </c>
      <c r="I7097" s="4">
        <v>6059241875</v>
      </c>
      <c r="J7097" s="4">
        <f t="shared" si="147"/>
        <v>-6059241875</v>
      </c>
      <c r="K7097" s="51">
        <f>I7097/109%</f>
        <v>5558937500</v>
      </c>
      <c r="L7097" s="46">
        <f>K7097*9%</f>
        <v>500304375</v>
      </c>
      <c r="M7097" s="1" t="s">
        <v>4</v>
      </c>
      <c r="N7097" s="1" t="s">
        <v>5</v>
      </c>
      <c r="O7097" s="1" t="s">
        <v>6</v>
      </c>
      <c r="P7097" s="1" t="s">
        <v>7</v>
      </c>
      <c r="Q7097" s="1" t="s">
        <v>13</v>
      </c>
      <c r="R7097" s="1" t="s">
        <v>14</v>
      </c>
      <c r="S7097" s="1" t="s">
        <v>2991</v>
      </c>
      <c r="T7097" s="1" t="s">
        <v>2990</v>
      </c>
      <c r="U7097" s="1" t="e">
        <f>VLOOKUP(T7097,[2]VAT!$A:$D,1,0)</f>
        <v>#N/A</v>
      </c>
      <c r="V7097" s="1" t="s">
        <v>2</v>
      </c>
      <c r="W7097" s="1" t="s">
        <v>2</v>
      </c>
      <c r="X7097" t="str">
        <f>VLOOKUP(T7097,[3]رکوردها!$A:$B,2,0)</f>
        <v/>
      </c>
      <c r="Y7097" t="str">
        <f>VLOOKUP(T7097,[3]رکوردها!$A:$D,4,0)</f>
        <v/>
      </c>
      <c r="Z7097" t="str">
        <f>VLOOKUP(T7097,[3]رکوردها!$A:$C,3,0)</f>
        <v/>
      </c>
      <c r="AA7097" t="str">
        <f>VLOOKUP(T7097,[3]رکوردها!$A:$F,6,0)</f>
        <v/>
      </c>
      <c r="AB7097" t="str">
        <f>VLOOKUP(T7097,[3]رکوردها!$A:$E,5,0)</f>
        <v/>
      </c>
    </row>
    <row r="7098" spans="1:28" s="41" customFormat="1" hidden="1" x14ac:dyDescent="0.2">
      <c r="A7098" s="36">
        <v>153771</v>
      </c>
      <c r="B7098" s="36">
        <v>1481</v>
      </c>
      <c r="C7098" s="36">
        <v>1528</v>
      </c>
      <c r="D7098" s="39" t="s">
        <v>5178</v>
      </c>
      <c r="E7098" s="36"/>
      <c r="F7098" s="37" t="s">
        <v>108</v>
      </c>
      <c r="G7098" s="37" t="s">
        <v>2873</v>
      </c>
      <c r="H7098" s="38">
        <v>3250000</v>
      </c>
      <c r="I7098" s="38">
        <v>0</v>
      </c>
      <c r="J7098" s="38">
        <f t="shared" si="147"/>
        <v>3250000</v>
      </c>
      <c r="K7098" s="38"/>
      <c r="L7098" s="49"/>
      <c r="M7098" s="37" t="s">
        <v>4</v>
      </c>
      <c r="N7098" s="37" t="s">
        <v>5</v>
      </c>
      <c r="O7098" s="37" t="s">
        <v>6</v>
      </c>
      <c r="P7098" s="37" t="s">
        <v>7</v>
      </c>
      <c r="Q7098" s="37" t="s">
        <v>13</v>
      </c>
      <c r="R7098" s="37" t="s">
        <v>14</v>
      </c>
      <c r="S7098" s="37" t="s">
        <v>4157</v>
      </c>
      <c r="T7098" s="37" t="s">
        <v>4156</v>
      </c>
      <c r="U7098" s="1" t="e">
        <f>VLOOKUP(T7098,[2]VAT!$A:$D,1,0)</f>
        <v>#N/A</v>
      </c>
      <c r="V7098" s="37" t="s">
        <v>2</v>
      </c>
      <c r="W7098" s="37" t="s">
        <v>2</v>
      </c>
      <c r="X7098" t="str">
        <f>VLOOKUP(T7098,[3]رکوردها!$A:$B,2,0)</f>
        <v/>
      </c>
      <c r="Y7098" t="str">
        <f>VLOOKUP(T7098,[3]رکوردها!$A:$D,4,0)</f>
        <v/>
      </c>
      <c r="Z7098" t="str">
        <f>VLOOKUP(T7098,[3]رکوردها!$A:$C,3,0)</f>
        <v>کنگان</v>
      </c>
      <c r="AA7098" t="str">
        <f>VLOOKUP(T7098,[3]رکوردها!$A:$F,6,0)</f>
        <v>کنگان-منصورآباد جنب فلکه علی ولی اله روبروی هتی سه ستاره</v>
      </c>
      <c r="AB7098" t="str">
        <f>VLOOKUP(T7098,[3]رکوردها!$A:$E,5,0)</f>
        <v/>
      </c>
    </row>
    <row r="7099" spans="1:28" x14ac:dyDescent="0.2">
      <c r="A7099" s="54">
        <v>175671</v>
      </c>
      <c r="B7099" s="2">
        <v>1630</v>
      </c>
      <c r="C7099" s="2">
        <v>1726</v>
      </c>
      <c r="D7099" s="54" t="str">
        <f>VLOOKUP(C7099,Piv.Analysis!A:AA,27,0)</f>
        <v>خرید انباری</v>
      </c>
      <c r="E7099" s="2"/>
      <c r="F7099" s="1" t="s">
        <v>723</v>
      </c>
      <c r="G7099" s="1" t="s">
        <v>3797</v>
      </c>
      <c r="H7099" s="4">
        <v>0</v>
      </c>
      <c r="I7099" s="4">
        <v>13106530266</v>
      </c>
      <c r="J7099" s="4">
        <f t="shared" si="147"/>
        <v>-13106530266</v>
      </c>
      <c r="K7099" s="46">
        <f t="shared" ref="K7099:K7102" si="148">I7099/109%</f>
        <v>12024339693.57798</v>
      </c>
      <c r="L7099" s="46">
        <f t="shared" ref="L7099:L7102" si="149">K7099*9%</f>
        <v>1082190572.4220181</v>
      </c>
      <c r="M7099" s="1" t="s">
        <v>4</v>
      </c>
      <c r="N7099" s="1" t="s">
        <v>5</v>
      </c>
      <c r="O7099" s="1" t="s">
        <v>6</v>
      </c>
      <c r="P7099" s="1" t="s">
        <v>7</v>
      </c>
      <c r="Q7099" s="1" t="s">
        <v>13</v>
      </c>
      <c r="R7099" s="1" t="s">
        <v>14</v>
      </c>
      <c r="S7099" s="1" t="s">
        <v>3794</v>
      </c>
      <c r="T7099" s="1" t="s">
        <v>3793</v>
      </c>
      <c r="U7099" s="1" t="str">
        <f>VLOOKUP(T7099,[2]VAT!$A:$D,1,0)</f>
        <v>400400</v>
      </c>
      <c r="V7099" s="1" t="s">
        <v>2</v>
      </c>
      <c r="W7099" s="1" t="s">
        <v>2</v>
      </c>
      <c r="X7099" t="str">
        <f>VLOOKUP(T7099,[3]رکوردها!$A:$B,2,0)</f>
        <v>10102628584</v>
      </c>
      <c r="Y7099" t="str">
        <f>VLOOKUP(T7099,[3]رکوردها!$A:$D,4,0)</f>
        <v>411145391476</v>
      </c>
      <c r="Z7099" t="str">
        <f>VLOOKUP(T7099,[3]رکوردها!$A:$C,3,0)</f>
        <v>تهران</v>
      </c>
      <c r="AA7099" t="str">
        <f>VLOOKUP(T7099,[3]رکوردها!$A:$F,6,0)</f>
        <v>تهران-بلوار نلسون ماندلا-کوچه آناهیتا-برج امین-ط2</v>
      </c>
      <c r="AB7099" t="str">
        <f>VLOOKUP(T7099,[3]رکوردها!$A:$E,5,0)</f>
        <v>1917645919</v>
      </c>
    </row>
    <row r="7100" spans="1:28" x14ac:dyDescent="0.2">
      <c r="A7100" s="54">
        <v>175672</v>
      </c>
      <c r="B7100" s="2">
        <v>1630</v>
      </c>
      <c r="C7100" s="2">
        <v>1726</v>
      </c>
      <c r="D7100" s="54" t="str">
        <f>VLOOKUP(C7100,Piv.Analysis!A:AA,27,0)</f>
        <v>خرید انباری</v>
      </c>
      <c r="E7100" s="2"/>
      <c r="F7100" s="1" t="s">
        <v>723</v>
      </c>
      <c r="G7100" s="1" t="s">
        <v>3798</v>
      </c>
      <c r="H7100" s="4">
        <v>0</v>
      </c>
      <c r="I7100" s="4">
        <v>11594371043</v>
      </c>
      <c r="J7100" s="4">
        <f t="shared" si="147"/>
        <v>-11594371043</v>
      </c>
      <c r="K7100" s="46">
        <f t="shared" si="148"/>
        <v>10637037654.128439</v>
      </c>
      <c r="L7100" s="46">
        <f t="shared" si="149"/>
        <v>957333388.8715595</v>
      </c>
      <c r="M7100" s="1" t="s">
        <v>4</v>
      </c>
      <c r="N7100" s="1" t="s">
        <v>5</v>
      </c>
      <c r="O7100" s="1" t="s">
        <v>6</v>
      </c>
      <c r="P7100" s="1" t="s">
        <v>7</v>
      </c>
      <c r="Q7100" s="1" t="s">
        <v>13</v>
      </c>
      <c r="R7100" s="1" t="s">
        <v>14</v>
      </c>
      <c r="S7100" s="1" t="s">
        <v>3794</v>
      </c>
      <c r="T7100" s="1" t="s">
        <v>3793</v>
      </c>
      <c r="U7100" s="1" t="str">
        <f>VLOOKUP(T7100,[2]VAT!$A:$D,1,0)</f>
        <v>400400</v>
      </c>
      <c r="V7100" s="1" t="s">
        <v>2</v>
      </c>
      <c r="W7100" s="1" t="s">
        <v>2</v>
      </c>
      <c r="X7100" t="str">
        <f>VLOOKUP(T7100,[3]رکوردها!$A:$B,2,0)</f>
        <v>10102628584</v>
      </c>
      <c r="Y7100" t="str">
        <f>VLOOKUP(T7100,[3]رکوردها!$A:$D,4,0)</f>
        <v>411145391476</v>
      </c>
      <c r="Z7100" t="str">
        <f>VLOOKUP(T7100,[3]رکوردها!$A:$C,3,0)</f>
        <v>تهران</v>
      </c>
      <c r="AA7100" t="str">
        <f>VLOOKUP(T7100,[3]رکوردها!$A:$F,6,0)</f>
        <v>تهران-بلوار نلسون ماندلا-کوچه آناهیتا-برج امین-ط2</v>
      </c>
      <c r="AB7100" t="str">
        <f>VLOOKUP(T7100,[3]رکوردها!$A:$E,5,0)</f>
        <v>1917645919</v>
      </c>
    </row>
    <row r="7101" spans="1:28" x14ac:dyDescent="0.2">
      <c r="A7101" s="54">
        <v>175673</v>
      </c>
      <c r="B7101" s="2">
        <v>1630</v>
      </c>
      <c r="C7101" s="2">
        <v>1726</v>
      </c>
      <c r="D7101" s="54" t="str">
        <f>VLOOKUP(C7101,Piv.Analysis!A:AA,27,0)</f>
        <v>خرید انباری</v>
      </c>
      <c r="E7101" s="2"/>
      <c r="F7101" s="1" t="s">
        <v>723</v>
      </c>
      <c r="G7101" s="1" t="s">
        <v>3799</v>
      </c>
      <c r="H7101" s="4">
        <v>0</v>
      </c>
      <c r="I7101" s="4">
        <v>9552642365</v>
      </c>
      <c r="J7101" s="4">
        <f t="shared" si="147"/>
        <v>-9552642365</v>
      </c>
      <c r="K7101" s="46">
        <f t="shared" si="148"/>
        <v>8763892077.9816513</v>
      </c>
      <c r="L7101" s="46">
        <f t="shared" si="149"/>
        <v>788750287.01834857</v>
      </c>
      <c r="M7101" s="1" t="s">
        <v>4</v>
      </c>
      <c r="N7101" s="1" t="s">
        <v>5</v>
      </c>
      <c r="O7101" s="1" t="s">
        <v>6</v>
      </c>
      <c r="P7101" s="1" t="s">
        <v>7</v>
      </c>
      <c r="Q7101" s="1" t="s">
        <v>13</v>
      </c>
      <c r="R7101" s="1" t="s">
        <v>14</v>
      </c>
      <c r="S7101" s="1" t="s">
        <v>3794</v>
      </c>
      <c r="T7101" s="1" t="s">
        <v>3793</v>
      </c>
      <c r="U7101" s="1" t="str">
        <f>VLOOKUP(T7101,[2]VAT!$A:$D,1,0)</f>
        <v>400400</v>
      </c>
      <c r="V7101" s="1" t="s">
        <v>2</v>
      </c>
      <c r="W7101" s="1" t="s">
        <v>2</v>
      </c>
      <c r="X7101" t="str">
        <f>VLOOKUP(T7101,[3]رکوردها!$A:$B,2,0)</f>
        <v>10102628584</v>
      </c>
      <c r="Y7101" t="str">
        <f>VLOOKUP(T7101,[3]رکوردها!$A:$D,4,0)</f>
        <v>411145391476</v>
      </c>
      <c r="Z7101" t="str">
        <f>VLOOKUP(T7101,[3]رکوردها!$A:$C,3,0)</f>
        <v>تهران</v>
      </c>
      <c r="AA7101" t="str">
        <f>VLOOKUP(T7101,[3]رکوردها!$A:$F,6,0)</f>
        <v>تهران-بلوار نلسون ماندلا-کوچه آناهیتا-برج امین-ط2</v>
      </c>
      <c r="AB7101" t="str">
        <f>VLOOKUP(T7101,[3]رکوردها!$A:$E,5,0)</f>
        <v>1917645919</v>
      </c>
    </row>
    <row r="7102" spans="1:28" x14ac:dyDescent="0.2">
      <c r="A7102" s="54">
        <v>175723</v>
      </c>
      <c r="B7102" s="2">
        <v>1633</v>
      </c>
      <c r="C7102" s="2">
        <v>1735</v>
      </c>
      <c r="D7102" s="54" t="str">
        <f>VLOOKUP(C7102,Piv.Analysis!A:AA,27,0)</f>
        <v>خرید انباری</v>
      </c>
      <c r="E7102" s="2"/>
      <c r="F7102" s="1" t="s">
        <v>723</v>
      </c>
      <c r="G7102" s="1" t="s">
        <v>4164</v>
      </c>
      <c r="H7102" s="4">
        <v>0</v>
      </c>
      <c r="I7102" s="4">
        <v>19431495836</v>
      </c>
      <c r="J7102" s="4">
        <f t="shared" si="147"/>
        <v>-19431495836</v>
      </c>
      <c r="K7102" s="46">
        <f t="shared" si="148"/>
        <v>17827060400</v>
      </c>
      <c r="L7102" s="46">
        <f t="shared" si="149"/>
        <v>1604435436</v>
      </c>
      <c r="M7102" s="1" t="s">
        <v>4</v>
      </c>
      <c r="N7102" s="1" t="s">
        <v>5</v>
      </c>
      <c r="O7102" s="1" t="s">
        <v>6</v>
      </c>
      <c r="P7102" s="1" t="s">
        <v>7</v>
      </c>
      <c r="Q7102" s="1" t="s">
        <v>13</v>
      </c>
      <c r="R7102" s="1" t="s">
        <v>14</v>
      </c>
      <c r="S7102" s="1" t="s">
        <v>4160</v>
      </c>
      <c r="T7102" s="1" t="s">
        <v>4159</v>
      </c>
      <c r="U7102" s="1" t="str">
        <f>VLOOKUP(T7102,[2]VAT!$A:$D,1,0)</f>
        <v>400414</v>
      </c>
      <c r="V7102" s="1" t="s">
        <v>2</v>
      </c>
      <c r="W7102" s="1" t="s">
        <v>2</v>
      </c>
      <c r="X7102" t="str">
        <f>VLOOKUP(T7102,[3]رکوردها!$A:$B,2,0)</f>
        <v>14008950896</v>
      </c>
      <c r="Y7102" t="str">
        <f>VLOOKUP(T7102,[3]رکوردها!$A:$D,4,0)</f>
        <v>411661118636</v>
      </c>
      <c r="Z7102" t="str">
        <f>VLOOKUP(T7102,[3]رکوردها!$A:$C,3,0)</f>
        <v>تهران</v>
      </c>
      <c r="AA7102" t="str">
        <f>VLOOKUP(T7102,[3]رکوردها!$A:$F,6,0)</f>
        <v>تهران بازار آهن شاد آباد مجتمع بوستان</v>
      </c>
      <c r="AB7102" t="str">
        <f>VLOOKUP(T7102,[3]رکوردها!$A:$E,5,0)</f>
        <v>1374678911</v>
      </c>
    </row>
    <row r="7103" spans="1:28" s="41" customFormat="1" hidden="1" x14ac:dyDescent="0.2">
      <c r="A7103" s="36">
        <v>175466</v>
      </c>
      <c r="B7103" s="36">
        <v>1574</v>
      </c>
      <c r="C7103" s="36">
        <v>1710</v>
      </c>
      <c r="D7103" s="36" t="str">
        <f>VLOOKUP(C7103,Piv.Analysis!A:AA,27,0)</f>
        <v>دریافت و پرداخت</v>
      </c>
      <c r="E7103" s="36"/>
      <c r="F7103" s="37" t="s">
        <v>133</v>
      </c>
      <c r="G7103" s="37" t="s">
        <v>2355</v>
      </c>
      <c r="H7103" s="38">
        <v>24041279800</v>
      </c>
      <c r="I7103" s="38">
        <v>0</v>
      </c>
      <c r="J7103" s="38">
        <f t="shared" si="147"/>
        <v>24041279800</v>
      </c>
      <c r="K7103" s="38"/>
      <c r="L7103" s="49"/>
      <c r="M7103" s="37" t="s">
        <v>4</v>
      </c>
      <c r="N7103" s="37" t="s">
        <v>5</v>
      </c>
      <c r="O7103" s="37" t="s">
        <v>6</v>
      </c>
      <c r="P7103" s="37" t="s">
        <v>7</v>
      </c>
      <c r="Q7103" s="37" t="s">
        <v>13</v>
      </c>
      <c r="R7103" s="37" t="s">
        <v>14</v>
      </c>
      <c r="S7103" s="37" t="s">
        <v>4160</v>
      </c>
      <c r="T7103" s="37" t="s">
        <v>4159</v>
      </c>
      <c r="U7103" s="1" t="str">
        <f>VLOOKUP(T7103,[2]VAT!$A:$D,1,0)</f>
        <v>400414</v>
      </c>
      <c r="V7103" s="37" t="s">
        <v>2</v>
      </c>
      <c r="W7103" s="37" t="s">
        <v>2</v>
      </c>
      <c r="X7103" t="str">
        <f>VLOOKUP(T7103,[3]رکوردها!$A:$B,2,0)</f>
        <v>14008950896</v>
      </c>
      <c r="Y7103" t="str">
        <f>VLOOKUP(T7103,[3]رکوردها!$A:$D,4,0)</f>
        <v>411661118636</v>
      </c>
      <c r="Z7103" t="str">
        <f>VLOOKUP(T7103,[3]رکوردها!$A:$C,3,0)</f>
        <v>تهران</v>
      </c>
      <c r="AA7103" t="str">
        <f>VLOOKUP(T7103,[3]رکوردها!$A:$F,6,0)</f>
        <v>تهران بازار آهن شاد آباد مجتمع بوستان</v>
      </c>
      <c r="AB7103" t="str">
        <f>VLOOKUP(T7103,[3]رکوردها!$A:$E,5,0)</f>
        <v>1374678911</v>
      </c>
    </row>
    <row r="7104" spans="1:28" x14ac:dyDescent="0.2">
      <c r="A7104" s="54">
        <v>175744</v>
      </c>
      <c r="B7104" s="2">
        <v>1634</v>
      </c>
      <c r="C7104" s="2">
        <v>1740</v>
      </c>
      <c r="D7104" s="54" t="str">
        <f>VLOOKUP(C7104,Piv.Analysis!A:AA,27,0)</f>
        <v>خرید انباری</v>
      </c>
      <c r="E7104" s="2"/>
      <c r="F7104" s="1" t="s">
        <v>723</v>
      </c>
      <c r="G7104" s="1" t="s">
        <v>4149</v>
      </c>
      <c r="H7104" s="4">
        <v>0</v>
      </c>
      <c r="I7104" s="4">
        <v>6225208000</v>
      </c>
      <c r="J7104" s="4">
        <f t="shared" si="147"/>
        <v>-6225208000</v>
      </c>
      <c r="K7104" s="46">
        <f>I7104/109%</f>
        <v>5711200000</v>
      </c>
      <c r="L7104" s="46">
        <f>K7104*9%</f>
        <v>514008000</v>
      </c>
      <c r="M7104" s="1" t="s">
        <v>4</v>
      </c>
      <c r="N7104" s="1" t="s">
        <v>5</v>
      </c>
      <c r="O7104" s="1" t="s">
        <v>6</v>
      </c>
      <c r="P7104" s="1" t="s">
        <v>7</v>
      </c>
      <c r="Q7104" s="1" t="s">
        <v>13</v>
      </c>
      <c r="R7104" s="1" t="s">
        <v>14</v>
      </c>
      <c r="S7104" s="1" t="s">
        <v>4144</v>
      </c>
      <c r="T7104" s="1" t="s">
        <v>4143</v>
      </c>
      <c r="U7104" s="1" t="str">
        <f>VLOOKUP(T7104,[2]VAT!$A:$D,1,0)</f>
        <v>400412</v>
      </c>
      <c r="V7104" s="1" t="s">
        <v>2</v>
      </c>
      <c r="W7104" s="1" t="s">
        <v>2</v>
      </c>
      <c r="X7104" t="str">
        <f>VLOOKUP(T7104,[3]رکوردها!$A:$B,2,0)</f>
        <v>14008459679</v>
      </c>
      <c r="Y7104" t="str">
        <f>VLOOKUP(T7104,[3]رکوردها!$A:$D,4,0)</f>
        <v>411654811184</v>
      </c>
      <c r="Z7104" t="str">
        <f>VLOOKUP(T7104,[3]رکوردها!$A:$C,3,0)</f>
        <v>تهران</v>
      </c>
      <c r="AA7104" t="str">
        <f>VLOOKUP(T7104,[3]رکوردها!$A:$F,6,0)</f>
        <v>تهران خیابان شریعتی خیابان شهید کلاهدوز پلاک 495 طبقه 4 واحد 14</v>
      </c>
      <c r="AB7104" t="str">
        <f>VLOOKUP(T7104,[3]رکوردها!$A:$E,5,0)</f>
        <v>1939614867</v>
      </c>
    </row>
    <row r="7105" spans="1:28" s="41" customFormat="1" hidden="1" x14ac:dyDescent="0.2">
      <c r="A7105" s="36">
        <v>174272</v>
      </c>
      <c r="B7105" s="36">
        <v>1658</v>
      </c>
      <c r="C7105" s="36">
        <v>1648</v>
      </c>
      <c r="D7105" s="39" t="s">
        <v>5178</v>
      </c>
      <c r="E7105" s="39"/>
      <c r="F7105" s="37" t="s">
        <v>0</v>
      </c>
      <c r="G7105" s="37" t="s">
        <v>4169</v>
      </c>
      <c r="H7105" s="38">
        <v>1985059800</v>
      </c>
      <c r="I7105" s="38">
        <v>0</v>
      </c>
      <c r="J7105" s="38">
        <f t="shared" si="147"/>
        <v>1985059800</v>
      </c>
      <c r="K7105" s="38"/>
      <c r="L7105" s="49"/>
      <c r="M7105" s="37" t="s">
        <v>63</v>
      </c>
      <c r="N7105" s="37" t="s">
        <v>64</v>
      </c>
      <c r="O7105" s="37" t="s">
        <v>2566</v>
      </c>
      <c r="P7105" s="37" t="s">
        <v>2567</v>
      </c>
      <c r="Q7105" s="37" t="s">
        <v>2568</v>
      </c>
      <c r="R7105" s="37" t="s">
        <v>2569</v>
      </c>
      <c r="S7105" s="37" t="s">
        <v>4160</v>
      </c>
      <c r="T7105" s="37" t="s">
        <v>4159</v>
      </c>
      <c r="U7105" s="1" t="str">
        <f>VLOOKUP(T7105,[2]VAT!$A:$D,1,0)</f>
        <v>400414</v>
      </c>
      <c r="V7105" s="37" t="s">
        <v>2</v>
      </c>
      <c r="W7105" s="37" t="s">
        <v>2</v>
      </c>
      <c r="X7105" t="str">
        <f>VLOOKUP(T7105,[3]رکوردها!$A:$B,2,0)</f>
        <v>14008950896</v>
      </c>
      <c r="Y7105" t="str">
        <f>VLOOKUP(T7105,[3]رکوردها!$A:$D,4,0)</f>
        <v>411661118636</v>
      </c>
      <c r="Z7105" t="str">
        <f>VLOOKUP(T7105,[3]رکوردها!$A:$C,3,0)</f>
        <v>تهران</v>
      </c>
      <c r="AA7105" t="str">
        <f>VLOOKUP(T7105,[3]رکوردها!$A:$F,6,0)</f>
        <v>تهران بازار آهن شاد آباد مجتمع بوستان</v>
      </c>
      <c r="AB7105" t="str">
        <f>VLOOKUP(T7105,[3]رکوردها!$A:$E,5,0)</f>
        <v>1374678911</v>
      </c>
    </row>
    <row r="7106" spans="1:28" s="41" customFormat="1" hidden="1" x14ac:dyDescent="0.2">
      <c r="A7106" s="36">
        <v>174273</v>
      </c>
      <c r="B7106" s="36">
        <v>1658</v>
      </c>
      <c r="C7106" s="36">
        <v>1648</v>
      </c>
      <c r="D7106" s="39" t="s">
        <v>5178</v>
      </c>
      <c r="E7106" s="39"/>
      <c r="F7106" s="37" t="s">
        <v>0</v>
      </c>
      <c r="G7106" s="37" t="s">
        <v>4169</v>
      </c>
      <c r="H7106" s="38">
        <v>0</v>
      </c>
      <c r="I7106" s="38">
        <v>1985059800</v>
      </c>
      <c r="J7106" s="38">
        <f t="shared" si="147"/>
        <v>-1985059800</v>
      </c>
      <c r="K7106" s="38"/>
      <c r="L7106" s="49"/>
      <c r="M7106" s="37" t="s">
        <v>63</v>
      </c>
      <c r="N7106" s="37" t="s">
        <v>64</v>
      </c>
      <c r="O7106" s="37" t="s">
        <v>2566</v>
      </c>
      <c r="P7106" s="37" t="s">
        <v>2567</v>
      </c>
      <c r="Q7106" s="37" t="s">
        <v>2568</v>
      </c>
      <c r="R7106" s="37" t="s">
        <v>2569</v>
      </c>
      <c r="S7106" s="37" t="s">
        <v>4160</v>
      </c>
      <c r="T7106" s="37" t="s">
        <v>4159</v>
      </c>
      <c r="U7106" s="1" t="str">
        <f>VLOOKUP(T7106,[2]VAT!$A:$D,1,0)</f>
        <v>400414</v>
      </c>
      <c r="V7106" s="37" t="s">
        <v>2</v>
      </c>
      <c r="W7106" s="37" t="s">
        <v>2</v>
      </c>
      <c r="X7106" t="str">
        <f>VLOOKUP(T7106,[3]رکوردها!$A:$B,2,0)</f>
        <v>14008950896</v>
      </c>
      <c r="Y7106" t="str">
        <f>VLOOKUP(T7106,[3]رکوردها!$A:$D,4,0)</f>
        <v>411661118636</v>
      </c>
      <c r="Z7106" t="str">
        <f>VLOOKUP(T7106,[3]رکوردها!$A:$C,3,0)</f>
        <v>تهران</v>
      </c>
      <c r="AA7106" t="str">
        <f>VLOOKUP(T7106,[3]رکوردها!$A:$F,6,0)</f>
        <v>تهران بازار آهن شاد آباد مجتمع بوستان</v>
      </c>
      <c r="AB7106" t="str">
        <f>VLOOKUP(T7106,[3]رکوردها!$A:$E,5,0)</f>
        <v>1374678911</v>
      </c>
    </row>
    <row r="7107" spans="1:28" s="41" customFormat="1" hidden="1" x14ac:dyDescent="0.2">
      <c r="A7107" s="36">
        <v>180186</v>
      </c>
      <c r="B7107" s="36">
        <v>1658</v>
      </c>
      <c r="C7107" s="36">
        <v>1648</v>
      </c>
      <c r="D7107" s="39" t="s">
        <v>5178</v>
      </c>
      <c r="E7107" s="39"/>
      <c r="F7107" s="37" t="s">
        <v>0</v>
      </c>
      <c r="G7107" s="37" t="s">
        <v>4170</v>
      </c>
      <c r="H7107" s="38">
        <v>1604435436</v>
      </c>
      <c r="I7107" s="38">
        <v>0</v>
      </c>
      <c r="J7107" s="38">
        <f t="shared" si="147"/>
        <v>1604435436</v>
      </c>
      <c r="K7107" s="38"/>
      <c r="L7107" s="49"/>
      <c r="M7107" s="37" t="s">
        <v>63</v>
      </c>
      <c r="N7107" s="37" t="s">
        <v>64</v>
      </c>
      <c r="O7107" s="37" t="s">
        <v>2566</v>
      </c>
      <c r="P7107" s="37" t="s">
        <v>2567</v>
      </c>
      <c r="Q7107" s="37" t="s">
        <v>2568</v>
      </c>
      <c r="R7107" s="37" t="s">
        <v>2569</v>
      </c>
      <c r="S7107" s="37" t="s">
        <v>4160</v>
      </c>
      <c r="T7107" s="37" t="s">
        <v>4159</v>
      </c>
      <c r="U7107" s="1" t="str">
        <f>VLOOKUP(T7107,[2]VAT!$A:$D,1,0)</f>
        <v>400414</v>
      </c>
      <c r="V7107" s="37" t="s">
        <v>2</v>
      </c>
      <c r="W7107" s="37" t="s">
        <v>2</v>
      </c>
      <c r="X7107" t="str">
        <f>VLOOKUP(T7107,[3]رکوردها!$A:$B,2,0)</f>
        <v>14008950896</v>
      </c>
      <c r="Y7107" t="str">
        <f>VLOOKUP(T7107,[3]رکوردها!$A:$D,4,0)</f>
        <v>411661118636</v>
      </c>
      <c r="Z7107" t="str">
        <f>VLOOKUP(T7107,[3]رکوردها!$A:$C,3,0)</f>
        <v>تهران</v>
      </c>
      <c r="AA7107" t="str">
        <f>VLOOKUP(T7107,[3]رکوردها!$A:$F,6,0)</f>
        <v>تهران بازار آهن شاد آباد مجتمع بوستان</v>
      </c>
      <c r="AB7107" t="str">
        <f>VLOOKUP(T7107,[3]رکوردها!$A:$E,5,0)</f>
        <v>1374678911</v>
      </c>
    </row>
    <row r="7108" spans="1:28" s="41" customFormat="1" hidden="1" x14ac:dyDescent="0.2">
      <c r="A7108" s="36">
        <v>180187</v>
      </c>
      <c r="B7108" s="36">
        <v>1658</v>
      </c>
      <c r="C7108" s="36">
        <v>1648</v>
      </c>
      <c r="D7108" s="39" t="s">
        <v>5178</v>
      </c>
      <c r="E7108" s="39"/>
      <c r="F7108" s="37" t="s">
        <v>0</v>
      </c>
      <c r="G7108" s="37" t="s">
        <v>4170</v>
      </c>
      <c r="H7108" s="38">
        <v>0</v>
      </c>
      <c r="I7108" s="38">
        <v>1604435436</v>
      </c>
      <c r="J7108" s="38">
        <f t="shared" si="147"/>
        <v>-1604435436</v>
      </c>
      <c r="K7108" s="38"/>
      <c r="L7108" s="49"/>
      <c r="M7108" s="37" t="s">
        <v>63</v>
      </c>
      <c r="N7108" s="37" t="s">
        <v>64</v>
      </c>
      <c r="O7108" s="37" t="s">
        <v>2566</v>
      </c>
      <c r="P7108" s="37" t="s">
        <v>2567</v>
      </c>
      <c r="Q7108" s="37" t="s">
        <v>2568</v>
      </c>
      <c r="R7108" s="37" t="s">
        <v>2569</v>
      </c>
      <c r="S7108" s="37" t="s">
        <v>4160</v>
      </c>
      <c r="T7108" s="37" t="s">
        <v>4159</v>
      </c>
      <c r="U7108" s="1" t="str">
        <f>VLOOKUP(T7108,[2]VAT!$A:$D,1,0)</f>
        <v>400414</v>
      </c>
      <c r="V7108" s="37" t="s">
        <v>2</v>
      </c>
      <c r="W7108" s="37" t="s">
        <v>2</v>
      </c>
      <c r="X7108" t="str">
        <f>VLOOKUP(T7108,[3]رکوردها!$A:$B,2,0)</f>
        <v>14008950896</v>
      </c>
      <c r="Y7108" t="str">
        <f>VLOOKUP(T7108,[3]رکوردها!$A:$D,4,0)</f>
        <v>411661118636</v>
      </c>
      <c r="Z7108" t="str">
        <f>VLOOKUP(T7108,[3]رکوردها!$A:$C,3,0)</f>
        <v>تهران</v>
      </c>
      <c r="AA7108" t="str">
        <f>VLOOKUP(T7108,[3]رکوردها!$A:$F,6,0)</f>
        <v>تهران بازار آهن شاد آباد مجتمع بوستان</v>
      </c>
      <c r="AB7108" t="str">
        <f>VLOOKUP(T7108,[3]رکوردها!$A:$E,5,0)</f>
        <v>1374678911</v>
      </c>
    </row>
    <row r="7109" spans="1:28" s="41" customFormat="1" hidden="1" x14ac:dyDescent="0.2">
      <c r="A7109" s="36">
        <v>173513</v>
      </c>
      <c r="B7109" s="36">
        <v>1465</v>
      </c>
      <c r="C7109" s="36">
        <v>1565</v>
      </c>
      <c r="D7109" s="39" t="s">
        <v>5178</v>
      </c>
      <c r="E7109" s="39"/>
      <c r="F7109" s="37" t="s">
        <v>2279</v>
      </c>
      <c r="G7109" s="37" t="s">
        <v>4171</v>
      </c>
      <c r="H7109" s="38">
        <v>162228</v>
      </c>
      <c r="I7109" s="38">
        <v>0</v>
      </c>
      <c r="J7109" s="38">
        <f t="shared" si="147"/>
        <v>162228</v>
      </c>
      <c r="K7109" s="38"/>
      <c r="L7109" s="49"/>
      <c r="M7109" s="37" t="s">
        <v>63</v>
      </c>
      <c r="N7109" s="37" t="s">
        <v>64</v>
      </c>
      <c r="O7109" s="37" t="s">
        <v>2566</v>
      </c>
      <c r="P7109" s="37" t="s">
        <v>2567</v>
      </c>
      <c r="Q7109" s="37" t="s">
        <v>2568</v>
      </c>
      <c r="R7109" s="37" t="s">
        <v>2569</v>
      </c>
      <c r="S7109" s="37" t="s">
        <v>4173</v>
      </c>
      <c r="T7109" s="37" t="s">
        <v>4172</v>
      </c>
      <c r="U7109" s="1" t="str">
        <f>VLOOKUP(T7109,[2]VAT!$A:$D,1,0)</f>
        <v>400415</v>
      </c>
      <c r="V7109" s="37" t="s">
        <v>2</v>
      </c>
      <c r="W7109" s="37" t="s">
        <v>2</v>
      </c>
      <c r="X7109" t="str">
        <f>VLOOKUP(T7109,[3]رکوردها!$A:$B,2,0)</f>
        <v>10101890339</v>
      </c>
      <c r="Y7109" t="str">
        <f>VLOOKUP(T7109,[3]رکوردها!$A:$D,4,0)</f>
        <v>411111346136</v>
      </c>
      <c r="Z7109" t="str">
        <f>VLOOKUP(T7109,[3]رکوردها!$A:$C,3,0)</f>
        <v>تهران</v>
      </c>
      <c r="AA7109" t="str">
        <f>VLOOKUP(T7109,[3]رکوردها!$A:$F,6,0)</f>
        <v>تهران</v>
      </c>
      <c r="AB7109" t="str">
        <f>VLOOKUP(T7109,[3]رکوردها!$A:$E,5,0)</f>
        <v>1583718967</v>
      </c>
    </row>
    <row r="7110" spans="1:28" s="41" customFormat="1" hidden="1" x14ac:dyDescent="0.2">
      <c r="A7110" s="36">
        <v>173514</v>
      </c>
      <c r="B7110" s="36">
        <v>1465</v>
      </c>
      <c r="C7110" s="36">
        <v>1565</v>
      </c>
      <c r="D7110" s="39" t="s">
        <v>5178</v>
      </c>
      <c r="E7110" s="39"/>
      <c r="F7110" s="37" t="s">
        <v>2279</v>
      </c>
      <c r="G7110" s="37" t="s">
        <v>4174</v>
      </c>
      <c r="H7110" s="38">
        <v>0</v>
      </c>
      <c r="I7110" s="38">
        <v>162228</v>
      </c>
      <c r="J7110" s="38">
        <f t="shared" si="147"/>
        <v>-162228</v>
      </c>
      <c r="K7110" s="38"/>
      <c r="L7110" s="49"/>
      <c r="M7110" s="37" t="s">
        <v>63</v>
      </c>
      <c r="N7110" s="37" t="s">
        <v>64</v>
      </c>
      <c r="O7110" s="37" t="s">
        <v>2566</v>
      </c>
      <c r="P7110" s="37" t="s">
        <v>2567</v>
      </c>
      <c r="Q7110" s="37" t="s">
        <v>2568</v>
      </c>
      <c r="R7110" s="37" t="s">
        <v>2569</v>
      </c>
      <c r="S7110" s="37" t="s">
        <v>4173</v>
      </c>
      <c r="T7110" s="37" t="s">
        <v>4172</v>
      </c>
      <c r="U7110" s="1" t="str">
        <f>VLOOKUP(T7110,[2]VAT!$A:$D,1,0)</f>
        <v>400415</v>
      </c>
      <c r="V7110" s="37" t="s">
        <v>2</v>
      </c>
      <c r="W7110" s="37" t="s">
        <v>2</v>
      </c>
      <c r="X7110" t="str">
        <f>VLOOKUP(T7110,[3]رکوردها!$A:$B,2,0)</f>
        <v>10101890339</v>
      </c>
      <c r="Y7110" t="str">
        <f>VLOOKUP(T7110,[3]رکوردها!$A:$D,4,0)</f>
        <v>411111346136</v>
      </c>
      <c r="Z7110" t="str">
        <f>VLOOKUP(T7110,[3]رکوردها!$A:$C,3,0)</f>
        <v>تهران</v>
      </c>
      <c r="AA7110" t="str">
        <f>VLOOKUP(T7110,[3]رکوردها!$A:$F,6,0)</f>
        <v>تهران</v>
      </c>
      <c r="AB7110" t="str">
        <f>VLOOKUP(T7110,[3]رکوردها!$A:$E,5,0)</f>
        <v>1583718967</v>
      </c>
    </row>
    <row r="7111" spans="1:28" x14ac:dyDescent="0.2">
      <c r="A7111" s="54">
        <v>177142</v>
      </c>
      <c r="B7111" s="2">
        <v>1643</v>
      </c>
      <c r="C7111" s="2">
        <v>1849</v>
      </c>
      <c r="D7111" s="54" t="str">
        <f>VLOOKUP(C7111,Piv.Analysis!A:AA,27,0)</f>
        <v>خرید انباری</v>
      </c>
      <c r="E7111" s="2"/>
      <c r="F7111" s="1" t="s">
        <v>222</v>
      </c>
      <c r="G7111" s="1" t="s">
        <v>3281</v>
      </c>
      <c r="H7111" s="4">
        <v>0</v>
      </c>
      <c r="I7111" s="4">
        <v>2413390800</v>
      </c>
      <c r="J7111" s="4">
        <f t="shared" si="147"/>
        <v>-2413390800</v>
      </c>
      <c r="K7111" s="46">
        <f>I7111/109%</f>
        <v>2214120000</v>
      </c>
      <c r="L7111" s="46">
        <f>K7111*9%</f>
        <v>199270800</v>
      </c>
      <c r="M7111" s="1" t="s">
        <v>4</v>
      </c>
      <c r="N7111" s="1" t="s">
        <v>5</v>
      </c>
      <c r="O7111" s="1" t="s">
        <v>6</v>
      </c>
      <c r="P7111" s="1" t="s">
        <v>7</v>
      </c>
      <c r="Q7111" s="1" t="s">
        <v>13</v>
      </c>
      <c r="R7111" s="1" t="s">
        <v>14</v>
      </c>
      <c r="S7111" s="1" t="s">
        <v>3261</v>
      </c>
      <c r="T7111" s="1" t="s">
        <v>3260</v>
      </c>
      <c r="U7111" s="1" t="str">
        <f>VLOOKUP(T7111,[2]VAT!$A:$D,1,0)</f>
        <v>400197</v>
      </c>
      <c r="V7111" s="1" t="s">
        <v>2</v>
      </c>
      <c r="W7111" s="1" t="s">
        <v>2</v>
      </c>
      <c r="X7111" t="str">
        <f>VLOOKUP(T7111,[3]رکوردها!$A:$B,2,0)</f>
        <v>10861402655</v>
      </c>
      <c r="Y7111" t="str">
        <f>VLOOKUP(T7111,[3]رکوردها!$A:$D,4,0)</f>
        <v>411331377433</v>
      </c>
      <c r="Z7111" t="str">
        <f>VLOOKUP(T7111,[3]رکوردها!$A:$C,3,0)</f>
        <v>تهران</v>
      </c>
      <c r="AA7111" t="str">
        <f>VLOOKUP(T7111,[3]رکوردها!$A:$F,6,0)</f>
        <v>تهران-آرژانتین-بخارست خ15-پ12</v>
      </c>
      <c r="AB7111" t="str">
        <f>VLOOKUP(T7111,[3]رکوردها!$A:$E,5,0)</f>
        <v>1513814511</v>
      </c>
    </row>
    <row r="7112" spans="1:28" s="41" customFormat="1" hidden="1" x14ac:dyDescent="0.2">
      <c r="A7112" s="36">
        <v>174333</v>
      </c>
      <c r="B7112" s="36">
        <v>1577</v>
      </c>
      <c r="C7112" s="36">
        <v>1653</v>
      </c>
      <c r="D7112" s="36" t="str">
        <f>VLOOKUP(C7112,Piv.Analysis!A:AA,27,0)</f>
        <v>انتظامی</v>
      </c>
      <c r="E7112" s="36"/>
      <c r="F7112" s="37" t="s">
        <v>347</v>
      </c>
      <c r="G7112" s="37" t="s">
        <v>4178</v>
      </c>
      <c r="H7112" s="38">
        <v>0</v>
      </c>
      <c r="I7112" s="38">
        <v>5000000000</v>
      </c>
      <c r="J7112" s="38">
        <f t="shared" si="147"/>
        <v>-5000000000</v>
      </c>
      <c r="K7112" s="38"/>
      <c r="L7112" s="49"/>
      <c r="M7112" s="37" t="s">
        <v>96</v>
      </c>
      <c r="N7112" s="37" t="s">
        <v>97</v>
      </c>
      <c r="O7112" s="37" t="s">
        <v>98</v>
      </c>
      <c r="P7112" s="37" t="s">
        <v>99</v>
      </c>
      <c r="Q7112" s="37" t="s">
        <v>100</v>
      </c>
      <c r="R7112" s="37" t="s">
        <v>101</v>
      </c>
      <c r="S7112" s="37" t="s">
        <v>4180</v>
      </c>
      <c r="T7112" s="37" t="s">
        <v>4179</v>
      </c>
      <c r="U7112" s="1" t="e">
        <f>VLOOKUP(T7112,[2]VAT!$A:$D,1,0)</f>
        <v>#N/A</v>
      </c>
      <c r="V7112" s="37" t="s">
        <v>2</v>
      </c>
      <c r="W7112" s="37" t="s">
        <v>2</v>
      </c>
      <c r="X7112" t="str">
        <f>VLOOKUP(T7112,[3]رکوردها!$A:$B,2,0)</f>
        <v/>
      </c>
      <c r="Y7112" t="str">
        <f>VLOOKUP(T7112,[3]رکوردها!$A:$D,4,0)</f>
        <v/>
      </c>
      <c r="Z7112" t="str">
        <f>VLOOKUP(T7112,[3]رکوردها!$A:$C,3,0)</f>
        <v/>
      </c>
      <c r="AA7112" t="str">
        <f>VLOOKUP(T7112,[3]رکوردها!$A:$F,6,0)</f>
        <v/>
      </c>
      <c r="AB7112" t="str">
        <f>VLOOKUP(T7112,[3]رکوردها!$A:$E,5,0)</f>
        <v/>
      </c>
    </row>
    <row r="7113" spans="1:28" s="41" customFormat="1" hidden="1" x14ac:dyDescent="0.2">
      <c r="A7113" s="36">
        <v>174335</v>
      </c>
      <c r="B7113" s="36">
        <v>1577</v>
      </c>
      <c r="C7113" s="36">
        <v>1653</v>
      </c>
      <c r="D7113" s="36" t="str">
        <f>VLOOKUP(C7113,Piv.Analysis!A:AA,27,0)</f>
        <v>انتظامی</v>
      </c>
      <c r="E7113" s="36"/>
      <c r="F7113" s="37" t="s">
        <v>347</v>
      </c>
      <c r="G7113" s="37" t="s">
        <v>4181</v>
      </c>
      <c r="H7113" s="38">
        <v>0</v>
      </c>
      <c r="I7113" s="38">
        <v>4506798400</v>
      </c>
      <c r="J7113" s="38">
        <f t="shared" si="147"/>
        <v>-4506798400</v>
      </c>
      <c r="K7113" s="38"/>
      <c r="L7113" s="49"/>
      <c r="M7113" s="37" t="s">
        <v>96</v>
      </c>
      <c r="N7113" s="37" t="s">
        <v>97</v>
      </c>
      <c r="O7113" s="37" t="s">
        <v>98</v>
      </c>
      <c r="P7113" s="37" t="s">
        <v>99</v>
      </c>
      <c r="Q7113" s="37" t="s">
        <v>100</v>
      </c>
      <c r="R7113" s="37" t="s">
        <v>101</v>
      </c>
      <c r="S7113" s="37" t="s">
        <v>4180</v>
      </c>
      <c r="T7113" s="37" t="s">
        <v>4179</v>
      </c>
      <c r="U7113" s="1" t="e">
        <f>VLOOKUP(T7113,[2]VAT!$A:$D,1,0)</f>
        <v>#N/A</v>
      </c>
      <c r="V7113" s="37" t="s">
        <v>2</v>
      </c>
      <c r="W7113" s="37" t="s">
        <v>2</v>
      </c>
      <c r="X7113" t="str">
        <f>VLOOKUP(T7113,[3]رکوردها!$A:$B,2,0)</f>
        <v/>
      </c>
      <c r="Y7113" t="str">
        <f>VLOOKUP(T7113,[3]رکوردها!$A:$D,4,0)</f>
        <v/>
      </c>
      <c r="Z7113" t="str">
        <f>VLOOKUP(T7113,[3]رکوردها!$A:$C,3,0)</f>
        <v/>
      </c>
      <c r="AA7113" t="str">
        <f>VLOOKUP(T7113,[3]رکوردها!$A:$F,6,0)</f>
        <v/>
      </c>
      <c r="AB7113" t="str">
        <f>VLOOKUP(T7113,[3]رکوردها!$A:$E,5,0)</f>
        <v/>
      </c>
    </row>
    <row r="7114" spans="1:28" s="41" customFormat="1" hidden="1" x14ac:dyDescent="0.2">
      <c r="A7114" s="36">
        <v>174997</v>
      </c>
      <c r="B7114" s="36">
        <v>1278</v>
      </c>
      <c r="C7114" s="36">
        <v>1695</v>
      </c>
      <c r="D7114" s="36" t="str">
        <f>VLOOKUP(C7114,Piv.Analysis!A:AA,27,0)</f>
        <v>انتظامی</v>
      </c>
      <c r="E7114" s="36"/>
      <c r="F7114" s="37" t="s">
        <v>1799</v>
      </c>
      <c r="G7114" s="37" t="s">
        <v>4182</v>
      </c>
      <c r="H7114" s="38">
        <v>0</v>
      </c>
      <c r="I7114" s="38">
        <v>3600000000</v>
      </c>
      <c r="J7114" s="38">
        <f t="shared" si="147"/>
        <v>-3600000000</v>
      </c>
      <c r="K7114" s="38"/>
      <c r="L7114" s="49"/>
      <c r="M7114" s="37" t="s">
        <v>96</v>
      </c>
      <c r="N7114" s="37" t="s">
        <v>97</v>
      </c>
      <c r="O7114" s="37" t="s">
        <v>98</v>
      </c>
      <c r="P7114" s="37" t="s">
        <v>99</v>
      </c>
      <c r="Q7114" s="37" t="s">
        <v>100</v>
      </c>
      <c r="R7114" s="37" t="s">
        <v>101</v>
      </c>
      <c r="S7114" s="37" t="s">
        <v>4184</v>
      </c>
      <c r="T7114" s="37" t="s">
        <v>4183</v>
      </c>
      <c r="U7114" s="1" t="e">
        <f>VLOOKUP(T7114,[2]VAT!$A:$D,1,0)</f>
        <v>#N/A</v>
      </c>
      <c r="V7114" s="37" t="s">
        <v>2</v>
      </c>
      <c r="W7114" s="37" t="s">
        <v>2</v>
      </c>
      <c r="X7114" t="str">
        <f>VLOOKUP(T7114,[3]رکوردها!$A:$B,2,0)</f>
        <v>10103500270</v>
      </c>
      <c r="Y7114" t="str">
        <f>VLOOKUP(T7114,[3]رکوردها!$A:$D,4,0)</f>
        <v>411356644798</v>
      </c>
      <c r="Z7114" t="str">
        <f>VLOOKUP(T7114,[3]رکوردها!$A:$C,3,0)</f>
        <v>تهران</v>
      </c>
      <c r="AA7114" t="str">
        <f>VLOOKUP(T7114,[3]رکوردها!$A:$F,6,0)</f>
        <v>آدران ، خیابان میهن کوچه میهن 3 ، پلاک 22</v>
      </c>
      <c r="AB7114" t="str">
        <f>VLOOKUP(T7114,[3]رکوردها!$A:$E,5,0)</f>
        <v>3113686869</v>
      </c>
    </row>
    <row r="7115" spans="1:28" s="41" customFormat="1" hidden="1" x14ac:dyDescent="0.2">
      <c r="A7115" s="36">
        <v>174999</v>
      </c>
      <c r="B7115" s="36">
        <v>1278</v>
      </c>
      <c r="C7115" s="36">
        <v>1695</v>
      </c>
      <c r="D7115" s="36" t="str">
        <f>VLOOKUP(C7115,Piv.Analysis!A:AA,27,0)</f>
        <v>انتظامی</v>
      </c>
      <c r="E7115" s="36"/>
      <c r="F7115" s="37" t="s">
        <v>1799</v>
      </c>
      <c r="G7115" s="37" t="s">
        <v>4185</v>
      </c>
      <c r="H7115" s="38">
        <v>0</v>
      </c>
      <c r="I7115" s="38">
        <v>40000000000</v>
      </c>
      <c r="J7115" s="38">
        <f t="shared" si="147"/>
        <v>-40000000000</v>
      </c>
      <c r="K7115" s="38"/>
      <c r="L7115" s="49"/>
      <c r="M7115" s="37" t="s">
        <v>96</v>
      </c>
      <c r="N7115" s="37" t="s">
        <v>97</v>
      </c>
      <c r="O7115" s="37" t="s">
        <v>98</v>
      </c>
      <c r="P7115" s="37" t="s">
        <v>99</v>
      </c>
      <c r="Q7115" s="37" t="s">
        <v>100</v>
      </c>
      <c r="R7115" s="37" t="s">
        <v>101</v>
      </c>
      <c r="S7115" s="37" t="s">
        <v>4184</v>
      </c>
      <c r="T7115" s="37" t="s">
        <v>4183</v>
      </c>
      <c r="U7115" s="1" t="e">
        <f>VLOOKUP(T7115,[2]VAT!$A:$D,1,0)</f>
        <v>#N/A</v>
      </c>
      <c r="V7115" s="37" t="s">
        <v>2</v>
      </c>
      <c r="W7115" s="37" t="s">
        <v>2</v>
      </c>
      <c r="X7115" t="str">
        <f>VLOOKUP(T7115,[3]رکوردها!$A:$B,2,0)</f>
        <v>10103500270</v>
      </c>
      <c r="Y7115" t="str">
        <f>VLOOKUP(T7115,[3]رکوردها!$A:$D,4,0)</f>
        <v>411356644798</v>
      </c>
      <c r="Z7115" t="str">
        <f>VLOOKUP(T7115,[3]رکوردها!$A:$C,3,0)</f>
        <v>تهران</v>
      </c>
      <c r="AA7115" t="str">
        <f>VLOOKUP(T7115,[3]رکوردها!$A:$F,6,0)</f>
        <v>آدران ، خیابان میهن کوچه میهن 3 ، پلاک 22</v>
      </c>
      <c r="AB7115" t="str">
        <f>VLOOKUP(T7115,[3]رکوردها!$A:$E,5,0)</f>
        <v>3113686869</v>
      </c>
    </row>
    <row r="7116" spans="1:28" s="41" customFormat="1" hidden="1" x14ac:dyDescent="0.2">
      <c r="A7116" s="36">
        <v>175001</v>
      </c>
      <c r="B7116" s="36">
        <v>1278</v>
      </c>
      <c r="C7116" s="36">
        <v>1695</v>
      </c>
      <c r="D7116" s="36" t="str">
        <f>VLOOKUP(C7116,Piv.Analysis!A:AA,27,0)</f>
        <v>انتظامی</v>
      </c>
      <c r="E7116" s="36"/>
      <c r="F7116" s="37" t="s">
        <v>1799</v>
      </c>
      <c r="G7116" s="37" t="s">
        <v>4186</v>
      </c>
      <c r="H7116" s="38">
        <v>0</v>
      </c>
      <c r="I7116" s="38">
        <v>10000000000</v>
      </c>
      <c r="J7116" s="38">
        <f t="shared" si="147"/>
        <v>-10000000000</v>
      </c>
      <c r="K7116" s="38"/>
      <c r="L7116" s="49"/>
      <c r="M7116" s="37" t="s">
        <v>96</v>
      </c>
      <c r="N7116" s="37" t="s">
        <v>97</v>
      </c>
      <c r="O7116" s="37" t="s">
        <v>98</v>
      </c>
      <c r="P7116" s="37" t="s">
        <v>99</v>
      </c>
      <c r="Q7116" s="37" t="s">
        <v>100</v>
      </c>
      <c r="R7116" s="37" t="s">
        <v>101</v>
      </c>
      <c r="S7116" s="37" t="s">
        <v>4184</v>
      </c>
      <c r="T7116" s="37" t="s">
        <v>4183</v>
      </c>
      <c r="U7116" s="1" t="e">
        <f>VLOOKUP(T7116,[2]VAT!$A:$D,1,0)</f>
        <v>#N/A</v>
      </c>
      <c r="V7116" s="37" t="s">
        <v>2</v>
      </c>
      <c r="W7116" s="37" t="s">
        <v>2</v>
      </c>
      <c r="X7116" t="str">
        <f>VLOOKUP(T7116,[3]رکوردها!$A:$B,2,0)</f>
        <v>10103500270</v>
      </c>
      <c r="Y7116" t="str">
        <f>VLOOKUP(T7116,[3]رکوردها!$A:$D,4,0)</f>
        <v>411356644798</v>
      </c>
      <c r="Z7116" t="str">
        <f>VLOOKUP(T7116,[3]رکوردها!$A:$C,3,0)</f>
        <v>تهران</v>
      </c>
      <c r="AA7116" t="str">
        <f>VLOOKUP(T7116,[3]رکوردها!$A:$F,6,0)</f>
        <v>آدران ، خیابان میهن کوچه میهن 3 ، پلاک 22</v>
      </c>
      <c r="AB7116" t="str">
        <f>VLOOKUP(T7116,[3]رکوردها!$A:$E,5,0)</f>
        <v>3113686869</v>
      </c>
    </row>
    <row r="7117" spans="1:28" s="41" customFormat="1" hidden="1" x14ac:dyDescent="0.2">
      <c r="A7117" s="36">
        <v>175003</v>
      </c>
      <c r="B7117" s="36">
        <v>1278</v>
      </c>
      <c r="C7117" s="36">
        <v>1695</v>
      </c>
      <c r="D7117" s="36" t="str">
        <f>VLOOKUP(C7117,Piv.Analysis!A:AA,27,0)</f>
        <v>انتظامی</v>
      </c>
      <c r="E7117" s="36"/>
      <c r="F7117" s="37" t="s">
        <v>1799</v>
      </c>
      <c r="G7117" s="37" t="s">
        <v>4187</v>
      </c>
      <c r="H7117" s="38">
        <v>0</v>
      </c>
      <c r="I7117" s="38">
        <v>10000000000</v>
      </c>
      <c r="J7117" s="38">
        <f t="shared" si="147"/>
        <v>-10000000000</v>
      </c>
      <c r="K7117" s="38"/>
      <c r="L7117" s="49"/>
      <c r="M7117" s="37" t="s">
        <v>96</v>
      </c>
      <c r="N7117" s="37" t="s">
        <v>97</v>
      </c>
      <c r="O7117" s="37" t="s">
        <v>98</v>
      </c>
      <c r="P7117" s="37" t="s">
        <v>99</v>
      </c>
      <c r="Q7117" s="37" t="s">
        <v>100</v>
      </c>
      <c r="R7117" s="37" t="s">
        <v>101</v>
      </c>
      <c r="S7117" s="37" t="s">
        <v>4184</v>
      </c>
      <c r="T7117" s="37" t="s">
        <v>4183</v>
      </c>
      <c r="U7117" s="1" t="e">
        <f>VLOOKUP(T7117,[2]VAT!$A:$D,1,0)</f>
        <v>#N/A</v>
      </c>
      <c r="V7117" s="37" t="s">
        <v>2</v>
      </c>
      <c r="W7117" s="37" t="s">
        <v>2</v>
      </c>
      <c r="X7117" t="str">
        <f>VLOOKUP(T7117,[3]رکوردها!$A:$B,2,0)</f>
        <v>10103500270</v>
      </c>
      <c r="Y7117" t="str">
        <f>VLOOKUP(T7117,[3]رکوردها!$A:$D,4,0)</f>
        <v>411356644798</v>
      </c>
      <c r="Z7117" t="str">
        <f>VLOOKUP(T7117,[3]رکوردها!$A:$C,3,0)</f>
        <v>تهران</v>
      </c>
      <c r="AA7117" t="str">
        <f>VLOOKUP(T7117,[3]رکوردها!$A:$F,6,0)</f>
        <v>آدران ، خیابان میهن کوچه میهن 3 ، پلاک 22</v>
      </c>
      <c r="AB7117" t="str">
        <f>VLOOKUP(T7117,[3]رکوردها!$A:$E,5,0)</f>
        <v>3113686869</v>
      </c>
    </row>
    <row r="7118" spans="1:28" s="41" customFormat="1" hidden="1" x14ac:dyDescent="0.2">
      <c r="A7118" s="36">
        <v>175005</v>
      </c>
      <c r="B7118" s="36">
        <v>1278</v>
      </c>
      <c r="C7118" s="36">
        <v>1695</v>
      </c>
      <c r="D7118" s="36" t="str">
        <f>VLOOKUP(C7118,Piv.Analysis!A:AA,27,0)</f>
        <v>انتظامی</v>
      </c>
      <c r="E7118" s="36"/>
      <c r="F7118" s="37" t="s">
        <v>1799</v>
      </c>
      <c r="G7118" s="37" t="s">
        <v>4188</v>
      </c>
      <c r="H7118" s="38">
        <v>0</v>
      </c>
      <c r="I7118" s="38">
        <v>10000000000</v>
      </c>
      <c r="J7118" s="38">
        <f t="shared" si="147"/>
        <v>-10000000000</v>
      </c>
      <c r="K7118" s="38"/>
      <c r="L7118" s="49"/>
      <c r="M7118" s="37" t="s">
        <v>96</v>
      </c>
      <c r="N7118" s="37" t="s">
        <v>97</v>
      </c>
      <c r="O7118" s="37" t="s">
        <v>98</v>
      </c>
      <c r="P7118" s="37" t="s">
        <v>99</v>
      </c>
      <c r="Q7118" s="37" t="s">
        <v>100</v>
      </c>
      <c r="R7118" s="37" t="s">
        <v>101</v>
      </c>
      <c r="S7118" s="37" t="s">
        <v>4184</v>
      </c>
      <c r="T7118" s="37" t="s">
        <v>4183</v>
      </c>
      <c r="U7118" s="1" t="e">
        <f>VLOOKUP(T7118,[2]VAT!$A:$D,1,0)</f>
        <v>#N/A</v>
      </c>
      <c r="V7118" s="37" t="s">
        <v>2</v>
      </c>
      <c r="W7118" s="37" t="s">
        <v>2</v>
      </c>
      <c r="X7118" t="str">
        <f>VLOOKUP(T7118,[3]رکوردها!$A:$B,2,0)</f>
        <v>10103500270</v>
      </c>
      <c r="Y7118" t="str">
        <f>VLOOKUP(T7118,[3]رکوردها!$A:$D,4,0)</f>
        <v>411356644798</v>
      </c>
      <c r="Z7118" t="str">
        <f>VLOOKUP(T7118,[3]رکوردها!$A:$C,3,0)</f>
        <v>تهران</v>
      </c>
      <c r="AA7118" t="str">
        <f>VLOOKUP(T7118,[3]رکوردها!$A:$F,6,0)</f>
        <v>آدران ، خیابان میهن کوچه میهن 3 ، پلاک 22</v>
      </c>
      <c r="AB7118" t="str">
        <f>VLOOKUP(T7118,[3]رکوردها!$A:$E,5,0)</f>
        <v>3113686869</v>
      </c>
    </row>
    <row r="7119" spans="1:28" s="41" customFormat="1" hidden="1" x14ac:dyDescent="0.2">
      <c r="A7119" s="36">
        <v>175007</v>
      </c>
      <c r="B7119" s="36">
        <v>1278</v>
      </c>
      <c r="C7119" s="36">
        <v>1695</v>
      </c>
      <c r="D7119" s="36" t="str">
        <f>VLOOKUP(C7119,Piv.Analysis!A:AA,27,0)</f>
        <v>انتظامی</v>
      </c>
      <c r="E7119" s="36"/>
      <c r="F7119" s="37" t="s">
        <v>1799</v>
      </c>
      <c r="G7119" s="37" t="s">
        <v>4189</v>
      </c>
      <c r="H7119" s="38">
        <v>0</v>
      </c>
      <c r="I7119" s="38">
        <v>10000000000</v>
      </c>
      <c r="J7119" s="38">
        <f t="shared" si="147"/>
        <v>-10000000000</v>
      </c>
      <c r="K7119" s="38"/>
      <c r="L7119" s="49"/>
      <c r="M7119" s="37" t="s">
        <v>96</v>
      </c>
      <c r="N7119" s="37" t="s">
        <v>97</v>
      </c>
      <c r="O7119" s="37" t="s">
        <v>98</v>
      </c>
      <c r="P7119" s="37" t="s">
        <v>99</v>
      </c>
      <c r="Q7119" s="37" t="s">
        <v>100</v>
      </c>
      <c r="R7119" s="37" t="s">
        <v>101</v>
      </c>
      <c r="S7119" s="37" t="s">
        <v>4184</v>
      </c>
      <c r="T7119" s="37" t="s">
        <v>4183</v>
      </c>
      <c r="U7119" s="1" t="e">
        <f>VLOOKUP(T7119,[2]VAT!$A:$D,1,0)</f>
        <v>#N/A</v>
      </c>
      <c r="V7119" s="37" t="s">
        <v>2</v>
      </c>
      <c r="W7119" s="37" t="s">
        <v>2</v>
      </c>
      <c r="X7119" t="str">
        <f>VLOOKUP(T7119,[3]رکوردها!$A:$B,2,0)</f>
        <v>10103500270</v>
      </c>
      <c r="Y7119" t="str">
        <f>VLOOKUP(T7119,[3]رکوردها!$A:$D,4,0)</f>
        <v>411356644798</v>
      </c>
      <c r="Z7119" t="str">
        <f>VLOOKUP(T7119,[3]رکوردها!$A:$C,3,0)</f>
        <v>تهران</v>
      </c>
      <c r="AA7119" t="str">
        <f>VLOOKUP(T7119,[3]رکوردها!$A:$F,6,0)</f>
        <v>آدران ، خیابان میهن کوچه میهن 3 ، پلاک 22</v>
      </c>
      <c r="AB7119" t="str">
        <f>VLOOKUP(T7119,[3]رکوردها!$A:$E,5,0)</f>
        <v>3113686869</v>
      </c>
    </row>
    <row r="7120" spans="1:28" s="41" customFormat="1" hidden="1" x14ac:dyDescent="0.2">
      <c r="A7120" s="36">
        <v>175009</v>
      </c>
      <c r="B7120" s="36">
        <v>1278</v>
      </c>
      <c r="C7120" s="36">
        <v>1695</v>
      </c>
      <c r="D7120" s="36" t="str">
        <f>VLOOKUP(C7120,Piv.Analysis!A:AA,27,0)</f>
        <v>انتظامی</v>
      </c>
      <c r="E7120" s="36"/>
      <c r="F7120" s="37" t="s">
        <v>1799</v>
      </c>
      <c r="G7120" s="37" t="s">
        <v>4190</v>
      </c>
      <c r="H7120" s="38">
        <v>0</v>
      </c>
      <c r="I7120" s="38">
        <v>3600000000</v>
      </c>
      <c r="J7120" s="38">
        <f t="shared" si="147"/>
        <v>-3600000000</v>
      </c>
      <c r="K7120" s="38"/>
      <c r="L7120" s="49"/>
      <c r="M7120" s="37" t="s">
        <v>96</v>
      </c>
      <c r="N7120" s="37" t="s">
        <v>97</v>
      </c>
      <c r="O7120" s="37" t="s">
        <v>98</v>
      </c>
      <c r="P7120" s="37" t="s">
        <v>99</v>
      </c>
      <c r="Q7120" s="37" t="s">
        <v>100</v>
      </c>
      <c r="R7120" s="37" t="s">
        <v>101</v>
      </c>
      <c r="S7120" s="37" t="s">
        <v>4184</v>
      </c>
      <c r="T7120" s="37" t="s">
        <v>4183</v>
      </c>
      <c r="U7120" s="1" t="e">
        <f>VLOOKUP(T7120,[2]VAT!$A:$D,1,0)</f>
        <v>#N/A</v>
      </c>
      <c r="V7120" s="37" t="s">
        <v>2</v>
      </c>
      <c r="W7120" s="37" t="s">
        <v>2</v>
      </c>
      <c r="X7120" t="str">
        <f>VLOOKUP(T7120,[3]رکوردها!$A:$B,2,0)</f>
        <v>10103500270</v>
      </c>
      <c r="Y7120" t="str">
        <f>VLOOKUP(T7120,[3]رکوردها!$A:$D,4,0)</f>
        <v>411356644798</v>
      </c>
      <c r="Z7120" t="str">
        <f>VLOOKUP(T7120,[3]رکوردها!$A:$C,3,0)</f>
        <v>تهران</v>
      </c>
      <c r="AA7120" t="str">
        <f>VLOOKUP(T7120,[3]رکوردها!$A:$F,6,0)</f>
        <v>آدران ، خیابان میهن کوچه میهن 3 ، پلاک 22</v>
      </c>
      <c r="AB7120" t="str">
        <f>VLOOKUP(T7120,[3]رکوردها!$A:$E,5,0)</f>
        <v>3113686869</v>
      </c>
    </row>
    <row r="7121" spans="1:28" s="41" customFormat="1" hidden="1" x14ac:dyDescent="0.2">
      <c r="A7121" s="36">
        <v>176390</v>
      </c>
      <c r="B7121" s="36">
        <v>1168</v>
      </c>
      <c r="C7121" s="36">
        <v>1807</v>
      </c>
      <c r="D7121" s="36" t="str">
        <f>VLOOKUP(C7121,Piv.Analysis!A:AA,27,0)</f>
        <v>انتظامی</v>
      </c>
      <c r="E7121" s="36"/>
      <c r="F7121" s="37" t="s">
        <v>77</v>
      </c>
      <c r="G7121" s="37" t="s">
        <v>4191</v>
      </c>
      <c r="H7121" s="38">
        <v>0</v>
      </c>
      <c r="I7121" s="38">
        <v>2895522000</v>
      </c>
      <c r="J7121" s="38">
        <f t="shared" si="147"/>
        <v>-2895522000</v>
      </c>
      <c r="K7121" s="38"/>
      <c r="L7121" s="49"/>
      <c r="M7121" s="37" t="s">
        <v>96</v>
      </c>
      <c r="N7121" s="37" t="s">
        <v>97</v>
      </c>
      <c r="O7121" s="37" t="s">
        <v>98</v>
      </c>
      <c r="P7121" s="37" t="s">
        <v>99</v>
      </c>
      <c r="Q7121" s="37" t="s">
        <v>100</v>
      </c>
      <c r="R7121" s="37" t="s">
        <v>101</v>
      </c>
      <c r="S7121" s="37" t="s">
        <v>4193</v>
      </c>
      <c r="T7121" s="37" t="s">
        <v>4192</v>
      </c>
      <c r="U7121" s="1" t="e">
        <f>VLOOKUP(T7121,[2]VAT!$A:$D,1,0)</f>
        <v>#N/A</v>
      </c>
      <c r="V7121" s="37" t="s">
        <v>2</v>
      </c>
      <c r="W7121" s="37" t="s">
        <v>2</v>
      </c>
      <c r="X7121" t="str">
        <f>VLOOKUP(T7121,[3]رکوردها!$A:$B,2,0)</f>
        <v>10102267679</v>
      </c>
      <c r="Y7121" t="str">
        <f>VLOOKUP(T7121,[3]رکوردها!$A:$D,4,0)</f>
        <v>411119188183</v>
      </c>
      <c r="Z7121" t="str">
        <f>VLOOKUP(T7121,[3]رکوردها!$A:$C,3,0)</f>
        <v>تهران</v>
      </c>
      <c r="AA7121" t="str">
        <f>VLOOKUP(T7121,[3]رکوردها!$A:$F,6,0)</f>
        <v>سهروردی شمالی خ هویزه شرقی پ</v>
      </c>
      <c r="AB7121" t="str">
        <f>VLOOKUP(T7121,[3]رکوردها!$A:$E,5,0)</f>
        <v>1558618393</v>
      </c>
    </row>
    <row r="7122" spans="1:28" s="41" customFormat="1" hidden="1" x14ac:dyDescent="0.2">
      <c r="A7122" s="36">
        <v>176391</v>
      </c>
      <c r="B7122" s="36">
        <v>1168</v>
      </c>
      <c r="C7122" s="36">
        <v>1807</v>
      </c>
      <c r="D7122" s="36" t="str">
        <f>VLOOKUP(C7122,Piv.Analysis!A:AA,27,0)</f>
        <v>انتظامی</v>
      </c>
      <c r="E7122" s="36"/>
      <c r="F7122" s="37" t="s">
        <v>77</v>
      </c>
      <c r="G7122" s="37" t="s">
        <v>4194</v>
      </c>
      <c r="H7122" s="38">
        <v>0</v>
      </c>
      <c r="I7122" s="38">
        <v>8686566000</v>
      </c>
      <c r="J7122" s="38">
        <f t="shared" si="147"/>
        <v>-8686566000</v>
      </c>
      <c r="K7122" s="38"/>
      <c r="L7122" s="49"/>
      <c r="M7122" s="37" t="s">
        <v>96</v>
      </c>
      <c r="N7122" s="37" t="s">
        <v>97</v>
      </c>
      <c r="O7122" s="37" t="s">
        <v>98</v>
      </c>
      <c r="P7122" s="37" t="s">
        <v>99</v>
      </c>
      <c r="Q7122" s="37" t="s">
        <v>100</v>
      </c>
      <c r="R7122" s="37" t="s">
        <v>101</v>
      </c>
      <c r="S7122" s="37" t="s">
        <v>4193</v>
      </c>
      <c r="T7122" s="37" t="s">
        <v>4192</v>
      </c>
      <c r="U7122" s="1" t="e">
        <f>VLOOKUP(T7122,[2]VAT!$A:$D,1,0)</f>
        <v>#N/A</v>
      </c>
      <c r="V7122" s="37" t="s">
        <v>2</v>
      </c>
      <c r="W7122" s="37" t="s">
        <v>2</v>
      </c>
      <c r="X7122" t="str">
        <f>VLOOKUP(T7122,[3]رکوردها!$A:$B,2,0)</f>
        <v>10102267679</v>
      </c>
      <c r="Y7122" t="str">
        <f>VLOOKUP(T7122,[3]رکوردها!$A:$D,4,0)</f>
        <v>411119188183</v>
      </c>
      <c r="Z7122" t="str">
        <f>VLOOKUP(T7122,[3]رکوردها!$A:$C,3,0)</f>
        <v>تهران</v>
      </c>
      <c r="AA7122" t="str">
        <f>VLOOKUP(T7122,[3]رکوردها!$A:$F,6,0)</f>
        <v>سهروردی شمالی خ هویزه شرقی پ</v>
      </c>
      <c r="AB7122" t="str">
        <f>VLOOKUP(T7122,[3]رکوردها!$A:$E,5,0)</f>
        <v>1558618393</v>
      </c>
    </row>
    <row r="7123" spans="1:28" s="41" customFormat="1" hidden="1" x14ac:dyDescent="0.2">
      <c r="A7123" s="36">
        <v>147403</v>
      </c>
      <c r="B7123" s="36">
        <v>1320</v>
      </c>
      <c r="C7123" s="36">
        <v>1471</v>
      </c>
      <c r="D7123" s="36" t="str">
        <f>VLOOKUP(C7123,Piv.Analysis!A:AA,27,0)</f>
        <v>انتظامی</v>
      </c>
      <c r="E7123" s="36"/>
      <c r="F7123" s="37" t="s">
        <v>171</v>
      </c>
      <c r="G7123" s="37" t="s">
        <v>4195</v>
      </c>
      <c r="H7123" s="38">
        <v>0</v>
      </c>
      <c r="I7123" s="38">
        <v>15293179068</v>
      </c>
      <c r="J7123" s="38">
        <f t="shared" si="147"/>
        <v>-15293179068</v>
      </c>
      <c r="K7123" s="38"/>
      <c r="L7123" s="49"/>
      <c r="M7123" s="37" t="s">
        <v>96</v>
      </c>
      <c r="N7123" s="37" t="s">
        <v>97</v>
      </c>
      <c r="O7123" s="37" t="s">
        <v>98</v>
      </c>
      <c r="P7123" s="37" t="s">
        <v>99</v>
      </c>
      <c r="Q7123" s="37" t="s">
        <v>100</v>
      </c>
      <c r="R7123" s="37" t="s">
        <v>101</v>
      </c>
      <c r="S7123" s="37" t="s">
        <v>4193</v>
      </c>
      <c r="T7123" s="37" t="s">
        <v>4192</v>
      </c>
      <c r="U7123" s="1" t="e">
        <f>VLOOKUP(T7123,[2]VAT!$A:$D,1,0)</f>
        <v>#N/A</v>
      </c>
      <c r="V7123" s="37" t="s">
        <v>2</v>
      </c>
      <c r="W7123" s="37" t="s">
        <v>2</v>
      </c>
      <c r="X7123" t="str">
        <f>VLOOKUP(T7123,[3]رکوردها!$A:$B,2,0)</f>
        <v>10102267679</v>
      </c>
      <c r="Y7123" t="str">
        <f>VLOOKUP(T7123,[3]رکوردها!$A:$D,4,0)</f>
        <v>411119188183</v>
      </c>
      <c r="Z7123" t="str">
        <f>VLOOKUP(T7123,[3]رکوردها!$A:$C,3,0)</f>
        <v>تهران</v>
      </c>
      <c r="AA7123" t="str">
        <f>VLOOKUP(T7123,[3]رکوردها!$A:$F,6,0)</f>
        <v>سهروردی شمالی خ هویزه شرقی پ</v>
      </c>
      <c r="AB7123" t="str">
        <f>VLOOKUP(T7123,[3]رکوردها!$A:$E,5,0)</f>
        <v>1558618393</v>
      </c>
    </row>
    <row r="7124" spans="1:28" s="41" customFormat="1" hidden="1" x14ac:dyDescent="0.2">
      <c r="A7124" s="36">
        <v>147404</v>
      </c>
      <c r="B7124" s="36">
        <v>1320</v>
      </c>
      <c r="C7124" s="36">
        <v>1471</v>
      </c>
      <c r="D7124" s="36" t="str">
        <f>VLOOKUP(C7124,Piv.Analysis!A:AA,27,0)</f>
        <v>انتظامی</v>
      </c>
      <c r="E7124" s="36"/>
      <c r="F7124" s="37" t="s">
        <v>171</v>
      </c>
      <c r="G7124" s="37" t="s">
        <v>4196</v>
      </c>
      <c r="H7124" s="38">
        <v>0</v>
      </c>
      <c r="I7124" s="38">
        <v>6046359792</v>
      </c>
      <c r="J7124" s="38">
        <f t="shared" si="147"/>
        <v>-6046359792</v>
      </c>
      <c r="K7124" s="38"/>
      <c r="L7124" s="49"/>
      <c r="M7124" s="37" t="s">
        <v>96</v>
      </c>
      <c r="N7124" s="37" t="s">
        <v>97</v>
      </c>
      <c r="O7124" s="37" t="s">
        <v>98</v>
      </c>
      <c r="P7124" s="37" t="s">
        <v>99</v>
      </c>
      <c r="Q7124" s="37" t="s">
        <v>100</v>
      </c>
      <c r="R7124" s="37" t="s">
        <v>101</v>
      </c>
      <c r="S7124" s="37" t="s">
        <v>4193</v>
      </c>
      <c r="T7124" s="37" t="s">
        <v>4192</v>
      </c>
      <c r="U7124" s="1" t="e">
        <f>VLOOKUP(T7124,[2]VAT!$A:$D,1,0)</f>
        <v>#N/A</v>
      </c>
      <c r="V7124" s="37" t="s">
        <v>2</v>
      </c>
      <c r="W7124" s="37" t="s">
        <v>2</v>
      </c>
      <c r="X7124" t="str">
        <f>VLOOKUP(T7124,[3]رکوردها!$A:$B,2,0)</f>
        <v>10102267679</v>
      </c>
      <c r="Y7124" t="str">
        <f>VLOOKUP(T7124,[3]رکوردها!$A:$D,4,0)</f>
        <v>411119188183</v>
      </c>
      <c r="Z7124" t="str">
        <f>VLOOKUP(T7124,[3]رکوردها!$A:$C,3,0)</f>
        <v>تهران</v>
      </c>
      <c r="AA7124" t="str">
        <f>VLOOKUP(T7124,[3]رکوردها!$A:$F,6,0)</f>
        <v>سهروردی شمالی خ هویزه شرقی پ</v>
      </c>
      <c r="AB7124" t="str">
        <f>VLOOKUP(T7124,[3]رکوردها!$A:$E,5,0)</f>
        <v>1558618393</v>
      </c>
    </row>
    <row r="7125" spans="1:28" s="41" customFormat="1" hidden="1" x14ac:dyDescent="0.2">
      <c r="A7125" s="36">
        <v>147646</v>
      </c>
      <c r="B7125" s="36">
        <v>1472</v>
      </c>
      <c r="C7125" s="36">
        <v>1485</v>
      </c>
      <c r="D7125" s="36" t="str">
        <f>VLOOKUP(C7125,Piv.Analysis!A:AA,27,0)</f>
        <v>دریافت و پرداخت</v>
      </c>
      <c r="E7125" s="36"/>
      <c r="F7125" s="37" t="s">
        <v>1099</v>
      </c>
      <c r="G7125" s="37" t="s">
        <v>4197</v>
      </c>
      <c r="H7125" s="38">
        <v>0</v>
      </c>
      <c r="I7125" s="38">
        <v>900000000</v>
      </c>
      <c r="J7125" s="38">
        <f t="shared" si="147"/>
        <v>-900000000</v>
      </c>
      <c r="K7125" s="38"/>
      <c r="L7125" s="49"/>
      <c r="M7125" s="37" t="s">
        <v>96</v>
      </c>
      <c r="N7125" s="37" t="s">
        <v>97</v>
      </c>
      <c r="O7125" s="37" t="s">
        <v>1932</v>
      </c>
      <c r="P7125" s="37" t="s">
        <v>1933</v>
      </c>
      <c r="Q7125" s="37" t="s">
        <v>1936</v>
      </c>
      <c r="R7125" s="37" t="s">
        <v>1937</v>
      </c>
      <c r="S7125" s="37" t="s">
        <v>4199</v>
      </c>
      <c r="T7125" s="37" t="s">
        <v>4198</v>
      </c>
      <c r="U7125" s="1" t="str">
        <f>VLOOKUP(T7125,[2]VAT!$A:$D,1,0)</f>
        <v>400408</v>
      </c>
      <c r="V7125" s="37" t="s">
        <v>2</v>
      </c>
      <c r="W7125" s="37" t="s">
        <v>2</v>
      </c>
      <c r="X7125" t="str">
        <f>VLOOKUP(T7125,[3]رکوردها!$A:$B,2,0)</f>
        <v/>
      </c>
      <c r="Y7125" t="str">
        <f>VLOOKUP(T7125,[3]رکوردها!$A:$D,4,0)</f>
        <v/>
      </c>
      <c r="Z7125" t="str">
        <f>VLOOKUP(T7125,[3]رکوردها!$A:$C,3,0)</f>
        <v/>
      </c>
      <c r="AA7125" t="str">
        <f>VLOOKUP(T7125,[3]رکوردها!$A:$F,6,0)</f>
        <v/>
      </c>
      <c r="AB7125" t="str">
        <f>VLOOKUP(T7125,[3]رکوردها!$A:$E,5,0)</f>
        <v/>
      </c>
    </row>
    <row r="7126" spans="1:28" s="41" customFormat="1" hidden="1" x14ac:dyDescent="0.2">
      <c r="A7126" s="36">
        <v>147638</v>
      </c>
      <c r="B7126" s="36">
        <v>1472</v>
      </c>
      <c r="C7126" s="36">
        <v>1485</v>
      </c>
      <c r="D7126" s="36" t="str">
        <f>VLOOKUP(C7126,Piv.Analysis!A:AA,27,0)</f>
        <v>دریافت و پرداخت</v>
      </c>
      <c r="E7126" s="36"/>
      <c r="F7126" s="37" t="s">
        <v>1099</v>
      </c>
      <c r="G7126" s="37" t="s">
        <v>4197</v>
      </c>
      <c r="H7126" s="38">
        <v>900000000</v>
      </c>
      <c r="I7126" s="38">
        <v>0</v>
      </c>
      <c r="J7126" s="38">
        <f t="shared" ref="J7126:J7157" si="150">H7126-I7126</f>
        <v>900000000</v>
      </c>
      <c r="K7126" s="38"/>
      <c r="L7126" s="49"/>
      <c r="M7126" s="37" t="s">
        <v>96</v>
      </c>
      <c r="N7126" s="37" t="s">
        <v>97</v>
      </c>
      <c r="O7126" s="37" t="s">
        <v>1932</v>
      </c>
      <c r="P7126" s="37" t="s">
        <v>1933</v>
      </c>
      <c r="Q7126" s="37" t="s">
        <v>3236</v>
      </c>
      <c r="R7126" s="37" t="s">
        <v>3237</v>
      </c>
      <c r="S7126" s="37" t="s">
        <v>4199</v>
      </c>
      <c r="T7126" s="37" t="s">
        <v>4198</v>
      </c>
      <c r="U7126" s="1" t="str">
        <f>VLOOKUP(T7126,[2]VAT!$A:$D,1,0)</f>
        <v>400408</v>
      </c>
      <c r="V7126" s="37" t="s">
        <v>2</v>
      </c>
      <c r="W7126" s="37" t="s">
        <v>2</v>
      </c>
      <c r="X7126" t="str">
        <f>VLOOKUP(T7126,[3]رکوردها!$A:$B,2,0)</f>
        <v/>
      </c>
      <c r="Y7126" t="str">
        <f>VLOOKUP(T7126,[3]رکوردها!$A:$D,4,0)</f>
        <v/>
      </c>
      <c r="Z7126" t="str">
        <f>VLOOKUP(T7126,[3]رکوردها!$A:$C,3,0)</f>
        <v/>
      </c>
      <c r="AA7126" t="str">
        <f>VLOOKUP(T7126,[3]رکوردها!$A:$F,6,0)</f>
        <v/>
      </c>
      <c r="AB7126" t="str">
        <f>VLOOKUP(T7126,[3]رکوردها!$A:$E,5,0)</f>
        <v/>
      </c>
    </row>
    <row r="7127" spans="1:28" s="41" customFormat="1" hidden="1" x14ac:dyDescent="0.2">
      <c r="A7127" s="36">
        <v>159489</v>
      </c>
      <c r="B7127" s="36">
        <v>1456</v>
      </c>
      <c r="C7127" s="36">
        <v>1538</v>
      </c>
      <c r="D7127" s="39" t="s">
        <v>5178</v>
      </c>
      <c r="E7127" s="36"/>
      <c r="F7127" s="37" t="s">
        <v>117</v>
      </c>
      <c r="G7127" s="37" t="s">
        <v>118</v>
      </c>
      <c r="H7127" s="38">
        <v>200000000</v>
      </c>
      <c r="I7127" s="38">
        <v>0</v>
      </c>
      <c r="J7127" s="38">
        <f t="shared" si="150"/>
        <v>200000000</v>
      </c>
      <c r="K7127" s="38"/>
      <c r="L7127" s="49"/>
      <c r="M7127" s="37" t="s">
        <v>4388</v>
      </c>
      <c r="N7127" s="37" t="s">
        <v>4389</v>
      </c>
      <c r="O7127" s="37" t="s">
        <v>4390</v>
      </c>
      <c r="P7127" s="37" t="s">
        <v>4391</v>
      </c>
      <c r="Q7127" s="37" t="s">
        <v>4825</v>
      </c>
      <c r="R7127" s="37" t="s">
        <v>4826</v>
      </c>
      <c r="S7127" s="37" t="s">
        <v>4424</v>
      </c>
      <c r="T7127" s="37" t="s">
        <v>4421</v>
      </c>
      <c r="U7127" s="1" t="e">
        <f>VLOOKUP(T7127,[2]VAT!$A:$D,1,0)</f>
        <v>#N/A</v>
      </c>
      <c r="V7127" s="37" t="s">
        <v>4768</v>
      </c>
      <c r="W7127" s="37" t="s">
        <v>4767</v>
      </c>
      <c r="X7127" t="e">
        <f>VLOOKUP(T7127,[3]رکوردها!$A:$B,2,0)</f>
        <v>#N/A</v>
      </c>
      <c r="Y7127" t="e">
        <f>VLOOKUP(T7127,[3]رکوردها!$A:$D,4,0)</f>
        <v>#N/A</v>
      </c>
      <c r="Z7127" t="e">
        <f>VLOOKUP(T7127,[3]رکوردها!$A:$C,3,0)</f>
        <v>#N/A</v>
      </c>
      <c r="AA7127" t="e">
        <f>VLOOKUP(T7127,[3]رکوردها!$A:$F,6,0)</f>
        <v>#N/A</v>
      </c>
      <c r="AB7127" t="e">
        <f>VLOOKUP(T7127,[3]رکوردها!$A:$E,5,0)</f>
        <v>#N/A</v>
      </c>
    </row>
    <row r="7128" spans="1:28" s="41" customFormat="1" hidden="1" x14ac:dyDescent="0.2">
      <c r="A7128" s="36">
        <v>153833</v>
      </c>
      <c r="B7128" s="36">
        <v>1464</v>
      </c>
      <c r="C7128" s="36">
        <v>1533</v>
      </c>
      <c r="D7128" s="39" t="s">
        <v>5178</v>
      </c>
      <c r="E7128" s="36"/>
      <c r="F7128" s="37" t="s">
        <v>2279</v>
      </c>
      <c r="G7128" s="37" t="s">
        <v>3706</v>
      </c>
      <c r="H7128" s="38">
        <v>2700000</v>
      </c>
      <c r="I7128" s="38">
        <v>0</v>
      </c>
      <c r="J7128" s="38">
        <f t="shared" si="150"/>
        <v>2700000</v>
      </c>
      <c r="K7128" s="38"/>
      <c r="L7128" s="49"/>
      <c r="M7128" s="37" t="s">
        <v>63</v>
      </c>
      <c r="N7128" s="37" t="s">
        <v>64</v>
      </c>
      <c r="O7128" s="37" t="s">
        <v>2566</v>
      </c>
      <c r="P7128" s="37" t="s">
        <v>2567</v>
      </c>
      <c r="Q7128" s="37" t="s">
        <v>2568</v>
      </c>
      <c r="R7128" s="37" t="s">
        <v>2569</v>
      </c>
      <c r="S7128" s="37" t="s">
        <v>3708</v>
      </c>
      <c r="T7128" s="37" t="s">
        <v>3707</v>
      </c>
      <c r="U7128" s="1" t="str">
        <f>VLOOKUP(T7128,[2]VAT!$A:$D,1,0)</f>
        <v>400378</v>
      </c>
      <c r="V7128" s="37" t="s">
        <v>2</v>
      </c>
      <c r="W7128" s="37" t="s">
        <v>2</v>
      </c>
      <c r="X7128" t="str">
        <f>VLOOKUP(T7128,[3]رکوردها!$A:$B,2,0)</f>
        <v>10960035248</v>
      </c>
      <c r="Y7128" t="str">
        <f>VLOOKUP(T7128,[3]رکوردها!$A:$D,4,0)</f>
        <v>411431377863</v>
      </c>
      <c r="Z7128" t="str">
        <f>VLOOKUP(T7128,[3]رکوردها!$A:$C,3,0)</f>
        <v>بوشهر</v>
      </c>
      <c r="AA7128" t="str">
        <f>VLOOKUP(T7128,[3]رکوردها!$A:$F,6,0)</f>
        <v>بوشهر-خ مطهری ساختمان مسیله ط6 واحد 601</v>
      </c>
      <c r="AB7128" t="str">
        <f>VLOOKUP(T7128,[3]رکوردها!$A:$E,5,0)</f>
        <v>7546175666</v>
      </c>
    </row>
    <row r="7129" spans="1:28" s="41" customFormat="1" hidden="1" x14ac:dyDescent="0.2">
      <c r="A7129" s="36">
        <v>147640</v>
      </c>
      <c r="B7129" s="36">
        <v>1472</v>
      </c>
      <c r="C7129" s="36">
        <v>1485</v>
      </c>
      <c r="D7129" s="36" t="str">
        <f>VLOOKUP(C7129,Piv.Analysis!A:AA,27,0)</f>
        <v>دریافت و پرداخت</v>
      </c>
      <c r="E7129" s="36"/>
      <c r="F7129" s="37" t="s">
        <v>1099</v>
      </c>
      <c r="G7129" s="37" t="s">
        <v>2294</v>
      </c>
      <c r="H7129" s="38">
        <v>190161790</v>
      </c>
      <c r="I7129" s="38">
        <v>0</v>
      </c>
      <c r="J7129" s="38">
        <f t="shared" si="150"/>
        <v>190161790</v>
      </c>
      <c r="K7129" s="38"/>
      <c r="L7129" s="49"/>
      <c r="M7129" s="37" t="s">
        <v>4</v>
      </c>
      <c r="N7129" s="37" t="s">
        <v>5</v>
      </c>
      <c r="O7129" s="37" t="s">
        <v>6</v>
      </c>
      <c r="P7129" s="37" t="s">
        <v>7</v>
      </c>
      <c r="Q7129" s="37" t="s">
        <v>13</v>
      </c>
      <c r="R7129" s="37" t="s">
        <v>14</v>
      </c>
      <c r="S7129" s="37" t="s">
        <v>4199</v>
      </c>
      <c r="T7129" s="37" t="s">
        <v>4198</v>
      </c>
      <c r="U7129" s="1" t="str">
        <f>VLOOKUP(T7129,[2]VAT!$A:$D,1,0)</f>
        <v>400408</v>
      </c>
      <c r="V7129" s="37" t="s">
        <v>2</v>
      </c>
      <c r="W7129" s="37" t="s">
        <v>2</v>
      </c>
      <c r="X7129" t="str">
        <f>VLOOKUP(T7129,[3]رکوردها!$A:$B,2,0)</f>
        <v/>
      </c>
      <c r="Y7129" t="str">
        <f>VLOOKUP(T7129,[3]رکوردها!$A:$D,4,0)</f>
        <v/>
      </c>
      <c r="Z7129" t="str">
        <f>VLOOKUP(T7129,[3]رکوردها!$A:$C,3,0)</f>
        <v/>
      </c>
      <c r="AA7129" t="str">
        <f>VLOOKUP(T7129,[3]رکوردها!$A:$F,6,0)</f>
        <v/>
      </c>
      <c r="AB7129" t="str">
        <f>VLOOKUP(T7129,[3]رکوردها!$A:$E,5,0)</f>
        <v/>
      </c>
    </row>
    <row r="7130" spans="1:28" s="41" customFormat="1" hidden="1" x14ac:dyDescent="0.2">
      <c r="A7130" s="36">
        <v>153834</v>
      </c>
      <c r="B7130" s="36">
        <v>1464</v>
      </c>
      <c r="C7130" s="36">
        <v>1533</v>
      </c>
      <c r="D7130" s="39" t="s">
        <v>5178</v>
      </c>
      <c r="E7130" s="36"/>
      <c r="F7130" s="37" t="s">
        <v>2279</v>
      </c>
      <c r="G7130" s="37" t="s">
        <v>3706</v>
      </c>
      <c r="H7130" s="38">
        <v>0</v>
      </c>
      <c r="I7130" s="38">
        <v>2700000</v>
      </c>
      <c r="J7130" s="38">
        <f t="shared" si="150"/>
        <v>-2700000</v>
      </c>
      <c r="K7130" s="38"/>
      <c r="L7130" s="49"/>
      <c r="M7130" s="37" t="s">
        <v>63</v>
      </c>
      <c r="N7130" s="37" t="s">
        <v>64</v>
      </c>
      <c r="O7130" s="37" t="s">
        <v>2566</v>
      </c>
      <c r="P7130" s="37" t="s">
        <v>2567</v>
      </c>
      <c r="Q7130" s="37" t="s">
        <v>2568</v>
      </c>
      <c r="R7130" s="37" t="s">
        <v>2569</v>
      </c>
      <c r="S7130" s="37" t="s">
        <v>3708</v>
      </c>
      <c r="T7130" s="37" t="s">
        <v>3707</v>
      </c>
      <c r="U7130" s="1" t="str">
        <f>VLOOKUP(T7130,[2]VAT!$A:$D,1,0)</f>
        <v>400378</v>
      </c>
      <c r="V7130" s="37" t="s">
        <v>2</v>
      </c>
      <c r="W7130" s="37" t="s">
        <v>2</v>
      </c>
      <c r="X7130" t="str">
        <f>VLOOKUP(T7130,[3]رکوردها!$A:$B,2,0)</f>
        <v>10960035248</v>
      </c>
      <c r="Y7130" t="str">
        <f>VLOOKUP(T7130,[3]رکوردها!$A:$D,4,0)</f>
        <v>411431377863</v>
      </c>
      <c r="Z7130" t="str">
        <f>VLOOKUP(T7130,[3]رکوردها!$A:$C,3,0)</f>
        <v>بوشهر</v>
      </c>
      <c r="AA7130" t="str">
        <f>VLOOKUP(T7130,[3]رکوردها!$A:$F,6,0)</f>
        <v>بوشهر-خ مطهری ساختمان مسیله ط6 واحد 601</v>
      </c>
      <c r="AB7130" t="str">
        <f>VLOOKUP(T7130,[3]رکوردها!$A:$E,5,0)</f>
        <v>7546175666</v>
      </c>
    </row>
    <row r="7131" spans="1:28" s="41" customFormat="1" hidden="1" x14ac:dyDescent="0.2">
      <c r="A7131" s="36">
        <v>174883</v>
      </c>
      <c r="B7131" s="36">
        <v>1602</v>
      </c>
      <c r="C7131" s="36">
        <v>1680</v>
      </c>
      <c r="D7131" s="39" t="s">
        <v>5178</v>
      </c>
      <c r="E7131" s="39"/>
      <c r="F7131" s="37" t="s">
        <v>218</v>
      </c>
      <c r="G7131" s="37" t="s">
        <v>3882</v>
      </c>
      <c r="H7131" s="38">
        <v>0</v>
      </c>
      <c r="I7131" s="38">
        <v>47815790</v>
      </c>
      <c r="J7131" s="38">
        <f t="shared" si="150"/>
        <v>-47815790</v>
      </c>
      <c r="K7131" s="38"/>
      <c r="L7131" s="49"/>
      <c r="M7131" s="37" t="s">
        <v>63</v>
      </c>
      <c r="N7131" s="37" t="s">
        <v>64</v>
      </c>
      <c r="O7131" s="37" t="s">
        <v>1757</v>
      </c>
      <c r="P7131" s="37" t="s">
        <v>1758</v>
      </c>
      <c r="Q7131" s="37" t="s">
        <v>3817</v>
      </c>
      <c r="R7131" s="37" t="s">
        <v>3818</v>
      </c>
      <c r="S7131" s="37" t="s">
        <v>3857</v>
      </c>
      <c r="T7131" s="37" t="s">
        <v>3856</v>
      </c>
      <c r="U7131" s="1" t="e">
        <f>VLOOKUP(T7131,[2]VAT!$A:$D,1,0)</f>
        <v>#N/A</v>
      </c>
      <c r="V7131" s="37" t="s">
        <v>2</v>
      </c>
      <c r="W7131" s="37" t="s">
        <v>2</v>
      </c>
      <c r="X7131" t="str">
        <f>VLOOKUP(T7131,[3]رکوردها!$A:$B,2,0)</f>
        <v>4839597987</v>
      </c>
      <c r="Y7131" t="str">
        <f>VLOOKUP(T7131,[3]رکوردها!$A:$D,4,0)</f>
        <v/>
      </c>
      <c r="Z7131" t="str">
        <f>VLOOKUP(T7131,[3]رکوردها!$A:$C,3,0)</f>
        <v>تهران</v>
      </c>
      <c r="AA7131" t="str">
        <f>VLOOKUP(T7131,[3]رکوردها!$A:$F,6,0)</f>
        <v>میدان شهید نامجو - کوچه ضرغام لشگری - شماره یک - طبقه سوم</v>
      </c>
      <c r="AB7131" t="str">
        <f>VLOOKUP(T7131,[3]رکوردها!$A:$E,5,0)</f>
        <v>1</v>
      </c>
    </row>
    <row r="7132" spans="1:28" s="41" customFormat="1" hidden="1" x14ac:dyDescent="0.2">
      <c r="A7132" s="36">
        <v>147639</v>
      </c>
      <c r="B7132" s="36">
        <v>1472</v>
      </c>
      <c r="C7132" s="36">
        <v>1485</v>
      </c>
      <c r="D7132" s="36" t="str">
        <f>VLOOKUP(C7132,Piv.Analysis!A:AA,27,0)</f>
        <v>دریافت و پرداخت</v>
      </c>
      <c r="E7132" s="36"/>
      <c r="F7132" s="37" t="s">
        <v>1099</v>
      </c>
      <c r="G7132" s="37" t="s">
        <v>2293</v>
      </c>
      <c r="H7132" s="38">
        <v>75000000</v>
      </c>
      <c r="I7132" s="38">
        <v>0</v>
      </c>
      <c r="J7132" s="38">
        <f t="shared" si="150"/>
        <v>75000000</v>
      </c>
      <c r="K7132" s="38"/>
      <c r="L7132" s="49"/>
      <c r="M7132" s="37" t="s">
        <v>63</v>
      </c>
      <c r="N7132" s="37" t="s">
        <v>64</v>
      </c>
      <c r="O7132" s="37" t="s">
        <v>3294</v>
      </c>
      <c r="P7132" s="37" t="s">
        <v>3295</v>
      </c>
      <c r="Q7132" s="37" t="s">
        <v>3296</v>
      </c>
      <c r="R7132" s="37" t="s">
        <v>3297</v>
      </c>
      <c r="S7132" s="37" t="s">
        <v>4199</v>
      </c>
      <c r="T7132" s="37" t="s">
        <v>4198</v>
      </c>
      <c r="U7132" s="1" t="str">
        <f>VLOOKUP(T7132,[2]VAT!$A:$D,1,0)</f>
        <v>400408</v>
      </c>
      <c r="V7132" s="37" t="s">
        <v>2</v>
      </c>
      <c r="W7132" s="37" t="s">
        <v>2</v>
      </c>
      <c r="X7132" t="str">
        <f>VLOOKUP(T7132,[3]رکوردها!$A:$B,2,0)</f>
        <v/>
      </c>
      <c r="Y7132" t="str">
        <f>VLOOKUP(T7132,[3]رکوردها!$A:$D,4,0)</f>
        <v/>
      </c>
      <c r="Z7132" t="str">
        <f>VLOOKUP(T7132,[3]رکوردها!$A:$C,3,0)</f>
        <v/>
      </c>
      <c r="AA7132" t="str">
        <f>VLOOKUP(T7132,[3]رکوردها!$A:$F,6,0)</f>
        <v/>
      </c>
      <c r="AB7132" t="str">
        <f>VLOOKUP(T7132,[3]رکوردها!$A:$E,5,0)</f>
        <v/>
      </c>
    </row>
    <row r="7133" spans="1:28" s="41" customFormat="1" hidden="1" x14ac:dyDescent="0.2">
      <c r="A7133" s="36">
        <v>180308</v>
      </c>
      <c r="B7133" s="36">
        <v>1308</v>
      </c>
      <c r="C7133" s="36">
        <v>1894</v>
      </c>
      <c r="D7133" s="36" t="str">
        <f>VLOOKUP(C7133,Piv.Analysis!A:AA,27,0)</f>
        <v>انتظامی</v>
      </c>
      <c r="E7133" s="36"/>
      <c r="F7133" s="37" t="s">
        <v>209</v>
      </c>
      <c r="G7133" s="37" t="s">
        <v>4203</v>
      </c>
      <c r="H7133" s="38">
        <v>0</v>
      </c>
      <c r="I7133" s="38">
        <v>27117332000</v>
      </c>
      <c r="J7133" s="38">
        <f t="shared" si="150"/>
        <v>-27117332000</v>
      </c>
      <c r="K7133" s="38"/>
      <c r="L7133" s="49"/>
      <c r="M7133" s="37" t="s">
        <v>96</v>
      </c>
      <c r="N7133" s="37" t="s">
        <v>97</v>
      </c>
      <c r="O7133" s="37" t="s">
        <v>98</v>
      </c>
      <c r="P7133" s="37" t="s">
        <v>99</v>
      </c>
      <c r="Q7133" s="37" t="s">
        <v>100</v>
      </c>
      <c r="R7133" s="37" t="s">
        <v>101</v>
      </c>
      <c r="S7133" s="37" t="s">
        <v>4205</v>
      </c>
      <c r="T7133" s="37" t="s">
        <v>4204</v>
      </c>
      <c r="U7133" s="1" t="e">
        <f>VLOOKUP(T7133,[2]VAT!$A:$D,1,0)</f>
        <v>#N/A</v>
      </c>
      <c r="V7133" s="37" t="s">
        <v>2</v>
      </c>
      <c r="W7133" s="37" t="s">
        <v>2</v>
      </c>
      <c r="X7133" t="str">
        <f>VLOOKUP(T7133,[3]رکوردها!$A:$B,2,0)</f>
        <v/>
      </c>
      <c r="Y7133" t="str">
        <f>VLOOKUP(T7133,[3]رکوردها!$A:$D,4,0)</f>
        <v/>
      </c>
      <c r="Z7133" t="str">
        <f>VLOOKUP(T7133,[3]رکوردها!$A:$C,3,0)</f>
        <v/>
      </c>
      <c r="AA7133" t="str">
        <f>VLOOKUP(T7133,[3]رکوردها!$A:$F,6,0)</f>
        <v/>
      </c>
      <c r="AB7133" t="str">
        <f>VLOOKUP(T7133,[3]رکوردها!$A:$E,5,0)</f>
        <v/>
      </c>
    </row>
    <row r="7134" spans="1:28" s="41" customFormat="1" hidden="1" x14ac:dyDescent="0.2">
      <c r="A7134" s="36">
        <v>143236</v>
      </c>
      <c r="B7134" s="36">
        <v>1315</v>
      </c>
      <c r="C7134" s="36">
        <v>1331</v>
      </c>
      <c r="D7134" s="39" t="s">
        <v>5175</v>
      </c>
      <c r="E7134" s="36"/>
      <c r="F7134" s="37" t="s">
        <v>171</v>
      </c>
      <c r="G7134" s="37" t="s">
        <v>4206</v>
      </c>
      <c r="H7134" s="38">
        <v>589611330</v>
      </c>
      <c r="I7134" s="38">
        <v>0</v>
      </c>
      <c r="J7134" s="38">
        <f t="shared" si="150"/>
        <v>589611330</v>
      </c>
      <c r="K7134" s="38"/>
      <c r="L7134" s="49"/>
      <c r="M7134" s="37" t="s">
        <v>63</v>
      </c>
      <c r="N7134" s="37" t="s">
        <v>64</v>
      </c>
      <c r="O7134" s="37" t="s">
        <v>2566</v>
      </c>
      <c r="P7134" s="37" t="s">
        <v>2567</v>
      </c>
      <c r="Q7134" s="37" t="s">
        <v>4047</v>
      </c>
      <c r="R7134" s="37" t="s">
        <v>4048</v>
      </c>
      <c r="S7134" s="37" t="s">
        <v>4208</v>
      </c>
      <c r="T7134" s="37" t="s">
        <v>4207</v>
      </c>
      <c r="U7134" s="1" t="e">
        <f>VLOOKUP(T7134,[2]VAT!$A:$D,1,0)</f>
        <v>#N/A</v>
      </c>
      <c r="V7134" s="37" t="s">
        <v>2</v>
      </c>
      <c r="W7134" s="37" t="s">
        <v>2</v>
      </c>
      <c r="X7134" t="str">
        <f>VLOOKUP(T7134,[3]رکوردها!$A:$B,2,0)</f>
        <v>10101918813</v>
      </c>
      <c r="Y7134" t="str">
        <f>VLOOKUP(T7134,[3]رکوردها!$A:$D,4,0)</f>
        <v>411157881994</v>
      </c>
      <c r="Z7134" t="str">
        <f>VLOOKUP(T7134,[3]رکوردها!$A:$C,3,0)</f>
        <v/>
      </c>
      <c r="AA7134" t="str">
        <f>VLOOKUP(T7134,[3]رکوردها!$A:$F,6,0)</f>
        <v/>
      </c>
      <c r="AB7134" t="str">
        <f>VLOOKUP(T7134,[3]رکوردها!$A:$E,5,0)</f>
        <v/>
      </c>
    </row>
    <row r="7135" spans="1:28" s="41" customFormat="1" hidden="1" x14ac:dyDescent="0.2">
      <c r="A7135" s="36">
        <v>174331</v>
      </c>
      <c r="B7135" s="36">
        <v>1577</v>
      </c>
      <c r="C7135" s="36">
        <v>1653</v>
      </c>
      <c r="D7135" s="36" t="str">
        <f>VLOOKUP(C7135,Piv.Analysis!A:AA,27,0)</f>
        <v>انتظامی</v>
      </c>
      <c r="E7135" s="36"/>
      <c r="F7135" s="37" t="s">
        <v>347</v>
      </c>
      <c r="G7135" s="37" t="s">
        <v>4209</v>
      </c>
      <c r="H7135" s="38">
        <v>0</v>
      </c>
      <c r="I7135" s="38">
        <v>9506798400</v>
      </c>
      <c r="J7135" s="38">
        <f t="shared" si="150"/>
        <v>-9506798400</v>
      </c>
      <c r="K7135" s="38"/>
      <c r="L7135" s="49"/>
      <c r="M7135" s="37" t="s">
        <v>96</v>
      </c>
      <c r="N7135" s="37" t="s">
        <v>97</v>
      </c>
      <c r="O7135" s="37" t="s">
        <v>98</v>
      </c>
      <c r="P7135" s="37" t="s">
        <v>99</v>
      </c>
      <c r="Q7135" s="37" t="s">
        <v>100</v>
      </c>
      <c r="R7135" s="37" t="s">
        <v>101</v>
      </c>
      <c r="S7135" s="37" t="s">
        <v>4180</v>
      </c>
      <c r="T7135" s="37" t="s">
        <v>4179</v>
      </c>
      <c r="U7135" s="1" t="e">
        <f>VLOOKUP(T7135,[2]VAT!$A:$D,1,0)</f>
        <v>#N/A</v>
      </c>
      <c r="V7135" s="37" t="s">
        <v>2</v>
      </c>
      <c r="W7135" s="37" t="s">
        <v>2</v>
      </c>
      <c r="X7135" t="str">
        <f>VLOOKUP(T7135,[3]رکوردها!$A:$B,2,0)</f>
        <v/>
      </c>
      <c r="Y7135" t="str">
        <f>VLOOKUP(T7135,[3]رکوردها!$A:$D,4,0)</f>
        <v/>
      </c>
      <c r="Z7135" t="str">
        <f>VLOOKUP(T7135,[3]رکوردها!$A:$C,3,0)</f>
        <v/>
      </c>
      <c r="AA7135" t="str">
        <f>VLOOKUP(T7135,[3]رکوردها!$A:$F,6,0)</f>
        <v/>
      </c>
      <c r="AB7135" t="str">
        <f>VLOOKUP(T7135,[3]رکوردها!$A:$E,5,0)</f>
        <v/>
      </c>
    </row>
    <row r="7136" spans="1:28" s="41" customFormat="1" hidden="1" x14ac:dyDescent="0.2">
      <c r="A7136" s="36">
        <v>180178</v>
      </c>
      <c r="B7136" s="36">
        <v>1658</v>
      </c>
      <c r="C7136" s="36">
        <v>1648</v>
      </c>
      <c r="D7136" s="39" t="s">
        <v>5178</v>
      </c>
      <c r="E7136" s="39"/>
      <c r="F7136" s="37" t="s">
        <v>0</v>
      </c>
      <c r="G7136" s="37" t="s">
        <v>4210</v>
      </c>
      <c r="H7136" s="38">
        <v>35834400</v>
      </c>
      <c r="I7136" s="38">
        <v>0</v>
      </c>
      <c r="J7136" s="38">
        <f t="shared" si="150"/>
        <v>35834400</v>
      </c>
      <c r="K7136" s="38"/>
      <c r="L7136" s="49"/>
      <c r="M7136" s="37" t="s">
        <v>63</v>
      </c>
      <c r="N7136" s="37" t="s">
        <v>64</v>
      </c>
      <c r="O7136" s="37" t="s">
        <v>2566</v>
      </c>
      <c r="P7136" s="37" t="s">
        <v>2567</v>
      </c>
      <c r="Q7136" s="37" t="s">
        <v>2568</v>
      </c>
      <c r="R7136" s="37" t="s">
        <v>2569</v>
      </c>
      <c r="S7136" s="37" t="s">
        <v>4212</v>
      </c>
      <c r="T7136" s="37" t="s">
        <v>4211</v>
      </c>
      <c r="U7136" s="1" t="str">
        <f>VLOOKUP(T7136,[2]VAT!$A:$D,1,0)</f>
        <v>400422</v>
      </c>
      <c r="V7136" s="37" t="s">
        <v>2</v>
      </c>
      <c r="W7136" s="37" t="s">
        <v>2</v>
      </c>
      <c r="X7136" t="str">
        <f>VLOOKUP(T7136,[3]رکوردها!$A:$B,2,0)</f>
        <v>14005389456</v>
      </c>
      <c r="Y7136" t="str">
        <f>VLOOKUP(T7136,[3]رکوردها!$A:$D,4,0)</f>
        <v>411587443759</v>
      </c>
      <c r="Z7136" t="str">
        <f>VLOOKUP(T7136,[3]رکوردها!$A:$C,3,0)</f>
        <v>تهران</v>
      </c>
      <c r="AA7136" t="str">
        <f>VLOOKUP(T7136,[3]رکوردها!$A:$F,6,0)</f>
        <v>تهران خیابان کرمان جنوبی ابراهیم نژاد کوچه دارانی بن بست لاله پ2 و 2</v>
      </c>
      <c r="AB7136" t="str">
        <f>VLOOKUP(T7136,[3]رکوردها!$A:$E,5,0)</f>
        <v>1451813933</v>
      </c>
    </row>
    <row r="7137" spans="1:28" s="41" customFormat="1" hidden="1" x14ac:dyDescent="0.2">
      <c r="A7137" s="36">
        <v>180179</v>
      </c>
      <c r="B7137" s="36">
        <v>1658</v>
      </c>
      <c r="C7137" s="36">
        <v>1648</v>
      </c>
      <c r="D7137" s="39" t="s">
        <v>5178</v>
      </c>
      <c r="E7137" s="39"/>
      <c r="F7137" s="37" t="s">
        <v>0</v>
      </c>
      <c r="G7137" s="37" t="s">
        <v>4210</v>
      </c>
      <c r="H7137" s="38">
        <v>0</v>
      </c>
      <c r="I7137" s="38">
        <v>35834400</v>
      </c>
      <c r="J7137" s="38">
        <f t="shared" si="150"/>
        <v>-35834400</v>
      </c>
      <c r="K7137" s="38"/>
      <c r="L7137" s="49"/>
      <c r="M7137" s="37" t="s">
        <v>63</v>
      </c>
      <c r="N7137" s="37" t="s">
        <v>64</v>
      </c>
      <c r="O7137" s="37" t="s">
        <v>2566</v>
      </c>
      <c r="P7137" s="37" t="s">
        <v>2567</v>
      </c>
      <c r="Q7137" s="37" t="s">
        <v>2568</v>
      </c>
      <c r="R7137" s="37" t="s">
        <v>2569</v>
      </c>
      <c r="S7137" s="37" t="s">
        <v>4212</v>
      </c>
      <c r="T7137" s="37" t="s">
        <v>4211</v>
      </c>
      <c r="U7137" s="1" t="str">
        <f>VLOOKUP(T7137,[2]VAT!$A:$D,1,0)</f>
        <v>400422</v>
      </c>
      <c r="V7137" s="37" t="s">
        <v>2</v>
      </c>
      <c r="W7137" s="37" t="s">
        <v>2</v>
      </c>
      <c r="X7137" t="str">
        <f>VLOOKUP(T7137,[3]رکوردها!$A:$B,2,0)</f>
        <v>14005389456</v>
      </c>
      <c r="Y7137" t="str">
        <f>VLOOKUP(T7137,[3]رکوردها!$A:$D,4,0)</f>
        <v>411587443759</v>
      </c>
      <c r="Z7137" t="str">
        <f>VLOOKUP(T7137,[3]رکوردها!$A:$C,3,0)</f>
        <v>تهران</v>
      </c>
      <c r="AA7137" t="str">
        <f>VLOOKUP(T7137,[3]رکوردها!$A:$F,6,0)</f>
        <v>تهران خیابان کرمان جنوبی ابراهیم نژاد کوچه دارانی بن بست لاله پ2 و 2</v>
      </c>
      <c r="AB7137" t="str">
        <f>VLOOKUP(T7137,[3]رکوردها!$A:$E,5,0)</f>
        <v>1451813933</v>
      </c>
    </row>
    <row r="7138" spans="1:28" x14ac:dyDescent="0.2">
      <c r="A7138" s="54">
        <v>177143</v>
      </c>
      <c r="B7138" s="2">
        <v>1643</v>
      </c>
      <c r="C7138" s="2">
        <v>1849</v>
      </c>
      <c r="D7138" s="54" t="str">
        <f>VLOOKUP(C7138,Piv.Analysis!A:AA,27,0)</f>
        <v>خرید انباری</v>
      </c>
      <c r="E7138" s="2"/>
      <c r="F7138" s="1" t="s">
        <v>222</v>
      </c>
      <c r="G7138" s="1" t="s">
        <v>3282</v>
      </c>
      <c r="H7138" s="4">
        <v>0</v>
      </c>
      <c r="I7138" s="4">
        <v>793084000</v>
      </c>
      <c r="J7138" s="4">
        <f t="shared" si="150"/>
        <v>-793084000</v>
      </c>
      <c r="K7138" s="46">
        <f>I7138/109%</f>
        <v>727600000</v>
      </c>
      <c r="L7138" s="46">
        <f>K7138*9%</f>
        <v>65484000</v>
      </c>
      <c r="M7138" s="1" t="s">
        <v>4</v>
      </c>
      <c r="N7138" s="1" t="s">
        <v>5</v>
      </c>
      <c r="O7138" s="1" t="s">
        <v>6</v>
      </c>
      <c r="P7138" s="1" t="s">
        <v>7</v>
      </c>
      <c r="Q7138" s="1" t="s">
        <v>13</v>
      </c>
      <c r="R7138" s="1" t="s">
        <v>14</v>
      </c>
      <c r="S7138" s="1" t="s">
        <v>3261</v>
      </c>
      <c r="T7138" s="1" t="s">
        <v>3260</v>
      </c>
      <c r="U7138" s="1" t="str">
        <f>VLOOKUP(T7138,[2]VAT!$A:$D,1,0)</f>
        <v>400197</v>
      </c>
      <c r="V7138" s="1" t="s">
        <v>2</v>
      </c>
      <c r="W7138" s="1" t="s">
        <v>2</v>
      </c>
      <c r="X7138" t="str">
        <f>VLOOKUP(T7138,[3]رکوردها!$A:$B,2,0)</f>
        <v>10861402655</v>
      </c>
      <c r="Y7138" t="str">
        <f>VLOOKUP(T7138,[3]رکوردها!$A:$D,4,0)</f>
        <v>411331377433</v>
      </c>
      <c r="Z7138" t="str">
        <f>VLOOKUP(T7138,[3]رکوردها!$A:$C,3,0)</f>
        <v>تهران</v>
      </c>
      <c r="AA7138" t="str">
        <f>VLOOKUP(T7138,[3]رکوردها!$A:$F,6,0)</f>
        <v>تهران-آرژانتین-بخارست خ15-پ12</v>
      </c>
      <c r="AB7138" t="str">
        <f>VLOOKUP(T7138,[3]رکوردها!$A:$E,5,0)</f>
        <v>1513814511</v>
      </c>
    </row>
    <row r="7139" spans="1:28" s="41" customFormat="1" hidden="1" x14ac:dyDescent="0.2">
      <c r="A7139" s="36">
        <v>176049</v>
      </c>
      <c r="B7139" s="36">
        <v>1653</v>
      </c>
      <c r="C7139" s="36">
        <v>1766</v>
      </c>
      <c r="D7139" s="36" t="str">
        <f>VLOOKUP(C7139,Piv.Analysis!A:AA,27,0)</f>
        <v>دریافت و پرداخت</v>
      </c>
      <c r="E7139" s="36"/>
      <c r="F7139" s="37" t="s">
        <v>144</v>
      </c>
      <c r="G7139" s="37" t="s">
        <v>2392</v>
      </c>
      <c r="H7139" s="38">
        <v>433994400</v>
      </c>
      <c r="I7139" s="38">
        <v>0</v>
      </c>
      <c r="J7139" s="38">
        <f t="shared" si="150"/>
        <v>433994400</v>
      </c>
      <c r="K7139" s="38"/>
      <c r="L7139" s="49"/>
      <c r="M7139" s="37" t="s">
        <v>4</v>
      </c>
      <c r="N7139" s="37" t="s">
        <v>5</v>
      </c>
      <c r="O7139" s="37" t="s">
        <v>6</v>
      </c>
      <c r="P7139" s="37" t="s">
        <v>7</v>
      </c>
      <c r="Q7139" s="37" t="s">
        <v>13</v>
      </c>
      <c r="R7139" s="37" t="s">
        <v>14</v>
      </c>
      <c r="S7139" s="37" t="s">
        <v>4212</v>
      </c>
      <c r="T7139" s="37" t="s">
        <v>4211</v>
      </c>
      <c r="U7139" s="1" t="str">
        <f>VLOOKUP(T7139,[2]VAT!$A:$D,1,0)</f>
        <v>400422</v>
      </c>
      <c r="V7139" s="37" t="s">
        <v>2</v>
      </c>
      <c r="W7139" s="37" t="s">
        <v>2</v>
      </c>
      <c r="X7139" t="str">
        <f>VLOOKUP(T7139,[3]رکوردها!$A:$B,2,0)</f>
        <v>14005389456</v>
      </c>
      <c r="Y7139" t="str">
        <f>VLOOKUP(T7139,[3]رکوردها!$A:$D,4,0)</f>
        <v>411587443759</v>
      </c>
      <c r="Z7139" t="str">
        <f>VLOOKUP(T7139,[3]رکوردها!$A:$C,3,0)</f>
        <v>تهران</v>
      </c>
      <c r="AA7139" t="str">
        <f>VLOOKUP(T7139,[3]رکوردها!$A:$F,6,0)</f>
        <v>تهران خیابان کرمان جنوبی ابراهیم نژاد کوچه دارانی بن بست لاله پ2 و 2</v>
      </c>
      <c r="AB7139" t="str">
        <f>VLOOKUP(T7139,[3]رکوردها!$A:$E,5,0)</f>
        <v>1451813933</v>
      </c>
    </row>
    <row r="7140" spans="1:28" s="41" customFormat="1" hidden="1" x14ac:dyDescent="0.2">
      <c r="A7140" s="36">
        <v>142022</v>
      </c>
      <c r="B7140" s="36">
        <v>1287</v>
      </c>
      <c r="C7140" s="36">
        <v>1272</v>
      </c>
      <c r="D7140" s="39" t="s">
        <v>5178</v>
      </c>
      <c r="E7140" s="39"/>
      <c r="F7140" s="37" t="s">
        <v>11</v>
      </c>
      <c r="G7140" s="37" t="s">
        <v>4214</v>
      </c>
      <c r="H7140" s="38">
        <v>8500000</v>
      </c>
      <c r="I7140" s="38">
        <v>0</v>
      </c>
      <c r="J7140" s="38">
        <f t="shared" si="150"/>
        <v>8500000</v>
      </c>
      <c r="K7140" s="38"/>
      <c r="L7140" s="49"/>
      <c r="M7140" s="37" t="s">
        <v>4</v>
      </c>
      <c r="N7140" s="37" t="s">
        <v>5</v>
      </c>
      <c r="O7140" s="37" t="s">
        <v>6</v>
      </c>
      <c r="P7140" s="37" t="s">
        <v>7</v>
      </c>
      <c r="Q7140" s="37" t="s">
        <v>13</v>
      </c>
      <c r="R7140" s="37" t="s">
        <v>14</v>
      </c>
      <c r="S7140" s="37" t="s">
        <v>4216</v>
      </c>
      <c r="T7140" s="37" t="s">
        <v>4215</v>
      </c>
      <c r="U7140" s="1" t="e">
        <f>VLOOKUP(T7140,[2]VAT!$A:$D,1,0)</f>
        <v>#N/A</v>
      </c>
      <c r="V7140" s="37" t="s">
        <v>2</v>
      </c>
      <c r="W7140" s="37" t="s">
        <v>2</v>
      </c>
      <c r="X7140" t="str">
        <f>VLOOKUP(T7140,[3]رکوردها!$A:$B,2,0)</f>
        <v>10100586242</v>
      </c>
      <c r="Y7140" t="str">
        <f>VLOOKUP(T7140,[3]رکوردها!$A:$D,4,0)</f>
        <v>10100586242</v>
      </c>
      <c r="Z7140" t="str">
        <f>VLOOKUP(T7140,[3]رکوردها!$A:$C,3,0)</f>
        <v>تهران</v>
      </c>
      <c r="AA7140" t="str">
        <f>VLOOKUP(T7140,[3]رکوردها!$A:$F,6,0)</f>
        <v>تهران، یوسف آباد ،خیابان ابن سینا کوچه 15/1-پلاک 20</v>
      </c>
      <c r="AB7140" t="str">
        <f>VLOOKUP(T7140,[3]رکوردها!$A:$E,5,0)</f>
        <v>1433783194</v>
      </c>
    </row>
    <row r="7141" spans="1:28" x14ac:dyDescent="0.2">
      <c r="A7141" s="54">
        <v>175797</v>
      </c>
      <c r="B7141" s="2">
        <v>1555</v>
      </c>
      <c r="C7141" s="2">
        <v>1746</v>
      </c>
      <c r="D7141" s="33" t="str">
        <f>VLOOKUP(C7141,Piv.Analysis!A:AA,27,0)</f>
        <v>خرید دارایی ثابت نامشهود</v>
      </c>
      <c r="E7141" s="2" t="s">
        <v>5186</v>
      </c>
      <c r="F7141" s="1" t="s">
        <v>1692</v>
      </c>
      <c r="G7141" s="1" t="s">
        <v>1708</v>
      </c>
      <c r="H7141" s="4">
        <v>0</v>
      </c>
      <c r="I7141" s="4">
        <v>8500000</v>
      </c>
      <c r="J7141" s="4">
        <f t="shared" si="150"/>
        <v>-8500000</v>
      </c>
      <c r="K7141" s="4">
        <f>I7141</f>
        <v>8500000</v>
      </c>
      <c r="L7141" s="49">
        <v>0</v>
      </c>
      <c r="M7141" s="1" t="s">
        <v>4</v>
      </c>
      <c r="N7141" s="1" t="s">
        <v>5</v>
      </c>
      <c r="O7141" s="1" t="s">
        <v>6</v>
      </c>
      <c r="P7141" s="1" t="s">
        <v>7</v>
      </c>
      <c r="Q7141" s="1" t="s">
        <v>13</v>
      </c>
      <c r="R7141" s="1" t="s">
        <v>14</v>
      </c>
      <c r="S7141" s="1" t="s">
        <v>4216</v>
      </c>
      <c r="T7141" s="1" t="s">
        <v>4215</v>
      </c>
      <c r="U7141" s="1" t="e">
        <f>VLOOKUP(T7141,[2]VAT!$A:$D,1,0)</f>
        <v>#N/A</v>
      </c>
      <c r="V7141" s="1" t="s">
        <v>2</v>
      </c>
      <c r="W7141" s="1" t="s">
        <v>2</v>
      </c>
      <c r="X7141" t="str">
        <f>VLOOKUP(T7141,[3]رکوردها!$A:$B,2,0)</f>
        <v>10100586242</v>
      </c>
      <c r="Y7141" t="str">
        <f>VLOOKUP(T7141,[3]رکوردها!$A:$D,4,0)</f>
        <v>10100586242</v>
      </c>
      <c r="Z7141" t="str">
        <f>VLOOKUP(T7141,[3]رکوردها!$A:$C,3,0)</f>
        <v>تهران</v>
      </c>
      <c r="AA7141" t="str">
        <f>VLOOKUP(T7141,[3]رکوردها!$A:$F,6,0)</f>
        <v>تهران، یوسف آباد ،خیابان ابن سینا کوچه 15/1-پلاک 20</v>
      </c>
      <c r="AB7141" t="str">
        <f>VLOOKUP(T7141,[3]رکوردها!$A:$E,5,0)</f>
        <v>1433783194</v>
      </c>
    </row>
    <row r="7142" spans="1:28" s="41" customFormat="1" hidden="1" x14ac:dyDescent="0.2">
      <c r="A7142" s="36">
        <v>176929</v>
      </c>
      <c r="B7142" s="36">
        <v>1652</v>
      </c>
      <c r="C7142" s="36">
        <v>1836</v>
      </c>
      <c r="D7142" s="39" t="s">
        <v>5178</v>
      </c>
      <c r="E7142" s="39"/>
      <c r="F7142" s="37" t="s">
        <v>1833</v>
      </c>
      <c r="G7142" s="37" t="s">
        <v>4217</v>
      </c>
      <c r="H7142" s="38">
        <v>12000000</v>
      </c>
      <c r="I7142" s="38">
        <v>0</v>
      </c>
      <c r="J7142" s="38">
        <f t="shared" si="150"/>
        <v>12000000</v>
      </c>
      <c r="K7142" s="38"/>
      <c r="L7142" s="49"/>
      <c r="M7142" s="37" t="s">
        <v>4</v>
      </c>
      <c r="N7142" s="37" t="s">
        <v>5</v>
      </c>
      <c r="O7142" s="37" t="s">
        <v>6</v>
      </c>
      <c r="P7142" s="37" t="s">
        <v>7</v>
      </c>
      <c r="Q7142" s="37" t="s">
        <v>13</v>
      </c>
      <c r="R7142" s="37" t="s">
        <v>14</v>
      </c>
      <c r="S7142" s="37" t="s">
        <v>4219</v>
      </c>
      <c r="T7142" s="37" t="s">
        <v>4218</v>
      </c>
      <c r="U7142" s="1" t="e">
        <f>VLOOKUP(T7142,[2]VAT!$A:$D,1,0)</f>
        <v>#N/A</v>
      </c>
      <c r="V7142" s="37" t="s">
        <v>2</v>
      </c>
      <c r="W7142" s="37" t="s">
        <v>2</v>
      </c>
      <c r="X7142" t="str">
        <f>VLOOKUP(T7142,[3]رکوردها!$A:$B,2,0)</f>
        <v>14004669864</v>
      </c>
      <c r="Y7142" t="str">
        <f>VLOOKUP(T7142,[3]رکوردها!$A:$D,4,0)</f>
        <v/>
      </c>
      <c r="Z7142" t="str">
        <f>VLOOKUP(T7142,[3]رکوردها!$A:$C,3,0)</f>
        <v>تهران</v>
      </c>
      <c r="AA7142" t="str">
        <f>VLOOKUP(T7142,[3]رکوردها!$A:$F,6,0)</f>
        <v>تهران پونک سردار جنگل رجایی پلاک 60 واحد 1</v>
      </c>
      <c r="AB7142" t="str">
        <f>VLOOKUP(T7142,[3]رکوردها!$A:$E,5,0)</f>
        <v>1476764343</v>
      </c>
    </row>
    <row r="7143" spans="1:28" s="41" customFormat="1" hidden="1" x14ac:dyDescent="0.2">
      <c r="A7143" s="36">
        <v>176930</v>
      </c>
      <c r="B7143" s="36">
        <v>1652</v>
      </c>
      <c r="C7143" s="36">
        <v>1836</v>
      </c>
      <c r="D7143" s="39" t="s">
        <v>5178</v>
      </c>
      <c r="E7143" s="39"/>
      <c r="F7143" s="37" t="s">
        <v>1833</v>
      </c>
      <c r="G7143" s="37" t="s">
        <v>4217</v>
      </c>
      <c r="H7143" s="38">
        <v>0</v>
      </c>
      <c r="I7143" s="38">
        <v>12000000</v>
      </c>
      <c r="J7143" s="38">
        <f t="shared" si="150"/>
        <v>-12000000</v>
      </c>
      <c r="K7143" s="38"/>
      <c r="L7143" s="49"/>
      <c r="M7143" s="37" t="s">
        <v>4</v>
      </c>
      <c r="N7143" s="37" t="s">
        <v>5</v>
      </c>
      <c r="O7143" s="37" t="s">
        <v>6</v>
      </c>
      <c r="P7143" s="37" t="s">
        <v>7</v>
      </c>
      <c r="Q7143" s="37" t="s">
        <v>13</v>
      </c>
      <c r="R7143" s="37" t="s">
        <v>14</v>
      </c>
      <c r="S7143" s="37" t="s">
        <v>4219</v>
      </c>
      <c r="T7143" s="37" t="s">
        <v>4218</v>
      </c>
      <c r="U7143" s="1" t="e">
        <f>VLOOKUP(T7143,[2]VAT!$A:$D,1,0)</f>
        <v>#N/A</v>
      </c>
      <c r="V7143" s="37" t="s">
        <v>2</v>
      </c>
      <c r="W7143" s="37" t="s">
        <v>2</v>
      </c>
      <c r="X7143" t="str">
        <f>VLOOKUP(T7143,[3]رکوردها!$A:$B,2,0)</f>
        <v>14004669864</v>
      </c>
      <c r="Y7143" t="str">
        <f>VLOOKUP(T7143,[3]رکوردها!$A:$D,4,0)</f>
        <v/>
      </c>
      <c r="Z7143" t="str">
        <f>VLOOKUP(T7143,[3]رکوردها!$A:$C,3,0)</f>
        <v>تهران</v>
      </c>
      <c r="AA7143" t="str">
        <f>VLOOKUP(T7143,[3]رکوردها!$A:$F,6,0)</f>
        <v>تهران پونک سردار جنگل رجایی پلاک 60 واحد 1</v>
      </c>
      <c r="AB7143" t="str">
        <f>VLOOKUP(T7143,[3]رکوردها!$A:$E,5,0)</f>
        <v>1476764343</v>
      </c>
    </row>
    <row r="7144" spans="1:28" x14ac:dyDescent="0.2">
      <c r="A7144" s="54">
        <v>177144</v>
      </c>
      <c r="B7144" s="2">
        <v>1643</v>
      </c>
      <c r="C7144" s="2">
        <v>1849</v>
      </c>
      <c r="D7144" s="54" t="str">
        <f>VLOOKUP(C7144,Piv.Analysis!A:AA,27,0)</f>
        <v>خرید انباری</v>
      </c>
      <c r="E7144" s="2"/>
      <c r="F7144" s="1" t="s">
        <v>222</v>
      </c>
      <c r="G7144" s="1" t="s">
        <v>3283</v>
      </c>
      <c r="H7144" s="4">
        <v>0</v>
      </c>
      <c r="I7144" s="4">
        <v>346838000</v>
      </c>
      <c r="J7144" s="4">
        <f t="shared" si="150"/>
        <v>-346838000</v>
      </c>
      <c r="K7144" s="46">
        <f>I7144/109%</f>
        <v>318200000</v>
      </c>
      <c r="L7144" s="46">
        <f>K7144*9%</f>
        <v>28638000</v>
      </c>
      <c r="M7144" s="1" t="s">
        <v>4</v>
      </c>
      <c r="N7144" s="1" t="s">
        <v>5</v>
      </c>
      <c r="O7144" s="1" t="s">
        <v>6</v>
      </c>
      <c r="P7144" s="1" t="s">
        <v>7</v>
      </c>
      <c r="Q7144" s="1" t="s">
        <v>13</v>
      </c>
      <c r="R7144" s="1" t="s">
        <v>14</v>
      </c>
      <c r="S7144" s="1" t="s">
        <v>3261</v>
      </c>
      <c r="T7144" s="1" t="s">
        <v>3260</v>
      </c>
      <c r="U7144" s="1" t="str">
        <f>VLOOKUP(T7144,[2]VAT!$A:$D,1,0)</f>
        <v>400197</v>
      </c>
      <c r="V7144" s="1" t="s">
        <v>2</v>
      </c>
      <c r="W7144" s="1" t="s">
        <v>2</v>
      </c>
      <c r="X7144" t="str">
        <f>VLOOKUP(T7144,[3]رکوردها!$A:$B,2,0)</f>
        <v>10861402655</v>
      </c>
      <c r="Y7144" t="str">
        <f>VLOOKUP(T7144,[3]رکوردها!$A:$D,4,0)</f>
        <v>411331377433</v>
      </c>
      <c r="Z7144" t="str">
        <f>VLOOKUP(T7144,[3]رکوردها!$A:$C,3,0)</f>
        <v>تهران</v>
      </c>
      <c r="AA7144" t="str">
        <f>VLOOKUP(T7144,[3]رکوردها!$A:$F,6,0)</f>
        <v>تهران-آرژانتین-بخارست خ15-پ12</v>
      </c>
      <c r="AB7144" t="str">
        <f>VLOOKUP(T7144,[3]رکوردها!$A:$E,5,0)</f>
        <v>1513814511</v>
      </c>
    </row>
    <row r="7145" spans="1:28" x14ac:dyDescent="0.2">
      <c r="A7145" s="54">
        <v>176579</v>
      </c>
      <c r="B7145" s="2">
        <v>1664</v>
      </c>
      <c r="C7145" s="2">
        <v>1816</v>
      </c>
      <c r="D7145" s="54" t="str">
        <f>VLOOKUP(C7145,Piv.Analysis!A:AA,27,0)</f>
        <v>خرید انباری</v>
      </c>
      <c r="E7145" s="2"/>
      <c r="F7145" s="1" t="s">
        <v>0</v>
      </c>
      <c r="G7145" s="1" t="s">
        <v>4063</v>
      </c>
      <c r="H7145" s="4">
        <v>0</v>
      </c>
      <c r="I7145" s="4">
        <v>88150000</v>
      </c>
      <c r="J7145" s="4">
        <f t="shared" si="150"/>
        <v>-88150000</v>
      </c>
      <c r="K7145" s="4"/>
      <c r="L7145" s="49"/>
      <c r="M7145" s="1" t="s">
        <v>4</v>
      </c>
      <c r="N7145" s="1" t="s">
        <v>5</v>
      </c>
      <c r="O7145" s="1" t="s">
        <v>6</v>
      </c>
      <c r="P7145" s="1" t="s">
        <v>7</v>
      </c>
      <c r="Q7145" s="1" t="s">
        <v>13</v>
      </c>
      <c r="R7145" s="1" t="s">
        <v>14</v>
      </c>
      <c r="S7145" s="1" t="s">
        <v>4059</v>
      </c>
      <c r="T7145" s="1" t="s">
        <v>4058</v>
      </c>
      <c r="U7145" s="1" t="e">
        <f>VLOOKUP(T7145,[2]VAT!$A:$D,1,0)</f>
        <v>#N/A</v>
      </c>
      <c r="V7145" s="1" t="s">
        <v>2</v>
      </c>
      <c r="W7145" s="1" t="s">
        <v>2</v>
      </c>
      <c r="X7145" t="str">
        <f>VLOOKUP(T7145,[3]رکوردها!$A:$B,2,0)</f>
        <v>6839704947</v>
      </c>
      <c r="Y7145" t="str">
        <f>VLOOKUP(T7145,[3]رکوردها!$A:$D,4,0)</f>
        <v/>
      </c>
      <c r="Z7145" t="str">
        <f>VLOOKUP(T7145,[3]رکوردها!$A:$C,3,0)</f>
        <v/>
      </c>
      <c r="AA7145" t="str">
        <f>VLOOKUP(T7145,[3]رکوردها!$A:$F,6,0)</f>
        <v/>
      </c>
      <c r="AB7145" t="str">
        <f>VLOOKUP(T7145,[3]رکوردها!$A:$E,5,0)</f>
        <v/>
      </c>
    </row>
    <row r="7146" spans="1:28" s="41" customFormat="1" hidden="1" x14ac:dyDescent="0.2">
      <c r="A7146" s="36">
        <v>183298</v>
      </c>
      <c r="B7146" s="36">
        <v>1658</v>
      </c>
      <c r="C7146" s="36">
        <v>1648</v>
      </c>
      <c r="D7146" s="39" t="s">
        <v>5178</v>
      </c>
      <c r="E7146" s="39"/>
      <c r="F7146" s="37" t="s">
        <v>0</v>
      </c>
      <c r="G7146" s="37" t="s">
        <v>4224</v>
      </c>
      <c r="H7146" s="38">
        <v>216837000</v>
      </c>
      <c r="I7146" s="38">
        <v>0</v>
      </c>
      <c r="J7146" s="38">
        <f t="shared" si="150"/>
        <v>216837000</v>
      </c>
      <c r="K7146" s="38"/>
      <c r="L7146" s="49"/>
      <c r="M7146" s="37" t="s">
        <v>63</v>
      </c>
      <c r="N7146" s="37" t="s">
        <v>64</v>
      </c>
      <c r="O7146" s="37" t="s">
        <v>2566</v>
      </c>
      <c r="P7146" s="37" t="s">
        <v>2567</v>
      </c>
      <c r="Q7146" s="37" t="s">
        <v>2568</v>
      </c>
      <c r="R7146" s="37" t="s">
        <v>2569</v>
      </c>
      <c r="S7146" s="37" t="s">
        <v>4222</v>
      </c>
      <c r="T7146" s="37" t="s">
        <v>4221</v>
      </c>
      <c r="U7146" s="1" t="str">
        <f>VLOOKUP(T7146,[2]VAT!$A:$D,1,0)</f>
        <v>400425</v>
      </c>
      <c r="V7146" s="37" t="s">
        <v>2</v>
      </c>
      <c r="W7146" s="37" t="s">
        <v>2</v>
      </c>
      <c r="X7146" t="str">
        <f>VLOOKUP(T7146,[3]رکوردها!$A:$B,2,0)</f>
        <v>14007976502</v>
      </c>
      <c r="Y7146" t="str">
        <f>VLOOKUP(T7146,[3]رکوردها!$A:$D,4,0)</f>
        <v>411619858418</v>
      </c>
      <c r="Z7146" t="str">
        <f>VLOOKUP(T7146,[3]رکوردها!$A:$C,3,0)</f>
        <v>تهران</v>
      </c>
      <c r="AA7146" t="str">
        <f>VLOOKUP(T7146,[3]رکوردها!$A:$F,6,0)</f>
        <v>مرزداران بینم ایثار و آریا فر ساختمان نگین مرزداران پلاک 106</v>
      </c>
      <c r="AB7146" t="str">
        <f>VLOOKUP(T7146,[3]رکوردها!$A:$E,5,0)</f>
        <v>1464645873</v>
      </c>
    </row>
    <row r="7147" spans="1:28" s="41" customFormat="1" hidden="1" x14ac:dyDescent="0.2">
      <c r="A7147" s="36">
        <v>183299</v>
      </c>
      <c r="B7147" s="36">
        <v>1658</v>
      </c>
      <c r="C7147" s="36">
        <v>1648</v>
      </c>
      <c r="D7147" s="39" t="s">
        <v>5178</v>
      </c>
      <c r="E7147" s="39"/>
      <c r="F7147" s="37" t="s">
        <v>0</v>
      </c>
      <c r="G7147" s="37" t="s">
        <v>4224</v>
      </c>
      <c r="H7147" s="38">
        <v>0</v>
      </c>
      <c r="I7147" s="38">
        <v>216837000</v>
      </c>
      <c r="J7147" s="38">
        <f t="shared" si="150"/>
        <v>-216837000</v>
      </c>
      <c r="K7147" s="38"/>
      <c r="L7147" s="49"/>
      <c r="M7147" s="37" t="s">
        <v>63</v>
      </c>
      <c r="N7147" s="37" t="s">
        <v>64</v>
      </c>
      <c r="O7147" s="37" t="s">
        <v>2566</v>
      </c>
      <c r="P7147" s="37" t="s">
        <v>2567</v>
      </c>
      <c r="Q7147" s="37" t="s">
        <v>2568</v>
      </c>
      <c r="R7147" s="37" t="s">
        <v>2569</v>
      </c>
      <c r="S7147" s="37" t="s">
        <v>4222</v>
      </c>
      <c r="T7147" s="37" t="s">
        <v>4221</v>
      </c>
      <c r="U7147" s="1" t="str">
        <f>VLOOKUP(T7147,[2]VAT!$A:$D,1,0)</f>
        <v>400425</v>
      </c>
      <c r="V7147" s="37" t="s">
        <v>2</v>
      </c>
      <c r="W7147" s="37" t="s">
        <v>2</v>
      </c>
      <c r="X7147" t="str">
        <f>VLOOKUP(T7147,[3]رکوردها!$A:$B,2,0)</f>
        <v>14007976502</v>
      </c>
      <c r="Y7147" t="str">
        <f>VLOOKUP(T7147,[3]رکوردها!$A:$D,4,0)</f>
        <v>411619858418</v>
      </c>
      <c r="Z7147" t="str">
        <f>VLOOKUP(T7147,[3]رکوردها!$A:$C,3,0)</f>
        <v>تهران</v>
      </c>
      <c r="AA7147" t="str">
        <f>VLOOKUP(T7147,[3]رکوردها!$A:$F,6,0)</f>
        <v>مرزداران بینم ایثار و آریا فر ساختمان نگین مرزداران پلاک 106</v>
      </c>
      <c r="AB7147" t="str">
        <f>VLOOKUP(T7147,[3]رکوردها!$A:$E,5,0)</f>
        <v>1464645873</v>
      </c>
    </row>
    <row r="7148" spans="1:28" s="41" customFormat="1" hidden="1" x14ac:dyDescent="0.2">
      <c r="A7148" s="36">
        <v>142205</v>
      </c>
      <c r="B7148" s="36">
        <v>1310</v>
      </c>
      <c r="C7148" s="36">
        <v>1287</v>
      </c>
      <c r="D7148" s="36" t="str">
        <f>VLOOKUP(C7148,Piv.Analysis!A:AA,27,0)</f>
        <v>اصلاح و انتقال</v>
      </c>
      <c r="E7148" s="36"/>
      <c r="F7148" s="37" t="s">
        <v>1951</v>
      </c>
      <c r="G7148" s="37" t="s">
        <v>4225</v>
      </c>
      <c r="H7148" s="38">
        <v>403448018470</v>
      </c>
      <c r="I7148" s="38">
        <v>0</v>
      </c>
      <c r="J7148" s="38">
        <f t="shared" si="150"/>
        <v>403448018470</v>
      </c>
      <c r="K7148" s="38"/>
      <c r="L7148" s="49"/>
      <c r="M7148" s="37" t="s">
        <v>2525</v>
      </c>
      <c r="N7148" s="37" t="s">
        <v>2526</v>
      </c>
      <c r="O7148" s="37" t="s">
        <v>2527</v>
      </c>
      <c r="P7148" s="37" t="s">
        <v>2528</v>
      </c>
      <c r="Q7148" s="37" t="s">
        <v>2529</v>
      </c>
      <c r="R7148" s="37" t="s">
        <v>2530</v>
      </c>
      <c r="S7148" s="37" t="s">
        <v>4227</v>
      </c>
      <c r="T7148" s="37" t="s">
        <v>4226</v>
      </c>
      <c r="U7148" s="1" t="e">
        <f>VLOOKUP(T7148,[2]VAT!$A:$D,1,0)</f>
        <v>#N/A</v>
      </c>
      <c r="V7148" s="37" t="s">
        <v>2</v>
      </c>
      <c r="W7148" s="37" t="s">
        <v>2</v>
      </c>
      <c r="X7148" t="str">
        <f>VLOOKUP(T7148,[3]رکوردها!$A:$B,2,0)</f>
        <v/>
      </c>
      <c r="Y7148" t="str">
        <f>VLOOKUP(T7148,[3]رکوردها!$A:$D,4,0)</f>
        <v/>
      </c>
      <c r="Z7148" t="str">
        <f>VLOOKUP(T7148,[3]رکوردها!$A:$C,3,0)</f>
        <v/>
      </c>
      <c r="AA7148" t="str">
        <f>VLOOKUP(T7148,[3]رکوردها!$A:$F,6,0)</f>
        <v/>
      </c>
      <c r="AB7148" t="str">
        <f>VLOOKUP(T7148,[3]رکوردها!$A:$E,5,0)</f>
        <v/>
      </c>
    </row>
    <row r="7149" spans="1:28" s="41" customFormat="1" hidden="1" x14ac:dyDescent="0.2">
      <c r="A7149" s="36">
        <v>142209</v>
      </c>
      <c r="B7149" s="36">
        <v>1310</v>
      </c>
      <c r="C7149" s="36">
        <v>1287</v>
      </c>
      <c r="D7149" s="36" t="str">
        <f>VLOOKUP(C7149,Piv.Analysis!A:AA,27,0)</f>
        <v>اصلاح و انتقال</v>
      </c>
      <c r="E7149" s="36"/>
      <c r="F7149" s="37" t="s">
        <v>1951</v>
      </c>
      <c r="G7149" s="37" t="s">
        <v>4225</v>
      </c>
      <c r="H7149" s="38">
        <v>0</v>
      </c>
      <c r="I7149" s="38">
        <v>403448018470</v>
      </c>
      <c r="J7149" s="38">
        <f t="shared" si="150"/>
        <v>-403448018470</v>
      </c>
      <c r="K7149" s="38"/>
      <c r="L7149" s="49"/>
      <c r="M7149" s="37" t="s">
        <v>2525</v>
      </c>
      <c r="N7149" s="37" t="s">
        <v>2526</v>
      </c>
      <c r="O7149" s="37" t="s">
        <v>2527</v>
      </c>
      <c r="P7149" s="37" t="s">
        <v>2528</v>
      </c>
      <c r="Q7149" s="37" t="s">
        <v>2532</v>
      </c>
      <c r="R7149" s="37" t="s">
        <v>2533</v>
      </c>
      <c r="S7149" s="37" t="s">
        <v>4227</v>
      </c>
      <c r="T7149" s="37" t="s">
        <v>4226</v>
      </c>
      <c r="U7149" s="1" t="e">
        <f>VLOOKUP(T7149,[2]VAT!$A:$D,1,0)</f>
        <v>#N/A</v>
      </c>
      <c r="V7149" s="37" t="s">
        <v>2</v>
      </c>
      <c r="W7149" s="37" t="s">
        <v>2</v>
      </c>
      <c r="X7149" t="str">
        <f>VLOOKUP(T7149,[3]رکوردها!$A:$B,2,0)</f>
        <v/>
      </c>
      <c r="Y7149" t="str">
        <f>VLOOKUP(T7149,[3]رکوردها!$A:$D,4,0)</f>
        <v/>
      </c>
      <c r="Z7149" t="str">
        <f>VLOOKUP(T7149,[3]رکوردها!$A:$C,3,0)</f>
        <v/>
      </c>
      <c r="AA7149" t="str">
        <f>VLOOKUP(T7149,[3]رکوردها!$A:$F,6,0)</f>
        <v/>
      </c>
      <c r="AB7149" t="str">
        <f>VLOOKUP(T7149,[3]رکوردها!$A:$E,5,0)</f>
        <v/>
      </c>
    </row>
    <row r="7150" spans="1:28" s="41" customFormat="1" hidden="1" x14ac:dyDescent="0.2">
      <c r="A7150" s="36">
        <v>137837</v>
      </c>
      <c r="B7150" s="36">
        <v>1185</v>
      </c>
      <c r="C7150" s="36">
        <v>998</v>
      </c>
      <c r="D7150" s="36" t="str">
        <f>VLOOKUP(C7150,Piv.Analysis!A:AA,27,0)</f>
        <v>دریافت و پرداخت</v>
      </c>
      <c r="E7150" s="36"/>
      <c r="F7150" s="37" t="s">
        <v>71</v>
      </c>
      <c r="G7150" s="37" t="s">
        <v>4228</v>
      </c>
      <c r="H7150" s="38">
        <v>0</v>
      </c>
      <c r="I7150" s="38">
        <v>2174282000</v>
      </c>
      <c r="J7150" s="38">
        <f t="shared" si="150"/>
        <v>-2174282000</v>
      </c>
      <c r="K7150" s="38"/>
      <c r="L7150" s="49"/>
      <c r="M7150" s="37" t="s">
        <v>54</v>
      </c>
      <c r="N7150" s="37" t="s">
        <v>55</v>
      </c>
      <c r="O7150" s="37" t="s">
        <v>2535</v>
      </c>
      <c r="P7150" s="37" t="s">
        <v>2536</v>
      </c>
      <c r="Q7150" s="37" t="s">
        <v>2537</v>
      </c>
      <c r="R7150" s="37" t="s">
        <v>2538</v>
      </c>
      <c r="S7150" s="37" t="s">
        <v>4227</v>
      </c>
      <c r="T7150" s="37" t="s">
        <v>4226</v>
      </c>
      <c r="U7150" s="1" t="e">
        <f>VLOOKUP(T7150,[2]VAT!$A:$D,1,0)</f>
        <v>#N/A</v>
      </c>
      <c r="V7150" s="37" t="s">
        <v>2</v>
      </c>
      <c r="W7150" s="37" t="s">
        <v>2</v>
      </c>
      <c r="X7150" t="str">
        <f>VLOOKUP(T7150,[3]رکوردها!$A:$B,2,0)</f>
        <v/>
      </c>
      <c r="Y7150" t="str">
        <f>VLOOKUP(T7150,[3]رکوردها!$A:$D,4,0)</f>
        <v/>
      </c>
      <c r="Z7150" t="str">
        <f>VLOOKUP(T7150,[3]رکوردها!$A:$C,3,0)</f>
        <v/>
      </c>
      <c r="AA7150" t="str">
        <f>VLOOKUP(T7150,[3]رکوردها!$A:$F,6,0)</f>
        <v/>
      </c>
      <c r="AB7150" t="str">
        <f>VLOOKUP(T7150,[3]رکوردها!$A:$E,5,0)</f>
        <v/>
      </c>
    </row>
    <row r="7151" spans="1:28" s="41" customFormat="1" hidden="1" x14ac:dyDescent="0.2">
      <c r="A7151" s="36">
        <v>153837</v>
      </c>
      <c r="B7151" s="36">
        <v>1464</v>
      </c>
      <c r="C7151" s="36">
        <v>1533</v>
      </c>
      <c r="D7151" s="39" t="s">
        <v>5178</v>
      </c>
      <c r="E7151" s="36"/>
      <c r="F7151" s="37" t="s">
        <v>2279</v>
      </c>
      <c r="G7151" s="37" t="s">
        <v>3709</v>
      </c>
      <c r="H7151" s="38">
        <v>2700000</v>
      </c>
      <c r="I7151" s="38">
        <v>0</v>
      </c>
      <c r="J7151" s="38">
        <f t="shared" si="150"/>
        <v>2700000</v>
      </c>
      <c r="K7151" s="38"/>
      <c r="L7151" s="49"/>
      <c r="M7151" s="37" t="s">
        <v>63</v>
      </c>
      <c r="N7151" s="37" t="s">
        <v>64</v>
      </c>
      <c r="O7151" s="37" t="s">
        <v>2566</v>
      </c>
      <c r="P7151" s="37" t="s">
        <v>2567</v>
      </c>
      <c r="Q7151" s="37" t="s">
        <v>2568</v>
      </c>
      <c r="R7151" s="37" t="s">
        <v>2569</v>
      </c>
      <c r="S7151" s="37" t="s">
        <v>3708</v>
      </c>
      <c r="T7151" s="37" t="s">
        <v>3707</v>
      </c>
      <c r="U7151" s="1" t="str">
        <f>VLOOKUP(T7151,[2]VAT!$A:$D,1,0)</f>
        <v>400378</v>
      </c>
      <c r="V7151" s="37" t="s">
        <v>2</v>
      </c>
      <c r="W7151" s="37" t="s">
        <v>2</v>
      </c>
      <c r="X7151" t="str">
        <f>VLOOKUP(T7151,[3]رکوردها!$A:$B,2,0)</f>
        <v>10960035248</v>
      </c>
      <c r="Y7151" t="str">
        <f>VLOOKUP(T7151,[3]رکوردها!$A:$D,4,0)</f>
        <v>411431377863</v>
      </c>
      <c r="Z7151" t="str">
        <f>VLOOKUP(T7151,[3]رکوردها!$A:$C,3,0)</f>
        <v>بوشهر</v>
      </c>
      <c r="AA7151" t="str">
        <f>VLOOKUP(T7151,[3]رکوردها!$A:$F,6,0)</f>
        <v>بوشهر-خ مطهری ساختمان مسیله ط6 واحد 601</v>
      </c>
      <c r="AB7151" t="str">
        <f>VLOOKUP(T7151,[3]رکوردها!$A:$E,5,0)</f>
        <v>7546175666</v>
      </c>
    </row>
    <row r="7152" spans="1:28" s="41" customFormat="1" hidden="1" x14ac:dyDescent="0.2">
      <c r="A7152" s="36">
        <v>137838</v>
      </c>
      <c r="B7152" s="36">
        <v>1185</v>
      </c>
      <c r="C7152" s="36">
        <v>998</v>
      </c>
      <c r="D7152" s="36" t="str">
        <f>VLOOKUP(C7152,Piv.Analysis!A:AA,27,0)</f>
        <v>دریافت و پرداخت</v>
      </c>
      <c r="E7152" s="36"/>
      <c r="F7152" s="37" t="s">
        <v>71</v>
      </c>
      <c r="G7152" s="37" t="s">
        <v>4230</v>
      </c>
      <c r="H7152" s="38">
        <v>0</v>
      </c>
      <c r="I7152" s="38">
        <v>7284060274</v>
      </c>
      <c r="J7152" s="38">
        <f t="shared" si="150"/>
        <v>-7284060274</v>
      </c>
      <c r="K7152" s="38"/>
      <c r="L7152" s="49"/>
      <c r="M7152" s="37" t="s">
        <v>4</v>
      </c>
      <c r="N7152" s="37" t="s">
        <v>5</v>
      </c>
      <c r="O7152" s="37" t="s">
        <v>6</v>
      </c>
      <c r="P7152" s="37" t="s">
        <v>7</v>
      </c>
      <c r="Q7152" s="37" t="s">
        <v>13</v>
      </c>
      <c r="R7152" s="37" t="s">
        <v>14</v>
      </c>
      <c r="S7152" s="37" t="s">
        <v>4232</v>
      </c>
      <c r="T7152" s="37" t="s">
        <v>4231</v>
      </c>
      <c r="U7152" s="1" t="e">
        <f>VLOOKUP(T7152,[2]VAT!$A:$D,1,0)</f>
        <v>#N/A</v>
      </c>
      <c r="V7152" s="37" t="s">
        <v>2</v>
      </c>
      <c r="W7152" s="37" t="s">
        <v>2</v>
      </c>
      <c r="X7152" t="str">
        <f>VLOOKUP(T7152,[3]رکوردها!$A:$B,2,0)</f>
        <v/>
      </c>
      <c r="Y7152" t="str">
        <f>VLOOKUP(T7152,[3]رکوردها!$A:$D,4,0)</f>
        <v/>
      </c>
      <c r="Z7152" t="str">
        <f>VLOOKUP(T7152,[3]رکوردها!$A:$C,3,0)</f>
        <v/>
      </c>
      <c r="AA7152" t="str">
        <f>VLOOKUP(T7152,[3]رکوردها!$A:$F,6,0)</f>
        <v/>
      </c>
      <c r="AB7152" t="str">
        <f>VLOOKUP(T7152,[3]رکوردها!$A:$E,5,0)</f>
        <v/>
      </c>
    </row>
    <row r="7153" spans="1:28" s="41" customFormat="1" hidden="1" x14ac:dyDescent="0.2">
      <c r="A7153" s="36">
        <v>153838</v>
      </c>
      <c r="B7153" s="36">
        <v>1464</v>
      </c>
      <c r="C7153" s="36">
        <v>1533</v>
      </c>
      <c r="D7153" s="39" t="s">
        <v>5178</v>
      </c>
      <c r="E7153" s="36"/>
      <c r="F7153" s="37" t="s">
        <v>2279</v>
      </c>
      <c r="G7153" s="37" t="s">
        <v>3709</v>
      </c>
      <c r="H7153" s="38">
        <v>0</v>
      </c>
      <c r="I7153" s="38">
        <v>2700000</v>
      </c>
      <c r="J7153" s="38">
        <f t="shared" si="150"/>
        <v>-2700000</v>
      </c>
      <c r="K7153" s="38"/>
      <c r="L7153" s="49"/>
      <c r="M7153" s="37" t="s">
        <v>63</v>
      </c>
      <c r="N7153" s="37" t="s">
        <v>64</v>
      </c>
      <c r="O7153" s="37" t="s">
        <v>2566</v>
      </c>
      <c r="P7153" s="37" t="s">
        <v>2567</v>
      </c>
      <c r="Q7153" s="37" t="s">
        <v>2568</v>
      </c>
      <c r="R7153" s="37" t="s">
        <v>2569</v>
      </c>
      <c r="S7153" s="37" t="s">
        <v>3708</v>
      </c>
      <c r="T7153" s="37" t="s">
        <v>3707</v>
      </c>
      <c r="U7153" s="1" t="str">
        <f>VLOOKUP(T7153,[2]VAT!$A:$D,1,0)</f>
        <v>400378</v>
      </c>
      <c r="V7153" s="37" t="s">
        <v>2</v>
      </c>
      <c r="W7153" s="37" t="s">
        <v>2</v>
      </c>
      <c r="X7153" t="str">
        <f>VLOOKUP(T7153,[3]رکوردها!$A:$B,2,0)</f>
        <v>10960035248</v>
      </c>
      <c r="Y7153" t="str">
        <f>VLOOKUP(T7153,[3]رکوردها!$A:$D,4,0)</f>
        <v>411431377863</v>
      </c>
      <c r="Z7153" t="str">
        <f>VLOOKUP(T7153,[3]رکوردها!$A:$C,3,0)</f>
        <v>بوشهر</v>
      </c>
      <c r="AA7153" t="str">
        <f>VLOOKUP(T7153,[3]رکوردها!$A:$F,6,0)</f>
        <v>بوشهر-خ مطهری ساختمان مسیله ط6 واحد 601</v>
      </c>
      <c r="AB7153" t="str">
        <f>VLOOKUP(T7153,[3]رکوردها!$A:$E,5,0)</f>
        <v>7546175666</v>
      </c>
    </row>
    <row r="7154" spans="1:28" s="41" customFormat="1" hidden="1" x14ac:dyDescent="0.2">
      <c r="A7154" s="36">
        <v>142724</v>
      </c>
      <c r="B7154" s="36">
        <v>1190</v>
      </c>
      <c r="C7154" s="36">
        <v>1304</v>
      </c>
      <c r="D7154" s="36" t="str">
        <f>VLOOKUP(C7154,Piv.Analysis!A:AA,27,0)</f>
        <v>دریافت و پرداخت</v>
      </c>
      <c r="E7154" s="36"/>
      <c r="F7154" s="37" t="s">
        <v>71</v>
      </c>
      <c r="G7154" s="37" t="s">
        <v>1841</v>
      </c>
      <c r="H7154" s="38">
        <v>0</v>
      </c>
      <c r="I7154" s="38">
        <v>50000000000</v>
      </c>
      <c r="J7154" s="38">
        <f t="shared" si="150"/>
        <v>-50000000000</v>
      </c>
      <c r="K7154" s="38"/>
      <c r="L7154" s="49"/>
      <c r="M7154" s="37" t="s">
        <v>4</v>
      </c>
      <c r="N7154" s="37" t="s">
        <v>5</v>
      </c>
      <c r="O7154" s="37" t="s">
        <v>6</v>
      </c>
      <c r="P7154" s="37" t="s">
        <v>7</v>
      </c>
      <c r="Q7154" s="37" t="s">
        <v>13</v>
      </c>
      <c r="R7154" s="37" t="s">
        <v>14</v>
      </c>
      <c r="S7154" s="37" t="s">
        <v>4232</v>
      </c>
      <c r="T7154" s="37" t="s">
        <v>4231</v>
      </c>
      <c r="U7154" s="1" t="e">
        <f>VLOOKUP(T7154,[2]VAT!$A:$D,1,0)</f>
        <v>#N/A</v>
      </c>
      <c r="V7154" s="37" t="s">
        <v>2</v>
      </c>
      <c r="W7154" s="37" t="s">
        <v>2</v>
      </c>
      <c r="X7154" t="str">
        <f>VLOOKUP(T7154,[3]رکوردها!$A:$B,2,0)</f>
        <v/>
      </c>
      <c r="Y7154" t="str">
        <f>VLOOKUP(T7154,[3]رکوردها!$A:$D,4,0)</f>
        <v/>
      </c>
      <c r="Z7154" t="str">
        <f>VLOOKUP(T7154,[3]رکوردها!$A:$C,3,0)</f>
        <v/>
      </c>
      <c r="AA7154" t="str">
        <f>VLOOKUP(T7154,[3]رکوردها!$A:$F,6,0)</f>
        <v/>
      </c>
      <c r="AB7154" t="str">
        <f>VLOOKUP(T7154,[3]رکوردها!$A:$E,5,0)</f>
        <v/>
      </c>
    </row>
    <row r="7155" spans="1:28" s="41" customFormat="1" hidden="1" x14ac:dyDescent="0.2">
      <c r="A7155" s="36">
        <v>138514</v>
      </c>
      <c r="B7155" s="36">
        <v>1195</v>
      </c>
      <c r="C7155" s="36">
        <v>1025</v>
      </c>
      <c r="D7155" s="36" t="str">
        <f>VLOOKUP(C7155,Piv.Analysis!A:AA,27,0)</f>
        <v>دریافت و پرداخت</v>
      </c>
      <c r="E7155" s="36"/>
      <c r="F7155" s="37" t="s">
        <v>35</v>
      </c>
      <c r="G7155" s="37" t="s">
        <v>1771</v>
      </c>
      <c r="H7155" s="38">
        <v>7000000000</v>
      </c>
      <c r="I7155" s="38">
        <v>0</v>
      </c>
      <c r="J7155" s="38">
        <f t="shared" si="150"/>
        <v>7000000000</v>
      </c>
      <c r="K7155" s="38"/>
      <c r="L7155" s="49"/>
      <c r="M7155" s="37" t="s">
        <v>4</v>
      </c>
      <c r="N7155" s="37" t="s">
        <v>5</v>
      </c>
      <c r="O7155" s="37" t="s">
        <v>6</v>
      </c>
      <c r="P7155" s="37" t="s">
        <v>7</v>
      </c>
      <c r="Q7155" s="37" t="s">
        <v>13</v>
      </c>
      <c r="R7155" s="37" t="s">
        <v>14</v>
      </c>
      <c r="S7155" s="37" t="s">
        <v>4232</v>
      </c>
      <c r="T7155" s="37" t="s">
        <v>4231</v>
      </c>
      <c r="U7155" s="1" t="e">
        <f>VLOOKUP(T7155,[2]VAT!$A:$D,1,0)</f>
        <v>#N/A</v>
      </c>
      <c r="V7155" s="37" t="s">
        <v>2</v>
      </c>
      <c r="W7155" s="37" t="s">
        <v>2</v>
      </c>
      <c r="X7155" t="str">
        <f>VLOOKUP(T7155,[3]رکوردها!$A:$B,2,0)</f>
        <v/>
      </c>
      <c r="Y7155" t="str">
        <f>VLOOKUP(T7155,[3]رکوردها!$A:$D,4,0)</f>
        <v/>
      </c>
      <c r="Z7155" t="str">
        <f>VLOOKUP(T7155,[3]رکوردها!$A:$C,3,0)</f>
        <v/>
      </c>
      <c r="AA7155" t="str">
        <f>VLOOKUP(T7155,[3]رکوردها!$A:$F,6,0)</f>
        <v/>
      </c>
      <c r="AB7155" t="str">
        <f>VLOOKUP(T7155,[3]رکوردها!$A:$E,5,0)</f>
        <v/>
      </c>
    </row>
    <row r="7156" spans="1:28" s="41" customFormat="1" hidden="1" x14ac:dyDescent="0.2">
      <c r="A7156" s="36">
        <v>141447</v>
      </c>
      <c r="B7156" s="36">
        <v>1236</v>
      </c>
      <c r="C7156" s="36">
        <v>1221</v>
      </c>
      <c r="D7156" s="36" t="str">
        <f>VLOOKUP(C7156,Piv.Analysis!A:AA,27,0)</f>
        <v>دریافت و پرداخت</v>
      </c>
      <c r="E7156" s="36"/>
      <c r="F7156" s="37" t="s">
        <v>202</v>
      </c>
      <c r="G7156" s="37" t="s">
        <v>2232</v>
      </c>
      <c r="H7156" s="38">
        <v>21823298300</v>
      </c>
      <c r="I7156" s="38">
        <v>0</v>
      </c>
      <c r="J7156" s="38">
        <f t="shared" si="150"/>
        <v>21823298300</v>
      </c>
      <c r="K7156" s="38"/>
      <c r="L7156" s="49"/>
      <c r="M7156" s="37" t="s">
        <v>4</v>
      </c>
      <c r="N7156" s="37" t="s">
        <v>5</v>
      </c>
      <c r="O7156" s="37" t="s">
        <v>6</v>
      </c>
      <c r="P7156" s="37" t="s">
        <v>7</v>
      </c>
      <c r="Q7156" s="37" t="s">
        <v>13</v>
      </c>
      <c r="R7156" s="37" t="s">
        <v>14</v>
      </c>
      <c r="S7156" s="37" t="s">
        <v>4232</v>
      </c>
      <c r="T7156" s="37" t="s">
        <v>4231</v>
      </c>
      <c r="U7156" s="1" t="e">
        <f>VLOOKUP(T7156,[2]VAT!$A:$D,1,0)</f>
        <v>#N/A</v>
      </c>
      <c r="V7156" s="37" t="s">
        <v>2</v>
      </c>
      <c r="W7156" s="37" t="s">
        <v>2</v>
      </c>
      <c r="X7156" t="str">
        <f>VLOOKUP(T7156,[3]رکوردها!$A:$B,2,0)</f>
        <v/>
      </c>
      <c r="Y7156" t="str">
        <f>VLOOKUP(T7156,[3]رکوردها!$A:$D,4,0)</f>
        <v/>
      </c>
      <c r="Z7156" t="str">
        <f>VLOOKUP(T7156,[3]رکوردها!$A:$C,3,0)</f>
        <v/>
      </c>
      <c r="AA7156" t="str">
        <f>VLOOKUP(T7156,[3]رکوردها!$A:$F,6,0)</f>
        <v/>
      </c>
      <c r="AB7156" t="str">
        <f>VLOOKUP(T7156,[3]رکوردها!$A:$E,5,0)</f>
        <v/>
      </c>
    </row>
    <row r="7157" spans="1:28" s="41" customFormat="1" hidden="1" x14ac:dyDescent="0.2">
      <c r="A7157" s="36">
        <v>141449</v>
      </c>
      <c r="B7157" s="36">
        <v>1236</v>
      </c>
      <c r="C7157" s="36">
        <v>1221</v>
      </c>
      <c r="D7157" s="36" t="str">
        <f>VLOOKUP(C7157,Piv.Analysis!A:AA,27,0)</f>
        <v>دریافت و پرداخت</v>
      </c>
      <c r="E7157" s="36"/>
      <c r="F7157" s="37" t="s">
        <v>202</v>
      </c>
      <c r="G7157" s="37" t="s">
        <v>2233</v>
      </c>
      <c r="H7157" s="38">
        <v>32000000000</v>
      </c>
      <c r="I7157" s="38">
        <v>0</v>
      </c>
      <c r="J7157" s="38">
        <f t="shared" si="150"/>
        <v>32000000000</v>
      </c>
      <c r="K7157" s="38"/>
      <c r="L7157" s="49"/>
      <c r="M7157" s="37" t="s">
        <v>4</v>
      </c>
      <c r="N7157" s="37" t="s">
        <v>5</v>
      </c>
      <c r="O7157" s="37" t="s">
        <v>6</v>
      </c>
      <c r="P7157" s="37" t="s">
        <v>7</v>
      </c>
      <c r="Q7157" s="37" t="s">
        <v>13</v>
      </c>
      <c r="R7157" s="37" t="s">
        <v>14</v>
      </c>
      <c r="S7157" s="37" t="s">
        <v>4232</v>
      </c>
      <c r="T7157" s="37" t="s">
        <v>4231</v>
      </c>
      <c r="U7157" s="1" t="e">
        <f>VLOOKUP(T7157,[2]VAT!$A:$D,1,0)</f>
        <v>#N/A</v>
      </c>
      <c r="V7157" s="37" t="s">
        <v>2</v>
      </c>
      <c r="W7157" s="37" t="s">
        <v>2</v>
      </c>
      <c r="X7157" t="str">
        <f>VLOOKUP(T7157,[3]رکوردها!$A:$B,2,0)</f>
        <v/>
      </c>
      <c r="Y7157" t="str">
        <f>VLOOKUP(T7157,[3]رکوردها!$A:$D,4,0)</f>
        <v/>
      </c>
      <c r="Z7157" t="str">
        <f>VLOOKUP(T7157,[3]رکوردها!$A:$C,3,0)</f>
        <v/>
      </c>
      <c r="AA7157" t="str">
        <f>VLOOKUP(T7157,[3]رکوردها!$A:$F,6,0)</f>
        <v/>
      </c>
      <c r="AB7157" t="str">
        <f>VLOOKUP(T7157,[3]رکوردها!$A:$E,5,0)</f>
        <v/>
      </c>
    </row>
    <row r="7158" spans="1:28" s="41" customFormat="1" hidden="1" x14ac:dyDescent="0.2">
      <c r="A7158" s="36">
        <v>141451</v>
      </c>
      <c r="B7158" s="36">
        <v>1236</v>
      </c>
      <c r="C7158" s="36">
        <v>1221</v>
      </c>
      <c r="D7158" s="36" t="str">
        <f>VLOOKUP(C7158,Piv.Analysis!A:AA,27,0)</f>
        <v>دریافت و پرداخت</v>
      </c>
      <c r="E7158" s="36"/>
      <c r="F7158" s="37" t="s">
        <v>202</v>
      </c>
      <c r="G7158" s="37" t="s">
        <v>2234</v>
      </c>
      <c r="H7158" s="38">
        <v>2500000000</v>
      </c>
      <c r="I7158" s="38">
        <v>0</v>
      </c>
      <c r="J7158" s="38">
        <f t="shared" ref="J7158:J7176" si="151">H7158-I7158</f>
        <v>2500000000</v>
      </c>
      <c r="K7158" s="38"/>
      <c r="L7158" s="49"/>
      <c r="M7158" s="37" t="s">
        <v>4</v>
      </c>
      <c r="N7158" s="37" t="s">
        <v>5</v>
      </c>
      <c r="O7158" s="37" t="s">
        <v>6</v>
      </c>
      <c r="P7158" s="37" t="s">
        <v>7</v>
      </c>
      <c r="Q7158" s="37" t="s">
        <v>13</v>
      </c>
      <c r="R7158" s="37" t="s">
        <v>14</v>
      </c>
      <c r="S7158" s="37" t="s">
        <v>4232</v>
      </c>
      <c r="T7158" s="37" t="s">
        <v>4231</v>
      </c>
      <c r="U7158" s="1" t="e">
        <f>VLOOKUP(T7158,[2]VAT!$A:$D,1,0)</f>
        <v>#N/A</v>
      </c>
      <c r="V7158" s="37" t="s">
        <v>2</v>
      </c>
      <c r="W7158" s="37" t="s">
        <v>2</v>
      </c>
      <c r="X7158" t="str">
        <f>VLOOKUP(T7158,[3]رکوردها!$A:$B,2,0)</f>
        <v/>
      </c>
      <c r="Y7158" t="str">
        <f>VLOOKUP(T7158,[3]رکوردها!$A:$D,4,0)</f>
        <v/>
      </c>
      <c r="Z7158" t="str">
        <f>VLOOKUP(T7158,[3]رکوردها!$A:$C,3,0)</f>
        <v/>
      </c>
      <c r="AA7158" t="str">
        <f>VLOOKUP(T7158,[3]رکوردها!$A:$F,6,0)</f>
        <v/>
      </c>
      <c r="AB7158" t="str">
        <f>VLOOKUP(T7158,[3]رکوردها!$A:$E,5,0)</f>
        <v/>
      </c>
    </row>
    <row r="7159" spans="1:28" s="41" customFormat="1" hidden="1" x14ac:dyDescent="0.2">
      <c r="A7159" s="36">
        <v>142768</v>
      </c>
      <c r="B7159" s="36">
        <v>1241</v>
      </c>
      <c r="C7159" s="36">
        <v>1310</v>
      </c>
      <c r="D7159" s="36" t="str">
        <f>VLOOKUP(C7159,Piv.Analysis!A:AA,27,0)</f>
        <v>دریافت و پرداخت</v>
      </c>
      <c r="E7159" s="36"/>
      <c r="F7159" s="37" t="s">
        <v>154</v>
      </c>
      <c r="G7159" s="37" t="s">
        <v>1844</v>
      </c>
      <c r="H7159" s="38">
        <v>0</v>
      </c>
      <c r="I7159" s="38">
        <v>50000000000</v>
      </c>
      <c r="J7159" s="38">
        <f t="shared" si="151"/>
        <v>-50000000000</v>
      </c>
      <c r="K7159" s="38"/>
      <c r="L7159" s="49"/>
      <c r="M7159" s="37" t="s">
        <v>4</v>
      </c>
      <c r="N7159" s="37" t="s">
        <v>5</v>
      </c>
      <c r="O7159" s="37" t="s">
        <v>6</v>
      </c>
      <c r="P7159" s="37" t="s">
        <v>7</v>
      </c>
      <c r="Q7159" s="37" t="s">
        <v>13</v>
      </c>
      <c r="R7159" s="37" t="s">
        <v>14</v>
      </c>
      <c r="S7159" s="37" t="s">
        <v>4232</v>
      </c>
      <c r="T7159" s="37" t="s">
        <v>4231</v>
      </c>
      <c r="U7159" s="1" t="e">
        <f>VLOOKUP(T7159,[2]VAT!$A:$D,1,0)</f>
        <v>#N/A</v>
      </c>
      <c r="V7159" s="37" t="s">
        <v>2</v>
      </c>
      <c r="W7159" s="37" t="s">
        <v>2</v>
      </c>
      <c r="X7159" t="str">
        <f>VLOOKUP(T7159,[3]رکوردها!$A:$B,2,0)</f>
        <v/>
      </c>
      <c r="Y7159" t="str">
        <f>VLOOKUP(T7159,[3]رکوردها!$A:$D,4,0)</f>
        <v/>
      </c>
      <c r="Z7159" t="str">
        <f>VLOOKUP(T7159,[3]رکوردها!$A:$C,3,0)</f>
        <v/>
      </c>
      <c r="AA7159" t="str">
        <f>VLOOKUP(T7159,[3]رکوردها!$A:$F,6,0)</f>
        <v/>
      </c>
      <c r="AB7159" t="str">
        <f>VLOOKUP(T7159,[3]رکوردها!$A:$E,5,0)</f>
        <v/>
      </c>
    </row>
    <row r="7160" spans="1:28" s="41" customFormat="1" hidden="1" x14ac:dyDescent="0.2">
      <c r="A7160" s="36">
        <v>141433</v>
      </c>
      <c r="B7160" s="36">
        <v>1250</v>
      </c>
      <c r="C7160" s="36">
        <v>1220</v>
      </c>
      <c r="D7160" s="36" t="str">
        <f>VLOOKUP(C7160,Piv.Analysis!A:AA,27,0)</f>
        <v>دریافت و پرداخت</v>
      </c>
      <c r="E7160" s="36"/>
      <c r="F7160" s="37" t="s">
        <v>81</v>
      </c>
      <c r="G7160" s="37" t="s">
        <v>2258</v>
      </c>
      <c r="H7160" s="38">
        <v>16396700000</v>
      </c>
      <c r="I7160" s="38">
        <v>0</v>
      </c>
      <c r="J7160" s="38">
        <f t="shared" si="151"/>
        <v>16396700000</v>
      </c>
      <c r="K7160" s="38"/>
      <c r="L7160" s="49"/>
      <c r="M7160" s="37" t="s">
        <v>4</v>
      </c>
      <c r="N7160" s="37" t="s">
        <v>5</v>
      </c>
      <c r="O7160" s="37" t="s">
        <v>6</v>
      </c>
      <c r="P7160" s="37" t="s">
        <v>7</v>
      </c>
      <c r="Q7160" s="37" t="s">
        <v>13</v>
      </c>
      <c r="R7160" s="37" t="s">
        <v>14</v>
      </c>
      <c r="S7160" s="37" t="s">
        <v>4232</v>
      </c>
      <c r="T7160" s="37" t="s">
        <v>4231</v>
      </c>
      <c r="U7160" s="1" t="e">
        <f>VLOOKUP(T7160,[2]VAT!$A:$D,1,0)</f>
        <v>#N/A</v>
      </c>
      <c r="V7160" s="37" t="s">
        <v>2</v>
      </c>
      <c r="W7160" s="37" t="s">
        <v>2</v>
      </c>
      <c r="X7160" t="str">
        <f>VLOOKUP(T7160,[3]رکوردها!$A:$B,2,0)</f>
        <v/>
      </c>
      <c r="Y7160" t="str">
        <f>VLOOKUP(T7160,[3]رکوردها!$A:$D,4,0)</f>
        <v/>
      </c>
      <c r="Z7160" t="str">
        <f>VLOOKUP(T7160,[3]رکوردها!$A:$C,3,0)</f>
        <v/>
      </c>
      <c r="AA7160" t="str">
        <f>VLOOKUP(T7160,[3]رکوردها!$A:$F,6,0)</f>
        <v/>
      </c>
      <c r="AB7160" t="str">
        <f>VLOOKUP(T7160,[3]رکوردها!$A:$E,5,0)</f>
        <v/>
      </c>
    </row>
    <row r="7161" spans="1:28" s="41" customFormat="1" hidden="1" x14ac:dyDescent="0.2">
      <c r="A7161" s="36">
        <v>173522</v>
      </c>
      <c r="B7161" s="36">
        <v>1273</v>
      </c>
      <c r="C7161" s="36">
        <v>1567</v>
      </c>
      <c r="D7161" s="39" t="s">
        <v>5175</v>
      </c>
      <c r="E7161" s="36"/>
      <c r="F7161" s="37" t="s">
        <v>105</v>
      </c>
      <c r="G7161" s="37" t="s">
        <v>4234</v>
      </c>
      <c r="H7161" s="38">
        <v>7772792000</v>
      </c>
      <c r="I7161" s="38">
        <v>0</v>
      </c>
      <c r="J7161" s="38">
        <f t="shared" si="151"/>
        <v>7772792000</v>
      </c>
      <c r="K7161" s="38"/>
      <c r="L7161" s="49"/>
      <c r="M7161" s="37" t="s">
        <v>4</v>
      </c>
      <c r="N7161" s="37" t="s">
        <v>5</v>
      </c>
      <c r="O7161" s="37" t="s">
        <v>6</v>
      </c>
      <c r="P7161" s="37" t="s">
        <v>7</v>
      </c>
      <c r="Q7161" s="37" t="s">
        <v>13</v>
      </c>
      <c r="R7161" s="37" t="s">
        <v>14</v>
      </c>
      <c r="S7161" s="37" t="s">
        <v>4232</v>
      </c>
      <c r="T7161" s="37" t="s">
        <v>4231</v>
      </c>
      <c r="U7161" s="1" t="e">
        <f>VLOOKUP(T7161,[2]VAT!$A:$D,1,0)</f>
        <v>#N/A</v>
      </c>
      <c r="V7161" s="37" t="s">
        <v>2</v>
      </c>
      <c r="W7161" s="37" t="s">
        <v>2</v>
      </c>
      <c r="X7161" t="str">
        <f>VLOOKUP(T7161,[3]رکوردها!$A:$B,2,0)</f>
        <v/>
      </c>
      <c r="Y7161" t="str">
        <f>VLOOKUP(T7161,[3]رکوردها!$A:$D,4,0)</f>
        <v/>
      </c>
      <c r="Z7161" t="str">
        <f>VLOOKUP(T7161,[3]رکوردها!$A:$C,3,0)</f>
        <v/>
      </c>
      <c r="AA7161" t="str">
        <f>VLOOKUP(T7161,[3]رکوردها!$A:$F,6,0)</f>
        <v/>
      </c>
      <c r="AB7161" t="str">
        <f>VLOOKUP(T7161,[3]رکوردها!$A:$E,5,0)</f>
        <v/>
      </c>
    </row>
    <row r="7162" spans="1:28" s="41" customFormat="1" hidden="1" x14ac:dyDescent="0.2">
      <c r="A7162" s="36">
        <v>147089</v>
      </c>
      <c r="B7162" s="36">
        <v>1379</v>
      </c>
      <c r="C7162" s="36">
        <v>1450</v>
      </c>
      <c r="D7162" s="39" t="s">
        <v>5175</v>
      </c>
      <c r="E7162" s="36"/>
      <c r="F7162" s="37" t="s">
        <v>42</v>
      </c>
      <c r="G7162" s="37" t="s">
        <v>1732</v>
      </c>
      <c r="H7162" s="38">
        <v>7000000000</v>
      </c>
      <c r="I7162" s="38">
        <v>0</v>
      </c>
      <c r="J7162" s="38">
        <f t="shared" si="151"/>
        <v>7000000000</v>
      </c>
      <c r="K7162" s="38"/>
      <c r="L7162" s="49"/>
      <c r="M7162" s="37" t="s">
        <v>4</v>
      </c>
      <c r="N7162" s="37" t="s">
        <v>5</v>
      </c>
      <c r="O7162" s="37" t="s">
        <v>6</v>
      </c>
      <c r="P7162" s="37" t="s">
        <v>7</v>
      </c>
      <c r="Q7162" s="37" t="s">
        <v>13</v>
      </c>
      <c r="R7162" s="37" t="s">
        <v>14</v>
      </c>
      <c r="S7162" s="37" t="s">
        <v>4232</v>
      </c>
      <c r="T7162" s="37" t="s">
        <v>4231</v>
      </c>
      <c r="U7162" s="1" t="e">
        <f>VLOOKUP(T7162,[2]VAT!$A:$D,1,0)</f>
        <v>#N/A</v>
      </c>
      <c r="V7162" s="37" t="s">
        <v>2</v>
      </c>
      <c r="W7162" s="37" t="s">
        <v>2</v>
      </c>
      <c r="X7162" t="str">
        <f>VLOOKUP(T7162,[3]رکوردها!$A:$B,2,0)</f>
        <v/>
      </c>
      <c r="Y7162" t="str">
        <f>VLOOKUP(T7162,[3]رکوردها!$A:$D,4,0)</f>
        <v/>
      </c>
      <c r="Z7162" t="str">
        <f>VLOOKUP(T7162,[3]رکوردها!$A:$C,3,0)</f>
        <v/>
      </c>
      <c r="AA7162" t="str">
        <f>VLOOKUP(T7162,[3]رکوردها!$A:$F,6,0)</f>
        <v/>
      </c>
      <c r="AB7162" t="str">
        <f>VLOOKUP(T7162,[3]رکوردها!$A:$E,5,0)</f>
        <v/>
      </c>
    </row>
    <row r="7163" spans="1:28" s="41" customFormat="1" hidden="1" x14ac:dyDescent="0.2">
      <c r="A7163" s="36">
        <v>174625</v>
      </c>
      <c r="B7163" s="36">
        <v>1565</v>
      </c>
      <c r="C7163" s="36">
        <v>1661</v>
      </c>
      <c r="D7163" s="36" t="str">
        <f>VLOOKUP(C7163,Piv.Analysis!A:AA,27,0)</f>
        <v>دریافت و پرداخت</v>
      </c>
      <c r="E7163" s="36"/>
      <c r="F7163" s="37" t="s">
        <v>45</v>
      </c>
      <c r="G7163" s="37" t="s">
        <v>1745</v>
      </c>
      <c r="H7163" s="38">
        <v>7000000000</v>
      </c>
      <c r="I7163" s="38">
        <v>0</v>
      </c>
      <c r="J7163" s="38">
        <f t="shared" si="151"/>
        <v>7000000000</v>
      </c>
      <c r="K7163" s="38"/>
      <c r="L7163" s="49"/>
      <c r="M7163" s="37" t="s">
        <v>4</v>
      </c>
      <c r="N7163" s="37" t="s">
        <v>5</v>
      </c>
      <c r="O7163" s="37" t="s">
        <v>6</v>
      </c>
      <c r="P7163" s="37" t="s">
        <v>7</v>
      </c>
      <c r="Q7163" s="37" t="s">
        <v>13</v>
      </c>
      <c r="R7163" s="37" t="s">
        <v>14</v>
      </c>
      <c r="S7163" s="37" t="s">
        <v>4232</v>
      </c>
      <c r="T7163" s="37" t="s">
        <v>4231</v>
      </c>
      <c r="U7163" s="1" t="e">
        <f>VLOOKUP(T7163,[2]VAT!$A:$D,1,0)</f>
        <v>#N/A</v>
      </c>
      <c r="V7163" s="37" t="s">
        <v>2</v>
      </c>
      <c r="W7163" s="37" t="s">
        <v>2</v>
      </c>
      <c r="X7163" t="str">
        <f>VLOOKUP(T7163,[3]رکوردها!$A:$B,2,0)</f>
        <v/>
      </c>
      <c r="Y7163" t="str">
        <f>VLOOKUP(T7163,[3]رکوردها!$A:$D,4,0)</f>
        <v/>
      </c>
      <c r="Z7163" t="str">
        <f>VLOOKUP(T7163,[3]رکوردها!$A:$C,3,0)</f>
        <v/>
      </c>
      <c r="AA7163" t="str">
        <f>VLOOKUP(T7163,[3]رکوردها!$A:$F,6,0)</f>
        <v/>
      </c>
      <c r="AB7163" t="str">
        <f>VLOOKUP(T7163,[3]رکوردها!$A:$E,5,0)</f>
        <v/>
      </c>
    </row>
    <row r="7164" spans="1:28" s="41" customFormat="1" hidden="1" x14ac:dyDescent="0.2">
      <c r="A7164" s="36">
        <v>137836</v>
      </c>
      <c r="B7164" s="36">
        <v>1185</v>
      </c>
      <c r="C7164" s="36">
        <v>998</v>
      </c>
      <c r="D7164" s="36" t="str">
        <f>VLOOKUP(C7164,Piv.Analysis!A:AA,27,0)</f>
        <v>دریافت و پرداخت</v>
      </c>
      <c r="E7164" s="36"/>
      <c r="F7164" s="37" t="s">
        <v>71</v>
      </c>
      <c r="G7164" s="37" t="s">
        <v>4235</v>
      </c>
      <c r="H7164" s="38">
        <v>0</v>
      </c>
      <c r="I7164" s="38">
        <v>3680611000</v>
      </c>
      <c r="J7164" s="38">
        <f t="shared" si="151"/>
        <v>-3680611000</v>
      </c>
      <c r="K7164" s="38"/>
      <c r="L7164" s="49"/>
      <c r="M7164" s="37" t="s">
        <v>54</v>
      </c>
      <c r="N7164" s="37" t="s">
        <v>55</v>
      </c>
      <c r="O7164" s="37" t="s">
        <v>2535</v>
      </c>
      <c r="P7164" s="37" t="s">
        <v>2536</v>
      </c>
      <c r="Q7164" s="37" t="s">
        <v>2537</v>
      </c>
      <c r="R7164" s="37" t="s">
        <v>2538</v>
      </c>
      <c r="S7164" s="37" t="s">
        <v>4237</v>
      </c>
      <c r="T7164" s="37" t="s">
        <v>4236</v>
      </c>
      <c r="U7164" s="1" t="e">
        <f>VLOOKUP(T7164,[2]VAT!$A:$D,1,0)</f>
        <v>#N/A</v>
      </c>
      <c r="V7164" s="37" t="s">
        <v>2</v>
      </c>
      <c r="W7164" s="37" t="s">
        <v>2</v>
      </c>
      <c r="X7164" t="str">
        <f>VLOOKUP(T7164,[3]رکوردها!$A:$B,2,0)</f>
        <v/>
      </c>
      <c r="Y7164" t="str">
        <f>VLOOKUP(T7164,[3]رکوردها!$A:$D,4,0)</f>
        <v/>
      </c>
      <c r="Z7164" t="str">
        <f>VLOOKUP(T7164,[3]رکوردها!$A:$C,3,0)</f>
        <v/>
      </c>
      <c r="AA7164" t="str">
        <f>VLOOKUP(T7164,[3]رکوردها!$A:$F,6,0)</f>
        <v/>
      </c>
      <c r="AB7164" t="str">
        <f>VLOOKUP(T7164,[3]رکوردها!$A:$E,5,0)</f>
        <v/>
      </c>
    </row>
    <row r="7165" spans="1:28" s="41" customFormat="1" hidden="1" x14ac:dyDescent="0.2">
      <c r="A7165" s="36">
        <v>153841</v>
      </c>
      <c r="B7165" s="36">
        <v>1464</v>
      </c>
      <c r="C7165" s="36">
        <v>1533</v>
      </c>
      <c r="D7165" s="39" t="s">
        <v>5178</v>
      </c>
      <c r="E7165" s="36"/>
      <c r="F7165" s="37" t="s">
        <v>2279</v>
      </c>
      <c r="G7165" s="37" t="s">
        <v>3710</v>
      </c>
      <c r="H7165" s="38">
        <v>2700000</v>
      </c>
      <c r="I7165" s="38">
        <v>0</v>
      </c>
      <c r="J7165" s="38">
        <f t="shared" si="151"/>
        <v>2700000</v>
      </c>
      <c r="K7165" s="38"/>
      <c r="L7165" s="49"/>
      <c r="M7165" s="37" t="s">
        <v>63</v>
      </c>
      <c r="N7165" s="37" t="s">
        <v>64</v>
      </c>
      <c r="O7165" s="37" t="s">
        <v>2566</v>
      </c>
      <c r="P7165" s="37" t="s">
        <v>2567</v>
      </c>
      <c r="Q7165" s="37" t="s">
        <v>2568</v>
      </c>
      <c r="R7165" s="37" t="s">
        <v>2569</v>
      </c>
      <c r="S7165" s="37" t="s">
        <v>3708</v>
      </c>
      <c r="T7165" s="37" t="s">
        <v>3707</v>
      </c>
      <c r="U7165" s="1" t="str">
        <f>VLOOKUP(T7165,[2]VAT!$A:$D,1,0)</f>
        <v>400378</v>
      </c>
      <c r="V7165" s="37" t="s">
        <v>2</v>
      </c>
      <c r="W7165" s="37" t="s">
        <v>2</v>
      </c>
      <c r="X7165" t="str">
        <f>VLOOKUP(T7165,[3]رکوردها!$A:$B,2,0)</f>
        <v>10960035248</v>
      </c>
      <c r="Y7165" t="str">
        <f>VLOOKUP(T7165,[3]رکوردها!$A:$D,4,0)</f>
        <v>411431377863</v>
      </c>
      <c r="Z7165" t="str">
        <f>VLOOKUP(T7165,[3]رکوردها!$A:$C,3,0)</f>
        <v>بوشهر</v>
      </c>
      <c r="AA7165" t="str">
        <f>VLOOKUP(T7165,[3]رکوردها!$A:$F,6,0)</f>
        <v>بوشهر-خ مطهری ساختمان مسیله ط6 واحد 601</v>
      </c>
      <c r="AB7165" t="str">
        <f>VLOOKUP(T7165,[3]رکوردها!$A:$E,5,0)</f>
        <v>7546175666</v>
      </c>
    </row>
    <row r="7166" spans="1:28" s="41" customFormat="1" hidden="1" x14ac:dyDescent="0.2">
      <c r="A7166" s="36">
        <v>142211</v>
      </c>
      <c r="B7166" s="36">
        <v>1310</v>
      </c>
      <c r="C7166" s="36">
        <v>1287</v>
      </c>
      <c r="D7166" s="36" t="str">
        <f>VLOOKUP(C7166,Piv.Analysis!A:AA,27,0)</f>
        <v>اصلاح و انتقال</v>
      </c>
      <c r="E7166" s="36"/>
      <c r="F7166" s="37" t="s">
        <v>1951</v>
      </c>
      <c r="G7166" s="37" t="s">
        <v>4239</v>
      </c>
      <c r="H7166" s="38">
        <v>0</v>
      </c>
      <c r="I7166" s="38">
        <v>344158095004</v>
      </c>
      <c r="J7166" s="38">
        <f t="shared" si="151"/>
        <v>-344158095004</v>
      </c>
      <c r="K7166" s="38"/>
      <c r="L7166" s="49"/>
      <c r="M7166" s="37" t="s">
        <v>2525</v>
      </c>
      <c r="N7166" s="37" t="s">
        <v>2526</v>
      </c>
      <c r="O7166" s="37" t="s">
        <v>2527</v>
      </c>
      <c r="P7166" s="37" t="s">
        <v>2528</v>
      </c>
      <c r="Q7166" s="37" t="s">
        <v>2532</v>
      </c>
      <c r="R7166" s="37" t="s">
        <v>2533</v>
      </c>
      <c r="S7166" s="37" t="s">
        <v>4237</v>
      </c>
      <c r="T7166" s="37" t="s">
        <v>4236</v>
      </c>
      <c r="U7166" s="1" t="e">
        <f>VLOOKUP(T7166,[2]VAT!$A:$D,1,0)</f>
        <v>#N/A</v>
      </c>
      <c r="V7166" s="37" t="s">
        <v>2</v>
      </c>
      <c r="W7166" s="37" t="s">
        <v>2</v>
      </c>
      <c r="X7166" t="str">
        <f>VLOOKUP(T7166,[3]رکوردها!$A:$B,2,0)</f>
        <v/>
      </c>
      <c r="Y7166" t="str">
        <f>VLOOKUP(T7166,[3]رکوردها!$A:$D,4,0)</f>
        <v/>
      </c>
      <c r="Z7166" t="str">
        <f>VLOOKUP(T7166,[3]رکوردها!$A:$C,3,0)</f>
        <v/>
      </c>
      <c r="AA7166" t="str">
        <f>VLOOKUP(T7166,[3]رکوردها!$A:$F,6,0)</f>
        <v/>
      </c>
      <c r="AB7166" t="str">
        <f>VLOOKUP(T7166,[3]رکوردها!$A:$E,5,0)</f>
        <v/>
      </c>
    </row>
    <row r="7167" spans="1:28" s="41" customFormat="1" hidden="1" x14ac:dyDescent="0.2">
      <c r="A7167" s="36">
        <v>142207</v>
      </c>
      <c r="B7167" s="36">
        <v>1310</v>
      </c>
      <c r="C7167" s="36">
        <v>1287</v>
      </c>
      <c r="D7167" s="36" t="str">
        <f>VLOOKUP(C7167,Piv.Analysis!A:AA,27,0)</f>
        <v>اصلاح و انتقال</v>
      </c>
      <c r="E7167" s="36"/>
      <c r="F7167" s="37" t="s">
        <v>1951</v>
      </c>
      <c r="G7167" s="37" t="s">
        <v>4239</v>
      </c>
      <c r="H7167" s="38">
        <v>344158095004</v>
      </c>
      <c r="I7167" s="38">
        <v>0</v>
      </c>
      <c r="J7167" s="38">
        <f t="shared" si="151"/>
        <v>344158095004</v>
      </c>
      <c r="K7167" s="38"/>
      <c r="L7167" s="49"/>
      <c r="M7167" s="37" t="s">
        <v>2525</v>
      </c>
      <c r="N7167" s="37" t="s">
        <v>2526</v>
      </c>
      <c r="O7167" s="37" t="s">
        <v>2527</v>
      </c>
      <c r="P7167" s="37" t="s">
        <v>2528</v>
      </c>
      <c r="Q7167" s="37" t="s">
        <v>2529</v>
      </c>
      <c r="R7167" s="37" t="s">
        <v>2530</v>
      </c>
      <c r="S7167" s="37" t="s">
        <v>4237</v>
      </c>
      <c r="T7167" s="37" t="s">
        <v>4236</v>
      </c>
      <c r="U7167" s="1" t="e">
        <f>VLOOKUP(T7167,[2]VAT!$A:$D,1,0)</f>
        <v>#N/A</v>
      </c>
      <c r="V7167" s="37" t="s">
        <v>2</v>
      </c>
      <c r="W7167" s="37" t="s">
        <v>2</v>
      </c>
      <c r="X7167" t="str">
        <f>VLOOKUP(T7167,[3]رکوردها!$A:$B,2,0)</f>
        <v/>
      </c>
      <c r="Y7167" t="str">
        <f>VLOOKUP(T7167,[3]رکوردها!$A:$D,4,0)</f>
        <v/>
      </c>
      <c r="Z7167" t="str">
        <f>VLOOKUP(T7167,[3]رکوردها!$A:$C,3,0)</f>
        <v/>
      </c>
      <c r="AA7167" t="str">
        <f>VLOOKUP(T7167,[3]رکوردها!$A:$F,6,0)</f>
        <v/>
      </c>
      <c r="AB7167" t="str">
        <f>VLOOKUP(T7167,[3]رکوردها!$A:$E,5,0)</f>
        <v/>
      </c>
    </row>
    <row r="7168" spans="1:28" s="41" customFormat="1" hidden="1" x14ac:dyDescent="0.2">
      <c r="A7168" s="36">
        <v>146826</v>
      </c>
      <c r="B7168" s="36">
        <v>1292</v>
      </c>
      <c r="C7168" s="36">
        <v>1431</v>
      </c>
      <c r="D7168" s="36" t="str">
        <f>VLOOKUP(C7168,Piv.Analysis!A:AA,27,0)</f>
        <v>حقوق و دستمزد</v>
      </c>
      <c r="E7168" s="36"/>
      <c r="F7168" s="37" t="s">
        <v>11</v>
      </c>
      <c r="G7168" s="37" t="s">
        <v>53</v>
      </c>
      <c r="H7168" s="38">
        <v>0</v>
      </c>
      <c r="I7168" s="38">
        <v>21402613</v>
      </c>
      <c r="J7168" s="38">
        <f t="shared" si="151"/>
        <v>-21402613</v>
      </c>
      <c r="K7168" s="38"/>
      <c r="L7168" s="49"/>
      <c r="M7168" s="37" t="s">
        <v>54</v>
      </c>
      <c r="N7168" s="37" t="s">
        <v>55</v>
      </c>
      <c r="O7168" s="37" t="s">
        <v>56</v>
      </c>
      <c r="P7168" s="37" t="s">
        <v>57</v>
      </c>
      <c r="Q7168" s="37" t="s">
        <v>58</v>
      </c>
      <c r="R7168" s="37" t="s">
        <v>59</v>
      </c>
      <c r="S7168" s="37" t="s">
        <v>3808</v>
      </c>
      <c r="T7168" s="37" t="s">
        <v>3807</v>
      </c>
      <c r="U7168" s="1" t="e">
        <f>VLOOKUP(T7168,[2]VAT!$A:$D,1,0)</f>
        <v>#N/A</v>
      </c>
      <c r="V7168" s="37" t="s">
        <v>2</v>
      </c>
      <c r="W7168" s="37" t="s">
        <v>2</v>
      </c>
      <c r="X7168" t="str">
        <f>VLOOKUP(T7168,[3]رکوردها!$A:$B,2,0)</f>
        <v>6649830585</v>
      </c>
      <c r="Y7168" t="str">
        <f>VLOOKUP(T7168,[3]رکوردها!$A:$D,4,0)</f>
        <v/>
      </c>
      <c r="Z7168" t="str">
        <f>VLOOKUP(T7168,[3]رکوردها!$A:$C,3,0)</f>
        <v/>
      </c>
      <c r="AA7168" t="str">
        <f>VLOOKUP(T7168,[3]رکوردها!$A:$F,6,0)</f>
        <v/>
      </c>
      <c r="AB7168" t="str">
        <f>VLOOKUP(T7168,[3]رکوردها!$A:$E,5,0)</f>
        <v/>
      </c>
    </row>
    <row r="7169" spans="1:28" s="41" customFormat="1" hidden="1" x14ac:dyDescent="0.2">
      <c r="A7169" s="36">
        <v>175450</v>
      </c>
      <c r="B7169" s="36">
        <v>1518</v>
      </c>
      <c r="C7169" s="36">
        <v>1709</v>
      </c>
      <c r="D7169" s="36" t="str">
        <f>VLOOKUP(C7169,Piv.Analysis!A:AA,27,0)</f>
        <v>حقوق و دستمزد</v>
      </c>
      <c r="E7169" s="36"/>
      <c r="F7169" s="37" t="s">
        <v>15</v>
      </c>
      <c r="G7169" s="37" t="s">
        <v>60</v>
      </c>
      <c r="H7169" s="38">
        <v>0</v>
      </c>
      <c r="I7169" s="38">
        <v>21402613</v>
      </c>
      <c r="J7169" s="38">
        <f t="shared" si="151"/>
        <v>-21402613</v>
      </c>
      <c r="K7169" s="38"/>
      <c r="L7169" s="49"/>
      <c r="M7169" s="37" t="s">
        <v>54</v>
      </c>
      <c r="N7169" s="37" t="s">
        <v>55</v>
      </c>
      <c r="O7169" s="37" t="s">
        <v>56</v>
      </c>
      <c r="P7169" s="37" t="s">
        <v>57</v>
      </c>
      <c r="Q7169" s="37" t="s">
        <v>58</v>
      </c>
      <c r="R7169" s="37" t="s">
        <v>59</v>
      </c>
      <c r="S7169" s="37" t="s">
        <v>3808</v>
      </c>
      <c r="T7169" s="37" t="s">
        <v>3807</v>
      </c>
      <c r="U7169" s="1" t="e">
        <f>VLOOKUP(T7169,[2]VAT!$A:$D,1,0)</f>
        <v>#N/A</v>
      </c>
      <c r="V7169" s="37" t="s">
        <v>2</v>
      </c>
      <c r="W7169" s="37" t="s">
        <v>2</v>
      </c>
      <c r="X7169" t="str">
        <f>VLOOKUP(T7169,[3]رکوردها!$A:$B,2,0)</f>
        <v>6649830585</v>
      </c>
      <c r="Y7169" t="str">
        <f>VLOOKUP(T7169,[3]رکوردها!$A:$D,4,0)</f>
        <v/>
      </c>
      <c r="Z7169" t="str">
        <f>VLOOKUP(T7169,[3]رکوردها!$A:$C,3,0)</f>
        <v/>
      </c>
      <c r="AA7169" t="str">
        <f>VLOOKUP(T7169,[3]رکوردها!$A:$F,6,0)</f>
        <v/>
      </c>
      <c r="AB7169" t="str">
        <f>VLOOKUP(T7169,[3]رکوردها!$A:$E,5,0)</f>
        <v/>
      </c>
    </row>
    <row r="7170" spans="1:28" s="41" customFormat="1" hidden="1" x14ac:dyDescent="0.2">
      <c r="A7170" s="36">
        <v>177034</v>
      </c>
      <c r="B7170" s="36">
        <v>1666</v>
      </c>
      <c r="C7170" s="36">
        <v>1842</v>
      </c>
      <c r="D7170" s="36" t="str">
        <f>VLOOKUP(C7170,Piv.Analysis!A:AA,27,0)</f>
        <v>حقوق و دستمزد</v>
      </c>
      <c r="E7170" s="36"/>
      <c r="F7170" s="37" t="s">
        <v>0</v>
      </c>
      <c r="G7170" s="37" t="s">
        <v>61</v>
      </c>
      <c r="H7170" s="38">
        <v>0</v>
      </c>
      <c r="I7170" s="38">
        <v>21402614</v>
      </c>
      <c r="J7170" s="38">
        <f t="shared" si="151"/>
        <v>-21402614</v>
      </c>
      <c r="K7170" s="38"/>
      <c r="L7170" s="49"/>
      <c r="M7170" s="37" t="s">
        <v>54</v>
      </c>
      <c r="N7170" s="37" t="s">
        <v>55</v>
      </c>
      <c r="O7170" s="37" t="s">
        <v>56</v>
      </c>
      <c r="P7170" s="37" t="s">
        <v>57</v>
      </c>
      <c r="Q7170" s="37" t="s">
        <v>58</v>
      </c>
      <c r="R7170" s="37" t="s">
        <v>59</v>
      </c>
      <c r="S7170" s="37" t="s">
        <v>3808</v>
      </c>
      <c r="T7170" s="37" t="s">
        <v>3807</v>
      </c>
      <c r="U7170" s="1" t="e">
        <f>VLOOKUP(T7170,[2]VAT!$A:$D,1,0)</f>
        <v>#N/A</v>
      </c>
      <c r="V7170" s="37" t="s">
        <v>2</v>
      </c>
      <c r="W7170" s="37" t="s">
        <v>2</v>
      </c>
      <c r="X7170" t="str">
        <f>VLOOKUP(T7170,[3]رکوردها!$A:$B,2,0)</f>
        <v>6649830585</v>
      </c>
      <c r="Y7170" t="str">
        <f>VLOOKUP(T7170,[3]رکوردها!$A:$D,4,0)</f>
        <v/>
      </c>
      <c r="Z7170" t="str">
        <f>VLOOKUP(T7170,[3]رکوردها!$A:$C,3,0)</f>
        <v/>
      </c>
      <c r="AA7170" t="str">
        <f>VLOOKUP(T7170,[3]رکوردها!$A:$F,6,0)</f>
        <v/>
      </c>
      <c r="AB7170" t="str">
        <f>VLOOKUP(T7170,[3]رکوردها!$A:$E,5,0)</f>
        <v/>
      </c>
    </row>
    <row r="7171" spans="1:28" s="41" customFormat="1" hidden="1" x14ac:dyDescent="0.2">
      <c r="A7171" s="36">
        <v>146743</v>
      </c>
      <c r="B7171" s="36">
        <v>1289</v>
      </c>
      <c r="C7171" s="36">
        <v>1428</v>
      </c>
      <c r="D7171" s="36" t="str">
        <f>VLOOKUP(C7171,Piv.Analysis!A:AA,27,0)</f>
        <v>حقوق و دستمزد</v>
      </c>
      <c r="E7171" s="36"/>
      <c r="F7171" s="37" t="s">
        <v>11</v>
      </c>
      <c r="G7171" s="37" t="s">
        <v>3821</v>
      </c>
      <c r="H7171" s="38">
        <v>0</v>
      </c>
      <c r="I7171" s="38">
        <v>1500000</v>
      </c>
      <c r="J7171" s="38">
        <f t="shared" si="151"/>
        <v>-1500000</v>
      </c>
      <c r="K7171" s="38"/>
      <c r="L7171" s="49"/>
      <c r="M7171" s="37" t="s">
        <v>63</v>
      </c>
      <c r="N7171" s="37" t="s">
        <v>64</v>
      </c>
      <c r="O7171" s="37" t="s">
        <v>65</v>
      </c>
      <c r="P7171" s="37" t="s">
        <v>66</v>
      </c>
      <c r="Q7171" s="37" t="s">
        <v>67</v>
      </c>
      <c r="R7171" s="37" t="s">
        <v>68</v>
      </c>
      <c r="S7171" s="37" t="s">
        <v>3808</v>
      </c>
      <c r="T7171" s="37" t="s">
        <v>3807</v>
      </c>
      <c r="U7171" s="1" t="e">
        <f>VLOOKUP(T7171,[2]VAT!$A:$D,1,0)</f>
        <v>#N/A</v>
      </c>
      <c r="V7171" s="37" t="s">
        <v>2</v>
      </c>
      <c r="W7171" s="37" t="s">
        <v>2</v>
      </c>
      <c r="X7171" t="str">
        <f>VLOOKUP(T7171,[3]رکوردها!$A:$B,2,0)</f>
        <v>6649830585</v>
      </c>
      <c r="Y7171" t="str">
        <f>VLOOKUP(T7171,[3]رکوردها!$A:$D,4,0)</f>
        <v/>
      </c>
      <c r="Z7171" t="str">
        <f>VLOOKUP(T7171,[3]رکوردها!$A:$C,3,0)</f>
        <v/>
      </c>
      <c r="AA7171" t="str">
        <f>VLOOKUP(T7171,[3]رکوردها!$A:$F,6,0)</f>
        <v/>
      </c>
      <c r="AB7171" t="str">
        <f>VLOOKUP(T7171,[3]رکوردها!$A:$E,5,0)</f>
        <v/>
      </c>
    </row>
    <row r="7172" spans="1:28" s="41" customFormat="1" hidden="1" x14ac:dyDescent="0.2">
      <c r="A7172" s="36">
        <v>175405</v>
      </c>
      <c r="B7172" s="36">
        <v>1516</v>
      </c>
      <c r="C7172" s="36">
        <v>1707</v>
      </c>
      <c r="D7172" s="36" t="str">
        <f>VLOOKUP(C7172,Piv.Analysis!A:AA,27,0)</f>
        <v>حقوق و دستمزد</v>
      </c>
      <c r="E7172" s="36"/>
      <c r="F7172" s="37" t="s">
        <v>15</v>
      </c>
      <c r="G7172" s="37" t="s">
        <v>62</v>
      </c>
      <c r="H7172" s="38">
        <v>0</v>
      </c>
      <c r="I7172" s="38">
        <v>1500000</v>
      </c>
      <c r="J7172" s="38">
        <f t="shared" si="151"/>
        <v>-1500000</v>
      </c>
      <c r="K7172" s="38"/>
      <c r="L7172" s="49"/>
      <c r="M7172" s="37" t="s">
        <v>63</v>
      </c>
      <c r="N7172" s="37" t="s">
        <v>64</v>
      </c>
      <c r="O7172" s="37" t="s">
        <v>65</v>
      </c>
      <c r="P7172" s="37" t="s">
        <v>66</v>
      </c>
      <c r="Q7172" s="37" t="s">
        <v>67</v>
      </c>
      <c r="R7172" s="37" t="s">
        <v>68</v>
      </c>
      <c r="S7172" s="37" t="s">
        <v>3808</v>
      </c>
      <c r="T7172" s="37" t="s">
        <v>3807</v>
      </c>
      <c r="U7172" s="1" t="e">
        <f>VLOOKUP(T7172,[2]VAT!$A:$D,1,0)</f>
        <v>#N/A</v>
      </c>
      <c r="V7172" s="37" t="s">
        <v>2</v>
      </c>
      <c r="W7172" s="37" t="s">
        <v>2</v>
      </c>
      <c r="X7172" t="str">
        <f>VLOOKUP(T7172,[3]رکوردها!$A:$B,2,0)</f>
        <v>6649830585</v>
      </c>
      <c r="Y7172" t="str">
        <f>VLOOKUP(T7172,[3]رکوردها!$A:$D,4,0)</f>
        <v/>
      </c>
      <c r="Z7172" t="str">
        <f>VLOOKUP(T7172,[3]رکوردها!$A:$C,3,0)</f>
        <v/>
      </c>
      <c r="AA7172" t="str">
        <f>VLOOKUP(T7172,[3]رکوردها!$A:$F,6,0)</f>
        <v/>
      </c>
      <c r="AB7172" t="str">
        <f>VLOOKUP(T7172,[3]رکوردها!$A:$E,5,0)</f>
        <v/>
      </c>
    </row>
    <row r="7173" spans="1:28" s="41" customFormat="1" hidden="1" x14ac:dyDescent="0.2">
      <c r="A7173" s="36">
        <v>177004</v>
      </c>
      <c r="B7173" s="36">
        <v>1665</v>
      </c>
      <c r="C7173" s="36">
        <v>1841</v>
      </c>
      <c r="D7173" s="36" t="str">
        <f>VLOOKUP(C7173,Piv.Analysis!A:AA,27,0)</f>
        <v>حقوق و دستمزد</v>
      </c>
      <c r="E7173" s="36"/>
      <c r="F7173" s="37" t="s">
        <v>0</v>
      </c>
      <c r="G7173" s="37" t="s">
        <v>70</v>
      </c>
      <c r="H7173" s="38">
        <v>0</v>
      </c>
      <c r="I7173" s="38">
        <v>1500000</v>
      </c>
      <c r="J7173" s="38">
        <f t="shared" si="151"/>
        <v>-1500000</v>
      </c>
      <c r="K7173" s="38"/>
      <c r="L7173" s="49"/>
      <c r="M7173" s="37" t="s">
        <v>63</v>
      </c>
      <c r="N7173" s="37" t="s">
        <v>64</v>
      </c>
      <c r="O7173" s="37" t="s">
        <v>65</v>
      </c>
      <c r="P7173" s="37" t="s">
        <v>66</v>
      </c>
      <c r="Q7173" s="37" t="s">
        <v>67</v>
      </c>
      <c r="R7173" s="37" t="s">
        <v>68</v>
      </c>
      <c r="S7173" s="37" t="s">
        <v>3808</v>
      </c>
      <c r="T7173" s="37" t="s">
        <v>3807</v>
      </c>
      <c r="U7173" s="1" t="e">
        <f>VLOOKUP(T7173,[2]VAT!$A:$D,1,0)</f>
        <v>#N/A</v>
      </c>
      <c r="V7173" s="37" t="s">
        <v>2</v>
      </c>
      <c r="W7173" s="37" t="s">
        <v>2</v>
      </c>
      <c r="X7173" t="str">
        <f>VLOOKUP(T7173,[3]رکوردها!$A:$B,2,0)</f>
        <v>6649830585</v>
      </c>
      <c r="Y7173" t="str">
        <f>VLOOKUP(T7173,[3]رکوردها!$A:$D,4,0)</f>
        <v/>
      </c>
      <c r="Z7173" t="str">
        <f>VLOOKUP(T7173,[3]رکوردها!$A:$C,3,0)</f>
        <v/>
      </c>
      <c r="AA7173" t="str">
        <f>VLOOKUP(T7173,[3]رکوردها!$A:$F,6,0)</f>
        <v/>
      </c>
      <c r="AB7173" t="str">
        <f>VLOOKUP(T7173,[3]رکوردها!$A:$E,5,0)</f>
        <v/>
      </c>
    </row>
    <row r="7174" spans="1:28" s="41" customFormat="1" hidden="1" x14ac:dyDescent="0.2">
      <c r="A7174" s="36">
        <v>183284</v>
      </c>
      <c r="B7174" s="36">
        <v>1658</v>
      </c>
      <c r="C7174" s="36">
        <v>1648</v>
      </c>
      <c r="D7174" s="39" t="s">
        <v>5178</v>
      </c>
      <c r="E7174" s="39"/>
      <c r="F7174" s="37" t="s">
        <v>0</v>
      </c>
      <c r="G7174" s="37" t="s">
        <v>4240</v>
      </c>
      <c r="H7174" s="38">
        <v>506790000</v>
      </c>
      <c r="I7174" s="38">
        <v>0</v>
      </c>
      <c r="J7174" s="38">
        <f t="shared" si="151"/>
        <v>506790000</v>
      </c>
      <c r="K7174" s="38"/>
      <c r="L7174" s="49"/>
      <c r="M7174" s="37" t="s">
        <v>63</v>
      </c>
      <c r="N7174" s="37" t="s">
        <v>64</v>
      </c>
      <c r="O7174" s="37" t="s">
        <v>2566</v>
      </c>
      <c r="P7174" s="37" t="s">
        <v>2567</v>
      </c>
      <c r="Q7174" s="37" t="s">
        <v>2568</v>
      </c>
      <c r="R7174" s="37" t="s">
        <v>2569</v>
      </c>
      <c r="S7174" s="37" t="s">
        <v>4242</v>
      </c>
      <c r="T7174" s="37" t="s">
        <v>4241</v>
      </c>
      <c r="U7174" s="1" t="str">
        <f>VLOOKUP(T7174,[2]VAT!$A:$D,1,0)</f>
        <v>400418</v>
      </c>
      <c r="V7174" s="37" t="s">
        <v>2</v>
      </c>
      <c r="W7174" s="37" t="s">
        <v>2</v>
      </c>
      <c r="X7174" t="str">
        <f>VLOOKUP(T7174,[3]رکوردها!$A:$B,2,0)</f>
        <v/>
      </c>
      <c r="Y7174" t="str">
        <f>VLOOKUP(T7174,[3]رکوردها!$A:$D,4,0)</f>
        <v>411134193863</v>
      </c>
      <c r="Z7174" t="str">
        <f>VLOOKUP(T7174,[3]رکوردها!$A:$C,3,0)</f>
        <v>زنجان</v>
      </c>
      <c r="AA7174" t="str">
        <f>VLOOKUP(T7174,[3]رکوردها!$A:$F,6,0)</f>
        <v>زنجان-شهرک صنعتی علی آباد بلوار ثبوتی - خیابان شهریور یکم</v>
      </c>
      <c r="AB7174" t="str">
        <f>VLOOKUP(T7174,[3]رکوردها!$A:$E,5,0)</f>
        <v>4533156979</v>
      </c>
    </row>
    <row r="7175" spans="1:28" s="41" customFormat="1" hidden="1" x14ac:dyDescent="0.2">
      <c r="A7175" s="36">
        <v>183285</v>
      </c>
      <c r="B7175" s="36">
        <v>1658</v>
      </c>
      <c r="C7175" s="36">
        <v>1648</v>
      </c>
      <c r="D7175" s="39" t="s">
        <v>5178</v>
      </c>
      <c r="E7175" s="39"/>
      <c r="F7175" s="37" t="s">
        <v>0</v>
      </c>
      <c r="G7175" s="37" t="s">
        <v>4240</v>
      </c>
      <c r="H7175" s="38">
        <v>0</v>
      </c>
      <c r="I7175" s="38">
        <v>506790000</v>
      </c>
      <c r="J7175" s="38">
        <f t="shared" si="151"/>
        <v>-506790000</v>
      </c>
      <c r="K7175" s="38"/>
      <c r="L7175" s="49"/>
      <c r="M7175" s="37" t="s">
        <v>63</v>
      </c>
      <c r="N7175" s="37" t="s">
        <v>64</v>
      </c>
      <c r="O7175" s="37" t="s">
        <v>2566</v>
      </c>
      <c r="P7175" s="37" t="s">
        <v>2567</v>
      </c>
      <c r="Q7175" s="37" t="s">
        <v>2568</v>
      </c>
      <c r="R7175" s="37" t="s">
        <v>2569</v>
      </c>
      <c r="S7175" s="37" t="s">
        <v>4242</v>
      </c>
      <c r="T7175" s="37" t="s">
        <v>4241</v>
      </c>
      <c r="U7175" s="1" t="str">
        <f>VLOOKUP(T7175,[2]VAT!$A:$D,1,0)</f>
        <v>400418</v>
      </c>
      <c r="V7175" s="37" t="s">
        <v>2</v>
      </c>
      <c r="W7175" s="37" t="s">
        <v>2</v>
      </c>
      <c r="X7175" t="str">
        <f>VLOOKUP(T7175,[3]رکوردها!$A:$B,2,0)</f>
        <v/>
      </c>
      <c r="Y7175" t="str">
        <f>VLOOKUP(T7175,[3]رکوردها!$A:$D,4,0)</f>
        <v>411134193863</v>
      </c>
      <c r="Z7175" t="str">
        <f>VLOOKUP(T7175,[3]رکوردها!$A:$C,3,0)</f>
        <v>زنجان</v>
      </c>
      <c r="AA7175" t="str">
        <f>VLOOKUP(T7175,[3]رکوردها!$A:$F,6,0)</f>
        <v>زنجان-شهرک صنعتی علی آباد بلوار ثبوتی - خیابان شهریور یکم</v>
      </c>
      <c r="AB7175" t="str">
        <f>VLOOKUP(T7175,[3]رکوردها!$A:$E,5,0)</f>
        <v>4533156979</v>
      </c>
    </row>
    <row r="7176" spans="1:28" s="58" customFormat="1" x14ac:dyDescent="0.2">
      <c r="A7176" s="54">
        <v>182859</v>
      </c>
      <c r="B7176" s="54">
        <v>1676</v>
      </c>
      <c r="C7176" s="54">
        <v>2101</v>
      </c>
      <c r="D7176" s="54" t="str">
        <f>VLOOKUP(C7176,Piv.Analysis!A:AA,27,0)</f>
        <v>خرید انباری</v>
      </c>
      <c r="E7176" s="54"/>
      <c r="F7176" s="55" t="s">
        <v>0</v>
      </c>
      <c r="G7176" s="55" t="s">
        <v>4243</v>
      </c>
      <c r="H7176" s="56">
        <v>0</v>
      </c>
      <c r="I7176" s="56">
        <v>6137790000</v>
      </c>
      <c r="J7176" s="56">
        <f t="shared" si="151"/>
        <v>-6137790000</v>
      </c>
      <c r="K7176" s="57">
        <f>I7176/109%</f>
        <v>5631000000</v>
      </c>
      <c r="L7176" s="57">
        <f>K7176*9%</f>
        <v>506790000</v>
      </c>
      <c r="M7176" s="55" t="s">
        <v>4</v>
      </c>
      <c r="N7176" s="55" t="s">
        <v>5</v>
      </c>
      <c r="O7176" s="55" t="s">
        <v>6</v>
      </c>
      <c r="P7176" s="55" t="s">
        <v>7</v>
      </c>
      <c r="Q7176" s="55" t="s">
        <v>13</v>
      </c>
      <c r="R7176" s="55" t="s">
        <v>14</v>
      </c>
      <c r="S7176" s="55" t="s">
        <v>4242</v>
      </c>
      <c r="T7176" s="55" t="s">
        <v>4241</v>
      </c>
      <c r="U7176" s="55" t="str">
        <f>VLOOKUP(T7176,[2]VAT!$A:$D,1,0)</f>
        <v>400418</v>
      </c>
      <c r="V7176" s="55" t="s">
        <v>2</v>
      </c>
      <c r="W7176" s="55" t="s">
        <v>2</v>
      </c>
      <c r="X7176" t="str">
        <f>VLOOKUP(T7176,[3]رکوردها!$A:$B,2,0)</f>
        <v/>
      </c>
      <c r="Y7176" t="str">
        <f>VLOOKUP(T7176,[3]رکوردها!$A:$D,4,0)</f>
        <v>411134193863</v>
      </c>
      <c r="Z7176" t="str">
        <f>VLOOKUP(T7176,[3]رکوردها!$A:$C,3,0)</f>
        <v>زنجان</v>
      </c>
      <c r="AA7176" t="str">
        <f>VLOOKUP(T7176,[3]رکوردها!$A:$F,6,0)</f>
        <v>زنجان-شهرک صنعتی علی آباد بلوار ثبوتی - خیابان شهریور یکم</v>
      </c>
      <c r="AB7176" t="str">
        <f>VLOOKUP(T7176,[3]رکوردها!$A:$E,5,0)</f>
        <v>4533156979</v>
      </c>
    </row>
    <row r="7177" spans="1:28" s="41" customFormat="1" hidden="1" x14ac:dyDescent="0.2">
      <c r="A7177" s="36">
        <v>175565</v>
      </c>
      <c r="B7177" s="36">
        <v>1592</v>
      </c>
      <c r="C7177" s="36">
        <v>1715</v>
      </c>
      <c r="D7177" s="36" t="str">
        <f>VLOOKUP(C7177,Piv.Analysis!A:AA,27,0)</f>
        <v>دریافت و پرداخت</v>
      </c>
      <c r="E7177" s="36"/>
      <c r="F7177" s="37" t="s">
        <v>1749</v>
      </c>
      <c r="G7177" s="37" t="s">
        <v>1750</v>
      </c>
      <c r="H7177" s="38">
        <v>956929560</v>
      </c>
      <c r="I7177" s="38">
        <v>0</v>
      </c>
      <c r="J7177" s="38">
        <f t="shared" ref="J7177:J7232" si="152">H7177-I7177</f>
        <v>956929560</v>
      </c>
      <c r="K7177" s="38"/>
      <c r="L7177" s="49"/>
      <c r="M7177" s="37" t="s">
        <v>4</v>
      </c>
      <c r="N7177" s="37" t="s">
        <v>5</v>
      </c>
      <c r="O7177" s="37" t="s">
        <v>6</v>
      </c>
      <c r="P7177" s="37" t="s">
        <v>7</v>
      </c>
      <c r="Q7177" s="37" t="s">
        <v>13</v>
      </c>
      <c r="R7177" s="37" t="s">
        <v>14</v>
      </c>
      <c r="S7177" s="37" t="s">
        <v>4245</v>
      </c>
      <c r="T7177" s="37" t="s">
        <v>4244</v>
      </c>
      <c r="U7177" s="1" t="e">
        <f>VLOOKUP(T7177,[2]VAT!$A:$D,1,0)</f>
        <v>#N/A</v>
      </c>
      <c r="V7177" s="37" t="s">
        <v>2</v>
      </c>
      <c r="W7177" s="37" t="s">
        <v>2</v>
      </c>
      <c r="X7177" t="str">
        <f>VLOOKUP(T7177,[3]رکوردها!$A:$B,2,0)</f>
        <v>10980068629</v>
      </c>
      <c r="Y7177" t="str">
        <f>VLOOKUP(T7177,[3]رکوردها!$A:$D,4,0)</f>
        <v>411119551364</v>
      </c>
      <c r="Z7177" t="str">
        <f>VLOOKUP(T7177,[3]رکوردها!$A:$C,3,0)</f>
        <v>تهران</v>
      </c>
      <c r="AA7177" t="str">
        <f>VLOOKUP(T7177,[3]رکوردها!$A:$F,6,0)</f>
        <v>تهران -تهران</v>
      </c>
      <c r="AB7177" t="str">
        <f>VLOOKUP(T7177,[3]رکوردها!$A:$E,5,0)</f>
        <v/>
      </c>
    </row>
    <row r="7178" spans="1:28" s="41" customFormat="1" hidden="1" x14ac:dyDescent="0.2">
      <c r="A7178" s="36">
        <v>153842</v>
      </c>
      <c r="B7178" s="36">
        <v>1464</v>
      </c>
      <c r="C7178" s="36">
        <v>1533</v>
      </c>
      <c r="D7178" s="39" t="s">
        <v>5178</v>
      </c>
      <c r="E7178" s="36"/>
      <c r="F7178" s="37" t="s">
        <v>2279</v>
      </c>
      <c r="G7178" s="37" t="s">
        <v>3710</v>
      </c>
      <c r="H7178" s="38">
        <v>0</v>
      </c>
      <c r="I7178" s="38">
        <v>2700000</v>
      </c>
      <c r="J7178" s="38">
        <f t="shared" si="152"/>
        <v>-2700000</v>
      </c>
      <c r="K7178" s="38"/>
      <c r="L7178" s="49"/>
      <c r="M7178" s="37" t="s">
        <v>63</v>
      </c>
      <c r="N7178" s="37" t="s">
        <v>64</v>
      </c>
      <c r="O7178" s="37" t="s">
        <v>2566</v>
      </c>
      <c r="P7178" s="37" t="s">
        <v>2567</v>
      </c>
      <c r="Q7178" s="37" t="s">
        <v>2568</v>
      </c>
      <c r="R7178" s="37" t="s">
        <v>2569</v>
      </c>
      <c r="S7178" s="37" t="s">
        <v>3708</v>
      </c>
      <c r="T7178" s="37" t="s">
        <v>3707</v>
      </c>
      <c r="U7178" s="1" t="str">
        <f>VLOOKUP(T7178,[2]VAT!$A:$D,1,0)</f>
        <v>400378</v>
      </c>
      <c r="V7178" s="37" t="s">
        <v>2</v>
      </c>
      <c r="W7178" s="37" t="s">
        <v>2</v>
      </c>
      <c r="X7178" t="str">
        <f>VLOOKUP(T7178,[3]رکوردها!$A:$B,2,0)</f>
        <v>10960035248</v>
      </c>
      <c r="Y7178" t="str">
        <f>VLOOKUP(T7178,[3]رکوردها!$A:$D,4,0)</f>
        <v>411431377863</v>
      </c>
      <c r="Z7178" t="str">
        <f>VLOOKUP(T7178,[3]رکوردها!$A:$C,3,0)</f>
        <v>بوشهر</v>
      </c>
      <c r="AA7178" t="str">
        <f>VLOOKUP(T7178,[3]رکوردها!$A:$F,6,0)</f>
        <v>بوشهر-خ مطهری ساختمان مسیله ط6 واحد 601</v>
      </c>
      <c r="AB7178" t="str">
        <f>VLOOKUP(T7178,[3]رکوردها!$A:$E,5,0)</f>
        <v>7546175666</v>
      </c>
    </row>
    <row r="7179" spans="1:28" s="41" customFormat="1" hidden="1" x14ac:dyDescent="0.2">
      <c r="A7179" s="36">
        <v>175577</v>
      </c>
      <c r="B7179" s="36">
        <v>1486</v>
      </c>
      <c r="C7179" s="36">
        <v>1717</v>
      </c>
      <c r="D7179" s="36" t="str">
        <f>VLOOKUP(C7179,Piv.Analysis!A:AA,27,0)</f>
        <v>انتظامی</v>
      </c>
      <c r="E7179" s="36"/>
      <c r="F7179" s="37" t="s">
        <v>108</v>
      </c>
      <c r="G7179" s="37" t="s">
        <v>4247</v>
      </c>
      <c r="H7179" s="38">
        <v>0</v>
      </c>
      <c r="I7179" s="38">
        <v>99442450000</v>
      </c>
      <c r="J7179" s="38">
        <f t="shared" si="152"/>
        <v>-99442450000</v>
      </c>
      <c r="K7179" s="38"/>
      <c r="L7179" s="49"/>
      <c r="M7179" s="37" t="s">
        <v>96</v>
      </c>
      <c r="N7179" s="37" t="s">
        <v>97</v>
      </c>
      <c r="O7179" s="37" t="s">
        <v>98</v>
      </c>
      <c r="P7179" s="37" t="s">
        <v>99</v>
      </c>
      <c r="Q7179" s="37" t="s">
        <v>100</v>
      </c>
      <c r="R7179" s="37" t="s">
        <v>101</v>
      </c>
      <c r="S7179" s="37" t="s">
        <v>4249</v>
      </c>
      <c r="T7179" s="37" t="s">
        <v>4248</v>
      </c>
      <c r="U7179" s="1" t="e">
        <f>VLOOKUP(T7179,[2]VAT!$A:$D,1,0)</f>
        <v>#N/A</v>
      </c>
      <c r="V7179" s="37" t="s">
        <v>2</v>
      </c>
      <c r="W7179" s="37" t="s">
        <v>2</v>
      </c>
      <c r="X7179" t="str">
        <f>VLOOKUP(T7179,[3]رکوردها!$A:$B,2,0)</f>
        <v>10102321633</v>
      </c>
      <c r="Y7179" t="str">
        <f>VLOOKUP(T7179,[3]رکوردها!$A:$D,4,0)</f>
        <v/>
      </c>
      <c r="Z7179" t="str">
        <f>VLOOKUP(T7179,[3]رکوردها!$A:$C,3,0)</f>
        <v>تهران</v>
      </c>
      <c r="AA7179" t="str">
        <f>VLOOKUP(T7179,[3]رکوردها!$A:$F,6,0)</f>
        <v>استان تهران پردیس ، بخش بومهن ، دهستان کرشت ، روستا مرادتپه ، شهر پردیس فاز 6 ، جاده تهران دماوند پارک فناوری ، کوچه نوآوری 3 ، پلاک 38 ، طبقه همکف ،</v>
      </c>
      <c r="AB7179" t="str">
        <f>VLOOKUP(T7179,[3]رکوردها!$A:$E,5,0)</f>
        <v>1947853599</v>
      </c>
    </row>
    <row r="7180" spans="1:28" s="41" customFormat="1" hidden="1" x14ac:dyDescent="0.2">
      <c r="A7180" s="36">
        <v>147617</v>
      </c>
      <c r="B7180" s="36">
        <v>1382</v>
      </c>
      <c r="C7180" s="36">
        <v>1481</v>
      </c>
      <c r="D7180" s="36" t="str">
        <f>VLOOKUP(C7180,Piv.Analysis!A:AA,27,0)</f>
        <v>انتظامی</v>
      </c>
      <c r="E7180" s="36"/>
      <c r="F7180" s="37" t="s">
        <v>42</v>
      </c>
      <c r="G7180" s="37" t="s">
        <v>4250</v>
      </c>
      <c r="H7180" s="38">
        <v>0</v>
      </c>
      <c r="I7180" s="38">
        <v>68682368011</v>
      </c>
      <c r="J7180" s="38">
        <f t="shared" si="152"/>
        <v>-68682368011</v>
      </c>
      <c r="K7180" s="38"/>
      <c r="L7180" s="49"/>
      <c r="M7180" s="37" t="s">
        <v>96</v>
      </c>
      <c r="N7180" s="37" t="s">
        <v>97</v>
      </c>
      <c r="O7180" s="37" t="s">
        <v>98</v>
      </c>
      <c r="P7180" s="37" t="s">
        <v>99</v>
      </c>
      <c r="Q7180" s="37" t="s">
        <v>100</v>
      </c>
      <c r="R7180" s="37" t="s">
        <v>101</v>
      </c>
      <c r="S7180" s="37" t="s">
        <v>4252</v>
      </c>
      <c r="T7180" s="37" t="s">
        <v>4251</v>
      </c>
      <c r="U7180" s="1" t="e">
        <f>VLOOKUP(T7180,[2]VAT!$A:$D,1,0)</f>
        <v>#N/A</v>
      </c>
      <c r="V7180" s="37" t="s">
        <v>2</v>
      </c>
      <c r="W7180" s="37" t="s">
        <v>2</v>
      </c>
      <c r="X7180" t="str">
        <f>VLOOKUP(T7180,[3]رکوردها!$A:$B,2,0)</f>
        <v>10101208230</v>
      </c>
      <c r="Y7180" t="str">
        <f>VLOOKUP(T7180,[3]رکوردها!$A:$D,4,0)</f>
        <v/>
      </c>
      <c r="Z7180" t="str">
        <f>VLOOKUP(T7180,[3]رکوردها!$A:$C,3,0)</f>
        <v>تهران</v>
      </c>
      <c r="AA7180" t="str">
        <f>VLOOKUP(T7180,[3]رکوردها!$A:$F,6,0)</f>
        <v>بلوار اشرفی اصفهانی-نرسیده به مرزداران-نبش خ وحدتی-پ19-و2</v>
      </c>
      <c r="AB7180" t="str">
        <f>VLOOKUP(T7180,[3]رکوردها!$A:$E,5,0)</f>
        <v/>
      </c>
    </row>
    <row r="7181" spans="1:28" s="41" customFormat="1" hidden="1" x14ac:dyDescent="0.2">
      <c r="A7181" s="36">
        <v>147618</v>
      </c>
      <c r="B7181" s="36">
        <v>1382</v>
      </c>
      <c r="C7181" s="36">
        <v>1481</v>
      </c>
      <c r="D7181" s="36" t="str">
        <f>VLOOKUP(C7181,Piv.Analysis!A:AA,27,0)</f>
        <v>انتظامی</v>
      </c>
      <c r="E7181" s="36"/>
      <c r="F7181" s="37" t="s">
        <v>42</v>
      </c>
      <c r="G7181" s="37" t="s">
        <v>4253</v>
      </c>
      <c r="H7181" s="38">
        <v>0</v>
      </c>
      <c r="I7181" s="38">
        <v>41209496364</v>
      </c>
      <c r="J7181" s="38">
        <f t="shared" si="152"/>
        <v>-41209496364</v>
      </c>
      <c r="K7181" s="38"/>
      <c r="L7181" s="49"/>
      <c r="M7181" s="37" t="s">
        <v>96</v>
      </c>
      <c r="N7181" s="37" t="s">
        <v>97</v>
      </c>
      <c r="O7181" s="37" t="s">
        <v>98</v>
      </c>
      <c r="P7181" s="37" t="s">
        <v>99</v>
      </c>
      <c r="Q7181" s="37" t="s">
        <v>100</v>
      </c>
      <c r="R7181" s="37" t="s">
        <v>101</v>
      </c>
      <c r="S7181" s="37" t="s">
        <v>4252</v>
      </c>
      <c r="T7181" s="37" t="s">
        <v>4251</v>
      </c>
      <c r="U7181" s="1" t="e">
        <f>VLOOKUP(T7181,[2]VAT!$A:$D,1,0)</f>
        <v>#N/A</v>
      </c>
      <c r="V7181" s="37" t="s">
        <v>2</v>
      </c>
      <c r="W7181" s="37" t="s">
        <v>2</v>
      </c>
      <c r="X7181" t="str">
        <f>VLOOKUP(T7181,[3]رکوردها!$A:$B,2,0)</f>
        <v>10101208230</v>
      </c>
      <c r="Y7181" t="str">
        <f>VLOOKUP(T7181,[3]رکوردها!$A:$D,4,0)</f>
        <v/>
      </c>
      <c r="Z7181" t="str">
        <f>VLOOKUP(T7181,[3]رکوردها!$A:$C,3,0)</f>
        <v>تهران</v>
      </c>
      <c r="AA7181" t="str">
        <f>VLOOKUP(T7181,[3]رکوردها!$A:$F,6,0)</f>
        <v>بلوار اشرفی اصفهانی-نرسیده به مرزداران-نبش خ وحدتی-پ19-و2</v>
      </c>
      <c r="AB7181" t="str">
        <f>VLOOKUP(T7181,[3]رکوردها!$A:$E,5,0)</f>
        <v/>
      </c>
    </row>
    <row r="7182" spans="1:28" s="41" customFormat="1" hidden="1" x14ac:dyDescent="0.2">
      <c r="A7182" s="36">
        <v>181032</v>
      </c>
      <c r="B7182" s="36">
        <v>1521</v>
      </c>
      <c r="C7182" s="36">
        <v>1931</v>
      </c>
      <c r="D7182" s="36" t="str">
        <f>VLOOKUP(C7182,Piv.Analysis!A:AA,27,0)</f>
        <v>انتظامی</v>
      </c>
      <c r="E7182" s="36"/>
      <c r="F7182" s="37" t="s">
        <v>15</v>
      </c>
      <c r="G7182" s="37" t="s">
        <v>3238</v>
      </c>
      <c r="H7182" s="38">
        <v>0</v>
      </c>
      <c r="I7182" s="38">
        <v>62916040778</v>
      </c>
      <c r="J7182" s="38">
        <f t="shared" si="152"/>
        <v>-62916040778</v>
      </c>
      <c r="K7182" s="38"/>
      <c r="L7182" s="49"/>
      <c r="M7182" s="37" t="s">
        <v>96</v>
      </c>
      <c r="N7182" s="37" t="s">
        <v>97</v>
      </c>
      <c r="O7182" s="37" t="s">
        <v>98</v>
      </c>
      <c r="P7182" s="37" t="s">
        <v>99</v>
      </c>
      <c r="Q7182" s="37" t="s">
        <v>4255</v>
      </c>
      <c r="R7182" s="37" t="s">
        <v>4256</v>
      </c>
      <c r="S7182" s="37" t="s">
        <v>3085</v>
      </c>
      <c r="T7182" s="37" t="s">
        <v>3084</v>
      </c>
      <c r="U7182" s="1" t="e">
        <f>VLOOKUP(T7182,[2]VAT!$A:$D,1,0)</f>
        <v>#N/A</v>
      </c>
      <c r="V7182" s="37" t="s">
        <v>4257</v>
      </c>
      <c r="W7182" s="37" t="s">
        <v>4254</v>
      </c>
      <c r="X7182" t="str">
        <f>VLOOKUP(T7182,[3]رکوردها!$A:$B,2,0)</f>
        <v>10100952580</v>
      </c>
      <c r="Y7182" t="str">
        <f>VLOOKUP(T7182,[3]رکوردها!$A:$D,4,0)</f>
        <v/>
      </c>
      <c r="Z7182" t="str">
        <f>VLOOKUP(T7182,[3]رکوردها!$A:$C,3,0)</f>
        <v>تهران</v>
      </c>
      <c r="AA7182" t="str">
        <f>VLOOKUP(T7182,[3]رکوردها!$A:$F,6,0)</f>
        <v>خ آفریقا-خ ستاری-پلاک11</v>
      </c>
      <c r="AB7182" t="str">
        <f>VLOOKUP(T7182,[3]رکوردها!$A:$E,5,0)</f>
        <v>1968865613</v>
      </c>
    </row>
    <row r="7183" spans="1:28" s="41" customFormat="1" hidden="1" x14ac:dyDescent="0.2">
      <c r="A7183" s="36">
        <v>175818</v>
      </c>
      <c r="B7183" s="36">
        <v>1501</v>
      </c>
      <c r="C7183" s="36">
        <v>1747</v>
      </c>
      <c r="D7183" s="36" t="str">
        <f>VLOOKUP(C7183,Piv.Analysis!A:AA,27,0)</f>
        <v>اصلاح و انتقال</v>
      </c>
      <c r="E7183" s="36"/>
      <c r="F7183" s="37" t="s">
        <v>297</v>
      </c>
      <c r="G7183" s="37" t="s">
        <v>3228</v>
      </c>
      <c r="H7183" s="38">
        <v>0</v>
      </c>
      <c r="I7183" s="38">
        <v>2040357304</v>
      </c>
      <c r="J7183" s="38">
        <f t="shared" si="152"/>
        <v>-2040357304</v>
      </c>
      <c r="K7183" s="38"/>
      <c r="L7183" s="49"/>
      <c r="M7183" s="37" t="s">
        <v>63</v>
      </c>
      <c r="N7183" s="37" t="s">
        <v>64</v>
      </c>
      <c r="O7183" s="37" t="s">
        <v>2566</v>
      </c>
      <c r="P7183" s="37" t="s">
        <v>2567</v>
      </c>
      <c r="Q7183" s="37" t="s">
        <v>4259</v>
      </c>
      <c r="R7183" s="37" t="s">
        <v>4260</v>
      </c>
      <c r="S7183" s="37" t="s">
        <v>3226</v>
      </c>
      <c r="T7183" s="37" t="s">
        <v>3225</v>
      </c>
      <c r="U7183" s="1" t="str">
        <f>VLOOKUP(T7183,[2]VAT!$A:$D,1,0)</f>
        <v>400157</v>
      </c>
      <c r="V7183" s="37" t="s">
        <v>4261</v>
      </c>
      <c r="W7183" s="37" t="s">
        <v>4258</v>
      </c>
      <c r="X7183" t="str">
        <f>VLOOKUP(T7183,[3]رکوردها!$A:$B,2,0)</f>
        <v>10480033664</v>
      </c>
      <c r="Y7183" t="str">
        <f>VLOOKUP(T7183,[3]رکوردها!$A:$D,4,0)</f>
        <v>411147863693</v>
      </c>
      <c r="Z7183" t="str">
        <f>VLOOKUP(T7183,[3]رکوردها!$A:$C,3,0)</f>
        <v>تهران</v>
      </c>
      <c r="AA7183" t="str">
        <f>VLOOKUP(T7183,[3]رکوردها!$A:$F,6,0)</f>
        <v>تهران خیابان شهید بهشتی خیابان میرعماد ساختمان زمرد شماره 61</v>
      </c>
      <c r="AB7183" t="str">
        <f>VLOOKUP(T7183,[3]رکوردها!$A:$E,5,0)</f>
        <v>1587853539</v>
      </c>
    </row>
    <row r="7184" spans="1:28" s="41" customFormat="1" hidden="1" x14ac:dyDescent="0.2">
      <c r="A7184" s="36">
        <v>153845</v>
      </c>
      <c r="B7184" s="36">
        <v>1464</v>
      </c>
      <c r="C7184" s="36">
        <v>1533</v>
      </c>
      <c r="D7184" s="39" t="s">
        <v>5178</v>
      </c>
      <c r="E7184" s="36"/>
      <c r="F7184" s="37" t="s">
        <v>2279</v>
      </c>
      <c r="G7184" s="37" t="s">
        <v>3711</v>
      </c>
      <c r="H7184" s="38">
        <v>2700000</v>
      </c>
      <c r="I7184" s="38">
        <v>0</v>
      </c>
      <c r="J7184" s="38">
        <f t="shared" si="152"/>
        <v>2700000</v>
      </c>
      <c r="K7184" s="38"/>
      <c r="L7184" s="49"/>
      <c r="M7184" s="37" t="s">
        <v>63</v>
      </c>
      <c r="N7184" s="37" t="s">
        <v>64</v>
      </c>
      <c r="O7184" s="37" t="s">
        <v>2566</v>
      </c>
      <c r="P7184" s="37" t="s">
        <v>2567</v>
      </c>
      <c r="Q7184" s="37" t="s">
        <v>2568</v>
      </c>
      <c r="R7184" s="37" t="s">
        <v>2569</v>
      </c>
      <c r="S7184" s="37" t="s">
        <v>3708</v>
      </c>
      <c r="T7184" s="37" t="s">
        <v>3707</v>
      </c>
      <c r="U7184" s="1" t="str">
        <f>VLOOKUP(T7184,[2]VAT!$A:$D,1,0)</f>
        <v>400378</v>
      </c>
      <c r="V7184" s="37" t="s">
        <v>2</v>
      </c>
      <c r="W7184" s="37" t="s">
        <v>2</v>
      </c>
      <c r="X7184" t="str">
        <f>VLOOKUP(T7184,[3]رکوردها!$A:$B,2,0)</f>
        <v>10960035248</v>
      </c>
      <c r="Y7184" t="str">
        <f>VLOOKUP(T7184,[3]رکوردها!$A:$D,4,0)</f>
        <v>411431377863</v>
      </c>
      <c r="Z7184" t="str">
        <f>VLOOKUP(T7184,[3]رکوردها!$A:$C,3,0)</f>
        <v>بوشهر</v>
      </c>
      <c r="AA7184" t="str">
        <f>VLOOKUP(T7184,[3]رکوردها!$A:$F,6,0)</f>
        <v>بوشهر-خ مطهری ساختمان مسیله ط6 واحد 601</v>
      </c>
      <c r="AB7184" t="str">
        <f>VLOOKUP(T7184,[3]رکوردها!$A:$E,5,0)</f>
        <v>7546175666</v>
      </c>
    </row>
    <row r="7185" spans="1:28" s="41" customFormat="1" hidden="1" x14ac:dyDescent="0.2">
      <c r="A7185" s="36">
        <v>175610</v>
      </c>
      <c r="B7185" s="36">
        <v>1637</v>
      </c>
      <c r="C7185" s="36">
        <v>1724</v>
      </c>
      <c r="D7185" s="36" t="str">
        <f>VLOOKUP(C7185,Piv.Analysis!A:AA,27,0)</f>
        <v>انتظامی</v>
      </c>
      <c r="E7185" s="36"/>
      <c r="F7185" s="37" t="s">
        <v>222</v>
      </c>
      <c r="G7185" s="37" t="s">
        <v>3478</v>
      </c>
      <c r="H7185" s="38">
        <v>0</v>
      </c>
      <c r="I7185" s="38">
        <v>2250000000</v>
      </c>
      <c r="J7185" s="38">
        <f t="shared" si="152"/>
        <v>-2250000000</v>
      </c>
      <c r="K7185" s="38"/>
      <c r="L7185" s="49"/>
      <c r="M7185" s="37" t="s">
        <v>96</v>
      </c>
      <c r="N7185" s="37" t="s">
        <v>97</v>
      </c>
      <c r="O7185" s="37" t="s">
        <v>98</v>
      </c>
      <c r="P7185" s="37" t="s">
        <v>99</v>
      </c>
      <c r="Q7185" s="37" t="s">
        <v>4266</v>
      </c>
      <c r="R7185" s="37" t="s">
        <v>4267</v>
      </c>
      <c r="S7185" s="37" t="s">
        <v>3480</v>
      </c>
      <c r="T7185" s="37" t="s">
        <v>3479</v>
      </c>
      <c r="U7185" s="1" t="e">
        <f>VLOOKUP(T7185,[2]VAT!$A:$D,1,0)</f>
        <v>#N/A</v>
      </c>
      <c r="V7185" s="37" t="s">
        <v>4268</v>
      </c>
      <c r="W7185" s="37" t="s">
        <v>4265</v>
      </c>
      <c r="X7185" t="str">
        <f>VLOOKUP(T7185,[3]رکوردها!$A:$B,2,0)</f>
        <v/>
      </c>
      <c r="Y7185" t="str">
        <f>VLOOKUP(T7185,[3]رکوردها!$A:$D,4,0)</f>
        <v/>
      </c>
      <c r="Z7185" t="str">
        <f>VLOOKUP(T7185,[3]رکوردها!$A:$C,3,0)</f>
        <v/>
      </c>
      <c r="AA7185" t="str">
        <f>VLOOKUP(T7185,[3]رکوردها!$A:$F,6,0)</f>
        <v/>
      </c>
      <c r="AB7185" t="str">
        <f>VLOOKUP(T7185,[3]رکوردها!$A:$E,5,0)</f>
        <v/>
      </c>
    </row>
    <row r="7186" spans="1:28" s="41" customFormat="1" hidden="1" x14ac:dyDescent="0.2">
      <c r="A7186" s="36">
        <v>175612</v>
      </c>
      <c r="B7186" s="36">
        <v>1637</v>
      </c>
      <c r="C7186" s="36">
        <v>1724</v>
      </c>
      <c r="D7186" s="36" t="str">
        <f>VLOOKUP(C7186,Piv.Analysis!A:AA,27,0)</f>
        <v>انتظامی</v>
      </c>
      <c r="E7186" s="36"/>
      <c r="F7186" s="37" t="s">
        <v>222</v>
      </c>
      <c r="G7186" s="37" t="s">
        <v>3481</v>
      </c>
      <c r="H7186" s="38">
        <v>0</v>
      </c>
      <c r="I7186" s="38">
        <v>450000000</v>
      </c>
      <c r="J7186" s="38">
        <f t="shared" si="152"/>
        <v>-450000000</v>
      </c>
      <c r="K7186" s="38"/>
      <c r="L7186" s="49"/>
      <c r="M7186" s="37" t="s">
        <v>96</v>
      </c>
      <c r="N7186" s="37" t="s">
        <v>97</v>
      </c>
      <c r="O7186" s="37" t="s">
        <v>98</v>
      </c>
      <c r="P7186" s="37" t="s">
        <v>99</v>
      </c>
      <c r="Q7186" s="37" t="s">
        <v>4266</v>
      </c>
      <c r="R7186" s="37" t="s">
        <v>4267</v>
      </c>
      <c r="S7186" s="37" t="s">
        <v>3480</v>
      </c>
      <c r="T7186" s="37" t="s">
        <v>3479</v>
      </c>
      <c r="U7186" s="1" t="e">
        <f>VLOOKUP(T7186,[2]VAT!$A:$D,1,0)</f>
        <v>#N/A</v>
      </c>
      <c r="V7186" s="37" t="s">
        <v>4268</v>
      </c>
      <c r="W7186" s="37" t="s">
        <v>4265</v>
      </c>
      <c r="X7186" t="str">
        <f>VLOOKUP(T7186,[3]رکوردها!$A:$B,2,0)</f>
        <v/>
      </c>
      <c r="Y7186" t="str">
        <f>VLOOKUP(T7186,[3]رکوردها!$A:$D,4,0)</f>
        <v/>
      </c>
      <c r="Z7186" t="str">
        <f>VLOOKUP(T7186,[3]رکوردها!$A:$C,3,0)</f>
        <v/>
      </c>
      <c r="AA7186" t="str">
        <f>VLOOKUP(T7186,[3]رکوردها!$A:$F,6,0)</f>
        <v/>
      </c>
      <c r="AB7186" t="str">
        <f>VLOOKUP(T7186,[3]رکوردها!$A:$E,5,0)</f>
        <v/>
      </c>
    </row>
    <row r="7187" spans="1:28" s="41" customFormat="1" hidden="1" x14ac:dyDescent="0.2">
      <c r="A7187" s="36">
        <v>137832</v>
      </c>
      <c r="B7187" s="36">
        <v>1185</v>
      </c>
      <c r="C7187" s="36">
        <v>998</v>
      </c>
      <c r="D7187" s="36" t="str">
        <f>VLOOKUP(C7187,Piv.Analysis!A:AA,27,0)</f>
        <v>دریافت و پرداخت</v>
      </c>
      <c r="E7187" s="36"/>
      <c r="F7187" s="37" t="s">
        <v>71</v>
      </c>
      <c r="G7187" s="37" t="s">
        <v>4269</v>
      </c>
      <c r="H7187" s="38">
        <v>12053820564</v>
      </c>
      <c r="I7187" s="38">
        <v>0</v>
      </c>
      <c r="J7187" s="38">
        <f t="shared" si="152"/>
        <v>12053820564</v>
      </c>
      <c r="K7187" s="38"/>
      <c r="L7187" s="49"/>
      <c r="M7187" s="37" t="s">
        <v>63</v>
      </c>
      <c r="N7187" s="37" t="s">
        <v>64</v>
      </c>
      <c r="O7187" s="37" t="s">
        <v>2566</v>
      </c>
      <c r="P7187" s="37" t="s">
        <v>2567</v>
      </c>
      <c r="Q7187" s="37" t="s">
        <v>4271</v>
      </c>
      <c r="R7187" s="37" t="s">
        <v>4272</v>
      </c>
      <c r="S7187" s="37" t="s">
        <v>4273</v>
      </c>
      <c r="T7187" s="37" t="s">
        <v>4270</v>
      </c>
      <c r="U7187" s="1" t="e">
        <f>VLOOKUP(T7187,[2]VAT!$A:$D,1,0)</f>
        <v>#N/A</v>
      </c>
      <c r="V7187" s="37" t="s">
        <v>4268</v>
      </c>
      <c r="W7187" s="37" t="s">
        <v>4265</v>
      </c>
      <c r="X7187" t="str">
        <f>VLOOKUP(T7187,[3]رکوردها!$A:$B,2,0)</f>
        <v/>
      </c>
      <c r="Y7187" t="str">
        <f>VLOOKUP(T7187,[3]رکوردها!$A:$D,4,0)</f>
        <v/>
      </c>
      <c r="Z7187" t="str">
        <f>VLOOKUP(T7187,[3]رکوردها!$A:$C,3,0)</f>
        <v/>
      </c>
      <c r="AA7187" t="str">
        <f>VLOOKUP(T7187,[3]رکوردها!$A:$F,6,0)</f>
        <v/>
      </c>
      <c r="AB7187" t="str">
        <f>VLOOKUP(T7187,[3]رکوردها!$A:$E,5,0)</f>
        <v/>
      </c>
    </row>
    <row r="7188" spans="1:28" s="41" customFormat="1" hidden="1" x14ac:dyDescent="0.2">
      <c r="A7188" s="36">
        <v>137833</v>
      </c>
      <c r="B7188" s="36">
        <v>1185</v>
      </c>
      <c r="C7188" s="36">
        <v>998</v>
      </c>
      <c r="D7188" s="36" t="str">
        <f>VLOOKUP(C7188,Piv.Analysis!A:AA,27,0)</f>
        <v>دریافت و پرداخت</v>
      </c>
      <c r="E7188" s="36"/>
      <c r="F7188" s="37" t="s">
        <v>71</v>
      </c>
      <c r="G7188" s="37" t="s">
        <v>4274</v>
      </c>
      <c r="H7188" s="38">
        <v>30744007710</v>
      </c>
      <c r="I7188" s="38">
        <v>0</v>
      </c>
      <c r="J7188" s="38">
        <f t="shared" si="152"/>
        <v>30744007710</v>
      </c>
      <c r="K7188" s="38"/>
      <c r="L7188" s="49"/>
      <c r="M7188" s="37" t="s">
        <v>63</v>
      </c>
      <c r="N7188" s="37" t="s">
        <v>64</v>
      </c>
      <c r="O7188" s="37" t="s">
        <v>2566</v>
      </c>
      <c r="P7188" s="37" t="s">
        <v>2567</v>
      </c>
      <c r="Q7188" s="37" t="s">
        <v>4271</v>
      </c>
      <c r="R7188" s="37" t="s">
        <v>4272</v>
      </c>
      <c r="S7188" s="37" t="s">
        <v>4273</v>
      </c>
      <c r="T7188" s="37" t="s">
        <v>4270</v>
      </c>
      <c r="U7188" s="1" t="e">
        <f>VLOOKUP(T7188,[2]VAT!$A:$D,1,0)</f>
        <v>#N/A</v>
      </c>
      <c r="V7188" s="37" t="s">
        <v>4268</v>
      </c>
      <c r="W7188" s="37" t="s">
        <v>4265</v>
      </c>
      <c r="X7188" t="str">
        <f>VLOOKUP(T7188,[3]رکوردها!$A:$B,2,0)</f>
        <v/>
      </c>
      <c r="Y7188" t="str">
        <f>VLOOKUP(T7188,[3]رکوردها!$A:$D,4,0)</f>
        <v/>
      </c>
      <c r="Z7188" t="str">
        <f>VLOOKUP(T7188,[3]رکوردها!$A:$C,3,0)</f>
        <v/>
      </c>
      <c r="AA7188" t="str">
        <f>VLOOKUP(T7188,[3]رکوردها!$A:$F,6,0)</f>
        <v/>
      </c>
      <c r="AB7188" t="str">
        <f>VLOOKUP(T7188,[3]رکوردها!$A:$E,5,0)</f>
        <v/>
      </c>
    </row>
    <row r="7189" spans="1:28" s="41" customFormat="1" hidden="1" x14ac:dyDescent="0.2">
      <c r="A7189" s="36">
        <v>141500</v>
      </c>
      <c r="B7189" s="36">
        <v>1223</v>
      </c>
      <c r="C7189" s="36">
        <v>1224</v>
      </c>
      <c r="D7189" s="36" t="str">
        <f>VLOOKUP(C7189,Piv.Analysis!A:AA,27,0)</f>
        <v>دریافت و پرداخت</v>
      </c>
      <c r="E7189" s="36"/>
      <c r="F7189" s="37" t="s">
        <v>83</v>
      </c>
      <c r="G7189" s="37" t="s">
        <v>3469</v>
      </c>
      <c r="H7189" s="38">
        <v>0</v>
      </c>
      <c r="I7189" s="38">
        <v>4482762750</v>
      </c>
      <c r="J7189" s="38">
        <f t="shared" si="152"/>
        <v>-4482762750</v>
      </c>
      <c r="K7189" s="38"/>
      <c r="L7189" s="49"/>
      <c r="M7189" s="37" t="s">
        <v>63</v>
      </c>
      <c r="N7189" s="37" t="s">
        <v>64</v>
      </c>
      <c r="O7189" s="37" t="s">
        <v>2566</v>
      </c>
      <c r="P7189" s="37" t="s">
        <v>2567</v>
      </c>
      <c r="Q7189" s="37" t="s">
        <v>4259</v>
      </c>
      <c r="R7189" s="37" t="s">
        <v>4260</v>
      </c>
      <c r="S7189" s="37" t="s">
        <v>3244</v>
      </c>
      <c r="T7189" s="37" t="s">
        <v>3243</v>
      </c>
      <c r="U7189" s="1" t="str">
        <f>VLOOKUP(T7189,[2]VAT!$A:$D,1,0)</f>
        <v>400185</v>
      </c>
      <c r="V7189" s="37" t="s">
        <v>4268</v>
      </c>
      <c r="W7189" s="37" t="s">
        <v>4265</v>
      </c>
      <c r="X7189" t="str">
        <f>VLOOKUP(T7189,[3]رکوردها!$A:$B,2,0)</f>
        <v>10103679604</v>
      </c>
      <c r="Y7189" t="str">
        <f>VLOOKUP(T7189,[3]رکوردها!$A:$D,4,0)</f>
        <v>411515483364</v>
      </c>
      <c r="Z7189" t="str">
        <f>VLOOKUP(T7189,[3]رکوردها!$A:$C,3,0)</f>
        <v>تهران</v>
      </c>
      <c r="AA7189" t="str">
        <f>VLOOKUP(T7189,[3]رکوردها!$A:$F,6,0)</f>
        <v>تهران  گلستان، محله شهرک صنعتی قلعه میر ، خیابان شهدای صنعت ( جاده قرمز) ، بن بست (پنجم) ، پلاک -7</v>
      </c>
      <c r="AB7189" t="str">
        <f>VLOOKUP(T7189,[3]رکوردها!$A:$E,5,0)</f>
        <v>3113685599</v>
      </c>
    </row>
    <row r="7190" spans="1:28" s="41" customFormat="1" hidden="1" x14ac:dyDescent="0.2">
      <c r="A7190" s="36">
        <v>175817</v>
      </c>
      <c r="B7190" s="36">
        <v>1501</v>
      </c>
      <c r="C7190" s="36">
        <v>1747</v>
      </c>
      <c r="D7190" s="36" t="str">
        <f>VLOOKUP(C7190,Piv.Analysis!A:AA,27,0)</f>
        <v>اصلاح و انتقال</v>
      </c>
      <c r="E7190" s="36"/>
      <c r="F7190" s="37" t="s">
        <v>297</v>
      </c>
      <c r="G7190" s="37" t="s">
        <v>3472</v>
      </c>
      <c r="H7190" s="38">
        <v>0</v>
      </c>
      <c r="I7190" s="38">
        <v>183146910</v>
      </c>
      <c r="J7190" s="38">
        <f t="shared" si="152"/>
        <v>-183146910</v>
      </c>
      <c r="K7190" s="38"/>
      <c r="L7190" s="49"/>
      <c r="M7190" s="37" t="s">
        <v>63</v>
      </c>
      <c r="N7190" s="37" t="s">
        <v>64</v>
      </c>
      <c r="O7190" s="37" t="s">
        <v>2566</v>
      </c>
      <c r="P7190" s="37" t="s">
        <v>2567</v>
      </c>
      <c r="Q7190" s="37" t="s">
        <v>4259</v>
      </c>
      <c r="R7190" s="37" t="s">
        <v>4260</v>
      </c>
      <c r="S7190" s="37" t="s">
        <v>3244</v>
      </c>
      <c r="T7190" s="37" t="s">
        <v>3243</v>
      </c>
      <c r="U7190" s="1" t="str">
        <f>VLOOKUP(T7190,[2]VAT!$A:$D,1,0)</f>
        <v>400185</v>
      </c>
      <c r="V7190" s="37" t="s">
        <v>4268</v>
      </c>
      <c r="W7190" s="37" t="s">
        <v>4265</v>
      </c>
      <c r="X7190" t="str">
        <f>VLOOKUP(T7190,[3]رکوردها!$A:$B,2,0)</f>
        <v>10103679604</v>
      </c>
      <c r="Y7190" t="str">
        <f>VLOOKUP(T7190,[3]رکوردها!$A:$D,4,0)</f>
        <v>411515483364</v>
      </c>
      <c r="Z7190" t="str">
        <f>VLOOKUP(T7190,[3]رکوردها!$A:$C,3,0)</f>
        <v>تهران</v>
      </c>
      <c r="AA7190" t="str">
        <f>VLOOKUP(T7190,[3]رکوردها!$A:$F,6,0)</f>
        <v>تهران  گلستان، محله شهرک صنعتی قلعه میر ، خیابان شهدای صنعت ( جاده قرمز) ، بن بست (پنجم) ، پلاک -7</v>
      </c>
      <c r="AB7190" t="str">
        <f>VLOOKUP(T7190,[3]رکوردها!$A:$E,5,0)</f>
        <v>3113685599</v>
      </c>
    </row>
    <row r="7191" spans="1:28" s="41" customFormat="1" hidden="1" x14ac:dyDescent="0.2">
      <c r="A7191" s="36">
        <v>182930</v>
      </c>
      <c r="B7191" s="36">
        <v>1523</v>
      </c>
      <c r="C7191" s="36">
        <v>2105</v>
      </c>
      <c r="D7191" s="36" t="str">
        <f>VLOOKUP(C7191,Piv.Analysis!A:AA,27,0)</f>
        <v>دریافت و پرداخت</v>
      </c>
      <c r="E7191" s="36"/>
      <c r="F7191" s="37" t="s">
        <v>15</v>
      </c>
      <c r="G7191" s="37" t="s">
        <v>3473</v>
      </c>
      <c r="H7191" s="38">
        <v>0</v>
      </c>
      <c r="I7191" s="38">
        <v>6019331220</v>
      </c>
      <c r="J7191" s="38">
        <f t="shared" si="152"/>
        <v>-6019331220</v>
      </c>
      <c r="K7191" s="38"/>
      <c r="L7191" s="49"/>
      <c r="M7191" s="37" t="s">
        <v>63</v>
      </c>
      <c r="N7191" s="37" t="s">
        <v>64</v>
      </c>
      <c r="O7191" s="37" t="s">
        <v>2566</v>
      </c>
      <c r="P7191" s="37" t="s">
        <v>2567</v>
      </c>
      <c r="Q7191" s="37" t="s">
        <v>4259</v>
      </c>
      <c r="R7191" s="37" t="s">
        <v>4260</v>
      </c>
      <c r="S7191" s="37" t="s">
        <v>3244</v>
      </c>
      <c r="T7191" s="37" t="s">
        <v>3243</v>
      </c>
      <c r="U7191" s="1" t="str">
        <f>VLOOKUP(T7191,[2]VAT!$A:$D,1,0)</f>
        <v>400185</v>
      </c>
      <c r="V7191" s="37" t="s">
        <v>4268</v>
      </c>
      <c r="W7191" s="37" t="s">
        <v>4265</v>
      </c>
      <c r="X7191" t="str">
        <f>VLOOKUP(T7191,[3]رکوردها!$A:$B,2,0)</f>
        <v>10103679604</v>
      </c>
      <c r="Y7191" t="str">
        <f>VLOOKUP(T7191,[3]رکوردها!$A:$D,4,0)</f>
        <v>411515483364</v>
      </c>
      <c r="Z7191" t="str">
        <f>VLOOKUP(T7191,[3]رکوردها!$A:$C,3,0)</f>
        <v>تهران</v>
      </c>
      <c r="AA7191" t="str">
        <f>VLOOKUP(T7191,[3]رکوردها!$A:$F,6,0)</f>
        <v>تهران  گلستان، محله شهرک صنعتی قلعه میر ، خیابان شهدای صنعت ( جاده قرمز) ، بن بست (پنجم) ، پلاک -7</v>
      </c>
      <c r="AB7191" t="str">
        <f>VLOOKUP(T7191,[3]رکوردها!$A:$E,5,0)</f>
        <v>3113685599</v>
      </c>
    </row>
    <row r="7192" spans="1:28" s="41" customFormat="1" hidden="1" x14ac:dyDescent="0.2">
      <c r="A7192" s="36">
        <v>141411</v>
      </c>
      <c r="B7192" s="36">
        <v>1259</v>
      </c>
      <c r="C7192" s="36">
        <v>1218</v>
      </c>
      <c r="D7192" s="36" t="str">
        <f>VLOOKUP(C7192,Piv.Analysis!A:AA,27,0)</f>
        <v>دریافت و پرداخت</v>
      </c>
      <c r="E7192" s="36"/>
      <c r="F7192" s="37" t="s">
        <v>75</v>
      </c>
      <c r="G7192" s="37" t="s">
        <v>2268</v>
      </c>
      <c r="H7192" s="38">
        <v>23370000</v>
      </c>
      <c r="I7192" s="38">
        <v>0</v>
      </c>
      <c r="J7192" s="38">
        <f t="shared" si="152"/>
        <v>23370000</v>
      </c>
      <c r="K7192" s="38"/>
      <c r="L7192" s="49"/>
      <c r="M7192" s="37" t="s">
        <v>63</v>
      </c>
      <c r="N7192" s="37" t="s">
        <v>64</v>
      </c>
      <c r="O7192" s="37" t="s">
        <v>2566</v>
      </c>
      <c r="P7192" s="37" t="s">
        <v>2567</v>
      </c>
      <c r="Q7192" s="37" t="s">
        <v>4275</v>
      </c>
      <c r="R7192" s="37" t="s">
        <v>4276</v>
      </c>
      <c r="S7192" s="37" t="s">
        <v>3502</v>
      </c>
      <c r="T7192" s="37" t="s">
        <v>3501</v>
      </c>
      <c r="U7192" s="1" t="e">
        <f>VLOOKUP(T7192,[2]VAT!$A:$D,1,0)</f>
        <v>#N/A</v>
      </c>
      <c r="V7192" s="37" t="s">
        <v>4268</v>
      </c>
      <c r="W7192" s="37" t="s">
        <v>4265</v>
      </c>
      <c r="X7192" t="str">
        <f>VLOOKUP(T7192,[3]رکوردها!$A:$B,2,0)</f>
        <v>10100909789</v>
      </c>
      <c r="Y7192" t="str">
        <f>VLOOKUP(T7192,[3]رکوردها!$A:$D,4,0)</f>
        <v/>
      </c>
      <c r="Z7192" t="str">
        <f>VLOOKUP(T7192,[3]رکوردها!$A:$C,3,0)</f>
        <v>تهران</v>
      </c>
      <c r="AA7192" t="str">
        <f>VLOOKUP(T7192,[3]رکوردها!$A:$F,6,0)</f>
        <v>شهرستان قدس-بخش مرکزی-شهرقدس-محله سرخه حصار-خ فروردین-خ فرنان-پ8</v>
      </c>
      <c r="AB7192" t="str">
        <f>VLOOKUP(T7192,[3]رکوردها!$A:$E,5,0)</f>
        <v>3753146171</v>
      </c>
    </row>
    <row r="7193" spans="1:28" s="41" customFormat="1" hidden="1" x14ac:dyDescent="0.2">
      <c r="A7193" s="36">
        <v>153846</v>
      </c>
      <c r="B7193" s="36">
        <v>1464</v>
      </c>
      <c r="C7193" s="36">
        <v>1533</v>
      </c>
      <c r="D7193" s="39" t="s">
        <v>5178</v>
      </c>
      <c r="E7193" s="36"/>
      <c r="F7193" s="37" t="s">
        <v>2279</v>
      </c>
      <c r="G7193" s="37" t="s">
        <v>3711</v>
      </c>
      <c r="H7193" s="38">
        <v>0</v>
      </c>
      <c r="I7193" s="38">
        <v>2700000</v>
      </c>
      <c r="J7193" s="38">
        <f t="shared" si="152"/>
        <v>-2700000</v>
      </c>
      <c r="K7193" s="38"/>
      <c r="L7193" s="49"/>
      <c r="M7193" s="37" t="s">
        <v>63</v>
      </c>
      <c r="N7193" s="37" t="s">
        <v>64</v>
      </c>
      <c r="O7193" s="37" t="s">
        <v>2566</v>
      </c>
      <c r="P7193" s="37" t="s">
        <v>2567</v>
      </c>
      <c r="Q7193" s="37" t="s">
        <v>2568</v>
      </c>
      <c r="R7193" s="37" t="s">
        <v>2569</v>
      </c>
      <c r="S7193" s="37" t="s">
        <v>3708</v>
      </c>
      <c r="T7193" s="37" t="s">
        <v>3707</v>
      </c>
      <c r="U7193" s="1" t="str">
        <f>VLOOKUP(T7193,[2]VAT!$A:$D,1,0)</f>
        <v>400378</v>
      </c>
      <c r="V7193" s="37" t="s">
        <v>2</v>
      </c>
      <c r="W7193" s="37" t="s">
        <v>2</v>
      </c>
      <c r="X7193" t="str">
        <f>VLOOKUP(T7193,[3]رکوردها!$A:$B,2,0)</f>
        <v>10960035248</v>
      </c>
      <c r="Y7193" t="str">
        <f>VLOOKUP(T7193,[3]رکوردها!$A:$D,4,0)</f>
        <v>411431377863</v>
      </c>
      <c r="Z7193" t="str">
        <f>VLOOKUP(T7193,[3]رکوردها!$A:$C,3,0)</f>
        <v>بوشهر</v>
      </c>
      <c r="AA7193" t="str">
        <f>VLOOKUP(T7193,[3]رکوردها!$A:$F,6,0)</f>
        <v>بوشهر-خ مطهری ساختمان مسیله ط6 واحد 601</v>
      </c>
      <c r="AB7193" t="str">
        <f>VLOOKUP(T7193,[3]رکوردها!$A:$E,5,0)</f>
        <v>7546175666</v>
      </c>
    </row>
    <row r="7194" spans="1:28" s="41" customFormat="1" hidden="1" x14ac:dyDescent="0.2">
      <c r="A7194" s="36">
        <v>174598</v>
      </c>
      <c r="B7194" s="36">
        <v>1297</v>
      </c>
      <c r="C7194" s="36">
        <v>1627</v>
      </c>
      <c r="D7194" s="36" t="str">
        <f>VLOOKUP(C7194,Piv.Analysis!A:AA,27,0)</f>
        <v>اصلاح و انتقال</v>
      </c>
      <c r="E7194" s="36"/>
      <c r="F7194" s="37" t="s">
        <v>11</v>
      </c>
      <c r="G7194" s="37" t="s">
        <v>3239</v>
      </c>
      <c r="H7194" s="38">
        <v>0</v>
      </c>
      <c r="I7194" s="38">
        <v>56325750</v>
      </c>
      <c r="J7194" s="38">
        <f t="shared" si="152"/>
        <v>-56325750</v>
      </c>
      <c r="K7194" s="38"/>
      <c r="L7194" s="49"/>
      <c r="M7194" s="37" t="s">
        <v>63</v>
      </c>
      <c r="N7194" s="37" t="s">
        <v>64</v>
      </c>
      <c r="O7194" s="37" t="s">
        <v>2566</v>
      </c>
      <c r="P7194" s="37" t="s">
        <v>2567</v>
      </c>
      <c r="Q7194" s="37" t="s">
        <v>4259</v>
      </c>
      <c r="R7194" s="37" t="s">
        <v>4260</v>
      </c>
      <c r="S7194" s="37" t="s">
        <v>3241</v>
      </c>
      <c r="T7194" s="37" t="s">
        <v>3240</v>
      </c>
      <c r="U7194" s="1" t="e">
        <f>VLOOKUP(T7194,[2]VAT!$A:$D,1,0)</f>
        <v>#N/A</v>
      </c>
      <c r="V7194" s="37" t="s">
        <v>4268</v>
      </c>
      <c r="W7194" s="37" t="s">
        <v>4265</v>
      </c>
      <c r="X7194" t="str">
        <f>VLOOKUP(T7194,[3]رکوردها!$A:$B,2,0)</f>
        <v>14006851205</v>
      </c>
      <c r="Y7194" t="str">
        <f>VLOOKUP(T7194,[3]رکوردها!$A:$D,4,0)</f>
        <v>411563349719</v>
      </c>
      <c r="Z7194" t="str">
        <f>VLOOKUP(T7194,[3]رکوردها!$A:$C,3,0)</f>
        <v>تهران</v>
      </c>
      <c r="AA7194" t="str">
        <f>VLOOKUP(T7194,[3]رکوردها!$A:$F,6,0)</f>
        <v>بازارآهن شادآباد-بلوار الغدیر-بزرگراه سردار بروجردی</v>
      </c>
      <c r="AB7194" t="str">
        <f>VLOOKUP(T7194,[3]رکوردها!$A:$E,5,0)</f>
        <v>1374683846</v>
      </c>
    </row>
    <row r="7195" spans="1:28" s="41" customFormat="1" hidden="1" x14ac:dyDescent="0.2">
      <c r="A7195" s="36">
        <v>176197</v>
      </c>
      <c r="B7195" s="36">
        <v>1650</v>
      </c>
      <c r="C7195" s="36">
        <v>1780</v>
      </c>
      <c r="D7195" s="36" t="str">
        <f>VLOOKUP(C7195,Piv.Analysis!A:AA,27,0)</f>
        <v>انتظامی</v>
      </c>
      <c r="E7195" s="36"/>
      <c r="F7195" s="37" t="s">
        <v>1833</v>
      </c>
      <c r="G7195" s="37" t="s">
        <v>3232</v>
      </c>
      <c r="H7195" s="38">
        <v>1318385523</v>
      </c>
      <c r="I7195" s="38">
        <v>0</v>
      </c>
      <c r="J7195" s="38">
        <f t="shared" si="152"/>
        <v>1318385523</v>
      </c>
      <c r="K7195" s="38"/>
      <c r="L7195" s="49"/>
      <c r="M7195" s="37" t="s">
        <v>96</v>
      </c>
      <c r="N7195" s="37" t="s">
        <v>97</v>
      </c>
      <c r="O7195" s="37" t="s">
        <v>98</v>
      </c>
      <c r="P7195" s="37" t="s">
        <v>99</v>
      </c>
      <c r="Q7195" s="37" t="s">
        <v>4266</v>
      </c>
      <c r="R7195" s="37" t="s">
        <v>4267</v>
      </c>
      <c r="S7195" s="37" t="s">
        <v>3226</v>
      </c>
      <c r="T7195" s="37" t="s">
        <v>3225</v>
      </c>
      <c r="U7195" s="1" t="str">
        <f>VLOOKUP(T7195,[2]VAT!$A:$D,1,0)</f>
        <v>400157</v>
      </c>
      <c r="V7195" s="37" t="s">
        <v>4268</v>
      </c>
      <c r="W7195" s="37" t="s">
        <v>4265</v>
      </c>
      <c r="X7195" t="str">
        <f>VLOOKUP(T7195,[3]رکوردها!$A:$B,2,0)</f>
        <v>10480033664</v>
      </c>
      <c r="Y7195" t="str">
        <f>VLOOKUP(T7195,[3]رکوردها!$A:$D,4,0)</f>
        <v>411147863693</v>
      </c>
      <c r="Z7195" t="str">
        <f>VLOOKUP(T7195,[3]رکوردها!$A:$C,3,0)</f>
        <v>تهران</v>
      </c>
      <c r="AA7195" t="str">
        <f>VLOOKUP(T7195,[3]رکوردها!$A:$F,6,0)</f>
        <v>تهران خیابان شهید بهشتی خیابان میرعماد ساختمان زمرد شماره 61</v>
      </c>
      <c r="AB7195" t="str">
        <f>VLOOKUP(T7195,[3]رکوردها!$A:$E,5,0)</f>
        <v>1587853539</v>
      </c>
    </row>
    <row r="7196" spans="1:28" s="41" customFormat="1" hidden="1" x14ac:dyDescent="0.2">
      <c r="A7196" s="36">
        <v>175643</v>
      </c>
      <c r="B7196" s="36">
        <v>1624</v>
      </c>
      <c r="C7196" s="36">
        <v>1725</v>
      </c>
      <c r="D7196" s="36" t="str">
        <f>VLOOKUP(C7196,Piv.Analysis!A:AA,27,0)</f>
        <v>دریافت و پرداخت</v>
      </c>
      <c r="E7196" s="36"/>
      <c r="F7196" s="37" t="s">
        <v>33</v>
      </c>
      <c r="G7196" s="37" t="s">
        <v>2371</v>
      </c>
      <c r="H7196" s="38">
        <v>5558937500</v>
      </c>
      <c r="I7196" s="38">
        <v>0</v>
      </c>
      <c r="J7196" s="38">
        <f t="shared" si="152"/>
        <v>5558937500</v>
      </c>
      <c r="K7196" s="38"/>
      <c r="L7196" s="49"/>
      <c r="M7196" s="37" t="s">
        <v>63</v>
      </c>
      <c r="N7196" s="37" t="s">
        <v>64</v>
      </c>
      <c r="O7196" s="37" t="s">
        <v>2566</v>
      </c>
      <c r="P7196" s="37" t="s">
        <v>2567</v>
      </c>
      <c r="Q7196" s="37" t="s">
        <v>4259</v>
      </c>
      <c r="R7196" s="37" t="s">
        <v>4260</v>
      </c>
      <c r="S7196" s="37" t="s">
        <v>2991</v>
      </c>
      <c r="T7196" s="37" t="s">
        <v>2990</v>
      </c>
      <c r="U7196" s="1" t="e">
        <f>VLOOKUP(T7196,[2]VAT!$A:$D,1,0)</f>
        <v>#N/A</v>
      </c>
      <c r="V7196" s="37" t="s">
        <v>4268</v>
      </c>
      <c r="W7196" s="37" t="s">
        <v>4265</v>
      </c>
      <c r="X7196" t="str">
        <f>VLOOKUP(T7196,[3]رکوردها!$A:$B,2,0)</f>
        <v/>
      </c>
      <c r="Y7196" t="str">
        <f>VLOOKUP(T7196,[3]رکوردها!$A:$D,4,0)</f>
        <v/>
      </c>
      <c r="Z7196" t="str">
        <f>VLOOKUP(T7196,[3]رکوردها!$A:$C,3,0)</f>
        <v/>
      </c>
      <c r="AA7196" t="str">
        <f>VLOOKUP(T7196,[3]رکوردها!$A:$F,6,0)</f>
        <v/>
      </c>
      <c r="AB7196" t="str">
        <f>VLOOKUP(T7196,[3]رکوردها!$A:$E,5,0)</f>
        <v/>
      </c>
    </row>
    <row r="7197" spans="1:28" s="41" customFormat="1" hidden="1" x14ac:dyDescent="0.2">
      <c r="A7197" s="36">
        <v>180203</v>
      </c>
      <c r="B7197" s="36">
        <v>1670</v>
      </c>
      <c r="C7197" s="36">
        <v>1887</v>
      </c>
      <c r="D7197" s="36" t="str">
        <f>VLOOKUP(C7197,Piv.Analysis!A:AA,27,0)</f>
        <v>اصلاح و انتقال</v>
      </c>
      <c r="E7197" s="36"/>
      <c r="F7197" s="37" t="s">
        <v>0</v>
      </c>
      <c r="G7197" s="37" t="s">
        <v>2993</v>
      </c>
      <c r="H7197" s="38">
        <v>0</v>
      </c>
      <c r="I7197" s="38">
        <v>5558937500</v>
      </c>
      <c r="J7197" s="38">
        <f t="shared" si="152"/>
        <v>-5558937500</v>
      </c>
      <c r="K7197" s="38"/>
      <c r="L7197" s="49"/>
      <c r="M7197" s="37" t="s">
        <v>63</v>
      </c>
      <c r="N7197" s="37" t="s">
        <v>64</v>
      </c>
      <c r="O7197" s="37" t="s">
        <v>2566</v>
      </c>
      <c r="P7197" s="37" t="s">
        <v>2567</v>
      </c>
      <c r="Q7197" s="37" t="s">
        <v>4259</v>
      </c>
      <c r="R7197" s="37" t="s">
        <v>4260</v>
      </c>
      <c r="S7197" s="37" t="s">
        <v>2991</v>
      </c>
      <c r="T7197" s="37" t="s">
        <v>2990</v>
      </c>
      <c r="U7197" s="1" t="e">
        <f>VLOOKUP(T7197,[2]VAT!$A:$D,1,0)</f>
        <v>#N/A</v>
      </c>
      <c r="V7197" s="37" t="s">
        <v>4268</v>
      </c>
      <c r="W7197" s="37" t="s">
        <v>4265</v>
      </c>
      <c r="X7197" t="str">
        <f>VLOOKUP(T7197,[3]رکوردها!$A:$B,2,0)</f>
        <v/>
      </c>
      <c r="Y7197" t="str">
        <f>VLOOKUP(T7197,[3]رکوردها!$A:$D,4,0)</f>
        <v/>
      </c>
      <c r="Z7197" t="str">
        <f>VLOOKUP(T7197,[3]رکوردها!$A:$C,3,0)</f>
        <v/>
      </c>
      <c r="AA7197" t="str">
        <f>VLOOKUP(T7197,[3]رکوردها!$A:$F,6,0)</f>
        <v/>
      </c>
      <c r="AB7197" t="str">
        <f>VLOOKUP(T7197,[3]رکوردها!$A:$E,5,0)</f>
        <v/>
      </c>
    </row>
    <row r="7198" spans="1:28" s="41" customFormat="1" hidden="1" x14ac:dyDescent="0.2">
      <c r="A7198" s="36">
        <v>143343</v>
      </c>
      <c r="B7198" s="36">
        <v>1171</v>
      </c>
      <c r="C7198" s="36">
        <v>1337</v>
      </c>
      <c r="D7198" s="36" t="str">
        <f>VLOOKUP(C7198,Piv.Analysis!A:AA,27,0)</f>
        <v>اصلاح و انتقال</v>
      </c>
      <c r="E7198" s="36"/>
      <c r="F7198" s="37" t="s">
        <v>189</v>
      </c>
      <c r="G7198" s="37" t="s">
        <v>3272</v>
      </c>
      <c r="H7198" s="38">
        <v>0</v>
      </c>
      <c r="I7198" s="38">
        <v>595120000</v>
      </c>
      <c r="J7198" s="38">
        <f t="shared" si="152"/>
        <v>-595120000</v>
      </c>
      <c r="K7198" s="38"/>
      <c r="L7198" s="49"/>
      <c r="M7198" s="37" t="s">
        <v>63</v>
      </c>
      <c r="N7198" s="37" t="s">
        <v>64</v>
      </c>
      <c r="O7198" s="37" t="s">
        <v>2566</v>
      </c>
      <c r="P7198" s="37" t="s">
        <v>2567</v>
      </c>
      <c r="Q7198" s="37" t="s">
        <v>4259</v>
      </c>
      <c r="R7198" s="37" t="s">
        <v>4260</v>
      </c>
      <c r="S7198" s="37" t="s">
        <v>3261</v>
      </c>
      <c r="T7198" s="37" t="s">
        <v>3260</v>
      </c>
      <c r="U7198" s="1" t="str">
        <f>VLOOKUP(T7198,[2]VAT!$A:$D,1,0)</f>
        <v>400197</v>
      </c>
      <c r="V7198" s="37" t="s">
        <v>4268</v>
      </c>
      <c r="W7198" s="37" t="s">
        <v>4265</v>
      </c>
      <c r="X7198" t="str">
        <f>VLOOKUP(T7198,[3]رکوردها!$A:$B,2,0)</f>
        <v>10861402655</v>
      </c>
      <c r="Y7198" t="str">
        <f>VLOOKUP(T7198,[3]رکوردها!$A:$D,4,0)</f>
        <v>411331377433</v>
      </c>
      <c r="Z7198" t="str">
        <f>VLOOKUP(T7198,[3]رکوردها!$A:$C,3,0)</f>
        <v>تهران</v>
      </c>
      <c r="AA7198" t="str">
        <f>VLOOKUP(T7198,[3]رکوردها!$A:$F,6,0)</f>
        <v>تهران-آرژانتین-بخارست خ15-پ12</v>
      </c>
      <c r="AB7198" t="str">
        <f>VLOOKUP(T7198,[3]رکوردها!$A:$E,5,0)</f>
        <v>1513814511</v>
      </c>
    </row>
    <row r="7199" spans="1:28" s="41" customFormat="1" hidden="1" x14ac:dyDescent="0.2">
      <c r="A7199" s="36">
        <v>143344</v>
      </c>
      <c r="B7199" s="36">
        <v>1171</v>
      </c>
      <c r="C7199" s="36">
        <v>1337</v>
      </c>
      <c r="D7199" s="36" t="str">
        <f>VLOOKUP(C7199,Piv.Analysis!A:AA,27,0)</f>
        <v>اصلاح و انتقال</v>
      </c>
      <c r="E7199" s="36"/>
      <c r="F7199" s="37" t="s">
        <v>189</v>
      </c>
      <c r="G7199" s="37" t="s">
        <v>3272</v>
      </c>
      <c r="H7199" s="38">
        <v>0</v>
      </c>
      <c r="I7199" s="38">
        <v>6100000</v>
      </c>
      <c r="J7199" s="38">
        <f t="shared" si="152"/>
        <v>-6100000</v>
      </c>
      <c r="K7199" s="38"/>
      <c r="L7199" s="49"/>
      <c r="M7199" s="37" t="s">
        <v>63</v>
      </c>
      <c r="N7199" s="37" t="s">
        <v>64</v>
      </c>
      <c r="O7199" s="37" t="s">
        <v>2566</v>
      </c>
      <c r="P7199" s="37" t="s">
        <v>2567</v>
      </c>
      <c r="Q7199" s="37" t="s">
        <v>4259</v>
      </c>
      <c r="R7199" s="37" t="s">
        <v>4260</v>
      </c>
      <c r="S7199" s="37" t="s">
        <v>3261</v>
      </c>
      <c r="T7199" s="37" t="s">
        <v>3260</v>
      </c>
      <c r="U7199" s="1" t="str">
        <f>VLOOKUP(T7199,[2]VAT!$A:$D,1,0)</f>
        <v>400197</v>
      </c>
      <c r="V7199" s="37" t="s">
        <v>4268</v>
      </c>
      <c r="W7199" s="37" t="s">
        <v>4265</v>
      </c>
      <c r="X7199" t="str">
        <f>VLOOKUP(T7199,[3]رکوردها!$A:$B,2,0)</f>
        <v>10861402655</v>
      </c>
      <c r="Y7199" t="str">
        <f>VLOOKUP(T7199,[3]رکوردها!$A:$D,4,0)</f>
        <v>411331377433</v>
      </c>
      <c r="Z7199" t="str">
        <f>VLOOKUP(T7199,[3]رکوردها!$A:$C,3,0)</f>
        <v>تهران</v>
      </c>
      <c r="AA7199" t="str">
        <f>VLOOKUP(T7199,[3]رکوردها!$A:$F,6,0)</f>
        <v>تهران-آرژانتین-بخارست خ15-پ12</v>
      </c>
      <c r="AB7199" t="str">
        <f>VLOOKUP(T7199,[3]رکوردها!$A:$E,5,0)</f>
        <v>1513814511</v>
      </c>
    </row>
    <row r="7200" spans="1:28" s="41" customFormat="1" hidden="1" x14ac:dyDescent="0.2">
      <c r="A7200" s="36">
        <v>175235</v>
      </c>
      <c r="B7200" s="36">
        <v>1297</v>
      </c>
      <c r="C7200" s="36">
        <v>1627</v>
      </c>
      <c r="D7200" s="36" t="str">
        <f>VLOOKUP(C7200,Piv.Analysis!A:AA,27,0)</f>
        <v>اصلاح و انتقال</v>
      </c>
      <c r="E7200" s="36"/>
      <c r="F7200" s="37" t="s">
        <v>11</v>
      </c>
      <c r="G7200" s="37" t="s">
        <v>3652</v>
      </c>
      <c r="H7200" s="38">
        <v>0</v>
      </c>
      <c r="I7200" s="38">
        <v>98100000</v>
      </c>
      <c r="J7200" s="38">
        <f t="shared" si="152"/>
        <v>-98100000</v>
      </c>
      <c r="K7200" s="38"/>
      <c r="L7200" s="49"/>
      <c r="M7200" s="37" t="s">
        <v>63</v>
      </c>
      <c r="N7200" s="37" t="s">
        <v>64</v>
      </c>
      <c r="O7200" s="37" t="s">
        <v>2566</v>
      </c>
      <c r="P7200" s="37" t="s">
        <v>2567</v>
      </c>
      <c r="Q7200" s="37" t="s">
        <v>4259</v>
      </c>
      <c r="R7200" s="37" t="s">
        <v>4260</v>
      </c>
      <c r="S7200" s="37" t="s">
        <v>3654</v>
      </c>
      <c r="T7200" s="37" t="s">
        <v>3653</v>
      </c>
      <c r="U7200" s="1" t="e">
        <f>VLOOKUP(T7200,[2]VAT!$A:$D,1,0)</f>
        <v>#N/A</v>
      </c>
      <c r="V7200" s="37" t="s">
        <v>4268</v>
      </c>
      <c r="W7200" s="37" t="s">
        <v>4265</v>
      </c>
      <c r="X7200" t="str">
        <f>VLOOKUP(T7200,[3]رکوردها!$A:$B,2,0)</f>
        <v>14010898559</v>
      </c>
      <c r="Y7200" t="str">
        <f>VLOOKUP(T7200,[3]رکوردها!$A:$D,4,0)</f>
        <v/>
      </c>
      <c r="Z7200" t="str">
        <f>VLOOKUP(T7200,[3]رکوردها!$A:$C,3,0)</f>
        <v>تهران</v>
      </c>
      <c r="AA7200" t="str">
        <f>VLOOKUP(T7200,[3]رکوردها!$A:$F,6,0)</f>
        <v>تهران سهروردی شمالی خ میرزایی زینالی پ143-واحد1</v>
      </c>
      <c r="AB7200" t="str">
        <f>VLOOKUP(T7200,[3]رکوردها!$A:$E,5,0)</f>
        <v/>
      </c>
    </row>
    <row r="7201" spans="1:28" s="41" customFormat="1" hidden="1" x14ac:dyDescent="0.2">
      <c r="A7201" s="36">
        <v>175834</v>
      </c>
      <c r="B7201" s="36">
        <v>1646</v>
      </c>
      <c r="C7201" s="36">
        <v>1749</v>
      </c>
      <c r="D7201" s="36" t="str">
        <f>VLOOKUP(C7201,Piv.Analysis!A:AA,27,0)</f>
        <v>دریافت و پرداخت</v>
      </c>
      <c r="E7201" s="36"/>
      <c r="F7201" s="37" t="s">
        <v>1833</v>
      </c>
      <c r="G7201" s="37" t="s">
        <v>4277</v>
      </c>
      <c r="H7201" s="38">
        <v>1166273000</v>
      </c>
      <c r="I7201" s="38">
        <v>0</v>
      </c>
      <c r="J7201" s="38">
        <f t="shared" si="152"/>
        <v>1166273000</v>
      </c>
      <c r="K7201" s="38"/>
      <c r="L7201" s="49"/>
      <c r="M7201" s="37" t="s">
        <v>63</v>
      </c>
      <c r="N7201" s="37" t="s">
        <v>64</v>
      </c>
      <c r="O7201" s="37" t="s">
        <v>2566</v>
      </c>
      <c r="P7201" s="37" t="s">
        <v>2567</v>
      </c>
      <c r="Q7201" s="37" t="s">
        <v>4259</v>
      </c>
      <c r="R7201" s="37" t="s">
        <v>4260</v>
      </c>
      <c r="S7201" s="37" t="s">
        <v>3654</v>
      </c>
      <c r="T7201" s="37" t="s">
        <v>3653</v>
      </c>
      <c r="U7201" s="1" t="e">
        <f>VLOOKUP(T7201,[2]VAT!$A:$D,1,0)</f>
        <v>#N/A</v>
      </c>
      <c r="V7201" s="37" t="s">
        <v>4268</v>
      </c>
      <c r="W7201" s="37" t="s">
        <v>4265</v>
      </c>
      <c r="X7201" t="str">
        <f>VLOOKUP(T7201,[3]رکوردها!$A:$B,2,0)</f>
        <v>14010898559</v>
      </c>
      <c r="Y7201" t="str">
        <f>VLOOKUP(T7201,[3]رکوردها!$A:$D,4,0)</f>
        <v/>
      </c>
      <c r="Z7201" t="str">
        <f>VLOOKUP(T7201,[3]رکوردها!$A:$C,3,0)</f>
        <v>تهران</v>
      </c>
      <c r="AA7201" t="str">
        <f>VLOOKUP(T7201,[3]رکوردها!$A:$F,6,0)</f>
        <v>تهران سهروردی شمالی خ میرزایی زینالی پ143-واحد1</v>
      </c>
      <c r="AB7201" t="str">
        <f>VLOOKUP(T7201,[3]رکوردها!$A:$E,5,0)</f>
        <v/>
      </c>
    </row>
    <row r="7202" spans="1:28" s="41" customFormat="1" hidden="1" x14ac:dyDescent="0.2">
      <c r="A7202" s="36">
        <v>175678</v>
      </c>
      <c r="B7202" s="36">
        <v>1385</v>
      </c>
      <c r="C7202" s="36">
        <v>1728</v>
      </c>
      <c r="D7202" s="36" t="str">
        <f>VLOOKUP(C7202,Piv.Analysis!A:AA,27,0)</f>
        <v>انتظامی</v>
      </c>
      <c r="E7202" s="36"/>
      <c r="F7202" s="37" t="s">
        <v>42</v>
      </c>
      <c r="G7202" s="37" t="s">
        <v>4278</v>
      </c>
      <c r="H7202" s="38">
        <v>0</v>
      </c>
      <c r="I7202" s="38">
        <v>8222000000</v>
      </c>
      <c r="J7202" s="38">
        <f t="shared" si="152"/>
        <v>-8222000000</v>
      </c>
      <c r="K7202" s="38"/>
      <c r="L7202" s="49"/>
      <c r="M7202" s="37" t="s">
        <v>96</v>
      </c>
      <c r="N7202" s="37" t="s">
        <v>97</v>
      </c>
      <c r="O7202" s="37" t="s">
        <v>98</v>
      </c>
      <c r="P7202" s="37" t="s">
        <v>99</v>
      </c>
      <c r="Q7202" s="37" t="s">
        <v>4266</v>
      </c>
      <c r="R7202" s="37" t="s">
        <v>4267</v>
      </c>
      <c r="S7202" s="37" t="s">
        <v>3686</v>
      </c>
      <c r="T7202" s="37" t="s">
        <v>3685</v>
      </c>
      <c r="U7202" s="1" t="str">
        <f>VLOOKUP(T7202,[2]VAT!$A:$D,1,0)</f>
        <v>400370</v>
      </c>
      <c r="V7202" s="37" t="s">
        <v>4268</v>
      </c>
      <c r="W7202" s="37" t="s">
        <v>4265</v>
      </c>
      <c r="X7202" t="str">
        <f>VLOOKUP(T7202,[3]رکوردها!$A:$B,2,0)</f>
        <v>10860962492</v>
      </c>
      <c r="Y7202" t="str">
        <f>VLOOKUP(T7202,[3]رکوردها!$A:$D,4,0)</f>
        <v/>
      </c>
      <c r="Z7202" t="str">
        <f>VLOOKUP(T7202,[3]رکوردها!$A:$C,3,0)</f>
        <v>قم</v>
      </c>
      <c r="AA7202" t="str">
        <f>VLOOKUP(T7202,[3]رکوردها!$A:$F,6,0)</f>
        <v>قم جعفرآباد شهرک صنعتی شکوهیه خ فکوری پ1318</v>
      </c>
      <c r="AB7202" t="str">
        <f>VLOOKUP(T7202,[3]رکوردها!$A:$E,5,0)</f>
        <v/>
      </c>
    </row>
    <row r="7203" spans="1:28" s="41" customFormat="1" hidden="1" x14ac:dyDescent="0.2">
      <c r="A7203" s="36">
        <v>176165</v>
      </c>
      <c r="B7203" s="36">
        <v>1649</v>
      </c>
      <c r="C7203" s="36">
        <v>1777</v>
      </c>
      <c r="D7203" s="36" t="str">
        <f>VLOOKUP(C7203,Piv.Analysis!A:AA,27,0)</f>
        <v>انتظامی</v>
      </c>
      <c r="E7203" s="36"/>
      <c r="F7203" s="37" t="s">
        <v>1833</v>
      </c>
      <c r="G7203" s="37" t="s">
        <v>3776</v>
      </c>
      <c r="H7203" s="38">
        <v>500000000</v>
      </c>
      <c r="I7203" s="38">
        <v>0</v>
      </c>
      <c r="J7203" s="38">
        <f t="shared" si="152"/>
        <v>500000000</v>
      </c>
      <c r="K7203" s="38"/>
      <c r="L7203" s="49"/>
      <c r="M7203" s="37" t="s">
        <v>96</v>
      </c>
      <c r="N7203" s="37" t="s">
        <v>97</v>
      </c>
      <c r="O7203" s="37" t="s">
        <v>98</v>
      </c>
      <c r="P7203" s="37" t="s">
        <v>99</v>
      </c>
      <c r="Q7203" s="37" t="s">
        <v>4266</v>
      </c>
      <c r="R7203" s="37" t="s">
        <v>4267</v>
      </c>
      <c r="S7203" s="37" t="s">
        <v>3654</v>
      </c>
      <c r="T7203" s="37" t="s">
        <v>3653</v>
      </c>
      <c r="U7203" s="1" t="e">
        <f>VLOOKUP(T7203,[2]VAT!$A:$D,1,0)</f>
        <v>#N/A</v>
      </c>
      <c r="V7203" s="37" t="s">
        <v>4268</v>
      </c>
      <c r="W7203" s="37" t="s">
        <v>4265</v>
      </c>
      <c r="X7203" t="str">
        <f>VLOOKUP(T7203,[3]رکوردها!$A:$B,2,0)</f>
        <v>14010898559</v>
      </c>
      <c r="Y7203" t="str">
        <f>VLOOKUP(T7203,[3]رکوردها!$A:$D,4,0)</f>
        <v/>
      </c>
      <c r="Z7203" t="str">
        <f>VLOOKUP(T7203,[3]رکوردها!$A:$C,3,0)</f>
        <v>تهران</v>
      </c>
      <c r="AA7203" t="str">
        <f>VLOOKUP(T7203,[3]رکوردها!$A:$F,6,0)</f>
        <v>تهران سهروردی شمالی خ میرزایی زینالی پ143-واحد1</v>
      </c>
      <c r="AB7203" t="str">
        <f>VLOOKUP(T7203,[3]رکوردها!$A:$E,5,0)</f>
        <v/>
      </c>
    </row>
    <row r="7204" spans="1:28" s="41" customFormat="1" hidden="1" x14ac:dyDescent="0.2">
      <c r="A7204" s="36">
        <v>176167</v>
      </c>
      <c r="B7204" s="36">
        <v>1649</v>
      </c>
      <c r="C7204" s="36">
        <v>1777</v>
      </c>
      <c r="D7204" s="36" t="str">
        <f>VLOOKUP(C7204,Piv.Analysis!A:AA,27,0)</f>
        <v>انتظامی</v>
      </c>
      <c r="E7204" s="36"/>
      <c r="F7204" s="37" t="s">
        <v>1833</v>
      </c>
      <c r="G7204" s="37" t="s">
        <v>3777</v>
      </c>
      <c r="H7204" s="38">
        <v>500000000</v>
      </c>
      <c r="I7204" s="38">
        <v>0</v>
      </c>
      <c r="J7204" s="38">
        <f t="shared" si="152"/>
        <v>500000000</v>
      </c>
      <c r="K7204" s="38"/>
      <c r="L7204" s="49"/>
      <c r="M7204" s="37" t="s">
        <v>96</v>
      </c>
      <c r="N7204" s="37" t="s">
        <v>97</v>
      </c>
      <c r="O7204" s="37" t="s">
        <v>98</v>
      </c>
      <c r="P7204" s="37" t="s">
        <v>99</v>
      </c>
      <c r="Q7204" s="37" t="s">
        <v>4266</v>
      </c>
      <c r="R7204" s="37" t="s">
        <v>4267</v>
      </c>
      <c r="S7204" s="37" t="s">
        <v>3654</v>
      </c>
      <c r="T7204" s="37" t="s">
        <v>3653</v>
      </c>
      <c r="U7204" s="1" t="e">
        <f>VLOOKUP(T7204,[2]VAT!$A:$D,1,0)</f>
        <v>#N/A</v>
      </c>
      <c r="V7204" s="37" t="s">
        <v>4268</v>
      </c>
      <c r="W7204" s="37" t="s">
        <v>4265</v>
      </c>
      <c r="X7204" t="str">
        <f>VLOOKUP(T7204,[3]رکوردها!$A:$B,2,0)</f>
        <v>14010898559</v>
      </c>
      <c r="Y7204" t="str">
        <f>VLOOKUP(T7204,[3]رکوردها!$A:$D,4,0)</f>
        <v/>
      </c>
      <c r="Z7204" t="str">
        <f>VLOOKUP(T7204,[3]رکوردها!$A:$C,3,0)</f>
        <v>تهران</v>
      </c>
      <c r="AA7204" t="str">
        <f>VLOOKUP(T7204,[3]رکوردها!$A:$F,6,0)</f>
        <v>تهران سهروردی شمالی خ میرزایی زینالی پ143-واحد1</v>
      </c>
      <c r="AB7204" t="str">
        <f>VLOOKUP(T7204,[3]رکوردها!$A:$E,5,0)</f>
        <v/>
      </c>
    </row>
    <row r="7205" spans="1:28" s="41" customFormat="1" hidden="1" x14ac:dyDescent="0.2">
      <c r="A7205" s="36">
        <v>176169</v>
      </c>
      <c r="B7205" s="36">
        <v>1649</v>
      </c>
      <c r="C7205" s="36">
        <v>1777</v>
      </c>
      <c r="D7205" s="36" t="str">
        <f>VLOOKUP(C7205,Piv.Analysis!A:AA,27,0)</f>
        <v>انتظامی</v>
      </c>
      <c r="E7205" s="36"/>
      <c r="F7205" s="37" t="s">
        <v>1833</v>
      </c>
      <c r="G7205" s="37" t="s">
        <v>3778</v>
      </c>
      <c r="H7205" s="38">
        <v>500000000</v>
      </c>
      <c r="I7205" s="38">
        <v>0</v>
      </c>
      <c r="J7205" s="38">
        <f t="shared" si="152"/>
        <v>500000000</v>
      </c>
      <c r="K7205" s="38"/>
      <c r="L7205" s="49"/>
      <c r="M7205" s="37" t="s">
        <v>96</v>
      </c>
      <c r="N7205" s="37" t="s">
        <v>97</v>
      </c>
      <c r="O7205" s="37" t="s">
        <v>98</v>
      </c>
      <c r="P7205" s="37" t="s">
        <v>99</v>
      </c>
      <c r="Q7205" s="37" t="s">
        <v>4266</v>
      </c>
      <c r="R7205" s="37" t="s">
        <v>4267</v>
      </c>
      <c r="S7205" s="37" t="s">
        <v>3654</v>
      </c>
      <c r="T7205" s="37" t="s">
        <v>3653</v>
      </c>
      <c r="U7205" s="1" t="e">
        <f>VLOOKUP(T7205,[2]VAT!$A:$D,1,0)</f>
        <v>#N/A</v>
      </c>
      <c r="V7205" s="37" t="s">
        <v>4268</v>
      </c>
      <c r="W7205" s="37" t="s">
        <v>4265</v>
      </c>
      <c r="X7205" t="str">
        <f>VLOOKUP(T7205,[3]رکوردها!$A:$B,2,0)</f>
        <v>14010898559</v>
      </c>
      <c r="Y7205" t="str">
        <f>VLOOKUP(T7205,[3]رکوردها!$A:$D,4,0)</f>
        <v/>
      </c>
      <c r="Z7205" t="str">
        <f>VLOOKUP(T7205,[3]رکوردها!$A:$C,3,0)</f>
        <v>تهران</v>
      </c>
      <c r="AA7205" t="str">
        <f>VLOOKUP(T7205,[3]رکوردها!$A:$F,6,0)</f>
        <v>تهران سهروردی شمالی خ میرزایی زینالی پ143-واحد1</v>
      </c>
      <c r="AB7205" t="str">
        <f>VLOOKUP(T7205,[3]رکوردها!$A:$E,5,0)</f>
        <v/>
      </c>
    </row>
    <row r="7206" spans="1:28" s="41" customFormat="1" hidden="1" x14ac:dyDescent="0.2">
      <c r="A7206" s="36">
        <v>176171</v>
      </c>
      <c r="B7206" s="36">
        <v>1649</v>
      </c>
      <c r="C7206" s="36">
        <v>1777</v>
      </c>
      <c r="D7206" s="36" t="str">
        <f>VLOOKUP(C7206,Piv.Analysis!A:AA,27,0)</f>
        <v>انتظامی</v>
      </c>
      <c r="E7206" s="36"/>
      <c r="F7206" s="37" t="s">
        <v>1833</v>
      </c>
      <c r="G7206" s="37" t="s">
        <v>3779</v>
      </c>
      <c r="H7206" s="38">
        <v>500000000</v>
      </c>
      <c r="I7206" s="38">
        <v>0</v>
      </c>
      <c r="J7206" s="38">
        <f t="shared" si="152"/>
        <v>500000000</v>
      </c>
      <c r="K7206" s="38"/>
      <c r="L7206" s="49"/>
      <c r="M7206" s="37" t="s">
        <v>96</v>
      </c>
      <c r="N7206" s="37" t="s">
        <v>97</v>
      </c>
      <c r="O7206" s="37" t="s">
        <v>98</v>
      </c>
      <c r="P7206" s="37" t="s">
        <v>99</v>
      </c>
      <c r="Q7206" s="37" t="s">
        <v>4266</v>
      </c>
      <c r="R7206" s="37" t="s">
        <v>4267</v>
      </c>
      <c r="S7206" s="37" t="s">
        <v>3654</v>
      </c>
      <c r="T7206" s="37" t="s">
        <v>3653</v>
      </c>
      <c r="U7206" s="1" t="e">
        <f>VLOOKUP(T7206,[2]VAT!$A:$D,1,0)</f>
        <v>#N/A</v>
      </c>
      <c r="V7206" s="37" t="s">
        <v>4268</v>
      </c>
      <c r="W7206" s="37" t="s">
        <v>4265</v>
      </c>
      <c r="X7206" t="str">
        <f>VLOOKUP(T7206,[3]رکوردها!$A:$B,2,0)</f>
        <v>14010898559</v>
      </c>
      <c r="Y7206" t="str">
        <f>VLOOKUP(T7206,[3]رکوردها!$A:$D,4,0)</f>
        <v/>
      </c>
      <c r="Z7206" t="str">
        <f>VLOOKUP(T7206,[3]رکوردها!$A:$C,3,0)</f>
        <v>تهران</v>
      </c>
      <c r="AA7206" t="str">
        <f>VLOOKUP(T7206,[3]رکوردها!$A:$F,6,0)</f>
        <v>تهران سهروردی شمالی خ میرزایی زینالی پ143-واحد1</v>
      </c>
      <c r="AB7206" t="str">
        <f>VLOOKUP(T7206,[3]رکوردها!$A:$E,5,0)</f>
        <v/>
      </c>
    </row>
    <row r="7207" spans="1:28" s="41" customFormat="1" hidden="1" x14ac:dyDescent="0.2">
      <c r="A7207" s="36">
        <v>176173</v>
      </c>
      <c r="B7207" s="36">
        <v>1649</v>
      </c>
      <c r="C7207" s="36">
        <v>1777</v>
      </c>
      <c r="D7207" s="36" t="str">
        <f>VLOOKUP(C7207,Piv.Analysis!A:AA,27,0)</f>
        <v>انتظامی</v>
      </c>
      <c r="E7207" s="36"/>
      <c r="F7207" s="37" t="s">
        <v>1833</v>
      </c>
      <c r="G7207" s="37" t="s">
        <v>3780</v>
      </c>
      <c r="H7207" s="38">
        <v>350000000</v>
      </c>
      <c r="I7207" s="38">
        <v>0</v>
      </c>
      <c r="J7207" s="38">
        <f t="shared" si="152"/>
        <v>350000000</v>
      </c>
      <c r="K7207" s="38"/>
      <c r="L7207" s="49"/>
      <c r="M7207" s="37" t="s">
        <v>96</v>
      </c>
      <c r="N7207" s="37" t="s">
        <v>97</v>
      </c>
      <c r="O7207" s="37" t="s">
        <v>98</v>
      </c>
      <c r="P7207" s="37" t="s">
        <v>99</v>
      </c>
      <c r="Q7207" s="37" t="s">
        <v>4266</v>
      </c>
      <c r="R7207" s="37" t="s">
        <v>4267</v>
      </c>
      <c r="S7207" s="37" t="s">
        <v>3654</v>
      </c>
      <c r="T7207" s="37" t="s">
        <v>3653</v>
      </c>
      <c r="U7207" s="1" t="e">
        <f>VLOOKUP(T7207,[2]VAT!$A:$D,1,0)</f>
        <v>#N/A</v>
      </c>
      <c r="V7207" s="37" t="s">
        <v>4268</v>
      </c>
      <c r="W7207" s="37" t="s">
        <v>4265</v>
      </c>
      <c r="X7207" t="str">
        <f>VLOOKUP(T7207,[3]رکوردها!$A:$B,2,0)</f>
        <v>14010898559</v>
      </c>
      <c r="Y7207" t="str">
        <f>VLOOKUP(T7207,[3]رکوردها!$A:$D,4,0)</f>
        <v/>
      </c>
      <c r="Z7207" t="str">
        <f>VLOOKUP(T7207,[3]رکوردها!$A:$C,3,0)</f>
        <v>تهران</v>
      </c>
      <c r="AA7207" t="str">
        <f>VLOOKUP(T7207,[3]رکوردها!$A:$F,6,0)</f>
        <v>تهران سهروردی شمالی خ میرزایی زینالی پ143-واحد1</v>
      </c>
      <c r="AB7207" t="str">
        <f>VLOOKUP(T7207,[3]رکوردها!$A:$E,5,0)</f>
        <v/>
      </c>
    </row>
    <row r="7208" spans="1:28" s="41" customFormat="1" hidden="1" x14ac:dyDescent="0.2">
      <c r="A7208" s="36">
        <v>177172</v>
      </c>
      <c r="B7208" s="36">
        <v>1391</v>
      </c>
      <c r="C7208" s="36">
        <v>1853</v>
      </c>
      <c r="D7208" s="36" t="str">
        <f>VLOOKUP(C7208,Piv.Analysis!A:AA,27,0)</f>
        <v>دریافت و پرداخت</v>
      </c>
      <c r="E7208" s="36"/>
      <c r="F7208" s="37" t="s">
        <v>26</v>
      </c>
      <c r="G7208" s="37" t="s">
        <v>1975</v>
      </c>
      <c r="H7208" s="38">
        <v>2000000000</v>
      </c>
      <c r="I7208" s="38">
        <v>0</v>
      </c>
      <c r="J7208" s="38">
        <f t="shared" si="152"/>
        <v>2000000000</v>
      </c>
      <c r="K7208" s="38"/>
      <c r="L7208" s="49"/>
      <c r="M7208" s="37" t="s">
        <v>63</v>
      </c>
      <c r="N7208" s="37" t="s">
        <v>64</v>
      </c>
      <c r="O7208" s="37" t="s">
        <v>2566</v>
      </c>
      <c r="P7208" s="37" t="s">
        <v>2567</v>
      </c>
      <c r="Q7208" s="37" t="s">
        <v>4259</v>
      </c>
      <c r="R7208" s="37" t="s">
        <v>4260</v>
      </c>
      <c r="S7208" s="37" t="s">
        <v>3620</v>
      </c>
      <c r="T7208" s="37" t="s">
        <v>3619</v>
      </c>
      <c r="U7208" s="1" t="str">
        <f>VLOOKUP(T7208,[2]VAT!$A:$D,1,0)</f>
        <v>400359</v>
      </c>
      <c r="V7208" s="37" t="s">
        <v>4268</v>
      </c>
      <c r="W7208" s="37" t="s">
        <v>4265</v>
      </c>
      <c r="X7208" t="str">
        <f>VLOOKUP(T7208,[3]رکوردها!$A:$B,2,0)</f>
        <v>14010567973</v>
      </c>
      <c r="Y7208" t="str">
        <f>VLOOKUP(T7208,[3]رکوردها!$A:$D,4,0)</f>
        <v/>
      </c>
      <c r="Z7208" t="str">
        <f>VLOOKUP(T7208,[3]رکوردها!$A:$C,3,0)</f>
        <v>تهران</v>
      </c>
      <c r="AA7208" t="str">
        <f>VLOOKUP(T7208,[3]رکوردها!$A:$F,6,0)</f>
        <v>تهران-خ خیام شمالی-روبروی پارک شهر-خ سوراسرافیل-مجتمع خدامی-ط1</v>
      </c>
      <c r="AB7208" t="str">
        <f>VLOOKUP(T7208,[3]رکوردها!$A:$E,5,0)</f>
        <v>1114839573</v>
      </c>
    </row>
    <row r="7209" spans="1:28" s="41" customFormat="1" hidden="1" x14ac:dyDescent="0.2">
      <c r="A7209" s="36">
        <v>148116</v>
      </c>
      <c r="B7209" s="36">
        <v>1480</v>
      </c>
      <c r="C7209" s="36">
        <v>1525</v>
      </c>
      <c r="D7209" s="36" t="str">
        <f>VLOOKUP(C7209,Piv.Analysis!A:AA,27,0)</f>
        <v>اصلاح و انتقال</v>
      </c>
      <c r="E7209" s="36"/>
      <c r="F7209" s="37" t="s">
        <v>108</v>
      </c>
      <c r="G7209" s="37" t="s">
        <v>3627</v>
      </c>
      <c r="H7209" s="38">
        <v>0</v>
      </c>
      <c r="I7209" s="38">
        <v>2000000000</v>
      </c>
      <c r="J7209" s="38">
        <f t="shared" si="152"/>
        <v>-2000000000</v>
      </c>
      <c r="K7209" s="38"/>
      <c r="L7209" s="49"/>
      <c r="M7209" s="37" t="s">
        <v>63</v>
      </c>
      <c r="N7209" s="37" t="s">
        <v>64</v>
      </c>
      <c r="O7209" s="37" t="s">
        <v>2566</v>
      </c>
      <c r="P7209" s="37" t="s">
        <v>2567</v>
      </c>
      <c r="Q7209" s="37" t="s">
        <v>4259</v>
      </c>
      <c r="R7209" s="37" t="s">
        <v>4260</v>
      </c>
      <c r="S7209" s="37" t="s">
        <v>3620</v>
      </c>
      <c r="T7209" s="37" t="s">
        <v>3619</v>
      </c>
      <c r="U7209" s="1" t="str">
        <f>VLOOKUP(T7209,[2]VAT!$A:$D,1,0)</f>
        <v>400359</v>
      </c>
      <c r="V7209" s="37" t="s">
        <v>4268</v>
      </c>
      <c r="W7209" s="37" t="s">
        <v>4265</v>
      </c>
      <c r="X7209" t="str">
        <f>VLOOKUP(T7209,[3]رکوردها!$A:$B,2,0)</f>
        <v>14010567973</v>
      </c>
      <c r="Y7209" t="str">
        <f>VLOOKUP(T7209,[3]رکوردها!$A:$D,4,0)</f>
        <v/>
      </c>
      <c r="Z7209" t="str">
        <f>VLOOKUP(T7209,[3]رکوردها!$A:$C,3,0)</f>
        <v>تهران</v>
      </c>
      <c r="AA7209" t="str">
        <f>VLOOKUP(T7209,[3]رکوردها!$A:$F,6,0)</f>
        <v>تهران-خ خیام شمالی-روبروی پارک شهر-خ سوراسرافیل-مجتمع خدامی-ط1</v>
      </c>
      <c r="AB7209" t="str">
        <f>VLOOKUP(T7209,[3]رکوردها!$A:$E,5,0)</f>
        <v>1114839573</v>
      </c>
    </row>
    <row r="7210" spans="1:28" s="41" customFormat="1" hidden="1" x14ac:dyDescent="0.2">
      <c r="A7210" s="36">
        <v>141835</v>
      </c>
      <c r="B7210" s="36">
        <v>1286</v>
      </c>
      <c r="C7210" s="36">
        <v>1258</v>
      </c>
      <c r="D7210" s="36" t="str">
        <f>VLOOKUP(C7210,Piv.Analysis!A:AA,27,0)</f>
        <v>دریافت و پرداخت</v>
      </c>
      <c r="E7210" s="36"/>
      <c r="F7210" s="37" t="s">
        <v>11</v>
      </c>
      <c r="G7210" s="37" t="s">
        <v>2983</v>
      </c>
      <c r="H7210" s="38">
        <v>0</v>
      </c>
      <c r="I7210" s="38">
        <v>15058248800</v>
      </c>
      <c r="J7210" s="38">
        <f t="shared" si="152"/>
        <v>-15058248800</v>
      </c>
      <c r="K7210" s="38"/>
      <c r="L7210" s="49"/>
      <c r="M7210" s="37" t="s">
        <v>63</v>
      </c>
      <c r="N7210" s="37" t="s">
        <v>64</v>
      </c>
      <c r="O7210" s="37" t="s">
        <v>2566</v>
      </c>
      <c r="P7210" s="37" t="s">
        <v>2567</v>
      </c>
      <c r="Q7210" s="37" t="s">
        <v>4259</v>
      </c>
      <c r="R7210" s="37" t="s">
        <v>4260</v>
      </c>
      <c r="S7210" s="37" t="s">
        <v>2981</v>
      </c>
      <c r="T7210" s="37" t="s">
        <v>2980</v>
      </c>
      <c r="U7210" s="1" t="str">
        <f>VLOOKUP(T7210,[2]VAT!$A:$D,1,0)</f>
        <v>400114</v>
      </c>
      <c r="V7210" s="37" t="s">
        <v>4268</v>
      </c>
      <c r="W7210" s="37" t="s">
        <v>4265</v>
      </c>
      <c r="X7210" t="str">
        <f>VLOOKUP(T7210,[3]رکوردها!$A:$B,2,0)</f>
        <v>10530157594</v>
      </c>
      <c r="Y7210" t="str">
        <f>VLOOKUP(T7210,[3]رکوردها!$A:$D,4,0)</f>
        <v>411167898351</v>
      </c>
      <c r="Z7210" t="str">
        <f>VLOOKUP(T7210,[3]رکوردها!$A:$C,3,0)</f>
        <v>شیراز</v>
      </c>
      <c r="AA7210" t="str">
        <f>VLOOKUP(T7210,[3]رکوردها!$A:$F,6,0)</f>
        <v>شیراز ، خیابان ارم ، کوچه 22 ، پلاک 259 به آدرس شیراز ، خیابان ارم ، کوچه 22 ، پلاک 249</v>
      </c>
      <c r="AB7210" t="str">
        <f>VLOOKUP(T7210,[3]رکوردها!$A:$E,5,0)</f>
        <v>7143746448</v>
      </c>
    </row>
    <row r="7211" spans="1:28" s="41" customFormat="1" hidden="1" x14ac:dyDescent="0.2">
      <c r="A7211" s="36">
        <v>138352</v>
      </c>
      <c r="B7211" s="36">
        <v>1161</v>
      </c>
      <c r="C7211" s="36">
        <v>1011</v>
      </c>
      <c r="D7211" s="36" t="str">
        <f>VLOOKUP(C7211,Piv.Analysis!A:AA,27,0)</f>
        <v>اصلاح و انتقال</v>
      </c>
      <c r="E7211" s="36"/>
      <c r="F7211" s="37" t="s">
        <v>77</v>
      </c>
      <c r="G7211" s="37" t="s">
        <v>2817</v>
      </c>
      <c r="H7211" s="38">
        <v>0</v>
      </c>
      <c r="I7211" s="38">
        <v>3624455000</v>
      </c>
      <c r="J7211" s="38">
        <f t="shared" si="152"/>
        <v>-3624455000</v>
      </c>
      <c r="K7211" s="38"/>
      <c r="L7211" s="49"/>
      <c r="M7211" s="37" t="s">
        <v>63</v>
      </c>
      <c r="N7211" s="37" t="s">
        <v>64</v>
      </c>
      <c r="O7211" s="37" t="s">
        <v>2566</v>
      </c>
      <c r="P7211" s="37" t="s">
        <v>2567</v>
      </c>
      <c r="Q7211" s="37" t="s">
        <v>4259</v>
      </c>
      <c r="R7211" s="37" t="s">
        <v>4260</v>
      </c>
      <c r="S7211" s="37" t="s">
        <v>2808</v>
      </c>
      <c r="T7211" s="37" t="s">
        <v>2807</v>
      </c>
      <c r="U7211" s="1" t="str">
        <f>VLOOKUP(T7211,[2]VAT!$A:$D,1,0)</f>
        <v>400092</v>
      </c>
      <c r="V7211" s="37" t="s">
        <v>4268</v>
      </c>
      <c r="W7211" s="37" t="s">
        <v>4265</v>
      </c>
      <c r="X7211" t="str">
        <f>VLOOKUP(T7211,[3]رکوردها!$A:$B,2,0)</f>
        <v>10530058278</v>
      </c>
      <c r="Y7211" t="str">
        <f>VLOOKUP(T7211,[3]رکوردها!$A:$D,4,0)</f>
        <v>411169871919</v>
      </c>
      <c r="Z7211" t="str">
        <f>VLOOKUP(T7211,[3]رکوردها!$A:$C,3,0)</f>
        <v>لامرد</v>
      </c>
      <c r="AA7211" t="str">
        <f>VLOOKUP(T7211,[3]رکوردها!$A:$F,6,0)</f>
        <v>استان فارس - شهرستان لامرد - بخش مرکزی - شهر لامرد-خطیمی-کوچه (انتظام)-بلوار دکتر حیاتی-پلاک 0-طبقه همکف-</v>
      </c>
      <c r="AB7211" t="str">
        <f>VLOOKUP(T7211,[3]رکوردها!$A:$E,5,0)</f>
        <v>7434148357</v>
      </c>
    </row>
    <row r="7212" spans="1:28" s="41" customFormat="1" hidden="1" x14ac:dyDescent="0.2">
      <c r="A7212" s="36">
        <v>138502</v>
      </c>
      <c r="B7212" s="36">
        <v>1188</v>
      </c>
      <c r="C7212" s="36">
        <v>1024</v>
      </c>
      <c r="D7212" s="36" t="str">
        <f>VLOOKUP(C7212,Piv.Analysis!A:AA,27,0)</f>
        <v>دریافت و پرداخت</v>
      </c>
      <c r="E7212" s="36"/>
      <c r="F7212" s="37" t="s">
        <v>71</v>
      </c>
      <c r="G7212" s="37" t="s">
        <v>1761</v>
      </c>
      <c r="H7212" s="38">
        <v>5800000000</v>
      </c>
      <c r="I7212" s="38">
        <v>0</v>
      </c>
      <c r="J7212" s="38">
        <f t="shared" si="152"/>
        <v>5800000000</v>
      </c>
      <c r="K7212" s="38"/>
      <c r="L7212" s="49"/>
      <c r="M7212" s="37" t="s">
        <v>63</v>
      </c>
      <c r="N7212" s="37" t="s">
        <v>64</v>
      </c>
      <c r="O7212" s="37" t="s">
        <v>2566</v>
      </c>
      <c r="P7212" s="37" t="s">
        <v>2567</v>
      </c>
      <c r="Q7212" s="37" t="s">
        <v>4259</v>
      </c>
      <c r="R7212" s="37" t="s">
        <v>4260</v>
      </c>
      <c r="S7212" s="37" t="s">
        <v>2808</v>
      </c>
      <c r="T7212" s="37" t="s">
        <v>2807</v>
      </c>
      <c r="U7212" s="1" t="str">
        <f>VLOOKUP(T7212,[2]VAT!$A:$D,1,0)</f>
        <v>400092</v>
      </c>
      <c r="V7212" s="37" t="s">
        <v>4268</v>
      </c>
      <c r="W7212" s="37" t="s">
        <v>4265</v>
      </c>
      <c r="X7212" t="str">
        <f>VLOOKUP(T7212,[3]رکوردها!$A:$B,2,0)</f>
        <v>10530058278</v>
      </c>
      <c r="Y7212" t="str">
        <f>VLOOKUP(T7212,[3]رکوردها!$A:$D,4,0)</f>
        <v>411169871919</v>
      </c>
      <c r="Z7212" t="str">
        <f>VLOOKUP(T7212,[3]رکوردها!$A:$C,3,0)</f>
        <v>لامرد</v>
      </c>
      <c r="AA7212" t="str">
        <f>VLOOKUP(T7212,[3]رکوردها!$A:$F,6,0)</f>
        <v>استان فارس - شهرستان لامرد - بخش مرکزی - شهر لامرد-خطیمی-کوچه (انتظام)-بلوار دکتر حیاتی-پلاک 0-طبقه همکف-</v>
      </c>
      <c r="AB7212" t="str">
        <f>VLOOKUP(T7212,[3]رکوردها!$A:$E,5,0)</f>
        <v>7434148357</v>
      </c>
    </row>
    <row r="7213" spans="1:28" s="41" customFormat="1" hidden="1" x14ac:dyDescent="0.2">
      <c r="A7213" s="36">
        <v>173525</v>
      </c>
      <c r="B7213" s="36">
        <v>1510</v>
      </c>
      <c r="C7213" s="36">
        <v>1568</v>
      </c>
      <c r="D7213" s="36" t="str">
        <f>VLOOKUP(C7213,Piv.Analysis!A:AA,27,0)</f>
        <v>اصلاح و انتقال</v>
      </c>
      <c r="E7213" s="36"/>
      <c r="F7213" s="37" t="s">
        <v>15</v>
      </c>
      <c r="G7213" s="37" t="s">
        <v>2831</v>
      </c>
      <c r="H7213" s="38">
        <v>0</v>
      </c>
      <c r="I7213" s="38">
        <v>6752012000</v>
      </c>
      <c r="J7213" s="38">
        <f t="shared" si="152"/>
        <v>-6752012000</v>
      </c>
      <c r="K7213" s="38"/>
      <c r="L7213" s="49"/>
      <c r="M7213" s="37" t="s">
        <v>63</v>
      </c>
      <c r="N7213" s="37" t="s">
        <v>64</v>
      </c>
      <c r="O7213" s="37" t="s">
        <v>2566</v>
      </c>
      <c r="P7213" s="37" t="s">
        <v>2567</v>
      </c>
      <c r="Q7213" s="37" t="s">
        <v>4259</v>
      </c>
      <c r="R7213" s="37" t="s">
        <v>4260</v>
      </c>
      <c r="S7213" s="37" t="s">
        <v>2808</v>
      </c>
      <c r="T7213" s="37" t="s">
        <v>2807</v>
      </c>
      <c r="U7213" s="1" t="str">
        <f>VLOOKUP(T7213,[2]VAT!$A:$D,1,0)</f>
        <v>400092</v>
      </c>
      <c r="V7213" s="37" t="s">
        <v>4268</v>
      </c>
      <c r="W7213" s="37" t="s">
        <v>4265</v>
      </c>
      <c r="X7213" t="str">
        <f>VLOOKUP(T7213,[3]رکوردها!$A:$B,2,0)</f>
        <v>10530058278</v>
      </c>
      <c r="Y7213" t="str">
        <f>VLOOKUP(T7213,[3]رکوردها!$A:$D,4,0)</f>
        <v>411169871919</v>
      </c>
      <c r="Z7213" t="str">
        <f>VLOOKUP(T7213,[3]رکوردها!$A:$C,3,0)</f>
        <v>لامرد</v>
      </c>
      <c r="AA7213" t="str">
        <f>VLOOKUP(T7213,[3]رکوردها!$A:$F,6,0)</f>
        <v>استان فارس - شهرستان لامرد - بخش مرکزی - شهر لامرد-خطیمی-کوچه (انتظام)-بلوار دکتر حیاتی-پلاک 0-طبقه همکف-</v>
      </c>
      <c r="AB7213" t="str">
        <f>VLOOKUP(T7213,[3]رکوردها!$A:$E,5,0)</f>
        <v>7434148357</v>
      </c>
    </row>
    <row r="7214" spans="1:28" s="41" customFormat="1" hidden="1" x14ac:dyDescent="0.2">
      <c r="A7214" s="36">
        <v>182921</v>
      </c>
      <c r="B7214" s="36">
        <v>1523</v>
      </c>
      <c r="C7214" s="36">
        <v>2105</v>
      </c>
      <c r="D7214" s="36" t="str">
        <f>VLOOKUP(C7214,Piv.Analysis!A:AA,27,0)</f>
        <v>دریافت و پرداخت</v>
      </c>
      <c r="E7214" s="36"/>
      <c r="F7214" s="37" t="s">
        <v>15</v>
      </c>
      <c r="G7214" s="37" t="s">
        <v>2336</v>
      </c>
      <c r="H7214" s="38">
        <v>5350000000</v>
      </c>
      <c r="I7214" s="38">
        <v>0</v>
      </c>
      <c r="J7214" s="38">
        <f t="shared" si="152"/>
        <v>5350000000</v>
      </c>
      <c r="K7214" s="38"/>
      <c r="L7214" s="49"/>
      <c r="M7214" s="37" t="s">
        <v>63</v>
      </c>
      <c r="N7214" s="37" t="s">
        <v>64</v>
      </c>
      <c r="O7214" s="37" t="s">
        <v>2566</v>
      </c>
      <c r="P7214" s="37" t="s">
        <v>2567</v>
      </c>
      <c r="Q7214" s="37" t="s">
        <v>4259</v>
      </c>
      <c r="R7214" s="37" t="s">
        <v>4260</v>
      </c>
      <c r="S7214" s="37" t="s">
        <v>2808</v>
      </c>
      <c r="T7214" s="37" t="s">
        <v>2807</v>
      </c>
      <c r="U7214" s="1" t="str">
        <f>VLOOKUP(T7214,[2]VAT!$A:$D,1,0)</f>
        <v>400092</v>
      </c>
      <c r="V7214" s="37" t="s">
        <v>4268</v>
      </c>
      <c r="W7214" s="37" t="s">
        <v>4265</v>
      </c>
      <c r="X7214" t="str">
        <f>VLOOKUP(T7214,[3]رکوردها!$A:$B,2,0)</f>
        <v>10530058278</v>
      </c>
      <c r="Y7214" t="str">
        <f>VLOOKUP(T7214,[3]رکوردها!$A:$D,4,0)</f>
        <v>411169871919</v>
      </c>
      <c r="Z7214" t="str">
        <f>VLOOKUP(T7214,[3]رکوردها!$A:$C,3,0)</f>
        <v>لامرد</v>
      </c>
      <c r="AA7214" t="str">
        <f>VLOOKUP(T7214,[3]رکوردها!$A:$F,6,0)</f>
        <v>استان فارس - شهرستان لامرد - بخش مرکزی - شهر لامرد-خطیمی-کوچه (انتظام)-بلوار دکتر حیاتی-پلاک 0-طبقه همکف-</v>
      </c>
      <c r="AB7214" t="str">
        <f>VLOOKUP(T7214,[3]رکوردها!$A:$E,5,0)</f>
        <v>7434148357</v>
      </c>
    </row>
    <row r="7215" spans="1:28" s="41" customFormat="1" hidden="1" x14ac:dyDescent="0.2">
      <c r="A7215" s="36">
        <v>180193</v>
      </c>
      <c r="B7215" s="36">
        <v>1670</v>
      </c>
      <c r="C7215" s="36">
        <v>1887</v>
      </c>
      <c r="D7215" s="36" t="str">
        <f>VLOOKUP(C7215,Piv.Analysis!A:AA,27,0)</f>
        <v>اصلاح و انتقال</v>
      </c>
      <c r="E7215" s="36"/>
      <c r="F7215" s="37" t="s">
        <v>0</v>
      </c>
      <c r="G7215" s="37" t="s">
        <v>2837</v>
      </c>
      <c r="H7215" s="38">
        <v>0</v>
      </c>
      <c r="I7215" s="38">
        <v>2816347000</v>
      </c>
      <c r="J7215" s="38">
        <f t="shared" si="152"/>
        <v>-2816347000</v>
      </c>
      <c r="K7215" s="38"/>
      <c r="L7215" s="49"/>
      <c r="M7215" s="37" t="s">
        <v>63</v>
      </c>
      <c r="N7215" s="37" t="s">
        <v>64</v>
      </c>
      <c r="O7215" s="37" t="s">
        <v>2566</v>
      </c>
      <c r="P7215" s="37" t="s">
        <v>2567</v>
      </c>
      <c r="Q7215" s="37" t="s">
        <v>4259</v>
      </c>
      <c r="R7215" s="37" t="s">
        <v>4260</v>
      </c>
      <c r="S7215" s="37" t="s">
        <v>2808</v>
      </c>
      <c r="T7215" s="37" t="s">
        <v>2807</v>
      </c>
      <c r="U7215" s="1" t="str">
        <f>VLOOKUP(T7215,[2]VAT!$A:$D,1,0)</f>
        <v>400092</v>
      </c>
      <c r="V7215" s="37" t="s">
        <v>4268</v>
      </c>
      <c r="W7215" s="37" t="s">
        <v>4265</v>
      </c>
      <c r="X7215" t="str">
        <f>VLOOKUP(T7215,[3]رکوردها!$A:$B,2,0)</f>
        <v>10530058278</v>
      </c>
      <c r="Y7215" t="str">
        <f>VLOOKUP(T7215,[3]رکوردها!$A:$D,4,0)</f>
        <v>411169871919</v>
      </c>
      <c r="Z7215" t="str">
        <f>VLOOKUP(T7215,[3]رکوردها!$A:$C,3,0)</f>
        <v>لامرد</v>
      </c>
      <c r="AA7215" t="str">
        <f>VLOOKUP(T7215,[3]رکوردها!$A:$F,6,0)</f>
        <v>استان فارس - شهرستان لامرد - بخش مرکزی - شهر لامرد-خطیمی-کوچه (انتظام)-بلوار دکتر حیاتی-پلاک 0-طبقه همکف-</v>
      </c>
      <c r="AB7215" t="str">
        <f>VLOOKUP(T7215,[3]رکوردها!$A:$E,5,0)</f>
        <v>7434148357</v>
      </c>
    </row>
    <row r="7216" spans="1:28" s="41" customFormat="1" hidden="1" x14ac:dyDescent="0.2">
      <c r="A7216" s="36">
        <v>175808</v>
      </c>
      <c r="B7216" s="36">
        <v>1501</v>
      </c>
      <c r="C7216" s="36">
        <v>1747</v>
      </c>
      <c r="D7216" s="36" t="str">
        <f>VLOOKUP(C7216,Piv.Analysis!A:AA,27,0)</f>
        <v>اصلاح و انتقال</v>
      </c>
      <c r="E7216" s="36"/>
      <c r="F7216" s="37" t="s">
        <v>297</v>
      </c>
      <c r="G7216" s="37" t="s">
        <v>2318</v>
      </c>
      <c r="H7216" s="38">
        <v>136250000</v>
      </c>
      <c r="I7216" s="38">
        <v>0</v>
      </c>
      <c r="J7216" s="38">
        <f t="shared" si="152"/>
        <v>136250000</v>
      </c>
      <c r="K7216" s="38"/>
      <c r="L7216" s="49"/>
      <c r="M7216" s="37" t="s">
        <v>63</v>
      </c>
      <c r="N7216" s="37" t="s">
        <v>64</v>
      </c>
      <c r="O7216" s="37" t="s">
        <v>2566</v>
      </c>
      <c r="P7216" s="37" t="s">
        <v>2567</v>
      </c>
      <c r="Q7216" s="37" t="s">
        <v>4259</v>
      </c>
      <c r="R7216" s="37" t="s">
        <v>4260</v>
      </c>
      <c r="S7216" s="37" t="s">
        <v>4280</v>
      </c>
      <c r="T7216" s="37" t="s">
        <v>4279</v>
      </c>
      <c r="U7216" s="1" t="e">
        <f>VLOOKUP(T7216,[2]VAT!$A:$D,1,0)</f>
        <v>#N/A</v>
      </c>
      <c r="V7216" s="37" t="s">
        <v>4268</v>
      </c>
      <c r="W7216" s="37" t="s">
        <v>4265</v>
      </c>
      <c r="X7216" t="str">
        <f>VLOOKUP(T7216,[3]رکوردها!$A:$B,2,0)</f>
        <v>10260302605</v>
      </c>
      <c r="Y7216" t="str">
        <f>VLOOKUP(T7216,[3]رکوردها!$A:$D,4,0)</f>
        <v>411171563743</v>
      </c>
      <c r="Z7216" t="str">
        <f>VLOOKUP(T7216,[3]رکوردها!$A:$C,3,0)</f>
        <v>اصفهان</v>
      </c>
      <c r="AA7216" t="str">
        <f>VLOOKUP(T7216,[3]رکوردها!$A:$F,6,0)</f>
        <v>اصفهان حکیم نظامی ابتدای محتشم کاشانی ساختمان 110</v>
      </c>
      <c r="AB7216" t="str">
        <f>VLOOKUP(T7216,[3]رکوردها!$A:$E,5,0)</f>
        <v>8175889371</v>
      </c>
    </row>
    <row r="7217" spans="1:28" s="41" customFormat="1" hidden="1" x14ac:dyDescent="0.2">
      <c r="A7217" s="36">
        <v>175642</v>
      </c>
      <c r="B7217" s="36">
        <v>1624</v>
      </c>
      <c r="C7217" s="36">
        <v>1725</v>
      </c>
      <c r="D7217" s="36" t="str">
        <f>VLOOKUP(C7217,Piv.Analysis!A:AA,27,0)</f>
        <v>دریافت و پرداخت</v>
      </c>
      <c r="E7217" s="36"/>
      <c r="F7217" s="37" t="s">
        <v>33</v>
      </c>
      <c r="G7217" s="37" t="s">
        <v>2370</v>
      </c>
      <c r="H7217" s="38">
        <v>1085760000</v>
      </c>
      <c r="I7217" s="38">
        <v>0</v>
      </c>
      <c r="J7217" s="38">
        <f t="shared" si="152"/>
        <v>1085760000</v>
      </c>
      <c r="K7217" s="38"/>
      <c r="L7217" s="49"/>
      <c r="M7217" s="37" t="s">
        <v>63</v>
      </c>
      <c r="N7217" s="37" t="s">
        <v>64</v>
      </c>
      <c r="O7217" s="37" t="s">
        <v>2566</v>
      </c>
      <c r="P7217" s="37" t="s">
        <v>2567</v>
      </c>
      <c r="Q7217" s="37" t="s">
        <v>4259</v>
      </c>
      <c r="R7217" s="37" t="s">
        <v>4260</v>
      </c>
      <c r="S7217" s="37" t="s">
        <v>4282</v>
      </c>
      <c r="T7217" s="37" t="s">
        <v>4281</v>
      </c>
      <c r="U7217" s="1" t="e">
        <f>VLOOKUP(T7217,[2]VAT!$A:$D,1,0)</f>
        <v>#N/A</v>
      </c>
      <c r="V7217" s="37" t="s">
        <v>4268</v>
      </c>
      <c r="W7217" s="37" t="s">
        <v>4265</v>
      </c>
      <c r="X7217" t="str">
        <f>VLOOKUP(T7217,[3]رکوردها!$A:$B,2,0)</f>
        <v>10780157613</v>
      </c>
      <c r="Y7217" t="str">
        <f>VLOOKUP(T7217,[3]رکوردها!$A:$D,4,0)</f>
        <v>411438961983</v>
      </c>
      <c r="Z7217" t="str">
        <f>VLOOKUP(T7217,[3]رکوردها!$A:$C,3,0)</f>
        <v>اراک</v>
      </c>
      <c r="AA7217" t="str">
        <f>VLOOKUP(T7217,[3]رکوردها!$A:$F,6,0)</f>
        <v>اراک - شهرک صنعتی شماره 3 (خیرآباد) انتهای خیابان 308</v>
      </c>
      <c r="AB7217" t="str">
        <f>VLOOKUP(T7217,[3]رکوردها!$A:$E,5,0)</f>
        <v>3837143741</v>
      </c>
    </row>
    <row r="7218" spans="1:28" s="41" customFormat="1" hidden="1" x14ac:dyDescent="0.2">
      <c r="A7218" s="36">
        <v>174330</v>
      </c>
      <c r="B7218" s="36">
        <v>1577</v>
      </c>
      <c r="C7218" s="36">
        <v>1653</v>
      </c>
      <c r="D7218" s="36" t="str">
        <f>VLOOKUP(C7218,Piv.Analysis!A:AA,27,0)</f>
        <v>انتظامی</v>
      </c>
      <c r="E7218" s="36"/>
      <c r="F7218" s="37" t="s">
        <v>347</v>
      </c>
      <c r="G7218" s="37" t="s">
        <v>4209</v>
      </c>
      <c r="H7218" s="38">
        <v>9506798400</v>
      </c>
      <c r="I7218" s="38">
        <v>0</v>
      </c>
      <c r="J7218" s="38">
        <f t="shared" si="152"/>
        <v>9506798400</v>
      </c>
      <c r="K7218" s="38"/>
      <c r="L7218" s="49"/>
      <c r="M7218" s="37" t="s">
        <v>96</v>
      </c>
      <c r="N7218" s="37" t="s">
        <v>97</v>
      </c>
      <c r="O7218" s="37" t="s">
        <v>98</v>
      </c>
      <c r="P7218" s="37" t="s">
        <v>99</v>
      </c>
      <c r="Q7218" s="37" t="s">
        <v>4266</v>
      </c>
      <c r="R7218" s="37" t="s">
        <v>4267</v>
      </c>
      <c r="S7218" s="37" t="s">
        <v>4180</v>
      </c>
      <c r="T7218" s="37" t="s">
        <v>4179</v>
      </c>
      <c r="U7218" s="1" t="e">
        <f>VLOOKUP(T7218,[2]VAT!$A:$D,1,0)</f>
        <v>#N/A</v>
      </c>
      <c r="V7218" s="37" t="s">
        <v>4268</v>
      </c>
      <c r="W7218" s="37" t="s">
        <v>4265</v>
      </c>
      <c r="X7218" t="str">
        <f>VLOOKUP(T7218,[3]رکوردها!$A:$B,2,0)</f>
        <v/>
      </c>
      <c r="Y7218" t="str">
        <f>VLOOKUP(T7218,[3]رکوردها!$A:$D,4,0)</f>
        <v/>
      </c>
      <c r="Z7218" t="str">
        <f>VLOOKUP(T7218,[3]رکوردها!$A:$C,3,0)</f>
        <v/>
      </c>
      <c r="AA7218" t="str">
        <f>VLOOKUP(T7218,[3]رکوردها!$A:$F,6,0)</f>
        <v/>
      </c>
      <c r="AB7218" t="str">
        <f>VLOOKUP(T7218,[3]رکوردها!$A:$E,5,0)</f>
        <v/>
      </c>
    </row>
    <row r="7219" spans="1:28" s="41" customFormat="1" hidden="1" x14ac:dyDescent="0.2">
      <c r="A7219" s="36">
        <v>174332</v>
      </c>
      <c r="B7219" s="36">
        <v>1577</v>
      </c>
      <c r="C7219" s="36">
        <v>1653</v>
      </c>
      <c r="D7219" s="36" t="str">
        <f>VLOOKUP(C7219,Piv.Analysis!A:AA,27,0)</f>
        <v>انتظامی</v>
      </c>
      <c r="E7219" s="36"/>
      <c r="F7219" s="37" t="s">
        <v>347</v>
      </c>
      <c r="G7219" s="37" t="s">
        <v>4178</v>
      </c>
      <c r="H7219" s="38">
        <v>5000000000</v>
      </c>
      <c r="I7219" s="38">
        <v>0</v>
      </c>
      <c r="J7219" s="38">
        <f t="shared" si="152"/>
        <v>5000000000</v>
      </c>
      <c r="K7219" s="38"/>
      <c r="L7219" s="49"/>
      <c r="M7219" s="37" t="s">
        <v>96</v>
      </c>
      <c r="N7219" s="37" t="s">
        <v>97</v>
      </c>
      <c r="O7219" s="37" t="s">
        <v>98</v>
      </c>
      <c r="P7219" s="37" t="s">
        <v>99</v>
      </c>
      <c r="Q7219" s="37" t="s">
        <v>4266</v>
      </c>
      <c r="R7219" s="37" t="s">
        <v>4267</v>
      </c>
      <c r="S7219" s="37" t="s">
        <v>4180</v>
      </c>
      <c r="T7219" s="37" t="s">
        <v>4179</v>
      </c>
      <c r="U7219" s="1" t="e">
        <f>VLOOKUP(T7219,[2]VAT!$A:$D,1,0)</f>
        <v>#N/A</v>
      </c>
      <c r="V7219" s="37" t="s">
        <v>4268</v>
      </c>
      <c r="W7219" s="37" t="s">
        <v>4265</v>
      </c>
      <c r="X7219" t="str">
        <f>VLOOKUP(T7219,[3]رکوردها!$A:$B,2,0)</f>
        <v/>
      </c>
      <c r="Y7219" t="str">
        <f>VLOOKUP(T7219,[3]رکوردها!$A:$D,4,0)</f>
        <v/>
      </c>
      <c r="Z7219" t="str">
        <f>VLOOKUP(T7219,[3]رکوردها!$A:$C,3,0)</f>
        <v/>
      </c>
      <c r="AA7219" t="str">
        <f>VLOOKUP(T7219,[3]رکوردها!$A:$F,6,0)</f>
        <v/>
      </c>
      <c r="AB7219" t="str">
        <f>VLOOKUP(T7219,[3]رکوردها!$A:$E,5,0)</f>
        <v/>
      </c>
    </row>
    <row r="7220" spans="1:28" s="41" customFormat="1" hidden="1" x14ac:dyDescent="0.2">
      <c r="A7220" s="36">
        <v>174334</v>
      </c>
      <c r="B7220" s="36">
        <v>1577</v>
      </c>
      <c r="C7220" s="36">
        <v>1653</v>
      </c>
      <c r="D7220" s="36" t="str">
        <f>VLOOKUP(C7220,Piv.Analysis!A:AA,27,0)</f>
        <v>انتظامی</v>
      </c>
      <c r="E7220" s="36"/>
      <c r="F7220" s="37" t="s">
        <v>347</v>
      </c>
      <c r="G7220" s="37" t="s">
        <v>4181</v>
      </c>
      <c r="H7220" s="38">
        <v>4506798400</v>
      </c>
      <c r="I7220" s="38">
        <v>0</v>
      </c>
      <c r="J7220" s="38">
        <f t="shared" si="152"/>
        <v>4506798400</v>
      </c>
      <c r="K7220" s="38"/>
      <c r="L7220" s="49"/>
      <c r="M7220" s="37" t="s">
        <v>96</v>
      </c>
      <c r="N7220" s="37" t="s">
        <v>97</v>
      </c>
      <c r="O7220" s="37" t="s">
        <v>98</v>
      </c>
      <c r="P7220" s="37" t="s">
        <v>99</v>
      </c>
      <c r="Q7220" s="37" t="s">
        <v>4266</v>
      </c>
      <c r="R7220" s="37" t="s">
        <v>4267</v>
      </c>
      <c r="S7220" s="37" t="s">
        <v>4180</v>
      </c>
      <c r="T7220" s="37" t="s">
        <v>4179</v>
      </c>
      <c r="U7220" s="1" t="e">
        <f>VLOOKUP(T7220,[2]VAT!$A:$D,1,0)</f>
        <v>#N/A</v>
      </c>
      <c r="V7220" s="37" t="s">
        <v>4268</v>
      </c>
      <c r="W7220" s="37" t="s">
        <v>4265</v>
      </c>
      <c r="X7220" t="str">
        <f>VLOOKUP(T7220,[3]رکوردها!$A:$B,2,0)</f>
        <v/>
      </c>
      <c r="Y7220" t="str">
        <f>VLOOKUP(T7220,[3]رکوردها!$A:$D,4,0)</f>
        <v/>
      </c>
      <c r="Z7220" t="str">
        <f>VLOOKUP(T7220,[3]رکوردها!$A:$C,3,0)</f>
        <v/>
      </c>
      <c r="AA7220" t="str">
        <f>VLOOKUP(T7220,[3]رکوردها!$A:$F,6,0)</f>
        <v/>
      </c>
      <c r="AB7220" t="str">
        <f>VLOOKUP(T7220,[3]رکوردها!$A:$E,5,0)</f>
        <v/>
      </c>
    </row>
    <row r="7221" spans="1:28" s="41" customFormat="1" hidden="1" x14ac:dyDescent="0.2">
      <c r="A7221" s="36">
        <v>175836</v>
      </c>
      <c r="B7221" s="36">
        <v>1646</v>
      </c>
      <c r="C7221" s="36">
        <v>1749</v>
      </c>
      <c r="D7221" s="36" t="str">
        <f>VLOOKUP(C7221,Piv.Analysis!A:AA,27,0)</f>
        <v>دریافت و پرداخت</v>
      </c>
      <c r="E7221" s="36"/>
      <c r="F7221" s="37" t="s">
        <v>1833</v>
      </c>
      <c r="G7221" s="37" t="s">
        <v>4283</v>
      </c>
      <c r="H7221" s="38">
        <v>6049500000</v>
      </c>
      <c r="I7221" s="38">
        <v>0</v>
      </c>
      <c r="J7221" s="38">
        <f t="shared" si="152"/>
        <v>6049500000</v>
      </c>
      <c r="K7221" s="38"/>
      <c r="L7221" s="49"/>
      <c r="M7221" s="37" t="s">
        <v>63</v>
      </c>
      <c r="N7221" s="37" t="s">
        <v>64</v>
      </c>
      <c r="O7221" s="37" t="s">
        <v>2566</v>
      </c>
      <c r="P7221" s="37" t="s">
        <v>2567</v>
      </c>
      <c r="Q7221" s="37" t="s">
        <v>4259</v>
      </c>
      <c r="R7221" s="37" t="s">
        <v>4260</v>
      </c>
      <c r="S7221" s="37" t="s">
        <v>4242</v>
      </c>
      <c r="T7221" s="37" t="s">
        <v>4241</v>
      </c>
      <c r="U7221" s="1" t="str">
        <f>VLOOKUP(T7221,[2]VAT!$A:$D,1,0)</f>
        <v>400418</v>
      </c>
      <c r="V7221" s="37" t="s">
        <v>4268</v>
      </c>
      <c r="W7221" s="37" t="s">
        <v>4265</v>
      </c>
      <c r="X7221" t="str">
        <f>VLOOKUP(T7221,[3]رکوردها!$A:$B,2,0)</f>
        <v/>
      </c>
      <c r="Y7221" t="str">
        <f>VLOOKUP(T7221,[3]رکوردها!$A:$D,4,0)</f>
        <v>411134193863</v>
      </c>
      <c r="Z7221" t="str">
        <f>VLOOKUP(T7221,[3]رکوردها!$A:$C,3,0)</f>
        <v>زنجان</v>
      </c>
      <c r="AA7221" t="str">
        <f>VLOOKUP(T7221,[3]رکوردها!$A:$F,6,0)</f>
        <v>زنجان-شهرک صنعتی علی آباد بلوار ثبوتی - خیابان شهریور یکم</v>
      </c>
      <c r="AB7221" t="str">
        <f>VLOOKUP(T7221,[3]رکوردها!$A:$E,5,0)</f>
        <v>4533156979</v>
      </c>
    </row>
    <row r="7222" spans="1:28" s="41" customFormat="1" hidden="1" x14ac:dyDescent="0.2">
      <c r="A7222" s="36">
        <v>177176</v>
      </c>
      <c r="B7222" s="36">
        <v>1391</v>
      </c>
      <c r="C7222" s="36">
        <v>1853</v>
      </c>
      <c r="D7222" s="36" t="str">
        <f>VLOOKUP(C7222,Piv.Analysis!A:AA,27,0)</f>
        <v>دریافت و پرداخت</v>
      </c>
      <c r="E7222" s="36"/>
      <c r="F7222" s="37" t="s">
        <v>26</v>
      </c>
      <c r="G7222" s="37" t="s">
        <v>1978</v>
      </c>
      <c r="H7222" s="38">
        <v>3600000000</v>
      </c>
      <c r="I7222" s="38">
        <v>0</v>
      </c>
      <c r="J7222" s="38">
        <f t="shared" si="152"/>
        <v>3600000000</v>
      </c>
      <c r="K7222" s="38"/>
      <c r="L7222" s="49"/>
      <c r="M7222" s="37" t="s">
        <v>63</v>
      </c>
      <c r="N7222" s="37" t="s">
        <v>64</v>
      </c>
      <c r="O7222" s="37" t="s">
        <v>2566</v>
      </c>
      <c r="P7222" s="37" t="s">
        <v>2567</v>
      </c>
      <c r="Q7222" s="37" t="s">
        <v>4259</v>
      </c>
      <c r="R7222" s="37" t="s">
        <v>4260</v>
      </c>
      <c r="S7222" s="37" t="s">
        <v>4184</v>
      </c>
      <c r="T7222" s="37" t="s">
        <v>4183</v>
      </c>
      <c r="U7222" s="1" t="e">
        <f>VLOOKUP(T7222,[2]VAT!$A:$D,1,0)</f>
        <v>#N/A</v>
      </c>
      <c r="V7222" s="37" t="s">
        <v>4268</v>
      </c>
      <c r="W7222" s="37" t="s">
        <v>4265</v>
      </c>
      <c r="X7222" t="str">
        <f>VLOOKUP(T7222,[3]رکوردها!$A:$B,2,0)</f>
        <v>10103500270</v>
      </c>
      <c r="Y7222" t="str">
        <f>VLOOKUP(T7222,[3]رکوردها!$A:$D,4,0)</f>
        <v>411356644798</v>
      </c>
      <c r="Z7222" t="str">
        <f>VLOOKUP(T7222,[3]رکوردها!$A:$C,3,0)</f>
        <v>تهران</v>
      </c>
      <c r="AA7222" t="str">
        <f>VLOOKUP(T7222,[3]رکوردها!$A:$F,6,0)</f>
        <v>آدران ، خیابان میهن کوچه میهن 3 ، پلاک 22</v>
      </c>
      <c r="AB7222" t="str">
        <f>VLOOKUP(T7222,[3]رکوردها!$A:$E,5,0)</f>
        <v>3113686869</v>
      </c>
    </row>
    <row r="7223" spans="1:28" s="41" customFormat="1" hidden="1" x14ac:dyDescent="0.2">
      <c r="A7223" s="36">
        <v>175636</v>
      </c>
      <c r="B7223" s="36">
        <v>1624</v>
      </c>
      <c r="C7223" s="36">
        <v>1725</v>
      </c>
      <c r="D7223" s="36" t="str">
        <f>VLOOKUP(C7223,Piv.Analysis!A:AA,27,0)</f>
        <v>دریافت و پرداخت</v>
      </c>
      <c r="E7223" s="36"/>
      <c r="F7223" s="37" t="s">
        <v>33</v>
      </c>
      <c r="G7223" s="37" t="s">
        <v>2365</v>
      </c>
      <c r="H7223" s="38">
        <v>9506798400</v>
      </c>
      <c r="I7223" s="38">
        <v>0</v>
      </c>
      <c r="J7223" s="38">
        <f t="shared" si="152"/>
        <v>9506798400</v>
      </c>
      <c r="K7223" s="38"/>
      <c r="L7223" s="49"/>
      <c r="M7223" s="37" t="s">
        <v>63</v>
      </c>
      <c r="N7223" s="37" t="s">
        <v>64</v>
      </c>
      <c r="O7223" s="37" t="s">
        <v>2566</v>
      </c>
      <c r="P7223" s="37" t="s">
        <v>2567</v>
      </c>
      <c r="Q7223" s="37" t="s">
        <v>4259</v>
      </c>
      <c r="R7223" s="37" t="s">
        <v>4260</v>
      </c>
      <c r="S7223" s="37" t="s">
        <v>4180</v>
      </c>
      <c r="T7223" s="37" t="s">
        <v>4179</v>
      </c>
      <c r="U7223" s="1" t="e">
        <f>VLOOKUP(T7223,[2]VAT!$A:$D,1,0)</f>
        <v>#N/A</v>
      </c>
      <c r="V7223" s="37" t="s">
        <v>4268</v>
      </c>
      <c r="W7223" s="37" t="s">
        <v>4265</v>
      </c>
      <c r="X7223" t="str">
        <f>VLOOKUP(T7223,[3]رکوردها!$A:$B,2,0)</f>
        <v/>
      </c>
      <c r="Y7223" t="str">
        <f>VLOOKUP(T7223,[3]رکوردها!$A:$D,4,0)</f>
        <v/>
      </c>
      <c r="Z7223" t="str">
        <f>VLOOKUP(T7223,[3]رکوردها!$A:$C,3,0)</f>
        <v/>
      </c>
      <c r="AA7223" t="str">
        <f>VLOOKUP(T7223,[3]رکوردها!$A:$F,6,0)</f>
        <v/>
      </c>
      <c r="AB7223" t="str">
        <f>VLOOKUP(T7223,[3]رکوردها!$A:$E,5,0)</f>
        <v/>
      </c>
    </row>
    <row r="7224" spans="1:28" s="41" customFormat="1" hidden="1" x14ac:dyDescent="0.2">
      <c r="A7224" s="36">
        <v>176290</v>
      </c>
      <c r="B7224" s="36">
        <v>1547</v>
      </c>
      <c r="C7224" s="36">
        <v>1788</v>
      </c>
      <c r="D7224" s="36" t="str">
        <f>VLOOKUP(C7224,Piv.Analysis!A:AA,27,0)</f>
        <v>دریافت و پرداخت</v>
      </c>
      <c r="E7224" s="36"/>
      <c r="F7224" s="37" t="s">
        <v>17</v>
      </c>
      <c r="G7224" s="37" t="s">
        <v>2341</v>
      </c>
      <c r="H7224" s="38">
        <v>522110000</v>
      </c>
      <c r="I7224" s="38">
        <v>0</v>
      </c>
      <c r="J7224" s="38">
        <f t="shared" si="152"/>
        <v>522110000</v>
      </c>
      <c r="K7224" s="38"/>
      <c r="L7224" s="49"/>
      <c r="M7224" s="37" t="s">
        <v>63</v>
      </c>
      <c r="N7224" s="37" t="s">
        <v>64</v>
      </c>
      <c r="O7224" s="37" t="s">
        <v>2566</v>
      </c>
      <c r="P7224" s="37" t="s">
        <v>2567</v>
      </c>
      <c r="Q7224" s="37" t="s">
        <v>4259</v>
      </c>
      <c r="R7224" s="37" t="s">
        <v>4260</v>
      </c>
      <c r="S7224" s="37" t="s">
        <v>3739</v>
      </c>
      <c r="T7224" s="37" t="s">
        <v>3738</v>
      </c>
      <c r="U7224" s="1" t="str">
        <f>VLOOKUP(T7224,[2]VAT!$A:$D,1,0)</f>
        <v>400387</v>
      </c>
      <c r="V7224" s="37" t="s">
        <v>4268</v>
      </c>
      <c r="W7224" s="37" t="s">
        <v>4265</v>
      </c>
      <c r="X7224" t="str">
        <f>VLOOKUP(T7224,[3]رکوردها!$A:$B,2,0)</f>
        <v>10860594927</v>
      </c>
      <c r="Y7224" t="str">
        <f>VLOOKUP(T7224,[3]رکوردها!$A:$D,4,0)</f>
        <v>10860594927</v>
      </c>
      <c r="Z7224" t="str">
        <f>VLOOKUP(T7224,[3]رکوردها!$A:$C,3,0)</f>
        <v>کنگان</v>
      </c>
      <c r="AA7224" t="str">
        <f>VLOOKUP(T7224,[3]رکوردها!$A:$F,6,0)</f>
        <v>بوشهر کنگان گردان خیابان 17 شهریور</v>
      </c>
      <c r="AB7224" t="str">
        <f>VLOOKUP(T7224,[3]رکوردها!$A:$E,5,0)</f>
        <v>7557165934</v>
      </c>
    </row>
    <row r="7225" spans="1:28" s="41" customFormat="1" hidden="1" x14ac:dyDescent="0.2">
      <c r="A7225" s="36">
        <v>175837</v>
      </c>
      <c r="B7225" s="36">
        <v>1646</v>
      </c>
      <c r="C7225" s="36">
        <v>1749</v>
      </c>
      <c r="D7225" s="36" t="str">
        <f>VLOOKUP(C7225,Piv.Analysis!A:AA,27,0)</f>
        <v>دریافت و پرداخت</v>
      </c>
      <c r="E7225" s="36"/>
      <c r="F7225" s="37" t="s">
        <v>1833</v>
      </c>
      <c r="G7225" s="37" t="s">
        <v>4284</v>
      </c>
      <c r="H7225" s="38">
        <v>342151000</v>
      </c>
      <c r="I7225" s="38">
        <v>0</v>
      </c>
      <c r="J7225" s="38">
        <f t="shared" si="152"/>
        <v>342151000</v>
      </c>
      <c r="K7225" s="38"/>
      <c r="L7225" s="49"/>
      <c r="M7225" s="37" t="s">
        <v>63</v>
      </c>
      <c r="N7225" s="37" t="s">
        <v>64</v>
      </c>
      <c r="O7225" s="37" t="s">
        <v>2566</v>
      </c>
      <c r="P7225" s="37" t="s">
        <v>2567</v>
      </c>
      <c r="Q7225" s="37" t="s">
        <v>4259</v>
      </c>
      <c r="R7225" s="37" t="s">
        <v>4260</v>
      </c>
      <c r="S7225" s="37" t="s">
        <v>4132</v>
      </c>
      <c r="T7225" s="37" t="s">
        <v>4131</v>
      </c>
      <c r="U7225" s="1" t="e">
        <f>VLOOKUP(T7225,[2]VAT!$A:$D,1,0)</f>
        <v>#N/A</v>
      </c>
      <c r="V7225" s="37" t="s">
        <v>4268</v>
      </c>
      <c r="W7225" s="37" t="s">
        <v>4265</v>
      </c>
      <c r="X7225" t="str">
        <f>VLOOKUP(T7225,[3]رکوردها!$A:$B,2,0)</f>
        <v>10320602625</v>
      </c>
      <c r="Y7225" t="str">
        <f>VLOOKUP(T7225,[3]رکوردها!$A:$D,4,0)</f>
        <v>411387417513</v>
      </c>
      <c r="Z7225" t="str">
        <f>VLOOKUP(T7225,[3]رکوردها!$A:$C,3,0)</f>
        <v>اهواز</v>
      </c>
      <c r="AA7225" t="str">
        <f>VLOOKUP(T7225,[3]رکوردها!$A:$F,6,0)</f>
        <v>تهران. خیابان لاله زار جنوبی. کوچه باربد. پاساژ گسترش. طبقه همکف. شماره 8</v>
      </c>
      <c r="AB7225" t="str">
        <f>VLOOKUP(T7225,[3]رکوردها!$A:$E,5,0)</f>
        <v>6198694139</v>
      </c>
    </row>
    <row r="7226" spans="1:28" s="41" customFormat="1" hidden="1" x14ac:dyDescent="0.2">
      <c r="A7226" s="36">
        <v>175680</v>
      </c>
      <c r="B7226" s="36">
        <v>1385</v>
      </c>
      <c r="C7226" s="36">
        <v>1728</v>
      </c>
      <c r="D7226" s="36" t="str">
        <f>VLOOKUP(C7226,Piv.Analysis!A:AA,27,0)</f>
        <v>انتظامی</v>
      </c>
      <c r="E7226" s="36"/>
      <c r="F7226" s="37" t="s">
        <v>42</v>
      </c>
      <c r="G7226" s="37" t="s">
        <v>4134</v>
      </c>
      <c r="H7226" s="38">
        <v>0</v>
      </c>
      <c r="I7226" s="38">
        <v>4015000000</v>
      </c>
      <c r="J7226" s="38">
        <f t="shared" si="152"/>
        <v>-4015000000</v>
      </c>
      <c r="K7226" s="38"/>
      <c r="L7226" s="49"/>
      <c r="M7226" s="37" t="s">
        <v>96</v>
      </c>
      <c r="N7226" s="37" t="s">
        <v>97</v>
      </c>
      <c r="O7226" s="37" t="s">
        <v>98</v>
      </c>
      <c r="P7226" s="37" t="s">
        <v>99</v>
      </c>
      <c r="Q7226" s="37" t="s">
        <v>4266</v>
      </c>
      <c r="R7226" s="37" t="s">
        <v>4267</v>
      </c>
      <c r="S7226" s="37" t="s">
        <v>4132</v>
      </c>
      <c r="T7226" s="37" t="s">
        <v>4131</v>
      </c>
      <c r="U7226" s="1" t="e">
        <f>VLOOKUP(T7226,[2]VAT!$A:$D,1,0)</f>
        <v>#N/A</v>
      </c>
      <c r="V7226" s="37" t="s">
        <v>4268</v>
      </c>
      <c r="W7226" s="37" t="s">
        <v>4265</v>
      </c>
      <c r="X7226" t="str">
        <f>VLOOKUP(T7226,[3]رکوردها!$A:$B,2,0)</f>
        <v>10320602625</v>
      </c>
      <c r="Y7226" t="str">
        <f>VLOOKUP(T7226,[3]رکوردها!$A:$D,4,0)</f>
        <v>411387417513</v>
      </c>
      <c r="Z7226" t="str">
        <f>VLOOKUP(T7226,[3]رکوردها!$A:$C,3,0)</f>
        <v>اهواز</v>
      </c>
      <c r="AA7226" t="str">
        <f>VLOOKUP(T7226,[3]رکوردها!$A:$F,6,0)</f>
        <v>تهران. خیابان لاله زار جنوبی. کوچه باربد. پاساژ گسترش. طبقه همکف. شماره 8</v>
      </c>
      <c r="AB7226" t="str">
        <f>VLOOKUP(T7226,[3]رکوردها!$A:$E,5,0)</f>
        <v>6198694139</v>
      </c>
    </row>
    <row r="7227" spans="1:28" s="41" customFormat="1" hidden="1" x14ac:dyDescent="0.2">
      <c r="A7227" s="36">
        <v>141637</v>
      </c>
      <c r="B7227" s="36">
        <v>1262</v>
      </c>
      <c r="C7227" s="36">
        <v>1238</v>
      </c>
      <c r="D7227" s="39" t="s">
        <v>5175</v>
      </c>
      <c r="E7227" s="36"/>
      <c r="F7227" s="37" t="s">
        <v>75</v>
      </c>
      <c r="G7227" s="37" t="s">
        <v>2394</v>
      </c>
      <c r="H7227" s="38">
        <v>6656709800</v>
      </c>
      <c r="I7227" s="38">
        <v>0</v>
      </c>
      <c r="J7227" s="38">
        <f t="shared" si="152"/>
        <v>6656709800</v>
      </c>
      <c r="K7227" s="38"/>
      <c r="L7227" s="49"/>
      <c r="M7227" s="37" t="s">
        <v>63</v>
      </c>
      <c r="N7227" s="37" t="s">
        <v>64</v>
      </c>
      <c r="O7227" s="37" t="s">
        <v>2566</v>
      </c>
      <c r="P7227" s="37" t="s">
        <v>2567</v>
      </c>
      <c r="Q7227" s="37" t="s">
        <v>4259</v>
      </c>
      <c r="R7227" s="37" t="s">
        <v>4260</v>
      </c>
      <c r="S7227" s="37" t="s">
        <v>3686</v>
      </c>
      <c r="T7227" s="37" t="s">
        <v>3685</v>
      </c>
      <c r="U7227" s="1" t="str">
        <f>VLOOKUP(T7227,[2]VAT!$A:$D,1,0)</f>
        <v>400370</v>
      </c>
      <c r="V7227" s="37" t="s">
        <v>4268</v>
      </c>
      <c r="W7227" s="37" t="s">
        <v>4265</v>
      </c>
      <c r="X7227" t="str">
        <f>VLOOKUP(T7227,[3]رکوردها!$A:$B,2,0)</f>
        <v>10860962492</v>
      </c>
      <c r="Y7227" t="str">
        <f>VLOOKUP(T7227,[3]رکوردها!$A:$D,4,0)</f>
        <v/>
      </c>
      <c r="Z7227" t="str">
        <f>VLOOKUP(T7227,[3]رکوردها!$A:$C,3,0)</f>
        <v>قم</v>
      </c>
      <c r="AA7227" t="str">
        <f>VLOOKUP(T7227,[3]رکوردها!$A:$F,6,0)</f>
        <v>قم جعفرآباد شهرک صنعتی شکوهیه خ فکوری پ1318</v>
      </c>
      <c r="AB7227" t="str">
        <f>VLOOKUP(T7227,[3]رکوردها!$A:$E,5,0)</f>
        <v/>
      </c>
    </row>
    <row r="7228" spans="1:28" s="41" customFormat="1" hidden="1" x14ac:dyDescent="0.2">
      <c r="A7228" s="36">
        <v>173966</v>
      </c>
      <c r="B7228" s="36">
        <v>1297</v>
      </c>
      <c r="C7228" s="36">
        <v>1627</v>
      </c>
      <c r="D7228" s="36" t="str">
        <f>VLOOKUP(C7228,Piv.Analysis!A:AA,27,0)</f>
        <v>اصلاح و انتقال</v>
      </c>
      <c r="E7228" s="36"/>
      <c r="F7228" s="37" t="s">
        <v>11</v>
      </c>
      <c r="G7228" s="37" t="s">
        <v>3687</v>
      </c>
      <c r="H7228" s="38">
        <v>0</v>
      </c>
      <c r="I7228" s="38">
        <v>13132620022</v>
      </c>
      <c r="J7228" s="38">
        <f t="shared" si="152"/>
        <v>-13132620022</v>
      </c>
      <c r="K7228" s="38"/>
      <c r="L7228" s="49"/>
      <c r="M7228" s="37" t="s">
        <v>63</v>
      </c>
      <c r="N7228" s="37" t="s">
        <v>64</v>
      </c>
      <c r="O7228" s="37" t="s">
        <v>2566</v>
      </c>
      <c r="P7228" s="37" t="s">
        <v>2567</v>
      </c>
      <c r="Q7228" s="37" t="s">
        <v>4259</v>
      </c>
      <c r="R7228" s="37" t="s">
        <v>4260</v>
      </c>
      <c r="S7228" s="37" t="s">
        <v>3686</v>
      </c>
      <c r="T7228" s="37" t="s">
        <v>3685</v>
      </c>
      <c r="U7228" s="1" t="str">
        <f>VLOOKUP(T7228,[2]VAT!$A:$D,1,0)</f>
        <v>400370</v>
      </c>
      <c r="V7228" s="37" t="s">
        <v>4268</v>
      </c>
      <c r="W7228" s="37" t="s">
        <v>4265</v>
      </c>
      <c r="X7228" t="str">
        <f>VLOOKUP(T7228,[3]رکوردها!$A:$B,2,0)</f>
        <v>10860962492</v>
      </c>
      <c r="Y7228" t="str">
        <f>VLOOKUP(T7228,[3]رکوردها!$A:$D,4,0)</f>
        <v/>
      </c>
      <c r="Z7228" t="str">
        <f>VLOOKUP(T7228,[3]رکوردها!$A:$C,3,0)</f>
        <v>قم</v>
      </c>
      <c r="AA7228" t="str">
        <f>VLOOKUP(T7228,[3]رکوردها!$A:$F,6,0)</f>
        <v>قم جعفرآباد شهرک صنعتی شکوهیه خ فکوری پ1318</v>
      </c>
      <c r="AB7228" t="str">
        <f>VLOOKUP(T7228,[3]رکوردها!$A:$E,5,0)</f>
        <v/>
      </c>
    </row>
    <row r="7229" spans="1:28" s="41" customFormat="1" hidden="1" x14ac:dyDescent="0.2">
      <c r="A7229" s="36">
        <v>173968</v>
      </c>
      <c r="B7229" s="36">
        <v>1297</v>
      </c>
      <c r="C7229" s="36">
        <v>1627</v>
      </c>
      <c r="D7229" s="36" t="str">
        <f>VLOOKUP(C7229,Piv.Analysis!A:AA,27,0)</f>
        <v>اصلاح و انتقال</v>
      </c>
      <c r="E7229" s="36"/>
      <c r="F7229" s="37" t="s">
        <v>11</v>
      </c>
      <c r="G7229" s="37" t="s">
        <v>3688</v>
      </c>
      <c r="H7229" s="38">
        <v>0</v>
      </c>
      <c r="I7229" s="38">
        <v>1340015480</v>
      </c>
      <c r="J7229" s="38">
        <f t="shared" si="152"/>
        <v>-1340015480</v>
      </c>
      <c r="K7229" s="38"/>
      <c r="L7229" s="49"/>
      <c r="M7229" s="37" t="s">
        <v>63</v>
      </c>
      <c r="N7229" s="37" t="s">
        <v>64</v>
      </c>
      <c r="O7229" s="37" t="s">
        <v>2566</v>
      </c>
      <c r="P7229" s="37" t="s">
        <v>2567</v>
      </c>
      <c r="Q7229" s="37" t="s">
        <v>4259</v>
      </c>
      <c r="R7229" s="37" t="s">
        <v>4260</v>
      </c>
      <c r="S7229" s="37" t="s">
        <v>3686</v>
      </c>
      <c r="T7229" s="37" t="s">
        <v>3685</v>
      </c>
      <c r="U7229" s="1" t="str">
        <f>VLOOKUP(T7229,[2]VAT!$A:$D,1,0)</f>
        <v>400370</v>
      </c>
      <c r="V7229" s="37" t="s">
        <v>4268</v>
      </c>
      <c r="W7229" s="37" t="s">
        <v>4265</v>
      </c>
      <c r="X7229" t="str">
        <f>VLOOKUP(T7229,[3]رکوردها!$A:$B,2,0)</f>
        <v>10860962492</v>
      </c>
      <c r="Y7229" t="str">
        <f>VLOOKUP(T7229,[3]رکوردها!$A:$D,4,0)</f>
        <v/>
      </c>
      <c r="Z7229" t="str">
        <f>VLOOKUP(T7229,[3]رکوردها!$A:$C,3,0)</f>
        <v>قم</v>
      </c>
      <c r="AA7229" t="str">
        <f>VLOOKUP(T7229,[3]رکوردها!$A:$F,6,0)</f>
        <v>قم جعفرآباد شهرک صنعتی شکوهیه خ فکوری پ1318</v>
      </c>
      <c r="AB7229" t="str">
        <f>VLOOKUP(T7229,[3]رکوردها!$A:$E,5,0)</f>
        <v/>
      </c>
    </row>
    <row r="7230" spans="1:28" s="41" customFormat="1" hidden="1" x14ac:dyDescent="0.2">
      <c r="A7230" s="36">
        <v>173970</v>
      </c>
      <c r="B7230" s="36">
        <v>1297</v>
      </c>
      <c r="C7230" s="36">
        <v>1627</v>
      </c>
      <c r="D7230" s="36" t="str">
        <f>VLOOKUP(C7230,Piv.Analysis!A:AA,27,0)</f>
        <v>اصلاح و انتقال</v>
      </c>
      <c r="E7230" s="36"/>
      <c r="F7230" s="37" t="s">
        <v>11</v>
      </c>
      <c r="G7230" s="37" t="s">
        <v>3689</v>
      </c>
      <c r="H7230" s="38">
        <v>0</v>
      </c>
      <c r="I7230" s="38">
        <v>406474298</v>
      </c>
      <c r="J7230" s="38">
        <f t="shared" si="152"/>
        <v>-406474298</v>
      </c>
      <c r="K7230" s="38"/>
      <c r="L7230" s="49"/>
      <c r="M7230" s="37" t="s">
        <v>63</v>
      </c>
      <c r="N7230" s="37" t="s">
        <v>64</v>
      </c>
      <c r="O7230" s="37" t="s">
        <v>2566</v>
      </c>
      <c r="P7230" s="37" t="s">
        <v>2567</v>
      </c>
      <c r="Q7230" s="37" t="s">
        <v>4259</v>
      </c>
      <c r="R7230" s="37" t="s">
        <v>4260</v>
      </c>
      <c r="S7230" s="37" t="s">
        <v>3686</v>
      </c>
      <c r="T7230" s="37" t="s">
        <v>3685</v>
      </c>
      <c r="U7230" s="1" t="str">
        <f>VLOOKUP(T7230,[2]VAT!$A:$D,1,0)</f>
        <v>400370</v>
      </c>
      <c r="V7230" s="37" t="s">
        <v>4268</v>
      </c>
      <c r="W7230" s="37" t="s">
        <v>4265</v>
      </c>
      <c r="X7230" t="str">
        <f>VLOOKUP(T7230,[3]رکوردها!$A:$B,2,0)</f>
        <v>10860962492</v>
      </c>
      <c r="Y7230" t="str">
        <f>VLOOKUP(T7230,[3]رکوردها!$A:$D,4,0)</f>
        <v/>
      </c>
      <c r="Z7230" t="str">
        <f>VLOOKUP(T7230,[3]رکوردها!$A:$C,3,0)</f>
        <v>قم</v>
      </c>
      <c r="AA7230" t="str">
        <f>VLOOKUP(T7230,[3]رکوردها!$A:$F,6,0)</f>
        <v>قم جعفرآباد شهرک صنعتی شکوهیه خ فکوری پ1318</v>
      </c>
      <c r="AB7230" t="str">
        <f>VLOOKUP(T7230,[3]رکوردها!$A:$E,5,0)</f>
        <v/>
      </c>
    </row>
    <row r="7231" spans="1:28" s="41" customFormat="1" hidden="1" x14ac:dyDescent="0.2">
      <c r="A7231" s="36">
        <v>147624</v>
      </c>
      <c r="B7231" s="36">
        <v>1367</v>
      </c>
      <c r="C7231" s="36">
        <v>1483</v>
      </c>
      <c r="D7231" s="36" t="str">
        <f>VLOOKUP(C7231,Piv.Analysis!A:AA,27,0)</f>
        <v>اصلاح و انتقال</v>
      </c>
      <c r="E7231" s="36"/>
      <c r="F7231" s="37" t="s">
        <v>1091</v>
      </c>
      <c r="G7231" s="37" t="s">
        <v>4120</v>
      </c>
      <c r="H7231" s="38">
        <v>0</v>
      </c>
      <c r="I7231" s="38">
        <v>3368149885</v>
      </c>
      <c r="J7231" s="38">
        <f t="shared" si="152"/>
        <v>-3368149885</v>
      </c>
      <c r="K7231" s="38"/>
      <c r="L7231" s="49"/>
      <c r="M7231" s="37" t="s">
        <v>63</v>
      </c>
      <c r="N7231" s="37" t="s">
        <v>64</v>
      </c>
      <c r="O7231" s="37" t="s">
        <v>2566</v>
      </c>
      <c r="P7231" s="37" t="s">
        <v>2567</v>
      </c>
      <c r="Q7231" s="37" t="s">
        <v>4259</v>
      </c>
      <c r="R7231" s="37" t="s">
        <v>4260</v>
      </c>
      <c r="S7231" s="37" t="s">
        <v>4117</v>
      </c>
      <c r="T7231" s="37" t="s">
        <v>4116</v>
      </c>
      <c r="U7231" s="1" t="str">
        <f>VLOOKUP(T7231,[2]VAT!$A:$D,1,0)</f>
        <v>400403</v>
      </c>
      <c r="V7231" s="37" t="s">
        <v>4268</v>
      </c>
      <c r="W7231" s="37" t="s">
        <v>4265</v>
      </c>
      <c r="X7231" t="str">
        <f>VLOOKUP(T7231,[3]رکوردها!$A:$B,2,0)</f>
        <v>10320567464</v>
      </c>
      <c r="Y7231" t="str">
        <f>VLOOKUP(T7231,[3]رکوردها!$A:$D,4,0)</f>
        <v>411385151471</v>
      </c>
      <c r="Z7231" t="str">
        <f>VLOOKUP(T7231,[3]رکوردها!$A:$C,3,0)</f>
        <v>تهران</v>
      </c>
      <c r="AA7231" t="str">
        <f>VLOOKUP(T7231,[3]رکوردها!$A:$F,6,0)</f>
        <v>تهران خیابان شهیدبهشتی خیابان شهید خالد اسلامبولی خیابان شهید بهزاد شفق نبش هفدهم پلاک 26</v>
      </c>
      <c r="AB7231" t="str">
        <f>VLOOKUP(T7231,[3]رکوردها!$A:$E,5,0)</f>
        <v>1513833411</v>
      </c>
    </row>
    <row r="7232" spans="1:28" s="41" customFormat="1" hidden="1" x14ac:dyDescent="0.2">
      <c r="A7232" s="36">
        <v>147626</v>
      </c>
      <c r="B7232" s="36">
        <v>1367</v>
      </c>
      <c r="C7232" s="36">
        <v>1483</v>
      </c>
      <c r="D7232" s="36" t="str">
        <f>VLOOKUP(C7232,Piv.Analysis!A:AA,27,0)</f>
        <v>اصلاح و انتقال</v>
      </c>
      <c r="E7232" s="36"/>
      <c r="F7232" s="37" t="s">
        <v>1091</v>
      </c>
      <c r="G7232" s="37" t="s">
        <v>4121</v>
      </c>
      <c r="H7232" s="38">
        <v>0</v>
      </c>
      <c r="I7232" s="38">
        <v>10313699647</v>
      </c>
      <c r="J7232" s="38">
        <f t="shared" si="152"/>
        <v>-10313699647</v>
      </c>
      <c r="K7232" s="38"/>
      <c r="L7232" s="49"/>
      <c r="M7232" s="37" t="s">
        <v>63</v>
      </c>
      <c r="N7232" s="37" t="s">
        <v>64</v>
      </c>
      <c r="O7232" s="37" t="s">
        <v>2566</v>
      </c>
      <c r="P7232" s="37" t="s">
        <v>2567</v>
      </c>
      <c r="Q7232" s="37" t="s">
        <v>4259</v>
      </c>
      <c r="R7232" s="37" t="s">
        <v>4260</v>
      </c>
      <c r="S7232" s="37" t="s">
        <v>4117</v>
      </c>
      <c r="T7232" s="37" t="s">
        <v>4116</v>
      </c>
      <c r="U7232" s="1" t="str">
        <f>VLOOKUP(T7232,[2]VAT!$A:$D,1,0)</f>
        <v>400403</v>
      </c>
      <c r="V7232" s="37" t="s">
        <v>4268</v>
      </c>
      <c r="W7232" s="37" t="s">
        <v>4265</v>
      </c>
      <c r="X7232" t="str">
        <f>VLOOKUP(T7232,[3]رکوردها!$A:$B,2,0)</f>
        <v>10320567464</v>
      </c>
      <c r="Y7232" t="str">
        <f>VLOOKUP(T7232,[3]رکوردها!$A:$D,4,0)</f>
        <v>411385151471</v>
      </c>
      <c r="Z7232" t="str">
        <f>VLOOKUP(T7232,[3]رکوردها!$A:$C,3,0)</f>
        <v>تهران</v>
      </c>
      <c r="AA7232" t="str">
        <f>VLOOKUP(T7232,[3]رکوردها!$A:$F,6,0)</f>
        <v>تهران خیابان شهیدبهشتی خیابان شهید خالد اسلامبولی خیابان شهید بهزاد شفق نبش هفدهم پلاک 26</v>
      </c>
      <c r="AB7232" t="str">
        <f>VLOOKUP(T7232,[3]رکوردها!$A:$E,5,0)</f>
        <v>1513833411</v>
      </c>
    </row>
    <row r="7233" spans="1:28" s="41" customFormat="1" hidden="1" x14ac:dyDescent="0.2">
      <c r="A7233" s="36">
        <v>147628</v>
      </c>
      <c r="B7233" s="36">
        <v>1367</v>
      </c>
      <c r="C7233" s="36">
        <v>1483</v>
      </c>
      <c r="D7233" s="36" t="str">
        <f>VLOOKUP(C7233,Piv.Analysis!A:AA,27,0)</f>
        <v>اصلاح و انتقال</v>
      </c>
      <c r="E7233" s="36"/>
      <c r="F7233" s="37" t="s">
        <v>1091</v>
      </c>
      <c r="G7233" s="37" t="s">
        <v>4122</v>
      </c>
      <c r="H7233" s="38">
        <v>0</v>
      </c>
      <c r="I7233" s="38">
        <v>3548010114</v>
      </c>
      <c r="J7233" s="38">
        <f t="shared" ref="J7233:J7296" si="153">H7233-I7233</f>
        <v>-3548010114</v>
      </c>
      <c r="K7233" s="38"/>
      <c r="L7233" s="49"/>
      <c r="M7233" s="37" t="s">
        <v>63</v>
      </c>
      <c r="N7233" s="37" t="s">
        <v>64</v>
      </c>
      <c r="O7233" s="37" t="s">
        <v>2566</v>
      </c>
      <c r="P7233" s="37" t="s">
        <v>2567</v>
      </c>
      <c r="Q7233" s="37" t="s">
        <v>4259</v>
      </c>
      <c r="R7233" s="37" t="s">
        <v>4260</v>
      </c>
      <c r="S7233" s="37" t="s">
        <v>4117</v>
      </c>
      <c r="T7233" s="37" t="s">
        <v>4116</v>
      </c>
      <c r="U7233" s="1" t="str">
        <f>VLOOKUP(T7233,[2]VAT!$A:$D,1,0)</f>
        <v>400403</v>
      </c>
      <c r="V7233" s="37" t="s">
        <v>4268</v>
      </c>
      <c r="W7233" s="37" t="s">
        <v>4265</v>
      </c>
      <c r="X7233" t="str">
        <f>VLOOKUP(T7233,[3]رکوردها!$A:$B,2,0)</f>
        <v>10320567464</v>
      </c>
      <c r="Y7233" t="str">
        <f>VLOOKUP(T7233,[3]رکوردها!$A:$D,4,0)</f>
        <v>411385151471</v>
      </c>
      <c r="Z7233" t="str">
        <f>VLOOKUP(T7233,[3]رکوردها!$A:$C,3,0)</f>
        <v>تهران</v>
      </c>
      <c r="AA7233" t="str">
        <f>VLOOKUP(T7233,[3]رکوردها!$A:$F,6,0)</f>
        <v>تهران خیابان شهیدبهشتی خیابان شهید خالد اسلامبولی خیابان شهید بهزاد شفق نبش هفدهم پلاک 26</v>
      </c>
      <c r="AB7233" t="str">
        <f>VLOOKUP(T7233,[3]رکوردها!$A:$E,5,0)</f>
        <v>1513833411</v>
      </c>
    </row>
    <row r="7234" spans="1:28" s="41" customFormat="1" hidden="1" x14ac:dyDescent="0.2">
      <c r="A7234" s="36">
        <v>147630</v>
      </c>
      <c r="B7234" s="36">
        <v>1367</v>
      </c>
      <c r="C7234" s="36">
        <v>1483</v>
      </c>
      <c r="D7234" s="36" t="str">
        <f>VLOOKUP(C7234,Piv.Analysis!A:AA,27,0)</f>
        <v>اصلاح و انتقال</v>
      </c>
      <c r="E7234" s="36"/>
      <c r="F7234" s="37" t="s">
        <v>1091</v>
      </c>
      <c r="G7234" s="37" t="s">
        <v>4138</v>
      </c>
      <c r="H7234" s="38">
        <v>0</v>
      </c>
      <c r="I7234" s="38">
        <v>702670354</v>
      </c>
      <c r="J7234" s="38">
        <f t="shared" si="153"/>
        <v>-702670354</v>
      </c>
      <c r="K7234" s="38"/>
      <c r="L7234" s="49"/>
      <c r="M7234" s="37" t="s">
        <v>63</v>
      </c>
      <c r="N7234" s="37" t="s">
        <v>64</v>
      </c>
      <c r="O7234" s="37" t="s">
        <v>2566</v>
      </c>
      <c r="P7234" s="37" t="s">
        <v>2567</v>
      </c>
      <c r="Q7234" s="37" t="s">
        <v>4259</v>
      </c>
      <c r="R7234" s="37" t="s">
        <v>4260</v>
      </c>
      <c r="S7234" s="37" t="s">
        <v>4117</v>
      </c>
      <c r="T7234" s="37" t="s">
        <v>4116</v>
      </c>
      <c r="U7234" s="1" t="str">
        <f>VLOOKUP(T7234,[2]VAT!$A:$D,1,0)</f>
        <v>400403</v>
      </c>
      <c r="V7234" s="37" t="s">
        <v>4268</v>
      </c>
      <c r="W7234" s="37" t="s">
        <v>4265</v>
      </c>
      <c r="X7234" t="str">
        <f>VLOOKUP(T7234,[3]رکوردها!$A:$B,2,0)</f>
        <v>10320567464</v>
      </c>
      <c r="Y7234" t="str">
        <f>VLOOKUP(T7234,[3]رکوردها!$A:$D,4,0)</f>
        <v>411385151471</v>
      </c>
      <c r="Z7234" t="str">
        <f>VLOOKUP(T7234,[3]رکوردها!$A:$C,3,0)</f>
        <v>تهران</v>
      </c>
      <c r="AA7234" t="str">
        <f>VLOOKUP(T7234,[3]رکوردها!$A:$F,6,0)</f>
        <v>تهران خیابان شهیدبهشتی خیابان شهید خالد اسلامبولی خیابان شهید بهزاد شفق نبش هفدهم پلاک 26</v>
      </c>
      <c r="AB7234" t="str">
        <f>VLOOKUP(T7234,[3]رکوردها!$A:$E,5,0)</f>
        <v>1513833411</v>
      </c>
    </row>
    <row r="7235" spans="1:28" s="41" customFormat="1" hidden="1" x14ac:dyDescent="0.2">
      <c r="A7235" s="36">
        <v>141467</v>
      </c>
      <c r="B7235" s="36">
        <v>1227</v>
      </c>
      <c r="C7235" s="36">
        <v>1223</v>
      </c>
      <c r="D7235" s="36" t="str">
        <f>VLOOKUP(C7235,Piv.Analysis!A:AA,27,0)</f>
        <v>دریافت و پرداخت</v>
      </c>
      <c r="E7235" s="36"/>
      <c r="F7235" s="37" t="s">
        <v>88</v>
      </c>
      <c r="G7235" s="37" t="s">
        <v>2209</v>
      </c>
      <c r="H7235" s="38">
        <v>5000000000</v>
      </c>
      <c r="I7235" s="38">
        <v>0</v>
      </c>
      <c r="J7235" s="38">
        <f t="shared" si="153"/>
        <v>5000000000</v>
      </c>
      <c r="K7235" s="38"/>
      <c r="L7235" s="49"/>
      <c r="M7235" s="37" t="s">
        <v>63</v>
      </c>
      <c r="N7235" s="37" t="s">
        <v>64</v>
      </c>
      <c r="O7235" s="37" t="s">
        <v>2566</v>
      </c>
      <c r="P7235" s="37" t="s">
        <v>2567</v>
      </c>
      <c r="Q7235" s="37" t="s">
        <v>4259</v>
      </c>
      <c r="R7235" s="37" t="s">
        <v>4260</v>
      </c>
      <c r="S7235" s="37" t="s">
        <v>4076</v>
      </c>
      <c r="T7235" s="37" t="s">
        <v>4075</v>
      </c>
      <c r="U7235" s="1" t="e">
        <f>VLOOKUP(T7235,[2]VAT!$A:$D,1,0)</f>
        <v>#N/A</v>
      </c>
      <c r="V7235" s="37" t="s">
        <v>4268</v>
      </c>
      <c r="W7235" s="37" t="s">
        <v>4265</v>
      </c>
      <c r="X7235" t="str">
        <f>VLOOKUP(T7235,[3]رکوردها!$A:$B,2,0)</f>
        <v>3560073871</v>
      </c>
      <c r="Y7235" t="str">
        <f>VLOOKUP(T7235,[3]رکوردها!$A:$D,4,0)</f>
        <v/>
      </c>
      <c r="Z7235" t="str">
        <f>VLOOKUP(T7235,[3]رکوردها!$A:$C,3,0)</f>
        <v>کنگان</v>
      </c>
      <c r="AA7235" t="str">
        <f>VLOOKUP(T7235,[3]رکوردها!$A:$F,6,0)</f>
        <v>کنگان محله گوده جنوبی</v>
      </c>
      <c r="AB7235" t="str">
        <f>VLOOKUP(T7235,[3]رکوردها!$A:$E,5,0)</f>
        <v/>
      </c>
    </row>
    <row r="7236" spans="1:28" s="41" customFormat="1" hidden="1" x14ac:dyDescent="0.2">
      <c r="A7236" s="36">
        <v>173549</v>
      </c>
      <c r="B7236" s="36">
        <v>1510</v>
      </c>
      <c r="C7236" s="36">
        <v>1568</v>
      </c>
      <c r="D7236" s="36" t="str">
        <f>VLOOKUP(C7236,Piv.Analysis!A:AA,27,0)</f>
        <v>اصلاح و انتقال</v>
      </c>
      <c r="E7236" s="36"/>
      <c r="F7236" s="37" t="s">
        <v>15</v>
      </c>
      <c r="G7236" s="37" t="s">
        <v>4097</v>
      </c>
      <c r="H7236" s="38">
        <v>0</v>
      </c>
      <c r="I7236" s="38">
        <v>8517605000</v>
      </c>
      <c r="J7236" s="38">
        <f t="shared" si="153"/>
        <v>-8517605000</v>
      </c>
      <c r="K7236" s="38"/>
      <c r="L7236" s="49"/>
      <c r="M7236" s="37" t="s">
        <v>63</v>
      </c>
      <c r="N7236" s="37" t="s">
        <v>64</v>
      </c>
      <c r="O7236" s="37" t="s">
        <v>2566</v>
      </c>
      <c r="P7236" s="37" t="s">
        <v>2567</v>
      </c>
      <c r="Q7236" s="37" t="s">
        <v>4259</v>
      </c>
      <c r="R7236" s="37" t="s">
        <v>4260</v>
      </c>
      <c r="S7236" s="37" t="s">
        <v>4076</v>
      </c>
      <c r="T7236" s="37" t="s">
        <v>4075</v>
      </c>
      <c r="U7236" s="1" t="e">
        <f>VLOOKUP(T7236,[2]VAT!$A:$D,1,0)</f>
        <v>#N/A</v>
      </c>
      <c r="V7236" s="37" t="s">
        <v>4268</v>
      </c>
      <c r="W7236" s="37" t="s">
        <v>4265</v>
      </c>
      <c r="X7236" t="str">
        <f>VLOOKUP(T7236,[3]رکوردها!$A:$B,2,0)</f>
        <v>3560073871</v>
      </c>
      <c r="Y7236" t="str">
        <f>VLOOKUP(T7236,[3]رکوردها!$A:$D,4,0)</f>
        <v/>
      </c>
      <c r="Z7236" t="str">
        <f>VLOOKUP(T7236,[3]رکوردها!$A:$C,3,0)</f>
        <v>کنگان</v>
      </c>
      <c r="AA7236" t="str">
        <f>VLOOKUP(T7236,[3]رکوردها!$A:$F,6,0)</f>
        <v>کنگان محله گوده جنوبی</v>
      </c>
      <c r="AB7236" t="str">
        <f>VLOOKUP(T7236,[3]رکوردها!$A:$E,5,0)</f>
        <v/>
      </c>
    </row>
    <row r="7237" spans="1:28" s="41" customFormat="1" hidden="1" x14ac:dyDescent="0.2">
      <c r="A7237" s="36">
        <v>175463</v>
      </c>
      <c r="B7237" s="36">
        <v>1574</v>
      </c>
      <c r="C7237" s="36">
        <v>1710</v>
      </c>
      <c r="D7237" s="36" t="str">
        <f>VLOOKUP(C7237,Piv.Analysis!A:AA,27,0)</f>
        <v>دریافت و پرداخت</v>
      </c>
      <c r="E7237" s="36"/>
      <c r="F7237" s="37" t="s">
        <v>133</v>
      </c>
      <c r="G7237" s="37" t="s">
        <v>2352</v>
      </c>
      <c r="H7237" s="38">
        <v>4850000000</v>
      </c>
      <c r="I7237" s="38">
        <v>0</v>
      </c>
      <c r="J7237" s="38">
        <f t="shared" si="153"/>
        <v>4850000000</v>
      </c>
      <c r="K7237" s="38"/>
      <c r="L7237" s="49"/>
      <c r="M7237" s="37" t="s">
        <v>63</v>
      </c>
      <c r="N7237" s="37" t="s">
        <v>64</v>
      </c>
      <c r="O7237" s="37" t="s">
        <v>2566</v>
      </c>
      <c r="P7237" s="37" t="s">
        <v>2567</v>
      </c>
      <c r="Q7237" s="37" t="s">
        <v>4259</v>
      </c>
      <c r="R7237" s="37" t="s">
        <v>4260</v>
      </c>
      <c r="S7237" s="37" t="s">
        <v>4076</v>
      </c>
      <c r="T7237" s="37" t="s">
        <v>4075</v>
      </c>
      <c r="U7237" s="1" t="e">
        <f>VLOOKUP(T7237,[2]VAT!$A:$D,1,0)</f>
        <v>#N/A</v>
      </c>
      <c r="V7237" s="37" t="s">
        <v>4268</v>
      </c>
      <c r="W7237" s="37" t="s">
        <v>4265</v>
      </c>
      <c r="X7237" t="str">
        <f>VLOOKUP(T7237,[3]رکوردها!$A:$B,2,0)</f>
        <v>3560073871</v>
      </c>
      <c r="Y7237" t="str">
        <f>VLOOKUP(T7237,[3]رکوردها!$A:$D,4,0)</f>
        <v/>
      </c>
      <c r="Z7237" t="str">
        <f>VLOOKUP(T7237,[3]رکوردها!$A:$C,3,0)</f>
        <v>کنگان</v>
      </c>
      <c r="AA7237" t="str">
        <f>VLOOKUP(T7237,[3]رکوردها!$A:$F,6,0)</f>
        <v>کنگان محله گوده جنوبی</v>
      </c>
      <c r="AB7237" t="str">
        <f>VLOOKUP(T7237,[3]رکوردها!$A:$E,5,0)</f>
        <v/>
      </c>
    </row>
    <row r="7238" spans="1:28" s="41" customFormat="1" hidden="1" x14ac:dyDescent="0.2">
      <c r="A7238" s="36">
        <v>180199</v>
      </c>
      <c r="B7238" s="36">
        <v>1670</v>
      </c>
      <c r="C7238" s="36">
        <v>1887</v>
      </c>
      <c r="D7238" s="36" t="str">
        <f>VLOOKUP(C7238,Piv.Analysis!A:AA,27,0)</f>
        <v>اصلاح و انتقال</v>
      </c>
      <c r="E7238" s="36"/>
      <c r="F7238" s="37" t="s">
        <v>0</v>
      </c>
      <c r="G7238" s="37" t="s">
        <v>4101</v>
      </c>
      <c r="H7238" s="38">
        <v>0</v>
      </c>
      <c r="I7238" s="38">
        <v>1244800000</v>
      </c>
      <c r="J7238" s="38">
        <f t="shared" si="153"/>
        <v>-1244800000</v>
      </c>
      <c r="K7238" s="38"/>
      <c r="L7238" s="49"/>
      <c r="M7238" s="37" t="s">
        <v>63</v>
      </c>
      <c r="N7238" s="37" t="s">
        <v>64</v>
      </c>
      <c r="O7238" s="37" t="s">
        <v>2566</v>
      </c>
      <c r="P7238" s="37" t="s">
        <v>2567</v>
      </c>
      <c r="Q7238" s="37" t="s">
        <v>4259</v>
      </c>
      <c r="R7238" s="37" t="s">
        <v>4260</v>
      </c>
      <c r="S7238" s="37" t="s">
        <v>4076</v>
      </c>
      <c r="T7238" s="37" t="s">
        <v>4075</v>
      </c>
      <c r="U7238" s="1" t="e">
        <f>VLOOKUP(T7238,[2]VAT!$A:$D,1,0)</f>
        <v>#N/A</v>
      </c>
      <c r="V7238" s="37" t="s">
        <v>4268</v>
      </c>
      <c r="W7238" s="37" t="s">
        <v>4265</v>
      </c>
      <c r="X7238" t="str">
        <f>VLOOKUP(T7238,[3]رکوردها!$A:$B,2,0)</f>
        <v>3560073871</v>
      </c>
      <c r="Y7238" t="str">
        <f>VLOOKUP(T7238,[3]رکوردها!$A:$D,4,0)</f>
        <v/>
      </c>
      <c r="Z7238" t="str">
        <f>VLOOKUP(T7238,[3]رکوردها!$A:$C,3,0)</f>
        <v>کنگان</v>
      </c>
      <c r="AA7238" t="str">
        <f>VLOOKUP(T7238,[3]رکوردها!$A:$F,6,0)</f>
        <v>کنگان محله گوده جنوبی</v>
      </c>
      <c r="AB7238" t="str">
        <f>VLOOKUP(T7238,[3]رکوردها!$A:$E,5,0)</f>
        <v/>
      </c>
    </row>
    <row r="7239" spans="1:28" s="41" customFormat="1" hidden="1" x14ac:dyDescent="0.2">
      <c r="A7239" s="36">
        <v>173973</v>
      </c>
      <c r="B7239" s="36">
        <v>1438</v>
      </c>
      <c r="C7239" s="36">
        <v>1628</v>
      </c>
      <c r="D7239" s="36" t="str">
        <f>VLOOKUP(C7239,Piv.Analysis!A:AA,27,0)</f>
        <v>انتظامی</v>
      </c>
      <c r="E7239" s="36"/>
      <c r="F7239" s="37" t="s">
        <v>28</v>
      </c>
      <c r="G7239" s="37" t="s">
        <v>2798</v>
      </c>
      <c r="H7239" s="38">
        <v>0</v>
      </c>
      <c r="I7239" s="38">
        <v>50951572000</v>
      </c>
      <c r="J7239" s="38">
        <f t="shared" si="153"/>
        <v>-50951572000</v>
      </c>
      <c r="K7239" s="38"/>
      <c r="L7239" s="49"/>
      <c r="M7239" s="37" t="s">
        <v>96</v>
      </c>
      <c r="N7239" s="37" t="s">
        <v>97</v>
      </c>
      <c r="O7239" s="37" t="s">
        <v>98</v>
      </c>
      <c r="P7239" s="37" t="s">
        <v>99</v>
      </c>
      <c r="Q7239" s="37" t="s">
        <v>4255</v>
      </c>
      <c r="R7239" s="37" t="s">
        <v>4256</v>
      </c>
      <c r="S7239" s="37" t="s">
        <v>3097</v>
      </c>
      <c r="T7239" s="37" t="s">
        <v>3096</v>
      </c>
      <c r="U7239" s="1" t="e">
        <f>VLOOKUP(T7239,[2]VAT!$A:$D,1,0)</f>
        <v>#N/A</v>
      </c>
      <c r="V7239" s="37" t="s">
        <v>4286</v>
      </c>
      <c r="W7239" s="37" t="s">
        <v>4285</v>
      </c>
      <c r="X7239" t="str">
        <f>VLOOKUP(T7239,[3]رکوردها!$A:$B,2,0)</f>
        <v/>
      </c>
      <c r="Y7239" t="str">
        <f>VLOOKUP(T7239,[3]رکوردها!$A:$D,4,0)</f>
        <v/>
      </c>
      <c r="Z7239" t="str">
        <f>VLOOKUP(T7239,[3]رکوردها!$A:$C,3,0)</f>
        <v>تهران</v>
      </c>
      <c r="AA7239" t="str">
        <f>VLOOKUP(T7239,[3]رکوردها!$A:$F,6,0)</f>
        <v>خیابان مطهری-نبش کوه نور-شماره1-ساختمان رضا</v>
      </c>
      <c r="AB7239" t="str">
        <f>VLOOKUP(T7239,[3]رکوردها!$A:$E,5,0)</f>
        <v>1587633133</v>
      </c>
    </row>
    <row r="7240" spans="1:28" s="41" customFormat="1" hidden="1" x14ac:dyDescent="0.2">
      <c r="A7240" s="36">
        <v>173975</v>
      </c>
      <c r="B7240" s="36">
        <v>1438</v>
      </c>
      <c r="C7240" s="36">
        <v>1628</v>
      </c>
      <c r="D7240" s="36" t="str">
        <f>VLOOKUP(C7240,Piv.Analysis!A:AA,27,0)</f>
        <v>انتظامی</v>
      </c>
      <c r="E7240" s="36"/>
      <c r="F7240" s="37" t="s">
        <v>28</v>
      </c>
      <c r="G7240" s="37" t="s">
        <v>3095</v>
      </c>
      <c r="H7240" s="38">
        <v>47794817000</v>
      </c>
      <c r="I7240" s="38">
        <v>0</v>
      </c>
      <c r="J7240" s="38">
        <f t="shared" si="153"/>
        <v>47794817000</v>
      </c>
      <c r="K7240" s="38"/>
      <c r="L7240" s="49"/>
      <c r="M7240" s="37" t="s">
        <v>96</v>
      </c>
      <c r="N7240" s="37" t="s">
        <v>97</v>
      </c>
      <c r="O7240" s="37" t="s">
        <v>98</v>
      </c>
      <c r="P7240" s="37" t="s">
        <v>99</v>
      </c>
      <c r="Q7240" s="37" t="s">
        <v>4255</v>
      </c>
      <c r="R7240" s="37" t="s">
        <v>4256</v>
      </c>
      <c r="S7240" s="37" t="s">
        <v>3097</v>
      </c>
      <c r="T7240" s="37" t="s">
        <v>3096</v>
      </c>
      <c r="U7240" s="1" t="e">
        <f>VLOOKUP(T7240,[2]VAT!$A:$D,1,0)</f>
        <v>#N/A</v>
      </c>
      <c r="V7240" s="37" t="s">
        <v>4286</v>
      </c>
      <c r="W7240" s="37" t="s">
        <v>4285</v>
      </c>
      <c r="X7240" t="str">
        <f>VLOOKUP(T7240,[3]رکوردها!$A:$B,2,0)</f>
        <v/>
      </c>
      <c r="Y7240" t="str">
        <f>VLOOKUP(T7240,[3]رکوردها!$A:$D,4,0)</f>
        <v/>
      </c>
      <c r="Z7240" t="str">
        <f>VLOOKUP(T7240,[3]رکوردها!$A:$C,3,0)</f>
        <v>تهران</v>
      </c>
      <c r="AA7240" t="str">
        <f>VLOOKUP(T7240,[3]رکوردها!$A:$F,6,0)</f>
        <v>خیابان مطهری-نبش کوه نور-شماره1-ساختمان رضا</v>
      </c>
      <c r="AB7240" t="str">
        <f>VLOOKUP(T7240,[3]رکوردها!$A:$E,5,0)</f>
        <v>1587633133</v>
      </c>
    </row>
    <row r="7241" spans="1:28" s="41" customFormat="1" hidden="1" x14ac:dyDescent="0.2">
      <c r="A7241" s="36">
        <v>180442</v>
      </c>
      <c r="B7241" s="36">
        <v>1548</v>
      </c>
      <c r="C7241" s="36">
        <v>1912</v>
      </c>
      <c r="D7241" s="36" t="str">
        <f>VLOOKUP(C7241,Piv.Analysis!A:AA,27,0)</f>
        <v>انتظامی</v>
      </c>
      <c r="E7241" s="36"/>
      <c r="F7241" s="37" t="s">
        <v>17</v>
      </c>
      <c r="G7241" s="37" t="s">
        <v>3206</v>
      </c>
      <c r="H7241" s="38">
        <v>0</v>
      </c>
      <c r="I7241" s="38">
        <v>28029390376</v>
      </c>
      <c r="J7241" s="38">
        <f t="shared" si="153"/>
        <v>-28029390376</v>
      </c>
      <c r="K7241" s="38"/>
      <c r="L7241" s="49"/>
      <c r="M7241" s="37" t="s">
        <v>96</v>
      </c>
      <c r="N7241" s="37" t="s">
        <v>97</v>
      </c>
      <c r="O7241" s="37" t="s">
        <v>98</v>
      </c>
      <c r="P7241" s="37" t="s">
        <v>99</v>
      </c>
      <c r="Q7241" s="37" t="s">
        <v>4255</v>
      </c>
      <c r="R7241" s="37" t="s">
        <v>4256</v>
      </c>
      <c r="S7241" s="37" t="s">
        <v>3202</v>
      </c>
      <c r="T7241" s="37" t="s">
        <v>3201</v>
      </c>
      <c r="U7241" s="1" t="e">
        <f>VLOOKUP(T7241,[2]VAT!$A:$D,1,0)</f>
        <v>#N/A</v>
      </c>
      <c r="V7241" s="37" t="s">
        <v>4288</v>
      </c>
      <c r="W7241" s="37" t="s">
        <v>4287</v>
      </c>
      <c r="X7241" t="str">
        <f>VLOOKUP(T7241,[3]رکوردها!$A:$B,2,0)</f>
        <v/>
      </c>
      <c r="Y7241" t="str">
        <f>VLOOKUP(T7241,[3]رکوردها!$A:$D,4,0)</f>
        <v/>
      </c>
      <c r="Z7241" t="str">
        <f>VLOOKUP(T7241,[3]رکوردها!$A:$C,3,0)</f>
        <v/>
      </c>
      <c r="AA7241" t="str">
        <f>VLOOKUP(T7241,[3]رکوردها!$A:$F,6,0)</f>
        <v/>
      </c>
      <c r="AB7241" t="str">
        <f>VLOOKUP(T7241,[3]رکوردها!$A:$E,5,0)</f>
        <v/>
      </c>
    </row>
    <row r="7242" spans="1:28" s="41" customFormat="1" hidden="1" x14ac:dyDescent="0.2">
      <c r="A7242" s="36">
        <v>181048</v>
      </c>
      <c r="B7242" s="36">
        <v>1432</v>
      </c>
      <c r="C7242" s="36">
        <v>1936</v>
      </c>
      <c r="D7242" s="36" t="str">
        <f>VLOOKUP(C7242,Piv.Analysis!A:AA,27,0)</f>
        <v>انتظامی</v>
      </c>
      <c r="E7242" s="36"/>
      <c r="F7242" s="37" t="s">
        <v>582</v>
      </c>
      <c r="G7242" s="37" t="s">
        <v>3387</v>
      </c>
      <c r="H7242" s="38">
        <v>0</v>
      </c>
      <c r="I7242" s="38">
        <v>65769972000</v>
      </c>
      <c r="J7242" s="38">
        <f t="shared" si="153"/>
        <v>-65769972000</v>
      </c>
      <c r="K7242" s="38"/>
      <c r="L7242" s="49"/>
      <c r="M7242" s="37" t="s">
        <v>96</v>
      </c>
      <c r="N7242" s="37" t="s">
        <v>97</v>
      </c>
      <c r="O7242" s="37" t="s">
        <v>98</v>
      </c>
      <c r="P7242" s="37" t="s">
        <v>99</v>
      </c>
      <c r="Q7242" s="37" t="s">
        <v>4255</v>
      </c>
      <c r="R7242" s="37" t="s">
        <v>4256</v>
      </c>
      <c r="S7242" s="37" t="s">
        <v>3386</v>
      </c>
      <c r="T7242" s="37" t="s">
        <v>3385</v>
      </c>
      <c r="U7242" s="1" t="e">
        <f>VLOOKUP(T7242,[2]VAT!$A:$D,1,0)</f>
        <v>#N/A</v>
      </c>
      <c r="V7242" s="37" t="s">
        <v>4290</v>
      </c>
      <c r="W7242" s="37" t="s">
        <v>4289</v>
      </c>
      <c r="X7242" t="str">
        <f>VLOOKUP(T7242,[3]رکوردها!$A:$B,2,0)</f>
        <v/>
      </c>
      <c r="Y7242" t="str">
        <f>VLOOKUP(T7242,[3]رکوردها!$A:$D,4,0)</f>
        <v/>
      </c>
      <c r="Z7242" t="str">
        <f>VLOOKUP(T7242,[3]رکوردها!$A:$C,3,0)</f>
        <v/>
      </c>
      <c r="AA7242" t="str">
        <f>VLOOKUP(T7242,[3]رکوردها!$A:$F,6,0)</f>
        <v/>
      </c>
      <c r="AB7242" t="str">
        <f>VLOOKUP(T7242,[3]رکوردها!$A:$E,5,0)</f>
        <v/>
      </c>
    </row>
    <row r="7243" spans="1:28" s="41" customFormat="1" hidden="1" x14ac:dyDescent="0.2">
      <c r="A7243" s="36">
        <v>183245</v>
      </c>
      <c r="B7243" s="36">
        <v>1351</v>
      </c>
      <c r="C7243" s="36">
        <v>2010</v>
      </c>
      <c r="D7243" s="36" t="str">
        <f>VLOOKUP(C7243,Piv.Analysis!A:AA,27,0)</f>
        <v>اصلاح و انتقال</v>
      </c>
      <c r="E7243" s="36"/>
      <c r="F7243" s="37" t="s">
        <v>171</v>
      </c>
      <c r="G7243" s="37" t="s">
        <v>2706</v>
      </c>
      <c r="H7243" s="38">
        <v>0</v>
      </c>
      <c r="I7243" s="38">
        <v>2428470000</v>
      </c>
      <c r="J7243" s="38">
        <f t="shared" si="153"/>
        <v>-2428470000</v>
      </c>
      <c r="K7243" s="38"/>
      <c r="L7243" s="49"/>
      <c r="M7243" s="37" t="s">
        <v>54</v>
      </c>
      <c r="N7243" s="37" t="s">
        <v>55</v>
      </c>
      <c r="O7243" s="37" t="s">
        <v>4292</v>
      </c>
      <c r="P7243" s="37" t="s">
        <v>4293</v>
      </c>
      <c r="Q7243" s="37" t="s">
        <v>4294</v>
      </c>
      <c r="R7243" s="37" t="s">
        <v>4295</v>
      </c>
      <c r="S7243" s="37" t="s">
        <v>2641</v>
      </c>
      <c r="T7243" s="37" t="s">
        <v>2638</v>
      </c>
      <c r="U7243" s="1" t="e">
        <f>VLOOKUP(T7243,[2]VAT!$A:$D,1,0)</f>
        <v>#N/A</v>
      </c>
      <c r="V7243" s="37" t="s">
        <v>4296</v>
      </c>
      <c r="W7243" s="37" t="s">
        <v>4291</v>
      </c>
      <c r="X7243" t="str">
        <f>VLOOKUP(T7243,[3]رکوردها!$A:$B,2,0)</f>
        <v/>
      </c>
      <c r="Y7243" t="str">
        <f>VLOOKUP(T7243,[3]رکوردها!$A:$D,4,0)</f>
        <v/>
      </c>
      <c r="Z7243" t="str">
        <f>VLOOKUP(T7243,[3]رکوردها!$A:$C,3,0)</f>
        <v/>
      </c>
      <c r="AA7243" t="str">
        <f>VLOOKUP(T7243,[3]رکوردها!$A:$F,6,0)</f>
        <v/>
      </c>
      <c r="AB7243" t="str">
        <f>VLOOKUP(T7243,[3]رکوردها!$A:$E,5,0)</f>
        <v/>
      </c>
    </row>
    <row r="7244" spans="1:28" s="41" customFormat="1" hidden="1" x14ac:dyDescent="0.2">
      <c r="A7244" s="36">
        <v>182895</v>
      </c>
      <c r="B7244" s="36">
        <v>1352</v>
      </c>
      <c r="C7244" s="36">
        <v>2103</v>
      </c>
      <c r="D7244" s="36" t="str">
        <f>VLOOKUP(C7244,Piv.Analysis!A:AA,27,0)</f>
        <v>دریافت و پرداخت</v>
      </c>
      <c r="E7244" s="36"/>
      <c r="F7244" s="37" t="s">
        <v>171</v>
      </c>
      <c r="G7244" s="37" t="s">
        <v>3508</v>
      </c>
      <c r="H7244" s="38">
        <v>0</v>
      </c>
      <c r="I7244" s="38">
        <v>83786127535</v>
      </c>
      <c r="J7244" s="38">
        <f t="shared" si="153"/>
        <v>-83786127535</v>
      </c>
      <c r="K7244" s="38"/>
      <c r="L7244" s="49"/>
      <c r="M7244" s="37" t="s">
        <v>54</v>
      </c>
      <c r="N7244" s="37" t="s">
        <v>55</v>
      </c>
      <c r="O7244" s="37" t="s">
        <v>4292</v>
      </c>
      <c r="P7244" s="37" t="s">
        <v>4293</v>
      </c>
      <c r="Q7244" s="37" t="s">
        <v>4294</v>
      </c>
      <c r="R7244" s="37" t="s">
        <v>4295</v>
      </c>
      <c r="S7244" s="37" t="s">
        <v>4298</v>
      </c>
      <c r="T7244" s="37" t="s">
        <v>4297</v>
      </c>
      <c r="U7244" s="1" t="e">
        <f>VLOOKUP(T7244,[2]VAT!$A:$D,1,0)</f>
        <v>#N/A</v>
      </c>
      <c r="V7244" s="37" t="s">
        <v>4296</v>
      </c>
      <c r="W7244" s="37" t="s">
        <v>4291</v>
      </c>
      <c r="X7244" t="str">
        <f>VLOOKUP(T7244,[3]رکوردها!$A:$B,2,0)</f>
        <v>10100841160</v>
      </c>
      <c r="Y7244" t="str">
        <f>VLOOKUP(T7244,[3]رکوردها!$A:$D,4,0)</f>
        <v/>
      </c>
      <c r="Z7244" t="str">
        <f>VLOOKUP(T7244,[3]رکوردها!$A:$C,3,0)</f>
        <v>تهران</v>
      </c>
      <c r="AA7244" t="str">
        <f>VLOOKUP(T7244,[3]رکوردها!$A:$F,6,0)</f>
        <v>تهـران، خیابان ولیعصر، بالاتر از تقاطع چمران شماره 2917</v>
      </c>
      <c r="AB7244" t="str">
        <f>VLOOKUP(T7244,[3]رکوردها!$A:$E,5,0)</f>
        <v>1965643511</v>
      </c>
    </row>
    <row r="7245" spans="1:28" s="41" customFormat="1" hidden="1" x14ac:dyDescent="0.2">
      <c r="A7245" s="36">
        <v>182918</v>
      </c>
      <c r="B7245" s="36">
        <v>1352</v>
      </c>
      <c r="C7245" s="36">
        <v>2103</v>
      </c>
      <c r="D7245" s="36" t="str">
        <f>VLOOKUP(C7245,Piv.Analysis!A:AA,27,0)</f>
        <v>دریافت و پرداخت</v>
      </c>
      <c r="E7245" s="36"/>
      <c r="F7245" s="37" t="s">
        <v>171</v>
      </c>
      <c r="G7245" s="37" t="s">
        <v>3597</v>
      </c>
      <c r="H7245" s="38">
        <v>0</v>
      </c>
      <c r="I7245" s="38">
        <v>36371000912</v>
      </c>
      <c r="J7245" s="38">
        <f t="shared" si="153"/>
        <v>-36371000912</v>
      </c>
      <c r="K7245" s="38"/>
      <c r="L7245" s="49"/>
      <c r="M7245" s="37" t="s">
        <v>54</v>
      </c>
      <c r="N7245" s="37" t="s">
        <v>55</v>
      </c>
      <c r="O7245" s="37" t="s">
        <v>4292</v>
      </c>
      <c r="P7245" s="37" t="s">
        <v>4293</v>
      </c>
      <c r="Q7245" s="37" t="s">
        <v>4294</v>
      </c>
      <c r="R7245" s="37" t="s">
        <v>4295</v>
      </c>
      <c r="S7245" s="37" t="s">
        <v>4298</v>
      </c>
      <c r="T7245" s="37" t="s">
        <v>4297</v>
      </c>
      <c r="U7245" s="1" t="e">
        <f>VLOOKUP(T7245,[2]VAT!$A:$D,1,0)</f>
        <v>#N/A</v>
      </c>
      <c r="V7245" s="37" t="s">
        <v>4296</v>
      </c>
      <c r="W7245" s="37" t="s">
        <v>4291</v>
      </c>
      <c r="X7245" t="str">
        <f>VLOOKUP(T7245,[3]رکوردها!$A:$B,2,0)</f>
        <v>10100841160</v>
      </c>
      <c r="Y7245" t="str">
        <f>VLOOKUP(T7245,[3]رکوردها!$A:$D,4,0)</f>
        <v/>
      </c>
      <c r="Z7245" t="str">
        <f>VLOOKUP(T7245,[3]رکوردها!$A:$C,3,0)</f>
        <v>تهران</v>
      </c>
      <c r="AA7245" t="str">
        <f>VLOOKUP(T7245,[3]رکوردها!$A:$F,6,0)</f>
        <v>تهـران، خیابان ولیعصر، بالاتر از تقاطع چمران شماره 2917</v>
      </c>
      <c r="AB7245" t="str">
        <f>VLOOKUP(T7245,[3]رکوردها!$A:$E,5,0)</f>
        <v>1965643511</v>
      </c>
    </row>
    <row r="7246" spans="1:28" s="41" customFormat="1" hidden="1" x14ac:dyDescent="0.2">
      <c r="A7246" s="36">
        <v>183172</v>
      </c>
      <c r="B7246" s="36">
        <v>1353</v>
      </c>
      <c r="C7246" s="36">
        <v>2111</v>
      </c>
      <c r="D7246" s="36" t="str">
        <f>VLOOKUP(C7246,Piv.Analysis!A:AA,27,0)</f>
        <v>اصلاح و انتقال</v>
      </c>
      <c r="E7246" s="36"/>
      <c r="F7246" s="37" t="s">
        <v>171</v>
      </c>
      <c r="G7246" s="37" t="s">
        <v>3443</v>
      </c>
      <c r="H7246" s="38">
        <v>0</v>
      </c>
      <c r="I7246" s="38">
        <v>74802920192</v>
      </c>
      <c r="J7246" s="38">
        <f t="shared" si="153"/>
        <v>-74802920192</v>
      </c>
      <c r="K7246" s="38"/>
      <c r="L7246" s="49"/>
      <c r="M7246" s="37" t="s">
        <v>54</v>
      </c>
      <c r="N7246" s="37" t="s">
        <v>55</v>
      </c>
      <c r="O7246" s="37" t="s">
        <v>4292</v>
      </c>
      <c r="P7246" s="37" t="s">
        <v>4293</v>
      </c>
      <c r="Q7246" s="37" t="s">
        <v>4294</v>
      </c>
      <c r="R7246" s="37" t="s">
        <v>4295</v>
      </c>
      <c r="S7246" s="37" t="s">
        <v>4298</v>
      </c>
      <c r="T7246" s="37" t="s">
        <v>4297</v>
      </c>
      <c r="U7246" s="1" t="e">
        <f>VLOOKUP(T7246,[2]VAT!$A:$D,1,0)</f>
        <v>#N/A</v>
      </c>
      <c r="V7246" s="37" t="s">
        <v>4296</v>
      </c>
      <c r="W7246" s="37" t="s">
        <v>4291</v>
      </c>
      <c r="X7246" t="str">
        <f>VLOOKUP(T7246,[3]رکوردها!$A:$B,2,0)</f>
        <v>10100841160</v>
      </c>
      <c r="Y7246" t="str">
        <f>VLOOKUP(T7246,[3]رکوردها!$A:$D,4,0)</f>
        <v/>
      </c>
      <c r="Z7246" t="str">
        <f>VLOOKUP(T7246,[3]رکوردها!$A:$C,3,0)</f>
        <v>تهران</v>
      </c>
      <c r="AA7246" t="str">
        <f>VLOOKUP(T7246,[3]رکوردها!$A:$F,6,0)</f>
        <v>تهـران، خیابان ولیعصر، بالاتر از تقاطع چمران شماره 2917</v>
      </c>
      <c r="AB7246" t="str">
        <f>VLOOKUP(T7246,[3]رکوردها!$A:$E,5,0)</f>
        <v>1965643511</v>
      </c>
    </row>
    <row r="7247" spans="1:28" s="41" customFormat="1" hidden="1" x14ac:dyDescent="0.2">
      <c r="A7247" s="36">
        <v>183198</v>
      </c>
      <c r="B7247" s="36">
        <v>1353</v>
      </c>
      <c r="C7247" s="36">
        <v>2111</v>
      </c>
      <c r="D7247" s="36" t="str">
        <f>VLOOKUP(C7247,Piv.Analysis!A:AA,27,0)</f>
        <v>اصلاح و انتقال</v>
      </c>
      <c r="E7247" s="36"/>
      <c r="F7247" s="37" t="s">
        <v>171</v>
      </c>
      <c r="G7247" s="37" t="s">
        <v>3446</v>
      </c>
      <c r="H7247" s="38">
        <v>0</v>
      </c>
      <c r="I7247" s="38">
        <v>21215113920</v>
      </c>
      <c r="J7247" s="38">
        <f t="shared" si="153"/>
        <v>-21215113920</v>
      </c>
      <c r="K7247" s="38"/>
      <c r="L7247" s="49"/>
      <c r="M7247" s="37" t="s">
        <v>54</v>
      </c>
      <c r="N7247" s="37" t="s">
        <v>55</v>
      </c>
      <c r="O7247" s="37" t="s">
        <v>4292</v>
      </c>
      <c r="P7247" s="37" t="s">
        <v>4293</v>
      </c>
      <c r="Q7247" s="37" t="s">
        <v>4294</v>
      </c>
      <c r="R7247" s="37" t="s">
        <v>4295</v>
      </c>
      <c r="S7247" s="37" t="s">
        <v>4298</v>
      </c>
      <c r="T7247" s="37" t="s">
        <v>4297</v>
      </c>
      <c r="U7247" s="1" t="e">
        <f>VLOOKUP(T7247,[2]VAT!$A:$D,1,0)</f>
        <v>#N/A</v>
      </c>
      <c r="V7247" s="37" t="s">
        <v>4296</v>
      </c>
      <c r="W7247" s="37" t="s">
        <v>4291</v>
      </c>
      <c r="X7247" t="str">
        <f>VLOOKUP(T7247,[3]رکوردها!$A:$B,2,0)</f>
        <v>10100841160</v>
      </c>
      <c r="Y7247" t="str">
        <f>VLOOKUP(T7247,[3]رکوردها!$A:$D,4,0)</f>
        <v/>
      </c>
      <c r="Z7247" t="str">
        <f>VLOOKUP(T7247,[3]رکوردها!$A:$C,3,0)</f>
        <v>تهران</v>
      </c>
      <c r="AA7247" t="str">
        <f>VLOOKUP(T7247,[3]رکوردها!$A:$F,6,0)</f>
        <v>تهـران، خیابان ولیعصر، بالاتر از تقاطع چمران شماره 2917</v>
      </c>
      <c r="AB7247" t="str">
        <f>VLOOKUP(T7247,[3]رکوردها!$A:$E,5,0)</f>
        <v>1965643511</v>
      </c>
    </row>
    <row r="7248" spans="1:28" s="41" customFormat="1" hidden="1" x14ac:dyDescent="0.2">
      <c r="A7248" s="36">
        <v>182770</v>
      </c>
      <c r="B7248" s="36">
        <v>1415</v>
      </c>
      <c r="C7248" s="36">
        <v>2086</v>
      </c>
      <c r="D7248" s="36" t="str">
        <f>VLOOKUP(C7248,Piv.Analysis!A:AA,27,0)</f>
        <v>اصلاح و انتقال</v>
      </c>
      <c r="E7248" s="36"/>
      <c r="F7248" s="37" t="s">
        <v>173</v>
      </c>
      <c r="G7248" s="37" t="s">
        <v>3094</v>
      </c>
      <c r="H7248" s="38">
        <v>0</v>
      </c>
      <c r="I7248" s="38">
        <v>159062948100</v>
      </c>
      <c r="J7248" s="38">
        <f t="shared" si="153"/>
        <v>-159062948100</v>
      </c>
      <c r="K7248" s="38"/>
      <c r="L7248" s="49"/>
      <c r="M7248" s="37" t="s">
        <v>54</v>
      </c>
      <c r="N7248" s="37" t="s">
        <v>55</v>
      </c>
      <c r="O7248" s="37" t="s">
        <v>4292</v>
      </c>
      <c r="P7248" s="37" t="s">
        <v>4293</v>
      </c>
      <c r="Q7248" s="37" t="s">
        <v>4294</v>
      </c>
      <c r="R7248" s="37" t="s">
        <v>4295</v>
      </c>
      <c r="S7248" s="37" t="s">
        <v>4298</v>
      </c>
      <c r="T7248" s="37" t="s">
        <v>4297</v>
      </c>
      <c r="U7248" s="1" t="e">
        <f>VLOOKUP(T7248,[2]VAT!$A:$D,1,0)</f>
        <v>#N/A</v>
      </c>
      <c r="V7248" s="37" t="s">
        <v>4296</v>
      </c>
      <c r="W7248" s="37" t="s">
        <v>4291</v>
      </c>
      <c r="X7248" t="str">
        <f>VLOOKUP(T7248,[3]رکوردها!$A:$B,2,0)</f>
        <v>10100841160</v>
      </c>
      <c r="Y7248" t="str">
        <f>VLOOKUP(T7248,[3]رکوردها!$A:$D,4,0)</f>
        <v/>
      </c>
      <c r="Z7248" t="str">
        <f>VLOOKUP(T7248,[3]رکوردها!$A:$C,3,0)</f>
        <v>تهران</v>
      </c>
      <c r="AA7248" t="str">
        <f>VLOOKUP(T7248,[3]رکوردها!$A:$F,6,0)</f>
        <v>تهـران، خیابان ولیعصر، بالاتر از تقاطع چمران شماره 2917</v>
      </c>
      <c r="AB7248" t="str">
        <f>VLOOKUP(T7248,[3]رکوردها!$A:$E,5,0)</f>
        <v>1965643511</v>
      </c>
    </row>
    <row r="7249" spans="1:28" s="41" customFormat="1" hidden="1" x14ac:dyDescent="0.2">
      <c r="A7249" s="36">
        <v>182849</v>
      </c>
      <c r="B7249" s="36">
        <v>1415</v>
      </c>
      <c r="C7249" s="36">
        <v>2086</v>
      </c>
      <c r="D7249" s="36" t="str">
        <f>VLOOKUP(C7249,Piv.Analysis!A:AA,27,0)</f>
        <v>اصلاح و انتقال</v>
      </c>
      <c r="E7249" s="36"/>
      <c r="F7249" s="37" t="s">
        <v>173</v>
      </c>
      <c r="G7249" s="37" t="s">
        <v>2782</v>
      </c>
      <c r="H7249" s="38">
        <v>0</v>
      </c>
      <c r="I7249" s="38">
        <v>113345668800</v>
      </c>
      <c r="J7249" s="38">
        <f t="shared" si="153"/>
        <v>-113345668800</v>
      </c>
      <c r="K7249" s="38"/>
      <c r="L7249" s="49"/>
      <c r="M7249" s="37" t="s">
        <v>54</v>
      </c>
      <c r="N7249" s="37" t="s">
        <v>55</v>
      </c>
      <c r="O7249" s="37" t="s">
        <v>4292</v>
      </c>
      <c r="P7249" s="37" t="s">
        <v>4293</v>
      </c>
      <c r="Q7249" s="37" t="s">
        <v>4294</v>
      </c>
      <c r="R7249" s="37" t="s">
        <v>4295</v>
      </c>
      <c r="S7249" s="37" t="s">
        <v>4298</v>
      </c>
      <c r="T7249" s="37" t="s">
        <v>4297</v>
      </c>
      <c r="U7249" s="1" t="e">
        <f>VLOOKUP(T7249,[2]VAT!$A:$D,1,0)</f>
        <v>#N/A</v>
      </c>
      <c r="V7249" s="37" t="s">
        <v>4296</v>
      </c>
      <c r="W7249" s="37" t="s">
        <v>4291</v>
      </c>
      <c r="X7249" t="str">
        <f>VLOOKUP(T7249,[3]رکوردها!$A:$B,2,0)</f>
        <v>10100841160</v>
      </c>
      <c r="Y7249" t="str">
        <f>VLOOKUP(T7249,[3]رکوردها!$A:$D,4,0)</f>
        <v/>
      </c>
      <c r="Z7249" t="str">
        <f>VLOOKUP(T7249,[3]رکوردها!$A:$C,3,0)</f>
        <v>تهران</v>
      </c>
      <c r="AA7249" t="str">
        <f>VLOOKUP(T7249,[3]رکوردها!$A:$F,6,0)</f>
        <v>تهـران، خیابان ولیعصر، بالاتر از تقاطع چمران شماره 2917</v>
      </c>
      <c r="AB7249" t="str">
        <f>VLOOKUP(T7249,[3]رکوردها!$A:$E,5,0)</f>
        <v>1965643511</v>
      </c>
    </row>
    <row r="7250" spans="1:28" s="41" customFormat="1" hidden="1" x14ac:dyDescent="0.2">
      <c r="A7250" s="36">
        <v>182916</v>
      </c>
      <c r="B7250" s="36">
        <v>1415</v>
      </c>
      <c r="C7250" s="36">
        <v>2086</v>
      </c>
      <c r="D7250" s="36" t="str">
        <f>VLOOKUP(C7250,Piv.Analysis!A:AA,27,0)</f>
        <v>اصلاح و انتقال</v>
      </c>
      <c r="E7250" s="36"/>
      <c r="F7250" s="37" t="s">
        <v>173</v>
      </c>
      <c r="G7250" s="37" t="s">
        <v>2784</v>
      </c>
      <c r="H7250" s="38">
        <v>0</v>
      </c>
      <c r="I7250" s="38">
        <v>100917628535</v>
      </c>
      <c r="J7250" s="38">
        <f t="shared" si="153"/>
        <v>-100917628535</v>
      </c>
      <c r="K7250" s="38"/>
      <c r="L7250" s="49"/>
      <c r="M7250" s="37" t="s">
        <v>54</v>
      </c>
      <c r="N7250" s="37" t="s">
        <v>55</v>
      </c>
      <c r="O7250" s="37" t="s">
        <v>4292</v>
      </c>
      <c r="P7250" s="37" t="s">
        <v>4293</v>
      </c>
      <c r="Q7250" s="37" t="s">
        <v>4294</v>
      </c>
      <c r="R7250" s="37" t="s">
        <v>4295</v>
      </c>
      <c r="S7250" s="37" t="s">
        <v>4298</v>
      </c>
      <c r="T7250" s="37" t="s">
        <v>4297</v>
      </c>
      <c r="U7250" s="1" t="e">
        <f>VLOOKUP(T7250,[2]VAT!$A:$D,1,0)</f>
        <v>#N/A</v>
      </c>
      <c r="V7250" s="37" t="s">
        <v>4296</v>
      </c>
      <c r="W7250" s="37" t="s">
        <v>4291</v>
      </c>
      <c r="X7250" t="str">
        <f>VLOOKUP(T7250,[3]رکوردها!$A:$B,2,0)</f>
        <v>10100841160</v>
      </c>
      <c r="Y7250" t="str">
        <f>VLOOKUP(T7250,[3]رکوردها!$A:$D,4,0)</f>
        <v/>
      </c>
      <c r="Z7250" t="str">
        <f>VLOOKUP(T7250,[3]رکوردها!$A:$C,3,0)</f>
        <v>تهران</v>
      </c>
      <c r="AA7250" t="str">
        <f>VLOOKUP(T7250,[3]رکوردها!$A:$F,6,0)</f>
        <v>تهـران، خیابان ولیعصر، بالاتر از تقاطع چمران شماره 2917</v>
      </c>
      <c r="AB7250" t="str">
        <f>VLOOKUP(T7250,[3]رکوردها!$A:$E,5,0)</f>
        <v>1965643511</v>
      </c>
    </row>
    <row r="7251" spans="1:28" s="41" customFormat="1" hidden="1" x14ac:dyDescent="0.2">
      <c r="A7251" s="36">
        <v>183158</v>
      </c>
      <c r="B7251" s="36">
        <v>1418</v>
      </c>
      <c r="C7251" s="36">
        <v>2109</v>
      </c>
      <c r="D7251" s="36" t="str">
        <f>VLOOKUP(C7251,Piv.Analysis!A:AA,27,0)</f>
        <v>اصلاح و انتقال</v>
      </c>
      <c r="E7251" s="36"/>
      <c r="F7251" s="37" t="s">
        <v>173</v>
      </c>
      <c r="G7251" s="37" t="s">
        <v>2709</v>
      </c>
      <c r="H7251" s="38">
        <v>0</v>
      </c>
      <c r="I7251" s="38">
        <v>16710027516</v>
      </c>
      <c r="J7251" s="38">
        <f t="shared" si="153"/>
        <v>-16710027516</v>
      </c>
      <c r="K7251" s="38"/>
      <c r="L7251" s="49"/>
      <c r="M7251" s="37" t="s">
        <v>54</v>
      </c>
      <c r="N7251" s="37" t="s">
        <v>55</v>
      </c>
      <c r="O7251" s="37" t="s">
        <v>4292</v>
      </c>
      <c r="P7251" s="37" t="s">
        <v>4293</v>
      </c>
      <c r="Q7251" s="37" t="s">
        <v>4294</v>
      </c>
      <c r="R7251" s="37" t="s">
        <v>4295</v>
      </c>
      <c r="S7251" s="37" t="s">
        <v>4298</v>
      </c>
      <c r="T7251" s="37" t="s">
        <v>4297</v>
      </c>
      <c r="U7251" s="1" t="e">
        <f>VLOOKUP(T7251,[2]VAT!$A:$D,1,0)</f>
        <v>#N/A</v>
      </c>
      <c r="V7251" s="37" t="s">
        <v>4296</v>
      </c>
      <c r="W7251" s="37" t="s">
        <v>4291</v>
      </c>
      <c r="X7251" t="str">
        <f>VLOOKUP(T7251,[3]رکوردها!$A:$B,2,0)</f>
        <v>10100841160</v>
      </c>
      <c r="Y7251" t="str">
        <f>VLOOKUP(T7251,[3]رکوردها!$A:$D,4,0)</f>
        <v/>
      </c>
      <c r="Z7251" t="str">
        <f>VLOOKUP(T7251,[3]رکوردها!$A:$C,3,0)</f>
        <v>تهران</v>
      </c>
      <c r="AA7251" t="str">
        <f>VLOOKUP(T7251,[3]رکوردها!$A:$F,6,0)</f>
        <v>تهـران، خیابان ولیعصر، بالاتر از تقاطع چمران شماره 2917</v>
      </c>
      <c r="AB7251" t="str">
        <f>VLOOKUP(T7251,[3]رکوردها!$A:$E,5,0)</f>
        <v>1965643511</v>
      </c>
    </row>
    <row r="7252" spans="1:28" s="41" customFormat="1" hidden="1" x14ac:dyDescent="0.2">
      <c r="A7252" s="36">
        <v>183162</v>
      </c>
      <c r="B7252" s="36">
        <v>1418</v>
      </c>
      <c r="C7252" s="36">
        <v>2109</v>
      </c>
      <c r="D7252" s="36" t="str">
        <f>VLOOKUP(C7252,Piv.Analysis!A:AA,27,0)</f>
        <v>اصلاح و انتقال</v>
      </c>
      <c r="E7252" s="36"/>
      <c r="F7252" s="37" t="s">
        <v>173</v>
      </c>
      <c r="G7252" s="37" t="s">
        <v>3455</v>
      </c>
      <c r="H7252" s="38">
        <v>0</v>
      </c>
      <c r="I7252" s="38">
        <v>1739224872</v>
      </c>
      <c r="J7252" s="38">
        <f t="shared" si="153"/>
        <v>-1739224872</v>
      </c>
      <c r="K7252" s="38"/>
      <c r="L7252" s="49"/>
      <c r="M7252" s="37" t="s">
        <v>54</v>
      </c>
      <c r="N7252" s="37" t="s">
        <v>55</v>
      </c>
      <c r="O7252" s="37" t="s">
        <v>4292</v>
      </c>
      <c r="P7252" s="37" t="s">
        <v>4293</v>
      </c>
      <c r="Q7252" s="37" t="s">
        <v>4294</v>
      </c>
      <c r="R7252" s="37" t="s">
        <v>4295</v>
      </c>
      <c r="S7252" s="37" t="s">
        <v>4298</v>
      </c>
      <c r="T7252" s="37" t="s">
        <v>4297</v>
      </c>
      <c r="U7252" s="1" t="e">
        <f>VLOOKUP(T7252,[2]VAT!$A:$D,1,0)</f>
        <v>#N/A</v>
      </c>
      <c r="V7252" s="37" t="s">
        <v>4296</v>
      </c>
      <c r="W7252" s="37" t="s">
        <v>4291</v>
      </c>
      <c r="X7252" t="str">
        <f>VLOOKUP(T7252,[3]رکوردها!$A:$B,2,0)</f>
        <v>10100841160</v>
      </c>
      <c r="Y7252" t="str">
        <f>VLOOKUP(T7252,[3]رکوردها!$A:$D,4,0)</f>
        <v/>
      </c>
      <c r="Z7252" t="str">
        <f>VLOOKUP(T7252,[3]رکوردها!$A:$C,3,0)</f>
        <v>تهران</v>
      </c>
      <c r="AA7252" t="str">
        <f>VLOOKUP(T7252,[3]رکوردها!$A:$F,6,0)</f>
        <v>تهـران، خیابان ولیعصر، بالاتر از تقاطع چمران شماره 2917</v>
      </c>
      <c r="AB7252" t="str">
        <f>VLOOKUP(T7252,[3]رکوردها!$A:$E,5,0)</f>
        <v>1965643511</v>
      </c>
    </row>
    <row r="7253" spans="1:28" s="41" customFormat="1" hidden="1" x14ac:dyDescent="0.2">
      <c r="A7253" s="36">
        <v>183166</v>
      </c>
      <c r="B7253" s="36">
        <v>1419</v>
      </c>
      <c r="C7253" s="36">
        <v>2110</v>
      </c>
      <c r="D7253" s="36" t="str">
        <f>VLOOKUP(C7253,Piv.Analysis!A:AA,27,0)</f>
        <v>اصلاح و انتقال</v>
      </c>
      <c r="E7253" s="36"/>
      <c r="F7253" s="37" t="s">
        <v>173</v>
      </c>
      <c r="G7253" s="37" t="s">
        <v>3249</v>
      </c>
      <c r="H7253" s="38">
        <v>0</v>
      </c>
      <c r="I7253" s="38">
        <v>1005151806509</v>
      </c>
      <c r="J7253" s="38">
        <f t="shared" si="153"/>
        <v>-1005151806509</v>
      </c>
      <c r="K7253" s="38"/>
      <c r="L7253" s="49"/>
      <c r="M7253" s="37" t="s">
        <v>54</v>
      </c>
      <c r="N7253" s="37" t="s">
        <v>55</v>
      </c>
      <c r="O7253" s="37" t="s">
        <v>4292</v>
      </c>
      <c r="P7253" s="37" t="s">
        <v>4293</v>
      </c>
      <c r="Q7253" s="37" t="s">
        <v>4294</v>
      </c>
      <c r="R7253" s="37" t="s">
        <v>4295</v>
      </c>
      <c r="S7253" s="37" t="s">
        <v>4298</v>
      </c>
      <c r="T7253" s="37" t="s">
        <v>4297</v>
      </c>
      <c r="U7253" s="1" t="e">
        <f>VLOOKUP(T7253,[2]VAT!$A:$D,1,0)</f>
        <v>#N/A</v>
      </c>
      <c r="V7253" s="37" t="s">
        <v>4296</v>
      </c>
      <c r="W7253" s="37" t="s">
        <v>4291</v>
      </c>
      <c r="X7253" t="str">
        <f>VLOOKUP(T7253,[3]رکوردها!$A:$B,2,0)</f>
        <v>10100841160</v>
      </c>
      <c r="Y7253" t="str">
        <f>VLOOKUP(T7253,[3]رکوردها!$A:$D,4,0)</f>
        <v/>
      </c>
      <c r="Z7253" t="str">
        <f>VLOOKUP(T7253,[3]رکوردها!$A:$C,3,0)</f>
        <v>تهران</v>
      </c>
      <c r="AA7253" t="str">
        <f>VLOOKUP(T7253,[3]رکوردها!$A:$F,6,0)</f>
        <v>تهـران، خیابان ولیعصر، بالاتر از تقاطع چمران شماره 2917</v>
      </c>
      <c r="AB7253" t="str">
        <f>VLOOKUP(T7253,[3]رکوردها!$A:$E,5,0)</f>
        <v>1965643511</v>
      </c>
    </row>
    <row r="7254" spans="1:28" s="41" customFormat="1" hidden="1" x14ac:dyDescent="0.2">
      <c r="A7254" s="36">
        <v>183202</v>
      </c>
      <c r="B7254" s="36">
        <v>1419</v>
      </c>
      <c r="C7254" s="36">
        <v>2110</v>
      </c>
      <c r="D7254" s="36" t="str">
        <f>VLOOKUP(C7254,Piv.Analysis!A:AA,27,0)</f>
        <v>اصلاح و انتقال</v>
      </c>
      <c r="E7254" s="36"/>
      <c r="F7254" s="37" t="s">
        <v>173</v>
      </c>
      <c r="G7254" s="37" t="s">
        <v>2710</v>
      </c>
      <c r="H7254" s="38">
        <v>0</v>
      </c>
      <c r="I7254" s="38">
        <v>59907122478</v>
      </c>
      <c r="J7254" s="38">
        <f t="shared" si="153"/>
        <v>-59907122478</v>
      </c>
      <c r="K7254" s="38"/>
      <c r="L7254" s="49"/>
      <c r="M7254" s="37" t="s">
        <v>54</v>
      </c>
      <c r="N7254" s="37" t="s">
        <v>55</v>
      </c>
      <c r="O7254" s="37" t="s">
        <v>4292</v>
      </c>
      <c r="P7254" s="37" t="s">
        <v>4293</v>
      </c>
      <c r="Q7254" s="37" t="s">
        <v>4294</v>
      </c>
      <c r="R7254" s="37" t="s">
        <v>4295</v>
      </c>
      <c r="S7254" s="37" t="s">
        <v>4298</v>
      </c>
      <c r="T7254" s="37" t="s">
        <v>4297</v>
      </c>
      <c r="U7254" s="1" t="e">
        <f>VLOOKUP(T7254,[2]VAT!$A:$D,1,0)</f>
        <v>#N/A</v>
      </c>
      <c r="V7254" s="37" t="s">
        <v>4296</v>
      </c>
      <c r="W7254" s="37" t="s">
        <v>4291</v>
      </c>
      <c r="X7254" t="str">
        <f>VLOOKUP(T7254,[3]رکوردها!$A:$B,2,0)</f>
        <v>10100841160</v>
      </c>
      <c r="Y7254" t="str">
        <f>VLOOKUP(T7254,[3]رکوردها!$A:$D,4,0)</f>
        <v/>
      </c>
      <c r="Z7254" t="str">
        <f>VLOOKUP(T7254,[3]رکوردها!$A:$C,3,0)</f>
        <v>تهران</v>
      </c>
      <c r="AA7254" t="str">
        <f>VLOOKUP(T7254,[3]رکوردها!$A:$F,6,0)</f>
        <v>تهـران، خیابان ولیعصر، بالاتر از تقاطع چمران شماره 2917</v>
      </c>
      <c r="AB7254" t="str">
        <f>VLOOKUP(T7254,[3]رکوردها!$A:$E,5,0)</f>
        <v>1965643511</v>
      </c>
    </row>
    <row r="7255" spans="1:28" s="41" customFormat="1" hidden="1" x14ac:dyDescent="0.2">
      <c r="A7255" s="36">
        <v>183206</v>
      </c>
      <c r="B7255" s="36">
        <v>1419</v>
      </c>
      <c r="C7255" s="36">
        <v>2110</v>
      </c>
      <c r="D7255" s="36" t="str">
        <f>VLOOKUP(C7255,Piv.Analysis!A:AA,27,0)</f>
        <v>اصلاح و انتقال</v>
      </c>
      <c r="E7255" s="36"/>
      <c r="F7255" s="37" t="s">
        <v>173</v>
      </c>
      <c r="G7255" s="37" t="s">
        <v>3367</v>
      </c>
      <c r="H7255" s="38">
        <v>0</v>
      </c>
      <c r="I7255" s="38">
        <v>23999958528</v>
      </c>
      <c r="J7255" s="38">
        <f t="shared" si="153"/>
        <v>-23999958528</v>
      </c>
      <c r="K7255" s="38"/>
      <c r="L7255" s="49"/>
      <c r="M7255" s="37" t="s">
        <v>54</v>
      </c>
      <c r="N7255" s="37" t="s">
        <v>55</v>
      </c>
      <c r="O7255" s="37" t="s">
        <v>4292</v>
      </c>
      <c r="P7255" s="37" t="s">
        <v>4293</v>
      </c>
      <c r="Q7255" s="37" t="s">
        <v>4294</v>
      </c>
      <c r="R7255" s="37" t="s">
        <v>4295</v>
      </c>
      <c r="S7255" s="37" t="s">
        <v>4298</v>
      </c>
      <c r="T7255" s="37" t="s">
        <v>4297</v>
      </c>
      <c r="U7255" s="1" t="e">
        <f>VLOOKUP(T7255,[2]VAT!$A:$D,1,0)</f>
        <v>#N/A</v>
      </c>
      <c r="V7255" s="37" t="s">
        <v>4296</v>
      </c>
      <c r="W7255" s="37" t="s">
        <v>4291</v>
      </c>
      <c r="X7255" t="str">
        <f>VLOOKUP(T7255,[3]رکوردها!$A:$B,2,0)</f>
        <v>10100841160</v>
      </c>
      <c r="Y7255" t="str">
        <f>VLOOKUP(T7255,[3]رکوردها!$A:$D,4,0)</f>
        <v/>
      </c>
      <c r="Z7255" t="str">
        <f>VLOOKUP(T7255,[3]رکوردها!$A:$C,3,0)</f>
        <v>تهران</v>
      </c>
      <c r="AA7255" t="str">
        <f>VLOOKUP(T7255,[3]رکوردها!$A:$F,6,0)</f>
        <v>تهـران، خیابان ولیعصر، بالاتر از تقاطع چمران شماره 2917</v>
      </c>
      <c r="AB7255" t="str">
        <f>VLOOKUP(T7255,[3]رکوردها!$A:$E,5,0)</f>
        <v>1965643511</v>
      </c>
    </row>
    <row r="7256" spans="1:28" s="41" customFormat="1" hidden="1" x14ac:dyDescent="0.2">
      <c r="A7256" s="36">
        <v>177190</v>
      </c>
      <c r="B7256" s="36">
        <v>1325</v>
      </c>
      <c r="C7256" s="36">
        <v>1854</v>
      </c>
      <c r="D7256" s="36" t="str">
        <f>VLOOKUP(C7256,Piv.Analysis!A:AA,27,0)</f>
        <v>اصلاح و انتقال</v>
      </c>
      <c r="E7256" s="36"/>
      <c r="F7256" s="37" t="s">
        <v>171</v>
      </c>
      <c r="G7256" s="37" t="s">
        <v>3401</v>
      </c>
      <c r="H7256" s="38">
        <v>0</v>
      </c>
      <c r="I7256" s="38">
        <v>2534515888</v>
      </c>
      <c r="J7256" s="38">
        <f t="shared" si="153"/>
        <v>-2534515888</v>
      </c>
      <c r="K7256" s="38"/>
      <c r="L7256" s="49"/>
      <c r="M7256" s="37" t="s">
        <v>54</v>
      </c>
      <c r="N7256" s="37" t="s">
        <v>55</v>
      </c>
      <c r="O7256" s="37" t="s">
        <v>4292</v>
      </c>
      <c r="P7256" s="37" t="s">
        <v>4293</v>
      </c>
      <c r="Q7256" s="37" t="s">
        <v>4294</v>
      </c>
      <c r="R7256" s="37" t="s">
        <v>4295</v>
      </c>
      <c r="S7256" s="37" t="s">
        <v>4298</v>
      </c>
      <c r="T7256" s="37" t="s">
        <v>4297</v>
      </c>
      <c r="U7256" s="1" t="e">
        <f>VLOOKUP(T7256,[2]VAT!$A:$D,1,0)</f>
        <v>#N/A</v>
      </c>
      <c r="V7256" s="37" t="s">
        <v>4296</v>
      </c>
      <c r="W7256" s="37" t="s">
        <v>4291</v>
      </c>
      <c r="X7256" t="str">
        <f>VLOOKUP(T7256,[3]رکوردها!$A:$B,2,0)</f>
        <v>10100841160</v>
      </c>
      <c r="Y7256" t="str">
        <f>VLOOKUP(T7256,[3]رکوردها!$A:$D,4,0)</f>
        <v/>
      </c>
      <c r="Z7256" t="str">
        <f>VLOOKUP(T7256,[3]رکوردها!$A:$C,3,0)</f>
        <v>تهران</v>
      </c>
      <c r="AA7256" t="str">
        <f>VLOOKUP(T7256,[3]رکوردها!$A:$F,6,0)</f>
        <v>تهـران، خیابان ولیعصر، بالاتر از تقاطع چمران شماره 2917</v>
      </c>
      <c r="AB7256" t="str">
        <f>VLOOKUP(T7256,[3]رکوردها!$A:$E,5,0)</f>
        <v>1965643511</v>
      </c>
    </row>
    <row r="7257" spans="1:28" s="41" customFormat="1" hidden="1" x14ac:dyDescent="0.2">
      <c r="A7257" s="36">
        <v>177196</v>
      </c>
      <c r="B7257" s="36">
        <v>1325</v>
      </c>
      <c r="C7257" s="36">
        <v>1854</v>
      </c>
      <c r="D7257" s="36" t="str">
        <f>VLOOKUP(C7257,Piv.Analysis!A:AA,27,0)</f>
        <v>اصلاح و انتقال</v>
      </c>
      <c r="E7257" s="36"/>
      <c r="F7257" s="37" t="s">
        <v>171</v>
      </c>
      <c r="G7257" s="37" t="s">
        <v>3087</v>
      </c>
      <c r="H7257" s="38">
        <v>0</v>
      </c>
      <c r="I7257" s="38">
        <v>12207109200</v>
      </c>
      <c r="J7257" s="38">
        <f t="shared" si="153"/>
        <v>-12207109200</v>
      </c>
      <c r="K7257" s="38"/>
      <c r="L7257" s="49"/>
      <c r="M7257" s="37" t="s">
        <v>54</v>
      </c>
      <c r="N7257" s="37" t="s">
        <v>55</v>
      </c>
      <c r="O7257" s="37" t="s">
        <v>4292</v>
      </c>
      <c r="P7257" s="37" t="s">
        <v>4293</v>
      </c>
      <c r="Q7257" s="37" t="s">
        <v>4294</v>
      </c>
      <c r="R7257" s="37" t="s">
        <v>4295</v>
      </c>
      <c r="S7257" s="37" t="s">
        <v>4298</v>
      </c>
      <c r="T7257" s="37" t="s">
        <v>4297</v>
      </c>
      <c r="U7257" s="1" t="e">
        <f>VLOOKUP(T7257,[2]VAT!$A:$D,1,0)</f>
        <v>#N/A</v>
      </c>
      <c r="V7257" s="37" t="s">
        <v>4296</v>
      </c>
      <c r="W7257" s="37" t="s">
        <v>4291</v>
      </c>
      <c r="X7257" t="str">
        <f>VLOOKUP(T7257,[3]رکوردها!$A:$B,2,0)</f>
        <v>10100841160</v>
      </c>
      <c r="Y7257" t="str">
        <f>VLOOKUP(T7257,[3]رکوردها!$A:$D,4,0)</f>
        <v/>
      </c>
      <c r="Z7257" t="str">
        <f>VLOOKUP(T7257,[3]رکوردها!$A:$C,3,0)</f>
        <v>تهران</v>
      </c>
      <c r="AA7257" t="str">
        <f>VLOOKUP(T7257,[3]رکوردها!$A:$F,6,0)</f>
        <v>تهـران، خیابان ولیعصر، بالاتر از تقاطع چمران شماره 2917</v>
      </c>
      <c r="AB7257" t="str">
        <f>VLOOKUP(T7257,[3]رکوردها!$A:$E,5,0)</f>
        <v>1965643511</v>
      </c>
    </row>
    <row r="7258" spans="1:28" s="41" customFormat="1" hidden="1" x14ac:dyDescent="0.2">
      <c r="A7258" s="36">
        <v>177206</v>
      </c>
      <c r="B7258" s="36">
        <v>1326</v>
      </c>
      <c r="C7258" s="36">
        <v>1855</v>
      </c>
      <c r="D7258" s="36" t="str">
        <f>VLOOKUP(C7258,Piv.Analysis!A:AA,27,0)</f>
        <v>اصلاح و انتقال</v>
      </c>
      <c r="E7258" s="36"/>
      <c r="F7258" s="37" t="s">
        <v>171</v>
      </c>
      <c r="G7258" s="37" t="s">
        <v>3204</v>
      </c>
      <c r="H7258" s="38">
        <v>0</v>
      </c>
      <c r="I7258" s="38">
        <v>41455541029</v>
      </c>
      <c r="J7258" s="38">
        <f t="shared" si="153"/>
        <v>-41455541029</v>
      </c>
      <c r="K7258" s="38"/>
      <c r="L7258" s="49"/>
      <c r="M7258" s="37" t="s">
        <v>54</v>
      </c>
      <c r="N7258" s="37" t="s">
        <v>55</v>
      </c>
      <c r="O7258" s="37" t="s">
        <v>4292</v>
      </c>
      <c r="P7258" s="37" t="s">
        <v>4293</v>
      </c>
      <c r="Q7258" s="37" t="s">
        <v>4294</v>
      </c>
      <c r="R7258" s="37" t="s">
        <v>4295</v>
      </c>
      <c r="S7258" s="37" t="s">
        <v>4298</v>
      </c>
      <c r="T7258" s="37" t="s">
        <v>4297</v>
      </c>
      <c r="U7258" s="1" t="e">
        <f>VLOOKUP(T7258,[2]VAT!$A:$D,1,0)</f>
        <v>#N/A</v>
      </c>
      <c r="V7258" s="37" t="s">
        <v>4296</v>
      </c>
      <c r="W7258" s="37" t="s">
        <v>4291</v>
      </c>
      <c r="X7258" t="str">
        <f>VLOOKUP(T7258,[3]رکوردها!$A:$B,2,0)</f>
        <v>10100841160</v>
      </c>
      <c r="Y7258" t="str">
        <f>VLOOKUP(T7258,[3]رکوردها!$A:$D,4,0)</f>
        <v/>
      </c>
      <c r="Z7258" t="str">
        <f>VLOOKUP(T7258,[3]رکوردها!$A:$C,3,0)</f>
        <v>تهران</v>
      </c>
      <c r="AA7258" t="str">
        <f>VLOOKUP(T7258,[3]رکوردها!$A:$F,6,0)</f>
        <v>تهـران، خیابان ولیعصر، بالاتر از تقاطع چمران شماره 2917</v>
      </c>
      <c r="AB7258" t="str">
        <f>VLOOKUP(T7258,[3]رکوردها!$A:$E,5,0)</f>
        <v>1965643511</v>
      </c>
    </row>
    <row r="7259" spans="1:28" s="41" customFormat="1" hidden="1" x14ac:dyDescent="0.2">
      <c r="A7259" s="36">
        <v>177212</v>
      </c>
      <c r="B7259" s="36">
        <v>1326</v>
      </c>
      <c r="C7259" s="36">
        <v>1855</v>
      </c>
      <c r="D7259" s="36" t="str">
        <f>VLOOKUP(C7259,Piv.Analysis!A:AA,27,0)</f>
        <v>اصلاح و انتقال</v>
      </c>
      <c r="E7259" s="36"/>
      <c r="F7259" s="37" t="s">
        <v>171</v>
      </c>
      <c r="G7259" s="37" t="s">
        <v>2773</v>
      </c>
      <c r="H7259" s="38">
        <v>0</v>
      </c>
      <c r="I7259" s="38">
        <v>69338484930</v>
      </c>
      <c r="J7259" s="38">
        <f t="shared" si="153"/>
        <v>-69338484930</v>
      </c>
      <c r="K7259" s="38"/>
      <c r="L7259" s="49"/>
      <c r="M7259" s="37" t="s">
        <v>54</v>
      </c>
      <c r="N7259" s="37" t="s">
        <v>55</v>
      </c>
      <c r="O7259" s="37" t="s">
        <v>4292</v>
      </c>
      <c r="P7259" s="37" t="s">
        <v>4293</v>
      </c>
      <c r="Q7259" s="37" t="s">
        <v>4294</v>
      </c>
      <c r="R7259" s="37" t="s">
        <v>4295</v>
      </c>
      <c r="S7259" s="37" t="s">
        <v>4298</v>
      </c>
      <c r="T7259" s="37" t="s">
        <v>4297</v>
      </c>
      <c r="U7259" s="1" t="e">
        <f>VLOOKUP(T7259,[2]VAT!$A:$D,1,0)</f>
        <v>#N/A</v>
      </c>
      <c r="V7259" s="37" t="s">
        <v>4296</v>
      </c>
      <c r="W7259" s="37" t="s">
        <v>4291</v>
      </c>
      <c r="X7259" t="str">
        <f>VLOOKUP(T7259,[3]رکوردها!$A:$B,2,0)</f>
        <v>10100841160</v>
      </c>
      <c r="Y7259" t="str">
        <f>VLOOKUP(T7259,[3]رکوردها!$A:$D,4,0)</f>
        <v/>
      </c>
      <c r="Z7259" t="str">
        <f>VLOOKUP(T7259,[3]رکوردها!$A:$C,3,0)</f>
        <v>تهران</v>
      </c>
      <c r="AA7259" t="str">
        <f>VLOOKUP(T7259,[3]رکوردها!$A:$F,6,0)</f>
        <v>تهـران، خیابان ولیعصر، بالاتر از تقاطع چمران شماره 2917</v>
      </c>
      <c r="AB7259" t="str">
        <f>VLOOKUP(T7259,[3]رکوردها!$A:$E,5,0)</f>
        <v>1965643511</v>
      </c>
    </row>
    <row r="7260" spans="1:28" s="41" customFormat="1" hidden="1" x14ac:dyDescent="0.2">
      <c r="A7260" s="36">
        <v>180341</v>
      </c>
      <c r="B7260" s="36">
        <v>1333</v>
      </c>
      <c r="C7260" s="36">
        <v>1902</v>
      </c>
      <c r="D7260" s="36" t="str">
        <f>VLOOKUP(C7260,Piv.Analysis!A:AA,27,0)</f>
        <v>اصلاح و انتقال</v>
      </c>
      <c r="E7260" s="36"/>
      <c r="F7260" s="37" t="s">
        <v>171</v>
      </c>
      <c r="G7260" s="37" t="s">
        <v>2687</v>
      </c>
      <c r="H7260" s="38">
        <v>0</v>
      </c>
      <c r="I7260" s="38">
        <v>153192199484</v>
      </c>
      <c r="J7260" s="38">
        <f t="shared" si="153"/>
        <v>-153192199484</v>
      </c>
      <c r="K7260" s="38"/>
      <c r="L7260" s="49"/>
      <c r="M7260" s="37" t="s">
        <v>54</v>
      </c>
      <c r="N7260" s="37" t="s">
        <v>55</v>
      </c>
      <c r="O7260" s="37" t="s">
        <v>4292</v>
      </c>
      <c r="P7260" s="37" t="s">
        <v>4293</v>
      </c>
      <c r="Q7260" s="37" t="s">
        <v>4294</v>
      </c>
      <c r="R7260" s="37" t="s">
        <v>4295</v>
      </c>
      <c r="S7260" s="37" t="s">
        <v>4298</v>
      </c>
      <c r="T7260" s="37" t="s">
        <v>4297</v>
      </c>
      <c r="U7260" s="1" t="e">
        <f>VLOOKUP(T7260,[2]VAT!$A:$D,1,0)</f>
        <v>#N/A</v>
      </c>
      <c r="V7260" s="37" t="s">
        <v>4296</v>
      </c>
      <c r="W7260" s="37" t="s">
        <v>4291</v>
      </c>
      <c r="X7260" t="str">
        <f>VLOOKUP(T7260,[3]رکوردها!$A:$B,2,0)</f>
        <v>10100841160</v>
      </c>
      <c r="Y7260" t="str">
        <f>VLOOKUP(T7260,[3]رکوردها!$A:$D,4,0)</f>
        <v/>
      </c>
      <c r="Z7260" t="str">
        <f>VLOOKUP(T7260,[3]رکوردها!$A:$C,3,0)</f>
        <v>تهران</v>
      </c>
      <c r="AA7260" t="str">
        <f>VLOOKUP(T7260,[3]رکوردها!$A:$F,6,0)</f>
        <v>تهـران، خیابان ولیعصر، بالاتر از تقاطع چمران شماره 2917</v>
      </c>
      <c r="AB7260" t="str">
        <f>VLOOKUP(T7260,[3]رکوردها!$A:$E,5,0)</f>
        <v>1965643511</v>
      </c>
    </row>
    <row r="7261" spans="1:28" s="41" customFormat="1" hidden="1" x14ac:dyDescent="0.2">
      <c r="A7261" s="36">
        <v>180371</v>
      </c>
      <c r="B7261" s="36">
        <v>1333</v>
      </c>
      <c r="C7261" s="36">
        <v>1902</v>
      </c>
      <c r="D7261" s="36" t="str">
        <f>VLOOKUP(C7261,Piv.Analysis!A:AA,27,0)</f>
        <v>اصلاح و انتقال</v>
      </c>
      <c r="E7261" s="36"/>
      <c r="F7261" s="37" t="s">
        <v>171</v>
      </c>
      <c r="G7261" s="37" t="s">
        <v>3435</v>
      </c>
      <c r="H7261" s="38">
        <v>0</v>
      </c>
      <c r="I7261" s="38">
        <v>121258731008</v>
      </c>
      <c r="J7261" s="38">
        <f t="shared" si="153"/>
        <v>-121258731008</v>
      </c>
      <c r="K7261" s="38"/>
      <c r="L7261" s="49"/>
      <c r="M7261" s="37" t="s">
        <v>54</v>
      </c>
      <c r="N7261" s="37" t="s">
        <v>55</v>
      </c>
      <c r="O7261" s="37" t="s">
        <v>4292</v>
      </c>
      <c r="P7261" s="37" t="s">
        <v>4293</v>
      </c>
      <c r="Q7261" s="37" t="s">
        <v>4294</v>
      </c>
      <c r="R7261" s="37" t="s">
        <v>4295</v>
      </c>
      <c r="S7261" s="37" t="s">
        <v>4298</v>
      </c>
      <c r="T7261" s="37" t="s">
        <v>4297</v>
      </c>
      <c r="U7261" s="1" t="e">
        <f>VLOOKUP(T7261,[2]VAT!$A:$D,1,0)</f>
        <v>#N/A</v>
      </c>
      <c r="V7261" s="37" t="s">
        <v>4296</v>
      </c>
      <c r="W7261" s="37" t="s">
        <v>4291</v>
      </c>
      <c r="X7261" t="str">
        <f>VLOOKUP(T7261,[3]رکوردها!$A:$B,2,0)</f>
        <v>10100841160</v>
      </c>
      <c r="Y7261" t="str">
        <f>VLOOKUP(T7261,[3]رکوردها!$A:$D,4,0)</f>
        <v/>
      </c>
      <c r="Z7261" t="str">
        <f>VLOOKUP(T7261,[3]رکوردها!$A:$C,3,0)</f>
        <v>تهران</v>
      </c>
      <c r="AA7261" t="str">
        <f>VLOOKUP(T7261,[3]رکوردها!$A:$F,6,0)</f>
        <v>تهـران، خیابان ولیعصر، بالاتر از تقاطع چمران شماره 2917</v>
      </c>
      <c r="AB7261" t="str">
        <f>VLOOKUP(T7261,[3]رکوردها!$A:$E,5,0)</f>
        <v>1965643511</v>
      </c>
    </row>
    <row r="7262" spans="1:28" s="41" customFormat="1" hidden="1" x14ac:dyDescent="0.2">
      <c r="A7262" s="36">
        <v>180810</v>
      </c>
      <c r="B7262" s="36">
        <v>1333</v>
      </c>
      <c r="C7262" s="36">
        <v>1902</v>
      </c>
      <c r="D7262" s="36" t="str">
        <f>VLOOKUP(C7262,Piv.Analysis!A:AA,27,0)</f>
        <v>اصلاح و انتقال</v>
      </c>
      <c r="E7262" s="36"/>
      <c r="F7262" s="37" t="s">
        <v>171</v>
      </c>
      <c r="G7262" s="37" t="s">
        <v>2688</v>
      </c>
      <c r="H7262" s="38">
        <v>0</v>
      </c>
      <c r="I7262" s="38">
        <v>9228186000</v>
      </c>
      <c r="J7262" s="38">
        <f t="shared" si="153"/>
        <v>-9228186000</v>
      </c>
      <c r="K7262" s="38"/>
      <c r="L7262" s="49"/>
      <c r="M7262" s="37" t="s">
        <v>54</v>
      </c>
      <c r="N7262" s="37" t="s">
        <v>55</v>
      </c>
      <c r="O7262" s="37" t="s">
        <v>4292</v>
      </c>
      <c r="P7262" s="37" t="s">
        <v>4293</v>
      </c>
      <c r="Q7262" s="37" t="s">
        <v>4294</v>
      </c>
      <c r="R7262" s="37" t="s">
        <v>4295</v>
      </c>
      <c r="S7262" s="37" t="s">
        <v>4298</v>
      </c>
      <c r="T7262" s="37" t="s">
        <v>4297</v>
      </c>
      <c r="U7262" s="1" t="e">
        <f>VLOOKUP(T7262,[2]VAT!$A:$D,1,0)</f>
        <v>#N/A</v>
      </c>
      <c r="V7262" s="37" t="s">
        <v>4296</v>
      </c>
      <c r="W7262" s="37" t="s">
        <v>4291</v>
      </c>
      <c r="X7262" t="str">
        <f>VLOOKUP(T7262,[3]رکوردها!$A:$B,2,0)</f>
        <v>10100841160</v>
      </c>
      <c r="Y7262" t="str">
        <f>VLOOKUP(T7262,[3]رکوردها!$A:$D,4,0)</f>
        <v/>
      </c>
      <c r="Z7262" t="str">
        <f>VLOOKUP(T7262,[3]رکوردها!$A:$C,3,0)</f>
        <v>تهران</v>
      </c>
      <c r="AA7262" t="str">
        <f>VLOOKUP(T7262,[3]رکوردها!$A:$F,6,0)</f>
        <v>تهـران، خیابان ولیعصر، بالاتر از تقاطع چمران شماره 2917</v>
      </c>
      <c r="AB7262" t="str">
        <f>VLOOKUP(T7262,[3]رکوردها!$A:$E,5,0)</f>
        <v>1965643511</v>
      </c>
    </row>
    <row r="7263" spans="1:28" s="41" customFormat="1" hidden="1" x14ac:dyDescent="0.2">
      <c r="A7263" s="36">
        <v>180425</v>
      </c>
      <c r="B7263" s="36">
        <v>1336</v>
      </c>
      <c r="C7263" s="36">
        <v>1909</v>
      </c>
      <c r="D7263" s="36" t="str">
        <f>VLOOKUP(C7263,Piv.Analysis!A:AA,27,0)</f>
        <v>اصلاح و انتقال</v>
      </c>
      <c r="E7263" s="36"/>
      <c r="F7263" s="37" t="s">
        <v>171</v>
      </c>
      <c r="G7263" s="37" t="s">
        <v>3317</v>
      </c>
      <c r="H7263" s="38">
        <v>0</v>
      </c>
      <c r="I7263" s="38">
        <v>23864817537</v>
      </c>
      <c r="J7263" s="38">
        <f t="shared" si="153"/>
        <v>-23864817537</v>
      </c>
      <c r="K7263" s="38"/>
      <c r="L7263" s="49"/>
      <c r="M7263" s="37" t="s">
        <v>54</v>
      </c>
      <c r="N7263" s="37" t="s">
        <v>55</v>
      </c>
      <c r="O7263" s="37" t="s">
        <v>4292</v>
      </c>
      <c r="P7263" s="37" t="s">
        <v>4293</v>
      </c>
      <c r="Q7263" s="37" t="s">
        <v>4294</v>
      </c>
      <c r="R7263" s="37" t="s">
        <v>4295</v>
      </c>
      <c r="S7263" s="37" t="s">
        <v>4298</v>
      </c>
      <c r="T7263" s="37" t="s">
        <v>4297</v>
      </c>
      <c r="U7263" s="1" t="e">
        <f>VLOOKUP(T7263,[2]VAT!$A:$D,1,0)</f>
        <v>#N/A</v>
      </c>
      <c r="V7263" s="37" t="s">
        <v>4296</v>
      </c>
      <c r="W7263" s="37" t="s">
        <v>4291</v>
      </c>
      <c r="X7263" t="str">
        <f>VLOOKUP(T7263,[3]رکوردها!$A:$B,2,0)</f>
        <v>10100841160</v>
      </c>
      <c r="Y7263" t="str">
        <f>VLOOKUP(T7263,[3]رکوردها!$A:$D,4,0)</f>
        <v/>
      </c>
      <c r="Z7263" t="str">
        <f>VLOOKUP(T7263,[3]رکوردها!$A:$C,3,0)</f>
        <v>تهران</v>
      </c>
      <c r="AA7263" t="str">
        <f>VLOOKUP(T7263,[3]رکوردها!$A:$F,6,0)</f>
        <v>تهـران، خیابان ولیعصر، بالاتر از تقاطع چمران شماره 2917</v>
      </c>
      <c r="AB7263" t="str">
        <f>VLOOKUP(T7263,[3]رکوردها!$A:$E,5,0)</f>
        <v>1965643511</v>
      </c>
    </row>
    <row r="7264" spans="1:28" s="41" customFormat="1" hidden="1" x14ac:dyDescent="0.2">
      <c r="A7264" s="36">
        <v>180446</v>
      </c>
      <c r="B7264" s="36">
        <v>1336</v>
      </c>
      <c r="C7264" s="36">
        <v>1909</v>
      </c>
      <c r="D7264" s="36" t="str">
        <f>VLOOKUP(C7264,Piv.Analysis!A:AA,27,0)</f>
        <v>اصلاح و انتقال</v>
      </c>
      <c r="E7264" s="36"/>
      <c r="F7264" s="37" t="s">
        <v>171</v>
      </c>
      <c r="G7264" s="37" t="s">
        <v>2689</v>
      </c>
      <c r="H7264" s="38">
        <v>0</v>
      </c>
      <c r="I7264" s="38">
        <v>48569400000</v>
      </c>
      <c r="J7264" s="38">
        <f t="shared" si="153"/>
        <v>-48569400000</v>
      </c>
      <c r="K7264" s="38"/>
      <c r="L7264" s="49"/>
      <c r="M7264" s="37" t="s">
        <v>54</v>
      </c>
      <c r="N7264" s="37" t="s">
        <v>55</v>
      </c>
      <c r="O7264" s="37" t="s">
        <v>4292</v>
      </c>
      <c r="P7264" s="37" t="s">
        <v>4293</v>
      </c>
      <c r="Q7264" s="37" t="s">
        <v>4294</v>
      </c>
      <c r="R7264" s="37" t="s">
        <v>4295</v>
      </c>
      <c r="S7264" s="37" t="s">
        <v>4298</v>
      </c>
      <c r="T7264" s="37" t="s">
        <v>4297</v>
      </c>
      <c r="U7264" s="1" t="e">
        <f>VLOOKUP(T7264,[2]VAT!$A:$D,1,0)</f>
        <v>#N/A</v>
      </c>
      <c r="V7264" s="37" t="s">
        <v>4296</v>
      </c>
      <c r="W7264" s="37" t="s">
        <v>4291</v>
      </c>
      <c r="X7264" t="str">
        <f>VLOOKUP(T7264,[3]رکوردها!$A:$B,2,0)</f>
        <v>10100841160</v>
      </c>
      <c r="Y7264" t="str">
        <f>VLOOKUP(T7264,[3]رکوردها!$A:$D,4,0)</f>
        <v/>
      </c>
      <c r="Z7264" t="str">
        <f>VLOOKUP(T7264,[3]رکوردها!$A:$C,3,0)</f>
        <v>تهران</v>
      </c>
      <c r="AA7264" t="str">
        <f>VLOOKUP(T7264,[3]رکوردها!$A:$F,6,0)</f>
        <v>تهـران، خیابان ولیعصر، بالاتر از تقاطع چمران شماره 2917</v>
      </c>
      <c r="AB7264" t="str">
        <f>VLOOKUP(T7264,[3]رکوردها!$A:$E,5,0)</f>
        <v>1965643511</v>
      </c>
    </row>
    <row r="7265" spans="1:28" s="41" customFormat="1" hidden="1" x14ac:dyDescent="0.2">
      <c r="A7265" s="36">
        <v>180784</v>
      </c>
      <c r="B7265" s="36">
        <v>1336</v>
      </c>
      <c r="C7265" s="36">
        <v>1909</v>
      </c>
      <c r="D7265" s="36" t="str">
        <f>VLOOKUP(C7265,Piv.Analysis!A:AA,27,0)</f>
        <v>اصلاح و انتقال</v>
      </c>
      <c r="E7265" s="36"/>
      <c r="F7265" s="37" t="s">
        <v>171</v>
      </c>
      <c r="G7265" s="37" t="s">
        <v>2690</v>
      </c>
      <c r="H7265" s="38">
        <v>0</v>
      </c>
      <c r="I7265" s="38">
        <v>20837459852</v>
      </c>
      <c r="J7265" s="38">
        <f t="shared" si="153"/>
        <v>-20837459852</v>
      </c>
      <c r="K7265" s="38"/>
      <c r="L7265" s="49"/>
      <c r="M7265" s="37" t="s">
        <v>54</v>
      </c>
      <c r="N7265" s="37" t="s">
        <v>55</v>
      </c>
      <c r="O7265" s="37" t="s">
        <v>4292</v>
      </c>
      <c r="P7265" s="37" t="s">
        <v>4293</v>
      </c>
      <c r="Q7265" s="37" t="s">
        <v>4294</v>
      </c>
      <c r="R7265" s="37" t="s">
        <v>4295</v>
      </c>
      <c r="S7265" s="37" t="s">
        <v>4298</v>
      </c>
      <c r="T7265" s="37" t="s">
        <v>4297</v>
      </c>
      <c r="U7265" s="1" t="e">
        <f>VLOOKUP(T7265,[2]VAT!$A:$D,1,0)</f>
        <v>#N/A</v>
      </c>
      <c r="V7265" s="37" t="s">
        <v>4296</v>
      </c>
      <c r="W7265" s="37" t="s">
        <v>4291</v>
      </c>
      <c r="X7265" t="str">
        <f>VLOOKUP(T7265,[3]رکوردها!$A:$B,2,0)</f>
        <v>10100841160</v>
      </c>
      <c r="Y7265" t="str">
        <f>VLOOKUP(T7265,[3]رکوردها!$A:$D,4,0)</f>
        <v/>
      </c>
      <c r="Z7265" t="str">
        <f>VLOOKUP(T7265,[3]رکوردها!$A:$C,3,0)</f>
        <v>تهران</v>
      </c>
      <c r="AA7265" t="str">
        <f>VLOOKUP(T7265,[3]رکوردها!$A:$F,6,0)</f>
        <v>تهـران، خیابان ولیعصر، بالاتر از تقاطع چمران شماره 2917</v>
      </c>
      <c r="AB7265" t="str">
        <f>VLOOKUP(T7265,[3]رکوردها!$A:$E,5,0)</f>
        <v>1965643511</v>
      </c>
    </row>
    <row r="7266" spans="1:28" s="41" customFormat="1" hidden="1" x14ac:dyDescent="0.2">
      <c r="A7266" s="36">
        <v>180833</v>
      </c>
      <c r="B7266" s="36">
        <v>1341</v>
      </c>
      <c r="C7266" s="36">
        <v>1920</v>
      </c>
      <c r="D7266" s="36" t="str">
        <f>VLOOKUP(C7266,Piv.Analysis!A:AA,27,0)</f>
        <v>اصلاح و انتقال</v>
      </c>
      <c r="E7266" s="36"/>
      <c r="F7266" s="37" t="s">
        <v>171</v>
      </c>
      <c r="G7266" s="37" t="s">
        <v>3440</v>
      </c>
      <c r="H7266" s="38">
        <v>0</v>
      </c>
      <c r="I7266" s="38">
        <v>47183539629</v>
      </c>
      <c r="J7266" s="38">
        <f t="shared" si="153"/>
        <v>-47183539629</v>
      </c>
      <c r="K7266" s="38"/>
      <c r="L7266" s="49"/>
      <c r="M7266" s="37" t="s">
        <v>54</v>
      </c>
      <c r="N7266" s="37" t="s">
        <v>55</v>
      </c>
      <c r="O7266" s="37" t="s">
        <v>4292</v>
      </c>
      <c r="P7266" s="37" t="s">
        <v>4293</v>
      </c>
      <c r="Q7266" s="37" t="s">
        <v>4294</v>
      </c>
      <c r="R7266" s="37" t="s">
        <v>4295</v>
      </c>
      <c r="S7266" s="37" t="s">
        <v>4298</v>
      </c>
      <c r="T7266" s="37" t="s">
        <v>4297</v>
      </c>
      <c r="U7266" s="1" t="e">
        <f>VLOOKUP(T7266,[2]VAT!$A:$D,1,0)</f>
        <v>#N/A</v>
      </c>
      <c r="V7266" s="37" t="s">
        <v>4296</v>
      </c>
      <c r="W7266" s="37" t="s">
        <v>4291</v>
      </c>
      <c r="X7266" t="str">
        <f>VLOOKUP(T7266,[3]رکوردها!$A:$B,2,0)</f>
        <v>10100841160</v>
      </c>
      <c r="Y7266" t="str">
        <f>VLOOKUP(T7266,[3]رکوردها!$A:$D,4,0)</f>
        <v/>
      </c>
      <c r="Z7266" t="str">
        <f>VLOOKUP(T7266,[3]رکوردها!$A:$C,3,0)</f>
        <v>تهران</v>
      </c>
      <c r="AA7266" t="str">
        <f>VLOOKUP(T7266,[3]رکوردها!$A:$F,6,0)</f>
        <v>تهـران، خیابان ولیعصر، بالاتر از تقاطع چمران شماره 2917</v>
      </c>
      <c r="AB7266" t="str">
        <f>VLOOKUP(T7266,[3]رکوردها!$A:$E,5,0)</f>
        <v>1965643511</v>
      </c>
    </row>
    <row r="7267" spans="1:28" s="41" customFormat="1" hidden="1" x14ac:dyDescent="0.2">
      <c r="A7267" s="36">
        <v>180974</v>
      </c>
      <c r="B7267" s="36">
        <v>1341</v>
      </c>
      <c r="C7267" s="36">
        <v>1920</v>
      </c>
      <c r="D7267" s="36" t="str">
        <f>VLOOKUP(C7267,Piv.Analysis!A:AA,27,0)</f>
        <v>اصلاح و انتقال</v>
      </c>
      <c r="E7267" s="36"/>
      <c r="F7267" s="37" t="s">
        <v>171</v>
      </c>
      <c r="G7267" s="37" t="s">
        <v>2694</v>
      </c>
      <c r="H7267" s="38">
        <v>0</v>
      </c>
      <c r="I7267" s="38">
        <v>48137375187</v>
      </c>
      <c r="J7267" s="38">
        <f t="shared" si="153"/>
        <v>-48137375187</v>
      </c>
      <c r="K7267" s="38"/>
      <c r="L7267" s="49"/>
      <c r="M7267" s="37" t="s">
        <v>54</v>
      </c>
      <c r="N7267" s="37" t="s">
        <v>55</v>
      </c>
      <c r="O7267" s="37" t="s">
        <v>4292</v>
      </c>
      <c r="P7267" s="37" t="s">
        <v>4293</v>
      </c>
      <c r="Q7267" s="37" t="s">
        <v>4294</v>
      </c>
      <c r="R7267" s="37" t="s">
        <v>4295</v>
      </c>
      <c r="S7267" s="37" t="s">
        <v>4298</v>
      </c>
      <c r="T7267" s="37" t="s">
        <v>4297</v>
      </c>
      <c r="U7267" s="1" t="e">
        <f>VLOOKUP(T7267,[2]VAT!$A:$D,1,0)</f>
        <v>#N/A</v>
      </c>
      <c r="V7267" s="37" t="s">
        <v>4296</v>
      </c>
      <c r="W7267" s="37" t="s">
        <v>4291</v>
      </c>
      <c r="X7267" t="str">
        <f>VLOOKUP(T7267,[3]رکوردها!$A:$B,2,0)</f>
        <v>10100841160</v>
      </c>
      <c r="Y7267" t="str">
        <f>VLOOKUP(T7267,[3]رکوردها!$A:$D,4,0)</f>
        <v/>
      </c>
      <c r="Z7267" t="str">
        <f>VLOOKUP(T7267,[3]رکوردها!$A:$C,3,0)</f>
        <v>تهران</v>
      </c>
      <c r="AA7267" t="str">
        <f>VLOOKUP(T7267,[3]رکوردها!$A:$F,6,0)</f>
        <v>تهـران، خیابان ولیعصر، بالاتر از تقاطع چمران شماره 2917</v>
      </c>
      <c r="AB7267" t="str">
        <f>VLOOKUP(T7267,[3]رکوردها!$A:$E,5,0)</f>
        <v>1965643511</v>
      </c>
    </row>
    <row r="7268" spans="1:28" s="41" customFormat="1" hidden="1" x14ac:dyDescent="0.2">
      <c r="A7268" s="36">
        <v>181501</v>
      </c>
      <c r="B7268" s="36">
        <v>1341</v>
      </c>
      <c r="C7268" s="36">
        <v>1920</v>
      </c>
      <c r="D7268" s="36" t="str">
        <f>VLOOKUP(C7268,Piv.Analysis!A:AA,27,0)</f>
        <v>اصلاح و انتقال</v>
      </c>
      <c r="E7268" s="36"/>
      <c r="F7268" s="37" t="s">
        <v>171</v>
      </c>
      <c r="G7268" s="37" t="s">
        <v>2695</v>
      </c>
      <c r="H7268" s="38">
        <v>0</v>
      </c>
      <c r="I7268" s="38">
        <v>7765545502</v>
      </c>
      <c r="J7268" s="38">
        <f t="shared" si="153"/>
        <v>-7765545502</v>
      </c>
      <c r="K7268" s="38"/>
      <c r="L7268" s="49"/>
      <c r="M7268" s="37" t="s">
        <v>54</v>
      </c>
      <c r="N7268" s="37" t="s">
        <v>55</v>
      </c>
      <c r="O7268" s="37" t="s">
        <v>4292</v>
      </c>
      <c r="P7268" s="37" t="s">
        <v>4293</v>
      </c>
      <c r="Q7268" s="37" t="s">
        <v>4294</v>
      </c>
      <c r="R7268" s="37" t="s">
        <v>4295</v>
      </c>
      <c r="S7268" s="37" t="s">
        <v>4298</v>
      </c>
      <c r="T7268" s="37" t="s">
        <v>4297</v>
      </c>
      <c r="U7268" s="1" t="e">
        <f>VLOOKUP(T7268,[2]VAT!$A:$D,1,0)</f>
        <v>#N/A</v>
      </c>
      <c r="V7268" s="37" t="s">
        <v>4296</v>
      </c>
      <c r="W7268" s="37" t="s">
        <v>4291</v>
      </c>
      <c r="X7268" t="str">
        <f>VLOOKUP(T7268,[3]رکوردها!$A:$B,2,0)</f>
        <v>10100841160</v>
      </c>
      <c r="Y7268" t="str">
        <f>VLOOKUP(T7268,[3]رکوردها!$A:$D,4,0)</f>
        <v/>
      </c>
      <c r="Z7268" t="str">
        <f>VLOOKUP(T7268,[3]رکوردها!$A:$C,3,0)</f>
        <v>تهران</v>
      </c>
      <c r="AA7268" t="str">
        <f>VLOOKUP(T7268,[3]رکوردها!$A:$F,6,0)</f>
        <v>تهـران، خیابان ولیعصر، بالاتر از تقاطع چمران شماره 2917</v>
      </c>
      <c r="AB7268" t="str">
        <f>VLOOKUP(T7268,[3]رکوردها!$A:$E,5,0)</f>
        <v>1965643511</v>
      </c>
    </row>
    <row r="7269" spans="1:28" s="41" customFormat="1" hidden="1" x14ac:dyDescent="0.2">
      <c r="A7269" s="36">
        <v>181616</v>
      </c>
      <c r="B7269" s="36">
        <v>1345</v>
      </c>
      <c r="C7269" s="36">
        <v>1999</v>
      </c>
      <c r="D7269" s="36" t="str">
        <f>VLOOKUP(C7269,Piv.Analysis!A:AA,27,0)</f>
        <v>اصلاح و انتقال</v>
      </c>
      <c r="E7269" s="36"/>
      <c r="F7269" s="37" t="s">
        <v>171</v>
      </c>
      <c r="G7269" s="37" t="s">
        <v>2698</v>
      </c>
      <c r="H7269" s="38">
        <v>0</v>
      </c>
      <c r="I7269" s="38">
        <v>24299756514</v>
      </c>
      <c r="J7269" s="38">
        <f t="shared" si="153"/>
        <v>-24299756514</v>
      </c>
      <c r="K7269" s="38"/>
      <c r="L7269" s="49"/>
      <c r="M7269" s="37" t="s">
        <v>54</v>
      </c>
      <c r="N7269" s="37" t="s">
        <v>55</v>
      </c>
      <c r="O7269" s="37" t="s">
        <v>4292</v>
      </c>
      <c r="P7269" s="37" t="s">
        <v>4293</v>
      </c>
      <c r="Q7269" s="37" t="s">
        <v>4294</v>
      </c>
      <c r="R7269" s="37" t="s">
        <v>4295</v>
      </c>
      <c r="S7269" s="37" t="s">
        <v>4298</v>
      </c>
      <c r="T7269" s="37" t="s">
        <v>4297</v>
      </c>
      <c r="U7269" s="1" t="e">
        <f>VLOOKUP(T7269,[2]VAT!$A:$D,1,0)</f>
        <v>#N/A</v>
      </c>
      <c r="V7269" s="37" t="s">
        <v>4296</v>
      </c>
      <c r="W7269" s="37" t="s">
        <v>4291</v>
      </c>
      <c r="X7269" t="str">
        <f>VLOOKUP(T7269,[3]رکوردها!$A:$B,2,0)</f>
        <v>10100841160</v>
      </c>
      <c r="Y7269" t="str">
        <f>VLOOKUP(T7269,[3]رکوردها!$A:$D,4,0)</f>
        <v/>
      </c>
      <c r="Z7269" t="str">
        <f>VLOOKUP(T7269,[3]رکوردها!$A:$C,3,0)</f>
        <v>تهران</v>
      </c>
      <c r="AA7269" t="str">
        <f>VLOOKUP(T7269,[3]رکوردها!$A:$F,6,0)</f>
        <v>تهـران، خیابان ولیعصر، بالاتر از تقاطع چمران شماره 2917</v>
      </c>
      <c r="AB7269" t="str">
        <f>VLOOKUP(T7269,[3]رکوردها!$A:$E,5,0)</f>
        <v>1965643511</v>
      </c>
    </row>
    <row r="7270" spans="1:28" s="41" customFormat="1" hidden="1" x14ac:dyDescent="0.2">
      <c r="A7270" s="36">
        <v>181652</v>
      </c>
      <c r="B7270" s="36">
        <v>1345</v>
      </c>
      <c r="C7270" s="36">
        <v>1999</v>
      </c>
      <c r="D7270" s="36" t="str">
        <f>VLOOKUP(C7270,Piv.Analysis!A:AA,27,0)</f>
        <v>اصلاح و انتقال</v>
      </c>
      <c r="E7270" s="36"/>
      <c r="F7270" s="37" t="s">
        <v>171</v>
      </c>
      <c r="G7270" s="37" t="s">
        <v>2699</v>
      </c>
      <c r="H7270" s="38">
        <v>0</v>
      </c>
      <c r="I7270" s="38">
        <v>189135085420</v>
      </c>
      <c r="J7270" s="38">
        <f t="shared" si="153"/>
        <v>-189135085420</v>
      </c>
      <c r="K7270" s="38"/>
      <c r="L7270" s="49"/>
      <c r="M7270" s="37" t="s">
        <v>54</v>
      </c>
      <c r="N7270" s="37" t="s">
        <v>55</v>
      </c>
      <c r="O7270" s="37" t="s">
        <v>4292</v>
      </c>
      <c r="P7270" s="37" t="s">
        <v>4293</v>
      </c>
      <c r="Q7270" s="37" t="s">
        <v>4294</v>
      </c>
      <c r="R7270" s="37" t="s">
        <v>4295</v>
      </c>
      <c r="S7270" s="37" t="s">
        <v>4298</v>
      </c>
      <c r="T7270" s="37" t="s">
        <v>4297</v>
      </c>
      <c r="U7270" s="1" t="e">
        <f>VLOOKUP(T7270,[2]VAT!$A:$D,1,0)</f>
        <v>#N/A</v>
      </c>
      <c r="V7270" s="37" t="s">
        <v>4296</v>
      </c>
      <c r="W7270" s="37" t="s">
        <v>4291</v>
      </c>
      <c r="X7270" t="str">
        <f>VLOOKUP(T7270,[3]رکوردها!$A:$B,2,0)</f>
        <v>10100841160</v>
      </c>
      <c r="Y7270" t="str">
        <f>VLOOKUP(T7270,[3]رکوردها!$A:$D,4,0)</f>
        <v/>
      </c>
      <c r="Z7270" t="str">
        <f>VLOOKUP(T7270,[3]رکوردها!$A:$C,3,0)</f>
        <v>تهران</v>
      </c>
      <c r="AA7270" t="str">
        <f>VLOOKUP(T7270,[3]رکوردها!$A:$F,6,0)</f>
        <v>تهـران، خیابان ولیعصر، بالاتر از تقاطع چمران شماره 2917</v>
      </c>
      <c r="AB7270" t="str">
        <f>VLOOKUP(T7270,[3]رکوردها!$A:$E,5,0)</f>
        <v>1965643511</v>
      </c>
    </row>
    <row r="7271" spans="1:28" s="41" customFormat="1" hidden="1" x14ac:dyDescent="0.2">
      <c r="A7271" s="36">
        <v>181658</v>
      </c>
      <c r="B7271" s="36">
        <v>1345</v>
      </c>
      <c r="C7271" s="36">
        <v>1999</v>
      </c>
      <c r="D7271" s="36" t="str">
        <f>VLOOKUP(C7271,Piv.Analysis!A:AA,27,0)</f>
        <v>اصلاح و انتقال</v>
      </c>
      <c r="E7271" s="36"/>
      <c r="F7271" s="37" t="s">
        <v>171</v>
      </c>
      <c r="G7271" s="37" t="s">
        <v>2700</v>
      </c>
      <c r="H7271" s="38">
        <v>0</v>
      </c>
      <c r="I7271" s="38">
        <v>4856940000</v>
      </c>
      <c r="J7271" s="38">
        <f t="shared" si="153"/>
        <v>-4856940000</v>
      </c>
      <c r="K7271" s="38"/>
      <c r="L7271" s="49"/>
      <c r="M7271" s="37" t="s">
        <v>54</v>
      </c>
      <c r="N7271" s="37" t="s">
        <v>55</v>
      </c>
      <c r="O7271" s="37" t="s">
        <v>4292</v>
      </c>
      <c r="P7271" s="37" t="s">
        <v>4293</v>
      </c>
      <c r="Q7271" s="37" t="s">
        <v>4294</v>
      </c>
      <c r="R7271" s="37" t="s">
        <v>4295</v>
      </c>
      <c r="S7271" s="37" t="s">
        <v>4298</v>
      </c>
      <c r="T7271" s="37" t="s">
        <v>4297</v>
      </c>
      <c r="U7271" s="1" t="e">
        <f>VLOOKUP(T7271,[2]VAT!$A:$D,1,0)</f>
        <v>#N/A</v>
      </c>
      <c r="V7271" s="37" t="s">
        <v>4296</v>
      </c>
      <c r="W7271" s="37" t="s">
        <v>4291</v>
      </c>
      <c r="X7271" t="str">
        <f>VLOOKUP(T7271,[3]رکوردها!$A:$B,2,0)</f>
        <v>10100841160</v>
      </c>
      <c r="Y7271" t="str">
        <f>VLOOKUP(T7271,[3]رکوردها!$A:$D,4,0)</f>
        <v/>
      </c>
      <c r="Z7271" t="str">
        <f>VLOOKUP(T7271,[3]رکوردها!$A:$C,3,0)</f>
        <v>تهران</v>
      </c>
      <c r="AA7271" t="str">
        <f>VLOOKUP(T7271,[3]رکوردها!$A:$F,6,0)</f>
        <v>تهـران، خیابان ولیعصر، بالاتر از تقاطع چمران شماره 2917</v>
      </c>
      <c r="AB7271" t="str">
        <f>VLOOKUP(T7271,[3]رکوردها!$A:$E,5,0)</f>
        <v>1965643511</v>
      </c>
    </row>
    <row r="7272" spans="1:28" s="41" customFormat="1" hidden="1" x14ac:dyDescent="0.2">
      <c r="A7272" s="36">
        <v>181688</v>
      </c>
      <c r="B7272" s="36">
        <v>1349</v>
      </c>
      <c r="C7272" s="36">
        <v>2004</v>
      </c>
      <c r="D7272" s="36" t="str">
        <f>VLOOKUP(C7272,Piv.Analysis!A:AA,27,0)</f>
        <v>اصلاح و انتقال</v>
      </c>
      <c r="E7272" s="36"/>
      <c r="F7272" s="37" t="s">
        <v>171</v>
      </c>
      <c r="G7272" s="37" t="s">
        <v>2704</v>
      </c>
      <c r="H7272" s="38">
        <v>0</v>
      </c>
      <c r="I7272" s="38">
        <v>8427276594</v>
      </c>
      <c r="J7272" s="38">
        <f t="shared" si="153"/>
        <v>-8427276594</v>
      </c>
      <c r="K7272" s="38"/>
      <c r="L7272" s="49"/>
      <c r="M7272" s="37" t="s">
        <v>54</v>
      </c>
      <c r="N7272" s="37" t="s">
        <v>55</v>
      </c>
      <c r="O7272" s="37" t="s">
        <v>4292</v>
      </c>
      <c r="P7272" s="37" t="s">
        <v>4293</v>
      </c>
      <c r="Q7272" s="37" t="s">
        <v>4294</v>
      </c>
      <c r="R7272" s="37" t="s">
        <v>4295</v>
      </c>
      <c r="S7272" s="37" t="s">
        <v>4298</v>
      </c>
      <c r="T7272" s="37" t="s">
        <v>4297</v>
      </c>
      <c r="U7272" s="1" t="e">
        <f>VLOOKUP(T7272,[2]VAT!$A:$D,1,0)</f>
        <v>#N/A</v>
      </c>
      <c r="V7272" s="37" t="s">
        <v>4296</v>
      </c>
      <c r="W7272" s="37" t="s">
        <v>4291</v>
      </c>
      <c r="X7272" t="str">
        <f>VLOOKUP(T7272,[3]رکوردها!$A:$B,2,0)</f>
        <v>10100841160</v>
      </c>
      <c r="Y7272" t="str">
        <f>VLOOKUP(T7272,[3]رکوردها!$A:$D,4,0)</f>
        <v/>
      </c>
      <c r="Z7272" t="str">
        <f>VLOOKUP(T7272,[3]رکوردها!$A:$C,3,0)</f>
        <v>تهران</v>
      </c>
      <c r="AA7272" t="str">
        <f>VLOOKUP(T7272,[3]رکوردها!$A:$F,6,0)</f>
        <v>تهـران، خیابان ولیعصر، بالاتر از تقاطع چمران شماره 2917</v>
      </c>
      <c r="AB7272" t="str">
        <f>VLOOKUP(T7272,[3]رکوردها!$A:$E,5,0)</f>
        <v>1965643511</v>
      </c>
    </row>
    <row r="7273" spans="1:28" s="41" customFormat="1" hidden="1" x14ac:dyDescent="0.2">
      <c r="A7273" s="36">
        <v>181728</v>
      </c>
      <c r="B7273" s="36">
        <v>1349</v>
      </c>
      <c r="C7273" s="36">
        <v>2004</v>
      </c>
      <c r="D7273" s="36" t="str">
        <f>VLOOKUP(C7273,Piv.Analysis!A:AA,27,0)</f>
        <v>اصلاح و انتقال</v>
      </c>
      <c r="E7273" s="36"/>
      <c r="F7273" s="37" t="s">
        <v>171</v>
      </c>
      <c r="G7273" s="37" t="s">
        <v>4299</v>
      </c>
      <c r="H7273" s="38">
        <v>0</v>
      </c>
      <c r="I7273" s="38">
        <v>91909402858</v>
      </c>
      <c r="J7273" s="38">
        <f t="shared" si="153"/>
        <v>-91909402858</v>
      </c>
      <c r="K7273" s="38"/>
      <c r="L7273" s="49"/>
      <c r="M7273" s="37" t="s">
        <v>54</v>
      </c>
      <c r="N7273" s="37" t="s">
        <v>55</v>
      </c>
      <c r="O7273" s="37" t="s">
        <v>4292</v>
      </c>
      <c r="P7273" s="37" t="s">
        <v>4293</v>
      </c>
      <c r="Q7273" s="37" t="s">
        <v>4294</v>
      </c>
      <c r="R7273" s="37" t="s">
        <v>4295</v>
      </c>
      <c r="S7273" s="37" t="s">
        <v>4298</v>
      </c>
      <c r="T7273" s="37" t="s">
        <v>4297</v>
      </c>
      <c r="U7273" s="1" t="e">
        <f>VLOOKUP(T7273,[2]VAT!$A:$D,1,0)</f>
        <v>#N/A</v>
      </c>
      <c r="V7273" s="37" t="s">
        <v>4296</v>
      </c>
      <c r="W7273" s="37" t="s">
        <v>4291</v>
      </c>
      <c r="X7273" t="str">
        <f>VLOOKUP(T7273,[3]رکوردها!$A:$B,2,0)</f>
        <v>10100841160</v>
      </c>
      <c r="Y7273" t="str">
        <f>VLOOKUP(T7273,[3]رکوردها!$A:$D,4,0)</f>
        <v/>
      </c>
      <c r="Z7273" t="str">
        <f>VLOOKUP(T7273,[3]رکوردها!$A:$C,3,0)</f>
        <v>تهران</v>
      </c>
      <c r="AA7273" t="str">
        <f>VLOOKUP(T7273,[3]رکوردها!$A:$F,6,0)</f>
        <v>تهـران، خیابان ولیعصر، بالاتر از تقاطع چمران شماره 2917</v>
      </c>
      <c r="AB7273" t="str">
        <f>VLOOKUP(T7273,[3]رکوردها!$A:$E,5,0)</f>
        <v>1965643511</v>
      </c>
    </row>
    <row r="7274" spans="1:28" s="41" customFormat="1" hidden="1" x14ac:dyDescent="0.2">
      <c r="A7274" s="36">
        <v>181732</v>
      </c>
      <c r="B7274" s="36">
        <v>1349</v>
      </c>
      <c r="C7274" s="36">
        <v>2004</v>
      </c>
      <c r="D7274" s="36" t="str">
        <f>VLOOKUP(C7274,Piv.Analysis!A:AA,27,0)</f>
        <v>اصلاح و انتقال</v>
      </c>
      <c r="E7274" s="36"/>
      <c r="F7274" s="37" t="s">
        <v>171</v>
      </c>
      <c r="G7274" s="37" t="s">
        <v>2948</v>
      </c>
      <c r="H7274" s="38">
        <v>0</v>
      </c>
      <c r="I7274" s="38">
        <v>64628461968</v>
      </c>
      <c r="J7274" s="38">
        <f t="shared" si="153"/>
        <v>-64628461968</v>
      </c>
      <c r="K7274" s="38"/>
      <c r="L7274" s="49"/>
      <c r="M7274" s="37" t="s">
        <v>54</v>
      </c>
      <c r="N7274" s="37" t="s">
        <v>55</v>
      </c>
      <c r="O7274" s="37" t="s">
        <v>4292</v>
      </c>
      <c r="P7274" s="37" t="s">
        <v>4293</v>
      </c>
      <c r="Q7274" s="37" t="s">
        <v>4294</v>
      </c>
      <c r="R7274" s="37" t="s">
        <v>4295</v>
      </c>
      <c r="S7274" s="37" t="s">
        <v>4298</v>
      </c>
      <c r="T7274" s="37" t="s">
        <v>4297</v>
      </c>
      <c r="U7274" s="1" t="e">
        <f>VLOOKUP(T7274,[2]VAT!$A:$D,1,0)</f>
        <v>#N/A</v>
      </c>
      <c r="V7274" s="37" t="s">
        <v>4296</v>
      </c>
      <c r="W7274" s="37" t="s">
        <v>4291</v>
      </c>
      <c r="X7274" t="str">
        <f>VLOOKUP(T7274,[3]رکوردها!$A:$B,2,0)</f>
        <v>10100841160</v>
      </c>
      <c r="Y7274" t="str">
        <f>VLOOKUP(T7274,[3]رکوردها!$A:$D,4,0)</f>
        <v/>
      </c>
      <c r="Z7274" t="str">
        <f>VLOOKUP(T7274,[3]رکوردها!$A:$C,3,0)</f>
        <v>تهران</v>
      </c>
      <c r="AA7274" t="str">
        <f>VLOOKUP(T7274,[3]رکوردها!$A:$F,6,0)</f>
        <v>تهـران، خیابان ولیعصر، بالاتر از تقاطع چمران شماره 2917</v>
      </c>
      <c r="AB7274" t="str">
        <f>VLOOKUP(T7274,[3]رکوردها!$A:$E,5,0)</f>
        <v>1965643511</v>
      </c>
    </row>
    <row r="7275" spans="1:28" s="41" customFormat="1" hidden="1" x14ac:dyDescent="0.2">
      <c r="A7275" s="36">
        <v>181736</v>
      </c>
      <c r="B7275" s="36">
        <v>1349</v>
      </c>
      <c r="C7275" s="36">
        <v>2004</v>
      </c>
      <c r="D7275" s="36" t="str">
        <f>VLOOKUP(C7275,Piv.Analysis!A:AA,27,0)</f>
        <v>اصلاح و انتقال</v>
      </c>
      <c r="E7275" s="36"/>
      <c r="F7275" s="37" t="s">
        <v>171</v>
      </c>
      <c r="G7275" s="37" t="s">
        <v>2950</v>
      </c>
      <c r="H7275" s="38">
        <v>0</v>
      </c>
      <c r="I7275" s="38">
        <v>105395598000</v>
      </c>
      <c r="J7275" s="38">
        <f t="shared" si="153"/>
        <v>-105395598000</v>
      </c>
      <c r="K7275" s="38"/>
      <c r="L7275" s="49"/>
      <c r="M7275" s="37" t="s">
        <v>54</v>
      </c>
      <c r="N7275" s="37" t="s">
        <v>55</v>
      </c>
      <c r="O7275" s="37" t="s">
        <v>4292</v>
      </c>
      <c r="P7275" s="37" t="s">
        <v>4293</v>
      </c>
      <c r="Q7275" s="37" t="s">
        <v>4294</v>
      </c>
      <c r="R7275" s="37" t="s">
        <v>4295</v>
      </c>
      <c r="S7275" s="37" t="s">
        <v>4298</v>
      </c>
      <c r="T7275" s="37" t="s">
        <v>4297</v>
      </c>
      <c r="U7275" s="1" t="e">
        <f>VLOOKUP(T7275,[2]VAT!$A:$D,1,0)</f>
        <v>#N/A</v>
      </c>
      <c r="V7275" s="37" t="s">
        <v>4296</v>
      </c>
      <c r="W7275" s="37" t="s">
        <v>4291</v>
      </c>
      <c r="X7275" t="str">
        <f>VLOOKUP(T7275,[3]رکوردها!$A:$B,2,0)</f>
        <v>10100841160</v>
      </c>
      <c r="Y7275" t="str">
        <f>VLOOKUP(T7275,[3]رکوردها!$A:$D,4,0)</f>
        <v/>
      </c>
      <c r="Z7275" t="str">
        <f>VLOOKUP(T7275,[3]رکوردها!$A:$C,3,0)</f>
        <v>تهران</v>
      </c>
      <c r="AA7275" t="str">
        <f>VLOOKUP(T7275,[3]رکوردها!$A:$F,6,0)</f>
        <v>تهـران، خیابان ولیعصر، بالاتر از تقاطع چمران شماره 2917</v>
      </c>
      <c r="AB7275" t="str">
        <f>VLOOKUP(T7275,[3]رکوردها!$A:$E,5,0)</f>
        <v>1965643511</v>
      </c>
    </row>
    <row r="7276" spans="1:28" s="41" customFormat="1" hidden="1" x14ac:dyDescent="0.2">
      <c r="A7276" s="36">
        <v>181783</v>
      </c>
      <c r="B7276" s="36">
        <v>1351</v>
      </c>
      <c r="C7276" s="36">
        <v>2010</v>
      </c>
      <c r="D7276" s="36" t="str">
        <f>VLOOKUP(C7276,Piv.Analysis!A:AA,27,0)</f>
        <v>اصلاح و انتقال</v>
      </c>
      <c r="E7276" s="36"/>
      <c r="F7276" s="37" t="s">
        <v>171</v>
      </c>
      <c r="G7276" s="37" t="s">
        <v>3390</v>
      </c>
      <c r="H7276" s="38">
        <v>0</v>
      </c>
      <c r="I7276" s="38">
        <v>169276846732</v>
      </c>
      <c r="J7276" s="38">
        <f t="shared" si="153"/>
        <v>-169276846732</v>
      </c>
      <c r="K7276" s="38"/>
      <c r="L7276" s="49"/>
      <c r="M7276" s="37" t="s">
        <v>54</v>
      </c>
      <c r="N7276" s="37" t="s">
        <v>55</v>
      </c>
      <c r="O7276" s="37" t="s">
        <v>4292</v>
      </c>
      <c r="P7276" s="37" t="s">
        <v>4293</v>
      </c>
      <c r="Q7276" s="37" t="s">
        <v>4294</v>
      </c>
      <c r="R7276" s="37" t="s">
        <v>4295</v>
      </c>
      <c r="S7276" s="37" t="s">
        <v>4298</v>
      </c>
      <c r="T7276" s="37" t="s">
        <v>4297</v>
      </c>
      <c r="U7276" s="1" t="e">
        <f>VLOOKUP(T7276,[2]VAT!$A:$D,1,0)</f>
        <v>#N/A</v>
      </c>
      <c r="V7276" s="37" t="s">
        <v>4296</v>
      </c>
      <c r="W7276" s="37" t="s">
        <v>4291</v>
      </c>
      <c r="X7276" t="str">
        <f>VLOOKUP(T7276,[3]رکوردها!$A:$B,2,0)</f>
        <v>10100841160</v>
      </c>
      <c r="Y7276" t="str">
        <f>VLOOKUP(T7276,[3]رکوردها!$A:$D,4,0)</f>
        <v/>
      </c>
      <c r="Z7276" t="str">
        <f>VLOOKUP(T7276,[3]رکوردها!$A:$C,3,0)</f>
        <v>تهران</v>
      </c>
      <c r="AA7276" t="str">
        <f>VLOOKUP(T7276,[3]رکوردها!$A:$F,6,0)</f>
        <v>تهـران، خیابان ولیعصر، بالاتر از تقاطع چمران شماره 2917</v>
      </c>
      <c r="AB7276" t="str">
        <f>VLOOKUP(T7276,[3]رکوردها!$A:$E,5,0)</f>
        <v>1965643511</v>
      </c>
    </row>
    <row r="7277" spans="1:28" s="41" customFormat="1" hidden="1" x14ac:dyDescent="0.2">
      <c r="A7277" s="36">
        <v>174304</v>
      </c>
      <c r="B7277" s="36">
        <v>1298</v>
      </c>
      <c r="C7277" s="36">
        <v>1651</v>
      </c>
      <c r="D7277" s="36" t="str">
        <f>VLOOKUP(C7277,Piv.Analysis!A:AA,27,0)</f>
        <v>انتظامی</v>
      </c>
      <c r="E7277" s="36"/>
      <c r="F7277" s="37" t="s">
        <v>11</v>
      </c>
      <c r="G7277" s="37" t="s">
        <v>3457</v>
      </c>
      <c r="H7277" s="38">
        <v>0</v>
      </c>
      <c r="I7277" s="38">
        <v>92609858884</v>
      </c>
      <c r="J7277" s="38">
        <f t="shared" si="153"/>
        <v>-92609858884</v>
      </c>
      <c r="K7277" s="38"/>
      <c r="L7277" s="49"/>
      <c r="M7277" s="37" t="s">
        <v>96</v>
      </c>
      <c r="N7277" s="37" t="s">
        <v>97</v>
      </c>
      <c r="O7277" s="37" t="s">
        <v>98</v>
      </c>
      <c r="P7277" s="37" t="s">
        <v>99</v>
      </c>
      <c r="Q7277" s="37" t="s">
        <v>4255</v>
      </c>
      <c r="R7277" s="37" t="s">
        <v>4256</v>
      </c>
      <c r="S7277" s="37" t="s">
        <v>3433</v>
      </c>
      <c r="T7277" s="37" t="s">
        <v>3432</v>
      </c>
      <c r="U7277" s="1" t="e">
        <f>VLOOKUP(T7277,[2]VAT!$A:$D,1,0)</f>
        <v>#N/A</v>
      </c>
      <c r="V7277" s="37" t="s">
        <v>4301</v>
      </c>
      <c r="W7277" s="37" t="s">
        <v>4300</v>
      </c>
      <c r="X7277" t="str">
        <f>VLOOKUP(T7277,[3]رکوردها!$A:$B,2,0)</f>
        <v>10103411567</v>
      </c>
      <c r="Y7277" t="str">
        <f>VLOOKUP(T7277,[3]رکوردها!$A:$D,4,0)</f>
        <v>411331153115</v>
      </c>
      <c r="Z7277" t="str">
        <f>VLOOKUP(T7277,[3]رکوردها!$A:$C,3,0)</f>
        <v>تهران</v>
      </c>
      <c r="AA7277" t="str">
        <f>VLOOKUP(T7277,[3]رکوردها!$A:$F,6,0)</f>
        <v>تهران خ سهروردی شمالی ک متحیری پ45 ط 5 جنوبی واحد 14</v>
      </c>
      <c r="AB7277" t="str">
        <f>VLOOKUP(T7277,[3]رکوردها!$A:$E,5,0)</f>
        <v>1559936837</v>
      </c>
    </row>
    <row r="7278" spans="1:28" s="41" customFormat="1" hidden="1" x14ac:dyDescent="0.2">
      <c r="A7278" s="36">
        <v>174308</v>
      </c>
      <c r="B7278" s="36">
        <v>1298</v>
      </c>
      <c r="C7278" s="36">
        <v>1651</v>
      </c>
      <c r="D7278" s="36" t="str">
        <f>VLOOKUP(C7278,Piv.Analysis!A:AA,27,0)</f>
        <v>انتظامی</v>
      </c>
      <c r="E7278" s="36"/>
      <c r="F7278" s="37" t="s">
        <v>11</v>
      </c>
      <c r="G7278" s="37" t="s">
        <v>3459</v>
      </c>
      <c r="H7278" s="38">
        <v>90997472850</v>
      </c>
      <c r="I7278" s="38">
        <v>0</v>
      </c>
      <c r="J7278" s="38">
        <f t="shared" si="153"/>
        <v>90997472850</v>
      </c>
      <c r="K7278" s="38"/>
      <c r="L7278" s="49"/>
      <c r="M7278" s="37" t="s">
        <v>96</v>
      </c>
      <c r="N7278" s="37" t="s">
        <v>97</v>
      </c>
      <c r="O7278" s="37" t="s">
        <v>98</v>
      </c>
      <c r="P7278" s="37" t="s">
        <v>99</v>
      </c>
      <c r="Q7278" s="37" t="s">
        <v>4255</v>
      </c>
      <c r="R7278" s="37" t="s">
        <v>4256</v>
      </c>
      <c r="S7278" s="37" t="s">
        <v>3433</v>
      </c>
      <c r="T7278" s="37" t="s">
        <v>3432</v>
      </c>
      <c r="U7278" s="1" t="e">
        <f>VLOOKUP(T7278,[2]VAT!$A:$D,1,0)</f>
        <v>#N/A</v>
      </c>
      <c r="V7278" s="37" t="s">
        <v>4301</v>
      </c>
      <c r="W7278" s="37" t="s">
        <v>4300</v>
      </c>
      <c r="X7278" t="str">
        <f>VLOOKUP(T7278,[3]رکوردها!$A:$B,2,0)</f>
        <v>10103411567</v>
      </c>
      <c r="Y7278" t="str">
        <f>VLOOKUP(T7278,[3]رکوردها!$A:$D,4,0)</f>
        <v>411331153115</v>
      </c>
      <c r="Z7278" t="str">
        <f>VLOOKUP(T7278,[3]رکوردها!$A:$C,3,0)</f>
        <v>تهران</v>
      </c>
      <c r="AA7278" t="str">
        <f>VLOOKUP(T7278,[3]رکوردها!$A:$F,6,0)</f>
        <v>تهران خ سهروردی شمالی ک متحیری پ45 ط 5 جنوبی واحد 14</v>
      </c>
      <c r="AB7278" t="str">
        <f>VLOOKUP(T7278,[3]رکوردها!$A:$E,5,0)</f>
        <v>1559936837</v>
      </c>
    </row>
    <row r="7279" spans="1:28" s="41" customFormat="1" hidden="1" x14ac:dyDescent="0.2">
      <c r="A7279" s="36">
        <v>174305</v>
      </c>
      <c r="B7279" s="36">
        <v>1298</v>
      </c>
      <c r="C7279" s="36">
        <v>1651</v>
      </c>
      <c r="D7279" s="36" t="str">
        <f>VLOOKUP(C7279,Piv.Analysis!A:AA,27,0)</f>
        <v>انتظامی</v>
      </c>
      <c r="E7279" s="36"/>
      <c r="F7279" s="37" t="s">
        <v>11</v>
      </c>
      <c r="G7279" s="37" t="s">
        <v>3458</v>
      </c>
      <c r="H7279" s="38">
        <v>0</v>
      </c>
      <c r="I7279" s="38">
        <v>49630621300</v>
      </c>
      <c r="J7279" s="38">
        <f t="shared" si="153"/>
        <v>-49630621300</v>
      </c>
      <c r="K7279" s="38"/>
      <c r="L7279" s="49"/>
      <c r="M7279" s="37" t="s">
        <v>96</v>
      </c>
      <c r="N7279" s="37" t="s">
        <v>97</v>
      </c>
      <c r="O7279" s="37" t="s">
        <v>98</v>
      </c>
      <c r="P7279" s="37" t="s">
        <v>99</v>
      </c>
      <c r="Q7279" s="37" t="s">
        <v>4255</v>
      </c>
      <c r="R7279" s="37" t="s">
        <v>4256</v>
      </c>
      <c r="S7279" s="37" t="s">
        <v>3433</v>
      </c>
      <c r="T7279" s="37" t="s">
        <v>3432</v>
      </c>
      <c r="U7279" s="1" t="e">
        <f>VLOOKUP(T7279,[2]VAT!$A:$D,1,0)</f>
        <v>#N/A</v>
      </c>
      <c r="V7279" s="37" t="s">
        <v>4303</v>
      </c>
      <c r="W7279" s="37" t="s">
        <v>4302</v>
      </c>
      <c r="X7279" t="str">
        <f>VLOOKUP(T7279,[3]رکوردها!$A:$B,2,0)</f>
        <v>10103411567</v>
      </c>
      <c r="Y7279" t="str">
        <f>VLOOKUP(T7279,[3]رکوردها!$A:$D,4,0)</f>
        <v>411331153115</v>
      </c>
      <c r="Z7279" t="str">
        <f>VLOOKUP(T7279,[3]رکوردها!$A:$C,3,0)</f>
        <v>تهران</v>
      </c>
      <c r="AA7279" t="str">
        <f>VLOOKUP(T7279,[3]رکوردها!$A:$F,6,0)</f>
        <v>تهران خ سهروردی شمالی ک متحیری پ45 ط 5 جنوبی واحد 14</v>
      </c>
      <c r="AB7279" t="str">
        <f>VLOOKUP(T7279,[3]رکوردها!$A:$E,5,0)</f>
        <v>1559936837</v>
      </c>
    </row>
    <row r="7280" spans="1:28" s="41" customFormat="1" hidden="1" x14ac:dyDescent="0.2">
      <c r="A7280" s="36">
        <v>174309</v>
      </c>
      <c r="B7280" s="36">
        <v>1298</v>
      </c>
      <c r="C7280" s="36">
        <v>1651</v>
      </c>
      <c r="D7280" s="36" t="str">
        <f>VLOOKUP(C7280,Piv.Analysis!A:AA,27,0)</f>
        <v>انتظامی</v>
      </c>
      <c r="E7280" s="36"/>
      <c r="F7280" s="37" t="s">
        <v>11</v>
      </c>
      <c r="G7280" s="37" t="s">
        <v>3460</v>
      </c>
      <c r="H7280" s="38">
        <v>48766526250</v>
      </c>
      <c r="I7280" s="38">
        <v>0</v>
      </c>
      <c r="J7280" s="38">
        <f t="shared" si="153"/>
        <v>48766526250</v>
      </c>
      <c r="K7280" s="38"/>
      <c r="L7280" s="49"/>
      <c r="M7280" s="37" t="s">
        <v>96</v>
      </c>
      <c r="N7280" s="37" t="s">
        <v>97</v>
      </c>
      <c r="O7280" s="37" t="s">
        <v>98</v>
      </c>
      <c r="P7280" s="37" t="s">
        <v>99</v>
      </c>
      <c r="Q7280" s="37" t="s">
        <v>4255</v>
      </c>
      <c r="R7280" s="37" t="s">
        <v>4256</v>
      </c>
      <c r="S7280" s="37" t="s">
        <v>3433</v>
      </c>
      <c r="T7280" s="37" t="s">
        <v>3432</v>
      </c>
      <c r="U7280" s="1" t="e">
        <f>VLOOKUP(T7280,[2]VAT!$A:$D,1,0)</f>
        <v>#N/A</v>
      </c>
      <c r="V7280" s="37" t="s">
        <v>4303</v>
      </c>
      <c r="W7280" s="37" t="s">
        <v>4302</v>
      </c>
      <c r="X7280" t="str">
        <f>VLOOKUP(T7280,[3]رکوردها!$A:$B,2,0)</f>
        <v>10103411567</v>
      </c>
      <c r="Y7280" t="str">
        <f>VLOOKUP(T7280,[3]رکوردها!$A:$D,4,0)</f>
        <v>411331153115</v>
      </c>
      <c r="Z7280" t="str">
        <f>VLOOKUP(T7280,[3]رکوردها!$A:$C,3,0)</f>
        <v>تهران</v>
      </c>
      <c r="AA7280" t="str">
        <f>VLOOKUP(T7280,[3]رکوردها!$A:$F,6,0)</f>
        <v>تهران خ سهروردی شمالی ک متحیری پ45 ط 5 جنوبی واحد 14</v>
      </c>
      <c r="AB7280" t="str">
        <f>VLOOKUP(T7280,[3]رکوردها!$A:$E,5,0)</f>
        <v>1559936837</v>
      </c>
    </row>
    <row r="7281" spans="1:28" s="41" customFormat="1" hidden="1" x14ac:dyDescent="0.2">
      <c r="A7281" s="36">
        <v>181329</v>
      </c>
      <c r="B7281" s="36">
        <v>1441</v>
      </c>
      <c r="C7281" s="36">
        <v>1964</v>
      </c>
      <c r="D7281" s="36" t="str">
        <f>VLOOKUP(C7281,Piv.Analysis!A:AA,27,0)</f>
        <v>انتظامی</v>
      </c>
      <c r="E7281" s="36"/>
      <c r="F7281" s="37" t="s">
        <v>28</v>
      </c>
      <c r="G7281" s="37" t="s">
        <v>3607</v>
      </c>
      <c r="H7281" s="38">
        <v>0</v>
      </c>
      <c r="I7281" s="38">
        <v>2308838855</v>
      </c>
      <c r="J7281" s="38">
        <f t="shared" si="153"/>
        <v>-2308838855</v>
      </c>
      <c r="K7281" s="38"/>
      <c r="L7281" s="49"/>
      <c r="M7281" s="37" t="s">
        <v>96</v>
      </c>
      <c r="N7281" s="37" t="s">
        <v>97</v>
      </c>
      <c r="O7281" s="37" t="s">
        <v>98</v>
      </c>
      <c r="P7281" s="37" t="s">
        <v>99</v>
      </c>
      <c r="Q7281" s="37" t="s">
        <v>4255</v>
      </c>
      <c r="R7281" s="37" t="s">
        <v>4256</v>
      </c>
      <c r="S7281" s="37" t="s">
        <v>3609</v>
      </c>
      <c r="T7281" s="37" t="s">
        <v>3608</v>
      </c>
      <c r="U7281" s="1" t="e">
        <f>VLOOKUP(T7281,[2]VAT!$A:$D,1,0)</f>
        <v>#N/A</v>
      </c>
      <c r="V7281" s="37" t="s">
        <v>4305</v>
      </c>
      <c r="W7281" s="37" t="s">
        <v>4304</v>
      </c>
      <c r="X7281" t="str">
        <f>VLOOKUP(T7281,[3]رکوردها!$A:$B,2,0)</f>
        <v>10840073424</v>
      </c>
      <c r="Y7281" t="str">
        <f>VLOOKUP(T7281,[3]رکوردها!$A:$D,4,0)</f>
        <v>411315513488</v>
      </c>
      <c r="Z7281" t="str">
        <f>VLOOKUP(T7281,[3]رکوردها!$A:$C,3,0)</f>
        <v>یزد</v>
      </c>
      <c r="AA7281" t="str">
        <f>VLOOKUP(T7281,[3]رکوردها!$A:$F,6,0)</f>
        <v>یزد منطقه ویژه اقتصادی بلوار تجارت تجارت یکم</v>
      </c>
      <c r="AB7281" t="str">
        <f>VLOOKUP(T7281,[3]رکوردها!$A:$E,5,0)</f>
        <v>8947185117</v>
      </c>
    </row>
    <row r="7282" spans="1:28" s="41" customFormat="1" hidden="1" x14ac:dyDescent="0.2">
      <c r="A7282" s="36">
        <v>143361</v>
      </c>
      <c r="B7282" s="36">
        <v>1242</v>
      </c>
      <c r="C7282" s="36">
        <v>1339</v>
      </c>
      <c r="D7282" s="36" t="str">
        <f>VLOOKUP(C7282,Piv.Analysis!A:AA,27,0)</f>
        <v>انتظامی</v>
      </c>
      <c r="E7282" s="36"/>
      <c r="F7282" s="37" t="s">
        <v>154</v>
      </c>
      <c r="G7282" s="37" t="s">
        <v>3490</v>
      </c>
      <c r="H7282" s="38">
        <v>0</v>
      </c>
      <c r="I7282" s="38">
        <v>82912405500</v>
      </c>
      <c r="J7282" s="38">
        <f t="shared" si="153"/>
        <v>-82912405500</v>
      </c>
      <c r="K7282" s="38"/>
      <c r="L7282" s="49"/>
      <c r="M7282" s="37" t="s">
        <v>96</v>
      </c>
      <c r="N7282" s="37" t="s">
        <v>97</v>
      </c>
      <c r="O7282" s="37" t="s">
        <v>98</v>
      </c>
      <c r="P7282" s="37" t="s">
        <v>99</v>
      </c>
      <c r="Q7282" s="37" t="s">
        <v>4255</v>
      </c>
      <c r="R7282" s="37" t="s">
        <v>4256</v>
      </c>
      <c r="S7282" s="37" t="s">
        <v>3492</v>
      </c>
      <c r="T7282" s="37" t="s">
        <v>3491</v>
      </c>
      <c r="U7282" s="1" t="e">
        <f>VLOOKUP(T7282,[2]VAT!$A:$D,1,0)</f>
        <v>#N/A</v>
      </c>
      <c r="V7282" s="37" t="s">
        <v>4307</v>
      </c>
      <c r="W7282" s="37" t="s">
        <v>4306</v>
      </c>
      <c r="X7282" t="str">
        <f>VLOOKUP(T7282,[3]رکوردها!$A:$B,2,0)</f>
        <v>10102463887</v>
      </c>
      <c r="Y7282" t="str">
        <f>VLOOKUP(T7282,[3]رکوردها!$A:$D,4,0)</f>
        <v>411137675335</v>
      </c>
      <c r="Z7282" t="str">
        <f>VLOOKUP(T7282,[3]رکوردها!$A:$C,3,0)</f>
        <v>تهران</v>
      </c>
      <c r="AA7282" t="str">
        <f>VLOOKUP(T7282,[3]رکوردها!$A:$F,6,0)</f>
        <v>تهران والفجر خیابان هفتاد و دوم خیابان سیدجمال الدین اسد آبادی پلاک 478 طبقه همکف واحد 4</v>
      </c>
      <c r="AB7282" t="str">
        <f>VLOOKUP(T7282,[3]رکوردها!$A:$E,5,0)</f>
        <v>1436965185</v>
      </c>
    </row>
    <row r="7283" spans="1:28" s="41" customFormat="1" hidden="1" x14ac:dyDescent="0.2">
      <c r="A7283" s="36">
        <v>143363</v>
      </c>
      <c r="B7283" s="36">
        <v>1242</v>
      </c>
      <c r="C7283" s="36">
        <v>1339</v>
      </c>
      <c r="D7283" s="36" t="str">
        <f>VLOOKUP(C7283,Piv.Analysis!A:AA,27,0)</f>
        <v>انتظامی</v>
      </c>
      <c r="E7283" s="36"/>
      <c r="F7283" s="37" t="s">
        <v>154</v>
      </c>
      <c r="G7283" s="37" t="s">
        <v>3493</v>
      </c>
      <c r="H7283" s="38">
        <v>82912405500</v>
      </c>
      <c r="I7283" s="38">
        <v>0</v>
      </c>
      <c r="J7283" s="38">
        <f t="shared" si="153"/>
        <v>82912405500</v>
      </c>
      <c r="K7283" s="38"/>
      <c r="L7283" s="49"/>
      <c r="M7283" s="37" t="s">
        <v>96</v>
      </c>
      <c r="N7283" s="37" t="s">
        <v>97</v>
      </c>
      <c r="O7283" s="37" t="s">
        <v>98</v>
      </c>
      <c r="P7283" s="37" t="s">
        <v>99</v>
      </c>
      <c r="Q7283" s="37" t="s">
        <v>4255</v>
      </c>
      <c r="R7283" s="37" t="s">
        <v>4256</v>
      </c>
      <c r="S7283" s="37" t="s">
        <v>3492</v>
      </c>
      <c r="T7283" s="37" t="s">
        <v>3491</v>
      </c>
      <c r="U7283" s="1" t="e">
        <f>VLOOKUP(T7283,[2]VAT!$A:$D,1,0)</f>
        <v>#N/A</v>
      </c>
      <c r="V7283" s="37" t="s">
        <v>4307</v>
      </c>
      <c r="W7283" s="37" t="s">
        <v>4306</v>
      </c>
      <c r="X7283" t="str">
        <f>VLOOKUP(T7283,[3]رکوردها!$A:$B,2,0)</f>
        <v>10102463887</v>
      </c>
      <c r="Y7283" t="str">
        <f>VLOOKUP(T7283,[3]رکوردها!$A:$D,4,0)</f>
        <v>411137675335</v>
      </c>
      <c r="Z7283" t="str">
        <f>VLOOKUP(T7283,[3]رکوردها!$A:$C,3,0)</f>
        <v>تهران</v>
      </c>
      <c r="AA7283" t="str">
        <f>VLOOKUP(T7283,[3]رکوردها!$A:$F,6,0)</f>
        <v>تهران والفجر خیابان هفتاد و دوم خیابان سیدجمال الدین اسد آبادی پلاک 478 طبقه همکف واحد 4</v>
      </c>
      <c r="AB7283" t="str">
        <f>VLOOKUP(T7283,[3]رکوردها!$A:$E,5,0)</f>
        <v>1436965185</v>
      </c>
    </row>
    <row r="7284" spans="1:28" s="41" customFormat="1" hidden="1" x14ac:dyDescent="0.2">
      <c r="A7284" s="36">
        <v>173977</v>
      </c>
      <c r="B7284" s="36">
        <v>1452</v>
      </c>
      <c r="C7284" s="36">
        <v>1629</v>
      </c>
      <c r="D7284" s="36" t="str">
        <f>VLOOKUP(C7284,Piv.Analysis!A:AA,27,0)</f>
        <v>انتظامی</v>
      </c>
      <c r="E7284" s="36"/>
      <c r="F7284" s="37" t="s">
        <v>113</v>
      </c>
      <c r="G7284" s="37" t="s">
        <v>3494</v>
      </c>
      <c r="H7284" s="38">
        <v>0</v>
      </c>
      <c r="I7284" s="38">
        <v>54418052700</v>
      </c>
      <c r="J7284" s="38">
        <f t="shared" si="153"/>
        <v>-54418052700</v>
      </c>
      <c r="K7284" s="38"/>
      <c r="L7284" s="49"/>
      <c r="M7284" s="37" t="s">
        <v>96</v>
      </c>
      <c r="N7284" s="37" t="s">
        <v>97</v>
      </c>
      <c r="O7284" s="37" t="s">
        <v>98</v>
      </c>
      <c r="P7284" s="37" t="s">
        <v>99</v>
      </c>
      <c r="Q7284" s="37" t="s">
        <v>4255</v>
      </c>
      <c r="R7284" s="37" t="s">
        <v>4256</v>
      </c>
      <c r="S7284" s="37" t="s">
        <v>3492</v>
      </c>
      <c r="T7284" s="37" t="s">
        <v>3491</v>
      </c>
      <c r="U7284" s="1" t="e">
        <f>VLOOKUP(T7284,[2]VAT!$A:$D,1,0)</f>
        <v>#N/A</v>
      </c>
      <c r="V7284" s="37" t="s">
        <v>4307</v>
      </c>
      <c r="W7284" s="37" t="s">
        <v>4306</v>
      </c>
      <c r="X7284" t="str">
        <f>VLOOKUP(T7284,[3]رکوردها!$A:$B,2,0)</f>
        <v>10102463887</v>
      </c>
      <c r="Y7284" t="str">
        <f>VLOOKUP(T7284,[3]رکوردها!$A:$D,4,0)</f>
        <v>411137675335</v>
      </c>
      <c r="Z7284" t="str">
        <f>VLOOKUP(T7284,[3]رکوردها!$A:$C,3,0)</f>
        <v>تهران</v>
      </c>
      <c r="AA7284" t="str">
        <f>VLOOKUP(T7284,[3]رکوردها!$A:$F,6,0)</f>
        <v>تهران والفجر خیابان هفتاد و دوم خیابان سیدجمال الدین اسد آبادی پلاک 478 طبقه همکف واحد 4</v>
      </c>
      <c r="AB7284" t="str">
        <f>VLOOKUP(T7284,[3]رکوردها!$A:$E,5,0)</f>
        <v>1436965185</v>
      </c>
    </row>
    <row r="7285" spans="1:28" s="41" customFormat="1" hidden="1" x14ac:dyDescent="0.2">
      <c r="A7285" s="36">
        <v>173979</v>
      </c>
      <c r="B7285" s="36">
        <v>1452</v>
      </c>
      <c r="C7285" s="36">
        <v>1629</v>
      </c>
      <c r="D7285" s="36" t="str">
        <f>VLOOKUP(C7285,Piv.Analysis!A:AA,27,0)</f>
        <v>انتظامی</v>
      </c>
      <c r="E7285" s="36"/>
      <c r="F7285" s="37" t="s">
        <v>113</v>
      </c>
      <c r="G7285" s="37" t="s">
        <v>3495</v>
      </c>
      <c r="H7285" s="38">
        <v>54418052700</v>
      </c>
      <c r="I7285" s="38">
        <v>0</v>
      </c>
      <c r="J7285" s="38">
        <f t="shared" si="153"/>
        <v>54418052700</v>
      </c>
      <c r="K7285" s="38"/>
      <c r="L7285" s="49"/>
      <c r="M7285" s="37" t="s">
        <v>96</v>
      </c>
      <c r="N7285" s="37" t="s">
        <v>97</v>
      </c>
      <c r="O7285" s="37" t="s">
        <v>98</v>
      </c>
      <c r="P7285" s="37" t="s">
        <v>99</v>
      </c>
      <c r="Q7285" s="37" t="s">
        <v>4255</v>
      </c>
      <c r="R7285" s="37" t="s">
        <v>4256</v>
      </c>
      <c r="S7285" s="37" t="s">
        <v>3492</v>
      </c>
      <c r="T7285" s="37" t="s">
        <v>3491</v>
      </c>
      <c r="U7285" s="1" t="e">
        <f>VLOOKUP(T7285,[2]VAT!$A:$D,1,0)</f>
        <v>#N/A</v>
      </c>
      <c r="V7285" s="37" t="s">
        <v>4307</v>
      </c>
      <c r="W7285" s="37" t="s">
        <v>4306</v>
      </c>
      <c r="X7285" t="str">
        <f>VLOOKUP(T7285,[3]رکوردها!$A:$B,2,0)</f>
        <v>10102463887</v>
      </c>
      <c r="Y7285" t="str">
        <f>VLOOKUP(T7285,[3]رکوردها!$A:$D,4,0)</f>
        <v>411137675335</v>
      </c>
      <c r="Z7285" t="str">
        <f>VLOOKUP(T7285,[3]رکوردها!$A:$C,3,0)</f>
        <v>تهران</v>
      </c>
      <c r="AA7285" t="str">
        <f>VLOOKUP(T7285,[3]رکوردها!$A:$F,6,0)</f>
        <v>تهران والفجر خیابان هفتاد و دوم خیابان سیدجمال الدین اسد آبادی پلاک 478 طبقه همکف واحد 4</v>
      </c>
      <c r="AB7285" t="str">
        <f>VLOOKUP(T7285,[3]رکوردها!$A:$E,5,0)</f>
        <v>1436965185</v>
      </c>
    </row>
    <row r="7286" spans="1:28" s="41" customFormat="1" hidden="1" x14ac:dyDescent="0.2">
      <c r="A7286" s="36">
        <v>141796</v>
      </c>
      <c r="B7286" s="36">
        <v>1286</v>
      </c>
      <c r="C7286" s="36">
        <v>1258</v>
      </c>
      <c r="D7286" s="36" t="str">
        <f>VLOOKUP(C7286,Piv.Analysis!A:AA,27,0)</f>
        <v>دریافت و پرداخت</v>
      </c>
      <c r="E7286" s="36"/>
      <c r="F7286" s="37" t="s">
        <v>11</v>
      </c>
      <c r="G7286" s="37" t="s">
        <v>1945</v>
      </c>
      <c r="H7286" s="38">
        <v>9701800000</v>
      </c>
      <c r="I7286" s="38">
        <v>0</v>
      </c>
      <c r="J7286" s="38">
        <f t="shared" si="153"/>
        <v>9701800000</v>
      </c>
      <c r="K7286" s="38"/>
      <c r="L7286" s="49"/>
      <c r="M7286" s="37" t="s">
        <v>63</v>
      </c>
      <c r="N7286" s="37" t="s">
        <v>64</v>
      </c>
      <c r="O7286" s="37" t="s">
        <v>2566</v>
      </c>
      <c r="P7286" s="37" t="s">
        <v>2567</v>
      </c>
      <c r="Q7286" s="37" t="s">
        <v>4259</v>
      </c>
      <c r="R7286" s="37" t="s">
        <v>4260</v>
      </c>
      <c r="S7286" s="37" t="s">
        <v>4310</v>
      </c>
      <c r="T7286" s="37" t="s">
        <v>4308</v>
      </c>
      <c r="U7286" s="1" t="e">
        <f>VLOOKUP(T7286,[2]VAT!$A:$D,1,0)</f>
        <v>#N/A</v>
      </c>
      <c r="V7286" s="37" t="s">
        <v>4311</v>
      </c>
      <c r="W7286" s="37" t="s">
        <v>4309</v>
      </c>
      <c r="X7286" t="str">
        <f>VLOOKUP(T7286,[3]رکوردها!$A:$B,2,0)</f>
        <v>10103243439</v>
      </c>
      <c r="Y7286" t="str">
        <f>VLOOKUP(T7286,[3]رکوردها!$A:$D,4,0)</f>
        <v/>
      </c>
      <c r="Z7286" t="str">
        <f>VLOOKUP(T7286,[3]رکوردها!$A:$C,3,0)</f>
        <v/>
      </c>
      <c r="AA7286" t="str">
        <f>VLOOKUP(T7286,[3]رکوردها!$A:$F,6,0)</f>
        <v/>
      </c>
      <c r="AB7286" t="str">
        <f>VLOOKUP(T7286,[3]رکوردها!$A:$E,5,0)</f>
        <v/>
      </c>
    </row>
    <row r="7287" spans="1:28" s="41" customFormat="1" hidden="1" x14ac:dyDescent="0.2">
      <c r="A7287" s="36">
        <v>162518</v>
      </c>
      <c r="B7287" s="36">
        <v>1448</v>
      </c>
      <c r="C7287" s="36">
        <v>1540</v>
      </c>
      <c r="D7287" s="36" t="str">
        <f>VLOOKUP(C7287,Piv.Analysis!A:AA,27,0)</f>
        <v>دریافت و پرداخت</v>
      </c>
      <c r="E7287" s="36"/>
      <c r="F7287" s="37" t="s">
        <v>2002</v>
      </c>
      <c r="G7287" s="37" t="s">
        <v>3527</v>
      </c>
      <c r="H7287" s="38">
        <v>0</v>
      </c>
      <c r="I7287" s="38">
        <v>3566069562</v>
      </c>
      <c r="J7287" s="38">
        <f t="shared" si="153"/>
        <v>-3566069562</v>
      </c>
      <c r="K7287" s="38"/>
      <c r="L7287" s="49"/>
      <c r="M7287" s="37" t="s">
        <v>63</v>
      </c>
      <c r="N7287" s="37" t="s">
        <v>64</v>
      </c>
      <c r="O7287" s="37" t="s">
        <v>2566</v>
      </c>
      <c r="P7287" s="37" t="s">
        <v>2567</v>
      </c>
      <c r="Q7287" s="37" t="s">
        <v>4259</v>
      </c>
      <c r="R7287" s="37" t="s">
        <v>4260</v>
      </c>
      <c r="S7287" s="37" t="s">
        <v>3526</v>
      </c>
      <c r="T7287" s="37" t="s">
        <v>3525</v>
      </c>
      <c r="U7287" s="1" t="str">
        <f>VLOOKUP(T7287,[2]VAT!$A:$D,1,0)</f>
        <v>400311</v>
      </c>
      <c r="V7287" s="37" t="s">
        <v>4313</v>
      </c>
      <c r="W7287" s="37" t="s">
        <v>4312</v>
      </c>
      <c r="X7287" t="str">
        <f>VLOOKUP(T7287,[3]رکوردها!$A:$B,2,0)</f>
        <v>10380436530</v>
      </c>
      <c r="Y7287" t="str">
        <f>VLOOKUP(T7287,[3]رکوردها!$A:$D,4,0)</f>
        <v/>
      </c>
      <c r="Z7287" t="str">
        <f>VLOOKUP(T7287,[3]رکوردها!$A:$C,3,0)</f>
        <v>مشهد</v>
      </c>
      <c r="AA7287" t="str">
        <f>VLOOKUP(T7287,[3]رکوردها!$A:$F,6,0)</f>
        <v>مشهد کیلومتر 12 بزرگراه قوچان روبروی شیر پگان پارک علم و فن آوری خراسان</v>
      </c>
      <c r="AB7287" t="str">
        <f>VLOOKUP(T7287,[3]رکوردها!$A:$E,5,0)</f>
        <v/>
      </c>
    </row>
    <row r="7288" spans="1:28" s="41" customFormat="1" hidden="1" x14ac:dyDescent="0.2">
      <c r="A7288" s="36">
        <v>173981</v>
      </c>
      <c r="B7288" s="36">
        <v>1281</v>
      </c>
      <c r="C7288" s="36">
        <v>1630</v>
      </c>
      <c r="D7288" s="36" t="str">
        <f>VLOOKUP(C7288,Piv.Analysis!A:AA,27,0)</f>
        <v>انتظامی</v>
      </c>
      <c r="E7288" s="36"/>
      <c r="F7288" s="37" t="s">
        <v>2430</v>
      </c>
      <c r="G7288" s="37" t="s">
        <v>3614</v>
      </c>
      <c r="H7288" s="38">
        <v>0</v>
      </c>
      <c r="I7288" s="38">
        <v>139716850000</v>
      </c>
      <c r="J7288" s="38">
        <f t="shared" si="153"/>
        <v>-139716850000</v>
      </c>
      <c r="K7288" s="38"/>
      <c r="L7288" s="49"/>
      <c r="M7288" s="37" t="s">
        <v>96</v>
      </c>
      <c r="N7288" s="37" t="s">
        <v>97</v>
      </c>
      <c r="O7288" s="37" t="s">
        <v>98</v>
      </c>
      <c r="P7288" s="37" t="s">
        <v>99</v>
      </c>
      <c r="Q7288" s="37" t="s">
        <v>4255</v>
      </c>
      <c r="R7288" s="37" t="s">
        <v>4256</v>
      </c>
      <c r="S7288" s="37" t="s">
        <v>3616</v>
      </c>
      <c r="T7288" s="37" t="s">
        <v>3615</v>
      </c>
      <c r="U7288" s="1" t="e">
        <f>VLOOKUP(T7288,[2]VAT!$A:$D,1,0)</f>
        <v>#N/A</v>
      </c>
      <c r="V7288" s="37" t="s">
        <v>4315</v>
      </c>
      <c r="W7288" s="37" t="s">
        <v>4314</v>
      </c>
      <c r="X7288" t="str">
        <f>VLOOKUP(T7288,[3]رکوردها!$A:$B,2,0)</f>
        <v>10862090810</v>
      </c>
      <c r="Y7288" t="str">
        <f>VLOOKUP(T7288,[3]رکوردها!$A:$D,4,0)</f>
        <v/>
      </c>
      <c r="Z7288" t="str">
        <f>VLOOKUP(T7288,[3]رکوردها!$A:$C,3,0)</f>
        <v/>
      </c>
      <c r="AA7288" t="str">
        <f>VLOOKUP(T7288,[3]رکوردها!$A:$F,6,0)</f>
        <v/>
      </c>
      <c r="AB7288" t="str">
        <f>VLOOKUP(T7288,[3]رکوردها!$A:$E,5,0)</f>
        <v/>
      </c>
    </row>
    <row r="7289" spans="1:28" s="41" customFormat="1" hidden="1" x14ac:dyDescent="0.2">
      <c r="A7289" s="36">
        <v>173983</v>
      </c>
      <c r="B7289" s="36">
        <v>1281</v>
      </c>
      <c r="C7289" s="36">
        <v>1630</v>
      </c>
      <c r="D7289" s="36" t="str">
        <f>VLOOKUP(C7289,Piv.Analysis!A:AA,27,0)</f>
        <v>انتظامی</v>
      </c>
      <c r="E7289" s="36"/>
      <c r="F7289" s="37" t="s">
        <v>2430</v>
      </c>
      <c r="G7289" s="37" t="s">
        <v>3617</v>
      </c>
      <c r="H7289" s="38">
        <v>139716850000</v>
      </c>
      <c r="I7289" s="38">
        <v>0</v>
      </c>
      <c r="J7289" s="38">
        <f t="shared" si="153"/>
        <v>139716850000</v>
      </c>
      <c r="K7289" s="38"/>
      <c r="L7289" s="49"/>
      <c r="M7289" s="37" t="s">
        <v>96</v>
      </c>
      <c r="N7289" s="37" t="s">
        <v>97</v>
      </c>
      <c r="O7289" s="37" t="s">
        <v>98</v>
      </c>
      <c r="P7289" s="37" t="s">
        <v>99</v>
      </c>
      <c r="Q7289" s="37" t="s">
        <v>4255</v>
      </c>
      <c r="R7289" s="37" t="s">
        <v>4256</v>
      </c>
      <c r="S7289" s="37" t="s">
        <v>3616</v>
      </c>
      <c r="T7289" s="37" t="s">
        <v>3615</v>
      </c>
      <c r="U7289" s="1" t="e">
        <f>VLOOKUP(T7289,[2]VAT!$A:$D,1,0)</f>
        <v>#N/A</v>
      </c>
      <c r="V7289" s="37" t="s">
        <v>4315</v>
      </c>
      <c r="W7289" s="37" t="s">
        <v>4314</v>
      </c>
      <c r="X7289" t="str">
        <f>VLOOKUP(T7289,[3]رکوردها!$A:$B,2,0)</f>
        <v>10862090810</v>
      </c>
      <c r="Y7289" t="str">
        <f>VLOOKUP(T7289,[3]رکوردها!$A:$D,4,0)</f>
        <v/>
      </c>
      <c r="Z7289" t="str">
        <f>VLOOKUP(T7289,[3]رکوردها!$A:$C,3,0)</f>
        <v/>
      </c>
      <c r="AA7289" t="str">
        <f>VLOOKUP(T7289,[3]رکوردها!$A:$F,6,0)</f>
        <v/>
      </c>
      <c r="AB7289" t="str">
        <f>VLOOKUP(T7289,[3]رکوردها!$A:$E,5,0)</f>
        <v/>
      </c>
    </row>
    <row r="7290" spans="1:28" s="41" customFormat="1" hidden="1" x14ac:dyDescent="0.2">
      <c r="A7290" s="36">
        <v>184095</v>
      </c>
      <c r="B7290" s="36">
        <v>1670</v>
      </c>
      <c r="C7290" s="36">
        <v>1887</v>
      </c>
      <c r="D7290" s="36" t="str">
        <f>VLOOKUP(C7290,Piv.Analysis!A:AA,27,0)</f>
        <v>اصلاح و انتقال</v>
      </c>
      <c r="E7290" s="36"/>
      <c r="F7290" s="37" t="s">
        <v>0</v>
      </c>
      <c r="G7290" s="37" t="s">
        <v>2951</v>
      </c>
      <c r="H7290" s="38">
        <v>0</v>
      </c>
      <c r="I7290" s="38">
        <v>3300000000</v>
      </c>
      <c r="J7290" s="38">
        <f t="shared" si="153"/>
        <v>-3300000000</v>
      </c>
      <c r="K7290" s="38"/>
      <c r="L7290" s="49"/>
      <c r="M7290" s="37" t="s">
        <v>63</v>
      </c>
      <c r="N7290" s="37" t="s">
        <v>64</v>
      </c>
      <c r="O7290" s="37" t="s">
        <v>2566</v>
      </c>
      <c r="P7290" s="37" t="s">
        <v>2567</v>
      </c>
      <c r="Q7290" s="37" t="s">
        <v>4259</v>
      </c>
      <c r="R7290" s="37" t="s">
        <v>4260</v>
      </c>
      <c r="S7290" s="37" t="s">
        <v>2893</v>
      </c>
      <c r="T7290" s="37" t="s">
        <v>2892</v>
      </c>
      <c r="U7290" s="1" t="e">
        <f>VLOOKUP(T7290,[2]VAT!$A:$D,1,0)</f>
        <v>#N/A</v>
      </c>
      <c r="V7290" s="37" t="s">
        <v>4317</v>
      </c>
      <c r="W7290" s="37" t="s">
        <v>4316</v>
      </c>
      <c r="X7290" t="str">
        <f>VLOOKUP(T7290,[3]رکوردها!$A:$B,2,0)</f>
        <v>10260030154</v>
      </c>
      <c r="Y7290" t="str">
        <f>VLOOKUP(T7290,[3]رکوردها!$A:$D,4,0)</f>
        <v>411174663148</v>
      </c>
      <c r="Z7290" t="str">
        <f>VLOOKUP(T7290,[3]رکوردها!$A:$C,3,0)</f>
        <v>اصفهان</v>
      </c>
      <c r="AA7290" t="str">
        <f>VLOOKUP(T7290,[3]رکوردها!$A:$F,6,0)</f>
        <v>استان اصفهان ، شهرستان تیران و کرون ، بخش مرکزی ، دهستان رضوانیه ، روستا شهرک صنعتی تیران، شهرک صنعتی تیران ، خیابان منبع آب ، خیابان سوم ، پلاک 25 ، طبقه همکف</v>
      </c>
      <c r="AB7290" t="str">
        <f>VLOOKUP(T7290,[3]رکوردها!$A:$E,5,0)</f>
        <v>8533153377</v>
      </c>
    </row>
    <row r="7291" spans="1:28" s="41" customFormat="1" hidden="1" x14ac:dyDescent="0.2">
      <c r="A7291" s="36">
        <v>182923</v>
      </c>
      <c r="B7291" s="36">
        <v>1523</v>
      </c>
      <c r="C7291" s="36">
        <v>2105</v>
      </c>
      <c r="D7291" s="36" t="str">
        <f>VLOOKUP(C7291,Piv.Analysis!A:AA,27,0)</f>
        <v>دریافت و پرداخت</v>
      </c>
      <c r="E7291" s="36"/>
      <c r="F7291" s="37" t="s">
        <v>15</v>
      </c>
      <c r="G7291" s="37" t="s">
        <v>2338</v>
      </c>
      <c r="H7291" s="38">
        <v>18000000000</v>
      </c>
      <c r="I7291" s="38">
        <v>0</v>
      </c>
      <c r="J7291" s="38">
        <f t="shared" si="153"/>
        <v>18000000000</v>
      </c>
      <c r="K7291" s="38"/>
      <c r="L7291" s="49"/>
      <c r="M7291" s="37" t="s">
        <v>63</v>
      </c>
      <c r="N7291" s="37" t="s">
        <v>64</v>
      </c>
      <c r="O7291" s="37" t="s">
        <v>2566</v>
      </c>
      <c r="P7291" s="37" t="s">
        <v>2567</v>
      </c>
      <c r="Q7291" s="37" t="s">
        <v>4259</v>
      </c>
      <c r="R7291" s="37" t="s">
        <v>4260</v>
      </c>
      <c r="S7291" s="37" t="s">
        <v>3639</v>
      </c>
      <c r="T7291" s="37" t="s">
        <v>3638</v>
      </c>
      <c r="U7291" s="1" t="e">
        <f>VLOOKUP(T7291,[2]VAT!$A:$D,1,0)</f>
        <v>#N/A</v>
      </c>
      <c r="V7291" s="37" t="s">
        <v>4319</v>
      </c>
      <c r="W7291" s="37" t="s">
        <v>4318</v>
      </c>
      <c r="X7291" t="str">
        <f>VLOOKUP(T7291,[3]رکوردها!$A:$B,2,0)</f>
        <v>10102204626</v>
      </c>
      <c r="Y7291" t="str">
        <f>VLOOKUP(T7291,[3]رکوردها!$A:$D,4,0)</f>
        <v/>
      </c>
      <c r="Z7291" t="str">
        <f>VLOOKUP(T7291,[3]رکوردها!$A:$C,3,0)</f>
        <v>تهران</v>
      </c>
      <c r="AA7291" t="str">
        <f>VLOOKUP(T7291,[3]رکوردها!$A:$F,6,0)</f>
        <v>تهران شهید بهشتی خ پاکستان ک شهید حکیمی دهم پ 20 ط اول واحد 3</v>
      </c>
      <c r="AB7291" t="str">
        <f>VLOOKUP(T7291,[3]رکوردها!$A:$E,5,0)</f>
        <v>1531733814</v>
      </c>
    </row>
    <row r="7292" spans="1:28" s="41" customFormat="1" hidden="1" x14ac:dyDescent="0.2">
      <c r="A7292" s="36">
        <v>173985</v>
      </c>
      <c r="B7292" s="36">
        <v>1500</v>
      </c>
      <c r="C7292" s="36">
        <v>1631</v>
      </c>
      <c r="D7292" s="36" t="str">
        <f>VLOOKUP(C7292,Piv.Analysis!A:AA,27,0)</f>
        <v>انتظامی</v>
      </c>
      <c r="E7292" s="36"/>
      <c r="F7292" s="37" t="s">
        <v>297</v>
      </c>
      <c r="G7292" s="37" t="s">
        <v>3637</v>
      </c>
      <c r="H7292" s="38">
        <v>0</v>
      </c>
      <c r="I7292" s="38">
        <v>46665123710</v>
      </c>
      <c r="J7292" s="38">
        <f t="shared" si="153"/>
        <v>-46665123710</v>
      </c>
      <c r="K7292" s="38"/>
      <c r="L7292" s="49"/>
      <c r="M7292" s="37" t="s">
        <v>96</v>
      </c>
      <c r="N7292" s="37" t="s">
        <v>97</v>
      </c>
      <c r="O7292" s="37" t="s">
        <v>98</v>
      </c>
      <c r="P7292" s="37" t="s">
        <v>99</v>
      </c>
      <c r="Q7292" s="37" t="s">
        <v>4255</v>
      </c>
      <c r="R7292" s="37" t="s">
        <v>4256</v>
      </c>
      <c r="S7292" s="37" t="s">
        <v>3639</v>
      </c>
      <c r="T7292" s="37" t="s">
        <v>3638</v>
      </c>
      <c r="U7292" s="1" t="e">
        <f>VLOOKUP(T7292,[2]VAT!$A:$D,1,0)</f>
        <v>#N/A</v>
      </c>
      <c r="V7292" s="37" t="s">
        <v>4319</v>
      </c>
      <c r="W7292" s="37" t="s">
        <v>4318</v>
      </c>
      <c r="X7292" t="str">
        <f>VLOOKUP(T7292,[3]رکوردها!$A:$B,2,0)</f>
        <v>10102204626</v>
      </c>
      <c r="Y7292" t="str">
        <f>VLOOKUP(T7292,[3]رکوردها!$A:$D,4,0)</f>
        <v/>
      </c>
      <c r="Z7292" t="str">
        <f>VLOOKUP(T7292,[3]رکوردها!$A:$C,3,0)</f>
        <v>تهران</v>
      </c>
      <c r="AA7292" t="str">
        <f>VLOOKUP(T7292,[3]رکوردها!$A:$F,6,0)</f>
        <v>تهران شهید بهشتی خ پاکستان ک شهید حکیمی دهم پ 20 ط اول واحد 3</v>
      </c>
      <c r="AB7292" t="str">
        <f>VLOOKUP(T7292,[3]رکوردها!$A:$E,5,0)</f>
        <v>1531733814</v>
      </c>
    </row>
    <row r="7293" spans="1:28" s="41" customFormat="1" hidden="1" x14ac:dyDescent="0.2">
      <c r="A7293" s="36">
        <v>173987</v>
      </c>
      <c r="B7293" s="36">
        <v>1500</v>
      </c>
      <c r="C7293" s="36">
        <v>1631</v>
      </c>
      <c r="D7293" s="36" t="str">
        <f>VLOOKUP(C7293,Piv.Analysis!A:AA,27,0)</f>
        <v>انتظامی</v>
      </c>
      <c r="E7293" s="36"/>
      <c r="F7293" s="37" t="s">
        <v>297</v>
      </c>
      <c r="G7293" s="37" t="s">
        <v>3640</v>
      </c>
      <c r="H7293" s="38">
        <v>46665123710</v>
      </c>
      <c r="I7293" s="38">
        <v>0</v>
      </c>
      <c r="J7293" s="38">
        <f t="shared" si="153"/>
        <v>46665123710</v>
      </c>
      <c r="K7293" s="38"/>
      <c r="L7293" s="49"/>
      <c r="M7293" s="37" t="s">
        <v>96</v>
      </c>
      <c r="N7293" s="37" t="s">
        <v>97</v>
      </c>
      <c r="O7293" s="37" t="s">
        <v>98</v>
      </c>
      <c r="P7293" s="37" t="s">
        <v>99</v>
      </c>
      <c r="Q7293" s="37" t="s">
        <v>4255</v>
      </c>
      <c r="R7293" s="37" t="s">
        <v>4256</v>
      </c>
      <c r="S7293" s="37" t="s">
        <v>3639</v>
      </c>
      <c r="T7293" s="37" t="s">
        <v>3638</v>
      </c>
      <c r="U7293" s="1" t="e">
        <f>VLOOKUP(T7293,[2]VAT!$A:$D,1,0)</f>
        <v>#N/A</v>
      </c>
      <c r="V7293" s="37" t="s">
        <v>4319</v>
      </c>
      <c r="W7293" s="37" t="s">
        <v>4318</v>
      </c>
      <c r="X7293" t="str">
        <f>VLOOKUP(T7293,[3]رکوردها!$A:$B,2,0)</f>
        <v>10102204626</v>
      </c>
      <c r="Y7293" t="str">
        <f>VLOOKUP(T7293,[3]رکوردها!$A:$D,4,0)</f>
        <v/>
      </c>
      <c r="Z7293" t="str">
        <f>VLOOKUP(T7293,[3]رکوردها!$A:$C,3,0)</f>
        <v>تهران</v>
      </c>
      <c r="AA7293" t="str">
        <f>VLOOKUP(T7293,[3]رکوردها!$A:$F,6,0)</f>
        <v>تهران شهید بهشتی خ پاکستان ک شهید حکیمی دهم پ 20 ط اول واحد 3</v>
      </c>
      <c r="AB7293" t="str">
        <f>VLOOKUP(T7293,[3]رکوردها!$A:$E,5,0)</f>
        <v>1531733814</v>
      </c>
    </row>
    <row r="7294" spans="1:28" s="41" customFormat="1" hidden="1" x14ac:dyDescent="0.2">
      <c r="A7294" s="36">
        <v>175674</v>
      </c>
      <c r="B7294" s="36">
        <v>1430</v>
      </c>
      <c r="C7294" s="36">
        <v>1727</v>
      </c>
      <c r="D7294" s="36" t="str">
        <f>VLOOKUP(C7294,Piv.Analysis!A:AA,27,0)</f>
        <v>انتظامی</v>
      </c>
      <c r="E7294" s="36"/>
      <c r="F7294" s="37" t="s">
        <v>582</v>
      </c>
      <c r="G7294" s="37" t="s">
        <v>3772</v>
      </c>
      <c r="H7294" s="38">
        <v>72088380</v>
      </c>
      <c r="I7294" s="38">
        <v>0</v>
      </c>
      <c r="J7294" s="38">
        <f t="shared" si="153"/>
        <v>72088380</v>
      </c>
      <c r="K7294" s="38"/>
      <c r="L7294" s="49"/>
      <c r="M7294" s="37" t="s">
        <v>96</v>
      </c>
      <c r="N7294" s="37" t="s">
        <v>97</v>
      </c>
      <c r="O7294" s="37" t="s">
        <v>98</v>
      </c>
      <c r="P7294" s="37" t="s">
        <v>99</v>
      </c>
      <c r="Q7294" s="37" t="s">
        <v>4266</v>
      </c>
      <c r="R7294" s="37" t="s">
        <v>4267</v>
      </c>
      <c r="S7294" s="37" t="s">
        <v>3774</v>
      </c>
      <c r="T7294" s="37" t="s">
        <v>3773</v>
      </c>
      <c r="U7294" s="1" t="e">
        <f>VLOOKUP(T7294,[2]VAT!$A:$D,1,0)</f>
        <v>#N/A</v>
      </c>
      <c r="V7294" s="37" t="s">
        <v>4321</v>
      </c>
      <c r="W7294" s="37" t="s">
        <v>4320</v>
      </c>
      <c r="X7294" t="str">
        <f>VLOOKUP(T7294,[3]رکوردها!$A:$B,2,0)</f>
        <v>10380558810</v>
      </c>
      <c r="Y7294" t="str">
        <f>VLOOKUP(T7294,[3]رکوردها!$A:$D,4,0)</f>
        <v/>
      </c>
      <c r="Z7294" t="str">
        <f>VLOOKUP(T7294,[3]رکوردها!$A:$C,3,0)</f>
        <v>تهران</v>
      </c>
      <c r="AA7294" t="str">
        <f>VLOOKUP(T7294,[3]رکوردها!$A:$F,6,0)</f>
        <v>تهران-الهیه-خ خزر-شماره4-واحد2</v>
      </c>
      <c r="AB7294" t="str">
        <f>VLOOKUP(T7294,[3]رکوردها!$A:$E,5,0)</f>
        <v/>
      </c>
    </row>
    <row r="7295" spans="1:28" s="41" customFormat="1" hidden="1" x14ac:dyDescent="0.2">
      <c r="A7295" s="36">
        <v>175676</v>
      </c>
      <c r="B7295" s="36">
        <v>1430</v>
      </c>
      <c r="C7295" s="36">
        <v>1727</v>
      </c>
      <c r="D7295" s="36" t="str">
        <f>VLOOKUP(C7295,Piv.Analysis!A:AA,27,0)</f>
        <v>انتظامی</v>
      </c>
      <c r="E7295" s="36"/>
      <c r="F7295" s="37" t="s">
        <v>582</v>
      </c>
      <c r="G7295" s="37" t="s">
        <v>3775</v>
      </c>
      <c r="H7295" s="38">
        <v>72088380</v>
      </c>
      <c r="I7295" s="38">
        <v>0</v>
      </c>
      <c r="J7295" s="38">
        <f t="shared" si="153"/>
        <v>72088380</v>
      </c>
      <c r="K7295" s="38"/>
      <c r="L7295" s="49"/>
      <c r="M7295" s="37" t="s">
        <v>96</v>
      </c>
      <c r="N7295" s="37" t="s">
        <v>97</v>
      </c>
      <c r="O7295" s="37" t="s">
        <v>98</v>
      </c>
      <c r="P7295" s="37" t="s">
        <v>99</v>
      </c>
      <c r="Q7295" s="37" t="s">
        <v>4266</v>
      </c>
      <c r="R7295" s="37" t="s">
        <v>4267</v>
      </c>
      <c r="S7295" s="37" t="s">
        <v>3774</v>
      </c>
      <c r="T7295" s="37" t="s">
        <v>3773</v>
      </c>
      <c r="U7295" s="1" t="e">
        <f>VLOOKUP(T7295,[2]VAT!$A:$D,1,0)</f>
        <v>#N/A</v>
      </c>
      <c r="V7295" s="37" t="s">
        <v>4321</v>
      </c>
      <c r="W7295" s="37" t="s">
        <v>4320</v>
      </c>
      <c r="X7295" t="str">
        <f>VLOOKUP(T7295,[3]رکوردها!$A:$B,2,0)</f>
        <v>10380558810</v>
      </c>
      <c r="Y7295" t="str">
        <f>VLOOKUP(T7295,[3]رکوردها!$A:$D,4,0)</f>
        <v/>
      </c>
      <c r="Z7295" t="str">
        <f>VLOOKUP(T7295,[3]رکوردها!$A:$C,3,0)</f>
        <v>تهران</v>
      </c>
      <c r="AA7295" t="str">
        <f>VLOOKUP(T7295,[3]رکوردها!$A:$F,6,0)</f>
        <v>تهران-الهیه-خ خزر-شماره4-واحد2</v>
      </c>
      <c r="AB7295" t="str">
        <f>VLOOKUP(T7295,[3]رکوردها!$A:$E,5,0)</f>
        <v/>
      </c>
    </row>
    <row r="7296" spans="1:28" s="41" customFormat="1" hidden="1" x14ac:dyDescent="0.2">
      <c r="A7296" s="36">
        <v>174180</v>
      </c>
      <c r="B7296" s="36">
        <v>1314</v>
      </c>
      <c r="C7296" s="36">
        <v>1644</v>
      </c>
      <c r="D7296" s="36" t="str">
        <f>VLOOKUP(C7296,Piv.Analysis!A:AA,27,0)</f>
        <v>انتظامی</v>
      </c>
      <c r="E7296" s="36"/>
      <c r="F7296" s="37" t="s">
        <v>1951</v>
      </c>
      <c r="G7296" s="37" t="s">
        <v>3781</v>
      </c>
      <c r="H7296" s="38">
        <v>0</v>
      </c>
      <c r="I7296" s="38">
        <v>36118362476</v>
      </c>
      <c r="J7296" s="38">
        <f t="shared" si="153"/>
        <v>-36118362476</v>
      </c>
      <c r="K7296" s="38"/>
      <c r="L7296" s="49"/>
      <c r="M7296" s="37" t="s">
        <v>96</v>
      </c>
      <c r="N7296" s="37" t="s">
        <v>97</v>
      </c>
      <c r="O7296" s="37" t="s">
        <v>98</v>
      </c>
      <c r="P7296" s="37" t="s">
        <v>99</v>
      </c>
      <c r="Q7296" s="37" t="s">
        <v>4255</v>
      </c>
      <c r="R7296" s="37" t="s">
        <v>4256</v>
      </c>
      <c r="S7296" s="37" t="s">
        <v>3657</v>
      </c>
      <c r="T7296" s="37" t="s">
        <v>3656</v>
      </c>
      <c r="U7296" s="1" t="str">
        <f>VLOOKUP(T7296,[2]VAT!$A:$D,1,0)</f>
        <v>400369</v>
      </c>
      <c r="V7296" s="37" t="s">
        <v>4323</v>
      </c>
      <c r="W7296" s="37" t="s">
        <v>4322</v>
      </c>
      <c r="X7296" t="str">
        <f>VLOOKUP(T7296,[3]رکوردها!$A:$B,2,0)</f>
        <v>10102894551</v>
      </c>
      <c r="Y7296" t="str">
        <f>VLOOKUP(T7296,[3]رکوردها!$A:$D,4,0)</f>
        <v>411356554739</v>
      </c>
      <c r="Z7296" t="str">
        <f>VLOOKUP(T7296,[3]رکوردها!$A:$C,3,0)</f>
        <v>اصفهان</v>
      </c>
      <c r="AA7296" t="str">
        <f>VLOOKUP(T7296,[3]رکوردها!$A:$F,6,0)</f>
        <v>اصفهان نجف آباد شهرک صنعتی منظریه خیابان 101 کد 006</v>
      </c>
      <c r="AB7296" t="str">
        <f>VLOOKUP(T7296,[3]رکوردها!$A:$E,5,0)</f>
        <v>8513114961</v>
      </c>
    </row>
    <row r="7297" spans="1:28" s="41" customFormat="1" hidden="1" x14ac:dyDescent="0.2">
      <c r="A7297" s="36">
        <v>174182</v>
      </c>
      <c r="B7297" s="36">
        <v>1314</v>
      </c>
      <c r="C7297" s="36">
        <v>1644</v>
      </c>
      <c r="D7297" s="36" t="str">
        <f>VLOOKUP(C7297,Piv.Analysis!A:AA,27,0)</f>
        <v>انتظامی</v>
      </c>
      <c r="E7297" s="36"/>
      <c r="F7297" s="37" t="s">
        <v>1951</v>
      </c>
      <c r="G7297" s="37" t="s">
        <v>3782</v>
      </c>
      <c r="H7297" s="38">
        <v>36118362476</v>
      </c>
      <c r="I7297" s="38">
        <v>0</v>
      </c>
      <c r="J7297" s="38">
        <f t="shared" ref="J7297:J7360" si="154">H7297-I7297</f>
        <v>36118362476</v>
      </c>
      <c r="K7297" s="38"/>
      <c r="L7297" s="49"/>
      <c r="M7297" s="37" t="s">
        <v>96</v>
      </c>
      <c r="N7297" s="37" t="s">
        <v>97</v>
      </c>
      <c r="O7297" s="37" t="s">
        <v>98</v>
      </c>
      <c r="P7297" s="37" t="s">
        <v>99</v>
      </c>
      <c r="Q7297" s="37" t="s">
        <v>4255</v>
      </c>
      <c r="R7297" s="37" t="s">
        <v>4256</v>
      </c>
      <c r="S7297" s="37" t="s">
        <v>3657</v>
      </c>
      <c r="T7297" s="37" t="s">
        <v>3656</v>
      </c>
      <c r="U7297" s="1" t="str">
        <f>VLOOKUP(T7297,[2]VAT!$A:$D,1,0)</f>
        <v>400369</v>
      </c>
      <c r="V7297" s="37" t="s">
        <v>4323</v>
      </c>
      <c r="W7297" s="37" t="s">
        <v>4322</v>
      </c>
      <c r="X7297" t="str">
        <f>VLOOKUP(T7297,[3]رکوردها!$A:$B,2,0)</f>
        <v>10102894551</v>
      </c>
      <c r="Y7297" t="str">
        <f>VLOOKUP(T7297,[3]رکوردها!$A:$D,4,0)</f>
        <v>411356554739</v>
      </c>
      <c r="Z7297" t="str">
        <f>VLOOKUP(T7297,[3]رکوردها!$A:$C,3,0)</f>
        <v>اصفهان</v>
      </c>
      <c r="AA7297" t="str">
        <f>VLOOKUP(T7297,[3]رکوردها!$A:$F,6,0)</f>
        <v>اصفهان نجف آباد شهرک صنعتی منظریه خیابان 101 کد 006</v>
      </c>
      <c r="AB7297" t="str">
        <f>VLOOKUP(T7297,[3]رکوردها!$A:$E,5,0)</f>
        <v>8513114961</v>
      </c>
    </row>
    <row r="7298" spans="1:28" s="41" customFormat="1" hidden="1" x14ac:dyDescent="0.2">
      <c r="A7298" s="36">
        <v>181425</v>
      </c>
      <c r="B7298" s="36">
        <v>1362</v>
      </c>
      <c r="C7298" s="36">
        <v>1990</v>
      </c>
      <c r="D7298" s="36" t="str">
        <f>VLOOKUP(C7298,Piv.Analysis!A:AA,27,0)</f>
        <v>انتظامی</v>
      </c>
      <c r="E7298" s="36"/>
      <c r="F7298" s="37" t="s">
        <v>489</v>
      </c>
      <c r="G7298" s="37" t="s">
        <v>3783</v>
      </c>
      <c r="H7298" s="38">
        <v>0</v>
      </c>
      <c r="I7298" s="38">
        <v>26118362476</v>
      </c>
      <c r="J7298" s="38">
        <f t="shared" si="154"/>
        <v>-26118362476</v>
      </c>
      <c r="K7298" s="38"/>
      <c r="L7298" s="49"/>
      <c r="M7298" s="37" t="s">
        <v>96</v>
      </c>
      <c r="N7298" s="37" t="s">
        <v>97</v>
      </c>
      <c r="O7298" s="37" t="s">
        <v>98</v>
      </c>
      <c r="P7298" s="37" t="s">
        <v>99</v>
      </c>
      <c r="Q7298" s="37" t="s">
        <v>4255</v>
      </c>
      <c r="R7298" s="37" t="s">
        <v>4256</v>
      </c>
      <c r="S7298" s="37" t="s">
        <v>3657</v>
      </c>
      <c r="T7298" s="37" t="s">
        <v>3656</v>
      </c>
      <c r="U7298" s="1" t="str">
        <f>VLOOKUP(T7298,[2]VAT!$A:$D,1,0)</f>
        <v>400369</v>
      </c>
      <c r="V7298" s="37" t="s">
        <v>4323</v>
      </c>
      <c r="W7298" s="37" t="s">
        <v>4322</v>
      </c>
      <c r="X7298" t="str">
        <f>VLOOKUP(T7298,[3]رکوردها!$A:$B,2,0)</f>
        <v>10102894551</v>
      </c>
      <c r="Y7298" t="str">
        <f>VLOOKUP(T7298,[3]رکوردها!$A:$D,4,0)</f>
        <v>411356554739</v>
      </c>
      <c r="Z7298" t="str">
        <f>VLOOKUP(T7298,[3]رکوردها!$A:$C,3,0)</f>
        <v>اصفهان</v>
      </c>
      <c r="AA7298" t="str">
        <f>VLOOKUP(T7298,[3]رکوردها!$A:$F,6,0)</f>
        <v>اصفهان نجف آباد شهرک صنعتی منظریه خیابان 101 کد 006</v>
      </c>
      <c r="AB7298" t="str">
        <f>VLOOKUP(T7298,[3]رکوردها!$A:$E,5,0)</f>
        <v>8513114961</v>
      </c>
    </row>
    <row r="7299" spans="1:28" s="41" customFormat="1" hidden="1" x14ac:dyDescent="0.2">
      <c r="A7299" s="36">
        <v>174184</v>
      </c>
      <c r="B7299" s="36">
        <v>1455</v>
      </c>
      <c r="C7299" s="36">
        <v>1645</v>
      </c>
      <c r="D7299" s="36" t="str">
        <f>VLOOKUP(C7299,Piv.Analysis!A:AA,27,0)</f>
        <v>انتظامی</v>
      </c>
      <c r="E7299" s="36"/>
      <c r="F7299" s="37" t="s">
        <v>1854</v>
      </c>
      <c r="G7299" s="37" t="s">
        <v>3784</v>
      </c>
      <c r="H7299" s="38">
        <v>0</v>
      </c>
      <c r="I7299" s="38">
        <v>10113012475</v>
      </c>
      <c r="J7299" s="38">
        <f t="shared" si="154"/>
        <v>-10113012475</v>
      </c>
      <c r="K7299" s="38"/>
      <c r="L7299" s="49"/>
      <c r="M7299" s="37" t="s">
        <v>96</v>
      </c>
      <c r="N7299" s="37" t="s">
        <v>97</v>
      </c>
      <c r="O7299" s="37" t="s">
        <v>98</v>
      </c>
      <c r="P7299" s="37" t="s">
        <v>99</v>
      </c>
      <c r="Q7299" s="37" t="s">
        <v>4255</v>
      </c>
      <c r="R7299" s="37" t="s">
        <v>4256</v>
      </c>
      <c r="S7299" s="37" t="s">
        <v>3657</v>
      </c>
      <c r="T7299" s="37" t="s">
        <v>3656</v>
      </c>
      <c r="U7299" s="1" t="str">
        <f>VLOOKUP(T7299,[2]VAT!$A:$D,1,0)</f>
        <v>400369</v>
      </c>
      <c r="V7299" s="37" t="s">
        <v>4323</v>
      </c>
      <c r="W7299" s="37" t="s">
        <v>4322</v>
      </c>
      <c r="X7299" t="str">
        <f>VLOOKUP(T7299,[3]رکوردها!$A:$B,2,0)</f>
        <v>10102894551</v>
      </c>
      <c r="Y7299" t="str">
        <f>VLOOKUP(T7299,[3]رکوردها!$A:$D,4,0)</f>
        <v>411356554739</v>
      </c>
      <c r="Z7299" t="str">
        <f>VLOOKUP(T7299,[3]رکوردها!$A:$C,3,0)</f>
        <v>اصفهان</v>
      </c>
      <c r="AA7299" t="str">
        <f>VLOOKUP(T7299,[3]رکوردها!$A:$F,6,0)</f>
        <v>اصفهان نجف آباد شهرک صنعتی منظریه خیابان 101 کد 006</v>
      </c>
      <c r="AB7299" t="str">
        <f>VLOOKUP(T7299,[3]رکوردها!$A:$E,5,0)</f>
        <v>8513114961</v>
      </c>
    </row>
    <row r="7300" spans="1:28" s="41" customFormat="1" hidden="1" x14ac:dyDescent="0.2">
      <c r="A7300" s="36">
        <v>174186</v>
      </c>
      <c r="B7300" s="36">
        <v>1455</v>
      </c>
      <c r="C7300" s="36">
        <v>1645</v>
      </c>
      <c r="D7300" s="36" t="str">
        <f>VLOOKUP(C7300,Piv.Analysis!A:AA,27,0)</f>
        <v>انتظامی</v>
      </c>
      <c r="E7300" s="36"/>
      <c r="F7300" s="37" t="s">
        <v>1854</v>
      </c>
      <c r="G7300" s="37" t="s">
        <v>3785</v>
      </c>
      <c r="H7300" s="38">
        <v>10113012475</v>
      </c>
      <c r="I7300" s="38">
        <v>0</v>
      </c>
      <c r="J7300" s="38">
        <f t="shared" si="154"/>
        <v>10113012475</v>
      </c>
      <c r="K7300" s="38"/>
      <c r="L7300" s="49"/>
      <c r="M7300" s="37" t="s">
        <v>96</v>
      </c>
      <c r="N7300" s="37" t="s">
        <v>97</v>
      </c>
      <c r="O7300" s="37" t="s">
        <v>98</v>
      </c>
      <c r="P7300" s="37" t="s">
        <v>99</v>
      </c>
      <c r="Q7300" s="37" t="s">
        <v>4255</v>
      </c>
      <c r="R7300" s="37" t="s">
        <v>4256</v>
      </c>
      <c r="S7300" s="37" t="s">
        <v>3657</v>
      </c>
      <c r="T7300" s="37" t="s">
        <v>3656</v>
      </c>
      <c r="U7300" s="1" t="str">
        <f>VLOOKUP(T7300,[2]VAT!$A:$D,1,0)</f>
        <v>400369</v>
      </c>
      <c r="V7300" s="37" t="s">
        <v>4323</v>
      </c>
      <c r="W7300" s="37" t="s">
        <v>4322</v>
      </c>
      <c r="X7300" t="str">
        <f>VLOOKUP(T7300,[3]رکوردها!$A:$B,2,0)</f>
        <v>10102894551</v>
      </c>
      <c r="Y7300" t="str">
        <f>VLOOKUP(T7300,[3]رکوردها!$A:$D,4,0)</f>
        <v>411356554739</v>
      </c>
      <c r="Z7300" t="str">
        <f>VLOOKUP(T7300,[3]رکوردها!$A:$C,3,0)</f>
        <v>اصفهان</v>
      </c>
      <c r="AA7300" t="str">
        <f>VLOOKUP(T7300,[3]رکوردها!$A:$F,6,0)</f>
        <v>اصفهان نجف آباد شهرک صنعتی منظریه خیابان 101 کد 006</v>
      </c>
      <c r="AB7300" t="str">
        <f>VLOOKUP(T7300,[3]رکوردها!$A:$E,5,0)</f>
        <v>8513114961</v>
      </c>
    </row>
    <row r="7301" spans="1:28" s="41" customFormat="1" hidden="1" x14ac:dyDescent="0.2">
      <c r="A7301" s="36">
        <v>143797</v>
      </c>
      <c r="B7301" s="36">
        <v>1317</v>
      </c>
      <c r="C7301" s="36">
        <v>1351</v>
      </c>
      <c r="D7301" s="39" t="s">
        <v>5178</v>
      </c>
      <c r="E7301" s="36"/>
      <c r="F7301" s="37" t="s">
        <v>171</v>
      </c>
      <c r="G7301" s="37" t="s">
        <v>3673</v>
      </c>
      <c r="H7301" s="38">
        <v>0</v>
      </c>
      <c r="I7301" s="38">
        <v>27872396157</v>
      </c>
      <c r="J7301" s="38">
        <f t="shared" si="154"/>
        <v>-27872396157</v>
      </c>
      <c r="K7301" s="38"/>
      <c r="L7301" s="49"/>
      <c r="M7301" s="37" t="s">
        <v>63</v>
      </c>
      <c r="N7301" s="37" t="s">
        <v>64</v>
      </c>
      <c r="O7301" s="37" t="s">
        <v>2566</v>
      </c>
      <c r="P7301" s="37" t="s">
        <v>2567</v>
      </c>
      <c r="Q7301" s="37" t="s">
        <v>4259</v>
      </c>
      <c r="R7301" s="37" t="s">
        <v>4260</v>
      </c>
      <c r="S7301" s="37" t="s">
        <v>3657</v>
      </c>
      <c r="T7301" s="37" t="s">
        <v>3656</v>
      </c>
      <c r="U7301" s="1" t="str">
        <f>VLOOKUP(T7301,[2]VAT!$A:$D,1,0)</f>
        <v>400369</v>
      </c>
      <c r="V7301" s="37" t="s">
        <v>4323</v>
      </c>
      <c r="W7301" s="37" t="s">
        <v>4322</v>
      </c>
      <c r="X7301" t="str">
        <f>VLOOKUP(T7301,[3]رکوردها!$A:$B,2,0)</f>
        <v>10102894551</v>
      </c>
      <c r="Y7301" t="str">
        <f>VLOOKUP(T7301,[3]رکوردها!$A:$D,4,0)</f>
        <v>411356554739</v>
      </c>
      <c r="Z7301" t="str">
        <f>VLOOKUP(T7301,[3]رکوردها!$A:$C,3,0)</f>
        <v>اصفهان</v>
      </c>
      <c r="AA7301" t="str">
        <f>VLOOKUP(T7301,[3]رکوردها!$A:$F,6,0)</f>
        <v>اصفهان نجف آباد شهرک صنعتی منظریه خیابان 101 کد 006</v>
      </c>
      <c r="AB7301" t="str">
        <f>VLOOKUP(T7301,[3]رکوردها!$A:$E,5,0)</f>
        <v>8513114961</v>
      </c>
    </row>
    <row r="7302" spans="1:28" s="41" customFormat="1" hidden="1" x14ac:dyDescent="0.2">
      <c r="A7302" s="36">
        <v>184107</v>
      </c>
      <c r="B7302" s="36">
        <v>1670</v>
      </c>
      <c r="C7302" s="36">
        <v>1887</v>
      </c>
      <c r="D7302" s="36" t="str">
        <f>VLOOKUP(C7302,Piv.Analysis!A:AA,27,0)</f>
        <v>اصلاح و انتقال</v>
      </c>
      <c r="E7302" s="36"/>
      <c r="F7302" s="37" t="s">
        <v>0</v>
      </c>
      <c r="G7302" s="37" t="s">
        <v>3683</v>
      </c>
      <c r="H7302" s="38">
        <v>0</v>
      </c>
      <c r="I7302" s="38">
        <v>12578269932</v>
      </c>
      <c r="J7302" s="38">
        <f t="shared" si="154"/>
        <v>-12578269932</v>
      </c>
      <c r="K7302" s="38"/>
      <c r="L7302" s="49"/>
      <c r="M7302" s="37" t="s">
        <v>63</v>
      </c>
      <c r="N7302" s="37" t="s">
        <v>64</v>
      </c>
      <c r="O7302" s="37" t="s">
        <v>2566</v>
      </c>
      <c r="P7302" s="37" t="s">
        <v>2567</v>
      </c>
      <c r="Q7302" s="37" t="s">
        <v>4259</v>
      </c>
      <c r="R7302" s="37" t="s">
        <v>4260</v>
      </c>
      <c r="S7302" s="37" t="s">
        <v>3657</v>
      </c>
      <c r="T7302" s="37" t="s">
        <v>3656</v>
      </c>
      <c r="U7302" s="1" t="str">
        <f>VLOOKUP(T7302,[2]VAT!$A:$D,1,0)</f>
        <v>400369</v>
      </c>
      <c r="V7302" s="37" t="s">
        <v>4323</v>
      </c>
      <c r="W7302" s="37" t="s">
        <v>4322</v>
      </c>
      <c r="X7302" t="str">
        <f>VLOOKUP(T7302,[3]رکوردها!$A:$B,2,0)</f>
        <v>10102894551</v>
      </c>
      <c r="Y7302" t="str">
        <f>VLOOKUP(T7302,[3]رکوردها!$A:$D,4,0)</f>
        <v>411356554739</v>
      </c>
      <c r="Z7302" t="str">
        <f>VLOOKUP(T7302,[3]رکوردها!$A:$C,3,0)</f>
        <v>اصفهان</v>
      </c>
      <c r="AA7302" t="str">
        <f>VLOOKUP(T7302,[3]رکوردها!$A:$F,6,0)</f>
        <v>اصفهان نجف آباد شهرک صنعتی منظریه خیابان 101 کد 006</v>
      </c>
      <c r="AB7302" t="str">
        <f>VLOOKUP(T7302,[3]رکوردها!$A:$E,5,0)</f>
        <v>8513114961</v>
      </c>
    </row>
    <row r="7303" spans="1:28" s="41" customFormat="1" hidden="1" x14ac:dyDescent="0.2">
      <c r="A7303" s="36">
        <v>174192</v>
      </c>
      <c r="B7303" s="36">
        <v>1439</v>
      </c>
      <c r="C7303" s="36">
        <v>1647</v>
      </c>
      <c r="D7303" s="36" t="str">
        <f>VLOOKUP(C7303,Piv.Analysis!A:AA,27,0)</f>
        <v>انتظامی</v>
      </c>
      <c r="E7303" s="36"/>
      <c r="F7303" s="37" t="s">
        <v>28</v>
      </c>
      <c r="G7303" s="37" t="s">
        <v>3733</v>
      </c>
      <c r="H7303" s="38">
        <v>0</v>
      </c>
      <c r="I7303" s="38">
        <v>9170000000</v>
      </c>
      <c r="J7303" s="38">
        <f t="shared" si="154"/>
        <v>-9170000000</v>
      </c>
      <c r="K7303" s="38"/>
      <c r="L7303" s="49"/>
      <c r="M7303" s="37" t="s">
        <v>96</v>
      </c>
      <c r="N7303" s="37" t="s">
        <v>97</v>
      </c>
      <c r="O7303" s="37" t="s">
        <v>98</v>
      </c>
      <c r="P7303" s="37" t="s">
        <v>99</v>
      </c>
      <c r="Q7303" s="37" t="s">
        <v>4255</v>
      </c>
      <c r="R7303" s="37" t="s">
        <v>4256</v>
      </c>
      <c r="S7303" s="37" t="s">
        <v>3735</v>
      </c>
      <c r="T7303" s="37" t="s">
        <v>3734</v>
      </c>
      <c r="U7303" s="1" t="e">
        <f>VLOOKUP(T7303,[2]VAT!$A:$D,1,0)</f>
        <v>#N/A</v>
      </c>
      <c r="V7303" s="37" t="s">
        <v>4325</v>
      </c>
      <c r="W7303" s="37" t="s">
        <v>4324</v>
      </c>
      <c r="X7303" t="str">
        <f>VLOOKUP(T7303,[3]رکوردها!$A:$B,2,0)</f>
        <v>10103705449</v>
      </c>
      <c r="Y7303" t="str">
        <f>VLOOKUP(T7303,[3]رکوردها!$A:$D,4,0)</f>
        <v/>
      </c>
      <c r="Z7303" t="str">
        <f>VLOOKUP(T7303,[3]رکوردها!$A:$C,3,0)</f>
        <v>تهران</v>
      </c>
      <c r="AA7303" t="str">
        <f>VLOOKUP(T7303,[3]رکوردها!$A:$F,6,0)</f>
        <v>تهران جردن خ لیدا( خلیل زاده) شماره 57 واحد 7</v>
      </c>
      <c r="AB7303" t="str">
        <f>VLOOKUP(T7303,[3]رکوردها!$A:$E,5,0)</f>
        <v/>
      </c>
    </row>
    <row r="7304" spans="1:28" s="41" customFormat="1" hidden="1" x14ac:dyDescent="0.2">
      <c r="A7304" s="36">
        <v>174194</v>
      </c>
      <c r="B7304" s="36">
        <v>1439</v>
      </c>
      <c r="C7304" s="36">
        <v>1647</v>
      </c>
      <c r="D7304" s="36" t="str">
        <f>VLOOKUP(C7304,Piv.Analysis!A:AA,27,0)</f>
        <v>انتظامی</v>
      </c>
      <c r="E7304" s="36"/>
      <c r="F7304" s="37" t="s">
        <v>28</v>
      </c>
      <c r="G7304" s="37" t="s">
        <v>3736</v>
      </c>
      <c r="H7304" s="38">
        <v>9170000000</v>
      </c>
      <c r="I7304" s="38">
        <v>0</v>
      </c>
      <c r="J7304" s="38">
        <f t="shared" si="154"/>
        <v>9170000000</v>
      </c>
      <c r="K7304" s="38"/>
      <c r="L7304" s="49"/>
      <c r="M7304" s="37" t="s">
        <v>96</v>
      </c>
      <c r="N7304" s="37" t="s">
        <v>97</v>
      </c>
      <c r="O7304" s="37" t="s">
        <v>98</v>
      </c>
      <c r="P7304" s="37" t="s">
        <v>99</v>
      </c>
      <c r="Q7304" s="37" t="s">
        <v>4255</v>
      </c>
      <c r="R7304" s="37" t="s">
        <v>4256</v>
      </c>
      <c r="S7304" s="37" t="s">
        <v>3735</v>
      </c>
      <c r="T7304" s="37" t="s">
        <v>3734</v>
      </c>
      <c r="U7304" s="1" t="e">
        <f>VLOOKUP(T7304,[2]VAT!$A:$D,1,0)</f>
        <v>#N/A</v>
      </c>
      <c r="V7304" s="37" t="s">
        <v>4325</v>
      </c>
      <c r="W7304" s="37" t="s">
        <v>4324</v>
      </c>
      <c r="X7304" t="str">
        <f>VLOOKUP(T7304,[3]رکوردها!$A:$B,2,0)</f>
        <v>10103705449</v>
      </c>
      <c r="Y7304" t="str">
        <f>VLOOKUP(T7304,[3]رکوردها!$A:$D,4,0)</f>
        <v/>
      </c>
      <c r="Z7304" t="str">
        <f>VLOOKUP(T7304,[3]رکوردها!$A:$C,3,0)</f>
        <v>تهران</v>
      </c>
      <c r="AA7304" t="str">
        <f>VLOOKUP(T7304,[3]رکوردها!$A:$F,6,0)</f>
        <v>تهران جردن خ لیدا( خلیل زاده) شماره 57 واحد 7</v>
      </c>
      <c r="AB7304" t="str">
        <f>VLOOKUP(T7304,[3]رکوردها!$A:$E,5,0)</f>
        <v/>
      </c>
    </row>
    <row r="7305" spans="1:28" s="41" customFormat="1" hidden="1" x14ac:dyDescent="0.2">
      <c r="A7305" s="36">
        <v>141614</v>
      </c>
      <c r="B7305" s="36">
        <v>1178</v>
      </c>
      <c r="C7305" s="36">
        <v>1236</v>
      </c>
      <c r="D7305" s="39" t="s">
        <v>5178</v>
      </c>
      <c r="E7305" s="36"/>
      <c r="F7305" s="37" t="s">
        <v>1695</v>
      </c>
      <c r="G7305" s="37" t="s">
        <v>2573</v>
      </c>
      <c r="H7305" s="38">
        <v>0</v>
      </c>
      <c r="I7305" s="38">
        <v>25070000</v>
      </c>
      <c r="J7305" s="38">
        <f t="shared" si="154"/>
        <v>-25070000</v>
      </c>
      <c r="K7305" s="38"/>
      <c r="L7305" s="49"/>
      <c r="M7305" s="37" t="s">
        <v>63</v>
      </c>
      <c r="N7305" s="37" t="s">
        <v>64</v>
      </c>
      <c r="O7305" s="37" t="s">
        <v>2566</v>
      </c>
      <c r="P7305" s="37" t="s">
        <v>2567</v>
      </c>
      <c r="Q7305" s="37" t="s">
        <v>4275</v>
      </c>
      <c r="R7305" s="37" t="s">
        <v>4276</v>
      </c>
      <c r="S7305" s="37" t="s">
        <v>2570</v>
      </c>
      <c r="T7305" s="37" t="s">
        <v>2565</v>
      </c>
      <c r="U7305" s="1" t="str">
        <f>VLOOKUP(T7305,[2]VAT!$A:$D,1,0)</f>
        <v>400025</v>
      </c>
      <c r="V7305" s="37" t="s">
        <v>4327</v>
      </c>
      <c r="W7305" s="37" t="s">
        <v>4326</v>
      </c>
      <c r="X7305" t="str">
        <f>VLOOKUP(T7305,[3]رکوردها!$A:$B,2,0)</f>
        <v>10102017994</v>
      </c>
      <c r="Y7305" t="str">
        <f>VLOOKUP(T7305,[3]رکوردها!$A:$D,4,0)</f>
        <v>411131698564</v>
      </c>
      <c r="Z7305" t="str">
        <f>VLOOKUP(T7305,[3]رکوردها!$A:$C,3,0)</f>
        <v>تهران</v>
      </c>
      <c r="AA7305" t="str">
        <f>VLOOKUP(T7305,[3]رکوردها!$A:$F,6,0)</f>
        <v>استان تهران - شهرستان تهران - بخش مرکزی - شهر تهران-ونک-خیابان آرارات جنوبی-خیابان ونک-پلاک 73-طبقه پنجم-واحد جنوب شرقی</v>
      </c>
      <c r="AB7305" t="str">
        <f>VLOOKUP(T7305,[3]رکوردها!$A:$E,5,0)</f>
        <v>1994833970</v>
      </c>
    </row>
    <row r="7306" spans="1:28" s="41" customFormat="1" hidden="1" x14ac:dyDescent="0.2">
      <c r="A7306" s="36">
        <v>141624</v>
      </c>
      <c r="B7306" s="36">
        <v>1178</v>
      </c>
      <c r="C7306" s="36">
        <v>1236</v>
      </c>
      <c r="D7306" s="39" t="s">
        <v>5178</v>
      </c>
      <c r="E7306" s="36"/>
      <c r="F7306" s="37" t="s">
        <v>1695</v>
      </c>
      <c r="G7306" s="37" t="s">
        <v>2575</v>
      </c>
      <c r="H7306" s="38">
        <v>0</v>
      </c>
      <c r="I7306" s="38">
        <v>20710000</v>
      </c>
      <c r="J7306" s="38">
        <f t="shared" si="154"/>
        <v>-20710000</v>
      </c>
      <c r="K7306" s="38"/>
      <c r="L7306" s="49"/>
      <c r="M7306" s="37" t="s">
        <v>63</v>
      </c>
      <c r="N7306" s="37" t="s">
        <v>64</v>
      </c>
      <c r="O7306" s="37" t="s">
        <v>2566</v>
      </c>
      <c r="P7306" s="37" t="s">
        <v>2567</v>
      </c>
      <c r="Q7306" s="37" t="s">
        <v>4275</v>
      </c>
      <c r="R7306" s="37" t="s">
        <v>4276</v>
      </c>
      <c r="S7306" s="37" t="s">
        <v>2570</v>
      </c>
      <c r="T7306" s="37" t="s">
        <v>2565</v>
      </c>
      <c r="U7306" s="1" t="str">
        <f>VLOOKUP(T7306,[2]VAT!$A:$D,1,0)</f>
        <v>400025</v>
      </c>
      <c r="V7306" s="37" t="s">
        <v>4329</v>
      </c>
      <c r="W7306" s="37" t="s">
        <v>4328</v>
      </c>
      <c r="X7306" t="str">
        <f>VLOOKUP(T7306,[3]رکوردها!$A:$B,2,0)</f>
        <v>10102017994</v>
      </c>
      <c r="Y7306" t="str">
        <f>VLOOKUP(T7306,[3]رکوردها!$A:$D,4,0)</f>
        <v>411131698564</v>
      </c>
      <c r="Z7306" t="str">
        <f>VLOOKUP(T7306,[3]رکوردها!$A:$C,3,0)</f>
        <v>تهران</v>
      </c>
      <c r="AA7306" t="str">
        <f>VLOOKUP(T7306,[3]رکوردها!$A:$F,6,0)</f>
        <v>استان تهران - شهرستان تهران - بخش مرکزی - شهر تهران-ونک-خیابان آرارات جنوبی-خیابان ونک-پلاک 73-طبقه پنجم-واحد جنوب شرقی</v>
      </c>
      <c r="AB7306" t="str">
        <f>VLOOKUP(T7306,[3]رکوردها!$A:$E,5,0)</f>
        <v>1994833970</v>
      </c>
    </row>
    <row r="7307" spans="1:28" s="41" customFormat="1" hidden="1" x14ac:dyDescent="0.2">
      <c r="A7307" s="36">
        <v>141483</v>
      </c>
      <c r="B7307" s="36">
        <v>1223</v>
      </c>
      <c r="C7307" s="36">
        <v>1224</v>
      </c>
      <c r="D7307" s="36" t="str">
        <f>VLOOKUP(C7307,Piv.Analysis!A:AA,27,0)</f>
        <v>دریافت و پرداخت</v>
      </c>
      <c r="E7307" s="36"/>
      <c r="F7307" s="37" t="s">
        <v>83</v>
      </c>
      <c r="G7307" s="37" t="s">
        <v>4330</v>
      </c>
      <c r="H7307" s="38">
        <v>3816486128</v>
      </c>
      <c r="I7307" s="38">
        <v>0</v>
      </c>
      <c r="J7307" s="38">
        <f t="shared" si="154"/>
        <v>3816486128</v>
      </c>
      <c r="K7307" s="38"/>
      <c r="L7307" s="49"/>
      <c r="M7307" s="37" t="s">
        <v>63</v>
      </c>
      <c r="N7307" s="37" t="s">
        <v>64</v>
      </c>
      <c r="O7307" s="37" t="s">
        <v>2566</v>
      </c>
      <c r="P7307" s="37" t="s">
        <v>2567</v>
      </c>
      <c r="Q7307" s="37" t="s">
        <v>4259</v>
      </c>
      <c r="R7307" s="37" t="s">
        <v>4260</v>
      </c>
      <c r="S7307" s="37" t="s">
        <v>4333</v>
      </c>
      <c r="T7307" s="37" t="s">
        <v>4331</v>
      </c>
      <c r="U7307" s="1" t="e">
        <f>VLOOKUP(T7307,[2]VAT!$A:$D,1,0)</f>
        <v>#N/A</v>
      </c>
      <c r="V7307" s="37" t="s">
        <v>4334</v>
      </c>
      <c r="W7307" s="37" t="s">
        <v>4332</v>
      </c>
      <c r="X7307" t="str">
        <f>VLOOKUP(T7307,[3]رکوردها!$A:$B,2,0)</f>
        <v>10103888370</v>
      </c>
      <c r="Y7307" t="str">
        <f>VLOOKUP(T7307,[3]رکوردها!$A:$D,4,0)</f>
        <v/>
      </c>
      <c r="Z7307" t="str">
        <f>VLOOKUP(T7307,[3]رکوردها!$A:$C,3,0)</f>
        <v>تهران</v>
      </c>
      <c r="AA7307" t="str">
        <f>VLOOKUP(T7307,[3]رکوردها!$A:$F,6,0)</f>
        <v>میرداماد-نبش نفت شمالی-پلاک221-طبقه1-واحد3</v>
      </c>
      <c r="AB7307" t="str">
        <f>VLOOKUP(T7307,[3]رکوردها!$A:$E,5,0)</f>
        <v>1918973577</v>
      </c>
    </row>
    <row r="7308" spans="1:28" s="41" customFormat="1" hidden="1" x14ac:dyDescent="0.2">
      <c r="A7308" s="36">
        <v>141511</v>
      </c>
      <c r="B7308" s="36">
        <v>1224</v>
      </c>
      <c r="C7308" s="36">
        <v>1226</v>
      </c>
      <c r="D7308" s="36" t="str">
        <f>VLOOKUP(C7308,Piv.Analysis!A:AA,27,0)</f>
        <v>دریافت و پرداخت</v>
      </c>
      <c r="E7308" s="36"/>
      <c r="F7308" s="37" t="s">
        <v>83</v>
      </c>
      <c r="G7308" s="37" t="s">
        <v>2205</v>
      </c>
      <c r="H7308" s="38">
        <v>1406269442</v>
      </c>
      <c r="I7308" s="38">
        <v>0</v>
      </c>
      <c r="J7308" s="38">
        <f t="shared" si="154"/>
        <v>1406269442</v>
      </c>
      <c r="K7308" s="38"/>
      <c r="L7308" s="49"/>
      <c r="M7308" s="37" t="s">
        <v>63</v>
      </c>
      <c r="N7308" s="37" t="s">
        <v>64</v>
      </c>
      <c r="O7308" s="37" t="s">
        <v>2566</v>
      </c>
      <c r="P7308" s="37" t="s">
        <v>2567</v>
      </c>
      <c r="Q7308" s="37" t="s">
        <v>4259</v>
      </c>
      <c r="R7308" s="37" t="s">
        <v>4260</v>
      </c>
      <c r="S7308" s="37" t="s">
        <v>4337</v>
      </c>
      <c r="T7308" s="37" t="s">
        <v>4335</v>
      </c>
      <c r="U7308" s="1" t="e">
        <f>VLOOKUP(T7308,[2]VAT!$A:$D,1,0)</f>
        <v>#N/A</v>
      </c>
      <c r="V7308" s="37" t="s">
        <v>4338</v>
      </c>
      <c r="W7308" s="37" t="s">
        <v>4336</v>
      </c>
      <c r="X7308" t="str">
        <f>VLOOKUP(T7308,[3]رکوردها!$A:$B,2,0)</f>
        <v>10861616086</v>
      </c>
      <c r="Y7308" t="str">
        <f>VLOOKUP(T7308,[3]رکوردها!$A:$D,4,0)</f>
        <v/>
      </c>
      <c r="Z7308" t="str">
        <f>VLOOKUP(T7308,[3]رکوردها!$A:$C,3,0)</f>
        <v>چالوس</v>
      </c>
      <c r="AA7308" t="str">
        <f>VLOOKUP(T7308,[3]رکوردها!$A:$F,6,0)</f>
        <v>شهرستان عباس آباد-بخش سلمان شهر-دهستان کلارآبادغربی-خ C2-خ C3-ط همکف</v>
      </c>
      <c r="AB7308" t="str">
        <f>VLOOKUP(T7308,[3]رکوردها!$A:$E,5,0)</f>
        <v>4671165854</v>
      </c>
    </row>
    <row r="7309" spans="1:28" s="41" customFormat="1" hidden="1" x14ac:dyDescent="0.2">
      <c r="A7309" s="36">
        <v>141513</v>
      </c>
      <c r="B7309" s="36">
        <v>1224</v>
      </c>
      <c r="C7309" s="36">
        <v>1226</v>
      </c>
      <c r="D7309" s="36" t="str">
        <f>VLOOKUP(C7309,Piv.Analysis!A:AA,27,0)</f>
        <v>دریافت و پرداخت</v>
      </c>
      <c r="E7309" s="36"/>
      <c r="F7309" s="37" t="s">
        <v>83</v>
      </c>
      <c r="G7309" s="37" t="s">
        <v>2206</v>
      </c>
      <c r="H7309" s="38">
        <v>5157182000</v>
      </c>
      <c r="I7309" s="38">
        <v>0</v>
      </c>
      <c r="J7309" s="38">
        <f t="shared" si="154"/>
        <v>5157182000</v>
      </c>
      <c r="K7309" s="38"/>
      <c r="L7309" s="49"/>
      <c r="M7309" s="37" t="s">
        <v>63</v>
      </c>
      <c r="N7309" s="37" t="s">
        <v>64</v>
      </c>
      <c r="O7309" s="37" t="s">
        <v>2566</v>
      </c>
      <c r="P7309" s="37" t="s">
        <v>2567</v>
      </c>
      <c r="Q7309" s="37" t="s">
        <v>4259</v>
      </c>
      <c r="R7309" s="37" t="s">
        <v>4260</v>
      </c>
      <c r="S7309" s="37" t="s">
        <v>4337</v>
      </c>
      <c r="T7309" s="37" t="s">
        <v>4335</v>
      </c>
      <c r="U7309" s="1" t="e">
        <f>VLOOKUP(T7309,[2]VAT!$A:$D,1,0)</f>
        <v>#N/A</v>
      </c>
      <c r="V7309" s="37" t="s">
        <v>4340</v>
      </c>
      <c r="W7309" s="37" t="s">
        <v>4339</v>
      </c>
      <c r="X7309" t="str">
        <f>VLOOKUP(T7309,[3]رکوردها!$A:$B,2,0)</f>
        <v>10861616086</v>
      </c>
      <c r="Y7309" t="str">
        <f>VLOOKUP(T7309,[3]رکوردها!$A:$D,4,0)</f>
        <v/>
      </c>
      <c r="Z7309" t="str">
        <f>VLOOKUP(T7309,[3]رکوردها!$A:$C,3,0)</f>
        <v>چالوس</v>
      </c>
      <c r="AA7309" t="str">
        <f>VLOOKUP(T7309,[3]رکوردها!$A:$F,6,0)</f>
        <v>شهرستان عباس آباد-بخش سلمان شهر-دهستان کلارآبادغربی-خ C2-خ C3-ط همکف</v>
      </c>
      <c r="AB7309" t="str">
        <f>VLOOKUP(T7309,[3]رکوردها!$A:$E,5,0)</f>
        <v>4671165854</v>
      </c>
    </row>
    <row r="7310" spans="1:28" s="41" customFormat="1" hidden="1" x14ac:dyDescent="0.2">
      <c r="A7310" s="36">
        <v>141515</v>
      </c>
      <c r="B7310" s="36">
        <v>1224</v>
      </c>
      <c r="C7310" s="36">
        <v>1226</v>
      </c>
      <c r="D7310" s="36" t="str">
        <f>VLOOKUP(C7310,Piv.Analysis!A:AA,27,0)</f>
        <v>دریافت و پرداخت</v>
      </c>
      <c r="E7310" s="36"/>
      <c r="F7310" s="37" t="s">
        <v>83</v>
      </c>
      <c r="G7310" s="37" t="s">
        <v>2207</v>
      </c>
      <c r="H7310" s="38">
        <v>8686566000</v>
      </c>
      <c r="I7310" s="38">
        <v>0</v>
      </c>
      <c r="J7310" s="38">
        <f t="shared" si="154"/>
        <v>8686566000</v>
      </c>
      <c r="K7310" s="38"/>
      <c r="L7310" s="49"/>
      <c r="M7310" s="37" t="s">
        <v>63</v>
      </c>
      <c r="N7310" s="37" t="s">
        <v>64</v>
      </c>
      <c r="O7310" s="37" t="s">
        <v>2566</v>
      </c>
      <c r="P7310" s="37" t="s">
        <v>2567</v>
      </c>
      <c r="Q7310" s="37" t="s">
        <v>4259</v>
      </c>
      <c r="R7310" s="37" t="s">
        <v>4260</v>
      </c>
      <c r="S7310" s="37" t="s">
        <v>4193</v>
      </c>
      <c r="T7310" s="37" t="s">
        <v>4192</v>
      </c>
      <c r="U7310" s="1" t="e">
        <f>VLOOKUP(T7310,[2]VAT!$A:$D,1,0)</f>
        <v>#N/A</v>
      </c>
      <c r="V7310" s="37" t="s">
        <v>4342</v>
      </c>
      <c r="W7310" s="37" t="s">
        <v>4341</v>
      </c>
      <c r="X7310" t="str">
        <f>VLOOKUP(T7310,[3]رکوردها!$A:$B,2,0)</f>
        <v>10102267679</v>
      </c>
      <c r="Y7310" t="str">
        <f>VLOOKUP(T7310,[3]رکوردها!$A:$D,4,0)</f>
        <v>411119188183</v>
      </c>
      <c r="Z7310" t="str">
        <f>VLOOKUP(T7310,[3]رکوردها!$A:$C,3,0)</f>
        <v>تهران</v>
      </c>
      <c r="AA7310" t="str">
        <f>VLOOKUP(T7310,[3]رکوردها!$A:$F,6,0)</f>
        <v>سهروردی شمالی خ هویزه شرقی پ</v>
      </c>
      <c r="AB7310" t="str">
        <f>VLOOKUP(T7310,[3]رکوردها!$A:$E,5,0)</f>
        <v>1558618393</v>
      </c>
    </row>
    <row r="7311" spans="1:28" s="41" customFormat="1" hidden="1" x14ac:dyDescent="0.2">
      <c r="A7311" s="36">
        <v>176388</v>
      </c>
      <c r="B7311" s="36">
        <v>1168</v>
      </c>
      <c r="C7311" s="36">
        <v>1807</v>
      </c>
      <c r="D7311" s="36" t="str">
        <f>VLOOKUP(C7311,Piv.Analysis!A:AA,27,0)</f>
        <v>انتظامی</v>
      </c>
      <c r="E7311" s="36"/>
      <c r="F7311" s="37" t="s">
        <v>77</v>
      </c>
      <c r="G7311" s="37" t="s">
        <v>4191</v>
      </c>
      <c r="H7311" s="38">
        <v>2895522000</v>
      </c>
      <c r="I7311" s="38">
        <v>0</v>
      </c>
      <c r="J7311" s="38">
        <f t="shared" si="154"/>
        <v>2895522000</v>
      </c>
      <c r="K7311" s="38"/>
      <c r="L7311" s="49"/>
      <c r="M7311" s="37" t="s">
        <v>96</v>
      </c>
      <c r="N7311" s="37" t="s">
        <v>97</v>
      </c>
      <c r="O7311" s="37" t="s">
        <v>98</v>
      </c>
      <c r="P7311" s="37" t="s">
        <v>99</v>
      </c>
      <c r="Q7311" s="37" t="s">
        <v>4255</v>
      </c>
      <c r="R7311" s="37" t="s">
        <v>4256</v>
      </c>
      <c r="S7311" s="37" t="s">
        <v>4193</v>
      </c>
      <c r="T7311" s="37" t="s">
        <v>4192</v>
      </c>
      <c r="U7311" s="1" t="e">
        <f>VLOOKUP(T7311,[2]VAT!$A:$D,1,0)</f>
        <v>#N/A</v>
      </c>
      <c r="V7311" s="37" t="s">
        <v>4342</v>
      </c>
      <c r="W7311" s="37" t="s">
        <v>4341</v>
      </c>
      <c r="X7311" t="str">
        <f>VLOOKUP(T7311,[3]رکوردها!$A:$B,2,0)</f>
        <v>10102267679</v>
      </c>
      <c r="Y7311" t="str">
        <f>VLOOKUP(T7311,[3]رکوردها!$A:$D,4,0)</f>
        <v>411119188183</v>
      </c>
      <c r="Z7311" t="str">
        <f>VLOOKUP(T7311,[3]رکوردها!$A:$C,3,0)</f>
        <v>تهران</v>
      </c>
      <c r="AA7311" t="str">
        <f>VLOOKUP(T7311,[3]رکوردها!$A:$F,6,0)</f>
        <v>سهروردی شمالی خ هویزه شرقی پ</v>
      </c>
      <c r="AB7311" t="str">
        <f>VLOOKUP(T7311,[3]رکوردها!$A:$E,5,0)</f>
        <v>1558618393</v>
      </c>
    </row>
    <row r="7312" spans="1:28" s="41" customFormat="1" hidden="1" x14ac:dyDescent="0.2">
      <c r="A7312" s="36">
        <v>176389</v>
      </c>
      <c r="B7312" s="36">
        <v>1168</v>
      </c>
      <c r="C7312" s="36">
        <v>1807</v>
      </c>
      <c r="D7312" s="36" t="str">
        <f>VLOOKUP(C7312,Piv.Analysis!A:AA,27,0)</f>
        <v>انتظامی</v>
      </c>
      <c r="E7312" s="36"/>
      <c r="F7312" s="37" t="s">
        <v>77</v>
      </c>
      <c r="G7312" s="37" t="s">
        <v>4194</v>
      </c>
      <c r="H7312" s="38">
        <v>8686566000</v>
      </c>
      <c r="I7312" s="38">
        <v>0</v>
      </c>
      <c r="J7312" s="38">
        <f t="shared" si="154"/>
        <v>8686566000</v>
      </c>
      <c r="K7312" s="38"/>
      <c r="L7312" s="49"/>
      <c r="M7312" s="37" t="s">
        <v>96</v>
      </c>
      <c r="N7312" s="37" t="s">
        <v>97</v>
      </c>
      <c r="O7312" s="37" t="s">
        <v>98</v>
      </c>
      <c r="P7312" s="37" t="s">
        <v>99</v>
      </c>
      <c r="Q7312" s="37" t="s">
        <v>4255</v>
      </c>
      <c r="R7312" s="37" t="s">
        <v>4256</v>
      </c>
      <c r="S7312" s="37" t="s">
        <v>4193</v>
      </c>
      <c r="T7312" s="37" t="s">
        <v>4192</v>
      </c>
      <c r="U7312" s="1" t="e">
        <f>VLOOKUP(T7312,[2]VAT!$A:$D,1,0)</f>
        <v>#N/A</v>
      </c>
      <c r="V7312" s="37" t="s">
        <v>4342</v>
      </c>
      <c r="W7312" s="37" t="s">
        <v>4341</v>
      </c>
      <c r="X7312" t="str">
        <f>VLOOKUP(T7312,[3]رکوردها!$A:$B,2,0)</f>
        <v>10102267679</v>
      </c>
      <c r="Y7312" t="str">
        <f>VLOOKUP(T7312,[3]رکوردها!$A:$D,4,0)</f>
        <v>411119188183</v>
      </c>
      <c r="Z7312" t="str">
        <f>VLOOKUP(T7312,[3]رکوردها!$A:$C,3,0)</f>
        <v>تهران</v>
      </c>
      <c r="AA7312" t="str">
        <f>VLOOKUP(T7312,[3]رکوردها!$A:$F,6,0)</f>
        <v>سهروردی شمالی خ هویزه شرقی پ</v>
      </c>
      <c r="AB7312" t="str">
        <f>VLOOKUP(T7312,[3]رکوردها!$A:$E,5,0)</f>
        <v>1558618393</v>
      </c>
    </row>
    <row r="7313" spans="1:28" s="41" customFormat="1" hidden="1" x14ac:dyDescent="0.2">
      <c r="A7313" s="36">
        <v>175685</v>
      </c>
      <c r="B7313" s="36">
        <v>1631</v>
      </c>
      <c r="C7313" s="36">
        <v>1729</v>
      </c>
      <c r="D7313" s="36" t="str">
        <f>VLOOKUP(C7313,Piv.Analysis!A:AA,27,0)</f>
        <v>اصلاح و انتقال</v>
      </c>
      <c r="E7313" s="36"/>
      <c r="F7313" s="37" t="s">
        <v>723</v>
      </c>
      <c r="G7313" s="37" t="s">
        <v>4343</v>
      </c>
      <c r="H7313" s="38">
        <v>0</v>
      </c>
      <c r="I7313" s="38">
        <v>28282742000</v>
      </c>
      <c r="J7313" s="38">
        <f t="shared" si="154"/>
        <v>-28282742000</v>
      </c>
      <c r="K7313" s="38"/>
      <c r="L7313" s="49"/>
      <c r="M7313" s="37" t="s">
        <v>63</v>
      </c>
      <c r="N7313" s="37" t="s">
        <v>64</v>
      </c>
      <c r="O7313" s="37" t="s">
        <v>2566</v>
      </c>
      <c r="P7313" s="37" t="s">
        <v>2567</v>
      </c>
      <c r="Q7313" s="37" t="s">
        <v>4259</v>
      </c>
      <c r="R7313" s="37" t="s">
        <v>4260</v>
      </c>
      <c r="S7313" s="37" t="s">
        <v>3794</v>
      </c>
      <c r="T7313" s="37" t="s">
        <v>3793</v>
      </c>
      <c r="U7313" s="1" t="str">
        <f>VLOOKUP(T7313,[2]VAT!$A:$D,1,0)</f>
        <v>400400</v>
      </c>
      <c r="V7313" s="37" t="s">
        <v>4345</v>
      </c>
      <c r="W7313" s="37" t="s">
        <v>4344</v>
      </c>
      <c r="X7313" t="str">
        <f>VLOOKUP(T7313,[3]رکوردها!$A:$B,2,0)</f>
        <v>10102628584</v>
      </c>
      <c r="Y7313" t="str">
        <f>VLOOKUP(T7313,[3]رکوردها!$A:$D,4,0)</f>
        <v>411145391476</v>
      </c>
      <c r="Z7313" t="str">
        <f>VLOOKUP(T7313,[3]رکوردها!$A:$C,3,0)</f>
        <v>تهران</v>
      </c>
      <c r="AA7313" t="str">
        <f>VLOOKUP(T7313,[3]رکوردها!$A:$F,6,0)</f>
        <v>تهران-بلوار نلسون ماندلا-کوچه آناهیتا-برج امین-ط2</v>
      </c>
      <c r="AB7313" t="str">
        <f>VLOOKUP(T7313,[3]رکوردها!$A:$E,5,0)</f>
        <v>1917645919</v>
      </c>
    </row>
    <row r="7314" spans="1:28" s="41" customFormat="1" hidden="1" x14ac:dyDescent="0.2">
      <c r="A7314" s="36">
        <v>180307</v>
      </c>
      <c r="B7314" s="36">
        <v>1308</v>
      </c>
      <c r="C7314" s="36">
        <v>1894</v>
      </c>
      <c r="D7314" s="36" t="str">
        <f>VLOOKUP(C7314,Piv.Analysis!A:AA,27,0)</f>
        <v>انتظامی</v>
      </c>
      <c r="E7314" s="36"/>
      <c r="F7314" s="37" t="s">
        <v>209</v>
      </c>
      <c r="G7314" s="37" t="s">
        <v>4203</v>
      </c>
      <c r="H7314" s="38">
        <v>27117332000</v>
      </c>
      <c r="I7314" s="38">
        <v>0</v>
      </c>
      <c r="J7314" s="38">
        <f t="shared" si="154"/>
        <v>27117332000</v>
      </c>
      <c r="K7314" s="38"/>
      <c r="L7314" s="49"/>
      <c r="M7314" s="37" t="s">
        <v>96</v>
      </c>
      <c r="N7314" s="37" t="s">
        <v>97</v>
      </c>
      <c r="O7314" s="37" t="s">
        <v>98</v>
      </c>
      <c r="P7314" s="37" t="s">
        <v>99</v>
      </c>
      <c r="Q7314" s="37" t="s">
        <v>4266</v>
      </c>
      <c r="R7314" s="37" t="s">
        <v>4267</v>
      </c>
      <c r="S7314" s="37" t="s">
        <v>4205</v>
      </c>
      <c r="T7314" s="37" t="s">
        <v>4204</v>
      </c>
      <c r="U7314" s="1" t="e">
        <f>VLOOKUP(T7314,[2]VAT!$A:$D,1,0)</f>
        <v>#N/A</v>
      </c>
      <c r="V7314" s="37" t="s">
        <v>4347</v>
      </c>
      <c r="W7314" s="37" t="s">
        <v>4346</v>
      </c>
      <c r="X7314" t="str">
        <f>VLOOKUP(T7314,[3]رکوردها!$A:$B,2,0)</f>
        <v/>
      </c>
      <c r="Y7314" t="str">
        <f>VLOOKUP(T7314,[3]رکوردها!$A:$D,4,0)</f>
        <v/>
      </c>
      <c r="Z7314" t="str">
        <f>VLOOKUP(T7314,[3]رکوردها!$A:$C,3,0)</f>
        <v/>
      </c>
      <c r="AA7314" t="str">
        <f>VLOOKUP(T7314,[3]رکوردها!$A:$F,6,0)</f>
        <v/>
      </c>
      <c r="AB7314" t="str">
        <f>VLOOKUP(T7314,[3]رکوردها!$A:$E,5,0)</f>
        <v/>
      </c>
    </row>
    <row r="7315" spans="1:28" s="41" customFormat="1" hidden="1" x14ac:dyDescent="0.2">
      <c r="A7315" s="36">
        <v>141836</v>
      </c>
      <c r="B7315" s="36">
        <v>1286</v>
      </c>
      <c r="C7315" s="36">
        <v>1258</v>
      </c>
      <c r="D7315" s="36" t="str">
        <f>VLOOKUP(C7315,Piv.Analysis!A:AA,27,0)</f>
        <v>دریافت و پرداخت</v>
      </c>
      <c r="E7315" s="36"/>
      <c r="F7315" s="37" t="s">
        <v>11</v>
      </c>
      <c r="G7315" s="37" t="s">
        <v>1949</v>
      </c>
      <c r="H7315" s="38">
        <v>17932530000</v>
      </c>
      <c r="I7315" s="38">
        <v>0</v>
      </c>
      <c r="J7315" s="38">
        <f t="shared" si="154"/>
        <v>17932530000</v>
      </c>
      <c r="K7315" s="38"/>
      <c r="L7315" s="49"/>
      <c r="M7315" s="37" t="s">
        <v>63</v>
      </c>
      <c r="N7315" s="37" t="s">
        <v>64</v>
      </c>
      <c r="O7315" s="37" t="s">
        <v>2566</v>
      </c>
      <c r="P7315" s="37" t="s">
        <v>2567</v>
      </c>
      <c r="Q7315" s="37" t="s">
        <v>4259</v>
      </c>
      <c r="R7315" s="37" t="s">
        <v>4260</v>
      </c>
      <c r="S7315" s="37" t="s">
        <v>4117</v>
      </c>
      <c r="T7315" s="37" t="s">
        <v>4116</v>
      </c>
      <c r="U7315" s="1" t="str">
        <f>VLOOKUP(T7315,[2]VAT!$A:$D,1,0)</f>
        <v>400403</v>
      </c>
      <c r="V7315" s="37" t="s">
        <v>4349</v>
      </c>
      <c r="W7315" s="37" t="s">
        <v>4348</v>
      </c>
      <c r="X7315" t="str">
        <f>VLOOKUP(T7315,[3]رکوردها!$A:$B,2,0)</f>
        <v>10320567464</v>
      </c>
      <c r="Y7315" t="str">
        <f>VLOOKUP(T7315,[3]رکوردها!$A:$D,4,0)</f>
        <v>411385151471</v>
      </c>
      <c r="Z7315" t="str">
        <f>VLOOKUP(T7315,[3]رکوردها!$A:$C,3,0)</f>
        <v>تهران</v>
      </c>
      <c r="AA7315" t="str">
        <f>VLOOKUP(T7315,[3]رکوردها!$A:$F,6,0)</f>
        <v>تهران خیابان شهیدبهشتی خیابان شهید خالد اسلامبولی خیابان شهید بهزاد شفق نبش هفدهم پلاک 26</v>
      </c>
      <c r="AB7315" t="str">
        <f>VLOOKUP(T7315,[3]رکوردها!$A:$E,5,0)</f>
        <v>1513833411</v>
      </c>
    </row>
    <row r="7316" spans="1:28" s="41" customFormat="1" hidden="1" x14ac:dyDescent="0.2">
      <c r="A7316" s="36">
        <v>141651</v>
      </c>
      <c r="B7316" s="36">
        <v>1228</v>
      </c>
      <c r="C7316" s="36">
        <v>1242</v>
      </c>
      <c r="D7316" s="36" t="str">
        <f>VLOOKUP(C7316,Piv.Analysis!A:AA,27,0)</f>
        <v>دریافت و پرداخت</v>
      </c>
      <c r="E7316" s="36"/>
      <c r="F7316" s="37" t="s">
        <v>88</v>
      </c>
      <c r="G7316" s="37" t="s">
        <v>2213</v>
      </c>
      <c r="H7316" s="38">
        <v>150000000</v>
      </c>
      <c r="I7316" s="38">
        <v>0</v>
      </c>
      <c r="J7316" s="38">
        <f t="shared" si="154"/>
        <v>150000000</v>
      </c>
      <c r="K7316" s="38"/>
      <c r="L7316" s="49"/>
      <c r="M7316" s="37" t="s">
        <v>63</v>
      </c>
      <c r="N7316" s="37" t="s">
        <v>64</v>
      </c>
      <c r="O7316" s="37" t="s">
        <v>2566</v>
      </c>
      <c r="P7316" s="37" t="s">
        <v>2567</v>
      </c>
      <c r="Q7316" s="37" t="s">
        <v>4275</v>
      </c>
      <c r="R7316" s="37" t="s">
        <v>4276</v>
      </c>
      <c r="S7316" s="37" t="s">
        <v>3788</v>
      </c>
      <c r="T7316" s="37" t="s">
        <v>3787</v>
      </c>
      <c r="U7316" s="1" t="str">
        <f>VLOOKUP(T7316,[2]VAT!$A:$D,1,0)</f>
        <v>400399</v>
      </c>
      <c r="V7316" s="37" t="s">
        <v>4351</v>
      </c>
      <c r="W7316" s="37" t="s">
        <v>4350</v>
      </c>
      <c r="X7316" t="str">
        <f>VLOOKUP(T7316,[3]رکوردها!$A:$B,2,0)</f>
        <v>14004408538</v>
      </c>
      <c r="Y7316" t="str">
        <f>VLOOKUP(T7316,[3]رکوردها!$A:$D,4,0)</f>
        <v>411484687344</v>
      </c>
      <c r="Z7316" t="str">
        <f>VLOOKUP(T7316,[3]رکوردها!$A:$C,3,0)</f>
        <v>تهران</v>
      </c>
      <c r="AA7316" t="str">
        <f>VLOOKUP(T7316,[3]رکوردها!$A:$F,6,0)</f>
        <v>تهران، خیابان کاشانی خیابان گلستان یکم ،پلاک 21 ، ساختمان بارمان ، واحد 12</v>
      </c>
      <c r="AB7316" t="str">
        <f>VLOOKUP(T7316,[3]رکوردها!$A:$E,5,0)</f>
        <v>1471694555</v>
      </c>
    </row>
    <row r="7317" spans="1:28" s="41" customFormat="1" hidden="1" x14ac:dyDescent="0.2">
      <c r="A7317" s="36">
        <v>174667</v>
      </c>
      <c r="B7317" s="36">
        <v>1429</v>
      </c>
      <c r="C7317" s="36">
        <v>1665</v>
      </c>
      <c r="D7317" s="39" t="s">
        <v>5178</v>
      </c>
      <c r="E7317" s="36"/>
      <c r="F7317" s="37" t="s">
        <v>582</v>
      </c>
      <c r="G7317" s="37" t="s">
        <v>3790</v>
      </c>
      <c r="H7317" s="38">
        <v>0</v>
      </c>
      <c r="I7317" s="38">
        <v>150000000</v>
      </c>
      <c r="J7317" s="38">
        <f t="shared" si="154"/>
        <v>-150000000</v>
      </c>
      <c r="K7317" s="38"/>
      <c r="L7317" s="49"/>
      <c r="M7317" s="37" t="s">
        <v>63</v>
      </c>
      <c r="N7317" s="37" t="s">
        <v>64</v>
      </c>
      <c r="O7317" s="37" t="s">
        <v>2566</v>
      </c>
      <c r="P7317" s="37" t="s">
        <v>2567</v>
      </c>
      <c r="Q7317" s="37" t="s">
        <v>4275</v>
      </c>
      <c r="R7317" s="37" t="s">
        <v>4276</v>
      </c>
      <c r="S7317" s="37" t="s">
        <v>3788</v>
      </c>
      <c r="T7317" s="37" t="s">
        <v>3787</v>
      </c>
      <c r="U7317" s="1" t="str">
        <f>VLOOKUP(T7317,[2]VAT!$A:$D,1,0)</f>
        <v>400399</v>
      </c>
      <c r="V7317" s="37" t="s">
        <v>4351</v>
      </c>
      <c r="W7317" s="37" t="s">
        <v>4350</v>
      </c>
      <c r="X7317" t="str">
        <f>VLOOKUP(T7317,[3]رکوردها!$A:$B,2,0)</f>
        <v>14004408538</v>
      </c>
      <c r="Y7317" t="str">
        <f>VLOOKUP(T7317,[3]رکوردها!$A:$D,4,0)</f>
        <v>411484687344</v>
      </c>
      <c r="Z7317" t="str">
        <f>VLOOKUP(T7317,[3]رکوردها!$A:$C,3,0)</f>
        <v>تهران</v>
      </c>
      <c r="AA7317" t="str">
        <f>VLOOKUP(T7317,[3]رکوردها!$A:$F,6,0)</f>
        <v>تهران، خیابان کاشانی خیابان گلستان یکم ،پلاک 21 ، ساختمان بارمان ، واحد 12</v>
      </c>
      <c r="AB7317" t="str">
        <f>VLOOKUP(T7317,[3]رکوردها!$A:$E,5,0)</f>
        <v>1471694555</v>
      </c>
    </row>
    <row r="7318" spans="1:28" s="41" customFormat="1" hidden="1" x14ac:dyDescent="0.2">
      <c r="A7318" s="36">
        <v>182920</v>
      </c>
      <c r="B7318" s="36">
        <v>1523</v>
      </c>
      <c r="C7318" s="36">
        <v>2105</v>
      </c>
      <c r="D7318" s="36" t="str">
        <f>VLOOKUP(C7318,Piv.Analysis!A:AA,27,0)</f>
        <v>دریافت و پرداخت</v>
      </c>
      <c r="E7318" s="36"/>
      <c r="F7318" s="37" t="s">
        <v>15</v>
      </c>
      <c r="G7318" s="37" t="s">
        <v>2335</v>
      </c>
      <c r="H7318" s="38">
        <v>150000000</v>
      </c>
      <c r="I7318" s="38">
        <v>0</v>
      </c>
      <c r="J7318" s="38">
        <f t="shared" si="154"/>
        <v>150000000</v>
      </c>
      <c r="K7318" s="38"/>
      <c r="L7318" s="49"/>
      <c r="M7318" s="37" t="s">
        <v>63</v>
      </c>
      <c r="N7318" s="37" t="s">
        <v>64</v>
      </c>
      <c r="O7318" s="37" t="s">
        <v>2566</v>
      </c>
      <c r="P7318" s="37" t="s">
        <v>2567</v>
      </c>
      <c r="Q7318" s="37" t="s">
        <v>4275</v>
      </c>
      <c r="R7318" s="37" t="s">
        <v>4276</v>
      </c>
      <c r="S7318" s="37" t="s">
        <v>3788</v>
      </c>
      <c r="T7318" s="37" t="s">
        <v>3787</v>
      </c>
      <c r="U7318" s="1" t="str">
        <f>VLOOKUP(T7318,[2]VAT!$A:$D,1,0)</f>
        <v>400399</v>
      </c>
      <c r="V7318" s="37" t="s">
        <v>4351</v>
      </c>
      <c r="W7318" s="37" t="s">
        <v>4350</v>
      </c>
      <c r="X7318" t="str">
        <f>VLOOKUP(T7318,[3]رکوردها!$A:$B,2,0)</f>
        <v>14004408538</v>
      </c>
      <c r="Y7318" t="str">
        <f>VLOOKUP(T7318,[3]رکوردها!$A:$D,4,0)</f>
        <v>411484687344</v>
      </c>
      <c r="Z7318" t="str">
        <f>VLOOKUP(T7318,[3]رکوردها!$A:$C,3,0)</f>
        <v>تهران</v>
      </c>
      <c r="AA7318" t="str">
        <f>VLOOKUP(T7318,[3]رکوردها!$A:$F,6,0)</f>
        <v>تهران، خیابان کاشانی خیابان گلستان یکم ،پلاک 21 ، ساختمان بارمان ، واحد 12</v>
      </c>
      <c r="AB7318" t="str">
        <f>VLOOKUP(T7318,[3]رکوردها!$A:$E,5,0)</f>
        <v>1471694555</v>
      </c>
    </row>
    <row r="7319" spans="1:28" s="41" customFormat="1" hidden="1" x14ac:dyDescent="0.2">
      <c r="A7319" s="36">
        <v>147401</v>
      </c>
      <c r="B7319" s="36">
        <v>1320</v>
      </c>
      <c r="C7319" s="36">
        <v>1471</v>
      </c>
      <c r="D7319" s="36" t="str">
        <f>VLOOKUP(C7319,Piv.Analysis!A:AA,27,0)</f>
        <v>انتظامی</v>
      </c>
      <c r="E7319" s="36"/>
      <c r="F7319" s="37" t="s">
        <v>171</v>
      </c>
      <c r="G7319" s="37" t="s">
        <v>4195</v>
      </c>
      <c r="H7319" s="38">
        <v>15293179068</v>
      </c>
      <c r="I7319" s="38">
        <v>0</v>
      </c>
      <c r="J7319" s="38">
        <f t="shared" si="154"/>
        <v>15293179068</v>
      </c>
      <c r="K7319" s="38"/>
      <c r="L7319" s="49"/>
      <c r="M7319" s="37" t="s">
        <v>96</v>
      </c>
      <c r="N7319" s="37" t="s">
        <v>97</v>
      </c>
      <c r="O7319" s="37" t="s">
        <v>98</v>
      </c>
      <c r="P7319" s="37" t="s">
        <v>99</v>
      </c>
      <c r="Q7319" s="37" t="s">
        <v>4255</v>
      </c>
      <c r="R7319" s="37" t="s">
        <v>4256</v>
      </c>
      <c r="S7319" s="37" t="s">
        <v>4193</v>
      </c>
      <c r="T7319" s="37" t="s">
        <v>4192</v>
      </c>
      <c r="U7319" s="1" t="e">
        <f>VLOOKUP(T7319,[2]VAT!$A:$D,1,0)</f>
        <v>#N/A</v>
      </c>
      <c r="V7319" s="37" t="s">
        <v>4353</v>
      </c>
      <c r="W7319" s="37" t="s">
        <v>4352</v>
      </c>
      <c r="X7319" t="str">
        <f>VLOOKUP(T7319,[3]رکوردها!$A:$B,2,0)</f>
        <v>10102267679</v>
      </c>
      <c r="Y7319" t="str">
        <f>VLOOKUP(T7319,[3]رکوردها!$A:$D,4,0)</f>
        <v>411119188183</v>
      </c>
      <c r="Z7319" t="str">
        <f>VLOOKUP(T7319,[3]رکوردها!$A:$C,3,0)</f>
        <v>تهران</v>
      </c>
      <c r="AA7319" t="str">
        <f>VLOOKUP(T7319,[3]رکوردها!$A:$F,6,0)</f>
        <v>سهروردی شمالی خ هویزه شرقی پ</v>
      </c>
      <c r="AB7319" t="str">
        <f>VLOOKUP(T7319,[3]رکوردها!$A:$E,5,0)</f>
        <v>1558618393</v>
      </c>
    </row>
    <row r="7320" spans="1:28" s="41" customFormat="1" hidden="1" x14ac:dyDescent="0.2">
      <c r="A7320" s="36">
        <v>147402</v>
      </c>
      <c r="B7320" s="36">
        <v>1320</v>
      </c>
      <c r="C7320" s="36">
        <v>1471</v>
      </c>
      <c r="D7320" s="36" t="str">
        <f>VLOOKUP(C7320,Piv.Analysis!A:AA,27,0)</f>
        <v>انتظامی</v>
      </c>
      <c r="E7320" s="36"/>
      <c r="F7320" s="37" t="s">
        <v>171</v>
      </c>
      <c r="G7320" s="37" t="s">
        <v>4196</v>
      </c>
      <c r="H7320" s="38">
        <v>6046359792</v>
      </c>
      <c r="I7320" s="38">
        <v>0</v>
      </c>
      <c r="J7320" s="38">
        <f t="shared" si="154"/>
        <v>6046359792</v>
      </c>
      <c r="K7320" s="38"/>
      <c r="L7320" s="49"/>
      <c r="M7320" s="37" t="s">
        <v>96</v>
      </c>
      <c r="N7320" s="37" t="s">
        <v>97</v>
      </c>
      <c r="O7320" s="37" t="s">
        <v>98</v>
      </c>
      <c r="P7320" s="37" t="s">
        <v>99</v>
      </c>
      <c r="Q7320" s="37" t="s">
        <v>4255</v>
      </c>
      <c r="R7320" s="37" t="s">
        <v>4256</v>
      </c>
      <c r="S7320" s="37" t="s">
        <v>4193</v>
      </c>
      <c r="T7320" s="37" t="s">
        <v>4192</v>
      </c>
      <c r="U7320" s="1" t="e">
        <f>VLOOKUP(T7320,[2]VAT!$A:$D,1,0)</f>
        <v>#N/A</v>
      </c>
      <c r="V7320" s="37" t="s">
        <v>4353</v>
      </c>
      <c r="W7320" s="37" t="s">
        <v>4352</v>
      </c>
      <c r="X7320" t="str">
        <f>VLOOKUP(T7320,[3]رکوردها!$A:$B,2,0)</f>
        <v>10102267679</v>
      </c>
      <c r="Y7320" t="str">
        <f>VLOOKUP(T7320,[3]رکوردها!$A:$D,4,0)</f>
        <v>411119188183</v>
      </c>
      <c r="Z7320" t="str">
        <f>VLOOKUP(T7320,[3]رکوردها!$A:$C,3,0)</f>
        <v>تهران</v>
      </c>
      <c r="AA7320" t="str">
        <f>VLOOKUP(T7320,[3]رکوردها!$A:$F,6,0)</f>
        <v>سهروردی شمالی خ هویزه شرقی پ</v>
      </c>
      <c r="AB7320" t="str">
        <f>VLOOKUP(T7320,[3]رکوردها!$A:$E,5,0)</f>
        <v>1558618393</v>
      </c>
    </row>
    <row r="7321" spans="1:28" s="41" customFormat="1" hidden="1" x14ac:dyDescent="0.2">
      <c r="A7321" s="36">
        <v>162500</v>
      </c>
      <c r="B7321" s="36">
        <v>1448</v>
      </c>
      <c r="C7321" s="36">
        <v>1540</v>
      </c>
      <c r="D7321" s="36" t="str">
        <f>VLOOKUP(C7321,Piv.Analysis!A:AA,27,0)</f>
        <v>دریافت و پرداخت</v>
      </c>
      <c r="E7321" s="36"/>
      <c r="F7321" s="37" t="s">
        <v>2002</v>
      </c>
      <c r="G7321" s="37" t="s">
        <v>2007</v>
      </c>
      <c r="H7321" s="38">
        <v>15293179068</v>
      </c>
      <c r="I7321" s="38">
        <v>0</v>
      </c>
      <c r="J7321" s="38">
        <f t="shared" si="154"/>
        <v>15293179068</v>
      </c>
      <c r="K7321" s="38"/>
      <c r="L7321" s="49"/>
      <c r="M7321" s="37" t="s">
        <v>63</v>
      </c>
      <c r="N7321" s="37" t="s">
        <v>64</v>
      </c>
      <c r="O7321" s="37" t="s">
        <v>2566</v>
      </c>
      <c r="P7321" s="37" t="s">
        <v>2567</v>
      </c>
      <c r="Q7321" s="37" t="s">
        <v>4259</v>
      </c>
      <c r="R7321" s="37" t="s">
        <v>4260</v>
      </c>
      <c r="S7321" s="37" t="s">
        <v>4193</v>
      </c>
      <c r="T7321" s="37" t="s">
        <v>4192</v>
      </c>
      <c r="U7321" s="1" t="e">
        <f>VLOOKUP(T7321,[2]VAT!$A:$D,1,0)</f>
        <v>#N/A</v>
      </c>
      <c r="V7321" s="37" t="s">
        <v>4353</v>
      </c>
      <c r="W7321" s="37" t="s">
        <v>4352</v>
      </c>
      <c r="X7321" t="str">
        <f>VLOOKUP(T7321,[3]رکوردها!$A:$B,2,0)</f>
        <v>10102267679</v>
      </c>
      <c r="Y7321" t="str">
        <f>VLOOKUP(T7321,[3]رکوردها!$A:$D,4,0)</f>
        <v>411119188183</v>
      </c>
      <c r="Z7321" t="str">
        <f>VLOOKUP(T7321,[3]رکوردها!$A:$C,3,0)</f>
        <v>تهران</v>
      </c>
      <c r="AA7321" t="str">
        <f>VLOOKUP(T7321,[3]رکوردها!$A:$F,6,0)</f>
        <v>سهروردی شمالی خ هویزه شرقی پ</v>
      </c>
      <c r="AB7321" t="str">
        <f>VLOOKUP(T7321,[3]رکوردها!$A:$E,5,0)</f>
        <v>1558618393</v>
      </c>
    </row>
    <row r="7322" spans="1:28" s="41" customFormat="1" hidden="1" x14ac:dyDescent="0.2">
      <c r="A7322" s="36">
        <v>147615</v>
      </c>
      <c r="B7322" s="36">
        <v>1382</v>
      </c>
      <c r="C7322" s="36">
        <v>1481</v>
      </c>
      <c r="D7322" s="36" t="str">
        <f>VLOOKUP(C7322,Piv.Analysis!A:AA,27,0)</f>
        <v>انتظامی</v>
      </c>
      <c r="E7322" s="36"/>
      <c r="F7322" s="37" t="s">
        <v>42</v>
      </c>
      <c r="G7322" s="37" t="s">
        <v>4250</v>
      </c>
      <c r="H7322" s="38">
        <v>68682368011</v>
      </c>
      <c r="I7322" s="38">
        <v>0</v>
      </c>
      <c r="J7322" s="38">
        <f t="shared" si="154"/>
        <v>68682368011</v>
      </c>
      <c r="K7322" s="38"/>
      <c r="L7322" s="49"/>
      <c r="M7322" s="37" t="s">
        <v>96</v>
      </c>
      <c r="N7322" s="37" t="s">
        <v>97</v>
      </c>
      <c r="O7322" s="37" t="s">
        <v>98</v>
      </c>
      <c r="P7322" s="37" t="s">
        <v>99</v>
      </c>
      <c r="Q7322" s="37" t="s">
        <v>4255</v>
      </c>
      <c r="R7322" s="37" t="s">
        <v>4256</v>
      </c>
      <c r="S7322" s="37" t="s">
        <v>4252</v>
      </c>
      <c r="T7322" s="37" t="s">
        <v>4251</v>
      </c>
      <c r="U7322" s="1" t="e">
        <f>VLOOKUP(T7322,[2]VAT!$A:$D,1,0)</f>
        <v>#N/A</v>
      </c>
      <c r="V7322" s="37" t="s">
        <v>4355</v>
      </c>
      <c r="W7322" s="37" t="s">
        <v>4354</v>
      </c>
      <c r="X7322" t="str">
        <f>VLOOKUP(T7322,[3]رکوردها!$A:$B,2,0)</f>
        <v>10101208230</v>
      </c>
      <c r="Y7322" t="str">
        <f>VLOOKUP(T7322,[3]رکوردها!$A:$D,4,0)</f>
        <v/>
      </c>
      <c r="Z7322" t="str">
        <f>VLOOKUP(T7322,[3]رکوردها!$A:$C,3,0)</f>
        <v>تهران</v>
      </c>
      <c r="AA7322" t="str">
        <f>VLOOKUP(T7322,[3]رکوردها!$A:$F,6,0)</f>
        <v>بلوار اشرفی اصفهانی-نرسیده به مرزداران-نبش خ وحدتی-پ19-و2</v>
      </c>
      <c r="AB7322" t="str">
        <f>VLOOKUP(T7322,[3]رکوردها!$A:$E,5,0)</f>
        <v/>
      </c>
    </row>
    <row r="7323" spans="1:28" s="41" customFormat="1" hidden="1" x14ac:dyDescent="0.2">
      <c r="A7323" s="36">
        <v>147616</v>
      </c>
      <c r="B7323" s="36">
        <v>1382</v>
      </c>
      <c r="C7323" s="36">
        <v>1481</v>
      </c>
      <c r="D7323" s="36" t="str">
        <f>VLOOKUP(C7323,Piv.Analysis!A:AA,27,0)</f>
        <v>انتظامی</v>
      </c>
      <c r="E7323" s="36"/>
      <c r="F7323" s="37" t="s">
        <v>42</v>
      </c>
      <c r="G7323" s="37" t="s">
        <v>4253</v>
      </c>
      <c r="H7323" s="38">
        <v>41209496364</v>
      </c>
      <c r="I7323" s="38">
        <v>0</v>
      </c>
      <c r="J7323" s="38">
        <f t="shared" si="154"/>
        <v>41209496364</v>
      </c>
      <c r="K7323" s="38"/>
      <c r="L7323" s="49"/>
      <c r="M7323" s="37" t="s">
        <v>96</v>
      </c>
      <c r="N7323" s="37" t="s">
        <v>97</v>
      </c>
      <c r="O7323" s="37" t="s">
        <v>98</v>
      </c>
      <c r="P7323" s="37" t="s">
        <v>99</v>
      </c>
      <c r="Q7323" s="37" t="s">
        <v>4255</v>
      </c>
      <c r="R7323" s="37" t="s">
        <v>4256</v>
      </c>
      <c r="S7323" s="37" t="s">
        <v>4252</v>
      </c>
      <c r="T7323" s="37" t="s">
        <v>4251</v>
      </c>
      <c r="U7323" s="1" t="e">
        <f>VLOOKUP(T7323,[2]VAT!$A:$D,1,0)</f>
        <v>#N/A</v>
      </c>
      <c r="V7323" s="37" t="s">
        <v>4355</v>
      </c>
      <c r="W7323" s="37" t="s">
        <v>4354</v>
      </c>
      <c r="X7323" t="str">
        <f>VLOOKUP(T7323,[3]رکوردها!$A:$B,2,0)</f>
        <v>10101208230</v>
      </c>
      <c r="Y7323" t="str">
        <f>VLOOKUP(T7323,[3]رکوردها!$A:$D,4,0)</f>
        <v/>
      </c>
      <c r="Z7323" t="str">
        <f>VLOOKUP(T7323,[3]رکوردها!$A:$C,3,0)</f>
        <v>تهران</v>
      </c>
      <c r="AA7323" t="str">
        <f>VLOOKUP(T7323,[3]رکوردها!$A:$F,6,0)</f>
        <v>بلوار اشرفی اصفهانی-نرسیده به مرزداران-نبش خ وحدتی-پ19-و2</v>
      </c>
      <c r="AB7323" t="str">
        <f>VLOOKUP(T7323,[3]رکوردها!$A:$E,5,0)</f>
        <v/>
      </c>
    </row>
    <row r="7324" spans="1:28" s="41" customFormat="1" hidden="1" x14ac:dyDescent="0.2">
      <c r="A7324" s="36">
        <v>174996</v>
      </c>
      <c r="B7324" s="36">
        <v>1278</v>
      </c>
      <c r="C7324" s="36">
        <v>1695</v>
      </c>
      <c r="D7324" s="36" t="str">
        <f>VLOOKUP(C7324,Piv.Analysis!A:AA,27,0)</f>
        <v>انتظامی</v>
      </c>
      <c r="E7324" s="36"/>
      <c r="F7324" s="37" t="s">
        <v>1799</v>
      </c>
      <c r="G7324" s="37" t="s">
        <v>4182</v>
      </c>
      <c r="H7324" s="38">
        <v>3600000000</v>
      </c>
      <c r="I7324" s="38">
        <v>0</v>
      </c>
      <c r="J7324" s="38">
        <f t="shared" si="154"/>
        <v>3600000000</v>
      </c>
      <c r="K7324" s="38"/>
      <c r="L7324" s="49"/>
      <c r="M7324" s="37" t="s">
        <v>96</v>
      </c>
      <c r="N7324" s="37" t="s">
        <v>97</v>
      </c>
      <c r="O7324" s="37" t="s">
        <v>98</v>
      </c>
      <c r="P7324" s="37" t="s">
        <v>99</v>
      </c>
      <c r="Q7324" s="37" t="s">
        <v>4266</v>
      </c>
      <c r="R7324" s="37" t="s">
        <v>4267</v>
      </c>
      <c r="S7324" s="37" t="s">
        <v>4184</v>
      </c>
      <c r="T7324" s="37" t="s">
        <v>4183</v>
      </c>
      <c r="U7324" s="1" t="e">
        <f>VLOOKUP(T7324,[2]VAT!$A:$D,1,0)</f>
        <v>#N/A</v>
      </c>
      <c r="V7324" s="37" t="s">
        <v>4357</v>
      </c>
      <c r="W7324" s="37" t="s">
        <v>4356</v>
      </c>
      <c r="X7324" t="str">
        <f>VLOOKUP(T7324,[3]رکوردها!$A:$B,2,0)</f>
        <v>10103500270</v>
      </c>
      <c r="Y7324" t="str">
        <f>VLOOKUP(T7324,[3]رکوردها!$A:$D,4,0)</f>
        <v>411356644798</v>
      </c>
      <c r="Z7324" t="str">
        <f>VLOOKUP(T7324,[3]رکوردها!$A:$C,3,0)</f>
        <v>تهران</v>
      </c>
      <c r="AA7324" t="str">
        <f>VLOOKUP(T7324,[3]رکوردها!$A:$F,6,0)</f>
        <v>آدران ، خیابان میهن کوچه میهن 3 ، پلاک 22</v>
      </c>
      <c r="AB7324" t="str">
        <f>VLOOKUP(T7324,[3]رکوردها!$A:$E,5,0)</f>
        <v>3113686869</v>
      </c>
    </row>
    <row r="7325" spans="1:28" s="41" customFormat="1" hidden="1" x14ac:dyDescent="0.2">
      <c r="A7325" s="36">
        <v>174998</v>
      </c>
      <c r="B7325" s="36">
        <v>1278</v>
      </c>
      <c r="C7325" s="36">
        <v>1695</v>
      </c>
      <c r="D7325" s="36" t="str">
        <f>VLOOKUP(C7325,Piv.Analysis!A:AA,27,0)</f>
        <v>انتظامی</v>
      </c>
      <c r="E7325" s="36"/>
      <c r="F7325" s="37" t="s">
        <v>1799</v>
      </c>
      <c r="G7325" s="37" t="s">
        <v>4185</v>
      </c>
      <c r="H7325" s="38">
        <v>40000000000</v>
      </c>
      <c r="I7325" s="38">
        <v>0</v>
      </c>
      <c r="J7325" s="38">
        <f t="shared" si="154"/>
        <v>40000000000</v>
      </c>
      <c r="K7325" s="38"/>
      <c r="L7325" s="49"/>
      <c r="M7325" s="37" t="s">
        <v>96</v>
      </c>
      <c r="N7325" s="37" t="s">
        <v>97</v>
      </c>
      <c r="O7325" s="37" t="s">
        <v>98</v>
      </c>
      <c r="P7325" s="37" t="s">
        <v>99</v>
      </c>
      <c r="Q7325" s="37" t="s">
        <v>4266</v>
      </c>
      <c r="R7325" s="37" t="s">
        <v>4267</v>
      </c>
      <c r="S7325" s="37" t="s">
        <v>4184</v>
      </c>
      <c r="T7325" s="37" t="s">
        <v>4183</v>
      </c>
      <c r="U7325" s="1" t="e">
        <f>VLOOKUP(T7325,[2]VAT!$A:$D,1,0)</f>
        <v>#N/A</v>
      </c>
      <c r="V7325" s="37" t="s">
        <v>4357</v>
      </c>
      <c r="W7325" s="37" t="s">
        <v>4356</v>
      </c>
      <c r="X7325" t="str">
        <f>VLOOKUP(T7325,[3]رکوردها!$A:$B,2,0)</f>
        <v>10103500270</v>
      </c>
      <c r="Y7325" t="str">
        <f>VLOOKUP(T7325,[3]رکوردها!$A:$D,4,0)</f>
        <v>411356644798</v>
      </c>
      <c r="Z7325" t="str">
        <f>VLOOKUP(T7325,[3]رکوردها!$A:$C,3,0)</f>
        <v>تهران</v>
      </c>
      <c r="AA7325" t="str">
        <f>VLOOKUP(T7325,[3]رکوردها!$A:$F,6,0)</f>
        <v>آدران ، خیابان میهن کوچه میهن 3 ، پلاک 22</v>
      </c>
      <c r="AB7325" t="str">
        <f>VLOOKUP(T7325,[3]رکوردها!$A:$E,5,0)</f>
        <v>3113686869</v>
      </c>
    </row>
    <row r="7326" spans="1:28" s="41" customFormat="1" hidden="1" x14ac:dyDescent="0.2">
      <c r="A7326" s="36">
        <v>175000</v>
      </c>
      <c r="B7326" s="36">
        <v>1278</v>
      </c>
      <c r="C7326" s="36">
        <v>1695</v>
      </c>
      <c r="D7326" s="36" t="str">
        <f>VLOOKUP(C7326,Piv.Analysis!A:AA,27,0)</f>
        <v>انتظامی</v>
      </c>
      <c r="E7326" s="36"/>
      <c r="F7326" s="37" t="s">
        <v>1799</v>
      </c>
      <c r="G7326" s="37" t="s">
        <v>4186</v>
      </c>
      <c r="H7326" s="38">
        <v>10000000000</v>
      </c>
      <c r="I7326" s="38">
        <v>0</v>
      </c>
      <c r="J7326" s="38">
        <f t="shared" si="154"/>
        <v>10000000000</v>
      </c>
      <c r="K7326" s="38"/>
      <c r="L7326" s="49"/>
      <c r="M7326" s="37" t="s">
        <v>96</v>
      </c>
      <c r="N7326" s="37" t="s">
        <v>97</v>
      </c>
      <c r="O7326" s="37" t="s">
        <v>98</v>
      </c>
      <c r="P7326" s="37" t="s">
        <v>99</v>
      </c>
      <c r="Q7326" s="37" t="s">
        <v>4266</v>
      </c>
      <c r="R7326" s="37" t="s">
        <v>4267</v>
      </c>
      <c r="S7326" s="37" t="s">
        <v>4184</v>
      </c>
      <c r="T7326" s="37" t="s">
        <v>4183</v>
      </c>
      <c r="U7326" s="1" t="e">
        <f>VLOOKUP(T7326,[2]VAT!$A:$D,1,0)</f>
        <v>#N/A</v>
      </c>
      <c r="V7326" s="37" t="s">
        <v>4357</v>
      </c>
      <c r="W7326" s="37" t="s">
        <v>4356</v>
      </c>
      <c r="X7326" t="str">
        <f>VLOOKUP(T7326,[3]رکوردها!$A:$B,2,0)</f>
        <v>10103500270</v>
      </c>
      <c r="Y7326" t="str">
        <f>VLOOKUP(T7326,[3]رکوردها!$A:$D,4,0)</f>
        <v>411356644798</v>
      </c>
      <c r="Z7326" t="str">
        <f>VLOOKUP(T7326,[3]رکوردها!$A:$C,3,0)</f>
        <v>تهران</v>
      </c>
      <c r="AA7326" t="str">
        <f>VLOOKUP(T7326,[3]رکوردها!$A:$F,6,0)</f>
        <v>آدران ، خیابان میهن کوچه میهن 3 ، پلاک 22</v>
      </c>
      <c r="AB7326" t="str">
        <f>VLOOKUP(T7326,[3]رکوردها!$A:$E,5,0)</f>
        <v>3113686869</v>
      </c>
    </row>
    <row r="7327" spans="1:28" s="41" customFormat="1" hidden="1" x14ac:dyDescent="0.2">
      <c r="A7327" s="36">
        <v>175002</v>
      </c>
      <c r="B7327" s="36">
        <v>1278</v>
      </c>
      <c r="C7327" s="36">
        <v>1695</v>
      </c>
      <c r="D7327" s="36" t="str">
        <f>VLOOKUP(C7327,Piv.Analysis!A:AA,27,0)</f>
        <v>انتظامی</v>
      </c>
      <c r="E7327" s="36"/>
      <c r="F7327" s="37" t="s">
        <v>1799</v>
      </c>
      <c r="G7327" s="37" t="s">
        <v>4187</v>
      </c>
      <c r="H7327" s="38">
        <v>10000000000</v>
      </c>
      <c r="I7327" s="38">
        <v>0</v>
      </c>
      <c r="J7327" s="38">
        <f t="shared" si="154"/>
        <v>10000000000</v>
      </c>
      <c r="K7327" s="38"/>
      <c r="L7327" s="49"/>
      <c r="M7327" s="37" t="s">
        <v>96</v>
      </c>
      <c r="N7327" s="37" t="s">
        <v>97</v>
      </c>
      <c r="O7327" s="37" t="s">
        <v>98</v>
      </c>
      <c r="P7327" s="37" t="s">
        <v>99</v>
      </c>
      <c r="Q7327" s="37" t="s">
        <v>4266</v>
      </c>
      <c r="R7327" s="37" t="s">
        <v>4267</v>
      </c>
      <c r="S7327" s="37" t="s">
        <v>4184</v>
      </c>
      <c r="T7327" s="37" t="s">
        <v>4183</v>
      </c>
      <c r="U7327" s="1" t="e">
        <f>VLOOKUP(T7327,[2]VAT!$A:$D,1,0)</f>
        <v>#N/A</v>
      </c>
      <c r="V7327" s="37" t="s">
        <v>4357</v>
      </c>
      <c r="W7327" s="37" t="s">
        <v>4356</v>
      </c>
      <c r="X7327" t="str">
        <f>VLOOKUP(T7327,[3]رکوردها!$A:$B,2,0)</f>
        <v>10103500270</v>
      </c>
      <c r="Y7327" t="str">
        <f>VLOOKUP(T7327,[3]رکوردها!$A:$D,4,0)</f>
        <v>411356644798</v>
      </c>
      <c r="Z7327" t="str">
        <f>VLOOKUP(T7327,[3]رکوردها!$A:$C,3,0)</f>
        <v>تهران</v>
      </c>
      <c r="AA7327" t="str">
        <f>VLOOKUP(T7327,[3]رکوردها!$A:$F,6,0)</f>
        <v>آدران ، خیابان میهن کوچه میهن 3 ، پلاک 22</v>
      </c>
      <c r="AB7327" t="str">
        <f>VLOOKUP(T7327,[3]رکوردها!$A:$E,5,0)</f>
        <v>3113686869</v>
      </c>
    </row>
    <row r="7328" spans="1:28" s="41" customFormat="1" hidden="1" x14ac:dyDescent="0.2">
      <c r="A7328" s="36">
        <v>175004</v>
      </c>
      <c r="B7328" s="36">
        <v>1278</v>
      </c>
      <c r="C7328" s="36">
        <v>1695</v>
      </c>
      <c r="D7328" s="36" t="str">
        <f>VLOOKUP(C7328,Piv.Analysis!A:AA,27,0)</f>
        <v>انتظامی</v>
      </c>
      <c r="E7328" s="36"/>
      <c r="F7328" s="37" t="s">
        <v>1799</v>
      </c>
      <c r="G7328" s="37" t="s">
        <v>4188</v>
      </c>
      <c r="H7328" s="38">
        <v>10000000000</v>
      </c>
      <c r="I7328" s="38">
        <v>0</v>
      </c>
      <c r="J7328" s="38">
        <f t="shared" si="154"/>
        <v>10000000000</v>
      </c>
      <c r="K7328" s="38"/>
      <c r="L7328" s="49"/>
      <c r="M7328" s="37" t="s">
        <v>96</v>
      </c>
      <c r="N7328" s="37" t="s">
        <v>97</v>
      </c>
      <c r="O7328" s="37" t="s">
        <v>98</v>
      </c>
      <c r="P7328" s="37" t="s">
        <v>99</v>
      </c>
      <c r="Q7328" s="37" t="s">
        <v>4266</v>
      </c>
      <c r="R7328" s="37" t="s">
        <v>4267</v>
      </c>
      <c r="S7328" s="37" t="s">
        <v>4184</v>
      </c>
      <c r="T7328" s="37" t="s">
        <v>4183</v>
      </c>
      <c r="U7328" s="1" t="e">
        <f>VLOOKUP(T7328,[2]VAT!$A:$D,1,0)</f>
        <v>#N/A</v>
      </c>
      <c r="V7328" s="37" t="s">
        <v>4357</v>
      </c>
      <c r="W7328" s="37" t="s">
        <v>4356</v>
      </c>
      <c r="X7328" t="str">
        <f>VLOOKUP(T7328,[3]رکوردها!$A:$B,2,0)</f>
        <v>10103500270</v>
      </c>
      <c r="Y7328" t="str">
        <f>VLOOKUP(T7328,[3]رکوردها!$A:$D,4,0)</f>
        <v>411356644798</v>
      </c>
      <c r="Z7328" t="str">
        <f>VLOOKUP(T7328,[3]رکوردها!$A:$C,3,0)</f>
        <v>تهران</v>
      </c>
      <c r="AA7328" t="str">
        <f>VLOOKUP(T7328,[3]رکوردها!$A:$F,6,0)</f>
        <v>آدران ، خیابان میهن کوچه میهن 3 ، پلاک 22</v>
      </c>
      <c r="AB7328" t="str">
        <f>VLOOKUP(T7328,[3]رکوردها!$A:$E,5,0)</f>
        <v>3113686869</v>
      </c>
    </row>
    <row r="7329" spans="1:28" s="41" customFormat="1" hidden="1" x14ac:dyDescent="0.2">
      <c r="A7329" s="36">
        <v>175006</v>
      </c>
      <c r="B7329" s="36">
        <v>1278</v>
      </c>
      <c r="C7329" s="36">
        <v>1695</v>
      </c>
      <c r="D7329" s="36" t="str">
        <f>VLOOKUP(C7329,Piv.Analysis!A:AA,27,0)</f>
        <v>انتظامی</v>
      </c>
      <c r="E7329" s="36"/>
      <c r="F7329" s="37" t="s">
        <v>1799</v>
      </c>
      <c r="G7329" s="37" t="s">
        <v>4189</v>
      </c>
      <c r="H7329" s="38">
        <v>10000000000</v>
      </c>
      <c r="I7329" s="38">
        <v>0</v>
      </c>
      <c r="J7329" s="38">
        <f t="shared" si="154"/>
        <v>10000000000</v>
      </c>
      <c r="K7329" s="38"/>
      <c r="L7329" s="49"/>
      <c r="M7329" s="37" t="s">
        <v>96</v>
      </c>
      <c r="N7329" s="37" t="s">
        <v>97</v>
      </c>
      <c r="O7329" s="37" t="s">
        <v>98</v>
      </c>
      <c r="P7329" s="37" t="s">
        <v>99</v>
      </c>
      <c r="Q7329" s="37" t="s">
        <v>4266</v>
      </c>
      <c r="R7329" s="37" t="s">
        <v>4267</v>
      </c>
      <c r="S7329" s="37" t="s">
        <v>4184</v>
      </c>
      <c r="T7329" s="37" t="s">
        <v>4183</v>
      </c>
      <c r="U7329" s="1" t="e">
        <f>VLOOKUP(T7329,[2]VAT!$A:$D,1,0)</f>
        <v>#N/A</v>
      </c>
      <c r="V7329" s="37" t="s">
        <v>4357</v>
      </c>
      <c r="W7329" s="37" t="s">
        <v>4356</v>
      </c>
      <c r="X7329" t="str">
        <f>VLOOKUP(T7329,[3]رکوردها!$A:$B,2,0)</f>
        <v>10103500270</v>
      </c>
      <c r="Y7329" t="str">
        <f>VLOOKUP(T7329,[3]رکوردها!$A:$D,4,0)</f>
        <v>411356644798</v>
      </c>
      <c r="Z7329" t="str">
        <f>VLOOKUP(T7329,[3]رکوردها!$A:$C,3,0)</f>
        <v>تهران</v>
      </c>
      <c r="AA7329" t="str">
        <f>VLOOKUP(T7329,[3]رکوردها!$A:$F,6,0)</f>
        <v>آدران ، خیابان میهن کوچه میهن 3 ، پلاک 22</v>
      </c>
      <c r="AB7329" t="str">
        <f>VLOOKUP(T7329,[3]رکوردها!$A:$E,5,0)</f>
        <v>3113686869</v>
      </c>
    </row>
    <row r="7330" spans="1:28" s="41" customFormat="1" hidden="1" x14ac:dyDescent="0.2">
      <c r="A7330" s="36">
        <v>175008</v>
      </c>
      <c r="B7330" s="36">
        <v>1278</v>
      </c>
      <c r="C7330" s="36">
        <v>1695</v>
      </c>
      <c r="D7330" s="36" t="str">
        <f>VLOOKUP(C7330,Piv.Analysis!A:AA,27,0)</f>
        <v>انتظامی</v>
      </c>
      <c r="E7330" s="36"/>
      <c r="F7330" s="37" t="s">
        <v>1799</v>
      </c>
      <c r="G7330" s="37" t="s">
        <v>4190</v>
      </c>
      <c r="H7330" s="38">
        <v>3600000000</v>
      </c>
      <c r="I7330" s="38">
        <v>0</v>
      </c>
      <c r="J7330" s="38">
        <f t="shared" si="154"/>
        <v>3600000000</v>
      </c>
      <c r="K7330" s="38"/>
      <c r="L7330" s="49"/>
      <c r="M7330" s="37" t="s">
        <v>96</v>
      </c>
      <c r="N7330" s="37" t="s">
        <v>97</v>
      </c>
      <c r="O7330" s="37" t="s">
        <v>98</v>
      </c>
      <c r="P7330" s="37" t="s">
        <v>99</v>
      </c>
      <c r="Q7330" s="37" t="s">
        <v>4266</v>
      </c>
      <c r="R7330" s="37" t="s">
        <v>4267</v>
      </c>
      <c r="S7330" s="37" t="s">
        <v>4184</v>
      </c>
      <c r="T7330" s="37" t="s">
        <v>4183</v>
      </c>
      <c r="U7330" s="1" t="e">
        <f>VLOOKUP(T7330,[2]VAT!$A:$D,1,0)</f>
        <v>#N/A</v>
      </c>
      <c r="V7330" s="37" t="s">
        <v>4357</v>
      </c>
      <c r="W7330" s="37" t="s">
        <v>4356</v>
      </c>
      <c r="X7330" t="str">
        <f>VLOOKUP(T7330,[3]رکوردها!$A:$B,2,0)</f>
        <v>10103500270</v>
      </c>
      <c r="Y7330" t="str">
        <f>VLOOKUP(T7330,[3]رکوردها!$A:$D,4,0)</f>
        <v>411356644798</v>
      </c>
      <c r="Z7330" t="str">
        <f>VLOOKUP(T7330,[3]رکوردها!$A:$C,3,0)</f>
        <v>تهران</v>
      </c>
      <c r="AA7330" t="str">
        <f>VLOOKUP(T7330,[3]رکوردها!$A:$F,6,0)</f>
        <v>آدران ، خیابان میهن کوچه میهن 3 ، پلاک 22</v>
      </c>
      <c r="AB7330" t="str">
        <f>VLOOKUP(T7330,[3]رکوردها!$A:$E,5,0)</f>
        <v>3113686869</v>
      </c>
    </row>
    <row r="7331" spans="1:28" s="41" customFormat="1" hidden="1" x14ac:dyDescent="0.2">
      <c r="A7331" s="36">
        <v>177173</v>
      </c>
      <c r="B7331" s="36">
        <v>1391</v>
      </c>
      <c r="C7331" s="36">
        <v>1853</v>
      </c>
      <c r="D7331" s="36" t="str">
        <f>VLOOKUP(C7331,Piv.Analysis!A:AA,27,0)</f>
        <v>دریافت و پرداخت</v>
      </c>
      <c r="E7331" s="36"/>
      <c r="F7331" s="37" t="s">
        <v>26</v>
      </c>
      <c r="G7331" s="37" t="s">
        <v>1976</v>
      </c>
      <c r="H7331" s="38">
        <v>4399272675</v>
      </c>
      <c r="I7331" s="38">
        <v>0</v>
      </c>
      <c r="J7331" s="38">
        <f t="shared" si="154"/>
        <v>4399272675</v>
      </c>
      <c r="K7331" s="38"/>
      <c r="L7331" s="49"/>
      <c r="M7331" s="37" t="s">
        <v>63</v>
      </c>
      <c r="N7331" s="37" t="s">
        <v>64</v>
      </c>
      <c r="O7331" s="37" t="s">
        <v>2566</v>
      </c>
      <c r="P7331" s="37" t="s">
        <v>2567</v>
      </c>
      <c r="Q7331" s="37" t="s">
        <v>4259</v>
      </c>
      <c r="R7331" s="37" t="s">
        <v>4260</v>
      </c>
      <c r="S7331" s="37" t="s">
        <v>3209</v>
      </c>
      <c r="T7331" s="37" t="s">
        <v>3208</v>
      </c>
      <c r="U7331" s="1" t="e">
        <f>VLOOKUP(T7331,[2]VAT!$A:$D,1,0)</f>
        <v>#N/A</v>
      </c>
      <c r="V7331" s="37" t="s">
        <v>4359</v>
      </c>
      <c r="W7331" s="37" t="s">
        <v>4358</v>
      </c>
      <c r="X7331" t="str">
        <f>VLOOKUP(T7331,[3]رکوردها!$A:$B,2,0)</f>
        <v>10101158162</v>
      </c>
      <c r="Y7331" t="str">
        <f>VLOOKUP(T7331,[3]رکوردها!$A:$D,4,0)</f>
        <v>411317199754</v>
      </c>
      <c r="Z7331" t="str">
        <f>VLOOKUP(T7331,[3]رکوردها!$A:$C,3,0)</f>
        <v>تهران</v>
      </c>
      <c r="AA7331" t="str">
        <f>VLOOKUP(T7331,[3]رکوردها!$A:$F,6,0)</f>
        <v>تهران، محله کن ، بزرگراه شهید همت ، خیابان پردیس ، پلاک 0 ، مجتمع پردیس ، بلوک 1 ، طبقه چهارم ، واحد 49</v>
      </c>
      <c r="AB7331" t="str">
        <f>VLOOKUP(T7331,[3]رکوردها!$A:$E,5,0)</f>
        <v>1486948418</v>
      </c>
    </row>
    <row r="7332" spans="1:28" s="41" customFormat="1" hidden="1" x14ac:dyDescent="0.2">
      <c r="A7332" s="36">
        <v>175711</v>
      </c>
      <c r="B7332" s="36">
        <v>1361</v>
      </c>
      <c r="C7332" s="36">
        <v>1733</v>
      </c>
      <c r="D7332" s="36" t="str">
        <f>VLOOKUP(C7332,Piv.Analysis!A:AA,27,0)</f>
        <v>انتظامی</v>
      </c>
      <c r="E7332" s="36"/>
      <c r="F7332" s="37" t="s">
        <v>489</v>
      </c>
      <c r="G7332" s="37" t="s">
        <v>3207</v>
      </c>
      <c r="H7332" s="38">
        <v>628467552</v>
      </c>
      <c r="I7332" s="38">
        <v>0</v>
      </c>
      <c r="J7332" s="38">
        <f t="shared" si="154"/>
        <v>628467552</v>
      </c>
      <c r="K7332" s="38"/>
      <c r="L7332" s="49"/>
      <c r="M7332" s="37" t="s">
        <v>96</v>
      </c>
      <c r="N7332" s="37" t="s">
        <v>97</v>
      </c>
      <c r="O7332" s="37" t="s">
        <v>98</v>
      </c>
      <c r="P7332" s="37" t="s">
        <v>99</v>
      </c>
      <c r="Q7332" s="37" t="s">
        <v>4266</v>
      </c>
      <c r="R7332" s="37" t="s">
        <v>4267</v>
      </c>
      <c r="S7332" s="37" t="s">
        <v>3209</v>
      </c>
      <c r="T7332" s="37" t="s">
        <v>3208</v>
      </c>
      <c r="U7332" s="1" t="e">
        <f>VLOOKUP(T7332,[2]VAT!$A:$D,1,0)</f>
        <v>#N/A</v>
      </c>
      <c r="V7332" s="37" t="s">
        <v>4359</v>
      </c>
      <c r="W7332" s="37" t="s">
        <v>4358</v>
      </c>
      <c r="X7332" t="str">
        <f>VLOOKUP(T7332,[3]رکوردها!$A:$B,2,0)</f>
        <v>10101158162</v>
      </c>
      <c r="Y7332" t="str">
        <f>VLOOKUP(T7332,[3]رکوردها!$A:$D,4,0)</f>
        <v>411317199754</v>
      </c>
      <c r="Z7332" t="str">
        <f>VLOOKUP(T7332,[3]رکوردها!$A:$C,3,0)</f>
        <v>تهران</v>
      </c>
      <c r="AA7332" t="str">
        <f>VLOOKUP(T7332,[3]رکوردها!$A:$F,6,0)</f>
        <v>تهران، محله کن ، بزرگراه شهید همت ، خیابان پردیس ، پلاک 0 ، مجتمع پردیس ، بلوک 1 ، طبقه چهارم ، واحد 49</v>
      </c>
      <c r="AB7332" t="str">
        <f>VLOOKUP(T7332,[3]رکوردها!$A:$E,5,0)</f>
        <v>1486948418</v>
      </c>
    </row>
    <row r="7333" spans="1:28" s="41" customFormat="1" hidden="1" x14ac:dyDescent="0.2">
      <c r="A7333" s="36">
        <v>175713</v>
      </c>
      <c r="B7333" s="36">
        <v>1361</v>
      </c>
      <c r="C7333" s="36">
        <v>1733</v>
      </c>
      <c r="D7333" s="36" t="str">
        <f>VLOOKUP(C7333,Piv.Analysis!A:AA,27,0)</f>
        <v>انتظامی</v>
      </c>
      <c r="E7333" s="36"/>
      <c r="F7333" s="37" t="s">
        <v>489</v>
      </c>
      <c r="G7333" s="37" t="s">
        <v>3210</v>
      </c>
      <c r="H7333" s="38">
        <v>4399272864</v>
      </c>
      <c r="I7333" s="38">
        <v>0</v>
      </c>
      <c r="J7333" s="38">
        <f t="shared" si="154"/>
        <v>4399272864</v>
      </c>
      <c r="K7333" s="38"/>
      <c r="L7333" s="49"/>
      <c r="M7333" s="37" t="s">
        <v>96</v>
      </c>
      <c r="N7333" s="37" t="s">
        <v>97</v>
      </c>
      <c r="O7333" s="37" t="s">
        <v>98</v>
      </c>
      <c r="P7333" s="37" t="s">
        <v>99</v>
      </c>
      <c r="Q7333" s="37" t="s">
        <v>4266</v>
      </c>
      <c r="R7333" s="37" t="s">
        <v>4267</v>
      </c>
      <c r="S7333" s="37" t="s">
        <v>3209</v>
      </c>
      <c r="T7333" s="37" t="s">
        <v>3208</v>
      </c>
      <c r="U7333" s="1" t="e">
        <f>VLOOKUP(T7333,[2]VAT!$A:$D,1,0)</f>
        <v>#N/A</v>
      </c>
      <c r="V7333" s="37" t="s">
        <v>4359</v>
      </c>
      <c r="W7333" s="37" t="s">
        <v>4358</v>
      </c>
      <c r="X7333" t="str">
        <f>VLOOKUP(T7333,[3]رکوردها!$A:$B,2,0)</f>
        <v>10101158162</v>
      </c>
      <c r="Y7333" t="str">
        <f>VLOOKUP(T7333,[3]رکوردها!$A:$D,4,0)</f>
        <v>411317199754</v>
      </c>
      <c r="Z7333" t="str">
        <f>VLOOKUP(T7333,[3]رکوردها!$A:$C,3,0)</f>
        <v>تهران</v>
      </c>
      <c r="AA7333" t="str">
        <f>VLOOKUP(T7333,[3]رکوردها!$A:$F,6,0)</f>
        <v>تهران، محله کن ، بزرگراه شهید همت ، خیابان پردیس ، پلاک 0 ، مجتمع پردیس ، بلوک 1 ، طبقه چهارم ، واحد 49</v>
      </c>
      <c r="AB7333" t="str">
        <f>VLOOKUP(T7333,[3]رکوردها!$A:$E,5,0)</f>
        <v>1486948418</v>
      </c>
    </row>
    <row r="7334" spans="1:28" s="41" customFormat="1" hidden="1" x14ac:dyDescent="0.2">
      <c r="A7334" s="36">
        <v>175715</v>
      </c>
      <c r="B7334" s="36">
        <v>1361</v>
      </c>
      <c r="C7334" s="36">
        <v>1733</v>
      </c>
      <c r="D7334" s="36" t="str">
        <f>VLOOKUP(C7334,Piv.Analysis!A:AA,27,0)</f>
        <v>انتظامی</v>
      </c>
      <c r="E7334" s="36"/>
      <c r="F7334" s="37" t="s">
        <v>489</v>
      </c>
      <c r="G7334" s="37" t="s">
        <v>3211</v>
      </c>
      <c r="H7334" s="38">
        <v>628467552</v>
      </c>
      <c r="I7334" s="38">
        <v>0</v>
      </c>
      <c r="J7334" s="38">
        <f t="shared" si="154"/>
        <v>628467552</v>
      </c>
      <c r="K7334" s="38"/>
      <c r="L7334" s="49"/>
      <c r="M7334" s="37" t="s">
        <v>96</v>
      </c>
      <c r="N7334" s="37" t="s">
        <v>97</v>
      </c>
      <c r="O7334" s="37" t="s">
        <v>98</v>
      </c>
      <c r="P7334" s="37" t="s">
        <v>99</v>
      </c>
      <c r="Q7334" s="37" t="s">
        <v>4266</v>
      </c>
      <c r="R7334" s="37" t="s">
        <v>4267</v>
      </c>
      <c r="S7334" s="37" t="s">
        <v>3209</v>
      </c>
      <c r="T7334" s="37" t="s">
        <v>3208</v>
      </c>
      <c r="U7334" s="1" t="e">
        <f>VLOOKUP(T7334,[2]VAT!$A:$D,1,0)</f>
        <v>#N/A</v>
      </c>
      <c r="V7334" s="37" t="s">
        <v>4359</v>
      </c>
      <c r="W7334" s="37" t="s">
        <v>4358</v>
      </c>
      <c r="X7334" t="str">
        <f>VLOOKUP(T7334,[3]رکوردها!$A:$B,2,0)</f>
        <v>10101158162</v>
      </c>
      <c r="Y7334" t="str">
        <f>VLOOKUP(T7334,[3]رکوردها!$A:$D,4,0)</f>
        <v>411317199754</v>
      </c>
      <c r="Z7334" t="str">
        <f>VLOOKUP(T7334,[3]رکوردها!$A:$C,3,0)</f>
        <v>تهران</v>
      </c>
      <c r="AA7334" t="str">
        <f>VLOOKUP(T7334,[3]رکوردها!$A:$F,6,0)</f>
        <v>تهران، محله کن ، بزرگراه شهید همت ، خیابان پردیس ، پلاک 0 ، مجتمع پردیس ، بلوک 1 ، طبقه چهارم ، واحد 49</v>
      </c>
      <c r="AB7334" t="str">
        <f>VLOOKUP(T7334,[3]رکوردها!$A:$E,5,0)</f>
        <v>1486948418</v>
      </c>
    </row>
    <row r="7335" spans="1:28" s="41" customFormat="1" hidden="1" x14ac:dyDescent="0.2">
      <c r="A7335" s="36">
        <v>175717</v>
      </c>
      <c r="B7335" s="36">
        <v>1361</v>
      </c>
      <c r="C7335" s="36">
        <v>1733</v>
      </c>
      <c r="D7335" s="36" t="str">
        <f>VLOOKUP(C7335,Piv.Analysis!A:AA,27,0)</f>
        <v>انتظامی</v>
      </c>
      <c r="E7335" s="36"/>
      <c r="F7335" s="37" t="s">
        <v>489</v>
      </c>
      <c r="G7335" s="37" t="s">
        <v>3212</v>
      </c>
      <c r="H7335" s="38">
        <v>4399272864</v>
      </c>
      <c r="I7335" s="38">
        <v>0</v>
      </c>
      <c r="J7335" s="38">
        <f t="shared" si="154"/>
        <v>4399272864</v>
      </c>
      <c r="K7335" s="38"/>
      <c r="L7335" s="49"/>
      <c r="M7335" s="37" t="s">
        <v>96</v>
      </c>
      <c r="N7335" s="37" t="s">
        <v>97</v>
      </c>
      <c r="O7335" s="37" t="s">
        <v>98</v>
      </c>
      <c r="P7335" s="37" t="s">
        <v>99</v>
      </c>
      <c r="Q7335" s="37" t="s">
        <v>4266</v>
      </c>
      <c r="R7335" s="37" t="s">
        <v>4267</v>
      </c>
      <c r="S7335" s="37" t="s">
        <v>3209</v>
      </c>
      <c r="T7335" s="37" t="s">
        <v>3208</v>
      </c>
      <c r="U7335" s="1" t="e">
        <f>VLOOKUP(T7335,[2]VAT!$A:$D,1,0)</f>
        <v>#N/A</v>
      </c>
      <c r="V7335" s="37" t="s">
        <v>4359</v>
      </c>
      <c r="W7335" s="37" t="s">
        <v>4358</v>
      </c>
      <c r="X7335" t="str">
        <f>VLOOKUP(T7335,[3]رکوردها!$A:$B,2,0)</f>
        <v>10101158162</v>
      </c>
      <c r="Y7335" t="str">
        <f>VLOOKUP(T7335,[3]رکوردها!$A:$D,4,0)</f>
        <v>411317199754</v>
      </c>
      <c r="Z7335" t="str">
        <f>VLOOKUP(T7335,[3]رکوردها!$A:$C,3,0)</f>
        <v>تهران</v>
      </c>
      <c r="AA7335" t="str">
        <f>VLOOKUP(T7335,[3]رکوردها!$A:$F,6,0)</f>
        <v>تهران، محله کن ، بزرگراه شهید همت ، خیابان پردیس ، پلاک 0 ، مجتمع پردیس ، بلوک 1 ، طبقه چهارم ، واحد 49</v>
      </c>
      <c r="AB7335" t="str">
        <f>VLOOKUP(T7335,[3]رکوردها!$A:$E,5,0)</f>
        <v>1486948418</v>
      </c>
    </row>
    <row r="7336" spans="1:28" s="41" customFormat="1" hidden="1" x14ac:dyDescent="0.2">
      <c r="A7336" s="36">
        <v>175576</v>
      </c>
      <c r="B7336" s="36">
        <v>1486</v>
      </c>
      <c r="C7336" s="36">
        <v>1717</v>
      </c>
      <c r="D7336" s="36" t="str">
        <f>VLOOKUP(C7336,Piv.Analysis!A:AA,27,0)</f>
        <v>انتظامی</v>
      </c>
      <c r="E7336" s="36"/>
      <c r="F7336" s="37" t="s">
        <v>108</v>
      </c>
      <c r="G7336" s="37" t="s">
        <v>4247</v>
      </c>
      <c r="H7336" s="38">
        <v>99442450000</v>
      </c>
      <c r="I7336" s="38">
        <v>0</v>
      </c>
      <c r="J7336" s="38">
        <f t="shared" si="154"/>
        <v>99442450000</v>
      </c>
      <c r="K7336" s="38"/>
      <c r="L7336" s="49"/>
      <c r="M7336" s="37" t="s">
        <v>96</v>
      </c>
      <c r="N7336" s="37" t="s">
        <v>97</v>
      </c>
      <c r="O7336" s="37" t="s">
        <v>98</v>
      </c>
      <c r="P7336" s="37" t="s">
        <v>99</v>
      </c>
      <c r="Q7336" s="37" t="s">
        <v>4255</v>
      </c>
      <c r="R7336" s="37" t="s">
        <v>4256</v>
      </c>
      <c r="S7336" s="37" t="s">
        <v>4249</v>
      </c>
      <c r="T7336" s="37" t="s">
        <v>4248</v>
      </c>
      <c r="U7336" s="1" t="e">
        <f>VLOOKUP(T7336,[2]VAT!$A:$D,1,0)</f>
        <v>#N/A</v>
      </c>
      <c r="V7336" s="37" t="s">
        <v>4361</v>
      </c>
      <c r="W7336" s="37" t="s">
        <v>4360</v>
      </c>
      <c r="X7336" t="str">
        <f>VLOOKUP(T7336,[3]رکوردها!$A:$B,2,0)</f>
        <v>10102321633</v>
      </c>
      <c r="Y7336" t="str">
        <f>VLOOKUP(T7336,[3]رکوردها!$A:$D,4,0)</f>
        <v/>
      </c>
      <c r="Z7336" t="str">
        <f>VLOOKUP(T7336,[3]رکوردها!$A:$C,3,0)</f>
        <v>تهران</v>
      </c>
      <c r="AA7336" t="str">
        <f>VLOOKUP(T7336,[3]رکوردها!$A:$F,6,0)</f>
        <v>استان تهران پردیس ، بخش بومهن ، دهستان کرشت ، روستا مرادتپه ، شهر پردیس فاز 6 ، جاده تهران دماوند پارک فناوری ، کوچه نوآوری 3 ، پلاک 38 ، طبقه همکف ،</v>
      </c>
      <c r="AB7336" t="str">
        <f>VLOOKUP(T7336,[3]رکوردها!$A:$E,5,0)</f>
        <v>1947853599</v>
      </c>
    </row>
    <row r="7337" spans="1:28" s="41" customFormat="1" hidden="1" x14ac:dyDescent="0.2">
      <c r="A7337" s="36">
        <v>175638</v>
      </c>
      <c r="B7337" s="36">
        <v>1624</v>
      </c>
      <c r="C7337" s="36">
        <v>1725</v>
      </c>
      <c r="D7337" s="36" t="str">
        <f>VLOOKUP(C7337,Piv.Analysis!A:AA,27,0)</f>
        <v>دریافت و پرداخت</v>
      </c>
      <c r="E7337" s="36"/>
      <c r="F7337" s="37" t="s">
        <v>33</v>
      </c>
      <c r="G7337" s="37" t="s">
        <v>2366</v>
      </c>
      <c r="H7337" s="38">
        <v>3707390000</v>
      </c>
      <c r="I7337" s="38">
        <v>0</v>
      </c>
      <c r="J7337" s="38">
        <f t="shared" si="154"/>
        <v>3707390000</v>
      </c>
      <c r="K7337" s="38"/>
      <c r="L7337" s="49"/>
      <c r="M7337" s="37" t="s">
        <v>63</v>
      </c>
      <c r="N7337" s="37" t="s">
        <v>64</v>
      </c>
      <c r="O7337" s="37" t="s">
        <v>2566</v>
      </c>
      <c r="P7337" s="37" t="s">
        <v>2567</v>
      </c>
      <c r="Q7337" s="37" t="s">
        <v>4259</v>
      </c>
      <c r="R7337" s="37" t="s">
        <v>4260</v>
      </c>
      <c r="S7337" s="37" t="s">
        <v>3643</v>
      </c>
      <c r="T7337" s="37" t="s">
        <v>3642</v>
      </c>
      <c r="U7337" s="1" t="e">
        <f>VLOOKUP(T7337,[2]VAT!$A:$D,1,0)</f>
        <v>#N/A</v>
      </c>
      <c r="V7337" s="37" t="s">
        <v>4363</v>
      </c>
      <c r="W7337" s="37" t="s">
        <v>4362</v>
      </c>
      <c r="X7337" t="str">
        <f>VLOOKUP(T7337,[3]رکوردها!$A:$B,2,0)</f>
        <v>10101281322</v>
      </c>
      <c r="Y7337" t="str">
        <f>VLOOKUP(T7337,[3]رکوردها!$A:$D,4,0)</f>
        <v/>
      </c>
      <c r="Z7337" t="str">
        <f>VLOOKUP(T7337,[3]رکوردها!$A:$C,3,0)</f>
        <v>تهران</v>
      </c>
      <c r="AA7337" t="str">
        <f>VLOOKUP(T7337,[3]رکوردها!$A:$F,6,0)</f>
        <v>تهران-میرداماد-خ شاه نظری-کوچه نظری-کوچه دوم-پلاک26طبقه چهارم</v>
      </c>
      <c r="AB7337" t="str">
        <f>VLOOKUP(T7337,[3]رکوردها!$A:$E,5,0)</f>
        <v/>
      </c>
    </row>
    <row r="7338" spans="1:28" s="41" customFormat="1" hidden="1" x14ac:dyDescent="0.2">
      <c r="A7338" s="36">
        <v>183317</v>
      </c>
      <c r="B7338" s="36">
        <v>1598</v>
      </c>
      <c r="C7338" s="36">
        <v>2122</v>
      </c>
      <c r="D7338" s="36" t="str">
        <f>VLOOKUP(C7338,Piv.Analysis!A:AA,27,0)</f>
        <v>انتظامی</v>
      </c>
      <c r="E7338" s="36"/>
      <c r="F7338" s="37" t="s">
        <v>1749</v>
      </c>
      <c r="G7338" s="37" t="s">
        <v>3641</v>
      </c>
      <c r="H7338" s="38">
        <v>1482960000</v>
      </c>
      <c r="I7338" s="38">
        <v>0</v>
      </c>
      <c r="J7338" s="38">
        <f t="shared" si="154"/>
        <v>1482960000</v>
      </c>
      <c r="K7338" s="38"/>
      <c r="L7338" s="49"/>
      <c r="M7338" s="37" t="s">
        <v>96</v>
      </c>
      <c r="N7338" s="37" t="s">
        <v>97</v>
      </c>
      <c r="O7338" s="37" t="s">
        <v>98</v>
      </c>
      <c r="P7338" s="37" t="s">
        <v>99</v>
      </c>
      <c r="Q7338" s="37" t="s">
        <v>4255</v>
      </c>
      <c r="R7338" s="37" t="s">
        <v>4256</v>
      </c>
      <c r="S7338" s="37" t="s">
        <v>3643</v>
      </c>
      <c r="T7338" s="37" t="s">
        <v>3642</v>
      </c>
      <c r="U7338" s="1" t="e">
        <f>VLOOKUP(T7338,[2]VAT!$A:$D,1,0)</f>
        <v>#N/A</v>
      </c>
      <c r="V7338" s="37" t="s">
        <v>4363</v>
      </c>
      <c r="W7338" s="37" t="s">
        <v>4362</v>
      </c>
      <c r="X7338" t="str">
        <f>VLOOKUP(T7338,[3]رکوردها!$A:$B,2,0)</f>
        <v>10101281322</v>
      </c>
      <c r="Y7338" t="str">
        <f>VLOOKUP(T7338,[3]رکوردها!$A:$D,4,0)</f>
        <v/>
      </c>
      <c r="Z7338" t="str">
        <f>VLOOKUP(T7338,[3]رکوردها!$A:$C,3,0)</f>
        <v>تهران</v>
      </c>
      <c r="AA7338" t="str">
        <f>VLOOKUP(T7338,[3]رکوردها!$A:$F,6,0)</f>
        <v>تهران-میرداماد-خ شاه نظری-کوچه نظری-کوچه دوم-پلاک26طبقه چهارم</v>
      </c>
      <c r="AB7338" t="str">
        <f>VLOOKUP(T7338,[3]رکوردها!$A:$E,5,0)</f>
        <v/>
      </c>
    </row>
    <row r="7339" spans="1:28" s="41" customFormat="1" hidden="1" x14ac:dyDescent="0.2">
      <c r="A7339" s="36">
        <v>183318</v>
      </c>
      <c r="B7339" s="36">
        <v>1598</v>
      </c>
      <c r="C7339" s="36">
        <v>2122</v>
      </c>
      <c r="D7339" s="36" t="str">
        <f>VLOOKUP(C7339,Piv.Analysis!A:AA,27,0)</f>
        <v>انتظامی</v>
      </c>
      <c r="E7339" s="36"/>
      <c r="F7339" s="37" t="s">
        <v>1749</v>
      </c>
      <c r="G7339" s="37" t="s">
        <v>3644</v>
      </c>
      <c r="H7339" s="38">
        <v>3707390000</v>
      </c>
      <c r="I7339" s="38">
        <v>0</v>
      </c>
      <c r="J7339" s="38">
        <f t="shared" si="154"/>
        <v>3707390000</v>
      </c>
      <c r="K7339" s="38"/>
      <c r="L7339" s="49"/>
      <c r="M7339" s="37" t="s">
        <v>96</v>
      </c>
      <c r="N7339" s="37" t="s">
        <v>97</v>
      </c>
      <c r="O7339" s="37" t="s">
        <v>98</v>
      </c>
      <c r="P7339" s="37" t="s">
        <v>99</v>
      </c>
      <c r="Q7339" s="37" t="s">
        <v>4255</v>
      </c>
      <c r="R7339" s="37" t="s">
        <v>4256</v>
      </c>
      <c r="S7339" s="37" t="s">
        <v>3643</v>
      </c>
      <c r="T7339" s="37" t="s">
        <v>3642</v>
      </c>
      <c r="U7339" s="1" t="e">
        <f>VLOOKUP(T7339,[2]VAT!$A:$D,1,0)</f>
        <v>#N/A</v>
      </c>
      <c r="V7339" s="37" t="s">
        <v>4363</v>
      </c>
      <c r="W7339" s="37" t="s">
        <v>4362</v>
      </c>
      <c r="X7339" t="str">
        <f>VLOOKUP(T7339,[3]رکوردها!$A:$B,2,0)</f>
        <v>10101281322</v>
      </c>
      <c r="Y7339" t="str">
        <f>VLOOKUP(T7339,[3]رکوردها!$A:$D,4,0)</f>
        <v/>
      </c>
      <c r="Z7339" t="str">
        <f>VLOOKUP(T7339,[3]رکوردها!$A:$C,3,0)</f>
        <v>تهران</v>
      </c>
      <c r="AA7339" t="str">
        <f>VLOOKUP(T7339,[3]رکوردها!$A:$F,6,0)</f>
        <v>تهران-میرداماد-خ شاه نظری-کوچه نظری-کوچه دوم-پلاک26طبقه چهارم</v>
      </c>
      <c r="AB7339" t="str">
        <f>VLOOKUP(T7339,[3]رکوردها!$A:$E,5,0)</f>
        <v/>
      </c>
    </row>
    <row r="7340" spans="1:28" s="41" customFormat="1" hidden="1" x14ac:dyDescent="0.2">
      <c r="A7340" s="36">
        <v>175590</v>
      </c>
      <c r="B7340" s="36">
        <v>1594</v>
      </c>
      <c r="C7340" s="36">
        <v>1719</v>
      </c>
      <c r="D7340" s="36" t="str">
        <f>VLOOKUP(C7340,Piv.Analysis!A:AA,27,0)</f>
        <v>انتظامی</v>
      </c>
      <c r="E7340" s="36"/>
      <c r="F7340" s="37" t="s">
        <v>1749</v>
      </c>
      <c r="G7340" s="37" t="s">
        <v>3229</v>
      </c>
      <c r="H7340" s="38">
        <v>68615220846</v>
      </c>
      <c r="I7340" s="38">
        <v>0</v>
      </c>
      <c r="J7340" s="38">
        <f t="shared" si="154"/>
        <v>68615220846</v>
      </c>
      <c r="K7340" s="38"/>
      <c r="L7340" s="49"/>
      <c r="M7340" s="37" t="s">
        <v>96</v>
      </c>
      <c r="N7340" s="37" t="s">
        <v>97</v>
      </c>
      <c r="O7340" s="37" t="s">
        <v>98</v>
      </c>
      <c r="P7340" s="37" t="s">
        <v>99</v>
      </c>
      <c r="Q7340" s="37" t="s">
        <v>4266</v>
      </c>
      <c r="R7340" s="37" t="s">
        <v>4267</v>
      </c>
      <c r="S7340" s="37" t="s">
        <v>3226</v>
      </c>
      <c r="T7340" s="37" t="s">
        <v>3225</v>
      </c>
      <c r="U7340" s="1" t="str">
        <f>VLOOKUP(T7340,[2]VAT!$A:$D,1,0)</f>
        <v>400157</v>
      </c>
      <c r="V7340" s="37" t="s">
        <v>4365</v>
      </c>
      <c r="W7340" s="37" t="s">
        <v>4364</v>
      </c>
      <c r="X7340" t="str">
        <f>VLOOKUP(T7340,[3]رکوردها!$A:$B,2,0)</f>
        <v>10480033664</v>
      </c>
      <c r="Y7340" t="str">
        <f>VLOOKUP(T7340,[3]رکوردها!$A:$D,4,0)</f>
        <v>411147863693</v>
      </c>
      <c r="Z7340" t="str">
        <f>VLOOKUP(T7340,[3]رکوردها!$A:$C,3,0)</f>
        <v>تهران</v>
      </c>
      <c r="AA7340" t="str">
        <f>VLOOKUP(T7340,[3]رکوردها!$A:$F,6,0)</f>
        <v>تهران خیابان شهید بهشتی خیابان میرعماد ساختمان زمرد شماره 61</v>
      </c>
      <c r="AB7340" t="str">
        <f>VLOOKUP(T7340,[3]رکوردها!$A:$E,5,0)</f>
        <v>1587853539</v>
      </c>
    </row>
    <row r="7341" spans="1:28" s="41" customFormat="1" hidden="1" x14ac:dyDescent="0.2">
      <c r="A7341" s="36">
        <v>175592</v>
      </c>
      <c r="B7341" s="36">
        <v>1594</v>
      </c>
      <c r="C7341" s="36">
        <v>1719</v>
      </c>
      <c r="D7341" s="36" t="str">
        <f>VLOOKUP(C7341,Piv.Analysis!A:AA,27,0)</f>
        <v>انتظامی</v>
      </c>
      <c r="E7341" s="36"/>
      <c r="F7341" s="37" t="s">
        <v>1749</v>
      </c>
      <c r="G7341" s="37" t="s">
        <v>3230</v>
      </c>
      <c r="H7341" s="38">
        <v>68615220846</v>
      </c>
      <c r="I7341" s="38">
        <v>0</v>
      </c>
      <c r="J7341" s="38">
        <f t="shared" si="154"/>
        <v>68615220846</v>
      </c>
      <c r="K7341" s="38"/>
      <c r="L7341" s="49"/>
      <c r="M7341" s="37" t="s">
        <v>96</v>
      </c>
      <c r="N7341" s="37" t="s">
        <v>97</v>
      </c>
      <c r="O7341" s="37" t="s">
        <v>98</v>
      </c>
      <c r="P7341" s="37" t="s">
        <v>99</v>
      </c>
      <c r="Q7341" s="37" t="s">
        <v>4266</v>
      </c>
      <c r="R7341" s="37" t="s">
        <v>4267</v>
      </c>
      <c r="S7341" s="37" t="s">
        <v>3226</v>
      </c>
      <c r="T7341" s="37" t="s">
        <v>3225</v>
      </c>
      <c r="U7341" s="1" t="str">
        <f>VLOOKUP(T7341,[2]VAT!$A:$D,1,0)</f>
        <v>400157</v>
      </c>
      <c r="V7341" s="37" t="s">
        <v>4365</v>
      </c>
      <c r="W7341" s="37" t="s">
        <v>4364</v>
      </c>
      <c r="X7341" t="str">
        <f>VLOOKUP(T7341,[3]رکوردها!$A:$B,2,0)</f>
        <v>10480033664</v>
      </c>
      <c r="Y7341" t="str">
        <f>VLOOKUP(T7341,[3]رکوردها!$A:$D,4,0)</f>
        <v>411147863693</v>
      </c>
      <c r="Z7341" t="str">
        <f>VLOOKUP(T7341,[3]رکوردها!$A:$C,3,0)</f>
        <v>تهران</v>
      </c>
      <c r="AA7341" t="str">
        <f>VLOOKUP(T7341,[3]رکوردها!$A:$F,6,0)</f>
        <v>تهران خیابان شهید بهشتی خیابان میرعماد ساختمان زمرد شماره 61</v>
      </c>
      <c r="AB7341" t="str">
        <f>VLOOKUP(T7341,[3]رکوردها!$A:$E,5,0)</f>
        <v>1587853539</v>
      </c>
    </row>
    <row r="7342" spans="1:28" s="41" customFormat="1" hidden="1" x14ac:dyDescent="0.2">
      <c r="A7342" s="36">
        <v>175594</v>
      </c>
      <c r="B7342" s="36">
        <v>1595</v>
      </c>
      <c r="C7342" s="36">
        <v>1720</v>
      </c>
      <c r="D7342" s="36" t="str">
        <f>VLOOKUP(C7342,Piv.Analysis!A:AA,27,0)</f>
        <v>انتظامی</v>
      </c>
      <c r="E7342" s="36"/>
      <c r="F7342" s="37" t="s">
        <v>1749</v>
      </c>
      <c r="G7342" s="37" t="s">
        <v>3231</v>
      </c>
      <c r="H7342" s="38">
        <v>180310929306</v>
      </c>
      <c r="I7342" s="38">
        <v>0</v>
      </c>
      <c r="J7342" s="38">
        <f t="shared" si="154"/>
        <v>180310929306</v>
      </c>
      <c r="K7342" s="38"/>
      <c r="L7342" s="49"/>
      <c r="M7342" s="37" t="s">
        <v>96</v>
      </c>
      <c r="N7342" s="37" t="s">
        <v>97</v>
      </c>
      <c r="O7342" s="37" t="s">
        <v>98</v>
      </c>
      <c r="P7342" s="37" t="s">
        <v>99</v>
      </c>
      <c r="Q7342" s="37" t="s">
        <v>4255</v>
      </c>
      <c r="R7342" s="37" t="s">
        <v>4256</v>
      </c>
      <c r="S7342" s="37" t="s">
        <v>3226</v>
      </c>
      <c r="T7342" s="37" t="s">
        <v>3225</v>
      </c>
      <c r="U7342" s="1" t="str">
        <f>VLOOKUP(T7342,[2]VAT!$A:$D,1,0)</f>
        <v>400157</v>
      </c>
      <c r="V7342" s="37" t="s">
        <v>4365</v>
      </c>
      <c r="W7342" s="37" t="s">
        <v>4364</v>
      </c>
      <c r="X7342" t="str">
        <f>VLOOKUP(T7342,[3]رکوردها!$A:$B,2,0)</f>
        <v>10480033664</v>
      </c>
      <c r="Y7342" t="str">
        <f>VLOOKUP(T7342,[3]رکوردها!$A:$D,4,0)</f>
        <v>411147863693</v>
      </c>
      <c r="Z7342" t="str">
        <f>VLOOKUP(T7342,[3]رکوردها!$A:$C,3,0)</f>
        <v>تهران</v>
      </c>
      <c r="AA7342" t="str">
        <f>VLOOKUP(T7342,[3]رکوردها!$A:$F,6,0)</f>
        <v>تهران خیابان شهید بهشتی خیابان میرعماد ساختمان زمرد شماره 61</v>
      </c>
      <c r="AB7342" t="str">
        <f>VLOOKUP(T7342,[3]رکوردها!$A:$E,5,0)</f>
        <v>1587853539</v>
      </c>
    </row>
    <row r="7343" spans="1:28" s="41" customFormat="1" hidden="1" x14ac:dyDescent="0.2">
      <c r="A7343" s="36">
        <v>175608</v>
      </c>
      <c r="B7343" s="36">
        <v>1488</v>
      </c>
      <c r="C7343" s="36">
        <v>1723</v>
      </c>
      <c r="D7343" s="36" t="str">
        <f>VLOOKUP(C7343,Piv.Analysis!A:AA,27,0)</f>
        <v>انتظامی</v>
      </c>
      <c r="E7343" s="36"/>
      <c r="F7343" s="37" t="s">
        <v>108</v>
      </c>
      <c r="G7343" s="37" t="s">
        <v>3468</v>
      </c>
      <c r="H7343" s="38">
        <v>80338381802</v>
      </c>
      <c r="I7343" s="38">
        <v>0</v>
      </c>
      <c r="J7343" s="38">
        <f t="shared" si="154"/>
        <v>80338381802</v>
      </c>
      <c r="K7343" s="38"/>
      <c r="L7343" s="49"/>
      <c r="M7343" s="37" t="s">
        <v>96</v>
      </c>
      <c r="N7343" s="37" t="s">
        <v>97</v>
      </c>
      <c r="O7343" s="37" t="s">
        <v>98</v>
      </c>
      <c r="P7343" s="37" t="s">
        <v>99</v>
      </c>
      <c r="Q7343" s="37" t="s">
        <v>4255</v>
      </c>
      <c r="R7343" s="37" t="s">
        <v>4256</v>
      </c>
      <c r="S7343" s="37" t="s">
        <v>3463</v>
      </c>
      <c r="T7343" s="37" t="s">
        <v>3462</v>
      </c>
      <c r="U7343" s="1" t="e">
        <f>VLOOKUP(T7343,[2]VAT!$A:$D,1,0)</f>
        <v>#N/A</v>
      </c>
      <c r="V7343" s="37" t="s">
        <v>4367</v>
      </c>
      <c r="W7343" s="37" t="s">
        <v>4366</v>
      </c>
      <c r="X7343" t="str">
        <f>VLOOKUP(T7343,[3]رکوردها!$A:$B,2,0)</f>
        <v/>
      </c>
      <c r="Y7343" t="str">
        <f>VLOOKUP(T7343,[3]رکوردها!$A:$D,4,0)</f>
        <v/>
      </c>
      <c r="Z7343" t="str">
        <f>VLOOKUP(T7343,[3]رکوردها!$A:$C,3,0)</f>
        <v/>
      </c>
      <c r="AA7343" t="str">
        <f>VLOOKUP(T7343,[3]رکوردها!$A:$F,6,0)</f>
        <v/>
      </c>
      <c r="AB7343" t="str">
        <f>VLOOKUP(T7343,[3]رکوردها!$A:$E,5,0)</f>
        <v/>
      </c>
    </row>
    <row r="7344" spans="1:28" s="41" customFormat="1" hidden="1" x14ac:dyDescent="0.2">
      <c r="A7344" s="36">
        <v>175598</v>
      </c>
      <c r="B7344" s="36">
        <v>1487</v>
      </c>
      <c r="C7344" s="36">
        <v>1722</v>
      </c>
      <c r="D7344" s="36" t="str">
        <f>VLOOKUP(C7344,Piv.Analysis!A:AA,27,0)</f>
        <v>انتظامی</v>
      </c>
      <c r="E7344" s="36"/>
      <c r="F7344" s="37" t="s">
        <v>108</v>
      </c>
      <c r="G7344" s="37" t="s">
        <v>3461</v>
      </c>
      <c r="H7344" s="38">
        <v>30960000000</v>
      </c>
      <c r="I7344" s="38">
        <v>0</v>
      </c>
      <c r="J7344" s="38">
        <f t="shared" si="154"/>
        <v>30960000000</v>
      </c>
      <c r="K7344" s="38"/>
      <c r="L7344" s="49"/>
      <c r="M7344" s="37" t="s">
        <v>96</v>
      </c>
      <c r="N7344" s="37" t="s">
        <v>97</v>
      </c>
      <c r="O7344" s="37" t="s">
        <v>98</v>
      </c>
      <c r="P7344" s="37" t="s">
        <v>99</v>
      </c>
      <c r="Q7344" s="37" t="s">
        <v>4266</v>
      </c>
      <c r="R7344" s="37" t="s">
        <v>4267</v>
      </c>
      <c r="S7344" s="37" t="s">
        <v>3463</v>
      </c>
      <c r="T7344" s="37" t="s">
        <v>3462</v>
      </c>
      <c r="U7344" s="1" t="e">
        <f>VLOOKUP(T7344,[2]VAT!$A:$D,1,0)</f>
        <v>#N/A</v>
      </c>
      <c r="V7344" s="37" t="s">
        <v>4367</v>
      </c>
      <c r="W7344" s="37" t="s">
        <v>4366</v>
      </c>
      <c r="X7344" t="str">
        <f>VLOOKUP(T7344,[3]رکوردها!$A:$B,2,0)</f>
        <v/>
      </c>
      <c r="Y7344" t="str">
        <f>VLOOKUP(T7344,[3]رکوردها!$A:$D,4,0)</f>
        <v/>
      </c>
      <c r="Z7344" t="str">
        <f>VLOOKUP(T7344,[3]رکوردها!$A:$C,3,0)</f>
        <v/>
      </c>
      <c r="AA7344" t="str">
        <f>VLOOKUP(T7344,[3]رکوردها!$A:$F,6,0)</f>
        <v/>
      </c>
      <c r="AB7344" t="str">
        <f>VLOOKUP(T7344,[3]رکوردها!$A:$E,5,0)</f>
        <v/>
      </c>
    </row>
    <row r="7345" spans="1:28" s="41" customFormat="1" hidden="1" x14ac:dyDescent="0.2">
      <c r="A7345" s="36">
        <v>175600</v>
      </c>
      <c r="B7345" s="36">
        <v>1487</v>
      </c>
      <c r="C7345" s="36">
        <v>1722</v>
      </c>
      <c r="D7345" s="36" t="str">
        <f>VLOOKUP(C7345,Piv.Analysis!A:AA,27,0)</f>
        <v>انتظامی</v>
      </c>
      <c r="E7345" s="36"/>
      <c r="F7345" s="37" t="s">
        <v>108</v>
      </c>
      <c r="G7345" s="37" t="s">
        <v>3464</v>
      </c>
      <c r="H7345" s="38">
        <v>10000000000</v>
      </c>
      <c r="I7345" s="38">
        <v>0</v>
      </c>
      <c r="J7345" s="38">
        <f t="shared" si="154"/>
        <v>10000000000</v>
      </c>
      <c r="K7345" s="38"/>
      <c r="L7345" s="49"/>
      <c r="M7345" s="37" t="s">
        <v>96</v>
      </c>
      <c r="N7345" s="37" t="s">
        <v>97</v>
      </c>
      <c r="O7345" s="37" t="s">
        <v>98</v>
      </c>
      <c r="P7345" s="37" t="s">
        <v>99</v>
      </c>
      <c r="Q7345" s="37" t="s">
        <v>4266</v>
      </c>
      <c r="R7345" s="37" t="s">
        <v>4267</v>
      </c>
      <c r="S7345" s="37" t="s">
        <v>3463</v>
      </c>
      <c r="T7345" s="37" t="s">
        <v>3462</v>
      </c>
      <c r="U7345" s="1" t="e">
        <f>VLOOKUP(T7345,[2]VAT!$A:$D,1,0)</f>
        <v>#N/A</v>
      </c>
      <c r="V7345" s="37" t="s">
        <v>4367</v>
      </c>
      <c r="W7345" s="37" t="s">
        <v>4366</v>
      </c>
      <c r="X7345" t="str">
        <f>VLOOKUP(T7345,[3]رکوردها!$A:$B,2,0)</f>
        <v/>
      </c>
      <c r="Y7345" t="str">
        <f>VLOOKUP(T7345,[3]رکوردها!$A:$D,4,0)</f>
        <v/>
      </c>
      <c r="Z7345" t="str">
        <f>VLOOKUP(T7345,[3]رکوردها!$A:$C,3,0)</f>
        <v/>
      </c>
      <c r="AA7345" t="str">
        <f>VLOOKUP(T7345,[3]رکوردها!$A:$F,6,0)</f>
        <v/>
      </c>
      <c r="AB7345" t="str">
        <f>VLOOKUP(T7345,[3]رکوردها!$A:$E,5,0)</f>
        <v/>
      </c>
    </row>
    <row r="7346" spans="1:28" s="41" customFormat="1" hidden="1" x14ac:dyDescent="0.2">
      <c r="A7346" s="36">
        <v>175602</v>
      </c>
      <c r="B7346" s="36">
        <v>1487</v>
      </c>
      <c r="C7346" s="36">
        <v>1722</v>
      </c>
      <c r="D7346" s="36" t="str">
        <f>VLOOKUP(C7346,Piv.Analysis!A:AA,27,0)</f>
        <v>انتظامی</v>
      </c>
      <c r="E7346" s="36"/>
      <c r="F7346" s="37" t="s">
        <v>108</v>
      </c>
      <c r="G7346" s="37" t="s">
        <v>3465</v>
      </c>
      <c r="H7346" s="38">
        <v>10000000000</v>
      </c>
      <c r="I7346" s="38">
        <v>0</v>
      </c>
      <c r="J7346" s="38">
        <f t="shared" si="154"/>
        <v>10000000000</v>
      </c>
      <c r="K7346" s="38"/>
      <c r="L7346" s="49"/>
      <c r="M7346" s="37" t="s">
        <v>96</v>
      </c>
      <c r="N7346" s="37" t="s">
        <v>97</v>
      </c>
      <c r="O7346" s="37" t="s">
        <v>98</v>
      </c>
      <c r="P7346" s="37" t="s">
        <v>99</v>
      </c>
      <c r="Q7346" s="37" t="s">
        <v>4266</v>
      </c>
      <c r="R7346" s="37" t="s">
        <v>4267</v>
      </c>
      <c r="S7346" s="37" t="s">
        <v>3463</v>
      </c>
      <c r="T7346" s="37" t="s">
        <v>3462</v>
      </c>
      <c r="U7346" s="1" t="e">
        <f>VLOOKUP(T7346,[2]VAT!$A:$D,1,0)</f>
        <v>#N/A</v>
      </c>
      <c r="V7346" s="37" t="s">
        <v>4367</v>
      </c>
      <c r="W7346" s="37" t="s">
        <v>4366</v>
      </c>
      <c r="X7346" t="str">
        <f>VLOOKUP(T7346,[3]رکوردها!$A:$B,2,0)</f>
        <v/>
      </c>
      <c r="Y7346" t="str">
        <f>VLOOKUP(T7346,[3]رکوردها!$A:$D,4,0)</f>
        <v/>
      </c>
      <c r="Z7346" t="str">
        <f>VLOOKUP(T7346,[3]رکوردها!$A:$C,3,0)</f>
        <v/>
      </c>
      <c r="AA7346" t="str">
        <f>VLOOKUP(T7346,[3]رکوردها!$A:$F,6,0)</f>
        <v/>
      </c>
      <c r="AB7346" t="str">
        <f>VLOOKUP(T7346,[3]رکوردها!$A:$E,5,0)</f>
        <v/>
      </c>
    </row>
    <row r="7347" spans="1:28" s="41" customFormat="1" hidden="1" x14ac:dyDescent="0.2">
      <c r="A7347" s="36">
        <v>175604</v>
      </c>
      <c r="B7347" s="36">
        <v>1487</v>
      </c>
      <c r="C7347" s="36">
        <v>1722</v>
      </c>
      <c r="D7347" s="36" t="str">
        <f>VLOOKUP(C7347,Piv.Analysis!A:AA,27,0)</f>
        <v>انتظامی</v>
      </c>
      <c r="E7347" s="36"/>
      <c r="F7347" s="37" t="s">
        <v>108</v>
      </c>
      <c r="G7347" s="37" t="s">
        <v>3466</v>
      </c>
      <c r="H7347" s="38">
        <v>10000000000</v>
      </c>
      <c r="I7347" s="38">
        <v>0</v>
      </c>
      <c r="J7347" s="38">
        <f t="shared" si="154"/>
        <v>10000000000</v>
      </c>
      <c r="K7347" s="38"/>
      <c r="L7347" s="49"/>
      <c r="M7347" s="37" t="s">
        <v>96</v>
      </c>
      <c r="N7347" s="37" t="s">
        <v>97</v>
      </c>
      <c r="O7347" s="37" t="s">
        <v>98</v>
      </c>
      <c r="P7347" s="37" t="s">
        <v>99</v>
      </c>
      <c r="Q7347" s="37" t="s">
        <v>4266</v>
      </c>
      <c r="R7347" s="37" t="s">
        <v>4267</v>
      </c>
      <c r="S7347" s="37" t="s">
        <v>3463</v>
      </c>
      <c r="T7347" s="37" t="s">
        <v>3462</v>
      </c>
      <c r="U7347" s="1" t="e">
        <f>VLOOKUP(T7347,[2]VAT!$A:$D,1,0)</f>
        <v>#N/A</v>
      </c>
      <c r="V7347" s="37" t="s">
        <v>4367</v>
      </c>
      <c r="W7347" s="37" t="s">
        <v>4366</v>
      </c>
      <c r="X7347" t="str">
        <f>VLOOKUP(T7347,[3]رکوردها!$A:$B,2,0)</f>
        <v/>
      </c>
      <c r="Y7347" t="str">
        <f>VLOOKUP(T7347,[3]رکوردها!$A:$D,4,0)</f>
        <v/>
      </c>
      <c r="Z7347" t="str">
        <f>VLOOKUP(T7347,[3]رکوردها!$A:$C,3,0)</f>
        <v/>
      </c>
      <c r="AA7347" t="str">
        <f>VLOOKUP(T7347,[3]رکوردها!$A:$F,6,0)</f>
        <v/>
      </c>
      <c r="AB7347" t="str">
        <f>VLOOKUP(T7347,[3]رکوردها!$A:$E,5,0)</f>
        <v/>
      </c>
    </row>
    <row r="7348" spans="1:28" s="41" customFormat="1" hidden="1" x14ac:dyDescent="0.2">
      <c r="A7348" s="36">
        <v>175606</v>
      </c>
      <c r="B7348" s="36">
        <v>1487</v>
      </c>
      <c r="C7348" s="36">
        <v>1722</v>
      </c>
      <c r="D7348" s="36" t="str">
        <f>VLOOKUP(C7348,Piv.Analysis!A:AA,27,0)</f>
        <v>انتظامی</v>
      </c>
      <c r="E7348" s="36"/>
      <c r="F7348" s="37" t="s">
        <v>108</v>
      </c>
      <c r="G7348" s="37" t="s">
        <v>3467</v>
      </c>
      <c r="H7348" s="38">
        <v>960000000</v>
      </c>
      <c r="I7348" s="38">
        <v>0</v>
      </c>
      <c r="J7348" s="38">
        <f t="shared" si="154"/>
        <v>960000000</v>
      </c>
      <c r="K7348" s="38"/>
      <c r="L7348" s="49"/>
      <c r="M7348" s="37" t="s">
        <v>96</v>
      </c>
      <c r="N7348" s="37" t="s">
        <v>97</v>
      </c>
      <c r="O7348" s="37" t="s">
        <v>98</v>
      </c>
      <c r="P7348" s="37" t="s">
        <v>99</v>
      </c>
      <c r="Q7348" s="37" t="s">
        <v>4266</v>
      </c>
      <c r="R7348" s="37" t="s">
        <v>4267</v>
      </c>
      <c r="S7348" s="37" t="s">
        <v>3463</v>
      </c>
      <c r="T7348" s="37" t="s">
        <v>3462</v>
      </c>
      <c r="U7348" s="1" t="e">
        <f>VLOOKUP(T7348,[2]VAT!$A:$D,1,0)</f>
        <v>#N/A</v>
      </c>
      <c r="V7348" s="37" t="s">
        <v>4367</v>
      </c>
      <c r="W7348" s="37" t="s">
        <v>4366</v>
      </c>
      <c r="X7348" t="str">
        <f>VLOOKUP(T7348,[3]رکوردها!$A:$B,2,0)</f>
        <v/>
      </c>
      <c r="Y7348" t="str">
        <f>VLOOKUP(T7348,[3]رکوردها!$A:$D,4,0)</f>
        <v/>
      </c>
      <c r="Z7348" t="str">
        <f>VLOOKUP(T7348,[3]رکوردها!$A:$C,3,0)</f>
        <v/>
      </c>
      <c r="AA7348" t="str">
        <f>VLOOKUP(T7348,[3]رکوردها!$A:$F,6,0)</f>
        <v/>
      </c>
      <c r="AB7348" t="str">
        <f>VLOOKUP(T7348,[3]رکوردها!$A:$E,5,0)</f>
        <v/>
      </c>
    </row>
    <row r="7349" spans="1:28" s="41" customFormat="1" hidden="1" x14ac:dyDescent="0.2">
      <c r="A7349" s="36">
        <v>176260</v>
      </c>
      <c r="B7349" s="36">
        <v>1307</v>
      </c>
      <c r="C7349" s="36">
        <v>1784</v>
      </c>
      <c r="D7349" s="36" t="str">
        <f>VLOOKUP(C7349,Piv.Analysis!A:AA,27,0)</f>
        <v>اصلاح و انتقال</v>
      </c>
      <c r="E7349" s="36"/>
      <c r="F7349" s="37" t="s">
        <v>209</v>
      </c>
      <c r="G7349" s="37" t="s">
        <v>4368</v>
      </c>
      <c r="H7349" s="38">
        <v>4979465138</v>
      </c>
      <c r="I7349" s="38">
        <v>0</v>
      </c>
      <c r="J7349" s="38">
        <f t="shared" si="154"/>
        <v>4979465138</v>
      </c>
      <c r="K7349" s="38"/>
      <c r="L7349" s="49"/>
      <c r="M7349" s="37" t="s">
        <v>63</v>
      </c>
      <c r="N7349" s="37" t="s">
        <v>64</v>
      </c>
      <c r="O7349" s="37" t="s">
        <v>1757</v>
      </c>
      <c r="P7349" s="37" t="s">
        <v>1758</v>
      </c>
      <c r="Q7349" s="37" t="s">
        <v>4370</v>
      </c>
      <c r="R7349" s="37" t="s">
        <v>4371</v>
      </c>
      <c r="S7349" s="37" t="s">
        <v>3808</v>
      </c>
      <c r="T7349" s="37" t="s">
        <v>3807</v>
      </c>
      <c r="U7349" s="1" t="e">
        <f>VLOOKUP(T7349,[2]VAT!$A:$D,1,0)</f>
        <v>#N/A</v>
      </c>
      <c r="V7349" s="37" t="s">
        <v>4372</v>
      </c>
      <c r="W7349" s="37" t="s">
        <v>4369</v>
      </c>
      <c r="X7349" t="str">
        <f>VLOOKUP(T7349,[3]رکوردها!$A:$B,2,0)</f>
        <v>6649830585</v>
      </c>
      <c r="Y7349" t="str">
        <f>VLOOKUP(T7349,[3]رکوردها!$A:$D,4,0)</f>
        <v/>
      </c>
      <c r="Z7349" t="str">
        <f>VLOOKUP(T7349,[3]رکوردها!$A:$C,3,0)</f>
        <v/>
      </c>
      <c r="AA7349" t="str">
        <f>VLOOKUP(T7349,[3]رکوردها!$A:$F,6,0)</f>
        <v/>
      </c>
      <c r="AB7349" t="str">
        <f>VLOOKUP(T7349,[3]رکوردها!$A:$E,5,0)</f>
        <v/>
      </c>
    </row>
    <row r="7350" spans="1:28" s="41" customFormat="1" hidden="1" x14ac:dyDescent="0.2">
      <c r="A7350" s="36">
        <v>176289</v>
      </c>
      <c r="B7350" s="36">
        <v>1585</v>
      </c>
      <c r="C7350" s="36">
        <v>1787</v>
      </c>
      <c r="D7350" s="36" t="str">
        <f>VLOOKUP(C7350,Piv.Analysis!A:AA,27,0)</f>
        <v>اصلاح و انتقال</v>
      </c>
      <c r="E7350" s="36"/>
      <c r="F7350" s="37" t="s">
        <v>211</v>
      </c>
      <c r="G7350" s="37" t="s">
        <v>3973</v>
      </c>
      <c r="H7350" s="38">
        <v>0</v>
      </c>
      <c r="I7350" s="38">
        <v>1346285000</v>
      </c>
      <c r="J7350" s="38">
        <f t="shared" si="154"/>
        <v>-1346285000</v>
      </c>
      <c r="K7350" s="38"/>
      <c r="L7350" s="49"/>
      <c r="M7350" s="37" t="s">
        <v>63</v>
      </c>
      <c r="N7350" s="37" t="s">
        <v>64</v>
      </c>
      <c r="O7350" s="37" t="s">
        <v>1757</v>
      </c>
      <c r="P7350" s="37" t="s">
        <v>1758</v>
      </c>
      <c r="Q7350" s="37" t="s">
        <v>4370</v>
      </c>
      <c r="R7350" s="37" t="s">
        <v>4371</v>
      </c>
      <c r="S7350" s="37" t="s">
        <v>3808</v>
      </c>
      <c r="T7350" s="37" t="s">
        <v>3807</v>
      </c>
      <c r="U7350" s="1" t="e">
        <f>VLOOKUP(T7350,[2]VAT!$A:$D,1,0)</f>
        <v>#N/A</v>
      </c>
      <c r="V7350" s="37" t="s">
        <v>4372</v>
      </c>
      <c r="W7350" s="37" t="s">
        <v>4369</v>
      </c>
      <c r="X7350" t="str">
        <f>VLOOKUP(T7350,[3]رکوردها!$A:$B,2,0)</f>
        <v>6649830585</v>
      </c>
      <c r="Y7350" t="str">
        <f>VLOOKUP(T7350,[3]رکوردها!$A:$D,4,0)</f>
        <v/>
      </c>
      <c r="Z7350" t="str">
        <f>VLOOKUP(T7350,[3]رکوردها!$A:$C,3,0)</f>
        <v/>
      </c>
      <c r="AA7350" t="str">
        <f>VLOOKUP(T7350,[3]رکوردها!$A:$F,6,0)</f>
        <v/>
      </c>
      <c r="AB7350" t="str">
        <f>VLOOKUP(T7350,[3]رکوردها!$A:$E,5,0)</f>
        <v/>
      </c>
    </row>
    <row r="7351" spans="1:28" s="41" customFormat="1" hidden="1" x14ac:dyDescent="0.2">
      <c r="A7351" s="36">
        <v>176264</v>
      </c>
      <c r="B7351" s="36">
        <v>1307</v>
      </c>
      <c r="C7351" s="36">
        <v>1784</v>
      </c>
      <c r="D7351" s="36" t="str">
        <f>VLOOKUP(C7351,Piv.Analysis!A:AA,27,0)</f>
        <v>اصلاح و انتقال</v>
      </c>
      <c r="E7351" s="36"/>
      <c r="F7351" s="37" t="s">
        <v>209</v>
      </c>
      <c r="G7351" s="37" t="s">
        <v>4368</v>
      </c>
      <c r="H7351" s="38">
        <v>0</v>
      </c>
      <c r="I7351" s="38">
        <v>4979465138</v>
      </c>
      <c r="J7351" s="38">
        <f t="shared" si="154"/>
        <v>-4979465138</v>
      </c>
      <c r="K7351" s="38"/>
      <c r="L7351" s="49"/>
      <c r="M7351" s="37" t="s">
        <v>63</v>
      </c>
      <c r="N7351" s="37" t="s">
        <v>64</v>
      </c>
      <c r="O7351" s="37" t="s">
        <v>1757</v>
      </c>
      <c r="P7351" s="37" t="s">
        <v>1758</v>
      </c>
      <c r="Q7351" s="37" t="s">
        <v>4370</v>
      </c>
      <c r="R7351" s="37" t="s">
        <v>4371</v>
      </c>
      <c r="S7351" s="37" t="s">
        <v>4374</v>
      </c>
      <c r="T7351" s="37" t="s">
        <v>4373</v>
      </c>
      <c r="U7351" s="1" t="e">
        <f>VLOOKUP(T7351,[2]VAT!$A:$D,1,0)</f>
        <v>#N/A</v>
      </c>
      <c r="V7351" s="37" t="s">
        <v>4372</v>
      </c>
      <c r="W7351" s="37" t="s">
        <v>4369</v>
      </c>
      <c r="X7351" t="e">
        <f>VLOOKUP(T7351,[3]رکوردها!$A:$B,2,0)</f>
        <v>#N/A</v>
      </c>
      <c r="Y7351" t="e">
        <f>VLOOKUP(T7351,[3]رکوردها!$A:$D,4,0)</f>
        <v>#N/A</v>
      </c>
      <c r="Z7351" t="e">
        <f>VLOOKUP(T7351,[3]رکوردها!$A:$C,3,0)</f>
        <v>#N/A</v>
      </c>
      <c r="AA7351" t="e">
        <f>VLOOKUP(T7351,[3]رکوردها!$A:$F,6,0)</f>
        <v>#N/A</v>
      </c>
      <c r="AB7351" t="e">
        <f>VLOOKUP(T7351,[3]رکوردها!$A:$E,5,0)</f>
        <v>#N/A</v>
      </c>
    </row>
    <row r="7352" spans="1:28" s="41" customFormat="1" hidden="1" x14ac:dyDescent="0.2">
      <c r="A7352" s="36">
        <v>141527</v>
      </c>
      <c r="B7352" s="36">
        <v>1225</v>
      </c>
      <c r="C7352" s="36">
        <v>1228</v>
      </c>
      <c r="D7352" s="39" t="s">
        <v>5178</v>
      </c>
      <c r="E7352" s="39"/>
      <c r="F7352" s="37" t="s">
        <v>83</v>
      </c>
      <c r="G7352" s="37" t="s">
        <v>2805</v>
      </c>
      <c r="H7352" s="38">
        <v>268169000</v>
      </c>
      <c r="I7352" s="38">
        <v>0</v>
      </c>
      <c r="J7352" s="38">
        <f t="shared" si="154"/>
        <v>268169000</v>
      </c>
      <c r="K7352" s="38"/>
      <c r="L7352" s="49"/>
      <c r="M7352" s="37" t="s">
        <v>63</v>
      </c>
      <c r="N7352" s="37" t="s">
        <v>64</v>
      </c>
      <c r="O7352" s="37" t="s">
        <v>1757</v>
      </c>
      <c r="P7352" s="37" t="s">
        <v>1758</v>
      </c>
      <c r="Q7352" s="37" t="s">
        <v>4370</v>
      </c>
      <c r="R7352" s="37" t="s">
        <v>4371</v>
      </c>
      <c r="S7352" s="37" t="s">
        <v>4374</v>
      </c>
      <c r="T7352" s="37" t="s">
        <v>4373</v>
      </c>
      <c r="U7352" s="1" t="e">
        <f>VLOOKUP(T7352,[2]VAT!$A:$D,1,0)</f>
        <v>#N/A</v>
      </c>
      <c r="V7352" s="37" t="s">
        <v>4376</v>
      </c>
      <c r="W7352" s="37" t="s">
        <v>4375</v>
      </c>
      <c r="X7352" t="e">
        <f>VLOOKUP(T7352,[3]رکوردها!$A:$B,2,0)</f>
        <v>#N/A</v>
      </c>
      <c r="Y7352" t="e">
        <f>VLOOKUP(T7352,[3]رکوردها!$A:$D,4,0)</f>
        <v>#N/A</v>
      </c>
      <c r="Z7352" t="e">
        <f>VLOOKUP(T7352,[3]رکوردها!$A:$C,3,0)</f>
        <v>#N/A</v>
      </c>
      <c r="AA7352" t="e">
        <f>VLOOKUP(T7352,[3]رکوردها!$A:$F,6,0)</f>
        <v>#N/A</v>
      </c>
      <c r="AB7352" t="e">
        <f>VLOOKUP(T7352,[3]رکوردها!$A:$E,5,0)</f>
        <v>#N/A</v>
      </c>
    </row>
    <row r="7353" spans="1:28" s="41" customFormat="1" hidden="1" x14ac:dyDescent="0.2">
      <c r="A7353" s="36">
        <v>141646</v>
      </c>
      <c r="B7353" s="36">
        <v>1253</v>
      </c>
      <c r="C7353" s="36">
        <v>1240</v>
      </c>
      <c r="D7353" s="36" t="str">
        <f>VLOOKUP(C7353,Piv.Analysis!A:AA,27,0)</f>
        <v>اصلاح و انتقال</v>
      </c>
      <c r="E7353" s="36"/>
      <c r="F7353" s="37" t="s">
        <v>22</v>
      </c>
      <c r="G7353" s="37" t="s">
        <v>3816</v>
      </c>
      <c r="H7353" s="38">
        <v>0</v>
      </c>
      <c r="I7353" s="38">
        <v>487580000</v>
      </c>
      <c r="J7353" s="38">
        <f t="shared" si="154"/>
        <v>-487580000</v>
      </c>
      <c r="K7353" s="38"/>
      <c r="L7353" s="49"/>
      <c r="M7353" s="37" t="s">
        <v>63</v>
      </c>
      <c r="N7353" s="37" t="s">
        <v>64</v>
      </c>
      <c r="O7353" s="37" t="s">
        <v>1757</v>
      </c>
      <c r="P7353" s="37" t="s">
        <v>1758</v>
      </c>
      <c r="Q7353" s="37" t="s">
        <v>4370</v>
      </c>
      <c r="R7353" s="37" t="s">
        <v>4371</v>
      </c>
      <c r="S7353" s="37" t="s">
        <v>4374</v>
      </c>
      <c r="T7353" s="37" t="s">
        <v>4373</v>
      </c>
      <c r="U7353" s="1" t="e">
        <f>VLOOKUP(T7353,[2]VAT!$A:$D,1,0)</f>
        <v>#N/A</v>
      </c>
      <c r="V7353" s="37" t="s">
        <v>4376</v>
      </c>
      <c r="W7353" s="37" t="s">
        <v>4375</v>
      </c>
      <c r="X7353" t="e">
        <f>VLOOKUP(T7353,[3]رکوردها!$A:$B,2,0)</f>
        <v>#N/A</v>
      </c>
      <c r="Y7353" t="e">
        <f>VLOOKUP(T7353,[3]رکوردها!$A:$D,4,0)</f>
        <v>#N/A</v>
      </c>
      <c r="Z7353" t="e">
        <f>VLOOKUP(T7353,[3]رکوردها!$A:$C,3,0)</f>
        <v>#N/A</v>
      </c>
      <c r="AA7353" t="e">
        <f>VLOOKUP(T7353,[3]رکوردها!$A:$F,6,0)</f>
        <v>#N/A</v>
      </c>
      <c r="AB7353" t="e">
        <f>VLOOKUP(T7353,[3]رکوردها!$A:$E,5,0)</f>
        <v>#N/A</v>
      </c>
    </row>
    <row r="7354" spans="1:28" s="41" customFormat="1" hidden="1" x14ac:dyDescent="0.2">
      <c r="A7354" s="36">
        <v>141650</v>
      </c>
      <c r="B7354" s="36">
        <v>1284</v>
      </c>
      <c r="C7354" s="36">
        <v>1241</v>
      </c>
      <c r="D7354" s="39" t="s">
        <v>5178</v>
      </c>
      <c r="E7354" s="39"/>
      <c r="F7354" s="37" t="s">
        <v>11</v>
      </c>
      <c r="G7354" s="37" t="s">
        <v>3819</v>
      </c>
      <c r="H7354" s="38">
        <v>487580000</v>
      </c>
      <c r="I7354" s="38">
        <v>0</v>
      </c>
      <c r="J7354" s="38">
        <f t="shared" si="154"/>
        <v>487580000</v>
      </c>
      <c r="K7354" s="38"/>
      <c r="L7354" s="49"/>
      <c r="M7354" s="37" t="s">
        <v>63</v>
      </c>
      <c r="N7354" s="37" t="s">
        <v>64</v>
      </c>
      <c r="O7354" s="37" t="s">
        <v>1757</v>
      </c>
      <c r="P7354" s="37" t="s">
        <v>1758</v>
      </c>
      <c r="Q7354" s="37" t="s">
        <v>4370</v>
      </c>
      <c r="R7354" s="37" t="s">
        <v>4371</v>
      </c>
      <c r="S7354" s="37" t="s">
        <v>4374</v>
      </c>
      <c r="T7354" s="37" t="s">
        <v>4373</v>
      </c>
      <c r="U7354" s="1" t="e">
        <f>VLOOKUP(T7354,[2]VAT!$A:$D,1,0)</f>
        <v>#N/A</v>
      </c>
      <c r="V7354" s="37" t="s">
        <v>4376</v>
      </c>
      <c r="W7354" s="37" t="s">
        <v>4375</v>
      </c>
      <c r="X7354" t="e">
        <f>VLOOKUP(T7354,[3]رکوردها!$A:$B,2,0)</f>
        <v>#N/A</v>
      </c>
      <c r="Y7354" t="e">
        <f>VLOOKUP(T7354,[3]رکوردها!$A:$D,4,0)</f>
        <v>#N/A</v>
      </c>
      <c r="Z7354" t="e">
        <f>VLOOKUP(T7354,[3]رکوردها!$A:$C,3,0)</f>
        <v>#N/A</v>
      </c>
      <c r="AA7354" t="e">
        <f>VLOOKUP(T7354,[3]رکوردها!$A:$F,6,0)</f>
        <v>#N/A</v>
      </c>
      <c r="AB7354" t="e">
        <f>VLOOKUP(T7354,[3]رکوردها!$A:$E,5,0)</f>
        <v>#N/A</v>
      </c>
    </row>
    <row r="7355" spans="1:28" s="41" customFormat="1" hidden="1" x14ac:dyDescent="0.2">
      <c r="A7355" s="36">
        <v>141654</v>
      </c>
      <c r="B7355" s="36">
        <v>1284</v>
      </c>
      <c r="C7355" s="36">
        <v>1241</v>
      </c>
      <c r="D7355" s="39" t="s">
        <v>5178</v>
      </c>
      <c r="E7355" s="39"/>
      <c r="F7355" s="37" t="s">
        <v>11</v>
      </c>
      <c r="G7355" s="37" t="s">
        <v>4377</v>
      </c>
      <c r="H7355" s="38">
        <v>0</v>
      </c>
      <c r="I7355" s="38">
        <v>73137000</v>
      </c>
      <c r="J7355" s="38">
        <f t="shared" si="154"/>
        <v>-73137000</v>
      </c>
      <c r="K7355" s="38"/>
      <c r="L7355" s="49"/>
      <c r="M7355" s="37" t="s">
        <v>63</v>
      </c>
      <c r="N7355" s="37" t="s">
        <v>64</v>
      </c>
      <c r="O7355" s="37" t="s">
        <v>1757</v>
      </c>
      <c r="P7355" s="37" t="s">
        <v>1758</v>
      </c>
      <c r="Q7355" s="37" t="s">
        <v>4370</v>
      </c>
      <c r="R7355" s="37" t="s">
        <v>4371</v>
      </c>
      <c r="S7355" s="37" t="s">
        <v>4374</v>
      </c>
      <c r="T7355" s="37" t="s">
        <v>4373</v>
      </c>
      <c r="U7355" s="1" t="e">
        <f>VLOOKUP(T7355,[2]VAT!$A:$D,1,0)</f>
        <v>#N/A</v>
      </c>
      <c r="V7355" s="37" t="s">
        <v>4376</v>
      </c>
      <c r="W7355" s="37" t="s">
        <v>4375</v>
      </c>
      <c r="X7355" t="e">
        <f>VLOOKUP(T7355,[3]رکوردها!$A:$B,2,0)</f>
        <v>#N/A</v>
      </c>
      <c r="Y7355" t="e">
        <f>VLOOKUP(T7355,[3]رکوردها!$A:$D,4,0)</f>
        <v>#N/A</v>
      </c>
      <c r="Z7355" t="e">
        <f>VLOOKUP(T7355,[3]رکوردها!$A:$C,3,0)</f>
        <v>#N/A</v>
      </c>
      <c r="AA7355" t="e">
        <f>VLOOKUP(T7355,[3]رکوردها!$A:$F,6,0)</f>
        <v>#N/A</v>
      </c>
      <c r="AB7355" t="e">
        <f>VLOOKUP(T7355,[3]رکوردها!$A:$E,5,0)</f>
        <v>#N/A</v>
      </c>
    </row>
    <row r="7356" spans="1:28" s="41" customFormat="1" hidden="1" x14ac:dyDescent="0.2">
      <c r="A7356" s="36">
        <v>176265</v>
      </c>
      <c r="B7356" s="36">
        <v>1307</v>
      </c>
      <c r="C7356" s="36">
        <v>1784</v>
      </c>
      <c r="D7356" s="36" t="str">
        <f>VLOOKUP(C7356,Piv.Analysis!A:AA,27,0)</f>
        <v>اصلاح و انتقال</v>
      </c>
      <c r="E7356" s="36"/>
      <c r="F7356" s="37" t="s">
        <v>209</v>
      </c>
      <c r="G7356" s="37" t="s">
        <v>4378</v>
      </c>
      <c r="H7356" s="38">
        <v>0</v>
      </c>
      <c r="I7356" s="38">
        <v>692607390</v>
      </c>
      <c r="J7356" s="38">
        <f t="shared" si="154"/>
        <v>-692607390</v>
      </c>
      <c r="K7356" s="38"/>
      <c r="L7356" s="49"/>
      <c r="M7356" s="37" t="s">
        <v>63</v>
      </c>
      <c r="N7356" s="37" t="s">
        <v>64</v>
      </c>
      <c r="O7356" s="37" t="s">
        <v>1757</v>
      </c>
      <c r="P7356" s="37" t="s">
        <v>1758</v>
      </c>
      <c r="Q7356" s="37" t="s">
        <v>4370</v>
      </c>
      <c r="R7356" s="37" t="s">
        <v>4371</v>
      </c>
      <c r="S7356" s="37" t="s">
        <v>4374</v>
      </c>
      <c r="T7356" s="37" t="s">
        <v>4373</v>
      </c>
      <c r="U7356" s="1" t="e">
        <f>VLOOKUP(T7356,[2]VAT!$A:$D,1,0)</f>
        <v>#N/A</v>
      </c>
      <c r="V7356" s="37" t="s">
        <v>4376</v>
      </c>
      <c r="W7356" s="37" t="s">
        <v>4375</v>
      </c>
      <c r="X7356" t="e">
        <f>VLOOKUP(T7356,[3]رکوردها!$A:$B,2,0)</f>
        <v>#N/A</v>
      </c>
      <c r="Y7356" t="e">
        <f>VLOOKUP(T7356,[3]رکوردها!$A:$D,4,0)</f>
        <v>#N/A</v>
      </c>
      <c r="Z7356" t="e">
        <f>VLOOKUP(T7356,[3]رکوردها!$A:$C,3,0)</f>
        <v>#N/A</v>
      </c>
      <c r="AA7356" t="e">
        <f>VLOOKUP(T7356,[3]رکوردها!$A:$F,6,0)</f>
        <v>#N/A</v>
      </c>
      <c r="AB7356" t="e">
        <f>VLOOKUP(T7356,[3]رکوردها!$A:$E,5,0)</f>
        <v>#N/A</v>
      </c>
    </row>
    <row r="7357" spans="1:28" s="41" customFormat="1" hidden="1" x14ac:dyDescent="0.2">
      <c r="A7357" s="36">
        <v>176261</v>
      </c>
      <c r="B7357" s="36">
        <v>1307</v>
      </c>
      <c r="C7357" s="36">
        <v>1784</v>
      </c>
      <c r="D7357" s="36" t="str">
        <f>VLOOKUP(C7357,Piv.Analysis!A:AA,27,0)</f>
        <v>اصلاح و انتقال</v>
      </c>
      <c r="E7357" s="36"/>
      <c r="F7357" s="37" t="s">
        <v>209</v>
      </c>
      <c r="G7357" s="37" t="s">
        <v>4378</v>
      </c>
      <c r="H7357" s="38">
        <v>692607390</v>
      </c>
      <c r="I7357" s="38">
        <v>0</v>
      </c>
      <c r="J7357" s="38">
        <f t="shared" si="154"/>
        <v>692607390</v>
      </c>
      <c r="K7357" s="38"/>
      <c r="L7357" s="49"/>
      <c r="M7357" s="37" t="s">
        <v>63</v>
      </c>
      <c r="N7357" s="37" t="s">
        <v>64</v>
      </c>
      <c r="O7357" s="37" t="s">
        <v>1757</v>
      </c>
      <c r="P7357" s="37" t="s">
        <v>1758</v>
      </c>
      <c r="Q7357" s="37" t="s">
        <v>4370</v>
      </c>
      <c r="R7357" s="37" t="s">
        <v>4371</v>
      </c>
      <c r="S7357" s="37" t="s">
        <v>3808</v>
      </c>
      <c r="T7357" s="37" t="s">
        <v>3807</v>
      </c>
      <c r="U7357" s="1" t="e">
        <f>VLOOKUP(T7357,[2]VAT!$A:$D,1,0)</f>
        <v>#N/A</v>
      </c>
      <c r="V7357" s="37" t="s">
        <v>4376</v>
      </c>
      <c r="W7357" s="37" t="s">
        <v>4375</v>
      </c>
      <c r="X7357" t="str">
        <f>VLOOKUP(T7357,[3]رکوردها!$A:$B,2,0)</f>
        <v>6649830585</v>
      </c>
      <c r="Y7357" t="str">
        <f>VLOOKUP(T7357,[3]رکوردها!$A:$D,4,0)</f>
        <v/>
      </c>
      <c r="Z7357" t="str">
        <f>VLOOKUP(T7357,[3]رکوردها!$A:$C,3,0)</f>
        <v/>
      </c>
      <c r="AA7357" t="str">
        <f>VLOOKUP(T7357,[3]رکوردها!$A:$F,6,0)</f>
        <v/>
      </c>
      <c r="AB7357" t="str">
        <f>VLOOKUP(T7357,[3]رکوردها!$A:$E,5,0)</f>
        <v/>
      </c>
    </row>
    <row r="7358" spans="1:28" s="41" customFormat="1" hidden="1" x14ac:dyDescent="0.2">
      <c r="A7358" s="36">
        <v>176288</v>
      </c>
      <c r="B7358" s="36">
        <v>1585</v>
      </c>
      <c r="C7358" s="36">
        <v>1787</v>
      </c>
      <c r="D7358" s="36" t="str">
        <f>VLOOKUP(C7358,Piv.Analysis!A:AA,27,0)</f>
        <v>اصلاح و انتقال</v>
      </c>
      <c r="E7358" s="36"/>
      <c r="F7358" s="37" t="s">
        <v>211</v>
      </c>
      <c r="G7358" s="37" t="s">
        <v>3972</v>
      </c>
      <c r="H7358" s="38">
        <v>0</v>
      </c>
      <c r="I7358" s="38">
        <v>243790000</v>
      </c>
      <c r="J7358" s="38">
        <f t="shared" si="154"/>
        <v>-243790000</v>
      </c>
      <c r="K7358" s="38"/>
      <c r="L7358" s="49"/>
      <c r="M7358" s="37" t="s">
        <v>63</v>
      </c>
      <c r="N7358" s="37" t="s">
        <v>64</v>
      </c>
      <c r="O7358" s="37" t="s">
        <v>1757</v>
      </c>
      <c r="P7358" s="37" t="s">
        <v>1758</v>
      </c>
      <c r="Q7358" s="37" t="s">
        <v>4370</v>
      </c>
      <c r="R7358" s="37" t="s">
        <v>4371</v>
      </c>
      <c r="S7358" s="37" t="s">
        <v>3808</v>
      </c>
      <c r="T7358" s="37" t="s">
        <v>3807</v>
      </c>
      <c r="U7358" s="1" t="e">
        <f>VLOOKUP(T7358,[2]VAT!$A:$D,1,0)</f>
        <v>#N/A</v>
      </c>
      <c r="V7358" s="37" t="s">
        <v>4376</v>
      </c>
      <c r="W7358" s="37" t="s">
        <v>4375</v>
      </c>
      <c r="X7358" t="str">
        <f>VLOOKUP(T7358,[3]رکوردها!$A:$B,2,0)</f>
        <v>6649830585</v>
      </c>
      <c r="Y7358" t="str">
        <f>VLOOKUP(T7358,[3]رکوردها!$A:$D,4,0)</f>
        <v/>
      </c>
      <c r="Z7358" t="str">
        <f>VLOOKUP(T7358,[3]رکوردها!$A:$C,3,0)</f>
        <v/>
      </c>
      <c r="AA7358" t="str">
        <f>VLOOKUP(T7358,[3]رکوردها!$A:$F,6,0)</f>
        <v/>
      </c>
      <c r="AB7358" t="str">
        <f>VLOOKUP(T7358,[3]رکوردها!$A:$E,5,0)</f>
        <v/>
      </c>
    </row>
    <row r="7359" spans="1:28" s="41" customFormat="1" hidden="1" x14ac:dyDescent="0.2">
      <c r="A7359" s="36">
        <v>176262</v>
      </c>
      <c r="B7359" s="36">
        <v>1307</v>
      </c>
      <c r="C7359" s="36">
        <v>1784</v>
      </c>
      <c r="D7359" s="36" t="str">
        <f>VLOOKUP(C7359,Piv.Analysis!A:AA,27,0)</f>
        <v>اصلاح و انتقال</v>
      </c>
      <c r="E7359" s="36"/>
      <c r="F7359" s="37" t="s">
        <v>209</v>
      </c>
      <c r="G7359" s="37" t="s">
        <v>4379</v>
      </c>
      <c r="H7359" s="38">
        <v>14073300</v>
      </c>
      <c r="I7359" s="38">
        <v>0</v>
      </c>
      <c r="J7359" s="38">
        <f t="shared" si="154"/>
        <v>14073300</v>
      </c>
      <c r="K7359" s="38"/>
      <c r="L7359" s="49"/>
      <c r="M7359" s="37" t="s">
        <v>63</v>
      </c>
      <c r="N7359" s="37" t="s">
        <v>64</v>
      </c>
      <c r="O7359" s="37" t="s">
        <v>1757</v>
      </c>
      <c r="P7359" s="37" t="s">
        <v>1758</v>
      </c>
      <c r="Q7359" s="37" t="s">
        <v>4370</v>
      </c>
      <c r="R7359" s="37" t="s">
        <v>4371</v>
      </c>
      <c r="S7359" s="37" t="s">
        <v>3808</v>
      </c>
      <c r="T7359" s="37" t="s">
        <v>3807</v>
      </c>
      <c r="U7359" s="1" t="e">
        <f>VLOOKUP(T7359,[2]VAT!$A:$D,1,0)</f>
        <v>#N/A</v>
      </c>
      <c r="V7359" s="37" t="s">
        <v>4381</v>
      </c>
      <c r="W7359" s="37" t="s">
        <v>4380</v>
      </c>
      <c r="X7359" t="str">
        <f>VLOOKUP(T7359,[3]رکوردها!$A:$B,2,0)</f>
        <v>6649830585</v>
      </c>
      <c r="Y7359" t="str">
        <f>VLOOKUP(T7359,[3]رکوردها!$A:$D,4,0)</f>
        <v/>
      </c>
      <c r="Z7359" t="str">
        <f>VLOOKUP(T7359,[3]رکوردها!$A:$C,3,0)</f>
        <v/>
      </c>
      <c r="AA7359" t="str">
        <f>VLOOKUP(T7359,[3]رکوردها!$A:$F,6,0)</f>
        <v/>
      </c>
      <c r="AB7359" t="str">
        <f>VLOOKUP(T7359,[3]رکوردها!$A:$E,5,0)</f>
        <v/>
      </c>
    </row>
    <row r="7360" spans="1:28" s="41" customFormat="1" hidden="1" x14ac:dyDescent="0.2">
      <c r="A7360" s="36">
        <v>176266</v>
      </c>
      <c r="B7360" s="36">
        <v>1307</v>
      </c>
      <c r="C7360" s="36">
        <v>1784</v>
      </c>
      <c r="D7360" s="36" t="str">
        <f>VLOOKUP(C7360,Piv.Analysis!A:AA,27,0)</f>
        <v>اصلاح و انتقال</v>
      </c>
      <c r="E7360" s="36"/>
      <c r="F7360" s="37" t="s">
        <v>209</v>
      </c>
      <c r="G7360" s="37" t="s">
        <v>4379</v>
      </c>
      <c r="H7360" s="38">
        <v>0</v>
      </c>
      <c r="I7360" s="38">
        <v>14073300</v>
      </c>
      <c r="J7360" s="38">
        <f t="shared" si="154"/>
        <v>-14073300</v>
      </c>
      <c r="K7360" s="38"/>
      <c r="L7360" s="49"/>
      <c r="M7360" s="37" t="s">
        <v>63</v>
      </c>
      <c r="N7360" s="37" t="s">
        <v>64</v>
      </c>
      <c r="O7360" s="37" t="s">
        <v>1757</v>
      </c>
      <c r="P7360" s="37" t="s">
        <v>1758</v>
      </c>
      <c r="Q7360" s="37" t="s">
        <v>4370</v>
      </c>
      <c r="R7360" s="37" t="s">
        <v>4371</v>
      </c>
      <c r="S7360" s="37" t="s">
        <v>4374</v>
      </c>
      <c r="T7360" s="37" t="s">
        <v>4373</v>
      </c>
      <c r="U7360" s="1" t="e">
        <f>VLOOKUP(T7360,[2]VAT!$A:$D,1,0)</f>
        <v>#N/A</v>
      </c>
      <c r="V7360" s="37" t="s">
        <v>4381</v>
      </c>
      <c r="W7360" s="37" t="s">
        <v>4380</v>
      </c>
      <c r="X7360" t="e">
        <f>VLOOKUP(T7360,[3]رکوردها!$A:$B,2,0)</f>
        <v>#N/A</v>
      </c>
      <c r="Y7360" t="e">
        <f>VLOOKUP(T7360,[3]رکوردها!$A:$D,4,0)</f>
        <v>#N/A</v>
      </c>
      <c r="Z7360" t="e">
        <f>VLOOKUP(T7360,[3]رکوردها!$A:$C,3,0)</f>
        <v>#N/A</v>
      </c>
      <c r="AA7360" t="e">
        <f>VLOOKUP(T7360,[3]رکوردها!$A:$F,6,0)</f>
        <v>#N/A</v>
      </c>
      <c r="AB7360" t="e">
        <f>VLOOKUP(T7360,[3]رکوردها!$A:$E,5,0)</f>
        <v>#N/A</v>
      </c>
    </row>
    <row r="7361" spans="1:28" s="41" customFormat="1" hidden="1" x14ac:dyDescent="0.2">
      <c r="A7361" s="36">
        <v>176267</v>
      </c>
      <c r="B7361" s="36">
        <v>1307</v>
      </c>
      <c r="C7361" s="36">
        <v>1784</v>
      </c>
      <c r="D7361" s="36" t="str">
        <f>VLOOKUP(C7361,Piv.Analysis!A:AA,27,0)</f>
        <v>اصلاح و انتقال</v>
      </c>
      <c r="E7361" s="36"/>
      <c r="F7361" s="37" t="s">
        <v>209</v>
      </c>
      <c r="G7361" s="37" t="s">
        <v>4382</v>
      </c>
      <c r="H7361" s="38">
        <v>0</v>
      </c>
      <c r="I7361" s="38">
        <v>44242</v>
      </c>
      <c r="J7361" s="38">
        <f t="shared" ref="J7361:J7424" si="155">H7361-I7361</f>
        <v>-44242</v>
      </c>
      <c r="K7361" s="38"/>
      <c r="L7361" s="49"/>
      <c r="M7361" s="37" t="s">
        <v>63</v>
      </c>
      <c r="N7361" s="37" t="s">
        <v>64</v>
      </c>
      <c r="O7361" s="37" t="s">
        <v>1757</v>
      </c>
      <c r="P7361" s="37" t="s">
        <v>1758</v>
      </c>
      <c r="Q7361" s="37" t="s">
        <v>4370</v>
      </c>
      <c r="R7361" s="37" t="s">
        <v>4371</v>
      </c>
      <c r="S7361" s="37" t="s">
        <v>4374</v>
      </c>
      <c r="T7361" s="37" t="s">
        <v>4373</v>
      </c>
      <c r="U7361" s="1" t="e">
        <f>VLOOKUP(T7361,[2]VAT!$A:$D,1,0)</f>
        <v>#N/A</v>
      </c>
      <c r="V7361" s="37" t="s">
        <v>4384</v>
      </c>
      <c r="W7361" s="37" t="s">
        <v>4383</v>
      </c>
      <c r="X7361" t="e">
        <f>VLOOKUP(T7361,[3]رکوردها!$A:$B,2,0)</f>
        <v>#N/A</v>
      </c>
      <c r="Y7361" t="e">
        <f>VLOOKUP(T7361,[3]رکوردها!$A:$D,4,0)</f>
        <v>#N/A</v>
      </c>
      <c r="Z7361" t="e">
        <f>VLOOKUP(T7361,[3]رکوردها!$A:$C,3,0)</f>
        <v>#N/A</v>
      </c>
      <c r="AA7361" t="e">
        <f>VLOOKUP(T7361,[3]رکوردها!$A:$F,6,0)</f>
        <v>#N/A</v>
      </c>
      <c r="AB7361" t="e">
        <f>VLOOKUP(T7361,[3]رکوردها!$A:$E,5,0)</f>
        <v>#N/A</v>
      </c>
    </row>
    <row r="7362" spans="1:28" s="41" customFormat="1" hidden="1" x14ac:dyDescent="0.2">
      <c r="A7362" s="36">
        <v>176263</v>
      </c>
      <c r="B7362" s="36">
        <v>1307</v>
      </c>
      <c r="C7362" s="36">
        <v>1784</v>
      </c>
      <c r="D7362" s="36" t="str">
        <f>VLOOKUP(C7362,Piv.Analysis!A:AA,27,0)</f>
        <v>اصلاح و انتقال</v>
      </c>
      <c r="E7362" s="36"/>
      <c r="F7362" s="37" t="s">
        <v>209</v>
      </c>
      <c r="G7362" s="37" t="s">
        <v>4382</v>
      </c>
      <c r="H7362" s="38">
        <v>44242</v>
      </c>
      <c r="I7362" s="38">
        <v>0</v>
      </c>
      <c r="J7362" s="38">
        <f t="shared" si="155"/>
        <v>44242</v>
      </c>
      <c r="K7362" s="38"/>
      <c r="L7362" s="49"/>
      <c r="M7362" s="37" t="s">
        <v>63</v>
      </c>
      <c r="N7362" s="37" t="s">
        <v>64</v>
      </c>
      <c r="O7362" s="37" t="s">
        <v>1757</v>
      </c>
      <c r="P7362" s="37" t="s">
        <v>1758</v>
      </c>
      <c r="Q7362" s="37" t="s">
        <v>4370</v>
      </c>
      <c r="R7362" s="37" t="s">
        <v>4371</v>
      </c>
      <c r="S7362" s="37" t="s">
        <v>3808</v>
      </c>
      <c r="T7362" s="37" t="s">
        <v>3807</v>
      </c>
      <c r="U7362" s="1" t="e">
        <f>VLOOKUP(T7362,[2]VAT!$A:$D,1,0)</f>
        <v>#N/A</v>
      </c>
      <c r="V7362" s="37" t="s">
        <v>4384</v>
      </c>
      <c r="W7362" s="37" t="s">
        <v>4383</v>
      </c>
      <c r="X7362" t="str">
        <f>VLOOKUP(T7362,[3]رکوردها!$A:$B,2,0)</f>
        <v>6649830585</v>
      </c>
      <c r="Y7362" t="str">
        <f>VLOOKUP(T7362,[3]رکوردها!$A:$D,4,0)</f>
        <v/>
      </c>
      <c r="Z7362" t="str">
        <f>VLOOKUP(T7362,[3]رکوردها!$A:$C,3,0)</f>
        <v/>
      </c>
      <c r="AA7362" t="str">
        <f>VLOOKUP(T7362,[3]رکوردها!$A:$F,6,0)</f>
        <v/>
      </c>
      <c r="AB7362" t="str">
        <f>VLOOKUP(T7362,[3]رکوردها!$A:$E,5,0)</f>
        <v/>
      </c>
    </row>
    <row r="7363" spans="1:28" s="41" customFormat="1" hidden="1" x14ac:dyDescent="0.2">
      <c r="A7363" s="36">
        <v>153849</v>
      </c>
      <c r="B7363" s="36">
        <v>1464</v>
      </c>
      <c r="C7363" s="36">
        <v>1533</v>
      </c>
      <c r="D7363" s="39" t="s">
        <v>5178</v>
      </c>
      <c r="E7363" s="36"/>
      <c r="F7363" s="37" t="s">
        <v>2279</v>
      </c>
      <c r="G7363" s="37" t="s">
        <v>3712</v>
      </c>
      <c r="H7363" s="38">
        <v>2700000</v>
      </c>
      <c r="I7363" s="38">
        <v>0</v>
      </c>
      <c r="J7363" s="38">
        <f t="shared" si="155"/>
        <v>2700000</v>
      </c>
      <c r="K7363" s="38"/>
      <c r="L7363" s="49"/>
      <c r="M7363" s="37" t="s">
        <v>63</v>
      </c>
      <c r="N7363" s="37" t="s">
        <v>64</v>
      </c>
      <c r="O7363" s="37" t="s">
        <v>2566</v>
      </c>
      <c r="P7363" s="37" t="s">
        <v>2567</v>
      </c>
      <c r="Q7363" s="37" t="s">
        <v>2568</v>
      </c>
      <c r="R7363" s="37" t="s">
        <v>2569</v>
      </c>
      <c r="S7363" s="37" t="s">
        <v>3708</v>
      </c>
      <c r="T7363" s="37" t="s">
        <v>3707</v>
      </c>
      <c r="U7363" s="1" t="str">
        <f>VLOOKUP(T7363,[2]VAT!$A:$D,1,0)</f>
        <v>400378</v>
      </c>
      <c r="V7363" s="37" t="s">
        <v>2</v>
      </c>
      <c r="W7363" s="37" t="s">
        <v>2</v>
      </c>
      <c r="X7363" t="str">
        <f>VLOOKUP(T7363,[3]رکوردها!$A:$B,2,0)</f>
        <v>10960035248</v>
      </c>
      <c r="Y7363" t="str">
        <f>VLOOKUP(T7363,[3]رکوردها!$A:$D,4,0)</f>
        <v>411431377863</v>
      </c>
      <c r="Z7363" t="str">
        <f>VLOOKUP(T7363,[3]رکوردها!$A:$C,3,0)</f>
        <v>بوشهر</v>
      </c>
      <c r="AA7363" t="str">
        <f>VLOOKUP(T7363,[3]رکوردها!$A:$F,6,0)</f>
        <v>بوشهر-خ مطهری ساختمان مسیله ط6 واحد 601</v>
      </c>
      <c r="AB7363" t="str">
        <f>VLOOKUP(T7363,[3]رکوردها!$A:$E,5,0)</f>
        <v>7546175666</v>
      </c>
    </row>
    <row r="7364" spans="1:28" s="41" customFormat="1" hidden="1" x14ac:dyDescent="0.2">
      <c r="A7364" s="36">
        <v>153850</v>
      </c>
      <c r="B7364" s="36">
        <v>1464</v>
      </c>
      <c r="C7364" s="36">
        <v>1533</v>
      </c>
      <c r="D7364" s="39" t="s">
        <v>5178</v>
      </c>
      <c r="E7364" s="36"/>
      <c r="F7364" s="37" t="s">
        <v>2279</v>
      </c>
      <c r="G7364" s="37" t="s">
        <v>3712</v>
      </c>
      <c r="H7364" s="38">
        <v>0</v>
      </c>
      <c r="I7364" s="38">
        <v>2700000</v>
      </c>
      <c r="J7364" s="38">
        <f t="shared" si="155"/>
        <v>-2700000</v>
      </c>
      <c r="K7364" s="38"/>
      <c r="L7364" s="49"/>
      <c r="M7364" s="37" t="s">
        <v>63</v>
      </c>
      <c r="N7364" s="37" t="s">
        <v>64</v>
      </c>
      <c r="O7364" s="37" t="s">
        <v>2566</v>
      </c>
      <c r="P7364" s="37" t="s">
        <v>2567</v>
      </c>
      <c r="Q7364" s="37" t="s">
        <v>2568</v>
      </c>
      <c r="R7364" s="37" t="s">
        <v>2569</v>
      </c>
      <c r="S7364" s="37" t="s">
        <v>3708</v>
      </c>
      <c r="T7364" s="37" t="s">
        <v>3707</v>
      </c>
      <c r="U7364" s="1" t="str">
        <f>VLOOKUP(T7364,[2]VAT!$A:$D,1,0)</f>
        <v>400378</v>
      </c>
      <c r="V7364" s="37" t="s">
        <v>2</v>
      </c>
      <c r="W7364" s="37" t="s">
        <v>2</v>
      </c>
      <c r="X7364" t="str">
        <f>VLOOKUP(T7364,[3]رکوردها!$A:$B,2,0)</f>
        <v>10960035248</v>
      </c>
      <c r="Y7364" t="str">
        <f>VLOOKUP(T7364,[3]رکوردها!$A:$D,4,0)</f>
        <v>411431377863</v>
      </c>
      <c r="Z7364" t="str">
        <f>VLOOKUP(T7364,[3]رکوردها!$A:$C,3,0)</f>
        <v>بوشهر</v>
      </c>
      <c r="AA7364" t="str">
        <f>VLOOKUP(T7364,[3]رکوردها!$A:$F,6,0)</f>
        <v>بوشهر-خ مطهری ساختمان مسیله ط6 واحد 601</v>
      </c>
      <c r="AB7364" t="str">
        <f>VLOOKUP(T7364,[3]رکوردها!$A:$E,5,0)</f>
        <v>7546175666</v>
      </c>
    </row>
    <row r="7365" spans="1:28" s="41" customFormat="1" hidden="1" x14ac:dyDescent="0.2">
      <c r="A7365" s="36">
        <v>144825</v>
      </c>
      <c r="B7365" s="36">
        <v>1317</v>
      </c>
      <c r="C7365" s="36">
        <v>1351</v>
      </c>
      <c r="D7365" s="39" t="s">
        <v>5178</v>
      </c>
      <c r="E7365" s="36"/>
      <c r="F7365" s="37" t="s">
        <v>171</v>
      </c>
      <c r="G7365" s="37" t="s">
        <v>2545</v>
      </c>
      <c r="H7365" s="38">
        <v>2000000000</v>
      </c>
      <c r="I7365" s="38">
        <v>0</v>
      </c>
      <c r="J7365" s="38">
        <f t="shared" si="155"/>
        <v>2000000000</v>
      </c>
      <c r="K7365" s="38"/>
      <c r="L7365" s="49"/>
      <c r="M7365" s="37" t="s">
        <v>4388</v>
      </c>
      <c r="N7365" s="37" t="s">
        <v>4389</v>
      </c>
      <c r="O7365" s="37" t="s">
        <v>4396</v>
      </c>
      <c r="P7365" s="37" t="s">
        <v>4397</v>
      </c>
      <c r="Q7365" s="37" t="s">
        <v>4398</v>
      </c>
      <c r="R7365" s="37" t="s">
        <v>4399</v>
      </c>
      <c r="S7365" s="37" t="s">
        <v>4394</v>
      </c>
      <c r="T7365" s="37" t="s">
        <v>4386</v>
      </c>
      <c r="U7365" s="1" t="e">
        <f>VLOOKUP(T7365,[2]VAT!$A:$D,1,0)</f>
        <v>#N/A</v>
      </c>
      <c r="V7365" s="37" t="s">
        <v>4395</v>
      </c>
      <c r="W7365" s="37" t="s">
        <v>4387</v>
      </c>
      <c r="X7365" t="e">
        <f>VLOOKUP(T7365,[3]رکوردها!$A:$B,2,0)</f>
        <v>#N/A</v>
      </c>
      <c r="Y7365" t="e">
        <f>VLOOKUP(T7365,[3]رکوردها!$A:$D,4,0)</f>
        <v>#N/A</v>
      </c>
      <c r="Z7365" t="e">
        <f>VLOOKUP(T7365,[3]رکوردها!$A:$C,3,0)</f>
        <v>#N/A</v>
      </c>
      <c r="AA7365" t="e">
        <f>VLOOKUP(T7365,[3]رکوردها!$A:$F,6,0)</f>
        <v>#N/A</v>
      </c>
      <c r="AB7365" t="e">
        <f>VLOOKUP(T7365,[3]رکوردها!$A:$E,5,0)</f>
        <v>#N/A</v>
      </c>
    </row>
    <row r="7366" spans="1:28" hidden="1" x14ac:dyDescent="0.2">
      <c r="A7366" s="36">
        <v>143732</v>
      </c>
      <c r="B7366" s="36">
        <v>1169</v>
      </c>
      <c r="C7366" s="36">
        <v>1295</v>
      </c>
      <c r="D7366" s="36" t="str">
        <f>VLOOKUP(C7366,Piv.Analysis!A:AA,27,0)</f>
        <v>کارمزد</v>
      </c>
      <c r="E7366" s="36"/>
      <c r="F7366" s="37" t="s">
        <v>189</v>
      </c>
      <c r="G7366" s="37" t="s">
        <v>2167</v>
      </c>
      <c r="H7366" s="38">
        <v>8030</v>
      </c>
      <c r="I7366" s="38">
        <v>0</v>
      </c>
      <c r="J7366" s="38">
        <f t="shared" si="155"/>
        <v>8030</v>
      </c>
      <c r="K7366" s="38"/>
      <c r="L7366" s="49"/>
      <c r="M7366" s="37" t="s">
        <v>4388</v>
      </c>
      <c r="N7366" s="37" t="s">
        <v>4389</v>
      </c>
      <c r="O7366" s="37" t="s">
        <v>4396</v>
      </c>
      <c r="P7366" s="37" t="s">
        <v>4397</v>
      </c>
      <c r="Q7366" s="37" t="s">
        <v>4400</v>
      </c>
      <c r="R7366" s="37" t="s">
        <v>4401</v>
      </c>
      <c r="S7366" s="37" t="s">
        <v>4394</v>
      </c>
      <c r="T7366" s="37" t="s">
        <v>4386</v>
      </c>
      <c r="U7366" s="1" t="e">
        <f>VLOOKUP(T7366,[2]VAT!$A:$D,1,0)</f>
        <v>#N/A</v>
      </c>
      <c r="V7366" s="37" t="s">
        <v>4395</v>
      </c>
      <c r="W7366" s="37" t="s">
        <v>4387</v>
      </c>
      <c r="X7366" t="e">
        <f>VLOOKUP(T7366,[3]رکوردها!$A:$B,2,0)</f>
        <v>#N/A</v>
      </c>
      <c r="Y7366" t="e">
        <f>VLOOKUP(T7366,[3]رکوردها!$A:$D,4,0)</f>
        <v>#N/A</v>
      </c>
      <c r="Z7366" t="e">
        <f>VLOOKUP(T7366,[3]رکوردها!$A:$C,3,0)</f>
        <v>#N/A</v>
      </c>
      <c r="AA7366" t="e">
        <f>VLOOKUP(T7366,[3]رکوردها!$A:$F,6,0)</f>
        <v>#N/A</v>
      </c>
      <c r="AB7366" t="e">
        <f>VLOOKUP(T7366,[3]رکوردها!$A:$E,5,0)</f>
        <v>#N/A</v>
      </c>
    </row>
    <row r="7367" spans="1:28" hidden="1" x14ac:dyDescent="0.2">
      <c r="A7367" s="36">
        <v>143734</v>
      </c>
      <c r="B7367" s="36">
        <v>1169</v>
      </c>
      <c r="C7367" s="36">
        <v>1295</v>
      </c>
      <c r="D7367" s="36" t="str">
        <f>VLOOKUP(C7367,Piv.Analysis!A:AA,27,0)</f>
        <v>کارمزد</v>
      </c>
      <c r="E7367" s="36"/>
      <c r="F7367" s="37" t="s">
        <v>189</v>
      </c>
      <c r="G7367" s="37" t="s">
        <v>2168</v>
      </c>
      <c r="H7367" s="38">
        <v>6170</v>
      </c>
      <c r="I7367" s="38">
        <v>0</v>
      </c>
      <c r="J7367" s="38">
        <f t="shared" si="155"/>
        <v>6170</v>
      </c>
      <c r="K7367" s="38"/>
      <c r="L7367" s="49"/>
      <c r="M7367" s="37" t="s">
        <v>4388</v>
      </c>
      <c r="N7367" s="37" t="s">
        <v>4389</v>
      </c>
      <c r="O7367" s="37" t="s">
        <v>4396</v>
      </c>
      <c r="P7367" s="37" t="s">
        <v>4397</v>
      </c>
      <c r="Q7367" s="37" t="s">
        <v>4400</v>
      </c>
      <c r="R7367" s="37" t="s">
        <v>4401</v>
      </c>
      <c r="S7367" s="37" t="s">
        <v>4394</v>
      </c>
      <c r="T7367" s="37" t="s">
        <v>4386</v>
      </c>
      <c r="U7367" s="1" t="e">
        <f>VLOOKUP(T7367,[2]VAT!$A:$D,1,0)</f>
        <v>#N/A</v>
      </c>
      <c r="V7367" s="37" t="s">
        <v>4395</v>
      </c>
      <c r="W7367" s="37" t="s">
        <v>4387</v>
      </c>
      <c r="X7367" t="e">
        <f>VLOOKUP(T7367,[3]رکوردها!$A:$B,2,0)</f>
        <v>#N/A</v>
      </c>
      <c r="Y7367" t="e">
        <f>VLOOKUP(T7367,[3]رکوردها!$A:$D,4,0)</f>
        <v>#N/A</v>
      </c>
      <c r="Z7367" t="e">
        <f>VLOOKUP(T7367,[3]رکوردها!$A:$C,3,0)</f>
        <v>#N/A</v>
      </c>
      <c r="AA7367" t="e">
        <f>VLOOKUP(T7367,[3]رکوردها!$A:$F,6,0)</f>
        <v>#N/A</v>
      </c>
      <c r="AB7367" t="e">
        <f>VLOOKUP(T7367,[3]رکوردها!$A:$E,5,0)</f>
        <v>#N/A</v>
      </c>
    </row>
    <row r="7368" spans="1:28" hidden="1" x14ac:dyDescent="0.2">
      <c r="A7368" s="36">
        <v>143736</v>
      </c>
      <c r="B7368" s="36">
        <v>1169</v>
      </c>
      <c r="C7368" s="36">
        <v>1295</v>
      </c>
      <c r="D7368" s="36" t="str">
        <f>VLOOKUP(C7368,Piv.Analysis!A:AA,27,0)</f>
        <v>کارمزد</v>
      </c>
      <c r="E7368" s="36"/>
      <c r="F7368" s="37" t="s">
        <v>189</v>
      </c>
      <c r="G7368" s="37" t="s">
        <v>2169</v>
      </c>
      <c r="H7368" s="38">
        <v>25000</v>
      </c>
      <c r="I7368" s="38">
        <v>0</v>
      </c>
      <c r="J7368" s="38">
        <f t="shared" si="155"/>
        <v>25000</v>
      </c>
      <c r="K7368" s="38"/>
      <c r="L7368" s="49"/>
      <c r="M7368" s="37" t="s">
        <v>4388</v>
      </c>
      <c r="N7368" s="37" t="s">
        <v>4389</v>
      </c>
      <c r="O7368" s="37" t="s">
        <v>4396</v>
      </c>
      <c r="P7368" s="37" t="s">
        <v>4397</v>
      </c>
      <c r="Q7368" s="37" t="s">
        <v>4400</v>
      </c>
      <c r="R7368" s="37" t="s">
        <v>4401</v>
      </c>
      <c r="S7368" s="37" t="s">
        <v>4394</v>
      </c>
      <c r="T7368" s="37" t="s">
        <v>4386</v>
      </c>
      <c r="U7368" s="1" t="e">
        <f>VLOOKUP(T7368,[2]VAT!$A:$D,1,0)</f>
        <v>#N/A</v>
      </c>
      <c r="V7368" s="37" t="s">
        <v>4395</v>
      </c>
      <c r="W7368" s="37" t="s">
        <v>4387</v>
      </c>
      <c r="X7368" t="e">
        <f>VLOOKUP(T7368,[3]رکوردها!$A:$B,2,0)</f>
        <v>#N/A</v>
      </c>
      <c r="Y7368" t="e">
        <f>VLOOKUP(T7368,[3]رکوردها!$A:$D,4,0)</f>
        <v>#N/A</v>
      </c>
      <c r="Z7368" t="e">
        <f>VLOOKUP(T7368,[3]رکوردها!$A:$C,3,0)</f>
        <v>#N/A</v>
      </c>
      <c r="AA7368" t="e">
        <f>VLOOKUP(T7368,[3]رکوردها!$A:$F,6,0)</f>
        <v>#N/A</v>
      </c>
      <c r="AB7368" t="e">
        <f>VLOOKUP(T7368,[3]رکوردها!$A:$E,5,0)</f>
        <v>#N/A</v>
      </c>
    </row>
    <row r="7369" spans="1:28" hidden="1" x14ac:dyDescent="0.2">
      <c r="A7369" s="36">
        <v>143738</v>
      </c>
      <c r="B7369" s="36">
        <v>1169</v>
      </c>
      <c r="C7369" s="36">
        <v>1295</v>
      </c>
      <c r="D7369" s="36" t="str">
        <f>VLOOKUP(C7369,Piv.Analysis!A:AA,27,0)</f>
        <v>کارمزد</v>
      </c>
      <c r="E7369" s="36"/>
      <c r="F7369" s="37" t="s">
        <v>189</v>
      </c>
      <c r="G7369" s="37" t="s">
        <v>2170</v>
      </c>
      <c r="H7369" s="38">
        <v>25000</v>
      </c>
      <c r="I7369" s="38">
        <v>0</v>
      </c>
      <c r="J7369" s="38">
        <f t="shared" si="155"/>
        <v>25000</v>
      </c>
      <c r="K7369" s="38"/>
      <c r="L7369" s="49"/>
      <c r="M7369" s="37" t="s">
        <v>4388</v>
      </c>
      <c r="N7369" s="37" t="s">
        <v>4389</v>
      </c>
      <c r="O7369" s="37" t="s">
        <v>4396</v>
      </c>
      <c r="P7369" s="37" t="s">
        <v>4397</v>
      </c>
      <c r="Q7369" s="37" t="s">
        <v>4400</v>
      </c>
      <c r="R7369" s="37" t="s">
        <v>4401</v>
      </c>
      <c r="S7369" s="37" t="s">
        <v>4394</v>
      </c>
      <c r="T7369" s="37" t="s">
        <v>4386</v>
      </c>
      <c r="U7369" s="1" t="e">
        <f>VLOOKUP(T7369,[2]VAT!$A:$D,1,0)</f>
        <v>#N/A</v>
      </c>
      <c r="V7369" s="37" t="s">
        <v>4395</v>
      </c>
      <c r="W7369" s="37" t="s">
        <v>4387</v>
      </c>
      <c r="X7369" t="e">
        <f>VLOOKUP(T7369,[3]رکوردها!$A:$B,2,0)</f>
        <v>#N/A</v>
      </c>
      <c r="Y7369" t="e">
        <f>VLOOKUP(T7369,[3]رکوردها!$A:$D,4,0)</f>
        <v>#N/A</v>
      </c>
      <c r="Z7369" t="e">
        <f>VLOOKUP(T7369,[3]رکوردها!$A:$C,3,0)</f>
        <v>#N/A</v>
      </c>
      <c r="AA7369" t="e">
        <f>VLOOKUP(T7369,[3]رکوردها!$A:$F,6,0)</f>
        <v>#N/A</v>
      </c>
      <c r="AB7369" t="e">
        <f>VLOOKUP(T7369,[3]رکوردها!$A:$E,5,0)</f>
        <v>#N/A</v>
      </c>
    </row>
    <row r="7370" spans="1:28" hidden="1" x14ac:dyDescent="0.2">
      <c r="A7370" s="36">
        <v>143740</v>
      </c>
      <c r="B7370" s="36">
        <v>1169</v>
      </c>
      <c r="C7370" s="36">
        <v>1295</v>
      </c>
      <c r="D7370" s="36" t="str">
        <f>VLOOKUP(C7370,Piv.Analysis!A:AA,27,0)</f>
        <v>کارمزد</v>
      </c>
      <c r="E7370" s="36"/>
      <c r="F7370" s="37" t="s">
        <v>189</v>
      </c>
      <c r="G7370" s="37" t="s">
        <v>2171</v>
      </c>
      <c r="H7370" s="38">
        <v>250000</v>
      </c>
      <c r="I7370" s="38">
        <v>0</v>
      </c>
      <c r="J7370" s="38">
        <f t="shared" si="155"/>
        <v>250000</v>
      </c>
      <c r="K7370" s="38"/>
      <c r="L7370" s="49"/>
      <c r="M7370" s="37" t="s">
        <v>4388</v>
      </c>
      <c r="N7370" s="37" t="s">
        <v>4389</v>
      </c>
      <c r="O7370" s="37" t="s">
        <v>4396</v>
      </c>
      <c r="P7370" s="37" t="s">
        <v>4397</v>
      </c>
      <c r="Q7370" s="37" t="s">
        <v>4400</v>
      </c>
      <c r="R7370" s="37" t="s">
        <v>4401</v>
      </c>
      <c r="S7370" s="37" t="s">
        <v>4394</v>
      </c>
      <c r="T7370" s="37" t="s">
        <v>4386</v>
      </c>
      <c r="U7370" s="1" t="e">
        <f>VLOOKUP(T7370,[2]VAT!$A:$D,1,0)</f>
        <v>#N/A</v>
      </c>
      <c r="V7370" s="37" t="s">
        <v>4395</v>
      </c>
      <c r="W7370" s="37" t="s">
        <v>4387</v>
      </c>
      <c r="X7370" t="e">
        <f>VLOOKUP(T7370,[3]رکوردها!$A:$B,2,0)</f>
        <v>#N/A</v>
      </c>
      <c r="Y7370" t="e">
        <f>VLOOKUP(T7370,[3]رکوردها!$A:$D,4,0)</f>
        <v>#N/A</v>
      </c>
      <c r="Z7370" t="e">
        <f>VLOOKUP(T7370,[3]رکوردها!$A:$C,3,0)</f>
        <v>#N/A</v>
      </c>
      <c r="AA7370" t="e">
        <f>VLOOKUP(T7370,[3]رکوردها!$A:$F,6,0)</f>
        <v>#N/A</v>
      </c>
      <c r="AB7370" t="e">
        <f>VLOOKUP(T7370,[3]رکوردها!$A:$E,5,0)</f>
        <v>#N/A</v>
      </c>
    </row>
    <row r="7371" spans="1:28" hidden="1" x14ac:dyDescent="0.2">
      <c r="A7371" s="36">
        <v>143071</v>
      </c>
      <c r="B7371" s="36">
        <v>1184</v>
      </c>
      <c r="C7371" s="36">
        <v>1301</v>
      </c>
      <c r="D7371" s="36" t="str">
        <f>VLOOKUP(C7371,Piv.Analysis!A:AA,27,0)</f>
        <v>کارمزد</v>
      </c>
      <c r="E7371" s="36"/>
      <c r="F7371" s="37" t="s">
        <v>655</v>
      </c>
      <c r="G7371" s="37" t="s">
        <v>1895</v>
      </c>
      <c r="H7371" s="38">
        <v>10000</v>
      </c>
      <c r="I7371" s="38">
        <v>0</v>
      </c>
      <c r="J7371" s="38">
        <f t="shared" si="155"/>
        <v>10000</v>
      </c>
      <c r="K7371" s="38"/>
      <c r="L7371" s="49"/>
      <c r="M7371" s="37" t="s">
        <v>4388</v>
      </c>
      <c r="N7371" s="37" t="s">
        <v>4389</v>
      </c>
      <c r="O7371" s="37" t="s">
        <v>4396</v>
      </c>
      <c r="P7371" s="37" t="s">
        <v>4397</v>
      </c>
      <c r="Q7371" s="37" t="s">
        <v>4400</v>
      </c>
      <c r="R7371" s="37" t="s">
        <v>4401</v>
      </c>
      <c r="S7371" s="37" t="s">
        <v>4394</v>
      </c>
      <c r="T7371" s="37" t="s">
        <v>4386</v>
      </c>
      <c r="U7371" s="1" t="e">
        <f>VLOOKUP(T7371,[2]VAT!$A:$D,1,0)</f>
        <v>#N/A</v>
      </c>
      <c r="V7371" s="37" t="s">
        <v>4395</v>
      </c>
      <c r="W7371" s="37" t="s">
        <v>4387</v>
      </c>
      <c r="X7371" t="e">
        <f>VLOOKUP(T7371,[3]رکوردها!$A:$B,2,0)</f>
        <v>#N/A</v>
      </c>
      <c r="Y7371" t="e">
        <f>VLOOKUP(T7371,[3]رکوردها!$A:$D,4,0)</f>
        <v>#N/A</v>
      </c>
      <c r="Z7371" t="e">
        <f>VLOOKUP(T7371,[3]رکوردها!$A:$C,3,0)</f>
        <v>#N/A</v>
      </c>
      <c r="AA7371" t="e">
        <f>VLOOKUP(T7371,[3]رکوردها!$A:$F,6,0)</f>
        <v>#N/A</v>
      </c>
      <c r="AB7371" t="e">
        <f>VLOOKUP(T7371,[3]رکوردها!$A:$E,5,0)</f>
        <v>#N/A</v>
      </c>
    </row>
    <row r="7372" spans="1:28" hidden="1" x14ac:dyDescent="0.2">
      <c r="A7372" s="36">
        <v>142814</v>
      </c>
      <c r="B7372" s="36">
        <v>1190</v>
      </c>
      <c r="C7372" s="36">
        <v>1304</v>
      </c>
      <c r="D7372" s="39" t="s">
        <v>5179</v>
      </c>
      <c r="E7372" s="36"/>
      <c r="F7372" s="37" t="s">
        <v>71</v>
      </c>
      <c r="G7372" s="37" t="s">
        <v>1767</v>
      </c>
      <c r="H7372" s="38">
        <v>110000</v>
      </c>
      <c r="I7372" s="38">
        <v>0</v>
      </c>
      <c r="J7372" s="38">
        <f t="shared" si="155"/>
        <v>110000</v>
      </c>
      <c r="K7372" s="38"/>
      <c r="L7372" s="49"/>
      <c r="M7372" s="37" t="s">
        <v>4388</v>
      </c>
      <c r="N7372" s="37" t="s">
        <v>4389</v>
      </c>
      <c r="O7372" s="37" t="s">
        <v>4396</v>
      </c>
      <c r="P7372" s="37" t="s">
        <v>4397</v>
      </c>
      <c r="Q7372" s="37" t="s">
        <v>4400</v>
      </c>
      <c r="R7372" s="37" t="s">
        <v>4401</v>
      </c>
      <c r="S7372" s="37" t="s">
        <v>4394</v>
      </c>
      <c r="T7372" s="37" t="s">
        <v>4386</v>
      </c>
      <c r="U7372" s="1" t="e">
        <f>VLOOKUP(T7372,[2]VAT!$A:$D,1,0)</f>
        <v>#N/A</v>
      </c>
      <c r="V7372" s="37" t="s">
        <v>4395</v>
      </c>
      <c r="W7372" s="37" t="s">
        <v>4387</v>
      </c>
      <c r="X7372" t="e">
        <f>VLOOKUP(T7372,[3]رکوردها!$A:$B,2,0)</f>
        <v>#N/A</v>
      </c>
      <c r="Y7372" t="e">
        <f>VLOOKUP(T7372,[3]رکوردها!$A:$D,4,0)</f>
        <v>#N/A</v>
      </c>
      <c r="Z7372" t="e">
        <f>VLOOKUP(T7372,[3]رکوردها!$A:$C,3,0)</f>
        <v>#N/A</v>
      </c>
      <c r="AA7372" t="e">
        <f>VLOOKUP(T7372,[3]رکوردها!$A:$F,6,0)</f>
        <v>#N/A</v>
      </c>
      <c r="AB7372" t="e">
        <f>VLOOKUP(T7372,[3]رکوردها!$A:$E,5,0)</f>
        <v>#N/A</v>
      </c>
    </row>
    <row r="7373" spans="1:28" hidden="1" x14ac:dyDescent="0.2">
      <c r="A7373" s="36">
        <v>142816</v>
      </c>
      <c r="B7373" s="36">
        <v>1190</v>
      </c>
      <c r="C7373" s="36">
        <v>1304</v>
      </c>
      <c r="D7373" s="39" t="s">
        <v>5179</v>
      </c>
      <c r="E7373" s="36"/>
      <c r="F7373" s="37" t="s">
        <v>71</v>
      </c>
      <c r="G7373" s="37" t="s">
        <v>1768</v>
      </c>
      <c r="H7373" s="38">
        <v>250000</v>
      </c>
      <c r="I7373" s="38">
        <v>0</v>
      </c>
      <c r="J7373" s="38">
        <f t="shared" si="155"/>
        <v>250000</v>
      </c>
      <c r="K7373" s="38"/>
      <c r="L7373" s="49"/>
      <c r="M7373" s="37" t="s">
        <v>4388</v>
      </c>
      <c r="N7373" s="37" t="s">
        <v>4389</v>
      </c>
      <c r="O7373" s="37" t="s">
        <v>4396</v>
      </c>
      <c r="P7373" s="37" t="s">
        <v>4397</v>
      </c>
      <c r="Q7373" s="37" t="s">
        <v>4400</v>
      </c>
      <c r="R7373" s="37" t="s">
        <v>4401</v>
      </c>
      <c r="S7373" s="37" t="s">
        <v>4394</v>
      </c>
      <c r="T7373" s="37" t="s">
        <v>4386</v>
      </c>
      <c r="U7373" s="1" t="e">
        <f>VLOOKUP(T7373,[2]VAT!$A:$D,1,0)</f>
        <v>#N/A</v>
      </c>
      <c r="V7373" s="37" t="s">
        <v>4395</v>
      </c>
      <c r="W7373" s="37" t="s">
        <v>4387</v>
      </c>
      <c r="X7373" t="e">
        <f>VLOOKUP(T7373,[3]رکوردها!$A:$B,2,0)</f>
        <v>#N/A</v>
      </c>
      <c r="Y7373" t="e">
        <f>VLOOKUP(T7373,[3]رکوردها!$A:$D,4,0)</f>
        <v>#N/A</v>
      </c>
      <c r="Z7373" t="e">
        <f>VLOOKUP(T7373,[3]رکوردها!$A:$C,3,0)</f>
        <v>#N/A</v>
      </c>
      <c r="AA7373" t="e">
        <f>VLOOKUP(T7373,[3]رکوردها!$A:$F,6,0)</f>
        <v>#N/A</v>
      </c>
      <c r="AB7373" t="e">
        <f>VLOOKUP(T7373,[3]رکوردها!$A:$E,5,0)</f>
        <v>#N/A</v>
      </c>
    </row>
    <row r="7374" spans="1:28" hidden="1" x14ac:dyDescent="0.2">
      <c r="A7374" s="36">
        <v>143742</v>
      </c>
      <c r="B7374" s="36">
        <v>1191</v>
      </c>
      <c r="C7374" s="36">
        <v>1342</v>
      </c>
      <c r="D7374" s="36" t="str">
        <f>VLOOKUP(C7374,Piv.Analysis!A:AA,27,0)</f>
        <v>کارمزد</v>
      </c>
      <c r="E7374" s="36"/>
      <c r="F7374" s="37" t="s">
        <v>71</v>
      </c>
      <c r="G7374" s="37" t="s">
        <v>2184</v>
      </c>
      <c r="H7374" s="38">
        <v>11820</v>
      </c>
      <c r="I7374" s="38">
        <v>0</v>
      </c>
      <c r="J7374" s="38">
        <f t="shared" si="155"/>
        <v>11820</v>
      </c>
      <c r="K7374" s="38"/>
      <c r="L7374" s="49"/>
      <c r="M7374" s="37" t="s">
        <v>4388</v>
      </c>
      <c r="N7374" s="37" t="s">
        <v>4389</v>
      </c>
      <c r="O7374" s="37" t="s">
        <v>4396</v>
      </c>
      <c r="P7374" s="37" t="s">
        <v>4397</v>
      </c>
      <c r="Q7374" s="37" t="s">
        <v>4400</v>
      </c>
      <c r="R7374" s="37" t="s">
        <v>4401</v>
      </c>
      <c r="S7374" s="37" t="s">
        <v>4394</v>
      </c>
      <c r="T7374" s="37" t="s">
        <v>4386</v>
      </c>
      <c r="U7374" s="1" t="e">
        <f>VLOOKUP(T7374,[2]VAT!$A:$D,1,0)</f>
        <v>#N/A</v>
      </c>
      <c r="V7374" s="37" t="s">
        <v>4395</v>
      </c>
      <c r="W7374" s="37" t="s">
        <v>4387</v>
      </c>
      <c r="X7374" t="e">
        <f>VLOOKUP(T7374,[3]رکوردها!$A:$B,2,0)</f>
        <v>#N/A</v>
      </c>
      <c r="Y7374" t="e">
        <f>VLOOKUP(T7374,[3]رکوردها!$A:$D,4,0)</f>
        <v>#N/A</v>
      </c>
      <c r="Z7374" t="e">
        <f>VLOOKUP(T7374,[3]رکوردها!$A:$C,3,0)</f>
        <v>#N/A</v>
      </c>
      <c r="AA7374" t="e">
        <f>VLOOKUP(T7374,[3]رکوردها!$A:$F,6,0)</f>
        <v>#N/A</v>
      </c>
      <c r="AB7374" t="e">
        <f>VLOOKUP(T7374,[3]رکوردها!$A:$E,5,0)</f>
        <v>#N/A</v>
      </c>
    </row>
    <row r="7375" spans="1:28" hidden="1" x14ac:dyDescent="0.2">
      <c r="A7375" s="36">
        <v>143744</v>
      </c>
      <c r="B7375" s="36">
        <v>1191</v>
      </c>
      <c r="C7375" s="36">
        <v>1342</v>
      </c>
      <c r="D7375" s="36" t="str">
        <f>VLOOKUP(C7375,Piv.Analysis!A:AA,27,0)</f>
        <v>کارمزد</v>
      </c>
      <c r="E7375" s="36"/>
      <c r="F7375" s="37" t="s">
        <v>71</v>
      </c>
      <c r="G7375" s="37" t="s">
        <v>2185</v>
      </c>
      <c r="H7375" s="38">
        <v>6870</v>
      </c>
      <c r="I7375" s="38">
        <v>0</v>
      </c>
      <c r="J7375" s="38">
        <f t="shared" si="155"/>
        <v>6870</v>
      </c>
      <c r="K7375" s="38"/>
      <c r="L7375" s="49"/>
      <c r="M7375" s="37" t="s">
        <v>4388</v>
      </c>
      <c r="N7375" s="37" t="s">
        <v>4389</v>
      </c>
      <c r="O7375" s="37" t="s">
        <v>4396</v>
      </c>
      <c r="P7375" s="37" t="s">
        <v>4397</v>
      </c>
      <c r="Q7375" s="37" t="s">
        <v>4400</v>
      </c>
      <c r="R7375" s="37" t="s">
        <v>4401</v>
      </c>
      <c r="S7375" s="37" t="s">
        <v>4394</v>
      </c>
      <c r="T7375" s="37" t="s">
        <v>4386</v>
      </c>
      <c r="U7375" s="1" t="e">
        <f>VLOOKUP(T7375,[2]VAT!$A:$D,1,0)</f>
        <v>#N/A</v>
      </c>
      <c r="V7375" s="37" t="s">
        <v>4395</v>
      </c>
      <c r="W7375" s="37" t="s">
        <v>4387</v>
      </c>
      <c r="X7375" t="e">
        <f>VLOOKUP(T7375,[3]رکوردها!$A:$B,2,0)</f>
        <v>#N/A</v>
      </c>
      <c r="Y7375" t="e">
        <f>VLOOKUP(T7375,[3]رکوردها!$A:$D,4,0)</f>
        <v>#N/A</v>
      </c>
      <c r="Z7375" t="e">
        <f>VLOOKUP(T7375,[3]رکوردها!$A:$C,3,0)</f>
        <v>#N/A</v>
      </c>
      <c r="AA7375" t="e">
        <f>VLOOKUP(T7375,[3]رکوردها!$A:$F,6,0)</f>
        <v>#N/A</v>
      </c>
      <c r="AB7375" t="e">
        <f>VLOOKUP(T7375,[3]رکوردها!$A:$E,5,0)</f>
        <v>#N/A</v>
      </c>
    </row>
    <row r="7376" spans="1:28" hidden="1" x14ac:dyDescent="0.2">
      <c r="A7376" s="36">
        <v>143746</v>
      </c>
      <c r="B7376" s="36">
        <v>1191</v>
      </c>
      <c r="C7376" s="36">
        <v>1342</v>
      </c>
      <c r="D7376" s="36" t="str">
        <f>VLOOKUP(C7376,Piv.Analysis!A:AA,27,0)</f>
        <v>کارمزد</v>
      </c>
      <c r="E7376" s="36"/>
      <c r="F7376" s="37" t="s">
        <v>71</v>
      </c>
      <c r="G7376" s="37" t="s">
        <v>2186</v>
      </c>
      <c r="H7376" s="38">
        <v>6270</v>
      </c>
      <c r="I7376" s="38">
        <v>0</v>
      </c>
      <c r="J7376" s="38">
        <f t="shared" si="155"/>
        <v>6270</v>
      </c>
      <c r="K7376" s="38"/>
      <c r="L7376" s="49"/>
      <c r="M7376" s="37" t="s">
        <v>4388</v>
      </c>
      <c r="N7376" s="37" t="s">
        <v>4389</v>
      </c>
      <c r="O7376" s="37" t="s">
        <v>4396</v>
      </c>
      <c r="P7376" s="37" t="s">
        <v>4397</v>
      </c>
      <c r="Q7376" s="37" t="s">
        <v>4400</v>
      </c>
      <c r="R7376" s="37" t="s">
        <v>4401</v>
      </c>
      <c r="S7376" s="37" t="s">
        <v>4394</v>
      </c>
      <c r="T7376" s="37" t="s">
        <v>4386</v>
      </c>
      <c r="U7376" s="1" t="e">
        <f>VLOOKUP(T7376,[2]VAT!$A:$D,1,0)</f>
        <v>#N/A</v>
      </c>
      <c r="V7376" s="37" t="s">
        <v>4395</v>
      </c>
      <c r="W7376" s="37" t="s">
        <v>4387</v>
      </c>
      <c r="X7376" t="e">
        <f>VLOOKUP(T7376,[3]رکوردها!$A:$B,2,0)</f>
        <v>#N/A</v>
      </c>
      <c r="Y7376" t="e">
        <f>VLOOKUP(T7376,[3]رکوردها!$A:$D,4,0)</f>
        <v>#N/A</v>
      </c>
      <c r="Z7376" t="e">
        <f>VLOOKUP(T7376,[3]رکوردها!$A:$C,3,0)</f>
        <v>#N/A</v>
      </c>
      <c r="AA7376" t="e">
        <f>VLOOKUP(T7376,[3]رکوردها!$A:$F,6,0)</f>
        <v>#N/A</v>
      </c>
      <c r="AB7376" t="e">
        <f>VLOOKUP(T7376,[3]رکوردها!$A:$E,5,0)</f>
        <v>#N/A</v>
      </c>
    </row>
    <row r="7377" spans="1:28" hidden="1" x14ac:dyDescent="0.2">
      <c r="A7377" s="36">
        <v>142741</v>
      </c>
      <c r="B7377" s="36">
        <v>1204</v>
      </c>
      <c r="C7377" s="36">
        <v>1305</v>
      </c>
      <c r="D7377" s="39" t="s">
        <v>5179</v>
      </c>
      <c r="E7377" s="36"/>
      <c r="F7377" s="37" t="s">
        <v>35</v>
      </c>
      <c r="G7377" s="37" t="s">
        <v>1842</v>
      </c>
      <c r="H7377" s="38">
        <v>5700</v>
      </c>
      <c r="I7377" s="38">
        <v>0</v>
      </c>
      <c r="J7377" s="38">
        <f t="shared" si="155"/>
        <v>5700</v>
      </c>
      <c r="K7377" s="38"/>
      <c r="L7377" s="49"/>
      <c r="M7377" s="37" t="s">
        <v>4388</v>
      </c>
      <c r="N7377" s="37" t="s">
        <v>4389</v>
      </c>
      <c r="O7377" s="37" t="s">
        <v>4396</v>
      </c>
      <c r="P7377" s="37" t="s">
        <v>4397</v>
      </c>
      <c r="Q7377" s="37" t="s">
        <v>4400</v>
      </c>
      <c r="R7377" s="37" t="s">
        <v>4401</v>
      </c>
      <c r="S7377" s="37" t="s">
        <v>4394</v>
      </c>
      <c r="T7377" s="37" t="s">
        <v>4386</v>
      </c>
      <c r="U7377" s="1" t="e">
        <f>VLOOKUP(T7377,[2]VAT!$A:$D,1,0)</f>
        <v>#N/A</v>
      </c>
      <c r="V7377" s="37" t="s">
        <v>4395</v>
      </c>
      <c r="W7377" s="37" t="s">
        <v>4387</v>
      </c>
      <c r="X7377" t="e">
        <f>VLOOKUP(T7377,[3]رکوردها!$A:$B,2,0)</f>
        <v>#N/A</v>
      </c>
      <c r="Y7377" t="e">
        <f>VLOOKUP(T7377,[3]رکوردها!$A:$D,4,0)</f>
        <v>#N/A</v>
      </c>
      <c r="Z7377" t="e">
        <f>VLOOKUP(T7377,[3]رکوردها!$A:$C,3,0)</f>
        <v>#N/A</v>
      </c>
      <c r="AA7377" t="e">
        <f>VLOOKUP(T7377,[3]رکوردها!$A:$F,6,0)</f>
        <v>#N/A</v>
      </c>
      <c r="AB7377" t="e">
        <f>VLOOKUP(T7377,[3]رکوردها!$A:$E,5,0)</f>
        <v>#N/A</v>
      </c>
    </row>
    <row r="7378" spans="1:28" hidden="1" x14ac:dyDescent="0.2">
      <c r="A7378" s="36">
        <v>142743</v>
      </c>
      <c r="B7378" s="36">
        <v>1204</v>
      </c>
      <c r="C7378" s="36">
        <v>1305</v>
      </c>
      <c r="D7378" s="39" t="s">
        <v>5179</v>
      </c>
      <c r="E7378" s="36"/>
      <c r="F7378" s="37" t="s">
        <v>35</v>
      </c>
      <c r="G7378" s="37" t="s">
        <v>1843</v>
      </c>
      <c r="H7378" s="38">
        <v>8400</v>
      </c>
      <c r="I7378" s="38">
        <v>0</v>
      </c>
      <c r="J7378" s="38">
        <f t="shared" si="155"/>
        <v>8400</v>
      </c>
      <c r="K7378" s="38"/>
      <c r="L7378" s="49"/>
      <c r="M7378" s="37" t="s">
        <v>4388</v>
      </c>
      <c r="N7378" s="37" t="s">
        <v>4389</v>
      </c>
      <c r="O7378" s="37" t="s">
        <v>4396</v>
      </c>
      <c r="P7378" s="37" t="s">
        <v>4397</v>
      </c>
      <c r="Q7378" s="37" t="s">
        <v>4400</v>
      </c>
      <c r="R7378" s="37" t="s">
        <v>4401</v>
      </c>
      <c r="S7378" s="37" t="s">
        <v>4394</v>
      </c>
      <c r="T7378" s="37" t="s">
        <v>4386</v>
      </c>
      <c r="U7378" s="1" t="e">
        <f>VLOOKUP(T7378,[2]VAT!$A:$D,1,0)</f>
        <v>#N/A</v>
      </c>
      <c r="V7378" s="37" t="s">
        <v>4395</v>
      </c>
      <c r="W7378" s="37" t="s">
        <v>4387</v>
      </c>
      <c r="X7378" t="e">
        <f>VLOOKUP(T7378,[3]رکوردها!$A:$B,2,0)</f>
        <v>#N/A</v>
      </c>
      <c r="Y7378" t="e">
        <f>VLOOKUP(T7378,[3]رکوردها!$A:$D,4,0)</f>
        <v>#N/A</v>
      </c>
      <c r="Z7378" t="e">
        <f>VLOOKUP(T7378,[3]رکوردها!$A:$C,3,0)</f>
        <v>#N/A</v>
      </c>
      <c r="AA7378" t="e">
        <f>VLOOKUP(T7378,[3]رکوردها!$A:$F,6,0)</f>
        <v>#N/A</v>
      </c>
      <c r="AB7378" t="e">
        <f>VLOOKUP(T7378,[3]رکوردها!$A:$E,5,0)</f>
        <v>#N/A</v>
      </c>
    </row>
    <row r="7379" spans="1:28" hidden="1" x14ac:dyDescent="0.2">
      <c r="A7379" s="36">
        <v>143979</v>
      </c>
      <c r="B7379" s="36">
        <v>1213</v>
      </c>
      <c r="C7379" s="36">
        <v>1306</v>
      </c>
      <c r="D7379" s="36" t="str">
        <f>VLOOKUP(C7379,Piv.Analysis!A:AA,27,0)</f>
        <v>کارمزد</v>
      </c>
      <c r="E7379" s="36"/>
      <c r="F7379" s="37" t="s">
        <v>1779</v>
      </c>
      <c r="G7379" s="37" t="s">
        <v>2192</v>
      </c>
      <c r="H7379" s="38">
        <v>23490</v>
      </c>
      <c r="I7379" s="38">
        <v>0</v>
      </c>
      <c r="J7379" s="38">
        <f t="shared" si="155"/>
        <v>23490</v>
      </c>
      <c r="K7379" s="38"/>
      <c r="L7379" s="49"/>
      <c r="M7379" s="37" t="s">
        <v>4388</v>
      </c>
      <c r="N7379" s="37" t="s">
        <v>4389</v>
      </c>
      <c r="O7379" s="37" t="s">
        <v>4396</v>
      </c>
      <c r="P7379" s="37" t="s">
        <v>4397</v>
      </c>
      <c r="Q7379" s="37" t="s">
        <v>4400</v>
      </c>
      <c r="R7379" s="37" t="s">
        <v>4401</v>
      </c>
      <c r="S7379" s="37" t="s">
        <v>4394</v>
      </c>
      <c r="T7379" s="37" t="s">
        <v>4386</v>
      </c>
      <c r="U7379" s="1" t="e">
        <f>VLOOKUP(T7379,[2]VAT!$A:$D,1,0)</f>
        <v>#N/A</v>
      </c>
      <c r="V7379" s="37" t="s">
        <v>4395</v>
      </c>
      <c r="W7379" s="37" t="s">
        <v>4387</v>
      </c>
      <c r="X7379" t="e">
        <f>VLOOKUP(T7379,[3]رکوردها!$A:$B,2,0)</f>
        <v>#N/A</v>
      </c>
      <c r="Y7379" t="e">
        <f>VLOOKUP(T7379,[3]رکوردها!$A:$D,4,0)</f>
        <v>#N/A</v>
      </c>
      <c r="Z7379" t="e">
        <f>VLOOKUP(T7379,[3]رکوردها!$A:$C,3,0)</f>
        <v>#N/A</v>
      </c>
      <c r="AA7379" t="e">
        <f>VLOOKUP(T7379,[3]رکوردها!$A:$F,6,0)</f>
        <v>#N/A</v>
      </c>
      <c r="AB7379" t="e">
        <f>VLOOKUP(T7379,[3]رکوردها!$A:$E,5,0)</f>
        <v>#N/A</v>
      </c>
    </row>
    <row r="7380" spans="1:28" hidden="1" x14ac:dyDescent="0.2">
      <c r="A7380" s="36">
        <v>143057</v>
      </c>
      <c r="B7380" s="36">
        <v>1221</v>
      </c>
      <c r="C7380" s="36">
        <v>1087</v>
      </c>
      <c r="D7380" s="39" t="s">
        <v>5179</v>
      </c>
      <c r="E7380" s="39"/>
      <c r="F7380" s="37" t="s">
        <v>83</v>
      </c>
      <c r="G7380" s="37" t="s">
        <v>1864</v>
      </c>
      <c r="H7380" s="38">
        <v>10000</v>
      </c>
      <c r="I7380" s="38">
        <v>0</v>
      </c>
      <c r="J7380" s="38">
        <f t="shared" si="155"/>
        <v>10000</v>
      </c>
      <c r="K7380" s="38"/>
      <c r="L7380" s="49"/>
      <c r="M7380" s="37" t="s">
        <v>4388</v>
      </c>
      <c r="N7380" s="37" t="s">
        <v>4389</v>
      </c>
      <c r="O7380" s="37" t="s">
        <v>4396</v>
      </c>
      <c r="P7380" s="37" t="s">
        <v>4397</v>
      </c>
      <c r="Q7380" s="37" t="s">
        <v>4400</v>
      </c>
      <c r="R7380" s="37" t="s">
        <v>4401</v>
      </c>
      <c r="S7380" s="37" t="s">
        <v>4394</v>
      </c>
      <c r="T7380" s="37" t="s">
        <v>4386</v>
      </c>
      <c r="U7380" s="1" t="e">
        <f>VLOOKUP(T7380,[2]VAT!$A:$D,1,0)</f>
        <v>#N/A</v>
      </c>
      <c r="V7380" s="37" t="s">
        <v>4395</v>
      </c>
      <c r="W7380" s="37" t="s">
        <v>4387</v>
      </c>
      <c r="X7380" t="e">
        <f>VLOOKUP(T7380,[3]رکوردها!$A:$B,2,0)</f>
        <v>#N/A</v>
      </c>
      <c r="Y7380" t="e">
        <f>VLOOKUP(T7380,[3]رکوردها!$A:$D,4,0)</f>
        <v>#N/A</v>
      </c>
      <c r="Z7380" t="e">
        <f>VLOOKUP(T7380,[3]رکوردها!$A:$C,3,0)</f>
        <v>#N/A</v>
      </c>
      <c r="AA7380" t="e">
        <f>VLOOKUP(T7380,[3]رکوردها!$A:$F,6,0)</f>
        <v>#N/A</v>
      </c>
      <c r="AB7380" t="e">
        <f>VLOOKUP(T7380,[3]رکوردها!$A:$E,5,0)</f>
        <v>#N/A</v>
      </c>
    </row>
    <row r="7381" spans="1:28" hidden="1" x14ac:dyDescent="0.2">
      <c r="A7381" s="36">
        <v>143160</v>
      </c>
      <c r="B7381" s="36">
        <v>1221</v>
      </c>
      <c r="C7381" s="36">
        <v>1087</v>
      </c>
      <c r="D7381" s="39" t="s">
        <v>5179</v>
      </c>
      <c r="E7381" s="39"/>
      <c r="F7381" s="37" t="s">
        <v>83</v>
      </c>
      <c r="G7381" s="37" t="s">
        <v>1915</v>
      </c>
      <c r="H7381" s="38">
        <v>10000</v>
      </c>
      <c r="I7381" s="38">
        <v>0</v>
      </c>
      <c r="J7381" s="38">
        <f t="shared" si="155"/>
        <v>10000</v>
      </c>
      <c r="K7381" s="38"/>
      <c r="L7381" s="49"/>
      <c r="M7381" s="37" t="s">
        <v>4388</v>
      </c>
      <c r="N7381" s="37" t="s">
        <v>4389</v>
      </c>
      <c r="O7381" s="37" t="s">
        <v>4396</v>
      </c>
      <c r="P7381" s="37" t="s">
        <v>4397</v>
      </c>
      <c r="Q7381" s="37" t="s">
        <v>4400</v>
      </c>
      <c r="R7381" s="37" t="s">
        <v>4401</v>
      </c>
      <c r="S7381" s="37" t="s">
        <v>4394</v>
      </c>
      <c r="T7381" s="37" t="s">
        <v>4386</v>
      </c>
      <c r="U7381" s="1" t="e">
        <f>VLOOKUP(T7381,[2]VAT!$A:$D,1,0)</f>
        <v>#N/A</v>
      </c>
      <c r="V7381" s="37" t="s">
        <v>4395</v>
      </c>
      <c r="W7381" s="37" t="s">
        <v>4387</v>
      </c>
      <c r="X7381" t="e">
        <f>VLOOKUP(T7381,[3]رکوردها!$A:$B,2,0)</f>
        <v>#N/A</v>
      </c>
      <c r="Y7381" t="e">
        <f>VLOOKUP(T7381,[3]رکوردها!$A:$D,4,0)</f>
        <v>#N/A</v>
      </c>
      <c r="Z7381" t="e">
        <f>VLOOKUP(T7381,[3]رکوردها!$A:$C,3,0)</f>
        <v>#N/A</v>
      </c>
      <c r="AA7381" t="e">
        <f>VLOOKUP(T7381,[3]رکوردها!$A:$F,6,0)</f>
        <v>#N/A</v>
      </c>
      <c r="AB7381" t="e">
        <f>VLOOKUP(T7381,[3]رکوردها!$A:$E,5,0)</f>
        <v>#N/A</v>
      </c>
    </row>
    <row r="7382" spans="1:28" hidden="1" x14ac:dyDescent="0.2">
      <c r="A7382" s="36">
        <v>142818</v>
      </c>
      <c r="B7382" s="36">
        <v>1229</v>
      </c>
      <c r="C7382" s="36">
        <v>1307</v>
      </c>
      <c r="D7382" s="36" t="str">
        <f>VLOOKUP(C7382,Piv.Analysis!A:AA,27,0)</f>
        <v>کارمزد</v>
      </c>
      <c r="E7382" s="36"/>
      <c r="F7382" s="37" t="s">
        <v>88</v>
      </c>
      <c r="G7382" s="37" t="s">
        <v>1786</v>
      </c>
      <c r="H7382" s="38">
        <v>250000</v>
      </c>
      <c r="I7382" s="38">
        <v>0</v>
      </c>
      <c r="J7382" s="38">
        <f t="shared" si="155"/>
        <v>250000</v>
      </c>
      <c r="K7382" s="38"/>
      <c r="L7382" s="49"/>
      <c r="M7382" s="37" t="s">
        <v>4388</v>
      </c>
      <c r="N7382" s="37" t="s">
        <v>4389</v>
      </c>
      <c r="O7382" s="37" t="s">
        <v>4396</v>
      </c>
      <c r="P7382" s="37" t="s">
        <v>4397</v>
      </c>
      <c r="Q7382" s="37" t="s">
        <v>4400</v>
      </c>
      <c r="R7382" s="37" t="s">
        <v>4401</v>
      </c>
      <c r="S7382" s="37" t="s">
        <v>4394</v>
      </c>
      <c r="T7382" s="37" t="s">
        <v>4386</v>
      </c>
      <c r="U7382" s="1" t="e">
        <f>VLOOKUP(T7382,[2]VAT!$A:$D,1,0)</f>
        <v>#N/A</v>
      </c>
      <c r="V7382" s="37" t="s">
        <v>4395</v>
      </c>
      <c r="W7382" s="37" t="s">
        <v>4387</v>
      </c>
      <c r="X7382" t="e">
        <f>VLOOKUP(T7382,[3]رکوردها!$A:$B,2,0)</f>
        <v>#N/A</v>
      </c>
      <c r="Y7382" t="e">
        <f>VLOOKUP(T7382,[3]رکوردها!$A:$D,4,0)</f>
        <v>#N/A</v>
      </c>
      <c r="Z7382" t="e">
        <f>VLOOKUP(T7382,[3]رکوردها!$A:$C,3,0)</f>
        <v>#N/A</v>
      </c>
      <c r="AA7382" t="e">
        <f>VLOOKUP(T7382,[3]رکوردها!$A:$F,6,0)</f>
        <v>#N/A</v>
      </c>
      <c r="AB7382" t="e">
        <f>VLOOKUP(T7382,[3]رکوردها!$A:$E,5,0)</f>
        <v>#N/A</v>
      </c>
    </row>
    <row r="7383" spans="1:28" hidden="1" x14ac:dyDescent="0.2">
      <c r="A7383" s="36">
        <v>143981</v>
      </c>
      <c r="B7383" s="36">
        <v>1231</v>
      </c>
      <c r="C7383" s="36">
        <v>1361</v>
      </c>
      <c r="D7383" s="36" t="str">
        <f>VLOOKUP(C7383,Piv.Analysis!A:AA,27,0)</f>
        <v>کارمزد</v>
      </c>
      <c r="E7383" s="36"/>
      <c r="F7383" s="37" t="s">
        <v>88</v>
      </c>
      <c r="G7383" s="37" t="s">
        <v>2223</v>
      </c>
      <c r="H7383" s="38">
        <v>10000</v>
      </c>
      <c r="I7383" s="38">
        <v>0</v>
      </c>
      <c r="J7383" s="38">
        <f t="shared" si="155"/>
        <v>10000</v>
      </c>
      <c r="K7383" s="38"/>
      <c r="L7383" s="49"/>
      <c r="M7383" s="37" t="s">
        <v>4388</v>
      </c>
      <c r="N7383" s="37" t="s">
        <v>4389</v>
      </c>
      <c r="O7383" s="37" t="s">
        <v>4396</v>
      </c>
      <c r="P7383" s="37" t="s">
        <v>4397</v>
      </c>
      <c r="Q7383" s="37" t="s">
        <v>4400</v>
      </c>
      <c r="R7383" s="37" t="s">
        <v>4401</v>
      </c>
      <c r="S7383" s="37" t="s">
        <v>4394</v>
      </c>
      <c r="T7383" s="37" t="s">
        <v>4386</v>
      </c>
      <c r="U7383" s="1" t="e">
        <f>VLOOKUP(T7383,[2]VAT!$A:$D,1,0)</f>
        <v>#N/A</v>
      </c>
      <c r="V7383" s="37" t="s">
        <v>4395</v>
      </c>
      <c r="W7383" s="37" t="s">
        <v>4387</v>
      </c>
      <c r="X7383" t="e">
        <f>VLOOKUP(T7383,[3]رکوردها!$A:$B,2,0)</f>
        <v>#N/A</v>
      </c>
      <c r="Y7383" t="e">
        <f>VLOOKUP(T7383,[3]رکوردها!$A:$D,4,0)</f>
        <v>#N/A</v>
      </c>
      <c r="Z7383" t="e">
        <f>VLOOKUP(T7383,[3]رکوردها!$A:$C,3,0)</f>
        <v>#N/A</v>
      </c>
      <c r="AA7383" t="e">
        <f>VLOOKUP(T7383,[3]رکوردها!$A:$F,6,0)</f>
        <v>#N/A</v>
      </c>
      <c r="AB7383" t="e">
        <f>VLOOKUP(T7383,[3]رکوردها!$A:$E,5,0)</f>
        <v>#N/A</v>
      </c>
    </row>
    <row r="7384" spans="1:28" hidden="1" x14ac:dyDescent="0.2">
      <c r="A7384" s="36">
        <v>143983</v>
      </c>
      <c r="B7384" s="36">
        <v>1231</v>
      </c>
      <c r="C7384" s="36">
        <v>1361</v>
      </c>
      <c r="D7384" s="36" t="str">
        <f>VLOOKUP(C7384,Piv.Analysis!A:AA,27,0)</f>
        <v>کارمزد</v>
      </c>
      <c r="E7384" s="36"/>
      <c r="F7384" s="37" t="s">
        <v>88</v>
      </c>
      <c r="G7384" s="37" t="s">
        <v>2223</v>
      </c>
      <c r="H7384" s="38">
        <v>10000</v>
      </c>
      <c r="I7384" s="38">
        <v>0</v>
      </c>
      <c r="J7384" s="38">
        <f t="shared" si="155"/>
        <v>10000</v>
      </c>
      <c r="K7384" s="38"/>
      <c r="L7384" s="49"/>
      <c r="M7384" s="37" t="s">
        <v>4388</v>
      </c>
      <c r="N7384" s="37" t="s">
        <v>4389</v>
      </c>
      <c r="O7384" s="37" t="s">
        <v>4396</v>
      </c>
      <c r="P7384" s="37" t="s">
        <v>4397</v>
      </c>
      <c r="Q7384" s="37" t="s">
        <v>4400</v>
      </c>
      <c r="R7384" s="37" t="s">
        <v>4401</v>
      </c>
      <c r="S7384" s="37" t="s">
        <v>4394</v>
      </c>
      <c r="T7384" s="37" t="s">
        <v>4386</v>
      </c>
      <c r="U7384" s="1" t="e">
        <f>VLOOKUP(T7384,[2]VAT!$A:$D,1,0)</f>
        <v>#N/A</v>
      </c>
      <c r="V7384" s="37" t="s">
        <v>4395</v>
      </c>
      <c r="W7384" s="37" t="s">
        <v>4387</v>
      </c>
      <c r="X7384" t="e">
        <f>VLOOKUP(T7384,[3]رکوردها!$A:$B,2,0)</f>
        <v>#N/A</v>
      </c>
      <c r="Y7384" t="e">
        <f>VLOOKUP(T7384,[3]رکوردها!$A:$D,4,0)</f>
        <v>#N/A</v>
      </c>
      <c r="Z7384" t="e">
        <f>VLOOKUP(T7384,[3]رکوردها!$A:$C,3,0)</f>
        <v>#N/A</v>
      </c>
      <c r="AA7384" t="e">
        <f>VLOOKUP(T7384,[3]رکوردها!$A:$F,6,0)</f>
        <v>#N/A</v>
      </c>
      <c r="AB7384" t="e">
        <f>VLOOKUP(T7384,[3]رکوردها!$A:$E,5,0)</f>
        <v>#N/A</v>
      </c>
    </row>
    <row r="7385" spans="1:28" hidden="1" x14ac:dyDescent="0.2">
      <c r="A7385" s="36">
        <v>143985</v>
      </c>
      <c r="B7385" s="36">
        <v>1231</v>
      </c>
      <c r="C7385" s="36">
        <v>1361</v>
      </c>
      <c r="D7385" s="36" t="str">
        <f>VLOOKUP(C7385,Piv.Analysis!A:AA,27,0)</f>
        <v>کارمزد</v>
      </c>
      <c r="E7385" s="36"/>
      <c r="F7385" s="37" t="s">
        <v>88</v>
      </c>
      <c r="G7385" s="37" t="s">
        <v>2223</v>
      </c>
      <c r="H7385" s="38">
        <v>10000</v>
      </c>
      <c r="I7385" s="38">
        <v>0</v>
      </c>
      <c r="J7385" s="38">
        <f t="shared" si="155"/>
        <v>10000</v>
      </c>
      <c r="K7385" s="38"/>
      <c r="L7385" s="49"/>
      <c r="M7385" s="37" t="s">
        <v>4388</v>
      </c>
      <c r="N7385" s="37" t="s">
        <v>4389</v>
      </c>
      <c r="O7385" s="37" t="s">
        <v>4396</v>
      </c>
      <c r="P7385" s="37" t="s">
        <v>4397</v>
      </c>
      <c r="Q7385" s="37" t="s">
        <v>4400</v>
      </c>
      <c r="R7385" s="37" t="s">
        <v>4401</v>
      </c>
      <c r="S7385" s="37" t="s">
        <v>4394</v>
      </c>
      <c r="T7385" s="37" t="s">
        <v>4386</v>
      </c>
      <c r="U7385" s="1" t="e">
        <f>VLOOKUP(T7385,[2]VAT!$A:$D,1,0)</f>
        <v>#N/A</v>
      </c>
      <c r="V7385" s="37" t="s">
        <v>4395</v>
      </c>
      <c r="W7385" s="37" t="s">
        <v>4387</v>
      </c>
      <c r="X7385" t="e">
        <f>VLOOKUP(T7385,[3]رکوردها!$A:$B,2,0)</f>
        <v>#N/A</v>
      </c>
      <c r="Y7385" t="e">
        <f>VLOOKUP(T7385,[3]رکوردها!$A:$D,4,0)</f>
        <v>#N/A</v>
      </c>
      <c r="Z7385" t="e">
        <f>VLOOKUP(T7385,[3]رکوردها!$A:$C,3,0)</f>
        <v>#N/A</v>
      </c>
      <c r="AA7385" t="e">
        <f>VLOOKUP(T7385,[3]رکوردها!$A:$F,6,0)</f>
        <v>#N/A</v>
      </c>
      <c r="AB7385" t="e">
        <f>VLOOKUP(T7385,[3]رکوردها!$A:$E,5,0)</f>
        <v>#N/A</v>
      </c>
    </row>
    <row r="7386" spans="1:28" hidden="1" x14ac:dyDescent="0.2">
      <c r="A7386" s="36">
        <v>143987</v>
      </c>
      <c r="B7386" s="36">
        <v>1231</v>
      </c>
      <c r="C7386" s="36">
        <v>1361</v>
      </c>
      <c r="D7386" s="36" t="str">
        <f>VLOOKUP(C7386,Piv.Analysis!A:AA,27,0)</f>
        <v>کارمزد</v>
      </c>
      <c r="E7386" s="36"/>
      <c r="F7386" s="37" t="s">
        <v>88</v>
      </c>
      <c r="G7386" s="37" t="s">
        <v>2223</v>
      </c>
      <c r="H7386" s="38">
        <v>10000</v>
      </c>
      <c r="I7386" s="38">
        <v>0</v>
      </c>
      <c r="J7386" s="38">
        <f t="shared" si="155"/>
        <v>10000</v>
      </c>
      <c r="K7386" s="38"/>
      <c r="L7386" s="49"/>
      <c r="M7386" s="37" t="s">
        <v>4388</v>
      </c>
      <c r="N7386" s="37" t="s">
        <v>4389</v>
      </c>
      <c r="O7386" s="37" t="s">
        <v>4396</v>
      </c>
      <c r="P7386" s="37" t="s">
        <v>4397</v>
      </c>
      <c r="Q7386" s="37" t="s">
        <v>4400</v>
      </c>
      <c r="R7386" s="37" t="s">
        <v>4401</v>
      </c>
      <c r="S7386" s="37" t="s">
        <v>4394</v>
      </c>
      <c r="T7386" s="37" t="s">
        <v>4386</v>
      </c>
      <c r="U7386" s="1" t="e">
        <f>VLOOKUP(T7386,[2]VAT!$A:$D,1,0)</f>
        <v>#N/A</v>
      </c>
      <c r="V7386" s="37" t="s">
        <v>4395</v>
      </c>
      <c r="W7386" s="37" t="s">
        <v>4387</v>
      </c>
      <c r="X7386" t="e">
        <f>VLOOKUP(T7386,[3]رکوردها!$A:$B,2,0)</f>
        <v>#N/A</v>
      </c>
      <c r="Y7386" t="e">
        <f>VLOOKUP(T7386,[3]رکوردها!$A:$D,4,0)</f>
        <v>#N/A</v>
      </c>
      <c r="Z7386" t="e">
        <f>VLOOKUP(T7386,[3]رکوردها!$A:$C,3,0)</f>
        <v>#N/A</v>
      </c>
      <c r="AA7386" t="e">
        <f>VLOOKUP(T7386,[3]رکوردها!$A:$F,6,0)</f>
        <v>#N/A</v>
      </c>
      <c r="AB7386" t="e">
        <f>VLOOKUP(T7386,[3]رکوردها!$A:$E,5,0)</f>
        <v>#N/A</v>
      </c>
    </row>
    <row r="7387" spans="1:28" hidden="1" x14ac:dyDescent="0.2">
      <c r="A7387" s="36">
        <v>143989</v>
      </c>
      <c r="B7387" s="36">
        <v>1231</v>
      </c>
      <c r="C7387" s="36">
        <v>1361</v>
      </c>
      <c r="D7387" s="36" t="str">
        <f>VLOOKUP(C7387,Piv.Analysis!A:AA,27,0)</f>
        <v>کارمزد</v>
      </c>
      <c r="E7387" s="36"/>
      <c r="F7387" s="37" t="s">
        <v>88</v>
      </c>
      <c r="G7387" s="37" t="s">
        <v>2223</v>
      </c>
      <c r="H7387" s="38">
        <v>10000</v>
      </c>
      <c r="I7387" s="38">
        <v>0</v>
      </c>
      <c r="J7387" s="38">
        <f t="shared" si="155"/>
        <v>10000</v>
      </c>
      <c r="K7387" s="38"/>
      <c r="L7387" s="49"/>
      <c r="M7387" s="37" t="s">
        <v>4388</v>
      </c>
      <c r="N7387" s="37" t="s">
        <v>4389</v>
      </c>
      <c r="O7387" s="37" t="s">
        <v>4396</v>
      </c>
      <c r="P7387" s="37" t="s">
        <v>4397</v>
      </c>
      <c r="Q7387" s="37" t="s">
        <v>4400</v>
      </c>
      <c r="R7387" s="37" t="s">
        <v>4401</v>
      </c>
      <c r="S7387" s="37" t="s">
        <v>4394</v>
      </c>
      <c r="T7387" s="37" t="s">
        <v>4386</v>
      </c>
      <c r="U7387" s="1" t="e">
        <f>VLOOKUP(T7387,[2]VAT!$A:$D,1,0)</f>
        <v>#N/A</v>
      </c>
      <c r="V7387" s="37" t="s">
        <v>4395</v>
      </c>
      <c r="W7387" s="37" t="s">
        <v>4387</v>
      </c>
      <c r="X7387" t="e">
        <f>VLOOKUP(T7387,[3]رکوردها!$A:$B,2,0)</f>
        <v>#N/A</v>
      </c>
      <c r="Y7387" t="e">
        <f>VLOOKUP(T7387,[3]رکوردها!$A:$D,4,0)</f>
        <v>#N/A</v>
      </c>
      <c r="Z7387" t="e">
        <f>VLOOKUP(T7387,[3]رکوردها!$A:$C,3,0)</f>
        <v>#N/A</v>
      </c>
      <c r="AA7387" t="e">
        <f>VLOOKUP(T7387,[3]رکوردها!$A:$F,6,0)</f>
        <v>#N/A</v>
      </c>
      <c r="AB7387" t="e">
        <f>VLOOKUP(T7387,[3]رکوردها!$A:$E,5,0)</f>
        <v>#N/A</v>
      </c>
    </row>
    <row r="7388" spans="1:28" hidden="1" x14ac:dyDescent="0.2">
      <c r="A7388" s="36">
        <v>143991</v>
      </c>
      <c r="B7388" s="36">
        <v>1231</v>
      </c>
      <c r="C7388" s="36">
        <v>1361</v>
      </c>
      <c r="D7388" s="36" t="str">
        <f>VLOOKUP(C7388,Piv.Analysis!A:AA,27,0)</f>
        <v>کارمزد</v>
      </c>
      <c r="E7388" s="36"/>
      <c r="F7388" s="37" t="s">
        <v>88</v>
      </c>
      <c r="G7388" s="37" t="s">
        <v>2224</v>
      </c>
      <c r="H7388" s="38">
        <v>16400</v>
      </c>
      <c r="I7388" s="38">
        <v>0</v>
      </c>
      <c r="J7388" s="38">
        <f t="shared" si="155"/>
        <v>16400</v>
      </c>
      <c r="K7388" s="38"/>
      <c r="L7388" s="49"/>
      <c r="M7388" s="37" t="s">
        <v>4388</v>
      </c>
      <c r="N7388" s="37" t="s">
        <v>4389</v>
      </c>
      <c r="O7388" s="37" t="s">
        <v>4396</v>
      </c>
      <c r="P7388" s="37" t="s">
        <v>4397</v>
      </c>
      <c r="Q7388" s="37" t="s">
        <v>4400</v>
      </c>
      <c r="R7388" s="37" t="s">
        <v>4401</v>
      </c>
      <c r="S7388" s="37" t="s">
        <v>4394</v>
      </c>
      <c r="T7388" s="37" t="s">
        <v>4386</v>
      </c>
      <c r="U7388" s="1" t="e">
        <f>VLOOKUP(T7388,[2]VAT!$A:$D,1,0)</f>
        <v>#N/A</v>
      </c>
      <c r="V7388" s="37" t="s">
        <v>4395</v>
      </c>
      <c r="W7388" s="37" t="s">
        <v>4387</v>
      </c>
      <c r="X7388" t="e">
        <f>VLOOKUP(T7388,[3]رکوردها!$A:$B,2,0)</f>
        <v>#N/A</v>
      </c>
      <c r="Y7388" t="e">
        <f>VLOOKUP(T7388,[3]رکوردها!$A:$D,4,0)</f>
        <v>#N/A</v>
      </c>
      <c r="Z7388" t="e">
        <f>VLOOKUP(T7388,[3]رکوردها!$A:$C,3,0)</f>
        <v>#N/A</v>
      </c>
      <c r="AA7388" t="e">
        <f>VLOOKUP(T7388,[3]رکوردها!$A:$F,6,0)</f>
        <v>#N/A</v>
      </c>
      <c r="AB7388" t="e">
        <f>VLOOKUP(T7388,[3]رکوردها!$A:$E,5,0)</f>
        <v>#N/A</v>
      </c>
    </row>
    <row r="7389" spans="1:28" s="41" customFormat="1" hidden="1" x14ac:dyDescent="0.2">
      <c r="A7389" s="36">
        <v>146770</v>
      </c>
      <c r="B7389" s="36">
        <v>1289</v>
      </c>
      <c r="C7389" s="36">
        <v>1428</v>
      </c>
      <c r="D7389" s="36" t="str">
        <f>VLOOKUP(C7389,Piv.Analysis!A:AA,27,0)</f>
        <v>حقوق و دستمزد</v>
      </c>
      <c r="E7389" s="36"/>
      <c r="F7389" s="37" t="s">
        <v>11</v>
      </c>
      <c r="G7389" s="37" t="s">
        <v>4402</v>
      </c>
      <c r="H7389" s="38">
        <v>4830000</v>
      </c>
      <c r="I7389" s="38">
        <v>0</v>
      </c>
      <c r="J7389" s="38">
        <f t="shared" si="155"/>
        <v>4830000</v>
      </c>
      <c r="K7389" s="38"/>
      <c r="L7389" s="49"/>
      <c r="M7389" s="37" t="s">
        <v>4388</v>
      </c>
      <c r="N7389" s="37" t="s">
        <v>4389</v>
      </c>
      <c r="O7389" s="37" t="s">
        <v>4404</v>
      </c>
      <c r="P7389" s="37" t="s">
        <v>4405</v>
      </c>
      <c r="Q7389" s="37" t="s">
        <v>4406</v>
      </c>
      <c r="R7389" s="37" t="s">
        <v>4407</v>
      </c>
      <c r="S7389" s="37" t="s">
        <v>4408</v>
      </c>
      <c r="T7389" s="37" t="s">
        <v>4403</v>
      </c>
      <c r="U7389" s="1" t="e">
        <f>VLOOKUP(T7389,[2]VAT!$A:$D,1,0)</f>
        <v>#N/A</v>
      </c>
      <c r="V7389" s="37" t="s">
        <v>4395</v>
      </c>
      <c r="W7389" s="37" t="s">
        <v>4387</v>
      </c>
      <c r="X7389" t="e">
        <f>VLOOKUP(T7389,[3]رکوردها!$A:$B,2,0)</f>
        <v>#N/A</v>
      </c>
      <c r="Y7389" t="e">
        <f>VLOOKUP(T7389,[3]رکوردها!$A:$D,4,0)</f>
        <v>#N/A</v>
      </c>
      <c r="Z7389" t="e">
        <f>VLOOKUP(T7389,[3]رکوردها!$A:$C,3,0)</f>
        <v>#N/A</v>
      </c>
      <c r="AA7389" t="e">
        <f>VLOOKUP(T7389,[3]رکوردها!$A:$F,6,0)</f>
        <v>#N/A</v>
      </c>
      <c r="AB7389" t="e">
        <f>VLOOKUP(T7389,[3]رکوردها!$A:$E,5,0)</f>
        <v>#N/A</v>
      </c>
    </row>
    <row r="7390" spans="1:28" s="41" customFormat="1" hidden="1" x14ac:dyDescent="0.2">
      <c r="A7390" s="36">
        <v>147252</v>
      </c>
      <c r="B7390" s="36">
        <v>1458</v>
      </c>
      <c r="C7390" s="36">
        <v>1460</v>
      </c>
      <c r="D7390" s="36" t="str">
        <f>VLOOKUP(C7390,Piv.Analysis!A:AA,27,0)</f>
        <v>حقوق و دستمزد</v>
      </c>
      <c r="E7390" s="36"/>
      <c r="F7390" s="37" t="s">
        <v>103</v>
      </c>
      <c r="G7390" s="37" t="s">
        <v>4409</v>
      </c>
      <c r="H7390" s="38">
        <v>0</v>
      </c>
      <c r="I7390" s="38">
        <v>8725161</v>
      </c>
      <c r="J7390" s="38">
        <f t="shared" si="155"/>
        <v>-8725161</v>
      </c>
      <c r="K7390" s="38"/>
      <c r="L7390" s="49"/>
      <c r="M7390" s="37" t="s">
        <v>4388</v>
      </c>
      <c r="N7390" s="37" t="s">
        <v>4389</v>
      </c>
      <c r="O7390" s="37" t="s">
        <v>4404</v>
      </c>
      <c r="P7390" s="37" t="s">
        <v>4405</v>
      </c>
      <c r="Q7390" s="37" t="s">
        <v>4406</v>
      </c>
      <c r="R7390" s="37" t="s">
        <v>4407</v>
      </c>
      <c r="S7390" s="37" t="s">
        <v>4408</v>
      </c>
      <c r="T7390" s="37" t="s">
        <v>4403</v>
      </c>
      <c r="U7390" s="1" t="e">
        <f>VLOOKUP(T7390,[2]VAT!$A:$D,1,0)</f>
        <v>#N/A</v>
      </c>
      <c r="V7390" s="37" t="s">
        <v>4395</v>
      </c>
      <c r="W7390" s="37" t="s">
        <v>4387</v>
      </c>
      <c r="X7390" t="e">
        <f>VLOOKUP(T7390,[3]رکوردها!$A:$B,2,0)</f>
        <v>#N/A</v>
      </c>
      <c r="Y7390" t="e">
        <f>VLOOKUP(T7390,[3]رکوردها!$A:$D,4,0)</f>
        <v>#N/A</v>
      </c>
      <c r="Z7390" t="e">
        <f>VLOOKUP(T7390,[3]رکوردها!$A:$C,3,0)</f>
        <v>#N/A</v>
      </c>
      <c r="AA7390" t="e">
        <f>VLOOKUP(T7390,[3]رکوردها!$A:$F,6,0)</f>
        <v>#N/A</v>
      </c>
      <c r="AB7390" t="e">
        <f>VLOOKUP(T7390,[3]رکوردها!$A:$E,5,0)</f>
        <v>#N/A</v>
      </c>
    </row>
    <row r="7391" spans="1:28" s="41" customFormat="1" hidden="1" x14ac:dyDescent="0.2">
      <c r="A7391" s="36">
        <v>146765</v>
      </c>
      <c r="B7391" s="36">
        <v>1289</v>
      </c>
      <c r="C7391" s="36">
        <v>1428</v>
      </c>
      <c r="D7391" s="36" t="str">
        <f>VLOOKUP(C7391,Piv.Analysis!A:AA,27,0)</f>
        <v>حقوق و دستمزد</v>
      </c>
      <c r="E7391" s="36"/>
      <c r="F7391" s="37" t="s">
        <v>11</v>
      </c>
      <c r="G7391" s="37" t="s">
        <v>4410</v>
      </c>
      <c r="H7391" s="38">
        <v>4140000</v>
      </c>
      <c r="I7391" s="38">
        <v>0</v>
      </c>
      <c r="J7391" s="38">
        <f t="shared" si="155"/>
        <v>4140000</v>
      </c>
      <c r="K7391" s="38"/>
      <c r="L7391" s="49"/>
      <c r="M7391" s="37" t="s">
        <v>4388</v>
      </c>
      <c r="N7391" s="37" t="s">
        <v>4389</v>
      </c>
      <c r="O7391" s="37" t="s">
        <v>4404</v>
      </c>
      <c r="P7391" s="37" t="s">
        <v>4405</v>
      </c>
      <c r="Q7391" s="37" t="s">
        <v>4411</v>
      </c>
      <c r="R7391" s="37" t="s">
        <v>4412</v>
      </c>
      <c r="S7391" s="37" t="s">
        <v>4408</v>
      </c>
      <c r="T7391" s="37" t="s">
        <v>4403</v>
      </c>
      <c r="U7391" s="1" t="e">
        <f>VLOOKUP(T7391,[2]VAT!$A:$D,1,0)</f>
        <v>#N/A</v>
      </c>
      <c r="V7391" s="37" t="s">
        <v>4395</v>
      </c>
      <c r="W7391" s="37" t="s">
        <v>4387</v>
      </c>
      <c r="X7391" t="e">
        <f>VLOOKUP(T7391,[3]رکوردها!$A:$B,2,0)</f>
        <v>#N/A</v>
      </c>
      <c r="Y7391" t="e">
        <f>VLOOKUP(T7391,[3]رکوردها!$A:$D,4,0)</f>
        <v>#N/A</v>
      </c>
      <c r="Z7391" t="e">
        <f>VLOOKUP(T7391,[3]رکوردها!$A:$C,3,0)</f>
        <v>#N/A</v>
      </c>
      <c r="AA7391" t="e">
        <f>VLOOKUP(T7391,[3]رکوردها!$A:$F,6,0)</f>
        <v>#N/A</v>
      </c>
      <c r="AB7391" t="e">
        <f>VLOOKUP(T7391,[3]رکوردها!$A:$E,5,0)</f>
        <v>#N/A</v>
      </c>
    </row>
    <row r="7392" spans="1:28" s="41" customFormat="1" hidden="1" x14ac:dyDescent="0.2">
      <c r="A7392" s="36">
        <v>147253</v>
      </c>
      <c r="B7392" s="36">
        <v>1458</v>
      </c>
      <c r="C7392" s="36">
        <v>1460</v>
      </c>
      <c r="D7392" s="36" t="str">
        <f>VLOOKUP(C7392,Piv.Analysis!A:AA,27,0)</f>
        <v>حقوق و دستمزد</v>
      </c>
      <c r="E7392" s="36"/>
      <c r="F7392" s="37" t="s">
        <v>103</v>
      </c>
      <c r="G7392" s="37" t="s">
        <v>4409</v>
      </c>
      <c r="H7392" s="38">
        <v>0</v>
      </c>
      <c r="I7392" s="38">
        <v>7478710</v>
      </c>
      <c r="J7392" s="38">
        <f t="shared" si="155"/>
        <v>-7478710</v>
      </c>
      <c r="K7392" s="38"/>
      <c r="L7392" s="49"/>
      <c r="M7392" s="37" t="s">
        <v>4388</v>
      </c>
      <c r="N7392" s="37" t="s">
        <v>4389</v>
      </c>
      <c r="O7392" s="37" t="s">
        <v>4404</v>
      </c>
      <c r="P7392" s="37" t="s">
        <v>4405</v>
      </c>
      <c r="Q7392" s="37" t="s">
        <v>4411</v>
      </c>
      <c r="R7392" s="37" t="s">
        <v>4412</v>
      </c>
      <c r="S7392" s="37" t="s">
        <v>4408</v>
      </c>
      <c r="T7392" s="37" t="s">
        <v>4403</v>
      </c>
      <c r="U7392" s="1" t="e">
        <f>VLOOKUP(T7392,[2]VAT!$A:$D,1,0)</f>
        <v>#N/A</v>
      </c>
      <c r="V7392" s="37" t="s">
        <v>4395</v>
      </c>
      <c r="W7392" s="37" t="s">
        <v>4387</v>
      </c>
      <c r="X7392" t="e">
        <f>VLOOKUP(T7392,[3]رکوردها!$A:$B,2,0)</f>
        <v>#N/A</v>
      </c>
      <c r="Y7392" t="e">
        <f>VLOOKUP(T7392,[3]رکوردها!$A:$D,4,0)</f>
        <v>#N/A</v>
      </c>
      <c r="Z7392" t="e">
        <f>VLOOKUP(T7392,[3]رکوردها!$A:$C,3,0)</f>
        <v>#N/A</v>
      </c>
      <c r="AA7392" t="e">
        <f>VLOOKUP(T7392,[3]رکوردها!$A:$F,6,0)</f>
        <v>#N/A</v>
      </c>
      <c r="AB7392" t="e">
        <f>VLOOKUP(T7392,[3]رکوردها!$A:$E,5,0)</f>
        <v>#N/A</v>
      </c>
    </row>
    <row r="7393" spans="1:28" s="41" customFormat="1" hidden="1" x14ac:dyDescent="0.2">
      <c r="A7393" s="36">
        <v>146790</v>
      </c>
      <c r="B7393" s="36">
        <v>1290</v>
      </c>
      <c r="C7393" s="36">
        <v>1429</v>
      </c>
      <c r="D7393" s="39" t="s">
        <v>5178</v>
      </c>
      <c r="E7393" s="36"/>
      <c r="F7393" s="37" t="s">
        <v>11</v>
      </c>
      <c r="G7393" s="37" t="s">
        <v>4413</v>
      </c>
      <c r="H7393" s="38">
        <v>364828933</v>
      </c>
      <c r="I7393" s="38">
        <v>0</v>
      </c>
      <c r="J7393" s="38">
        <f t="shared" si="155"/>
        <v>364828933</v>
      </c>
      <c r="K7393" s="38"/>
      <c r="L7393" s="49"/>
      <c r="M7393" s="37" t="s">
        <v>4388</v>
      </c>
      <c r="N7393" s="37" t="s">
        <v>4389</v>
      </c>
      <c r="O7393" s="37" t="s">
        <v>4390</v>
      </c>
      <c r="P7393" s="37" t="s">
        <v>4391</v>
      </c>
      <c r="Q7393" s="37" t="s">
        <v>4415</v>
      </c>
      <c r="R7393" s="37" t="s">
        <v>4416</v>
      </c>
      <c r="S7393" s="37" t="s">
        <v>4417</v>
      </c>
      <c r="T7393" s="37" t="s">
        <v>4414</v>
      </c>
      <c r="U7393" s="1" t="e">
        <f>VLOOKUP(T7393,[2]VAT!$A:$D,1,0)</f>
        <v>#N/A</v>
      </c>
      <c r="V7393" s="37" t="s">
        <v>4395</v>
      </c>
      <c r="W7393" s="37" t="s">
        <v>4387</v>
      </c>
      <c r="X7393" t="e">
        <f>VLOOKUP(T7393,[3]رکوردها!$A:$B,2,0)</f>
        <v>#N/A</v>
      </c>
      <c r="Y7393" t="e">
        <f>VLOOKUP(T7393,[3]رکوردها!$A:$D,4,0)</f>
        <v>#N/A</v>
      </c>
      <c r="Z7393" t="e">
        <f>VLOOKUP(T7393,[3]رکوردها!$A:$C,3,0)</f>
        <v>#N/A</v>
      </c>
      <c r="AA7393" t="e">
        <f>VLOOKUP(T7393,[3]رکوردها!$A:$F,6,0)</f>
        <v>#N/A</v>
      </c>
      <c r="AB7393" t="e">
        <f>VLOOKUP(T7393,[3]رکوردها!$A:$E,5,0)</f>
        <v>#N/A</v>
      </c>
    </row>
    <row r="7394" spans="1:28" s="41" customFormat="1" hidden="1" x14ac:dyDescent="0.2">
      <c r="A7394" s="36">
        <v>175179</v>
      </c>
      <c r="B7394" s="36">
        <v>1513</v>
      </c>
      <c r="C7394" s="36">
        <v>1699</v>
      </c>
      <c r="D7394" s="39" t="s">
        <v>5178</v>
      </c>
      <c r="E7394" s="36"/>
      <c r="F7394" s="37" t="s">
        <v>15</v>
      </c>
      <c r="G7394" s="37" t="s">
        <v>4418</v>
      </c>
      <c r="H7394" s="38">
        <v>359269492</v>
      </c>
      <c r="I7394" s="38">
        <v>0</v>
      </c>
      <c r="J7394" s="38">
        <f t="shared" si="155"/>
        <v>359269492</v>
      </c>
      <c r="K7394" s="38"/>
      <c r="L7394" s="49"/>
      <c r="M7394" s="37" t="s">
        <v>4388</v>
      </c>
      <c r="N7394" s="37" t="s">
        <v>4389</v>
      </c>
      <c r="O7394" s="37" t="s">
        <v>4390</v>
      </c>
      <c r="P7394" s="37" t="s">
        <v>4391</v>
      </c>
      <c r="Q7394" s="37" t="s">
        <v>4415</v>
      </c>
      <c r="R7394" s="37" t="s">
        <v>4416</v>
      </c>
      <c r="S7394" s="37" t="s">
        <v>4417</v>
      </c>
      <c r="T7394" s="37" t="s">
        <v>4414</v>
      </c>
      <c r="U7394" s="1" t="e">
        <f>VLOOKUP(T7394,[2]VAT!$A:$D,1,0)</f>
        <v>#N/A</v>
      </c>
      <c r="V7394" s="37" t="s">
        <v>4395</v>
      </c>
      <c r="W7394" s="37" t="s">
        <v>4387</v>
      </c>
      <c r="X7394" t="e">
        <f>VLOOKUP(T7394,[3]رکوردها!$A:$B,2,0)</f>
        <v>#N/A</v>
      </c>
      <c r="Y7394" t="e">
        <f>VLOOKUP(T7394,[3]رکوردها!$A:$D,4,0)</f>
        <v>#N/A</v>
      </c>
      <c r="Z7394" t="e">
        <f>VLOOKUP(T7394,[3]رکوردها!$A:$C,3,0)</f>
        <v>#N/A</v>
      </c>
      <c r="AA7394" t="e">
        <f>VLOOKUP(T7394,[3]رکوردها!$A:$F,6,0)</f>
        <v>#N/A</v>
      </c>
      <c r="AB7394" t="e">
        <f>VLOOKUP(T7394,[3]رکوردها!$A:$E,5,0)</f>
        <v>#N/A</v>
      </c>
    </row>
    <row r="7395" spans="1:28" s="41" customFormat="1" hidden="1" x14ac:dyDescent="0.2">
      <c r="A7395" s="36">
        <v>177073</v>
      </c>
      <c r="B7395" s="36">
        <v>1668</v>
      </c>
      <c r="C7395" s="36">
        <v>1845</v>
      </c>
      <c r="D7395" s="39" t="s">
        <v>5178</v>
      </c>
      <c r="E7395" s="36"/>
      <c r="F7395" s="37" t="s">
        <v>0</v>
      </c>
      <c r="G7395" s="37" t="s">
        <v>4419</v>
      </c>
      <c r="H7395" s="38">
        <v>312999481</v>
      </c>
      <c r="I7395" s="38">
        <v>0</v>
      </c>
      <c r="J7395" s="38">
        <f t="shared" si="155"/>
        <v>312999481</v>
      </c>
      <c r="K7395" s="38"/>
      <c r="L7395" s="49"/>
      <c r="M7395" s="37" t="s">
        <v>4388</v>
      </c>
      <c r="N7395" s="37" t="s">
        <v>4389</v>
      </c>
      <c r="O7395" s="37" t="s">
        <v>4390</v>
      </c>
      <c r="P7395" s="37" t="s">
        <v>4391</v>
      </c>
      <c r="Q7395" s="37" t="s">
        <v>4415</v>
      </c>
      <c r="R7395" s="37" t="s">
        <v>4416</v>
      </c>
      <c r="S7395" s="37" t="s">
        <v>4417</v>
      </c>
      <c r="T7395" s="37" t="s">
        <v>4414</v>
      </c>
      <c r="U7395" s="1" t="e">
        <f>VLOOKUP(T7395,[2]VAT!$A:$D,1,0)</f>
        <v>#N/A</v>
      </c>
      <c r="V7395" s="37" t="s">
        <v>4395</v>
      </c>
      <c r="W7395" s="37" t="s">
        <v>4387</v>
      </c>
      <c r="X7395" t="e">
        <f>VLOOKUP(T7395,[3]رکوردها!$A:$B,2,0)</f>
        <v>#N/A</v>
      </c>
      <c r="Y7395" t="e">
        <f>VLOOKUP(T7395,[3]رکوردها!$A:$D,4,0)</f>
        <v>#N/A</v>
      </c>
      <c r="Z7395" t="e">
        <f>VLOOKUP(T7395,[3]رکوردها!$A:$C,3,0)</f>
        <v>#N/A</v>
      </c>
      <c r="AA7395" t="e">
        <f>VLOOKUP(T7395,[3]رکوردها!$A:$F,6,0)</f>
        <v>#N/A</v>
      </c>
      <c r="AB7395" t="e">
        <f>VLOOKUP(T7395,[3]رکوردها!$A:$E,5,0)</f>
        <v>#N/A</v>
      </c>
    </row>
    <row r="7396" spans="1:28" hidden="1" x14ac:dyDescent="0.2">
      <c r="A7396" s="42">
        <v>180305</v>
      </c>
      <c r="B7396" s="42">
        <v>1644</v>
      </c>
      <c r="C7396" s="42">
        <v>1893</v>
      </c>
      <c r="D7396" s="43" t="s">
        <v>5197</v>
      </c>
      <c r="E7396" s="42"/>
      <c r="F7396" s="44" t="s">
        <v>222</v>
      </c>
      <c r="G7396" s="44" t="s">
        <v>4420</v>
      </c>
      <c r="H7396" s="45">
        <v>4000000</v>
      </c>
      <c r="I7396" s="45">
        <v>0</v>
      </c>
      <c r="J7396" s="45">
        <f t="shared" si="155"/>
        <v>4000000</v>
      </c>
      <c r="K7396" s="45"/>
      <c r="L7396" s="49"/>
      <c r="M7396" s="44" t="s">
        <v>4388</v>
      </c>
      <c r="N7396" s="44" t="s">
        <v>4389</v>
      </c>
      <c r="O7396" s="44" t="s">
        <v>4390</v>
      </c>
      <c r="P7396" s="44" t="s">
        <v>4391</v>
      </c>
      <c r="Q7396" s="44" t="s">
        <v>4422</v>
      </c>
      <c r="R7396" s="44" t="s">
        <v>4423</v>
      </c>
      <c r="S7396" s="44" t="s">
        <v>4424</v>
      </c>
      <c r="T7396" s="44" t="s">
        <v>4421</v>
      </c>
      <c r="U7396" s="1" t="e">
        <f>VLOOKUP(T7396,[2]VAT!$A:$D,1,0)</f>
        <v>#N/A</v>
      </c>
      <c r="V7396" s="44" t="s">
        <v>4395</v>
      </c>
      <c r="W7396" s="44" t="s">
        <v>4387</v>
      </c>
      <c r="X7396" t="e">
        <f>VLOOKUP(T7396,[3]رکوردها!$A:$B,2,0)</f>
        <v>#N/A</v>
      </c>
      <c r="Y7396" t="e">
        <f>VLOOKUP(T7396,[3]رکوردها!$A:$D,4,0)</f>
        <v>#N/A</v>
      </c>
      <c r="Z7396" t="e">
        <f>VLOOKUP(T7396,[3]رکوردها!$A:$C,3,0)</f>
        <v>#N/A</v>
      </c>
      <c r="AA7396" t="e">
        <f>VLOOKUP(T7396,[3]رکوردها!$A:$F,6,0)</f>
        <v>#N/A</v>
      </c>
      <c r="AB7396" t="e">
        <f>VLOOKUP(T7396,[3]رکوردها!$A:$E,5,0)</f>
        <v>#N/A</v>
      </c>
    </row>
    <row r="7397" spans="1:28" hidden="1" x14ac:dyDescent="0.2">
      <c r="A7397" s="42">
        <v>139415</v>
      </c>
      <c r="B7397" s="42">
        <v>1174</v>
      </c>
      <c r="C7397" s="42">
        <v>1057</v>
      </c>
      <c r="D7397" s="43" t="s">
        <v>5197</v>
      </c>
      <c r="E7397" s="43"/>
      <c r="F7397" s="44" t="s">
        <v>2172</v>
      </c>
      <c r="G7397" s="44" t="s">
        <v>4425</v>
      </c>
      <c r="H7397" s="45">
        <v>400000</v>
      </c>
      <c r="I7397" s="45">
        <v>0</v>
      </c>
      <c r="J7397" s="45">
        <f t="shared" si="155"/>
        <v>400000</v>
      </c>
      <c r="K7397" s="45"/>
      <c r="L7397" s="49"/>
      <c r="M7397" s="44" t="s">
        <v>4388</v>
      </c>
      <c r="N7397" s="44" t="s">
        <v>4389</v>
      </c>
      <c r="O7397" s="44" t="s">
        <v>4427</v>
      </c>
      <c r="P7397" s="44" t="s">
        <v>4428</v>
      </c>
      <c r="Q7397" s="44" t="s">
        <v>4429</v>
      </c>
      <c r="R7397" s="44" t="s">
        <v>4430</v>
      </c>
      <c r="S7397" s="44" t="s">
        <v>4431</v>
      </c>
      <c r="T7397" s="44" t="s">
        <v>4426</v>
      </c>
      <c r="U7397" s="1" t="e">
        <f>VLOOKUP(T7397,[2]VAT!$A:$D,1,0)</f>
        <v>#N/A</v>
      </c>
      <c r="V7397" s="44" t="s">
        <v>4395</v>
      </c>
      <c r="W7397" s="44" t="s">
        <v>4387</v>
      </c>
      <c r="X7397" t="e">
        <f>VLOOKUP(T7397,[3]رکوردها!$A:$B,2,0)</f>
        <v>#N/A</v>
      </c>
      <c r="Y7397" t="e">
        <f>VLOOKUP(T7397,[3]رکوردها!$A:$D,4,0)</f>
        <v>#N/A</v>
      </c>
      <c r="Z7397" t="e">
        <f>VLOOKUP(T7397,[3]رکوردها!$A:$C,3,0)</f>
        <v>#N/A</v>
      </c>
      <c r="AA7397" t="e">
        <f>VLOOKUP(T7397,[3]رکوردها!$A:$F,6,0)</f>
        <v>#N/A</v>
      </c>
      <c r="AB7397" t="e">
        <f>VLOOKUP(T7397,[3]رکوردها!$A:$E,5,0)</f>
        <v>#N/A</v>
      </c>
    </row>
    <row r="7398" spans="1:28" hidden="1" x14ac:dyDescent="0.2">
      <c r="A7398" s="42">
        <v>139418</v>
      </c>
      <c r="B7398" s="42">
        <v>1174</v>
      </c>
      <c r="C7398" s="42">
        <v>1057</v>
      </c>
      <c r="D7398" s="43" t="s">
        <v>5197</v>
      </c>
      <c r="E7398" s="43"/>
      <c r="F7398" s="44" t="s">
        <v>2172</v>
      </c>
      <c r="G7398" s="44" t="s">
        <v>4432</v>
      </c>
      <c r="H7398" s="45">
        <v>375000</v>
      </c>
      <c r="I7398" s="45">
        <v>0</v>
      </c>
      <c r="J7398" s="45">
        <f t="shared" si="155"/>
        <v>375000</v>
      </c>
      <c r="K7398" s="45"/>
      <c r="L7398" s="49"/>
      <c r="M7398" s="44" t="s">
        <v>4388</v>
      </c>
      <c r="N7398" s="44" t="s">
        <v>4389</v>
      </c>
      <c r="O7398" s="44" t="s">
        <v>4427</v>
      </c>
      <c r="P7398" s="44" t="s">
        <v>4428</v>
      </c>
      <c r="Q7398" s="44" t="s">
        <v>4429</v>
      </c>
      <c r="R7398" s="44" t="s">
        <v>4430</v>
      </c>
      <c r="S7398" s="44" t="s">
        <v>4431</v>
      </c>
      <c r="T7398" s="44" t="s">
        <v>4426</v>
      </c>
      <c r="U7398" s="1" t="e">
        <f>VLOOKUP(T7398,[2]VAT!$A:$D,1,0)</f>
        <v>#N/A</v>
      </c>
      <c r="V7398" s="44" t="s">
        <v>4395</v>
      </c>
      <c r="W7398" s="44" t="s">
        <v>4387</v>
      </c>
      <c r="X7398" t="e">
        <f>VLOOKUP(T7398,[3]رکوردها!$A:$B,2,0)</f>
        <v>#N/A</v>
      </c>
      <c r="Y7398" t="e">
        <f>VLOOKUP(T7398,[3]رکوردها!$A:$D,4,0)</f>
        <v>#N/A</v>
      </c>
      <c r="Z7398" t="e">
        <f>VLOOKUP(T7398,[3]رکوردها!$A:$C,3,0)</f>
        <v>#N/A</v>
      </c>
      <c r="AA7398" t="e">
        <f>VLOOKUP(T7398,[3]رکوردها!$A:$F,6,0)</f>
        <v>#N/A</v>
      </c>
      <c r="AB7398" t="e">
        <f>VLOOKUP(T7398,[3]رکوردها!$A:$E,5,0)</f>
        <v>#N/A</v>
      </c>
    </row>
    <row r="7399" spans="1:28" hidden="1" x14ac:dyDescent="0.2">
      <c r="A7399" s="42">
        <v>139424</v>
      </c>
      <c r="B7399" s="42">
        <v>1174</v>
      </c>
      <c r="C7399" s="42">
        <v>1057</v>
      </c>
      <c r="D7399" s="43" t="s">
        <v>5197</v>
      </c>
      <c r="E7399" s="43"/>
      <c r="F7399" s="44" t="s">
        <v>2172</v>
      </c>
      <c r="G7399" s="44" t="s">
        <v>4433</v>
      </c>
      <c r="H7399" s="45">
        <v>315000</v>
      </c>
      <c r="I7399" s="45">
        <v>0</v>
      </c>
      <c r="J7399" s="45">
        <f t="shared" si="155"/>
        <v>315000</v>
      </c>
      <c r="K7399" s="45"/>
      <c r="L7399" s="49"/>
      <c r="M7399" s="44" t="s">
        <v>4388</v>
      </c>
      <c r="N7399" s="44" t="s">
        <v>4389</v>
      </c>
      <c r="O7399" s="44" t="s">
        <v>4427</v>
      </c>
      <c r="P7399" s="44" t="s">
        <v>4428</v>
      </c>
      <c r="Q7399" s="44" t="s">
        <v>4429</v>
      </c>
      <c r="R7399" s="44" t="s">
        <v>4430</v>
      </c>
      <c r="S7399" s="44" t="s">
        <v>4431</v>
      </c>
      <c r="T7399" s="44" t="s">
        <v>4426</v>
      </c>
      <c r="U7399" s="1" t="e">
        <f>VLOOKUP(T7399,[2]VAT!$A:$D,1,0)</f>
        <v>#N/A</v>
      </c>
      <c r="V7399" s="44" t="s">
        <v>4395</v>
      </c>
      <c r="W7399" s="44" t="s">
        <v>4387</v>
      </c>
      <c r="X7399" t="e">
        <f>VLOOKUP(T7399,[3]رکوردها!$A:$B,2,0)</f>
        <v>#N/A</v>
      </c>
      <c r="Y7399" t="e">
        <f>VLOOKUP(T7399,[3]رکوردها!$A:$D,4,0)</f>
        <v>#N/A</v>
      </c>
      <c r="Z7399" t="e">
        <f>VLOOKUP(T7399,[3]رکوردها!$A:$C,3,0)</f>
        <v>#N/A</v>
      </c>
      <c r="AA7399" t="e">
        <f>VLOOKUP(T7399,[3]رکوردها!$A:$F,6,0)</f>
        <v>#N/A</v>
      </c>
      <c r="AB7399" t="e">
        <f>VLOOKUP(T7399,[3]رکوردها!$A:$E,5,0)</f>
        <v>#N/A</v>
      </c>
    </row>
    <row r="7400" spans="1:28" hidden="1" x14ac:dyDescent="0.2">
      <c r="A7400" s="42">
        <v>139425</v>
      </c>
      <c r="B7400" s="42">
        <v>1174</v>
      </c>
      <c r="C7400" s="42">
        <v>1057</v>
      </c>
      <c r="D7400" s="43" t="s">
        <v>5197</v>
      </c>
      <c r="E7400" s="43"/>
      <c r="F7400" s="44" t="s">
        <v>2172</v>
      </c>
      <c r="G7400" s="44" t="s">
        <v>4433</v>
      </c>
      <c r="H7400" s="45">
        <v>170000</v>
      </c>
      <c r="I7400" s="45">
        <v>0</v>
      </c>
      <c r="J7400" s="45">
        <f t="shared" si="155"/>
        <v>170000</v>
      </c>
      <c r="K7400" s="45"/>
      <c r="L7400" s="49"/>
      <c r="M7400" s="44" t="s">
        <v>4388</v>
      </c>
      <c r="N7400" s="44" t="s">
        <v>4389</v>
      </c>
      <c r="O7400" s="44" t="s">
        <v>4427</v>
      </c>
      <c r="P7400" s="44" t="s">
        <v>4428</v>
      </c>
      <c r="Q7400" s="44" t="s">
        <v>4429</v>
      </c>
      <c r="R7400" s="44" t="s">
        <v>4430</v>
      </c>
      <c r="S7400" s="44" t="s">
        <v>4431</v>
      </c>
      <c r="T7400" s="44" t="s">
        <v>4426</v>
      </c>
      <c r="U7400" s="1" t="e">
        <f>VLOOKUP(T7400,[2]VAT!$A:$D,1,0)</f>
        <v>#N/A</v>
      </c>
      <c r="V7400" s="44" t="s">
        <v>4395</v>
      </c>
      <c r="W7400" s="44" t="s">
        <v>4387</v>
      </c>
      <c r="X7400" t="e">
        <f>VLOOKUP(T7400,[3]رکوردها!$A:$B,2,0)</f>
        <v>#N/A</v>
      </c>
      <c r="Y7400" t="e">
        <f>VLOOKUP(T7400,[3]رکوردها!$A:$D,4,0)</f>
        <v>#N/A</v>
      </c>
      <c r="Z7400" t="e">
        <f>VLOOKUP(T7400,[3]رکوردها!$A:$C,3,0)</f>
        <v>#N/A</v>
      </c>
      <c r="AA7400" t="e">
        <f>VLOOKUP(T7400,[3]رکوردها!$A:$F,6,0)</f>
        <v>#N/A</v>
      </c>
      <c r="AB7400" t="e">
        <f>VLOOKUP(T7400,[3]رکوردها!$A:$E,5,0)</f>
        <v>#N/A</v>
      </c>
    </row>
    <row r="7401" spans="1:28" hidden="1" x14ac:dyDescent="0.2">
      <c r="A7401" s="42">
        <v>141865</v>
      </c>
      <c r="B7401" s="42">
        <v>1216</v>
      </c>
      <c r="C7401" s="42">
        <v>1265</v>
      </c>
      <c r="D7401" s="43" t="s">
        <v>5197</v>
      </c>
      <c r="E7401" s="43"/>
      <c r="F7401" s="44" t="s">
        <v>1149</v>
      </c>
      <c r="G7401" s="44" t="s">
        <v>4434</v>
      </c>
      <c r="H7401" s="45">
        <v>1500000</v>
      </c>
      <c r="I7401" s="45">
        <v>0</v>
      </c>
      <c r="J7401" s="45">
        <f t="shared" si="155"/>
        <v>1500000</v>
      </c>
      <c r="K7401" s="45"/>
      <c r="L7401" s="49"/>
      <c r="M7401" s="44" t="s">
        <v>4388</v>
      </c>
      <c r="N7401" s="44" t="s">
        <v>4389</v>
      </c>
      <c r="O7401" s="44" t="s">
        <v>4427</v>
      </c>
      <c r="P7401" s="44" t="s">
        <v>4428</v>
      </c>
      <c r="Q7401" s="44" t="s">
        <v>4429</v>
      </c>
      <c r="R7401" s="44" t="s">
        <v>4430</v>
      </c>
      <c r="S7401" s="44" t="s">
        <v>4431</v>
      </c>
      <c r="T7401" s="44" t="s">
        <v>4426</v>
      </c>
      <c r="U7401" s="1" t="e">
        <f>VLOOKUP(T7401,[2]VAT!$A:$D,1,0)</f>
        <v>#N/A</v>
      </c>
      <c r="V7401" s="44" t="s">
        <v>4395</v>
      </c>
      <c r="W7401" s="44" t="s">
        <v>4387</v>
      </c>
      <c r="X7401" t="e">
        <f>VLOOKUP(T7401,[3]رکوردها!$A:$B,2,0)</f>
        <v>#N/A</v>
      </c>
      <c r="Y7401" t="e">
        <f>VLOOKUP(T7401,[3]رکوردها!$A:$D,4,0)</f>
        <v>#N/A</v>
      </c>
      <c r="Z7401" t="e">
        <f>VLOOKUP(T7401,[3]رکوردها!$A:$C,3,0)</f>
        <v>#N/A</v>
      </c>
      <c r="AA7401" t="e">
        <f>VLOOKUP(T7401,[3]رکوردها!$A:$F,6,0)</f>
        <v>#N/A</v>
      </c>
      <c r="AB7401" t="e">
        <f>VLOOKUP(T7401,[3]رکوردها!$A:$E,5,0)</f>
        <v>#N/A</v>
      </c>
    </row>
    <row r="7402" spans="1:28" hidden="1" x14ac:dyDescent="0.2">
      <c r="A7402" s="42">
        <v>141884</v>
      </c>
      <c r="B7402" s="42">
        <v>1254</v>
      </c>
      <c r="C7402" s="42">
        <v>1268</v>
      </c>
      <c r="D7402" s="43" t="s">
        <v>5197</v>
      </c>
      <c r="E7402" s="43"/>
      <c r="F7402" s="44" t="s">
        <v>22</v>
      </c>
      <c r="G7402" s="44" t="s">
        <v>4435</v>
      </c>
      <c r="H7402" s="45">
        <v>2005000</v>
      </c>
      <c r="I7402" s="45">
        <v>0</v>
      </c>
      <c r="J7402" s="45">
        <f t="shared" si="155"/>
        <v>2005000</v>
      </c>
      <c r="K7402" s="45"/>
      <c r="L7402" s="49"/>
      <c r="M7402" s="44" t="s">
        <v>4388</v>
      </c>
      <c r="N7402" s="44" t="s">
        <v>4389</v>
      </c>
      <c r="O7402" s="44" t="s">
        <v>4427</v>
      </c>
      <c r="P7402" s="44" t="s">
        <v>4428</v>
      </c>
      <c r="Q7402" s="44" t="s">
        <v>4429</v>
      </c>
      <c r="R7402" s="44" t="s">
        <v>4430</v>
      </c>
      <c r="S7402" s="44" t="s">
        <v>4431</v>
      </c>
      <c r="T7402" s="44" t="s">
        <v>4426</v>
      </c>
      <c r="U7402" s="1" t="e">
        <f>VLOOKUP(T7402,[2]VAT!$A:$D,1,0)</f>
        <v>#N/A</v>
      </c>
      <c r="V7402" s="44" t="s">
        <v>4395</v>
      </c>
      <c r="W7402" s="44" t="s">
        <v>4387</v>
      </c>
      <c r="X7402" t="e">
        <f>VLOOKUP(T7402,[3]رکوردها!$A:$B,2,0)</f>
        <v>#N/A</v>
      </c>
      <c r="Y7402" t="e">
        <f>VLOOKUP(T7402,[3]رکوردها!$A:$D,4,0)</f>
        <v>#N/A</v>
      </c>
      <c r="Z7402" t="e">
        <f>VLOOKUP(T7402,[3]رکوردها!$A:$C,3,0)</f>
        <v>#N/A</v>
      </c>
      <c r="AA7402" t="e">
        <f>VLOOKUP(T7402,[3]رکوردها!$A:$F,6,0)</f>
        <v>#N/A</v>
      </c>
      <c r="AB7402" t="e">
        <f>VLOOKUP(T7402,[3]رکوردها!$A:$E,5,0)</f>
        <v>#N/A</v>
      </c>
    </row>
    <row r="7403" spans="1:28" hidden="1" x14ac:dyDescent="0.2">
      <c r="A7403" s="42">
        <v>141886</v>
      </c>
      <c r="B7403" s="42">
        <v>1254</v>
      </c>
      <c r="C7403" s="42">
        <v>1268</v>
      </c>
      <c r="D7403" s="43" t="s">
        <v>5197</v>
      </c>
      <c r="E7403" s="43"/>
      <c r="F7403" s="44" t="s">
        <v>22</v>
      </c>
      <c r="G7403" s="44" t="s">
        <v>4436</v>
      </c>
      <c r="H7403" s="45">
        <v>2300000</v>
      </c>
      <c r="I7403" s="45">
        <v>0</v>
      </c>
      <c r="J7403" s="45">
        <f t="shared" si="155"/>
        <v>2300000</v>
      </c>
      <c r="K7403" s="45"/>
      <c r="L7403" s="49"/>
      <c r="M7403" s="44" t="s">
        <v>4388</v>
      </c>
      <c r="N7403" s="44" t="s">
        <v>4389</v>
      </c>
      <c r="O7403" s="44" t="s">
        <v>4427</v>
      </c>
      <c r="P7403" s="44" t="s">
        <v>4428</v>
      </c>
      <c r="Q7403" s="44" t="s">
        <v>4429</v>
      </c>
      <c r="R7403" s="44" t="s">
        <v>4430</v>
      </c>
      <c r="S7403" s="44" t="s">
        <v>4431</v>
      </c>
      <c r="T7403" s="44" t="s">
        <v>4426</v>
      </c>
      <c r="U7403" s="1" t="e">
        <f>VLOOKUP(T7403,[2]VAT!$A:$D,1,0)</f>
        <v>#N/A</v>
      </c>
      <c r="V7403" s="44" t="s">
        <v>4395</v>
      </c>
      <c r="W7403" s="44" t="s">
        <v>4387</v>
      </c>
      <c r="X7403" t="e">
        <f>VLOOKUP(T7403,[3]رکوردها!$A:$B,2,0)</f>
        <v>#N/A</v>
      </c>
      <c r="Y7403" t="e">
        <f>VLOOKUP(T7403,[3]رکوردها!$A:$D,4,0)</f>
        <v>#N/A</v>
      </c>
      <c r="Z7403" t="e">
        <f>VLOOKUP(T7403,[3]رکوردها!$A:$C,3,0)</f>
        <v>#N/A</v>
      </c>
      <c r="AA7403" t="e">
        <f>VLOOKUP(T7403,[3]رکوردها!$A:$F,6,0)</f>
        <v>#N/A</v>
      </c>
      <c r="AB7403" t="e">
        <f>VLOOKUP(T7403,[3]رکوردها!$A:$E,5,0)</f>
        <v>#N/A</v>
      </c>
    </row>
    <row r="7404" spans="1:28" hidden="1" x14ac:dyDescent="0.2">
      <c r="A7404" s="42">
        <v>141887</v>
      </c>
      <c r="B7404" s="42">
        <v>1254</v>
      </c>
      <c r="C7404" s="42">
        <v>1268</v>
      </c>
      <c r="D7404" s="43" t="s">
        <v>5197</v>
      </c>
      <c r="E7404" s="43"/>
      <c r="F7404" s="44" t="s">
        <v>22</v>
      </c>
      <c r="G7404" s="44" t="s">
        <v>4437</v>
      </c>
      <c r="H7404" s="45">
        <v>1500000</v>
      </c>
      <c r="I7404" s="45">
        <v>0</v>
      </c>
      <c r="J7404" s="45">
        <f t="shared" si="155"/>
        <v>1500000</v>
      </c>
      <c r="K7404" s="45"/>
      <c r="L7404" s="49"/>
      <c r="M7404" s="44" t="s">
        <v>4388</v>
      </c>
      <c r="N7404" s="44" t="s">
        <v>4389</v>
      </c>
      <c r="O7404" s="44" t="s">
        <v>4427</v>
      </c>
      <c r="P7404" s="44" t="s">
        <v>4428</v>
      </c>
      <c r="Q7404" s="44" t="s">
        <v>4429</v>
      </c>
      <c r="R7404" s="44" t="s">
        <v>4430</v>
      </c>
      <c r="S7404" s="44" t="s">
        <v>4431</v>
      </c>
      <c r="T7404" s="44" t="s">
        <v>4426</v>
      </c>
      <c r="U7404" s="1" t="e">
        <f>VLOOKUP(T7404,[2]VAT!$A:$D,1,0)</f>
        <v>#N/A</v>
      </c>
      <c r="V7404" s="44" t="s">
        <v>4395</v>
      </c>
      <c r="W7404" s="44" t="s">
        <v>4387</v>
      </c>
      <c r="X7404" t="e">
        <f>VLOOKUP(T7404,[3]رکوردها!$A:$B,2,0)</f>
        <v>#N/A</v>
      </c>
      <c r="Y7404" t="e">
        <f>VLOOKUP(T7404,[3]رکوردها!$A:$D,4,0)</f>
        <v>#N/A</v>
      </c>
      <c r="Z7404" t="e">
        <f>VLOOKUP(T7404,[3]رکوردها!$A:$C,3,0)</f>
        <v>#N/A</v>
      </c>
      <c r="AA7404" t="e">
        <f>VLOOKUP(T7404,[3]رکوردها!$A:$F,6,0)</f>
        <v>#N/A</v>
      </c>
      <c r="AB7404" t="e">
        <f>VLOOKUP(T7404,[3]رکوردها!$A:$E,5,0)</f>
        <v>#N/A</v>
      </c>
    </row>
    <row r="7405" spans="1:28" hidden="1" x14ac:dyDescent="0.2">
      <c r="A7405" s="42">
        <v>141889</v>
      </c>
      <c r="B7405" s="42">
        <v>1254</v>
      </c>
      <c r="C7405" s="42">
        <v>1268</v>
      </c>
      <c r="D7405" s="43" t="s">
        <v>5197</v>
      </c>
      <c r="E7405" s="43"/>
      <c r="F7405" s="44" t="s">
        <v>22</v>
      </c>
      <c r="G7405" s="44" t="s">
        <v>4438</v>
      </c>
      <c r="H7405" s="45">
        <v>1700000</v>
      </c>
      <c r="I7405" s="45">
        <v>0</v>
      </c>
      <c r="J7405" s="45">
        <f t="shared" si="155"/>
        <v>1700000</v>
      </c>
      <c r="K7405" s="45"/>
      <c r="L7405" s="49"/>
      <c r="M7405" s="44" t="s">
        <v>4388</v>
      </c>
      <c r="N7405" s="44" t="s">
        <v>4389</v>
      </c>
      <c r="O7405" s="44" t="s">
        <v>4427</v>
      </c>
      <c r="P7405" s="44" t="s">
        <v>4428</v>
      </c>
      <c r="Q7405" s="44" t="s">
        <v>4429</v>
      </c>
      <c r="R7405" s="44" t="s">
        <v>4430</v>
      </c>
      <c r="S7405" s="44" t="s">
        <v>4431</v>
      </c>
      <c r="T7405" s="44" t="s">
        <v>4426</v>
      </c>
      <c r="U7405" s="1" t="e">
        <f>VLOOKUP(T7405,[2]VAT!$A:$D,1,0)</f>
        <v>#N/A</v>
      </c>
      <c r="V7405" s="44" t="s">
        <v>4395</v>
      </c>
      <c r="W7405" s="44" t="s">
        <v>4387</v>
      </c>
      <c r="X7405" t="e">
        <f>VLOOKUP(T7405,[3]رکوردها!$A:$B,2,0)</f>
        <v>#N/A</v>
      </c>
      <c r="Y7405" t="e">
        <f>VLOOKUP(T7405,[3]رکوردها!$A:$D,4,0)</f>
        <v>#N/A</v>
      </c>
      <c r="Z7405" t="e">
        <f>VLOOKUP(T7405,[3]رکوردها!$A:$C,3,0)</f>
        <v>#N/A</v>
      </c>
      <c r="AA7405" t="e">
        <f>VLOOKUP(T7405,[3]رکوردها!$A:$F,6,0)</f>
        <v>#N/A</v>
      </c>
      <c r="AB7405" t="e">
        <f>VLOOKUP(T7405,[3]رکوردها!$A:$E,5,0)</f>
        <v>#N/A</v>
      </c>
    </row>
    <row r="7406" spans="1:28" hidden="1" x14ac:dyDescent="0.2">
      <c r="A7406" s="42">
        <v>141891</v>
      </c>
      <c r="B7406" s="42">
        <v>1254</v>
      </c>
      <c r="C7406" s="42">
        <v>1268</v>
      </c>
      <c r="D7406" s="43" t="s">
        <v>5197</v>
      </c>
      <c r="E7406" s="43"/>
      <c r="F7406" s="44" t="s">
        <v>22</v>
      </c>
      <c r="G7406" s="44" t="s">
        <v>4439</v>
      </c>
      <c r="H7406" s="45">
        <v>1000000</v>
      </c>
      <c r="I7406" s="45">
        <v>0</v>
      </c>
      <c r="J7406" s="45">
        <f t="shared" si="155"/>
        <v>1000000</v>
      </c>
      <c r="K7406" s="45"/>
      <c r="L7406" s="49"/>
      <c r="M7406" s="44" t="s">
        <v>4388</v>
      </c>
      <c r="N7406" s="44" t="s">
        <v>4389</v>
      </c>
      <c r="O7406" s="44" t="s">
        <v>4427</v>
      </c>
      <c r="P7406" s="44" t="s">
        <v>4428</v>
      </c>
      <c r="Q7406" s="44" t="s">
        <v>4429</v>
      </c>
      <c r="R7406" s="44" t="s">
        <v>4430</v>
      </c>
      <c r="S7406" s="44" t="s">
        <v>4431</v>
      </c>
      <c r="T7406" s="44" t="s">
        <v>4426</v>
      </c>
      <c r="U7406" s="1" t="e">
        <f>VLOOKUP(T7406,[2]VAT!$A:$D,1,0)</f>
        <v>#N/A</v>
      </c>
      <c r="V7406" s="44" t="s">
        <v>4395</v>
      </c>
      <c r="W7406" s="44" t="s">
        <v>4387</v>
      </c>
      <c r="X7406" t="e">
        <f>VLOOKUP(T7406,[3]رکوردها!$A:$B,2,0)</f>
        <v>#N/A</v>
      </c>
      <c r="Y7406" t="e">
        <f>VLOOKUP(T7406,[3]رکوردها!$A:$D,4,0)</f>
        <v>#N/A</v>
      </c>
      <c r="Z7406" t="e">
        <f>VLOOKUP(T7406,[3]رکوردها!$A:$C,3,0)</f>
        <v>#N/A</v>
      </c>
      <c r="AA7406" t="e">
        <f>VLOOKUP(T7406,[3]رکوردها!$A:$F,6,0)</f>
        <v>#N/A</v>
      </c>
      <c r="AB7406" t="e">
        <f>VLOOKUP(T7406,[3]رکوردها!$A:$E,5,0)</f>
        <v>#N/A</v>
      </c>
    </row>
    <row r="7407" spans="1:28" hidden="1" x14ac:dyDescent="0.2">
      <c r="A7407" s="42">
        <v>141919</v>
      </c>
      <c r="B7407" s="42">
        <v>1275</v>
      </c>
      <c r="C7407" s="42">
        <v>1270</v>
      </c>
      <c r="D7407" s="43" t="s">
        <v>5197</v>
      </c>
      <c r="E7407" s="43"/>
      <c r="F7407" s="44" t="s">
        <v>1799</v>
      </c>
      <c r="G7407" s="44" t="s">
        <v>4440</v>
      </c>
      <c r="H7407" s="45">
        <v>605000</v>
      </c>
      <c r="I7407" s="45">
        <v>0</v>
      </c>
      <c r="J7407" s="45">
        <f t="shared" si="155"/>
        <v>605000</v>
      </c>
      <c r="K7407" s="45"/>
      <c r="L7407" s="49"/>
      <c r="M7407" s="44" t="s">
        <v>4388</v>
      </c>
      <c r="N7407" s="44" t="s">
        <v>4389</v>
      </c>
      <c r="O7407" s="44" t="s">
        <v>4427</v>
      </c>
      <c r="P7407" s="44" t="s">
        <v>4428</v>
      </c>
      <c r="Q7407" s="44" t="s">
        <v>4429</v>
      </c>
      <c r="R7407" s="44" t="s">
        <v>4430</v>
      </c>
      <c r="S7407" s="44" t="s">
        <v>4431</v>
      </c>
      <c r="T7407" s="44" t="s">
        <v>4426</v>
      </c>
      <c r="U7407" s="1" t="e">
        <f>VLOOKUP(T7407,[2]VAT!$A:$D,1,0)</f>
        <v>#N/A</v>
      </c>
      <c r="V7407" s="44" t="s">
        <v>4395</v>
      </c>
      <c r="W7407" s="44" t="s">
        <v>4387</v>
      </c>
      <c r="X7407" t="e">
        <f>VLOOKUP(T7407,[3]رکوردها!$A:$B,2,0)</f>
        <v>#N/A</v>
      </c>
      <c r="Y7407" t="e">
        <f>VLOOKUP(T7407,[3]رکوردها!$A:$D,4,0)</f>
        <v>#N/A</v>
      </c>
      <c r="Z7407" t="e">
        <f>VLOOKUP(T7407,[3]رکوردها!$A:$C,3,0)</f>
        <v>#N/A</v>
      </c>
      <c r="AA7407" t="e">
        <f>VLOOKUP(T7407,[3]رکوردها!$A:$F,6,0)</f>
        <v>#N/A</v>
      </c>
      <c r="AB7407" t="e">
        <f>VLOOKUP(T7407,[3]رکوردها!$A:$E,5,0)</f>
        <v>#N/A</v>
      </c>
    </row>
    <row r="7408" spans="1:28" hidden="1" x14ac:dyDescent="0.2">
      <c r="A7408" s="42">
        <v>141920</v>
      </c>
      <c r="B7408" s="42">
        <v>1275</v>
      </c>
      <c r="C7408" s="42">
        <v>1270</v>
      </c>
      <c r="D7408" s="43" t="s">
        <v>5197</v>
      </c>
      <c r="E7408" s="43"/>
      <c r="F7408" s="44" t="s">
        <v>1799</v>
      </c>
      <c r="G7408" s="44" t="s">
        <v>4441</v>
      </c>
      <c r="H7408" s="45">
        <v>400000</v>
      </c>
      <c r="I7408" s="45">
        <v>0</v>
      </c>
      <c r="J7408" s="45">
        <f t="shared" si="155"/>
        <v>400000</v>
      </c>
      <c r="K7408" s="45"/>
      <c r="L7408" s="49"/>
      <c r="M7408" s="44" t="s">
        <v>4388</v>
      </c>
      <c r="N7408" s="44" t="s">
        <v>4389</v>
      </c>
      <c r="O7408" s="44" t="s">
        <v>4427</v>
      </c>
      <c r="P7408" s="44" t="s">
        <v>4428</v>
      </c>
      <c r="Q7408" s="44" t="s">
        <v>4429</v>
      </c>
      <c r="R7408" s="44" t="s">
        <v>4430</v>
      </c>
      <c r="S7408" s="44" t="s">
        <v>4431</v>
      </c>
      <c r="T7408" s="44" t="s">
        <v>4426</v>
      </c>
      <c r="U7408" s="1" t="e">
        <f>VLOOKUP(T7408,[2]VAT!$A:$D,1,0)</f>
        <v>#N/A</v>
      </c>
      <c r="V7408" s="44" t="s">
        <v>4395</v>
      </c>
      <c r="W7408" s="44" t="s">
        <v>4387</v>
      </c>
      <c r="X7408" t="e">
        <f>VLOOKUP(T7408,[3]رکوردها!$A:$B,2,0)</f>
        <v>#N/A</v>
      </c>
      <c r="Y7408" t="e">
        <f>VLOOKUP(T7408,[3]رکوردها!$A:$D,4,0)</f>
        <v>#N/A</v>
      </c>
      <c r="Z7408" t="e">
        <f>VLOOKUP(T7408,[3]رکوردها!$A:$C,3,0)</f>
        <v>#N/A</v>
      </c>
      <c r="AA7408" t="e">
        <f>VLOOKUP(T7408,[3]رکوردها!$A:$F,6,0)</f>
        <v>#N/A</v>
      </c>
      <c r="AB7408" t="e">
        <f>VLOOKUP(T7408,[3]رکوردها!$A:$E,5,0)</f>
        <v>#N/A</v>
      </c>
    </row>
    <row r="7409" spans="1:28" hidden="1" x14ac:dyDescent="0.2">
      <c r="A7409" s="42">
        <v>141921</v>
      </c>
      <c r="B7409" s="42">
        <v>1275</v>
      </c>
      <c r="C7409" s="42">
        <v>1270</v>
      </c>
      <c r="D7409" s="43" t="s">
        <v>5197</v>
      </c>
      <c r="E7409" s="43"/>
      <c r="F7409" s="44" t="s">
        <v>1799</v>
      </c>
      <c r="G7409" s="44" t="s">
        <v>4442</v>
      </c>
      <c r="H7409" s="45">
        <v>530000</v>
      </c>
      <c r="I7409" s="45">
        <v>0</v>
      </c>
      <c r="J7409" s="45">
        <f t="shared" si="155"/>
        <v>530000</v>
      </c>
      <c r="K7409" s="45"/>
      <c r="L7409" s="49"/>
      <c r="M7409" s="44" t="s">
        <v>4388</v>
      </c>
      <c r="N7409" s="44" t="s">
        <v>4389</v>
      </c>
      <c r="O7409" s="44" t="s">
        <v>4427</v>
      </c>
      <c r="P7409" s="44" t="s">
        <v>4428</v>
      </c>
      <c r="Q7409" s="44" t="s">
        <v>4429</v>
      </c>
      <c r="R7409" s="44" t="s">
        <v>4430</v>
      </c>
      <c r="S7409" s="44" t="s">
        <v>4431</v>
      </c>
      <c r="T7409" s="44" t="s">
        <v>4426</v>
      </c>
      <c r="U7409" s="1" t="e">
        <f>VLOOKUP(T7409,[2]VAT!$A:$D,1,0)</f>
        <v>#N/A</v>
      </c>
      <c r="V7409" s="44" t="s">
        <v>4395</v>
      </c>
      <c r="W7409" s="44" t="s">
        <v>4387</v>
      </c>
      <c r="X7409" t="e">
        <f>VLOOKUP(T7409,[3]رکوردها!$A:$B,2,0)</f>
        <v>#N/A</v>
      </c>
      <c r="Y7409" t="e">
        <f>VLOOKUP(T7409,[3]رکوردها!$A:$D,4,0)</f>
        <v>#N/A</v>
      </c>
      <c r="Z7409" t="e">
        <f>VLOOKUP(T7409,[3]رکوردها!$A:$C,3,0)</f>
        <v>#N/A</v>
      </c>
      <c r="AA7409" t="e">
        <f>VLOOKUP(T7409,[3]رکوردها!$A:$F,6,0)</f>
        <v>#N/A</v>
      </c>
      <c r="AB7409" t="e">
        <f>VLOOKUP(T7409,[3]رکوردها!$A:$E,5,0)</f>
        <v>#N/A</v>
      </c>
    </row>
    <row r="7410" spans="1:28" hidden="1" x14ac:dyDescent="0.2">
      <c r="A7410" s="42">
        <v>141922</v>
      </c>
      <c r="B7410" s="42">
        <v>1275</v>
      </c>
      <c r="C7410" s="42">
        <v>1270</v>
      </c>
      <c r="D7410" s="43" t="s">
        <v>5197</v>
      </c>
      <c r="E7410" s="43"/>
      <c r="F7410" s="44" t="s">
        <v>1799</v>
      </c>
      <c r="G7410" s="44" t="s">
        <v>4443</v>
      </c>
      <c r="H7410" s="45">
        <v>445000</v>
      </c>
      <c r="I7410" s="45">
        <v>0</v>
      </c>
      <c r="J7410" s="45">
        <f t="shared" si="155"/>
        <v>445000</v>
      </c>
      <c r="K7410" s="45"/>
      <c r="L7410" s="49"/>
      <c r="M7410" s="44" t="s">
        <v>4388</v>
      </c>
      <c r="N7410" s="44" t="s">
        <v>4389</v>
      </c>
      <c r="O7410" s="44" t="s">
        <v>4427</v>
      </c>
      <c r="P7410" s="44" t="s">
        <v>4428</v>
      </c>
      <c r="Q7410" s="44" t="s">
        <v>4429</v>
      </c>
      <c r="R7410" s="44" t="s">
        <v>4430</v>
      </c>
      <c r="S7410" s="44" t="s">
        <v>4431</v>
      </c>
      <c r="T7410" s="44" t="s">
        <v>4426</v>
      </c>
      <c r="U7410" s="1" t="e">
        <f>VLOOKUP(T7410,[2]VAT!$A:$D,1,0)</f>
        <v>#N/A</v>
      </c>
      <c r="V7410" s="44" t="s">
        <v>4395</v>
      </c>
      <c r="W7410" s="44" t="s">
        <v>4387</v>
      </c>
      <c r="X7410" t="e">
        <f>VLOOKUP(T7410,[3]رکوردها!$A:$B,2,0)</f>
        <v>#N/A</v>
      </c>
      <c r="Y7410" t="e">
        <f>VLOOKUP(T7410,[3]رکوردها!$A:$D,4,0)</f>
        <v>#N/A</v>
      </c>
      <c r="Z7410" t="e">
        <f>VLOOKUP(T7410,[3]رکوردها!$A:$C,3,0)</f>
        <v>#N/A</v>
      </c>
      <c r="AA7410" t="e">
        <f>VLOOKUP(T7410,[3]رکوردها!$A:$F,6,0)</f>
        <v>#N/A</v>
      </c>
      <c r="AB7410" t="e">
        <f>VLOOKUP(T7410,[3]رکوردها!$A:$E,5,0)</f>
        <v>#N/A</v>
      </c>
    </row>
    <row r="7411" spans="1:28" hidden="1" x14ac:dyDescent="0.2">
      <c r="A7411" s="42">
        <v>141923</v>
      </c>
      <c r="B7411" s="42">
        <v>1275</v>
      </c>
      <c r="C7411" s="42">
        <v>1270</v>
      </c>
      <c r="D7411" s="43" t="s">
        <v>5197</v>
      </c>
      <c r="E7411" s="43"/>
      <c r="F7411" s="44" t="s">
        <v>1799</v>
      </c>
      <c r="G7411" s="44" t="s">
        <v>4444</v>
      </c>
      <c r="H7411" s="45">
        <v>405000</v>
      </c>
      <c r="I7411" s="45">
        <v>0</v>
      </c>
      <c r="J7411" s="45">
        <f t="shared" si="155"/>
        <v>405000</v>
      </c>
      <c r="K7411" s="45"/>
      <c r="L7411" s="49"/>
      <c r="M7411" s="44" t="s">
        <v>4388</v>
      </c>
      <c r="N7411" s="44" t="s">
        <v>4389</v>
      </c>
      <c r="O7411" s="44" t="s">
        <v>4427</v>
      </c>
      <c r="P7411" s="44" t="s">
        <v>4428</v>
      </c>
      <c r="Q7411" s="44" t="s">
        <v>4429</v>
      </c>
      <c r="R7411" s="44" t="s">
        <v>4430</v>
      </c>
      <c r="S7411" s="44" t="s">
        <v>4431</v>
      </c>
      <c r="T7411" s="44" t="s">
        <v>4426</v>
      </c>
      <c r="U7411" s="1" t="e">
        <f>VLOOKUP(T7411,[2]VAT!$A:$D,1,0)</f>
        <v>#N/A</v>
      </c>
      <c r="V7411" s="44" t="s">
        <v>4395</v>
      </c>
      <c r="W7411" s="44" t="s">
        <v>4387</v>
      </c>
      <c r="X7411" t="e">
        <f>VLOOKUP(T7411,[3]رکوردها!$A:$B,2,0)</f>
        <v>#N/A</v>
      </c>
      <c r="Y7411" t="e">
        <f>VLOOKUP(T7411,[3]رکوردها!$A:$D,4,0)</f>
        <v>#N/A</v>
      </c>
      <c r="Z7411" t="e">
        <f>VLOOKUP(T7411,[3]رکوردها!$A:$C,3,0)</f>
        <v>#N/A</v>
      </c>
      <c r="AA7411" t="e">
        <f>VLOOKUP(T7411,[3]رکوردها!$A:$F,6,0)</f>
        <v>#N/A</v>
      </c>
      <c r="AB7411" t="e">
        <f>VLOOKUP(T7411,[3]رکوردها!$A:$E,5,0)</f>
        <v>#N/A</v>
      </c>
    </row>
    <row r="7412" spans="1:28" hidden="1" x14ac:dyDescent="0.2">
      <c r="A7412" s="42">
        <v>141924</v>
      </c>
      <c r="B7412" s="42">
        <v>1275</v>
      </c>
      <c r="C7412" s="42">
        <v>1270</v>
      </c>
      <c r="D7412" s="43" t="s">
        <v>5197</v>
      </c>
      <c r="E7412" s="43"/>
      <c r="F7412" s="44" t="s">
        <v>1799</v>
      </c>
      <c r="G7412" s="44" t="s">
        <v>4445</v>
      </c>
      <c r="H7412" s="45">
        <v>475000</v>
      </c>
      <c r="I7412" s="45">
        <v>0</v>
      </c>
      <c r="J7412" s="45">
        <f t="shared" si="155"/>
        <v>475000</v>
      </c>
      <c r="K7412" s="45"/>
      <c r="L7412" s="49"/>
      <c r="M7412" s="44" t="s">
        <v>4388</v>
      </c>
      <c r="N7412" s="44" t="s">
        <v>4389</v>
      </c>
      <c r="O7412" s="44" t="s">
        <v>4427</v>
      </c>
      <c r="P7412" s="44" t="s">
        <v>4428</v>
      </c>
      <c r="Q7412" s="44" t="s">
        <v>4429</v>
      </c>
      <c r="R7412" s="44" t="s">
        <v>4430</v>
      </c>
      <c r="S7412" s="44" t="s">
        <v>4431</v>
      </c>
      <c r="T7412" s="44" t="s">
        <v>4426</v>
      </c>
      <c r="U7412" s="1" t="e">
        <f>VLOOKUP(T7412,[2]VAT!$A:$D,1,0)</f>
        <v>#N/A</v>
      </c>
      <c r="V7412" s="44" t="s">
        <v>4395</v>
      </c>
      <c r="W7412" s="44" t="s">
        <v>4387</v>
      </c>
      <c r="X7412" t="e">
        <f>VLOOKUP(T7412,[3]رکوردها!$A:$B,2,0)</f>
        <v>#N/A</v>
      </c>
      <c r="Y7412" t="e">
        <f>VLOOKUP(T7412,[3]رکوردها!$A:$D,4,0)</f>
        <v>#N/A</v>
      </c>
      <c r="Z7412" t="e">
        <f>VLOOKUP(T7412,[3]رکوردها!$A:$C,3,0)</f>
        <v>#N/A</v>
      </c>
      <c r="AA7412" t="e">
        <f>VLOOKUP(T7412,[3]رکوردها!$A:$F,6,0)</f>
        <v>#N/A</v>
      </c>
      <c r="AB7412" t="e">
        <f>VLOOKUP(T7412,[3]رکوردها!$A:$E,5,0)</f>
        <v>#N/A</v>
      </c>
    </row>
    <row r="7413" spans="1:28" hidden="1" x14ac:dyDescent="0.2">
      <c r="A7413" s="42">
        <v>141925</v>
      </c>
      <c r="B7413" s="42">
        <v>1275</v>
      </c>
      <c r="C7413" s="42">
        <v>1270</v>
      </c>
      <c r="D7413" s="43" t="s">
        <v>5197</v>
      </c>
      <c r="E7413" s="43"/>
      <c r="F7413" s="44" t="s">
        <v>1799</v>
      </c>
      <c r="G7413" s="44" t="s">
        <v>4446</v>
      </c>
      <c r="H7413" s="45">
        <v>1600000</v>
      </c>
      <c r="I7413" s="45">
        <v>0</v>
      </c>
      <c r="J7413" s="45">
        <f t="shared" si="155"/>
        <v>1600000</v>
      </c>
      <c r="K7413" s="45"/>
      <c r="L7413" s="49"/>
      <c r="M7413" s="44" t="s">
        <v>4388</v>
      </c>
      <c r="N7413" s="44" t="s">
        <v>4389</v>
      </c>
      <c r="O7413" s="44" t="s">
        <v>4427</v>
      </c>
      <c r="P7413" s="44" t="s">
        <v>4428</v>
      </c>
      <c r="Q7413" s="44" t="s">
        <v>4429</v>
      </c>
      <c r="R7413" s="44" t="s">
        <v>4430</v>
      </c>
      <c r="S7413" s="44" t="s">
        <v>4431</v>
      </c>
      <c r="T7413" s="44" t="s">
        <v>4426</v>
      </c>
      <c r="U7413" s="1" t="e">
        <f>VLOOKUP(T7413,[2]VAT!$A:$D,1,0)</f>
        <v>#N/A</v>
      </c>
      <c r="V7413" s="44" t="s">
        <v>4395</v>
      </c>
      <c r="W7413" s="44" t="s">
        <v>4387</v>
      </c>
      <c r="X7413" t="e">
        <f>VLOOKUP(T7413,[3]رکوردها!$A:$B,2,0)</f>
        <v>#N/A</v>
      </c>
      <c r="Y7413" t="e">
        <f>VLOOKUP(T7413,[3]رکوردها!$A:$D,4,0)</f>
        <v>#N/A</v>
      </c>
      <c r="Z7413" t="e">
        <f>VLOOKUP(T7413,[3]رکوردها!$A:$C,3,0)</f>
        <v>#N/A</v>
      </c>
      <c r="AA7413" t="e">
        <f>VLOOKUP(T7413,[3]رکوردها!$A:$F,6,0)</f>
        <v>#N/A</v>
      </c>
      <c r="AB7413" t="e">
        <f>VLOOKUP(T7413,[3]رکوردها!$A:$E,5,0)</f>
        <v>#N/A</v>
      </c>
    </row>
    <row r="7414" spans="1:28" hidden="1" x14ac:dyDescent="0.2">
      <c r="A7414" s="42">
        <v>141926</v>
      </c>
      <c r="B7414" s="42">
        <v>1275</v>
      </c>
      <c r="C7414" s="42">
        <v>1270</v>
      </c>
      <c r="D7414" s="43" t="s">
        <v>5197</v>
      </c>
      <c r="E7414" s="43"/>
      <c r="F7414" s="44" t="s">
        <v>1799</v>
      </c>
      <c r="G7414" s="44" t="s">
        <v>4447</v>
      </c>
      <c r="H7414" s="45">
        <v>2700000</v>
      </c>
      <c r="I7414" s="45">
        <v>0</v>
      </c>
      <c r="J7414" s="45">
        <f t="shared" si="155"/>
        <v>2700000</v>
      </c>
      <c r="K7414" s="45"/>
      <c r="L7414" s="49"/>
      <c r="M7414" s="44" t="s">
        <v>4388</v>
      </c>
      <c r="N7414" s="44" t="s">
        <v>4389</v>
      </c>
      <c r="O7414" s="44" t="s">
        <v>4427</v>
      </c>
      <c r="P7414" s="44" t="s">
        <v>4428</v>
      </c>
      <c r="Q7414" s="44" t="s">
        <v>4429</v>
      </c>
      <c r="R7414" s="44" t="s">
        <v>4430</v>
      </c>
      <c r="S7414" s="44" t="s">
        <v>4431</v>
      </c>
      <c r="T7414" s="44" t="s">
        <v>4426</v>
      </c>
      <c r="U7414" s="1" t="e">
        <f>VLOOKUP(T7414,[2]VAT!$A:$D,1,0)</f>
        <v>#N/A</v>
      </c>
      <c r="V7414" s="44" t="s">
        <v>4395</v>
      </c>
      <c r="W7414" s="44" t="s">
        <v>4387</v>
      </c>
      <c r="X7414" t="e">
        <f>VLOOKUP(T7414,[3]رکوردها!$A:$B,2,0)</f>
        <v>#N/A</v>
      </c>
      <c r="Y7414" t="e">
        <f>VLOOKUP(T7414,[3]رکوردها!$A:$D,4,0)</f>
        <v>#N/A</v>
      </c>
      <c r="Z7414" t="e">
        <f>VLOOKUP(T7414,[3]رکوردها!$A:$C,3,0)</f>
        <v>#N/A</v>
      </c>
      <c r="AA7414" t="e">
        <f>VLOOKUP(T7414,[3]رکوردها!$A:$F,6,0)</f>
        <v>#N/A</v>
      </c>
      <c r="AB7414" t="e">
        <f>VLOOKUP(T7414,[3]رکوردها!$A:$E,5,0)</f>
        <v>#N/A</v>
      </c>
    </row>
    <row r="7415" spans="1:28" hidden="1" x14ac:dyDescent="0.2">
      <c r="A7415" s="42">
        <v>141928</v>
      </c>
      <c r="B7415" s="42">
        <v>1275</v>
      </c>
      <c r="C7415" s="42">
        <v>1270</v>
      </c>
      <c r="D7415" s="43" t="s">
        <v>5197</v>
      </c>
      <c r="E7415" s="43"/>
      <c r="F7415" s="44" t="s">
        <v>1799</v>
      </c>
      <c r="G7415" s="44" t="s">
        <v>4448</v>
      </c>
      <c r="H7415" s="45">
        <v>3000000</v>
      </c>
      <c r="I7415" s="45">
        <v>0</v>
      </c>
      <c r="J7415" s="45">
        <f t="shared" si="155"/>
        <v>3000000</v>
      </c>
      <c r="K7415" s="45"/>
      <c r="L7415" s="49"/>
      <c r="M7415" s="44" t="s">
        <v>4388</v>
      </c>
      <c r="N7415" s="44" t="s">
        <v>4389</v>
      </c>
      <c r="O7415" s="44" t="s">
        <v>4427</v>
      </c>
      <c r="P7415" s="44" t="s">
        <v>4428</v>
      </c>
      <c r="Q7415" s="44" t="s">
        <v>4429</v>
      </c>
      <c r="R7415" s="44" t="s">
        <v>4430</v>
      </c>
      <c r="S7415" s="44" t="s">
        <v>4431</v>
      </c>
      <c r="T7415" s="44" t="s">
        <v>4426</v>
      </c>
      <c r="U7415" s="1" t="e">
        <f>VLOOKUP(T7415,[2]VAT!$A:$D,1,0)</f>
        <v>#N/A</v>
      </c>
      <c r="V7415" s="44" t="s">
        <v>4395</v>
      </c>
      <c r="W7415" s="44" t="s">
        <v>4387</v>
      </c>
      <c r="X7415" t="e">
        <f>VLOOKUP(T7415,[3]رکوردها!$A:$B,2,0)</f>
        <v>#N/A</v>
      </c>
      <c r="Y7415" t="e">
        <f>VLOOKUP(T7415,[3]رکوردها!$A:$D,4,0)</f>
        <v>#N/A</v>
      </c>
      <c r="Z7415" t="e">
        <f>VLOOKUP(T7415,[3]رکوردها!$A:$C,3,0)</f>
        <v>#N/A</v>
      </c>
      <c r="AA7415" t="e">
        <f>VLOOKUP(T7415,[3]رکوردها!$A:$F,6,0)</f>
        <v>#N/A</v>
      </c>
      <c r="AB7415" t="e">
        <f>VLOOKUP(T7415,[3]رکوردها!$A:$E,5,0)</f>
        <v>#N/A</v>
      </c>
    </row>
    <row r="7416" spans="1:28" hidden="1" x14ac:dyDescent="0.2">
      <c r="A7416" s="42">
        <v>141933</v>
      </c>
      <c r="B7416" s="42">
        <v>1276</v>
      </c>
      <c r="C7416" s="42">
        <v>1271</v>
      </c>
      <c r="D7416" s="43" t="s">
        <v>5197</v>
      </c>
      <c r="E7416" s="43"/>
      <c r="F7416" s="44" t="s">
        <v>1799</v>
      </c>
      <c r="G7416" s="44" t="s">
        <v>4449</v>
      </c>
      <c r="H7416" s="45">
        <v>800000</v>
      </c>
      <c r="I7416" s="45">
        <v>0</v>
      </c>
      <c r="J7416" s="45">
        <f t="shared" si="155"/>
        <v>800000</v>
      </c>
      <c r="K7416" s="45"/>
      <c r="L7416" s="49"/>
      <c r="M7416" s="44" t="s">
        <v>4388</v>
      </c>
      <c r="N7416" s="44" t="s">
        <v>4389</v>
      </c>
      <c r="O7416" s="44" t="s">
        <v>4427</v>
      </c>
      <c r="P7416" s="44" t="s">
        <v>4428</v>
      </c>
      <c r="Q7416" s="44" t="s">
        <v>4429</v>
      </c>
      <c r="R7416" s="44" t="s">
        <v>4430</v>
      </c>
      <c r="S7416" s="44" t="s">
        <v>4431</v>
      </c>
      <c r="T7416" s="44" t="s">
        <v>4426</v>
      </c>
      <c r="U7416" s="1" t="e">
        <f>VLOOKUP(T7416,[2]VAT!$A:$D,1,0)</f>
        <v>#N/A</v>
      </c>
      <c r="V7416" s="44" t="s">
        <v>4395</v>
      </c>
      <c r="W7416" s="44" t="s">
        <v>4387</v>
      </c>
      <c r="X7416" t="e">
        <f>VLOOKUP(T7416,[3]رکوردها!$A:$B,2,0)</f>
        <v>#N/A</v>
      </c>
      <c r="Y7416" t="e">
        <f>VLOOKUP(T7416,[3]رکوردها!$A:$D,4,0)</f>
        <v>#N/A</v>
      </c>
      <c r="Z7416" t="e">
        <f>VLOOKUP(T7416,[3]رکوردها!$A:$C,3,0)</f>
        <v>#N/A</v>
      </c>
      <c r="AA7416" t="e">
        <f>VLOOKUP(T7416,[3]رکوردها!$A:$F,6,0)</f>
        <v>#N/A</v>
      </c>
      <c r="AB7416" t="e">
        <f>VLOOKUP(T7416,[3]رکوردها!$A:$E,5,0)</f>
        <v>#N/A</v>
      </c>
    </row>
    <row r="7417" spans="1:28" hidden="1" x14ac:dyDescent="0.2">
      <c r="A7417" s="42">
        <v>141934</v>
      </c>
      <c r="B7417" s="42">
        <v>1276</v>
      </c>
      <c r="C7417" s="42">
        <v>1271</v>
      </c>
      <c r="D7417" s="43" t="s">
        <v>5197</v>
      </c>
      <c r="E7417" s="43"/>
      <c r="F7417" s="44" t="s">
        <v>1799</v>
      </c>
      <c r="G7417" s="44" t="s">
        <v>4450</v>
      </c>
      <c r="H7417" s="45">
        <v>800000</v>
      </c>
      <c r="I7417" s="45">
        <v>0</v>
      </c>
      <c r="J7417" s="45">
        <f t="shared" si="155"/>
        <v>800000</v>
      </c>
      <c r="K7417" s="45"/>
      <c r="L7417" s="49"/>
      <c r="M7417" s="44" t="s">
        <v>4388</v>
      </c>
      <c r="N7417" s="44" t="s">
        <v>4389</v>
      </c>
      <c r="O7417" s="44" t="s">
        <v>4427</v>
      </c>
      <c r="P7417" s="44" t="s">
        <v>4428</v>
      </c>
      <c r="Q7417" s="44" t="s">
        <v>4429</v>
      </c>
      <c r="R7417" s="44" t="s">
        <v>4430</v>
      </c>
      <c r="S7417" s="44" t="s">
        <v>4431</v>
      </c>
      <c r="T7417" s="44" t="s">
        <v>4426</v>
      </c>
      <c r="U7417" s="1" t="e">
        <f>VLOOKUP(T7417,[2]VAT!$A:$D,1,0)</f>
        <v>#N/A</v>
      </c>
      <c r="V7417" s="44" t="s">
        <v>4395</v>
      </c>
      <c r="W7417" s="44" t="s">
        <v>4387</v>
      </c>
      <c r="X7417" t="e">
        <f>VLOOKUP(T7417,[3]رکوردها!$A:$B,2,0)</f>
        <v>#N/A</v>
      </c>
      <c r="Y7417" t="e">
        <f>VLOOKUP(T7417,[3]رکوردها!$A:$D,4,0)</f>
        <v>#N/A</v>
      </c>
      <c r="Z7417" t="e">
        <f>VLOOKUP(T7417,[3]رکوردها!$A:$C,3,0)</f>
        <v>#N/A</v>
      </c>
      <c r="AA7417" t="e">
        <f>VLOOKUP(T7417,[3]رکوردها!$A:$F,6,0)</f>
        <v>#N/A</v>
      </c>
      <c r="AB7417" t="e">
        <f>VLOOKUP(T7417,[3]رکوردها!$A:$E,5,0)</f>
        <v>#N/A</v>
      </c>
    </row>
    <row r="7418" spans="1:28" hidden="1" x14ac:dyDescent="0.2">
      <c r="A7418" s="42">
        <v>141937</v>
      </c>
      <c r="B7418" s="42">
        <v>1276</v>
      </c>
      <c r="C7418" s="42">
        <v>1271</v>
      </c>
      <c r="D7418" s="43" t="s">
        <v>5197</v>
      </c>
      <c r="E7418" s="43"/>
      <c r="F7418" s="44" t="s">
        <v>1799</v>
      </c>
      <c r="G7418" s="44" t="s">
        <v>4451</v>
      </c>
      <c r="H7418" s="45">
        <v>800000</v>
      </c>
      <c r="I7418" s="45">
        <v>0</v>
      </c>
      <c r="J7418" s="45">
        <f t="shared" si="155"/>
        <v>800000</v>
      </c>
      <c r="K7418" s="45"/>
      <c r="L7418" s="49"/>
      <c r="M7418" s="44" t="s">
        <v>4388</v>
      </c>
      <c r="N7418" s="44" t="s">
        <v>4389</v>
      </c>
      <c r="O7418" s="44" t="s">
        <v>4427</v>
      </c>
      <c r="P7418" s="44" t="s">
        <v>4428</v>
      </c>
      <c r="Q7418" s="44" t="s">
        <v>4429</v>
      </c>
      <c r="R7418" s="44" t="s">
        <v>4430</v>
      </c>
      <c r="S7418" s="44" t="s">
        <v>4431</v>
      </c>
      <c r="T7418" s="44" t="s">
        <v>4426</v>
      </c>
      <c r="U7418" s="1" t="e">
        <f>VLOOKUP(T7418,[2]VAT!$A:$D,1,0)</f>
        <v>#N/A</v>
      </c>
      <c r="V7418" s="44" t="s">
        <v>4395</v>
      </c>
      <c r="W7418" s="44" t="s">
        <v>4387</v>
      </c>
      <c r="X7418" t="e">
        <f>VLOOKUP(T7418,[3]رکوردها!$A:$B,2,0)</f>
        <v>#N/A</v>
      </c>
      <c r="Y7418" t="e">
        <f>VLOOKUP(T7418,[3]رکوردها!$A:$D,4,0)</f>
        <v>#N/A</v>
      </c>
      <c r="Z7418" t="e">
        <f>VLOOKUP(T7418,[3]رکوردها!$A:$C,3,0)</f>
        <v>#N/A</v>
      </c>
      <c r="AA7418" t="e">
        <f>VLOOKUP(T7418,[3]رکوردها!$A:$F,6,0)</f>
        <v>#N/A</v>
      </c>
      <c r="AB7418" t="e">
        <f>VLOOKUP(T7418,[3]رکوردها!$A:$E,5,0)</f>
        <v>#N/A</v>
      </c>
    </row>
    <row r="7419" spans="1:28" hidden="1" x14ac:dyDescent="0.2">
      <c r="A7419" s="42">
        <v>142012</v>
      </c>
      <c r="B7419" s="42">
        <v>1287</v>
      </c>
      <c r="C7419" s="42">
        <v>1272</v>
      </c>
      <c r="D7419" s="43" t="s">
        <v>5197</v>
      </c>
      <c r="E7419" s="43"/>
      <c r="F7419" s="44" t="s">
        <v>11</v>
      </c>
      <c r="G7419" s="44" t="s">
        <v>4452</v>
      </c>
      <c r="H7419" s="45">
        <v>2000000</v>
      </c>
      <c r="I7419" s="45">
        <v>0</v>
      </c>
      <c r="J7419" s="45">
        <f t="shared" si="155"/>
        <v>2000000</v>
      </c>
      <c r="K7419" s="45"/>
      <c r="L7419" s="49"/>
      <c r="M7419" s="44" t="s">
        <v>4388</v>
      </c>
      <c r="N7419" s="44" t="s">
        <v>4389</v>
      </c>
      <c r="O7419" s="44" t="s">
        <v>4427</v>
      </c>
      <c r="P7419" s="44" t="s">
        <v>4428</v>
      </c>
      <c r="Q7419" s="44" t="s">
        <v>4429</v>
      </c>
      <c r="R7419" s="44" t="s">
        <v>4430</v>
      </c>
      <c r="S7419" s="44" t="s">
        <v>4431</v>
      </c>
      <c r="T7419" s="44" t="s">
        <v>4426</v>
      </c>
      <c r="U7419" s="1" t="e">
        <f>VLOOKUP(T7419,[2]VAT!$A:$D,1,0)</f>
        <v>#N/A</v>
      </c>
      <c r="V7419" s="44" t="s">
        <v>4395</v>
      </c>
      <c r="W7419" s="44" t="s">
        <v>4387</v>
      </c>
      <c r="X7419" t="e">
        <f>VLOOKUP(T7419,[3]رکوردها!$A:$B,2,0)</f>
        <v>#N/A</v>
      </c>
      <c r="Y7419" t="e">
        <f>VLOOKUP(T7419,[3]رکوردها!$A:$D,4,0)</f>
        <v>#N/A</v>
      </c>
      <c r="Z7419" t="e">
        <f>VLOOKUP(T7419,[3]رکوردها!$A:$C,3,0)</f>
        <v>#N/A</v>
      </c>
      <c r="AA7419" t="e">
        <f>VLOOKUP(T7419,[3]رکوردها!$A:$F,6,0)</f>
        <v>#N/A</v>
      </c>
      <c r="AB7419" t="e">
        <f>VLOOKUP(T7419,[3]رکوردها!$A:$E,5,0)</f>
        <v>#N/A</v>
      </c>
    </row>
    <row r="7420" spans="1:28" hidden="1" x14ac:dyDescent="0.2">
      <c r="A7420" s="42">
        <v>142014</v>
      </c>
      <c r="B7420" s="42">
        <v>1287</v>
      </c>
      <c r="C7420" s="42">
        <v>1272</v>
      </c>
      <c r="D7420" s="43" t="s">
        <v>5197</v>
      </c>
      <c r="E7420" s="43"/>
      <c r="F7420" s="44" t="s">
        <v>11</v>
      </c>
      <c r="G7420" s="44" t="s">
        <v>4453</v>
      </c>
      <c r="H7420" s="45">
        <v>1200000</v>
      </c>
      <c r="I7420" s="45">
        <v>0</v>
      </c>
      <c r="J7420" s="45">
        <f t="shared" si="155"/>
        <v>1200000</v>
      </c>
      <c r="K7420" s="45"/>
      <c r="L7420" s="49"/>
      <c r="M7420" s="44" t="s">
        <v>4388</v>
      </c>
      <c r="N7420" s="44" t="s">
        <v>4389</v>
      </c>
      <c r="O7420" s="44" t="s">
        <v>4427</v>
      </c>
      <c r="P7420" s="44" t="s">
        <v>4428</v>
      </c>
      <c r="Q7420" s="44" t="s">
        <v>4429</v>
      </c>
      <c r="R7420" s="44" t="s">
        <v>4430</v>
      </c>
      <c r="S7420" s="44" t="s">
        <v>4431</v>
      </c>
      <c r="T7420" s="44" t="s">
        <v>4426</v>
      </c>
      <c r="U7420" s="1" t="e">
        <f>VLOOKUP(T7420,[2]VAT!$A:$D,1,0)</f>
        <v>#N/A</v>
      </c>
      <c r="V7420" s="44" t="s">
        <v>4395</v>
      </c>
      <c r="W7420" s="44" t="s">
        <v>4387</v>
      </c>
      <c r="X7420" t="e">
        <f>VLOOKUP(T7420,[3]رکوردها!$A:$B,2,0)</f>
        <v>#N/A</v>
      </c>
      <c r="Y7420" t="e">
        <f>VLOOKUP(T7420,[3]رکوردها!$A:$D,4,0)</f>
        <v>#N/A</v>
      </c>
      <c r="Z7420" t="e">
        <f>VLOOKUP(T7420,[3]رکوردها!$A:$C,3,0)</f>
        <v>#N/A</v>
      </c>
      <c r="AA7420" t="e">
        <f>VLOOKUP(T7420,[3]رکوردها!$A:$F,6,0)</f>
        <v>#N/A</v>
      </c>
      <c r="AB7420" t="e">
        <f>VLOOKUP(T7420,[3]رکوردها!$A:$E,5,0)</f>
        <v>#N/A</v>
      </c>
    </row>
    <row r="7421" spans="1:28" hidden="1" x14ac:dyDescent="0.2">
      <c r="A7421" s="42">
        <v>142105</v>
      </c>
      <c r="B7421" s="42">
        <v>1288</v>
      </c>
      <c r="C7421" s="42">
        <v>1277</v>
      </c>
      <c r="D7421" s="43" t="s">
        <v>5197</v>
      </c>
      <c r="E7421" s="43"/>
      <c r="F7421" s="44" t="s">
        <v>11</v>
      </c>
      <c r="G7421" s="44" t="s">
        <v>4454</v>
      </c>
      <c r="H7421" s="45">
        <v>420000</v>
      </c>
      <c r="I7421" s="45">
        <v>0</v>
      </c>
      <c r="J7421" s="45">
        <f t="shared" si="155"/>
        <v>420000</v>
      </c>
      <c r="K7421" s="45"/>
      <c r="L7421" s="49"/>
      <c r="M7421" s="44" t="s">
        <v>4388</v>
      </c>
      <c r="N7421" s="44" t="s">
        <v>4389</v>
      </c>
      <c r="O7421" s="44" t="s">
        <v>4427</v>
      </c>
      <c r="P7421" s="44" t="s">
        <v>4428</v>
      </c>
      <c r="Q7421" s="44" t="s">
        <v>4429</v>
      </c>
      <c r="R7421" s="44" t="s">
        <v>4430</v>
      </c>
      <c r="S7421" s="44" t="s">
        <v>4431</v>
      </c>
      <c r="T7421" s="44" t="s">
        <v>4426</v>
      </c>
      <c r="U7421" s="1" t="e">
        <f>VLOOKUP(T7421,[2]VAT!$A:$D,1,0)</f>
        <v>#N/A</v>
      </c>
      <c r="V7421" s="44" t="s">
        <v>4395</v>
      </c>
      <c r="W7421" s="44" t="s">
        <v>4387</v>
      </c>
      <c r="X7421" t="e">
        <f>VLOOKUP(T7421,[3]رکوردها!$A:$B,2,0)</f>
        <v>#N/A</v>
      </c>
      <c r="Y7421" t="e">
        <f>VLOOKUP(T7421,[3]رکوردها!$A:$D,4,0)</f>
        <v>#N/A</v>
      </c>
      <c r="Z7421" t="e">
        <f>VLOOKUP(T7421,[3]رکوردها!$A:$C,3,0)</f>
        <v>#N/A</v>
      </c>
      <c r="AA7421" t="e">
        <f>VLOOKUP(T7421,[3]رکوردها!$A:$F,6,0)</f>
        <v>#N/A</v>
      </c>
      <c r="AB7421" t="e">
        <f>VLOOKUP(T7421,[3]رکوردها!$A:$E,5,0)</f>
        <v>#N/A</v>
      </c>
    </row>
    <row r="7422" spans="1:28" hidden="1" x14ac:dyDescent="0.2">
      <c r="A7422" s="42">
        <v>142106</v>
      </c>
      <c r="B7422" s="42">
        <v>1288</v>
      </c>
      <c r="C7422" s="42">
        <v>1277</v>
      </c>
      <c r="D7422" s="43" t="s">
        <v>5197</v>
      </c>
      <c r="E7422" s="43"/>
      <c r="F7422" s="44" t="s">
        <v>11</v>
      </c>
      <c r="G7422" s="44" t="s">
        <v>4455</v>
      </c>
      <c r="H7422" s="45">
        <v>340000</v>
      </c>
      <c r="I7422" s="45">
        <v>0</v>
      </c>
      <c r="J7422" s="45">
        <f t="shared" si="155"/>
        <v>340000</v>
      </c>
      <c r="K7422" s="45"/>
      <c r="L7422" s="49"/>
      <c r="M7422" s="44" t="s">
        <v>4388</v>
      </c>
      <c r="N7422" s="44" t="s">
        <v>4389</v>
      </c>
      <c r="O7422" s="44" t="s">
        <v>4427</v>
      </c>
      <c r="P7422" s="44" t="s">
        <v>4428</v>
      </c>
      <c r="Q7422" s="44" t="s">
        <v>4429</v>
      </c>
      <c r="R7422" s="44" t="s">
        <v>4430</v>
      </c>
      <c r="S7422" s="44" t="s">
        <v>4431</v>
      </c>
      <c r="T7422" s="44" t="s">
        <v>4426</v>
      </c>
      <c r="U7422" s="1" t="e">
        <f>VLOOKUP(T7422,[2]VAT!$A:$D,1,0)</f>
        <v>#N/A</v>
      </c>
      <c r="V7422" s="44" t="s">
        <v>4395</v>
      </c>
      <c r="W7422" s="44" t="s">
        <v>4387</v>
      </c>
      <c r="X7422" t="e">
        <f>VLOOKUP(T7422,[3]رکوردها!$A:$B,2,0)</f>
        <v>#N/A</v>
      </c>
      <c r="Y7422" t="e">
        <f>VLOOKUP(T7422,[3]رکوردها!$A:$D,4,0)</f>
        <v>#N/A</v>
      </c>
      <c r="Z7422" t="e">
        <f>VLOOKUP(T7422,[3]رکوردها!$A:$C,3,0)</f>
        <v>#N/A</v>
      </c>
      <c r="AA7422" t="e">
        <f>VLOOKUP(T7422,[3]رکوردها!$A:$F,6,0)</f>
        <v>#N/A</v>
      </c>
      <c r="AB7422" t="e">
        <f>VLOOKUP(T7422,[3]رکوردها!$A:$E,5,0)</f>
        <v>#N/A</v>
      </c>
    </row>
    <row r="7423" spans="1:28" hidden="1" x14ac:dyDescent="0.2">
      <c r="A7423" s="42">
        <v>142107</v>
      </c>
      <c r="B7423" s="42">
        <v>1288</v>
      </c>
      <c r="C7423" s="42">
        <v>1277</v>
      </c>
      <c r="D7423" s="43" t="s">
        <v>5197</v>
      </c>
      <c r="E7423" s="43"/>
      <c r="F7423" s="44" t="s">
        <v>11</v>
      </c>
      <c r="G7423" s="44" t="s">
        <v>4456</v>
      </c>
      <c r="H7423" s="45">
        <v>375000</v>
      </c>
      <c r="I7423" s="45">
        <v>0</v>
      </c>
      <c r="J7423" s="45">
        <f t="shared" si="155"/>
        <v>375000</v>
      </c>
      <c r="K7423" s="45"/>
      <c r="L7423" s="49"/>
      <c r="M7423" s="44" t="s">
        <v>4388</v>
      </c>
      <c r="N7423" s="44" t="s">
        <v>4389</v>
      </c>
      <c r="O7423" s="44" t="s">
        <v>4427</v>
      </c>
      <c r="P7423" s="44" t="s">
        <v>4428</v>
      </c>
      <c r="Q7423" s="44" t="s">
        <v>4429</v>
      </c>
      <c r="R7423" s="44" t="s">
        <v>4430</v>
      </c>
      <c r="S7423" s="44" t="s">
        <v>4431</v>
      </c>
      <c r="T7423" s="44" t="s">
        <v>4426</v>
      </c>
      <c r="U7423" s="1" t="e">
        <f>VLOOKUP(T7423,[2]VAT!$A:$D,1,0)</f>
        <v>#N/A</v>
      </c>
      <c r="V7423" s="44" t="s">
        <v>4395</v>
      </c>
      <c r="W7423" s="44" t="s">
        <v>4387</v>
      </c>
      <c r="X7423" t="e">
        <f>VLOOKUP(T7423,[3]رکوردها!$A:$B,2,0)</f>
        <v>#N/A</v>
      </c>
      <c r="Y7423" t="e">
        <f>VLOOKUP(T7423,[3]رکوردها!$A:$D,4,0)</f>
        <v>#N/A</v>
      </c>
      <c r="Z7423" t="e">
        <f>VLOOKUP(T7423,[3]رکوردها!$A:$C,3,0)</f>
        <v>#N/A</v>
      </c>
      <c r="AA7423" t="e">
        <f>VLOOKUP(T7423,[3]رکوردها!$A:$F,6,0)</f>
        <v>#N/A</v>
      </c>
      <c r="AB7423" t="e">
        <f>VLOOKUP(T7423,[3]رکوردها!$A:$E,5,0)</f>
        <v>#N/A</v>
      </c>
    </row>
    <row r="7424" spans="1:28" hidden="1" x14ac:dyDescent="0.2">
      <c r="A7424" s="42">
        <v>142108</v>
      </c>
      <c r="B7424" s="42">
        <v>1288</v>
      </c>
      <c r="C7424" s="42">
        <v>1277</v>
      </c>
      <c r="D7424" s="43" t="s">
        <v>5197</v>
      </c>
      <c r="E7424" s="43"/>
      <c r="F7424" s="44" t="s">
        <v>11</v>
      </c>
      <c r="G7424" s="44" t="s">
        <v>4457</v>
      </c>
      <c r="H7424" s="45">
        <v>1370000</v>
      </c>
      <c r="I7424" s="45">
        <v>0</v>
      </c>
      <c r="J7424" s="45">
        <f t="shared" si="155"/>
        <v>1370000</v>
      </c>
      <c r="K7424" s="45"/>
      <c r="L7424" s="49"/>
      <c r="M7424" s="44" t="s">
        <v>4388</v>
      </c>
      <c r="N7424" s="44" t="s">
        <v>4389</v>
      </c>
      <c r="O7424" s="44" t="s">
        <v>4427</v>
      </c>
      <c r="P7424" s="44" t="s">
        <v>4428</v>
      </c>
      <c r="Q7424" s="44" t="s">
        <v>4429</v>
      </c>
      <c r="R7424" s="44" t="s">
        <v>4430</v>
      </c>
      <c r="S7424" s="44" t="s">
        <v>4431</v>
      </c>
      <c r="T7424" s="44" t="s">
        <v>4426</v>
      </c>
      <c r="U7424" s="1" t="e">
        <f>VLOOKUP(T7424,[2]VAT!$A:$D,1,0)</f>
        <v>#N/A</v>
      </c>
      <c r="V7424" s="44" t="s">
        <v>4395</v>
      </c>
      <c r="W7424" s="44" t="s">
        <v>4387</v>
      </c>
      <c r="X7424" t="e">
        <f>VLOOKUP(T7424,[3]رکوردها!$A:$B,2,0)</f>
        <v>#N/A</v>
      </c>
      <c r="Y7424" t="e">
        <f>VLOOKUP(T7424,[3]رکوردها!$A:$D,4,0)</f>
        <v>#N/A</v>
      </c>
      <c r="Z7424" t="e">
        <f>VLOOKUP(T7424,[3]رکوردها!$A:$C,3,0)</f>
        <v>#N/A</v>
      </c>
      <c r="AA7424" t="e">
        <f>VLOOKUP(T7424,[3]رکوردها!$A:$F,6,0)</f>
        <v>#N/A</v>
      </c>
      <c r="AB7424" t="e">
        <f>VLOOKUP(T7424,[3]رکوردها!$A:$E,5,0)</f>
        <v>#N/A</v>
      </c>
    </row>
    <row r="7425" spans="1:28" hidden="1" x14ac:dyDescent="0.2">
      <c r="A7425" s="42">
        <v>142109</v>
      </c>
      <c r="B7425" s="42">
        <v>1288</v>
      </c>
      <c r="C7425" s="42">
        <v>1277</v>
      </c>
      <c r="D7425" s="43" t="s">
        <v>5197</v>
      </c>
      <c r="E7425" s="43"/>
      <c r="F7425" s="44" t="s">
        <v>11</v>
      </c>
      <c r="G7425" s="44" t="s">
        <v>4458</v>
      </c>
      <c r="H7425" s="45">
        <v>345000</v>
      </c>
      <c r="I7425" s="45">
        <v>0</v>
      </c>
      <c r="J7425" s="45">
        <f t="shared" ref="J7425:J7488" si="156">H7425-I7425</f>
        <v>345000</v>
      </c>
      <c r="K7425" s="45"/>
      <c r="L7425" s="49"/>
      <c r="M7425" s="44" t="s">
        <v>4388</v>
      </c>
      <c r="N7425" s="44" t="s">
        <v>4389</v>
      </c>
      <c r="O7425" s="44" t="s">
        <v>4427</v>
      </c>
      <c r="P7425" s="44" t="s">
        <v>4428</v>
      </c>
      <c r="Q7425" s="44" t="s">
        <v>4429</v>
      </c>
      <c r="R7425" s="44" t="s">
        <v>4430</v>
      </c>
      <c r="S7425" s="44" t="s">
        <v>4431</v>
      </c>
      <c r="T7425" s="44" t="s">
        <v>4426</v>
      </c>
      <c r="U7425" s="1" t="e">
        <f>VLOOKUP(T7425,[2]VAT!$A:$D,1,0)</f>
        <v>#N/A</v>
      </c>
      <c r="V7425" s="44" t="s">
        <v>4395</v>
      </c>
      <c r="W7425" s="44" t="s">
        <v>4387</v>
      </c>
      <c r="X7425" t="e">
        <f>VLOOKUP(T7425,[3]رکوردها!$A:$B,2,0)</f>
        <v>#N/A</v>
      </c>
      <c r="Y7425" t="e">
        <f>VLOOKUP(T7425,[3]رکوردها!$A:$D,4,0)</f>
        <v>#N/A</v>
      </c>
      <c r="Z7425" t="e">
        <f>VLOOKUP(T7425,[3]رکوردها!$A:$C,3,0)</f>
        <v>#N/A</v>
      </c>
      <c r="AA7425" t="e">
        <f>VLOOKUP(T7425,[3]رکوردها!$A:$F,6,0)</f>
        <v>#N/A</v>
      </c>
      <c r="AB7425" t="e">
        <f>VLOOKUP(T7425,[3]رکوردها!$A:$E,5,0)</f>
        <v>#N/A</v>
      </c>
    </row>
    <row r="7426" spans="1:28" hidden="1" x14ac:dyDescent="0.2">
      <c r="A7426" s="42">
        <v>142110</v>
      </c>
      <c r="B7426" s="42">
        <v>1288</v>
      </c>
      <c r="C7426" s="42">
        <v>1277</v>
      </c>
      <c r="D7426" s="43" t="s">
        <v>5197</v>
      </c>
      <c r="E7426" s="43"/>
      <c r="F7426" s="44" t="s">
        <v>11</v>
      </c>
      <c r="G7426" s="44" t="s">
        <v>4455</v>
      </c>
      <c r="H7426" s="45">
        <v>605000</v>
      </c>
      <c r="I7426" s="45">
        <v>0</v>
      </c>
      <c r="J7426" s="45">
        <f t="shared" si="156"/>
        <v>605000</v>
      </c>
      <c r="K7426" s="45"/>
      <c r="L7426" s="49"/>
      <c r="M7426" s="44" t="s">
        <v>4388</v>
      </c>
      <c r="N7426" s="44" t="s">
        <v>4389</v>
      </c>
      <c r="O7426" s="44" t="s">
        <v>4427</v>
      </c>
      <c r="P7426" s="44" t="s">
        <v>4428</v>
      </c>
      <c r="Q7426" s="44" t="s">
        <v>4429</v>
      </c>
      <c r="R7426" s="44" t="s">
        <v>4430</v>
      </c>
      <c r="S7426" s="44" t="s">
        <v>4431</v>
      </c>
      <c r="T7426" s="44" t="s">
        <v>4426</v>
      </c>
      <c r="U7426" s="1" t="e">
        <f>VLOOKUP(T7426,[2]VAT!$A:$D,1,0)</f>
        <v>#N/A</v>
      </c>
      <c r="V7426" s="44" t="s">
        <v>4395</v>
      </c>
      <c r="W7426" s="44" t="s">
        <v>4387</v>
      </c>
      <c r="X7426" t="e">
        <f>VLOOKUP(T7426,[3]رکوردها!$A:$B,2,0)</f>
        <v>#N/A</v>
      </c>
      <c r="Y7426" t="e">
        <f>VLOOKUP(T7426,[3]رکوردها!$A:$D,4,0)</f>
        <v>#N/A</v>
      </c>
      <c r="Z7426" t="e">
        <f>VLOOKUP(T7426,[3]رکوردها!$A:$C,3,0)</f>
        <v>#N/A</v>
      </c>
      <c r="AA7426" t="e">
        <f>VLOOKUP(T7426,[3]رکوردها!$A:$F,6,0)</f>
        <v>#N/A</v>
      </c>
      <c r="AB7426" t="e">
        <f>VLOOKUP(T7426,[3]رکوردها!$A:$E,5,0)</f>
        <v>#N/A</v>
      </c>
    </row>
    <row r="7427" spans="1:28" hidden="1" x14ac:dyDescent="0.2">
      <c r="A7427" s="42">
        <v>142111</v>
      </c>
      <c r="B7427" s="42">
        <v>1288</v>
      </c>
      <c r="C7427" s="42">
        <v>1277</v>
      </c>
      <c r="D7427" s="43" t="s">
        <v>5197</v>
      </c>
      <c r="E7427" s="43"/>
      <c r="F7427" s="44" t="s">
        <v>11</v>
      </c>
      <c r="G7427" s="44" t="s">
        <v>4455</v>
      </c>
      <c r="H7427" s="45">
        <v>425000</v>
      </c>
      <c r="I7427" s="45">
        <v>0</v>
      </c>
      <c r="J7427" s="45">
        <f t="shared" si="156"/>
        <v>425000</v>
      </c>
      <c r="K7427" s="45"/>
      <c r="L7427" s="49"/>
      <c r="M7427" s="44" t="s">
        <v>4388</v>
      </c>
      <c r="N7427" s="44" t="s">
        <v>4389</v>
      </c>
      <c r="O7427" s="44" t="s">
        <v>4427</v>
      </c>
      <c r="P7427" s="44" t="s">
        <v>4428</v>
      </c>
      <c r="Q7427" s="44" t="s">
        <v>4429</v>
      </c>
      <c r="R7427" s="44" t="s">
        <v>4430</v>
      </c>
      <c r="S7427" s="44" t="s">
        <v>4431</v>
      </c>
      <c r="T7427" s="44" t="s">
        <v>4426</v>
      </c>
      <c r="U7427" s="1" t="e">
        <f>VLOOKUP(T7427,[2]VAT!$A:$D,1,0)</f>
        <v>#N/A</v>
      </c>
      <c r="V7427" s="44" t="s">
        <v>4395</v>
      </c>
      <c r="W7427" s="44" t="s">
        <v>4387</v>
      </c>
      <c r="X7427" t="e">
        <f>VLOOKUP(T7427,[3]رکوردها!$A:$B,2,0)</f>
        <v>#N/A</v>
      </c>
      <c r="Y7427" t="e">
        <f>VLOOKUP(T7427,[3]رکوردها!$A:$D,4,0)</f>
        <v>#N/A</v>
      </c>
      <c r="Z7427" t="e">
        <f>VLOOKUP(T7427,[3]رکوردها!$A:$C,3,0)</f>
        <v>#N/A</v>
      </c>
      <c r="AA7427" t="e">
        <f>VLOOKUP(T7427,[3]رکوردها!$A:$F,6,0)</f>
        <v>#N/A</v>
      </c>
      <c r="AB7427" t="e">
        <f>VLOOKUP(T7427,[3]رکوردها!$A:$E,5,0)</f>
        <v>#N/A</v>
      </c>
    </row>
    <row r="7428" spans="1:28" hidden="1" x14ac:dyDescent="0.2">
      <c r="A7428" s="42">
        <v>142112</v>
      </c>
      <c r="B7428" s="42">
        <v>1288</v>
      </c>
      <c r="C7428" s="42">
        <v>1277</v>
      </c>
      <c r="D7428" s="43" t="s">
        <v>5197</v>
      </c>
      <c r="E7428" s="43"/>
      <c r="F7428" s="44" t="s">
        <v>11</v>
      </c>
      <c r="G7428" s="44" t="s">
        <v>4455</v>
      </c>
      <c r="H7428" s="45">
        <v>610000</v>
      </c>
      <c r="I7428" s="45">
        <v>0</v>
      </c>
      <c r="J7428" s="45">
        <f t="shared" si="156"/>
        <v>610000</v>
      </c>
      <c r="K7428" s="45"/>
      <c r="L7428" s="49"/>
      <c r="M7428" s="44" t="s">
        <v>4388</v>
      </c>
      <c r="N7428" s="44" t="s">
        <v>4389</v>
      </c>
      <c r="O7428" s="44" t="s">
        <v>4427</v>
      </c>
      <c r="P7428" s="44" t="s">
        <v>4428</v>
      </c>
      <c r="Q7428" s="44" t="s">
        <v>4429</v>
      </c>
      <c r="R7428" s="44" t="s">
        <v>4430</v>
      </c>
      <c r="S7428" s="44" t="s">
        <v>4431</v>
      </c>
      <c r="T7428" s="44" t="s">
        <v>4426</v>
      </c>
      <c r="U7428" s="1" t="e">
        <f>VLOOKUP(T7428,[2]VAT!$A:$D,1,0)</f>
        <v>#N/A</v>
      </c>
      <c r="V7428" s="44" t="s">
        <v>4395</v>
      </c>
      <c r="W7428" s="44" t="s">
        <v>4387</v>
      </c>
      <c r="X7428" t="e">
        <f>VLOOKUP(T7428,[3]رکوردها!$A:$B,2,0)</f>
        <v>#N/A</v>
      </c>
      <c r="Y7428" t="e">
        <f>VLOOKUP(T7428,[3]رکوردها!$A:$D,4,0)</f>
        <v>#N/A</v>
      </c>
      <c r="Z7428" t="e">
        <f>VLOOKUP(T7428,[3]رکوردها!$A:$C,3,0)</f>
        <v>#N/A</v>
      </c>
      <c r="AA7428" t="e">
        <f>VLOOKUP(T7428,[3]رکوردها!$A:$F,6,0)</f>
        <v>#N/A</v>
      </c>
      <c r="AB7428" t="e">
        <f>VLOOKUP(T7428,[3]رکوردها!$A:$E,5,0)</f>
        <v>#N/A</v>
      </c>
    </row>
    <row r="7429" spans="1:28" hidden="1" x14ac:dyDescent="0.2">
      <c r="A7429" s="42">
        <v>142113</v>
      </c>
      <c r="B7429" s="42">
        <v>1288</v>
      </c>
      <c r="C7429" s="42">
        <v>1277</v>
      </c>
      <c r="D7429" s="43" t="s">
        <v>5197</v>
      </c>
      <c r="E7429" s="43"/>
      <c r="F7429" s="44" t="s">
        <v>11</v>
      </c>
      <c r="G7429" s="44" t="s">
        <v>4455</v>
      </c>
      <c r="H7429" s="45">
        <v>435000</v>
      </c>
      <c r="I7429" s="45">
        <v>0</v>
      </c>
      <c r="J7429" s="45">
        <f t="shared" si="156"/>
        <v>435000</v>
      </c>
      <c r="K7429" s="45"/>
      <c r="L7429" s="49"/>
      <c r="M7429" s="44" t="s">
        <v>4388</v>
      </c>
      <c r="N7429" s="44" t="s">
        <v>4389</v>
      </c>
      <c r="O7429" s="44" t="s">
        <v>4427</v>
      </c>
      <c r="P7429" s="44" t="s">
        <v>4428</v>
      </c>
      <c r="Q7429" s="44" t="s">
        <v>4429</v>
      </c>
      <c r="R7429" s="44" t="s">
        <v>4430</v>
      </c>
      <c r="S7429" s="44" t="s">
        <v>4431</v>
      </c>
      <c r="T7429" s="44" t="s">
        <v>4426</v>
      </c>
      <c r="U7429" s="1" t="e">
        <f>VLOOKUP(T7429,[2]VAT!$A:$D,1,0)</f>
        <v>#N/A</v>
      </c>
      <c r="V7429" s="44" t="s">
        <v>4395</v>
      </c>
      <c r="W7429" s="44" t="s">
        <v>4387</v>
      </c>
      <c r="X7429" t="e">
        <f>VLOOKUP(T7429,[3]رکوردها!$A:$B,2,0)</f>
        <v>#N/A</v>
      </c>
      <c r="Y7429" t="e">
        <f>VLOOKUP(T7429,[3]رکوردها!$A:$D,4,0)</f>
        <v>#N/A</v>
      </c>
      <c r="Z7429" t="e">
        <f>VLOOKUP(T7429,[3]رکوردها!$A:$C,3,0)</f>
        <v>#N/A</v>
      </c>
      <c r="AA7429" t="e">
        <f>VLOOKUP(T7429,[3]رکوردها!$A:$F,6,0)</f>
        <v>#N/A</v>
      </c>
      <c r="AB7429" t="e">
        <f>VLOOKUP(T7429,[3]رکوردها!$A:$E,5,0)</f>
        <v>#N/A</v>
      </c>
    </row>
    <row r="7430" spans="1:28" hidden="1" x14ac:dyDescent="0.2">
      <c r="A7430" s="42">
        <v>142114</v>
      </c>
      <c r="B7430" s="42">
        <v>1288</v>
      </c>
      <c r="C7430" s="42">
        <v>1277</v>
      </c>
      <c r="D7430" s="43" t="s">
        <v>5197</v>
      </c>
      <c r="E7430" s="43"/>
      <c r="F7430" s="44" t="s">
        <v>11</v>
      </c>
      <c r="G7430" s="44" t="s">
        <v>4455</v>
      </c>
      <c r="H7430" s="45">
        <v>735000</v>
      </c>
      <c r="I7430" s="45">
        <v>0</v>
      </c>
      <c r="J7430" s="45">
        <f t="shared" si="156"/>
        <v>735000</v>
      </c>
      <c r="K7430" s="45"/>
      <c r="L7430" s="49"/>
      <c r="M7430" s="44" t="s">
        <v>4388</v>
      </c>
      <c r="N7430" s="44" t="s">
        <v>4389</v>
      </c>
      <c r="O7430" s="44" t="s">
        <v>4427</v>
      </c>
      <c r="P7430" s="44" t="s">
        <v>4428</v>
      </c>
      <c r="Q7430" s="44" t="s">
        <v>4429</v>
      </c>
      <c r="R7430" s="44" t="s">
        <v>4430</v>
      </c>
      <c r="S7430" s="44" t="s">
        <v>4431</v>
      </c>
      <c r="T7430" s="44" t="s">
        <v>4426</v>
      </c>
      <c r="U7430" s="1" t="e">
        <f>VLOOKUP(T7430,[2]VAT!$A:$D,1,0)</f>
        <v>#N/A</v>
      </c>
      <c r="V7430" s="44" t="s">
        <v>4395</v>
      </c>
      <c r="W7430" s="44" t="s">
        <v>4387</v>
      </c>
      <c r="X7430" t="e">
        <f>VLOOKUP(T7430,[3]رکوردها!$A:$B,2,0)</f>
        <v>#N/A</v>
      </c>
      <c r="Y7430" t="e">
        <f>VLOOKUP(T7430,[3]رکوردها!$A:$D,4,0)</f>
        <v>#N/A</v>
      </c>
      <c r="Z7430" t="e">
        <f>VLOOKUP(T7430,[3]رکوردها!$A:$C,3,0)</f>
        <v>#N/A</v>
      </c>
      <c r="AA7430" t="e">
        <f>VLOOKUP(T7430,[3]رکوردها!$A:$F,6,0)</f>
        <v>#N/A</v>
      </c>
      <c r="AB7430" t="e">
        <f>VLOOKUP(T7430,[3]رکوردها!$A:$E,5,0)</f>
        <v>#N/A</v>
      </c>
    </row>
    <row r="7431" spans="1:28" hidden="1" x14ac:dyDescent="0.2">
      <c r="A7431" s="42">
        <v>142115</v>
      </c>
      <c r="B7431" s="42">
        <v>1288</v>
      </c>
      <c r="C7431" s="42">
        <v>1277</v>
      </c>
      <c r="D7431" s="43" t="s">
        <v>5197</v>
      </c>
      <c r="E7431" s="43"/>
      <c r="F7431" s="44" t="s">
        <v>11</v>
      </c>
      <c r="G7431" s="44" t="s">
        <v>4455</v>
      </c>
      <c r="H7431" s="45">
        <v>490000</v>
      </c>
      <c r="I7431" s="45">
        <v>0</v>
      </c>
      <c r="J7431" s="45">
        <f t="shared" si="156"/>
        <v>490000</v>
      </c>
      <c r="K7431" s="45"/>
      <c r="L7431" s="49"/>
      <c r="M7431" s="44" t="s">
        <v>4388</v>
      </c>
      <c r="N7431" s="44" t="s">
        <v>4389</v>
      </c>
      <c r="O7431" s="44" t="s">
        <v>4427</v>
      </c>
      <c r="P7431" s="44" t="s">
        <v>4428</v>
      </c>
      <c r="Q7431" s="44" t="s">
        <v>4429</v>
      </c>
      <c r="R7431" s="44" t="s">
        <v>4430</v>
      </c>
      <c r="S7431" s="44" t="s">
        <v>4431</v>
      </c>
      <c r="T7431" s="44" t="s">
        <v>4426</v>
      </c>
      <c r="U7431" s="1" t="e">
        <f>VLOOKUP(T7431,[2]VAT!$A:$D,1,0)</f>
        <v>#N/A</v>
      </c>
      <c r="V7431" s="44" t="s">
        <v>4395</v>
      </c>
      <c r="W7431" s="44" t="s">
        <v>4387</v>
      </c>
      <c r="X7431" t="e">
        <f>VLOOKUP(T7431,[3]رکوردها!$A:$B,2,0)</f>
        <v>#N/A</v>
      </c>
      <c r="Y7431" t="e">
        <f>VLOOKUP(T7431,[3]رکوردها!$A:$D,4,0)</f>
        <v>#N/A</v>
      </c>
      <c r="Z7431" t="e">
        <f>VLOOKUP(T7431,[3]رکوردها!$A:$C,3,0)</f>
        <v>#N/A</v>
      </c>
      <c r="AA7431" t="e">
        <f>VLOOKUP(T7431,[3]رکوردها!$A:$F,6,0)</f>
        <v>#N/A</v>
      </c>
      <c r="AB7431" t="e">
        <f>VLOOKUP(T7431,[3]رکوردها!$A:$E,5,0)</f>
        <v>#N/A</v>
      </c>
    </row>
    <row r="7432" spans="1:28" hidden="1" x14ac:dyDescent="0.2">
      <c r="A7432" s="42">
        <v>142116</v>
      </c>
      <c r="B7432" s="42">
        <v>1288</v>
      </c>
      <c r="C7432" s="42">
        <v>1277</v>
      </c>
      <c r="D7432" s="43" t="s">
        <v>5197</v>
      </c>
      <c r="E7432" s="43"/>
      <c r="F7432" s="44" t="s">
        <v>11</v>
      </c>
      <c r="G7432" s="44" t="s">
        <v>4454</v>
      </c>
      <c r="H7432" s="45">
        <v>175000</v>
      </c>
      <c r="I7432" s="45">
        <v>0</v>
      </c>
      <c r="J7432" s="45">
        <f t="shared" si="156"/>
        <v>175000</v>
      </c>
      <c r="K7432" s="45"/>
      <c r="L7432" s="49"/>
      <c r="M7432" s="44" t="s">
        <v>4388</v>
      </c>
      <c r="N7432" s="44" t="s">
        <v>4389</v>
      </c>
      <c r="O7432" s="44" t="s">
        <v>4427</v>
      </c>
      <c r="P7432" s="44" t="s">
        <v>4428</v>
      </c>
      <c r="Q7432" s="44" t="s">
        <v>4429</v>
      </c>
      <c r="R7432" s="44" t="s">
        <v>4430</v>
      </c>
      <c r="S7432" s="44" t="s">
        <v>4431</v>
      </c>
      <c r="T7432" s="44" t="s">
        <v>4426</v>
      </c>
      <c r="U7432" s="1" t="e">
        <f>VLOOKUP(T7432,[2]VAT!$A:$D,1,0)</f>
        <v>#N/A</v>
      </c>
      <c r="V7432" s="44" t="s">
        <v>4395</v>
      </c>
      <c r="W7432" s="44" t="s">
        <v>4387</v>
      </c>
      <c r="X7432" t="e">
        <f>VLOOKUP(T7432,[3]رکوردها!$A:$B,2,0)</f>
        <v>#N/A</v>
      </c>
      <c r="Y7432" t="e">
        <f>VLOOKUP(T7432,[3]رکوردها!$A:$D,4,0)</f>
        <v>#N/A</v>
      </c>
      <c r="Z7432" t="e">
        <f>VLOOKUP(T7432,[3]رکوردها!$A:$C,3,0)</f>
        <v>#N/A</v>
      </c>
      <c r="AA7432" t="e">
        <f>VLOOKUP(T7432,[3]رکوردها!$A:$F,6,0)</f>
        <v>#N/A</v>
      </c>
      <c r="AB7432" t="e">
        <f>VLOOKUP(T7432,[3]رکوردها!$A:$E,5,0)</f>
        <v>#N/A</v>
      </c>
    </row>
    <row r="7433" spans="1:28" hidden="1" x14ac:dyDescent="0.2">
      <c r="A7433" s="42">
        <v>142117</v>
      </c>
      <c r="B7433" s="42">
        <v>1288</v>
      </c>
      <c r="C7433" s="42">
        <v>1277</v>
      </c>
      <c r="D7433" s="43" t="s">
        <v>5197</v>
      </c>
      <c r="E7433" s="43"/>
      <c r="F7433" s="44" t="s">
        <v>11</v>
      </c>
      <c r="G7433" s="44" t="s">
        <v>4455</v>
      </c>
      <c r="H7433" s="45">
        <v>785000</v>
      </c>
      <c r="I7433" s="45">
        <v>0</v>
      </c>
      <c r="J7433" s="45">
        <f t="shared" si="156"/>
        <v>785000</v>
      </c>
      <c r="K7433" s="45"/>
      <c r="L7433" s="49"/>
      <c r="M7433" s="44" t="s">
        <v>4388</v>
      </c>
      <c r="N7433" s="44" t="s">
        <v>4389</v>
      </c>
      <c r="O7433" s="44" t="s">
        <v>4427</v>
      </c>
      <c r="P7433" s="44" t="s">
        <v>4428</v>
      </c>
      <c r="Q7433" s="44" t="s">
        <v>4429</v>
      </c>
      <c r="R7433" s="44" t="s">
        <v>4430</v>
      </c>
      <c r="S7433" s="44" t="s">
        <v>4431</v>
      </c>
      <c r="T7433" s="44" t="s">
        <v>4426</v>
      </c>
      <c r="U7433" s="1" t="e">
        <f>VLOOKUP(T7433,[2]VAT!$A:$D,1,0)</f>
        <v>#N/A</v>
      </c>
      <c r="V7433" s="44" t="s">
        <v>4395</v>
      </c>
      <c r="W7433" s="44" t="s">
        <v>4387</v>
      </c>
      <c r="X7433" t="e">
        <f>VLOOKUP(T7433,[3]رکوردها!$A:$B,2,0)</f>
        <v>#N/A</v>
      </c>
      <c r="Y7433" t="e">
        <f>VLOOKUP(T7433,[3]رکوردها!$A:$D,4,0)</f>
        <v>#N/A</v>
      </c>
      <c r="Z7433" t="e">
        <f>VLOOKUP(T7433,[3]رکوردها!$A:$C,3,0)</f>
        <v>#N/A</v>
      </c>
      <c r="AA7433" t="e">
        <f>VLOOKUP(T7433,[3]رکوردها!$A:$F,6,0)</f>
        <v>#N/A</v>
      </c>
      <c r="AB7433" t="e">
        <f>VLOOKUP(T7433,[3]رکوردها!$A:$E,5,0)</f>
        <v>#N/A</v>
      </c>
    </row>
    <row r="7434" spans="1:28" hidden="1" x14ac:dyDescent="0.2">
      <c r="A7434" s="42">
        <v>147187</v>
      </c>
      <c r="B7434" s="42">
        <v>1359</v>
      </c>
      <c r="C7434" s="42">
        <v>1458</v>
      </c>
      <c r="D7434" s="43" t="s">
        <v>5197</v>
      </c>
      <c r="E7434" s="43"/>
      <c r="F7434" s="44" t="s">
        <v>489</v>
      </c>
      <c r="G7434" s="44" t="s">
        <v>4459</v>
      </c>
      <c r="H7434" s="45">
        <v>455000</v>
      </c>
      <c r="I7434" s="45">
        <v>0</v>
      </c>
      <c r="J7434" s="45">
        <f t="shared" si="156"/>
        <v>455000</v>
      </c>
      <c r="K7434" s="45"/>
      <c r="L7434" s="49"/>
      <c r="M7434" s="44" t="s">
        <v>4388</v>
      </c>
      <c r="N7434" s="44" t="s">
        <v>4389</v>
      </c>
      <c r="O7434" s="44" t="s">
        <v>4427</v>
      </c>
      <c r="P7434" s="44" t="s">
        <v>4428</v>
      </c>
      <c r="Q7434" s="44" t="s">
        <v>4429</v>
      </c>
      <c r="R7434" s="44" t="s">
        <v>4430</v>
      </c>
      <c r="S7434" s="44" t="s">
        <v>4431</v>
      </c>
      <c r="T7434" s="44" t="s">
        <v>4426</v>
      </c>
      <c r="U7434" s="1" t="e">
        <f>VLOOKUP(T7434,[2]VAT!$A:$D,1,0)</f>
        <v>#N/A</v>
      </c>
      <c r="V7434" s="44" t="s">
        <v>4395</v>
      </c>
      <c r="W7434" s="44" t="s">
        <v>4387</v>
      </c>
      <c r="X7434" t="e">
        <f>VLOOKUP(T7434,[3]رکوردها!$A:$B,2,0)</f>
        <v>#N/A</v>
      </c>
      <c r="Y7434" t="e">
        <f>VLOOKUP(T7434,[3]رکوردها!$A:$D,4,0)</f>
        <v>#N/A</v>
      </c>
      <c r="Z7434" t="e">
        <f>VLOOKUP(T7434,[3]رکوردها!$A:$C,3,0)</f>
        <v>#N/A</v>
      </c>
      <c r="AA7434" t="e">
        <f>VLOOKUP(T7434,[3]رکوردها!$A:$F,6,0)</f>
        <v>#N/A</v>
      </c>
      <c r="AB7434" t="e">
        <f>VLOOKUP(T7434,[3]رکوردها!$A:$E,5,0)</f>
        <v>#N/A</v>
      </c>
    </row>
    <row r="7435" spans="1:28" hidden="1" x14ac:dyDescent="0.2">
      <c r="A7435" s="42">
        <v>147194</v>
      </c>
      <c r="B7435" s="42">
        <v>1359</v>
      </c>
      <c r="C7435" s="42">
        <v>1458</v>
      </c>
      <c r="D7435" s="43" t="s">
        <v>5197</v>
      </c>
      <c r="E7435" s="43"/>
      <c r="F7435" s="44" t="s">
        <v>489</v>
      </c>
      <c r="G7435" s="44" t="s">
        <v>4460</v>
      </c>
      <c r="H7435" s="45">
        <v>3700000</v>
      </c>
      <c r="I7435" s="45">
        <v>0</v>
      </c>
      <c r="J7435" s="45">
        <f t="shared" si="156"/>
        <v>3700000</v>
      </c>
      <c r="K7435" s="45"/>
      <c r="L7435" s="49"/>
      <c r="M7435" s="44" t="s">
        <v>4388</v>
      </c>
      <c r="N7435" s="44" t="s">
        <v>4389</v>
      </c>
      <c r="O7435" s="44" t="s">
        <v>4427</v>
      </c>
      <c r="P7435" s="44" t="s">
        <v>4428</v>
      </c>
      <c r="Q7435" s="44" t="s">
        <v>4429</v>
      </c>
      <c r="R7435" s="44" t="s">
        <v>4430</v>
      </c>
      <c r="S7435" s="44" t="s">
        <v>4431</v>
      </c>
      <c r="T7435" s="44" t="s">
        <v>4426</v>
      </c>
      <c r="U7435" s="1" t="e">
        <f>VLOOKUP(T7435,[2]VAT!$A:$D,1,0)</f>
        <v>#N/A</v>
      </c>
      <c r="V7435" s="44" t="s">
        <v>4395</v>
      </c>
      <c r="W7435" s="44" t="s">
        <v>4387</v>
      </c>
      <c r="X7435" t="e">
        <f>VLOOKUP(T7435,[3]رکوردها!$A:$B,2,0)</f>
        <v>#N/A</v>
      </c>
      <c r="Y7435" t="e">
        <f>VLOOKUP(T7435,[3]رکوردها!$A:$D,4,0)</f>
        <v>#N/A</v>
      </c>
      <c r="Z7435" t="e">
        <f>VLOOKUP(T7435,[3]رکوردها!$A:$C,3,0)</f>
        <v>#N/A</v>
      </c>
      <c r="AA7435" t="e">
        <f>VLOOKUP(T7435,[3]رکوردها!$A:$F,6,0)</f>
        <v>#N/A</v>
      </c>
      <c r="AB7435" t="e">
        <f>VLOOKUP(T7435,[3]رکوردها!$A:$E,5,0)</f>
        <v>#N/A</v>
      </c>
    </row>
    <row r="7436" spans="1:28" hidden="1" x14ac:dyDescent="0.2">
      <c r="A7436" s="42">
        <v>147196</v>
      </c>
      <c r="B7436" s="42">
        <v>1359</v>
      </c>
      <c r="C7436" s="42">
        <v>1458</v>
      </c>
      <c r="D7436" s="43" t="s">
        <v>5197</v>
      </c>
      <c r="E7436" s="43"/>
      <c r="F7436" s="44" t="s">
        <v>489</v>
      </c>
      <c r="G7436" s="44" t="s">
        <v>4461</v>
      </c>
      <c r="H7436" s="45">
        <v>1200000</v>
      </c>
      <c r="I7436" s="45">
        <v>0</v>
      </c>
      <c r="J7436" s="45">
        <f t="shared" si="156"/>
        <v>1200000</v>
      </c>
      <c r="K7436" s="45"/>
      <c r="L7436" s="49"/>
      <c r="M7436" s="44" t="s">
        <v>4388</v>
      </c>
      <c r="N7436" s="44" t="s">
        <v>4389</v>
      </c>
      <c r="O7436" s="44" t="s">
        <v>4427</v>
      </c>
      <c r="P7436" s="44" t="s">
        <v>4428</v>
      </c>
      <c r="Q7436" s="44" t="s">
        <v>4429</v>
      </c>
      <c r="R7436" s="44" t="s">
        <v>4430</v>
      </c>
      <c r="S7436" s="44" t="s">
        <v>4431</v>
      </c>
      <c r="T7436" s="44" t="s">
        <v>4426</v>
      </c>
      <c r="U7436" s="1" t="e">
        <f>VLOOKUP(T7436,[2]VAT!$A:$D,1,0)</f>
        <v>#N/A</v>
      </c>
      <c r="V7436" s="44" t="s">
        <v>4395</v>
      </c>
      <c r="W7436" s="44" t="s">
        <v>4387</v>
      </c>
      <c r="X7436" t="e">
        <f>VLOOKUP(T7436,[3]رکوردها!$A:$B,2,0)</f>
        <v>#N/A</v>
      </c>
      <c r="Y7436" t="e">
        <f>VLOOKUP(T7436,[3]رکوردها!$A:$D,4,0)</f>
        <v>#N/A</v>
      </c>
      <c r="Z7436" t="e">
        <f>VLOOKUP(T7436,[3]رکوردها!$A:$C,3,0)</f>
        <v>#N/A</v>
      </c>
      <c r="AA7436" t="e">
        <f>VLOOKUP(T7436,[3]رکوردها!$A:$F,6,0)</f>
        <v>#N/A</v>
      </c>
      <c r="AB7436" t="e">
        <f>VLOOKUP(T7436,[3]رکوردها!$A:$E,5,0)</f>
        <v>#N/A</v>
      </c>
    </row>
    <row r="7437" spans="1:28" hidden="1" x14ac:dyDescent="0.2">
      <c r="A7437" s="42">
        <v>147125</v>
      </c>
      <c r="B7437" s="42">
        <v>1399</v>
      </c>
      <c r="C7437" s="42">
        <v>1454</v>
      </c>
      <c r="D7437" s="43" t="s">
        <v>5197</v>
      </c>
      <c r="E7437" s="43"/>
      <c r="F7437" s="44" t="s">
        <v>1737</v>
      </c>
      <c r="G7437" s="44" t="s">
        <v>4462</v>
      </c>
      <c r="H7437" s="45">
        <v>490000</v>
      </c>
      <c r="I7437" s="45">
        <v>0</v>
      </c>
      <c r="J7437" s="45">
        <f t="shared" si="156"/>
        <v>490000</v>
      </c>
      <c r="K7437" s="45"/>
      <c r="L7437" s="49"/>
      <c r="M7437" s="44" t="s">
        <v>4388</v>
      </c>
      <c r="N7437" s="44" t="s">
        <v>4389</v>
      </c>
      <c r="O7437" s="44" t="s">
        <v>4427</v>
      </c>
      <c r="P7437" s="44" t="s">
        <v>4428</v>
      </c>
      <c r="Q7437" s="44" t="s">
        <v>4429</v>
      </c>
      <c r="R7437" s="44" t="s">
        <v>4430</v>
      </c>
      <c r="S7437" s="44" t="s">
        <v>4431</v>
      </c>
      <c r="T7437" s="44" t="s">
        <v>4426</v>
      </c>
      <c r="U7437" s="1" t="e">
        <f>VLOOKUP(T7437,[2]VAT!$A:$D,1,0)</f>
        <v>#N/A</v>
      </c>
      <c r="V7437" s="44" t="s">
        <v>4395</v>
      </c>
      <c r="W7437" s="44" t="s">
        <v>4387</v>
      </c>
      <c r="X7437" t="e">
        <f>VLOOKUP(T7437,[3]رکوردها!$A:$B,2,0)</f>
        <v>#N/A</v>
      </c>
      <c r="Y7437" t="e">
        <f>VLOOKUP(T7437,[3]رکوردها!$A:$D,4,0)</f>
        <v>#N/A</v>
      </c>
      <c r="Z7437" t="e">
        <f>VLOOKUP(T7437,[3]رکوردها!$A:$C,3,0)</f>
        <v>#N/A</v>
      </c>
      <c r="AA7437" t="e">
        <f>VLOOKUP(T7437,[3]رکوردها!$A:$F,6,0)</f>
        <v>#N/A</v>
      </c>
      <c r="AB7437" t="e">
        <f>VLOOKUP(T7437,[3]رکوردها!$A:$E,5,0)</f>
        <v>#N/A</v>
      </c>
    </row>
    <row r="7438" spans="1:28" hidden="1" x14ac:dyDescent="0.2">
      <c r="A7438" s="42">
        <v>147126</v>
      </c>
      <c r="B7438" s="42">
        <v>1399</v>
      </c>
      <c r="C7438" s="42">
        <v>1454</v>
      </c>
      <c r="D7438" s="43" t="s">
        <v>5197</v>
      </c>
      <c r="E7438" s="43"/>
      <c r="F7438" s="44" t="s">
        <v>1737</v>
      </c>
      <c r="G7438" s="44" t="s">
        <v>4463</v>
      </c>
      <c r="H7438" s="45">
        <v>580000</v>
      </c>
      <c r="I7438" s="45">
        <v>0</v>
      </c>
      <c r="J7438" s="45">
        <f t="shared" si="156"/>
        <v>580000</v>
      </c>
      <c r="K7438" s="45"/>
      <c r="L7438" s="49"/>
      <c r="M7438" s="44" t="s">
        <v>4388</v>
      </c>
      <c r="N7438" s="44" t="s">
        <v>4389</v>
      </c>
      <c r="O7438" s="44" t="s">
        <v>4427</v>
      </c>
      <c r="P7438" s="44" t="s">
        <v>4428</v>
      </c>
      <c r="Q7438" s="44" t="s">
        <v>4429</v>
      </c>
      <c r="R7438" s="44" t="s">
        <v>4430</v>
      </c>
      <c r="S7438" s="44" t="s">
        <v>4431</v>
      </c>
      <c r="T7438" s="44" t="s">
        <v>4426</v>
      </c>
      <c r="U7438" s="1" t="e">
        <f>VLOOKUP(T7438,[2]VAT!$A:$D,1,0)</f>
        <v>#N/A</v>
      </c>
      <c r="V7438" s="44" t="s">
        <v>4395</v>
      </c>
      <c r="W7438" s="44" t="s">
        <v>4387</v>
      </c>
      <c r="X7438" t="e">
        <f>VLOOKUP(T7438,[3]رکوردها!$A:$B,2,0)</f>
        <v>#N/A</v>
      </c>
      <c r="Y7438" t="e">
        <f>VLOOKUP(T7438,[3]رکوردها!$A:$D,4,0)</f>
        <v>#N/A</v>
      </c>
      <c r="Z7438" t="e">
        <f>VLOOKUP(T7438,[3]رکوردها!$A:$C,3,0)</f>
        <v>#N/A</v>
      </c>
      <c r="AA7438" t="e">
        <f>VLOOKUP(T7438,[3]رکوردها!$A:$F,6,0)</f>
        <v>#N/A</v>
      </c>
      <c r="AB7438" t="e">
        <f>VLOOKUP(T7438,[3]رکوردها!$A:$E,5,0)</f>
        <v>#N/A</v>
      </c>
    </row>
    <row r="7439" spans="1:28" hidden="1" x14ac:dyDescent="0.2">
      <c r="A7439" s="42">
        <v>147127</v>
      </c>
      <c r="B7439" s="42">
        <v>1399</v>
      </c>
      <c r="C7439" s="42">
        <v>1454</v>
      </c>
      <c r="D7439" s="43" t="s">
        <v>5197</v>
      </c>
      <c r="E7439" s="43"/>
      <c r="F7439" s="44" t="s">
        <v>1737</v>
      </c>
      <c r="G7439" s="44" t="s">
        <v>4464</v>
      </c>
      <c r="H7439" s="45">
        <v>2000000</v>
      </c>
      <c r="I7439" s="45">
        <v>0</v>
      </c>
      <c r="J7439" s="45">
        <f t="shared" si="156"/>
        <v>2000000</v>
      </c>
      <c r="K7439" s="45"/>
      <c r="L7439" s="49"/>
      <c r="M7439" s="44" t="s">
        <v>4388</v>
      </c>
      <c r="N7439" s="44" t="s">
        <v>4389</v>
      </c>
      <c r="O7439" s="44" t="s">
        <v>4427</v>
      </c>
      <c r="P7439" s="44" t="s">
        <v>4428</v>
      </c>
      <c r="Q7439" s="44" t="s">
        <v>4429</v>
      </c>
      <c r="R7439" s="44" t="s">
        <v>4430</v>
      </c>
      <c r="S7439" s="44" t="s">
        <v>4431</v>
      </c>
      <c r="T7439" s="44" t="s">
        <v>4426</v>
      </c>
      <c r="U7439" s="1" t="e">
        <f>VLOOKUP(T7439,[2]VAT!$A:$D,1,0)</f>
        <v>#N/A</v>
      </c>
      <c r="V7439" s="44" t="s">
        <v>4395</v>
      </c>
      <c r="W7439" s="44" t="s">
        <v>4387</v>
      </c>
      <c r="X7439" t="e">
        <f>VLOOKUP(T7439,[3]رکوردها!$A:$B,2,0)</f>
        <v>#N/A</v>
      </c>
      <c r="Y7439" t="e">
        <f>VLOOKUP(T7439,[3]رکوردها!$A:$D,4,0)</f>
        <v>#N/A</v>
      </c>
      <c r="Z7439" t="e">
        <f>VLOOKUP(T7439,[3]رکوردها!$A:$C,3,0)</f>
        <v>#N/A</v>
      </c>
      <c r="AA7439" t="e">
        <f>VLOOKUP(T7439,[3]رکوردها!$A:$F,6,0)</f>
        <v>#N/A</v>
      </c>
      <c r="AB7439" t="e">
        <f>VLOOKUP(T7439,[3]رکوردها!$A:$E,5,0)</f>
        <v>#N/A</v>
      </c>
    </row>
    <row r="7440" spans="1:28" hidden="1" x14ac:dyDescent="0.2">
      <c r="A7440" s="42">
        <v>147128</v>
      </c>
      <c r="B7440" s="42">
        <v>1399</v>
      </c>
      <c r="C7440" s="42">
        <v>1454</v>
      </c>
      <c r="D7440" s="43" t="s">
        <v>5197</v>
      </c>
      <c r="E7440" s="43"/>
      <c r="F7440" s="44" t="s">
        <v>1737</v>
      </c>
      <c r="G7440" s="44" t="s">
        <v>4465</v>
      </c>
      <c r="H7440" s="45">
        <v>1000000</v>
      </c>
      <c r="I7440" s="45">
        <v>0</v>
      </c>
      <c r="J7440" s="45">
        <f t="shared" si="156"/>
        <v>1000000</v>
      </c>
      <c r="K7440" s="45"/>
      <c r="L7440" s="49"/>
      <c r="M7440" s="44" t="s">
        <v>4388</v>
      </c>
      <c r="N7440" s="44" t="s">
        <v>4389</v>
      </c>
      <c r="O7440" s="44" t="s">
        <v>4427</v>
      </c>
      <c r="P7440" s="44" t="s">
        <v>4428</v>
      </c>
      <c r="Q7440" s="44" t="s">
        <v>4429</v>
      </c>
      <c r="R7440" s="44" t="s">
        <v>4430</v>
      </c>
      <c r="S7440" s="44" t="s">
        <v>4431</v>
      </c>
      <c r="T7440" s="44" t="s">
        <v>4426</v>
      </c>
      <c r="U7440" s="1" t="e">
        <f>VLOOKUP(T7440,[2]VAT!$A:$D,1,0)</f>
        <v>#N/A</v>
      </c>
      <c r="V7440" s="44" t="s">
        <v>4395</v>
      </c>
      <c r="W7440" s="44" t="s">
        <v>4387</v>
      </c>
      <c r="X7440" t="e">
        <f>VLOOKUP(T7440,[3]رکوردها!$A:$B,2,0)</f>
        <v>#N/A</v>
      </c>
      <c r="Y7440" t="e">
        <f>VLOOKUP(T7440,[3]رکوردها!$A:$D,4,0)</f>
        <v>#N/A</v>
      </c>
      <c r="Z7440" t="e">
        <f>VLOOKUP(T7440,[3]رکوردها!$A:$C,3,0)</f>
        <v>#N/A</v>
      </c>
      <c r="AA7440" t="e">
        <f>VLOOKUP(T7440,[3]رکوردها!$A:$F,6,0)</f>
        <v>#N/A</v>
      </c>
      <c r="AB7440" t="e">
        <f>VLOOKUP(T7440,[3]رکوردها!$A:$E,5,0)</f>
        <v>#N/A</v>
      </c>
    </row>
    <row r="7441" spans="1:28" hidden="1" x14ac:dyDescent="0.2">
      <c r="A7441" s="42">
        <v>147131</v>
      </c>
      <c r="B7441" s="42">
        <v>1399</v>
      </c>
      <c r="C7441" s="42">
        <v>1454</v>
      </c>
      <c r="D7441" s="43" t="s">
        <v>5197</v>
      </c>
      <c r="E7441" s="43"/>
      <c r="F7441" s="44" t="s">
        <v>1737</v>
      </c>
      <c r="G7441" s="44" t="s">
        <v>4466</v>
      </c>
      <c r="H7441" s="45">
        <v>2200000</v>
      </c>
      <c r="I7441" s="45">
        <v>0</v>
      </c>
      <c r="J7441" s="45">
        <f t="shared" si="156"/>
        <v>2200000</v>
      </c>
      <c r="K7441" s="45"/>
      <c r="L7441" s="49"/>
      <c r="M7441" s="44" t="s">
        <v>4388</v>
      </c>
      <c r="N7441" s="44" t="s">
        <v>4389</v>
      </c>
      <c r="O7441" s="44" t="s">
        <v>4427</v>
      </c>
      <c r="P7441" s="44" t="s">
        <v>4428</v>
      </c>
      <c r="Q7441" s="44" t="s">
        <v>4429</v>
      </c>
      <c r="R7441" s="44" t="s">
        <v>4430</v>
      </c>
      <c r="S7441" s="44" t="s">
        <v>4431</v>
      </c>
      <c r="T7441" s="44" t="s">
        <v>4426</v>
      </c>
      <c r="U7441" s="1" t="e">
        <f>VLOOKUP(T7441,[2]VAT!$A:$D,1,0)</f>
        <v>#N/A</v>
      </c>
      <c r="V7441" s="44" t="s">
        <v>4395</v>
      </c>
      <c r="W7441" s="44" t="s">
        <v>4387</v>
      </c>
      <c r="X7441" t="e">
        <f>VLOOKUP(T7441,[3]رکوردها!$A:$B,2,0)</f>
        <v>#N/A</v>
      </c>
      <c r="Y7441" t="e">
        <f>VLOOKUP(T7441,[3]رکوردها!$A:$D,4,0)</f>
        <v>#N/A</v>
      </c>
      <c r="Z7441" t="e">
        <f>VLOOKUP(T7441,[3]رکوردها!$A:$C,3,0)</f>
        <v>#N/A</v>
      </c>
      <c r="AA7441" t="e">
        <f>VLOOKUP(T7441,[3]رکوردها!$A:$F,6,0)</f>
        <v>#N/A</v>
      </c>
      <c r="AB7441" t="e">
        <f>VLOOKUP(T7441,[3]رکوردها!$A:$E,5,0)</f>
        <v>#N/A</v>
      </c>
    </row>
    <row r="7442" spans="1:28" hidden="1" x14ac:dyDescent="0.2">
      <c r="A7442" s="42">
        <v>163575</v>
      </c>
      <c r="B7442" s="42">
        <v>1402</v>
      </c>
      <c r="C7442" s="42">
        <v>1546</v>
      </c>
      <c r="D7442" s="43" t="s">
        <v>5197</v>
      </c>
      <c r="E7442" s="43"/>
      <c r="F7442" s="44" t="s">
        <v>1737</v>
      </c>
      <c r="G7442" s="44" t="s">
        <v>4467</v>
      </c>
      <c r="H7442" s="45">
        <v>280000</v>
      </c>
      <c r="I7442" s="45">
        <v>0</v>
      </c>
      <c r="J7442" s="45">
        <f t="shared" si="156"/>
        <v>280000</v>
      </c>
      <c r="K7442" s="45"/>
      <c r="L7442" s="49"/>
      <c r="M7442" s="44" t="s">
        <v>4388</v>
      </c>
      <c r="N7442" s="44" t="s">
        <v>4389</v>
      </c>
      <c r="O7442" s="44" t="s">
        <v>4427</v>
      </c>
      <c r="P7442" s="44" t="s">
        <v>4428</v>
      </c>
      <c r="Q7442" s="44" t="s">
        <v>4429</v>
      </c>
      <c r="R7442" s="44" t="s">
        <v>4430</v>
      </c>
      <c r="S7442" s="44" t="s">
        <v>4431</v>
      </c>
      <c r="T7442" s="44" t="s">
        <v>4426</v>
      </c>
      <c r="U7442" s="1" t="e">
        <f>VLOOKUP(T7442,[2]VAT!$A:$D,1,0)</f>
        <v>#N/A</v>
      </c>
      <c r="V7442" s="44" t="s">
        <v>4395</v>
      </c>
      <c r="W7442" s="44" t="s">
        <v>4387</v>
      </c>
      <c r="X7442" t="e">
        <f>VLOOKUP(T7442,[3]رکوردها!$A:$B,2,0)</f>
        <v>#N/A</v>
      </c>
      <c r="Y7442" t="e">
        <f>VLOOKUP(T7442,[3]رکوردها!$A:$D,4,0)</f>
        <v>#N/A</v>
      </c>
      <c r="Z7442" t="e">
        <f>VLOOKUP(T7442,[3]رکوردها!$A:$C,3,0)</f>
        <v>#N/A</v>
      </c>
      <c r="AA7442" t="e">
        <f>VLOOKUP(T7442,[3]رکوردها!$A:$F,6,0)</f>
        <v>#N/A</v>
      </c>
      <c r="AB7442" t="e">
        <f>VLOOKUP(T7442,[3]رکوردها!$A:$E,5,0)</f>
        <v>#N/A</v>
      </c>
    </row>
    <row r="7443" spans="1:28" hidden="1" x14ac:dyDescent="0.2">
      <c r="A7443" s="42">
        <v>163576</v>
      </c>
      <c r="B7443" s="42">
        <v>1402</v>
      </c>
      <c r="C7443" s="42">
        <v>1546</v>
      </c>
      <c r="D7443" s="43" t="s">
        <v>5197</v>
      </c>
      <c r="E7443" s="43"/>
      <c r="F7443" s="44" t="s">
        <v>1737</v>
      </c>
      <c r="G7443" s="44" t="s">
        <v>4468</v>
      </c>
      <c r="H7443" s="45">
        <v>755000</v>
      </c>
      <c r="I7443" s="45">
        <v>0</v>
      </c>
      <c r="J7443" s="45">
        <f t="shared" si="156"/>
        <v>755000</v>
      </c>
      <c r="K7443" s="45"/>
      <c r="L7443" s="49"/>
      <c r="M7443" s="44" t="s">
        <v>4388</v>
      </c>
      <c r="N7443" s="44" t="s">
        <v>4389</v>
      </c>
      <c r="O7443" s="44" t="s">
        <v>4427</v>
      </c>
      <c r="P7443" s="44" t="s">
        <v>4428</v>
      </c>
      <c r="Q7443" s="44" t="s">
        <v>4429</v>
      </c>
      <c r="R7443" s="44" t="s">
        <v>4430</v>
      </c>
      <c r="S7443" s="44" t="s">
        <v>4431</v>
      </c>
      <c r="T7443" s="44" t="s">
        <v>4426</v>
      </c>
      <c r="U7443" s="1" t="e">
        <f>VLOOKUP(T7443,[2]VAT!$A:$D,1,0)</f>
        <v>#N/A</v>
      </c>
      <c r="V7443" s="44" t="s">
        <v>4395</v>
      </c>
      <c r="W7443" s="44" t="s">
        <v>4387</v>
      </c>
      <c r="X7443" t="e">
        <f>VLOOKUP(T7443,[3]رکوردها!$A:$B,2,0)</f>
        <v>#N/A</v>
      </c>
      <c r="Y7443" t="e">
        <f>VLOOKUP(T7443,[3]رکوردها!$A:$D,4,0)</f>
        <v>#N/A</v>
      </c>
      <c r="Z7443" t="e">
        <f>VLOOKUP(T7443,[3]رکوردها!$A:$C,3,0)</f>
        <v>#N/A</v>
      </c>
      <c r="AA7443" t="e">
        <f>VLOOKUP(T7443,[3]رکوردها!$A:$F,6,0)</f>
        <v>#N/A</v>
      </c>
      <c r="AB7443" t="e">
        <f>VLOOKUP(T7443,[3]رکوردها!$A:$E,5,0)</f>
        <v>#N/A</v>
      </c>
    </row>
    <row r="7444" spans="1:28" hidden="1" x14ac:dyDescent="0.2">
      <c r="A7444" s="42">
        <v>163578</v>
      </c>
      <c r="B7444" s="42">
        <v>1402</v>
      </c>
      <c r="C7444" s="42">
        <v>1546</v>
      </c>
      <c r="D7444" s="43" t="s">
        <v>5197</v>
      </c>
      <c r="E7444" s="43"/>
      <c r="F7444" s="44" t="s">
        <v>1737</v>
      </c>
      <c r="G7444" s="44" t="s">
        <v>4469</v>
      </c>
      <c r="H7444" s="45">
        <v>440000</v>
      </c>
      <c r="I7444" s="45">
        <v>0</v>
      </c>
      <c r="J7444" s="45">
        <f t="shared" si="156"/>
        <v>440000</v>
      </c>
      <c r="K7444" s="45"/>
      <c r="L7444" s="49"/>
      <c r="M7444" s="44" t="s">
        <v>4388</v>
      </c>
      <c r="N7444" s="44" t="s">
        <v>4389</v>
      </c>
      <c r="O7444" s="44" t="s">
        <v>4427</v>
      </c>
      <c r="P7444" s="44" t="s">
        <v>4428</v>
      </c>
      <c r="Q7444" s="44" t="s">
        <v>4429</v>
      </c>
      <c r="R7444" s="44" t="s">
        <v>4430</v>
      </c>
      <c r="S7444" s="44" t="s">
        <v>4431</v>
      </c>
      <c r="T7444" s="44" t="s">
        <v>4426</v>
      </c>
      <c r="U7444" s="1" t="e">
        <f>VLOOKUP(T7444,[2]VAT!$A:$D,1,0)</f>
        <v>#N/A</v>
      </c>
      <c r="V7444" s="44" t="s">
        <v>4395</v>
      </c>
      <c r="W7444" s="44" t="s">
        <v>4387</v>
      </c>
      <c r="X7444" t="e">
        <f>VLOOKUP(T7444,[3]رکوردها!$A:$B,2,0)</f>
        <v>#N/A</v>
      </c>
      <c r="Y7444" t="e">
        <f>VLOOKUP(T7444,[3]رکوردها!$A:$D,4,0)</f>
        <v>#N/A</v>
      </c>
      <c r="Z7444" t="e">
        <f>VLOOKUP(T7444,[3]رکوردها!$A:$C,3,0)</f>
        <v>#N/A</v>
      </c>
      <c r="AA7444" t="e">
        <f>VLOOKUP(T7444,[3]رکوردها!$A:$F,6,0)</f>
        <v>#N/A</v>
      </c>
      <c r="AB7444" t="e">
        <f>VLOOKUP(T7444,[3]رکوردها!$A:$E,5,0)</f>
        <v>#N/A</v>
      </c>
    </row>
    <row r="7445" spans="1:28" hidden="1" x14ac:dyDescent="0.2">
      <c r="A7445" s="42">
        <v>163579</v>
      </c>
      <c r="B7445" s="42">
        <v>1402</v>
      </c>
      <c r="C7445" s="42">
        <v>1546</v>
      </c>
      <c r="D7445" s="43" t="s">
        <v>5197</v>
      </c>
      <c r="E7445" s="43"/>
      <c r="F7445" s="44" t="s">
        <v>1737</v>
      </c>
      <c r="G7445" s="44" t="s">
        <v>4470</v>
      </c>
      <c r="H7445" s="45">
        <v>615000</v>
      </c>
      <c r="I7445" s="45">
        <v>0</v>
      </c>
      <c r="J7445" s="45">
        <f t="shared" si="156"/>
        <v>615000</v>
      </c>
      <c r="K7445" s="45"/>
      <c r="L7445" s="49"/>
      <c r="M7445" s="44" t="s">
        <v>4388</v>
      </c>
      <c r="N7445" s="44" t="s">
        <v>4389</v>
      </c>
      <c r="O7445" s="44" t="s">
        <v>4427</v>
      </c>
      <c r="P7445" s="44" t="s">
        <v>4428</v>
      </c>
      <c r="Q7445" s="44" t="s">
        <v>4429</v>
      </c>
      <c r="R7445" s="44" t="s">
        <v>4430</v>
      </c>
      <c r="S7445" s="44" t="s">
        <v>4431</v>
      </c>
      <c r="T7445" s="44" t="s">
        <v>4426</v>
      </c>
      <c r="U7445" s="1" t="e">
        <f>VLOOKUP(T7445,[2]VAT!$A:$D,1,0)</f>
        <v>#N/A</v>
      </c>
      <c r="V7445" s="44" t="s">
        <v>4395</v>
      </c>
      <c r="W7445" s="44" t="s">
        <v>4387</v>
      </c>
      <c r="X7445" t="e">
        <f>VLOOKUP(T7445,[3]رکوردها!$A:$B,2,0)</f>
        <v>#N/A</v>
      </c>
      <c r="Y7445" t="e">
        <f>VLOOKUP(T7445,[3]رکوردها!$A:$D,4,0)</f>
        <v>#N/A</v>
      </c>
      <c r="Z7445" t="e">
        <f>VLOOKUP(T7445,[3]رکوردها!$A:$C,3,0)</f>
        <v>#N/A</v>
      </c>
      <c r="AA7445" t="e">
        <f>VLOOKUP(T7445,[3]رکوردها!$A:$F,6,0)</f>
        <v>#N/A</v>
      </c>
      <c r="AB7445" t="e">
        <f>VLOOKUP(T7445,[3]رکوردها!$A:$E,5,0)</f>
        <v>#N/A</v>
      </c>
    </row>
    <row r="7446" spans="1:28" hidden="1" x14ac:dyDescent="0.2">
      <c r="A7446" s="42">
        <v>163580</v>
      </c>
      <c r="B7446" s="42">
        <v>1402</v>
      </c>
      <c r="C7446" s="42">
        <v>1546</v>
      </c>
      <c r="D7446" s="43" t="s">
        <v>5197</v>
      </c>
      <c r="E7446" s="43"/>
      <c r="F7446" s="44" t="s">
        <v>1737</v>
      </c>
      <c r="G7446" s="44" t="s">
        <v>4471</v>
      </c>
      <c r="H7446" s="45">
        <v>935000</v>
      </c>
      <c r="I7446" s="45">
        <v>0</v>
      </c>
      <c r="J7446" s="45">
        <f t="shared" si="156"/>
        <v>935000</v>
      </c>
      <c r="K7446" s="45"/>
      <c r="L7446" s="49"/>
      <c r="M7446" s="44" t="s">
        <v>4388</v>
      </c>
      <c r="N7446" s="44" t="s">
        <v>4389</v>
      </c>
      <c r="O7446" s="44" t="s">
        <v>4427</v>
      </c>
      <c r="P7446" s="44" t="s">
        <v>4428</v>
      </c>
      <c r="Q7446" s="44" t="s">
        <v>4429</v>
      </c>
      <c r="R7446" s="44" t="s">
        <v>4430</v>
      </c>
      <c r="S7446" s="44" t="s">
        <v>4431</v>
      </c>
      <c r="T7446" s="44" t="s">
        <v>4426</v>
      </c>
      <c r="U7446" s="1" t="e">
        <f>VLOOKUP(T7446,[2]VAT!$A:$D,1,0)</f>
        <v>#N/A</v>
      </c>
      <c r="V7446" s="44" t="s">
        <v>4395</v>
      </c>
      <c r="W7446" s="44" t="s">
        <v>4387</v>
      </c>
      <c r="X7446" t="e">
        <f>VLOOKUP(T7446,[3]رکوردها!$A:$B,2,0)</f>
        <v>#N/A</v>
      </c>
      <c r="Y7446" t="e">
        <f>VLOOKUP(T7446,[3]رکوردها!$A:$D,4,0)</f>
        <v>#N/A</v>
      </c>
      <c r="Z7446" t="e">
        <f>VLOOKUP(T7446,[3]رکوردها!$A:$C,3,0)</f>
        <v>#N/A</v>
      </c>
      <c r="AA7446" t="e">
        <f>VLOOKUP(T7446,[3]رکوردها!$A:$F,6,0)</f>
        <v>#N/A</v>
      </c>
      <c r="AB7446" t="e">
        <f>VLOOKUP(T7446,[3]رکوردها!$A:$E,5,0)</f>
        <v>#N/A</v>
      </c>
    </row>
    <row r="7447" spans="1:28" hidden="1" x14ac:dyDescent="0.2">
      <c r="A7447" s="42">
        <v>163581</v>
      </c>
      <c r="B7447" s="42">
        <v>1402</v>
      </c>
      <c r="C7447" s="42">
        <v>1546</v>
      </c>
      <c r="D7447" s="43" t="s">
        <v>5197</v>
      </c>
      <c r="E7447" s="43"/>
      <c r="F7447" s="44" t="s">
        <v>1737</v>
      </c>
      <c r="G7447" s="44" t="s">
        <v>4472</v>
      </c>
      <c r="H7447" s="45">
        <v>705000</v>
      </c>
      <c r="I7447" s="45">
        <v>0</v>
      </c>
      <c r="J7447" s="45">
        <f t="shared" si="156"/>
        <v>705000</v>
      </c>
      <c r="K7447" s="45"/>
      <c r="L7447" s="49"/>
      <c r="M7447" s="44" t="s">
        <v>4388</v>
      </c>
      <c r="N7447" s="44" t="s">
        <v>4389</v>
      </c>
      <c r="O7447" s="44" t="s">
        <v>4427</v>
      </c>
      <c r="P7447" s="44" t="s">
        <v>4428</v>
      </c>
      <c r="Q7447" s="44" t="s">
        <v>4429</v>
      </c>
      <c r="R7447" s="44" t="s">
        <v>4430</v>
      </c>
      <c r="S7447" s="44" t="s">
        <v>4431</v>
      </c>
      <c r="T7447" s="44" t="s">
        <v>4426</v>
      </c>
      <c r="U7447" s="1" t="e">
        <f>VLOOKUP(T7447,[2]VAT!$A:$D,1,0)</f>
        <v>#N/A</v>
      </c>
      <c r="V7447" s="44" t="s">
        <v>4395</v>
      </c>
      <c r="W7447" s="44" t="s">
        <v>4387</v>
      </c>
      <c r="X7447" t="e">
        <f>VLOOKUP(T7447,[3]رکوردها!$A:$B,2,0)</f>
        <v>#N/A</v>
      </c>
      <c r="Y7447" t="e">
        <f>VLOOKUP(T7447,[3]رکوردها!$A:$D,4,0)</f>
        <v>#N/A</v>
      </c>
      <c r="Z7447" t="e">
        <f>VLOOKUP(T7447,[3]رکوردها!$A:$C,3,0)</f>
        <v>#N/A</v>
      </c>
      <c r="AA7447" t="e">
        <f>VLOOKUP(T7447,[3]رکوردها!$A:$F,6,0)</f>
        <v>#N/A</v>
      </c>
      <c r="AB7447" t="e">
        <f>VLOOKUP(T7447,[3]رکوردها!$A:$E,5,0)</f>
        <v>#N/A</v>
      </c>
    </row>
    <row r="7448" spans="1:28" hidden="1" x14ac:dyDescent="0.2">
      <c r="A7448" s="42">
        <v>163582</v>
      </c>
      <c r="B7448" s="42">
        <v>1402</v>
      </c>
      <c r="C7448" s="42">
        <v>1546</v>
      </c>
      <c r="D7448" s="43" t="s">
        <v>5197</v>
      </c>
      <c r="E7448" s="43"/>
      <c r="F7448" s="44" t="s">
        <v>1737</v>
      </c>
      <c r="G7448" s="44" t="s">
        <v>4473</v>
      </c>
      <c r="H7448" s="45">
        <v>1140000</v>
      </c>
      <c r="I7448" s="45">
        <v>0</v>
      </c>
      <c r="J7448" s="45">
        <f t="shared" si="156"/>
        <v>1140000</v>
      </c>
      <c r="K7448" s="45"/>
      <c r="L7448" s="49"/>
      <c r="M7448" s="44" t="s">
        <v>4388</v>
      </c>
      <c r="N7448" s="44" t="s">
        <v>4389</v>
      </c>
      <c r="O7448" s="44" t="s">
        <v>4427</v>
      </c>
      <c r="P7448" s="44" t="s">
        <v>4428</v>
      </c>
      <c r="Q7448" s="44" t="s">
        <v>4429</v>
      </c>
      <c r="R7448" s="44" t="s">
        <v>4430</v>
      </c>
      <c r="S7448" s="44" t="s">
        <v>4431</v>
      </c>
      <c r="T7448" s="44" t="s">
        <v>4426</v>
      </c>
      <c r="U7448" s="1" t="e">
        <f>VLOOKUP(T7448,[2]VAT!$A:$D,1,0)</f>
        <v>#N/A</v>
      </c>
      <c r="V7448" s="44" t="s">
        <v>4395</v>
      </c>
      <c r="W7448" s="44" t="s">
        <v>4387</v>
      </c>
      <c r="X7448" t="e">
        <f>VLOOKUP(T7448,[3]رکوردها!$A:$B,2,0)</f>
        <v>#N/A</v>
      </c>
      <c r="Y7448" t="e">
        <f>VLOOKUP(T7448,[3]رکوردها!$A:$D,4,0)</f>
        <v>#N/A</v>
      </c>
      <c r="Z7448" t="e">
        <f>VLOOKUP(T7448,[3]رکوردها!$A:$C,3,0)</f>
        <v>#N/A</v>
      </c>
      <c r="AA7448" t="e">
        <f>VLOOKUP(T7448,[3]رکوردها!$A:$F,6,0)</f>
        <v>#N/A</v>
      </c>
      <c r="AB7448" t="e">
        <f>VLOOKUP(T7448,[3]رکوردها!$A:$E,5,0)</f>
        <v>#N/A</v>
      </c>
    </row>
    <row r="7449" spans="1:28" hidden="1" x14ac:dyDescent="0.2">
      <c r="A7449" s="42">
        <v>147183</v>
      </c>
      <c r="B7449" s="42">
        <v>1425</v>
      </c>
      <c r="C7449" s="42">
        <v>1457</v>
      </c>
      <c r="D7449" s="43" t="s">
        <v>5197</v>
      </c>
      <c r="E7449" s="43"/>
      <c r="F7449" s="44" t="s">
        <v>582</v>
      </c>
      <c r="G7449" s="44" t="s">
        <v>4474</v>
      </c>
      <c r="H7449" s="45">
        <v>1500000</v>
      </c>
      <c r="I7449" s="45">
        <v>0</v>
      </c>
      <c r="J7449" s="45">
        <f t="shared" si="156"/>
        <v>1500000</v>
      </c>
      <c r="K7449" s="45"/>
      <c r="L7449" s="49"/>
      <c r="M7449" s="44" t="s">
        <v>4388</v>
      </c>
      <c r="N7449" s="44" t="s">
        <v>4389</v>
      </c>
      <c r="O7449" s="44" t="s">
        <v>4427</v>
      </c>
      <c r="P7449" s="44" t="s">
        <v>4428</v>
      </c>
      <c r="Q7449" s="44" t="s">
        <v>4429</v>
      </c>
      <c r="R7449" s="44" t="s">
        <v>4430</v>
      </c>
      <c r="S7449" s="44" t="s">
        <v>4431</v>
      </c>
      <c r="T7449" s="44" t="s">
        <v>4426</v>
      </c>
      <c r="U7449" s="1" t="e">
        <f>VLOOKUP(T7449,[2]VAT!$A:$D,1,0)</f>
        <v>#N/A</v>
      </c>
      <c r="V7449" s="44" t="s">
        <v>4395</v>
      </c>
      <c r="W7449" s="44" t="s">
        <v>4387</v>
      </c>
      <c r="X7449" t="e">
        <f>VLOOKUP(T7449,[3]رکوردها!$A:$B,2,0)</f>
        <v>#N/A</v>
      </c>
      <c r="Y7449" t="e">
        <f>VLOOKUP(T7449,[3]رکوردها!$A:$D,4,0)</f>
        <v>#N/A</v>
      </c>
      <c r="Z7449" t="e">
        <f>VLOOKUP(T7449,[3]رکوردها!$A:$C,3,0)</f>
        <v>#N/A</v>
      </c>
      <c r="AA7449" t="e">
        <f>VLOOKUP(T7449,[3]رکوردها!$A:$F,6,0)</f>
        <v>#N/A</v>
      </c>
      <c r="AB7449" t="e">
        <f>VLOOKUP(T7449,[3]رکوردها!$A:$E,5,0)</f>
        <v>#N/A</v>
      </c>
    </row>
    <row r="7450" spans="1:28" hidden="1" x14ac:dyDescent="0.2">
      <c r="A7450" s="42">
        <v>147184</v>
      </c>
      <c r="B7450" s="42">
        <v>1425</v>
      </c>
      <c r="C7450" s="42">
        <v>1457</v>
      </c>
      <c r="D7450" s="43" t="s">
        <v>5197</v>
      </c>
      <c r="E7450" s="43"/>
      <c r="F7450" s="44" t="s">
        <v>582</v>
      </c>
      <c r="G7450" s="44" t="s">
        <v>4475</v>
      </c>
      <c r="H7450" s="45">
        <v>1200000</v>
      </c>
      <c r="I7450" s="45">
        <v>0</v>
      </c>
      <c r="J7450" s="45">
        <f t="shared" si="156"/>
        <v>1200000</v>
      </c>
      <c r="K7450" s="45"/>
      <c r="L7450" s="49"/>
      <c r="M7450" s="44" t="s">
        <v>4388</v>
      </c>
      <c r="N7450" s="44" t="s">
        <v>4389</v>
      </c>
      <c r="O7450" s="44" t="s">
        <v>4427</v>
      </c>
      <c r="P7450" s="44" t="s">
        <v>4428</v>
      </c>
      <c r="Q7450" s="44" t="s">
        <v>4429</v>
      </c>
      <c r="R7450" s="44" t="s">
        <v>4430</v>
      </c>
      <c r="S7450" s="44" t="s">
        <v>4431</v>
      </c>
      <c r="T7450" s="44" t="s">
        <v>4426</v>
      </c>
      <c r="U7450" s="1" t="e">
        <f>VLOOKUP(T7450,[2]VAT!$A:$D,1,0)</f>
        <v>#N/A</v>
      </c>
      <c r="V7450" s="44" t="s">
        <v>4395</v>
      </c>
      <c r="W7450" s="44" t="s">
        <v>4387</v>
      </c>
      <c r="X7450" t="e">
        <f>VLOOKUP(T7450,[3]رکوردها!$A:$B,2,0)</f>
        <v>#N/A</v>
      </c>
      <c r="Y7450" t="e">
        <f>VLOOKUP(T7450,[3]رکوردها!$A:$D,4,0)</f>
        <v>#N/A</v>
      </c>
      <c r="Z7450" t="e">
        <f>VLOOKUP(T7450,[3]رکوردها!$A:$C,3,0)</f>
        <v>#N/A</v>
      </c>
      <c r="AA7450" t="e">
        <f>VLOOKUP(T7450,[3]رکوردها!$A:$F,6,0)</f>
        <v>#N/A</v>
      </c>
      <c r="AB7450" t="e">
        <f>VLOOKUP(T7450,[3]رکوردها!$A:$E,5,0)</f>
        <v>#N/A</v>
      </c>
    </row>
    <row r="7451" spans="1:28" hidden="1" x14ac:dyDescent="0.2">
      <c r="A7451" s="42">
        <v>147268</v>
      </c>
      <c r="B7451" s="42">
        <v>1436</v>
      </c>
      <c r="C7451" s="42">
        <v>1461</v>
      </c>
      <c r="D7451" s="43" t="s">
        <v>5197</v>
      </c>
      <c r="E7451" s="43"/>
      <c r="F7451" s="44" t="s">
        <v>28</v>
      </c>
      <c r="G7451" s="44" t="s">
        <v>4476</v>
      </c>
      <c r="H7451" s="45">
        <v>420000</v>
      </c>
      <c r="I7451" s="45">
        <v>0</v>
      </c>
      <c r="J7451" s="45">
        <f t="shared" si="156"/>
        <v>420000</v>
      </c>
      <c r="K7451" s="45"/>
      <c r="L7451" s="49"/>
      <c r="M7451" s="44" t="s">
        <v>4388</v>
      </c>
      <c r="N7451" s="44" t="s">
        <v>4389</v>
      </c>
      <c r="O7451" s="44" t="s">
        <v>4427</v>
      </c>
      <c r="P7451" s="44" t="s">
        <v>4428</v>
      </c>
      <c r="Q7451" s="44" t="s">
        <v>4429</v>
      </c>
      <c r="R7451" s="44" t="s">
        <v>4430</v>
      </c>
      <c r="S7451" s="44" t="s">
        <v>4431</v>
      </c>
      <c r="T7451" s="44" t="s">
        <v>4426</v>
      </c>
      <c r="U7451" s="1" t="e">
        <f>VLOOKUP(T7451,[2]VAT!$A:$D,1,0)</f>
        <v>#N/A</v>
      </c>
      <c r="V7451" s="44" t="s">
        <v>4395</v>
      </c>
      <c r="W7451" s="44" t="s">
        <v>4387</v>
      </c>
      <c r="X7451" t="e">
        <f>VLOOKUP(T7451,[3]رکوردها!$A:$B,2,0)</f>
        <v>#N/A</v>
      </c>
      <c r="Y7451" t="e">
        <f>VLOOKUP(T7451,[3]رکوردها!$A:$D,4,0)</f>
        <v>#N/A</v>
      </c>
      <c r="Z7451" t="e">
        <f>VLOOKUP(T7451,[3]رکوردها!$A:$C,3,0)</f>
        <v>#N/A</v>
      </c>
      <c r="AA7451" t="e">
        <f>VLOOKUP(T7451,[3]رکوردها!$A:$F,6,0)</f>
        <v>#N/A</v>
      </c>
      <c r="AB7451" t="e">
        <f>VLOOKUP(T7451,[3]رکوردها!$A:$E,5,0)</f>
        <v>#N/A</v>
      </c>
    </row>
    <row r="7452" spans="1:28" hidden="1" x14ac:dyDescent="0.2">
      <c r="A7452" s="42">
        <v>147269</v>
      </c>
      <c r="B7452" s="42">
        <v>1436</v>
      </c>
      <c r="C7452" s="42">
        <v>1461</v>
      </c>
      <c r="D7452" s="43" t="s">
        <v>5197</v>
      </c>
      <c r="E7452" s="43"/>
      <c r="F7452" s="44" t="s">
        <v>28</v>
      </c>
      <c r="G7452" s="44" t="s">
        <v>4477</v>
      </c>
      <c r="H7452" s="45">
        <v>400000</v>
      </c>
      <c r="I7452" s="45">
        <v>0</v>
      </c>
      <c r="J7452" s="45">
        <f t="shared" si="156"/>
        <v>400000</v>
      </c>
      <c r="K7452" s="45"/>
      <c r="L7452" s="49"/>
      <c r="M7452" s="44" t="s">
        <v>4388</v>
      </c>
      <c r="N7452" s="44" t="s">
        <v>4389</v>
      </c>
      <c r="O7452" s="44" t="s">
        <v>4427</v>
      </c>
      <c r="P7452" s="44" t="s">
        <v>4428</v>
      </c>
      <c r="Q7452" s="44" t="s">
        <v>4429</v>
      </c>
      <c r="R7452" s="44" t="s">
        <v>4430</v>
      </c>
      <c r="S7452" s="44" t="s">
        <v>4431</v>
      </c>
      <c r="T7452" s="44" t="s">
        <v>4426</v>
      </c>
      <c r="U7452" s="1" t="e">
        <f>VLOOKUP(T7452,[2]VAT!$A:$D,1,0)</f>
        <v>#N/A</v>
      </c>
      <c r="V7452" s="44" t="s">
        <v>4395</v>
      </c>
      <c r="W7452" s="44" t="s">
        <v>4387</v>
      </c>
      <c r="X7452" t="e">
        <f>VLOOKUP(T7452,[3]رکوردها!$A:$B,2,0)</f>
        <v>#N/A</v>
      </c>
      <c r="Y7452" t="e">
        <f>VLOOKUP(T7452,[3]رکوردها!$A:$D,4,0)</f>
        <v>#N/A</v>
      </c>
      <c r="Z7452" t="e">
        <f>VLOOKUP(T7452,[3]رکوردها!$A:$C,3,0)</f>
        <v>#N/A</v>
      </c>
      <c r="AA7452" t="e">
        <f>VLOOKUP(T7452,[3]رکوردها!$A:$F,6,0)</f>
        <v>#N/A</v>
      </c>
      <c r="AB7452" t="e">
        <f>VLOOKUP(T7452,[3]رکوردها!$A:$E,5,0)</f>
        <v>#N/A</v>
      </c>
    </row>
    <row r="7453" spans="1:28" hidden="1" x14ac:dyDescent="0.2">
      <c r="A7453" s="42">
        <v>147270</v>
      </c>
      <c r="B7453" s="42">
        <v>1436</v>
      </c>
      <c r="C7453" s="42">
        <v>1461</v>
      </c>
      <c r="D7453" s="43" t="s">
        <v>5197</v>
      </c>
      <c r="E7453" s="43"/>
      <c r="F7453" s="44" t="s">
        <v>28</v>
      </c>
      <c r="G7453" s="44" t="s">
        <v>4478</v>
      </c>
      <c r="H7453" s="45">
        <v>450000</v>
      </c>
      <c r="I7453" s="45">
        <v>0</v>
      </c>
      <c r="J7453" s="45">
        <f t="shared" si="156"/>
        <v>450000</v>
      </c>
      <c r="K7453" s="45"/>
      <c r="L7453" s="49"/>
      <c r="M7453" s="44" t="s">
        <v>4388</v>
      </c>
      <c r="N7453" s="44" t="s">
        <v>4389</v>
      </c>
      <c r="O7453" s="44" t="s">
        <v>4427</v>
      </c>
      <c r="P7453" s="44" t="s">
        <v>4428</v>
      </c>
      <c r="Q7453" s="44" t="s">
        <v>4429</v>
      </c>
      <c r="R7453" s="44" t="s">
        <v>4430</v>
      </c>
      <c r="S7453" s="44" t="s">
        <v>4431</v>
      </c>
      <c r="T7453" s="44" t="s">
        <v>4426</v>
      </c>
      <c r="U7453" s="1" t="e">
        <f>VLOOKUP(T7453,[2]VAT!$A:$D,1,0)</f>
        <v>#N/A</v>
      </c>
      <c r="V7453" s="44" t="s">
        <v>4395</v>
      </c>
      <c r="W7453" s="44" t="s">
        <v>4387</v>
      </c>
      <c r="X7453" t="e">
        <f>VLOOKUP(T7453,[3]رکوردها!$A:$B,2,0)</f>
        <v>#N/A</v>
      </c>
      <c r="Y7453" t="e">
        <f>VLOOKUP(T7453,[3]رکوردها!$A:$D,4,0)</f>
        <v>#N/A</v>
      </c>
      <c r="Z7453" t="e">
        <f>VLOOKUP(T7453,[3]رکوردها!$A:$C,3,0)</f>
        <v>#N/A</v>
      </c>
      <c r="AA7453" t="e">
        <f>VLOOKUP(T7453,[3]رکوردها!$A:$F,6,0)</f>
        <v>#N/A</v>
      </c>
      <c r="AB7453" t="e">
        <f>VLOOKUP(T7453,[3]رکوردها!$A:$E,5,0)</f>
        <v>#N/A</v>
      </c>
    </row>
    <row r="7454" spans="1:28" hidden="1" x14ac:dyDescent="0.2">
      <c r="A7454" s="42">
        <v>147271</v>
      </c>
      <c r="B7454" s="42">
        <v>1436</v>
      </c>
      <c r="C7454" s="42">
        <v>1461</v>
      </c>
      <c r="D7454" s="43" t="s">
        <v>5197</v>
      </c>
      <c r="E7454" s="43"/>
      <c r="F7454" s="44" t="s">
        <v>28</v>
      </c>
      <c r="G7454" s="44" t="s">
        <v>4479</v>
      </c>
      <c r="H7454" s="45">
        <v>500000</v>
      </c>
      <c r="I7454" s="45">
        <v>0</v>
      </c>
      <c r="J7454" s="45">
        <f t="shared" si="156"/>
        <v>500000</v>
      </c>
      <c r="K7454" s="45"/>
      <c r="L7454" s="49"/>
      <c r="M7454" s="44" t="s">
        <v>4388</v>
      </c>
      <c r="N7454" s="44" t="s">
        <v>4389</v>
      </c>
      <c r="O7454" s="44" t="s">
        <v>4427</v>
      </c>
      <c r="P7454" s="44" t="s">
        <v>4428</v>
      </c>
      <c r="Q7454" s="44" t="s">
        <v>4429</v>
      </c>
      <c r="R7454" s="44" t="s">
        <v>4430</v>
      </c>
      <c r="S7454" s="44" t="s">
        <v>4431</v>
      </c>
      <c r="T7454" s="44" t="s">
        <v>4426</v>
      </c>
      <c r="U7454" s="1" t="e">
        <f>VLOOKUP(T7454,[2]VAT!$A:$D,1,0)</f>
        <v>#N/A</v>
      </c>
      <c r="V7454" s="44" t="s">
        <v>4395</v>
      </c>
      <c r="W7454" s="44" t="s">
        <v>4387</v>
      </c>
      <c r="X7454" t="e">
        <f>VLOOKUP(T7454,[3]رکوردها!$A:$B,2,0)</f>
        <v>#N/A</v>
      </c>
      <c r="Y7454" t="e">
        <f>VLOOKUP(T7454,[3]رکوردها!$A:$D,4,0)</f>
        <v>#N/A</v>
      </c>
      <c r="Z7454" t="e">
        <f>VLOOKUP(T7454,[3]رکوردها!$A:$C,3,0)</f>
        <v>#N/A</v>
      </c>
      <c r="AA7454" t="e">
        <f>VLOOKUP(T7454,[3]رکوردها!$A:$F,6,0)</f>
        <v>#N/A</v>
      </c>
      <c r="AB7454" t="e">
        <f>VLOOKUP(T7454,[3]رکوردها!$A:$E,5,0)</f>
        <v>#N/A</v>
      </c>
    </row>
    <row r="7455" spans="1:28" hidden="1" x14ac:dyDescent="0.2">
      <c r="A7455" s="42">
        <v>147272</v>
      </c>
      <c r="B7455" s="42">
        <v>1436</v>
      </c>
      <c r="C7455" s="42">
        <v>1461</v>
      </c>
      <c r="D7455" s="43" t="s">
        <v>5197</v>
      </c>
      <c r="E7455" s="43"/>
      <c r="F7455" s="44" t="s">
        <v>28</v>
      </c>
      <c r="G7455" s="44" t="s">
        <v>4480</v>
      </c>
      <c r="H7455" s="45">
        <v>1155000</v>
      </c>
      <c r="I7455" s="45">
        <v>0</v>
      </c>
      <c r="J7455" s="45">
        <f t="shared" si="156"/>
        <v>1155000</v>
      </c>
      <c r="K7455" s="45"/>
      <c r="L7455" s="49"/>
      <c r="M7455" s="44" t="s">
        <v>4388</v>
      </c>
      <c r="N7455" s="44" t="s">
        <v>4389</v>
      </c>
      <c r="O7455" s="44" t="s">
        <v>4427</v>
      </c>
      <c r="P7455" s="44" t="s">
        <v>4428</v>
      </c>
      <c r="Q7455" s="44" t="s">
        <v>4429</v>
      </c>
      <c r="R7455" s="44" t="s">
        <v>4430</v>
      </c>
      <c r="S7455" s="44" t="s">
        <v>4431</v>
      </c>
      <c r="T7455" s="44" t="s">
        <v>4426</v>
      </c>
      <c r="U7455" s="1" t="e">
        <f>VLOOKUP(T7455,[2]VAT!$A:$D,1,0)</f>
        <v>#N/A</v>
      </c>
      <c r="V7455" s="44" t="s">
        <v>4395</v>
      </c>
      <c r="W7455" s="44" t="s">
        <v>4387</v>
      </c>
      <c r="X7455" t="e">
        <f>VLOOKUP(T7455,[3]رکوردها!$A:$B,2,0)</f>
        <v>#N/A</v>
      </c>
      <c r="Y7455" t="e">
        <f>VLOOKUP(T7455,[3]رکوردها!$A:$D,4,0)</f>
        <v>#N/A</v>
      </c>
      <c r="Z7455" t="e">
        <f>VLOOKUP(T7455,[3]رکوردها!$A:$C,3,0)</f>
        <v>#N/A</v>
      </c>
      <c r="AA7455" t="e">
        <f>VLOOKUP(T7455,[3]رکوردها!$A:$F,6,0)</f>
        <v>#N/A</v>
      </c>
      <c r="AB7455" t="e">
        <f>VLOOKUP(T7455,[3]رکوردها!$A:$E,5,0)</f>
        <v>#N/A</v>
      </c>
    </row>
    <row r="7456" spans="1:28" hidden="1" x14ac:dyDescent="0.2">
      <c r="A7456" s="42">
        <v>147273</v>
      </c>
      <c r="B7456" s="42">
        <v>1436</v>
      </c>
      <c r="C7456" s="42">
        <v>1461</v>
      </c>
      <c r="D7456" s="43" t="s">
        <v>5197</v>
      </c>
      <c r="E7456" s="43"/>
      <c r="F7456" s="44" t="s">
        <v>28</v>
      </c>
      <c r="G7456" s="44" t="s">
        <v>4481</v>
      </c>
      <c r="H7456" s="45">
        <v>475000</v>
      </c>
      <c r="I7456" s="45">
        <v>0</v>
      </c>
      <c r="J7456" s="45">
        <f t="shared" si="156"/>
        <v>475000</v>
      </c>
      <c r="K7456" s="45"/>
      <c r="L7456" s="49"/>
      <c r="M7456" s="44" t="s">
        <v>4388</v>
      </c>
      <c r="N7456" s="44" t="s">
        <v>4389</v>
      </c>
      <c r="O7456" s="44" t="s">
        <v>4427</v>
      </c>
      <c r="P7456" s="44" t="s">
        <v>4428</v>
      </c>
      <c r="Q7456" s="44" t="s">
        <v>4429</v>
      </c>
      <c r="R7456" s="44" t="s">
        <v>4430</v>
      </c>
      <c r="S7456" s="44" t="s">
        <v>4431</v>
      </c>
      <c r="T7456" s="44" t="s">
        <v>4426</v>
      </c>
      <c r="U7456" s="1" t="e">
        <f>VLOOKUP(T7456,[2]VAT!$A:$D,1,0)</f>
        <v>#N/A</v>
      </c>
      <c r="V7456" s="44" t="s">
        <v>4395</v>
      </c>
      <c r="W7456" s="44" t="s">
        <v>4387</v>
      </c>
      <c r="X7456" t="e">
        <f>VLOOKUP(T7456,[3]رکوردها!$A:$B,2,0)</f>
        <v>#N/A</v>
      </c>
      <c r="Y7456" t="e">
        <f>VLOOKUP(T7456,[3]رکوردها!$A:$D,4,0)</f>
        <v>#N/A</v>
      </c>
      <c r="Z7456" t="e">
        <f>VLOOKUP(T7456,[3]رکوردها!$A:$C,3,0)</f>
        <v>#N/A</v>
      </c>
      <c r="AA7456" t="e">
        <f>VLOOKUP(T7456,[3]رکوردها!$A:$F,6,0)</f>
        <v>#N/A</v>
      </c>
      <c r="AB7456" t="e">
        <f>VLOOKUP(T7456,[3]رکوردها!$A:$E,5,0)</f>
        <v>#N/A</v>
      </c>
    </row>
    <row r="7457" spans="1:28" hidden="1" x14ac:dyDescent="0.2">
      <c r="A7457" s="42">
        <v>147274</v>
      </c>
      <c r="B7457" s="42">
        <v>1436</v>
      </c>
      <c r="C7457" s="42">
        <v>1461</v>
      </c>
      <c r="D7457" s="43" t="s">
        <v>5197</v>
      </c>
      <c r="E7457" s="43"/>
      <c r="F7457" s="44" t="s">
        <v>28</v>
      </c>
      <c r="G7457" s="44" t="s">
        <v>4482</v>
      </c>
      <c r="H7457" s="45">
        <v>2000000</v>
      </c>
      <c r="I7457" s="45">
        <v>0</v>
      </c>
      <c r="J7457" s="45">
        <f t="shared" si="156"/>
        <v>2000000</v>
      </c>
      <c r="K7457" s="45"/>
      <c r="L7457" s="49"/>
      <c r="M7457" s="44" t="s">
        <v>4388</v>
      </c>
      <c r="N7457" s="44" t="s">
        <v>4389</v>
      </c>
      <c r="O7457" s="44" t="s">
        <v>4427</v>
      </c>
      <c r="P7457" s="44" t="s">
        <v>4428</v>
      </c>
      <c r="Q7457" s="44" t="s">
        <v>4429</v>
      </c>
      <c r="R7457" s="44" t="s">
        <v>4430</v>
      </c>
      <c r="S7457" s="44" t="s">
        <v>4431</v>
      </c>
      <c r="T7457" s="44" t="s">
        <v>4426</v>
      </c>
      <c r="U7457" s="1" t="e">
        <f>VLOOKUP(T7457,[2]VAT!$A:$D,1,0)</f>
        <v>#N/A</v>
      </c>
      <c r="V7457" s="44" t="s">
        <v>4395</v>
      </c>
      <c r="W7457" s="44" t="s">
        <v>4387</v>
      </c>
      <c r="X7457" t="e">
        <f>VLOOKUP(T7457,[3]رکوردها!$A:$B,2,0)</f>
        <v>#N/A</v>
      </c>
      <c r="Y7457" t="e">
        <f>VLOOKUP(T7457,[3]رکوردها!$A:$D,4,0)</f>
        <v>#N/A</v>
      </c>
      <c r="Z7457" t="e">
        <f>VLOOKUP(T7457,[3]رکوردها!$A:$C,3,0)</f>
        <v>#N/A</v>
      </c>
      <c r="AA7457" t="e">
        <f>VLOOKUP(T7457,[3]رکوردها!$A:$F,6,0)</f>
        <v>#N/A</v>
      </c>
      <c r="AB7457" t="e">
        <f>VLOOKUP(T7457,[3]رکوردها!$A:$E,5,0)</f>
        <v>#N/A</v>
      </c>
    </row>
    <row r="7458" spans="1:28" hidden="1" x14ac:dyDescent="0.2">
      <c r="A7458" s="42">
        <v>147276</v>
      </c>
      <c r="B7458" s="42">
        <v>1436</v>
      </c>
      <c r="C7458" s="42">
        <v>1461</v>
      </c>
      <c r="D7458" s="43" t="s">
        <v>5197</v>
      </c>
      <c r="E7458" s="43"/>
      <c r="F7458" s="44" t="s">
        <v>28</v>
      </c>
      <c r="G7458" s="44" t="s">
        <v>4483</v>
      </c>
      <c r="H7458" s="45">
        <v>1200000</v>
      </c>
      <c r="I7458" s="45">
        <v>0</v>
      </c>
      <c r="J7458" s="45">
        <f t="shared" si="156"/>
        <v>1200000</v>
      </c>
      <c r="K7458" s="45"/>
      <c r="L7458" s="49"/>
      <c r="M7458" s="44" t="s">
        <v>4388</v>
      </c>
      <c r="N7458" s="44" t="s">
        <v>4389</v>
      </c>
      <c r="O7458" s="44" t="s">
        <v>4427</v>
      </c>
      <c r="P7458" s="44" t="s">
        <v>4428</v>
      </c>
      <c r="Q7458" s="44" t="s">
        <v>4429</v>
      </c>
      <c r="R7458" s="44" t="s">
        <v>4430</v>
      </c>
      <c r="S7458" s="44" t="s">
        <v>4431</v>
      </c>
      <c r="T7458" s="44" t="s">
        <v>4426</v>
      </c>
      <c r="U7458" s="1" t="e">
        <f>VLOOKUP(T7458,[2]VAT!$A:$D,1,0)</f>
        <v>#N/A</v>
      </c>
      <c r="V7458" s="44" t="s">
        <v>4395</v>
      </c>
      <c r="W7458" s="44" t="s">
        <v>4387</v>
      </c>
      <c r="X7458" t="e">
        <f>VLOOKUP(T7458,[3]رکوردها!$A:$B,2,0)</f>
        <v>#N/A</v>
      </c>
      <c r="Y7458" t="e">
        <f>VLOOKUP(T7458,[3]رکوردها!$A:$D,4,0)</f>
        <v>#N/A</v>
      </c>
      <c r="Z7458" t="e">
        <f>VLOOKUP(T7458,[3]رکوردها!$A:$C,3,0)</f>
        <v>#N/A</v>
      </c>
      <c r="AA7458" t="e">
        <f>VLOOKUP(T7458,[3]رکوردها!$A:$F,6,0)</f>
        <v>#N/A</v>
      </c>
      <c r="AB7458" t="e">
        <f>VLOOKUP(T7458,[3]رکوردها!$A:$E,5,0)</f>
        <v>#N/A</v>
      </c>
    </row>
    <row r="7459" spans="1:28" hidden="1" x14ac:dyDescent="0.2">
      <c r="A7459" s="42">
        <v>147277</v>
      </c>
      <c r="B7459" s="42">
        <v>1436</v>
      </c>
      <c r="C7459" s="42">
        <v>1461</v>
      </c>
      <c r="D7459" s="43" t="s">
        <v>5197</v>
      </c>
      <c r="E7459" s="43"/>
      <c r="F7459" s="44" t="s">
        <v>28</v>
      </c>
      <c r="G7459" s="44" t="s">
        <v>4484</v>
      </c>
      <c r="H7459" s="45">
        <v>585000</v>
      </c>
      <c r="I7459" s="45">
        <v>0</v>
      </c>
      <c r="J7459" s="45">
        <f t="shared" si="156"/>
        <v>585000</v>
      </c>
      <c r="K7459" s="45"/>
      <c r="L7459" s="49"/>
      <c r="M7459" s="44" t="s">
        <v>4388</v>
      </c>
      <c r="N7459" s="44" t="s">
        <v>4389</v>
      </c>
      <c r="O7459" s="44" t="s">
        <v>4427</v>
      </c>
      <c r="P7459" s="44" t="s">
        <v>4428</v>
      </c>
      <c r="Q7459" s="44" t="s">
        <v>4429</v>
      </c>
      <c r="R7459" s="44" t="s">
        <v>4430</v>
      </c>
      <c r="S7459" s="44" t="s">
        <v>4431</v>
      </c>
      <c r="T7459" s="44" t="s">
        <v>4426</v>
      </c>
      <c r="U7459" s="1" t="e">
        <f>VLOOKUP(T7459,[2]VAT!$A:$D,1,0)</f>
        <v>#N/A</v>
      </c>
      <c r="V7459" s="44" t="s">
        <v>4395</v>
      </c>
      <c r="W7459" s="44" t="s">
        <v>4387</v>
      </c>
      <c r="X7459" t="e">
        <f>VLOOKUP(T7459,[3]رکوردها!$A:$B,2,0)</f>
        <v>#N/A</v>
      </c>
      <c r="Y7459" t="e">
        <f>VLOOKUP(T7459,[3]رکوردها!$A:$D,4,0)</f>
        <v>#N/A</v>
      </c>
      <c r="Z7459" t="e">
        <f>VLOOKUP(T7459,[3]رکوردها!$A:$C,3,0)</f>
        <v>#N/A</v>
      </c>
      <c r="AA7459" t="e">
        <f>VLOOKUP(T7459,[3]رکوردها!$A:$F,6,0)</f>
        <v>#N/A</v>
      </c>
      <c r="AB7459" t="e">
        <f>VLOOKUP(T7459,[3]رکوردها!$A:$E,5,0)</f>
        <v>#N/A</v>
      </c>
    </row>
    <row r="7460" spans="1:28" hidden="1" x14ac:dyDescent="0.2">
      <c r="A7460" s="42">
        <v>147278</v>
      </c>
      <c r="B7460" s="42">
        <v>1436</v>
      </c>
      <c r="C7460" s="42">
        <v>1461</v>
      </c>
      <c r="D7460" s="43" t="s">
        <v>5197</v>
      </c>
      <c r="E7460" s="43"/>
      <c r="F7460" s="44" t="s">
        <v>28</v>
      </c>
      <c r="G7460" s="44" t="s">
        <v>4485</v>
      </c>
      <c r="H7460" s="45">
        <v>600000</v>
      </c>
      <c r="I7460" s="45">
        <v>0</v>
      </c>
      <c r="J7460" s="45">
        <f t="shared" si="156"/>
        <v>600000</v>
      </c>
      <c r="K7460" s="45"/>
      <c r="L7460" s="49"/>
      <c r="M7460" s="44" t="s">
        <v>4388</v>
      </c>
      <c r="N7460" s="44" t="s">
        <v>4389</v>
      </c>
      <c r="O7460" s="44" t="s">
        <v>4427</v>
      </c>
      <c r="P7460" s="44" t="s">
        <v>4428</v>
      </c>
      <c r="Q7460" s="44" t="s">
        <v>4429</v>
      </c>
      <c r="R7460" s="44" t="s">
        <v>4430</v>
      </c>
      <c r="S7460" s="44" t="s">
        <v>4431</v>
      </c>
      <c r="T7460" s="44" t="s">
        <v>4426</v>
      </c>
      <c r="U7460" s="1" t="e">
        <f>VLOOKUP(T7460,[2]VAT!$A:$D,1,0)</f>
        <v>#N/A</v>
      </c>
      <c r="V7460" s="44" t="s">
        <v>4395</v>
      </c>
      <c r="W7460" s="44" t="s">
        <v>4387</v>
      </c>
      <c r="X7460" t="e">
        <f>VLOOKUP(T7460,[3]رکوردها!$A:$B,2,0)</f>
        <v>#N/A</v>
      </c>
      <c r="Y7460" t="e">
        <f>VLOOKUP(T7460,[3]رکوردها!$A:$D,4,0)</f>
        <v>#N/A</v>
      </c>
      <c r="Z7460" t="e">
        <f>VLOOKUP(T7460,[3]رکوردها!$A:$C,3,0)</f>
        <v>#N/A</v>
      </c>
      <c r="AA7460" t="e">
        <f>VLOOKUP(T7460,[3]رکوردها!$A:$F,6,0)</f>
        <v>#N/A</v>
      </c>
      <c r="AB7460" t="e">
        <f>VLOOKUP(T7460,[3]رکوردها!$A:$E,5,0)</f>
        <v>#N/A</v>
      </c>
    </row>
    <row r="7461" spans="1:28" hidden="1" x14ac:dyDescent="0.2">
      <c r="A7461" s="42">
        <v>173506</v>
      </c>
      <c r="B7461" s="42">
        <v>1465</v>
      </c>
      <c r="C7461" s="42">
        <v>1565</v>
      </c>
      <c r="D7461" s="43" t="s">
        <v>5197</v>
      </c>
      <c r="E7461" s="43"/>
      <c r="F7461" s="44" t="s">
        <v>2279</v>
      </c>
      <c r="G7461" s="44" t="s">
        <v>4486</v>
      </c>
      <c r="H7461" s="45">
        <v>230000</v>
      </c>
      <c r="I7461" s="45">
        <v>0</v>
      </c>
      <c r="J7461" s="45">
        <f t="shared" si="156"/>
        <v>230000</v>
      </c>
      <c r="K7461" s="45"/>
      <c r="L7461" s="49"/>
      <c r="M7461" s="44" t="s">
        <v>4388</v>
      </c>
      <c r="N7461" s="44" t="s">
        <v>4389</v>
      </c>
      <c r="O7461" s="44" t="s">
        <v>4427</v>
      </c>
      <c r="P7461" s="44" t="s">
        <v>4428</v>
      </c>
      <c r="Q7461" s="44" t="s">
        <v>4429</v>
      </c>
      <c r="R7461" s="44" t="s">
        <v>4430</v>
      </c>
      <c r="S7461" s="44" t="s">
        <v>4431</v>
      </c>
      <c r="T7461" s="44" t="s">
        <v>4426</v>
      </c>
      <c r="U7461" s="1" t="e">
        <f>VLOOKUP(T7461,[2]VAT!$A:$D,1,0)</f>
        <v>#N/A</v>
      </c>
      <c r="V7461" s="44" t="s">
        <v>4395</v>
      </c>
      <c r="W7461" s="44" t="s">
        <v>4387</v>
      </c>
      <c r="X7461" t="e">
        <f>VLOOKUP(T7461,[3]رکوردها!$A:$B,2,0)</f>
        <v>#N/A</v>
      </c>
      <c r="Y7461" t="e">
        <f>VLOOKUP(T7461,[3]رکوردها!$A:$D,4,0)</f>
        <v>#N/A</v>
      </c>
      <c r="Z7461" t="e">
        <f>VLOOKUP(T7461,[3]رکوردها!$A:$C,3,0)</f>
        <v>#N/A</v>
      </c>
      <c r="AA7461" t="e">
        <f>VLOOKUP(T7461,[3]رکوردها!$A:$F,6,0)</f>
        <v>#N/A</v>
      </c>
      <c r="AB7461" t="e">
        <f>VLOOKUP(T7461,[3]رکوردها!$A:$E,5,0)</f>
        <v>#N/A</v>
      </c>
    </row>
    <row r="7462" spans="1:28" hidden="1" x14ac:dyDescent="0.2">
      <c r="A7462" s="42">
        <v>173507</v>
      </c>
      <c r="B7462" s="42">
        <v>1465</v>
      </c>
      <c r="C7462" s="42">
        <v>1565</v>
      </c>
      <c r="D7462" s="43" t="s">
        <v>5197</v>
      </c>
      <c r="E7462" s="43"/>
      <c r="F7462" s="44" t="s">
        <v>2279</v>
      </c>
      <c r="G7462" s="44" t="s">
        <v>4486</v>
      </c>
      <c r="H7462" s="45">
        <v>260000</v>
      </c>
      <c r="I7462" s="45">
        <v>0</v>
      </c>
      <c r="J7462" s="45">
        <f t="shared" si="156"/>
        <v>260000</v>
      </c>
      <c r="K7462" s="45"/>
      <c r="L7462" s="49"/>
      <c r="M7462" s="44" t="s">
        <v>4388</v>
      </c>
      <c r="N7462" s="44" t="s">
        <v>4389</v>
      </c>
      <c r="O7462" s="44" t="s">
        <v>4427</v>
      </c>
      <c r="P7462" s="44" t="s">
        <v>4428</v>
      </c>
      <c r="Q7462" s="44" t="s">
        <v>4429</v>
      </c>
      <c r="R7462" s="44" t="s">
        <v>4430</v>
      </c>
      <c r="S7462" s="44" t="s">
        <v>4431</v>
      </c>
      <c r="T7462" s="44" t="s">
        <v>4426</v>
      </c>
      <c r="U7462" s="1" t="e">
        <f>VLOOKUP(T7462,[2]VAT!$A:$D,1,0)</f>
        <v>#N/A</v>
      </c>
      <c r="V7462" s="44" t="s">
        <v>4395</v>
      </c>
      <c r="W7462" s="44" t="s">
        <v>4387</v>
      </c>
      <c r="X7462" t="e">
        <f>VLOOKUP(T7462,[3]رکوردها!$A:$B,2,0)</f>
        <v>#N/A</v>
      </c>
      <c r="Y7462" t="e">
        <f>VLOOKUP(T7462,[3]رکوردها!$A:$D,4,0)</f>
        <v>#N/A</v>
      </c>
      <c r="Z7462" t="e">
        <f>VLOOKUP(T7462,[3]رکوردها!$A:$C,3,0)</f>
        <v>#N/A</v>
      </c>
      <c r="AA7462" t="e">
        <f>VLOOKUP(T7462,[3]رکوردها!$A:$F,6,0)</f>
        <v>#N/A</v>
      </c>
      <c r="AB7462" t="e">
        <f>VLOOKUP(T7462,[3]رکوردها!$A:$E,5,0)</f>
        <v>#N/A</v>
      </c>
    </row>
    <row r="7463" spans="1:28" hidden="1" x14ac:dyDescent="0.2">
      <c r="A7463" s="42">
        <v>173509</v>
      </c>
      <c r="B7463" s="42">
        <v>1465</v>
      </c>
      <c r="C7463" s="42">
        <v>1565</v>
      </c>
      <c r="D7463" s="43" t="s">
        <v>5197</v>
      </c>
      <c r="E7463" s="43"/>
      <c r="F7463" s="44" t="s">
        <v>2279</v>
      </c>
      <c r="G7463" s="44" t="s">
        <v>4487</v>
      </c>
      <c r="H7463" s="45">
        <v>1500000</v>
      </c>
      <c r="I7463" s="45">
        <v>0</v>
      </c>
      <c r="J7463" s="45">
        <f t="shared" si="156"/>
        <v>1500000</v>
      </c>
      <c r="K7463" s="45"/>
      <c r="L7463" s="49"/>
      <c r="M7463" s="44" t="s">
        <v>4388</v>
      </c>
      <c r="N7463" s="44" t="s">
        <v>4389</v>
      </c>
      <c r="O7463" s="44" t="s">
        <v>4427</v>
      </c>
      <c r="P7463" s="44" t="s">
        <v>4428</v>
      </c>
      <c r="Q7463" s="44" t="s">
        <v>4429</v>
      </c>
      <c r="R7463" s="44" t="s">
        <v>4430</v>
      </c>
      <c r="S7463" s="44" t="s">
        <v>4431</v>
      </c>
      <c r="T7463" s="44" t="s">
        <v>4426</v>
      </c>
      <c r="U7463" s="1" t="e">
        <f>VLOOKUP(T7463,[2]VAT!$A:$D,1,0)</f>
        <v>#N/A</v>
      </c>
      <c r="V7463" s="44" t="s">
        <v>4395</v>
      </c>
      <c r="W7463" s="44" t="s">
        <v>4387</v>
      </c>
      <c r="X7463" t="e">
        <f>VLOOKUP(T7463,[3]رکوردها!$A:$B,2,0)</f>
        <v>#N/A</v>
      </c>
      <c r="Y7463" t="e">
        <f>VLOOKUP(T7463,[3]رکوردها!$A:$D,4,0)</f>
        <v>#N/A</v>
      </c>
      <c r="Z7463" t="e">
        <f>VLOOKUP(T7463,[3]رکوردها!$A:$C,3,0)</f>
        <v>#N/A</v>
      </c>
      <c r="AA7463" t="e">
        <f>VLOOKUP(T7463,[3]رکوردها!$A:$F,6,0)</f>
        <v>#N/A</v>
      </c>
      <c r="AB7463" t="e">
        <f>VLOOKUP(T7463,[3]رکوردها!$A:$E,5,0)</f>
        <v>#N/A</v>
      </c>
    </row>
    <row r="7464" spans="1:28" hidden="1" x14ac:dyDescent="0.2">
      <c r="A7464" s="42">
        <v>173510</v>
      </c>
      <c r="B7464" s="42">
        <v>1465</v>
      </c>
      <c r="C7464" s="42">
        <v>1565</v>
      </c>
      <c r="D7464" s="43" t="s">
        <v>5197</v>
      </c>
      <c r="E7464" s="43"/>
      <c r="F7464" s="44" t="s">
        <v>2279</v>
      </c>
      <c r="G7464" s="44" t="s">
        <v>4488</v>
      </c>
      <c r="H7464" s="45">
        <v>2000000</v>
      </c>
      <c r="I7464" s="45">
        <v>0</v>
      </c>
      <c r="J7464" s="45">
        <f t="shared" si="156"/>
        <v>2000000</v>
      </c>
      <c r="K7464" s="45"/>
      <c r="L7464" s="49"/>
      <c r="M7464" s="44" t="s">
        <v>4388</v>
      </c>
      <c r="N7464" s="44" t="s">
        <v>4389</v>
      </c>
      <c r="O7464" s="44" t="s">
        <v>4427</v>
      </c>
      <c r="P7464" s="44" t="s">
        <v>4428</v>
      </c>
      <c r="Q7464" s="44" t="s">
        <v>4429</v>
      </c>
      <c r="R7464" s="44" t="s">
        <v>4430</v>
      </c>
      <c r="S7464" s="44" t="s">
        <v>4431</v>
      </c>
      <c r="T7464" s="44" t="s">
        <v>4426</v>
      </c>
      <c r="U7464" s="1" t="e">
        <f>VLOOKUP(T7464,[2]VAT!$A:$D,1,0)</f>
        <v>#N/A</v>
      </c>
      <c r="V7464" s="44" t="s">
        <v>4395</v>
      </c>
      <c r="W7464" s="44" t="s">
        <v>4387</v>
      </c>
      <c r="X7464" t="e">
        <f>VLOOKUP(T7464,[3]رکوردها!$A:$B,2,0)</f>
        <v>#N/A</v>
      </c>
      <c r="Y7464" t="e">
        <f>VLOOKUP(T7464,[3]رکوردها!$A:$D,4,0)</f>
        <v>#N/A</v>
      </c>
      <c r="Z7464" t="e">
        <f>VLOOKUP(T7464,[3]رکوردها!$A:$C,3,0)</f>
        <v>#N/A</v>
      </c>
      <c r="AA7464" t="e">
        <f>VLOOKUP(T7464,[3]رکوردها!$A:$F,6,0)</f>
        <v>#N/A</v>
      </c>
      <c r="AB7464" t="e">
        <f>VLOOKUP(T7464,[3]رکوردها!$A:$E,5,0)</f>
        <v>#N/A</v>
      </c>
    </row>
    <row r="7465" spans="1:28" hidden="1" x14ac:dyDescent="0.2">
      <c r="A7465" s="42">
        <v>173839</v>
      </c>
      <c r="B7465" s="42">
        <v>1466</v>
      </c>
      <c r="C7465" s="42">
        <v>1610</v>
      </c>
      <c r="D7465" s="43" t="s">
        <v>5197</v>
      </c>
      <c r="E7465" s="43"/>
      <c r="F7465" s="44" t="s">
        <v>2279</v>
      </c>
      <c r="G7465" s="44" t="s">
        <v>4489</v>
      </c>
      <c r="H7465" s="45">
        <v>930000</v>
      </c>
      <c r="I7465" s="45">
        <v>0</v>
      </c>
      <c r="J7465" s="45">
        <f t="shared" si="156"/>
        <v>930000</v>
      </c>
      <c r="K7465" s="45"/>
      <c r="L7465" s="49"/>
      <c r="M7465" s="44" t="s">
        <v>4388</v>
      </c>
      <c r="N7465" s="44" t="s">
        <v>4389</v>
      </c>
      <c r="O7465" s="44" t="s">
        <v>4427</v>
      </c>
      <c r="P7465" s="44" t="s">
        <v>4428</v>
      </c>
      <c r="Q7465" s="44" t="s">
        <v>4429</v>
      </c>
      <c r="R7465" s="44" t="s">
        <v>4430</v>
      </c>
      <c r="S7465" s="44" t="s">
        <v>4431</v>
      </c>
      <c r="T7465" s="44" t="s">
        <v>4426</v>
      </c>
      <c r="U7465" s="1" t="e">
        <f>VLOOKUP(T7465,[2]VAT!$A:$D,1,0)</f>
        <v>#N/A</v>
      </c>
      <c r="V7465" s="44" t="s">
        <v>4395</v>
      </c>
      <c r="W7465" s="44" t="s">
        <v>4387</v>
      </c>
      <c r="X7465" t="e">
        <f>VLOOKUP(T7465,[3]رکوردها!$A:$B,2,0)</f>
        <v>#N/A</v>
      </c>
      <c r="Y7465" t="e">
        <f>VLOOKUP(T7465,[3]رکوردها!$A:$D,4,0)</f>
        <v>#N/A</v>
      </c>
      <c r="Z7465" t="e">
        <f>VLOOKUP(T7465,[3]رکوردها!$A:$C,3,0)</f>
        <v>#N/A</v>
      </c>
      <c r="AA7465" t="e">
        <f>VLOOKUP(T7465,[3]رکوردها!$A:$F,6,0)</f>
        <v>#N/A</v>
      </c>
      <c r="AB7465" t="e">
        <f>VLOOKUP(T7465,[3]رکوردها!$A:$E,5,0)</f>
        <v>#N/A</v>
      </c>
    </row>
    <row r="7466" spans="1:28" hidden="1" x14ac:dyDescent="0.2">
      <c r="A7466" s="42">
        <v>173840</v>
      </c>
      <c r="B7466" s="42">
        <v>1466</v>
      </c>
      <c r="C7466" s="42">
        <v>1610</v>
      </c>
      <c r="D7466" s="43" t="s">
        <v>5197</v>
      </c>
      <c r="E7466" s="43"/>
      <c r="F7466" s="44" t="s">
        <v>2279</v>
      </c>
      <c r="G7466" s="44" t="s">
        <v>4490</v>
      </c>
      <c r="H7466" s="45">
        <v>445000</v>
      </c>
      <c r="I7466" s="45">
        <v>0</v>
      </c>
      <c r="J7466" s="45">
        <f t="shared" si="156"/>
        <v>445000</v>
      </c>
      <c r="K7466" s="45"/>
      <c r="L7466" s="49"/>
      <c r="M7466" s="44" t="s">
        <v>4388</v>
      </c>
      <c r="N7466" s="44" t="s">
        <v>4389</v>
      </c>
      <c r="O7466" s="44" t="s">
        <v>4427</v>
      </c>
      <c r="P7466" s="44" t="s">
        <v>4428</v>
      </c>
      <c r="Q7466" s="44" t="s">
        <v>4429</v>
      </c>
      <c r="R7466" s="44" t="s">
        <v>4430</v>
      </c>
      <c r="S7466" s="44" t="s">
        <v>4431</v>
      </c>
      <c r="T7466" s="44" t="s">
        <v>4426</v>
      </c>
      <c r="U7466" s="1" t="e">
        <f>VLOOKUP(T7466,[2]VAT!$A:$D,1,0)</f>
        <v>#N/A</v>
      </c>
      <c r="V7466" s="44" t="s">
        <v>4395</v>
      </c>
      <c r="W7466" s="44" t="s">
        <v>4387</v>
      </c>
      <c r="X7466" t="e">
        <f>VLOOKUP(T7466,[3]رکوردها!$A:$B,2,0)</f>
        <v>#N/A</v>
      </c>
      <c r="Y7466" t="e">
        <f>VLOOKUP(T7466,[3]رکوردها!$A:$D,4,0)</f>
        <v>#N/A</v>
      </c>
      <c r="Z7466" t="e">
        <f>VLOOKUP(T7466,[3]رکوردها!$A:$C,3,0)</f>
        <v>#N/A</v>
      </c>
      <c r="AA7466" t="e">
        <f>VLOOKUP(T7466,[3]رکوردها!$A:$F,6,0)</f>
        <v>#N/A</v>
      </c>
      <c r="AB7466" t="e">
        <f>VLOOKUP(T7466,[3]رکوردها!$A:$E,5,0)</f>
        <v>#N/A</v>
      </c>
    </row>
    <row r="7467" spans="1:28" hidden="1" x14ac:dyDescent="0.2">
      <c r="A7467" s="42">
        <v>173842</v>
      </c>
      <c r="B7467" s="42">
        <v>1466</v>
      </c>
      <c r="C7467" s="42">
        <v>1610</v>
      </c>
      <c r="D7467" s="43" t="s">
        <v>5197</v>
      </c>
      <c r="E7467" s="43"/>
      <c r="F7467" s="44" t="s">
        <v>2279</v>
      </c>
      <c r="G7467" s="44" t="s">
        <v>4491</v>
      </c>
      <c r="H7467" s="45">
        <v>1010000</v>
      </c>
      <c r="I7467" s="45">
        <v>0</v>
      </c>
      <c r="J7467" s="45">
        <f t="shared" si="156"/>
        <v>1010000</v>
      </c>
      <c r="K7467" s="45"/>
      <c r="L7467" s="49"/>
      <c r="M7467" s="44" t="s">
        <v>4388</v>
      </c>
      <c r="N7467" s="44" t="s">
        <v>4389</v>
      </c>
      <c r="O7467" s="44" t="s">
        <v>4427</v>
      </c>
      <c r="P7467" s="44" t="s">
        <v>4428</v>
      </c>
      <c r="Q7467" s="44" t="s">
        <v>4429</v>
      </c>
      <c r="R7467" s="44" t="s">
        <v>4430</v>
      </c>
      <c r="S7467" s="44" t="s">
        <v>4431</v>
      </c>
      <c r="T7467" s="44" t="s">
        <v>4426</v>
      </c>
      <c r="U7467" s="1" t="e">
        <f>VLOOKUP(T7467,[2]VAT!$A:$D,1,0)</f>
        <v>#N/A</v>
      </c>
      <c r="V7467" s="44" t="s">
        <v>4395</v>
      </c>
      <c r="W7467" s="44" t="s">
        <v>4387</v>
      </c>
      <c r="X7467" t="e">
        <f>VLOOKUP(T7467,[3]رکوردها!$A:$B,2,0)</f>
        <v>#N/A</v>
      </c>
      <c r="Y7467" t="e">
        <f>VLOOKUP(T7467,[3]رکوردها!$A:$D,4,0)</f>
        <v>#N/A</v>
      </c>
      <c r="Z7467" t="e">
        <f>VLOOKUP(T7467,[3]رکوردها!$A:$C,3,0)</f>
        <v>#N/A</v>
      </c>
      <c r="AA7467" t="e">
        <f>VLOOKUP(T7467,[3]رکوردها!$A:$F,6,0)</f>
        <v>#N/A</v>
      </c>
      <c r="AB7467" t="e">
        <f>VLOOKUP(T7467,[3]رکوردها!$A:$E,5,0)</f>
        <v>#N/A</v>
      </c>
    </row>
    <row r="7468" spans="1:28" hidden="1" x14ac:dyDescent="0.2">
      <c r="A7468" s="42">
        <v>173843</v>
      </c>
      <c r="B7468" s="42">
        <v>1466</v>
      </c>
      <c r="C7468" s="42">
        <v>1610</v>
      </c>
      <c r="D7468" s="43" t="s">
        <v>5197</v>
      </c>
      <c r="E7468" s="43"/>
      <c r="F7468" s="44" t="s">
        <v>2279</v>
      </c>
      <c r="G7468" s="44" t="s">
        <v>4492</v>
      </c>
      <c r="H7468" s="45">
        <v>625000</v>
      </c>
      <c r="I7468" s="45">
        <v>0</v>
      </c>
      <c r="J7468" s="45">
        <f t="shared" si="156"/>
        <v>625000</v>
      </c>
      <c r="K7468" s="45"/>
      <c r="L7468" s="49"/>
      <c r="M7468" s="44" t="s">
        <v>4388</v>
      </c>
      <c r="N7468" s="44" t="s">
        <v>4389</v>
      </c>
      <c r="O7468" s="44" t="s">
        <v>4427</v>
      </c>
      <c r="P7468" s="44" t="s">
        <v>4428</v>
      </c>
      <c r="Q7468" s="44" t="s">
        <v>4429</v>
      </c>
      <c r="R7468" s="44" t="s">
        <v>4430</v>
      </c>
      <c r="S7468" s="44" t="s">
        <v>4431</v>
      </c>
      <c r="T7468" s="44" t="s">
        <v>4426</v>
      </c>
      <c r="U7468" s="1" t="e">
        <f>VLOOKUP(T7468,[2]VAT!$A:$D,1,0)</f>
        <v>#N/A</v>
      </c>
      <c r="V7468" s="44" t="s">
        <v>4395</v>
      </c>
      <c r="W7468" s="44" t="s">
        <v>4387</v>
      </c>
      <c r="X7468" t="e">
        <f>VLOOKUP(T7468,[3]رکوردها!$A:$B,2,0)</f>
        <v>#N/A</v>
      </c>
      <c r="Y7468" t="e">
        <f>VLOOKUP(T7468,[3]رکوردها!$A:$D,4,0)</f>
        <v>#N/A</v>
      </c>
      <c r="Z7468" t="e">
        <f>VLOOKUP(T7468,[3]رکوردها!$A:$C,3,0)</f>
        <v>#N/A</v>
      </c>
      <c r="AA7468" t="e">
        <f>VLOOKUP(T7468,[3]رکوردها!$A:$F,6,0)</f>
        <v>#N/A</v>
      </c>
      <c r="AB7468" t="e">
        <f>VLOOKUP(T7468,[3]رکوردها!$A:$E,5,0)</f>
        <v>#N/A</v>
      </c>
    </row>
    <row r="7469" spans="1:28" hidden="1" x14ac:dyDescent="0.2">
      <c r="A7469" s="42">
        <v>173844</v>
      </c>
      <c r="B7469" s="42">
        <v>1466</v>
      </c>
      <c r="C7469" s="42">
        <v>1610</v>
      </c>
      <c r="D7469" s="43" t="s">
        <v>5197</v>
      </c>
      <c r="E7469" s="43"/>
      <c r="F7469" s="44" t="s">
        <v>2279</v>
      </c>
      <c r="G7469" s="44" t="s">
        <v>4493</v>
      </c>
      <c r="H7469" s="45">
        <v>745000</v>
      </c>
      <c r="I7469" s="45">
        <v>0</v>
      </c>
      <c r="J7469" s="45">
        <f t="shared" si="156"/>
        <v>745000</v>
      </c>
      <c r="K7469" s="45"/>
      <c r="L7469" s="49"/>
      <c r="M7469" s="44" t="s">
        <v>4388</v>
      </c>
      <c r="N7469" s="44" t="s">
        <v>4389</v>
      </c>
      <c r="O7469" s="44" t="s">
        <v>4427</v>
      </c>
      <c r="P7469" s="44" t="s">
        <v>4428</v>
      </c>
      <c r="Q7469" s="44" t="s">
        <v>4429</v>
      </c>
      <c r="R7469" s="44" t="s">
        <v>4430</v>
      </c>
      <c r="S7469" s="44" t="s">
        <v>4431</v>
      </c>
      <c r="T7469" s="44" t="s">
        <v>4426</v>
      </c>
      <c r="U7469" s="1" t="e">
        <f>VLOOKUP(T7469,[2]VAT!$A:$D,1,0)</f>
        <v>#N/A</v>
      </c>
      <c r="V7469" s="44" t="s">
        <v>4395</v>
      </c>
      <c r="W7469" s="44" t="s">
        <v>4387</v>
      </c>
      <c r="X7469" t="e">
        <f>VLOOKUP(T7469,[3]رکوردها!$A:$B,2,0)</f>
        <v>#N/A</v>
      </c>
      <c r="Y7469" t="e">
        <f>VLOOKUP(T7469,[3]رکوردها!$A:$D,4,0)</f>
        <v>#N/A</v>
      </c>
      <c r="Z7469" t="e">
        <f>VLOOKUP(T7469,[3]رکوردها!$A:$C,3,0)</f>
        <v>#N/A</v>
      </c>
      <c r="AA7469" t="e">
        <f>VLOOKUP(T7469,[3]رکوردها!$A:$F,6,0)</f>
        <v>#N/A</v>
      </c>
      <c r="AB7469" t="e">
        <f>VLOOKUP(T7469,[3]رکوردها!$A:$E,5,0)</f>
        <v>#N/A</v>
      </c>
    </row>
    <row r="7470" spans="1:28" hidden="1" x14ac:dyDescent="0.2">
      <c r="A7470" s="42">
        <v>173846</v>
      </c>
      <c r="B7470" s="42">
        <v>1466</v>
      </c>
      <c r="C7470" s="42">
        <v>1610</v>
      </c>
      <c r="D7470" s="43" t="s">
        <v>5197</v>
      </c>
      <c r="E7470" s="43"/>
      <c r="F7470" s="44" t="s">
        <v>2279</v>
      </c>
      <c r="G7470" s="44" t="s">
        <v>4494</v>
      </c>
      <c r="H7470" s="45">
        <v>660000</v>
      </c>
      <c r="I7470" s="45">
        <v>0</v>
      </c>
      <c r="J7470" s="45">
        <f t="shared" si="156"/>
        <v>660000</v>
      </c>
      <c r="K7470" s="45"/>
      <c r="L7470" s="49"/>
      <c r="M7470" s="44" t="s">
        <v>4388</v>
      </c>
      <c r="N7470" s="44" t="s">
        <v>4389</v>
      </c>
      <c r="O7470" s="44" t="s">
        <v>4427</v>
      </c>
      <c r="P7470" s="44" t="s">
        <v>4428</v>
      </c>
      <c r="Q7470" s="44" t="s">
        <v>4429</v>
      </c>
      <c r="R7470" s="44" t="s">
        <v>4430</v>
      </c>
      <c r="S7470" s="44" t="s">
        <v>4431</v>
      </c>
      <c r="T7470" s="44" t="s">
        <v>4426</v>
      </c>
      <c r="U7470" s="1" t="e">
        <f>VLOOKUP(T7470,[2]VAT!$A:$D,1,0)</f>
        <v>#N/A</v>
      </c>
      <c r="V7470" s="44" t="s">
        <v>4395</v>
      </c>
      <c r="W7470" s="44" t="s">
        <v>4387</v>
      </c>
      <c r="X7470" t="e">
        <f>VLOOKUP(T7470,[3]رکوردها!$A:$B,2,0)</f>
        <v>#N/A</v>
      </c>
      <c r="Y7470" t="e">
        <f>VLOOKUP(T7470,[3]رکوردها!$A:$D,4,0)</f>
        <v>#N/A</v>
      </c>
      <c r="Z7470" t="e">
        <f>VLOOKUP(T7470,[3]رکوردها!$A:$C,3,0)</f>
        <v>#N/A</v>
      </c>
      <c r="AA7470" t="e">
        <f>VLOOKUP(T7470,[3]رکوردها!$A:$F,6,0)</f>
        <v>#N/A</v>
      </c>
      <c r="AB7470" t="e">
        <f>VLOOKUP(T7470,[3]رکوردها!$A:$E,5,0)</f>
        <v>#N/A</v>
      </c>
    </row>
    <row r="7471" spans="1:28" hidden="1" x14ac:dyDescent="0.2">
      <c r="A7471" s="42">
        <v>173834</v>
      </c>
      <c r="B7471" s="42">
        <v>1484</v>
      </c>
      <c r="C7471" s="42">
        <v>1609</v>
      </c>
      <c r="D7471" s="43" t="s">
        <v>5197</v>
      </c>
      <c r="E7471" s="43"/>
      <c r="F7471" s="44" t="s">
        <v>108</v>
      </c>
      <c r="G7471" s="44" t="s">
        <v>4495</v>
      </c>
      <c r="H7471" s="45">
        <v>3000000</v>
      </c>
      <c r="I7471" s="45">
        <v>0</v>
      </c>
      <c r="J7471" s="45">
        <f t="shared" si="156"/>
        <v>3000000</v>
      </c>
      <c r="K7471" s="45"/>
      <c r="L7471" s="49"/>
      <c r="M7471" s="44" t="s">
        <v>4388</v>
      </c>
      <c r="N7471" s="44" t="s">
        <v>4389</v>
      </c>
      <c r="O7471" s="44" t="s">
        <v>4427</v>
      </c>
      <c r="P7471" s="44" t="s">
        <v>4428</v>
      </c>
      <c r="Q7471" s="44" t="s">
        <v>4429</v>
      </c>
      <c r="R7471" s="44" t="s">
        <v>4430</v>
      </c>
      <c r="S7471" s="44" t="s">
        <v>4431</v>
      </c>
      <c r="T7471" s="44" t="s">
        <v>4426</v>
      </c>
      <c r="U7471" s="1" t="e">
        <f>VLOOKUP(T7471,[2]VAT!$A:$D,1,0)</f>
        <v>#N/A</v>
      </c>
      <c r="V7471" s="44" t="s">
        <v>4395</v>
      </c>
      <c r="W7471" s="44" t="s">
        <v>4387</v>
      </c>
      <c r="X7471" t="e">
        <f>VLOOKUP(T7471,[3]رکوردها!$A:$B,2,0)</f>
        <v>#N/A</v>
      </c>
      <c r="Y7471" t="e">
        <f>VLOOKUP(T7471,[3]رکوردها!$A:$D,4,0)</f>
        <v>#N/A</v>
      </c>
      <c r="Z7471" t="e">
        <f>VLOOKUP(T7471,[3]رکوردها!$A:$C,3,0)</f>
        <v>#N/A</v>
      </c>
      <c r="AA7471" t="e">
        <f>VLOOKUP(T7471,[3]رکوردها!$A:$F,6,0)</f>
        <v>#N/A</v>
      </c>
      <c r="AB7471" t="e">
        <f>VLOOKUP(T7471,[3]رکوردها!$A:$E,5,0)</f>
        <v>#N/A</v>
      </c>
    </row>
    <row r="7472" spans="1:28" hidden="1" x14ac:dyDescent="0.2">
      <c r="A7472" s="42">
        <v>173835</v>
      </c>
      <c r="B7472" s="42">
        <v>1484</v>
      </c>
      <c r="C7472" s="42">
        <v>1609</v>
      </c>
      <c r="D7472" s="43" t="s">
        <v>5197</v>
      </c>
      <c r="E7472" s="43"/>
      <c r="F7472" s="44" t="s">
        <v>108</v>
      </c>
      <c r="G7472" s="44" t="s">
        <v>4496</v>
      </c>
      <c r="H7472" s="45">
        <v>1400000</v>
      </c>
      <c r="I7472" s="45">
        <v>0</v>
      </c>
      <c r="J7472" s="45">
        <f t="shared" si="156"/>
        <v>1400000</v>
      </c>
      <c r="K7472" s="45"/>
      <c r="L7472" s="49"/>
      <c r="M7472" s="44" t="s">
        <v>4388</v>
      </c>
      <c r="N7472" s="44" t="s">
        <v>4389</v>
      </c>
      <c r="O7472" s="44" t="s">
        <v>4427</v>
      </c>
      <c r="P7472" s="44" t="s">
        <v>4428</v>
      </c>
      <c r="Q7472" s="44" t="s">
        <v>4429</v>
      </c>
      <c r="R7472" s="44" t="s">
        <v>4430</v>
      </c>
      <c r="S7472" s="44" t="s">
        <v>4431</v>
      </c>
      <c r="T7472" s="44" t="s">
        <v>4426</v>
      </c>
      <c r="U7472" s="1" t="e">
        <f>VLOOKUP(T7472,[2]VAT!$A:$D,1,0)</f>
        <v>#N/A</v>
      </c>
      <c r="V7472" s="44" t="s">
        <v>4395</v>
      </c>
      <c r="W7472" s="44" t="s">
        <v>4387</v>
      </c>
      <c r="X7472" t="e">
        <f>VLOOKUP(T7472,[3]رکوردها!$A:$B,2,0)</f>
        <v>#N/A</v>
      </c>
      <c r="Y7472" t="e">
        <f>VLOOKUP(T7472,[3]رکوردها!$A:$D,4,0)</f>
        <v>#N/A</v>
      </c>
      <c r="Z7472" t="e">
        <f>VLOOKUP(T7472,[3]رکوردها!$A:$C,3,0)</f>
        <v>#N/A</v>
      </c>
      <c r="AA7472" t="e">
        <f>VLOOKUP(T7472,[3]رکوردها!$A:$F,6,0)</f>
        <v>#N/A</v>
      </c>
      <c r="AB7472" t="e">
        <f>VLOOKUP(T7472,[3]رکوردها!$A:$E,5,0)</f>
        <v>#N/A</v>
      </c>
    </row>
    <row r="7473" spans="1:28" hidden="1" x14ac:dyDescent="0.2">
      <c r="A7473" s="42">
        <v>173836</v>
      </c>
      <c r="B7473" s="42">
        <v>1484</v>
      </c>
      <c r="C7473" s="42">
        <v>1609</v>
      </c>
      <c r="D7473" s="43" t="s">
        <v>5197</v>
      </c>
      <c r="E7473" s="43"/>
      <c r="F7473" s="44" t="s">
        <v>108</v>
      </c>
      <c r="G7473" s="44" t="s">
        <v>4497</v>
      </c>
      <c r="H7473" s="45">
        <v>440000</v>
      </c>
      <c r="I7473" s="45">
        <v>0</v>
      </c>
      <c r="J7473" s="45">
        <f t="shared" si="156"/>
        <v>440000</v>
      </c>
      <c r="K7473" s="45"/>
      <c r="L7473" s="49"/>
      <c r="M7473" s="44" t="s">
        <v>4388</v>
      </c>
      <c r="N7473" s="44" t="s">
        <v>4389</v>
      </c>
      <c r="O7473" s="44" t="s">
        <v>4427</v>
      </c>
      <c r="P7473" s="44" t="s">
        <v>4428</v>
      </c>
      <c r="Q7473" s="44" t="s">
        <v>4429</v>
      </c>
      <c r="R7473" s="44" t="s">
        <v>4430</v>
      </c>
      <c r="S7473" s="44" t="s">
        <v>4431</v>
      </c>
      <c r="T7473" s="44" t="s">
        <v>4426</v>
      </c>
      <c r="U7473" s="1" t="e">
        <f>VLOOKUP(T7473,[2]VAT!$A:$D,1,0)</f>
        <v>#N/A</v>
      </c>
      <c r="V7473" s="44" t="s">
        <v>4395</v>
      </c>
      <c r="W7473" s="44" t="s">
        <v>4387</v>
      </c>
      <c r="X7473" t="e">
        <f>VLOOKUP(T7473,[3]رکوردها!$A:$B,2,0)</f>
        <v>#N/A</v>
      </c>
      <c r="Y7473" t="e">
        <f>VLOOKUP(T7473,[3]رکوردها!$A:$D,4,0)</f>
        <v>#N/A</v>
      </c>
      <c r="Z7473" t="e">
        <f>VLOOKUP(T7473,[3]رکوردها!$A:$C,3,0)</f>
        <v>#N/A</v>
      </c>
      <c r="AA7473" t="e">
        <f>VLOOKUP(T7473,[3]رکوردها!$A:$F,6,0)</f>
        <v>#N/A</v>
      </c>
      <c r="AB7473" t="e">
        <f>VLOOKUP(T7473,[3]رکوردها!$A:$E,5,0)</f>
        <v>#N/A</v>
      </c>
    </row>
    <row r="7474" spans="1:28" hidden="1" x14ac:dyDescent="0.2">
      <c r="A7474" s="42">
        <v>173861</v>
      </c>
      <c r="B7474" s="42">
        <v>1533</v>
      </c>
      <c r="C7474" s="42">
        <v>1611</v>
      </c>
      <c r="D7474" s="43" t="s">
        <v>5197</v>
      </c>
      <c r="E7474" s="43"/>
      <c r="F7474" s="44" t="s">
        <v>124</v>
      </c>
      <c r="G7474" s="44" t="s">
        <v>4498</v>
      </c>
      <c r="H7474" s="45">
        <v>355000</v>
      </c>
      <c r="I7474" s="45">
        <v>0</v>
      </c>
      <c r="J7474" s="45">
        <f t="shared" si="156"/>
        <v>355000</v>
      </c>
      <c r="K7474" s="45"/>
      <c r="L7474" s="49"/>
      <c r="M7474" s="44" t="s">
        <v>4388</v>
      </c>
      <c r="N7474" s="44" t="s">
        <v>4389</v>
      </c>
      <c r="O7474" s="44" t="s">
        <v>4427</v>
      </c>
      <c r="P7474" s="44" t="s">
        <v>4428</v>
      </c>
      <c r="Q7474" s="44" t="s">
        <v>4429</v>
      </c>
      <c r="R7474" s="44" t="s">
        <v>4430</v>
      </c>
      <c r="S7474" s="44" t="s">
        <v>4431</v>
      </c>
      <c r="T7474" s="44" t="s">
        <v>4426</v>
      </c>
      <c r="U7474" s="1" t="e">
        <f>VLOOKUP(T7474,[2]VAT!$A:$D,1,0)</f>
        <v>#N/A</v>
      </c>
      <c r="V7474" s="44" t="s">
        <v>4395</v>
      </c>
      <c r="W7474" s="44" t="s">
        <v>4387</v>
      </c>
      <c r="X7474" t="e">
        <f>VLOOKUP(T7474,[3]رکوردها!$A:$B,2,0)</f>
        <v>#N/A</v>
      </c>
      <c r="Y7474" t="e">
        <f>VLOOKUP(T7474,[3]رکوردها!$A:$D,4,0)</f>
        <v>#N/A</v>
      </c>
      <c r="Z7474" t="e">
        <f>VLOOKUP(T7474,[3]رکوردها!$A:$C,3,0)</f>
        <v>#N/A</v>
      </c>
      <c r="AA7474" t="e">
        <f>VLOOKUP(T7474,[3]رکوردها!$A:$F,6,0)</f>
        <v>#N/A</v>
      </c>
      <c r="AB7474" t="e">
        <f>VLOOKUP(T7474,[3]رکوردها!$A:$E,5,0)</f>
        <v>#N/A</v>
      </c>
    </row>
    <row r="7475" spans="1:28" hidden="1" x14ac:dyDescent="0.2">
      <c r="A7475" s="42">
        <v>173866</v>
      </c>
      <c r="B7475" s="42">
        <v>1533</v>
      </c>
      <c r="C7475" s="42">
        <v>1611</v>
      </c>
      <c r="D7475" s="43" t="s">
        <v>5197</v>
      </c>
      <c r="E7475" s="43"/>
      <c r="F7475" s="44" t="s">
        <v>124</v>
      </c>
      <c r="G7475" s="44" t="s">
        <v>4499</v>
      </c>
      <c r="H7475" s="45">
        <v>2000000</v>
      </c>
      <c r="I7475" s="45">
        <v>0</v>
      </c>
      <c r="J7475" s="45">
        <f t="shared" si="156"/>
        <v>2000000</v>
      </c>
      <c r="K7475" s="45"/>
      <c r="L7475" s="49"/>
      <c r="M7475" s="44" t="s">
        <v>4388</v>
      </c>
      <c r="N7475" s="44" t="s">
        <v>4389</v>
      </c>
      <c r="O7475" s="44" t="s">
        <v>4427</v>
      </c>
      <c r="P7475" s="44" t="s">
        <v>4428</v>
      </c>
      <c r="Q7475" s="44" t="s">
        <v>4429</v>
      </c>
      <c r="R7475" s="44" t="s">
        <v>4430</v>
      </c>
      <c r="S7475" s="44" t="s">
        <v>4431</v>
      </c>
      <c r="T7475" s="44" t="s">
        <v>4426</v>
      </c>
      <c r="U7475" s="1" t="e">
        <f>VLOOKUP(T7475,[2]VAT!$A:$D,1,0)</f>
        <v>#N/A</v>
      </c>
      <c r="V7475" s="44" t="s">
        <v>4395</v>
      </c>
      <c r="W7475" s="44" t="s">
        <v>4387</v>
      </c>
      <c r="X7475" t="e">
        <f>VLOOKUP(T7475,[3]رکوردها!$A:$B,2,0)</f>
        <v>#N/A</v>
      </c>
      <c r="Y7475" t="e">
        <f>VLOOKUP(T7475,[3]رکوردها!$A:$D,4,0)</f>
        <v>#N/A</v>
      </c>
      <c r="Z7475" t="e">
        <f>VLOOKUP(T7475,[3]رکوردها!$A:$C,3,0)</f>
        <v>#N/A</v>
      </c>
      <c r="AA7475" t="e">
        <f>VLOOKUP(T7475,[3]رکوردها!$A:$F,6,0)</f>
        <v>#N/A</v>
      </c>
      <c r="AB7475" t="e">
        <f>VLOOKUP(T7475,[3]رکوردها!$A:$E,5,0)</f>
        <v>#N/A</v>
      </c>
    </row>
    <row r="7476" spans="1:28" hidden="1" x14ac:dyDescent="0.2">
      <c r="A7476" s="42">
        <v>174127</v>
      </c>
      <c r="B7476" s="42">
        <v>1544</v>
      </c>
      <c r="C7476" s="42">
        <v>1640</v>
      </c>
      <c r="D7476" s="43" t="s">
        <v>5197</v>
      </c>
      <c r="E7476" s="43"/>
      <c r="F7476" s="44" t="s">
        <v>17</v>
      </c>
      <c r="G7476" s="44" t="s">
        <v>4500</v>
      </c>
      <c r="H7476" s="45">
        <v>2000000</v>
      </c>
      <c r="I7476" s="45">
        <v>0</v>
      </c>
      <c r="J7476" s="45">
        <f t="shared" si="156"/>
        <v>2000000</v>
      </c>
      <c r="K7476" s="45"/>
      <c r="L7476" s="49"/>
      <c r="M7476" s="44" t="s">
        <v>4388</v>
      </c>
      <c r="N7476" s="44" t="s">
        <v>4389</v>
      </c>
      <c r="O7476" s="44" t="s">
        <v>4427</v>
      </c>
      <c r="P7476" s="44" t="s">
        <v>4428</v>
      </c>
      <c r="Q7476" s="44" t="s">
        <v>4429</v>
      </c>
      <c r="R7476" s="44" t="s">
        <v>4430</v>
      </c>
      <c r="S7476" s="44" t="s">
        <v>4431</v>
      </c>
      <c r="T7476" s="44" t="s">
        <v>4426</v>
      </c>
      <c r="U7476" s="1" t="e">
        <f>VLOOKUP(T7476,[2]VAT!$A:$D,1,0)</f>
        <v>#N/A</v>
      </c>
      <c r="V7476" s="44" t="s">
        <v>4395</v>
      </c>
      <c r="W7476" s="44" t="s">
        <v>4387</v>
      </c>
      <c r="X7476" t="e">
        <f>VLOOKUP(T7476,[3]رکوردها!$A:$B,2,0)</f>
        <v>#N/A</v>
      </c>
      <c r="Y7476" t="e">
        <f>VLOOKUP(T7476,[3]رکوردها!$A:$D,4,0)</f>
        <v>#N/A</v>
      </c>
      <c r="Z7476" t="e">
        <f>VLOOKUP(T7476,[3]رکوردها!$A:$C,3,0)</f>
        <v>#N/A</v>
      </c>
      <c r="AA7476" t="e">
        <f>VLOOKUP(T7476,[3]رکوردها!$A:$F,6,0)</f>
        <v>#N/A</v>
      </c>
      <c r="AB7476" t="e">
        <f>VLOOKUP(T7476,[3]رکوردها!$A:$E,5,0)</f>
        <v>#N/A</v>
      </c>
    </row>
    <row r="7477" spans="1:28" hidden="1" x14ac:dyDescent="0.2">
      <c r="A7477" s="42">
        <v>174152</v>
      </c>
      <c r="B7477" s="42">
        <v>1544</v>
      </c>
      <c r="C7477" s="42">
        <v>1640</v>
      </c>
      <c r="D7477" s="43" t="s">
        <v>5197</v>
      </c>
      <c r="E7477" s="43"/>
      <c r="F7477" s="44" t="s">
        <v>17</v>
      </c>
      <c r="G7477" s="44" t="s">
        <v>4501</v>
      </c>
      <c r="H7477" s="45">
        <v>1800000</v>
      </c>
      <c r="I7477" s="45">
        <v>0</v>
      </c>
      <c r="J7477" s="45">
        <f t="shared" si="156"/>
        <v>1800000</v>
      </c>
      <c r="K7477" s="45"/>
      <c r="L7477" s="49"/>
      <c r="M7477" s="44" t="s">
        <v>4388</v>
      </c>
      <c r="N7477" s="44" t="s">
        <v>4389</v>
      </c>
      <c r="O7477" s="44" t="s">
        <v>4427</v>
      </c>
      <c r="P7477" s="44" t="s">
        <v>4428</v>
      </c>
      <c r="Q7477" s="44" t="s">
        <v>4429</v>
      </c>
      <c r="R7477" s="44" t="s">
        <v>4430</v>
      </c>
      <c r="S7477" s="44" t="s">
        <v>4431</v>
      </c>
      <c r="T7477" s="44" t="s">
        <v>4426</v>
      </c>
      <c r="U7477" s="1" t="e">
        <f>VLOOKUP(T7477,[2]VAT!$A:$D,1,0)</f>
        <v>#N/A</v>
      </c>
      <c r="V7477" s="44" t="s">
        <v>4395</v>
      </c>
      <c r="W7477" s="44" t="s">
        <v>4387</v>
      </c>
      <c r="X7477" t="e">
        <f>VLOOKUP(T7477,[3]رکوردها!$A:$B,2,0)</f>
        <v>#N/A</v>
      </c>
      <c r="Y7477" t="e">
        <f>VLOOKUP(T7477,[3]رکوردها!$A:$D,4,0)</f>
        <v>#N/A</v>
      </c>
      <c r="Z7477" t="e">
        <f>VLOOKUP(T7477,[3]رکوردها!$A:$C,3,0)</f>
        <v>#N/A</v>
      </c>
      <c r="AA7477" t="e">
        <f>VLOOKUP(T7477,[3]رکوردها!$A:$F,6,0)</f>
        <v>#N/A</v>
      </c>
      <c r="AB7477" t="e">
        <f>VLOOKUP(T7477,[3]رکوردها!$A:$E,5,0)</f>
        <v>#N/A</v>
      </c>
    </row>
    <row r="7478" spans="1:28" hidden="1" x14ac:dyDescent="0.2">
      <c r="A7478" s="42">
        <v>173990</v>
      </c>
      <c r="B7478" s="42">
        <v>1560</v>
      </c>
      <c r="C7478" s="42">
        <v>1632</v>
      </c>
      <c r="D7478" s="43" t="s">
        <v>5197</v>
      </c>
      <c r="E7478" s="43"/>
      <c r="F7478" s="44" t="s">
        <v>1666</v>
      </c>
      <c r="G7478" s="44" t="s">
        <v>4502</v>
      </c>
      <c r="H7478" s="45">
        <v>420000</v>
      </c>
      <c r="I7478" s="45">
        <v>0</v>
      </c>
      <c r="J7478" s="45">
        <f t="shared" si="156"/>
        <v>420000</v>
      </c>
      <c r="K7478" s="45"/>
      <c r="L7478" s="49"/>
      <c r="M7478" s="44" t="s">
        <v>4388</v>
      </c>
      <c r="N7478" s="44" t="s">
        <v>4389</v>
      </c>
      <c r="O7478" s="44" t="s">
        <v>4427</v>
      </c>
      <c r="P7478" s="44" t="s">
        <v>4428</v>
      </c>
      <c r="Q7478" s="44" t="s">
        <v>4429</v>
      </c>
      <c r="R7478" s="44" t="s">
        <v>4430</v>
      </c>
      <c r="S7478" s="44" t="s">
        <v>4431</v>
      </c>
      <c r="T7478" s="44" t="s">
        <v>4426</v>
      </c>
      <c r="U7478" s="1" t="e">
        <f>VLOOKUP(T7478,[2]VAT!$A:$D,1,0)</f>
        <v>#N/A</v>
      </c>
      <c r="V7478" s="44" t="s">
        <v>4395</v>
      </c>
      <c r="W7478" s="44" t="s">
        <v>4387</v>
      </c>
      <c r="X7478" t="e">
        <f>VLOOKUP(T7478,[3]رکوردها!$A:$B,2,0)</f>
        <v>#N/A</v>
      </c>
      <c r="Y7478" t="e">
        <f>VLOOKUP(T7478,[3]رکوردها!$A:$D,4,0)</f>
        <v>#N/A</v>
      </c>
      <c r="Z7478" t="e">
        <f>VLOOKUP(T7478,[3]رکوردها!$A:$C,3,0)</f>
        <v>#N/A</v>
      </c>
      <c r="AA7478" t="e">
        <f>VLOOKUP(T7478,[3]رکوردها!$A:$F,6,0)</f>
        <v>#N/A</v>
      </c>
      <c r="AB7478" t="e">
        <f>VLOOKUP(T7478,[3]رکوردها!$A:$E,5,0)</f>
        <v>#N/A</v>
      </c>
    </row>
    <row r="7479" spans="1:28" hidden="1" x14ac:dyDescent="0.2">
      <c r="A7479" s="42">
        <v>173992</v>
      </c>
      <c r="B7479" s="42">
        <v>1560</v>
      </c>
      <c r="C7479" s="42">
        <v>1632</v>
      </c>
      <c r="D7479" s="43" t="s">
        <v>5197</v>
      </c>
      <c r="E7479" s="43"/>
      <c r="F7479" s="44" t="s">
        <v>1666</v>
      </c>
      <c r="G7479" s="44" t="s">
        <v>4503</v>
      </c>
      <c r="H7479" s="45">
        <v>295000</v>
      </c>
      <c r="I7479" s="45">
        <v>0</v>
      </c>
      <c r="J7479" s="45">
        <f t="shared" si="156"/>
        <v>295000</v>
      </c>
      <c r="K7479" s="45"/>
      <c r="L7479" s="49"/>
      <c r="M7479" s="44" t="s">
        <v>4388</v>
      </c>
      <c r="N7479" s="44" t="s">
        <v>4389</v>
      </c>
      <c r="O7479" s="44" t="s">
        <v>4427</v>
      </c>
      <c r="P7479" s="44" t="s">
        <v>4428</v>
      </c>
      <c r="Q7479" s="44" t="s">
        <v>4429</v>
      </c>
      <c r="R7479" s="44" t="s">
        <v>4430</v>
      </c>
      <c r="S7479" s="44" t="s">
        <v>4431</v>
      </c>
      <c r="T7479" s="44" t="s">
        <v>4426</v>
      </c>
      <c r="U7479" s="1" t="e">
        <f>VLOOKUP(T7479,[2]VAT!$A:$D,1,0)</f>
        <v>#N/A</v>
      </c>
      <c r="V7479" s="44" t="s">
        <v>4395</v>
      </c>
      <c r="W7479" s="44" t="s">
        <v>4387</v>
      </c>
      <c r="X7479" t="e">
        <f>VLOOKUP(T7479,[3]رکوردها!$A:$B,2,0)</f>
        <v>#N/A</v>
      </c>
      <c r="Y7479" t="e">
        <f>VLOOKUP(T7479,[3]رکوردها!$A:$D,4,0)</f>
        <v>#N/A</v>
      </c>
      <c r="Z7479" t="e">
        <f>VLOOKUP(T7479,[3]رکوردها!$A:$C,3,0)</f>
        <v>#N/A</v>
      </c>
      <c r="AA7479" t="e">
        <f>VLOOKUP(T7479,[3]رکوردها!$A:$F,6,0)</f>
        <v>#N/A</v>
      </c>
      <c r="AB7479" t="e">
        <f>VLOOKUP(T7479,[3]رکوردها!$A:$E,5,0)</f>
        <v>#N/A</v>
      </c>
    </row>
    <row r="7480" spans="1:28" hidden="1" x14ac:dyDescent="0.2">
      <c r="A7480" s="42">
        <v>173993</v>
      </c>
      <c r="B7480" s="42">
        <v>1560</v>
      </c>
      <c r="C7480" s="42">
        <v>1632</v>
      </c>
      <c r="D7480" s="43" t="s">
        <v>5197</v>
      </c>
      <c r="E7480" s="43"/>
      <c r="F7480" s="44" t="s">
        <v>1666</v>
      </c>
      <c r="G7480" s="44" t="s">
        <v>4503</v>
      </c>
      <c r="H7480" s="45">
        <v>295000</v>
      </c>
      <c r="I7480" s="45">
        <v>0</v>
      </c>
      <c r="J7480" s="45">
        <f t="shared" si="156"/>
        <v>295000</v>
      </c>
      <c r="K7480" s="45"/>
      <c r="L7480" s="49"/>
      <c r="M7480" s="44" t="s">
        <v>4388</v>
      </c>
      <c r="N7480" s="44" t="s">
        <v>4389</v>
      </c>
      <c r="O7480" s="44" t="s">
        <v>4427</v>
      </c>
      <c r="P7480" s="44" t="s">
        <v>4428</v>
      </c>
      <c r="Q7480" s="44" t="s">
        <v>4429</v>
      </c>
      <c r="R7480" s="44" t="s">
        <v>4430</v>
      </c>
      <c r="S7480" s="44" t="s">
        <v>4431</v>
      </c>
      <c r="T7480" s="44" t="s">
        <v>4426</v>
      </c>
      <c r="U7480" s="1" t="e">
        <f>VLOOKUP(T7480,[2]VAT!$A:$D,1,0)</f>
        <v>#N/A</v>
      </c>
      <c r="V7480" s="44" t="s">
        <v>4395</v>
      </c>
      <c r="W7480" s="44" t="s">
        <v>4387</v>
      </c>
      <c r="X7480" t="e">
        <f>VLOOKUP(T7480,[3]رکوردها!$A:$B,2,0)</f>
        <v>#N/A</v>
      </c>
      <c r="Y7480" t="e">
        <f>VLOOKUP(T7480,[3]رکوردها!$A:$D,4,0)</f>
        <v>#N/A</v>
      </c>
      <c r="Z7480" t="e">
        <f>VLOOKUP(T7480,[3]رکوردها!$A:$C,3,0)</f>
        <v>#N/A</v>
      </c>
      <c r="AA7480" t="e">
        <f>VLOOKUP(T7480,[3]رکوردها!$A:$F,6,0)</f>
        <v>#N/A</v>
      </c>
      <c r="AB7480" t="e">
        <f>VLOOKUP(T7480,[3]رکوردها!$A:$E,5,0)</f>
        <v>#N/A</v>
      </c>
    </row>
    <row r="7481" spans="1:28" hidden="1" x14ac:dyDescent="0.2">
      <c r="A7481" s="42">
        <v>173994</v>
      </c>
      <c r="B7481" s="42">
        <v>1560</v>
      </c>
      <c r="C7481" s="42">
        <v>1632</v>
      </c>
      <c r="D7481" s="43" t="s">
        <v>5197</v>
      </c>
      <c r="E7481" s="43"/>
      <c r="F7481" s="44" t="s">
        <v>1666</v>
      </c>
      <c r="G7481" s="44" t="s">
        <v>4504</v>
      </c>
      <c r="H7481" s="45">
        <v>1200000</v>
      </c>
      <c r="I7481" s="45">
        <v>0</v>
      </c>
      <c r="J7481" s="45">
        <f t="shared" si="156"/>
        <v>1200000</v>
      </c>
      <c r="K7481" s="45"/>
      <c r="L7481" s="49"/>
      <c r="M7481" s="44" t="s">
        <v>4388</v>
      </c>
      <c r="N7481" s="44" t="s">
        <v>4389</v>
      </c>
      <c r="O7481" s="44" t="s">
        <v>4427</v>
      </c>
      <c r="P7481" s="44" t="s">
        <v>4428</v>
      </c>
      <c r="Q7481" s="44" t="s">
        <v>4429</v>
      </c>
      <c r="R7481" s="44" t="s">
        <v>4430</v>
      </c>
      <c r="S7481" s="44" t="s">
        <v>4431</v>
      </c>
      <c r="T7481" s="44" t="s">
        <v>4426</v>
      </c>
      <c r="U7481" s="1" t="e">
        <f>VLOOKUP(T7481,[2]VAT!$A:$D,1,0)</f>
        <v>#N/A</v>
      </c>
      <c r="V7481" s="44" t="s">
        <v>4395</v>
      </c>
      <c r="W7481" s="44" t="s">
        <v>4387</v>
      </c>
      <c r="X7481" t="e">
        <f>VLOOKUP(T7481,[3]رکوردها!$A:$B,2,0)</f>
        <v>#N/A</v>
      </c>
      <c r="Y7481" t="e">
        <f>VLOOKUP(T7481,[3]رکوردها!$A:$D,4,0)</f>
        <v>#N/A</v>
      </c>
      <c r="Z7481" t="e">
        <f>VLOOKUP(T7481,[3]رکوردها!$A:$C,3,0)</f>
        <v>#N/A</v>
      </c>
      <c r="AA7481" t="e">
        <f>VLOOKUP(T7481,[3]رکوردها!$A:$F,6,0)</f>
        <v>#N/A</v>
      </c>
      <c r="AB7481" t="e">
        <f>VLOOKUP(T7481,[3]رکوردها!$A:$E,5,0)</f>
        <v>#N/A</v>
      </c>
    </row>
    <row r="7482" spans="1:28" hidden="1" x14ac:dyDescent="0.2">
      <c r="A7482" s="42">
        <v>173995</v>
      </c>
      <c r="B7482" s="42">
        <v>1560</v>
      </c>
      <c r="C7482" s="42">
        <v>1632</v>
      </c>
      <c r="D7482" s="43" t="s">
        <v>5197</v>
      </c>
      <c r="E7482" s="43"/>
      <c r="F7482" s="44" t="s">
        <v>1666</v>
      </c>
      <c r="G7482" s="44" t="s">
        <v>4505</v>
      </c>
      <c r="H7482" s="45">
        <v>1500000</v>
      </c>
      <c r="I7482" s="45">
        <v>0</v>
      </c>
      <c r="J7482" s="45">
        <f t="shared" si="156"/>
        <v>1500000</v>
      </c>
      <c r="K7482" s="45"/>
      <c r="L7482" s="49"/>
      <c r="M7482" s="44" t="s">
        <v>4388</v>
      </c>
      <c r="N7482" s="44" t="s">
        <v>4389</v>
      </c>
      <c r="O7482" s="44" t="s">
        <v>4427</v>
      </c>
      <c r="P7482" s="44" t="s">
        <v>4428</v>
      </c>
      <c r="Q7482" s="44" t="s">
        <v>4429</v>
      </c>
      <c r="R7482" s="44" t="s">
        <v>4430</v>
      </c>
      <c r="S7482" s="44" t="s">
        <v>4431</v>
      </c>
      <c r="T7482" s="44" t="s">
        <v>4426</v>
      </c>
      <c r="U7482" s="1" t="e">
        <f>VLOOKUP(T7482,[2]VAT!$A:$D,1,0)</f>
        <v>#N/A</v>
      </c>
      <c r="V7482" s="44" t="s">
        <v>4395</v>
      </c>
      <c r="W7482" s="44" t="s">
        <v>4387</v>
      </c>
      <c r="X7482" t="e">
        <f>VLOOKUP(T7482,[3]رکوردها!$A:$B,2,0)</f>
        <v>#N/A</v>
      </c>
      <c r="Y7482" t="e">
        <f>VLOOKUP(T7482,[3]رکوردها!$A:$D,4,0)</f>
        <v>#N/A</v>
      </c>
      <c r="Z7482" t="e">
        <f>VLOOKUP(T7482,[3]رکوردها!$A:$C,3,0)</f>
        <v>#N/A</v>
      </c>
      <c r="AA7482" t="e">
        <f>VLOOKUP(T7482,[3]رکوردها!$A:$F,6,0)</f>
        <v>#N/A</v>
      </c>
      <c r="AB7482" t="e">
        <f>VLOOKUP(T7482,[3]رکوردها!$A:$E,5,0)</f>
        <v>#N/A</v>
      </c>
    </row>
    <row r="7483" spans="1:28" hidden="1" x14ac:dyDescent="0.2">
      <c r="A7483" s="42">
        <v>173996</v>
      </c>
      <c r="B7483" s="42">
        <v>1560</v>
      </c>
      <c r="C7483" s="42">
        <v>1632</v>
      </c>
      <c r="D7483" s="43" t="s">
        <v>5197</v>
      </c>
      <c r="E7483" s="43"/>
      <c r="F7483" s="44" t="s">
        <v>1666</v>
      </c>
      <c r="G7483" s="44" t="s">
        <v>4506</v>
      </c>
      <c r="H7483" s="45">
        <v>1700000</v>
      </c>
      <c r="I7483" s="45">
        <v>0</v>
      </c>
      <c r="J7483" s="45">
        <f t="shared" si="156"/>
        <v>1700000</v>
      </c>
      <c r="K7483" s="45"/>
      <c r="L7483" s="49"/>
      <c r="M7483" s="44" t="s">
        <v>4388</v>
      </c>
      <c r="N7483" s="44" t="s">
        <v>4389</v>
      </c>
      <c r="O7483" s="44" t="s">
        <v>4427</v>
      </c>
      <c r="P7483" s="44" t="s">
        <v>4428</v>
      </c>
      <c r="Q7483" s="44" t="s">
        <v>4429</v>
      </c>
      <c r="R7483" s="44" t="s">
        <v>4430</v>
      </c>
      <c r="S7483" s="44" t="s">
        <v>4431</v>
      </c>
      <c r="T7483" s="44" t="s">
        <v>4426</v>
      </c>
      <c r="U7483" s="1" t="e">
        <f>VLOOKUP(T7483,[2]VAT!$A:$D,1,0)</f>
        <v>#N/A</v>
      </c>
      <c r="V7483" s="44" t="s">
        <v>4395</v>
      </c>
      <c r="W7483" s="44" t="s">
        <v>4387</v>
      </c>
      <c r="X7483" t="e">
        <f>VLOOKUP(T7483,[3]رکوردها!$A:$B,2,0)</f>
        <v>#N/A</v>
      </c>
      <c r="Y7483" t="e">
        <f>VLOOKUP(T7483,[3]رکوردها!$A:$D,4,0)</f>
        <v>#N/A</v>
      </c>
      <c r="Z7483" t="e">
        <f>VLOOKUP(T7483,[3]رکوردها!$A:$C,3,0)</f>
        <v>#N/A</v>
      </c>
      <c r="AA7483" t="e">
        <f>VLOOKUP(T7483,[3]رکوردها!$A:$F,6,0)</f>
        <v>#N/A</v>
      </c>
      <c r="AB7483" t="e">
        <f>VLOOKUP(T7483,[3]رکوردها!$A:$E,5,0)</f>
        <v>#N/A</v>
      </c>
    </row>
    <row r="7484" spans="1:28" hidden="1" x14ac:dyDescent="0.2">
      <c r="A7484" s="42">
        <v>173998</v>
      </c>
      <c r="B7484" s="42">
        <v>1560</v>
      </c>
      <c r="C7484" s="42">
        <v>1632</v>
      </c>
      <c r="D7484" s="43" t="s">
        <v>5197</v>
      </c>
      <c r="E7484" s="43"/>
      <c r="F7484" s="44" t="s">
        <v>1666</v>
      </c>
      <c r="G7484" s="44" t="s">
        <v>4507</v>
      </c>
      <c r="H7484" s="45">
        <v>1500000</v>
      </c>
      <c r="I7484" s="45">
        <v>0</v>
      </c>
      <c r="J7484" s="45">
        <f t="shared" si="156"/>
        <v>1500000</v>
      </c>
      <c r="K7484" s="45"/>
      <c r="L7484" s="49"/>
      <c r="M7484" s="44" t="s">
        <v>4388</v>
      </c>
      <c r="N7484" s="44" t="s">
        <v>4389</v>
      </c>
      <c r="O7484" s="44" t="s">
        <v>4427</v>
      </c>
      <c r="P7484" s="44" t="s">
        <v>4428</v>
      </c>
      <c r="Q7484" s="44" t="s">
        <v>4429</v>
      </c>
      <c r="R7484" s="44" t="s">
        <v>4430</v>
      </c>
      <c r="S7484" s="44" t="s">
        <v>4431</v>
      </c>
      <c r="T7484" s="44" t="s">
        <v>4426</v>
      </c>
      <c r="U7484" s="1" t="e">
        <f>VLOOKUP(T7484,[2]VAT!$A:$D,1,0)</f>
        <v>#N/A</v>
      </c>
      <c r="V7484" s="44" t="s">
        <v>4395</v>
      </c>
      <c r="W7484" s="44" t="s">
        <v>4387</v>
      </c>
      <c r="X7484" t="e">
        <f>VLOOKUP(T7484,[3]رکوردها!$A:$B,2,0)</f>
        <v>#N/A</v>
      </c>
      <c r="Y7484" t="e">
        <f>VLOOKUP(T7484,[3]رکوردها!$A:$D,4,0)</f>
        <v>#N/A</v>
      </c>
      <c r="Z7484" t="e">
        <f>VLOOKUP(T7484,[3]رکوردها!$A:$C,3,0)</f>
        <v>#N/A</v>
      </c>
      <c r="AA7484" t="e">
        <f>VLOOKUP(T7484,[3]رکوردها!$A:$F,6,0)</f>
        <v>#N/A</v>
      </c>
      <c r="AB7484" t="e">
        <f>VLOOKUP(T7484,[3]رکوردها!$A:$E,5,0)</f>
        <v>#N/A</v>
      </c>
    </row>
    <row r="7485" spans="1:28" hidden="1" x14ac:dyDescent="0.2">
      <c r="A7485" s="42">
        <v>173999</v>
      </c>
      <c r="B7485" s="42">
        <v>1560</v>
      </c>
      <c r="C7485" s="42">
        <v>1632</v>
      </c>
      <c r="D7485" s="43" t="s">
        <v>5197</v>
      </c>
      <c r="E7485" s="43"/>
      <c r="F7485" s="44" t="s">
        <v>1666</v>
      </c>
      <c r="G7485" s="44" t="s">
        <v>4508</v>
      </c>
      <c r="H7485" s="45">
        <v>4200000</v>
      </c>
      <c r="I7485" s="45">
        <v>0</v>
      </c>
      <c r="J7485" s="45">
        <f t="shared" si="156"/>
        <v>4200000</v>
      </c>
      <c r="K7485" s="45"/>
      <c r="L7485" s="49"/>
      <c r="M7485" s="44" t="s">
        <v>4388</v>
      </c>
      <c r="N7485" s="44" t="s">
        <v>4389</v>
      </c>
      <c r="O7485" s="44" t="s">
        <v>4427</v>
      </c>
      <c r="P7485" s="44" t="s">
        <v>4428</v>
      </c>
      <c r="Q7485" s="44" t="s">
        <v>4429</v>
      </c>
      <c r="R7485" s="44" t="s">
        <v>4430</v>
      </c>
      <c r="S7485" s="44" t="s">
        <v>4431</v>
      </c>
      <c r="T7485" s="44" t="s">
        <v>4426</v>
      </c>
      <c r="U7485" s="1" t="e">
        <f>VLOOKUP(T7485,[2]VAT!$A:$D,1,0)</f>
        <v>#N/A</v>
      </c>
      <c r="V7485" s="44" t="s">
        <v>4395</v>
      </c>
      <c r="W7485" s="44" t="s">
        <v>4387</v>
      </c>
      <c r="X7485" t="e">
        <f>VLOOKUP(T7485,[3]رکوردها!$A:$B,2,0)</f>
        <v>#N/A</v>
      </c>
      <c r="Y7485" t="e">
        <f>VLOOKUP(T7485,[3]رکوردها!$A:$D,4,0)</f>
        <v>#N/A</v>
      </c>
      <c r="Z7485" t="e">
        <f>VLOOKUP(T7485,[3]رکوردها!$A:$C,3,0)</f>
        <v>#N/A</v>
      </c>
      <c r="AA7485" t="e">
        <f>VLOOKUP(T7485,[3]رکوردها!$A:$F,6,0)</f>
        <v>#N/A</v>
      </c>
      <c r="AB7485" t="e">
        <f>VLOOKUP(T7485,[3]رکوردها!$A:$E,5,0)</f>
        <v>#N/A</v>
      </c>
    </row>
    <row r="7486" spans="1:28" hidden="1" x14ac:dyDescent="0.2">
      <c r="A7486" s="42">
        <v>174000</v>
      </c>
      <c r="B7486" s="42">
        <v>1560</v>
      </c>
      <c r="C7486" s="42">
        <v>1632</v>
      </c>
      <c r="D7486" s="43" t="s">
        <v>5197</v>
      </c>
      <c r="E7486" s="43"/>
      <c r="F7486" s="44" t="s">
        <v>1666</v>
      </c>
      <c r="G7486" s="44" t="s">
        <v>4509</v>
      </c>
      <c r="H7486" s="45">
        <v>1500000</v>
      </c>
      <c r="I7486" s="45">
        <v>0</v>
      </c>
      <c r="J7486" s="45">
        <f t="shared" si="156"/>
        <v>1500000</v>
      </c>
      <c r="K7486" s="45"/>
      <c r="L7486" s="49"/>
      <c r="M7486" s="44" t="s">
        <v>4388</v>
      </c>
      <c r="N7486" s="44" t="s">
        <v>4389</v>
      </c>
      <c r="O7486" s="44" t="s">
        <v>4427</v>
      </c>
      <c r="P7486" s="44" t="s">
        <v>4428</v>
      </c>
      <c r="Q7486" s="44" t="s">
        <v>4429</v>
      </c>
      <c r="R7486" s="44" t="s">
        <v>4430</v>
      </c>
      <c r="S7486" s="44" t="s">
        <v>4431</v>
      </c>
      <c r="T7486" s="44" t="s">
        <v>4426</v>
      </c>
      <c r="U7486" s="1" t="e">
        <f>VLOOKUP(T7486,[2]VAT!$A:$D,1,0)</f>
        <v>#N/A</v>
      </c>
      <c r="V7486" s="44" t="s">
        <v>4395</v>
      </c>
      <c r="W7486" s="44" t="s">
        <v>4387</v>
      </c>
      <c r="X7486" t="e">
        <f>VLOOKUP(T7486,[3]رکوردها!$A:$B,2,0)</f>
        <v>#N/A</v>
      </c>
      <c r="Y7486" t="e">
        <f>VLOOKUP(T7486,[3]رکوردها!$A:$D,4,0)</f>
        <v>#N/A</v>
      </c>
      <c r="Z7486" t="e">
        <f>VLOOKUP(T7486,[3]رکوردها!$A:$C,3,0)</f>
        <v>#N/A</v>
      </c>
      <c r="AA7486" t="e">
        <f>VLOOKUP(T7486,[3]رکوردها!$A:$F,6,0)</f>
        <v>#N/A</v>
      </c>
      <c r="AB7486" t="e">
        <f>VLOOKUP(T7486,[3]رکوردها!$A:$E,5,0)</f>
        <v>#N/A</v>
      </c>
    </row>
    <row r="7487" spans="1:28" hidden="1" x14ac:dyDescent="0.2">
      <c r="A7487" s="42">
        <v>174600</v>
      </c>
      <c r="B7487" s="42">
        <v>1588</v>
      </c>
      <c r="C7487" s="42">
        <v>1659</v>
      </c>
      <c r="D7487" s="43" t="s">
        <v>5197</v>
      </c>
      <c r="E7487" s="43"/>
      <c r="F7487" s="44" t="s">
        <v>1749</v>
      </c>
      <c r="G7487" s="44" t="s">
        <v>4510</v>
      </c>
      <c r="H7487" s="45">
        <v>3000000</v>
      </c>
      <c r="I7487" s="45">
        <v>0</v>
      </c>
      <c r="J7487" s="45">
        <f t="shared" si="156"/>
        <v>3000000</v>
      </c>
      <c r="K7487" s="45"/>
      <c r="L7487" s="49"/>
      <c r="M7487" s="44" t="s">
        <v>4388</v>
      </c>
      <c r="N7487" s="44" t="s">
        <v>4389</v>
      </c>
      <c r="O7487" s="44" t="s">
        <v>4427</v>
      </c>
      <c r="P7487" s="44" t="s">
        <v>4428</v>
      </c>
      <c r="Q7487" s="44" t="s">
        <v>4429</v>
      </c>
      <c r="R7487" s="44" t="s">
        <v>4430</v>
      </c>
      <c r="S7487" s="44" t="s">
        <v>4431</v>
      </c>
      <c r="T7487" s="44" t="s">
        <v>4426</v>
      </c>
      <c r="U7487" s="1" t="e">
        <f>VLOOKUP(T7487,[2]VAT!$A:$D,1,0)</f>
        <v>#N/A</v>
      </c>
      <c r="V7487" s="44" t="s">
        <v>4395</v>
      </c>
      <c r="W7487" s="44" t="s">
        <v>4387</v>
      </c>
      <c r="X7487" t="e">
        <f>VLOOKUP(T7487,[3]رکوردها!$A:$B,2,0)</f>
        <v>#N/A</v>
      </c>
      <c r="Y7487" t="e">
        <f>VLOOKUP(T7487,[3]رکوردها!$A:$D,4,0)</f>
        <v>#N/A</v>
      </c>
      <c r="Z7487" t="e">
        <f>VLOOKUP(T7487,[3]رکوردها!$A:$C,3,0)</f>
        <v>#N/A</v>
      </c>
      <c r="AA7487" t="e">
        <f>VLOOKUP(T7487,[3]رکوردها!$A:$F,6,0)</f>
        <v>#N/A</v>
      </c>
      <c r="AB7487" t="e">
        <f>VLOOKUP(T7487,[3]رکوردها!$A:$E,5,0)</f>
        <v>#N/A</v>
      </c>
    </row>
    <row r="7488" spans="1:28" hidden="1" x14ac:dyDescent="0.2">
      <c r="A7488" s="42">
        <v>174605</v>
      </c>
      <c r="B7488" s="42">
        <v>1588</v>
      </c>
      <c r="C7488" s="42">
        <v>1659</v>
      </c>
      <c r="D7488" s="43" t="s">
        <v>5197</v>
      </c>
      <c r="E7488" s="43"/>
      <c r="F7488" s="44" t="s">
        <v>1749</v>
      </c>
      <c r="G7488" s="44" t="s">
        <v>4511</v>
      </c>
      <c r="H7488" s="45">
        <v>2500000</v>
      </c>
      <c r="I7488" s="45">
        <v>0</v>
      </c>
      <c r="J7488" s="45">
        <f t="shared" si="156"/>
        <v>2500000</v>
      </c>
      <c r="K7488" s="45"/>
      <c r="L7488" s="49"/>
      <c r="M7488" s="44" t="s">
        <v>4388</v>
      </c>
      <c r="N7488" s="44" t="s">
        <v>4389</v>
      </c>
      <c r="O7488" s="44" t="s">
        <v>4427</v>
      </c>
      <c r="P7488" s="44" t="s">
        <v>4428</v>
      </c>
      <c r="Q7488" s="44" t="s">
        <v>4429</v>
      </c>
      <c r="R7488" s="44" t="s">
        <v>4430</v>
      </c>
      <c r="S7488" s="44" t="s">
        <v>4431</v>
      </c>
      <c r="T7488" s="44" t="s">
        <v>4426</v>
      </c>
      <c r="U7488" s="1" t="e">
        <f>VLOOKUP(T7488,[2]VAT!$A:$D,1,0)</f>
        <v>#N/A</v>
      </c>
      <c r="V7488" s="44" t="s">
        <v>4395</v>
      </c>
      <c r="W7488" s="44" t="s">
        <v>4387</v>
      </c>
      <c r="X7488" t="e">
        <f>VLOOKUP(T7488,[3]رکوردها!$A:$B,2,0)</f>
        <v>#N/A</v>
      </c>
      <c r="Y7488" t="e">
        <f>VLOOKUP(T7488,[3]رکوردها!$A:$D,4,0)</f>
        <v>#N/A</v>
      </c>
      <c r="Z7488" t="e">
        <f>VLOOKUP(T7488,[3]رکوردها!$A:$C,3,0)</f>
        <v>#N/A</v>
      </c>
      <c r="AA7488" t="e">
        <f>VLOOKUP(T7488,[3]رکوردها!$A:$F,6,0)</f>
        <v>#N/A</v>
      </c>
      <c r="AB7488" t="e">
        <f>VLOOKUP(T7488,[3]رکوردها!$A:$E,5,0)</f>
        <v>#N/A</v>
      </c>
    </row>
    <row r="7489" spans="1:28" hidden="1" x14ac:dyDescent="0.2">
      <c r="A7489" s="42">
        <v>174606</v>
      </c>
      <c r="B7489" s="42">
        <v>1588</v>
      </c>
      <c r="C7489" s="42">
        <v>1659</v>
      </c>
      <c r="D7489" s="43" t="s">
        <v>5197</v>
      </c>
      <c r="E7489" s="43"/>
      <c r="F7489" s="44" t="s">
        <v>1749</v>
      </c>
      <c r="G7489" s="44" t="s">
        <v>4512</v>
      </c>
      <c r="H7489" s="45">
        <v>1500000</v>
      </c>
      <c r="I7489" s="45">
        <v>0</v>
      </c>
      <c r="J7489" s="45">
        <f t="shared" ref="J7489:J7552" si="157">H7489-I7489</f>
        <v>1500000</v>
      </c>
      <c r="K7489" s="45"/>
      <c r="L7489" s="49"/>
      <c r="M7489" s="44" t="s">
        <v>4388</v>
      </c>
      <c r="N7489" s="44" t="s">
        <v>4389</v>
      </c>
      <c r="O7489" s="44" t="s">
        <v>4427</v>
      </c>
      <c r="P7489" s="44" t="s">
        <v>4428</v>
      </c>
      <c r="Q7489" s="44" t="s">
        <v>4429</v>
      </c>
      <c r="R7489" s="44" t="s">
        <v>4430</v>
      </c>
      <c r="S7489" s="44" t="s">
        <v>4431</v>
      </c>
      <c r="T7489" s="44" t="s">
        <v>4426</v>
      </c>
      <c r="U7489" s="1" t="e">
        <f>VLOOKUP(T7489,[2]VAT!$A:$D,1,0)</f>
        <v>#N/A</v>
      </c>
      <c r="V7489" s="44" t="s">
        <v>4395</v>
      </c>
      <c r="W7489" s="44" t="s">
        <v>4387</v>
      </c>
      <c r="X7489" t="e">
        <f>VLOOKUP(T7489,[3]رکوردها!$A:$B,2,0)</f>
        <v>#N/A</v>
      </c>
      <c r="Y7489" t="e">
        <f>VLOOKUP(T7489,[3]رکوردها!$A:$D,4,0)</f>
        <v>#N/A</v>
      </c>
      <c r="Z7489" t="e">
        <f>VLOOKUP(T7489,[3]رکوردها!$A:$C,3,0)</f>
        <v>#N/A</v>
      </c>
      <c r="AA7489" t="e">
        <f>VLOOKUP(T7489,[3]رکوردها!$A:$F,6,0)</f>
        <v>#N/A</v>
      </c>
      <c r="AB7489" t="e">
        <f>VLOOKUP(T7489,[3]رکوردها!$A:$E,5,0)</f>
        <v>#N/A</v>
      </c>
    </row>
    <row r="7490" spans="1:28" hidden="1" x14ac:dyDescent="0.2">
      <c r="A7490" s="42">
        <v>174607</v>
      </c>
      <c r="B7490" s="42">
        <v>1588</v>
      </c>
      <c r="C7490" s="42">
        <v>1659</v>
      </c>
      <c r="D7490" s="43" t="s">
        <v>5197</v>
      </c>
      <c r="E7490" s="43"/>
      <c r="F7490" s="44" t="s">
        <v>1749</v>
      </c>
      <c r="G7490" s="44" t="s">
        <v>4513</v>
      </c>
      <c r="H7490" s="45">
        <v>2500000</v>
      </c>
      <c r="I7490" s="45">
        <v>0</v>
      </c>
      <c r="J7490" s="45">
        <f t="shared" si="157"/>
        <v>2500000</v>
      </c>
      <c r="K7490" s="45"/>
      <c r="L7490" s="49"/>
      <c r="M7490" s="44" t="s">
        <v>4388</v>
      </c>
      <c r="N7490" s="44" t="s">
        <v>4389</v>
      </c>
      <c r="O7490" s="44" t="s">
        <v>4427</v>
      </c>
      <c r="P7490" s="44" t="s">
        <v>4428</v>
      </c>
      <c r="Q7490" s="44" t="s">
        <v>4429</v>
      </c>
      <c r="R7490" s="44" t="s">
        <v>4430</v>
      </c>
      <c r="S7490" s="44" t="s">
        <v>4431</v>
      </c>
      <c r="T7490" s="44" t="s">
        <v>4426</v>
      </c>
      <c r="U7490" s="1" t="e">
        <f>VLOOKUP(T7490,[2]VAT!$A:$D,1,0)</f>
        <v>#N/A</v>
      </c>
      <c r="V7490" s="44" t="s">
        <v>4395</v>
      </c>
      <c r="W7490" s="44" t="s">
        <v>4387</v>
      </c>
      <c r="X7490" t="e">
        <f>VLOOKUP(T7490,[3]رکوردها!$A:$B,2,0)</f>
        <v>#N/A</v>
      </c>
      <c r="Y7490" t="e">
        <f>VLOOKUP(T7490,[3]رکوردها!$A:$D,4,0)</f>
        <v>#N/A</v>
      </c>
      <c r="Z7490" t="e">
        <f>VLOOKUP(T7490,[3]رکوردها!$A:$C,3,0)</f>
        <v>#N/A</v>
      </c>
      <c r="AA7490" t="e">
        <f>VLOOKUP(T7490,[3]رکوردها!$A:$F,6,0)</f>
        <v>#N/A</v>
      </c>
      <c r="AB7490" t="e">
        <f>VLOOKUP(T7490,[3]رکوردها!$A:$E,5,0)</f>
        <v>#N/A</v>
      </c>
    </row>
    <row r="7491" spans="1:28" hidden="1" x14ac:dyDescent="0.2">
      <c r="A7491" s="42">
        <v>174609</v>
      </c>
      <c r="B7491" s="42">
        <v>1588</v>
      </c>
      <c r="C7491" s="42">
        <v>1659</v>
      </c>
      <c r="D7491" s="43" t="s">
        <v>5197</v>
      </c>
      <c r="E7491" s="43"/>
      <c r="F7491" s="44" t="s">
        <v>1749</v>
      </c>
      <c r="G7491" s="44" t="s">
        <v>4514</v>
      </c>
      <c r="H7491" s="45">
        <v>1500000</v>
      </c>
      <c r="I7491" s="45">
        <v>0</v>
      </c>
      <c r="J7491" s="45">
        <f t="shared" si="157"/>
        <v>1500000</v>
      </c>
      <c r="K7491" s="45"/>
      <c r="L7491" s="49"/>
      <c r="M7491" s="44" t="s">
        <v>4388</v>
      </c>
      <c r="N7491" s="44" t="s">
        <v>4389</v>
      </c>
      <c r="O7491" s="44" t="s">
        <v>4427</v>
      </c>
      <c r="P7491" s="44" t="s">
        <v>4428</v>
      </c>
      <c r="Q7491" s="44" t="s">
        <v>4429</v>
      </c>
      <c r="R7491" s="44" t="s">
        <v>4430</v>
      </c>
      <c r="S7491" s="44" t="s">
        <v>4431</v>
      </c>
      <c r="T7491" s="44" t="s">
        <v>4426</v>
      </c>
      <c r="U7491" s="1" t="e">
        <f>VLOOKUP(T7491,[2]VAT!$A:$D,1,0)</f>
        <v>#N/A</v>
      </c>
      <c r="V7491" s="44" t="s">
        <v>4395</v>
      </c>
      <c r="W7491" s="44" t="s">
        <v>4387</v>
      </c>
      <c r="X7491" t="e">
        <f>VLOOKUP(T7491,[3]رکوردها!$A:$B,2,0)</f>
        <v>#N/A</v>
      </c>
      <c r="Y7491" t="e">
        <f>VLOOKUP(T7491,[3]رکوردها!$A:$D,4,0)</f>
        <v>#N/A</v>
      </c>
      <c r="Z7491" t="e">
        <f>VLOOKUP(T7491,[3]رکوردها!$A:$C,3,0)</f>
        <v>#N/A</v>
      </c>
      <c r="AA7491" t="e">
        <f>VLOOKUP(T7491,[3]رکوردها!$A:$F,6,0)</f>
        <v>#N/A</v>
      </c>
      <c r="AB7491" t="e">
        <f>VLOOKUP(T7491,[3]رکوردها!$A:$E,5,0)</f>
        <v>#N/A</v>
      </c>
    </row>
    <row r="7492" spans="1:28" s="41" customFormat="1" hidden="1" x14ac:dyDescent="0.2">
      <c r="A7492" s="36">
        <v>174882</v>
      </c>
      <c r="B7492" s="36">
        <v>1602</v>
      </c>
      <c r="C7492" s="36">
        <v>1680</v>
      </c>
      <c r="D7492" s="39" t="s">
        <v>5178</v>
      </c>
      <c r="E7492" s="39"/>
      <c r="F7492" s="37" t="s">
        <v>218</v>
      </c>
      <c r="G7492" s="37" t="s">
        <v>4202</v>
      </c>
      <c r="H7492" s="38">
        <v>25000000</v>
      </c>
      <c r="I7492" s="38">
        <v>0</v>
      </c>
      <c r="J7492" s="38">
        <f t="shared" si="157"/>
        <v>25000000</v>
      </c>
      <c r="K7492" s="38"/>
      <c r="L7492" s="49"/>
      <c r="M7492" s="37" t="s">
        <v>4</v>
      </c>
      <c r="N7492" s="37" t="s">
        <v>5</v>
      </c>
      <c r="O7492" s="37" t="s">
        <v>6</v>
      </c>
      <c r="P7492" s="37" t="s">
        <v>7</v>
      </c>
      <c r="Q7492" s="37" t="s">
        <v>13</v>
      </c>
      <c r="R7492" s="37" t="s">
        <v>14</v>
      </c>
      <c r="S7492" s="37" t="s">
        <v>4199</v>
      </c>
      <c r="T7492" s="37" t="s">
        <v>4198</v>
      </c>
      <c r="U7492" s="1" t="str">
        <f>VLOOKUP(T7492,[2]VAT!$A:$D,1,0)</f>
        <v>400408</v>
      </c>
      <c r="V7492" s="37" t="s">
        <v>2</v>
      </c>
      <c r="W7492" s="37" t="s">
        <v>2</v>
      </c>
      <c r="X7492" t="str">
        <f>VLOOKUP(T7492,[3]رکوردها!$A:$B,2,0)</f>
        <v/>
      </c>
      <c r="Y7492" t="str">
        <f>VLOOKUP(T7492,[3]رکوردها!$A:$D,4,0)</f>
        <v/>
      </c>
      <c r="Z7492" t="str">
        <f>VLOOKUP(T7492,[3]رکوردها!$A:$C,3,0)</f>
        <v/>
      </c>
      <c r="AA7492" t="str">
        <f>VLOOKUP(T7492,[3]رکوردها!$A:$F,6,0)</f>
        <v/>
      </c>
      <c r="AB7492" t="str">
        <f>VLOOKUP(T7492,[3]رکوردها!$A:$E,5,0)</f>
        <v/>
      </c>
    </row>
    <row r="7493" spans="1:28" hidden="1" x14ac:dyDescent="0.2">
      <c r="A7493" s="42">
        <v>174869</v>
      </c>
      <c r="B7493" s="42">
        <v>1602</v>
      </c>
      <c r="C7493" s="42">
        <v>1680</v>
      </c>
      <c r="D7493" s="43" t="s">
        <v>5197</v>
      </c>
      <c r="E7493" s="43"/>
      <c r="F7493" s="44" t="s">
        <v>218</v>
      </c>
      <c r="G7493" s="44" t="s">
        <v>4515</v>
      </c>
      <c r="H7493" s="45">
        <v>3800000</v>
      </c>
      <c r="I7493" s="45">
        <v>0</v>
      </c>
      <c r="J7493" s="45">
        <f t="shared" si="157"/>
        <v>3800000</v>
      </c>
      <c r="K7493" s="45"/>
      <c r="L7493" s="49"/>
      <c r="M7493" s="44" t="s">
        <v>4388</v>
      </c>
      <c r="N7493" s="44" t="s">
        <v>4389</v>
      </c>
      <c r="O7493" s="44" t="s">
        <v>4427</v>
      </c>
      <c r="P7493" s="44" t="s">
        <v>4428</v>
      </c>
      <c r="Q7493" s="44" t="s">
        <v>4429</v>
      </c>
      <c r="R7493" s="44" t="s">
        <v>4430</v>
      </c>
      <c r="S7493" s="44" t="s">
        <v>4431</v>
      </c>
      <c r="T7493" s="44" t="s">
        <v>4426</v>
      </c>
      <c r="U7493" s="1" t="e">
        <f>VLOOKUP(T7493,[2]VAT!$A:$D,1,0)</f>
        <v>#N/A</v>
      </c>
      <c r="V7493" s="44" t="s">
        <v>4395</v>
      </c>
      <c r="W7493" s="44" t="s">
        <v>4387</v>
      </c>
      <c r="X7493" t="e">
        <f>VLOOKUP(T7493,[3]رکوردها!$A:$B,2,0)</f>
        <v>#N/A</v>
      </c>
      <c r="Y7493" t="e">
        <f>VLOOKUP(T7493,[3]رکوردها!$A:$D,4,0)</f>
        <v>#N/A</v>
      </c>
      <c r="Z7493" t="e">
        <f>VLOOKUP(T7493,[3]رکوردها!$A:$C,3,0)</f>
        <v>#N/A</v>
      </c>
      <c r="AA7493" t="e">
        <f>VLOOKUP(T7493,[3]رکوردها!$A:$F,6,0)</f>
        <v>#N/A</v>
      </c>
      <c r="AB7493" t="e">
        <f>VLOOKUP(T7493,[3]رکوردها!$A:$E,5,0)</f>
        <v>#N/A</v>
      </c>
    </row>
    <row r="7494" spans="1:28" hidden="1" x14ac:dyDescent="0.2">
      <c r="A7494" s="42">
        <v>174870</v>
      </c>
      <c r="B7494" s="42">
        <v>1602</v>
      </c>
      <c r="C7494" s="42">
        <v>1680</v>
      </c>
      <c r="D7494" s="43" t="s">
        <v>5197</v>
      </c>
      <c r="E7494" s="43"/>
      <c r="F7494" s="44" t="s">
        <v>218</v>
      </c>
      <c r="G7494" s="44" t="s">
        <v>4516</v>
      </c>
      <c r="H7494" s="45">
        <v>3600000</v>
      </c>
      <c r="I7494" s="45">
        <v>0</v>
      </c>
      <c r="J7494" s="45">
        <f t="shared" si="157"/>
        <v>3600000</v>
      </c>
      <c r="K7494" s="45"/>
      <c r="L7494" s="49"/>
      <c r="M7494" s="44" t="s">
        <v>4388</v>
      </c>
      <c r="N7494" s="44" t="s">
        <v>4389</v>
      </c>
      <c r="O7494" s="44" t="s">
        <v>4427</v>
      </c>
      <c r="P7494" s="44" t="s">
        <v>4428</v>
      </c>
      <c r="Q7494" s="44" t="s">
        <v>4429</v>
      </c>
      <c r="R7494" s="44" t="s">
        <v>4430</v>
      </c>
      <c r="S7494" s="44" t="s">
        <v>4431</v>
      </c>
      <c r="T7494" s="44" t="s">
        <v>4426</v>
      </c>
      <c r="U7494" s="1" t="e">
        <f>VLOOKUP(T7494,[2]VAT!$A:$D,1,0)</f>
        <v>#N/A</v>
      </c>
      <c r="V7494" s="44" t="s">
        <v>4395</v>
      </c>
      <c r="W7494" s="44" t="s">
        <v>4387</v>
      </c>
      <c r="X7494" t="e">
        <f>VLOOKUP(T7494,[3]رکوردها!$A:$B,2,0)</f>
        <v>#N/A</v>
      </c>
      <c r="Y7494" t="e">
        <f>VLOOKUP(T7494,[3]رکوردها!$A:$D,4,0)</f>
        <v>#N/A</v>
      </c>
      <c r="Z7494" t="e">
        <f>VLOOKUP(T7494,[3]رکوردها!$A:$C,3,0)</f>
        <v>#N/A</v>
      </c>
      <c r="AA7494" t="e">
        <f>VLOOKUP(T7494,[3]رکوردها!$A:$F,6,0)</f>
        <v>#N/A</v>
      </c>
      <c r="AB7494" t="e">
        <f>VLOOKUP(T7494,[3]رکوردها!$A:$E,5,0)</f>
        <v>#N/A</v>
      </c>
    </row>
    <row r="7495" spans="1:28" hidden="1" x14ac:dyDescent="0.2">
      <c r="A7495" s="42">
        <v>175849</v>
      </c>
      <c r="B7495" s="42">
        <v>1619</v>
      </c>
      <c r="C7495" s="42">
        <v>1750</v>
      </c>
      <c r="D7495" s="43" t="s">
        <v>5197</v>
      </c>
      <c r="E7495" s="43"/>
      <c r="F7495" s="44" t="s">
        <v>350</v>
      </c>
      <c r="G7495" s="44" t="s">
        <v>4518</v>
      </c>
      <c r="H7495" s="45">
        <v>2000000</v>
      </c>
      <c r="I7495" s="45">
        <v>0</v>
      </c>
      <c r="J7495" s="45">
        <f t="shared" si="157"/>
        <v>2000000</v>
      </c>
      <c r="K7495" s="45"/>
      <c r="L7495" s="49"/>
      <c r="M7495" s="44" t="s">
        <v>4388</v>
      </c>
      <c r="N7495" s="44" t="s">
        <v>4389</v>
      </c>
      <c r="O7495" s="44" t="s">
        <v>4427</v>
      </c>
      <c r="P7495" s="44" t="s">
        <v>4428</v>
      </c>
      <c r="Q7495" s="44" t="s">
        <v>4429</v>
      </c>
      <c r="R7495" s="44" t="s">
        <v>4430</v>
      </c>
      <c r="S7495" s="44" t="s">
        <v>4431</v>
      </c>
      <c r="T7495" s="44" t="s">
        <v>4426</v>
      </c>
      <c r="U7495" s="1" t="e">
        <f>VLOOKUP(T7495,[2]VAT!$A:$D,1,0)</f>
        <v>#N/A</v>
      </c>
      <c r="V7495" s="44" t="s">
        <v>4395</v>
      </c>
      <c r="W7495" s="44" t="s">
        <v>4387</v>
      </c>
      <c r="X7495" t="e">
        <f>VLOOKUP(T7495,[3]رکوردها!$A:$B,2,0)</f>
        <v>#N/A</v>
      </c>
      <c r="Y7495" t="e">
        <f>VLOOKUP(T7495,[3]رکوردها!$A:$D,4,0)</f>
        <v>#N/A</v>
      </c>
      <c r="Z7495" t="e">
        <f>VLOOKUP(T7495,[3]رکوردها!$A:$C,3,0)</f>
        <v>#N/A</v>
      </c>
      <c r="AA7495" t="e">
        <f>VLOOKUP(T7495,[3]رکوردها!$A:$F,6,0)</f>
        <v>#N/A</v>
      </c>
      <c r="AB7495" t="e">
        <f>VLOOKUP(T7495,[3]رکوردها!$A:$E,5,0)</f>
        <v>#N/A</v>
      </c>
    </row>
    <row r="7496" spans="1:28" hidden="1" x14ac:dyDescent="0.2">
      <c r="A7496" s="42">
        <v>175850</v>
      </c>
      <c r="B7496" s="42">
        <v>1619</v>
      </c>
      <c r="C7496" s="42">
        <v>1750</v>
      </c>
      <c r="D7496" s="43" t="s">
        <v>5197</v>
      </c>
      <c r="E7496" s="43"/>
      <c r="F7496" s="44" t="s">
        <v>350</v>
      </c>
      <c r="G7496" s="44" t="s">
        <v>4519</v>
      </c>
      <c r="H7496" s="45">
        <v>1700000</v>
      </c>
      <c r="I7496" s="45">
        <v>0</v>
      </c>
      <c r="J7496" s="45">
        <f t="shared" si="157"/>
        <v>1700000</v>
      </c>
      <c r="K7496" s="45"/>
      <c r="L7496" s="49"/>
      <c r="M7496" s="44" t="s">
        <v>4388</v>
      </c>
      <c r="N7496" s="44" t="s">
        <v>4389</v>
      </c>
      <c r="O7496" s="44" t="s">
        <v>4427</v>
      </c>
      <c r="P7496" s="44" t="s">
        <v>4428</v>
      </c>
      <c r="Q7496" s="44" t="s">
        <v>4429</v>
      </c>
      <c r="R7496" s="44" t="s">
        <v>4430</v>
      </c>
      <c r="S7496" s="44" t="s">
        <v>4431</v>
      </c>
      <c r="T7496" s="44" t="s">
        <v>4426</v>
      </c>
      <c r="U7496" s="1" t="e">
        <f>VLOOKUP(T7496,[2]VAT!$A:$D,1,0)</f>
        <v>#N/A</v>
      </c>
      <c r="V7496" s="44" t="s">
        <v>4395</v>
      </c>
      <c r="W7496" s="44" t="s">
        <v>4387</v>
      </c>
      <c r="X7496" t="e">
        <f>VLOOKUP(T7496,[3]رکوردها!$A:$B,2,0)</f>
        <v>#N/A</v>
      </c>
      <c r="Y7496" t="e">
        <f>VLOOKUP(T7496,[3]رکوردها!$A:$D,4,0)</f>
        <v>#N/A</v>
      </c>
      <c r="Z7496" t="e">
        <f>VLOOKUP(T7496,[3]رکوردها!$A:$C,3,0)</f>
        <v>#N/A</v>
      </c>
      <c r="AA7496" t="e">
        <f>VLOOKUP(T7496,[3]رکوردها!$A:$F,6,0)</f>
        <v>#N/A</v>
      </c>
      <c r="AB7496" t="e">
        <f>VLOOKUP(T7496,[3]رکوردها!$A:$E,5,0)</f>
        <v>#N/A</v>
      </c>
    </row>
    <row r="7497" spans="1:28" hidden="1" x14ac:dyDescent="0.2">
      <c r="A7497" s="42">
        <v>175851</v>
      </c>
      <c r="B7497" s="42">
        <v>1619</v>
      </c>
      <c r="C7497" s="42">
        <v>1750</v>
      </c>
      <c r="D7497" s="43" t="s">
        <v>5197</v>
      </c>
      <c r="E7497" s="43"/>
      <c r="F7497" s="44" t="s">
        <v>350</v>
      </c>
      <c r="G7497" s="44" t="s">
        <v>4520</v>
      </c>
      <c r="H7497" s="45">
        <v>1500000</v>
      </c>
      <c r="I7497" s="45">
        <v>0</v>
      </c>
      <c r="J7497" s="45">
        <f t="shared" si="157"/>
        <v>1500000</v>
      </c>
      <c r="K7497" s="45"/>
      <c r="L7497" s="49"/>
      <c r="M7497" s="44" t="s">
        <v>4388</v>
      </c>
      <c r="N7497" s="44" t="s">
        <v>4389</v>
      </c>
      <c r="O7497" s="44" t="s">
        <v>4427</v>
      </c>
      <c r="P7497" s="44" t="s">
        <v>4428</v>
      </c>
      <c r="Q7497" s="44" t="s">
        <v>4429</v>
      </c>
      <c r="R7497" s="44" t="s">
        <v>4430</v>
      </c>
      <c r="S7497" s="44" t="s">
        <v>4431</v>
      </c>
      <c r="T7497" s="44" t="s">
        <v>4426</v>
      </c>
      <c r="U7497" s="1" t="e">
        <f>VLOOKUP(T7497,[2]VAT!$A:$D,1,0)</f>
        <v>#N/A</v>
      </c>
      <c r="V7497" s="44" t="s">
        <v>4395</v>
      </c>
      <c r="W7497" s="44" t="s">
        <v>4387</v>
      </c>
      <c r="X7497" t="e">
        <f>VLOOKUP(T7497,[3]رکوردها!$A:$B,2,0)</f>
        <v>#N/A</v>
      </c>
      <c r="Y7497" t="e">
        <f>VLOOKUP(T7497,[3]رکوردها!$A:$D,4,0)</f>
        <v>#N/A</v>
      </c>
      <c r="Z7497" t="e">
        <f>VLOOKUP(T7497,[3]رکوردها!$A:$C,3,0)</f>
        <v>#N/A</v>
      </c>
      <c r="AA7497" t="e">
        <f>VLOOKUP(T7497,[3]رکوردها!$A:$F,6,0)</f>
        <v>#N/A</v>
      </c>
      <c r="AB7497" t="e">
        <f>VLOOKUP(T7497,[3]رکوردها!$A:$E,5,0)</f>
        <v>#N/A</v>
      </c>
    </row>
    <row r="7498" spans="1:28" hidden="1" x14ac:dyDescent="0.2">
      <c r="A7498" s="42">
        <v>175853</v>
      </c>
      <c r="B7498" s="42">
        <v>1619</v>
      </c>
      <c r="C7498" s="42">
        <v>1750</v>
      </c>
      <c r="D7498" s="43" t="s">
        <v>5197</v>
      </c>
      <c r="E7498" s="43"/>
      <c r="F7498" s="44" t="s">
        <v>350</v>
      </c>
      <c r="G7498" s="44" t="s">
        <v>4521</v>
      </c>
      <c r="H7498" s="45">
        <v>2000000</v>
      </c>
      <c r="I7498" s="45">
        <v>0</v>
      </c>
      <c r="J7498" s="45">
        <f t="shared" si="157"/>
        <v>2000000</v>
      </c>
      <c r="K7498" s="45"/>
      <c r="L7498" s="49"/>
      <c r="M7498" s="44" t="s">
        <v>4388</v>
      </c>
      <c r="N7498" s="44" t="s">
        <v>4389</v>
      </c>
      <c r="O7498" s="44" t="s">
        <v>4427</v>
      </c>
      <c r="P7498" s="44" t="s">
        <v>4428</v>
      </c>
      <c r="Q7498" s="44" t="s">
        <v>4429</v>
      </c>
      <c r="R7498" s="44" t="s">
        <v>4430</v>
      </c>
      <c r="S7498" s="44" t="s">
        <v>4431</v>
      </c>
      <c r="T7498" s="44" t="s">
        <v>4426</v>
      </c>
      <c r="U7498" s="1" t="e">
        <f>VLOOKUP(T7498,[2]VAT!$A:$D,1,0)</f>
        <v>#N/A</v>
      </c>
      <c r="V7498" s="44" t="s">
        <v>4395</v>
      </c>
      <c r="W7498" s="44" t="s">
        <v>4387</v>
      </c>
      <c r="X7498" t="e">
        <f>VLOOKUP(T7498,[3]رکوردها!$A:$B,2,0)</f>
        <v>#N/A</v>
      </c>
      <c r="Y7498" t="e">
        <f>VLOOKUP(T7498,[3]رکوردها!$A:$D,4,0)</f>
        <v>#N/A</v>
      </c>
      <c r="Z7498" t="e">
        <f>VLOOKUP(T7498,[3]رکوردها!$A:$C,3,0)</f>
        <v>#N/A</v>
      </c>
      <c r="AA7498" t="e">
        <f>VLOOKUP(T7498,[3]رکوردها!$A:$F,6,0)</f>
        <v>#N/A</v>
      </c>
      <c r="AB7498" t="e">
        <f>VLOOKUP(T7498,[3]رکوردها!$A:$E,5,0)</f>
        <v>#N/A</v>
      </c>
    </row>
    <row r="7499" spans="1:28" hidden="1" x14ac:dyDescent="0.2">
      <c r="A7499" s="42">
        <v>175854</v>
      </c>
      <c r="B7499" s="42">
        <v>1619</v>
      </c>
      <c r="C7499" s="42">
        <v>1750</v>
      </c>
      <c r="D7499" s="43" t="s">
        <v>5197</v>
      </c>
      <c r="E7499" s="43"/>
      <c r="F7499" s="44" t="s">
        <v>350</v>
      </c>
      <c r="G7499" s="44" t="s">
        <v>4522</v>
      </c>
      <c r="H7499" s="45">
        <v>2000000</v>
      </c>
      <c r="I7499" s="45">
        <v>0</v>
      </c>
      <c r="J7499" s="45">
        <f t="shared" si="157"/>
        <v>2000000</v>
      </c>
      <c r="K7499" s="45"/>
      <c r="L7499" s="49"/>
      <c r="M7499" s="44" t="s">
        <v>4388</v>
      </c>
      <c r="N7499" s="44" t="s">
        <v>4389</v>
      </c>
      <c r="O7499" s="44" t="s">
        <v>4427</v>
      </c>
      <c r="P7499" s="44" t="s">
        <v>4428</v>
      </c>
      <c r="Q7499" s="44" t="s">
        <v>4429</v>
      </c>
      <c r="R7499" s="44" t="s">
        <v>4430</v>
      </c>
      <c r="S7499" s="44" t="s">
        <v>4431</v>
      </c>
      <c r="T7499" s="44" t="s">
        <v>4426</v>
      </c>
      <c r="U7499" s="1" t="e">
        <f>VLOOKUP(T7499,[2]VAT!$A:$D,1,0)</f>
        <v>#N/A</v>
      </c>
      <c r="V7499" s="44" t="s">
        <v>4395</v>
      </c>
      <c r="W7499" s="44" t="s">
        <v>4387</v>
      </c>
      <c r="X7499" t="e">
        <f>VLOOKUP(T7499,[3]رکوردها!$A:$B,2,0)</f>
        <v>#N/A</v>
      </c>
      <c r="Y7499" t="e">
        <f>VLOOKUP(T7499,[3]رکوردها!$A:$D,4,0)</f>
        <v>#N/A</v>
      </c>
      <c r="Z7499" t="e">
        <f>VLOOKUP(T7499,[3]رکوردها!$A:$C,3,0)</f>
        <v>#N/A</v>
      </c>
      <c r="AA7499" t="e">
        <f>VLOOKUP(T7499,[3]رکوردها!$A:$F,6,0)</f>
        <v>#N/A</v>
      </c>
      <c r="AB7499" t="e">
        <f>VLOOKUP(T7499,[3]رکوردها!$A:$E,5,0)</f>
        <v>#N/A</v>
      </c>
    </row>
    <row r="7500" spans="1:28" hidden="1" x14ac:dyDescent="0.2">
      <c r="A7500" s="42">
        <v>175855</v>
      </c>
      <c r="B7500" s="42">
        <v>1619</v>
      </c>
      <c r="C7500" s="42">
        <v>1750</v>
      </c>
      <c r="D7500" s="43" t="s">
        <v>5197</v>
      </c>
      <c r="E7500" s="43"/>
      <c r="F7500" s="44" t="s">
        <v>350</v>
      </c>
      <c r="G7500" s="44" t="s">
        <v>4523</v>
      </c>
      <c r="H7500" s="45">
        <v>3000000</v>
      </c>
      <c r="I7500" s="45">
        <v>0</v>
      </c>
      <c r="J7500" s="45">
        <f t="shared" si="157"/>
        <v>3000000</v>
      </c>
      <c r="K7500" s="45"/>
      <c r="L7500" s="49"/>
      <c r="M7500" s="44" t="s">
        <v>4388</v>
      </c>
      <c r="N7500" s="44" t="s">
        <v>4389</v>
      </c>
      <c r="O7500" s="44" t="s">
        <v>4427</v>
      </c>
      <c r="P7500" s="44" t="s">
        <v>4428</v>
      </c>
      <c r="Q7500" s="44" t="s">
        <v>4429</v>
      </c>
      <c r="R7500" s="44" t="s">
        <v>4430</v>
      </c>
      <c r="S7500" s="44" t="s">
        <v>4431</v>
      </c>
      <c r="T7500" s="44" t="s">
        <v>4426</v>
      </c>
      <c r="U7500" s="1" t="e">
        <f>VLOOKUP(T7500,[2]VAT!$A:$D,1,0)</f>
        <v>#N/A</v>
      </c>
      <c r="V7500" s="44" t="s">
        <v>4395</v>
      </c>
      <c r="W7500" s="44" t="s">
        <v>4387</v>
      </c>
      <c r="X7500" t="e">
        <f>VLOOKUP(T7500,[3]رکوردها!$A:$B,2,0)</f>
        <v>#N/A</v>
      </c>
      <c r="Y7500" t="e">
        <f>VLOOKUP(T7500,[3]رکوردها!$A:$D,4,0)</f>
        <v>#N/A</v>
      </c>
      <c r="Z7500" t="e">
        <f>VLOOKUP(T7500,[3]رکوردها!$A:$C,3,0)</f>
        <v>#N/A</v>
      </c>
      <c r="AA7500" t="e">
        <f>VLOOKUP(T7500,[3]رکوردها!$A:$F,6,0)</f>
        <v>#N/A</v>
      </c>
      <c r="AB7500" t="e">
        <f>VLOOKUP(T7500,[3]رکوردها!$A:$E,5,0)</f>
        <v>#N/A</v>
      </c>
    </row>
    <row r="7501" spans="1:28" hidden="1" x14ac:dyDescent="0.2">
      <c r="A7501" s="42">
        <v>176915</v>
      </c>
      <c r="B7501" s="42">
        <v>1626</v>
      </c>
      <c r="C7501" s="42">
        <v>1835</v>
      </c>
      <c r="D7501" s="43" t="s">
        <v>5197</v>
      </c>
      <c r="E7501" s="43"/>
      <c r="F7501" s="44" t="s">
        <v>33</v>
      </c>
      <c r="G7501" s="44" t="s">
        <v>4524</v>
      </c>
      <c r="H7501" s="45">
        <v>630000</v>
      </c>
      <c r="I7501" s="45">
        <v>0</v>
      </c>
      <c r="J7501" s="45">
        <f t="shared" si="157"/>
        <v>630000</v>
      </c>
      <c r="K7501" s="45"/>
      <c r="L7501" s="49"/>
      <c r="M7501" s="44" t="s">
        <v>4388</v>
      </c>
      <c r="N7501" s="44" t="s">
        <v>4389</v>
      </c>
      <c r="O7501" s="44" t="s">
        <v>4427</v>
      </c>
      <c r="P7501" s="44" t="s">
        <v>4428</v>
      </c>
      <c r="Q7501" s="44" t="s">
        <v>4429</v>
      </c>
      <c r="R7501" s="44" t="s">
        <v>4430</v>
      </c>
      <c r="S7501" s="44" t="s">
        <v>4431</v>
      </c>
      <c r="T7501" s="44" t="s">
        <v>4426</v>
      </c>
      <c r="U7501" s="1" t="e">
        <f>VLOOKUP(T7501,[2]VAT!$A:$D,1,0)</f>
        <v>#N/A</v>
      </c>
      <c r="V7501" s="44" t="s">
        <v>4395</v>
      </c>
      <c r="W7501" s="44" t="s">
        <v>4387</v>
      </c>
      <c r="X7501" t="e">
        <f>VLOOKUP(T7501,[3]رکوردها!$A:$B,2,0)</f>
        <v>#N/A</v>
      </c>
      <c r="Y7501" t="e">
        <f>VLOOKUP(T7501,[3]رکوردها!$A:$D,4,0)</f>
        <v>#N/A</v>
      </c>
      <c r="Z7501" t="e">
        <f>VLOOKUP(T7501,[3]رکوردها!$A:$C,3,0)</f>
        <v>#N/A</v>
      </c>
      <c r="AA7501" t="e">
        <f>VLOOKUP(T7501,[3]رکوردها!$A:$F,6,0)</f>
        <v>#N/A</v>
      </c>
      <c r="AB7501" t="e">
        <f>VLOOKUP(T7501,[3]رکوردها!$A:$E,5,0)</f>
        <v>#N/A</v>
      </c>
    </row>
    <row r="7502" spans="1:28" hidden="1" x14ac:dyDescent="0.2">
      <c r="A7502" s="42">
        <v>176917</v>
      </c>
      <c r="B7502" s="42">
        <v>1626</v>
      </c>
      <c r="C7502" s="42">
        <v>1835</v>
      </c>
      <c r="D7502" s="43" t="s">
        <v>5197</v>
      </c>
      <c r="E7502" s="43"/>
      <c r="F7502" s="44" t="s">
        <v>33</v>
      </c>
      <c r="G7502" s="44" t="s">
        <v>4525</v>
      </c>
      <c r="H7502" s="45">
        <v>715000</v>
      </c>
      <c r="I7502" s="45">
        <v>0</v>
      </c>
      <c r="J7502" s="45">
        <f t="shared" si="157"/>
        <v>715000</v>
      </c>
      <c r="K7502" s="45"/>
      <c r="L7502" s="49"/>
      <c r="M7502" s="44" t="s">
        <v>4388</v>
      </c>
      <c r="N7502" s="44" t="s">
        <v>4389</v>
      </c>
      <c r="O7502" s="44" t="s">
        <v>4427</v>
      </c>
      <c r="P7502" s="44" t="s">
        <v>4428</v>
      </c>
      <c r="Q7502" s="44" t="s">
        <v>4429</v>
      </c>
      <c r="R7502" s="44" t="s">
        <v>4430</v>
      </c>
      <c r="S7502" s="44" t="s">
        <v>4431</v>
      </c>
      <c r="T7502" s="44" t="s">
        <v>4426</v>
      </c>
      <c r="U7502" s="1" t="e">
        <f>VLOOKUP(T7502,[2]VAT!$A:$D,1,0)</f>
        <v>#N/A</v>
      </c>
      <c r="V7502" s="44" t="s">
        <v>4395</v>
      </c>
      <c r="W7502" s="44" t="s">
        <v>4387</v>
      </c>
      <c r="X7502" t="e">
        <f>VLOOKUP(T7502,[3]رکوردها!$A:$B,2,0)</f>
        <v>#N/A</v>
      </c>
      <c r="Y7502" t="e">
        <f>VLOOKUP(T7502,[3]رکوردها!$A:$D,4,0)</f>
        <v>#N/A</v>
      </c>
      <c r="Z7502" t="e">
        <f>VLOOKUP(T7502,[3]رکوردها!$A:$C,3,0)</f>
        <v>#N/A</v>
      </c>
      <c r="AA7502" t="e">
        <f>VLOOKUP(T7502,[3]رکوردها!$A:$F,6,0)</f>
        <v>#N/A</v>
      </c>
      <c r="AB7502" t="e">
        <f>VLOOKUP(T7502,[3]رکوردها!$A:$E,5,0)</f>
        <v>#N/A</v>
      </c>
    </row>
    <row r="7503" spans="1:28" hidden="1" x14ac:dyDescent="0.2">
      <c r="A7503" s="42">
        <v>176919</v>
      </c>
      <c r="B7503" s="42">
        <v>1626</v>
      </c>
      <c r="C7503" s="42">
        <v>1835</v>
      </c>
      <c r="D7503" s="43" t="s">
        <v>5197</v>
      </c>
      <c r="E7503" s="43"/>
      <c r="F7503" s="44" t="s">
        <v>33</v>
      </c>
      <c r="G7503" s="44" t="s">
        <v>4526</v>
      </c>
      <c r="H7503" s="45">
        <v>1005000</v>
      </c>
      <c r="I7503" s="45">
        <v>0</v>
      </c>
      <c r="J7503" s="45">
        <f t="shared" si="157"/>
        <v>1005000</v>
      </c>
      <c r="K7503" s="45"/>
      <c r="L7503" s="49"/>
      <c r="M7503" s="44" t="s">
        <v>4388</v>
      </c>
      <c r="N7503" s="44" t="s">
        <v>4389</v>
      </c>
      <c r="O7503" s="44" t="s">
        <v>4427</v>
      </c>
      <c r="P7503" s="44" t="s">
        <v>4428</v>
      </c>
      <c r="Q7503" s="44" t="s">
        <v>4429</v>
      </c>
      <c r="R7503" s="44" t="s">
        <v>4430</v>
      </c>
      <c r="S7503" s="44" t="s">
        <v>4431</v>
      </c>
      <c r="T7503" s="44" t="s">
        <v>4426</v>
      </c>
      <c r="U7503" s="1" t="e">
        <f>VLOOKUP(T7503,[2]VAT!$A:$D,1,0)</f>
        <v>#N/A</v>
      </c>
      <c r="V7503" s="44" t="s">
        <v>4395</v>
      </c>
      <c r="W7503" s="44" t="s">
        <v>4387</v>
      </c>
      <c r="X7503" t="e">
        <f>VLOOKUP(T7503,[3]رکوردها!$A:$B,2,0)</f>
        <v>#N/A</v>
      </c>
      <c r="Y7503" t="e">
        <f>VLOOKUP(T7503,[3]رکوردها!$A:$D,4,0)</f>
        <v>#N/A</v>
      </c>
      <c r="Z7503" t="e">
        <f>VLOOKUP(T7503,[3]رکوردها!$A:$C,3,0)</f>
        <v>#N/A</v>
      </c>
      <c r="AA7503" t="e">
        <f>VLOOKUP(T7503,[3]رکوردها!$A:$F,6,0)</f>
        <v>#N/A</v>
      </c>
      <c r="AB7503" t="e">
        <f>VLOOKUP(T7503,[3]رکوردها!$A:$E,5,0)</f>
        <v>#N/A</v>
      </c>
    </row>
    <row r="7504" spans="1:28" hidden="1" x14ac:dyDescent="0.2">
      <c r="A7504" s="42">
        <v>176920</v>
      </c>
      <c r="B7504" s="42">
        <v>1626</v>
      </c>
      <c r="C7504" s="42">
        <v>1835</v>
      </c>
      <c r="D7504" s="43" t="s">
        <v>5197</v>
      </c>
      <c r="E7504" s="43"/>
      <c r="F7504" s="44" t="s">
        <v>33</v>
      </c>
      <c r="G7504" s="44" t="s">
        <v>4527</v>
      </c>
      <c r="H7504" s="45">
        <v>445000</v>
      </c>
      <c r="I7504" s="45">
        <v>0</v>
      </c>
      <c r="J7504" s="45">
        <f t="shared" si="157"/>
        <v>445000</v>
      </c>
      <c r="K7504" s="45"/>
      <c r="L7504" s="49"/>
      <c r="M7504" s="44" t="s">
        <v>4388</v>
      </c>
      <c r="N7504" s="44" t="s">
        <v>4389</v>
      </c>
      <c r="O7504" s="44" t="s">
        <v>4427</v>
      </c>
      <c r="P7504" s="44" t="s">
        <v>4428</v>
      </c>
      <c r="Q7504" s="44" t="s">
        <v>4429</v>
      </c>
      <c r="R7504" s="44" t="s">
        <v>4430</v>
      </c>
      <c r="S7504" s="44" t="s">
        <v>4431</v>
      </c>
      <c r="T7504" s="44" t="s">
        <v>4426</v>
      </c>
      <c r="U7504" s="1" t="e">
        <f>VLOOKUP(T7504,[2]VAT!$A:$D,1,0)</f>
        <v>#N/A</v>
      </c>
      <c r="V7504" s="44" t="s">
        <v>4395</v>
      </c>
      <c r="W7504" s="44" t="s">
        <v>4387</v>
      </c>
      <c r="X7504" t="e">
        <f>VLOOKUP(T7504,[3]رکوردها!$A:$B,2,0)</f>
        <v>#N/A</v>
      </c>
      <c r="Y7504" t="e">
        <f>VLOOKUP(T7504,[3]رکوردها!$A:$D,4,0)</f>
        <v>#N/A</v>
      </c>
      <c r="Z7504" t="e">
        <f>VLOOKUP(T7504,[3]رکوردها!$A:$C,3,0)</f>
        <v>#N/A</v>
      </c>
      <c r="AA7504" t="e">
        <f>VLOOKUP(T7504,[3]رکوردها!$A:$F,6,0)</f>
        <v>#N/A</v>
      </c>
      <c r="AB7504" t="e">
        <f>VLOOKUP(T7504,[3]رکوردها!$A:$E,5,0)</f>
        <v>#N/A</v>
      </c>
    </row>
    <row r="7505" spans="1:28" hidden="1" x14ac:dyDescent="0.2">
      <c r="A7505" s="42">
        <v>175858</v>
      </c>
      <c r="B7505" s="42">
        <v>1627</v>
      </c>
      <c r="C7505" s="42">
        <v>1751</v>
      </c>
      <c r="D7505" s="43" t="s">
        <v>5197</v>
      </c>
      <c r="E7505" s="43"/>
      <c r="F7505" s="44" t="s">
        <v>2103</v>
      </c>
      <c r="G7505" s="44" t="s">
        <v>4528</v>
      </c>
      <c r="H7505" s="45">
        <v>1300000</v>
      </c>
      <c r="I7505" s="45">
        <v>0</v>
      </c>
      <c r="J7505" s="45">
        <f t="shared" si="157"/>
        <v>1300000</v>
      </c>
      <c r="K7505" s="45"/>
      <c r="L7505" s="49"/>
      <c r="M7505" s="44" t="s">
        <v>4388</v>
      </c>
      <c r="N7505" s="44" t="s">
        <v>4389</v>
      </c>
      <c r="O7505" s="44" t="s">
        <v>4427</v>
      </c>
      <c r="P7505" s="44" t="s">
        <v>4428</v>
      </c>
      <c r="Q7505" s="44" t="s">
        <v>4429</v>
      </c>
      <c r="R7505" s="44" t="s">
        <v>4430</v>
      </c>
      <c r="S7505" s="44" t="s">
        <v>4431</v>
      </c>
      <c r="T7505" s="44" t="s">
        <v>4426</v>
      </c>
      <c r="U7505" s="1" t="e">
        <f>VLOOKUP(T7505,[2]VAT!$A:$D,1,0)</f>
        <v>#N/A</v>
      </c>
      <c r="V7505" s="44" t="s">
        <v>4395</v>
      </c>
      <c r="W7505" s="44" t="s">
        <v>4387</v>
      </c>
      <c r="X7505" t="e">
        <f>VLOOKUP(T7505,[3]رکوردها!$A:$B,2,0)</f>
        <v>#N/A</v>
      </c>
      <c r="Y7505" t="e">
        <f>VLOOKUP(T7505,[3]رکوردها!$A:$D,4,0)</f>
        <v>#N/A</v>
      </c>
      <c r="Z7505" t="e">
        <f>VLOOKUP(T7505,[3]رکوردها!$A:$C,3,0)</f>
        <v>#N/A</v>
      </c>
      <c r="AA7505" t="e">
        <f>VLOOKUP(T7505,[3]رکوردها!$A:$F,6,0)</f>
        <v>#N/A</v>
      </c>
      <c r="AB7505" t="e">
        <f>VLOOKUP(T7505,[3]رکوردها!$A:$E,5,0)</f>
        <v>#N/A</v>
      </c>
    </row>
    <row r="7506" spans="1:28" hidden="1" x14ac:dyDescent="0.2">
      <c r="A7506" s="42">
        <v>175859</v>
      </c>
      <c r="B7506" s="42">
        <v>1627</v>
      </c>
      <c r="C7506" s="42">
        <v>1751</v>
      </c>
      <c r="D7506" s="43" t="s">
        <v>5197</v>
      </c>
      <c r="E7506" s="43"/>
      <c r="F7506" s="44" t="s">
        <v>2103</v>
      </c>
      <c r="G7506" s="44" t="s">
        <v>4529</v>
      </c>
      <c r="H7506" s="45">
        <v>3200000</v>
      </c>
      <c r="I7506" s="45">
        <v>0</v>
      </c>
      <c r="J7506" s="45">
        <f t="shared" si="157"/>
        <v>3200000</v>
      </c>
      <c r="K7506" s="45"/>
      <c r="L7506" s="49"/>
      <c r="M7506" s="44" t="s">
        <v>4388</v>
      </c>
      <c r="N7506" s="44" t="s">
        <v>4389</v>
      </c>
      <c r="O7506" s="44" t="s">
        <v>4427</v>
      </c>
      <c r="P7506" s="44" t="s">
        <v>4428</v>
      </c>
      <c r="Q7506" s="44" t="s">
        <v>4429</v>
      </c>
      <c r="R7506" s="44" t="s">
        <v>4430</v>
      </c>
      <c r="S7506" s="44" t="s">
        <v>4431</v>
      </c>
      <c r="T7506" s="44" t="s">
        <v>4426</v>
      </c>
      <c r="U7506" s="1" t="e">
        <f>VLOOKUP(T7506,[2]VAT!$A:$D,1,0)</f>
        <v>#N/A</v>
      </c>
      <c r="V7506" s="44" t="s">
        <v>4395</v>
      </c>
      <c r="W7506" s="44" t="s">
        <v>4387</v>
      </c>
      <c r="X7506" t="e">
        <f>VLOOKUP(T7506,[3]رکوردها!$A:$B,2,0)</f>
        <v>#N/A</v>
      </c>
      <c r="Y7506" t="e">
        <f>VLOOKUP(T7506,[3]رکوردها!$A:$D,4,0)</f>
        <v>#N/A</v>
      </c>
      <c r="Z7506" t="e">
        <f>VLOOKUP(T7506,[3]رکوردها!$A:$C,3,0)</f>
        <v>#N/A</v>
      </c>
      <c r="AA7506" t="e">
        <f>VLOOKUP(T7506,[3]رکوردها!$A:$F,6,0)</f>
        <v>#N/A</v>
      </c>
      <c r="AB7506" t="e">
        <f>VLOOKUP(T7506,[3]رکوردها!$A:$E,5,0)</f>
        <v>#N/A</v>
      </c>
    </row>
    <row r="7507" spans="1:28" hidden="1" x14ac:dyDescent="0.2">
      <c r="A7507" s="42">
        <v>175861</v>
      </c>
      <c r="B7507" s="42">
        <v>1627</v>
      </c>
      <c r="C7507" s="42">
        <v>1751</v>
      </c>
      <c r="D7507" s="43" t="s">
        <v>5197</v>
      </c>
      <c r="E7507" s="43"/>
      <c r="F7507" s="44" t="s">
        <v>2103</v>
      </c>
      <c r="G7507" s="44" t="s">
        <v>4530</v>
      </c>
      <c r="H7507" s="45">
        <v>3000000</v>
      </c>
      <c r="I7507" s="45">
        <v>0</v>
      </c>
      <c r="J7507" s="45">
        <f t="shared" si="157"/>
        <v>3000000</v>
      </c>
      <c r="K7507" s="45"/>
      <c r="L7507" s="49"/>
      <c r="M7507" s="44" t="s">
        <v>4388</v>
      </c>
      <c r="N7507" s="44" t="s">
        <v>4389</v>
      </c>
      <c r="O7507" s="44" t="s">
        <v>4427</v>
      </c>
      <c r="P7507" s="44" t="s">
        <v>4428</v>
      </c>
      <c r="Q7507" s="44" t="s">
        <v>4429</v>
      </c>
      <c r="R7507" s="44" t="s">
        <v>4430</v>
      </c>
      <c r="S7507" s="44" t="s">
        <v>4431</v>
      </c>
      <c r="T7507" s="44" t="s">
        <v>4426</v>
      </c>
      <c r="U7507" s="1" t="e">
        <f>VLOOKUP(T7507,[2]VAT!$A:$D,1,0)</f>
        <v>#N/A</v>
      </c>
      <c r="V7507" s="44" t="s">
        <v>4395</v>
      </c>
      <c r="W7507" s="44" t="s">
        <v>4387</v>
      </c>
      <c r="X7507" t="e">
        <f>VLOOKUP(T7507,[3]رکوردها!$A:$B,2,0)</f>
        <v>#N/A</v>
      </c>
      <c r="Y7507" t="e">
        <f>VLOOKUP(T7507,[3]رکوردها!$A:$D,4,0)</f>
        <v>#N/A</v>
      </c>
      <c r="Z7507" t="e">
        <f>VLOOKUP(T7507,[3]رکوردها!$A:$C,3,0)</f>
        <v>#N/A</v>
      </c>
      <c r="AA7507" t="e">
        <f>VLOOKUP(T7507,[3]رکوردها!$A:$F,6,0)</f>
        <v>#N/A</v>
      </c>
      <c r="AB7507" t="e">
        <f>VLOOKUP(T7507,[3]رکوردها!$A:$E,5,0)</f>
        <v>#N/A</v>
      </c>
    </row>
    <row r="7508" spans="1:28" hidden="1" x14ac:dyDescent="0.2">
      <c r="A7508" s="42">
        <v>175862</v>
      </c>
      <c r="B7508" s="42">
        <v>1627</v>
      </c>
      <c r="C7508" s="42">
        <v>1751</v>
      </c>
      <c r="D7508" s="43" t="s">
        <v>5197</v>
      </c>
      <c r="E7508" s="43"/>
      <c r="F7508" s="44" t="s">
        <v>2103</v>
      </c>
      <c r="G7508" s="44" t="s">
        <v>4531</v>
      </c>
      <c r="H7508" s="45">
        <v>1400000</v>
      </c>
      <c r="I7508" s="45">
        <v>0</v>
      </c>
      <c r="J7508" s="45">
        <f t="shared" si="157"/>
        <v>1400000</v>
      </c>
      <c r="K7508" s="45"/>
      <c r="L7508" s="49"/>
      <c r="M7508" s="44" t="s">
        <v>4388</v>
      </c>
      <c r="N7508" s="44" t="s">
        <v>4389</v>
      </c>
      <c r="O7508" s="44" t="s">
        <v>4427</v>
      </c>
      <c r="P7508" s="44" t="s">
        <v>4428</v>
      </c>
      <c r="Q7508" s="44" t="s">
        <v>4429</v>
      </c>
      <c r="R7508" s="44" t="s">
        <v>4430</v>
      </c>
      <c r="S7508" s="44" t="s">
        <v>4431</v>
      </c>
      <c r="T7508" s="44" t="s">
        <v>4426</v>
      </c>
      <c r="U7508" s="1" t="e">
        <f>VLOOKUP(T7508,[2]VAT!$A:$D,1,0)</f>
        <v>#N/A</v>
      </c>
      <c r="V7508" s="44" t="s">
        <v>4395</v>
      </c>
      <c r="W7508" s="44" t="s">
        <v>4387</v>
      </c>
      <c r="X7508" t="e">
        <f>VLOOKUP(T7508,[3]رکوردها!$A:$B,2,0)</f>
        <v>#N/A</v>
      </c>
      <c r="Y7508" t="e">
        <f>VLOOKUP(T7508,[3]رکوردها!$A:$D,4,0)</f>
        <v>#N/A</v>
      </c>
      <c r="Z7508" t="e">
        <f>VLOOKUP(T7508,[3]رکوردها!$A:$C,3,0)</f>
        <v>#N/A</v>
      </c>
      <c r="AA7508" t="e">
        <f>VLOOKUP(T7508,[3]رکوردها!$A:$F,6,0)</f>
        <v>#N/A</v>
      </c>
      <c r="AB7508" t="e">
        <f>VLOOKUP(T7508,[3]رکوردها!$A:$E,5,0)</f>
        <v>#N/A</v>
      </c>
    </row>
    <row r="7509" spans="1:28" hidden="1" x14ac:dyDescent="0.2">
      <c r="A7509" s="42">
        <v>175863</v>
      </c>
      <c r="B7509" s="42">
        <v>1627</v>
      </c>
      <c r="C7509" s="42">
        <v>1751</v>
      </c>
      <c r="D7509" s="43" t="s">
        <v>5197</v>
      </c>
      <c r="E7509" s="43"/>
      <c r="F7509" s="44" t="s">
        <v>2103</v>
      </c>
      <c r="G7509" s="44" t="s">
        <v>4532</v>
      </c>
      <c r="H7509" s="45">
        <v>2700000</v>
      </c>
      <c r="I7509" s="45">
        <v>0</v>
      </c>
      <c r="J7509" s="45">
        <f t="shared" si="157"/>
        <v>2700000</v>
      </c>
      <c r="K7509" s="45"/>
      <c r="L7509" s="49"/>
      <c r="M7509" s="44" t="s">
        <v>4388</v>
      </c>
      <c r="N7509" s="44" t="s">
        <v>4389</v>
      </c>
      <c r="O7509" s="44" t="s">
        <v>4427</v>
      </c>
      <c r="P7509" s="44" t="s">
        <v>4428</v>
      </c>
      <c r="Q7509" s="44" t="s">
        <v>4429</v>
      </c>
      <c r="R7509" s="44" t="s">
        <v>4430</v>
      </c>
      <c r="S7509" s="44" t="s">
        <v>4431</v>
      </c>
      <c r="T7509" s="44" t="s">
        <v>4426</v>
      </c>
      <c r="U7509" s="1" t="e">
        <f>VLOOKUP(T7509,[2]VAT!$A:$D,1,0)</f>
        <v>#N/A</v>
      </c>
      <c r="V7509" s="44" t="s">
        <v>4395</v>
      </c>
      <c r="W7509" s="44" t="s">
        <v>4387</v>
      </c>
      <c r="X7509" t="e">
        <f>VLOOKUP(T7509,[3]رکوردها!$A:$B,2,0)</f>
        <v>#N/A</v>
      </c>
      <c r="Y7509" t="e">
        <f>VLOOKUP(T7509,[3]رکوردها!$A:$D,4,0)</f>
        <v>#N/A</v>
      </c>
      <c r="Z7509" t="e">
        <f>VLOOKUP(T7509,[3]رکوردها!$A:$C,3,0)</f>
        <v>#N/A</v>
      </c>
      <c r="AA7509" t="e">
        <f>VLOOKUP(T7509,[3]رکوردها!$A:$F,6,0)</f>
        <v>#N/A</v>
      </c>
      <c r="AB7509" t="e">
        <f>VLOOKUP(T7509,[3]رکوردها!$A:$E,5,0)</f>
        <v>#N/A</v>
      </c>
    </row>
    <row r="7510" spans="1:28" hidden="1" x14ac:dyDescent="0.2">
      <c r="A7510" s="42">
        <v>175864</v>
      </c>
      <c r="B7510" s="42">
        <v>1627</v>
      </c>
      <c r="C7510" s="42">
        <v>1751</v>
      </c>
      <c r="D7510" s="43" t="s">
        <v>5197</v>
      </c>
      <c r="E7510" s="43"/>
      <c r="F7510" s="44" t="s">
        <v>2103</v>
      </c>
      <c r="G7510" s="44" t="s">
        <v>4533</v>
      </c>
      <c r="H7510" s="45">
        <v>2400000</v>
      </c>
      <c r="I7510" s="45">
        <v>0</v>
      </c>
      <c r="J7510" s="45">
        <f t="shared" si="157"/>
        <v>2400000</v>
      </c>
      <c r="K7510" s="45"/>
      <c r="L7510" s="49"/>
      <c r="M7510" s="44" t="s">
        <v>4388</v>
      </c>
      <c r="N7510" s="44" t="s">
        <v>4389</v>
      </c>
      <c r="O7510" s="44" t="s">
        <v>4427</v>
      </c>
      <c r="P7510" s="44" t="s">
        <v>4428</v>
      </c>
      <c r="Q7510" s="44" t="s">
        <v>4429</v>
      </c>
      <c r="R7510" s="44" t="s">
        <v>4430</v>
      </c>
      <c r="S7510" s="44" t="s">
        <v>4431</v>
      </c>
      <c r="T7510" s="44" t="s">
        <v>4426</v>
      </c>
      <c r="U7510" s="1" t="e">
        <f>VLOOKUP(T7510,[2]VAT!$A:$D,1,0)</f>
        <v>#N/A</v>
      </c>
      <c r="V7510" s="44" t="s">
        <v>4395</v>
      </c>
      <c r="W7510" s="44" t="s">
        <v>4387</v>
      </c>
      <c r="X7510" t="e">
        <f>VLOOKUP(T7510,[3]رکوردها!$A:$B,2,0)</f>
        <v>#N/A</v>
      </c>
      <c r="Y7510" t="e">
        <f>VLOOKUP(T7510,[3]رکوردها!$A:$D,4,0)</f>
        <v>#N/A</v>
      </c>
      <c r="Z7510" t="e">
        <f>VLOOKUP(T7510,[3]رکوردها!$A:$C,3,0)</f>
        <v>#N/A</v>
      </c>
      <c r="AA7510" t="e">
        <f>VLOOKUP(T7510,[3]رکوردها!$A:$F,6,0)</f>
        <v>#N/A</v>
      </c>
      <c r="AB7510" t="e">
        <f>VLOOKUP(T7510,[3]رکوردها!$A:$E,5,0)</f>
        <v>#N/A</v>
      </c>
    </row>
    <row r="7511" spans="1:28" hidden="1" x14ac:dyDescent="0.2">
      <c r="A7511" s="42">
        <v>175865</v>
      </c>
      <c r="B7511" s="42">
        <v>1627</v>
      </c>
      <c r="C7511" s="42">
        <v>1751</v>
      </c>
      <c r="D7511" s="43" t="s">
        <v>5197</v>
      </c>
      <c r="E7511" s="43"/>
      <c r="F7511" s="44" t="s">
        <v>2103</v>
      </c>
      <c r="G7511" s="44" t="s">
        <v>4534</v>
      </c>
      <c r="H7511" s="45">
        <v>1500000</v>
      </c>
      <c r="I7511" s="45">
        <v>0</v>
      </c>
      <c r="J7511" s="45">
        <f t="shared" si="157"/>
        <v>1500000</v>
      </c>
      <c r="K7511" s="45"/>
      <c r="L7511" s="49"/>
      <c r="M7511" s="44" t="s">
        <v>4388</v>
      </c>
      <c r="N7511" s="44" t="s">
        <v>4389</v>
      </c>
      <c r="O7511" s="44" t="s">
        <v>4427</v>
      </c>
      <c r="P7511" s="44" t="s">
        <v>4428</v>
      </c>
      <c r="Q7511" s="44" t="s">
        <v>4429</v>
      </c>
      <c r="R7511" s="44" t="s">
        <v>4430</v>
      </c>
      <c r="S7511" s="44" t="s">
        <v>4431</v>
      </c>
      <c r="T7511" s="44" t="s">
        <v>4426</v>
      </c>
      <c r="U7511" s="1" t="e">
        <f>VLOOKUP(T7511,[2]VAT!$A:$D,1,0)</f>
        <v>#N/A</v>
      </c>
      <c r="V7511" s="44" t="s">
        <v>4395</v>
      </c>
      <c r="W7511" s="44" t="s">
        <v>4387</v>
      </c>
      <c r="X7511" t="e">
        <f>VLOOKUP(T7511,[3]رکوردها!$A:$B,2,0)</f>
        <v>#N/A</v>
      </c>
      <c r="Y7511" t="e">
        <f>VLOOKUP(T7511,[3]رکوردها!$A:$D,4,0)</f>
        <v>#N/A</v>
      </c>
      <c r="Z7511" t="e">
        <f>VLOOKUP(T7511,[3]رکوردها!$A:$C,3,0)</f>
        <v>#N/A</v>
      </c>
      <c r="AA7511" t="e">
        <f>VLOOKUP(T7511,[3]رکوردها!$A:$F,6,0)</f>
        <v>#N/A</v>
      </c>
      <c r="AB7511" t="e">
        <f>VLOOKUP(T7511,[3]رکوردها!$A:$E,5,0)</f>
        <v>#N/A</v>
      </c>
    </row>
    <row r="7512" spans="1:28" hidden="1" x14ac:dyDescent="0.2">
      <c r="A7512" s="42">
        <v>175866</v>
      </c>
      <c r="B7512" s="42">
        <v>1627</v>
      </c>
      <c r="C7512" s="42">
        <v>1751</v>
      </c>
      <c r="D7512" s="43" t="s">
        <v>5197</v>
      </c>
      <c r="E7512" s="43"/>
      <c r="F7512" s="44" t="s">
        <v>2103</v>
      </c>
      <c r="G7512" s="44" t="s">
        <v>4535</v>
      </c>
      <c r="H7512" s="45">
        <v>2700000</v>
      </c>
      <c r="I7512" s="45">
        <v>0</v>
      </c>
      <c r="J7512" s="45">
        <f t="shared" si="157"/>
        <v>2700000</v>
      </c>
      <c r="K7512" s="45"/>
      <c r="L7512" s="49"/>
      <c r="M7512" s="44" t="s">
        <v>4388</v>
      </c>
      <c r="N7512" s="44" t="s">
        <v>4389</v>
      </c>
      <c r="O7512" s="44" t="s">
        <v>4427</v>
      </c>
      <c r="P7512" s="44" t="s">
        <v>4428</v>
      </c>
      <c r="Q7512" s="44" t="s">
        <v>4429</v>
      </c>
      <c r="R7512" s="44" t="s">
        <v>4430</v>
      </c>
      <c r="S7512" s="44" t="s">
        <v>4431</v>
      </c>
      <c r="T7512" s="44" t="s">
        <v>4426</v>
      </c>
      <c r="U7512" s="1" t="e">
        <f>VLOOKUP(T7512,[2]VAT!$A:$D,1,0)</f>
        <v>#N/A</v>
      </c>
      <c r="V7512" s="44" t="s">
        <v>4395</v>
      </c>
      <c r="W7512" s="44" t="s">
        <v>4387</v>
      </c>
      <c r="X7512" t="e">
        <f>VLOOKUP(T7512,[3]رکوردها!$A:$B,2,0)</f>
        <v>#N/A</v>
      </c>
      <c r="Y7512" t="e">
        <f>VLOOKUP(T7512,[3]رکوردها!$A:$D,4,0)</f>
        <v>#N/A</v>
      </c>
      <c r="Z7512" t="e">
        <f>VLOOKUP(T7512,[3]رکوردها!$A:$C,3,0)</f>
        <v>#N/A</v>
      </c>
      <c r="AA7512" t="e">
        <f>VLOOKUP(T7512,[3]رکوردها!$A:$F,6,0)</f>
        <v>#N/A</v>
      </c>
      <c r="AB7512" t="e">
        <f>VLOOKUP(T7512,[3]رکوردها!$A:$E,5,0)</f>
        <v>#N/A</v>
      </c>
    </row>
    <row r="7513" spans="1:28" hidden="1" x14ac:dyDescent="0.2">
      <c r="A7513" s="42">
        <v>176925</v>
      </c>
      <c r="B7513" s="42">
        <v>1652</v>
      </c>
      <c r="C7513" s="42">
        <v>1836</v>
      </c>
      <c r="D7513" s="43" t="s">
        <v>5197</v>
      </c>
      <c r="E7513" s="43"/>
      <c r="F7513" s="44" t="s">
        <v>1833</v>
      </c>
      <c r="G7513" s="44" t="s">
        <v>4536</v>
      </c>
      <c r="H7513" s="45">
        <v>505000</v>
      </c>
      <c r="I7513" s="45">
        <v>0</v>
      </c>
      <c r="J7513" s="45">
        <f t="shared" si="157"/>
        <v>505000</v>
      </c>
      <c r="K7513" s="45"/>
      <c r="L7513" s="49"/>
      <c r="M7513" s="44" t="s">
        <v>4388</v>
      </c>
      <c r="N7513" s="44" t="s">
        <v>4389</v>
      </c>
      <c r="O7513" s="44" t="s">
        <v>4427</v>
      </c>
      <c r="P7513" s="44" t="s">
        <v>4428</v>
      </c>
      <c r="Q7513" s="44" t="s">
        <v>4429</v>
      </c>
      <c r="R7513" s="44" t="s">
        <v>4430</v>
      </c>
      <c r="S7513" s="44" t="s">
        <v>4431</v>
      </c>
      <c r="T7513" s="44" t="s">
        <v>4426</v>
      </c>
      <c r="U7513" s="1" t="e">
        <f>VLOOKUP(T7513,[2]VAT!$A:$D,1,0)</f>
        <v>#N/A</v>
      </c>
      <c r="V7513" s="44" t="s">
        <v>4395</v>
      </c>
      <c r="W7513" s="44" t="s">
        <v>4387</v>
      </c>
      <c r="X7513" t="e">
        <f>VLOOKUP(T7513,[3]رکوردها!$A:$B,2,0)</f>
        <v>#N/A</v>
      </c>
      <c r="Y7513" t="e">
        <f>VLOOKUP(T7513,[3]رکوردها!$A:$D,4,0)</f>
        <v>#N/A</v>
      </c>
      <c r="Z7513" t="e">
        <f>VLOOKUP(T7513,[3]رکوردها!$A:$C,3,0)</f>
        <v>#N/A</v>
      </c>
      <c r="AA7513" t="e">
        <f>VLOOKUP(T7513,[3]رکوردها!$A:$F,6,0)</f>
        <v>#N/A</v>
      </c>
      <c r="AB7513" t="e">
        <f>VLOOKUP(T7513,[3]رکوردها!$A:$E,5,0)</f>
        <v>#N/A</v>
      </c>
    </row>
    <row r="7514" spans="1:28" hidden="1" x14ac:dyDescent="0.2">
      <c r="A7514" s="42">
        <v>176931</v>
      </c>
      <c r="B7514" s="42">
        <v>1652</v>
      </c>
      <c r="C7514" s="42">
        <v>1836</v>
      </c>
      <c r="D7514" s="43" t="s">
        <v>5197</v>
      </c>
      <c r="E7514" s="43"/>
      <c r="F7514" s="44" t="s">
        <v>1833</v>
      </c>
      <c r="G7514" s="44" t="s">
        <v>4537</v>
      </c>
      <c r="H7514" s="45">
        <v>2200000</v>
      </c>
      <c r="I7514" s="45">
        <v>0</v>
      </c>
      <c r="J7514" s="45">
        <f t="shared" si="157"/>
        <v>2200000</v>
      </c>
      <c r="K7514" s="45"/>
      <c r="L7514" s="49"/>
      <c r="M7514" s="44" t="s">
        <v>4388</v>
      </c>
      <c r="N7514" s="44" t="s">
        <v>4389</v>
      </c>
      <c r="O7514" s="44" t="s">
        <v>4427</v>
      </c>
      <c r="P7514" s="44" t="s">
        <v>4428</v>
      </c>
      <c r="Q7514" s="44" t="s">
        <v>4429</v>
      </c>
      <c r="R7514" s="44" t="s">
        <v>4430</v>
      </c>
      <c r="S7514" s="44" t="s">
        <v>4431</v>
      </c>
      <c r="T7514" s="44" t="s">
        <v>4426</v>
      </c>
      <c r="U7514" s="1" t="e">
        <f>VLOOKUP(T7514,[2]VAT!$A:$D,1,0)</f>
        <v>#N/A</v>
      </c>
      <c r="V7514" s="44" t="s">
        <v>4395</v>
      </c>
      <c r="W7514" s="44" t="s">
        <v>4387</v>
      </c>
      <c r="X7514" t="e">
        <f>VLOOKUP(T7514,[3]رکوردها!$A:$B,2,0)</f>
        <v>#N/A</v>
      </c>
      <c r="Y7514" t="e">
        <f>VLOOKUP(T7514,[3]رکوردها!$A:$D,4,0)</f>
        <v>#N/A</v>
      </c>
      <c r="Z7514" t="e">
        <f>VLOOKUP(T7514,[3]رکوردها!$A:$C,3,0)</f>
        <v>#N/A</v>
      </c>
      <c r="AA7514" t="e">
        <f>VLOOKUP(T7514,[3]رکوردها!$A:$F,6,0)</f>
        <v>#N/A</v>
      </c>
      <c r="AB7514" t="e">
        <f>VLOOKUP(T7514,[3]رکوردها!$A:$E,5,0)</f>
        <v>#N/A</v>
      </c>
    </row>
    <row r="7515" spans="1:28" hidden="1" x14ac:dyDescent="0.2">
      <c r="A7515" s="42">
        <v>176932</v>
      </c>
      <c r="B7515" s="42">
        <v>1652</v>
      </c>
      <c r="C7515" s="42">
        <v>1836</v>
      </c>
      <c r="D7515" s="43" t="s">
        <v>5197</v>
      </c>
      <c r="E7515" s="43"/>
      <c r="F7515" s="44" t="s">
        <v>1833</v>
      </c>
      <c r="G7515" s="44" t="s">
        <v>4538</v>
      </c>
      <c r="H7515" s="45">
        <v>1500000</v>
      </c>
      <c r="I7515" s="45">
        <v>0</v>
      </c>
      <c r="J7515" s="45">
        <f t="shared" si="157"/>
        <v>1500000</v>
      </c>
      <c r="K7515" s="45"/>
      <c r="L7515" s="49"/>
      <c r="M7515" s="44" t="s">
        <v>4388</v>
      </c>
      <c r="N7515" s="44" t="s">
        <v>4389</v>
      </c>
      <c r="O7515" s="44" t="s">
        <v>4427</v>
      </c>
      <c r="P7515" s="44" t="s">
        <v>4428</v>
      </c>
      <c r="Q7515" s="44" t="s">
        <v>4429</v>
      </c>
      <c r="R7515" s="44" t="s">
        <v>4430</v>
      </c>
      <c r="S7515" s="44" t="s">
        <v>4431</v>
      </c>
      <c r="T7515" s="44" t="s">
        <v>4426</v>
      </c>
      <c r="U7515" s="1" t="e">
        <f>VLOOKUP(T7515,[2]VAT!$A:$D,1,0)</f>
        <v>#N/A</v>
      </c>
      <c r="V7515" s="44" t="s">
        <v>4395</v>
      </c>
      <c r="W7515" s="44" t="s">
        <v>4387</v>
      </c>
      <c r="X7515" t="e">
        <f>VLOOKUP(T7515,[3]رکوردها!$A:$B,2,0)</f>
        <v>#N/A</v>
      </c>
      <c r="Y7515" t="e">
        <f>VLOOKUP(T7515,[3]رکوردها!$A:$D,4,0)</f>
        <v>#N/A</v>
      </c>
      <c r="Z7515" t="e">
        <f>VLOOKUP(T7515,[3]رکوردها!$A:$C,3,0)</f>
        <v>#N/A</v>
      </c>
      <c r="AA7515" t="e">
        <f>VLOOKUP(T7515,[3]رکوردها!$A:$F,6,0)</f>
        <v>#N/A</v>
      </c>
      <c r="AB7515" t="e">
        <f>VLOOKUP(T7515,[3]رکوردها!$A:$E,5,0)</f>
        <v>#N/A</v>
      </c>
    </row>
    <row r="7516" spans="1:28" hidden="1" x14ac:dyDescent="0.2">
      <c r="A7516" s="42">
        <v>176933</v>
      </c>
      <c r="B7516" s="42">
        <v>1652</v>
      </c>
      <c r="C7516" s="42">
        <v>1836</v>
      </c>
      <c r="D7516" s="43" t="s">
        <v>5197</v>
      </c>
      <c r="E7516" s="43"/>
      <c r="F7516" s="44" t="s">
        <v>1833</v>
      </c>
      <c r="G7516" s="44" t="s">
        <v>4539</v>
      </c>
      <c r="H7516" s="45">
        <v>1700000</v>
      </c>
      <c r="I7516" s="45">
        <v>0</v>
      </c>
      <c r="J7516" s="45">
        <f t="shared" si="157"/>
        <v>1700000</v>
      </c>
      <c r="K7516" s="45"/>
      <c r="L7516" s="49"/>
      <c r="M7516" s="44" t="s">
        <v>4388</v>
      </c>
      <c r="N7516" s="44" t="s">
        <v>4389</v>
      </c>
      <c r="O7516" s="44" t="s">
        <v>4427</v>
      </c>
      <c r="P7516" s="44" t="s">
        <v>4428</v>
      </c>
      <c r="Q7516" s="44" t="s">
        <v>4429</v>
      </c>
      <c r="R7516" s="44" t="s">
        <v>4430</v>
      </c>
      <c r="S7516" s="44" t="s">
        <v>4431</v>
      </c>
      <c r="T7516" s="44" t="s">
        <v>4426</v>
      </c>
      <c r="U7516" s="1" t="e">
        <f>VLOOKUP(T7516,[2]VAT!$A:$D,1,0)</f>
        <v>#N/A</v>
      </c>
      <c r="V7516" s="44" t="s">
        <v>4395</v>
      </c>
      <c r="W7516" s="44" t="s">
        <v>4387</v>
      </c>
      <c r="X7516" t="e">
        <f>VLOOKUP(T7516,[3]رکوردها!$A:$B,2,0)</f>
        <v>#N/A</v>
      </c>
      <c r="Y7516" t="e">
        <f>VLOOKUP(T7516,[3]رکوردها!$A:$D,4,0)</f>
        <v>#N/A</v>
      </c>
      <c r="Z7516" t="e">
        <f>VLOOKUP(T7516,[3]رکوردها!$A:$C,3,0)</f>
        <v>#N/A</v>
      </c>
      <c r="AA7516" t="e">
        <f>VLOOKUP(T7516,[3]رکوردها!$A:$F,6,0)</f>
        <v>#N/A</v>
      </c>
      <c r="AB7516" t="e">
        <f>VLOOKUP(T7516,[3]رکوردها!$A:$E,5,0)</f>
        <v>#N/A</v>
      </c>
    </row>
    <row r="7517" spans="1:28" hidden="1" x14ac:dyDescent="0.2">
      <c r="A7517" s="42">
        <v>176934</v>
      </c>
      <c r="B7517" s="42">
        <v>1652</v>
      </c>
      <c r="C7517" s="42">
        <v>1836</v>
      </c>
      <c r="D7517" s="43" t="s">
        <v>5197</v>
      </c>
      <c r="E7517" s="43"/>
      <c r="F7517" s="44" t="s">
        <v>1833</v>
      </c>
      <c r="G7517" s="44" t="s">
        <v>4540</v>
      </c>
      <c r="H7517" s="45">
        <v>1200000</v>
      </c>
      <c r="I7517" s="45">
        <v>0</v>
      </c>
      <c r="J7517" s="45">
        <f t="shared" si="157"/>
        <v>1200000</v>
      </c>
      <c r="K7517" s="45"/>
      <c r="L7517" s="49"/>
      <c r="M7517" s="44" t="s">
        <v>4388</v>
      </c>
      <c r="N7517" s="44" t="s">
        <v>4389</v>
      </c>
      <c r="O7517" s="44" t="s">
        <v>4427</v>
      </c>
      <c r="P7517" s="44" t="s">
        <v>4428</v>
      </c>
      <c r="Q7517" s="44" t="s">
        <v>4429</v>
      </c>
      <c r="R7517" s="44" t="s">
        <v>4430</v>
      </c>
      <c r="S7517" s="44" t="s">
        <v>4431</v>
      </c>
      <c r="T7517" s="44" t="s">
        <v>4426</v>
      </c>
      <c r="U7517" s="1" t="e">
        <f>VLOOKUP(T7517,[2]VAT!$A:$D,1,0)</f>
        <v>#N/A</v>
      </c>
      <c r="V7517" s="44" t="s">
        <v>4395</v>
      </c>
      <c r="W7517" s="44" t="s">
        <v>4387</v>
      </c>
      <c r="X7517" t="e">
        <f>VLOOKUP(T7517,[3]رکوردها!$A:$B,2,0)</f>
        <v>#N/A</v>
      </c>
      <c r="Y7517" t="e">
        <f>VLOOKUP(T7517,[3]رکوردها!$A:$D,4,0)</f>
        <v>#N/A</v>
      </c>
      <c r="Z7517" t="e">
        <f>VLOOKUP(T7517,[3]رکوردها!$A:$C,3,0)</f>
        <v>#N/A</v>
      </c>
      <c r="AA7517" t="e">
        <f>VLOOKUP(T7517,[3]رکوردها!$A:$F,6,0)</f>
        <v>#N/A</v>
      </c>
      <c r="AB7517" t="e">
        <f>VLOOKUP(T7517,[3]رکوردها!$A:$E,5,0)</f>
        <v>#N/A</v>
      </c>
    </row>
    <row r="7518" spans="1:28" hidden="1" x14ac:dyDescent="0.2">
      <c r="A7518" s="42">
        <v>176936</v>
      </c>
      <c r="B7518" s="42">
        <v>1652</v>
      </c>
      <c r="C7518" s="42">
        <v>1836</v>
      </c>
      <c r="D7518" s="43" t="s">
        <v>5197</v>
      </c>
      <c r="E7518" s="43"/>
      <c r="F7518" s="44" t="s">
        <v>1833</v>
      </c>
      <c r="G7518" s="44" t="s">
        <v>4541</v>
      </c>
      <c r="H7518" s="45">
        <v>575000</v>
      </c>
      <c r="I7518" s="45">
        <v>0</v>
      </c>
      <c r="J7518" s="45">
        <f t="shared" si="157"/>
        <v>575000</v>
      </c>
      <c r="K7518" s="45"/>
      <c r="L7518" s="49"/>
      <c r="M7518" s="44" t="s">
        <v>4388</v>
      </c>
      <c r="N7518" s="44" t="s">
        <v>4389</v>
      </c>
      <c r="O7518" s="44" t="s">
        <v>4427</v>
      </c>
      <c r="P7518" s="44" t="s">
        <v>4428</v>
      </c>
      <c r="Q7518" s="44" t="s">
        <v>4429</v>
      </c>
      <c r="R7518" s="44" t="s">
        <v>4430</v>
      </c>
      <c r="S7518" s="44" t="s">
        <v>4431</v>
      </c>
      <c r="T7518" s="44" t="s">
        <v>4426</v>
      </c>
      <c r="U7518" s="1" t="e">
        <f>VLOOKUP(T7518,[2]VAT!$A:$D,1,0)</f>
        <v>#N/A</v>
      </c>
      <c r="V7518" s="44" t="s">
        <v>4395</v>
      </c>
      <c r="W7518" s="44" t="s">
        <v>4387</v>
      </c>
      <c r="X7518" t="e">
        <f>VLOOKUP(T7518,[3]رکوردها!$A:$B,2,0)</f>
        <v>#N/A</v>
      </c>
      <c r="Y7518" t="e">
        <f>VLOOKUP(T7518,[3]رکوردها!$A:$D,4,0)</f>
        <v>#N/A</v>
      </c>
      <c r="Z7518" t="e">
        <f>VLOOKUP(T7518,[3]رکوردها!$A:$C,3,0)</f>
        <v>#N/A</v>
      </c>
      <c r="AA7518" t="e">
        <f>VLOOKUP(T7518,[3]رکوردها!$A:$F,6,0)</f>
        <v>#N/A</v>
      </c>
      <c r="AB7518" t="e">
        <f>VLOOKUP(T7518,[3]رکوردها!$A:$E,5,0)</f>
        <v>#N/A</v>
      </c>
    </row>
    <row r="7519" spans="1:28" hidden="1" x14ac:dyDescent="0.2">
      <c r="A7519" s="42">
        <v>141888</v>
      </c>
      <c r="B7519" s="42">
        <v>1254</v>
      </c>
      <c r="C7519" s="42">
        <v>1268</v>
      </c>
      <c r="D7519" s="43" t="s">
        <v>5197</v>
      </c>
      <c r="E7519" s="43"/>
      <c r="F7519" s="44" t="s">
        <v>22</v>
      </c>
      <c r="G7519" s="44" t="s">
        <v>4542</v>
      </c>
      <c r="H7519" s="45">
        <v>355000</v>
      </c>
      <c r="I7519" s="45">
        <v>0</v>
      </c>
      <c r="J7519" s="45">
        <f t="shared" si="157"/>
        <v>355000</v>
      </c>
      <c r="K7519" s="45"/>
      <c r="L7519" s="49"/>
      <c r="M7519" s="44" t="s">
        <v>4388</v>
      </c>
      <c r="N7519" s="44" t="s">
        <v>4389</v>
      </c>
      <c r="O7519" s="44" t="s">
        <v>4427</v>
      </c>
      <c r="P7519" s="44" t="s">
        <v>4428</v>
      </c>
      <c r="Q7519" s="44" t="s">
        <v>4543</v>
      </c>
      <c r="R7519" s="44" t="s">
        <v>4544</v>
      </c>
      <c r="S7519" s="44" t="s">
        <v>4431</v>
      </c>
      <c r="T7519" s="44" t="s">
        <v>4426</v>
      </c>
      <c r="U7519" s="1" t="e">
        <f>VLOOKUP(T7519,[2]VAT!$A:$D,1,0)</f>
        <v>#N/A</v>
      </c>
      <c r="V7519" s="44" t="s">
        <v>4395</v>
      </c>
      <c r="W7519" s="44" t="s">
        <v>4387</v>
      </c>
      <c r="X7519" t="e">
        <f>VLOOKUP(T7519,[3]رکوردها!$A:$B,2,0)</f>
        <v>#N/A</v>
      </c>
      <c r="Y7519" t="e">
        <f>VLOOKUP(T7519,[3]رکوردها!$A:$D,4,0)</f>
        <v>#N/A</v>
      </c>
      <c r="Z7519" t="e">
        <f>VLOOKUP(T7519,[3]رکوردها!$A:$C,3,0)</f>
        <v>#N/A</v>
      </c>
      <c r="AA7519" t="e">
        <f>VLOOKUP(T7519,[3]رکوردها!$A:$F,6,0)</f>
        <v>#N/A</v>
      </c>
      <c r="AB7519" t="e">
        <f>VLOOKUP(T7519,[3]رکوردها!$A:$E,5,0)</f>
        <v>#N/A</v>
      </c>
    </row>
    <row r="7520" spans="1:28" hidden="1" x14ac:dyDescent="0.2">
      <c r="A7520" s="42">
        <v>141927</v>
      </c>
      <c r="B7520" s="42">
        <v>1275</v>
      </c>
      <c r="C7520" s="42">
        <v>1270</v>
      </c>
      <c r="D7520" s="43" t="s">
        <v>5197</v>
      </c>
      <c r="E7520" s="43"/>
      <c r="F7520" s="44" t="s">
        <v>1799</v>
      </c>
      <c r="G7520" s="44" t="s">
        <v>4545</v>
      </c>
      <c r="H7520" s="45">
        <v>1000000</v>
      </c>
      <c r="I7520" s="45">
        <v>0</v>
      </c>
      <c r="J7520" s="45">
        <f t="shared" si="157"/>
        <v>1000000</v>
      </c>
      <c r="K7520" s="45"/>
      <c r="L7520" s="49"/>
      <c r="M7520" s="44" t="s">
        <v>4388</v>
      </c>
      <c r="N7520" s="44" t="s">
        <v>4389</v>
      </c>
      <c r="O7520" s="44" t="s">
        <v>4427</v>
      </c>
      <c r="P7520" s="44" t="s">
        <v>4428</v>
      </c>
      <c r="Q7520" s="44" t="s">
        <v>4543</v>
      </c>
      <c r="R7520" s="44" t="s">
        <v>4544</v>
      </c>
      <c r="S7520" s="44" t="s">
        <v>4431</v>
      </c>
      <c r="T7520" s="44" t="s">
        <v>4426</v>
      </c>
      <c r="U7520" s="1" t="e">
        <f>VLOOKUP(T7520,[2]VAT!$A:$D,1,0)</f>
        <v>#N/A</v>
      </c>
      <c r="V7520" s="44" t="s">
        <v>4395</v>
      </c>
      <c r="W7520" s="44" t="s">
        <v>4387</v>
      </c>
      <c r="X7520" t="e">
        <f>VLOOKUP(T7520,[3]رکوردها!$A:$B,2,0)</f>
        <v>#N/A</v>
      </c>
      <c r="Y7520" t="e">
        <f>VLOOKUP(T7520,[3]رکوردها!$A:$D,4,0)</f>
        <v>#N/A</v>
      </c>
      <c r="Z7520" t="e">
        <f>VLOOKUP(T7520,[3]رکوردها!$A:$C,3,0)</f>
        <v>#N/A</v>
      </c>
      <c r="AA7520" t="e">
        <f>VLOOKUP(T7520,[3]رکوردها!$A:$F,6,0)</f>
        <v>#N/A</v>
      </c>
      <c r="AB7520" t="e">
        <f>VLOOKUP(T7520,[3]رکوردها!$A:$E,5,0)</f>
        <v>#N/A</v>
      </c>
    </row>
    <row r="7521" spans="1:28" hidden="1" x14ac:dyDescent="0.2">
      <c r="A7521" s="42">
        <v>141938</v>
      </c>
      <c r="B7521" s="42">
        <v>1276</v>
      </c>
      <c r="C7521" s="42">
        <v>1271</v>
      </c>
      <c r="D7521" s="43" t="s">
        <v>5197</v>
      </c>
      <c r="E7521" s="43"/>
      <c r="F7521" s="44" t="s">
        <v>1799</v>
      </c>
      <c r="G7521" s="44" t="s">
        <v>4546</v>
      </c>
      <c r="H7521" s="45">
        <v>1000000</v>
      </c>
      <c r="I7521" s="45">
        <v>0</v>
      </c>
      <c r="J7521" s="45">
        <f t="shared" si="157"/>
        <v>1000000</v>
      </c>
      <c r="K7521" s="45"/>
      <c r="L7521" s="49"/>
      <c r="M7521" s="44" t="s">
        <v>4388</v>
      </c>
      <c r="N7521" s="44" t="s">
        <v>4389</v>
      </c>
      <c r="O7521" s="44" t="s">
        <v>4427</v>
      </c>
      <c r="P7521" s="44" t="s">
        <v>4428</v>
      </c>
      <c r="Q7521" s="44" t="s">
        <v>4543</v>
      </c>
      <c r="R7521" s="44" t="s">
        <v>4544</v>
      </c>
      <c r="S7521" s="44" t="s">
        <v>4431</v>
      </c>
      <c r="T7521" s="44" t="s">
        <v>4426</v>
      </c>
      <c r="U7521" s="1" t="e">
        <f>VLOOKUP(T7521,[2]VAT!$A:$D,1,0)</f>
        <v>#N/A</v>
      </c>
      <c r="V7521" s="44" t="s">
        <v>4395</v>
      </c>
      <c r="W7521" s="44" t="s">
        <v>4387</v>
      </c>
      <c r="X7521" t="e">
        <f>VLOOKUP(T7521,[3]رکوردها!$A:$B,2,0)</f>
        <v>#N/A</v>
      </c>
      <c r="Y7521" t="e">
        <f>VLOOKUP(T7521,[3]رکوردها!$A:$D,4,0)</f>
        <v>#N/A</v>
      </c>
      <c r="Z7521" t="e">
        <f>VLOOKUP(T7521,[3]رکوردها!$A:$C,3,0)</f>
        <v>#N/A</v>
      </c>
      <c r="AA7521" t="e">
        <f>VLOOKUP(T7521,[3]رکوردها!$A:$F,6,0)</f>
        <v>#N/A</v>
      </c>
      <c r="AB7521" t="e">
        <f>VLOOKUP(T7521,[3]رکوردها!$A:$E,5,0)</f>
        <v>#N/A</v>
      </c>
    </row>
    <row r="7522" spans="1:28" hidden="1" x14ac:dyDescent="0.2">
      <c r="A7522" s="42">
        <v>173867</v>
      </c>
      <c r="B7522" s="42">
        <v>1533</v>
      </c>
      <c r="C7522" s="42">
        <v>1611</v>
      </c>
      <c r="D7522" s="43" t="s">
        <v>5197</v>
      </c>
      <c r="E7522" s="43"/>
      <c r="F7522" s="44" t="s">
        <v>124</v>
      </c>
      <c r="G7522" s="44" t="s">
        <v>4547</v>
      </c>
      <c r="H7522" s="45">
        <v>800000</v>
      </c>
      <c r="I7522" s="45">
        <v>0</v>
      </c>
      <c r="J7522" s="45">
        <f t="shared" si="157"/>
        <v>800000</v>
      </c>
      <c r="K7522" s="45"/>
      <c r="L7522" s="49"/>
      <c r="M7522" s="44" t="s">
        <v>4388</v>
      </c>
      <c r="N7522" s="44" t="s">
        <v>4389</v>
      </c>
      <c r="O7522" s="44" t="s">
        <v>4427</v>
      </c>
      <c r="P7522" s="44" t="s">
        <v>4428</v>
      </c>
      <c r="Q7522" s="44" t="s">
        <v>4543</v>
      </c>
      <c r="R7522" s="44" t="s">
        <v>4544</v>
      </c>
      <c r="S7522" s="44" t="s">
        <v>4431</v>
      </c>
      <c r="T7522" s="44" t="s">
        <v>4426</v>
      </c>
      <c r="U7522" s="1" t="e">
        <f>VLOOKUP(T7522,[2]VAT!$A:$D,1,0)</f>
        <v>#N/A</v>
      </c>
      <c r="V7522" s="44" t="s">
        <v>4395</v>
      </c>
      <c r="W7522" s="44" t="s">
        <v>4387</v>
      </c>
      <c r="X7522" t="e">
        <f>VLOOKUP(T7522,[3]رکوردها!$A:$B,2,0)</f>
        <v>#N/A</v>
      </c>
      <c r="Y7522" t="e">
        <f>VLOOKUP(T7522,[3]رکوردها!$A:$D,4,0)</f>
        <v>#N/A</v>
      </c>
      <c r="Z7522" t="e">
        <f>VLOOKUP(T7522,[3]رکوردها!$A:$C,3,0)</f>
        <v>#N/A</v>
      </c>
      <c r="AA7522" t="e">
        <f>VLOOKUP(T7522,[3]رکوردها!$A:$F,6,0)</f>
        <v>#N/A</v>
      </c>
      <c r="AB7522" t="e">
        <f>VLOOKUP(T7522,[3]رکوردها!$A:$E,5,0)</f>
        <v>#N/A</v>
      </c>
    </row>
    <row r="7523" spans="1:28" hidden="1" x14ac:dyDescent="0.2">
      <c r="A7523" s="42">
        <v>176923</v>
      </c>
      <c r="B7523" s="42">
        <v>1626</v>
      </c>
      <c r="C7523" s="42">
        <v>1835</v>
      </c>
      <c r="D7523" s="43" t="s">
        <v>5197</v>
      </c>
      <c r="E7523" s="43"/>
      <c r="F7523" s="44" t="s">
        <v>33</v>
      </c>
      <c r="G7523" s="44" t="s">
        <v>4548</v>
      </c>
      <c r="H7523" s="45">
        <v>1060000</v>
      </c>
      <c r="I7523" s="45">
        <v>0</v>
      </c>
      <c r="J7523" s="45">
        <f t="shared" si="157"/>
        <v>1060000</v>
      </c>
      <c r="K7523" s="45"/>
      <c r="L7523" s="49"/>
      <c r="M7523" s="44" t="s">
        <v>4388</v>
      </c>
      <c r="N7523" s="44" t="s">
        <v>4389</v>
      </c>
      <c r="O7523" s="44" t="s">
        <v>4427</v>
      </c>
      <c r="P7523" s="44" t="s">
        <v>4428</v>
      </c>
      <c r="Q7523" s="44" t="s">
        <v>4543</v>
      </c>
      <c r="R7523" s="44" t="s">
        <v>4544</v>
      </c>
      <c r="S7523" s="44" t="s">
        <v>4431</v>
      </c>
      <c r="T7523" s="44" t="s">
        <v>4426</v>
      </c>
      <c r="U7523" s="1" t="e">
        <f>VLOOKUP(T7523,[2]VAT!$A:$D,1,0)</f>
        <v>#N/A</v>
      </c>
      <c r="V7523" s="44" t="s">
        <v>4395</v>
      </c>
      <c r="W7523" s="44" t="s">
        <v>4387</v>
      </c>
      <c r="X7523" t="e">
        <f>VLOOKUP(T7523,[3]رکوردها!$A:$B,2,0)</f>
        <v>#N/A</v>
      </c>
      <c r="Y7523" t="e">
        <f>VLOOKUP(T7523,[3]رکوردها!$A:$D,4,0)</f>
        <v>#N/A</v>
      </c>
      <c r="Z7523" t="e">
        <f>VLOOKUP(T7523,[3]رکوردها!$A:$C,3,0)</f>
        <v>#N/A</v>
      </c>
      <c r="AA7523" t="e">
        <f>VLOOKUP(T7523,[3]رکوردها!$A:$F,6,0)</f>
        <v>#N/A</v>
      </c>
      <c r="AB7523" t="e">
        <f>VLOOKUP(T7523,[3]رکوردها!$A:$E,5,0)</f>
        <v>#N/A</v>
      </c>
    </row>
    <row r="7524" spans="1:28" hidden="1" x14ac:dyDescent="0.2">
      <c r="A7524" s="42">
        <v>176926</v>
      </c>
      <c r="B7524" s="42">
        <v>1652</v>
      </c>
      <c r="C7524" s="42">
        <v>1836</v>
      </c>
      <c r="D7524" s="43" t="s">
        <v>5197</v>
      </c>
      <c r="E7524" s="43"/>
      <c r="F7524" s="44" t="s">
        <v>1833</v>
      </c>
      <c r="G7524" s="44" t="s">
        <v>4549</v>
      </c>
      <c r="H7524" s="45">
        <v>600000</v>
      </c>
      <c r="I7524" s="45">
        <v>0</v>
      </c>
      <c r="J7524" s="45">
        <f t="shared" si="157"/>
        <v>600000</v>
      </c>
      <c r="K7524" s="45"/>
      <c r="L7524" s="49"/>
      <c r="M7524" s="44" t="s">
        <v>4388</v>
      </c>
      <c r="N7524" s="44" t="s">
        <v>4389</v>
      </c>
      <c r="O7524" s="44" t="s">
        <v>4427</v>
      </c>
      <c r="P7524" s="44" t="s">
        <v>4428</v>
      </c>
      <c r="Q7524" s="44" t="s">
        <v>4543</v>
      </c>
      <c r="R7524" s="44" t="s">
        <v>4544</v>
      </c>
      <c r="S7524" s="44" t="s">
        <v>4431</v>
      </c>
      <c r="T7524" s="44" t="s">
        <v>4426</v>
      </c>
      <c r="U7524" s="1" t="e">
        <f>VLOOKUP(T7524,[2]VAT!$A:$D,1,0)</f>
        <v>#N/A</v>
      </c>
      <c r="V7524" s="44" t="s">
        <v>4395</v>
      </c>
      <c r="W7524" s="44" t="s">
        <v>4387</v>
      </c>
      <c r="X7524" t="e">
        <f>VLOOKUP(T7524,[3]رکوردها!$A:$B,2,0)</f>
        <v>#N/A</v>
      </c>
      <c r="Y7524" t="e">
        <f>VLOOKUP(T7524,[3]رکوردها!$A:$D,4,0)</f>
        <v>#N/A</v>
      </c>
      <c r="Z7524" t="e">
        <f>VLOOKUP(T7524,[3]رکوردها!$A:$C,3,0)</f>
        <v>#N/A</v>
      </c>
      <c r="AA7524" t="e">
        <f>VLOOKUP(T7524,[3]رکوردها!$A:$F,6,0)</f>
        <v>#N/A</v>
      </c>
      <c r="AB7524" t="e">
        <f>VLOOKUP(T7524,[3]رکوردها!$A:$E,5,0)</f>
        <v>#N/A</v>
      </c>
    </row>
    <row r="7525" spans="1:28" hidden="1" x14ac:dyDescent="0.2">
      <c r="A7525" s="42">
        <v>176927</v>
      </c>
      <c r="B7525" s="42">
        <v>1652</v>
      </c>
      <c r="C7525" s="42">
        <v>1836</v>
      </c>
      <c r="D7525" s="43" t="s">
        <v>5197</v>
      </c>
      <c r="E7525" s="43"/>
      <c r="F7525" s="44" t="s">
        <v>1833</v>
      </c>
      <c r="G7525" s="44" t="s">
        <v>4550</v>
      </c>
      <c r="H7525" s="45">
        <v>400000</v>
      </c>
      <c r="I7525" s="45">
        <v>0</v>
      </c>
      <c r="J7525" s="45">
        <f t="shared" si="157"/>
        <v>400000</v>
      </c>
      <c r="K7525" s="45"/>
      <c r="L7525" s="49"/>
      <c r="M7525" s="44" t="s">
        <v>4388</v>
      </c>
      <c r="N7525" s="44" t="s">
        <v>4389</v>
      </c>
      <c r="O7525" s="44" t="s">
        <v>4427</v>
      </c>
      <c r="P7525" s="44" t="s">
        <v>4428</v>
      </c>
      <c r="Q7525" s="44" t="s">
        <v>4543</v>
      </c>
      <c r="R7525" s="44" t="s">
        <v>4544</v>
      </c>
      <c r="S7525" s="44" t="s">
        <v>4431</v>
      </c>
      <c r="T7525" s="44" t="s">
        <v>4426</v>
      </c>
      <c r="U7525" s="1" t="e">
        <f>VLOOKUP(T7525,[2]VAT!$A:$D,1,0)</f>
        <v>#N/A</v>
      </c>
      <c r="V7525" s="44" t="s">
        <v>4395</v>
      </c>
      <c r="W7525" s="44" t="s">
        <v>4387</v>
      </c>
      <c r="X7525" t="e">
        <f>VLOOKUP(T7525,[3]رکوردها!$A:$B,2,0)</f>
        <v>#N/A</v>
      </c>
      <c r="Y7525" t="e">
        <f>VLOOKUP(T7525,[3]رکوردها!$A:$D,4,0)</f>
        <v>#N/A</v>
      </c>
      <c r="Z7525" t="e">
        <f>VLOOKUP(T7525,[3]رکوردها!$A:$C,3,0)</f>
        <v>#N/A</v>
      </c>
      <c r="AA7525" t="e">
        <f>VLOOKUP(T7525,[3]رکوردها!$A:$F,6,0)</f>
        <v>#N/A</v>
      </c>
      <c r="AB7525" t="e">
        <f>VLOOKUP(T7525,[3]رکوردها!$A:$E,5,0)</f>
        <v>#N/A</v>
      </c>
    </row>
    <row r="7526" spans="1:28" hidden="1" x14ac:dyDescent="0.2">
      <c r="A7526" s="42">
        <v>141853</v>
      </c>
      <c r="B7526" s="42">
        <v>1216</v>
      </c>
      <c r="C7526" s="42">
        <v>1265</v>
      </c>
      <c r="D7526" s="43" t="s">
        <v>5197</v>
      </c>
      <c r="E7526" s="43"/>
      <c r="F7526" s="44" t="s">
        <v>1149</v>
      </c>
      <c r="G7526" s="44" t="s">
        <v>4551</v>
      </c>
      <c r="H7526" s="45">
        <v>650800</v>
      </c>
      <c r="I7526" s="45">
        <v>0</v>
      </c>
      <c r="J7526" s="45">
        <f t="shared" si="157"/>
        <v>650800</v>
      </c>
      <c r="K7526" s="45"/>
      <c r="L7526" s="49"/>
      <c r="M7526" s="44" t="s">
        <v>4388</v>
      </c>
      <c r="N7526" s="44" t="s">
        <v>4389</v>
      </c>
      <c r="O7526" s="44" t="s">
        <v>4427</v>
      </c>
      <c r="P7526" s="44" t="s">
        <v>4428</v>
      </c>
      <c r="Q7526" s="44" t="s">
        <v>4552</v>
      </c>
      <c r="R7526" s="44" t="s">
        <v>4553</v>
      </c>
      <c r="S7526" s="44" t="s">
        <v>4431</v>
      </c>
      <c r="T7526" s="44" t="s">
        <v>4426</v>
      </c>
      <c r="U7526" s="1" t="e">
        <f>VLOOKUP(T7526,[2]VAT!$A:$D,1,0)</f>
        <v>#N/A</v>
      </c>
      <c r="V7526" s="44" t="s">
        <v>4395</v>
      </c>
      <c r="W7526" s="44" t="s">
        <v>4387</v>
      </c>
      <c r="X7526" t="e">
        <f>VLOOKUP(T7526,[3]رکوردها!$A:$B,2,0)</f>
        <v>#N/A</v>
      </c>
      <c r="Y7526" t="e">
        <f>VLOOKUP(T7526,[3]رکوردها!$A:$D,4,0)</f>
        <v>#N/A</v>
      </c>
      <c r="Z7526" t="e">
        <f>VLOOKUP(T7526,[3]رکوردها!$A:$C,3,0)</f>
        <v>#N/A</v>
      </c>
      <c r="AA7526" t="e">
        <f>VLOOKUP(T7526,[3]رکوردها!$A:$F,6,0)</f>
        <v>#N/A</v>
      </c>
      <c r="AB7526" t="e">
        <f>VLOOKUP(T7526,[3]رکوردها!$A:$E,5,0)</f>
        <v>#N/A</v>
      </c>
    </row>
    <row r="7527" spans="1:28" hidden="1" x14ac:dyDescent="0.2">
      <c r="A7527" s="42">
        <v>141854</v>
      </c>
      <c r="B7527" s="42">
        <v>1216</v>
      </c>
      <c r="C7527" s="42">
        <v>1265</v>
      </c>
      <c r="D7527" s="43" t="s">
        <v>5197</v>
      </c>
      <c r="E7527" s="43"/>
      <c r="F7527" s="44" t="s">
        <v>1149</v>
      </c>
      <c r="G7527" s="44" t="s">
        <v>2580</v>
      </c>
      <c r="H7527" s="45">
        <v>58572</v>
      </c>
      <c r="I7527" s="45">
        <v>0</v>
      </c>
      <c r="J7527" s="45">
        <f t="shared" si="157"/>
        <v>58572</v>
      </c>
      <c r="K7527" s="45"/>
      <c r="L7527" s="49"/>
      <c r="M7527" s="44" t="s">
        <v>4388</v>
      </c>
      <c r="N7527" s="44" t="s">
        <v>4389</v>
      </c>
      <c r="O7527" s="44" t="s">
        <v>4427</v>
      </c>
      <c r="P7527" s="44" t="s">
        <v>4428</v>
      </c>
      <c r="Q7527" s="44" t="s">
        <v>4552</v>
      </c>
      <c r="R7527" s="44" t="s">
        <v>4553</v>
      </c>
      <c r="S7527" s="44" t="s">
        <v>4431</v>
      </c>
      <c r="T7527" s="44" t="s">
        <v>4426</v>
      </c>
      <c r="U7527" s="1" t="e">
        <f>VLOOKUP(T7527,[2]VAT!$A:$D,1,0)</f>
        <v>#N/A</v>
      </c>
      <c r="V7527" s="44" t="s">
        <v>4395</v>
      </c>
      <c r="W7527" s="44" t="s">
        <v>4387</v>
      </c>
      <c r="X7527" t="e">
        <f>VLOOKUP(T7527,[3]رکوردها!$A:$B,2,0)</f>
        <v>#N/A</v>
      </c>
      <c r="Y7527" t="e">
        <f>VLOOKUP(T7527,[3]رکوردها!$A:$D,4,0)</f>
        <v>#N/A</v>
      </c>
      <c r="Z7527" t="e">
        <f>VLOOKUP(T7527,[3]رکوردها!$A:$C,3,0)</f>
        <v>#N/A</v>
      </c>
      <c r="AA7527" t="e">
        <f>VLOOKUP(T7527,[3]رکوردها!$A:$F,6,0)</f>
        <v>#N/A</v>
      </c>
      <c r="AB7527" t="e">
        <f>VLOOKUP(T7527,[3]رکوردها!$A:$E,5,0)</f>
        <v>#N/A</v>
      </c>
    </row>
    <row r="7528" spans="1:28" hidden="1" x14ac:dyDescent="0.2">
      <c r="A7528" s="42">
        <v>141857</v>
      </c>
      <c r="B7528" s="42">
        <v>1216</v>
      </c>
      <c r="C7528" s="42">
        <v>1265</v>
      </c>
      <c r="D7528" s="43" t="s">
        <v>5197</v>
      </c>
      <c r="E7528" s="43"/>
      <c r="F7528" s="44" t="s">
        <v>1149</v>
      </c>
      <c r="G7528" s="44" t="s">
        <v>4554</v>
      </c>
      <c r="H7528" s="45">
        <v>323800</v>
      </c>
      <c r="I7528" s="45">
        <v>0</v>
      </c>
      <c r="J7528" s="45">
        <f t="shared" si="157"/>
        <v>323800</v>
      </c>
      <c r="K7528" s="45"/>
      <c r="L7528" s="49"/>
      <c r="M7528" s="44" t="s">
        <v>4388</v>
      </c>
      <c r="N7528" s="44" t="s">
        <v>4389</v>
      </c>
      <c r="O7528" s="44" t="s">
        <v>4427</v>
      </c>
      <c r="P7528" s="44" t="s">
        <v>4428</v>
      </c>
      <c r="Q7528" s="44" t="s">
        <v>4552</v>
      </c>
      <c r="R7528" s="44" t="s">
        <v>4553</v>
      </c>
      <c r="S7528" s="44" t="s">
        <v>4431</v>
      </c>
      <c r="T7528" s="44" t="s">
        <v>4426</v>
      </c>
      <c r="U7528" s="1" t="e">
        <f>VLOOKUP(T7528,[2]VAT!$A:$D,1,0)</f>
        <v>#N/A</v>
      </c>
      <c r="V7528" s="44" t="s">
        <v>4395</v>
      </c>
      <c r="W7528" s="44" t="s">
        <v>4387</v>
      </c>
      <c r="X7528" t="e">
        <f>VLOOKUP(T7528,[3]رکوردها!$A:$B,2,0)</f>
        <v>#N/A</v>
      </c>
      <c r="Y7528" t="e">
        <f>VLOOKUP(T7528,[3]رکوردها!$A:$D,4,0)</f>
        <v>#N/A</v>
      </c>
      <c r="Z7528" t="e">
        <f>VLOOKUP(T7528,[3]رکوردها!$A:$C,3,0)</f>
        <v>#N/A</v>
      </c>
      <c r="AA7528" t="e">
        <f>VLOOKUP(T7528,[3]رکوردها!$A:$F,6,0)</f>
        <v>#N/A</v>
      </c>
      <c r="AB7528" t="e">
        <f>VLOOKUP(T7528,[3]رکوردها!$A:$E,5,0)</f>
        <v>#N/A</v>
      </c>
    </row>
    <row r="7529" spans="1:28" hidden="1" x14ac:dyDescent="0.2">
      <c r="A7529" s="42">
        <v>141858</v>
      </c>
      <c r="B7529" s="42">
        <v>1216</v>
      </c>
      <c r="C7529" s="42">
        <v>1265</v>
      </c>
      <c r="D7529" s="43" t="s">
        <v>5197</v>
      </c>
      <c r="E7529" s="43"/>
      <c r="F7529" s="44" t="s">
        <v>1149</v>
      </c>
      <c r="G7529" s="44" t="s">
        <v>2581</v>
      </c>
      <c r="H7529" s="45">
        <v>29142</v>
      </c>
      <c r="I7529" s="45">
        <v>0</v>
      </c>
      <c r="J7529" s="45">
        <f t="shared" si="157"/>
        <v>29142</v>
      </c>
      <c r="K7529" s="45"/>
      <c r="L7529" s="49"/>
      <c r="M7529" s="44" t="s">
        <v>4388</v>
      </c>
      <c r="N7529" s="44" t="s">
        <v>4389</v>
      </c>
      <c r="O7529" s="44" t="s">
        <v>4427</v>
      </c>
      <c r="P7529" s="44" t="s">
        <v>4428</v>
      </c>
      <c r="Q7529" s="44" t="s">
        <v>4552</v>
      </c>
      <c r="R7529" s="44" t="s">
        <v>4553</v>
      </c>
      <c r="S7529" s="44" t="s">
        <v>4431</v>
      </c>
      <c r="T7529" s="44" t="s">
        <v>4426</v>
      </c>
      <c r="U7529" s="1" t="e">
        <f>VLOOKUP(T7529,[2]VAT!$A:$D,1,0)</f>
        <v>#N/A</v>
      </c>
      <c r="V7529" s="44" t="s">
        <v>4395</v>
      </c>
      <c r="W7529" s="44" t="s">
        <v>4387</v>
      </c>
      <c r="X7529" t="e">
        <f>VLOOKUP(T7529,[3]رکوردها!$A:$B,2,0)</f>
        <v>#N/A</v>
      </c>
      <c r="Y7529" t="e">
        <f>VLOOKUP(T7529,[3]رکوردها!$A:$D,4,0)</f>
        <v>#N/A</v>
      </c>
      <c r="Z7529" t="e">
        <f>VLOOKUP(T7529,[3]رکوردها!$A:$C,3,0)</f>
        <v>#N/A</v>
      </c>
      <c r="AA7529" t="e">
        <f>VLOOKUP(T7529,[3]رکوردها!$A:$F,6,0)</f>
        <v>#N/A</v>
      </c>
      <c r="AB7529" t="e">
        <f>VLOOKUP(T7529,[3]رکوردها!$A:$E,5,0)</f>
        <v>#N/A</v>
      </c>
    </row>
    <row r="7530" spans="1:28" hidden="1" x14ac:dyDescent="0.2">
      <c r="A7530" s="42">
        <v>141861</v>
      </c>
      <c r="B7530" s="42">
        <v>1216</v>
      </c>
      <c r="C7530" s="42">
        <v>1265</v>
      </c>
      <c r="D7530" s="43" t="s">
        <v>5197</v>
      </c>
      <c r="E7530" s="43"/>
      <c r="F7530" s="44" t="s">
        <v>1149</v>
      </c>
      <c r="G7530" s="44" t="s">
        <v>4555</v>
      </c>
      <c r="H7530" s="45">
        <v>435500</v>
      </c>
      <c r="I7530" s="45">
        <v>0</v>
      </c>
      <c r="J7530" s="45">
        <f t="shared" si="157"/>
        <v>435500</v>
      </c>
      <c r="K7530" s="45"/>
      <c r="L7530" s="49"/>
      <c r="M7530" s="44" t="s">
        <v>4388</v>
      </c>
      <c r="N7530" s="44" t="s">
        <v>4389</v>
      </c>
      <c r="O7530" s="44" t="s">
        <v>4427</v>
      </c>
      <c r="P7530" s="44" t="s">
        <v>4428</v>
      </c>
      <c r="Q7530" s="44" t="s">
        <v>4552</v>
      </c>
      <c r="R7530" s="44" t="s">
        <v>4553</v>
      </c>
      <c r="S7530" s="44" t="s">
        <v>4431</v>
      </c>
      <c r="T7530" s="44" t="s">
        <v>4426</v>
      </c>
      <c r="U7530" s="1" t="e">
        <f>VLOOKUP(T7530,[2]VAT!$A:$D,1,0)</f>
        <v>#N/A</v>
      </c>
      <c r="V7530" s="44" t="s">
        <v>4395</v>
      </c>
      <c r="W7530" s="44" t="s">
        <v>4387</v>
      </c>
      <c r="X7530" t="e">
        <f>VLOOKUP(T7530,[3]رکوردها!$A:$B,2,0)</f>
        <v>#N/A</v>
      </c>
      <c r="Y7530" t="e">
        <f>VLOOKUP(T7530,[3]رکوردها!$A:$D,4,0)</f>
        <v>#N/A</v>
      </c>
      <c r="Z7530" t="e">
        <f>VLOOKUP(T7530,[3]رکوردها!$A:$C,3,0)</f>
        <v>#N/A</v>
      </c>
      <c r="AA7530" t="e">
        <f>VLOOKUP(T7530,[3]رکوردها!$A:$F,6,0)</f>
        <v>#N/A</v>
      </c>
      <c r="AB7530" t="e">
        <f>VLOOKUP(T7530,[3]رکوردها!$A:$E,5,0)</f>
        <v>#N/A</v>
      </c>
    </row>
    <row r="7531" spans="1:28" hidden="1" x14ac:dyDescent="0.2">
      <c r="A7531" s="42">
        <v>141862</v>
      </c>
      <c r="B7531" s="42">
        <v>1216</v>
      </c>
      <c r="C7531" s="42">
        <v>1265</v>
      </c>
      <c r="D7531" s="43" t="s">
        <v>5197</v>
      </c>
      <c r="E7531" s="43"/>
      <c r="F7531" s="44" t="s">
        <v>1149</v>
      </c>
      <c r="G7531" s="44" t="s">
        <v>2582</v>
      </c>
      <c r="H7531" s="45">
        <v>39195</v>
      </c>
      <c r="I7531" s="45">
        <v>0</v>
      </c>
      <c r="J7531" s="45">
        <f t="shared" si="157"/>
        <v>39195</v>
      </c>
      <c r="K7531" s="45"/>
      <c r="L7531" s="49"/>
      <c r="M7531" s="44" t="s">
        <v>4388</v>
      </c>
      <c r="N7531" s="44" t="s">
        <v>4389</v>
      </c>
      <c r="O7531" s="44" t="s">
        <v>4427</v>
      </c>
      <c r="P7531" s="44" t="s">
        <v>4428</v>
      </c>
      <c r="Q7531" s="44" t="s">
        <v>4552</v>
      </c>
      <c r="R7531" s="44" t="s">
        <v>4553</v>
      </c>
      <c r="S7531" s="44" t="s">
        <v>4431</v>
      </c>
      <c r="T7531" s="44" t="s">
        <v>4426</v>
      </c>
      <c r="U7531" s="1" t="e">
        <f>VLOOKUP(T7531,[2]VAT!$A:$D,1,0)</f>
        <v>#N/A</v>
      </c>
      <c r="V7531" s="44" t="s">
        <v>4395</v>
      </c>
      <c r="W7531" s="44" t="s">
        <v>4387</v>
      </c>
      <c r="X7531" t="e">
        <f>VLOOKUP(T7531,[3]رکوردها!$A:$B,2,0)</f>
        <v>#N/A</v>
      </c>
      <c r="Y7531" t="e">
        <f>VLOOKUP(T7531,[3]رکوردها!$A:$D,4,0)</f>
        <v>#N/A</v>
      </c>
      <c r="Z7531" t="e">
        <f>VLOOKUP(T7531,[3]رکوردها!$A:$C,3,0)</f>
        <v>#N/A</v>
      </c>
      <c r="AA7531" t="e">
        <f>VLOOKUP(T7531,[3]رکوردها!$A:$F,6,0)</f>
        <v>#N/A</v>
      </c>
      <c r="AB7531" t="e">
        <f>VLOOKUP(T7531,[3]رکوردها!$A:$E,5,0)</f>
        <v>#N/A</v>
      </c>
    </row>
    <row r="7532" spans="1:28" hidden="1" x14ac:dyDescent="0.2">
      <c r="A7532" s="42">
        <v>141892</v>
      </c>
      <c r="B7532" s="42">
        <v>1254</v>
      </c>
      <c r="C7532" s="42">
        <v>1268</v>
      </c>
      <c r="D7532" s="43" t="s">
        <v>5197</v>
      </c>
      <c r="E7532" s="43"/>
      <c r="F7532" s="44" t="s">
        <v>22</v>
      </c>
      <c r="G7532" s="44" t="s">
        <v>4556</v>
      </c>
      <c r="H7532" s="45">
        <v>182400</v>
      </c>
      <c r="I7532" s="45">
        <v>0</v>
      </c>
      <c r="J7532" s="45">
        <f t="shared" si="157"/>
        <v>182400</v>
      </c>
      <c r="K7532" s="45"/>
      <c r="L7532" s="49"/>
      <c r="M7532" s="44" t="s">
        <v>4388</v>
      </c>
      <c r="N7532" s="44" t="s">
        <v>4389</v>
      </c>
      <c r="O7532" s="44" t="s">
        <v>4427</v>
      </c>
      <c r="P7532" s="44" t="s">
        <v>4428</v>
      </c>
      <c r="Q7532" s="44" t="s">
        <v>4552</v>
      </c>
      <c r="R7532" s="44" t="s">
        <v>4553</v>
      </c>
      <c r="S7532" s="44" t="s">
        <v>4431</v>
      </c>
      <c r="T7532" s="44" t="s">
        <v>4426</v>
      </c>
      <c r="U7532" s="1" t="e">
        <f>VLOOKUP(T7532,[2]VAT!$A:$D,1,0)</f>
        <v>#N/A</v>
      </c>
      <c r="V7532" s="44" t="s">
        <v>4395</v>
      </c>
      <c r="W7532" s="44" t="s">
        <v>4387</v>
      </c>
      <c r="X7532" t="e">
        <f>VLOOKUP(T7532,[3]رکوردها!$A:$B,2,0)</f>
        <v>#N/A</v>
      </c>
      <c r="Y7532" t="e">
        <f>VLOOKUP(T7532,[3]رکوردها!$A:$D,4,0)</f>
        <v>#N/A</v>
      </c>
      <c r="Z7532" t="e">
        <f>VLOOKUP(T7532,[3]رکوردها!$A:$C,3,0)</f>
        <v>#N/A</v>
      </c>
      <c r="AA7532" t="e">
        <f>VLOOKUP(T7532,[3]رکوردها!$A:$F,6,0)</f>
        <v>#N/A</v>
      </c>
      <c r="AB7532" t="e">
        <f>VLOOKUP(T7532,[3]رکوردها!$A:$E,5,0)</f>
        <v>#N/A</v>
      </c>
    </row>
    <row r="7533" spans="1:28" hidden="1" x14ac:dyDescent="0.2">
      <c r="A7533" s="42">
        <v>141893</v>
      </c>
      <c r="B7533" s="42">
        <v>1254</v>
      </c>
      <c r="C7533" s="42">
        <v>1268</v>
      </c>
      <c r="D7533" s="43" t="s">
        <v>5197</v>
      </c>
      <c r="E7533" s="43"/>
      <c r="F7533" s="44" t="s">
        <v>22</v>
      </c>
      <c r="G7533" s="44" t="s">
        <v>2583</v>
      </c>
      <c r="H7533" s="45">
        <v>16416</v>
      </c>
      <c r="I7533" s="45">
        <v>0</v>
      </c>
      <c r="J7533" s="45">
        <f t="shared" si="157"/>
        <v>16416</v>
      </c>
      <c r="K7533" s="45"/>
      <c r="L7533" s="49"/>
      <c r="M7533" s="44" t="s">
        <v>4388</v>
      </c>
      <c r="N7533" s="44" t="s">
        <v>4389</v>
      </c>
      <c r="O7533" s="44" t="s">
        <v>4427</v>
      </c>
      <c r="P7533" s="44" t="s">
        <v>4428</v>
      </c>
      <c r="Q7533" s="44" t="s">
        <v>4552</v>
      </c>
      <c r="R7533" s="44" t="s">
        <v>4553</v>
      </c>
      <c r="S7533" s="44" t="s">
        <v>4431</v>
      </c>
      <c r="T7533" s="44" t="s">
        <v>4426</v>
      </c>
      <c r="U7533" s="1" t="e">
        <f>VLOOKUP(T7533,[2]VAT!$A:$D,1,0)</f>
        <v>#N/A</v>
      </c>
      <c r="V7533" s="44" t="s">
        <v>4395</v>
      </c>
      <c r="W7533" s="44" t="s">
        <v>4387</v>
      </c>
      <c r="X7533" t="e">
        <f>VLOOKUP(T7533,[3]رکوردها!$A:$B,2,0)</f>
        <v>#N/A</v>
      </c>
      <c r="Y7533" t="e">
        <f>VLOOKUP(T7533,[3]رکوردها!$A:$D,4,0)</f>
        <v>#N/A</v>
      </c>
      <c r="Z7533" t="e">
        <f>VLOOKUP(T7533,[3]رکوردها!$A:$C,3,0)</f>
        <v>#N/A</v>
      </c>
      <c r="AA7533" t="e">
        <f>VLOOKUP(T7533,[3]رکوردها!$A:$F,6,0)</f>
        <v>#N/A</v>
      </c>
      <c r="AB7533" t="e">
        <f>VLOOKUP(T7533,[3]رکوردها!$A:$E,5,0)</f>
        <v>#N/A</v>
      </c>
    </row>
    <row r="7534" spans="1:28" hidden="1" x14ac:dyDescent="0.2">
      <c r="A7534" s="42">
        <v>142018</v>
      </c>
      <c r="B7534" s="42">
        <v>1287</v>
      </c>
      <c r="C7534" s="42">
        <v>1272</v>
      </c>
      <c r="D7534" s="43" t="s">
        <v>5197</v>
      </c>
      <c r="E7534" s="43"/>
      <c r="F7534" s="44" t="s">
        <v>11</v>
      </c>
      <c r="G7534" s="44" t="s">
        <v>4557</v>
      </c>
      <c r="H7534" s="45">
        <v>216321</v>
      </c>
      <c r="I7534" s="45">
        <v>0</v>
      </c>
      <c r="J7534" s="45">
        <f t="shared" si="157"/>
        <v>216321</v>
      </c>
      <c r="K7534" s="45"/>
      <c r="L7534" s="49"/>
      <c r="M7534" s="44" t="s">
        <v>4388</v>
      </c>
      <c r="N7534" s="44" t="s">
        <v>4389</v>
      </c>
      <c r="O7534" s="44" t="s">
        <v>4427</v>
      </c>
      <c r="P7534" s="44" t="s">
        <v>4428</v>
      </c>
      <c r="Q7534" s="44" t="s">
        <v>4552</v>
      </c>
      <c r="R7534" s="44" t="s">
        <v>4553</v>
      </c>
      <c r="S7534" s="44" t="s">
        <v>4431</v>
      </c>
      <c r="T7534" s="44" t="s">
        <v>4426</v>
      </c>
      <c r="U7534" s="1" t="e">
        <f>VLOOKUP(T7534,[2]VAT!$A:$D,1,0)</f>
        <v>#N/A</v>
      </c>
      <c r="V7534" s="44" t="s">
        <v>4395</v>
      </c>
      <c r="W7534" s="44" t="s">
        <v>4387</v>
      </c>
      <c r="X7534" t="e">
        <f>VLOOKUP(T7534,[3]رکوردها!$A:$B,2,0)</f>
        <v>#N/A</v>
      </c>
      <c r="Y7534" t="e">
        <f>VLOOKUP(T7534,[3]رکوردها!$A:$D,4,0)</f>
        <v>#N/A</v>
      </c>
      <c r="Z7534" t="e">
        <f>VLOOKUP(T7534,[3]رکوردها!$A:$C,3,0)</f>
        <v>#N/A</v>
      </c>
      <c r="AA7534" t="e">
        <f>VLOOKUP(T7534,[3]رکوردها!$A:$F,6,0)</f>
        <v>#N/A</v>
      </c>
      <c r="AB7534" t="e">
        <f>VLOOKUP(T7534,[3]رکوردها!$A:$E,5,0)</f>
        <v>#N/A</v>
      </c>
    </row>
    <row r="7535" spans="1:28" hidden="1" x14ac:dyDescent="0.2">
      <c r="A7535" s="42">
        <v>142019</v>
      </c>
      <c r="B7535" s="42">
        <v>1287</v>
      </c>
      <c r="C7535" s="42">
        <v>1272</v>
      </c>
      <c r="D7535" s="43" t="s">
        <v>5197</v>
      </c>
      <c r="E7535" s="43"/>
      <c r="F7535" s="44" t="s">
        <v>11</v>
      </c>
      <c r="G7535" s="44" t="s">
        <v>2584</v>
      </c>
      <c r="H7535" s="45">
        <v>19469</v>
      </c>
      <c r="I7535" s="45">
        <v>0</v>
      </c>
      <c r="J7535" s="45">
        <f t="shared" si="157"/>
        <v>19469</v>
      </c>
      <c r="K7535" s="45"/>
      <c r="L7535" s="49"/>
      <c r="M7535" s="44" t="s">
        <v>4388</v>
      </c>
      <c r="N7535" s="44" t="s">
        <v>4389</v>
      </c>
      <c r="O7535" s="44" t="s">
        <v>4427</v>
      </c>
      <c r="P7535" s="44" t="s">
        <v>4428</v>
      </c>
      <c r="Q7535" s="44" t="s">
        <v>4552</v>
      </c>
      <c r="R7535" s="44" t="s">
        <v>4553</v>
      </c>
      <c r="S7535" s="44" t="s">
        <v>4431</v>
      </c>
      <c r="T7535" s="44" t="s">
        <v>4426</v>
      </c>
      <c r="U7535" s="1" t="e">
        <f>VLOOKUP(T7535,[2]VAT!$A:$D,1,0)</f>
        <v>#N/A</v>
      </c>
      <c r="V7535" s="44" t="s">
        <v>4395</v>
      </c>
      <c r="W7535" s="44" t="s">
        <v>4387</v>
      </c>
      <c r="X7535" t="e">
        <f>VLOOKUP(T7535,[3]رکوردها!$A:$B,2,0)</f>
        <v>#N/A</v>
      </c>
      <c r="Y7535" t="e">
        <f>VLOOKUP(T7535,[3]رکوردها!$A:$D,4,0)</f>
        <v>#N/A</v>
      </c>
      <c r="Z7535" t="e">
        <f>VLOOKUP(T7535,[3]رکوردها!$A:$C,3,0)</f>
        <v>#N/A</v>
      </c>
      <c r="AA7535" t="e">
        <f>VLOOKUP(T7535,[3]رکوردها!$A:$F,6,0)</f>
        <v>#N/A</v>
      </c>
      <c r="AB7535" t="e">
        <f>VLOOKUP(T7535,[3]رکوردها!$A:$E,5,0)</f>
        <v>#N/A</v>
      </c>
    </row>
    <row r="7536" spans="1:28" hidden="1" x14ac:dyDescent="0.2">
      <c r="A7536" s="42">
        <v>173515</v>
      </c>
      <c r="B7536" s="42">
        <v>1465</v>
      </c>
      <c r="C7536" s="42">
        <v>1565</v>
      </c>
      <c r="D7536" s="43" t="s">
        <v>5197</v>
      </c>
      <c r="E7536" s="43"/>
      <c r="F7536" s="44" t="s">
        <v>2279</v>
      </c>
      <c r="G7536" s="44" t="s">
        <v>4558</v>
      </c>
      <c r="H7536" s="45">
        <v>450830</v>
      </c>
      <c r="I7536" s="45">
        <v>0</v>
      </c>
      <c r="J7536" s="45">
        <f t="shared" si="157"/>
        <v>450830</v>
      </c>
      <c r="K7536" s="45"/>
      <c r="L7536" s="49"/>
      <c r="M7536" s="44" t="s">
        <v>4388</v>
      </c>
      <c r="N7536" s="44" t="s">
        <v>4389</v>
      </c>
      <c r="O7536" s="44" t="s">
        <v>4427</v>
      </c>
      <c r="P7536" s="44" t="s">
        <v>4428</v>
      </c>
      <c r="Q7536" s="44" t="s">
        <v>4552</v>
      </c>
      <c r="R7536" s="44" t="s">
        <v>4553</v>
      </c>
      <c r="S7536" s="44" t="s">
        <v>4431</v>
      </c>
      <c r="T7536" s="44" t="s">
        <v>4426</v>
      </c>
      <c r="U7536" s="1" t="e">
        <f>VLOOKUP(T7536,[2]VAT!$A:$D,1,0)</f>
        <v>#N/A</v>
      </c>
      <c r="V7536" s="44" t="s">
        <v>4395</v>
      </c>
      <c r="W7536" s="44" t="s">
        <v>4387</v>
      </c>
      <c r="X7536" t="e">
        <f>VLOOKUP(T7536,[3]رکوردها!$A:$B,2,0)</f>
        <v>#N/A</v>
      </c>
      <c r="Y7536" t="e">
        <f>VLOOKUP(T7536,[3]رکوردها!$A:$D,4,0)</f>
        <v>#N/A</v>
      </c>
      <c r="Z7536" t="e">
        <f>VLOOKUP(T7536,[3]رکوردها!$A:$C,3,0)</f>
        <v>#N/A</v>
      </c>
      <c r="AA7536" t="e">
        <f>VLOOKUP(T7536,[3]رکوردها!$A:$F,6,0)</f>
        <v>#N/A</v>
      </c>
      <c r="AB7536" t="e">
        <f>VLOOKUP(T7536,[3]رکوردها!$A:$E,5,0)</f>
        <v>#N/A</v>
      </c>
    </row>
    <row r="7537" spans="1:28" hidden="1" x14ac:dyDescent="0.2">
      <c r="A7537" s="42">
        <v>173516</v>
      </c>
      <c r="B7537" s="42">
        <v>1465</v>
      </c>
      <c r="C7537" s="42">
        <v>1565</v>
      </c>
      <c r="D7537" s="43" t="s">
        <v>5197</v>
      </c>
      <c r="E7537" s="43"/>
      <c r="F7537" s="44" t="s">
        <v>2279</v>
      </c>
      <c r="G7537" s="44" t="s">
        <v>2586</v>
      </c>
      <c r="H7537" s="45">
        <v>40574</v>
      </c>
      <c r="I7537" s="45">
        <v>0</v>
      </c>
      <c r="J7537" s="45">
        <f t="shared" si="157"/>
        <v>40574</v>
      </c>
      <c r="K7537" s="45"/>
      <c r="L7537" s="49"/>
      <c r="M7537" s="44" t="s">
        <v>4388</v>
      </c>
      <c r="N7537" s="44" t="s">
        <v>4389</v>
      </c>
      <c r="O7537" s="44" t="s">
        <v>4427</v>
      </c>
      <c r="P7537" s="44" t="s">
        <v>4428</v>
      </c>
      <c r="Q7537" s="44" t="s">
        <v>4552</v>
      </c>
      <c r="R7537" s="44" t="s">
        <v>4553</v>
      </c>
      <c r="S7537" s="44" t="s">
        <v>4431</v>
      </c>
      <c r="T7537" s="44" t="s">
        <v>4426</v>
      </c>
      <c r="U7537" s="1" t="e">
        <f>VLOOKUP(T7537,[2]VAT!$A:$D,1,0)</f>
        <v>#N/A</v>
      </c>
      <c r="V7537" s="44" t="s">
        <v>4395</v>
      </c>
      <c r="W7537" s="44" t="s">
        <v>4387</v>
      </c>
      <c r="X7537" t="e">
        <f>VLOOKUP(T7537,[3]رکوردها!$A:$B,2,0)</f>
        <v>#N/A</v>
      </c>
      <c r="Y7537" t="e">
        <f>VLOOKUP(T7537,[3]رکوردها!$A:$D,4,0)</f>
        <v>#N/A</v>
      </c>
      <c r="Z7537" t="e">
        <f>VLOOKUP(T7537,[3]رکوردها!$A:$C,3,0)</f>
        <v>#N/A</v>
      </c>
      <c r="AA7537" t="e">
        <f>VLOOKUP(T7537,[3]رکوردها!$A:$F,6,0)</f>
        <v>#N/A</v>
      </c>
      <c r="AB7537" t="e">
        <f>VLOOKUP(T7537,[3]رکوردها!$A:$E,5,0)</f>
        <v>#N/A</v>
      </c>
    </row>
    <row r="7538" spans="1:28" hidden="1" x14ac:dyDescent="0.2">
      <c r="A7538" s="42">
        <v>174878</v>
      </c>
      <c r="B7538" s="42">
        <v>1602</v>
      </c>
      <c r="C7538" s="42">
        <v>1680</v>
      </c>
      <c r="D7538" s="43" t="s">
        <v>5197</v>
      </c>
      <c r="E7538" s="43"/>
      <c r="F7538" s="44" t="s">
        <v>218</v>
      </c>
      <c r="G7538" s="44" t="s">
        <v>4517</v>
      </c>
      <c r="H7538" s="45">
        <v>1500000</v>
      </c>
      <c r="I7538" s="45">
        <v>0</v>
      </c>
      <c r="J7538" s="45">
        <f t="shared" si="157"/>
        <v>1500000</v>
      </c>
      <c r="K7538" s="45"/>
      <c r="L7538" s="49"/>
      <c r="M7538" s="44" t="s">
        <v>4388</v>
      </c>
      <c r="N7538" s="44" t="s">
        <v>4389</v>
      </c>
      <c r="O7538" s="44" t="s">
        <v>4427</v>
      </c>
      <c r="P7538" s="44" t="s">
        <v>4428</v>
      </c>
      <c r="Q7538" s="44" t="s">
        <v>4429</v>
      </c>
      <c r="R7538" s="44" t="s">
        <v>4430</v>
      </c>
      <c r="S7538" s="44" t="s">
        <v>4431</v>
      </c>
      <c r="T7538" s="44" t="s">
        <v>4426</v>
      </c>
      <c r="U7538" s="1" t="e">
        <f>VLOOKUP(T7538,[2]VAT!$A:$D,1,0)</f>
        <v>#N/A</v>
      </c>
      <c r="V7538" s="44" t="s">
        <v>4395</v>
      </c>
      <c r="W7538" s="44" t="s">
        <v>4387</v>
      </c>
      <c r="X7538" t="e">
        <f>VLOOKUP(T7538,[3]رکوردها!$A:$B,2,0)</f>
        <v>#N/A</v>
      </c>
      <c r="Y7538" t="e">
        <f>VLOOKUP(T7538,[3]رکوردها!$A:$D,4,0)</f>
        <v>#N/A</v>
      </c>
      <c r="Z7538" t="e">
        <f>VLOOKUP(T7538,[3]رکوردها!$A:$C,3,0)</f>
        <v>#N/A</v>
      </c>
      <c r="AA7538" t="e">
        <f>VLOOKUP(T7538,[3]رکوردها!$A:$F,6,0)</f>
        <v>#N/A</v>
      </c>
      <c r="AB7538" t="e">
        <f>VLOOKUP(T7538,[3]رکوردها!$A:$E,5,0)</f>
        <v>#N/A</v>
      </c>
    </row>
    <row r="7539" spans="1:28" hidden="1" x14ac:dyDescent="0.2">
      <c r="A7539" s="42">
        <v>174873</v>
      </c>
      <c r="B7539" s="42">
        <v>1602</v>
      </c>
      <c r="C7539" s="42">
        <v>1680</v>
      </c>
      <c r="D7539" s="43" t="s">
        <v>5197</v>
      </c>
      <c r="E7539" s="43"/>
      <c r="F7539" s="44" t="s">
        <v>218</v>
      </c>
      <c r="G7539" s="44" t="s">
        <v>4559</v>
      </c>
      <c r="H7539" s="45">
        <v>216321</v>
      </c>
      <c r="I7539" s="45">
        <v>0</v>
      </c>
      <c r="J7539" s="45">
        <f t="shared" si="157"/>
        <v>216321</v>
      </c>
      <c r="K7539" s="45"/>
      <c r="L7539" s="49"/>
      <c r="M7539" s="44" t="s">
        <v>4388</v>
      </c>
      <c r="N7539" s="44" t="s">
        <v>4389</v>
      </c>
      <c r="O7539" s="44" t="s">
        <v>4427</v>
      </c>
      <c r="P7539" s="44" t="s">
        <v>4428</v>
      </c>
      <c r="Q7539" s="44" t="s">
        <v>4552</v>
      </c>
      <c r="R7539" s="44" t="s">
        <v>4553</v>
      </c>
      <c r="S7539" s="44" t="s">
        <v>4431</v>
      </c>
      <c r="T7539" s="44" t="s">
        <v>4426</v>
      </c>
      <c r="U7539" s="1" t="e">
        <f>VLOOKUP(T7539,[2]VAT!$A:$D,1,0)</f>
        <v>#N/A</v>
      </c>
      <c r="V7539" s="44" t="s">
        <v>4395</v>
      </c>
      <c r="W7539" s="44" t="s">
        <v>4387</v>
      </c>
      <c r="X7539" t="e">
        <f>VLOOKUP(T7539,[3]رکوردها!$A:$B,2,0)</f>
        <v>#N/A</v>
      </c>
      <c r="Y7539" t="e">
        <f>VLOOKUP(T7539,[3]رکوردها!$A:$D,4,0)</f>
        <v>#N/A</v>
      </c>
      <c r="Z7539" t="e">
        <f>VLOOKUP(T7539,[3]رکوردها!$A:$C,3,0)</f>
        <v>#N/A</v>
      </c>
      <c r="AA7539" t="e">
        <f>VLOOKUP(T7539,[3]رکوردها!$A:$F,6,0)</f>
        <v>#N/A</v>
      </c>
      <c r="AB7539" t="e">
        <f>VLOOKUP(T7539,[3]رکوردها!$A:$E,5,0)</f>
        <v>#N/A</v>
      </c>
    </row>
    <row r="7540" spans="1:28" hidden="1" x14ac:dyDescent="0.2">
      <c r="A7540" s="42">
        <v>175852</v>
      </c>
      <c r="B7540" s="42">
        <v>1619</v>
      </c>
      <c r="C7540" s="42">
        <v>1750</v>
      </c>
      <c r="D7540" s="43" t="s">
        <v>5197</v>
      </c>
      <c r="E7540" s="43"/>
      <c r="F7540" s="44" t="s">
        <v>350</v>
      </c>
      <c r="G7540" s="44" t="s">
        <v>4560</v>
      </c>
      <c r="H7540" s="45">
        <v>4460000</v>
      </c>
      <c r="I7540" s="45">
        <v>0</v>
      </c>
      <c r="J7540" s="45">
        <f t="shared" si="157"/>
        <v>4460000</v>
      </c>
      <c r="K7540" s="45"/>
      <c r="L7540" s="49"/>
      <c r="M7540" s="44" t="s">
        <v>4388</v>
      </c>
      <c r="N7540" s="44" t="s">
        <v>4389</v>
      </c>
      <c r="O7540" s="44" t="s">
        <v>4427</v>
      </c>
      <c r="P7540" s="44" t="s">
        <v>4428</v>
      </c>
      <c r="Q7540" s="44" t="s">
        <v>4552</v>
      </c>
      <c r="R7540" s="44" t="s">
        <v>4553</v>
      </c>
      <c r="S7540" s="44" t="s">
        <v>4431</v>
      </c>
      <c r="T7540" s="44" t="s">
        <v>4426</v>
      </c>
      <c r="U7540" s="1" t="e">
        <f>VLOOKUP(T7540,[2]VAT!$A:$D,1,0)</f>
        <v>#N/A</v>
      </c>
      <c r="V7540" s="44" t="s">
        <v>4395</v>
      </c>
      <c r="W7540" s="44" t="s">
        <v>4387</v>
      </c>
      <c r="X7540" t="e">
        <f>VLOOKUP(T7540,[3]رکوردها!$A:$B,2,0)</f>
        <v>#N/A</v>
      </c>
      <c r="Y7540" t="e">
        <f>VLOOKUP(T7540,[3]رکوردها!$A:$D,4,0)</f>
        <v>#N/A</v>
      </c>
      <c r="Z7540" t="e">
        <f>VLOOKUP(T7540,[3]رکوردها!$A:$C,3,0)</f>
        <v>#N/A</v>
      </c>
      <c r="AA7540" t="e">
        <f>VLOOKUP(T7540,[3]رکوردها!$A:$F,6,0)</f>
        <v>#N/A</v>
      </c>
      <c r="AB7540" t="e">
        <f>VLOOKUP(T7540,[3]رکوردها!$A:$E,5,0)</f>
        <v>#N/A</v>
      </c>
    </row>
    <row r="7541" spans="1:28" hidden="1" x14ac:dyDescent="0.2">
      <c r="A7541" s="42">
        <v>175867</v>
      </c>
      <c r="B7541" s="42">
        <v>1627</v>
      </c>
      <c r="C7541" s="42">
        <v>1751</v>
      </c>
      <c r="D7541" s="43" t="s">
        <v>5197</v>
      </c>
      <c r="E7541" s="43"/>
      <c r="F7541" s="44" t="s">
        <v>2103</v>
      </c>
      <c r="G7541" s="44" t="s">
        <v>2579</v>
      </c>
      <c r="H7541" s="45">
        <v>626725</v>
      </c>
      <c r="I7541" s="45">
        <v>0</v>
      </c>
      <c r="J7541" s="45">
        <f t="shared" si="157"/>
        <v>626725</v>
      </c>
      <c r="K7541" s="45"/>
      <c r="L7541" s="49"/>
      <c r="M7541" s="44" t="s">
        <v>4388</v>
      </c>
      <c r="N7541" s="44" t="s">
        <v>4389</v>
      </c>
      <c r="O7541" s="44" t="s">
        <v>4427</v>
      </c>
      <c r="P7541" s="44" t="s">
        <v>4428</v>
      </c>
      <c r="Q7541" s="44" t="s">
        <v>4552</v>
      </c>
      <c r="R7541" s="44" t="s">
        <v>4553</v>
      </c>
      <c r="S7541" s="44" t="s">
        <v>4431</v>
      </c>
      <c r="T7541" s="44" t="s">
        <v>4426</v>
      </c>
      <c r="U7541" s="1" t="e">
        <f>VLOOKUP(T7541,[2]VAT!$A:$D,1,0)</f>
        <v>#N/A</v>
      </c>
      <c r="V7541" s="44" t="s">
        <v>4395</v>
      </c>
      <c r="W7541" s="44" t="s">
        <v>4387</v>
      </c>
      <c r="X7541" t="e">
        <f>VLOOKUP(T7541,[3]رکوردها!$A:$B,2,0)</f>
        <v>#N/A</v>
      </c>
      <c r="Y7541" t="e">
        <f>VLOOKUP(T7541,[3]رکوردها!$A:$D,4,0)</f>
        <v>#N/A</v>
      </c>
      <c r="Z7541" t="e">
        <f>VLOOKUP(T7541,[3]رکوردها!$A:$C,3,0)</f>
        <v>#N/A</v>
      </c>
      <c r="AA7541" t="e">
        <f>VLOOKUP(T7541,[3]رکوردها!$A:$F,6,0)</f>
        <v>#N/A</v>
      </c>
      <c r="AB7541" t="e">
        <f>VLOOKUP(T7541,[3]رکوردها!$A:$E,5,0)</f>
        <v>#N/A</v>
      </c>
    </row>
    <row r="7542" spans="1:28" hidden="1" x14ac:dyDescent="0.2">
      <c r="A7542" s="42">
        <v>175868</v>
      </c>
      <c r="B7542" s="42">
        <v>1627</v>
      </c>
      <c r="C7542" s="42">
        <v>1751</v>
      </c>
      <c r="D7542" s="43" t="s">
        <v>5197</v>
      </c>
      <c r="E7542" s="43"/>
      <c r="F7542" s="44" t="s">
        <v>2103</v>
      </c>
      <c r="G7542" s="44" t="s">
        <v>4561</v>
      </c>
      <c r="H7542" s="45">
        <v>56405</v>
      </c>
      <c r="I7542" s="45">
        <v>0</v>
      </c>
      <c r="J7542" s="45">
        <f t="shared" si="157"/>
        <v>56405</v>
      </c>
      <c r="K7542" s="45"/>
      <c r="L7542" s="49"/>
      <c r="M7542" s="44" t="s">
        <v>4388</v>
      </c>
      <c r="N7542" s="44" t="s">
        <v>4389</v>
      </c>
      <c r="O7542" s="44" t="s">
        <v>4427</v>
      </c>
      <c r="P7542" s="44" t="s">
        <v>4428</v>
      </c>
      <c r="Q7542" s="44" t="s">
        <v>4552</v>
      </c>
      <c r="R7542" s="44" t="s">
        <v>4553</v>
      </c>
      <c r="S7542" s="44" t="s">
        <v>4431</v>
      </c>
      <c r="T7542" s="44" t="s">
        <v>4426</v>
      </c>
      <c r="U7542" s="1" t="e">
        <f>VLOOKUP(T7542,[2]VAT!$A:$D,1,0)</f>
        <v>#N/A</v>
      </c>
      <c r="V7542" s="44" t="s">
        <v>4395</v>
      </c>
      <c r="W7542" s="44" t="s">
        <v>4387</v>
      </c>
      <c r="X7542" t="e">
        <f>VLOOKUP(T7542,[3]رکوردها!$A:$B,2,0)</f>
        <v>#N/A</v>
      </c>
      <c r="Y7542" t="e">
        <f>VLOOKUP(T7542,[3]رکوردها!$A:$D,4,0)</f>
        <v>#N/A</v>
      </c>
      <c r="Z7542" t="e">
        <f>VLOOKUP(T7542,[3]رکوردها!$A:$C,3,0)</f>
        <v>#N/A</v>
      </c>
      <c r="AA7542" t="e">
        <f>VLOOKUP(T7542,[3]رکوردها!$A:$F,6,0)</f>
        <v>#N/A</v>
      </c>
      <c r="AB7542" t="e">
        <f>VLOOKUP(T7542,[3]رکوردها!$A:$E,5,0)</f>
        <v>#N/A</v>
      </c>
    </row>
    <row r="7543" spans="1:28" hidden="1" x14ac:dyDescent="0.2">
      <c r="A7543" s="42">
        <v>176935</v>
      </c>
      <c r="B7543" s="42">
        <v>1652</v>
      </c>
      <c r="C7543" s="42">
        <v>1836</v>
      </c>
      <c r="D7543" s="43" t="s">
        <v>5197</v>
      </c>
      <c r="E7543" s="43"/>
      <c r="F7543" s="44" t="s">
        <v>1833</v>
      </c>
      <c r="G7543" s="44" t="s">
        <v>4562</v>
      </c>
      <c r="H7543" s="45">
        <v>1000000</v>
      </c>
      <c r="I7543" s="45">
        <v>0</v>
      </c>
      <c r="J7543" s="45">
        <f t="shared" si="157"/>
        <v>1000000</v>
      </c>
      <c r="K7543" s="45"/>
      <c r="L7543" s="49"/>
      <c r="M7543" s="44" t="s">
        <v>4388</v>
      </c>
      <c r="N7543" s="44" t="s">
        <v>4389</v>
      </c>
      <c r="O7543" s="44" t="s">
        <v>4427</v>
      </c>
      <c r="P7543" s="44" t="s">
        <v>4428</v>
      </c>
      <c r="Q7543" s="44" t="s">
        <v>4552</v>
      </c>
      <c r="R7543" s="44" t="s">
        <v>4553</v>
      </c>
      <c r="S7543" s="44" t="s">
        <v>4431</v>
      </c>
      <c r="T7543" s="44" t="s">
        <v>4426</v>
      </c>
      <c r="U7543" s="1" t="e">
        <f>VLOOKUP(T7543,[2]VAT!$A:$D,1,0)</f>
        <v>#N/A</v>
      </c>
      <c r="V7543" s="44" t="s">
        <v>4395</v>
      </c>
      <c r="W7543" s="44" t="s">
        <v>4387</v>
      </c>
      <c r="X7543" t="e">
        <f>VLOOKUP(T7543,[3]رکوردها!$A:$B,2,0)</f>
        <v>#N/A</v>
      </c>
      <c r="Y7543" t="e">
        <f>VLOOKUP(T7543,[3]رکوردها!$A:$D,4,0)</f>
        <v>#N/A</v>
      </c>
      <c r="Z7543" t="e">
        <f>VLOOKUP(T7543,[3]رکوردها!$A:$C,3,0)</f>
        <v>#N/A</v>
      </c>
      <c r="AA7543" t="e">
        <f>VLOOKUP(T7543,[3]رکوردها!$A:$F,6,0)</f>
        <v>#N/A</v>
      </c>
      <c r="AB7543" t="e">
        <f>VLOOKUP(T7543,[3]رکوردها!$A:$E,5,0)</f>
        <v>#N/A</v>
      </c>
    </row>
    <row r="7544" spans="1:28" s="41" customFormat="1" hidden="1" x14ac:dyDescent="0.2">
      <c r="A7544" s="36">
        <v>153857</v>
      </c>
      <c r="B7544" s="36">
        <v>1464</v>
      </c>
      <c r="C7544" s="36">
        <v>1533</v>
      </c>
      <c r="D7544" s="39" t="s">
        <v>5178</v>
      </c>
      <c r="E7544" s="36"/>
      <c r="F7544" s="37" t="s">
        <v>2279</v>
      </c>
      <c r="G7544" s="37" t="s">
        <v>3713</v>
      </c>
      <c r="H7544" s="38">
        <v>2700000</v>
      </c>
      <c r="I7544" s="38">
        <v>0</v>
      </c>
      <c r="J7544" s="38">
        <f t="shared" si="157"/>
        <v>2700000</v>
      </c>
      <c r="K7544" s="38"/>
      <c r="L7544" s="49"/>
      <c r="M7544" s="37" t="s">
        <v>63</v>
      </c>
      <c r="N7544" s="37" t="s">
        <v>64</v>
      </c>
      <c r="O7544" s="37" t="s">
        <v>2566</v>
      </c>
      <c r="P7544" s="37" t="s">
        <v>2567</v>
      </c>
      <c r="Q7544" s="37" t="s">
        <v>2568</v>
      </c>
      <c r="R7544" s="37" t="s">
        <v>2569</v>
      </c>
      <c r="S7544" s="37" t="s">
        <v>3708</v>
      </c>
      <c r="T7544" s="37" t="s">
        <v>3707</v>
      </c>
      <c r="U7544" s="1" t="str">
        <f>VLOOKUP(T7544,[2]VAT!$A:$D,1,0)</f>
        <v>400378</v>
      </c>
      <c r="V7544" s="37" t="s">
        <v>2</v>
      </c>
      <c r="W7544" s="37" t="s">
        <v>2</v>
      </c>
      <c r="X7544" t="str">
        <f>VLOOKUP(T7544,[3]رکوردها!$A:$B,2,0)</f>
        <v>10960035248</v>
      </c>
      <c r="Y7544" t="str">
        <f>VLOOKUP(T7544,[3]رکوردها!$A:$D,4,0)</f>
        <v>411431377863</v>
      </c>
      <c r="Z7544" t="str">
        <f>VLOOKUP(T7544,[3]رکوردها!$A:$C,3,0)</f>
        <v>بوشهر</v>
      </c>
      <c r="AA7544" t="str">
        <f>VLOOKUP(T7544,[3]رکوردها!$A:$F,6,0)</f>
        <v>بوشهر-خ مطهری ساختمان مسیله ط6 واحد 601</v>
      </c>
      <c r="AB7544" t="str">
        <f>VLOOKUP(T7544,[3]رکوردها!$A:$E,5,0)</f>
        <v>7546175666</v>
      </c>
    </row>
    <row r="7545" spans="1:28" s="41" customFormat="1" hidden="1" x14ac:dyDescent="0.2">
      <c r="A7545" s="36">
        <v>153858</v>
      </c>
      <c r="B7545" s="36">
        <v>1464</v>
      </c>
      <c r="C7545" s="36">
        <v>1533</v>
      </c>
      <c r="D7545" s="39" t="s">
        <v>5178</v>
      </c>
      <c r="E7545" s="36"/>
      <c r="F7545" s="37" t="s">
        <v>2279</v>
      </c>
      <c r="G7545" s="37" t="s">
        <v>3713</v>
      </c>
      <c r="H7545" s="38">
        <v>0</v>
      </c>
      <c r="I7545" s="38">
        <v>2700000</v>
      </c>
      <c r="J7545" s="38">
        <f t="shared" si="157"/>
        <v>-2700000</v>
      </c>
      <c r="K7545" s="38"/>
      <c r="L7545" s="49"/>
      <c r="M7545" s="37" t="s">
        <v>63</v>
      </c>
      <c r="N7545" s="37" t="s">
        <v>64</v>
      </c>
      <c r="O7545" s="37" t="s">
        <v>2566</v>
      </c>
      <c r="P7545" s="37" t="s">
        <v>2567</v>
      </c>
      <c r="Q7545" s="37" t="s">
        <v>2568</v>
      </c>
      <c r="R7545" s="37" t="s">
        <v>2569</v>
      </c>
      <c r="S7545" s="37" t="s">
        <v>3708</v>
      </c>
      <c r="T7545" s="37" t="s">
        <v>3707</v>
      </c>
      <c r="U7545" s="1" t="str">
        <f>VLOOKUP(T7545,[2]VAT!$A:$D,1,0)</f>
        <v>400378</v>
      </c>
      <c r="V7545" s="37" t="s">
        <v>2</v>
      </c>
      <c r="W7545" s="37" t="s">
        <v>2</v>
      </c>
      <c r="X7545" t="str">
        <f>VLOOKUP(T7545,[3]رکوردها!$A:$B,2,0)</f>
        <v>10960035248</v>
      </c>
      <c r="Y7545" t="str">
        <f>VLOOKUP(T7545,[3]رکوردها!$A:$D,4,0)</f>
        <v>411431377863</v>
      </c>
      <c r="Z7545" t="str">
        <f>VLOOKUP(T7545,[3]رکوردها!$A:$C,3,0)</f>
        <v>بوشهر</v>
      </c>
      <c r="AA7545" t="str">
        <f>VLOOKUP(T7545,[3]رکوردها!$A:$F,6,0)</f>
        <v>بوشهر-خ مطهری ساختمان مسیله ط6 واحد 601</v>
      </c>
      <c r="AB7545" t="str">
        <f>VLOOKUP(T7545,[3]رکوردها!$A:$E,5,0)</f>
        <v>7546175666</v>
      </c>
    </row>
    <row r="7546" spans="1:28" s="41" customFormat="1" hidden="1" x14ac:dyDescent="0.2">
      <c r="A7546" s="36">
        <v>153862</v>
      </c>
      <c r="B7546" s="36">
        <v>1464</v>
      </c>
      <c r="C7546" s="36">
        <v>1533</v>
      </c>
      <c r="D7546" s="39" t="s">
        <v>5178</v>
      </c>
      <c r="E7546" s="36"/>
      <c r="F7546" s="37" t="s">
        <v>2279</v>
      </c>
      <c r="G7546" s="37" t="s">
        <v>3714</v>
      </c>
      <c r="H7546" s="38">
        <v>2700000</v>
      </c>
      <c r="I7546" s="38">
        <v>0</v>
      </c>
      <c r="J7546" s="38">
        <f t="shared" si="157"/>
        <v>2700000</v>
      </c>
      <c r="K7546" s="38"/>
      <c r="L7546" s="49"/>
      <c r="M7546" s="37" t="s">
        <v>63</v>
      </c>
      <c r="N7546" s="37" t="s">
        <v>64</v>
      </c>
      <c r="O7546" s="37" t="s">
        <v>2566</v>
      </c>
      <c r="P7546" s="37" t="s">
        <v>2567</v>
      </c>
      <c r="Q7546" s="37" t="s">
        <v>2568</v>
      </c>
      <c r="R7546" s="37" t="s">
        <v>2569</v>
      </c>
      <c r="S7546" s="37" t="s">
        <v>3708</v>
      </c>
      <c r="T7546" s="37" t="s">
        <v>3707</v>
      </c>
      <c r="U7546" s="1" t="str">
        <f>VLOOKUP(T7546,[2]VAT!$A:$D,1,0)</f>
        <v>400378</v>
      </c>
      <c r="V7546" s="37" t="s">
        <v>2</v>
      </c>
      <c r="W7546" s="37" t="s">
        <v>2</v>
      </c>
      <c r="X7546" t="str">
        <f>VLOOKUP(T7546,[3]رکوردها!$A:$B,2,0)</f>
        <v>10960035248</v>
      </c>
      <c r="Y7546" t="str">
        <f>VLOOKUP(T7546,[3]رکوردها!$A:$D,4,0)</f>
        <v>411431377863</v>
      </c>
      <c r="Z7546" t="str">
        <f>VLOOKUP(T7546,[3]رکوردها!$A:$C,3,0)</f>
        <v>بوشهر</v>
      </c>
      <c r="AA7546" t="str">
        <f>VLOOKUP(T7546,[3]رکوردها!$A:$F,6,0)</f>
        <v>بوشهر-خ مطهری ساختمان مسیله ط6 واحد 601</v>
      </c>
      <c r="AB7546" t="str">
        <f>VLOOKUP(T7546,[3]رکوردها!$A:$E,5,0)</f>
        <v>7546175666</v>
      </c>
    </row>
    <row r="7547" spans="1:28" s="41" customFormat="1" hidden="1" x14ac:dyDescent="0.2">
      <c r="A7547" s="36">
        <v>153863</v>
      </c>
      <c r="B7547" s="36">
        <v>1464</v>
      </c>
      <c r="C7547" s="36">
        <v>1533</v>
      </c>
      <c r="D7547" s="39" t="s">
        <v>5178</v>
      </c>
      <c r="E7547" s="36"/>
      <c r="F7547" s="37" t="s">
        <v>2279</v>
      </c>
      <c r="G7547" s="37" t="s">
        <v>3714</v>
      </c>
      <c r="H7547" s="38">
        <v>0</v>
      </c>
      <c r="I7547" s="38">
        <v>2700000</v>
      </c>
      <c r="J7547" s="38">
        <f t="shared" si="157"/>
        <v>-2700000</v>
      </c>
      <c r="K7547" s="38"/>
      <c r="L7547" s="49"/>
      <c r="M7547" s="37" t="s">
        <v>63</v>
      </c>
      <c r="N7547" s="37" t="s">
        <v>64</v>
      </c>
      <c r="O7547" s="37" t="s">
        <v>2566</v>
      </c>
      <c r="P7547" s="37" t="s">
        <v>2567</v>
      </c>
      <c r="Q7547" s="37" t="s">
        <v>2568</v>
      </c>
      <c r="R7547" s="37" t="s">
        <v>2569</v>
      </c>
      <c r="S7547" s="37" t="s">
        <v>3708</v>
      </c>
      <c r="T7547" s="37" t="s">
        <v>3707</v>
      </c>
      <c r="U7547" s="1" t="str">
        <f>VLOOKUP(T7547,[2]VAT!$A:$D,1,0)</f>
        <v>400378</v>
      </c>
      <c r="V7547" s="37" t="s">
        <v>2</v>
      </c>
      <c r="W7547" s="37" t="s">
        <v>2</v>
      </c>
      <c r="X7547" t="str">
        <f>VLOOKUP(T7547,[3]رکوردها!$A:$B,2,0)</f>
        <v>10960035248</v>
      </c>
      <c r="Y7547" t="str">
        <f>VLOOKUP(T7547,[3]رکوردها!$A:$D,4,0)</f>
        <v>411431377863</v>
      </c>
      <c r="Z7547" t="str">
        <f>VLOOKUP(T7547,[3]رکوردها!$A:$C,3,0)</f>
        <v>بوشهر</v>
      </c>
      <c r="AA7547" t="str">
        <f>VLOOKUP(T7547,[3]رکوردها!$A:$F,6,0)</f>
        <v>بوشهر-خ مطهری ساختمان مسیله ط6 واحد 601</v>
      </c>
      <c r="AB7547" t="str">
        <f>VLOOKUP(T7547,[3]رکوردها!$A:$E,5,0)</f>
        <v>7546175666</v>
      </c>
    </row>
    <row r="7548" spans="1:28" hidden="1" x14ac:dyDescent="0.2">
      <c r="A7548" s="42">
        <v>174599</v>
      </c>
      <c r="B7548" s="42">
        <v>1588</v>
      </c>
      <c r="C7548" s="42">
        <v>1659</v>
      </c>
      <c r="D7548" s="43" t="s">
        <v>5197</v>
      </c>
      <c r="E7548" s="43"/>
      <c r="F7548" s="44" t="s">
        <v>1749</v>
      </c>
      <c r="G7548" s="44" t="s">
        <v>4569</v>
      </c>
      <c r="H7548" s="45">
        <v>1950000</v>
      </c>
      <c r="I7548" s="45">
        <v>0</v>
      </c>
      <c r="J7548" s="45">
        <f t="shared" si="157"/>
        <v>1950000</v>
      </c>
      <c r="K7548" s="45"/>
      <c r="L7548" s="49"/>
      <c r="M7548" s="44" t="s">
        <v>4388</v>
      </c>
      <c r="N7548" s="44" t="s">
        <v>4389</v>
      </c>
      <c r="O7548" s="44" t="s">
        <v>4427</v>
      </c>
      <c r="P7548" s="44" t="s">
        <v>4428</v>
      </c>
      <c r="Q7548" s="44" t="s">
        <v>4564</v>
      </c>
      <c r="R7548" s="44" t="s">
        <v>4565</v>
      </c>
      <c r="S7548" s="44" t="s">
        <v>4431</v>
      </c>
      <c r="T7548" s="44" t="s">
        <v>4426</v>
      </c>
      <c r="U7548" s="1" t="e">
        <f>VLOOKUP(T7548,[2]VAT!$A:$D,1,0)</f>
        <v>#N/A</v>
      </c>
      <c r="V7548" s="44" t="s">
        <v>4395</v>
      </c>
      <c r="W7548" s="44" t="s">
        <v>4387</v>
      </c>
      <c r="X7548" t="e">
        <f>VLOOKUP(T7548,[3]رکوردها!$A:$B,2,0)</f>
        <v>#N/A</v>
      </c>
      <c r="Y7548" t="e">
        <f>VLOOKUP(T7548,[3]رکوردها!$A:$D,4,0)</f>
        <v>#N/A</v>
      </c>
      <c r="Z7548" t="e">
        <f>VLOOKUP(T7548,[3]رکوردها!$A:$C,3,0)</f>
        <v>#N/A</v>
      </c>
      <c r="AA7548" t="e">
        <f>VLOOKUP(T7548,[3]رکوردها!$A:$F,6,0)</f>
        <v>#N/A</v>
      </c>
      <c r="AB7548" t="e">
        <f>VLOOKUP(T7548,[3]رکوردها!$A:$E,5,0)</f>
        <v>#N/A</v>
      </c>
    </row>
    <row r="7549" spans="1:28" hidden="1" x14ac:dyDescent="0.2">
      <c r="A7549" s="42">
        <v>176928</v>
      </c>
      <c r="B7549" s="42">
        <v>1652</v>
      </c>
      <c r="C7549" s="42">
        <v>1836</v>
      </c>
      <c r="D7549" s="43" t="s">
        <v>5197</v>
      </c>
      <c r="E7549" s="43"/>
      <c r="F7549" s="44" t="s">
        <v>1833</v>
      </c>
      <c r="G7549" s="44" t="s">
        <v>4217</v>
      </c>
      <c r="H7549" s="45">
        <v>12000000</v>
      </c>
      <c r="I7549" s="45">
        <v>0</v>
      </c>
      <c r="J7549" s="45">
        <f t="shared" si="157"/>
        <v>12000000</v>
      </c>
      <c r="K7549" s="45"/>
      <c r="L7549" s="49"/>
      <c r="M7549" s="44" t="s">
        <v>4388</v>
      </c>
      <c r="N7549" s="44" t="s">
        <v>4389</v>
      </c>
      <c r="O7549" s="44" t="s">
        <v>4427</v>
      </c>
      <c r="P7549" s="44" t="s">
        <v>4428</v>
      </c>
      <c r="Q7549" s="44" t="s">
        <v>4564</v>
      </c>
      <c r="R7549" s="44" t="s">
        <v>4565</v>
      </c>
      <c r="S7549" s="44" t="s">
        <v>4431</v>
      </c>
      <c r="T7549" s="44" t="s">
        <v>4426</v>
      </c>
      <c r="U7549" s="1" t="e">
        <f>VLOOKUP(T7549,[2]VAT!$A:$D,1,0)</f>
        <v>#N/A</v>
      </c>
      <c r="V7549" s="44" t="s">
        <v>4395</v>
      </c>
      <c r="W7549" s="44" t="s">
        <v>4387</v>
      </c>
      <c r="X7549" t="e">
        <f>VLOOKUP(T7549,[3]رکوردها!$A:$B,2,0)</f>
        <v>#N/A</v>
      </c>
      <c r="Y7549" t="e">
        <f>VLOOKUP(T7549,[3]رکوردها!$A:$D,4,0)</f>
        <v>#N/A</v>
      </c>
      <c r="Z7549" t="e">
        <f>VLOOKUP(T7549,[3]رکوردها!$A:$C,3,0)</f>
        <v>#N/A</v>
      </c>
      <c r="AA7549" t="e">
        <f>VLOOKUP(T7549,[3]رکوردها!$A:$F,6,0)</f>
        <v>#N/A</v>
      </c>
      <c r="AB7549" t="e">
        <f>VLOOKUP(T7549,[3]رکوردها!$A:$E,5,0)</f>
        <v>#N/A</v>
      </c>
    </row>
    <row r="7550" spans="1:28" hidden="1" x14ac:dyDescent="0.2">
      <c r="A7550" s="42">
        <v>139422</v>
      </c>
      <c r="B7550" s="42">
        <v>1174</v>
      </c>
      <c r="C7550" s="42">
        <v>1057</v>
      </c>
      <c r="D7550" s="43" t="s">
        <v>5197</v>
      </c>
      <c r="E7550" s="43"/>
      <c r="F7550" s="44" t="s">
        <v>2172</v>
      </c>
      <c r="G7550" s="44" t="s">
        <v>4570</v>
      </c>
      <c r="H7550" s="45">
        <v>1493620</v>
      </c>
      <c r="I7550" s="45">
        <v>0</v>
      </c>
      <c r="J7550" s="45">
        <f t="shared" si="157"/>
        <v>1493620</v>
      </c>
      <c r="K7550" s="45"/>
      <c r="L7550" s="49"/>
      <c r="M7550" s="44" t="s">
        <v>4388</v>
      </c>
      <c r="N7550" s="44" t="s">
        <v>4389</v>
      </c>
      <c r="O7550" s="44" t="s">
        <v>4427</v>
      </c>
      <c r="P7550" s="44" t="s">
        <v>4428</v>
      </c>
      <c r="Q7550" s="44" t="s">
        <v>4571</v>
      </c>
      <c r="R7550" s="44" t="s">
        <v>4572</v>
      </c>
      <c r="S7550" s="44" t="s">
        <v>4431</v>
      </c>
      <c r="T7550" s="44" t="s">
        <v>4426</v>
      </c>
      <c r="U7550" s="1" t="e">
        <f>VLOOKUP(T7550,[2]VAT!$A:$D,1,0)</f>
        <v>#N/A</v>
      </c>
      <c r="V7550" s="44" t="s">
        <v>4395</v>
      </c>
      <c r="W7550" s="44" t="s">
        <v>4387</v>
      </c>
      <c r="X7550" t="e">
        <f>VLOOKUP(T7550,[3]رکوردها!$A:$B,2,0)</f>
        <v>#N/A</v>
      </c>
      <c r="Y7550" t="e">
        <f>VLOOKUP(T7550,[3]رکوردها!$A:$D,4,0)</f>
        <v>#N/A</v>
      </c>
      <c r="Z7550" t="e">
        <f>VLOOKUP(T7550,[3]رکوردها!$A:$C,3,0)</f>
        <v>#N/A</v>
      </c>
      <c r="AA7550" t="e">
        <f>VLOOKUP(T7550,[3]رکوردها!$A:$F,6,0)</f>
        <v>#N/A</v>
      </c>
      <c r="AB7550" t="e">
        <f>VLOOKUP(T7550,[3]رکوردها!$A:$E,5,0)</f>
        <v>#N/A</v>
      </c>
    </row>
    <row r="7551" spans="1:28" hidden="1" x14ac:dyDescent="0.2">
      <c r="A7551" s="42">
        <v>139423</v>
      </c>
      <c r="B7551" s="42">
        <v>1174</v>
      </c>
      <c r="C7551" s="42">
        <v>1057</v>
      </c>
      <c r="D7551" s="43" t="s">
        <v>5197</v>
      </c>
      <c r="E7551" s="43"/>
      <c r="F7551" s="44" t="s">
        <v>2172</v>
      </c>
      <c r="G7551" s="44" t="s">
        <v>4573</v>
      </c>
      <c r="H7551" s="45">
        <v>300000</v>
      </c>
      <c r="I7551" s="45">
        <v>0</v>
      </c>
      <c r="J7551" s="45">
        <f t="shared" si="157"/>
        <v>300000</v>
      </c>
      <c r="K7551" s="45"/>
      <c r="L7551" s="49"/>
      <c r="M7551" s="44" t="s">
        <v>4388</v>
      </c>
      <c r="N7551" s="44" t="s">
        <v>4389</v>
      </c>
      <c r="O7551" s="44" t="s">
        <v>4427</v>
      </c>
      <c r="P7551" s="44" t="s">
        <v>4428</v>
      </c>
      <c r="Q7551" s="44" t="s">
        <v>4571</v>
      </c>
      <c r="R7551" s="44" t="s">
        <v>4572</v>
      </c>
      <c r="S7551" s="44" t="s">
        <v>4431</v>
      </c>
      <c r="T7551" s="44" t="s">
        <v>4426</v>
      </c>
      <c r="U7551" s="1" t="e">
        <f>VLOOKUP(T7551,[2]VAT!$A:$D,1,0)</f>
        <v>#N/A</v>
      </c>
      <c r="V7551" s="44" t="s">
        <v>4395</v>
      </c>
      <c r="W7551" s="44" t="s">
        <v>4387</v>
      </c>
      <c r="X7551" t="e">
        <f>VLOOKUP(T7551,[3]رکوردها!$A:$B,2,0)</f>
        <v>#N/A</v>
      </c>
      <c r="Y7551" t="e">
        <f>VLOOKUP(T7551,[3]رکوردها!$A:$D,4,0)</f>
        <v>#N/A</v>
      </c>
      <c r="Z7551" t="e">
        <f>VLOOKUP(T7551,[3]رکوردها!$A:$C,3,0)</f>
        <v>#N/A</v>
      </c>
      <c r="AA7551" t="e">
        <f>VLOOKUP(T7551,[3]رکوردها!$A:$F,6,0)</f>
        <v>#N/A</v>
      </c>
      <c r="AB7551" t="e">
        <f>VLOOKUP(T7551,[3]رکوردها!$A:$E,5,0)</f>
        <v>#N/A</v>
      </c>
    </row>
    <row r="7552" spans="1:28" hidden="1" x14ac:dyDescent="0.2">
      <c r="A7552" s="42">
        <v>142017</v>
      </c>
      <c r="B7552" s="42">
        <v>1287</v>
      </c>
      <c r="C7552" s="42">
        <v>1272</v>
      </c>
      <c r="D7552" s="43" t="s">
        <v>5197</v>
      </c>
      <c r="E7552" s="43"/>
      <c r="F7552" s="44" t="s">
        <v>11</v>
      </c>
      <c r="G7552" s="44" t="s">
        <v>4574</v>
      </c>
      <c r="H7552" s="45">
        <v>7500000</v>
      </c>
      <c r="I7552" s="45">
        <v>0</v>
      </c>
      <c r="J7552" s="45">
        <f t="shared" si="157"/>
        <v>7500000</v>
      </c>
      <c r="K7552" s="45"/>
      <c r="L7552" s="49"/>
      <c r="M7552" s="44" t="s">
        <v>4388</v>
      </c>
      <c r="N7552" s="44" t="s">
        <v>4389</v>
      </c>
      <c r="O7552" s="44" t="s">
        <v>4427</v>
      </c>
      <c r="P7552" s="44" t="s">
        <v>4428</v>
      </c>
      <c r="Q7552" s="44" t="s">
        <v>4571</v>
      </c>
      <c r="R7552" s="44" t="s">
        <v>4572</v>
      </c>
      <c r="S7552" s="44" t="s">
        <v>4431</v>
      </c>
      <c r="T7552" s="44" t="s">
        <v>4426</v>
      </c>
      <c r="U7552" s="1" t="e">
        <f>VLOOKUP(T7552,[2]VAT!$A:$D,1,0)</f>
        <v>#N/A</v>
      </c>
      <c r="V7552" s="44" t="s">
        <v>4395</v>
      </c>
      <c r="W7552" s="44" t="s">
        <v>4387</v>
      </c>
      <c r="X7552" t="e">
        <f>VLOOKUP(T7552,[3]رکوردها!$A:$B,2,0)</f>
        <v>#N/A</v>
      </c>
      <c r="Y7552" t="e">
        <f>VLOOKUP(T7552,[3]رکوردها!$A:$D,4,0)</f>
        <v>#N/A</v>
      </c>
      <c r="Z7552" t="e">
        <f>VLOOKUP(T7552,[3]رکوردها!$A:$C,3,0)</f>
        <v>#N/A</v>
      </c>
      <c r="AA7552" t="e">
        <f>VLOOKUP(T7552,[3]رکوردها!$A:$F,6,0)</f>
        <v>#N/A</v>
      </c>
      <c r="AB7552" t="e">
        <f>VLOOKUP(T7552,[3]رکوردها!$A:$E,5,0)</f>
        <v>#N/A</v>
      </c>
    </row>
    <row r="7553" spans="1:28" hidden="1" x14ac:dyDescent="0.2">
      <c r="A7553" s="42">
        <v>142122</v>
      </c>
      <c r="B7553" s="42">
        <v>1288</v>
      </c>
      <c r="C7553" s="42">
        <v>1277</v>
      </c>
      <c r="D7553" s="43" t="s">
        <v>5197</v>
      </c>
      <c r="E7553" s="43"/>
      <c r="F7553" s="44" t="s">
        <v>11</v>
      </c>
      <c r="G7553" s="44" t="s">
        <v>4575</v>
      </c>
      <c r="H7553" s="45">
        <v>2993620</v>
      </c>
      <c r="I7553" s="45">
        <v>0</v>
      </c>
      <c r="J7553" s="45">
        <f t="shared" ref="J7553:J7616" si="158">H7553-I7553</f>
        <v>2993620</v>
      </c>
      <c r="K7553" s="45"/>
      <c r="L7553" s="49"/>
      <c r="M7553" s="44" t="s">
        <v>4388</v>
      </c>
      <c r="N7553" s="44" t="s">
        <v>4389</v>
      </c>
      <c r="O7553" s="44" t="s">
        <v>4427</v>
      </c>
      <c r="P7553" s="44" t="s">
        <v>4428</v>
      </c>
      <c r="Q7553" s="44" t="s">
        <v>4571</v>
      </c>
      <c r="R7553" s="44" t="s">
        <v>4572</v>
      </c>
      <c r="S7553" s="44" t="s">
        <v>4431</v>
      </c>
      <c r="T7553" s="44" t="s">
        <v>4426</v>
      </c>
      <c r="U7553" s="1" t="e">
        <f>VLOOKUP(T7553,[2]VAT!$A:$D,1,0)</f>
        <v>#N/A</v>
      </c>
      <c r="V7553" s="44" t="s">
        <v>4395</v>
      </c>
      <c r="W7553" s="44" t="s">
        <v>4387</v>
      </c>
      <c r="X7553" t="e">
        <f>VLOOKUP(T7553,[3]رکوردها!$A:$B,2,0)</f>
        <v>#N/A</v>
      </c>
      <c r="Y7553" t="e">
        <f>VLOOKUP(T7553,[3]رکوردها!$A:$D,4,0)</f>
        <v>#N/A</v>
      </c>
      <c r="Z7553" t="e">
        <f>VLOOKUP(T7553,[3]رکوردها!$A:$C,3,0)</f>
        <v>#N/A</v>
      </c>
      <c r="AA7553" t="e">
        <f>VLOOKUP(T7553,[3]رکوردها!$A:$F,6,0)</f>
        <v>#N/A</v>
      </c>
      <c r="AB7553" t="e">
        <f>VLOOKUP(T7553,[3]رکوردها!$A:$E,5,0)</f>
        <v>#N/A</v>
      </c>
    </row>
    <row r="7554" spans="1:28" hidden="1" x14ac:dyDescent="0.2">
      <c r="A7554" s="42">
        <v>142123</v>
      </c>
      <c r="B7554" s="42">
        <v>1288</v>
      </c>
      <c r="C7554" s="42">
        <v>1277</v>
      </c>
      <c r="D7554" s="43" t="s">
        <v>5197</v>
      </c>
      <c r="E7554" s="43"/>
      <c r="F7554" s="44" t="s">
        <v>11</v>
      </c>
      <c r="G7554" s="44" t="s">
        <v>4576</v>
      </c>
      <c r="H7554" s="45">
        <v>1793620</v>
      </c>
      <c r="I7554" s="45">
        <v>0</v>
      </c>
      <c r="J7554" s="45">
        <f t="shared" si="158"/>
        <v>1793620</v>
      </c>
      <c r="K7554" s="45"/>
      <c r="L7554" s="49"/>
      <c r="M7554" s="44" t="s">
        <v>4388</v>
      </c>
      <c r="N7554" s="44" t="s">
        <v>4389</v>
      </c>
      <c r="O7554" s="44" t="s">
        <v>4427</v>
      </c>
      <c r="P7554" s="44" t="s">
        <v>4428</v>
      </c>
      <c r="Q7554" s="44" t="s">
        <v>4571</v>
      </c>
      <c r="R7554" s="44" t="s">
        <v>4572</v>
      </c>
      <c r="S7554" s="44" t="s">
        <v>4431</v>
      </c>
      <c r="T7554" s="44" t="s">
        <v>4426</v>
      </c>
      <c r="U7554" s="1" t="e">
        <f>VLOOKUP(T7554,[2]VAT!$A:$D,1,0)</f>
        <v>#N/A</v>
      </c>
      <c r="V7554" s="44" t="s">
        <v>4395</v>
      </c>
      <c r="W7554" s="44" t="s">
        <v>4387</v>
      </c>
      <c r="X7554" t="e">
        <f>VLOOKUP(T7554,[3]رکوردها!$A:$B,2,0)</f>
        <v>#N/A</v>
      </c>
      <c r="Y7554" t="e">
        <f>VLOOKUP(T7554,[3]رکوردها!$A:$D,4,0)</f>
        <v>#N/A</v>
      </c>
      <c r="Z7554" t="e">
        <f>VLOOKUP(T7554,[3]رکوردها!$A:$C,3,0)</f>
        <v>#N/A</v>
      </c>
      <c r="AA7554" t="e">
        <f>VLOOKUP(T7554,[3]رکوردها!$A:$F,6,0)</f>
        <v>#N/A</v>
      </c>
      <c r="AB7554" t="e">
        <f>VLOOKUP(T7554,[3]رکوردها!$A:$E,5,0)</f>
        <v>#N/A</v>
      </c>
    </row>
    <row r="7555" spans="1:28" hidden="1" x14ac:dyDescent="0.2">
      <c r="A7555" s="42">
        <v>146591</v>
      </c>
      <c r="B7555" s="42">
        <v>1193</v>
      </c>
      <c r="C7555" s="42">
        <v>1422</v>
      </c>
      <c r="D7555" s="43" t="s">
        <v>5197</v>
      </c>
      <c r="E7555" s="42"/>
      <c r="F7555" s="44" t="s">
        <v>71</v>
      </c>
      <c r="G7555" s="44" t="s">
        <v>4577</v>
      </c>
      <c r="H7555" s="45">
        <v>12220368</v>
      </c>
      <c r="I7555" s="45">
        <v>0</v>
      </c>
      <c r="J7555" s="45">
        <f t="shared" si="158"/>
        <v>12220368</v>
      </c>
      <c r="K7555" s="45"/>
      <c r="L7555" s="49"/>
      <c r="M7555" s="44" t="s">
        <v>4388</v>
      </c>
      <c r="N7555" s="44" t="s">
        <v>4389</v>
      </c>
      <c r="O7555" s="44" t="s">
        <v>4390</v>
      </c>
      <c r="P7555" s="44" t="s">
        <v>4391</v>
      </c>
      <c r="Q7555" s="44" t="s">
        <v>4578</v>
      </c>
      <c r="R7555" s="44" t="s">
        <v>4579</v>
      </c>
      <c r="S7555" s="44" t="s">
        <v>4431</v>
      </c>
      <c r="T7555" s="44" t="s">
        <v>4426</v>
      </c>
      <c r="U7555" s="1" t="e">
        <f>VLOOKUP(T7555,[2]VAT!$A:$D,1,0)</f>
        <v>#N/A</v>
      </c>
      <c r="V7555" s="44" t="s">
        <v>4395</v>
      </c>
      <c r="W7555" s="44" t="s">
        <v>4387</v>
      </c>
      <c r="X7555" t="e">
        <f>VLOOKUP(T7555,[3]رکوردها!$A:$B,2,0)</f>
        <v>#N/A</v>
      </c>
      <c r="Y7555" t="e">
        <f>VLOOKUP(T7555,[3]رکوردها!$A:$D,4,0)</f>
        <v>#N/A</v>
      </c>
      <c r="Z7555" t="e">
        <f>VLOOKUP(T7555,[3]رکوردها!$A:$C,3,0)</f>
        <v>#N/A</v>
      </c>
      <c r="AA7555" t="e">
        <f>VLOOKUP(T7555,[3]رکوردها!$A:$F,6,0)</f>
        <v>#N/A</v>
      </c>
      <c r="AB7555" t="e">
        <f>VLOOKUP(T7555,[3]رکوردها!$A:$E,5,0)</f>
        <v>#N/A</v>
      </c>
    </row>
    <row r="7556" spans="1:28" hidden="1" x14ac:dyDescent="0.2">
      <c r="A7556" s="42">
        <v>146594</v>
      </c>
      <c r="B7556" s="42">
        <v>1193</v>
      </c>
      <c r="C7556" s="42">
        <v>1422</v>
      </c>
      <c r="D7556" s="43" t="s">
        <v>5197</v>
      </c>
      <c r="E7556" s="42"/>
      <c r="F7556" s="44" t="s">
        <v>71</v>
      </c>
      <c r="G7556" s="44" t="s">
        <v>3542</v>
      </c>
      <c r="H7556" s="45">
        <v>998632</v>
      </c>
      <c r="I7556" s="45">
        <v>0</v>
      </c>
      <c r="J7556" s="45">
        <f t="shared" si="158"/>
        <v>998632</v>
      </c>
      <c r="K7556" s="45"/>
      <c r="L7556" s="49"/>
      <c r="M7556" s="44" t="s">
        <v>4388</v>
      </c>
      <c r="N7556" s="44" t="s">
        <v>4389</v>
      </c>
      <c r="O7556" s="44" t="s">
        <v>4390</v>
      </c>
      <c r="P7556" s="44" t="s">
        <v>4391</v>
      </c>
      <c r="Q7556" s="44" t="s">
        <v>4578</v>
      </c>
      <c r="R7556" s="44" t="s">
        <v>4579</v>
      </c>
      <c r="S7556" s="44" t="s">
        <v>4431</v>
      </c>
      <c r="T7556" s="44" t="s">
        <v>4426</v>
      </c>
      <c r="U7556" s="1" t="e">
        <f>VLOOKUP(T7556,[2]VAT!$A:$D,1,0)</f>
        <v>#N/A</v>
      </c>
      <c r="V7556" s="44" t="s">
        <v>4395</v>
      </c>
      <c r="W7556" s="44" t="s">
        <v>4387</v>
      </c>
      <c r="X7556" t="e">
        <f>VLOOKUP(T7556,[3]رکوردها!$A:$B,2,0)</f>
        <v>#N/A</v>
      </c>
      <c r="Y7556" t="e">
        <f>VLOOKUP(T7556,[3]رکوردها!$A:$D,4,0)</f>
        <v>#N/A</v>
      </c>
      <c r="Z7556" t="e">
        <f>VLOOKUP(T7556,[3]رکوردها!$A:$C,3,0)</f>
        <v>#N/A</v>
      </c>
      <c r="AA7556" t="e">
        <f>VLOOKUP(T7556,[3]رکوردها!$A:$F,6,0)</f>
        <v>#N/A</v>
      </c>
      <c r="AB7556" t="e">
        <f>VLOOKUP(T7556,[3]رکوردها!$A:$E,5,0)</f>
        <v>#N/A</v>
      </c>
    </row>
    <row r="7557" spans="1:28" hidden="1" x14ac:dyDescent="0.2">
      <c r="A7557" s="42">
        <v>146595</v>
      </c>
      <c r="B7557" s="42">
        <v>1193</v>
      </c>
      <c r="C7557" s="42">
        <v>1422</v>
      </c>
      <c r="D7557" s="43" t="s">
        <v>5197</v>
      </c>
      <c r="E7557" s="42"/>
      <c r="F7557" s="44" t="s">
        <v>71</v>
      </c>
      <c r="G7557" s="44" t="s">
        <v>4580</v>
      </c>
      <c r="H7557" s="45">
        <v>25490600</v>
      </c>
      <c r="I7557" s="45">
        <v>0</v>
      </c>
      <c r="J7557" s="45">
        <f t="shared" si="158"/>
        <v>25490600</v>
      </c>
      <c r="K7557" s="45"/>
      <c r="L7557" s="49"/>
      <c r="M7557" s="44" t="s">
        <v>4388</v>
      </c>
      <c r="N7557" s="44" t="s">
        <v>4389</v>
      </c>
      <c r="O7557" s="44" t="s">
        <v>4390</v>
      </c>
      <c r="P7557" s="44" t="s">
        <v>4391</v>
      </c>
      <c r="Q7557" s="44" t="s">
        <v>4578</v>
      </c>
      <c r="R7557" s="44" t="s">
        <v>4579</v>
      </c>
      <c r="S7557" s="44" t="s">
        <v>4431</v>
      </c>
      <c r="T7557" s="44" t="s">
        <v>4426</v>
      </c>
      <c r="U7557" s="1" t="e">
        <f>VLOOKUP(T7557,[2]VAT!$A:$D,1,0)</f>
        <v>#N/A</v>
      </c>
      <c r="V7557" s="44" t="s">
        <v>4395</v>
      </c>
      <c r="W7557" s="44" t="s">
        <v>4387</v>
      </c>
      <c r="X7557" t="e">
        <f>VLOOKUP(T7557,[3]رکوردها!$A:$B,2,0)</f>
        <v>#N/A</v>
      </c>
      <c r="Y7557" t="e">
        <f>VLOOKUP(T7557,[3]رکوردها!$A:$D,4,0)</f>
        <v>#N/A</v>
      </c>
      <c r="Z7557" t="e">
        <f>VLOOKUP(T7557,[3]رکوردها!$A:$C,3,0)</f>
        <v>#N/A</v>
      </c>
      <c r="AA7557" t="e">
        <f>VLOOKUP(T7557,[3]رکوردها!$A:$F,6,0)</f>
        <v>#N/A</v>
      </c>
      <c r="AB7557" t="e">
        <f>VLOOKUP(T7557,[3]رکوردها!$A:$E,5,0)</f>
        <v>#N/A</v>
      </c>
    </row>
    <row r="7558" spans="1:28" hidden="1" x14ac:dyDescent="0.2">
      <c r="A7558" s="42">
        <v>146598</v>
      </c>
      <c r="B7558" s="42">
        <v>1193</v>
      </c>
      <c r="C7558" s="42">
        <v>1422</v>
      </c>
      <c r="D7558" s="43" t="s">
        <v>5197</v>
      </c>
      <c r="E7558" s="42"/>
      <c r="F7558" s="44" t="s">
        <v>71</v>
      </c>
      <c r="G7558" s="44" t="s">
        <v>3543</v>
      </c>
      <c r="H7558" s="45">
        <v>2084400</v>
      </c>
      <c r="I7558" s="45">
        <v>0</v>
      </c>
      <c r="J7558" s="45">
        <f t="shared" si="158"/>
        <v>2084400</v>
      </c>
      <c r="K7558" s="45"/>
      <c r="L7558" s="49"/>
      <c r="M7558" s="44" t="s">
        <v>4388</v>
      </c>
      <c r="N7558" s="44" t="s">
        <v>4389</v>
      </c>
      <c r="O7558" s="44" t="s">
        <v>4390</v>
      </c>
      <c r="P7558" s="44" t="s">
        <v>4391</v>
      </c>
      <c r="Q7558" s="44" t="s">
        <v>4578</v>
      </c>
      <c r="R7558" s="44" t="s">
        <v>4579</v>
      </c>
      <c r="S7558" s="44" t="s">
        <v>4431</v>
      </c>
      <c r="T7558" s="44" t="s">
        <v>4426</v>
      </c>
      <c r="U7558" s="1" t="e">
        <f>VLOOKUP(T7558,[2]VAT!$A:$D,1,0)</f>
        <v>#N/A</v>
      </c>
      <c r="V7558" s="44" t="s">
        <v>4395</v>
      </c>
      <c r="W7558" s="44" t="s">
        <v>4387</v>
      </c>
      <c r="X7558" t="e">
        <f>VLOOKUP(T7558,[3]رکوردها!$A:$B,2,0)</f>
        <v>#N/A</v>
      </c>
      <c r="Y7558" t="e">
        <f>VLOOKUP(T7558,[3]رکوردها!$A:$D,4,0)</f>
        <v>#N/A</v>
      </c>
      <c r="Z7558" t="e">
        <f>VLOOKUP(T7558,[3]رکوردها!$A:$C,3,0)</f>
        <v>#N/A</v>
      </c>
      <c r="AA7558" t="e">
        <f>VLOOKUP(T7558,[3]رکوردها!$A:$F,6,0)</f>
        <v>#N/A</v>
      </c>
      <c r="AB7558" t="e">
        <f>VLOOKUP(T7558,[3]رکوردها!$A:$E,5,0)</f>
        <v>#N/A</v>
      </c>
    </row>
    <row r="7559" spans="1:28" hidden="1" x14ac:dyDescent="0.2">
      <c r="A7559" s="42">
        <v>146599</v>
      </c>
      <c r="B7559" s="42">
        <v>1193</v>
      </c>
      <c r="C7559" s="42">
        <v>1422</v>
      </c>
      <c r="D7559" s="43" t="s">
        <v>5197</v>
      </c>
      <c r="E7559" s="42"/>
      <c r="F7559" s="44" t="s">
        <v>71</v>
      </c>
      <c r="G7559" s="44" t="s">
        <v>4581</v>
      </c>
      <c r="H7559" s="45">
        <v>20156041</v>
      </c>
      <c r="I7559" s="45">
        <v>0</v>
      </c>
      <c r="J7559" s="45">
        <f t="shared" si="158"/>
        <v>20156041</v>
      </c>
      <c r="K7559" s="45"/>
      <c r="L7559" s="49"/>
      <c r="M7559" s="44" t="s">
        <v>4388</v>
      </c>
      <c r="N7559" s="44" t="s">
        <v>4389</v>
      </c>
      <c r="O7559" s="44" t="s">
        <v>4390</v>
      </c>
      <c r="P7559" s="44" t="s">
        <v>4391</v>
      </c>
      <c r="Q7559" s="44" t="s">
        <v>4578</v>
      </c>
      <c r="R7559" s="44" t="s">
        <v>4579</v>
      </c>
      <c r="S7559" s="44" t="s">
        <v>4431</v>
      </c>
      <c r="T7559" s="44" t="s">
        <v>4426</v>
      </c>
      <c r="U7559" s="1" t="e">
        <f>VLOOKUP(T7559,[2]VAT!$A:$D,1,0)</f>
        <v>#N/A</v>
      </c>
      <c r="V7559" s="44" t="s">
        <v>4395</v>
      </c>
      <c r="W7559" s="44" t="s">
        <v>4387</v>
      </c>
      <c r="X7559" t="e">
        <f>VLOOKUP(T7559,[3]رکوردها!$A:$B,2,0)</f>
        <v>#N/A</v>
      </c>
      <c r="Y7559" t="e">
        <f>VLOOKUP(T7559,[3]رکوردها!$A:$D,4,0)</f>
        <v>#N/A</v>
      </c>
      <c r="Z7559" t="e">
        <f>VLOOKUP(T7559,[3]رکوردها!$A:$C,3,0)</f>
        <v>#N/A</v>
      </c>
      <c r="AA7559" t="e">
        <f>VLOOKUP(T7559,[3]رکوردها!$A:$F,6,0)</f>
        <v>#N/A</v>
      </c>
      <c r="AB7559" t="e">
        <f>VLOOKUP(T7559,[3]رکوردها!$A:$E,5,0)</f>
        <v>#N/A</v>
      </c>
    </row>
    <row r="7560" spans="1:28" hidden="1" x14ac:dyDescent="0.2">
      <c r="A7560" s="42">
        <v>146602</v>
      </c>
      <c r="B7560" s="42">
        <v>1193</v>
      </c>
      <c r="C7560" s="42">
        <v>1422</v>
      </c>
      <c r="D7560" s="43" t="s">
        <v>5197</v>
      </c>
      <c r="E7560" s="42"/>
      <c r="F7560" s="44" t="s">
        <v>71</v>
      </c>
      <c r="G7560" s="44" t="s">
        <v>3544</v>
      </c>
      <c r="H7560" s="45">
        <v>1647959</v>
      </c>
      <c r="I7560" s="45">
        <v>0</v>
      </c>
      <c r="J7560" s="45">
        <f t="shared" si="158"/>
        <v>1647959</v>
      </c>
      <c r="K7560" s="45"/>
      <c r="L7560" s="49"/>
      <c r="M7560" s="44" t="s">
        <v>4388</v>
      </c>
      <c r="N7560" s="44" t="s">
        <v>4389</v>
      </c>
      <c r="O7560" s="44" t="s">
        <v>4390</v>
      </c>
      <c r="P7560" s="44" t="s">
        <v>4391</v>
      </c>
      <c r="Q7560" s="44" t="s">
        <v>4578</v>
      </c>
      <c r="R7560" s="44" t="s">
        <v>4579</v>
      </c>
      <c r="S7560" s="44" t="s">
        <v>4431</v>
      </c>
      <c r="T7560" s="44" t="s">
        <v>4426</v>
      </c>
      <c r="U7560" s="1" t="e">
        <f>VLOOKUP(T7560,[2]VAT!$A:$D,1,0)</f>
        <v>#N/A</v>
      </c>
      <c r="V7560" s="44" t="s">
        <v>4395</v>
      </c>
      <c r="W7560" s="44" t="s">
        <v>4387</v>
      </c>
      <c r="X7560" t="e">
        <f>VLOOKUP(T7560,[3]رکوردها!$A:$B,2,0)</f>
        <v>#N/A</v>
      </c>
      <c r="Y7560" t="e">
        <f>VLOOKUP(T7560,[3]رکوردها!$A:$D,4,0)</f>
        <v>#N/A</v>
      </c>
      <c r="Z7560" t="e">
        <f>VLOOKUP(T7560,[3]رکوردها!$A:$C,3,0)</f>
        <v>#N/A</v>
      </c>
      <c r="AA7560" t="e">
        <f>VLOOKUP(T7560,[3]رکوردها!$A:$F,6,0)</f>
        <v>#N/A</v>
      </c>
      <c r="AB7560" t="e">
        <f>VLOOKUP(T7560,[3]رکوردها!$A:$E,5,0)</f>
        <v>#N/A</v>
      </c>
    </row>
    <row r="7561" spans="1:28" hidden="1" x14ac:dyDescent="0.2">
      <c r="A7561" s="42">
        <v>146603</v>
      </c>
      <c r="B7561" s="42">
        <v>1193</v>
      </c>
      <c r="C7561" s="42">
        <v>1422</v>
      </c>
      <c r="D7561" s="43" t="s">
        <v>5197</v>
      </c>
      <c r="E7561" s="42"/>
      <c r="F7561" s="44" t="s">
        <v>71</v>
      </c>
      <c r="G7561" s="44" t="s">
        <v>4582</v>
      </c>
      <c r="H7561" s="45">
        <v>21369243</v>
      </c>
      <c r="I7561" s="45">
        <v>0</v>
      </c>
      <c r="J7561" s="45">
        <f t="shared" si="158"/>
        <v>21369243</v>
      </c>
      <c r="K7561" s="45"/>
      <c r="L7561" s="49"/>
      <c r="M7561" s="44" t="s">
        <v>4388</v>
      </c>
      <c r="N7561" s="44" t="s">
        <v>4389</v>
      </c>
      <c r="O7561" s="44" t="s">
        <v>4390</v>
      </c>
      <c r="P7561" s="44" t="s">
        <v>4391</v>
      </c>
      <c r="Q7561" s="44" t="s">
        <v>4578</v>
      </c>
      <c r="R7561" s="44" t="s">
        <v>4579</v>
      </c>
      <c r="S7561" s="44" t="s">
        <v>4431</v>
      </c>
      <c r="T7561" s="44" t="s">
        <v>4426</v>
      </c>
      <c r="U7561" s="1" t="e">
        <f>VLOOKUP(T7561,[2]VAT!$A:$D,1,0)</f>
        <v>#N/A</v>
      </c>
      <c r="V7561" s="44" t="s">
        <v>4395</v>
      </c>
      <c r="W7561" s="44" t="s">
        <v>4387</v>
      </c>
      <c r="X7561" t="e">
        <f>VLOOKUP(T7561,[3]رکوردها!$A:$B,2,0)</f>
        <v>#N/A</v>
      </c>
      <c r="Y7561" t="e">
        <f>VLOOKUP(T7561,[3]رکوردها!$A:$D,4,0)</f>
        <v>#N/A</v>
      </c>
      <c r="Z7561" t="e">
        <f>VLOOKUP(T7561,[3]رکوردها!$A:$C,3,0)</f>
        <v>#N/A</v>
      </c>
      <c r="AA7561" t="e">
        <f>VLOOKUP(T7561,[3]رکوردها!$A:$F,6,0)</f>
        <v>#N/A</v>
      </c>
      <c r="AB7561" t="e">
        <f>VLOOKUP(T7561,[3]رکوردها!$A:$E,5,0)</f>
        <v>#N/A</v>
      </c>
    </row>
    <row r="7562" spans="1:28" hidden="1" x14ac:dyDescent="0.2">
      <c r="A7562" s="42">
        <v>146606</v>
      </c>
      <c r="B7562" s="42">
        <v>1193</v>
      </c>
      <c r="C7562" s="42">
        <v>1422</v>
      </c>
      <c r="D7562" s="43" t="s">
        <v>5197</v>
      </c>
      <c r="E7562" s="42"/>
      <c r="F7562" s="44" t="s">
        <v>71</v>
      </c>
      <c r="G7562" s="44" t="s">
        <v>3545</v>
      </c>
      <c r="H7562" s="45">
        <v>1749757</v>
      </c>
      <c r="I7562" s="45">
        <v>0</v>
      </c>
      <c r="J7562" s="45">
        <f t="shared" si="158"/>
        <v>1749757</v>
      </c>
      <c r="K7562" s="45"/>
      <c r="L7562" s="49"/>
      <c r="M7562" s="44" t="s">
        <v>4388</v>
      </c>
      <c r="N7562" s="44" t="s">
        <v>4389</v>
      </c>
      <c r="O7562" s="44" t="s">
        <v>4390</v>
      </c>
      <c r="P7562" s="44" t="s">
        <v>4391</v>
      </c>
      <c r="Q7562" s="44" t="s">
        <v>4578</v>
      </c>
      <c r="R7562" s="44" t="s">
        <v>4579</v>
      </c>
      <c r="S7562" s="44" t="s">
        <v>4431</v>
      </c>
      <c r="T7562" s="44" t="s">
        <v>4426</v>
      </c>
      <c r="U7562" s="1" t="e">
        <f>VLOOKUP(T7562,[2]VAT!$A:$D,1,0)</f>
        <v>#N/A</v>
      </c>
      <c r="V7562" s="44" t="s">
        <v>4395</v>
      </c>
      <c r="W7562" s="44" t="s">
        <v>4387</v>
      </c>
      <c r="X7562" t="e">
        <f>VLOOKUP(T7562,[3]رکوردها!$A:$B,2,0)</f>
        <v>#N/A</v>
      </c>
      <c r="Y7562" t="e">
        <f>VLOOKUP(T7562,[3]رکوردها!$A:$D,4,0)</f>
        <v>#N/A</v>
      </c>
      <c r="Z7562" t="e">
        <f>VLOOKUP(T7562,[3]رکوردها!$A:$C,3,0)</f>
        <v>#N/A</v>
      </c>
      <c r="AA7562" t="e">
        <f>VLOOKUP(T7562,[3]رکوردها!$A:$F,6,0)</f>
        <v>#N/A</v>
      </c>
      <c r="AB7562" t="e">
        <f>VLOOKUP(T7562,[3]رکوردها!$A:$E,5,0)</f>
        <v>#N/A</v>
      </c>
    </row>
    <row r="7563" spans="1:28" hidden="1" x14ac:dyDescent="0.2">
      <c r="A7563" s="42">
        <v>146607</v>
      </c>
      <c r="B7563" s="42">
        <v>1193</v>
      </c>
      <c r="C7563" s="42">
        <v>1422</v>
      </c>
      <c r="D7563" s="43" t="s">
        <v>5197</v>
      </c>
      <c r="E7563" s="42"/>
      <c r="F7563" s="44" t="s">
        <v>71</v>
      </c>
      <c r="G7563" s="44" t="s">
        <v>4583</v>
      </c>
      <c r="H7563" s="45">
        <v>17924604</v>
      </c>
      <c r="I7563" s="45">
        <v>0</v>
      </c>
      <c r="J7563" s="45">
        <f t="shared" si="158"/>
        <v>17924604</v>
      </c>
      <c r="K7563" s="45"/>
      <c r="L7563" s="49"/>
      <c r="M7563" s="44" t="s">
        <v>4388</v>
      </c>
      <c r="N7563" s="44" t="s">
        <v>4389</v>
      </c>
      <c r="O7563" s="44" t="s">
        <v>4390</v>
      </c>
      <c r="P7563" s="44" t="s">
        <v>4391</v>
      </c>
      <c r="Q7563" s="44" t="s">
        <v>4578</v>
      </c>
      <c r="R7563" s="44" t="s">
        <v>4579</v>
      </c>
      <c r="S7563" s="44" t="s">
        <v>4431</v>
      </c>
      <c r="T7563" s="44" t="s">
        <v>4426</v>
      </c>
      <c r="U7563" s="1" t="e">
        <f>VLOOKUP(T7563,[2]VAT!$A:$D,1,0)</f>
        <v>#N/A</v>
      </c>
      <c r="V7563" s="44" t="s">
        <v>4395</v>
      </c>
      <c r="W7563" s="44" t="s">
        <v>4387</v>
      </c>
      <c r="X7563" t="e">
        <f>VLOOKUP(T7563,[3]رکوردها!$A:$B,2,0)</f>
        <v>#N/A</v>
      </c>
      <c r="Y7563" t="e">
        <f>VLOOKUP(T7563,[3]رکوردها!$A:$D,4,0)</f>
        <v>#N/A</v>
      </c>
      <c r="Z7563" t="e">
        <f>VLOOKUP(T7563,[3]رکوردها!$A:$C,3,0)</f>
        <v>#N/A</v>
      </c>
      <c r="AA7563" t="e">
        <f>VLOOKUP(T7563,[3]رکوردها!$A:$F,6,0)</f>
        <v>#N/A</v>
      </c>
      <c r="AB7563" t="e">
        <f>VLOOKUP(T7563,[3]رکوردها!$A:$E,5,0)</f>
        <v>#N/A</v>
      </c>
    </row>
    <row r="7564" spans="1:28" hidden="1" x14ac:dyDescent="0.2">
      <c r="A7564" s="42">
        <v>146610</v>
      </c>
      <c r="B7564" s="42">
        <v>1193</v>
      </c>
      <c r="C7564" s="42">
        <v>1422</v>
      </c>
      <c r="D7564" s="43" t="s">
        <v>5197</v>
      </c>
      <c r="E7564" s="42"/>
      <c r="F7564" s="44" t="s">
        <v>71</v>
      </c>
      <c r="G7564" s="44" t="s">
        <v>3546</v>
      </c>
      <c r="H7564" s="45">
        <v>1465396</v>
      </c>
      <c r="I7564" s="45">
        <v>0</v>
      </c>
      <c r="J7564" s="45">
        <f t="shared" si="158"/>
        <v>1465396</v>
      </c>
      <c r="K7564" s="45"/>
      <c r="L7564" s="49"/>
      <c r="M7564" s="44" t="s">
        <v>4388</v>
      </c>
      <c r="N7564" s="44" t="s">
        <v>4389</v>
      </c>
      <c r="O7564" s="44" t="s">
        <v>4390</v>
      </c>
      <c r="P7564" s="44" t="s">
        <v>4391</v>
      </c>
      <c r="Q7564" s="44" t="s">
        <v>4578</v>
      </c>
      <c r="R7564" s="44" t="s">
        <v>4579</v>
      </c>
      <c r="S7564" s="44" t="s">
        <v>4431</v>
      </c>
      <c r="T7564" s="44" t="s">
        <v>4426</v>
      </c>
      <c r="U7564" s="1" t="e">
        <f>VLOOKUP(T7564,[2]VAT!$A:$D,1,0)</f>
        <v>#N/A</v>
      </c>
      <c r="V7564" s="44" t="s">
        <v>4395</v>
      </c>
      <c r="W7564" s="44" t="s">
        <v>4387</v>
      </c>
      <c r="X7564" t="e">
        <f>VLOOKUP(T7564,[3]رکوردها!$A:$B,2,0)</f>
        <v>#N/A</v>
      </c>
      <c r="Y7564" t="e">
        <f>VLOOKUP(T7564,[3]رکوردها!$A:$D,4,0)</f>
        <v>#N/A</v>
      </c>
      <c r="Z7564" t="e">
        <f>VLOOKUP(T7564,[3]رکوردها!$A:$C,3,0)</f>
        <v>#N/A</v>
      </c>
      <c r="AA7564" t="e">
        <f>VLOOKUP(T7564,[3]رکوردها!$A:$F,6,0)</f>
        <v>#N/A</v>
      </c>
      <c r="AB7564" t="e">
        <f>VLOOKUP(T7564,[3]رکوردها!$A:$E,5,0)</f>
        <v>#N/A</v>
      </c>
    </row>
    <row r="7565" spans="1:28" hidden="1" x14ac:dyDescent="0.2">
      <c r="A7565" s="42">
        <v>146611</v>
      </c>
      <c r="B7565" s="42">
        <v>1193</v>
      </c>
      <c r="C7565" s="42">
        <v>1422</v>
      </c>
      <c r="D7565" s="43" t="s">
        <v>5197</v>
      </c>
      <c r="E7565" s="42"/>
      <c r="F7565" s="44" t="s">
        <v>71</v>
      </c>
      <c r="G7565" s="44" t="s">
        <v>4584</v>
      </c>
      <c r="H7565" s="45">
        <v>23716485</v>
      </c>
      <c r="I7565" s="45">
        <v>0</v>
      </c>
      <c r="J7565" s="45">
        <f t="shared" si="158"/>
        <v>23716485</v>
      </c>
      <c r="K7565" s="45"/>
      <c r="L7565" s="49"/>
      <c r="M7565" s="44" t="s">
        <v>4388</v>
      </c>
      <c r="N7565" s="44" t="s">
        <v>4389</v>
      </c>
      <c r="O7565" s="44" t="s">
        <v>4390</v>
      </c>
      <c r="P7565" s="44" t="s">
        <v>4391</v>
      </c>
      <c r="Q7565" s="44" t="s">
        <v>4578</v>
      </c>
      <c r="R7565" s="44" t="s">
        <v>4579</v>
      </c>
      <c r="S7565" s="44" t="s">
        <v>4431</v>
      </c>
      <c r="T7565" s="44" t="s">
        <v>4426</v>
      </c>
      <c r="U7565" s="1" t="e">
        <f>VLOOKUP(T7565,[2]VAT!$A:$D,1,0)</f>
        <v>#N/A</v>
      </c>
      <c r="V7565" s="44" t="s">
        <v>4395</v>
      </c>
      <c r="W7565" s="44" t="s">
        <v>4387</v>
      </c>
      <c r="X7565" t="e">
        <f>VLOOKUP(T7565,[3]رکوردها!$A:$B,2,0)</f>
        <v>#N/A</v>
      </c>
      <c r="Y7565" t="e">
        <f>VLOOKUP(T7565,[3]رکوردها!$A:$D,4,0)</f>
        <v>#N/A</v>
      </c>
      <c r="Z7565" t="e">
        <f>VLOOKUP(T7565,[3]رکوردها!$A:$C,3,0)</f>
        <v>#N/A</v>
      </c>
      <c r="AA7565" t="e">
        <f>VLOOKUP(T7565,[3]رکوردها!$A:$F,6,0)</f>
        <v>#N/A</v>
      </c>
      <c r="AB7565" t="e">
        <f>VLOOKUP(T7565,[3]رکوردها!$A:$E,5,0)</f>
        <v>#N/A</v>
      </c>
    </row>
    <row r="7566" spans="1:28" hidden="1" x14ac:dyDescent="0.2">
      <c r="A7566" s="42">
        <v>146614</v>
      </c>
      <c r="B7566" s="42">
        <v>1193</v>
      </c>
      <c r="C7566" s="42">
        <v>1422</v>
      </c>
      <c r="D7566" s="43" t="s">
        <v>5197</v>
      </c>
      <c r="E7566" s="42"/>
      <c r="F7566" s="44" t="s">
        <v>71</v>
      </c>
      <c r="G7566" s="44" t="s">
        <v>3547</v>
      </c>
      <c r="H7566" s="45">
        <v>1940515</v>
      </c>
      <c r="I7566" s="45">
        <v>0</v>
      </c>
      <c r="J7566" s="45">
        <f t="shared" si="158"/>
        <v>1940515</v>
      </c>
      <c r="K7566" s="45"/>
      <c r="L7566" s="49"/>
      <c r="M7566" s="44" t="s">
        <v>4388</v>
      </c>
      <c r="N7566" s="44" t="s">
        <v>4389</v>
      </c>
      <c r="O7566" s="44" t="s">
        <v>4390</v>
      </c>
      <c r="P7566" s="44" t="s">
        <v>4391</v>
      </c>
      <c r="Q7566" s="44" t="s">
        <v>4578</v>
      </c>
      <c r="R7566" s="44" t="s">
        <v>4579</v>
      </c>
      <c r="S7566" s="44" t="s">
        <v>4431</v>
      </c>
      <c r="T7566" s="44" t="s">
        <v>4426</v>
      </c>
      <c r="U7566" s="1" t="e">
        <f>VLOOKUP(T7566,[2]VAT!$A:$D,1,0)</f>
        <v>#N/A</v>
      </c>
      <c r="V7566" s="44" t="s">
        <v>4395</v>
      </c>
      <c r="W7566" s="44" t="s">
        <v>4387</v>
      </c>
      <c r="X7566" t="e">
        <f>VLOOKUP(T7566,[3]رکوردها!$A:$B,2,0)</f>
        <v>#N/A</v>
      </c>
      <c r="Y7566" t="e">
        <f>VLOOKUP(T7566,[3]رکوردها!$A:$D,4,0)</f>
        <v>#N/A</v>
      </c>
      <c r="Z7566" t="e">
        <f>VLOOKUP(T7566,[3]رکوردها!$A:$C,3,0)</f>
        <v>#N/A</v>
      </c>
      <c r="AA7566" t="e">
        <f>VLOOKUP(T7566,[3]رکوردها!$A:$F,6,0)</f>
        <v>#N/A</v>
      </c>
      <c r="AB7566" t="e">
        <f>VLOOKUP(T7566,[3]رکوردها!$A:$E,5,0)</f>
        <v>#N/A</v>
      </c>
    </row>
    <row r="7567" spans="1:28" hidden="1" x14ac:dyDescent="0.2">
      <c r="A7567" s="42">
        <v>146615</v>
      </c>
      <c r="B7567" s="42">
        <v>1193</v>
      </c>
      <c r="C7567" s="42">
        <v>1422</v>
      </c>
      <c r="D7567" s="43" t="s">
        <v>5197</v>
      </c>
      <c r="E7567" s="42"/>
      <c r="F7567" s="44" t="s">
        <v>71</v>
      </c>
      <c r="G7567" s="44" t="s">
        <v>4585</v>
      </c>
      <c r="H7567" s="45">
        <v>5421419</v>
      </c>
      <c r="I7567" s="45">
        <v>0</v>
      </c>
      <c r="J7567" s="45">
        <f t="shared" si="158"/>
        <v>5421419</v>
      </c>
      <c r="K7567" s="45"/>
      <c r="L7567" s="49"/>
      <c r="M7567" s="44" t="s">
        <v>4388</v>
      </c>
      <c r="N7567" s="44" t="s">
        <v>4389</v>
      </c>
      <c r="O7567" s="44" t="s">
        <v>4390</v>
      </c>
      <c r="P7567" s="44" t="s">
        <v>4391</v>
      </c>
      <c r="Q7567" s="44" t="s">
        <v>4578</v>
      </c>
      <c r="R7567" s="44" t="s">
        <v>4579</v>
      </c>
      <c r="S7567" s="44" t="s">
        <v>4431</v>
      </c>
      <c r="T7567" s="44" t="s">
        <v>4426</v>
      </c>
      <c r="U7567" s="1" t="e">
        <f>VLOOKUP(T7567,[2]VAT!$A:$D,1,0)</f>
        <v>#N/A</v>
      </c>
      <c r="V7567" s="44" t="s">
        <v>4395</v>
      </c>
      <c r="W7567" s="44" t="s">
        <v>4387</v>
      </c>
      <c r="X7567" t="e">
        <f>VLOOKUP(T7567,[3]رکوردها!$A:$B,2,0)</f>
        <v>#N/A</v>
      </c>
      <c r="Y7567" t="e">
        <f>VLOOKUP(T7567,[3]رکوردها!$A:$D,4,0)</f>
        <v>#N/A</v>
      </c>
      <c r="Z7567" t="e">
        <f>VLOOKUP(T7567,[3]رکوردها!$A:$C,3,0)</f>
        <v>#N/A</v>
      </c>
      <c r="AA7567" t="e">
        <f>VLOOKUP(T7567,[3]رکوردها!$A:$F,6,0)</f>
        <v>#N/A</v>
      </c>
      <c r="AB7567" t="e">
        <f>VLOOKUP(T7567,[3]رکوردها!$A:$E,5,0)</f>
        <v>#N/A</v>
      </c>
    </row>
    <row r="7568" spans="1:28" hidden="1" x14ac:dyDescent="0.2">
      <c r="A7568" s="42">
        <v>146618</v>
      </c>
      <c r="B7568" s="42">
        <v>1193</v>
      </c>
      <c r="C7568" s="42">
        <v>1422</v>
      </c>
      <c r="D7568" s="43" t="s">
        <v>5197</v>
      </c>
      <c r="E7568" s="42"/>
      <c r="F7568" s="44" t="s">
        <v>71</v>
      </c>
      <c r="G7568" s="44" t="s">
        <v>3548</v>
      </c>
      <c r="H7568" s="45">
        <v>443581</v>
      </c>
      <c r="I7568" s="45">
        <v>0</v>
      </c>
      <c r="J7568" s="45">
        <f t="shared" si="158"/>
        <v>443581</v>
      </c>
      <c r="K7568" s="45"/>
      <c r="L7568" s="49"/>
      <c r="M7568" s="44" t="s">
        <v>4388</v>
      </c>
      <c r="N7568" s="44" t="s">
        <v>4389</v>
      </c>
      <c r="O7568" s="44" t="s">
        <v>4390</v>
      </c>
      <c r="P7568" s="44" t="s">
        <v>4391</v>
      </c>
      <c r="Q7568" s="44" t="s">
        <v>4578</v>
      </c>
      <c r="R7568" s="44" t="s">
        <v>4579</v>
      </c>
      <c r="S7568" s="44" t="s">
        <v>4431</v>
      </c>
      <c r="T7568" s="44" t="s">
        <v>4426</v>
      </c>
      <c r="U7568" s="1" t="e">
        <f>VLOOKUP(T7568,[2]VAT!$A:$D,1,0)</f>
        <v>#N/A</v>
      </c>
      <c r="V7568" s="44" t="s">
        <v>4395</v>
      </c>
      <c r="W7568" s="44" t="s">
        <v>4387</v>
      </c>
      <c r="X7568" t="e">
        <f>VLOOKUP(T7568,[3]رکوردها!$A:$B,2,0)</f>
        <v>#N/A</v>
      </c>
      <c r="Y7568" t="e">
        <f>VLOOKUP(T7568,[3]رکوردها!$A:$D,4,0)</f>
        <v>#N/A</v>
      </c>
      <c r="Z7568" t="e">
        <f>VLOOKUP(T7568,[3]رکوردها!$A:$C,3,0)</f>
        <v>#N/A</v>
      </c>
      <c r="AA7568" t="e">
        <f>VLOOKUP(T7568,[3]رکوردها!$A:$F,6,0)</f>
        <v>#N/A</v>
      </c>
      <c r="AB7568" t="e">
        <f>VLOOKUP(T7568,[3]رکوردها!$A:$E,5,0)</f>
        <v>#N/A</v>
      </c>
    </row>
    <row r="7569" spans="1:28" hidden="1" x14ac:dyDescent="0.2">
      <c r="A7569" s="42">
        <v>146619</v>
      </c>
      <c r="B7569" s="42">
        <v>1193</v>
      </c>
      <c r="C7569" s="42">
        <v>1422</v>
      </c>
      <c r="D7569" s="43" t="s">
        <v>5197</v>
      </c>
      <c r="E7569" s="42"/>
      <c r="F7569" s="44" t="s">
        <v>71</v>
      </c>
      <c r="G7569" s="44" t="s">
        <v>4586</v>
      </c>
      <c r="H7569" s="45">
        <v>98109368</v>
      </c>
      <c r="I7569" s="45">
        <v>0</v>
      </c>
      <c r="J7569" s="45">
        <f t="shared" si="158"/>
        <v>98109368</v>
      </c>
      <c r="K7569" s="45"/>
      <c r="L7569" s="49"/>
      <c r="M7569" s="44" t="s">
        <v>4388</v>
      </c>
      <c r="N7569" s="44" t="s">
        <v>4389</v>
      </c>
      <c r="O7569" s="44" t="s">
        <v>4390</v>
      </c>
      <c r="P7569" s="44" t="s">
        <v>4391</v>
      </c>
      <c r="Q7569" s="44" t="s">
        <v>4578</v>
      </c>
      <c r="R7569" s="44" t="s">
        <v>4579</v>
      </c>
      <c r="S7569" s="44" t="s">
        <v>4431</v>
      </c>
      <c r="T7569" s="44" t="s">
        <v>4426</v>
      </c>
      <c r="U7569" s="1" t="e">
        <f>VLOOKUP(T7569,[2]VAT!$A:$D,1,0)</f>
        <v>#N/A</v>
      </c>
      <c r="V7569" s="44" t="s">
        <v>4395</v>
      </c>
      <c r="W7569" s="44" t="s">
        <v>4387</v>
      </c>
      <c r="X7569" t="e">
        <f>VLOOKUP(T7569,[3]رکوردها!$A:$B,2,0)</f>
        <v>#N/A</v>
      </c>
      <c r="Y7569" t="e">
        <f>VLOOKUP(T7569,[3]رکوردها!$A:$D,4,0)</f>
        <v>#N/A</v>
      </c>
      <c r="Z7569" t="e">
        <f>VLOOKUP(T7569,[3]رکوردها!$A:$C,3,0)</f>
        <v>#N/A</v>
      </c>
      <c r="AA7569" t="e">
        <f>VLOOKUP(T7569,[3]رکوردها!$A:$F,6,0)</f>
        <v>#N/A</v>
      </c>
      <c r="AB7569" t="e">
        <f>VLOOKUP(T7569,[3]رکوردها!$A:$E,5,0)</f>
        <v>#N/A</v>
      </c>
    </row>
    <row r="7570" spans="1:28" hidden="1" x14ac:dyDescent="0.2">
      <c r="A7570" s="42">
        <v>146622</v>
      </c>
      <c r="B7570" s="42">
        <v>1193</v>
      </c>
      <c r="C7570" s="42">
        <v>1422</v>
      </c>
      <c r="D7570" s="43" t="s">
        <v>5197</v>
      </c>
      <c r="E7570" s="42"/>
      <c r="F7570" s="44" t="s">
        <v>71</v>
      </c>
      <c r="G7570" s="44" t="s">
        <v>3549</v>
      </c>
      <c r="H7570" s="45">
        <v>8024632</v>
      </c>
      <c r="I7570" s="45">
        <v>0</v>
      </c>
      <c r="J7570" s="45">
        <f t="shared" si="158"/>
        <v>8024632</v>
      </c>
      <c r="K7570" s="45"/>
      <c r="L7570" s="49"/>
      <c r="M7570" s="44" t="s">
        <v>4388</v>
      </c>
      <c r="N7570" s="44" t="s">
        <v>4389</v>
      </c>
      <c r="O7570" s="44" t="s">
        <v>4390</v>
      </c>
      <c r="P7570" s="44" t="s">
        <v>4391</v>
      </c>
      <c r="Q7570" s="44" t="s">
        <v>4578</v>
      </c>
      <c r="R7570" s="44" t="s">
        <v>4579</v>
      </c>
      <c r="S7570" s="44" t="s">
        <v>4431</v>
      </c>
      <c r="T7570" s="44" t="s">
        <v>4426</v>
      </c>
      <c r="U7570" s="1" t="e">
        <f>VLOOKUP(T7570,[2]VAT!$A:$D,1,0)</f>
        <v>#N/A</v>
      </c>
      <c r="V7570" s="44" t="s">
        <v>4395</v>
      </c>
      <c r="W7570" s="44" t="s">
        <v>4387</v>
      </c>
      <c r="X7570" t="e">
        <f>VLOOKUP(T7570,[3]رکوردها!$A:$B,2,0)</f>
        <v>#N/A</v>
      </c>
      <c r="Y7570" t="e">
        <f>VLOOKUP(T7570,[3]رکوردها!$A:$D,4,0)</f>
        <v>#N/A</v>
      </c>
      <c r="Z7570" t="e">
        <f>VLOOKUP(T7570,[3]رکوردها!$A:$C,3,0)</f>
        <v>#N/A</v>
      </c>
      <c r="AA7570" t="e">
        <f>VLOOKUP(T7570,[3]رکوردها!$A:$F,6,0)</f>
        <v>#N/A</v>
      </c>
      <c r="AB7570" t="e">
        <f>VLOOKUP(T7570,[3]رکوردها!$A:$E,5,0)</f>
        <v>#N/A</v>
      </c>
    </row>
    <row r="7571" spans="1:28" hidden="1" x14ac:dyDescent="0.2">
      <c r="A7571" s="42">
        <v>174825</v>
      </c>
      <c r="B7571" s="42">
        <v>1590</v>
      </c>
      <c r="C7571" s="42">
        <v>1678</v>
      </c>
      <c r="D7571" s="43" t="s">
        <v>5197</v>
      </c>
      <c r="E7571" s="43"/>
      <c r="F7571" s="44" t="s">
        <v>1749</v>
      </c>
      <c r="G7571" s="44" t="s">
        <v>4587</v>
      </c>
      <c r="H7571" s="45">
        <v>7369412</v>
      </c>
      <c r="I7571" s="45">
        <v>0</v>
      </c>
      <c r="J7571" s="45">
        <f t="shared" si="158"/>
        <v>7369412</v>
      </c>
      <c r="K7571" s="45"/>
      <c r="L7571" s="49"/>
      <c r="M7571" s="44" t="s">
        <v>4388</v>
      </c>
      <c r="N7571" s="44" t="s">
        <v>4389</v>
      </c>
      <c r="O7571" s="44" t="s">
        <v>4390</v>
      </c>
      <c r="P7571" s="44" t="s">
        <v>4391</v>
      </c>
      <c r="Q7571" s="44" t="s">
        <v>4578</v>
      </c>
      <c r="R7571" s="44" t="s">
        <v>4579</v>
      </c>
      <c r="S7571" s="44" t="s">
        <v>4431</v>
      </c>
      <c r="T7571" s="44" t="s">
        <v>4426</v>
      </c>
      <c r="U7571" s="1" t="e">
        <f>VLOOKUP(T7571,[2]VAT!$A:$D,1,0)</f>
        <v>#N/A</v>
      </c>
      <c r="V7571" s="44" t="s">
        <v>4395</v>
      </c>
      <c r="W7571" s="44" t="s">
        <v>4387</v>
      </c>
      <c r="X7571" t="e">
        <f>VLOOKUP(T7571,[3]رکوردها!$A:$B,2,0)</f>
        <v>#N/A</v>
      </c>
      <c r="Y7571" t="e">
        <f>VLOOKUP(T7571,[3]رکوردها!$A:$D,4,0)</f>
        <v>#N/A</v>
      </c>
      <c r="Z7571" t="e">
        <f>VLOOKUP(T7571,[3]رکوردها!$A:$C,3,0)</f>
        <v>#N/A</v>
      </c>
      <c r="AA7571" t="e">
        <f>VLOOKUP(T7571,[3]رکوردها!$A:$F,6,0)</f>
        <v>#N/A</v>
      </c>
      <c r="AB7571" t="e">
        <f>VLOOKUP(T7571,[3]رکوردها!$A:$E,5,0)</f>
        <v>#N/A</v>
      </c>
    </row>
    <row r="7572" spans="1:28" hidden="1" x14ac:dyDescent="0.2">
      <c r="A7572" s="42">
        <v>174830</v>
      </c>
      <c r="B7572" s="42">
        <v>1590</v>
      </c>
      <c r="C7572" s="42">
        <v>1678</v>
      </c>
      <c r="D7572" s="43" t="s">
        <v>5197</v>
      </c>
      <c r="E7572" s="43"/>
      <c r="F7572" s="44" t="s">
        <v>1749</v>
      </c>
      <c r="G7572" s="44" t="s">
        <v>4588</v>
      </c>
      <c r="H7572" s="45">
        <v>5466607</v>
      </c>
      <c r="I7572" s="45">
        <v>0</v>
      </c>
      <c r="J7572" s="45">
        <f t="shared" si="158"/>
        <v>5466607</v>
      </c>
      <c r="K7572" s="45"/>
      <c r="L7572" s="49"/>
      <c r="M7572" s="44" t="s">
        <v>4388</v>
      </c>
      <c r="N7572" s="44" t="s">
        <v>4389</v>
      </c>
      <c r="O7572" s="44" t="s">
        <v>4390</v>
      </c>
      <c r="P7572" s="44" t="s">
        <v>4391</v>
      </c>
      <c r="Q7572" s="44" t="s">
        <v>4578</v>
      </c>
      <c r="R7572" s="44" t="s">
        <v>4579</v>
      </c>
      <c r="S7572" s="44" t="s">
        <v>4431</v>
      </c>
      <c r="T7572" s="44" t="s">
        <v>4426</v>
      </c>
      <c r="U7572" s="1" t="e">
        <f>VLOOKUP(T7572,[2]VAT!$A:$D,1,0)</f>
        <v>#N/A</v>
      </c>
      <c r="V7572" s="44" t="s">
        <v>4395</v>
      </c>
      <c r="W7572" s="44" t="s">
        <v>4387</v>
      </c>
      <c r="X7572" t="e">
        <f>VLOOKUP(T7572,[3]رکوردها!$A:$B,2,0)</f>
        <v>#N/A</v>
      </c>
      <c r="Y7572" t="e">
        <f>VLOOKUP(T7572,[3]رکوردها!$A:$D,4,0)</f>
        <v>#N/A</v>
      </c>
      <c r="Z7572" t="e">
        <f>VLOOKUP(T7572,[3]رکوردها!$A:$C,3,0)</f>
        <v>#N/A</v>
      </c>
      <c r="AA7572" t="e">
        <f>VLOOKUP(T7572,[3]رکوردها!$A:$F,6,0)</f>
        <v>#N/A</v>
      </c>
      <c r="AB7572" t="e">
        <f>VLOOKUP(T7572,[3]رکوردها!$A:$E,5,0)</f>
        <v>#N/A</v>
      </c>
    </row>
    <row r="7573" spans="1:28" hidden="1" x14ac:dyDescent="0.2">
      <c r="A7573" s="42">
        <v>174833</v>
      </c>
      <c r="B7573" s="42">
        <v>1590</v>
      </c>
      <c r="C7573" s="42">
        <v>1678</v>
      </c>
      <c r="D7573" s="43" t="s">
        <v>5197</v>
      </c>
      <c r="E7573" s="43"/>
      <c r="F7573" s="44" t="s">
        <v>1749</v>
      </c>
      <c r="G7573" s="44" t="s">
        <v>4589</v>
      </c>
      <c r="H7573" s="45">
        <v>11929386</v>
      </c>
      <c r="I7573" s="45">
        <v>0</v>
      </c>
      <c r="J7573" s="45">
        <f t="shared" si="158"/>
        <v>11929386</v>
      </c>
      <c r="K7573" s="45"/>
      <c r="L7573" s="49"/>
      <c r="M7573" s="44" t="s">
        <v>4388</v>
      </c>
      <c r="N7573" s="44" t="s">
        <v>4389</v>
      </c>
      <c r="O7573" s="44" t="s">
        <v>4390</v>
      </c>
      <c r="P7573" s="44" t="s">
        <v>4391</v>
      </c>
      <c r="Q7573" s="44" t="s">
        <v>4578</v>
      </c>
      <c r="R7573" s="44" t="s">
        <v>4579</v>
      </c>
      <c r="S7573" s="44" t="s">
        <v>4431</v>
      </c>
      <c r="T7573" s="44" t="s">
        <v>4426</v>
      </c>
      <c r="U7573" s="1" t="e">
        <f>VLOOKUP(T7573,[2]VAT!$A:$D,1,0)</f>
        <v>#N/A</v>
      </c>
      <c r="V7573" s="44" t="s">
        <v>4395</v>
      </c>
      <c r="W7573" s="44" t="s">
        <v>4387</v>
      </c>
      <c r="X7573" t="e">
        <f>VLOOKUP(T7573,[3]رکوردها!$A:$B,2,0)</f>
        <v>#N/A</v>
      </c>
      <c r="Y7573" t="e">
        <f>VLOOKUP(T7573,[3]رکوردها!$A:$D,4,0)</f>
        <v>#N/A</v>
      </c>
      <c r="Z7573" t="e">
        <f>VLOOKUP(T7573,[3]رکوردها!$A:$C,3,0)</f>
        <v>#N/A</v>
      </c>
      <c r="AA7573" t="e">
        <f>VLOOKUP(T7573,[3]رکوردها!$A:$F,6,0)</f>
        <v>#N/A</v>
      </c>
      <c r="AB7573" t="e">
        <f>VLOOKUP(T7573,[3]رکوردها!$A:$E,5,0)</f>
        <v>#N/A</v>
      </c>
    </row>
    <row r="7574" spans="1:28" hidden="1" x14ac:dyDescent="0.2">
      <c r="A7574" s="42">
        <v>174836</v>
      </c>
      <c r="B7574" s="42">
        <v>1590</v>
      </c>
      <c r="C7574" s="42">
        <v>1678</v>
      </c>
      <c r="D7574" s="43" t="s">
        <v>5197</v>
      </c>
      <c r="E7574" s="43"/>
      <c r="F7574" s="44" t="s">
        <v>1749</v>
      </c>
      <c r="G7574" s="44" t="s">
        <v>4590</v>
      </c>
      <c r="H7574" s="45">
        <v>6138100</v>
      </c>
      <c r="I7574" s="45">
        <v>0</v>
      </c>
      <c r="J7574" s="45">
        <f t="shared" si="158"/>
        <v>6138100</v>
      </c>
      <c r="K7574" s="45"/>
      <c r="L7574" s="49"/>
      <c r="M7574" s="44" t="s">
        <v>4388</v>
      </c>
      <c r="N7574" s="44" t="s">
        <v>4389</v>
      </c>
      <c r="O7574" s="44" t="s">
        <v>4390</v>
      </c>
      <c r="P7574" s="44" t="s">
        <v>4391</v>
      </c>
      <c r="Q7574" s="44" t="s">
        <v>4578</v>
      </c>
      <c r="R7574" s="44" t="s">
        <v>4579</v>
      </c>
      <c r="S7574" s="44" t="s">
        <v>4431</v>
      </c>
      <c r="T7574" s="44" t="s">
        <v>4426</v>
      </c>
      <c r="U7574" s="1" t="e">
        <f>VLOOKUP(T7574,[2]VAT!$A:$D,1,0)</f>
        <v>#N/A</v>
      </c>
      <c r="V7574" s="44" t="s">
        <v>4395</v>
      </c>
      <c r="W7574" s="44" t="s">
        <v>4387</v>
      </c>
      <c r="X7574" t="e">
        <f>VLOOKUP(T7574,[3]رکوردها!$A:$B,2,0)</f>
        <v>#N/A</v>
      </c>
      <c r="Y7574" t="e">
        <f>VLOOKUP(T7574,[3]رکوردها!$A:$D,4,0)</f>
        <v>#N/A</v>
      </c>
      <c r="Z7574" t="e">
        <f>VLOOKUP(T7574,[3]رکوردها!$A:$C,3,0)</f>
        <v>#N/A</v>
      </c>
      <c r="AA7574" t="e">
        <f>VLOOKUP(T7574,[3]رکوردها!$A:$F,6,0)</f>
        <v>#N/A</v>
      </c>
      <c r="AB7574" t="e">
        <f>VLOOKUP(T7574,[3]رکوردها!$A:$E,5,0)</f>
        <v>#N/A</v>
      </c>
    </row>
    <row r="7575" spans="1:28" hidden="1" x14ac:dyDescent="0.2">
      <c r="A7575" s="42">
        <v>174839</v>
      </c>
      <c r="B7575" s="42">
        <v>1590</v>
      </c>
      <c r="C7575" s="42">
        <v>1678</v>
      </c>
      <c r="D7575" s="43" t="s">
        <v>5197</v>
      </c>
      <c r="E7575" s="43"/>
      <c r="F7575" s="44" t="s">
        <v>1749</v>
      </c>
      <c r="G7575" s="44" t="s">
        <v>4591</v>
      </c>
      <c r="H7575" s="45">
        <v>42393743</v>
      </c>
      <c r="I7575" s="45">
        <v>0</v>
      </c>
      <c r="J7575" s="45">
        <f t="shared" si="158"/>
        <v>42393743</v>
      </c>
      <c r="K7575" s="45"/>
      <c r="L7575" s="49"/>
      <c r="M7575" s="44" t="s">
        <v>4388</v>
      </c>
      <c r="N7575" s="44" t="s">
        <v>4389</v>
      </c>
      <c r="O7575" s="44" t="s">
        <v>4390</v>
      </c>
      <c r="P7575" s="44" t="s">
        <v>4391</v>
      </c>
      <c r="Q7575" s="44" t="s">
        <v>4578</v>
      </c>
      <c r="R7575" s="44" t="s">
        <v>4579</v>
      </c>
      <c r="S7575" s="44" t="s">
        <v>4431</v>
      </c>
      <c r="T7575" s="44" t="s">
        <v>4426</v>
      </c>
      <c r="U7575" s="1" t="e">
        <f>VLOOKUP(T7575,[2]VAT!$A:$D,1,0)</f>
        <v>#N/A</v>
      </c>
      <c r="V7575" s="44" t="s">
        <v>4395</v>
      </c>
      <c r="W7575" s="44" t="s">
        <v>4387</v>
      </c>
      <c r="X7575" t="e">
        <f>VLOOKUP(T7575,[3]رکوردها!$A:$B,2,0)</f>
        <v>#N/A</v>
      </c>
      <c r="Y7575" t="e">
        <f>VLOOKUP(T7575,[3]رکوردها!$A:$D,4,0)</f>
        <v>#N/A</v>
      </c>
      <c r="Z7575" t="e">
        <f>VLOOKUP(T7575,[3]رکوردها!$A:$C,3,0)</f>
        <v>#N/A</v>
      </c>
      <c r="AA7575" t="e">
        <f>VLOOKUP(T7575,[3]رکوردها!$A:$F,6,0)</f>
        <v>#N/A</v>
      </c>
      <c r="AB7575" t="e">
        <f>VLOOKUP(T7575,[3]رکوردها!$A:$E,5,0)</f>
        <v>#N/A</v>
      </c>
    </row>
    <row r="7576" spans="1:28" hidden="1" x14ac:dyDescent="0.2">
      <c r="A7576" s="42">
        <v>174842</v>
      </c>
      <c r="B7576" s="42">
        <v>1590</v>
      </c>
      <c r="C7576" s="42">
        <v>1678</v>
      </c>
      <c r="D7576" s="43" t="s">
        <v>5197</v>
      </c>
      <c r="E7576" s="43"/>
      <c r="F7576" s="44" t="s">
        <v>1749</v>
      </c>
      <c r="G7576" s="44" t="s">
        <v>4592</v>
      </c>
      <c r="H7576" s="45">
        <v>12788872</v>
      </c>
      <c r="I7576" s="45">
        <v>0</v>
      </c>
      <c r="J7576" s="45">
        <f t="shared" si="158"/>
        <v>12788872</v>
      </c>
      <c r="K7576" s="45"/>
      <c r="L7576" s="49"/>
      <c r="M7576" s="44" t="s">
        <v>4388</v>
      </c>
      <c r="N7576" s="44" t="s">
        <v>4389</v>
      </c>
      <c r="O7576" s="44" t="s">
        <v>4390</v>
      </c>
      <c r="P7576" s="44" t="s">
        <v>4391</v>
      </c>
      <c r="Q7576" s="44" t="s">
        <v>4578</v>
      </c>
      <c r="R7576" s="44" t="s">
        <v>4579</v>
      </c>
      <c r="S7576" s="44" t="s">
        <v>4431</v>
      </c>
      <c r="T7576" s="44" t="s">
        <v>4426</v>
      </c>
      <c r="U7576" s="1" t="e">
        <f>VLOOKUP(T7576,[2]VAT!$A:$D,1,0)</f>
        <v>#N/A</v>
      </c>
      <c r="V7576" s="44" t="s">
        <v>4395</v>
      </c>
      <c r="W7576" s="44" t="s">
        <v>4387</v>
      </c>
      <c r="X7576" t="e">
        <f>VLOOKUP(T7576,[3]رکوردها!$A:$B,2,0)</f>
        <v>#N/A</v>
      </c>
      <c r="Y7576" t="e">
        <f>VLOOKUP(T7576,[3]رکوردها!$A:$D,4,0)</f>
        <v>#N/A</v>
      </c>
      <c r="Z7576" t="e">
        <f>VLOOKUP(T7576,[3]رکوردها!$A:$C,3,0)</f>
        <v>#N/A</v>
      </c>
      <c r="AA7576" t="e">
        <f>VLOOKUP(T7576,[3]رکوردها!$A:$F,6,0)</f>
        <v>#N/A</v>
      </c>
      <c r="AB7576" t="e">
        <f>VLOOKUP(T7576,[3]رکوردها!$A:$E,5,0)</f>
        <v>#N/A</v>
      </c>
    </row>
    <row r="7577" spans="1:28" hidden="1" x14ac:dyDescent="0.2">
      <c r="A7577" s="42">
        <v>174845</v>
      </c>
      <c r="B7577" s="42">
        <v>1590</v>
      </c>
      <c r="C7577" s="42">
        <v>1678</v>
      </c>
      <c r="D7577" s="43" t="s">
        <v>5197</v>
      </c>
      <c r="E7577" s="43"/>
      <c r="F7577" s="44" t="s">
        <v>1749</v>
      </c>
      <c r="G7577" s="44" t="s">
        <v>4593</v>
      </c>
      <c r="H7577" s="45">
        <v>14099335</v>
      </c>
      <c r="I7577" s="45">
        <v>0</v>
      </c>
      <c r="J7577" s="45">
        <f t="shared" si="158"/>
        <v>14099335</v>
      </c>
      <c r="K7577" s="45"/>
      <c r="L7577" s="49"/>
      <c r="M7577" s="44" t="s">
        <v>4388</v>
      </c>
      <c r="N7577" s="44" t="s">
        <v>4389</v>
      </c>
      <c r="O7577" s="44" t="s">
        <v>4390</v>
      </c>
      <c r="P7577" s="44" t="s">
        <v>4391</v>
      </c>
      <c r="Q7577" s="44" t="s">
        <v>4578</v>
      </c>
      <c r="R7577" s="44" t="s">
        <v>4579</v>
      </c>
      <c r="S7577" s="44" t="s">
        <v>4431</v>
      </c>
      <c r="T7577" s="44" t="s">
        <v>4426</v>
      </c>
      <c r="U7577" s="1" t="e">
        <f>VLOOKUP(T7577,[2]VAT!$A:$D,1,0)</f>
        <v>#N/A</v>
      </c>
      <c r="V7577" s="44" t="s">
        <v>4395</v>
      </c>
      <c r="W7577" s="44" t="s">
        <v>4387</v>
      </c>
      <c r="X7577" t="e">
        <f>VLOOKUP(T7577,[3]رکوردها!$A:$B,2,0)</f>
        <v>#N/A</v>
      </c>
      <c r="Y7577" t="e">
        <f>VLOOKUP(T7577,[3]رکوردها!$A:$D,4,0)</f>
        <v>#N/A</v>
      </c>
      <c r="Z7577" t="e">
        <f>VLOOKUP(T7577,[3]رکوردها!$A:$C,3,0)</f>
        <v>#N/A</v>
      </c>
      <c r="AA7577" t="e">
        <f>VLOOKUP(T7577,[3]رکوردها!$A:$F,6,0)</f>
        <v>#N/A</v>
      </c>
      <c r="AB7577" t="e">
        <f>VLOOKUP(T7577,[3]رکوردها!$A:$E,5,0)</f>
        <v>#N/A</v>
      </c>
    </row>
    <row r="7578" spans="1:28" hidden="1" x14ac:dyDescent="0.2">
      <c r="A7578" s="42">
        <v>174847</v>
      </c>
      <c r="B7578" s="42">
        <v>1590</v>
      </c>
      <c r="C7578" s="42">
        <v>1678</v>
      </c>
      <c r="D7578" s="43" t="s">
        <v>5197</v>
      </c>
      <c r="E7578" s="43"/>
      <c r="F7578" s="44" t="s">
        <v>1749</v>
      </c>
      <c r="G7578" s="44" t="s">
        <v>4594</v>
      </c>
      <c r="H7578" s="45">
        <v>3979817</v>
      </c>
      <c r="I7578" s="45">
        <v>0</v>
      </c>
      <c r="J7578" s="45">
        <f t="shared" si="158"/>
        <v>3979817</v>
      </c>
      <c r="K7578" s="45"/>
      <c r="L7578" s="49"/>
      <c r="M7578" s="44" t="s">
        <v>4388</v>
      </c>
      <c r="N7578" s="44" t="s">
        <v>4389</v>
      </c>
      <c r="O7578" s="44" t="s">
        <v>4390</v>
      </c>
      <c r="P7578" s="44" t="s">
        <v>4391</v>
      </c>
      <c r="Q7578" s="44" t="s">
        <v>4578</v>
      </c>
      <c r="R7578" s="44" t="s">
        <v>4579</v>
      </c>
      <c r="S7578" s="44" t="s">
        <v>4431</v>
      </c>
      <c r="T7578" s="44" t="s">
        <v>4426</v>
      </c>
      <c r="U7578" s="1" t="e">
        <f>VLOOKUP(T7578,[2]VAT!$A:$D,1,0)</f>
        <v>#N/A</v>
      </c>
      <c r="V7578" s="44" t="s">
        <v>4395</v>
      </c>
      <c r="W7578" s="44" t="s">
        <v>4387</v>
      </c>
      <c r="X7578" t="e">
        <f>VLOOKUP(T7578,[3]رکوردها!$A:$B,2,0)</f>
        <v>#N/A</v>
      </c>
      <c r="Y7578" t="e">
        <f>VLOOKUP(T7578,[3]رکوردها!$A:$D,4,0)</f>
        <v>#N/A</v>
      </c>
      <c r="Z7578" t="e">
        <f>VLOOKUP(T7578,[3]رکوردها!$A:$C,3,0)</f>
        <v>#N/A</v>
      </c>
      <c r="AA7578" t="e">
        <f>VLOOKUP(T7578,[3]رکوردها!$A:$F,6,0)</f>
        <v>#N/A</v>
      </c>
      <c r="AB7578" t="e">
        <f>VLOOKUP(T7578,[3]رکوردها!$A:$E,5,0)</f>
        <v>#N/A</v>
      </c>
    </row>
    <row r="7579" spans="1:28" hidden="1" x14ac:dyDescent="0.2">
      <c r="A7579" s="42">
        <v>174850</v>
      </c>
      <c r="B7579" s="42">
        <v>1590</v>
      </c>
      <c r="C7579" s="42">
        <v>1678</v>
      </c>
      <c r="D7579" s="43" t="s">
        <v>5197</v>
      </c>
      <c r="E7579" s="43"/>
      <c r="F7579" s="44" t="s">
        <v>1749</v>
      </c>
      <c r="G7579" s="44" t="s">
        <v>3550</v>
      </c>
      <c r="H7579" s="45">
        <v>601588</v>
      </c>
      <c r="I7579" s="45">
        <v>0</v>
      </c>
      <c r="J7579" s="45">
        <f t="shared" si="158"/>
        <v>601588</v>
      </c>
      <c r="K7579" s="45"/>
      <c r="L7579" s="49"/>
      <c r="M7579" s="44" t="s">
        <v>4388</v>
      </c>
      <c r="N7579" s="44" t="s">
        <v>4389</v>
      </c>
      <c r="O7579" s="44" t="s">
        <v>4390</v>
      </c>
      <c r="P7579" s="44" t="s">
        <v>4391</v>
      </c>
      <c r="Q7579" s="44" t="s">
        <v>4578</v>
      </c>
      <c r="R7579" s="44" t="s">
        <v>4579</v>
      </c>
      <c r="S7579" s="44" t="s">
        <v>4431</v>
      </c>
      <c r="T7579" s="44" t="s">
        <v>4426</v>
      </c>
      <c r="U7579" s="1" t="e">
        <f>VLOOKUP(T7579,[2]VAT!$A:$D,1,0)</f>
        <v>#N/A</v>
      </c>
      <c r="V7579" s="44" t="s">
        <v>4395</v>
      </c>
      <c r="W7579" s="44" t="s">
        <v>4387</v>
      </c>
      <c r="X7579" t="e">
        <f>VLOOKUP(T7579,[3]رکوردها!$A:$B,2,0)</f>
        <v>#N/A</v>
      </c>
      <c r="Y7579" t="e">
        <f>VLOOKUP(T7579,[3]رکوردها!$A:$D,4,0)</f>
        <v>#N/A</v>
      </c>
      <c r="Z7579" t="e">
        <f>VLOOKUP(T7579,[3]رکوردها!$A:$C,3,0)</f>
        <v>#N/A</v>
      </c>
      <c r="AA7579" t="e">
        <f>VLOOKUP(T7579,[3]رکوردها!$A:$F,6,0)</f>
        <v>#N/A</v>
      </c>
      <c r="AB7579" t="e">
        <f>VLOOKUP(T7579,[3]رکوردها!$A:$E,5,0)</f>
        <v>#N/A</v>
      </c>
    </row>
    <row r="7580" spans="1:28" hidden="1" x14ac:dyDescent="0.2">
      <c r="A7580" s="42">
        <v>174851</v>
      </c>
      <c r="B7580" s="42">
        <v>1590</v>
      </c>
      <c r="C7580" s="42">
        <v>1678</v>
      </c>
      <c r="D7580" s="43" t="s">
        <v>5197</v>
      </c>
      <c r="E7580" s="43"/>
      <c r="F7580" s="44" t="s">
        <v>1749</v>
      </c>
      <c r="G7580" s="44" t="s">
        <v>3551</v>
      </c>
      <c r="H7580" s="45">
        <v>447393</v>
      </c>
      <c r="I7580" s="45">
        <v>0</v>
      </c>
      <c r="J7580" s="45">
        <f t="shared" si="158"/>
        <v>447393</v>
      </c>
      <c r="K7580" s="45"/>
      <c r="L7580" s="49"/>
      <c r="M7580" s="44" t="s">
        <v>4388</v>
      </c>
      <c r="N7580" s="44" t="s">
        <v>4389</v>
      </c>
      <c r="O7580" s="44" t="s">
        <v>4390</v>
      </c>
      <c r="P7580" s="44" t="s">
        <v>4391</v>
      </c>
      <c r="Q7580" s="44" t="s">
        <v>4578</v>
      </c>
      <c r="R7580" s="44" t="s">
        <v>4579</v>
      </c>
      <c r="S7580" s="44" t="s">
        <v>4431</v>
      </c>
      <c r="T7580" s="44" t="s">
        <v>4426</v>
      </c>
      <c r="U7580" s="1" t="e">
        <f>VLOOKUP(T7580,[2]VAT!$A:$D,1,0)</f>
        <v>#N/A</v>
      </c>
      <c r="V7580" s="44" t="s">
        <v>4395</v>
      </c>
      <c r="W7580" s="44" t="s">
        <v>4387</v>
      </c>
      <c r="X7580" t="e">
        <f>VLOOKUP(T7580,[3]رکوردها!$A:$B,2,0)</f>
        <v>#N/A</v>
      </c>
      <c r="Y7580" t="e">
        <f>VLOOKUP(T7580,[3]رکوردها!$A:$D,4,0)</f>
        <v>#N/A</v>
      </c>
      <c r="Z7580" t="e">
        <f>VLOOKUP(T7580,[3]رکوردها!$A:$C,3,0)</f>
        <v>#N/A</v>
      </c>
      <c r="AA7580" t="e">
        <f>VLOOKUP(T7580,[3]رکوردها!$A:$F,6,0)</f>
        <v>#N/A</v>
      </c>
      <c r="AB7580" t="e">
        <f>VLOOKUP(T7580,[3]رکوردها!$A:$E,5,0)</f>
        <v>#N/A</v>
      </c>
    </row>
    <row r="7581" spans="1:28" hidden="1" x14ac:dyDescent="0.2">
      <c r="A7581" s="42">
        <v>174852</v>
      </c>
      <c r="B7581" s="42">
        <v>1590</v>
      </c>
      <c r="C7581" s="42">
        <v>1678</v>
      </c>
      <c r="D7581" s="43" t="s">
        <v>5197</v>
      </c>
      <c r="E7581" s="43"/>
      <c r="F7581" s="44" t="s">
        <v>1749</v>
      </c>
      <c r="G7581" s="44" t="s">
        <v>3552</v>
      </c>
      <c r="H7581" s="45">
        <v>977614</v>
      </c>
      <c r="I7581" s="45">
        <v>0</v>
      </c>
      <c r="J7581" s="45">
        <f t="shared" si="158"/>
        <v>977614</v>
      </c>
      <c r="K7581" s="45"/>
      <c r="L7581" s="49"/>
      <c r="M7581" s="44" t="s">
        <v>4388</v>
      </c>
      <c r="N7581" s="44" t="s">
        <v>4389</v>
      </c>
      <c r="O7581" s="44" t="s">
        <v>4390</v>
      </c>
      <c r="P7581" s="44" t="s">
        <v>4391</v>
      </c>
      <c r="Q7581" s="44" t="s">
        <v>4578</v>
      </c>
      <c r="R7581" s="44" t="s">
        <v>4579</v>
      </c>
      <c r="S7581" s="44" t="s">
        <v>4431</v>
      </c>
      <c r="T7581" s="44" t="s">
        <v>4426</v>
      </c>
      <c r="U7581" s="1" t="e">
        <f>VLOOKUP(T7581,[2]VAT!$A:$D,1,0)</f>
        <v>#N/A</v>
      </c>
      <c r="V7581" s="44" t="s">
        <v>4395</v>
      </c>
      <c r="W7581" s="44" t="s">
        <v>4387</v>
      </c>
      <c r="X7581" t="e">
        <f>VLOOKUP(T7581,[3]رکوردها!$A:$B,2,0)</f>
        <v>#N/A</v>
      </c>
      <c r="Y7581" t="e">
        <f>VLOOKUP(T7581,[3]رکوردها!$A:$D,4,0)</f>
        <v>#N/A</v>
      </c>
      <c r="Z7581" t="e">
        <f>VLOOKUP(T7581,[3]رکوردها!$A:$C,3,0)</f>
        <v>#N/A</v>
      </c>
      <c r="AA7581" t="e">
        <f>VLOOKUP(T7581,[3]رکوردها!$A:$F,6,0)</f>
        <v>#N/A</v>
      </c>
      <c r="AB7581" t="e">
        <f>VLOOKUP(T7581,[3]رکوردها!$A:$E,5,0)</f>
        <v>#N/A</v>
      </c>
    </row>
    <row r="7582" spans="1:28" hidden="1" x14ac:dyDescent="0.2">
      <c r="A7582" s="42">
        <v>174853</v>
      </c>
      <c r="B7582" s="42">
        <v>1590</v>
      </c>
      <c r="C7582" s="42">
        <v>1678</v>
      </c>
      <c r="D7582" s="43" t="s">
        <v>5197</v>
      </c>
      <c r="E7582" s="43"/>
      <c r="F7582" s="44" t="s">
        <v>1749</v>
      </c>
      <c r="G7582" s="44" t="s">
        <v>3553</v>
      </c>
      <c r="H7582" s="45">
        <v>500900</v>
      </c>
      <c r="I7582" s="45">
        <v>0</v>
      </c>
      <c r="J7582" s="45">
        <f t="shared" si="158"/>
        <v>500900</v>
      </c>
      <c r="K7582" s="45"/>
      <c r="L7582" s="49"/>
      <c r="M7582" s="44" t="s">
        <v>4388</v>
      </c>
      <c r="N7582" s="44" t="s">
        <v>4389</v>
      </c>
      <c r="O7582" s="44" t="s">
        <v>4390</v>
      </c>
      <c r="P7582" s="44" t="s">
        <v>4391</v>
      </c>
      <c r="Q7582" s="44" t="s">
        <v>4578</v>
      </c>
      <c r="R7582" s="44" t="s">
        <v>4579</v>
      </c>
      <c r="S7582" s="44" t="s">
        <v>4431</v>
      </c>
      <c r="T7582" s="44" t="s">
        <v>4426</v>
      </c>
      <c r="U7582" s="1" t="e">
        <f>VLOOKUP(T7582,[2]VAT!$A:$D,1,0)</f>
        <v>#N/A</v>
      </c>
      <c r="V7582" s="44" t="s">
        <v>4395</v>
      </c>
      <c r="W7582" s="44" t="s">
        <v>4387</v>
      </c>
      <c r="X7582" t="e">
        <f>VLOOKUP(T7582,[3]رکوردها!$A:$B,2,0)</f>
        <v>#N/A</v>
      </c>
      <c r="Y7582" t="e">
        <f>VLOOKUP(T7582,[3]رکوردها!$A:$D,4,0)</f>
        <v>#N/A</v>
      </c>
      <c r="Z7582" t="e">
        <f>VLOOKUP(T7582,[3]رکوردها!$A:$C,3,0)</f>
        <v>#N/A</v>
      </c>
      <c r="AA7582" t="e">
        <f>VLOOKUP(T7582,[3]رکوردها!$A:$F,6,0)</f>
        <v>#N/A</v>
      </c>
      <c r="AB7582" t="e">
        <f>VLOOKUP(T7582,[3]رکوردها!$A:$E,5,0)</f>
        <v>#N/A</v>
      </c>
    </row>
    <row r="7583" spans="1:28" hidden="1" x14ac:dyDescent="0.2">
      <c r="A7583" s="42">
        <v>174854</v>
      </c>
      <c r="B7583" s="42">
        <v>1590</v>
      </c>
      <c r="C7583" s="42">
        <v>1678</v>
      </c>
      <c r="D7583" s="43" t="s">
        <v>5197</v>
      </c>
      <c r="E7583" s="43"/>
      <c r="F7583" s="44" t="s">
        <v>1749</v>
      </c>
      <c r="G7583" s="44" t="s">
        <v>3554</v>
      </c>
      <c r="H7583" s="45">
        <v>3467257</v>
      </c>
      <c r="I7583" s="45">
        <v>0</v>
      </c>
      <c r="J7583" s="45">
        <f t="shared" si="158"/>
        <v>3467257</v>
      </c>
      <c r="K7583" s="45"/>
      <c r="L7583" s="49"/>
      <c r="M7583" s="44" t="s">
        <v>4388</v>
      </c>
      <c r="N7583" s="44" t="s">
        <v>4389</v>
      </c>
      <c r="O7583" s="44" t="s">
        <v>4390</v>
      </c>
      <c r="P7583" s="44" t="s">
        <v>4391</v>
      </c>
      <c r="Q7583" s="44" t="s">
        <v>4578</v>
      </c>
      <c r="R7583" s="44" t="s">
        <v>4579</v>
      </c>
      <c r="S7583" s="44" t="s">
        <v>4431</v>
      </c>
      <c r="T7583" s="44" t="s">
        <v>4426</v>
      </c>
      <c r="U7583" s="1" t="e">
        <f>VLOOKUP(T7583,[2]VAT!$A:$D,1,0)</f>
        <v>#N/A</v>
      </c>
      <c r="V7583" s="44" t="s">
        <v>4395</v>
      </c>
      <c r="W7583" s="44" t="s">
        <v>4387</v>
      </c>
      <c r="X7583" t="e">
        <f>VLOOKUP(T7583,[3]رکوردها!$A:$B,2,0)</f>
        <v>#N/A</v>
      </c>
      <c r="Y7583" t="e">
        <f>VLOOKUP(T7583,[3]رکوردها!$A:$D,4,0)</f>
        <v>#N/A</v>
      </c>
      <c r="Z7583" t="e">
        <f>VLOOKUP(T7583,[3]رکوردها!$A:$C,3,0)</f>
        <v>#N/A</v>
      </c>
      <c r="AA7583" t="e">
        <f>VLOOKUP(T7583,[3]رکوردها!$A:$F,6,0)</f>
        <v>#N/A</v>
      </c>
      <c r="AB7583" t="e">
        <f>VLOOKUP(T7583,[3]رکوردها!$A:$E,5,0)</f>
        <v>#N/A</v>
      </c>
    </row>
    <row r="7584" spans="1:28" hidden="1" x14ac:dyDescent="0.2">
      <c r="A7584" s="42">
        <v>174855</v>
      </c>
      <c r="B7584" s="42">
        <v>1590</v>
      </c>
      <c r="C7584" s="42">
        <v>1678</v>
      </c>
      <c r="D7584" s="43" t="s">
        <v>5197</v>
      </c>
      <c r="E7584" s="43"/>
      <c r="F7584" s="44" t="s">
        <v>1749</v>
      </c>
      <c r="G7584" s="44" t="s">
        <v>3555</v>
      </c>
      <c r="H7584" s="45">
        <v>1045128</v>
      </c>
      <c r="I7584" s="45">
        <v>0</v>
      </c>
      <c r="J7584" s="45">
        <f t="shared" si="158"/>
        <v>1045128</v>
      </c>
      <c r="K7584" s="45"/>
      <c r="L7584" s="49"/>
      <c r="M7584" s="44" t="s">
        <v>4388</v>
      </c>
      <c r="N7584" s="44" t="s">
        <v>4389</v>
      </c>
      <c r="O7584" s="44" t="s">
        <v>4390</v>
      </c>
      <c r="P7584" s="44" t="s">
        <v>4391</v>
      </c>
      <c r="Q7584" s="44" t="s">
        <v>4578</v>
      </c>
      <c r="R7584" s="44" t="s">
        <v>4579</v>
      </c>
      <c r="S7584" s="44" t="s">
        <v>4431</v>
      </c>
      <c r="T7584" s="44" t="s">
        <v>4426</v>
      </c>
      <c r="U7584" s="1" t="e">
        <f>VLOOKUP(T7584,[2]VAT!$A:$D,1,0)</f>
        <v>#N/A</v>
      </c>
      <c r="V7584" s="44" t="s">
        <v>4395</v>
      </c>
      <c r="W7584" s="44" t="s">
        <v>4387</v>
      </c>
      <c r="X7584" t="e">
        <f>VLOOKUP(T7584,[3]رکوردها!$A:$B,2,0)</f>
        <v>#N/A</v>
      </c>
      <c r="Y7584" t="e">
        <f>VLOOKUP(T7584,[3]رکوردها!$A:$D,4,0)</f>
        <v>#N/A</v>
      </c>
      <c r="Z7584" t="e">
        <f>VLOOKUP(T7584,[3]رکوردها!$A:$C,3,0)</f>
        <v>#N/A</v>
      </c>
      <c r="AA7584" t="e">
        <f>VLOOKUP(T7584,[3]رکوردها!$A:$F,6,0)</f>
        <v>#N/A</v>
      </c>
      <c r="AB7584" t="e">
        <f>VLOOKUP(T7584,[3]رکوردها!$A:$E,5,0)</f>
        <v>#N/A</v>
      </c>
    </row>
    <row r="7585" spans="1:28" hidden="1" x14ac:dyDescent="0.2">
      <c r="A7585" s="42">
        <v>174856</v>
      </c>
      <c r="B7585" s="42">
        <v>1590</v>
      </c>
      <c r="C7585" s="42">
        <v>1678</v>
      </c>
      <c r="D7585" s="43" t="s">
        <v>5197</v>
      </c>
      <c r="E7585" s="43"/>
      <c r="F7585" s="44" t="s">
        <v>1749</v>
      </c>
      <c r="G7585" s="44" t="s">
        <v>3556</v>
      </c>
      <c r="H7585" s="45">
        <v>1153665</v>
      </c>
      <c r="I7585" s="45">
        <v>0</v>
      </c>
      <c r="J7585" s="45">
        <f t="shared" si="158"/>
        <v>1153665</v>
      </c>
      <c r="K7585" s="45"/>
      <c r="L7585" s="49"/>
      <c r="M7585" s="44" t="s">
        <v>4388</v>
      </c>
      <c r="N7585" s="44" t="s">
        <v>4389</v>
      </c>
      <c r="O7585" s="44" t="s">
        <v>4390</v>
      </c>
      <c r="P7585" s="44" t="s">
        <v>4391</v>
      </c>
      <c r="Q7585" s="44" t="s">
        <v>4578</v>
      </c>
      <c r="R7585" s="44" t="s">
        <v>4579</v>
      </c>
      <c r="S7585" s="44" t="s">
        <v>4431</v>
      </c>
      <c r="T7585" s="44" t="s">
        <v>4426</v>
      </c>
      <c r="U7585" s="1" t="e">
        <f>VLOOKUP(T7585,[2]VAT!$A:$D,1,0)</f>
        <v>#N/A</v>
      </c>
      <c r="V7585" s="44" t="s">
        <v>4395</v>
      </c>
      <c r="W7585" s="44" t="s">
        <v>4387</v>
      </c>
      <c r="X7585" t="e">
        <f>VLOOKUP(T7585,[3]رکوردها!$A:$B,2,0)</f>
        <v>#N/A</v>
      </c>
      <c r="Y7585" t="e">
        <f>VLOOKUP(T7585,[3]رکوردها!$A:$D,4,0)</f>
        <v>#N/A</v>
      </c>
      <c r="Z7585" t="e">
        <f>VLOOKUP(T7585,[3]رکوردها!$A:$C,3,0)</f>
        <v>#N/A</v>
      </c>
      <c r="AA7585" t="e">
        <f>VLOOKUP(T7585,[3]رکوردها!$A:$F,6,0)</f>
        <v>#N/A</v>
      </c>
      <c r="AB7585" t="e">
        <f>VLOOKUP(T7585,[3]رکوردها!$A:$E,5,0)</f>
        <v>#N/A</v>
      </c>
    </row>
    <row r="7586" spans="1:28" hidden="1" x14ac:dyDescent="0.2">
      <c r="A7586" s="42">
        <v>174858</v>
      </c>
      <c r="B7586" s="42">
        <v>1590</v>
      </c>
      <c r="C7586" s="42">
        <v>1678</v>
      </c>
      <c r="D7586" s="43" t="s">
        <v>5197</v>
      </c>
      <c r="E7586" s="43"/>
      <c r="F7586" s="44" t="s">
        <v>1749</v>
      </c>
      <c r="G7586" s="44" t="s">
        <v>3557</v>
      </c>
      <c r="H7586" s="45">
        <v>358183</v>
      </c>
      <c r="I7586" s="45">
        <v>0</v>
      </c>
      <c r="J7586" s="45">
        <f t="shared" si="158"/>
        <v>358183</v>
      </c>
      <c r="K7586" s="45"/>
      <c r="L7586" s="49"/>
      <c r="M7586" s="44" t="s">
        <v>4388</v>
      </c>
      <c r="N7586" s="44" t="s">
        <v>4389</v>
      </c>
      <c r="O7586" s="44" t="s">
        <v>4390</v>
      </c>
      <c r="P7586" s="44" t="s">
        <v>4391</v>
      </c>
      <c r="Q7586" s="44" t="s">
        <v>4578</v>
      </c>
      <c r="R7586" s="44" t="s">
        <v>4579</v>
      </c>
      <c r="S7586" s="44" t="s">
        <v>4431</v>
      </c>
      <c r="T7586" s="44" t="s">
        <v>4426</v>
      </c>
      <c r="U7586" s="1" t="e">
        <f>VLOOKUP(T7586,[2]VAT!$A:$D,1,0)</f>
        <v>#N/A</v>
      </c>
      <c r="V7586" s="44" t="s">
        <v>4395</v>
      </c>
      <c r="W7586" s="44" t="s">
        <v>4387</v>
      </c>
      <c r="X7586" t="e">
        <f>VLOOKUP(T7586,[3]رکوردها!$A:$B,2,0)</f>
        <v>#N/A</v>
      </c>
      <c r="Y7586" t="e">
        <f>VLOOKUP(T7586,[3]رکوردها!$A:$D,4,0)</f>
        <v>#N/A</v>
      </c>
      <c r="Z7586" t="e">
        <f>VLOOKUP(T7586,[3]رکوردها!$A:$C,3,0)</f>
        <v>#N/A</v>
      </c>
      <c r="AA7586" t="e">
        <f>VLOOKUP(T7586,[3]رکوردها!$A:$F,6,0)</f>
        <v>#N/A</v>
      </c>
      <c r="AB7586" t="e">
        <f>VLOOKUP(T7586,[3]رکوردها!$A:$E,5,0)</f>
        <v>#N/A</v>
      </c>
    </row>
    <row r="7587" spans="1:28" hidden="1" x14ac:dyDescent="0.2">
      <c r="A7587" s="42">
        <v>174860</v>
      </c>
      <c r="B7587" s="42">
        <v>1614</v>
      </c>
      <c r="C7587" s="42">
        <v>1679</v>
      </c>
      <c r="D7587" s="43" t="s">
        <v>5197</v>
      </c>
      <c r="E7587" s="43"/>
      <c r="F7587" s="44" t="s">
        <v>350</v>
      </c>
      <c r="G7587" s="44" t="s">
        <v>4595</v>
      </c>
      <c r="H7587" s="45">
        <v>83994896</v>
      </c>
      <c r="I7587" s="45">
        <v>0</v>
      </c>
      <c r="J7587" s="45">
        <f t="shared" si="158"/>
        <v>83994896</v>
      </c>
      <c r="K7587" s="45"/>
      <c r="L7587" s="49"/>
      <c r="M7587" s="44" t="s">
        <v>4388</v>
      </c>
      <c r="N7587" s="44" t="s">
        <v>4389</v>
      </c>
      <c r="O7587" s="44" t="s">
        <v>4390</v>
      </c>
      <c r="P7587" s="44" t="s">
        <v>4391</v>
      </c>
      <c r="Q7587" s="44" t="s">
        <v>4596</v>
      </c>
      <c r="R7587" s="44" t="s">
        <v>4597</v>
      </c>
      <c r="S7587" s="44" t="s">
        <v>4431</v>
      </c>
      <c r="T7587" s="44" t="s">
        <v>4426</v>
      </c>
      <c r="U7587" s="1" t="e">
        <f>VLOOKUP(T7587,[2]VAT!$A:$D,1,0)</f>
        <v>#N/A</v>
      </c>
      <c r="V7587" s="44" t="s">
        <v>4395</v>
      </c>
      <c r="W7587" s="44" t="s">
        <v>4387</v>
      </c>
      <c r="X7587" t="e">
        <f>VLOOKUP(T7587,[3]رکوردها!$A:$B,2,0)</f>
        <v>#N/A</v>
      </c>
      <c r="Y7587" t="e">
        <f>VLOOKUP(T7587,[3]رکوردها!$A:$D,4,0)</f>
        <v>#N/A</v>
      </c>
      <c r="Z7587" t="e">
        <f>VLOOKUP(T7587,[3]رکوردها!$A:$C,3,0)</f>
        <v>#N/A</v>
      </c>
      <c r="AA7587" t="e">
        <f>VLOOKUP(T7587,[3]رکوردها!$A:$F,6,0)</f>
        <v>#N/A</v>
      </c>
      <c r="AB7587" t="e">
        <f>VLOOKUP(T7587,[3]رکوردها!$A:$E,5,0)</f>
        <v>#N/A</v>
      </c>
    </row>
    <row r="7588" spans="1:28" hidden="1" x14ac:dyDescent="0.2">
      <c r="A7588" s="42">
        <v>174861</v>
      </c>
      <c r="B7588" s="42">
        <v>1614</v>
      </c>
      <c r="C7588" s="42">
        <v>1679</v>
      </c>
      <c r="D7588" s="43" t="s">
        <v>5197</v>
      </c>
      <c r="E7588" s="43"/>
      <c r="F7588" s="44" t="s">
        <v>350</v>
      </c>
      <c r="G7588" s="44" t="s">
        <v>3383</v>
      </c>
      <c r="H7588" s="45">
        <v>1609104</v>
      </c>
      <c r="I7588" s="45">
        <v>0</v>
      </c>
      <c r="J7588" s="45">
        <f t="shared" si="158"/>
        <v>1609104</v>
      </c>
      <c r="K7588" s="45"/>
      <c r="L7588" s="49"/>
      <c r="M7588" s="44" t="s">
        <v>4388</v>
      </c>
      <c r="N7588" s="44" t="s">
        <v>4389</v>
      </c>
      <c r="O7588" s="44" t="s">
        <v>4390</v>
      </c>
      <c r="P7588" s="44" t="s">
        <v>4391</v>
      </c>
      <c r="Q7588" s="44" t="s">
        <v>4596</v>
      </c>
      <c r="R7588" s="44" t="s">
        <v>4597</v>
      </c>
      <c r="S7588" s="44" t="s">
        <v>4431</v>
      </c>
      <c r="T7588" s="44" t="s">
        <v>4426</v>
      </c>
      <c r="U7588" s="1" t="e">
        <f>VLOOKUP(T7588,[2]VAT!$A:$D,1,0)</f>
        <v>#N/A</v>
      </c>
      <c r="V7588" s="44" t="s">
        <v>4395</v>
      </c>
      <c r="W7588" s="44" t="s">
        <v>4387</v>
      </c>
      <c r="X7588" t="e">
        <f>VLOOKUP(T7588,[3]رکوردها!$A:$B,2,0)</f>
        <v>#N/A</v>
      </c>
      <c r="Y7588" t="e">
        <f>VLOOKUP(T7588,[3]رکوردها!$A:$D,4,0)</f>
        <v>#N/A</v>
      </c>
      <c r="Z7588" t="e">
        <f>VLOOKUP(T7588,[3]رکوردها!$A:$C,3,0)</f>
        <v>#N/A</v>
      </c>
      <c r="AA7588" t="e">
        <f>VLOOKUP(T7588,[3]رکوردها!$A:$F,6,0)</f>
        <v>#N/A</v>
      </c>
      <c r="AB7588" t="e">
        <f>VLOOKUP(T7588,[3]رکوردها!$A:$E,5,0)</f>
        <v>#N/A</v>
      </c>
    </row>
    <row r="7589" spans="1:28" hidden="1" x14ac:dyDescent="0.2">
      <c r="A7589" s="42">
        <v>141852</v>
      </c>
      <c r="B7589" s="42">
        <v>1216</v>
      </c>
      <c r="C7589" s="42">
        <v>1265</v>
      </c>
      <c r="D7589" s="43" t="s">
        <v>5197</v>
      </c>
      <c r="E7589" s="43"/>
      <c r="F7589" s="44" t="s">
        <v>1149</v>
      </c>
      <c r="G7589" s="44" t="s">
        <v>4598</v>
      </c>
      <c r="H7589" s="45">
        <v>1535000</v>
      </c>
      <c r="I7589" s="45">
        <v>0</v>
      </c>
      <c r="J7589" s="45">
        <f t="shared" si="158"/>
        <v>1535000</v>
      </c>
      <c r="K7589" s="45"/>
      <c r="L7589" s="49"/>
      <c r="M7589" s="44" t="s">
        <v>4388</v>
      </c>
      <c r="N7589" s="44" t="s">
        <v>4389</v>
      </c>
      <c r="O7589" s="44" t="s">
        <v>4390</v>
      </c>
      <c r="P7589" s="44" t="s">
        <v>4391</v>
      </c>
      <c r="Q7589" s="44" t="s">
        <v>4599</v>
      </c>
      <c r="R7589" s="44" t="s">
        <v>4600</v>
      </c>
      <c r="S7589" s="44" t="s">
        <v>4431</v>
      </c>
      <c r="T7589" s="44" t="s">
        <v>4426</v>
      </c>
      <c r="U7589" s="1" t="e">
        <f>VLOOKUP(T7589,[2]VAT!$A:$D,1,0)</f>
        <v>#N/A</v>
      </c>
      <c r="V7589" s="44" t="s">
        <v>4395</v>
      </c>
      <c r="W7589" s="44" t="s">
        <v>4387</v>
      </c>
      <c r="X7589" t="e">
        <f>VLOOKUP(T7589,[3]رکوردها!$A:$B,2,0)</f>
        <v>#N/A</v>
      </c>
      <c r="Y7589" t="e">
        <f>VLOOKUP(T7589,[3]رکوردها!$A:$D,4,0)</f>
        <v>#N/A</v>
      </c>
      <c r="Z7589" t="e">
        <f>VLOOKUP(T7589,[3]رکوردها!$A:$C,3,0)</f>
        <v>#N/A</v>
      </c>
      <c r="AA7589" t="e">
        <f>VLOOKUP(T7589,[3]رکوردها!$A:$F,6,0)</f>
        <v>#N/A</v>
      </c>
      <c r="AB7589" t="e">
        <f>VLOOKUP(T7589,[3]رکوردها!$A:$E,5,0)</f>
        <v>#N/A</v>
      </c>
    </row>
    <row r="7590" spans="1:28" hidden="1" x14ac:dyDescent="0.2">
      <c r="A7590" s="42">
        <v>173511</v>
      </c>
      <c r="B7590" s="42">
        <v>1465</v>
      </c>
      <c r="C7590" s="42">
        <v>1565</v>
      </c>
      <c r="D7590" s="43" t="s">
        <v>5197</v>
      </c>
      <c r="E7590" s="43"/>
      <c r="F7590" s="44" t="s">
        <v>2279</v>
      </c>
      <c r="G7590" s="44" t="s">
        <v>4601</v>
      </c>
      <c r="H7590" s="45">
        <v>1203772</v>
      </c>
      <c r="I7590" s="45">
        <v>0</v>
      </c>
      <c r="J7590" s="45">
        <f t="shared" si="158"/>
        <v>1203772</v>
      </c>
      <c r="K7590" s="45"/>
      <c r="L7590" s="49"/>
      <c r="M7590" s="44" t="s">
        <v>4388</v>
      </c>
      <c r="N7590" s="44" t="s">
        <v>4389</v>
      </c>
      <c r="O7590" s="44" t="s">
        <v>4390</v>
      </c>
      <c r="P7590" s="44" t="s">
        <v>4391</v>
      </c>
      <c r="Q7590" s="44" t="s">
        <v>4599</v>
      </c>
      <c r="R7590" s="44" t="s">
        <v>4600</v>
      </c>
      <c r="S7590" s="44" t="s">
        <v>4431</v>
      </c>
      <c r="T7590" s="44" t="s">
        <v>4426</v>
      </c>
      <c r="U7590" s="1" t="e">
        <f>VLOOKUP(T7590,[2]VAT!$A:$D,1,0)</f>
        <v>#N/A</v>
      </c>
      <c r="V7590" s="44" t="s">
        <v>4395</v>
      </c>
      <c r="W7590" s="44" t="s">
        <v>4387</v>
      </c>
      <c r="X7590" t="e">
        <f>VLOOKUP(T7590,[3]رکوردها!$A:$B,2,0)</f>
        <v>#N/A</v>
      </c>
      <c r="Y7590" t="e">
        <f>VLOOKUP(T7590,[3]رکوردها!$A:$D,4,0)</f>
        <v>#N/A</v>
      </c>
      <c r="Z7590" t="e">
        <f>VLOOKUP(T7590,[3]رکوردها!$A:$C,3,0)</f>
        <v>#N/A</v>
      </c>
      <c r="AA7590" t="e">
        <f>VLOOKUP(T7590,[3]رکوردها!$A:$F,6,0)</f>
        <v>#N/A</v>
      </c>
      <c r="AB7590" t="e">
        <f>VLOOKUP(T7590,[3]رکوردها!$A:$E,5,0)</f>
        <v>#N/A</v>
      </c>
    </row>
    <row r="7591" spans="1:28" hidden="1" x14ac:dyDescent="0.2">
      <c r="A7591" s="42">
        <v>173512</v>
      </c>
      <c r="B7591" s="42">
        <v>1465</v>
      </c>
      <c r="C7591" s="42">
        <v>1565</v>
      </c>
      <c r="D7591" s="43" t="s">
        <v>5197</v>
      </c>
      <c r="E7591" s="43"/>
      <c r="F7591" s="44" t="s">
        <v>2279</v>
      </c>
      <c r="G7591" s="44" t="s">
        <v>4171</v>
      </c>
      <c r="H7591" s="45">
        <v>162228</v>
      </c>
      <c r="I7591" s="45">
        <v>0</v>
      </c>
      <c r="J7591" s="45">
        <f t="shared" si="158"/>
        <v>162228</v>
      </c>
      <c r="K7591" s="45"/>
      <c r="L7591" s="49"/>
      <c r="M7591" s="44" t="s">
        <v>4388</v>
      </c>
      <c r="N7591" s="44" t="s">
        <v>4389</v>
      </c>
      <c r="O7591" s="44" t="s">
        <v>4390</v>
      </c>
      <c r="P7591" s="44" t="s">
        <v>4391</v>
      </c>
      <c r="Q7591" s="44" t="s">
        <v>4599</v>
      </c>
      <c r="R7591" s="44" t="s">
        <v>4600</v>
      </c>
      <c r="S7591" s="44" t="s">
        <v>4431</v>
      </c>
      <c r="T7591" s="44" t="s">
        <v>4426</v>
      </c>
      <c r="U7591" s="1" t="e">
        <f>VLOOKUP(T7591,[2]VAT!$A:$D,1,0)</f>
        <v>#N/A</v>
      </c>
      <c r="V7591" s="44" t="s">
        <v>4395</v>
      </c>
      <c r="W7591" s="44" t="s">
        <v>4387</v>
      </c>
      <c r="X7591" t="e">
        <f>VLOOKUP(T7591,[3]رکوردها!$A:$B,2,0)</f>
        <v>#N/A</v>
      </c>
      <c r="Y7591" t="e">
        <f>VLOOKUP(T7591,[3]رکوردها!$A:$D,4,0)</f>
        <v>#N/A</v>
      </c>
      <c r="Z7591" t="e">
        <f>VLOOKUP(T7591,[3]رکوردها!$A:$C,3,0)</f>
        <v>#N/A</v>
      </c>
      <c r="AA7591" t="e">
        <f>VLOOKUP(T7591,[3]رکوردها!$A:$F,6,0)</f>
        <v>#N/A</v>
      </c>
      <c r="AB7591" t="e">
        <f>VLOOKUP(T7591,[3]رکوردها!$A:$E,5,0)</f>
        <v>#N/A</v>
      </c>
    </row>
    <row r="7592" spans="1:28" hidden="1" x14ac:dyDescent="0.2">
      <c r="A7592" s="42">
        <v>147191</v>
      </c>
      <c r="B7592" s="42">
        <v>1359</v>
      </c>
      <c r="C7592" s="42">
        <v>1458</v>
      </c>
      <c r="D7592" s="43" t="s">
        <v>5197</v>
      </c>
      <c r="E7592" s="43"/>
      <c r="F7592" s="44" t="s">
        <v>489</v>
      </c>
      <c r="G7592" s="44" t="s">
        <v>4602</v>
      </c>
      <c r="H7592" s="45">
        <v>40000000</v>
      </c>
      <c r="I7592" s="45">
        <v>0</v>
      </c>
      <c r="J7592" s="45">
        <f t="shared" si="158"/>
        <v>40000000</v>
      </c>
      <c r="K7592" s="45"/>
      <c r="L7592" s="49"/>
      <c r="M7592" s="44" t="s">
        <v>4388</v>
      </c>
      <c r="N7592" s="44" t="s">
        <v>4389</v>
      </c>
      <c r="O7592" s="44" t="s">
        <v>4427</v>
      </c>
      <c r="P7592" s="44" t="s">
        <v>4428</v>
      </c>
      <c r="Q7592" s="44" t="s">
        <v>4571</v>
      </c>
      <c r="R7592" s="44" t="s">
        <v>4572</v>
      </c>
      <c r="S7592" s="44" t="s">
        <v>4431</v>
      </c>
      <c r="T7592" s="44" t="s">
        <v>4426</v>
      </c>
      <c r="U7592" s="1" t="e">
        <f>VLOOKUP(T7592,[2]VAT!$A:$D,1,0)</f>
        <v>#N/A</v>
      </c>
      <c r="V7592" s="44" t="s">
        <v>4395</v>
      </c>
      <c r="W7592" s="44" t="s">
        <v>4387</v>
      </c>
      <c r="X7592" t="e">
        <f>VLOOKUP(T7592,[3]رکوردها!$A:$B,2,0)</f>
        <v>#N/A</v>
      </c>
      <c r="Y7592" t="e">
        <f>VLOOKUP(T7592,[3]رکوردها!$A:$D,4,0)</f>
        <v>#N/A</v>
      </c>
      <c r="Z7592" t="e">
        <f>VLOOKUP(T7592,[3]رکوردها!$A:$C,3,0)</f>
        <v>#N/A</v>
      </c>
      <c r="AA7592" t="e">
        <f>VLOOKUP(T7592,[3]رکوردها!$A:$F,6,0)</f>
        <v>#N/A</v>
      </c>
      <c r="AB7592" t="e">
        <f>VLOOKUP(T7592,[3]رکوردها!$A:$E,5,0)</f>
        <v>#N/A</v>
      </c>
    </row>
    <row r="7593" spans="1:28" hidden="1" x14ac:dyDescent="0.2">
      <c r="A7593" s="42">
        <v>147192</v>
      </c>
      <c r="B7593" s="42">
        <v>1359</v>
      </c>
      <c r="C7593" s="42">
        <v>1458</v>
      </c>
      <c r="D7593" s="43" t="s">
        <v>5197</v>
      </c>
      <c r="E7593" s="43"/>
      <c r="F7593" s="44" t="s">
        <v>489</v>
      </c>
      <c r="G7593" s="44" t="s">
        <v>4603</v>
      </c>
      <c r="H7593" s="45">
        <v>5993620</v>
      </c>
      <c r="I7593" s="45">
        <v>0</v>
      </c>
      <c r="J7593" s="45">
        <f t="shared" si="158"/>
        <v>5993620</v>
      </c>
      <c r="K7593" s="45"/>
      <c r="L7593" s="49"/>
      <c r="M7593" s="44" t="s">
        <v>4388</v>
      </c>
      <c r="N7593" s="44" t="s">
        <v>4389</v>
      </c>
      <c r="O7593" s="44" t="s">
        <v>4427</v>
      </c>
      <c r="P7593" s="44" t="s">
        <v>4428</v>
      </c>
      <c r="Q7593" s="44" t="s">
        <v>4571</v>
      </c>
      <c r="R7593" s="44" t="s">
        <v>4572</v>
      </c>
      <c r="S7593" s="44" t="s">
        <v>4431</v>
      </c>
      <c r="T7593" s="44" t="s">
        <v>4426</v>
      </c>
      <c r="U7593" s="1" t="e">
        <f>VLOOKUP(T7593,[2]VAT!$A:$D,1,0)</f>
        <v>#N/A</v>
      </c>
      <c r="V7593" s="44" t="s">
        <v>4395</v>
      </c>
      <c r="W7593" s="44" t="s">
        <v>4387</v>
      </c>
      <c r="X7593" t="e">
        <f>VLOOKUP(T7593,[3]رکوردها!$A:$B,2,0)</f>
        <v>#N/A</v>
      </c>
      <c r="Y7593" t="e">
        <f>VLOOKUP(T7593,[3]رکوردها!$A:$D,4,0)</f>
        <v>#N/A</v>
      </c>
      <c r="Z7593" t="e">
        <f>VLOOKUP(T7593,[3]رکوردها!$A:$C,3,0)</f>
        <v>#N/A</v>
      </c>
      <c r="AA7593" t="e">
        <f>VLOOKUP(T7593,[3]رکوردها!$A:$F,6,0)</f>
        <v>#N/A</v>
      </c>
      <c r="AB7593" t="e">
        <f>VLOOKUP(T7593,[3]رکوردها!$A:$E,5,0)</f>
        <v>#N/A</v>
      </c>
    </row>
    <row r="7594" spans="1:28" hidden="1" x14ac:dyDescent="0.2">
      <c r="A7594" s="42">
        <v>147193</v>
      </c>
      <c r="B7594" s="42">
        <v>1359</v>
      </c>
      <c r="C7594" s="42">
        <v>1458</v>
      </c>
      <c r="D7594" s="43" t="s">
        <v>5197</v>
      </c>
      <c r="E7594" s="43"/>
      <c r="F7594" s="44" t="s">
        <v>489</v>
      </c>
      <c r="G7594" s="44" t="s">
        <v>4604</v>
      </c>
      <c r="H7594" s="45">
        <v>9500000</v>
      </c>
      <c r="I7594" s="45">
        <v>0</v>
      </c>
      <c r="J7594" s="45">
        <f t="shared" si="158"/>
        <v>9500000</v>
      </c>
      <c r="K7594" s="45"/>
      <c r="L7594" s="49"/>
      <c r="M7594" s="44" t="s">
        <v>4388</v>
      </c>
      <c r="N7594" s="44" t="s">
        <v>4389</v>
      </c>
      <c r="O7594" s="44" t="s">
        <v>4427</v>
      </c>
      <c r="P7594" s="44" t="s">
        <v>4428</v>
      </c>
      <c r="Q7594" s="44" t="s">
        <v>4571</v>
      </c>
      <c r="R7594" s="44" t="s">
        <v>4572</v>
      </c>
      <c r="S7594" s="44" t="s">
        <v>4431</v>
      </c>
      <c r="T7594" s="44" t="s">
        <v>4426</v>
      </c>
      <c r="U7594" s="1" t="e">
        <f>VLOOKUP(T7594,[2]VAT!$A:$D,1,0)</f>
        <v>#N/A</v>
      </c>
      <c r="V7594" s="44" t="s">
        <v>4395</v>
      </c>
      <c r="W7594" s="44" t="s">
        <v>4387</v>
      </c>
      <c r="X7594" t="e">
        <f>VLOOKUP(T7594,[3]رکوردها!$A:$B,2,0)</f>
        <v>#N/A</v>
      </c>
      <c r="Y7594" t="e">
        <f>VLOOKUP(T7594,[3]رکوردها!$A:$D,4,0)</f>
        <v>#N/A</v>
      </c>
      <c r="Z7594" t="e">
        <f>VLOOKUP(T7594,[3]رکوردها!$A:$C,3,0)</f>
        <v>#N/A</v>
      </c>
      <c r="AA7594" t="e">
        <f>VLOOKUP(T7594,[3]رکوردها!$A:$F,6,0)</f>
        <v>#N/A</v>
      </c>
      <c r="AB7594" t="e">
        <f>VLOOKUP(T7594,[3]رکوردها!$A:$E,5,0)</f>
        <v>#N/A</v>
      </c>
    </row>
    <row r="7595" spans="1:28" hidden="1" x14ac:dyDescent="0.2">
      <c r="A7595" s="42">
        <v>147130</v>
      </c>
      <c r="B7595" s="42">
        <v>1399</v>
      </c>
      <c r="C7595" s="42">
        <v>1454</v>
      </c>
      <c r="D7595" s="43" t="s">
        <v>5197</v>
      </c>
      <c r="E7595" s="43"/>
      <c r="F7595" s="44" t="s">
        <v>1737</v>
      </c>
      <c r="G7595" s="44" t="s">
        <v>4605</v>
      </c>
      <c r="H7595" s="45">
        <v>700000</v>
      </c>
      <c r="I7595" s="45">
        <v>0</v>
      </c>
      <c r="J7595" s="45">
        <f t="shared" si="158"/>
        <v>700000</v>
      </c>
      <c r="K7595" s="45"/>
      <c r="L7595" s="49"/>
      <c r="M7595" s="44" t="s">
        <v>4388</v>
      </c>
      <c r="N7595" s="44" t="s">
        <v>4389</v>
      </c>
      <c r="O7595" s="44" t="s">
        <v>4427</v>
      </c>
      <c r="P7595" s="44" t="s">
        <v>4428</v>
      </c>
      <c r="Q7595" s="44" t="s">
        <v>4571</v>
      </c>
      <c r="R7595" s="44" t="s">
        <v>4572</v>
      </c>
      <c r="S7595" s="44" t="s">
        <v>4431</v>
      </c>
      <c r="T7595" s="44" t="s">
        <v>4426</v>
      </c>
      <c r="U7595" s="1" t="e">
        <f>VLOOKUP(T7595,[2]VAT!$A:$D,1,0)</f>
        <v>#N/A</v>
      </c>
      <c r="V7595" s="44" t="s">
        <v>4395</v>
      </c>
      <c r="W7595" s="44" t="s">
        <v>4387</v>
      </c>
      <c r="X7595" t="e">
        <f>VLOOKUP(T7595,[3]رکوردها!$A:$B,2,0)</f>
        <v>#N/A</v>
      </c>
      <c r="Y7595" t="e">
        <f>VLOOKUP(T7595,[3]رکوردها!$A:$D,4,0)</f>
        <v>#N/A</v>
      </c>
      <c r="Z7595" t="e">
        <f>VLOOKUP(T7595,[3]رکوردها!$A:$C,3,0)</f>
        <v>#N/A</v>
      </c>
      <c r="AA7595" t="e">
        <f>VLOOKUP(T7595,[3]رکوردها!$A:$F,6,0)</f>
        <v>#N/A</v>
      </c>
      <c r="AB7595" t="e">
        <f>VLOOKUP(T7595,[3]رکوردها!$A:$E,5,0)</f>
        <v>#N/A</v>
      </c>
    </row>
    <row r="7596" spans="1:28" hidden="1" x14ac:dyDescent="0.2">
      <c r="A7596" s="42">
        <v>147182</v>
      </c>
      <c r="B7596" s="42">
        <v>1425</v>
      </c>
      <c r="C7596" s="42">
        <v>1457</v>
      </c>
      <c r="D7596" s="43" t="s">
        <v>5197</v>
      </c>
      <c r="E7596" s="43"/>
      <c r="F7596" s="44" t="s">
        <v>582</v>
      </c>
      <c r="G7596" s="44" t="s">
        <v>4606</v>
      </c>
      <c r="H7596" s="45">
        <v>7900000</v>
      </c>
      <c r="I7596" s="45">
        <v>0</v>
      </c>
      <c r="J7596" s="45">
        <f t="shared" si="158"/>
        <v>7900000</v>
      </c>
      <c r="K7596" s="45"/>
      <c r="L7596" s="49"/>
      <c r="M7596" s="44" t="s">
        <v>4388</v>
      </c>
      <c r="N7596" s="44" t="s">
        <v>4389</v>
      </c>
      <c r="O7596" s="44" t="s">
        <v>4427</v>
      </c>
      <c r="P7596" s="44" t="s">
        <v>4428</v>
      </c>
      <c r="Q7596" s="44" t="s">
        <v>4571</v>
      </c>
      <c r="R7596" s="44" t="s">
        <v>4572</v>
      </c>
      <c r="S7596" s="44" t="s">
        <v>4431</v>
      </c>
      <c r="T7596" s="44" t="s">
        <v>4426</v>
      </c>
      <c r="U7596" s="1" t="e">
        <f>VLOOKUP(T7596,[2]VAT!$A:$D,1,0)</f>
        <v>#N/A</v>
      </c>
      <c r="V7596" s="44" t="s">
        <v>4395</v>
      </c>
      <c r="W7596" s="44" t="s">
        <v>4387</v>
      </c>
      <c r="X7596" t="e">
        <f>VLOOKUP(T7596,[3]رکوردها!$A:$B,2,0)</f>
        <v>#N/A</v>
      </c>
      <c r="Y7596" t="e">
        <f>VLOOKUP(T7596,[3]رکوردها!$A:$D,4,0)</f>
        <v>#N/A</v>
      </c>
      <c r="Z7596" t="e">
        <f>VLOOKUP(T7596,[3]رکوردها!$A:$C,3,0)</f>
        <v>#N/A</v>
      </c>
      <c r="AA7596" t="e">
        <f>VLOOKUP(T7596,[3]رکوردها!$A:$F,6,0)</f>
        <v>#N/A</v>
      </c>
      <c r="AB7596" t="e">
        <f>VLOOKUP(T7596,[3]رکوردها!$A:$E,5,0)</f>
        <v>#N/A</v>
      </c>
    </row>
    <row r="7597" spans="1:28" hidden="1" x14ac:dyDescent="0.2">
      <c r="A7597" s="42">
        <v>147185</v>
      </c>
      <c r="B7597" s="42">
        <v>1425</v>
      </c>
      <c r="C7597" s="42">
        <v>1457</v>
      </c>
      <c r="D7597" s="43" t="s">
        <v>5197</v>
      </c>
      <c r="E7597" s="43"/>
      <c r="F7597" s="44" t="s">
        <v>582</v>
      </c>
      <c r="G7597" s="44" t="s">
        <v>4607</v>
      </c>
      <c r="H7597" s="45">
        <v>4500000</v>
      </c>
      <c r="I7597" s="45">
        <v>0</v>
      </c>
      <c r="J7597" s="45">
        <f t="shared" si="158"/>
        <v>4500000</v>
      </c>
      <c r="K7597" s="45"/>
      <c r="L7597" s="49"/>
      <c r="M7597" s="44" t="s">
        <v>4388</v>
      </c>
      <c r="N7597" s="44" t="s">
        <v>4389</v>
      </c>
      <c r="O7597" s="44" t="s">
        <v>4427</v>
      </c>
      <c r="P7597" s="44" t="s">
        <v>4428</v>
      </c>
      <c r="Q7597" s="44" t="s">
        <v>4571</v>
      </c>
      <c r="R7597" s="44" t="s">
        <v>4572</v>
      </c>
      <c r="S7597" s="44" t="s">
        <v>4431</v>
      </c>
      <c r="T7597" s="44" t="s">
        <v>4426</v>
      </c>
      <c r="U7597" s="1" t="e">
        <f>VLOOKUP(T7597,[2]VAT!$A:$D,1,0)</f>
        <v>#N/A</v>
      </c>
      <c r="V7597" s="44" t="s">
        <v>4395</v>
      </c>
      <c r="W7597" s="44" t="s">
        <v>4387</v>
      </c>
      <c r="X7597" t="e">
        <f>VLOOKUP(T7597,[3]رکوردها!$A:$B,2,0)</f>
        <v>#N/A</v>
      </c>
      <c r="Y7597" t="e">
        <f>VLOOKUP(T7597,[3]رکوردها!$A:$D,4,0)</f>
        <v>#N/A</v>
      </c>
      <c r="Z7597" t="e">
        <f>VLOOKUP(T7597,[3]رکوردها!$A:$C,3,0)</f>
        <v>#N/A</v>
      </c>
      <c r="AA7597" t="e">
        <f>VLOOKUP(T7597,[3]رکوردها!$A:$F,6,0)</f>
        <v>#N/A</v>
      </c>
      <c r="AB7597" t="e">
        <f>VLOOKUP(T7597,[3]رکوردها!$A:$E,5,0)</f>
        <v>#N/A</v>
      </c>
    </row>
    <row r="7598" spans="1:28" hidden="1" x14ac:dyDescent="0.2">
      <c r="A7598" s="42">
        <v>173505</v>
      </c>
      <c r="B7598" s="42">
        <v>1465</v>
      </c>
      <c r="C7598" s="42">
        <v>1565</v>
      </c>
      <c r="D7598" s="43" t="s">
        <v>5197</v>
      </c>
      <c r="E7598" s="43"/>
      <c r="F7598" s="44" t="s">
        <v>2279</v>
      </c>
      <c r="G7598" s="44" t="s">
        <v>4608</v>
      </c>
      <c r="H7598" s="45">
        <v>500000</v>
      </c>
      <c r="I7598" s="45">
        <v>0</v>
      </c>
      <c r="J7598" s="45">
        <f t="shared" si="158"/>
        <v>500000</v>
      </c>
      <c r="K7598" s="45"/>
      <c r="L7598" s="49"/>
      <c r="M7598" s="44" t="s">
        <v>4388</v>
      </c>
      <c r="N7598" s="44" t="s">
        <v>4389</v>
      </c>
      <c r="O7598" s="44" t="s">
        <v>4427</v>
      </c>
      <c r="P7598" s="44" t="s">
        <v>4428</v>
      </c>
      <c r="Q7598" s="44" t="s">
        <v>4571</v>
      </c>
      <c r="R7598" s="44" t="s">
        <v>4572</v>
      </c>
      <c r="S7598" s="44" t="s">
        <v>4431</v>
      </c>
      <c r="T7598" s="44" t="s">
        <v>4426</v>
      </c>
      <c r="U7598" s="1" t="e">
        <f>VLOOKUP(T7598,[2]VAT!$A:$D,1,0)</f>
        <v>#N/A</v>
      </c>
      <c r="V7598" s="44" t="s">
        <v>4395</v>
      </c>
      <c r="W7598" s="44" t="s">
        <v>4387</v>
      </c>
      <c r="X7598" t="e">
        <f>VLOOKUP(T7598,[3]رکوردها!$A:$B,2,0)</f>
        <v>#N/A</v>
      </c>
      <c r="Y7598" t="e">
        <f>VLOOKUP(T7598,[3]رکوردها!$A:$D,4,0)</f>
        <v>#N/A</v>
      </c>
      <c r="Z7598" t="e">
        <f>VLOOKUP(T7598,[3]رکوردها!$A:$C,3,0)</f>
        <v>#N/A</v>
      </c>
      <c r="AA7598" t="e">
        <f>VLOOKUP(T7598,[3]رکوردها!$A:$F,6,0)</f>
        <v>#N/A</v>
      </c>
      <c r="AB7598" t="e">
        <f>VLOOKUP(T7598,[3]رکوردها!$A:$E,5,0)</f>
        <v>#N/A</v>
      </c>
    </row>
    <row r="7599" spans="1:28" hidden="1" x14ac:dyDescent="0.2">
      <c r="A7599" s="42">
        <v>173508</v>
      </c>
      <c r="B7599" s="42">
        <v>1465</v>
      </c>
      <c r="C7599" s="42">
        <v>1565</v>
      </c>
      <c r="D7599" s="43" t="s">
        <v>5197</v>
      </c>
      <c r="E7599" s="43"/>
      <c r="F7599" s="44" t="s">
        <v>2279</v>
      </c>
      <c r="G7599" s="44" t="s">
        <v>4609</v>
      </c>
      <c r="H7599" s="45">
        <v>4900000</v>
      </c>
      <c r="I7599" s="45">
        <v>0</v>
      </c>
      <c r="J7599" s="45">
        <f t="shared" si="158"/>
        <v>4900000</v>
      </c>
      <c r="K7599" s="45"/>
      <c r="L7599" s="49"/>
      <c r="M7599" s="44" t="s">
        <v>4388</v>
      </c>
      <c r="N7599" s="44" t="s">
        <v>4389</v>
      </c>
      <c r="O7599" s="44" t="s">
        <v>4427</v>
      </c>
      <c r="P7599" s="44" t="s">
        <v>4428</v>
      </c>
      <c r="Q7599" s="44" t="s">
        <v>4571</v>
      </c>
      <c r="R7599" s="44" t="s">
        <v>4572</v>
      </c>
      <c r="S7599" s="44" t="s">
        <v>4431</v>
      </c>
      <c r="T7599" s="44" t="s">
        <v>4426</v>
      </c>
      <c r="U7599" s="1" t="e">
        <f>VLOOKUP(T7599,[2]VAT!$A:$D,1,0)</f>
        <v>#N/A</v>
      </c>
      <c r="V7599" s="44" t="s">
        <v>4395</v>
      </c>
      <c r="W7599" s="44" t="s">
        <v>4387</v>
      </c>
      <c r="X7599" t="e">
        <f>VLOOKUP(T7599,[3]رکوردها!$A:$B,2,0)</f>
        <v>#N/A</v>
      </c>
      <c r="Y7599" t="e">
        <f>VLOOKUP(T7599,[3]رکوردها!$A:$D,4,0)</f>
        <v>#N/A</v>
      </c>
      <c r="Z7599" t="e">
        <f>VLOOKUP(T7599,[3]رکوردها!$A:$C,3,0)</f>
        <v>#N/A</v>
      </c>
      <c r="AA7599" t="e">
        <f>VLOOKUP(T7599,[3]رکوردها!$A:$F,6,0)</f>
        <v>#N/A</v>
      </c>
      <c r="AB7599" t="e">
        <f>VLOOKUP(T7599,[3]رکوردها!$A:$E,5,0)</f>
        <v>#N/A</v>
      </c>
    </row>
    <row r="7600" spans="1:28" hidden="1" x14ac:dyDescent="0.2">
      <c r="A7600" s="42">
        <v>173848</v>
      </c>
      <c r="B7600" s="42">
        <v>1466</v>
      </c>
      <c r="C7600" s="42">
        <v>1610</v>
      </c>
      <c r="D7600" s="43" t="s">
        <v>5197</v>
      </c>
      <c r="E7600" s="43"/>
      <c r="F7600" s="44" t="s">
        <v>2279</v>
      </c>
      <c r="G7600" s="44" t="s">
        <v>4610</v>
      </c>
      <c r="H7600" s="45">
        <v>1060000</v>
      </c>
      <c r="I7600" s="45">
        <v>0</v>
      </c>
      <c r="J7600" s="45">
        <f t="shared" si="158"/>
        <v>1060000</v>
      </c>
      <c r="K7600" s="45"/>
      <c r="L7600" s="49"/>
      <c r="M7600" s="44" t="s">
        <v>4388</v>
      </c>
      <c r="N7600" s="44" t="s">
        <v>4389</v>
      </c>
      <c r="O7600" s="44" t="s">
        <v>4427</v>
      </c>
      <c r="P7600" s="44" t="s">
        <v>4428</v>
      </c>
      <c r="Q7600" s="44" t="s">
        <v>4571</v>
      </c>
      <c r="R7600" s="44" t="s">
        <v>4572</v>
      </c>
      <c r="S7600" s="44" t="s">
        <v>4431</v>
      </c>
      <c r="T7600" s="44" t="s">
        <v>4426</v>
      </c>
      <c r="U7600" s="1" t="e">
        <f>VLOOKUP(T7600,[2]VAT!$A:$D,1,0)</f>
        <v>#N/A</v>
      </c>
      <c r="V7600" s="44" t="s">
        <v>4395</v>
      </c>
      <c r="W7600" s="44" t="s">
        <v>4387</v>
      </c>
      <c r="X7600" t="e">
        <f>VLOOKUP(T7600,[3]رکوردها!$A:$B,2,0)</f>
        <v>#N/A</v>
      </c>
      <c r="Y7600" t="e">
        <f>VLOOKUP(T7600,[3]رکوردها!$A:$D,4,0)</f>
        <v>#N/A</v>
      </c>
      <c r="Z7600" t="e">
        <f>VLOOKUP(T7600,[3]رکوردها!$A:$C,3,0)</f>
        <v>#N/A</v>
      </c>
      <c r="AA7600" t="e">
        <f>VLOOKUP(T7600,[3]رکوردها!$A:$F,6,0)</f>
        <v>#N/A</v>
      </c>
      <c r="AB7600" t="e">
        <f>VLOOKUP(T7600,[3]رکوردها!$A:$E,5,0)</f>
        <v>#N/A</v>
      </c>
    </row>
    <row r="7601" spans="1:28" hidden="1" x14ac:dyDescent="0.2">
      <c r="A7601" s="42">
        <v>173869</v>
      </c>
      <c r="B7601" s="42">
        <v>1533</v>
      </c>
      <c r="C7601" s="42">
        <v>1611</v>
      </c>
      <c r="D7601" s="43" t="s">
        <v>5197</v>
      </c>
      <c r="E7601" s="43"/>
      <c r="F7601" s="44" t="s">
        <v>124</v>
      </c>
      <c r="G7601" s="44" t="s">
        <v>4611</v>
      </c>
      <c r="H7601" s="45">
        <v>1500000</v>
      </c>
      <c r="I7601" s="45">
        <v>0</v>
      </c>
      <c r="J7601" s="45">
        <f t="shared" si="158"/>
        <v>1500000</v>
      </c>
      <c r="K7601" s="45"/>
      <c r="L7601" s="49"/>
      <c r="M7601" s="44" t="s">
        <v>4388</v>
      </c>
      <c r="N7601" s="44" t="s">
        <v>4389</v>
      </c>
      <c r="O7601" s="44" t="s">
        <v>4427</v>
      </c>
      <c r="P7601" s="44" t="s">
        <v>4428</v>
      </c>
      <c r="Q7601" s="44" t="s">
        <v>4571</v>
      </c>
      <c r="R7601" s="44" t="s">
        <v>4572</v>
      </c>
      <c r="S7601" s="44" t="s">
        <v>4431</v>
      </c>
      <c r="T7601" s="44" t="s">
        <v>4426</v>
      </c>
      <c r="U7601" s="1" t="e">
        <f>VLOOKUP(T7601,[2]VAT!$A:$D,1,0)</f>
        <v>#N/A</v>
      </c>
      <c r="V7601" s="44" t="s">
        <v>4395</v>
      </c>
      <c r="W7601" s="44" t="s">
        <v>4387</v>
      </c>
      <c r="X7601" t="e">
        <f>VLOOKUP(T7601,[3]رکوردها!$A:$B,2,0)</f>
        <v>#N/A</v>
      </c>
      <c r="Y7601" t="e">
        <f>VLOOKUP(T7601,[3]رکوردها!$A:$D,4,0)</f>
        <v>#N/A</v>
      </c>
      <c r="Z7601" t="e">
        <f>VLOOKUP(T7601,[3]رکوردها!$A:$C,3,0)</f>
        <v>#N/A</v>
      </c>
      <c r="AA7601" t="e">
        <f>VLOOKUP(T7601,[3]رکوردها!$A:$F,6,0)</f>
        <v>#N/A</v>
      </c>
      <c r="AB7601" t="e">
        <f>VLOOKUP(T7601,[3]رکوردها!$A:$E,5,0)</f>
        <v>#N/A</v>
      </c>
    </row>
    <row r="7602" spans="1:28" hidden="1" x14ac:dyDescent="0.2">
      <c r="A7602" s="42">
        <v>173870</v>
      </c>
      <c r="B7602" s="42">
        <v>1533</v>
      </c>
      <c r="C7602" s="42">
        <v>1611</v>
      </c>
      <c r="D7602" s="43" t="s">
        <v>5197</v>
      </c>
      <c r="E7602" s="43"/>
      <c r="F7602" s="44" t="s">
        <v>124</v>
      </c>
      <c r="G7602" s="44" t="s">
        <v>4612</v>
      </c>
      <c r="H7602" s="45">
        <v>3750000</v>
      </c>
      <c r="I7602" s="45">
        <v>0</v>
      </c>
      <c r="J7602" s="45">
        <f t="shared" si="158"/>
        <v>3750000</v>
      </c>
      <c r="K7602" s="45"/>
      <c r="L7602" s="49"/>
      <c r="M7602" s="44" t="s">
        <v>4388</v>
      </c>
      <c r="N7602" s="44" t="s">
        <v>4389</v>
      </c>
      <c r="O7602" s="44" t="s">
        <v>4427</v>
      </c>
      <c r="P7602" s="44" t="s">
        <v>4428</v>
      </c>
      <c r="Q7602" s="44" t="s">
        <v>4571</v>
      </c>
      <c r="R7602" s="44" t="s">
        <v>4572</v>
      </c>
      <c r="S7602" s="44" t="s">
        <v>4431</v>
      </c>
      <c r="T7602" s="44" t="s">
        <v>4426</v>
      </c>
      <c r="U7602" s="1" t="e">
        <f>VLOOKUP(T7602,[2]VAT!$A:$D,1,0)</f>
        <v>#N/A</v>
      </c>
      <c r="V7602" s="44" t="s">
        <v>4395</v>
      </c>
      <c r="W7602" s="44" t="s">
        <v>4387</v>
      </c>
      <c r="X7602" t="e">
        <f>VLOOKUP(T7602,[3]رکوردها!$A:$B,2,0)</f>
        <v>#N/A</v>
      </c>
      <c r="Y7602" t="e">
        <f>VLOOKUP(T7602,[3]رکوردها!$A:$D,4,0)</f>
        <v>#N/A</v>
      </c>
      <c r="Z7602" t="e">
        <f>VLOOKUP(T7602,[3]رکوردها!$A:$C,3,0)</f>
        <v>#N/A</v>
      </c>
      <c r="AA7602" t="e">
        <f>VLOOKUP(T7602,[3]رکوردها!$A:$F,6,0)</f>
        <v>#N/A</v>
      </c>
      <c r="AB7602" t="e">
        <f>VLOOKUP(T7602,[3]رکوردها!$A:$E,5,0)</f>
        <v>#N/A</v>
      </c>
    </row>
    <row r="7603" spans="1:28" hidden="1" x14ac:dyDescent="0.2">
      <c r="A7603" s="42">
        <v>174120</v>
      </c>
      <c r="B7603" s="42">
        <v>1544</v>
      </c>
      <c r="C7603" s="42">
        <v>1640</v>
      </c>
      <c r="D7603" s="43" t="s">
        <v>5197</v>
      </c>
      <c r="E7603" s="43"/>
      <c r="F7603" s="44" t="s">
        <v>17</v>
      </c>
      <c r="G7603" s="44" t="s">
        <v>4613</v>
      </c>
      <c r="H7603" s="45">
        <v>17600000</v>
      </c>
      <c r="I7603" s="45">
        <v>0</v>
      </c>
      <c r="J7603" s="45">
        <f t="shared" si="158"/>
        <v>17600000</v>
      </c>
      <c r="K7603" s="45"/>
      <c r="L7603" s="49"/>
      <c r="M7603" s="44" t="s">
        <v>4388</v>
      </c>
      <c r="N7603" s="44" t="s">
        <v>4389</v>
      </c>
      <c r="O7603" s="44" t="s">
        <v>4427</v>
      </c>
      <c r="P7603" s="44" t="s">
        <v>4428</v>
      </c>
      <c r="Q7603" s="44" t="s">
        <v>4571</v>
      </c>
      <c r="R7603" s="44" t="s">
        <v>4572</v>
      </c>
      <c r="S7603" s="44" t="s">
        <v>4431</v>
      </c>
      <c r="T7603" s="44" t="s">
        <v>4426</v>
      </c>
      <c r="U7603" s="1" t="e">
        <f>VLOOKUP(T7603,[2]VAT!$A:$D,1,0)</f>
        <v>#N/A</v>
      </c>
      <c r="V7603" s="44" t="s">
        <v>4395</v>
      </c>
      <c r="W7603" s="44" t="s">
        <v>4387</v>
      </c>
      <c r="X7603" t="e">
        <f>VLOOKUP(T7603,[3]رکوردها!$A:$B,2,0)</f>
        <v>#N/A</v>
      </c>
      <c r="Y7603" t="e">
        <f>VLOOKUP(T7603,[3]رکوردها!$A:$D,4,0)</f>
        <v>#N/A</v>
      </c>
      <c r="Z7603" t="e">
        <f>VLOOKUP(T7603,[3]رکوردها!$A:$C,3,0)</f>
        <v>#N/A</v>
      </c>
      <c r="AA7603" t="e">
        <f>VLOOKUP(T7603,[3]رکوردها!$A:$F,6,0)</f>
        <v>#N/A</v>
      </c>
      <c r="AB7603" t="e">
        <f>VLOOKUP(T7603,[3]رکوردها!$A:$E,5,0)</f>
        <v>#N/A</v>
      </c>
    </row>
    <row r="7604" spans="1:28" hidden="1" x14ac:dyDescent="0.2">
      <c r="A7604" s="42">
        <v>174154</v>
      </c>
      <c r="B7604" s="42">
        <v>1544</v>
      </c>
      <c r="C7604" s="42">
        <v>1640</v>
      </c>
      <c r="D7604" s="43" t="s">
        <v>5197</v>
      </c>
      <c r="E7604" s="43"/>
      <c r="F7604" s="44" t="s">
        <v>17</v>
      </c>
      <c r="G7604" s="44" t="s">
        <v>4614</v>
      </c>
      <c r="H7604" s="45">
        <v>440000</v>
      </c>
      <c r="I7604" s="45">
        <v>0</v>
      </c>
      <c r="J7604" s="45">
        <f t="shared" si="158"/>
        <v>440000</v>
      </c>
      <c r="K7604" s="45"/>
      <c r="L7604" s="49"/>
      <c r="M7604" s="44" t="s">
        <v>4388</v>
      </c>
      <c r="N7604" s="44" t="s">
        <v>4389</v>
      </c>
      <c r="O7604" s="44" t="s">
        <v>4427</v>
      </c>
      <c r="P7604" s="44" t="s">
        <v>4428</v>
      </c>
      <c r="Q7604" s="44" t="s">
        <v>4571</v>
      </c>
      <c r="R7604" s="44" t="s">
        <v>4572</v>
      </c>
      <c r="S7604" s="44" t="s">
        <v>4431</v>
      </c>
      <c r="T7604" s="44" t="s">
        <v>4426</v>
      </c>
      <c r="U7604" s="1" t="e">
        <f>VLOOKUP(T7604,[2]VAT!$A:$D,1,0)</f>
        <v>#N/A</v>
      </c>
      <c r="V7604" s="44" t="s">
        <v>4395</v>
      </c>
      <c r="W7604" s="44" t="s">
        <v>4387</v>
      </c>
      <c r="X7604" t="e">
        <f>VLOOKUP(T7604,[3]رکوردها!$A:$B,2,0)</f>
        <v>#N/A</v>
      </c>
      <c r="Y7604" t="e">
        <f>VLOOKUP(T7604,[3]رکوردها!$A:$D,4,0)</f>
        <v>#N/A</v>
      </c>
      <c r="Z7604" t="e">
        <f>VLOOKUP(T7604,[3]رکوردها!$A:$C,3,0)</f>
        <v>#N/A</v>
      </c>
      <c r="AA7604" t="e">
        <f>VLOOKUP(T7604,[3]رکوردها!$A:$F,6,0)</f>
        <v>#N/A</v>
      </c>
      <c r="AB7604" t="e">
        <f>VLOOKUP(T7604,[3]رکوردها!$A:$E,5,0)</f>
        <v>#N/A</v>
      </c>
    </row>
    <row r="7605" spans="1:28" hidden="1" x14ac:dyDescent="0.2">
      <c r="A7605" s="42">
        <v>174001</v>
      </c>
      <c r="B7605" s="42">
        <v>1560</v>
      </c>
      <c r="C7605" s="42">
        <v>1632</v>
      </c>
      <c r="D7605" s="43" t="s">
        <v>5197</v>
      </c>
      <c r="E7605" s="43"/>
      <c r="F7605" s="44" t="s">
        <v>1666</v>
      </c>
      <c r="G7605" s="44" t="s">
        <v>4615</v>
      </c>
      <c r="H7605" s="45">
        <v>3950000</v>
      </c>
      <c r="I7605" s="45">
        <v>0</v>
      </c>
      <c r="J7605" s="45">
        <f t="shared" si="158"/>
        <v>3950000</v>
      </c>
      <c r="K7605" s="45"/>
      <c r="L7605" s="49"/>
      <c r="M7605" s="44" t="s">
        <v>4388</v>
      </c>
      <c r="N7605" s="44" t="s">
        <v>4389</v>
      </c>
      <c r="O7605" s="44" t="s">
        <v>4427</v>
      </c>
      <c r="P7605" s="44" t="s">
        <v>4428</v>
      </c>
      <c r="Q7605" s="44" t="s">
        <v>4571</v>
      </c>
      <c r="R7605" s="44" t="s">
        <v>4572</v>
      </c>
      <c r="S7605" s="44" t="s">
        <v>4431</v>
      </c>
      <c r="T7605" s="44" t="s">
        <v>4426</v>
      </c>
      <c r="U7605" s="1" t="e">
        <f>VLOOKUP(T7605,[2]VAT!$A:$D,1,0)</f>
        <v>#N/A</v>
      </c>
      <c r="V7605" s="44" t="s">
        <v>4395</v>
      </c>
      <c r="W7605" s="44" t="s">
        <v>4387</v>
      </c>
      <c r="X7605" t="e">
        <f>VLOOKUP(T7605,[3]رکوردها!$A:$B,2,0)</f>
        <v>#N/A</v>
      </c>
      <c r="Y7605" t="e">
        <f>VLOOKUP(T7605,[3]رکوردها!$A:$D,4,0)</f>
        <v>#N/A</v>
      </c>
      <c r="Z7605" t="e">
        <f>VLOOKUP(T7605,[3]رکوردها!$A:$C,3,0)</f>
        <v>#N/A</v>
      </c>
      <c r="AA7605" t="e">
        <f>VLOOKUP(T7605,[3]رکوردها!$A:$F,6,0)</f>
        <v>#N/A</v>
      </c>
      <c r="AB7605" t="e">
        <f>VLOOKUP(T7605,[3]رکوردها!$A:$E,5,0)</f>
        <v>#N/A</v>
      </c>
    </row>
    <row r="7606" spans="1:28" hidden="1" x14ac:dyDescent="0.2">
      <c r="A7606" s="42">
        <v>174603</v>
      </c>
      <c r="B7606" s="42">
        <v>1588</v>
      </c>
      <c r="C7606" s="42">
        <v>1659</v>
      </c>
      <c r="D7606" s="43" t="s">
        <v>5197</v>
      </c>
      <c r="E7606" s="43"/>
      <c r="F7606" s="44" t="s">
        <v>1749</v>
      </c>
      <c r="G7606" s="44" t="s">
        <v>4616</v>
      </c>
      <c r="H7606" s="45">
        <v>4800000</v>
      </c>
      <c r="I7606" s="45">
        <v>0</v>
      </c>
      <c r="J7606" s="45">
        <f t="shared" si="158"/>
        <v>4800000</v>
      </c>
      <c r="K7606" s="45"/>
      <c r="L7606" s="49"/>
      <c r="M7606" s="44" t="s">
        <v>4388</v>
      </c>
      <c r="N7606" s="44" t="s">
        <v>4389</v>
      </c>
      <c r="O7606" s="44" t="s">
        <v>4427</v>
      </c>
      <c r="P7606" s="44" t="s">
        <v>4428</v>
      </c>
      <c r="Q7606" s="44" t="s">
        <v>4571</v>
      </c>
      <c r="R7606" s="44" t="s">
        <v>4572</v>
      </c>
      <c r="S7606" s="44" t="s">
        <v>4431</v>
      </c>
      <c r="T7606" s="44" t="s">
        <v>4426</v>
      </c>
      <c r="U7606" s="1" t="e">
        <f>VLOOKUP(T7606,[2]VAT!$A:$D,1,0)</f>
        <v>#N/A</v>
      </c>
      <c r="V7606" s="44" t="s">
        <v>4395</v>
      </c>
      <c r="W7606" s="44" t="s">
        <v>4387</v>
      </c>
      <c r="X7606" t="e">
        <f>VLOOKUP(T7606,[3]رکوردها!$A:$B,2,0)</f>
        <v>#N/A</v>
      </c>
      <c r="Y7606" t="e">
        <f>VLOOKUP(T7606,[3]رکوردها!$A:$D,4,0)</f>
        <v>#N/A</v>
      </c>
      <c r="Z7606" t="e">
        <f>VLOOKUP(T7606,[3]رکوردها!$A:$C,3,0)</f>
        <v>#N/A</v>
      </c>
      <c r="AA7606" t="e">
        <f>VLOOKUP(T7606,[3]رکوردها!$A:$F,6,0)</f>
        <v>#N/A</v>
      </c>
      <c r="AB7606" t="e">
        <f>VLOOKUP(T7606,[3]رکوردها!$A:$E,5,0)</f>
        <v>#N/A</v>
      </c>
    </row>
    <row r="7607" spans="1:28" hidden="1" x14ac:dyDescent="0.2">
      <c r="A7607" s="42">
        <v>139416</v>
      </c>
      <c r="B7607" s="42">
        <v>1174</v>
      </c>
      <c r="C7607" s="42">
        <v>1057</v>
      </c>
      <c r="D7607" s="43" t="s">
        <v>5197</v>
      </c>
      <c r="E7607" s="43"/>
      <c r="F7607" s="44" t="s">
        <v>2172</v>
      </c>
      <c r="G7607" s="44" t="s">
        <v>4617</v>
      </c>
      <c r="H7607" s="45">
        <v>6610000</v>
      </c>
      <c r="I7607" s="45">
        <v>0</v>
      </c>
      <c r="J7607" s="45">
        <f t="shared" si="158"/>
        <v>6610000</v>
      </c>
      <c r="K7607" s="45"/>
      <c r="L7607" s="49"/>
      <c r="M7607" s="44" t="s">
        <v>4388</v>
      </c>
      <c r="N7607" s="44" t="s">
        <v>4389</v>
      </c>
      <c r="O7607" s="44" t="s">
        <v>4427</v>
      </c>
      <c r="P7607" s="44" t="s">
        <v>4428</v>
      </c>
      <c r="Q7607" s="44" t="s">
        <v>4618</v>
      </c>
      <c r="R7607" s="44" t="s">
        <v>4619</v>
      </c>
      <c r="S7607" s="44" t="s">
        <v>4431</v>
      </c>
      <c r="T7607" s="44" t="s">
        <v>4426</v>
      </c>
      <c r="U7607" s="1" t="e">
        <f>VLOOKUP(T7607,[2]VAT!$A:$D,1,0)</f>
        <v>#N/A</v>
      </c>
      <c r="V7607" s="44" t="s">
        <v>4395</v>
      </c>
      <c r="W7607" s="44" t="s">
        <v>4387</v>
      </c>
      <c r="X7607" t="e">
        <f>VLOOKUP(T7607,[3]رکوردها!$A:$B,2,0)</f>
        <v>#N/A</v>
      </c>
      <c r="Y7607" t="e">
        <f>VLOOKUP(T7607,[3]رکوردها!$A:$D,4,0)</f>
        <v>#N/A</v>
      </c>
      <c r="Z7607" t="e">
        <f>VLOOKUP(T7607,[3]رکوردها!$A:$C,3,0)</f>
        <v>#N/A</v>
      </c>
      <c r="AA7607" t="e">
        <f>VLOOKUP(T7607,[3]رکوردها!$A:$F,6,0)</f>
        <v>#N/A</v>
      </c>
      <c r="AB7607" t="e">
        <f>VLOOKUP(T7607,[3]رکوردها!$A:$E,5,0)</f>
        <v>#N/A</v>
      </c>
    </row>
    <row r="7608" spans="1:28" hidden="1" x14ac:dyDescent="0.2">
      <c r="A7608" s="42">
        <v>139419</v>
      </c>
      <c r="B7608" s="42">
        <v>1174</v>
      </c>
      <c r="C7608" s="42">
        <v>1057</v>
      </c>
      <c r="D7608" s="43" t="s">
        <v>5197</v>
      </c>
      <c r="E7608" s="43"/>
      <c r="F7608" s="44" t="s">
        <v>2172</v>
      </c>
      <c r="G7608" s="44" t="s">
        <v>4620</v>
      </c>
      <c r="H7608" s="45">
        <v>2380000</v>
      </c>
      <c r="I7608" s="45">
        <v>0</v>
      </c>
      <c r="J7608" s="45">
        <f t="shared" si="158"/>
        <v>2380000</v>
      </c>
      <c r="K7608" s="45"/>
      <c r="L7608" s="49"/>
      <c r="M7608" s="44" t="s">
        <v>4388</v>
      </c>
      <c r="N7608" s="44" t="s">
        <v>4389</v>
      </c>
      <c r="O7608" s="44" t="s">
        <v>4427</v>
      </c>
      <c r="P7608" s="44" t="s">
        <v>4428</v>
      </c>
      <c r="Q7608" s="44" t="s">
        <v>4618</v>
      </c>
      <c r="R7608" s="44" t="s">
        <v>4619</v>
      </c>
      <c r="S7608" s="44" t="s">
        <v>4431</v>
      </c>
      <c r="T7608" s="44" t="s">
        <v>4426</v>
      </c>
      <c r="U7608" s="1" t="e">
        <f>VLOOKUP(T7608,[2]VAT!$A:$D,1,0)</f>
        <v>#N/A</v>
      </c>
      <c r="V7608" s="44" t="s">
        <v>4395</v>
      </c>
      <c r="W7608" s="44" t="s">
        <v>4387</v>
      </c>
      <c r="X7608" t="e">
        <f>VLOOKUP(T7608,[3]رکوردها!$A:$B,2,0)</f>
        <v>#N/A</v>
      </c>
      <c r="Y7608" t="e">
        <f>VLOOKUP(T7608,[3]رکوردها!$A:$D,4,0)</f>
        <v>#N/A</v>
      </c>
      <c r="Z7608" t="e">
        <f>VLOOKUP(T7608,[3]رکوردها!$A:$C,3,0)</f>
        <v>#N/A</v>
      </c>
      <c r="AA7608" t="e">
        <f>VLOOKUP(T7608,[3]رکوردها!$A:$F,6,0)</f>
        <v>#N/A</v>
      </c>
      <c r="AB7608" t="e">
        <f>VLOOKUP(T7608,[3]رکوردها!$A:$E,5,0)</f>
        <v>#N/A</v>
      </c>
    </row>
    <row r="7609" spans="1:28" hidden="1" x14ac:dyDescent="0.2">
      <c r="A7609" s="42">
        <v>141866</v>
      </c>
      <c r="B7609" s="42">
        <v>1216</v>
      </c>
      <c r="C7609" s="42">
        <v>1265</v>
      </c>
      <c r="D7609" s="43" t="s">
        <v>5197</v>
      </c>
      <c r="E7609" s="43"/>
      <c r="F7609" s="44" t="s">
        <v>1149</v>
      </c>
      <c r="G7609" s="44" t="s">
        <v>4621</v>
      </c>
      <c r="H7609" s="45">
        <v>4924000</v>
      </c>
      <c r="I7609" s="45">
        <v>0</v>
      </c>
      <c r="J7609" s="45">
        <f t="shared" si="158"/>
        <v>4924000</v>
      </c>
      <c r="K7609" s="45"/>
      <c r="L7609" s="49"/>
      <c r="M7609" s="44" t="s">
        <v>4388</v>
      </c>
      <c r="N7609" s="44" t="s">
        <v>4389</v>
      </c>
      <c r="O7609" s="44" t="s">
        <v>4427</v>
      </c>
      <c r="P7609" s="44" t="s">
        <v>4428</v>
      </c>
      <c r="Q7609" s="44" t="s">
        <v>4618</v>
      </c>
      <c r="R7609" s="44" t="s">
        <v>4619</v>
      </c>
      <c r="S7609" s="44" t="s">
        <v>4431</v>
      </c>
      <c r="T7609" s="44" t="s">
        <v>4426</v>
      </c>
      <c r="U7609" s="1" t="e">
        <f>VLOOKUP(T7609,[2]VAT!$A:$D,1,0)</f>
        <v>#N/A</v>
      </c>
      <c r="V7609" s="44" t="s">
        <v>4395</v>
      </c>
      <c r="W7609" s="44" t="s">
        <v>4387</v>
      </c>
      <c r="X7609" t="e">
        <f>VLOOKUP(T7609,[3]رکوردها!$A:$B,2,0)</f>
        <v>#N/A</v>
      </c>
      <c r="Y7609" t="e">
        <f>VLOOKUP(T7609,[3]رکوردها!$A:$D,4,0)</f>
        <v>#N/A</v>
      </c>
      <c r="Z7609" t="e">
        <f>VLOOKUP(T7609,[3]رکوردها!$A:$C,3,0)</f>
        <v>#N/A</v>
      </c>
      <c r="AA7609" t="e">
        <f>VLOOKUP(T7609,[3]رکوردها!$A:$F,6,0)</f>
        <v>#N/A</v>
      </c>
      <c r="AB7609" t="e">
        <f>VLOOKUP(T7609,[3]رکوردها!$A:$E,5,0)</f>
        <v>#N/A</v>
      </c>
    </row>
    <row r="7610" spans="1:28" hidden="1" x14ac:dyDescent="0.2">
      <c r="A7610" s="42">
        <v>141885</v>
      </c>
      <c r="B7610" s="42">
        <v>1254</v>
      </c>
      <c r="C7610" s="42">
        <v>1268</v>
      </c>
      <c r="D7610" s="43" t="s">
        <v>5197</v>
      </c>
      <c r="E7610" s="43"/>
      <c r="F7610" s="44" t="s">
        <v>22</v>
      </c>
      <c r="G7610" s="44" t="s">
        <v>4622</v>
      </c>
      <c r="H7610" s="45">
        <v>6280560</v>
      </c>
      <c r="I7610" s="45">
        <v>0</v>
      </c>
      <c r="J7610" s="45">
        <f t="shared" si="158"/>
        <v>6280560</v>
      </c>
      <c r="K7610" s="45"/>
      <c r="L7610" s="49"/>
      <c r="M7610" s="44" t="s">
        <v>4388</v>
      </c>
      <c r="N7610" s="44" t="s">
        <v>4389</v>
      </c>
      <c r="O7610" s="44" t="s">
        <v>4427</v>
      </c>
      <c r="P7610" s="44" t="s">
        <v>4428</v>
      </c>
      <c r="Q7610" s="44" t="s">
        <v>4618</v>
      </c>
      <c r="R7610" s="44" t="s">
        <v>4619</v>
      </c>
      <c r="S7610" s="44" t="s">
        <v>4431</v>
      </c>
      <c r="T7610" s="44" t="s">
        <v>4426</v>
      </c>
      <c r="U7610" s="1" t="e">
        <f>VLOOKUP(T7610,[2]VAT!$A:$D,1,0)</f>
        <v>#N/A</v>
      </c>
      <c r="V7610" s="44" t="s">
        <v>4395</v>
      </c>
      <c r="W7610" s="44" t="s">
        <v>4387</v>
      </c>
      <c r="X7610" t="e">
        <f>VLOOKUP(T7610,[3]رکوردها!$A:$B,2,0)</f>
        <v>#N/A</v>
      </c>
      <c r="Y7610" t="e">
        <f>VLOOKUP(T7610,[3]رکوردها!$A:$D,4,0)</f>
        <v>#N/A</v>
      </c>
      <c r="Z7610" t="e">
        <f>VLOOKUP(T7610,[3]رکوردها!$A:$C,3,0)</f>
        <v>#N/A</v>
      </c>
      <c r="AA7610" t="e">
        <f>VLOOKUP(T7610,[3]رکوردها!$A:$F,6,0)</f>
        <v>#N/A</v>
      </c>
      <c r="AB7610" t="e">
        <f>VLOOKUP(T7610,[3]رکوردها!$A:$E,5,0)</f>
        <v>#N/A</v>
      </c>
    </row>
    <row r="7611" spans="1:28" hidden="1" x14ac:dyDescent="0.2">
      <c r="A7611" s="42">
        <v>141890</v>
      </c>
      <c r="B7611" s="42">
        <v>1254</v>
      </c>
      <c r="C7611" s="42">
        <v>1268</v>
      </c>
      <c r="D7611" s="43" t="s">
        <v>5197</v>
      </c>
      <c r="E7611" s="43"/>
      <c r="F7611" s="44" t="s">
        <v>22</v>
      </c>
      <c r="G7611" s="44" t="s">
        <v>4623</v>
      </c>
      <c r="H7611" s="45">
        <v>1875000</v>
      </c>
      <c r="I7611" s="45">
        <v>0</v>
      </c>
      <c r="J7611" s="45">
        <f t="shared" si="158"/>
        <v>1875000</v>
      </c>
      <c r="K7611" s="45"/>
      <c r="L7611" s="49"/>
      <c r="M7611" s="44" t="s">
        <v>4388</v>
      </c>
      <c r="N7611" s="44" t="s">
        <v>4389</v>
      </c>
      <c r="O7611" s="44" t="s">
        <v>4427</v>
      </c>
      <c r="P7611" s="44" t="s">
        <v>4428</v>
      </c>
      <c r="Q7611" s="44" t="s">
        <v>4618</v>
      </c>
      <c r="R7611" s="44" t="s">
        <v>4619</v>
      </c>
      <c r="S7611" s="44" t="s">
        <v>4431</v>
      </c>
      <c r="T7611" s="44" t="s">
        <v>4426</v>
      </c>
      <c r="U7611" s="1" t="e">
        <f>VLOOKUP(T7611,[2]VAT!$A:$D,1,0)</f>
        <v>#N/A</v>
      </c>
      <c r="V7611" s="44" t="s">
        <v>4395</v>
      </c>
      <c r="W7611" s="44" t="s">
        <v>4387</v>
      </c>
      <c r="X7611" t="e">
        <f>VLOOKUP(T7611,[3]رکوردها!$A:$B,2,0)</f>
        <v>#N/A</v>
      </c>
      <c r="Y7611" t="e">
        <f>VLOOKUP(T7611,[3]رکوردها!$A:$D,4,0)</f>
        <v>#N/A</v>
      </c>
      <c r="Z7611" t="e">
        <f>VLOOKUP(T7611,[3]رکوردها!$A:$C,3,0)</f>
        <v>#N/A</v>
      </c>
      <c r="AA7611" t="e">
        <f>VLOOKUP(T7611,[3]رکوردها!$A:$F,6,0)</f>
        <v>#N/A</v>
      </c>
      <c r="AB7611" t="e">
        <f>VLOOKUP(T7611,[3]رکوردها!$A:$E,5,0)</f>
        <v>#N/A</v>
      </c>
    </row>
    <row r="7612" spans="1:28" hidden="1" x14ac:dyDescent="0.2">
      <c r="A7612" s="42">
        <v>141896</v>
      </c>
      <c r="B7612" s="42">
        <v>1254</v>
      </c>
      <c r="C7612" s="42">
        <v>1268</v>
      </c>
      <c r="D7612" s="43" t="s">
        <v>5197</v>
      </c>
      <c r="E7612" s="43"/>
      <c r="F7612" s="44" t="s">
        <v>22</v>
      </c>
      <c r="G7612" s="44" t="s">
        <v>4624</v>
      </c>
      <c r="H7612" s="45">
        <v>800000</v>
      </c>
      <c r="I7612" s="45">
        <v>0</v>
      </c>
      <c r="J7612" s="45">
        <f t="shared" si="158"/>
        <v>800000</v>
      </c>
      <c r="K7612" s="45"/>
      <c r="L7612" s="49"/>
      <c r="M7612" s="44" t="s">
        <v>4388</v>
      </c>
      <c r="N7612" s="44" t="s">
        <v>4389</v>
      </c>
      <c r="O7612" s="44" t="s">
        <v>4427</v>
      </c>
      <c r="P7612" s="44" t="s">
        <v>4428</v>
      </c>
      <c r="Q7612" s="44" t="s">
        <v>4618</v>
      </c>
      <c r="R7612" s="44" t="s">
        <v>4619</v>
      </c>
      <c r="S7612" s="44" t="s">
        <v>4431</v>
      </c>
      <c r="T7612" s="44" t="s">
        <v>4426</v>
      </c>
      <c r="U7612" s="1" t="e">
        <f>VLOOKUP(T7612,[2]VAT!$A:$D,1,0)</f>
        <v>#N/A</v>
      </c>
      <c r="V7612" s="44" t="s">
        <v>4395</v>
      </c>
      <c r="W7612" s="44" t="s">
        <v>4387</v>
      </c>
      <c r="X7612" t="e">
        <f>VLOOKUP(T7612,[3]رکوردها!$A:$B,2,0)</f>
        <v>#N/A</v>
      </c>
      <c r="Y7612" t="e">
        <f>VLOOKUP(T7612,[3]رکوردها!$A:$D,4,0)</f>
        <v>#N/A</v>
      </c>
      <c r="Z7612" t="e">
        <f>VLOOKUP(T7612,[3]رکوردها!$A:$C,3,0)</f>
        <v>#N/A</v>
      </c>
      <c r="AA7612" t="e">
        <f>VLOOKUP(T7612,[3]رکوردها!$A:$F,6,0)</f>
        <v>#N/A</v>
      </c>
      <c r="AB7612" t="e">
        <f>VLOOKUP(T7612,[3]رکوردها!$A:$E,5,0)</f>
        <v>#N/A</v>
      </c>
    </row>
    <row r="7613" spans="1:28" hidden="1" x14ac:dyDescent="0.2">
      <c r="A7613" s="42">
        <v>141931</v>
      </c>
      <c r="B7613" s="42">
        <v>1276</v>
      </c>
      <c r="C7613" s="42">
        <v>1271</v>
      </c>
      <c r="D7613" s="43" t="s">
        <v>5197</v>
      </c>
      <c r="E7613" s="43"/>
      <c r="F7613" s="44" t="s">
        <v>1799</v>
      </c>
      <c r="G7613" s="44" t="s">
        <v>4625</v>
      </c>
      <c r="H7613" s="45">
        <v>728500</v>
      </c>
      <c r="I7613" s="45">
        <v>0</v>
      </c>
      <c r="J7613" s="45">
        <f t="shared" si="158"/>
        <v>728500</v>
      </c>
      <c r="K7613" s="45"/>
      <c r="L7613" s="49"/>
      <c r="M7613" s="44" t="s">
        <v>4388</v>
      </c>
      <c r="N7613" s="44" t="s">
        <v>4389</v>
      </c>
      <c r="O7613" s="44" t="s">
        <v>4427</v>
      </c>
      <c r="P7613" s="44" t="s">
        <v>4428</v>
      </c>
      <c r="Q7613" s="44" t="s">
        <v>4618</v>
      </c>
      <c r="R7613" s="44" t="s">
        <v>4619</v>
      </c>
      <c r="S7613" s="44" t="s">
        <v>4431</v>
      </c>
      <c r="T7613" s="44" t="s">
        <v>4426</v>
      </c>
      <c r="U7613" s="1" t="e">
        <f>VLOOKUP(T7613,[2]VAT!$A:$D,1,0)</f>
        <v>#N/A</v>
      </c>
      <c r="V7613" s="44" t="s">
        <v>4395</v>
      </c>
      <c r="W7613" s="44" t="s">
        <v>4387</v>
      </c>
      <c r="X7613" t="e">
        <f>VLOOKUP(T7613,[3]رکوردها!$A:$B,2,0)</f>
        <v>#N/A</v>
      </c>
      <c r="Y7613" t="e">
        <f>VLOOKUP(T7613,[3]رکوردها!$A:$D,4,0)</f>
        <v>#N/A</v>
      </c>
      <c r="Z7613" t="e">
        <f>VLOOKUP(T7613,[3]رکوردها!$A:$C,3,0)</f>
        <v>#N/A</v>
      </c>
      <c r="AA7613" t="e">
        <f>VLOOKUP(T7613,[3]رکوردها!$A:$F,6,0)</f>
        <v>#N/A</v>
      </c>
      <c r="AB7613" t="e">
        <f>VLOOKUP(T7613,[3]رکوردها!$A:$E,5,0)</f>
        <v>#N/A</v>
      </c>
    </row>
    <row r="7614" spans="1:28" hidden="1" x14ac:dyDescent="0.2">
      <c r="A7614" s="42">
        <v>141932</v>
      </c>
      <c r="B7614" s="42">
        <v>1276</v>
      </c>
      <c r="C7614" s="42">
        <v>1271</v>
      </c>
      <c r="D7614" s="43" t="s">
        <v>5197</v>
      </c>
      <c r="E7614" s="43"/>
      <c r="F7614" s="44" t="s">
        <v>1799</v>
      </c>
      <c r="G7614" s="44" t="s">
        <v>4626</v>
      </c>
      <c r="H7614" s="45">
        <v>6200000</v>
      </c>
      <c r="I7614" s="45">
        <v>0</v>
      </c>
      <c r="J7614" s="45">
        <f t="shared" si="158"/>
        <v>6200000</v>
      </c>
      <c r="K7614" s="45"/>
      <c r="L7614" s="49"/>
      <c r="M7614" s="44" t="s">
        <v>4388</v>
      </c>
      <c r="N7614" s="44" t="s">
        <v>4389</v>
      </c>
      <c r="O7614" s="44" t="s">
        <v>4427</v>
      </c>
      <c r="P7614" s="44" t="s">
        <v>4428</v>
      </c>
      <c r="Q7614" s="44" t="s">
        <v>4618</v>
      </c>
      <c r="R7614" s="44" t="s">
        <v>4619</v>
      </c>
      <c r="S7614" s="44" t="s">
        <v>4431</v>
      </c>
      <c r="T7614" s="44" t="s">
        <v>4426</v>
      </c>
      <c r="U7614" s="1" t="e">
        <f>VLOOKUP(T7614,[2]VAT!$A:$D,1,0)</f>
        <v>#N/A</v>
      </c>
      <c r="V7614" s="44" t="s">
        <v>4395</v>
      </c>
      <c r="W7614" s="44" t="s">
        <v>4387</v>
      </c>
      <c r="X7614" t="e">
        <f>VLOOKUP(T7614,[3]رکوردها!$A:$B,2,0)</f>
        <v>#N/A</v>
      </c>
      <c r="Y7614" t="e">
        <f>VLOOKUP(T7614,[3]رکوردها!$A:$D,4,0)</f>
        <v>#N/A</v>
      </c>
      <c r="Z7614" t="e">
        <f>VLOOKUP(T7614,[3]رکوردها!$A:$C,3,0)</f>
        <v>#N/A</v>
      </c>
      <c r="AA7614" t="e">
        <f>VLOOKUP(T7614,[3]رکوردها!$A:$F,6,0)</f>
        <v>#N/A</v>
      </c>
      <c r="AB7614" t="e">
        <f>VLOOKUP(T7614,[3]رکوردها!$A:$E,5,0)</f>
        <v>#N/A</v>
      </c>
    </row>
    <row r="7615" spans="1:28" hidden="1" x14ac:dyDescent="0.2">
      <c r="A7615" s="42">
        <v>141935</v>
      </c>
      <c r="B7615" s="42">
        <v>1276</v>
      </c>
      <c r="C7615" s="42">
        <v>1271</v>
      </c>
      <c r="D7615" s="43" t="s">
        <v>5197</v>
      </c>
      <c r="E7615" s="43"/>
      <c r="F7615" s="44" t="s">
        <v>1799</v>
      </c>
      <c r="G7615" s="44" t="s">
        <v>4627</v>
      </c>
      <c r="H7615" s="45">
        <v>1165500</v>
      </c>
      <c r="I7615" s="45">
        <v>0</v>
      </c>
      <c r="J7615" s="45">
        <f t="shared" si="158"/>
        <v>1165500</v>
      </c>
      <c r="K7615" s="45"/>
      <c r="L7615" s="49"/>
      <c r="M7615" s="44" t="s">
        <v>4388</v>
      </c>
      <c r="N7615" s="44" t="s">
        <v>4389</v>
      </c>
      <c r="O7615" s="44" t="s">
        <v>4427</v>
      </c>
      <c r="P7615" s="44" t="s">
        <v>4428</v>
      </c>
      <c r="Q7615" s="44" t="s">
        <v>4618</v>
      </c>
      <c r="R7615" s="44" t="s">
        <v>4619</v>
      </c>
      <c r="S7615" s="44" t="s">
        <v>4431</v>
      </c>
      <c r="T7615" s="44" t="s">
        <v>4426</v>
      </c>
      <c r="U7615" s="1" t="e">
        <f>VLOOKUP(T7615,[2]VAT!$A:$D,1,0)</f>
        <v>#N/A</v>
      </c>
      <c r="V7615" s="44" t="s">
        <v>4395</v>
      </c>
      <c r="W7615" s="44" t="s">
        <v>4387</v>
      </c>
      <c r="X7615" t="e">
        <f>VLOOKUP(T7615,[3]رکوردها!$A:$B,2,0)</f>
        <v>#N/A</v>
      </c>
      <c r="Y7615" t="e">
        <f>VLOOKUP(T7615,[3]رکوردها!$A:$D,4,0)</f>
        <v>#N/A</v>
      </c>
      <c r="Z7615" t="e">
        <f>VLOOKUP(T7615,[3]رکوردها!$A:$C,3,0)</f>
        <v>#N/A</v>
      </c>
      <c r="AA7615" t="e">
        <f>VLOOKUP(T7615,[3]رکوردها!$A:$F,6,0)</f>
        <v>#N/A</v>
      </c>
      <c r="AB7615" t="e">
        <f>VLOOKUP(T7615,[3]رکوردها!$A:$E,5,0)</f>
        <v>#N/A</v>
      </c>
    </row>
    <row r="7616" spans="1:28" hidden="1" x14ac:dyDescent="0.2">
      <c r="A7616" s="42">
        <v>141936</v>
      </c>
      <c r="B7616" s="42">
        <v>1276</v>
      </c>
      <c r="C7616" s="42">
        <v>1271</v>
      </c>
      <c r="D7616" s="43" t="s">
        <v>5197</v>
      </c>
      <c r="E7616" s="43"/>
      <c r="F7616" s="44" t="s">
        <v>1799</v>
      </c>
      <c r="G7616" s="44" t="s">
        <v>4628</v>
      </c>
      <c r="H7616" s="45">
        <v>5800000</v>
      </c>
      <c r="I7616" s="45">
        <v>0</v>
      </c>
      <c r="J7616" s="45">
        <f t="shared" si="158"/>
        <v>5800000</v>
      </c>
      <c r="K7616" s="45"/>
      <c r="L7616" s="49"/>
      <c r="M7616" s="44" t="s">
        <v>4388</v>
      </c>
      <c r="N7616" s="44" t="s">
        <v>4389</v>
      </c>
      <c r="O7616" s="44" t="s">
        <v>4427</v>
      </c>
      <c r="P7616" s="44" t="s">
        <v>4428</v>
      </c>
      <c r="Q7616" s="44" t="s">
        <v>4618</v>
      </c>
      <c r="R7616" s="44" t="s">
        <v>4619</v>
      </c>
      <c r="S7616" s="44" t="s">
        <v>4431</v>
      </c>
      <c r="T7616" s="44" t="s">
        <v>4426</v>
      </c>
      <c r="U7616" s="1" t="e">
        <f>VLOOKUP(T7616,[2]VAT!$A:$D,1,0)</f>
        <v>#N/A</v>
      </c>
      <c r="V7616" s="44" t="s">
        <v>4395</v>
      </c>
      <c r="W7616" s="44" t="s">
        <v>4387</v>
      </c>
      <c r="X7616" t="e">
        <f>VLOOKUP(T7616,[3]رکوردها!$A:$B,2,0)</f>
        <v>#N/A</v>
      </c>
      <c r="Y7616" t="e">
        <f>VLOOKUP(T7616,[3]رکوردها!$A:$D,4,0)</f>
        <v>#N/A</v>
      </c>
      <c r="Z7616" t="e">
        <f>VLOOKUP(T7616,[3]رکوردها!$A:$C,3,0)</f>
        <v>#N/A</v>
      </c>
      <c r="AA7616" t="e">
        <f>VLOOKUP(T7616,[3]رکوردها!$A:$F,6,0)</f>
        <v>#N/A</v>
      </c>
      <c r="AB7616" t="e">
        <f>VLOOKUP(T7616,[3]رکوردها!$A:$E,5,0)</f>
        <v>#N/A</v>
      </c>
    </row>
    <row r="7617" spans="1:28" hidden="1" x14ac:dyDescent="0.2">
      <c r="A7617" s="42">
        <v>142013</v>
      </c>
      <c r="B7617" s="42">
        <v>1287</v>
      </c>
      <c r="C7617" s="42">
        <v>1272</v>
      </c>
      <c r="D7617" s="43" t="s">
        <v>5197</v>
      </c>
      <c r="E7617" s="43"/>
      <c r="F7617" s="44" t="s">
        <v>11</v>
      </c>
      <c r="G7617" s="44" t="s">
        <v>4629</v>
      </c>
      <c r="H7617" s="45">
        <v>3124350</v>
      </c>
      <c r="I7617" s="45">
        <v>0</v>
      </c>
      <c r="J7617" s="45">
        <f t="shared" ref="J7617:J7680" si="159">H7617-I7617</f>
        <v>3124350</v>
      </c>
      <c r="K7617" s="45"/>
      <c r="L7617" s="49"/>
      <c r="M7617" s="44" t="s">
        <v>4388</v>
      </c>
      <c r="N7617" s="44" t="s">
        <v>4389</v>
      </c>
      <c r="O7617" s="44" t="s">
        <v>4427</v>
      </c>
      <c r="P7617" s="44" t="s">
        <v>4428</v>
      </c>
      <c r="Q7617" s="44" t="s">
        <v>4618</v>
      </c>
      <c r="R7617" s="44" t="s">
        <v>4619</v>
      </c>
      <c r="S7617" s="44" t="s">
        <v>4431</v>
      </c>
      <c r="T7617" s="44" t="s">
        <v>4426</v>
      </c>
      <c r="U7617" s="1" t="e">
        <f>VLOOKUP(T7617,[2]VAT!$A:$D,1,0)</f>
        <v>#N/A</v>
      </c>
      <c r="V7617" s="44" t="s">
        <v>4395</v>
      </c>
      <c r="W7617" s="44" t="s">
        <v>4387</v>
      </c>
      <c r="X7617" t="e">
        <f>VLOOKUP(T7617,[3]رکوردها!$A:$B,2,0)</f>
        <v>#N/A</v>
      </c>
      <c r="Y7617" t="e">
        <f>VLOOKUP(T7617,[3]رکوردها!$A:$D,4,0)</f>
        <v>#N/A</v>
      </c>
      <c r="Z7617" t="e">
        <f>VLOOKUP(T7617,[3]رکوردها!$A:$C,3,0)</f>
        <v>#N/A</v>
      </c>
      <c r="AA7617" t="e">
        <f>VLOOKUP(T7617,[3]رکوردها!$A:$F,6,0)</f>
        <v>#N/A</v>
      </c>
      <c r="AB7617" t="e">
        <f>VLOOKUP(T7617,[3]رکوردها!$A:$E,5,0)</f>
        <v>#N/A</v>
      </c>
    </row>
    <row r="7618" spans="1:28" s="41" customFormat="1" hidden="1" x14ac:dyDescent="0.2">
      <c r="A7618" s="36">
        <v>142023</v>
      </c>
      <c r="B7618" s="36">
        <v>1287</v>
      </c>
      <c r="C7618" s="36">
        <v>1272</v>
      </c>
      <c r="D7618" s="39" t="s">
        <v>5178</v>
      </c>
      <c r="E7618" s="39"/>
      <c r="F7618" s="37" t="s">
        <v>11</v>
      </c>
      <c r="G7618" s="37" t="s">
        <v>4630</v>
      </c>
      <c r="H7618" s="38">
        <v>14220184</v>
      </c>
      <c r="I7618" s="38">
        <v>0</v>
      </c>
      <c r="J7618" s="38">
        <f t="shared" si="159"/>
        <v>14220184</v>
      </c>
      <c r="K7618" s="38"/>
      <c r="L7618" s="49"/>
      <c r="M7618" s="37" t="s">
        <v>4388</v>
      </c>
      <c r="N7618" s="37" t="s">
        <v>4389</v>
      </c>
      <c r="O7618" s="37" t="s">
        <v>4427</v>
      </c>
      <c r="P7618" s="37" t="s">
        <v>4428</v>
      </c>
      <c r="Q7618" s="37" t="s">
        <v>4618</v>
      </c>
      <c r="R7618" s="37" t="s">
        <v>4619</v>
      </c>
      <c r="S7618" s="37" t="s">
        <v>4431</v>
      </c>
      <c r="T7618" s="37" t="s">
        <v>4426</v>
      </c>
      <c r="U7618" s="1" t="e">
        <f>VLOOKUP(T7618,[2]VAT!$A:$D,1,0)</f>
        <v>#N/A</v>
      </c>
      <c r="V7618" s="37" t="s">
        <v>4395</v>
      </c>
      <c r="W7618" s="37" t="s">
        <v>4387</v>
      </c>
      <c r="X7618" t="e">
        <f>VLOOKUP(T7618,[3]رکوردها!$A:$B,2,0)</f>
        <v>#N/A</v>
      </c>
      <c r="Y7618" t="e">
        <f>VLOOKUP(T7618,[3]رکوردها!$A:$D,4,0)</f>
        <v>#N/A</v>
      </c>
      <c r="Z7618" t="e">
        <f>VLOOKUP(T7618,[3]رکوردها!$A:$C,3,0)</f>
        <v>#N/A</v>
      </c>
      <c r="AA7618" t="e">
        <f>VLOOKUP(T7618,[3]رکوردها!$A:$F,6,0)</f>
        <v>#N/A</v>
      </c>
      <c r="AB7618" t="e">
        <f>VLOOKUP(T7618,[3]رکوردها!$A:$E,5,0)</f>
        <v>#N/A</v>
      </c>
    </row>
    <row r="7619" spans="1:28" s="41" customFormat="1" hidden="1" x14ac:dyDescent="0.2">
      <c r="A7619" s="36">
        <v>142024</v>
      </c>
      <c r="B7619" s="36">
        <v>1287</v>
      </c>
      <c r="C7619" s="36">
        <v>1272</v>
      </c>
      <c r="D7619" s="39" t="s">
        <v>5178</v>
      </c>
      <c r="E7619" s="39"/>
      <c r="F7619" s="37" t="s">
        <v>11</v>
      </c>
      <c r="G7619" s="37" t="s">
        <v>2757</v>
      </c>
      <c r="H7619" s="38">
        <v>1279816</v>
      </c>
      <c r="I7619" s="38">
        <v>0</v>
      </c>
      <c r="J7619" s="38">
        <f t="shared" si="159"/>
        <v>1279816</v>
      </c>
      <c r="K7619" s="38"/>
      <c r="L7619" s="49"/>
      <c r="M7619" s="37" t="s">
        <v>4388</v>
      </c>
      <c r="N7619" s="37" t="s">
        <v>4389</v>
      </c>
      <c r="O7619" s="37" t="s">
        <v>4427</v>
      </c>
      <c r="P7619" s="37" t="s">
        <v>4428</v>
      </c>
      <c r="Q7619" s="37" t="s">
        <v>4618</v>
      </c>
      <c r="R7619" s="37" t="s">
        <v>4619</v>
      </c>
      <c r="S7619" s="37" t="s">
        <v>4431</v>
      </c>
      <c r="T7619" s="37" t="s">
        <v>4426</v>
      </c>
      <c r="U7619" s="1" t="e">
        <f>VLOOKUP(T7619,[2]VAT!$A:$D,1,0)</f>
        <v>#N/A</v>
      </c>
      <c r="V7619" s="37" t="s">
        <v>4395</v>
      </c>
      <c r="W7619" s="37" t="s">
        <v>4387</v>
      </c>
      <c r="X7619" t="e">
        <f>VLOOKUP(T7619,[3]رکوردها!$A:$B,2,0)</f>
        <v>#N/A</v>
      </c>
      <c r="Y7619" t="e">
        <f>VLOOKUP(T7619,[3]رکوردها!$A:$D,4,0)</f>
        <v>#N/A</v>
      </c>
      <c r="Z7619" t="e">
        <f>VLOOKUP(T7619,[3]رکوردها!$A:$C,3,0)</f>
        <v>#N/A</v>
      </c>
      <c r="AA7619" t="e">
        <f>VLOOKUP(T7619,[3]رکوردها!$A:$F,6,0)</f>
        <v>#N/A</v>
      </c>
      <c r="AB7619" t="e">
        <f>VLOOKUP(T7619,[3]رکوردها!$A:$E,5,0)</f>
        <v>#N/A</v>
      </c>
    </row>
    <row r="7620" spans="1:28" s="41" customFormat="1" hidden="1" x14ac:dyDescent="0.2">
      <c r="A7620" s="36">
        <v>142059</v>
      </c>
      <c r="B7620" s="36">
        <v>1288</v>
      </c>
      <c r="C7620" s="36">
        <v>1277</v>
      </c>
      <c r="D7620" s="39" t="s">
        <v>5178</v>
      </c>
      <c r="E7620" s="39"/>
      <c r="F7620" s="37" t="s">
        <v>11</v>
      </c>
      <c r="G7620" s="37" t="s">
        <v>2747</v>
      </c>
      <c r="H7620" s="38">
        <v>3520000</v>
      </c>
      <c r="I7620" s="38">
        <v>0</v>
      </c>
      <c r="J7620" s="38">
        <f t="shared" si="159"/>
        <v>3520000</v>
      </c>
      <c r="K7620" s="38"/>
      <c r="L7620" s="49"/>
      <c r="M7620" s="37" t="s">
        <v>4388</v>
      </c>
      <c r="N7620" s="37" t="s">
        <v>4389</v>
      </c>
      <c r="O7620" s="37" t="s">
        <v>4427</v>
      </c>
      <c r="P7620" s="37" t="s">
        <v>4428</v>
      </c>
      <c r="Q7620" s="37" t="s">
        <v>4618</v>
      </c>
      <c r="R7620" s="37" t="s">
        <v>4619</v>
      </c>
      <c r="S7620" s="37" t="s">
        <v>4431</v>
      </c>
      <c r="T7620" s="37" t="s">
        <v>4426</v>
      </c>
      <c r="U7620" s="1" t="e">
        <f>VLOOKUP(T7620,[2]VAT!$A:$D,1,0)</f>
        <v>#N/A</v>
      </c>
      <c r="V7620" s="37" t="s">
        <v>4395</v>
      </c>
      <c r="W7620" s="37" t="s">
        <v>4387</v>
      </c>
      <c r="X7620" t="e">
        <f>VLOOKUP(T7620,[3]رکوردها!$A:$B,2,0)</f>
        <v>#N/A</v>
      </c>
      <c r="Y7620" t="e">
        <f>VLOOKUP(T7620,[3]رکوردها!$A:$D,4,0)</f>
        <v>#N/A</v>
      </c>
      <c r="Z7620" t="e">
        <f>VLOOKUP(T7620,[3]رکوردها!$A:$C,3,0)</f>
        <v>#N/A</v>
      </c>
      <c r="AA7620" t="e">
        <f>VLOOKUP(T7620,[3]رکوردها!$A:$F,6,0)</f>
        <v>#N/A</v>
      </c>
      <c r="AB7620" t="e">
        <f>VLOOKUP(T7620,[3]رکوردها!$A:$E,5,0)</f>
        <v>#N/A</v>
      </c>
    </row>
    <row r="7621" spans="1:28" s="41" customFormat="1" hidden="1" x14ac:dyDescent="0.2">
      <c r="A7621" s="36">
        <v>142060</v>
      </c>
      <c r="B7621" s="36">
        <v>1288</v>
      </c>
      <c r="C7621" s="36">
        <v>1277</v>
      </c>
      <c r="D7621" s="39" t="s">
        <v>5178</v>
      </c>
      <c r="E7621" s="39"/>
      <c r="F7621" s="37" t="s">
        <v>11</v>
      </c>
      <c r="G7621" s="37" t="s">
        <v>4631</v>
      </c>
      <c r="H7621" s="38">
        <v>410000</v>
      </c>
      <c r="I7621" s="38">
        <v>0</v>
      </c>
      <c r="J7621" s="38">
        <f t="shared" si="159"/>
        <v>410000</v>
      </c>
      <c r="K7621" s="38"/>
      <c r="L7621" s="49"/>
      <c r="M7621" s="37" t="s">
        <v>4388</v>
      </c>
      <c r="N7621" s="37" t="s">
        <v>4389</v>
      </c>
      <c r="O7621" s="37" t="s">
        <v>4427</v>
      </c>
      <c r="P7621" s="37" t="s">
        <v>4428</v>
      </c>
      <c r="Q7621" s="37" t="s">
        <v>4618</v>
      </c>
      <c r="R7621" s="37" t="s">
        <v>4619</v>
      </c>
      <c r="S7621" s="37" t="s">
        <v>4431</v>
      </c>
      <c r="T7621" s="37" t="s">
        <v>4426</v>
      </c>
      <c r="U7621" s="1" t="e">
        <f>VLOOKUP(T7621,[2]VAT!$A:$D,1,0)</f>
        <v>#N/A</v>
      </c>
      <c r="V7621" s="37" t="s">
        <v>4395</v>
      </c>
      <c r="W7621" s="37" t="s">
        <v>4387</v>
      </c>
      <c r="X7621" t="e">
        <f>VLOOKUP(T7621,[3]رکوردها!$A:$B,2,0)</f>
        <v>#N/A</v>
      </c>
      <c r="Y7621" t="e">
        <f>VLOOKUP(T7621,[3]رکوردها!$A:$D,4,0)</f>
        <v>#N/A</v>
      </c>
      <c r="Z7621" t="e">
        <f>VLOOKUP(T7621,[3]رکوردها!$A:$C,3,0)</f>
        <v>#N/A</v>
      </c>
      <c r="AA7621" t="e">
        <f>VLOOKUP(T7621,[3]رکوردها!$A:$F,6,0)</f>
        <v>#N/A</v>
      </c>
      <c r="AB7621" t="e">
        <f>VLOOKUP(T7621,[3]رکوردها!$A:$E,5,0)</f>
        <v>#N/A</v>
      </c>
    </row>
    <row r="7622" spans="1:28" s="41" customFormat="1" hidden="1" x14ac:dyDescent="0.2">
      <c r="A7622" s="36">
        <v>142065</v>
      </c>
      <c r="B7622" s="36">
        <v>1288</v>
      </c>
      <c r="C7622" s="36">
        <v>1277</v>
      </c>
      <c r="D7622" s="39" t="s">
        <v>5178</v>
      </c>
      <c r="E7622" s="39"/>
      <c r="F7622" s="37" t="s">
        <v>11</v>
      </c>
      <c r="G7622" s="37" t="s">
        <v>2749</v>
      </c>
      <c r="H7622" s="38">
        <v>16781000</v>
      </c>
      <c r="I7622" s="38">
        <v>0</v>
      </c>
      <c r="J7622" s="38">
        <f t="shared" si="159"/>
        <v>16781000</v>
      </c>
      <c r="K7622" s="38"/>
      <c r="L7622" s="49"/>
      <c r="M7622" s="37" t="s">
        <v>4388</v>
      </c>
      <c r="N7622" s="37" t="s">
        <v>4389</v>
      </c>
      <c r="O7622" s="37" t="s">
        <v>4427</v>
      </c>
      <c r="P7622" s="37" t="s">
        <v>4428</v>
      </c>
      <c r="Q7622" s="37" t="s">
        <v>4618</v>
      </c>
      <c r="R7622" s="37" t="s">
        <v>4619</v>
      </c>
      <c r="S7622" s="37" t="s">
        <v>4431</v>
      </c>
      <c r="T7622" s="37" t="s">
        <v>4426</v>
      </c>
      <c r="U7622" s="1" t="e">
        <f>VLOOKUP(T7622,[2]VAT!$A:$D,1,0)</f>
        <v>#N/A</v>
      </c>
      <c r="V7622" s="37" t="s">
        <v>4395</v>
      </c>
      <c r="W7622" s="37" t="s">
        <v>4387</v>
      </c>
      <c r="X7622" t="e">
        <f>VLOOKUP(T7622,[3]رکوردها!$A:$B,2,0)</f>
        <v>#N/A</v>
      </c>
      <c r="Y7622" t="e">
        <f>VLOOKUP(T7622,[3]رکوردها!$A:$D,4,0)</f>
        <v>#N/A</v>
      </c>
      <c r="Z7622" t="e">
        <f>VLOOKUP(T7622,[3]رکوردها!$A:$C,3,0)</f>
        <v>#N/A</v>
      </c>
      <c r="AA7622" t="e">
        <f>VLOOKUP(T7622,[3]رکوردها!$A:$F,6,0)</f>
        <v>#N/A</v>
      </c>
      <c r="AB7622" t="e">
        <f>VLOOKUP(T7622,[3]رکوردها!$A:$E,5,0)</f>
        <v>#N/A</v>
      </c>
    </row>
    <row r="7623" spans="1:28" s="41" customFormat="1" hidden="1" x14ac:dyDescent="0.2">
      <c r="A7623" s="36">
        <v>142068</v>
      </c>
      <c r="B7623" s="36">
        <v>1288</v>
      </c>
      <c r="C7623" s="36">
        <v>1277</v>
      </c>
      <c r="D7623" s="39" t="s">
        <v>5178</v>
      </c>
      <c r="E7623" s="39"/>
      <c r="F7623" s="37" t="s">
        <v>11</v>
      </c>
      <c r="G7623" s="37" t="s">
        <v>4632</v>
      </c>
      <c r="H7623" s="38">
        <v>0</v>
      </c>
      <c r="I7623" s="38">
        <v>1419000</v>
      </c>
      <c r="J7623" s="38">
        <f t="shared" si="159"/>
        <v>-1419000</v>
      </c>
      <c r="K7623" s="38"/>
      <c r="L7623" s="49"/>
      <c r="M7623" s="37" t="s">
        <v>4388</v>
      </c>
      <c r="N7623" s="37" t="s">
        <v>4389</v>
      </c>
      <c r="O7623" s="37" t="s">
        <v>4427</v>
      </c>
      <c r="P7623" s="37" t="s">
        <v>4428</v>
      </c>
      <c r="Q7623" s="37" t="s">
        <v>4618</v>
      </c>
      <c r="R7623" s="37" t="s">
        <v>4619</v>
      </c>
      <c r="S7623" s="37" t="s">
        <v>4431</v>
      </c>
      <c r="T7623" s="37" t="s">
        <v>4426</v>
      </c>
      <c r="U7623" s="1" t="e">
        <f>VLOOKUP(T7623,[2]VAT!$A:$D,1,0)</f>
        <v>#N/A</v>
      </c>
      <c r="V7623" s="37" t="s">
        <v>4395</v>
      </c>
      <c r="W7623" s="37" t="s">
        <v>4387</v>
      </c>
      <c r="X7623" t="e">
        <f>VLOOKUP(T7623,[3]رکوردها!$A:$B,2,0)</f>
        <v>#N/A</v>
      </c>
      <c r="Y7623" t="e">
        <f>VLOOKUP(T7623,[3]رکوردها!$A:$D,4,0)</f>
        <v>#N/A</v>
      </c>
      <c r="Z7623" t="e">
        <f>VLOOKUP(T7623,[3]رکوردها!$A:$C,3,0)</f>
        <v>#N/A</v>
      </c>
      <c r="AA7623" t="e">
        <f>VLOOKUP(T7623,[3]رکوردها!$A:$F,6,0)</f>
        <v>#N/A</v>
      </c>
      <c r="AB7623" t="e">
        <f>VLOOKUP(T7623,[3]رکوردها!$A:$E,5,0)</f>
        <v>#N/A</v>
      </c>
    </row>
    <row r="7624" spans="1:28" s="41" customFormat="1" hidden="1" x14ac:dyDescent="0.2">
      <c r="A7624" s="36">
        <v>142069</v>
      </c>
      <c r="B7624" s="36">
        <v>1288</v>
      </c>
      <c r="C7624" s="36">
        <v>1277</v>
      </c>
      <c r="D7624" s="39" t="s">
        <v>5178</v>
      </c>
      <c r="E7624" s="39"/>
      <c r="F7624" s="37" t="s">
        <v>11</v>
      </c>
      <c r="G7624" s="37" t="s">
        <v>4633</v>
      </c>
      <c r="H7624" s="38">
        <v>0</v>
      </c>
      <c r="I7624" s="38">
        <v>1470000</v>
      </c>
      <c r="J7624" s="38">
        <f t="shared" si="159"/>
        <v>-1470000</v>
      </c>
      <c r="K7624" s="38"/>
      <c r="L7624" s="49"/>
      <c r="M7624" s="37" t="s">
        <v>4388</v>
      </c>
      <c r="N7624" s="37" t="s">
        <v>4389</v>
      </c>
      <c r="O7624" s="37" t="s">
        <v>4427</v>
      </c>
      <c r="P7624" s="37" t="s">
        <v>4428</v>
      </c>
      <c r="Q7624" s="37" t="s">
        <v>4618</v>
      </c>
      <c r="R7624" s="37" t="s">
        <v>4619</v>
      </c>
      <c r="S7624" s="37" t="s">
        <v>4431</v>
      </c>
      <c r="T7624" s="37" t="s">
        <v>4426</v>
      </c>
      <c r="U7624" s="1" t="e">
        <f>VLOOKUP(T7624,[2]VAT!$A:$D,1,0)</f>
        <v>#N/A</v>
      </c>
      <c r="V7624" s="37" t="s">
        <v>4395</v>
      </c>
      <c r="W7624" s="37" t="s">
        <v>4387</v>
      </c>
      <c r="X7624" t="e">
        <f>VLOOKUP(T7624,[3]رکوردها!$A:$B,2,0)</f>
        <v>#N/A</v>
      </c>
      <c r="Y7624" t="e">
        <f>VLOOKUP(T7624,[3]رکوردها!$A:$D,4,0)</f>
        <v>#N/A</v>
      </c>
      <c r="Z7624" t="e">
        <f>VLOOKUP(T7624,[3]رکوردها!$A:$C,3,0)</f>
        <v>#N/A</v>
      </c>
      <c r="AA7624" t="e">
        <f>VLOOKUP(T7624,[3]رکوردها!$A:$F,6,0)</f>
        <v>#N/A</v>
      </c>
      <c r="AB7624" t="e">
        <f>VLOOKUP(T7624,[3]رکوردها!$A:$E,5,0)</f>
        <v>#N/A</v>
      </c>
    </row>
    <row r="7625" spans="1:28" s="41" customFormat="1" hidden="1" x14ac:dyDescent="0.2">
      <c r="A7625" s="36">
        <v>142070</v>
      </c>
      <c r="B7625" s="36">
        <v>1288</v>
      </c>
      <c r="C7625" s="36">
        <v>1277</v>
      </c>
      <c r="D7625" s="39" t="s">
        <v>5178</v>
      </c>
      <c r="E7625" s="39"/>
      <c r="F7625" s="37" t="s">
        <v>11</v>
      </c>
      <c r="G7625" s="37" t="s">
        <v>4634</v>
      </c>
      <c r="H7625" s="38">
        <v>0</v>
      </c>
      <c r="I7625" s="38">
        <v>1000000</v>
      </c>
      <c r="J7625" s="38">
        <f t="shared" si="159"/>
        <v>-1000000</v>
      </c>
      <c r="K7625" s="38"/>
      <c r="L7625" s="49"/>
      <c r="M7625" s="37" t="s">
        <v>4388</v>
      </c>
      <c r="N7625" s="37" t="s">
        <v>4389</v>
      </c>
      <c r="O7625" s="37" t="s">
        <v>4427</v>
      </c>
      <c r="P7625" s="37" t="s">
        <v>4428</v>
      </c>
      <c r="Q7625" s="37" t="s">
        <v>4618</v>
      </c>
      <c r="R7625" s="37" t="s">
        <v>4619</v>
      </c>
      <c r="S7625" s="37" t="s">
        <v>4431</v>
      </c>
      <c r="T7625" s="37" t="s">
        <v>4426</v>
      </c>
      <c r="U7625" s="1" t="e">
        <f>VLOOKUP(T7625,[2]VAT!$A:$D,1,0)</f>
        <v>#N/A</v>
      </c>
      <c r="V7625" s="37" t="s">
        <v>4395</v>
      </c>
      <c r="W7625" s="37" t="s">
        <v>4387</v>
      </c>
      <c r="X7625" t="e">
        <f>VLOOKUP(T7625,[3]رکوردها!$A:$B,2,0)</f>
        <v>#N/A</v>
      </c>
      <c r="Y7625" t="e">
        <f>VLOOKUP(T7625,[3]رکوردها!$A:$D,4,0)</f>
        <v>#N/A</v>
      </c>
      <c r="Z7625" t="e">
        <f>VLOOKUP(T7625,[3]رکوردها!$A:$C,3,0)</f>
        <v>#N/A</v>
      </c>
      <c r="AA7625" t="e">
        <f>VLOOKUP(T7625,[3]رکوردها!$A:$F,6,0)</f>
        <v>#N/A</v>
      </c>
      <c r="AB7625" t="e">
        <f>VLOOKUP(T7625,[3]رکوردها!$A:$E,5,0)</f>
        <v>#N/A</v>
      </c>
    </row>
    <row r="7626" spans="1:28" s="41" customFormat="1" hidden="1" x14ac:dyDescent="0.2">
      <c r="A7626" s="36">
        <v>142071</v>
      </c>
      <c r="B7626" s="36">
        <v>1288</v>
      </c>
      <c r="C7626" s="36">
        <v>1277</v>
      </c>
      <c r="D7626" s="39" t="s">
        <v>5178</v>
      </c>
      <c r="E7626" s="39"/>
      <c r="F7626" s="37" t="s">
        <v>11</v>
      </c>
      <c r="G7626" s="37" t="s">
        <v>4635</v>
      </c>
      <c r="H7626" s="38">
        <v>0</v>
      </c>
      <c r="I7626" s="38">
        <v>1000000</v>
      </c>
      <c r="J7626" s="38">
        <f t="shared" si="159"/>
        <v>-1000000</v>
      </c>
      <c r="K7626" s="38"/>
      <c r="L7626" s="49"/>
      <c r="M7626" s="37" t="s">
        <v>4388</v>
      </c>
      <c r="N7626" s="37" t="s">
        <v>4389</v>
      </c>
      <c r="O7626" s="37" t="s">
        <v>4427</v>
      </c>
      <c r="P7626" s="37" t="s">
        <v>4428</v>
      </c>
      <c r="Q7626" s="37" t="s">
        <v>4618</v>
      </c>
      <c r="R7626" s="37" t="s">
        <v>4619</v>
      </c>
      <c r="S7626" s="37" t="s">
        <v>4431</v>
      </c>
      <c r="T7626" s="37" t="s">
        <v>4426</v>
      </c>
      <c r="U7626" s="1" t="e">
        <f>VLOOKUP(T7626,[2]VAT!$A:$D,1,0)</f>
        <v>#N/A</v>
      </c>
      <c r="V7626" s="37" t="s">
        <v>4395</v>
      </c>
      <c r="W7626" s="37" t="s">
        <v>4387</v>
      </c>
      <c r="X7626" t="e">
        <f>VLOOKUP(T7626,[3]رکوردها!$A:$B,2,0)</f>
        <v>#N/A</v>
      </c>
      <c r="Y7626" t="e">
        <f>VLOOKUP(T7626,[3]رکوردها!$A:$D,4,0)</f>
        <v>#N/A</v>
      </c>
      <c r="Z7626" t="e">
        <f>VLOOKUP(T7626,[3]رکوردها!$A:$C,3,0)</f>
        <v>#N/A</v>
      </c>
      <c r="AA7626" t="e">
        <f>VLOOKUP(T7626,[3]رکوردها!$A:$F,6,0)</f>
        <v>#N/A</v>
      </c>
      <c r="AB7626" t="e">
        <f>VLOOKUP(T7626,[3]رکوردها!$A:$E,5,0)</f>
        <v>#N/A</v>
      </c>
    </row>
    <row r="7627" spans="1:28" s="41" customFormat="1" hidden="1" x14ac:dyDescent="0.2">
      <c r="A7627" s="36">
        <v>142072</v>
      </c>
      <c r="B7627" s="36">
        <v>1288</v>
      </c>
      <c r="C7627" s="36">
        <v>1277</v>
      </c>
      <c r="D7627" s="39" t="s">
        <v>5178</v>
      </c>
      <c r="E7627" s="39"/>
      <c r="F7627" s="37" t="s">
        <v>11</v>
      </c>
      <c r="G7627" s="37" t="s">
        <v>4636</v>
      </c>
      <c r="H7627" s="38">
        <v>0</v>
      </c>
      <c r="I7627" s="38">
        <v>1438000</v>
      </c>
      <c r="J7627" s="38">
        <f t="shared" si="159"/>
        <v>-1438000</v>
      </c>
      <c r="K7627" s="38"/>
      <c r="L7627" s="49"/>
      <c r="M7627" s="37" t="s">
        <v>4388</v>
      </c>
      <c r="N7627" s="37" t="s">
        <v>4389</v>
      </c>
      <c r="O7627" s="37" t="s">
        <v>4427</v>
      </c>
      <c r="P7627" s="37" t="s">
        <v>4428</v>
      </c>
      <c r="Q7627" s="37" t="s">
        <v>4618</v>
      </c>
      <c r="R7627" s="37" t="s">
        <v>4619</v>
      </c>
      <c r="S7627" s="37" t="s">
        <v>4431</v>
      </c>
      <c r="T7627" s="37" t="s">
        <v>4426</v>
      </c>
      <c r="U7627" s="1" t="e">
        <f>VLOOKUP(T7627,[2]VAT!$A:$D,1,0)</f>
        <v>#N/A</v>
      </c>
      <c r="V7627" s="37" t="s">
        <v>4395</v>
      </c>
      <c r="W7627" s="37" t="s">
        <v>4387</v>
      </c>
      <c r="X7627" t="e">
        <f>VLOOKUP(T7627,[3]رکوردها!$A:$B,2,0)</f>
        <v>#N/A</v>
      </c>
      <c r="Y7627" t="e">
        <f>VLOOKUP(T7627,[3]رکوردها!$A:$D,4,0)</f>
        <v>#N/A</v>
      </c>
      <c r="Z7627" t="e">
        <f>VLOOKUP(T7627,[3]رکوردها!$A:$C,3,0)</f>
        <v>#N/A</v>
      </c>
      <c r="AA7627" t="e">
        <f>VLOOKUP(T7627,[3]رکوردها!$A:$F,6,0)</f>
        <v>#N/A</v>
      </c>
      <c r="AB7627" t="e">
        <f>VLOOKUP(T7627,[3]رکوردها!$A:$E,5,0)</f>
        <v>#N/A</v>
      </c>
    </row>
    <row r="7628" spans="1:28" s="41" customFormat="1" hidden="1" x14ac:dyDescent="0.2">
      <c r="A7628" s="36">
        <v>142073</v>
      </c>
      <c r="B7628" s="36">
        <v>1288</v>
      </c>
      <c r="C7628" s="36">
        <v>1277</v>
      </c>
      <c r="D7628" s="39" t="s">
        <v>5178</v>
      </c>
      <c r="E7628" s="39"/>
      <c r="F7628" s="37" t="s">
        <v>11</v>
      </c>
      <c r="G7628" s="37" t="s">
        <v>4637</v>
      </c>
      <c r="H7628" s="38">
        <v>0</v>
      </c>
      <c r="I7628" s="38">
        <v>1500000</v>
      </c>
      <c r="J7628" s="38">
        <f t="shared" si="159"/>
        <v>-1500000</v>
      </c>
      <c r="K7628" s="38"/>
      <c r="L7628" s="49"/>
      <c r="M7628" s="37" t="s">
        <v>4388</v>
      </c>
      <c r="N7628" s="37" t="s">
        <v>4389</v>
      </c>
      <c r="O7628" s="37" t="s">
        <v>4427</v>
      </c>
      <c r="P7628" s="37" t="s">
        <v>4428</v>
      </c>
      <c r="Q7628" s="37" t="s">
        <v>4618</v>
      </c>
      <c r="R7628" s="37" t="s">
        <v>4619</v>
      </c>
      <c r="S7628" s="37" t="s">
        <v>4431</v>
      </c>
      <c r="T7628" s="37" t="s">
        <v>4426</v>
      </c>
      <c r="U7628" s="1" t="e">
        <f>VLOOKUP(T7628,[2]VAT!$A:$D,1,0)</f>
        <v>#N/A</v>
      </c>
      <c r="V7628" s="37" t="s">
        <v>4395</v>
      </c>
      <c r="W7628" s="37" t="s">
        <v>4387</v>
      </c>
      <c r="X7628" t="e">
        <f>VLOOKUP(T7628,[3]رکوردها!$A:$B,2,0)</f>
        <v>#N/A</v>
      </c>
      <c r="Y7628" t="e">
        <f>VLOOKUP(T7628,[3]رکوردها!$A:$D,4,0)</f>
        <v>#N/A</v>
      </c>
      <c r="Z7628" t="e">
        <f>VLOOKUP(T7628,[3]رکوردها!$A:$C,3,0)</f>
        <v>#N/A</v>
      </c>
      <c r="AA7628" t="e">
        <f>VLOOKUP(T7628,[3]رکوردها!$A:$F,6,0)</f>
        <v>#N/A</v>
      </c>
      <c r="AB7628" t="e">
        <f>VLOOKUP(T7628,[3]رکوردها!$A:$E,5,0)</f>
        <v>#N/A</v>
      </c>
    </row>
    <row r="7629" spans="1:28" s="41" customFormat="1" hidden="1" x14ac:dyDescent="0.2">
      <c r="A7629" s="36">
        <v>142074</v>
      </c>
      <c r="B7629" s="36">
        <v>1288</v>
      </c>
      <c r="C7629" s="36">
        <v>1277</v>
      </c>
      <c r="D7629" s="39" t="s">
        <v>5178</v>
      </c>
      <c r="E7629" s="39"/>
      <c r="F7629" s="37" t="s">
        <v>11</v>
      </c>
      <c r="G7629" s="37" t="s">
        <v>4638</v>
      </c>
      <c r="H7629" s="38">
        <v>0</v>
      </c>
      <c r="I7629" s="38">
        <v>1600000</v>
      </c>
      <c r="J7629" s="38">
        <f t="shared" si="159"/>
        <v>-1600000</v>
      </c>
      <c r="K7629" s="38"/>
      <c r="L7629" s="49"/>
      <c r="M7629" s="37" t="s">
        <v>4388</v>
      </c>
      <c r="N7629" s="37" t="s">
        <v>4389</v>
      </c>
      <c r="O7629" s="37" t="s">
        <v>4427</v>
      </c>
      <c r="P7629" s="37" t="s">
        <v>4428</v>
      </c>
      <c r="Q7629" s="37" t="s">
        <v>4618</v>
      </c>
      <c r="R7629" s="37" t="s">
        <v>4619</v>
      </c>
      <c r="S7629" s="37" t="s">
        <v>4431</v>
      </c>
      <c r="T7629" s="37" t="s">
        <v>4426</v>
      </c>
      <c r="U7629" s="1" t="e">
        <f>VLOOKUP(T7629,[2]VAT!$A:$D,1,0)</f>
        <v>#N/A</v>
      </c>
      <c r="V7629" s="37" t="s">
        <v>4395</v>
      </c>
      <c r="W7629" s="37" t="s">
        <v>4387</v>
      </c>
      <c r="X7629" t="e">
        <f>VLOOKUP(T7629,[3]رکوردها!$A:$B,2,0)</f>
        <v>#N/A</v>
      </c>
      <c r="Y7629" t="e">
        <f>VLOOKUP(T7629,[3]رکوردها!$A:$D,4,0)</f>
        <v>#N/A</v>
      </c>
      <c r="Z7629" t="e">
        <f>VLOOKUP(T7629,[3]رکوردها!$A:$C,3,0)</f>
        <v>#N/A</v>
      </c>
      <c r="AA7629" t="e">
        <f>VLOOKUP(T7629,[3]رکوردها!$A:$F,6,0)</f>
        <v>#N/A</v>
      </c>
      <c r="AB7629" t="e">
        <f>VLOOKUP(T7629,[3]رکوردها!$A:$E,5,0)</f>
        <v>#N/A</v>
      </c>
    </row>
    <row r="7630" spans="1:28" s="41" customFormat="1" hidden="1" x14ac:dyDescent="0.2">
      <c r="A7630" s="36">
        <v>142075</v>
      </c>
      <c r="B7630" s="36">
        <v>1288</v>
      </c>
      <c r="C7630" s="36">
        <v>1277</v>
      </c>
      <c r="D7630" s="39" t="s">
        <v>5178</v>
      </c>
      <c r="E7630" s="39"/>
      <c r="F7630" s="37" t="s">
        <v>11</v>
      </c>
      <c r="G7630" s="37" t="s">
        <v>4639</v>
      </c>
      <c r="H7630" s="38">
        <v>0</v>
      </c>
      <c r="I7630" s="38">
        <v>1600000</v>
      </c>
      <c r="J7630" s="38">
        <f t="shared" si="159"/>
        <v>-1600000</v>
      </c>
      <c r="K7630" s="38"/>
      <c r="L7630" s="49"/>
      <c r="M7630" s="37" t="s">
        <v>4388</v>
      </c>
      <c r="N7630" s="37" t="s">
        <v>4389</v>
      </c>
      <c r="O7630" s="37" t="s">
        <v>4427</v>
      </c>
      <c r="P7630" s="37" t="s">
        <v>4428</v>
      </c>
      <c r="Q7630" s="37" t="s">
        <v>4618</v>
      </c>
      <c r="R7630" s="37" t="s">
        <v>4619</v>
      </c>
      <c r="S7630" s="37" t="s">
        <v>4431</v>
      </c>
      <c r="T7630" s="37" t="s">
        <v>4426</v>
      </c>
      <c r="U7630" s="1" t="e">
        <f>VLOOKUP(T7630,[2]VAT!$A:$D,1,0)</f>
        <v>#N/A</v>
      </c>
      <c r="V7630" s="37" t="s">
        <v>4395</v>
      </c>
      <c r="W7630" s="37" t="s">
        <v>4387</v>
      </c>
      <c r="X7630" t="e">
        <f>VLOOKUP(T7630,[3]رکوردها!$A:$B,2,0)</f>
        <v>#N/A</v>
      </c>
      <c r="Y7630" t="e">
        <f>VLOOKUP(T7630,[3]رکوردها!$A:$D,4,0)</f>
        <v>#N/A</v>
      </c>
      <c r="Z7630" t="e">
        <f>VLOOKUP(T7630,[3]رکوردها!$A:$C,3,0)</f>
        <v>#N/A</v>
      </c>
      <c r="AA7630" t="e">
        <f>VLOOKUP(T7630,[3]رکوردها!$A:$F,6,0)</f>
        <v>#N/A</v>
      </c>
      <c r="AB7630" t="e">
        <f>VLOOKUP(T7630,[3]رکوردها!$A:$E,5,0)</f>
        <v>#N/A</v>
      </c>
    </row>
    <row r="7631" spans="1:28" s="41" customFormat="1" hidden="1" x14ac:dyDescent="0.2">
      <c r="A7631" s="36">
        <v>142076</v>
      </c>
      <c r="B7631" s="36">
        <v>1288</v>
      </c>
      <c r="C7631" s="36">
        <v>1277</v>
      </c>
      <c r="D7631" s="39" t="s">
        <v>5178</v>
      </c>
      <c r="E7631" s="39"/>
      <c r="F7631" s="37" t="s">
        <v>11</v>
      </c>
      <c r="G7631" s="37" t="s">
        <v>4640</v>
      </c>
      <c r="H7631" s="38">
        <v>0</v>
      </c>
      <c r="I7631" s="38">
        <v>1438000</v>
      </c>
      <c r="J7631" s="38">
        <f t="shared" si="159"/>
        <v>-1438000</v>
      </c>
      <c r="K7631" s="38"/>
      <c r="L7631" s="49"/>
      <c r="M7631" s="37" t="s">
        <v>4388</v>
      </c>
      <c r="N7631" s="37" t="s">
        <v>4389</v>
      </c>
      <c r="O7631" s="37" t="s">
        <v>4427</v>
      </c>
      <c r="P7631" s="37" t="s">
        <v>4428</v>
      </c>
      <c r="Q7631" s="37" t="s">
        <v>4618</v>
      </c>
      <c r="R7631" s="37" t="s">
        <v>4619</v>
      </c>
      <c r="S7631" s="37" t="s">
        <v>4431</v>
      </c>
      <c r="T7631" s="37" t="s">
        <v>4426</v>
      </c>
      <c r="U7631" s="1" t="e">
        <f>VLOOKUP(T7631,[2]VAT!$A:$D,1,0)</f>
        <v>#N/A</v>
      </c>
      <c r="V7631" s="37" t="s">
        <v>4395</v>
      </c>
      <c r="W7631" s="37" t="s">
        <v>4387</v>
      </c>
      <c r="X7631" t="e">
        <f>VLOOKUP(T7631,[3]رکوردها!$A:$B,2,0)</f>
        <v>#N/A</v>
      </c>
      <c r="Y7631" t="e">
        <f>VLOOKUP(T7631,[3]رکوردها!$A:$D,4,0)</f>
        <v>#N/A</v>
      </c>
      <c r="Z7631" t="e">
        <f>VLOOKUP(T7631,[3]رکوردها!$A:$C,3,0)</f>
        <v>#N/A</v>
      </c>
      <c r="AA7631" t="e">
        <f>VLOOKUP(T7631,[3]رکوردها!$A:$F,6,0)</f>
        <v>#N/A</v>
      </c>
      <c r="AB7631" t="e">
        <f>VLOOKUP(T7631,[3]رکوردها!$A:$E,5,0)</f>
        <v>#N/A</v>
      </c>
    </row>
    <row r="7632" spans="1:28" s="41" customFormat="1" hidden="1" x14ac:dyDescent="0.2">
      <c r="A7632" s="36">
        <v>142077</v>
      </c>
      <c r="B7632" s="36">
        <v>1288</v>
      </c>
      <c r="C7632" s="36">
        <v>1277</v>
      </c>
      <c r="D7632" s="39" t="s">
        <v>5178</v>
      </c>
      <c r="E7632" s="39"/>
      <c r="F7632" s="37" t="s">
        <v>11</v>
      </c>
      <c r="G7632" s="37" t="s">
        <v>4641</v>
      </c>
      <c r="H7632" s="38">
        <v>0</v>
      </c>
      <c r="I7632" s="38">
        <v>1438000</v>
      </c>
      <c r="J7632" s="38">
        <f t="shared" si="159"/>
        <v>-1438000</v>
      </c>
      <c r="K7632" s="38"/>
      <c r="L7632" s="49"/>
      <c r="M7632" s="37" t="s">
        <v>4388</v>
      </c>
      <c r="N7632" s="37" t="s">
        <v>4389</v>
      </c>
      <c r="O7632" s="37" t="s">
        <v>4427</v>
      </c>
      <c r="P7632" s="37" t="s">
        <v>4428</v>
      </c>
      <c r="Q7632" s="37" t="s">
        <v>4618</v>
      </c>
      <c r="R7632" s="37" t="s">
        <v>4619</v>
      </c>
      <c r="S7632" s="37" t="s">
        <v>4431</v>
      </c>
      <c r="T7632" s="37" t="s">
        <v>4426</v>
      </c>
      <c r="U7632" s="1" t="e">
        <f>VLOOKUP(T7632,[2]VAT!$A:$D,1,0)</f>
        <v>#N/A</v>
      </c>
      <c r="V7632" s="37" t="s">
        <v>4395</v>
      </c>
      <c r="W7632" s="37" t="s">
        <v>4387</v>
      </c>
      <c r="X7632" t="e">
        <f>VLOOKUP(T7632,[3]رکوردها!$A:$B,2,0)</f>
        <v>#N/A</v>
      </c>
      <c r="Y7632" t="e">
        <f>VLOOKUP(T7632,[3]رکوردها!$A:$D,4,0)</f>
        <v>#N/A</v>
      </c>
      <c r="Z7632" t="e">
        <f>VLOOKUP(T7632,[3]رکوردها!$A:$C,3,0)</f>
        <v>#N/A</v>
      </c>
      <c r="AA7632" t="e">
        <f>VLOOKUP(T7632,[3]رکوردها!$A:$F,6,0)</f>
        <v>#N/A</v>
      </c>
      <c r="AB7632" t="e">
        <f>VLOOKUP(T7632,[3]رکوردها!$A:$E,5,0)</f>
        <v>#N/A</v>
      </c>
    </row>
    <row r="7633" spans="1:28" s="41" customFormat="1" hidden="1" x14ac:dyDescent="0.2">
      <c r="A7633" s="36">
        <v>142078</v>
      </c>
      <c r="B7633" s="36">
        <v>1288</v>
      </c>
      <c r="C7633" s="36">
        <v>1277</v>
      </c>
      <c r="D7633" s="39" t="s">
        <v>5178</v>
      </c>
      <c r="E7633" s="39"/>
      <c r="F7633" s="37" t="s">
        <v>11</v>
      </c>
      <c r="G7633" s="37" t="s">
        <v>4642</v>
      </c>
      <c r="H7633" s="38">
        <v>0</v>
      </c>
      <c r="I7633" s="38">
        <v>1438000</v>
      </c>
      <c r="J7633" s="38">
        <f t="shared" si="159"/>
        <v>-1438000</v>
      </c>
      <c r="K7633" s="38"/>
      <c r="L7633" s="49"/>
      <c r="M7633" s="37" t="s">
        <v>4388</v>
      </c>
      <c r="N7633" s="37" t="s">
        <v>4389</v>
      </c>
      <c r="O7633" s="37" t="s">
        <v>4427</v>
      </c>
      <c r="P7633" s="37" t="s">
        <v>4428</v>
      </c>
      <c r="Q7633" s="37" t="s">
        <v>4618</v>
      </c>
      <c r="R7633" s="37" t="s">
        <v>4619</v>
      </c>
      <c r="S7633" s="37" t="s">
        <v>4431</v>
      </c>
      <c r="T7633" s="37" t="s">
        <v>4426</v>
      </c>
      <c r="U7633" s="1" t="e">
        <f>VLOOKUP(T7633,[2]VAT!$A:$D,1,0)</f>
        <v>#N/A</v>
      </c>
      <c r="V7633" s="37" t="s">
        <v>4395</v>
      </c>
      <c r="W7633" s="37" t="s">
        <v>4387</v>
      </c>
      <c r="X7633" t="e">
        <f>VLOOKUP(T7633,[3]رکوردها!$A:$B,2,0)</f>
        <v>#N/A</v>
      </c>
      <c r="Y7633" t="e">
        <f>VLOOKUP(T7633,[3]رکوردها!$A:$D,4,0)</f>
        <v>#N/A</v>
      </c>
      <c r="Z7633" t="e">
        <f>VLOOKUP(T7633,[3]رکوردها!$A:$C,3,0)</f>
        <v>#N/A</v>
      </c>
      <c r="AA7633" t="e">
        <f>VLOOKUP(T7633,[3]رکوردها!$A:$F,6,0)</f>
        <v>#N/A</v>
      </c>
      <c r="AB7633" t="e">
        <f>VLOOKUP(T7633,[3]رکوردها!$A:$E,5,0)</f>
        <v>#N/A</v>
      </c>
    </row>
    <row r="7634" spans="1:28" s="41" customFormat="1" hidden="1" x14ac:dyDescent="0.2">
      <c r="A7634" s="36">
        <v>142079</v>
      </c>
      <c r="B7634" s="36">
        <v>1288</v>
      </c>
      <c r="C7634" s="36">
        <v>1277</v>
      </c>
      <c r="D7634" s="39" t="s">
        <v>5178</v>
      </c>
      <c r="E7634" s="39"/>
      <c r="F7634" s="37" t="s">
        <v>11</v>
      </c>
      <c r="G7634" s="37" t="s">
        <v>4643</v>
      </c>
      <c r="H7634" s="38">
        <v>0</v>
      </c>
      <c r="I7634" s="38">
        <v>1440000</v>
      </c>
      <c r="J7634" s="38">
        <f t="shared" si="159"/>
        <v>-1440000</v>
      </c>
      <c r="K7634" s="38"/>
      <c r="L7634" s="49"/>
      <c r="M7634" s="37" t="s">
        <v>4388</v>
      </c>
      <c r="N7634" s="37" t="s">
        <v>4389</v>
      </c>
      <c r="O7634" s="37" t="s">
        <v>4427</v>
      </c>
      <c r="P7634" s="37" t="s">
        <v>4428</v>
      </c>
      <c r="Q7634" s="37" t="s">
        <v>4618</v>
      </c>
      <c r="R7634" s="37" t="s">
        <v>4619</v>
      </c>
      <c r="S7634" s="37" t="s">
        <v>4431</v>
      </c>
      <c r="T7634" s="37" t="s">
        <v>4426</v>
      </c>
      <c r="U7634" s="1" t="e">
        <f>VLOOKUP(T7634,[2]VAT!$A:$D,1,0)</f>
        <v>#N/A</v>
      </c>
      <c r="V7634" s="37" t="s">
        <v>4395</v>
      </c>
      <c r="W7634" s="37" t="s">
        <v>4387</v>
      </c>
      <c r="X7634" t="e">
        <f>VLOOKUP(T7634,[3]رکوردها!$A:$B,2,0)</f>
        <v>#N/A</v>
      </c>
      <c r="Y7634" t="e">
        <f>VLOOKUP(T7634,[3]رکوردها!$A:$D,4,0)</f>
        <v>#N/A</v>
      </c>
      <c r="Z7634" t="e">
        <f>VLOOKUP(T7634,[3]رکوردها!$A:$C,3,0)</f>
        <v>#N/A</v>
      </c>
      <c r="AA7634" t="e">
        <f>VLOOKUP(T7634,[3]رکوردها!$A:$F,6,0)</f>
        <v>#N/A</v>
      </c>
      <c r="AB7634" t="e">
        <f>VLOOKUP(T7634,[3]رکوردها!$A:$E,5,0)</f>
        <v>#N/A</v>
      </c>
    </row>
    <row r="7635" spans="1:28" s="41" customFormat="1" hidden="1" x14ac:dyDescent="0.2">
      <c r="A7635" s="36">
        <v>142082</v>
      </c>
      <c r="B7635" s="36">
        <v>1288</v>
      </c>
      <c r="C7635" s="36">
        <v>1277</v>
      </c>
      <c r="D7635" s="39" t="s">
        <v>5178</v>
      </c>
      <c r="E7635" s="39"/>
      <c r="F7635" s="37" t="s">
        <v>11</v>
      </c>
      <c r="G7635" s="37" t="s">
        <v>4644</v>
      </c>
      <c r="H7635" s="38">
        <v>15151380</v>
      </c>
      <c r="I7635" s="38">
        <v>0</v>
      </c>
      <c r="J7635" s="38">
        <f t="shared" si="159"/>
        <v>15151380</v>
      </c>
      <c r="K7635" s="38"/>
      <c r="L7635" s="49"/>
      <c r="M7635" s="37" t="s">
        <v>4388</v>
      </c>
      <c r="N7635" s="37" t="s">
        <v>4389</v>
      </c>
      <c r="O7635" s="37" t="s">
        <v>4427</v>
      </c>
      <c r="P7635" s="37" t="s">
        <v>4428</v>
      </c>
      <c r="Q7635" s="37" t="s">
        <v>4618</v>
      </c>
      <c r="R7635" s="37" t="s">
        <v>4619</v>
      </c>
      <c r="S7635" s="37" t="s">
        <v>4431</v>
      </c>
      <c r="T7635" s="37" t="s">
        <v>4426</v>
      </c>
      <c r="U7635" s="1" t="e">
        <f>VLOOKUP(T7635,[2]VAT!$A:$D,1,0)</f>
        <v>#N/A</v>
      </c>
      <c r="V7635" s="37" t="s">
        <v>4395</v>
      </c>
      <c r="W7635" s="37" t="s">
        <v>4387</v>
      </c>
      <c r="X7635" t="e">
        <f>VLOOKUP(T7635,[3]رکوردها!$A:$B,2,0)</f>
        <v>#N/A</v>
      </c>
      <c r="Y7635" t="e">
        <f>VLOOKUP(T7635,[3]رکوردها!$A:$D,4,0)</f>
        <v>#N/A</v>
      </c>
      <c r="Z7635" t="e">
        <f>VLOOKUP(T7635,[3]رکوردها!$A:$C,3,0)</f>
        <v>#N/A</v>
      </c>
      <c r="AA7635" t="e">
        <f>VLOOKUP(T7635,[3]رکوردها!$A:$F,6,0)</f>
        <v>#N/A</v>
      </c>
      <c r="AB7635" t="e">
        <f>VLOOKUP(T7635,[3]رکوردها!$A:$E,5,0)</f>
        <v>#N/A</v>
      </c>
    </row>
    <row r="7636" spans="1:28" s="41" customFormat="1" hidden="1" x14ac:dyDescent="0.2">
      <c r="A7636" s="36">
        <v>142083</v>
      </c>
      <c r="B7636" s="36">
        <v>1288</v>
      </c>
      <c r="C7636" s="36">
        <v>1277</v>
      </c>
      <c r="D7636" s="39" t="s">
        <v>5178</v>
      </c>
      <c r="E7636" s="39"/>
      <c r="F7636" s="37" t="s">
        <v>11</v>
      </c>
      <c r="G7636" s="37" t="s">
        <v>2758</v>
      </c>
      <c r="H7636" s="38">
        <v>1363620</v>
      </c>
      <c r="I7636" s="38">
        <v>0</v>
      </c>
      <c r="J7636" s="38">
        <f t="shared" si="159"/>
        <v>1363620</v>
      </c>
      <c r="K7636" s="38"/>
      <c r="L7636" s="49"/>
      <c r="M7636" s="37" t="s">
        <v>4388</v>
      </c>
      <c r="N7636" s="37" t="s">
        <v>4389</v>
      </c>
      <c r="O7636" s="37" t="s">
        <v>4427</v>
      </c>
      <c r="P7636" s="37" t="s">
        <v>4428</v>
      </c>
      <c r="Q7636" s="37" t="s">
        <v>4618</v>
      </c>
      <c r="R7636" s="37" t="s">
        <v>4619</v>
      </c>
      <c r="S7636" s="37" t="s">
        <v>4431</v>
      </c>
      <c r="T7636" s="37" t="s">
        <v>4426</v>
      </c>
      <c r="U7636" s="1" t="e">
        <f>VLOOKUP(T7636,[2]VAT!$A:$D,1,0)</f>
        <v>#N/A</v>
      </c>
      <c r="V7636" s="37" t="s">
        <v>4395</v>
      </c>
      <c r="W7636" s="37" t="s">
        <v>4387</v>
      </c>
      <c r="X7636" t="e">
        <f>VLOOKUP(T7636,[3]رکوردها!$A:$B,2,0)</f>
        <v>#N/A</v>
      </c>
      <c r="Y7636" t="e">
        <f>VLOOKUP(T7636,[3]رکوردها!$A:$D,4,0)</f>
        <v>#N/A</v>
      </c>
      <c r="Z7636" t="e">
        <f>VLOOKUP(T7636,[3]رکوردها!$A:$C,3,0)</f>
        <v>#N/A</v>
      </c>
      <c r="AA7636" t="e">
        <f>VLOOKUP(T7636,[3]رکوردها!$A:$F,6,0)</f>
        <v>#N/A</v>
      </c>
      <c r="AB7636" t="e">
        <f>VLOOKUP(T7636,[3]رکوردها!$A:$E,5,0)</f>
        <v>#N/A</v>
      </c>
    </row>
    <row r="7637" spans="1:28" s="41" customFormat="1" hidden="1" x14ac:dyDescent="0.2">
      <c r="A7637" s="36">
        <v>142088</v>
      </c>
      <c r="B7637" s="36">
        <v>1288</v>
      </c>
      <c r="C7637" s="36">
        <v>1277</v>
      </c>
      <c r="D7637" s="39" t="s">
        <v>5178</v>
      </c>
      <c r="E7637" s="39"/>
      <c r="F7637" s="37" t="s">
        <v>11</v>
      </c>
      <c r="G7637" s="37" t="s">
        <v>4645</v>
      </c>
      <c r="H7637" s="38">
        <v>9613965</v>
      </c>
      <c r="I7637" s="38">
        <v>0</v>
      </c>
      <c r="J7637" s="38">
        <f t="shared" si="159"/>
        <v>9613965</v>
      </c>
      <c r="K7637" s="38"/>
      <c r="L7637" s="49"/>
      <c r="M7637" s="37" t="s">
        <v>4388</v>
      </c>
      <c r="N7637" s="37" t="s">
        <v>4389</v>
      </c>
      <c r="O7637" s="37" t="s">
        <v>4427</v>
      </c>
      <c r="P7637" s="37" t="s">
        <v>4428</v>
      </c>
      <c r="Q7637" s="37" t="s">
        <v>4618</v>
      </c>
      <c r="R7637" s="37" t="s">
        <v>4619</v>
      </c>
      <c r="S7637" s="37" t="s">
        <v>4431</v>
      </c>
      <c r="T7637" s="37" t="s">
        <v>4426</v>
      </c>
      <c r="U7637" s="1" t="e">
        <f>VLOOKUP(T7637,[2]VAT!$A:$D,1,0)</f>
        <v>#N/A</v>
      </c>
      <c r="V7637" s="37" t="s">
        <v>4395</v>
      </c>
      <c r="W7637" s="37" t="s">
        <v>4387</v>
      </c>
      <c r="X7637" t="e">
        <f>VLOOKUP(T7637,[3]رکوردها!$A:$B,2,0)</f>
        <v>#N/A</v>
      </c>
      <c r="Y7637" t="e">
        <f>VLOOKUP(T7637,[3]رکوردها!$A:$D,4,0)</f>
        <v>#N/A</v>
      </c>
      <c r="Z7637" t="e">
        <f>VLOOKUP(T7637,[3]رکوردها!$A:$C,3,0)</f>
        <v>#N/A</v>
      </c>
      <c r="AA7637" t="e">
        <f>VLOOKUP(T7637,[3]رکوردها!$A:$F,6,0)</f>
        <v>#N/A</v>
      </c>
      <c r="AB7637" t="e">
        <f>VLOOKUP(T7637,[3]رکوردها!$A:$E,5,0)</f>
        <v>#N/A</v>
      </c>
    </row>
    <row r="7638" spans="1:28" s="41" customFormat="1" hidden="1" x14ac:dyDescent="0.2">
      <c r="A7638" s="36">
        <v>142089</v>
      </c>
      <c r="B7638" s="36">
        <v>1288</v>
      </c>
      <c r="C7638" s="36">
        <v>1277</v>
      </c>
      <c r="D7638" s="39" t="s">
        <v>5178</v>
      </c>
      <c r="E7638" s="39"/>
      <c r="F7638" s="37" t="s">
        <v>11</v>
      </c>
      <c r="G7638" s="37" t="s">
        <v>2759</v>
      </c>
      <c r="H7638" s="38">
        <v>599035</v>
      </c>
      <c r="I7638" s="38">
        <v>0</v>
      </c>
      <c r="J7638" s="38">
        <f t="shared" si="159"/>
        <v>599035</v>
      </c>
      <c r="K7638" s="38"/>
      <c r="L7638" s="49"/>
      <c r="M7638" s="37" t="s">
        <v>4388</v>
      </c>
      <c r="N7638" s="37" t="s">
        <v>4389</v>
      </c>
      <c r="O7638" s="37" t="s">
        <v>4427</v>
      </c>
      <c r="P7638" s="37" t="s">
        <v>4428</v>
      </c>
      <c r="Q7638" s="37" t="s">
        <v>4618</v>
      </c>
      <c r="R7638" s="37" t="s">
        <v>4619</v>
      </c>
      <c r="S7638" s="37" t="s">
        <v>4431</v>
      </c>
      <c r="T7638" s="37" t="s">
        <v>4426</v>
      </c>
      <c r="U7638" s="1" t="e">
        <f>VLOOKUP(T7638,[2]VAT!$A:$D,1,0)</f>
        <v>#N/A</v>
      </c>
      <c r="V7638" s="37" t="s">
        <v>4395</v>
      </c>
      <c r="W7638" s="37" t="s">
        <v>4387</v>
      </c>
      <c r="X7638" t="e">
        <f>VLOOKUP(T7638,[3]رکوردها!$A:$B,2,0)</f>
        <v>#N/A</v>
      </c>
      <c r="Y7638" t="e">
        <f>VLOOKUP(T7638,[3]رکوردها!$A:$D,4,0)</f>
        <v>#N/A</v>
      </c>
      <c r="Z7638" t="e">
        <f>VLOOKUP(T7638,[3]رکوردها!$A:$C,3,0)</f>
        <v>#N/A</v>
      </c>
      <c r="AA7638" t="e">
        <f>VLOOKUP(T7638,[3]رکوردها!$A:$F,6,0)</f>
        <v>#N/A</v>
      </c>
      <c r="AB7638" t="e">
        <f>VLOOKUP(T7638,[3]رکوردها!$A:$E,5,0)</f>
        <v>#N/A</v>
      </c>
    </row>
    <row r="7639" spans="1:28" s="41" customFormat="1" hidden="1" x14ac:dyDescent="0.2">
      <c r="A7639" s="36">
        <v>142094</v>
      </c>
      <c r="B7639" s="36">
        <v>1288</v>
      </c>
      <c r="C7639" s="36">
        <v>1277</v>
      </c>
      <c r="D7639" s="39" t="s">
        <v>5178</v>
      </c>
      <c r="E7639" s="39"/>
      <c r="F7639" s="37" t="s">
        <v>11</v>
      </c>
      <c r="G7639" s="37" t="s">
        <v>2753</v>
      </c>
      <c r="H7639" s="38">
        <v>6270000</v>
      </c>
      <c r="I7639" s="38">
        <v>0</v>
      </c>
      <c r="J7639" s="38">
        <f t="shared" si="159"/>
        <v>6270000</v>
      </c>
      <c r="K7639" s="38"/>
      <c r="L7639" s="49"/>
      <c r="M7639" s="37" t="s">
        <v>4388</v>
      </c>
      <c r="N7639" s="37" t="s">
        <v>4389</v>
      </c>
      <c r="O7639" s="37" t="s">
        <v>4427</v>
      </c>
      <c r="P7639" s="37" t="s">
        <v>4428</v>
      </c>
      <c r="Q7639" s="37" t="s">
        <v>4618</v>
      </c>
      <c r="R7639" s="37" t="s">
        <v>4619</v>
      </c>
      <c r="S7639" s="37" t="s">
        <v>4431</v>
      </c>
      <c r="T7639" s="37" t="s">
        <v>4426</v>
      </c>
      <c r="U7639" s="1" t="e">
        <f>VLOOKUP(T7639,[2]VAT!$A:$D,1,0)</f>
        <v>#N/A</v>
      </c>
      <c r="V7639" s="37" t="s">
        <v>4395</v>
      </c>
      <c r="W7639" s="37" t="s">
        <v>4387</v>
      </c>
      <c r="X7639" t="e">
        <f>VLOOKUP(T7639,[3]رکوردها!$A:$B,2,0)</f>
        <v>#N/A</v>
      </c>
      <c r="Y7639" t="e">
        <f>VLOOKUP(T7639,[3]رکوردها!$A:$D,4,0)</f>
        <v>#N/A</v>
      </c>
      <c r="Z7639" t="e">
        <f>VLOOKUP(T7639,[3]رکوردها!$A:$C,3,0)</f>
        <v>#N/A</v>
      </c>
      <c r="AA7639" t="e">
        <f>VLOOKUP(T7639,[3]رکوردها!$A:$F,6,0)</f>
        <v>#N/A</v>
      </c>
      <c r="AB7639" t="e">
        <f>VLOOKUP(T7639,[3]رکوردها!$A:$E,5,0)</f>
        <v>#N/A</v>
      </c>
    </row>
    <row r="7640" spans="1:28" s="41" customFormat="1" hidden="1" x14ac:dyDescent="0.2">
      <c r="A7640" s="36">
        <v>142097</v>
      </c>
      <c r="B7640" s="36">
        <v>1288</v>
      </c>
      <c r="C7640" s="36">
        <v>1277</v>
      </c>
      <c r="D7640" s="39" t="s">
        <v>5178</v>
      </c>
      <c r="E7640" s="39"/>
      <c r="F7640" s="37" t="s">
        <v>11</v>
      </c>
      <c r="G7640" s="37" t="s">
        <v>2754</v>
      </c>
      <c r="H7640" s="38">
        <v>24008300</v>
      </c>
      <c r="I7640" s="38">
        <v>0</v>
      </c>
      <c r="J7640" s="38">
        <f t="shared" si="159"/>
        <v>24008300</v>
      </c>
      <c r="K7640" s="38"/>
      <c r="L7640" s="49"/>
      <c r="M7640" s="37" t="s">
        <v>4388</v>
      </c>
      <c r="N7640" s="37" t="s">
        <v>4389</v>
      </c>
      <c r="O7640" s="37" t="s">
        <v>4427</v>
      </c>
      <c r="P7640" s="37" t="s">
        <v>4428</v>
      </c>
      <c r="Q7640" s="37" t="s">
        <v>4618</v>
      </c>
      <c r="R7640" s="37" t="s">
        <v>4619</v>
      </c>
      <c r="S7640" s="37" t="s">
        <v>4431</v>
      </c>
      <c r="T7640" s="37" t="s">
        <v>4426</v>
      </c>
      <c r="U7640" s="1" t="e">
        <f>VLOOKUP(T7640,[2]VAT!$A:$D,1,0)</f>
        <v>#N/A</v>
      </c>
      <c r="V7640" s="37" t="s">
        <v>4395</v>
      </c>
      <c r="W7640" s="37" t="s">
        <v>4387</v>
      </c>
      <c r="X7640" t="e">
        <f>VLOOKUP(T7640,[3]رکوردها!$A:$B,2,0)</f>
        <v>#N/A</v>
      </c>
      <c r="Y7640" t="e">
        <f>VLOOKUP(T7640,[3]رکوردها!$A:$D,4,0)</f>
        <v>#N/A</v>
      </c>
      <c r="Z7640" t="e">
        <f>VLOOKUP(T7640,[3]رکوردها!$A:$C,3,0)</f>
        <v>#N/A</v>
      </c>
      <c r="AA7640" t="e">
        <f>VLOOKUP(T7640,[3]رکوردها!$A:$F,6,0)</f>
        <v>#N/A</v>
      </c>
      <c r="AB7640" t="e">
        <f>VLOOKUP(T7640,[3]رکوردها!$A:$E,5,0)</f>
        <v>#N/A</v>
      </c>
    </row>
    <row r="7641" spans="1:28" s="41" customFormat="1" hidden="1" x14ac:dyDescent="0.2">
      <c r="A7641" s="36">
        <v>142100</v>
      </c>
      <c r="B7641" s="36">
        <v>1288</v>
      </c>
      <c r="C7641" s="36">
        <v>1277</v>
      </c>
      <c r="D7641" s="39" t="s">
        <v>5178</v>
      </c>
      <c r="E7641" s="39"/>
      <c r="F7641" s="37" t="s">
        <v>11</v>
      </c>
      <c r="G7641" s="37" t="s">
        <v>4646</v>
      </c>
      <c r="H7641" s="38">
        <v>0</v>
      </c>
      <c r="I7641" s="38">
        <v>1620000</v>
      </c>
      <c r="J7641" s="38">
        <f t="shared" si="159"/>
        <v>-1620000</v>
      </c>
      <c r="K7641" s="38"/>
      <c r="L7641" s="49"/>
      <c r="M7641" s="37" t="s">
        <v>4388</v>
      </c>
      <c r="N7641" s="37" t="s">
        <v>4389</v>
      </c>
      <c r="O7641" s="37" t="s">
        <v>4427</v>
      </c>
      <c r="P7641" s="37" t="s">
        <v>4428</v>
      </c>
      <c r="Q7641" s="37" t="s">
        <v>4618</v>
      </c>
      <c r="R7641" s="37" t="s">
        <v>4619</v>
      </c>
      <c r="S7641" s="37" t="s">
        <v>4431</v>
      </c>
      <c r="T7641" s="37" t="s">
        <v>4426</v>
      </c>
      <c r="U7641" s="1" t="e">
        <f>VLOOKUP(T7641,[2]VAT!$A:$D,1,0)</f>
        <v>#N/A</v>
      </c>
      <c r="V7641" s="37" t="s">
        <v>4395</v>
      </c>
      <c r="W7641" s="37" t="s">
        <v>4387</v>
      </c>
      <c r="X7641" t="e">
        <f>VLOOKUP(T7641,[3]رکوردها!$A:$B,2,0)</f>
        <v>#N/A</v>
      </c>
      <c r="Y7641" t="e">
        <f>VLOOKUP(T7641,[3]رکوردها!$A:$D,4,0)</f>
        <v>#N/A</v>
      </c>
      <c r="Z7641" t="e">
        <f>VLOOKUP(T7641,[3]رکوردها!$A:$C,3,0)</f>
        <v>#N/A</v>
      </c>
      <c r="AA7641" t="e">
        <f>VLOOKUP(T7641,[3]رکوردها!$A:$F,6,0)</f>
        <v>#N/A</v>
      </c>
      <c r="AB7641" t="e">
        <f>VLOOKUP(T7641,[3]رکوردها!$A:$E,5,0)</f>
        <v>#N/A</v>
      </c>
    </row>
    <row r="7642" spans="1:28" s="41" customFormat="1" hidden="1" x14ac:dyDescent="0.2">
      <c r="A7642" s="36">
        <v>142101</v>
      </c>
      <c r="B7642" s="36">
        <v>1288</v>
      </c>
      <c r="C7642" s="36">
        <v>1277</v>
      </c>
      <c r="D7642" s="39" t="s">
        <v>5178</v>
      </c>
      <c r="E7642" s="39"/>
      <c r="F7642" s="37" t="s">
        <v>11</v>
      </c>
      <c r="G7642" s="37" t="s">
        <v>4647</v>
      </c>
      <c r="H7642" s="38">
        <v>0</v>
      </c>
      <c r="I7642" s="38">
        <v>2100000</v>
      </c>
      <c r="J7642" s="38">
        <f t="shared" si="159"/>
        <v>-2100000</v>
      </c>
      <c r="K7642" s="38"/>
      <c r="L7642" s="49"/>
      <c r="M7642" s="37" t="s">
        <v>4388</v>
      </c>
      <c r="N7642" s="37" t="s">
        <v>4389</v>
      </c>
      <c r="O7642" s="37" t="s">
        <v>4427</v>
      </c>
      <c r="P7642" s="37" t="s">
        <v>4428</v>
      </c>
      <c r="Q7642" s="37" t="s">
        <v>4618</v>
      </c>
      <c r="R7642" s="37" t="s">
        <v>4619</v>
      </c>
      <c r="S7642" s="37" t="s">
        <v>4431</v>
      </c>
      <c r="T7642" s="37" t="s">
        <v>4426</v>
      </c>
      <c r="U7642" s="1" t="e">
        <f>VLOOKUP(T7642,[2]VAT!$A:$D,1,0)</f>
        <v>#N/A</v>
      </c>
      <c r="V7642" s="37" t="s">
        <v>4395</v>
      </c>
      <c r="W7642" s="37" t="s">
        <v>4387</v>
      </c>
      <c r="X7642" t="e">
        <f>VLOOKUP(T7642,[3]رکوردها!$A:$B,2,0)</f>
        <v>#N/A</v>
      </c>
      <c r="Y7642" t="e">
        <f>VLOOKUP(T7642,[3]رکوردها!$A:$D,4,0)</f>
        <v>#N/A</v>
      </c>
      <c r="Z7642" t="e">
        <f>VLOOKUP(T7642,[3]رکوردها!$A:$C,3,0)</f>
        <v>#N/A</v>
      </c>
      <c r="AA7642" t="e">
        <f>VLOOKUP(T7642,[3]رکوردها!$A:$F,6,0)</f>
        <v>#N/A</v>
      </c>
      <c r="AB7642" t="e">
        <f>VLOOKUP(T7642,[3]رکوردها!$A:$E,5,0)</f>
        <v>#N/A</v>
      </c>
    </row>
    <row r="7643" spans="1:28" s="41" customFormat="1" hidden="1" x14ac:dyDescent="0.2">
      <c r="A7643" s="36">
        <v>142102</v>
      </c>
      <c r="B7643" s="36">
        <v>1288</v>
      </c>
      <c r="C7643" s="36">
        <v>1277</v>
      </c>
      <c r="D7643" s="39" t="s">
        <v>5178</v>
      </c>
      <c r="E7643" s="39"/>
      <c r="F7643" s="37" t="s">
        <v>11</v>
      </c>
      <c r="G7643" s="37" t="s">
        <v>4648</v>
      </c>
      <c r="H7643" s="38">
        <v>0</v>
      </c>
      <c r="I7643" s="38">
        <v>1278400</v>
      </c>
      <c r="J7643" s="38">
        <f t="shared" si="159"/>
        <v>-1278400</v>
      </c>
      <c r="K7643" s="38"/>
      <c r="L7643" s="49"/>
      <c r="M7643" s="37" t="s">
        <v>4388</v>
      </c>
      <c r="N7643" s="37" t="s">
        <v>4389</v>
      </c>
      <c r="O7643" s="37" t="s">
        <v>4427</v>
      </c>
      <c r="P7643" s="37" t="s">
        <v>4428</v>
      </c>
      <c r="Q7643" s="37" t="s">
        <v>4618</v>
      </c>
      <c r="R7643" s="37" t="s">
        <v>4619</v>
      </c>
      <c r="S7643" s="37" t="s">
        <v>4431</v>
      </c>
      <c r="T7643" s="37" t="s">
        <v>4426</v>
      </c>
      <c r="U7643" s="1" t="e">
        <f>VLOOKUP(T7643,[2]VAT!$A:$D,1,0)</f>
        <v>#N/A</v>
      </c>
      <c r="V7643" s="37" t="s">
        <v>4395</v>
      </c>
      <c r="W7643" s="37" t="s">
        <v>4387</v>
      </c>
      <c r="X7643" t="e">
        <f>VLOOKUP(T7643,[3]رکوردها!$A:$B,2,0)</f>
        <v>#N/A</v>
      </c>
      <c r="Y7643" t="e">
        <f>VLOOKUP(T7643,[3]رکوردها!$A:$D,4,0)</f>
        <v>#N/A</v>
      </c>
      <c r="Z7643" t="e">
        <f>VLOOKUP(T7643,[3]رکوردها!$A:$C,3,0)</f>
        <v>#N/A</v>
      </c>
      <c r="AA7643" t="e">
        <f>VLOOKUP(T7643,[3]رکوردها!$A:$F,6,0)</f>
        <v>#N/A</v>
      </c>
      <c r="AB7643" t="e">
        <f>VLOOKUP(T7643,[3]رکوردها!$A:$E,5,0)</f>
        <v>#N/A</v>
      </c>
    </row>
    <row r="7644" spans="1:28" hidden="1" x14ac:dyDescent="0.2">
      <c r="A7644" s="42">
        <v>142121</v>
      </c>
      <c r="B7644" s="42">
        <v>1288</v>
      </c>
      <c r="C7644" s="42">
        <v>1277</v>
      </c>
      <c r="D7644" s="43" t="s">
        <v>5197</v>
      </c>
      <c r="E7644" s="43"/>
      <c r="F7644" s="44" t="s">
        <v>11</v>
      </c>
      <c r="G7644" s="44" t="s">
        <v>4649</v>
      </c>
      <c r="H7644" s="45">
        <v>5655000</v>
      </c>
      <c r="I7644" s="45">
        <v>0</v>
      </c>
      <c r="J7644" s="45">
        <f t="shared" si="159"/>
        <v>5655000</v>
      </c>
      <c r="K7644" s="45"/>
      <c r="L7644" s="49"/>
      <c r="M7644" s="44" t="s">
        <v>4388</v>
      </c>
      <c r="N7644" s="44" t="s">
        <v>4389</v>
      </c>
      <c r="O7644" s="44" t="s">
        <v>4427</v>
      </c>
      <c r="P7644" s="44" t="s">
        <v>4428</v>
      </c>
      <c r="Q7644" s="44" t="s">
        <v>4618</v>
      </c>
      <c r="R7644" s="44" t="s">
        <v>4619</v>
      </c>
      <c r="S7644" s="44" t="s">
        <v>4431</v>
      </c>
      <c r="T7644" s="44" t="s">
        <v>4426</v>
      </c>
      <c r="U7644" s="1" t="e">
        <f>VLOOKUP(T7644,[2]VAT!$A:$D,1,0)</f>
        <v>#N/A</v>
      </c>
      <c r="V7644" s="44" t="s">
        <v>4395</v>
      </c>
      <c r="W7644" s="44" t="s">
        <v>4387</v>
      </c>
      <c r="X7644" t="e">
        <f>VLOOKUP(T7644,[3]رکوردها!$A:$B,2,0)</f>
        <v>#N/A</v>
      </c>
      <c r="Y7644" t="e">
        <f>VLOOKUP(T7644,[3]رکوردها!$A:$D,4,0)</f>
        <v>#N/A</v>
      </c>
      <c r="Z7644" t="e">
        <f>VLOOKUP(T7644,[3]رکوردها!$A:$C,3,0)</f>
        <v>#N/A</v>
      </c>
      <c r="AA7644" t="e">
        <f>VLOOKUP(T7644,[3]رکوردها!$A:$F,6,0)</f>
        <v>#N/A</v>
      </c>
      <c r="AB7644" t="e">
        <f>VLOOKUP(T7644,[3]رکوردها!$A:$E,5,0)</f>
        <v>#N/A</v>
      </c>
    </row>
    <row r="7645" spans="1:28" hidden="1" x14ac:dyDescent="0.2">
      <c r="A7645" s="42">
        <v>142124</v>
      </c>
      <c r="B7645" s="42">
        <v>1288</v>
      </c>
      <c r="C7645" s="42">
        <v>1277</v>
      </c>
      <c r="D7645" s="43" t="s">
        <v>5197</v>
      </c>
      <c r="E7645" s="43"/>
      <c r="F7645" s="44" t="s">
        <v>11</v>
      </c>
      <c r="G7645" s="44" t="s">
        <v>4650</v>
      </c>
      <c r="H7645" s="45">
        <v>4142000</v>
      </c>
      <c r="I7645" s="45">
        <v>0</v>
      </c>
      <c r="J7645" s="45">
        <f t="shared" si="159"/>
        <v>4142000</v>
      </c>
      <c r="K7645" s="45"/>
      <c r="L7645" s="49"/>
      <c r="M7645" s="44" t="s">
        <v>4388</v>
      </c>
      <c r="N7645" s="44" t="s">
        <v>4389</v>
      </c>
      <c r="O7645" s="44" t="s">
        <v>4427</v>
      </c>
      <c r="P7645" s="44" t="s">
        <v>4428</v>
      </c>
      <c r="Q7645" s="44" t="s">
        <v>4618</v>
      </c>
      <c r="R7645" s="44" t="s">
        <v>4619</v>
      </c>
      <c r="S7645" s="44" t="s">
        <v>4431</v>
      </c>
      <c r="T7645" s="44" t="s">
        <v>4426</v>
      </c>
      <c r="U7645" s="1" t="e">
        <f>VLOOKUP(T7645,[2]VAT!$A:$D,1,0)</f>
        <v>#N/A</v>
      </c>
      <c r="V7645" s="44" t="s">
        <v>4395</v>
      </c>
      <c r="W7645" s="44" t="s">
        <v>4387</v>
      </c>
      <c r="X7645" t="e">
        <f>VLOOKUP(T7645,[3]رکوردها!$A:$B,2,0)</f>
        <v>#N/A</v>
      </c>
      <c r="Y7645" t="e">
        <f>VLOOKUP(T7645,[3]رکوردها!$A:$D,4,0)</f>
        <v>#N/A</v>
      </c>
      <c r="Z7645" t="e">
        <f>VLOOKUP(T7645,[3]رکوردها!$A:$C,3,0)</f>
        <v>#N/A</v>
      </c>
      <c r="AA7645" t="e">
        <f>VLOOKUP(T7645,[3]رکوردها!$A:$F,6,0)</f>
        <v>#N/A</v>
      </c>
      <c r="AB7645" t="e">
        <f>VLOOKUP(T7645,[3]رکوردها!$A:$E,5,0)</f>
        <v>#N/A</v>
      </c>
    </row>
    <row r="7646" spans="1:28" hidden="1" x14ac:dyDescent="0.2">
      <c r="A7646" s="42">
        <v>142125</v>
      </c>
      <c r="B7646" s="42">
        <v>1288</v>
      </c>
      <c r="C7646" s="42">
        <v>1277</v>
      </c>
      <c r="D7646" s="43" t="s">
        <v>5197</v>
      </c>
      <c r="E7646" s="43"/>
      <c r="F7646" s="44" t="s">
        <v>11</v>
      </c>
      <c r="G7646" s="44" t="s">
        <v>4651</v>
      </c>
      <c r="H7646" s="45">
        <v>6462120</v>
      </c>
      <c r="I7646" s="45">
        <v>0</v>
      </c>
      <c r="J7646" s="45">
        <f t="shared" si="159"/>
        <v>6462120</v>
      </c>
      <c r="K7646" s="45"/>
      <c r="L7646" s="49"/>
      <c r="M7646" s="44" t="s">
        <v>4388</v>
      </c>
      <c r="N7646" s="44" t="s">
        <v>4389</v>
      </c>
      <c r="O7646" s="44" t="s">
        <v>4427</v>
      </c>
      <c r="P7646" s="44" t="s">
        <v>4428</v>
      </c>
      <c r="Q7646" s="44" t="s">
        <v>4618</v>
      </c>
      <c r="R7646" s="44" t="s">
        <v>4619</v>
      </c>
      <c r="S7646" s="44" t="s">
        <v>4431</v>
      </c>
      <c r="T7646" s="44" t="s">
        <v>4426</v>
      </c>
      <c r="U7646" s="1" t="e">
        <f>VLOOKUP(T7646,[2]VAT!$A:$D,1,0)</f>
        <v>#N/A</v>
      </c>
      <c r="V7646" s="44" t="s">
        <v>4395</v>
      </c>
      <c r="W7646" s="44" t="s">
        <v>4387</v>
      </c>
      <c r="X7646" t="e">
        <f>VLOOKUP(T7646,[3]رکوردها!$A:$B,2,0)</f>
        <v>#N/A</v>
      </c>
      <c r="Y7646" t="e">
        <f>VLOOKUP(T7646,[3]رکوردها!$A:$D,4,0)</f>
        <v>#N/A</v>
      </c>
      <c r="Z7646" t="e">
        <f>VLOOKUP(T7646,[3]رکوردها!$A:$C,3,0)</f>
        <v>#N/A</v>
      </c>
      <c r="AA7646" t="e">
        <f>VLOOKUP(T7646,[3]رکوردها!$A:$F,6,0)</f>
        <v>#N/A</v>
      </c>
      <c r="AB7646" t="e">
        <f>VLOOKUP(T7646,[3]رکوردها!$A:$E,5,0)</f>
        <v>#N/A</v>
      </c>
    </row>
    <row r="7647" spans="1:28" hidden="1" x14ac:dyDescent="0.2">
      <c r="A7647" s="42">
        <v>147189</v>
      </c>
      <c r="B7647" s="42">
        <v>1359</v>
      </c>
      <c r="C7647" s="42">
        <v>1458</v>
      </c>
      <c r="D7647" s="43" t="s">
        <v>5197</v>
      </c>
      <c r="E7647" s="43"/>
      <c r="F7647" s="44" t="s">
        <v>489</v>
      </c>
      <c r="G7647" s="44" t="s">
        <v>4652</v>
      </c>
      <c r="H7647" s="45">
        <v>1326000</v>
      </c>
      <c r="I7647" s="45">
        <v>0</v>
      </c>
      <c r="J7647" s="45">
        <f t="shared" si="159"/>
        <v>1326000</v>
      </c>
      <c r="K7647" s="45"/>
      <c r="L7647" s="49"/>
      <c r="M7647" s="44" t="s">
        <v>4388</v>
      </c>
      <c r="N7647" s="44" t="s">
        <v>4389</v>
      </c>
      <c r="O7647" s="44" t="s">
        <v>4427</v>
      </c>
      <c r="P7647" s="44" t="s">
        <v>4428</v>
      </c>
      <c r="Q7647" s="44" t="s">
        <v>4618</v>
      </c>
      <c r="R7647" s="44" t="s">
        <v>4619</v>
      </c>
      <c r="S7647" s="44" t="s">
        <v>4431</v>
      </c>
      <c r="T7647" s="44" t="s">
        <v>4426</v>
      </c>
      <c r="U7647" s="1" t="e">
        <f>VLOOKUP(T7647,[2]VAT!$A:$D,1,0)</f>
        <v>#N/A</v>
      </c>
      <c r="V7647" s="44" t="s">
        <v>4395</v>
      </c>
      <c r="W7647" s="44" t="s">
        <v>4387</v>
      </c>
      <c r="X7647" t="e">
        <f>VLOOKUP(T7647,[3]رکوردها!$A:$B,2,0)</f>
        <v>#N/A</v>
      </c>
      <c r="Y7647" t="e">
        <f>VLOOKUP(T7647,[3]رکوردها!$A:$D,4,0)</f>
        <v>#N/A</v>
      </c>
      <c r="Z7647" t="e">
        <f>VLOOKUP(T7647,[3]رکوردها!$A:$C,3,0)</f>
        <v>#N/A</v>
      </c>
      <c r="AA7647" t="e">
        <f>VLOOKUP(T7647,[3]رکوردها!$A:$F,6,0)</f>
        <v>#N/A</v>
      </c>
      <c r="AB7647" t="e">
        <f>VLOOKUP(T7647,[3]رکوردها!$A:$E,5,0)</f>
        <v>#N/A</v>
      </c>
    </row>
    <row r="7648" spans="1:28" hidden="1" x14ac:dyDescent="0.2">
      <c r="A7648" s="42">
        <v>147190</v>
      </c>
      <c r="B7648" s="42">
        <v>1359</v>
      </c>
      <c r="C7648" s="42">
        <v>1458</v>
      </c>
      <c r="D7648" s="43" t="s">
        <v>5197</v>
      </c>
      <c r="E7648" s="43"/>
      <c r="F7648" s="44" t="s">
        <v>489</v>
      </c>
      <c r="G7648" s="44" t="s">
        <v>4652</v>
      </c>
      <c r="H7648" s="45">
        <v>1462500</v>
      </c>
      <c r="I7648" s="45">
        <v>0</v>
      </c>
      <c r="J7648" s="45">
        <f t="shared" si="159"/>
        <v>1462500</v>
      </c>
      <c r="K7648" s="45"/>
      <c r="L7648" s="49"/>
      <c r="M7648" s="44" t="s">
        <v>4388</v>
      </c>
      <c r="N7648" s="44" t="s">
        <v>4389</v>
      </c>
      <c r="O7648" s="44" t="s">
        <v>4427</v>
      </c>
      <c r="P7648" s="44" t="s">
        <v>4428</v>
      </c>
      <c r="Q7648" s="44" t="s">
        <v>4618</v>
      </c>
      <c r="R7648" s="44" t="s">
        <v>4619</v>
      </c>
      <c r="S7648" s="44" t="s">
        <v>4431</v>
      </c>
      <c r="T7648" s="44" t="s">
        <v>4426</v>
      </c>
      <c r="U7648" s="1" t="e">
        <f>VLOOKUP(T7648,[2]VAT!$A:$D,1,0)</f>
        <v>#N/A</v>
      </c>
      <c r="V7648" s="44" t="s">
        <v>4395</v>
      </c>
      <c r="W7648" s="44" t="s">
        <v>4387</v>
      </c>
      <c r="X7648" t="e">
        <f>VLOOKUP(T7648,[3]رکوردها!$A:$B,2,0)</f>
        <v>#N/A</v>
      </c>
      <c r="Y7648" t="e">
        <f>VLOOKUP(T7648,[3]رکوردها!$A:$D,4,0)</f>
        <v>#N/A</v>
      </c>
      <c r="Z7648" t="e">
        <f>VLOOKUP(T7648,[3]رکوردها!$A:$C,3,0)</f>
        <v>#N/A</v>
      </c>
      <c r="AA7648" t="e">
        <f>VLOOKUP(T7648,[3]رکوردها!$A:$F,6,0)</f>
        <v>#N/A</v>
      </c>
      <c r="AB7648" t="e">
        <f>VLOOKUP(T7648,[3]رکوردها!$A:$E,5,0)</f>
        <v>#N/A</v>
      </c>
    </row>
    <row r="7649" spans="1:28" hidden="1" x14ac:dyDescent="0.2">
      <c r="A7649" s="42">
        <v>147195</v>
      </c>
      <c r="B7649" s="42">
        <v>1359</v>
      </c>
      <c r="C7649" s="42">
        <v>1458</v>
      </c>
      <c r="D7649" s="43" t="s">
        <v>5197</v>
      </c>
      <c r="E7649" s="43"/>
      <c r="F7649" s="44" t="s">
        <v>489</v>
      </c>
      <c r="G7649" s="44" t="s">
        <v>4653</v>
      </c>
      <c r="H7649" s="45">
        <v>16750000</v>
      </c>
      <c r="I7649" s="45">
        <v>0</v>
      </c>
      <c r="J7649" s="45">
        <f t="shared" si="159"/>
        <v>16750000</v>
      </c>
      <c r="K7649" s="45"/>
      <c r="L7649" s="49"/>
      <c r="M7649" s="44" t="s">
        <v>4388</v>
      </c>
      <c r="N7649" s="44" t="s">
        <v>4389</v>
      </c>
      <c r="O7649" s="44" t="s">
        <v>4427</v>
      </c>
      <c r="P7649" s="44" t="s">
        <v>4428</v>
      </c>
      <c r="Q7649" s="44" t="s">
        <v>4618</v>
      </c>
      <c r="R7649" s="44" t="s">
        <v>4619</v>
      </c>
      <c r="S7649" s="44" t="s">
        <v>4431</v>
      </c>
      <c r="T7649" s="44" t="s">
        <v>4426</v>
      </c>
      <c r="U7649" s="1" t="e">
        <f>VLOOKUP(T7649,[2]VAT!$A:$D,1,0)</f>
        <v>#N/A</v>
      </c>
      <c r="V7649" s="44" t="s">
        <v>4395</v>
      </c>
      <c r="W7649" s="44" t="s">
        <v>4387</v>
      </c>
      <c r="X7649" t="e">
        <f>VLOOKUP(T7649,[3]رکوردها!$A:$B,2,0)</f>
        <v>#N/A</v>
      </c>
      <c r="Y7649" t="e">
        <f>VLOOKUP(T7649,[3]رکوردها!$A:$D,4,0)</f>
        <v>#N/A</v>
      </c>
      <c r="Z7649" t="e">
        <f>VLOOKUP(T7649,[3]رکوردها!$A:$C,3,0)</f>
        <v>#N/A</v>
      </c>
      <c r="AA7649" t="e">
        <f>VLOOKUP(T7649,[3]رکوردها!$A:$F,6,0)</f>
        <v>#N/A</v>
      </c>
      <c r="AB7649" t="e">
        <f>VLOOKUP(T7649,[3]رکوردها!$A:$E,5,0)</f>
        <v>#N/A</v>
      </c>
    </row>
    <row r="7650" spans="1:28" hidden="1" x14ac:dyDescent="0.2">
      <c r="A7650" s="42">
        <v>147198</v>
      </c>
      <c r="B7650" s="42">
        <v>1359</v>
      </c>
      <c r="C7650" s="42">
        <v>1458</v>
      </c>
      <c r="D7650" s="43" t="s">
        <v>5197</v>
      </c>
      <c r="E7650" s="43"/>
      <c r="F7650" s="44" t="s">
        <v>489</v>
      </c>
      <c r="G7650" s="44" t="s">
        <v>4654</v>
      </c>
      <c r="H7650" s="45">
        <v>3490000</v>
      </c>
      <c r="I7650" s="45">
        <v>0</v>
      </c>
      <c r="J7650" s="45">
        <f t="shared" si="159"/>
        <v>3490000</v>
      </c>
      <c r="K7650" s="45"/>
      <c r="L7650" s="49"/>
      <c r="M7650" s="44" t="s">
        <v>4388</v>
      </c>
      <c r="N7650" s="44" t="s">
        <v>4389</v>
      </c>
      <c r="O7650" s="44" t="s">
        <v>4427</v>
      </c>
      <c r="P7650" s="44" t="s">
        <v>4428</v>
      </c>
      <c r="Q7650" s="44" t="s">
        <v>4618</v>
      </c>
      <c r="R7650" s="44" t="s">
        <v>4619</v>
      </c>
      <c r="S7650" s="44" t="s">
        <v>4431</v>
      </c>
      <c r="T7650" s="44" t="s">
        <v>4426</v>
      </c>
      <c r="U7650" s="1" t="e">
        <f>VLOOKUP(T7650,[2]VAT!$A:$D,1,0)</f>
        <v>#N/A</v>
      </c>
      <c r="V7650" s="44" t="s">
        <v>4395</v>
      </c>
      <c r="W7650" s="44" t="s">
        <v>4387</v>
      </c>
      <c r="X7650" t="e">
        <f>VLOOKUP(T7650,[3]رکوردها!$A:$B,2,0)</f>
        <v>#N/A</v>
      </c>
      <c r="Y7650" t="e">
        <f>VLOOKUP(T7650,[3]رکوردها!$A:$D,4,0)</f>
        <v>#N/A</v>
      </c>
      <c r="Z7650" t="e">
        <f>VLOOKUP(T7650,[3]رکوردها!$A:$C,3,0)</f>
        <v>#N/A</v>
      </c>
      <c r="AA7650" t="e">
        <f>VLOOKUP(T7650,[3]رکوردها!$A:$F,6,0)</f>
        <v>#N/A</v>
      </c>
      <c r="AB7650" t="e">
        <f>VLOOKUP(T7650,[3]رکوردها!$A:$E,5,0)</f>
        <v>#N/A</v>
      </c>
    </row>
    <row r="7651" spans="1:28" hidden="1" x14ac:dyDescent="0.2">
      <c r="A7651" s="42">
        <v>147129</v>
      </c>
      <c r="B7651" s="42">
        <v>1399</v>
      </c>
      <c r="C7651" s="42">
        <v>1454</v>
      </c>
      <c r="D7651" s="43" t="s">
        <v>5197</v>
      </c>
      <c r="E7651" s="43"/>
      <c r="F7651" s="44" t="s">
        <v>1737</v>
      </c>
      <c r="G7651" s="44" t="s">
        <v>4655</v>
      </c>
      <c r="H7651" s="45">
        <v>4750000</v>
      </c>
      <c r="I7651" s="45">
        <v>0</v>
      </c>
      <c r="J7651" s="45">
        <f t="shared" si="159"/>
        <v>4750000</v>
      </c>
      <c r="K7651" s="45"/>
      <c r="L7651" s="49"/>
      <c r="M7651" s="44" t="s">
        <v>4388</v>
      </c>
      <c r="N7651" s="44" t="s">
        <v>4389</v>
      </c>
      <c r="O7651" s="44" t="s">
        <v>4427</v>
      </c>
      <c r="P7651" s="44" t="s">
        <v>4428</v>
      </c>
      <c r="Q7651" s="44" t="s">
        <v>4618</v>
      </c>
      <c r="R7651" s="44" t="s">
        <v>4619</v>
      </c>
      <c r="S7651" s="44" t="s">
        <v>4431</v>
      </c>
      <c r="T7651" s="44" t="s">
        <v>4426</v>
      </c>
      <c r="U7651" s="1" t="e">
        <f>VLOOKUP(T7651,[2]VAT!$A:$D,1,0)</f>
        <v>#N/A</v>
      </c>
      <c r="V7651" s="44" t="s">
        <v>4395</v>
      </c>
      <c r="W7651" s="44" t="s">
        <v>4387</v>
      </c>
      <c r="X7651" t="e">
        <f>VLOOKUP(T7651,[3]رکوردها!$A:$B,2,0)</f>
        <v>#N/A</v>
      </c>
      <c r="Y7651" t="e">
        <f>VLOOKUP(T7651,[3]رکوردها!$A:$D,4,0)</f>
        <v>#N/A</v>
      </c>
      <c r="Z7651" t="e">
        <f>VLOOKUP(T7651,[3]رکوردها!$A:$C,3,0)</f>
        <v>#N/A</v>
      </c>
      <c r="AA7651" t="e">
        <f>VLOOKUP(T7651,[3]رکوردها!$A:$F,6,0)</f>
        <v>#N/A</v>
      </c>
      <c r="AB7651" t="e">
        <f>VLOOKUP(T7651,[3]رکوردها!$A:$E,5,0)</f>
        <v>#N/A</v>
      </c>
    </row>
    <row r="7652" spans="1:28" hidden="1" x14ac:dyDescent="0.2">
      <c r="A7652" s="42">
        <v>147133</v>
      </c>
      <c r="B7652" s="42">
        <v>1399</v>
      </c>
      <c r="C7652" s="42">
        <v>1454</v>
      </c>
      <c r="D7652" s="43" t="s">
        <v>5197</v>
      </c>
      <c r="E7652" s="43"/>
      <c r="F7652" s="44" t="s">
        <v>1737</v>
      </c>
      <c r="G7652" s="44" t="s">
        <v>4656</v>
      </c>
      <c r="H7652" s="45">
        <v>4079600</v>
      </c>
      <c r="I7652" s="45">
        <v>0</v>
      </c>
      <c r="J7652" s="45">
        <f t="shared" si="159"/>
        <v>4079600</v>
      </c>
      <c r="K7652" s="45"/>
      <c r="L7652" s="49"/>
      <c r="M7652" s="44" t="s">
        <v>4388</v>
      </c>
      <c r="N7652" s="44" t="s">
        <v>4389</v>
      </c>
      <c r="O7652" s="44" t="s">
        <v>4427</v>
      </c>
      <c r="P7652" s="44" t="s">
        <v>4428</v>
      </c>
      <c r="Q7652" s="44" t="s">
        <v>4618</v>
      </c>
      <c r="R7652" s="44" t="s">
        <v>4619</v>
      </c>
      <c r="S7652" s="44" t="s">
        <v>4431</v>
      </c>
      <c r="T7652" s="44" t="s">
        <v>4426</v>
      </c>
      <c r="U7652" s="1" t="e">
        <f>VLOOKUP(T7652,[2]VAT!$A:$D,1,0)</f>
        <v>#N/A</v>
      </c>
      <c r="V7652" s="44" t="s">
        <v>4395</v>
      </c>
      <c r="W7652" s="44" t="s">
        <v>4387</v>
      </c>
      <c r="X7652" t="e">
        <f>VLOOKUP(T7652,[3]رکوردها!$A:$B,2,0)</f>
        <v>#N/A</v>
      </c>
      <c r="Y7652" t="e">
        <f>VLOOKUP(T7652,[3]رکوردها!$A:$D,4,0)</f>
        <v>#N/A</v>
      </c>
      <c r="Z7652" t="e">
        <f>VLOOKUP(T7652,[3]رکوردها!$A:$C,3,0)</f>
        <v>#N/A</v>
      </c>
      <c r="AA7652" t="e">
        <f>VLOOKUP(T7652,[3]رکوردها!$A:$F,6,0)</f>
        <v>#N/A</v>
      </c>
      <c r="AB7652" t="e">
        <f>VLOOKUP(T7652,[3]رکوردها!$A:$E,5,0)</f>
        <v>#N/A</v>
      </c>
    </row>
    <row r="7653" spans="1:28" hidden="1" x14ac:dyDescent="0.2">
      <c r="A7653" s="42">
        <v>147134</v>
      </c>
      <c r="B7653" s="42">
        <v>1399</v>
      </c>
      <c r="C7653" s="42">
        <v>1454</v>
      </c>
      <c r="D7653" s="43" t="s">
        <v>5197</v>
      </c>
      <c r="E7653" s="43"/>
      <c r="F7653" s="44" t="s">
        <v>1737</v>
      </c>
      <c r="G7653" s="44" t="s">
        <v>4657</v>
      </c>
      <c r="H7653" s="45">
        <v>1830000</v>
      </c>
      <c r="I7653" s="45">
        <v>0</v>
      </c>
      <c r="J7653" s="45">
        <f t="shared" si="159"/>
        <v>1830000</v>
      </c>
      <c r="K7653" s="45"/>
      <c r="L7653" s="49"/>
      <c r="M7653" s="44" t="s">
        <v>4388</v>
      </c>
      <c r="N7653" s="44" t="s">
        <v>4389</v>
      </c>
      <c r="O7653" s="44" t="s">
        <v>4427</v>
      </c>
      <c r="P7653" s="44" t="s">
        <v>4428</v>
      </c>
      <c r="Q7653" s="44" t="s">
        <v>4618</v>
      </c>
      <c r="R7653" s="44" t="s">
        <v>4619</v>
      </c>
      <c r="S7653" s="44" t="s">
        <v>4431</v>
      </c>
      <c r="T7653" s="44" t="s">
        <v>4426</v>
      </c>
      <c r="U7653" s="1" t="e">
        <f>VLOOKUP(T7653,[2]VAT!$A:$D,1,0)</f>
        <v>#N/A</v>
      </c>
      <c r="V7653" s="44" t="s">
        <v>4395</v>
      </c>
      <c r="W7653" s="44" t="s">
        <v>4387</v>
      </c>
      <c r="X7653" t="e">
        <f>VLOOKUP(T7653,[3]رکوردها!$A:$B,2,0)</f>
        <v>#N/A</v>
      </c>
      <c r="Y7653" t="e">
        <f>VLOOKUP(T7653,[3]رکوردها!$A:$D,4,0)</f>
        <v>#N/A</v>
      </c>
      <c r="Z7653" t="e">
        <f>VLOOKUP(T7653,[3]رکوردها!$A:$C,3,0)</f>
        <v>#N/A</v>
      </c>
      <c r="AA7653" t="e">
        <f>VLOOKUP(T7653,[3]رکوردها!$A:$F,6,0)</f>
        <v>#N/A</v>
      </c>
      <c r="AB7653" t="e">
        <f>VLOOKUP(T7653,[3]رکوردها!$A:$E,5,0)</f>
        <v>#N/A</v>
      </c>
    </row>
    <row r="7654" spans="1:28" hidden="1" x14ac:dyDescent="0.2">
      <c r="A7654" s="42">
        <v>163574</v>
      </c>
      <c r="B7654" s="42">
        <v>1402</v>
      </c>
      <c r="C7654" s="42">
        <v>1546</v>
      </c>
      <c r="D7654" s="43" t="s">
        <v>5197</v>
      </c>
      <c r="E7654" s="43"/>
      <c r="F7654" s="44" t="s">
        <v>1737</v>
      </c>
      <c r="G7654" s="44" t="s">
        <v>4658</v>
      </c>
      <c r="H7654" s="45">
        <v>160000</v>
      </c>
      <c r="I7654" s="45">
        <v>0</v>
      </c>
      <c r="J7654" s="45">
        <f t="shared" si="159"/>
        <v>160000</v>
      </c>
      <c r="K7654" s="45"/>
      <c r="L7654" s="49"/>
      <c r="M7654" s="44" t="s">
        <v>4388</v>
      </c>
      <c r="N7654" s="44" t="s">
        <v>4389</v>
      </c>
      <c r="O7654" s="44" t="s">
        <v>4427</v>
      </c>
      <c r="P7654" s="44" t="s">
        <v>4428</v>
      </c>
      <c r="Q7654" s="44" t="s">
        <v>4618</v>
      </c>
      <c r="R7654" s="44" t="s">
        <v>4619</v>
      </c>
      <c r="S7654" s="44" t="s">
        <v>4431</v>
      </c>
      <c r="T7654" s="44" t="s">
        <v>4426</v>
      </c>
      <c r="U7654" s="1" t="e">
        <f>VLOOKUP(T7654,[2]VAT!$A:$D,1,0)</f>
        <v>#N/A</v>
      </c>
      <c r="V7654" s="44" t="s">
        <v>4395</v>
      </c>
      <c r="W7654" s="44" t="s">
        <v>4387</v>
      </c>
      <c r="X7654" t="e">
        <f>VLOOKUP(T7654,[3]رکوردها!$A:$B,2,0)</f>
        <v>#N/A</v>
      </c>
      <c r="Y7654" t="e">
        <f>VLOOKUP(T7654,[3]رکوردها!$A:$D,4,0)</f>
        <v>#N/A</v>
      </c>
      <c r="Z7654" t="e">
        <f>VLOOKUP(T7654,[3]رکوردها!$A:$C,3,0)</f>
        <v>#N/A</v>
      </c>
      <c r="AA7654" t="e">
        <f>VLOOKUP(T7654,[3]رکوردها!$A:$F,6,0)</f>
        <v>#N/A</v>
      </c>
      <c r="AB7654" t="e">
        <f>VLOOKUP(T7654,[3]رکوردها!$A:$E,5,0)</f>
        <v>#N/A</v>
      </c>
    </row>
    <row r="7655" spans="1:28" hidden="1" x14ac:dyDescent="0.2">
      <c r="A7655" s="42">
        <v>163577</v>
      </c>
      <c r="B7655" s="42">
        <v>1402</v>
      </c>
      <c r="C7655" s="42">
        <v>1546</v>
      </c>
      <c r="D7655" s="43" t="s">
        <v>5197</v>
      </c>
      <c r="E7655" s="43"/>
      <c r="F7655" s="44" t="s">
        <v>1737</v>
      </c>
      <c r="G7655" s="44" t="s">
        <v>4659</v>
      </c>
      <c r="H7655" s="45">
        <v>430000</v>
      </c>
      <c r="I7655" s="45">
        <v>0</v>
      </c>
      <c r="J7655" s="45">
        <f t="shared" si="159"/>
        <v>430000</v>
      </c>
      <c r="K7655" s="45"/>
      <c r="L7655" s="49"/>
      <c r="M7655" s="44" t="s">
        <v>4388</v>
      </c>
      <c r="N7655" s="44" t="s">
        <v>4389</v>
      </c>
      <c r="O7655" s="44" t="s">
        <v>4427</v>
      </c>
      <c r="P7655" s="44" t="s">
        <v>4428</v>
      </c>
      <c r="Q7655" s="44" t="s">
        <v>4618</v>
      </c>
      <c r="R7655" s="44" t="s">
        <v>4619</v>
      </c>
      <c r="S7655" s="44" t="s">
        <v>4431</v>
      </c>
      <c r="T7655" s="44" t="s">
        <v>4426</v>
      </c>
      <c r="U7655" s="1" t="e">
        <f>VLOOKUP(T7655,[2]VAT!$A:$D,1,0)</f>
        <v>#N/A</v>
      </c>
      <c r="V7655" s="44" t="s">
        <v>4395</v>
      </c>
      <c r="W7655" s="44" t="s">
        <v>4387</v>
      </c>
      <c r="X7655" t="e">
        <f>VLOOKUP(T7655,[3]رکوردها!$A:$B,2,0)</f>
        <v>#N/A</v>
      </c>
      <c r="Y7655" t="e">
        <f>VLOOKUP(T7655,[3]رکوردها!$A:$D,4,0)</f>
        <v>#N/A</v>
      </c>
      <c r="Z7655" t="e">
        <f>VLOOKUP(T7655,[3]رکوردها!$A:$C,3,0)</f>
        <v>#N/A</v>
      </c>
      <c r="AA7655" t="e">
        <f>VLOOKUP(T7655,[3]رکوردها!$A:$F,6,0)</f>
        <v>#N/A</v>
      </c>
      <c r="AB7655" t="e">
        <f>VLOOKUP(T7655,[3]رکوردها!$A:$E,5,0)</f>
        <v>#N/A</v>
      </c>
    </row>
    <row r="7656" spans="1:28" hidden="1" x14ac:dyDescent="0.2">
      <c r="A7656" s="42">
        <v>163583</v>
      </c>
      <c r="B7656" s="42">
        <v>1402</v>
      </c>
      <c r="C7656" s="42">
        <v>1546</v>
      </c>
      <c r="D7656" s="43" t="s">
        <v>5197</v>
      </c>
      <c r="E7656" s="43"/>
      <c r="F7656" s="44" t="s">
        <v>1737</v>
      </c>
      <c r="G7656" s="44" t="s">
        <v>4660</v>
      </c>
      <c r="H7656" s="45">
        <v>7748000</v>
      </c>
      <c r="I7656" s="45">
        <v>0</v>
      </c>
      <c r="J7656" s="45">
        <f t="shared" si="159"/>
        <v>7748000</v>
      </c>
      <c r="K7656" s="45"/>
      <c r="L7656" s="49"/>
      <c r="M7656" s="44" t="s">
        <v>4388</v>
      </c>
      <c r="N7656" s="44" t="s">
        <v>4389</v>
      </c>
      <c r="O7656" s="44" t="s">
        <v>4427</v>
      </c>
      <c r="P7656" s="44" t="s">
        <v>4428</v>
      </c>
      <c r="Q7656" s="44" t="s">
        <v>4618</v>
      </c>
      <c r="R7656" s="44" t="s">
        <v>4619</v>
      </c>
      <c r="S7656" s="44" t="s">
        <v>4431</v>
      </c>
      <c r="T7656" s="44" t="s">
        <v>4426</v>
      </c>
      <c r="U7656" s="1" t="e">
        <f>VLOOKUP(T7656,[2]VAT!$A:$D,1,0)</f>
        <v>#N/A</v>
      </c>
      <c r="V7656" s="44" t="s">
        <v>4395</v>
      </c>
      <c r="W7656" s="44" t="s">
        <v>4387</v>
      </c>
      <c r="X7656" t="e">
        <f>VLOOKUP(T7656,[3]رکوردها!$A:$B,2,0)</f>
        <v>#N/A</v>
      </c>
      <c r="Y7656" t="e">
        <f>VLOOKUP(T7656,[3]رکوردها!$A:$D,4,0)</f>
        <v>#N/A</v>
      </c>
      <c r="Z7656" t="e">
        <f>VLOOKUP(T7656,[3]رکوردها!$A:$C,3,0)</f>
        <v>#N/A</v>
      </c>
      <c r="AA7656" t="e">
        <f>VLOOKUP(T7656,[3]رکوردها!$A:$F,6,0)</f>
        <v>#N/A</v>
      </c>
      <c r="AB7656" t="e">
        <f>VLOOKUP(T7656,[3]رکوردها!$A:$E,5,0)</f>
        <v>#N/A</v>
      </c>
    </row>
    <row r="7657" spans="1:28" hidden="1" x14ac:dyDescent="0.2">
      <c r="A7657" s="42">
        <v>147275</v>
      </c>
      <c r="B7657" s="42">
        <v>1436</v>
      </c>
      <c r="C7657" s="42">
        <v>1461</v>
      </c>
      <c r="D7657" s="43" t="s">
        <v>5197</v>
      </c>
      <c r="E7657" s="43"/>
      <c r="F7657" s="44" t="s">
        <v>28</v>
      </c>
      <c r="G7657" s="44" t="s">
        <v>4661</v>
      </c>
      <c r="H7657" s="45">
        <v>2798000</v>
      </c>
      <c r="I7657" s="45">
        <v>0</v>
      </c>
      <c r="J7657" s="45">
        <f t="shared" si="159"/>
        <v>2798000</v>
      </c>
      <c r="K7657" s="45"/>
      <c r="L7657" s="49"/>
      <c r="M7657" s="44" t="s">
        <v>4388</v>
      </c>
      <c r="N7657" s="44" t="s">
        <v>4389</v>
      </c>
      <c r="O7657" s="44" t="s">
        <v>4427</v>
      </c>
      <c r="P7657" s="44" t="s">
        <v>4428</v>
      </c>
      <c r="Q7657" s="44" t="s">
        <v>4618</v>
      </c>
      <c r="R7657" s="44" t="s">
        <v>4619</v>
      </c>
      <c r="S7657" s="44" t="s">
        <v>4431</v>
      </c>
      <c r="T7657" s="44" t="s">
        <v>4426</v>
      </c>
      <c r="U7657" s="1" t="e">
        <f>VLOOKUP(T7657,[2]VAT!$A:$D,1,0)</f>
        <v>#N/A</v>
      </c>
      <c r="V7657" s="44" t="s">
        <v>4395</v>
      </c>
      <c r="W7657" s="44" t="s">
        <v>4387</v>
      </c>
      <c r="X7657" t="e">
        <f>VLOOKUP(T7657,[3]رکوردها!$A:$B,2,0)</f>
        <v>#N/A</v>
      </c>
      <c r="Y7657" t="e">
        <f>VLOOKUP(T7657,[3]رکوردها!$A:$D,4,0)</f>
        <v>#N/A</v>
      </c>
      <c r="Z7657" t="e">
        <f>VLOOKUP(T7657,[3]رکوردها!$A:$C,3,0)</f>
        <v>#N/A</v>
      </c>
      <c r="AA7657" t="e">
        <f>VLOOKUP(T7657,[3]رکوردها!$A:$F,6,0)</f>
        <v>#N/A</v>
      </c>
      <c r="AB7657" t="e">
        <f>VLOOKUP(T7657,[3]رکوردها!$A:$E,5,0)</f>
        <v>#N/A</v>
      </c>
    </row>
    <row r="7658" spans="1:28" hidden="1" x14ac:dyDescent="0.2">
      <c r="A7658" s="42">
        <v>173503</v>
      </c>
      <c r="B7658" s="42">
        <v>1465</v>
      </c>
      <c r="C7658" s="42">
        <v>1565</v>
      </c>
      <c r="D7658" s="43" t="s">
        <v>5197</v>
      </c>
      <c r="E7658" s="43"/>
      <c r="F7658" s="44" t="s">
        <v>2279</v>
      </c>
      <c r="G7658" s="44" t="s">
        <v>4662</v>
      </c>
      <c r="H7658" s="45">
        <v>1114000</v>
      </c>
      <c r="I7658" s="45">
        <v>0</v>
      </c>
      <c r="J7658" s="45">
        <f t="shared" si="159"/>
        <v>1114000</v>
      </c>
      <c r="K7658" s="45"/>
      <c r="L7658" s="49"/>
      <c r="M7658" s="44" t="s">
        <v>4388</v>
      </c>
      <c r="N7658" s="44" t="s">
        <v>4389</v>
      </c>
      <c r="O7658" s="44" t="s">
        <v>4427</v>
      </c>
      <c r="P7658" s="44" t="s">
        <v>4428</v>
      </c>
      <c r="Q7658" s="44" t="s">
        <v>4618</v>
      </c>
      <c r="R7658" s="44" t="s">
        <v>4619</v>
      </c>
      <c r="S7658" s="44" t="s">
        <v>4431</v>
      </c>
      <c r="T7658" s="44" t="s">
        <v>4426</v>
      </c>
      <c r="U7658" s="1" t="e">
        <f>VLOOKUP(T7658,[2]VAT!$A:$D,1,0)</f>
        <v>#N/A</v>
      </c>
      <c r="V7658" s="44" t="s">
        <v>4395</v>
      </c>
      <c r="W7658" s="44" t="s">
        <v>4387</v>
      </c>
      <c r="X7658" t="e">
        <f>VLOOKUP(T7658,[3]رکوردها!$A:$B,2,0)</f>
        <v>#N/A</v>
      </c>
      <c r="Y7658" t="e">
        <f>VLOOKUP(T7658,[3]رکوردها!$A:$D,4,0)</f>
        <v>#N/A</v>
      </c>
      <c r="Z7658" t="e">
        <f>VLOOKUP(T7658,[3]رکوردها!$A:$C,3,0)</f>
        <v>#N/A</v>
      </c>
      <c r="AA7658" t="e">
        <f>VLOOKUP(T7658,[3]رکوردها!$A:$F,6,0)</f>
        <v>#N/A</v>
      </c>
      <c r="AB7658" t="e">
        <f>VLOOKUP(T7658,[3]رکوردها!$A:$E,5,0)</f>
        <v>#N/A</v>
      </c>
    </row>
    <row r="7659" spans="1:28" hidden="1" x14ac:dyDescent="0.2">
      <c r="A7659" s="42">
        <v>173841</v>
      </c>
      <c r="B7659" s="42">
        <v>1466</v>
      </c>
      <c r="C7659" s="42">
        <v>1610</v>
      </c>
      <c r="D7659" s="43" t="s">
        <v>5197</v>
      </c>
      <c r="E7659" s="43"/>
      <c r="F7659" s="44" t="s">
        <v>2279</v>
      </c>
      <c r="G7659" s="44" t="s">
        <v>4663</v>
      </c>
      <c r="H7659" s="45">
        <v>5976470</v>
      </c>
      <c r="I7659" s="45">
        <v>0</v>
      </c>
      <c r="J7659" s="45">
        <f t="shared" si="159"/>
        <v>5976470</v>
      </c>
      <c r="K7659" s="45"/>
      <c r="L7659" s="49"/>
      <c r="M7659" s="44" t="s">
        <v>4388</v>
      </c>
      <c r="N7659" s="44" t="s">
        <v>4389</v>
      </c>
      <c r="O7659" s="44" t="s">
        <v>4427</v>
      </c>
      <c r="P7659" s="44" t="s">
        <v>4428</v>
      </c>
      <c r="Q7659" s="44" t="s">
        <v>4618</v>
      </c>
      <c r="R7659" s="44" t="s">
        <v>4619</v>
      </c>
      <c r="S7659" s="44" t="s">
        <v>4431</v>
      </c>
      <c r="T7659" s="44" t="s">
        <v>4426</v>
      </c>
      <c r="U7659" s="1" t="e">
        <f>VLOOKUP(T7659,[2]VAT!$A:$D,1,0)</f>
        <v>#N/A</v>
      </c>
      <c r="V7659" s="44" t="s">
        <v>4395</v>
      </c>
      <c r="W7659" s="44" t="s">
        <v>4387</v>
      </c>
      <c r="X7659" t="e">
        <f>VLOOKUP(T7659,[3]رکوردها!$A:$B,2,0)</f>
        <v>#N/A</v>
      </c>
      <c r="Y7659" t="e">
        <f>VLOOKUP(T7659,[3]رکوردها!$A:$D,4,0)</f>
        <v>#N/A</v>
      </c>
      <c r="Z7659" t="e">
        <f>VLOOKUP(T7659,[3]رکوردها!$A:$C,3,0)</f>
        <v>#N/A</v>
      </c>
      <c r="AA7659" t="e">
        <f>VLOOKUP(T7659,[3]رکوردها!$A:$F,6,0)</f>
        <v>#N/A</v>
      </c>
      <c r="AB7659" t="e">
        <f>VLOOKUP(T7659,[3]رکوردها!$A:$E,5,0)</f>
        <v>#N/A</v>
      </c>
    </row>
    <row r="7660" spans="1:28" hidden="1" x14ac:dyDescent="0.2">
      <c r="A7660" s="42">
        <v>173845</v>
      </c>
      <c r="B7660" s="42">
        <v>1466</v>
      </c>
      <c r="C7660" s="42">
        <v>1610</v>
      </c>
      <c r="D7660" s="43" t="s">
        <v>5197</v>
      </c>
      <c r="E7660" s="43"/>
      <c r="F7660" s="44" t="s">
        <v>2279</v>
      </c>
      <c r="G7660" s="44" t="s">
        <v>4664</v>
      </c>
      <c r="H7660" s="45">
        <v>3980000</v>
      </c>
      <c r="I7660" s="45">
        <v>0</v>
      </c>
      <c r="J7660" s="45">
        <f t="shared" si="159"/>
        <v>3980000</v>
      </c>
      <c r="K7660" s="45"/>
      <c r="L7660" s="49"/>
      <c r="M7660" s="44" t="s">
        <v>4388</v>
      </c>
      <c r="N7660" s="44" t="s">
        <v>4389</v>
      </c>
      <c r="O7660" s="44" t="s">
        <v>4427</v>
      </c>
      <c r="P7660" s="44" t="s">
        <v>4428</v>
      </c>
      <c r="Q7660" s="44" t="s">
        <v>4618</v>
      </c>
      <c r="R7660" s="44" t="s">
        <v>4619</v>
      </c>
      <c r="S7660" s="44" t="s">
        <v>4431</v>
      </c>
      <c r="T7660" s="44" t="s">
        <v>4426</v>
      </c>
      <c r="U7660" s="1" t="e">
        <f>VLOOKUP(T7660,[2]VAT!$A:$D,1,0)</f>
        <v>#N/A</v>
      </c>
      <c r="V7660" s="44" t="s">
        <v>4395</v>
      </c>
      <c r="W7660" s="44" t="s">
        <v>4387</v>
      </c>
      <c r="X7660" t="e">
        <f>VLOOKUP(T7660,[3]رکوردها!$A:$B,2,0)</f>
        <v>#N/A</v>
      </c>
      <c r="Y7660" t="e">
        <f>VLOOKUP(T7660,[3]رکوردها!$A:$D,4,0)</f>
        <v>#N/A</v>
      </c>
      <c r="Z7660" t="e">
        <f>VLOOKUP(T7660,[3]رکوردها!$A:$C,3,0)</f>
        <v>#N/A</v>
      </c>
      <c r="AA7660" t="e">
        <f>VLOOKUP(T7660,[3]رکوردها!$A:$F,6,0)</f>
        <v>#N/A</v>
      </c>
      <c r="AB7660" t="e">
        <f>VLOOKUP(T7660,[3]رکوردها!$A:$E,5,0)</f>
        <v>#N/A</v>
      </c>
    </row>
    <row r="7661" spans="1:28" hidden="1" x14ac:dyDescent="0.2">
      <c r="A7661" s="42">
        <v>173847</v>
      </c>
      <c r="B7661" s="42">
        <v>1466</v>
      </c>
      <c r="C7661" s="42">
        <v>1610</v>
      </c>
      <c r="D7661" s="43" t="s">
        <v>5197</v>
      </c>
      <c r="E7661" s="43"/>
      <c r="F7661" s="44" t="s">
        <v>2279</v>
      </c>
      <c r="G7661" s="44" t="s">
        <v>4665</v>
      </c>
      <c r="H7661" s="45">
        <v>2310000</v>
      </c>
      <c r="I7661" s="45">
        <v>0</v>
      </c>
      <c r="J7661" s="45">
        <f t="shared" si="159"/>
        <v>2310000</v>
      </c>
      <c r="K7661" s="45"/>
      <c r="L7661" s="49"/>
      <c r="M7661" s="44" t="s">
        <v>4388</v>
      </c>
      <c r="N7661" s="44" t="s">
        <v>4389</v>
      </c>
      <c r="O7661" s="44" t="s">
        <v>4427</v>
      </c>
      <c r="P7661" s="44" t="s">
        <v>4428</v>
      </c>
      <c r="Q7661" s="44" t="s">
        <v>4618</v>
      </c>
      <c r="R7661" s="44" t="s">
        <v>4619</v>
      </c>
      <c r="S7661" s="44" t="s">
        <v>4431</v>
      </c>
      <c r="T7661" s="44" t="s">
        <v>4426</v>
      </c>
      <c r="U7661" s="1" t="e">
        <f>VLOOKUP(T7661,[2]VAT!$A:$D,1,0)</f>
        <v>#N/A</v>
      </c>
      <c r="V7661" s="44" t="s">
        <v>4395</v>
      </c>
      <c r="W7661" s="44" t="s">
        <v>4387</v>
      </c>
      <c r="X7661" t="e">
        <f>VLOOKUP(T7661,[3]رکوردها!$A:$B,2,0)</f>
        <v>#N/A</v>
      </c>
      <c r="Y7661" t="e">
        <f>VLOOKUP(T7661,[3]رکوردها!$A:$D,4,0)</f>
        <v>#N/A</v>
      </c>
      <c r="Z7661" t="e">
        <f>VLOOKUP(T7661,[3]رکوردها!$A:$C,3,0)</f>
        <v>#N/A</v>
      </c>
      <c r="AA7661" t="e">
        <f>VLOOKUP(T7661,[3]رکوردها!$A:$F,6,0)</f>
        <v>#N/A</v>
      </c>
      <c r="AB7661" t="e">
        <f>VLOOKUP(T7661,[3]رکوردها!$A:$E,5,0)</f>
        <v>#N/A</v>
      </c>
    </row>
    <row r="7662" spans="1:28" hidden="1" x14ac:dyDescent="0.2">
      <c r="A7662" s="42">
        <v>173837</v>
      </c>
      <c r="B7662" s="42">
        <v>1484</v>
      </c>
      <c r="C7662" s="42">
        <v>1609</v>
      </c>
      <c r="D7662" s="43" t="s">
        <v>5197</v>
      </c>
      <c r="E7662" s="43"/>
      <c r="F7662" s="44" t="s">
        <v>108</v>
      </c>
      <c r="G7662" s="44" t="s">
        <v>4666</v>
      </c>
      <c r="H7662" s="45">
        <v>1885000</v>
      </c>
      <c r="I7662" s="45">
        <v>0</v>
      </c>
      <c r="J7662" s="45">
        <f t="shared" si="159"/>
        <v>1885000</v>
      </c>
      <c r="K7662" s="45"/>
      <c r="L7662" s="49"/>
      <c r="M7662" s="44" t="s">
        <v>4388</v>
      </c>
      <c r="N7662" s="44" t="s">
        <v>4389</v>
      </c>
      <c r="O7662" s="44" t="s">
        <v>4427</v>
      </c>
      <c r="P7662" s="44" t="s">
        <v>4428</v>
      </c>
      <c r="Q7662" s="44" t="s">
        <v>4618</v>
      </c>
      <c r="R7662" s="44" t="s">
        <v>4619</v>
      </c>
      <c r="S7662" s="44" t="s">
        <v>4431</v>
      </c>
      <c r="T7662" s="44" t="s">
        <v>4426</v>
      </c>
      <c r="U7662" s="1" t="e">
        <f>VLOOKUP(T7662,[2]VAT!$A:$D,1,0)</f>
        <v>#N/A</v>
      </c>
      <c r="V7662" s="44" t="s">
        <v>4395</v>
      </c>
      <c r="W7662" s="44" t="s">
        <v>4387</v>
      </c>
      <c r="X7662" t="e">
        <f>VLOOKUP(T7662,[3]رکوردها!$A:$B,2,0)</f>
        <v>#N/A</v>
      </c>
      <c r="Y7662" t="e">
        <f>VLOOKUP(T7662,[3]رکوردها!$A:$D,4,0)</f>
        <v>#N/A</v>
      </c>
      <c r="Z7662" t="e">
        <f>VLOOKUP(T7662,[3]رکوردها!$A:$C,3,0)</f>
        <v>#N/A</v>
      </c>
      <c r="AA7662" t="e">
        <f>VLOOKUP(T7662,[3]رکوردها!$A:$F,6,0)</f>
        <v>#N/A</v>
      </c>
      <c r="AB7662" t="e">
        <f>VLOOKUP(T7662,[3]رکوردها!$A:$E,5,0)</f>
        <v>#N/A</v>
      </c>
    </row>
    <row r="7663" spans="1:28" s="41" customFormat="1" hidden="1" x14ac:dyDescent="0.2">
      <c r="A7663" s="36">
        <v>174121</v>
      </c>
      <c r="B7663" s="36">
        <v>1544</v>
      </c>
      <c r="C7663" s="36">
        <v>1640</v>
      </c>
      <c r="D7663" s="39" t="s">
        <v>5178</v>
      </c>
      <c r="E7663" s="39"/>
      <c r="F7663" s="37" t="s">
        <v>17</v>
      </c>
      <c r="G7663" s="37" t="s">
        <v>3729</v>
      </c>
      <c r="H7663" s="38">
        <v>28591743</v>
      </c>
      <c r="I7663" s="38">
        <v>0</v>
      </c>
      <c r="J7663" s="38">
        <f t="shared" si="159"/>
        <v>28591743</v>
      </c>
      <c r="K7663" s="38"/>
      <c r="L7663" s="49"/>
      <c r="M7663" s="37" t="s">
        <v>4388</v>
      </c>
      <c r="N7663" s="37" t="s">
        <v>4389</v>
      </c>
      <c r="O7663" s="37" t="s">
        <v>4427</v>
      </c>
      <c r="P7663" s="37" t="s">
        <v>4428</v>
      </c>
      <c r="Q7663" s="37" t="s">
        <v>4618</v>
      </c>
      <c r="R7663" s="37" t="s">
        <v>4619</v>
      </c>
      <c r="S7663" s="37" t="s">
        <v>4431</v>
      </c>
      <c r="T7663" s="37" t="s">
        <v>4426</v>
      </c>
      <c r="U7663" s="1" t="e">
        <f>VLOOKUP(T7663,[2]VAT!$A:$D,1,0)</f>
        <v>#N/A</v>
      </c>
      <c r="V7663" s="37" t="s">
        <v>4395</v>
      </c>
      <c r="W7663" s="37" t="s">
        <v>4387</v>
      </c>
      <c r="X7663" t="e">
        <f>VLOOKUP(T7663,[3]رکوردها!$A:$B,2,0)</f>
        <v>#N/A</v>
      </c>
      <c r="Y7663" t="e">
        <f>VLOOKUP(T7663,[3]رکوردها!$A:$D,4,0)</f>
        <v>#N/A</v>
      </c>
      <c r="Z7663" t="e">
        <f>VLOOKUP(T7663,[3]رکوردها!$A:$C,3,0)</f>
        <v>#N/A</v>
      </c>
      <c r="AA7663" t="e">
        <f>VLOOKUP(T7663,[3]رکوردها!$A:$F,6,0)</f>
        <v>#N/A</v>
      </c>
      <c r="AB7663" t="e">
        <f>VLOOKUP(T7663,[3]رکوردها!$A:$E,5,0)</f>
        <v>#N/A</v>
      </c>
    </row>
    <row r="7664" spans="1:28" s="41" customFormat="1" hidden="1" x14ac:dyDescent="0.2">
      <c r="A7664" s="36">
        <v>174122</v>
      </c>
      <c r="B7664" s="36">
        <v>1544</v>
      </c>
      <c r="C7664" s="36">
        <v>1640</v>
      </c>
      <c r="D7664" s="39" t="s">
        <v>5178</v>
      </c>
      <c r="E7664" s="39"/>
      <c r="F7664" s="37" t="s">
        <v>17</v>
      </c>
      <c r="G7664" s="37" t="s">
        <v>4667</v>
      </c>
      <c r="H7664" s="38">
        <v>2573257</v>
      </c>
      <c r="I7664" s="38">
        <v>0</v>
      </c>
      <c r="J7664" s="38">
        <f t="shared" si="159"/>
        <v>2573257</v>
      </c>
      <c r="K7664" s="38"/>
      <c r="L7664" s="49"/>
      <c r="M7664" s="37" t="s">
        <v>4388</v>
      </c>
      <c r="N7664" s="37" t="s">
        <v>4389</v>
      </c>
      <c r="O7664" s="37" t="s">
        <v>4427</v>
      </c>
      <c r="P7664" s="37" t="s">
        <v>4428</v>
      </c>
      <c r="Q7664" s="37" t="s">
        <v>4618</v>
      </c>
      <c r="R7664" s="37" t="s">
        <v>4619</v>
      </c>
      <c r="S7664" s="37" t="s">
        <v>4431</v>
      </c>
      <c r="T7664" s="37" t="s">
        <v>4426</v>
      </c>
      <c r="U7664" s="1" t="e">
        <f>VLOOKUP(T7664,[2]VAT!$A:$D,1,0)</f>
        <v>#N/A</v>
      </c>
      <c r="V7664" s="37" t="s">
        <v>4395</v>
      </c>
      <c r="W7664" s="37" t="s">
        <v>4387</v>
      </c>
      <c r="X7664" t="e">
        <f>VLOOKUP(T7664,[3]رکوردها!$A:$B,2,0)</f>
        <v>#N/A</v>
      </c>
      <c r="Y7664" t="e">
        <f>VLOOKUP(T7664,[3]رکوردها!$A:$D,4,0)</f>
        <v>#N/A</v>
      </c>
      <c r="Z7664" t="e">
        <f>VLOOKUP(T7664,[3]رکوردها!$A:$C,3,0)</f>
        <v>#N/A</v>
      </c>
      <c r="AA7664" t="e">
        <f>VLOOKUP(T7664,[3]رکوردها!$A:$F,6,0)</f>
        <v>#N/A</v>
      </c>
      <c r="AB7664" t="e">
        <f>VLOOKUP(T7664,[3]رکوردها!$A:$E,5,0)</f>
        <v>#N/A</v>
      </c>
    </row>
    <row r="7665" spans="1:28" s="41" customFormat="1" hidden="1" x14ac:dyDescent="0.2">
      <c r="A7665" s="36">
        <v>174128</v>
      </c>
      <c r="B7665" s="36">
        <v>1544</v>
      </c>
      <c r="C7665" s="36">
        <v>1640</v>
      </c>
      <c r="D7665" s="39" t="s">
        <v>5178</v>
      </c>
      <c r="E7665" s="39"/>
      <c r="F7665" s="37" t="s">
        <v>17</v>
      </c>
      <c r="G7665" s="37" t="s">
        <v>3702</v>
      </c>
      <c r="H7665" s="38">
        <v>19247706</v>
      </c>
      <c r="I7665" s="38">
        <v>0</v>
      </c>
      <c r="J7665" s="38">
        <f t="shared" si="159"/>
        <v>19247706</v>
      </c>
      <c r="K7665" s="38"/>
      <c r="L7665" s="49"/>
      <c r="M7665" s="37" t="s">
        <v>4388</v>
      </c>
      <c r="N7665" s="37" t="s">
        <v>4389</v>
      </c>
      <c r="O7665" s="37" t="s">
        <v>4427</v>
      </c>
      <c r="P7665" s="37" t="s">
        <v>4428</v>
      </c>
      <c r="Q7665" s="37" t="s">
        <v>4618</v>
      </c>
      <c r="R7665" s="37" t="s">
        <v>4619</v>
      </c>
      <c r="S7665" s="37" t="s">
        <v>4431</v>
      </c>
      <c r="T7665" s="37" t="s">
        <v>4426</v>
      </c>
      <c r="U7665" s="1" t="e">
        <f>VLOOKUP(T7665,[2]VAT!$A:$D,1,0)</f>
        <v>#N/A</v>
      </c>
      <c r="V7665" s="37" t="s">
        <v>4395</v>
      </c>
      <c r="W7665" s="37" t="s">
        <v>4387</v>
      </c>
      <c r="X7665" t="e">
        <f>VLOOKUP(T7665,[3]رکوردها!$A:$B,2,0)</f>
        <v>#N/A</v>
      </c>
      <c r="Y7665" t="e">
        <f>VLOOKUP(T7665,[3]رکوردها!$A:$D,4,0)</f>
        <v>#N/A</v>
      </c>
      <c r="Z7665" t="e">
        <f>VLOOKUP(T7665,[3]رکوردها!$A:$C,3,0)</f>
        <v>#N/A</v>
      </c>
      <c r="AA7665" t="e">
        <f>VLOOKUP(T7665,[3]رکوردها!$A:$F,6,0)</f>
        <v>#N/A</v>
      </c>
      <c r="AB7665" t="e">
        <f>VLOOKUP(T7665,[3]رکوردها!$A:$E,5,0)</f>
        <v>#N/A</v>
      </c>
    </row>
    <row r="7666" spans="1:28" s="41" customFormat="1" hidden="1" x14ac:dyDescent="0.2">
      <c r="A7666" s="36">
        <v>174129</v>
      </c>
      <c r="B7666" s="36">
        <v>1544</v>
      </c>
      <c r="C7666" s="36">
        <v>1640</v>
      </c>
      <c r="D7666" s="39" t="s">
        <v>5178</v>
      </c>
      <c r="E7666" s="39"/>
      <c r="F7666" s="37" t="s">
        <v>17</v>
      </c>
      <c r="G7666" s="37" t="s">
        <v>3705</v>
      </c>
      <c r="H7666" s="38">
        <v>1732294</v>
      </c>
      <c r="I7666" s="38">
        <v>0</v>
      </c>
      <c r="J7666" s="38">
        <f t="shared" si="159"/>
        <v>1732294</v>
      </c>
      <c r="K7666" s="38"/>
      <c r="L7666" s="49"/>
      <c r="M7666" s="37" t="s">
        <v>4388</v>
      </c>
      <c r="N7666" s="37" t="s">
        <v>4389</v>
      </c>
      <c r="O7666" s="37" t="s">
        <v>4427</v>
      </c>
      <c r="P7666" s="37" t="s">
        <v>4428</v>
      </c>
      <c r="Q7666" s="37" t="s">
        <v>4618</v>
      </c>
      <c r="R7666" s="37" t="s">
        <v>4619</v>
      </c>
      <c r="S7666" s="37" t="s">
        <v>4431</v>
      </c>
      <c r="T7666" s="37" t="s">
        <v>4426</v>
      </c>
      <c r="U7666" s="1" t="e">
        <f>VLOOKUP(T7666,[2]VAT!$A:$D,1,0)</f>
        <v>#N/A</v>
      </c>
      <c r="V7666" s="37" t="s">
        <v>4395</v>
      </c>
      <c r="W7666" s="37" t="s">
        <v>4387</v>
      </c>
      <c r="X7666" t="e">
        <f>VLOOKUP(T7666,[3]رکوردها!$A:$B,2,0)</f>
        <v>#N/A</v>
      </c>
      <c r="Y7666" t="e">
        <f>VLOOKUP(T7666,[3]رکوردها!$A:$D,4,0)</f>
        <v>#N/A</v>
      </c>
      <c r="Z7666" t="e">
        <f>VLOOKUP(T7666,[3]رکوردها!$A:$C,3,0)</f>
        <v>#N/A</v>
      </c>
      <c r="AA7666" t="e">
        <f>VLOOKUP(T7666,[3]رکوردها!$A:$F,6,0)</f>
        <v>#N/A</v>
      </c>
      <c r="AB7666" t="e">
        <f>VLOOKUP(T7666,[3]رکوردها!$A:$E,5,0)</f>
        <v>#N/A</v>
      </c>
    </row>
    <row r="7667" spans="1:28" hidden="1" x14ac:dyDescent="0.2">
      <c r="A7667" s="42">
        <v>173991</v>
      </c>
      <c r="B7667" s="42">
        <v>1560</v>
      </c>
      <c r="C7667" s="42">
        <v>1632</v>
      </c>
      <c r="D7667" s="43" t="s">
        <v>5197</v>
      </c>
      <c r="E7667" s="43"/>
      <c r="F7667" s="44" t="s">
        <v>1666</v>
      </c>
      <c r="G7667" s="44" t="s">
        <v>4668</v>
      </c>
      <c r="H7667" s="45">
        <v>3600000</v>
      </c>
      <c r="I7667" s="45">
        <v>0</v>
      </c>
      <c r="J7667" s="45">
        <f t="shared" si="159"/>
        <v>3600000</v>
      </c>
      <c r="K7667" s="45"/>
      <c r="L7667" s="49"/>
      <c r="M7667" s="44" t="s">
        <v>4388</v>
      </c>
      <c r="N7667" s="44" t="s">
        <v>4389</v>
      </c>
      <c r="O7667" s="44" t="s">
        <v>4427</v>
      </c>
      <c r="P7667" s="44" t="s">
        <v>4428</v>
      </c>
      <c r="Q7667" s="44" t="s">
        <v>4618</v>
      </c>
      <c r="R7667" s="44" t="s">
        <v>4619</v>
      </c>
      <c r="S7667" s="44" t="s">
        <v>4431</v>
      </c>
      <c r="T7667" s="44" t="s">
        <v>4426</v>
      </c>
      <c r="U7667" s="1" t="e">
        <f>VLOOKUP(T7667,[2]VAT!$A:$D,1,0)</f>
        <v>#N/A</v>
      </c>
      <c r="V7667" s="44" t="s">
        <v>4395</v>
      </c>
      <c r="W7667" s="44" t="s">
        <v>4387</v>
      </c>
      <c r="X7667" t="e">
        <f>VLOOKUP(T7667,[3]رکوردها!$A:$B,2,0)</f>
        <v>#N/A</v>
      </c>
      <c r="Y7667" t="e">
        <f>VLOOKUP(T7667,[3]رکوردها!$A:$D,4,0)</f>
        <v>#N/A</v>
      </c>
      <c r="Z7667" t="e">
        <f>VLOOKUP(T7667,[3]رکوردها!$A:$C,3,0)</f>
        <v>#N/A</v>
      </c>
      <c r="AA7667" t="e">
        <f>VLOOKUP(T7667,[3]رکوردها!$A:$F,6,0)</f>
        <v>#N/A</v>
      </c>
      <c r="AB7667" t="e">
        <f>VLOOKUP(T7667,[3]رکوردها!$A:$E,5,0)</f>
        <v>#N/A</v>
      </c>
    </row>
    <row r="7668" spans="1:28" hidden="1" x14ac:dyDescent="0.2">
      <c r="A7668" s="42">
        <v>173997</v>
      </c>
      <c r="B7668" s="42">
        <v>1560</v>
      </c>
      <c r="C7668" s="42">
        <v>1632</v>
      </c>
      <c r="D7668" s="43" t="s">
        <v>5197</v>
      </c>
      <c r="E7668" s="43"/>
      <c r="F7668" s="44" t="s">
        <v>1666</v>
      </c>
      <c r="G7668" s="44" t="s">
        <v>4669</v>
      </c>
      <c r="H7668" s="45">
        <v>3000000</v>
      </c>
      <c r="I7668" s="45">
        <v>0</v>
      </c>
      <c r="J7668" s="45">
        <f t="shared" si="159"/>
        <v>3000000</v>
      </c>
      <c r="K7668" s="45"/>
      <c r="L7668" s="49"/>
      <c r="M7668" s="44" t="s">
        <v>4388</v>
      </c>
      <c r="N7668" s="44" t="s">
        <v>4389</v>
      </c>
      <c r="O7668" s="44" t="s">
        <v>4427</v>
      </c>
      <c r="P7668" s="44" t="s">
        <v>4428</v>
      </c>
      <c r="Q7668" s="44" t="s">
        <v>4618</v>
      </c>
      <c r="R7668" s="44" t="s">
        <v>4619</v>
      </c>
      <c r="S7668" s="44" t="s">
        <v>4431</v>
      </c>
      <c r="T7668" s="44" t="s">
        <v>4426</v>
      </c>
      <c r="U7668" s="1" t="e">
        <f>VLOOKUP(T7668,[2]VAT!$A:$D,1,0)</f>
        <v>#N/A</v>
      </c>
      <c r="V7668" s="44" t="s">
        <v>4395</v>
      </c>
      <c r="W7668" s="44" t="s">
        <v>4387</v>
      </c>
      <c r="X7668" t="e">
        <f>VLOOKUP(T7668,[3]رکوردها!$A:$B,2,0)</f>
        <v>#N/A</v>
      </c>
      <c r="Y7668" t="e">
        <f>VLOOKUP(T7668,[3]رکوردها!$A:$D,4,0)</f>
        <v>#N/A</v>
      </c>
      <c r="Z7668" t="e">
        <f>VLOOKUP(T7668,[3]رکوردها!$A:$C,3,0)</f>
        <v>#N/A</v>
      </c>
      <c r="AA7668" t="e">
        <f>VLOOKUP(T7668,[3]رکوردها!$A:$F,6,0)</f>
        <v>#N/A</v>
      </c>
      <c r="AB7668" t="e">
        <f>VLOOKUP(T7668,[3]رکوردها!$A:$E,5,0)</f>
        <v>#N/A</v>
      </c>
    </row>
    <row r="7669" spans="1:28" hidden="1" x14ac:dyDescent="0.2">
      <c r="A7669" s="42">
        <v>174601</v>
      </c>
      <c r="B7669" s="42">
        <v>1588</v>
      </c>
      <c r="C7669" s="42">
        <v>1659</v>
      </c>
      <c r="D7669" s="43" t="s">
        <v>5197</v>
      </c>
      <c r="E7669" s="43"/>
      <c r="F7669" s="44" t="s">
        <v>1749</v>
      </c>
      <c r="G7669" s="44" t="s">
        <v>4670</v>
      </c>
      <c r="H7669" s="45">
        <v>2000000</v>
      </c>
      <c r="I7669" s="45">
        <v>0</v>
      </c>
      <c r="J7669" s="45">
        <f t="shared" si="159"/>
        <v>2000000</v>
      </c>
      <c r="K7669" s="45"/>
      <c r="L7669" s="49"/>
      <c r="M7669" s="44" t="s">
        <v>4388</v>
      </c>
      <c r="N7669" s="44" t="s">
        <v>4389</v>
      </c>
      <c r="O7669" s="44" t="s">
        <v>4427</v>
      </c>
      <c r="P7669" s="44" t="s">
        <v>4428</v>
      </c>
      <c r="Q7669" s="44" t="s">
        <v>4618</v>
      </c>
      <c r="R7669" s="44" t="s">
        <v>4619</v>
      </c>
      <c r="S7669" s="44" t="s">
        <v>4431</v>
      </c>
      <c r="T7669" s="44" t="s">
        <v>4426</v>
      </c>
      <c r="U7669" s="1" t="e">
        <f>VLOOKUP(T7669,[2]VAT!$A:$D,1,0)</f>
        <v>#N/A</v>
      </c>
      <c r="V7669" s="44" t="s">
        <v>4395</v>
      </c>
      <c r="W7669" s="44" t="s">
        <v>4387</v>
      </c>
      <c r="X7669" t="e">
        <f>VLOOKUP(T7669,[3]رکوردها!$A:$B,2,0)</f>
        <v>#N/A</v>
      </c>
      <c r="Y7669" t="e">
        <f>VLOOKUP(T7669,[3]رکوردها!$A:$D,4,0)</f>
        <v>#N/A</v>
      </c>
      <c r="Z7669" t="e">
        <f>VLOOKUP(T7669,[3]رکوردها!$A:$C,3,0)</f>
        <v>#N/A</v>
      </c>
      <c r="AA7669" t="e">
        <f>VLOOKUP(T7669,[3]رکوردها!$A:$F,6,0)</f>
        <v>#N/A</v>
      </c>
      <c r="AB7669" t="e">
        <f>VLOOKUP(T7669,[3]رکوردها!$A:$E,5,0)</f>
        <v>#N/A</v>
      </c>
    </row>
    <row r="7670" spans="1:28" hidden="1" x14ac:dyDescent="0.2">
      <c r="A7670" s="42">
        <v>174602</v>
      </c>
      <c r="B7670" s="42">
        <v>1588</v>
      </c>
      <c r="C7670" s="42">
        <v>1659</v>
      </c>
      <c r="D7670" s="43" t="s">
        <v>5197</v>
      </c>
      <c r="E7670" s="43"/>
      <c r="F7670" s="44" t="s">
        <v>1749</v>
      </c>
      <c r="G7670" s="44" t="s">
        <v>4671</v>
      </c>
      <c r="H7670" s="45">
        <v>4462250</v>
      </c>
      <c r="I7670" s="45">
        <v>0</v>
      </c>
      <c r="J7670" s="45">
        <f t="shared" si="159"/>
        <v>4462250</v>
      </c>
      <c r="K7670" s="45"/>
      <c r="L7670" s="49"/>
      <c r="M7670" s="44" t="s">
        <v>4388</v>
      </c>
      <c r="N7670" s="44" t="s">
        <v>4389</v>
      </c>
      <c r="O7670" s="44" t="s">
        <v>4427</v>
      </c>
      <c r="P7670" s="44" t="s">
        <v>4428</v>
      </c>
      <c r="Q7670" s="44" t="s">
        <v>4618</v>
      </c>
      <c r="R7670" s="44" t="s">
        <v>4619</v>
      </c>
      <c r="S7670" s="44" t="s">
        <v>4431</v>
      </c>
      <c r="T7670" s="44" t="s">
        <v>4426</v>
      </c>
      <c r="U7670" s="1" t="e">
        <f>VLOOKUP(T7670,[2]VAT!$A:$D,1,0)</f>
        <v>#N/A</v>
      </c>
      <c r="V7670" s="44" t="s">
        <v>4395</v>
      </c>
      <c r="W7670" s="44" t="s">
        <v>4387</v>
      </c>
      <c r="X7670" t="e">
        <f>VLOOKUP(T7670,[3]رکوردها!$A:$B,2,0)</f>
        <v>#N/A</v>
      </c>
      <c r="Y7670" t="e">
        <f>VLOOKUP(T7670,[3]رکوردها!$A:$D,4,0)</f>
        <v>#N/A</v>
      </c>
      <c r="Z7670" t="e">
        <f>VLOOKUP(T7670,[3]رکوردها!$A:$C,3,0)</f>
        <v>#N/A</v>
      </c>
      <c r="AA7670" t="e">
        <f>VLOOKUP(T7670,[3]رکوردها!$A:$F,6,0)</f>
        <v>#N/A</v>
      </c>
      <c r="AB7670" t="e">
        <f>VLOOKUP(T7670,[3]رکوردها!$A:$E,5,0)</f>
        <v>#N/A</v>
      </c>
    </row>
    <row r="7671" spans="1:28" hidden="1" x14ac:dyDescent="0.2">
      <c r="A7671" s="42">
        <v>174604</v>
      </c>
      <c r="B7671" s="42">
        <v>1588</v>
      </c>
      <c r="C7671" s="42">
        <v>1659</v>
      </c>
      <c r="D7671" s="43" t="s">
        <v>5197</v>
      </c>
      <c r="E7671" s="43"/>
      <c r="F7671" s="44" t="s">
        <v>1749</v>
      </c>
      <c r="G7671" s="44" t="s">
        <v>4672</v>
      </c>
      <c r="H7671" s="45">
        <v>3500000</v>
      </c>
      <c r="I7671" s="45">
        <v>0</v>
      </c>
      <c r="J7671" s="45">
        <f t="shared" si="159"/>
        <v>3500000</v>
      </c>
      <c r="K7671" s="45"/>
      <c r="L7671" s="49"/>
      <c r="M7671" s="44" t="s">
        <v>4388</v>
      </c>
      <c r="N7671" s="44" t="s">
        <v>4389</v>
      </c>
      <c r="O7671" s="44" t="s">
        <v>4427</v>
      </c>
      <c r="P7671" s="44" t="s">
        <v>4428</v>
      </c>
      <c r="Q7671" s="44" t="s">
        <v>4618</v>
      </c>
      <c r="R7671" s="44" t="s">
        <v>4619</v>
      </c>
      <c r="S7671" s="44" t="s">
        <v>4431</v>
      </c>
      <c r="T7671" s="44" t="s">
        <v>4426</v>
      </c>
      <c r="U7671" s="1" t="e">
        <f>VLOOKUP(T7671,[2]VAT!$A:$D,1,0)</f>
        <v>#N/A</v>
      </c>
      <c r="V7671" s="44" t="s">
        <v>4395</v>
      </c>
      <c r="W7671" s="44" t="s">
        <v>4387</v>
      </c>
      <c r="X7671" t="e">
        <f>VLOOKUP(T7671,[3]رکوردها!$A:$B,2,0)</f>
        <v>#N/A</v>
      </c>
      <c r="Y7671" t="e">
        <f>VLOOKUP(T7671,[3]رکوردها!$A:$D,4,0)</f>
        <v>#N/A</v>
      </c>
      <c r="Z7671" t="e">
        <f>VLOOKUP(T7671,[3]رکوردها!$A:$C,3,0)</f>
        <v>#N/A</v>
      </c>
      <c r="AA7671" t="e">
        <f>VLOOKUP(T7671,[3]رکوردها!$A:$F,6,0)</f>
        <v>#N/A</v>
      </c>
      <c r="AB7671" t="e">
        <f>VLOOKUP(T7671,[3]رکوردها!$A:$E,5,0)</f>
        <v>#N/A</v>
      </c>
    </row>
    <row r="7672" spans="1:28" hidden="1" x14ac:dyDescent="0.2">
      <c r="A7672" s="42">
        <v>174608</v>
      </c>
      <c r="B7672" s="42">
        <v>1588</v>
      </c>
      <c r="C7672" s="42">
        <v>1659</v>
      </c>
      <c r="D7672" s="43" t="s">
        <v>5197</v>
      </c>
      <c r="E7672" s="43"/>
      <c r="F7672" s="44" t="s">
        <v>1749</v>
      </c>
      <c r="G7672" s="44" t="s">
        <v>4673</v>
      </c>
      <c r="H7672" s="45">
        <v>20000000</v>
      </c>
      <c r="I7672" s="45">
        <v>0</v>
      </c>
      <c r="J7672" s="45">
        <f t="shared" si="159"/>
        <v>20000000</v>
      </c>
      <c r="K7672" s="45"/>
      <c r="L7672" s="49"/>
      <c r="M7672" s="44" t="s">
        <v>4388</v>
      </c>
      <c r="N7672" s="44" t="s">
        <v>4389</v>
      </c>
      <c r="O7672" s="44" t="s">
        <v>4427</v>
      </c>
      <c r="P7672" s="44" t="s">
        <v>4428</v>
      </c>
      <c r="Q7672" s="44" t="s">
        <v>4618</v>
      </c>
      <c r="R7672" s="44" t="s">
        <v>4619</v>
      </c>
      <c r="S7672" s="44" t="s">
        <v>4431</v>
      </c>
      <c r="T7672" s="44" t="s">
        <v>4426</v>
      </c>
      <c r="U7672" s="1" t="e">
        <f>VLOOKUP(T7672,[2]VAT!$A:$D,1,0)</f>
        <v>#N/A</v>
      </c>
      <c r="V7672" s="44" t="s">
        <v>4395</v>
      </c>
      <c r="W7672" s="44" t="s">
        <v>4387</v>
      </c>
      <c r="X7672" t="e">
        <f>VLOOKUP(T7672,[3]رکوردها!$A:$B,2,0)</f>
        <v>#N/A</v>
      </c>
      <c r="Y7672" t="e">
        <f>VLOOKUP(T7672,[3]رکوردها!$A:$D,4,0)</f>
        <v>#N/A</v>
      </c>
      <c r="Z7672" t="e">
        <f>VLOOKUP(T7672,[3]رکوردها!$A:$C,3,0)</f>
        <v>#N/A</v>
      </c>
      <c r="AA7672" t="e">
        <f>VLOOKUP(T7672,[3]رکوردها!$A:$F,6,0)</f>
        <v>#N/A</v>
      </c>
      <c r="AB7672" t="e">
        <f>VLOOKUP(T7672,[3]رکوردها!$A:$E,5,0)</f>
        <v>#N/A</v>
      </c>
    </row>
    <row r="7673" spans="1:28" hidden="1" x14ac:dyDescent="0.2">
      <c r="A7673" s="42">
        <v>174881</v>
      </c>
      <c r="B7673" s="42">
        <v>1602</v>
      </c>
      <c r="C7673" s="42">
        <v>1680</v>
      </c>
      <c r="D7673" s="43" t="s">
        <v>5197</v>
      </c>
      <c r="E7673" s="43"/>
      <c r="F7673" s="44" t="s">
        <v>218</v>
      </c>
      <c r="G7673" s="44" t="s">
        <v>2587</v>
      </c>
      <c r="H7673" s="45">
        <v>19469</v>
      </c>
      <c r="I7673" s="45">
        <v>0</v>
      </c>
      <c r="J7673" s="45">
        <f t="shared" si="159"/>
        <v>19469</v>
      </c>
      <c r="K7673" s="45"/>
      <c r="L7673" s="49"/>
      <c r="M7673" s="44" t="s">
        <v>4388</v>
      </c>
      <c r="N7673" s="44" t="s">
        <v>4389</v>
      </c>
      <c r="O7673" s="44" t="s">
        <v>4427</v>
      </c>
      <c r="P7673" s="44" t="s">
        <v>4428</v>
      </c>
      <c r="Q7673" s="44" t="s">
        <v>4552</v>
      </c>
      <c r="R7673" s="44" t="s">
        <v>4553</v>
      </c>
      <c r="S7673" s="44" t="s">
        <v>4431</v>
      </c>
      <c r="T7673" s="44" t="s">
        <v>4426</v>
      </c>
      <c r="U7673" s="1" t="e">
        <f>VLOOKUP(T7673,[2]VAT!$A:$D,1,0)</f>
        <v>#N/A</v>
      </c>
      <c r="V7673" s="44" t="s">
        <v>4395</v>
      </c>
      <c r="W7673" s="44" t="s">
        <v>4387</v>
      </c>
      <c r="X7673" t="e">
        <f>VLOOKUP(T7673,[3]رکوردها!$A:$B,2,0)</f>
        <v>#N/A</v>
      </c>
      <c r="Y7673" t="e">
        <f>VLOOKUP(T7673,[3]رکوردها!$A:$D,4,0)</f>
        <v>#N/A</v>
      </c>
      <c r="Z7673" t="e">
        <f>VLOOKUP(T7673,[3]رکوردها!$A:$C,3,0)</f>
        <v>#N/A</v>
      </c>
      <c r="AA7673" t="e">
        <f>VLOOKUP(T7673,[3]رکوردها!$A:$F,6,0)</f>
        <v>#N/A</v>
      </c>
      <c r="AB7673" t="e">
        <f>VLOOKUP(T7673,[3]رکوردها!$A:$E,5,0)</f>
        <v>#N/A</v>
      </c>
    </row>
    <row r="7674" spans="1:28" hidden="1" x14ac:dyDescent="0.2">
      <c r="A7674" s="42">
        <v>175856</v>
      </c>
      <c r="B7674" s="42">
        <v>1619</v>
      </c>
      <c r="C7674" s="42">
        <v>1750</v>
      </c>
      <c r="D7674" s="43" t="s">
        <v>5197</v>
      </c>
      <c r="E7674" s="43"/>
      <c r="F7674" s="44" t="s">
        <v>350</v>
      </c>
      <c r="G7674" s="44" t="s">
        <v>4675</v>
      </c>
      <c r="H7674" s="45">
        <v>5571000</v>
      </c>
      <c r="I7674" s="45">
        <v>0</v>
      </c>
      <c r="J7674" s="45">
        <f t="shared" si="159"/>
        <v>5571000</v>
      </c>
      <c r="K7674" s="45"/>
      <c r="L7674" s="49"/>
      <c r="M7674" s="44" t="s">
        <v>4388</v>
      </c>
      <c r="N7674" s="44" t="s">
        <v>4389</v>
      </c>
      <c r="O7674" s="44" t="s">
        <v>4427</v>
      </c>
      <c r="P7674" s="44" t="s">
        <v>4428</v>
      </c>
      <c r="Q7674" s="44" t="s">
        <v>4618</v>
      </c>
      <c r="R7674" s="44" t="s">
        <v>4619</v>
      </c>
      <c r="S7674" s="44" t="s">
        <v>4431</v>
      </c>
      <c r="T7674" s="44" t="s">
        <v>4426</v>
      </c>
      <c r="U7674" s="1" t="e">
        <f>VLOOKUP(T7674,[2]VAT!$A:$D,1,0)</f>
        <v>#N/A</v>
      </c>
      <c r="V7674" s="44" t="s">
        <v>4395</v>
      </c>
      <c r="W7674" s="44" t="s">
        <v>4387</v>
      </c>
      <c r="X7674" t="e">
        <f>VLOOKUP(T7674,[3]رکوردها!$A:$B,2,0)</f>
        <v>#N/A</v>
      </c>
      <c r="Y7674" t="e">
        <f>VLOOKUP(T7674,[3]رکوردها!$A:$D,4,0)</f>
        <v>#N/A</v>
      </c>
      <c r="Z7674" t="e">
        <f>VLOOKUP(T7674,[3]رکوردها!$A:$C,3,0)</f>
        <v>#N/A</v>
      </c>
      <c r="AA7674" t="e">
        <f>VLOOKUP(T7674,[3]رکوردها!$A:$F,6,0)</f>
        <v>#N/A</v>
      </c>
      <c r="AB7674" t="e">
        <f>VLOOKUP(T7674,[3]رکوردها!$A:$E,5,0)</f>
        <v>#N/A</v>
      </c>
    </row>
    <row r="7675" spans="1:28" hidden="1" x14ac:dyDescent="0.2">
      <c r="A7675" s="42">
        <v>176914</v>
      </c>
      <c r="B7675" s="42">
        <v>1626</v>
      </c>
      <c r="C7675" s="42">
        <v>1835</v>
      </c>
      <c r="D7675" s="43" t="s">
        <v>5197</v>
      </c>
      <c r="E7675" s="43"/>
      <c r="F7675" s="44" t="s">
        <v>33</v>
      </c>
      <c r="G7675" s="44" t="s">
        <v>4676</v>
      </c>
      <c r="H7675" s="45">
        <v>1820000</v>
      </c>
      <c r="I7675" s="45">
        <v>0</v>
      </c>
      <c r="J7675" s="45">
        <f t="shared" si="159"/>
        <v>1820000</v>
      </c>
      <c r="K7675" s="45"/>
      <c r="L7675" s="49"/>
      <c r="M7675" s="44" t="s">
        <v>4388</v>
      </c>
      <c r="N7675" s="44" t="s">
        <v>4389</v>
      </c>
      <c r="O7675" s="44" t="s">
        <v>4427</v>
      </c>
      <c r="P7675" s="44" t="s">
        <v>4428</v>
      </c>
      <c r="Q7675" s="44" t="s">
        <v>4618</v>
      </c>
      <c r="R7675" s="44" t="s">
        <v>4619</v>
      </c>
      <c r="S7675" s="44" t="s">
        <v>4431</v>
      </c>
      <c r="T7675" s="44" t="s">
        <v>4426</v>
      </c>
      <c r="U7675" s="1" t="e">
        <f>VLOOKUP(T7675,[2]VAT!$A:$D,1,0)</f>
        <v>#N/A</v>
      </c>
      <c r="V7675" s="44" t="s">
        <v>4395</v>
      </c>
      <c r="W7675" s="44" t="s">
        <v>4387</v>
      </c>
      <c r="X7675" t="e">
        <f>VLOOKUP(T7675,[3]رکوردها!$A:$B,2,0)</f>
        <v>#N/A</v>
      </c>
      <c r="Y7675" t="e">
        <f>VLOOKUP(T7675,[3]رکوردها!$A:$D,4,0)</f>
        <v>#N/A</v>
      </c>
      <c r="Z7675" t="e">
        <f>VLOOKUP(T7675,[3]رکوردها!$A:$C,3,0)</f>
        <v>#N/A</v>
      </c>
      <c r="AA7675" t="e">
        <f>VLOOKUP(T7675,[3]رکوردها!$A:$F,6,0)</f>
        <v>#N/A</v>
      </c>
      <c r="AB7675" t="e">
        <f>VLOOKUP(T7675,[3]رکوردها!$A:$E,5,0)</f>
        <v>#N/A</v>
      </c>
    </row>
    <row r="7676" spans="1:28" hidden="1" x14ac:dyDescent="0.2">
      <c r="A7676" s="42">
        <v>176916</v>
      </c>
      <c r="B7676" s="42">
        <v>1626</v>
      </c>
      <c r="C7676" s="42">
        <v>1835</v>
      </c>
      <c r="D7676" s="43" t="s">
        <v>5197</v>
      </c>
      <c r="E7676" s="43"/>
      <c r="F7676" s="44" t="s">
        <v>33</v>
      </c>
      <c r="G7676" s="44" t="s">
        <v>4677</v>
      </c>
      <c r="H7676" s="45">
        <v>3080000</v>
      </c>
      <c r="I7676" s="45">
        <v>0</v>
      </c>
      <c r="J7676" s="45">
        <f t="shared" si="159"/>
        <v>3080000</v>
      </c>
      <c r="K7676" s="45"/>
      <c r="L7676" s="49"/>
      <c r="M7676" s="44" t="s">
        <v>4388</v>
      </c>
      <c r="N7676" s="44" t="s">
        <v>4389</v>
      </c>
      <c r="O7676" s="44" t="s">
        <v>4427</v>
      </c>
      <c r="P7676" s="44" t="s">
        <v>4428</v>
      </c>
      <c r="Q7676" s="44" t="s">
        <v>4618</v>
      </c>
      <c r="R7676" s="44" t="s">
        <v>4619</v>
      </c>
      <c r="S7676" s="44" t="s">
        <v>4431</v>
      </c>
      <c r="T7676" s="44" t="s">
        <v>4426</v>
      </c>
      <c r="U7676" s="1" t="e">
        <f>VLOOKUP(T7676,[2]VAT!$A:$D,1,0)</f>
        <v>#N/A</v>
      </c>
      <c r="V7676" s="44" t="s">
        <v>4395</v>
      </c>
      <c r="W7676" s="44" t="s">
        <v>4387</v>
      </c>
      <c r="X7676" t="e">
        <f>VLOOKUP(T7676,[3]رکوردها!$A:$B,2,0)</f>
        <v>#N/A</v>
      </c>
      <c r="Y7676" t="e">
        <f>VLOOKUP(T7676,[3]رکوردها!$A:$D,4,0)</f>
        <v>#N/A</v>
      </c>
      <c r="Z7676" t="e">
        <f>VLOOKUP(T7676,[3]رکوردها!$A:$C,3,0)</f>
        <v>#N/A</v>
      </c>
      <c r="AA7676" t="e">
        <f>VLOOKUP(T7676,[3]رکوردها!$A:$F,6,0)</f>
        <v>#N/A</v>
      </c>
      <c r="AB7676" t="e">
        <f>VLOOKUP(T7676,[3]رکوردها!$A:$E,5,0)</f>
        <v>#N/A</v>
      </c>
    </row>
    <row r="7677" spans="1:28" hidden="1" x14ac:dyDescent="0.2">
      <c r="A7677" s="42">
        <v>176918</v>
      </c>
      <c r="B7677" s="42">
        <v>1626</v>
      </c>
      <c r="C7677" s="42">
        <v>1835</v>
      </c>
      <c r="D7677" s="43" t="s">
        <v>5197</v>
      </c>
      <c r="E7677" s="43"/>
      <c r="F7677" s="44" t="s">
        <v>33</v>
      </c>
      <c r="G7677" s="44" t="s">
        <v>4678</v>
      </c>
      <c r="H7677" s="45">
        <v>1992000</v>
      </c>
      <c r="I7677" s="45">
        <v>0</v>
      </c>
      <c r="J7677" s="45">
        <f t="shared" si="159"/>
        <v>1992000</v>
      </c>
      <c r="K7677" s="45"/>
      <c r="L7677" s="49"/>
      <c r="M7677" s="44" t="s">
        <v>4388</v>
      </c>
      <c r="N7677" s="44" t="s">
        <v>4389</v>
      </c>
      <c r="O7677" s="44" t="s">
        <v>4427</v>
      </c>
      <c r="P7677" s="44" t="s">
        <v>4428</v>
      </c>
      <c r="Q7677" s="44" t="s">
        <v>4618</v>
      </c>
      <c r="R7677" s="44" t="s">
        <v>4619</v>
      </c>
      <c r="S7677" s="44" t="s">
        <v>4431</v>
      </c>
      <c r="T7677" s="44" t="s">
        <v>4426</v>
      </c>
      <c r="U7677" s="1" t="e">
        <f>VLOOKUP(T7677,[2]VAT!$A:$D,1,0)</f>
        <v>#N/A</v>
      </c>
      <c r="V7677" s="44" t="s">
        <v>4395</v>
      </c>
      <c r="W7677" s="44" t="s">
        <v>4387</v>
      </c>
      <c r="X7677" t="e">
        <f>VLOOKUP(T7677,[3]رکوردها!$A:$B,2,0)</f>
        <v>#N/A</v>
      </c>
      <c r="Y7677" t="e">
        <f>VLOOKUP(T7677,[3]رکوردها!$A:$D,4,0)</f>
        <v>#N/A</v>
      </c>
      <c r="Z7677" t="e">
        <f>VLOOKUP(T7677,[3]رکوردها!$A:$C,3,0)</f>
        <v>#N/A</v>
      </c>
      <c r="AA7677" t="e">
        <f>VLOOKUP(T7677,[3]رکوردها!$A:$F,6,0)</f>
        <v>#N/A</v>
      </c>
      <c r="AB7677" t="e">
        <f>VLOOKUP(T7677,[3]رکوردها!$A:$E,5,0)</f>
        <v>#N/A</v>
      </c>
    </row>
    <row r="7678" spans="1:28" hidden="1" x14ac:dyDescent="0.2">
      <c r="A7678" s="42">
        <v>176921</v>
      </c>
      <c r="B7678" s="42">
        <v>1626</v>
      </c>
      <c r="C7678" s="42">
        <v>1835</v>
      </c>
      <c r="D7678" s="43" t="s">
        <v>5197</v>
      </c>
      <c r="E7678" s="43"/>
      <c r="F7678" s="44" t="s">
        <v>33</v>
      </c>
      <c r="G7678" s="44" t="s">
        <v>4679</v>
      </c>
      <c r="H7678" s="45">
        <v>2810000</v>
      </c>
      <c r="I7678" s="45">
        <v>0</v>
      </c>
      <c r="J7678" s="45">
        <f t="shared" si="159"/>
        <v>2810000</v>
      </c>
      <c r="K7678" s="45"/>
      <c r="L7678" s="49"/>
      <c r="M7678" s="44" t="s">
        <v>4388</v>
      </c>
      <c r="N7678" s="44" t="s">
        <v>4389</v>
      </c>
      <c r="O7678" s="44" t="s">
        <v>4427</v>
      </c>
      <c r="P7678" s="44" t="s">
        <v>4428</v>
      </c>
      <c r="Q7678" s="44" t="s">
        <v>4618</v>
      </c>
      <c r="R7678" s="44" t="s">
        <v>4619</v>
      </c>
      <c r="S7678" s="44" t="s">
        <v>4431</v>
      </c>
      <c r="T7678" s="44" t="s">
        <v>4426</v>
      </c>
      <c r="U7678" s="1" t="e">
        <f>VLOOKUP(T7678,[2]VAT!$A:$D,1,0)</f>
        <v>#N/A</v>
      </c>
      <c r="V7678" s="44" t="s">
        <v>4395</v>
      </c>
      <c r="W7678" s="44" t="s">
        <v>4387</v>
      </c>
      <c r="X7678" t="e">
        <f>VLOOKUP(T7678,[3]رکوردها!$A:$B,2,0)</f>
        <v>#N/A</v>
      </c>
      <c r="Y7678" t="e">
        <f>VLOOKUP(T7678,[3]رکوردها!$A:$D,4,0)</f>
        <v>#N/A</v>
      </c>
      <c r="Z7678" t="e">
        <f>VLOOKUP(T7678,[3]رکوردها!$A:$C,3,0)</f>
        <v>#N/A</v>
      </c>
      <c r="AA7678" t="e">
        <f>VLOOKUP(T7678,[3]رکوردها!$A:$F,6,0)</f>
        <v>#N/A</v>
      </c>
      <c r="AB7678" t="e">
        <f>VLOOKUP(T7678,[3]رکوردها!$A:$E,5,0)</f>
        <v>#N/A</v>
      </c>
    </row>
    <row r="7679" spans="1:28" hidden="1" x14ac:dyDescent="0.2">
      <c r="A7679" s="42">
        <v>176922</v>
      </c>
      <c r="B7679" s="42">
        <v>1626</v>
      </c>
      <c r="C7679" s="42">
        <v>1835</v>
      </c>
      <c r="D7679" s="43" t="s">
        <v>5197</v>
      </c>
      <c r="E7679" s="43"/>
      <c r="F7679" s="44" t="s">
        <v>33</v>
      </c>
      <c r="G7679" s="44" t="s">
        <v>4680</v>
      </c>
      <c r="H7679" s="45">
        <v>1430000</v>
      </c>
      <c r="I7679" s="45">
        <v>0</v>
      </c>
      <c r="J7679" s="45">
        <f t="shared" si="159"/>
        <v>1430000</v>
      </c>
      <c r="K7679" s="45"/>
      <c r="L7679" s="49"/>
      <c r="M7679" s="44" t="s">
        <v>4388</v>
      </c>
      <c r="N7679" s="44" t="s">
        <v>4389</v>
      </c>
      <c r="O7679" s="44" t="s">
        <v>4427</v>
      </c>
      <c r="P7679" s="44" t="s">
        <v>4428</v>
      </c>
      <c r="Q7679" s="44" t="s">
        <v>4618</v>
      </c>
      <c r="R7679" s="44" t="s">
        <v>4619</v>
      </c>
      <c r="S7679" s="44" t="s">
        <v>4431</v>
      </c>
      <c r="T7679" s="44" t="s">
        <v>4426</v>
      </c>
      <c r="U7679" s="1" t="e">
        <f>VLOOKUP(T7679,[2]VAT!$A:$D,1,0)</f>
        <v>#N/A</v>
      </c>
      <c r="V7679" s="44" t="s">
        <v>4395</v>
      </c>
      <c r="W7679" s="44" t="s">
        <v>4387</v>
      </c>
      <c r="X7679" t="e">
        <f>VLOOKUP(T7679,[3]رکوردها!$A:$B,2,0)</f>
        <v>#N/A</v>
      </c>
      <c r="Y7679" t="e">
        <f>VLOOKUP(T7679,[3]رکوردها!$A:$D,4,0)</f>
        <v>#N/A</v>
      </c>
      <c r="Z7679" t="e">
        <f>VLOOKUP(T7679,[3]رکوردها!$A:$C,3,0)</f>
        <v>#N/A</v>
      </c>
      <c r="AA7679" t="e">
        <f>VLOOKUP(T7679,[3]رکوردها!$A:$F,6,0)</f>
        <v>#N/A</v>
      </c>
      <c r="AB7679" t="e">
        <f>VLOOKUP(T7679,[3]رکوردها!$A:$E,5,0)</f>
        <v>#N/A</v>
      </c>
    </row>
    <row r="7680" spans="1:28" s="41" customFormat="1" hidden="1" x14ac:dyDescent="0.2">
      <c r="A7680" s="36">
        <v>146838</v>
      </c>
      <c r="B7680" s="36">
        <v>1457</v>
      </c>
      <c r="C7680" s="36">
        <v>1432</v>
      </c>
      <c r="D7680" s="36" t="str">
        <f>VLOOKUP(C7680,Piv.Analysis!A:AA,27,0)</f>
        <v>حقوق و دستمزد</v>
      </c>
      <c r="E7680" s="36"/>
      <c r="F7680" s="37" t="s">
        <v>103</v>
      </c>
      <c r="G7680" s="37" t="s">
        <v>4681</v>
      </c>
      <c r="H7680" s="38">
        <v>9733664</v>
      </c>
      <c r="I7680" s="38">
        <v>0</v>
      </c>
      <c r="J7680" s="38">
        <f t="shared" si="159"/>
        <v>9733664</v>
      </c>
      <c r="K7680" s="38"/>
      <c r="L7680" s="49"/>
      <c r="M7680" s="37" t="s">
        <v>4388</v>
      </c>
      <c r="N7680" s="37" t="s">
        <v>4389</v>
      </c>
      <c r="O7680" s="37" t="s">
        <v>4404</v>
      </c>
      <c r="P7680" s="37" t="s">
        <v>4405</v>
      </c>
      <c r="Q7680" s="37" t="s">
        <v>4682</v>
      </c>
      <c r="R7680" s="37" t="s">
        <v>4683</v>
      </c>
      <c r="S7680" s="37" t="s">
        <v>4408</v>
      </c>
      <c r="T7680" s="37" t="s">
        <v>4403</v>
      </c>
      <c r="U7680" s="1" t="e">
        <f>VLOOKUP(T7680,[2]VAT!$A:$D,1,0)</f>
        <v>#N/A</v>
      </c>
      <c r="V7680" s="37" t="s">
        <v>4395</v>
      </c>
      <c r="W7680" s="37" t="s">
        <v>4387</v>
      </c>
      <c r="X7680" t="e">
        <f>VLOOKUP(T7680,[3]رکوردها!$A:$B,2,0)</f>
        <v>#N/A</v>
      </c>
      <c r="Y7680" t="e">
        <f>VLOOKUP(T7680,[3]رکوردها!$A:$D,4,0)</f>
        <v>#N/A</v>
      </c>
      <c r="Z7680" t="e">
        <f>VLOOKUP(T7680,[3]رکوردها!$A:$C,3,0)</f>
        <v>#N/A</v>
      </c>
      <c r="AA7680" t="e">
        <f>VLOOKUP(T7680,[3]رکوردها!$A:$F,6,0)</f>
        <v>#N/A</v>
      </c>
      <c r="AB7680" t="e">
        <f>VLOOKUP(T7680,[3]رکوردها!$A:$E,5,0)</f>
        <v>#N/A</v>
      </c>
    </row>
    <row r="7681" spans="1:28" s="41" customFormat="1" hidden="1" x14ac:dyDescent="0.2">
      <c r="A7681" s="36">
        <v>147255</v>
      </c>
      <c r="B7681" s="36">
        <v>1458</v>
      </c>
      <c r="C7681" s="36">
        <v>1460</v>
      </c>
      <c r="D7681" s="36" t="str">
        <f>VLOOKUP(C7681,Piv.Analysis!A:AA,27,0)</f>
        <v>حقوق و دستمزد</v>
      </c>
      <c r="E7681" s="36"/>
      <c r="F7681" s="37" t="s">
        <v>103</v>
      </c>
      <c r="G7681" s="37" t="s">
        <v>4409</v>
      </c>
      <c r="H7681" s="38">
        <v>0</v>
      </c>
      <c r="I7681" s="38">
        <v>12596506</v>
      </c>
      <c r="J7681" s="38">
        <f t="shared" ref="J7681:J7744" si="160">H7681-I7681</f>
        <v>-12596506</v>
      </c>
      <c r="K7681" s="38"/>
      <c r="L7681" s="49"/>
      <c r="M7681" s="37" t="s">
        <v>4388</v>
      </c>
      <c r="N7681" s="37" t="s">
        <v>4389</v>
      </c>
      <c r="O7681" s="37" t="s">
        <v>4404</v>
      </c>
      <c r="P7681" s="37" t="s">
        <v>4405</v>
      </c>
      <c r="Q7681" s="37" t="s">
        <v>4682</v>
      </c>
      <c r="R7681" s="37" t="s">
        <v>4683</v>
      </c>
      <c r="S7681" s="37" t="s">
        <v>4408</v>
      </c>
      <c r="T7681" s="37" t="s">
        <v>4403</v>
      </c>
      <c r="U7681" s="1" t="e">
        <f>VLOOKUP(T7681,[2]VAT!$A:$D,1,0)</f>
        <v>#N/A</v>
      </c>
      <c r="V7681" s="37" t="s">
        <v>4395</v>
      </c>
      <c r="W7681" s="37" t="s">
        <v>4387</v>
      </c>
      <c r="X7681" t="e">
        <f>VLOOKUP(T7681,[3]رکوردها!$A:$B,2,0)</f>
        <v>#N/A</v>
      </c>
      <c r="Y7681" t="e">
        <f>VLOOKUP(T7681,[3]رکوردها!$A:$D,4,0)</f>
        <v>#N/A</v>
      </c>
      <c r="Z7681" t="e">
        <f>VLOOKUP(T7681,[3]رکوردها!$A:$C,3,0)</f>
        <v>#N/A</v>
      </c>
      <c r="AA7681" t="e">
        <f>VLOOKUP(T7681,[3]رکوردها!$A:$F,6,0)</f>
        <v>#N/A</v>
      </c>
      <c r="AB7681" t="e">
        <f>VLOOKUP(T7681,[3]رکوردها!$A:$E,5,0)</f>
        <v>#N/A</v>
      </c>
    </row>
    <row r="7682" spans="1:28" s="41" customFormat="1" hidden="1" x14ac:dyDescent="0.2">
      <c r="A7682" s="36">
        <v>173824</v>
      </c>
      <c r="B7682" s="36">
        <v>1167</v>
      </c>
      <c r="C7682" s="36">
        <v>1556</v>
      </c>
      <c r="D7682" s="39" t="s">
        <v>5178</v>
      </c>
      <c r="E7682" s="36"/>
      <c r="F7682" s="37" t="s">
        <v>77</v>
      </c>
      <c r="G7682" s="37" t="s">
        <v>2682</v>
      </c>
      <c r="H7682" s="38">
        <v>1039690275</v>
      </c>
      <c r="I7682" s="38">
        <v>0</v>
      </c>
      <c r="J7682" s="38">
        <f t="shared" si="160"/>
        <v>1039690275</v>
      </c>
      <c r="K7682" s="38"/>
      <c r="L7682" s="49"/>
      <c r="M7682" s="37" t="s">
        <v>4388</v>
      </c>
      <c r="N7682" s="37" t="s">
        <v>4389</v>
      </c>
      <c r="O7682" s="37" t="s">
        <v>4396</v>
      </c>
      <c r="P7682" s="37" t="s">
        <v>4397</v>
      </c>
      <c r="Q7682" s="37" t="s">
        <v>4684</v>
      </c>
      <c r="R7682" s="37" t="s">
        <v>4685</v>
      </c>
      <c r="S7682" s="37" t="s">
        <v>4394</v>
      </c>
      <c r="T7682" s="37" t="s">
        <v>4386</v>
      </c>
      <c r="U7682" s="1" t="e">
        <f>VLOOKUP(T7682,[2]VAT!$A:$D,1,0)</f>
        <v>#N/A</v>
      </c>
      <c r="V7682" s="37" t="s">
        <v>4395</v>
      </c>
      <c r="W7682" s="37" t="s">
        <v>4387</v>
      </c>
      <c r="X7682" t="e">
        <f>VLOOKUP(T7682,[3]رکوردها!$A:$B,2,0)</f>
        <v>#N/A</v>
      </c>
      <c r="Y7682" t="e">
        <f>VLOOKUP(T7682,[3]رکوردها!$A:$D,4,0)</f>
        <v>#N/A</v>
      </c>
      <c r="Z7682" t="e">
        <f>VLOOKUP(T7682,[3]رکوردها!$A:$C,3,0)</f>
        <v>#N/A</v>
      </c>
      <c r="AA7682" t="e">
        <f>VLOOKUP(T7682,[3]رکوردها!$A:$F,6,0)</f>
        <v>#N/A</v>
      </c>
      <c r="AB7682" t="e">
        <f>VLOOKUP(T7682,[3]رکوردها!$A:$E,5,0)</f>
        <v>#N/A</v>
      </c>
    </row>
    <row r="7683" spans="1:28" s="41" customFormat="1" hidden="1" x14ac:dyDescent="0.2">
      <c r="A7683" s="36">
        <v>173826</v>
      </c>
      <c r="B7683" s="36">
        <v>1167</v>
      </c>
      <c r="C7683" s="36">
        <v>1556</v>
      </c>
      <c r="D7683" s="39" t="s">
        <v>5178</v>
      </c>
      <c r="E7683" s="36"/>
      <c r="F7683" s="37" t="s">
        <v>77</v>
      </c>
      <c r="G7683" s="37" t="s">
        <v>2683</v>
      </c>
      <c r="H7683" s="38">
        <v>1274877680</v>
      </c>
      <c r="I7683" s="38">
        <v>0</v>
      </c>
      <c r="J7683" s="38">
        <f t="shared" si="160"/>
        <v>1274877680</v>
      </c>
      <c r="K7683" s="38"/>
      <c r="L7683" s="49"/>
      <c r="M7683" s="37" t="s">
        <v>4388</v>
      </c>
      <c r="N7683" s="37" t="s">
        <v>4389</v>
      </c>
      <c r="O7683" s="37" t="s">
        <v>4396</v>
      </c>
      <c r="P7683" s="37" t="s">
        <v>4397</v>
      </c>
      <c r="Q7683" s="37" t="s">
        <v>4684</v>
      </c>
      <c r="R7683" s="37" t="s">
        <v>4685</v>
      </c>
      <c r="S7683" s="37" t="s">
        <v>4394</v>
      </c>
      <c r="T7683" s="37" t="s">
        <v>4386</v>
      </c>
      <c r="U7683" s="1" t="e">
        <f>VLOOKUP(T7683,[2]VAT!$A:$D,1,0)</f>
        <v>#N/A</v>
      </c>
      <c r="V7683" s="37" t="s">
        <v>4395</v>
      </c>
      <c r="W7683" s="37" t="s">
        <v>4387</v>
      </c>
      <c r="X7683" t="e">
        <f>VLOOKUP(T7683,[3]رکوردها!$A:$B,2,0)</f>
        <v>#N/A</v>
      </c>
      <c r="Y7683" t="e">
        <f>VLOOKUP(T7683,[3]رکوردها!$A:$D,4,0)</f>
        <v>#N/A</v>
      </c>
      <c r="Z7683" t="e">
        <f>VLOOKUP(T7683,[3]رکوردها!$A:$C,3,0)</f>
        <v>#N/A</v>
      </c>
      <c r="AA7683" t="e">
        <f>VLOOKUP(T7683,[3]رکوردها!$A:$F,6,0)</f>
        <v>#N/A</v>
      </c>
      <c r="AB7683" t="e">
        <f>VLOOKUP(T7683,[3]رکوردها!$A:$E,5,0)</f>
        <v>#N/A</v>
      </c>
    </row>
    <row r="7684" spans="1:28" hidden="1" x14ac:dyDescent="0.2">
      <c r="A7684" s="36">
        <v>143993</v>
      </c>
      <c r="B7684" s="36">
        <v>1231</v>
      </c>
      <c r="C7684" s="36">
        <v>1361</v>
      </c>
      <c r="D7684" s="36" t="str">
        <f>VLOOKUP(C7684,Piv.Analysis!A:AA,27,0)</f>
        <v>کارمزد</v>
      </c>
      <c r="E7684" s="36"/>
      <c r="F7684" s="37" t="s">
        <v>88</v>
      </c>
      <c r="G7684" s="37" t="s">
        <v>2225</v>
      </c>
      <c r="H7684" s="38">
        <v>122550</v>
      </c>
      <c r="I7684" s="38">
        <v>0</v>
      </c>
      <c r="J7684" s="38">
        <f t="shared" si="160"/>
        <v>122550</v>
      </c>
      <c r="K7684" s="38"/>
      <c r="L7684" s="49"/>
      <c r="M7684" s="37" t="s">
        <v>4388</v>
      </c>
      <c r="N7684" s="37" t="s">
        <v>4389</v>
      </c>
      <c r="O7684" s="37" t="s">
        <v>4396</v>
      </c>
      <c r="P7684" s="37" t="s">
        <v>4397</v>
      </c>
      <c r="Q7684" s="37" t="s">
        <v>4400</v>
      </c>
      <c r="R7684" s="37" t="s">
        <v>4401</v>
      </c>
      <c r="S7684" s="37" t="s">
        <v>4394</v>
      </c>
      <c r="T7684" s="37" t="s">
        <v>4386</v>
      </c>
      <c r="U7684" s="1" t="e">
        <f>VLOOKUP(T7684,[2]VAT!$A:$D,1,0)</f>
        <v>#N/A</v>
      </c>
      <c r="V7684" s="37" t="s">
        <v>4395</v>
      </c>
      <c r="W7684" s="37" t="s">
        <v>4387</v>
      </c>
      <c r="X7684" t="e">
        <f>VLOOKUP(T7684,[3]رکوردها!$A:$B,2,0)</f>
        <v>#N/A</v>
      </c>
      <c r="Y7684" t="e">
        <f>VLOOKUP(T7684,[3]رکوردها!$A:$D,4,0)</f>
        <v>#N/A</v>
      </c>
      <c r="Z7684" t="e">
        <f>VLOOKUP(T7684,[3]رکوردها!$A:$C,3,0)</f>
        <v>#N/A</v>
      </c>
      <c r="AA7684" t="e">
        <f>VLOOKUP(T7684,[3]رکوردها!$A:$F,6,0)</f>
        <v>#N/A</v>
      </c>
      <c r="AB7684" t="e">
        <f>VLOOKUP(T7684,[3]رکوردها!$A:$E,5,0)</f>
        <v>#N/A</v>
      </c>
    </row>
    <row r="7685" spans="1:28" hidden="1" x14ac:dyDescent="0.2">
      <c r="A7685" s="36">
        <v>143995</v>
      </c>
      <c r="B7685" s="36">
        <v>1231</v>
      </c>
      <c r="C7685" s="36">
        <v>1361</v>
      </c>
      <c r="D7685" s="36" t="str">
        <f>VLOOKUP(C7685,Piv.Analysis!A:AA,27,0)</f>
        <v>کارمزد</v>
      </c>
      <c r="E7685" s="36"/>
      <c r="F7685" s="37" t="s">
        <v>88</v>
      </c>
      <c r="G7685" s="37" t="s">
        <v>2226</v>
      </c>
      <c r="H7685" s="38">
        <v>124280</v>
      </c>
      <c r="I7685" s="38">
        <v>0</v>
      </c>
      <c r="J7685" s="38">
        <f t="shared" si="160"/>
        <v>124280</v>
      </c>
      <c r="K7685" s="38"/>
      <c r="L7685" s="49"/>
      <c r="M7685" s="37" t="s">
        <v>4388</v>
      </c>
      <c r="N7685" s="37" t="s">
        <v>4389</v>
      </c>
      <c r="O7685" s="37" t="s">
        <v>4396</v>
      </c>
      <c r="P7685" s="37" t="s">
        <v>4397</v>
      </c>
      <c r="Q7685" s="37" t="s">
        <v>4400</v>
      </c>
      <c r="R7685" s="37" t="s">
        <v>4401</v>
      </c>
      <c r="S7685" s="37" t="s">
        <v>4394</v>
      </c>
      <c r="T7685" s="37" t="s">
        <v>4386</v>
      </c>
      <c r="U7685" s="1" t="e">
        <f>VLOOKUP(T7685,[2]VAT!$A:$D,1,0)</f>
        <v>#N/A</v>
      </c>
      <c r="V7685" s="37" t="s">
        <v>4395</v>
      </c>
      <c r="W7685" s="37" t="s">
        <v>4387</v>
      </c>
      <c r="X7685" t="e">
        <f>VLOOKUP(T7685,[3]رکوردها!$A:$B,2,0)</f>
        <v>#N/A</v>
      </c>
      <c r="Y7685" t="e">
        <f>VLOOKUP(T7685,[3]رکوردها!$A:$D,4,0)</f>
        <v>#N/A</v>
      </c>
      <c r="Z7685" t="e">
        <f>VLOOKUP(T7685,[3]رکوردها!$A:$C,3,0)</f>
        <v>#N/A</v>
      </c>
      <c r="AA7685" t="e">
        <f>VLOOKUP(T7685,[3]رکوردها!$A:$F,6,0)</f>
        <v>#N/A</v>
      </c>
      <c r="AB7685" t="e">
        <f>VLOOKUP(T7685,[3]رکوردها!$A:$E,5,0)</f>
        <v>#N/A</v>
      </c>
    </row>
    <row r="7686" spans="1:28" hidden="1" x14ac:dyDescent="0.2">
      <c r="A7686" s="36">
        <v>143997</v>
      </c>
      <c r="B7686" s="36">
        <v>1231</v>
      </c>
      <c r="C7686" s="36">
        <v>1361</v>
      </c>
      <c r="D7686" s="36" t="str">
        <f>VLOOKUP(C7686,Piv.Analysis!A:AA,27,0)</f>
        <v>کارمزد</v>
      </c>
      <c r="E7686" s="36"/>
      <c r="F7686" s="37" t="s">
        <v>88</v>
      </c>
      <c r="G7686" s="37" t="s">
        <v>2227</v>
      </c>
      <c r="H7686" s="38">
        <v>250000</v>
      </c>
      <c r="I7686" s="38">
        <v>0</v>
      </c>
      <c r="J7686" s="38">
        <f t="shared" si="160"/>
        <v>250000</v>
      </c>
      <c r="K7686" s="38"/>
      <c r="L7686" s="49"/>
      <c r="M7686" s="37" t="s">
        <v>4388</v>
      </c>
      <c r="N7686" s="37" t="s">
        <v>4389</v>
      </c>
      <c r="O7686" s="37" t="s">
        <v>4396</v>
      </c>
      <c r="P7686" s="37" t="s">
        <v>4397</v>
      </c>
      <c r="Q7686" s="37" t="s">
        <v>4400</v>
      </c>
      <c r="R7686" s="37" t="s">
        <v>4401</v>
      </c>
      <c r="S7686" s="37" t="s">
        <v>4394</v>
      </c>
      <c r="T7686" s="37" t="s">
        <v>4386</v>
      </c>
      <c r="U7686" s="1" t="e">
        <f>VLOOKUP(T7686,[2]VAT!$A:$D,1,0)</f>
        <v>#N/A</v>
      </c>
      <c r="V7686" s="37" t="s">
        <v>4395</v>
      </c>
      <c r="W7686" s="37" t="s">
        <v>4387</v>
      </c>
      <c r="X7686" t="e">
        <f>VLOOKUP(T7686,[3]رکوردها!$A:$B,2,0)</f>
        <v>#N/A</v>
      </c>
      <c r="Y7686" t="e">
        <f>VLOOKUP(T7686,[3]رکوردها!$A:$D,4,0)</f>
        <v>#N/A</v>
      </c>
      <c r="Z7686" t="e">
        <f>VLOOKUP(T7686,[3]رکوردها!$A:$C,3,0)</f>
        <v>#N/A</v>
      </c>
      <c r="AA7686" t="e">
        <f>VLOOKUP(T7686,[3]رکوردها!$A:$F,6,0)</f>
        <v>#N/A</v>
      </c>
      <c r="AB7686" t="e">
        <f>VLOOKUP(T7686,[3]رکوردها!$A:$E,5,0)</f>
        <v>#N/A</v>
      </c>
    </row>
    <row r="7687" spans="1:28" hidden="1" x14ac:dyDescent="0.2">
      <c r="A7687" s="36">
        <v>143999</v>
      </c>
      <c r="B7687" s="36">
        <v>1231</v>
      </c>
      <c r="C7687" s="36">
        <v>1361</v>
      </c>
      <c r="D7687" s="36" t="str">
        <f>VLOOKUP(C7687,Piv.Analysis!A:AA,27,0)</f>
        <v>کارمزد</v>
      </c>
      <c r="E7687" s="36"/>
      <c r="F7687" s="37" t="s">
        <v>88</v>
      </c>
      <c r="G7687" s="37" t="s">
        <v>2228</v>
      </c>
      <c r="H7687" s="38">
        <v>155590</v>
      </c>
      <c r="I7687" s="38">
        <v>0</v>
      </c>
      <c r="J7687" s="38">
        <f t="shared" si="160"/>
        <v>155590</v>
      </c>
      <c r="K7687" s="38"/>
      <c r="L7687" s="49"/>
      <c r="M7687" s="37" t="s">
        <v>4388</v>
      </c>
      <c r="N7687" s="37" t="s">
        <v>4389</v>
      </c>
      <c r="O7687" s="37" t="s">
        <v>4396</v>
      </c>
      <c r="P7687" s="37" t="s">
        <v>4397</v>
      </c>
      <c r="Q7687" s="37" t="s">
        <v>4400</v>
      </c>
      <c r="R7687" s="37" t="s">
        <v>4401</v>
      </c>
      <c r="S7687" s="37" t="s">
        <v>4394</v>
      </c>
      <c r="T7687" s="37" t="s">
        <v>4386</v>
      </c>
      <c r="U7687" s="1" t="e">
        <f>VLOOKUP(T7687,[2]VAT!$A:$D,1,0)</f>
        <v>#N/A</v>
      </c>
      <c r="V7687" s="37" t="s">
        <v>4395</v>
      </c>
      <c r="W7687" s="37" t="s">
        <v>4387</v>
      </c>
      <c r="X7687" t="e">
        <f>VLOOKUP(T7687,[3]رکوردها!$A:$B,2,0)</f>
        <v>#N/A</v>
      </c>
      <c r="Y7687" t="e">
        <f>VLOOKUP(T7687,[3]رکوردها!$A:$D,4,0)</f>
        <v>#N/A</v>
      </c>
      <c r="Z7687" t="e">
        <f>VLOOKUP(T7687,[3]رکوردها!$A:$C,3,0)</f>
        <v>#N/A</v>
      </c>
      <c r="AA7687" t="e">
        <f>VLOOKUP(T7687,[3]رکوردها!$A:$F,6,0)</f>
        <v>#N/A</v>
      </c>
      <c r="AB7687" t="e">
        <f>VLOOKUP(T7687,[3]رکوردها!$A:$E,5,0)</f>
        <v>#N/A</v>
      </c>
    </row>
    <row r="7688" spans="1:28" hidden="1" x14ac:dyDescent="0.2">
      <c r="A7688" s="36">
        <v>144001</v>
      </c>
      <c r="B7688" s="36">
        <v>1231</v>
      </c>
      <c r="C7688" s="36">
        <v>1361</v>
      </c>
      <c r="D7688" s="36" t="str">
        <f>VLOOKUP(C7688,Piv.Analysis!A:AA,27,0)</f>
        <v>کارمزد</v>
      </c>
      <c r="E7688" s="36"/>
      <c r="F7688" s="37" t="s">
        <v>88</v>
      </c>
      <c r="G7688" s="37" t="s">
        <v>2229</v>
      </c>
      <c r="H7688" s="38">
        <v>250000</v>
      </c>
      <c r="I7688" s="38">
        <v>0</v>
      </c>
      <c r="J7688" s="38">
        <f t="shared" si="160"/>
        <v>250000</v>
      </c>
      <c r="K7688" s="38"/>
      <c r="L7688" s="49"/>
      <c r="M7688" s="37" t="s">
        <v>4388</v>
      </c>
      <c r="N7688" s="37" t="s">
        <v>4389</v>
      </c>
      <c r="O7688" s="37" t="s">
        <v>4396</v>
      </c>
      <c r="P7688" s="37" t="s">
        <v>4397</v>
      </c>
      <c r="Q7688" s="37" t="s">
        <v>4400</v>
      </c>
      <c r="R7688" s="37" t="s">
        <v>4401</v>
      </c>
      <c r="S7688" s="37" t="s">
        <v>4394</v>
      </c>
      <c r="T7688" s="37" t="s">
        <v>4386</v>
      </c>
      <c r="U7688" s="1" t="e">
        <f>VLOOKUP(T7688,[2]VAT!$A:$D,1,0)</f>
        <v>#N/A</v>
      </c>
      <c r="V7688" s="37" t="s">
        <v>4395</v>
      </c>
      <c r="W7688" s="37" t="s">
        <v>4387</v>
      </c>
      <c r="X7688" t="e">
        <f>VLOOKUP(T7688,[3]رکوردها!$A:$B,2,0)</f>
        <v>#N/A</v>
      </c>
      <c r="Y7688" t="e">
        <f>VLOOKUP(T7688,[3]رکوردها!$A:$D,4,0)</f>
        <v>#N/A</v>
      </c>
      <c r="Z7688" t="e">
        <f>VLOOKUP(T7688,[3]رکوردها!$A:$C,3,0)</f>
        <v>#N/A</v>
      </c>
      <c r="AA7688" t="e">
        <f>VLOOKUP(T7688,[3]رکوردها!$A:$F,6,0)</f>
        <v>#N/A</v>
      </c>
      <c r="AB7688" t="e">
        <f>VLOOKUP(T7688,[3]رکوردها!$A:$E,5,0)</f>
        <v>#N/A</v>
      </c>
    </row>
    <row r="7689" spans="1:28" hidden="1" x14ac:dyDescent="0.2">
      <c r="A7689" s="36">
        <v>144003</v>
      </c>
      <c r="B7689" s="36">
        <v>1239</v>
      </c>
      <c r="C7689" s="36">
        <v>1309</v>
      </c>
      <c r="D7689" s="36" t="str">
        <f>VLOOKUP(C7689,Piv.Analysis!A:AA,27,0)</f>
        <v>کارمزد</v>
      </c>
      <c r="E7689" s="36"/>
      <c r="F7689" s="37" t="s">
        <v>202</v>
      </c>
      <c r="G7689" s="37" t="s">
        <v>2237</v>
      </c>
      <c r="H7689" s="38">
        <v>250000</v>
      </c>
      <c r="I7689" s="38">
        <v>0</v>
      </c>
      <c r="J7689" s="38">
        <f t="shared" si="160"/>
        <v>250000</v>
      </c>
      <c r="K7689" s="38"/>
      <c r="L7689" s="49"/>
      <c r="M7689" s="37" t="s">
        <v>4388</v>
      </c>
      <c r="N7689" s="37" t="s">
        <v>4389</v>
      </c>
      <c r="O7689" s="37" t="s">
        <v>4396</v>
      </c>
      <c r="P7689" s="37" t="s">
        <v>4397</v>
      </c>
      <c r="Q7689" s="37" t="s">
        <v>4400</v>
      </c>
      <c r="R7689" s="37" t="s">
        <v>4401</v>
      </c>
      <c r="S7689" s="37" t="s">
        <v>4394</v>
      </c>
      <c r="T7689" s="37" t="s">
        <v>4386</v>
      </c>
      <c r="U7689" s="1" t="e">
        <f>VLOOKUP(T7689,[2]VAT!$A:$D,1,0)</f>
        <v>#N/A</v>
      </c>
      <c r="V7689" s="37" t="s">
        <v>4395</v>
      </c>
      <c r="W7689" s="37" t="s">
        <v>4387</v>
      </c>
      <c r="X7689" t="e">
        <f>VLOOKUP(T7689,[3]رکوردها!$A:$B,2,0)</f>
        <v>#N/A</v>
      </c>
      <c r="Y7689" t="e">
        <f>VLOOKUP(T7689,[3]رکوردها!$A:$D,4,0)</f>
        <v>#N/A</v>
      </c>
      <c r="Z7689" t="e">
        <f>VLOOKUP(T7689,[3]رکوردها!$A:$C,3,0)</f>
        <v>#N/A</v>
      </c>
      <c r="AA7689" t="e">
        <f>VLOOKUP(T7689,[3]رکوردها!$A:$F,6,0)</f>
        <v>#N/A</v>
      </c>
      <c r="AB7689" t="e">
        <f>VLOOKUP(T7689,[3]رکوردها!$A:$E,5,0)</f>
        <v>#N/A</v>
      </c>
    </row>
    <row r="7690" spans="1:28" hidden="1" x14ac:dyDescent="0.2">
      <c r="A7690" s="36">
        <v>144005</v>
      </c>
      <c r="B7690" s="36">
        <v>1239</v>
      </c>
      <c r="C7690" s="36">
        <v>1309</v>
      </c>
      <c r="D7690" s="36" t="str">
        <f>VLOOKUP(C7690,Piv.Analysis!A:AA,27,0)</f>
        <v>کارمزد</v>
      </c>
      <c r="E7690" s="36"/>
      <c r="F7690" s="37" t="s">
        <v>202</v>
      </c>
      <c r="G7690" s="37" t="s">
        <v>2238</v>
      </c>
      <c r="H7690" s="38">
        <v>17680</v>
      </c>
      <c r="I7690" s="38">
        <v>0</v>
      </c>
      <c r="J7690" s="38">
        <f t="shared" si="160"/>
        <v>17680</v>
      </c>
      <c r="K7690" s="38"/>
      <c r="L7690" s="49"/>
      <c r="M7690" s="37" t="s">
        <v>4388</v>
      </c>
      <c r="N7690" s="37" t="s">
        <v>4389</v>
      </c>
      <c r="O7690" s="37" t="s">
        <v>4396</v>
      </c>
      <c r="P7690" s="37" t="s">
        <v>4397</v>
      </c>
      <c r="Q7690" s="37" t="s">
        <v>4400</v>
      </c>
      <c r="R7690" s="37" t="s">
        <v>4401</v>
      </c>
      <c r="S7690" s="37" t="s">
        <v>4394</v>
      </c>
      <c r="T7690" s="37" t="s">
        <v>4386</v>
      </c>
      <c r="U7690" s="1" t="e">
        <f>VLOOKUP(T7690,[2]VAT!$A:$D,1,0)</f>
        <v>#N/A</v>
      </c>
      <c r="V7690" s="37" t="s">
        <v>4395</v>
      </c>
      <c r="W7690" s="37" t="s">
        <v>4387</v>
      </c>
      <c r="X7690" t="e">
        <f>VLOOKUP(T7690,[3]رکوردها!$A:$B,2,0)</f>
        <v>#N/A</v>
      </c>
      <c r="Y7690" t="e">
        <f>VLOOKUP(T7690,[3]رکوردها!$A:$D,4,0)</f>
        <v>#N/A</v>
      </c>
      <c r="Z7690" t="e">
        <f>VLOOKUP(T7690,[3]رکوردها!$A:$C,3,0)</f>
        <v>#N/A</v>
      </c>
      <c r="AA7690" t="e">
        <f>VLOOKUP(T7690,[3]رکوردها!$A:$F,6,0)</f>
        <v>#N/A</v>
      </c>
      <c r="AB7690" t="e">
        <f>VLOOKUP(T7690,[3]رکوردها!$A:$E,5,0)</f>
        <v>#N/A</v>
      </c>
    </row>
    <row r="7691" spans="1:28" hidden="1" x14ac:dyDescent="0.2">
      <c r="A7691" s="36">
        <v>144007</v>
      </c>
      <c r="B7691" s="36">
        <v>1239</v>
      </c>
      <c r="C7691" s="36">
        <v>1309</v>
      </c>
      <c r="D7691" s="36" t="str">
        <f>VLOOKUP(C7691,Piv.Analysis!A:AA,27,0)</f>
        <v>کارمزد</v>
      </c>
      <c r="E7691" s="36"/>
      <c r="F7691" s="37" t="s">
        <v>202</v>
      </c>
      <c r="G7691" s="37" t="s">
        <v>2239</v>
      </c>
      <c r="H7691" s="38">
        <v>15000</v>
      </c>
      <c r="I7691" s="38">
        <v>0</v>
      </c>
      <c r="J7691" s="38">
        <f t="shared" si="160"/>
        <v>15000</v>
      </c>
      <c r="K7691" s="38"/>
      <c r="L7691" s="49"/>
      <c r="M7691" s="37" t="s">
        <v>4388</v>
      </c>
      <c r="N7691" s="37" t="s">
        <v>4389</v>
      </c>
      <c r="O7691" s="37" t="s">
        <v>4396</v>
      </c>
      <c r="P7691" s="37" t="s">
        <v>4397</v>
      </c>
      <c r="Q7691" s="37" t="s">
        <v>4400</v>
      </c>
      <c r="R7691" s="37" t="s">
        <v>4401</v>
      </c>
      <c r="S7691" s="37" t="s">
        <v>4394</v>
      </c>
      <c r="T7691" s="37" t="s">
        <v>4386</v>
      </c>
      <c r="U7691" s="1" t="e">
        <f>VLOOKUP(T7691,[2]VAT!$A:$D,1,0)</f>
        <v>#N/A</v>
      </c>
      <c r="V7691" s="37" t="s">
        <v>4395</v>
      </c>
      <c r="W7691" s="37" t="s">
        <v>4387</v>
      </c>
      <c r="X7691" t="e">
        <f>VLOOKUP(T7691,[3]رکوردها!$A:$B,2,0)</f>
        <v>#N/A</v>
      </c>
      <c r="Y7691" t="e">
        <f>VLOOKUP(T7691,[3]رکوردها!$A:$D,4,0)</f>
        <v>#N/A</v>
      </c>
      <c r="Z7691" t="e">
        <f>VLOOKUP(T7691,[3]رکوردها!$A:$C,3,0)</f>
        <v>#N/A</v>
      </c>
      <c r="AA7691" t="e">
        <f>VLOOKUP(T7691,[3]رکوردها!$A:$F,6,0)</f>
        <v>#N/A</v>
      </c>
      <c r="AB7691" t="e">
        <f>VLOOKUP(T7691,[3]رکوردها!$A:$E,5,0)</f>
        <v>#N/A</v>
      </c>
    </row>
    <row r="7692" spans="1:28" hidden="1" x14ac:dyDescent="0.2">
      <c r="A7692" s="36">
        <v>144009</v>
      </c>
      <c r="B7692" s="36">
        <v>1239</v>
      </c>
      <c r="C7692" s="36">
        <v>1309</v>
      </c>
      <c r="D7692" s="36" t="str">
        <f>VLOOKUP(C7692,Piv.Analysis!A:AA,27,0)</f>
        <v>کارمزد</v>
      </c>
      <c r="E7692" s="36"/>
      <c r="F7692" s="37" t="s">
        <v>202</v>
      </c>
      <c r="G7692" s="37" t="s">
        <v>2240</v>
      </c>
      <c r="H7692" s="38">
        <v>250000</v>
      </c>
      <c r="I7692" s="38">
        <v>0</v>
      </c>
      <c r="J7692" s="38">
        <f t="shared" si="160"/>
        <v>250000</v>
      </c>
      <c r="K7692" s="38"/>
      <c r="L7692" s="49"/>
      <c r="M7692" s="37" t="s">
        <v>4388</v>
      </c>
      <c r="N7692" s="37" t="s">
        <v>4389</v>
      </c>
      <c r="O7692" s="37" t="s">
        <v>4396</v>
      </c>
      <c r="P7692" s="37" t="s">
        <v>4397</v>
      </c>
      <c r="Q7692" s="37" t="s">
        <v>4400</v>
      </c>
      <c r="R7692" s="37" t="s">
        <v>4401</v>
      </c>
      <c r="S7692" s="37" t="s">
        <v>4394</v>
      </c>
      <c r="T7692" s="37" t="s">
        <v>4386</v>
      </c>
      <c r="U7692" s="1" t="e">
        <f>VLOOKUP(T7692,[2]VAT!$A:$D,1,0)</f>
        <v>#N/A</v>
      </c>
      <c r="V7692" s="37" t="s">
        <v>4395</v>
      </c>
      <c r="W7692" s="37" t="s">
        <v>4387</v>
      </c>
      <c r="X7692" t="e">
        <f>VLOOKUP(T7692,[3]رکوردها!$A:$B,2,0)</f>
        <v>#N/A</v>
      </c>
      <c r="Y7692" t="e">
        <f>VLOOKUP(T7692,[3]رکوردها!$A:$D,4,0)</f>
        <v>#N/A</v>
      </c>
      <c r="Z7692" t="e">
        <f>VLOOKUP(T7692,[3]رکوردها!$A:$C,3,0)</f>
        <v>#N/A</v>
      </c>
      <c r="AA7692" t="e">
        <f>VLOOKUP(T7692,[3]رکوردها!$A:$F,6,0)</f>
        <v>#N/A</v>
      </c>
      <c r="AB7692" t="e">
        <f>VLOOKUP(T7692,[3]رکوردها!$A:$E,5,0)</f>
        <v>#N/A</v>
      </c>
    </row>
    <row r="7693" spans="1:28" hidden="1" x14ac:dyDescent="0.2">
      <c r="A7693" s="36">
        <v>144011</v>
      </c>
      <c r="B7693" s="36">
        <v>1239</v>
      </c>
      <c r="C7693" s="36">
        <v>1309</v>
      </c>
      <c r="D7693" s="36" t="str">
        <f>VLOOKUP(C7693,Piv.Analysis!A:AA,27,0)</f>
        <v>کارمزد</v>
      </c>
      <c r="E7693" s="36"/>
      <c r="F7693" s="37" t="s">
        <v>202</v>
      </c>
      <c r="G7693" s="37" t="s">
        <v>2241</v>
      </c>
      <c r="H7693" s="38">
        <v>250000</v>
      </c>
      <c r="I7693" s="38">
        <v>0</v>
      </c>
      <c r="J7693" s="38">
        <f t="shared" si="160"/>
        <v>250000</v>
      </c>
      <c r="K7693" s="38"/>
      <c r="L7693" s="49"/>
      <c r="M7693" s="37" t="s">
        <v>4388</v>
      </c>
      <c r="N7693" s="37" t="s">
        <v>4389</v>
      </c>
      <c r="O7693" s="37" t="s">
        <v>4396</v>
      </c>
      <c r="P7693" s="37" t="s">
        <v>4397</v>
      </c>
      <c r="Q7693" s="37" t="s">
        <v>4400</v>
      </c>
      <c r="R7693" s="37" t="s">
        <v>4401</v>
      </c>
      <c r="S7693" s="37" t="s">
        <v>4394</v>
      </c>
      <c r="T7693" s="37" t="s">
        <v>4386</v>
      </c>
      <c r="U7693" s="1" t="e">
        <f>VLOOKUP(T7693,[2]VAT!$A:$D,1,0)</f>
        <v>#N/A</v>
      </c>
      <c r="V7693" s="37" t="s">
        <v>4395</v>
      </c>
      <c r="W7693" s="37" t="s">
        <v>4387</v>
      </c>
      <c r="X7693" t="e">
        <f>VLOOKUP(T7693,[3]رکوردها!$A:$B,2,0)</f>
        <v>#N/A</v>
      </c>
      <c r="Y7693" t="e">
        <f>VLOOKUP(T7693,[3]رکوردها!$A:$D,4,0)</f>
        <v>#N/A</v>
      </c>
      <c r="Z7693" t="e">
        <f>VLOOKUP(T7693,[3]رکوردها!$A:$C,3,0)</f>
        <v>#N/A</v>
      </c>
      <c r="AA7693" t="e">
        <f>VLOOKUP(T7693,[3]رکوردها!$A:$F,6,0)</f>
        <v>#N/A</v>
      </c>
      <c r="AB7693" t="e">
        <f>VLOOKUP(T7693,[3]رکوردها!$A:$E,5,0)</f>
        <v>#N/A</v>
      </c>
    </row>
    <row r="7694" spans="1:28" hidden="1" x14ac:dyDescent="0.2">
      <c r="A7694" s="36">
        <v>144013</v>
      </c>
      <c r="B7694" s="36">
        <v>1239</v>
      </c>
      <c r="C7694" s="36">
        <v>1309</v>
      </c>
      <c r="D7694" s="36" t="str">
        <f>VLOOKUP(C7694,Piv.Analysis!A:AA,27,0)</f>
        <v>کارمزد</v>
      </c>
      <c r="E7694" s="36"/>
      <c r="F7694" s="37" t="s">
        <v>202</v>
      </c>
      <c r="G7694" s="37" t="s">
        <v>2242</v>
      </c>
      <c r="H7694" s="38">
        <v>250000</v>
      </c>
      <c r="I7694" s="38">
        <v>0</v>
      </c>
      <c r="J7694" s="38">
        <f t="shared" si="160"/>
        <v>250000</v>
      </c>
      <c r="K7694" s="38"/>
      <c r="L7694" s="49"/>
      <c r="M7694" s="37" t="s">
        <v>4388</v>
      </c>
      <c r="N7694" s="37" t="s">
        <v>4389</v>
      </c>
      <c r="O7694" s="37" t="s">
        <v>4396</v>
      </c>
      <c r="P7694" s="37" t="s">
        <v>4397</v>
      </c>
      <c r="Q7694" s="37" t="s">
        <v>4400</v>
      </c>
      <c r="R7694" s="37" t="s">
        <v>4401</v>
      </c>
      <c r="S7694" s="37" t="s">
        <v>4394</v>
      </c>
      <c r="T7694" s="37" t="s">
        <v>4386</v>
      </c>
      <c r="U7694" s="1" t="e">
        <f>VLOOKUP(T7694,[2]VAT!$A:$D,1,0)</f>
        <v>#N/A</v>
      </c>
      <c r="V7694" s="37" t="s">
        <v>4395</v>
      </c>
      <c r="W7694" s="37" t="s">
        <v>4387</v>
      </c>
      <c r="X7694" t="e">
        <f>VLOOKUP(T7694,[3]رکوردها!$A:$B,2,0)</f>
        <v>#N/A</v>
      </c>
      <c r="Y7694" t="e">
        <f>VLOOKUP(T7694,[3]رکوردها!$A:$D,4,0)</f>
        <v>#N/A</v>
      </c>
      <c r="Z7694" t="e">
        <f>VLOOKUP(T7694,[3]رکوردها!$A:$C,3,0)</f>
        <v>#N/A</v>
      </c>
      <c r="AA7694" t="e">
        <f>VLOOKUP(T7694,[3]رکوردها!$A:$F,6,0)</f>
        <v>#N/A</v>
      </c>
      <c r="AB7694" t="e">
        <f>VLOOKUP(T7694,[3]رکوردها!$A:$E,5,0)</f>
        <v>#N/A</v>
      </c>
    </row>
    <row r="7695" spans="1:28" hidden="1" x14ac:dyDescent="0.2">
      <c r="A7695" s="36">
        <v>144015</v>
      </c>
      <c r="B7695" s="36">
        <v>1243</v>
      </c>
      <c r="C7695" s="36">
        <v>1346</v>
      </c>
      <c r="D7695" s="36" t="str">
        <f>VLOOKUP(C7695,Piv.Analysis!A:AA,27,0)</f>
        <v>کارمزد</v>
      </c>
      <c r="E7695" s="36"/>
      <c r="F7695" s="37" t="s">
        <v>154</v>
      </c>
      <c r="G7695" s="37" t="s">
        <v>2249</v>
      </c>
      <c r="H7695" s="38">
        <v>250000</v>
      </c>
      <c r="I7695" s="38">
        <v>0</v>
      </c>
      <c r="J7695" s="38">
        <f t="shared" si="160"/>
        <v>250000</v>
      </c>
      <c r="K7695" s="38"/>
      <c r="L7695" s="49"/>
      <c r="M7695" s="37" t="s">
        <v>4388</v>
      </c>
      <c r="N7695" s="37" t="s">
        <v>4389</v>
      </c>
      <c r="O7695" s="37" t="s">
        <v>4396</v>
      </c>
      <c r="P7695" s="37" t="s">
        <v>4397</v>
      </c>
      <c r="Q7695" s="37" t="s">
        <v>4400</v>
      </c>
      <c r="R7695" s="37" t="s">
        <v>4401</v>
      </c>
      <c r="S7695" s="37" t="s">
        <v>4394</v>
      </c>
      <c r="T7695" s="37" t="s">
        <v>4386</v>
      </c>
      <c r="U7695" s="1" t="e">
        <f>VLOOKUP(T7695,[2]VAT!$A:$D,1,0)</f>
        <v>#N/A</v>
      </c>
      <c r="V7695" s="37" t="s">
        <v>4395</v>
      </c>
      <c r="W7695" s="37" t="s">
        <v>4387</v>
      </c>
      <c r="X7695" t="e">
        <f>VLOOKUP(T7695,[3]رکوردها!$A:$B,2,0)</f>
        <v>#N/A</v>
      </c>
      <c r="Y7695" t="e">
        <f>VLOOKUP(T7695,[3]رکوردها!$A:$D,4,0)</f>
        <v>#N/A</v>
      </c>
      <c r="Z7695" t="e">
        <f>VLOOKUP(T7695,[3]رکوردها!$A:$C,3,0)</f>
        <v>#N/A</v>
      </c>
      <c r="AA7695" t="e">
        <f>VLOOKUP(T7695,[3]رکوردها!$A:$F,6,0)</f>
        <v>#N/A</v>
      </c>
      <c r="AB7695" t="e">
        <f>VLOOKUP(T7695,[3]رکوردها!$A:$E,5,0)</f>
        <v>#N/A</v>
      </c>
    </row>
    <row r="7696" spans="1:28" hidden="1" x14ac:dyDescent="0.2">
      <c r="A7696" s="36">
        <v>144017</v>
      </c>
      <c r="B7696" s="36">
        <v>1243</v>
      </c>
      <c r="C7696" s="36">
        <v>1346</v>
      </c>
      <c r="D7696" s="36" t="str">
        <f>VLOOKUP(C7696,Piv.Analysis!A:AA,27,0)</f>
        <v>کارمزد</v>
      </c>
      <c r="E7696" s="36"/>
      <c r="F7696" s="37" t="s">
        <v>154</v>
      </c>
      <c r="G7696" s="37" t="s">
        <v>2250</v>
      </c>
      <c r="H7696" s="38">
        <v>122230</v>
      </c>
      <c r="I7696" s="38">
        <v>0</v>
      </c>
      <c r="J7696" s="38">
        <f t="shared" si="160"/>
        <v>122230</v>
      </c>
      <c r="K7696" s="38"/>
      <c r="L7696" s="49"/>
      <c r="M7696" s="37" t="s">
        <v>4388</v>
      </c>
      <c r="N7696" s="37" t="s">
        <v>4389</v>
      </c>
      <c r="O7696" s="37" t="s">
        <v>4396</v>
      </c>
      <c r="P7696" s="37" t="s">
        <v>4397</v>
      </c>
      <c r="Q7696" s="37" t="s">
        <v>4400</v>
      </c>
      <c r="R7696" s="37" t="s">
        <v>4401</v>
      </c>
      <c r="S7696" s="37" t="s">
        <v>4394</v>
      </c>
      <c r="T7696" s="37" t="s">
        <v>4386</v>
      </c>
      <c r="U7696" s="1" t="e">
        <f>VLOOKUP(T7696,[2]VAT!$A:$D,1,0)</f>
        <v>#N/A</v>
      </c>
      <c r="V7696" s="37" t="s">
        <v>4395</v>
      </c>
      <c r="W7696" s="37" t="s">
        <v>4387</v>
      </c>
      <c r="X7696" t="e">
        <f>VLOOKUP(T7696,[3]رکوردها!$A:$B,2,0)</f>
        <v>#N/A</v>
      </c>
      <c r="Y7696" t="e">
        <f>VLOOKUP(T7696,[3]رکوردها!$A:$D,4,0)</f>
        <v>#N/A</v>
      </c>
      <c r="Z7696" t="e">
        <f>VLOOKUP(T7696,[3]رکوردها!$A:$C,3,0)</f>
        <v>#N/A</v>
      </c>
      <c r="AA7696" t="e">
        <f>VLOOKUP(T7696,[3]رکوردها!$A:$F,6,0)</f>
        <v>#N/A</v>
      </c>
      <c r="AB7696" t="e">
        <f>VLOOKUP(T7696,[3]رکوردها!$A:$E,5,0)</f>
        <v>#N/A</v>
      </c>
    </row>
    <row r="7697" spans="1:28" hidden="1" x14ac:dyDescent="0.2">
      <c r="A7697" s="36">
        <v>143709</v>
      </c>
      <c r="B7697" s="36">
        <v>1249</v>
      </c>
      <c r="C7697" s="36">
        <v>1215</v>
      </c>
      <c r="D7697" s="36" t="s">
        <v>5179</v>
      </c>
      <c r="E7697" s="36"/>
      <c r="F7697" s="37" t="s">
        <v>81</v>
      </c>
      <c r="G7697" s="37" t="s">
        <v>1887</v>
      </c>
      <c r="H7697" s="38">
        <v>2400000</v>
      </c>
      <c r="I7697" s="38">
        <v>0</v>
      </c>
      <c r="J7697" s="38">
        <f t="shared" si="160"/>
        <v>2400000</v>
      </c>
      <c r="K7697" s="38"/>
      <c r="L7697" s="49"/>
      <c r="M7697" s="37" t="s">
        <v>4388</v>
      </c>
      <c r="N7697" s="37" t="s">
        <v>4389</v>
      </c>
      <c r="O7697" s="37" t="s">
        <v>4396</v>
      </c>
      <c r="P7697" s="37" t="s">
        <v>4397</v>
      </c>
      <c r="Q7697" s="37" t="s">
        <v>4400</v>
      </c>
      <c r="R7697" s="37" t="s">
        <v>4401</v>
      </c>
      <c r="S7697" s="37" t="s">
        <v>4394</v>
      </c>
      <c r="T7697" s="37" t="s">
        <v>4386</v>
      </c>
      <c r="U7697" s="1" t="e">
        <f>VLOOKUP(T7697,[2]VAT!$A:$D,1,0)</f>
        <v>#N/A</v>
      </c>
      <c r="V7697" s="37" t="s">
        <v>4395</v>
      </c>
      <c r="W7697" s="37" t="s">
        <v>4387</v>
      </c>
      <c r="X7697" t="e">
        <f>VLOOKUP(T7697,[3]رکوردها!$A:$B,2,0)</f>
        <v>#N/A</v>
      </c>
      <c r="Y7697" t="e">
        <f>VLOOKUP(T7697,[3]رکوردها!$A:$D,4,0)</f>
        <v>#N/A</v>
      </c>
      <c r="Z7697" t="e">
        <f>VLOOKUP(T7697,[3]رکوردها!$A:$C,3,0)</f>
        <v>#N/A</v>
      </c>
      <c r="AA7697" t="e">
        <f>VLOOKUP(T7697,[3]رکوردها!$A:$F,6,0)</f>
        <v>#N/A</v>
      </c>
      <c r="AB7697" t="e">
        <f>VLOOKUP(T7697,[3]رکوردها!$A:$E,5,0)</f>
        <v>#N/A</v>
      </c>
    </row>
    <row r="7698" spans="1:28" hidden="1" x14ac:dyDescent="0.2">
      <c r="A7698" s="36">
        <v>144019</v>
      </c>
      <c r="B7698" s="36">
        <v>1249</v>
      </c>
      <c r="C7698" s="36">
        <v>1215</v>
      </c>
      <c r="D7698" s="36" t="s">
        <v>5179</v>
      </c>
      <c r="E7698" s="36"/>
      <c r="F7698" s="37" t="s">
        <v>81</v>
      </c>
      <c r="G7698" s="37" t="s">
        <v>2253</v>
      </c>
      <c r="H7698" s="38">
        <v>250000</v>
      </c>
      <c r="I7698" s="38">
        <v>0</v>
      </c>
      <c r="J7698" s="38">
        <f t="shared" si="160"/>
        <v>250000</v>
      </c>
      <c r="K7698" s="38"/>
      <c r="L7698" s="49"/>
      <c r="M7698" s="37" t="s">
        <v>4388</v>
      </c>
      <c r="N7698" s="37" t="s">
        <v>4389</v>
      </c>
      <c r="O7698" s="37" t="s">
        <v>4396</v>
      </c>
      <c r="P7698" s="37" t="s">
        <v>4397</v>
      </c>
      <c r="Q7698" s="37" t="s">
        <v>4400</v>
      </c>
      <c r="R7698" s="37" t="s">
        <v>4401</v>
      </c>
      <c r="S7698" s="37" t="s">
        <v>4394</v>
      </c>
      <c r="T7698" s="37" t="s">
        <v>4386</v>
      </c>
      <c r="U7698" s="1" t="e">
        <f>VLOOKUP(T7698,[2]VAT!$A:$D,1,0)</f>
        <v>#N/A</v>
      </c>
      <c r="V7698" s="37" t="s">
        <v>4395</v>
      </c>
      <c r="W7698" s="37" t="s">
        <v>4387</v>
      </c>
      <c r="X7698" t="e">
        <f>VLOOKUP(T7698,[3]رکوردها!$A:$B,2,0)</f>
        <v>#N/A</v>
      </c>
      <c r="Y7698" t="e">
        <f>VLOOKUP(T7698,[3]رکوردها!$A:$D,4,0)</f>
        <v>#N/A</v>
      </c>
      <c r="Z7698" t="e">
        <f>VLOOKUP(T7698,[3]رکوردها!$A:$C,3,0)</f>
        <v>#N/A</v>
      </c>
      <c r="AA7698" t="e">
        <f>VLOOKUP(T7698,[3]رکوردها!$A:$F,6,0)</f>
        <v>#N/A</v>
      </c>
      <c r="AB7698" t="e">
        <f>VLOOKUP(T7698,[3]رکوردها!$A:$E,5,0)</f>
        <v>#N/A</v>
      </c>
    </row>
    <row r="7699" spans="1:28" hidden="1" x14ac:dyDescent="0.2">
      <c r="A7699" s="36">
        <v>142820</v>
      </c>
      <c r="B7699" s="36">
        <v>1251</v>
      </c>
      <c r="C7699" s="36">
        <v>1216</v>
      </c>
      <c r="D7699" s="36" t="s">
        <v>5179</v>
      </c>
      <c r="E7699" s="36"/>
      <c r="F7699" s="37" t="s">
        <v>22</v>
      </c>
      <c r="G7699" s="37" t="s">
        <v>1794</v>
      </c>
      <c r="H7699" s="38">
        <v>250000</v>
      </c>
      <c r="I7699" s="38">
        <v>0</v>
      </c>
      <c r="J7699" s="38">
        <f t="shared" si="160"/>
        <v>250000</v>
      </c>
      <c r="K7699" s="38"/>
      <c r="L7699" s="49"/>
      <c r="M7699" s="37" t="s">
        <v>4388</v>
      </c>
      <c r="N7699" s="37" t="s">
        <v>4389</v>
      </c>
      <c r="O7699" s="37" t="s">
        <v>4396</v>
      </c>
      <c r="P7699" s="37" t="s">
        <v>4397</v>
      </c>
      <c r="Q7699" s="37" t="s">
        <v>4400</v>
      </c>
      <c r="R7699" s="37" t="s">
        <v>4401</v>
      </c>
      <c r="S7699" s="37" t="s">
        <v>4394</v>
      </c>
      <c r="T7699" s="37" t="s">
        <v>4386</v>
      </c>
      <c r="U7699" s="1" t="e">
        <f>VLOOKUP(T7699,[2]VAT!$A:$D,1,0)</f>
        <v>#N/A</v>
      </c>
      <c r="V7699" s="37" t="s">
        <v>4395</v>
      </c>
      <c r="W7699" s="37" t="s">
        <v>4387</v>
      </c>
      <c r="X7699" t="e">
        <f>VLOOKUP(T7699,[3]رکوردها!$A:$B,2,0)</f>
        <v>#N/A</v>
      </c>
      <c r="Y7699" t="e">
        <f>VLOOKUP(T7699,[3]رکوردها!$A:$D,4,0)</f>
        <v>#N/A</v>
      </c>
      <c r="Z7699" t="e">
        <f>VLOOKUP(T7699,[3]رکوردها!$A:$C,3,0)</f>
        <v>#N/A</v>
      </c>
      <c r="AA7699" t="e">
        <f>VLOOKUP(T7699,[3]رکوردها!$A:$F,6,0)</f>
        <v>#N/A</v>
      </c>
      <c r="AB7699" t="e">
        <f>VLOOKUP(T7699,[3]رکوردها!$A:$E,5,0)</f>
        <v>#N/A</v>
      </c>
    </row>
    <row r="7700" spans="1:28" hidden="1" x14ac:dyDescent="0.2">
      <c r="A7700" s="36">
        <v>142822</v>
      </c>
      <c r="B7700" s="36">
        <v>1251</v>
      </c>
      <c r="C7700" s="36">
        <v>1216</v>
      </c>
      <c r="D7700" s="36" t="s">
        <v>5179</v>
      </c>
      <c r="E7700" s="36"/>
      <c r="F7700" s="37" t="s">
        <v>22</v>
      </c>
      <c r="G7700" s="37" t="s">
        <v>1795</v>
      </c>
      <c r="H7700" s="38">
        <v>10000</v>
      </c>
      <c r="I7700" s="38">
        <v>0</v>
      </c>
      <c r="J7700" s="38">
        <f t="shared" si="160"/>
        <v>10000</v>
      </c>
      <c r="K7700" s="38"/>
      <c r="L7700" s="49"/>
      <c r="M7700" s="37" t="s">
        <v>4388</v>
      </c>
      <c r="N7700" s="37" t="s">
        <v>4389</v>
      </c>
      <c r="O7700" s="37" t="s">
        <v>4396</v>
      </c>
      <c r="P7700" s="37" t="s">
        <v>4397</v>
      </c>
      <c r="Q7700" s="37" t="s">
        <v>4400</v>
      </c>
      <c r="R7700" s="37" t="s">
        <v>4401</v>
      </c>
      <c r="S7700" s="37" t="s">
        <v>4394</v>
      </c>
      <c r="T7700" s="37" t="s">
        <v>4386</v>
      </c>
      <c r="U7700" s="1" t="e">
        <f>VLOOKUP(T7700,[2]VAT!$A:$D,1,0)</f>
        <v>#N/A</v>
      </c>
      <c r="V7700" s="37" t="s">
        <v>4395</v>
      </c>
      <c r="W7700" s="37" t="s">
        <v>4387</v>
      </c>
      <c r="X7700" t="e">
        <f>VLOOKUP(T7700,[3]رکوردها!$A:$B,2,0)</f>
        <v>#N/A</v>
      </c>
      <c r="Y7700" t="e">
        <f>VLOOKUP(T7700,[3]رکوردها!$A:$D,4,0)</f>
        <v>#N/A</v>
      </c>
      <c r="Z7700" t="e">
        <f>VLOOKUP(T7700,[3]رکوردها!$A:$C,3,0)</f>
        <v>#N/A</v>
      </c>
      <c r="AA7700" t="e">
        <f>VLOOKUP(T7700,[3]رکوردها!$A:$F,6,0)</f>
        <v>#N/A</v>
      </c>
      <c r="AB7700" t="e">
        <f>VLOOKUP(T7700,[3]رکوردها!$A:$E,5,0)</f>
        <v>#N/A</v>
      </c>
    </row>
    <row r="7701" spans="1:28" hidden="1" x14ac:dyDescent="0.2">
      <c r="A7701" s="36">
        <v>142830</v>
      </c>
      <c r="B7701" s="36">
        <v>1251</v>
      </c>
      <c r="C7701" s="36">
        <v>1216</v>
      </c>
      <c r="D7701" s="36" t="s">
        <v>5179</v>
      </c>
      <c r="E7701" s="36"/>
      <c r="F7701" s="37" t="s">
        <v>22</v>
      </c>
      <c r="G7701" s="37" t="s">
        <v>1796</v>
      </c>
      <c r="H7701" s="38">
        <v>10000</v>
      </c>
      <c r="I7701" s="38">
        <v>0</v>
      </c>
      <c r="J7701" s="38">
        <f t="shared" si="160"/>
        <v>10000</v>
      </c>
      <c r="K7701" s="38"/>
      <c r="L7701" s="49"/>
      <c r="M7701" s="37" t="s">
        <v>4388</v>
      </c>
      <c r="N7701" s="37" t="s">
        <v>4389</v>
      </c>
      <c r="O7701" s="37" t="s">
        <v>4396</v>
      </c>
      <c r="P7701" s="37" t="s">
        <v>4397</v>
      </c>
      <c r="Q7701" s="37" t="s">
        <v>4400</v>
      </c>
      <c r="R7701" s="37" t="s">
        <v>4401</v>
      </c>
      <c r="S7701" s="37" t="s">
        <v>4394</v>
      </c>
      <c r="T7701" s="37" t="s">
        <v>4386</v>
      </c>
      <c r="U7701" s="1" t="e">
        <f>VLOOKUP(T7701,[2]VAT!$A:$D,1,0)</f>
        <v>#N/A</v>
      </c>
      <c r="V7701" s="37" t="s">
        <v>4395</v>
      </c>
      <c r="W7701" s="37" t="s">
        <v>4387</v>
      </c>
      <c r="X7701" t="e">
        <f>VLOOKUP(T7701,[3]رکوردها!$A:$B,2,0)</f>
        <v>#N/A</v>
      </c>
      <c r="Y7701" t="e">
        <f>VLOOKUP(T7701,[3]رکوردها!$A:$D,4,0)</f>
        <v>#N/A</v>
      </c>
      <c r="Z7701" t="e">
        <f>VLOOKUP(T7701,[3]رکوردها!$A:$C,3,0)</f>
        <v>#N/A</v>
      </c>
      <c r="AA7701" t="e">
        <f>VLOOKUP(T7701,[3]رکوردها!$A:$F,6,0)</f>
        <v>#N/A</v>
      </c>
      <c r="AB7701" t="e">
        <f>VLOOKUP(T7701,[3]رکوردها!$A:$E,5,0)</f>
        <v>#N/A</v>
      </c>
    </row>
    <row r="7702" spans="1:28" hidden="1" x14ac:dyDescent="0.2">
      <c r="A7702" s="36">
        <v>144021</v>
      </c>
      <c r="B7702" s="36">
        <v>1251</v>
      </c>
      <c r="C7702" s="36">
        <v>1216</v>
      </c>
      <c r="D7702" s="36" t="s">
        <v>5179</v>
      </c>
      <c r="E7702" s="36"/>
      <c r="F7702" s="37" t="s">
        <v>22</v>
      </c>
      <c r="G7702" s="37" t="s">
        <v>2259</v>
      </c>
      <c r="H7702" s="38">
        <v>128460</v>
      </c>
      <c r="I7702" s="38">
        <v>0</v>
      </c>
      <c r="J7702" s="38">
        <f t="shared" si="160"/>
        <v>128460</v>
      </c>
      <c r="K7702" s="38"/>
      <c r="L7702" s="49"/>
      <c r="M7702" s="37" t="s">
        <v>4388</v>
      </c>
      <c r="N7702" s="37" t="s">
        <v>4389</v>
      </c>
      <c r="O7702" s="37" t="s">
        <v>4396</v>
      </c>
      <c r="P7702" s="37" t="s">
        <v>4397</v>
      </c>
      <c r="Q7702" s="37" t="s">
        <v>4400</v>
      </c>
      <c r="R7702" s="37" t="s">
        <v>4401</v>
      </c>
      <c r="S7702" s="37" t="s">
        <v>4394</v>
      </c>
      <c r="T7702" s="37" t="s">
        <v>4386</v>
      </c>
      <c r="U7702" s="1" t="e">
        <f>VLOOKUP(T7702,[2]VAT!$A:$D,1,0)</f>
        <v>#N/A</v>
      </c>
      <c r="V7702" s="37" t="s">
        <v>4395</v>
      </c>
      <c r="W7702" s="37" t="s">
        <v>4387</v>
      </c>
      <c r="X7702" t="e">
        <f>VLOOKUP(T7702,[3]رکوردها!$A:$B,2,0)</f>
        <v>#N/A</v>
      </c>
      <c r="Y7702" t="e">
        <f>VLOOKUP(T7702,[3]رکوردها!$A:$D,4,0)</f>
        <v>#N/A</v>
      </c>
      <c r="Z7702" t="e">
        <f>VLOOKUP(T7702,[3]رکوردها!$A:$C,3,0)</f>
        <v>#N/A</v>
      </c>
      <c r="AA7702" t="e">
        <f>VLOOKUP(T7702,[3]رکوردها!$A:$F,6,0)</f>
        <v>#N/A</v>
      </c>
      <c r="AB7702" t="e">
        <f>VLOOKUP(T7702,[3]رکوردها!$A:$E,5,0)</f>
        <v>#N/A</v>
      </c>
    </row>
    <row r="7703" spans="1:28" hidden="1" x14ac:dyDescent="0.2">
      <c r="A7703" s="36">
        <v>144023</v>
      </c>
      <c r="B7703" s="36">
        <v>1251</v>
      </c>
      <c r="C7703" s="36">
        <v>1216</v>
      </c>
      <c r="D7703" s="36" t="s">
        <v>5179</v>
      </c>
      <c r="E7703" s="36"/>
      <c r="F7703" s="37" t="s">
        <v>22</v>
      </c>
      <c r="G7703" s="37" t="s">
        <v>2260</v>
      </c>
      <c r="H7703" s="38">
        <v>113600</v>
      </c>
      <c r="I7703" s="38">
        <v>0</v>
      </c>
      <c r="J7703" s="38">
        <f t="shared" si="160"/>
        <v>113600</v>
      </c>
      <c r="K7703" s="38"/>
      <c r="L7703" s="49"/>
      <c r="M7703" s="37" t="s">
        <v>4388</v>
      </c>
      <c r="N7703" s="37" t="s">
        <v>4389</v>
      </c>
      <c r="O7703" s="37" t="s">
        <v>4396</v>
      </c>
      <c r="P7703" s="37" t="s">
        <v>4397</v>
      </c>
      <c r="Q7703" s="37" t="s">
        <v>4400</v>
      </c>
      <c r="R7703" s="37" t="s">
        <v>4401</v>
      </c>
      <c r="S7703" s="37" t="s">
        <v>4394</v>
      </c>
      <c r="T7703" s="37" t="s">
        <v>4386</v>
      </c>
      <c r="U7703" s="1" t="e">
        <f>VLOOKUP(T7703,[2]VAT!$A:$D,1,0)</f>
        <v>#N/A</v>
      </c>
      <c r="V7703" s="37" t="s">
        <v>4395</v>
      </c>
      <c r="W7703" s="37" t="s">
        <v>4387</v>
      </c>
      <c r="X7703" t="e">
        <f>VLOOKUP(T7703,[3]رکوردها!$A:$B,2,0)</f>
        <v>#N/A</v>
      </c>
      <c r="Y7703" t="e">
        <f>VLOOKUP(T7703,[3]رکوردها!$A:$D,4,0)</f>
        <v>#N/A</v>
      </c>
      <c r="Z7703" t="e">
        <f>VLOOKUP(T7703,[3]رکوردها!$A:$C,3,0)</f>
        <v>#N/A</v>
      </c>
      <c r="AA7703" t="e">
        <f>VLOOKUP(T7703,[3]رکوردها!$A:$F,6,0)</f>
        <v>#N/A</v>
      </c>
      <c r="AB7703" t="e">
        <f>VLOOKUP(T7703,[3]رکوردها!$A:$E,5,0)</f>
        <v>#N/A</v>
      </c>
    </row>
    <row r="7704" spans="1:28" hidden="1" x14ac:dyDescent="0.2">
      <c r="A7704" s="36">
        <v>144025</v>
      </c>
      <c r="B7704" s="36">
        <v>1251</v>
      </c>
      <c r="C7704" s="36">
        <v>1216</v>
      </c>
      <c r="D7704" s="36" t="s">
        <v>5179</v>
      </c>
      <c r="E7704" s="36"/>
      <c r="F7704" s="37" t="s">
        <v>22</v>
      </c>
      <c r="G7704" s="37" t="s">
        <v>2261</v>
      </c>
      <c r="H7704" s="38">
        <v>250000</v>
      </c>
      <c r="I7704" s="38">
        <v>0</v>
      </c>
      <c r="J7704" s="38">
        <f t="shared" si="160"/>
        <v>250000</v>
      </c>
      <c r="K7704" s="38"/>
      <c r="L7704" s="49"/>
      <c r="M7704" s="37" t="s">
        <v>4388</v>
      </c>
      <c r="N7704" s="37" t="s">
        <v>4389</v>
      </c>
      <c r="O7704" s="37" t="s">
        <v>4396</v>
      </c>
      <c r="P7704" s="37" t="s">
        <v>4397</v>
      </c>
      <c r="Q7704" s="37" t="s">
        <v>4400</v>
      </c>
      <c r="R7704" s="37" t="s">
        <v>4401</v>
      </c>
      <c r="S7704" s="37" t="s">
        <v>4394</v>
      </c>
      <c r="T7704" s="37" t="s">
        <v>4386</v>
      </c>
      <c r="U7704" s="1" t="e">
        <f>VLOOKUP(T7704,[2]VAT!$A:$D,1,0)</f>
        <v>#N/A</v>
      </c>
      <c r="V7704" s="37" t="s">
        <v>4395</v>
      </c>
      <c r="W7704" s="37" t="s">
        <v>4387</v>
      </c>
      <c r="X7704" t="e">
        <f>VLOOKUP(T7704,[3]رکوردها!$A:$B,2,0)</f>
        <v>#N/A</v>
      </c>
      <c r="Y7704" t="e">
        <f>VLOOKUP(T7704,[3]رکوردها!$A:$D,4,0)</f>
        <v>#N/A</v>
      </c>
      <c r="Z7704" t="e">
        <f>VLOOKUP(T7704,[3]رکوردها!$A:$C,3,0)</f>
        <v>#N/A</v>
      </c>
      <c r="AA7704" t="e">
        <f>VLOOKUP(T7704,[3]رکوردها!$A:$F,6,0)</f>
        <v>#N/A</v>
      </c>
      <c r="AB7704" t="e">
        <f>VLOOKUP(T7704,[3]رکوردها!$A:$E,5,0)</f>
        <v>#N/A</v>
      </c>
    </row>
    <row r="7705" spans="1:28" hidden="1" x14ac:dyDescent="0.2">
      <c r="A7705" s="36">
        <v>144027</v>
      </c>
      <c r="B7705" s="36">
        <v>1262</v>
      </c>
      <c r="C7705" s="36">
        <v>1238</v>
      </c>
      <c r="D7705" s="36" t="str">
        <f>VLOOKUP(C7705,Piv.Analysis!A:AA,27,0)</f>
        <v>کارمزد</v>
      </c>
      <c r="E7705" s="36"/>
      <c r="F7705" s="37" t="s">
        <v>75</v>
      </c>
      <c r="G7705" s="37" t="s">
        <v>2395</v>
      </c>
      <c r="H7705" s="38">
        <v>12000</v>
      </c>
      <c r="I7705" s="38">
        <v>0</v>
      </c>
      <c r="J7705" s="38">
        <f t="shared" si="160"/>
        <v>12000</v>
      </c>
      <c r="K7705" s="38"/>
      <c r="L7705" s="49"/>
      <c r="M7705" s="37" t="s">
        <v>4388</v>
      </c>
      <c r="N7705" s="37" t="s">
        <v>4389</v>
      </c>
      <c r="O7705" s="37" t="s">
        <v>4396</v>
      </c>
      <c r="P7705" s="37" t="s">
        <v>4397</v>
      </c>
      <c r="Q7705" s="37" t="s">
        <v>4400</v>
      </c>
      <c r="R7705" s="37" t="s">
        <v>4401</v>
      </c>
      <c r="S7705" s="37" t="s">
        <v>4394</v>
      </c>
      <c r="T7705" s="37" t="s">
        <v>4386</v>
      </c>
      <c r="U7705" s="1" t="e">
        <f>VLOOKUP(T7705,[2]VAT!$A:$D,1,0)</f>
        <v>#N/A</v>
      </c>
      <c r="V7705" s="37" t="s">
        <v>4395</v>
      </c>
      <c r="W7705" s="37" t="s">
        <v>4387</v>
      </c>
      <c r="X7705" t="e">
        <f>VLOOKUP(T7705,[3]رکوردها!$A:$B,2,0)</f>
        <v>#N/A</v>
      </c>
      <c r="Y7705" t="e">
        <f>VLOOKUP(T7705,[3]رکوردها!$A:$D,4,0)</f>
        <v>#N/A</v>
      </c>
      <c r="Z7705" t="e">
        <f>VLOOKUP(T7705,[3]رکوردها!$A:$C,3,0)</f>
        <v>#N/A</v>
      </c>
      <c r="AA7705" t="e">
        <f>VLOOKUP(T7705,[3]رکوردها!$A:$F,6,0)</f>
        <v>#N/A</v>
      </c>
      <c r="AB7705" t="e">
        <f>VLOOKUP(T7705,[3]رکوردها!$A:$E,5,0)</f>
        <v>#N/A</v>
      </c>
    </row>
    <row r="7706" spans="1:28" hidden="1" x14ac:dyDescent="0.2">
      <c r="A7706" s="36">
        <v>143109</v>
      </c>
      <c r="B7706" s="36">
        <v>1265</v>
      </c>
      <c r="C7706" s="36">
        <v>1217</v>
      </c>
      <c r="D7706" s="36" t="str">
        <f>VLOOKUP(C7706,Piv.Analysis!A:AA,27,0)</f>
        <v>کارمزد</v>
      </c>
      <c r="E7706" s="36"/>
      <c r="F7706" s="37" t="s">
        <v>105</v>
      </c>
      <c r="G7706" s="37" t="s">
        <v>1903</v>
      </c>
      <c r="H7706" s="38">
        <v>10000</v>
      </c>
      <c r="I7706" s="38">
        <v>0</v>
      </c>
      <c r="J7706" s="38">
        <f t="shared" si="160"/>
        <v>10000</v>
      </c>
      <c r="K7706" s="38"/>
      <c r="L7706" s="49"/>
      <c r="M7706" s="37" t="s">
        <v>4388</v>
      </c>
      <c r="N7706" s="37" t="s">
        <v>4389</v>
      </c>
      <c r="O7706" s="37" t="s">
        <v>4396</v>
      </c>
      <c r="P7706" s="37" t="s">
        <v>4397</v>
      </c>
      <c r="Q7706" s="37" t="s">
        <v>4400</v>
      </c>
      <c r="R7706" s="37" t="s">
        <v>4401</v>
      </c>
      <c r="S7706" s="37" t="s">
        <v>4394</v>
      </c>
      <c r="T7706" s="37" t="s">
        <v>4386</v>
      </c>
      <c r="U7706" s="1" t="e">
        <f>VLOOKUP(T7706,[2]VAT!$A:$D,1,0)</f>
        <v>#N/A</v>
      </c>
      <c r="V7706" s="37" t="s">
        <v>4395</v>
      </c>
      <c r="W7706" s="37" t="s">
        <v>4387</v>
      </c>
      <c r="X7706" t="e">
        <f>VLOOKUP(T7706,[3]رکوردها!$A:$B,2,0)</f>
        <v>#N/A</v>
      </c>
      <c r="Y7706" t="e">
        <f>VLOOKUP(T7706,[3]رکوردها!$A:$D,4,0)</f>
        <v>#N/A</v>
      </c>
      <c r="Z7706" t="e">
        <f>VLOOKUP(T7706,[3]رکوردها!$A:$C,3,0)</f>
        <v>#N/A</v>
      </c>
      <c r="AA7706" t="e">
        <f>VLOOKUP(T7706,[3]رکوردها!$A:$F,6,0)</f>
        <v>#N/A</v>
      </c>
      <c r="AB7706" t="e">
        <f>VLOOKUP(T7706,[3]رکوردها!$A:$E,5,0)</f>
        <v>#N/A</v>
      </c>
    </row>
    <row r="7707" spans="1:28" hidden="1" x14ac:dyDescent="0.2">
      <c r="A7707" s="36">
        <v>143111</v>
      </c>
      <c r="B7707" s="36">
        <v>1265</v>
      </c>
      <c r="C7707" s="36">
        <v>1217</v>
      </c>
      <c r="D7707" s="36" t="str">
        <f>VLOOKUP(C7707,Piv.Analysis!A:AA,27,0)</f>
        <v>کارمزد</v>
      </c>
      <c r="E7707" s="36"/>
      <c r="F7707" s="37" t="s">
        <v>105</v>
      </c>
      <c r="G7707" s="37" t="s">
        <v>1904</v>
      </c>
      <c r="H7707" s="38">
        <v>10000</v>
      </c>
      <c r="I7707" s="38">
        <v>0</v>
      </c>
      <c r="J7707" s="38">
        <f t="shared" si="160"/>
        <v>10000</v>
      </c>
      <c r="K7707" s="38"/>
      <c r="L7707" s="49"/>
      <c r="M7707" s="37" t="s">
        <v>4388</v>
      </c>
      <c r="N7707" s="37" t="s">
        <v>4389</v>
      </c>
      <c r="O7707" s="37" t="s">
        <v>4396</v>
      </c>
      <c r="P7707" s="37" t="s">
        <v>4397</v>
      </c>
      <c r="Q7707" s="37" t="s">
        <v>4400</v>
      </c>
      <c r="R7707" s="37" t="s">
        <v>4401</v>
      </c>
      <c r="S7707" s="37" t="s">
        <v>4394</v>
      </c>
      <c r="T7707" s="37" t="s">
        <v>4386</v>
      </c>
      <c r="U7707" s="1" t="e">
        <f>VLOOKUP(T7707,[2]VAT!$A:$D,1,0)</f>
        <v>#N/A</v>
      </c>
      <c r="V7707" s="37" t="s">
        <v>4395</v>
      </c>
      <c r="W7707" s="37" t="s">
        <v>4387</v>
      </c>
      <c r="X7707" t="e">
        <f>VLOOKUP(T7707,[3]رکوردها!$A:$B,2,0)</f>
        <v>#N/A</v>
      </c>
      <c r="Y7707" t="e">
        <f>VLOOKUP(T7707,[3]رکوردها!$A:$D,4,0)</f>
        <v>#N/A</v>
      </c>
      <c r="Z7707" t="e">
        <f>VLOOKUP(T7707,[3]رکوردها!$A:$C,3,0)</f>
        <v>#N/A</v>
      </c>
      <c r="AA7707" t="e">
        <f>VLOOKUP(T7707,[3]رکوردها!$A:$F,6,0)</f>
        <v>#N/A</v>
      </c>
      <c r="AB7707" t="e">
        <f>VLOOKUP(T7707,[3]رکوردها!$A:$E,5,0)</f>
        <v>#N/A</v>
      </c>
    </row>
    <row r="7708" spans="1:28" hidden="1" x14ac:dyDescent="0.2">
      <c r="A7708" s="36">
        <v>144029</v>
      </c>
      <c r="B7708" s="36">
        <v>1271</v>
      </c>
      <c r="C7708" s="36">
        <v>1362</v>
      </c>
      <c r="D7708" s="36" t="str">
        <f>VLOOKUP(C7708,Piv.Analysis!A:AA,27,0)</f>
        <v>کارمزد</v>
      </c>
      <c r="E7708" s="36"/>
      <c r="F7708" s="37" t="s">
        <v>105</v>
      </c>
      <c r="G7708" s="37" t="s">
        <v>2413</v>
      </c>
      <c r="H7708" s="38">
        <v>6800</v>
      </c>
      <c r="I7708" s="38">
        <v>0</v>
      </c>
      <c r="J7708" s="38">
        <f t="shared" si="160"/>
        <v>6800</v>
      </c>
      <c r="K7708" s="38"/>
      <c r="L7708" s="49"/>
      <c r="M7708" s="37" t="s">
        <v>4388</v>
      </c>
      <c r="N7708" s="37" t="s">
        <v>4389</v>
      </c>
      <c r="O7708" s="37" t="s">
        <v>4396</v>
      </c>
      <c r="P7708" s="37" t="s">
        <v>4397</v>
      </c>
      <c r="Q7708" s="37" t="s">
        <v>4400</v>
      </c>
      <c r="R7708" s="37" t="s">
        <v>4401</v>
      </c>
      <c r="S7708" s="37" t="s">
        <v>4394</v>
      </c>
      <c r="T7708" s="37" t="s">
        <v>4386</v>
      </c>
      <c r="U7708" s="1" t="e">
        <f>VLOOKUP(T7708,[2]VAT!$A:$D,1,0)</f>
        <v>#N/A</v>
      </c>
      <c r="V7708" s="37" t="s">
        <v>4395</v>
      </c>
      <c r="W7708" s="37" t="s">
        <v>4387</v>
      </c>
      <c r="X7708" t="e">
        <f>VLOOKUP(T7708,[3]رکوردها!$A:$B,2,0)</f>
        <v>#N/A</v>
      </c>
      <c r="Y7708" t="e">
        <f>VLOOKUP(T7708,[3]رکوردها!$A:$D,4,0)</f>
        <v>#N/A</v>
      </c>
      <c r="Z7708" t="e">
        <f>VLOOKUP(T7708,[3]رکوردها!$A:$C,3,0)</f>
        <v>#N/A</v>
      </c>
      <c r="AA7708" t="e">
        <f>VLOOKUP(T7708,[3]رکوردها!$A:$F,6,0)</f>
        <v>#N/A</v>
      </c>
      <c r="AB7708" t="e">
        <f>VLOOKUP(T7708,[3]رکوردها!$A:$E,5,0)</f>
        <v>#N/A</v>
      </c>
    </row>
    <row r="7709" spans="1:28" hidden="1" x14ac:dyDescent="0.2">
      <c r="A7709" s="36">
        <v>144031</v>
      </c>
      <c r="B7709" s="36">
        <v>1271</v>
      </c>
      <c r="C7709" s="36">
        <v>1362</v>
      </c>
      <c r="D7709" s="36" t="str">
        <f>VLOOKUP(C7709,Piv.Analysis!A:AA,27,0)</f>
        <v>کارمزد</v>
      </c>
      <c r="E7709" s="36"/>
      <c r="F7709" s="37" t="s">
        <v>105</v>
      </c>
      <c r="G7709" s="37" t="s">
        <v>2414</v>
      </c>
      <c r="H7709" s="38">
        <v>2000</v>
      </c>
      <c r="I7709" s="38">
        <v>0</v>
      </c>
      <c r="J7709" s="38">
        <f t="shared" si="160"/>
        <v>2000</v>
      </c>
      <c r="K7709" s="38"/>
      <c r="L7709" s="49"/>
      <c r="M7709" s="37" t="s">
        <v>4388</v>
      </c>
      <c r="N7709" s="37" t="s">
        <v>4389</v>
      </c>
      <c r="O7709" s="37" t="s">
        <v>4396</v>
      </c>
      <c r="P7709" s="37" t="s">
        <v>4397</v>
      </c>
      <c r="Q7709" s="37" t="s">
        <v>4400</v>
      </c>
      <c r="R7709" s="37" t="s">
        <v>4401</v>
      </c>
      <c r="S7709" s="37" t="s">
        <v>4394</v>
      </c>
      <c r="T7709" s="37" t="s">
        <v>4386</v>
      </c>
      <c r="U7709" s="1" t="e">
        <f>VLOOKUP(T7709,[2]VAT!$A:$D,1,0)</f>
        <v>#N/A</v>
      </c>
      <c r="V7709" s="37" t="s">
        <v>4395</v>
      </c>
      <c r="W7709" s="37" t="s">
        <v>4387</v>
      </c>
      <c r="X7709" t="e">
        <f>VLOOKUP(T7709,[3]رکوردها!$A:$B,2,0)</f>
        <v>#N/A</v>
      </c>
      <c r="Y7709" t="e">
        <f>VLOOKUP(T7709,[3]رکوردها!$A:$D,4,0)</f>
        <v>#N/A</v>
      </c>
      <c r="Z7709" t="e">
        <f>VLOOKUP(T7709,[3]رکوردها!$A:$C,3,0)</f>
        <v>#N/A</v>
      </c>
      <c r="AA7709" t="e">
        <f>VLOOKUP(T7709,[3]رکوردها!$A:$F,6,0)</f>
        <v>#N/A</v>
      </c>
      <c r="AB7709" t="e">
        <f>VLOOKUP(T7709,[3]رکوردها!$A:$E,5,0)</f>
        <v>#N/A</v>
      </c>
    </row>
    <row r="7710" spans="1:28" hidden="1" x14ac:dyDescent="0.2">
      <c r="A7710" s="36">
        <v>144033</v>
      </c>
      <c r="B7710" s="36">
        <v>1271</v>
      </c>
      <c r="C7710" s="36">
        <v>1362</v>
      </c>
      <c r="D7710" s="36" t="str">
        <f>VLOOKUP(C7710,Piv.Analysis!A:AA,27,0)</f>
        <v>کارمزد</v>
      </c>
      <c r="E7710" s="36"/>
      <c r="F7710" s="37" t="s">
        <v>105</v>
      </c>
      <c r="G7710" s="37" t="s">
        <v>2415</v>
      </c>
      <c r="H7710" s="38">
        <v>25000</v>
      </c>
      <c r="I7710" s="38">
        <v>0</v>
      </c>
      <c r="J7710" s="38">
        <f t="shared" si="160"/>
        <v>25000</v>
      </c>
      <c r="K7710" s="38"/>
      <c r="L7710" s="49"/>
      <c r="M7710" s="37" t="s">
        <v>4388</v>
      </c>
      <c r="N7710" s="37" t="s">
        <v>4389</v>
      </c>
      <c r="O7710" s="37" t="s">
        <v>4396</v>
      </c>
      <c r="P7710" s="37" t="s">
        <v>4397</v>
      </c>
      <c r="Q7710" s="37" t="s">
        <v>4400</v>
      </c>
      <c r="R7710" s="37" t="s">
        <v>4401</v>
      </c>
      <c r="S7710" s="37" t="s">
        <v>4394</v>
      </c>
      <c r="T7710" s="37" t="s">
        <v>4386</v>
      </c>
      <c r="U7710" s="1" t="e">
        <f>VLOOKUP(T7710,[2]VAT!$A:$D,1,0)</f>
        <v>#N/A</v>
      </c>
      <c r="V7710" s="37" t="s">
        <v>4395</v>
      </c>
      <c r="W7710" s="37" t="s">
        <v>4387</v>
      </c>
      <c r="X7710" t="e">
        <f>VLOOKUP(T7710,[3]رکوردها!$A:$B,2,0)</f>
        <v>#N/A</v>
      </c>
      <c r="Y7710" t="e">
        <f>VLOOKUP(T7710,[3]رکوردها!$A:$D,4,0)</f>
        <v>#N/A</v>
      </c>
      <c r="Z7710" t="e">
        <f>VLOOKUP(T7710,[3]رکوردها!$A:$C,3,0)</f>
        <v>#N/A</v>
      </c>
      <c r="AA7710" t="e">
        <f>VLOOKUP(T7710,[3]رکوردها!$A:$F,6,0)</f>
        <v>#N/A</v>
      </c>
      <c r="AB7710" t="e">
        <f>VLOOKUP(T7710,[3]رکوردها!$A:$E,5,0)</f>
        <v>#N/A</v>
      </c>
    </row>
    <row r="7711" spans="1:28" hidden="1" x14ac:dyDescent="0.2">
      <c r="A7711" s="36">
        <v>144035</v>
      </c>
      <c r="B7711" s="36">
        <v>1271</v>
      </c>
      <c r="C7711" s="36">
        <v>1362</v>
      </c>
      <c r="D7711" s="36" t="str">
        <f>VLOOKUP(C7711,Piv.Analysis!A:AA,27,0)</f>
        <v>کارمزد</v>
      </c>
      <c r="E7711" s="36"/>
      <c r="F7711" s="37" t="s">
        <v>105</v>
      </c>
      <c r="G7711" s="37" t="s">
        <v>2416</v>
      </c>
      <c r="H7711" s="38">
        <v>2330</v>
      </c>
      <c r="I7711" s="38">
        <v>0</v>
      </c>
      <c r="J7711" s="38">
        <f t="shared" si="160"/>
        <v>2330</v>
      </c>
      <c r="K7711" s="38"/>
      <c r="L7711" s="49"/>
      <c r="M7711" s="37" t="s">
        <v>4388</v>
      </c>
      <c r="N7711" s="37" t="s">
        <v>4389</v>
      </c>
      <c r="O7711" s="37" t="s">
        <v>4396</v>
      </c>
      <c r="P7711" s="37" t="s">
        <v>4397</v>
      </c>
      <c r="Q7711" s="37" t="s">
        <v>4400</v>
      </c>
      <c r="R7711" s="37" t="s">
        <v>4401</v>
      </c>
      <c r="S7711" s="37" t="s">
        <v>4394</v>
      </c>
      <c r="T7711" s="37" t="s">
        <v>4386</v>
      </c>
      <c r="U7711" s="1" t="e">
        <f>VLOOKUP(T7711,[2]VAT!$A:$D,1,0)</f>
        <v>#N/A</v>
      </c>
      <c r="V7711" s="37" t="s">
        <v>4395</v>
      </c>
      <c r="W7711" s="37" t="s">
        <v>4387</v>
      </c>
      <c r="X7711" t="e">
        <f>VLOOKUP(T7711,[3]رکوردها!$A:$B,2,0)</f>
        <v>#N/A</v>
      </c>
      <c r="Y7711" t="e">
        <f>VLOOKUP(T7711,[3]رکوردها!$A:$D,4,0)</f>
        <v>#N/A</v>
      </c>
      <c r="Z7711" t="e">
        <f>VLOOKUP(T7711,[3]رکوردها!$A:$C,3,0)</f>
        <v>#N/A</v>
      </c>
      <c r="AA7711" t="e">
        <f>VLOOKUP(T7711,[3]رکوردها!$A:$F,6,0)</f>
        <v>#N/A</v>
      </c>
      <c r="AB7711" t="e">
        <f>VLOOKUP(T7711,[3]رکوردها!$A:$E,5,0)</f>
        <v>#N/A</v>
      </c>
    </row>
    <row r="7712" spans="1:28" hidden="1" x14ac:dyDescent="0.2">
      <c r="A7712" s="36">
        <v>144927</v>
      </c>
      <c r="B7712" s="36">
        <v>1271</v>
      </c>
      <c r="C7712" s="36">
        <v>1362</v>
      </c>
      <c r="D7712" s="36" t="str">
        <f>VLOOKUP(C7712,Piv.Analysis!A:AA,27,0)</f>
        <v>کارمزد</v>
      </c>
      <c r="E7712" s="36"/>
      <c r="F7712" s="37" t="s">
        <v>105</v>
      </c>
      <c r="G7712" s="37" t="s">
        <v>2417</v>
      </c>
      <c r="H7712" s="38">
        <v>8790</v>
      </c>
      <c r="I7712" s="38">
        <v>0</v>
      </c>
      <c r="J7712" s="38">
        <f t="shared" si="160"/>
        <v>8790</v>
      </c>
      <c r="K7712" s="38"/>
      <c r="L7712" s="49"/>
      <c r="M7712" s="37" t="s">
        <v>4388</v>
      </c>
      <c r="N7712" s="37" t="s">
        <v>4389</v>
      </c>
      <c r="O7712" s="37" t="s">
        <v>4396</v>
      </c>
      <c r="P7712" s="37" t="s">
        <v>4397</v>
      </c>
      <c r="Q7712" s="37" t="s">
        <v>4400</v>
      </c>
      <c r="R7712" s="37" t="s">
        <v>4401</v>
      </c>
      <c r="S7712" s="37" t="s">
        <v>4394</v>
      </c>
      <c r="T7712" s="37" t="s">
        <v>4386</v>
      </c>
      <c r="U7712" s="1" t="e">
        <f>VLOOKUP(T7712,[2]VAT!$A:$D,1,0)</f>
        <v>#N/A</v>
      </c>
      <c r="V7712" s="37" t="s">
        <v>4395</v>
      </c>
      <c r="W7712" s="37" t="s">
        <v>4387</v>
      </c>
      <c r="X7712" t="e">
        <f>VLOOKUP(T7712,[3]رکوردها!$A:$B,2,0)</f>
        <v>#N/A</v>
      </c>
      <c r="Y7712" t="e">
        <f>VLOOKUP(T7712,[3]رکوردها!$A:$D,4,0)</f>
        <v>#N/A</v>
      </c>
      <c r="Z7712" t="e">
        <f>VLOOKUP(T7712,[3]رکوردها!$A:$C,3,0)</f>
        <v>#N/A</v>
      </c>
      <c r="AA7712" t="e">
        <f>VLOOKUP(T7712,[3]رکوردها!$A:$F,6,0)</f>
        <v>#N/A</v>
      </c>
      <c r="AB7712" t="e">
        <f>VLOOKUP(T7712,[3]رکوردها!$A:$E,5,0)</f>
        <v>#N/A</v>
      </c>
    </row>
    <row r="7713" spans="1:28" hidden="1" x14ac:dyDescent="0.2">
      <c r="A7713" s="36">
        <v>144929</v>
      </c>
      <c r="B7713" s="36">
        <v>1271</v>
      </c>
      <c r="C7713" s="36">
        <v>1362</v>
      </c>
      <c r="D7713" s="36" t="str">
        <f>VLOOKUP(C7713,Piv.Analysis!A:AA,27,0)</f>
        <v>کارمزد</v>
      </c>
      <c r="E7713" s="36"/>
      <c r="F7713" s="37" t="s">
        <v>105</v>
      </c>
      <c r="G7713" s="37" t="s">
        <v>2418</v>
      </c>
      <c r="H7713" s="38">
        <v>7490</v>
      </c>
      <c r="I7713" s="38">
        <v>0</v>
      </c>
      <c r="J7713" s="38">
        <f t="shared" si="160"/>
        <v>7490</v>
      </c>
      <c r="K7713" s="38"/>
      <c r="L7713" s="49"/>
      <c r="M7713" s="37" t="s">
        <v>4388</v>
      </c>
      <c r="N7713" s="37" t="s">
        <v>4389</v>
      </c>
      <c r="O7713" s="37" t="s">
        <v>4396</v>
      </c>
      <c r="P7713" s="37" t="s">
        <v>4397</v>
      </c>
      <c r="Q7713" s="37" t="s">
        <v>4400</v>
      </c>
      <c r="R7713" s="37" t="s">
        <v>4401</v>
      </c>
      <c r="S7713" s="37" t="s">
        <v>4394</v>
      </c>
      <c r="T7713" s="37" t="s">
        <v>4386</v>
      </c>
      <c r="U7713" s="1" t="e">
        <f>VLOOKUP(T7713,[2]VAT!$A:$D,1,0)</f>
        <v>#N/A</v>
      </c>
      <c r="V7713" s="37" t="s">
        <v>4395</v>
      </c>
      <c r="W7713" s="37" t="s">
        <v>4387</v>
      </c>
      <c r="X7713" t="e">
        <f>VLOOKUP(T7713,[3]رکوردها!$A:$B,2,0)</f>
        <v>#N/A</v>
      </c>
      <c r="Y7713" t="e">
        <f>VLOOKUP(T7713,[3]رکوردها!$A:$D,4,0)</f>
        <v>#N/A</v>
      </c>
      <c r="Z7713" t="e">
        <f>VLOOKUP(T7713,[3]رکوردها!$A:$C,3,0)</f>
        <v>#N/A</v>
      </c>
      <c r="AA7713" t="e">
        <f>VLOOKUP(T7713,[3]رکوردها!$A:$F,6,0)</f>
        <v>#N/A</v>
      </c>
      <c r="AB7713" t="e">
        <f>VLOOKUP(T7713,[3]رکوردها!$A:$E,5,0)</f>
        <v>#N/A</v>
      </c>
    </row>
    <row r="7714" spans="1:28" hidden="1" x14ac:dyDescent="0.2">
      <c r="A7714" s="36">
        <v>144931</v>
      </c>
      <c r="B7714" s="36">
        <v>1271</v>
      </c>
      <c r="C7714" s="36">
        <v>1362</v>
      </c>
      <c r="D7714" s="36" t="str">
        <f>VLOOKUP(C7714,Piv.Analysis!A:AA,27,0)</f>
        <v>کارمزد</v>
      </c>
      <c r="E7714" s="36"/>
      <c r="F7714" s="37" t="s">
        <v>105</v>
      </c>
      <c r="G7714" s="37" t="s">
        <v>2419</v>
      </c>
      <c r="H7714" s="38">
        <v>2300</v>
      </c>
      <c r="I7714" s="38">
        <v>0</v>
      </c>
      <c r="J7714" s="38">
        <f t="shared" si="160"/>
        <v>2300</v>
      </c>
      <c r="K7714" s="38"/>
      <c r="L7714" s="49"/>
      <c r="M7714" s="37" t="s">
        <v>4388</v>
      </c>
      <c r="N7714" s="37" t="s">
        <v>4389</v>
      </c>
      <c r="O7714" s="37" t="s">
        <v>4396</v>
      </c>
      <c r="P7714" s="37" t="s">
        <v>4397</v>
      </c>
      <c r="Q7714" s="37" t="s">
        <v>4400</v>
      </c>
      <c r="R7714" s="37" t="s">
        <v>4401</v>
      </c>
      <c r="S7714" s="37" t="s">
        <v>4394</v>
      </c>
      <c r="T7714" s="37" t="s">
        <v>4386</v>
      </c>
      <c r="U7714" s="1" t="e">
        <f>VLOOKUP(T7714,[2]VAT!$A:$D,1,0)</f>
        <v>#N/A</v>
      </c>
      <c r="V7714" s="37" t="s">
        <v>4395</v>
      </c>
      <c r="W7714" s="37" t="s">
        <v>4387</v>
      </c>
      <c r="X7714" t="e">
        <f>VLOOKUP(T7714,[3]رکوردها!$A:$B,2,0)</f>
        <v>#N/A</v>
      </c>
      <c r="Y7714" t="e">
        <f>VLOOKUP(T7714,[3]رکوردها!$A:$D,4,0)</f>
        <v>#N/A</v>
      </c>
      <c r="Z7714" t="e">
        <f>VLOOKUP(T7714,[3]رکوردها!$A:$C,3,0)</f>
        <v>#N/A</v>
      </c>
      <c r="AA7714" t="e">
        <f>VLOOKUP(T7714,[3]رکوردها!$A:$F,6,0)</f>
        <v>#N/A</v>
      </c>
      <c r="AB7714" t="e">
        <f>VLOOKUP(T7714,[3]رکوردها!$A:$E,5,0)</f>
        <v>#N/A</v>
      </c>
    </row>
    <row r="7715" spans="1:28" hidden="1" x14ac:dyDescent="0.2">
      <c r="A7715" s="36">
        <v>144933</v>
      </c>
      <c r="B7715" s="36">
        <v>1271</v>
      </c>
      <c r="C7715" s="36">
        <v>1362</v>
      </c>
      <c r="D7715" s="36" t="str">
        <f>VLOOKUP(C7715,Piv.Analysis!A:AA,27,0)</f>
        <v>کارمزد</v>
      </c>
      <c r="E7715" s="36"/>
      <c r="F7715" s="37" t="s">
        <v>105</v>
      </c>
      <c r="G7715" s="37" t="s">
        <v>2420</v>
      </c>
      <c r="H7715" s="38">
        <v>22240</v>
      </c>
      <c r="I7715" s="38">
        <v>0</v>
      </c>
      <c r="J7715" s="38">
        <f t="shared" si="160"/>
        <v>22240</v>
      </c>
      <c r="K7715" s="38"/>
      <c r="L7715" s="49"/>
      <c r="M7715" s="37" t="s">
        <v>4388</v>
      </c>
      <c r="N7715" s="37" t="s">
        <v>4389</v>
      </c>
      <c r="O7715" s="37" t="s">
        <v>4396</v>
      </c>
      <c r="P7715" s="37" t="s">
        <v>4397</v>
      </c>
      <c r="Q7715" s="37" t="s">
        <v>4400</v>
      </c>
      <c r="R7715" s="37" t="s">
        <v>4401</v>
      </c>
      <c r="S7715" s="37" t="s">
        <v>4394</v>
      </c>
      <c r="T7715" s="37" t="s">
        <v>4386</v>
      </c>
      <c r="U7715" s="1" t="e">
        <f>VLOOKUP(T7715,[2]VAT!$A:$D,1,0)</f>
        <v>#N/A</v>
      </c>
      <c r="V7715" s="37" t="s">
        <v>4395</v>
      </c>
      <c r="W7715" s="37" t="s">
        <v>4387</v>
      </c>
      <c r="X7715" t="e">
        <f>VLOOKUP(T7715,[3]رکوردها!$A:$B,2,0)</f>
        <v>#N/A</v>
      </c>
      <c r="Y7715" t="e">
        <f>VLOOKUP(T7715,[3]رکوردها!$A:$D,4,0)</f>
        <v>#N/A</v>
      </c>
      <c r="Z7715" t="e">
        <f>VLOOKUP(T7715,[3]رکوردها!$A:$C,3,0)</f>
        <v>#N/A</v>
      </c>
      <c r="AA7715" t="e">
        <f>VLOOKUP(T7715,[3]رکوردها!$A:$F,6,0)</f>
        <v>#N/A</v>
      </c>
      <c r="AB7715" t="e">
        <f>VLOOKUP(T7715,[3]رکوردها!$A:$E,5,0)</f>
        <v>#N/A</v>
      </c>
    </row>
    <row r="7716" spans="1:28" hidden="1" x14ac:dyDescent="0.2">
      <c r="A7716" s="36">
        <v>144935</v>
      </c>
      <c r="B7716" s="36">
        <v>1271</v>
      </c>
      <c r="C7716" s="36">
        <v>1362</v>
      </c>
      <c r="D7716" s="36" t="str">
        <f>VLOOKUP(C7716,Piv.Analysis!A:AA,27,0)</f>
        <v>کارمزد</v>
      </c>
      <c r="E7716" s="36"/>
      <c r="F7716" s="37" t="s">
        <v>105</v>
      </c>
      <c r="G7716" s="37" t="s">
        <v>2421</v>
      </c>
      <c r="H7716" s="38">
        <v>250000</v>
      </c>
      <c r="I7716" s="38">
        <v>0</v>
      </c>
      <c r="J7716" s="38">
        <f t="shared" si="160"/>
        <v>250000</v>
      </c>
      <c r="K7716" s="38"/>
      <c r="L7716" s="49"/>
      <c r="M7716" s="37" t="s">
        <v>4388</v>
      </c>
      <c r="N7716" s="37" t="s">
        <v>4389</v>
      </c>
      <c r="O7716" s="37" t="s">
        <v>4396</v>
      </c>
      <c r="P7716" s="37" t="s">
        <v>4397</v>
      </c>
      <c r="Q7716" s="37" t="s">
        <v>4400</v>
      </c>
      <c r="R7716" s="37" t="s">
        <v>4401</v>
      </c>
      <c r="S7716" s="37" t="s">
        <v>4394</v>
      </c>
      <c r="T7716" s="37" t="s">
        <v>4386</v>
      </c>
      <c r="U7716" s="1" t="e">
        <f>VLOOKUP(T7716,[2]VAT!$A:$D,1,0)</f>
        <v>#N/A</v>
      </c>
      <c r="V7716" s="37" t="s">
        <v>4395</v>
      </c>
      <c r="W7716" s="37" t="s">
        <v>4387</v>
      </c>
      <c r="X7716" t="e">
        <f>VLOOKUP(T7716,[3]رکوردها!$A:$B,2,0)</f>
        <v>#N/A</v>
      </c>
      <c r="Y7716" t="e">
        <f>VLOOKUP(T7716,[3]رکوردها!$A:$D,4,0)</f>
        <v>#N/A</v>
      </c>
      <c r="Z7716" t="e">
        <f>VLOOKUP(T7716,[3]رکوردها!$A:$C,3,0)</f>
        <v>#N/A</v>
      </c>
      <c r="AA7716" t="e">
        <f>VLOOKUP(T7716,[3]رکوردها!$A:$F,6,0)</f>
        <v>#N/A</v>
      </c>
      <c r="AB7716" t="e">
        <f>VLOOKUP(T7716,[3]رکوردها!$A:$E,5,0)</f>
        <v>#N/A</v>
      </c>
    </row>
    <row r="7717" spans="1:28" hidden="1" x14ac:dyDescent="0.2">
      <c r="A7717" s="36">
        <v>142832</v>
      </c>
      <c r="B7717" s="36">
        <v>1277</v>
      </c>
      <c r="C7717" s="36">
        <v>1312</v>
      </c>
      <c r="D7717" s="36" t="str">
        <f>VLOOKUP(C7717,Piv.Analysis!A:AA,27,0)</f>
        <v>کارمزد</v>
      </c>
      <c r="E7717" s="36"/>
      <c r="F7717" s="37" t="s">
        <v>1799</v>
      </c>
      <c r="G7717" s="37" t="s">
        <v>1804</v>
      </c>
      <c r="H7717" s="38">
        <v>216639</v>
      </c>
      <c r="I7717" s="38">
        <v>0</v>
      </c>
      <c r="J7717" s="38">
        <f t="shared" si="160"/>
        <v>216639</v>
      </c>
      <c r="K7717" s="38"/>
      <c r="L7717" s="49"/>
      <c r="M7717" s="37" t="s">
        <v>4388</v>
      </c>
      <c r="N7717" s="37" t="s">
        <v>4389</v>
      </c>
      <c r="O7717" s="37" t="s">
        <v>4396</v>
      </c>
      <c r="P7717" s="37" t="s">
        <v>4397</v>
      </c>
      <c r="Q7717" s="37" t="s">
        <v>4400</v>
      </c>
      <c r="R7717" s="37" t="s">
        <v>4401</v>
      </c>
      <c r="S7717" s="37" t="s">
        <v>4394</v>
      </c>
      <c r="T7717" s="37" t="s">
        <v>4386</v>
      </c>
      <c r="U7717" s="1" t="e">
        <f>VLOOKUP(T7717,[2]VAT!$A:$D,1,0)</f>
        <v>#N/A</v>
      </c>
      <c r="V7717" s="37" t="s">
        <v>4395</v>
      </c>
      <c r="W7717" s="37" t="s">
        <v>4387</v>
      </c>
      <c r="X7717" t="e">
        <f>VLOOKUP(T7717,[3]رکوردها!$A:$B,2,0)</f>
        <v>#N/A</v>
      </c>
      <c r="Y7717" t="e">
        <f>VLOOKUP(T7717,[3]رکوردها!$A:$D,4,0)</f>
        <v>#N/A</v>
      </c>
      <c r="Z7717" t="e">
        <f>VLOOKUP(T7717,[3]رکوردها!$A:$C,3,0)</f>
        <v>#N/A</v>
      </c>
      <c r="AA7717" t="e">
        <f>VLOOKUP(T7717,[3]رکوردها!$A:$F,6,0)</f>
        <v>#N/A</v>
      </c>
      <c r="AB7717" t="e">
        <f>VLOOKUP(T7717,[3]رکوردها!$A:$E,5,0)</f>
        <v>#N/A</v>
      </c>
    </row>
    <row r="7718" spans="1:28" hidden="1" x14ac:dyDescent="0.2">
      <c r="A7718" s="36">
        <v>144037</v>
      </c>
      <c r="B7718" s="36">
        <v>1277</v>
      </c>
      <c r="C7718" s="36">
        <v>1312</v>
      </c>
      <c r="D7718" s="36" t="str">
        <f>VLOOKUP(C7718,Piv.Analysis!A:AA,27,0)</f>
        <v>کارمزد</v>
      </c>
      <c r="E7718" s="36"/>
      <c r="F7718" s="37" t="s">
        <v>1799</v>
      </c>
      <c r="G7718" s="37" t="s">
        <v>2425</v>
      </c>
      <c r="H7718" s="38">
        <v>7080</v>
      </c>
      <c r="I7718" s="38">
        <v>0</v>
      </c>
      <c r="J7718" s="38">
        <f t="shared" si="160"/>
        <v>7080</v>
      </c>
      <c r="K7718" s="38"/>
      <c r="L7718" s="49"/>
      <c r="M7718" s="37" t="s">
        <v>4388</v>
      </c>
      <c r="N7718" s="37" t="s">
        <v>4389</v>
      </c>
      <c r="O7718" s="37" t="s">
        <v>4396</v>
      </c>
      <c r="P7718" s="37" t="s">
        <v>4397</v>
      </c>
      <c r="Q7718" s="37" t="s">
        <v>4400</v>
      </c>
      <c r="R7718" s="37" t="s">
        <v>4401</v>
      </c>
      <c r="S7718" s="37" t="s">
        <v>4394</v>
      </c>
      <c r="T7718" s="37" t="s">
        <v>4386</v>
      </c>
      <c r="U7718" s="1" t="e">
        <f>VLOOKUP(T7718,[2]VAT!$A:$D,1,0)</f>
        <v>#N/A</v>
      </c>
      <c r="V7718" s="37" t="s">
        <v>4395</v>
      </c>
      <c r="W7718" s="37" t="s">
        <v>4387</v>
      </c>
      <c r="X7718" t="e">
        <f>VLOOKUP(T7718,[3]رکوردها!$A:$B,2,0)</f>
        <v>#N/A</v>
      </c>
      <c r="Y7718" t="e">
        <f>VLOOKUP(T7718,[3]رکوردها!$A:$D,4,0)</f>
        <v>#N/A</v>
      </c>
      <c r="Z7718" t="e">
        <f>VLOOKUP(T7718,[3]رکوردها!$A:$C,3,0)</f>
        <v>#N/A</v>
      </c>
      <c r="AA7718" t="e">
        <f>VLOOKUP(T7718,[3]رکوردها!$A:$F,6,0)</f>
        <v>#N/A</v>
      </c>
      <c r="AB7718" t="e">
        <f>VLOOKUP(T7718,[3]رکوردها!$A:$E,5,0)</f>
        <v>#N/A</v>
      </c>
    </row>
    <row r="7719" spans="1:28" hidden="1" x14ac:dyDescent="0.2">
      <c r="A7719" s="36">
        <v>144039</v>
      </c>
      <c r="B7719" s="36">
        <v>1277</v>
      </c>
      <c r="C7719" s="36">
        <v>1312</v>
      </c>
      <c r="D7719" s="36" t="str">
        <f>VLOOKUP(C7719,Piv.Analysis!A:AA,27,0)</f>
        <v>کارمزد</v>
      </c>
      <c r="E7719" s="36"/>
      <c r="F7719" s="37" t="s">
        <v>1799</v>
      </c>
      <c r="G7719" s="37" t="s">
        <v>2426</v>
      </c>
      <c r="H7719" s="38">
        <v>3950</v>
      </c>
      <c r="I7719" s="38">
        <v>0</v>
      </c>
      <c r="J7719" s="38">
        <f t="shared" si="160"/>
        <v>3950</v>
      </c>
      <c r="K7719" s="38"/>
      <c r="L7719" s="49"/>
      <c r="M7719" s="37" t="s">
        <v>4388</v>
      </c>
      <c r="N7719" s="37" t="s">
        <v>4389</v>
      </c>
      <c r="O7719" s="37" t="s">
        <v>4396</v>
      </c>
      <c r="P7719" s="37" t="s">
        <v>4397</v>
      </c>
      <c r="Q7719" s="37" t="s">
        <v>4400</v>
      </c>
      <c r="R7719" s="37" t="s">
        <v>4401</v>
      </c>
      <c r="S7719" s="37" t="s">
        <v>4394</v>
      </c>
      <c r="T7719" s="37" t="s">
        <v>4386</v>
      </c>
      <c r="U7719" s="1" t="e">
        <f>VLOOKUP(T7719,[2]VAT!$A:$D,1,0)</f>
        <v>#N/A</v>
      </c>
      <c r="V7719" s="37" t="s">
        <v>4395</v>
      </c>
      <c r="W7719" s="37" t="s">
        <v>4387</v>
      </c>
      <c r="X7719" t="e">
        <f>VLOOKUP(T7719,[3]رکوردها!$A:$B,2,0)</f>
        <v>#N/A</v>
      </c>
      <c r="Y7719" t="e">
        <f>VLOOKUP(T7719,[3]رکوردها!$A:$D,4,0)</f>
        <v>#N/A</v>
      </c>
      <c r="Z7719" t="e">
        <f>VLOOKUP(T7719,[3]رکوردها!$A:$C,3,0)</f>
        <v>#N/A</v>
      </c>
      <c r="AA7719" t="e">
        <f>VLOOKUP(T7719,[3]رکوردها!$A:$F,6,0)</f>
        <v>#N/A</v>
      </c>
      <c r="AB7719" t="e">
        <f>VLOOKUP(T7719,[3]رکوردها!$A:$E,5,0)</f>
        <v>#N/A</v>
      </c>
    </row>
    <row r="7720" spans="1:28" hidden="1" x14ac:dyDescent="0.2">
      <c r="A7720" s="36">
        <v>144041</v>
      </c>
      <c r="B7720" s="36">
        <v>1277</v>
      </c>
      <c r="C7720" s="36">
        <v>1312</v>
      </c>
      <c r="D7720" s="36" t="str">
        <f>VLOOKUP(C7720,Piv.Analysis!A:AA,27,0)</f>
        <v>کارمزد</v>
      </c>
      <c r="E7720" s="36"/>
      <c r="F7720" s="37" t="s">
        <v>1799</v>
      </c>
      <c r="G7720" s="37" t="s">
        <v>2427</v>
      </c>
      <c r="H7720" s="38">
        <v>8130</v>
      </c>
      <c r="I7720" s="38">
        <v>0</v>
      </c>
      <c r="J7720" s="38">
        <f t="shared" si="160"/>
        <v>8130</v>
      </c>
      <c r="K7720" s="38"/>
      <c r="L7720" s="49"/>
      <c r="M7720" s="37" t="s">
        <v>4388</v>
      </c>
      <c r="N7720" s="37" t="s">
        <v>4389</v>
      </c>
      <c r="O7720" s="37" t="s">
        <v>4396</v>
      </c>
      <c r="P7720" s="37" t="s">
        <v>4397</v>
      </c>
      <c r="Q7720" s="37" t="s">
        <v>4400</v>
      </c>
      <c r="R7720" s="37" t="s">
        <v>4401</v>
      </c>
      <c r="S7720" s="37" t="s">
        <v>4394</v>
      </c>
      <c r="T7720" s="37" t="s">
        <v>4386</v>
      </c>
      <c r="U7720" s="1" t="e">
        <f>VLOOKUP(T7720,[2]VAT!$A:$D,1,0)</f>
        <v>#N/A</v>
      </c>
      <c r="V7720" s="37" t="s">
        <v>4395</v>
      </c>
      <c r="W7720" s="37" t="s">
        <v>4387</v>
      </c>
      <c r="X7720" t="e">
        <f>VLOOKUP(T7720,[3]رکوردها!$A:$B,2,0)</f>
        <v>#N/A</v>
      </c>
      <c r="Y7720" t="e">
        <f>VLOOKUP(T7720,[3]رکوردها!$A:$D,4,0)</f>
        <v>#N/A</v>
      </c>
      <c r="Z7720" t="e">
        <f>VLOOKUP(T7720,[3]رکوردها!$A:$C,3,0)</f>
        <v>#N/A</v>
      </c>
      <c r="AA7720" t="e">
        <f>VLOOKUP(T7720,[3]رکوردها!$A:$F,6,0)</f>
        <v>#N/A</v>
      </c>
      <c r="AB7720" t="e">
        <f>VLOOKUP(T7720,[3]رکوردها!$A:$E,5,0)</f>
        <v>#N/A</v>
      </c>
    </row>
    <row r="7721" spans="1:28" hidden="1" x14ac:dyDescent="0.2">
      <c r="A7721" s="36">
        <v>144043</v>
      </c>
      <c r="B7721" s="36">
        <v>1277</v>
      </c>
      <c r="C7721" s="36">
        <v>1312</v>
      </c>
      <c r="D7721" s="36" t="str">
        <f>VLOOKUP(C7721,Piv.Analysis!A:AA,27,0)</f>
        <v>کارمزد</v>
      </c>
      <c r="E7721" s="36"/>
      <c r="F7721" s="37" t="s">
        <v>1799</v>
      </c>
      <c r="G7721" s="37" t="s">
        <v>2428</v>
      </c>
      <c r="H7721" s="38">
        <v>250000</v>
      </c>
      <c r="I7721" s="38">
        <v>0</v>
      </c>
      <c r="J7721" s="38">
        <f t="shared" si="160"/>
        <v>250000</v>
      </c>
      <c r="K7721" s="38"/>
      <c r="L7721" s="49"/>
      <c r="M7721" s="37" t="s">
        <v>4388</v>
      </c>
      <c r="N7721" s="37" t="s">
        <v>4389</v>
      </c>
      <c r="O7721" s="37" t="s">
        <v>4396</v>
      </c>
      <c r="P7721" s="37" t="s">
        <v>4397</v>
      </c>
      <c r="Q7721" s="37" t="s">
        <v>4400</v>
      </c>
      <c r="R7721" s="37" t="s">
        <v>4401</v>
      </c>
      <c r="S7721" s="37" t="s">
        <v>4394</v>
      </c>
      <c r="T7721" s="37" t="s">
        <v>4386</v>
      </c>
      <c r="U7721" s="1" t="e">
        <f>VLOOKUP(T7721,[2]VAT!$A:$D,1,0)</f>
        <v>#N/A</v>
      </c>
      <c r="V7721" s="37" t="s">
        <v>4395</v>
      </c>
      <c r="W7721" s="37" t="s">
        <v>4387</v>
      </c>
      <c r="X7721" t="e">
        <f>VLOOKUP(T7721,[3]رکوردها!$A:$B,2,0)</f>
        <v>#N/A</v>
      </c>
      <c r="Y7721" t="e">
        <f>VLOOKUP(T7721,[3]رکوردها!$A:$D,4,0)</f>
        <v>#N/A</v>
      </c>
      <c r="Z7721" t="e">
        <f>VLOOKUP(T7721,[3]رکوردها!$A:$C,3,0)</f>
        <v>#N/A</v>
      </c>
      <c r="AA7721" t="e">
        <f>VLOOKUP(T7721,[3]رکوردها!$A:$F,6,0)</f>
        <v>#N/A</v>
      </c>
      <c r="AB7721" t="e">
        <f>VLOOKUP(T7721,[3]رکوردها!$A:$E,5,0)</f>
        <v>#N/A</v>
      </c>
    </row>
    <row r="7722" spans="1:28" hidden="1" x14ac:dyDescent="0.2">
      <c r="A7722" s="36">
        <v>144045</v>
      </c>
      <c r="B7722" s="36">
        <v>1277</v>
      </c>
      <c r="C7722" s="36">
        <v>1312</v>
      </c>
      <c r="D7722" s="36" t="str">
        <f>VLOOKUP(C7722,Piv.Analysis!A:AA,27,0)</f>
        <v>کارمزد</v>
      </c>
      <c r="E7722" s="36"/>
      <c r="F7722" s="37" t="s">
        <v>1799</v>
      </c>
      <c r="G7722" s="37" t="s">
        <v>2429</v>
      </c>
      <c r="H7722" s="38">
        <v>0</v>
      </c>
      <c r="I7722" s="38">
        <v>250000</v>
      </c>
      <c r="J7722" s="38">
        <f t="shared" si="160"/>
        <v>-250000</v>
      </c>
      <c r="K7722" s="38"/>
      <c r="L7722" s="49"/>
      <c r="M7722" s="37" t="s">
        <v>4388</v>
      </c>
      <c r="N7722" s="37" t="s">
        <v>4389</v>
      </c>
      <c r="O7722" s="37" t="s">
        <v>4396</v>
      </c>
      <c r="P7722" s="37" t="s">
        <v>4397</v>
      </c>
      <c r="Q7722" s="37" t="s">
        <v>4400</v>
      </c>
      <c r="R7722" s="37" t="s">
        <v>4401</v>
      </c>
      <c r="S7722" s="37" t="s">
        <v>4394</v>
      </c>
      <c r="T7722" s="37" t="s">
        <v>4386</v>
      </c>
      <c r="U7722" s="1" t="e">
        <f>VLOOKUP(T7722,[2]VAT!$A:$D,1,0)</f>
        <v>#N/A</v>
      </c>
      <c r="V7722" s="37" t="s">
        <v>4395</v>
      </c>
      <c r="W7722" s="37" t="s">
        <v>4387</v>
      </c>
      <c r="X7722" t="e">
        <f>VLOOKUP(T7722,[3]رکوردها!$A:$B,2,0)</f>
        <v>#N/A</v>
      </c>
      <c r="Y7722" t="e">
        <f>VLOOKUP(T7722,[3]رکوردها!$A:$D,4,0)</f>
        <v>#N/A</v>
      </c>
      <c r="Z7722" t="e">
        <f>VLOOKUP(T7722,[3]رکوردها!$A:$C,3,0)</f>
        <v>#N/A</v>
      </c>
      <c r="AA7722" t="e">
        <f>VLOOKUP(T7722,[3]رکوردها!$A:$F,6,0)</f>
        <v>#N/A</v>
      </c>
      <c r="AB7722" t="e">
        <f>VLOOKUP(T7722,[3]رکوردها!$A:$E,5,0)</f>
        <v>#N/A</v>
      </c>
    </row>
    <row r="7723" spans="1:28" hidden="1" x14ac:dyDescent="0.2">
      <c r="A7723" s="36">
        <v>144047</v>
      </c>
      <c r="B7723" s="36">
        <v>1279</v>
      </c>
      <c r="C7723" s="36">
        <v>1247</v>
      </c>
      <c r="D7723" s="36" t="s">
        <v>5179</v>
      </c>
      <c r="E7723" s="36"/>
      <c r="F7723" s="37" t="s">
        <v>2430</v>
      </c>
      <c r="G7723" s="37" t="s">
        <v>2431</v>
      </c>
      <c r="H7723" s="38">
        <v>250000</v>
      </c>
      <c r="I7723" s="38">
        <v>0</v>
      </c>
      <c r="J7723" s="38">
        <f t="shared" si="160"/>
        <v>250000</v>
      </c>
      <c r="K7723" s="38"/>
      <c r="L7723" s="49"/>
      <c r="M7723" s="37" t="s">
        <v>4388</v>
      </c>
      <c r="N7723" s="37" t="s">
        <v>4389</v>
      </c>
      <c r="O7723" s="37" t="s">
        <v>4396</v>
      </c>
      <c r="P7723" s="37" t="s">
        <v>4397</v>
      </c>
      <c r="Q7723" s="37" t="s">
        <v>4400</v>
      </c>
      <c r="R7723" s="37" t="s">
        <v>4401</v>
      </c>
      <c r="S7723" s="37" t="s">
        <v>4394</v>
      </c>
      <c r="T7723" s="37" t="s">
        <v>4386</v>
      </c>
      <c r="U7723" s="1" t="e">
        <f>VLOOKUP(T7723,[2]VAT!$A:$D,1,0)</f>
        <v>#N/A</v>
      </c>
      <c r="V7723" s="37" t="s">
        <v>4395</v>
      </c>
      <c r="W7723" s="37" t="s">
        <v>4387</v>
      </c>
      <c r="X7723" t="e">
        <f>VLOOKUP(T7723,[3]رکوردها!$A:$B,2,0)</f>
        <v>#N/A</v>
      </c>
      <c r="Y7723" t="e">
        <f>VLOOKUP(T7723,[3]رکوردها!$A:$D,4,0)</f>
        <v>#N/A</v>
      </c>
      <c r="Z7723" t="e">
        <f>VLOOKUP(T7723,[3]رکوردها!$A:$C,3,0)</f>
        <v>#N/A</v>
      </c>
      <c r="AA7723" t="e">
        <f>VLOOKUP(T7723,[3]رکوردها!$A:$F,6,0)</f>
        <v>#N/A</v>
      </c>
      <c r="AB7723" t="e">
        <f>VLOOKUP(T7723,[3]رکوردها!$A:$E,5,0)</f>
        <v>#N/A</v>
      </c>
    </row>
    <row r="7724" spans="1:28" hidden="1" x14ac:dyDescent="0.2">
      <c r="A7724" s="36">
        <v>144049</v>
      </c>
      <c r="B7724" s="36">
        <v>1279</v>
      </c>
      <c r="C7724" s="36">
        <v>1247</v>
      </c>
      <c r="D7724" s="36" t="s">
        <v>5179</v>
      </c>
      <c r="E7724" s="36"/>
      <c r="F7724" s="37" t="s">
        <v>2430</v>
      </c>
      <c r="G7724" s="37" t="s">
        <v>2432</v>
      </c>
      <c r="H7724" s="38">
        <v>25000</v>
      </c>
      <c r="I7724" s="38">
        <v>0</v>
      </c>
      <c r="J7724" s="38">
        <f t="shared" si="160"/>
        <v>25000</v>
      </c>
      <c r="K7724" s="38"/>
      <c r="L7724" s="49"/>
      <c r="M7724" s="37" t="s">
        <v>4388</v>
      </c>
      <c r="N7724" s="37" t="s">
        <v>4389</v>
      </c>
      <c r="O7724" s="37" t="s">
        <v>4396</v>
      </c>
      <c r="P7724" s="37" t="s">
        <v>4397</v>
      </c>
      <c r="Q7724" s="37" t="s">
        <v>4400</v>
      </c>
      <c r="R7724" s="37" t="s">
        <v>4401</v>
      </c>
      <c r="S7724" s="37" t="s">
        <v>4394</v>
      </c>
      <c r="T7724" s="37" t="s">
        <v>4386</v>
      </c>
      <c r="U7724" s="1" t="e">
        <f>VLOOKUP(T7724,[2]VAT!$A:$D,1,0)</f>
        <v>#N/A</v>
      </c>
      <c r="V7724" s="37" t="s">
        <v>4395</v>
      </c>
      <c r="W7724" s="37" t="s">
        <v>4387</v>
      </c>
      <c r="X7724" t="e">
        <f>VLOOKUP(T7724,[3]رکوردها!$A:$B,2,0)</f>
        <v>#N/A</v>
      </c>
      <c r="Y7724" t="e">
        <f>VLOOKUP(T7724,[3]رکوردها!$A:$D,4,0)</f>
        <v>#N/A</v>
      </c>
      <c r="Z7724" t="e">
        <f>VLOOKUP(T7724,[3]رکوردها!$A:$C,3,0)</f>
        <v>#N/A</v>
      </c>
      <c r="AA7724" t="e">
        <f>VLOOKUP(T7724,[3]رکوردها!$A:$F,6,0)</f>
        <v>#N/A</v>
      </c>
      <c r="AB7724" t="e">
        <f>VLOOKUP(T7724,[3]رکوردها!$A:$E,5,0)</f>
        <v>#N/A</v>
      </c>
    </row>
    <row r="7725" spans="1:28" hidden="1" x14ac:dyDescent="0.2">
      <c r="A7725" s="36">
        <v>146965</v>
      </c>
      <c r="B7725" s="36">
        <v>1303</v>
      </c>
      <c r="C7725" s="36">
        <v>1440</v>
      </c>
      <c r="D7725" s="36" t="str">
        <f>VLOOKUP(C7725,Piv.Analysis!A:AA,27,0)</f>
        <v>کارمزد</v>
      </c>
      <c r="E7725" s="36"/>
      <c r="F7725" s="37" t="s">
        <v>209</v>
      </c>
      <c r="G7725" s="37" t="s">
        <v>2433</v>
      </c>
      <c r="H7725" s="38">
        <v>250000</v>
      </c>
      <c r="I7725" s="38">
        <v>0</v>
      </c>
      <c r="J7725" s="38">
        <f t="shared" si="160"/>
        <v>250000</v>
      </c>
      <c r="K7725" s="38"/>
      <c r="L7725" s="49"/>
      <c r="M7725" s="37" t="s">
        <v>4388</v>
      </c>
      <c r="N7725" s="37" t="s">
        <v>4389</v>
      </c>
      <c r="O7725" s="37" t="s">
        <v>4396</v>
      </c>
      <c r="P7725" s="37" t="s">
        <v>4397</v>
      </c>
      <c r="Q7725" s="37" t="s">
        <v>4400</v>
      </c>
      <c r="R7725" s="37" t="s">
        <v>4401</v>
      </c>
      <c r="S7725" s="37" t="s">
        <v>4394</v>
      </c>
      <c r="T7725" s="37" t="s">
        <v>4386</v>
      </c>
      <c r="U7725" s="1" t="e">
        <f>VLOOKUP(T7725,[2]VAT!$A:$D,1,0)</f>
        <v>#N/A</v>
      </c>
      <c r="V7725" s="37" t="s">
        <v>4395</v>
      </c>
      <c r="W7725" s="37" t="s">
        <v>4387</v>
      </c>
      <c r="X7725" t="e">
        <f>VLOOKUP(T7725,[3]رکوردها!$A:$B,2,0)</f>
        <v>#N/A</v>
      </c>
      <c r="Y7725" t="e">
        <f>VLOOKUP(T7725,[3]رکوردها!$A:$D,4,0)</f>
        <v>#N/A</v>
      </c>
      <c r="Z7725" t="e">
        <f>VLOOKUP(T7725,[3]رکوردها!$A:$C,3,0)</f>
        <v>#N/A</v>
      </c>
      <c r="AA7725" t="e">
        <f>VLOOKUP(T7725,[3]رکوردها!$A:$F,6,0)</f>
        <v>#N/A</v>
      </c>
      <c r="AB7725" t="e">
        <f>VLOOKUP(T7725,[3]رکوردها!$A:$E,5,0)</f>
        <v>#N/A</v>
      </c>
    </row>
    <row r="7726" spans="1:28" hidden="1" x14ac:dyDescent="0.2">
      <c r="A7726" s="36">
        <v>146967</v>
      </c>
      <c r="B7726" s="36">
        <v>1303</v>
      </c>
      <c r="C7726" s="36">
        <v>1440</v>
      </c>
      <c r="D7726" s="36" t="str">
        <f>VLOOKUP(C7726,Piv.Analysis!A:AA,27,0)</f>
        <v>کارمزد</v>
      </c>
      <c r="E7726" s="36"/>
      <c r="F7726" s="37" t="s">
        <v>209</v>
      </c>
      <c r="G7726" s="37" t="s">
        <v>2434</v>
      </c>
      <c r="H7726" s="38">
        <v>15990</v>
      </c>
      <c r="I7726" s="38">
        <v>0</v>
      </c>
      <c r="J7726" s="38">
        <f t="shared" si="160"/>
        <v>15990</v>
      </c>
      <c r="K7726" s="38"/>
      <c r="L7726" s="49"/>
      <c r="M7726" s="37" t="s">
        <v>4388</v>
      </c>
      <c r="N7726" s="37" t="s">
        <v>4389</v>
      </c>
      <c r="O7726" s="37" t="s">
        <v>4396</v>
      </c>
      <c r="P7726" s="37" t="s">
        <v>4397</v>
      </c>
      <c r="Q7726" s="37" t="s">
        <v>4400</v>
      </c>
      <c r="R7726" s="37" t="s">
        <v>4401</v>
      </c>
      <c r="S7726" s="37" t="s">
        <v>4394</v>
      </c>
      <c r="T7726" s="37" t="s">
        <v>4386</v>
      </c>
      <c r="U7726" s="1" t="e">
        <f>VLOOKUP(T7726,[2]VAT!$A:$D,1,0)</f>
        <v>#N/A</v>
      </c>
      <c r="V7726" s="37" t="s">
        <v>4395</v>
      </c>
      <c r="W7726" s="37" t="s">
        <v>4387</v>
      </c>
      <c r="X7726" t="e">
        <f>VLOOKUP(T7726,[3]رکوردها!$A:$B,2,0)</f>
        <v>#N/A</v>
      </c>
      <c r="Y7726" t="e">
        <f>VLOOKUP(T7726,[3]رکوردها!$A:$D,4,0)</f>
        <v>#N/A</v>
      </c>
      <c r="Z7726" t="e">
        <f>VLOOKUP(T7726,[3]رکوردها!$A:$C,3,0)</f>
        <v>#N/A</v>
      </c>
      <c r="AA7726" t="e">
        <f>VLOOKUP(T7726,[3]رکوردها!$A:$F,6,0)</f>
        <v>#N/A</v>
      </c>
      <c r="AB7726" t="e">
        <f>VLOOKUP(T7726,[3]رکوردها!$A:$E,5,0)</f>
        <v>#N/A</v>
      </c>
    </row>
    <row r="7727" spans="1:28" hidden="1" x14ac:dyDescent="0.2">
      <c r="A7727" s="36">
        <v>146969</v>
      </c>
      <c r="B7727" s="36">
        <v>1303</v>
      </c>
      <c r="C7727" s="36">
        <v>1440</v>
      </c>
      <c r="D7727" s="36" t="str">
        <f>VLOOKUP(C7727,Piv.Analysis!A:AA,27,0)</f>
        <v>کارمزد</v>
      </c>
      <c r="E7727" s="36"/>
      <c r="F7727" s="37" t="s">
        <v>209</v>
      </c>
      <c r="G7727" s="37" t="s">
        <v>2435</v>
      </c>
      <c r="H7727" s="38">
        <v>250000</v>
      </c>
      <c r="I7727" s="38">
        <v>0</v>
      </c>
      <c r="J7727" s="38">
        <f t="shared" si="160"/>
        <v>250000</v>
      </c>
      <c r="K7727" s="38"/>
      <c r="L7727" s="49"/>
      <c r="M7727" s="37" t="s">
        <v>4388</v>
      </c>
      <c r="N7727" s="37" t="s">
        <v>4389</v>
      </c>
      <c r="O7727" s="37" t="s">
        <v>4396</v>
      </c>
      <c r="P7727" s="37" t="s">
        <v>4397</v>
      </c>
      <c r="Q7727" s="37" t="s">
        <v>4400</v>
      </c>
      <c r="R7727" s="37" t="s">
        <v>4401</v>
      </c>
      <c r="S7727" s="37" t="s">
        <v>4394</v>
      </c>
      <c r="T7727" s="37" t="s">
        <v>4386</v>
      </c>
      <c r="U7727" s="1" t="e">
        <f>VLOOKUP(T7727,[2]VAT!$A:$D,1,0)</f>
        <v>#N/A</v>
      </c>
      <c r="V7727" s="37" t="s">
        <v>4395</v>
      </c>
      <c r="W7727" s="37" t="s">
        <v>4387</v>
      </c>
      <c r="X7727" t="e">
        <f>VLOOKUP(T7727,[3]رکوردها!$A:$B,2,0)</f>
        <v>#N/A</v>
      </c>
      <c r="Y7727" t="e">
        <f>VLOOKUP(T7727,[3]رکوردها!$A:$D,4,0)</f>
        <v>#N/A</v>
      </c>
      <c r="Z7727" t="e">
        <f>VLOOKUP(T7727,[3]رکوردها!$A:$C,3,0)</f>
        <v>#N/A</v>
      </c>
      <c r="AA7727" t="e">
        <f>VLOOKUP(T7727,[3]رکوردها!$A:$F,6,0)</f>
        <v>#N/A</v>
      </c>
      <c r="AB7727" t="e">
        <f>VLOOKUP(T7727,[3]رکوردها!$A:$E,5,0)</f>
        <v>#N/A</v>
      </c>
    </row>
    <row r="7728" spans="1:28" hidden="1" x14ac:dyDescent="0.2">
      <c r="A7728" s="36">
        <v>146971</v>
      </c>
      <c r="B7728" s="36">
        <v>1313</v>
      </c>
      <c r="C7728" s="36">
        <v>1441</v>
      </c>
      <c r="D7728" s="36" t="str">
        <f>VLOOKUP(C7728,Piv.Analysis!A:AA,27,0)</f>
        <v>کارمزد</v>
      </c>
      <c r="E7728" s="36"/>
      <c r="F7728" s="37" t="s">
        <v>1951</v>
      </c>
      <c r="G7728" s="37" t="s">
        <v>2437</v>
      </c>
      <c r="H7728" s="38">
        <v>100000</v>
      </c>
      <c r="I7728" s="38">
        <v>0</v>
      </c>
      <c r="J7728" s="38">
        <f t="shared" si="160"/>
        <v>100000</v>
      </c>
      <c r="K7728" s="38"/>
      <c r="L7728" s="49"/>
      <c r="M7728" s="37" t="s">
        <v>4388</v>
      </c>
      <c r="N7728" s="37" t="s">
        <v>4389</v>
      </c>
      <c r="O7728" s="37" t="s">
        <v>4396</v>
      </c>
      <c r="P7728" s="37" t="s">
        <v>4397</v>
      </c>
      <c r="Q7728" s="37" t="s">
        <v>4400</v>
      </c>
      <c r="R7728" s="37" t="s">
        <v>4401</v>
      </c>
      <c r="S7728" s="37" t="s">
        <v>4394</v>
      </c>
      <c r="T7728" s="37" t="s">
        <v>4386</v>
      </c>
      <c r="U7728" s="1" t="e">
        <f>VLOOKUP(T7728,[2]VAT!$A:$D,1,0)</f>
        <v>#N/A</v>
      </c>
      <c r="V7728" s="37" t="s">
        <v>4395</v>
      </c>
      <c r="W7728" s="37" t="s">
        <v>4387</v>
      </c>
      <c r="X7728" t="e">
        <f>VLOOKUP(T7728,[3]رکوردها!$A:$B,2,0)</f>
        <v>#N/A</v>
      </c>
      <c r="Y7728" t="e">
        <f>VLOOKUP(T7728,[3]رکوردها!$A:$D,4,0)</f>
        <v>#N/A</v>
      </c>
      <c r="Z7728" t="e">
        <f>VLOOKUP(T7728,[3]رکوردها!$A:$C,3,0)</f>
        <v>#N/A</v>
      </c>
      <c r="AA7728" t="e">
        <f>VLOOKUP(T7728,[3]رکوردها!$A:$F,6,0)</f>
        <v>#N/A</v>
      </c>
      <c r="AB7728" t="e">
        <f>VLOOKUP(T7728,[3]رکوردها!$A:$E,5,0)</f>
        <v>#N/A</v>
      </c>
    </row>
    <row r="7729" spans="1:28" hidden="1" x14ac:dyDescent="0.2">
      <c r="A7729" s="36">
        <v>146973</v>
      </c>
      <c r="B7729" s="36">
        <v>1313</v>
      </c>
      <c r="C7729" s="36">
        <v>1441</v>
      </c>
      <c r="D7729" s="36" t="str">
        <f>VLOOKUP(C7729,Piv.Analysis!A:AA,27,0)</f>
        <v>کارمزد</v>
      </c>
      <c r="E7729" s="36"/>
      <c r="F7729" s="37" t="s">
        <v>1951</v>
      </c>
      <c r="G7729" s="37" t="s">
        <v>2438</v>
      </c>
      <c r="H7729" s="38">
        <v>24280</v>
      </c>
      <c r="I7729" s="38">
        <v>0</v>
      </c>
      <c r="J7729" s="38">
        <f t="shared" si="160"/>
        <v>24280</v>
      </c>
      <c r="K7729" s="38"/>
      <c r="L7729" s="49"/>
      <c r="M7729" s="37" t="s">
        <v>4388</v>
      </c>
      <c r="N7729" s="37" t="s">
        <v>4389</v>
      </c>
      <c r="O7729" s="37" t="s">
        <v>4396</v>
      </c>
      <c r="P7729" s="37" t="s">
        <v>4397</v>
      </c>
      <c r="Q7729" s="37" t="s">
        <v>4400</v>
      </c>
      <c r="R7729" s="37" t="s">
        <v>4401</v>
      </c>
      <c r="S7729" s="37" t="s">
        <v>4394</v>
      </c>
      <c r="T7729" s="37" t="s">
        <v>4386</v>
      </c>
      <c r="U7729" s="1" t="e">
        <f>VLOOKUP(T7729,[2]VAT!$A:$D,1,0)</f>
        <v>#N/A</v>
      </c>
      <c r="V7729" s="37" t="s">
        <v>4395</v>
      </c>
      <c r="W7729" s="37" t="s">
        <v>4387</v>
      </c>
      <c r="X7729" t="e">
        <f>VLOOKUP(T7729,[3]رکوردها!$A:$B,2,0)</f>
        <v>#N/A</v>
      </c>
      <c r="Y7729" t="e">
        <f>VLOOKUP(T7729,[3]رکوردها!$A:$D,4,0)</f>
        <v>#N/A</v>
      </c>
      <c r="Z7729" t="e">
        <f>VLOOKUP(T7729,[3]رکوردها!$A:$C,3,0)</f>
        <v>#N/A</v>
      </c>
      <c r="AA7729" t="e">
        <f>VLOOKUP(T7729,[3]رکوردها!$A:$F,6,0)</f>
        <v>#N/A</v>
      </c>
      <c r="AB7729" t="e">
        <f>VLOOKUP(T7729,[3]رکوردها!$A:$E,5,0)</f>
        <v>#N/A</v>
      </c>
    </row>
    <row r="7730" spans="1:28" hidden="1" x14ac:dyDescent="0.2">
      <c r="A7730" s="36">
        <v>143235</v>
      </c>
      <c r="B7730" s="36">
        <v>1315</v>
      </c>
      <c r="C7730" s="36">
        <v>1331</v>
      </c>
      <c r="D7730" s="36" t="str">
        <f>VLOOKUP(C7730,Piv.Analysis!A:AA,27,0)</f>
        <v>کارمزد</v>
      </c>
      <c r="E7730" s="36"/>
      <c r="F7730" s="37" t="s">
        <v>171</v>
      </c>
      <c r="G7730" s="37" t="s">
        <v>1845</v>
      </c>
      <c r="H7730" s="38">
        <v>50000</v>
      </c>
      <c r="I7730" s="38">
        <v>0</v>
      </c>
      <c r="J7730" s="38">
        <f t="shared" si="160"/>
        <v>50000</v>
      </c>
      <c r="K7730" s="38"/>
      <c r="L7730" s="49"/>
      <c r="M7730" s="37" t="s">
        <v>4388</v>
      </c>
      <c r="N7730" s="37" t="s">
        <v>4389</v>
      </c>
      <c r="O7730" s="37" t="s">
        <v>4396</v>
      </c>
      <c r="P7730" s="37" t="s">
        <v>4397</v>
      </c>
      <c r="Q7730" s="37" t="s">
        <v>4400</v>
      </c>
      <c r="R7730" s="37" t="s">
        <v>4401</v>
      </c>
      <c r="S7730" s="37" t="s">
        <v>4394</v>
      </c>
      <c r="T7730" s="37" t="s">
        <v>4386</v>
      </c>
      <c r="U7730" s="1" t="e">
        <f>VLOOKUP(T7730,[2]VAT!$A:$D,1,0)</f>
        <v>#N/A</v>
      </c>
      <c r="V7730" s="37" t="s">
        <v>4395</v>
      </c>
      <c r="W7730" s="37" t="s">
        <v>4387</v>
      </c>
      <c r="X7730" t="e">
        <f>VLOOKUP(T7730,[3]رکوردها!$A:$B,2,0)</f>
        <v>#N/A</v>
      </c>
      <c r="Y7730" t="e">
        <f>VLOOKUP(T7730,[3]رکوردها!$A:$D,4,0)</f>
        <v>#N/A</v>
      </c>
      <c r="Z7730" t="e">
        <f>VLOOKUP(T7730,[3]رکوردها!$A:$C,3,0)</f>
        <v>#N/A</v>
      </c>
      <c r="AA7730" t="e">
        <f>VLOOKUP(T7730,[3]رکوردها!$A:$F,6,0)</f>
        <v>#N/A</v>
      </c>
      <c r="AB7730" t="e">
        <f>VLOOKUP(T7730,[3]رکوردها!$A:$E,5,0)</f>
        <v>#N/A</v>
      </c>
    </row>
    <row r="7731" spans="1:28" hidden="1" x14ac:dyDescent="0.2">
      <c r="A7731" s="36">
        <v>147734</v>
      </c>
      <c r="B7731" s="36">
        <v>1322</v>
      </c>
      <c r="C7731" s="36">
        <v>1498</v>
      </c>
      <c r="D7731" s="36" t="s">
        <v>5179</v>
      </c>
      <c r="E7731" s="36"/>
      <c r="F7731" s="37" t="s">
        <v>171</v>
      </c>
      <c r="G7731" s="37" t="s">
        <v>1808</v>
      </c>
      <c r="H7731" s="38">
        <v>50000</v>
      </c>
      <c r="I7731" s="38">
        <v>0</v>
      </c>
      <c r="J7731" s="38">
        <f t="shared" si="160"/>
        <v>50000</v>
      </c>
      <c r="K7731" s="38"/>
      <c r="L7731" s="49"/>
      <c r="M7731" s="37" t="s">
        <v>4388</v>
      </c>
      <c r="N7731" s="37" t="s">
        <v>4389</v>
      </c>
      <c r="O7731" s="37" t="s">
        <v>4396</v>
      </c>
      <c r="P7731" s="37" t="s">
        <v>4397</v>
      </c>
      <c r="Q7731" s="37" t="s">
        <v>4400</v>
      </c>
      <c r="R7731" s="37" t="s">
        <v>4401</v>
      </c>
      <c r="S7731" s="37" t="s">
        <v>4394</v>
      </c>
      <c r="T7731" s="37" t="s">
        <v>4386</v>
      </c>
      <c r="U7731" s="1" t="e">
        <f>VLOOKUP(T7731,[2]VAT!$A:$D,1,0)</f>
        <v>#N/A</v>
      </c>
      <c r="V7731" s="37" t="s">
        <v>4395</v>
      </c>
      <c r="W7731" s="37" t="s">
        <v>4387</v>
      </c>
      <c r="X7731" t="e">
        <f>VLOOKUP(T7731,[3]رکوردها!$A:$B,2,0)</f>
        <v>#N/A</v>
      </c>
      <c r="Y7731" t="e">
        <f>VLOOKUP(T7731,[3]رکوردها!$A:$D,4,0)</f>
        <v>#N/A</v>
      </c>
      <c r="Z7731" t="e">
        <f>VLOOKUP(T7731,[3]رکوردها!$A:$C,3,0)</f>
        <v>#N/A</v>
      </c>
      <c r="AA7731" t="e">
        <f>VLOOKUP(T7731,[3]رکوردها!$A:$F,6,0)</f>
        <v>#N/A</v>
      </c>
      <c r="AB7731" t="e">
        <f>VLOOKUP(T7731,[3]رکوردها!$A:$E,5,0)</f>
        <v>#N/A</v>
      </c>
    </row>
    <row r="7732" spans="1:28" hidden="1" x14ac:dyDescent="0.2">
      <c r="A7732" s="36">
        <v>147735</v>
      </c>
      <c r="B7732" s="36">
        <v>1322</v>
      </c>
      <c r="C7732" s="36">
        <v>1498</v>
      </c>
      <c r="D7732" s="36" t="s">
        <v>5179</v>
      </c>
      <c r="E7732" s="36"/>
      <c r="F7732" s="37" t="s">
        <v>171</v>
      </c>
      <c r="G7732" s="37" t="s">
        <v>2441</v>
      </c>
      <c r="H7732" s="38">
        <v>2870</v>
      </c>
      <c r="I7732" s="38">
        <v>0</v>
      </c>
      <c r="J7732" s="38">
        <f t="shared" si="160"/>
        <v>2870</v>
      </c>
      <c r="K7732" s="38"/>
      <c r="L7732" s="49"/>
      <c r="M7732" s="37" t="s">
        <v>4388</v>
      </c>
      <c r="N7732" s="37" t="s">
        <v>4389</v>
      </c>
      <c r="O7732" s="37" t="s">
        <v>4396</v>
      </c>
      <c r="P7732" s="37" t="s">
        <v>4397</v>
      </c>
      <c r="Q7732" s="37" t="s">
        <v>4400</v>
      </c>
      <c r="R7732" s="37" t="s">
        <v>4401</v>
      </c>
      <c r="S7732" s="37" t="s">
        <v>4394</v>
      </c>
      <c r="T7732" s="37" t="s">
        <v>4386</v>
      </c>
      <c r="U7732" s="1" t="e">
        <f>VLOOKUP(T7732,[2]VAT!$A:$D,1,0)</f>
        <v>#N/A</v>
      </c>
      <c r="V7732" s="37" t="s">
        <v>4395</v>
      </c>
      <c r="W7732" s="37" t="s">
        <v>4387</v>
      </c>
      <c r="X7732" t="e">
        <f>VLOOKUP(T7732,[3]رکوردها!$A:$B,2,0)</f>
        <v>#N/A</v>
      </c>
      <c r="Y7732" t="e">
        <f>VLOOKUP(T7732,[3]رکوردها!$A:$D,4,0)</f>
        <v>#N/A</v>
      </c>
      <c r="Z7732" t="e">
        <f>VLOOKUP(T7732,[3]رکوردها!$A:$C,3,0)</f>
        <v>#N/A</v>
      </c>
      <c r="AA7732" t="e">
        <f>VLOOKUP(T7732,[3]رکوردها!$A:$F,6,0)</f>
        <v>#N/A</v>
      </c>
      <c r="AB7732" t="e">
        <f>VLOOKUP(T7732,[3]رکوردها!$A:$E,5,0)</f>
        <v>#N/A</v>
      </c>
    </row>
    <row r="7733" spans="1:28" hidden="1" x14ac:dyDescent="0.2">
      <c r="A7733" s="36">
        <v>147741</v>
      </c>
      <c r="B7733" s="36">
        <v>1322</v>
      </c>
      <c r="C7733" s="36">
        <v>1498</v>
      </c>
      <c r="D7733" s="36" t="s">
        <v>5179</v>
      </c>
      <c r="E7733" s="36"/>
      <c r="F7733" s="37" t="s">
        <v>171</v>
      </c>
      <c r="G7733" s="37" t="s">
        <v>1809</v>
      </c>
      <c r="H7733" s="38">
        <v>20000</v>
      </c>
      <c r="I7733" s="38">
        <v>0</v>
      </c>
      <c r="J7733" s="38">
        <f t="shared" si="160"/>
        <v>20000</v>
      </c>
      <c r="K7733" s="38"/>
      <c r="L7733" s="49"/>
      <c r="M7733" s="37" t="s">
        <v>4388</v>
      </c>
      <c r="N7733" s="37" t="s">
        <v>4389</v>
      </c>
      <c r="O7733" s="37" t="s">
        <v>4396</v>
      </c>
      <c r="P7733" s="37" t="s">
        <v>4397</v>
      </c>
      <c r="Q7733" s="37" t="s">
        <v>4400</v>
      </c>
      <c r="R7733" s="37" t="s">
        <v>4401</v>
      </c>
      <c r="S7733" s="37" t="s">
        <v>4394</v>
      </c>
      <c r="T7733" s="37" t="s">
        <v>4386</v>
      </c>
      <c r="U7733" s="1" t="e">
        <f>VLOOKUP(T7733,[2]VAT!$A:$D,1,0)</f>
        <v>#N/A</v>
      </c>
      <c r="V7733" s="37" t="s">
        <v>4395</v>
      </c>
      <c r="W7733" s="37" t="s">
        <v>4387</v>
      </c>
      <c r="X7733" t="e">
        <f>VLOOKUP(T7733,[3]رکوردها!$A:$B,2,0)</f>
        <v>#N/A</v>
      </c>
      <c r="Y7733" t="e">
        <f>VLOOKUP(T7733,[3]رکوردها!$A:$D,4,0)</f>
        <v>#N/A</v>
      </c>
      <c r="Z7733" t="e">
        <f>VLOOKUP(T7733,[3]رکوردها!$A:$C,3,0)</f>
        <v>#N/A</v>
      </c>
      <c r="AA7733" t="e">
        <f>VLOOKUP(T7733,[3]رکوردها!$A:$F,6,0)</f>
        <v>#N/A</v>
      </c>
      <c r="AB7733" t="e">
        <f>VLOOKUP(T7733,[3]رکوردها!$A:$E,5,0)</f>
        <v>#N/A</v>
      </c>
    </row>
    <row r="7734" spans="1:28" hidden="1" x14ac:dyDescent="0.2">
      <c r="A7734" s="36">
        <v>147742</v>
      </c>
      <c r="B7734" s="36">
        <v>1322</v>
      </c>
      <c r="C7734" s="36">
        <v>1498</v>
      </c>
      <c r="D7734" s="36" t="s">
        <v>5179</v>
      </c>
      <c r="E7734" s="36"/>
      <c r="F7734" s="37" t="s">
        <v>171</v>
      </c>
      <c r="G7734" s="37" t="s">
        <v>2442</v>
      </c>
      <c r="H7734" s="38">
        <v>16650</v>
      </c>
      <c r="I7734" s="38">
        <v>0</v>
      </c>
      <c r="J7734" s="38">
        <f t="shared" si="160"/>
        <v>16650</v>
      </c>
      <c r="K7734" s="38"/>
      <c r="L7734" s="49"/>
      <c r="M7734" s="37" t="s">
        <v>4388</v>
      </c>
      <c r="N7734" s="37" t="s">
        <v>4389</v>
      </c>
      <c r="O7734" s="37" t="s">
        <v>4396</v>
      </c>
      <c r="P7734" s="37" t="s">
        <v>4397</v>
      </c>
      <c r="Q7734" s="37" t="s">
        <v>4400</v>
      </c>
      <c r="R7734" s="37" t="s">
        <v>4401</v>
      </c>
      <c r="S7734" s="37" t="s">
        <v>4394</v>
      </c>
      <c r="T7734" s="37" t="s">
        <v>4386</v>
      </c>
      <c r="U7734" s="1" t="e">
        <f>VLOOKUP(T7734,[2]VAT!$A:$D,1,0)</f>
        <v>#N/A</v>
      </c>
      <c r="V7734" s="37" t="s">
        <v>4395</v>
      </c>
      <c r="W7734" s="37" t="s">
        <v>4387</v>
      </c>
      <c r="X7734" t="e">
        <f>VLOOKUP(T7734,[3]رکوردها!$A:$B,2,0)</f>
        <v>#N/A</v>
      </c>
      <c r="Y7734" t="e">
        <f>VLOOKUP(T7734,[3]رکوردها!$A:$D,4,0)</f>
        <v>#N/A</v>
      </c>
      <c r="Z7734" t="e">
        <f>VLOOKUP(T7734,[3]رکوردها!$A:$C,3,0)</f>
        <v>#N/A</v>
      </c>
      <c r="AA7734" t="e">
        <f>VLOOKUP(T7734,[3]رکوردها!$A:$F,6,0)</f>
        <v>#N/A</v>
      </c>
      <c r="AB7734" t="e">
        <f>VLOOKUP(T7734,[3]رکوردها!$A:$E,5,0)</f>
        <v>#N/A</v>
      </c>
    </row>
    <row r="7735" spans="1:28" hidden="1" x14ac:dyDescent="0.2">
      <c r="A7735" s="36">
        <v>147012</v>
      </c>
      <c r="B7735" s="36">
        <v>1358</v>
      </c>
      <c r="C7735" s="36">
        <v>1444</v>
      </c>
      <c r="D7735" s="36" t="s">
        <v>5179</v>
      </c>
      <c r="E7735" s="36"/>
      <c r="F7735" s="37" t="s">
        <v>489</v>
      </c>
      <c r="G7735" s="37" t="s">
        <v>2444</v>
      </c>
      <c r="H7735" s="38">
        <v>15000</v>
      </c>
      <c r="I7735" s="38">
        <v>0</v>
      </c>
      <c r="J7735" s="38">
        <f t="shared" si="160"/>
        <v>15000</v>
      </c>
      <c r="K7735" s="38"/>
      <c r="L7735" s="49"/>
      <c r="M7735" s="37" t="s">
        <v>4388</v>
      </c>
      <c r="N7735" s="37" t="s">
        <v>4389</v>
      </c>
      <c r="O7735" s="37" t="s">
        <v>4396</v>
      </c>
      <c r="P7735" s="37" t="s">
        <v>4397</v>
      </c>
      <c r="Q7735" s="37" t="s">
        <v>4400</v>
      </c>
      <c r="R7735" s="37" t="s">
        <v>4401</v>
      </c>
      <c r="S7735" s="37" t="s">
        <v>4394</v>
      </c>
      <c r="T7735" s="37" t="s">
        <v>4386</v>
      </c>
      <c r="U7735" s="1" t="e">
        <f>VLOOKUP(T7735,[2]VAT!$A:$D,1,0)</f>
        <v>#N/A</v>
      </c>
      <c r="V7735" s="37" t="s">
        <v>4395</v>
      </c>
      <c r="W7735" s="37" t="s">
        <v>4387</v>
      </c>
      <c r="X7735" t="e">
        <f>VLOOKUP(T7735,[3]رکوردها!$A:$B,2,0)</f>
        <v>#N/A</v>
      </c>
      <c r="Y7735" t="e">
        <f>VLOOKUP(T7735,[3]رکوردها!$A:$D,4,0)</f>
        <v>#N/A</v>
      </c>
      <c r="Z7735" t="e">
        <f>VLOOKUP(T7735,[3]رکوردها!$A:$C,3,0)</f>
        <v>#N/A</v>
      </c>
      <c r="AA7735" t="e">
        <f>VLOOKUP(T7735,[3]رکوردها!$A:$F,6,0)</f>
        <v>#N/A</v>
      </c>
      <c r="AB7735" t="e">
        <f>VLOOKUP(T7735,[3]رکوردها!$A:$E,5,0)</f>
        <v>#N/A</v>
      </c>
    </row>
    <row r="7736" spans="1:28" hidden="1" x14ac:dyDescent="0.2">
      <c r="A7736" s="36">
        <v>147016</v>
      </c>
      <c r="B7736" s="36">
        <v>1358</v>
      </c>
      <c r="C7736" s="36">
        <v>1444</v>
      </c>
      <c r="D7736" s="36" t="s">
        <v>5179</v>
      </c>
      <c r="E7736" s="36"/>
      <c r="F7736" s="37" t="s">
        <v>489</v>
      </c>
      <c r="G7736" s="37" t="s">
        <v>2445</v>
      </c>
      <c r="H7736" s="38">
        <v>15000</v>
      </c>
      <c r="I7736" s="38">
        <v>0</v>
      </c>
      <c r="J7736" s="38">
        <f t="shared" si="160"/>
        <v>15000</v>
      </c>
      <c r="K7736" s="38"/>
      <c r="L7736" s="49"/>
      <c r="M7736" s="37" t="s">
        <v>4388</v>
      </c>
      <c r="N7736" s="37" t="s">
        <v>4389</v>
      </c>
      <c r="O7736" s="37" t="s">
        <v>4396</v>
      </c>
      <c r="P7736" s="37" t="s">
        <v>4397</v>
      </c>
      <c r="Q7736" s="37" t="s">
        <v>4400</v>
      </c>
      <c r="R7736" s="37" t="s">
        <v>4401</v>
      </c>
      <c r="S7736" s="37" t="s">
        <v>4394</v>
      </c>
      <c r="T7736" s="37" t="s">
        <v>4386</v>
      </c>
      <c r="U7736" s="1" t="e">
        <f>VLOOKUP(T7736,[2]VAT!$A:$D,1,0)</f>
        <v>#N/A</v>
      </c>
      <c r="V7736" s="37" t="s">
        <v>4395</v>
      </c>
      <c r="W7736" s="37" t="s">
        <v>4387</v>
      </c>
      <c r="X7736" t="e">
        <f>VLOOKUP(T7736,[3]رکوردها!$A:$B,2,0)</f>
        <v>#N/A</v>
      </c>
      <c r="Y7736" t="e">
        <f>VLOOKUP(T7736,[3]رکوردها!$A:$D,4,0)</f>
        <v>#N/A</v>
      </c>
      <c r="Z7736" t="e">
        <f>VLOOKUP(T7736,[3]رکوردها!$A:$C,3,0)</f>
        <v>#N/A</v>
      </c>
      <c r="AA7736" t="e">
        <f>VLOOKUP(T7736,[3]رکوردها!$A:$F,6,0)</f>
        <v>#N/A</v>
      </c>
      <c r="AB7736" t="e">
        <f>VLOOKUP(T7736,[3]رکوردها!$A:$E,5,0)</f>
        <v>#N/A</v>
      </c>
    </row>
    <row r="7737" spans="1:28" hidden="1" x14ac:dyDescent="0.2">
      <c r="A7737" s="36">
        <v>147019</v>
      </c>
      <c r="B7737" s="36">
        <v>1358</v>
      </c>
      <c r="C7737" s="36">
        <v>1444</v>
      </c>
      <c r="D7737" s="36" t="s">
        <v>5179</v>
      </c>
      <c r="E7737" s="36"/>
      <c r="F7737" s="37" t="s">
        <v>489</v>
      </c>
      <c r="G7737" s="37" t="s">
        <v>2446</v>
      </c>
      <c r="H7737" s="38">
        <v>250000</v>
      </c>
      <c r="I7737" s="38">
        <v>0</v>
      </c>
      <c r="J7737" s="38">
        <f t="shared" si="160"/>
        <v>250000</v>
      </c>
      <c r="K7737" s="38"/>
      <c r="L7737" s="49"/>
      <c r="M7737" s="37" t="s">
        <v>4388</v>
      </c>
      <c r="N7737" s="37" t="s">
        <v>4389</v>
      </c>
      <c r="O7737" s="37" t="s">
        <v>4396</v>
      </c>
      <c r="P7737" s="37" t="s">
        <v>4397</v>
      </c>
      <c r="Q7737" s="37" t="s">
        <v>4400</v>
      </c>
      <c r="R7737" s="37" t="s">
        <v>4401</v>
      </c>
      <c r="S7737" s="37" t="s">
        <v>4394</v>
      </c>
      <c r="T7737" s="37" t="s">
        <v>4386</v>
      </c>
      <c r="U7737" s="1" t="e">
        <f>VLOOKUP(T7737,[2]VAT!$A:$D,1,0)</f>
        <v>#N/A</v>
      </c>
      <c r="V7737" s="37" t="s">
        <v>4395</v>
      </c>
      <c r="W7737" s="37" t="s">
        <v>4387</v>
      </c>
      <c r="X7737" t="e">
        <f>VLOOKUP(T7737,[3]رکوردها!$A:$B,2,0)</f>
        <v>#N/A</v>
      </c>
      <c r="Y7737" t="e">
        <f>VLOOKUP(T7737,[3]رکوردها!$A:$D,4,0)</f>
        <v>#N/A</v>
      </c>
      <c r="Z7737" t="e">
        <f>VLOOKUP(T7737,[3]رکوردها!$A:$C,3,0)</f>
        <v>#N/A</v>
      </c>
      <c r="AA7737" t="e">
        <f>VLOOKUP(T7737,[3]رکوردها!$A:$F,6,0)</f>
        <v>#N/A</v>
      </c>
      <c r="AB7737" t="e">
        <f>VLOOKUP(T7737,[3]رکوردها!$A:$E,5,0)</f>
        <v>#N/A</v>
      </c>
    </row>
    <row r="7738" spans="1:28" hidden="1" x14ac:dyDescent="0.2">
      <c r="A7738" s="36">
        <v>147021</v>
      </c>
      <c r="B7738" s="36">
        <v>1358</v>
      </c>
      <c r="C7738" s="36">
        <v>1444</v>
      </c>
      <c r="D7738" s="36" t="s">
        <v>5179</v>
      </c>
      <c r="E7738" s="36"/>
      <c r="F7738" s="37" t="s">
        <v>489</v>
      </c>
      <c r="G7738" s="37" t="s">
        <v>2447</v>
      </c>
      <c r="H7738" s="38">
        <v>117920</v>
      </c>
      <c r="I7738" s="38">
        <v>0</v>
      </c>
      <c r="J7738" s="38">
        <f t="shared" si="160"/>
        <v>117920</v>
      </c>
      <c r="K7738" s="38"/>
      <c r="L7738" s="49"/>
      <c r="M7738" s="37" t="s">
        <v>4388</v>
      </c>
      <c r="N7738" s="37" t="s">
        <v>4389</v>
      </c>
      <c r="O7738" s="37" t="s">
        <v>4396</v>
      </c>
      <c r="P7738" s="37" t="s">
        <v>4397</v>
      </c>
      <c r="Q7738" s="37" t="s">
        <v>4400</v>
      </c>
      <c r="R7738" s="37" t="s">
        <v>4401</v>
      </c>
      <c r="S7738" s="37" t="s">
        <v>4394</v>
      </c>
      <c r="T7738" s="37" t="s">
        <v>4386</v>
      </c>
      <c r="U7738" s="1" t="e">
        <f>VLOOKUP(T7738,[2]VAT!$A:$D,1,0)</f>
        <v>#N/A</v>
      </c>
      <c r="V7738" s="37" t="s">
        <v>4395</v>
      </c>
      <c r="W7738" s="37" t="s">
        <v>4387</v>
      </c>
      <c r="X7738" t="e">
        <f>VLOOKUP(T7738,[3]رکوردها!$A:$B,2,0)</f>
        <v>#N/A</v>
      </c>
      <c r="Y7738" t="e">
        <f>VLOOKUP(T7738,[3]رکوردها!$A:$D,4,0)</f>
        <v>#N/A</v>
      </c>
      <c r="Z7738" t="e">
        <f>VLOOKUP(T7738,[3]رکوردها!$A:$C,3,0)</f>
        <v>#N/A</v>
      </c>
      <c r="AA7738" t="e">
        <f>VLOOKUP(T7738,[3]رکوردها!$A:$F,6,0)</f>
        <v>#N/A</v>
      </c>
      <c r="AB7738" t="e">
        <f>VLOOKUP(T7738,[3]رکوردها!$A:$E,5,0)</f>
        <v>#N/A</v>
      </c>
    </row>
    <row r="7739" spans="1:28" hidden="1" x14ac:dyDescent="0.2">
      <c r="A7739" s="36">
        <v>147696</v>
      </c>
      <c r="B7739" s="36">
        <v>1363</v>
      </c>
      <c r="C7739" s="36">
        <v>1491</v>
      </c>
      <c r="D7739" s="36" t="s">
        <v>5179</v>
      </c>
      <c r="E7739" s="36"/>
      <c r="F7739" s="37" t="s">
        <v>1924</v>
      </c>
      <c r="G7739" s="37" t="s">
        <v>2448</v>
      </c>
      <c r="H7739" s="38">
        <v>3050</v>
      </c>
      <c r="I7739" s="38">
        <v>0</v>
      </c>
      <c r="J7739" s="38">
        <f t="shared" si="160"/>
        <v>3050</v>
      </c>
      <c r="K7739" s="38"/>
      <c r="L7739" s="49"/>
      <c r="M7739" s="37" t="s">
        <v>4388</v>
      </c>
      <c r="N7739" s="37" t="s">
        <v>4389</v>
      </c>
      <c r="O7739" s="37" t="s">
        <v>4396</v>
      </c>
      <c r="P7739" s="37" t="s">
        <v>4397</v>
      </c>
      <c r="Q7739" s="37" t="s">
        <v>4400</v>
      </c>
      <c r="R7739" s="37" t="s">
        <v>4401</v>
      </c>
      <c r="S7739" s="37" t="s">
        <v>4394</v>
      </c>
      <c r="T7739" s="37" t="s">
        <v>4386</v>
      </c>
      <c r="U7739" s="1" t="e">
        <f>VLOOKUP(T7739,[2]VAT!$A:$D,1,0)</f>
        <v>#N/A</v>
      </c>
      <c r="V7739" s="37" t="s">
        <v>4395</v>
      </c>
      <c r="W7739" s="37" t="s">
        <v>4387</v>
      </c>
      <c r="X7739" t="e">
        <f>VLOOKUP(T7739,[3]رکوردها!$A:$B,2,0)</f>
        <v>#N/A</v>
      </c>
      <c r="Y7739" t="e">
        <f>VLOOKUP(T7739,[3]رکوردها!$A:$D,4,0)</f>
        <v>#N/A</v>
      </c>
      <c r="Z7739" t="e">
        <f>VLOOKUP(T7739,[3]رکوردها!$A:$C,3,0)</f>
        <v>#N/A</v>
      </c>
      <c r="AA7739" t="e">
        <f>VLOOKUP(T7739,[3]رکوردها!$A:$F,6,0)</f>
        <v>#N/A</v>
      </c>
      <c r="AB7739" t="e">
        <f>VLOOKUP(T7739,[3]رکوردها!$A:$E,5,0)</f>
        <v>#N/A</v>
      </c>
    </row>
    <row r="7740" spans="1:28" hidden="1" x14ac:dyDescent="0.2">
      <c r="A7740" s="36">
        <v>147700</v>
      </c>
      <c r="B7740" s="36">
        <v>1363</v>
      </c>
      <c r="C7740" s="36">
        <v>1491</v>
      </c>
      <c r="D7740" s="36" t="s">
        <v>5179</v>
      </c>
      <c r="E7740" s="36"/>
      <c r="F7740" s="37" t="s">
        <v>1924</v>
      </c>
      <c r="G7740" s="37" t="s">
        <v>2449</v>
      </c>
      <c r="H7740" s="38">
        <v>250000</v>
      </c>
      <c r="I7740" s="38">
        <v>0</v>
      </c>
      <c r="J7740" s="38">
        <f t="shared" si="160"/>
        <v>250000</v>
      </c>
      <c r="K7740" s="38"/>
      <c r="L7740" s="49"/>
      <c r="M7740" s="37" t="s">
        <v>4388</v>
      </c>
      <c r="N7740" s="37" t="s">
        <v>4389</v>
      </c>
      <c r="O7740" s="37" t="s">
        <v>4396</v>
      </c>
      <c r="P7740" s="37" t="s">
        <v>4397</v>
      </c>
      <c r="Q7740" s="37" t="s">
        <v>4400</v>
      </c>
      <c r="R7740" s="37" t="s">
        <v>4401</v>
      </c>
      <c r="S7740" s="37" t="s">
        <v>4394</v>
      </c>
      <c r="T7740" s="37" t="s">
        <v>4386</v>
      </c>
      <c r="U7740" s="1" t="e">
        <f>VLOOKUP(T7740,[2]VAT!$A:$D,1,0)</f>
        <v>#N/A</v>
      </c>
      <c r="V7740" s="37" t="s">
        <v>4395</v>
      </c>
      <c r="W7740" s="37" t="s">
        <v>4387</v>
      </c>
      <c r="X7740" t="e">
        <f>VLOOKUP(T7740,[3]رکوردها!$A:$B,2,0)</f>
        <v>#N/A</v>
      </c>
      <c r="Y7740" t="e">
        <f>VLOOKUP(T7740,[3]رکوردها!$A:$D,4,0)</f>
        <v>#N/A</v>
      </c>
      <c r="Z7740" t="e">
        <f>VLOOKUP(T7740,[3]رکوردها!$A:$C,3,0)</f>
        <v>#N/A</v>
      </c>
      <c r="AA7740" t="e">
        <f>VLOOKUP(T7740,[3]رکوردها!$A:$F,6,0)</f>
        <v>#N/A</v>
      </c>
      <c r="AB7740" t="e">
        <f>VLOOKUP(T7740,[3]رکوردها!$A:$E,5,0)</f>
        <v>#N/A</v>
      </c>
    </row>
    <row r="7741" spans="1:28" hidden="1" x14ac:dyDescent="0.2">
      <c r="A7741" s="36">
        <v>147704</v>
      </c>
      <c r="B7741" s="36">
        <v>1363</v>
      </c>
      <c r="C7741" s="36">
        <v>1491</v>
      </c>
      <c r="D7741" s="36" t="s">
        <v>5179</v>
      </c>
      <c r="E7741" s="36"/>
      <c r="F7741" s="37" t="s">
        <v>1924</v>
      </c>
      <c r="G7741" s="37" t="s">
        <v>2450</v>
      </c>
      <c r="H7741" s="38">
        <v>220000</v>
      </c>
      <c r="I7741" s="38">
        <v>0</v>
      </c>
      <c r="J7741" s="38">
        <f t="shared" si="160"/>
        <v>220000</v>
      </c>
      <c r="K7741" s="38"/>
      <c r="L7741" s="49"/>
      <c r="M7741" s="37" t="s">
        <v>4388</v>
      </c>
      <c r="N7741" s="37" t="s">
        <v>4389</v>
      </c>
      <c r="O7741" s="37" t="s">
        <v>4396</v>
      </c>
      <c r="P7741" s="37" t="s">
        <v>4397</v>
      </c>
      <c r="Q7741" s="37" t="s">
        <v>4400</v>
      </c>
      <c r="R7741" s="37" t="s">
        <v>4401</v>
      </c>
      <c r="S7741" s="37" t="s">
        <v>4394</v>
      </c>
      <c r="T7741" s="37" t="s">
        <v>4386</v>
      </c>
      <c r="U7741" s="1" t="e">
        <f>VLOOKUP(T7741,[2]VAT!$A:$D,1,0)</f>
        <v>#N/A</v>
      </c>
      <c r="V7741" s="37" t="s">
        <v>4395</v>
      </c>
      <c r="W7741" s="37" t="s">
        <v>4387</v>
      </c>
      <c r="X7741" t="e">
        <f>VLOOKUP(T7741,[3]رکوردها!$A:$B,2,0)</f>
        <v>#N/A</v>
      </c>
      <c r="Y7741" t="e">
        <f>VLOOKUP(T7741,[3]رکوردها!$A:$D,4,0)</f>
        <v>#N/A</v>
      </c>
      <c r="Z7741" t="e">
        <f>VLOOKUP(T7741,[3]رکوردها!$A:$C,3,0)</f>
        <v>#N/A</v>
      </c>
      <c r="AA7741" t="e">
        <f>VLOOKUP(T7741,[3]رکوردها!$A:$F,6,0)</f>
        <v>#N/A</v>
      </c>
      <c r="AB7741" t="e">
        <f>VLOOKUP(T7741,[3]رکوردها!$A:$E,5,0)</f>
        <v>#N/A</v>
      </c>
    </row>
    <row r="7742" spans="1:28" hidden="1" x14ac:dyDescent="0.2">
      <c r="A7742" s="36">
        <v>173685</v>
      </c>
      <c r="B7742" s="36">
        <v>1364</v>
      </c>
      <c r="C7742" s="36">
        <v>1593</v>
      </c>
      <c r="D7742" s="36" t="str">
        <f>VLOOKUP(C7742,Piv.Analysis!A:AA,27,0)</f>
        <v>کارمزد</v>
      </c>
      <c r="E7742" s="36"/>
      <c r="F7742" s="37" t="s">
        <v>1924</v>
      </c>
      <c r="G7742" s="37" t="s">
        <v>1925</v>
      </c>
      <c r="H7742" s="38">
        <v>50000</v>
      </c>
      <c r="I7742" s="38">
        <v>0</v>
      </c>
      <c r="J7742" s="38">
        <f t="shared" si="160"/>
        <v>50000</v>
      </c>
      <c r="K7742" s="38"/>
      <c r="L7742" s="49"/>
      <c r="M7742" s="37" t="s">
        <v>4388</v>
      </c>
      <c r="N7742" s="37" t="s">
        <v>4389</v>
      </c>
      <c r="O7742" s="37" t="s">
        <v>4396</v>
      </c>
      <c r="P7742" s="37" t="s">
        <v>4397</v>
      </c>
      <c r="Q7742" s="37" t="s">
        <v>4400</v>
      </c>
      <c r="R7742" s="37" t="s">
        <v>4401</v>
      </c>
      <c r="S7742" s="37" t="s">
        <v>4394</v>
      </c>
      <c r="T7742" s="37" t="s">
        <v>4386</v>
      </c>
      <c r="U7742" s="1" t="e">
        <f>VLOOKUP(T7742,[2]VAT!$A:$D,1,0)</f>
        <v>#N/A</v>
      </c>
      <c r="V7742" s="37" t="s">
        <v>4395</v>
      </c>
      <c r="W7742" s="37" t="s">
        <v>4387</v>
      </c>
      <c r="X7742" t="e">
        <f>VLOOKUP(T7742,[3]رکوردها!$A:$B,2,0)</f>
        <v>#N/A</v>
      </c>
      <c r="Y7742" t="e">
        <f>VLOOKUP(T7742,[3]رکوردها!$A:$D,4,0)</f>
        <v>#N/A</v>
      </c>
      <c r="Z7742" t="e">
        <f>VLOOKUP(T7742,[3]رکوردها!$A:$C,3,0)</f>
        <v>#N/A</v>
      </c>
      <c r="AA7742" t="e">
        <f>VLOOKUP(T7742,[3]رکوردها!$A:$F,6,0)</f>
        <v>#N/A</v>
      </c>
      <c r="AB7742" t="e">
        <f>VLOOKUP(T7742,[3]رکوردها!$A:$E,5,0)</f>
        <v>#N/A</v>
      </c>
    </row>
    <row r="7743" spans="1:28" hidden="1" x14ac:dyDescent="0.2">
      <c r="A7743" s="36">
        <v>173687</v>
      </c>
      <c r="B7743" s="36">
        <v>1364</v>
      </c>
      <c r="C7743" s="36">
        <v>1593</v>
      </c>
      <c r="D7743" s="36" t="str">
        <f>VLOOKUP(C7743,Piv.Analysis!A:AA,27,0)</f>
        <v>کارمزد</v>
      </c>
      <c r="E7743" s="36"/>
      <c r="F7743" s="37" t="s">
        <v>1924</v>
      </c>
      <c r="G7743" s="37" t="s">
        <v>1926</v>
      </c>
      <c r="H7743" s="38">
        <v>20000</v>
      </c>
      <c r="I7743" s="38">
        <v>0</v>
      </c>
      <c r="J7743" s="38">
        <f t="shared" si="160"/>
        <v>20000</v>
      </c>
      <c r="K7743" s="38"/>
      <c r="L7743" s="49"/>
      <c r="M7743" s="37" t="s">
        <v>4388</v>
      </c>
      <c r="N7743" s="37" t="s">
        <v>4389</v>
      </c>
      <c r="O7743" s="37" t="s">
        <v>4396</v>
      </c>
      <c r="P7743" s="37" t="s">
        <v>4397</v>
      </c>
      <c r="Q7743" s="37" t="s">
        <v>4400</v>
      </c>
      <c r="R7743" s="37" t="s">
        <v>4401</v>
      </c>
      <c r="S7743" s="37" t="s">
        <v>4394</v>
      </c>
      <c r="T7743" s="37" t="s">
        <v>4386</v>
      </c>
      <c r="U7743" s="1" t="e">
        <f>VLOOKUP(T7743,[2]VAT!$A:$D,1,0)</f>
        <v>#N/A</v>
      </c>
      <c r="V7743" s="37" t="s">
        <v>4395</v>
      </c>
      <c r="W7743" s="37" t="s">
        <v>4387</v>
      </c>
      <c r="X7743" t="e">
        <f>VLOOKUP(T7743,[3]رکوردها!$A:$B,2,0)</f>
        <v>#N/A</v>
      </c>
      <c r="Y7743" t="e">
        <f>VLOOKUP(T7743,[3]رکوردها!$A:$D,4,0)</f>
        <v>#N/A</v>
      </c>
      <c r="Z7743" t="e">
        <f>VLOOKUP(T7743,[3]رکوردها!$A:$C,3,0)</f>
        <v>#N/A</v>
      </c>
      <c r="AA7743" t="e">
        <f>VLOOKUP(T7743,[3]رکوردها!$A:$F,6,0)</f>
        <v>#N/A</v>
      </c>
      <c r="AB7743" t="e">
        <f>VLOOKUP(T7743,[3]رکوردها!$A:$E,5,0)</f>
        <v>#N/A</v>
      </c>
    </row>
    <row r="7744" spans="1:28" hidden="1" x14ac:dyDescent="0.2">
      <c r="A7744" s="36">
        <v>173689</v>
      </c>
      <c r="B7744" s="36">
        <v>1364</v>
      </c>
      <c r="C7744" s="36">
        <v>1593</v>
      </c>
      <c r="D7744" s="36" t="str">
        <f>VLOOKUP(C7744,Piv.Analysis!A:AA,27,0)</f>
        <v>کارمزد</v>
      </c>
      <c r="E7744" s="36"/>
      <c r="F7744" s="37" t="s">
        <v>1924</v>
      </c>
      <c r="G7744" s="37" t="s">
        <v>1927</v>
      </c>
      <c r="H7744" s="38">
        <v>20000</v>
      </c>
      <c r="I7744" s="38">
        <v>0</v>
      </c>
      <c r="J7744" s="38">
        <f t="shared" si="160"/>
        <v>20000</v>
      </c>
      <c r="K7744" s="38"/>
      <c r="L7744" s="49"/>
      <c r="M7744" s="37" t="s">
        <v>4388</v>
      </c>
      <c r="N7744" s="37" t="s">
        <v>4389</v>
      </c>
      <c r="O7744" s="37" t="s">
        <v>4396</v>
      </c>
      <c r="P7744" s="37" t="s">
        <v>4397</v>
      </c>
      <c r="Q7744" s="37" t="s">
        <v>4400</v>
      </c>
      <c r="R7744" s="37" t="s">
        <v>4401</v>
      </c>
      <c r="S7744" s="37" t="s">
        <v>4394</v>
      </c>
      <c r="T7744" s="37" t="s">
        <v>4386</v>
      </c>
      <c r="U7744" s="1" t="e">
        <f>VLOOKUP(T7744,[2]VAT!$A:$D,1,0)</f>
        <v>#N/A</v>
      </c>
      <c r="V7744" s="37" t="s">
        <v>4395</v>
      </c>
      <c r="W7744" s="37" t="s">
        <v>4387</v>
      </c>
      <c r="X7744" t="e">
        <f>VLOOKUP(T7744,[3]رکوردها!$A:$B,2,0)</f>
        <v>#N/A</v>
      </c>
      <c r="Y7744" t="e">
        <f>VLOOKUP(T7744,[3]رکوردها!$A:$D,4,0)</f>
        <v>#N/A</v>
      </c>
      <c r="Z7744" t="e">
        <f>VLOOKUP(T7744,[3]رکوردها!$A:$C,3,0)</f>
        <v>#N/A</v>
      </c>
      <c r="AA7744" t="e">
        <f>VLOOKUP(T7744,[3]رکوردها!$A:$F,6,0)</f>
        <v>#N/A</v>
      </c>
      <c r="AB7744" t="e">
        <f>VLOOKUP(T7744,[3]رکوردها!$A:$E,5,0)</f>
        <v>#N/A</v>
      </c>
    </row>
    <row r="7745" spans="1:28" hidden="1" x14ac:dyDescent="0.2">
      <c r="A7745" s="36">
        <v>173691</v>
      </c>
      <c r="B7745" s="36">
        <v>1364</v>
      </c>
      <c r="C7745" s="36">
        <v>1593</v>
      </c>
      <c r="D7745" s="36" t="str">
        <f>VLOOKUP(C7745,Piv.Analysis!A:AA,27,0)</f>
        <v>کارمزد</v>
      </c>
      <c r="E7745" s="36"/>
      <c r="F7745" s="37" t="s">
        <v>1924</v>
      </c>
      <c r="G7745" s="37" t="s">
        <v>1928</v>
      </c>
      <c r="H7745" s="38">
        <v>20000</v>
      </c>
      <c r="I7745" s="38">
        <v>0</v>
      </c>
      <c r="J7745" s="38">
        <f t="shared" ref="J7745:J7808" si="161">H7745-I7745</f>
        <v>20000</v>
      </c>
      <c r="K7745" s="38"/>
      <c r="L7745" s="49"/>
      <c r="M7745" s="37" t="s">
        <v>4388</v>
      </c>
      <c r="N7745" s="37" t="s">
        <v>4389</v>
      </c>
      <c r="O7745" s="37" t="s">
        <v>4396</v>
      </c>
      <c r="P7745" s="37" t="s">
        <v>4397</v>
      </c>
      <c r="Q7745" s="37" t="s">
        <v>4400</v>
      </c>
      <c r="R7745" s="37" t="s">
        <v>4401</v>
      </c>
      <c r="S7745" s="37" t="s">
        <v>4394</v>
      </c>
      <c r="T7745" s="37" t="s">
        <v>4386</v>
      </c>
      <c r="U7745" s="1" t="e">
        <f>VLOOKUP(T7745,[2]VAT!$A:$D,1,0)</f>
        <v>#N/A</v>
      </c>
      <c r="V7745" s="37" t="s">
        <v>4395</v>
      </c>
      <c r="W7745" s="37" t="s">
        <v>4387</v>
      </c>
      <c r="X7745" t="e">
        <f>VLOOKUP(T7745,[3]رکوردها!$A:$B,2,0)</f>
        <v>#N/A</v>
      </c>
      <c r="Y7745" t="e">
        <f>VLOOKUP(T7745,[3]رکوردها!$A:$D,4,0)</f>
        <v>#N/A</v>
      </c>
      <c r="Z7745" t="e">
        <f>VLOOKUP(T7745,[3]رکوردها!$A:$C,3,0)</f>
        <v>#N/A</v>
      </c>
      <c r="AA7745" t="e">
        <f>VLOOKUP(T7745,[3]رکوردها!$A:$F,6,0)</f>
        <v>#N/A</v>
      </c>
      <c r="AB7745" t="e">
        <f>VLOOKUP(T7745,[3]رکوردها!$A:$E,5,0)</f>
        <v>#N/A</v>
      </c>
    </row>
    <row r="7746" spans="1:28" hidden="1" x14ac:dyDescent="0.2">
      <c r="A7746" s="36">
        <v>147090</v>
      </c>
      <c r="B7746" s="36">
        <v>1379</v>
      </c>
      <c r="C7746" s="36">
        <v>1450</v>
      </c>
      <c r="D7746" s="36" t="str">
        <f>VLOOKUP(C7746,Piv.Analysis!A:AA,27,0)</f>
        <v>کارمزد</v>
      </c>
      <c r="E7746" s="36"/>
      <c r="F7746" s="37" t="s">
        <v>42</v>
      </c>
      <c r="G7746" s="37" t="s">
        <v>2451</v>
      </c>
      <c r="H7746" s="38">
        <v>250000</v>
      </c>
      <c r="I7746" s="38">
        <v>0</v>
      </c>
      <c r="J7746" s="38">
        <f t="shared" si="161"/>
        <v>250000</v>
      </c>
      <c r="K7746" s="38"/>
      <c r="L7746" s="49"/>
      <c r="M7746" s="37" t="s">
        <v>4388</v>
      </c>
      <c r="N7746" s="37" t="s">
        <v>4389</v>
      </c>
      <c r="O7746" s="37" t="s">
        <v>4396</v>
      </c>
      <c r="P7746" s="37" t="s">
        <v>4397</v>
      </c>
      <c r="Q7746" s="37" t="s">
        <v>4400</v>
      </c>
      <c r="R7746" s="37" t="s">
        <v>4401</v>
      </c>
      <c r="S7746" s="37" t="s">
        <v>4394</v>
      </c>
      <c r="T7746" s="37" t="s">
        <v>4386</v>
      </c>
      <c r="U7746" s="1" t="e">
        <f>VLOOKUP(T7746,[2]VAT!$A:$D,1,0)</f>
        <v>#N/A</v>
      </c>
      <c r="V7746" s="37" t="s">
        <v>4395</v>
      </c>
      <c r="W7746" s="37" t="s">
        <v>4387</v>
      </c>
      <c r="X7746" t="e">
        <f>VLOOKUP(T7746,[3]رکوردها!$A:$B,2,0)</f>
        <v>#N/A</v>
      </c>
      <c r="Y7746" t="e">
        <f>VLOOKUP(T7746,[3]رکوردها!$A:$D,4,0)</f>
        <v>#N/A</v>
      </c>
      <c r="Z7746" t="e">
        <f>VLOOKUP(T7746,[3]رکوردها!$A:$C,3,0)</f>
        <v>#N/A</v>
      </c>
      <c r="AA7746" t="e">
        <f>VLOOKUP(T7746,[3]رکوردها!$A:$F,6,0)</f>
        <v>#N/A</v>
      </c>
      <c r="AB7746" t="e">
        <f>VLOOKUP(T7746,[3]رکوردها!$A:$E,5,0)</f>
        <v>#N/A</v>
      </c>
    </row>
    <row r="7747" spans="1:28" hidden="1" x14ac:dyDescent="0.2">
      <c r="A7747" s="36">
        <v>147095</v>
      </c>
      <c r="B7747" s="36">
        <v>1379</v>
      </c>
      <c r="C7747" s="36">
        <v>1450</v>
      </c>
      <c r="D7747" s="36" t="str">
        <f>VLOOKUP(C7747,Piv.Analysis!A:AA,27,0)</f>
        <v>کارمزد</v>
      </c>
      <c r="E7747" s="36"/>
      <c r="F7747" s="37" t="s">
        <v>42</v>
      </c>
      <c r="G7747" s="37" t="s">
        <v>1850</v>
      </c>
      <c r="H7747" s="38">
        <v>12000</v>
      </c>
      <c r="I7747" s="38">
        <v>0</v>
      </c>
      <c r="J7747" s="38">
        <f t="shared" si="161"/>
        <v>12000</v>
      </c>
      <c r="K7747" s="38"/>
      <c r="L7747" s="49"/>
      <c r="M7747" s="37" t="s">
        <v>4388</v>
      </c>
      <c r="N7747" s="37" t="s">
        <v>4389</v>
      </c>
      <c r="O7747" s="37" t="s">
        <v>4396</v>
      </c>
      <c r="P7747" s="37" t="s">
        <v>4397</v>
      </c>
      <c r="Q7747" s="37" t="s">
        <v>4400</v>
      </c>
      <c r="R7747" s="37" t="s">
        <v>4401</v>
      </c>
      <c r="S7747" s="37" t="s">
        <v>4394</v>
      </c>
      <c r="T7747" s="37" t="s">
        <v>4386</v>
      </c>
      <c r="U7747" s="1" t="e">
        <f>VLOOKUP(T7747,[2]VAT!$A:$D,1,0)</f>
        <v>#N/A</v>
      </c>
      <c r="V7747" s="37" t="s">
        <v>4395</v>
      </c>
      <c r="W7747" s="37" t="s">
        <v>4387</v>
      </c>
      <c r="X7747" t="e">
        <f>VLOOKUP(T7747,[3]رکوردها!$A:$B,2,0)</f>
        <v>#N/A</v>
      </c>
      <c r="Y7747" t="e">
        <f>VLOOKUP(T7747,[3]رکوردها!$A:$D,4,0)</f>
        <v>#N/A</v>
      </c>
      <c r="Z7747" t="e">
        <f>VLOOKUP(T7747,[3]رکوردها!$A:$C,3,0)</f>
        <v>#N/A</v>
      </c>
      <c r="AA7747" t="e">
        <f>VLOOKUP(T7747,[3]رکوردها!$A:$F,6,0)</f>
        <v>#N/A</v>
      </c>
      <c r="AB7747" t="e">
        <f>VLOOKUP(T7747,[3]رکوردها!$A:$E,5,0)</f>
        <v>#N/A</v>
      </c>
    </row>
    <row r="7748" spans="1:28" hidden="1" x14ac:dyDescent="0.2">
      <c r="A7748" s="36">
        <v>147096</v>
      </c>
      <c r="B7748" s="36">
        <v>1379</v>
      </c>
      <c r="C7748" s="36">
        <v>1450</v>
      </c>
      <c r="D7748" s="36" t="str">
        <f>VLOOKUP(C7748,Piv.Analysis!A:AA,27,0)</f>
        <v>کارمزد</v>
      </c>
      <c r="E7748" s="36"/>
      <c r="F7748" s="37" t="s">
        <v>42</v>
      </c>
      <c r="G7748" s="37" t="s">
        <v>2452</v>
      </c>
      <c r="H7748" s="38">
        <v>2120</v>
      </c>
      <c r="I7748" s="38">
        <v>0</v>
      </c>
      <c r="J7748" s="38">
        <f t="shared" si="161"/>
        <v>2120</v>
      </c>
      <c r="K7748" s="38"/>
      <c r="L7748" s="49"/>
      <c r="M7748" s="37" t="s">
        <v>4388</v>
      </c>
      <c r="N7748" s="37" t="s">
        <v>4389</v>
      </c>
      <c r="O7748" s="37" t="s">
        <v>4396</v>
      </c>
      <c r="P7748" s="37" t="s">
        <v>4397</v>
      </c>
      <c r="Q7748" s="37" t="s">
        <v>4400</v>
      </c>
      <c r="R7748" s="37" t="s">
        <v>4401</v>
      </c>
      <c r="S7748" s="37" t="s">
        <v>4394</v>
      </c>
      <c r="T7748" s="37" t="s">
        <v>4386</v>
      </c>
      <c r="U7748" s="1" t="e">
        <f>VLOOKUP(T7748,[2]VAT!$A:$D,1,0)</f>
        <v>#N/A</v>
      </c>
      <c r="V7748" s="37" t="s">
        <v>4395</v>
      </c>
      <c r="W7748" s="37" t="s">
        <v>4387</v>
      </c>
      <c r="X7748" t="e">
        <f>VLOOKUP(T7748,[3]رکوردها!$A:$B,2,0)</f>
        <v>#N/A</v>
      </c>
      <c r="Y7748" t="e">
        <f>VLOOKUP(T7748,[3]رکوردها!$A:$D,4,0)</f>
        <v>#N/A</v>
      </c>
      <c r="Z7748" t="e">
        <f>VLOOKUP(T7748,[3]رکوردها!$A:$C,3,0)</f>
        <v>#N/A</v>
      </c>
      <c r="AA7748" t="e">
        <f>VLOOKUP(T7748,[3]رکوردها!$A:$F,6,0)</f>
        <v>#N/A</v>
      </c>
      <c r="AB7748" t="e">
        <f>VLOOKUP(T7748,[3]رکوردها!$A:$E,5,0)</f>
        <v>#N/A</v>
      </c>
    </row>
    <row r="7749" spans="1:28" hidden="1" x14ac:dyDescent="0.2">
      <c r="A7749" s="36">
        <v>147104</v>
      </c>
      <c r="B7749" s="36">
        <v>1388</v>
      </c>
      <c r="C7749" s="36">
        <v>1452</v>
      </c>
      <c r="D7749" s="36" t="str">
        <f>VLOOKUP(C7749,Piv.Analysis!A:AA,27,0)</f>
        <v>کارمزد</v>
      </c>
      <c r="E7749" s="36"/>
      <c r="F7749" s="37" t="s">
        <v>26</v>
      </c>
      <c r="G7749" s="37" t="s">
        <v>2453</v>
      </c>
      <c r="H7749" s="38">
        <v>250000</v>
      </c>
      <c r="I7749" s="38">
        <v>0</v>
      </c>
      <c r="J7749" s="38">
        <f t="shared" si="161"/>
        <v>250000</v>
      </c>
      <c r="K7749" s="38"/>
      <c r="L7749" s="49"/>
      <c r="M7749" s="37" t="s">
        <v>4388</v>
      </c>
      <c r="N7749" s="37" t="s">
        <v>4389</v>
      </c>
      <c r="O7749" s="37" t="s">
        <v>4396</v>
      </c>
      <c r="P7749" s="37" t="s">
        <v>4397</v>
      </c>
      <c r="Q7749" s="37" t="s">
        <v>4400</v>
      </c>
      <c r="R7749" s="37" t="s">
        <v>4401</v>
      </c>
      <c r="S7749" s="37" t="s">
        <v>4394</v>
      </c>
      <c r="T7749" s="37" t="s">
        <v>4386</v>
      </c>
      <c r="U7749" s="1" t="e">
        <f>VLOOKUP(T7749,[2]VAT!$A:$D,1,0)</f>
        <v>#N/A</v>
      </c>
      <c r="V7749" s="37" t="s">
        <v>4395</v>
      </c>
      <c r="W7749" s="37" t="s">
        <v>4387</v>
      </c>
      <c r="X7749" t="e">
        <f>VLOOKUP(T7749,[3]رکوردها!$A:$B,2,0)</f>
        <v>#N/A</v>
      </c>
      <c r="Y7749" t="e">
        <f>VLOOKUP(T7749,[3]رکوردها!$A:$D,4,0)</f>
        <v>#N/A</v>
      </c>
      <c r="Z7749" t="e">
        <f>VLOOKUP(T7749,[3]رکوردها!$A:$C,3,0)</f>
        <v>#N/A</v>
      </c>
      <c r="AA7749" t="e">
        <f>VLOOKUP(T7749,[3]رکوردها!$A:$F,6,0)</f>
        <v>#N/A</v>
      </c>
      <c r="AB7749" t="e">
        <f>VLOOKUP(T7749,[3]رکوردها!$A:$E,5,0)</f>
        <v>#N/A</v>
      </c>
    </row>
    <row r="7750" spans="1:28" hidden="1" x14ac:dyDescent="0.2">
      <c r="A7750" s="36">
        <v>147105</v>
      </c>
      <c r="B7750" s="36">
        <v>1388</v>
      </c>
      <c r="C7750" s="36">
        <v>1452</v>
      </c>
      <c r="D7750" s="36" t="str">
        <f>VLOOKUP(C7750,Piv.Analysis!A:AA,27,0)</f>
        <v>کارمزد</v>
      </c>
      <c r="E7750" s="36"/>
      <c r="F7750" s="37" t="s">
        <v>26</v>
      </c>
      <c r="G7750" s="37" t="s">
        <v>1851</v>
      </c>
      <c r="H7750" s="38">
        <v>8100</v>
      </c>
      <c r="I7750" s="38">
        <v>0</v>
      </c>
      <c r="J7750" s="38">
        <f t="shared" si="161"/>
        <v>8100</v>
      </c>
      <c r="K7750" s="38"/>
      <c r="L7750" s="49"/>
      <c r="M7750" s="37" t="s">
        <v>4388</v>
      </c>
      <c r="N7750" s="37" t="s">
        <v>4389</v>
      </c>
      <c r="O7750" s="37" t="s">
        <v>4396</v>
      </c>
      <c r="P7750" s="37" t="s">
        <v>4397</v>
      </c>
      <c r="Q7750" s="37" t="s">
        <v>4400</v>
      </c>
      <c r="R7750" s="37" t="s">
        <v>4401</v>
      </c>
      <c r="S7750" s="37" t="s">
        <v>4394</v>
      </c>
      <c r="T7750" s="37" t="s">
        <v>4386</v>
      </c>
      <c r="U7750" s="1" t="e">
        <f>VLOOKUP(T7750,[2]VAT!$A:$D,1,0)</f>
        <v>#N/A</v>
      </c>
      <c r="V7750" s="37" t="s">
        <v>4395</v>
      </c>
      <c r="W7750" s="37" t="s">
        <v>4387</v>
      </c>
      <c r="X7750" t="e">
        <f>VLOOKUP(T7750,[3]رکوردها!$A:$B,2,0)</f>
        <v>#N/A</v>
      </c>
      <c r="Y7750" t="e">
        <f>VLOOKUP(T7750,[3]رکوردها!$A:$D,4,0)</f>
        <v>#N/A</v>
      </c>
      <c r="Z7750" t="e">
        <f>VLOOKUP(T7750,[3]رکوردها!$A:$C,3,0)</f>
        <v>#N/A</v>
      </c>
      <c r="AA7750" t="e">
        <f>VLOOKUP(T7750,[3]رکوردها!$A:$F,6,0)</f>
        <v>#N/A</v>
      </c>
      <c r="AB7750" t="e">
        <f>VLOOKUP(T7750,[3]رکوردها!$A:$E,5,0)</f>
        <v>#N/A</v>
      </c>
    </row>
    <row r="7751" spans="1:28" hidden="1" x14ac:dyDescent="0.2">
      <c r="A7751" s="36">
        <v>147110</v>
      </c>
      <c r="B7751" s="36">
        <v>1388</v>
      </c>
      <c r="C7751" s="36">
        <v>1452</v>
      </c>
      <c r="D7751" s="36" t="str">
        <f>VLOOKUP(C7751,Piv.Analysis!A:AA,27,0)</f>
        <v>کارمزد</v>
      </c>
      <c r="E7751" s="36"/>
      <c r="F7751" s="37" t="s">
        <v>26</v>
      </c>
      <c r="G7751" s="37" t="s">
        <v>2454</v>
      </c>
      <c r="H7751" s="38">
        <v>250000</v>
      </c>
      <c r="I7751" s="38">
        <v>0</v>
      </c>
      <c r="J7751" s="38">
        <f t="shared" si="161"/>
        <v>250000</v>
      </c>
      <c r="K7751" s="38"/>
      <c r="L7751" s="49"/>
      <c r="M7751" s="37" t="s">
        <v>4388</v>
      </c>
      <c r="N7751" s="37" t="s">
        <v>4389</v>
      </c>
      <c r="O7751" s="37" t="s">
        <v>4396</v>
      </c>
      <c r="P7751" s="37" t="s">
        <v>4397</v>
      </c>
      <c r="Q7751" s="37" t="s">
        <v>4400</v>
      </c>
      <c r="R7751" s="37" t="s">
        <v>4401</v>
      </c>
      <c r="S7751" s="37" t="s">
        <v>4394</v>
      </c>
      <c r="T7751" s="37" t="s">
        <v>4386</v>
      </c>
      <c r="U7751" s="1" t="e">
        <f>VLOOKUP(T7751,[2]VAT!$A:$D,1,0)</f>
        <v>#N/A</v>
      </c>
      <c r="V7751" s="37" t="s">
        <v>4395</v>
      </c>
      <c r="W7751" s="37" t="s">
        <v>4387</v>
      </c>
      <c r="X7751" t="e">
        <f>VLOOKUP(T7751,[3]رکوردها!$A:$B,2,0)</f>
        <v>#N/A</v>
      </c>
      <c r="Y7751" t="e">
        <f>VLOOKUP(T7751,[3]رکوردها!$A:$D,4,0)</f>
        <v>#N/A</v>
      </c>
      <c r="Z7751" t="e">
        <f>VLOOKUP(T7751,[3]رکوردها!$A:$C,3,0)</f>
        <v>#N/A</v>
      </c>
      <c r="AA7751" t="e">
        <f>VLOOKUP(T7751,[3]رکوردها!$A:$F,6,0)</f>
        <v>#N/A</v>
      </c>
      <c r="AB7751" t="e">
        <f>VLOOKUP(T7751,[3]رکوردها!$A:$E,5,0)</f>
        <v>#N/A</v>
      </c>
    </row>
    <row r="7752" spans="1:28" hidden="1" x14ac:dyDescent="0.2">
      <c r="A7752" s="36">
        <v>147111</v>
      </c>
      <c r="B7752" s="36">
        <v>1388</v>
      </c>
      <c r="C7752" s="36">
        <v>1452</v>
      </c>
      <c r="D7752" s="36" t="str">
        <f>VLOOKUP(C7752,Piv.Analysis!A:AA,27,0)</f>
        <v>کارمزد</v>
      </c>
      <c r="E7752" s="36"/>
      <c r="F7752" s="37" t="s">
        <v>26</v>
      </c>
      <c r="G7752" s="37" t="s">
        <v>1852</v>
      </c>
      <c r="H7752" s="38">
        <v>5700</v>
      </c>
      <c r="I7752" s="38">
        <v>0</v>
      </c>
      <c r="J7752" s="38">
        <f t="shared" si="161"/>
        <v>5700</v>
      </c>
      <c r="K7752" s="38"/>
      <c r="L7752" s="49"/>
      <c r="M7752" s="37" t="s">
        <v>4388</v>
      </c>
      <c r="N7752" s="37" t="s">
        <v>4389</v>
      </c>
      <c r="O7752" s="37" t="s">
        <v>4396</v>
      </c>
      <c r="P7752" s="37" t="s">
        <v>4397</v>
      </c>
      <c r="Q7752" s="37" t="s">
        <v>4400</v>
      </c>
      <c r="R7752" s="37" t="s">
        <v>4401</v>
      </c>
      <c r="S7752" s="37" t="s">
        <v>4394</v>
      </c>
      <c r="T7752" s="37" t="s">
        <v>4386</v>
      </c>
      <c r="U7752" s="1" t="e">
        <f>VLOOKUP(T7752,[2]VAT!$A:$D,1,0)</f>
        <v>#N/A</v>
      </c>
      <c r="V7752" s="37" t="s">
        <v>4395</v>
      </c>
      <c r="W7752" s="37" t="s">
        <v>4387</v>
      </c>
      <c r="X7752" t="e">
        <f>VLOOKUP(T7752,[3]رکوردها!$A:$B,2,0)</f>
        <v>#N/A</v>
      </c>
      <c r="Y7752" t="e">
        <f>VLOOKUP(T7752,[3]رکوردها!$A:$D,4,0)</f>
        <v>#N/A</v>
      </c>
      <c r="Z7752" t="e">
        <f>VLOOKUP(T7752,[3]رکوردها!$A:$C,3,0)</f>
        <v>#N/A</v>
      </c>
      <c r="AA7752" t="e">
        <f>VLOOKUP(T7752,[3]رکوردها!$A:$F,6,0)</f>
        <v>#N/A</v>
      </c>
      <c r="AB7752" t="e">
        <f>VLOOKUP(T7752,[3]رکوردها!$A:$E,5,0)</f>
        <v>#N/A</v>
      </c>
    </row>
    <row r="7753" spans="1:28" hidden="1" x14ac:dyDescent="0.2">
      <c r="A7753" s="36">
        <v>147763</v>
      </c>
      <c r="B7753" s="36">
        <v>1394</v>
      </c>
      <c r="C7753" s="36">
        <v>1502</v>
      </c>
      <c r="D7753" s="36" t="s">
        <v>5179</v>
      </c>
      <c r="E7753" s="36"/>
      <c r="F7753" s="37" t="s">
        <v>149</v>
      </c>
      <c r="G7753" s="37" t="s">
        <v>2456</v>
      </c>
      <c r="H7753" s="38">
        <v>250000</v>
      </c>
      <c r="I7753" s="38">
        <v>0</v>
      </c>
      <c r="J7753" s="38">
        <f t="shared" si="161"/>
        <v>250000</v>
      </c>
      <c r="K7753" s="38"/>
      <c r="L7753" s="49"/>
      <c r="M7753" s="37" t="s">
        <v>4388</v>
      </c>
      <c r="N7753" s="37" t="s">
        <v>4389</v>
      </c>
      <c r="O7753" s="37" t="s">
        <v>4396</v>
      </c>
      <c r="P7753" s="37" t="s">
        <v>4397</v>
      </c>
      <c r="Q7753" s="37" t="s">
        <v>4400</v>
      </c>
      <c r="R7753" s="37" t="s">
        <v>4401</v>
      </c>
      <c r="S7753" s="37" t="s">
        <v>4394</v>
      </c>
      <c r="T7753" s="37" t="s">
        <v>4386</v>
      </c>
      <c r="U7753" s="1" t="e">
        <f>VLOOKUP(T7753,[2]VAT!$A:$D,1,0)</f>
        <v>#N/A</v>
      </c>
      <c r="V7753" s="37" t="s">
        <v>4395</v>
      </c>
      <c r="W7753" s="37" t="s">
        <v>4387</v>
      </c>
      <c r="X7753" t="e">
        <f>VLOOKUP(T7753,[3]رکوردها!$A:$B,2,0)</f>
        <v>#N/A</v>
      </c>
      <c r="Y7753" t="e">
        <f>VLOOKUP(T7753,[3]رکوردها!$A:$D,4,0)</f>
        <v>#N/A</v>
      </c>
      <c r="Z7753" t="e">
        <f>VLOOKUP(T7753,[3]رکوردها!$A:$C,3,0)</f>
        <v>#N/A</v>
      </c>
      <c r="AA7753" t="e">
        <f>VLOOKUP(T7753,[3]رکوردها!$A:$F,6,0)</f>
        <v>#N/A</v>
      </c>
      <c r="AB7753" t="e">
        <f>VLOOKUP(T7753,[3]رکوردها!$A:$E,5,0)</f>
        <v>#N/A</v>
      </c>
    </row>
    <row r="7754" spans="1:28" hidden="1" x14ac:dyDescent="0.2">
      <c r="A7754" s="36">
        <v>147768</v>
      </c>
      <c r="B7754" s="36">
        <v>1394</v>
      </c>
      <c r="C7754" s="36">
        <v>1502</v>
      </c>
      <c r="D7754" s="36" t="s">
        <v>5179</v>
      </c>
      <c r="E7754" s="36"/>
      <c r="F7754" s="37" t="s">
        <v>149</v>
      </c>
      <c r="G7754" s="37" t="s">
        <v>2457</v>
      </c>
      <c r="H7754" s="38">
        <v>8610</v>
      </c>
      <c r="I7754" s="38">
        <v>0</v>
      </c>
      <c r="J7754" s="38">
        <f t="shared" si="161"/>
        <v>8610</v>
      </c>
      <c r="K7754" s="38"/>
      <c r="L7754" s="49"/>
      <c r="M7754" s="37" t="s">
        <v>4388</v>
      </c>
      <c r="N7754" s="37" t="s">
        <v>4389</v>
      </c>
      <c r="O7754" s="37" t="s">
        <v>4396</v>
      </c>
      <c r="P7754" s="37" t="s">
        <v>4397</v>
      </c>
      <c r="Q7754" s="37" t="s">
        <v>4400</v>
      </c>
      <c r="R7754" s="37" t="s">
        <v>4401</v>
      </c>
      <c r="S7754" s="37" t="s">
        <v>4394</v>
      </c>
      <c r="T7754" s="37" t="s">
        <v>4386</v>
      </c>
      <c r="U7754" s="1" t="e">
        <f>VLOOKUP(T7754,[2]VAT!$A:$D,1,0)</f>
        <v>#N/A</v>
      </c>
      <c r="V7754" s="37" t="s">
        <v>4395</v>
      </c>
      <c r="W7754" s="37" t="s">
        <v>4387</v>
      </c>
      <c r="X7754" t="e">
        <f>VLOOKUP(T7754,[3]رکوردها!$A:$B,2,0)</f>
        <v>#N/A</v>
      </c>
      <c r="Y7754" t="e">
        <f>VLOOKUP(T7754,[3]رکوردها!$A:$D,4,0)</f>
        <v>#N/A</v>
      </c>
      <c r="Z7754" t="e">
        <f>VLOOKUP(T7754,[3]رکوردها!$A:$C,3,0)</f>
        <v>#N/A</v>
      </c>
      <c r="AA7754" t="e">
        <f>VLOOKUP(T7754,[3]رکوردها!$A:$F,6,0)</f>
        <v>#N/A</v>
      </c>
      <c r="AB7754" t="e">
        <f>VLOOKUP(T7754,[3]رکوردها!$A:$E,5,0)</f>
        <v>#N/A</v>
      </c>
    </row>
    <row r="7755" spans="1:28" hidden="1" x14ac:dyDescent="0.2">
      <c r="A7755" s="36">
        <v>147772</v>
      </c>
      <c r="B7755" s="36">
        <v>1394</v>
      </c>
      <c r="C7755" s="36">
        <v>1502</v>
      </c>
      <c r="D7755" s="36" t="s">
        <v>5179</v>
      </c>
      <c r="E7755" s="36"/>
      <c r="F7755" s="37" t="s">
        <v>149</v>
      </c>
      <c r="G7755" s="37" t="s">
        <v>2458</v>
      </c>
      <c r="H7755" s="38">
        <v>9780</v>
      </c>
      <c r="I7755" s="38">
        <v>0</v>
      </c>
      <c r="J7755" s="38">
        <f t="shared" si="161"/>
        <v>9780</v>
      </c>
      <c r="K7755" s="38"/>
      <c r="L7755" s="49"/>
      <c r="M7755" s="37" t="s">
        <v>4388</v>
      </c>
      <c r="N7755" s="37" t="s">
        <v>4389</v>
      </c>
      <c r="O7755" s="37" t="s">
        <v>4396</v>
      </c>
      <c r="P7755" s="37" t="s">
        <v>4397</v>
      </c>
      <c r="Q7755" s="37" t="s">
        <v>4400</v>
      </c>
      <c r="R7755" s="37" t="s">
        <v>4401</v>
      </c>
      <c r="S7755" s="37" t="s">
        <v>4394</v>
      </c>
      <c r="T7755" s="37" t="s">
        <v>4386</v>
      </c>
      <c r="U7755" s="1" t="e">
        <f>VLOOKUP(T7755,[2]VAT!$A:$D,1,0)</f>
        <v>#N/A</v>
      </c>
      <c r="V7755" s="37" t="s">
        <v>4395</v>
      </c>
      <c r="W7755" s="37" t="s">
        <v>4387</v>
      </c>
      <c r="X7755" t="e">
        <f>VLOOKUP(T7755,[3]رکوردها!$A:$B,2,0)</f>
        <v>#N/A</v>
      </c>
      <c r="Y7755" t="e">
        <f>VLOOKUP(T7755,[3]رکوردها!$A:$D,4,0)</f>
        <v>#N/A</v>
      </c>
      <c r="Z7755" t="e">
        <f>VLOOKUP(T7755,[3]رکوردها!$A:$C,3,0)</f>
        <v>#N/A</v>
      </c>
      <c r="AA7755" t="e">
        <f>VLOOKUP(T7755,[3]رکوردها!$A:$F,6,0)</f>
        <v>#N/A</v>
      </c>
      <c r="AB7755" t="e">
        <f>VLOOKUP(T7755,[3]رکوردها!$A:$E,5,0)</f>
        <v>#N/A</v>
      </c>
    </row>
    <row r="7756" spans="1:28" hidden="1" x14ac:dyDescent="0.2">
      <c r="A7756" s="36">
        <v>147712</v>
      </c>
      <c r="B7756" s="36">
        <v>1400</v>
      </c>
      <c r="C7756" s="36">
        <v>1493</v>
      </c>
      <c r="D7756" s="36" t="s">
        <v>5179</v>
      </c>
      <c r="E7756" s="36"/>
      <c r="F7756" s="37" t="s">
        <v>1737</v>
      </c>
      <c r="G7756" s="37" t="s">
        <v>1818</v>
      </c>
      <c r="H7756" s="38">
        <v>12099</v>
      </c>
      <c r="I7756" s="38">
        <v>0</v>
      </c>
      <c r="J7756" s="38">
        <f t="shared" si="161"/>
        <v>12099</v>
      </c>
      <c r="K7756" s="38"/>
      <c r="L7756" s="49"/>
      <c r="M7756" s="37" t="s">
        <v>4388</v>
      </c>
      <c r="N7756" s="37" t="s">
        <v>4389</v>
      </c>
      <c r="O7756" s="37" t="s">
        <v>4396</v>
      </c>
      <c r="P7756" s="37" t="s">
        <v>4397</v>
      </c>
      <c r="Q7756" s="37" t="s">
        <v>4400</v>
      </c>
      <c r="R7756" s="37" t="s">
        <v>4401</v>
      </c>
      <c r="S7756" s="37" t="s">
        <v>4394</v>
      </c>
      <c r="T7756" s="37" t="s">
        <v>4386</v>
      </c>
      <c r="U7756" s="1" t="e">
        <f>VLOOKUP(T7756,[2]VAT!$A:$D,1,0)</f>
        <v>#N/A</v>
      </c>
      <c r="V7756" s="37" t="s">
        <v>4395</v>
      </c>
      <c r="W7756" s="37" t="s">
        <v>4387</v>
      </c>
      <c r="X7756" t="e">
        <f>VLOOKUP(T7756,[3]رکوردها!$A:$B,2,0)</f>
        <v>#N/A</v>
      </c>
      <c r="Y7756" t="e">
        <f>VLOOKUP(T7756,[3]رکوردها!$A:$D,4,0)</f>
        <v>#N/A</v>
      </c>
      <c r="Z7756" t="e">
        <f>VLOOKUP(T7756,[3]رکوردها!$A:$C,3,0)</f>
        <v>#N/A</v>
      </c>
      <c r="AA7756" t="e">
        <f>VLOOKUP(T7756,[3]رکوردها!$A:$F,6,0)</f>
        <v>#N/A</v>
      </c>
      <c r="AB7756" t="e">
        <f>VLOOKUP(T7756,[3]رکوردها!$A:$E,5,0)</f>
        <v>#N/A</v>
      </c>
    </row>
    <row r="7757" spans="1:28" hidden="1" x14ac:dyDescent="0.2">
      <c r="A7757" s="36">
        <v>147776</v>
      </c>
      <c r="B7757" s="36">
        <v>1401</v>
      </c>
      <c r="C7757" s="36">
        <v>1503</v>
      </c>
      <c r="D7757" s="36" t="s">
        <v>5179</v>
      </c>
      <c r="E7757" s="36"/>
      <c r="F7757" s="37" t="s">
        <v>1737</v>
      </c>
      <c r="G7757" s="37" t="s">
        <v>2460</v>
      </c>
      <c r="H7757" s="38">
        <v>24000</v>
      </c>
      <c r="I7757" s="38">
        <v>0</v>
      </c>
      <c r="J7757" s="38">
        <f t="shared" si="161"/>
        <v>24000</v>
      </c>
      <c r="K7757" s="38"/>
      <c r="L7757" s="49"/>
      <c r="M7757" s="37" t="s">
        <v>4388</v>
      </c>
      <c r="N7757" s="37" t="s">
        <v>4389</v>
      </c>
      <c r="O7757" s="37" t="s">
        <v>4396</v>
      </c>
      <c r="P7757" s="37" t="s">
        <v>4397</v>
      </c>
      <c r="Q7757" s="37" t="s">
        <v>4400</v>
      </c>
      <c r="R7757" s="37" t="s">
        <v>4401</v>
      </c>
      <c r="S7757" s="37" t="s">
        <v>4394</v>
      </c>
      <c r="T7757" s="37" t="s">
        <v>4386</v>
      </c>
      <c r="U7757" s="1" t="e">
        <f>VLOOKUP(T7757,[2]VAT!$A:$D,1,0)</f>
        <v>#N/A</v>
      </c>
      <c r="V7757" s="37" t="s">
        <v>4395</v>
      </c>
      <c r="W7757" s="37" t="s">
        <v>4387</v>
      </c>
      <c r="X7757" t="e">
        <f>VLOOKUP(T7757,[3]رکوردها!$A:$B,2,0)</f>
        <v>#N/A</v>
      </c>
      <c r="Y7757" t="e">
        <f>VLOOKUP(T7757,[3]رکوردها!$A:$D,4,0)</f>
        <v>#N/A</v>
      </c>
      <c r="Z7757" t="e">
        <f>VLOOKUP(T7757,[3]رکوردها!$A:$C,3,0)</f>
        <v>#N/A</v>
      </c>
      <c r="AA7757" t="e">
        <f>VLOOKUP(T7757,[3]رکوردها!$A:$F,6,0)</f>
        <v>#N/A</v>
      </c>
      <c r="AB7757" t="e">
        <f>VLOOKUP(T7757,[3]رکوردها!$A:$E,5,0)</f>
        <v>#N/A</v>
      </c>
    </row>
    <row r="7758" spans="1:28" hidden="1" x14ac:dyDescent="0.2">
      <c r="A7758" s="36">
        <v>147780</v>
      </c>
      <c r="B7758" s="36">
        <v>1401</v>
      </c>
      <c r="C7758" s="36">
        <v>1503</v>
      </c>
      <c r="D7758" s="36" t="s">
        <v>5179</v>
      </c>
      <c r="E7758" s="36"/>
      <c r="F7758" s="37" t="s">
        <v>1737</v>
      </c>
      <c r="G7758" s="37" t="s">
        <v>2461</v>
      </c>
      <c r="H7758" s="38">
        <v>250000</v>
      </c>
      <c r="I7758" s="38">
        <v>0</v>
      </c>
      <c r="J7758" s="38">
        <f t="shared" si="161"/>
        <v>250000</v>
      </c>
      <c r="K7758" s="38"/>
      <c r="L7758" s="49"/>
      <c r="M7758" s="37" t="s">
        <v>4388</v>
      </c>
      <c r="N7758" s="37" t="s">
        <v>4389</v>
      </c>
      <c r="O7758" s="37" t="s">
        <v>4396</v>
      </c>
      <c r="P7758" s="37" t="s">
        <v>4397</v>
      </c>
      <c r="Q7758" s="37" t="s">
        <v>4400</v>
      </c>
      <c r="R7758" s="37" t="s">
        <v>4401</v>
      </c>
      <c r="S7758" s="37" t="s">
        <v>4394</v>
      </c>
      <c r="T7758" s="37" t="s">
        <v>4386</v>
      </c>
      <c r="U7758" s="1" t="e">
        <f>VLOOKUP(T7758,[2]VAT!$A:$D,1,0)</f>
        <v>#N/A</v>
      </c>
      <c r="V7758" s="37" t="s">
        <v>4395</v>
      </c>
      <c r="W7758" s="37" t="s">
        <v>4387</v>
      </c>
      <c r="X7758" t="e">
        <f>VLOOKUP(T7758,[3]رکوردها!$A:$B,2,0)</f>
        <v>#N/A</v>
      </c>
      <c r="Y7758" t="e">
        <f>VLOOKUP(T7758,[3]رکوردها!$A:$D,4,0)</f>
        <v>#N/A</v>
      </c>
      <c r="Z7758" t="e">
        <f>VLOOKUP(T7758,[3]رکوردها!$A:$C,3,0)</f>
        <v>#N/A</v>
      </c>
      <c r="AA7758" t="e">
        <f>VLOOKUP(T7758,[3]رکوردها!$A:$F,6,0)</f>
        <v>#N/A</v>
      </c>
      <c r="AB7758" t="e">
        <f>VLOOKUP(T7758,[3]رکوردها!$A:$E,5,0)</f>
        <v>#N/A</v>
      </c>
    </row>
    <row r="7759" spans="1:28" hidden="1" x14ac:dyDescent="0.2">
      <c r="A7759" s="36">
        <v>147792</v>
      </c>
      <c r="B7759" s="36">
        <v>1411</v>
      </c>
      <c r="C7759" s="36">
        <v>1505</v>
      </c>
      <c r="D7759" s="36" t="s">
        <v>5179</v>
      </c>
      <c r="E7759" s="36"/>
      <c r="F7759" s="37" t="s">
        <v>173</v>
      </c>
      <c r="G7759" s="37" t="s">
        <v>2462</v>
      </c>
      <c r="H7759" s="38">
        <v>250000</v>
      </c>
      <c r="I7759" s="38">
        <v>0</v>
      </c>
      <c r="J7759" s="38">
        <f t="shared" si="161"/>
        <v>250000</v>
      </c>
      <c r="K7759" s="38"/>
      <c r="L7759" s="49"/>
      <c r="M7759" s="37" t="s">
        <v>4388</v>
      </c>
      <c r="N7759" s="37" t="s">
        <v>4389</v>
      </c>
      <c r="O7759" s="37" t="s">
        <v>4396</v>
      </c>
      <c r="P7759" s="37" t="s">
        <v>4397</v>
      </c>
      <c r="Q7759" s="37" t="s">
        <v>4400</v>
      </c>
      <c r="R7759" s="37" t="s">
        <v>4401</v>
      </c>
      <c r="S7759" s="37" t="s">
        <v>4394</v>
      </c>
      <c r="T7759" s="37" t="s">
        <v>4386</v>
      </c>
      <c r="U7759" s="1" t="e">
        <f>VLOOKUP(T7759,[2]VAT!$A:$D,1,0)</f>
        <v>#N/A</v>
      </c>
      <c r="V7759" s="37" t="s">
        <v>4395</v>
      </c>
      <c r="W7759" s="37" t="s">
        <v>4387</v>
      </c>
      <c r="X7759" t="e">
        <f>VLOOKUP(T7759,[3]رکوردها!$A:$B,2,0)</f>
        <v>#N/A</v>
      </c>
      <c r="Y7759" t="e">
        <f>VLOOKUP(T7759,[3]رکوردها!$A:$D,4,0)</f>
        <v>#N/A</v>
      </c>
      <c r="Z7759" t="e">
        <f>VLOOKUP(T7759,[3]رکوردها!$A:$C,3,0)</f>
        <v>#N/A</v>
      </c>
      <c r="AA7759" t="e">
        <f>VLOOKUP(T7759,[3]رکوردها!$A:$F,6,0)</f>
        <v>#N/A</v>
      </c>
      <c r="AB7759" t="e">
        <f>VLOOKUP(T7759,[3]رکوردها!$A:$E,5,0)</f>
        <v>#N/A</v>
      </c>
    </row>
    <row r="7760" spans="1:28" hidden="1" x14ac:dyDescent="0.2">
      <c r="A7760" s="36">
        <v>147798</v>
      </c>
      <c r="B7760" s="36">
        <v>1428</v>
      </c>
      <c r="C7760" s="36">
        <v>1506</v>
      </c>
      <c r="D7760" s="36" t="s">
        <v>5179</v>
      </c>
      <c r="E7760" s="36"/>
      <c r="F7760" s="37" t="s">
        <v>582</v>
      </c>
      <c r="G7760" s="37" t="s">
        <v>2463</v>
      </c>
      <c r="H7760" s="38">
        <v>250000</v>
      </c>
      <c r="I7760" s="38">
        <v>0</v>
      </c>
      <c r="J7760" s="38">
        <f t="shared" si="161"/>
        <v>250000</v>
      </c>
      <c r="K7760" s="38"/>
      <c r="L7760" s="49"/>
      <c r="M7760" s="37" t="s">
        <v>4388</v>
      </c>
      <c r="N7760" s="37" t="s">
        <v>4389</v>
      </c>
      <c r="O7760" s="37" t="s">
        <v>4396</v>
      </c>
      <c r="P7760" s="37" t="s">
        <v>4397</v>
      </c>
      <c r="Q7760" s="37" t="s">
        <v>4400</v>
      </c>
      <c r="R7760" s="37" t="s">
        <v>4401</v>
      </c>
      <c r="S7760" s="37" t="s">
        <v>4394</v>
      </c>
      <c r="T7760" s="37" t="s">
        <v>4386</v>
      </c>
      <c r="U7760" s="1" t="e">
        <f>VLOOKUP(T7760,[2]VAT!$A:$D,1,0)</f>
        <v>#N/A</v>
      </c>
      <c r="V7760" s="37" t="s">
        <v>4395</v>
      </c>
      <c r="W7760" s="37" t="s">
        <v>4387</v>
      </c>
      <c r="X7760" t="e">
        <f>VLOOKUP(T7760,[3]رکوردها!$A:$B,2,0)</f>
        <v>#N/A</v>
      </c>
      <c r="Y7760" t="e">
        <f>VLOOKUP(T7760,[3]رکوردها!$A:$D,4,0)</f>
        <v>#N/A</v>
      </c>
      <c r="Z7760" t="e">
        <f>VLOOKUP(T7760,[3]رکوردها!$A:$C,3,0)</f>
        <v>#N/A</v>
      </c>
      <c r="AA7760" t="e">
        <f>VLOOKUP(T7760,[3]رکوردها!$A:$F,6,0)</f>
        <v>#N/A</v>
      </c>
      <c r="AB7760" t="e">
        <f>VLOOKUP(T7760,[3]رکوردها!$A:$E,5,0)</f>
        <v>#N/A</v>
      </c>
    </row>
    <row r="7761" spans="1:28" hidden="1" x14ac:dyDescent="0.2">
      <c r="A7761" s="36">
        <v>147802</v>
      </c>
      <c r="B7761" s="36">
        <v>1428</v>
      </c>
      <c r="C7761" s="36">
        <v>1506</v>
      </c>
      <c r="D7761" s="36" t="s">
        <v>5179</v>
      </c>
      <c r="E7761" s="36"/>
      <c r="F7761" s="37" t="s">
        <v>582</v>
      </c>
      <c r="G7761" s="37" t="s">
        <v>2464</v>
      </c>
      <c r="H7761" s="38">
        <v>5340</v>
      </c>
      <c r="I7761" s="38">
        <v>0</v>
      </c>
      <c r="J7761" s="38">
        <f t="shared" si="161"/>
        <v>5340</v>
      </c>
      <c r="K7761" s="38"/>
      <c r="L7761" s="49"/>
      <c r="M7761" s="37" t="s">
        <v>4388</v>
      </c>
      <c r="N7761" s="37" t="s">
        <v>4389</v>
      </c>
      <c r="O7761" s="37" t="s">
        <v>4396</v>
      </c>
      <c r="P7761" s="37" t="s">
        <v>4397</v>
      </c>
      <c r="Q7761" s="37" t="s">
        <v>4400</v>
      </c>
      <c r="R7761" s="37" t="s">
        <v>4401</v>
      </c>
      <c r="S7761" s="37" t="s">
        <v>4394</v>
      </c>
      <c r="T7761" s="37" t="s">
        <v>4386</v>
      </c>
      <c r="U7761" s="1" t="e">
        <f>VLOOKUP(T7761,[2]VAT!$A:$D,1,0)</f>
        <v>#N/A</v>
      </c>
      <c r="V7761" s="37" t="s">
        <v>4395</v>
      </c>
      <c r="W7761" s="37" t="s">
        <v>4387</v>
      </c>
      <c r="X7761" t="e">
        <f>VLOOKUP(T7761,[3]رکوردها!$A:$B,2,0)</f>
        <v>#N/A</v>
      </c>
      <c r="Y7761" t="e">
        <f>VLOOKUP(T7761,[3]رکوردها!$A:$D,4,0)</f>
        <v>#N/A</v>
      </c>
      <c r="Z7761" t="e">
        <f>VLOOKUP(T7761,[3]رکوردها!$A:$C,3,0)</f>
        <v>#N/A</v>
      </c>
      <c r="AA7761" t="e">
        <f>VLOOKUP(T7761,[3]رکوردها!$A:$F,6,0)</f>
        <v>#N/A</v>
      </c>
      <c r="AB7761" t="e">
        <f>VLOOKUP(T7761,[3]رکوردها!$A:$E,5,0)</f>
        <v>#N/A</v>
      </c>
    </row>
    <row r="7762" spans="1:28" hidden="1" x14ac:dyDescent="0.2">
      <c r="A7762" s="36">
        <v>147808</v>
      </c>
      <c r="B7762" s="36">
        <v>1450</v>
      </c>
      <c r="C7762" s="36">
        <v>1508</v>
      </c>
      <c r="D7762" s="36" t="s">
        <v>5179</v>
      </c>
      <c r="E7762" s="36"/>
      <c r="F7762" s="37" t="s">
        <v>113</v>
      </c>
      <c r="G7762" s="37" t="s">
        <v>2467</v>
      </c>
      <c r="H7762" s="38">
        <v>250000</v>
      </c>
      <c r="I7762" s="38">
        <v>0</v>
      </c>
      <c r="J7762" s="38">
        <f t="shared" si="161"/>
        <v>250000</v>
      </c>
      <c r="K7762" s="38"/>
      <c r="L7762" s="49"/>
      <c r="M7762" s="37" t="s">
        <v>4388</v>
      </c>
      <c r="N7762" s="37" t="s">
        <v>4389</v>
      </c>
      <c r="O7762" s="37" t="s">
        <v>4396</v>
      </c>
      <c r="P7762" s="37" t="s">
        <v>4397</v>
      </c>
      <c r="Q7762" s="37" t="s">
        <v>4400</v>
      </c>
      <c r="R7762" s="37" t="s">
        <v>4401</v>
      </c>
      <c r="S7762" s="37" t="s">
        <v>4394</v>
      </c>
      <c r="T7762" s="37" t="s">
        <v>4386</v>
      </c>
      <c r="U7762" s="1" t="e">
        <f>VLOOKUP(T7762,[2]VAT!$A:$D,1,0)</f>
        <v>#N/A</v>
      </c>
      <c r="V7762" s="37" t="s">
        <v>4395</v>
      </c>
      <c r="W7762" s="37" t="s">
        <v>4387</v>
      </c>
      <c r="X7762" t="e">
        <f>VLOOKUP(T7762,[3]رکوردها!$A:$B,2,0)</f>
        <v>#N/A</v>
      </c>
      <c r="Y7762" t="e">
        <f>VLOOKUP(T7762,[3]رکوردها!$A:$D,4,0)</f>
        <v>#N/A</v>
      </c>
      <c r="Z7762" t="e">
        <f>VLOOKUP(T7762,[3]رکوردها!$A:$C,3,0)</f>
        <v>#N/A</v>
      </c>
      <c r="AA7762" t="e">
        <f>VLOOKUP(T7762,[3]رکوردها!$A:$F,6,0)</f>
        <v>#N/A</v>
      </c>
      <c r="AB7762" t="e">
        <f>VLOOKUP(T7762,[3]رکوردها!$A:$E,5,0)</f>
        <v>#N/A</v>
      </c>
    </row>
    <row r="7763" spans="1:28" hidden="1" x14ac:dyDescent="0.2">
      <c r="A7763" s="36">
        <v>147812</v>
      </c>
      <c r="B7763" s="36">
        <v>1450</v>
      </c>
      <c r="C7763" s="36">
        <v>1508</v>
      </c>
      <c r="D7763" s="36" t="s">
        <v>5179</v>
      </c>
      <c r="E7763" s="36"/>
      <c r="F7763" s="37" t="s">
        <v>113</v>
      </c>
      <c r="G7763" s="37" t="s">
        <v>2468</v>
      </c>
      <c r="H7763" s="38">
        <v>250000</v>
      </c>
      <c r="I7763" s="38">
        <v>0</v>
      </c>
      <c r="J7763" s="38">
        <f t="shared" si="161"/>
        <v>250000</v>
      </c>
      <c r="K7763" s="38"/>
      <c r="L7763" s="49"/>
      <c r="M7763" s="37" t="s">
        <v>4388</v>
      </c>
      <c r="N7763" s="37" t="s">
        <v>4389</v>
      </c>
      <c r="O7763" s="37" t="s">
        <v>4396</v>
      </c>
      <c r="P7763" s="37" t="s">
        <v>4397</v>
      </c>
      <c r="Q7763" s="37" t="s">
        <v>4400</v>
      </c>
      <c r="R7763" s="37" t="s">
        <v>4401</v>
      </c>
      <c r="S7763" s="37" t="s">
        <v>4394</v>
      </c>
      <c r="T7763" s="37" t="s">
        <v>4386</v>
      </c>
      <c r="U7763" s="1" t="e">
        <f>VLOOKUP(T7763,[2]VAT!$A:$D,1,0)</f>
        <v>#N/A</v>
      </c>
      <c r="V7763" s="37" t="s">
        <v>4395</v>
      </c>
      <c r="W7763" s="37" t="s">
        <v>4387</v>
      </c>
      <c r="X7763" t="e">
        <f>VLOOKUP(T7763,[3]رکوردها!$A:$B,2,0)</f>
        <v>#N/A</v>
      </c>
      <c r="Y7763" t="e">
        <f>VLOOKUP(T7763,[3]رکوردها!$A:$D,4,0)</f>
        <v>#N/A</v>
      </c>
      <c r="Z7763" t="e">
        <f>VLOOKUP(T7763,[3]رکوردها!$A:$C,3,0)</f>
        <v>#N/A</v>
      </c>
      <c r="AA7763" t="e">
        <f>VLOOKUP(T7763,[3]رکوردها!$A:$F,6,0)</f>
        <v>#N/A</v>
      </c>
      <c r="AB7763" t="e">
        <f>VLOOKUP(T7763,[3]رکوردها!$A:$E,5,0)</f>
        <v>#N/A</v>
      </c>
    </row>
    <row r="7764" spans="1:28" hidden="1" x14ac:dyDescent="0.2">
      <c r="A7764" s="36">
        <v>147816</v>
      </c>
      <c r="B7764" s="36">
        <v>1450</v>
      </c>
      <c r="C7764" s="36">
        <v>1508</v>
      </c>
      <c r="D7764" s="36" t="s">
        <v>5179</v>
      </c>
      <c r="E7764" s="36"/>
      <c r="F7764" s="37" t="s">
        <v>113</v>
      </c>
      <c r="G7764" s="37" t="s">
        <v>2469</v>
      </c>
      <c r="H7764" s="38">
        <v>10590</v>
      </c>
      <c r="I7764" s="38">
        <v>0</v>
      </c>
      <c r="J7764" s="38">
        <f t="shared" si="161"/>
        <v>10590</v>
      </c>
      <c r="K7764" s="38"/>
      <c r="L7764" s="49"/>
      <c r="M7764" s="37" t="s">
        <v>4388</v>
      </c>
      <c r="N7764" s="37" t="s">
        <v>4389</v>
      </c>
      <c r="O7764" s="37" t="s">
        <v>4396</v>
      </c>
      <c r="P7764" s="37" t="s">
        <v>4397</v>
      </c>
      <c r="Q7764" s="37" t="s">
        <v>4400</v>
      </c>
      <c r="R7764" s="37" t="s">
        <v>4401</v>
      </c>
      <c r="S7764" s="37" t="s">
        <v>4394</v>
      </c>
      <c r="T7764" s="37" t="s">
        <v>4386</v>
      </c>
      <c r="U7764" s="1" t="e">
        <f>VLOOKUP(T7764,[2]VAT!$A:$D,1,0)</f>
        <v>#N/A</v>
      </c>
      <c r="V7764" s="37" t="s">
        <v>4395</v>
      </c>
      <c r="W7764" s="37" t="s">
        <v>4387</v>
      </c>
      <c r="X7764" t="e">
        <f>VLOOKUP(T7764,[3]رکوردها!$A:$B,2,0)</f>
        <v>#N/A</v>
      </c>
      <c r="Y7764" t="e">
        <f>VLOOKUP(T7764,[3]رکوردها!$A:$D,4,0)</f>
        <v>#N/A</v>
      </c>
      <c r="Z7764" t="e">
        <f>VLOOKUP(T7764,[3]رکوردها!$A:$C,3,0)</f>
        <v>#N/A</v>
      </c>
      <c r="AA7764" t="e">
        <f>VLOOKUP(T7764,[3]رکوردها!$A:$F,6,0)</f>
        <v>#N/A</v>
      </c>
      <c r="AB7764" t="e">
        <f>VLOOKUP(T7764,[3]رکوردها!$A:$E,5,0)</f>
        <v>#N/A</v>
      </c>
    </row>
    <row r="7765" spans="1:28" hidden="1" x14ac:dyDescent="0.2">
      <c r="A7765" s="36">
        <v>147820</v>
      </c>
      <c r="B7765" s="36">
        <v>1450</v>
      </c>
      <c r="C7765" s="36">
        <v>1508</v>
      </c>
      <c r="D7765" s="36" t="s">
        <v>5179</v>
      </c>
      <c r="E7765" s="36"/>
      <c r="F7765" s="37" t="s">
        <v>113</v>
      </c>
      <c r="G7765" s="37" t="s">
        <v>2470</v>
      </c>
      <c r="H7765" s="38">
        <v>2000</v>
      </c>
      <c r="I7765" s="38">
        <v>0</v>
      </c>
      <c r="J7765" s="38">
        <f t="shared" si="161"/>
        <v>2000</v>
      </c>
      <c r="K7765" s="38"/>
      <c r="L7765" s="49"/>
      <c r="M7765" s="37" t="s">
        <v>4388</v>
      </c>
      <c r="N7765" s="37" t="s">
        <v>4389</v>
      </c>
      <c r="O7765" s="37" t="s">
        <v>4396</v>
      </c>
      <c r="P7765" s="37" t="s">
        <v>4397</v>
      </c>
      <c r="Q7765" s="37" t="s">
        <v>4400</v>
      </c>
      <c r="R7765" s="37" t="s">
        <v>4401</v>
      </c>
      <c r="S7765" s="37" t="s">
        <v>4394</v>
      </c>
      <c r="T7765" s="37" t="s">
        <v>4386</v>
      </c>
      <c r="U7765" s="1" t="e">
        <f>VLOOKUP(T7765,[2]VAT!$A:$D,1,0)</f>
        <v>#N/A</v>
      </c>
      <c r="V7765" s="37" t="s">
        <v>4395</v>
      </c>
      <c r="W7765" s="37" t="s">
        <v>4387</v>
      </c>
      <c r="X7765" t="e">
        <f>VLOOKUP(T7765,[3]رکوردها!$A:$B,2,0)</f>
        <v>#N/A</v>
      </c>
      <c r="Y7765" t="e">
        <f>VLOOKUP(T7765,[3]رکوردها!$A:$D,4,0)</f>
        <v>#N/A</v>
      </c>
      <c r="Z7765" t="e">
        <f>VLOOKUP(T7765,[3]رکوردها!$A:$C,3,0)</f>
        <v>#N/A</v>
      </c>
      <c r="AA7765" t="e">
        <f>VLOOKUP(T7765,[3]رکوردها!$A:$F,6,0)</f>
        <v>#N/A</v>
      </c>
      <c r="AB7765" t="e">
        <f>VLOOKUP(T7765,[3]رکوردها!$A:$E,5,0)</f>
        <v>#N/A</v>
      </c>
    </row>
    <row r="7766" spans="1:28" hidden="1" x14ac:dyDescent="0.2">
      <c r="A7766" s="36">
        <v>147824</v>
      </c>
      <c r="B7766" s="36">
        <v>1450</v>
      </c>
      <c r="C7766" s="36">
        <v>1508</v>
      </c>
      <c r="D7766" s="36" t="s">
        <v>5179</v>
      </c>
      <c r="E7766" s="36"/>
      <c r="F7766" s="37" t="s">
        <v>113</v>
      </c>
      <c r="G7766" s="37" t="s">
        <v>2471</v>
      </c>
      <c r="H7766" s="38">
        <v>16380</v>
      </c>
      <c r="I7766" s="38">
        <v>0</v>
      </c>
      <c r="J7766" s="38">
        <f t="shared" si="161"/>
        <v>16380</v>
      </c>
      <c r="K7766" s="38"/>
      <c r="L7766" s="49"/>
      <c r="M7766" s="37" t="s">
        <v>4388</v>
      </c>
      <c r="N7766" s="37" t="s">
        <v>4389</v>
      </c>
      <c r="O7766" s="37" t="s">
        <v>4396</v>
      </c>
      <c r="P7766" s="37" t="s">
        <v>4397</v>
      </c>
      <c r="Q7766" s="37" t="s">
        <v>4400</v>
      </c>
      <c r="R7766" s="37" t="s">
        <v>4401</v>
      </c>
      <c r="S7766" s="37" t="s">
        <v>4394</v>
      </c>
      <c r="T7766" s="37" t="s">
        <v>4386</v>
      </c>
      <c r="U7766" s="1" t="e">
        <f>VLOOKUP(T7766,[2]VAT!$A:$D,1,0)</f>
        <v>#N/A</v>
      </c>
      <c r="V7766" s="37" t="s">
        <v>4395</v>
      </c>
      <c r="W7766" s="37" t="s">
        <v>4387</v>
      </c>
      <c r="X7766" t="e">
        <f>VLOOKUP(T7766,[3]رکوردها!$A:$B,2,0)</f>
        <v>#N/A</v>
      </c>
      <c r="Y7766" t="e">
        <f>VLOOKUP(T7766,[3]رکوردها!$A:$D,4,0)</f>
        <v>#N/A</v>
      </c>
      <c r="Z7766" t="e">
        <f>VLOOKUP(T7766,[3]رکوردها!$A:$C,3,0)</f>
        <v>#N/A</v>
      </c>
      <c r="AA7766" t="e">
        <f>VLOOKUP(T7766,[3]رکوردها!$A:$F,6,0)</f>
        <v>#N/A</v>
      </c>
      <c r="AB7766" t="e">
        <f>VLOOKUP(T7766,[3]رکوردها!$A:$E,5,0)</f>
        <v>#N/A</v>
      </c>
    </row>
    <row r="7767" spans="1:28" hidden="1" x14ac:dyDescent="0.2">
      <c r="A7767" s="36">
        <v>147828</v>
      </c>
      <c r="B7767" s="36">
        <v>1450</v>
      </c>
      <c r="C7767" s="36">
        <v>1508</v>
      </c>
      <c r="D7767" s="36" t="s">
        <v>5179</v>
      </c>
      <c r="E7767" s="36"/>
      <c r="F7767" s="37" t="s">
        <v>113</v>
      </c>
      <c r="G7767" s="37" t="s">
        <v>2472</v>
      </c>
      <c r="H7767" s="38">
        <v>6000</v>
      </c>
      <c r="I7767" s="38">
        <v>0</v>
      </c>
      <c r="J7767" s="38">
        <f t="shared" si="161"/>
        <v>6000</v>
      </c>
      <c r="K7767" s="38"/>
      <c r="L7767" s="49"/>
      <c r="M7767" s="37" t="s">
        <v>4388</v>
      </c>
      <c r="N7767" s="37" t="s">
        <v>4389</v>
      </c>
      <c r="O7767" s="37" t="s">
        <v>4396</v>
      </c>
      <c r="P7767" s="37" t="s">
        <v>4397</v>
      </c>
      <c r="Q7767" s="37" t="s">
        <v>4400</v>
      </c>
      <c r="R7767" s="37" t="s">
        <v>4401</v>
      </c>
      <c r="S7767" s="37" t="s">
        <v>4394</v>
      </c>
      <c r="T7767" s="37" t="s">
        <v>4386</v>
      </c>
      <c r="U7767" s="1" t="e">
        <f>VLOOKUP(T7767,[2]VAT!$A:$D,1,0)</f>
        <v>#N/A</v>
      </c>
      <c r="V7767" s="37" t="s">
        <v>4395</v>
      </c>
      <c r="W7767" s="37" t="s">
        <v>4387</v>
      </c>
      <c r="X7767" t="e">
        <f>VLOOKUP(T7767,[3]رکوردها!$A:$B,2,0)</f>
        <v>#N/A</v>
      </c>
      <c r="Y7767" t="e">
        <f>VLOOKUP(T7767,[3]رکوردها!$A:$D,4,0)</f>
        <v>#N/A</v>
      </c>
      <c r="Z7767" t="e">
        <f>VLOOKUP(T7767,[3]رکوردها!$A:$C,3,0)</f>
        <v>#N/A</v>
      </c>
      <c r="AA7767" t="e">
        <f>VLOOKUP(T7767,[3]رکوردها!$A:$F,6,0)</f>
        <v>#N/A</v>
      </c>
      <c r="AB7767" t="e">
        <f>VLOOKUP(T7767,[3]رکوردها!$A:$E,5,0)</f>
        <v>#N/A</v>
      </c>
    </row>
    <row r="7768" spans="1:28" hidden="1" x14ac:dyDescent="0.2">
      <c r="A7768" s="36">
        <v>147832</v>
      </c>
      <c r="B7768" s="36">
        <v>1450</v>
      </c>
      <c r="C7768" s="36">
        <v>1508</v>
      </c>
      <c r="D7768" s="36" t="s">
        <v>5179</v>
      </c>
      <c r="E7768" s="36"/>
      <c r="F7768" s="37" t="s">
        <v>113</v>
      </c>
      <c r="G7768" s="37" t="s">
        <v>2473</v>
      </c>
      <c r="H7768" s="38">
        <v>80000</v>
      </c>
      <c r="I7768" s="38">
        <v>0</v>
      </c>
      <c r="J7768" s="38">
        <f t="shared" si="161"/>
        <v>80000</v>
      </c>
      <c r="K7768" s="38"/>
      <c r="L7768" s="49"/>
      <c r="M7768" s="37" t="s">
        <v>4388</v>
      </c>
      <c r="N7768" s="37" t="s">
        <v>4389</v>
      </c>
      <c r="O7768" s="37" t="s">
        <v>4396</v>
      </c>
      <c r="P7768" s="37" t="s">
        <v>4397</v>
      </c>
      <c r="Q7768" s="37" t="s">
        <v>4400</v>
      </c>
      <c r="R7768" s="37" t="s">
        <v>4401</v>
      </c>
      <c r="S7768" s="37" t="s">
        <v>4394</v>
      </c>
      <c r="T7768" s="37" t="s">
        <v>4386</v>
      </c>
      <c r="U7768" s="1" t="e">
        <f>VLOOKUP(T7768,[2]VAT!$A:$D,1,0)</f>
        <v>#N/A</v>
      </c>
      <c r="V7768" s="37" t="s">
        <v>4395</v>
      </c>
      <c r="W7768" s="37" t="s">
        <v>4387</v>
      </c>
      <c r="X7768" t="e">
        <f>VLOOKUP(T7768,[3]رکوردها!$A:$B,2,0)</f>
        <v>#N/A</v>
      </c>
      <c r="Y7768" t="e">
        <f>VLOOKUP(T7768,[3]رکوردها!$A:$D,4,0)</f>
        <v>#N/A</v>
      </c>
      <c r="Z7768" t="e">
        <f>VLOOKUP(T7768,[3]رکوردها!$A:$C,3,0)</f>
        <v>#N/A</v>
      </c>
      <c r="AA7768" t="e">
        <f>VLOOKUP(T7768,[3]رکوردها!$A:$F,6,0)</f>
        <v>#N/A</v>
      </c>
      <c r="AB7768" t="e">
        <f>VLOOKUP(T7768,[3]رکوردها!$A:$E,5,0)</f>
        <v>#N/A</v>
      </c>
    </row>
    <row r="7769" spans="1:28" hidden="1" x14ac:dyDescent="0.2">
      <c r="A7769" s="36">
        <v>147840</v>
      </c>
      <c r="B7769" s="36">
        <v>1463</v>
      </c>
      <c r="C7769" s="36">
        <v>1509</v>
      </c>
      <c r="D7769" s="36" t="s">
        <v>5179</v>
      </c>
      <c r="E7769" s="36"/>
      <c r="F7769" s="37" t="s">
        <v>2279</v>
      </c>
      <c r="G7769" s="37" t="s">
        <v>2476</v>
      </c>
      <c r="H7769" s="38">
        <v>20000</v>
      </c>
      <c r="I7769" s="38">
        <v>0</v>
      </c>
      <c r="J7769" s="38">
        <f t="shared" si="161"/>
        <v>20000</v>
      </c>
      <c r="K7769" s="38"/>
      <c r="L7769" s="49"/>
      <c r="M7769" s="37" t="s">
        <v>4388</v>
      </c>
      <c r="N7769" s="37" t="s">
        <v>4389</v>
      </c>
      <c r="O7769" s="37" t="s">
        <v>4396</v>
      </c>
      <c r="P7769" s="37" t="s">
        <v>4397</v>
      </c>
      <c r="Q7769" s="37" t="s">
        <v>4400</v>
      </c>
      <c r="R7769" s="37" t="s">
        <v>4401</v>
      </c>
      <c r="S7769" s="37" t="s">
        <v>4394</v>
      </c>
      <c r="T7769" s="37" t="s">
        <v>4386</v>
      </c>
      <c r="U7769" s="1" t="e">
        <f>VLOOKUP(T7769,[2]VAT!$A:$D,1,0)</f>
        <v>#N/A</v>
      </c>
      <c r="V7769" s="37" t="s">
        <v>4395</v>
      </c>
      <c r="W7769" s="37" t="s">
        <v>4387</v>
      </c>
      <c r="X7769" t="e">
        <f>VLOOKUP(T7769,[3]رکوردها!$A:$B,2,0)</f>
        <v>#N/A</v>
      </c>
      <c r="Y7769" t="e">
        <f>VLOOKUP(T7769,[3]رکوردها!$A:$D,4,0)</f>
        <v>#N/A</v>
      </c>
      <c r="Z7769" t="e">
        <f>VLOOKUP(T7769,[3]رکوردها!$A:$C,3,0)</f>
        <v>#N/A</v>
      </c>
      <c r="AA7769" t="e">
        <f>VLOOKUP(T7769,[3]رکوردها!$A:$F,6,0)</f>
        <v>#N/A</v>
      </c>
      <c r="AB7769" t="e">
        <f>VLOOKUP(T7769,[3]رکوردها!$A:$E,5,0)</f>
        <v>#N/A</v>
      </c>
    </row>
    <row r="7770" spans="1:28" hidden="1" x14ac:dyDescent="0.2">
      <c r="A7770" s="36">
        <v>147847</v>
      </c>
      <c r="B7770" s="36">
        <v>1469</v>
      </c>
      <c r="C7770" s="36">
        <v>1510</v>
      </c>
      <c r="D7770" s="36" t="s">
        <v>5179</v>
      </c>
      <c r="E7770" s="36"/>
      <c r="F7770" s="37" t="s">
        <v>93</v>
      </c>
      <c r="G7770" s="37" t="s">
        <v>2478</v>
      </c>
      <c r="H7770" s="38">
        <v>250000</v>
      </c>
      <c r="I7770" s="38">
        <v>0</v>
      </c>
      <c r="J7770" s="38">
        <f t="shared" si="161"/>
        <v>250000</v>
      </c>
      <c r="K7770" s="38"/>
      <c r="L7770" s="49"/>
      <c r="M7770" s="37" t="s">
        <v>4388</v>
      </c>
      <c r="N7770" s="37" t="s">
        <v>4389</v>
      </c>
      <c r="O7770" s="37" t="s">
        <v>4396</v>
      </c>
      <c r="P7770" s="37" t="s">
        <v>4397</v>
      </c>
      <c r="Q7770" s="37" t="s">
        <v>4400</v>
      </c>
      <c r="R7770" s="37" t="s">
        <v>4401</v>
      </c>
      <c r="S7770" s="37" t="s">
        <v>4394</v>
      </c>
      <c r="T7770" s="37" t="s">
        <v>4386</v>
      </c>
      <c r="U7770" s="1" t="e">
        <f>VLOOKUP(T7770,[2]VAT!$A:$D,1,0)</f>
        <v>#N/A</v>
      </c>
      <c r="V7770" s="37" t="s">
        <v>4395</v>
      </c>
      <c r="W7770" s="37" t="s">
        <v>4387</v>
      </c>
      <c r="X7770" t="e">
        <f>VLOOKUP(T7770,[3]رکوردها!$A:$B,2,0)</f>
        <v>#N/A</v>
      </c>
      <c r="Y7770" t="e">
        <f>VLOOKUP(T7770,[3]رکوردها!$A:$D,4,0)</f>
        <v>#N/A</v>
      </c>
      <c r="Z7770" t="e">
        <f>VLOOKUP(T7770,[3]رکوردها!$A:$C,3,0)</f>
        <v>#N/A</v>
      </c>
      <c r="AA7770" t="e">
        <f>VLOOKUP(T7770,[3]رکوردها!$A:$F,6,0)</f>
        <v>#N/A</v>
      </c>
      <c r="AB7770" t="e">
        <f>VLOOKUP(T7770,[3]رکوردها!$A:$E,5,0)</f>
        <v>#N/A</v>
      </c>
    </row>
    <row r="7771" spans="1:28" hidden="1" x14ac:dyDescent="0.2">
      <c r="A7771" s="36">
        <v>147852</v>
      </c>
      <c r="B7771" s="36">
        <v>1469</v>
      </c>
      <c r="C7771" s="36">
        <v>1510</v>
      </c>
      <c r="D7771" s="36" t="s">
        <v>5179</v>
      </c>
      <c r="E7771" s="36"/>
      <c r="F7771" s="37" t="s">
        <v>93</v>
      </c>
      <c r="G7771" s="37" t="s">
        <v>2479</v>
      </c>
      <c r="H7771" s="38">
        <v>11320</v>
      </c>
      <c r="I7771" s="38">
        <v>0</v>
      </c>
      <c r="J7771" s="38">
        <f t="shared" si="161"/>
        <v>11320</v>
      </c>
      <c r="K7771" s="38"/>
      <c r="L7771" s="49"/>
      <c r="M7771" s="37" t="s">
        <v>4388</v>
      </c>
      <c r="N7771" s="37" t="s">
        <v>4389</v>
      </c>
      <c r="O7771" s="37" t="s">
        <v>4396</v>
      </c>
      <c r="P7771" s="37" t="s">
        <v>4397</v>
      </c>
      <c r="Q7771" s="37" t="s">
        <v>4400</v>
      </c>
      <c r="R7771" s="37" t="s">
        <v>4401</v>
      </c>
      <c r="S7771" s="37" t="s">
        <v>4394</v>
      </c>
      <c r="T7771" s="37" t="s">
        <v>4386</v>
      </c>
      <c r="U7771" s="1" t="e">
        <f>VLOOKUP(T7771,[2]VAT!$A:$D,1,0)</f>
        <v>#N/A</v>
      </c>
      <c r="V7771" s="37" t="s">
        <v>4395</v>
      </c>
      <c r="W7771" s="37" t="s">
        <v>4387</v>
      </c>
      <c r="X7771" t="e">
        <f>VLOOKUP(T7771,[3]رکوردها!$A:$B,2,0)</f>
        <v>#N/A</v>
      </c>
      <c r="Y7771" t="e">
        <f>VLOOKUP(T7771,[3]رکوردها!$A:$D,4,0)</f>
        <v>#N/A</v>
      </c>
      <c r="Z7771" t="e">
        <f>VLOOKUP(T7771,[3]رکوردها!$A:$C,3,0)</f>
        <v>#N/A</v>
      </c>
      <c r="AA7771" t="e">
        <f>VLOOKUP(T7771,[3]رکوردها!$A:$F,6,0)</f>
        <v>#N/A</v>
      </c>
      <c r="AB7771" t="e">
        <f>VLOOKUP(T7771,[3]رکوردها!$A:$E,5,0)</f>
        <v>#N/A</v>
      </c>
    </row>
    <row r="7772" spans="1:28" hidden="1" x14ac:dyDescent="0.2">
      <c r="A7772" s="36">
        <v>147856</v>
      </c>
      <c r="B7772" s="36">
        <v>1469</v>
      </c>
      <c r="C7772" s="36">
        <v>1510</v>
      </c>
      <c r="D7772" s="36" t="s">
        <v>5179</v>
      </c>
      <c r="E7772" s="36"/>
      <c r="F7772" s="37" t="s">
        <v>93</v>
      </c>
      <c r="G7772" s="37" t="s">
        <v>2480</v>
      </c>
      <c r="H7772" s="38">
        <v>15000</v>
      </c>
      <c r="I7772" s="38">
        <v>0</v>
      </c>
      <c r="J7772" s="38">
        <f t="shared" si="161"/>
        <v>15000</v>
      </c>
      <c r="K7772" s="38"/>
      <c r="L7772" s="49"/>
      <c r="M7772" s="37" t="s">
        <v>4388</v>
      </c>
      <c r="N7772" s="37" t="s">
        <v>4389</v>
      </c>
      <c r="O7772" s="37" t="s">
        <v>4396</v>
      </c>
      <c r="P7772" s="37" t="s">
        <v>4397</v>
      </c>
      <c r="Q7772" s="37" t="s">
        <v>4400</v>
      </c>
      <c r="R7772" s="37" t="s">
        <v>4401</v>
      </c>
      <c r="S7772" s="37" t="s">
        <v>4394</v>
      </c>
      <c r="T7772" s="37" t="s">
        <v>4386</v>
      </c>
      <c r="U7772" s="1" t="e">
        <f>VLOOKUP(T7772,[2]VAT!$A:$D,1,0)</f>
        <v>#N/A</v>
      </c>
      <c r="V7772" s="37" t="s">
        <v>4395</v>
      </c>
      <c r="W7772" s="37" t="s">
        <v>4387</v>
      </c>
      <c r="X7772" t="e">
        <f>VLOOKUP(T7772,[3]رکوردها!$A:$B,2,0)</f>
        <v>#N/A</v>
      </c>
      <c r="Y7772" t="e">
        <f>VLOOKUP(T7772,[3]رکوردها!$A:$D,4,0)</f>
        <v>#N/A</v>
      </c>
      <c r="Z7772" t="e">
        <f>VLOOKUP(T7772,[3]رکوردها!$A:$C,3,0)</f>
        <v>#N/A</v>
      </c>
      <c r="AA7772" t="e">
        <f>VLOOKUP(T7772,[3]رکوردها!$A:$F,6,0)</f>
        <v>#N/A</v>
      </c>
      <c r="AB7772" t="e">
        <f>VLOOKUP(T7772,[3]رکوردها!$A:$E,5,0)</f>
        <v>#N/A</v>
      </c>
    </row>
    <row r="7773" spans="1:28" hidden="1" x14ac:dyDescent="0.2">
      <c r="A7773" s="36">
        <v>147859</v>
      </c>
      <c r="B7773" s="36">
        <v>1469</v>
      </c>
      <c r="C7773" s="36">
        <v>1510</v>
      </c>
      <c r="D7773" s="36" t="s">
        <v>5179</v>
      </c>
      <c r="E7773" s="36"/>
      <c r="F7773" s="37" t="s">
        <v>93</v>
      </c>
      <c r="G7773" s="37" t="s">
        <v>2481</v>
      </c>
      <c r="H7773" s="38">
        <v>25000</v>
      </c>
      <c r="I7773" s="38">
        <v>0</v>
      </c>
      <c r="J7773" s="38">
        <f t="shared" si="161"/>
        <v>25000</v>
      </c>
      <c r="K7773" s="38"/>
      <c r="L7773" s="49"/>
      <c r="M7773" s="37" t="s">
        <v>4388</v>
      </c>
      <c r="N7773" s="37" t="s">
        <v>4389</v>
      </c>
      <c r="O7773" s="37" t="s">
        <v>4396</v>
      </c>
      <c r="P7773" s="37" t="s">
        <v>4397</v>
      </c>
      <c r="Q7773" s="37" t="s">
        <v>4400</v>
      </c>
      <c r="R7773" s="37" t="s">
        <v>4401</v>
      </c>
      <c r="S7773" s="37" t="s">
        <v>4394</v>
      </c>
      <c r="T7773" s="37" t="s">
        <v>4386</v>
      </c>
      <c r="U7773" s="1" t="e">
        <f>VLOOKUP(T7773,[2]VAT!$A:$D,1,0)</f>
        <v>#N/A</v>
      </c>
      <c r="V7773" s="37" t="s">
        <v>4395</v>
      </c>
      <c r="W7773" s="37" t="s">
        <v>4387</v>
      </c>
      <c r="X7773" t="e">
        <f>VLOOKUP(T7773,[3]رکوردها!$A:$B,2,0)</f>
        <v>#N/A</v>
      </c>
      <c r="Y7773" t="e">
        <f>VLOOKUP(T7773,[3]رکوردها!$A:$D,4,0)</f>
        <v>#N/A</v>
      </c>
      <c r="Z7773" t="e">
        <f>VLOOKUP(T7773,[3]رکوردها!$A:$C,3,0)</f>
        <v>#N/A</v>
      </c>
      <c r="AA7773" t="e">
        <f>VLOOKUP(T7773,[3]رکوردها!$A:$F,6,0)</f>
        <v>#N/A</v>
      </c>
      <c r="AB7773" t="e">
        <f>VLOOKUP(T7773,[3]رکوردها!$A:$E,5,0)</f>
        <v>#N/A</v>
      </c>
    </row>
    <row r="7774" spans="1:28" hidden="1" x14ac:dyDescent="0.2">
      <c r="A7774" s="36">
        <v>147861</v>
      </c>
      <c r="B7774" s="36">
        <v>1469</v>
      </c>
      <c r="C7774" s="36">
        <v>1510</v>
      </c>
      <c r="D7774" s="36" t="s">
        <v>5179</v>
      </c>
      <c r="E7774" s="36"/>
      <c r="F7774" s="37" t="s">
        <v>93</v>
      </c>
      <c r="G7774" s="37" t="s">
        <v>2482</v>
      </c>
      <c r="H7774" s="38">
        <v>15780</v>
      </c>
      <c r="I7774" s="38">
        <v>0</v>
      </c>
      <c r="J7774" s="38">
        <f t="shared" si="161"/>
        <v>15780</v>
      </c>
      <c r="K7774" s="38"/>
      <c r="L7774" s="49"/>
      <c r="M7774" s="37" t="s">
        <v>4388</v>
      </c>
      <c r="N7774" s="37" t="s">
        <v>4389</v>
      </c>
      <c r="O7774" s="37" t="s">
        <v>4396</v>
      </c>
      <c r="P7774" s="37" t="s">
        <v>4397</v>
      </c>
      <c r="Q7774" s="37" t="s">
        <v>4400</v>
      </c>
      <c r="R7774" s="37" t="s">
        <v>4401</v>
      </c>
      <c r="S7774" s="37" t="s">
        <v>4394</v>
      </c>
      <c r="T7774" s="37" t="s">
        <v>4386</v>
      </c>
      <c r="U7774" s="1" t="e">
        <f>VLOOKUP(T7774,[2]VAT!$A:$D,1,0)</f>
        <v>#N/A</v>
      </c>
      <c r="V7774" s="37" t="s">
        <v>4395</v>
      </c>
      <c r="W7774" s="37" t="s">
        <v>4387</v>
      </c>
      <c r="X7774" t="e">
        <f>VLOOKUP(T7774,[3]رکوردها!$A:$B,2,0)</f>
        <v>#N/A</v>
      </c>
      <c r="Y7774" t="e">
        <f>VLOOKUP(T7774,[3]رکوردها!$A:$D,4,0)</f>
        <v>#N/A</v>
      </c>
      <c r="Z7774" t="e">
        <f>VLOOKUP(T7774,[3]رکوردها!$A:$C,3,0)</f>
        <v>#N/A</v>
      </c>
      <c r="AA7774" t="e">
        <f>VLOOKUP(T7774,[3]رکوردها!$A:$F,6,0)</f>
        <v>#N/A</v>
      </c>
      <c r="AB7774" t="e">
        <f>VLOOKUP(T7774,[3]رکوردها!$A:$E,5,0)</f>
        <v>#N/A</v>
      </c>
    </row>
    <row r="7775" spans="1:28" hidden="1" x14ac:dyDescent="0.2">
      <c r="A7775" s="36">
        <v>147878</v>
      </c>
      <c r="B7775" s="36">
        <v>1479</v>
      </c>
      <c r="C7775" s="36">
        <v>1513</v>
      </c>
      <c r="D7775" s="36" t="s">
        <v>5179</v>
      </c>
      <c r="E7775" s="36"/>
      <c r="F7775" s="37" t="s">
        <v>108</v>
      </c>
      <c r="G7775" s="37" t="s">
        <v>2484</v>
      </c>
      <c r="H7775" s="38">
        <v>168000</v>
      </c>
      <c r="I7775" s="38">
        <v>0</v>
      </c>
      <c r="J7775" s="38">
        <f t="shared" si="161"/>
        <v>168000</v>
      </c>
      <c r="K7775" s="38"/>
      <c r="L7775" s="49"/>
      <c r="M7775" s="37" t="s">
        <v>4388</v>
      </c>
      <c r="N7775" s="37" t="s">
        <v>4389</v>
      </c>
      <c r="O7775" s="37" t="s">
        <v>4396</v>
      </c>
      <c r="P7775" s="37" t="s">
        <v>4397</v>
      </c>
      <c r="Q7775" s="37" t="s">
        <v>4400</v>
      </c>
      <c r="R7775" s="37" t="s">
        <v>4401</v>
      </c>
      <c r="S7775" s="37" t="s">
        <v>4394</v>
      </c>
      <c r="T7775" s="37" t="s">
        <v>4386</v>
      </c>
      <c r="U7775" s="1" t="e">
        <f>VLOOKUP(T7775,[2]VAT!$A:$D,1,0)</f>
        <v>#N/A</v>
      </c>
      <c r="V7775" s="37" t="s">
        <v>4395</v>
      </c>
      <c r="W7775" s="37" t="s">
        <v>4387</v>
      </c>
      <c r="X7775" t="e">
        <f>VLOOKUP(T7775,[3]رکوردها!$A:$B,2,0)</f>
        <v>#N/A</v>
      </c>
      <c r="Y7775" t="e">
        <f>VLOOKUP(T7775,[3]رکوردها!$A:$D,4,0)</f>
        <v>#N/A</v>
      </c>
      <c r="Z7775" t="e">
        <f>VLOOKUP(T7775,[3]رکوردها!$A:$C,3,0)</f>
        <v>#N/A</v>
      </c>
      <c r="AA7775" t="e">
        <f>VLOOKUP(T7775,[3]رکوردها!$A:$F,6,0)</f>
        <v>#N/A</v>
      </c>
      <c r="AB7775" t="e">
        <f>VLOOKUP(T7775,[3]رکوردها!$A:$E,5,0)</f>
        <v>#N/A</v>
      </c>
    </row>
    <row r="7776" spans="1:28" hidden="1" x14ac:dyDescent="0.2">
      <c r="A7776" s="36">
        <v>147882</v>
      </c>
      <c r="B7776" s="36">
        <v>1479</v>
      </c>
      <c r="C7776" s="36">
        <v>1513</v>
      </c>
      <c r="D7776" s="36" t="s">
        <v>5179</v>
      </c>
      <c r="E7776" s="36"/>
      <c r="F7776" s="37" t="s">
        <v>108</v>
      </c>
      <c r="G7776" s="37" t="s">
        <v>2485</v>
      </c>
      <c r="H7776" s="38">
        <v>250000</v>
      </c>
      <c r="I7776" s="38">
        <v>0</v>
      </c>
      <c r="J7776" s="38">
        <f t="shared" si="161"/>
        <v>250000</v>
      </c>
      <c r="K7776" s="38"/>
      <c r="L7776" s="49"/>
      <c r="M7776" s="37" t="s">
        <v>4388</v>
      </c>
      <c r="N7776" s="37" t="s">
        <v>4389</v>
      </c>
      <c r="O7776" s="37" t="s">
        <v>4396</v>
      </c>
      <c r="P7776" s="37" t="s">
        <v>4397</v>
      </c>
      <c r="Q7776" s="37" t="s">
        <v>4400</v>
      </c>
      <c r="R7776" s="37" t="s">
        <v>4401</v>
      </c>
      <c r="S7776" s="37" t="s">
        <v>4394</v>
      </c>
      <c r="T7776" s="37" t="s">
        <v>4386</v>
      </c>
      <c r="U7776" s="1" t="e">
        <f>VLOOKUP(T7776,[2]VAT!$A:$D,1,0)</f>
        <v>#N/A</v>
      </c>
      <c r="V7776" s="37" t="s">
        <v>4395</v>
      </c>
      <c r="W7776" s="37" t="s">
        <v>4387</v>
      </c>
      <c r="X7776" t="e">
        <f>VLOOKUP(T7776,[3]رکوردها!$A:$B,2,0)</f>
        <v>#N/A</v>
      </c>
      <c r="Y7776" t="e">
        <f>VLOOKUP(T7776,[3]رکوردها!$A:$D,4,0)</f>
        <v>#N/A</v>
      </c>
      <c r="Z7776" t="e">
        <f>VLOOKUP(T7776,[3]رکوردها!$A:$C,3,0)</f>
        <v>#N/A</v>
      </c>
      <c r="AA7776" t="e">
        <f>VLOOKUP(T7776,[3]رکوردها!$A:$F,6,0)</f>
        <v>#N/A</v>
      </c>
      <c r="AB7776" t="e">
        <f>VLOOKUP(T7776,[3]رکوردها!$A:$E,5,0)</f>
        <v>#N/A</v>
      </c>
    </row>
    <row r="7777" spans="1:28" hidden="1" x14ac:dyDescent="0.2">
      <c r="A7777" s="36">
        <v>147886</v>
      </c>
      <c r="B7777" s="36">
        <v>1479</v>
      </c>
      <c r="C7777" s="36">
        <v>1513</v>
      </c>
      <c r="D7777" s="36" t="s">
        <v>5179</v>
      </c>
      <c r="E7777" s="36"/>
      <c r="F7777" s="37" t="s">
        <v>108</v>
      </c>
      <c r="G7777" s="37" t="s">
        <v>2486</v>
      </c>
      <c r="H7777" s="38">
        <v>250000</v>
      </c>
      <c r="I7777" s="38">
        <v>0</v>
      </c>
      <c r="J7777" s="38">
        <f t="shared" si="161"/>
        <v>250000</v>
      </c>
      <c r="K7777" s="38"/>
      <c r="L7777" s="49"/>
      <c r="M7777" s="37" t="s">
        <v>4388</v>
      </c>
      <c r="N7777" s="37" t="s">
        <v>4389</v>
      </c>
      <c r="O7777" s="37" t="s">
        <v>4396</v>
      </c>
      <c r="P7777" s="37" t="s">
        <v>4397</v>
      </c>
      <c r="Q7777" s="37" t="s">
        <v>4400</v>
      </c>
      <c r="R7777" s="37" t="s">
        <v>4401</v>
      </c>
      <c r="S7777" s="37" t="s">
        <v>4394</v>
      </c>
      <c r="T7777" s="37" t="s">
        <v>4386</v>
      </c>
      <c r="U7777" s="1" t="e">
        <f>VLOOKUP(T7777,[2]VAT!$A:$D,1,0)</f>
        <v>#N/A</v>
      </c>
      <c r="V7777" s="37" t="s">
        <v>4395</v>
      </c>
      <c r="W7777" s="37" t="s">
        <v>4387</v>
      </c>
      <c r="X7777" t="e">
        <f>VLOOKUP(T7777,[3]رکوردها!$A:$B,2,0)</f>
        <v>#N/A</v>
      </c>
      <c r="Y7777" t="e">
        <f>VLOOKUP(T7777,[3]رکوردها!$A:$D,4,0)</f>
        <v>#N/A</v>
      </c>
      <c r="Z7777" t="e">
        <f>VLOOKUP(T7777,[3]رکوردها!$A:$C,3,0)</f>
        <v>#N/A</v>
      </c>
      <c r="AA7777" t="e">
        <f>VLOOKUP(T7777,[3]رکوردها!$A:$F,6,0)</f>
        <v>#N/A</v>
      </c>
      <c r="AB7777" t="e">
        <f>VLOOKUP(T7777,[3]رکوردها!$A:$E,5,0)</f>
        <v>#N/A</v>
      </c>
    </row>
    <row r="7778" spans="1:28" hidden="1" x14ac:dyDescent="0.2">
      <c r="A7778" s="36">
        <v>147890</v>
      </c>
      <c r="B7778" s="36">
        <v>1479</v>
      </c>
      <c r="C7778" s="36">
        <v>1513</v>
      </c>
      <c r="D7778" s="36" t="s">
        <v>5179</v>
      </c>
      <c r="E7778" s="36"/>
      <c r="F7778" s="37" t="s">
        <v>108</v>
      </c>
      <c r="G7778" s="37" t="s">
        <v>2487</v>
      </c>
      <c r="H7778" s="38">
        <v>19010</v>
      </c>
      <c r="I7778" s="38">
        <v>0</v>
      </c>
      <c r="J7778" s="38">
        <f t="shared" si="161"/>
        <v>19010</v>
      </c>
      <c r="K7778" s="38"/>
      <c r="L7778" s="49"/>
      <c r="M7778" s="37" t="s">
        <v>4388</v>
      </c>
      <c r="N7778" s="37" t="s">
        <v>4389</v>
      </c>
      <c r="O7778" s="37" t="s">
        <v>4396</v>
      </c>
      <c r="P7778" s="37" t="s">
        <v>4397</v>
      </c>
      <c r="Q7778" s="37" t="s">
        <v>4400</v>
      </c>
      <c r="R7778" s="37" t="s">
        <v>4401</v>
      </c>
      <c r="S7778" s="37" t="s">
        <v>4394</v>
      </c>
      <c r="T7778" s="37" t="s">
        <v>4386</v>
      </c>
      <c r="U7778" s="1" t="e">
        <f>VLOOKUP(T7778,[2]VAT!$A:$D,1,0)</f>
        <v>#N/A</v>
      </c>
      <c r="V7778" s="37" t="s">
        <v>4395</v>
      </c>
      <c r="W7778" s="37" t="s">
        <v>4387</v>
      </c>
      <c r="X7778" t="e">
        <f>VLOOKUP(T7778,[3]رکوردها!$A:$B,2,0)</f>
        <v>#N/A</v>
      </c>
      <c r="Y7778" t="e">
        <f>VLOOKUP(T7778,[3]رکوردها!$A:$D,4,0)</f>
        <v>#N/A</v>
      </c>
      <c r="Z7778" t="e">
        <f>VLOOKUP(T7778,[3]رکوردها!$A:$C,3,0)</f>
        <v>#N/A</v>
      </c>
      <c r="AA7778" t="e">
        <f>VLOOKUP(T7778,[3]رکوردها!$A:$F,6,0)</f>
        <v>#N/A</v>
      </c>
      <c r="AB7778" t="e">
        <f>VLOOKUP(T7778,[3]رکوردها!$A:$E,5,0)</f>
        <v>#N/A</v>
      </c>
    </row>
    <row r="7779" spans="1:28" hidden="1" x14ac:dyDescent="0.2">
      <c r="A7779" s="36">
        <v>147894</v>
      </c>
      <c r="B7779" s="36">
        <v>1479</v>
      </c>
      <c r="C7779" s="36">
        <v>1513</v>
      </c>
      <c r="D7779" s="36" t="s">
        <v>5179</v>
      </c>
      <c r="E7779" s="36"/>
      <c r="F7779" s="37" t="s">
        <v>108</v>
      </c>
      <c r="G7779" s="37" t="s">
        <v>2488</v>
      </c>
      <c r="H7779" s="38">
        <v>7500</v>
      </c>
      <c r="I7779" s="38">
        <v>0</v>
      </c>
      <c r="J7779" s="38">
        <f t="shared" si="161"/>
        <v>7500</v>
      </c>
      <c r="K7779" s="38"/>
      <c r="L7779" s="49"/>
      <c r="M7779" s="37" t="s">
        <v>4388</v>
      </c>
      <c r="N7779" s="37" t="s">
        <v>4389</v>
      </c>
      <c r="O7779" s="37" t="s">
        <v>4396</v>
      </c>
      <c r="P7779" s="37" t="s">
        <v>4397</v>
      </c>
      <c r="Q7779" s="37" t="s">
        <v>4400</v>
      </c>
      <c r="R7779" s="37" t="s">
        <v>4401</v>
      </c>
      <c r="S7779" s="37" t="s">
        <v>4394</v>
      </c>
      <c r="T7779" s="37" t="s">
        <v>4386</v>
      </c>
      <c r="U7779" s="1" t="e">
        <f>VLOOKUP(T7779,[2]VAT!$A:$D,1,0)</f>
        <v>#N/A</v>
      </c>
      <c r="V7779" s="37" t="s">
        <v>4395</v>
      </c>
      <c r="W7779" s="37" t="s">
        <v>4387</v>
      </c>
      <c r="X7779" t="e">
        <f>VLOOKUP(T7779,[3]رکوردها!$A:$B,2,0)</f>
        <v>#N/A</v>
      </c>
      <c r="Y7779" t="e">
        <f>VLOOKUP(T7779,[3]رکوردها!$A:$D,4,0)</f>
        <v>#N/A</v>
      </c>
      <c r="Z7779" t="e">
        <f>VLOOKUP(T7779,[3]رکوردها!$A:$C,3,0)</f>
        <v>#N/A</v>
      </c>
      <c r="AA7779" t="e">
        <f>VLOOKUP(T7779,[3]رکوردها!$A:$F,6,0)</f>
        <v>#N/A</v>
      </c>
      <c r="AB7779" t="e">
        <f>VLOOKUP(T7779,[3]رکوردها!$A:$E,5,0)</f>
        <v>#N/A</v>
      </c>
    </row>
    <row r="7780" spans="1:28" hidden="1" x14ac:dyDescent="0.2">
      <c r="A7780" s="36">
        <v>147898</v>
      </c>
      <c r="B7780" s="36">
        <v>1479</v>
      </c>
      <c r="C7780" s="36">
        <v>1513</v>
      </c>
      <c r="D7780" s="36" t="s">
        <v>5179</v>
      </c>
      <c r="E7780" s="36"/>
      <c r="F7780" s="37" t="s">
        <v>108</v>
      </c>
      <c r="G7780" s="37" t="s">
        <v>2489</v>
      </c>
      <c r="H7780" s="38">
        <v>250000</v>
      </c>
      <c r="I7780" s="38">
        <v>0</v>
      </c>
      <c r="J7780" s="38">
        <f t="shared" si="161"/>
        <v>250000</v>
      </c>
      <c r="K7780" s="38"/>
      <c r="L7780" s="49"/>
      <c r="M7780" s="37" t="s">
        <v>4388</v>
      </c>
      <c r="N7780" s="37" t="s">
        <v>4389</v>
      </c>
      <c r="O7780" s="37" t="s">
        <v>4396</v>
      </c>
      <c r="P7780" s="37" t="s">
        <v>4397</v>
      </c>
      <c r="Q7780" s="37" t="s">
        <v>4400</v>
      </c>
      <c r="R7780" s="37" t="s">
        <v>4401</v>
      </c>
      <c r="S7780" s="37" t="s">
        <v>4394</v>
      </c>
      <c r="T7780" s="37" t="s">
        <v>4386</v>
      </c>
      <c r="U7780" s="1" t="e">
        <f>VLOOKUP(T7780,[2]VAT!$A:$D,1,0)</f>
        <v>#N/A</v>
      </c>
      <c r="V7780" s="37" t="s">
        <v>4395</v>
      </c>
      <c r="W7780" s="37" t="s">
        <v>4387</v>
      </c>
      <c r="X7780" t="e">
        <f>VLOOKUP(T7780,[3]رکوردها!$A:$B,2,0)</f>
        <v>#N/A</v>
      </c>
      <c r="Y7780" t="e">
        <f>VLOOKUP(T7780,[3]رکوردها!$A:$D,4,0)</f>
        <v>#N/A</v>
      </c>
      <c r="Z7780" t="e">
        <f>VLOOKUP(T7780,[3]رکوردها!$A:$C,3,0)</f>
        <v>#N/A</v>
      </c>
      <c r="AA7780" t="e">
        <f>VLOOKUP(T7780,[3]رکوردها!$A:$F,6,0)</f>
        <v>#N/A</v>
      </c>
      <c r="AB7780" t="e">
        <f>VLOOKUP(T7780,[3]رکوردها!$A:$E,5,0)</f>
        <v>#N/A</v>
      </c>
    </row>
    <row r="7781" spans="1:28" hidden="1" x14ac:dyDescent="0.2">
      <c r="A7781" s="36">
        <v>173665</v>
      </c>
      <c r="B7781" s="36">
        <v>1483</v>
      </c>
      <c r="C7781" s="36">
        <v>1589</v>
      </c>
      <c r="D7781" s="36" t="str">
        <f>VLOOKUP(C7781,Piv.Analysis!A:AA,27,0)</f>
        <v>کارمزد</v>
      </c>
      <c r="E7781" s="36"/>
      <c r="F7781" s="37" t="s">
        <v>108</v>
      </c>
      <c r="G7781" s="37" t="s">
        <v>2521</v>
      </c>
      <c r="H7781" s="38">
        <v>54000</v>
      </c>
      <c r="I7781" s="38">
        <v>0</v>
      </c>
      <c r="J7781" s="38">
        <f t="shared" si="161"/>
        <v>54000</v>
      </c>
      <c r="K7781" s="38"/>
      <c r="L7781" s="49"/>
      <c r="M7781" s="37" t="s">
        <v>4388</v>
      </c>
      <c r="N7781" s="37" t="s">
        <v>4389</v>
      </c>
      <c r="O7781" s="37" t="s">
        <v>4396</v>
      </c>
      <c r="P7781" s="37" t="s">
        <v>4397</v>
      </c>
      <c r="Q7781" s="37" t="s">
        <v>4400</v>
      </c>
      <c r="R7781" s="37" t="s">
        <v>4401</v>
      </c>
      <c r="S7781" s="37" t="s">
        <v>4394</v>
      </c>
      <c r="T7781" s="37" t="s">
        <v>4386</v>
      </c>
      <c r="U7781" s="1" t="e">
        <f>VLOOKUP(T7781,[2]VAT!$A:$D,1,0)</f>
        <v>#N/A</v>
      </c>
      <c r="V7781" s="37" t="s">
        <v>4395</v>
      </c>
      <c r="W7781" s="37" t="s">
        <v>4387</v>
      </c>
      <c r="X7781" t="e">
        <f>VLOOKUP(T7781,[3]رکوردها!$A:$B,2,0)</f>
        <v>#N/A</v>
      </c>
      <c r="Y7781" t="e">
        <f>VLOOKUP(T7781,[3]رکوردها!$A:$D,4,0)</f>
        <v>#N/A</v>
      </c>
      <c r="Z7781" t="e">
        <f>VLOOKUP(T7781,[3]رکوردها!$A:$C,3,0)</f>
        <v>#N/A</v>
      </c>
      <c r="AA7781" t="e">
        <f>VLOOKUP(T7781,[3]رکوردها!$A:$F,6,0)</f>
        <v>#N/A</v>
      </c>
      <c r="AB7781" t="e">
        <f>VLOOKUP(T7781,[3]رکوردها!$A:$E,5,0)</f>
        <v>#N/A</v>
      </c>
    </row>
    <row r="7782" spans="1:28" hidden="1" x14ac:dyDescent="0.2">
      <c r="A7782" s="36">
        <v>173660</v>
      </c>
      <c r="B7782" s="36">
        <v>1505</v>
      </c>
      <c r="C7782" s="36">
        <v>1588</v>
      </c>
      <c r="D7782" s="36" t="str">
        <f>VLOOKUP(C7782,Piv.Analysis!A:AA,27,0)</f>
        <v>کارمزد</v>
      </c>
      <c r="E7782" s="36"/>
      <c r="F7782" s="37" t="s">
        <v>1867</v>
      </c>
      <c r="G7782" s="37" t="s">
        <v>1868</v>
      </c>
      <c r="H7782" s="38">
        <v>3900</v>
      </c>
      <c r="I7782" s="38">
        <v>0</v>
      </c>
      <c r="J7782" s="38">
        <f t="shared" si="161"/>
        <v>3900</v>
      </c>
      <c r="K7782" s="38"/>
      <c r="L7782" s="49"/>
      <c r="M7782" s="37" t="s">
        <v>4388</v>
      </c>
      <c r="N7782" s="37" t="s">
        <v>4389</v>
      </c>
      <c r="O7782" s="37" t="s">
        <v>4396</v>
      </c>
      <c r="P7782" s="37" t="s">
        <v>4397</v>
      </c>
      <c r="Q7782" s="37" t="s">
        <v>4400</v>
      </c>
      <c r="R7782" s="37" t="s">
        <v>4401</v>
      </c>
      <c r="S7782" s="37" t="s">
        <v>4394</v>
      </c>
      <c r="T7782" s="37" t="s">
        <v>4386</v>
      </c>
      <c r="U7782" s="1" t="e">
        <f>VLOOKUP(T7782,[2]VAT!$A:$D,1,0)</f>
        <v>#N/A</v>
      </c>
      <c r="V7782" s="37" t="s">
        <v>4395</v>
      </c>
      <c r="W7782" s="37" t="s">
        <v>4387</v>
      </c>
      <c r="X7782" t="e">
        <f>VLOOKUP(T7782,[3]رکوردها!$A:$B,2,0)</f>
        <v>#N/A</v>
      </c>
      <c r="Y7782" t="e">
        <f>VLOOKUP(T7782,[3]رکوردها!$A:$D,4,0)</f>
        <v>#N/A</v>
      </c>
      <c r="Z7782" t="e">
        <f>VLOOKUP(T7782,[3]رکوردها!$A:$C,3,0)</f>
        <v>#N/A</v>
      </c>
      <c r="AA7782" t="e">
        <f>VLOOKUP(T7782,[3]رکوردها!$A:$F,6,0)</f>
        <v>#N/A</v>
      </c>
      <c r="AB7782" t="e">
        <f>VLOOKUP(T7782,[3]رکوردها!$A:$E,5,0)</f>
        <v>#N/A</v>
      </c>
    </row>
    <row r="7783" spans="1:28" hidden="1" x14ac:dyDescent="0.2">
      <c r="A7783" s="36">
        <v>173797</v>
      </c>
      <c r="B7783" s="36">
        <v>1507</v>
      </c>
      <c r="C7783" s="36">
        <v>1606</v>
      </c>
      <c r="D7783" s="36" t="str">
        <f>VLOOKUP(C7783,Piv.Analysis!A:AA,27,0)</f>
        <v>کارمزد</v>
      </c>
      <c r="E7783" s="36"/>
      <c r="F7783" s="37" t="s">
        <v>1867</v>
      </c>
      <c r="G7783" s="37" t="s">
        <v>2503</v>
      </c>
      <c r="H7783" s="38">
        <v>250000</v>
      </c>
      <c r="I7783" s="38">
        <v>0</v>
      </c>
      <c r="J7783" s="38">
        <f t="shared" si="161"/>
        <v>250000</v>
      </c>
      <c r="K7783" s="38"/>
      <c r="L7783" s="49"/>
      <c r="M7783" s="37" t="s">
        <v>4388</v>
      </c>
      <c r="N7783" s="37" t="s">
        <v>4389</v>
      </c>
      <c r="O7783" s="37" t="s">
        <v>4396</v>
      </c>
      <c r="P7783" s="37" t="s">
        <v>4397</v>
      </c>
      <c r="Q7783" s="37" t="s">
        <v>4400</v>
      </c>
      <c r="R7783" s="37" t="s">
        <v>4401</v>
      </c>
      <c r="S7783" s="37" t="s">
        <v>4394</v>
      </c>
      <c r="T7783" s="37" t="s">
        <v>4386</v>
      </c>
      <c r="U7783" s="1" t="e">
        <f>VLOOKUP(T7783,[2]VAT!$A:$D,1,0)</f>
        <v>#N/A</v>
      </c>
      <c r="V7783" s="37" t="s">
        <v>4395</v>
      </c>
      <c r="W7783" s="37" t="s">
        <v>4387</v>
      </c>
      <c r="X7783" t="e">
        <f>VLOOKUP(T7783,[3]رکوردها!$A:$B,2,0)</f>
        <v>#N/A</v>
      </c>
      <c r="Y7783" t="e">
        <f>VLOOKUP(T7783,[3]رکوردها!$A:$D,4,0)</f>
        <v>#N/A</v>
      </c>
      <c r="Z7783" t="e">
        <f>VLOOKUP(T7783,[3]رکوردها!$A:$C,3,0)</f>
        <v>#N/A</v>
      </c>
      <c r="AA7783" t="e">
        <f>VLOOKUP(T7783,[3]رکوردها!$A:$F,6,0)</f>
        <v>#N/A</v>
      </c>
      <c r="AB7783" t="e">
        <f>VLOOKUP(T7783,[3]رکوردها!$A:$E,5,0)</f>
        <v>#N/A</v>
      </c>
    </row>
    <row r="7784" spans="1:28" hidden="1" x14ac:dyDescent="0.2">
      <c r="A7784" s="36">
        <v>173799</v>
      </c>
      <c r="B7784" s="36">
        <v>1507</v>
      </c>
      <c r="C7784" s="36">
        <v>1606</v>
      </c>
      <c r="D7784" s="36" t="str">
        <f>VLOOKUP(C7784,Piv.Analysis!A:AA,27,0)</f>
        <v>کارمزد</v>
      </c>
      <c r="E7784" s="36"/>
      <c r="F7784" s="37" t="s">
        <v>1867</v>
      </c>
      <c r="G7784" s="37" t="s">
        <v>2504</v>
      </c>
      <c r="H7784" s="38">
        <v>107610</v>
      </c>
      <c r="I7784" s="38">
        <v>0</v>
      </c>
      <c r="J7784" s="38">
        <f t="shared" si="161"/>
        <v>107610</v>
      </c>
      <c r="K7784" s="38"/>
      <c r="L7784" s="49"/>
      <c r="M7784" s="37" t="s">
        <v>4388</v>
      </c>
      <c r="N7784" s="37" t="s">
        <v>4389</v>
      </c>
      <c r="O7784" s="37" t="s">
        <v>4396</v>
      </c>
      <c r="P7784" s="37" t="s">
        <v>4397</v>
      </c>
      <c r="Q7784" s="37" t="s">
        <v>4400</v>
      </c>
      <c r="R7784" s="37" t="s">
        <v>4401</v>
      </c>
      <c r="S7784" s="37" t="s">
        <v>4394</v>
      </c>
      <c r="T7784" s="37" t="s">
        <v>4386</v>
      </c>
      <c r="U7784" s="1" t="e">
        <f>VLOOKUP(T7784,[2]VAT!$A:$D,1,0)</f>
        <v>#N/A</v>
      </c>
      <c r="V7784" s="37" t="s">
        <v>4395</v>
      </c>
      <c r="W7784" s="37" t="s">
        <v>4387</v>
      </c>
      <c r="X7784" t="e">
        <f>VLOOKUP(T7784,[3]رکوردها!$A:$B,2,0)</f>
        <v>#N/A</v>
      </c>
      <c r="Y7784" t="e">
        <f>VLOOKUP(T7784,[3]رکوردها!$A:$D,4,0)</f>
        <v>#N/A</v>
      </c>
      <c r="Z7784" t="e">
        <f>VLOOKUP(T7784,[3]رکوردها!$A:$C,3,0)</f>
        <v>#N/A</v>
      </c>
      <c r="AA7784" t="e">
        <f>VLOOKUP(T7784,[3]رکوردها!$A:$F,6,0)</f>
        <v>#N/A</v>
      </c>
      <c r="AB7784" t="e">
        <f>VLOOKUP(T7784,[3]رکوردها!$A:$E,5,0)</f>
        <v>#N/A</v>
      </c>
    </row>
    <row r="7785" spans="1:28" hidden="1" x14ac:dyDescent="0.2">
      <c r="A7785" s="36">
        <v>173801</v>
      </c>
      <c r="B7785" s="36">
        <v>1507</v>
      </c>
      <c r="C7785" s="36">
        <v>1606</v>
      </c>
      <c r="D7785" s="36" t="str">
        <f>VLOOKUP(C7785,Piv.Analysis!A:AA,27,0)</f>
        <v>کارمزد</v>
      </c>
      <c r="E7785" s="36"/>
      <c r="F7785" s="37" t="s">
        <v>1867</v>
      </c>
      <c r="G7785" s="37" t="s">
        <v>2505</v>
      </c>
      <c r="H7785" s="38">
        <v>18960</v>
      </c>
      <c r="I7785" s="38">
        <v>0</v>
      </c>
      <c r="J7785" s="38">
        <f t="shared" si="161"/>
        <v>18960</v>
      </c>
      <c r="K7785" s="38"/>
      <c r="L7785" s="49"/>
      <c r="M7785" s="37" t="s">
        <v>4388</v>
      </c>
      <c r="N7785" s="37" t="s">
        <v>4389</v>
      </c>
      <c r="O7785" s="37" t="s">
        <v>4396</v>
      </c>
      <c r="P7785" s="37" t="s">
        <v>4397</v>
      </c>
      <c r="Q7785" s="37" t="s">
        <v>4400</v>
      </c>
      <c r="R7785" s="37" t="s">
        <v>4401</v>
      </c>
      <c r="S7785" s="37" t="s">
        <v>4394</v>
      </c>
      <c r="T7785" s="37" t="s">
        <v>4386</v>
      </c>
      <c r="U7785" s="1" t="e">
        <f>VLOOKUP(T7785,[2]VAT!$A:$D,1,0)</f>
        <v>#N/A</v>
      </c>
      <c r="V7785" s="37" t="s">
        <v>4395</v>
      </c>
      <c r="W7785" s="37" t="s">
        <v>4387</v>
      </c>
      <c r="X7785" t="e">
        <f>VLOOKUP(T7785,[3]رکوردها!$A:$B,2,0)</f>
        <v>#N/A</v>
      </c>
      <c r="Y7785" t="e">
        <f>VLOOKUP(T7785,[3]رکوردها!$A:$D,4,0)</f>
        <v>#N/A</v>
      </c>
      <c r="Z7785" t="e">
        <f>VLOOKUP(T7785,[3]رکوردها!$A:$C,3,0)</f>
        <v>#N/A</v>
      </c>
      <c r="AA7785" t="e">
        <f>VLOOKUP(T7785,[3]رکوردها!$A:$F,6,0)</f>
        <v>#N/A</v>
      </c>
      <c r="AB7785" t="e">
        <f>VLOOKUP(T7785,[3]رکوردها!$A:$E,5,0)</f>
        <v>#N/A</v>
      </c>
    </row>
    <row r="7786" spans="1:28" hidden="1" x14ac:dyDescent="0.2">
      <c r="A7786" s="36">
        <v>173803</v>
      </c>
      <c r="B7786" s="36">
        <v>1507</v>
      </c>
      <c r="C7786" s="36">
        <v>1606</v>
      </c>
      <c r="D7786" s="36" t="str">
        <f>VLOOKUP(C7786,Piv.Analysis!A:AA,27,0)</f>
        <v>کارمزد</v>
      </c>
      <c r="E7786" s="36"/>
      <c r="F7786" s="37" t="s">
        <v>1867</v>
      </c>
      <c r="G7786" s="37" t="s">
        <v>2506</v>
      </c>
      <c r="H7786" s="38">
        <v>2500</v>
      </c>
      <c r="I7786" s="38">
        <v>0</v>
      </c>
      <c r="J7786" s="38">
        <f t="shared" si="161"/>
        <v>2500</v>
      </c>
      <c r="K7786" s="38"/>
      <c r="L7786" s="49"/>
      <c r="M7786" s="37" t="s">
        <v>4388</v>
      </c>
      <c r="N7786" s="37" t="s">
        <v>4389</v>
      </c>
      <c r="O7786" s="37" t="s">
        <v>4396</v>
      </c>
      <c r="P7786" s="37" t="s">
        <v>4397</v>
      </c>
      <c r="Q7786" s="37" t="s">
        <v>4400</v>
      </c>
      <c r="R7786" s="37" t="s">
        <v>4401</v>
      </c>
      <c r="S7786" s="37" t="s">
        <v>4394</v>
      </c>
      <c r="T7786" s="37" t="s">
        <v>4386</v>
      </c>
      <c r="U7786" s="1" t="e">
        <f>VLOOKUP(T7786,[2]VAT!$A:$D,1,0)</f>
        <v>#N/A</v>
      </c>
      <c r="V7786" s="37" t="s">
        <v>4395</v>
      </c>
      <c r="W7786" s="37" t="s">
        <v>4387</v>
      </c>
      <c r="X7786" t="e">
        <f>VLOOKUP(T7786,[3]رکوردها!$A:$B,2,0)</f>
        <v>#N/A</v>
      </c>
      <c r="Y7786" t="e">
        <f>VLOOKUP(T7786,[3]رکوردها!$A:$D,4,0)</f>
        <v>#N/A</v>
      </c>
      <c r="Z7786" t="e">
        <f>VLOOKUP(T7786,[3]رکوردها!$A:$C,3,0)</f>
        <v>#N/A</v>
      </c>
      <c r="AA7786" t="e">
        <f>VLOOKUP(T7786,[3]رکوردها!$A:$F,6,0)</f>
        <v>#N/A</v>
      </c>
      <c r="AB7786" t="e">
        <f>VLOOKUP(T7786,[3]رکوردها!$A:$E,5,0)</f>
        <v>#N/A</v>
      </c>
    </row>
    <row r="7787" spans="1:28" hidden="1" x14ac:dyDescent="0.2">
      <c r="A7787" s="36">
        <v>173805</v>
      </c>
      <c r="B7787" s="36">
        <v>1507</v>
      </c>
      <c r="C7787" s="36">
        <v>1606</v>
      </c>
      <c r="D7787" s="36" t="str">
        <f>VLOOKUP(C7787,Piv.Analysis!A:AA,27,0)</f>
        <v>کارمزد</v>
      </c>
      <c r="E7787" s="36"/>
      <c r="F7787" s="37" t="s">
        <v>1867</v>
      </c>
      <c r="G7787" s="37" t="s">
        <v>2507</v>
      </c>
      <c r="H7787" s="38">
        <v>6940</v>
      </c>
      <c r="I7787" s="38">
        <v>0</v>
      </c>
      <c r="J7787" s="38">
        <f t="shared" si="161"/>
        <v>6940</v>
      </c>
      <c r="K7787" s="38"/>
      <c r="L7787" s="49"/>
      <c r="M7787" s="37" t="s">
        <v>4388</v>
      </c>
      <c r="N7787" s="37" t="s">
        <v>4389</v>
      </c>
      <c r="O7787" s="37" t="s">
        <v>4396</v>
      </c>
      <c r="P7787" s="37" t="s">
        <v>4397</v>
      </c>
      <c r="Q7787" s="37" t="s">
        <v>4400</v>
      </c>
      <c r="R7787" s="37" t="s">
        <v>4401</v>
      </c>
      <c r="S7787" s="37" t="s">
        <v>4394</v>
      </c>
      <c r="T7787" s="37" t="s">
        <v>4386</v>
      </c>
      <c r="U7787" s="1" t="e">
        <f>VLOOKUP(T7787,[2]VAT!$A:$D,1,0)</f>
        <v>#N/A</v>
      </c>
      <c r="V7787" s="37" t="s">
        <v>4395</v>
      </c>
      <c r="W7787" s="37" t="s">
        <v>4387</v>
      </c>
      <c r="X7787" t="e">
        <f>VLOOKUP(T7787,[3]رکوردها!$A:$B,2,0)</f>
        <v>#N/A</v>
      </c>
      <c r="Y7787" t="e">
        <f>VLOOKUP(T7787,[3]رکوردها!$A:$D,4,0)</f>
        <v>#N/A</v>
      </c>
      <c r="Z7787" t="e">
        <f>VLOOKUP(T7787,[3]رکوردها!$A:$C,3,0)</f>
        <v>#N/A</v>
      </c>
      <c r="AA7787" t="e">
        <f>VLOOKUP(T7787,[3]رکوردها!$A:$F,6,0)</f>
        <v>#N/A</v>
      </c>
      <c r="AB7787" t="e">
        <f>VLOOKUP(T7787,[3]رکوردها!$A:$E,5,0)</f>
        <v>#N/A</v>
      </c>
    </row>
    <row r="7788" spans="1:28" hidden="1" x14ac:dyDescent="0.2">
      <c r="A7788" s="36">
        <v>173807</v>
      </c>
      <c r="B7788" s="36">
        <v>1507</v>
      </c>
      <c r="C7788" s="36">
        <v>1606</v>
      </c>
      <c r="D7788" s="36" t="str">
        <f>VLOOKUP(C7788,Piv.Analysis!A:AA,27,0)</f>
        <v>کارمزد</v>
      </c>
      <c r="E7788" s="36"/>
      <c r="F7788" s="37" t="s">
        <v>1867</v>
      </c>
      <c r="G7788" s="37" t="s">
        <v>2022</v>
      </c>
      <c r="H7788" s="38">
        <v>3640</v>
      </c>
      <c r="I7788" s="38">
        <v>0</v>
      </c>
      <c r="J7788" s="38">
        <f t="shared" si="161"/>
        <v>3640</v>
      </c>
      <c r="K7788" s="38"/>
      <c r="L7788" s="49"/>
      <c r="M7788" s="37" t="s">
        <v>4388</v>
      </c>
      <c r="N7788" s="37" t="s">
        <v>4389</v>
      </c>
      <c r="O7788" s="37" t="s">
        <v>4396</v>
      </c>
      <c r="P7788" s="37" t="s">
        <v>4397</v>
      </c>
      <c r="Q7788" s="37" t="s">
        <v>4400</v>
      </c>
      <c r="R7788" s="37" t="s">
        <v>4401</v>
      </c>
      <c r="S7788" s="37" t="s">
        <v>4394</v>
      </c>
      <c r="T7788" s="37" t="s">
        <v>4386</v>
      </c>
      <c r="U7788" s="1" t="e">
        <f>VLOOKUP(T7788,[2]VAT!$A:$D,1,0)</f>
        <v>#N/A</v>
      </c>
      <c r="V7788" s="37" t="s">
        <v>4395</v>
      </c>
      <c r="W7788" s="37" t="s">
        <v>4387</v>
      </c>
      <c r="X7788" t="e">
        <f>VLOOKUP(T7788,[3]رکوردها!$A:$B,2,0)</f>
        <v>#N/A</v>
      </c>
      <c r="Y7788" t="e">
        <f>VLOOKUP(T7788,[3]رکوردها!$A:$D,4,0)</f>
        <v>#N/A</v>
      </c>
      <c r="Z7788" t="e">
        <f>VLOOKUP(T7788,[3]رکوردها!$A:$C,3,0)</f>
        <v>#N/A</v>
      </c>
      <c r="AA7788" t="e">
        <f>VLOOKUP(T7788,[3]رکوردها!$A:$F,6,0)</f>
        <v>#N/A</v>
      </c>
      <c r="AB7788" t="e">
        <f>VLOOKUP(T7788,[3]رکوردها!$A:$E,5,0)</f>
        <v>#N/A</v>
      </c>
    </row>
    <row r="7789" spans="1:28" hidden="1" x14ac:dyDescent="0.2">
      <c r="A7789" s="36">
        <v>173809</v>
      </c>
      <c r="B7789" s="36">
        <v>1528</v>
      </c>
      <c r="C7789" s="36">
        <v>1607</v>
      </c>
      <c r="D7789" s="36" t="str">
        <f>VLOOKUP(C7789,Piv.Analysis!A:AA,27,0)</f>
        <v>کارمزد</v>
      </c>
      <c r="E7789" s="36"/>
      <c r="F7789" s="37" t="s">
        <v>1661</v>
      </c>
      <c r="G7789" s="37" t="s">
        <v>2033</v>
      </c>
      <c r="H7789" s="38">
        <v>250000</v>
      </c>
      <c r="I7789" s="38">
        <v>0</v>
      </c>
      <c r="J7789" s="38">
        <f t="shared" si="161"/>
        <v>250000</v>
      </c>
      <c r="K7789" s="38"/>
      <c r="L7789" s="49"/>
      <c r="M7789" s="37" t="s">
        <v>4388</v>
      </c>
      <c r="N7789" s="37" t="s">
        <v>4389</v>
      </c>
      <c r="O7789" s="37" t="s">
        <v>4396</v>
      </c>
      <c r="P7789" s="37" t="s">
        <v>4397</v>
      </c>
      <c r="Q7789" s="37" t="s">
        <v>4400</v>
      </c>
      <c r="R7789" s="37" t="s">
        <v>4401</v>
      </c>
      <c r="S7789" s="37" t="s">
        <v>4394</v>
      </c>
      <c r="T7789" s="37" t="s">
        <v>4386</v>
      </c>
      <c r="U7789" s="1" t="e">
        <f>VLOOKUP(T7789,[2]VAT!$A:$D,1,0)</f>
        <v>#N/A</v>
      </c>
      <c r="V7789" s="37" t="s">
        <v>4395</v>
      </c>
      <c r="W7789" s="37" t="s">
        <v>4387</v>
      </c>
      <c r="X7789" t="e">
        <f>VLOOKUP(T7789,[3]رکوردها!$A:$B,2,0)</f>
        <v>#N/A</v>
      </c>
      <c r="Y7789" t="e">
        <f>VLOOKUP(T7789,[3]رکوردها!$A:$D,4,0)</f>
        <v>#N/A</v>
      </c>
      <c r="Z7789" t="e">
        <f>VLOOKUP(T7789,[3]رکوردها!$A:$C,3,0)</f>
        <v>#N/A</v>
      </c>
      <c r="AA7789" t="e">
        <f>VLOOKUP(T7789,[3]رکوردها!$A:$F,6,0)</f>
        <v>#N/A</v>
      </c>
      <c r="AB7789" t="e">
        <f>VLOOKUP(T7789,[3]رکوردها!$A:$E,5,0)</f>
        <v>#N/A</v>
      </c>
    </row>
    <row r="7790" spans="1:28" hidden="1" x14ac:dyDescent="0.2">
      <c r="A7790" s="36">
        <v>173811</v>
      </c>
      <c r="B7790" s="36">
        <v>1528</v>
      </c>
      <c r="C7790" s="36">
        <v>1607</v>
      </c>
      <c r="D7790" s="36" t="s">
        <v>5179</v>
      </c>
      <c r="E7790" s="36"/>
      <c r="F7790" s="37" t="s">
        <v>1661</v>
      </c>
      <c r="G7790" s="37" t="s">
        <v>2034</v>
      </c>
      <c r="H7790" s="38">
        <v>15000</v>
      </c>
      <c r="I7790" s="38">
        <v>0</v>
      </c>
      <c r="J7790" s="38">
        <f t="shared" si="161"/>
        <v>15000</v>
      </c>
      <c r="K7790" s="38"/>
      <c r="L7790" s="49"/>
      <c r="M7790" s="37" t="s">
        <v>4388</v>
      </c>
      <c r="N7790" s="37" t="s">
        <v>4389</v>
      </c>
      <c r="O7790" s="37" t="s">
        <v>4396</v>
      </c>
      <c r="P7790" s="37" t="s">
        <v>4397</v>
      </c>
      <c r="Q7790" s="37" t="s">
        <v>4400</v>
      </c>
      <c r="R7790" s="37" t="s">
        <v>4401</v>
      </c>
      <c r="S7790" s="37" t="s">
        <v>4394</v>
      </c>
      <c r="T7790" s="37" t="s">
        <v>4386</v>
      </c>
      <c r="U7790" s="1" t="e">
        <f>VLOOKUP(T7790,[2]VAT!$A:$D,1,0)</f>
        <v>#N/A</v>
      </c>
      <c r="V7790" s="37" t="s">
        <v>4395</v>
      </c>
      <c r="W7790" s="37" t="s">
        <v>4387</v>
      </c>
      <c r="X7790" t="e">
        <f>VLOOKUP(T7790,[3]رکوردها!$A:$B,2,0)</f>
        <v>#N/A</v>
      </c>
      <c r="Y7790" t="e">
        <f>VLOOKUP(T7790,[3]رکوردها!$A:$D,4,0)</f>
        <v>#N/A</v>
      </c>
      <c r="Z7790" t="e">
        <f>VLOOKUP(T7790,[3]رکوردها!$A:$C,3,0)</f>
        <v>#N/A</v>
      </c>
      <c r="AA7790" t="e">
        <f>VLOOKUP(T7790,[3]رکوردها!$A:$F,6,0)</f>
        <v>#N/A</v>
      </c>
      <c r="AB7790" t="e">
        <f>VLOOKUP(T7790,[3]رکوردها!$A:$E,5,0)</f>
        <v>#N/A</v>
      </c>
    </row>
    <row r="7791" spans="1:28" hidden="1" x14ac:dyDescent="0.2">
      <c r="A7791" s="36">
        <v>174153</v>
      </c>
      <c r="B7791" s="36">
        <v>1544</v>
      </c>
      <c r="C7791" s="36">
        <v>1640</v>
      </c>
      <c r="D7791" s="36" t="s">
        <v>5179</v>
      </c>
      <c r="E7791" s="39"/>
      <c r="F7791" s="37" t="s">
        <v>17</v>
      </c>
      <c r="G7791" s="37" t="s">
        <v>4686</v>
      </c>
      <c r="H7791" s="38">
        <v>20000</v>
      </c>
      <c r="I7791" s="38">
        <v>0</v>
      </c>
      <c r="J7791" s="38">
        <f t="shared" si="161"/>
        <v>20000</v>
      </c>
      <c r="K7791" s="38"/>
      <c r="L7791" s="49"/>
      <c r="M7791" s="37" t="s">
        <v>4388</v>
      </c>
      <c r="N7791" s="37" t="s">
        <v>4389</v>
      </c>
      <c r="O7791" s="37" t="s">
        <v>4396</v>
      </c>
      <c r="P7791" s="37" t="s">
        <v>4397</v>
      </c>
      <c r="Q7791" s="37" t="s">
        <v>4400</v>
      </c>
      <c r="R7791" s="37" t="s">
        <v>4401</v>
      </c>
      <c r="S7791" s="37" t="s">
        <v>4394</v>
      </c>
      <c r="T7791" s="37" t="s">
        <v>4386</v>
      </c>
      <c r="U7791" s="1" t="e">
        <f>VLOOKUP(T7791,[2]VAT!$A:$D,1,0)</f>
        <v>#N/A</v>
      </c>
      <c r="V7791" s="37" t="s">
        <v>4395</v>
      </c>
      <c r="W7791" s="37" t="s">
        <v>4387</v>
      </c>
      <c r="X7791" t="e">
        <f>VLOOKUP(T7791,[3]رکوردها!$A:$B,2,0)</f>
        <v>#N/A</v>
      </c>
      <c r="Y7791" t="e">
        <f>VLOOKUP(T7791,[3]رکوردها!$A:$D,4,0)</f>
        <v>#N/A</v>
      </c>
      <c r="Z7791" t="e">
        <f>VLOOKUP(T7791,[3]رکوردها!$A:$C,3,0)</f>
        <v>#N/A</v>
      </c>
      <c r="AA7791" t="e">
        <f>VLOOKUP(T7791,[3]رکوردها!$A:$F,6,0)</f>
        <v>#N/A</v>
      </c>
      <c r="AB7791" t="e">
        <f>VLOOKUP(T7791,[3]رکوردها!$A:$E,5,0)</f>
        <v>#N/A</v>
      </c>
    </row>
    <row r="7792" spans="1:28" hidden="1" x14ac:dyDescent="0.2">
      <c r="A7792" s="36">
        <v>174725</v>
      </c>
      <c r="B7792" s="36">
        <v>1546</v>
      </c>
      <c r="C7792" s="36">
        <v>1668</v>
      </c>
      <c r="D7792" s="36" t="str">
        <f>VLOOKUP(C7792,Piv.Analysis!A:AA,27,0)</f>
        <v>کارمزد</v>
      </c>
      <c r="E7792" s="36"/>
      <c r="F7792" s="37" t="s">
        <v>17</v>
      </c>
      <c r="G7792" s="37" t="s">
        <v>2042</v>
      </c>
      <c r="H7792" s="38">
        <v>15000</v>
      </c>
      <c r="I7792" s="38">
        <v>0</v>
      </c>
      <c r="J7792" s="38">
        <f t="shared" si="161"/>
        <v>15000</v>
      </c>
      <c r="K7792" s="38"/>
      <c r="L7792" s="49"/>
      <c r="M7792" s="37" t="s">
        <v>4388</v>
      </c>
      <c r="N7792" s="37" t="s">
        <v>4389</v>
      </c>
      <c r="O7792" s="37" t="s">
        <v>4396</v>
      </c>
      <c r="P7792" s="37" t="s">
        <v>4397</v>
      </c>
      <c r="Q7792" s="37" t="s">
        <v>4400</v>
      </c>
      <c r="R7792" s="37" t="s">
        <v>4401</v>
      </c>
      <c r="S7792" s="37" t="s">
        <v>4394</v>
      </c>
      <c r="T7792" s="37" t="s">
        <v>4386</v>
      </c>
      <c r="U7792" s="1" t="e">
        <f>VLOOKUP(T7792,[2]VAT!$A:$D,1,0)</f>
        <v>#N/A</v>
      </c>
      <c r="V7792" s="37" t="s">
        <v>4395</v>
      </c>
      <c r="W7792" s="37" t="s">
        <v>4387</v>
      </c>
      <c r="X7792" t="e">
        <f>VLOOKUP(T7792,[3]رکوردها!$A:$B,2,0)</f>
        <v>#N/A</v>
      </c>
      <c r="Y7792" t="e">
        <f>VLOOKUP(T7792,[3]رکوردها!$A:$D,4,0)</f>
        <v>#N/A</v>
      </c>
      <c r="Z7792" t="e">
        <f>VLOOKUP(T7792,[3]رکوردها!$A:$C,3,0)</f>
        <v>#N/A</v>
      </c>
      <c r="AA7792" t="e">
        <f>VLOOKUP(T7792,[3]رکوردها!$A:$F,6,0)</f>
        <v>#N/A</v>
      </c>
      <c r="AB7792" t="e">
        <f>VLOOKUP(T7792,[3]رکوردها!$A:$E,5,0)</f>
        <v>#N/A</v>
      </c>
    </row>
    <row r="7793" spans="1:28" hidden="1" x14ac:dyDescent="0.2">
      <c r="A7793" s="36">
        <v>174727</v>
      </c>
      <c r="B7793" s="36">
        <v>1546</v>
      </c>
      <c r="C7793" s="36">
        <v>1668</v>
      </c>
      <c r="D7793" s="36" t="str">
        <f>VLOOKUP(C7793,Piv.Analysis!A:AA,27,0)</f>
        <v>کارمزد</v>
      </c>
      <c r="E7793" s="36"/>
      <c r="F7793" s="37" t="s">
        <v>17</v>
      </c>
      <c r="G7793" s="37" t="s">
        <v>2043</v>
      </c>
      <c r="H7793" s="38">
        <v>15000</v>
      </c>
      <c r="I7793" s="38">
        <v>0</v>
      </c>
      <c r="J7793" s="38">
        <f t="shared" si="161"/>
        <v>15000</v>
      </c>
      <c r="K7793" s="38"/>
      <c r="L7793" s="49"/>
      <c r="M7793" s="37" t="s">
        <v>4388</v>
      </c>
      <c r="N7793" s="37" t="s">
        <v>4389</v>
      </c>
      <c r="O7793" s="37" t="s">
        <v>4396</v>
      </c>
      <c r="P7793" s="37" t="s">
        <v>4397</v>
      </c>
      <c r="Q7793" s="37" t="s">
        <v>4400</v>
      </c>
      <c r="R7793" s="37" t="s">
        <v>4401</v>
      </c>
      <c r="S7793" s="37" t="s">
        <v>4394</v>
      </c>
      <c r="T7793" s="37" t="s">
        <v>4386</v>
      </c>
      <c r="U7793" s="1" t="e">
        <f>VLOOKUP(T7793,[2]VAT!$A:$D,1,0)</f>
        <v>#N/A</v>
      </c>
      <c r="V7793" s="37" t="s">
        <v>4395</v>
      </c>
      <c r="W7793" s="37" t="s">
        <v>4387</v>
      </c>
      <c r="X7793" t="e">
        <f>VLOOKUP(T7793,[3]رکوردها!$A:$B,2,0)</f>
        <v>#N/A</v>
      </c>
      <c r="Y7793" t="e">
        <f>VLOOKUP(T7793,[3]رکوردها!$A:$D,4,0)</f>
        <v>#N/A</v>
      </c>
      <c r="Z7793" t="e">
        <f>VLOOKUP(T7793,[3]رکوردها!$A:$C,3,0)</f>
        <v>#N/A</v>
      </c>
      <c r="AA7793" t="e">
        <f>VLOOKUP(T7793,[3]رکوردها!$A:$F,6,0)</f>
        <v>#N/A</v>
      </c>
      <c r="AB7793" t="e">
        <f>VLOOKUP(T7793,[3]رکوردها!$A:$E,5,0)</f>
        <v>#N/A</v>
      </c>
    </row>
    <row r="7794" spans="1:28" hidden="1" x14ac:dyDescent="0.2">
      <c r="A7794" s="36">
        <v>174729</v>
      </c>
      <c r="B7794" s="36">
        <v>1546</v>
      </c>
      <c r="C7794" s="36">
        <v>1668</v>
      </c>
      <c r="D7794" s="36" t="str">
        <f>VLOOKUP(C7794,Piv.Analysis!A:AA,27,0)</f>
        <v>کارمزد</v>
      </c>
      <c r="E7794" s="36"/>
      <c r="F7794" s="37" t="s">
        <v>17</v>
      </c>
      <c r="G7794" s="37" t="s">
        <v>2044</v>
      </c>
      <c r="H7794" s="38">
        <v>54000</v>
      </c>
      <c r="I7794" s="38">
        <v>0</v>
      </c>
      <c r="J7794" s="38">
        <f t="shared" si="161"/>
        <v>54000</v>
      </c>
      <c r="K7794" s="38"/>
      <c r="L7794" s="49"/>
      <c r="M7794" s="37" t="s">
        <v>4388</v>
      </c>
      <c r="N7794" s="37" t="s">
        <v>4389</v>
      </c>
      <c r="O7794" s="37" t="s">
        <v>4396</v>
      </c>
      <c r="P7794" s="37" t="s">
        <v>4397</v>
      </c>
      <c r="Q7794" s="37" t="s">
        <v>4400</v>
      </c>
      <c r="R7794" s="37" t="s">
        <v>4401</v>
      </c>
      <c r="S7794" s="37" t="s">
        <v>4394</v>
      </c>
      <c r="T7794" s="37" t="s">
        <v>4386</v>
      </c>
      <c r="U7794" s="1" t="e">
        <f>VLOOKUP(T7794,[2]VAT!$A:$D,1,0)</f>
        <v>#N/A</v>
      </c>
      <c r="V7794" s="37" t="s">
        <v>4395</v>
      </c>
      <c r="W7794" s="37" t="s">
        <v>4387</v>
      </c>
      <c r="X7794" t="e">
        <f>VLOOKUP(T7794,[3]رکوردها!$A:$B,2,0)</f>
        <v>#N/A</v>
      </c>
      <c r="Y7794" t="e">
        <f>VLOOKUP(T7794,[3]رکوردها!$A:$D,4,0)</f>
        <v>#N/A</v>
      </c>
      <c r="Z7794" t="e">
        <f>VLOOKUP(T7794,[3]رکوردها!$A:$C,3,0)</f>
        <v>#N/A</v>
      </c>
      <c r="AA7794" t="e">
        <f>VLOOKUP(T7794,[3]رکوردها!$A:$F,6,0)</f>
        <v>#N/A</v>
      </c>
      <c r="AB7794" t="e">
        <f>VLOOKUP(T7794,[3]رکوردها!$A:$E,5,0)</f>
        <v>#N/A</v>
      </c>
    </row>
    <row r="7795" spans="1:28" hidden="1" x14ac:dyDescent="0.2">
      <c r="A7795" s="36">
        <v>174731</v>
      </c>
      <c r="B7795" s="36">
        <v>1546</v>
      </c>
      <c r="C7795" s="36">
        <v>1668</v>
      </c>
      <c r="D7795" s="36" t="str">
        <f>VLOOKUP(C7795,Piv.Analysis!A:AA,27,0)</f>
        <v>کارمزد</v>
      </c>
      <c r="E7795" s="36"/>
      <c r="F7795" s="37" t="s">
        <v>17</v>
      </c>
      <c r="G7795" s="37" t="s">
        <v>2045</v>
      </c>
      <c r="H7795" s="38">
        <v>300000</v>
      </c>
      <c r="I7795" s="38">
        <v>0</v>
      </c>
      <c r="J7795" s="38">
        <f t="shared" si="161"/>
        <v>300000</v>
      </c>
      <c r="K7795" s="38"/>
      <c r="L7795" s="49"/>
      <c r="M7795" s="37" t="s">
        <v>4388</v>
      </c>
      <c r="N7795" s="37" t="s">
        <v>4389</v>
      </c>
      <c r="O7795" s="37" t="s">
        <v>4396</v>
      </c>
      <c r="P7795" s="37" t="s">
        <v>4397</v>
      </c>
      <c r="Q7795" s="37" t="s">
        <v>4400</v>
      </c>
      <c r="R7795" s="37" t="s">
        <v>4401</v>
      </c>
      <c r="S7795" s="37" t="s">
        <v>4394</v>
      </c>
      <c r="T7795" s="37" t="s">
        <v>4386</v>
      </c>
      <c r="U7795" s="1" t="e">
        <f>VLOOKUP(T7795,[2]VAT!$A:$D,1,0)</f>
        <v>#N/A</v>
      </c>
      <c r="V7795" s="37" t="s">
        <v>4395</v>
      </c>
      <c r="W7795" s="37" t="s">
        <v>4387</v>
      </c>
      <c r="X7795" t="e">
        <f>VLOOKUP(T7795,[3]رکوردها!$A:$B,2,0)</f>
        <v>#N/A</v>
      </c>
      <c r="Y7795" t="e">
        <f>VLOOKUP(T7795,[3]رکوردها!$A:$D,4,0)</f>
        <v>#N/A</v>
      </c>
      <c r="Z7795" t="e">
        <f>VLOOKUP(T7795,[3]رکوردها!$A:$C,3,0)</f>
        <v>#N/A</v>
      </c>
      <c r="AA7795" t="e">
        <f>VLOOKUP(T7795,[3]رکوردها!$A:$F,6,0)</f>
        <v>#N/A</v>
      </c>
      <c r="AB7795" t="e">
        <f>VLOOKUP(T7795,[3]رکوردها!$A:$E,5,0)</f>
        <v>#N/A</v>
      </c>
    </row>
    <row r="7796" spans="1:28" hidden="1" x14ac:dyDescent="0.2">
      <c r="A7796" s="36">
        <v>174733</v>
      </c>
      <c r="B7796" s="36">
        <v>1551</v>
      </c>
      <c r="C7796" s="36">
        <v>1669</v>
      </c>
      <c r="D7796" s="36" t="str">
        <f>VLOOKUP(C7796,Piv.Analysis!A:AA,27,0)</f>
        <v>کارمزد</v>
      </c>
      <c r="E7796" s="36"/>
      <c r="F7796" s="37" t="s">
        <v>2046</v>
      </c>
      <c r="G7796" s="37" t="s">
        <v>2054</v>
      </c>
      <c r="H7796" s="38">
        <v>250000</v>
      </c>
      <c r="I7796" s="38">
        <v>0</v>
      </c>
      <c r="J7796" s="38">
        <f t="shared" si="161"/>
        <v>250000</v>
      </c>
      <c r="K7796" s="38"/>
      <c r="L7796" s="49"/>
      <c r="M7796" s="37" t="s">
        <v>4388</v>
      </c>
      <c r="N7796" s="37" t="s">
        <v>4389</v>
      </c>
      <c r="O7796" s="37" t="s">
        <v>4396</v>
      </c>
      <c r="P7796" s="37" t="s">
        <v>4397</v>
      </c>
      <c r="Q7796" s="37" t="s">
        <v>4400</v>
      </c>
      <c r="R7796" s="37" t="s">
        <v>4401</v>
      </c>
      <c r="S7796" s="37" t="s">
        <v>4394</v>
      </c>
      <c r="T7796" s="37" t="s">
        <v>4386</v>
      </c>
      <c r="U7796" s="1" t="e">
        <f>VLOOKUP(T7796,[2]VAT!$A:$D,1,0)</f>
        <v>#N/A</v>
      </c>
      <c r="V7796" s="37" t="s">
        <v>4395</v>
      </c>
      <c r="W7796" s="37" t="s">
        <v>4387</v>
      </c>
      <c r="X7796" t="e">
        <f>VLOOKUP(T7796,[3]رکوردها!$A:$B,2,0)</f>
        <v>#N/A</v>
      </c>
      <c r="Y7796" t="e">
        <f>VLOOKUP(T7796,[3]رکوردها!$A:$D,4,0)</f>
        <v>#N/A</v>
      </c>
      <c r="Z7796" t="e">
        <f>VLOOKUP(T7796,[3]رکوردها!$A:$C,3,0)</f>
        <v>#N/A</v>
      </c>
      <c r="AA7796" t="e">
        <f>VLOOKUP(T7796,[3]رکوردها!$A:$F,6,0)</f>
        <v>#N/A</v>
      </c>
      <c r="AB7796" t="e">
        <f>VLOOKUP(T7796,[3]رکوردها!$A:$E,5,0)</f>
        <v>#N/A</v>
      </c>
    </row>
    <row r="7797" spans="1:28" hidden="1" x14ac:dyDescent="0.2">
      <c r="A7797" s="36">
        <v>174735</v>
      </c>
      <c r="B7797" s="36">
        <v>1551</v>
      </c>
      <c r="C7797" s="36">
        <v>1669</v>
      </c>
      <c r="D7797" s="36" t="str">
        <f>VLOOKUP(C7797,Piv.Analysis!A:AA,27,0)</f>
        <v>کارمزد</v>
      </c>
      <c r="E7797" s="36"/>
      <c r="F7797" s="37" t="s">
        <v>2046</v>
      </c>
      <c r="G7797" s="37" t="s">
        <v>2055</v>
      </c>
      <c r="H7797" s="38">
        <v>200000</v>
      </c>
      <c r="I7797" s="38">
        <v>0</v>
      </c>
      <c r="J7797" s="38">
        <f t="shared" si="161"/>
        <v>200000</v>
      </c>
      <c r="K7797" s="38"/>
      <c r="L7797" s="49"/>
      <c r="M7797" s="37" t="s">
        <v>4388</v>
      </c>
      <c r="N7797" s="37" t="s">
        <v>4389</v>
      </c>
      <c r="O7797" s="37" t="s">
        <v>4396</v>
      </c>
      <c r="P7797" s="37" t="s">
        <v>4397</v>
      </c>
      <c r="Q7797" s="37" t="s">
        <v>4400</v>
      </c>
      <c r="R7797" s="37" t="s">
        <v>4401</v>
      </c>
      <c r="S7797" s="37" t="s">
        <v>4394</v>
      </c>
      <c r="T7797" s="37" t="s">
        <v>4386</v>
      </c>
      <c r="U7797" s="1" t="e">
        <f>VLOOKUP(T7797,[2]VAT!$A:$D,1,0)</f>
        <v>#N/A</v>
      </c>
      <c r="V7797" s="37" t="s">
        <v>4395</v>
      </c>
      <c r="W7797" s="37" t="s">
        <v>4387</v>
      </c>
      <c r="X7797" t="e">
        <f>VLOOKUP(T7797,[3]رکوردها!$A:$B,2,0)</f>
        <v>#N/A</v>
      </c>
      <c r="Y7797" t="e">
        <f>VLOOKUP(T7797,[3]رکوردها!$A:$D,4,0)</f>
        <v>#N/A</v>
      </c>
      <c r="Z7797" t="e">
        <f>VLOOKUP(T7797,[3]رکوردها!$A:$C,3,0)</f>
        <v>#N/A</v>
      </c>
      <c r="AA7797" t="e">
        <f>VLOOKUP(T7797,[3]رکوردها!$A:$F,6,0)</f>
        <v>#N/A</v>
      </c>
      <c r="AB7797" t="e">
        <f>VLOOKUP(T7797,[3]رکوردها!$A:$E,5,0)</f>
        <v>#N/A</v>
      </c>
    </row>
    <row r="7798" spans="1:28" hidden="1" x14ac:dyDescent="0.2">
      <c r="A7798" s="36">
        <v>174737</v>
      </c>
      <c r="B7798" s="36">
        <v>1551</v>
      </c>
      <c r="C7798" s="36">
        <v>1669</v>
      </c>
      <c r="D7798" s="36" t="str">
        <f>VLOOKUP(C7798,Piv.Analysis!A:AA,27,0)</f>
        <v>کارمزد</v>
      </c>
      <c r="E7798" s="36"/>
      <c r="F7798" s="37" t="s">
        <v>2046</v>
      </c>
      <c r="G7798" s="37" t="s">
        <v>2056</v>
      </c>
      <c r="H7798" s="38">
        <v>7580</v>
      </c>
      <c r="I7798" s="38">
        <v>0</v>
      </c>
      <c r="J7798" s="38">
        <f t="shared" si="161"/>
        <v>7580</v>
      </c>
      <c r="K7798" s="38"/>
      <c r="L7798" s="49"/>
      <c r="M7798" s="37" t="s">
        <v>4388</v>
      </c>
      <c r="N7798" s="37" t="s">
        <v>4389</v>
      </c>
      <c r="O7798" s="37" t="s">
        <v>4396</v>
      </c>
      <c r="P7798" s="37" t="s">
        <v>4397</v>
      </c>
      <c r="Q7798" s="37" t="s">
        <v>4400</v>
      </c>
      <c r="R7798" s="37" t="s">
        <v>4401</v>
      </c>
      <c r="S7798" s="37" t="s">
        <v>4394</v>
      </c>
      <c r="T7798" s="37" t="s">
        <v>4386</v>
      </c>
      <c r="U7798" s="1" t="e">
        <f>VLOOKUP(T7798,[2]VAT!$A:$D,1,0)</f>
        <v>#N/A</v>
      </c>
      <c r="V7798" s="37" t="s">
        <v>4395</v>
      </c>
      <c r="W7798" s="37" t="s">
        <v>4387</v>
      </c>
      <c r="X7798" t="e">
        <f>VLOOKUP(T7798,[3]رکوردها!$A:$B,2,0)</f>
        <v>#N/A</v>
      </c>
      <c r="Y7798" t="e">
        <f>VLOOKUP(T7798,[3]رکوردها!$A:$D,4,0)</f>
        <v>#N/A</v>
      </c>
      <c r="Z7798" t="e">
        <f>VLOOKUP(T7798,[3]رکوردها!$A:$C,3,0)</f>
        <v>#N/A</v>
      </c>
      <c r="AA7798" t="e">
        <f>VLOOKUP(T7798,[3]رکوردها!$A:$F,6,0)</f>
        <v>#N/A</v>
      </c>
      <c r="AB7798" t="e">
        <f>VLOOKUP(T7798,[3]رکوردها!$A:$E,5,0)</f>
        <v>#N/A</v>
      </c>
    </row>
    <row r="7799" spans="1:28" hidden="1" x14ac:dyDescent="0.2">
      <c r="A7799" s="36">
        <v>174739</v>
      </c>
      <c r="B7799" s="36">
        <v>1551</v>
      </c>
      <c r="C7799" s="36">
        <v>1669</v>
      </c>
      <c r="D7799" s="36" t="str">
        <f>VLOOKUP(C7799,Piv.Analysis!A:AA,27,0)</f>
        <v>کارمزد</v>
      </c>
      <c r="E7799" s="36"/>
      <c r="F7799" s="37" t="s">
        <v>2046</v>
      </c>
      <c r="G7799" s="37" t="s">
        <v>2057</v>
      </c>
      <c r="H7799" s="38">
        <v>25000</v>
      </c>
      <c r="I7799" s="38">
        <v>0</v>
      </c>
      <c r="J7799" s="38">
        <f t="shared" si="161"/>
        <v>25000</v>
      </c>
      <c r="K7799" s="38"/>
      <c r="L7799" s="49"/>
      <c r="M7799" s="37" t="s">
        <v>4388</v>
      </c>
      <c r="N7799" s="37" t="s">
        <v>4389</v>
      </c>
      <c r="O7799" s="37" t="s">
        <v>4396</v>
      </c>
      <c r="P7799" s="37" t="s">
        <v>4397</v>
      </c>
      <c r="Q7799" s="37" t="s">
        <v>4400</v>
      </c>
      <c r="R7799" s="37" t="s">
        <v>4401</v>
      </c>
      <c r="S7799" s="37" t="s">
        <v>4394</v>
      </c>
      <c r="T7799" s="37" t="s">
        <v>4386</v>
      </c>
      <c r="U7799" s="1" t="e">
        <f>VLOOKUP(T7799,[2]VAT!$A:$D,1,0)</f>
        <v>#N/A</v>
      </c>
      <c r="V7799" s="37" t="s">
        <v>4395</v>
      </c>
      <c r="W7799" s="37" t="s">
        <v>4387</v>
      </c>
      <c r="X7799" t="e">
        <f>VLOOKUP(T7799,[3]رکوردها!$A:$B,2,0)</f>
        <v>#N/A</v>
      </c>
      <c r="Y7799" t="e">
        <f>VLOOKUP(T7799,[3]رکوردها!$A:$D,4,0)</f>
        <v>#N/A</v>
      </c>
      <c r="Z7799" t="e">
        <f>VLOOKUP(T7799,[3]رکوردها!$A:$C,3,0)</f>
        <v>#N/A</v>
      </c>
      <c r="AA7799" t="e">
        <f>VLOOKUP(T7799,[3]رکوردها!$A:$F,6,0)</f>
        <v>#N/A</v>
      </c>
      <c r="AB7799" t="e">
        <f>VLOOKUP(T7799,[3]رکوردها!$A:$E,5,0)</f>
        <v>#N/A</v>
      </c>
    </row>
    <row r="7800" spans="1:28" hidden="1" x14ac:dyDescent="0.2">
      <c r="A7800" s="36">
        <v>174741</v>
      </c>
      <c r="B7800" s="36">
        <v>1551</v>
      </c>
      <c r="C7800" s="36">
        <v>1669</v>
      </c>
      <c r="D7800" s="36" t="str">
        <f>VLOOKUP(C7800,Piv.Analysis!A:AA,27,0)</f>
        <v>کارمزد</v>
      </c>
      <c r="E7800" s="36"/>
      <c r="F7800" s="37" t="s">
        <v>2046</v>
      </c>
      <c r="G7800" s="37" t="s">
        <v>2058</v>
      </c>
      <c r="H7800" s="38">
        <v>250000</v>
      </c>
      <c r="I7800" s="38">
        <v>0</v>
      </c>
      <c r="J7800" s="38">
        <f t="shared" si="161"/>
        <v>250000</v>
      </c>
      <c r="K7800" s="38"/>
      <c r="L7800" s="49"/>
      <c r="M7800" s="37" t="s">
        <v>4388</v>
      </c>
      <c r="N7800" s="37" t="s">
        <v>4389</v>
      </c>
      <c r="O7800" s="37" t="s">
        <v>4396</v>
      </c>
      <c r="P7800" s="37" t="s">
        <v>4397</v>
      </c>
      <c r="Q7800" s="37" t="s">
        <v>4400</v>
      </c>
      <c r="R7800" s="37" t="s">
        <v>4401</v>
      </c>
      <c r="S7800" s="37" t="s">
        <v>4394</v>
      </c>
      <c r="T7800" s="37" t="s">
        <v>4386</v>
      </c>
      <c r="U7800" s="1" t="e">
        <f>VLOOKUP(T7800,[2]VAT!$A:$D,1,0)</f>
        <v>#N/A</v>
      </c>
      <c r="V7800" s="37" t="s">
        <v>4395</v>
      </c>
      <c r="W7800" s="37" t="s">
        <v>4387</v>
      </c>
      <c r="X7800" t="e">
        <f>VLOOKUP(T7800,[3]رکوردها!$A:$B,2,0)</f>
        <v>#N/A</v>
      </c>
      <c r="Y7800" t="e">
        <f>VLOOKUP(T7800,[3]رکوردها!$A:$D,4,0)</f>
        <v>#N/A</v>
      </c>
      <c r="Z7800" t="e">
        <f>VLOOKUP(T7800,[3]رکوردها!$A:$C,3,0)</f>
        <v>#N/A</v>
      </c>
      <c r="AA7800" t="e">
        <f>VLOOKUP(T7800,[3]رکوردها!$A:$F,6,0)</f>
        <v>#N/A</v>
      </c>
      <c r="AB7800" t="e">
        <f>VLOOKUP(T7800,[3]رکوردها!$A:$E,5,0)</f>
        <v>#N/A</v>
      </c>
    </row>
    <row r="7801" spans="1:28" hidden="1" x14ac:dyDescent="0.2">
      <c r="A7801" s="36">
        <v>174743</v>
      </c>
      <c r="B7801" s="36">
        <v>1551</v>
      </c>
      <c r="C7801" s="36">
        <v>1669</v>
      </c>
      <c r="D7801" s="36" t="s">
        <v>5179</v>
      </c>
      <c r="E7801" s="36"/>
      <c r="F7801" s="37" t="s">
        <v>2046</v>
      </c>
      <c r="G7801" s="37" t="s">
        <v>2059</v>
      </c>
      <c r="H7801" s="38">
        <v>250000</v>
      </c>
      <c r="I7801" s="38">
        <v>0</v>
      </c>
      <c r="J7801" s="38">
        <f t="shared" si="161"/>
        <v>250000</v>
      </c>
      <c r="K7801" s="38"/>
      <c r="L7801" s="49"/>
      <c r="M7801" s="37" t="s">
        <v>4388</v>
      </c>
      <c r="N7801" s="37" t="s">
        <v>4389</v>
      </c>
      <c r="O7801" s="37" t="s">
        <v>4396</v>
      </c>
      <c r="P7801" s="37" t="s">
        <v>4397</v>
      </c>
      <c r="Q7801" s="37" t="s">
        <v>4400</v>
      </c>
      <c r="R7801" s="37" t="s">
        <v>4401</v>
      </c>
      <c r="S7801" s="37" t="s">
        <v>4394</v>
      </c>
      <c r="T7801" s="37" t="s">
        <v>4386</v>
      </c>
      <c r="U7801" s="1" t="e">
        <f>VLOOKUP(T7801,[2]VAT!$A:$D,1,0)</f>
        <v>#N/A</v>
      </c>
      <c r="V7801" s="37" t="s">
        <v>4395</v>
      </c>
      <c r="W7801" s="37" t="s">
        <v>4387</v>
      </c>
      <c r="X7801" t="e">
        <f>VLOOKUP(T7801,[3]رکوردها!$A:$B,2,0)</f>
        <v>#N/A</v>
      </c>
      <c r="Y7801" t="e">
        <f>VLOOKUP(T7801,[3]رکوردها!$A:$D,4,0)</f>
        <v>#N/A</v>
      </c>
      <c r="Z7801" t="e">
        <f>VLOOKUP(T7801,[3]رکوردها!$A:$C,3,0)</f>
        <v>#N/A</v>
      </c>
      <c r="AA7801" t="e">
        <f>VLOOKUP(T7801,[3]رکوردها!$A:$F,6,0)</f>
        <v>#N/A</v>
      </c>
      <c r="AB7801" t="e">
        <f>VLOOKUP(T7801,[3]رکوردها!$A:$E,5,0)</f>
        <v>#N/A</v>
      </c>
    </row>
    <row r="7802" spans="1:28" hidden="1" x14ac:dyDescent="0.2">
      <c r="A7802" s="36">
        <v>174749</v>
      </c>
      <c r="B7802" s="36">
        <v>1558</v>
      </c>
      <c r="C7802" s="36">
        <v>1671</v>
      </c>
      <c r="D7802" s="36" t="s">
        <v>5179</v>
      </c>
      <c r="E7802" s="36"/>
      <c r="F7802" s="37" t="s">
        <v>335</v>
      </c>
      <c r="G7802" s="37" t="s">
        <v>2063</v>
      </c>
      <c r="H7802" s="38">
        <v>250000</v>
      </c>
      <c r="I7802" s="38">
        <v>0</v>
      </c>
      <c r="J7802" s="38">
        <f t="shared" si="161"/>
        <v>250000</v>
      </c>
      <c r="K7802" s="38"/>
      <c r="L7802" s="49"/>
      <c r="M7802" s="37" t="s">
        <v>4388</v>
      </c>
      <c r="N7802" s="37" t="s">
        <v>4389</v>
      </c>
      <c r="O7802" s="37" t="s">
        <v>4396</v>
      </c>
      <c r="P7802" s="37" t="s">
        <v>4397</v>
      </c>
      <c r="Q7802" s="37" t="s">
        <v>4400</v>
      </c>
      <c r="R7802" s="37" t="s">
        <v>4401</v>
      </c>
      <c r="S7802" s="37" t="s">
        <v>4394</v>
      </c>
      <c r="T7802" s="37" t="s">
        <v>4386</v>
      </c>
      <c r="U7802" s="1" t="e">
        <f>VLOOKUP(T7802,[2]VAT!$A:$D,1,0)</f>
        <v>#N/A</v>
      </c>
      <c r="V7802" s="37" t="s">
        <v>4395</v>
      </c>
      <c r="W7802" s="37" t="s">
        <v>4387</v>
      </c>
      <c r="X7802" t="e">
        <f>VLOOKUP(T7802,[3]رکوردها!$A:$B,2,0)</f>
        <v>#N/A</v>
      </c>
      <c r="Y7802" t="e">
        <f>VLOOKUP(T7802,[3]رکوردها!$A:$D,4,0)</f>
        <v>#N/A</v>
      </c>
      <c r="Z7802" t="e">
        <f>VLOOKUP(T7802,[3]رکوردها!$A:$C,3,0)</f>
        <v>#N/A</v>
      </c>
      <c r="AA7802" t="e">
        <f>VLOOKUP(T7802,[3]رکوردها!$A:$F,6,0)</f>
        <v>#N/A</v>
      </c>
      <c r="AB7802" t="e">
        <f>VLOOKUP(T7802,[3]رکوردها!$A:$E,5,0)</f>
        <v>#N/A</v>
      </c>
    </row>
    <row r="7803" spans="1:28" hidden="1" x14ac:dyDescent="0.2">
      <c r="A7803" s="36">
        <v>174756</v>
      </c>
      <c r="B7803" s="36">
        <v>1561</v>
      </c>
      <c r="C7803" s="36">
        <v>1672</v>
      </c>
      <c r="D7803" s="36" t="str">
        <f>VLOOKUP(C7803,Piv.Analysis!A:AA,27,0)</f>
        <v>کارمزد</v>
      </c>
      <c r="E7803" s="36"/>
      <c r="F7803" s="37" t="s">
        <v>1666</v>
      </c>
      <c r="G7803" s="37" t="s">
        <v>2067</v>
      </c>
      <c r="H7803" s="38">
        <v>60000</v>
      </c>
      <c r="I7803" s="38">
        <v>0</v>
      </c>
      <c r="J7803" s="38">
        <f t="shared" si="161"/>
        <v>60000</v>
      </c>
      <c r="K7803" s="38"/>
      <c r="L7803" s="49"/>
      <c r="M7803" s="37" t="s">
        <v>4388</v>
      </c>
      <c r="N7803" s="37" t="s">
        <v>4389</v>
      </c>
      <c r="O7803" s="37" t="s">
        <v>4396</v>
      </c>
      <c r="P7803" s="37" t="s">
        <v>4397</v>
      </c>
      <c r="Q7803" s="37" t="s">
        <v>4400</v>
      </c>
      <c r="R7803" s="37" t="s">
        <v>4401</v>
      </c>
      <c r="S7803" s="37" t="s">
        <v>4394</v>
      </c>
      <c r="T7803" s="37" t="s">
        <v>4386</v>
      </c>
      <c r="U7803" s="1" t="e">
        <f>VLOOKUP(T7803,[2]VAT!$A:$D,1,0)</f>
        <v>#N/A</v>
      </c>
      <c r="V7803" s="37" t="s">
        <v>4395</v>
      </c>
      <c r="W7803" s="37" t="s">
        <v>4387</v>
      </c>
      <c r="X7803" t="e">
        <f>VLOOKUP(T7803,[3]رکوردها!$A:$B,2,0)</f>
        <v>#N/A</v>
      </c>
      <c r="Y7803" t="e">
        <f>VLOOKUP(T7803,[3]رکوردها!$A:$D,4,0)</f>
        <v>#N/A</v>
      </c>
      <c r="Z7803" t="e">
        <f>VLOOKUP(T7803,[3]رکوردها!$A:$C,3,0)</f>
        <v>#N/A</v>
      </c>
      <c r="AA7803" t="e">
        <f>VLOOKUP(T7803,[3]رکوردها!$A:$F,6,0)</f>
        <v>#N/A</v>
      </c>
      <c r="AB7803" t="e">
        <f>VLOOKUP(T7803,[3]رکوردها!$A:$E,5,0)</f>
        <v>#N/A</v>
      </c>
    </row>
    <row r="7804" spans="1:28" hidden="1" x14ac:dyDescent="0.2">
      <c r="A7804" s="36">
        <v>174907</v>
      </c>
      <c r="B7804" s="36">
        <v>1572</v>
      </c>
      <c r="C7804" s="36">
        <v>1682</v>
      </c>
      <c r="D7804" s="36" t="str">
        <f>VLOOKUP(C7804,Piv.Analysis!A:AA,27,0)</f>
        <v>کارمزد</v>
      </c>
      <c r="E7804" s="36"/>
      <c r="F7804" s="37" t="s">
        <v>133</v>
      </c>
      <c r="G7804" s="37" t="s">
        <v>1857</v>
      </c>
      <c r="H7804" s="38">
        <v>5700</v>
      </c>
      <c r="I7804" s="38">
        <v>0</v>
      </c>
      <c r="J7804" s="38">
        <f t="shared" si="161"/>
        <v>5700</v>
      </c>
      <c r="K7804" s="38"/>
      <c r="L7804" s="49"/>
      <c r="M7804" s="37" t="s">
        <v>4388</v>
      </c>
      <c r="N7804" s="37" t="s">
        <v>4389</v>
      </c>
      <c r="O7804" s="37" t="s">
        <v>4396</v>
      </c>
      <c r="P7804" s="37" t="s">
        <v>4397</v>
      </c>
      <c r="Q7804" s="37" t="s">
        <v>4400</v>
      </c>
      <c r="R7804" s="37" t="s">
        <v>4401</v>
      </c>
      <c r="S7804" s="37" t="s">
        <v>4394</v>
      </c>
      <c r="T7804" s="37" t="s">
        <v>4386</v>
      </c>
      <c r="U7804" s="1" t="e">
        <f>VLOOKUP(T7804,[2]VAT!$A:$D,1,0)</f>
        <v>#N/A</v>
      </c>
      <c r="V7804" s="37" t="s">
        <v>4395</v>
      </c>
      <c r="W7804" s="37" t="s">
        <v>4387</v>
      </c>
      <c r="X7804" t="e">
        <f>VLOOKUP(T7804,[3]رکوردها!$A:$B,2,0)</f>
        <v>#N/A</v>
      </c>
      <c r="Y7804" t="e">
        <f>VLOOKUP(T7804,[3]رکوردها!$A:$D,4,0)</f>
        <v>#N/A</v>
      </c>
      <c r="Z7804" t="e">
        <f>VLOOKUP(T7804,[3]رکوردها!$A:$C,3,0)</f>
        <v>#N/A</v>
      </c>
      <c r="AA7804" t="e">
        <f>VLOOKUP(T7804,[3]رکوردها!$A:$F,6,0)</f>
        <v>#N/A</v>
      </c>
      <c r="AB7804" t="e">
        <f>VLOOKUP(T7804,[3]رکوردها!$A:$E,5,0)</f>
        <v>#N/A</v>
      </c>
    </row>
    <row r="7805" spans="1:28" hidden="1" x14ac:dyDescent="0.2">
      <c r="A7805" s="36">
        <v>174911</v>
      </c>
      <c r="B7805" s="36">
        <v>1572</v>
      </c>
      <c r="C7805" s="36">
        <v>1682</v>
      </c>
      <c r="D7805" s="36" t="str">
        <f>VLOOKUP(C7805,Piv.Analysis!A:AA,27,0)</f>
        <v>کارمزد</v>
      </c>
      <c r="E7805" s="36"/>
      <c r="F7805" s="37" t="s">
        <v>133</v>
      </c>
      <c r="G7805" s="37" t="s">
        <v>1858</v>
      </c>
      <c r="H7805" s="38">
        <v>8100</v>
      </c>
      <c r="I7805" s="38">
        <v>0</v>
      </c>
      <c r="J7805" s="38">
        <f t="shared" si="161"/>
        <v>8100</v>
      </c>
      <c r="K7805" s="38"/>
      <c r="L7805" s="49"/>
      <c r="M7805" s="37" t="s">
        <v>4388</v>
      </c>
      <c r="N7805" s="37" t="s">
        <v>4389</v>
      </c>
      <c r="O7805" s="37" t="s">
        <v>4396</v>
      </c>
      <c r="P7805" s="37" t="s">
        <v>4397</v>
      </c>
      <c r="Q7805" s="37" t="s">
        <v>4400</v>
      </c>
      <c r="R7805" s="37" t="s">
        <v>4401</v>
      </c>
      <c r="S7805" s="37" t="s">
        <v>4394</v>
      </c>
      <c r="T7805" s="37" t="s">
        <v>4386</v>
      </c>
      <c r="U7805" s="1" t="e">
        <f>VLOOKUP(T7805,[2]VAT!$A:$D,1,0)</f>
        <v>#N/A</v>
      </c>
      <c r="V7805" s="37" t="s">
        <v>4395</v>
      </c>
      <c r="W7805" s="37" t="s">
        <v>4387</v>
      </c>
      <c r="X7805" t="e">
        <f>VLOOKUP(T7805,[3]رکوردها!$A:$B,2,0)</f>
        <v>#N/A</v>
      </c>
      <c r="Y7805" t="e">
        <f>VLOOKUP(T7805,[3]رکوردها!$A:$D,4,0)</f>
        <v>#N/A</v>
      </c>
      <c r="Z7805" t="e">
        <f>VLOOKUP(T7805,[3]رکوردها!$A:$C,3,0)</f>
        <v>#N/A</v>
      </c>
      <c r="AA7805" t="e">
        <f>VLOOKUP(T7805,[3]رکوردها!$A:$F,6,0)</f>
        <v>#N/A</v>
      </c>
      <c r="AB7805" t="e">
        <f>VLOOKUP(T7805,[3]رکوردها!$A:$E,5,0)</f>
        <v>#N/A</v>
      </c>
    </row>
    <row r="7806" spans="1:28" hidden="1" x14ac:dyDescent="0.2">
      <c r="A7806" s="36">
        <v>174924</v>
      </c>
      <c r="B7806" s="36">
        <v>1578</v>
      </c>
      <c r="C7806" s="36">
        <v>1684</v>
      </c>
      <c r="D7806" s="36" t="str">
        <f>VLOOKUP(C7806,Piv.Analysis!A:AA,27,0)</f>
        <v>کارمزد</v>
      </c>
      <c r="E7806" s="36"/>
      <c r="F7806" s="37" t="s">
        <v>347</v>
      </c>
      <c r="G7806" s="37" t="s">
        <v>2070</v>
      </c>
      <c r="H7806" s="38">
        <v>250000</v>
      </c>
      <c r="I7806" s="38">
        <v>0</v>
      </c>
      <c r="J7806" s="38">
        <f t="shared" si="161"/>
        <v>250000</v>
      </c>
      <c r="K7806" s="38"/>
      <c r="L7806" s="49"/>
      <c r="M7806" s="37" t="s">
        <v>4388</v>
      </c>
      <c r="N7806" s="37" t="s">
        <v>4389</v>
      </c>
      <c r="O7806" s="37" t="s">
        <v>4396</v>
      </c>
      <c r="P7806" s="37" t="s">
        <v>4397</v>
      </c>
      <c r="Q7806" s="37" t="s">
        <v>4400</v>
      </c>
      <c r="R7806" s="37" t="s">
        <v>4401</v>
      </c>
      <c r="S7806" s="37" t="s">
        <v>4394</v>
      </c>
      <c r="T7806" s="37" t="s">
        <v>4386</v>
      </c>
      <c r="U7806" s="1" t="e">
        <f>VLOOKUP(T7806,[2]VAT!$A:$D,1,0)</f>
        <v>#N/A</v>
      </c>
      <c r="V7806" s="37" t="s">
        <v>4395</v>
      </c>
      <c r="W7806" s="37" t="s">
        <v>4387</v>
      </c>
      <c r="X7806" t="e">
        <f>VLOOKUP(T7806,[3]رکوردها!$A:$B,2,0)</f>
        <v>#N/A</v>
      </c>
      <c r="Y7806" t="e">
        <f>VLOOKUP(T7806,[3]رکوردها!$A:$D,4,0)</f>
        <v>#N/A</v>
      </c>
      <c r="Z7806" t="e">
        <f>VLOOKUP(T7806,[3]رکوردها!$A:$C,3,0)</f>
        <v>#N/A</v>
      </c>
      <c r="AA7806" t="e">
        <f>VLOOKUP(T7806,[3]رکوردها!$A:$F,6,0)</f>
        <v>#N/A</v>
      </c>
      <c r="AB7806" t="e">
        <f>VLOOKUP(T7806,[3]رکوردها!$A:$E,5,0)</f>
        <v>#N/A</v>
      </c>
    </row>
    <row r="7807" spans="1:28" hidden="1" x14ac:dyDescent="0.2">
      <c r="A7807" s="36">
        <v>174926</v>
      </c>
      <c r="B7807" s="36">
        <v>1578</v>
      </c>
      <c r="C7807" s="36">
        <v>1684</v>
      </c>
      <c r="D7807" s="36" t="str">
        <f>VLOOKUP(C7807,Piv.Analysis!A:AA,27,0)</f>
        <v>کارمزد</v>
      </c>
      <c r="E7807" s="36"/>
      <c r="F7807" s="37" t="s">
        <v>347</v>
      </c>
      <c r="G7807" s="37" t="s">
        <v>2071</v>
      </c>
      <c r="H7807" s="38">
        <v>250000</v>
      </c>
      <c r="I7807" s="38">
        <v>0</v>
      </c>
      <c r="J7807" s="38">
        <f t="shared" si="161"/>
        <v>250000</v>
      </c>
      <c r="K7807" s="38"/>
      <c r="L7807" s="49"/>
      <c r="M7807" s="37" t="s">
        <v>4388</v>
      </c>
      <c r="N7807" s="37" t="s">
        <v>4389</v>
      </c>
      <c r="O7807" s="37" t="s">
        <v>4396</v>
      </c>
      <c r="P7807" s="37" t="s">
        <v>4397</v>
      </c>
      <c r="Q7807" s="37" t="s">
        <v>4400</v>
      </c>
      <c r="R7807" s="37" t="s">
        <v>4401</v>
      </c>
      <c r="S7807" s="37" t="s">
        <v>4394</v>
      </c>
      <c r="T7807" s="37" t="s">
        <v>4386</v>
      </c>
      <c r="U7807" s="1" t="e">
        <f>VLOOKUP(T7807,[2]VAT!$A:$D,1,0)</f>
        <v>#N/A</v>
      </c>
      <c r="V7807" s="37" t="s">
        <v>4395</v>
      </c>
      <c r="W7807" s="37" t="s">
        <v>4387</v>
      </c>
      <c r="X7807" t="e">
        <f>VLOOKUP(T7807,[3]رکوردها!$A:$B,2,0)</f>
        <v>#N/A</v>
      </c>
      <c r="Y7807" t="e">
        <f>VLOOKUP(T7807,[3]رکوردها!$A:$D,4,0)</f>
        <v>#N/A</v>
      </c>
      <c r="Z7807" t="e">
        <f>VLOOKUP(T7807,[3]رکوردها!$A:$C,3,0)</f>
        <v>#N/A</v>
      </c>
      <c r="AA7807" t="e">
        <f>VLOOKUP(T7807,[3]رکوردها!$A:$F,6,0)</f>
        <v>#N/A</v>
      </c>
      <c r="AB7807" t="e">
        <f>VLOOKUP(T7807,[3]رکوردها!$A:$E,5,0)</f>
        <v>#N/A</v>
      </c>
    </row>
    <row r="7808" spans="1:28" hidden="1" x14ac:dyDescent="0.2">
      <c r="A7808" s="36">
        <v>174928</v>
      </c>
      <c r="B7808" s="36">
        <v>1578</v>
      </c>
      <c r="C7808" s="36">
        <v>1684</v>
      </c>
      <c r="D7808" s="36" t="str">
        <f>VLOOKUP(C7808,Piv.Analysis!A:AA,27,0)</f>
        <v>کارمزد</v>
      </c>
      <c r="E7808" s="36"/>
      <c r="F7808" s="37" t="s">
        <v>347</v>
      </c>
      <c r="G7808" s="37" t="s">
        <v>2072</v>
      </c>
      <c r="H7808" s="38">
        <v>250000</v>
      </c>
      <c r="I7808" s="38">
        <v>0</v>
      </c>
      <c r="J7808" s="38">
        <f t="shared" si="161"/>
        <v>250000</v>
      </c>
      <c r="K7808" s="38"/>
      <c r="L7808" s="49"/>
      <c r="M7808" s="37" t="s">
        <v>4388</v>
      </c>
      <c r="N7808" s="37" t="s">
        <v>4389</v>
      </c>
      <c r="O7808" s="37" t="s">
        <v>4396</v>
      </c>
      <c r="P7808" s="37" t="s">
        <v>4397</v>
      </c>
      <c r="Q7808" s="37" t="s">
        <v>4400</v>
      </c>
      <c r="R7808" s="37" t="s">
        <v>4401</v>
      </c>
      <c r="S7808" s="37" t="s">
        <v>4394</v>
      </c>
      <c r="T7808" s="37" t="s">
        <v>4386</v>
      </c>
      <c r="U7808" s="1" t="e">
        <f>VLOOKUP(T7808,[2]VAT!$A:$D,1,0)</f>
        <v>#N/A</v>
      </c>
      <c r="V7808" s="37" t="s">
        <v>4395</v>
      </c>
      <c r="W7808" s="37" t="s">
        <v>4387</v>
      </c>
      <c r="X7808" t="e">
        <f>VLOOKUP(T7808,[3]رکوردها!$A:$B,2,0)</f>
        <v>#N/A</v>
      </c>
      <c r="Y7808" t="e">
        <f>VLOOKUP(T7808,[3]رکوردها!$A:$D,4,0)</f>
        <v>#N/A</v>
      </c>
      <c r="Z7808" t="e">
        <f>VLOOKUP(T7808,[3]رکوردها!$A:$C,3,0)</f>
        <v>#N/A</v>
      </c>
      <c r="AA7808" t="e">
        <f>VLOOKUP(T7808,[3]رکوردها!$A:$F,6,0)</f>
        <v>#N/A</v>
      </c>
      <c r="AB7808" t="e">
        <f>VLOOKUP(T7808,[3]رکوردها!$A:$E,5,0)</f>
        <v>#N/A</v>
      </c>
    </row>
    <row r="7809" spans="1:28" hidden="1" x14ac:dyDescent="0.2">
      <c r="A7809" s="36">
        <v>174930</v>
      </c>
      <c r="B7809" s="36">
        <v>1578</v>
      </c>
      <c r="C7809" s="36">
        <v>1684</v>
      </c>
      <c r="D7809" s="36" t="str">
        <f>VLOOKUP(C7809,Piv.Analysis!A:AA,27,0)</f>
        <v>کارمزد</v>
      </c>
      <c r="E7809" s="36"/>
      <c r="F7809" s="37" t="s">
        <v>347</v>
      </c>
      <c r="G7809" s="37" t="s">
        <v>2073</v>
      </c>
      <c r="H7809" s="38">
        <v>250000</v>
      </c>
      <c r="I7809" s="38">
        <v>0</v>
      </c>
      <c r="J7809" s="38">
        <f t="shared" ref="J7809:J7872" si="162">H7809-I7809</f>
        <v>250000</v>
      </c>
      <c r="K7809" s="38"/>
      <c r="L7809" s="49"/>
      <c r="M7809" s="37" t="s">
        <v>4388</v>
      </c>
      <c r="N7809" s="37" t="s">
        <v>4389</v>
      </c>
      <c r="O7809" s="37" t="s">
        <v>4396</v>
      </c>
      <c r="P7809" s="37" t="s">
        <v>4397</v>
      </c>
      <c r="Q7809" s="37" t="s">
        <v>4400</v>
      </c>
      <c r="R7809" s="37" t="s">
        <v>4401</v>
      </c>
      <c r="S7809" s="37" t="s">
        <v>4394</v>
      </c>
      <c r="T7809" s="37" t="s">
        <v>4386</v>
      </c>
      <c r="U7809" s="1" t="e">
        <f>VLOOKUP(T7809,[2]VAT!$A:$D,1,0)</f>
        <v>#N/A</v>
      </c>
      <c r="V7809" s="37" t="s">
        <v>4395</v>
      </c>
      <c r="W7809" s="37" t="s">
        <v>4387</v>
      </c>
      <c r="X7809" t="e">
        <f>VLOOKUP(T7809,[3]رکوردها!$A:$B,2,0)</f>
        <v>#N/A</v>
      </c>
      <c r="Y7809" t="e">
        <f>VLOOKUP(T7809,[3]رکوردها!$A:$D,4,0)</f>
        <v>#N/A</v>
      </c>
      <c r="Z7809" t="e">
        <f>VLOOKUP(T7809,[3]رکوردها!$A:$C,3,0)</f>
        <v>#N/A</v>
      </c>
      <c r="AA7809" t="e">
        <f>VLOOKUP(T7809,[3]رکوردها!$A:$F,6,0)</f>
        <v>#N/A</v>
      </c>
      <c r="AB7809" t="e">
        <f>VLOOKUP(T7809,[3]رکوردها!$A:$E,5,0)</f>
        <v>#N/A</v>
      </c>
    </row>
    <row r="7810" spans="1:28" hidden="1" x14ac:dyDescent="0.2">
      <c r="A7810" s="36">
        <v>174932</v>
      </c>
      <c r="B7810" s="36">
        <v>1578</v>
      </c>
      <c r="C7810" s="36">
        <v>1684</v>
      </c>
      <c r="D7810" s="36" t="str">
        <f>VLOOKUP(C7810,Piv.Analysis!A:AA,27,0)</f>
        <v>کارمزد</v>
      </c>
      <c r="E7810" s="36"/>
      <c r="F7810" s="37" t="s">
        <v>347</v>
      </c>
      <c r="G7810" s="37" t="s">
        <v>2074</v>
      </c>
      <c r="H7810" s="38">
        <v>11830</v>
      </c>
      <c r="I7810" s="38">
        <v>0</v>
      </c>
      <c r="J7810" s="38">
        <f t="shared" si="162"/>
        <v>11830</v>
      </c>
      <c r="K7810" s="38"/>
      <c r="L7810" s="49"/>
      <c r="M7810" s="37" t="s">
        <v>4388</v>
      </c>
      <c r="N7810" s="37" t="s">
        <v>4389</v>
      </c>
      <c r="O7810" s="37" t="s">
        <v>4396</v>
      </c>
      <c r="P7810" s="37" t="s">
        <v>4397</v>
      </c>
      <c r="Q7810" s="37" t="s">
        <v>4400</v>
      </c>
      <c r="R7810" s="37" t="s">
        <v>4401</v>
      </c>
      <c r="S7810" s="37" t="s">
        <v>4394</v>
      </c>
      <c r="T7810" s="37" t="s">
        <v>4386</v>
      </c>
      <c r="U7810" s="1" t="e">
        <f>VLOOKUP(T7810,[2]VAT!$A:$D,1,0)</f>
        <v>#N/A</v>
      </c>
      <c r="V7810" s="37" t="s">
        <v>4395</v>
      </c>
      <c r="W7810" s="37" t="s">
        <v>4387</v>
      </c>
      <c r="X7810" t="e">
        <f>VLOOKUP(T7810,[3]رکوردها!$A:$B,2,0)</f>
        <v>#N/A</v>
      </c>
      <c r="Y7810" t="e">
        <f>VLOOKUP(T7810,[3]رکوردها!$A:$D,4,0)</f>
        <v>#N/A</v>
      </c>
      <c r="Z7810" t="e">
        <f>VLOOKUP(T7810,[3]رکوردها!$A:$C,3,0)</f>
        <v>#N/A</v>
      </c>
      <c r="AA7810" t="e">
        <f>VLOOKUP(T7810,[3]رکوردها!$A:$F,6,0)</f>
        <v>#N/A</v>
      </c>
      <c r="AB7810" t="e">
        <f>VLOOKUP(T7810,[3]رکوردها!$A:$E,5,0)</f>
        <v>#N/A</v>
      </c>
    </row>
    <row r="7811" spans="1:28" hidden="1" x14ac:dyDescent="0.2">
      <c r="A7811" s="36">
        <v>174948</v>
      </c>
      <c r="B7811" s="36">
        <v>1582</v>
      </c>
      <c r="C7811" s="36">
        <v>1686</v>
      </c>
      <c r="D7811" s="36" t="str">
        <f>VLOOKUP(C7811,Piv.Analysis!A:AA,27,0)</f>
        <v>کارمزد</v>
      </c>
      <c r="E7811" s="36"/>
      <c r="F7811" s="37" t="s">
        <v>211</v>
      </c>
      <c r="G7811" s="37" t="s">
        <v>2082</v>
      </c>
      <c r="H7811" s="38">
        <v>25000</v>
      </c>
      <c r="I7811" s="38">
        <v>0</v>
      </c>
      <c r="J7811" s="38">
        <f t="shared" si="162"/>
        <v>25000</v>
      </c>
      <c r="K7811" s="38"/>
      <c r="L7811" s="49"/>
      <c r="M7811" s="37" t="s">
        <v>4388</v>
      </c>
      <c r="N7811" s="37" t="s">
        <v>4389</v>
      </c>
      <c r="O7811" s="37" t="s">
        <v>4396</v>
      </c>
      <c r="P7811" s="37" t="s">
        <v>4397</v>
      </c>
      <c r="Q7811" s="37" t="s">
        <v>4400</v>
      </c>
      <c r="R7811" s="37" t="s">
        <v>4401</v>
      </c>
      <c r="S7811" s="37" t="s">
        <v>4394</v>
      </c>
      <c r="T7811" s="37" t="s">
        <v>4386</v>
      </c>
      <c r="U7811" s="1" t="e">
        <f>VLOOKUP(T7811,[2]VAT!$A:$D,1,0)</f>
        <v>#N/A</v>
      </c>
      <c r="V7811" s="37" t="s">
        <v>4395</v>
      </c>
      <c r="W7811" s="37" t="s">
        <v>4387</v>
      </c>
      <c r="X7811" t="e">
        <f>VLOOKUP(T7811,[3]رکوردها!$A:$B,2,0)</f>
        <v>#N/A</v>
      </c>
      <c r="Y7811" t="e">
        <f>VLOOKUP(T7811,[3]رکوردها!$A:$D,4,0)</f>
        <v>#N/A</v>
      </c>
      <c r="Z7811" t="e">
        <f>VLOOKUP(T7811,[3]رکوردها!$A:$C,3,0)</f>
        <v>#N/A</v>
      </c>
      <c r="AA7811" t="e">
        <f>VLOOKUP(T7811,[3]رکوردها!$A:$F,6,0)</f>
        <v>#N/A</v>
      </c>
      <c r="AB7811" t="e">
        <f>VLOOKUP(T7811,[3]رکوردها!$A:$E,5,0)</f>
        <v>#N/A</v>
      </c>
    </row>
    <row r="7812" spans="1:28" hidden="1" x14ac:dyDescent="0.2">
      <c r="A7812" s="36">
        <v>174950</v>
      </c>
      <c r="B7812" s="36">
        <v>1582</v>
      </c>
      <c r="C7812" s="36">
        <v>1686</v>
      </c>
      <c r="D7812" s="36" t="str">
        <f>VLOOKUP(C7812,Piv.Analysis!A:AA,27,0)</f>
        <v>کارمزد</v>
      </c>
      <c r="E7812" s="36"/>
      <c r="F7812" s="37" t="s">
        <v>211</v>
      </c>
      <c r="G7812" s="37" t="s">
        <v>2083</v>
      </c>
      <c r="H7812" s="38">
        <v>250000</v>
      </c>
      <c r="I7812" s="38">
        <v>0</v>
      </c>
      <c r="J7812" s="38">
        <f t="shared" si="162"/>
        <v>250000</v>
      </c>
      <c r="K7812" s="38"/>
      <c r="L7812" s="49"/>
      <c r="M7812" s="37" t="s">
        <v>4388</v>
      </c>
      <c r="N7812" s="37" t="s">
        <v>4389</v>
      </c>
      <c r="O7812" s="37" t="s">
        <v>4396</v>
      </c>
      <c r="P7812" s="37" t="s">
        <v>4397</v>
      </c>
      <c r="Q7812" s="37" t="s">
        <v>4400</v>
      </c>
      <c r="R7812" s="37" t="s">
        <v>4401</v>
      </c>
      <c r="S7812" s="37" t="s">
        <v>4394</v>
      </c>
      <c r="T7812" s="37" t="s">
        <v>4386</v>
      </c>
      <c r="U7812" s="1" t="e">
        <f>VLOOKUP(T7812,[2]VAT!$A:$D,1,0)</f>
        <v>#N/A</v>
      </c>
      <c r="V7812" s="37" t="s">
        <v>4395</v>
      </c>
      <c r="W7812" s="37" t="s">
        <v>4387</v>
      </c>
      <c r="X7812" t="e">
        <f>VLOOKUP(T7812,[3]رکوردها!$A:$B,2,0)</f>
        <v>#N/A</v>
      </c>
      <c r="Y7812" t="e">
        <f>VLOOKUP(T7812,[3]رکوردها!$A:$D,4,0)</f>
        <v>#N/A</v>
      </c>
      <c r="Z7812" t="e">
        <f>VLOOKUP(T7812,[3]رکوردها!$A:$C,3,0)</f>
        <v>#N/A</v>
      </c>
      <c r="AA7812" t="e">
        <f>VLOOKUP(T7812,[3]رکوردها!$A:$F,6,0)</f>
        <v>#N/A</v>
      </c>
      <c r="AB7812" t="e">
        <f>VLOOKUP(T7812,[3]رکوردها!$A:$E,5,0)</f>
        <v>#N/A</v>
      </c>
    </row>
    <row r="7813" spans="1:28" hidden="1" x14ac:dyDescent="0.2">
      <c r="A7813" s="36">
        <v>174952</v>
      </c>
      <c r="B7813" s="36">
        <v>1582</v>
      </c>
      <c r="C7813" s="36">
        <v>1686</v>
      </c>
      <c r="D7813" s="36" t="str">
        <f>VLOOKUP(C7813,Piv.Analysis!A:AA,27,0)</f>
        <v>کارمزد</v>
      </c>
      <c r="E7813" s="36"/>
      <c r="F7813" s="37" t="s">
        <v>211</v>
      </c>
      <c r="G7813" s="37" t="s">
        <v>2084</v>
      </c>
      <c r="H7813" s="38">
        <v>5850</v>
      </c>
      <c r="I7813" s="38">
        <v>0</v>
      </c>
      <c r="J7813" s="38">
        <f t="shared" si="162"/>
        <v>5850</v>
      </c>
      <c r="K7813" s="38"/>
      <c r="L7813" s="49"/>
      <c r="M7813" s="37" t="s">
        <v>4388</v>
      </c>
      <c r="N7813" s="37" t="s">
        <v>4389</v>
      </c>
      <c r="O7813" s="37" t="s">
        <v>4396</v>
      </c>
      <c r="P7813" s="37" t="s">
        <v>4397</v>
      </c>
      <c r="Q7813" s="37" t="s">
        <v>4400</v>
      </c>
      <c r="R7813" s="37" t="s">
        <v>4401</v>
      </c>
      <c r="S7813" s="37" t="s">
        <v>4394</v>
      </c>
      <c r="T7813" s="37" t="s">
        <v>4386</v>
      </c>
      <c r="U7813" s="1" t="e">
        <f>VLOOKUP(T7813,[2]VAT!$A:$D,1,0)</f>
        <v>#N/A</v>
      </c>
      <c r="V7813" s="37" t="s">
        <v>4395</v>
      </c>
      <c r="W7813" s="37" t="s">
        <v>4387</v>
      </c>
      <c r="X7813" t="e">
        <f>VLOOKUP(T7813,[3]رکوردها!$A:$B,2,0)</f>
        <v>#N/A</v>
      </c>
      <c r="Y7813" t="e">
        <f>VLOOKUP(T7813,[3]رکوردها!$A:$D,4,0)</f>
        <v>#N/A</v>
      </c>
      <c r="Z7813" t="e">
        <f>VLOOKUP(T7813,[3]رکوردها!$A:$C,3,0)</f>
        <v>#N/A</v>
      </c>
      <c r="AA7813" t="e">
        <f>VLOOKUP(T7813,[3]رکوردها!$A:$F,6,0)</f>
        <v>#N/A</v>
      </c>
      <c r="AB7813" t="e">
        <f>VLOOKUP(T7813,[3]رکوردها!$A:$E,5,0)</f>
        <v>#N/A</v>
      </c>
    </row>
    <row r="7814" spans="1:28" hidden="1" x14ac:dyDescent="0.2">
      <c r="A7814" s="36">
        <v>175557</v>
      </c>
      <c r="B7814" s="36">
        <v>1591</v>
      </c>
      <c r="C7814" s="36">
        <v>1714</v>
      </c>
      <c r="D7814" s="36" t="str">
        <f>VLOOKUP(C7814,Piv.Analysis!A:AA,27,0)</f>
        <v>کارمزد</v>
      </c>
      <c r="E7814" s="36"/>
      <c r="F7814" s="37" t="s">
        <v>1749</v>
      </c>
      <c r="G7814" s="37" t="s">
        <v>2089</v>
      </c>
      <c r="H7814" s="38">
        <v>250000</v>
      </c>
      <c r="I7814" s="38">
        <v>0</v>
      </c>
      <c r="J7814" s="38">
        <f t="shared" si="162"/>
        <v>250000</v>
      </c>
      <c r="K7814" s="38"/>
      <c r="L7814" s="49"/>
      <c r="M7814" s="37" t="s">
        <v>4388</v>
      </c>
      <c r="N7814" s="37" t="s">
        <v>4389</v>
      </c>
      <c r="O7814" s="37" t="s">
        <v>4396</v>
      </c>
      <c r="P7814" s="37" t="s">
        <v>4397</v>
      </c>
      <c r="Q7814" s="37" t="s">
        <v>4400</v>
      </c>
      <c r="R7814" s="37" t="s">
        <v>4401</v>
      </c>
      <c r="S7814" s="37" t="s">
        <v>4394</v>
      </c>
      <c r="T7814" s="37" t="s">
        <v>4386</v>
      </c>
      <c r="U7814" s="1" t="e">
        <f>VLOOKUP(T7814,[2]VAT!$A:$D,1,0)</f>
        <v>#N/A</v>
      </c>
      <c r="V7814" s="37" t="s">
        <v>4395</v>
      </c>
      <c r="W7814" s="37" t="s">
        <v>4387</v>
      </c>
      <c r="X7814" t="e">
        <f>VLOOKUP(T7814,[3]رکوردها!$A:$B,2,0)</f>
        <v>#N/A</v>
      </c>
      <c r="Y7814" t="e">
        <f>VLOOKUP(T7814,[3]رکوردها!$A:$D,4,0)</f>
        <v>#N/A</v>
      </c>
      <c r="Z7814" t="e">
        <f>VLOOKUP(T7814,[3]رکوردها!$A:$C,3,0)</f>
        <v>#N/A</v>
      </c>
      <c r="AA7814" t="e">
        <f>VLOOKUP(T7814,[3]رکوردها!$A:$F,6,0)</f>
        <v>#N/A</v>
      </c>
      <c r="AB7814" t="e">
        <f>VLOOKUP(T7814,[3]رکوردها!$A:$E,5,0)</f>
        <v>#N/A</v>
      </c>
    </row>
    <row r="7815" spans="1:28" hidden="1" x14ac:dyDescent="0.2">
      <c r="A7815" s="36">
        <v>174982</v>
      </c>
      <c r="B7815" s="36">
        <v>1599</v>
      </c>
      <c r="C7815" s="36">
        <v>1690</v>
      </c>
      <c r="D7815" s="36" t="str">
        <f>VLOOKUP(C7815,Piv.Analysis!A:AA,27,0)</f>
        <v>کارمزد</v>
      </c>
      <c r="E7815" s="36"/>
      <c r="F7815" s="37" t="s">
        <v>2092</v>
      </c>
      <c r="G7815" s="37" t="s">
        <v>2093</v>
      </c>
      <c r="H7815" s="38">
        <v>6890</v>
      </c>
      <c r="I7815" s="38">
        <v>0</v>
      </c>
      <c r="J7815" s="38">
        <f t="shared" si="162"/>
        <v>6890</v>
      </c>
      <c r="K7815" s="38"/>
      <c r="L7815" s="49"/>
      <c r="M7815" s="37" t="s">
        <v>4388</v>
      </c>
      <c r="N7815" s="37" t="s">
        <v>4389</v>
      </c>
      <c r="O7815" s="37" t="s">
        <v>4396</v>
      </c>
      <c r="P7815" s="37" t="s">
        <v>4397</v>
      </c>
      <c r="Q7815" s="37" t="s">
        <v>4400</v>
      </c>
      <c r="R7815" s="37" t="s">
        <v>4401</v>
      </c>
      <c r="S7815" s="37" t="s">
        <v>4394</v>
      </c>
      <c r="T7815" s="37" t="s">
        <v>4386</v>
      </c>
      <c r="U7815" s="1" t="e">
        <f>VLOOKUP(T7815,[2]VAT!$A:$D,1,0)</f>
        <v>#N/A</v>
      </c>
      <c r="V7815" s="37" t="s">
        <v>4395</v>
      </c>
      <c r="W7815" s="37" t="s">
        <v>4387</v>
      </c>
      <c r="X7815" t="e">
        <f>VLOOKUP(T7815,[3]رکوردها!$A:$B,2,0)</f>
        <v>#N/A</v>
      </c>
      <c r="Y7815" t="e">
        <f>VLOOKUP(T7815,[3]رکوردها!$A:$D,4,0)</f>
        <v>#N/A</v>
      </c>
      <c r="Z7815" t="e">
        <f>VLOOKUP(T7815,[3]رکوردها!$A:$C,3,0)</f>
        <v>#N/A</v>
      </c>
      <c r="AA7815" t="e">
        <f>VLOOKUP(T7815,[3]رکوردها!$A:$F,6,0)</f>
        <v>#N/A</v>
      </c>
      <c r="AB7815" t="e">
        <f>VLOOKUP(T7815,[3]رکوردها!$A:$E,5,0)</f>
        <v>#N/A</v>
      </c>
    </row>
    <row r="7816" spans="1:28" hidden="1" x14ac:dyDescent="0.2">
      <c r="A7816" s="36">
        <v>175959</v>
      </c>
      <c r="B7816" s="36">
        <v>1610</v>
      </c>
      <c r="C7816" s="36">
        <v>1755</v>
      </c>
      <c r="D7816" s="36" t="str">
        <f>VLOOKUP(C7816,Piv.Analysis!A:AA,27,0)</f>
        <v>کارمزد</v>
      </c>
      <c r="E7816" s="36"/>
      <c r="F7816" s="37" t="s">
        <v>220</v>
      </c>
      <c r="G7816" s="37" t="s">
        <v>2097</v>
      </c>
      <c r="H7816" s="38">
        <v>220000</v>
      </c>
      <c r="I7816" s="38">
        <v>0</v>
      </c>
      <c r="J7816" s="38">
        <f t="shared" si="162"/>
        <v>220000</v>
      </c>
      <c r="K7816" s="38"/>
      <c r="L7816" s="49"/>
      <c r="M7816" s="37" t="s">
        <v>4388</v>
      </c>
      <c r="N7816" s="37" t="s">
        <v>4389</v>
      </c>
      <c r="O7816" s="37" t="s">
        <v>4396</v>
      </c>
      <c r="P7816" s="37" t="s">
        <v>4397</v>
      </c>
      <c r="Q7816" s="37" t="s">
        <v>4400</v>
      </c>
      <c r="R7816" s="37" t="s">
        <v>4401</v>
      </c>
      <c r="S7816" s="37" t="s">
        <v>4394</v>
      </c>
      <c r="T7816" s="37" t="s">
        <v>4386</v>
      </c>
      <c r="U7816" s="1" t="e">
        <f>VLOOKUP(T7816,[2]VAT!$A:$D,1,0)</f>
        <v>#N/A</v>
      </c>
      <c r="V7816" s="37" t="s">
        <v>4395</v>
      </c>
      <c r="W7816" s="37" t="s">
        <v>4387</v>
      </c>
      <c r="X7816" t="e">
        <f>VLOOKUP(T7816,[3]رکوردها!$A:$B,2,0)</f>
        <v>#N/A</v>
      </c>
      <c r="Y7816" t="e">
        <f>VLOOKUP(T7816,[3]رکوردها!$A:$D,4,0)</f>
        <v>#N/A</v>
      </c>
      <c r="Z7816" t="e">
        <f>VLOOKUP(T7816,[3]رکوردها!$A:$C,3,0)</f>
        <v>#N/A</v>
      </c>
      <c r="AA7816" t="e">
        <f>VLOOKUP(T7816,[3]رکوردها!$A:$F,6,0)</f>
        <v>#N/A</v>
      </c>
      <c r="AB7816" t="e">
        <f>VLOOKUP(T7816,[3]رکوردها!$A:$E,5,0)</f>
        <v>#N/A</v>
      </c>
    </row>
    <row r="7817" spans="1:28" hidden="1" x14ac:dyDescent="0.2">
      <c r="A7817" s="36">
        <v>175963</v>
      </c>
      <c r="B7817" s="36">
        <v>1621</v>
      </c>
      <c r="C7817" s="36">
        <v>1757</v>
      </c>
      <c r="D7817" s="36" t="str">
        <f>VLOOKUP(C7817,Piv.Analysis!A:AA,27,0)</f>
        <v>کارمزد</v>
      </c>
      <c r="E7817" s="36"/>
      <c r="F7817" s="37" t="s">
        <v>352</v>
      </c>
      <c r="G7817" s="37" t="s">
        <v>2100</v>
      </c>
      <c r="H7817" s="38">
        <v>8560</v>
      </c>
      <c r="I7817" s="38">
        <v>0</v>
      </c>
      <c r="J7817" s="38">
        <f t="shared" si="162"/>
        <v>8560</v>
      </c>
      <c r="K7817" s="38"/>
      <c r="L7817" s="49"/>
      <c r="M7817" s="37" t="s">
        <v>4388</v>
      </c>
      <c r="N7817" s="37" t="s">
        <v>4389</v>
      </c>
      <c r="O7817" s="37" t="s">
        <v>4396</v>
      </c>
      <c r="P7817" s="37" t="s">
        <v>4397</v>
      </c>
      <c r="Q7817" s="37" t="s">
        <v>4400</v>
      </c>
      <c r="R7817" s="37" t="s">
        <v>4401</v>
      </c>
      <c r="S7817" s="37" t="s">
        <v>4394</v>
      </c>
      <c r="T7817" s="37" t="s">
        <v>4386</v>
      </c>
      <c r="U7817" s="1" t="e">
        <f>VLOOKUP(T7817,[2]VAT!$A:$D,1,0)</f>
        <v>#N/A</v>
      </c>
      <c r="V7817" s="37" t="s">
        <v>4395</v>
      </c>
      <c r="W7817" s="37" t="s">
        <v>4387</v>
      </c>
      <c r="X7817" t="e">
        <f>VLOOKUP(T7817,[3]رکوردها!$A:$B,2,0)</f>
        <v>#N/A</v>
      </c>
      <c r="Y7817" t="e">
        <f>VLOOKUP(T7817,[3]رکوردها!$A:$D,4,0)</f>
        <v>#N/A</v>
      </c>
      <c r="Z7817" t="e">
        <f>VLOOKUP(T7817,[3]رکوردها!$A:$C,3,0)</f>
        <v>#N/A</v>
      </c>
      <c r="AA7817" t="e">
        <f>VLOOKUP(T7817,[3]رکوردها!$A:$F,6,0)</f>
        <v>#N/A</v>
      </c>
      <c r="AB7817" t="e">
        <f>VLOOKUP(T7817,[3]رکوردها!$A:$E,5,0)</f>
        <v>#N/A</v>
      </c>
    </row>
    <row r="7818" spans="1:28" hidden="1" x14ac:dyDescent="0.2">
      <c r="A7818" s="36">
        <v>175965</v>
      </c>
      <c r="B7818" s="36">
        <v>1621</v>
      </c>
      <c r="C7818" s="36">
        <v>1757</v>
      </c>
      <c r="D7818" s="36" t="str">
        <f>VLOOKUP(C7818,Piv.Analysis!A:AA,27,0)</f>
        <v>کارمزد</v>
      </c>
      <c r="E7818" s="36"/>
      <c r="F7818" s="37" t="s">
        <v>352</v>
      </c>
      <c r="G7818" s="37" t="s">
        <v>2101</v>
      </c>
      <c r="H7818" s="38">
        <v>11270</v>
      </c>
      <c r="I7818" s="38">
        <v>0</v>
      </c>
      <c r="J7818" s="38">
        <f t="shared" si="162"/>
        <v>11270</v>
      </c>
      <c r="K7818" s="38"/>
      <c r="L7818" s="49"/>
      <c r="M7818" s="37" t="s">
        <v>4388</v>
      </c>
      <c r="N7818" s="37" t="s">
        <v>4389</v>
      </c>
      <c r="O7818" s="37" t="s">
        <v>4396</v>
      </c>
      <c r="P7818" s="37" t="s">
        <v>4397</v>
      </c>
      <c r="Q7818" s="37" t="s">
        <v>4400</v>
      </c>
      <c r="R7818" s="37" t="s">
        <v>4401</v>
      </c>
      <c r="S7818" s="37" t="s">
        <v>4394</v>
      </c>
      <c r="T7818" s="37" t="s">
        <v>4386</v>
      </c>
      <c r="U7818" s="1" t="e">
        <f>VLOOKUP(T7818,[2]VAT!$A:$D,1,0)</f>
        <v>#N/A</v>
      </c>
      <c r="V7818" s="37" t="s">
        <v>4395</v>
      </c>
      <c r="W7818" s="37" t="s">
        <v>4387</v>
      </c>
      <c r="X7818" t="e">
        <f>VLOOKUP(T7818,[3]رکوردها!$A:$B,2,0)</f>
        <v>#N/A</v>
      </c>
      <c r="Y7818" t="e">
        <f>VLOOKUP(T7818,[3]رکوردها!$A:$D,4,0)</f>
        <v>#N/A</v>
      </c>
      <c r="Z7818" t="e">
        <f>VLOOKUP(T7818,[3]رکوردها!$A:$C,3,0)</f>
        <v>#N/A</v>
      </c>
      <c r="AA7818" t="e">
        <f>VLOOKUP(T7818,[3]رکوردها!$A:$F,6,0)</f>
        <v>#N/A</v>
      </c>
      <c r="AB7818" t="e">
        <f>VLOOKUP(T7818,[3]رکوردها!$A:$E,5,0)</f>
        <v>#N/A</v>
      </c>
    </row>
    <row r="7819" spans="1:28" hidden="1" x14ac:dyDescent="0.2">
      <c r="A7819" s="36">
        <v>175978</v>
      </c>
      <c r="B7819" s="36">
        <v>1636</v>
      </c>
      <c r="C7819" s="36">
        <v>1761</v>
      </c>
      <c r="D7819" s="36" t="s">
        <v>5179</v>
      </c>
      <c r="E7819" s="36"/>
      <c r="F7819" s="37" t="s">
        <v>723</v>
      </c>
      <c r="G7819" s="37" t="s">
        <v>2107</v>
      </c>
      <c r="H7819" s="38">
        <v>250000</v>
      </c>
      <c r="I7819" s="38">
        <v>0</v>
      </c>
      <c r="J7819" s="38">
        <f t="shared" si="162"/>
        <v>250000</v>
      </c>
      <c r="K7819" s="38"/>
      <c r="L7819" s="49"/>
      <c r="M7819" s="37" t="s">
        <v>4388</v>
      </c>
      <c r="N7819" s="37" t="s">
        <v>4389</v>
      </c>
      <c r="O7819" s="37" t="s">
        <v>4396</v>
      </c>
      <c r="P7819" s="37" t="s">
        <v>4397</v>
      </c>
      <c r="Q7819" s="37" t="s">
        <v>4400</v>
      </c>
      <c r="R7819" s="37" t="s">
        <v>4401</v>
      </c>
      <c r="S7819" s="37" t="s">
        <v>4394</v>
      </c>
      <c r="T7819" s="37" t="s">
        <v>4386</v>
      </c>
      <c r="U7819" s="1" t="e">
        <f>VLOOKUP(T7819,[2]VAT!$A:$D,1,0)</f>
        <v>#N/A</v>
      </c>
      <c r="V7819" s="37" t="s">
        <v>4395</v>
      </c>
      <c r="W7819" s="37" t="s">
        <v>4387</v>
      </c>
      <c r="X7819" t="e">
        <f>VLOOKUP(T7819,[3]رکوردها!$A:$B,2,0)</f>
        <v>#N/A</v>
      </c>
      <c r="Y7819" t="e">
        <f>VLOOKUP(T7819,[3]رکوردها!$A:$D,4,0)</f>
        <v>#N/A</v>
      </c>
      <c r="Z7819" t="e">
        <f>VLOOKUP(T7819,[3]رکوردها!$A:$C,3,0)</f>
        <v>#N/A</v>
      </c>
      <c r="AA7819" t="e">
        <f>VLOOKUP(T7819,[3]رکوردها!$A:$F,6,0)</f>
        <v>#N/A</v>
      </c>
      <c r="AB7819" t="e">
        <f>VLOOKUP(T7819,[3]رکوردها!$A:$E,5,0)</f>
        <v>#N/A</v>
      </c>
    </row>
    <row r="7820" spans="1:28" hidden="1" x14ac:dyDescent="0.2">
      <c r="A7820" s="36">
        <v>175982</v>
      </c>
      <c r="B7820" s="36">
        <v>1636</v>
      </c>
      <c r="C7820" s="36">
        <v>1761</v>
      </c>
      <c r="D7820" s="36" t="s">
        <v>5179</v>
      </c>
      <c r="E7820" s="36"/>
      <c r="F7820" s="37" t="s">
        <v>723</v>
      </c>
      <c r="G7820" s="37" t="s">
        <v>2109</v>
      </c>
      <c r="H7820" s="38">
        <v>25000</v>
      </c>
      <c r="I7820" s="38">
        <v>0</v>
      </c>
      <c r="J7820" s="38">
        <f t="shared" si="162"/>
        <v>25000</v>
      </c>
      <c r="K7820" s="38"/>
      <c r="L7820" s="49"/>
      <c r="M7820" s="37" t="s">
        <v>4388</v>
      </c>
      <c r="N7820" s="37" t="s">
        <v>4389</v>
      </c>
      <c r="O7820" s="37" t="s">
        <v>4396</v>
      </c>
      <c r="P7820" s="37" t="s">
        <v>4397</v>
      </c>
      <c r="Q7820" s="37" t="s">
        <v>4400</v>
      </c>
      <c r="R7820" s="37" t="s">
        <v>4401</v>
      </c>
      <c r="S7820" s="37" t="s">
        <v>4394</v>
      </c>
      <c r="T7820" s="37" t="s">
        <v>4386</v>
      </c>
      <c r="U7820" s="1" t="e">
        <f>VLOOKUP(T7820,[2]VAT!$A:$D,1,0)</f>
        <v>#N/A</v>
      </c>
      <c r="V7820" s="37" t="s">
        <v>4395</v>
      </c>
      <c r="W7820" s="37" t="s">
        <v>4387</v>
      </c>
      <c r="X7820" t="e">
        <f>VLOOKUP(T7820,[3]رکوردها!$A:$B,2,0)</f>
        <v>#N/A</v>
      </c>
      <c r="Y7820" t="e">
        <f>VLOOKUP(T7820,[3]رکوردها!$A:$D,4,0)</f>
        <v>#N/A</v>
      </c>
      <c r="Z7820" t="e">
        <f>VLOOKUP(T7820,[3]رکوردها!$A:$C,3,0)</f>
        <v>#N/A</v>
      </c>
      <c r="AA7820" t="e">
        <f>VLOOKUP(T7820,[3]رکوردها!$A:$F,6,0)</f>
        <v>#N/A</v>
      </c>
      <c r="AB7820" t="e">
        <f>VLOOKUP(T7820,[3]رکوردها!$A:$E,5,0)</f>
        <v>#N/A</v>
      </c>
    </row>
    <row r="7821" spans="1:28" hidden="1" x14ac:dyDescent="0.2">
      <c r="A7821" s="36">
        <v>176016</v>
      </c>
      <c r="B7821" s="36">
        <v>1648</v>
      </c>
      <c r="C7821" s="36">
        <v>1764</v>
      </c>
      <c r="D7821" s="36" t="s">
        <v>5179</v>
      </c>
      <c r="E7821" s="36"/>
      <c r="F7821" s="37" t="s">
        <v>1833</v>
      </c>
      <c r="G7821" s="37" t="s">
        <v>2126</v>
      </c>
      <c r="H7821" s="38">
        <v>7110</v>
      </c>
      <c r="I7821" s="38">
        <v>0</v>
      </c>
      <c r="J7821" s="38">
        <f t="shared" si="162"/>
        <v>7110</v>
      </c>
      <c r="K7821" s="38"/>
      <c r="L7821" s="49"/>
      <c r="M7821" s="37" t="s">
        <v>4388</v>
      </c>
      <c r="N7821" s="37" t="s">
        <v>4389</v>
      </c>
      <c r="O7821" s="37" t="s">
        <v>4396</v>
      </c>
      <c r="P7821" s="37" t="s">
        <v>4397</v>
      </c>
      <c r="Q7821" s="37" t="s">
        <v>4400</v>
      </c>
      <c r="R7821" s="37" t="s">
        <v>4401</v>
      </c>
      <c r="S7821" s="37" t="s">
        <v>4394</v>
      </c>
      <c r="T7821" s="37" t="s">
        <v>4386</v>
      </c>
      <c r="U7821" s="1" t="e">
        <f>VLOOKUP(T7821,[2]VAT!$A:$D,1,0)</f>
        <v>#N/A</v>
      </c>
      <c r="V7821" s="37" t="s">
        <v>4395</v>
      </c>
      <c r="W7821" s="37" t="s">
        <v>4387</v>
      </c>
      <c r="X7821" t="e">
        <f>VLOOKUP(T7821,[3]رکوردها!$A:$B,2,0)</f>
        <v>#N/A</v>
      </c>
      <c r="Y7821" t="e">
        <f>VLOOKUP(T7821,[3]رکوردها!$A:$D,4,0)</f>
        <v>#N/A</v>
      </c>
      <c r="Z7821" t="e">
        <f>VLOOKUP(T7821,[3]رکوردها!$A:$C,3,0)</f>
        <v>#N/A</v>
      </c>
      <c r="AA7821" t="e">
        <f>VLOOKUP(T7821,[3]رکوردها!$A:$F,6,0)</f>
        <v>#N/A</v>
      </c>
      <c r="AB7821" t="e">
        <f>VLOOKUP(T7821,[3]رکوردها!$A:$E,5,0)</f>
        <v>#N/A</v>
      </c>
    </row>
    <row r="7822" spans="1:28" hidden="1" x14ac:dyDescent="0.2">
      <c r="A7822" s="36">
        <v>176019</v>
      </c>
      <c r="B7822" s="36">
        <v>1648</v>
      </c>
      <c r="C7822" s="36">
        <v>1764</v>
      </c>
      <c r="D7822" s="36" t="s">
        <v>5179</v>
      </c>
      <c r="E7822" s="36"/>
      <c r="F7822" s="37" t="s">
        <v>1833</v>
      </c>
      <c r="G7822" s="37" t="s">
        <v>2127</v>
      </c>
      <c r="H7822" s="38">
        <v>9390</v>
      </c>
      <c r="I7822" s="38">
        <v>0</v>
      </c>
      <c r="J7822" s="38">
        <f t="shared" si="162"/>
        <v>9390</v>
      </c>
      <c r="K7822" s="38"/>
      <c r="L7822" s="49"/>
      <c r="M7822" s="37" t="s">
        <v>4388</v>
      </c>
      <c r="N7822" s="37" t="s">
        <v>4389</v>
      </c>
      <c r="O7822" s="37" t="s">
        <v>4396</v>
      </c>
      <c r="P7822" s="37" t="s">
        <v>4397</v>
      </c>
      <c r="Q7822" s="37" t="s">
        <v>4400</v>
      </c>
      <c r="R7822" s="37" t="s">
        <v>4401</v>
      </c>
      <c r="S7822" s="37" t="s">
        <v>4394</v>
      </c>
      <c r="T7822" s="37" t="s">
        <v>4386</v>
      </c>
      <c r="U7822" s="1" t="e">
        <f>VLOOKUP(T7822,[2]VAT!$A:$D,1,0)</f>
        <v>#N/A</v>
      </c>
      <c r="V7822" s="37" t="s">
        <v>4395</v>
      </c>
      <c r="W7822" s="37" t="s">
        <v>4387</v>
      </c>
      <c r="X7822" t="e">
        <f>VLOOKUP(T7822,[3]رکوردها!$A:$B,2,0)</f>
        <v>#N/A</v>
      </c>
      <c r="Y7822" t="e">
        <f>VLOOKUP(T7822,[3]رکوردها!$A:$D,4,0)</f>
        <v>#N/A</v>
      </c>
      <c r="Z7822" t="e">
        <f>VLOOKUP(T7822,[3]رکوردها!$A:$C,3,0)</f>
        <v>#N/A</v>
      </c>
      <c r="AA7822" t="e">
        <f>VLOOKUP(T7822,[3]رکوردها!$A:$F,6,0)</f>
        <v>#N/A</v>
      </c>
      <c r="AB7822" t="e">
        <f>VLOOKUP(T7822,[3]رکوردها!$A:$E,5,0)</f>
        <v>#N/A</v>
      </c>
    </row>
    <row r="7823" spans="1:28" hidden="1" x14ac:dyDescent="0.2">
      <c r="A7823" s="36">
        <v>176021</v>
      </c>
      <c r="B7823" s="36">
        <v>1648</v>
      </c>
      <c r="C7823" s="36">
        <v>1764</v>
      </c>
      <c r="D7823" s="36" t="s">
        <v>5179</v>
      </c>
      <c r="E7823" s="36"/>
      <c r="F7823" s="37" t="s">
        <v>1833</v>
      </c>
      <c r="G7823" s="37" t="s">
        <v>2128</v>
      </c>
      <c r="H7823" s="38">
        <v>6750</v>
      </c>
      <c r="I7823" s="38">
        <v>0</v>
      </c>
      <c r="J7823" s="38">
        <f t="shared" si="162"/>
        <v>6750</v>
      </c>
      <c r="K7823" s="38"/>
      <c r="L7823" s="49"/>
      <c r="M7823" s="37" t="s">
        <v>4388</v>
      </c>
      <c r="N7823" s="37" t="s">
        <v>4389</v>
      </c>
      <c r="O7823" s="37" t="s">
        <v>4396</v>
      </c>
      <c r="P7823" s="37" t="s">
        <v>4397</v>
      </c>
      <c r="Q7823" s="37" t="s">
        <v>4400</v>
      </c>
      <c r="R7823" s="37" t="s">
        <v>4401</v>
      </c>
      <c r="S7823" s="37" t="s">
        <v>4394</v>
      </c>
      <c r="T7823" s="37" t="s">
        <v>4386</v>
      </c>
      <c r="U7823" s="1" t="e">
        <f>VLOOKUP(T7823,[2]VAT!$A:$D,1,0)</f>
        <v>#N/A</v>
      </c>
      <c r="V7823" s="37" t="s">
        <v>4395</v>
      </c>
      <c r="W7823" s="37" t="s">
        <v>4387</v>
      </c>
      <c r="X7823" t="e">
        <f>VLOOKUP(T7823,[3]رکوردها!$A:$B,2,0)</f>
        <v>#N/A</v>
      </c>
      <c r="Y7823" t="e">
        <f>VLOOKUP(T7823,[3]رکوردها!$A:$D,4,0)</f>
        <v>#N/A</v>
      </c>
      <c r="Z7823" t="e">
        <f>VLOOKUP(T7823,[3]رکوردها!$A:$C,3,0)</f>
        <v>#N/A</v>
      </c>
      <c r="AA7823" t="e">
        <f>VLOOKUP(T7823,[3]رکوردها!$A:$F,6,0)</f>
        <v>#N/A</v>
      </c>
      <c r="AB7823" t="e">
        <f>VLOOKUP(T7823,[3]رکوردها!$A:$E,5,0)</f>
        <v>#N/A</v>
      </c>
    </row>
    <row r="7824" spans="1:28" hidden="1" x14ac:dyDescent="0.2">
      <c r="A7824" s="36">
        <v>176023</v>
      </c>
      <c r="B7824" s="36">
        <v>1648</v>
      </c>
      <c r="C7824" s="36">
        <v>1764</v>
      </c>
      <c r="D7824" s="36" t="s">
        <v>5179</v>
      </c>
      <c r="E7824" s="36"/>
      <c r="F7824" s="37" t="s">
        <v>1833</v>
      </c>
      <c r="G7824" s="37" t="s">
        <v>1930</v>
      </c>
      <c r="H7824" s="38">
        <v>250000</v>
      </c>
      <c r="I7824" s="38">
        <v>0</v>
      </c>
      <c r="J7824" s="38">
        <f t="shared" si="162"/>
        <v>250000</v>
      </c>
      <c r="K7824" s="38"/>
      <c r="L7824" s="49"/>
      <c r="M7824" s="37" t="s">
        <v>4388</v>
      </c>
      <c r="N7824" s="37" t="s">
        <v>4389</v>
      </c>
      <c r="O7824" s="37" t="s">
        <v>4396</v>
      </c>
      <c r="P7824" s="37" t="s">
        <v>4397</v>
      </c>
      <c r="Q7824" s="37" t="s">
        <v>4400</v>
      </c>
      <c r="R7824" s="37" t="s">
        <v>4401</v>
      </c>
      <c r="S7824" s="37" t="s">
        <v>4394</v>
      </c>
      <c r="T7824" s="37" t="s">
        <v>4386</v>
      </c>
      <c r="U7824" s="1" t="e">
        <f>VLOOKUP(T7824,[2]VAT!$A:$D,1,0)</f>
        <v>#N/A</v>
      </c>
      <c r="V7824" s="37" t="s">
        <v>4395</v>
      </c>
      <c r="W7824" s="37" t="s">
        <v>4387</v>
      </c>
      <c r="X7824" t="e">
        <f>VLOOKUP(T7824,[3]رکوردها!$A:$B,2,0)</f>
        <v>#N/A</v>
      </c>
      <c r="Y7824" t="e">
        <f>VLOOKUP(T7824,[3]رکوردها!$A:$D,4,0)</f>
        <v>#N/A</v>
      </c>
      <c r="Z7824" t="e">
        <f>VLOOKUP(T7824,[3]رکوردها!$A:$C,3,0)</f>
        <v>#N/A</v>
      </c>
      <c r="AA7824" t="e">
        <f>VLOOKUP(T7824,[3]رکوردها!$A:$F,6,0)</f>
        <v>#N/A</v>
      </c>
      <c r="AB7824" t="e">
        <f>VLOOKUP(T7824,[3]رکوردها!$A:$E,5,0)</f>
        <v>#N/A</v>
      </c>
    </row>
    <row r="7825" spans="1:28" hidden="1" x14ac:dyDescent="0.2">
      <c r="A7825" s="36">
        <v>176336</v>
      </c>
      <c r="B7825" s="36">
        <v>1651</v>
      </c>
      <c r="C7825" s="36">
        <v>1794</v>
      </c>
      <c r="D7825" s="36" t="s">
        <v>5179</v>
      </c>
      <c r="E7825" s="36"/>
      <c r="F7825" s="37" t="s">
        <v>1833</v>
      </c>
      <c r="G7825" s="37" t="s">
        <v>1870</v>
      </c>
      <c r="H7825" s="38">
        <v>3900</v>
      </c>
      <c r="I7825" s="38">
        <v>0</v>
      </c>
      <c r="J7825" s="38">
        <f t="shared" si="162"/>
        <v>3900</v>
      </c>
      <c r="K7825" s="38"/>
      <c r="L7825" s="49"/>
      <c r="M7825" s="37" t="s">
        <v>4388</v>
      </c>
      <c r="N7825" s="37" t="s">
        <v>4389</v>
      </c>
      <c r="O7825" s="37" t="s">
        <v>4396</v>
      </c>
      <c r="P7825" s="37" t="s">
        <v>4397</v>
      </c>
      <c r="Q7825" s="37" t="s">
        <v>4400</v>
      </c>
      <c r="R7825" s="37" t="s">
        <v>4401</v>
      </c>
      <c r="S7825" s="37" t="s">
        <v>4394</v>
      </c>
      <c r="T7825" s="37" t="s">
        <v>4386</v>
      </c>
      <c r="U7825" s="1" t="e">
        <f>VLOOKUP(T7825,[2]VAT!$A:$D,1,0)</f>
        <v>#N/A</v>
      </c>
      <c r="V7825" s="37" t="s">
        <v>4395</v>
      </c>
      <c r="W7825" s="37" t="s">
        <v>4387</v>
      </c>
      <c r="X7825" t="e">
        <f>VLOOKUP(T7825,[3]رکوردها!$A:$B,2,0)</f>
        <v>#N/A</v>
      </c>
      <c r="Y7825" t="e">
        <f>VLOOKUP(T7825,[3]رکوردها!$A:$D,4,0)</f>
        <v>#N/A</v>
      </c>
      <c r="Z7825" t="e">
        <f>VLOOKUP(T7825,[3]رکوردها!$A:$C,3,0)</f>
        <v>#N/A</v>
      </c>
      <c r="AA7825" t="e">
        <f>VLOOKUP(T7825,[3]رکوردها!$A:$F,6,0)</f>
        <v>#N/A</v>
      </c>
      <c r="AB7825" t="e">
        <f>VLOOKUP(T7825,[3]رکوردها!$A:$E,5,0)</f>
        <v>#N/A</v>
      </c>
    </row>
    <row r="7826" spans="1:28" hidden="1" x14ac:dyDescent="0.2">
      <c r="A7826" s="36">
        <v>176061</v>
      </c>
      <c r="B7826" s="36">
        <v>1654</v>
      </c>
      <c r="C7826" s="36">
        <v>1768</v>
      </c>
      <c r="D7826" s="36" t="s">
        <v>5179</v>
      </c>
      <c r="E7826" s="36"/>
      <c r="F7826" s="37" t="s">
        <v>144</v>
      </c>
      <c r="G7826" s="37" t="s">
        <v>2130</v>
      </c>
      <c r="H7826" s="38">
        <v>250000</v>
      </c>
      <c r="I7826" s="38">
        <v>0</v>
      </c>
      <c r="J7826" s="38">
        <f t="shared" si="162"/>
        <v>250000</v>
      </c>
      <c r="K7826" s="38"/>
      <c r="L7826" s="49"/>
      <c r="M7826" s="37" t="s">
        <v>4388</v>
      </c>
      <c r="N7826" s="37" t="s">
        <v>4389</v>
      </c>
      <c r="O7826" s="37" t="s">
        <v>4396</v>
      </c>
      <c r="P7826" s="37" t="s">
        <v>4397</v>
      </c>
      <c r="Q7826" s="37" t="s">
        <v>4400</v>
      </c>
      <c r="R7826" s="37" t="s">
        <v>4401</v>
      </c>
      <c r="S7826" s="37" t="s">
        <v>4394</v>
      </c>
      <c r="T7826" s="37" t="s">
        <v>4386</v>
      </c>
      <c r="U7826" s="1" t="e">
        <f>VLOOKUP(T7826,[2]VAT!$A:$D,1,0)</f>
        <v>#N/A</v>
      </c>
      <c r="V7826" s="37" t="s">
        <v>4395</v>
      </c>
      <c r="W7826" s="37" t="s">
        <v>4387</v>
      </c>
      <c r="X7826" t="e">
        <f>VLOOKUP(T7826,[3]رکوردها!$A:$B,2,0)</f>
        <v>#N/A</v>
      </c>
      <c r="Y7826" t="e">
        <f>VLOOKUP(T7826,[3]رکوردها!$A:$D,4,0)</f>
        <v>#N/A</v>
      </c>
      <c r="Z7826" t="e">
        <f>VLOOKUP(T7826,[3]رکوردها!$A:$C,3,0)</f>
        <v>#N/A</v>
      </c>
      <c r="AA7826" t="e">
        <f>VLOOKUP(T7826,[3]رکوردها!$A:$F,6,0)</f>
        <v>#N/A</v>
      </c>
      <c r="AB7826" t="e">
        <f>VLOOKUP(T7826,[3]رکوردها!$A:$E,5,0)</f>
        <v>#N/A</v>
      </c>
    </row>
    <row r="7827" spans="1:28" hidden="1" x14ac:dyDescent="0.2">
      <c r="A7827" s="36">
        <v>176268</v>
      </c>
      <c r="B7827" s="36">
        <v>1660</v>
      </c>
      <c r="C7827" s="36">
        <v>1785</v>
      </c>
      <c r="D7827" s="36" t="str">
        <f>VLOOKUP(C7827,Piv.Analysis!A:AA,27,0)</f>
        <v>کارمزد</v>
      </c>
      <c r="E7827" s="36"/>
      <c r="F7827" s="37" t="s">
        <v>0</v>
      </c>
      <c r="G7827" s="37" t="s">
        <v>2146</v>
      </c>
      <c r="H7827" s="38">
        <v>250000</v>
      </c>
      <c r="I7827" s="38">
        <v>0</v>
      </c>
      <c r="J7827" s="38">
        <f t="shared" si="162"/>
        <v>250000</v>
      </c>
      <c r="K7827" s="38"/>
      <c r="L7827" s="49"/>
      <c r="M7827" s="37" t="s">
        <v>4388</v>
      </c>
      <c r="N7827" s="37" t="s">
        <v>4389</v>
      </c>
      <c r="O7827" s="37" t="s">
        <v>4396</v>
      </c>
      <c r="P7827" s="37" t="s">
        <v>4397</v>
      </c>
      <c r="Q7827" s="37" t="s">
        <v>4400</v>
      </c>
      <c r="R7827" s="37" t="s">
        <v>4401</v>
      </c>
      <c r="S7827" s="37" t="s">
        <v>4394</v>
      </c>
      <c r="T7827" s="37" t="s">
        <v>4386</v>
      </c>
      <c r="U7827" s="1" t="e">
        <f>VLOOKUP(T7827,[2]VAT!$A:$D,1,0)</f>
        <v>#N/A</v>
      </c>
      <c r="V7827" s="37" t="s">
        <v>4395</v>
      </c>
      <c r="W7827" s="37" t="s">
        <v>4387</v>
      </c>
      <c r="X7827" t="e">
        <f>VLOOKUP(T7827,[3]رکوردها!$A:$B,2,0)</f>
        <v>#N/A</v>
      </c>
      <c r="Y7827" t="e">
        <f>VLOOKUP(T7827,[3]رکوردها!$A:$D,4,0)</f>
        <v>#N/A</v>
      </c>
      <c r="Z7827" t="e">
        <f>VLOOKUP(T7827,[3]رکوردها!$A:$C,3,0)</f>
        <v>#N/A</v>
      </c>
      <c r="AA7827" t="e">
        <f>VLOOKUP(T7827,[3]رکوردها!$A:$F,6,0)</f>
        <v>#N/A</v>
      </c>
      <c r="AB7827" t="e">
        <f>VLOOKUP(T7827,[3]رکوردها!$A:$E,5,0)</f>
        <v>#N/A</v>
      </c>
    </row>
    <row r="7828" spans="1:28" hidden="1" x14ac:dyDescent="0.2">
      <c r="A7828" s="36">
        <v>176270</v>
      </c>
      <c r="B7828" s="36">
        <v>1660</v>
      </c>
      <c r="C7828" s="36">
        <v>1785</v>
      </c>
      <c r="D7828" s="36" t="str">
        <f>VLOOKUP(C7828,Piv.Analysis!A:AA,27,0)</f>
        <v>کارمزد</v>
      </c>
      <c r="E7828" s="36"/>
      <c r="F7828" s="37" t="s">
        <v>0</v>
      </c>
      <c r="G7828" s="37" t="s">
        <v>2147</v>
      </c>
      <c r="H7828" s="38">
        <v>16680</v>
      </c>
      <c r="I7828" s="38">
        <v>0</v>
      </c>
      <c r="J7828" s="38">
        <f t="shared" si="162"/>
        <v>16680</v>
      </c>
      <c r="K7828" s="38"/>
      <c r="L7828" s="49"/>
      <c r="M7828" s="37" t="s">
        <v>4388</v>
      </c>
      <c r="N7828" s="37" t="s">
        <v>4389</v>
      </c>
      <c r="O7828" s="37" t="s">
        <v>4396</v>
      </c>
      <c r="P7828" s="37" t="s">
        <v>4397</v>
      </c>
      <c r="Q7828" s="37" t="s">
        <v>4400</v>
      </c>
      <c r="R7828" s="37" t="s">
        <v>4401</v>
      </c>
      <c r="S7828" s="37" t="s">
        <v>4394</v>
      </c>
      <c r="T7828" s="37" t="s">
        <v>4386</v>
      </c>
      <c r="U7828" s="1" t="e">
        <f>VLOOKUP(T7828,[2]VAT!$A:$D,1,0)</f>
        <v>#N/A</v>
      </c>
      <c r="V7828" s="37" t="s">
        <v>4395</v>
      </c>
      <c r="W7828" s="37" t="s">
        <v>4387</v>
      </c>
      <c r="X7828" t="e">
        <f>VLOOKUP(T7828,[3]رکوردها!$A:$B,2,0)</f>
        <v>#N/A</v>
      </c>
      <c r="Y7828" t="e">
        <f>VLOOKUP(T7828,[3]رکوردها!$A:$D,4,0)</f>
        <v>#N/A</v>
      </c>
      <c r="Z7828" t="e">
        <f>VLOOKUP(T7828,[3]رکوردها!$A:$C,3,0)</f>
        <v>#N/A</v>
      </c>
      <c r="AA7828" t="e">
        <f>VLOOKUP(T7828,[3]رکوردها!$A:$F,6,0)</f>
        <v>#N/A</v>
      </c>
      <c r="AB7828" t="e">
        <f>VLOOKUP(T7828,[3]رکوردها!$A:$E,5,0)</f>
        <v>#N/A</v>
      </c>
    </row>
    <row r="7829" spans="1:28" hidden="1" x14ac:dyDescent="0.2">
      <c r="A7829" s="36">
        <v>176272</v>
      </c>
      <c r="B7829" s="36">
        <v>1660</v>
      </c>
      <c r="C7829" s="36">
        <v>1785</v>
      </c>
      <c r="D7829" s="36" t="str">
        <f>VLOOKUP(C7829,Piv.Analysis!A:AA,27,0)</f>
        <v>کارمزد</v>
      </c>
      <c r="E7829" s="36"/>
      <c r="F7829" s="37" t="s">
        <v>0</v>
      </c>
      <c r="G7829" s="37" t="s">
        <v>2148</v>
      </c>
      <c r="H7829" s="38">
        <v>5900</v>
      </c>
      <c r="I7829" s="38">
        <v>0</v>
      </c>
      <c r="J7829" s="38">
        <f t="shared" si="162"/>
        <v>5900</v>
      </c>
      <c r="K7829" s="38"/>
      <c r="L7829" s="49"/>
      <c r="M7829" s="37" t="s">
        <v>4388</v>
      </c>
      <c r="N7829" s="37" t="s">
        <v>4389</v>
      </c>
      <c r="O7829" s="37" t="s">
        <v>4396</v>
      </c>
      <c r="P7829" s="37" t="s">
        <v>4397</v>
      </c>
      <c r="Q7829" s="37" t="s">
        <v>4400</v>
      </c>
      <c r="R7829" s="37" t="s">
        <v>4401</v>
      </c>
      <c r="S7829" s="37" t="s">
        <v>4394</v>
      </c>
      <c r="T7829" s="37" t="s">
        <v>4386</v>
      </c>
      <c r="U7829" s="1" t="e">
        <f>VLOOKUP(T7829,[2]VAT!$A:$D,1,0)</f>
        <v>#N/A</v>
      </c>
      <c r="V7829" s="37" t="s">
        <v>4395</v>
      </c>
      <c r="W7829" s="37" t="s">
        <v>4387</v>
      </c>
      <c r="X7829" t="e">
        <f>VLOOKUP(T7829,[3]رکوردها!$A:$B,2,0)</f>
        <v>#N/A</v>
      </c>
      <c r="Y7829" t="e">
        <f>VLOOKUP(T7829,[3]رکوردها!$A:$D,4,0)</f>
        <v>#N/A</v>
      </c>
      <c r="Z7829" t="e">
        <f>VLOOKUP(T7829,[3]رکوردها!$A:$C,3,0)</f>
        <v>#N/A</v>
      </c>
      <c r="AA7829" t="e">
        <f>VLOOKUP(T7829,[3]رکوردها!$A:$F,6,0)</f>
        <v>#N/A</v>
      </c>
      <c r="AB7829" t="e">
        <f>VLOOKUP(T7829,[3]رکوردها!$A:$E,5,0)</f>
        <v>#N/A</v>
      </c>
    </row>
    <row r="7830" spans="1:28" hidden="1" x14ac:dyDescent="0.2">
      <c r="A7830" s="36">
        <v>176274</v>
      </c>
      <c r="B7830" s="36">
        <v>1660</v>
      </c>
      <c r="C7830" s="36">
        <v>1785</v>
      </c>
      <c r="D7830" s="36" t="str">
        <f>VLOOKUP(C7830,Piv.Analysis!A:AA,27,0)</f>
        <v>کارمزد</v>
      </c>
      <c r="E7830" s="36"/>
      <c r="F7830" s="37" t="s">
        <v>0</v>
      </c>
      <c r="G7830" s="37" t="s">
        <v>2149</v>
      </c>
      <c r="H7830" s="38">
        <v>25000</v>
      </c>
      <c r="I7830" s="38">
        <v>0</v>
      </c>
      <c r="J7830" s="38">
        <f t="shared" si="162"/>
        <v>25000</v>
      </c>
      <c r="K7830" s="38"/>
      <c r="L7830" s="49"/>
      <c r="M7830" s="37" t="s">
        <v>4388</v>
      </c>
      <c r="N7830" s="37" t="s">
        <v>4389</v>
      </c>
      <c r="O7830" s="37" t="s">
        <v>4396</v>
      </c>
      <c r="P7830" s="37" t="s">
        <v>4397</v>
      </c>
      <c r="Q7830" s="37" t="s">
        <v>4400</v>
      </c>
      <c r="R7830" s="37" t="s">
        <v>4401</v>
      </c>
      <c r="S7830" s="37" t="s">
        <v>4394</v>
      </c>
      <c r="T7830" s="37" t="s">
        <v>4386</v>
      </c>
      <c r="U7830" s="1" t="e">
        <f>VLOOKUP(T7830,[2]VAT!$A:$D,1,0)</f>
        <v>#N/A</v>
      </c>
      <c r="V7830" s="37" t="s">
        <v>4395</v>
      </c>
      <c r="W7830" s="37" t="s">
        <v>4387</v>
      </c>
      <c r="X7830" t="e">
        <f>VLOOKUP(T7830,[3]رکوردها!$A:$B,2,0)</f>
        <v>#N/A</v>
      </c>
      <c r="Y7830" t="e">
        <f>VLOOKUP(T7830,[3]رکوردها!$A:$D,4,0)</f>
        <v>#N/A</v>
      </c>
      <c r="Z7830" t="e">
        <f>VLOOKUP(T7830,[3]رکوردها!$A:$C,3,0)</f>
        <v>#N/A</v>
      </c>
      <c r="AA7830" t="e">
        <f>VLOOKUP(T7830,[3]رکوردها!$A:$F,6,0)</f>
        <v>#N/A</v>
      </c>
      <c r="AB7830" t="e">
        <f>VLOOKUP(T7830,[3]رکوردها!$A:$E,5,0)</f>
        <v>#N/A</v>
      </c>
    </row>
    <row r="7831" spans="1:28" hidden="1" x14ac:dyDescent="0.2">
      <c r="A7831" s="36">
        <v>143063</v>
      </c>
      <c r="B7831" s="36">
        <v>1169</v>
      </c>
      <c r="C7831" s="36">
        <v>1295</v>
      </c>
      <c r="D7831" s="36" t="str">
        <f>VLOOKUP(C7831,Piv.Analysis!A:AA,27,0)</f>
        <v>کارمزد</v>
      </c>
      <c r="E7831" s="36"/>
      <c r="F7831" s="37" t="s">
        <v>189</v>
      </c>
      <c r="G7831" s="37" t="s">
        <v>1891</v>
      </c>
      <c r="H7831" s="38">
        <v>2666000</v>
      </c>
      <c r="I7831" s="38">
        <v>0</v>
      </c>
      <c r="J7831" s="38">
        <f t="shared" si="162"/>
        <v>2666000</v>
      </c>
      <c r="K7831" s="38"/>
      <c r="L7831" s="49"/>
      <c r="M7831" s="37" t="s">
        <v>4388</v>
      </c>
      <c r="N7831" s="37" t="s">
        <v>4389</v>
      </c>
      <c r="O7831" s="37" t="s">
        <v>4396</v>
      </c>
      <c r="P7831" s="37" t="s">
        <v>4397</v>
      </c>
      <c r="Q7831" s="37" t="s">
        <v>4687</v>
      </c>
      <c r="R7831" s="37" t="s">
        <v>4688</v>
      </c>
      <c r="S7831" s="37" t="s">
        <v>4394</v>
      </c>
      <c r="T7831" s="37" t="s">
        <v>4386</v>
      </c>
      <c r="U7831" s="1" t="e">
        <f>VLOOKUP(T7831,[2]VAT!$A:$D,1,0)</f>
        <v>#N/A</v>
      </c>
      <c r="V7831" s="37" t="s">
        <v>4395</v>
      </c>
      <c r="W7831" s="37" t="s">
        <v>4387</v>
      </c>
      <c r="X7831" t="e">
        <f>VLOOKUP(T7831,[3]رکوردها!$A:$B,2,0)</f>
        <v>#N/A</v>
      </c>
      <c r="Y7831" t="e">
        <f>VLOOKUP(T7831,[3]رکوردها!$A:$D,4,0)</f>
        <v>#N/A</v>
      </c>
      <c r="Z7831" t="e">
        <f>VLOOKUP(T7831,[3]رکوردها!$A:$C,3,0)</f>
        <v>#N/A</v>
      </c>
      <c r="AA7831" t="e">
        <f>VLOOKUP(T7831,[3]رکوردها!$A:$F,6,0)</f>
        <v>#N/A</v>
      </c>
      <c r="AB7831" t="e">
        <f>VLOOKUP(T7831,[3]رکوردها!$A:$E,5,0)</f>
        <v>#N/A</v>
      </c>
    </row>
    <row r="7832" spans="1:28" hidden="1" x14ac:dyDescent="0.2">
      <c r="A7832" s="36">
        <v>143065</v>
      </c>
      <c r="B7832" s="36">
        <v>1169</v>
      </c>
      <c r="C7832" s="36">
        <v>1295</v>
      </c>
      <c r="D7832" s="36" t="str">
        <f>VLOOKUP(C7832,Piv.Analysis!A:AA,27,0)</f>
        <v>کارمزد</v>
      </c>
      <c r="E7832" s="36"/>
      <c r="F7832" s="37" t="s">
        <v>189</v>
      </c>
      <c r="G7832" s="37" t="s">
        <v>1892</v>
      </c>
      <c r="H7832" s="38">
        <v>103759907</v>
      </c>
      <c r="I7832" s="38">
        <v>0</v>
      </c>
      <c r="J7832" s="38">
        <f t="shared" si="162"/>
        <v>103759907</v>
      </c>
      <c r="K7832" s="38"/>
      <c r="L7832" s="49"/>
      <c r="M7832" s="37" t="s">
        <v>4388</v>
      </c>
      <c r="N7832" s="37" t="s">
        <v>4389</v>
      </c>
      <c r="O7832" s="37" t="s">
        <v>4396</v>
      </c>
      <c r="P7832" s="37" t="s">
        <v>4397</v>
      </c>
      <c r="Q7832" s="37" t="s">
        <v>4687</v>
      </c>
      <c r="R7832" s="37" t="s">
        <v>4688</v>
      </c>
      <c r="S7832" s="37" t="s">
        <v>4394</v>
      </c>
      <c r="T7832" s="37" t="s">
        <v>4386</v>
      </c>
      <c r="U7832" s="1" t="e">
        <f>VLOOKUP(T7832,[2]VAT!$A:$D,1,0)</f>
        <v>#N/A</v>
      </c>
      <c r="V7832" s="37" t="s">
        <v>4395</v>
      </c>
      <c r="W7832" s="37" t="s">
        <v>4387</v>
      </c>
      <c r="X7832" t="e">
        <f>VLOOKUP(T7832,[3]رکوردها!$A:$B,2,0)</f>
        <v>#N/A</v>
      </c>
      <c r="Y7832" t="e">
        <f>VLOOKUP(T7832,[3]رکوردها!$A:$D,4,0)</f>
        <v>#N/A</v>
      </c>
      <c r="Z7832" t="e">
        <f>VLOOKUP(T7832,[3]رکوردها!$A:$C,3,0)</f>
        <v>#N/A</v>
      </c>
      <c r="AA7832" t="e">
        <f>VLOOKUP(T7832,[3]رکوردها!$A:$F,6,0)</f>
        <v>#N/A</v>
      </c>
      <c r="AB7832" t="e">
        <f>VLOOKUP(T7832,[3]رکوردها!$A:$E,5,0)</f>
        <v>#N/A</v>
      </c>
    </row>
    <row r="7833" spans="1:28" hidden="1" x14ac:dyDescent="0.2">
      <c r="A7833" s="36">
        <v>143067</v>
      </c>
      <c r="B7833" s="36">
        <v>1169</v>
      </c>
      <c r="C7833" s="36">
        <v>1295</v>
      </c>
      <c r="D7833" s="36" t="str">
        <f>VLOOKUP(C7833,Piv.Analysis!A:AA,27,0)</f>
        <v>کارمزد</v>
      </c>
      <c r="E7833" s="36"/>
      <c r="F7833" s="37" t="s">
        <v>189</v>
      </c>
      <c r="G7833" s="37" t="s">
        <v>1893</v>
      </c>
      <c r="H7833" s="38">
        <v>23308637</v>
      </c>
      <c r="I7833" s="38">
        <v>0</v>
      </c>
      <c r="J7833" s="38">
        <f t="shared" si="162"/>
        <v>23308637</v>
      </c>
      <c r="K7833" s="38"/>
      <c r="L7833" s="49"/>
      <c r="M7833" s="37" t="s">
        <v>4388</v>
      </c>
      <c r="N7833" s="37" t="s">
        <v>4389</v>
      </c>
      <c r="O7833" s="37" t="s">
        <v>4396</v>
      </c>
      <c r="P7833" s="37" t="s">
        <v>4397</v>
      </c>
      <c r="Q7833" s="37" t="s">
        <v>4687</v>
      </c>
      <c r="R7833" s="37" t="s">
        <v>4688</v>
      </c>
      <c r="S7833" s="37" t="s">
        <v>4394</v>
      </c>
      <c r="T7833" s="37" t="s">
        <v>4386</v>
      </c>
      <c r="U7833" s="1" t="e">
        <f>VLOOKUP(T7833,[2]VAT!$A:$D,1,0)</f>
        <v>#N/A</v>
      </c>
      <c r="V7833" s="37" t="s">
        <v>4395</v>
      </c>
      <c r="W7833" s="37" t="s">
        <v>4387</v>
      </c>
      <c r="X7833" t="e">
        <f>VLOOKUP(T7833,[3]رکوردها!$A:$B,2,0)</f>
        <v>#N/A</v>
      </c>
      <c r="Y7833" t="e">
        <f>VLOOKUP(T7833,[3]رکوردها!$A:$D,4,0)</f>
        <v>#N/A</v>
      </c>
      <c r="Z7833" t="e">
        <f>VLOOKUP(T7833,[3]رکوردها!$A:$C,3,0)</f>
        <v>#N/A</v>
      </c>
      <c r="AA7833" t="e">
        <f>VLOOKUP(T7833,[3]رکوردها!$A:$F,6,0)</f>
        <v>#N/A</v>
      </c>
      <c r="AB7833" t="e">
        <f>VLOOKUP(T7833,[3]رکوردها!$A:$E,5,0)</f>
        <v>#N/A</v>
      </c>
    </row>
    <row r="7834" spans="1:28" hidden="1" x14ac:dyDescent="0.2">
      <c r="A7834" s="36">
        <v>143069</v>
      </c>
      <c r="B7834" s="36">
        <v>1179</v>
      </c>
      <c r="C7834" s="36">
        <v>1326</v>
      </c>
      <c r="D7834" s="36" t="str">
        <f>VLOOKUP(C7834,Piv.Analysis!A:AA,27,0)</f>
        <v>کارمزد</v>
      </c>
      <c r="E7834" s="36"/>
      <c r="F7834" s="37" t="s">
        <v>1695</v>
      </c>
      <c r="G7834" s="37" t="s">
        <v>1894</v>
      </c>
      <c r="H7834" s="38">
        <v>32496064</v>
      </c>
      <c r="I7834" s="38">
        <v>0</v>
      </c>
      <c r="J7834" s="38">
        <f t="shared" si="162"/>
        <v>32496064</v>
      </c>
      <c r="K7834" s="38"/>
      <c r="L7834" s="49"/>
      <c r="M7834" s="37" t="s">
        <v>4388</v>
      </c>
      <c r="N7834" s="37" t="s">
        <v>4389</v>
      </c>
      <c r="O7834" s="37" t="s">
        <v>4396</v>
      </c>
      <c r="P7834" s="37" t="s">
        <v>4397</v>
      </c>
      <c r="Q7834" s="37" t="s">
        <v>4687</v>
      </c>
      <c r="R7834" s="37" t="s">
        <v>4688</v>
      </c>
      <c r="S7834" s="37" t="s">
        <v>4394</v>
      </c>
      <c r="T7834" s="37" t="s">
        <v>4386</v>
      </c>
      <c r="U7834" s="1" t="e">
        <f>VLOOKUP(T7834,[2]VAT!$A:$D,1,0)</f>
        <v>#N/A</v>
      </c>
      <c r="V7834" s="37" t="s">
        <v>4395</v>
      </c>
      <c r="W7834" s="37" t="s">
        <v>4387</v>
      </c>
      <c r="X7834" t="e">
        <f>VLOOKUP(T7834,[3]رکوردها!$A:$B,2,0)</f>
        <v>#N/A</v>
      </c>
      <c r="Y7834" t="e">
        <f>VLOOKUP(T7834,[3]رکوردها!$A:$D,4,0)</f>
        <v>#N/A</v>
      </c>
      <c r="Z7834" t="e">
        <f>VLOOKUP(T7834,[3]رکوردها!$A:$C,3,0)</f>
        <v>#N/A</v>
      </c>
      <c r="AA7834" t="e">
        <f>VLOOKUP(T7834,[3]رکوردها!$A:$F,6,0)</f>
        <v>#N/A</v>
      </c>
      <c r="AB7834" t="e">
        <f>VLOOKUP(T7834,[3]رکوردها!$A:$E,5,0)</f>
        <v>#N/A</v>
      </c>
    </row>
    <row r="7835" spans="1:28" hidden="1" x14ac:dyDescent="0.2">
      <c r="A7835" s="36">
        <v>143093</v>
      </c>
      <c r="B7835" s="36">
        <v>1229</v>
      </c>
      <c r="C7835" s="36">
        <v>1307</v>
      </c>
      <c r="D7835" s="36" t="str">
        <f>VLOOKUP(C7835,Piv.Analysis!A:AA,27,0)</f>
        <v>کارمزد</v>
      </c>
      <c r="E7835" s="36"/>
      <c r="F7835" s="37" t="s">
        <v>88</v>
      </c>
      <c r="G7835" s="37" t="s">
        <v>1897</v>
      </c>
      <c r="H7835" s="38">
        <v>547684335</v>
      </c>
      <c r="I7835" s="38">
        <v>0</v>
      </c>
      <c r="J7835" s="38">
        <f t="shared" si="162"/>
        <v>547684335</v>
      </c>
      <c r="K7835" s="38"/>
      <c r="L7835" s="49"/>
      <c r="M7835" s="37" t="s">
        <v>4388</v>
      </c>
      <c r="N7835" s="37" t="s">
        <v>4389</v>
      </c>
      <c r="O7835" s="37" t="s">
        <v>4396</v>
      </c>
      <c r="P7835" s="37" t="s">
        <v>4397</v>
      </c>
      <c r="Q7835" s="37" t="s">
        <v>4687</v>
      </c>
      <c r="R7835" s="37" t="s">
        <v>4688</v>
      </c>
      <c r="S7835" s="37" t="s">
        <v>4394</v>
      </c>
      <c r="T7835" s="37" t="s">
        <v>4386</v>
      </c>
      <c r="U7835" s="1" t="e">
        <f>VLOOKUP(T7835,[2]VAT!$A:$D,1,0)</f>
        <v>#N/A</v>
      </c>
      <c r="V7835" s="37" t="s">
        <v>4395</v>
      </c>
      <c r="W7835" s="37" t="s">
        <v>4387</v>
      </c>
      <c r="X7835" t="e">
        <f>VLOOKUP(T7835,[3]رکوردها!$A:$B,2,0)</f>
        <v>#N/A</v>
      </c>
      <c r="Y7835" t="e">
        <f>VLOOKUP(T7835,[3]رکوردها!$A:$D,4,0)</f>
        <v>#N/A</v>
      </c>
      <c r="Z7835" t="e">
        <f>VLOOKUP(T7835,[3]رکوردها!$A:$C,3,0)</f>
        <v>#N/A</v>
      </c>
      <c r="AA7835" t="e">
        <f>VLOOKUP(T7835,[3]رکوردها!$A:$F,6,0)</f>
        <v>#N/A</v>
      </c>
      <c r="AB7835" t="e">
        <f>VLOOKUP(T7835,[3]رکوردها!$A:$E,5,0)</f>
        <v>#N/A</v>
      </c>
    </row>
    <row r="7836" spans="1:28" hidden="1" x14ac:dyDescent="0.2">
      <c r="A7836" s="36">
        <v>143101</v>
      </c>
      <c r="B7836" s="36">
        <v>1262</v>
      </c>
      <c r="C7836" s="36">
        <v>1238</v>
      </c>
      <c r="D7836" s="36" t="str">
        <f>VLOOKUP(C7836,Piv.Analysis!A:AA,27,0)</f>
        <v>کارمزد</v>
      </c>
      <c r="E7836" s="36"/>
      <c r="F7836" s="37" t="s">
        <v>75</v>
      </c>
      <c r="G7836" s="37" t="s">
        <v>1898</v>
      </c>
      <c r="H7836" s="38">
        <v>18060489</v>
      </c>
      <c r="I7836" s="38">
        <v>0</v>
      </c>
      <c r="J7836" s="38">
        <f t="shared" si="162"/>
        <v>18060489</v>
      </c>
      <c r="K7836" s="38"/>
      <c r="L7836" s="49"/>
      <c r="M7836" s="37" t="s">
        <v>4388</v>
      </c>
      <c r="N7836" s="37" t="s">
        <v>4389</v>
      </c>
      <c r="O7836" s="37" t="s">
        <v>4396</v>
      </c>
      <c r="P7836" s="37" t="s">
        <v>4397</v>
      </c>
      <c r="Q7836" s="37" t="s">
        <v>4687</v>
      </c>
      <c r="R7836" s="37" t="s">
        <v>4688</v>
      </c>
      <c r="S7836" s="37" t="s">
        <v>4394</v>
      </c>
      <c r="T7836" s="37" t="s">
        <v>4386</v>
      </c>
      <c r="U7836" s="1" t="e">
        <f>VLOOKUP(T7836,[2]VAT!$A:$D,1,0)</f>
        <v>#N/A</v>
      </c>
      <c r="V7836" s="37" t="s">
        <v>4395</v>
      </c>
      <c r="W7836" s="37" t="s">
        <v>4387</v>
      </c>
      <c r="X7836" t="e">
        <f>VLOOKUP(T7836,[3]رکوردها!$A:$B,2,0)</f>
        <v>#N/A</v>
      </c>
      <c r="Y7836" t="e">
        <f>VLOOKUP(T7836,[3]رکوردها!$A:$D,4,0)</f>
        <v>#N/A</v>
      </c>
      <c r="Z7836" t="e">
        <f>VLOOKUP(T7836,[3]رکوردها!$A:$C,3,0)</f>
        <v>#N/A</v>
      </c>
      <c r="AA7836" t="e">
        <f>VLOOKUP(T7836,[3]رکوردها!$A:$F,6,0)</f>
        <v>#N/A</v>
      </c>
      <c r="AB7836" t="e">
        <f>VLOOKUP(T7836,[3]رکوردها!$A:$E,5,0)</f>
        <v>#N/A</v>
      </c>
    </row>
    <row r="7837" spans="1:28" hidden="1" x14ac:dyDescent="0.2">
      <c r="A7837" s="36">
        <v>143103</v>
      </c>
      <c r="B7837" s="36">
        <v>1262</v>
      </c>
      <c r="C7837" s="36">
        <v>1238</v>
      </c>
      <c r="D7837" s="36" t="str">
        <f>VLOOKUP(C7837,Piv.Analysis!A:AA,27,0)</f>
        <v>کارمزد</v>
      </c>
      <c r="E7837" s="36"/>
      <c r="F7837" s="37" t="s">
        <v>75</v>
      </c>
      <c r="G7837" s="37" t="s">
        <v>1899</v>
      </c>
      <c r="H7837" s="38">
        <v>85295074</v>
      </c>
      <c r="I7837" s="38">
        <v>0</v>
      </c>
      <c r="J7837" s="38">
        <f t="shared" si="162"/>
        <v>85295074</v>
      </c>
      <c r="K7837" s="38"/>
      <c r="L7837" s="49"/>
      <c r="M7837" s="37" t="s">
        <v>4388</v>
      </c>
      <c r="N7837" s="37" t="s">
        <v>4389</v>
      </c>
      <c r="O7837" s="37" t="s">
        <v>4396</v>
      </c>
      <c r="P7837" s="37" t="s">
        <v>4397</v>
      </c>
      <c r="Q7837" s="37" t="s">
        <v>4687</v>
      </c>
      <c r="R7837" s="37" t="s">
        <v>4688</v>
      </c>
      <c r="S7837" s="37" t="s">
        <v>4394</v>
      </c>
      <c r="T7837" s="37" t="s">
        <v>4386</v>
      </c>
      <c r="U7837" s="1" t="e">
        <f>VLOOKUP(T7837,[2]VAT!$A:$D,1,0)</f>
        <v>#N/A</v>
      </c>
      <c r="V7837" s="37" t="s">
        <v>4395</v>
      </c>
      <c r="W7837" s="37" t="s">
        <v>4387</v>
      </c>
      <c r="X7837" t="e">
        <f>VLOOKUP(T7837,[3]رکوردها!$A:$B,2,0)</f>
        <v>#N/A</v>
      </c>
      <c r="Y7837" t="e">
        <f>VLOOKUP(T7837,[3]رکوردها!$A:$D,4,0)</f>
        <v>#N/A</v>
      </c>
      <c r="Z7837" t="e">
        <f>VLOOKUP(T7837,[3]رکوردها!$A:$C,3,0)</f>
        <v>#N/A</v>
      </c>
      <c r="AA7837" t="e">
        <f>VLOOKUP(T7837,[3]رکوردها!$A:$F,6,0)</f>
        <v>#N/A</v>
      </c>
      <c r="AB7837" t="e">
        <f>VLOOKUP(T7837,[3]رکوردها!$A:$E,5,0)</f>
        <v>#N/A</v>
      </c>
    </row>
    <row r="7838" spans="1:28" hidden="1" x14ac:dyDescent="0.2">
      <c r="A7838" s="36">
        <v>143105</v>
      </c>
      <c r="B7838" s="36">
        <v>1262</v>
      </c>
      <c r="C7838" s="36">
        <v>1238</v>
      </c>
      <c r="D7838" s="36" t="str">
        <f>VLOOKUP(C7838,Piv.Analysis!A:AA,27,0)</f>
        <v>کارمزد</v>
      </c>
      <c r="E7838" s="36"/>
      <c r="F7838" s="37" t="s">
        <v>75</v>
      </c>
      <c r="G7838" s="37" t="s">
        <v>1900</v>
      </c>
      <c r="H7838" s="38">
        <v>60271472</v>
      </c>
      <c r="I7838" s="38">
        <v>0</v>
      </c>
      <c r="J7838" s="38">
        <f t="shared" si="162"/>
        <v>60271472</v>
      </c>
      <c r="K7838" s="38"/>
      <c r="L7838" s="49"/>
      <c r="M7838" s="37" t="s">
        <v>4388</v>
      </c>
      <c r="N7838" s="37" t="s">
        <v>4389</v>
      </c>
      <c r="O7838" s="37" t="s">
        <v>4396</v>
      </c>
      <c r="P7838" s="37" t="s">
        <v>4397</v>
      </c>
      <c r="Q7838" s="37" t="s">
        <v>4687</v>
      </c>
      <c r="R7838" s="37" t="s">
        <v>4688</v>
      </c>
      <c r="S7838" s="37" t="s">
        <v>4394</v>
      </c>
      <c r="T7838" s="37" t="s">
        <v>4386</v>
      </c>
      <c r="U7838" s="1" t="e">
        <f>VLOOKUP(T7838,[2]VAT!$A:$D,1,0)</f>
        <v>#N/A</v>
      </c>
      <c r="V7838" s="37" t="s">
        <v>4395</v>
      </c>
      <c r="W7838" s="37" t="s">
        <v>4387</v>
      </c>
      <c r="X7838" t="e">
        <f>VLOOKUP(T7838,[3]رکوردها!$A:$B,2,0)</f>
        <v>#N/A</v>
      </c>
      <c r="Y7838" t="e">
        <f>VLOOKUP(T7838,[3]رکوردها!$A:$D,4,0)</f>
        <v>#N/A</v>
      </c>
      <c r="Z7838" t="e">
        <f>VLOOKUP(T7838,[3]رکوردها!$A:$C,3,0)</f>
        <v>#N/A</v>
      </c>
      <c r="AA7838" t="e">
        <f>VLOOKUP(T7838,[3]رکوردها!$A:$F,6,0)</f>
        <v>#N/A</v>
      </c>
      <c r="AB7838" t="e">
        <f>VLOOKUP(T7838,[3]رکوردها!$A:$E,5,0)</f>
        <v>#N/A</v>
      </c>
    </row>
    <row r="7839" spans="1:28" hidden="1" x14ac:dyDescent="0.2">
      <c r="A7839" s="36">
        <v>143107</v>
      </c>
      <c r="B7839" s="36">
        <v>1262</v>
      </c>
      <c r="C7839" s="36">
        <v>1238</v>
      </c>
      <c r="D7839" s="36" t="str">
        <f>VLOOKUP(C7839,Piv.Analysis!A:AA,27,0)</f>
        <v>کارمزد</v>
      </c>
      <c r="E7839" s="36"/>
      <c r="F7839" s="37" t="s">
        <v>75</v>
      </c>
      <c r="G7839" s="37" t="s">
        <v>1901</v>
      </c>
      <c r="H7839" s="38">
        <v>9081697</v>
      </c>
      <c r="I7839" s="38">
        <v>0</v>
      </c>
      <c r="J7839" s="38">
        <f t="shared" si="162"/>
        <v>9081697</v>
      </c>
      <c r="K7839" s="38"/>
      <c r="L7839" s="49"/>
      <c r="M7839" s="37" t="s">
        <v>4388</v>
      </c>
      <c r="N7839" s="37" t="s">
        <v>4389</v>
      </c>
      <c r="O7839" s="37" t="s">
        <v>4396</v>
      </c>
      <c r="P7839" s="37" t="s">
        <v>4397</v>
      </c>
      <c r="Q7839" s="37" t="s">
        <v>4687</v>
      </c>
      <c r="R7839" s="37" t="s">
        <v>4688</v>
      </c>
      <c r="S7839" s="37" t="s">
        <v>4394</v>
      </c>
      <c r="T7839" s="37" t="s">
        <v>4386</v>
      </c>
      <c r="U7839" s="1" t="e">
        <f>VLOOKUP(T7839,[2]VAT!$A:$D,1,0)</f>
        <v>#N/A</v>
      </c>
      <c r="V7839" s="37" t="s">
        <v>4395</v>
      </c>
      <c r="W7839" s="37" t="s">
        <v>4387</v>
      </c>
      <c r="X7839" t="e">
        <f>VLOOKUP(T7839,[3]رکوردها!$A:$B,2,0)</f>
        <v>#N/A</v>
      </c>
      <c r="Y7839" t="e">
        <f>VLOOKUP(T7839,[3]رکوردها!$A:$D,4,0)</f>
        <v>#N/A</v>
      </c>
      <c r="Z7839" t="e">
        <f>VLOOKUP(T7839,[3]رکوردها!$A:$C,3,0)</f>
        <v>#N/A</v>
      </c>
      <c r="AA7839" t="e">
        <f>VLOOKUP(T7839,[3]رکوردها!$A:$F,6,0)</f>
        <v>#N/A</v>
      </c>
      <c r="AB7839" t="e">
        <f>VLOOKUP(T7839,[3]رکوردها!$A:$E,5,0)</f>
        <v>#N/A</v>
      </c>
    </row>
    <row r="7840" spans="1:28" hidden="1" x14ac:dyDescent="0.2">
      <c r="A7840" s="36">
        <v>143091</v>
      </c>
      <c r="B7840" s="36">
        <v>1265</v>
      </c>
      <c r="C7840" s="36">
        <v>1217</v>
      </c>
      <c r="D7840" s="36" t="str">
        <f>VLOOKUP(C7840,Piv.Analysis!A:AA,27,0)</f>
        <v>کارمزد</v>
      </c>
      <c r="E7840" s="36"/>
      <c r="F7840" s="37" t="s">
        <v>105</v>
      </c>
      <c r="G7840" s="37" t="s">
        <v>1902</v>
      </c>
      <c r="H7840" s="38">
        <v>12500000000</v>
      </c>
      <c r="I7840" s="38">
        <v>0</v>
      </c>
      <c r="J7840" s="38">
        <f t="shared" si="162"/>
        <v>12500000000</v>
      </c>
      <c r="K7840" s="38"/>
      <c r="L7840" s="49"/>
      <c r="M7840" s="37" t="s">
        <v>4388</v>
      </c>
      <c r="N7840" s="37" t="s">
        <v>4389</v>
      </c>
      <c r="O7840" s="37" t="s">
        <v>4396</v>
      </c>
      <c r="P7840" s="37" t="s">
        <v>4397</v>
      </c>
      <c r="Q7840" s="37" t="s">
        <v>4687</v>
      </c>
      <c r="R7840" s="37" t="s">
        <v>4688</v>
      </c>
      <c r="S7840" s="37" t="s">
        <v>4394</v>
      </c>
      <c r="T7840" s="37" t="s">
        <v>4386</v>
      </c>
      <c r="U7840" s="1" t="e">
        <f>VLOOKUP(T7840,[2]VAT!$A:$D,1,0)</f>
        <v>#N/A</v>
      </c>
      <c r="V7840" s="37" t="s">
        <v>4395</v>
      </c>
      <c r="W7840" s="37" t="s">
        <v>4387</v>
      </c>
      <c r="X7840" t="e">
        <f>VLOOKUP(T7840,[3]رکوردها!$A:$B,2,0)</f>
        <v>#N/A</v>
      </c>
      <c r="Y7840" t="e">
        <f>VLOOKUP(T7840,[3]رکوردها!$A:$D,4,0)</f>
        <v>#N/A</v>
      </c>
      <c r="Z7840" t="e">
        <f>VLOOKUP(T7840,[3]رکوردها!$A:$C,3,0)</f>
        <v>#N/A</v>
      </c>
      <c r="AA7840" t="e">
        <f>VLOOKUP(T7840,[3]رکوردها!$A:$F,6,0)</f>
        <v>#N/A</v>
      </c>
      <c r="AB7840" t="e">
        <f>VLOOKUP(T7840,[3]رکوردها!$A:$E,5,0)</f>
        <v>#N/A</v>
      </c>
    </row>
    <row r="7841" spans="1:28" hidden="1" x14ac:dyDescent="0.2">
      <c r="A7841" s="36">
        <v>173681</v>
      </c>
      <c r="B7841" s="36">
        <v>1323</v>
      </c>
      <c r="C7841" s="36">
        <v>1592</v>
      </c>
      <c r="D7841" s="36" t="str">
        <f>VLOOKUP(C7841,Piv.Analysis!A:AA,27,0)</f>
        <v>کارمزد</v>
      </c>
      <c r="E7841" s="36"/>
      <c r="F7841" s="37" t="s">
        <v>171</v>
      </c>
      <c r="G7841" s="37" t="s">
        <v>1906</v>
      </c>
      <c r="H7841" s="38">
        <v>2732480</v>
      </c>
      <c r="I7841" s="38">
        <v>0</v>
      </c>
      <c r="J7841" s="38">
        <f t="shared" si="162"/>
        <v>2732480</v>
      </c>
      <c r="K7841" s="38"/>
      <c r="L7841" s="49"/>
      <c r="M7841" s="37" t="s">
        <v>4388</v>
      </c>
      <c r="N7841" s="37" t="s">
        <v>4389</v>
      </c>
      <c r="O7841" s="37" t="s">
        <v>4396</v>
      </c>
      <c r="P7841" s="37" t="s">
        <v>4397</v>
      </c>
      <c r="Q7841" s="37" t="s">
        <v>4687</v>
      </c>
      <c r="R7841" s="37" t="s">
        <v>4688</v>
      </c>
      <c r="S7841" s="37" t="s">
        <v>4394</v>
      </c>
      <c r="T7841" s="37" t="s">
        <v>4386</v>
      </c>
      <c r="U7841" s="1" t="e">
        <f>VLOOKUP(T7841,[2]VAT!$A:$D,1,0)</f>
        <v>#N/A</v>
      </c>
      <c r="V7841" s="37" t="s">
        <v>4395</v>
      </c>
      <c r="W7841" s="37" t="s">
        <v>4387</v>
      </c>
      <c r="X7841" t="e">
        <f>VLOOKUP(T7841,[3]رکوردها!$A:$B,2,0)</f>
        <v>#N/A</v>
      </c>
      <c r="Y7841" t="e">
        <f>VLOOKUP(T7841,[3]رکوردها!$A:$D,4,0)</f>
        <v>#N/A</v>
      </c>
      <c r="Z7841" t="e">
        <f>VLOOKUP(T7841,[3]رکوردها!$A:$C,3,0)</f>
        <v>#N/A</v>
      </c>
      <c r="AA7841" t="e">
        <f>VLOOKUP(T7841,[3]رکوردها!$A:$F,6,0)</f>
        <v>#N/A</v>
      </c>
      <c r="AB7841" t="e">
        <f>VLOOKUP(T7841,[3]رکوردها!$A:$E,5,0)</f>
        <v>#N/A</v>
      </c>
    </row>
    <row r="7842" spans="1:28" hidden="1" x14ac:dyDescent="0.2">
      <c r="A7842" s="36">
        <v>176786</v>
      </c>
      <c r="B7842" s="36">
        <v>1625</v>
      </c>
      <c r="C7842" s="36">
        <v>1824</v>
      </c>
      <c r="D7842" s="36" t="str">
        <f>VLOOKUP(C7842,Piv.Analysis!A:AA,27,0)</f>
        <v>کارمزد</v>
      </c>
      <c r="E7842" s="36"/>
      <c r="F7842" s="37" t="s">
        <v>33</v>
      </c>
      <c r="G7842" s="37" t="s">
        <v>1908</v>
      </c>
      <c r="H7842" s="38">
        <v>5772583</v>
      </c>
      <c r="I7842" s="38">
        <v>0</v>
      </c>
      <c r="J7842" s="38">
        <f t="shared" si="162"/>
        <v>5772583</v>
      </c>
      <c r="K7842" s="38"/>
      <c r="L7842" s="49"/>
      <c r="M7842" s="37" t="s">
        <v>4388</v>
      </c>
      <c r="N7842" s="37" t="s">
        <v>4389</v>
      </c>
      <c r="O7842" s="37" t="s">
        <v>4396</v>
      </c>
      <c r="P7842" s="37" t="s">
        <v>4397</v>
      </c>
      <c r="Q7842" s="37" t="s">
        <v>4687</v>
      </c>
      <c r="R7842" s="37" t="s">
        <v>4688</v>
      </c>
      <c r="S7842" s="37" t="s">
        <v>4394</v>
      </c>
      <c r="T7842" s="37" t="s">
        <v>4386</v>
      </c>
      <c r="U7842" s="1" t="e">
        <f>VLOOKUP(T7842,[2]VAT!$A:$D,1,0)</f>
        <v>#N/A</v>
      </c>
      <c r="V7842" s="37" t="s">
        <v>4395</v>
      </c>
      <c r="W7842" s="37" t="s">
        <v>4387</v>
      </c>
      <c r="X7842" t="e">
        <f>VLOOKUP(T7842,[3]رکوردها!$A:$B,2,0)</f>
        <v>#N/A</v>
      </c>
      <c r="Y7842" t="e">
        <f>VLOOKUP(T7842,[3]رکوردها!$A:$D,4,0)</f>
        <v>#N/A</v>
      </c>
      <c r="Z7842" t="e">
        <f>VLOOKUP(T7842,[3]رکوردها!$A:$C,3,0)</f>
        <v>#N/A</v>
      </c>
      <c r="AA7842" t="e">
        <f>VLOOKUP(T7842,[3]رکوردها!$A:$F,6,0)</f>
        <v>#N/A</v>
      </c>
      <c r="AB7842" t="e">
        <f>VLOOKUP(T7842,[3]رکوردها!$A:$E,5,0)</f>
        <v>#N/A</v>
      </c>
    </row>
    <row r="7843" spans="1:28" hidden="1" x14ac:dyDescent="0.2">
      <c r="A7843" s="36">
        <v>176788</v>
      </c>
      <c r="B7843" s="36">
        <v>1625</v>
      </c>
      <c r="C7843" s="36">
        <v>1824</v>
      </c>
      <c r="D7843" s="36" t="str">
        <f>VLOOKUP(C7843,Piv.Analysis!A:AA,27,0)</f>
        <v>کارمزد</v>
      </c>
      <c r="E7843" s="36"/>
      <c r="F7843" s="37" t="s">
        <v>33</v>
      </c>
      <c r="G7843" s="37" t="s">
        <v>1909</v>
      </c>
      <c r="H7843" s="38">
        <v>40974588</v>
      </c>
      <c r="I7843" s="38">
        <v>0</v>
      </c>
      <c r="J7843" s="38">
        <f t="shared" si="162"/>
        <v>40974588</v>
      </c>
      <c r="K7843" s="38"/>
      <c r="L7843" s="49"/>
      <c r="M7843" s="37" t="s">
        <v>4388</v>
      </c>
      <c r="N7843" s="37" t="s">
        <v>4389</v>
      </c>
      <c r="O7843" s="37" t="s">
        <v>4396</v>
      </c>
      <c r="P7843" s="37" t="s">
        <v>4397</v>
      </c>
      <c r="Q7843" s="37" t="s">
        <v>4687</v>
      </c>
      <c r="R7843" s="37" t="s">
        <v>4688</v>
      </c>
      <c r="S7843" s="37" t="s">
        <v>4394</v>
      </c>
      <c r="T7843" s="37" t="s">
        <v>4386</v>
      </c>
      <c r="U7843" s="1" t="e">
        <f>VLOOKUP(T7843,[2]VAT!$A:$D,1,0)</f>
        <v>#N/A</v>
      </c>
      <c r="V7843" s="37" t="s">
        <v>4395</v>
      </c>
      <c r="W7843" s="37" t="s">
        <v>4387</v>
      </c>
      <c r="X7843" t="e">
        <f>VLOOKUP(T7843,[3]رکوردها!$A:$B,2,0)</f>
        <v>#N/A</v>
      </c>
      <c r="Y7843" t="e">
        <f>VLOOKUP(T7843,[3]رکوردها!$A:$D,4,0)</f>
        <v>#N/A</v>
      </c>
      <c r="Z7843" t="e">
        <f>VLOOKUP(T7843,[3]رکوردها!$A:$C,3,0)</f>
        <v>#N/A</v>
      </c>
      <c r="AA7843" t="e">
        <f>VLOOKUP(T7843,[3]رکوردها!$A:$F,6,0)</f>
        <v>#N/A</v>
      </c>
      <c r="AB7843" t="e">
        <f>VLOOKUP(T7843,[3]رکوردها!$A:$E,5,0)</f>
        <v>#N/A</v>
      </c>
    </row>
    <row r="7844" spans="1:28" hidden="1" x14ac:dyDescent="0.2">
      <c r="A7844" s="36">
        <v>176840</v>
      </c>
      <c r="B7844" s="36">
        <v>1642</v>
      </c>
      <c r="C7844" s="36">
        <v>1826</v>
      </c>
      <c r="D7844" s="36" t="str">
        <f>VLOOKUP(C7844,Piv.Analysis!A:AA,27,0)</f>
        <v>کارمزد</v>
      </c>
      <c r="E7844" s="36"/>
      <c r="F7844" s="37" t="s">
        <v>222</v>
      </c>
      <c r="G7844" s="37" t="s">
        <v>1910</v>
      </c>
      <c r="H7844" s="38">
        <v>3270346</v>
      </c>
      <c r="I7844" s="38">
        <v>0</v>
      </c>
      <c r="J7844" s="38">
        <f t="shared" si="162"/>
        <v>3270346</v>
      </c>
      <c r="K7844" s="38"/>
      <c r="L7844" s="49"/>
      <c r="M7844" s="37" t="s">
        <v>4388</v>
      </c>
      <c r="N7844" s="37" t="s">
        <v>4389</v>
      </c>
      <c r="O7844" s="37" t="s">
        <v>4396</v>
      </c>
      <c r="P7844" s="37" t="s">
        <v>4397</v>
      </c>
      <c r="Q7844" s="37" t="s">
        <v>4687</v>
      </c>
      <c r="R7844" s="37" t="s">
        <v>4688</v>
      </c>
      <c r="S7844" s="37" t="s">
        <v>4394</v>
      </c>
      <c r="T7844" s="37" t="s">
        <v>4386</v>
      </c>
      <c r="U7844" s="1" t="e">
        <f>VLOOKUP(T7844,[2]VAT!$A:$D,1,0)</f>
        <v>#N/A</v>
      </c>
      <c r="V7844" s="37" t="s">
        <v>4395</v>
      </c>
      <c r="W7844" s="37" t="s">
        <v>4387</v>
      </c>
      <c r="X7844" t="e">
        <f>VLOOKUP(T7844,[3]رکوردها!$A:$B,2,0)</f>
        <v>#N/A</v>
      </c>
      <c r="Y7844" t="e">
        <f>VLOOKUP(T7844,[3]رکوردها!$A:$D,4,0)</f>
        <v>#N/A</v>
      </c>
      <c r="Z7844" t="e">
        <f>VLOOKUP(T7844,[3]رکوردها!$A:$C,3,0)</f>
        <v>#N/A</v>
      </c>
      <c r="AA7844" t="e">
        <f>VLOOKUP(T7844,[3]رکوردها!$A:$F,6,0)</f>
        <v>#N/A</v>
      </c>
      <c r="AB7844" t="e">
        <f>VLOOKUP(T7844,[3]رکوردها!$A:$E,5,0)</f>
        <v>#N/A</v>
      </c>
    </row>
    <row r="7845" spans="1:28" hidden="1" x14ac:dyDescent="0.2">
      <c r="A7845" s="36">
        <v>176842</v>
      </c>
      <c r="B7845" s="36">
        <v>1642</v>
      </c>
      <c r="C7845" s="36">
        <v>1826</v>
      </c>
      <c r="D7845" s="36" t="str">
        <f>VLOOKUP(C7845,Piv.Analysis!A:AA,27,0)</f>
        <v>کارمزد</v>
      </c>
      <c r="E7845" s="36"/>
      <c r="F7845" s="37" t="s">
        <v>222</v>
      </c>
      <c r="G7845" s="37" t="s">
        <v>1911</v>
      </c>
      <c r="H7845" s="38">
        <v>31292315</v>
      </c>
      <c r="I7845" s="38">
        <v>0</v>
      </c>
      <c r="J7845" s="38">
        <f t="shared" si="162"/>
        <v>31292315</v>
      </c>
      <c r="K7845" s="38"/>
      <c r="L7845" s="49"/>
      <c r="M7845" s="37" t="s">
        <v>4388</v>
      </c>
      <c r="N7845" s="37" t="s">
        <v>4389</v>
      </c>
      <c r="O7845" s="37" t="s">
        <v>4396</v>
      </c>
      <c r="P7845" s="37" t="s">
        <v>4397</v>
      </c>
      <c r="Q7845" s="37" t="s">
        <v>4687</v>
      </c>
      <c r="R7845" s="37" t="s">
        <v>4688</v>
      </c>
      <c r="S7845" s="37" t="s">
        <v>4394</v>
      </c>
      <c r="T7845" s="37" t="s">
        <v>4386</v>
      </c>
      <c r="U7845" s="1" t="e">
        <f>VLOOKUP(T7845,[2]VAT!$A:$D,1,0)</f>
        <v>#N/A</v>
      </c>
      <c r="V7845" s="37" t="s">
        <v>4395</v>
      </c>
      <c r="W7845" s="37" t="s">
        <v>4387</v>
      </c>
      <c r="X7845" t="e">
        <f>VLOOKUP(T7845,[3]رکوردها!$A:$B,2,0)</f>
        <v>#N/A</v>
      </c>
      <c r="Y7845" t="e">
        <f>VLOOKUP(T7845,[3]رکوردها!$A:$D,4,0)</f>
        <v>#N/A</v>
      </c>
      <c r="Z7845" t="e">
        <f>VLOOKUP(T7845,[3]رکوردها!$A:$C,3,0)</f>
        <v>#N/A</v>
      </c>
      <c r="AA7845" t="e">
        <f>VLOOKUP(T7845,[3]رکوردها!$A:$F,6,0)</f>
        <v>#N/A</v>
      </c>
      <c r="AB7845" t="e">
        <f>VLOOKUP(T7845,[3]رکوردها!$A:$E,5,0)</f>
        <v>#N/A</v>
      </c>
    </row>
    <row r="7846" spans="1:28" hidden="1" x14ac:dyDescent="0.2">
      <c r="A7846" s="36">
        <v>176844</v>
      </c>
      <c r="B7846" s="36">
        <v>1642</v>
      </c>
      <c r="C7846" s="36">
        <v>1826</v>
      </c>
      <c r="D7846" s="36" t="str">
        <f>VLOOKUP(C7846,Piv.Analysis!A:AA,27,0)</f>
        <v>کارمزد</v>
      </c>
      <c r="E7846" s="36"/>
      <c r="F7846" s="37" t="s">
        <v>222</v>
      </c>
      <c r="G7846" s="37" t="s">
        <v>1912</v>
      </c>
      <c r="H7846" s="38">
        <v>26557173</v>
      </c>
      <c r="I7846" s="38">
        <v>0</v>
      </c>
      <c r="J7846" s="38">
        <f t="shared" si="162"/>
        <v>26557173</v>
      </c>
      <c r="K7846" s="38"/>
      <c r="L7846" s="49"/>
      <c r="M7846" s="37" t="s">
        <v>4388</v>
      </c>
      <c r="N7846" s="37" t="s">
        <v>4389</v>
      </c>
      <c r="O7846" s="37" t="s">
        <v>4396</v>
      </c>
      <c r="P7846" s="37" t="s">
        <v>4397</v>
      </c>
      <c r="Q7846" s="37" t="s">
        <v>4687</v>
      </c>
      <c r="R7846" s="37" t="s">
        <v>4688</v>
      </c>
      <c r="S7846" s="37" t="s">
        <v>4394</v>
      </c>
      <c r="T7846" s="37" t="s">
        <v>4386</v>
      </c>
      <c r="U7846" s="1" t="e">
        <f>VLOOKUP(T7846,[2]VAT!$A:$D,1,0)</f>
        <v>#N/A</v>
      </c>
      <c r="V7846" s="37" t="s">
        <v>4395</v>
      </c>
      <c r="W7846" s="37" t="s">
        <v>4387</v>
      </c>
      <c r="X7846" t="e">
        <f>VLOOKUP(T7846,[3]رکوردها!$A:$B,2,0)</f>
        <v>#N/A</v>
      </c>
      <c r="Y7846" t="e">
        <f>VLOOKUP(T7846,[3]رکوردها!$A:$D,4,0)</f>
        <v>#N/A</v>
      </c>
      <c r="Z7846" t="e">
        <f>VLOOKUP(T7846,[3]رکوردها!$A:$C,3,0)</f>
        <v>#N/A</v>
      </c>
      <c r="AA7846" t="e">
        <f>VLOOKUP(T7846,[3]رکوردها!$A:$F,6,0)</f>
        <v>#N/A</v>
      </c>
      <c r="AB7846" t="e">
        <f>VLOOKUP(T7846,[3]رکوردها!$A:$E,5,0)</f>
        <v>#N/A</v>
      </c>
    </row>
    <row r="7847" spans="1:28" hidden="1" x14ac:dyDescent="0.2">
      <c r="A7847" s="36">
        <v>176846</v>
      </c>
      <c r="B7847" s="36">
        <v>1642</v>
      </c>
      <c r="C7847" s="36">
        <v>1826</v>
      </c>
      <c r="D7847" s="36" t="str">
        <f>VLOOKUP(C7847,Piv.Analysis!A:AA,27,0)</f>
        <v>کارمزد</v>
      </c>
      <c r="E7847" s="36"/>
      <c r="F7847" s="37" t="s">
        <v>222</v>
      </c>
      <c r="G7847" s="37" t="s">
        <v>1913</v>
      </c>
      <c r="H7847" s="38">
        <v>78058801</v>
      </c>
      <c r="I7847" s="38">
        <v>0</v>
      </c>
      <c r="J7847" s="38">
        <f t="shared" si="162"/>
        <v>78058801</v>
      </c>
      <c r="K7847" s="38"/>
      <c r="L7847" s="49"/>
      <c r="M7847" s="37" t="s">
        <v>4388</v>
      </c>
      <c r="N7847" s="37" t="s">
        <v>4389</v>
      </c>
      <c r="O7847" s="37" t="s">
        <v>4396</v>
      </c>
      <c r="P7847" s="37" t="s">
        <v>4397</v>
      </c>
      <c r="Q7847" s="37" t="s">
        <v>4687</v>
      </c>
      <c r="R7847" s="37" t="s">
        <v>4688</v>
      </c>
      <c r="S7847" s="37" t="s">
        <v>4394</v>
      </c>
      <c r="T7847" s="37" t="s">
        <v>4386</v>
      </c>
      <c r="U7847" s="1" t="e">
        <f>VLOOKUP(T7847,[2]VAT!$A:$D,1,0)</f>
        <v>#N/A</v>
      </c>
      <c r="V7847" s="37" t="s">
        <v>4395</v>
      </c>
      <c r="W7847" s="37" t="s">
        <v>4387</v>
      </c>
      <c r="X7847" t="e">
        <f>VLOOKUP(T7847,[3]رکوردها!$A:$B,2,0)</f>
        <v>#N/A</v>
      </c>
      <c r="Y7847" t="e">
        <f>VLOOKUP(T7847,[3]رکوردها!$A:$D,4,0)</f>
        <v>#N/A</v>
      </c>
      <c r="Z7847" t="e">
        <f>VLOOKUP(T7847,[3]رکوردها!$A:$C,3,0)</f>
        <v>#N/A</v>
      </c>
      <c r="AA7847" t="e">
        <f>VLOOKUP(T7847,[3]رکوردها!$A:$F,6,0)</f>
        <v>#N/A</v>
      </c>
      <c r="AB7847" t="e">
        <f>VLOOKUP(T7847,[3]رکوردها!$A:$E,5,0)</f>
        <v>#N/A</v>
      </c>
    </row>
    <row r="7848" spans="1:28" hidden="1" x14ac:dyDescent="0.2">
      <c r="A7848" s="36">
        <v>176848</v>
      </c>
      <c r="B7848" s="36">
        <v>1642</v>
      </c>
      <c r="C7848" s="36">
        <v>1826</v>
      </c>
      <c r="D7848" s="36" t="str">
        <f>VLOOKUP(C7848,Piv.Analysis!A:AA,27,0)</f>
        <v>کارمزد</v>
      </c>
      <c r="E7848" s="36"/>
      <c r="F7848" s="37" t="s">
        <v>222</v>
      </c>
      <c r="G7848" s="37" t="s">
        <v>1914</v>
      </c>
      <c r="H7848" s="38">
        <v>70435617</v>
      </c>
      <c r="I7848" s="38">
        <v>0</v>
      </c>
      <c r="J7848" s="38">
        <f t="shared" si="162"/>
        <v>70435617</v>
      </c>
      <c r="K7848" s="38"/>
      <c r="L7848" s="49"/>
      <c r="M7848" s="37" t="s">
        <v>4388</v>
      </c>
      <c r="N7848" s="37" t="s">
        <v>4389</v>
      </c>
      <c r="O7848" s="37" t="s">
        <v>4396</v>
      </c>
      <c r="P7848" s="37" t="s">
        <v>4397</v>
      </c>
      <c r="Q7848" s="37" t="s">
        <v>4687</v>
      </c>
      <c r="R7848" s="37" t="s">
        <v>4688</v>
      </c>
      <c r="S7848" s="37" t="s">
        <v>4394</v>
      </c>
      <c r="T7848" s="37" t="s">
        <v>4386</v>
      </c>
      <c r="U7848" s="1" t="e">
        <f>VLOOKUP(T7848,[2]VAT!$A:$D,1,0)</f>
        <v>#N/A</v>
      </c>
      <c r="V7848" s="37" t="s">
        <v>4395</v>
      </c>
      <c r="W7848" s="37" t="s">
        <v>4387</v>
      </c>
      <c r="X7848" t="e">
        <f>VLOOKUP(T7848,[3]رکوردها!$A:$B,2,0)</f>
        <v>#N/A</v>
      </c>
      <c r="Y7848" t="e">
        <f>VLOOKUP(T7848,[3]رکوردها!$A:$D,4,0)</f>
        <v>#N/A</v>
      </c>
      <c r="Z7848" t="e">
        <f>VLOOKUP(T7848,[3]رکوردها!$A:$C,3,0)</f>
        <v>#N/A</v>
      </c>
      <c r="AA7848" t="e">
        <f>VLOOKUP(T7848,[3]رکوردها!$A:$F,6,0)</f>
        <v>#N/A</v>
      </c>
      <c r="AB7848" t="e">
        <f>VLOOKUP(T7848,[3]رکوردها!$A:$E,5,0)</f>
        <v>#N/A</v>
      </c>
    </row>
    <row r="7849" spans="1:28" s="41" customFormat="1" hidden="1" x14ac:dyDescent="0.2">
      <c r="A7849" s="36">
        <v>173374</v>
      </c>
      <c r="B7849" s="36">
        <v>1167</v>
      </c>
      <c r="C7849" s="36">
        <v>1556</v>
      </c>
      <c r="D7849" s="39" t="s">
        <v>5178</v>
      </c>
      <c r="E7849" s="36"/>
      <c r="F7849" s="37" t="s">
        <v>77</v>
      </c>
      <c r="G7849" s="37" t="s">
        <v>2655</v>
      </c>
      <c r="H7849" s="38">
        <v>3113283555</v>
      </c>
      <c r="I7849" s="38">
        <v>0</v>
      </c>
      <c r="J7849" s="38">
        <f t="shared" si="162"/>
        <v>3113283555</v>
      </c>
      <c r="K7849" s="38"/>
      <c r="L7849" s="49"/>
      <c r="M7849" s="37" t="s">
        <v>4388</v>
      </c>
      <c r="N7849" s="37" t="s">
        <v>4389</v>
      </c>
      <c r="O7849" s="37" t="s">
        <v>4396</v>
      </c>
      <c r="P7849" s="37" t="s">
        <v>4397</v>
      </c>
      <c r="Q7849" s="37" t="s">
        <v>4684</v>
      </c>
      <c r="R7849" s="37" t="s">
        <v>4685</v>
      </c>
      <c r="S7849" s="37" t="s">
        <v>4394</v>
      </c>
      <c r="T7849" s="37" t="s">
        <v>4386</v>
      </c>
      <c r="U7849" s="1" t="e">
        <f>VLOOKUP(T7849,[2]VAT!$A:$D,1,0)</f>
        <v>#N/A</v>
      </c>
      <c r="V7849" s="37" t="s">
        <v>4395</v>
      </c>
      <c r="W7849" s="37" t="s">
        <v>4387</v>
      </c>
      <c r="X7849" t="e">
        <f>VLOOKUP(T7849,[3]رکوردها!$A:$B,2,0)</f>
        <v>#N/A</v>
      </c>
      <c r="Y7849" t="e">
        <f>VLOOKUP(T7849,[3]رکوردها!$A:$D,4,0)</f>
        <v>#N/A</v>
      </c>
      <c r="Z7849" t="e">
        <f>VLOOKUP(T7849,[3]رکوردها!$A:$C,3,0)</f>
        <v>#N/A</v>
      </c>
      <c r="AA7849" t="e">
        <f>VLOOKUP(T7849,[3]رکوردها!$A:$F,6,0)</f>
        <v>#N/A</v>
      </c>
      <c r="AB7849" t="e">
        <f>VLOOKUP(T7849,[3]رکوردها!$A:$E,5,0)</f>
        <v>#N/A</v>
      </c>
    </row>
    <row r="7850" spans="1:28" s="41" customFormat="1" hidden="1" x14ac:dyDescent="0.2">
      <c r="A7850" s="36">
        <v>173376</v>
      </c>
      <c r="B7850" s="36">
        <v>1167</v>
      </c>
      <c r="C7850" s="36">
        <v>1556</v>
      </c>
      <c r="D7850" s="39" t="s">
        <v>5178</v>
      </c>
      <c r="E7850" s="36"/>
      <c r="F7850" s="37" t="s">
        <v>77</v>
      </c>
      <c r="G7850" s="37" t="s">
        <v>2656</v>
      </c>
      <c r="H7850" s="38">
        <v>16798736494</v>
      </c>
      <c r="I7850" s="38">
        <v>0</v>
      </c>
      <c r="J7850" s="38">
        <f t="shared" si="162"/>
        <v>16798736494</v>
      </c>
      <c r="K7850" s="38"/>
      <c r="L7850" s="49"/>
      <c r="M7850" s="37" t="s">
        <v>4388</v>
      </c>
      <c r="N7850" s="37" t="s">
        <v>4389</v>
      </c>
      <c r="O7850" s="37" t="s">
        <v>4396</v>
      </c>
      <c r="P7850" s="37" t="s">
        <v>4397</v>
      </c>
      <c r="Q7850" s="37" t="s">
        <v>4684</v>
      </c>
      <c r="R7850" s="37" t="s">
        <v>4685</v>
      </c>
      <c r="S7850" s="37" t="s">
        <v>4394</v>
      </c>
      <c r="T7850" s="37" t="s">
        <v>4386</v>
      </c>
      <c r="U7850" s="1" t="e">
        <f>VLOOKUP(T7850,[2]VAT!$A:$D,1,0)</f>
        <v>#N/A</v>
      </c>
      <c r="V7850" s="37" t="s">
        <v>4395</v>
      </c>
      <c r="W7850" s="37" t="s">
        <v>4387</v>
      </c>
      <c r="X7850" t="e">
        <f>VLOOKUP(T7850,[3]رکوردها!$A:$B,2,0)</f>
        <v>#N/A</v>
      </c>
      <c r="Y7850" t="e">
        <f>VLOOKUP(T7850,[3]رکوردها!$A:$D,4,0)</f>
        <v>#N/A</v>
      </c>
      <c r="Z7850" t="e">
        <f>VLOOKUP(T7850,[3]رکوردها!$A:$C,3,0)</f>
        <v>#N/A</v>
      </c>
      <c r="AA7850" t="e">
        <f>VLOOKUP(T7850,[3]رکوردها!$A:$F,6,0)</f>
        <v>#N/A</v>
      </c>
      <c r="AB7850" t="e">
        <f>VLOOKUP(T7850,[3]رکوردها!$A:$E,5,0)</f>
        <v>#N/A</v>
      </c>
    </row>
    <row r="7851" spans="1:28" s="41" customFormat="1" hidden="1" x14ac:dyDescent="0.2">
      <c r="A7851" s="36">
        <v>173378</v>
      </c>
      <c r="B7851" s="36">
        <v>1167</v>
      </c>
      <c r="C7851" s="36">
        <v>1556</v>
      </c>
      <c r="D7851" s="39" t="s">
        <v>5178</v>
      </c>
      <c r="E7851" s="36"/>
      <c r="F7851" s="37" t="s">
        <v>77</v>
      </c>
      <c r="G7851" s="37" t="s">
        <v>2657</v>
      </c>
      <c r="H7851" s="38">
        <v>8415361175</v>
      </c>
      <c r="I7851" s="38">
        <v>0</v>
      </c>
      <c r="J7851" s="38">
        <f t="shared" si="162"/>
        <v>8415361175</v>
      </c>
      <c r="K7851" s="38"/>
      <c r="L7851" s="49"/>
      <c r="M7851" s="37" t="s">
        <v>4388</v>
      </c>
      <c r="N7851" s="37" t="s">
        <v>4389</v>
      </c>
      <c r="O7851" s="37" t="s">
        <v>4396</v>
      </c>
      <c r="P7851" s="37" t="s">
        <v>4397</v>
      </c>
      <c r="Q7851" s="37" t="s">
        <v>4684</v>
      </c>
      <c r="R7851" s="37" t="s">
        <v>4685</v>
      </c>
      <c r="S7851" s="37" t="s">
        <v>4394</v>
      </c>
      <c r="T7851" s="37" t="s">
        <v>4386</v>
      </c>
      <c r="U7851" s="1" t="e">
        <f>VLOOKUP(T7851,[2]VAT!$A:$D,1,0)</f>
        <v>#N/A</v>
      </c>
      <c r="V7851" s="37" t="s">
        <v>4395</v>
      </c>
      <c r="W7851" s="37" t="s">
        <v>4387</v>
      </c>
      <c r="X7851" t="e">
        <f>VLOOKUP(T7851,[3]رکوردها!$A:$B,2,0)</f>
        <v>#N/A</v>
      </c>
      <c r="Y7851" t="e">
        <f>VLOOKUP(T7851,[3]رکوردها!$A:$D,4,0)</f>
        <v>#N/A</v>
      </c>
      <c r="Z7851" t="e">
        <f>VLOOKUP(T7851,[3]رکوردها!$A:$C,3,0)</f>
        <v>#N/A</v>
      </c>
      <c r="AA7851" t="e">
        <f>VLOOKUP(T7851,[3]رکوردها!$A:$F,6,0)</f>
        <v>#N/A</v>
      </c>
      <c r="AB7851" t="e">
        <f>VLOOKUP(T7851,[3]رکوردها!$A:$E,5,0)</f>
        <v>#N/A</v>
      </c>
    </row>
    <row r="7852" spans="1:28" s="41" customFormat="1" hidden="1" x14ac:dyDescent="0.2">
      <c r="A7852" s="36">
        <v>173380</v>
      </c>
      <c r="B7852" s="36">
        <v>1167</v>
      </c>
      <c r="C7852" s="36">
        <v>1556</v>
      </c>
      <c r="D7852" s="39" t="s">
        <v>5178</v>
      </c>
      <c r="E7852" s="36"/>
      <c r="F7852" s="37" t="s">
        <v>77</v>
      </c>
      <c r="G7852" s="37" t="s">
        <v>2658</v>
      </c>
      <c r="H7852" s="38">
        <v>15839998495</v>
      </c>
      <c r="I7852" s="38">
        <v>0</v>
      </c>
      <c r="J7852" s="38">
        <f t="shared" si="162"/>
        <v>15839998495</v>
      </c>
      <c r="K7852" s="38"/>
      <c r="L7852" s="49"/>
      <c r="M7852" s="37" t="s">
        <v>4388</v>
      </c>
      <c r="N7852" s="37" t="s">
        <v>4389</v>
      </c>
      <c r="O7852" s="37" t="s">
        <v>4396</v>
      </c>
      <c r="P7852" s="37" t="s">
        <v>4397</v>
      </c>
      <c r="Q7852" s="37" t="s">
        <v>4684</v>
      </c>
      <c r="R7852" s="37" t="s">
        <v>4685</v>
      </c>
      <c r="S7852" s="37" t="s">
        <v>4394</v>
      </c>
      <c r="T7852" s="37" t="s">
        <v>4386</v>
      </c>
      <c r="U7852" s="1" t="e">
        <f>VLOOKUP(T7852,[2]VAT!$A:$D,1,0)</f>
        <v>#N/A</v>
      </c>
      <c r="V7852" s="37" t="s">
        <v>4395</v>
      </c>
      <c r="W7852" s="37" t="s">
        <v>4387</v>
      </c>
      <c r="X7852" t="e">
        <f>VLOOKUP(T7852,[3]رکوردها!$A:$B,2,0)</f>
        <v>#N/A</v>
      </c>
      <c r="Y7852" t="e">
        <f>VLOOKUP(T7852,[3]رکوردها!$A:$D,4,0)</f>
        <v>#N/A</v>
      </c>
      <c r="Z7852" t="e">
        <f>VLOOKUP(T7852,[3]رکوردها!$A:$C,3,0)</f>
        <v>#N/A</v>
      </c>
      <c r="AA7852" t="e">
        <f>VLOOKUP(T7852,[3]رکوردها!$A:$F,6,0)</f>
        <v>#N/A</v>
      </c>
      <c r="AB7852" t="e">
        <f>VLOOKUP(T7852,[3]رکوردها!$A:$E,5,0)</f>
        <v>#N/A</v>
      </c>
    </row>
    <row r="7853" spans="1:28" s="41" customFormat="1" hidden="1" x14ac:dyDescent="0.2">
      <c r="A7853" s="36">
        <v>173382</v>
      </c>
      <c r="B7853" s="36">
        <v>1167</v>
      </c>
      <c r="C7853" s="36">
        <v>1556</v>
      </c>
      <c r="D7853" s="39" t="s">
        <v>5178</v>
      </c>
      <c r="E7853" s="36"/>
      <c r="F7853" s="37" t="s">
        <v>77</v>
      </c>
      <c r="G7853" s="37" t="s">
        <v>2659</v>
      </c>
      <c r="H7853" s="38">
        <v>13896897095</v>
      </c>
      <c r="I7853" s="38">
        <v>0</v>
      </c>
      <c r="J7853" s="38">
        <f t="shared" si="162"/>
        <v>13896897095</v>
      </c>
      <c r="K7853" s="38"/>
      <c r="L7853" s="49"/>
      <c r="M7853" s="37" t="s">
        <v>4388</v>
      </c>
      <c r="N7853" s="37" t="s">
        <v>4389</v>
      </c>
      <c r="O7853" s="37" t="s">
        <v>4396</v>
      </c>
      <c r="P7853" s="37" t="s">
        <v>4397</v>
      </c>
      <c r="Q7853" s="37" t="s">
        <v>4684</v>
      </c>
      <c r="R7853" s="37" t="s">
        <v>4685</v>
      </c>
      <c r="S7853" s="37" t="s">
        <v>4394</v>
      </c>
      <c r="T7853" s="37" t="s">
        <v>4386</v>
      </c>
      <c r="U7853" s="1" t="e">
        <f>VLOOKUP(T7853,[2]VAT!$A:$D,1,0)</f>
        <v>#N/A</v>
      </c>
      <c r="V7853" s="37" t="s">
        <v>4395</v>
      </c>
      <c r="W7853" s="37" t="s">
        <v>4387</v>
      </c>
      <c r="X7853" t="e">
        <f>VLOOKUP(T7853,[3]رکوردها!$A:$B,2,0)</f>
        <v>#N/A</v>
      </c>
      <c r="Y7853" t="e">
        <f>VLOOKUP(T7853,[3]رکوردها!$A:$D,4,0)</f>
        <v>#N/A</v>
      </c>
      <c r="Z7853" t="e">
        <f>VLOOKUP(T7853,[3]رکوردها!$A:$C,3,0)</f>
        <v>#N/A</v>
      </c>
      <c r="AA7853" t="e">
        <f>VLOOKUP(T7853,[3]رکوردها!$A:$F,6,0)</f>
        <v>#N/A</v>
      </c>
      <c r="AB7853" t="e">
        <f>VLOOKUP(T7853,[3]رکوردها!$A:$E,5,0)</f>
        <v>#N/A</v>
      </c>
    </row>
    <row r="7854" spans="1:28" s="41" customFormat="1" hidden="1" x14ac:dyDescent="0.2">
      <c r="A7854" s="36">
        <v>173384</v>
      </c>
      <c r="B7854" s="36">
        <v>1167</v>
      </c>
      <c r="C7854" s="36">
        <v>1556</v>
      </c>
      <c r="D7854" s="39" t="s">
        <v>5178</v>
      </c>
      <c r="E7854" s="36"/>
      <c r="F7854" s="37" t="s">
        <v>77</v>
      </c>
      <c r="G7854" s="37" t="s">
        <v>2660</v>
      </c>
      <c r="H7854" s="38">
        <v>62350241710</v>
      </c>
      <c r="I7854" s="38">
        <v>0</v>
      </c>
      <c r="J7854" s="38">
        <f t="shared" si="162"/>
        <v>62350241710</v>
      </c>
      <c r="K7854" s="38"/>
      <c r="L7854" s="49"/>
      <c r="M7854" s="37" t="s">
        <v>4388</v>
      </c>
      <c r="N7854" s="37" t="s">
        <v>4389</v>
      </c>
      <c r="O7854" s="37" t="s">
        <v>4396</v>
      </c>
      <c r="P7854" s="37" t="s">
        <v>4397</v>
      </c>
      <c r="Q7854" s="37" t="s">
        <v>4684</v>
      </c>
      <c r="R7854" s="37" t="s">
        <v>4685</v>
      </c>
      <c r="S7854" s="37" t="s">
        <v>4394</v>
      </c>
      <c r="T7854" s="37" t="s">
        <v>4386</v>
      </c>
      <c r="U7854" s="1" t="e">
        <f>VLOOKUP(T7854,[2]VAT!$A:$D,1,0)</f>
        <v>#N/A</v>
      </c>
      <c r="V7854" s="37" t="s">
        <v>4395</v>
      </c>
      <c r="W7854" s="37" t="s">
        <v>4387</v>
      </c>
      <c r="X7854" t="e">
        <f>VLOOKUP(T7854,[3]رکوردها!$A:$B,2,0)</f>
        <v>#N/A</v>
      </c>
      <c r="Y7854" t="e">
        <f>VLOOKUP(T7854,[3]رکوردها!$A:$D,4,0)</f>
        <v>#N/A</v>
      </c>
      <c r="Z7854" t="e">
        <f>VLOOKUP(T7854,[3]رکوردها!$A:$C,3,0)</f>
        <v>#N/A</v>
      </c>
      <c r="AA7854" t="e">
        <f>VLOOKUP(T7854,[3]رکوردها!$A:$F,6,0)</f>
        <v>#N/A</v>
      </c>
      <c r="AB7854" t="e">
        <f>VLOOKUP(T7854,[3]رکوردها!$A:$E,5,0)</f>
        <v>#N/A</v>
      </c>
    </row>
    <row r="7855" spans="1:28" s="41" customFormat="1" hidden="1" x14ac:dyDescent="0.2">
      <c r="A7855" s="36">
        <v>173386</v>
      </c>
      <c r="B7855" s="36">
        <v>1167</v>
      </c>
      <c r="C7855" s="36">
        <v>1556</v>
      </c>
      <c r="D7855" s="39" t="s">
        <v>5178</v>
      </c>
      <c r="E7855" s="36"/>
      <c r="F7855" s="37" t="s">
        <v>77</v>
      </c>
      <c r="G7855" s="37" t="s">
        <v>2661</v>
      </c>
      <c r="H7855" s="38">
        <v>2715409476</v>
      </c>
      <c r="I7855" s="38">
        <v>0</v>
      </c>
      <c r="J7855" s="38">
        <f t="shared" si="162"/>
        <v>2715409476</v>
      </c>
      <c r="K7855" s="38"/>
      <c r="L7855" s="49"/>
      <c r="M7855" s="37" t="s">
        <v>4388</v>
      </c>
      <c r="N7855" s="37" t="s">
        <v>4389</v>
      </c>
      <c r="O7855" s="37" t="s">
        <v>4396</v>
      </c>
      <c r="P7855" s="37" t="s">
        <v>4397</v>
      </c>
      <c r="Q7855" s="37" t="s">
        <v>4684</v>
      </c>
      <c r="R7855" s="37" t="s">
        <v>4685</v>
      </c>
      <c r="S7855" s="37" t="s">
        <v>4394</v>
      </c>
      <c r="T7855" s="37" t="s">
        <v>4386</v>
      </c>
      <c r="U7855" s="1" t="e">
        <f>VLOOKUP(T7855,[2]VAT!$A:$D,1,0)</f>
        <v>#N/A</v>
      </c>
      <c r="V7855" s="37" t="s">
        <v>4395</v>
      </c>
      <c r="W7855" s="37" t="s">
        <v>4387</v>
      </c>
      <c r="X7855" t="e">
        <f>VLOOKUP(T7855,[3]رکوردها!$A:$B,2,0)</f>
        <v>#N/A</v>
      </c>
      <c r="Y7855" t="e">
        <f>VLOOKUP(T7855,[3]رکوردها!$A:$D,4,0)</f>
        <v>#N/A</v>
      </c>
      <c r="Z7855" t="e">
        <f>VLOOKUP(T7855,[3]رکوردها!$A:$C,3,0)</f>
        <v>#N/A</v>
      </c>
      <c r="AA7855" t="e">
        <f>VLOOKUP(T7855,[3]رکوردها!$A:$F,6,0)</f>
        <v>#N/A</v>
      </c>
      <c r="AB7855" t="e">
        <f>VLOOKUP(T7855,[3]رکوردها!$A:$E,5,0)</f>
        <v>#N/A</v>
      </c>
    </row>
    <row r="7856" spans="1:28" s="41" customFormat="1" hidden="1" x14ac:dyDescent="0.2">
      <c r="A7856" s="36">
        <v>173388</v>
      </c>
      <c r="B7856" s="36">
        <v>1167</v>
      </c>
      <c r="C7856" s="36">
        <v>1556</v>
      </c>
      <c r="D7856" s="39" t="s">
        <v>5178</v>
      </c>
      <c r="E7856" s="36"/>
      <c r="F7856" s="37" t="s">
        <v>77</v>
      </c>
      <c r="G7856" s="37" t="s">
        <v>2662</v>
      </c>
      <c r="H7856" s="38">
        <v>5405484762</v>
      </c>
      <c r="I7856" s="38">
        <v>0</v>
      </c>
      <c r="J7856" s="38">
        <f t="shared" si="162"/>
        <v>5405484762</v>
      </c>
      <c r="K7856" s="38"/>
      <c r="L7856" s="49"/>
      <c r="M7856" s="37" t="s">
        <v>4388</v>
      </c>
      <c r="N7856" s="37" t="s">
        <v>4389</v>
      </c>
      <c r="O7856" s="37" t="s">
        <v>4396</v>
      </c>
      <c r="P7856" s="37" t="s">
        <v>4397</v>
      </c>
      <c r="Q7856" s="37" t="s">
        <v>4684</v>
      </c>
      <c r="R7856" s="37" t="s">
        <v>4685</v>
      </c>
      <c r="S7856" s="37" t="s">
        <v>4394</v>
      </c>
      <c r="T7856" s="37" t="s">
        <v>4386</v>
      </c>
      <c r="U7856" s="1" t="e">
        <f>VLOOKUP(T7856,[2]VAT!$A:$D,1,0)</f>
        <v>#N/A</v>
      </c>
      <c r="V7856" s="37" t="s">
        <v>4395</v>
      </c>
      <c r="W7856" s="37" t="s">
        <v>4387</v>
      </c>
      <c r="X7856" t="e">
        <f>VLOOKUP(T7856,[3]رکوردها!$A:$B,2,0)</f>
        <v>#N/A</v>
      </c>
      <c r="Y7856" t="e">
        <f>VLOOKUP(T7856,[3]رکوردها!$A:$D,4,0)</f>
        <v>#N/A</v>
      </c>
      <c r="Z7856" t="e">
        <f>VLOOKUP(T7856,[3]رکوردها!$A:$C,3,0)</f>
        <v>#N/A</v>
      </c>
      <c r="AA7856" t="e">
        <f>VLOOKUP(T7856,[3]رکوردها!$A:$F,6,0)</f>
        <v>#N/A</v>
      </c>
      <c r="AB7856" t="e">
        <f>VLOOKUP(T7856,[3]رکوردها!$A:$E,5,0)</f>
        <v>#N/A</v>
      </c>
    </row>
    <row r="7857" spans="1:28" s="41" customFormat="1" hidden="1" x14ac:dyDescent="0.2">
      <c r="A7857" s="36">
        <v>173390</v>
      </c>
      <c r="B7857" s="36">
        <v>1167</v>
      </c>
      <c r="C7857" s="36">
        <v>1556</v>
      </c>
      <c r="D7857" s="39" t="s">
        <v>5178</v>
      </c>
      <c r="E7857" s="36"/>
      <c r="F7857" s="37" t="s">
        <v>77</v>
      </c>
      <c r="G7857" s="37" t="s">
        <v>2663</v>
      </c>
      <c r="H7857" s="38">
        <v>118756603</v>
      </c>
      <c r="I7857" s="38">
        <v>0</v>
      </c>
      <c r="J7857" s="38">
        <f t="shared" si="162"/>
        <v>118756603</v>
      </c>
      <c r="K7857" s="38"/>
      <c r="L7857" s="49"/>
      <c r="M7857" s="37" t="s">
        <v>4388</v>
      </c>
      <c r="N7857" s="37" t="s">
        <v>4389</v>
      </c>
      <c r="O7857" s="37" t="s">
        <v>4396</v>
      </c>
      <c r="P7857" s="37" t="s">
        <v>4397</v>
      </c>
      <c r="Q7857" s="37" t="s">
        <v>4684</v>
      </c>
      <c r="R7857" s="37" t="s">
        <v>4685</v>
      </c>
      <c r="S7857" s="37" t="s">
        <v>4394</v>
      </c>
      <c r="T7857" s="37" t="s">
        <v>4386</v>
      </c>
      <c r="U7857" s="1" t="e">
        <f>VLOOKUP(T7857,[2]VAT!$A:$D,1,0)</f>
        <v>#N/A</v>
      </c>
      <c r="V7857" s="37" t="s">
        <v>4395</v>
      </c>
      <c r="W7857" s="37" t="s">
        <v>4387</v>
      </c>
      <c r="X7857" t="e">
        <f>VLOOKUP(T7857,[3]رکوردها!$A:$B,2,0)</f>
        <v>#N/A</v>
      </c>
      <c r="Y7857" t="e">
        <f>VLOOKUP(T7857,[3]رکوردها!$A:$D,4,0)</f>
        <v>#N/A</v>
      </c>
      <c r="Z7857" t="e">
        <f>VLOOKUP(T7857,[3]رکوردها!$A:$C,3,0)</f>
        <v>#N/A</v>
      </c>
      <c r="AA7857" t="e">
        <f>VLOOKUP(T7857,[3]رکوردها!$A:$F,6,0)</f>
        <v>#N/A</v>
      </c>
      <c r="AB7857" t="e">
        <f>VLOOKUP(T7857,[3]رکوردها!$A:$E,5,0)</f>
        <v>#N/A</v>
      </c>
    </row>
    <row r="7858" spans="1:28" s="41" customFormat="1" hidden="1" x14ac:dyDescent="0.2">
      <c r="A7858" s="36">
        <v>173392</v>
      </c>
      <c r="B7858" s="36">
        <v>1167</v>
      </c>
      <c r="C7858" s="36">
        <v>1556</v>
      </c>
      <c r="D7858" s="39" t="s">
        <v>5178</v>
      </c>
      <c r="E7858" s="36"/>
      <c r="F7858" s="37" t="s">
        <v>77</v>
      </c>
      <c r="G7858" s="37" t="s">
        <v>2664</v>
      </c>
      <c r="H7858" s="38">
        <v>974730411</v>
      </c>
      <c r="I7858" s="38">
        <v>0</v>
      </c>
      <c r="J7858" s="38">
        <f t="shared" si="162"/>
        <v>974730411</v>
      </c>
      <c r="K7858" s="38"/>
      <c r="L7858" s="49"/>
      <c r="M7858" s="37" t="s">
        <v>4388</v>
      </c>
      <c r="N7858" s="37" t="s">
        <v>4389</v>
      </c>
      <c r="O7858" s="37" t="s">
        <v>4396</v>
      </c>
      <c r="P7858" s="37" t="s">
        <v>4397</v>
      </c>
      <c r="Q7858" s="37" t="s">
        <v>4684</v>
      </c>
      <c r="R7858" s="37" t="s">
        <v>4685</v>
      </c>
      <c r="S7858" s="37" t="s">
        <v>4394</v>
      </c>
      <c r="T7858" s="37" t="s">
        <v>4386</v>
      </c>
      <c r="U7858" s="1" t="e">
        <f>VLOOKUP(T7858,[2]VAT!$A:$D,1,0)</f>
        <v>#N/A</v>
      </c>
      <c r="V7858" s="37" t="s">
        <v>4395</v>
      </c>
      <c r="W7858" s="37" t="s">
        <v>4387</v>
      </c>
      <c r="X7858" t="e">
        <f>VLOOKUP(T7858,[3]رکوردها!$A:$B,2,0)</f>
        <v>#N/A</v>
      </c>
      <c r="Y7858" t="e">
        <f>VLOOKUP(T7858,[3]رکوردها!$A:$D,4,0)</f>
        <v>#N/A</v>
      </c>
      <c r="Z7858" t="e">
        <f>VLOOKUP(T7858,[3]رکوردها!$A:$C,3,0)</f>
        <v>#N/A</v>
      </c>
      <c r="AA7858" t="e">
        <f>VLOOKUP(T7858,[3]رکوردها!$A:$F,6,0)</f>
        <v>#N/A</v>
      </c>
      <c r="AB7858" t="e">
        <f>VLOOKUP(T7858,[3]رکوردها!$A:$E,5,0)</f>
        <v>#N/A</v>
      </c>
    </row>
    <row r="7859" spans="1:28" s="41" customFormat="1" hidden="1" x14ac:dyDescent="0.2">
      <c r="A7859" s="36">
        <v>173394</v>
      </c>
      <c r="B7859" s="36">
        <v>1167</v>
      </c>
      <c r="C7859" s="36">
        <v>1556</v>
      </c>
      <c r="D7859" s="39" t="s">
        <v>5178</v>
      </c>
      <c r="E7859" s="36"/>
      <c r="F7859" s="37" t="s">
        <v>77</v>
      </c>
      <c r="G7859" s="37" t="s">
        <v>2665</v>
      </c>
      <c r="H7859" s="38">
        <v>17567198784</v>
      </c>
      <c r="I7859" s="38">
        <v>0</v>
      </c>
      <c r="J7859" s="38">
        <f t="shared" si="162"/>
        <v>17567198784</v>
      </c>
      <c r="K7859" s="38"/>
      <c r="L7859" s="49"/>
      <c r="M7859" s="37" t="s">
        <v>4388</v>
      </c>
      <c r="N7859" s="37" t="s">
        <v>4389</v>
      </c>
      <c r="O7859" s="37" t="s">
        <v>4396</v>
      </c>
      <c r="P7859" s="37" t="s">
        <v>4397</v>
      </c>
      <c r="Q7859" s="37" t="s">
        <v>4684</v>
      </c>
      <c r="R7859" s="37" t="s">
        <v>4685</v>
      </c>
      <c r="S7859" s="37" t="s">
        <v>4394</v>
      </c>
      <c r="T7859" s="37" t="s">
        <v>4386</v>
      </c>
      <c r="U7859" s="1" t="e">
        <f>VLOOKUP(T7859,[2]VAT!$A:$D,1,0)</f>
        <v>#N/A</v>
      </c>
      <c r="V7859" s="37" t="s">
        <v>4395</v>
      </c>
      <c r="W7859" s="37" t="s">
        <v>4387</v>
      </c>
      <c r="X7859" t="e">
        <f>VLOOKUP(T7859,[3]رکوردها!$A:$B,2,0)</f>
        <v>#N/A</v>
      </c>
      <c r="Y7859" t="e">
        <f>VLOOKUP(T7859,[3]رکوردها!$A:$D,4,0)</f>
        <v>#N/A</v>
      </c>
      <c r="Z7859" t="e">
        <f>VLOOKUP(T7859,[3]رکوردها!$A:$C,3,0)</f>
        <v>#N/A</v>
      </c>
      <c r="AA7859" t="e">
        <f>VLOOKUP(T7859,[3]رکوردها!$A:$F,6,0)</f>
        <v>#N/A</v>
      </c>
      <c r="AB7859" t="e">
        <f>VLOOKUP(T7859,[3]رکوردها!$A:$E,5,0)</f>
        <v>#N/A</v>
      </c>
    </row>
    <row r="7860" spans="1:28" s="41" customFormat="1" hidden="1" x14ac:dyDescent="0.2">
      <c r="A7860" s="36">
        <v>173396</v>
      </c>
      <c r="B7860" s="36">
        <v>1167</v>
      </c>
      <c r="C7860" s="36">
        <v>1556</v>
      </c>
      <c r="D7860" s="39" t="s">
        <v>5178</v>
      </c>
      <c r="E7860" s="36"/>
      <c r="F7860" s="37" t="s">
        <v>77</v>
      </c>
      <c r="G7860" s="37" t="s">
        <v>2666</v>
      </c>
      <c r="H7860" s="38">
        <v>36110850265</v>
      </c>
      <c r="I7860" s="38">
        <v>0</v>
      </c>
      <c r="J7860" s="38">
        <f t="shared" si="162"/>
        <v>36110850265</v>
      </c>
      <c r="K7860" s="38"/>
      <c r="L7860" s="49"/>
      <c r="M7860" s="37" t="s">
        <v>4388</v>
      </c>
      <c r="N7860" s="37" t="s">
        <v>4389</v>
      </c>
      <c r="O7860" s="37" t="s">
        <v>4396</v>
      </c>
      <c r="P7860" s="37" t="s">
        <v>4397</v>
      </c>
      <c r="Q7860" s="37" t="s">
        <v>4684</v>
      </c>
      <c r="R7860" s="37" t="s">
        <v>4685</v>
      </c>
      <c r="S7860" s="37" t="s">
        <v>4394</v>
      </c>
      <c r="T7860" s="37" t="s">
        <v>4386</v>
      </c>
      <c r="U7860" s="1" t="e">
        <f>VLOOKUP(T7860,[2]VAT!$A:$D,1,0)</f>
        <v>#N/A</v>
      </c>
      <c r="V7860" s="37" t="s">
        <v>4395</v>
      </c>
      <c r="W7860" s="37" t="s">
        <v>4387</v>
      </c>
      <c r="X7860" t="e">
        <f>VLOOKUP(T7860,[3]رکوردها!$A:$B,2,0)</f>
        <v>#N/A</v>
      </c>
      <c r="Y7860" t="e">
        <f>VLOOKUP(T7860,[3]رکوردها!$A:$D,4,0)</f>
        <v>#N/A</v>
      </c>
      <c r="Z7860" t="e">
        <f>VLOOKUP(T7860,[3]رکوردها!$A:$C,3,0)</f>
        <v>#N/A</v>
      </c>
      <c r="AA7860" t="e">
        <f>VLOOKUP(T7860,[3]رکوردها!$A:$F,6,0)</f>
        <v>#N/A</v>
      </c>
      <c r="AB7860" t="e">
        <f>VLOOKUP(T7860,[3]رکوردها!$A:$E,5,0)</f>
        <v>#N/A</v>
      </c>
    </row>
    <row r="7861" spans="1:28" s="41" customFormat="1" hidden="1" x14ac:dyDescent="0.2">
      <c r="A7861" s="36">
        <v>173398</v>
      </c>
      <c r="B7861" s="36">
        <v>1167</v>
      </c>
      <c r="C7861" s="36">
        <v>1556</v>
      </c>
      <c r="D7861" s="39" t="s">
        <v>5178</v>
      </c>
      <c r="E7861" s="36"/>
      <c r="F7861" s="37" t="s">
        <v>77</v>
      </c>
      <c r="G7861" s="37" t="s">
        <v>2667</v>
      </c>
      <c r="H7861" s="38">
        <v>9333190512</v>
      </c>
      <c r="I7861" s="38">
        <v>0</v>
      </c>
      <c r="J7861" s="38">
        <f t="shared" si="162"/>
        <v>9333190512</v>
      </c>
      <c r="K7861" s="38"/>
      <c r="L7861" s="49"/>
      <c r="M7861" s="37" t="s">
        <v>4388</v>
      </c>
      <c r="N7861" s="37" t="s">
        <v>4389</v>
      </c>
      <c r="O7861" s="37" t="s">
        <v>4396</v>
      </c>
      <c r="P7861" s="37" t="s">
        <v>4397</v>
      </c>
      <c r="Q7861" s="37" t="s">
        <v>4684</v>
      </c>
      <c r="R7861" s="37" t="s">
        <v>4685</v>
      </c>
      <c r="S7861" s="37" t="s">
        <v>4394</v>
      </c>
      <c r="T7861" s="37" t="s">
        <v>4386</v>
      </c>
      <c r="U7861" s="1" t="e">
        <f>VLOOKUP(T7861,[2]VAT!$A:$D,1,0)</f>
        <v>#N/A</v>
      </c>
      <c r="V7861" s="37" t="s">
        <v>4395</v>
      </c>
      <c r="W7861" s="37" t="s">
        <v>4387</v>
      </c>
      <c r="X7861" t="e">
        <f>VLOOKUP(T7861,[3]رکوردها!$A:$B,2,0)</f>
        <v>#N/A</v>
      </c>
      <c r="Y7861" t="e">
        <f>VLOOKUP(T7861,[3]رکوردها!$A:$D,4,0)</f>
        <v>#N/A</v>
      </c>
      <c r="Z7861" t="e">
        <f>VLOOKUP(T7861,[3]رکوردها!$A:$C,3,0)</f>
        <v>#N/A</v>
      </c>
      <c r="AA7861" t="e">
        <f>VLOOKUP(T7861,[3]رکوردها!$A:$F,6,0)</f>
        <v>#N/A</v>
      </c>
      <c r="AB7861" t="e">
        <f>VLOOKUP(T7861,[3]رکوردها!$A:$E,5,0)</f>
        <v>#N/A</v>
      </c>
    </row>
    <row r="7862" spans="1:28" s="41" customFormat="1" hidden="1" x14ac:dyDescent="0.2">
      <c r="A7862" s="36">
        <v>173400</v>
      </c>
      <c r="B7862" s="36">
        <v>1167</v>
      </c>
      <c r="C7862" s="36">
        <v>1556</v>
      </c>
      <c r="D7862" s="39" t="s">
        <v>5178</v>
      </c>
      <c r="E7862" s="36"/>
      <c r="F7862" s="37" t="s">
        <v>77</v>
      </c>
      <c r="G7862" s="37" t="s">
        <v>2668</v>
      </c>
      <c r="H7862" s="38">
        <v>35918794198</v>
      </c>
      <c r="I7862" s="38">
        <v>0</v>
      </c>
      <c r="J7862" s="38">
        <f t="shared" si="162"/>
        <v>35918794198</v>
      </c>
      <c r="K7862" s="38"/>
      <c r="L7862" s="49"/>
      <c r="M7862" s="37" t="s">
        <v>4388</v>
      </c>
      <c r="N7862" s="37" t="s">
        <v>4389</v>
      </c>
      <c r="O7862" s="37" t="s">
        <v>4396</v>
      </c>
      <c r="P7862" s="37" t="s">
        <v>4397</v>
      </c>
      <c r="Q7862" s="37" t="s">
        <v>4684</v>
      </c>
      <c r="R7862" s="37" t="s">
        <v>4685</v>
      </c>
      <c r="S7862" s="37" t="s">
        <v>4394</v>
      </c>
      <c r="T7862" s="37" t="s">
        <v>4386</v>
      </c>
      <c r="U7862" s="1" t="e">
        <f>VLOOKUP(T7862,[2]VAT!$A:$D,1,0)</f>
        <v>#N/A</v>
      </c>
      <c r="V7862" s="37" t="s">
        <v>4395</v>
      </c>
      <c r="W7862" s="37" t="s">
        <v>4387</v>
      </c>
      <c r="X7862" t="e">
        <f>VLOOKUP(T7862,[3]رکوردها!$A:$B,2,0)</f>
        <v>#N/A</v>
      </c>
      <c r="Y7862" t="e">
        <f>VLOOKUP(T7862,[3]رکوردها!$A:$D,4,0)</f>
        <v>#N/A</v>
      </c>
      <c r="Z7862" t="e">
        <f>VLOOKUP(T7862,[3]رکوردها!$A:$C,3,0)</f>
        <v>#N/A</v>
      </c>
      <c r="AA7862" t="e">
        <f>VLOOKUP(T7862,[3]رکوردها!$A:$F,6,0)</f>
        <v>#N/A</v>
      </c>
      <c r="AB7862" t="e">
        <f>VLOOKUP(T7862,[3]رکوردها!$A:$E,5,0)</f>
        <v>#N/A</v>
      </c>
    </row>
    <row r="7863" spans="1:28" s="41" customFormat="1" hidden="1" x14ac:dyDescent="0.2">
      <c r="A7863" s="36">
        <v>173402</v>
      </c>
      <c r="B7863" s="36">
        <v>1167</v>
      </c>
      <c r="C7863" s="36">
        <v>1556</v>
      </c>
      <c r="D7863" s="39" t="s">
        <v>5178</v>
      </c>
      <c r="E7863" s="36"/>
      <c r="F7863" s="37" t="s">
        <v>77</v>
      </c>
      <c r="G7863" s="37" t="s">
        <v>2669</v>
      </c>
      <c r="H7863" s="38">
        <v>22690271592</v>
      </c>
      <c r="I7863" s="38">
        <v>0</v>
      </c>
      <c r="J7863" s="38">
        <f t="shared" si="162"/>
        <v>22690271592</v>
      </c>
      <c r="K7863" s="38"/>
      <c r="L7863" s="49"/>
      <c r="M7863" s="37" t="s">
        <v>4388</v>
      </c>
      <c r="N7863" s="37" t="s">
        <v>4389</v>
      </c>
      <c r="O7863" s="37" t="s">
        <v>4396</v>
      </c>
      <c r="P7863" s="37" t="s">
        <v>4397</v>
      </c>
      <c r="Q7863" s="37" t="s">
        <v>4684</v>
      </c>
      <c r="R7863" s="37" t="s">
        <v>4685</v>
      </c>
      <c r="S7863" s="37" t="s">
        <v>4394</v>
      </c>
      <c r="T7863" s="37" t="s">
        <v>4386</v>
      </c>
      <c r="U7863" s="1" t="e">
        <f>VLOOKUP(T7863,[2]VAT!$A:$D,1,0)</f>
        <v>#N/A</v>
      </c>
      <c r="V7863" s="37" t="s">
        <v>4395</v>
      </c>
      <c r="W7863" s="37" t="s">
        <v>4387</v>
      </c>
      <c r="X7863" t="e">
        <f>VLOOKUP(T7863,[3]رکوردها!$A:$B,2,0)</f>
        <v>#N/A</v>
      </c>
      <c r="Y7863" t="e">
        <f>VLOOKUP(T7863,[3]رکوردها!$A:$D,4,0)</f>
        <v>#N/A</v>
      </c>
      <c r="Z7863" t="e">
        <f>VLOOKUP(T7863,[3]رکوردها!$A:$C,3,0)</f>
        <v>#N/A</v>
      </c>
      <c r="AA7863" t="e">
        <f>VLOOKUP(T7863,[3]رکوردها!$A:$F,6,0)</f>
        <v>#N/A</v>
      </c>
      <c r="AB7863" t="e">
        <f>VLOOKUP(T7863,[3]رکوردها!$A:$E,5,0)</f>
        <v>#N/A</v>
      </c>
    </row>
    <row r="7864" spans="1:28" s="41" customFormat="1" hidden="1" x14ac:dyDescent="0.2">
      <c r="A7864" s="36">
        <v>173404</v>
      </c>
      <c r="B7864" s="36">
        <v>1167</v>
      </c>
      <c r="C7864" s="36">
        <v>1556</v>
      </c>
      <c r="D7864" s="39" t="s">
        <v>5178</v>
      </c>
      <c r="E7864" s="36"/>
      <c r="F7864" s="37" t="s">
        <v>77</v>
      </c>
      <c r="G7864" s="37" t="s">
        <v>2670</v>
      </c>
      <c r="H7864" s="38">
        <v>21617773422</v>
      </c>
      <c r="I7864" s="38">
        <v>0</v>
      </c>
      <c r="J7864" s="38">
        <f t="shared" si="162"/>
        <v>21617773422</v>
      </c>
      <c r="K7864" s="38"/>
      <c r="L7864" s="49"/>
      <c r="M7864" s="37" t="s">
        <v>4388</v>
      </c>
      <c r="N7864" s="37" t="s">
        <v>4389</v>
      </c>
      <c r="O7864" s="37" t="s">
        <v>4396</v>
      </c>
      <c r="P7864" s="37" t="s">
        <v>4397</v>
      </c>
      <c r="Q7864" s="37" t="s">
        <v>4684</v>
      </c>
      <c r="R7864" s="37" t="s">
        <v>4685</v>
      </c>
      <c r="S7864" s="37" t="s">
        <v>4394</v>
      </c>
      <c r="T7864" s="37" t="s">
        <v>4386</v>
      </c>
      <c r="U7864" s="1" t="e">
        <f>VLOOKUP(T7864,[2]VAT!$A:$D,1,0)</f>
        <v>#N/A</v>
      </c>
      <c r="V7864" s="37" t="s">
        <v>4395</v>
      </c>
      <c r="W7864" s="37" t="s">
        <v>4387</v>
      </c>
      <c r="X7864" t="e">
        <f>VLOOKUP(T7864,[3]رکوردها!$A:$B,2,0)</f>
        <v>#N/A</v>
      </c>
      <c r="Y7864" t="e">
        <f>VLOOKUP(T7864,[3]رکوردها!$A:$D,4,0)</f>
        <v>#N/A</v>
      </c>
      <c r="Z7864" t="e">
        <f>VLOOKUP(T7864,[3]رکوردها!$A:$C,3,0)</f>
        <v>#N/A</v>
      </c>
      <c r="AA7864" t="e">
        <f>VLOOKUP(T7864,[3]رکوردها!$A:$F,6,0)</f>
        <v>#N/A</v>
      </c>
      <c r="AB7864" t="e">
        <f>VLOOKUP(T7864,[3]رکوردها!$A:$E,5,0)</f>
        <v>#N/A</v>
      </c>
    </row>
    <row r="7865" spans="1:28" s="41" customFormat="1" hidden="1" x14ac:dyDescent="0.2">
      <c r="A7865" s="36">
        <v>173406</v>
      </c>
      <c r="B7865" s="36">
        <v>1167</v>
      </c>
      <c r="C7865" s="36">
        <v>1556</v>
      </c>
      <c r="D7865" s="39" t="s">
        <v>5178</v>
      </c>
      <c r="E7865" s="36"/>
      <c r="F7865" s="37" t="s">
        <v>77</v>
      </c>
      <c r="G7865" s="37" t="s">
        <v>2671</v>
      </c>
      <c r="H7865" s="38">
        <v>13949991592</v>
      </c>
      <c r="I7865" s="38">
        <v>0</v>
      </c>
      <c r="J7865" s="38">
        <f t="shared" si="162"/>
        <v>13949991592</v>
      </c>
      <c r="K7865" s="38"/>
      <c r="L7865" s="49"/>
      <c r="M7865" s="37" t="s">
        <v>4388</v>
      </c>
      <c r="N7865" s="37" t="s">
        <v>4389</v>
      </c>
      <c r="O7865" s="37" t="s">
        <v>4396</v>
      </c>
      <c r="P7865" s="37" t="s">
        <v>4397</v>
      </c>
      <c r="Q7865" s="37" t="s">
        <v>4684</v>
      </c>
      <c r="R7865" s="37" t="s">
        <v>4685</v>
      </c>
      <c r="S7865" s="37" t="s">
        <v>4394</v>
      </c>
      <c r="T7865" s="37" t="s">
        <v>4386</v>
      </c>
      <c r="U7865" s="1" t="e">
        <f>VLOOKUP(T7865,[2]VAT!$A:$D,1,0)</f>
        <v>#N/A</v>
      </c>
      <c r="V7865" s="37" t="s">
        <v>4395</v>
      </c>
      <c r="W7865" s="37" t="s">
        <v>4387</v>
      </c>
      <c r="X7865" t="e">
        <f>VLOOKUP(T7865,[3]رکوردها!$A:$B,2,0)</f>
        <v>#N/A</v>
      </c>
      <c r="Y7865" t="e">
        <f>VLOOKUP(T7865,[3]رکوردها!$A:$D,4,0)</f>
        <v>#N/A</v>
      </c>
      <c r="Z7865" t="e">
        <f>VLOOKUP(T7865,[3]رکوردها!$A:$C,3,0)</f>
        <v>#N/A</v>
      </c>
      <c r="AA7865" t="e">
        <f>VLOOKUP(T7865,[3]رکوردها!$A:$F,6,0)</f>
        <v>#N/A</v>
      </c>
      <c r="AB7865" t="e">
        <f>VLOOKUP(T7865,[3]رکوردها!$A:$E,5,0)</f>
        <v>#N/A</v>
      </c>
    </row>
    <row r="7866" spans="1:28" s="41" customFormat="1" hidden="1" x14ac:dyDescent="0.2">
      <c r="A7866" s="36">
        <v>173408</v>
      </c>
      <c r="B7866" s="36">
        <v>1167</v>
      </c>
      <c r="C7866" s="36">
        <v>1556</v>
      </c>
      <c r="D7866" s="39" t="s">
        <v>5178</v>
      </c>
      <c r="E7866" s="36"/>
      <c r="F7866" s="37" t="s">
        <v>77</v>
      </c>
      <c r="G7866" s="37" t="s">
        <v>2672</v>
      </c>
      <c r="H7866" s="38">
        <v>29845034436</v>
      </c>
      <c r="I7866" s="38">
        <v>0</v>
      </c>
      <c r="J7866" s="38">
        <f t="shared" si="162"/>
        <v>29845034436</v>
      </c>
      <c r="K7866" s="38"/>
      <c r="L7866" s="49"/>
      <c r="M7866" s="37" t="s">
        <v>4388</v>
      </c>
      <c r="N7866" s="37" t="s">
        <v>4389</v>
      </c>
      <c r="O7866" s="37" t="s">
        <v>4396</v>
      </c>
      <c r="P7866" s="37" t="s">
        <v>4397</v>
      </c>
      <c r="Q7866" s="37" t="s">
        <v>4684</v>
      </c>
      <c r="R7866" s="37" t="s">
        <v>4685</v>
      </c>
      <c r="S7866" s="37" t="s">
        <v>4394</v>
      </c>
      <c r="T7866" s="37" t="s">
        <v>4386</v>
      </c>
      <c r="U7866" s="1" t="e">
        <f>VLOOKUP(T7866,[2]VAT!$A:$D,1,0)</f>
        <v>#N/A</v>
      </c>
      <c r="V7866" s="37" t="s">
        <v>4395</v>
      </c>
      <c r="W7866" s="37" t="s">
        <v>4387</v>
      </c>
      <c r="X7866" t="e">
        <f>VLOOKUP(T7866,[3]رکوردها!$A:$B,2,0)</f>
        <v>#N/A</v>
      </c>
      <c r="Y7866" t="e">
        <f>VLOOKUP(T7866,[3]رکوردها!$A:$D,4,0)</f>
        <v>#N/A</v>
      </c>
      <c r="Z7866" t="e">
        <f>VLOOKUP(T7866,[3]رکوردها!$A:$C,3,0)</f>
        <v>#N/A</v>
      </c>
      <c r="AA7866" t="e">
        <f>VLOOKUP(T7866,[3]رکوردها!$A:$F,6,0)</f>
        <v>#N/A</v>
      </c>
      <c r="AB7866" t="e">
        <f>VLOOKUP(T7866,[3]رکوردها!$A:$E,5,0)</f>
        <v>#N/A</v>
      </c>
    </row>
    <row r="7867" spans="1:28" s="41" customFormat="1" hidden="1" x14ac:dyDescent="0.2">
      <c r="A7867" s="36">
        <v>173410</v>
      </c>
      <c r="B7867" s="36">
        <v>1167</v>
      </c>
      <c r="C7867" s="36">
        <v>1556</v>
      </c>
      <c r="D7867" s="39" t="s">
        <v>5178</v>
      </c>
      <c r="E7867" s="36"/>
      <c r="F7867" s="37" t="s">
        <v>77</v>
      </c>
      <c r="G7867" s="37" t="s">
        <v>2673</v>
      </c>
      <c r="H7867" s="38">
        <v>33351198300</v>
      </c>
      <c r="I7867" s="38">
        <v>0</v>
      </c>
      <c r="J7867" s="38">
        <f t="shared" si="162"/>
        <v>33351198300</v>
      </c>
      <c r="K7867" s="38"/>
      <c r="L7867" s="49"/>
      <c r="M7867" s="37" t="s">
        <v>4388</v>
      </c>
      <c r="N7867" s="37" t="s">
        <v>4389</v>
      </c>
      <c r="O7867" s="37" t="s">
        <v>4396</v>
      </c>
      <c r="P7867" s="37" t="s">
        <v>4397</v>
      </c>
      <c r="Q7867" s="37" t="s">
        <v>4684</v>
      </c>
      <c r="R7867" s="37" t="s">
        <v>4685</v>
      </c>
      <c r="S7867" s="37" t="s">
        <v>4394</v>
      </c>
      <c r="T7867" s="37" t="s">
        <v>4386</v>
      </c>
      <c r="U7867" s="1" t="e">
        <f>VLOOKUP(T7867,[2]VAT!$A:$D,1,0)</f>
        <v>#N/A</v>
      </c>
      <c r="V7867" s="37" t="s">
        <v>4395</v>
      </c>
      <c r="W7867" s="37" t="s">
        <v>4387</v>
      </c>
      <c r="X7867" t="e">
        <f>VLOOKUP(T7867,[3]رکوردها!$A:$B,2,0)</f>
        <v>#N/A</v>
      </c>
      <c r="Y7867" t="e">
        <f>VLOOKUP(T7867,[3]رکوردها!$A:$D,4,0)</f>
        <v>#N/A</v>
      </c>
      <c r="Z7867" t="e">
        <f>VLOOKUP(T7867,[3]رکوردها!$A:$C,3,0)</f>
        <v>#N/A</v>
      </c>
      <c r="AA7867" t="e">
        <f>VLOOKUP(T7867,[3]رکوردها!$A:$F,6,0)</f>
        <v>#N/A</v>
      </c>
      <c r="AB7867" t="e">
        <f>VLOOKUP(T7867,[3]رکوردها!$A:$E,5,0)</f>
        <v>#N/A</v>
      </c>
    </row>
    <row r="7868" spans="1:28" s="41" customFormat="1" hidden="1" x14ac:dyDescent="0.2">
      <c r="A7868" s="36">
        <v>173412</v>
      </c>
      <c r="B7868" s="36">
        <v>1167</v>
      </c>
      <c r="C7868" s="36">
        <v>1556</v>
      </c>
      <c r="D7868" s="39" t="s">
        <v>5178</v>
      </c>
      <c r="E7868" s="36"/>
      <c r="F7868" s="37" t="s">
        <v>77</v>
      </c>
      <c r="G7868" s="37" t="s">
        <v>2674</v>
      </c>
      <c r="H7868" s="38">
        <v>12412878216</v>
      </c>
      <c r="I7868" s="38">
        <v>0</v>
      </c>
      <c r="J7868" s="38">
        <f t="shared" si="162"/>
        <v>12412878216</v>
      </c>
      <c r="K7868" s="38"/>
      <c r="L7868" s="49"/>
      <c r="M7868" s="37" t="s">
        <v>4388</v>
      </c>
      <c r="N7868" s="37" t="s">
        <v>4389</v>
      </c>
      <c r="O7868" s="37" t="s">
        <v>4396</v>
      </c>
      <c r="P7868" s="37" t="s">
        <v>4397</v>
      </c>
      <c r="Q7868" s="37" t="s">
        <v>4684</v>
      </c>
      <c r="R7868" s="37" t="s">
        <v>4685</v>
      </c>
      <c r="S7868" s="37" t="s">
        <v>4394</v>
      </c>
      <c r="T7868" s="37" t="s">
        <v>4386</v>
      </c>
      <c r="U7868" s="1" t="e">
        <f>VLOOKUP(T7868,[2]VAT!$A:$D,1,0)</f>
        <v>#N/A</v>
      </c>
      <c r="V7868" s="37" t="s">
        <v>4395</v>
      </c>
      <c r="W7868" s="37" t="s">
        <v>4387</v>
      </c>
      <c r="X7868" t="e">
        <f>VLOOKUP(T7868,[3]رکوردها!$A:$B,2,0)</f>
        <v>#N/A</v>
      </c>
      <c r="Y7868" t="e">
        <f>VLOOKUP(T7868,[3]رکوردها!$A:$D,4,0)</f>
        <v>#N/A</v>
      </c>
      <c r="Z7868" t="e">
        <f>VLOOKUP(T7868,[3]رکوردها!$A:$C,3,0)</f>
        <v>#N/A</v>
      </c>
      <c r="AA7868" t="e">
        <f>VLOOKUP(T7868,[3]رکوردها!$A:$F,6,0)</f>
        <v>#N/A</v>
      </c>
      <c r="AB7868" t="e">
        <f>VLOOKUP(T7868,[3]رکوردها!$A:$E,5,0)</f>
        <v>#N/A</v>
      </c>
    </row>
    <row r="7869" spans="1:28" s="41" customFormat="1" hidden="1" x14ac:dyDescent="0.2">
      <c r="A7869" s="36">
        <v>173414</v>
      </c>
      <c r="B7869" s="36">
        <v>1167</v>
      </c>
      <c r="C7869" s="36">
        <v>1556</v>
      </c>
      <c r="D7869" s="39" t="s">
        <v>5178</v>
      </c>
      <c r="E7869" s="36"/>
      <c r="F7869" s="37" t="s">
        <v>77</v>
      </c>
      <c r="G7869" s="37" t="s">
        <v>2675</v>
      </c>
      <c r="H7869" s="38">
        <v>18097211790</v>
      </c>
      <c r="I7869" s="38">
        <v>0</v>
      </c>
      <c r="J7869" s="38">
        <f t="shared" si="162"/>
        <v>18097211790</v>
      </c>
      <c r="K7869" s="38"/>
      <c r="L7869" s="49"/>
      <c r="M7869" s="37" t="s">
        <v>4388</v>
      </c>
      <c r="N7869" s="37" t="s">
        <v>4389</v>
      </c>
      <c r="O7869" s="37" t="s">
        <v>4396</v>
      </c>
      <c r="P7869" s="37" t="s">
        <v>4397</v>
      </c>
      <c r="Q7869" s="37" t="s">
        <v>4684</v>
      </c>
      <c r="R7869" s="37" t="s">
        <v>4685</v>
      </c>
      <c r="S7869" s="37" t="s">
        <v>4394</v>
      </c>
      <c r="T7869" s="37" t="s">
        <v>4386</v>
      </c>
      <c r="U7869" s="1" t="e">
        <f>VLOOKUP(T7869,[2]VAT!$A:$D,1,0)</f>
        <v>#N/A</v>
      </c>
      <c r="V7869" s="37" t="s">
        <v>4395</v>
      </c>
      <c r="W7869" s="37" t="s">
        <v>4387</v>
      </c>
      <c r="X7869" t="e">
        <f>VLOOKUP(T7869,[3]رکوردها!$A:$B,2,0)</f>
        <v>#N/A</v>
      </c>
      <c r="Y7869" t="e">
        <f>VLOOKUP(T7869,[3]رکوردها!$A:$D,4,0)</f>
        <v>#N/A</v>
      </c>
      <c r="Z7869" t="e">
        <f>VLOOKUP(T7869,[3]رکوردها!$A:$C,3,0)</f>
        <v>#N/A</v>
      </c>
      <c r="AA7869" t="e">
        <f>VLOOKUP(T7869,[3]رکوردها!$A:$F,6,0)</f>
        <v>#N/A</v>
      </c>
      <c r="AB7869" t="e">
        <f>VLOOKUP(T7869,[3]رکوردها!$A:$E,5,0)</f>
        <v>#N/A</v>
      </c>
    </row>
    <row r="7870" spans="1:28" s="41" customFormat="1" hidden="1" x14ac:dyDescent="0.2">
      <c r="A7870" s="36">
        <v>173416</v>
      </c>
      <c r="B7870" s="36">
        <v>1167</v>
      </c>
      <c r="C7870" s="36">
        <v>1556</v>
      </c>
      <c r="D7870" s="39" t="s">
        <v>5178</v>
      </c>
      <c r="E7870" s="36"/>
      <c r="F7870" s="37" t="s">
        <v>77</v>
      </c>
      <c r="G7870" s="37" t="s">
        <v>2676</v>
      </c>
      <c r="H7870" s="38">
        <v>4923682500</v>
      </c>
      <c r="I7870" s="38">
        <v>0</v>
      </c>
      <c r="J7870" s="38">
        <f t="shared" si="162"/>
        <v>4923682500</v>
      </c>
      <c r="K7870" s="38"/>
      <c r="L7870" s="49"/>
      <c r="M7870" s="37" t="s">
        <v>4388</v>
      </c>
      <c r="N7870" s="37" t="s">
        <v>4389</v>
      </c>
      <c r="O7870" s="37" t="s">
        <v>4396</v>
      </c>
      <c r="P7870" s="37" t="s">
        <v>4397</v>
      </c>
      <c r="Q7870" s="37" t="s">
        <v>4684</v>
      </c>
      <c r="R7870" s="37" t="s">
        <v>4685</v>
      </c>
      <c r="S7870" s="37" t="s">
        <v>4394</v>
      </c>
      <c r="T7870" s="37" t="s">
        <v>4386</v>
      </c>
      <c r="U7870" s="1" t="e">
        <f>VLOOKUP(T7870,[2]VAT!$A:$D,1,0)</f>
        <v>#N/A</v>
      </c>
      <c r="V7870" s="37" t="s">
        <v>4395</v>
      </c>
      <c r="W7870" s="37" t="s">
        <v>4387</v>
      </c>
      <c r="X7870" t="e">
        <f>VLOOKUP(T7870,[3]رکوردها!$A:$B,2,0)</f>
        <v>#N/A</v>
      </c>
      <c r="Y7870" t="e">
        <f>VLOOKUP(T7870,[3]رکوردها!$A:$D,4,0)</f>
        <v>#N/A</v>
      </c>
      <c r="Z7870" t="e">
        <f>VLOOKUP(T7870,[3]رکوردها!$A:$C,3,0)</f>
        <v>#N/A</v>
      </c>
      <c r="AA7870" t="e">
        <f>VLOOKUP(T7870,[3]رکوردها!$A:$F,6,0)</f>
        <v>#N/A</v>
      </c>
      <c r="AB7870" t="e">
        <f>VLOOKUP(T7870,[3]رکوردها!$A:$E,5,0)</f>
        <v>#N/A</v>
      </c>
    </row>
    <row r="7871" spans="1:28" s="41" customFormat="1" hidden="1" x14ac:dyDescent="0.2">
      <c r="A7871" s="36">
        <v>173418</v>
      </c>
      <c r="B7871" s="36">
        <v>1167</v>
      </c>
      <c r="C7871" s="36">
        <v>1556</v>
      </c>
      <c r="D7871" s="39" t="s">
        <v>5178</v>
      </c>
      <c r="E7871" s="36"/>
      <c r="F7871" s="37" t="s">
        <v>77</v>
      </c>
      <c r="G7871" s="37" t="s">
        <v>2677</v>
      </c>
      <c r="H7871" s="38">
        <v>31578097905</v>
      </c>
      <c r="I7871" s="38">
        <v>0</v>
      </c>
      <c r="J7871" s="38">
        <f t="shared" si="162"/>
        <v>31578097905</v>
      </c>
      <c r="K7871" s="38"/>
      <c r="L7871" s="49"/>
      <c r="M7871" s="37" t="s">
        <v>4388</v>
      </c>
      <c r="N7871" s="37" t="s">
        <v>4389</v>
      </c>
      <c r="O7871" s="37" t="s">
        <v>4396</v>
      </c>
      <c r="P7871" s="37" t="s">
        <v>4397</v>
      </c>
      <c r="Q7871" s="37" t="s">
        <v>4684</v>
      </c>
      <c r="R7871" s="37" t="s">
        <v>4685</v>
      </c>
      <c r="S7871" s="37" t="s">
        <v>4394</v>
      </c>
      <c r="T7871" s="37" t="s">
        <v>4386</v>
      </c>
      <c r="U7871" s="1" t="e">
        <f>VLOOKUP(T7871,[2]VAT!$A:$D,1,0)</f>
        <v>#N/A</v>
      </c>
      <c r="V7871" s="37" t="s">
        <v>4395</v>
      </c>
      <c r="W7871" s="37" t="s">
        <v>4387</v>
      </c>
      <c r="X7871" t="e">
        <f>VLOOKUP(T7871,[3]رکوردها!$A:$B,2,0)</f>
        <v>#N/A</v>
      </c>
      <c r="Y7871" t="e">
        <f>VLOOKUP(T7871,[3]رکوردها!$A:$D,4,0)</f>
        <v>#N/A</v>
      </c>
      <c r="Z7871" t="e">
        <f>VLOOKUP(T7871,[3]رکوردها!$A:$C,3,0)</f>
        <v>#N/A</v>
      </c>
      <c r="AA7871" t="e">
        <f>VLOOKUP(T7871,[3]رکوردها!$A:$F,6,0)</f>
        <v>#N/A</v>
      </c>
      <c r="AB7871" t="e">
        <f>VLOOKUP(T7871,[3]رکوردها!$A:$E,5,0)</f>
        <v>#N/A</v>
      </c>
    </row>
    <row r="7872" spans="1:28" s="41" customFormat="1" hidden="1" x14ac:dyDescent="0.2">
      <c r="A7872" s="36">
        <v>173420</v>
      </c>
      <c r="B7872" s="36">
        <v>1167</v>
      </c>
      <c r="C7872" s="36">
        <v>1556</v>
      </c>
      <c r="D7872" s="39" t="s">
        <v>5178</v>
      </c>
      <c r="E7872" s="36"/>
      <c r="F7872" s="37" t="s">
        <v>77</v>
      </c>
      <c r="G7872" s="37" t="s">
        <v>2678</v>
      </c>
      <c r="H7872" s="38">
        <v>18570124560</v>
      </c>
      <c r="I7872" s="38">
        <v>0</v>
      </c>
      <c r="J7872" s="38">
        <f t="shared" si="162"/>
        <v>18570124560</v>
      </c>
      <c r="K7872" s="38"/>
      <c r="L7872" s="49"/>
      <c r="M7872" s="37" t="s">
        <v>4388</v>
      </c>
      <c r="N7872" s="37" t="s">
        <v>4389</v>
      </c>
      <c r="O7872" s="37" t="s">
        <v>4396</v>
      </c>
      <c r="P7872" s="37" t="s">
        <v>4397</v>
      </c>
      <c r="Q7872" s="37" t="s">
        <v>4684</v>
      </c>
      <c r="R7872" s="37" t="s">
        <v>4685</v>
      </c>
      <c r="S7872" s="37" t="s">
        <v>4394</v>
      </c>
      <c r="T7872" s="37" t="s">
        <v>4386</v>
      </c>
      <c r="U7872" s="1" t="e">
        <f>VLOOKUP(T7872,[2]VAT!$A:$D,1,0)</f>
        <v>#N/A</v>
      </c>
      <c r="V7872" s="37" t="s">
        <v>4395</v>
      </c>
      <c r="W7872" s="37" t="s">
        <v>4387</v>
      </c>
      <c r="X7872" t="e">
        <f>VLOOKUP(T7872,[3]رکوردها!$A:$B,2,0)</f>
        <v>#N/A</v>
      </c>
      <c r="Y7872" t="e">
        <f>VLOOKUP(T7872,[3]رکوردها!$A:$D,4,0)</f>
        <v>#N/A</v>
      </c>
      <c r="Z7872" t="e">
        <f>VLOOKUP(T7872,[3]رکوردها!$A:$C,3,0)</f>
        <v>#N/A</v>
      </c>
      <c r="AA7872" t="e">
        <f>VLOOKUP(T7872,[3]رکوردها!$A:$F,6,0)</f>
        <v>#N/A</v>
      </c>
      <c r="AB7872" t="e">
        <f>VLOOKUP(T7872,[3]رکوردها!$A:$E,5,0)</f>
        <v>#N/A</v>
      </c>
    </row>
    <row r="7873" spans="1:28" s="41" customFormat="1" hidden="1" x14ac:dyDescent="0.2">
      <c r="A7873" s="36">
        <v>173818</v>
      </c>
      <c r="B7873" s="36">
        <v>1167</v>
      </c>
      <c r="C7873" s="36">
        <v>1556</v>
      </c>
      <c r="D7873" s="39" t="s">
        <v>5178</v>
      </c>
      <c r="E7873" s="36"/>
      <c r="F7873" s="37" t="s">
        <v>77</v>
      </c>
      <c r="G7873" s="37" t="s">
        <v>2679</v>
      </c>
      <c r="H7873" s="38">
        <v>491899160</v>
      </c>
      <c r="I7873" s="38">
        <v>0</v>
      </c>
      <c r="J7873" s="38">
        <f t="shared" ref="J7873:J7936" si="163">H7873-I7873</f>
        <v>491899160</v>
      </c>
      <c r="K7873" s="38"/>
      <c r="L7873" s="49"/>
      <c r="M7873" s="37" t="s">
        <v>4388</v>
      </c>
      <c r="N7873" s="37" t="s">
        <v>4389</v>
      </c>
      <c r="O7873" s="37" t="s">
        <v>4396</v>
      </c>
      <c r="P7873" s="37" t="s">
        <v>4397</v>
      </c>
      <c r="Q7873" s="37" t="s">
        <v>4684</v>
      </c>
      <c r="R7873" s="37" t="s">
        <v>4685</v>
      </c>
      <c r="S7873" s="37" t="s">
        <v>4394</v>
      </c>
      <c r="T7873" s="37" t="s">
        <v>4386</v>
      </c>
      <c r="U7873" s="1" t="e">
        <f>VLOOKUP(T7873,[2]VAT!$A:$D,1,0)</f>
        <v>#N/A</v>
      </c>
      <c r="V7873" s="37" t="s">
        <v>4395</v>
      </c>
      <c r="W7873" s="37" t="s">
        <v>4387</v>
      </c>
      <c r="X7873" t="e">
        <f>VLOOKUP(T7873,[3]رکوردها!$A:$B,2,0)</f>
        <v>#N/A</v>
      </c>
      <c r="Y7873" t="e">
        <f>VLOOKUP(T7873,[3]رکوردها!$A:$D,4,0)</f>
        <v>#N/A</v>
      </c>
      <c r="Z7873" t="e">
        <f>VLOOKUP(T7873,[3]رکوردها!$A:$C,3,0)</f>
        <v>#N/A</v>
      </c>
      <c r="AA7873" t="e">
        <f>VLOOKUP(T7873,[3]رکوردها!$A:$F,6,0)</f>
        <v>#N/A</v>
      </c>
      <c r="AB7873" t="e">
        <f>VLOOKUP(T7873,[3]رکوردها!$A:$E,5,0)</f>
        <v>#N/A</v>
      </c>
    </row>
    <row r="7874" spans="1:28" s="41" customFormat="1" hidden="1" x14ac:dyDescent="0.2">
      <c r="A7874" s="36">
        <v>173820</v>
      </c>
      <c r="B7874" s="36">
        <v>1167</v>
      </c>
      <c r="C7874" s="36">
        <v>1556</v>
      </c>
      <c r="D7874" s="39" t="s">
        <v>5178</v>
      </c>
      <c r="E7874" s="36"/>
      <c r="F7874" s="37" t="s">
        <v>77</v>
      </c>
      <c r="G7874" s="37" t="s">
        <v>2680</v>
      </c>
      <c r="H7874" s="38">
        <v>221633428</v>
      </c>
      <c r="I7874" s="38">
        <v>0</v>
      </c>
      <c r="J7874" s="38">
        <f t="shared" si="163"/>
        <v>221633428</v>
      </c>
      <c r="K7874" s="38"/>
      <c r="L7874" s="49"/>
      <c r="M7874" s="37" t="s">
        <v>4388</v>
      </c>
      <c r="N7874" s="37" t="s">
        <v>4389</v>
      </c>
      <c r="O7874" s="37" t="s">
        <v>4396</v>
      </c>
      <c r="P7874" s="37" t="s">
        <v>4397</v>
      </c>
      <c r="Q7874" s="37" t="s">
        <v>4684</v>
      </c>
      <c r="R7874" s="37" t="s">
        <v>4685</v>
      </c>
      <c r="S7874" s="37" t="s">
        <v>4394</v>
      </c>
      <c r="T7874" s="37" t="s">
        <v>4386</v>
      </c>
      <c r="U7874" s="1" t="e">
        <f>VLOOKUP(T7874,[2]VAT!$A:$D,1,0)</f>
        <v>#N/A</v>
      </c>
      <c r="V7874" s="37" t="s">
        <v>4395</v>
      </c>
      <c r="W7874" s="37" t="s">
        <v>4387</v>
      </c>
      <c r="X7874" t="e">
        <f>VLOOKUP(T7874,[3]رکوردها!$A:$B,2,0)</f>
        <v>#N/A</v>
      </c>
      <c r="Y7874" t="e">
        <f>VLOOKUP(T7874,[3]رکوردها!$A:$D,4,0)</f>
        <v>#N/A</v>
      </c>
      <c r="Z7874" t="e">
        <f>VLOOKUP(T7874,[3]رکوردها!$A:$C,3,0)</f>
        <v>#N/A</v>
      </c>
      <c r="AA7874" t="e">
        <f>VLOOKUP(T7874,[3]رکوردها!$A:$F,6,0)</f>
        <v>#N/A</v>
      </c>
      <c r="AB7874" t="e">
        <f>VLOOKUP(T7874,[3]رکوردها!$A:$E,5,0)</f>
        <v>#N/A</v>
      </c>
    </row>
    <row r="7875" spans="1:28" s="41" customFormat="1" hidden="1" x14ac:dyDescent="0.2">
      <c r="A7875" s="36">
        <v>173822</v>
      </c>
      <c r="B7875" s="36">
        <v>1167</v>
      </c>
      <c r="C7875" s="36">
        <v>1556</v>
      </c>
      <c r="D7875" s="39" t="s">
        <v>5178</v>
      </c>
      <c r="E7875" s="36"/>
      <c r="F7875" s="37" t="s">
        <v>77</v>
      </c>
      <c r="G7875" s="37" t="s">
        <v>2681</v>
      </c>
      <c r="H7875" s="38">
        <v>848867350</v>
      </c>
      <c r="I7875" s="38">
        <v>0</v>
      </c>
      <c r="J7875" s="38">
        <f t="shared" si="163"/>
        <v>848867350</v>
      </c>
      <c r="K7875" s="38"/>
      <c r="L7875" s="49"/>
      <c r="M7875" s="37" t="s">
        <v>4388</v>
      </c>
      <c r="N7875" s="37" t="s">
        <v>4389</v>
      </c>
      <c r="O7875" s="37" t="s">
        <v>4396</v>
      </c>
      <c r="P7875" s="37" t="s">
        <v>4397</v>
      </c>
      <c r="Q7875" s="37" t="s">
        <v>4684</v>
      </c>
      <c r="R7875" s="37" t="s">
        <v>4685</v>
      </c>
      <c r="S7875" s="37" t="s">
        <v>4394</v>
      </c>
      <c r="T7875" s="37" t="s">
        <v>4386</v>
      </c>
      <c r="U7875" s="1" t="e">
        <f>VLOOKUP(T7875,[2]VAT!$A:$D,1,0)</f>
        <v>#N/A</v>
      </c>
      <c r="V7875" s="37" t="s">
        <v>4395</v>
      </c>
      <c r="W7875" s="37" t="s">
        <v>4387</v>
      </c>
      <c r="X7875" t="e">
        <f>VLOOKUP(T7875,[3]رکوردها!$A:$B,2,0)</f>
        <v>#N/A</v>
      </c>
      <c r="Y7875" t="e">
        <f>VLOOKUP(T7875,[3]رکوردها!$A:$D,4,0)</f>
        <v>#N/A</v>
      </c>
      <c r="Z7875" t="e">
        <f>VLOOKUP(T7875,[3]رکوردها!$A:$C,3,0)</f>
        <v>#N/A</v>
      </c>
      <c r="AA7875" t="e">
        <f>VLOOKUP(T7875,[3]رکوردها!$A:$F,6,0)</f>
        <v>#N/A</v>
      </c>
      <c r="AB7875" t="e">
        <f>VLOOKUP(T7875,[3]رکوردها!$A:$E,5,0)</f>
        <v>#N/A</v>
      </c>
    </row>
    <row r="7876" spans="1:28" hidden="1" x14ac:dyDescent="0.2">
      <c r="A7876" s="42">
        <v>146704</v>
      </c>
      <c r="B7876" s="42">
        <v>1424</v>
      </c>
      <c r="C7876" s="42">
        <v>1427</v>
      </c>
      <c r="D7876" s="43" t="s">
        <v>5197</v>
      </c>
      <c r="E7876" s="42"/>
      <c r="F7876" s="44" t="s">
        <v>582</v>
      </c>
      <c r="G7876" s="44" t="s">
        <v>3041</v>
      </c>
      <c r="H7876" s="45">
        <v>205726</v>
      </c>
      <c r="I7876" s="45">
        <v>0</v>
      </c>
      <c r="J7876" s="45">
        <f t="shared" si="163"/>
        <v>205726</v>
      </c>
      <c r="K7876" s="45"/>
      <c r="L7876" s="49"/>
      <c r="M7876" s="44" t="s">
        <v>4388</v>
      </c>
      <c r="N7876" s="44" t="s">
        <v>4389</v>
      </c>
      <c r="O7876" s="44" t="s">
        <v>4390</v>
      </c>
      <c r="P7876" s="44" t="s">
        <v>4391</v>
      </c>
      <c r="Q7876" s="44" t="s">
        <v>4689</v>
      </c>
      <c r="R7876" s="44" t="s">
        <v>4690</v>
      </c>
      <c r="S7876" s="44" t="s">
        <v>4431</v>
      </c>
      <c r="T7876" s="44" t="s">
        <v>4426</v>
      </c>
      <c r="U7876" s="1" t="e">
        <f>VLOOKUP(T7876,[2]VAT!$A:$D,1,0)</f>
        <v>#N/A</v>
      </c>
      <c r="V7876" s="44" t="s">
        <v>4395</v>
      </c>
      <c r="W7876" s="44" t="s">
        <v>4387</v>
      </c>
      <c r="X7876" t="e">
        <f>VLOOKUP(T7876,[3]رکوردها!$A:$B,2,0)</f>
        <v>#N/A</v>
      </c>
      <c r="Y7876" t="e">
        <f>VLOOKUP(T7876,[3]رکوردها!$A:$D,4,0)</f>
        <v>#N/A</v>
      </c>
      <c r="Z7876" t="e">
        <f>VLOOKUP(T7876,[3]رکوردها!$A:$C,3,0)</f>
        <v>#N/A</v>
      </c>
      <c r="AA7876" t="e">
        <f>VLOOKUP(T7876,[3]رکوردها!$A:$F,6,0)</f>
        <v>#N/A</v>
      </c>
      <c r="AB7876" t="e">
        <f>VLOOKUP(T7876,[3]رکوردها!$A:$E,5,0)</f>
        <v>#N/A</v>
      </c>
    </row>
    <row r="7877" spans="1:28" hidden="1" x14ac:dyDescent="0.2">
      <c r="A7877" s="42">
        <v>146707</v>
      </c>
      <c r="B7877" s="42">
        <v>1424</v>
      </c>
      <c r="C7877" s="42">
        <v>1427</v>
      </c>
      <c r="D7877" s="43" t="s">
        <v>5197</v>
      </c>
      <c r="E7877" s="42"/>
      <c r="F7877" s="44" t="s">
        <v>582</v>
      </c>
      <c r="G7877" s="44" t="s">
        <v>3042</v>
      </c>
      <c r="H7877" s="45">
        <v>219200</v>
      </c>
      <c r="I7877" s="45">
        <v>0</v>
      </c>
      <c r="J7877" s="45">
        <f t="shared" si="163"/>
        <v>219200</v>
      </c>
      <c r="K7877" s="45"/>
      <c r="L7877" s="49"/>
      <c r="M7877" s="44" t="s">
        <v>4388</v>
      </c>
      <c r="N7877" s="44" t="s">
        <v>4389</v>
      </c>
      <c r="O7877" s="44" t="s">
        <v>4390</v>
      </c>
      <c r="P7877" s="44" t="s">
        <v>4391</v>
      </c>
      <c r="Q7877" s="44" t="s">
        <v>4689</v>
      </c>
      <c r="R7877" s="44" t="s">
        <v>4690</v>
      </c>
      <c r="S7877" s="44" t="s">
        <v>4431</v>
      </c>
      <c r="T7877" s="44" t="s">
        <v>4426</v>
      </c>
      <c r="U7877" s="1" t="e">
        <f>VLOOKUP(T7877,[2]VAT!$A:$D,1,0)</f>
        <v>#N/A</v>
      </c>
      <c r="V7877" s="44" t="s">
        <v>4395</v>
      </c>
      <c r="W7877" s="44" t="s">
        <v>4387</v>
      </c>
      <c r="X7877" t="e">
        <f>VLOOKUP(T7877,[3]رکوردها!$A:$B,2,0)</f>
        <v>#N/A</v>
      </c>
      <c r="Y7877" t="e">
        <f>VLOOKUP(T7877,[3]رکوردها!$A:$D,4,0)</f>
        <v>#N/A</v>
      </c>
      <c r="Z7877" t="e">
        <f>VLOOKUP(T7877,[3]رکوردها!$A:$C,3,0)</f>
        <v>#N/A</v>
      </c>
      <c r="AA7877" t="e">
        <f>VLOOKUP(T7877,[3]رکوردها!$A:$F,6,0)</f>
        <v>#N/A</v>
      </c>
      <c r="AB7877" t="e">
        <f>VLOOKUP(T7877,[3]رکوردها!$A:$E,5,0)</f>
        <v>#N/A</v>
      </c>
    </row>
    <row r="7878" spans="1:28" hidden="1" x14ac:dyDescent="0.2">
      <c r="A7878" s="42">
        <v>146708</v>
      </c>
      <c r="B7878" s="42">
        <v>1424</v>
      </c>
      <c r="C7878" s="42">
        <v>1427</v>
      </c>
      <c r="D7878" s="43" t="s">
        <v>5197</v>
      </c>
      <c r="E7878" s="42"/>
      <c r="F7878" s="44" t="s">
        <v>582</v>
      </c>
      <c r="G7878" s="44" t="s">
        <v>3042</v>
      </c>
      <c r="H7878" s="45">
        <v>19800</v>
      </c>
      <c r="I7878" s="45">
        <v>0</v>
      </c>
      <c r="J7878" s="45">
        <f t="shared" si="163"/>
        <v>19800</v>
      </c>
      <c r="K7878" s="45"/>
      <c r="L7878" s="49"/>
      <c r="M7878" s="44" t="s">
        <v>4388</v>
      </c>
      <c r="N7878" s="44" t="s">
        <v>4389</v>
      </c>
      <c r="O7878" s="44" t="s">
        <v>4390</v>
      </c>
      <c r="P7878" s="44" t="s">
        <v>4391</v>
      </c>
      <c r="Q7878" s="44" t="s">
        <v>4689</v>
      </c>
      <c r="R7878" s="44" t="s">
        <v>4690</v>
      </c>
      <c r="S7878" s="44" t="s">
        <v>4431</v>
      </c>
      <c r="T7878" s="44" t="s">
        <v>4426</v>
      </c>
      <c r="U7878" s="1" t="e">
        <f>VLOOKUP(T7878,[2]VAT!$A:$D,1,0)</f>
        <v>#N/A</v>
      </c>
      <c r="V7878" s="44" t="s">
        <v>4395</v>
      </c>
      <c r="W7878" s="44" t="s">
        <v>4387</v>
      </c>
      <c r="X7878" t="e">
        <f>VLOOKUP(T7878,[3]رکوردها!$A:$B,2,0)</f>
        <v>#N/A</v>
      </c>
      <c r="Y7878" t="e">
        <f>VLOOKUP(T7878,[3]رکوردها!$A:$D,4,0)</f>
        <v>#N/A</v>
      </c>
      <c r="Z7878" t="e">
        <f>VLOOKUP(T7878,[3]رکوردها!$A:$C,3,0)</f>
        <v>#N/A</v>
      </c>
      <c r="AA7878" t="e">
        <f>VLOOKUP(T7878,[3]رکوردها!$A:$F,6,0)</f>
        <v>#N/A</v>
      </c>
      <c r="AB7878" t="e">
        <f>VLOOKUP(T7878,[3]رکوردها!$A:$E,5,0)</f>
        <v>#N/A</v>
      </c>
    </row>
    <row r="7879" spans="1:28" hidden="1" x14ac:dyDescent="0.2">
      <c r="A7879" s="42">
        <v>147161</v>
      </c>
      <c r="B7879" s="42">
        <v>1425</v>
      </c>
      <c r="C7879" s="42">
        <v>1457</v>
      </c>
      <c r="D7879" s="43" t="s">
        <v>5197</v>
      </c>
      <c r="E7879" s="43"/>
      <c r="F7879" s="44" t="s">
        <v>582</v>
      </c>
      <c r="G7879" s="44" t="s">
        <v>3045</v>
      </c>
      <c r="H7879" s="45">
        <v>220200</v>
      </c>
      <c r="I7879" s="45">
        <v>0</v>
      </c>
      <c r="J7879" s="45">
        <f t="shared" si="163"/>
        <v>220200</v>
      </c>
      <c r="K7879" s="45"/>
      <c r="L7879" s="49"/>
      <c r="M7879" s="44" t="s">
        <v>4388</v>
      </c>
      <c r="N7879" s="44" t="s">
        <v>4389</v>
      </c>
      <c r="O7879" s="44" t="s">
        <v>4390</v>
      </c>
      <c r="P7879" s="44" t="s">
        <v>4391</v>
      </c>
      <c r="Q7879" s="44" t="s">
        <v>4689</v>
      </c>
      <c r="R7879" s="44" t="s">
        <v>4690</v>
      </c>
      <c r="S7879" s="44" t="s">
        <v>4431</v>
      </c>
      <c r="T7879" s="44" t="s">
        <v>4426</v>
      </c>
      <c r="U7879" s="1" t="e">
        <f>VLOOKUP(T7879,[2]VAT!$A:$D,1,0)</f>
        <v>#N/A</v>
      </c>
      <c r="V7879" s="44" t="s">
        <v>4395</v>
      </c>
      <c r="W7879" s="44" t="s">
        <v>4387</v>
      </c>
      <c r="X7879" t="e">
        <f>VLOOKUP(T7879,[3]رکوردها!$A:$B,2,0)</f>
        <v>#N/A</v>
      </c>
      <c r="Y7879" t="e">
        <f>VLOOKUP(T7879,[3]رکوردها!$A:$D,4,0)</f>
        <v>#N/A</v>
      </c>
      <c r="Z7879" t="e">
        <f>VLOOKUP(T7879,[3]رکوردها!$A:$C,3,0)</f>
        <v>#N/A</v>
      </c>
      <c r="AA7879" t="e">
        <f>VLOOKUP(T7879,[3]رکوردها!$A:$F,6,0)</f>
        <v>#N/A</v>
      </c>
      <c r="AB7879" t="e">
        <f>VLOOKUP(T7879,[3]رکوردها!$A:$E,5,0)</f>
        <v>#N/A</v>
      </c>
    </row>
    <row r="7880" spans="1:28" hidden="1" x14ac:dyDescent="0.2">
      <c r="A7880" s="42">
        <v>147162</v>
      </c>
      <c r="B7880" s="42">
        <v>1425</v>
      </c>
      <c r="C7880" s="42">
        <v>1457</v>
      </c>
      <c r="D7880" s="43" t="s">
        <v>5197</v>
      </c>
      <c r="E7880" s="43"/>
      <c r="F7880" s="44" t="s">
        <v>582</v>
      </c>
      <c r="G7880" s="44" t="s">
        <v>3045</v>
      </c>
      <c r="H7880" s="45">
        <v>19800</v>
      </c>
      <c r="I7880" s="45">
        <v>0</v>
      </c>
      <c r="J7880" s="45">
        <f t="shared" si="163"/>
        <v>19800</v>
      </c>
      <c r="K7880" s="45"/>
      <c r="L7880" s="49"/>
      <c r="M7880" s="44" t="s">
        <v>4388</v>
      </c>
      <c r="N7880" s="44" t="s">
        <v>4389</v>
      </c>
      <c r="O7880" s="44" t="s">
        <v>4390</v>
      </c>
      <c r="P7880" s="44" t="s">
        <v>4391</v>
      </c>
      <c r="Q7880" s="44" t="s">
        <v>4689</v>
      </c>
      <c r="R7880" s="44" t="s">
        <v>4690</v>
      </c>
      <c r="S7880" s="44" t="s">
        <v>4431</v>
      </c>
      <c r="T7880" s="44" t="s">
        <v>4426</v>
      </c>
      <c r="U7880" s="1" t="e">
        <f>VLOOKUP(T7880,[2]VAT!$A:$D,1,0)</f>
        <v>#N/A</v>
      </c>
      <c r="V7880" s="44" t="s">
        <v>4395</v>
      </c>
      <c r="W7880" s="44" t="s">
        <v>4387</v>
      </c>
      <c r="X7880" t="e">
        <f>VLOOKUP(T7880,[3]رکوردها!$A:$B,2,0)</f>
        <v>#N/A</v>
      </c>
      <c r="Y7880" t="e">
        <f>VLOOKUP(T7880,[3]رکوردها!$A:$D,4,0)</f>
        <v>#N/A</v>
      </c>
      <c r="Z7880" t="e">
        <f>VLOOKUP(T7880,[3]رکوردها!$A:$C,3,0)</f>
        <v>#N/A</v>
      </c>
      <c r="AA7880" t="e">
        <f>VLOOKUP(T7880,[3]رکوردها!$A:$F,6,0)</f>
        <v>#N/A</v>
      </c>
      <c r="AB7880" t="e">
        <f>VLOOKUP(T7880,[3]رکوردها!$A:$E,5,0)</f>
        <v>#N/A</v>
      </c>
    </row>
    <row r="7881" spans="1:28" hidden="1" x14ac:dyDescent="0.2">
      <c r="A7881" s="42">
        <v>147164</v>
      </c>
      <c r="B7881" s="42">
        <v>1425</v>
      </c>
      <c r="C7881" s="42">
        <v>1457</v>
      </c>
      <c r="D7881" s="43" t="s">
        <v>5197</v>
      </c>
      <c r="E7881" s="43"/>
      <c r="F7881" s="44" t="s">
        <v>582</v>
      </c>
      <c r="G7881" s="44" t="s">
        <v>3044</v>
      </c>
      <c r="H7881" s="45">
        <v>551383</v>
      </c>
      <c r="I7881" s="45">
        <v>0</v>
      </c>
      <c r="J7881" s="45">
        <f t="shared" si="163"/>
        <v>551383</v>
      </c>
      <c r="K7881" s="45"/>
      <c r="L7881" s="49"/>
      <c r="M7881" s="44" t="s">
        <v>4388</v>
      </c>
      <c r="N7881" s="44" t="s">
        <v>4389</v>
      </c>
      <c r="O7881" s="44" t="s">
        <v>4390</v>
      </c>
      <c r="P7881" s="44" t="s">
        <v>4391</v>
      </c>
      <c r="Q7881" s="44" t="s">
        <v>4689</v>
      </c>
      <c r="R7881" s="44" t="s">
        <v>4690</v>
      </c>
      <c r="S7881" s="44" t="s">
        <v>4431</v>
      </c>
      <c r="T7881" s="44" t="s">
        <v>4426</v>
      </c>
      <c r="U7881" s="1" t="e">
        <f>VLOOKUP(T7881,[2]VAT!$A:$D,1,0)</f>
        <v>#N/A</v>
      </c>
      <c r="V7881" s="44" t="s">
        <v>4395</v>
      </c>
      <c r="W7881" s="44" t="s">
        <v>4387</v>
      </c>
      <c r="X7881" t="e">
        <f>VLOOKUP(T7881,[3]رکوردها!$A:$B,2,0)</f>
        <v>#N/A</v>
      </c>
      <c r="Y7881" t="e">
        <f>VLOOKUP(T7881,[3]رکوردها!$A:$D,4,0)</f>
        <v>#N/A</v>
      </c>
      <c r="Z7881" t="e">
        <f>VLOOKUP(T7881,[3]رکوردها!$A:$C,3,0)</f>
        <v>#N/A</v>
      </c>
      <c r="AA7881" t="e">
        <f>VLOOKUP(T7881,[3]رکوردها!$A:$F,6,0)</f>
        <v>#N/A</v>
      </c>
      <c r="AB7881" t="e">
        <f>VLOOKUP(T7881,[3]رکوردها!$A:$E,5,0)</f>
        <v>#N/A</v>
      </c>
    </row>
    <row r="7882" spans="1:28" hidden="1" x14ac:dyDescent="0.2">
      <c r="A7882" s="42">
        <v>147165</v>
      </c>
      <c r="B7882" s="42">
        <v>1425</v>
      </c>
      <c r="C7882" s="42">
        <v>1457</v>
      </c>
      <c r="D7882" s="43" t="s">
        <v>5197</v>
      </c>
      <c r="E7882" s="43"/>
      <c r="F7882" s="44" t="s">
        <v>582</v>
      </c>
      <c r="G7882" s="44" t="s">
        <v>3044</v>
      </c>
      <c r="H7882" s="45">
        <v>49617</v>
      </c>
      <c r="I7882" s="45">
        <v>0</v>
      </c>
      <c r="J7882" s="45">
        <f t="shared" si="163"/>
        <v>49617</v>
      </c>
      <c r="K7882" s="45"/>
      <c r="L7882" s="49"/>
      <c r="M7882" s="44" t="s">
        <v>4388</v>
      </c>
      <c r="N7882" s="44" t="s">
        <v>4389</v>
      </c>
      <c r="O7882" s="44" t="s">
        <v>4390</v>
      </c>
      <c r="P7882" s="44" t="s">
        <v>4391</v>
      </c>
      <c r="Q7882" s="44" t="s">
        <v>4689</v>
      </c>
      <c r="R7882" s="44" t="s">
        <v>4690</v>
      </c>
      <c r="S7882" s="44" t="s">
        <v>4431</v>
      </c>
      <c r="T7882" s="44" t="s">
        <v>4426</v>
      </c>
      <c r="U7882" s="1" t="e">
        <f>VLOOKUP(T7882,[2]VAT!$A:$D,1,0)</f>
        <v>#N/A</v>
      </c>
      <c r="V7882" s="44" t="s">
        <v>4395</v>
      </c>
      <c r="W7882" s="44" t="s">
        <v>4387</v>
      </c>
      <c r="X7882" t="e">
        <f>VLOOKUP(T7882,[3]رکوردها!$A:$B,2,0)</f>
        <v>#N/A</v>
      </c>
      <c r="Y7882" t="e">
        <f>VLOOKUP(T7882,[3]رکوردها!$A:$D,4,0)</f>
        <v>#N/A</v>
      </c>
      <c r="Z7882" t="e">
        <f>VLOOKUP(T7882,[3]رکوردها!$A:$C,3,0)</f>
        <v>#N/A</v>
      </c>
      <c r="AA7882" t="e">
        <f>VLOOKUP(T7882,[3]رکوردها!$A:$F,6,0)</f>
        <v>#N/A</v>
      </c>
      <c r="AB7882" t="e">
        <f>VLOOKUP(T7882,[3]رکوردها!$A:$E,5,0)</f>
        <v>#N/A</v>
      </c>
    </row>
    <row r="7883" spans="1:28" hidden="1" x14ac:dyDescent="0.2">
      <c r="A7883" s="42">
        <v>147168</v>
      </c>
      <c r="B7883" s="42">
        <v>1425</v>
      </c>
      <c r="C7883" s="42">
        <v>1457</v>
      </c>
      <c r="D7883" s="43" t="s">
        <v>5197</v>
      </c>
      <c r="E7883" s="43"/>
      <c r="F7883" s="44" t="s">
        <v>582</v>
      </c>
      <c r="G7883" s="44" t="s">
        <v>3043</v>
      </c>
      <c r="H7883" s="45">
        <v>220200</v>
      </c>
      <c r="I7883" s="45">
        <v>0</v>
      </c>
      <c r="J7883" s="45">
        <f t="shared" si="163"/>
        <v>220200</v>
      </c>
      <c r="K7883" s="45"/>
      <c r="L7883" s="49"/>
      <c r="M7883" s="44" t="s">
        <v>4388</v>
      </c>
      <c r="N7883" s="44" t="s">
        <v>4389</v>
      </c>
      <c r="O7883" s="44" t="s">
        <v>4390</v>
      </c>
      <c r="P7883" s="44" t="s">
        <v>4391</v>
      </c>
      <c r="Q7883" s="44" t="s">
        <v>4689</v>
      </c>
      <c r="R7883" s="44" t="s">
        <v>4690</v>
      </c>
      <c r="S7883" s="44" t="s">
        <v>4431</v>
      </c>
      <c r="T7883" s="44" t="s">
        <v>4426</v>
      </c>
      <c r="U7883" s="1" t="e">
        <f>VLOOKUP(T7883,[2]VAT!$A:$D,1,0)</f>
        <v>#N/A</v>
      </c>
      <c r="V7883" s="44" t="s">
        <v>4395</v>
      </c>
      <c r="W7883" s="44" t="s">
        <v>4387</v>
      </c>
      <c r="X7883" t="e">
        <f>VLOOKUP(T7883,[3]رکوردها!$A:$B,2,0)</f>
        <v>#N/A</v>
      </c>
      <c r="Y7883" t="e">
        <f>VLOOKUP(T7883,[3]رکوردها!$A:$D,4,0)</f>
        <v>#N/A</v>
      </c>
      <c r="Z7883" t="e">
        <f>VLOOKUP(T7883,[3]رکوردها!$A:$C,3,0)</f>
        <v>#N/A</v>
      </c>
      <c r="AA7883" t="e">
        <f>VLOOKUP(T7883,[3]رکوردها!$A:$F,6,0)</f>
        <v>#N/A</v>
      </c>
      <c r="AB7883" t="e">
        <f>VLOOKUP(T7883,[3]رکوردها!$A:$E,5,0)</f>
        <v>#N/A</v>
      </c>
    </row>
    <row r="7884" spans="1:28" hidden="1" x14ac:dyDescent="0.2">
      <c r="A7884" s="42">
        <v>147169</v>
      </c>
      <c r="B7884" s="42">
        <v>1425</v>
      </c>
      <c r="C7884" s="42">
        <v>1457</v>
      </c>
      <c r="D7884" s="43" t="s">
        <v>5197</v>
      </c>
      <c r="E7884" s="43"/>
      <c r="F7884" s="44" t="s">
        <v>582</v>
      </c>
      <c r="G7884" s="44" t="s">
        <v>3043</v>
      </c>
      <c r="H7884" s="45">
        <v>19800</v>
      </c>
      <c r="I7884" s="45">
        <v>0</v>
      </c>
      <c r="J7884" s="45">
        <f t="shared" si="163"/>
        <v>19800</v>
      </c>
      <c r="K7884" s="45"/>
      <c r="L7884" s="49"/>
      <c r="M7884" s="44" t="s">
        <v>4388</v>
      </c>
      <c r="N7884" s="44" t="s">
        <v>4389</v>
      </c>
      <c r="O7884" s="44" t="s">
        <v>4390</v>
      </c>
      <c r="P7884" s="44" t="s">
        <v>4391</v>
      </c>
      <c r="Q7884" s="44" t="s">
        <v>4689</v>
      </c>
      <c r="R7884" s="44" t="s">
        <v>4690</v>
      </c>
      <c r="S7884" s="44" t="s">
        <v>4431</v>
      </c>
      <c r="T7884" s="44" t="s">
        <v>4426</v>
      </c>
      <c r="U7884" s="1" t="e">
        <f>VLOOKUP(T7884,[2]VAT!$A:$D,1,0)</f>
        <v>#N/A</v>
      </c>
      <c r="V7884" s="44" t="s">
        <v>4395</v>
      </c>
      <c r="W7884" s="44" t="s">
        <v>4387</v>
      </c>
      <c r="X7884" t="e">
        <f>VLOOKUP(T7884,[3]رکوردها!$A:$B,2,0)</f>
        <v>#N/A</v>
      </c>
      <c r="Y7884" t="e">
        <f>VLOOKUP(T7884,[3]رکوردها!$A:$D,4,0)</f>
        <v>#N/A</v>
      </c>
      <c r="Z7884" t="e">
        <f>VLOOKUP(T7884,[3]رکوردها!$A:$C,3,0)</f>
        <v>#N/A</v>
      </c>
      <c r="AA7884" t="e">
        <f>VLOOKUP(T7884,[3]رکوردها!$A:$F,6,0)</f>
        <v>#N/A</v>
      </c>
      <c r="AB7884" t="e">
        <f>VLOOKUP(T7884,[3]رکوردها!$A:$E,5,0)</f>
        <v>#N/A</v>
      </c>
    </row>
    <row r="7885" spans="1:28" hidden="1" x14ac:dyDescent="0.2">
      <c r="A7885" s="42">
        <v>147171</v>
      </c>
      <c r="B7885" s="42">
        <v>1425</v>
      </c>
      <c r="C7885" s="42">
        <v>1457</v>
      </c>
      <c r="D7885" s="43" t="s">
        <v>5197</v>
      </c>
      <c r="E7885" s="43"/>
      <c r="F7885" s="44" t="s">
        <v>582</v>
      </c>
      <c r="G7885" s="44" t="s">
        <v>3046</v>
      </c>
      <c r="H7885" s="45">
        <v>461200</v>
      </c>
      <c r="I7885" s="45">
        <v>0</v>
      </c>
      <c r="J7885" s="45">
        <f t="shared" si="163"/>
        <v>461200</v>
      </c>
      <c r="K7885" s="45"/>
      <c r="L7885" s="49"/>
      <c r="M7885" s="44" t="s">
        <v>4388</v>
      </c>
      <c r="N7885" s="44" t="s">
        <v>4389</v>
      </c>
      <c r="O7885" s="44" t="s">
        <v>4390</v>
      </c>
      <c r="P7885" s="44" t="s">
        <v>4391</v>
      </c>
      <c r="Q7885" s="44" t="s">
        <v>4689</v>
      </c>
      <c r="R7885" s="44" t="s">
        <v>4690</v>
      </c>
      <c r="S7885" s="44" t="s">
        <v>4431</v>
      </c>
      <c r="T7885" s="44" t="s">
        <v>4426</v>
      </c>
      <c r="U7885" s="1" t="e">
        <f>VLOOKUP(T7885,[2]VAT!$A:$D,1,0)</f>
        <v>#N/A</v>
      </c>
      <c r="V7885" s="44" t="s">
        <v>4395</v>
      </c>
      <c r="W7885" s="44" t="s">
        <v>4387</v>
      </c>
      <c r="X7885" t="e">
        <f>VLOOKUP(T7885,[3]رکوردها!$A:$B,2,0)</f>
        <v>#N/A</v>
      </c>
      <c r="Y7885" t="e">
        <f>VLOOKUP(T7885,[3]رکوردها!$A:$D,4,0)</f>
        <v>#N/A</v>
      </c>
      <c r="Z7885" t="e">
        <f>VLOOKUP(T7885,[3]رکوردها!$A:$C,3,0)</f>
        <v>#N/A</v>
      </c>
      <c r="AA7885" t="e">
        <f>VLOOKUP(T7885,[3]رکوردها!$A:$F,6,0)</f>
        <v>#N/A</v>
      </c>
      <c r="AB7885" t="e">
        <f>VLOOKUP(T7885,[3]رکوردها!$A:$E,5,0)</f>
        <v>#N/A</v>
      </c>
    </row>
    <row r="7886" spans="1:28" hidden="1" x14ac:dyDescent="0.2">
      <c r="A7886" s="42">
        <v>147172</v>
      </c>
      <c r="B7886" s="42">
        <v>1425</v>
      </c>
      <c r="C7886" s="42">
        <v>1457</v>
      </c>
      <c r="D7886" s="43" t="s">
        <v>5197</v>
      </c>
      <c r="E7886" s="43"/>
      <c r="F7886" s="44" t="s">
        <v>582</v>
      </c>
      <c r="G7886" s="44" t="s">
        <v>3046</v>
      </c>
      <c r="H7886" s="45">
        <v>19800</v>
      </c>
      <c r="I7886" s="45">
        <v>0</v>
      </c>
      <c r="J7886" s="45">
        <f t="shared" si="163"/>
        <v>19800</v>
      </c>
      <c r="K7886" s="45"/>
      <c r="L7886" s="49"/>
      <c r="M7886" s="44" t="s">
        <v>4388</v>
      </c>
      <c r="N7886" s="44" t="s">
        <v>4389</v>
      </c>
      <c r="O7886" s="44" t="s">
        <v>4390</v>
      </c>
      <c r="P7886" s="44" t="s">
        <v>4391</v>
      </c>
      <c r="Q7886" s="44" t="s">
        <v>4689</v>
      </c>
      <c r="R7886" s="44" t="s">
        <v>4690</v>
      </c>
      <c r="S7886" s="44" t="s">
        <v>4431</v>
      </c>
      <c r="T7886" s="44" t="s">
        <v>4426</v>
      </c>
      <c r="U7886" s="1" t="e">
        <f>VLOOKUP(T7886,[2]VAT!$A:$D,1,0)</f>
        <v>#N/A</v>
      </c>
      <c r="V7886" s="44" t="s">
        <v>4395</v>
      </c>
      <c r="W7886" s="44" t="s">
        <v>4387</v>
      </c>
      <c r="X7886" t="e">
        <f>VLOOKUP(T7886,[3]رکوردها!$A:$B,2,0)</f>
        <v>#N/A</v>
      </c>
      <c r="Y7886" t="e">
        <f>VLOOKUP(T7886,[3]رکوردها!$A:$D,4,0)</f>
        <v>#N/A</v>
      </c>
      <c r="Z7886" t="e">
        <f>VLOOKUP(T7886,[3]رکوردها!$A:$C,3,0)</f>
        <v>#N/A</v>
      </c>
      <c r="AA7886" t="e">
        <f>VLOOKUP(T7886,[3]رکوردها!$A:$F,6,0)</f>
        <v>#N/A</v>
      </c>
      <c r="AB7886" t="e">
        <f>VLOOKUP(T7886,[3]رکوردها!$A:$E,5,0)</f>
        <v>#N/A</v>
      </c>
    </row>
    <row r="7887" spans="1:28" hidden="1" x14ac:dyDescent="0.2">
      <c r="A7887" s="42">
        <v>147174</v>
      </c>
      <c r="B7887" s="42">
        <v>1425</v>
      </c>
      <c r="C7887" s="42">
        <v>1457</v>
      </c>
      <c r="D7887" s="43" t="s">
        <v>5197</v>
      </c>
      <c r="E7887" s="43"/>
      <c r="F7887" s="44" t="s">
        <v>582</v>
      </c>
      <c r="G7887" s="44" t="s">
        <v>3047</v>
      </c>
      <c r="H7887" s="45">
        <v>220200</v>
      </c>
      <c r="I7887" s="45">
        <v>0</v>
      </c>
      <c r="J7887" s="45">
        <f t="shared" si="163"/>
        <v>220200</v>
      </c>
      <c r="K7887" s="45"/>
      <c r="L7887" s="49"/>
      <c r="M7887" s="44" t="s">
        <v>4388</v>
      </c>
      <c r="N7887" s="44" t="s">
        <v>4389</v>
      </c>
      <c r="O7887" s="44" t="s">
        <v>4390</v>
      </c>
      <c r="P7887" s="44" t="s">
        <v>4391</v>
      </c>
      <c r="Q7887" s="44" t="s">
        <v>4689</v>
      </c>
      <c r="R7887" s="44" t="s">
        <v>4690</v>
      </c>
      <c r="S7887" s="44" t="s">
        <v>4431</v>
      </c>
      <c r="T7887" s="44" t="s">
        <v>4426</v>
      </c>
      <c r="U7887" s="1" t="e">
        <f>VLOOKUP(T7887,[2]VAT!$A:$D,1,0)</f>
        <v>#N/A</v>
      </c>
      <c r="V7887" s="44" t="s">
        <v>4395</v>
      </c>
      <c r="W7887" s="44" t="s">
        <v>4387</v>
      </c>
      <c r="X7887" t="e">
        <f>VLOOKUP(T7887,[3]رکوردها!$A:$B,2,0)</f>
        <v>#N/A</v>
      </c>
      <c r="Y7887" t="e">
        <f>VLOOKUP(T7887,[3]رکوردها!$A:$D,4,0)</f>
        <v>#N/A</v>
      </c>
      <c r="Z7887" t="e">
        <f>VLOOKUP(T7887,[3]رکوردها!$A:$C,3,0)</f>
        <v>#N/A</v>
      </c>
      <c r="AA7887" t="e">
        <f>VLOOKUP(T7887,[3]رکوردها!$A:$F,6,0)</f>
        <v>#N/A</v>
      </c>
      <c r="AB7887" t="e">
        <f>VLOOKUP(T7887,[3]رکوردها!$A:$E,5,0)</f>
        <v>#N/A</v>
      </c>
    </row>
    <row r="7888" spans="1:28" hidden="1" x14ac:dyDescent="0.2">
      <c r="A7888" s="42">
        <v>147175</v>
      </c>
      <c r="B7888" s="42">
        <v>1425</v>
      </c>
      <c r="C7888" s="42">
        <v>1457</v>
      </c>
      <c r="D7888" s="43" t="s">
        <v>5197</v>
      </c>
      <c r="E7888" s="43"/>
      <c r="F7888" s="44" t="s">
        <v>582</v>
      </c>
      <c r="G7888" s="44" t="s">
        <v>3047</v>
      </c>
      <c r="H7888" s="45">
        <v>19800</v>
      </c>
      <c r="I7888" s="45">
        <v>0</v>
      </c>
      <c r="J7888" s="45">
        <f t="shared" si="163"/>
        <v>19800</v>
      </c>
      <c r="K7888" s="45"/>
      <c r="L7888" s="49"/>
      <c r="M7888" s="44" t="s">
        <v>4388</v>
      </c>
      <c r="N7888" s="44" t="s">
        <v>4389</v>
      </c>
      <c r="O7888" s="44" t="s">
        <v>4390</v>
      </c>
      <c r="P7888" s="44" t="s">
        <v>4391</v>
      </c>
      <c r="Q7888" s="44" t="s">
        <v>4689</v>
      </c>
      <c r="R7888" s="44" t="s">
        <v>4690</v>
      </c>
      <c r="S7888" s="44" t="s">
        <v>4431</v>
      </c>
      <c r="T7888" s="44" t="s">
        <v>4426</v>
      </c>
      <c r="U7888" s="1" t="e">
        <f>VLOOKUP(T7888,[2]VAT!$A:$D,1,0)</f>
        <v>#N/A</v>
      </c>
      <c r="V7888" s="44" t="s">
        <v>4395</v>
      </c>
      <c r="W7888" s="44" t="s">
        <v>4387</v>
      </c>
      <c r="X7888" t="e">
        <f>VLOOKUP(T7888,[3]رکوردها!$A:$B,2,0)</f>
        <v>#N/A</v>
      </c>
      <c r="Y7888" t="e">
        <f>VLOOKUP(T7888,[3]رکوردها!$A:$D,4,0)</f>
        <v>#N/A</v>
      </c>
      <c r="Z7888" t="e">
        <f>VLOOKUP(T7888,[3]رکوردها!$A:$C,3,0)</f>
        <v>#N/A</v>
      </c>
      <c r="AA7888" t="e">
        <f>VLOOKUP(T7888,[3]رکوردها!$A:$F,6,0)</f>
        <v>#N/A</v>
      </c>
      <c r="AB7888" t="e">
        <f>VLOOKUP(T7888,[3]رکوردها!$A:$E,5,0)</f>
        <v>#N/A</v>
      </c>
    </row>
    <row r="7889" spans="1:28" hidden="1" x14ac:dyDescent="0.2">
      <c r="A7889" s="42">
        <v>174134</v>
      </c>
      <c r="B7889" s="42">
        <v>1544</v>
      </c>
      <c r="C7889" s="42">
        <v>1640</v>
      </c>
      <c r="D7889" s="43" t="s">
        <v>5197</v>
      </c>
      <c r="E7889" s="43"/>
      <c r="F7889" s="44" t="s">
        <v>17</v>
      </c>
      <c r="G7889" s="44" t="s">
        <v>3080</v>
      </c>
      <c r="H7889" s="45">
        <v>1533992</v>
      </c>
      <c r="I7889" s="45">
        <v>0</v>
      </c>
      <c r="J7889" s="45">
        <f t="shared" si="163"/>
        <v>1533992</v>
      </c>
      <c r="K7889" s="45"/>
      <c r="L7889" s="49"/>
      <c r="M7889" s="44" t="s">
        <v>4388</v>
      </c>
      <c r="N7889" s="44" t="s">
        <v>4389</v>
      </c>
      <c r="O7889" s="44" t="s">
        <v>4390</v>
      </c>
      <c r="P7889" s="44" t="s">
        <v>4391</v>
      </c>
      <c r="Q7889" s="44" t="s">
        <v>4689</v>
      </c>
      <c r="R7889" s="44" t="s">
        <v>4690</v>
      </c>
      <c r="S7889" s="44" t="s">
        <v>4431</v>
      </c>
      <c r="T7889" s="44" t="s">
        <v>4426</v>
      </c>
      <c r="U7889" s="1" t="e">
        <f>VLOOKUP(T7889,[2]VAT!$A:$D,1,0)</f>
        <v>#N/A</v>
      </c>
      <c r="V7889" s="44" t="s">
        <v>4395</v>
      </c>
      <c r="W7889" s="44" t="s">
        <v>4387</v>
      </c>
      <c r="X7889" t="e">
        <f>VLOOKUP(T7889,[3]رکوردها!$A:$B,2,0)</f>
        <v>#N/A</v>
      </c>
      <c r="Y7889" t="e">
        <f>VLOOKUP(T7889,[3]رکوردها!$A:$D,4,0)</f>
        <v>#N/A</v>
      </c>
      <c r="Z7889" t="e">
        <f>VLOOKUP(T7889,[3]رکوردها!$A:$C,3,0)</f>
        <v>#N/A</v>
      </c>
      <c r="AA7889" t="e">
        <f>VLOOKUP(T7889,[3]رکوردها!$A:$F,6,0)</f>
        <v>#N/A</v>
      </c>
      <c r="AB7889" t="e">
        <f>VLOOKUP(T7889,[3]رکوردها!$A:$E,5,0)</f>
        <v>#N/A</v>
      </c>
    </row>
    <row r="7890" spans="1:28" hidden="1" x14ac:dyDescent="0.2">
      <c r="A7890" s="42">
        <v>174135</v>
      </c>
      <c r="B7890" s="42">
        <v>1544</v>
      </c>
      <c r="C7890" s="42">
        <v>1640</v>
      </c>
      <c r="D7890" s="43" t="s">
        <v>5197</v>
      </c>
      <c r="E7890" s="43"/>
      <c r="F7890" s="44" t="s">
        <v>17</v>
      </c>
      <c r="G7890" s="44" t="s">
        <v>3048</v>
      </c>
      <c r="H7890" s="45">
        <v>138008</v>
      </c>
      <c r="I7890" s="45">
        <v>0</v>
      </c>
      <c r="J7890" s="45">
        <f t="shared" si="163"/>
        <v>138008</v>
      </c>
      <c r="K7890" s="45"/>
      <c r="L7890" s="49"/>
      <c r="M7890" s="44" t="s">
        <v>4388</v>
      </c>
      <c r="N7890" s="44" t="s">
        <v>4389</v>
      </c>
      <c r="O7890" s="44" t="s">
        <v>4390</v>
      </c>
      <c r="P7890" s="44" t="s">
        <v>4391</v>
      </c>
      <c r="Q7890" s="44" t="s">
        <v>4689</v>
      </c>
      <c r="R7890" s="44" t="s">
        <v>4690</v>
      </c>
      <c r="S7890" s="44" t="s">
        <v>4431</v>
      </c>
      <c r="T7890" s="44" t="s">
        <v>4426</v>
      </c>
      <c r="U7890" s="1" t="e">
        <f>VLOOKUP(T7890,[2]VAT!$A:$D,1,0)</f>
        <v>#N/A</v>
      </c>
      <c r="V7890" s="44" t="s">
        <v>4395</v>
      </c>
      <c r="W7890" s="44" t="s">
        <v>4387</v>
      </c>
      <c r="X7890" t="e">
        <f>VLOOKUP(T7890,[3]رکوردها!$A:$B,2,0)</f>
        <v>#N/A</v>
      </c>
      <c r="Y7890" t="e">
        <f>VLOOKUP(T7890,[3]رکوردها!$A:$D,4,0)</f>
        <v>#N/A</v>
      </c>
      <c r="Z7890" t="e">
        <f>VLOOKUP(T7890,[3]رکوردها!$A:$C,3,0)</f>
        <v>#N/A</v>
      </c>
      <c r="AA7890" t="e">
        <f>VLOOKUP(T7890,[3]رکوردها!$A:$F,6,0)</f>
        <v>#N/A</v>
      </c>
      <c r="AB7890" t="e">
        <f>VLOOKUP(T7890,[3]رکوردها!$A:$E,5,0)</f>
        <v>#N/A</v>
      </c>
    </row>
    <row r="7891" spans="1:28" hidden="1" x14ac:dyDescent="0.2">
      <c r="A7891" s="42">
        <v>175872</v>
      </c>
      <c r="B7891" s="42">
        <v>1609</v>
      </c>
      <c r="C7891" s="42">
        <v>1752</v>
      </c>
      <c r="D7891" s="43" t="s">
        <v>5197</v>
      </c>
      <c r="E7891" s="43"/>
      <c r="F7891" s="44" t="s">
        <v>220</v>
      </c>
      <c r="G7891" s="44" t="s">
        <v>3081</v>
      </c>
      <c r="H7891" s="45">
        <v>271564</v>
      </c>
      <c r="I7891" s="45">
        <v>0</v>
      </c>
      <c r="J7891" s="45">
        <f t="shared" si="163"/>
        <v>271564</v>
      </c>
      <c r="K7891" s="45"/>
      <c r="L7891" s="49"/>
      <c r="M7891" s="44" t="s">
        <v>4388</v>
      </c>
      <c r="N7891" s="44" t="s">
        <v>4389</v>
      </c>
      <c r="O7891" s="44" t="s">
        <v>4390</v>
      </c>
      <c r="P7891" s="44" t="s">
        <v>4391</v>
      </c>
      <c r="Q7891" s="44" t="s">
        <v>4689</v>
      </c>
      <c r="R7891" s="44" t="s">
        <v>4690</v>
      </c>
      <c r="S7891" s="44" t="s">
        <v>4431</v>
      </c>
      <c r="T7891" s="44" t="s">
        <v>4426</v>
      </c>
      <c r="U7891" s="1" t="e">
        <f>VLOOKUP(T7891,[2]VAT!$A:$D,1,0)</f>
        <v>#N/A</v>
      </c>
      <c r="V7891" s="44" t="s">
        <v>4395</v>
      </c>
      <c r="W7891" s="44" t="s">
        <v>4387</v>
      </c>
      <c r="X7891" t="e">
        <f>VLOOKUP(T7891,[3]رکوردها!$A:$B,2,0)</f>
        <v>#N/A</v>
      </c>
      <c r="Y7891" t="e">
        <f>VLOOKUP(T7891,[3]رکوردها!$A:$D,4,0)</f>
        <v>#N/A</v>
      </c>
      <c r="Z7891" t="e">
        <f>VLOOKUP(T7891,[3]رکوردها!$A:$C,3,0)</f>
        <v>#N/A</v>
      </c>
      <c r="AA7891" t="e">
        <f>VLOOKUP(T7891,[3]رکوردها!$A:$F,6,0)</f>
        <v>#N/A</v>
      </c>
      <c r="AB7891" t="e">
        <f>VLOOKUP(T7891,[3]رکوردها!$A:$E,5,0)</f>
        <v>#N/A</v>
      </c>
    </row>
    <row r="7892" spans="1:28" hidden="1" x14ac:dyDescent="0.2">
      <c r="A7892" s="42">
        <v>175873</v>
      </c>
      <c r="B7892" s="42">
        <v>1609</v>
      </c>
      <c r="C7892" s="42">
        <v>1752</v>
      </c>
      <c r="D7892" s="43" t="s">
        <v>5197</v>
      </c>
      <c r="E7892" s="43"/>
      <c r="F7892" s="44" t="s">
        <v>220</v>
      </c>
      <c r="G7892" s="44" t="s">
        <v>3082</v>
      </c>
      <c r="H7892" s="45">
        <v>269700</v>
      </c>
      <c r="I7892" s="45">
        <v>0</v>
      </c>
      <c r="J7892" s="45">
        <f t="shared" si="163"/>
        <v>269700</v>
      </c>
      <c r="K7892" s="45"/>
      <c r="L7892" s="49"/>
      <c r="M7892" s="44" t="s">
        <v>4388</v>
      </c>
      <c r="N7892" s="44" t="s">
        <v>4389</v>
      </c>
      <c r="O7892" s="44" t="s">
        <v>4390</v>
      </c>
      <c r="P7892" s="44" t="s">
        <v>4391</v>
      </c>
      <c r="Q7892" s="44" t="s">
        <v>4689</v>
      </c>
      <c r="R7892" s="44" t="s">
        <v>4690</v>
      </c>
      <c r="S7892" s="44" t="s">
        <v>4431</v>
      </c>
      <c r="T7892" s="44" t="s">
        <v>4426</v>
      </c>
      <c r="U7892" s="1" t="e">
        <f>VLOOKUP(T7892,[2]VAT!$A:$D,1,0)</f>
        <v>#N/A</v>
      </c>
      <c r="V7892" s="44" t="s">
        <v>4395</v>
      </c>
      <c r="W7892" s="44" t="s">
        <v>4387</v>
      </c>
      <c r="X7892" t="e">
        <f>VLOOKUP(T7892,[3]رکوردها!$A:$B,2,0)</f>
        <v>#N/A</v>
      </c>
      <c r="Y7892" t="e">
        <f>VLOOKUP(T7892,[3]رکوردها!$A:$D,4,0)</f>
        <v>#N/A</v>
      </c>
      <c r="Z7892" t="e">
        <f>VLOOKUP(T7892,[3]رکوردها!$A:$C,3,0)</f>
        <v>#N/A</v>
      </c>
      <c r="AA7892" t="e">
        <f>VLOOKUP(T7892,[3]رکوردها!$A:$F,6,0)</f>
        <v>#N/A</v>
      </c>
      <c r="AB7892" t="e">
        <f>VLOOKUP(T7892,[3]رکوردها!$A:$E,5,0)</f>
        <v>#N/A</v>
      </c>
    </row>
    <row r="7893" spans="1:28" hidden="1" x14ac:dyDescent="0.2">
      <c r="A7893" s="42">
        <v>175874</v>
      </c>
      <c r="B7893" s="42">
        <v>1609</v>
      </c>
      <c r="C7893" s="42">
        <v>1752</v>
      </c>
      <c r="D7893" s="43" t="s">
        <v>5197</v>
      </c>
      <c r="E7893" s="43"/>
      <c r="F7893" s="44" t="s">
        <v>220</v>
      </c>
      <c r="G7893" s="44" t="s">
        <v>3065</v>
      </c>
      <c r="H7893" s="45">
        <v>269700</v>
      </c>
      <c r="I7893" s="45">
        <v>0</v>
      </c>
      <c r="J7893" s="45">
        <f t="shared" si="163"/>
        <v>269700</v>
      </c>
      <c r="K7893" s="45"/>
      <c r="L7893" s="49"/>
      <c r="M7893" s="44" t="s">
        <v>4388</v>
      </c>
      <c r="N7893" s="44" t="s">
        <v>4389</v>
      </c>
      <c r="O7893" s="44" t="s">
        <v>4390</v>
      </c>
      <c r="P7893" s="44" t="s">
        <v>4391</v>
      </c>
      <c r="Q7893" s="44" t="s">
        <v>4689</v>
      </c>
      <c r="R7893" s="44" t="s">
        <v>4690</v>
      </c>
      <c r="S7893" s="44" t="s">
        <v>4431</v>
      </c>
      <c r="T7893" s="44" t="s">
        <v>4426</v>
      </c>
      <c r="U7893" s="1" t="e">
        <f>VLOOKUP(T7893,[2]VAT!$A:$D,1,0)</f>
        <v>#N/A</v>
      </c>
      <c r="V7893" s="44" t="s">
        <v>4395</v>
      </c>
      <c r="W7893" s="44" t="s">
        <v>4387</v>
      </c>
      <c r="X7893" t="e">
        <f>VLOOKUP(T7893,[3]رکوردها!$A:$B,2,0)</f>
        <v>#N/A</v>
      </c>
      <c r="Y7893" t="e">
        <f>VLOOKUP(T7893,[3]رکوردها!$A:$D,4,0)</f>
        <v>#N/A</v>
      </c>
      <c r="Z7893" t="e">
        <f>VLOOKUP(T7893,[3]رکوردها!$A:$C,3,0)</f>
        <v>#N/A</v>
      </c>
      <c r="AA7893" t="e">
        <f>VLOOKUP(T7893,[3]رکوردها!$A:$F,6,0)</f>
        <v>#N/A</v>
      </c>
      <c r="AB7893" t="e">
        <f>VLOOKUP(T7893,[3]رکوردها!$A:$E,5,0)</f>
        <v>#N/A</v>
      </c>
    </row>
    <row r="7894" spans="1:28" hidden="1" x14ac:dyDescent="0.2">
      <c r="A7894" s="42">
        <v>175875</v>
      </c>
      <c r="B7894" s="42">
        <v>1609</v>
      </c>
      <c r="C7894" s="42">
        <v>1752</v>
      </c>
      <c r="D7894" s="43" t="s">
        <v>5197</v>
      </c>
      <c r="E7894" s="43"/>
      <c r="F7894" s="44" t="s">
        <v>220</v>
      </c>
      <c r="G7894" s="44" t="s">
        <v>3066</v>
      </c>
      <c r="H7894" s="45">
        <v>972441</v>
      </c>
      <c r="I7894" s="45">
        <v>0</v>
      </c>
      <c r="J7894" s="45">
        <f t="shared" si="163"/>
        <v>972441</v>
      </c>
      <c r="K7894" s="45"/>
      <c r="L7894" s="49"/>
      <c r="M7894" s="44" t="s">
        <v>4388</v>
      </c>
      <c r="N7894" s="44" t="s">
        <v>4389</v>
      </c>
      <c r="O7894" s="44" t="s">
        <v>4390</v>
      </c>
      <c r="P7894" s="44" t="s">
        <v>4391</v>
      </c>
      <c r="Q7894" s="44" t="s">
        <v>4689</v>
      </c>
      <c r="R7894" s="44" t="s">
        <v>4690</v>
      </c>
      <c r="S7894" s="44" t="s">
        <v>4431</v>
      </c>
      <c r="T7894" s="44" t="s">
        <v>4426</v>
      </c>
      <c r="U7894" s="1" t="e">
        <f>VLOOKUP(T7894,[2]VAT!$A:$D,1,0)</f>
        <v>#N/A</v>
      </c>
      <c r="V7894" s="44" t="s">
        <v>4395</v>
      </c>
      <c r="W7894" s="44" t="s">
        <v>4387</v>
      </c>
      <c r="X7894" t="e">
        <f>VLOOKUP(T7894,[3]رکوردها!$A:$B,2,0)</f>
        <v>#N/A</v>
      </c>
      <c r="Y7894" t="e">
        <f>VLOOKUP(T7894,[3]رکوردها!$A:$D,4,0)</f>
        <v>#N/A</v>
      </c>
      <c r="Z7894" t="e">
        <f>VLOOKUP(T7894,[3]رکوردها!$A:$C,3,0)</f>
        <v>#N/A</v>
      </c>
      <c r="AA7894" t="e">
        <f>VLOOKUP(T7894,[3]رکوردها!$A:$F,6,0)</f>
        <v>#N/A</v>
      </c>
      <c r="AB7894" t="e">
        <f>VLOOKUP(T7894,[3]رکوردها!$A:$E,5,0)</f>
        <v>#N/A</v>
      </c>
    </row>
    <row r="7895" spans="1:28" hidden="1" x14ac:dyDescent="0.2">
      <c r="A7895" s="42">
        <v>175876</v>
      </c>
      <c r="B7895" s="42">
        <v>1609</v>
      </c>
      <c r="C7895" s="42">
        <v>1752</v>
      </c>
      <c r="D7895" s="43" t="s">
        <v>5197</v>
      </c>
      <c r="E7895" s="43"/>
      <c r="F7895" s="44" t="s">
        <v>220</v>
      </c>
      <c r="G7895" s="44" t="s">
        <v>3067</v>
      </c>
      <c r="H7895" s="45">
        <v>269700</v>
      </c>
      <c r="I7895" s="45">
        <v>0</v>
      </c>
      <c r="J7895" s="45">
        <f t="shared" si="163"/>
        <v>269700</v>
      </c>
      <c r="K7895" s="45"/>
      <c r="L7895" s="49"/>
      <c r="M7895" s="44" t="s">
        <v>4388</v>
      </c>
      <c r="N7895" s="44" t="s">
        <v>4389</v>
      </c>
      <c r="O7895" s="44" t="s">
        <v>4390</v>
      </c>
      <c r="P7895" s="44" t="s">
        <v>4391</v>
      </c>
      <c r="Q7895" s="44" t="s">
        <v>4689</v>
      </c>
      <c r="R7895" s="44" t="s">
        <v>4690</v>
      </c>
      <c r="S7895" s="44" t="s">
        <v>4431</v>
      </c>
      <c r="T7895" s="44" t="s">
        <v>4426</v>
      </c>
      <c r="U7895" s="1" t="e">
        <f>VLOOKUP(T7895,[2]VAT!$A:$D,1,0)</f>
        <v>#N/A</v>
      </c>
      <c r="V7895" s="44" t="s">
        <v>4395</v>
      </c>
      <c r="W7895" s="44" t="s">
        <v>4387</v>
      </c>
      <c r="X7895" t="e">
        <f>VLOOKUP(T7895,[3]رکوردها!$A:$B,2,0)</f>
        <v>#N/A</v>
      </c>
      <c r="Y7895" t="e">
        <f>VLOOKUP(T7895,[3]رکوردها!$A:$D,4,0)</f>
        <v>#N/A</v>
      </c>
      <c r="Z7895" t="e">
        <f>VLOOKUP(T7895,[3]رکوردها!$A:$C,3,0)</f>
        <v>#N/A</v>
      </c>
      <c r="AA7895" t="e">
        <f>VLOOKUP(T7895,[3]رکوردها!$A:$F,6,0)</f>
        <v>#N/A</v>
      </c>
      <c r="AB7895" t="e">
        <f>VLOOKUP(T7895,[3]رکوردها!$A:$E,5,0)</f>
        <v>#N/A</v>
      </c>
    </row>
    <row r="7896" spans="1:28" hidden="1" x14ac:dyDescent="0.2">
      <c r="A7896" s="42">
        <v>175877</v>
      </c>
      <c r="B7896" s="42">
        <v>1609</v>
      </c>
      <c r="C7896" s="42">
        <v>1752</v>
      </c>
      <c r="D7896" s="43" t="s">
        <v>5197</v>
      </c>
      <c r="E7896" s="43"/>
      <c r="F7896" s="44" t="s">
        <v>220</v>
      </c>
      <c r="G7896" s="44" t="s">
        <v>3068</v>
      </c>
      <c r="H7896" s="45">
        <v>269700</v>
      </c>
      <c r="I7896" s="45">
        <v>0</v>
      </c>
      <c r="J7896" s="45">
        <f t="shared" si="163"/>
        <v>269700</v>
      </c>
      <c r="K7896" s="45"/>
      <c r="L7896" s="49"/>
      <c r="M7896" s="44" t="s">
        <v>4388</v>
      </c>
      <c r="N7896" s="44" t="s">
        <v>4389</v>
      </c>
      <c r="O7896" s="44" t="s">
        <v>4390</v>
      </c>
      <c r="P7896" s="44" t="s">
        <v>4391</v>
      </c>
      <c r="Q7896" s="44" t="s">
        <v>4689</v>
      </c>
      <c r="R7896" s="44" t="s">
        <v>4690</v>
      </c>
      <c r="S7896" s="44" t="s">
        <v>4431</v>
      </c>
      <c r="T7896" s="44" t="s">
        <v>4426</v>
      </c>
      <c r="U7896" s="1" t="e">
        <f>VLOOKUP(T7896,[2]VAT!$A:$D,1,0)</f>
        <v>#N/A</v>
      </c>
      <c r="V7896" s="44" t="s">
        <v>4395</v>
      </c>
      <c r="W7896" s="44" t="s">
        <v>4387</v>
      </c>
      <c r="X7896" t="e">
        <f>VLOOKUP(T7896,[3]رکوردها!$A:$B,2,0)</f>
        <v>#N/A</v>
      </c>
      <c r="Y7896" t="e">
        <f>VLOOKUP(T7896,[3]رکوردها!$A:$D,4,0)</f>
        <v>#N/A</v>
      </c>
      <c r="Z7896" t="e">
        <f>VLOOKUP(T7896,[3]رکوردها!$A:$C,3,0)</f>
        <v>#N/A</v>
      </c>
      <c r="AA7896" t="e">
        <f>VLOOKUP(T7896,[3]رکوردها!$A:$F,6,0)</f>
        <v>#N/A</v>
      </c>
      <c r="AB7896" t="e">
        <f>VLOOKUP(T7896,[3]رکوردها!$A:$E,5,0)</f>
        <v>#N/A</v>
      </c>
    </row>
    <row r="7897" spans="1:28" hidden="1" x14ac:dyDescent="0.2">
      <c r="A7897" s="42">
        <v>175878</v>
      </c>
      <c r="B7897" s="42">
        <v>1609</v>
      </c>
      <c r="C7897" s="42">
        <v>1752</v>
      </c>
      <c r="D7897" s="43" t="s">
        <v>5197</v>
      </c>
      <c r="E7897" s="43"/>
      <c r="F7897" s="44" t="s">
        <v>220</v>
      </c>
      <c r="G7897" s="44" t="s">
        <v>3069</v>
      </c>
      <c r="H7897" s="45">
        <v>270700</v>
      </c>
      <c r="I7897" s="45">
        <v>0</v>
      </c>
      <c r="J7897" s="45">
        <f t="shared" si="163"/>
        <v>270700</v>
      </c>
      <c r="K7897" s="45"/>
      <c r="L7897" s="49"/>
      <c r="M7897" s="44" t="s">
        <v>4388</v>
      </c>
      <c r="N7897" s="44" t="s">
        <v>4389</v>
      </c>
      <c r="O7897" s="44" t="s">
        <v>4390</v>
      </c>
      <c r="P7897" s="44" t="s">
        <v>4391</v>
      </c>
      <c r="Q7897" s="44" t="s">
        <v>4689</v>
      </c>
      <c r="R7897" s="44" t="s">
        <v>4690</v>
      </c>
      <c r="S7897" s="44" t="s">
        <v>4431</v>
      </c>
      <c r="T7897" s="44" t="s">
        <v>4426</v>
      </c>
      <c r="U7897" s="1" t="e">
        <f>VLOOKUP(T7897,[2]VAT!$A:$D,1,0)</f>
        <v>#N/A</v>
      </c>
      <c r="V7897" s="44" t="s">
        <v>4395</v>
      </c>
      <c r="W7897" s="44" t="s">
        <v>4387</v>
      </c>
      <c r="X7897" t="e">
        <f>VLOOKUP(T7897,[3]رکوردها!$A:$B,2,0)</f>
        <v>#N/A</v>
      </c>
      <c r="Y7897" t="e">
        <f>VLOOKUP(T7897,[3]رکوردها!$A:$D,4,0)</f>
        <v>#N/A</v>
      </c>
      <c r="Z7897" t="e">
        <f>VLOOKUP(T7897,[3]رکوردها!$A:$C,3,0)</f>
        <v>#N/A</v>
      </c>
      <c r="AA7897" t="e">
        <f>VLOOKUP(T7897,[3]رکوردها!$A:$F,6,0)</f>
        <v>#N/A</v>
      </c>
      <c r="AB7897" t="e">
        <f>VLOOKUP(T7897,[3]رکوردها!$A:$E,5,0)</f>
        <v>#N/A</v>
      </c>
    </row>
    <row r="7898" spans="1:28" hidden="1" x14ac:dyDescent="0.2">
      <c r="A7898" s="42">
        <v>175879</v>
      </c>
      <c r="B7898" s="42">
        <v>1609</v>
      </c>
      <c r="C7898" s="42">
        <v>1752</v>
      </c>
      <c r="D7898" s="43" t="s">
        <v>5197</v>
      </c>
      <c r="E7898" s="43"/>
      <c r="F7898" s="44" t="s">
        <v>220</v>
      </c>
      <c r="G7898" s="44" t="s">
        <v>3049</v>
      </c>
      <c r="H7898" s="45">
        <v>24436</v>
      </c>
      <c r="I7898" s="45">
        <v>0</v>
      </c>
      <c r="J7898" s="45">
        <f t="shared" si="163"/>
        <v>24436</v>
      </c>
      <c r="K7898" s="45"/>
      <c r="L7898" s="49"/>
      <c r="M7898" s="44" t="s">
        <v>4388</v>
      </c>
      <c r="N7898" s="44" t="s">
        <v>4389</v>
      </c>
      <c r="O7898" s="44" t="s">
        <v>4390</v>
      </c>
      <c r="P7898" s="44" t="s">
        <v>4391</v>
      </c>
      <c r="Q7898" s="44" t="s">
        <v>4689</v>
      </c>
      <c r="R7898" s="44" t="s">
        <v>4690</v>
      </c>
      <c r="S7898" s="44" t="s">
        <v>4431</v>
      </c>
      <c r="T7898" s="44" t="s">
        <v>4426</v>
      </c>
      <c r="U7898" s="1" t="e">
        <f>VLOOKUP(T7898,[2]VAT!$A:$D,1,0)</f>
        <v>#N/A</v>
      </c>
      <c r="V7898" s="44" t="s">
        <v>4395</v>
      </c>
      <c r="W7898" s="44" t="s">
        <v>4387</v>
      </c>
      <c r="X7898" t="e">
        <f>VLOOKUP(T7898,[3]رکوردها!$A:$B,2,0)</f>
        <v>#N/A</v>
      </c>
      <c r="Y7898" t="e">
        <f>VLOOKUP(T7898,[3]رکوردها!$A:$D,4,0)</f>
        <v>#N/A</v>
      </c>
      <c r="Z7898" t="e">
        <f>VLOOKUP(T7898,[3]رکوردها!$A:$C,3,0)</f>
        <v>#N/A</v>
      </c>
      <c r="AA7898" t="e">
        <f>VLOOKUP(T7898,[3]رکوردها!$A:$F,6,0)</f>
        <v>#N/A</v>
      </c>
      <c r="AB7898" t="e">
        <f>VLOOKUP(T7898,[3]رکوردها!$A:$E,5,0)</f>
        <v>#N/A</v>
      </c>
    </row>
    <row r="7899" spans="1:28" hidden="1" x14ac:dyDescent="0.2">
      <c r="A7899" s="42">
        <v>175880</v>
      </c>
      <c r="B7899" s="42">
        <v>1609</v>
      </c>
      <c r="C7899" s="42">
        <v>1752</v>
      </c>
      <c r="D7899" s="43" t="s">
        <v>5197</v>
      </c>
      <c r="E7899" s="43"/>
      <c r="F7899" s="44" t="s">
        <v>220</v>
      </c>
      <c r="G7899" s="44" t="s">
        <v>3050</v>
      </c>
      <c r="H7899" s="45">
        <v>24300</v>
      </c>
      <c r="I7899" s="45">
        <v>0</v>
      </c>
      <c r="J7899" s="45">
        <f t="shared" si="163"/>
        <v>24300</v>
      </c>
      <c r="K7899" s="45"/>
      <c r="L7899" s="49"/>
      <c r="M7899" s="44" t="s">
        <v>4388</v>
      </c>
      <c r="N7899" s="44" t="s">
        <v>4389</v>
      </c>
      <c r="O7899" s="44" t="s">
        <v>4390</v>
      </c>
      <c r="P7899" s="44" t="s">
        <v>4391</v>
      </c>
      <c r="Q7899" s="44" t="s">
        <v>4689</v>
      </c>
      <c r="R7899" s="44" t="s">
        <v>4690</v>
      </c>
      <c r="S7899" s="44" t="s">
        <v>4431</v>
      </c>
      <c r="T7899" s="44" t="s">
        <v>4426</v>
      </c>
      <c r="U7899" s="1" t="e">
        <f>VLOOKUP(T7899,[2]VAT!$A:$D,1,0)</f>
        <v>#N/A</v>
      </c>
      <c r="V7899" s="44" t="s">
        <v>4395</v>
      </c>
      <c r="W7899" s="44" t="s">
        <v>4387</v>
      </c>
      <c r="X7899" t="e">
        <f>VLOOKUP(T7899,[3]رکوردها!$A:$B,2,0)</f>
        <v>#N/A</v>
      </c>
      <c r="Y7899" t="e">
        <f>VLOOKUP(T7899,[3]رکوردها!$A:$D,4,0)</f>
        <v>#N/A</v>
      </c>
      <c r="Z7899" t="e">
        <f>VLOOKUP(T7899,[3]رکوردها!$A:$C,3,0)</f>
        <v>#N/A</v>
      </c>
      <c r="AA7899" t="e">
        <f>VLOOKUP(T7899,[3]رکوردها!$A:$F,6,0)</f>
        <v>#N/A</v>
      </c>
      <c r="AB7899" t="e">
        <f>VLOOKUP(T7899,[3]رکوردها!$A:$E,5,0)</f>
        <v>#N/A</v>
      </c>
    </row>
    <row r="7900" spans="1:28" hidden="1" x14ac:dyDescent="0.2">
      <c r="A7900" s="42">
        <v>175881</v>
      </c>
      <c r="B7900" s="42">
        <v>1609</v>
      </c>
      <c r="C7900" s="42">
        <v>1752</v>
      </c>
      <c r="D7900" s="43" t="s">
        <v>5197</v>
      </c>
      <c r="E7900" s="43"/>
      <c r="F7900" s="44" t="s">
        <v>220</v>
      </c>
      <c r="G7900" s="44" t="s">
        <v>3051</v>
      </c>
      <c r="H7900" s="45">
        <v>24300</v>
      </c>
      <c r="I7900" s="45">
        <v>0</v>
      </c>
      <c r="J7900" s="45">
        <f t="shared" si="163"/>
        <v>24300</v>
      </c>
      <c r="K7900" s="45"/>
      <c r="L7900" s="49"/>
      <c r="M7900" s="44" t="s">
        <v>4388</v>
      </c>
      <c r="N7900" s="44" t="s">
        <v>4389</v>
      </c>
      <c r="O7900" s="44" t="s">
        <v>4390</v>
      </c>
      <c r="P7900" s="44" t="s">
        <v>4391</v>
      </c>
      <c r="Q7900" s="44" t="s">
        <v>4689</v>
      </c>
      <c r="R7900" s="44" t="s">
        <v>4690</v>
      </c>
      <c r="S7900" s="44" t="s">
        <v>4431</v>
      </c>
      <c r="T7900" s="44" t="s">
        <v>4426</v>
      </c>
      <c r="U7900" s="1" t="e">
        <f>VLOOKUP(T7900,[2]VAT!$A:$D,1,0)</f>
        <v>#N/A</v>
      </c>
      <c r="V7900" s="44" t="s">
        <v>4395</v>
      </c>
      <c r="W7900" s="44" t="s">
        <v>4387</v>
      </c>
      <c r="X7900" t="e">
        <f>VLOOKUP(T7900,[3]رکوردها!$A:$B,2,0)</f>
        <v>#N/A</v>
      </c>
      <c r="Y7900" t="e">
        <f>VLOOKUP(T7900,[3]رکوردها!$A:$D,4,0)</f>
        <v>#N/A</v>
      </c>
      <c r="Z7900" t="e">
        <f>VLOOKUP(T7900,[3]رکوردها!$A:$C,3,0)</f>
        <v>#N/A</v>
      </c>
      <c r="AA7900" t="e">
        <f>VLOOKUP(T7900,[3]رکوردها!$A:$F,6,0)</f>
        <v>#N/A</v>
      </c>
      <c r="AB7900" t="e">
        <f>VLOOKUP(T7900,[3]رکوردها!$A:$E,5,0)</f>
        <v>#N/A</v>
      </c>
    </row>
    <row r="7901" spans="1:28" hidden="1" x14ac:dyDescent="0.2">
      <c r="A7901" s="42">
        <v>175882</v>
      </c>
      <c r="B7901" s="42">
        <v>1609</v>
      </c>
      <c r="C7901" s="42">
        <v>1752</v>
      </c>
      <c r="D7901" s="43" t="s">
        <v>5197</v>
      </c>
      <c r="E7901" s="43"/>
      <c r="F7901" s="44" t="s">
        <v>220</v>
      </c>
      <c r="G7901" s="44" t="s">
        <v>3052</v>
      </c>
      <c r="H7901" s="45">
        <v>87559</v>
      </c>
      <c r="I7901" s="45">
        <v>0</v>
      </c>
      <c r="J7901" s="45">
        <f t="shared" si="163"/>
        <v>87559</v>
      </c>
      <c r="K7901" s="45"/>
      <c r="L7901" s="49"/>
      <c r="M7901" s="44" t="s">
        <v>4388</v>
      </c>
      <c r="N7901" s="44" t="s">
        <v>4389</v>
      </c>
      <c r="O7901" s="44" t="s">
        <v>4390</v>
      </c>
      <c r="P7901" s="44" t="s">
        <v>4391</v>
      </c>
      <c r="Q7901" s="44" t="s">
        <v>4689</v>
      </c>
      <c r="R7901" s="44" t="s">
        <v>4690</v>
      </c>
      <c r="S7901" s="44" t="s">
        <v>4431</v>
      </c>
      <c r="T7901" s="44" t="s">
        <v>4426</v>
      </c>
      <c r="U7901" s="1" t="e">
        <f>VLOOKUP(T7901,[2]VAT!$A:$D,1,0)</f>
        <v>#N/A</v>
      </c>
      <c r="V7901" s="44" t="s">
        <v>4395</v>
      </c>
      <c r="W7901" s="44" t="s">
        <v>4387</v>
      </c>
      <c r="X7901" t="e">
        <f>VLOOKUP(T7901,[3]رکوردها!$A:$B,2,0)</f>
        <v>#N/A</v>
      </c>
      <c r="Y7901" t="e">
        <f>VLOOKUP(T7901,[3]رکوردها!$A:$D,4,0)</f>
        <v>#N/A</v>
      </c>
      <c r="Z7901" t="e">
        <f>VLOOKUP(T7901,[3]رکوردها!$A:$C,3,0)</f>
        <v>#N/A</v>
      </c>
      <c r="AA7901" t="e">
        <f>VLOOKUP(T7901,[3]رکوردها!$A:$F,6,0)</f>
        <v>#N/A</v>
      </c>
      <c r="AB7901" t="e">
        <f>VLOOKUP(T7901,[3]رکوردها!$A:$E,5,0)</f>
        <v>#N/A</v>
      </c>
    </row>
    <row r="7902" spans="1:28" hidden="1" x14ac:dyDescent="0.2">
      <c r="A7902" s="42">
        <v>175883</v>
      </c>
      <c r="B7902" s="42">
        <v>1609</v>
      </c>
      <c r="C7902" s="42">
        <v>1752</v>
      </c>
      <c r="D7902" s="43" t="s">
        <v>5197</v>
      </c>
      <c r="E7902" s="43"/>
      <c r="F7902" s="44" t="s">
        <v>220</v>
      </c>
      <c r="G7902" s="44" t="s">
        <v>3053</v>
      </c>
      <c r="H7902" s="45">
        <v>24300</v>
      </c>
      <c r="I7902" s="45">
        <v>0</v>
      </c>
      <c r="J7902" s="45">
        <f t="shared" si="163"/>
        <v>24300</v>
      </c>
      <c r="K7902" s="45"/>
      <c r="L7902" s="49"/>
      <c r="M7902" s="44" t="s">
        <v>4388</v>
      </c>
      <c r="N7902" s="44" t="s">
        <v>4389</v>
      </c>
      <c r="O7902" s="44" t="s">
        <v>4390</v>
      </c>
      <c r="P7902" s="44" t="s">
        <v>4391</v>
      </c>
      <c r="Q7902" s="44" t="s">
        <v>4689</v>
      </c>
      <c r="R7902" s="44" t="s">
        <v>4690</v>
      </c>
      <c r="S7902" s="44" t="s">
        <v>4431</v>
      </c>
      <c r="T7902" s="44" t="s">
        <v>4426</v>
      </c>
      <c r="U7902" s="1" t="e">
        <f>VLOOKUP(T7902,[2]VAT!$A:$D,1,0)</f>
        <v>#N/A</v>
      </c>
      <c r="V7902" s="44" t="s">
        <v>4395</v>
      </c>
      <c r="W7902" s="44" t="s">
        <v>4387</v>
      </c>
      <c r="X7902" t="e">
        <f>VLOOKUP(T7902,[3]رکوردها!$A:$B,2,0)</f>
        <v>#N/A</v>
      </c>
      <c r="Y7902" t="e">
        <f>VLOOKUP(T7902,[3]رکوردها!$A:$D,4,0)</f>
        <v>#N/A</v>
      </c>
      <c r="Z7902" t="e">
        <f>VLOOKUP(T7902,[3]رکوردها!$A:$C,3,0)</f>
        <v>#N/A</v>
      </c>
      <c r="AA7902" t="e">
        <f>VLOOKUP(T7902,[3]رکوردها!$A:$F,6,0)</f>
        <v>#N/A</v>
      </c>
      <c r="AB7902" t="e">
        <f>VLOOKUP(T7902,[3]رکوردها!$A:$E,5,0)</f>
        <v>#N/A</v>
      </c>
    </row>
    <row r="7903" spans="1:28" hidden="1" x14ac:dyDescent="0.2">
      <c r="A7903" s="42">
        <v>175884</v>
      </c>
      <c r="B7903" s="42">
        <v>1609</v>
      </c>
      <c r="C7903" s="42">
        <v>1752</v>
      </c>
      <c r="D7903" s="43" t="s">
        <v>5197</v>
      </c>
      <c r="E7903" s="43"/>
      <c r="F7903" s="44" t="s">
        <v>220</v>
      </c>
      <c r="G7903" s="44" t="s">
        <v>3054</v>
      </c>
      <c r="H7903" s="45">
        <v>24300</v>
      </c>
      <c r="I7903" s="45">
        <v>0</v>
      </c>
      <c r="J7903" s="45">
        <f t="shared" si="163"/>
        <v>24300</v>
      </c>
      <c r="K7903" s="45"/>
      <c r="L7903" s="49"/>
      <c r="M7903" s="44" t="s">
        <v>4388</v>
      </c>
      <c r="N7903" s="44" t="s">
        <v>4389</v>
      </c>
      <c r="O7903" s="44" t="s">
        <v>4390</v>
      </c>
      <c r="P7903" s="44" t="s">
        <v>4391</v>
      </c>
      <c r="Q7903" s="44" t="s">
        <v>4689</v>
      </c>
      <c r="R7903" s="44" t="s">
        <v>4690</v>
      </c>
      <c r="S7903" s="44" t="s">
        <v>4431</v>
      </c>
      <c r="T7903" s="44" t="s">
        <v>4426</v>
      </c>
      <c r="U7903" s="1" t="e">
        <f>VLOOKUP(T7903,[2]VAT!$A:$D,1,0)</f>
        <v>#N/A</v>
      </c>
      <c r="V7903" s="44" t="s">
        <v>4395</v>
      </c>
      <c r="W7903" s="44" t="s">
        <v>4387</v>
      </c>
      <c r="X7903" t="e">
        <f>VLOOKUP(T7903,[3]رکوردها!$A:$B,2,0)</f>
        <v>#N/A</v>
      </c>
      <c r="Y7903" t="e">
        <f>VLOOKUP(T7903,[3]رکوردها!$A:$D,4,0)</f>
        <v>#N/A</v>
      </c>
      <c r="Z7903" t="e">
        <f>VLOOKUP(T7903,[3]رکوردها!$A:$C,3,0)</f>
        <v>#N/A</v>
      </c>
      <c r="AA7903" t="e">
        <f>VLOOKUP(T7903,[3]رکوردها!$A:$F,6,0)</f>
        <v>#N/A</v>
      </c>
      <c r="AB7903" t="e">
        <f>VLOOKUP(T7903,[3]رکوردها!$A:$E,5,0)</f>
        <v>#N/A</v>
      </c>
    </row>
    <row r="7904" spans="1:28" hidden="1" x14ac:dyDescent="0.2">
      <c r="A7904" s="42">
        <v>175885</v>
      </c>
      <c r="B7904" s="42">
        <v>1609</v>
      </c>
      <c r="C7904" s="42">
        <v>1752</v>
      </c>
      <c r="D7904" s="43" t="s">
        <v>5197</v>
      </c>
      <c r="E7904" s="43"/>
      <c r="F7904" s="44" t="s">
        <v>220</v>
      </c>
      <c r="G7904" s="44" t="s">
        <v>3055</v>
      </c>
      <c r="H7904" s="45">
        <v>24300</v>
      </c>
      <c r="I7904" s="45">
        <v>0</v>
      </c>
      <c r="J7904" s="45">
        <f t="shared" si="163"/>
        <v>24300</v>
      </c>
      <c r="K7904" s="45"/>
      <c r="L7904" s="49"/>
      <c r="M7904" s="44" t="s">
        <v>4388</v>
      </c>
      <c r="N7904" s="44" t="s">
        <v>4389</v>
      </c>
      <c r="O7904" s="44" t="s">
        <v>4390</v>
      </c>
      <c r="P7904" s="44" t="s">
        <v>4391</v>
      </c>
      <c r="Q7904" s="44" t="s">
        <v>4689</v>
      </c>
      <c r="R7904" s="44" t="s">
        <v>4690</v>
      </c>
      <c r="S7904" s="44" t="s">
        <v>4431</v>
      </c>
      <c r="T7904" s="44" t="s">
        <v>4426</v>
      </c>
      <c r="U7904" s="1" t="e">
        <f>VLOOKUP(T7904,[2]VAT!$A:$D,1,0)</f>
        <v>#N/A</v>
      </c>
      <c r="V7904" s="44" t="s">
        <v>4395</v>
      </c>
      <c r="W7904" s="44" t="s">
        <v>4387</v>
      </c>
      <c r="X7904" t="e">
        <f>VLOOKUP(T7904,[3]رکوردها!$A:$B,2,0)</f>
        <v>#N/A</v>
      </c>
      <c r="Y7904" t="e">
        <f>VLOOKUP(T7904,[3]رکوردها!$A:$D,4,0)</f>
        <v>#N/A</v>
      </c>
      <c r="Z7904" t="e">
        <f>VLOOKUP(T7904,[3]رکوردها!$A:$C,3,0)</f>
        <v>#N/A</v>
      </c>
      <c r="AA7904" t="e">
        <f>VLOOKUP(T7904,[3]رکوردها!$A:$F,6,0)</f>
        <v>#N/A</v>
      </c>
      <c r="AB7904" t="e">
        <f>VLOOKUP(T7904,[3]رکوردها!$A:$E,5,0)</f>
        <v>#N/A</v>
      </c>
    </row>
    <row r="7905" spans="1:28" hidden="1" x14ac:dyDescent="0.2">
      <c r="A7905" s="42">
        <v>176095</v>
      </c>
      <c r="B7905" s="42">
        <v>1611</v>
      </c>
      <c r="C7905" s="42">
        <v>1772</v>
      </c>
      <c r="D7905" s="43" t="s">
        <v>5197</v>
      </c>
      <c r="E7905" s="43"/>
      <c r="F7905" s="44" t="s">
        <v>220</v>
      </c>
      <c r="G7905" s="44" t="s">
        <v>3070</v>
      </c>
      <c r="H7905" s="45">
        <v>269700</v>
      </c>
      <c r="I7905" s="45">
        <v>0</v>
      </c>
      <c r="J7905" s="45">
        <f t="shared" si="163"/>
        <v>269700</v>
      </c>
      <c r="K7905" s="45"/>
      <c r="L7905" s="49"/>
      <c r="M7905" s="44" t="s">
        <v>4388</v>
      </c>
      <c r="N7905" s="44" t="s">
        <v>4389</v>
      </c>
      <c r="O7905" s="44" t="s">
        <v>4390</v>
      </c>
      <c r="P7905" s="44" t="s">
        <v>4391</v>
      </c>
      <c r="Q7905" s="44" t="s">
        <v>4689</v>
      </c>
      <c r="R7905" s="44" t="s">
        <v>4690</v>
      </c>
      <c r="S7905" s="44" t="s">
        <v>4431</v>
      </c>
      <c r="T7905" s="44" t="s">
        <v>4426</v>
      </c>
      <c r="U7905" s="1" t="e">
        <f>VLOOKUP(T7905,[2]VAT!$A:$D,1,0)</f>
        <v>#N/A</v>
      </c>
      <c r="V7905" s="44" t="s">
        <v>4395</v>
      </c>
      <c r="W7905" s="44" t="s">
        <v>4387</v>
      </c>
      <c r="X7905" t="e">
        <f>VLOOKUP(T7905,[3]رکوردها!$A:$B,2,0)</f>
        <v>#N/A</v>
      </c>
      <c r="Y7905" t="e">
        <f>VLOOKUP(T7905,[3]رکوردها!$A:$D,4,0)</f>
        <v>#N/A</v>
      </c>
      <c r="Z7905" t="e">
        <f>VLOOKUP(T7905,[3]رکوردها!$A:$C,3,0)</f>
        <v>#N/A</v>
      </c>
      <c r="AA7905" t="e">
        <f>VLOOKUP(T7905,[3]رکوردها!$A:$F,6,0)</f>
        <v>#N/A</v>
      </c>
      <c r="AB7905" t="e">
        <f>VLOOKUP(T7905,[3]رکوردها!$A:$E,5,0)</f>
        <v>#N/A</v>
      </c>
    </row>
    <row r="7906" spans="1:28" hidden="1" x14ac:dyDescent="0.2">
      <c r="A7906" s="42">
        <v>176096</v>
      </c>
      <c r="B7906" s="42">
        <v>1611</v>
      </c>
      <c r="C7906" s="42">
        <v>1772</v>
      </c>
      <c r="D7906" s="43" t="s">
        <v>5197</v>
      </c>
      <c r="E7906" s="43"/>
      <c r="F7906" s="44" t="s">
        <v>220</v>
      </c>
      <c r="G7906" s="44" t="s">
        <v>3071</v>
      </c>
      <c r="H7906" s="45">
        <v>664244</v>
      </c>
      <c r="I7906" s="45">
        <v>0</v>
      </c>
      <c r="J7906" s="45">
        <f t="shared" si="163"/>
        <v>664244</v>
      </c>
      <c r="K7906" s="45"/>
      <c r="L7906" s="49"/>
      <c r="M7906" s="44" t="s">
        <v>4388</v>
      </c>
      <c r="N7906" s="44" t="s">
        <v>4389</v>
      </c>
      <c r="O7906" s="44" t="s">
        <v>4390</v>
      </c>
      <c r="P7906" s="44" t="s">
        <v>4391</v>
      </c>
      <c r="Q7906" s="44" t="s">
        <v>4689</v>
      </c>
      <c r="R7906" s="44" t="s">
        <v>4690</v>
      </c>
      <c r="S7906" s="44" t="s">
        <v>4431</v>
      </c>
      <c r="T7906" s="44" t="s">
        <v>4426</v>
      </c>
      <c r="U7906" s="1" t="e">
        <f>VLOOKUP(T7906,[2]VAT!$A:$D,1,0)</f>
        <v>#N/A</v>
      </c>
      <c r="V7906" s="44" t="s">
        <v>4395</v>
      </c>
      <c r="W7906" s="44" t="s">
        <v>4387</v>
      </c>
      <c r="X7906" t="e">
        <f>VLOOKUP(T7906,[3]رکوردها!$A:$B,2,0)</f>
        <v>#N/A</v>
      </c>
      <c r="Y7906" t="e">
        <f>VLOOKUP(T7906,[3]رکوردها!$A:$D,4,0)</f>
        <v>#N/A</v>
      </c>
      <c r="Z7906" t="e">
        <f>VLOOKUP(T7906,[3]رکوردها!$A:$C,3,0)</f>
        <v>#N/A</v>
      </c>
      <c r="AA7906" t="e">
        <f>VLOOKUP(T7906,[3]رکوردها!$A:$F,6,0)</f>
        <v>#N/A</v>
      </c>
      <c r="AB7906" t="e">
        <f>VLOOKUP(T7906,[3]رکوردها!$A:$E,5,0)</f>
        <v>#N/A</v>
      </c>
    </row>
    <row r="7907" spans="1:28" hidden="1" x14ac:dyDescent="0.2">
      <c r="A7907" s="42">
        <v>176097</v>
      </c>
      <c r="B7907" s="42">
        <v>1611</v>
      </c>
      <c r="C7907" s="42">
        <v>1772</v>
      </c>
      <c r="D7907" s="43" t="s">
        <v>5197</v>
      </c>
      <c r="E7907" s="43"/>
      <c r="F7907" s="44" t="s">
        <v>220</v>
      </c>
      <c r="G7907" s="44" t="s">
        <v>3072</v>
      </c>
      <c r="H7907" s="45">
        <v>269700</v>
      </c>
      <c r="I7907" s="45">
        <v>0</v>
      </c>
      <c r="J7907" s="45">
        <f t="shared" si="163"/>
        <v>269700</v>
      </c>
      <c r="K7907" s="45"/>
      <c r="L7907" s="49"/>
      <c r="M7907" s="44" t="s">
        <v>4388</v>
      </c>
      <c r="N7907" s="44" t="s">
        <v>4389</v>
      </c>
      <c r="O7907" s="44" t="s">
        <v>4390</v>
      </c>
      <c r="P7907" s="44" t="s">
        <v>4391</v>
      </c>
      <c r="Q7907" s="44" t="s">
        <v>4689</v>
      </c>
      <c r="R7907" s="44" t="s">
        <v>4690</v>
      </c>
      <c r="S7907" s="44" t="s">
        <v>4431</v>
      </c>
      <c r="T7907" s="44" t="s">
        <v>4426</v>
      </c>
      <c r="U7907" s="1" t="e">
        <f>VLOOKUP(T7907,[2]VAT!$A:$D,1,0)</f>
        <v>#N/A</v>
      </c>
      <c r="V7907" s="44" t="s">
        <v>4395</v>
      </c>
      <c r="W7907" s="44" t="s">
        <v>4387</v>
      </c>
      <c r="X7907" t="e">
        <f>VLOOKUP(T7907,[3]رکوردها!$A:$B,2,0)</f>
        <v>#N/A</v>
      </c>
      <c r="Y7907" t="e">
        <f>VLOOKUP(T7907,[3]رکوردها!$A:$D,4,0)</f>
        <v>#N/A</v>
      </c>
      <c r="Z7907" t="e">
        <f>VLOOKUP(T7907,[3]رکوردها!$A:$C,3,0)</f>
        <v>#N/A</v>
      </c>
      <c r="AA7907" t="e">
        <f>VLOOKUP(T7907,[3]رکوردها!$A:$F,6,0)</f>
        <v>#N/A</v>
      </c>
      <c r="AB7907" t="e">
        <f>VLOOKUP(T7907,[3]رکوردها!$A:$E,5,0)</f>
        <v>#N/A</v>
      </c>
    </row>
    <row r="7908" spans="1:28" hidden="1" x14ac:dyDescent="0.2">
      <c r="A7908" s="42">
        <v>176098</v>
      </c>
      <c r="B7908" s="42">
        <v>1611</v>
      </c>
      <c r="C7908" s="42">
        <v>1772</v>
      </c>
      <c r="D7908" s="43" t="s">
        <v>5197</v>
      </c>
      <c r="E7908" s="43"/>
      <c r="F7908" s="44" t="s">
        <v>220</v>
      </c>
      <c r="G7908" s="44" t="s">
        <v>3073</v>
      </c>
      <c r="H7908" s="45">
        <v>602813</v>
      </c>
      <c r="I7908" s="45">
        <v>0</v>
      </c>
      <c r="J7908" s="45">
        <f t="shared" si="163"/>
        <v>602813</v>
      </c>
      <c r="K7908" s="45"/>
      <c r="L7908" s="49"/>
      <c r="M7908" s="44" t="s">
        <v>4388</v>
      </c>
      <c r="N7908" s="44" t="s">
        <v>4389</v>
      </c>
      <c r="O7908" s="44" t="s">
        <v>4390</v>
      </c>
      <c r="P7908" s="44" t="s">
        <v>4391</v>
      </c>
      <c r="Q7908" s="44" t="s">
        <v>4689</v>
      </c>
      <c r="R7908" s="44" t="s">
        <v>4690</v>
      </c>
      <c r="S7908" s="44" t="s">
        <v>4431</v>
      </c>
      <c r="T7908" s="44" t="s">
        <v>4426</v>
      </c>
      <c r="U7908" s="1" t="e">
        <f>VLOOKUP(T7908,[2]VAT!$A:$D,1,0)</f>
        <v>#N/A</v>
      </c>
      <c r="V7908" s="44" t="s">
        <v>4395</v>
      </c>
      <c r="W7908" s="44" t="s">
        <v>4387</v>
      </c>
      <c r="X7908" t="e">
        <f>VLOOKUP(T7908,[3]رکوردها!$A:$B,2,0)</f>
        <v>#N/A</v>
      </c>
      <c r="Y7908" t="e">
        <f>VLOOKUP(T7908,[3]رکوردها!$A:$D,4,0)</f>
        <v>#N/A</v>
      </c>
      <c r="Z7908" t="e">
        <f>VLOOKUP(T7908,[3]رکوردها!$A:$C,3,0)</f>
        <v>#N/A</v>
      </c>
      <c r="AA7908" t="e">
        <f>VLOOKUP(T7908,[3]رکوردها!$A:$F,6,0)</f>
        <v>#N/A</v>
      </c>
      <c r="AB7908" t="e">
        <f>VLOOKUP(T7908,[3]رکوردها!$A:$E,5,0)</f>
        <v>#N/A</v>
      </c>
    </row>
    <row r="7909" spans="1:28" hidden="1" x14ac:dyDescent="0.2">
      <c r="A7909" s="42">
        <v>176099</v>
      </c>
      <c r="B7909" s="42">
        <v>1611</v>
      </c>
      <c r="C7909" s="42">
        <v>1772</v>
      </c>
      <c r="D7909" s="43" t="s">
        <v>5197</v>
      </c>
      <c r="E7909" s="43"/>
      <c r="F7909" s="44" t="s">
        <v>220</v>
      </c>
      <c r="G7909" s="44" t="s">
        <v>3074</v>
      </c>
      <c r="H7909" s="45">
        <v>668806</v>
      </c>
      <c r="I7909" s="45">
        <v>0</v>
      </c>
      <c r="J7909" s="45">
        <f t="shared" si="163"/>
        <v>668806</v>
      </c>
      <c r="K7909" s="45"/>
      <c r="L7909" s="49"/>
      <c r="M7909" s="44" t="s">
        <v>4388</v>
      </c>
      <c r="N7909" s="44" t="s">
        <v>4389</v>
      </c>
      <c r="O7909" s="44" t="s">
        <v>4390</v>
      </c>
      <c r="P7909" s="44" t="s">
        <v>4391</v>
      </c>
      <c r="Q7909" s="44" t="s">
        <v>4689</v>
      </c>
      <c r="R7909" s="44" t="s">
        <v>4690</v>
      </c>
      <c r="S7909" s="44" t="s">
        <v>4431</v>
      </c>
      <c r="T7909" s="44" t="s">
        <v>4426</v>
      </c>
      <c r="U7909" s="1" t="e">
        <f>VLOOKUP(T7909,[2]VAT!$A:$D,1,0)</f>
        <v>#N/A</v>
      </c>
      <c r="V7909" s="44" t="s">
        <v>4395</v>
      </c>
      <c r="W7909" s="44" t="s">
        <v>4387</v>
      </c>
      <c r="X7909" t="e">
        <f>VLOOKUP(T7909,[3]رکوردها!$A:$B,2,0)</f>
        <v>#N/A</v>
      </c>
      <c r="Y7909" t="e">
        <f>VLOOKUP(T7909,[3]رکوردها!$A:$D,4,0)</f>
        <v>#N/A</v>
      </c>
      <c r="Z7909" t="e">
        <f>VLOOKUP(T7909,[3]رکوردها!$A:$C,3,0)</f>
        <v>#N/A</v>
      </c>
      <c r="AA7909" t="e">
        <f>VLOOKUP(T7909,[3]رکوردها!$A:$F,6,0)</f>
        <v>#N/A</v>
      </c>
      <c r="AB7909" t="e">
        <f>VLOOKUP(T7909,[3]رکوردها!$A:$E,5,0)</f>
        <v>#N/A</v>
      </c>
    </row>
    <row r="7910" spans="1:28" hidden="1" x14ac:dyDescent="0.2">
      <c r="A7910" s="42">
        <v>176100</v>
      </c>
      <c r="B7910" s="42">
        <v>1611</v>
      </c>
      <c r="C7910" s="42">
        <v>1772</v>
      </c>
      <c r="D7910" s="43" t="s">
        <v>5197</v>
      </c>
      <c r="E7910" s="43"/>
      <c r="F7910" s="44" t="s">
        <v>220</v>
      </c>
      <c r="G7910" s="44" t="s">
        <v>3075</v>
      </c>
      <c r="H7910" s="45">
        <v>270700</v>
      </c>
      <c r="I7910" s="45">
        <v>0</v>
      </c>
      <c r="J7910" s="45">
        <f t="shared" si="163"/>
        <v>270700</v>
      </c>
      <c r="K7910" s="45"/>
      <c r="L7910" s="49"/>
      <c r="M7910" s="44" t="s">
        <v>4388</v>
      </c>
      <c r="N7910" s="44" t="s">
        <v>4389</v>
      </c>
      <c r="O7910" s="44" t="s">
        <v>4390</v>
      </c>
      <c r="P7910" s="44" t="s">
        <v>4391</v>
      </c>
      <c r="Q7910" s="44" t="s">
        <v>4689</v>
      </c>
      <c r="R7910" s="44" t="s">
        <v>4690</v>
      </c>
      <c r="S7910" s="44" t="s">
        <v>4431</v>
      </c>
      <c r="T7910" s="44" t="s">
        <v>4426</v>
      </c>
      <c r="U7910" s="1" t="e">
        <f>VLOOKUP(T7910,[2]VAT!$A:$D,1,0)</f>
        <v>#N/A</v>
      </c>
      <c r="V7910" s="44" t="s">
        <v>4395</v>
      </c>
      <c r="W7910" s="44" t="s">
        <v>4387</v>
      </c>
      <c r="X7910" t="e">
        <f>VLOOKUP(T7910,[3]رکوردها!$A:$B,2,0)</f>
        <v>#N/A</v>
      </c>
      <c r="Y7910" t="e">
        <f>VLOOKUP(T7910,[3]رکوردها!$A:$D,4,0)</f>
        <v>#N/A</v>
      </c>
      <c r="Z7910" t="e">
        <f>VLOOKUP(T7910,[3]رکوردها!$A:$C,3,0)</f>
        <v>#N/A</v>
      </c>
      <c r="AA7910" t="e">
        <f>VLOOKUP(T7910,[3]رکوردها!$A:$F,6,0)</f>
        <v>#N/A</v>
      </c>
      <c r="AB7910" t="e">
        <f>VLOOKUP(T7910,[3]رکوردها!$A:$E,5,0)</f>
        <v>#N/A</v>
      </c>
    </row>
    <row r="7911" spans="1:28" hidden="1" x14ac:dyDescent="0.2">
      <c r="A7911" s="42">
        <v>176101</v>
      </c>
      <c r="B7911" s="42">
        <v>1611</v>
      </c>
      <c r="C7911" s="42">
        <v>1772</v>
      </c>
      <c r="D7911" s="43" t="s">
        <v>5197</v>
      </c>
      <c r="E7911" s="43"/>
      <c r="F7911" s="44" t="s">
        <v>220</v>
      </c>
      <c r="G7911" s="44" t="s">
        <v>3076</v>
      </c>
      <c r="H7911" s="45">
        <v>616472</v>
      </c>
      <c r="I7911" s="45">
        <v>0</v>
      </c>
      <c r="J7911" s="45">
        <f t="shared" si="163"/>
        <v>616472</v>
      </c>
      <c r="K7911" s="45"/>
      <c r="L7911" s="49"/>
      <c r="M7911" s="44" t="s">
        <v>4388</v>
      </c>
      <c r="N7911" s="44" t="s">
        <v>4389</v>
      </c>
      <c r="O7911" s="44" t="s">
        <v>4390</v>
      </c>
      <c r="P7911" s="44" t="s">
        <v>4391</v>
      </c>
      <c r="Q7911" s="44" t="s">
        <v>4689</v>
      </c>
      <c r="R7911" s="44" t="s">
        <v>4690</v>
      </c>
      <c r="S7911" s="44" t="s">
        <v>4431</v>
      </c>
      <c r="T7911" s="44" t="s">
        <v>4426</v>
      </c>
      <c r="U7911" s="1" t="e">
        <f>VLOOKUP(T7911,[2]VAT!$A:$D,1,0)</f>
        <v>#N/A</v>
      </c>
      <c r="V7911" s="44" t="s">
        <v>4395</v>
      </c>
      <c r="W7911" s="44" t="s">
        <v>4387</v>
      </c>
      <c r="X7911" t="e">
        <f>VLOOKUP(T7911,[3]رکوردها!$A:$B,2,0)</f>
        <v>#N/A</v>
      </c>
      <c r="Y7911" t="e">
        <f>VLOOKUP(T7911,[3]رکوردها!$A:$D,4,0)</f>
        <v>#N/A</v>
      </c>
      <c r="Z7911" t="e">
        <f>VLOOKUP(T7911,[3]رکوردها!$A:$C,3,0)</f>
        <v>#N/A</v>
      </c>
      <c r="AA7911" t="e">
        <f>VLOOKUP(T7911,[3]رکوردها!$A:$F,6,0)</f>
        <v>#N/A</v>
      </c>
      <c r="AB7911" t="e">
        <f>VLOOKUP(T7911,[3]رکوردها!$A:$E,5,0)</f>
        <v>#N/A</v>
      </c>
    </row>
    <row r="7912" spans="1:28" hidden="1" x14ac:dyDescent="0.2">
      <c r="A7912" s="42">
        <v>176102</v>
      </c>
      <c r="B7912" s="42">
        <v>1611</v>
      </c>
      <c r="C7912" s="42">
        <v>1772</v>
      </c>
      <c r="D7912" s="43" t="s">
        <v>5197</v>
      </c>
      <c r="E7912" s="43"/>
      <c r="F7912" s="44" t="s">
        <v>220</v>
      </c>
      <c r="G7912" s="44" t="s">
        <v>3077</v>
      </c>
      <c r="H7912" s="45">
        <v>269700</v>
      </c>
      <c r="I7912" s="45">
        <v>0</v>
      </c>
      <c r="J7912" s="45">
        <f t="shared" si="163"/>
        <v>269700</v>
      </c>
      <c r="K7912" s="45"/>
      <c r="L7912" s="49"/>
      <c r="M7912" s="44" t="s">
        <v>4388</v>
      </c>
      <c r="N7912" s="44" t="s">
        <v>4389</v>
      </c>
      <c r="O7912" s="44" t="s">
        <v>4390</v>
      </c>
      <c r="P7912" s="44" t="s">
        <v>4391</v>
      </c>
      <c r="Q7912" s="44" t="s">
        <v>4689</v>
      </c>
      <c r="R7912" s="44" t="s">
        <v>4690</v>
      </c>
      <c r="S7912" s="44" t="s">
        <v>4431</v>
      </c>
      <c r="T7912" s="44" t="s">
        <v>4426</v>
      </c>
      <c r="U7912" s="1" t="e">
        <f>VLOOKUP(T7912,[2]VAT!$A:$D,1,0)</f>
        <v>#N/A</v>
      </c>
      <c r="V7912" s="44" t="s">
        <v>4395</v>
      </c>
      <c r="W7912" s="44" t="s">
        <v>4387</v>
      </c>
      <c r="X7912" t="e">
        <f>VLOOKUP(T7912,[3]رکوردها!$A:$B,2,0)</f>
        <v>#N/A</v>
      </c>
      <c r="Y7912" t="e">
        <f>VLOOKUP(T7912,[3]رکوردها!$A:$D,4,0)</f>
        <v>#N/A</v>
      </c>
      <c r="Z7912" t="e">
        <f>VLOOKUP(T7912,[3]رکوردها!$A:$C,3,0)</f>
        <v>#N/A</v>
      </c>
      <c r="AA7912" t="e">
        <f>VLOOKUP(T7912,[3]رکوردها!$A:$F,6,0)</f>
        <v>#N/A</v>
      </c>
      <c r="AB7912" t="e">
        <f>VLOOKUP(T7912,[3]رکوردها!$A:$E,5,0)</f>
        <v>#N/A</v>
      </c>
    </row>
    <row r="7913" spans="1:28" hidden="1" x14ac:dyDescent="0.2">
      <c r="A7913" s="42">
        <v>176103</v>
      </c>
      <c r="B7913" s="42">
        <v>1611</v>
      </c>
      <c r="C7913" s="42">
        <v>1772</v>
      </c>
      <c r="D7913" s="43" t="s">
        <v>5197</v>
      </c>
      <c r="E7913" s="43"/>
      <c r="F7913" s="44" t="s">
        <v>220</v>
      </c>
      <c r="G7913" s="44" t="s">
        <v>3078</v>
      </c>
      <c r="H7913" s="45">
        <v>269700</v>
      </c>
      <c r="I7913" s="45">
        <v>0</v>
      </c>
      <c r="J7913" s="45">
        <f t="shared" si="163"/>
        <v>269700</v>
      </c>
      <c r="K7913" s="45"/>
      <c r="L7913" s="49"/>
      <c r="M7913" s="44" t="s">
        <v>4388</v>
      </c>
      <c r="N7913" s="44" t="s">
        <v>4389</v>
      </c>
      <c r="O7913" s="44" t="s">
        <v>4390</v>
      </c>
      <c r="P7913" s="44" t="s">
        <v>4391</v>
      </c>
      <c r="Q7913" s="44" t="s">
        <v>4689</v>
      </c>
      <c r="R7913" s="44" t="s">
        <v>4690</v>
      </c>
      <c r="S7913" s="44" t="s">
        <v>4431</v>
      </c>
      <c r="T7913" s="44" t="s">
        <v>4426</v>
      </c>
      <c r="U7913" s="1" t="e">
        <f>VLOOKUP(T7913,[2]VAT!$A:$D,1,0)</f>
        <v>#N/A</v>
      </c>
      <c r="V7913" s="44" t="s">
        <v>4395</v>
      </c>
      <c r="W7913" s="44" t="s">
        <v>4387</v>
      </c>
      <c r="X7913" t="e">
        <f>VLOOKUP(T7913,[3]رکوردها!$A:$B,2,0)</f>
        <v>#N/A</v>
      </c>
      <c r="Y7913" t="e">
        <f>VLOOKUP(T7913,[3]رکوردها!$A:$D,4,0)</f>
        <v>#N/A</v>
      </c>
      <c r="Z7913" t="e">
        <f>VLOOKUP(T7913,[3]رکوردها!$A:$C,3,0)</f>
        <v>#N/A</v>
      </c>
      <c r="AA7913" t="e">
        <f>VLOOKUP(T7913,[3]رکوردها!$A:$F,6,0)</f>
        <v>#N/A</v>
      </c>
      <c r="AB7913" t="e">
        <f>VLOOKUP(T7913,[3]رکوردها!$A:$E,5,0)</f>
        <v>#N/A</v>
      </c>
    </row>
    <row r="7914" spans="1:28" hidden="1" x14ac:dyDescent="0.2">
      <c r="A7914" s="42">
        <v>176104</v>
      </c>
      <c r="B7914" s="42">
        <v>1611</v>
      </c>
      <c r="C7914" s="42">
        <v>1772</v>
      </c>
      <c r="D7914" s="43" t="s">
        <v>5197</v>
      </c>
      <c r="E7914" s="43"/>
      <c r="F7914" s="44" t="s">
        <v>220</v>
      </c>
      <c r="G7914" s="44" t="s">
        <v>3079</v>
      </c>
      <c r="H7914" s="45">
        <v>116000</v>
      </c>
      <c r="I7914" s="45">
        <v>0</v>
      </c>
      <c r="J7914" s="45">
        <f t="shared" si="163"/>
        <v>116000</v>
      </c>
      <c r="K7914" s="45"/>
      <c r="L7914" s="49"/>
      <c r="M7914" s="44" t="s">
        <v>4388</v>
      </c>
      <c r="N7914" s="44" t="s">
        <v>4389</v>
      </c>
      <c r="O7914" s="44" t="s">
        <v>4390</v>
      </c>
      <c r="P7914" s="44" t="s">
        <v>4391</v>
      </c>
      <c r="Q7914" s="44" t="s">
        <v>4689</v>
      </c>
      <c r="R7914" s="44" t="s">
        <v>4690</v>
      </c>
      <c r="S7914" s="44" t="s">
        <v>4431</v>
      </c>
      <c r="T7914" s="44" t="s">
        <v>4426</v>
      </c>
      <c r="U7914" s="1" t="e">
        <f>VLOOKUP(T7914,[2]VAT!$A:$D,1,0)</f>
        <v>#N/A</v>
      </c>
      <c r="V7914" s="44" t="s">
        <v>4395</v>
      </c>
      <c r="W7914" s="44" t="s">
        <v>4387</v>
      </c>
      <c r="X7914" t="e">
        <f>VLOOKUP(T7914,[3]رکوردها!$A:$B,2,0)</f>
        <v>#N/A</v>
      </c>
      <c r="Y7914" t="e">
        <f>VLOOKUP(T7914,[3]رکوردها!$A:$D,4,0)</f>
        <v>#N/A</v>
      </c>
      <c r="Z7914" t="e">
        <f>VLOOKUP(T7914,[3]رکوردها!$A:$C,3,0)</f>
        <v>#N/A</v>
      </c>
      <c r="AA7914" t="e">
        <f>VLOOKUP(T7914,[3]رکوردها!$A:$F,6,0)</f>
        <v>#N/A</v>
      </c>
      <c r="AB7914" t="e">
        <f>VLOOKUP(T7914,[3]رکوردها!$A:$E,5,0)</f>
        <v>#N/A</v>
      </c>
    </row>
    <row r="7915" spans="1:28" hidden="1" x14ac:dyDescent="0.2">
      <c r="A7915" s="42">
        <v>176105</v>
      </c>
      <c r="B7915" s="42">
        <v>1611</v>
      </c>
      <c r="C7915" s="42">
        <v>1772</v>
      </c>
      <c r="D7915" s="43" t="s">
        <v>5197</v>
      </c>
      <c r="E7915" s="43"/>
      <c r="F7915" s="44" t="s">
        <v>220</v>
      </c>
      <c r="G7915" s="44" t="s">
        <v>3056</v>
      </c>
      <c r="H7915" s="45">
        <v>24300</v>
      </c>
      <c r="I7915" s="45">
        <v>0</v>
      </c>
      <c r="J7915" s="45">
        <f t="shared" si="163"/>
        <v>24300</v>
      </c>
      <c r="K7915" s="45"/>
      <c r="L7915" s="49"/>
      <c r="M7915" s="44" t="s">
        <v>4388</v>
      </c>
      <c r="N7915" s="44" t="s">
        <v>4389</v>
      </c>
      <c r="O7915" s="44" t="s">
        <v>4390</v>
      </c>
      <c r="P7915" s="44" t="s">
        <v>4391</v>
      </c>
      <c r="Q7915" s="44" t="s">
        <v>4689</v>
      </c>
      <c r="R7915" s="44" t="s">
        <v>4690</v>
      </c>
      <c r="S7915" s="44" t="s">
        <v>4431</v>
      </c>
      <c r="T7915" s="44" t="s">
        <v>4426</v>
      </c>
      <c r="U7915" s="1" t="e">
        <f>VLOOKUP(T7915,[2]VAT!$A:$D,1,0)</f>
        <v>#N/A</v>
      </c>
      <c r="V7915" s="44" t="s">
        <v>4395</v>
      </c>
      <c r="W7915" s="44" t="s">
        <v>4387</v>
      </c>
      <c r="X7915" t="e">
        <f>VLOOKUP(T7915,[3]رکوردها!$A:$B,2,0)</f>
        <v>#N/A</v>
      </c>
      <c r="Y7915" t="e">
        <f>VLOOKUP(T7915,[3]رکوردها!$A:$D,4,0)</f>
        <v>#N/A</v>
      </c>
      <c r="Z7915" t="e">
        <f>VLOOKUP(T7915,[3]رکوردها!$A:$C,3,0)</f>
        <v>#N/A</v>
      </c>
      <c r="AA7915" t="e">
        <f>VLOOKUP(T7915,[3]رکوردها!$A:$F,6,0)</f>
        <v>#N/A</v>
      </c>
      <c r="AB7915" t="e">
        <f>VLOOKUP(T7915,[3]رکوردها!$A:$E,5,0)</f>
        <v>#N/A</v>
      </c>
    </row>
    <row r="7916" spans="1:28" hidden="1" x14ac:dyDescent="0.2">
      <c r="A7916" s="42">
        <v>176106</v>
      </c>
      <c r="B7916" s="42">
        <v>1611</v>
      </c>
      <c r="C7916" s="42">
        <v>1772</v>
      </c>
      <c r="D7916" s="43" t="s">
        <v>5197</v>
      </c>
      <c r="E7916" s="43"/>
      <c r="F7916" s="44" t="s">
        <v>220</v>
      </c>
      <c r="G7916" s="44" t="s">
        <v>3057</v>
      </c>
      <c r="H7916" s="45">
        <v>59756</v>
      </c>
      <c r="I7916" s="45">
        <v>0</v>
      </c>
      <c r="J7916" s="45">
        <f t="shared" si="163"/>
        <v>59756</v>
      </c>
      <c r="K7916" s="45"/>
      <c r="L7916" s="49"/>
      <c r="M7916" s="44" t="s">
        <v>4388</v>
      </c>
      <c r="N7916" s="44" t="s">
        <v>4389</v>
      </c>
      <c r="O7916" s="44" t="s">
        <v>4390</v>
      </c>
      <c r="P7916" s="44" t="s">
        <v>4391</v>
      </c>
      <c r="Q7916" s="44" t="s">
        <v>4689</v>
      </c>
      <c r="R7916" s="44" t="s">
        <v>4690</v>
      </c>
      <c r="S7916" s="44" t="s">
        <v>4431</v>
      </c>
      <c r="T7916" s="44" t="s">
        <v>4426</v>
      </c>
      <c r="U7916" s="1" t="e">
        <f>VLOOKUP(T7916,[2]VAT!$A:$D,1,0)</f>
        <v>#N/A</v>
      </c>
      <c r="V7916" s="44" t="s">
        <v>4395</v>
      </c>
      <c r="W7916" s="44" t="s">
        <v>4387</v>
      </c>
      <c r="X7916" t="e">
        <f>VLOOKUP(T7916,[3]رکوردها!$A:$B,2,0)</f>
        <v>#N/A</v>
      </c>
      <c r="Y7916" t="e">
        <f>VLOOKUP(T7916,[3]رکوردها!$A:$D,4,0)</f>
        <v>#N/A</v>
      </c>
      <c r="Z7916" t="e">
        <f>VLOOKUP(T7916,[3]رکوردها!$A:$C,3,0)</f>
        <v>#N/A</v>
      </c>
      <c r="AA7916" t="e">
        <f>VLOOKUP(T7916,[3]رکوردها!$A:$F,6,0)</f>
        <v>#N/A</v>
      </c>
      <c r="AB7916" t="e">
        <f>VLOOKUP(T7916,[3]رکوردها!$A:$E,5,0)</f>
        <v>#N/A</v>
      </c>
    </row>
    <row r="7917" spans="1:28" hidden="1" x14ac:dyDescent="0.2">
      <c r="A7917" s="42">
        <v>176107</v>
      </c>
      <c r="B7917" s="42">
        <v>1611</v>
      </c>
      <c r="C7917" s="42">
        <v>1772</v>
      </c>
      <c r="D7917" s="43" t="s">
        <v>5197</v>
      </c>
      <c r="E7917" s="43"/>
      <c r="F7917" s="44" t="s">
        <v>220</v>
      </c>
      <c r="G7917" s="44" t="s">
        <v>3058</v>
      </c>
      <c r="H7917" s="45">
        <v>24300</v>
      </c>
      <c r="I7917" s="45">
        <v>0</v>
      </c>
      <c r="J7917" s="45">
        <f t="shared" si="163"/>
        <v>24300</v>
      </c>
      <c r="K7917" s="45"/>
      <c r="L7917" s="49"/>
      <c r="M7917" s="44" t="s">
        <v>4388</v>
      </c>
      <c r="N7917" s="44" t="s">
        <v>4389</v>
      </c>
      <c r="O7917" s="44" t="s">
        <v>4390</v>
      </c>
      <c r="P7917" s="44" t="s">
        <v>4391</v>
      </c>
      <c r="Q7917" s="44" t="s">
        <v>4689</v>
      </c>
      <c r="R7917" s="44" t="s">
        <v>4690</v>
      </c>
      <c r="S7917" s="44" t="s">
        <v>4431</v>
      </c>
      <c r="T7917" s="44" t="s">
        <v>4426</v>
      </c>
      <c r="U7917" s="1" t="e">
        <f>VLOOKUP(T7917,[2]VAT!$A:$D,1,0)</f>
        <v>#N/A</v>
      </c>
      <c r="V7917" s="44" t="s">
        <v>4395</v>
      </c>
      <c r="W7917" s="44" t="s">
        <v>4387</v>
      </c>
      <c r="X7917" t="e">
        <f>VLOOKUP(T7917,[3]رکوردها!$A:$B,2,0)</f>
        <v>#N/A</v>
      </c>
      <c r="Y7917" t="e">
        <f>VLOOKUP(T7917,[3]رکوردها!$A:$D,4,0)</f>
        <v>#N/A</v>
      </c>
      <c r="Z7917" t="e">
        <f>VLOOKUP(T7917,[3]رکوردها!$A:$C,3,0)</f>
        <v>#N/A</v>
      </c>
      <c r="AA7917" t="e">
        <f>VLOOKUP(T7917,[3]رکوردها!$A:$F,6,0)</f>
        <v>#N/A</v>
      </c>
      <c r="AB7917" t="e">
        <f>VLOOKUP(T7917,[3]رکوردها!$A:$E,5,0)</f>
        <v>#N/A</v>
      </c>
    </row>
    <row r="7918" spans="1:28" hidden="1" x14ac:dyDescent="0.2">
      <c r="A7918" s="42">
        <v>176108</v>
      </c>
      <c r="B7918" s="42">
        <v>1611</v>
      </c>
      <c r="C7918" s="42">
        <v>1772</v>
      </c>
      <c r="D7918" s="43" t="s">
        <v>5197</v>
      </c>
      <c r="E7918" s="43"/>
      <c r="F7918" s="44" t="s">
        <v>220</v>
      </c>
      <c r="G7918" s="44" t="s">
        <v>3059</v>
      </c>
      <c r="H7918" s="45">
        <v>54187</v>
      </c>
      <c r="I7918" s="45">
        <v>0</v>
      </c>
      <c r="J7918" s="45">
        <f t="shared" si="163"/>
        <v>54187</v>
      </c>
      <c r="K7918" s="45"/>
      <c r="L7918" s="49"/>
      <c r="M7918" s="44" t="s">
        <v>4388</v>
      </c>
      <c r="N7918" s="44" t="s">
        <v>4389</v>
      </c>
      <c r="O7918" s="44" t="s">
        <v>4390</v>
      </c>
      <c r="P7918" s="44" t="s">
        <v>4391</v>
      </c>
      <c r="Q7918" s="44" t="s">
        <v>4689</v>
      </c>
      <c r="R7918" s="44" t="s">
        <v>4690</v>
      </c>
      <c r="S7918" s="44" t="s">
        <v>4431</v>
      </c>
      <c r="T7918" s="44" t="s">
        <v>4426</v>
      </c>
      <c r="U7918" s="1" t="e">
        <f>VLOOKUP(T7918,[2]VAT!$A:$D,1,0)</f>
        <v>#N/A</v>
      </c>
      <c r="V7918" s="44" t="s">
        <v>4395</v>
      </c>
      <c r="W7918" s="44" t="s">
        <v>4387</v>
      </c>
      <c r="X7918" t="e">
        <f>VLOOKUP(T7918,[3]رکوردها!$A:$B,2,0)</f>
        <v>#N/A</v>
      </c>
      <c r="Y7918" t="e">
        <f>VLOOKUP(T7918,[3]رکوردها!$A:$D,4,0)</f>
        <v>#N/A</v>
      </c>
      <c r="Z7918" t="e">
        <f>VLOOKUP(T7918,[3]رکوردها!$A:$C,3,0)</f>
        <v>#N/A</v>
      </c>
      <c r="AA7918" t="e">
        <f>VLOOKUP(T7918,[3]رکوردها!$A:$F,6,0)</f>
        <v>#N/A</v>
      </c>
      <c r="AB7918" t="e">
        <f>VLOOKUP(T7918,[3]رکوردها!$A:$E,5,0)</f>
        <v>#N/A</v>
      </c>
    </row>
    <row r="7919" spans="1:28" hidden="1" x14ac:dyDescent="0.2">
      <c r="A7919" s="42">
        <v>176109</v>
      </c>
      <c r="B7919" s="42">
        <v>1611</v>
      </c>
      <c r="C7919" s="42">
        <v>1772</v>
      </c>
      <c r="D7919" s="43" t="s">
        <v>5197</v>
      </c>
      <c r="E7919" s="43"/>
      <c r="F7919" s="44" t="s">
        <v>220</v>
      </c>
      <c r="G7919" s="44" t="s">
        <v>3060</v>
      </c>
      <c r="H7919" s="45">
        <v>60194</v>
      </c>
      <c r="I7919" s="45">
        <v>0</v>
      </c>
      <c r="J7919" s="45">
        <f t="shared" si="163"/>
        <v>60194</v>
      </c>
      <c r="K7919" s="45"/>
      <c r="L7919" s="49"/>
      <c r="M7919" s="44" t="s">
        <v>4388</v>
      </c>
      <c r="N7919" s="44" t="s">
        <v>4389</v>
      </c>
      <c r="O7919" s="44" t="s">
        <v>4390</v>
      </c>
      <c r="P7919" s="44" t="s">
        <v>4391</v>
      </c>
      <c r="Q7919" s="44" t="s">
        <v>4689</v>
      </c>
      <c r="R7919" s="44" t="s">
        <v>4690</v>
      </c>
      <c r="S7919" s="44" t="s">
        <v>4431</v>
      </c>
      <c r="T7919" s="44" t="s">
        <v>4426</v>
      </c>
      <c r="U7919" s="1" t="e">
        <f>VLOOKUP(T7919,[2]VAT!$A:$D,1,0)</f>
        <v>#N/A</v>
      </c>
      <c r="V7919" s="44" t="s">
        <v>4395</v>
      </c>
      <c r="W7919" s="44" t="s">
        <v>4387</v>
      </c>
      <c r="X7919" t="e">
        <f>VLOOKUP(T7919,[3]رکوردها!$A:$B,2,0)</f>
        <v>#N/A</v>
      </c>
      <c r="Y7919" t="e">
        <f>VLOOKUP(T7919,[3]رکوردها!$A:$D,4,0)</f>
        <v>#N/A</v>
      </c>
      <c r="Z7919" t="e">
        <f>VLOOKUP(T7919,[3]رکوردها!$A:$C,3,0)</f>
        <v>#N/A</v>
      </c>
      <c r="AA7919" t="e">
        <f>VLOOKUP(T7919,[3]رکوردها!$A:$F,6,0)</f>
        <v>#N/A</v>
      </c>
      <c r="AB7919" t="e">
        <f>VLOOKUP(T7919,[3]رکوردها!$A:$E,5,0)</f>
        <v>#N/A</v>
      </c>
    </row>
    <row r="7920" spans="1:28" hidden="1" x14ac:dyDescent="0.2">
      <c r="A7920" s="42">
        <v>176110</v>
      </c>
      <c r="B7920" s="42">
        <v>1611</v>
      </c>
      <c r="C7920" s="42">
        <v>1772</v>
      </c>
      <c r="D7920" s="43" t="s">
        <v>5197</v>
      </c>
      <c r="E7920" s="43"/>
      <c r="F7920" s="44" t="s">
        <v>220</v>
      </c>
      <c r="G7920" s="44" t="s">
        <v>3061</v>
      </c>
      <c r="H7920" s="45">
        <v>24300</v>
      </c>
      <c r="I7920" s="45">
        <v>0</v>
      </c>
      <c r="J7920" s="45">
        <f t="shared" si="163"/>
        <v>24300</v>
      </c>
      <c r="K7920" s="45"/>
      <c r="L7920" s="49"/>
      <c r="M7920" s="44" t="s">
        <v>4388</v>
      </c>
      <c r="N7920" s="44" t="s">
        <v>4389</v>
      </c>
      <c r="O7920" s="44" t="s">
        <v>4390</v>
      </c>
      <c r="P7920" s="44" t="s">
        <v>4391</v>
      </c>
      <c r="Q7920" s="44" t="s">
        <v>4689</v>
      </c>
      <c r="R7920" s="44" t="s">
        <v>4690</v>
      </c>
      <c r="S7920" s="44" t="s">
        <v>4431</v>
      </c>
      <c r="T7920" s="44" t="s">
        <v>4426</v>
      </c>
      <c r="U7920" s="1" t="e">
        <f>VLOOKUP(T7920,[2]VAT!$A:$D,1,0)</f>
        <v>#N/A</v>
      </c>
      <c r="V7920" s="44" t="s">
        <v>4395</v>
      </c>
      <c r="W7920" s="44" t="s">
        <v>4387</v>
      </c>
      <c r="X7920" t="e">
        <f>VLOOKUP(T7920,[3]رکوردها!$A:$B,2,0)</f>
        <v>#N/A</v>
      </c>
      <c r="Y7920" t="e">
        <f>VLOOKUP(T7920,[3]رکوردها!$A:$D,4,0)</f>
        <v>#N/A</v>
      </c>
      <c r="Z7920" t="e">
        <f>VLOOKUP(T7920,[3]رکوردها!$A:$C,3,0)</f>
        <v>#N/A</v>
      </c>
      <c r="AA7920" t="e">
        <f>VLOOKUP(T7920,[3]رکوردها!$A:$F,6,0)</f>
        <v>#N/A</v>
      </c>
      <c r="AB7920" t="e">
        <f>VLOOKUP(T7920,[3]رکوردها!$A:$E,5,0)</f>
        <v>#N/A</v>
      </c>
    </row>
    <row r="7921" spans="1:28" hidden="1" x14ac:dyDescent="0.2">
      <c r="A7921" s="42">
        <v>176111</v>
      </c>
      <c r="B7921" s="42">
        <v>1611</v>
      </c>
      <c r="C7921" s="42">
        <v>1772</v>
      </c>
      <c r="D7921" s="43" t="s">
        <v>5197</v>
      </c>
      <c r="E7921" s="43"/>
      <c r="F7921" s="44" t="s">
        <v>220</v>
      </c>
      <c r="G7921" s="44" t="s">
        <v>3062</v>
      </c>
      <c r="H7921" s="45">
        <v>55528</v>
      </c>
      <c r="I7921" s="45">
        <v>0</v>
      </c>
      <c r="J7921" s="45">
        <f t="shared" si="163"/>
        <v>55528</v>
      </c>
      <c r="K7921" s="45"/>
      <c r="L7921" s="49"/>
      <c r="M7921" s="44" t="s">
        <v>4388</v>
      </c>
      <c r="N7921" s="44" t="s">
        <v>4389</v>
      </c>
      <c r="O7921" s="44" t="s">
        <v>4390</v>
      </c>
      <c r="P7921" s="44" t="s">
        <v>4391</v>
      </c>
      <c r="Q7921" s="44" t="s">
        <v>4689</v>
      </c>
      <c r="R7921" s="44" t="s">
        <v>4690</v>
      </c>
      <c r="S7921" s="44" t="s">
        <v>4431</v>
      </c>
      <c r="T7921" s="44" t="s">
        <v>4426</v>
      </c>
      <c r="U7921" s="1" t="e">
        <f>VLOOKUP(T7921,[2]VAT!$A:$D,1,0)</f>
        <v>#N/A</v>
      </c>
      <c r="V7921" s="44" t="s">
        <v>4395</v>
      </c>
      <c r="W7921" s="44" t="s">
        <v>4387</v>
      </c>
      <c r="X7921" t="e">
        <f>VLOOKUP(T7921,[3]رکوردها!$A:$B,2,0)</f>
        <v>#N/A</v>
      </c>
      <c r="Y7921" t="e">
        <f>VLOOKUP(T7921,[3]رکوردها!$A:$D,4,0)</f>
        <v>#N/A</v>
      </c>
      <c r="Z7921" t="e">
        <f>VLOOKUP(T7921,[3]رکوردها!$A:$C,3,0)</f>
        <v>#N/A</v>
      </c>
      <c r="AA7921" t="e">
        <f>VLOOKUP(T7921,[3]رکوردها!$A:$F,6,0)</f>
        <v>#N/A</v>
      </c>
      <c r="AB7921" t="e">
        <f>VLOOKUP(T7921,[3]رکوردها!$A:$E,5,0)</f>
        <v>#N/A</v>
      </c>
    </row>
    <row r="7922" spans="1:28" hidden="1" x14ac:dyDescent="0.2">
      <c r="A7922" s="42">
        <v>176112</v>
      </c>
      <c r="B7922" s="42">
        <v>1611</v>
      </c>
      <c r="C7922" s="42">
        <v>1772</v>
      </c>
      <c r="D7922" s="43" t="s">
        <v>5197</v>
      </c>
      <c r="E7922" s="43"/>
      <c r="F7922" s="44" t="s">
        <v>220</v>
      </c>
      <c r="G7922" s="44" t="s">
        <v>3063</v>
      </c>
      <c r="H7922" s="45">
        <v>24300</v>
      </c>
      <c r="I7922" s="45">
        <v>0</v>
      </c>
      <c r="J7922" s="45">
        <f t="shared" si="163"/>
        <v>24300</v>
      </c>
      <c r="K7922" s="45"/>
      <c r="L7922" s="49"/>
      <c r="M7922" s="44" t="s">
        <v>4388</v>
      </c>
      <c r="N7922" s="44" t="s">
        <v>4389</v>
      </c>
      <c r="O7922" s="44" t="s">
        <v>4390</v>
      </c>
      <c r="P7922" s="44" t="s">
        <v>4391</v>
      </c>
      <c r="Q7922" s="44" t="s">
        <v>4689</v>
      </c>
      <c r="R7922" s="44" t="s">
        <v>4690</v>
      </c>
      <c r="S7922" s="44" t="s">
        <v>4431</v>
      </c>
      <c r="T7922" s="44" t="s">
        <v>4426</v>
      </c>
      <c r="U7922" s="1" t="e">
        <f>VLOOKUP(T7922,[2]VAT!$A:$D,1,0)</f>
        <v>#N/A</v>
      </c>
      <c r="V7922" s="44" t="s">
        <v>4395</v>
      </c>
      <c r="W7922" s="44" t="s">
        <v>4387</v>
      </c>
      <c r="X7922" t="e">
        <f>VLOOKUP(T7922,[3]رکوردها!$A:$B,2,0)</f>
        <v>#N/A</v>
      </c>
      <c r="Y7922" t="e">
        <f>VLOOKUP(T7922,[3]رکوردها!$A:$D,4,0)</f>
        <v>#N/A</v>
      </c>
      <c r="Z7922" t="e">
        <f>VLOOKUP(T7922,[3]رکوردها!$A:$C,3,0)</f>
        <v>#N/A</v>
      </c>
      <c r="AA7922" t="e">
        <f>VLOOKUP(T7922,[3]رکوردها!$A:$F,6,0)</f>
        <v>#N/A</v>
      </c>
      <c r="AB7922" t="e">
        <f>VLOOKUP(T7922,[3]رکوردها!$A:$E,5,0)</f>
        <v>#N/A</v>
      </c>
    </row>
    <row r="7923" spans="1:28" hidden="1" x14ac:dyDescent="0.2">
      <c r="A7923" s="42">
        <v>176113</v>
      </c>
      <c r="B7923" s="42">
        <v>1611</v>
      </c>
      <c r="C7923" s="42">
        <v>1772</v>
      </c>
      <c r="D7923" s="43" t="s">
        <v>5197</v>
      </c>
      <c r="E7923" s="43"/>
      <c r="F7923" s="44" t="s">
        <v>220</v>
      </c>
      <c r="G7923" s="44" t="s">
        <v>3064</v>
      </c>
      <c r="H7923" s="45">
        <v>24300</v>
      </c>
      <c r="I7923" s="45">
        <v>0</v>
      </c>
      <c r="J7923" s="45">
        <f t="shared" si="163"/>
        <v>24300</v>
      </c>
      <c r="K7923" s="45"/>
      <c r="L7923" s="49"/>
      <c r="M7923" s="44" t="s">
        <v>4388</v>
      </c>
      <c r="N7923" s="44" t="s">
        <v>4389</v>
      </c>
      <c r="O7923" s="44" t="s">
        <v>4390</v>
      </c>
      <c r="P7923" s="44" t="s">
        <v>4391</v>
      </c>
      <c r="Q7923" s="44" t="s">
        <v>4689</v>
      </c>
      <c r="R7923" s="44" t="s">
        <v>4690</v>
      </c>
      <c r="S7923" s="44" t="s">
        <v>4431</v>
      </c>
      <c r="T7923" s="44" t="s">
        <v>4426</v>
      </c>
      <c r="U7923" s="1" t="e">
        <f>VLOOKUP(T7923,[2]VAT!$A:$D,1,0)</f>
        <v>#N/A</v>
      </c>
      <c r="V7923" s="44" t="s">
        <v>4395</v>
      </c>
      <c r="W7923" s="44" t="s">
        <v>4387</v>
      </c>
      <c r="X7923" t="e">
        <f>VLOOKUP(T7923,[3]رکوردها!$A:$B,2,0)</f>
        <v>#N/A</v>
      </c>
      <c r="Y7923" t="e">
        <f>VLOOKUP(T7923,[3]رکوردها!$A:$D,4,0)</f>
        <v>#N/A</v>
      </c>
      <c r="Z7923" t="e">
        <f>VLOOKUP(T7923,[3]رکوردها!$A:$C,3,0)</f>
        <v>#N/A</v>
      </c>
      <c r="AA7923" t="e">
        <f>VLOOKUP(T7923,[3]رکوردها!$A:$F,6,0)</f>
        <v>#N/A</v>
      </c>
      <c r="AB7923" t="e">
        <f>VLOOKUP(T7923,[3]رکوردها!$A:$E,5,0)</f>
        <v>#N/A</v>
      </c>
    </row>
    <row r="7924" spans="1:28" hidden="1" x14ac:dyDescent="0.2">
      <c r="A7924" s="42">
        <v>147188</v>
      </c>
      <c r="B7924" s="42">
        <v>1359</v>
      </c>
      <c r="C7924" s="42">
        <v>1458</v>
      </c>
      <c r="D7924" s="43" t="s">
        <v>5197</v>
      </c>
      <c r="E7924" s="43"/>
      <c r="F7924" s="44" t="s">
        <v>489</v>
      </c>
      <c r="G7924" s="44" t="s">
        <v>4691</v>
      </c>
      <c r="H7924" s="45">
        <v>720000</v>
      </c>
      <c r="I7924" s="45">
        <v>0</v>
      </c>
      <c r="J7924" s="45">
        <f t="shared" si="163"/>
        <v>720000</v>
      </c>
      <c r="K7924" s="45"/>
      <c r="L7924" s="49"/>
      <c r="M7924" s="44" t="s">
        <v>4388</v>
      </c>
      <c r="N7924" s="44" t="s">
        <v>4389</v>
      </c>
      <c r="O7924" s="44" t="s">
        <v>4390</v>
      </c>
      <c r="P7924" s="44" t="s">
        <v>4391</v>
      </c>
      <c r="Q7924" s="44" t="s">
        <v>4692</v>
      </c>
      <c r="R7924" s="44" t="s">
        <v>4693</v>
      </c>
      <c r="S7924" s="44" t="s">
        <v>4431</v>
      </c>
      <c r="T7924" s="44" t="s">
        <v>4426</v>
      </c>
      <c r="U7924" s="1" t="e">
        <f>VLOOKUP(T7924,[2]VAT!$A:$D,1,0)</f>
        <v>#N/A</v>
      </c>
      <c r="V7924" s="44" t="s">
        <v>4395</v>
      </c>
      <c r="W7924" s="44" t="s">
        <v>4387</v>
      </c>
      <c r="X7924" t="e">
        <f>VLOOKUP(T7924,[3]رکوردها!$A:$B,2,0)</f>
        <v>#N/A</v>
      </c>
      <c r="Y7924" t="e">
        <f>VLOOKUP(T7924,[3]رکوردها!$A:$D,4,0)</f>
        <v>#N/A</v>
      </c>
      <c r="Z7924" t="e">
        <f>VLOOKUP(T7924,[3]رکوردها!$A:$C,3,0)</f>
        <v>#N/A</v>
      </c>
      <c r="AA7924" t="e">
        <f>VLOOKUP(T7924,[3]رکوردها!$A:$F,6,0)</f>
        <v>#N/A</v>
      </c>
      <c r="AB7924" t="e">
        <f>VLOOKUP(T7924,[3]رکوردها!$A:$E,5,0)</f>
        <v>#N/A</v>
      </c>
    </row>
    <row r="7925" spans="1:28" s="41" customFormat="1" hidden="1" x14ac:dyDescent="0.2">
      <c r="A7925" s="36">
        <v>174140</v>
      </c>
      <c r="B7925" s="36">
        <v>1544</v>
      </c>
      <c r="C7925" s="36">
        <v>1640</v>
      </c>
      <c r="D7925" s="39" t="s">
        <v>5178</v>
      </c>
      <c r="E7925" s="39"/>
      <c r="F7925" s="37" t="s">
        <v>17</v>
      </c>
      <c r="G7925" s="37" t="s">
        <v>3754</v>
      </c>
      <c r="H7925" s="38">
        <v>2450000</v>
      </c>
      <c r="I7925" s="38">
        <v>0</v>
      </c>
      <c r="J7925" s="38">
        <f t="shared" si="163"/>
        <v>2450000</v>
      </c>
      <c r="K7925" s="38"/>
      <c r="L7925" s="49"/>
      <c r="M7925" s="37" t="s">
        <v>4388</v>
      </c>
      <c r="N7925" s="37" t="s">
        <v>4389</v>
      </c>
      <c r="O7925" s="37" t="s">
        <v>4390</v>
      </c>
      <c r="P7925" s="37" t="s">
        <v>4391</v>
      </c>
      <c r="Q7925" s="37" t="s">
        <v>4692</v>
      </c>
      <c r="R7925" s="37" t="s">
        <v>4693</v>
      </c>
      <c r="S7925" s="37" t="s">
        <v>4431</v>
      </c>
      <c r="T7925" s="37" t="s">
        <v>4426</v>
      </c>
      <c r="U7925" s="1" t="e">
        <f>VLOOKUP(T7925,[2]VAT!$A:$D,1,0)</f>
        <v>#N/A</v>
      </c>
      <c r="V7925" s="37" t="s">
        <v>4395</v>
      </c>
      <c r="W7925" s="37" t="s">
        <v>4387</v>
      </c>
      <c r="X7925" t="e">
        <f>VLOOKUP(T7925,[3]رکوردها!$A:$B,2,0)</f>
        <v>#N/A</v>
      </c>
      <c r="Y7925" t="e">
        <f>VLOOKUP(T7925,[3]رکوردها!$A:$D,4,0)</f>
        <v>#N/A</v>
      </c>
      <c r="Z7925" t="e">
        <f>VLOOKUP(T7925,[3]رکوردها!$A:$C,3,0)</f>
        <v>#N/A</v>
      </c>
      <c r="AA7925" t="e">
        <f>VLOOKUP(T7925,[3]رکوردها!$A:$F,6,0)</f>
        <v>#N/A</v>
      </c>
      <c r="AB7925" t="e">
        <f>VLOOKUP(T7925,[3]رکوردها!$A:$E,5,0)</f>
        <v>#N/A</v>
      </c>
    </row>
    <row r="7926" spans="1:28" s="41" customFormat="1" hidden="1" x14ac:dyDescent="0.2">
      <c r="A7926" s="36">
        <v>174141</v>
      </c>
      <c r="B7926" s="36">
        <v>1544</v>
      </c>
      <c r="C7926" s="36">
        <v>1640</v>
      </c>
      <c r="D7926" s="39" t="s">
        <v>5178</v>
      </c>
      <c r="E7926" s="39"/>
      <c r="F7926" s="37" t="s">
        <v>17</v>
      </c>
      <c r="G7926" s="37" t="s">
        <v>3750</v>
      </c>
      <c r="H7926" s="38">
        <v>220500</v>
      </c>
      <c r="I7926" s="38">
        <v>0</v>
      </c>
      <c r="J7926" s="38">
        <f t="shared" si="163"/>
        <v>220500</v>
      </c>
      <c r="K7926" s="38"/>
      <c r="L7926" s="49"/>
      <c r="M7926" s="37" t="s">
        <v>4388</v>
      </c>
      <c r="N7926" s="37" t="s">
        <v>4389</v>
      </c>
      <c r="O7926" s="37" t="s">
        <v>4390</v>
      </c>
      <c r="P7926" s="37" t="s">
        <v>4391</v>
      </c>
      <c r="Q7926" s="37" t="s">
        <v>4692</v>
      </c>
      <c r="R7926" s="37" t="s">
        <v>4693</v>
      </c>
      <c r="S7926" s="37" t="s">
        <v>4431</v>
      </c>
      <c r="T7926" s="37" t="s">
        <v>4426</v>
      </c>
      <c r="U7926" s="1" t="e">
        <f>VLOOKUP(T7926,[2]VAT!$A:$D,1,0)</f>
        <v>#N/A</v>
      </c>
      <c r="V7926" s="37" t="s">
        <v>4395</v>
      </c>
      <c r="W7926" s="37" t="s">
        <v>4387</v>
      </c>
      <c r="X7926" t="e">
        <f>VLOOKUP(T7926,[3]رکوردها!$A:$B,2,0)</f>
        <v>#N/A</v>
      </c>
      <c r="Y7926" t="e">
        <f>VLOOKUP(T7926,[3]رکوردها!$A:$D,4,0)</f>
        <v>#N/A</v>
      </c>
      <c r="Z7926" t="e">
        <f>VLOOKUP(T7926,[3]رکوردها!$A:$C,3,0)</f>
        <v>#N/A</v>
      </c>
      <c r="AA7926" t="e">
        <f>VLOOKUP(T7926,[3]رکوردها!$A:$F,6,0)</f>
        <v>#N/A</v>
      </c>
      <c r="AB7926" t="e">
        <f>VLOOKUP(T7926,[3]رکوردها!$A:$E,5,0)</f>
        <v>#N/A</v>
      </c>
    </row>
    <row r="7927" spans="1:28" s="41" customFormat="1" hidden="1" x14ac:dyDescent="0.2">
      <c r="A7927" s="36">
        <v>174146</v>
      </c>
      <c r="B7927" s="36">
        <v>1544</v>
      </c>
      <c r="C7927" s="36">
        <v>1640</v>
      </c>
      <c r="D7927" s="39" t="s">
        <v>5178</v>
      </c>
      <c r="E7927" s="39"/>
      <c r="F7927" s="37" t="s">
        <v>17</v>
      </c>
      <c r="G7927" s="37" t="s">
        <v>3571</v>
      </c>
      <c r="H7927" s="38">
        <v>1800000</v>
      </c>
      <c r="I7927" s="38">
        <v>0</v>
      </c>
      <c r="J7927" s="38">
        <f t="shared" si="163"/>
        <v>1800000</v>
      </c>
      <c r="K7927" s="38"/>
      <c r="L7927" s="49"/>
      <c r="M7927" s="37" t="s">
        <v>4388</v>
      </c>
      <c r="N7927" s="37" t="s">
        <v>4389</v>
      </c>
      <c r="O7927" s="37" t="s">
        <v>4390</v>
      </c>
      <c r="P7927" s="37" t="s">
        <v>4391</v>
      </c>
      <c r="Q7927" s="37" t="s">
        <v>4692</v>
      </c>
      <c r="R7927" s="37" t="s">
        <v>4693</v>
      </c>
      <c r="S7927" s="37" t="s">
        <v>4431</v>
      </c>
      <c r="T7927" s="37" t="s">
        <v>4426</v>
      </c>
      <c r="U7927" s="1" t="e">
        <f>VLOOKUP(T7927,[2]VAT!$A:$D,1,0)</f>
        <v>#N/A</v>
      </c>
      <c r="V7927" s="37" t="s">
        <v>4395</v>
      </c>
      <c r="W7927" s="37" t="s">
        <v>4387</v>
      </c>
      <c r="X7927" t="e">
        <f>VLOOKUP(T7927,[3]رکوردها!$A:$B,2,0)</f>
        <v>#N/A</v>
      </c>
      <c r="Y7927" t="e">
        <f>VLOOKUP(T7927,[3]رکوردها!$A:$D,4,0)</f>
        <v>#N/A</v>
      </c>
      <c r="Z7927" t="e">
        <f>VLOOKUP(T7927,[3]رکوردها!$A:$C,3,0)</f>
        <v>#N/A</v>
      </c>
      <c r="AA7927" t="e">
        <f>VLOOKUP(T7927,[3]رکوردها!$A:$F,6,0)</f>
        <v>#N/A</v>
      </c>
      <c r="AB7927" t="e">
        <f>VLOOKUP(T7927,[3]رکوردها!$A:$E,5,0)</f>
        <v>#N/A</v>
      </c>
    </row>
    <row r="7928" spans="1:28" s="41" customFormat="1" hidden="1" x14ac:dyDescent="0.2">
      <c r="A7928" s="36">
        <v>174147</v>
      </c>
      <c r="B7928" s="36">
        <v>1544</v>
      </c>
      <c r="C7928" s="36">
        <v>1640</v>
      </c>
      <c r="D7928" s="39" t="s">
        <v>5178</v>
      </c>
      <c r="E7928" s="39"/>
      <c r="F7928" s="37" t="s">
        <v>17</v>
      </c>
      <c r="G7928" s="37" t="s">
        <v>3574</v>
      </c>
      <c r="H7928" s="38">
        <v>162000</v>
      </c>
      <c r="I7928" s="38">
        <v>0</v>
      </c>
      <c r="J7928" s="38">
        <f t="shared" si="163"/>
        <v>162000</v>
      </c>
      <c r="K7928" s="38"/>
      <c r="L7928" s="49"/>
      <c r="M7928" s="37" t="s">
        <v>4388</v>
      </c>
      <c r="N7928" s="37" t="s">
        <v>4389</v>
      </c>
      <c r="O7928" s="37" t="s">
        <v>4390</v>
      </c>
      <c r="P7928" s="37" t="s">
        <v>4391</v>
      </c>
      <c r="Q7928" s="37" t="s">
        <v>4692</v>
      </c>
      <c r="R7928" s="37" t="s">
        <v>4693</v>
      </c>
      <c r="S7928" s="37" t="s">
        <v>4431</v>
      </c>
      <c r="T7928" s="37" t="s">
        <v>4426</v>
      </c>
      <c r="U7928" s="1" t="e">
        <f>VLOOKUP(T7928,[2]VAT!$A:$D,1,0)</f>
        <v>#N/A</v>
      </c>
      <c r="V7928" s="37" t="s">
        <v>4395</v>
      </c>
      <c r="W7928" s="37" t="s">
        <v>4387</v>
      </c>
      <c r="X7928" t="e">
        <f>VLOOKUP(T7928,[3]رکوردها!$A:$B,2,0)</f>
        <v>#N/A</v>
      </c>
      <c r="Y7928" t="e">
        <f>VLOOKUP(T7928,[3]رکوردها!$A:$D,4,0)</f>
        <v>#N/A</v>
      </c>
      <c r="Z7928" t="e">
        <f>VLOOKUP(T7928,[3]رکوردها!$A:$C,3,0)</f>
        <v>#N/A</v>
      </c>
      <c r="AA7928" t="e">
        <f>VLOOKUP(T7928,[3]رکوردها!$A:$F,6,0)</f>
        <v>#N/A</v>
      </c>
      <c r="AB7928" t="e">
        <f>VLOOKUP(T7928,[3]رکوردها!$A:$E,5,0)</f>
        <v>#N/A</v>
      </c>
    </row>
    <row r="7929" spans="1:28" hidden="1" x14ac:dyDescent="0.2">
      <c r="A7929" s="42">
        <v>141848</v>
      </c>
      <c r="B7929" s="42">
        <v>1216</v>
      </c>
      <c r="C7929" s="42">
        <v>1265</v>
      </c>
      <c r="D7929" s="43" t="s">
        <v>5197</v>
      </c>
      <c r="E7929" s="43"/>
      <c r="F7929" s="44" t="s">
        <v>1149</v>
      </c>
      <c r="G7929" s="44" t="s">
        <v>4694</v>
      </c>
      <c r="H7929" s="45">
        <v>240000</v>
      </c>
      <c r="I7929" s="45">
        <v>0</v>
      </c>
      <c r="J7929" s="45">
        <f t="shared" si="163"/>
        <v>240000</v>
      </c>
      <c r="K7929" s="45"/>
      <c r="L7929" s="49"/>
      <c r="M7929" s="44" t="s">
        <v>4388</v>
      </c>
      <c r="N7929" s="44" t="s">
        <v>4389</v>
      </c>
      <c r="O7929" s="44" t="s">
        <v>4390</v>
      </c>
      <c r="P7929" s="44" t="s">
        <v>4391</v>
      </c>
      <c r="Q7929" s="44" t="s">
        <v>4689</v>
      </c>
      <c r="R7929" s="44" t="s">
        <v>4690</v>
      </c>
      <c r="S7929" s="44" t="s">
        <v>4431</v>
      </c>
      <c r="T7929" s="44" t="s">
        <v>4426</v>
      </c>
      <c r="U7929" s="1" t="e">
        <f>VLOOKUP(T7929,[2]VAT!$A:$D,1,0)</f>
        <v>#N/A</v>
      </c>
      <c r="V7929" s="44" t="s">
        <v>4395</v>
      </c>
      <c r="W7929" s="44" t="s">
        <v>4387</v>
      </c>
      <c r="X7929" t="e">
        <f>VLOOKUP(T7929,[3]رکوردها!$A:$B,2,0)</f>
        <v>#N/A</v>
      </c>
      <c r="Y7929" t="e">
        <f>VLOOKUP(T7929,[3]رکوردها!$A:$D,4,0)</f>
        <v>#N/A</v>
      </c>
      <c r="Z7929" t="e">
        <f>VLOOKUP(T7929,[3]رکوردها!$A:$C,3,0)</f>
        <v>#N/A</v>
      </c>
      <c r="AA7929" t="e">
        <f>VLOOKUP(T7929,[3]رکوردها!$A:$F,6,0)</f>
        <v>#N/A</v>
      </c>
      <c r="AB7929" t="e">
        <f>VLOOKUP(T7929,[3]رکوردها!$A:$E,5,0)</f>
        <v>#N/A</v>
      </c>
    </row>
    <row r="7930" spans="1:28" hidden="1" x14ac:dyDescent="0.2">
      <c r="A7930" s="42">
        <v>141849</v>
      </c>
      <c r="B7930" s="42">
        <v>1216</v>
      </c>
      <c r="C7930" s="42">
        <v>1265</v>
      </c>
      <c r="D7930" s="43" t="s">
        <v>5197</v>
      </c>
      <c r="E7930" s="43"/>
      <c r="F7930" s="44" t="s">
        <v>1149</v>
      </c>
      <c r="G7930" s="44" t="s">
        <v>4695</v>
      </c>
      <c r="H7930" s="45">
        <v>241000</v>
      </c>
      <c r="I7930" s="45">
        <v>0</v>
      </c>
      <c r="J7930" s="45">
        <f t="shared" si="163"/>
        <v>241000</v>
      </c>
      <c r="K7930" s="45"/>
      <c r="L7930" s="49"/>
      <c r="M7930" s="44" t="s">
        <v>4388</v>
      </c>
      <c r="N7930" s="44" t="s">
        <v>4389</v>
      </c>
      <c r="O7930" s="44" t="s">
        <v>4390</v>
      </c>
      <c r="P7930" s="44" t="s">
        <v>4391</v>
      </c>
      <c r="Q7930" s="44" t="s">
        <v>4689</v>
      </c>
      <c r="R7930" s="44" t="s">
        <v>4690</v>
      </c>
      <c r="S7930" s="44" t="s">
        <v>4431</v>
      </c>
      <c r="T7930" s="44" t="s">
        <v>4426</v>
      </c>
      <c r="U7930" s="1" t="e">
        <f>VLOOKUP(T7930,[2]VAT!$A:$D,1,0)</f>
        <v>#N/A</v>
      </c>
      <c r="V7930" s="44" t="s">
        <v>4395</v>
      </c>
      <c r="W7930" s="44" t="s">
        <v>4387</v>
      </c>
      <c r="X7930" t="e">
        <f>VLOOKUP(T7930,[3]رکوردها!$A:$B,2,0)</f>
        <v>#N/A</v>
      </c>
      <c r="Y7930" t="e">
        <f>VLOOKUP(T7930,[3]رکوردها!$A:$D,4,0)</f>
        <v>#N/A</v>
      </c>
      <c r="Z7930" t="e">
        <f>VLOOKUP(T7930,[3]رکوردها!$A:$C,3,0)</f>
        <v>#N/A</v>
      </c>
      <c r="AA7930" t="e">
        <f>VLOOKUP(T7930,[3]رکوردها!$A:$F,6,0)</f>
        <v>#N/A</v>
      </c>
      <c r="AB7930" t="e">
        <f>VLOOKUP(T7930,[3]رکوردها!$A:$E,5,0)</f>
        <v>#N/A</v>
      </c>
    </row>
    <row r="7931" spans="1:28" hidden="1" x14ac:dyDescent="0.2">
      <c r="A7931" s="42">
        <v>141850</v>
      </c>
      <c r="B7931" s="42">
        <v>1216</v>
      </c>
      <c r="C7931" s="42">
        <v>1265</v>
      </c>
      <c r="D7931" s="43" t="s">
        <v>5197</v>
      </c>
      <c r="E7931" s="43"/>
      <c r="F7931" s="44" t="s">
        <v>1149</v>
      </c>
      <c r="G7931" s="44" t="s">
        <v>4696</v>
      </c>
      <c r="H7931" s="45">
        <v>373000</v>
      </c>
      <c r="I7931" s="45">
        <v>0</v>
      </c>
      <c r="J7931" s="45">
        <f t="shared" si="163"/>
        <v>373000</v>
      </c>
      <c r="K7931" s="45"/>
      <c r="L7931" s="49"/>
      <c r="M7931" s="44" t="s">
        <v>4388</v>
      </c>
      <c r="N7931" s="44" t="s">
        <v>4389</v>
      </c>
      <c r="O7931" s="44" t="s">
        <v>4390</v>
      </c>
      <c r="P7931" s="44" t="s">
        <v>4391</v>
      </c>
      <c r="Q7931" s="44" t="s">
        <v>4689</v>
      </c>
      <c r="R7931" s="44" t="s">
        <v>4690</v>
      </c>
      <c r="S7931" s="44" t="s">
        <v>4431</v>
      </c>
      <c r="T7931" s="44" t="s">
        <v>4426</v>
      </c>
      <c r="U7931" s="1" t="e">
        <f>VLOOKUP(T7931,[2]VAT!$A:$D,1,0)</f>
        <v>#N/A</v>
      </c>
      <c r="V7931" s="44" t="s">
        <v>4395</v>
      </c>
      <c r="W7931" s="44" t="s">
        <v>4387</v>
      </c>
      <c r="X7931" t="e">
        <f>VLOOKUP(T7931,[3]رکوردها!$A:$B,2,0)</f>
        <v>#N/A</v>
      </c>
      <c r="Y7931" t="e">
        <f>VLOOKUP(T7931,[3]رکوردها!$A:$D,4,0)</f>
        <v>#N/A</v>
      </c>
      <c r="Z7931" t="e">
        <f>VLOOKUP(T7931,[3]رکوردها!$A:$C,3,0)</f>
        <v>#N/A</v>
      </c>
      <c r="AA7931" t="e">
        <f>VLOOKUP(T7931,[3]رکوردها!$A:$F,6,0)</f>
        <v>#N/A</v>
      </c>
      <c r="AB7931" t="e">
        <f>VLOOKUP(T7931,[3]رکوردها!$A:$E,5,0)</f>
        <v>#N/A</v>
      </c>
    </row>
    <row r="7932" spans="1:28" hidden="1" x14ac:dyDescent="0.2">
      <c r="A7932" s="42">
        <v>141851</v>
      </c>
      <c r="B7932" s="42">
        <v>1216</v>
      </c>
      <c r="C7932" s="42">
        <v>1265</v>
      </c>
      <c r="D7932" s="43" t="s">
        <v>5197</v>
      </c>
      <c r="E7932" s="43"/>
      <c r="F7932" s="44" t="s">
        <v>1149</v>
      </c>
      <c r="G7932" s="44" t="s">
        <v>4697</v>
      </c>
      <c r="H7932" s="45">
        <v>241000</v>
      </c>
      <c r="I7932" s="45">
        <v>0</v>
      </c>
      <c r="J7932" s="45">
        <f t="shared" si="163"/>
        <v>241000</v>
      </c>
      <c r="K7932" s="45"/>
      <c r="L7932" s="49"/>
      <c r="M7932" s="44" t="s">
        <v>4388</v>
      </c>
      <c r="N7932" s="44" t="s">
        <v>4389</v>
      </c>
      <c r="O7932" s="44" t="s">
        <v>4390</v>
      </c>
      <c r="P7932" s="44" t="s">
        <v>4391</v>
      </c>
      <c r="Q7932" s="44" t="s">
        <v>4689</v>
      </c>
      <c r="R7932" s="44" t="s">
        <v>4690</v>
      </c>
      <c r="S7932" s="44" t="s">
        <v>4431</v>
      </c>
      <c r="T7932" s="44" t="s">
        <v>4426</v>
      </c>
      <c r="U7932" s="1" t="e">
        <f>VLOOKUP(T7932,[2]VAT!$A:$D,1,0)</f>
        <v>#N/A</v>
      </c>
      <c r="V7932" s="44" t="s">
        <v>4395</v>
      </c>
      <c r="W7932" s="44" t="s">
        <v>4387</v>
      </c>
      <c r="X7932" t="e">
        <f>VLOOKUP(T7932,[3]رکوردها!$A:$B,2,0)</f>
        <v>#N/A</v>
      </c>
      <c r="Y7932" t="e">
        <f>VLOOKUP(T7932,[3]رکوردها!$A:$D,4,0)</f>
        <v>#N/A</v>
      </c>
      <c r="Z7932" t="e">
        <f>VLOOKUP(T7932,[3]رکوردها!$A:$C,3,0)</f>
        <v>#N/A</v>
      </c>
      <c r="AA7932" t="e">
        <f>VLOOKUP(T7932,[3]رکوردها!$A:$F,6,0)</f>
        <v>#N/A</v>
      </c>
      <c r="AB7932" t="e">
        <f>VLOOKUP(T7932,[3]رکوردها!$A:$E,5,0)</f>
        <v>#N/A</v>
      </c>
    </row>
    <row r="7933" spans="1:28" hidden="1" x14ac:dyDescent="0.2">
      <c r="A7933" s="42">
        <v>141867</v>
      </c>
      <c r="B7933" s="42">
        <v>1216</v>
      </c>
      <c r="C7933" s="42">
        <v>1265</v>
      </c>
      <c r="D7933" s="43" t="s">
        <v>5197</v>
      </c>
      <c r="E7933" s="43"/>
      <c r="F7933" s="44" t="s">
        <v>1149</v>
      </c>
      <c r="G7933" s="44" t="s">
        <v>4698</v>
      </c>
      <c r="H7933" s="45">
        <v>744000</v>
      </c>
      <c r="I7933" s="45">
        <v>0</v>
      </c>
      <c r="J7933" s="45">
        <f t="shared" si="163"/>
        <v>744000</v>
      </c>
      <c r="K7933" s="45"/>
      <c r="L7933" s="49"/>
      <c r="M7933" s="44" t="s">
        <v>4388</v>
      </c>
      <c r="N7933" s="44" t="s">
        <v>4389</v>
      </c>
      <c r="O7933" s="44" t="s">
        <v>4390</v>
      </c>
      <c r="P7933" s="44" t="s">
        <v>4391</v>
      </c>
      <c r="Q7933" s="44" t="s">
        <v>4689</v>
      </c>
      <c r="R7933" s="44" t="s">
        <v>4690</v>
      </c>
      <c r="S7933" s="44" t="s">
        <v>4431</v>
      </c>
      <c r="T7933" s="44" t="s">
        <v>4426</v>
      </c>
      <c r="U7933" s="1" t="e">
        <f>VLOOKUP(T7933,[2]VAT!$A:$D,1,0)</f>
        <v>#N/A</v>
      </c>
      <c r="V7933" s="44" t="s">
        <v>4395</v>
      </c>
      <c r="W7933" s="44" t="s">
        <v>4387</v>
      </c>
      <c r="X7933" t="e">
        <f>VLOOKUP(T7933,[3]رکوردها!$A:$B,2,0)</f>
        <v>#N/A</v>
      </c>
      <c r="Y7933" t="e">
        <f>VLOOKUP(T7933,[3]رکوردها!$A:$D,4,0)</f>
        <v>#N/A</v>
      </c>
      <c r="Z7933" t="e">
        <f>VLOOKUP(T7933,[3]رکوردها!$A:$C,3,0)</f>
        <v>#N/A</v>
      </c>
      <c r="AA7933" t="e">
        <f>VLOOKUP(T7933,[3]رکوردها!$A:$F,6,0)</f>
        <v>#N/A</v>
      </c>
      <c r="AB7933" t="e">
        <f>VLOOKUP(T7933,[3]رکوردها!$A:$E,5,0)</f>
        <v>#N/A</v>
      </c>
    </row>
    <row r="7934" spans="1:28" hidden="1" x14ac:dyDescent="0.2">
      <c r="A7934" s="42">
        <v>141869</v>
      </c>
      <c r="B7934" s="42">
        <v>1217</v>
      </c>
      <c r="C7934" s="42">
        <v>1266</v>
      </c>
      <c r="D7934" s="43" t="s">
        <v>5197</v>
      </c>
      <c r="E7934" s="43"/>
      <c r="F7934" s="44" t="s">
        <v>1149</v>
      </c>
      <c r="G7934" s="44" t="s">
        <v>4699</v>
      </c>
      <c r="H7934" s="45">
        <v>437000</v>
      </c>
      <c r="I7934" s="45">
        <v>0</v>
      </c>
      <c r="J7934" s="45">
        <f t="shared" si="163"/>
        <v>437000</v>
      </c>
      <c r="K7934" s="45"/>
      <c r="L7934" s="49"/>
      <c r="M7934" s="44" t="s">
        <v>4388</v>
      </c>
      <c r="N7934" s="44" t="s">
        <v>4389</v>
      </c>
      <c r="O7934" s="44" t="s">
        <v>4390</v>
      </c>
      <c r="P7934" s="44" t="s">
        <v>4391</v>
      </c>
      <c r="Q7934" s="44" t="s">
        <v>4689</v>
      </c>
      <c r="R7934" s="44" t="s">
        <v>4690</v>
      </c>
      <c r="S7934" s="44" t="s">
        <v>4431</v>
      </c>
      <c r="T7934" s="44" t="s">
        <v>4426</v>
      </c>
      <c r="U7934" s="1" t="e">
        <f>VLOOKUP(T7934,[2]VAT!$A:$D,1,0)</f>
        <v>#N/A</v>
      </c>
      <c r="V7934" s="44" t="s">
        <v>4395</v>
      </c>
      <c r="W7934" s="44" t="s">
        <v>4387</v>
      </c>
      <c r="X7934" t="e">
        <f>VLOOKUP(T7934,[3]رکوردها!$A:$B,2,0)</f>
        <v>#N/A</v>
      </c>
      <c r="Y7934" t="e">
        <f>VLOOKUP(T7934,[3]رکوردها!$A:$D,4,0)</f>
        <v>#N/A</v>
      </c>
      <c r="Z7934" t="e">
        <f>VLOOKUP(T7934,[3]رکوردها!$A:$C,3,0)</f>
        <v>#N/A</v>
      </c>
      <c r="AA7934" t="e">
        <f>VLOOKUP(T7934,[3]رکوردها!$A:$F,6,0)</f>
        <v>#N/A</v>
      </c>
      <c r="AB7934" t="e">
        <f>VLOOKUP(T7934,[3]رکوردها!$A:$E,5,0)</f>
        <v>#N/A</v>
      </c>
    </row>
    <row r="7935" spans="1:28" hidden="1" x14ac:dyDescent="0.2">
      <c r="A7935" s="42">
        <v>141870</v>
      </c>
      <c r="B7935" s="42">
        <v>1217</v>
      </c>
      <c r="C7935" s="42">
        <v>1266</v>
      </c>
      <c r="D7935" s="43" t="s">
        <v>5197</v>
      </c>
      <c r="E7935" s="43"/>
      <c r="F7935" s="44" t="s">
        <v>1149</v>
      </c>
      <c r="G7935" s="44" t="s">
        <v>4700</v>
      </c>
      <c r="H7935" s="45">
        <v>240000</v>
      </c>
      <c r="I7935" s="45">
        <v>0</v>
      </c>
      <c r="J7935" s="45">
        <f t="shared" si="163"/>
        <v>240000</v>
      </c>
      <c r="K7935" s="45"/>
      <c r="L7935" s="49"/>
      <c r="M7935" s="44" t="s">
        <v>4388</v>
      </c>
      <c r="N7935" s="44" t="s">
        <v>4389</v>
      </c>
      <c r="O7935" s="44" t="s">
        <v>4390</v>
      </c>
      <c r="P7935" s="44" t="s">
        <v>4391</v>
      </c>
      <c r="Q7935" s="44" t="s">
        <v>4689</v>
      </c>
      <c r="R7935" s="44" t="s">
        <v>4690</v>
      </c>
      <c r="S7935" s="44" t="s">
        <v>4431</v>
      </c>
      <c r="T7935" s="44" t="s">
        <v>4426</v>
      </c>
      <c r="U7935" s="1" t="e">
        <f>VLOOKUP(T7935,[2]VAT!$A:$D,1,0)</f>
        <v>#N/A</v>
      </c>
      <c r="V7935" s="44" t="s">
        <v>4395</v>
      </c>
      <c r="W7935" s="44" t="s">
        <v>4387</v>
      </c>
      <c r="X7935" t="e">
        <f>VLOOKUP(T7935,[3]رکوردها!$A:$B,2,0)</f>
        <v>#N/A</v>
      </c>
      <c r="Y7935" t="e">
        <f>VLOOKUP(T7935,[3]رکوردها!$A:$D,4,0)</f>
        <v>#N/A</v>
      </c>
      <c r="Z7935" t="e">
        <f>VLOOKUP(T7935,[3]رکوردها!$A:$C,3,0)</f>
        <v>#N/A</v>
      </c>
      <c r="AA7935" t="e">
        <f>VLOOKUP(T7935,[3]رکوردها!$A:$F,6,0)</f>
        <v>#N/A</v>
      </c>
      <c r="AB7935" t="e">
        <f>VLOOKUP(T7935,[3]رکوردها!$A:$E,5,0)</f>
        <v>#N/A</v>
      </c>
    </row>
    <row r="7936" spans="1:28" hidden="1" x14ac:dyDescent="0.2">
      <c r="A7936" s="42">
        <v>141871</v>
      </c>
      <c r="B7936" s="42">
        <v>1217</v>
      </c>
      <c r="C7936" s="42">
        <v>1266</v>
      </c>
      <c r="D7936" s="43" t="s">
        <v>5197</v>
      </c>
      <c r="E7936" s="43"/>
      <c r="F7936" s="44" t="s">
        <v>1149</v>
      </c>
      <c r="G7936" s="44" t="s">
        <v>4701</v>
      </c>
      <c r="H7936" s="45">
        <v>240000</v>
      </c>
      <c r="I7936" s="45">
        <v>0</v>
      </c>
      <c r="J7936" s="45">
        <f t="shared" si="163"/>
        <v>240000</v>
      </c>
      <c r="K7936" s="45"/>
      <c r="L7936" s="49"/>
      <c r="M7936" s="44" t="s">
        <v>4388</v>
      </c>
      <c r="N7936" s="44" t="s">
        <v>4389</v>
      </c>
      <c r="O7936" s="44" t="s">
        <v>4390</v>
      </c>
      <c r="P7936" s="44" t="s">
        <v>4391</v>
      </c>
      <c r="Q7936" s="44" t="s">
        <v>4689</v>
      </c>
      <c r="R7936" s="44" t="s">
        <v>4690</v>
      </c>
      <c r="S7936" s="44" t="s">
        <v>4431</v>
      </c>
      <c r="T7936" s="44" t="s">
        <v>4426</v>
      </c>
      <c r="U7936" s="1" t="e">
        <f>VLOOKUP(T7936,[2]VAT!$A:$D,1,0)</f>
        <v>#N/A</v>
      </c>
      <c r="V7936" s="44" t="s">
        <v>4395</v>
      </c>
      <c r="W7936" s="44" t="s">
        <v>4387</v>
      </c>
      <c r="X7936" t="e">
        <f>VLOOKUP(T7936,[3]رکوردها!$A:$B,2,0)</f>
        <v>#N/A</v>
      </c>
      <c r="Y7936" t="e">
        <f>VLOOKUP(T7936,[3]رکوردها!$A:$D,4,0)</f>
        <v>#N/A</v>
      </c>
      <c r="Z7936" t="e">
        <f>VLOOKUP(T7936,[3]رکوردها!$A:$C,3,0)</f>
        <v>#N/A</v>
      </c>
      <c r="AA7936" t="e">
        <f>VLOOKUP(T7936,[3]رکوردها!$A:$F,6,0)</f>
        <v>#N/A</v>
      </c>
      <c r="AB7936" t="e">
        <f>VLOOKUP(T7936,[3]رکوردها!$A:$E,5,0)</f>
        <v>#N/A</v>
      </c>
    </row>
    <row r="7937" spans="1:28" hidden="1" x14ac:dyDescent="0.2">
      <c r="A7937" s="42">
        <v>141872</v>
      </c>
      <c r="B7937" s="42">
        <v>1217</v>
      </c>
      <c r="C7937" s="42">
        <v>1266</v>
      </c>
      <c r="D7937" s="43" t="s">
        <v>5197</v>
      </c>
      <c r="E7937" s="43"/>
      <c r="F7937" s="44" t="s">
        <v>1149</v>
      </c>
      <c r="G7937" s="44" t="s">
        <v>4702</v>
      </c>
      <c r="H7937" s="45">
        <v>241000</v>
      </c>
      <c r="I7937" s="45">
        <v>0</v>
      </c>
      <c r="J7937" s="45">
        <f t="shared" ref="J7937:J8000" si="164">H7937-I7937</f>
        <v>241000</v>
      </c>
      <c r="K7937" s="45"/>
      <c r="L7937" s="49"/>
      <c r="M7937" s="44" t="s">
        <v>4388</v>
      </c>
      <c r="N7937" s="44" t="s">
        <v>4389</v>
      </c>
      <c r="O7937" s="44" t="s">
        <v>4390</v>
      </c>
      <c r="P7937" s="44" t="s">
        <v>4391</v>
      </c>
      <c r="Q7937" s="44" t="s">
        <v>4689</v>
      </c>
      <c r="R7937" s="44" t="s">
        <v>4690</v>
      </c>
      <c r="S7937" s="44" t="s">
        <v>4431</v>
      </c>
      <c r="T7937" s="44" t="s">
        <v>4426</v>
      </c>
      <c r="U7937" s="1" t="e">
        <f>VLOOKUP(T7937,[2]VAT!$A:$D,1,0)</f>
        <v>#N/A</v>
      </c>
      <c r="V7937" s="44" t="s">
        <v>4395</v>
      </c>
      <c r="W7937" s="44" t="s">
        <v>4387</v>
      </c>
      <c r="X7937" t="e">
        <f>VLOOKUP(T7937,[3]رکوردها!$A:$B,2,0)</f>
        <v>#N/A</v>
      </c>
      <c r="Y7937" t="e">
        <f>VLOOKUP(T7937,[3]رکوردها!$A:$D,4,0)</f>
        <v>#N/A</v>
      </c>
      <c r="Z7937" t="e">
        <f>VLOOKUP(T7937,[3]رکوردها!$A:$C,3,0)</f>
        <v>#N/A</v>
      </c>
      <c r="AA7937" t="e">
        <f>VLOOKUP(T7937,[3]رکوردها!$A:$F,6,0)</f>
        <v>#N/A</v>
      </c>
      <c r="AB7937" t="e">
        <f>VLOOKUP(T7937,[3]رکوردها!$A:$E,5,0)</f>
        <v>#N/A</v>
      </c>
    </row>
    <row r="7938" spans="1:28" hidden="1" x14ac:dyDescent="0.2">
      <c r="A7938" s="42">
        <v>141873</v>
      </c>
      <c r="B7938" s="42">
        <v>1217</v>
      </c>
      <c r="C7938" s="42">
        <v>1266</v>
      </c>
      <c r="D7938" s="43" t="s">
        <v>5197</v>
      </c>
      <c r="E7938" s="43"/>
      <c r="F7938" s="44" t="s">
        <v>1149</v>
      </c>
      <c r="G7938" s="44" t="s">
        <v>4703</v>
      </c>
      <c r="H7938" s="45">
        <v>493000</v>
      </c>
      <c r="I7938" s="45">
        <v>0</v>
      </c>
      <c r="J7938" s="45">
        <f t="shared" si="164"/>
        <v>493000</v>
      </c>
      <c r="K7938" s="45"/>
      <c r="L7938" s="49"/>
      <c r="M7938" s="44" t="s">
        <v>4388</v>
      </c>
      <c r="N7938" s="44" t="s">
        <v>4389</v>
      </c>
      <c r="O7938" s="44" t="s">
        <v>4390</v>
      </c>
      <c r="P7938" s="44" t="s">
        <v>4391</v>
      </c>
      <c r="Q7938" s="44" t="s">
        <v>4689</v>
      </c>
      <c r="R7938" s="44" t="s">
        <v>4690</v>
      </c>
      <c r="S7938" s="44" t="s">
        <v>4431</v>
      </c>
      <c r="T7938" s="44" t="s">
        <v>4426</v>
      </c>
      <c r="U7938" s="1" t="e">
        <f>VLOOKUP(T7938,[2]VAT!$A:$D,1,0)</f>
        <v>#N/A</v>
      </c>
      <c r="V7938" s="44" t="s">
        <v>4395</v>
      </c>
      <c r="W7938" s="44" t="s">
        <v>4387</v>
      </c>
      <c r="X7938" t="e">
        <f>VLOOKUP(T7938,[3]رکوردها!$A:$B,2,0)</f>
        <v>#N/A</v>
      </c>
      <c r="Y7938" t="e">
        <f>VLOOKUP(T7938,[3]رکوردها!$A:$D,4,0)</f>
        <v>#N/A</v>
      </c>
      <c r="Z7938" t="e">
        <f>VLOOKUP(T7938,[3]رکوردها!$A:$C,3,0)</f>
        <v>#N/A</v>
      </c>
      <c r="AA7938" t="e">
        <f>VLOOKUP(T7938,[3]رکوردها!$A:$F,6,0)</f>
        <v>#N/A</v>
      </c>
      <c r="AB7938" t="e">
        <f>VLOOKUP(T7938,[3]رکوردها!$A:$E,5,0)</f>
        <v>#N/A</v>
      </c>
    </row>
    <row r="7939" spans="1:28" hidden="1" x14ac:dyDescent="0.2">
      <c r="A7939" s="42">
        <v>141874</v>
      </c>
      <c r="B7939" s="42">
        <v>1217</v>
      </c>
      <c r="C7939" s="42">
        <v>1266</v>
      </c>
      <c r="D7939" s="43" t="s">
        <v>5197</v>
      </c>
      <c r="E7939" s="43"/>
      <c r="F7939" s="44" t="s">
        <v>1149</v>
      </c>
      <c r="G7939" s="44" t="s">
        <v>4704</v>
      </c>
      <c r="H7939" s="45">
        <v>240000</v>
      </c>
      <c r="I7939" s="45">
        <v>0</v>
      </c>
      <c r="J7939" s="45">
        <f t="shared" si="164"/>
        <v>240000</v>
      </c>
      <c r="K7939" s="45"/>
      <c r="L7939" s="49"/>
      <c r="M7939" s="44" t="s">
        <v>4388</v>
      </c>
      <c r="N7939" s="44" t="s">
        <v>4389</v>
      </c>
      <c r="O7939" s="44" t="s">
        <v>4390</v>
      </c>
      <c r="P7939" s="44" t="s">
        <v>4391</v>
      </c>
      <c r="Q7939" s="44" t="s">
        <v>4689</v>
      </c>
      <c r="R7939" s="44" t="s">
        <v>4690</v>
      </c>
      <c r="S7939" s="44" t="s">
        <v>4431</v>
      </c>
      <c r="T7939" s="44" t="s">
        <v>4426</v>
      </c>
      <c r="U7939" s="1" t="e">
        <f>VLOOKUP(T7939,[2]VAT!$A:$D,1,0)</f>
        <v>#N/A</v>
      </c>
      <c r="V7939" s="44" t="s">
        <v>4395</v>
      </c>
      <c r="W7939" s="44" t="s">
        <v>4387</v>
      </c>
      <c r="X7939" t="e">
        <f>VLOOKUP(T7939,[3]رکوردها!$A:$B,2,0)</f>
        <v>#N/A</v>
      </c>
      <c r="Y7939" t="e">
        <f>VLOOKUP(T7939,[3]رکوردها!$A:$D,4,0)</f>
        <v>#N/A</v>
      </c>
      <c r="Z7939" t="e">
        <f>VLOOKUP(T7939,[3]رکوردها!$A:$C,3,0)</f>
        <v>#N/A</v>
      </c>
      <c r="AA7939" t="e">
        <f>VLOOKUP(T7939,[3]رکوردها!$A:$F,6,0)</f>
        <v>#N/A</v>
      </c>
      <c r="AB7939" t="e">
        <f>VLOOKUP(T7939,[3]رکوردها!$A:$E,5,0)</f>
        <v>#N/A</v>
      </c>
    </row>
    <row r="7940" spans="1:28" hidden="1" x14ac:dyDescent="0.2">
      <c r="A7940" s="42">
        <v>141875</v>
      </c>
      <c r="B7940" s="42">
        <v>1217</v>
      </c>
      <c r="C7940" s="42">
        <v>1266</v>
      </c>
      <c r="D7940" s="43" t="s">
        <v>5197</v>
      </c>
      <c r="E7940" s="43"/>
      <c r="F7940" s="44" t="s">
        <v>1149</v>
      </c>
      <c r="G7940" s="44" t="s">
        <v>4705</v>
      </c>
      <c r="H7940" s="45">
        <v>209000</v>
      </c>
      <c r="I7940" s="45">
        <v>0</v>
      </c>
      <c r="J7940" s="45">
        <f t="shared" si="164"/>
        <v>209000</v>
      </c>
      <c r="K7940" s="45"/>
      <c r="L7940" s="49"/>
      <c r="M7940" s="44" t="s">
        <v>4388</v>
      </c>
      <c r="N7940" s="44" t="s">
        <v>4389</v>
      </c>
      <c r="O7940" s="44" t="s">
        <v>4390</v>
      </c>
      <c r="P7940" s="44" t="s">
        <v>4391</v>
      </c>
      <c r="Q7940" s="44" t="s">
        <v>4689</v>
      </c>
      <c r="R7940" s="44" t="s">
        <v>4690</v>
      </c>
      <c r="S7940" s="44" t="s">
        <v>4431</v>
      </c>
      <c r="T7940" s="44" t="s">
        <v>4426</v>
      </c>
      <c r="U7940" s="1" t="e">
        <f>VLOOKUP(T7940,[2]VAT!$A:$D,1,0)</f>
        <v>#N/A</v>
      </c>
      <c r="V7940" s="44" t="s">
        <v>4395</v>
      </c>
      <c r="W7940" s="44" t="s">
        <v>4387</v>
      </c>
      <c r="X7940" t="e">
        <f>VLOOKUP(T7940,[3]رکوردها!$A:$B,2,0)</f>
        <v>#N/A</v>
      </c>
      <c r="Y7940" t="e">
        <f>VLOOKUP(T7940,[3]رکوردها!$A:$D,4,0)</f>
        <v>#N/A</v>
      </c>
      <c r="Z7940" t="e">
        <f>VLOOKUP(T7940,[3]رکوردها!$A:$C,3,0)</f>
        <v>#N/A</v>
      </c>
      <c r="AA7940" t="e">
        <f>VLOOKUP(T7940,[3]رکوردها!$A:$F,6,0)</f>
        <v>#N/A</v>
      </c>
      <c r="AB7940" t="e">
        <f>VLOOKUP(T7940,[3]رکوردها!$A:$E,5,0)</f>
        <v>#N/A</v>
      </c>
    </row>
    <row r="7941" spans="1:28" hidden="1" x14ac:dyDescent="0.2">
      <c r="A7941" s="42">
        <v>141876</v>
      </c>
      <c r="B7941" s="42">
        <v>1217</v>
      </c>
      <c r="C7941" s="42">
        <v>1266</v>
      </c>
      <c r="D7941" s="43" t="s">
        <v>5197</v>
      </c>
      <c r="E7941" s="43"/>
      <c r="F7941" s="44" t="s">
        <v>1149</v>
      </c>
      <c r="G7941" s="44" t="s">
        <v>4706</v>
      </c>
      <c r="H7941" s="45">
        <v>295000</v>
      </c>
      <c r="I7941" s="45">
        <v>0</v>
      </c>
      <c r="J7941" s="45">
        <f t="shared" si="164"/>
        <v>295000</v>
      </c>
      <c r="K7941" s="45"/>
      <c r="L7941" s="49"/>
      <c r="M7941" s="44" t="s">
        <v>4388</v>
      </c>
      <c r="N7941" s="44" t="s">
        <v>4389</v>
      </c>
      <c r="O7941" s="44" t="s">
        <v>4390</v>
      </c>
      <c r="P7941" s="44" t="s">
        <v>4391</v>
      </c>
      <c r="Q7941" s="44" t="s">
        <v>4689</v>
      </c>
      <c r="R7941" s="44" t="s">
        <v>4690</v>
      </c>
      <c r="S7941" s="44" t="s">
        <v>4431</v>
      </c>
      <c r="T7941" s="44" t="s">
        <v>4426</v>
      </c>
      <c r="U7941" s="1" t="e">
        <f>VLOOKUP(T7941,[2]VAT!$A:$D,1,0)</f>
        <v>#N/A</v>
      </c>
      <c r="V7941" s="44" t="s">
        <v>4395</v>
      </c>
      <c r="W7941" s="44" t="s">
        <v>4387</v>
      </c>
      <c r="X7941" t="e">
        <f>VLOOKUP(T7941,[3]رکوردها!$A:$B,2,0)</f>
        <v>#N/A</v>
      </c>
      <c r="Y7941" t="e">
        <f>VLOOKUP(T7941,[3]رکوردها!$A:$D,4,0)</f>
        <v>#N/A</v>
      </c>
      <c r="Z7941" t="e">
        <f>VLOOKUP(T7941,[3]رکوردها!$A:$C,3,0)</f>
        <v>#N/A</v>
      </c>
      <c r="AA7941" t="e">
        <f>VLOOKUP(T7941,[3]رکوردها!$A:$F,6,0)</f>
        <v>#N/A</v>
      </c>
      <c r="AB7941" t="e">
        <f>VLOOKUP(T7941,[3]رکوردها!$A:$E,5,0)</f>
        <v>#N/A</v>
      </c>
    </row>
    <row r="7942" spans="1:28" hidden="1" x14ac:dyDescent="0.2">
      <c r="A7942" s="42">
        <v>141877</v>
      </c>
      <c r="B7942" s="42">
        <v>1217</v>
      </c>
      <c r="C7942" s="42">
        <v>1266</v>
      </c>
      <c r="D7942" s="43" t="s">
        <v>5197</v>
      </c>
      <c r="E7942" s="43"/>
      <c r="F7942" s="44" t="s">
        <v>1149</v>
      </c>
      <c r="G7942" s="44" t="s">
        <v>4707</v>
      </c>
      <c r="H7942" s="45">
        <v>1163000</v>
      </c>
      <c r="I7942" s="45">
        <v>0</v>
      </c>
      <c r="J7942" s="45">
        <f t="shared" si="164"/>
        <v>1163000</v>
      </c>
      <c r="K7942" s="45"/>
      <c r="L7942" s="49"/>
      <c r="M7942" s="44" t="s">
        <v>4388</v>
      </c>
      <c r="N7942" s="44" t="s">
        <v>4389</v>
      </c>
      <c r="O7942" s="44" t="s">
        <v>4390</v>
      </c>
      <c r="P7942" s="44" t="s">
        <v>4391</v>
      </c>
      <c r="Q7942" s="44" t="s">
        <v>4689</v>
      </c>
      <c r="R7942" s="44" t="s">
        <v>4690</v>
      </c>
      <c r="S7942" s="44" t="s">
        <v>4431</v>
      </c>
      <c r="T7942" s="44" t="s">
        <v>4426</v>
      </c>
      <c r="U7942" s="1" t="e">
        <f>VLOOKUP(T7942,[2]VAT!$A:$D,1,0)</f>
        <v>#N/A</v>
      </c>
      <c r="V7942" s="44" t="s">
        <v>4395</v>
      </c>
      <c r="W7942" s="44" t="s">
        <v>4387</v>
      </c>
      <c r="X7942" t="e">
        <f>VLOOKUP(T7942,[3]رکوردها!$A:$B,2,0)</f>
        <v>#N/A</v>
      </c>
      <c r="Y7942" t="e">
        <f>VLOOKUP(T7942,[3]رکوردها!$A:$D,4,0)</f>
        <v>#N/A</v>
      </c>
      <c r="Z7942" t="e">
        <f>VLOOKUP(T7942,[3]رکوردها!$A:$C,3,0)</f>
        <v>#N/A</v>
      </c>
      <c r="AA7942" t="e">
        <f>VLOOKUP(T7942,[3]رکوردها!$A:$F,6,0)</f>
        <v>#N/A</v>
      </c>
      <c r="AB7942" t="e">
        <f>VLOOKUP(T7942,[3]رکوردها!$A:$E,5,0)</f>
        <v>#N/A</v>
      </c>
    </row>
    <row r="7943" spans="1:28" hidden="1" x14ac:dyDescent="0.2">
      <c r="A7943" s="42">
        <v>141878</v>
      </c>
      <c r="B7943" s="42">
        <v>1217</v>
      </c>
      <c r="C7943" s="42">
        <v>1266</v>
      </c>
      <c r="D7943" s="43" t="s">
        <v>5197</v>
      </c>
      <c r="E7943" s="43"/>
      <c r="F7943" s="44" t="s">
        <v>1149</v>
      </c>
      <c r="G7943" s="44" t="s">
        <v>4708</v>
      </c>
      <c r="H7943" s="45">
        <v>349000</v>
      </c>
      <c r="I7943" s="45">
        <v>0</v>
      </c>
      <c r="J7943" s="45">
        <f t="shared" si="164"/>
        <v>349000</v>
      </c>
      <c r="K7943" s="45"/>
      <c r="L7943" s="49"/>
      <c r="M7943" s="44" t="s">
        <v>4388</v>
      </c>
      <c r="N7943" s="44" t="s">
        <v>4389</v>
      </c>
      <c r="O7943" s="44" t="s">
        <v>4390</v>
      </c>
      <c r="P7943" s="44" t="s">
        <v>4391</v>
      </c>
      <c r="Q7943" s="44" t="s">
        <v>4689</v>
      </c>
      <c r="R7943" s="44" t="s">
        <v>4690</v>
      </c>
      <c r="S7943" s="44" t="s">
        <v>4431</v>
      </c>
      <c r="T7943" s="44" t="s">
        <v>4426</v>
      </c>
      <c r="U7943" s="1" t="e">
        <f>VLOOKUP(T7943,[2]VAT!$A:$D,1,0)</f>
        <v>#N/A</v>
      </c>
      <c r="V7943" s="44" t="s">
        <v>4395</v>
      </c>
      <c r="W7943" s="44" t="s">
        <v>4387</v>
      </c>
      <c r="X7943" t="e">
        <f>VLOOKUP(T7943,[3]رکوردها!$A:$B,2,0)</f>
        <v>#N/A</v>
      </c>
      <c r="Y7943" t="e">
        <f>VLOOKUP(T7943,[3]رکوردها!$A:$D,4,0)</f>
        <v>#N/A</v>
      </c>
      <c r="Z7943" t="e">
        <f>VLOOKUP(T7943,[3]رکوردها!$A:$C,3,0)</f>
        <v>#N/A</v>
      </c>
      <c r="AA7943" t="e">
        <f>VLOOKUP(T7943,[3]رکوردها!$A:$F,6,0)</f>
        <v>#N/A</v>
      </c>
      <c r="AB7943" t="e">
        <f>VLOOKUP(T7943,[3]رکوردها!$A:$E,5,0)</f>
        <v>#N/A</v>
      </c>
    </row>
    <row r="7944" spans="1:28" hidden="1" x14ac:dyDescent="0.2">
      <c r="A7944" s="42">
        <v>141879</v>
      </c>
      <c r="B7944" s="42">
        <v>1217</v>
      </c>
      <c r="C7944" s="42">
        <v>1266</v>
      </c>
      <c r="D7944" s="43" t="s">
        <v>5197</v>
      </c>
      <c r="E7944" s="43"/>
      <c r="F7944" s="44" t="s">
        <v>1149</v>
      </c>
      <c r="G7944" s="44" t="s">
        <v>4709</v>
      </c>
      <c r="H7944" s="45">
        <v>295000</v>
      </c>
      <c r="I7944" s="45">
        <v>0</v>
      </c>
      <c r="J7944" s="45">
        <f t="shared" si="164"/>
        <v>295000</v>
      </c>
      <c r="K7944" s="45"/>
      <c r="L7944" s="49"/>
      <c r="M7944" s="44" t="s">
        <v>4388</v>
      </c>
      <c r="N7944" s="44" t="s">
        <v>4389</v>
      </c>
      <c r="O7944" s="44" t="s">
        <v>4390</v>
      </c>
      <c r="P7944" s="44" t="s">
        <v>4391</v>
      </c>
      <c r="Q7944" s="44" t="s">
        <v>4689</v>
      </c>
      <c r="R7944" s="44" t="s">
        <v>4690</v>
      </c>
      <c r="S7944" s="44" t="s">
        <v>4431</v>
      </c>
      <c r="T7944" s="44" t="s">
        <v>4426</v>
      </c>
      <c r="U7944" s="1" t="e">
        <f>VLOOKUP(T7944,[2]VAT!$A:$D,1,0)</f>
        <v>#N/A</v>
      </c>
      <c r="V7944" s="44" t="s">
        <v>4395</v>
      </c>
      <c r="W7944" s="44" t="s">
        <v>4387</v>
      </c>
      <c r="X7944" t="e">
        <f>VLOOKUP(T7944,[3]رکوردها!$A:$B,2,0)</f>
        <v>#N/A</v>
      </c>
      <c r="Y7944" t="e">
        <f>VLOOKUP(T7944,[3]رکوردها!$A:$D,4,0)</f>
        <v>#N/A</v>
      </c>
      <c r="Z7944" t="e">
        <f>VLOOKUP(T7944,[3]رکوردها!$A:$C,3,0)</f>
        <v>#N/A</v>
      </c>
      <c r="AA7944" t="e">
        <f>VLOOKUP(T7944,[3]رکوردها!$A:$F,6,0)</f>
        <v>#N/A</v>
      </c>
      <c r="AB7944" t="e">
        <f>VLOOKUP(T7944,[3]رکوردها!$A:$E,5,0)</f>
        <v>#N/A</v>
      </c>
    </row>
    <row r="7945" spans="1:28" hidden="1" x14ac:dyDescent="0.2">
      <c r="A7945" s="42">
        <v>141880</v>
      </c>
      <c r="B7945" s="42">
        <v>1217</v>
      </c>
      <c r="C7945" s="42">
        <v>1266</v>
      </c>
      <c r="D7945" s="43" t="s">
        <v>5197</v>
      </c>
      <c r="E7945" s="43"/>
      <c r="F7945" s="44" t="s">
        <v>1149</v>
      </c>
      <c r="G7945" s="44" t="s">
        <v>4710</v>
      </c>
      <c r="H7945" s="45">
        <v>374000</v>
      </c>
      <c r="I7945" s="45">
        <v>0</v>
      </c>
      <c r="J7945" s="45">
        <f t="shared" si="164"/>
        <v>374000</v>
      </c>
      <c r="K7945" s="45"/>
      <c r="L7945" s="49"/>
      <c r="M7945" s="44" t="s">
        <v>4388</v>
      </c>
      <c r="N7945" s="44" t="s">
        <v>4389</v>
      </c>
      <c r="O7945" s="44" t="s">
        <v>4390</v>
      </c>
      <c r="P7945" s="44" t="s">
        <v>4391</v>
      </c>
      <c r="Q7945" s="44" t="s">
        <v>4689</v>
      </c>
      <c r="R7945" s="44" t="s">
        <v>4690</v>
      </c>
      <c r="S7945" s="44" t="s">
        <v>4431</v>
      </c>
      <c r="T7945" s="44" t="s">
        <v>4426</v>
      </c>
      <c r="U7945" s="1" t="e">
        <f>VLOOKUP(T7945,[2]VAT!$A:$D,1,0)</f>
        <v>#N/A</v>
      </c>
      <c r="V7945" s="44" t="s">
        <v>4395</v>
      </c>
      <c r="W7945" s="44" t="s">
        <v>4387</v>
      </c>
      <c r="X7945" t="e">
        <f>VLOOKUP(T7945,[3]رکوردها!$A:$B,2,0)</f>
        <v>#N/A</v>
      </c>
      <c r="Y7945" t="e">
        <f>VLOOKUP(T7945,[3]رکوردها!$A:$D,4,0)</f>
        <v>#N/A</v>
      </c>
      <c r="Z7945" t="e">
        <f>VLOOKUP(T7945,[3]رکوردها!$A:$C,3,0)</f>
        <v>#N/A</v>
      </c>
      <c r="AA7945" t="e">
        <f>VLOOKUP(T7945,[3]رکوردها!$A:$F,6,0)</f>
        <v>#N/A</v>
      </c>
      <c r="AB7945" t="e">
        <f>VLOOKUP(T7945,[3]رکوردها!$A:$E,5,0)</f>
        <v>#N/A</v>
      </c>
    </row>
    <row r="7946" spans="1:28" hidden="1" x14ac:dyDescent="0.2">
      <c r="A7946" s="42">
        <v>142015</v>
      </c>
      <c r="B7946" s="42">
        <v>1287</v>
      </c>
      <c r="C7946" s="42">
        <v>1272</v>
      </c>
      <c r="D7946" s="43" t="s">
        <v>5197</v>
      </c>
      <c r="E7946" s="43"/>
      <c r="F7946" s="44" t="s">
        <v>11</v>
      </c>
      <c r="G7946" s="44" t="s">
        <v>4711</v>
      </c>
      <c r="H7946" s="45">
        <v>1392000</v>
      </c>
      <c r="I7946" s="45">
        <v>0</v>
      </c>
      <c r="J7946" s="45">
        <f t="shared" si="164"/>
        <v>1392000</v>
      </c>
      <c r="K7946" s="45"/>
      <c r="L7946" s="49"/>
      <c r="M7946" s="44" t="s">
        <v>4388</v>
      </c>
      <c r="N7946" s="44" t="s">
        <v>4389</v>
      </c>
      <c r="O7946" s="44" t="s">
        <v>4390</v>
      </c>
      <c r="P7946" s="44" t="s">
        <v>4391</v>
      </c>
      <c r="Q7946" s="44" t="s">
        <v>4689</v>
      </c>
      <c r="R7946" s="44" t="s">
        <v>4690</v>
      </c>
      <c r="S7946" s="44" t="s">
        <v>4431</v>
      </c>
      <c r="T7946" s="44" t="s">
        <v>4426</v>
      </c>
      <c r="U7946" s="1" t="e">
        <f>VLOOKUP(T7946,[2]VAT!$A:$D,1,0)</f>
        <v>#N/A</v>
      </c>
      <c r="V7946" s="44" t="s">
        <v>4395</v>
      </c>
      <c r="W7946" s="44" t="s">
        <v>4387</v>
      </c>
      <c r="X7946" t="e">
        <f>VLOOKUP(T7946,[3]رکوردها!$A:$B,2,0)</f>
        <v>#N/A</v>
      </c>
      <c r="Y7946" t="e">
        <f>VLOOKUP(T7946,[3]رکوردها!$A:$D,4,0)</f>
        <v>#N/A</v>
      </c>
      <c r="Z7946" t="e">
        <f>VLOOKUP(T7946,[3]رکوردها!$A:$C,3,0)</f>
        <v>#N/A</v>
      </c>
      <c r="AA7946" t="e">
        <f>VLOOKUP(T7946,[3]رکوردها!$A:$F,6,0)</f>
        <v>#N/A</v>
      </c>
      <c r="AB7946" t="e">
        <f>VLOOKUP(T7946,[3]رکوردها!$A:$E,5,0)</f>
        <v>#N/A</v>
      </c>
    </row>
    <row r="7947" spans="1:28" hidden="1" x14ac:dyDescent="0.2">
      <c r="A7947" s="42">
        <v>142016</v>
      </c>
      <c r="B7947" s="42">
        <v>1287</v>
      </c>
      <c r="C7947" s="42">
        <v>1272</v>
      </c>
      <c r="D7947" s="43" t="s">
        <v>5197</v>
      </c>
      <c r="E7947" s="43"/>
      <c r="F7947" s="44" t="s">
        <v>11</v>
      </c>
      <c r="G7947" s="44" t="s">
        <v>4712</v>
      </c>
      <c r="H7947" s="45">
        <v>2226000</v>
      </c>
      <c r="I7947" s="45">
        <v>0</v>
      </c>
      <c r="J7947" s="45">
        <f t="shared" si="164"/>
        <v>2226000</v>
      </c>
      <c r="K7947" s="45"/>
      <c r="L7947" s="49"/>
      <c r="M7947" s="44" t="s">
        <v>4388</v>
      </c>
      <c r="N7947" s="44" t="s">
        <v>4389</v>
      </c>
      <c r="O7947" s="44" t="s">
        <v>4390</v>
      </c>
      <c r="P7947" s="44" t="s">
        <v>4391</v>
      </c>
      <c r="Q7947" s="44" t="s">
        <v>4689</v>
      </c>
      <c r="R7947" s="44" t="s">
        <v>4690</v>
      </c>
      <c r="S7947" s="44" t="s">
        <v>4431</v>
      </c>
      <c r="T7947" s="44" t="s">
        <v>4426</v>
      </c>
      <c r="U7947" s="1" t="e">
        <f>VLOOKUP(T7947,[2]VAT!$A:$D,1,0)</f>
        <v>#N/A</v>
      </c>
      <c r="V7947" s="44" t="s">
        <v>4395</v>
      </c>
      <c r="W7947" s="44" t="s">
        <v>4387</v>
      </c>
      <c r="X7947" t="e">
        <f>VLOOKUP(T7947,[3]رکوردها!$A:$B,2,0)</f>
        <v>#N/A</v>
      </c>
      <c r="Y7947" t="e">
        <f>VLOOKUP(T7947,[3]رکوردها!$A:$D,4,0)</f>
        <v>#N/A</v>
      </c>
      <c r="Z7947" t="e">
        <f>VLOOKUP(T7947,[3]رکوردها!$A:$C,3,0)</f>
        <v>#N/A</v>
      </c>
      <c r="AA7947" t="e">
        <f>VLOOKUP(T7947,[3]رکوردها!$A:$F,6,0)</f>
        <v>#N/A</v>
      </c>
      <c r="AB7947" t="e">
        <f>VLOOKUP(T7947,[3]رکوردها!$A:$E,5,0)</f>
        <v>#N/A</v>
      </c>
    </row>
    <row r="7948" spans="1:28" hidden="1" x14ac:dyDescent="0.2">
      <c r="A7948" s="42">
        <v>146666</v>
      </c>
      <c r="B7948" s="42">
        <v>1424</v>
      </c>
      <c r="C7948" s="42">
        <v>1427</v>
      </c>
      <c r="D7948" s="43" t="s">
        <v>5197</v>
      </c>
      <c r="E7948" s="42"/>
      <c r="F7948" s="44" t="s">
        <v>582</v>
      </c>
      <c r="G7948" s="44" t="s">
        <v>3030</v>
      </c>
      <c r="H7948" s="45">
        <v>220200</v>
      </c>
      <c r="I7948" s="45">
        <v>0</v>
      </c>
      <c r="J7948" s="45">
        <f t="shared" si="164"/>
        <v>220200</v>
      </c>
      <c r="K7948" s="45"/>
      <c r="L7948" s="49"/>
      <c r="M7948" s="44" t="s">
        <v>4388</v>
      </c>
      <c r="N7948" s="44" t="s">
        <v>4389</v>
      </c>
      <c r="O7948" s="44" t="s">
        <v>4390</v>
      </c>
      <c r="P7948" s="44" t="s">
        <v>4391</v>
      </c>
      <c r="Q7948" s="44" t="s">
        <v>4689</v>
      </c>
      <c r="R7948" s="44" t="s">
        <v>4690</v>
      </c>
      <c r="S7948" s="44" t="s">
        <v>4431</v>
      </c>
      <c r="T7948" s="44" t="s">
        <v>4426</v>
      </c>
      <c r="U7948" s="1" t="e">
        <f>VLOOKUP(T7948,[2]VAT!$A:$D,1,0)</f>
        <v>#N/A</v>
      </c>
      <c r="V7948" s="44" t="s">
        <v>4395</v>
      </c>
      <c r="W7948" s="44" t="s">
        <v>4387</v>
      </c>
      <c r="X7948" t="e">
        <f>VLOOKUP(T7948,[3]رکوردها!$A:$B,2,0)</f>
        <v>#N/A</v>
      </c>
      <c r="Y7948" t="e">
        <f>VLOOKUP(T7948,[3]رکوردها!$A:$D,4,0)</f>
        <v>#N/A</v>
      </c>
      <c r="Z7948" t="e">
        <f>VLOOKUP(T7948,[3]رکوردها!$A:$C,3,0)</f>
        <v>#N/A</v>
      </c>
      <c r="AA7948" t="e">
        <f>VLOOKUP(T7948,[3]رکوردها!$A:$F,6,0)</f>
        <v>#N/A</v>
      </c>
      <c r="AB7948" t="e">
        <f>VLOOKUP(T7948,[3]رکوردها!$A:$E,5,0)</f>
        <v>#N/A</v>
      </c>
    </row>
    <row r="7949" spans="1:28" hidden="1" x14ac:dyDescent="0.2">
      <c r="A7949" s="42">
        <v>146667</v>
      </c>
      <c r="B7949" s="42">
        <v>1424</v>
      </c>
      <c r="C7949" s="42">
        <v>1427</v>
      </c>
      <c r="D7949" s="43" t="s">
        <v>5197</v>
      </c>
      <c r="E7949" s="42"/>
      <c r="F7949" s="44" t="s">
        <v>582</v>
      </c>
      <c r="G7949" s="44" t="s">
        <v>3030</v>
      </c>
      <c r="H7949" s="45">
        <v>19800</v>
      </c>
      <c r="I7949" s="45">
        <v>0</v>
      </c>
      <c r="J7949" s="45">
        <f t="shared" si="164"/>
        <v>19800</v>
      </c>
      <c r="K7949" s="45"/>
      <c r="L7949" s="49"/>
      <c r="M7949" s="44" t="s">
        <v>4388</v>
      </c>
      <c r="N7949" s="44" t="s">
        <v>4389</v>
      </c>
      <c r="O7949" s="44" t="s">
        <v>4390</v>
      </c>
      <c r="P7949" s="44" t="s">
        <v>4391</v>
      </c>
      <c r="Q7949" s="44" t="s">
        <v>4689</v>
      </c>
      <c r="R7949" s="44" t="s">
        <v>4690</v>
      </c>
      <c r="S7949" s="44" t="s">
        <v>4431</v>
      </c>
      <c r="T7949" s="44" t="s">
        <v>4426</v>
      </c>
      <c r="U7949" s="1" t="e">
        <f>VLOOKUP(T7949,[2]VAT!$A:$D,1,0)</f>
        <v>#N/A</v>
      </c>
      <c r="V7949" s="44" t="s">
        <v>4395</v>
      </c>
      <c r="W7949" s="44" t="s">
        <v>4387</v>
      </c>
      <c r="X7949" t="e">
        <f>VLOOKUP(T7949,[3]رکوردها!$A:$B,2,0)</f>
        <v>#N/A</v>
      </c>
      <c r="Y7949" t="e">
        <f>VLOOKUP(T7949,[3]رکوردها!$A:$D,4,0)</f>
        <v>#N/A</v>
      </c>
      <c r="Z7949" t="e">
        <f>VLOOKUP(T7949,[3]رکوردها!$A:$C,3,0)</f>
        <v>#N/A</v>
      </c>
      <c r="AA7949" t="e">
        <f>VLOOKUP(T7949,[3]رکوردها!$A:$F,6,0)</f>
        <v>#N/A</v>
      </c>
      <c r="AB7949" t="e">
        <f>VLOOKUP(T7949,[3]رکوردها!$A:$E,5,0)</f>
        <v>#N/A</v>
      </c>
    </row>
    <row r="7950" spans="1:28" hidden="1" x14ac:dyDescent="0.2">
      <c r="A7950" s="42">
        <v>146670</v>
      </c>
      <c r="B7950" s="42">
        <v>1424</v>
      </c>
      <c r="C7950" s="42">
        <v>1427</v>
      </c>
      <c r="D7950" s="43" t="s">
        <v>5197</v>
      </c>
      <c r="E7950" s="42"/>
      <c r="F7950" s="44" t="s">
        <v>582</v>
      </c>
      <c r="G7950" s="44" t="s">
        <v>3033</v>
      </c>
      <c r="H7950" s="45">
        <v>220200</v>
      </c>
      <c r="I7950" s="45">
        <v>0</v>
      </c>
      <c r="J7950" s="45">
        <f t="shared" si="164"/>
        <v>220200</v>
      </c>
      <c r="K7950" s="45"/>
      <c r="L7950" s="49"/>
      <c r="M7950" s="44" t="s">
        <v>4388</v>
      </c>
      <c r="N7950" s="44" t="s">
        <v>4389</v>
      </c>
      <c r="O7950" s="44" t="s">
        <v>4390</v>
      </c>
      <c r="P7950" s="44" t="s">
        <v>4391</v>
      </c>
      <c r="Q7950" s="44" t="s">
        <v>4689</v>
      </c>
      <c r="R7950" s="44" t="s">
        <v>4690</v>
      </c>
      <c r="S7950" s="44" t="s">
        <v>4431</v>
      </c>
      <c r="T7950" s="44" t="s">
        <v>4426</v>
      </c>
      <c r="U7950" s="1" t="e">
        <f>VLOOKUP(T7950,[2]VAT!$A:$D,1,0)</f>
        <v>#N/A</v>
      </c>
      <c r="V7950" s="44" t="s">
        <v>4395</v>
      </c>
      <c r="W7950" s="44" t="s">
        <v>4387</v>
      </c>
      <c r="X7950" t="e">
        <f>VLOOKUP(T7950,[3]رکوردها!$A:$B,2,0)</f>
        <v>#N/A</v>
      </c>
      <c r="Y7950" t="e">
        <f>VLOOKUP(T7950,[3]رکوردها!$A:$D,4,0)</f>
        <v>#N/A</v>
      </c>
      <c r="Z7950" t="e">
        <f>VLOOKUP(T7950,[3]رکوردها!$A:$C,3,0)</f>
        <v>#N/A</v>
      </c>
      <c r="AA7950" t="e">
        <f>VLOOKUP(T7950,[3]رکوردها!$A:$F,6,0)</f>
        <v>#N/A</v>
      </c>
      <c r="AB7950" t="e">
        <f>VLOOKUP(T7950,[3]رکوردها!$A:$E,5,0)</f>
        <v>#N/A</v>
      </c>
    </row>
    <row r="7951" spans="1:28" hidden="1" x14ac:dyDescent="0.2">
      <c r="A7951" s="42">
        <v>146671</v>
      </c>
      <c r="B7951" s="42">
        <v>1424</v>
      </c>
      <c r="C7951" s="42">
        <v>1427</v>
      </c>
      <c r="D7951" s="43" t="s">
        <v>5197</v>
      </c>
      <c r="E7951" s="42"/>
      <c r="F7951" s="44" t="s">
        <v>582</v>
      </c>
      <c r="G7951" s="44" t="s">
        <v>3033</v>
      </c>
      <c r="H7951" s="45">
        <v>19800</v>
      </c>
      <c r="I7951" s="45">
        <v>0</v>
      </c>
      <c r="J7951" s="45">
        <f t="shared" si="164"/>
        <v>19800</v>
      </c>
      <c r="K7951" s="45"/>
      <c r="L7951" s="49"/>
      <c r="M7951" s="44" t="s">
        <v>4388</v>
      </c>
      <c r="N7951" s="44" t="s">
        <v>4389</v>
      </c>
      <c r="O7951" s="44" t="s">
        <v>4390</v>
      </c>
      <c r="P7951" s="44" t="s">
        <v>4391</v>
      </c>
      <c r="Q7951" s="44" t="s">
        <v>4689</v>
      </c>
      <c r="R7951" s="44" t="s">
        <v>4690</v>
      </c>
      <c r="S7951" s="44" t="s">
        <v>4431</v>
      </c>
      <c r="T7951" s="44" t="s">
        <v>4426</v>
      </c>
      <c r="U7951" s="1" t="e">
        <f>VLOOKUP(T7951,[2]VAT!$A:$D,1,0)</f>
        <v>#N/A</v>
      </c>
      <c r="V7951" s="44" t="s">
        <v>4395</v>
      </c>
      <c r="W7951" s="44" t="s">
        <v>4387</v>
      </c>
      <c r="X7951" t="e">
        <f>VLOOKUP(T7951,[3]رکوردها!$A:$B,2,0)</f>
        <v>#N/A</v>
      </c>
      <c r="Y7951" t="e">
        <f>VLOOKUP(T7951,[3]رکوردها!$A:$D,4,0)</f>
        <v>#N/A</v>
      </c>
      <c r="Z7951" t="e">
        <f>VLOOKUP(T7951,[3]رکوردها!$A:$C,3,0)</f>
        <v>#N/A</v>
      </c>
      <c r="AA7951" t="e">
        <f>VLOOKUP(T7951,[3]رکوردها!$A:$F,6,0)</f>
        <v>#N/A</v>
      </c>
      <c r="AB7951" t="e">
        <f>VLOOKUP(T7951,[3]رکوردها!$A:$E,5,0)</f>
        <v>#N/A</v>
      </c>
    </row>
    <row r="7952" spans="1:28" hidden="1" x14ac:dyDescent="0.2">
      <c r="A7952" s="42">
        <v>146674</v>
      </c>
      <c r="B7952" s="42">
        <v>1424</v>
      </c>
      <c r="C7952" s="42">
        <v>1427</v>
      </c>
      <c r="D7952" s="43" t="s">
        <v>5197</v>
      </c>
      <c r="E7952" s="42"/>
      <c r="F7952" s="44" t="s">
        <v>582</v>
      </c>
      <c r="G7952" s="44" t="s">
        <v>3034</v>
      </c>
      <c r="H7952" s="45">
        <v>220200</v>
      </c>
      <c r="I7952" s="45">
        <v>0</v>
      </c>
      <c r="J7952" s="45">
        <f t="shared" si="164"/>
        <v>220200</v>
      </c>
      <c r="K7952" s="45"/>
      <c r="L7952" s="49"/>
      <c r="M7952" s="44" t="s">
        <v>4388</v>
      </c>
      <c r="N7952" s="44" t="s">
        <v>4389</v>
      </c>
      <c r="O7952" s="44" t="s">
        <v>4390</v>
      </c>
      <c r="P7952" s="44" t="s">
        <v>4391</v>
      </c>
      <c r="Q7952" s="44" t="s">
        <v>4689</v>
      </c>
      <c r="R7952" s="44" t="s">
        <v>4690</v>
      </c>
      <c r="S7952" s="44" t="s">
        <v>4431</v>
      </c>
      <c r="T7952" s="44" t="s">
        <v>4426</v>
      </c>
      <c r="U7952" s="1" t="e">
        <f>VLOOKUP(T7952,[2]VAT!$A:$D,1,0)</f>
        <v>#N/A</v>
      </c>
      <c r="V7952" s="44" t="s">
        <v>4395</v>
      </c>
      <c r="W7952" s="44" t="s">
        <v>4387</v>
      </c>
      <c r="X7952" t="e">
        <f>VLOOKUP(T7952,[3]رکوردها!$A:$B,2,0)</f>
        <v>#N/A</v>
      </c>
      <c r="Y7952" t="e">
        <f>VLOOKUP(T7952,[3]رکوردها!$A:$D,4,0)</f>
        <v>#N/A</v>
      </c>
      <c r="Z7952" t="e">
        <f>VLOOKUP(T7952,[3]رکوردها!$A:$C,3,0)</f>
        <v>#N/A</v>
      </c>
      <c r="AA7952" t="e">
        <f>VLOOKUP(T7952,[3]رکوردها!$A:$F,6,0)</f>
        <v>#N/A</v>
      </c>
      <c r="AB7952" t="e">
        <f>VLOOKUP(T7952,[3]رکوردها!$A:$E,5,0)</f>
        <v>#N/A</v>
      </c>
    </row>
    <row r="7953" spans="1:28" hidden="1" x14ac:dyDescent="0.2">
      <c r="A7953" s="42">
        <v>146675</v>
      </c>
      <c r="B7953" s="42">
        <v>1424</v>
      </c>
      <c r="C7953" s="42">
        <v>1427</v>
      </c>
      <c r="D7953" s="43" t="s">
        <v>5197</v>
      </c>
      <c r="E7953" s="42"/>
      <c r="F7953" s="44" t="s">
        <v>582</v>
      </c>
      <c r="G7953" s="44" t="s">
        <v>3034</v>
      </c>
      <c r="H7953" s="45">
        <v>19800</v>
      </c>
      <c r="I7953" s="45">
        <v>0</v>
      </c>
      <c r="J7953" s="45">
        <f t="shared" si="164"/>
        <v>19800</v>
      </c>
      <c r="K7953" s="45"/>
      <c r="L7953" s="49"/>
      <c r="M7953" s="44" t="s">
        <v>4388</v>
      </c>
      <c r="N7953" s="44" t="s">
        <v>4389</v>
      </c>
      <c r="O7953" s="44" t="s">
        <v>4390</v>
      </c>
      <c r="P7953" s="44" t="s">
        <v>4391</v>
      </c>
      <c r="Q7953" s="44" t="s">
        <v>4689</v>
      </c>
      <c r="R7953" s="44" t="s">
        <v>4690</v>
      </c>
      <c r="S7953" s="44" t="s">
        <v>4431</v>
      </c>
      <c r="T7953" s="44" t="s">
        <v>4426</v>
      </c>
      <c r="U7953" s="1" t="e">
        <f>VLOOKUP(T7953,[2]VAT!$A:$D,1,0)</f>
        <v>#N/A</v>
      </c>
      <c r="V7953" s="44" t="s">
        <v>4395</v>
      </c>
      <c r="W7953" s="44" t="s">
        <v>4387</v>
      </c>
      <c r="X7953" t="e">
        <f>VLOOKUP(T7953,[3]رکوردها!$A:$B,2,0)</f>
        <v>#N/A</v>
      </c>
      <c r="Y7953" t="e">
        <f>VLOOKUP(T7953,[3]رکوردها!$A:$D,4,0)</f>
        <v>#N/A</v>
      </c>
      <c r="Z7953" t="e">
        <f>VLOOKUP(T7953,[3]رکوردها!$A:$C,3,0)</f>
        <v>#N/A</v>
      </c>
      <c r="AA7953" t="e">
        <f>VLOOKUP(T7953,[3]رکوردها!$A:$F,6,0)</f>
        <v>#N/A</v>
      </c>
      <c r="AB7953" t="e">
        <f>VLOOKUP(T7953,[3]رکوردها!$A:$E,5,0)</f>
        <v>#N/A</v>
      </c>
    </row>
    <row r="7954" spans="1:28" hidden="1" x14ac:dyDescent="0.2">
      <c r="A7954" s="42">
        <v>146678</v>
      </c>
      <c r="B7954" s="42">
        <v>1424</v>
      </c>
      <c r="C7954" s="42">
        <v>1427</v>
      </c>
      <c r="D7954" s="43" t="s">
        <v>5197</v>
      </c>
      <c r="E7954" s="42"/>
      <c r="F7954" s="44" t="s">
        <v>582</v>
      </c>
      <c r="G7954" s="44" t="s">
        <v>3035</v>
      </c>
      <c r="H7954" s="45">
        <v>220200</v>
      </c>
      <c r="I7954" s="45">
        <v>0</v>
      </c>
      <c r="J7954" s="45">
        <f t="shared" si="164"/>
        <v>220200</v>
      </c>
      <c r="K7954" s="45"/>
      <c r="L7954" s="49"/>
      <c r="M7954" s="44" t="s">
        <v>4388</v>
      </c>
      <c r="N7954" s="44" t="s">
        <v>4389</v>
      </c>
      <c r="O7954" s="44" t="s">
        <v>4390</v>
      </c>
      <c r="P7954" s="44" t="s">
        <v>4391</v>
      </c>
      <c r="Q7954" s="44" t="s">
        <v>4689</v>
      </c>
      <c r="R7954" s="44" t="s">
        <v>4690</v>
      </c>
      <c r="S7954" s="44" t="s">
        <v>4431</v>
      </c>
      <c r="T7954" s="44" t="s">
        <v>4426</v>
      </c>
      <c r="U7954" s="1" t="e">
        <f>VLOOKUP(T7954,[2]VAT!$A:$D,1,0)</f>
        <v>#N/A</v>
      </c>
      <c r="V7954" s="44" t="s">
        <v>4395</v>
      </c>
      <c r="W7954" s="44" t="s">
        <v>4387</v>
      </c>
      <c r="X7954" t="e">
        <f>VLOOKUP(T7954,[3]رکوردها!$A:$B,2,0)</f>
        <v>#N/A</v>
      </c>
      <c r="Y7954" t="e">
        <f>VLOOKUP(T7954,[3]رکوردها!$A:$D,4,0)</f>
        <v>#N/A</v>
      </c>
      <c r="Z7954" t="e">
        <f>VLOOKUP(T7954,[3]رکوردها!$A:$C,3,0)</f>
        <v>#N/A</v>
      </c>
      <c r="AA7954" t="e">
        <f>VLOOKUP(T7954,[3]رکوردها!$A:$F,6,0)</f>
        <v>#N/A</v>
      </c>
      <c r="AB7954" t="e">
        <f>VLOOKUP(T7954,[3]رکوردها!$A:$E,5,0)</f>
        <v>#N/A</v>
      </c>
    </row>
    <row r="7955" spans="1:28" hidden="1" x14ac:dyDescent="0.2">
      <c r="A7955" s="42">
        <v>146679</v>
      </c>
      <c r="B7955" s="42">
        <v>1424</v>
      </c>
      <c r="C7955" s="42">
        <v>1427</v>
      </c>
      <c r="D7955" s="43" t="s">
        <v>5197</v>
      </c>
      <c r="E7955" s="42"/>
      <c r="F7955" s="44" t="s">
        <v>582</v>
      </c>
      <c r="G7955" s="44" t="s">
        <v>3035</v>
      </c>
      <c r="H7955" s="45">
        <v>19800</v>
      </c>
      <c r="I7955" s="45">
        <v>0</v>
      </c>
      <c r="J7955" s="45">
        <f t="shared" si="164"/>
        <v>19800</v>
      </c>
      <c r="K7955" s="45"/>
      <c r="L7955" s="49"/>
      <c r="M7955" s="44" t="s">
        <v>4388</v>
      </c>
      <c r="N7955" s="44" t="s">
        <v>4389</v>
      </c>
      <c r="O7955" s="44" t="s">
        <v>4390</v>
      </c>
      <c r="P7955" s="44" t="s">
        <v>4391</v>
      </c>
      <c r="Q7955" s="44" t="s">
        <v>4689</v>
      </c>
      <c r="R7955" s="44" t="s">
        <v>4690</v>
      </c>
      <c r="S7955" s="44" t="s">
        <v>4431</v>
      </c>
      <c r="T7955" s="44" t="s">
        <v>4426</v>
      </c>
      <c r="U7955" s="1" t="e">
        <f>VLOOKUP(T7955,[2]VAT!$A:$D,1,0)</f>
        <v>#N/A</v>
      </c>
      <c r="V7955" s="44" t="s">
        <v>4395</v>
      </c>
      <c r="W7955" s="44" t="s">
        <v>4387</v>
      </c>
      <c r="X7955" t="e">
        <f>VLOOKUP(T7955,[3]رکوردها!$A:$B,2,0)</f>
        <v>#N/A</v>
      </c>
      <c r="Y7955" t="e">
        <f>VLOOKUP(T7955,[3]رکوردها!$A:$D,4,0)</f>
        <v>#N/A</v>
      </c>
      <c r="Z7955" t="e">
        <f>VLOOKUP(T7955,[3]رکوردها!$A:$C,3,0)</f>
        <v>#N/A</v>
      </c>
      <c r="AA7955" t="e">
        <f>VLOOKUP(T7955,[3]رکوردها!$A:$F,6,0)</f>
        <v>#N/A</v>
      </c>
      <c r="AB7955" t="e">
        <f>VLOOKUP(T7955,[3]رکوردها!$A:$E,5,0)</f>
        <v>#N/A</v>
      </c>
    </row>
    <row r="7956" spans="1:28" hidden="1" x14ac:dyDescent="0.2">
      <c r="A7956" s="42">
        <v>146682</v>
      </c>
      <c r="B7956" s="42">
        <v>1424</v>
      </c>
      <c r="C7956" s="42">
        <v>1427</v>
      </c>
      <c r="D7956" s="43" t="s">
        <v>5197</v>
      </c>
      <c r="E7956" s="42"/>
      <c r="F7956" s="44" t="s">
        <v>582</v>
      </c>
      <c r="G7956" s="44" t="s">
        <v>3036</v>
      </c>
      <c r="H7956" s="45">
        <v>220200</v>
      </c>
      <c r="I7956" s="45">
        <v>0</v>
      </c>
      <c r="J7956" s="45">
        <f t="shared" si="164"/>
        <v>220200</v>
      </c>
      <c r="K7956" s="45"/>
      <c r="L7956" s="49"/>
      <c r="M7956" s="44" t="s">
        <v>4388</v>
      </c>
      <c r="N7956" s="44" t="s">
        <v>4389</v>
      </c>
      <c r="O7956" s="44" t="s">
        <v>4390</v>
      </c>
      <c r="P7956" s="44" t="s">
        <v>4391</v>
      </c>
      <c r="Q7956" s="44" t="s">
        <v>4689</v>
      </c>
      <c r="R7956" s="44" t="s">
        <v>4690</v>
      </c>
      <c r="S7956" s="44" t="s">
        <v>4431</v>
      </c>
      <c r="T7956" s="44" t="s">
        <v>4426</v>
      </c>
      <c r="U7956" s="1" t="e">
        <f>VLOOKUP(T7956,[2]VAT!$A:$D,1,0)</f>
        <v>#N/A</v>
      </c>
      <c r="V7956" s="44" t="s">
        <v>4395</v>
      </c>
      <c r="W7956" s="44" t="s">
        <v>4387</v>
      </c>
      <c r="X7956" t="e">
        <f>VLOOKUP(T7956,[3]رکوردها!$A:$B,2,0)</f>
        <v>#N/A</v>
      </c>
      <c r="Y7956" t="e">
        <f>VLOOKUP(T7956,[3]رکوردها!$A:$D,4,0)</f>
        <v>#N/A</v>
      </c>
      <c r="Z7956" t="e">
        <f>VLOOKUP(T7956,[3]رکوردها!$A:$C,3,0)</f>
        <v>#N/A</v>
      </c>
      <c r="AA7956" t="e">
        <f>VLOOKUP(T7956,[3]رکوردها!$A:$F,6,0)</f>
        <v>#N/A</v>
      </c>
      <c r="AB7956" t="e">
        <f>VLOOKUP(T7956,[3]رکوردها!$A:$E,5,0)</f>
        <v>#N/A</v>
      </c>
    </row>
    <row r="7957" spans="1:28" hidden="1" x14ac:dyDescent="0.2">
      <c r="A7957" s="42">
        <v>146683</v>
      </c>
      <c r="B7957" s="42">
        <v>1424</v>
      </c>
      <c r="C7957" s="42">
        <v>1427</v>
      </c>
      <c r="D7957" s="43" t="s">
        <v>5197</v>
      </c>
      <c r="E7957" s="42"/>
      <c r="F7957" s="44" t="s">
        <v>582</v>
      </c>
      <c r="G7957" s="44" t="s">
        <v>3036</v>
      </c>
      <c r="H7957" s="45">
        <v>19800</v>
      </c>
      <c r="I7957" s="45">
        <v>0</v>
      </c>
      <c r="J7957" s="45">
        <f t="shared" si="164"/>
        <v>19800</v>
      </c>
      <c r="K7957" s="45"/>
      <c r="L7957" s="49"/>
      <c r="M7957" s="44" t="s">
        <v>4388</v>
      </c>
      <c r="N7957" s="44" t="s">
        <v>4389</v>
      </c>
      <c r="O7957" s="44" t="s">
        <v>4390</v>
      </c>
      <c r="P7957" s="44" t="s">
        <v>4391</v>
      </c>
      <c r="Q7957" s="44" t="s">
        <v>4689</v>
      </c>
      <c r="R7957" s="44" t="s">
        <v>4690</v>
      </c>
      <c r="S7957" s="44" t="s">
        <v>4431</v>
      </c>
      <c r="T7957" s="44" t="s">
        <v>4426</v>
      </c>
      <c r="U7957" s="1" t="e">
        <f>VLOOKUP(T7957,[2]VAT!$A:$D,1,0)</f>
        <v>#N/A</v>
      </c>
      <c r="V7957" s="44" t="s">
        <v>4395</v>
      </c>
      <c r="W7957" s="44" t="s">
        <v>4387</v>
      </c>
      <c r="X7957" t="e">
        <f>VLOOKUP(T7957,[3]رکوردها!$A:$B,2,0)</f>
        <v>#N/A</v>
      </c>
      <c r="Y7957" t="e">
        <f>VLOOKUP(T7957,[3]رکوردها!$A:$D,4,0)</f>
        <v>#N/A</v>
      </c>
      <c r="Z7957" t="e">
        <f>VLOOKUP(T7957,[3]رکوردها!$A:$C,3,0)</f>
        <v>#N/A</v>
      </c>
      <c r="AA7957" t="e">
        <f>VLOOKUP(T7957,[3]رکوردها!$A:$F,6,0)</f>
        <v>#N/A</v>
      </c>
      <c r="AB7957" t="e">
        <f>VLOOKUP(T7957,[3]رکوردها!$A:$E,5,0)</f>
        <v>#N/A</v>
      </c>
    </row>
    <row r="7958" spans="1:28" hidden="1" x14ac:dyDescent="0.2">
      <c r="A7958" s="42">
        <v>146686</v>
      </c>
      <c r="B7958" s="42">
        <v>1424</v>
      </c>
      <c r="C7958" s="42">
        <v>1427</v>
      </c>
      <c r="D7958" s="43" t="s">
        <v>5197</v>
      </c>
      <c r="E7958" s="42"/>
      <c r="F7958" s="44" t="s">
        <v>582</v>
      </c>
      <c r="G7958" s="44" t="s">
        <v>3037</v>
      </c>
      <c r="H7958" s="45">
        <v>491735</v>
      </c>
      <c r="I7958" s="45">
        <v>0</v>
      </c>
      <c r="J7958" s="45">
        <f t="shared" si="164"/>
        <v>491735</v>
      </c>
      <c r="K7958" s="45"/>
      <c r="L7958" s="49"/>
      <c r="M7958" s="44" t="s">
        <v>4388</v>
      </c>
      <c r="N7958" s="44" t="s">
        <v>4389</v>
      </c>
      <c r="O7958" s="44" t="s">
        <v>4390</v>
      </c>
      <c r="P7958" s="44" t="s">
        <v>4391</v>
      </c>
      <c r="Q7958" s="44" t="s">
        <v>4689</v>
      </c>
      <c r="R7958" s="44" t="s">
        <v>4690</v>
      </c>
      <c r="S7958" s="44" t="s">
        <v>4431</v>
      </c>
      <c r="T7958" s="44" t="s">
        <v>4426</v>
      </c>
      <c r="U7958" s="1" t="e">
        <f>VLOOKUP(T7958,[2]VAT!$A:$D,1,0)</f>
        <v>#N/A</v>
      </c>
      <c r="V7958" s="44" t="s">
        <v>4395</v>
      </c>
      <c r="W7958" s="44" t="s">
        <v>4387</v>
      </c>
      <c r="X7958" t="e">
        <f>VLOOKUP(T7958,[3]رکوردها!$A:$B,2,0)</f>
        <v>#N/A</v>
      </c>
      <c r="Y7958" t="e">
        <f>VLOOKUP(T7958,[3]رکوردها!$A:$D,4,0)</f>
        <v>#N/A</v>
      </c>
      <c r="Z7958" t="e">
        <f>VLOOKUP(T7958,[3]رکوردها!$A:$C,3,0)</f>
        <v>#N/A</v>
      </c>
      <c r="AA7958" t="e">
        <f>VLOOKUP(T7958,[3]رکوردها!$A:$F,6,0)</f>
        <v>#N/A</v>
      </c>
      <c r="AB7958" t="e">
        <f>VLOOKUP(T7958,[3]رکوردها!$A:$E,5,0)</f>
        <v>#N/A</v>
      </c>
    </row>
    <row r="7959" spans="1:28" hidden="1" x14ac:dyDescent="0.2">
      <c r="A7959" s="42">
        <v>146687</v>
      </c>
      <c r="B7959" s="42">
        <v>1424</v>
      </c>
      <c r="C7959" s="42">
        <v>1427</v>
      </c>
      <c r="D7959" s="43" t="s">
        <v>5197</v>
      </c>
      <c r="E7959" s="42"/>
      <c r="F7959" s="44" t="s">
        <v>582</v>
      </c>
      <c r="G7959" s="44" t="s">
        <v>3037</v>
      </c>
      <c r="H7959" s="45">
        <v>44265</v>
      </c>
      <c r="I7959" s="45">
        <v>0</v>
      </c>
      <c r="J7959" s="45">
        <f t="shared" si="164"/>
        <v>44265</v>
      </c>
      <c r="K7959" s="45"/>
      <c r="L7959" s="49"/>
      <c r="M7959" s="44" t="s">
        <v>4388</v>
      </c>
      <c r="N7959" s="44" t="s">
        <v>4389</v>
      </c>
      <c r="O7959" s="44" t="s">
        <v>4390</v>
      </c>
      <c r="P7959" s="44" t="s">
        <v>4391</v>
      </c>
      <c r="Q7959" s="44" t="s">
        <v>4689</v>
      </c>
      <c r="R7959" s="44" t="s">
        <v>4690</v>
      </c>
      <c r="S7959" s="44" t="s">
        <v>4431</v>
      </c>
      <c r="T7959" s="44" t="s">
        <v>4426</v>
      </c>
      <c r="U7959" s="1" t="e">
        <f>VLOOKUP(T7959,[2]VAT!$A:$D,1,0)</f>
        <v>#N/A</v>
      </c>
      <c r="V7959" s="44" t="s">
        <v>4395</v>
      </c>
      <c r="W7959" s="44" t="s">
        <v>4387</v>
      </c>
      <c r="X7959" t="e">
        <f>VLOOKUP(T7959,[3]رکوردها!$A:$B,2,0)</f>
        <v>#N/A</v>
      </c>
      <c r="Y7959" t="e">
        <f>VLOOKUP(T7959,[3]رکوردها!$A:$D,4,0)</f>
        <v>#N/A</v>
      </c>
      <c r="Z7959" t="e">
        <f>VLOOKUP(T7959,[3]رکوردها!$A:$C,3,0)</f>
        <v>#N/A</v>
      </c>
      <c r="AA7959" t="e">
        <f>VLOOKUP(T7959,[3]رکوردها!$A:$F,6,0)</f>
        <v>#N/A</v>
      </c>
      <c r="AB7959" t="e">
        <f>VLOOKUP(T7959,[3]رکوردها!$A:$E,5,0)</f>
        <v>#N/A</v>
      </c>
    </row>
    <row r="7960" spans="1:28" hidden="1" x14ac:dyDescent="0.2">
      <c r="A7960" s="42">
        <v>146690</v>
      </c>
      <c r="B7960" s="42">
        <v>1424</v>
      </c>
      <c r="C7960" s="42">
        <v>1427</v>
      </c>
      <c r="D7960" s="43" t="s">
        <v>5197</v>
      </c>
      <c r="E7960" s="42"/>
      <c r="F7960" s="44" t="s">
        <v>582</v>
      </c>
      <c r="G7960" s="44" t="s">
        <v>3038</v>
      </c>
      <c r="H7960" s="45">
        <v>510111</v>
      </c>
      <c r="I7960" s="45">
        <v>0</v>
      </c>
      <c r="J7960" s="45">
        <f t="shared" si="164"/>
        <v>510111</v>
      </c>
      <c r="K7960" s="45"/>
      <c r="L7960" s="49"/>
      <c r="M7960" s="44" t="s">
        <v>4388</v>
      </c>
      <c r="N7960" s="44" t="s">
        <v>4389</v>
      </c>
      <c r="O7960" s="44" t="s">
        <v>4390</v>
      </c>
      <c r="P7960" s="44" t="s">
        <v>4391</v>
      </c>
      <c r="Q7960" s="44" t="s">
        <v>4689</v>
      </c>
      <c r="R7960" s="44" t="s">
        <v>4690</v>
      </c>
      <c r="S7960" s="44" t="s">
        <v>4431</v>
      </c>
      <c r="T7960" s="44" t="s">
        <v>4426</v>
      </c>
      <c r="U7960" s="1" t="e">
        <f>VLOOKUP(T7960,[2]VAT!$A:$D,1,0)</f>
        <v>#N/A</v>
      </c>
      <c r="V7960" s="44" t="s">
        <v>4395</v>
      </c>
      <c r="W7960" s="44" t="s">
        <v>4387</v>
      </c>
      <c r="X7960" t="e">
        <f>VLOOKUP(T7960,[3]رکوردها!$A:$B,2,0)</f>
        <v>#N/A</v>
      </c>
      <c r="Y7960" t="e">
        <f>VLOOKUP(T7960,[3]رکوردها!$A:$D,4,0)</f>
        <v>#N/A</v>
      </c>
      <c r="Z7960" t="e">
        <f>VLOOKUP(T7960,[3]رکوردها!$A:$C,3,0)</f>
        <v>#N/A</v>
      </c>
      <c r="AA7960" t="e">
        <f>VLOOKUP(T7960,[3]رکوردها!$A:$F,6,0)</f>
        <v>#N/A</v>
      </c>
      <c r="AB7960" t="e">
        <f>VLOOKUP(T7960,[3]رکوردها!$A:$E,5,0)</f>
        <v>#N/A</v>
      </c>
    </row>
    <row r="7961" spans="1:28" hidden="1" x14ac:dyDescent="0.2">
      <c r="A7961" s="42">
        <v>146691</v>
      </c>
      <c r="B7961" s="42">
        <v>1424</v>
      </c>
      <c r="C7961" s="42">
        <v>1427</v>
      </c>
      <c r="D7961" s="43" t="s">
        <v>5197</v>
      </c>
      <c r="E7961" s="42"/>
      <c r="F7961" s="44" t="s">
        <v>582</v>
      </c>
      <c r="G7961" s="44" t="s">
        <v>3038</v>
      </c>
      <c r="H7961" s="45">
        <v>45889</v>
      </c>
      <c r="I7961" s="45">
        <v>0</v>
      </c>
      <c r="J7961" s="45">
        <f t="shared" si="164"/>
        <v>45889</v>
      </c>
      <c r="K7961" s="45"/>
      <c r="L7961" s="49"/>
      <c r="M7961" s="44" t="s">
        <v>4388</v>
      </c>
      <c r="N7961" s="44" t="s">
        <v>4389</v>
      </c>
      <c r="O7961" s="44" t="s">
        <v>4390</v>
      </c>
      <c r="P7961" s="44" t="s">
        <v>4391</v>
      </c>
      <c r="Q7961" s="44" t="s">
        <v>4689</v>
      </c>
      <c r="R7961" s="44" t="s">
        <v>4690</v>
      </c>
      <c r="S7961" s="44" t="s">
        <v>4431</v>
      </c>
      <c r="T7961" s="44" t="s">
        <v>4426</v>
      </c>
      <c r="U7961" s="1" t="e">
        <f>VLOOKUP(T7961,[2]VAT!$A:$D,1,0)</f>
        <v>#N/A</v>
      </c>
      <c r="V7961" s="44" t="s">
        <v>4395</v>
      </c>
      <c r="W7961" s="44" t="s">
        <v>4387</v>
      </c>
      <c r="X7961" t="e">
        <f>VLOOKUP(T7961,[3]رکوردها!$A:$B,2,0)</f>
        <v>#N/A</v>
      </c>
      <c r="Y7961" t="e">
        <f>VLOOKUP(T7961,[3]رکوردها!$A:$D,4,0)</f>
        <v>#N/A</v>
      </c>
      <c r="Z7961" t="e">
        <f>VLOOKUP(T7961,[3]رکوردها!$A:$C,3,0)</f>
        <v>#N/A</v>
      </c>
      <c r="AA7961" t="e">
        <f>VLOOKUP(T7961,[3]رکوردها!$A:$F,6,0)</f>
        <v>#N/A</v>
      </c>
      <c r="AB7961" t="e">
        <f>VLOOKUP(T7961,[3]رکوردها!$A:$E,5,0)</f>
        <v>#N/A</v>
      </c>
    </row>
    <row r="7962" spans="1:28" hidden="1" x14ac:dyDescent="0.2">
      <c r="A7962" s="42">
        <v>146694</v>
      </c>
      <c r="B7962" s="42">
        <v>1424</v>
      </c>
      <c r="C7962" s="42">
        <v>1427</v>
      </c>
      <c r="D7962" s="43" t="s">
        <v>5197</v>
      </c>
      <c r="E7962" s="42"/>
      <c r="F7962" s="44" t="s">
        <v>582</v>
      </c>
      <c r="G7962" s="44" t="s">
        <v>3039</v>
      </c>
      <c r="H7962" s="45">
        <v>755081</v>
      </c>
      <c r="I7962" s="45">
        <v>0</v>
      </c>
      <c r="J7962" s="45">
        <f t="shared" si="164"/>
        <v>755081</v>
      </c>
      <c r="K7962" s="45"/>
      <c r="L7962" s="49"/>
      <c r="M7962" s="44" t="s">
        <v>4388</v>
      </c>
      <c r="N7962" s="44" t="s">
        <v>4389</v>
      </c>
      <c r="O7962" s="44" t="s">
        <v>4390</v>
      </c>
      <c r="P7962" s="44" t="s">
        <v>4391</v>
      </c>
      <c r="Q7962" s="44" t="s">
        <v>4689</v>
      </c>
      <c r="R7962" s="44" t="s">
        <v>4690</v>
      </c>
      <c r="S7962" s="44" t="s">
        <v>4431</v>
      </c>
      <c r="T7962" s="44" t="s">
        <v>4426</v>
      </c>
      <c r="U7962" s="1" t="e">
        <f>VLOOKUP(T7962,[2]VAT!$A:$D,1,0)</f>
        <v>#N/A</v>
      </c>
      <c r="V7962" s="44" t="s">
        <v>4395</v>
      </c>
      <c r="W7962" s="44" t="s">
        <v>4387</v>
      </c>
      <c r="X7962" t="e">
        <f>VLOOKUP(T7962,[3]رکوردها!$A:$B,2,0)</f>
        <v>#N/A</v>
      </c>
      <c r="Y7962" t="e">
        <f>VLOOKUP(T7962,[3]رکوردها!$A:$D,4,0)</f>
        <v>#N/A</v>
      </c>
      <c r="Z7962" t="e">
        <f>VLOOKUP(T7962,[3]رکوردها!$A:$C,3,0)</f>
        <v>#N/A</v>
      </c>
      <c r="AA7962" t="e">
        <f>VLOOKUP(T7962,[3]رکوردها!$A:$F,6,0)</f>
        <v>#N/A</v>
      </c>
      <c r="AB7962" t="e">
        <f>VLOOKUP(T7962,[3]رکوردها!$A:$E,5,0)</f>
        <v>#N/A</v>
      </c>
    </row>
    <row r="7963" spans="1:28" hidden="1" x14ac:dyDescent="0.2">
      <c r="A7963" s="42">
        <v>146695</v>
      </c>
      <c r="B7963" s="42">
        <v>1424</v>
      </c>
      <c r="C7963" s="42">
        <v>1427</v>
      </c>
      <c r="D7963" s="43" t="s">
        <v>5197</v>
      </c>
      <c r="E7963" s="42"/>
      <c r="F7963" s="44" t="s">
        <v>582</v>
      </c>
      <c r="G7963" s="44" t="s">
        <v>3039</v>
      </c>
      <c r="H7963" s="45">
        <v>67919</v>
      </c>
      <c r="I7963" s="45">
        <v>0</v>
      </c>
      <c r="J7963" s="45">
        <f t="shared" si="164"/>
        <v>67919</v>
      </c>
      <c r="K7963" s="45"/>
      <c r="L7963" s="49"/>
      <c r="M7963" s="44" t="s">
        <v>4388</v>
      </c>
      <c r="N7963" s="44" t="s">
        <v>4389</v>
      </c>
      <c r="O7963" s="44" t="s">
        <v>4390</v>
      </c>
      <c r="P7963" s="44" t="s">
        <v>4391</v>
      </c>
      <c r="Q7963" s="44" t="s">
        <v>4689</v>
      </c>
      <c r="R7963" s="44" t="s">
        <v>4690</v>
      </c>
      <c r="S7963" s="44" t="s">
        <v>4431</v>
      </c>
      <c r="T7963" s="44" t="s">
        <v>4426</v>
      </c>
      <c r="U7963" s="1" t="e">
        <f>VLOOKUP(T7963,[2]VAT!$A:$D,1,0)</f>
        <v>#N/A</v>
      </c>
      <c r="V7963" s="44" t="s">
        <v>4395</v>
      </c>
      <c r="W7963" s="44" t="s">
        <v>4387</v>
      </c>
      <c r="X7963" t="e">
        <f>VLOOKUP(T7963,[3]رکوردها!$A:$B,2,0)</f>
        <v>#N/A</v>
      </c>
      <c r="Y7963" t="e">
        <f>VLOOKUP(T7963,[3]رکوردها!$A:$D,4,0)</f>
        <v>#N/A</v>
      </c>
      <c r="Z7963" t="e">
        <f>VLOOKUP(T7963,[3]رکوردها!$A:$C,3,0)</f>
        <v>#N/A</v>
      </c>
      <c r="AA7963" t="e">
        <f>VLOOKUP(T7963,[3]رکوردها!$A:$F,6,0)</f>
        <v>#N/A</v>
      </c>
      <c r="AB7963" t="e">
        <f>VLOOKUP(T7963,[3]رکوردها!$A:$E,5,0)</f>
        <v>#N/A</v>
      </c>
    </row>
    <row r="7964" spans="1:28" hidden="1" x14ac:dyDescent="0.2">
      <c r="A7964" s="42">
        <v>146698</v>
      </c>
      <c r="B7964" s="42">
        <v>1424</v>
      </c>
      <c r="C7964" s="42">
        <v>1427</v>
      </c>
      <c r="D7964" s="43" t="s">
        <v>5197</v>
      </c>
      <c r="E7964" s="42"/>
      <c r="F7964" s="44" t="s">
        <v>582</v>
      </c>
      <c r="G7964" s="44" t="s">
        <v>4713</v>
      </c>
      <c r="H7964" s="45">
        <v>54000</v>
      </c>
      <c r="I7964" s="45">
        <v>0</v>
      </c>
      <c r="J7964" s="45">
        <f t="shared" si="164"/>
        <v>54000</v>
      </c>
      <c r="K7964" s="45"/>
      <c r="L7964" s="49"/>
      <c r="M7964" s="44" t="s">
        <v>4388</v>
      </c>
      <c r="N7964" s="44" t="s">
        <v>4389</v>
      </c>
      <c r="O7964" s="44" t="s">
        <v>4390</v>
      </c>
      <c r="P7964" s="44" t="s">
        <v>4391</v>
      </c>
      <c r="Q7964" s="44" t="s">
        <v>4689</v>
      </c>
      <c r="R7964" s="44" t="s">
        <v>4690</v>
      </c>
      <c r="S7964" s="44" t="s">
        <v>4431</v>
      </c>
      <c r="T7964" s="44" t="s">
        <v>4426</v>
      </c>
      <c r="U7964" s="1" t="e">
        <f>VLOOKUP(T7964,[2]VAT!$A:$D,1,0)</f>
        <v>#N/A</v>
      </c>
      <c r="V7964" s="44" t="s">
        <v>4395</v>
      </c>
      <c r="W7964" s="44" t="s">
        <v>4387</v>
      </c>
      <c r="X7964" t="e">
        <f>VLOOKUP(T7964,[3]رکوردها!$A:$B,2,0)</f>
        <v>#N/A</v>
      </c>
      <c r="Y7964" t="e">
        <f>VLOOKUP(T7964,[3]رکوردها!$A:$D,4,0)</f>
        <v>#N/A</v>
      </c>
      <c r="Z7964" t="e">
        <f>VLOOKUP(T7964,[3]رکوردها!$A:$C,3,0)</f>
        <v>#N/A</v>
      </c>
      <c r="AA7964" t="e">
        <f>VLOOKUP(T7964,[3]رکوردها!$A:$F,6,0)</f>
        <v>#N/A</v>
      </c>
      <c r="AB7964" t="e">
        <f>VLOOKUP(T7964,[3]رکوردها!$A:$E,5,0)</f>
        <v>#N/A</v>
      </c>
    </row>
    <row r="7965" spans="1:28" hidden="1" x14ac:dyDescent="0.2">
      <c r="A7965" s="42">
        <v>146699</v>
      </c>
      <c r="B7965" s="42">
        <v>1424</v>
      </c>
      <c r="C7965" s="42">
        <v>1427</v>
      </c>
      <c r="D7965" s="43" t="s">
        <v>5197</v>
      </c>
      <c r="E7965" s="42"/>
      <c r="F7965" s="44" t="s">
        <v>582</v>
      </c>
      <c r="G7965" s="44" t="s">
        <v>3040</v>
      </c>
      <c r="H7965" s="45">
        <v>273401</v>
      </c>
      <c r="I7965" s="45">
        <v>0</v>
      </c>
      <c r="J7965" s="45">
        <f t="shared" si="164"/>
        <v>273401</v>
      </c>
      <c r="K7965" s="45"/>
      <c r="L7965" s="49"/>
      <c r="M7965" s="44" t="s">
        <v>4388</v>
      </c>
      <c r="N7965" s="44" t="s">
        <v>4389</v>
      </c>
      <c r="O7965" s="44" t="s">
        <v>4390</v>
      </c>
      <c r="P7965" s="44" t="s">
        <v>4391</v>
      </c>
      <c r="Q7965" s="44" t="s">
        <v>4689</v>
      </c>
      <c r="R7965" s="44" t="s">
        <v>4690</v>
      </c>
      <c r="S7965" s="44" t="s">
        <v>4431</v>
      </c>
      <c r="T7965" s="44" t="s">
        <v>4426</v>
      </c>
      <c r="U7965" s="1" t="e">
        <f>VLOOKUP(T7965,[2]VAT!$A:$D,1,0)</f>
        <v>#N/A</v>
      </c>
      <c r="V7965" s="44" t="s">
        <v>4395</v>
      </c>
      <c r="W7965" s="44" t="s">
        <v>4387</v>
      </c>
      <c r="X7965" t="e">
        <f>VLOOKUP(T7965,[3]رکوردها!$A:$B,2,0)</f>
        <v>#N/A</v>
      </c>
      <c r="Y7965" t="e">
        <f>VLOOKUP(T7965,[3]رکوردها!$A:$D,4,0)</f>
        <v>#N/A</v>
      </c>
      <c r="Z7965" t="e">
        <f>VLOOKUP(T7965,[3]رکوردها!$A:$C,3,0)</f>
        <v>#N/A</v>
      </c>
      <c r="AA7965" t="e">
        <f>VLOOKUP(T7965,[3]رکوردها!$A:$F,6,0)</f>
        <v>#N/A</v>
      </c>
      <c r="AB7965" t="e">
        <f>VLOOKUP(T7965,[3]رکوردها!$A:$E,5,0)</f>
        <v>#N/A</v>
      </c>
    </row>
    <row r="7966" spans="1:28" hidden="1" x14ac:dyDescent="0.2">
      <c r="A7966" s="42">
        <v>146700</v>
      </c>
      <c r="B7966" s="42">
        <v>1424</v>
      </c>
      <c r="C7966" s="42">
        <v>1427</v>
      </c>
      <c r="D7966" s="43" t="s">
        <v>5197</v>
      </c>
      <c r="E7966" s="42"/>
      <c r="F7966" s="44" t="s">
        <v>582</v>
      </c>
      <c r="G7966" s="44" t="s">
        <v>3040</v>
      </c>
      <c r="H7966" s="45">
        <v>24599</v>
      </c>
      <c r="I7966" s="45">
        <v>0</v>
      </c>
      <c r="J7966" s="45">
        <f t="shared" si="164"/>
        <v>24599</v>
      </c>
      <c r="K7966" s="45"/>
      <c r="L7966" s="49"/>
      <c r="M7966" s="44" t="s">
        <v>4388</v>
      </c>
      <c r="N7966" s="44" t="s">
        <v>4389</v>
      </c>
      <c r="O7966" s="44" t="s">
        <v>4390</v>
      </c>
      <c r="P7966" s="44" t="s">
        <v>4391</v>
      </c>
      <c r="Q7966" s="44" t="s">
        <v>4689</v>
      </c>
      <c r="R7966" s="44" t="s">
        <v>4690</v>
      </c>
      <c r="S7966" s="44" t="s">
        <v>4431</v>
      </c>
      <c r="T7966" s="44" t="s">
        <v>4426</v>
      </c>
      <c r="U7966" s="1" t="e">
        <f>VLOOKUP(T7966,[2]VAT!$A:$D,1,0)</f>
        <v>#N/A</v>
      </c>
      <c r="V7966" s="44" t="s">
        <v>4395</v>
      </c>
      <c r="W7966" s="44" t="s">
        <v>4387</v>
      </c>
      <c r="X7966" t="e">
        <f>VLOOKUP(T7966,[3]رکوردها!$A:$B,2,0)</f>
        <v>#N/A</v>
      </c>
      <c r="Y7966" t="e">
        <f>VLOOKUP(T7966,[3]رکوردها!$A:$D,4,0)</f>
        <v>#N/A</v>
      </c>
      <c r="Z7966" t="e">
        <f>VLOOKUP(T7966,[3]رکوردها!$A:$C,3,0)</f>
        <v>#N/A</v>
      </c>
      <c r="AA7966" t="e">
        <f>VLOOKUP(T7966,[3]رکوردها!$A:$F,6,0)</f>
        <v>#N/A</v>
      </c>
      <c r="AB7966" t="e">
        <f>VLOOKUP(T7966,[3]رکوردها!$A:$E,5,0)</f>
        <v>#N/A</v>
      </c>
    </row>
    <row r="7967" spans="1:28" hidden="1" x14ac:dyDescent="0.2">
      <c r="A7967" s="42">
        <v>146703</v>
      </c>
      <c r="B7967" s="42">
        <v>1424</v>
      </c>
      <c r="C7967" s="42">
        <v>1427</v>
      </c>
      <c r="D7967" s="43" t="s">
        <v>5197</v>
      </c>
      <c r="E7967" s="42"/>
      <c r="F7967" s="44" t="s">
        <v>582</v>
      </c>
      <c r="G7967" s="44" t="s">
        <v>3041</v>
      </c>
      <c r="H7967" s="45">
        <v>59274</v>
      </c>
      <c r="I7967" s="45">
        <v>0</v>
      </c>
      <c r="J7967" s="45">
        <f t="shared" si="164"/>
        <v>59274</v>
      </c>
      <c r="K7967" s="45"/>
      <c r="L7967" s="49"/>
      <c r="M7967" s="44" t="s">
        <v>4388</v>
      </c>
      <c r="N7967" s="44" t="s">
        <v>4389</v>
      </c>
      <c r="O7967" s="44" t="s">
        <v>4390</v>
      </c>
      <c r="P7967" s="44" t="s">
        <v>4391</v>
      </c>
      <c r="Q7967" s="44" t="s">
        <v>4689</v>
      </c>
      <c r="R7967" s="44" t="s">
        <v>4690</v>
      </c>
      <c r="S7967" s="44" t="s">
        <v>4431</v>
      </c>
      <c r="T7967" s="44" t="s">
        <v>4426</v>
      </c>
      <c r="U7967" s="1" t="e">
        <f>VLOOKUP(T7967,[2]VAT!$A:$D,1,0)</f>
        <v>#N/A</v>
      </c>
      <c r="V7967" s="44" t="s">
        <v>4395</v>
      </c>
      <c r="W7967" s="44" t="s">
        <v>4387</v>
      </c>
      <c r="X7967" t="e">
        <f>VLOOKUP(T7967,[3]رکوردها!$A:$B,2,0)</f>
        <v>#N/A</v>
      </c>
      <c r="Y7967" t="e">
        <f>VLOOKUP(T7967,[3]رکوردها!$A:$D,4,0)</f>
        <v>#N/A</v>
      </c>
      <c r="Z7967" t="e">
        <f>VLOOKUP(T7967,[3]رکوردها!$A:$C,3,0)</f>
        <v>#N/A</v>
      </c>
      <c r="AA7967" t="e">
        <f>VLOOKUP(T7967,[3]رکوردها!$A:$F,6,0)</f>
        <v>#N/A</v>
      </c>
      <c r="AB7967" t="e">
        <f>VLOOKUP(T7967,[3]رکوردها!$A:$E,5,0)</f>
        <v>#N/A</v>
      </c>
    </row>
    <row r="7968" spans="1:28" hidden="1" x14ac:dyDescent="0.2">
      <c r="A7968" s="42">
        <v>139414</v>
      </c>
      <c r="B7968" s="42">
        <v>1174</v>
      </c>
      <c r="C7968" s="42">
        <v>1057</v>
      </c>
      <c r="D7968" s="43" t="s">
        <v>5197</v>
      </c>
      <c r="E7968" s="43"/>
      <c r="F7968" s="44" t="s">
        <v>2172</v>
      </c>
      <c r="G7968" s="44" t="s">
        <v>4714</v>
      </c>
      <c r="H7968" s="45">
        <v>23400000</v>
      </c>
      <c r="I7968" s="45">
        <v>0</v>
      </c>
      <c r="J7968" s="45">
        <f t="shared" si="164"/>
        <v>23400000</v>
      </c>
      <c r="K7968" s="45"/>
      <c r="L7968" s="49"/>
      <c r="M7968" s="44" t="s">
        <v>4388</v>
      </c>
      <c r="N7968" s="44" t="s">
        <v>4389</v>
      </c>
      <c r="O7968" s="44" t="s">
        <v>4427</v>
      </c>
      <c r="P7968" s="44" t="s">
        <v>4428</v>
      </c>
      <c r="Q7968" s="44" t="s">
        <v>4715</v>
      </c>
      <c r="R7968" s="44" t="s">
        <v>4716</v>
      </c>
      <c r="S7968" s="44" t="s">
        <v>4431</v>
      </c>
      <c r="T7968" s="44" t="s">
        <v>4426</v>
      </c>
      <c r="U7968" s="1" t="e">
        <f>VLOOKUP(T7968,[2]VAT!$A:$D,1,0)</f>
        <v>#N/A</v>
      </c>
      <c r="V7968" s="44" t="s">
        <v>4395</v>
      </c>
      <c r="W7968" s="44" t="s">
        <v>4387</v>
      </c>
      <c r="X7968" t="e">
        <f>VLOOKUP(T7968,[3]رکوردها!$A:$B,2,0)</f>
        <v>#N/A</v>
      </c>
      <c r="Y7968" t="e">
        <f>VLOOKUP(T7968,[3]رکوردها!$A:$D,4,0)</f>
        <v>#N/A</v>
      </c>
      <c r="Z7968" t="e">
        <f>VLOOKUP(T7968,[3]رکوردها!$A:$C,3,0)</f>
        <v>#N/A</v>
      </c>
      <c r="AA7968" t="e">
        <f>VLOOKUP(T7968,[3]رکوردها!$A:$F,6,0)</f>
        <v>#N/A</v>
      </c>
      <c r="AB7968" t="e">
        <f>VLOOKUP(T7968,[3]رکوردها!$A:$E,5,0)</f>
        <v>#N/A</v>
      </c>
    </row>
    <row r="7969" spans="1:28" s="41" customFormat="1" hidden="1" x14ac:dyDescent="0.2">
      <c r="A7969" s="36">
        <v>142118</v>
      </c>
      <c r="B7969" s="36">
        <v>1288</v>
      </c>
      <c r="C7969" s="36">
        <v>1277</v>
      </c>
      <c r="D7969" s="39" t="s">
        <v>5178</v>
      </c>
      <c r="E7969" s="39"/>
      <c r="F7969" s="37" t="s">
        <v>11</v>
      </c>
      <c r="G7969" s="37" t="s">
        <v>2756</v>
      </c>
      <c r="H7969" s="38">
        <v>6300000</v>
      </c>
      <c r="I7969" s="38">
        <v>0</v>
      </c>
      <c r="J7969" s="38">
        <f t="shared" si="164"/>
        <v>6300000</v>
      </c>
      <c r="K7969" s="38"/>
      <c r="L7969" s="49"/>
      <c r="M7969" s="37" t="s">
        <v>4388</v>
      </c>
      <c r="N7969" s="37" t="s">
        <v>4389</v>
      </c>
      <c r="O7969" s="37" t="s">
        <v>4427</v>
      </c>
      <c r="P7969" s="37" t="s">
        <v>4428</v>
      </c>
      <c r="Q7969" s="37" t="s">
        <v>4715</v>
      </c>
      <c r="R7969" s="37" t="s">
        <v>4716</v>
      </c>
      <c r="S7969" s="37" t="s">
        <v>4431</v>
      </c>
      <c r="T7969" s="37" t="s">
        <v>4426</v>
      </c>
      <c r="U7969" s="1" t="e">
        <f>VLOOKUP(T7969,[2]VAT!$A:$D,1,0)</f>
        <v>#N/A</v>
      </c>
      <c r="V7969" s="37" t="s">
        <v>4395</v>
      </c>
      <c r="W7969" s="37" t="s">
        <v>4387</v>
      </c>
      <c r="X7969" t="e">
        <f>VLOOKUP(T7969,[3]رکوردها!$A:$B,2,0)</f>
        <v>#N/A</v>
      </c>
      <c r="Y7969" t="e">
        <f>VLOOKUP(T7969,[3]رکوردها!$A:$D,4,0)</f>
        <v>#N/A</v>
      </c>
      <c r="Z7969" t="e">
        <f>VLOOKUP(T7969,[3]رکوردها!$A:$C,3,0)</f>
        <v>#N/A</v>
      </c>
      <c r="AA7969" t="e">
        <f>VLOOKUP(T7969,[3]رکوردها!$A:$F,6,0)</f>
        <v>#N/A</v>
      </c>
      <c r="AB7969" t="e">
        <f>VLOOKUP(T7969,[3]رکوردها!$A:$E,5,0)</f>
        <v>#N/A</v>
      </c>
    </row>
    <row r="7970" spans="1:28" s="41" customFormat="1" hidden="1" x14ac:dyDescent="0.2">
      <c r="A7970" s="36">
        <v>173658</v>
      </c>
      <c r="B7970" s="36">
        <v>1553</v>
      </c>
      <c r="C7970" s="36">
        <v>1587</v>
      </c>
      <c r="D7970" s="39" t="s">
        <v>5178</v>
      </c>
      <c r="E7970" s="36"/>
      <c r="F7970" s="37" t="s">
        <v>1692</v>
      </c>
      <c r="G7970" s="37" t="s">
        <v>2957</v>
      </c>
      <c r="H7970" s="38">
        <v>45000000</v>
      </c>
      <c r="I7970" s="38">
        <v>0</v>
      </c>
      <c r="J7970" s="38">
        <f t="shared" si="164"/>
        <v>45000000</v>
      </c>
      <c r="K7970" s="38"/>
      <c r="L7970" s="49"/>
      <c r="M7970" s="37" t="s">
        <v>4388</v>
      </c>
      <c r="N7970" s="37" t="s">
        <v>4389</v>
      </c>
      <c r="O7970" s="37" t="s">
        <v>4427</v>
      </c>
      <c r="P7970" s="37" t="s">
        <v>4428</v>
      </c>
      <c r="Q7970" s="37" t="s">
        <v>4715</v>
      </c>
      <c r="R7970" s="37" t="s">
        <v>4716</v>
      </c>
      <c r="S7970" s="37" t="s">
        <v>4431</v>
      </c>
      <c r="T7970" s="37" t="s">
        <v>4426</v>
      </c>
      <c r="U7970" s="1" t="e">
        <f>VLOOKUP(T7970,[2]VAT!$A:$D,1,0)</f>
        <v>#N/A</v>
      </c>
      <c r="V7970" s="37" t="s">
        <v>4395</v>
      </c>
      <c r="W7970" s="37" t="s">
        <v>4387</v>
      </c>
      <c r="X7970" t="e">
        <f>VLOOKUP(T7970,[3]رکوردها!$A:$B,2,0)</f>
        <v>#N/A</v>
      </c>
      <c r="Y7970" t="e">
        <f>VLOOKUP(T7970,[3]رکوردها!$A:$D,4,0)</f>
        <v>#N/A</v>
      </c>
      <c r="Z7970" t="e">
        <f>VLOOKUP(T7970,[3]رکوردها!$A:$C,3,0)</f>
        <v>#N/A</v>
      </c>
      <c r="AA7970" t="e">
        <f>VLOOKUP(T7970,[3]رکوردها!$A:$F,6,0)</f>
        <v>#N/A</v>
      </c>
      <c r="AB7970" t="e">
        <f>VLOOKUP(T7970,[3]رکوردها!$A:$E,5,0)</f>
        <v>#N/A</v>
      </c>
    </row>
    <row r="7971" spans="1:28" hidden="1" x14ac:dyDescent="0.2">
      <c r="A7971" s="42">
        <v>139417</v>
      </c>
      <c r="B7971" s="42">
        <v>1174</v>
      </c>
      <c r="C7971" s="42">
        <v>1057</v>
      </c>
      <c r="D7971" s="43" t="s">
        <v>5197</v>
      </c>
      <c r="E7971" s="43"/>
      <c r="F7971" s="44" t="s">
        <v>2172</v>
      </c>
      <c r="G7971" s="44" t="s">
        <v>4717</v>
      </c>
      <c r="H7971" s="45">
        <v>4000000</v>
      </c>
      <c r="I7971" s="45">
        <v>0</v>
      </c>
      <c r="J7971" s="45">
        <f t="shared" si="164"/>
        <v>4000000</v>
      </c>
      <c r="K7971" s="45"/>
      <c r="L7971" s="49"/>
      <c r="M7971" s="44" t="s">
        <v>4388</v>
      </c>
      <c r="N7971" s="44" t="s">
        <v>4389</v>
      </c>
      <c r="O7971" s="44" t="s">
        <v>4427</v>
      </c>
      <c r="P7971" s="44" t="s">
        <v>4428</v>
      </c>
      <c r="Q7971" s="44" t="s">
        <v>4718</v>
      </c>
      <c r="R7971" s="44" t="s">
        <v>4719</v>
      </c>
      <c r="S7971" s="44" t="s">
        <v>4431</v>
      </c>
      <c r="T7971" s="44" t="s">
        <v>4426</v>
      </c>
      <c r="U7971" s="1" t="e">
        <f>VLOOKUP(T7971,[2]VAT!$A:$D,1,0)</f>
        <v>#N/A</v>
      </c>
      <c r="V7971" s="44" t="s">
        <v>4395</v>
      </c>
      <c r="W7971" s="44" t="s">
        <v>4387</v>
      </c>
      <c r="X7971" t="e">
        <f>VLOOKUP(T7971,[3]رکوردها!$A:$B,2,0)</f>
        <v>#N/A</v>
      </c>
      <c r="Y7971" t="e">
        <f>VLOOKUP(T7971,[3]رکوردها!$A:$D,4,0)</f>
        <v>#N/A</v>
      </c>
      <c r="Z7971" t="e">
        <f>VLOOKUP(T7971,[3]رکوردها!$A:$C,3,0)</f>
        <v>#N/A</v>
      </c>
      <c r="AA7971" t="e">
        <f>VLOOKUP(T7971,[3]رکوردها!$A:$F,6,0)</f>
        <v>#N/A</v>
      </c>
      <c r="AB7971" t="e">
        <f>VLOOKUP(T7971,[3]رکوردها!$A:$E,5,0)</f>
        <v>#N/A</v>
      </c>
    </row>
    <row r="7972" spans="1:28" hidden="1" x14ac:dyDescent="0.2">
      <c r="A7972" s="42">
        <v>147181</v>
      </c>
      <c r="B7972" s="42">
        <v>1425</v>
      </c>
      <c r="C7972" s="42">
        <v>1457</v>
      </c>
      <c r="D7972" s="43" t="s">
        <v>5197</v>
      </c>
      <c r="E7972" s="43"/>
      <c r="F7972" s="44" t="s">
        <v>582</v>
      </c>
      <c r="G7972" s="44" t="s">
        <v>4720</v>
      </c>
      <c r="H7972" s="45">
        <v>9850000</v>
      </c>
      <c r="I7972" s="45">
        <v>0</v>
      </c>
      <c r="J7972" s="45">
        <f t="shared" si="164"/>
        <v>9850000</v>
      </c>
      <c r="K7972" s="45"/>
      <c r="L7972" s="49"/>
      <c r="M7972" s="44" t="s">
        <v>4388</v>
      </c>
      <c r="N7972" s="44" t="s">
        <v>4389</v>
      </c>
      <c r="O7972" s="44" t="s">
        <v>4427</v>
      </c>
      <c r="P7972" s="44" t="s">
        <v>4428</v>
      </c>
      <c r="Q7972" s="44" t="s">
        <v>4718</v>
      </c>
      <c r="R7972" s="44" t="s">
        <v>4719</v>
      </c>
      <c r="S7972" s="44" t="s">
        <v>4431</v>
      </c>
      <c r="T7972" s="44" t="s">
        <v>4426</v>
      </c>
      <c r="U7972" s="1" t="e">
        <f>VLOOKUP(T7972,[2]VAT!$A:$D,1,0)</f>
        <v>#N/A</v>
      </c>
      <c r="V7972" s="44" t="s">
        <v>4395</v>
      </c>
      <c r="W7972" s="44" t="s">
        <v>4387</v>
      </c>
      <c r="X7972" t="e">
        <f>VLOOKUP(T7972,[3]رکوردها!$A:$B,2,0)</f>
        <v>#N/A</v>
      </c>
      <c r="Y7972" t="e">
        <f>VLOOKUP(T7972,[3]رکوردها!$A:$D,4,0)</f>
        <v>#N/A</v>
      </c>
      <c r="Z7972" t="e">
        <f>VLOOKUP(T7972,[3]رکوردها!$A:$C,3,0)</f>
        <v>#N/A</v>
      </c>
      <c r="AA7972" t="e">
        <f>VLOOKUP(T7972,[3]رکوردها!$A:$F,6,0)</f>
        <v>#N/A</v>
      </c>
      <c r="AB7972" t="e">
        <f>VLOOKUP(T7972,[3]رکوردها!$A:$E,5,0)</f>
        <v>#N/A</v>
      </c>
    </row>
    <row r="7973" spans="1:28" hidden="1" x14ac:dyDescent="0.2">
      <c r="A7973" s="42">
        <v>174872</v>
      </c>
      <c r="B7973" s="42">
        <v>1602</v>
      </c>
      <c r="C7973" s="42">
        <v>1680</v>
      </c>
      <c r="D7973" s="43" t="s">
        <v>5197</v>
      </c>
      <c r="E7973" s="43"/>
      <c r="F7973" s="44" t="s">
        <v>218</v>
      </c>
      <c r="G7973" s="44" t="s">
        <v>4674</v>
      </c>
      <c r="H7973" s="45">
        <v>520000</v>
      </c>
      <c r="I7973" s="45">
        <v>0</v>
      </c>
      <c r="J7973" s="45">
        <f t="shared" si="164"/>
        <v>520000</v>
      </c>
      <c r="K7973" s="45"/>
      <c r="L7973" s="49"/>
      <c r="M7973" s="44" t="s">
        <v>4388</v>
      </c>
      <c r="N7973" s="44" t="s">
        <v>4389</v>
      </c>
      <c r="O7973" s="44" t="s">
        <v>4427</v>
      </c>
      <c r="P7973" s="44" t="s">
        <v>4428</v>
      </c>
      <c r="Q7973" s="44" t="s">
        <v>4618</v>
      </c>
      <c r="R7973" s="44" t="s">
        <v>4619</v>
      </c>
      <c r="S7973" s="44" t="s">
        <v>4431</v>
      </c>
      <c r="T7973" s="44" t="s">
        <v>4426</v>
      </c>
      <c r="U7973" s="1" t="e">
        <f>VLOOKUP(T7973,[2]VAT!$A:$D,1,0)</f>
        <v>#N/A</v>
      </c>
      <c r="V7973" s="44" t="s">
        <v>4395</v>
      </c>
      <c r="W7973" s="44" t="s">
        <v>4387</v>
      </c>
      <c r="X7973" t="e">
        <f>VLOOKUP(T7973,[3]رکوردها!$A:$B,2,0)</f>
        <v>#N/A</v>
      </c>
      <c r="Y7973" t="e">
        <f>VLOOKUP(T7973,[3]رکوردها!$A:$D,4,0)</f>
        <v>#N/A</v>
      </c>
      <c r="Z7973" t="e">
        <f>VLOOKUP(T7973,[3]رکوردها!$A:$C,3,0)</f>
        <v>#N/A</v>
      </c>
      <c r="AA7973" t="e">
        <f>VLOOKUP(T7973,[3]رکوردها!$A:$F,6,0)</f>
        <v>#N/A</v>
      </c>
      <c r="AB7973" t="e">
        <f>VLOOKUP(T7973,[3]رکوردها!$A:$E,5,0)</f>
        <v>#N/A</v>
      </c>
    </row>
    <row r="7974" spans="1:28" s="41" customFormat="1" hidden="1" x14ac:dyDescent="0.2">
      <c r="A7974" s="36">
        <v>141123</v>
      </c>
      <c r="B7974" s="36">
        <v>1283</v>
      </c>
      <c r="C7974" s="36">
        <v>1187</v>
      </c>
      <c r="D7974" s="39" t="s">
        <v>5178</v>
      </c>
      <c r="E7974" s="36"/>
      <c r="F7974" s="37" t="s">
        <v>11</v>
      </c>
      <c r="G7974" s="37" t="s">
        <v>12</v>
      </c>
      <c r="H7974" s="38">
        <v>2800000000</v>
      </c>
      <c r="I7974" s="38">
        <v>0</v>
      </c>
      <c r="J7974" s="38">
        <f t="shared" si="164"/>
        <v>2800000000</v>
      </c>
      <c r="K7974" s="38"/>
      <c r="L7974" s="49"/>
      <c r="M7974" s="37" t="s">
        <v>4388</v>
      </c>
      <c r="N7974" s="37" t="s">
        <v>4389</v>
      </c>
      <c r="O7974" s="37" t="s">
        <v>4390</v>
      </c>
      <c r="P7974" s="37" t="s">
        <v>4391</v>
      </c>
      <c r="Q7974" s="37" t="s">
        <v>4723</v>
      </c>
      <c r="R7974" s="37" t="s">
        <v>4724</v>
      </c>
      <c r="S7974" s="37" t="s">
        <v>4431</v>
      </c>
      <c r="T7974" s="37" t="s">
        <v>4426</v>
      </c>
      <c r="U7974" s="1" t="e">
        <f>VLOOKUP(T7974,[2]VAT!$A:$D,1,0)</f>
        <v>#N/A</v>
      </c>
      <c r="V7974" s="37" t="s">
        <v>4395</v>
      </c>
      <c r="W7974" s="37" t="s">
        <v>4387</v>
      </c>
      <c r="X7974" t="e">
        <f>VLOOKUP(T7974,[3]رکوردها!$A:$B,2,0)</f>
        <v>#N/A</v>
      </c>
      <c r="Y7974" t="e">
        <f>VLOOKUP(T7974,[3]رکوردها!$A:$D,4,0)</f>
        <v>#N/A</v>
      </c>
      <c r="Z7974" t="e">
        <f>VLOOKUP(T7974,[3]رکوردها!$A:$C,3,0)</f>
        <v>#N/A</v>
      </c>
      <c r="AA7974" t="e">
        <f>VLOOKUP(T7974,[3]رکوردها!$A:$F,6,0)</f>
        <v>#N/A</v>
      </c>
      <c r="AB7974" t="e">
        <f>VLOOKUP(T7974,[3]رکوردها!$A:$E,5,0)</f>
        <v>#N/A</v>
      </c>
    </row>
    <row r="7975" spans="1:28" s="41" customFormat="1" hidden="1" x14ac:dyDescent="0.2">
      <c r="A7975" s="36">
        <v>162519</v>
      </c>
      <c r="B7975" s="36">
        <v>1509</v>
      </c>
      <c r="C7975" s="36">
        <v>1541</v>
      </c>
      <c r="D7975" s="39" t="s">
        <v>5178</v>
      </c>
      <c r="E7975" s="36"/>
      <c r="F7975" s="37" t="s">
        <v>15</v>
      </c>
      <c r="G7975" s="37" t="s">
        <v>16</v>
      </c>
      <c r="H7975" s="38">
        <v>2800000000</v>
      </c>
      <c r="I7975" s="38">
        <v>0</v>
      </c>
      <c r="J7975" s="38">
        <f t="shared" si="164"/>
        <v>2800000000</v>
      </c>
      <c r="K7975" s="38"/>
      <c r="L7975" s="49"/>
      <c r="M7975" s="37" t="s">
        <v>4388</v>
      </c>
      <c r="N7975" s="37" t="s">
        <v>4389</v>
      </c>
      <c r="O7975" s="37" t="s">
        <v>4390</v>
      </c>
      <c r="P7975" s="37" t="s">
        <v>4391</v>
      </c>
      <c r="Q7975" s="37" t="s">
        <v>4723</v>
      </c>
      <c r="R7975" s="37" t="s">
        <v>4724</v>
      </c>
      <c r="S7975" s="37" t="s">
        <v>4431</v>
      </c>
      <c r="T7975" s="37" t="s">
        <v>4426</v>
      </c>
      <c r="U7975" s="1" t="e">
        <f>VLOOKUP(T7975,[2]VAT!$A:$D,1,0)</f>
        <v>#N/A</v>
      </c>
      <c r="V7975" s="37" t="s">
        <v>4395</v>
      </c>
      <c r="W7975" s="37" t="s">
        <v>4387</v>
      </c>
      <c r="X7975" t="e">
        <f>VLOOKUP(T7975,[3]رکوردها!$A:$B,2,0)</f>
        <v>#N/A</v>
      </c>
      <c r="Y7975" t="e">
        <f>VLOOKUP(T7975,[3]رکوردها!$A:$D,4,0)</f>
        <v>#N/A</v>
      </c>
      <c r="Z7975" t="e">
        <f>VLOOKUP(T7975,[3]رکوردها!$A:$C,3,0)</f>
        <v>#N/A</v>
      </c>
      <c r="AA7975" t="e">
        <f>VLOOKUP(T7975,[3]رکوردها!$A:$F,6,0)</f>
        <v>#N/A</v>
      </c>
      <c r="AB7975" t="e">
        <f>VLOOKUP(T7975,[3]رکوردها!$A:$E,5,0)</f>
        <v>#N/A</v>
      </c>
    </row>
    <row r="7976" spans="1:28" s="41" customFormat="1" hidden="1" x14ac:dyDescent="0.2">
      <c r="A7976" s="36">
        <v>181400</v>
      </c>
      <c r="B7976" s="36">
        <v>1674</v>
      </c>
      <c r="C7976" s="36">
        <v>1979</v>
      </c>
      <c r="D7976" s="39" t="s">
        <v>5178</v>
      </c>
      <c r="E7976" s="36"/>
      <c r="F7976" s="37" t="s">
        <v>0</v>
      </c>
      <c r="G7976" s="37" t="s">
        <v>4725</v>
      </c>
      <c r="H7976" s="38">
        <v>2800000000</v>
      </c>
      <c r="I7976" s="38">
        <v>0</v>
      </c>
      <c r="J7976" s="38">
        <f t="shared" si="164"/>
        <v>2800000000</v>
      </c>
      <c r="K7976" s="38"/>
      <c r="L7976" s="49"/>
      <c r="M7976" s="37" t="s">
        <v>4388</v>
      </c>
      <c r="N7976" s="37" t="s">
        <v>4389</v>
      </c>
      <c r="O7976" s="37" t="s">
        <v>4390</v>
      </c>
      <c r="P7976" s="37" t="s">
        <v>4391</v>
      </c>
      <c r="Q7976" s="37" t="s">
        <v>4723</v>
      </c>
      <c r="R7976" s="37" t="s">
        <v>4724</v>
      </c>
      <c r="S7976" s="37" t="s">
        <v>4431</v>
      </c>
      <c r="T7976" s="37" t="s">
        <v>4426</v>
      </c>
      <c r="U7976" s="1" t="e">
        <f>VLOOKUP(T7976,[2]VAT!$A:$D,1,0)</f>
        <v>#N/A</v>
      </c>
      <c r="V7976" s="37" t="s">
        <v>4395</v>
      </c>
      <c r="W7976" s="37" t="s">
        <v>4387</v>
      </c>
      <c r="X7976" t="e">
        <f>VLOOKUP(T7976,[3]رکوردها!$A:$B,2,0)</f>
        <v>#N/A</v>
      </c>
      <c r="Y7976" t="e">
        <f>VLOOKUP(T7976,[3]رکوردها!$A:$D,4,0)</f>
        <v>#N/A</v>
      </c>
      <c r="Z7976" t="e">
        <f>VLOOKUP(T7976,[3]رکوردها!$A:$C,3,0)</f>
        <v>#N/A</v>
      </c>
      <c r="AA7976" t="e">
        <f>VLOOKUP(T7976,[3]رکوردها!$A:$F,6,0)</f>
        <v>#N/A</v>
      </c>
      <c r="AB7976" t="e">
        <f>VLOOKUP(T7976,[3]رکوردها!$A:$E,5,0)</f>
        <v>#N/A</v>
      </c>
    </row>
    <row r="7977" spans="1:28" hidden="1" x14ac:dyDescent="0.2">
      <c r="A7977" s="42">
        <v>147197</v>
      </c>
      <c r="B7977" s="42">
        <v>1359</v>
      </c>
      <c r="C7977" s="42">
        <v>1458</v>
      </c>
      <c r="D7977" s="43" t="s">
        <v>5197</v>
      </c>
      <c r="E7977" s="43"/>
      <c r="F7977" s="44" t="s">
        <v>489</v>
      </c>
      <c r="G7977" s="44" t="s">
        <v>4726</v>
      </c>
      <c r="H7977" s="45">
        <v>73500000</v>
      </c>
      <c r="I7977" s="45">
        <v>0</v>
      </c>
      <c r="J7977" s="45">
        <f t="shared" si="164"/>
        <v>73500000</v>
      </c>
      <c r="K7977" s="45"/>
      <c r="L7977" s="49"/>
      <c r="M7977" s="44" t="s">
        <v>4388</v>
      </c>
      <c r="N7977" s="44" t="s">
        <v>4389</v>
      </c>
      <c r="O7977" s="44" t="s">
        <v>4390</v>
      </c>
      <c r="P7977" s="44" t="s">
        <v>4391</v>
      </c>
      <c r="Q7977" s="44" t="s">
        <v>4422</v>
      </c>
      <c r="R7977" s="44" t="s">
        <v>4423</v>
      </c>
      <c r="S7977" s="44" t="s">
        <v>4431</v>
      </c>
      <c r="T7977" s="44" t="s">
        <v>4426</v>
      </c>
      <c r="U7977" s="1" t="e">
        <f>VLOOKUP(T7977,[2]VAT!$A:$D,1,0)</f>
        <v>#N/A</v>
      </c>
      <c r="V7977" s="44" t="s">
        <v>4395</v>
      </c>
      <c r="W7977" s="44" t="s">
        <v>4387</v>
      </c>
      <c r="X7977" t="e">
        <f>VLOOKUP(T7977,[3]رکوردها!$A:$B,2,0)</f>
        <v>#N/A</v>
      </c>
      <c r="Y7977" t="e">
        <f>VLOOKUP(T7977,[3]رکوردها!$A:$D,4,0)</f>
        <v>#N/A</v>
      </c>
      <c r="Z7977" t="e">
        <f>VLOOKUP(T7977,[3]رکوردها!$A:$C,3,0)</f>
        <v>#N/A</v>
      </c>
      <c r="AA7977" t="e">
        <f>VLOOKUP(T7977,[3]رکوردها!$A:$F,6,0)</f>
        <v>#N/A</v>
      </c>
      <c r="AB7977" t="e">
        <f>VLOOKUP(T7977,[3]رکوردها!$A:$E,5,0)</f>
        <v>#N/A</v>
      </c>
    </row>
    <row r="7978" spans="1:28" hidden="1" x14ac:dyDescent="0.2">
      <c r="A7978" s="42">
        <v>147132</v>
      </c>
      <c r="B7978" s="42">
        <v>1399</v>
      </c>
      <c r="C7978" s="42">
        <v>1454</v>
      </c>
      <c r="D7978" s="43" t="s">
        <v>5197</v>
      </c>
      <c r="E7978" s="43"/>
      <c r="F7978" s="44" t="s">
        <v>1737</v>
      </c>
      <c r="G7978" s="44" t="s">
        <v>4727</v>
      </c>
      <c r="H7978" s="45">
        <v>800000</v>
      </c>
      <c r="I7978" s="45">
        <v>0</v>
      </c>
      <c r="J7978" s="45">
        <f t="shared" si="164"/>
        <v>800000</v>
      </c>
      <c r="K7978" s="45"/>
      <c r="L7978" s="49"/>
      <c r="M7978" s="44" t="s">
        <v>4388</v>
      </c>
      <c r="N7978" s="44" t="s">
        <v>4389</v>
      </c>
      <c r="O7978" s="44" t="s">
        <v>4390</v>
      </c>
      <c r="P7978" s="44" t="s">
        <v>4391</v>
      </c>
      <c r="Q7978" s="44" t="s">
        <v>4422</v>
      </c>
      <c r="R7978" s="44" t="s">
        <v>4423</v>
      </c>
      <c r="S7978" s="44" t="s">
        <v>4431</v>
      </c>
      <c r="T7978" s="44" t="s">
        <v>4426</v>
      </c>
      <c r="U7978" s="1" t="e">
        <f>VLOOKUP(T7978,[2]VAT!$A:$D,1,0)</f>
        <v>#N/A</v>
      </c>
      <c r="V7978" s="44" t="s">
        <v>4395</v>
      </c>
      <c r="W7978" s="44" t="s">
        <v>4387</v>
      </c>
      <c r="X7978" t="e">
        <f>VLOOKUP(T7978,[3]رکوردها!$A:$B,2,0)</f>
        <v>#N/A</v>
      </c>
      <c r="Y7978" t="e">
        <f>VLOOKUP(T7978,[3]رکوردها!$A:$D,4,0)</f>
        <v>#N/A</v>
      </c>
      <c r="Z7978" t="e">
        <f>VLOOKUP(T7978,[3]رکوردها!$A:$C,3,0)</f>
        <v>#N/A</v>
      </c>
      <c r="AA7978" t="e">
        <f>VLOOKUP(T7978,[3]رکوردها!$A:$F,6,0)</f>
        <v>#N/A</v>
      </c>
      <c r="AB7978" t="e">
        <f>VLOOKUP(T7978,[3]رکوردها!$A:$E,5,0)</f>
        <v>#N/A</v>
      </c>
    </row>
    <row r="7979" spans="1:28" hidden="1" x14ac:dyDescent="0.2">
      <c r="A7979" s="42">
        <v>173862</v>
      </c>
      <c r="B7979" s="42">
        <v>1533</v>
      </c>
      <c r="C7979" s="42">
        <v>1611</v>
      </c>
      <c r="D7979" s="43" t="s">
        <v>5197</v>
      </c>
      <c r="E7979" s="43"/>
      <c r="F7979" s="44" t="s">
        <v>124</v>
      </c>
      <c r="G7979" s="44" t="s">
        <v>4728</v>
      </c>
      <c r="H7979" s="45">
        <v>3600000</v>
      </c>
      <c r="I7979" s="45">
        <v>0</v>
      </c>
      <c r="J7979" s="45">
        <f t="shared" si="164"/>
        <v>3600000</v>
      </c>
      <c r="K7979" s="45"/>
      <c r="L7979" s="49"/>
      <c r="M7979" s="44" t="s">
        <v>4388</v>
      </c>
      <c r="N7979" s="44" t="s">
        <v>4389</v>
      </c>
      <c r="O7979" s="44" t="s">
        <v>4390</v>
      </c>
      <c r="P7979" s="44" t="s">
        <v>4391</v>
      </c>
      <c r="Q7979" s="44" t="s">
        <v>4422</v>
      </c>
      <c r="R7979" s="44" t="s">
        <v>4423</v>
      </c>
      <c r="S7979" s="44" t="s">
        <v>4431</v>
      </c>
      <c r="T7979" s="44" t="s">
        <v>4426</v>
      </c>
      <c r="U7979" s="1" t="e">
        <f>VLOOKUP(T7979,[2]VAT!$A:$D,1,0)</f>
        <v>#N/A</v>
      </c>
      <c r="V7979" s="44" t="s">
        <v>4395</v>
      </c>
      <c r="W7979" s="44" t="s">
        <v>4387</v>
      </c>
      <c r="X7979" t="e">
        <f>VLOOKUP(T7979,[3]رکوردها!$A:$B,2,0)</f>
        <v>#N/A</v>
      </c>
      <c r="Y7979" t="e">
        <f>VLOOKUP(T7979,[3]رکوردها!$A:$D,4,0)</f>
        <v>#N/A</v>
      </c>
      <c r="Z7979" t="e">
        <f>VLOOKUP(T7979,[3]رکوردها!$A:$C,3,0)</f>
        <v>#N/A</v>
      </c>
      <c r="AA7979" t="e">
        <f>VLOOKUP(T7979,[3]رکوردها!$A:$F,6,0)</f>
        <v>#N/A</v>
      </c>
      <c r="AB7979" t="e">
        <f>VLOOKUP(T7979,[3]رکوردها!$A:$E,5,0)</f>
        <v>#N/A</v>
      </c>
    </row>
    <row r="7980" spans="1:28" hidden="1" x14ac:dyDescent="0.2">
      <c r="A7980" s="42">
        <v>173863</v>
      </c>
      <c r="B7980" s="42">
        <v>1533</v>
      </c>
      <c r="C7980" s="42">
        <v>1611</v>
      </c>
      <c r="D7980" s="43" t="s">
        <v>5197</v>
      </c>
      <c r="E7980" s="43"/>
      <c r="F7980" s="44" t="s">
        <v>124</v>
      </c>
      <c r="G7980" s="44" t="s">
        <v>4729</v>
      </c>
      <c r="H7980" s="45">
        <v>3000000</v>
      </c>
      <c r="I7980" s="45">
        <v>0</v>
      </c>
      <c r="J7980" s="45">
        <f t="shared" si="164"/>
        <v>3000000</v>
      </c>
      <c r="K7980" s="45"/>
      <c r="L7980" s="49"/>
      <c r="M7980" s="44" t="s">
        <v>4388</v>
      </c>
      <c r="N7980" s="44" t="s">
        <v>4389</v>
      </c>
      <c r="O7980" s="44" t="s">
        <v>4390</v>
      </c>
      <c r="P7980" s="44" t="s">
        <v>4391</v>
      </c>
      <c r="Q7980" s="44" t="s">
        <v>4422</v>
      </c>
      <c r="R7980" s="44" t="s">
        <v>4423</v>
      </c>
      <c r="S7980" s="44" t="s">
        <v>4431</v>
      </c>
      <c r="T7980" s="44" t="s">
        <v>4426</v>
      </c>
      <c r="U7980" s="1" t="e">
        <f>VLOOKUP(T7980,[2]VAT!$A:$D,1,0)</f>
        <v>#N/A</v>
      </c>
      <c r="V7980" s="44" t="s">
        <v>4395</v>
      </c>
      <c r="W7980" s="44" t="s">
        <v>4387</v>
      </c>
      <c r="X7980" t="e">
        <f>VLOOKUP(T7980,[3]رکوردها!$A:$B,2,0)</f>
        <v>#N/A</v>
      </c>
      <c r="Y7980" t="e">
        <f>VLOOKUP(T7980,[3]رکوردها!$A:$D,4,0)</f>
        <v>#N/A</v>
      </c>
      <c r="Z7980" t="e">
        <f>VLOOKUP(T7980,[3]رکوردها!$A:$C,3,0)</f>
        <v>#N/A</v>
      </c>
      <c r="AA7980" t="e">
        <f>VLOOKUP(T7980,[3]رکوردها!$A:$F,6,0)</f>
        <v>#N/A</v>
      </c>
      <c r="AB7980" t="e">
        <f>VLOOKUP(T7980,[3]رکوردها!$A:$E,5,0)</f>
        <v>#N/A</v>
      </c>
    </row>
    <row r="7981" spans="1:28" hidden="1" x14ac:dyDescent="0.2">
      <c r="A7981" s="42">
        <v>173864</v>
      </c>
      <c r="B7981" s="42">
        <v>1533</v>
      </c>
      <c r="C7981" s="42">
        <v>1611</v>
      </c>
      <c r="D7981" s="43" t="s">
        <v>5197</v>
      </c>
      <c r="E7981" s="43"/>
      <c r="F7981" s="44" t="s">
        <v>124</v>
      </c>
      <c r="G7981" s="44" t="s">
        <v>4730</v>
      </c>
      <c r="H7981" s="45">
        <v>8000000</v>
      </c>
      <c r="I7981" s="45">
        <v>0</v>
      </c>
      <c r="J7981" s="45">
        <f t="shared" si="164"/>
        <v>8000000</v>
      </c>
      <c r="K7981" s="45"/>
      <c r="L7981" s="49"/>
      <c r="M7981" s="44" t="s">
        <v>4388</v>
      </c>
      <c r="N7981" s="44" t="s">
        <v>4389</v>
      </c>
      <c r="O7981" s="44" t="s">
        <v>4390</v>
      </c>
      <c r="P7981" s="44" t="s">
        <v>4391</v>
      </c>
      <c r="Q7981" s="44" t="s">
        <v>4422</v>
      </c>
      <c r="R7981" s="44" t="s">
        <v>4423</v>
      </c>
      <c r="S7981" s="44" t="s">
        <v>4431</v>
      </c>
      <c r="T7981" s="44" t="s">
        <v>4426</v>
      </c>
      <c r="U7981" s="1" t="e">
        <f>VLOOKUP(T7981,[2]VAT!$A:$D,1,0)</f>
        <v>#N/A</v>
      </c>
      <c r="V7981" s="44" t="s">
        <v>4395</v>
      </c>
      <c r="W7981" s="44" t="s">
        <v>4387</v>
      </c>
      <c r="X7981" t="e">
        <f>VLOOKUP(T7981,[3]رکوردها!$A:$B,2,0)</f>
        <v>#N/A</v>
      </c>
      <c r="Y7981" t="e">
        <f>VLOOKUP(T7981,[3]رکوردها!$A:$D,4,0)</f>
        <v>#N/A</v>
      </c>
      <c r="Z7981" t="e">
        <f>VLOOKUP(T7981,[3]رکوردها!$A:$C,3,0)</f>
        <v>#N/A</v>
      </c>
      <c r="AA7981" t="e">
        <f>VLOOKUP(T7981,[3]رکوردها!$A:$F,6,0)</f>
        <v>#N/A</v>
      </c>
      <c r="AB7981" t="e">
        <f>VLOOKUP(T7981,[3]رکوردها!$A:$E,5,0)</f>
        <v>#N/A</v>
      </c>
    </row>
    <row r="7982" spans="1:28" hidden="1" x14ac:dyDescent="0.2">
      <c r="A7982" s="42">
        <v>173865</v>
      </c>
      <c r="B7982" s="42">
        <v>1533</v>
      </c>
      <c r="C7982" s="42">
        <v>1611</v>
      </c>
      <c r="D7982" s="43" t="s">
        <v>5197</v>
      </c>
      <c r="E7982" s="43"/>
      <c r="F7982" s="44" t="s">
        <v>124</v>
      </c>
      <c r="G7982" s="44" t="s">
        <v>4731</v>
      </c>
      <c r="H7982" s="45">
        <v>1000000</v>
      </c>
      <c r="I7982" s="45">
        <v>0</v>
      </c>
      <c r="J7982" s="45">
        <f t="shared" si="164"/>
        <v>1000000</v>
      </c>
      <c r="K7982" s="45"/>
      <c r="L7982" s="49"/>
      <c r="M7982" s="44" t="s">
        <v>4388</v>
      </c>
      <c r="N7982" s="44" t="s">
        <v>4389</v>
      </c>
      <c r="O7982" s="44" t="s">
        <v>4390</v>
      </c>
      <c r="P7982" s="44" t="s">
        <v>4391</v>
      </c>
      <c r="Q7982" s="44" t="s">
        <v>4422</v>
      </c>
      <c r="R7982" s="44" t="s">
        <v>4423</v>
      </c>
      <c r="S7982" s="44" t="s">
        <v>4431</v>
      </c>
      <c r="T7982" s="44" t="s">
        <v>4426</v>
      </c>
      <c r="U7982" s="1" t="e">
        <f>VLOOKUP(T7982,[2]VAT!$A:$D,1,0)</f>
        <v>#N/A</v>
      </c>
      <c r="V7982" s="44" t="s">
        <v>4395</v>
      </c>
      <c r="W7982" s="44" t="s">
        <v>4387</v>
      </c>
      <c r="X7982" t="e">
        <f>VLOOKUP(T7982,[3]رکوردها!$A:$B,2,0)</f>
        <v>#N/A</v>
      </c>
      <c r="Y7982" t="e">
        <f>VLOOKUP(T7982,[3]رکوردها!$A:$D,4,0)</f>
        <v>#N/A</v>
      </c>
      <c r="Z7982" t="e">
        <f>VLOOKUP(T7982,[3]رکوردها!$A:$C,3,0)</f>
        <v>#N/A</v>
      </c>
      <c r="AA7982" t="e">
        <f>VLOOKUP(T7982,[3]رکوردها!$A:$F,6,0)</f>
        <v>#N/A</v>
      </c>
      <c r="AB7982" t="e">
        <f>VLOOKUP(T7982,[3]رکوردها!$A:$E,5,0)</f>
        <v>#N/A</v>
      </c>
    </row>
    <row r="7983" spans="1:28" hidden="1" x14ac:dyDescent="0.2">
      <c r="A7983" s="42">
        <v>174867</v>
      </c>
      <c r="B7983" s="42">
        <v>1602</v>
      </c>
      <c r="C7983" s="42">
        <v>1680</v>
      </c>
      <c r="D7983" s="43" t="s">
        <v>5197</v>
      </c>
      <c r="E7983" s="43"/>
      <c r="F7983" s="44" t="s">
        <v>218</v>
      </c>
      <c r="G7983" s="44" t="s">
        <v>4732</v>
      </c>
      <c r="H7983" s="45">
        <v>510000</v>
      </c>
      <c r="I7983" s="45">
        <v>0</v>
      </c>
      <c r="J7983" s="45">
        <f t="shared" si="164"/>
        <v>510000</v>
      </c>
      <c r="K7983" s="45"/>
      <c r="L7983" s="49"/>
      <c r="M7983" s="44" t="s">
        <v>4388</v>
      </c>
      <c r="N7983" s="44" t="s">
        <v>4389</v>
      </c>
      <c r="O7983" s="44" t="s">
        <v>4390</v>
      </c>
      <c r="P7983" s="44" t="s">
        <v>4391</v>
      </c>
      <c r="Q7983" s="44" t="s">
        <v>4422</v>
      </c>
      <c r="R7983" s="44" t="s">
        <v>4423</v>
      </c>
      <c r="S7983" s="44" t="s">
        <v>4431</v>
      </c>
      <c r="T7983" s="44" t="s">
        <v>4426</v>
      </c>
      <c r="U7983" s="1" t="e">
        <f>VLOOKUP(T7983,[2]VAT!$A:$D,1,0)</f>
        <v>#N/A</v>
      </c>
      <c r="V7983" s="44" t="s">
        <v>4395</v>
      </c>
      <c r="W7983" s="44" t="s">
        <v>4387</v>
      </c>
      <c r="X7983" t="e">
        <f>VLOOKUP(T7983,[3]رکوردها!$A:$B,2,0)</f>
        <v>#N/A</v>
      </c>
      <c r="Y7983" t="e">
        <f>VLOOKUP(T7983,[3]رکوردها!$A:$D,4,0)</f>
        <v>#N/A</v>
      </c>
      <c r="Z7983" t="e">
        <f>VLOOKUP(T7983,[3]رکوردها!$A:$C,3,0)</f>
        <v>#N/A</v>
      </c>
      <c r="AA7983" t="e">
        <f>VLOOKUP(T7983,[3]رکوردها!$A:$F,6,0)</f>
        <v>#N/A</v>
      </c>
      <c r="AB7983" t="e">
        <f>VLOOKUP(T7983,[3]رکوردها!$A:$E,5,0)</f>
        <v>#N/A</v>
      </c>
    </row>
    <row r="7984" spans="1:28" hidden="1" x14ac:dyDescent="0.2">
      <c r="A7984" s="42">
        <v>174868</v>
      </c>
      <c r="B7984" s="42">
        <v>1602</v>
      </c>
      <c r="C7984" s="42">
        <v>1680</v>
      </c>
      <c r="D7984" s="43" t="s">
        <v>5197</v>
      </c>
      <c r="E7984" s="43"/>
      <c r="F7984" s="44" t="s">
        <v>218</v>
      </c>
      <c r="G7984" s="44" t="s">
        <v>4733</v>
      </c>
      <c r="H7984" s="45">
        <v>350000</v>
      </c>
      <c r="I7984" s="45">
        <v>0</v>
      </c>
      <c r="J7984" s="45">
        <f t="shared" si="164"/>
        <v>350000</v>
      </c>
      <c r="K7984" s="45"/>
      <c r="L7984" s="49"/>
      <c r="M7984" s="44" t="s">
        <v>4388</v>
      </c>
      <c r="N7984" s="44" t="s">
        <v>4389</v>
      </c>
      <c r="O7984" s="44" t="s">
        <v>4390</v>
      </c>
      <c r="P7984" s="44" t="s">
        <v>4391</v>
      </c>
      <c r="Q7984" s="44" t="s">
        <v>4422</v>
      </c>
      <c r="R7984" s="44" t="s">
        <v>4423</v>
      </c>
      <c r="S7984" s="44" t="s">
        <v>4431</v>
      </c>
      <c r="T7984" s="44" t="s">
        <v>4426</v>
      </c>
      <c r="U7984" s="1" t="e">
        <f>VLOOKUP(T7984,[2]VAT!$A:$D,1,0)</f>
        <v>#N/A</v>
      </c>
      <c r="V7984" s="44" t="s">
        <v>4395</v>
      </c>
      <c r="W7984" s="44" t="s">
        <v>4387</v>
      </c>
      <c r="X7984" t="e">
        <f>VLOOKUP(T7984,[3]رکوردها!$A:$B,2,0)</f>
        <v>#N/A</v>
      </c>
      <c r="Y7984" t="e">
        <f>VLOOKUP(T7984,[3]رکوردها!$A:$D,4,0)</f>
        <v>#N/A</v>
      </c>
      <c r="Z7984" t="e">
        <f>VLOOKUP(T7984,[3]رکوردها!$A:$C,3,0)</f>
        <v>#N/A</v>
      </c>
      <c r="AA7984" t="e">
        <f>VLOOKUP(T7984,[3]رکوردها!$A:$F,6,0)</f>
        <v>#N/A</v>
      </c>
      <c r="AB7984" t="e">
        <f>VLOOKUP(T7984,[3]رکوردها!$A:$E,5,0)</f>
        <v>#N/A</v>
      </c>
    </row>
    <row r="7985" spans="1:28" hidden="1" x14ac:dyDescent="0.2">
      <c r="A7985" s="42">
        <v>174871</v>
      </c>
      <c r="B7985" s="42">
        <v>1602</v>
      </c>
      <c r="C7985" s="42">
        <v>1680</v>
      </c>
      <c r="D7985" s="43" t="s">
        <v>5197</v>
      </c>
      <c r="E7985" s="43"/>
      <c r="F7985" s="44" t="s">
        <v>218</v>
      </c>
      <c r="G7985" s="44" t="s">
        <v>4734</v>
      </c>
      <c r="H7985" s="45">
        <v>300000</v>
      </c>
      <c r="I7985" s="45">
        <v>0</v>
      </c>
      <c r="J7985" s="45">
        <f t="shared" si="164"/>
        <v>300000</v>
      </c>
      <c r="K7985" s="45"/>
      <c r="L7985" s="49"/>
      <c r="M7985" s="44" t="s">
        <v>4388</v>
      </c>
      <c r="N7985" s="44" t="s">
        <v>4389</v>
      </c>
      <c r="O7985" s="44" t="s">
        <v>4390</v>
      </c>
      <c r="P7985" s="44" t="s">
        <v>4391</v>
      </c>
      <c r="Q7985" s="44" t="s">
        <v>4422</v>
      </c>
      <c r="R7985" s="44" t="s">
        <v>4423</v>
      </c>
      <c r="S7985" s="44" t="s">
        <v>4431</v>
      </c>
      <c r="T7985" s="44" t="s">
        <v>4426</v>
      </c>
      <c r="U7985" s="1" t="e">
        <f>VLOOKUP(T7985,[2]VAT!$A:$D,1,0)</f>
        <v>#N/A</v>
      </c>
      <c r="V7985" s="44" t="s">
        <v>4395</v>
      </c>
      <c r="W7985" s="44" t="s">
        <v>4387</v>
      </c>
      <c r="X7985" t="e">
        <f>VLOOKUP(T7985,[3]رکوردها!$A:$B,2,0)</f>
        <v>#N/A</v>
      </c>
      <c r="Y7985" t="e">
        <f>VLOOKUP(T7985,[3]رکوردها!$A:$D,4,0)</f>
        <v>#N/A</v>
      </c>
      <c r="Z7985" t="e">
        <f>VLOOKUP(T7985,[3]رکوردها!$A:$C,3,0)</f>
        <v>#N/A</v>
      </c>
      <c r="AA7985" t="e">
        <f>VLOOKUP(T7985,[3]رکوردها!$A:$F,6,0)</f>
        <v>#N/A</v>
      </c>
      <c r="AB7985" t="e">
        <f>VLOOKUP(T7985,[3]رکوردها!$A:$E,5,0)</f>
        <v>#N/A</v>
      </c>
    </row>
    <row r="7986" spans="1:28" hidden="1" x14ac:dyDescent="0.2">
      <c r="A7986" s="42">
        <v>175848</v>
      </c>
      <c r="B7986" s="42">
        <v>1619</v>
      </c>
      <c r="C7986" s="42">
        <v>1750</v>
      </c>
      <c r="D7986" s="43" t="s">
        <v>5197</v>
      </c>
      <c r="E7986" s="43"/>
      <c r="F7986" s="44" t="s">
        <v>350</v>
      </c>
      <c r="G7986" s="44" t="s">
        <v>4735</v>
      </c>
      <c r="H7986" s="45">
        <v>700000</v>
      </c>
      <c r="I7986" s="45">
        <v>0</v>
      </c>
      <c r="J7986" s="45">
        <f t="shared" si="164"/>
        <v>700000</v>
      </c>
      <c r="K7986" s="45"/>
      <c r="L7986" s="49"/>
      <c r="M7986" s="44" t="s">
        <v>4388</v>
      </c>
      <c r="N7986" s="44" t="s">
        <v>4389</v>
      </c>
      <c r="O7986" s="44" t="s">
        <v>4390</v>
      </c>
      <c r="P7986" s="44" t="s">
        <v>4391</v>
      </c>
      <c r="Q7986" s="44" t="s">
        <v>4422</v>
      </c>
      <c r="R7986" s="44" t="s">
        <v>4423</v>
      </c>
      <c r="S7986" s="44" t="s">
        <v>4431</v>
      </c>
      <c r="T7986" s="44" t="s">
        <v>4426</v>
      </c>
      <c r="U7986" s="1" t="e">
        <f>VLOOKUP(T7986,[2]VAT!$A:$D,1,0)</f>
        <v>#N/A</v>
      </c>
      <c r="V7986" s="44" t="s">
        <v>4395</v>
      </c>
      <c r="W7986" s="44" t="s">
        <v>4387</v>
      </c>
      <c r="X7986" t="e">
        <f>VLOOKUP(T7986,[3]رکوردها!$A:$B,2,0)</f>
        <v>#N/A</v>
      </c>
      <c r="Y7986" t="e">
        <f>VLOOKUP(T7986,[3]رکوردها!$A:$D,4,0)</f>
        <v>#N/A</v>
      </c>
      <c r="Z7986" t="e">
        <f>VLOOKUP(T7986,[3]رکوردها!$A:$C,3,0)</f>
        <v>#N/A</v>
      </c>
      <c r="AA7986" t="e">
        <f>VLOOKUP(T7986,[3]رکوردها!$A:$F,6,0)</f>
        <v>#N/A</v>
      </c>
      <c r="AB7986" t="e">
        <f>VLOOKUP(T7986,[3]رکوردها!$A:$E,5,0)</f>
        <v>#N/A</v>
      </c>
    </row>
    <row r="7987" spans="1:28" hidden="1" x14ac:dyDescent="0.2">
      <c r="A7987" s="42">
        <v>180304</v>
      </c>
      <c r="B7987" s="42">
        <v>1644</v>
      </c>
      <c r="C7987" s="42">
        <v>1893</v>
      </c>
      <c r="D7987" s="43" t="s">
        <v>5197</v>
      </c>
      <c r="E7987" s="42"/>
      <c r="F7987" s="44" t="s">
        <v>222</v>
      </c>
      <c r="G7987" s="44" t="s">
        <v>4736</v>
      </c>
      <c r="H7987" s="45">
        <v>4000000</v>
      </c>
      <c r="I7987" s="45">
        <v>0</v>
      </c>
      <c r="J7987" s="45">
        <f t="shared" si="164"/>
        <v>4000000</v>
      </c>
      <c r="K7987" s="45"/>
      <c r="L7987" s="49"/>
      <c r="M7987" s="44" t="s">
        <v>4388</v>
      </c>
      <c r="N7987" s="44" t="s">
        <v>4389</v>
      </c>
      <c r="O7987" s="44" t="s">
        <v>4390</v>
      </c>
      <c r="P7987" s="44" t="s">
        <v>4391</v>
      </c>
      <c r="Q7987" s="44" t="s">
        <v>4422</v>
      </c>
      <c r="R7987" s="44" t="s">
        <v>4423</v>
      </c>
      <c r="S7987" s="44" t="s">
        <v>4431</v>
      </c>
      <c r="T7987" s="44" t="s">
        <v>4426</v>
      </c>
      <c r="U7987" s="1" t="e">
        <f>VLOOKUP(T7987,[2]VAT!$A:$D,1,0)</f>
        <v>#N/A</v>
      </c>
      <c r="V7987" s="44" t="s">
        <v>4395</v>
      </c>
      <c r="W7987" s="44" t="s">
        <v>4387</v>
      </c>
      <c r="X7987" t="e">
        <f>VLOOKUP(T7987,[3]رکوردها!$A:$B,2,0)</f>
        <v>#N/A</v>
      </c>
      <c r="Y7987" t="e">
        <f>VLOOKUP(T7987,[3]رکوردها!$A:$D,4,0)</f>
        <v>#N/A</v>
      </c>
      <c r="Z7987" t="e">
        <f>VLOOKUP(T7987,[3]رکوردها!$A:$C,3,0)</f>
        <v>#N/A</v>
      </c>
      <c r="AA7987" t="e">
        <f>VLOOKUP(T7987,[3]رکوردها!$A:$F,6,0)</f>
        <v>#N/A</v>
      </c>
      <c r="AB7987" t="e">
        <f>VLOOKUP(T7987,[3]رکوردها!$A:$E,5,0)</f>
        <v>#N/A</v>
      </c>
    </row>
    <row r="7988" spans="1:28" hidden="1" x14ac:dyDescent="0.2">
      <c r="A7988" s="42">
        <v>174879</v>
      </c>
      <c r="B7988" s="42">
        <v>1602</v>
      </c>
      <c r="C7988" s="42">
        <v>1680</v>
      </c>
      <c r="D7988" s="43" t="s">
        <v>5197</v>
      </c>
      <c r="E7988" s="43"/>
      <c r="F7988" s="44" t="s">
        <v>218</v>
      </c>
      <c r="G7988" s="44" t="s">
        <v>5017</v>
      </c>
      <c r="H7988" s="45">
        <v>8000000</v>
      </c>
      <c r="I7988" s="45">
        <v>0</v>
      </c>
      <c r="J7988" s="45">
        <f t="shared" si="164"/>
        <v>8000000</v>
      </c>
      <c r="K7988" s="45"/>
      <c r="L7988" s="49"/>
      <c r="M7988" s="44" t="s">
        <v>4388</v>
      </c>
      <c r="N7988" s="44" t="s">
        <v>4389</v>
      </c>
      <c r="O7988" s="44" t="s">
        <v>4427</v>
      </c>
      <c r="P7988" s="44" t="s">
        <v>4428</v>
      </c>
      <c r="Q7988" s="44" t="s">
        <v>5000</v>
      </c>
      <c r="R7988" s="44" t="s">
        <v>5001</v>
      </c>
      <c r="S7988" s="44" t="s">
        <v>4417</v>
      </c>
      <c r="T7988" s="44" t="s">
        <v>4414</v>
      </c>
      <c r="U7988" s="1" t="e">
        <f>VLOOKUP(T7988,[2]VAT!$A:$D,1,0)</f>
        <v>#N/A</v>
      </c>
      <c r="V7988" s="44" t="s">
        <v>4768</v>
      </c>
      <c r="W7988" s="44" t="s">
        <v>4767</v>
      </c>
      <c r="X7988" t="e">
        <f>VLOOKUP(T7988,[3]رکوردها!$A:$B,2,0)</f>
        <v>#N/A</v>
      </c>
      <c r="Y7988" t="e">
        <f>VLOOKUP(T7988,[3]رکوردها!$A:$D,4,0)</f>
        <v>#N/A</v>
      </c>
      <c r="Z7988" t="e">
        <f>VLOOKUP(T7988,[3]رکوردها!$A:$C,3,0)</f>
        <v>#N/A</v>
      </c>
      <c r="AA7988" t="e">
        <f>VLOOKUP(T7988,[3]رکوردها!$A:$F,6,0)</f>
        <v>#N/A</v>
      </c>
      <c r="AB7988" t="e">
        <f>VLOOKUP(T7988,[3]رکوردها!$A:$E,5,0)</f>
        <v>#N/A</v>
      </c>
    </row>
    <row r="7989" spans="1:28" s="41" customFormat="1" hidden="1" x14ac:dyDescent="0.2">
      <c r="A7989" s="36">
        <v>181057</v>
      </c>
      <c r="B7989" s="36">
        <v>1671</v>
      </c>
      <c r="C7989" s="36">
        <v>1940</v>
      </c>
      <c r="D7989" s="39" t="s">
        <v>5178</v>
      </c>
      <c r="E7989" s="36"/>
      <c r="F7989" s="37" t="s">
        <v>0</v>
      </c>
      <c r="G7989" s="37" t="s">
        <v>4738</v>
      </c>
      <c r="H7989" s="38">
        <v>27000000</v>
      </c>
      <c r="I7989" s="38">
        <v>0</v>
      </c>
      <c r="J7989" s="38">
        <f t="shared" si="164"/>
        <v>27000000</v>
      </c>
      <c r="K7989" s="38"/>
      <c r="L7989" s="49"/>
      <c r="M7989" s="37" t="s">
        <v>4388</v>
      </c>
      <c r="N7989" s="37" t="s">
        <v>4389</v>
      </c>
      <c r="O7989" s="37" t="s">
        <v>4390</v>
      </c>
      <c r="P7989" s="37" t="s">
        <v>4391</v>
      </c>
      <c r="Q7989" s="37" t="s">
        <v>4422</v>
      </c>
      <c r="R7989" s="37" t="s">
        <v>4423</v>
      </c>
      <c r="S7989" s="37" t="s">
        <v>4431</v>
      </c>
      <c r="T7989" s="37" t="s">
        <v>4426</v>
      </c>
      <c r="U7989" s="1" t="e">
        <f>VLOOKUP(T7989,[2]VAT!$A:$D,1,0)</f>
        <v>#N/A</v>
      </c>
      <c r="V7989" s="37" t="s">
        <v>4395</v>
      </c>
      <c r="W7989" s="37" t="s">
        <v>4387</v>
      </c>
      <c r="X7989" t="e">
        <f>VLOOKUP(T7989,[3]رکوردها!$A:$B,2,0)</f>
        <v>#N/A</v>
      </c>
      <c r="Y7989" t="e">
        <f>VLOOKUP(T7989,[3]رکوردها!$A:$D,4,0)</f>
        <v>#N/A</v>
      </c>
      <c r="Z7989" t="e">
        <f>VLOOKUP(T7989,[3]رکوردها!$A:$C,3,0)</f>
        <v>#N/A</v>
      </c>
      <c r="AA7989" t="e">
        <f>VLOOKUP(T7989,[3]رکوردها!$A:$F,6,0)</f>
        <v>#N/A</v>
      </c>
      <c r="AB7989" t="e">
        <f>VLOOKUP(T7989,[3]رکوردها!$A:$E,5,0)</f>
        <v>#N/A</v>
      </c>
    </row>
    <row r="7990" spans="1:28" s="41" customFormat="1" hidden="1" x14ac:dyDescent="0.2">
      <c r="A7990" s="36">
        <v>181060</v>
      </c>
      <c r="B7990" s="36">
        <v>1671</v>
      </c>
      <c r="C7990" s="36">
        <v>1940</v>
      </c>
      <c r="D7990" s="39" t="s">
        <v>5178</v>
      </c>
      <c r="E7990" s="36"/>
      <c r="F7990" s="37" t="s">
        <v>0</v>
      </c>
      <c r="G7990" s="37" t="s">
        <v>4739</v>
      </c>
      <c r="H7990" s="38">
        <v>32000000</v>
      </c>
      <c r="I7990" s="38">
        <v>0</v>
      </c>
      <c r="J7990" s="38">
        <f t="shared" si="164"/>
        <v>32000000</v>
      </c>
      <c r="K7990" s="38"/>
      <c r="L7990" s="49"/>
      <c r="M7990" s="37" t="s">
        <v>4388</v>
      </c>
      <c r="N7990" s="37" t="s">
        <v>4389</v>
      </c>
      <c r="O7990" s="37" t="s">
        <v>4390</v>
      </c>
      <c r="P7990" s="37" t="s">
        <v>4391</v>
      </c>
      <c r="Q7990" s="37" t="s">
        <v>4422</v>
      </c>
      <c r="R7990" s="37" t="s">
        <v>4423</v>
      </c>
      <c r="S7990" s="37" t="s">
        <v>4431</v>
      </c>
      <c r="T7990" s="37" t="s">
        <v>4426</v>
      </c>
      <c r="U7990" s="1" t="e">
        <f>VLOOKUP(T7990,[2]VAT!$A:$D,1,0)</f>
        <v>#N/A</v>
      </c>
      <c r="V7990" s="37" t="s">
        <v>4395</v>
      </c>
      <c r="W7990" s="37" t="s">
        <v>4387</v>
      </c>
      <c r="X7990" t="e">
        <f>VLOOKUP(T7990,[3]رکوردها!$A:$B,2,0)</f>
        <v>#N/A</v>
      </c>
      <c r="Y7990" t="e">
        <f>VLOOKUP(T7990,[3]رکوردها!$A:$D,4,0)</f>
        <v>#N/A</v>
      </c>
      <c r="Z7990" t="e">
        <f>VLOOKUP(T7990,[3]رکوردها!$A:$C,3,0)</f>
        <v>#N/A</v>
      </c>
      <c r="AA7990" t="e">
        <f>VLOOKUP(T7990,[3]رکوردها!$A:$F,6,0)</f>
        <v>#N/A</v>
      </c>
      <c r="AB7990" t="e">
        <f>VLOOKUP(T7990,[3]رکوردها!$A:$E,5,0)</f>
        <v>#N/A</v>
      </c>
    </row>
    <row r="7991" spans="1:28" hidden="1" x14ac:dyDescent="0.2">
      <c r="A7991" s="42">
        <v>139413</v>
      </c>
      <c r="B7991" s="42">
        <v>1174</v>
      </c>
      <c r="C7991" s="42">
        <v>1057</v>
      </c>
      <c r="D7991" s="43" t="s">
        <v>5197</v>
      </c>
      <c r="E7991" s="43"/>
      <c r="F7991" s="44" t="s">
        <v>2172</v>
      </c>
      <c r="G7991" s="44" t="s">
        <v>4740</v>
      </c>
      <c r="H7991" s="45">
        <v>16800000</v>
      </c>
      <c r="I7991" s="45">
        <v>0</v>
      </c>
      <c r="J7991" s="45">
        <f t="shared" si="164"/>
        <v>16800000</v>
      </c>
      <c r="K7991" s="45"/>
      <c r="L7991" s="49"/>
      <c r="M7991" s="44" t="s">
        <v>4388</v>
      </c>
      <c r="N7991" s="44" t="s">
        <v>4389</v>
      </c>
      <c r="O7991" s="44" t="s">
        <v>4427</v>
      </c>
      <c r="P7991" s="44" t="s">
        <v>4428</v>
      </c>
      <c r="Q7991" s="44" t="s">
        <v>4741</v>
      </c>
      <c r="R7991" s="44" t="s">
        <v>4742</v>
      </c>
      <c r="S7991" s="44" t="s">
        <v>4431</v>
      </c>
      <c r="T7991" s="44" t="s">
        <v>4426</v>
      </c>
      <c r="U7991" s="1" t="e">
        <f>VLOOKUP(T7991,[2]VAT!$A:$D,1,0)</f>
        <v>#N/A</v>
      </c>
      <c r="V7991" s="44" t="s">
        <v>4395</v>
      </c>
      <c r="W7991" s="44" t="s">
        <v>4387</v>
      </c>
      <c r="X7991" t="e">
        <f>VLOOKUP(T7991,[3]رکوردها!$A:$B,2,0)</f>
        <v>#N/A</v>
      </c>
      <c r="Y7991" t="e">
        <f>VLOOKUP(T7991,[3]رکوردها!$A:$D,4,0)</f>
        <v>#N/A</v>
      </c>
      <c r="Z7991" t="e">
        <f>VLOOKUP(T7991,[3]رکوردها!$A:$C,3,0)</f>
        <v>#N/A</v>
      </c>
      <c r="AA7991" t="e">
        <f>VLOOKUP(T7991,[3]رکوردها!$A:$F,6,0)</f>
        <v>#N/A</v>
      </c>
      <c r="AB7991" t="e">
        <f>VLOOKUP(T7991,[3]رکوردها!$A:$E,5,0)</f>
        <v>#N/A</v>
      </c>
    </row>
    <row r="7992" spans="1:28" s="41" customFormat="1" hidden="1" x14ac:dyDescent="0.2">
      <c r="A7992" s="36">
        <v>141546</v>
      </c>
      <c r="B7992" s="36">
        <v>1221</v>
      </c>
      <c r="C7992" s="36">
        <v>1087</v>
      </c>
      <c r="D7992" s="39" t="s">
        <v>5178</v>
      </c>
      <c r="E7992" s="39"/>
      <c r="F7992" s="37" t="s">
        <v>83</v>
      </c>
      <c r="G7992" s="37" t="s">
        <v>84</v>
      </c>
      <c r="H7992" s="38">
        <v>68000000</v>
      </c>
      <c r="I7992" s="38">
        <v>0</v>
      </c>
      <c r="J7992" s="38">
        <f t="shared" si="164"/>
        <v>68000000</v>
      </c>
      <c r="K7992" s="38"/>
      <c r="L7992" s="49"/>
      <c r="M7992" s="37" t="s">
        <v>4388</v>
      </c>
      <c r="N7992" s="37" t="s">
        <v>4389</v>
      </c>
      <c r="O7992" s="37" t="s">
        <v>4427</v>
      </c>
      <c r="P7992" s="37" t="s">
        <v>4428</v>
      </c>
      <c r="Q7992" s="37" t="s">
        <v>4741</v>
      </c>
      <c r="R7992" s="37" t="s">
        <v>4742</v>
      </c>
      <c r="S7992" s="37" t="s">
        <v>4431</v>
      </c>
      <c r="T7992" s="37" t="s">
        <v>4426</v>
      </c>
      <c r="U7992" s="1" t="e">
        <f>VLOOKUP(T7992,[2]VAT!$A:$D,1,0)</f>
        <v>#N/A</v>
      </c>
      <c r="V7992" s="37" t="s">
        <v>4395</v>
      </c>
      <c r="W7992" s="37" t="s">
        <v>4387</v>
      </c>
      <c r="X7992" t="e">
        <f>VLOOKUP(T7992,[3]رکوردها!$A:$B,2,0)</f>
        <v>#N/A</v>
      </c>
      <c r="Y7992" t="e">
        <f>VLOOKUP(T7992,[3]رکوردها!$A:$D,4,0)</f>
        <v>#N/A</v>
      </c>
      <c r="Z7992" t="e">
        <f>VLOOKUP(T7992,[3]رکوردها!$A:$C,3,0)</f>
        <v>#N/A</v>
      </c>
      <c r="AA7992" t="e">
        <f>VLOOKUP(T7992,[3]رکوردها!$A:$F,6,0)</f>
        <v>#N/A</v>
      </c>
      <c r="AB7992" t="e">
        <f>VLOOKUP(T7992,[3]رکوردها!$A:$E,5,0)</f>
        <v>#N/A</v>
      </c>
    </row>
    <row r="7993" spans="1:28" hidden="1" x14ac:dyDescent="0.2">
      <c r="A7993" s="42">
        <v>173832</v>
      </c>
      <c r="B7993" s="42">
        <v>1484</v>
      </c>
      <c r="C7993" s="42">
        <v>1609</v>
      </c>
      <c r="D7993" s="43" t="s">
        <v>5197</v>
      </c>
      <c r="E7993" s="43"/>
      <c r="F7993" s="44" t="s">
        <v>108</v>
      </c>
      <c r="G7993" s="44" t="s">
        <v>4743</v>
      </c>
      <c r="H7993" s="45">
        <v>3000000</v>
      </c>
      <c r="I7993" s="45">
        <v>0</v>
      </c>
      <c r="J7993" s="45">
        <f t="shared" si="164"/>
        <v>3000000</v>
      </c>
      <c r="K7993" s="45"/>
      <c r="L7993" s="49"/>
      <c r="M7993" s="44" t="s">
        <v>4388</v>
      </c>
      <c r="N7993" s="44" t="s">
        <v>4389</v>
      </c>
      <c r="O7993" s="44" t="s">
        <v>4427</v>
      </c>
      <c r="P7993" s="44" t="s">
        <v>4428</v>
      </c>
      <c r="Q7993" s="44" t="s">
        <v>4741</v>
      </c>
      <c r="R7993" s="44" t="s">
        <v>4742</v>
      </c>
      <c r="S7993" s="44" t="s">
        <v>4431</v>
      </c>
      <c r="T7993" s="44" t="s">
        <v>4426</v>
      </c>
      <c r="U7993" s="1" t="e">
        <f>VLOOKUP(T7993,[2]VAT!$A:$D,1,0)</f>
        <v>#N/A</v>
      </c>
      <c r="V7993" s="44" t="s">
        <v>4395</v>
      </c>
      <c r="W7993" s="44" t="s">
        <v>4387</v>
      </c>
      <c r="X7993" t="e">
        <f>VLOOKUP(T7993,[3]رکوردها!$A:$B,2,0)</f>
        <v>#N/A</v>
      </c>
      <c r="Y7993" t="e">
        <f>VLOOKUP(T7993,[3]رکوردها!$A:$D,4,0)</f>
        <v>#N/A</v>
      </c>
      <c r="Z7993" t="e">
        <f>VLOOKUP(T7993,[3]رکوردها!$A:$C,3,0)</f>
        <v>#N/A</v>
      </c>
      <c r="AA7993" t="e">
        <f>VLOOKUP(T7993,[3]رکوردها!$A:$F,6,0)</f>
        <v>#N/A</v>
      </c>
      <c r="AB7993" t="e">
        <f>VLOOKUP(T7993,[3]رکوردها!$A:$E,5,0)</f>
        <v>#N/A</v>
      </c>
    </row>
    <row r="7994" spans="1:28" hidden="1" x14ac:dyDescent="0.2">
      <c r="A7994" s="42">
        <v>175847</v>
      </c>
      <c r="B7994" s="42">
        <v>1619</v>
      </c>
      <c r="C7994" s="42">
        <v>1750</v>
      </c>
      <c r="D7994" s="43" t="s">
        <v>5197</v>
      </c>
      <c r="E7994" s="43"/>
      <c r="F7994" s="44" t="s">
        <v>350</v>
      </c>
      <c r="G7994" s="44" t="s">
        <v>4744</v>
      </c>
      <c r="H7994" s="45">
        <v>3000000</v>
      </c>
      <c r="I7994" s="45">
        <v>0</v>
      </c>
      <c r="J7994" s="45">
        <f t="shared" si="164"/>
        <v>3000000</v>
      </c>
      <c r="K7994" s="45"/>
      <c r="L7994" s="49"/>
      <c r="M7994" s="44" t="s">
        <v>4388</v>
      </c>
      <c r="N7994" s="44" t="s">
        <v>4389</v>
      </c>
      <c r="O7994" s="44" t="s">
        <v>4427</v>
      </c>
      <c r="P7994" s="44" t="s">
        <v>4428</v>
      </c>
      <c r="Q7994" s="44" t="s">
        <v>4741</v>
      </c>
      <c r="R7994" s="44" t="s">
        <v>4742</v>
      </c>
      <c r="S7994" s="44" t="s">
        <v>4431</v>
      </c>
      <c r="T7994" s="44" t="s">
        <v>4426</v>
      </c>
      <c r="U7994" s="1" t="e">
        <f>VLOOKUP(T7994,[2]VAT!$A:$D,1,0)</f>
        <v>#N/A</v>
      </c>
      <c r="V7994" s="44" t="s">
        <v>4395</v>
      </c>
      <c r="W7994" s="44" t="s">
        <v>4387</v>
      </c>
      <c r="X7994" t="e">
        <f>VLOOKUP(T7994,[3]رکوردها!$A:$B,2,0)</f>
        <v>#N/A</v>
      </c>
      <c r="Y7994" t="e">
        <f>VLOOKUP(T7994,[3]رکوردها!$A:$D,4,0)</f>
        <v>#N/A</v>
      </c>
      <c r="Z7994" t="e">
        <f>VLOOKUP(T7994,[3]رکوردها!$A:$C,3,0)</f>
        <v>#N/A</v>
      </c>
      <c r="AA7994" t="e">
        <f>VLOOKUP(T7994,[3]رکوردها!$A:$F,6,0)</f>
        <v>#N/A</v>
      </c>
      <c r="AB7994" t="e">
        <f>VLOOKUP(T7994,[3]رکوردها!$A:$E,5,0)</f>
        <v>#N/A</v>
      </c>
    </row>
    <row r="7995" spans="1:28" hidden="1" x14ac:dyDescent="0.2">
      <c r="A7995" s="42">
        <v>175860</v>
      </c>
      <c r="B7995" s="42">
        <v>1627</v>
      </c>
      <c r="C7995" s="42">
        <v>1751</v>
      </c>
      <c r="D7995" s="43" t="s">
        <v>5197</v>
      </c>
      <c r="E7995" s="43"/>
      <c r="F7995" s="44" t="s">
        <v>2103</v>
      </c>
      <c r="G7995" s="44" t="s">
        <v>4745</v>
      </c>
      <c r="H7995" s="45">
        <v>6000000</v>
      </c>
      <c r="I7995" s="45">
        <v>0</v>
      </c>
      <c r="J7995" s="45">
        <f t="shared" si="164"/>
        <v>6000000</v>
      </c>
      <c r="K7995" s="45"/>
      <c r="L7995" s="49"/>
      <c r="M7995" s="44" t="s">
        <v>4388</v>
      </c>
      <c r="N7995" s="44" t="s">
        <v>4389</v>
      </c>
      <c r="O7995" s="44" t="s">
        <v>4427</v>
      </c>
      <c r="P7995" s="44" t="s">
        <v>4428</v>
      </c>
      <c r="Q7995" s="44" t="s">
        <v>4741</v>
      </c>
      <c r="R7995" s="44" t="s">
        <v>4742</v>
      </c>
      <c r="S7995" s="44" t="s">
        <v>4431</v>
      </c>
      <c r="T7995" s="44" t="s">
        <v>4426</v>
      </c>
      <c r="U7995" s="1" t="e">
        <f>VLOOKUP(T7995,[2]VAT!$A:$D,1,0)</f>
        <v>#N/A</v>
      </c>
      <c r="V7995" s="44" t="s">
        <v>4395</v>
      </c>
      <c r="W7995" s="44" t="s">
        <v>4387</v>
      </c>
      <c r="X7995" t="e">
        <f>VLOOKUP(T7995,[3]رکوردها!$A:$B,2,0)</f>
        <v>#N/A</v>
      </c>
      <c r="Y7995" t="e">
        <f>VLOOKUP(T7995,[3]رکوردها!$A:$D,4,0)</f>
        <v>#N/A</v>
      </c>
      <c r="Z7995" t="e">
        <f>VLOOKUP(T7995,[3]رکوردها!$A:$C,3,0)</f>
        <v>#N/A</v>
      </c>
      <c r="AA7995" t="e">
        <f>VLOOKUP(T7995,[3]رکوردها!$A:$F,6,0)</f>
        <v>#N/A</v>
      </c>
      <c r="AB7995" t="e">
        <f>VLOOKUP(T7995,[3]رکوردها!$A:$E,5,0)</f>
        <v>#N/A</v>
      </c>
    </row>
    <row r="7996" spans="1:28" s="41" customFormat="1" hidden="1" x14ac:dyDescent="0.2">
      <c r="A7996" s="36">
        <v>146715</v>
      </c>
      <c r="B7996" s="36">
        <v>1289</v>
      </c>
      <c r="C7996" s="36">
        <v>1428</v>
      </c>
      <c r="D7996" s="36" t="str">
        <f>VLOOKUP(C7996,Piv.Analysis!A:AA,27,0)</f>
        <v>حقوق و دستمزد</v>
      </c>
      <c r="E7996" s="36"/>
      <c r="F7996" s="37" t="s">
        <v>11</v>
      </c>
      <c r="G7996" s="37" t="s">
        <v>4746</v>
      </c>
      <c r="H7996" s="38">
        <v>41797500</v>
      </c>
      <c r="I7996" s="38">
        <v>0</v>
      </c>
      <c r="J7996" s="38">
        <f t="shared" si="164"/>
        <v>41797500</v>
      </c>
      <c r="K7996" s="38"/>
      <c r="L7996" s="49"/>
      <c r="M7996" s="37" t="s">
        <v>4388</v>
      </c>
      <c r="N7996" s="37" t="s">
        <v>4389</v>
      </c>
      <c r="O7996" s="37" t="s">
        <v>4404</v>
      </c>
      <c r="P7996" s="37" t="s">
        <v>4405</v>
      </c>
      <c r="Q7996" s="37" t="s">
        <v>4747</v>
      </c>
      <c r="R7996" s="37" t="s">
        <v>4748</v>
      </c>
      <c r="S7996" s="37" t="s">
        <v>4408</v>
      </c>
      <c r="T7996" s="37" t="s">
        <v>4403</v>
      </c>
      <c r="U7996" s="1" t="e">
        <f>VLOOKUP(T7996,[2]VAT!$A:$D,1,0)</f>
        <v>#N/A</v>
      </c>
      <c r="V7996" s="37" t="s">
        <v>4395</v>
      </c>
      <c r="W7996" s="37" t="s">
        <v>4387</v>
      </c>
      <c r="X7996" t="e">
        <f>VLOOKUP(T7996,[3]رکوردها!$A:$B,2,0)</f>
        <v>#N/A</v>
      </c>
      <c r="Y7996" t="e">
        <f>VLOOKUP(T7996,[3]رکوردها!$A:$D,4,0)</f>
        <v>#N/A</v>
      </c>
      <c r="Z7996" t="e">
        <f>VLOOKUP(T7996,[3]رکوردها!$A:$C,3,0)</f>
        <v>#N/A</v>
      </c>
      <c r="AA7996" t="e">
        <f>VLOOKUP(T7996,[3]رکوردها!$A:$F,6,0)</f>
        <v>#N/A</v>
      </c>
      <c r="AB7996" t="e">
        <f>VLOOKUP(T7996,[3]رکوردها!$A:$E,5,0)</f>
        <v>#N/A</v>
      </c>
    </row>
    <row r="7997" spans="1:28" s="41" customFormat="1" hidden="1" x14ac:dyDescent="0.2">
      <c r="A7997" s="36">
        <v>147246</v>
      </c>
      <c r="B7997" s="36">
        <v>1458</v>
      </c>
      <c r="C7997" s="36">
        <v>1460</v>
      </c>
      <c r="D7997" s="36" t="str">
        <f>VLOOKUP(C7997,Piv.Analysis!A:AA,27,0)</f>
        <v>حقوق و دستمزد</v>
      </c>
      <c r="E7997" s="36"/>
      <c r="F7997" s="37" t="s">
        <v>103</v>
      </c>
      <c r="G7997" s="37" t="s">
        <v>4409</v>
      </c>
      <c r="H7997" s="38">
        <v>0</v>
      </c>
      <c r="I7997" s="38">
        <v>76628750</v>
      </c>
      <c r="J7997" s="38">
        <f t="shared" si="164"/>
        <v>-76628750</v>
      </c>
      <c r="K7997" s="38"/>
      <c r="L7997" s="49"/>
      <c r="M7997" s="37" t="s">
        <v>4388</v>
      </c>
      <c r="N7997" s="37" t="s">
        <v>4389</v>
      </c>
      <c r="O7997" s="37" t="s">
        <v>4404</v>
      </c>
      <c r="P7997" s="37" t="s">
        <v>4405</v>
      </c>
      <c r="Q7997" s="37" t="s">
        <v>4747</v>
      </c>
      <c r="R7997" s="37" t="s">
        <v>4748</v>
      </c>
      <c r="S7997" s="37" t="s">
        <v>4408</v>
      </c>
      <c r="T7997" s="37" t="s">
        <v>4403</v>
      </c>
      <c r="U7997" s="1" t="e">
        <f>VLOOKUP(T7997,[2]VAT!$A:$D,1,0)</f>
        <v>#N/A</v>
      </c>
      <c r="V7997" s="37" t="s">
        <v>4395</v>
      </c>
      <c r="W7997" s="37" t="s">
        <v>4387</v>
      </c>
      <c r="X7997" t="e">
        <f>VLOOKUP(T7997,[3]رکوردها!$A:$B,2,0)</f>
        <v>#N/A</v>
      </c>
      <c r="Y7997" t="e">
        <f>VLOOKUP(T7997,[3]رکوردها!$A:$D,4,0)</f>
        <v>#N/A</v>
      </c>
      <c r="Z7997" t="e">
        <f>VLOOKUP(T7997,[3]رکوردها!$A:$C,3,0)</f>
        <v>#N/A</v>
      </c>
      <c r="AA7997" t="e">
        <f>VLOOKUP(T7997,[3]رکوردها!$A:$F,6,0)</f>
        <v>#N/A</v>
      </c>
      <c r="AB7997" t="e">
        <f>VLOOKUP(T7997,[3]رکوردها!$A:$E,5,0)</f>
        <v>#N/A</v>
      </c>
    </row>
    <row r="7998" spans="1:28" s="41" customFormat="1" hidden="1" x14ac:dyDescent="0.2">
      <c r="A7998" s="36">
        <v>146733</v>
      </c>
      <c r="B7998" s="36">
        <v>1289</v>
      </c>
      <c r="C7998" s="36">
        <v>1428</v>
      </c>
      <c r="D7998" s="36" t="str">
        <f>VLOOKUP(C7998,Piv.Analysis!A:AA,27,0)</f>
        <v>حقوق و دستمزد</v>
      </c>
      <c r="E7998" s="36"/>
      <c r="F7998" s="37" t="s">
        <v>11</v>
      </c>
      <c r="G7998" s="37" t="s">
        <v>4749</v>
      </c>
      <c r="H7998" s="38">
        <v>26058129</v>
      </c>
      <c r="I7998" s="38">
        <v>0</v>
      </c>
      <c r="J7998" s="38">
        <f t="shared" si="164"/>
        <v>26058129</v>
      </c>
      <c r="K7998" s="38"/>
      <c r="L7998" s="49"/>
      <c r="M7998" s="37" t="s">
        <v>4388</v>
      </c>
      <c r="N7998" s="37" t="s">
        <v>4389</v>
      </c>
      <c r="O7998" s="37" t="s">
        <v>4404</v>
      </c>
      <c r="P7998" s="37" t="s">
        <v>4405</v>
      </c>
      <c r="Q7998" s="37" t="s">
        <v>4750</v>
      </c>
      <c r="R7998" s="37" t="s">
        <v>4751</v>
      </c>
      <c r="S7998" s="37" t="s">
        <v>4408</v>
      </c>
      <c r="T7998" s="37" t="s">
        <v>4403</v>
      </c>
      <c r="U7998" s="1" t="e">
        <f>VLOOKUP(T7998,[2]VAT!$A:$D,1,0)</f>
        <v>#N/A</v>
      </c>
      <c r="V7998" s="37" t="s">
        <v>4395</v>
      </c>
      <c r="W7998" s="37" t="s">
        <v>4387</v>
      </c>
      <c r="X7998" t="e">
        <f>VLOOKUP(T7998,[3]رکوردها!$A:$B,2,0)</f>
        <v>#N/A</v>
      </c>
      <c r="Y7998" t="e">
        <f>VLOOKUP(T7998,[3]رکوردها!$A:$D,4,0)</f>
        <v>#N/A</v>
      </c>
      <c r="Z7998" t="e">
        <f>VLOOKUP(T7998,[3]رکوردها!$A:$C,3,0)</f>
        <v>#N/A</v>
      </c>
      <c r="AA7998" t="e">
        <f>VLOOKUP(T7998,[3]رکوردها!$A:$F,6,0)</f>
        <v>#N/A</v>
      </c>
      <c r="AB7998" t="e">
        <f>VLOOKUP(T7998,[3]رکوردها!$A:$E,5,0)</f>
        <v>#N/A</v>
      </c>
    </row>
    <row r="7999" spans="1:28" s="41" customFormat="1" hidden="1" x14ac:dyDescent="0.2">
      <c r="A7999" s="36">
        <v>147247</v>
      </c>
      <c r="B7999" s="36">
        <v>1458</v>
      </c>
      <c r="C7999" s="36">
        <v>1460</v>
      </c>
      <c r="D7999" s="36" t="str">
        <f>VLOOKUP(C7999,Piv.Analysis!A:AA,27,0)</f>
        <v>حقوق و دستمزد</v>
      </c>
      <c r="E7999" s="36"/>
      <c r="F7999" s="37" t="s">
        <v>103</v>
      </c>
      <c r="G7999" s="37" t="s">
        <v>4409</v>
      </c>
      <c r="H7999" s="38">
        <v>0</v>
      </c>
      <c r="I7999" s="38">
        <v>55773539</v>
      </c>
      <c r="J7999" s="38">
        <f t="shared" si="164"/>
        <v>-55773539</v>
      </c>
      <c r="K7999" s="38"/>
      <c r="L7999" s="49"/>
      <c r="M7999" s="37" t="s">
        <v>4388</v>
      </c>
      <c r="N7999" s="37" t="s">
        <v>4389</v>
      </c>
      <c r="O7999" s="37" t="s">
        <v>4404</v>
      </c>
      <c r="P7999" s="37" t="s">
        <v>4405</v>
      </c>
      <c r="Q7999" s="37" t="s">
        <v>4750</v>
      </c>
      <c r="R7999" s="37" t="s">
        <v>4751</v>
      </c>
      <c r="S7999" s="37" t="s">
        <v>4408</v>
      </c>
      <c r="T7999" s="37" t="s">
        <v>4403</v>
      </c>
      <c r="U7999" s="1" t="e">
        <f>VLOOKUP(T7999,[2]VAT!$A:$D,1,0)</f>
        <v>#N/A</v>
      </c>
      <c r="V7999" s="37" t="s">
        <v>4395</v>
      </c>
      <c r="W7999" s="37" t="s">
        <v>4387</v>
      </c>
      <c r="X7999" t="e">
        <f>VLOOKUP(T7999,[3]رکوردها!$A:$B,2,0)</f>
        <v>#N/A</v>
      </c>
      <c r="Y7999" t="e">
        <f>VLOOKUP(T7999,[3]رکوردها!$A:$D,4,0)</f>
        <v>#N/A</v>
      </c>
      <c r="Z7999" t="e">
        <f>VLOOKUP(T7999,[3]رکوردها!$A:$C,3,0)</f>
        <v>#N/A</v>
      </c>
      <c r="AA7999" t="e">
        <f>VLOOKUP(T7999,[3]رکوردها!$A:$F,6,0)</f>
        <v>#N/A</v>
      </c>
      <c r="AB7999" t="e">
        <f>VLOOKUP(T7999,[3]رکوردها!$A:$E,5,0)</f>
        <v>#N/A</v>
      </c>
    </row>
    <row r="8000" spans="1:28" s="41" customFormat="1" hidden="1" x14ac:dyDescent="0.2">
      <c r="A8000" s="36">
        <v>146724</v>
      </c>
      <c r="B8000" s="36">
        <v>1289</v>
      </c>
      <c r="C8000" s="36">
        <v>1428</v>
      </c>
      <c r="D8000" s="36" t="str">
        <f>VLOOKUP(C8000,Piv.Analysis!A:AA,27,0)</f>
        <v>حقوق و دستمزد</v>
      </c>
      <c r="E8000" s="36"/>
      <c r="F8000" s="37" t="s">
        <v>11</v>
      </c>
      <c r="G8000" s="37" t="s">
        <v>4752</v>
      </c>
      <c r="H8000" s="38">
        <v>15000000</v>
      </c>
      <c r="I8000" s="38">
        <v>0</v>
      </c>
      <c r="J8000" s="38">
        <f t="shared" si="164"/>
        <v>15000000</v>
      </c>
      <c r="K8000" s="38"/>
      <c r="L8000" s="49"/>
      <c r="M8000" s="37" t="s">
        <v>4388</v>
      </c>
      <c r="N8000" s="37" t="s">
        <v>4389</v>
      </c>
      <c r="O8000" s="37" t="s">
        <v>4404</v>
      </c>
      <c r="P8000" s="37" t="s">
        <v>4405</v>
      </c>
      <c r="Q8000" s="37" t="s">
        <v>4753</v>
      </c>
      <c r="R8000" s="37" t="s">
        <v>4754</v>
      </c>
      <c r="S8000" s="37" t="s">
        <v>4408</v>
      </c>
      <c r="T8000" s="37" t="s">
        <v>4403</v>
      </c>
      <c r="U8000" s="1" t="e">
        <f>VLOOKUP(T8000,[2]VAT!$A:$D,1,0)</f>
        <v>#N/A</v>
      </c>
      <c r="V8000" s="37" t="s">
        <v>4395</v>
      </c>
      <c r="W8000" s="37" t="s">
        <v>4387</v>
      </c>
      <c r="X8000" t="e">
        <f>VLOOKUP(T8000,[3]رکوردها!$A:$B,2,0)</f>
        <v>#N/A</v>
      </c>
      <c r="Y8000" t="e">
        <f>VLOOKUP(T8000,[3]رکوردها!$A:$D,4,0)</f>
        <v>#N/A</v>
      </c>
      <c r="Z8000" t="e">
        <f>VLOOKUP(T8000,[3]رکوردها!$A:$C,3,0)</f>
        <v>#N/A</v>
      </c>
      <c r="AA8000" t="e">
        <f>VLOOKUP(T8000,[3]رکوردها!$A:$F,6,0)</f>
        <v>#N/A</v>
      </c>
      <c r="AB8000" t="e">
        <f>VLOOKUP(T8000,[3]رکوردها!$A:$E,5,0)</f>
        <v>#N/A</v>
      </c>
    </row>
    <row r="8001" spans="1:28" s="41" customFormat="1" hidden="1" x14ac:dyDescent="0.2">
      <c r="A8001" s="36">
        <v>147248</v>
      </c>
      <c r="B8001" s="36">
        <v>1458</v>
      </c>
      <c r="C8001" s="36">
        <v>1460</v>
      </c>
      <c r="D8001" s="36" t="str">
        <f>VLOOKUP(C8001,Piv.Analysis!A:AA,27,0)</f>
        <v>حقوق و دستمزد</v>
      </c>
      <c r="E8001" s="36"/>
      <c r="F8001" s="37" t="s">
        <v>103</v>
      </c>
      <c r="G8001" s="37" t="s">
        <v>4409</v>
      </c>
      <c r="H8001" s="38">
        <v>0</v>
      </c>
      <c r="I8001" s="38">
        <v>27096774</v>
      </c>
      <c r="J8001" s="38">
        <f t="shared" ref="J8001:J8064" si="165">H8001-I8001</f>
        <v>-27096774</v>
      </c>
      <c r="K8001" s="38"/>
      <c r="L8001" s="49"/>
      <c r="M8001" s="37" t="s">
        <v>4388</v>
      </c>
      <c r="N8001" s="37" t="s">
        <v>4389</v>
      </c>
      <c r="O8001" s="37" t="s">
        <v>4404</v>
      </c>
      <c r="P8001" s="37" t="s">
        <v>4405</v>
      </c>
      <c r="Q8001" s="37" t="s">
        <v>4753</v>
      </c>
      <c r="R8001" s="37" t="s">
        <v>4754</v>
      </c>
      <c r="S8001" s="37" t="s">
        <v>4408</v>
      </c>
      <c r="T8001" s="37" t="s">
        <v>4403</v>
      </c>
      <c r="U8001" s="1" t="e">
        <f>VLOOKUP(T8001,[2]VAT!$A:$D,1,0)</f>
        <v>#N/A</v>
      </c>
      <c r="V8001" s="37" t="s">
        <v>4395</v>
      </c>
      <c r="W8001" s="37" t="s">
        <v>4387</v>
      </c>
      <c r="X8001" t="e">
        <f>VLOOKUP(T8001,[3]رکوردها!$A:$B,2,0)</f>
        <v>#N/A</v>
      </c>
      <c r="Y8001" t="e">
        <f>VLOOKUP(T8001,[3]رکوردها!$A:$D,4,0)</f>
        <v>#N/A</v>
      </c>
      <c r="Z8001" t="e">
        <f>VLOOKUP(T8001,[3]رکوردها!$A:$C,3,0)</f>
        <v>#N/A</v>
      </c>
      <c r="AA8001" t="e">
        <f>VLOOKUP(T8001,[3]رکوردها!$A:$F,6,0)</f>
        <v>#N/A</v>
      </c>
      <c r="AB8001" t="e">
        <f>VLOOKUP(T8001,[3]رکوردها!$A:$E,5,0)</f>
        <v>#N/A</v>
      </c>
    </row>
    <row r="8002" spans="1:28" s="41" customFormat="1" hidden="1" x14ac:dyDescent="0.2">
      <c r="A8002" s="36">
        <v>146836</v>
      </c>
      <c r="B8002" s="36">
        <v>1457</v>
      </c>
      <c r="C8002" s="36">
        <v>1432</v>
      </c>
      <c r="D8002" s="36" t="str">
        <f>VLOOKUP(C8002,Piv.Analysis!A:AA,27,0)</f>
        <v>حقوق و دستمزد</v>
      </c>
      <c r="E8002" s="36"/>
      <c r="F8002" s="37" t="s">
        <v>103</v>
      </c>
      <c r="G8002" s="37" t="s">
        <v>4755</v>
      </c>
      <c r="H8002" s="38">
        <v>13741644</v>
      </c>
      <c r="I8002" s="38">
        <v>0</v>
      </c>
      <c r="J8002" s="38">
        <f t="shared" si="165"/>
        <v>13741644</v>
      </c>
      <c r="K8002" s="38"/>
      <c r="L8002" s="49"/>
      <c r="M8002" s="37" t="s">
        <v>4388</v>
      </c>
      <c r="N8002" s="37" t="s">
        <v>4389</v>
      </c>
      <c r="O8002" s="37" t="s">
        <v>4404</v>
      </c>
      <c r="P8002" s="37" t="s">
        <v>4405</v>
      </c>
      <c r="Q8002" s="37" t="s">
        <v>4756</v>
      </c>
      <c r="R8002" s="37" t="s">
        <v>4757</v>
      </c>
      <c r="S8002" s="37" t="s">
        <v>4408</v>
      </c>
      <c r="T8002" s="37" t="s">
        <v>4403</v>
      </c>
      <c r="U8002" s="1" t="e">
        <f>VLOOKUP(T8002,[2]VAT!$A:$D,1,0)</f>
        <v>#N/A</v>
      </c>
      <c r="V8002" s="37" t="s">
        <v>4395</v>
      </c>
      <c r="W8002" s="37" t="s">
        <v>4387</v>
      </c>
      <c r="X8002" t="e">
        <f>VLOOKUP(T8002,[3]رکوردها!$A:$B,2,0)</f>
        <v>#N/A</v>
      </c>
      <c r="Y8002" t="e">
        <f>VLOOKUP(T8002,[3]رکوردها!$A:$D,4,0)</f>
        <v>#N/A</v>
      </c>
      <c r="Z8002" t="e">
        <f>VLOOKUP(T8002,[3]رکوردها!$A:$C,3,0)</f>
        <v>#N/A</v>
      </c>
      <c r="AA8002" t="e">
        <f>VLOOKUP(T8002,[3]رکوردها!$A:$F,6,0)</f>
        <v>#N/A</v>
      </c>
      <c r="AB8002" t="e">
        <f>VLOOKUP(T8002,[3]رکوردها!$A:$E,5,0)</f>
        <v>#N/A</v>
      </c>
    </row>
    <row r="8003" spans="1:28" s="41" customFormat="1" hidden="1" x14ac:dyDescent="0.2">
      <c r="A8003" s="36">
        <v>147250</v>
      </c>
      <c r="B8003" s="36">
        <v>1458</v>
      </c>
      <c r="C8003" s="36">
        <v>1460</v>
      </c>
      <c r="D8003" s="36" t="str">
        <f>VLOOKUP(C8003,Piv.Analysis!A:AA,27,0)</f>
        <v>حقوق و دستمزد</v>
      </c>
      <c r="E8003" s="36"/>
      <c r="F8003" s="37" t="s">
        <v>103</v>
      </c>
      <c r="G8003" s="37" t="s">
        <v>4409</v>
      </c>
      <c r="H8003" s="38">
        <v>0</v>
      </c>
      <c r="I8003" s="38">
        <v>19467329</v>
      </c>
      <c r="J8003" s="38">
        <f t="shared" si="165"/>
        <v>-19467329</v>
      </c>
      <c r="K8003" s="38"/>
      <c r="L8003" s="49"/>
      <c r="M8003" s="37" t="s">
        <v>4388</v>
      </c>
      <c r="N8003" s="37" t="s">
        <v>4389</v>
      </c>
      <c r="O8003" s="37" t="s">
        <v>4404</v>
      </c>
      <c r="P8003" s="37" t="s">
        <v>4405</v>
      </c>
      <c r="Q8003" s="37" t="s">
        <v>4756</v>
      </c>
      <c r="R8003" s="37" t="s">
        <v>4757</v>
      </c>
      <c r="S8003" s="37" t="s">
        <v>4408</v>
      </c>
      <c r="T8003" s="37" t="s">
        <v>4403</v>
      </c>
      <c r="U8003" s="1" t="e">
        <f>VLOOKUP(T8003,[2]VAT!$A:$D,1,0)</f>
        <v>#N/A</v>
      </c>
      <c r="V8003" s="37" t="s">
        <v>4395</v>
      </c>
      <c r="W8003" s="37" t="s">
        <v>4387</v>
      </c>
      <c r="X8003" t="e">
        <f>VLOOKUP(T8003,[3]رکوردها!$A:$B,2,0)</f>
        <v>#N/A</v>
      </c>
      <c r="Y8003" t="e">
        <f>VLOOKUP(T8003,[3]رکوردها!$A:$D,4,0)</f>
        <v>#N/A</v>
      </c>
      <c r="Z8003" t="e">
        <f>VLOOKUP(T8003,[3]رکوردها!$A:$C,3,0)</f>
        <v>#N/A</v>
      </c>
      <c r="AA8003" t="e">
        <f>VLOOKUP(T8003,[3]رکوردها!$A:$F,6,0)</f>
        <v>#N/A</v>
      </c>
      <c r="AB8003" t="e">
        <f>VLOOKUP(T8003,[3]رکوردها!$A:$E,5,0)</f>
        <v>#N/A</v>
      </c>
    </row>
    <row r="8004" spans="1:28" s="41" customFormat="1" hidden="1" x14ac:dyDescent="0.2">
      <c r="A8004" s="36">
        <v>146739</v>
      </c>
      <c r="B8004" s="36">
        <v>1289</v>
      </c>
      <c r="C8004" s="36">
        <v>1428</v>
      </c>
      <c r="D8004" s="36" t="str">
        <f>VLOOKUP(C8004,Piv.Analysis!A:AA,27,0)</f>
        <v>حقوق و دستمزد</v>
      </c>
      <c r="E8004" s="36"/>
      <c r="F8004" s="37" t="s">
        <v>11</v>
      </c>
      <c r="G8004" s="37" t="s">
        <v>4758</v>
      </c>
      <c r="H8004" s="38">
        <v>21119895</v>
      </c>
      <c r="I8004" s="38">
        <v>0</v>
      </c>
      <c r="J8004" s="38">
        <f t="shared" si="165"/>
        <v>21119895</v>
      </c>
      <c r="K8004" s="38"/>
      <c r="L8004" s="49"/>
      <c r="M8004" s="37" t="s">
        <v>4388</v>
      </c>
      <c r="N8004" s="37" t="s">
        <v>4389</v>
      </c>
      <c r="O8004" s="37" t="s">
        <v>4404</v>
      </c>
      <c r="P8004" s="37" t="s">
        <v>4405</v>
      </c>
      <c r="Q8004" s="37" t="s">
        <v>4759</v>
      </c>
      <c r="R8004" s="37" t="s">
        <v>4760</v>
      </c>
      <c r="S8004" s="37" t="s">
        <v>4408</v>
      </c>
      <c r="T8004" s="37" t="s">
        <v>4403</v>
      </c>
      <c r="U8004" s="1" t="e">
        <f>VLOOKUP(T8004,[2]VAT!$A:$D,1,0)</f>
        <v>#N/A</v>
      </c>
      <c r="V8004" s="37" t="s">
        <v>4395</v>
      </c>
      <c r="W8004" s="37" t="s">
        <v>4387</v>
      </c>
      <c r="X8004" t="e">
        <f>VLOOKUP(T8004,[3]رکوردها!$A:$B,2,0)</f>
        <v>#N/A</v>
      </c>
      <c r="Y8004" t="e">
        <f>VLOOKUP(T8004,[3]رکوردها!$A:$D,4,0)</f>
        <v>#N/A</v>
      </c>
      <c r="Z8004" t="e">
        <f>VLOOKUP(T8004,[3]رکوردها!$A:$C,3,0)</f>
        <v>#N/A</v>
      </c>
      <c r="AA8004" t="e">
        <f>VLOOKUP(T8004,[3]رکوردها!$A:$F,6,0)</f>
        <v>#N/A</v>
      </c>
      <c r="AB8004" t="e">
        <f>VLOOKUP(T8004,[3]رکوردها!$A:$E,5,0)</f>
        <v>#N/A</v>
      </c>
    </row>
    <row r="8005" spans="1:28" s="41" customFormat="1" hidden="1" x14ac:dyDescent="0.2">
      <c r="A8005" s="36">
        <v>147251</v>
      </c>
      <c r="B8005" s="36">
        <v>1458</v>
      </c>
      <c r="C8005" s="36">
        <v>1460</v>
      </c>
      <c r="D8005" s="36" t="str">
        <f>VLOOKUP(C8005,Piv.Analysis!A:AA,27,0)</f>
        <v>حقوق و دستمزد</v>
      </c>
      <c r="E8005" s="36"/>
      <c r="F8005" s="37" t="s">
        <v>103</v>
      </c>
      <c r="G8005" s="37" t="s">
        <v>4409</v>
      </c>
      <c r="H8005" s="38">
        <v>0</v>
      </c>
      <c r="I8005" s="38">
        <v>40411675</v>
      </c>
      <c r="J8005" s="38">
        <f t="shared" si="165"/>
        <v>-40411675</v>
      </c>
      <c r="K8005" s="38"/>
      <c r="L8005" s="49"/>
      <c r="M8005" s="37" t="s">
        <v>4388</v>
      </c>
      <c r="N8005" s="37" t="s">
        <v>4389</v>
      </c>
      <c r="O8005" s="37" t="s">
        <v>4404</v>
      </c>
      <c r="P8005" s="37" t="s">
        <v>4405</v>
      </c>
      <c r="Q8005" s="37" t="s">
        <v>4759</v>
      </c>
      <c r="R8005" s="37" t="s">
        <v>4760</v>
      </c>
      <c r="S8005" s="37" t="s">
        <v>4408</v>
      </c>
      <c r="T8005" s="37" t="s">
        <v>4403</v>
      </c>
      <c r="U8005" s="1" t="e">
        <f>VLOOKUP(T8005,[2]VAT!$A:$D,1,0)</f>
        <v>#N/A</v>
      </c>
      <c r="V8005" s="37" t="s">
        <v>4395</v>
      </c>
      <c r="W8005" s="37" t="s">
        <v>4387</v>
      </c>
      <c r="X8005" t="e">
        <f>VLOOKUP(T8005,[3]رکوردها!$A:$B,2,0)</f>
        <v>#N/A</v>
      </c>
      <c r="Y8005" t="e">
        <f>VLOOKUP(T8005,[3]رکوردها!$A:$D,4,0)</f>
        <v>#N/A</v>
      </c>
      <c r="Z8005" t="e">
        <f>VLOOKUP(T8005,[3]رکوردها!$A:$C,3,0)</f>
        <v>#N/A</v>
      </c>
      <c r="AA8005" t="e">
        <f>VLOOKUP(T8005,[3]رکوردها!$A:$F,6,0)</f>
        <v>#N/A</v>
      </c>
      <c r="AB8005" t="e">
        <f>VLOOKUP(T8005,[3]رکوردها!$A:$E,5,0)</f>
        <v>#N/A</v>
      </c>
    </row>
    <row r="8006" spans="1:28" s="41" customFormat="1" hidden="1" x14ac:dyDescent="0.2">
      <c r="A8006" s="36">
        <v>146729</v>
      </c>
      <c r="B8006" s="36">
        <v>1289</v>
      </c>
      <c r="C8006" s="36">
        <v>1428</v>
      </c>
      <c r="D8006" s="36" t="str">
        <f>VLOOKUP(C8006,Piv.Analysis!A:AA,27,0)</f>
        <v>حقوق و دستمزد</v>
      </c>
      <c r="E8006" s="36"/>
      <c r="F8006" s="37" t="s">
        <v>11</v>
      </c>
      <c r="G8006" s="37" t="s">
        <v>4761</v>
      </c>
      <c r="H8006" s="38">
        <v>4179750</v>
      </c>
      <c r="I8006" s="38">
        <v>0</v>
      </c>
      <c r="J8006" s="38">
        <f t="shared" si="165"/>
        <v>4179750</v>
      </c>
      <c r="K8006" s="38"/>
      <c r="L8006" s="49"/>
      <c r="M8006" s="37" t="s">
        <v>4388</v>
      </c>
      <c r="N8006" s="37" t="s">
        <v>4389</v>
      </c>
      <c r="O8006" s="37" t="s">
        <v>4404</v>
      </c>
      <c r="P8006" s="37" t="s">
        <v>4405</v>
      </c>
      <c r="Q8006" s="37" t="s">
        <v>4762</v>
      </c>
      <c r="R8006" s="37" t="s">
        <v>4763</v>
      </c>
      <c r="S8006" s="37" t="s">
        <v>4408</v>
      </c>
      <c r="T8006" s="37" t="s">
        <v>4403</v>
      </c>
      <c r="U8006" s="1" t="e">
        <f>VLOOKUP(T8006,[2]VAT!$A:$D,1,0)</f>
        <v>#N/A</v>
      </c>
      <c r="V8006" s="37" t="s">
        <v>4395</v>
      </c>
      <c r="W8006" s="37" t="s">
        <v>4387</v>
      </c>
      <c r="X8006" t="e">
        <f>VLOOKUP(T8006,[3]رکوردها!$A:$B,2,0)</f>
        <v>#N/A</v>
      </c>
      <c r="Y8006" t="e">
        <f>VLOOKUP(T8006,[3]رکوردها!$A:$D,4,0)</f>
        <v>#N/A</v>
      </c>
      <c r="Z8006" t="e">
        <f>VLOOKUP(T8006,[3]رکوردها!$A:$C,3,0)</f>
        <v>#N/A</v>
      </c>
      <c r="AA8006" t="e">
        <f>VLOOKUP(T8006,[3]رکوردها!$A:$F,6,0)</f>
        <v>#N/A</v>
      </c>
      <c r="AB8006" t="e">
        <f>VLOOKUP(T8006,[3]رکوردها!$A:$E,5,0)</f>
        <v>#N/A</v>
      </c>
    </row>
    <row r="8007" spans="1:28" s="41" customFormat="1" hidden="1" x14ac:dyDescent="0.2">
      <c r="A8007" s="36">
        <v>147249</v>
      </c>
      <c r="B8007" s="36">
        <v>1458</v>
      </c>
      <c r="C8007" s="36">
        <v>1460</v>
      </c>
      <c r="D8007" s="36" t="str">
        <f>VLOOKUP(C8007,Piv.Analysis!A:AA,27,0)</f>
        <v>حقوق و دستمزد</v>
      </c>
      <c r="E8007" s="36"/>
      <c r="F8007" s="37" t="s">
        <v>103</v>
      </c>
      <c r="G8007" s="37" t="s">
        <v>4409</v>
      </c>
      <c r="H8007" s="38">
        <v>0</v>
      </c>
      <c r="I8007" s="38">
        <v>7550516</v>
      </c>
      <c r="J8007" s="38">
        <f t="shared" si="165"/>
        <v>-7550516</v>
      </c>
      <c r="K8007" s="38"/>
      <c r="L8007" s="49"/>
      <c r="M8007" s="37" t="s">
        <v>4388</v>
      </c>
      <c r="N8007" s="37" t="s">
        <v>4389</v>
      </c>
      <c r="O8007" s="37" t="s">
        <v>4404</v>
      </c>
      <c r="P8007" s="37" t="s">
        <v>4405</v>
      </c>
      <c r="Q8007" s="37" t="s">
        <v>4762</v>
      </c>
      <c r="R8007" s="37" t="s">
        <v>4763</v>
      </c>
      <c r="S8007" s="37" t="s">
        <v>4408</v>
      </c>
      <c r="T8007" s="37" t="s">
        <v>4403</v>
      </c>
      <c r="U8007" s="1" t="e">
        <f>VLOOKUP(T8007,[2]VAT!$A:$D,1,0)</f>
        <v>#N/A</v>
      </c>
      <c r="V8007" s="37" t="s">
        <v>4395</v>
      </c>
      <c r="W8007" s="37" t="s">
        <v>4387</v>
      </c>
      <c r="X8007" t="e">
        <f>VLOOKUP(T8007,[3]رکوردها!$A:$B,2,0)</f>
        <v>#N/A</v>
      </c>
      <c r="Y8007" t="e">
        <f>VLOOKUP(T8007,[3]رکوردها!$A:$D,4,0)</f>
        <v>#N/A</v>
      </c>
      <c r="Z8007" t="e">
        <f>VLOOKUP(T8007,[3]رکوردها!$A:$C,3,0)</f>
        <v>#N/A</v>
      </c>
      <c r="AA8007" t="e">
        <f>VLOOKUP(T8007,[3]رکوردها!$A:$F,6,0)</f>
        <v>#N/A</v>
      </c>
      <c r="AB8007" t="e">
        <f>VLOOKUP(T8007,[3]رکوردها!$A:$E,5,0)</f>
        <v>#N/A</v>
      </c>
    </row>
    <row r="8008" spans="1:28" s="41" customFormat="1" hidden="1" x14ac:dyDescent="0.2">
      <c r="A8008" s="36">
        <v>146839</v>
      </c>
      <c r="B8008" s="36">
        <v>1457</v>
      </c>
      <c r="C8008" s="36">
        <v>1432</v>
      </c>
      <c r="D8008" s="36" t="str">
        <f>VLOOKUP(C8008,Piv.Analysis!A:AA,27,0)</f>
        <v>حقوق و دستمزد</v>
      </c>
      <c r="E8008" s="36"/>
      <c r="F8008" s="37" t="s">
        <v>103</v>
      </c>
      <c r="G8008" s="37" t="s">
        <v>4764</v>
      </c>
      <c r="H8008" s="38">
        <v>5914980</v>
      </c>
      <c r="I8008" s="38">
        <v>0</v>
      </c>
      <c r="J8008" s="38">
        <f t="shared" si="165"/>
        <v>5914980</v>
      </c>
      <c r="K8008" s="38"/>
      <c r="L8008" s="49"/>
      <c r="M8008" s="37" t="s">
        <v>4388</v>
      </c>
      <c r="N8008" s="37" t="s">
        <v>4389</v>
      </c>
      <c r="O8008" s="37" t="s">
        <v>4404</v>
      </c>
      <c r="P8008" s="37" t="s">
        <v>4405</v>
      </c>
      <c r="Q8008" s="37" t="s">
        <v>4765</v>
      </c>
      <c r="R8008" s="37" t="s">
        <v>4766</v>
      </c>
      <c r="S8008" s="37" t="s">
        <v>4408</v>
      </c>
      <c r="T8008" s="37" t="s">
        <v>4403</v>
      </c>
      <c r="U8008" s="1" t="e">
        <f>VLOOKUP(T8008,[2]VAT!$A:$D,1,0)</f>
        <v>#N/A</v>
      </c>
      <c r="V8008" s="37" t="s">
        <v>4395</v>
      </c>
      <c r="W8008" s="37" t="s">
        <v>4387</v>
      </c>
      <c r="X8008" t="e">
        <f>VLOOKUP(T8008,[3]رکوردها!$A:$B,2,0)</f>
        <v>#N/A</v>
      </c>
      <c r="Y8008" t="e">
        <f>VLOOKUP(T8008,[3]رکوردها!$A:$D,4,0)</f>
        <v>#N/A</v>
      </c>
      <c r="Z8008" t="e">
        <f>VLOOKUP(T8008,[3]رکوردها!$A:$C,3,0)</f>
        <v>#N/A</v>
      </c>
      <c r="AA8008" t="e">
        <f>VLOOKUP(T8008,[3]رکوردها!$A:$F,6,0)</f>
        <v>#N/A</v>
      </c>
      <c r="AB8008" t="e">
        <f>VLOOKUP(T8008,[3]رکوردها!$A:$E,5,0)</f>
        <v>#N/A</v>
      </c>
    </row>
    <row r="8009" spans="1:28" s="41" customFormat="1" hidden="1" x14ac:dyDescent="0.2">
      <c r="A8009" s="36">
        <v>147254</v>
      </c>
      <c r="B8009" s="36">
        <v>1458</v>
      </c>
      <c r="C8009" s="36">
        <v>1460</v>
      </c>
      <c r="D8009" s="36" t="str">
        <f>VLOOKUP(C8009,Piv.Analysis!A:AA,27,0)</f>
        <v>حقوق و دستمزد</v>
      </c>
      <c r="E8009" s="36"/>
      <c r="F8009" s="37" t="s">
        <v>103</v>
      </c>
      <c r="G8009" s="37" t="s">
        <v>4409</v>
      </c>
      <c r="H8009" s="38">
        <v>0</v>
      </c>
      <c r="I8009" s="38">
        <v>5914980</v>
      </c>
      <c r="J8009" s="38">
        <f t="shared" si="165"/>
        <v>-5914980</v>
      </c>
      <c r="K8009" s="38"/>
      <c r="L8009" s="49"/>
      <c r="M8009" s="37" t="s">
        <v>4388</v>
      </c>
      <c r="N8009" s="37" t="s">
        <v>4389</v>
      </c>
      <c r="O8009" s="37" t="s">
        <v>4404</v>
      </c>
      <c r="P8009" s="37" t="s">
        <v>4405</v>
      </c>
      <c r="Q8009" s="37" t="s">
        <v>4765</v>
      </c>
      <c r="R8009" s="37" t="s">
        <v>4766</v>
      </c>
      <c r="S8009" s="37" t="s">
        <v>4408</v>
      </c>
      <c r="T8009" s="37" t="s">
        <v>4403</v>
      </c>
      <c r="U8009" s="1" t="e">
        <f>VLOOKUP(T8009,[2]VAT!$A:$D,1,0)</f>
        <v>#N/A</v>
      </c>
      <c r="V8009" s="37" t="s">
        <v>4395</v>
      </c>
      <c r="W8009" s="37" t="s">
        <v>4387</v>
      </c>
      <c r="X8009" t="e">
        <f>VLOOKUP(T8009,[3]رکوردها!$A:$B,2,0)</f>
        <v>#N/A</v>
      </c>
      <c r="Y8009" t="e">
        <f>VLOOKUP(T8009,[3]رکوردها!$A:$D,4,0)</f>
        <v>#N/A</v>
      </c>
      <c r="Z8009" t="e">
        <f>VLOOKUP(T8009,[3]رکوردها!$A:$C,3,0)</f>
        <v>#N/A</v>
      </c>
      <c r="AA8009" t="e">
        <f>VLOOKUP(T8009,[3]رکوردها!$A:$F,6,0)</f>
        <v>#N/A</v>
      </c>
      <c r="AB8009" t="e">
        <f>VLOOKUP(T8009,[3]رکوردها!$A:$E,5,0)</f>
        <v>#N/A</v>
      </c>
    </row>
    <row r="8010" spans="1:28" s="41" customFormat="1" hidden="1" x14ac:dyDescent="0.2">
      <c r="A8010" s="36">
        <v>147244</v>
      </c>
      <c r="B8010" s="36">
        <v>1458</v>
      </c>
      <c r="C8010" s="36">
        <v>1460</v>
      </c>
      <c r="D8010" s="36" t="str">
        <f>VLOOKUP(C8010,Piv.Analysis!A:AA,27,0)</f>
        <v>حقوق و دستمزد</v>
      </c>
      <c r="E8010" s="36"/>
      <c r="F8010" s="37" t="s">
        <v>103</v>
      </c>
      <c r="G8010" s="37" t="s">
        <v>4409</v>
      </c>
      <c r="H8010" s="38">
        <v>5914980</v>
      </c>
      <c r="I8010" s="38">
        <v>0</v>
      </c>
      <c r="J8010" s="38">
        <f t="shared" si="165"/>
        <v>5914980</v>
      </c>
      <c r="K8010" s="38"/>
      <c r="L8010" s="49"/>
      <c r="M8010" s="37" t="s">
        <v>4388</v>
      </c>
      <c r="N8010" s="37" t="s">
        <v>4389</v>
      </c>
      <c r="O8010" s="37" t="s">
        <v>4404</v>
      </c>
      <c r="P8010" s="37" t="s">
        <v>4405</v>
      </c>
      <c r="Q8010" s="37" t="s">
        <v>4765</v>
      </c>
      <c r="R8010" s="37" t="s">
        <v>4766</v>
      </c>
      <c r="S8010" s="37" t="s">
        <v>4408</v>
      </c>
      <c r="T8010" s="37" t="s">
        <v>4403</v>
      </c>
      <c r="U8010" s="1" t="e">
        <f>VLOOKUP(T8010,[2]VAT!$A:$D,1,0)</f>
        <v>#N/A</v>
      </c>
      <c r="V8010" s="37" t="s">
        <v>4768</v>
      </c>
      <c r="W8010" s="37" t="s">
        <v>4767</v>
      </c>
      <c r="X8010" t="e">
        <f>VLOOKUP(T8010,[3]رکوردها!$A:$B,2,0)</f>
        <v>#N/A</v>
      </c>
      <c r="Y8010" t="e">
        <f>VLOOKUP(T8010,[3]رکوردها!$A:$D,4,0)</f>
        <v>#N/A</v>
      </c>
      <c r="Z8010" t="e">
        <f>VLOOKUP(T8010,[3]رکوردها!$A:$C,3,0)</f>
        <v>#N/A</v>
      </c>
      <c r="AA8010" t="e">
        <f>VLOOKUP(T8010,[3]رکوردها!$A:$F,6,0)</f>
        <v>#N/A</v>
      </c>
      <c r="AB8010" t="e">
        <f>VLOOKUP(T8010,[3]رکوردها!$A:$E,5,0)</f>
        <v>#N/A</v>
      </c>
    </row>
    <row r="8011" spans="1:28" s="41" customFormat="1" hidden="1" x14ac:dyDescent="0.2">
      <c r="A8011" s="36">
        <v>146763</v>
      </c>
      <c r="B8011" s="36">
        <v>1289</v>
      </c>
      <c r="C8011" s="36">
        <v>1428</v>
      </c>
      <c r="D8011" s="36" t="str">
        <f>VLOOKUP(C8011,Piv.Analysis!A:AA,27,0)</f>
        <v>حقوق و دستمزد</v>
      </c>
      <c r="E8011" s="36"/>
      <c r="F8011" s="37" t="s">
        <v>11</v>
      </c>
      <c r="G8011" s="37" t="s">
        <v>4410</v>
      </c>
      <c r="H8011" s="38">
        <v>4140000</v>
      </c>
      <c r="I8011" s="38">
        <v>0</v>
      </c>
      <c r="J8011" s="38">
        <f t="shared" si="165"/>
        <v>4140000</v>
      </c>
      <c r="K8011" s="38"/>
      <c r="L8011" s="49"/>
      <c r="M8011" s="37" t="s">
        <v>4388</v>
      </c>
      <c r="N8011" s="37" t="s">
        <v>4389</v>
      </c>
      <c r="O8011" s="37" t="s">
        <v>4404</v>
      </c>
      <c r="P8011" s="37" t="s">
        <v>4405</v>
      </c>
      <c r="Q8011" s="37" t="s">
        <v>4411</v>
      </c>
      <c r="R8011" s="37" t="s">
        <v>4412</v>
      </c>
      <c r="S8011" s="37" t="s">
        <v>4424</v>
      </c>
      <c r="T8011" s="37" t="s">
        <v>4421</v>
      </c>
      <c r="U8011" s="1" t="e">
        <f>VLOOKUP(T8011,[2]VAT!$A:$D,1,0)</f>
        <v>#N/A</v>
      </c>
      <c r="V8011" s="37" t="s">
        <v>4768</v>
      </c>
      <c r="W8011" s="37" t="s">
        <v>4767</v>
      </c>
      <c r="X8011" t="e">
        <f>VLOOKUP(T8011,[3]رکوردها!$A:$B,2,0)</f>
        <v>#N/A</v>
      </c>
      <c r="Y8011" t="e">
        <f>VLOOKUP(T8011,[3]رکوردها!$A:$D,4,0)</f>
        <v>#N/A</v>
      </c>
      <c r="Z8011" t="e">
        <f>VLOOKUP(T8011,[3]رکوردها!$A:$C,3,0)</f>
        <v>#N/A</v>
      </c>
      <c r="AA8011" t="e">
        <f>VLOOKUP(T8011,[3]رکوردها!$A:$F,6,0)</f>
        <v>#N/A</v>
      </c>
      <c r="AB8011" t="e">
        <f>VLOOKUP(T8011,[3]رکوردها!$A:$E,5,0)</f>
        <v>#N/A</v>
      </c>
    </row>
    <row r="8012" spans="1:28" s="41" customFormat="1" hidden="1" x14ac:dyDescent="0.2">
      <c r="A8012" s="36">
        <v>175427</v>
      </c>
      <c r="B8012" s="36">
        <v>1516</v>
      </c>
      <c r="C8012" s="36">
        <v>1707</v>
      </c>
      <c r="D8012" s="36" t="str">
        <f>VLOOKUP(C8012,Piv.Analysis!A:AA,27,0)</f>
        <v>حقوق و دستمزد</v>
      </c>
      <c r="E8012" s="36"/>
      <c r="F8012" s="37" t="s">
        <v>15</v>
      </c>
      <c r="G8012" s="37" t="s">
        <v>4769</v>
      </c>
      <c r="H8012" s="38">
        <v>4140000</v>
      </c>
      <c r="I8012" s="38">
        <v>0</v>
      </c>
      <c r="J8012" s="38">
        <f t="shared" si="165"/>
        <v>4140000</v>
      </c>
      <c r="K8012" s="38"/>
      <c r="L8012" s="49"/>
      <c r="M8012" s="37" t="s">
        <v>4388</v>
      </c>
      <c r="N8012" s="37" t="s">
        <v>4389</v>
      </c>
      <c r="O8012" s="37" t="s">
        <v>4404</v>
      </c>
      <c r="P8012" s="37" t="s">
        <v>4405</v>
      </c>
      <c r="Q8012" s="37" t="s">
        <v>4411</v>
      </c>
      <c r="R8012" s="37" t="s">
        <v>4412</v>
      </c>
      <c r="S8012" s="37" t="s">
        <v>4424</v>
      </c>
      <c r="T8012" s="37" t="s">
        <v>4421</v>
      </c>
      <c r="U8012" s="1" t="e">
        <f>VLOOKUP(T8012,[2]VAT!$A:$D,1,0)</f>
        <v>#N/A</v>
      </c>
      <c r="V8012" s="37" t="s">
        <v>4768</v>
      </c>
      <c r="W8012" s="37" t="s">
        <v>4767</v>
      </c>
      <c r="X8012" t="e">
        <f>VLOOKUP(T8012,[3]رکوردها!$A:$B,2,0)</f>
        <v>#N/A</v>
      </c>
      <c r="Y8012" t="e">
        <f>VLOOKUP(T8012,[3]رکوردها!$A:$D,4,0)</f>
        <v>#N/A</v>
      </c>
      <c r="Z8012" t="e">
        <f>VLOOKUP(T8012,[3]رکوردها!$A:$C,3,0)</f>
        <v>#N/A</v>
      </c>
      <c r="AA8012" t="e">
        <f>VLOOKUP(T8012,[3]رکوردها!$A:$F,6,0)</f>
        <v>#N/A</v>
      </c>
      <c r="AB8012" t="e">
        <f>VLOOKUP(T8012,[3]رکوردها!$A:$E,5,0)</f>
        <v>#N/A</v>
      </c>
    </row>
    <row r="8013" spans="1:28" s="41" customFormat="1" hidden="1" x14ac:dyDescent="0.2">
      <c r="A8013" s="36">
        <v>177024</v>
      </c>
      <c r="B8013" s="36">
        <v>1665</v>
      </c>
      <c r="C8013" s="36">
        <v>1841</v>
      </c>
      <c r="D8013" s="36" t="str">
        <f>VLOOKUP(C8013,Piv.Analysis!A:AA,27,0)</f>
        <v>حقوق و دستمزد</v>
      </c>
      <c r="E8013" s="36"/>
      <c r="F8013" s="37" t="s">
        <v>0</v>
      </c>
      <c r="G8013" s="37" t="s">
        <v>4770</v>
      </c>
      <c r="H8013" s="38">
        <v>4140000</v>
      </c>
      <c r="I8013" s="38">
        <v>0</v>
      </c>
      <c r="J8013" s="38">
        <f t="shared" si="165"/>
        <v>4140000</v>
      </c>
      <c r="K8013" s="38"/>
      <c r="L8013" s="49"/>
      <c r="M8013" s="37" t="s">
        <v>4388</v>
      </c>
      <c r="N8013" s="37" t="s">
        <v>4389</v>
      </c>
      <c r="O8013" s="37" t="s">
        <v>4404</v>
      </c>
      <c r="P8013" s="37" t="s">
        <v>4405</v>
      </c>
      <c r="Q8013" s="37" t="s">
        <v>4411</v>
      </c>
      <c r="R8013" s="37" t="s">
        <v>4412</v>
      </c>
      <c r="S8013" s="37" t="s">
        <v>4424</v>
      </c>
      <c r="T8013" s="37" t="s">
        <v>4421</v>
      </c>
      <c r="U8013" s="1" t="e">
        <f>VLOOKUP(T8013,[2]VAT!$A:$D,1,0)</f>
        <v>#N/A</v>
      </c>
      <c r="V8013" s="37" t="s">
        <v>4768</v>
      </c>
      <c r="W8013" s="37" t="s">
        <v>4767</v>
      </c>
      <c r="X8013" t="e">
        <f>VLOOKUP(T8013,[3]رکوردها!$A:$B,2,0)</f>
        <v>#N/A</v>
      </c>
      <c r="Y8013" t="e">
        <f>VLOOKUP(T8013,[3]رکوردها!$A:$D,4,0)</f>
        <v>#N/A</v>
      </c>
      <c r="Z8013" t="e">
        <f>VLOOKUP(T8013,[3]رکوردها!$A:$C,3,0)</f>
        <v>#N/A</v>
      </c>
      <c r="AA8013" t="e">
        <f>VLOOKUP(T8013,[3]رکوردها!$A:$F,6,0)</f>
        <v>#N/A</v>
      </c>
      <c r="AB8013" t="e">
        <f>VLOOKUP(T8013,[3]رکوردها!$A:$E,5,0)</f>
        <v>#N/A</v>
      </c>
    </row>
    <row r="8014" spans="1:28" s="41" customFormat="1" hidden="1" x14ac:dyDescent="0.2">
      <c r="A8014" s="36">
        <v>147658</v>
      </c>
      <c r="B8014" s="36">
        <v>1293</v>
      </c>
      <c r="C8014" s="36">
        <v>1487</v>
      </c>
      <c r="D8014" s="36" t="str">
        <f>VLOOKUP(C8014,Piv.Analysis!A:AA,27,0)</f>
        <v>حقوق و دستمزد</v>
      </c>
      <c r="E8014" s="36"/>
      <c r="F8014" s="37" t="s">
        <v>11</v>
      </c>
      <c r="G8014" s="37" t="s">
        <v>4771</v>
      </c>
      <c r="H8014" s="38">
        <v>47192127</v>
      </c>
      <c r="I8014" s="38">
        <v>0</v>
      </c>
      <c r="J8014" s="38">
        <f t="shared" si="165"/>
        <v>47192127</v>
      </c>
      <c r="K8014" s="38"/>
      <c r="L8014" s="49"/>
      <c r="M8014" s="37" t="s">
        <v>4388</v>
      </c>
      <c r="N8014" s="37" t="s">
        <v>4389</v>
      </c>
      <c r="O8014" s="37" t="s">
        <v>4404</v>
      </c>
      <c r="P8014" s="37" t="s">
        <v>4405</v>
      </c>
      <c r="Q8014" s="37" t="s">
        <v>4772</v>
      </c>
      <c r="R8014" s="37" t="s">
        <v>4773</v>
      </c>
      <c r="S8014" s="37" t="s">
        <v>4424</v>
      </c>
      <c r="T8014" s="37" t="s">
        <v>4421</v>
      </c>
      <c r="U8014" s="1" t="e">
        <f>VLOOKUP(T8014,[2]VAT!$A:$D,1,0)</f>
        <v>#N/A</v>
      </c>
      <c r="V8014" s="37" t="s">
        <v>4768</v>
      </c>
      <c r="W8014" s="37" t="s">
        <v>4767</v>
      </c>
      <c r="X8014" t="e">
        <f>VLOOKUP(T8014,[3]رکوردها!$A:$B,2,0)</f>
        <v>#N/A</v>
      </c>
      <c r="Y8014" t="e">
        <f>VLOOKUP(T8014,[3]رکوردها!$A:$D,4,0)</f>
        <v>#N/A</v>
      </c>
      <c r="Z8014" t="e">
        <f>VLOOKUP(T8014,[3]رکوردها!$A:$C,3,0)</f>
        <v>#N/A</v>
      </c>
      <c r="AA8014" t="e">
        <f>VLOOKUP(T8014,[3]رکوردها!$A:$F,6,0)</f>
        <v>#N/A</v>
      </c>
      <c r="AB8014" t="e">
        <f>VLOOKUP(T8014,[3]رکوردها!$A:$E,5,0)</f>
        <v>#N/A</v>
      </c>
    </row>
    <row r="8015" spans="1:28" s="41" customFormat="1" hidden="1" x14ac:dyDescent="0.2">
      <c r="A8015" s="36">
        <v>175203</v>
      </c>
      <c r="B8015" s="36">
        <v>1514</v>
      </c>
      <c r="C8015" s="36">
        <v>1700</v>
      </c>
      <c r="D8015" s="36" t="str">
        <f>VLOOKUP(C8015,Piv.Analysis!A:AA,27,0)</f>
        <v>حقوق و دستمزد</v>
      </c>
      <c r="E8015" s="36"/>
      <c r="F8015" s="37" t="s">
        <v>15</v>
      </c>
      <c r="G8015" s="37" t="s">
        <v>4774</v>
      </c>
      <c r="H8015" s="38">
        <v>47192127</v>
      </c>
      <c r="I8015" s="38">
        <v>0</v>
      </c>
      <c r="J8015" s="38">
        <f t="shared" si="165"/>
        <v>47192127</v>
      </c>
      <c r="K8015" s="38"/>
      <c r="L8015" s="49"/>
      <c r="M8015" s="37" t="s">
        <v>4388</v>
      </c>
      <c r="N8015" s="37" t="s">
        <v>4389</v>
      </c>
      <c r="O8015" s="37" t="s">
        <v>4404</v>
      </c>
      <c r="P8015" s="37" t="s">
        <v>4405</v>
      </c>
      <c r="Q8015" s="37" t="s">
        <v>4772</v>
      </c>
      <c r="R8015" s="37" t="s">
        <v>4773</v>
      </c>
      <c r="S8015" s="37" t="s">
        <v>4424</v>
      </c>
      <c r="T8015" s="37" t="s">
        <v>4421</v>
      </c>
      <c r="U8015" s="1" t="e">
        <f>VLOOKUP(T8015,[2]VAT!$A:$D,1,0)</f>
        <v>#N/A</v>
      </c>
      <c r="V8015" s="37" t="s">
        <v>4768</v>
      </c>
      <c r="W8015" s="37" t="s">
        <v>4767</v>
      </c>
      <c r="X8015" t="e">
        <f>VLOOKUP(T8015,[3]رکوردها!$A:$B,2,0)</f>
        <v>#N/A</v>
      </c>
      <c r="Y8015" t="e">
        <f>VLOOKUP(T8015,[3]رکوردها!$A:$D,4,0)</f>
        <v>#N/A</v>
      </c>
      <c r="Z8015" t="e">
        <f>VLOOKUP(T8015,[3]رکوردها!$A:$C,3,0)</f>
        <v>#N/A</v>
      </c>
      <c r="AA8015" t="e">
        <f>VLOOKUP(T8015,[3]رکوردها!$A:$F,6,0)</f>
        <v>#N/A</v>
      </c>
      <c r="AB8015" t="e">
        <f>VLOOKUP(T8015,[3]رکوردها!$A:$E,5,0)</f>
        <v>#N/A</v>
      </c>
    </row>
    <row r="8016" spans="1:28" s="41" customFormat="1" hidden="1" x14ac:dyDescent="0.2">
      <c r="A8016" s="36">
        <v>181299</v>
      </c>
      <c r="B8016" s="36">
        <v>1672</v>
      </c>
      <c r="C8016" s="36">
        <v>1960</v>
      </c>
      <c r="D8016" s="36" t="str">
        <f>VLOOKUP(C8016,Piv.Analysis!A:AA,27,0)</f>
        <v>حقوق و دستمزد</v>
      </c>
      <c r="E8016" s="36"/>
      <c r="F8016" s="37" t="s">
        <v>0</v>
      </c>
      <c r="G8016" s="37" t="s">
        <v>4775</v>
      </c>
      <c r="H8016" s="38">
        <v>47192127</v>
      </c>
      <c r="I8016" s="38">
        <v>0</v>
      </c>
      <c r="J8016" s="38">
        <f t="shared" si="165"/>
        <v>47192127</v>
      </c>
      <c r="K8016" s="38"/>
      <c r="L8016" s="49"/>
      <c r="M8016" s="37" t="s">
        <v>4388</v>
      </c>
      <c r="N8016" s="37" t="s">
        <v>4389</v>
      </c>
      <c r="O8016" s="37" t="s">
        <v>4404</v>
      </c>
      <c r="P8016" s="37" t="s">
        <v>4405</v>
      </c>
      <c r="Q8016" s="37" t="s">
        <v>4772</v>
      </c>
      <c r="R8016" s="37" t="s">
        <v>4773</v>
      </c>
      <c r="S8016" s="37" t="s">
        <v>4424</v>
      </c>
      <c r="T8016" s="37" t="s">
        <v>4421</v>
      </c>
      <c r="U8016" s="1" t="e">
        <f>VLOOKUP(T8016,[2]VAT!$A:$D,1,0)</f>
        <v>#N/A</v>
      </c>
      <c r="V8016" s="37" t="s">
        <v>4768</v>
      </c>
      <c r="W8016" s="37" t="s">
        <v>4767</v>
      </c>
      <c r="X8016" t="e">
        <f>VLOOKUP(T8016,[3]رکوردها!$A:$B,2,0)</f>
        <v>#N/A</v>
      </c>
      <c r="Y8016" t="e">
        <f>VLOOKUP(T8016,[3]رکوردها!$A:$D,4,0)</f>
        <v>#N/A</v>
      </c>
      <c r="Z8016" t="e">
        <f>VLOOKUP(T8016,[3]رکوردها!$A:$C,3,0)</f>
        <v>#N/A</v>
      </c>
      <c r="AA8016" t="e">
        <f>VLOOKUP(T8016,[3]رکوردها!$A:$F,6,0)</f>
        <v>#N/A</v>
      </c>
      <c r="AB8016" t="e">
        <f>VLOOKUP(T8016,[3]رکوردها!$A:$E,5,0)</f>
        <v>#N/A</v>
      </c>
    </row>
    <row r="8017" spans="1:28" s="41" customFormat="1" hidden="1" x14ac:dyDescent="0.2">
      <c r="A8017" s="36">
        <v>146768</v>
      </c>
      <c r="B8017" s="36">
        <v>1289</v>
      </c>
      <c r="C8017" s="36">
        <v>1428</v>
      </c>
      <c r="D8017" s="36" t="str">
        <f>VLOOKUP(C8017,Piv.Analysis!A:AA,27,0)</f>
        <v>حقوق و دستمزد</v>
      </c>
      <c r="E8017" s="36"/>
      <c r="F8017" s="37" t="s">
        <v>11</v>
      </c>
      <c r="G8017" s="37" t="s">
        <v>4402</v>
      </c>
      <c r="H8017" s="38">
        <v>4830000</v>
      </c>
      <c r="I8017" s="38">
        <v>0</v>
      </c>
      <c r="J8017" s="38">
        <f t="shared" si="165"/>
        <v>4830000</v>
      </c>
      <c r="K8017" s="38"/>
      <c r="L8017" s="49"/>
      <c r="M8017" s="37" t="s">
        <v>4388</v>
      </c>
      <c r="N8017" s="37" t="s">
        <v>4389</v>
      </c>
      <c r="O8017" s="37" t="s">
        <v>4404</v>
      </c>
      <c r="P8017" s="37" t="s">
        <v>4405</v>
      </c>
      <c r="Q8017" s="37" t="s">
        <v>4406</v>
      </c>
      <c r="R8017" s="37" t="s">
        <v>4407</v>
      </c>
      <c r="S8017" s="37" t="s">
        <v>4424</v>
      </c>
      <c r="T8017" s="37" t="s">
        <v>4421</v>
      </c>
      <c r="U8017" s="1" t="e">
        <f>VLOOKUP(T8017,[2]VAT!$A:$D,1,0)</f>
        <v>#N/A</v>
      </c>
      <c r="V8017" s="37" t="s">
        <v>4768</v>
      </c>
      <c r="W8017" s="37" t="s">
        <v>4767</v>
      </c>
      <c r="X8017" t="e">
        <f>VLOOKUP(T8017,[3]رکوردها!$A:$B,2,0)</f>
        <v>#N/A</v>
      </c>
      <c r="Y8017" t="e">
        <f>VLOOKUP(T8017,[3]رکوردها!$A:$D,4,0)</f>
        <v>#N/A</v>
      </c>
      <c r="Z8017" t="e">
        <f>VLOOKUP(T8017,[3]رکوردها!$A:$C,3,0)</f>
        <v>#N/A</v>
      </c>
      <c r="AA8017" t="e">
        <f>VLOOKUP(T8017,[3]رکوردها!$A:$F,6,0)</f>
        <v>#N/A</v>
      </c>
      <c r="AB8017" t="e">
        <f>VLOOKUP(T8017,[3]رکوردها!$A:$E,5,0)</f>
        <v>#N/A</v>
      </c>
    </row>
    <row r="8018" spans="1:28" s="41" customFormat="1" hidden="1" x14ac:dyDescent="0.2">
      <c r="A8018" s="36">
        <v>175431</v>
      </c>
      <c r="B8018" s="36">
        <v>1516</v>
      </c>
      <c r="C8018" s="36">
        <v>1707</v>
      </c>
      <c r="D8018" s="36" t="str">
        <f>VLOOKUP(C8018,Piv.Analysis!A:AA,27,0)</f>
        <v>حقوق و دستمزد</v>
      </c>
      <c r="E8018" s="36"/>
      <c r="F8018" s="37" t="s">
        <v>15</v>
      </c>
      <c r="G8018" s="37" t="s">
        <v>4776</v>
      </c>
      <c r="H8018" s="38">
        <v>4830000</v>
      </c>
      <c r="I8018" s="38">
        <v>0</v>
      </c>
      <c r="J8018" s="38">
        <f t="shared" si="165"/>
        <v>4830000</v>
      </c>
      <c r="K8018" s="38"/>
      <c r="L8018" s="49"/>
      <c r="M8018" s="37" t="s">
        <v>4388</v>
      </c>
      <c r="N8018" s="37" t="s">
        <v>4389</v>
      </c>
      <c r="O8018" s="37" t="s">
        <v>4404</v>
      </c>
      <c r="P8018" s="37" t="s">
        <v>4405</v>
      </c>
      <c r="Q8018" s="37" t="s">
        <v>4406</v>
      </c>
      <c r="R8018" s="37" t="s">
        <v>4407</v>
      </c>
      <c r="S8018" s="37" t="s">
        <v>4424</v>
      </c>
      <c r="T8018" s="37" t="s">
        <v>4421</v>
      </c>
      <c r="U8018" s="1" t="e">
        <f>VLOOKUP(T8018,[2]VAT!$A:$D,1,0)</f>
        <v>#N/A</v>
      </c>
      <c r="V8018" s="37" t="s">
        <v>4768</v>
      </c>
      <c r="W8018" s="37" t="s">
        <v>4767</v>
      </c>
      <c r="X8018" t="e">
        <f>VLOOKUP(T8018,[3]رکوردها!$A:$B,2,0)</f>
        <v>#N/A</v>
      </c>
      <c r="Y8018" t="e">
        <f>VLOOKUP(T8018,[3]رکوردها!$A:$D,4,0)</f>
        <v>#N/A</v>
      </c>
      <c r="Z8018" t="e">
        <f>VLOOKUP(T8018,[3]رکوردها!$A:$C,3,0)</f>
        <v>#N/A</v>
      </c>
      <c r="AA8018" t="e">
        <f>VLOOKUP(T8018,[3]رکوردها!$A:$F,6,0)</f>
        <v>#N/A</v>
      </c>
      <c r="AB8018" t="e">
        <f>VLOOKUP(T8018,[3]رکوردها!$A:$E,5,0)</f>
        <v>#N/A</v>
      </c>
    </row>
    <row r="8019" spans="1:28" s="41" customFormat="1" hidden="1" x14ac:dyDescent="0.2">
      <c r="A8019" s="36">
        <v>177028</v>
      </c>
      <c r="B8019" s="36">
        <v>1665</v>
      </c>
      <c r="C8019" s="36">
        <v>1841</v>
      </c>
      <c r="D8019" s="36" t="str">
        <f>VLOOKUP(C8019,Piv.Analysis!A:AA,27,0)</f>
        <v>حقوق و دستمزد</v>
      </c>
      <c r="E8019" s="36"/>
      <c r="F8019" s="37" t="s">
        <v>0</v>
      </c>
      <c r="G8019" s="37" t="s">
        <v>4777</v>
      </c>
      <c r="H8019" s="38">
        <v>4830000</v>
      </c>
      <c r="I8019" s="38">
        <v>0</v>
      </c>
      <c r="J8019" s="38">
        <f t="shared" si="165"/>
        <v>4830000</v>
      </c>
      <c r="K8019" s="38"/>
      <c r="L8019" s="49"/>
      <c r="M8019" s="37" t="s">
        <v>4388</v>
      </c>
      <c r="N8019" s="37" t="s">
        <v>4389</v>
      </c>
      <c r="O8019" s="37" t="s">
        <v>4404</v>
      </c>
      <c r="P8019" s="37" t="s">
        <v>4405</v>
      </c>
      <c r="Q8019" s="37" t="s">
        <v>4406</v>
      </c>
      <c r="R8019" s="37" t="s">
        <v>4407</v>
      </c>
      <c r="S8019" s="37" t="s">
        <v>4424</v>
      </c>
      <c r="T8019" s="37" t="s">
        <v>4421</v>
      </c>
      <c r="U8019" s="1" t="e">
        <f>VLOOKUP(T8019,[2]VAT!$A:$D,1,0)</f>
        <v>#N/A</v>
      </c>
      <c r="V8019" s="37" t="s">
        <v>4768</v>
      </c>
      <c r="W8019" s="37" t="s">
        <v>4767</v>
      </c>
      <c r="X8019" t="e">
        <f>VLOOKUP(T8019,[3]رکوردها!$A:$B,2,0)</f>
        <v>#N/A</v>
      </c>
      <c r="Y8019" t="e">
        <f>VLOOKUP(T8019,[3]رکوردها!$A:$D,4,0)</f>
        <v>#N/A</v>
      </c>
      <c r="Z8019" t="e">
        <f>VLOOKUP(T8019,[3]رکوردها!$A:$C,3,0)</f>
        <v>#N/A</v>
      </c>
      <c r="AA8019" t="e">
        <f>VLOOKUP(T8019,[3]رکوردها!$A:$F,6,0)</f>
        <v>#N/A</v>
      </c>
      <c r="AB8019" t="e">
        <f>VLOOKUP(T8019,[3]رکوردها!$A:$E,5,0)</f>
        <v>#N/A</v>
      </c>
    </row>
    <row r="8020" spans="1:28" s="41" customFormat="1" hidden="1" x14ac:dyDescent="0.2">
      <c r="A8020" s="36">
        <v>146727</v>
      </c>
      <c r="B8020" s="36">
        <v>1289</v>
      </c>
      <c r="C8020" s="36">
        <v>1428</v>
      </c>
      <c r="D8020" s="36" t="str">
        <f>VLOOKUP(C8020,Piv.Analysis!A:AA,27,0)</f>
        <v>حقوق و دستمزد</v>
      </c>
      <c r="E8020" s="36"/>
      <c r="F8020" s="37" t="s">
        <v>11</v>
      </c>
      <c r="G8020" s="37" t="s">
        <v>4761</v>
      </c>
      <c r="H8020" s="38">
        <v>4179750</v>
      </c>
      <c r="I8020" s="38">
        <v>0</v>
      </c>
      <c r="J8020" s="38">
        <f t="shared" si="165"/>
        <v>4179750</v>
      </c>
      <c r="K8020" s="38"/>
      <c r="L8020" s="49"/>
      <c r="M8020" s="37" t="s">
        <v>4388</v>
      </c>
      <c r="N8020" s="37" t="s">
        <v>4389</v>
      </c>
      <c r="O8020" s="37" t="s">
        <v>4404</v>
      </c>
      <c r="P8020" s="37" t="s">
        <v>4405</v>
      </c>
      <c r="Q8020" s="37" t="s">
        <v>4762</v>
      </c>
      <c r="R8020" s="37" t="s">
        <v>4763</v>
      </c>
      <c r="S8020" s="37" t="s">
        <v>4424</v>
      </c>
      <c r="T8020" s="37" t="s">
        <v>4421</v>
      </c>
      <c r="U8020" s="1" t="e">
        <f>VLOOKUP(T8020,[2]VAT!$A:$D,1,0)</f>
        <v>#N/A</v>
      </c>
      <c r="V8020" s="37" t="s">
        <v>4768</v>
      </c>
      <c r="W8020" s="37" t="s">
        <v>4767</v>
      </c>
      <c r="X8020" t="e">
        <f>VLOOKUP(T8020,[3]رکوردها!$A:$B,2,0)</f>
        <v>#N/A</v>
      </c>
      <c r="Y8020" t="e">
        <f>VLOOKUP(T8020,[3]رکوردها!$A:$D,4,0)</f>
        <v>#N/A</v>
      </c>
      <c r="Z8020" t="e">
        <f>VLOOKUP(T8020,[3]رکوردها!$A:$C,3,0)</f>
        <v>#N/A</v>
      </c>
      <c r="AA8020" t="e">
        <f>VLOOKUP(T8020,[3]رکوردها!$A:$F,6,0)</f>
        <v>#N/A</v>
      </c>
      <c r="AB8020" t="e">
        <f>VLOOKUP(T8020,[3]رکوردها!$A:$E,5,0)</f>
        <v>#N/A</v>
      </c>
    </row>
    <row r="8021" spans="1:28" s="41" customFormat="1" hidden="1" x14ac:dyDescent="0.2">
      <c r="A8021" s="36">
        <v>175395</v>
      </c>
      <c r="B8021" s="36">
        <v>1516</v>
      </c>
      <c r="C8021" s="36">
        <v>1707</v>
      </c>
      <c r="D8021" s="36" t="str">
        <f>VLOOKUP(C8021,Piv.Analysis!A:AA,27,0)</f>
        <v>حقوق و دستمزد</v>
      </c>
      <c r="E8021" s="36"/>
      <c r="F8021" s="37" t="s">
        <v>15</v>
      </c>
      <c r="G8021" s="37" t="s">
        <v>4778</v>
      </c>
      <c r="H8021" s="38">
        <v>4179750</v>
      </c>
      <c r="I8021" s="38">
        <v>0</v>
      </c>
      <c r="J8021" s="38">
        <f t="shared" si="165"/>
        <v>4179750</v>
      </c>
      <c r="K8021" s="38"/>
      <c r="L8021" s="49"/>
      <c r="M8021" s="37" t="s">
        <v>4388</v>
      </c>
      <c r="N8021" s="37" t="s">
        <v>4389</v>
      </c>
      <c r="O8021" s="37" t="s">
        <v>4404</v>
      </c>
      <c r="P8021" s="37" t="s">
        <v>4405</v>
      </c>
      <c r="Q8021" s="37" t="s">
        <v>4762</v>
      </c>
      <c r="R8021" s="37" t="s">
        <v>4763</v>
      </c>
      <c r="S8021" s="37" t="s">
        <v>4424</v>
      </c>
      <c r="T8021" s="37" t="s">
        <v>4421</v>
      </c>
      <c r="U8021" s="1" t="e">
        <f>VLOOKUP(T8021,[2]VAT!$A:$D,1,0)</f>
        <v>#N/A</v>
      </c>
      <c r="V8021" s="37" t="s">
        <v>4768</v>
      </c>
      <c r="W8021" s="37" t="s">
        <v>4767</v>
      </c>
      <c r="X8021" t="e">
        <f>VLOOKUP(T8021,[3]رکوردها!$A:$B,2,0)</f>
        <v>#N/A</v>
      </c>
      <c r="Y8021" t="e">
        <f>VLOOKUP(T8021,[3]رکوردها!$A:$D,4,0)</f>
        <v>#N/A</v>
      </c>
      <c r="Z8021" t="e">
        <f>VLOOKUP(T8021,[3]رکوردها!$A:$C,3,0)</f>
        <v>#N/A</v>
      </c>
      <c r="AA8021" t="e">
        <f>VLOOKUP(T8021,[3]رکوردها!$A:$F,6,0)</f>
        <v>#N/A</v>
      </c>
      <c r="AB8021" t="e">
        <f>VLOOKUP(T8021,[3]رکوردها!$A:$E,5,0)</f>
        <v>#N/A</v>
      </c>
    </row>
    <row r="8022" spans="1:28" s="41" customFormat="1" hidden="1" x14ac:dyDescent="0.2">
      <c r="A8022" s="36">
        <v>176994</v>
      </c>
      <c r="B8022" s="36">
        <v>1665</v>
      </c>
      <c r="C8022" s="36">
        <v>1841</v>
      </c>
      <c r="D8022" s="36" t="str">
        <f>VLOOKUP(C8022,Piv.Analysis!A:AA,27,0)</f>
        <v>حقوق و دستمزد</v>
      </c>
      <c r="E8022" s="36"/>
      <c r="F8022" s="37" t="s">
        <v>0</v>
      </c>
      <c r="G8022" s="37" t="s">
        <v>4779</v>
      </c>
      <c r="H8022" s="38">
        <v>4179750</v>
      </c>
      <c r="I8022" s="38">
        <v>0</v>
      </c>
      <c r="J8022" s="38">
        <f t="shared" si="165"/>
        <v>4179750</v>
      </c>
      <c r="K8022" s="38"/>
      <c r="L8022" s="49"/>
      <c r="M8022" s="37" t="s">
        <v>4388</v>
      </c>
      <c r="N8022" s="37" t="s">
        <v>4389</v>
      </c>
      <c r="O8022" s="37" t="s">
        <v>4404</v>
      </c>
      <c r="P8022" s="37" t="s">
        <v>4405</v>
      </c>
      <c r="Q8022" s="37" t="s">
        <v>4762</v>
      </c>
      <c r="R8022" s="37" t="s">
        <v>4763</v>
      </c>
      <c r="S8022" s="37" t="s">
        <v>4424</v>
      </c>
      <c r="T8022" s="37" t="s">
        <v>4421</v>
      </c>
      <c r="U8022" s="1" t="e">
        <f>VLOOKUP(T8022,[2]VAT!$A:$D,1,0)</f>
        <v>#N/A</v>
      </c>
      <c r="V8022" s="37" t="s">
        <v>4768</v>
      </c>
      <c r="W8022" s="37" t="s">
        <v>4767</v>
      </c>
      <c r="X8022" t="e">
        <f>VLOOKUP(T8022,[3]رکوردها!$A:$B,2,0)</f>
        <v>#N/A</v>
      </c>
      <c r="Y8022" t="e">
        <f>VLOOKUP(T8022,[3]رکوردها!$A:$D,4,0)</f>
        <v>#N/A</v>
      </c>
      <c r="Z8022" t="e">
        <f>VLOOKUP(T8022,[3]رکوردها!$A:$C,3,0)</f>
        <v>#N/A</v>
      </c>
      <c r="AA8022" t="e">
        <f>VLOOKUP(T8022,[3]رکوردها!$A:$F,6,0)</f>
        <v>#N/A</v>
      </c>
      <c r="AB8022" t="e">
        <f>VLOOKUP(T8022,[3]رکوردها!$A:$E,5,0)</f>
        <v>#N/A</v>
      </c>
    </row>
    <row r="8023" spans="1:28" s="41" customFormat="1" hidden="1" x14ac:dyDescent="0.2">
      <c r="A8023" s="36">
        <v>146737</v>
      </c>
      <c r="B8023" s="36">
        <v>1289</v>
      </c>
      <c r="C8023" s="36">
        <v>1428</v>
      </c>
      <c r="D8023" s="36" t="str">
        <f>VLOOKUP(C8023,Piv.Analysis!A:AA,27,0)</f>
        <v>حقوق و دستمزد</v>
      </c>
      <c r="E8023" s="36"/>
      <c r="F8023" s="37" t="s">
        <v>11</v>
      </c>
      <c r="G8023" s="37" t="s">
        <v>4758</v>
      </c>
      <c r="H8023" s="38">
        <v>49600836</v>
      </c>
      <c r="I8023" s="38">
        <v>0</v>
      </c>
      <c r="J8023" s="38">
        <f t="shared" si="165"/>
        <v>49600836</v>
      </c>
      <c r="K8023" s="38"/>
      <c r="L8023" s="49"/>
      <c r="M8023" s="37" t="s">
        <v>4388</v>
      </c>
      <c r="N8023" s="37" t="s">
        <v>4389</v>
      </c>
      <c r="O8023" s="37" t="s">
        <v>4404</v>
      </c>
      <c r="P8023" s="37" t="s">
        <v>4405</v>
      </c>
      <c r="Q8023" s="37" t="s">
        <v>4759</v>
      </c>
      <c r="R8023" s="37" t="s">
        <v>4760</v>
      </c>
      <c r="S8023" s="37" t="s">
        <v>4424</v>
      </c>
      <c r="T8023" s="37" t="s">
        <v>4421</v>
      </c>
      <c r="U8023" s="1" t="e">
        <f>VLOOKUP(T8023,[2]VAT!$A:$D,1,0)</f>
        <v>#N/A</v>
      </c>
      <c r="V8023" s="37" t="s">
        <v>4768</v>
      </c>
      <c r="W8023" s="37" t="s">
        <v>4767</v>
      </c>
      <c r="X8023" t="e">
        <f>VLOOKUP(T8023,[3]رکوردها!$A:$B,2,0)</f>
        <v>#N/A</v>
      </c>
      <c r="Y8023" t="e">
        <f>VLOOKUP(T8023,[3]رکوردها!$A:$D,4,0)</f>
        <v>#N/A</v>
      </c>
      <c r="Z8023" t="e">
        <f>VLOOKUP(T8023,[3]رکوردها!$A:$C,3,0)</f>
        <v>#N/A</v>
      </c>
      <c r="AA8023" t="e">
        <f>VLOOKUP(T8023,[3]رکوردها!$A:$F,6,0)</f>
        <v>#N/A</v>
      </c>
      <c r="AB8023" t="e">
        <f>VLOOKUP(T8023,[3]رکوردها!$A:$E,5,0)</f>
        <v>#N/A</v>
      </c>
    </row>
    <row r="8024" spans="1:28" s="41" customFormat="1" hidden="1" x14ac:dyDescent="0.2">
      <c r="A8024" s="36">
        <v>147661</v>
      </c>
      <c r="B8024" s="36">
        <v>1293</v>
      </c>
      <c r="C8024" s="36">
        <v>1487</v>
      </c>
      <c r="D8024" s="36" t="str">
        <f>VLOOKUP(C8024,Piv.Analysis!A:AA,27,0)</f>
        <v>حقوق و دستمزد</v>
      </c>
      <c r="E8024" s="36"/>
      <c r="F8024" s="37" t="s">
        <v>11</v>
      </c>
      <c r="G8024" s="37" t="s">
        <v>4758</v>
      </c>
      <c r="H8024" s="38">
        <v>92514630</v>
      </c>
      <c r="I8024" s="38">
        <v>0</v>
      </c>
      <c r="J8024" s="38">
        <f t="shared" si="165"/>
        <v>92514630</v>
      </c>
      <c r="K8024" s="38"/>
      <c r="L8024" s="49"/>
      <c r="M8024" s="37" t="s">
        <v>4388</v>
      </c>
      <c r="N8024" s="37" t="s">
        <v>4389</v>
      </c>
      <c r="O8024" s="37" t="s">
        <v>4404</v>
      </c>
      <c r="P8024" s="37" t="s">
        <v>4405</v>
      </c>
      <c r="Q8024" s="37" t="s">
        <v>4759</v>
      </c>
      <c r="R8024" s="37" t="s">
        <v>4760</v>
      </c>
      <c r="S8024" s="37" t="s">
        <v>4424</v>
      </c>
      <c r="T8024" s="37" t="s">
        <v>4421</v>
      </c>
      <c r="U8024" s="1" t="e">
        <f>VLOOKUP(T8024,[2]VAT!$A:$D,1,0)</f>
        <v>#N/A</v>
      </c>
      <c r="V8024" s="37" t="s">
        <v>4768</v>
      </c>
      <c r="W8024" s="37" t="s">
        <v>4767</v>
      </c>
      <c r="X8024" t="e">
        <f>VLOOKUP(T8024,[3]رکوردها!$A:$B,2,0)</f>
        <v>#N/A</v>
      </c>
      <c r="Y8024" t="e">
        <f>VLOOKUP(T8024,[3]رکوردها!$A:$D,4,0)</f>
        <v>#N/A</v>
      </c>
      <c r="Z8024" t="e">
        <f>VLOOKUP(T8024,[3]رکوردها!$A:$C,3,0)</f>
        <v>#N/A</v>
      </c>
      <c r="AA8024" t="e">
        <f>VLOOKUP(T8024,[3]رکوردها!$A:$F,6,0)</f>
        <v>#N/A</v>
      </c>
      <c r="AB8024" t="e">
        <f>VLOOKUP(T8024,[3]رکوردها!$A:$E,5,0)</f>
        <v>#N/A</v>
      </c>
    </row>
    <row r="8025" spans="1:28" s="41" customFormat="1" hidden="1" x14ac:dyDescent="0.2">
      <c r="A8025" s="36">
        <v>175206</v>
      </c>
      <c r="B8025" s="36">
        <v>1514</v>
      </c>
      <c r="C8025" s="36">
        <v>1700</v>
      </c>
      <c r="D8025" s="36" t="str">
        <f>VLOOKUP(C8025,Piv.Analysis!A:AA,27,0)</f>
        <v>حقوق و دستمزد</v>
      </c>
      <c r="E8025" s="36"/>
      <c r="F8025" s="37" t="s">
        <v>15</v>
      </c>
      <c r="G8025" s="37" t="s">
        <v>4780</v>
      </c>
      <c r="H8025" s="38">
        <v>92514630</v>
      </c>
      <c r="I8025" s="38">
        <v>0</v>
      </c>
      <c r="J8025" s="38">
        <f t="shared" si="165"/>
        <v>92514630</v>
      </c>
      <c r="K8025" s="38"/>
      <c r="L8025" s="49"/>
      <c r="M8025" s="37" t="s">
        <v>4388</v>
      </c>
      <c r="N8025" s="37" t="s">
        <v>4389</v>
      </c>
      <c r="O8025" s="37" t="s">
        <v>4404</v>
      </c>
      <c r="P8025" s="37" t="s">
        <v>4405</v>
      </c>
      <c r="Q8025" s="37" t="s">
        <v>4759</v>
      </c>
      <c r="R8025" s="37" t="s">
        <v>4760</v>
      </c>
      <c r="S8025" s="37" t="s">
        <v>4424</v>
      </c>
      <c r="T8025" s="37" t="s">
        <v>4421</v>
      </c>
      <c r="U8025" s="1" t="e">
        <f>VLOOKUP(T8025,[2]VAT!$A:$D,1,0)</f>
        <v>#N/A</v>
      </c>
      <c r="V8025" s="37" t="s">
        <v>4768</v>
      </c>
      <c r="W8025" s="37" t="s">
        <v>4767</v>
      </c>
      <c r="X8025" t="e">
        <f>VLOOKUP(T8025,[3]رکوردها!$A:$B,2,0)</f>
        <v>#N/A</v>
      </c>
      <c r="Y8025" t="e">
        <f>VLOOKUP(T8025,[3]رکوردها!$A:$D,4,0)</f>
        <v>#N/A</v>
      </c>
      <c r="Z8025" t="e">
        <f>VLOOKUP(T8025,[3]رکوردها!$A:$C,3,0)</f>
        <v>#N/A</v>
      </c>
      <c r="AA8025" t="e">
        <f>VLOOKUP(T8025,[3]رکوردها!$A:$F,6,0)</f>
        <v>#N/A</v>
      </c>
      <c r="AB8025" t="e">
        <f>VLOOKUP(T8025,[3]رکوردها!$A:$E,5,0)</f>
        <v>#N/A</v>
      </c>
    </row>
    <row r="8026" spans="1:28" s="41" customFormat="1" hidden="1" x14ac:dyDescent="0.2">
      <c r="A8026" s="36">
        <v>175401</v>
      </c>
      <c r="B8026" s="36">
        <v>1516</v>
      </c>
      <c r="C8026" s="36">
        <v>1707</v>
      </c>
      <c r="D8026" s="36" t="str">
        <f>VLOOKUP(C8026,Piv.Analysis!A:AA,27,0)</f>
        <v>حقوق و دستمزد</v>
      </c>
      <c r="E8026" s="36"/>
      <c r="F8026" s="37" t="s">
        <v>15</v>
      </c>
      <c r="G8026" s="37" t="s">
        <v>4780</v>
      </c>
      <c r="H8026" s="38">
        <v>49600836</v>
      </c>
      <c r="I8026" s="38">
        <v>0</v>
      </c>
      <c r="J8026" s="38">
        <f t="shared" si="165"/>
        <v>49600836</v>
      </c>
      <c r="K8026" s="38"/>
      <c r="L8026" s="49"/>
      <c r="M8026" s="37" t="s">
        <v>4388</v>
      </c>
      <c r="N8026" s="37" t="s">
        <v>4389</v>
      </c>
      <c r="O8026" s="37" t="s">
        <v>4404</v>
      </c>
      <c r="P8026" s="37" t="s">
        <v>4405</v>
      </c>
      <c r="Q8026" s="37" t="s">
        <v>4759</v>
      </c>
      <c r="R8026" s="37" t="s">
        <v>4760</v>
      </c>
      <c r="S8026" s="37" t="s">
        <v>4424</v>
      </c>
      <c r="T8026" s="37" t="s">
        <v>4421</v>
      </c>
      <c r="U8026" s="1" t="e">
        <f>VLOOKUP(T8026,[2]VAT!$A:$D,1,0)</f>
        <v>#N/A</v>
      </c>
      <c r="V8026" s="37" t="s">
        <v>4768</v>
      </c>
      <c r="W8026" s="37" t="s">
        <v>4767</v>
      </c>
      <c r="X8026" t="e">
        <f>VLOOKUP(T8026,[3]رکوردها!$A:$B,2,0)</f>
        <v>#N/A</v>
      </c>
      <c r="Y8026" t="e">
        <f>VLOOKUP(T8026,[3]رکوردها!$A:$D,4,0)</f>
        <v>#N/A</v>
      </c>
      <c r="Z8026" t="e">
        <f>VLOOKUP(T8026,[3]رکوردها!$A:$C,3,0)</f>
        <v>#N/A</v>
      </c>
      <c r="AA8026" t="e">
        <f>VLOOKUP(T8026,[3]رکوردها!$A:$F,6,0)</f>
        <v>#N/A</v>
      </c>
      <c r="AB8026" t="e">
        <f>VLOOKUP(T8026,[3]رکوردها!$A:$E,5,0)</f>
        <v>#N/A</v>
      </c>
    </row>
    <row r="8027" spans="1:28" s="41" customFormat="1" hidden="1" x14ac:dyDescent="0.2">
      <c r="A8027" s="36">
        <v>177000</v>
      </c>
      <c r="B8027" s="36">
        <v>1665</v>
      </c>
      <c r="C8027" s="36">
        <v>1841</v>
      </c>
      <c r="D8027" s="36" t="str">
        <f>VLOOKUP(C8027,Piv.Analysis!A:AA,27,0)</f>
        <v>حقوق و دستمزد</v>
      </c>
      <c r="E8027" s="36"/>
      <c r="F8027" s="37" t="s">
        <v>0</v>
      </c>
      <c r="G8027" s="37" t="s">
        <v>4781</v>
      </c>
      <c r="H8027" s="38">
        <v>49600836</v>
      </c>
      <c r="I8027" s="38">
        <v>0</v>
      </c>
      <c r="J8027" s="38">
        <f t="shared" si="165"/>
        <v>49600836</v>
      </c>
      <c r="K8027" s="38"/>
      <c r="L8027" s="49"/>
      <c r="M8027" s="37" t="s">
        <v>4388</v>
      </c>
      <c r="N8027" s="37" t="s">
        <v>4389</v>
      </c>
      <c r="O8027" s="37" t="s">
        <v>4404</v>
      </c>
      <c r="P8027" s="37" t="s">
        <v>4405</v>
      </c>
      <c r="Q8027" s="37" t="s">
        <v>4759</v>
      </c>
      <c r="R8027" s="37" t="s">
        <v>4760</v>
      </c>
      <c r="S8027" s="37" t="s">
        <v>4424</v>
      </c>
      <c r="T8027" s="37" t="s">
        <v>4421</v>
      </c>
      <c r="U8027" s="1" t="e">
        <f>VLOOKUP(T8027,[2]VAT!$A:$D,1,0)</f>
        <v>#N/A</v>
      </c>
      <c r="V8027" s="37" t="s">
        <v>4768</v>
      </c>
      <c r="W8027" s="37" t="s">
        <v>4767</v>
      </c>
      <c r="X8027" t="e">
        <f>VLOOKUP(T8027,[3]رکوردها!$A:$B,2,0)</f>
        <v>#N/A</v>
      </c>
      <c r="Y8027" t="e">
        <f>VLOOKUP(T8027,[3]رکوردها!$A:$D,4,0)</f>
        <v>#N/A</v>
      </c>
      <c r="Z8027" t="e">
        <f>VLOOKUP(T8027,[3]رکوردها!$A:$C,3,0)</f>
        <v>#N/A</v>
      </c>
      <c r="AA8027" t="e">
        <f>VLOOKUP(T8027,[3]رکوردها!$A:$F,6,0)</f>
        <v>#N/A</v>
      </c>
      <c r="AB8027" t="e">
        <f>VLOOKUP(T8027,[3]رکوردها!$A:$E,5,0)</f>
        <v>#N/A</v>
      </c>
    </row>
    <row r="8028" spans="1:28" s="41" customFormat="1" hidden="1" x14ac:dyDescent="0.2">
      <c r="A8028" s="36">
        <v>181302</v>
      </c>
      <c r="B8028" s="36">
        <v>1672</v>
      </c>
      <c r="C8028" s="36">
        <v>1960</v>
      </c>
      <c r="D8028" s="36" t="str">
        <f>VLOOKUP(C8028,Piv.Analysis!A:AA,27,0)</f>
        <v>حقوق و دستمزد</v>
      </c>
      <c r="E8028" s="36"/>
      <c r="F8028" s="37" t="s">
        <v>0</v>
      </c>
      <c r="G8028" s="37" t="s">
        <v>4781</v>
      </c>
      <c r="H8028" s="38">
        <v>92514630</v>
      </c>
      <c r="I8028" s="38">
        <v>0</v>
      </c>
      <c r="J8028" s="38">
        <f t="shared" si="165"/>
        <v>92514630</v>
      </c>
      <c r="K8028" s="38"/>
      <c r="L8028" s="49"/>
      <c r="M8028" s="37" t="s">
        <v>4388</v>
      </c>
      <c r="N8028" s="37" t="s">
        <v>4389</v>
      </c>
      <c r="O8028" s="37" t="s">
        <v>4404</v>
      </c>
      <c r="P8028" s="37" t="s">
        <v>4405</v>
      </c>
      <c r="Q8028" s="37" t="s">
        <v>4759</v>
      </c>
      <c r="R8028" s="37" t="s">
        <v>4760</v>
      </c>
      <c r="S8028" s="37" t="s">
        <v>4424</v>
      </c>
      <c r="T8028" s="37" t="s">
        <v>4421</v>
      </c>
      <c r="U8028" s="1" t="e">
        <f>VLOOKUP(T8028,[2]VAT!$A:$D,1,0)</f>
        <v>#N/A</v>
      </c>
      <c r="V8028" s="37" t="s">
        <v>4768</v>
      </c>
      <c r="W8028" s="37" t="s">
        <v>4767</v>
      </c>
      <c r="X8028" t="e">
        <f>VLOOKUP(T8028,[3]رکوردها!$A:$B,2,0)</f>
        <v>#N/A</v>
      </c>
      <c r="Y8028" t="e">
        <f>VLOOKUP(T8028,[3]رکوردها!$A:$D,4,0)</f>
        <v>#N/A</v>
      </c>
      <c r="Z8028" t="e">
        <f>VLOOKUP(T8028,[3]رکوردها!$A:$C,3,0)</f>
        <v>#N/A</v>
      </c>
      <c r="AA8028" t="e">
        <f>VLOOKUP(T8028,[3]رکوردها!$A:$F,6,0)</f>
        <v>#N/A</v>
      </c>
      <c r="AB8028" t="e">
        <f>VLOOKUP(T8028,[3]رکوردها!$A:$E,5,0)</f>
        <v>#N/A</v>
      </c>
    </row>
    <row r="8029" spans="1:28" s="41" customFormat="1" hidden="1" x14ac:dyDescent="0.2">
      <c r="A8029" s="36">
        <v>146728</v>
      </c>
      <c r="B8029" s="36">
        <v>1289</v>
      </c>
      <c r="C8029" s="36">
        <v>1428</v>
      </c>
      <c r="D8029" s="36" t="str">
        <f>VLOOKUP(C8029,Piv.Analysis!A:AA,27,0)</f>
        <v>حقوق و دستمزد</v>
      </c>
      <c r="E8029" s="36"/>
      <c r="F8029" s="37" t="s">
        <v>11</v>
      </c>
      <c r="G8029" s="37" t="s">
        <v>4761</v>
      </c>
      <c r="H8029" s="38">
        <v>8359500</v>
      </c>
      <c r="I8029" s="38">
        <v>0</v>
      </c>
      <c r="J8029" s="38">
        <f t="shared" si="165"/>
        <v>8359500</v>
      </c>
      <c r="K8029" s="38"/>
      <c r="L8029" s="49"/>
      <c r="M8029" s="37" t="s">
        <v>4388</v>
      </c>
      <c r="N8029" s="37" t="s">
        <v>4389</v>
      </c>
      <c r="O8029" s="37" t="s">
        <v>4404</v>
      </c>
      <c r="P8029" s="37" t="s">
        <v>4405</v>
      </c>
      <c r="Q8029" s="37" t="s">
        <v>4762</v>
      </c>
      <c r="R8029" s="37" t="s">
        <v>4763</v>
      </c>
      <c r="S8029" s="37" t="s">
        <v>4408</v>
      </c>
      <c r="T8029" s="37" t="s">
        <v>4403</v>
      </c>
      <c r="U8029" s="1" t="e">
        <f>VLOOKUP(T8029,[2]VAT!$A:$D,1,0)</f>
        <v>#N/A</v>
      </c>
      <c r="V8029" s="37" t="s">
        <v>4768</v>
      </c>
      <c r="W8029" s="37" t="s">
        <v>4767</v>
      </c>
      <c r="X8029" t="e">
        <f>VLOOKUP(T8029,[3]رکوردها!$A:$B,2,0)</f>
        <v>#N/A</v>
      </c>
      <c r="Y8029" t="e">
        <f>VLOOKUP(T8029,[3]رکوردها!$A:$D,4,0)</f>
        <v>#N/A</v>
      </c>
      <c r="Z8029" t="e">
        <f>VLOOKUP(T8029,[3]رکوردها!$A:$C,3,0)</f>
        <v>#N/A</v>
      </c>
      <c r="AA8029" t="e">
        <f>VLOOKUP(T8029,[3]رکوردها!$A:$F,6,0)</f>
        <v>#N/A</v>
      </c>
      <c r="AB8029" t="e">
        <f>VLOOKUP(T8029,[3]رکوردها!$A:$E,5,0)</f>
        <v>#N/A</v>
      </c>
    </row>
    <row r="8030" spans="1:28" s="41" customFormat="1" hidden="1" x14ac:dyDescent="0.2">
      <c r="A8030" s="36">
        <v>147239</v>
      </c>
      <c r="B8030" s="36">
        <v>1458</v>
      </c>
      <c r="C8030" s="36">
        <v>1460</v>
      </c>
      <c r="D8030" s="36" t="str">
        <f>VLOOKUP(C8030,Piv.Analysis!A:AA,27,0)</f>
        <v>حقوق و دستمزد</v>
      </c>
      <c r="E8030" s="36"/>
      <c r="F8030" s="37" t="s">
        <v>103</v>
      </c>
      <c r="G8030" s="37" t="s">
        <v>4409</v>
      </c>
      <c r="H8030" s="38">
        <v>7550516</v>
      </c>
      <c r="I8030" s="38">
        <v>0</v>
      </c>
      <c r="J8030" s="38">
        <f t="shared" si="165"/>
        <v>7550516</v>
      </c>
      <c r="K8030" s="38"/>
      <c r="L8030" s="49"/>
      <c r="M8030" s="37" t="s">
        <v>4388</v>
      </c>
      <c r="N8030" s="37" t="s">
        <v>4389</v>
      </c>
      <c r="O8030" s="37" t="s">
        <v>4404</v>
      </c>
      <c r="P8030" s="37" t="s">
        <v>4405</v>
      </c>
      <c r="Q8030" s="37" t="s">
        <v>4762</v>
      </c>
      <c r="R8030" s="37" t="s">
        <v>4763</v>
      </c>
      <c r="S8030" s="37" t="s">
        <v>4408</v>
      </c>
      <c r="T8030" s="37" t="s">
        <v>4403</v>
      </c>
      <c r="U8030" s="1" t="e">
        <f>VLOOKUP(T8030,[2]VAT!$A:$D,1,0)</f>
        <v>#N/A</v>
      </c>
      <c r="V8030" s="37" t="s">
        <v>4768</v>
      </c>
      <c r="W8030" s="37" t="s">
        <v>4767</v>
      </c>
      <c r="X8030" t="e">
        <f>VLOOKUP(T8030,[3]رکوردها!$A:$B,2,0)</f>
        <v>#N/A</v>
      </c>
      <c r="Y8030" t="e">
        <f>VLOOKUP(T8030,[3]رکوردها!$A:$D,4,0)</f>
        <v>#N/A</v>
      </c>
      <c r="Z8030" t="e">
        <f>VLOOKUP(T8030,[3]رکوردها!$A:$C,3,0)</f>
        <v>#N/A</v>
      </c>
      <c r="AA8030" t="e">
        <f>VLOOKUP(T8030,[3]رکوردها!$A:$F,6,0)</f>
        <v>#N/A</v>
      </c>
      <c r="AB8030" t="e">
        <f>VLOOKUP(T8030,[3]رکوردها!$A:$E,5,0)</f>
        <v>#N/A</v>
      </c>
    </row>
    <row r="8031" spans="1:28" s="41" customFormat="1" hidden="1" x14ac:dyDescent="0.2">
      <c r="A8031" s="36">
        <v>175393</v>
      </c>
      <c r="B8031" s="36">
        <v>1516</v>
      </c>
      <c r="C8031" s="36">
        <v>1707</v>
      </c>
      <c r="D8031" s="36" t="str">
        <f>VLOOKUP(C8031,Piv.Analysis!A:AA,27,0)</f>
        <v>حقوق و دستمزد</v>
      </c>
      <c r="E8031" s="36"/>
      <c r="F8031" s="37" t="s">
        <v>15</v>
      </c>
      <c r="G8031" s="37" t="s">
        <v>4778</v>
      </c>
      <c r="H8031" s="38">
        <v>16719000</v>
      </c>
      <c r="I8031" s="38">
        <v>0</v>
      </c>
      <c r="J8031" s="38">
        <f t="shared" si="165"/>
        <v>16719000</v>
      </c>
      <c r="K8031" s="38"/>
      <c r="L8031" s="49"/>
      <c r="M8031" s="37" t="s">
        <v>4388</v>
      </c>
      <c r="N8031" s="37" t="s">
        <v>4389</v>
      </c>
      <c r="O8031" s="37" t="s">
        <v>4404</v>
      </c>
      <c r="P8031" s="37" t="s">
        <v>4405</v>
      </c>
      <c r="Q8031" s="37" t="s">
        <v>4762</v>
      </c>
      <c r="R8031" s="37" t="s">
        <v>4763</v>
      </c>
      <c r="S8031" s="37" t="s">
        <v>4408</v>
      </c>
      <c r="T8031" s="37" t="s">
        <v>4403</v>
      </c>
      <c r="U8031" s="1" t="e">
        <f>VLOOKUP(T8031,[2]VAT!$A:$D,1,0)</f>
        <v>#N/A</v>
      </c>
      <c r="V8031" s="37" t="s">
        <v>4768</v>
      </c>
      <c r="W8031" s="37" t="s">
        <v>4767</v>
      </c>
      <c r="X8031" t="e">
        <f>VLOOKUP(T8031,[3]رکوردها!$A:$B,2,0)</f>
        <v>#N/A</v>
      </c>
      <c r="Y8031" t="e">
        <f>VLOOKUP(T8031,[3]رکوردها!$A:$D,4,0)</f>
        <v>#N/A</v>
      </c>
      <c r="Z8031" t="e">
        <f>VLOOKUP(T8031,[3]رکوردها!$A:$C,3,0)</f>
        <v>#N/A</v>
      </c>
      <c r="AA8031" t="e">
        <f>VLOOKUP(T8031,[3]رکوردها!$A:$F,6,0)</f>
        <v>#N/A</v>
      </c>
      <c r="AB8031" t="e">
        <f>VLOOKUP(T8031,[3]رکوردها!$A:$E,5,0)</f>
        <v>#N/A</v>
      </c>
    </row>
    <row r="8032" spans="1:28" s="41" customFormat="1" hidden="1" x14ac:dyDescent="0.2">
      <c r="A8032" s="36">
        <v>176992</v>
      </c>
      <c r="B8032" s="36">
        <v>1665</v>
      </c>
      <c r="C8032" s="36">
        <v>1841</v>
      </c>
      <c r="D8032" s="36" t="str">
        <f>VLOOKUP(C8032,Piv.Analysis!A:AA,27,0)</f>
        <v>حقوق و دستمزد</v>
      </c>
      <c r="E8032" s="36"/>
      <c r="F8032" s="37" t="s">
        <v>0</v>
      </c>
      <c r="G8032" s="37" t="s">
        <v>4779</v>
      </c>
      <c r="H8032" s="38">
        <v>16719000</v>
      </c>
      <c r="I8032" s="38">
        <v>0</v>
      </c>
      <c r="J8032" s="38">
        <f t="shared" si="165"/>
        <v>16719000</v>
      </c>
      <c r="K8032" s="38"/>
      <c r="L8032" s="49"/>
      <c r="M8032" s="37" t="s">
        <v>4388</v>
      </c>
      <c r="N8032" s="37" t="s">
        <v>4389</v>
      </c>
      <c r="O8032" s="37" t="s">
        <v>4404</v>
      </c>
      <c r="P8032" s="37" t="s">
        <v>4405</v>
      </c>
      <c r="Q8032" s="37" t="s">
        <v>4762</v>
      </c>
      <c r="R8032" s="37" t="s">
        <v>4763</v>
      </c>
      <c r="S8032" s="37" t="s">
        <v>4408</v>
      </c>
      <c r="T8032" s="37" t="s">
        <v>4403</v>
      </c>
      <c r="U8032" s="1" t="e">
        <f>VLOOKUP(T8032,[2]VAT!$A:$D,1,0)</f>
        <v>#N/A</v>
      </c>
      <c r="V8032" s="37" t="s">
        <v>4768</v>
      </c>
      <c r="W8032" s="37" t="s">
        <v>4767</v>
      </c>
      <c r="X8032" t="e">
        <f>VLOOKUP(T8032,[3]رکوردها!$A:$B,2,0)</f>
        <v>#N/A</v>
      </c>
      <c r="Y8032" t="e">
        <f>VLOOKUP(T8032,[3]رکوردها!$A:$D,4,0)</f>
        <v>#N/A</v>
      </c>
      <c r="Z8032" t="e">
        <f>VLOOKUP(T8032,[3]رکوردها!$A:$C,3,0)</f>
        <v>#N/A</v>
      </c>
      <c r="AA8032" t="e">
        <f>VLOOKUP(T8032,[3]رکوردها!$A:$F,6,0)</f>
        <v>#N/A</v>
      </c>
      <c r="AB8032" t="e">
        <f>VLOOKUP(T8032,[3]رکوردها!$A:$E,5,0)</f>
        <v>#N/A</v>
      </c>
    </row>
    <row r="8033" spans="1:28" s="41" customFormat="1" hidden="1" x14ac:dyDescent="0.2">
      <c r="A8033" s="36">
        <v>146738</v>
      </c>
      <c r="B8033" s="36">
        <v>1289</v>
      </c>
      <c r="C8033" s="36">
        <v>1428</v>
      </c>
      <c r="D8033" s="36" t="str">
        <f>VLOOKUP(C8033,Piv.Analysis!A:AA,27,0)</f>
        <v>حقوق و دستمزد</v>
      </c>
      <c r="E8033" s="36"/>
      <c r="F8033" s="37" t="s">
        <v>11</v>
      </c>
      <c r="G8033" s="37" t="s">
        <v>4758</v>
      </c>
      <c r="H8033" s="38">
        <v>27132162</v>
      </c>
      <c r="I8033" s="38">
        <v>0</v>
      </c>
      <c r="J8033" s="38">
        <f t="shared" si="165"/>
        <v>27132162</v>
      </c>
      <c r="K8033" s="38"/>
      <c r="L8033" s="49"/>
      <c r="M8033" s="37" t="s">
        <v>4388</v>
      </c>
      <c r="N8033" s="37" t="s">
        <v>4389</v>
      </c>
      <c r="O8033" s="37" t="s">
        <v>4404</v>
      </c>
      <c r="P8033" s="37" t="s">
        <v>4405</v>
      </c>
      <c r="Q8033" s="37" t="s">
        <v>4759</v>
      </c>
      <c r="R8033" s="37" t="s">
        <v>4760</v>
      </c>
      <c r="S8033" s="37" t="s">
        <v>4408</v>
      </c>
      <c r="T8033" s="37" t="s">
        <v>4403</v>
      </c>
      <c r="U8033" s="1" t="e">
        <f>VLOOKUP(T8033,[2]VAT!$A:$D,1,0)</f>
        <v>#N/A</v>
      </c>
      <c r="V8033" s="37" t="s">
        <v>4768</v>
      </c>
      <c r="W8033" s="37" t="s">
        <v>4767</v>
      </c>
      <c r="X8033" t="e">
        <f>VLOOKUP(T8033,[3]رکوردها!$A:$B,2,0)</f>
        <v>#N/A</v>
      </c>
      <c r="Y8033" t="e">
        <f>VLOOKUP(T8033,[3]رکوردها!$A:$D,4,0)</f>
        <v>#N/A</v>
      </c>
      <c r="Z8033" t="e">
        <f>VLOOKUP(T8033,[3]رکوردها!$A:$C,3,0)</f>
        <v>#N/A</v>
      </c>
      <c r="AA8033" t="e">
        <f>VLOOKUP(T8033,[3]رکوردها!$A:$F,6,0)</f>
        <v>#N/A</v>
      </c>
      <c r="AB8033" t="e">
        <f>VLOOKUP(T8033,[3]رکوردها!$A:$E,5,0)</f>
        <v>#N/A</v>
      </c>
    </row>
    <row r="8034" spans="1:28" s="41" customFormat="1" hidden="1" x14ac:dyDescent="0.2">
      <c r="A8034" s="36">
        <v>147241</v>
      </c>
      <c r="B8034" s="36">
        <v>1458</v>
      </c>
      <c r="C8034" s="36">
        <v>1460</v>
      </c>
      <c r="D8034" s="36" t="str">
        <f>VLOOKUP(C8034,Piv.Analysis!A:AA,27,0)</f>
        <v>حقوق و دستمزد</v>
      </c>
      <c r="E8034" s="36"/>
      <c r="F8034" s="37" t="s">
        <v>103</v>
      </c>
      <c r="G8034" s="37" t="s">
        <v>4409</v>
      </c>
      <c r="H8034" s="38">
        <v>40411675</v>
      </c>
      <c r="I8034" s="38">
        <v>0</v>
      </c>
      <c r="J8034" s="38">
        <f t="shared" si="165"/>
        <v>40411675</v>
      </c>
      <c r="K8034" s="38"/>
      <c r="L8034" s="49"/>
      <c r="M8034" s="37" t="s">
        <v>4388</v>
      </c>
      <c r="N8034" s="37" t="s">
        <v>4389</v>
      </c>
      <c r="O8034" s="37" t="s">
        <v>4404</v>
      </c>
      <c r="P8034" s="37" t="s">
        <v>4405</v>
      </c>
      <c r="Q8034" s="37" t="s">
        <v>4759</v>
      </c>
      <c r="R8034" s="37" t="s">
        <v>4760</v>
      </c>
      <c r="S8034" s="37" t="s">
        <v>4408</v>
      </c>
      <c r="T8034" s="37" t="s">
        <v>4403</v>
      </c>
      <c r="U8034" s="1" t="e">
        <f>VLOOKUP(T8034,[2]VAT!$A:$D,1,0)</f>
        <v>#N/A</v>
      </c>
      <c r="V8034" s="37" t="s">
        <v>4768</v>
      </c>
      <c r="W8034" s="37" t="s">
        <v>4767</v>
      </c>
      <c r="X8034" t="e">
        <f>VLOOKUP(T8034,[3]رکوردها!$A:$B,2,0)</f>
        <v>#N/A</v>
      </c>
      <c r="Y8034" t="e">
        <f>VLOOKUP(T8034,[3]رکوردها!$A:$D,4,0)</f>
        <v>#N/A</v>
      </c>
      <c r="Z8034" t="e">
        <f>VLOOKUP(T8034,[3]رکوردها!$A:$C,3,0)</f>
        <v>#N/A</v>
      </c>
      <c r="AA8034" t="e">
        <f>VLOOKUP(T8034,[3]رکوردها!$A:$F,6,0)</f>
        <v>#N/A</v>
      </c>
      <c r="AB8034" t="e">
        <f>VLOOKUP(T8034,[3]رکوردها!$A:$E,5,0)</f>
        <v>#N/A</v>
      </c>
    </row>
    <row r="8035" spans="1:28" s="41" customFormat="1" hidden="1" x14ac:dyDescent="0.2">
      <c r="A8035" s="36">
        <v>175399</v>
      </c>
      <c r="B8035" s="36">
        <v>1516</v>
      </c>
      <c r="C8035" s="36">
        <v>1707</v>
      </c>
      <c r="D8035" s="36" t="str">
        <f>VLOOKUP(C8035,Piv.Analysis!A:AA,27,0)</f>
        <v>حقوق و دستمزد</v>
      </c>
      <c r="E8035" s="36"/>
      <c r="F8035" s="37" t="s">
        <v>15</v>
      </c>
      <c r="G8035" s="37" t="s">
        <v>4780</v>
      </c>
      <c r="H8035" s="38">
        <v>54001408</v>
      </c>
      <c r="I8035" s="38">
        <v>0</v>
      </c>
      <c r="J8035" s="38">
        <f t="shared" si="165"/>
        <v>54001408</v>
      </c>
      <c r="K8035" s="38"/>
      <c r="L8035" s="49"/>
      <c r="M8035" s="37" t="s">
        <v>4388</v>
      </c>
      <c r="N8035" s="37" t="s">
        <v>4389</v>
      </c>
      <c r="O8035" s="37" t="s">
        <v>4404</v>
      </c>
      <c r="P8035" s="37" t="s">
        <v>4405</v>
      </c>
      <c r="Q8035" s="37" t="s">
        <v>4759</v>
      </c>
      <c r="R8035" s="37" t="s">
        <v>4760</v>
      </c>
      <c r="S8035" s="37" t="s">
        <v>4408</v>
      </c>
      <c r="T8035" s="37" t="s">
        <v>4403</v>
      </c>
      <c r="U8035" s="1" t="e">
        <f>VLOOKUP(T8035,[2]VAT!$A:$D,1,0)</f>
        <v>#N/A</v>
      </c>
      <c r="V8035" s="37" t="s">
        <v>4768</v>
      </c>
      <c r="W8035" s="37" t="s">
        <v>4767</v>
      </c>
      <c r="X8035" t="e">
        <f>VLOOKUP(T8035,[3]رکوردها!$A:$B,2,0)</f>
        <v>#N/A</v>
      </c>
      <c r="Y8035" t="e">
        <f>VLOOKUP(T8035,[3]رکوردها!$A:$D,4,0)</f>
        <v>#N/A</v>
      </c>
      <c r="Z8035" t="e">
        <f>VLOOKUP(T8035,[3]رکوردها!$A:$C,3,0)</f>
        <v>#N/A</v>
      </c>
      <c r="AA8035" t="e">
        <f>VLOOKUP(T8035,[3]رکوردها!$A:$F,6,0)</f>
        <v>#N/A</v>
      </c>
      <c r="AB8035" t="e">
        <f>VLOOKUP(T8035,[3]رکوردها!$A:$E,5,0)</f>
        <v>#N/A</v>
      </c>
    </row>
    <row r="8036" spans="1:28" s="41" customFormat="1" hidden="1" x14ac:dyDescent="0.2">
      <c r="A8036" s="36">
        <v>176998</v>
      </c>
      <c r="B8036" s="36">
        <v>1665</v>
      </c>
      <c r="C8036" s="36">
        <v>1841</v>
      </c>
      <c r="D8036" s="36" t="str">
        <f>VLOOKUP(C8036,Piv.Analysis!A:AA,27,0)</f>
        <v>حقوق و دستمزد</v>
      </c>
      <c r="E8036" s="36"/>
      <c r="F8036" s="37" t="s">
        <v>0</v>
      </c>
      <c r="G8036" s="37" t="s">
        <v>4781</v>
      </c>
      <c r="H8036" s="38">
        <v>60233727</v>
      </c>
      <c r="I8036" s="38">
        <v>0</v>
      </c>
      <c r="J8036" s="38">
        <f t="shared" si="165"/>
        <v>60233727</v>
      </c>
      <c r="K8036" s="38"/>
      <c r="L8036" s="49"/>
      <c r="M8036" s="37" t="s">
        <v>4388</v>
      </c>
      <c r="N8036" s="37" t="s">
        <v>4389</v>
      </c>
      <c r="O8036" s="37" t="s">
        <v>4404</v>
      </c>
      <c r="P8036" s="37" t="s">
        <v>4405</v>
      </c>
      <c r="Q8036" s="37" t="s">
        <v>4759</v>
      </c>
      <c r="R8036" s="37" t="s">
        <v>4760</v>
      </c>
      <c r="S8036" s="37" t="s">
        <v>4408</v>
      </c>
      <c r="T8036" s="37" t="s">
        <v>4403</v>
      </c>
      <c r="U8036" s="1" t="e">
        <f>VLOOKUP(T8036,[2]VAT!$A:$D,1,0)</f>
        <v>#N/A</v>
      </c>
      <c r="V8036" s="37" t="s">
        <v>4768</v>
      </c>
      <c r="W8036" s="37" t="s">
        <v>4767</v>
      </c>
      <c r="X8036" t="e">
        <f>VLOOKUP(T8036,[3]رکوردها!$A:$B,2,0)</f>
        <v>#N/A</v>
      </c>
      <c r="Y8036" t="e">
        <f>VLOOKUP(T8036,[3]رکوردها!$A:$D,4,0)</f>
        <v>#N/A</v>
      </c>
      <c r="Z8036" t="e">
        <f>VLOOKUP(T8036,[3]رکوردها!$A:$C,3,0)</f>
        <v>#N/A</v>
      </c>
      <c r="AA8036" t="e">
        <f>VLOOKUP(T8036,[3]رکوردها!$A:$F,6,0)</f>
        <v>#N/A</v>
      </c>
      <c r="AB8036" t="e">
        <f>VLOOKUP(T8036,[3]رکوردها!$A:$E,5,0)</f>
        <v>#N/A</v>
      </c>
    </row>
    <row r="8037" spans="1:28" s="41" customFormat="1" hidden="1" x14ac:dyDescent="0.2">
      <c r="A8037" s="36">
        <v>146811</v>
      </c>
      <c r="B8037" s="36">
        <v>1291</v>
      </c>
      <c r="C8037" s="36">
        <v>1430</v>
      </c>
      <c r="D8037" s="36" t="str">
        <f>VLOOKUP(C8037,Piv.Analysis!A:AA,27,0)</f>
        <v>حقوق و دستمزد</v>
      </c>
      <c r="E8037" s="36"/>
      <c r="F8037" s="37" t="s">
        <v>11</v>
      </c>
      <c r="G8037" s="37" t="s">
        <v>4782</v>
      </c>
      <c r="H8037" s="38">
        <v>9095424</v>
      </c>
      <c r="I8037" s="38">
        <v>0</v>
      </c>
      <c r="J8037" s="38">
        <f t="shared" si="165"/>
        <v>9095424</v>
      </c>
      <c r="K8037" s="38"/>
      <c r="L8037" s="49"/>
      <c r="M8037" s="37" t="s">
        <v>4388</v>
      </c>
      <c r="N8037" s="37" t="s">
        <v>4389</v>
      </c>
      <c r="O8037" s="37" t="s">
        <v>4404</v>
      </c>
      <c r="P8037" s="37" t="s">
        <v>4405</v>
      </c>
      <c r="Q8037" s="37" t="s">
        <v>4756</v>
      </c>
      <c r="R8037" s="37" t="s">
        <v>4757</v>
      </c>
      <c r="S8037" s="37" t="s">
        <v>4408</v>
      </c>
      <c r="T8037" s="37" t="s">
        <v>4403</v>
      </c>
      <c r="U8037" s="1" t="e">
        <f>VLOOKUP(T8037,[2]VAT!$A:$D,1,0)</f>
        <v>#N/A</v>
      </c>
      <c r="V8037" s="37" t="s">
        <v>4768</v>
      </c>
      <c r="W8037" s="37" t="s">
        <v>4767</v>
      </c>
      <c r="X8037" t="e">
        <f>VLOOKUP(T8037,[3]رکوردها!$A:$B,2,0)</f>
        <v>#N/A</v>
      </c>
      <c r="Y8037" t="e">
        <f>VLOOKUP(T8037,[3]رکوردها!$A:$D,4,0)</f>
        <v>#N/A</v>
      </c>
      <c r="Z8037" t="e">
        <f>VLOOKUP(T8037,[3]رکوردها!$A:$C,3,0)</f>
        <v>#N/A</v>
      </c>
      <c r="AA8037" t="e">
        <f>VLOOKUP(T8037,[3]رکوردها!$A:$F,6,0)</f>
        <v>#N/A</v>
      </c>
      <c r="AB8037" t="e">
        <f>VLOOKUP(T8037,[3]رکوردها!$A:$E,5,0)</f>
        <v>#N/A</v>
      </c>
    </row>
    <row r="8038" spans="1:28" s="41" customFormat="1" hidden="1" x14ac:dyDescent="0.2">
      <c r="A8038" s="36">
        <v>147240</v>
      </c>
      <c r="B8038" s="36">
        <v>1458</v>
      </c>
      <c r="C8038" s="36">
        <v>1460</v>
      </c>
      <c r="D8038" s="36" t="str">
        <f>VLOOKUP(C8038,Piv.Analysis!A:AA,27,0)</f>
        <v>حقوق و دستمزد</v>
      </c>
      <c r="E8038" s="36"/>
      <c r="F8038" s="37" t="s">
        <v>103</v>
      </c>
      <c r="G8038" s="37" t="s">
        <v>4409</v>
      </c>
      <c r="H8038" s="38">
        <v>19467329</v>
      </c>
      <c r="I8038" s="38">
        <v>0</v>
      </c>
      <c r="J8038" s="38">
        <f t="shared" si="165"/>
        <v>19467329</v>
      </c>
      <c r="K8038" s="38"/>
      <c r="L8038" s="49"/>
      <c r="M8038" s="37" t="s">
        <v>4388</v>
      </c>
      <c r="N8038" s="37" t="s">
        <v>4389</v>
      </c>
      <c r="O8038" s="37" t="s">
        <v>4404</v>
      </c>
      <c r="P8038" s="37" t="s">
        <v>4405</v>
      </c>
      <c r="Q8038" s="37" t="s">
        <v>4756</v>
      </c>
      <c r="R8038" s="37" t="s">
        <v>4757</v>
      </c>
      <c r="S8038" s="37" t="s">
        <v>4408</v>
      </c>
      <c r="T8038" s="37" t="s">
        <v>4403</v>
      </c>
      <c r="U8038" s="1" t="e">
        <f>VLOOKUP(T8038,[2]VAT!$A:$D,1,0)</f>
        <v>#N/A</v>
      </c>
      <c r="V8038" s="37" t="s">
        <v>4768</v>
      </c>
      <c r="W8038" s="37" t="s">
        <v>4767</v>
      </c>
      <c r="X8038" t="e">
        <f>VLOOKUP(T8038,[3]رکوردها!$A:$B,2,0)</f>
        <v>#N/A</v>
      </c>
      <c r="Y8038" t="e">
        <f>VLOOKUP(T8038,[3]رکوردها!$A:$D,4,0)</f>
        <v>#N/A</v>
      </c>
      <c r="Z8038" t="e">
        <f>VLOOKUP(T8038,[3]رکوردها!$A:$C,3,0)</f>
        <v>#N/A</v>
      </c>
      <c r="AA8038" t="e">
        <f>VLOOKUP(T8038,[3]رکوردها!$A:$F,6,0)</f>
        <v>#N/A</v>
      </c>
      <c r="AB8038" t="e">
        <f>VLOOKUP(T8038,[3]رکوردها!$A:$E,5,0)</f>
        <v>#N/A</v>
      </c>
    </row>
    <row r="8039" spans="1:28" s="41" customFormat="1" hidden="1" x14ac:dyDescent="0.2">
      <c r="A8039" s="36">
        <v>175433</v>
      </c>
      <c r="B8039" s="36">
        <v>1517</v>
      </c>
      <c r="C8039" s="36">
        <v>1708</v>
      </c>
      <c r="D8039" s="36" t="str">
        <f>VLOOKUP(C8039,Piv.Analysis!A:AA,27,0)</f>
        <v>حقوق و دستمزد</v>
      </c>
      <c r="E8039" s="36"/>
      <c r="F8039" s="37" t="s">
        <v>15</v>
      </c>
      <c r="G8039" s="37" t="s">
        <v>4783</v>
      </c>
      <c r="H8039" s="38">
        <v>19026597</v>
      </c>
      <c r="I8039" s="38">
        <v>0</v>
      </c>
      <c r="J8039" s="38">
        <f t="shared" si="165"/>
        <v>19026597</v>
      </c>
      <c r="K8039" s="38"/>
      <c r="L8039" s="49"/>
      <c r="M8039" s="37" t="s">
        <v>4388</v>
      </c>
      <c r="N8039" s="37" t="s">
        <v>4389</v>
      </c>
      <c r="O8039" s="37" t="s">
        <v>4404</v>
      </c>
      <c r="P8039" s="37" t="s">
        <v>4405</v>
      </c>
      <c r="Q8039" s="37" t="s">
        <v>4756</v>
      </c>
      <c r="R8039" s="37" t="s">
        <v>4757</v>
      </c>
      <c r="S8039" s="37" t="s">
        <v>4408</v>
      </c>
      <c r="T8039" s="37" t="s">
        <v>4403</v>
      </c>
      <c r="U8039" s="1" t="e">
        <f>VLOOKUP(T8039,[2]VAT!$A:$D,1,0)</f>
        <v>#N/A</v>
      </c>
      <c r="V8039" s="37" t="s">
        <v>4768</v>
      </c>
      <c r="W8039" s="37" t="s">
        <v>4767</v>
      </c>
      <c r="X8039" t="e">
        <f>VLOOKUP(T8039,[3]رکوردها!$A:$B,2,0)</f>
        <v>#N/A</v>
      </c>
      <c r="Y8039" t="e">
        <f>VLOOKUP(T8039,[3]رکوردها!$A:$D,4,0)</f>
        <v>#N/A</v>
      </c>
      <c r="Z8039" t="e">
        <f>VLOOKUP(T8039,[3]رکوردها!$A:$C,3,0)</f>
        <v>#N/A</v>
      </c>
      <c r="AA8039" t="e">
        <f>VLOOKUP(T8039,[3]رکوردها!$A:$F,6,0)</f>
        <v>#N/A</v>
      </c>
      <c r="AB8039" t="e">
        <f>VLOOKUP(T8039,[3]رکوردها!$A:$E,5,0)</f>
        <v>#N/A</v>
      </c>
    </row>
    <row r="8040" spans="1:28" s="41" customFormat="1" hidden="1" x14ac:dyDescent="0.2">
      <c r="A8040" s="36">
        <v>177043</v>
      </c>
      <c r="B8040" s="36">
        <v>1667</v>
      </c>
      <c r="C8040" s="36">
        <v>1843</v>
      </c>
      <c r="D8040" s="36" t="str">
        <f>VLOOKUP(C8040,Piv.Analysis!A:AA,27,0)</f>
        <v>حقوق و دستمزد</v>
      </c>
      <c r="E8040" s="36"/>
      <c r="F8040" s="37" t="s">
        <v>0</v>
      </c>
      <c r="G8040" s="37" t="s">
        <v>4784</v>
      </c>
      <c r="H8040" s="38">
        <v>19026596</v>
      </c>
      <c r="I8040" s="38">
        <v>0</v>
      </c>
      <c r="J8040" s="38">
        <f t="shared" si="165"/>
        <v>19026596</v>
      </c>
      <c r="K8040" s="38"/>
      <c r="L8040" s="49"/>
      <c r="M8040" s="37" t="s">
        <v>4388</v>
      </c>
      <c r="N8040" s="37" t="s">
        <v>4389</v>
      </c>
      <c r="O8040" s="37" t="s">
        <v>4404</v>
      </c>
      <c r="P8040" s="37" t="s">
        <v>4405</v>
      </c>
      <c r="Q8040" s="37" t="s">
        <v>4756</v>
      </c>
      <c r="R8040" s="37" t="s">
        <v>4757</v>
      </c>
      <c r="S8040" s="37" t="s">
        <v>4408</v>
      </c>
      <c r="T8040" s="37" t="s">
        <v>4403</v>
      </c>
      <c r="U8040" s="1" t="e">
        <f>VLOOKUP(T8040,[2]VAT!$A:$D,1,0)</f>
        <v>#N/A</v>
      </c>
      <c r="V8040" s="37" t="s">
        <v>4768</v>
      </c>
      <c r="W8040" s="37" t="s">
        <v>4767</v>
      </c>
      <c r="X8040" t="e">
        <f>VLOOKUP(T8040,[3]رکوردها!$A:$B,2,0)</f>
        <v>#N/A</v>
      </c>
      <c r="Y8040" t="e">
        <f>VLOOKUP(T8040,[3]رکوردها!$A:$D,4,0)</f>
        <v>#N/A</v>
      </c>
      <c r="Z8040" t="e">
        <f>VLOOKUP(T8040,[3]رکوردها!$A:$C,3,0)</f>
        <v>#N/A</v>
      </c>
      <c r="AA8040" t="e">
        <f>VLOOKUP(T8040,[3]رکوردها!$A:$F,6,0)</f>
        <v>#N/A</v>
      </c>
      <c r="AB8040" t="e">
        <f>VLOOKUP(T8040,[3]رکوردها!$A:$E,5,0)</f>
        <v>#N/A</v>
      </c>
    </row>
    <row r="8041" spans="1:28" s="41" customFormat="1" hidden="1" x14ac:dyDescent="0.2">
      <c r="A8041" s="36">
        <v>146723</v>
      </c>
      <c r="B8041" s="36">
        <v>1289</v>
      </c>
      <c r="C8041" s="36">
        <v>1428</v>
      </c>
      <c r="D8041" s="36" t="str">
        <f>VLOOKUP(C8041,Piv.Analysis!A:AA,27,0)</f>
        <v>حقوق و دستمزد</v>
      </c>
      <c r="E8041" s="36"/>
      <c r="F8041" s="37" t="s">
        <v>11</v>
      </c>
      <c r="G8041" s="37" t="s">
        <v>4752</v>
      </c>
      <c r="H8041" s="38">
        <v>15000000</v>
      </c>
      <c r="I8041" s="38">
        <v>0</v>
      </c>
      <c r="J8041" s="38">
        <f t="shared" si="165"/>
        <v>15000000</v>
      </c>
      <c r="K8041" s="38"/>
      <c r="L8041" s="49"/>
      <c r="M8041" s="37" t="s">
        <v>4388</v>
      </c>
      <c r="N8041" s="37" t="s">
        <v>4389</v>
      </c>
      <c r="O8041" s="37" t="s">
        <v>4404</v>
      </c>
      <c r="P8041" s="37" t="s">
        <v>4405</v>
      </c>
      <c r="Q8041" s="37" t="s">
        <v>4753</v>
      </c>
      <c r="R8041" s="37" t="s">
        <v>4754</v>
      </c>
      <c r="S8041" s="37" t="s">
        <v>4408</v>
      </c>
      <c r="T8041" s="37" t="s">
        <v>4403</v>
      </c>
      <c r="U8041" s="1" t="e">
        <f>VLOOKUP(T8041,[2]VAT!$A:$D,1,0)</f>
        <v>#N/A</v>
      </c>
      <c r="V8041" s="37" t="s">
        <v>4768</v>
      </c>
      <c r="W8041" s="37" t="s">
        <v>4767</v>
      </c>
      <c r="X8041" t="e">
        <f>VLOOKUP(T8041,[3]رکوردها!$A:$B,2,0)</f>
        <v>#N/A</v>
      </c>
      <c r="Y8041" t="e">
        <f>VLOOKUP(T8041,[3]رکوردها!$A:$D,4,0)</f>
        <v>#N/A</v>
      </c>
      <c r="Z8041" t="e">
        <f>VLOOKUP(T8041,[3]رکوردها!$A:$C,3,0)</f>
        <v>#N/A</v>
      </c>
      <c r="AA8041" t="e">
        <f>VLOOKUP(T8041,[3]رکوردها!$A:$F,6,0)</f>
        <v>#N/A</v>
      </c>
      <c r="AB8041" t="e">
        <f>VLOOKUP(T8041,[3]رکوردها!$A:$E,5,0)</f>
        <v>#N/A</v>
      </c>
    </row>
    <row r="8042" spans="1:28" s="41" customFormat="1" hidden="1" x14ac:dyDescent="0.2">
      <c r="A8042" s="36">
        <v>147238</v>
      </c>
      <c r="B8042" s="36">
        <v>1458</v>
      </c>
      <c r="C8042" s="36">
        <v>1460</v>
      </c>
      <c r="D8042" s="36" t="str">
        <f>VLOOKUP(C8042,Piv.Analysis!A:AA,27,0)</f>
        <v>حقوق و دستمزد</v>
      </c>
      <c r="E8042" s="36"/>
      <c r="F8042" s="37" t="s">
        <v>103</v>
      </c>
      <c r="G8042" s="37" t="s">
        <v>4409</v>
      </c>
      <c r="H8042" s="38">
        <v>27096774</v>
      </c>
      <c r="I8042" s="38">
        <v>0</v>
      </c>
      <c r="J8042" s="38">
        <f t="shared" si="165"/>
        <v>27096774</v>
      </c>
      <c r="K8042" s="38"/>
      <c r="L8042" s="49"/>
      <c r="M8042" s="37" t="s">
        <v>4388</v>
      </c>
      <c r="N8042" s="37" t="s">
        <v>4389</v>
      </c>
      <c r="O8042" s="37" t="s">
        <v>4404</v>
      </c>
      <c r="P8042" s="37" t="s">
        <v>4405</v>
      </c>
      <c r="Q8042" s="37" t="s">
        <v>4753</v>
      </c>
      <c r="R8042" s="37" t="s">
        <v>4754</v>
      </c>
      <c r="S8042" s="37" t="s">
        <v>4408</v>
      </c>
      <c r="T8042" s="37" t="s">
        <v>4403</v>
      </c>
      <c r="U8042" s="1" t="e">
        <f>VLOOKUP(T8042,[2]VAT!$A:$D,1,0)</f>
        <v>#N/A</v>
      </c>
      <c r="V8042" s="37" t="s">
        <v>4768</v>
      </c>
      <c r="W8042" s="37" t="s">
        <v>4767</v>
      </c>
      <c r="X8042" t="e">
        <f>VLOOKUP(T8042,[3]رکوردها!$A:$B,2,0)</f>
        <v>#N/A</v>
      </c>
      <c r="Y8042" t="e">
        <f>VLOOKUP(T8042,[3]رکوردها!$A:$D,4,0)</f>
        <v>#N/A</v>
      </c>
      <c r="Z8042" t="e">
        <f>VLOOKUP(T8042,[3]رکوردها!$A:$C,3,0)</f>
        <v>#N/A</v>
      </c>
      <c r="AA8042" t="e">
        <f>VLOOKUP(T8042,[3]رکوردها!$A:$F,6,0)</f>
        <v>#N/A</v>
      </c>
      <c r="AB8042" t="e">
        <f>VLOOKUP(T8042,[3]رکوردها!$A:$E,5,0)</f>
        <v>#N/A</v>
      </c>
    </row>
    <row r="8043" spans="1:28" s="41" customFormat="1" hidden="1" x14ac:dyDescent="0.2">
      <c r="A8043" s="36">
        <v>175389</v>
      </c>
      <c r="B8043" s="36">
        <v>1516</v>
      </c>
      <c r="C8043" s="36">
        <v>1707</v>
      </c>
      <c r="D8043" s="36" t="str">
        <f>VLOOKUP(C8043,Piv.Analysis!A:AA,27,0)</f>
        <v>حقوق و دستمزد</v>
      </c>
      <c r="E8043" s="36"/>
      <c r="F8043" s="37" t="s">
        <v>15</v>
      </c>
      <c r="G8043" s="37" t="s">
        <v>4785</v>
      </c>
      <c r="H8043" s="38">
        <v>30000000</v>
      </c>
      <c r="I8043" s="38">
        <v>0</v>
      </c>
      <c r="J8043" s="38">
        <f t="shared" si="165"/>
        <v>30000000</v>
      </c>
      <c r="K8043" s="38"/>
      <c r="L8043" s="49"/>
      <c r="M8043" s="37" t="s">
        <v>4388</v>
      </c>
      <c r="N8043" s="37" t="s">
        <v>4389</v>
      </c>
      <c r="O8043" s="37" t="s">
        <v>4404</v>
      </c>
      <c r="P8043" s="37" t="s">
        <v>4405</v>
      </c>
      <c r="Q8043" s="37" t="s">
        <v>4753</v>
      </c>
      <c r="R8043" s="37" t="s">
        <v>4754</v>
      </c>
      <c r="S8043" s="37" t="s">
        <v>4408</v>
      </c>
      <c r="T8043" s="37" t="s">
        <v>4403</v>
      </c>
      <c r="U8043" s="1" t="e">
        <f>VLOOKUP(T8043,[2]VAT!$A:$D,1,0)</f>
        <v>#N/A</v>
      </c>
      <c r="V8043" s="37" t="s">
        <v>4768</v>
      </c>
      <c r="W8043" s="37" t="s">
        <v>4767</v>
      </c>
      <c r="X8043" t="e">
        <f>VLOOKUP(T8043,[3]رکوردها!$A:$B,2,0)</f>
        <v>#N/A</v>
      </c>
      <c r="Y8043" t="e">
        <f>VLOOKUP(T8043,[3]رکوردها!$A:$D,4,0)</f>
        <v>#N/A</v>
      </c>
      <c r="Z8043" t="e">
        <f>VLOOKUP(T8043,[3]رکوردها!$A:$C,3,0)</f>
        <v>#N/A</v>
      </c>
      <c r="AA8043" t="e">
        <f>VLOOKUP(T8043,[3]رکوردها!$A:$F,6,0)</f>
        <v>#N/A</v>
      </c>
      <c r="AB8043" t="e">
        <f>VLOOKUP(T8043,[3]رکوردها!$A:$E,5,0)</f>
        <v>#N/A</v>
      </c>
    </row>
    <row r="8044" spans="1:28" s="41" customFormat="1" hidden="1" x14ac:dyDescent="0.2">
      <c r="A8044" s="36">
        <v>176988</v>
      </c>
      <c r="B8044" s="36">
        <v>1665</v>
      </c>
      <c r="C8044" s="36">
        <v>1841</v>
      </c>
      <c r="D8044" s="36" t="str">
        <f>VLOOKUP(C8044,Piv.Analysis!A:AA,27,0)</f>
        <v>حقوق و دستمزد</v>
      </c>
      <c r="E8044" s="36"/>
      <c r="F8044" s="37" t="s">
        <v>0</v>
      </c>
      <c r="G8044" s="37" t="s">
        <v>4786</v>
      </c>
      <c r="H8044" s="38">
        <v>30000000</v>
      </c>
      <c r="I8044" s="38">
        <v>0</v>
      </c>
      <c r="J8044" s="38">
        <f t="shared" si="165"/>
        <v>30000000</v>
      </c>
      <c r="K8044" s="38"/>
      <c r="L8044" s="49"/>
      <c r="M8044" s="37" t="s">
        <v>4388</v>
      </c>
      <c r="N8044" s="37" t="s">
        <v>4389</v>
      </c>
      <c r="O8044" s="37" t="s">
        <v>4404</v>
      </c>
      <c r="P8044" s="37" t="s">
        <v>4405</v>
      </c>
      <c r="Q8044" s="37" t="s">
        <v>4753</v>
      </c>
      <c r="R8044" s="37" t="s">
        <v>4754</v>
      </c>
      <c r="S8044" s="37" t="s">
        <v>4408</v>
      </c>
      <c r="T8044" s="37" t="s">
        <v>4403</v>
      </c>
      <c r="U8044" s="1" t="e">
        <f>VLOOKUP(T8044,[2]VAT!$A:$D,1,0)</f>
        <v>#N/A</v>
      </c>
      <c r="V8044" s="37" t="s">
        <v>4768</v>
      </c>
      <c r="W8044" s="37" t="s">
        <v>4767</v>
      </c>
      <c r="X8044" t="e">
        <f>VLOOKUP(T8044,[3]رکوردها!$A:$B,2,0)</f>
        <v>#N/A</v>
      </c>
      <c r="Y8044" t="e">
        <f>VLOOKUP(T8044,[3]رکوردها!$A:$D,4,0)</f>
        <v>#N/A</v>
      </c>
      <c r="Z8044" t="e">
        <f>VLOOKUP(T8044,[3]رکوردها!$A:$C,3,0)</f>
        <v>#N/A</v>
      </c>
      <c r="AA8044" t="e">
        <f>VLOOKUP(T8044,[3]رکوردها!$A:$F,6,0)</f>
        <v>#N/A</v>
      </c>
      <c r="AB8044" t="e">
        <f>VLOOKUP(T8044,[3]رکوردها!$A:$E,5,0)</f>
        <v>#N/A</v>
      </c>
    </row>
    <row r="8045" spans="1:28" s="41" customFormat="1" hidden="1" x14ac:dyDescent="0.2">
      <c r="A8045" s="36">
        <v>146732</v>
      </c>
      <c r="B8045" s="36">
        <v>1289</v>
      </c>
      <c r="C8045" s="36">
        <v>1428</v>
      </c>
      <c r="D8045" s="36" t="str">
        <f>VLOOKUP(C8045,Piv.Analysis!A:AA,27,0)</f>
        <v>حقوق و دستمزد</v>
      </c>
      <c r="E8045" s="36"/>
      <c r="F8045" s="37" t="s">
        <v>11</v>
      </c>
      <c r="G8045" s="37" t="s">
        <v>4749</v>
      </c>
      <c r="H8045" s="38">
        <v>28607454</v>
      </c>
      <c r="I8045" s="38">
        <v>0</v>
      </c>
      <c r="J8045" s="38">
        <f t="shared" si="165"/>
        <v>28607454</v>
      </c>
      <c r="K8045" s="38"/>
      <c r="L8045" s="49"/>
      <c r="M8045" s="37" t="s">
        <v>4388</v>
      </c>
      <c r="N8045" s="37" t="s">
        <v>4389</v>
      </c>
      <c r="O8045" s="37" t="s">
        <v>4404</v>
      </c>
      <c r="P8045" s="37" t="s">
        <v>4405</v>
      </c>
      <c r="Q8045" s="37" t="s">
        <v>4750</v>
      </c>
      <c r="R8045" s="37" t="s">
        <v>4751</v>
      </c>
      <c r="S8045" s="37" t="s">
        <v>4408</v>
      </c>
      <c r="T8045" s="37" t="s">
        <v>4403</v>
      </c>
      <c r="U8045" s="1" t="e">
        <f>VLOOKUP(T8045,[2]VAT!$A:$D,1,0)</f>
        <v>#N/A</v>
      </c>
      <c r="V8045" s="37" t="s">
        <v>4768</v>
      </c>
      <c r="W8045" s="37" t="s">
        <v>4767</v>
      </c>
      <c r="X8045" t="e">
        <f>VLOOKUP(T8045,[3]رکوردها!$A:$B,2,0)</f>
        <v>#N/A</v>
      </c>
      <c r="Y8045" t="e">
        <f>VLOOKUP(T8045,[3]رکوردها!$A:$D,4,0)</f>
        <v>#N/A</v>
      </c>
      <c r="Z8045" t="e">
        <f>VLOOKUP(T8045,[3]رکوردها!$A:$C,3,0)</f>
        <v>#N/A</v>
      </c>
      <c r="AA8045" t="e">
        <f>VLOOKUP(T8045,[3]رکوردها!$A:$F,6,0)</f>
        <v>#N/A</v>
      </c>
      <c r="AB8045" t="e">
        <f>VLOOKUP(T8045,[3]رکوردها!$A:$E,5,0)</f>
        <v>#N/A</v>
      </c>
    </row>
    <row r="8046" spans="1:28" s="41" customFormat="1" hidden="1" x14ac:dyDescent="0.2">
      <c r="A8046" s="36">
        <v>147237</v>
      </c>
      <c r="B8046" s="36">
        <v>1458</v>
      </c>
      <c r="C8046" s="36">
        <v>1460</v>
      </c>
      <c r="D8046" s="36" t="str">
        <f>VLOOKUP(C8046,Piv.Analysis!A:AA,27,0)</f>
        <v>حقوق و دستمزد</v>
      </c>
      <c r="E8046" s="36"/>
      <c r="F8046" s="37" t="s">
        <v>103</v>
      </c>
      <c r="G8046" s="37" t="s">
        <v>4409</v>
      </c>
      <c r="H8046" s="38">
        <v>55773539</v>
      </c>
      <c r="I8046" s="38">
        <v>0</v>
      </c>
      <c r="J8046" s="38">
        <f t="shared" si="165"/>
        <v>55773539</v>
      </c>
      <c r="K8046" s="38"/>
      <c r="L8046" s="49"/>
      <c r="M8046" s="37" t="s">
        <v>4388</v>
      </c>
      <c r="N8046" s="37" t="s">
        <v>4389</v>
      </c>
      <c r="O8046" s="37" t="s">
        <v>4404</v>
      </c>
      <c r="P8046" s="37" t="s">
        <v>4405</v>
      </c>
      <c r="Q8046" s="37" t="s">
        <v>4750</v>
      </c>
      <c r="R8046" s="37" t="s">
        <v>4751</v>
      </c>
      <c r="S8046" s="37" t="s">
        <v>4408</v>
      </c>
      <c r="T8046" s="37" t="s">
        <v>4403</v>
      </c>
      <c r="U8046" s="1" t="e">
        <f>VLOOKUP(T8046,[2]VAT!$A:$D,1,0)</f>
        <v>#N/A</v>
      </c>
      <c r="V8046" s="37" t="s">
        <v>4768</v>
      </c>
      <c r="W8046" s="37" t="s">
        <v>4767</v>
      </c>
      <c r="X8046" t="e">
        <f>VLOOKUP(T8046,[3]رکوردها!$A:$B,2,0)</f>
        <v>#N/A</v>
      </c>
      <c r="Y8046" t="e">
        <f>VLOOKUP(T8046,[3]رکوردها!$A:$D,4,0)</f>
        <v>#N/A</v>
      </c>
      <c r="Z8046" t="e">
        <f>VLOOKUP(T8046,[3]رکوردها!$A:$C,3,0)</f>
        <v>#N/A</v>
      </c>
      <c r="AA8046" t="e">
        <f>VLOOKUP(T8046,[3]رکوردها!$A:$F,6,0)</f>
        <v>#N/A</v>
      </c>
      <c r="AB8046" t="e">
        <f>VLOOKUP(T8046,[3]رکوردها!$A:$E,5,0)</f>
        <v>#N/A</v>
      </c>
    </row>
    <row r="8047" spans="1:28" s="41" customFormat="1" hidden="1" x14ac:dyDescent="0.2">
      <c r="A8047" s="36">
        <v>175397</v>
      </c>
      <c r="B8047" s="36">
        <v>1516</v>
      </c>
      <c r="C8047" s="36">
        <v>1707</v>
      </c>
      <c r="D8047" s="36" t="str">
        <f>VLOOKUP(C8047,Piv.Analysis!A:AA,27,0)</f>
        <v>حقوق و دستمزد</v>
      </c>
      <c r="E8047" s="36"/>
      <c r="F8047" s="37" t="s">
        <v>15</v>
      </c>
      <c r="G8047" s="37" t="s">
        <v>4787</v>
      </c>
      <c r="H8047" s="38">
        <v>61045635</v>
      </c>
      <c r="I8047" s="38">
        <v>0</v>
      </c>
      <c r="J8047" s="38">
        <f t="shared" si="165"/>
        <v>61045635</v>
      </c>
      <c r="K8047" s="38"/>
      <c r="L8047" s="49"/>
      <c r="M8047" s="37" t="s">
        <v>4388</v>
      </c>
      <c r="N8047" s="37" t="s">
        <v>4389</v>
      </c>
      <c r="O8047" s="37" t="s">
        <v>4404</v>
      </c>
      <c r="P8047" s="37" t="s">
        <v>4405</v>
      </c>
      <c r="Q8047" s="37" t="s">
        <v>4750</v>
      </c>
      <c r="R8047" s="37" t="s">
        <v>4751</v>
      </c>
      <c r="S8047" s="37" t="s">
        <v>4408</v>
      </c>
      <c r="T8047" s="37" t="s">
        <v>4403</v>
      </c>
      <c r="U8047" s="1" t="e">
        <f>VLOOKUP(T8047,[2]VAT!$A:$D,1,0)</f>
        <v>#N/A</v>
      </c>
      <c r="V8047" s="37" t="s">
        <v>4768</v>
      </c>
      <c r="W8047" s="37" t="s">
        <v>4767</v>
      </c>
      <c r="X8047" t="e">
        <f>VLOOKUP(T8047,[3]رکوردها!$A:$B,2,0)</f>
        <v>#N/A</v>
      </c>
      <c r="Y8047" t="e">
        <f>VLOOKUP(T8047,[3]رکوردها!$A:$D,4,0)</f>
        <v>#N/A</v>
      </c>
      <c r="Z8047" t="e">
        <f>VLOOKUP(T8047,[3]رکوردها!$A:$C,3,0)</f>
        <v>#N/A</v>
      </c>
      <c r="AA8047" t="e">
        <f>VLOOKUP(T8047,[3]رکوردها!$A:$F,6,0)</f>
        <v>#N/A</v>
      </c>
      <c r="AB8047" t="e">
        <f>VLOOKUP(T8047,[3]رکوردها!$A:$E,5,0)</f>
        <v>#N/A</v>
      </c>
    </row>
    <row r="8048" spans="1:28" s="41" customFormat="1" hidden="1" x14ac:dyDescent="0.2">
      <c r="A8048" s="36">
        <v>176995</v>
      </c>
      <c r="B8048" s="36">
        <v>1665</v>
      </c>
      <c r="C8048" s="36">
        <v>1841</v>
      </c>
      <c r="D8048" s="36" t="str">
        <f>VLOOKUP(C8048,Piv.Analysis!A:AA,27,0)</f>
        <v>حقوق و دستمزد</v>
      </c>
      <c r="E8048" s="36"/>
      <c r="F8048" s="37" t="s">
        <v>0</v>
      </c>
      <c r="G8048" s="37" t="s">
        <v>4788</v>
      </c>
      <c r="H8048" s="38">
        <v>88142672</v>
      </c>
      <c r="I8048" s="38">
        <v>0</v>
      </c>
      <c r="J8048" s="38">
        <f t="shared" si="165"/>
        <v>88142672</v>
      </c>
      <c r="K8048" s="38"/>
      <c r="L8048" s="49"/>
      <c r="M8048" s="37" t="s">
        <v>4388</v>
      </c>
      <c r="N8048" s="37" t="s">
        <v>4389</v>
      </c>
      <c r="O8048" s="37" t="s">
        <v>4404</v>
      </c>
      <c r="P8048" s="37" t="s">
        <v>4405</v>
      </c>
      <c r="Q8048" s="37" t="s">
        <v>4750</v>
      </c>
      <c r="R8048" s="37" t="s">
        <v>4751</v>
      </c>
      <c r="S8048" s="37" t="s">
        <v>4408</v>
      </c>
      <c r="T8048" s="37" t="s">
        <v>4403</v>
      </c>
      <c r="U8048" s="1" t="e">
        <f>VLOOKUP(T8048,[2]VAT!$A:$D,1,0)</f>
        <v>#N/A</v>
      </c>
      <c r="V8048" s="37" t="s">
        <v>4768</v>
      </c>
      <c r="W8048" s="37" t="s">
        <v>4767</v>
      </c>
      <c r="X8048" t="e">
        <f>VLOOKUP(T8048,[3]رکوردها!$A:$B,2,0)</f>
        <v>#N/A</v>
      </c>
      <c r="Y8048" t="e">
        <f>VLOOKUP(T8048,[3]رکوردها!$A:$D,4,0)</f>
        <v>#N/A</v>
      </c>
      <c r="Z8048" t="e">
        <f>VLOOKUP(T8048,[3]رکوردها!$A:$C,3,0)</f>
        <v>#N/A</v>
      </c>
      <c r="AA8048" t="e">
        <f>VLOOKUP(T8048,[3]رکوردها!$A:$F,6,0)</f>
        <v>#N/A</v>
      </c>
      <c r="AB8048" t="e">
        <f>VLOOKUP(T8048,[3]رکوردها!$A:$E,5,0)</f>
        <v>#N/A</v>
      </c>
    </row>
    <row r="8049" spans="1:28" s="41" customFormat="1" hidden="1" x14ac:dyDescent="0.2">
      <c r="A8049" s="36">
        <v>146714</v>
      </c>
      <c r="B8049" s="36">
        <v>1289</v>
      </c>
      <c r="C8049" s="36">
        <v>1428</v>
      </c>
      <c r="D8049" s="36" t="str">
        <f>VLOOKUP(C8049,Piv.Analysis!A:AA,27,0)</f>
        <v>حقوق و دستمزد</v>
      </c>
      <c r="E8049" s="36"/>
      <c r="F8049" s="37" t="s">
        <v>11</v>
      </c>
      <c r="G8049" s="37" t="s">
        <v>4746</v>
      </c>
      <c r="H8049" s="38">
        <v>55330499</v>
      </c>
      <c r="I8049" s="38">
        <v>0</v>
      </c>
      <c r="J8049" s="38">
        <f t="shared" si="165"/>
        <v>55330499</v>
      </c>
      <c r="K8049" s="38"/>
      <c r="L8049" s="49"/>
      <c r="M8049" s="37" t="s">
        <v>4388</v>
      </c>
      <c r="N8049" s="37" t="s">
        <v>4389</v>
      </c>
      <c r="O8049" s="37" t="s">
        <v>4404</v>
      </c>
      <c r="P8049" s="37" t="s">
        <v>4405</v>
      </c>
      <c r="Q8049" s="37" t="s">
        <v>4747</v>
      </c>
      <c r="R8049" s="37" t="s">
        <v>4748</v>
      </c>
      <c r="S8049" s="37" t="s">
        <v>4408</v>
      </c>
      <c r="T8049" s="37" t="s">
        <v>4403</v>
      </c>
      <c r="U8049" s="1" t="e">
        <f>VLOOKUP(T8049,[2]VAT!$A:$D,1,0)</f>
        <v>#N/A</v>
      </c>
      <c r="V8049" s="37" t="s">
        <v>4768</v>
      </c>
      <c r="W8049" s="37" t="s">
        <v>4767</v>
      </c>
      <c r="X8049" t="e">
        <f>VLOOKUP(T8049,[3]رکوردها!$A:$B,2,0)</f>
        <v>#N/A</v>
      </c>
      <c r="Y8049" t="e">
        <f>VLOOKUP(T8049,[3]رکوردها!$A:$D,4,0)</f>
        <v>#N/A</v>
      </c>
      <c r="Z8049" t="e">
        <f>VLOOKUP(T8049,[3]رکوردها!$A:$C,3,0)</f>
        <v>#N/A</v>
      </c>
      <c r="AA8049" t="e">
        <f>VLOOKUP(T8049,[3]رکوردها!$A:$F,6,0)</f>
        <v>#N/A</v>
      </c>
      <c r="AB8049" t="e">
        <f>VLOOKUP(T8049,[3]رکوردها!$A:$E,5,0)</f>
        <v>#N/A</v>
      </c>
    </row>
    <row r="8050" spans="1:28" s="41" customFormat="1" hidden="1" x14ac:dyDescent="0.2">
      <c r="A8050" s="36">
        <v>147236</v>
      </c>
      <c r="B8050" s="36">
        <v>1458</v>
      </c>
      <c r="C8050" s="36">
        <v>1460</v>
      </c>
      <c r="D8050" s="36" t="str">
        <f>VLOOKUP(C8050,Piv.Analysis!A:AA,27,0)</f>
        <v>حقوق و دستمزد</v>
      </c>
      <c r="E8050" s="36"/>
      <c r="F8050" s="37" t="s">
        <v>103</v>
      </c>
      <c r="G8050" s="37" t="s">
        <v>4409</v>
      </c>
      <c r="H8050" s="38">
        <v>76628750</v>
      </c>
      <c r="I8050" s="38">
        <v>0</v>
      </c>
      <c r="J8050" s="38">
        <f t="shared" si="165"/>
        <v>76628750</v>
      </c>
      <c r="K8050" s="38"/>
      <c r="L8050" s="49"/>
      <c r="M8050" s="37" t="s">
        <v>4388</v>
      </c>
      <c r="N8050" s="37" t="s">
        <v>4389</v>
      </c>
      <c r="O8050" s="37" t="s">
        <v>4404</v>
      </c>
      <c r="P8050" s="37" t="s">
        <v>4405</v>
      </c>
      <c r="Q8050" s="37" t="s">
        <v>4747</v>
      </c>
      <c r="R8050" s="37" t="s">
        <v>4748</v>
      </c>
      <c r="S8050" s="37" t="s">
        <v>4408</v>
      </c>
      <c r="T8050" s="37" t="s">
        <v>4403</v>
      </c>
      <c r="U8050" s="1" t="e">
        <f>VLOOKUP(T8050,[2]VAT!$A:$D,1,0)</f>
        <v>#N/A</v>
      </c>
      <c r="V8050" s="37" t="s">
        <v>4768</v>
      </c>
      <c r="W8050" s="37" t="s">
        <v>4767</v>
      </c>
      <c r="X8050" t="e">
        <f>VLOOKUP(T8050,[3]رکوردها!$A:$B,2,0)</f>
        <v>#N/A</v>
      </c>
      <c r="Y8050" t="e">
        <f>VLOOKUP(T8050,[3]رکوردها!$A:$D,4,0)</f>
        <v>#N/A</v>
      </c>
      <c r="Z8050" t="e">
        <f>VLOOKUP(T8050,[3]رکوردها!$A:$C,3,0)</f>
        <v>#N/A</v>
      </c>
      <c r="AA8050" t="e">
        <f>VLOOKUP(T8050,[3]رکوردها!$A:$F,6,0)</f>
        <v>#N/A</v>
      </c>
      <c r="AB8050" t="e">
        <f>VLOOKUP(T8050,[3]رکوردها!$A:$E,5,0)</f>
        <v>#N/A</v>
      </c>
    </row>
    <row r="8051" spans="1:28" s="41" customFormat="1" hidden="1" x14ac:dyDescent="0.2">
      <c r="A8051" s="36">
        <v>175381</v>
      </c>
      <c r="B8051" s="36">
        <v>1516</v>
      </c>
      <c r="C8051" s="36">
        <v>1707</v>
      </c>
      <c r="D8051" s="36" t="str">
        <f>VLOOKUP(C8051,Piv.Analysis!A:AA,27,0)</f>
        <v>حقوق و دستمزد</v>
      </c>
      <c r="E8051" s="36"/>
      <c r="F8051" s="37" t="s">
        <v>15</v>
      </c>
      <c r="G8051" s="37" t="s">
        <v>4789</v>
      </c>
      <c r="H8051" s="38">
        <v>115745130</v>
      </c>
      <c r="I8051" s="38">
        <v>0</v>
      </c>
      <c r="J8051" s="38">
        <f t="shared" si="165"/>
        <v>115745130</v>
      </c>
      <c r="K8051" s="38"/>
      <c r="L8051" s="49"/>
      <c r="M8051" s="37" t="s">
        <v>4388</v>
      </c>
      <c r="N8051" s="37" t="s">
        <v>4389</v>
      </c>
      <c r="O8051" s="37" t="s">
        <v>4404</v>
      </c>
      <c r="P8051" s="37" t="s">
        <v>4405</v>
      </c>
      <c r="Q8051" s="37" t="s">
        <v>4747</v>
      </c>
      <c r="R8051" s="37" t="s">
        <v>4748</v>
      </c>
      <c r="S8051" s="37" t="s">
        <v>4408</v>
      </c>
      <c r="T8051" s="37" t="s">
        <v>4403</v>
      </c>
      <c r="U8051" s="1" t="e">
        <f>VLOOKUP(T8051,[2]VAT!$A:$D,1,0)</f>
        <v>#N/A</v>
      </c>
      <c r="V8051" s="37" t="s">
        <v>4768</v>
      </c>
      <c r="W8051" s="37" t="s">
        <v>4767</v>
      </c>
      <c r="X8051" t="e">
        <f>VLOOKUP(T8051,[3]رکوردها!$A:$B,2,0)</f>
        <v>#N/A</v>
      </c>
      <c r="Y8051" t="e">
        <f>VLOOKUP(T8051,[3]رکوردها!$A:$D,4,0)</f>
        <v>#N/A</v>
      </c>
      <c r="Z8051" t="e">
        <f>VLOOKUP(T8051,[3]رکوردها!$A:$C,3,0)</f>
        <v>#N/A</v>
      </c>
      <c r="AA8051" t="e">
        <f>VLOOKUP(T8051,[3]رکوردها!$A:$F,6,0)</f>
        <v>#N/A</v>
      </c>
      <c r="AB8051" t="e">
        <f>VLOOKUP(T8051,[3]رکوردها!$A:$E,5,0)</f>
        <v>#N/A</v>
      </c>
    </row>
    <row r="8052" spans="1:28" s="41" customFormat="1" hidden="1" x14ac:dyDescent="0.2">
      <c r="A8052" s="36">
        <v>176980</v>
      </c>
      <c r="B8052" s="36">
        <v>1665</v>
      </c>
      <c r="C8052" s="36">
        <v>1841</v>
      </c>
      <c r="D8052" s="36" t="str">
        <f>VLOOKUP(C8052,Piv.Analysis!A:AA,27,0)</f>
        <v>حقوق و دستمزد</v>
      </c>
      <c r="E8052" s="36"/>
      <c r="F8052" s="37" t="s">
        <v>0</v>
      </c>
      <c r="G8052" s="37" t="s">
        <v>4790</v>
      </c>
      <c r="H8052" s="38">
        <v>115745130</v>
      </c>
      <c r="I8052" s="38">
        <v>0</v>
      </c>
      <c r="J8052" s="38">
        <f t="shared" si="165"/>
        <v>115745130</v>
      </c>
      <c r="K8052" s="38"/>
      <c r="L8052" s="49"/>
      <c r="M8052" s="37" t="s">
        <v>4388</v>
      </c>
      <c r="N8052" s="37" t="s">
        <v>4389</v>
      </c>
      <c r="O8052" s="37" t="s">
        <v>4404</v>
      </c>
      <c r="P8052" s="37" t="s">
        <v>4405</v>
      </c>
      <c r="Q8052" s="37" t="s">
        <v>4747</v>
      </c>
      <c r="R8052" s="37" t="s">
        <v>4748</v>
      </c>
      <c r="S8052" s="37" t="s">
        <v>4408</v>
      </c>
      <c r="T8052" s="37" t="s">
        <v>4403</v>
      </c>
      <c r="U8052" s="1" t="e">
        <f>VLOOKUP(T8052,[2]VAT!$A:$D,1,0)</f>
        <v>#N/A</v>
      </c>
      <c r="V8052" s="37" t="s">
        <v>4768</v>
      </c>
      <c r="W8052" s="37" t="s">
        <v>4767</v>
      </c>
      <c r="X8052" t="e">
        <f>VLOOKUP(T8052,[3]رکوردها!$A:$B,2,0)</f>
        <v>#N/A</v>
      </c>
      <c r="Y8052" t="e">
        <f>VLOOKUP(T8052,[3]رکوردها!$A:$D,4,0)</f>
        <v>#N/A</v>
      </c>
      <c r="Z8052" t="e">
        <f>VLOOKUP(T8052,[3]رکوردها!$A:$C,3,0)</f>
        <v>#N/A</v>
      </c>
      <c r="AA8052" t="e">
        <f>VLOOKUP(T8052,[3]رکوردها!$A:$F,6,0)</f>
        <v>#N/A</v>
      </c>
      <c r="AB8052" t="e">
        <f>VLOOKUP(T8052,[3]رکوردها!$A:$E,5,0)</f>
        <v>#N/A</v>
      </c>
    </row>
    <row r="8053" spans="1:28" s="41" customFormat="1" hidden="1" x14ac:dyDescent="0.2">
      <c r="A8053" s="36">
        <v>146720</v>
      </c>
      <c r="B8053" s="36">
        <v>1289</v>
      </c>
      <c r="C8053" s="36">
        <v>1428</v>
      </c>
      <c r="D8053" s="36" t="str">
        <f>VLOOKUP(C8053,Piv.Analysis!A:AA,27,0)</f>
        <v>حقوق و دستمزد</v>
      </c>
      <c r="E8053" s="36"/>
      <c r="F8053" s="37" t="s">
        <v>11</v>
      </c>
      <c r="G8053" s="37" t="s">
        <v>4791</v>
      </c>
      <c r="H8053" s="38">
        <v>12941348</v>
      </c>
      <c r="I8053" s="38">
        <v>0</v>
      </c>
      <c r="J8053" s="38">
        <f t="shared" si="165"/>
        <v>12941348</v>
      </c>
      <c r="K8053" s="38"/>
      <c r="L8053" s="49"/>
      <c r="M8053" s="37" t="s">
        <v>4388</v>
      </c>
      <c r="N8053" s="37" t="s">
        <v>4389</v>
      </c>
      <c r="O8053" s="37" t="s">
        <v>4404</v>
      </c>
      <c r="P8053" s="37" t="s">
        <v>4405</v>
      </c>
      <c r="Q8053" s="37" t="s">
        <v>4792</v>
      </c>
      <c r="R8053" s="37" t="s">
        <v>4793</v>
      </c>
      <c r="S8053" s="37" t="s">
        <v>4431</v>
      </c>
      <c r="T8053" s="37" t="s">
        <v>4426</v>
      </c>
      <c r="U8053" s="1" t="e">
        <f>VLOOKUP(T8053,[2]VAT!$A:$D,1,0)</f>
        <v>#N/A</v>
      </c>
      <c r="V8053" s="37" t="s">
        <v>4768</v>
      </c>
      <c r="W8053" s="37" t="s">
        <v>4767</v>
      </c>
      <c r="X8053" t="e">
        <f>VLOOKUP(T8053,[3]رکوردها!$A:$B,2,0)</f>
        <v>#N/A</v>
      </c>
      <c r="Y8053" t="e">
        <f>VLOOKUP(T8053,[3]رکوردها!$A:$D,4,0)</f>
        <v>#N/A</v>
      </c>
      <c r="Z8053" t="e">
        <f>VLOOKUP(T8053,[3]رکوردها!$A:$C,3,0)</f>
        <v>#N/A</v>
      </c>
      <c r="AA8053" t="e">
        <f>VLOOKUP(T8053,[3]رکوردها!$A:$F,6,0)</f>
        <v>#N/A</v>
      </c>
      <c r="AB8053" t="e">
        <f>VLOOKUP(T8053,[3]رکوردها!$A:$E,5,0)</f>
        <v>#N/A</v>
      </c>
    </row>
    <row r="8054" spans="1:28" s="41" customFormat="1" hidden="1" x14ac:dyDescent="0.2">
      <c r="A8054" s="36">
        <v>175388</v>
      </c>
      <c r="B8054" s="36">
        <v>1516</v>
      </c>
      <c r="C8054" s="36">
        <v>1707</v>
      </c>
      <c r="D8054" s="36" t="str">
        <f>VLOOKUP(C8054,Piv.Analysis!A:AA,27,0)</f>
        <v>حقوق و دستمزد</v>
      </c>
      <c r="E8054" s="36"/>
      <c r="F8054" s="37" t="s">
        <v>15</v>
      </c>
      <c r="G8054" s="37" t="s">
        <v>4794</v>
      </c>
      <c r="H8054" s="38">
        <v>12941348</v>
      </c>
      <c r="I8054" s="38">
        <v>0</v>
      </c>
      <c r="J8054" s="38">
        <f t="shared" si="165"/>
        <v>12941348</v>
      </c>
      <c r="K8054" s="38"/>
      <c r="L8054" s="49"/>
      <c r="M8054" s="37" t="s">
        <v>4388</v>
      </c>
      <c r="N8054" s="37" t="s">
        <v>4389</v>
      </c>
      <c r="O8054" s="37" t="s">
        <v>4404</v>
      </c>
      <c r="P8054" s="37" t="s">
        <v>4405</v>
      </c>
      <c r="Q8054" s="37" t="s">
        <v>4792</v>
      </c>
      <c r="R8054" s="37" t="s">
        <v>4793</v>
      </c>
      <c r="S8054" s="37" t="s">
        <v>4431</v>
      </c>
      <c r="T8054" s="37" t="s">
        <v>4426</v>
      </c>
      <c r="U8054" s="1" t="e">
        <f>VLOOKUP(T8054,[2]VAT!$A:$D,1,0)</f>
        <v>#N/A</v>
      </c>
      <c r="V8054" s="37" t="s">
        <v>4768</v>
      </c>
      <c r="W8054" s="37" t="s">
        <v>4767</v>
      </c>
      <c r="X8054" t="e">
        <f>VLOOKUP(T8054,[3]رکوردها!$A:$B,2,0)</f>
        <v>#N/A</v>
      </c>
      <c r="Y8054" t="e">
        <f>VLOOKUP(T8054,[3]رکوردها!$A:$D,4,0)</f>
        <v>#N/A</v>
      </c>
      <c r="Z8054" t="e">
        <f>VLOOKUP(T8054,[3]رکوردها!$A:$C,3,0)</f>
        <v>#N/A</v>
      </c>
      <c r="AA8054" t="e">
        <f>VLOOKUP(T8054,[3]رکوردها!$A:$F,6,0)</f>
        <v>#N/A</v>
      </c>
      <c r="AB8054" t="e">
        <f>VLOOKUP(T8054,[3]رکوردها!$A:$E,5,0)</f>
        <v>#N/A</v>
      </c>
    </row>
    <row r="8055" spans="1:28" s="41" customFormat="1" hidden="1" x14ac:dyDescent="0.2">
      <c r="A8055" s="36">
        <v>176987</v>
      </c>
      <c r="B8055" s="36">
        <v>1665</v>
      </c>
      <c r="C8055" s="36">
        <v>1841</v>
      </c>
      <c r="D8055" s="36" t="str">
        <f>VLOOKUP(C8055,Piv.Analysis!A:AA,27,0)</f>
        <v>حقوق و دستمزد</v>
      </c>
      <c r="E8055" s="36"/>
      <c r="F8055" s="37" t="s">
        <v>0</v>
      </c>
      <c r="G8055" s="37" t="s">
        <v>4795</v>
      </c>
      <c r="H8055" s="38">
        <v>7170548</v>
      </c>
      <c r="I8055" s="38">
        <v>0</v>
      </c>
      <c r="J8055" s="38">
        <f t="shared" si="165"/>
        <v>7170548</v>
      </c>
      <c r="K8055" s="38"/>
      <c r="L8055" s="49"/>
      <c r="M8055" s="37" t="s">
        <v>4388</v>
      </c>
      <c r="N8055" s="37" t="s">
        <v>4389</v>
      </c>
      <c r="O8055" s="37" t="s">
        <v>4404</v>
      </c>
      <c r="P8055" s="37" t="s">
        <v>4405</v>
      </c>
      <c r="Q8055" s="37" t="s">
        <v>4792</v>
      </c>
      <c r="R8055" s="37" t="s">
        <v>4793</v>
      </c>
      <c r="S8055" s="37" t="s">
        <v>4431</v>
      </c>
      <c r="T8055" s="37" t="s">
        <v>4426</v>
      </c>
      <c r="U8055" s="1" t="e">
        <f>VLOOKUP(T8055,[2]VAT!$A:$D,1,0)</f>
        <v>#N/A</v>
      </c>
      <c r="V8055" s="37" t="s">
        <v>4768</v>
      </c>
      <c r="W8055" s="37" t="s">
        <v>4767</v>
      </c>
      <c r="X8055" t="e">
        <f>VLOOKUP(T8055,[3]رکوردها!$A:$B,2,0)</f>
        <v>#N/A</v>
      </c>
      <c r="Y8055" t="e">
        <f>VLOOKUP(T8055,[3]رکوردها!$A:$D,4,0)</f>
        <v>#N/A</v>
      </c>
      <c r="Z8055" t="e">
        <f>VLOOKUP(T8055,[3]رکوردها!$A:$C,3,0)</f>
        <v>#N/A</v>
      </c>
      <c r="AA8055" t="e">
        <f>VLOOKUP(T8055,[3]رکوردها!$A:$F,6,0)</f>
        <v>#N/A</v>
      </c>
      <c r="AB8055" t="e">
        <f>VLOOKUP(T8055,[3]رکوردها!$A:$E,5,0)</f>
        <v>#N/A</v>
      </c>
    </row>
    <row r="8056" spans="1:28" s="41" customFormat="1" hidden="1" x14ac:dyDescent="0.2">
      <c r="A8056" s="36">
        <v>146825</v>
      </c>
      <c r="B8056" s="36">
        <v>1292</v>
      </c>
      <c r="C8056" s="36">
        <v>1431</v>
      </c>
      <c r="D8056" s="36" t="str">
        <f>VLOOKUP(C8056,Piv.Analysis!A:AA,27,0)</f>
        <v>حقوق و دستمزد</v>
      </c>
      <c r="E8056" s="36"/>
      <c r="F8056" s="37" t="s">
        <v>11</v>
      </c>
      <c r="G8056" s="37" t="s">
        <v>4796</v>
      </c>
      <c r="H8056" s="38">
        <v>14902011</v>
      </c>
      <c r="I8056" s="38">
        <v>0</v>
      </c>
      <c r="J8056" s="38">
        <f t="shared" si="165"/>
        <v>14902011</v>
      </c>
      <c r="K8056" s="38"/>
      <c r="L8056" s="49"/>
      <c r="M8056" s="37" t="s">
        <v>4388</v>
      </c>
      <c r="N8056" s="37" t="s">
        <v>4389</v>
      </c>
      <c r="O8056" s="37" t="s">
        <v>4404</v>
      </c>
      <c r="P8056" s="37" t="s">
        <v>4405</v>
      </c>
      <c r="Q8056" s="37" t="s">
        <v>4682</v>
      </c>
      <c r="R8056" s="37" t="s">
        <v>4683</v>
      </c>
      <c r="S8056" s="37" t="s">
        <v>4431</v>
      </c>
      <c r="T8056" s="37" t="s">
        <v>4426</v>
      </c>
      <c r="U8056" s="1" t="e">
        <f>VLOOKUP(T8056,[2]VAT!$A:$D,1,0)</f>
        <v>#N/A</v>
      </c>
      <c r="V8056" s="37" t="s">
        <v>4768</v>
      </c>
      <c r="W8056" s="37" t="s">
        <v>4767</v>
      </c>
      <c r="X8056" t="e">
        <f>VLOOKUP(T8056,[3]رکوردها!$A:$B,2,0)</f>
        <v>#N/A</v>
      </c>
      <c r="Y8056" t="e">
        <f>VLOOKUP(T8056,[3]رکوردها!$A:$D,4,0)</f>
        <v>#N/A</v>
      </c>
      <c r="Z8056" t="e">
        <f>VLOOKUP(T8056,[3]رکوردها!$A:$C,3,0)</f>
        <v>#N/A</v>
      </c>
      <c r="AA8056" t="e">
        <f>VLOOKUP(T8056,[3]رکوردها!$A:$F,6,0)</f>
        <v>#N/A</v>
      </c>
      <c r="AB8056" t="e">
        <f>VLOOKUP(T8056,[3]رکوردها!$A:$E,5,0)</f>
        <v>#N/A</v>
      </c>
    </row>
    <row r="8057" spans="1:28" s="41" customFormat="1" hidden="1" x14ac:dyDescent="0.2">
      <c r="A8057" s="36">
        <v>175449</v>
      </c>
      <c r="B8057" s="36">
        <v>1518</v>
      </c>
      <c r="C8057" s="36">
        <v>1709</v>
      </c>
      <c r="D8057" s="36" t="str">
        <f>VLOOKUP(C8057,Piv.Analysis!A:AA,27,0)</f>
        <v>حقوق و دستمزد</v>
      </c>
      <c r="E8057" s="36"/>
      <c r="F8057" s="37" t="s">
        <v>15</v>
      </c>
      <c r="G8057" s="37" t="s">
        <v>4797</v>
      </c>
      <c r="H8057" s="38">
        <v>4024771</v>
      </c>
      <c r="I8057" s="38">
        <v>0</v>
      </c>
      <c r="J8057" s="38">
        <f t="shared" si="165"/>
        <v>4024771</v>
      </c>
      <c r="K8057" s="38"/>
      <c r="L8057" s="49"/>
      <c r="M8057" s="37" t="s">
        <v>4388</v>
      </c>
      <c r="N8057" s="37" t="s">
        <v>4389</v>
      </c>
      <c r="O8057" s="37" t="s">
        <v>4404</v>
      </c>
      <c r="P8057" s="37" t="s">
        <v>4405</v>
      </c>
      <c r="Q8057" s="37" t="s">
        <v>4682</v>
      </c>
      <c r="R8057" s="37" t="s">
        <v>4683</v>
      </c>
      <c r="S8057" s="37" t="s">
        <v>4431</v>
      </c>
      <c r="T8057" s="37" t="s">
        <v>4426</v>
      </c>
      <c r="U8057" s="1" t="e">
        <f>VLOOKUP(T8057,[2]VAT!$A:$D,1,0)</f>
        <v>#N/A</v>
      </c>
      <c r="V8057" s="37" t="s">
        <v>4768</v>
      </c>
      <c r="W8057" s="37" t="s">
        <v>4767</v>
      </c>
      <c r="X8057" t="e">
        <f>VLOOKUP(T8057,[3]رکوردها!$A:$B,2,0)</f>
        <v>#N/A</v>
      </c>
      <c r="Y8057" t="e">
        <f>VLOOKUP(T8057,[3]رکوردها!$A:$D,4,0)</f>
        <v>#N/A</v>
      </c>
      <c r="Z8057" t="e">
        <f>VLOOKUP(T8057,[3]رکوردها!$A:$C,3,0)</f>
        <v>#N/A</v>
      </c>
      <c r="AA8057" t="e">
        <f>VLOOKUP(T8057,[3]رکوردها!$A:$F,6,0)</f>
        <v>#N/A</v>
      </c>
      <c r="AB8057" t="e">
        <f>VLOOKUP(T8057,[3]رکوردها!$A:$E,5,0)</f>
        <v>#N/A</v>
      </c>
    </row>
    <row r="8058" spans="1:28" s="41" customFormat="1" hidden="1" x14ac:dyDescent="0.2">
      <c r="A8058" s="36">
        <v>177067</v>
      </c>
      <c r="B8058" s="36">
        <v>1529</v>
      </c>
      <c r="C8058" s="36">
        <v>1844</v>
      </c>
      <c r="D8058" s="36" t="str">
        <f>VLOOKUP(C8058,Piv.Analysis!A:AA,27,0)</f>
        <v>حقوق و دستمزد</v>
      </c>
      <c r="E8058" s="36"/>
      <c r="F8058" s="37" t="s">
        <v>1661</v>
      </c>
      <c r="G8058" s="37" t="s">
        <v>4798</v>
      </c>
      <c r="H8058" s="38">
        <v>10877240</v>
      </c>
      <c r="I8058" s="38">
        <v>0</v>
      </c>
      <c r="J8058" s="38">
        <f t="shared" si="165"/>
        <v>10877240</v>
      </c>
      <c r="K8058" s="38"/>
      <c r="L8058" s="49"/>
      <c r="M8058" s="37" t="s">
        <v>4388</v>
      </c>
      <c r="N8058" s="37" t="s">
        <v>4389</v>
      </c>
      <c r="O8058" s="37" t="s">
        <v>4404</v>
      </c>
      <c r="P8058" s="37" t="s">
        <v>4405</v>
      </c>
      <c r="Q8058" s="37" t="s">
        <v>4682</v>
      </c>
      <c r="R8058" s="37" t="s">
        <v>4683</v>
      </c>
      <c r="S8058" s="37" t="s">
        <v>4431</v>
      </c>
      <c r="T8058" s="37" t="s">
        <v>4426</v>
      </c>
      <c r="U8058" s="1" t="e">
        <f>VLOOKUP(T8058,[2]VAT!$A:$D,1,0)</f>
        <v>#N/A</v>
      </c>
      <c r="V8058" s="37" t="s">
        <v>4768</v>
      </c>
      <c r="W8058" s="37" t="s">
        <v>4767</v>
      </c>
      <c r="X8058" t="e">
        <f>VLOOKUP(T8058,[3]رکوردها!$A:$B,2,0)</f>
        <v>#N/A</v>
      </c>
      <c r="Y8058" t="e">
        <f>VLOOKUP(T8058,[3]رکوردها!$A:$D,4,0)</f>
        <v>#N/A</v>
      </c>
      <c r="Z8058" t="e">
        <f>VLOOKUP(T8058,[3]رکوردها!$A:$C,3,0)</f>
        <v>#N/A</v>
      </c>
      <c r="AA8058" t="e">
        <f>VLOOKUP(T8058,[3]رکوردها!$A:$F,6,0)</f>
        <v>#N/A</v>
      </c>
      <c r="AB8058" t="e">
        <f>VLOOKUP(T8058,[3]رکوردها!$A:$E,5,0)</f>
        <v>#N/A</v>
      </c>
    </row>
    <row r="8059" spans="1:28" s="41" customFormat="1" hidden="1" x14ac:dyDescent="0.2">
      <c r="A8059" s="36">
        <v>177033</v>
      </c>
      <c r="B8059" s="36">
        <v>1666</v>
      </c>
      <c r="C8059" s="36">
        <v>1842</v>
      </c>
      <c r="D8059" s="36" t="str">
        <f>VLOOKUP(C8059,Piv.Analysis!A:AA,27,0)</f>
        <v>حقوق و دستمزد</v>
      </c>
      <c r="E8059" s="36"/>
      <c r="F8059" s="37" t="s">
        <v>0</v>
      </c>
      <c r="G8059" s="37" t="s">
        <v>4799</v>
      </c>
      <c r="H8059" s="38">
        <v>4024771</v>
      </c>
      <c r="I8059" s="38">
        <v>0</v>
      </c>
      <c r="J8059" s="38">
        <f t="shared" si="165"/>
        <v>4024771</v>
      </c>
      <c r="K8059" s="38"/>
      <c r="L8059" s="49"/>
      <c r="M8059" s="37" t="s">
        <v>4388</v>
      </c>
      <c r="N8059" s="37" t="s">
        <v>4389</v>
      </c>
      <c r="O8059" s="37" t="s">
        <v>4404</v>
      </c>
      <c r="P8059" s="37" t="s">
        <v>4405</v>
      </c>
      <c r="Q8059" s="37" t="s">
        <v>4682</v>
      </c>
      <c r="R8059" s="37" t="s">
        <v>4683</v>
      </c>
      <c r="S8059" s="37" t="s">
        <v>4431</v>
      </c>
      <c r="T8059" s="37" t="s">
        <v>4426</v>
      </c>
      <c r="U8059" s="1" t="e">
        <f>VLOOKUP(T8059,[2]VAT!$A:$D,1,0)</f>
        <v>#N/A</v>
      </c>
      <c r="V8059" s="37" t="s">
        <v>4768</v>
      </c>
      <c r="W8059" s="37" t="s">
        <v>4767</v>
      </c>
      <c r="X8059" t="e">
        <f>VLOOKUP(T8059,[3]رکوردها!$A:$B,2,0)</f>
        <v>#N/A</v>
      </c>
      <c r="Y8059" t="e">
        <f>VLOOKUP(T8059,[3]رکوردها!$A:$D,4,0)</f>
        <v>#N/A</v>
      </c>
      <c r="Z8059" t="e">
        <f>VLOOKUP(T8059,[3]رکوردها!$A:$C,3,0)</f>
        <v>#N/A</v>
      </c>
      <c r="AA8059" t="e">
        <f>VLOOKUP(T8059,[3]رکوردها!$A:$F,6,0)</f>
        <v>#N/A</v>
      </c>
      <c r="AB8059" t="e">
        <f>VLOOKUP(T8059,[3]رکوردها!$A:$E,5,0)</f>
        <v>#N/A</v>
      </c>
    </row>
    <row r="8060" spans="1:28" s="41" customFormat="1" hidden="1" x14ac:dyDescent="0.2">
      <c r="A8060" s="36">
        <v>146812</v>
      </c>
      <c r="B8060" s="36">
        <v>1291</v>
      </c>
      <c r="C8060" s="36">
        <v>1430</v>
      </c>
      <c r="D8060" s="36" t="str">
        <f>VLOOKUP(C8060,Piv.Analysis!A:AA,27,0)</f>
        <v>حقوق و دستمزد</v>
      </c>
      <c r="E8060" s="36"/>
      <c r="F8060" s="37" t="s">
        <v>11</v>
      </c>
      <c r="G8060" s="37" t="s">
        <v>4782</v>
      </c>
      <c r="H8060" s="38">
        <v>17177055</v>
      </c>
      <c r="I8060" s="38">
        <v>0</v>
      </c>
      <c r="J8060" s="38">
        <f t="shared" si="165"/>
        <v>17177055</v>
      </c>
      <c r="K8060" s="38"/>
      <c r="L8060" s="49"/>
      <c r="M8060" s="37" t="s">
        <v>4388</v>
      </c>
      <c r="N8060" s="37" t="s">
        <v>4389</v>
      </c>
      <c r="O8060" s="37" t="s">
        <v>4404</v>
      </c>
      <c r="P8060" s="37" t="s">
        <v>4405</v>
      </c>
      <c r="Q8060" s="37" t="s">
        <v>4756</v>
      </c>
      <c r="R8060" s="37" t="s">
        <v>4757</v>
      </c>
      <c r="S8060" s="37" t="s">
        <v>4431</v>
      </c>
      <c r="T8060" s="37" t="s">
        <v>4426</v>
      </c>
      <c r="U8060" s="1" t="e">
        <f>VLOOKUP(T8060,[2]VAT!$A:$D,1,0)</f>
        <v>#N/A</v>
      </c>
      <c r="V8060" s="37" t="s">
        <v>4768</v>
      </c>
      <c r="W8060" s="37" t="s">
        <v>4767</v>
      </c>
      <c r="X8060" t="e">
        <f>VLOOKUP(T8060,[3]رکوردها!$A:$B,2,0)</f>
        <v>#N/A</v>
      </c>
      <c r="Y8060" t="e">
        <f>VLOOKUP(T8060,[3]رکوردها!$A:$D,4,0)</f>
        <v>#N/A</v>
      </c>
      <c r="Z8060" t="e">
        <f>VLOOKUP(T8060,[3]رکوردها!$A:$C,3,0)</f>
        <v>#N/A</v>
      </c>
      <c r="AA8060" t="e">
        <f>VLOOKUP(T8060,[3]رکوردها!$A:$F,6,0)</f>
        <v>#N/A</v>
      </c>
      <c r="AB8060" t="e">
        <f>VLOOKUP(T8060,[3]رکوردها!$A:$E,5,0)</f>
        <v>#N/A</v>
      </c>
    </row>
    <row r="8061" spans="1:28" s="41" customFormat="1" hidden="1" x14ac:dyDescent="0.2">
      <c r="A8061" s="36">
        <v>175436</v>
      </c>
      <c r="B8061" s="36">
        <v>1517</v>
      </c>
      <c r="C8061" s="36">
        <v>1708</v>
      </c>
      <c r="D8061" s="36" t="str">
        <f>VLOOKUP(C8061,Piv.Analysis!A:AA,27,0)</f>
        <v>حقوق و دستمزد</v>
      </c>
      <c r="E8061" s="36"/>
      <c r="F8061" s="37" t="s">
        <v>15</v>
      </c>
      <c r="G8061" s="37" t="s">
        <v>4783</v>
      </c>
      <c r="H8061" s="38">
        <v>6870822</v>
      </c>
      <c r="I8061" s="38">
        <v>0</v>
      </c>
      <c r="J8061" s="38">
        <f t="shared" si="165"/>
        <v>6870822</v>
      </c>
      <c r="K8061" s="38"/>
      <c r="L8061" s="49"/>
      <c r="M8061" s="37" t="s">
        <v>4388</v>
      </c>
      <c r="N8061" s="37" t="s">
        <v>4389</v>
      </c>
      <c r="O8061" s="37" t="s">
        <v>4404</v>
      </c>
      <c r="P8061" s="37" t="s">
        <v>4405</v>
      </c>
      <c r="Q8061" s="37" t="s">
        <v>4756</v>
      </c>
      <c r="R8061" s="37" t="s">
        <v>4757</v>
      </c>
      <c r="S8061" s="37" t="s">
        <v>4431</v>
      </c>
      <c r="T8061" s="37" t="s">
        <v>4426</v>
      </c>
      <c r="U8061" s="1" t="e">
        <f>VLOOKUP(T8061,[2]VAT!$A:$D,1,0)</f>
        <v>#N/A</v>
      </c>
      <c r="V8061" s="37" t="s">
        <v>4768</v>
      </c>
      <c r="W8061" s="37" t="s">
        <v>4767</v>
      </c>
      <c r="X8061" t="e">
        <f>VLOOKUP(T8061,[3]رکوردها!$A:$B,2,0)</f>
        <v>#N/A</v>
      </c>
      <c r="Y8061" t="e">
        <f>VLOOKUP(T8061,[3]رکوردها!$A:$D,4,0)</f>
        <v>#N/A</v>
      </c>
      <c r="Z8061" t="e">
        <f>VLOOKUP(T8061,[3]رکوردها!$A:$C,3,0)</f>
        <v>#N/A</v>
      </c>
      <c r="AA8061" t="e">
        <f>VLOOKUP(T8061,[3]رکوردها!$A:$F,6,0)</f>
        <v>#N/A</v>
      </c>
      <c r="AB8061" t="e">
        <f>VLOOKUP(T8061,[3]رکوردها!$A:$E,5,0)</f>
        <v>#N/A</v>
      </c>
    </row>
    <row r="8062" spans="1:28" s="41" customFormat="1" hidden="1" x14ac:dyDescent="0.2">
      <c r="A8062" s="36">
        <v>177065</v>
      </c>
      <c r="B8062" s="36">
        <v>1529</v>
      </c>
      <c r="C8062" s="36">
        <v>1844</v>
      </c>
      <c r="D8062" s="36" t="str">
        <f>VLOOKUP(C8062,Piv.Analysis!A:AA,27,0)</f>
        <v>حقوق و دستمزد</v>
      </c>
      <c r="E8062" s="36"/>
      <c r="F8062" s="37" t="s">
        <v>1661</v>
      </c>
      <c r="G8062" s="37" t="s">
        <v>4800</v>
      </c>
      <c r="H8062" s="38">
        <v>10306233</v>
      </c>
      <c r="I8062" s="38">
        <v>0</v>
      </c>
      <c r="J8062" s="38">
        <f t="shared" si="165"/>
        <v>10306233</v>
      </c>
      <c r="K8062" s="38"/>
      <c r="L8062" s="49"/>
      <c r="M8062" s="37" t="s">
        <v>4388</v>
      </c>
      <c r="N8062" s="37" t="s">
        <v>4389</v>
      </c>
      <c r="O8062" s="37" t="s">
        <v>4404</v>
      </c>
      <c r="P8062" s="37" t="s">
        <v>4405</v>
      </c>
      <c r="Q8062" s="37" t="s">
        <v>4756</v>
      </c>
      <c r="R8062" s="37" t="s">
        <v>4757</v>
      </c>
      <c r="S8062" s="37" t="s">
        <v>4431</v>
      </c>
      <c r="T8062" s="37" t="s">
        <v>4426</v>
      </c>
      <c r="U8062" s="1" t="e">
        <f>VLOOKUP(T8062,[2]VAT!$A:$D,1,0)</f>
        <v>#N/A</v>
      </c>
      <c r="V8062" s="37" t="s">
        <v>4768</v>
      </c>
      <c r="W8062" s="37" t="s">
        <v>4767</v>
      </c>
      <c r="X8062" t="e">
        <f>VLOOKUP(T8062,[3]رکوردها!$A:$B,2,0)</f>
        <v>#N/A</v>
      </c>
      <c r="Y8062" t="e">
        <f>VLOOKUP(T8062,[3]رکوردها!$A:$D,4,0)</f>
        <v>#N/A</v>
      </c>
      <c r="Z8062" t="e">
        <f>VLOOKUP(T8062,[3]رکوردها!$A:$C,3,0)</f>
        <v>#N/A</v>
      </c>
      <c r="AA8062" t="e">
        <f>VLOOKUP(T8062,[3]رکوردها!$A:$F,6,0)</f>
        <v>#N/A</v>
      </c>
      <c r="AB8062" t="e">
        <f>VLOOKUP(T8062,[3]رکوردها!$A:$E,5,0)</f>
        <v>#N/A</v>
      </c>
    </row>
    <row r="8063" spans="1:28" s="41" customFormat="1" hidden="1" x14ac:dyDescent="0.2">
      <c r="A8063" s="36">
        <v>177046</v>
      </c>
      <c r="B8063" s="36">
        <v>1667</v>
      </c>
      <c r="C8063" s="36">
        <v>1843</v>
      </c>
      <c r="D8063" s="36" t="str">
        <f>VLOOKUP(C8063,Piv.Analysis!A:AA,27,0)</f>
        <v>حقوق و دستمزد</v>
      </c>
      <c r="E8063" s="36"/>
      <c r="F8063" s="37" t="s">
        <v>0</v>
      </c>
      <c r="G8063" s="37" t="s">
        <v>4784</v>
      </c>
      <c r="H8063" s="38">
        <v>6870822</v>
      </c>
      <c r="I8063" s="38">
        <v>0</v>
      </c>
      <c r="J8063" s="38">
        <f t="shared" si="165"/>
        <v>6870822</v>
      </c>
      <c r="K8063" s="38"/>
      <c r="L8063" s="49"/>
      <c r="M8063" s="37" t="s">
        <v>4388</v>
      </c>
      <c r="N8063" s="37" t="s">
        <v>4389</v>
      </c>
      <c r="O8063" s="37" t="s">
        <v>4404</v>
      </c>
      <c r="P8063" s="37" t="s">
        <v>4405</v>
      </c>
      <c r="Q8063" s="37" t="s">
        <v>4756</v>
      </c>
      <c r="R8063" s="37" t="s">
        <v>4757</v>
      </c>
      <c r="S8063" s="37" t="s">
        <v>4431</v>
      </c>
      <c r="T8063" s="37" t="s">
        <v>4426</v>
      </c>
      <c r="U8063" s="1" t="e">
        <f>VLOOKUP(T8063,[2]VAT!$A:$D,1,0)</f>
        <v>#N/A</v>
      </c>
      <c r="V8063" s="37" t="s">
        <v>4768</v>
      </c>
      <c r="W8063" s="37" t="s">
        <v>4767</v>
      </c>
      <c r="X8063" t="e">
        <f>VLOOKUP(T8063,[3]رکوردها!$A:$B,2,0)</f>
        <v>#N/A</v>
      </c>
      <c r="Y8063" t="e">
        <f>VLOOKUP(T8063,[3]رکوردها!$A:$D,4,0)</f>
        <v>#N/A</v>
      </c>
      <c r="Z8063" t="e">
        <f>VLOOKUP(T8063,[3]رکوردها!$A:$C,3,0)</f>
        <v>#N/A</v>
      </c>
      <c r="AA8063" t="e">
        <f>VLOOKUP(T8063,[3]رکوردها!$A:$F,6,0)</f>
        <v>#N/A</v>
      </c>
      <c r="AB8063" t="e">
        <f>VLOOKUP(T8063,[3]رکوردها!$A:$E,5,0)</f>
        <v>#N/A</v>
      </c>
    </row>
    <row r="8064" spans="1:28" s="41" customFormat="1" hidden="1" x14ac:dyDescent="0.2">
      <c r="A8064" s="36">
        <v>146725</v>
      </c>
      <c r="B8064" s="36">
        <v>1289</v>
      </c>
      <c r="C8064" s="36">
        <v>1428</v>
      </c>
      <c r="D8064" s="36" t="str">
        <f>VLOOKUP(C8064,Piv.Analysis!A:AA,27,0)</f>
        <v>حقوق و دستمزد</v>
      </c>
      <c r="E8064" s="36"/>
      <c r="F8064" s="37" t="s">
        <v>11</v>
      </c>
      <c r="G8064" s="37" t="s">
        <v>4752</v>
      </c>
      <c r="H8064" s="38">
        <v>30000000</v>
      </c>
      <c r="I8064" s="38">
        <v>0</v>
      </c>
      <c r="J8064" s="38">
        <f t="shared" si="165"/>
        <v>30000000</v>
      </c>
      <c r="K8064" s="38"/>
      <c r="L8064" s="49"/>
      <c r="M8064" s="37" t="s">
        <v>4388</v>
      </c>
      <c r="N8064" s="37" t="s">
        <v>4389</v>
      </c>
      <c r="O8064" s="37" t="s">
        <v>4404</v>
      </c>
      <c r="P8064" s="37" t="s">
        <v>4405</v>
      </c>
      <c r="Q8064" s="37" t="s">
        <v>4753</v>
      </c>
      <c r="R8064" s="37" t="s">
        <v>4754</v>
      </c>
      <c r="S8064" s="37" t="s">
        <v>4431</v>
      </c>
      <c r="T8064" s="37" t="s">
        <v>4426</v>
      </c>
      <c r="U8064" s="1" t="e">
        <f>VLOOKUP(T8064,[2]VAT!$A:$D,1,0)</f>
        <v>#N/A</v>
      </c>
      <c r="V8064" s="37" t="s">
        <v>4768</v>
      </c>
      <c r="W8064" s="37" t="s">
        <v>4767</v>
      </c>
      <c r="X8064" t="e">
        <f>VLOOKUP(T8064,[3]رکوردها!$A:$B,2,0)</f>
        <v>#N/A</v>
      </c>
      <c r="Y8064" t="e">
        <f>VLOOKUP(T8064,[3]رکوردها!$A:$D,4,0)</f>
        <v>#N/A</v>
      </c>
      <c r="Z8064" t="e">
        <f>VLOOKUP(T8064,[3]رکوردها!$A:$C,3,0)</f>
        <v>#N/A</v>
      </c>
      <c r="AA8064" t="e">
        <f>VLOOKUP(T8064,[3]رکوردها!$A:$F,6,0)</f>
        <v>#N/A</v>
      </c>
      <c r="AB8064" t="e">
        <f>VLOOKUP(T8064,[3]رکوردها!$A:$E,5,0)</f>
        <v>#N/A</v>
      </c>
    </row>
    <row r="8065" spans="1:28" s="41" customFormat="1" hidden="1" x14ac:dyDescent="0.2">
      <c r="A8065" s="36">
        <v>175392</v>
      </c>
      <c r="B8065" s="36">
        <v>1516</v>
      </c>
      <c r="C8065" s="36">
        <v>1707</v>
      </c>
      <c r="D8065" s="36" t="str">
        <f>VLOOKUP(C8065,Piv.Analysis!A:AA,27,0)</f>
        <v>حقوق و دستمزد</v>
      </c>
      <c r="E8065" s="36"/>
      <c r="F8065" s="37" t="s">
        <v>15</v>
      </c>
      <c r="G8065" s="37" t="s">
        <v>4785</v>
      </c>
      <c r="H8065" s="38">
        <v>30000000</v>
      </c>
      <c r="I8065" s="38">
        <v>0</v>
      </c>
      <c r="J8065" s="38">
        <f t="shared" ref="J8065:J8128" si="166">H8065-I8065</f>
        <v>30000000</v>
      </c>
      <c r="K8065" s="38"/>
      <c r="L8065" s="49"/>
      <c r="M8065" s="37" t="s">
        <v>4388</v>
      </c>
      <c r="N8065" s="37" t="s">
        <v>4389</v>
      </c>
      <c r="O8065" s="37" t="s">
        <v>4404</v>
      </c>
      <c r="P8065" s="37" t="s">
        <v>4405</v>
      </c>
      <c r="Q8065" s="37" t="s">
        <v>4753</v>
      </c>
      <c r="R8065" s="37" t="s">
        <v>4754</v>
      </c>
      <c r="S8065" s="37" t="s">
        <v>4431</v>
      </c>
      <c r="T8065" s="37" t="s">
        <v>4426</v>
      </c>
      <c r="U8065" s="1" t="e">
        <f>VLOOKUP(T8065,[2]VAT!$A:$D,1,0)</f>
        <v>#N/A</v>
      </c>
      <c r="V8065" s="37" t="s">
        <v>4768</v>
      </c>
      <c r="W8065" s="37" t="s">
        <v>4767</v>
      </c>
      <c r="X8065" t="e">
        <f>VLOOKUP(T8065,[3]رکوردها!$A:$B,2,0)</f>
        <v>#N/A</v>
      </c>
      <c r="Y8065" t="e">
        <f>VLOOKUP(T8065,[3]رکوردها!$A:$D,4,0)</f>
        <v>#N/A</v>
      </c>
      <c r="Z8065" t="e">
        <f>VLOOKUP(T8065,[3]رکوردها!$A:$C,3,0)</f>
        <v>#N/A</v>
      </c>
      <c r="AA8065" t="e">
        <f>VLOOKUP(T8065,[3]رکوردها!$A:$F,6,0)</f>
        <v>#N/A</v>
      </c>
      <c r="AB8065" t="e">
        <f>VLOOKUP(T8065,[3]رکوردها!$A:$E,5,0)</f>
        <v>#N/A</v>
      </c>
    </row>
    <row r="8066" spans="1:28" s="41" customFormat="1" hidden="1" x14ac:dyDescent="0.2">
      <c r="A8066" s="36">
        <v>176991</v>
      </c>
      <c r="B8066" s="36">
        <v>1665</v>
      </c>
      <c r="C8066" s="36">
        <v>1841</v>
      </c>
      <c r="D8066" s="36" t="str">
        <f>VLOOKUP(C8066,Piv.Analysis!A:AA,27,0)</f>
        <v>حقوق و دستمزد</v>
      </c>
      <c r="E8066" s="36"/>
      <c r="F8066" s="37" t="s">
        <v>0</v>
      </c>
      <c r="G8066" s="37" t="s">
        <v>4786</v>
      </c>
      <c r="H8066" s="38">
        <v>15000000</v>
      </c>
      <c r="I8066" s="38">
        <v>0</v>
      </c>
      <c r="J8066" s="38">
        <f t="shared" si="166"/>
        <v>15000000</v>
      </c>
      <c r="K8066" s="38"/>
      <c r="L8066" s="49"/>
      <c r="M8066" s="37" t="s">
        <v>4388</v>
      </c>
      <c r="N8066" s="37" t="s">
        <v>4389</v>
      </c>
      <c r="O8066" s="37" t="s">
        <v>4404</v>
      </c>
      <c r="P8066" s="37" t="s">
        <v>4405</v>
      </c>
      <c r="Q8066" s="37" t="s">
        <v>4753</v>
      </c>
      <c r="R8066" s="37" t="s">
        <v>4754</v>
      </c>
      <c r="S8066" s="37" t="s">
        <v>4431</v>
      </c>
      <c r="T8066" s="37" t="s">
        <v>4426</v>
      </c>
      <c r="U8066" s="1" t="e">
        <f>VLOOKUP(T8066,[2]VAT!$A:$D,1,0)</f>
        <v>#N/A</v>
      </c>
      <c r="V8066" s="37" t="s">
        <v>4768</v>
      </c>
      <c r="W8066" s="37" t="s">
        <v>4767</v>
      </c>
      <c r="X8066" t="e">
        <f>VLOOKUP(T8066,[3]رکوردها!$A:$B,2,0)</f>
        <v>#N/A</v>
      </c>
      <c r="Y8066" t="e">
        <f>VLOOKUP(T8066,[3]رکوردها!$A:$D,4,0)</f>
        <v>#N/A</v>
      </c>
      <c r="Z8066" t="e">
        <f>VLOOKUP(T8066,[3]رکوردها!$A:$C,3,0)</f>
        <v>#N/A</v>
      </c>
      <c r="AA8066" t="e">
        <f>VLOOKUP(T8066,[3]رکوردها!$A:$F,6,0)</f>
        <v>#N/A</v>
      </c>
      <c r="AB8066" t="e">
        <f>VLOOKUP(T8066,[3]رکوردها!$A:$E,5,0)</f>
        <v>#N/A</v>
      </c>
    </row>
    <row r="8067" spans="1:28" s="41" customFormat="1" hidden="1" x14ac:dyDescent="0.2">
      <c r="A8067" s="36">
        <v>146716</v>
      </c>
      <c r="B8067" s="36">
        <v>1289</v>
      </c>
      <c r="C8067" s="36">
        <v>1428</v>
      </c>
      <c r="D8067" s="36" t="str">
        <f>VLOOKUP(C8067,Piv.Analysis!A:AA,27,0)</f>
        <v>حقوق و دستمزد</v>
      </c>
      <c r="E8067" s="36"/>
      <c r="F8067" s="37" t="s">
        <v>11</v>
      </c>
      <c r="G8067" s="37" t="s">
        <v>4746</v>
      </c>
      <c r="H8067" s="38">
        <v>168366454</v>
      </c>
      <c r="I8067" s="38">
        <v>0</v>
      </c>
      <c r="J8067" s="38">
        <f t="shared" si="166"/>
        <v>168366454</v>
      </c>
      <c r="K8067" s="38"/>
      <c r="L8067" s="49"/>
      <c r="M8067" s="37" t="s">
        <v>4388</v>
      </c>
      <c r="N8067" s="37" t="s">
        <v>4389</v>
      </c>
      <c r="O8067" s="37" t="s">
        <v>4404</v>
      </c>
      <c r="P8067" s="37" t="s">
        <v>4405</v>
      </c>
      <c r="Q8067" s="37" t="s">
        <v>4747</v>
      </c>
      <c r="R8067" s="37" t="s">
        <v>4748</v>
      </c>
      <c r="S8067" s="37" t="s">
        <v>4431</v>
      </c>
      <c r="T8067" s="37" t="s">
        <v>4426</v>
      </c>
      <c r="U8067" s="1" t="e">
        <f>VLOOKUP(T8067,[2]VAT!$A:$D,1,0)</f>
        <v>#N/A</v>
      </c>
      <c r="V8067" s="37" t="s">
        <v>4768</v>
      </c>
      <c r="W8067" s="37" t="s">
        <v>4767</v>
      </c>
      <c r="X8067" t="e">
        <f>VLOOKUP(T8067,[3]رکوردها!$A:$B,2,0)</f>
        <v>#N/A</v>
      </c>
      <c r="Y8067" t="e">
        <f>VLOOKUP(T8067,[3]رکوردها!$A:$D,4,0)</f>
        <v>#N/A</v>
      </c>
      <c r="Z8067" t="e">
        <f>VLOOKUP(T8067,[3]رکوردها!$A:$C,3,0)</f>
        <v>#N/A</v>
      </c>
      <c r="AA8067" t="e">
        <f>VLOOKUP(T8067,[3]رکوردها!$A:$F,6,0)</f>
        <v>#N/A</v>
      </c>
      <c r="AB8067" t="e">
        <f>VLOOKUP(T8067,[3]رکوردها!$A:$E,5,0)</f>
        <v>#N/A</v>
      </c>
    </row>
    <row r="8068" spans="1:28" s="41" customFormat="1" hidden="1" x14ac:dyDescent="0.2">
      <c r="A8068" s="36">
        <v>175384</v>
      </c>
      <c r="B8068" s="36">
        <v>1516</v>
      </c>
      <c r="C8068" s="36">
        <v>1707</v>
      </c>
      <c r="D8068" s="36" t="str">
        <f>VLOOKUP(C8068,Piv.Analysis!A:AA,27,0)</f>
        <v>حقوق و دستمزد</v>
      </c>
      <c r="E8068" s="36"/>
      <c r="F8068" s="37" t="s">
        <v>15</v>
      </c>
      <c r="G8068" s="37" t="s">
        <v>4789</v>
      </c>
      <c r="H8068" s="38">
        <v>168366454</v>
      </c>
      <c r="I8068" s="38">
        <v>0</v>
      </c>
      <c r="J8068" s="38">
        <f t="shared" si="166"/>
        <v>168366454</v>
      </c>
      <c r="K8068" s="38"/>
      <c r="L8068" s="49"/>
      <c r="M8068" s="37" t="s">
        <v>4388</v>
      </c>
      <c r="N8068" s="37" t="s">
        <v>4389</v>
      </c>
      <c r="O8068" s="37" t="s">
        <v>4404</v>
      </c>
      <c r="P8068" s="37" t="s">
        <v>4405</v>
      </c>
      <c r="Q8068" s="37" t="s">
        <v>4747</v>
      </c>
      <c r="R8068" s="37" t="s">
        <v>4748</v>
      </c>
      <c r="S8068" s="37" t="s">
        <v>4431</v>
      </c>
      <c r="T8068" s="37" t="s">
        <v>4426</v>
      </c>
      <c r="U8068" s="1" t="e">
        <f>VLOOKUP(T8068,[2]VAT!$A:$D,1,0)</f>
        <v>#N/A</v>
      </c>
      <c r="V8068" s="37" t="s">
        <v>4768</v>
      </c>
      <c r="W8068" s="37" t="s">
        <v>4767</v>
      </c>
      <c r="X8068" t="e">
        <f>VLOOKUP(T8068,[3]رکوردها!$A:$B,2,0)</f>
        <v>#N/A</v>
      </c>
      <c r="Y8068" t="e">
        <f>VLOOKUP(T8068,[3]رکوردها!$A:$D,4,0)</f>
        <v>#N/A</v>
      </c>
      <c r="Z8068" t="e">
        <f>VLOOKUP(T8068,[3]رکوردها!$A:$C,3,0)</f>
        <v>#N/A</v>
      </c>
      <c r="AA8068" t="e">
        <f>VLOOKUP(T8068,[3]رکوردها!$A:$F,6,0)</f>
        <v>#N/A</v>
      </c>
      <c r="AB8068" t="e">
        <f>VLOOKUP(T8068,[3]رکوردها!$A:$E,5,0)</f>
        <v>#N/A</v>
      </c>
    </row>
    <row r="8069" spans="1:28" s="41" customFormat="1" hidden="1" x14ac:dyDescent="0.2">
      <c r="A8069" s="36">
        <v>176983</v>
      </c>
      <c r="B8069" s="36">
        <v>1665</v>
      </c>
      <c r="C8069" s="36">
        <v>1841</v>
      </c>
      <c r="D8069" s="36" t="str">
        <f>VLOOKUP(C8069,Piv.Analysis!A:AA,27,0)</f>
        <v>حقوق و دستمزد</v>
      </c>
      <c r="E8069" s="36"/>
      <c r="F8069" s="37" t="s">
        <v>0</v>
      </c>
      <c r="G8069" s="37" t="s">
        <v>4790</v>
      </c>
      <c r="H8069" s="38">
        <v>41797500</v>
      </c>
      <c r="I8069" s="38">
        <v>0</v>
      </c>
      <c r="J8069" s="38">
        <f t="shared" si="166"/>
        <v>41797500</v>
      </c>
      <c r="K8069" s="38"/>
      <c r="L8069" s="49"/>
      <c r="M8069" s="37" t="s">
        <v>4388</v>
      </c>
      <c r="N8069" s="37" t="s">
        <v>4389</v>
      </c>
      <c r="O8069" s="37" t="s">
        <v>4404</v>
      </c>
      <c r="P8069" s="37" t="s">
        <v>4405</v>
      </c>
      <c r="Q8069" s="37" t="s">
        <v>4747</v>
      </c>
      <c r="R8069" s="37" t="s">
        <v>4748</v>
      </c>
      <c r="S8069" s="37" t="s">
        <v>4431</v>
      </c>
      <c r="T8069" s="37" t="s">
        <v>4426</v>
      </c>
      <c r="U8069" s="1" t="e">
        <f>VLOOKUP(T8069,[2]VAT!$A:$D,1,0)</f>
        <v>#N/A</v>
      </c>
      <c r="V8069" s="37" t="s">
        <v>4768</v>
      </c>
      <c r="W8069" s="37" t="s">
        <v>4767</v>
      </c>
      <c r="X8069" t="e">
        <f>VLOOKUP(T8069,[3]رکوردها!$A:$B,2,0)</f>
        <v>#N/A</v>
      </c>
      <c r="Y8069" t="e">
        <f>VLOOKUP(T8069,[3]رکوردها!$A:$D,4,0)</f>
        <v>#N/A</v>
      </c>
      <c r="Z8069" t="e">
        <f>VLOOKUP(T8069,[3]رکوردها!$A:$C,3,0)</f>
        <v>#N/A</v>
      </c>
      <c r="AA8069" t="e">
        <f>VLOOKUP(T8069,[3]رکوردها!$A:$F,6,0)</f>
        <v>#N/A</v>
      </c>
      <c r="AB8069" t="e">
        <f>VLOOKUP(T8069,[3]رکوردها!$A:$E,5,0)</f>
        <v>#N/A</v>
      </c>
    </row>
    <row r="8070" spans="1:28" s="41" customFormat="1" hidden="1" x14ac:dyDescent="0.2">
      <c r="A8070" s="36">
        <v>144710</v>
      </c>
      <c r="B8070" s="36">
        <v>1177</v>
      </c>
      <c r="C8070" s="36">
        <v>1386</v>
      </c>
      <c r="D8070" s="39" t="s">
        <v>5178</v>
      </c>
      <c r="E8070" s="36"/>
      <c r="F8070" s="37" t="s">
        <v>2959</v>
      </c>
      <c r="G8070" s="37" t="s">
        <v>4801</v>
      </c>
      <c r="H8070" s="38">
        <v>481369360</v>
      </c>
      <c r="I8070" s="38">
        <v>0</v>
      </c>
      <c r="J8070" s="38">
        <f t="shared" si="166"/>
        <v>481369360</v>
      </c>
      <c r="K8070" s="38"/>
      <c r="L8070" s="49"/>
      <c r="M8070" s="37" t="s">
        <v>4388</v>
      </c>
      <c r="N8070" s="37" t="s">
        <v>4389</v>
      </c>
      <c r="O8070" s="37" t="s">
        <v>4427</v>
      </c>
      <c r="P8070" s="37" t="s">
        <v>4428</v>
      </c>
      <c r="Q8070" s="37" t="s">
        <v>4721</v>
      </c>
      <c r="R8070" s="37" t="s">
        <v>4722</v>
      </c>
      <c r="S8070" s="37" t="s">
        <v>4431</v>
      </c>
      <c r="T8070" s="37" t="s">
        <v>4426</v>
      </c>
      <c r="U8070" s="1" t="e">
        <f>VLOOKUP(T8070,[2]VAT!$A:$D,1,0)</f>
        <v>#N/A</v>
      </c>
      <c r="V8070" s="37" t="s">
        <v>4768</v>
      </c>
      <c r="W8070" s="37" t="s">
        <v>4767</v>
      </c>
      <c r="X8070" t="e">
        <f>VLOOKUP(T8070,[3]رکوردها!$A:$B,2,0)</f>
        <v>#N/A</v>
      </c>
      <c r="Y8070" t="e">
        <f>VLOOKUP(T8070,[3]رکوردها!$A:$D,4,0)</f>
        <v>#N/A</v>
      </c>
      <c r="Z8070" t="e">
        <f>VLOOKUP(T8070,[3]رکوردها!$A:$C,3,0)</f>
        <v>#N/A</v>
      </c>
      <c r="AA8070" t="e">
        <f>VLOOKUP(T8070,[3]رکوردها!$A:$F,6,0)</f>
        <v>#N/A</v>
      </c>
      <c r="AB8070" t="e">
        <f>VLOOKUP(T8070,[3]رکوردها!$A:$E,5,0)</f>
        <v>#N/A</v>
      </c>
    </row>
    <row r="8071" spans="1:28" s="41" customFormat="1" hidden="1" x14ac:dyDescent="0.2">
      <c r="A8071" s="36">
        <v>144715</v>
      </c>
      <c r="B8071" s="36">
        <v>1177</v>
      </c>
      <c r="C8071" s="36">
        <v>1386</v>
      </c>
      <c r="D8071" s="39" t="s">
        <v>5178</v>
      </c>
      <c r="E8071" s="36"/>
      <c r="F8071" s="37" t="s">
        <v>2959</v>
      </c>
      <c r="G8071" s="37" t="s">
        <v>2970</v>
      </c>
      <c r="H8071" s="38">
        <v>90359906</v>
      </c>
      <c r="I8071" s="38">
        <v>0</v>
      </c>
      <c r="J8071" s="38">
        <f t="shared" si="166"/>
        <v>90359906</v>
      </c>
      <c r="K8071" s="38"/>
      <c r="L8071" s="49"/>
      <c r="M8071" s="37" t="s">
        <v>4388</v>
      </c>
      <c r="N8071" s="37" t="s">
        <v>4389</v>
      </c>
      <c r="O8071" s="37" t="s">
        <v>4427</v>
      </c>
      <c r="P8071" s="37" t="s">
        <v>4428</v>
      </c>
      <c r="Q8071" s="37" t="s">
        <v>4721</v>
      </c>
      <c r="R8071" s="37" t="s">
        <v>4722</v>
      </c>
      <c r="S8071" s="37" t="s">
        <v>4431</v>
      </c>
      <c r="T8071" s="37" t="s">
        <v>4426</v>
      </c>
      <c r="U8071" s="1" t="e">
        <f>VLOOKUP(T8071,[2]VAT!$A:$D,1,0)</f>
        <v>#N/A</v>
      </c>
      <c r="V8071" s="37" t="s">
        <v>4768</v>
      </c>
      <c r="W8071" s="37" t="s">
        <v>4767</v>
      </c>
      <c r="X8071" t="e">
        <f>VLOOKUP(T8071,[3]رکوردها!$A:$B,2,0)</f>
        <v>#N/A</v>
      </c>
      <c r="Y8071" t="e">
        <f>VLOOKUP(T8071,[3]رکوردها!$A:$D,4,0)</f>
        <v>#N/A</v>
      </c>
      <c r="Z8071" t="e">
        <f>VLOOKUP(T8071,[3]رکوردها!$A:$C,3,0)</f>
        <v>#N/A</v>
      </c>
      <c r="AA8071" t="e">
        <f>VLOOKUP(T8071,[3]رکوردها!$A:$F,6,0)</f>
        <v>#N/A</v>
      </c>
      <c r="AB8071" t="e">
        <f>VLOOKUP(T8071,[3]رکوردها!$A:$E,5,0)</f>
        <v>#N/A</v>
      </c>
    </row>
    <row r="8072" spans="1:28" s="41" customFormat="1" hidden="1" x14ac:dyDescent="0.2">
      <c r="A8072" s="36">
        <v>153881</v>
      </c>
      <c r="B8072" s="36">
        <v>1305</v>
      </c>
      <c r="C8072" s="36">
        <v>1534</v>
      </c>
      <c r="D8072" s="39" t="s">
        <v>5178</v>
      </c>
      <c r="E8072" s="36"/>
      <c r="F8072" s="37" t="s">
        <v>209</v>
      </c>
      <c r="G8072" s="37" t="s">
        <v>4802</v>
      </c>
      <c r="H8072" s="38">
        <v>19151927444</v>
      </c>
      <c r="I8072" s="38">
        <v>0</v>
      </c>
      <c r="J8072" s="38">
        <f t="shared" si="166"/>
        <v>19151927444</v>
      </c>
      <c r="K8072" s="38"/>
      <c r="L8072" s="49"/>
      <c r="M8072" s="37" t="s">
        <v>4388</v>
      </c>
      <c r="N8072" s="37" t="s">
        <v>4389</v>
      </c>
      <c r="O8072" s="37" t="s">
        <v>4390</v>
      </c>
      <c r="P8072" s="37" t="s">
        <v>4391</v>
      </c>
      <c r="Q8072" s="37" t="s">
        <v>4803</v>
      </c>
      <c r="R8072" s="37" t="s">
        <v>4804</v>
      </c>
      <c r="S8072" s="37" t="s">
        <v>4431</v>
      </c>
      <c r="T8072" s="37" t="s">
        <v>4426</v>
      </c>
      <c r="U8072" s="1" t="e">
        <f>VLOOKUP(T8072,[2]VAT!$A:$D,1,0)</f>
        <v>#N/A</v>
      </c>
      <c r="V8072" s="37" t="s">
        <v>4768</v>
      </c>
      <c r="W8072" s="37" t="s">
        <v>4767</v>
      </c>
      <c r="X8072" t="e">
        <f>VLOOKUP(T8072,[3]رکوردها!$A:$B,2,0)</f>
        <v>#N/A</v>
      </c>
      <c r="Y8072" t="e">
        <f>VLOOKUP(T8072,[3]رکوردها!$A:$D,4,0)</f>
        <v>#N/A</v>
      </c>
      <c r="Z8072" t="e">
        <f>VLOOKUP(T8072,[3]رکوردها!$A:$C,3,0)</f>
        <v>#N/A</v>
      </c>
      <c r="AA8072" t="e">
        <f>VLOOKUP(T8072,[3]رکوردها!$A:$F,6,0)</f>
        <v>#N/A</v>
      </c>
      <c r="AB8072" t="e">
        <f>VLOOKUP(T8072,[3]رکوردها!$A:$E,5,0)</f>
        <v>#N/A</v>
      </c>
    </row>
    <row r="8073" spans="1:28" s="41" customFormat="1" hidden="1" x14ac:dyDescent="0.2">
      <c r="A8073" s="36">
        <v>153884</v>
      </c>
      <c r="B8073" s="36">
        <v>1305</v>
      </c>
      <c r="C8073" s="36">
        <v>1534</v>
      </c>
      <c r="D8073" s="39" t="s">
        <v>5178</v>
      </c>
      <c r="E8073" s="36"/>
      <c r="F8073" s="37" t="s">
        <v>209</v>
      </c>
      <c r="G8073" s="37" t="s">
        <v>2971</v>
      </c>
      <c r="H8073" s="38">
        <v>8444843174</v>
      </c>
      <c r="I8073" s="38">
        <v>0</v>
      </c>
      <c r="J8073" s="38">
        <f t="shared" si="166"/>
        <v>8444843174</v>
      </c>
      <c r="K8073" s="38"/>
      <c r="L8073" s="49"/>
      <c r="M8073" s="37" t="s">
        <v>4388</v>
      </c>
      <c r="N8073" s="37" t="s">
        <v>4389</v>
      </c>
      <c r="O8073" s="37" t="s">
        <v>4390</v>
      </c>
      <c r="P8073" s="37" t="s">
        <v>4391</v>
      </c>
      <c r="Q8073" s="37" t="s">
        <v>4803</v>
      </c>
      <c r="R8073" s="37" t="s">
        <v>4804</v>
      </c>
      <c r="S8073" s="37" t="s">
        <v>4431</v>
      </c>
      <c r="T8073" s="37" t="s">
        <v>4426</v>
      </c>
      <c r="U8073" s="1" t="e">
        <f>VLOOKUP(T8073,[2]VAT!$A:$D,1,0)</f>
        <v>#N/A</v>
      </c>
      <c r="V8073" s="37" t="s">
        <v>4768</v>
      </c>
      <c r="W8073" s="37" t="s">
        <v>4767</v>
      </c>
      <c r="X8073" t="e">
        <f>VLOOKUP(T8073,[3]رکوردها!$A:$B,2,0)</f>
        <v>#N/A</v>
      </c>
      <c r="Y8073" t="e">
        <f>VLOOKUP(T8073,[3]رکوردها!$A:$D,4,0)</f>
        <v>#N/A</v>
      </c>
      <c r="Z8073" t="e">
        <f>VLOOKUP(T8073,[3]رکوردها!$A:$C,3,0)</f>
        <v>#N/A</v>
      </c>
      <c r="AA8073" t="e">
        <f>VLOOKUP(T8073,[3]رکوردها!$A:$F,6,0)</f>
        <v>#N/A</v>
      </c>
      <c r="AB8073" t="e">
        <f>VLOOKUP(T8073,[3]رکوردها!$A:$E,5,0)</f>
        <v>#N/A</v>
      </c>
    </row>
    <row r="8074" spans="1:28" s="41" customFormat="1" hidden="1" x14ac:dyDescent="0.2">
      <c r="A8074" s="36">
        <v>173466</v>
      </c>
      <c r="B8074" s="36">
        <v>1234</v>
      </c>
      <c r="C8074" s="36">
        <v>1560</v>
      </c>
      <c r="D8074" s="39" t="s">
        <v>5178</v>
      </c>
      <c r="E8074" s="36"/>
      <c r="F8074" s="37" t="s">
        <v>88</v>
      </c>
      <c r="G8074" s="37" t="s">
        <v>4805</v>
      </c>
      <c r="H8074" s="38">
        <v>20925609092</v>
      </c>
      <c r="I8074" s="38">
        <v>0</v>
      </c>
      <c r="J8074" s="38">
        <f t="shared" si="166"/>
        <v>20925609092</v>
      </c>
      <c r="K8074" s="38"/>
      <c r="L8074" s="49"/>
      <c r="M8074" s="37" t="s">
        <v>4388</v>
      </c>
      <c r="N8074" s="37" t="s">
        <v>4389</v>
      </c>
      <c r="O8074" s="37" t="s">
        <v>4390</v>
      </c>
      <c r="P8074" s="37" t="s">
        <v>4391</v>
      </c>
      <c r="Q8074" s="37" t="s">
        <v>4806</v>
      </c>
      <c r="R8074" s="37" t="s">
        <v>4807</v>
      </c>
      <c r="S8074" s="37" t="s">
        <v>4431</v>
      </c>
      <c r="T8074" s="37" t="s">
        <v>4426</v>
      </c>
      <c r="U8074" s="1" t="e">
        <f>VLOOKUP(T8074,[2]VAT!$A:$D,1,0)</f>
        <v>#N/A</v>
      </c>
      <c r="V8074" s="37" t="s">
        <v>4768</v>
      </c>
      <c r="W8074" s="37" t="s">
        <v>4767</v>
      </c>
      <c r="X8074" t="e">
        <f>VLOOKUP(T8074,[3]رکوردها!$A:$B,2,0)</f>
        <v>#N/A</v>
      </c>
      <c r="Y8074" t="e">
        <f>VLOOKUP(T8074,[3]رکوردها!$A:$D,4,0)</f>
        <v>#N/A</v>
      </c>
      <c r="Z8074" t="e">
        <f>VLOOKUP(T8074,[3]رکوردها!$A:$C,3,0)</f>
        <v>#N/A</v>
      </c>
      <c r="AA8074" t="e">
        <f>VLOOKUP(T8074,[3]رکوردها!$A:$F,6,0)</f>
        <v>#N/A</v>
      </c>
      <c r="AB8074" t="e">
        <f>VLOOKUP(T8074,[3]رکوردها!$A:$E,5,0)</f>
        <v>#N/A</v>
      </c>
    </row>
    <row r="8075" spans="1:28" s="41" customFormat="1" hidden="1" x14ac:dyDescent="0.2">
      <c r="A8075" s="36">
        <v>173470</v>
      </c>
      <c r="B8075" s="36">
        <v>1234</v>
      </c>
      <c r="C8075" s="36">
        <v>1560</v>
      </c>
      <c r="D8075" s="39" t="s">
        <v>5178</v>
      </c>
      <c r="E8075" s="36"/>
      <c r="F8075" s="37" t="s">
        <v>88</v>
      </c>
      <c r="G8075" s="37" t="s">
        <v>2732</v>
      </c>
      <c r="H8075" s="38">
        <v>1883304818</v>
      </c>
      <c r="I8075" s="38">
        <v>0</v>
      </c>
      <c r="J8075" s="38">
        <f t="shared" si="166"/>
        <v>1883304818</v>
      </c>
      <c r="K8075" s="38"/>
      <c r="L8075" s="49"/>
      <c r="M8075" s="37" t="s">
        <v>4388</v>
      </c>
      <c r="N8075" s="37" t="s">
        <v>4389</v>
      </c>
      <c r="O8075" s="37" t="s">
        <v>4390</v>
      </c>
      <c r="P8075" s="37" t="s">
        <v>4391</v>
      </c>
      <c r="Q8075" s="37" t="s">
        <v>4806</v>
      </c>
      <c r="R8075" s="37" t="s">
        <v>4807</v>
      </c>
      <c r="S8075" s="37" t="s">
        <v>4431</v>
      </c>
      <c r="T8075" s="37" t="s">
        <v>4426</v>
      </c>
      <c r="U8075" s="1" t="e">
        <f>VLOOKUP(T8075,[2]VAT!$A:$D,1,0)</f>
        <v>#N/A</v>
      </c>
      <c r="V8075" s="37" t="s">
        <v>4768</v>
      </c>
      <c r="W8075" s="37" t="s">
        <v>4767</v>
      </c>
      <c r="X8075" t="e">
        <f>VLOOKUP(T8075,[3]رکوردها!$A:$B,2,0)</f>
        <v>#N/A</v>
      </c>
      <c r="Y8075" t="e">
        <f>VLOOKUP(T8075,[3]رکوردها!$A:$D,4,0)</f>
        <v>#N/A</v>
      </c>
      <c r="Z8075" t="e">
        <f>VLOOKUP(T8075,[3]رکوردها!$A:$C,3,0)</f>
        <v>#N/A</v>
      </c>
      <c r="AA8075" t="e">
        <f>VLOOKUP(T8075,[3]رکوردها!$A:$F,6,0)</f>
        <v>#N/A</v>
      </c>
      <c r="AB8075" t="e">
        <f>VLOOKUP(T8075,[3]رکوردها!$A:$E,5,0)</f>
        <v>#N/A</v>
      </c>
    </row>
    <row r="8076" spans="1:28" hidden="1" x14ac:dyDescent="0.2">
      <c r="A8076" s="42">
        <v>159487</v>
      </c>
      <c r="B8076" s="42">
        <v>1495</v>
      </c>
      <c r="C8076" s="42">
        <v>1537</v>
      </c>
      <c r="D8076" s="43" t="s">
        <v>5197</v>
      </c>
      <c r="E8076" s="42"/>
      <c r="F8076" s="44" t="s">
        <v>297</v>
      </c>
      <c r="G8076" s="44" t="s">
        <v>4139</v>
      </c>
      <c r="H8076" s="45">
        <v>25000000</v>
      </c>
      <c r="I8076" s="45">
        <v>0</v>
      </c>
      <c r="J8076" s="45">
        <f t="shared" si="166"/>
        <v>25000000</v>
      </c>
      <c r="K8076" s="45"/>
      <c r="L8076" s="49"/>
      <c r="M8076" s="44" t="s">
        <v>4388</v>
      </c>
      <c r="N8076" s="44" t="s">
        <v>4389</v>
      </c>
      <c r="O8076" s="44" t="s">
        <v>4390</v>
      </c>
      <c r="P8076" s="44" t="s">
        <v>4391</v>
      </c>
      <c r="Q8076" s="44" t="s">
        <v>4806</v>
      </c>
      <c r="R8076" s="44" t="s">
        <v>4807</v>
      </c>
      <c r="S8076" s="44" t="s">
        <v>4431</v>
      </c>
      <c r="T8076" s="44" t="s">
        <v>4426</v>
      </c>
      <c r="U8076" s="1" t="e">
        <f>VLOOKUP(T8076,[2]VAT!$A:$D,1,0)</f>
        <v>#N/A</v>
      </c>
      <c r="V8076" s="44" t="s">
        <v>4768</v>
      </c>
      <c r="W8076" s="44" t="s">
        <v>4767</v>
      </c>
      <c r="X8076" t="e">
        <f>VLOOKUP(T8076,[3]رکوردها!$A:$B,2,0)</f>
        <v>#N/A</v>
      </c>
      <c r="Y8076" t="e">
        <f>VLOOKUP(T8076,[3]رکوردها!$A:$D,4,0)</f>
        <v>#N/A</v>
      </c>
      <c r="Z8076" t="e">
        <f>VLOOKUP(T8076,[3]رکوردها!$A:$C,3,0)</f>
        <v>#N/A</v>
      </c>
      <c r="AA8076" t="e">
        <f>VLOOKUP(T8076,[3]رکوردها!$A:$F,6,0)</f>
        <v>#N/A</v>
      </c>
      <c r="AB8076" t="e">
        <f>VLOOKUP(T8076,[3]رکوردها!$A:$E,5,0)</f>
        <v>#N/A</v>
      </c>
    </row>
    <row r="8077" spans="1:28" s="41" customFormat="1" hidden="1" x14ac:dyDescent="0.2">
      <c r="A8077" s="36">
        <v>146734</v>
      </c>
      <c r="B8077" s="36">
        <v>1289</v>
      </c>
      <c r="C8077" s="36">
        <v>1428</v>
      </c>
      <c r="D8077" s="36" t="str">
        <f>VLOOKUP(C8077,Piv.Analysis!A:AA,27,0)</f>
        <v>حقوق و دستمزد</v>
      </c>
      <c r="E8077" s="36"/>
      <c r="F8077" s="37" t="s">
        <v>11</v>
      </c>
      <c r="G8077" s="37" t="s">
        <v>4808</v>
      </c>
      <c r="H8077" s="38">
        <v>10415939</v>
      </c>
      <c r="I8077" s="38">
        <v>0</v>
      </c>
      <c r="J8077" s="38">
        <f t="shared" si="166"/>
        <v>10415939</v>
      </c>
      <c r="K8077" s="38"/>
      <c r="L8077" s="49"/>
      <c r="M8077" s="37" t="s">
        <v>4388</v>
      </c>
      <c r="N8077" s="37" t="s">
        <v>4389</v>
      </c>
      <c r="O8077" s="37" t="s">
        <v>4404</v>
      </c>
      <c r="P8077" s="37" t="s">
        <v>4405</v>
      </c>
      <c r="Q8077" s="37" t="s">
        <v>4809</v>
      </c>
      <c r="R8077" s="37" t="s">
        <v>4810</v>
      </c>
      <c r="S8077" s="37" t="s">
        <v>4394</v>
      </c>
      <c r="T8077" s="37" t="s">
        <v>4386</v>
      </c>
      <c r="U8077" s="1" t="e">
        <f>VLOOKUP(T8077,[2]VAT!$A:$D,1,0)</f>
        <v>#N/A</v>
      </c>
      <c r="V8077" s="37" t="s">
        <v>4768</v>
      </c>
      <c r="W8077" s="37" t="s">
        <v>4767</v>
      </c>
      <c r="X8077" t="e">
        <f>VLOOKUP(T8077,[3]رکوردها!$A:$B,2,0)</f>
        <v>#N/A</v>
      </c>
      <c r="Y8077" t="e">
        <f>VLOOKUP(T8077,[3]رکوردها!$A:$D,4,0)</f>
        <v>#N/A</v>
      </c>
      <c r="Z8077" t="e">
        <f>VLOOKUP(T8077,[3]رکوردها!$A:$C,3,0)</f>
        <v>#N/A</v>
      </c>
      <c r="AA8077" t="e">
        <f>VLOOKUP(T8077,[3]رکوردها!$A:$F,6,0)</f>
        <v>#N/A</v>
      </c>
      <c r="AB8077" t="e">
        <f>VLOOKUP(T8077,[3]رکوردها!$A:$E,5,0)</f>
        <v>#N/A</v>
      </c>
    </row>
    <row r="8078" spans="1:28" s="41" customFormat="1" hidden="1" x14ac:dyDescent="0.2">
      <c r="A8078" s="36">
        <v>146563</v>
      </c>
      <c r="B8078" s="36">
        <v>1155</v>
      </c>
      <c r="C8078" s="36">
        <v>1418</v>
      </c>
      <c r="D8078" s="39" t="s">
        <v>5178</v>
      </c>
      <c r="E8078" s="36"/>
      <c r="F8078" s="37" t="s">
        <v>240</v>
      </c>
      <c r="G8078" s="37" t="s">
        <v>4135</v>
      </c>
      <c r="H8078" s="38">
        <v>1000000000</v>
      </c>
      <c r="I8078" s="38">
        <v>0</v>
      </c>
      <c r="J8078" s="38">
        <f t="shared" si="166"/>
        <v>1000000000</v>
      </c>
      <c r="K8078" s="38"/>
      <c r="L8078" s="49"/>
      <c r="M8078" s="37" t="s">
        <v>4388</v>
      </c>
      <c r="N8078" s="37" t="s">
        <v>4389</v>
      </c>
      <c r="O8078" s="37" t="s">
        <v>4811</v>
      </c>
      <c r="P8078" s="37" t="s">
        <v>4812</v>
      </c>
      <c r="Q8078" s="37" t="s">
        <v>4813</v>
      </c>
      <c r="R8078" s="37" t="s">
        <v>4814</v>
      </c>
      <c r="S8078" s="37" t="s">
        <v>4431</v>
      </c>
      <c r="T8078" s="37" t="s">
        <v>4426</v>
      </c>
      <c r="U8078" s="1" t="e">
        <f>VLOOKUP(T8078,[2]VAT!$A:$D,1,0)</f>
        <v>#N/A</v>
      </c>
      <c r="V8078" s="37" t="s">
        <v>4768</v>
      </c>
      <c r="W8078" s="37" t="s">
        <v>4767</v>
      </c>
      <c r="X8078" t="e">
        <f>VLOOKUP(T8078,[3]رکوردها!$A:$B,2,0)</f>
        <v>#N/A</v>
      </c>
      <c r="Y8078" t="e">
        <f>VLOOKUP(T8078,[3]رکوردها!$A:$D,4,0)</f>
        <v>#N/A</v>
      </c>
      <c r="Z8078" t="e">
        <f>VLOOKUP(T8078,[3]رکوردها!$A:$C,3,0)</f>
        <v>#N/A</v>
      </c>
      <c r="AA8078" t="e">
        <f>VLOOKUP(T8078,[3]رکوردها!$A:$F,6,0)</f>
        <v>#N/A</v>
      </c>
      <c r="AB8078" t="e">
        <f>VLOOKUP(T8078,[3]رکوردها!$A:$E,5,0)</f>
        <v>#N/A</v>
      </c>
    </row>
    <row r="8079" spans="1:28" s="41" customFormat="1" hidden="1" x14ac:dyDescent="0.2">
      <c r="A8079" s="36">
        <v>177068</v>
      </c>
      <c r="B8079" s="36">
        <v>1529</v>
      </c>
      <c r="C8079" s="36">
        <v>1844</v>
      </c>
      <c r="D8079" s="36" t="str">
        <f>VLOOKUP(C8079,Piv.Analysis!A:AA,27,0)</f>
        <v>حقوق و دستمزد</v>
      </c>
      <c r="E8079" s="36"/>
      <c r="F8079" s="37" t="s">
        <v>1661</v>
      </c>
      <c r="G8079" s="37" t="s">
        <v>4815</v>
      </c>
      <c r="H8079" s="38">
        <v>63476248</v>
      </c>
      <c r="I8079" s="38">
        <v>0</v>
      </c>
      <c r="J8079" s="38">
        <f t="shared" si="166"/>
        <v>63476248</v>
      </c>
      <c r="K8079" s="38"/>
      <c r="L8079" s="49"/>
      <c r="M8079" s="37" t="s">
        <v>4388</v>
      </c>
      <c r="N8079" s="37" t="s">
        <v>4389</v>
      </c>
      <c r="O8079" s="37" t="s">
        <v>4404</v>
      </c>
      <c r="P8079" s="37" t="s">
        <v>4405</v>
      </c>
      <c r="Q8079" s="37" t="s">
        <v>4765</v>
      </c>
      <c r="R8079" s="37" t="s">
        <v>4766</v>
      </c>
      <c r="S8079" s="37" t="s">
        <v>4431</v>
      </c>
      <c r="T8079" s="37" t="s">
        <v>4426</v>
      </c>
      <c r="U8079" s="1" t="e">
        <f>VLOOKUP(T8079,[2]VAT!$A:$D,1,0)</f>
        <v>#N/A</v>
      </c>
      <c r="V8079" s="37" t="s">
        <v>4768</v>
      </c>
      <c r="W8079" s="37" t="s">
        <v>4767</v>
      </c>
      <c r="X8079" t="e">
        <f>VLOOKUP(T8079,[3]رکوردها!$A:$B,2,0)</f>
        <v>#N/A</v>
      </c>
      <c r="Y8079" t="e">
        <f>VLOOKUP(T8079,[3]رکوردها!$A:$D,4,0)</f>
        <v>#N/A</v>
      </c>
      <c r="Z8079" t="e">
        <f>VLOOKUP(T8079,[3]رکوردها!$A:$C,3,0)</f>
        <v>#N/A</v>
      </c>
      <c r="AA8079" t="e">
        <f>VLOOKUP(T8079,[3]رکوردها!$A:$F,6,0)</f>
        <v>#N/A</v>
      </c>
      <c r="AB8079" t="e">
        <f>VLOOKUP(T8079,[3]رکوردها!$A:$E,5,0)</f>
        <v>#N/A</v>
      </c>
    </row>
    <row r="8080" spans="1:28" s="41" customFormat="1" hidden="1" x14ac:dyDescent="0.2">
      <c r="A8080" s="36">
        <v>146766</v>
      </c>
      <c r="B8080" s="36">
        <v>1289</v>
      </c>
      <c r="C8080" s="36">
        <v>1428</v>
      </c>
      <c r="D8080" s="36" t="str">
        <f>VLOOKUP(C8080,Piv.Analysis!A:AA,27,0)</f>
        <v>حقوق و دستمزد</v>
      </c>
      <c r="E8080" s="36"/>
      <c r="F8080" s="37" t="s">
        <v>11</v>
      </c>
      <c r="G8080" s="37" t="s">
        <v>4410</v>
      </c>
      <c r="H8080" s="38">
        <v>8280000</v>
      </c>
      <c r="I8080" s="38">
        <v>0</v>
      </c>
      <c r="J8080" s="38">
        <f t="shared" si="166"/>
        <v>8280000</v>
      </c>
      <c r="K8080" s="38"/>
      <c r="L8080" s="49"/>
      <c r="M8080" s="37" t="s">
        <v>4388</v>
      </c>
      <c r="N8080" s="37" t="s">
        <v>4389</v>
      </c>
      <c r="O8080" s="37" t="s">
        <v>4404</v>
      </c>
      <c r="P8080" s="37" t="s">
        <v>4405</v>
      </c>
      <c r="Q8080" s="37" t="s">
        <v>4411</v>
      </c>
      <c r="R8080" s="37" t="s">
        <v>4412</v>
      </c>
      <c r="S8080" s="37" t="s">
        <v>4431</v>
      </c>
      <c r="T8080" s="37" t="s">
        <v>4426</v>
      </c>
      <c r="U8080" s="1" t="e">
        <f>VLOOKUP(T8080,[2]VAT!$A:$D,1,0)</f>
        <v>#N/A</v>
      </c>
      <c r="V8080" s="37" t="s">
        <v>4768</v>
      </c>
      <c r="W8080" s="37" t="s">
        <v>4767</v>
      </c>
      <c r="X8080" t="e">
        <f>VLOOKUP(T8080,[3]رکوردها!$A:$B,2,0)</f>
        <v>#N/A</v>
      </c>
      <c r="Y8080" t="e">
        <f>VLOOKUP(T8080,[3]رکوردها!$A:$D,4,0)</f>
        <v>#N/A</v>
      </c>
      <c r="Z8080" t="e">
        <f>VLOOKUP(T8080,[3]رکوردها!$A:$C,3,0)</f>
        <v>#N/A</v>
      </c>
      <c r="AA8080" t="e">
        <f>VLOOKUP(T8080,[3]رکوردها!$A:$F,6,0)</f>
        <v>#N/A</v>
      </c>
      <c r="AB8080" t="e">
        <f>VLOOKUP(T8080,[3]رکوردها!$A:$E,5,0)</f>
        <v>#N/A</v>
      </c>
    </row>
    <row r="8081" spans="1:28" s="41" customFormat="1" hidden="1" x14ac:dyDescent="0.2">
      <c r="A8081" s="36">
        <v>175428</v>
      </c>
      <c r="B8081" s="36">
        <v>1516</v>
      </c>
      <c r="C8081" s="36">
        <v>1707</v>
      </c>
      <c r="D8081" s="36" t="str">
        <f>VLOOKUP(C8081,Piv.Analysis!A:AA,27,0)</f>
        <v>حقوق و دستمزد</v>
      </c>
      <c r="E8081" s="36"/>
      <c r="F8081" s="37" t="s">
        <v>15</v>
      </c>
      <c r="G8081" s="37" t="s">
        <v>4769</v>
      </c>
      <c r="H8081" s="38">
        <v>8280000</v>
      </c>
      <c r="I8081" s="38">
        <v>0</v>
      </c>
      <c r="J8081" s="38">
        <f t="shared" si="166"/>
        <v>8280000</v>
      </c>
      <c r="K8081" s="38"/>
      <c r="L8081" s="49"/>
      <c r="M8081" s="37" t="s">
        <v>4388</v>
      </c>
      <c r="N8081" s="37" t="s">
        <v>4389</v>
      </c>
      <c r="O8081" s="37" t="s">
        <v>4404</v>
      </c>
      <c r="P8081" s="37" t="s">
        <v>4405</v>
      </c>
      <c r="Q8081" s="37" t="s">
        <v>4411</v>
      </c>
      <c r="R8081" s="37" t="s">
        <v>4412</v>
      </c>
      <c r="S8081" s="37" t="s">
        <v>4431</v>
      </c>
      <c r="T8081" s="37" t="s">
        <v>4426</v>
      </c>
      <c r="U8081" s="1" t="e">
        <f>VLOOKUP(T8081,[2]VAT!$A:$D,1,0)</f>
        <v>#N/A</v>
      </c>
      <c r="V8081" s="37" t="s">
        <v>4768</v>
      </c>
      <c r="W8081" s="37" t="s">
        <v>4767</v>
      </c>
      <c r="X8081" t="e">
        <f>VLOOKUP(T8081,[3]رکوردها!$A:$B,2,0)</f>
        <v>#N/A</v>
      </c>
      <c r="Y8081" t="e">
        <f>VLOOKUP(T8081,[3]رکوردها!$A:$D,4,0)</f>
        <v>#N/A</v>
      </c>
      <c r="Z8081" t="e">
        <f>VLOOKUP(T8081,[3]رکوردها!$A:$C,3,0)</f>
        <v>#N/A</v>
      </c>
      <c r="AA8081" t="e">
        <f>VLOOKUP(T8081,[3]رکوردها!$A:$F,6,0)</f>
        <v>#N/A</v>
      </c>
      <c r="AB8081" t="e">
        <f>VLOOKUP(T8081,[3]رکوردها!$A:$E,5,0)</f>
        <v>#N/A</v>
      </c>
    </row>
    <row r="8082" spans="1:28" s="41" customFormat="1" hidden="1" x14ac:dyDescent="0.2">
      <c r="A8082" s="36">
        <v>177025</v>
      </c>
      <c r="B8082" s="36">
        <v>1665</v>
      </c>
      <c r="C8082" s="36">
        <v>1841</v>
      </c>
      <c r="D8082" s="36" t="str">
        <f>VLOOKUP(C8082,Piv.Analysis!A:AA,27,0)</f>
        <v>حقوق و دستمزد</v>
      </c>
      <c r="E8082" s="36"/>
      <c r="F8082" s="37" t="s">
        <v>0</v>
      </c>
      <c r="G8082" s="37" t="s">
        <v>4770</v>
      </c>
      <c r="H8082" s="38">
        <v>4140000</v>
      </c>
      <c r="I8082" s="38">
        <v>0</v>
      </c>
      <c r="J8082" s="38">
        <f t="shared" si="166"/>
        <v>4140000</v>
      </c>
      <c r="K8082" s="38"/>
      <c r="L8082" s="49"/>
      <c r="M8082" s="37" t="s">
        <v>4388</v>
      </c>
      <c r="N8082" s="37" t="s">
        <v>4389</v>
      </c>
      <c r="O8082" s="37" t="s">
        <v>4404</v>
      </c>
      <c r="P8082" s="37" t="s">
        <v>4405</v>
      </c>
      <c r="Q8082" s="37" t="s">
        <v>4411</v>
      </c>
      <c r="R8082" s="37" t="s">
        <v>4412</v>
      </c>
      <c r="S8082" s="37" t="s">
        <v>4431</v>
      </c>
      <c r="T8082" s="37" t="s">
        <v>4426</v>
      </c>
      <c r="U8082" s="1" t="e">
        <f>VLOOKUP(T8082,[2]VAT!$A:$D,1,0)</f>
        <v>#N/A</v>
      </c>
      <c r="V8082" s="37" t="s">
        <v>4768</v>
      </c>
      <c r="W8082" s="37" t="s">
        <v>4767</v>
      </c>
      <c r="X8082" t="e">
        <f>VLOOKUP(T8082,[3]رکوردها!$A:$B,2,0)</f>
        <v>#N/A</v>
      </c>
      <c r="Y8082" t="e">
        <f>VLOOKUP(T8082,[3]رکوردها!$A:$D,4,0)</f>
        <v>#N/A</v>
      </c>
      <c r="Z8082" t="e">
        <f>VLOOKUP(T8082,[3]رکوردها!$A:$C,3,0)</f>
        <v>#N/A</v>
      </c>
      <c r="AA8082" t="e">
        <f>VLOOKUP(T8082,[3]رکوردها!$A:$F,6,0)</f>
        <v>#N/A</v>
      </c>
      <c r="AB8082" t="e">
        <f>VLOOKUP(T8082,[3]رکوردها!$A:$E,5,0)</f>
        <v>#N/A</v>
      </c>
    </row>
    <row r="8083" spans="1:28" s="41" customFormat="1" hidden="1" x14ac:dyDescent="0.2">
      <c r="A8083" s="36">
        <v>146771</v>
      </c>
      <c r="B8083" s="36">
        <v>1289</v>
      </c>
      <c r="C8083" s="36">
        <v>1428</v>
      </c>
      <c r="D8083" s="36" t="str">
        <f>VLOOKUP(C8083,Piv.Analysis!A:AA,27,0)</f>
        <v>حقوق و دستمزد</v>
      </c>
      <c r="E8083" s="36"/>
      <c r="F8083" s="37" t="s">
        <v>11</v>
      </c>
      <c r="G8083" s="37" t="s">
        <v>4402</v>
      </c>
      <c r="H8083" s="38">
        <v>9660000</v>
      </c>
      <c r="I8083" s="38">
        <v>0</v>
      </c>
      <c r="J8083" s="38">
        <f t="shared" si="166"/>
        <v>9660000</v>
      </c>
      <c r="K8083" s="38"/>
      <c r="L8083" s="49"/>
      <c r="M8083" s="37" t="s">
        <v>4388</v>
      </c>
      <c r="N8083" s="37" t="s">
        <v>4389</v>
      </c>
      <c r="O8083" s="37" t="s">
        <v>4404</v>
      </c>
      <c r="P8083" s="37" t="s">
        <v>4405</v>
      </c>
      <c r="Q8083" s="37" t="s">
        <v>4406</v>
      </c>
      <c r="R8083" s="37" t="s">
        <v>4407</v>
      </c>
      <c r="S8083" s="37" t="s">
        <v>4431</v>
      </c>
      <c r="T8083" s="37" t="s">
        <v>4426</v>
      </c>
      <c r="U8083" s="1" t="e">
        <f>VLOOKUP(T8083,[2]VAT!$A:$D,1,0)</f>
        <v>#N/A</v>
      </c>
      <c r="V8083" s="37" t="s">
        <v>4768</v>
      </c>
      <c r="W8083" s="37" t="s">
        <v>4767</v>
      </c>
      <c r="X8083" t="e">
        <f>VLOOKUP(T8083,[3]رکوردها!$A:$B,2,0)</f>
        <v>#N/A</v>
      </c>
      <c r="Y8083" t="e">
        <f>VLOOKUP(T8083,[3]رکوردها!$A:$D,4,0)</f>
        <v>#N/A</v>
      </c>
      <c r="Z8083" t="e">
        <f>VLOOKUP(T8083,[3]رکوردها!$A:$C,3,0)</f>
        <v>#N/A</v>
      </c>
      <c r="AA8083" t="e">
        <f>VLOOKUP(T8083,[3]رکوردها!$A:$F,6,0)</f>
        <v>#N/A</v>
      </c>
      <c r="AB8083" t="e">
        <f>VLOOKUP(T8083,[3]رکوردها!$A:$E,5,0)</f>
        <v>#N/A</v>
      </c>
    </row>
    <row r="8084" spans="1:28" s="41" customFormat="1" hidden="1" x14ac:dyDescent="0.2">
      <c r="A8084" s="36">
        <v>175432</v>
      </c>
      <c r="B8084" s="36">
        <v>1516</v>
      </c>
      <c r="C8084" s="36">
        <v>1707</v>
      </c>
      <c r="D8084" s="36" t="str">
        <f>VLOOKUP(C8084,Piv.Analysis!A:AA,27,0)</f>
        <v>حقوق و دستمزد</v>
      </c>
      <c r="E8084" s="36"/>
      <c r="F8084" s="37" t="s">
        <v>15</v>
      </c>
      <c r="G8084" s="37" t="s">
        <v>4776</v>
      </c>
      <c r="H8084" s="38">
        <v>9660000</v>
      </c>
      <c r="I8084" s="38">
        <v>0</v>
      </c>
      <c r="J8084" s="38">
        <f t="shared" si="166"/>
        <v>9660000</v>
      </c>
      <c r="K8084" s="38"/>
      <c r="L8084" s="49"/>
      <c r="M8084" s="37" t="s">
        <v>4388</v>
      </c>
      <c r="N8084" s="37" t="s">
        <v>4389</v>
      </c>
      <c r="O8084" s="37" t="s">
        <v>4404</v>
      </c>
      <c r="P8084" s="37" t="s">
        <v>4405</v>
      </c>
      <c r="Q8084" s="37" t="s">
        <v>4406</v>
      </c>
      <c r="R8084" s="37" t="s">
        <v>4407</v>
      </c>
      <c r="S8084" s="37" t="s">
        <v>4431</v>
      </c>
      <c r="T8084" s="37" t="s">
        <v>4426</v>
      </c>
      <c r="U8084" s="1" t="e">
        <f>VLOOKUP(T8084,[2]VAT!$A:$D,1,0)</f>
        <v>#N/A</v>
      </c>
      <c r="V8084" s="37" t="s">
        <v>4768</v>
      </c>
      <c r="W8084" s="37" t="s">
        <v>4767</v>
      </c>
      <c r="X8084" t="e">
        <f>VLOOKUP(T8084,[3]رکوردها!$A:$B,2,0)</f>
        <v>#N/A</v>
      </c>
      <c r="Y8084" t="e">
        <f>VLOOKUP(T8084,[3]رکوردها!$A:$D,4,0)</f>
        <v>#N/A</v>
      </c>
      <c r="Z8084" t="e">
        <f>VLOOKUP(T8084,[3]رکوردها!$A:$C,3,0)</f>
        <v>#N/A</v>
      </c>
      <c r="AA8084" t="e">
        <f>VLOOKUP(T8084,[3]رکوردها!$A:$F,6,0)</f>
        <v>#N/A</v>
      </c>
      <c r="AB8084" t="e">
        <f>VLOOKUP(T8084,[3]رکوردها!$A:$E,5,0)</f>
        <v>#N/A</v>
      </c>
    </row>
    <row r="8085" spans="1:28" s="41" customFormat="1" hidden="1" x14ac:dyDescent="0.2">
      <c r="A8085" s="36">
        <v>177029</v>
      </c>
      <c r="B8085" s="36">
        <v>1665</v>
      </c>
      <c r="C8085" s="36">
        <v>1841</v>
      </c>
      <c r="D8085" s="36" t="str">
        <f>VLOOKUP(C8085,Piv.Analysis!A:AA,27,0)</f>
        <v>حقوق و دستمزد</v>
      </c>
      <c r="E8085" s="36"/>
      <c r="F8085" s="37" t="s">
        <v>0</v>
      </c>
      <c r="G8085" s="37" t="s">
        <v>4777</v>
      </c>
      <c r="H8085" s="38">
        <v>4830000</v>
      </c>
      <c r="I8085" s="38">
        <v>0</v>
      </c>
      <c r="J8085" s="38">
        <f t="shared" si="166"/>
        <v>4830000</v>
      </c>
      <c r="K8085" s="38"/>
      <c r="L8085" s="49"/>
      <c r="M8085" s="37" t="s">
        <v>4388</v>
      </c>
      <c r="N8085" s="37" t="s">
        <v>4389</v>
      </c>
      <c r="O8085" s="37" t="s">
        <v>4404</v>
      </c>
      <c r="P8085" s="37" t="s">
        <v>4405</v>
      </c>
      <c r="Q8085" s="37" t="s">
        <v>4406</v>
      </c>
      <c r="R8085" s="37" t="s">
        <v>4407</v>
      </c>
      <c r="S8085" s="37" t="s">
        <v>4431</v>
      </c>
      <c r="T8085" s="37" t="s">
        <v>4426</v>
      </c>
      <c r="U8085" s="1" t="e">
        <f>VLOOKUP(T8085,[2]VAT!$A:$D,1,0)</f>
        <v>#N/A</v>
      </c>
      <c r="V8085" s="37" t="s">
        <v>4768</v>
      </c>
      <c r="W8085" s="37" t="s">
        <v>4767</v>
      </c>
      <c r="X8085" t="e">
        <f>VLOOKUP(T8085,[3]رکوردها!$A:$B,2,0)</f>
        <v>#N/A</v>
      </c>
      <c r="Y8085" t="e">
        <f>VLOOKUP(T8085,[3]رکوردها!$A:$D,4,0)</f>
        <v>#N/A</v>
      </c>
      <c r="Z8085" t="e">
        <f>VLOOKUP(T8085,[3]رکوردها!$A:$C,3,0)</f>
        <v>#N/A</v>
      </c>
      <c r="AA8085" t="e">
        <f>VLOOKUP(T8085,[3]رکوردها!$A:$F,6,0)</f>
        <v>#N/A</v>
      </c>
      <c r="AB8085" t="e">
        <f>VLOOKUP(T8085,[3]رکوردها!$A:$E,5,0)</f>
        <v>#N/A</v>
      </c>
    </row>
    <row r="8086" spans="1:28" s="41" customFormat="1" hidden="1" x14ac:dyDescent="0.2">
      <c r="A8086" s="36">
        <v>146730</v>
      </c>
      <c r="B8086" s="36">
        <v>1289</v>
      </c>
      <c r="C8086" s="36">
        <v>1428</v>
      </c>
      <c r="D8086" s="36" t="str">
        <f>VLOOKUP(C8086,Piv.Analysis!A:AA,27,0)</f>
        <v>حقوق و دستمزد</v>
      </c>
      <c r="E8086" s="36"/>
      <c r="F8086" s="37" t="s">
        <v>11</v>
      </c>
      <c r="G8086" s="37" t="s">
        <v>4761</v>
      </c>
      <c r="H8086" s="38">
        <v>4179750</v>
      </c>
      <c r="I8086" s="38">
        <v>0</v>
      </c>
      <c r="J8086" s="38">
        <f t="shared" si="166"/>
        <v>4179750</v>
      </c>
      <c r="K8086" s="38"/>
      <c r="L8086" s="49"/>
      <c r="M8086" s="37" t="s">
        <v>4388</v>
      </c>
      <c r="N8086" s="37" t="s">
        <v>4389</v>
      </c>
      <c r="O8086" s="37" t="s">
        <v>4404</v>
      </c>
      <c r="P8086" s="37" t="s">
        <v>4405</v>
      </c>
      <c r="Q8086" s="37" t="s">
        <v>4762</v>
      </c>
      <c r="R8086" s="37" t="s">
        <v>4763</v>
      </c>
      <c r="S8086" s="37" t="s">
        <v>4431</v>
      </c>
      <c r="T8086" s="37" t="s">
        <v>4426</v>
      </c>
      <c r="U8086" s="1" t="e">
        <f>VLOOKUP(T8086,[2]VAT!$A:$D,1,0)</f>
        <v>#N/A</v>
      </c>
      <c r="V8086" s="37" t="s">
        <v>4768</v>
      </c>
      <c r="W8086" s="37" t="s">
        <v>4767</v>
      </c>
      <c r="X8086" t="e">
        <f>VLOOKUP(T8086,[3]رکوردها!$A:$B,2,0)</f>
        <v>#N/A</v>
      </c>
      <c r="Y8086" t="e">
        <f>VLOOKUP(T8086,[3]رکوردها!$A:$D,4,0)</f>
        <v>#N/A</v>
      </c>
      <c r="Z8086" t="e">
        <f>VLOOKUP(T8086,[3]رکوردها!$A:$C,3,0)</f>
        <v>#N/A</v>
      </c>
      <c r="AA8086" t="e">
        <f>VLOOKUP(T8086,[3]رکوردها!$A:$F,6,0)</f>
        <v>#N/A</v>
      </c>
      <c r="AB8086" t="e">
        <f>VLOOKUP(T8086,[3]رکوردها!$A:$E,5,0)</f>
        <v>#N/A</v>
      </c>
    </row>
    <row r="8087" spans="1:28" s="41" customFormat="1" hidden="1" x14ac:dyDescent="0.2">
      <c r="A8087" s="36">
        <v>175396</v>
      </c>
      <c r="B8087" s="36">
        <v>1516</v>
      </c>
      <c r="C8087" s="36">
        <v>1707</v>
      </c>
      <c r="D8087" s="36" t="str">
        <f>VLOOKUP(C8087,Piv.Analysis!A:AA,27,0)</f>
        <v>حقوق و دستمزد</v>
      </c>
      <c r="E8087" s="36"/>
      <c r="F8087" s="37" t="s">
        <v>15</v>
      </c>
      <c r="G8087" s="37" t="s">
        <v>4778</v>
      </c>
      <c r="H8087" s="38">
        <v>4179750</v>
      </c>
      <c r="I8087" s="38">
        <v>0</v>
      </c>
      <c r="J8087" s="38">
        <f t="shared" si="166"/>
        <v>4179750</v>
      </c>
      <c r="K8087" s="38"/>
      <c r="L8087" s="49"/>
      <c r="M8087" s="37" t="s">
        <v>4388</v>
      </c>
      <c r="N8087" s="37" t="s">
        <v>4389</v>
      </c>
      <c r="O8087" s="37" t="s">
        <v>4404</v>
      </c>
      <c r="P8087" s="37" t="s">
        <v>4405</v>
      </c>
      <c r="Q8087" s="37" t="s">
        <v>4762</v>
      </c>
      <c r="R8087" s="37" t="s">
        <v>4763</v>
      </c>
      <c r="S8087" s="37" t="s">
        <v>4431</v>
      </c>
      <c r="T8087" s="37" t="s">
        <v>4426</v>
      </c>
      <c r="U8087" s="1" t="e">
        <f>VLOOKUP(T8087,[2]VAT!$A:$D,1,0)</f>
        <v>#N/A</v>
      </c>
      <c r="V8087" s="37" t="s">
        <v>4768</v>
      </c>
      <c r="W8087" s="37" t="s">
        <v>4767</v>
      </c>
      <c r="X8087" t="e">
        <f>VLOOKUP(T8087,[3]رکوردها!$A:$B,2,0)</f>
        <v>#N/A</v>
      </c>
      <c r="Y8087" t="e">
        <f>VLOOKUP(T8087,[3]رکوردها!$A:$D,4,0)</f>
        <v>#N/A</v>
      </c>
      <c r="Z8087" t="e">
        <f>VLOOKUP(T8087,[3]رکوردها!$A:$C,3,0)</f>
        <v>#N/A</v>
      </c>
      <c r="AA8087" t="e">
        <f>VLOOKUP(T8087,[3]رکوردها!$A:$F,6,0)</f>
        <v>#N/A</v>
      </c>
      <c r="AB8087" t="e">
        <f>VLOOKUP(T8087,[3]رکوردها!$A:$E,5,0)</f>
        <v>#N/A</v>
      </c>
    </row>
    <row r="8088" spans="1:28" s="41" customFormat="1" hidden="1" x14ac:dyDescent="0.2">
      <c r="A8088" s="36">
        <v>146740</v>
      </c>
      <c r="B8088" s="36">
        <v>1289</v>
      </c>
      <c r="C8088" s="36">
        <v>1428</v>
      </c>
      <c r="D8088" s="36" t="str">
        <f>VLOOKUP(C8088,Piv.Analysis!A:AA,27,0)</f>
        <v>حقوق و دستمزد</v>
      </c>
      <c r="E8088" s="36"/>
      <c r="F8088" s="37" t="s">
        <v>11</v>
      </c>
      <c r="G8088" s="37" t="s">
        <v>4758</v>
      </c>
      <c r="H8088" s="38">
        <v>52726995</v>
      </c>
      <c r="I8088" s="38">
        <v>0</v>
      </c>
      <c r="J8088" s="38">
        <f t="shared" si="166"/>
        <v>52726995</v>
      </c>
      <c r="K8088" s="38"/>
      <c r="L8088" s="49"/>
      <c r="M8088" s="37" t="s">
        <v>4388</v>
      </c>
      <c r="N8088" s="37" t="s">
        <v>4389</v>
      </c>
      <c r="O8088" s="37" t="s">
        <v>4404</v>
      </c>
      <c r="P8088" s="37" t="s">
        <v>4405</v>
      </c>
      <c r="Q8088" s="37" t="s">
        <v>4759</v>
      </c>
      <c r="R8088" s="37" t="s">
        <v>4760</v>
      </c>
      <c r="S8088" s="37" t="s">
        <v>4431</v>
      </c>
      <c r="T8088" s="37" t="s">
        <v>4426</v>
      </c>
      <c r="U8088" s="1" t="e">
        <f>VLOOKUP(T8088,[2]VAT!$A:$D,1,0)</f>
        <v>#N/A</v>
      </c>
      <c r="V8088" s="37" t="s">
        <v>4768</v>
      </c>
      <c r="W8088" s="37" t="s">
        <v>4767</v>
      </c>
      <c r="X8088" t="e">
        <f>VLOOKUP(T8088,[3]رکوردها!$A:$B,2,0)</f>
        <v>#N/A</v>
      </c>
      <c r="Y8088" t="e">
        <f>VLOOKUP(T8088,[3]رکوردها!$A:$D,4,0)</f>
        <v>#N/A</v>
      </c>
      <c r="Z8088" t="e">
        <f>VLOOKUP(T8088,[3]رکوردها!$A:$C,3,0)</f>
        <v>#N/A</v>
      </c>
      <c r="AA8088" t="e">
        <f>VLOOKUP(T8088,[3]رکوردها!$A:$F,6,0)</f>
        <v>#N/A</v>
      </c>
      <c r="AB8088" t="e">
        <f>VLOOKUP(T8088,[3]رکوردها!$A:$E,5,0)</f>
        <v>#N/A</v>
      </c>
    </row>
    <row r="8089" spans="1:28" s="41" customFormat="1" hidden="1" x14ac:dyDescent="0.2">
      <c r="A8089" s="36">
        <v>175402</v>
      </c>
      <c r="B8089" s="36">
        <v>1516</v>
      </c>
      <c r="C8089" s="36">
        <v>1707</v>
      </c>
      <c r="D8089" s="36" t="str">
        <f>VLOOKUP(C8089,Piv.Analysis!A:AA,27,0)</f>
        <v>حقوق و دستمزد</v>
      </c>
      <c r="E8089" s="36"/>
      <c r="F8089" s="37" t="s">
        <v>15</v>
      </c>
      <c r="G8089" s="37" t="s">
        <v>4780</v>
      </c>
      <c r="H8089" s="38">
        <v>52726995</v>
      </c>
      <c r="I8089" s="38">
        <v>0</v>
      </c>
      <c r="J8089" s="38">
        <f t="shared" si="166"/>
        <v>52726995</v>
      </c>
      <c r="K8089" s="38"/>
      <c r="L8089" s="49"/>
      <c r="M8089" s="37" t="s">
        <v>4388</v>
      </c>
      <c r="N8089" s="37" t="s">
        <v>4389</v>
      </c>
      <c r="O8089" s="37" t="s">
        <v>4404</v>
      </c>
      <c r="P8089" s="37" t="s">
        <v>4405</v>
      </c>
      <c r="Q8089" s="37" t="s">
        <v>4759</v>
      </c>
      <c r="R8089" s="37" t="s">
        <v>4760</v>
      </c>
      <c r="S8089" s="37" t="s">
        <v>4431</v>
      </c>
      <c r="T8089" s="37" t="s">
        <v>4426</v>
      </c>
      <c r="U8089" s="1" t="e">
        <f>VLOOKUP(T8089,[2]VAT!$A:$D,1,0)</f>
        <v>#N/A</v>
      </c>
      <c r="V8089" s="37" t="s">
        <v>4768</v>
      </c>
      <c r="W8089" s="37" t="s">
        <v>4767</v>
      </c>
      <c r="X8089" t="e">
        <f>VLOOKUP(T8089,[3]رکوردها!$A:$B,2,0)</f>
        <v>#N/A</v>
      </c>
      <c r="Y8089" t="e">
        <f>VLOOKUP(T8089,[3]رکوردها!$A:$D,4,0)</f>
        <v>#N/A</v>
      </c>
      <c r="Z8089" t="e">
        <f>VLOOKUP(T8089,[3]رکوردها!$A:$C,3,0)</f>
        <v>#N/A</v>
      </c>
      <c r="AA8089" t="e">
        <f>VLOOKUP(T8089,[3]رکوردها!$A:$F,6,0)</f>
        <v>#N/A</v>
      </c>
      <c r="AB8089" t="e">
        <f>VLOOKUP(T8089,[3]رکوردها!$A:$E,5,0)</f>
        <v>#N/A</v>
      </c>
    </row>
    <row r="8090" spans="1:28" s="41" customFormat="1" hidden="1" x14ac:dyDescent="0.2">
      <c r="A8090" s="36">
        <v>177001</v>
      </c>
      <c r="B8090" s="36">
        <v>1665</v>
      </c>
      <c r="C8090" s="36">
        <v>1841</v>
      </c>
      <c r="D8090" s="36" t="str">
        <f>VLOOKUP(C8090,Piv.Analysis!A:AA,27,0)</f>
        <v>حقوق و دستمزد</v>
      </c>
      <c r="E8090" s="36"/>
      <c r="F8090" s="37" t="s">
        <v>0</v>
      </c>
      <c r="G8090" s="37" t="s">
        <v>4781</v>
      </c>
      <c r="H8090" s="38">
        <v>16775751</v>
      </c>
      <c r="I8090" s="38">
        <v>0</v>
      </c>
      <c r="J8090" s="38">
        <f t="shared" si="166"/>
        <v>16775751</v>
      </c>
      <c r="K8090" s="38"/>
      <c r="L8090" s="49"/>
      <c r="M8090" s="37" t="s">
        <v>4388</v>
      </c>
      <c r="N8090" s="37" t="s">
        <v>4389</v>
      </c>
      <c r="O8090" s="37" t="s">
        <v>4404</v>
      </c>
      <c r="P8090" s="37" t="s">
        <v>4405</v>
      </c>
      <c r="Q8090" s="37" t="s">
        <v>4759</v>
      </c>
      <c r="R8090" s="37" t="s">
        <v>4760</v>
      </c>
      <c r="S8090" s="37" t="s">
        <v>4431</v>
      </c>
      <c r="T8090" s="37" t="s">
        <v>4426</v>
      </c>
      <c r="U8090" s="1" t="e">
        <f>VLOOKUP(T8090,[2]VAT!$A:$D,1,0)</f>
        <v>#N/A</v>
      </c>
      <c r="V8090" s="37" t="s">
        <v>4768</v>
      </c>
      <c r="W8090" s="37" t="s">
        <v>4767</v>
      </c>
      <c r="X8090" t="e">
        <f>VLOOKUP(T8090,[3]رکوردها!$A:$B,2,0)</f>
        <v>#N/A</v>
      </c>
      <c r="Y8090" t="e">
        <f>VLOOKUP(T8090,[3]رکوردها!$A:$D,4,0)</f>
        <v>#N/A</v>
      </c>
      <c r="Z8090" t="e">
        <f>VLOOKUP(T8090,[3]رکوردها!$A:$C,3,0)</f>
        <v>#N/A</v>
      </c>
      <c r="AA8090" t="e">
        <f>VLOOKUP(T8090,[3]رکوردها!$A:$F,6,0)</f>
        <v>#N/A</v>
      </c>
      <c r="AB8090" t="e">
        <f>VLOOKUP(T8090,[3]رکوردها!$A:$E,5,0)</f>
        <v>#N/A</v>
      </c>
    </row>
    <row r="8091" spans="1:28" s="41" customFormat="1" hidden="1" x14ac:dyDescent="0.2">
      <c r="A8091" s="36">
        <v>146824</v>
      </c>
      <c r="B8091" s="36">
        <v>1292</v>
      </c>
      <c r="C8091" s="36">
        <v>1431</v>
      </c>
      <c r="D8091" s="36" t="str">
        <f>VLOOKUP(C8091,Piv.Analysis!A:AA,27,0)</f>
        <v>حقوق و دستمزد</v>
      </c>
      <c r="E8091" s="36"/>
      <c r="F8091" s="37" t="s">
        <v>11</v>
      </c>
      <c r="G8091" s="37" t="s">
        <v>4796</v>
      </c>
      <c r="H8091" s="38">
        <v>5374394</v>
      </c>
      <c r="I8091" s="38">
        <v>0</v>
      </c>
      <c r="J8091" s="38">
        <f t="shared" si="166"/>
        <v>5374394</v>
      </c>
      <c r="K8091" s="38"/>
      <c r="L8091" s="49"/>
      <c r="M8091" s="37" t="s">
        <v>4388</v>
      </c>
      <c r="N8091" s="37" t="s">
        <v>4389</v>
      </c>
      <c r="O8091" s="37" t="s">
        <v>4404</v>
      </c>
      <c r="P8091" s="37" t="s">
        <v>4405</v>
      </c>
      <c r="Q8091" s="37" t="s">
        <v>4682</v>
      </c>
      <c r="R8091" s="37" t="s">
        <v>4683</v>
      </c>
      <c r="S8091" s="37" t="s">
        <v>4408</v>
      </c>
      <c r="T8091" s="37" t="s">
        <v>4403</v>
      </c>
      <c r="U8091" s="1" t="e">
        <f>VLOOKUP(T8091,[2]VAT!$A:$D,1,0)</f>
        <v>#N/A</v>
      </c>
      <c r="V8091" s="37" t="s">
        <v>4768</v>
      </c>
      <c r="W8091" s="37" t="s">
        <v>4767</v>
      </c>
      <c r="X8091" t="e">
        <f>VLOOKUP(T8091,[3]رکوردها!$A:$B,2,0)</f>
        <v>#N/A</v>
      </c>
      <c r="Y8091" t="e">
        <f>VLOOKUP(T8091,[3]رکوردها!$A:$D,4,0)</f>
        <v>#N/A</v>
      </c>
      <c r="Z8091" t="e">
        <f>VLOOKUP(T8091,[3]رکوردها!$A:$C,3,0)</f>
        <v>#N/A</v>
      </c>
      <c r="AA8091" t="e">
        <f>VLOOKUP(T8091,[3]رکوردها!$A:$F,6,0)</f>
        <v>#N/A</v>
      </c>
      <c r="AB8091" t="e">
        <f>VLOOKUP(T8091,[3]رکوردها!$A:$E,5,0)</f>
        <v>#N/A</v>
      </c>
    </row>
    <row r="8092" spans="1:28" s="41" customFormat="1" hidden="1" x14ac:dyDescent="0.2">
      <c r="A8092" s="36">
        <v>147245</v>
      </c>
      <c r="B8092" s="36">
        <v>1458</v>
      </c>
      <c r="C8092" s="36">
        <v>1460</v>
      </c>
      <c r="D8092" s="36" t="str">
        <f>VLOOKUP(C8092,Piv.Analysis!A:AA,27,0)</f>
        <v>حقوق و دستمزد</v>
      </c>
      <c r="E8092" s="36"/>
      <c r="F8092" s="37" t="s">
        <v>103</v>
      </c>
      <c r="G8092" s="37" t="s">
        <v>4409</v>
      </c>
      <c r="H8092" s="38">
        <v>12596506</v>
      </c>
      <c r="I8092" s="38">
        <v>0</v>
      </c>
      <c r="J8092" s="38">
        <f t="shared" si="166"/>
        <v>12596506</v>
      </c>
      <c r="K8092" s="38"/>
      <c r="L8092" s="49"/>
      <c r="M8092" s="37" t="s">
        <v>4388</v>
      </c>
      <c r="N8092" s="37" t="s">
        <v>4389</v>
      </c>
      <c r="O8092" s="37" t="s">
        <v>4404</v>
      </c>
      <c r="P8092" s="37" t="s">
        <v>4405</v>
      </c>
      <c r="Q8092" s="37" t="s">
        <v>4682</v>
      </c>
      <c r="R8092" s="37" t="s">
        <v>4683</v>
      </c>
      <c r="S8092" s="37" t="s">
        <v>4408</v>
      </c>
      <c r="T8092" s="37" t="s">
        <v>4403</v>
      </c>
      <c r="U8092" s="1" t="e">
        <f>VLOOKUP(T8092,[2]VAT!$A:$D,1,0)</f>
        <v>#N/A</v>
      </c>
      <c r="V8092" s="37" t="s">
        <v>4768</v>
      </c>
      <c r="W8092" s="37" t="s">
        <v>4767</v>
      </c>
      <c r="X8092" t="e">
        <f>VLOOKUP(T8092,[3]رکوردها!$A:$B,2,0)</f>
        <v>#N/A</v>
      </c>
      <c r="Y8092" t="e">
        <f>VLOOKUP(T8092,[3]رکوردها!$A:$D,4,0)</f>
        <v>#N/A</v>
      </c>
      <c r="Z8092" t="e">
        <f>VLOOKUP(T8092,[3]رکوردها!$A:$C,3,0)</f>
        <v>#N/A</v>
      </c>
      <c r="AA8092" t="e">
        <f>VLOOKUP(T8092,[3]رکوردها!$A:$F,6,0)</f>
        <v>#N/A</v>
      </c>
      <c r="AB8092" t="e">
        <f>VLOOKUP(T8092,[3]رکوردها!$A:$E,5,0)</f>
        <v>#N/A</v>
      </c>
    </row>
    <row r="8093" spans="1:28" s="41" customFormat="1" hidden="1" x14ac:dyDescent="0.2">
      <c r="A8093" s="36">
        <v>175446</v>
      </c>
      <c r="B8093" s="36">
        <v>1518</v>
      </c>
      <c r="C8093" s="36">
        <v>1709</v>
      </c>
      <c r="D8093" s="36" t="str">
        <f>VLOOKUP(C8093,Piv.Analysis!A:AA,27,0)</f>
        <v>حقوق و دستمزد</v>
      </c>
      <c r="E8093" s="36"/>
      <c r="F8093" s="37" t="s">
        <v>15</v>
      </c>
      <c r="G8093" s="37" t="s">
        <v>4797</v>
      </c>
      <c r="H8093" s="38">
        <v>10339981</v>
      </c>
      <c r="I8093" s="38">
        <v>0</v>
      </c>
      <c r="J8093" s="38">
        <f t="shared" si="166"/>
        <v>10339981</v>
      </c>
      <c r="K8093" s="38"/>
      <c r="L8093" s="49"/>
      <c r="M8093" s="37" t="s">
        <v>4388</v>
      </c>
      <c r="N8093" s="37" t="s">
        <v>4389</v>
      </c>
      <c r="O8093" s="37" t="s">
        <v>4404</v>
      </c>
      <c r="P8093" s="37" t="s">
        <v>4405</v>
      </c>
      <c r="Q8093" s="37" t="s">
        <v>4682</v>
      </c>
      <c r="R8093" s="37" t="s">
        <v>4683</v>
      </c>
      <c r="S8093" s="37" t="s">
        <v>4408</v>
      </c>
      <c r="T8093" s="37" t="s">
        <v>4403</v>
      </c>
      <c r="U8093" s="1" t="e">
        <f>VLOOKUP(T8093,[2]VAT!$A:$D,1,0)</f>
        <v>#N/A</v>
      </c>
      <c r="V8093" s="37" t="s">
        <v>4768</v>
      </c>
      <c r="W8093" s="37" t="s">
        <v>4767</v>
      </c>
      <c r="X8093" t="e">
        <f>VLOOKUP(T8093,[3]رکوردها!$A:$B,2,0)</f>
        <v>#N/A</v>
      </c>
      <c r="Y8093" t="e">
        <f>VLOOKUP(T8093,[3]رکوردها!$A:$D,4,0)</f>
        <v>#N/A</v>
      </c>
      <c r="Z8093" t="e">
        <f>VLOOKUP(T8093,[3]رکوردها!$A:$C,3,0)</f>
        <v>#N/A</v>
      </c>
      <c r="AA8093" t="e">
        <f>VLOOKUP(T8093,[3]رکوردها!$A:$F,6,0)</f>
        <v>#N/A</v>
      </c>
      <c r="AB8093" t="e">
        <f>VLOOKUP(T8093,[3]رکوردها!$A:$E,5,0)</f>
        <v>#N/A</v>
      </c>
    </row>
    <row r="8094" spans="1:28" s="41" customFormat="1" hidden="1" x14ac:dyDescent="0.2">
      <c r="A8094" s="36">
        <v>177030</v>
      </c>
      <c r="B8094" s="36">
        <v>1666</v>
      </c>
      <c r="C8094" s="36">
        <v>1842</v>
      </c>
      <c r="D8094" s="36" t="str">
        <f>VLOOKUP(C8094,Piv.Analysis!A:AA,27,0)</f>
        <v>حقوق و دستمزد</v>
      </c>
      <c r="E8094" s="36"/>
      <c r="F8094" s="37" t="s">
        <v>0</v>
      </c>
      <c r="G8094" s="37" t="s">
        <v>4799</v>
      </c>
      <c r="H8094" s="38">
        <v>10339980</v>
      </c>
      <c r="I8094" s="38">
        <v>0</v>
      </c>
      <c r="J8094" s="38">
        <f t="shared" si="166"/>
        <v>10339980</v>
      </c>
      <c r="K8094" s="38"/>
      <c r="L8094" s="49"/>
      <c r="M8094" s="37" t="s">
        <v>4388</v>
      </c>
      <c r="N8094" s="37" t="s">
        <v>4389</v>
      </c>
      <c r="O8094" s="37" t="s">
        <v>4404</v>
      </c>
      <c r="P8094" s="37" t="s">
        <v>4405</v>
      </c>
      <c r="Q8094" s="37" t="s">
        <v>4682</v>
      </c>
      <c r="R8094" s="37" t="s">
        <v>4683</v>
      </c>
      <c r="S8094" s="37" t="s">
        <v>4408</v>
      </c>
      <c r="T8094" s="37" t="s">
        <v>4403</v>
      </c>
      <c r="U8094" s="1" t="e">
        <f>VLOOKUP(T8094,[2]VAT!$A:$D,1,0)</f>
        <v>#N/A</v>
      </c>
      <c r="V8094" s="37" t="s">
        <v>4768</v>
      </c>
      <c r="W8094" s="37" t="s">
        <v>4767</v>
      </c>
      <c r="X8094" t="e">
        <f>VLOOKUP(T8094,[3]رکوردها!$A:$B,2,0)</f>
        <v>#N/A</v>
      </c>
      <c r="Y8094" t="e">
        <f>VLOOKUP(T8094,[3]رکوردها!$A:$D,4,0)</f>
        <v>#N/A</v>
      </c>
      <c r="Z8094" t="e">
        <f>VLOOKUP(T8094,[3]رکوردها!$A:$C,3,0)</f>
        <v>#N/A</v>
      </c>
      <c r="AA8094" t="e">
        <f>VLOOKUP(T8094,[3]رکوردها!$A:$F,6,0)</f>
        <v>#N/A</v>
      </c>
      <c r="AB8094" t="e">
        <f>VLOOKUP(T8094,[3]رکوردها!$A:$E,5,0)</f>
        <v>#N/A</v>
      </c>
    </row>
    <row r="8095" spans="1:28" s="41" customFormat="1" hidden="1" x14ac:dyDescent="0.2">
      <c r="A8095" s="36">
        <v>146719</v>
      </c>
      <c r="B8095" s="36">
        <v>1289</v>
      </c>
      <c r="C8095" s="36">
        <v>1428</v>
      </c>
      <c r="D8095" s="36" t="str">
        <f>VLOOKUP(C8095,Piv.Analysis!A:AA,27,0)</f>
        <v>حقوق و دستمزد</v>
      </c>
      <c r="E8095" s="36"/>
      <c r="F8095" s="37" t="s">
        <v>11</v>
      </c>
      <c r="G8095" s="37" t="s">
        <v>4791</v>
      </c>
      <c r="H8095" s="38">
        <v>10057968</v>
      </c>
      <c r="I8095" s="38">
        <v>0</v>
      </c>
      <c r="J8095" s="38">
        <f t="shared" si="166"/>
        <v>10057968</v>
      </c>
      <c r="K8095" s="38"/>
      <c r="L8095" s="49"/>
      <c r="M8095" s="37" t="s">
        <v>4388</v>
      </c>
      <c r="N8095" s="37" t="s">
        <v>4389</v>
      </c>
      <c r="O8095" s="37" t="s">
        <v>4404</v>
      </c>
      <c r="P8095" s="37" t="s">
        <v>4405</v>
      </c>
      <c r="Q8095" s="37" t="s">
        <v>4792</v>
      </c>
      <c r="R8095" s="37" t="s">
        <v>4793</v>
      </c>
      <c r="S8095" s="37" t="s">
        <v>4408</v>
      </c>
      <c r="T8095" s="37" t="s">
        <v>4403</v>
      </c>
      <c r="U8095" s="1" t="e">
        <f>VLOOKUP(T8095,[2]VAT!$A:$D,1,0)</f>
        <v>#N/A</v>
      </c>
      <c r="V8095" s="37" t="s">
        <v>4768</v>
      </c>
      <c r="W8095" s="37" t="s">
        <v>4767</v>
      </c>
      <c r="X8095" t="e">
        <f>VLOOKUP(T8095,[3]رکوردها!$A:$B,2,0)</f>
        <v>#N/A</v>
      </c>
      <c r="Y8095" t="e">
        <f>VLOOKUP(T8095,[3]رکوردها!$A:$D,4,0)</f>
        <v>#N/A</v>
      </c>
      <c r="Z8095" t="e">
        <f>VLOOKUP(T8095,[3]رکوردها!$A:$C,3,0)</f>
        <v>#N/A</v>
      </c>
      <c r="AA8095" t="e">
        <f>VLOOKUP(T8095,[3]رکوردها!$A:$F,6,0)</f>
        <v>#N/A</v>
      </c>
      <c r="AB8095" t="e">
        <f>VLOOKUP(T8095,[3]رکوردها!$A:$E,5,0)</f>
        <v>#N/A</v>
      </c>
    </row>
    <row r="8096" spans="1:28" s="41" customFormat="1" hidden="1" x14ac:dyDescent="0.2">
      <c r="A8096" s="36">
        <v>175385</v>
      </c>
      <c r="B8096" s="36">
        <v>1516</v>
      </c>
      <c r="C8096" s="36">
        <v>1707</v>
      </c>
      <c r="D8096" s="36" t="str">
        <f>VLOOKUP(C8096,Piv.Analysis!A:AA,27,0)</f>
        <v>حقوق و دستمزد</v>
      </c>
      <c r="E8096" s="36"/>
      <c r="F8096" s="37" t="s">
        <v>15</v>
      </c>
      <c r="G8096" s="37" t="s">
        <v>4794</v>
      </c>
      <c r="H8096" s="38">
        <v>10057968</v>
      </c>
      <c r="I8096" s="38">
        <v>0</v>
      </c>
      <c r="J8096" s="38">
        <f t="shared" si="166"/>
        <v>10057968</v>
      </c>
      <c r="K8096" s="38"/>
      <c r="L8096" s="49"/>
      <c r="M8096" s="37" t="s">
        <v>4388</v>
      </c>
      <c r="N8096" s="37" t="s">
        <v>4389</v>
      </c>
      <c r="O8096" s="37" t="s">
        <v>4404</v>
      </c>
      <c r="P8096" s="37" t="s">
        <v>4405</v>
      </c>
      <c r="Q8096" s="37" t="s">
        <v>4792</v>
      </c>
      <c r="R8096" s="37" t="s">
        <v>4793</v>
      </c>
      <c r="S8096" s="37" t="s">
        <v>4408</v>
      </c>
      <c r="T8096" s="37" t="s">
        <v>4403</v>
      </c>
      <c r="U8096" s="1" t="e">
        <f>VLOOKUP(T8096,[2]VAT!$A:$D,1,0)</f>
        <v>#N/A</v>
      </c>
      <c r="V8096" s="37" t="s">
        <v>4768</v>
      </c>
      <c r="W8096" s="37" t="s">
        <v>4767</v>
      </c>
      <c r="X8096" t="e">
        <f>VLOOKUP(T8096,[3]رکوردها!$A:$B,2,0)</f>
        <v>#N/A</v>
      </c>
      <c r="Y8096" t="e">
        <f>VLOOKUP(T8096,[3]رکوردها!$A:$D,4,0)</f>
        <v>#N/A</v>
      </c>
      <c r="Z8096" t="e">
        <f>VLOOKUP(T8096,[3]رکوردها!$A:$C,3,0)</f>
        <v>#N/A</v>
      </c>
      <c r="AA8096" t="e">
        <f>VLOOKUP(T8096,[3]رکوردها!$A:$F,6,0)</f>
        <v>#N/A</v>
      </c>
      <c r="AB8096" t="e">
        <f>VLOOKUP(T8096,[3]رکوردها!$A:$E,5,0)</f>
        <v>#N/A</v>
      </c>
    </row>
    <row r="8097" spans="1:28" s="41" customFormat="1" hidden="1" x14ac:dyDescent="0.2">
      <c r="A8097" s="36">
        <v>176984</v>
      </c>
      <c r="B8097" s="36">
        <v>1665</v>
      </c>
      <c r="C8097" s="36">
        <v>1841</v>
      </c>
      <c r="D8097" s="36" t="str">
        <f>VLOOKUP(C8097,Piv.Analysis!A:AA,27,0)</f>
        <v>حقوق و دستمزد</v>
      </c>
      <c r="E8097" s="36"/>
      <c r="F8097" s="37" t="s">
        <v>0</v>
      </c>
      <c r="G8097" s="37" t="s">
        <v>4795</v>
      </c>
      <c r="H8097" s="38">
        <v>10057968</v>
      </c>
      <c r="I8097" s="38">
        <v>0</v>
      </c>
      <c r="J8097" s="38">
        <f t="shared" si="166"/>
        <v>10057968</v>
      </c>
      <c r="K8097" s="38"/>
      <c r="L8097" s="49"/>
      <c r="M8097" s="37" t="s">
        <v>4388</v>
      </c>
      <c r="N8097" s="37" t="s">
        <v>4389</v>
      </c>
      <c r="O8097" s="37" t="s">
        <v>4404</v>
      </c>
      <c r="P8097" s="37" t="s">
        <v>4405</v>
      </c>
      <c r="Q8097" s="37" t="s">
        <v>4792</v>
      </c>
      <c r="R8097" s="37" t="s">
        <v>4793</v>
      </c>
      <c r="S8097" s="37" t="s">
        <v>4408</v>
      </c>
      <c r="T8097" s="37" t="s">
        <v>4403</v>
      </c>
      <c r="U8097" s="1" t="e">
        <f>VLOOKUP(T8097,[2]VAT!$A:$D,1,0)</f>
        <v>#N/A</v>
      </c>
      <c r="V8097" s="37" t="s">
        <v>4768</v>
      </c>
      <c r="W8097" s="37" t="s">
        <v>4767</v>
      </c>
      <c r="X8097" t="e">
        <f>VLOOKUP(T8097,[3]رکوردها!$A:$B,2,0)</f>
        <v>#N/A</v>
      </c>
      <c r="Y8097" t="e">
        <f>VLOOKUP(T8097,[3]رکوردها!$A:$D,4,0)</f>
        <v>#N/A</v>
      </c>
      <c r="Z8097" t="e">
        <f>VLOOKUP(T8097,[3]رکوردها!$A:$C,3,0)</f>
        <v>#N/A</v>
      </c>
      <c r="AA8097" t="e">
        <f>VLOOKUP(T8097,[3]رکوردها!$A:$F,6,0)</f>
        <v>#N/A</v>
      </c>
      <c r="AB8097" t="e">
        <f>VLOOKUP(T8097,[3]رکوردها!$A:$E,5,0)</f>
        <v>#N/A</v>
      </c>
    </row>
    <row r="8098" spans="1:28" s="41" customFormat="1" hidden="1" x14ac:dyDescent="0.2">
      <c r="A8098" s="36">
        <v>146810</v>
      </c>
      <c r="B8098" s="36">
        <v>1291</v>
      </c>
      <c r="C8098" s="36">
        <v>1430</v>
      </c>
      <c r="D8098" s="36" t="str">
        <f>VLOOKUP(C8098,Piv.Analysis!A:AA,27,0)</f>
        <v>حقوق و دستمزد</v>
      </c>
      <c r="E8098" s="36"/>
      <c r="F8098" s="37" t="s">
        <v>11</v>
      </c>
      <c r="G8098" s="37" t="s">
        <v>4782</v>
      </c>
      <c r="H8098" s="38">
        <v>10306233</v>
      </c>
      <c r="I8098" s="38">
        <v>0</v>
      </c>
      <c r="J8098" s="38">
        <f t="shared" si="166"/>
        <v>10306233</v>
      </c>
      <c r="K8098" s="38"/>
      <c r="L8098" s="49"/>
      <c r="M8098" s="37" t="s">
        <v>4388</v>
      </c>
      <c r="N8098" s="37" t="s">
        <v>4389</v>
      </c>
      <c r="O8098" s="37" t="s">
        <v>4404</v>
      </c>
      <c r="P8098" s="37" t="s">
        <v>4405</v>
      </c>
      <c r="Q8098" s="37" t="s">
        <v>4756</v>
      </c>
      <c r="R8098" s="37" t="s">
        <v>4757</v>
      </c>
      <c r="S8098" s="37" t="s">
        <v>4424</v>
      </c>
      <c r="T8098" s="37" t="s">
        <v>4421</v>
      </c>
      <c r="U8098" s="1" t="e">
        <f>VLOOKUP(T8098,[2]VAT!$A:$D,1,0)</f>
        <v>#N/A</v>
      </c>
      <c r="V8098" s="37" t="s">
        <v>4768</v>
      </c>
      <c r="W8098" s="37" t="s">
        <v>4767</v>
      </c>
      <c r="X8098" t="e">
        <f>VLOOKUP(T8098,[3]رکوردها!$A:$B,2,0)</f>
        <v>#N/A</v>
      </c>
      <c r="Y8098" t="e">
        <f>VLOOKUP(T8098,[3]رکوردها!$A:$D,4,0)</f>
        <v>#N/A</v>
      </c>
      <c r="Z8098" t="e">
        <f>VLOOKUP(T8098,[3]رکوردها!$A:$C,3,0)</f>
        <v>#N/A</v>
      </c>
      <c r="AA8098" t="e">
        <f>VLOOKUP(T8098,[3]رکوردها!$A:$F,6,0)</f>
        <v>#N/A</v>
      </c>
      <c r="AB8098" t="e">
        <f>VLOOKUP(T8098,[3]رکوردها!$A:$E,5,0)</f>
        <v>#N/A</v>
      </c>
    </row>
    <row r="8099" spans="1:28" s="41" customFormat="1" hidden="1" x14ac:dyDescent="0.2">
      <c r="A8099" s="36">
        <v>147667</v>
      </c>
      <c r="B8099" s="36">
        <v>1294</v>
      </c>
      <c r="C8099" s="36">
        <v>1488</v>
      </c>
      <c r="D8099" s="36" t="str">
        <f>VLOOKUP(C8099,Piv.Analysis!A:AA,27,0)</f>
        <v>حقوق و دستمزد</v>
      </c>
      <c r="E8099" s="36"/>
      <c r="F8099" s="37" t="s">
        <v>11</v>
      </c>
      <c r="G8099" s="37" t="s">
        <v>4782</v>
      </c>
      <c r="H8099" s="38">
        <v>21056286</v>
      </c>
      <c r="I8099" s="38">
        <v>0</v>
      </c>
      <c r="J8099" s="38">
        <f t="shared" si="166"/>
        <v>21056286</v>
      </c>
      <c r="K8099" s="38"/>
      <c r="L8099" s="49"/>
      <c r="M8099" s="37" t="s">
        <v>4388</v>
      </c>
      <c r="N8099" s="37" t="s">
        <v>4389</v>
      </c>
      <c r="O8099" s="37" t="s">
        <v>4404</v>
      </c>
      <c r="P8099" s="37" t="s">
        <v>4405</v>
      </c>
      <c r="Q8099" s="37" t="s">
        <v>4756</v>
      </c>
      <c r="R8099" s="37" t="s">
        <v>4757</v>
      </c>
      <c r="S8099" s="37" t="s">
        <v>4424</v>
      </c>
      <c r="T8099" s="37" t="s">
        <v>4421</v>
      </c>
      <c r="U8099" s="1" t="e">
        <f>VLOOKUP(T8099,[2]VAT!$A:$D,1,0)</f>
        <v>#N/A</v>
      </c>
      <c r="V8099" s="37" t="s">
        <v>4768</v>
      </c>
      <c r="W8099" s="37" t="s">
        <v>4767</v>
      </c>
      <c r="X8099" t="e">
        <f>VLOOKUP(T8099,[3]رکوردها!$A:$B,2,0)</f>
        <v>#N/A</v>
      </c>
      <c r="Y8099" t="e">
        <f>VLOOKUP(T8099,[3]رکوردها!$A:$D,4,0)</f>
        <v>#N/A</v>
      </c>
      <c r="Z8099" t="e">
        <f>VLOOKUP(T8099,[3]رکوردها!$A:$C,3,0)</f>
        <v>#N/A</v>
      </c>
      <c r="AA8099" t="e">
        <f>VLOOKUP(T8099,[3]رکوردها!$A:$F,6,0)</f>
        <v>#N/A</v>
      </c>
      <c r="AB8099" t="e">
        <f>VLOOKUP(T8099,[3]رکوردها!$A:$E,5,0)</f>
        <v>#N/A</v>
      </c>
    </row>
    <row r="8100" spans="1:28" s="41" customFormat="1" hidden="1" x14ac:dyDescent="0.2">
      <c r="A8100" s="36">
        <v>175212</v>
      </c>
      <c r="B8100" s="36">
        <v>1515</v>
      </c>
      <c r="C8100" s="36">
        <v>1701</v>
      </c>
      <c r="D8100" s="36" t="str">
        <f>VLOOKUP(C8100,Piv.Analysis!A:AA,27,0)</f>
        <v>حقوق و دستمزد</v>
      </c>
      <c r="E8100" s="36"/>
      <c r="F8100" s="37" t="s">
        <v>15</v>
      </c>
      <c r="G8100" s="37" t="s">
        <v>4783</v>
      </c>
      <c r="H8100" s="38">
        <v>21056286</v>
      </c>
      <c r="I8100" s="38">
        <v>0</v>
      </c>
      <c r="J8100" s="38">
        <f t="shared" si="166"/>
        <v>21056286</v>
      </c>
      <c r="K8100" s="38"/>
      <c r="L8100" s="49"/>
      <c r="M8100" s="37" t="s">
        <v>4388</v>
      </c>
      <c r="N8100" s="37" t="s">
        <v>4389</v>
      </c>
      <c r="O8100" s="37" t="s">
        <v>4404</v>
      </c>
      <c r="P8100" s="37" t="s">
        <v>4405</v>
      </c>
      <c r="Q8100" s="37" t="s">
        <v>4756</v>
      </c>
      <c r="R8100" s="37" t="s">
        <v>4757</v>
      </c>
      <c r="S8100" s="37" t="s">
        <v>4424</v>
      </c>
      <c r="T8100" s="37" t="s">
        <v>4421</v>
      </c>
      <c r="U8100" s="1" t="e">
        <f>VLOOKUP(T8100,[2]VAT!$A:$D,1,0)</f>
        <v>#N/A</v>
      </c>
      <c r="V8100" s="37" t="s">
        <v>4768</v>
      </c>
      <c r="W8100" s="37" t="s">
        <v>4767</v>
      </c>
      <c r="X8100" t="e">
        <f>VLOOKUP(T8100,[3]رکوردها!$A:$B,2,0)</f>
        <v>#N/A</v>
      </c>
      <c r="Y8100" t="e">
        <f>VLOOKUP(T8100,[3]رکوردها!$A:$D,4,0)</f>
        <v>#N/A</v>
      </c>
      <c r="Z8100" t="e">
        <f>VLOOKUP(T8100,[3]رکوردها!$A:$C,3,0)</f>
        <v>#N/A</v>
      </c>
      <c r="AA8100" t="e">
        <f>VLOOKUP(T8100,[3]رکوردها!$A:$F,6,0)</f>
        <v>#N/A</v>
      </c>
      <c r="AB8100" t="e">
        <f>VLOOKUP(T8100,[3]رکوردها!$A:$E,5,0)</f>
        <v>#N/A</v>
      </c>
    </row>
    <row r="8101" spans="1:28" s="41" customFormat="1" hidden="1" x14ac:dyDescent="0.2">
      <c r="A8101" s="36">
        <v>175435</v>
      </c>
      <c r="B8101" s="36">
        <v>1517</v>
      </c>
      <c r="C8101" s="36">
        <v>1708</v>
      </c>
      <c r="D8101" s="36" t="str">
        <f>VLOOKUP(C8101,Piv.Analysis!A:AA,27,0)</f>
        <v>حقوق و دستمزد</v>
      </c>
      <c r="E8101" s="36"/>
      <c r="F8101" s="37" t="s">
        <v>15</v>
      </c>
      <c r="G8101" s="37" t="s">
        <v>4783</v>
      </c>
      <c r="H8101" s="38">
        <v>10306233</v>
      </c>
      <c r="I8101" s="38">
        <v>0</v>
      </c>
      <c r="J8101" s="38">
        <f t="shared" si="166"/>
        <v>10306233</v>
      </c>
      <c r="K8101" s="38"/>
      <c r="L8101" s="49"/>
      <c r="M8101" s="37" t="s">
        <v>4388</v>
      </c>
      <c r="N8101" s="37" t="s">
        <v>4389</v>
      </c>
      <c r="O8101" s="37" t="s">
        <v>4404</v>
      </c>
      <c r="P8101" s="37" t="s">
        <v>4405</v>
      </c>
      <c r="Q8101" s="37" t="s">
        <v>4756</v>
      </c>
      <c r="R8101" s="37" t="s">
        <v>4757</v>
      </c>
      <c r="S8101" s="37" t="s">
        <v>4424</v>
      </c>
      <c r="T8101" s="37" t="s">
        <v>4421</v>
      </c>
      <c r="U8101" s="1" t="e">
        <f>VLOOKUP(T8101,[2]VAT!$A:$D,1,0)</f>
        <v>#N/A</v>
      </c>
      <c r="V8101" s="37" t="s">
        <v>4768</v>
      </c>
      <c r="W8101" s="37" t="s">
        <v>4767</v>
      </c>
      <c r="X8101" t="e">
        <f>VLOOKUP(T8101,[3]رکوردها!$A:$B,2,0)</f>
        <v>#N/A</v>
      </c>
      <c r="Y8101" t="e">
        <f>VLOOKUP(T8101,[3]رکوردها!$A:$D,4,0)</f>
        <v>#N/A</v>
      </c>
      <c r="Z8101" t="e">
        <f>VLOOKUP(T8101,[3]رکوردها!$A:$C,3,0)</f>
        <v>#N/A</v>
      </c>
      <c r="AA8101" t="e">
        <f>VLOOKUP(T8101,[3]رکوردها!$A:$F,6,0)</f>
        <v>#N/A</v>
      </c>
      <c r="AB8101" t="e">
        <f>VLOOKUP(T8101,[3]رکوردها!$A:$E,5,0)</f>
        <v>#N/A</v>
      </c>
    </row>
    <row r="8102" spans="1:28" s="41" customFormat="1" hidden="1" x14ac:dyDescent="0.2">
      <c r="A8102" s="36">
        <v>177045</v>
      </c>
      <c r="B8102" s="36">
        <v>1667</v>
      </c>
      <c r="C8102" s="36">
        <v>1843</v>
      </c>
      <c r="D8102" s="36" t="str">
        <f>VLOOKUP(C8102,Piv.Analysis!A:AA,27,0)</f>
        <v>حقوق و دستمزد</v>
      </c>
      <c r="E8102" s="36"/>
      <c r="F8102" s="37" t="s">
        <v>0</v>
      </c>
      <c r="G8102" s="37" t="s">
        <v>4784</v>
      </c>
      <c r="H8102" s="38">
        <v>10306232</v>
      </c>
      <c r="I8102" s="38">
        <v>0</v>
      </c>
      <c r="J8102" s="38">
        <f t="shared" si="166"/>
        <v>10306232</v>
      </c>
      <c r="K8102" s="38"/>
      <c r="L8102" s="49"/>
      <c r="M8102" s="37" t="s">
        <v>4388</v>
      </c>
      <c r="N8102" s="37" t="s">
        <v>4389</v>
      </c>
      <c r="O8102" s="37" t="s">
        <v>4404</v>
      </c>
      <c r="P8102" s="37" t="s">
        <v>4405</v>
      </c>
      <c r="Q8102" s="37" t="s">
        <v>4756</v>
      </c>
      <c r="R8102" s="37" t="s">
        <v>4757</v>
      </c>
      <c r="S8102" s="37" t="s">
        <v>4424</v>
      </c>
      <c r="T8102" s="37" t="s">
        <v>4421</v>
      </c>
      <c r="U8102" s="1" t="e">
        <f>VLOOKUP(T8102,[2]VAT!$A:$D,1,0)</f>
        <v>#N/A</v>
      </c>
      <c r="V8102" s="37" t="s">
        <v>4768</v>
      </c>
      <c r="W8102" s="37" t="s">
        <v>4767</v>
      </c>
      <c r="X8102" t="e">
        <f>VLOOKUP(T8102,[3]رکوردها!$A:$B,2,0)</f>
        <v>#N/A</v>
      </c>
      <c r="Y8102" t="e">
        <f>VLOOKUP(T8102,[3]رکوردها!$A:$D,4,0)</f>
        <v>#N/A</v>
      </c>
      <c r="Z8102" t="e">
        <f>VLOOKUP(T8102,[3]رکوردها!$A:$C,3,0)</f>
        <v>#N/A</v>
      </c>
      <c r="AA8102" t="e">
        <f>VLOOKUP(T8102,[3]رکوردها!$A:$F,6,0)</f>
        <v>#N/A</v>
      </c>
      <c r="AB8102" t="e">
        <f>VLOOKUP(T8102,[3]رکوردها!$A:$E,5,0)</f>
        <v>#N/A</v>
      </c>
    </row>
    <row r="8103" spans="1:28" s="41" customFormat="1" hidden="1" x14ac:dyDescent="0.2">
      <c r="A8103" s="36">
        <v>181308</v>
      </c>
      <c r="B8103" s="36">
        <v>1673</v>
      </c>
      <c r="C8103" s="36">
        <v>1961</v>
      </c>
      <c r="D8103" s="36" t="str">
        <f>VLOOKUP(C8103,Piv.Analysis!A:AA,27,0)</f>
        <v>حقوق و دستمزد</v>
      </c>
      <c r="E8103" s="36"/>
      <c r="F8103" s="37" t="s">
        <v>0</v>
      </c>
      <c r="G8103" s="37" t="s">
        <v>4784</v>
      </c>
      <c r="H8103" s="38">
        <v>21056286</v>
      </c>
      <c r="I8103" s="38">
        <v>0</v>
      </c>
      <c r="J8103" s="38">
        <f t="shared" si="166"/>
        <v>21056286</v>
      </c>
      <c r="K8103" s="38"/>
      <c r="L8103" s="49"/>
      <c r="M8103" s="37" t="s">
        <v>4388</v>
      </c>
      <c r="N8103" s="37" t="s">
        <v>4389</v>
      </c>
      <c r="O8103" s="37" t="s">
        <v>4404</v>
      </c>
      <c r="P8103" s="37" t="s">
        <v>4405</v>
      </c>
      <c r="Q8103" s="37" t="s">
        <v>4756</v>
      </c>
      <c r="R8103" s="37" t="s">
        <v>4757</v>
      </c>
      <c r="S8103" s="37" t="s">
        <v>4424</v>
      </c>
      <c r="T8103" s="37" t="s">
        <v>4421</v>
      </c>
      <c r="U8103" s="1" t="e">
        <f>VLOOKUP(T8103,[2]VAT!$A:$D,1,0)</f>
        <v>#N/A</v>
      </c>
      <c r="V8103" s="37" t="s">
        <v>4768</v>
      </c>
      <c r="W8103" s="37" t="s">
        <v>4767</v>
      </c>
      <c r="X8103" t="e">
        <f>VLOOKUP(T8103,[3]رکوردها!$A:$B,2,0)</f>
        <v>#N/A</v>
      </c>
      <c r="Y8103" t="e">
        <f>VLOOKUP(T8103,[3]رکوردها!$A:$D,4,0)</f>
        <v>#N/A</v>
      </c>
      <c r="Z8103" t="e">
        <f>VLOOKUP(T8103,[3]رکوردها!$A:$C,3,0)</f>
        <v>#N/A</v>
      </c>
      <c r="AA8103" t="e">
        <f>VLOOKUP(T8103,[3]رکوردها!$A:$F,6,0)</f>
        <v>#N/A</v>
      </c>
      <c r="AB8103" t="e">
        <f>VLOOKUP(T8103,[3]رکوردها!$A:$E,5,0)</f>
        <v>#N/A</v>
      </c>
    </row>
    <row r="8104" spans="1:28" s="41" customFormat="1" hidden="1" x14ac:dyDescent="0.2">
      <c r="A8104" s="36">
        <v>146722</v>
      </c>
      <c r="B8104" s="36">
        <v>1289</v>
      </c>
      <c r="C8104" s="36">
        <v>1428</v>
      </c>
      <c r="D8104" s="36" t="str">
        <f>VLOOKUP(C8104,Piv.Analysis!A:AA,27,0)</f>
        <v>حقوق و دستمزد</v>
      </c>
      <c r="E8104" s="36"/>
      <c r="F8104" s="37" t="s">
        <v>11</v>
      </c>
      <c r="G8104" s="37" t="s">
        <v>4752</v>
      </c>
      <c r="H8104" s="38">
        <v>15000000</v>
      </c>
      <c r="I8104" s="38">
        <v>0</v>
      </c>
      <c r="J8104" s="38">
        <f t="shared" si="166"/>
        <v>15000000</v>
      </c>
      <c r="K8104" s="38"/>
      <c r="L8104" s="49"/>
      <c r="M8104" s="37" t="s">
        <v>4388</v>
      </c>
      <c r="N8104" s="37" t="s">
        <v>4389</v>
      </c>
      <c r="O8104" s="37" t="s">
        <v>4404</v>
      </c>
      <c r="P8104" s="37" t="s">
        <v>4405</v>
      </c>
      <c r="Q8104" s="37" t="s">
        <v>4753</v>
      </c>
      <c r="R8104" s="37" t="s">
        <v>4754</v>
      </c>
      <c r="S8104" s="37" t="s">
        <v>4424</v>
      </c>
      <c r="T8104" s="37" t="s">
        <v>4421</v>
      </c>
      <c r="U8104" s="1" t="e">
        <f>VLOOKUP(T8104,[2]VAT!$A:$D,1,0)</f>
        <v>#N/A</v>
      </c>
      <c r="V8104" s="37" t="s">
        <v>4768</v>
      </c>
      <c r="W8104" s="37" t="s">
        <v>4767</v>
      </c>
      <c r="X8104" t="e">
        <f>VLOOKUP(T8104,[3]رکوردها!$A:$B,2,0)</f>
        <v>#N/A</v>
      </c>
      <c r="Y8104" t="e">
        <f>VLOOKUP(T8104,[3]رکوردها!$A:$D,4,0)</f>
        <v>#N/A</v>
      </c>
      <c r="Z8104" t="e">
        <f>VLOOKUP(T8104,[3]رکوردها!$A:$C,3,0)</f>
        <v>#N/A</v>
      </c>
      <c r="AA8104" t="e">
        <f>VLOOKUP(T8104,[3]رکوردها!$A:$F,6,0)</f>
        <v>#N/A</v>
      </c>
      <c r="AB8104" t="e">
        <f>VLOOKUP(T8104,[3]رکوردها!$A:$E,5,0)</f>
        <v>#N/A</v>
      </c>
    </row>
    <row r="8105" spans="1:28" s="41" customFormat="1" hidden="1" x14ac:dyDescent="0.2">
      <c r="A8105" s="36">
        <v>147655</v>
      </c>
      <c r="B8105" s="36">
        <v>1293</v>
      </c>
      <c r="C8105" s="36">
        <v>1487</v>
      </c>
      <c r="D8105" s="36" t="str">
        <f>VLOOKUP(C8105,Piv.Analysis!A:AA,27,0)</f>
        <v>حقوق و دستمزد</v>
      </c>
      <c r="E8105" s="36"/>
      <c r="F8105" s="37" t="s">
        <v>11</v>
      </c>
      <c r="G8105" s="37" t="s">
        <v>4752</v>
      </c>
      <c r="H8105" s="38">
        <v>45000000</v>
      </c>
      <c r="I8105" s="38">
        <v>0</v>
      </c>
      <c r="J8105" s="38">
        <f t="shared" si="166"/>
        <v>45000000</v>
      </c>
      <c r="K8105" s="38"/>
      <c r="L8105" s="49"/>
      <c r="M8105" s="37" t="s">
        <v>4388</v>
      </c>
      <c r="N8105" s="37" t="s">
        <v>4389</v>
      </c>
      <c r="O8105" s="37" t="s">
        <v>4404</v>
      </c>
      <c r="P8105" s="37" t="s">
        <v>4405</v>
      </c>
      <c r="Q8105" s="37" t="s">
        <v>4753</v>
      </c>
      <c r="R8105" s="37" t="s">
        <v>4754</v>
      </c>
      <c r="S8105" s="37" t="s">
        <v>4424</v>
      </c>
      <c r="T8105" s="37" t="s">
        <v>4421</v>
      </c>
      <c r="U8105" s="1" t="e">
        <f>VLOOKUP(T8105,[2]VAT!$A:$D,1,0)</f>
        <v>#N/A</v>
      </c>
      <c r="V8105" s="37" t="s">
        <v>4768</v>
      </c>
      <c r="W8105" s="37" t="s">
        <v>4767</v>
      </c>
      <c r="X8105" t="e">
        <f>VLOOKUP(T8105,[3]رکوردها!$A:$B,2,0)</f>
        <v>#N/A</v>
      </c>
      <c r="Y8105" t="e">
        <f>VLOOKUP(T8105,[3]رکوردها!$A:$D,4,0)</f>
        <v>#N/A</v>
      </c>
      <c r="Z8105" t="e">
        <f>VLOOKUP(T8105,[3]رکوردها!$A:$C,3,0)</f>
        <v>#N/A</v>
      </c>
      <c r="AA8105" t="e">
        <f>VLOOKUP(T8105,[3]رکوردها!$A:$F,6,0)</f>
        <v>#N/A</v>
      </c>
      <c r="AB8105" t="e">
        <f>VLOOKUP(T8105,[3]رکوردها!$A:$E,5,0)</f>
        <v>#N/A</v>
      </c>
    </row>
    <row r="8106" spans="1:28" s="41" customFormat="1" hidden="1" x14ac:dyDescent="0.2">
      <c r="A8106" s="36">
        <v>175200</v>
      </c>
      <c r="B8106" s="36">
        <v>1514</v>
      </c>
      <c r="C8106" s="36">
        <v>1700</v>
      </c>
      <c r="D8106" s="36" t="str">
        <f>VLOOKUP(C8106,Piv.Analysis!A:AA,27,0)</f>
        <v>حقوق و دستمزد</v>
      </c>
      <c r="E8106" s="36"/>
      <c r="F8106" s="37" t="s">
        <v>15</v>
      </c>
      <c r="G8106" s="37" t="s">
        <v>4785</v>
      </c>
      <c r="H8106" s="38">
        <v>45000000</v>
      </c>
      <c r="I8106" s="38">
        <v>0</v>
      </c>
      <c r="J8106" s="38">
        <f t="shared" si="166"/>
        <v>45000000</v>
      </c>
      <c r="K8106" s="38"/>
      <c r="L8106" s="49"/>
      <c r="M8106" s="37" t="s">
        <v>4388</v>
      </c>
      <c r="N8106" s="37" t="s">
        <v>4389</v>
      </c>
      <c r="O8106" s="37" t="s">
        <v>4404</v>
      </c>
      <c r="P8106" s="37" t="s">
        <v>4405</v>
      </c>
      <c r="Q8106" s="37" t="s">
        <v>4753</v>
      </c>
      <c r="R8106" s="37" t="s">
        <v>4754</v>
      </c>
      <c r="S8106" s="37" t="s">
        <v>4424</v>
      </c>
      <c r="T8106" s="37" t="s">
        <v>4421</v>
      </c>
      <c r="U8106" s="1" t="e">
        <f>VLOOKUP(T8106,[2]VAT!$A:$D,1,0)</f>
        <v>#N/A</v>
      </c>
      <c r="V8106" s="37" t="s">
        <v>4768</v>
      </c>
      <c r="W8106" s="37" t="s">
        <v>4767</v>
      </c>
      <c r="X8106" t="e">
        <f>VLOOKUP(T8106,[3]رکوردها!$A:$B,2,0)</f>
        <v>#N/A</v>
      </c>
      <c r="Y8106" t="e">
        <f>VLOOKUP(T8106,[3]رکوردها!$A:$D,4,0)</f>
        <v>#N/A</v>
      </c>
      <c r="Z8106" t="e">
        <f>VLOOKUP(T8106,[3]رکوردها!$A:$C,3,0)</f>
        <v>#N/A</v>
      </c>
      <c r="AA8106" t="e">
        <f>VLOOKUP(T8106,[3]رکوردها!$A:$F,6,0)</f>
        <v>#N/A</v>
      </c>
      <c r="AB8106" t="e">
        <f>VLOOKUP(T8106,[3]رکوردها!$A:$E,5,0)</f>
        <v>#N/A</v>
      </c>
    </row>
    <row r="8107" spans="1:28" s="41" customFormat="1" hidden="1" x14ac:dyDescent="0.2">
      <c r="A8107" s="36">
        <v>175391</v>
      </c>
      <c r="B8107" s="36">
        <v>1516</v>
      </c>
      <c r="C8107" s="36">
        <v>1707</v>
      </c>
      <c r="D8107" s="36" t="str">
        <f>VLOOKUP(C8107,Piv.Analysis!A:AA,27,0)</f>
        <v>حقوق و دستمزد</v>
      </c>
      <c r="E8107" s="36"/>
      <c r="F8107" s="37" t="s">
        <v>15</v>
      </c>
      <c r="G8107" s="37" t="s">
        <v>4785</v>
      </c>
      <c r="H8107" s="38">
        <v>15000000</v>
      </c>
      <c r="I8107" s="38">
        <v>0</v>
      </c>
      <c r="J8107" s="38">
        <f t="shared" si="166"/>
        <v>15000000</v>
      </c>
      <c r="K8107" s="38"/>
      <c r="L8107" s="49"/>
      <c r="M8107" s="37" t="s">
        <v>4388</v>
      </c>
      <c r="N8107" s="37" t="s">
        <v>4389</v>
      </c>
      <c r="O8107" s="37" t="s">
        <v>4404</v>
      </c>
      <c r="P8107" s="37" t="s">
        <v>4405</v>
      </c>
      <c r="Q8107" s="37" t="s">
        <v>4753</v>
      </c>
      <c r="R8107" s="37" t="s">
        <v>4754</v>
      </c>
      <c r="S8107" s="37" t="s">
        <v>4424</v>
      </c>
      <c r="T8107" s="37" t="s">
        <v>4421</v>
      </c>
      <c r="U8107" s="1" t="e">
        <f>VLOOKUP(T8107,[2]VAT!$A:$D,1,0)</f>
        <v>#N/A</v>
      </c>
      <c r="V8107" s="37" t="s">
        <v>4768</v>
      </c>
      <c r="W8107" s="37" t="s">
        <v>4767</v>
      </c>
      <c r="X8107" t="e">
        <f>VLOOKUP(T8107,[3]رکوردها!$A:$B,2,0)</f>
        <v>#N/A</v>
      </c>
      <c r="Y8107" t="e">
        <f>VLOOKUP(T8107,[3]رکوردها!$A:$D,4,0)</f>
        <v>#N/A</v>
      </c>
      <c r="Z8107" t="e">
        <f>VLOOKUP(T8107,[3]رکوردها!$A:$C,3,0)</f>
        <v>#N/A</v>
      </c>
      <c r="AA8107" t="e">
        <f>VLOOKUP(T8107,[3]رکوردها!$A:$F,6,0)</f>
        <v>#N/A</v>
      </c>
      <c r="AB8107" t="e">
        <f>VLOOKUP(T8107,[3]رکوردها!$A:$E,5,0)</f>
        <v>#N/A</v>
      </c>
    </row>
    <row r="8108" spans="1:28" s="41" customFormat="1" hidden="1" x14ac:dyDescent="0.2">
      <c r="A8108" s="36">
        <v>176990</v>
      </c>
      <c r="B8108" s="36">
        <v>1665</v>
      </c>
      <c r="C8108" s="36">
        <v>1841</v>
      </c>
      <c r="D8108" s="36" t="str">
        <f>VLOOKUP(C8108,Piv.Analysis!A:AA,27,0)</f>
        <v>حقوق و دستمزد</v>
      </c>
      <c r="E8108" s="36"/>
      <c r="F8108" s="37" t="s">
        <v>0</v>
      </c>
      <c r="G8108" s="37" t="s">
        <v>4786</v>
      </c>
      <c r="H8108" s="38">
        <v>15000000</v>
      </c>
      <c r="I8108" s="38">
        <v>0</v>
      </c>
      <c r="J8108" s="38">
        <f t="shared" si="166"/>
        <v>15000000</v>
      </c>
      <c r="K8108" s="38"/>
      <c r="L8108" s="49"/>
      <c r="M8108" s="37" t="s">
        <v>4388</v>
      </c>
      <c r="N8108" s="37" t="s">
        <v>4389</v>
      </c>
      <c r="O8108" s="37" t="s">
        <v>4404</v>
      </c>
      <c r="P8108" s="37" t="s">
        <v>4405</v>
      </c>
      <c r="Q8108" s="37" t="s">
        <v>4753</v>
      </c>
      <c r="R8108" s="37" t="s">
        <v>4754</v>
      </c>
      <c r="S8108" s="37" t="s">
        <v>4424</v>
      </c>
      <c r="T8108" s="37" t="s">
        <v>4421</v>
      </c>
      <c r="U8108" s="1" t="e">
        <f>VLOOKUP(T8108,[2]VAT!$A:$D,1,0)</f>
        <v>#N/A</v>
      </c>
      <c r="V8108" s="37" t="s">
        <v>4768</v>
      </c>
      <c r="W8108" s="37" t="s">
        <v>4767</v>
      </c>
      <c r="X8108" t="e">
        <f>VLOOKUP(T8108,[3]رکوردها!$A:$B,2,0)</f>
        <v>#N/A</v>
      </c>
      <c r="Y8108" t="e">
        <f>VLOOKUP(T8108,[3]رکوردها!$A:$D,4,0)</f>
        <v>#N/A</v>
      </c>
      <c r="Z8108" t="e">
        <f>VLOOKUP(T8108,[3]رکوردها!$A:$C,3,0)</f>
        <v>#N/A</v>
      </c>
      <c r="AA8108" t="e">
        <f>VLOOKUP(T8108,[3]رکوردها!$A:$F,6,0)</f>
        <v>#N/A</v>
      </c>
      <c r="AB8108" t="e">
        <f>VLOOKUP(T8108,[3]رکوردها!$A:$E,5,0)</f>
        <v>#N/A</v>
      </c>
    </row>
    <row r="8109" spans="1:28" s="41" customFormat="1" hidden="1" x14ac:dyDescent="0.2">
      <c r="A8109" s="36">
        <v>181296</v>
      </c>
      <c r="B8109" s="36">
        <v>1672</v>
      </c>
      <c r="C8109" s="36">
        <v>1960</v>
      </c>
      <c r="D8109" s="36" t="str">
        <f>VLOOKUP(C8109,Piv.Analysis!A:AA,27,0)</f>
        <v>حقوق و دستمزد</v>
      </c>
      <c r="E8109" s="36"/>
      <c r="F8109" s="37" t="s">
        <v>0</v>
      </c>
      <c r="G8109" s="37" t="s">
        <v>4786</v>
      </c>
      <c r="H8109" s="38">
        <v>45000000</v>
      </c>
      <c r="I8109" s="38">
        <v>0</v>
      </c>
      <c r="J8109" s="38">
        <f t="shared" si="166"/>
        <v>45000000</v>
      </c>
      <c r="K8109" s="38"/>
      <c r="L8109" s="49"/>
      <c r="M8109" s="37" t="s">
        <v>4388</v>
      </c>
      <c r="N8109" s="37" t="s">
        <v>4389</v>
      </c>
      <c r="O8109" s="37" t="s">
        <v>4404</v>
      </c>
      <c r="P8109" s="37" t="s">
        <v>4405</v>
      </c>
      <c r="Q8109" s="37" t="s">
        <v>4753</v>
      </c>
      <c r="R8109" s="37" t="s">
        <v>4754</v>
      </c>
      <c r="S8109" s="37" t="s">
        <v>4424</v>
      </c>
      <c r="T8109" s="37" t="s">
        <v>4421</v>
      </c>
      <c r="U8109" s="1" t="e">
        <f>VLOOKUP(T8109,[2]VAT!$A:$D,1,0)</f>
        <v>#N/A</v>
      </c>
      <c r="V8109" s="37" t="s">
        <v>4768</v>
      </c>
      <c r="W8109" s="37" t="s">
        <v>4767</v>
      </c>
      <c r="X8109" t="e">
        <f>VLOOKUP(T8109,[3]رکوردها!$A:$B,2,0)</f>
        <v>#N/A</v>
      </c>
      <c r="Y8109" t="e">
        <f>VLOOKUP(T8109,[3]رکوردها!$A:$D,4,0)</f>
        <v>#N/A</v>
      </c>
      <c r="Z8109" t="e">
        <f>VLOOKUP(T8109,[3]رکوردها!$A:$C,3,0)</f>
        <v>#N/A</v>
      </c>
      <c r="AA8109" t="e">
        <f>VLOOKUP(T8109,[3]رکوردها!$A:$F,6,0)</f>
        <v>#N/A</v>
      </c>
      <c r="AB8109" t="e">
        <f>VLOOKUP(T8109,[3]رکوردها!$A:$E,5,0)</f>
        <v>#N/A</v>
      </c>
    </row>
    <row r="8110" spans="1:28" s="41" customFormat="1" hidden="1" x14ac:dyDescent="0.2">
      <c r="A8110" s="36">
        <v>147656</v>
      </c>
      <c r="B8110" s="36">
        <v>1293</v>
      </c>
      <c r="C8110" s="36">
        <v>1487</v>
      </c>
      <c r="D8110" s="36" t="str">
        <f>VLOOKUP(C8110,Piv.Analysis!A:AA,27,0)</f>
        <v>حقوق و دستمزد</v>
      </c>
      <c r="E8110" s="36"/>
      <c r="F8110" s="37" t="s">
        <v>11</v>
      </c>
      <c r="G8110" s="37" t="s">
        <v>4816</v>
      </c>
      <c r="H8110" s="38">
        <v>122664858</v>
      </c>
      <c r="I8110" s="38">
        <v>0</v>
      </c>
      <c r="J8110" s="38">
        <f t="shared" si="166"/>
        <v>122664858</v>
      </c>
      <c r="K8110" s="38"/>
      <c r="L8110" s="49"/>
      <c r="M8110" s="37" t="s">
        <v>4388</v>
      </c>
      <c r="N8110" s="37" t="s">
        <v>4389</v>
      </c>
      <c r="O8110" s="37" t="s">
        <v>4404</v>
      </c>
      <c r="P8110" s="37" t="s">
        <v>4405</v>
      </c>
      <c r="Q8110" s="37" t="s">
        <v>4750</v>
      </c>
      <c r="R8110" s="37" t="s">
        <v>4751</v>
      </c>
      <c r="S8110" s="37" t="s">
        <v>4424</v>
      </c>
      <c r="T8110" s="37" t="s">
        <v>4421</v>
      </c>
      <c r="U8110" s="1" t="e">
        <f>VLOOKUP(T8110,[2]VAT!$A:$D,1,0)</f>
        <v>#N/A</v>
      </c>
      <c r="V8110" s="37" t="s">
        <v>4768</v>
      </c>
      <c r="W8110" s="37" t="s">
        <v>4767</v>
      </c>
      <c r="X8110" t="e">
        <f>VLOOKUP(T8110,[3]رکوردها!$A:$B,2,0)</f>
        <v>#N/A</v>
      </c>
      <c r="Y8110" t="e">
        <f>VLOOKUP(T8110,[3]رکوردها!$A:$D,4,0)</f>
        <v>#N/A</v>
      </c>
      <c r="Z8110" t="e">
        <f>VLOOKUP(T8110,[3]رکوردها!$A:$C,3,0)</f>
        <v>#N/A</v>
      </c>
      <c r="AA8110" t="e">
        <f>VLOOKUP(T8110,[3]رکوردها!$A:$F,6,0)</f>
        <v>#N/A</v>
      </c>
      <c r="AB8110" t="e">
        <f>VLOOKUP(T8110,[3]رکوردها!$A:$E,5,0)</f>
        <v>#N/A</v>
      </c>
    </row>
    <row r="8111" spans="1:28" s="41" customFormat="1" hidden="1" x14ac:dyDescent="0.2">
      <c r="A8111" s="36">
        <v>175201</v>
      </c>
      <c r="B8111" s="36">
        <v>1514</v>
      </c>
      <c r="C8111" s="36">
        <v>1700</v>
      </c>
      <c r="D8111" s="36" t="str">
        <f>VLOOKUP(C8111,Piv.Analysis!A:AA,27,0)</f>
        <v>حقوق و دستمزد</v>
      </c>
      <c r="E8111" s="36"/>
      <c r="F8111" s="37" t="s">
        <v>15</v>
      </c>
      <c r="G8111" s="37" t="s">
        <v>4817</v>
      </c>
      <c r="H8111" s="38">
        <v>122664858</v>
      </c>
      <c r="I8111" s="38">
        <v>0</v>
      </c>
      <c r="J8111" s="38">
        <f t="shared" si="166"/>
        <v>122664858</v>
      </c>
      <c r="K8111" s="38"/>
      <c r="L8111" s="49"/>
      <c r="M8111" s="37" t="s">
        <v>4388</v>
      </c>
      <c r="N8111" s="37" t="s">
        <v>4389</v>
      </c>
      <c r="O8111" s="37" t="s">
        <v>4404</v>
      </c>
      <c r="P8111" s="37" t="s">
        <v>4405</v>
      </c>
      <c r="Q8111" s="37" t="s">
        <v>4750</v>
      </c>
      <c r="R8111" s="37" t="s">
        <v>4751</v>
      </c>
      <c r="S8111" s="37" t="s">
        <v>4424</v>
      </c>
      <c r="T8111" s="37" t="s">
        <v>4421</v>
      </c>
      <c r="U8111" s="1" t="e">
        <f>VLOOKUP(T8111,[2]VAT!$A:$D,1,0)</f>
        <v>#N/A</v>
      </c>
      <c r="V8111" s="37" t="s">
        <v>4768</v>
      </c>
      <c r="W8111" s="37" t="s">
        <v>4767</v>
      </c>
      <c r="X8111" t="e">
        <f>VLOOKUP(T8111,[3]رکوردها!$A:$B,2,0)</f>
        <v>#N/A</v>
      </c>
      <c r="Y8111" t="e">
        <f>VLOOKUP(T8111,[3]رکوردها!$A:$D,4,0)</f>
        <v>#N/A</v>
      </c>
      <c r="Z8111" t="e">
        <f>VLOOKUP(T8111,[3]رکوردها!$A:$C,3,0)</f>
        <v>#N/A</v>
      </c>
      <c r="AA8111" t="e">
        <f>VLOOKUP(T8111,[3]رکوردها!$A:$F,6,0)</f>
        <v>#N/A</v>
      </c>
      <c r="AB8111" t="e">
        <f>VLOOKUP(T8111,[3]رکوردها!$A:$E,5,0)</f>
        <v>#N/A</v>
      </c>
    </row>
    <row r="8112" spans="1:28" s="41" customFormat="1" hidden="1" x14ac:dyDescent="0.2">
      <c r="A8112" s="36">
        <v>181297</v>
      </c>
      <c r="B8112" s="36">
        <v>1672</v>
      </c>
      <c r="C8112" s="36">
        <v>1960</v>
      </c>
      <c r="D8112" s="36" t="str">
        <f>VLOOKUP(C8112,Piv.Analysis!A:AA,27,0)</f>
        <v>حقوق و دستمزد</v>
      </c>
      <c r="E8112" s="36"/>
      <c r="F8112" s="37" t="s">
        <v>0</v>
      </c>
      <c r="G8112" s="37" t="s">
        <v>4818</v>
      </c>
      <c r="H8112" s="38">
        <v>122664858</v>
      </c>
      <c r="I8112" s="38">
        <v>0</v>
      </c>
      <c r="J8112" s="38">
        <f t="shared" si="166"/>
        <v>122664858</v>
      </c>
      <c r="K8112" s="38"/>
      <c r="L8112" s="49"/>
      <c r="M8112" s="37" t="s">
        <v>4388</v>
      </c>
      <c r="N8112" s="37" t="s">
        <v>4389</v>
      </c>
      <c r="O8112" s="37" t="s">
        <v>4404</v>
      </c>
      <c r="P8112" s="37" t="s">
        <v>4405</v>
      </c>
      <c r="Q8112" s="37" t="s">
        <v>4750</v>
      </c>
      <c r="R8112" s="37" t="s">
        <v>4751</v>
      </c>
      <c r="S8112" s="37" t="s">
        <v>4424</v>
      </c>
      <c r="T8112" s="37" t="s">
        <v>4421</v>
      </c>
      <c r="U8112" s="1" t="e">
        <f>VLOOKUP(T8112,[2]VAT!$A:$D,1,0)</f>
        <v>#N/A</v>
      </c>
      <c r="V8112" s="37" t="s">
        <v>4768</v>
      </c>
      <c r="W8112" s="37" t="s">
        <v>4767</v>
      </c>
      <c r="X8112" t="e">
        <f>VLOOKUP(T8112,[3]رکوردها!$A:$B,2,0)</f>
        <v>#N/A</v>
      </c>
      <c r="Y8112" t="e">
        <f>VLOOKUP(T8112,[3]رکوردها!$A:$D,4,0)</f>
        <v>#N/A</v>
      </c>
      <c r="Z8112" t="e">
        <f>VLOOKUP(T8112,[3]رکوردها!$A:$C,3,0)</f>
        <v>#N/A</v>
      </c>
      <c r="AA8112" t="e">
        <f>VLOOKUP(T8112,[3]رکوردها!$A:$F,6,0)</f>
        <v>#N/A</v>
      </c>
      <c r="AB8112" t="e">
        <f>VLOOKUP(T8112,[3]رکوردها!$A:$E,5,0)</f>
        <v>#N/A</v>
      </c>
    </row>
    <row r="8113" spans="1:28" s="41" customFormat="1" hidden="1" x14ac:dyDescent="0.2">
      <c r="A8113" s="36">
        <v>147657</v>
      </c>
      <c r="B8113" s="36">
        <v>1293</v>
      </c>
      <c r="C8113" s="36">
        <v>1487</v>
      </c>
      <c r="D8113" s="36" t="str">
        <f>VLOOKUP(C8113,Piv.Analysis!A:AA,27,0)</f>
        <v>حقوق و دستمزد</v>
      </c>
      <c r="E8113" s="36"/>
      <c r="F8113" s="37" t="s">
        <v>11</v>
      </c>
      <c r="G8113" s="37" t="s">
        <v>4819</v>
      </c>
      <c r="H8113" s="38">
        <v>47192127</v>
      </c>
      <c r="I8113" s="38">
        <v>0</v>
      </c>
      <c r="J8113" s="38">
        <f t="shared" si="166"/>
        <v>47192127</v>
      </c>
      <c r="K8113" s="38"/>
      <c r="L8113" s="49"/>
      <c r="M8113" s="37" t="s">
        <v>4388</v>
      </c>
      <c r="N8113" s="37" t="s">
        <v>4389</v>
      </c>
      <c r="O8113" s="37" t="s">
        <v>4404</v>
      </c>
      <c r="P8113" s="37" t="s">
        <v>4405</v>
      </c>
      <c r="Q8113" s="37" t="s">
        <v>4820</v>
      </c>
      <c r="R8113" s="37" t="s">
        <v>4821</v>
      </c>
      <c r="S8113" s="37" t="s">
        <v>4424</v>
      </c>
      <c r="T8113" s="37" t="s">
        <v>4421</v>
      </c>
      <c r="U8113" s="1" t="e">
        <f>VLOOKUP(T8113,[2]VAT!$A:$D,1,0)</f>
        <v>#N/A</v>
      </c>
      <c r="V8113" s="37" t="s">
        <v>4768</v>
      </c>
      <c r="W8113" s="37" t="s">
        <v>4767</v>
      </c>
      <c r="X8113" t="e">
        <f>VLOOKUP(T8113,[3]رکوردها!$A:$B,2,0)</f>
        <v>#N/A</v>
      </c>
      <c r="Y8113" t="e">
        <f>VLOOKUP(T8113,[3]رکوردها!$A:$D,4,0)</f>
        <v>#N/A</v>
      </c>
      <c r="Z8113" t="e">
        <f>VLOOKUP(T8113,[3]رکوردها!$A:$C,3,0)</f>
        <v>#N/A</v>
      </c>
      <c r="AA8113" t="e">
        <f>VLOOKUP(T8113,[3]رکوردها!$A:$F,6,0)</f>
        <v>#N/A</v>
      </c>
      <c r="AB8113" t="e">
        <f>VLOOKUP(T8113,[3]رکوردها!$A:$E,5,0)</f>
        <v>#N/A</v>
      </c>
    </row>
    <row r="8114" spans="1:28" s="41" customFormat="1" hidden="1" x14ac:dyDescent="0.2">
      <c r="A8114" s="36">
        <v>175202</v>
      </c>
      <c r="B8114" s="36">
        <v>1514</v>
      </c>
      <c r="C8114" s="36">
        <v>1700</v>
      </c>
      <c r="D8114" s="36" t="str">
        <f>VLOOKUP(C8114,Piv.Analysis!A:AA,27,0)</f>
        <v>حقوق و دستمزد</v>
      </c>
      <c r="E8114" s="36"/>
      <c r="F8114" s="37" t="s">
        <v>15</v>
      </c>
      <c r="G8114" s="37" t="s">
        <v>4822</v>
      </c>
      <c r="H8114" s="38">
        <v>47192127</v>
      </c>
      <c r="I8114" s="38">
        <v>0</v>
      </c>
      <c r="J8114" s="38">
        <f t="shared" si="166"/>
        <v>47192127</v>
      </c>
      <c r="K8114" s="38"/>
      <c r="L8114" s="49"/>
      <c r="M8114" s="37" t="s">
        <v>4388</v>
      </c>
      <c r="N8114" s="37" t="s">
        <v>4389</v>
      </c>
      <c r="O8114" s="37" t="s">
        <v>4404</v>
      </c>
      <c r="P8114" s="37" t="s">
        <v>4405</v>
      </c>
      <c r="Q8114" s="37" t="s">
        <v>4820</v>
      </c>
      <c r="R8114" s="37" t="s">
        <v>4821</v>
      </c>
      <c r="S8114" s="37" t="s">
        <v>4424</v>
      </c>
      <c r="T8114" s="37" t="s">
        <v>4421</v>
      </c>
      <c r="U8114" s="1" t="e">
        <f>VLOOKUP(T8114,[2]VAT!$A:$D,1,0)</f>
        <v>#N/A</v>
      </c>
      <c r="V8114" s="37" t="s">
        <v>4768</v>
      </c>
      <c r="W8114" s="37" t="s">
        <v>4767</v>
      </c>
      <c r="X8114" t="e">
        <f>VLOOKUP(T8114,[3]رکوردها!$A:$B,2,0)</f>
        <v>#N/A</v>
      </c>
      <c r="Y8114" t="e">
        <f>VLOOKUP(T8114,[3]رکوردها!$A:$D,4,0)</f>
        <v>#N/A</v>
      </c>
      <c r="Z8114" t="e">
        <f>VLOOKUP(T8114,[3]رکوردها!$A:$C,3,0)</f>
        <v>#N/A</v>
      </c>
      <c r="AA8114" t="e">
        <f>VLOOKUP(T8114,[3]رکوردها!$A:$F,6,0)</f>
        <v>#N/A</v>
      </c>
      <c r="AB8114" t="e">
        <f>VLOOKUP(T8114,[3]رکوردها!$A:$E,5,0)</f>
        <v>#N/A</v>
      </c>
    </row>
    <row r="8115" spans="1:28" s="41" customFormat="1" hidden="1" x14ac:dyDescent="0.2">
      <c r="A8115" s="36">
        <v>181298</v>
      </c>
      <c r="B8115" s="36">
        <v>1672</v>
      </c>
      <c r="C8115" s="36">
        <v>1960</v>
      </c>
      <c r="D8115" s="36" t="str">
        <f>VLOOKUP(C8115,Piv.Analysis!A:AA,27,0)</f>
        <v>حقوق و دستمزد</v>
      </c>
      <c r="E8115" s="36"/>
      <c r="F8115" s="37" t="s">
        <v>0</v>
      </c>
      <c r="G8115" s="37" t="s">
        <v>4823</v>
      </c>
      <c r="H8115" s="38">
        <v>47192127</v>
      </c>
      <c r="I8115" s="38">
        <v>0</v>
      </c>
      <c r="J8115" s="38">
        <f t="shared" si="166"/>
        <v>47192127</v>
      </c>
      <c r="K8115" s="38"/>
      <c r="L8115" s="49"/>
      <c r="M8115" s="37" t="s">
        <v>4388</v>
      </c>
      <c r="N8115" s="37" t="s">
        <v>4389</v>
      </c>
      <c r="O8115" s="37" t="s">
        <v>4404</v>
      </c>
      <c r="P8115" s="37" t="s">
        <v>4405</v>
      </c>
      <c r="Q8115" s="37" t="s">
        <v>4820</v>
      </c>
      <c r="R8115" s="37" t="s">
        <v>4821</v>
      </c>
      <c r="S8115" s="37" t="s">
        <v>4424</v>
      </c>
      <c r="T8115" s="37" t="s">
        <v>4421</v>
      </c>
      <c r="U8115" s="1" t="e">
        <f>VLOOKUP(T8115,[2]VAT!$A:$D,1,0)</f>
        <v>#N/A</v>
      </c>
      <c r="V8115" s="37" t="s">
        <v>4768</v>
      </c>
      <c r="W8115" s="37" t="s">
        <v>4767</v>
      </c>
      <c r="X8115" t="e">
        <f>VLOOKUP(T8115,[3]رکوردها!$A:$B,2,0)</f>
        <v>#N/A</v>
      </c>
      <c r="Y8115" t="e">
        <f>VLOOKUP(T8115,[3]رکوردها!$A:$D,4,0)</f>
        <v>#N/A</v>
      </c>
      <c r="Z8115" t="e">
        <f>VLOOKUP(T8115,[3]رکوردها!$A:$C,3,0)</f>
        <v>#N/A</v>
      </c>
      <c r="AA8115" t="e">
        <f>VLOOKUP(T8115,[3]رکوردها!$A:$F,6,0)</f>
        <v>#N/A</v>
      </c>
      <c r="AB8115" t="e">
        <f>VLOOKUP(T8115,[3]رکوردها!$A:$E,5,0)</f>
        <v>#N/A</v>
      </c>
    </row>
    <row r="8116" spans="1:28" s="41" customFormat="1" hidden="1" x14ac:dyDescent="0.2">
      <c r="A8116" s="36">
        <v>146713</v>
      </c>
      <c r="B8116" s="36">
        <v>1289</v>
      </c>
      <c r="C8116" s="36">
        <v>1428</v>
      </c>
      <c r="D8116" s="36" t="str">
        <f>VLOOKUP(C8116,Piv.Analysis!A:AA,27,0)</f>
        <v>حقوق و دستمزد</v>
      </c>
      <c r="E8116" s="36"/>
      <c r="F8116" s="37" t="s">
        <v>11</v>
      </c>
      <c r="G8116" s="37" t="s">
        <v>4746</v>
      </c>
      <c r="H8116" s="38">
        <v>181627844</v>
      </c>
      <c r="I8116" s="38">
        <v>0</v>
      </c>
      <c r="J8116" s="38">
        <f t="shared" si="166"/>
        <v>181627844</v>
      </c>
      <c r="K8116" s="38"/>
      <c r="L8116" s="49"/>
      <c r="M8116" s="37" t="s">
        <v>4388</v>
      </c>
      <c r="N8116" s="37" t="s">
        <v>4389</v>
      </c>
      <c r="O8116" s="37" t="s">
        <v>4404</v>
      </c>
      <c r="P8116" s="37" t="s">
        <v>4405</v>
      </c>
      <c r="Q8116" s="37" t="s">
        <v>4747</v>
      </c>
      <c r="R8116" s="37" t="s">
        <v>4748</v>
      </c>
      <c r="S8116" s="37" t="s">
        <v>4424</v>
      </c>
      <c r="T8116" s="37" t="s">
        <v>4421</v>
      </c>
      <c r="U8116" s="1" t="e">
        <f>VLOOKUP(T8116,[2]VAT!$A:$D,1,0)</f>
        <v>#N/A</v>
      </c>
      <c r="V8116" s="37" t="s">
        <v>4768</v>
      </c>
      <c r="W8116" s="37" t="s">
        <v>4767</v>
      </c>
      <c r="X8116" t="e">
        <f>VLOOKUP(T8116,[3]رکوردها!$A:$B,2,0)</f>
        <v>#N/A</v>
      </c>
      <c r="Y8116" t="e">
        <f>VLOOKUP(T8116,[3]رکوردها!$A:$D,4,0)</f>
        <v>#N/A</v>
      </c>
      <c r="Z8116" t="e">
        <f>VLOOKUP(T8116,[3]رکوردها!$A:$C,3,0)</f>
        <v>#N/A</v>
      </c>
      <c r="AA8116" t="e">
        <f>VLOOKUP(T8116,[3]رکوردها!$A:$F,6,0)</f>
        <v>#N/A</v>
      </c>
      <c r="AB8116" t="e">
        <f>VLOOKUP(T8116,[3]رکوردها!$A:$E,5,0)</f>
        <v>#N/A</v>
      </c>
    </row>
    <row r="8117" spans="1:28" s="41" customFormat="1" hidden="1" x14ac:dyDescent="0.2">
      <c r="A8117" s="36">
        <v>147653</v>
      </c>
      <c r="B8117" s="36">
        <v>1293</v>
      </c>
      <c r="C8117" s="36">
        <v>1487</v>
      </c>
      <c r="D8117" s="36" t="str">
        <f>VLOOKUP(C8117,Piv.Analysis!A:AA,27,0)</f>
        <v>حقوق و دستمزد</v>
      </c>
      <c r="E8117" s="36"/>
      <c r="F8117" s="37" t="s">
        <v>11</v>
      </c>
      <c r="G8117" s="37" t="s">
        <v>4746</v>
      </c>
      <c r="H8117" s="38">
        <v>128092410</v>
      </c>
      <c r="I8117" s="38">
        <v>0</v>
      </c>
      <c r="J8117" s="38">
        <f t="shared" si="166"/>
        <v>128092410</v>
      </c>
      <c r="K8117" s="38"/>
      <c r="L8117" s="49"/>
      <c r="M8117" s="37" t="s">
        <v>4388</v>
      </c>
      <c r="N8117" s="37" t="s">
        <v>4389</v>
      </c>
      <c r="O8117" s="37" t="s">
        <v>4404</v>
      </c>
      <c r="P8117" s="37" t="s">
        <v>4405</v>
      </c>
      <c r="Q8117" s="37" t="s">
        <v>4747</v>
      </c>
      <c r="R8117" s="37" t="s">
        <v>4748</v>
      </c>
      <c r="S8117" s="37" t="s">
        <v>4424</v>
      </c>
      <c r="T8117" s="37" t="s">
        <v>4421</v>
      </c>
      <c r="U8117" s="1" t="e">
        <f>VLOOKUP(T8117,[2]VAT!$A:$D,1,0)</f>
        <v>#N/A</v>
      </c>
      <c r="V8117" s="37" t="s">
        <v>4768</v>
      </c>
      <c r="W8117" s="37" t="s">
        <v>4767</v>
      </c>
      <c r="X8117" t="e">
        <f>VLOOKUP(T8117,[3]رکوردها!$A:$B,2,0)</f>
        <v>#N/A</v>
      </c>
      <c r="Y8117" t="e">
        <f>VLOOKUP(T8117,[3]رکوردها!$A:$D,4,0)</f>
        <v>#N/A</v>
      </c>
      <c r="Z8117" t="e">
        <f>VLOOKUP(T8117,[3]رکوردها!$A:$C,3,0)</f>
        <v>#N/A</v>
      </c>
      <c r="AA8117" t="e">
        <f>VLOOKUP(T8117,[3]رکوردها!$A:$F,6,0)</f>
        <v>#N/A</v>
      </c>
      <c r="AB8117" t="e">
        <f>VLOOKUP(T8117,[3]رکوردها!$A:$E,5,0)</f>
        <v>#N/A</v>
      </c>
    </row>
    <row r="8118" spans="1:28" s="41" customFormat="1" hidden="1" x14ac:dyDescent="0.2">
      <c r="A8118" s="36">
        <v>175198</v>
      </c>
      <c r="B8118" s="36">
        <v>1514</v>
      </c>
      <c r="C8118" s="36">
        <v>1700</v>
      </c>
      <c r="D8118" s="36" t="str">
        <f>VLOOKUP(C8118,Piv.Analysis!A:AA,27,0)</f>
        <v>حقوق و دستمزد</v>
      </c>
      <c r="E8118" s="36"/>
      <c r="F8118" s="37" t="s">
        <v>15</v>
      </c>
      <c r="G8118" s="37" t="s">
        <v>4789</v>
      </c>
      <c r="H8118" s="38">
        <v>128092410</v>
      </c>
      <c r="I8118" s="38">
        <v>0</v>
      </c>
      <c r="J8118" s="38">
        <f t="shared" si="166"/>
        <v>128092410</v>
      </c>
      <c r="K8118" s="38"/>
      <c r="L8118" s="49"/>
      <c r="M8118" s="37" t="s">
        <v>4388</v>
      </c>
      <c r="N8118" s="37" t="s">
        <v>4389</v>
      </c>
      <c r="O8118" s="37" t="s">
        <v>4404</v>
      </c>
      <c r="P8118" s="37" t="s">
        <v>4405</v>
      </c>
      <c r="Q8118" s="37" t="s">
        <v>4747</v>
      </c>
      <c r="R8118" s="37" t="s">
        <v>4748</v>
      </c>
      <c r="S8118" s="37" t="s">
        <v>4424</v>
      </c>
      <c r="T8118" s="37" t="s">
        <v>4421</v>
      </c>
      <c r="U8118" s="1" t="e">
        <f>VLOOKUP(T8118,[2]VAT!$A:$D,1,0)</f>
        <v>#N/A</v>
      </c>
      <c r="V8118" s="37" t="s">
        <v>4768</v>
      </c>
      <c r="W8118" s="37" t="s">
        <v>4767</v>
      </c>
      <c r="X8118" t="e">
        <f>VLOOKUP(T8118,[3]رکوردها!$A:$B,2,0)</f>
        <v>#N/A</v>
      </c>
      <c r="Y8118" t="e">
        <f>VLOOKUP(T8118,[3]رکوردها!$A:$D,4,0)</f>
        <v>#N/A</v>
      </c>
      <c r="Z8118" t="e">
        <f>VLOOKUP(T8118,[3]رکوردها!$A:$C,3,0)</f>
        <v>#N/A</v>
      </c>
      <c r="AA8118" t="e">
        <f>VLOOKUP(T8118,[3]رکوردها!$A:$F,6,0)</f>
        <v>#N/A</v>
      </c>
      <c r="AB8118" t="e">
        <f>VLOOKUP(T8118,[3]رکوردها!$A:$E,5,0)</f>
        <v>#N/A</v>
      </c>
    </row>
    <row r="8119" spans="1:28" s="41" customFormat="1" hidden="1" x14ac:dyDescent="0.2">
      <c r="A8119" s="36">
        <v>175383</v>
      </c>
      <c r="B8119" s="36">
        <v>1516</v>
      </c>
      <c r="C8119" s="36">
        <v>1707</v>
      </c>
      <c r="D8119" s="36" t="str">
        <f>VLOOKUP(C8119,Piv.Analysis!A:AA,27,0)</f>
        <v>حقوق و دستمزد</v>
      </c>
      <c r="E8119" s="36"/>
      <c r="F8119" s="37" t="s">
        <v>15</v>
      </c>
      <c r="G8119" s="37" t="s">
        <v>4789</v>
      </c>
      <c r="H8119" s="38">
        <v>181627844</v>
      </c>
      <c r="I8119" s="38">
        <v>0</v>
      </c>
      <c r="J8119" s="38">
        <f t="shared" si="166"/>
        <v>181627844</v>
      </c>
      <c r="K8119" s="38"/>
      <c r="L8119" s="49"/>
      <c r="M8119" s="37" t="s">
        <v>4388</v>
      </c>
      <c r="N8119" s="37" t="s">
        <v>4389</v>
      </c>
      <c r="O8119" s="37" t="s">
        <v>4404</v>
      </c>
      <c r="P8119" s="37" t="s">
        <v>4405</v>
      </c>
      <c r="Q8119" s="37" t="s">
        <v>4747</v>
      </c>
      <c r="R8119" s="37" t="s">
        <v>4748</v>
      </c>
      <c r="S8119" s="37" t="s">
        <v>4424</v>
      </c>
      <c r="T8119" s="37" t="s">
        <v>4421</v>
      </c>
      <c r="U8119" s="1" t="e">
        <f>VLOOKUP(T8119,[2]VAT!$A:$D,1,0)</f>
        <v>#N/A</v>
      </c>
      <c r="V8119" s="37" t="s">
        <v>4768</v>
      </c>
      <c r="W8119" s="37" t="s">
        <v>4767</v>
      </c>
      <c r="X8119" t="e">
        <f>VLOOKUP(T8119,[3]رکوردها!$A:$B,2,0)</f>
        <v>#N/A</v>
      </c>
      <c r="Y8119" t="e">
        <f>VLOOKUP(T8119,[3]رکوردها!$A:$D,4,0)</f>
        <v>#N/A</v>
      </c>
      <c r="Z8119" t="e">
        <f>VLOOKUP(T8119,[3]رکوردها!$A:$C,3,0)</f>
        <v>#N/A</v>
      </c>
      <c r="AA8119" t="e">
        <f>VLOOKUP(T8119,[3]رکوردها!$A:$F,6,0)</f>
        <v>#N/A</v>
      </c>
      <c r="AB8119" t="e">
        <f>VLOOKUP(T8119,[3]رکوردها!$A:$E,5,0)</f>
        <v>#N/A</v>
      </c>
    </row>
    <row r="8120" spans="1:28" s="41" customFormat="1" hidden="1" x14ac:dyDescent="0.2">
      <c r="A8120" s="36">
        <v>176982</v>
      </c>
      <c r="B8120" s="36">
        <v>1665</v>
      </c>
      <c r="C8120" s="36">
        <v>1841</v>
      </c>
      <c r="D8120" s="36" t="str">
        <f>VLOOKUP(C8120,Piv.Analysis!A:AA,27,0)</f>
        <v>حقوق و دستمزد</v>
      </c>
      <c r="E8120" s="36"/>
      <c r="F8120" s="37" t="s">
        <v>0</v>
      </c>
      <c r="G8120" s="37" t="s">
        <v>4790</v>
      </c>
      <c r="H8120" s="38">
        <v>181627844</v>
      </c>
      <c r="I8120" s="38">
        <v>0</v>
      </c>
      <c r="J8120" s="38">
        <f t="shared" si="166"/>
        <v>181627844</v>
      </c>
      <c r="K8120" s="38"/>
      <c r="L8120" s="49"/>
      <c r="M8120" s="37" t="s">
        <v>4388</v>
      </c>
      <c r="N8120" s="37" t="s">
        <v>4389</v>
      </c>
      <c r="O8120" s="37" t="s">
        <v>4404</v>
      </c>
      <c r="P8120" s="37" t="s">
        <v>4405</v>
      </c>
      <c r="Q8120" s="37" t="s">
        <v>4747</v>
      </c>
      <c r="R8120" s="37" t="s">
        <v>4748</v>
      </c>
      <c r="S8120" s="37" t="s">
        <v>4424</v>
      </c>
      <c r="T8120" s="37" t="s">
        <v>4421</v>
      </c>
      <c r="U8120" s="1" t="e">
        <f>VLOOKUP(T8120,[2]VAT!$A:$D,1,0)</f>
        <v>#N/A</v>
      </c>
      <c r="V8120" s="37" t="s">
        <v>4768</v>
      </c>
      <c r="W8120" s="37" t="s">
        <v>4767</v>
      </c>
      <c r="X8120" t="e">
        <f>VLOOKUP(T8120,[3]رکوردها!$A:$B,2,0)</f>
        <v>#N/A</v>
      </c>
      <c r="Y8120" t="e">
        <f>VLOOKUP(T8120,[3]رکوردها!$A:$D,4,0)</f>
        <v>#N/A</v>
      </c>
      <c r="Z8120" t="e">
        <f>VLOOKUP(T8120,[3]رکوردها!$A:$C,3,0)</f>
        <v>#N/A</v>
      </c>
      <c r="AA8120" t="e">
        <f>VLOOKUP(T8120,[3]رکوردها!$A:$F,6,0)</f>
        <v>#N/A</v>
      </c>
      <c r="AB8120" t="e">
        <f>VLOOKUP(T8120,[3]رکوردها!$A:$E,5,0)</f>
        <v>#N/A</v>
      </c>
    </row>
    <row r="8121" spans="1:28" s="41" customFormat="1" hidden="1" x14ac:dyDescent="0.2">
      <c r="A8121" s="36">
        <v>181294</v>
      </c>
      <c r="B8121" s="36">
        <v>1672</v>
      </c>
      <c r="C8121" s="36">
        <v>1960</v>
      </c>
      <c r="D8121" s="36" t="str">
        <f>VLOOKUP(C8121,Piv.Analysis!A:AA,27,0)</f>
        <v>حقوق و دستمزد</v>
      </c>
      <c r="E8121" s="36"/>
      <c r="F8121" s="37" t="s">
        <v>0</v>
      </c>
      <c r="G8121" s="37" t="s">
        <v>4790</v>
      </c>
      <c r="H8121" s="38">
        <v>128092410</v>
      </c>
      <c r="I8121" s="38">
        <v>0</v>
      </c>
      <c r="J8121" s="38">
        <f t="shared" si="166"/>
        <v>128092410</v>
      </c>
      <c r="K8121" s="38"/>
      <c r="L8121" s="49"/>
      <c r="M8121" s="37" t="s">
        <v>4388</v>
      </c>
      <c r="N8121" s="37" t="s">
        <v>4389</v>
      </c>
      <c r="O8121" s="37" t="s">
        <v>4404</v>
      </c>
      <c r="P8121" s="37" t="s">
        <v>4405</v>
      </c>
      <c r="Q8121" s="37" t="s">
        <v>4747</v>
      </c>
      <c r="R8121" s="37" t="s">
        <v>4748</v>
      </c>
      <c r="S8121" s="37" t="s">
        <v>4424</v>
      </c>
      <c r="T8121" s="37" t="s">
        <v>4421</v>
      </c>
      <c r="U8121" s="1" t="e">
        <f>VLOOKUP(T8121,[2]VAT!$A:$D,1,0)</f>
        <v>#N/A</v>
      </c>
      <c r="V8121" s="37" t="s">
        <v>4768</v>
      </c>
      <c r="W8121" s="37" t="s">
        <v>4767</v>
      </c>
      <c r="X8121" t="e">
        <f>VLOOKUP(T8121,[3]رکوردها!$A:$B,2,0)</f>
        <v>#N/A</v>
      </c>
      <c r="Y8121" t="e">
        <f>VLOOKUP(T8121,[3]رکوردها!$A:$D,4,0)</f>
        <v>#N/A</v>
      </c>
      <c r="Z8121" t="e">
        <f>VLOOKUP(T8121,[3]رکوردها!$A:$C,3,0)</f>
        <v>#N/A</v>
      </c>
      <c r="AA8121" t="e">
        <f>VLOOKUP(T8121,[3]رکوردها!$A:$F,6,0)</f>
        <v>#N/A</v>
      </c>
      <c r="AB8121" t="e">
        <f>VLOOKUP(T8121,[3]رکوردها!$A:$E,5,0)</f>
        <v>#N/A</v>
      </c>
    </row>
    <row r="8122" spans="1:28" s="41" customFormat="1" hidden="1" x14ac:dyDescent="0.2">
      <c r="A8122" s="36">
        <v>153781</v>
      </c>
      <c r="B8122" s="36">
        <v>1156</v>
      </c>
      <c r="C8122" s="36">
        <v>1531</v>
      </c>
      <c r="D8122" s="39" t="s">
        <v>5178</v>
      </c>
      <c r="E8122" s="36"/>
      <c r="F8122" s="37" t="s">
        <v>240</v>
      </c>
      <c r="G8122" s="37" t="s">
        <v>4824</v>
      </c>
      <c r="H8122" s="38">
        <v>685922936</v>
      </c>
      <c r="I8122" s="38">
        <v>0</v>
      </c>
      <c r="J8122" s="38">
        <f t="shared" si="166"/>
        <v>685922936</v>
      </c>
      <c r="K8122" s="38"/>
      <c r="L8122" s="49"/>
      <c r="M8122" s="37" t="s">
        <v>4388</v>
      </c>
      <c r="N8122" s="37" t="s">
        <v>4389</v>
      </c>
      <c r="O8122" s="37" t="s">
        <v>4390</v>
      </c>
      <c r="P8122" s="37" t="s">
        <v>4391</v>
      </c>
      <c r="Q8122" s="37" t="s">
        <v>4825</v>
      </c>
      <c r="R8122" s="37" t="s">
        <v>4826</v>
      </c>
      <c r="S8122" s="37" t="s">
        <v>4424</v>
      </c>
      <c r="T8122" s="37" t="s">
        <v>4421</v>
      </c>
      <c r="U8122" s="1" t="e">
        <f>VLOOKUP(T8122,[2]VAT!$A:$D,1,0)</f>
        <v>#N/A</v>
      </c>
      <c r="V8122" s="37" t="s">
        <v>4768</v>
      </c>
      <c r="W8122" s="37" t="s">
        <v>4767</v>
      </c>
      <c r="X8122" t="e">
        <f>VLOOKUP(T8122,[3]رکوردها!$A:$B,2,0)</f>
        <v>#N/A</v>
      </c>
      <c r="Y8122" t="e">
        <f>VLOOKUP(T8122,[3]رکوردها!$A:$D,4,0)</f>
        <v>#N/A</v>
      </c>
      <c r="Z8122" t="e">
        <f>VLOOKUP(T8122,[3]رکوردها!$A:$C,3,0)</f>
        <v>#N/A</v>
      </c>
      <c r="AA8122" t="e">
        <f>VLOOKUP(T8122,[3]رکوردها!$A:$F,6,0)</f>
        <v>#N/A</v>
      </c>
      <c r="AB8122" t="e">
        <f>VLOOKUP(T8122,[3]رکوردها!$A:$E,5,0)</f>
        <v>#N/A</v>
      </c>
    </row>
    <row r="8123" spans="1:28" s="41" customFormat="1" hidden="1" x14ac:dyDescent="0.2">
      <c r="A8123" s="36">
        <v>153784</v>
      </c>
      <c r="B8123" s="36">
        <v>1156</v>
      </c>
      <c r="C8123" s="36">
        <v>1531</v>
      </c>
      <c r="D8123" s="39" t="s">
        <v>5178</v>
      </c>
      <c r="E8123" s="36"/>
      <c r="F8123" s="37" t="s">
        <v>240</v>
      </c>
      <c r="G8123" s="37" t="s">
        <v>4129</v>
      </c>
      <c r="H8123" s="38">
        <v>61733064</v>
      </c>
      <c r="I8123" s="38">
        <v>0</v>
      </c>
      <c r="J8123" s="38">
        <f t="shared" si="166"/>
        <v>61733064</v>
      </c>
      <c r="K8123" s="38"/>
      <c r="L8123" s="49"/>
      <c r="M8123" s="37" t="s">
        <v>4388</v>
      </c>
      <c r="N8123" s="37" t="s">
        <v>4389</v>
      </c>
      <c r="O8123" s="37" t="s">
        <v>4390</v>
      </c>
      <c r="P8123" s="37" t="s">
        <v>4391</v>
      </c>
      <c r="Q8123" s="37" t="s">
        <v>4825</v>
      </c>
      <c r="R8123" s="37" t="s">
        <v>4826</v>
      </c>
      <c r="S8123" s="37" t="s">
        <v>4424</v>
      </c>
      <c r="T8123" s="37" t="s">
        <v>4421</v>
      </c>
      <c r="U8123" s="1" t="e">
        <f>VLOOKUP(T8123,[2]VAT!$A:$D,1,0)</f>
        <v>#N/A</v>
      </c>
      <c r="V8123" s="37" t="s">
        <v>4768</v>
      </c>
      <c r="W8123" s="37" t="s">
        <v>4767</v>
      </c>
      <c r="X8123" t="e">
        <f>VLOOKUP(T8123,[3]رکوردها!$A:$B,2,0)</f>
        <v>#N/A</v>
      </c>
      <c r="Y8123" t="e">
        <f>VLOOKUP(T8123,[3]رکوردها!$A:$D,4,0)</f>
        <v>#N/A</v>
      </c>
      <c r="Z8123" t="e">
        <f>VLOOKUP(T8123,[3]رکوردها!$A:$C,3,0)</f>
        <v>#N/A</v>
      </c>
      <c r="AA8123" t="e">
        <f>VLOOKUP(T8123,[3]رکوردها!$A:$F,6,0)</f>
        <v>#N/A</v>
      </c>
      <c r="AB8123" t="e">
        <f>VLOOKUP(T8123,[3]رکوردها!$A:$E,5,0)</f>
        <v>#N/A</v>
      </c>
    </row>
    <row r="8124" spans="1:28" s="41" customFormat="1" hidden="1" x14ac:dyDescent="0.2">
      <c r="A8124" s="36">
        <v>141759</v>
      </c>
      <c r="B8124" s="36">
        <v>1165</v>
      </c>
      <c r="C8124" s="36">
        <v>1254</v>
      </c>
      <c r="D8124" s="39" t="s">
        <v>5178</v>
      </c>
      <c r="E8124" s="36"/>
      <c r="F8124" s="37" t="s">
        <v>77</v>
      </c>
      <c r="G8124" s="37" t="s">
        <v>4827</v>
      </c>
      <c r="H8124" s="38">
        <v>26419624</v>
      </c>
      <c r="I8124" s="38">
        <v>0</v>
      </c>
      <c r="J8124" s="38">
        <f t="shared" si="166"/>
        <v>26419624</v>
      </c>
      <c r="K8124" s="38"/>
      <c r="L8124" s="49"/>
      <c r="M8124" s="37" t="s">
        <v>4388</v>
      </c>
      <c r="N8124" s="37" t="s">
        <v>4389</v>
      </c>
      <c r="O8124" s="37" t="s">
        <v>4390</v>
      </c>
      <c r="P8124" s="37" t="s">
        <v>4391</v>
      </c>
      <c r="Q8124" s="37" t="s">
        <v>4825</v>
      </c>
      <c r="R8124" s="37" t="s">
        <v>4826</v>
      </c>
      <c r="S8124" s="37" t="s">
        <v>4424</v>
      </c>
      <c r="T8124" s="37" t="s">
        <v>4421</v>
      </c>
      <c r="U8124" s="1" t="e">
        <f>VLOOKUP(T8124,[2]VAT!$A:$D,1,0)</f>
        <v>#N/A</v>
      </c>
      <c r="V8124" s="37" t="s">
        <v>4768</v>
      </c>
      <c r="W8124" s="37" t="s">
        <v>4767</v>
      </c>
      <c r="X8124" t="e">
        <f>VLOOKUP(T8124,[3]رکوردها!$A:$B,2,0)</f>
        <v>#N/A</v>
      </c>
      <c r="Y8124" t="e">
        <f>VLOOKUP(T8124,[3]رکوردها!$A:$D,4,0)</f>
        <v>#N/A</v>
      </c>
      <c r="Z8124" t="e">
        <f>VLOOKUP(T8124,[3]رکوردها!$A:$C,3,0)</f>
        <v>#N/A</v>
      </c>
      <c r="AA8124" t="e">
        <f>VLOOKUP(T8124,[3]رکوردها!$A:$F,6,0)</f>
        <v>#N/A</v>
      </c>
      <c r="AB8124" t="e">
        <f>VLOOKUP(T8124,[3]رکوردها!$A:$E,5,0)</f>
        <v>#N/A</v>
      </c>
    </row>
    <row r="8125" spans="1:28" s="41" customFormat="1" hidden="1" x14ac:dyDescent="0.2">
      <c r="A8125" s="36">
        <v>141762</v>
      </c>
      <c r="B8125" s="36">
        <v>1165</v>
      </c>
      <c r="C8125" s="36">
        <v>1254</v>
      </c>
      <c r="D8125" s="39" t="s">
        <v>5178</v>
      </c>
      <c r="E8125" s="36"/>
      <c r="F8125" s="37" t="s">
        <v>77</v>
      </c>
      <c r="G8125" s="37" t="s">
        <v>3696</v>
      </c>
      <c r="H8125" s="38">
        <v>2377766</v>
      </c>
      <c r="I8125" s="38">
        <v>0</v>
      </c>
      <c r="J8125" s="38">
        <f t="shared" si="166"/>
        <v>2377766</v>
      </c>
      <c r="K8125" s="38"/>
      <c r="L8125" s="49"/>
      <c r="M8125" s="37" t="s">
        <v>4388</v>
      </c>
      <c r="N8125" s="37" t="s">
        <v>4389</v>
      </c>
      <c r="O8125" s="37" t="s">
        <v>4390</v>
      </c>
      <c r="P8125" s="37" t="s">
        <v>4391</v>
      </c>
      <c r="Q8125" s="37" t="s">
        <v>4825</v>
      </c>
      <c r="R8125" s="37" t="s">
        <v>4826</v>
      </c>
      <c r="S8125" s="37" t="s">
        <v>4424</v>
      </c>
      <c r="T8125" s="37" t="s">
        <v>4421</v>
      </c>
      <c r="U8125" s="1" t="e">
        <f>VLOOKUP(T8125,[2]VAT!$A:$D,1,0)</f>
        <v>#N/A</v>
      </c>
      <c r="V8125" s="37" t="s">
        <v>4768</v>
      </c>
      <c r="W8125" s="37" t="s">
        <v>4767</v>
      </c>
      <c r="X8125" t="e">
        <f>VLOOKUP(T8125,[3]رکوردها!$A:$B,2,0)</f>
        <v>#N/A</v>
      </c>
      <c r="Y8125" t="e">
        <f>VLOOKUP(T8125,[3]رکوردها!$A:$D,4,0)</f>
        <v>#N/A</v>
      </c>
      <c r="Z8125" t="e">
        <f>VLOOKUP(T8125,[3]رکوردها!$A:$C,3,0)</f>
        <v>#N/A</v>
      </c>
      <c r="AA8125" t="e">
        <f>VLOOKUP(T8125,[3]رکوردها!$A:$F,6,0)</f>
        <v>#N/A</v>
      </c>
      <c r="AB8125" t="e">
        <f>VLOOKUP(T8125,[3]رکوردها!$A:$E,5,0)</f>
        <v>#N/A</v>
      </c>
    </row>
    <row r="8126" spans="1:28" s="41" customFormat="1" hidden="1" x14ac:dyDescent="0.2">
      <c r="A8126" s="36">
        <v>153867</v>
      </c>
      <c r="B8126" s="36">
        <v>1464</v>
      </c>
      <c r="C8126" s="36">
        <v>1533</v>
      </c>
      <c r="D8126" s="39" t="s">
        <v>5178</v>
      </c>
      <c r="E8126" s="36"/>
      <c r="F8126" s="37" t="s">
        <v>2279</v>
      </c>
      <c r="G8126" s="37" t="s">
        <v>3715</v>
      </c>
      <c r="H8126" s="38">
        <v>2700000</v>
      </c>
      <c r="I8126" s="38">
        <v>0</v>
      </c>
      <c r="J8126" s="38">
        <f t="shared" si="166"/>
        <v>2700000</v>
      </c>
      <c r="K8126" s="38"/>
      <c r="L8126" s="49"/>
      <c r="M8126" s="37" t="s">
        <v>63</v>
      </c>
      <c r="N8126" s="37" t="s">
        <v>64</v>
      </c>
      <c r="O8126" s="37" t="s">
        <v>2566</v>
      </c>
      <c r="P8126" s="37" t="s">
        <v>2567</v>
      </c>
      <c r="Q8126" s="37" t="s">
        <v>2568</v>
      </c>
      <c r="R8126" s="37" t="s">
        <v>2569</v>
      </c>
      <c r="S8126" s="37" t="s">
        <v>3708</v>
      </c>
      <c r="T8126" s="37" t="s">
        <v>3707</v>
      </c>
      <c r="U8126" s="1" t="str">
        <f>VLOOKUP(T8126,[2]VAT!$A:$D,1,0)</f>
        <v>400378</v>
      </c>
      <c r="V8126" s="37" t="s">
        <v>2</v>
      </c>
      <c r="W8126" s="37" t="s">
        <v>2</v>
      </c>
      <c r="X8126" t="str">
        <f>VLOOKUP(T8126,[3]رکوردها!$A:$B,2,0)</f>
        <v>10960035248</v>
      </c>
      <c r="Y8126" t="str">
        <f>VLOOKUP(T8126,[3]رکوردها!$A:$D,4,0)</f>
        <v>411431377863</v>
      </c>
      <c r="Z8126" t="str">
        <f>VLOOKUP(T8126,[3]رکوردها!$A:$C,3,0)</f>
        <v>بوشهر</v>
      </c>
      <c r="AA8126" t="str">
        <f>VLOOKUP(T8126,[3]رکوردها!$A:$F,6,0)</f>
        <v>بوشهر-خ مطهری ساختمان مسیله ط6 واحد 601</v>
      </c>
      <c r="AB8126" t="str">
        <f>VLOOKUP(T8126,[3]رکوردها!$A:$E,5,0)</f>
        <v>7546175666</v>
      </c>
    </row>
    <row r="8127" spans="1:28" s="41" customFormat="1" hidden="1" x14ac:dyDescent="0.2">
      <c r="A8127" s="36">
        <v>153868</v>
      </c>
      <c r="B8127" s="36">
        <v>1464</v>
      </c>
      <c r="C8127" s="36">
        <v>1533</v>
      </c>
      <c r="D8127" s="39" t="s">
        <v>5178</v>
      </c>
      <c r="E8127" s="36"/>
      <c r="F8127" s="37" t="s">
        <v>2279</v>
      </c>
      <c r="G8127" s="37" t="s">
        <v>3715</v>
      </c>
      <c r="H8127" s="38">
        <v>0</v>
      </c>
      <c r="I8127" s="38">
        <v>2700000</v>
      </c>
      <c r="J8127" s="38">
        <f t="shared" si="166"/>
        <v>-2700000</v>
      </c>
      <c r="K8127" s="38"/>
      <c r="L8127" s="49"/>
      <c r="M8127" s="37" t="s">
        <v>63</v>
      </c>
      <c r="N8127" s="37" t="s">
        <v>64</v>
      </c>
      <c r="O8127" s="37" t="s">
        <v>2566</v>
      </c>
      <c r="P8127" s="37" t="s">
        <v>2567</v>
      </c>
      <c r="Q8127" s="37" t="s">
        <v>2568</v>
      </c>
      <c r="R8127" s="37" t="s">
        <v>2569</v>
      </c>
      <c r="S8127" s="37" t="s">
        <v>3708</v>
      </c>
      <c r="T8127" s="37" t="s">
        <v>3707</v>
      </c>
      <c r="U8127" s="1" t="str">
        <f>VLOOKUP(T8127,[2]VAT!$A:$D,1,0)</f>
        <v>400378</v>
      </c>
      <c r="V8127" s="37" t="s">
        <v>2</v>
      </c>
      <c r="W8127" s="37" t="s">
        <v>2</v>
      </c>
      <c r="X8127" t="str">
        <f>VLOOKUP(T8127,[3]رکوردها!$A:$B,2,0)</f>
        <v>10960035248</v>
      </c>
      <c r="Y8127" t="str">
        <f>VLOOKUP(T8127,[3]رکوردها!$A:$D,4,0)</f>
        <v>411431377863</v>
      </c>
      <c r="Z8127" t="str">
        <f>VLOOKUP(T8127,[3]رکوردها!$A:$C,3,0)</f>
        <v>بوشهر</v>
      </c>
      <c r="AA8127" t="str">
        <f>VLOOKUP(T8127,[3]رکوردها!$A:$F,6,0)</f>
        <v>بوشهر-خ مطهری ساختمان مسیله ط6 واحد 601</v>
      </c>
      <c r="AB8127" t="str">
        <f>VLOOKUP(T8127,[3]رکوردها!$A:$E,5,0)</f>
        <v>7546175666</v>
      </c>
    </row>
    <row r="8128" spans="1:28" s="41" customFormat="1" hidden="1" x14ac:dyDescent="0.2">
      <c r="A8128" s="36">
        <v>153872</v>
      </c>
      <c r="B8128" s="36">
        <v>1464</v>
      </c>
      <c r="C8128" s="36">
        <v>1533</v>
      </c>
      <c r="D8128" s="39" t="s">
        <v>5178</v>
      </c>
      <c r="E8128" s="36"/>
      <c r="F8128" s="37" t="s">
        <v>2279</v>
      </c>
      <c r="G8128" s="37" t="s">
        <v>3716</v>
      </c>
      <c r="H8128" s="38">
        <v>5400000</v>
      </c>
      <c r="I8128" s="38">
        <v>0</v>
      </c>
      <c r="J8128" s="38">
        <f t="shared" si="166"/>
        <v>5400000</v>
      </c>
      <c r="K8128" s="38"/>
      <c r="L8128" s="49"/>
      <c r="M8128" s="37" t="s">
        <v>63</v>
      </c>
      <c r="N8128" s="37" t="s">
        <v>64</v>
      </c>
      <c r="O8128" s="37" t="s">
        <v>2566</v>
      </c>
      <c r="P8128" s="37" t="s">
        <v>2567</v>
      </c>
      <c r="Q8128" s="37" t="s">
        <v>2568</v>
      </c>
      <c r="R8128" s="37" t="s">
        <v>2569</v>
      </c>
      <c r="S8128" s="37" t="s">
        <v>3708</v>
      </c>
      <c r="T8128" s="37" t="s">
        <v>3707</v>
      </c>
      <c r="U8128" s="1" t="str">
        <f>VLOOKUP(T8128,[2]VAT!$A:$D,1,0)</f>
        <v>400378</v>
      </c>
      <c r="V8128" s="37" t="s">
        <v>2</v>
      </c>
      <c r="W8128" s="37" t="s">
        <v>2</v>
      </c>
      <c r="X8128" t="str">
        <f>VLOOKUP(T8128,[3]رکوردها!$A:$B,2,0)</f>
        <v>10960035248</v>
      </c>
      <c r="Y8128" t="str">
        <f>VLOOKUP(T8128,[3]رکوردها!$A:$D,4,0)</f>
        <v>411431377863</v>
      </c>
      <c r="Z8128" t="str">
        <f>VLOOKUP(T8128,[3]رکوردها!$A:$C,3,0)</f>
        <v>بوشهر</v>
      </c>
      <c r="AA8128" t="str">
        <f>VLOOKUP(T8128,[3]رکوردها!$A:$F,6,0)</f>
        <v>بوشهر-خ مطهری ساختمان مسیله ط6 واحد 601</v>
      </c>
      <c r="AB8128" t="str">
        <f>VLOOKUP(T8128,[3]رکوردها!$A:$E,5,0)</f>
        <v>7546175666</v>
      </c>
    </row>
    <row r="8129" spans="1:28" s="41" customFormat="1" hidden="1" x14ac:dyDescent="0.2">
      <c r="A8129" s="36">
        <v>153873</v>
      </c>
      <c r="B8129" s="36">
        <v>1464</v>
      </c>
      <c r="C8129" s="36">
        <v>1533</v>
      </c>
      <c r="D8129" s="39" t="s">
        <v>5178</v>
      </c>
      <c r="E8129" s="36"/>
      <c r="F8129" s="37" t="s">
        <v>2279</v>
      </c>
      <c r="G8129" s="37" t="s">
        <v>3716</v>
      </c>
      <c r="H8129" s="38">
        <v>0</v>
      </c>
      <c r="I8129" s="38">
        <v>5400000</v>
      </c>
      <c r="J8129" s="38">
        <f t="shared" ref="J8129:J8192" si="167">H8129-I8129</f>
        <v>-5400000</v>
      </c>
      <c r="K8129" s="38"/>
      <c r="L8129" s="49"/>
      <c r="M8129" s="37" t="s">
        <v>63</v>
      </c>
      <c r="N8129" s="37" t="s">
        <v>64</v>
      </c>
      <c r="O8129" s="37" t="s">
        <v>2566</v>
      </c>
      <c r="P8129" s="37" t="s">
        <v>2567</v>
      </c>
      <c r="Q8129" s="37" t="s">
        <v>2568</v>
      </c>
      <c r="R8129" s="37" t="s">
        <v>2569</v>
      </c>
      <c r="S8129" s="37" t="s">
        <v>3708</v>
      </c>
      <c r="T8129" s="37" t="s">
        <v>3707</v>
      </c>
      <c r="U8129" s="1" t="str">
        <f>VLOOKUP(T8129,[2]VAT!$A:$D,1,0)</f>
        <v>400378</v>
      </c>
      <c r="V8129" s="37" t="s">
        <v>2</v>
      </c>
      <c r="W8129" s="37" t="s">
        <v>2</v>
      </c>
      <c r="X8129" t="str">
        <f>VLOOKUP(T8129,[3]رکوردها!$A:$B,2,0)</f>
        <v>10960035248</v>
      </c>
      <c r="Y8129" t="str">
        <f>VLOOKUP(T8129,[3]رکوردها!$A:$D,4,0)</f>
        <v>411431377863</v>
      </c>
      <c r="Z8129" t="str">
        <f>VLOOKUP(T8129,[3]رکوردها!$A:$C,3,0)</f>
        <v>بوشهر</v>
      </c>
      <c r="AA8129" t="str">
        <f>VLOOKUP(T8129,[3]رکوردها!$A:$F,6,0)</f>
        <v>بوشهر-خ مطهری ساختمان مسیله ط6 واحد 601</v>
      </c>
      <c r="AB8129" t="str">
        <f>VLOOKUP(T8129,[3]رکوردها!$A:$E,5,0)</f>
        <v>7546175666</v>
      </c>
    </row>
    <row r="8130" spans="1:28" s="41" customFormat="1" hidden="1" x14ac:dyDescent="0.2">
      <c r="A8130" s="36">
        <v>153877</v>
      </c>
      <c r="B8130" s="36">
        <v>1464</v>
      </c>
      <c r="C8130" s="36">
        <v>1533</v>
      </c>
      <c r="D8130" s="39" t="s">
        <v>5178</v>
      </c>
      <c r="E8130" s="36"/>
      <c r="F8130" s="37" t="s">
        <v>2279</v>
      </c>
      <c r="G8130" s="37" t="s">
        <v>3717</v>
      </c>
      <c r="H8130" s="38">
        <v>2700000</v>
      </c>
      <c r="I8130" s="38">
        <v>0</v>
      </c>
      <c r="J8130" s="38">
        <f t="shared" si="167"/>
        <v>2700000</v>
      </c>
      <c r="K8130" s="38"/>
      <c r="L8130" s="49"/>
      <c r="M8130" s="37" t="s">
        <v>63</v>
      </c>
      <c r="N8130" s="37" t="s">
        <v>64</v>
      </c>
      <c r="O8130" s="37" t="s">
        <v>2566</v>
      </c>
      <c r="P8130" s="37" t="s">
        <v>2567</v>
      </c>
      <c r="Q8130" s="37" t="s">
        <v>2568</v>
      </c>
      <c r="R8130" s="37" t="s">
        <v>2569</v>
      </c>
      <c r="S8130" s="37" t="s">
        <v>3708</v>
      </c>
      <c r="T8130" s="37" t="s">
        <v>3707</v>
      </c>
      <c r="U8130" s="1" t="str">
        <f>VLOOKUP(T8130,[2]VAT!$A:$D,1,0)</f>
        <v>400378</v>
      </c>
      <c r="V8130" s="37" t="s">
        <v>2</v>
      </c>
      <c r="W8130" s="37" t="s">
        <v>2</v>
      </c>
      <c r="X8130" t="str">
        <f>VLOOKUP(T8130,[3]رکوردها!$A:$B,2,0)</f>
        <v>10960035248</v>
      </c>
      <c r="Y8130" t="str">
        <f>VLOOKUP(T8130,[3]رکوردها!$A:$D,4,0)</f>
        <v>411431377863</v>
      </c>
      <c r="Z8130" t="str">
        <f>VLOOKUP(T8130,[3]رکوردها!$A:$C,3,0)</f>
        <v>بوشهر</v>
      </c>
      <c r="AA8130" t="str">
        <f>VLOOKUP(T8130,[3]رکوردها!$A:$F,6,0)</f>
        <v>بوشهر-خ مطهری ساختمان مسیله ط6 واحد 601</v>
      </c>
      <c r="AB8130" t="str">
        <f>VLOOKUP(T8130,[3]رکوردها!$A:$E,5,0)</f>
        <v>7546175666</v>
      </c>
    </row>
    <row r="8131" spans="1:28" s="41" customFormat="1" hidden="1" x14ac:dyDescent="0.2">
      <c r="A8131" s="36">
        <v>153878</v>
      </c>
      <c r="B8131" s="36">
        <v>1464</v>
      </c>
      <c r="C8131" s="36">
        <v>1533</v>
      </c>
      <c r="D8131" s="39" t="s">
        <v>5178</v>
      </c>
      <c r="E8131" s="36"/>
      <c r="F8131" s="37" t="s">
        <v>2279</v>
      </c>
      <c r="G8131" s="37" t="s">
        <v>3717</v>
      </c>
      <c r="H8131" s="38">
        <v>0</v>
      </c>
      <c r="I8131" s="38">
        <v>2700000</v>
      </c>
      <c r="J8131" s="38">
        <f t="shared" si="167"/>
        <v>-2700000</v>
      </c>
      <c r="K8131" s="38"/>
      <c r="L8131" s="49"/>
      <c r="M8131" s="37" t="s">
        <v>63</v>
      </c>
      <c r="N8131" s="37" t="s">
        <v>64</v>
      </c>
      <c r="O8131" s="37" t="s">
        <v>2566</v>
      </c>
      <c r="P8131" s="37" t="s">
        <v>2567</v>
      </c>
      <c r="Q8131" s="37" t="s">
        <v>2568</v>
      </c>
      <c r="R8131" s="37" t="s">
        <v>2569</v>
      </c>
      <c r="S8131" s="37" t="s">
        <v>3708</v>
      </c>
      <c r="T8131" s="37" t="s">
        <v>3707</v>
      </c>
      <c r="U8131" s="1" t="str">
        <f>VLOOKUP(T8131,[2]VAT!$A:$D,1,0)</f>
        <v>400378</v>
      </c>
      <c r="V8131" s="37" t="s">
        <v>2</v>
      </c>
      <c r="W8131" s="37" t="s">
        <v>2</v>
      </c>
      <c r="X8131" t="str">
        <f>VLOOKUP(T8131,[3]رکوردها!$A:$B,2,0)</f>
        <v>10960035248</v>
      </c>
      <c r="Y8131" t="str">
        <f>VLOOKUP(T8131,[3]رکوردها!$A:$D,4,0)</f>
        <v>411431377863</v>
      </c>
      <c r="Z8131" t="str">
        <f>VLOOKUP(T8131,[3]رکوردها!$A:$C,3,0)</f>
        <v>بوشهر</v>
      </c>
      <c r="AA8131" t="str">
        <f>VLOOKUP(T8131,[3]رکوردها!$A:$F,6,0)</f>
        <v>بوشهر-خ مطهری ساختمان مسیله ط6 واحد 601</v>
      </c>
      <c r="AB8131" t="str">
        <f>VLOOKUP(T8131,[3]رکوردها!$A:$E,5,0)</f>
        <v>7546175666</v>
      </c>
    </row>
    <row r="8132" spans="1:28" x14ac:dyDescent="0.2">
      <c r="A8132" s="54">
        <v>153852</v>
      </c>
      <c r="B8132" s="2">
        <v>1464</v>
      </c>
      <c r="C8132" s="2">
        <v>1533</v>
      </c>
      <c r="D8132" s="29" t="str">
        <f>VLOOKUP(C8132,Piv.Analysis!A:AA,27,0)</f>
        <v>خرید خدمات</v>
      </c>
      <c r="E8132" s="2"/>
      <c r="F8132" s="1" t="s">
        <v>2279</v>
      </c>
      <c r="G8132" s="1" t="s">
        <v>3718</v>
      </c>
      <c r="H8132" s="4">
        <v>0</v>
      </c>
      <c r="I8132" s="4">
        <v>32700000</v>
      </c>
      <c r="J8132" s="4">
        <f t="shared" si="167"/>
        <v>-32700000</v>
      </c>
      <c r="K8132" s="46">
        <f t="shared" ref="K8132:K8141" si="168">I8132/109%</f>
        <v>29999999.999999996</v>
      </c>
      <c r="L8132" s="46">
        <f t="shared" ref="L8132:L8141" si="169">K8132*9%</f>
        <v>2699999.9999999995</v>
      </c>
      <c r="M8132" s="1" t="s">
        <v>4</v>
      </c>
      <c r="N8132" s="1" t="s">
        <v>5</v>
      </c>
      <c r="O8132" s="1" t="s">
        <v>6</v>
      </c>
      <c r="P8132" s="1" t="s">
        <v>7</v>
      </c>
      <c r="Q8132" s="1" t="s">
        <v>13</v>
      </c>
      <c r="R8132" s="1" t="s">
        <v>14</v>
      </c>
      <c r="S8132" s="1" t="s">
        <v>3708</v>
      </c>
      <c r="T8132" s="1" t="s">
        <v>3707</v>
      </c>
      <c r="U8132" s="1" t="str">
        <f>VLOOKUP(T8132,[2]VAT!$A:$D,1,0)</f>
        <v>400378</v>
      </c>
      <c r="V8132" s="1" t="s">
        <v>2</v>
      </c>
      <c r="W8132" s="1" t="s">
        <v>2</v>
      </c>
      <c r="X8132" t="str">
        <f>VLOOKUP(T8132,[3]رکوردها!$A:$B,2,0)</f>
        <v>10960035248</v>
      </c>
      <c r="Y8132" t="str">
        <f>VLOOKUP(T8132,[3]رکوردها!$A:$D,4,0)</f>
        <v>411431377863</v>
      </c>
      <c r="Z8132" t="str">
        <f>VLOOKUP(T8132,[3]رکوردها!$A:$C,3,0)</f>
        <v>بوشهر</v>
      </c>
      <c r="AA8132" t="str">
        <f>VLOOKUP(T8132,[3]رکوردها!$A:$F,6,0)</f>
        <v>بوشهر-خ مطهری ساختمان مسیله ط6 واحد 601</v>
      </c>
      <c r="AB8132" t="str">
        <f>VLOOKUP(T8132,[3]رکوردها!$A:$E,5,0)</f>
        <v>7546175666</v>
      </c>
    </row>
    <row r="8133" spans="1:28" x14ac:dyDescent="0.2">
      <c r="A8133" s="54">
        <v>153853</v>
      </c>
      <c r="B8133" s="2">
        <v>1464</v>
      </c>
      <c r="C8133" s="2">
        <v>1533</v>
      </c>
      <c r="D8133" s="29" t="str">
        <f>VLOOKUP(C8133,Piv.Analysis!A:AA,27,0)</f>
        <v>خرید خدمات</v>
      </c>
      <c r="E8133" s="2"/>
      <c r="F8133" s="1" t="s">
        <v>2279</v>
      </c>
      <c r="G8133" s="1" t="s">
        <v>3719</v>
      </c>
      <c r="H8133" s="4">
        <v>0</v>
      </c>
      <c r="I8133" s="4">
        <v>32700000</v>
      </c>
      <c r="J8133" s="4">
        <f t="shared" si="167"/>
        <v>-32700000</v>
      </c>
      <c r="K8133" s="46">
        <f t="shared" si="168"/>
        <v>29999999.999999996</v>
      </c>
      <c r="L8133" s="46">
        <f t="shared" si="169"/>
        <v>2699999.9999999995</v>
      </c>
      <c r="M8133" s="1" t="s">
        <v>4</v>
      </c>
      <c r="N8133" s="1" t="s">
        <v>5</v>
      </c>
      <c r="O8133" s="1" t="s">
        <v>6</v>
      </c>
      <c r="P8133" s="1" t="s">
        <v>7</v>
      </c>
      <c r="Q8133" s="1" t="s">
        <v>13</v>
      </c>
      <c r="R8133" s="1" t="s">
        <v>14</v>
      </c>
      <c r="S8133" s="1" t="s">
        <v>3708</v>
      </c>
      <c r="T8133" s="1" t="s">
        <v>3707</v>
      </c>
      <c r="U8133" s="1" t="str">
        <f>VLOOKUP(T8133,[2]VAT!$A:$D,1,0)</f>
        <v>400378</v>
      </c>
      <c r="V8133" s="1" t="s">
        <v>2</v>
      </c>
      <c r="W8133" s="1" t="s">
        <v>2</v>
      </c>
      <c r="X8133" t="str">
        <f>VLOOKUP(T8133,[3]رکوردها!$A:$B,2,0)</f>
        <v>10960035248</v>
      </c>
      <c r="Y8133" t="str">
        <f>VLOOKUP(T8133,[3]رکوردها!$A:$D,4,0)</f>
        <v>411431377863</v>
      </c>
      <c r="Z8133" t="str">
        <f>VLOOKUP(T8133,[3]رکوردها!$A:$C,3,0)</f>
        <v>بوشهر</v>
      </c>
      <c r="AA8133" t="str">
        <f>VLOOKUP(T8133,[3]رکوردها!$A:$F,6,0)</f>
        <v>بوشهر-خ مطهری ساختمان مسیله ط6 واحد 601</v>
      </c>
      <c r="AB8133" t="str">
        <f>VLOOKUP(T8133,[3]رکوردها!$A:$E,5,0)</f>
        <v>7546175666</v>
      </c>
    </row>
    <row r="8134" spans="1:28" x14ac:dyDescent="0.2">
      <c r="A8134" s="54">
        <v>153854</v>
      </c>
      <c r="B8134" s="2">
        <v>1464</v>
      </c>
      <c r="C8134" s="2">
        <v>1533</v>
      </c>
      <c r="D8134" s="29" t="str">
        <f>VLOOKUP(C8134,Piv.Analysis!A:AA,27,0)</f>
        <v>خرید خدمات</v>
      </c>
      <c r="E8134" s="2"/>
      <c r="F8134" s="1" t="s">
        <v>2279</v>
      </c>
      <c r="G8134" s="1" t="s">
        <v>3720</v>
      </c>
      <c r="H8134" s="4">
        <v>0</v>
      </c>
      <c r="I8134" s="4">
        <v>32700000</v>
      </c>
      <c r="J8134" s="4">
        <f t="shared" si="167"/>
        <v>-32700000</v>
      </c>
      <c r="K8134" s="46">
        <f t="shared" si="168"/>
        <v>29999999.999999996</v>
      </c>
      <c r="L8134" s="46">
        <f t="shared" si="169"/>
        <v>2699999.9999999995</v>
      </c>
      <c r="M8134" s="1" t="s">
        <v>4</v>
      </c>
      <c r="N8134" s="1" t="s">
        <v>5</v>
      </c>
      <c r="O8134" s="1" t="s">
        <v>6</v>
      </c>
      <c r="P8134" s="1" t="s">
        <v>7</v>
      </c>
      <c r="Q8134" s="1" t="s">
        <v>13</v>
      </c>
      <c r="R8134" s="1" t="s">
        <v>14</v>
      </c>
      <c r="S8134" s="1" t="s">
        <v>3708</v>
      </c>
      <c r="T8134" s="1" t="s">
        <v>3707</v>
      </c>
      <c r="U8134" s="1" t="str">
        <f>VLOOKUP(T8134,[2]VAT!$A:$D,1,0)</f>
        <v>400378</v>
      </c>
      <c r="V8134" s="1" t="s">
        <v>2</v>
      </c>
      <c r="W8134" s="1" t="s">
        <v>2</v>
      </c>
      <c r="X8134" t="str">
        <f>VLOOKUP(T8134,[3]رکوردها!$A:$B,2,0)</f>
        <v>10960035248</v>
      </c>
      <c r="Y8134" t="str">
        <f>VLOOKUP(T8134,[3]رکوردها!$A:$D,4,0)</f>
        <v>411431377863</v>
      </c>
      <c r="Z8134" t="str">
        <f>VLOOKUP(T8134,[3]رکوردها!$A:$C,3,0)</f>
        <v>بوشهر</v>
      </c>
      <c r="AA8134" t="str">
        <f>VLOOKUP(T8134,[3]رکوردها!$A:$F,6,0)</f>
        <v>بوشهر-خ مطهری ساختمان مسیله ط6 واحد 601</v>
      </c>
      <c r="AB8134" t="str">
        <f>VLOOKUP(T8134,[3]رکوردها!$A:$E,5,0)</f>
        <v>7546175666</v>
      </c>
    </row>
    <row r="8135" spans="1:28" x14ac:dyDescent="0.2">
      <c r="A8135" s="54">
        <v>153855</v>
      </c>
      <c r="B8135" s="2">
        <v>1464</v>
      </c>
      <c r="C8135" s="2">
        <v>1533</v>
      </c>
      <c r="D8135" s="29" t="str">
        <f>VLOOKUP(C8135,Piv.Analysis!A:AA,27,0)</f>
        <v>خرید خدمات</v>
      </c>
      <c r="E8135" s="2"/>
      <c r="F8135" s="1" t="s">
        <v>2279</v>
      </c>
      <c r="G8135" s="1" t="s">
        <v>3721</v>
      </c>
      <c r="H8135" s="4">
        <v>0</v>
      </c>
      <c r="I8135" s="4">
        <v>32700000</v>
      </c>
      <c r="J8135" s="4">
        <f t="shared" si="167"/>
        <v>-32700000</v>
      </c>
      <c r="K8135" s="46">
        <f t="shared" si="168"/>
        <v>29999999.999999996</v>
      </c>
      <c r="L8135" s="46">
        <f t="shared" si="169"/>
        <v>2699999.9999999995</v>
      </c>
      <c r="M8135" s="1" t="s">
        <v>4</v>
      </c>
      <c r="N8135" s="1" t="s">
        <v>5</v>
      </c>
      <c r="O8135" s="1" t="s">
        <v>6</v>
      </c>
      <c r="P8135" s="1" t="s">
        <v>7</v>
      </c>
      <c r="Q8135" s="1" t="s">
        <v>13</v>
      </c>
      <c r="R8135" s="1" t="s">
        <v>14</v>
      </c>
      <c r="S8135" s="1" t="s">
        <v>3708</v>
      </c>
      <c r="T8135" s="1" t="s">
        <v>3707</v>
      </c>
      <c r="U8135" s="1" t="str">
        <f>VLOOKUP(T8135,[2]VAT!$A:$D,1,0)</f>
        <v>400378</v>
      </c>
      <c r="V8135" s="1" t="s">
        <v>2</v>
      </c>
      <c r="W8135" s="1" t="s">
        <v>2</v>
      </c>
      <c r="X8135" t="str">
        <f>VLOOKUP(T8135,[3]رکوردها!$A:$B,2,0)</f>
        <v>10960035248</v>
      </c>
      <c r="Y8135" t="str">
        <f>VLOOKUP(T8135,[3]رکوردها!$A:$D,4,0)</f>
        <v>411431377863</v>
      </c>
      <c r="Z8135" t="str">
        <f>VLOOKUP(T8135,[3]رکوردها!$A:$C,3,0)</f>
        <v>بوشهر</v>
      </c>
      <c r="AA8135" t="str">
        <f>VLOOKUP(T8135,[3]رکوردها!$A:$F,6,0)</f>
        <v>بوشهر-خ مطهری ساختمان مسیله ط6 واحد 601</v>
      </c>
      <c r="AB8135" t="str">
        <f>VLOOKUP(T8135,[3]رکوردها!$A:$E,5,0)</f>
        <v>7546175666</v>
      </c>
    </row>
    <row r="8136" spans="1:28" x14ac:dyDescent="0.2">
      <c r="A8136" s="54">
        <v>153851</v>
      </c>
      <c r="B8136" s="2">
        <v>1464</v>
      </c>
      <c r="C8136" s="2">
        <v>1533</v>
      </c>
      <c r="D8136" s="29" t="str">
        <f>VLOOKUP(C8136,Piv.Analysis!A:AA,27,0)</f>
        <v>خرید خدمات</v>
      </c>
      <c r="E8136" s="2"/>
      <c r="F8136" s="1" t="s">
        <v>2279</v>
      </c>
      <c r="G8136" s="1" t="s">
        <v>3722</v>
      </c>
      <c r="H8136" s="4">
        <v>0</v>
      </c>
      <c r="I8136" s="4">
        <v>32700000</v>
      </c>
      <c r="J8136" s="4">
        <f t="shared" si="167"/>
        <v>-32700000</v>
      </c>
      <c r="K8136" s="46">
        <f t="shared" si="168"/>
        <v>29999999.999999996</v>
      </c>
      <c r="L8136" s="46">
        <f t="shared" si="169"/>
        <v>2699999.9999999995</v>
      </c>
      <c r="M8136" s="1" t="s">
        <v>4</v>
      </c>
      <c r="N8136" s="1" t="s">
        <v>5</v>
      </c>
      <c r="O8136" s="1" t="s">
        <v>6</v>
      </c>
      <c r="P8136" s="1" t="s">
        <v>7</v>
      </c>
      <c r="Q8136" s="1" t="s">
        <v>13</v>
      </c>
      <c r="R8136" s="1" t="s">
        <v>14</v>
      </c>
      <c r="S8136" s="1" t="s">
        <v>3708</v>
      </c>
      <c r="T8136" s="1" t="s">
        <v>3707</v>
      </c>
      <c r="U8136" s="1" t="str">
        <f>VLOOKUP(T8136,[2]VAT!$A:$D,1,0)</f>
        <v>400378</v>
      </c>
      <c r="V8136" s="1" t="s">
        <v>2</v>
      </c>
      <c r="W8136" s="1" t="s">
        <v>2</v>
      </c>
      <c r="X8136" t="str">
        <f>VLOOKUP(T8136,[3]رکوردها!$A:$B,2,0)</f>
        <v>10960035248</v>
      </c>
      <c r="Y8136" t="str">
        <f>VLOOKUP(T8136,[3]رکوردها!$A:$D,4,0)</f>
        <v>411431377863</v>
      </c>
      <c r="Z8136" t="str">
        <f>VLOOKUP(T8136,[3]رکوردها!$A:$C,3,0)</f>
        <v>بوشهر</v>
      </c>
      <c r="AA8136" t="str">
        <f>VLOOKUP(T8136,[3]رکوردها!$A:$F,6,0)</f>
        <v>بوشهر-خ مطهری ساختمان مسیله ط6 واحد 601</v>
      </c>
      <c r="AB8136" t="str">
        <f>VLOOKUP(T8136,[3]رکوردها!$A:$E,5,0)</f>
        <v>7546175666</v>
      </c>
    </row>
    <row r="8137" spans="1:28" x14ac:dyDescent="0.2">
      <c r="A8137" s="54">
        <v>153860</v>
      </c>
      <c r="B8137" s="2">
        <v>1464</v>
      </c>
      <c r="C8137" s="2">
        <v>1533</v>
      </c>
      <c r="D8137" s="29" t="str">
        <f>VLOOKUP(C8137,Piv.Analysis!A:AA,27,0)</f>
        <v>خرید خدمات</v>
      </c>
      <c r="E8137" s="2"/>
      <c r="F8137" s="1" t="s">
        <v>2279</v>
      </c>
      <c r="G8137" s="1" t="s">
        <v>3723</v>
      </c>
      <c r="H8137" s="4">
        <v>0</v>
      </c>
      <c r="I8137" s="4">
        <v>32700000</v>
      </c>
      <c r="J8137" s="4">
        <f t="shared" si="167"/>
        <v>-32700000</v>
      </c>
      <c r="K8137" s="46">
        <f t="shared" si="168"/>
        <v>29999999.999999996</v>
      </c>
      <c r="L8137" s="46">
        <f t="shared" si="169"/>
        <v>2699999.9999999995</v>
      </c>
      <c r="M8137" s="1" t="s">
        <v>4</v>
      </c>
      <c r="N8137" s="1" t="s">
        <v>5</v>
      </c>
      <c r="O8137" s="1" t="s">
        <v>6</v>
      </c>
      <c r="P8137" s="1" t="s">
        <v>7</v>
      </c>
      <c r="Q8137" s="1" t="s">
        <v>13</v>
      </c>
      <c r="R8137" s="1" t="s">
        <v>14</v>
      </c>
      <c r="S8137" s="1" t="s">
        <v>3708</v>
      </c>
      <c r="T8137" s="1" t="s">
        <v>3707</v>
      </c>
      <c r="U8137" s="1" t="str">
        <f>VLOOKUP(T8137,[2]VAT!$A:$D,1,0)</f>
        <v>400378</v>
      </c>
      <c r="V8137" s="1" t="s">
        <v>2</v>
      </c>
      <c r="W8137" s="1" t="s">
        <v>2</v>
      </c>
      <c r="X8137" t="str">
        <f>VLOOKUP(T8137,[3]رکوردها!$A:$B,2,0)</f>
        <v>10960035248</v>
      </c>
      <c r="Y8137" t="str">
        <f>VLOOKUP(T8137,[3]رکوردها!$A:$D,4,0)</f>
        <v>411431377863</v>
      </c>
      <c r="Z8137" t="str">
        <f>VLOOKUP(T8137,[3]رکوردها!$A:$C,3,0)</f>
        <v>بوشهر</v>
      </c>
      <c r="AA8137" t="str">
        <f>VLOOKUP(T8137,[3]رکوردها!$A:$F,6,0)</f>
        <v>بوشهر-خ مطهری ساختمان مسیله ط6 واحد 601</v>
      </c>
      <c r="AB8137" t="str">
        <f>VLOOKUP(T8137,[3]رکوردها!$A:$E,5,0)</f>
        <v>7546175666</v>
      </c>
    </row>
    <row r="8138" spans="1:28" x14ac:dyDescent="0.2">
      <c r="A8138" s="54">
        <v>153865</v>
      </c>
      <c r="B8138" s="2">
        <v>1464</v>
      </c>
      <c r="C8138" s="2">
        <v>1533</v>
      </c>
      <c r="D8138" s="29" t="str">
        <f>VLOOKUP(C8138,Piv.Analysis!A:AA,27,0)</f>
        <v>خرید خدمات</v>
      </c>
      <c r="E8138" s="2"/>
      <c r="F8138" s="1" t="s">
        <v>2279</v>
      </c>
      <c r="G8138" s="1" t="s">
        <v>3724</v>
      </c>
      <c r="H8138" s="4">
        <v>0</v>
      </c>
      <c r="I8138" s="4">
        <v>32700000</v>
      </c>
      <c r="J8138" s="4">
        <f t="shared" si="167"/>
        <v>-32700000</v>
      </c>
      <c r="K8138" s="46">
        <f t="shared" si="168"/>
        <v>29999999.999999996</v>
      </c>
      <c r="L8138" s="46">
        <f t="shared" si="169"/>
        <v>2699999.9999999995</v>
      </c>
      <c r="M8138" s="1" t="s">
        <v>4</v>
      </c>
      <c r="N8138" s="1" t="s">
        <v>5</v>
      </c>
      <c r="O8138" s="1" t="s">
        <v>6</v>
      </c>
      <c r="P8138" s="1" t="s">
        <v>7</v>
      </c>
      <c r="Q8138" s="1" t="s">
        <v>13</v>
      </c>
      <c r="R8138" s="1" t="s">
        <v>14</v>
      </c>
      <c r="S8138" s="1" t="s">
        <v>3708</v>
      </c>
      <c r="T8138" s="1" t="s">
        <v>3707</v>
      </c>
      <c r="U8138" s="1" t="str">
        <f>VLOOKUP(T8138,[2]VAT!$A:$D,1,0)</f>
        <v>400378</v>
      </c>
      <c r="V8138" s="1" t="s">
        <v>2</v>
      </c>
      <c r="W8138" s="1" t="s">
        <v>2</v>
      </c>
      <c r="X8138" t="str">
        <f>VLOOKUP(T8138,[3]رکوردها!$A:$B,2,0)</f>
        <v>10960035248</v>
      </c>
      <c r="Y8138" t="str">
        <f>VLOOKUP(T8138,[3]رکوردها!$A:$D,4,0)</f>
        <v>411431377863</v>
      </c>
      <c r="Z8138" t="str">
        <f>VLOOKUP(T8138,[3]رکوردها!$A:$C,3,0)</f>
        <v>بوشهر</v>
      </c>
      <c r="AA8138" t="str">
        <f>VLOOKUP(T8138,[3]رکوردها!$A:$F,6,0)</f>
        <v>بوشهر-خ مطهری ساختمان مسیله ط6 واحد 601</v>
      </c>
      <c r="AB8138" t="str">
        <f>VLOOKUP(T8138,[3]رکوردها!$A:$E,5,0)</f>
        <v>7546175666</v>
      </c>
    </row>
    <row r="8139" spans="1:28" x14ac:dyDescent="0.2">
      <c r="A8139" s="54">
        <v>153870</v>
      </c>
      <c r="B8139" s="2">
        <v>1464</v>
      </c>
      <c r="C8139" s="2">
        <v>1533</v>
      </c>
      <c r="D8139" s="29" t="str">
        <f>VLOOKUP(C8139,Piv.Analysis!A:AA,27,0)</f>
        <v>خرید خدمات</v>
      </c>
      <c r="E8139" s="2"/>
      <c r="F8139" s="1" t="s">
        <v>2279</v>
      </c>
      <c r="G8139" s="1" t="s">
        <v>3725</v>
      </c>
      <c r="H8139" s="4">
        <v>0</v>
      </c>
      <c r="I8139" s="4">
        <v>32700000</v>
      </c>
      <c r="J8139" s="4">
        <f t="shared" si="167"/>
        <v>-32700000</v>
      </c>
      <c r="K8139" s="46">
        <f t="shared" si="168"/>
        <v>29999999.999999996</v>
      </c>
      <c r="L8139" s="46">
        <f t="shared" si="169"/>
        <v>2699999.9999999995</v>
      </c>
      <c r="M8139" s="1" t="s">
        <v>4</v>
      </c>
      <c r="N8139" s="1" t="s">
        <v>5</v>
      </c>
      <c r="O8139" s="1" t="s">
        <v>6</v>
      </c>
      <c r="P8139" s="1" t="s">
        <v>7</v>
      </c>
      <c r="Q8139" s="1" t="s">
        <v>13</v>
      </c>
      <c r="R8139" s="1" t="s">
        <v>14</v>
      </c>
      <c r="S8139" s="1" t="s">
        <v>3708</v>
      </c>
      <c r="T8139" s="1" t="s">
        <v>3707</v>
      </c>
      <c r="U8139" s="1" t="str">
        <f>VLOOKUP(T8139,[2]VAT!$A:$D,1,0)</f>
        <v>400378</v>
      </c>
      <c r="V8139" s="1" t="s">
        <v>2</v>
      </c>
      <c r="W8139" s="1" t="s">
        <v>2</v>
      </c>
      <c r="X8139" t="str">
        <f>VLOOKUP(T8139,[3]رکوردها!$A:$B,2,0)</f>
        <v>10960035248</v>
      </c>
      <c r="Y8139" t="str">
        <f>VLOOKUP(T8139,[3]رکوردها!$A:$D,4,0)</f>
        <v>411431377863</v>
      </c>
      <c r="Z8139" t="str">
        <f>VLOOKUP(T8139,[3]رکوردها!$A:$C,3,0)</f>
        <v>بوشهر</v>
      </c>
      <c r="AA8139" t="str">
        <f>VLOOKUP(T8139,[3]رکوردها!$A:$F,6,0)</f>
        <v>بوشهر-خ مطهری ساختمان مسیله ط6 واحد 601</v>
      </c>
      <c r="AB8139" t="str">
        <f>VLOOKUP(T8139,[3]رکوردها!$A:$E,5,0)</f>
        <v>7546175666</v>
      </c>
    </row>
    <row r="8140" spans="1:28" x14ac:dyDescent="0.2">
      <c r="A8140" s="54">
        <v>153875</v>
      </c>
      <c r="B8140" s="2">
        <v>1464</v>
      </c>
      <c r="C8140" s="2">
        <v>1533</v>
      </c>
      <c r="D8140" s="29" t="str">
        <f>VLOOKUP(C8140,Piv.Analysis!A:AA,27,0)</f>
        <v>خرید خدمات</v>
      </c>
      <c r="E8140" s="2"/>
      <c r="F8140" s="1" t="s">
        <v>2279</v>
      </c>
      <c r="G8140" s="1" t="s">
        <v>3726</v>
      </c>
      <c r="H8140" s="4">
        <v>0</v>
      </c>
      <c r="I8140" s="4">
        <v>65400000</v>
      </c>
      <c r="J8140" s="4">
        <f t="shared" si="167"/>
        <v>-65400000</v>
      </c>
      <c r="K8140" s="46">
        <f t="shared" si="168"/>
        <v>59999999.999999993</v>
      </c>
      <c r="L8140" s="46">
        <f t="shared" si="169"/>
        <v>5399999.9999999991</v>
      </c>
      <c r="M8140" s="1" t="s">
        <v>4</v>
      </c>
      <c r="N8140" s="1" t="s">
        <v>5</v>
      </c>
      <c r="O8140" s="1" t="s">
        <v>6</v>
      </c>
      <c r="P8140" s="1" t="s">
        <v>7</v>
      </c>
      <c r="Q8140" s="1" t="s">
        <v>13</v>
      </c>
      <c r="R8140" s="1" t="s">
        <v>14</v>
      </c>
      <c r="S8140" s="1" t="s">
        <v>3708</v>
      </c>
      <c r="T8140" s="1" t="s">
        <v>3707</v>
      </c>
      <c r="U8140" s="1" t="str">
        <f>VLOOKUP(T8140,[2]VAT!$A:$D,1,0)</f>
        <v>400378</v>
      </c>
      <c r="V8140" s="1" t="s">
        <v>2</v>
      </c>
      <c r="W8140" s="1" t="s">
        <v>2</v>
      </c>
      <c r="X8140" t="str">
        <f>VLOOKUP(T8140,[3]رکوردها!$A:$B,2,0)</f>
        <v>10960035248</v>
      </c>
      <c r="Y8140" t="str">
        <f>VLOOKUP(T8140,[3]رکوردها!$A:$D,4,0)</f>
        <v>411431377863</v>
      </c>
      <c r="Z8140" t="str">
        <f>VLOOKUP(T8140,[3]رکوردها!$A:$C,3,0)</f>
        <v>بوشهر</v>
      </c>
      <c r="AA8140" t="str">
        <f>VLOOKUP(T8140,[3]رکوردها!$A:$F,6,0)</f>
        <v>بوشهر-خ مطهری ساختمان مسیله ط6 واحد 601</v>
      </c>
      <c r="AB8140" t="str">
        <f>VLOOKUP(T8140,[3]رکوردها!$A:$E,5,0)</f>
        <v>7546175666</v>
      </c>
    </row>
    <row r="8141" spans="1:28" x14ac:dyDescent="0.2">
      <c r="A8141" s="54">
        <v>153880</v>
      </c>
      <c r="B8141" s="2">
        <v>1464</v>
      </c>
      <c r="C8141" s="2">
        <v>1533</v>
      </c>
      <c r="D8141" s="29" t="str">
        <f>VLOOKUP(C8141,Piv.Analysis!A:AA,27,0)</f>
        <v>خرید خدمات</v>
      </c>
      <c r="E8141" s="2"/>
      <c r="F8141" s="1" t="s">
        <v>2279</v>
      </c>
      <c r="G8141" s="1" t="s">
        <v>3727</v>
      </c>
      <c r="H8141" s="4">
        <v>0</v>
      </c>
      <c r="I8141" s="4">
        <v>32700000</v>
      </c>
      <c r="J8141" s="4">
        <f t="shared" si="167"/>
        <v>-32700000</v>
      </c>
      <c r="K8141" s="46">
        <f t="shared" si="168"/>
        <v>29999999.999999996</v>
      </c>
      <c r="L8141" s="46">
        <f t="shared" si="169"/>
        <v>2699999.9999999995</v>
      </c>
      <c r="M8141" s="1" t="s">
        <v>4</v>
      </c>
      <c r="N8141" s="1" t="s">
        <v>5</v>
      </c>
      <c r="O8141" s="1" t="s">
        <v>6</v>
      </c>
      <c r="P8141" s="1" t="s">
        <v>7</v>
      </c>
      <c r="Q8141" s="1" t="s">
        <v>13</v>
      </c>
      <c r="R8141" s="1" t="s">
        <v>14</v>
      </c>
      <c r="S8141" s="1" t="s">
        <v>3708</v>
      </c>
      <c r="T8141" s="1" t="s">
        <v>3707</v>
      </c>
      <c r="U8141" s="1" t="str">
        <f>VLOOKUP(T8141,[2]VAT!$A:$D,1,0)</f>
        <v>400378</v>
      </c>
      <c r="V8141" s="1" t="s">
        <v>2</v>
      </c>
      <c r="W8141" s="1" t="s">
        <v>2</v>
      </c>
      <c r="X8141" t="str">
        <f>VLOOKUP(T8141,[3]رکوردها!$A:$B,2,0)</f>
        <v>10960035248</v>
      </c>
      <c r="Y8141" t="str">
        <f>VLOOKUP(T8141,[3]رکوردها!$A:$D,4,0)</f>
        <v>411431377863</v>
      </c>
      <c r="Z8141" t="str">
        <f>VLOOKUP(T8141,[3]رکوردها!$A:$C,3,0)</f>
        <v>بوشهر</v>
      </c>
      <c r="AA8141" t="str">
        <f>VLOOKUP(T8141,[3]رکوردها!$A:$F,6,0)</f>
        <v>بوشهر-خ مطهری ساختمان مسیله ط6 واحد 601</v>
      </c>
      <c r="AB8141" t="str">
        <f>VLOOKUP(T8141,[3]رکوردها!$A:$E,5,0)</f>
        <v>7546175666</v>
      </c>
    </row>
    <row r="8142" spans="1:28" s="41" customFormat="1" hidden="1" x14ac:dyDescent="0.2">
      <c r="A8142" s="36">
        <v>159475</v>
      </c>
      <c r="B8142" s="36">
        <v>1464</v>
      </c>
      <c r="C8142" s="36">
        <v>1533</v>
      </c>
      <c r="D8142" s="39" t="s">
        <v>5178</v>
      </c>
      <c r="E8142" s="39" t="s">
        <v>5188</v>
      </c>
      <c r="F8142" s="37" t="s">
        <v>2279</v>
      </c>
      <c r="G8142" s="37" t="s">
        <v>3728</v>
      </c>
      <c r="H8142" s="38">
        <v>55011000</v>
      </c>
      <c r="I8142" s="38">
        <v>0</v>
      </c>
      <c r="J8142" s="38">
        <f t="shared" si="167"/>
        <v>55011000</v>
      </c>
      <c r="K8142" s="38"/>
      <c r="L8142" s="49"/>
      <c r="M8142" s="37" t="s">
        <v>4</v>
      </c>
      <c r="N8142" s="37" t="s">
        <v>5</v>
      </c>
      <c r="O8142" s="37" t="s">
        <v>6</v>
      </c>
      <c r="P8142" s="37" t="s">
        <v>7</v>
      </c>
      <c r="Q8142" s="37" t="s">
        <v>13</v>
      </c>
      <c r="R8142" s="37" t="s">
        <v>14</v>
      </c>
      <c r="S8142" s="37" t="s">
        <v>3708</v>
      </c>
      <c r="T8142" s="37" t="s">
        <v>3707</v>
      </c>
      <c r="U8142" s="1" t="str">
        <f>VLOOKUP(T8142,[2]VAT!$A:$D,1,0)</f>
        <v>400378</v>
      </c>
      <c r="V8142" s="37" t="s">
        <v>2</v>
      </c>
      <c r="W8142" s="37" t="s">
        <v>2</v>
      </c>
      <c r="X8142" t="str">
        <f>VLOOKUP(T8142,[3]رکوردها!$A:$B,2,0)</f>
        <v>10960035248</v>
      </c>
      <c r="Y8142" t="str">
        <f>VLOOKUP(T8142,[3]رکوردها!$A:$D,4,0)</f>
        <v>411431377863</v>
      </c>
      <c r="Z8142" t="str">
        <f>VLOOKUP(T8142,[3]رکوردها!$A:$C,3,0)</f>
        <v>بوشهر</v>
      </c>
      <c r="AA8142" t="str">
        <f>VLOOKUP(T8142,[3]رکوردها!$A:$F,6,0)</f>
        <v>بوشهر-خ مطهری ساختمان مسیله ط6 واحد 601</v>
      </c>
      <c r="AB8142" t="str">
        <f>VLOOKUP(T8142,[3]رکوردها!$A:$E,5,0)</f>
        <v>7546175666</v>
      </c>
    </row>
    <row r="8143" spans="1:28" s="41" customFormat="1" hidden="1" x14ac:dyDescent="0.2">
      <c r="A8143" s="36">
        <v>159476</v>
      </c>
      <c r="B8143" s="36">
        <v>1464</v>
      </c>
      <c r="C8143" s="36">
        <v>1533</v>
      </c>
      <c r="D8143" s="39" t="s">
        <v>5178</v>
      </c>
      <c r="E8143" s="36"/>
      <c r="F8143" s="37" t="s">
        <v>2279</v>
      </c>
      <c r="G8143" s="37" t="s">
        <v>3728</v>
      </c>
      <c r="H8143" s="38">
        <v>0</v>
      </c>
      <c r="I8143" s="38">
        <v>55011000</v>
      </c>
      <c r="J8143" s="38">
        <f t="shared" si="167"/>
        <v>-55011000</v>
      </c>
      <c r="K8143" s="38"/>
      <c r="L8143" s="49"/>
      <c r="M8143" s="37" t="s">
        <v>4</v>
      </c>
      <c r="N8143" s="37" t="s">
        <v>5</v>
      </c>
      <c r="O8143" s="37" t="s">
        <v>138</v>
      </c>
      <c r="P8143" s="37" t="s">
        <v>139</v>
      </c>
      <c r="Q8143" s="37" t="s">
        <v>140</v>
      </c>
      <c r="R8143" s="37" t="s">
        <v>141</v>
      </c>
      <c r="S8143" s="37" t="s">
        <v>3708</v>
      </c>
      <c r="T8143" s="37" t="s">
        <v>3707</v>
      </c>
      <c r="U8143" s="1" t="str">
        <f>VLOOKUP(T8143,[2]VAT!$A:$D,1,0)</f>
        <v>400378</v>
      </c>
      <c r="V8143" s="37" t="s">
        <v>2</v>
      </c>
      <c r="W8143" s="37" t="s">
        <v>2</v>
      </c>
      <c r="X8143" t="str">
        <f>VLOOKUP(T8143,[3]رکوردها!$A:$B,2,0)</f>
        <v>10960035248</v>
      </c>
      <c r="Y8143" t="str">
        <f>VLOOKUP(T8143,[3]رکوردها!$A:$D,4,0)</f>
        <v>411431377863</v>
      </c>
      <c r="Z8143" t="str">
        <f>VLOOKUP(T8143,[3]رکوردها!$A:$C,3,0)</f>
        <v>بوشهر</v>
      </c>
      <c r="AA8143" t="str">
        <f>VLOOKUP(T8143,[3]رکوردها!$A:$F,6,0)</f>
        <v>بوشهر-خ مطهری ساختمان مسیله ط6 واحد 601</v>
      </c>
      <c r="AB8143" t="str">
        <f>VLOOKUP(T8143,[3]رکوردها!$A:$E,5,0)</f>
        <v>7546175666</v>
      </c>
    </row>
    <row r="8144" spans="1:28" s="41" customFormat="1" hidden="1" x14ac:dyDescent="0.2">
      <c r="A8144" s="36">
        <v>153831</v>
      </c>
      <c r="B8144" s="36">
        <v>1464</v>
      </c>
      <c r="C8144" s="36">
        <v>1533</v>
      </c>
      <c r="D8144" s="39" t="s">
        <v>5178</v>
      </c>
      <c r="E8144" s="36"/>
      <c r="F8144" s="37" t="s">
        <v>2279</v>
      </c>
      <c r="G8144" s="37" t="s">
        <v>5073</v>
      </c>
      <c r="H8144" s="38">
        <v>30000000</v>
      </c>
      <c r="I8144" s="38">
        <v>0</v>
      </c>
      <c r="J8144" s="38">
        <f t="shared" si="167"/>
        <v>30000000</v>
      </c>
      <c r="K8144" s="38"/>
      <c r="L8144" s="49"/>
      <c r="M8144" s="37" t="s">
        <v>4388</v>
      </c>
      <c r="N8144" s="37" t="s">
        <v>4389</v>
      </c>
      <c r="O8144" s="37" t="s">
        <v>4390</v>
      </c>
      <c r="P8144" s="37" t="s">
        <v>4391</v>
      </c>
      <c r="Q8144" s="37" t="s">
        <v>5039</v>
      </c>
      <c r="R8144" s="37" t="s">
        <v>5040</v>
      </c>
      <c r="S8144" s="37" t="s">
        <v>5041</v>
      </c>
      <c r="T8144" s="37" t="s">
        <v>5038</v>
      </c>
      <c r="U8144" s="1" t="e">
        <f>VLOOKUP(T8144,[2]VAT!$A:$D,1,0)</f>
        <v>#N/A</v>
      </c>
      <c r="V8144" s="37" t="s">
        <v>4768</v>
      </c>
      <c r="W8144" s="37" t="s">
        <v>4767</v>
      </c>
      <c r="X8144" t="e">
        <f>VLOOKUP(T8144,[3]رکوردها!$A:$B,2,0)</f>
        <v>#N/A</v>
      </c>
      <c r="Y8144" t="e">
        <f>VLOOKUP(T8144,[3]رکوردها!$A:$D,4,0)</f>
        <v>#N/A</v>
      </c>
      <c r="Z8144" t="e">
        <f>VLOOKUP(T8144,[3]رکوردها!$A:$C,3,0)</f>
        <v>#N/A</v>
      </c>
      <c r="AA8144" t="e">
        <f>VLOOKUP(T8144,[3]رکوردها!$A:$F,6,0)</f>
        <v>#N/A</v>
      </c>
      <c r="AB8144" t="e">
        <f>VLOOKUP(T8144,[3]رکوردها!$A:$E,5,0)</f>
        <v>#N/A</v>
      </c>
    </row>
    <row r="8145" spans="1:28" s="41" customFormat="1" hidden="1" x14ac:dyDescent="0.2">
      <c r="A8145" s="36">
        <v>153832</v>
      </c>
      <c r="B8145" s="36">
        <v>1464</v>
      </c>
      <c r="C8145" s="36">
        <v>1533</v>
      </c>
      <c r="D8145" s="39" t="s">
        <v>5178</v>
      </c>
      <c r="E8145" s="36"/>
      <c r="F8145" s="37" t="s">
        <v>2279</v>
      </c>
      <c r="G8145" s="37" t="s">
        <v>3706</v>
      </c>
      <c r="H8145" s="38">
        <v>2700000</v>
      </c>
      <c r="I8145" s="38">
        <v>0</v>
      </c>
      <c r="J8145" s="38">
        <f t="shared" si="167"/>
        <v>2700000</v>
      </c>
      <c r="K8145" s="38"/>
      <c r="L8145" s="49"/>
      <c r="M8145" s="37" t="s">
        <v>4388</v>
      </c>
      <c r="N8145" s="37" t="s">
        <v>4389</v>
      </c>
      <c r="O8145" s="37" t="s">
        <v>4390</v>
      </c>
      <c r="P8145" s="37" t="s">
        <v>4391</v>
      </c>
      <c r="Q8145" s="37" t="s">
        <v>5039</v>
      </c>
      <c r="R8145" s="37" t="s">
        <v>5040</v>
      </c>
      <c r="S8145" s="37" t="s">
        <v>5041</v>
      </c>
      <c r="T8145" s="37" t="s">
        <v>5038</v>
      </c>
      <c r="U8145" s="1" t="e">
        <f>VLOOKUP(T8145,[2]VAT!$A:$D,1,0)</f>
        <v>#N/A</v>
      </c>
      <c r="V8145" s="37" t="s">
        <v>4768</v>
      </c>
      <c r="W8145" s="37" t="s">
        <v>4767</v>
      </c>
      <c r="X8145" t="e">
        <f>VLOOKUP(T8145,[3]رکوردها!$A:$B,2,0)</f>
        <v>#N/A</v>
      </c>
      <c r="Y8145" t="e">
        <f>VLOOKUP(T8145,[3]رکوردها!$A:$D,4,0)</f>
        <v>#N/A</v>
      </c>
      <c r="Z8145" t="e">
        <f>VLOOKUP(T8145,[3]رکوردها!$A:$C,3,0)</f>
        <v>#N/A</v>
      </c>
      <c r="AA8145" t="e">
        <f>VLOOKUP(T8145,[3]رکوردها!$A:$F,6,0)</f>
        <v>#N/A</v>
      </c>
      <c r="AB8145" t="e">
        <f>VLOOKUP(T8145,[3]رکوردها!$A:$E,5,0)</f>
        <v>#N/A</v>
      </c>
    </row>
    <row r="8146" spans="1:28" s="41" customFormat="1" hidden="1" x14ac:dyDescent="0.2">
      <c r="A8146" s="36">
        <v>153835</v>
      </c>
      <c r="B8146" s="36">
        <v>1464</v>
      </c>
      <c r="C8146" s="36">
        <v>1533</v>
      </c>
      <c r="D8146" s="39" t="s">
        <v>5178</v>
      </c>
      <c r="E8146" s="36"/>
      <c r="F8146" s="37" t="s">
        <v>2279</v>
      </c>
      <c r="G8146" s="37" t="s">
        <v>5074</v>
      </c>
      <c r="H8146" s="38">
        <v>30000000</v>
      </c>
      <c r="I8146" s="38">
        <v>0</v>
      </c>
      <c r="J8146" s="38">
        <f t="shared" si="167"/>
        <v>30000000</v>
      </c>
      <c r="K8146" s="38"/>
      <c r="L8146" s="49"/>
      <c r="M8146" s="37" t="s">
        <v>4388</v>
      </c>
      <c r="N8146" s="37" t="s">
        <v>4389</v>
      </c>
      <c r="O8146" s="37" t="s">
        <v>4390</v>
      </c>
      <c r="P8146" s="37" t="s">
        <v>4391</v>
      </c>
      <c r="Q8146" s="37" t="s">
        <v>5039</v>
      </c>
      <c r="R8146" s="37" t="s">
        <v>5040</v>
      </c>
      <c r="S8146" s="37" t="s">
        <v>5041</v>
      </c>
      <c r="T8146" s="37" t="s">
        <v>5038</v>
      </c>
      <c r="U8146" s="1" t="e">
        <f>VLOOKUP(T8146,[2]VAT!$A:$D,1,0)</f>
        <v>#N/A</v>
      </c>
      <c r="V8146" s="37" t="s">
        <v>4768</v>
      </c>
      <c r="W8146" s="37" t="s">
        <v>4767</v>
      </c>
      <c r="X8146" t="e">
        <f>VLOOKUP(T8146,[3]رکوردها!$A:$B,2,0)</f>
        <v>#N/A</v>
      </c>
      <c r="Y8146" t="e">
        <f>VLOOKUP(T8146,[3]رکوردها!$A:$D,4,0)</f>
        <v>#N/A</v>
      </c>
      <c r="Z8146" t="e">
        <f>VLOOKUP(T8146,[3]رکوردها!$A:$C,3,0)</f>
        <v>#N/A</v>
      </c>
      <c r="AA8146" t="e">
        <f>VLOOKUP(T8146,[3]رکوردها!$A:$F,6,0)</f>
        <v>#N/A</v>
      </c>
      <c r="AB8146" t="e">
        <f>VLOOKUP(T8146,[3]رکوردها!$A:$E,5,0)</f>
        <v>#N/A</v>
      </c>
    </row>
    <row r="8147" spans="1:28" s="41" customFormat="1" hidden="1" x14ac:dyDescent="0.2">
      <c r="A8147" s="36">
        <v>153836</v>
      </c>
      <c r="B8147" s="36">
        <v>1464</v>
      </c>
      <c r="C8147" s="36">
        <v>1533</v>
      </c>
      <c r="D8147" s="39" t="s">
        <v>5178</v>
      </c>
      <c r="E8147" s="36"/>
      <c r="F8147" s="37" t="s">
        <v>2279</v>
      </c>
      <c r="G8147" s="37" t="s">
        <v>3709</v>
      </c>
      <c r="H8147" s="38">
        <v>2700000</v>
      </c>
      <c r="I8147" s="38">
        <v>0</v>
      </c>
      <c r="J8147" s="38">
        <f t="shared" si="167"/>
        <v>2700000</v>
      </c>
      <c r="K8147" s="38"/>
      <c r="L8147" s="49"/>
      <c r="M8147" s="37" t="s">
        <v>4388</v>
      </c>
      <c r="N8147" s="37" t="s">
        <v>4389</v>
      </c>
      <c r="O8147" s="37" t="s">
        <v>4390</v>
      </c>
      <c r="P8147" s="37" t="s">
        <v>4391</v>
      </c>
      <c r="Q8147" s="37" t="s">
        <v>5039</v>
      </c>
      <c r="R8147" s="37" t="s">
        <v>5040</v>
      </c>
      <c r="S8147" s="37" t="s">
        <v>5041</v>
      </c>
      <c r="T8147" s="37" t="s">
        <v>5038</v>
      </c>
      <c r="U8147" s="1" t="e">
        <f>VLOOKUP(T8147,[2]VAT!$A:$D,1,0)</f>
        <v>#N/A</v>
      </c>
      <c r="V8147" s="37" t="s">
        <v>4768</v>
      </c>
      <c r="W8147" s="37" t="s">
        <v>4767</v>
      </c>
      <c r="X8147" t="e">
        <f>VLOOKUP(T8147,[3]رکوردها!$A:$B,2,0)</f>
        <v>#N/A</v>
      </c>
      <c r="Y8147" t="e">
        <f>VLOOKUP(T8147,[3]رکوردها!$A:$D,4,0)</f>
        <v>#N/A</v>
      </c>
      <c r="Z8147" t="e">
        <f>VLOOKUP(T8147,[3]رکوردها!$A:$C,3,0)</f>
        <v>#N/A</v>
      </c>
      <c r="AA8147" t="e">
        <f>VLOOKUP(T8147,[3]رکوردها!$A:$F,6,0)</f>
        <v>#N/A</v>
      </c>
      <c r="AB8147" t="e">
        <f>VLOOKUP(T8147,[3]رکوردها!$A:$E,5,0)</f>
        <v>#N/A</v>
      </c>
    </row>
    <row r="8148" spans="1:28" s="41" customFormat="1" hidden="1" x14ac:dyDescent="0.2">
      <c r="A8148" s="36">
        <v>153839</v>
      </c>
      <c r="B8148" s="36">
        <v>1464</v>
      </c>
      <c r="C8148" s="36">
        <v>1533</v>
      </c>
      <c r="D8148" s="39" t="s">
        <v>5178</v>
      </c>
      <c r="E8148" s="36"/>
      <c r="F8148" s="37" t="s">
        <v>2279</v>
      </c>
      <c r="G8148" s="37" t="s">
        <v>5075</v>
      </c>
      <c r="H8148" s="38">
        <v>30000000</v>
      </c>
      <c r="I8148" s="38">
        <v>0</v>
      </c>
      <c r="J8148" s="38">
        <f t="shared" si="167"/>
        <v>30000000</v>
      </c>
      <c r="K8148" s="38"/>
      <c r="L8148" s="49"/>
      <c r="M8148" s="37" t="s">
        <v>4388</v>
      </c>
      <c r="N8148" s="37" t="s">
        <v>4389</v>
      </c>
      <c r="O8148" s="37" t="s">
        <v>4390</v>
      </c>
      <c r="P8148" s="37" t="s">
        <v>4391</v>
      </c>
      <c r="Q8148" s="37" t="s">
        <v>5039</v>
      </c>
      <c r="R8148" s="37" t="s">
        <v>5040</v>
      </c>
      <c r="S8148" s="37" t="s">
        <v>5041</v>
      </c>
      <c r="T8148" s="37" t="s">
        <v>5038</v>
      </c>
      <c r="U8148" s="1" t="e">
        <f>VLOOKUP(T8148,[2]VAT!$A:$D,1,0)</f>
        <v>#N/A</v>
      </c>
      <c r="V8148" s="37" t="s">
        <v>4768</v>
      </c>
      <c r="W8148" s="37" t="s">
        <v>4767</v>
      </c>
      <c r="X8148" t="e">
        <f>VLOOKUP(T8148,[3]رکوردها!$A:$B,2,0)</f>
        <v>#N/A</v>
      </c>
      <c r="Y8148" t="e">
        <f>VLOOKUP(T8148,[3]رکوردها!$A:$D,4,0)</f>
        <v>#N/A</v>
      </c>
      <c r="Z8148" t="e">
        <f>VLOOKUP(T8148,[3]رکوردها!$A:$C,3,0)</f>
        <v>#N/A</v>
      </c>
      <c r="AA8148" t="e">
        <f>VLOOKUP(T8148,[3]رکوردها!$A:$F,6,0)</f>
        <v>#N/A</v>
      </c>
      <c r="AB8148" t="e">
        <f>VLOOKUP(T8148,[3]رکوردها!$A:$E,5,0)</f>
        <v>#N/A</v>
      </c>
    </row>
    <row r="8149" spans="1:28" s="41" customFormat="1" hidden="1" x14ac:dyDescent="0.2">
      <c r="A8149" s="36">
        <v>153840</v>
      </c>
      <c r="B8149" s="36">
        <v>1464</v>
      </c>
      <c r="C8149" s="36">
        <v>1533</v>
      </c>
      <c r="D8149" s="39" t="s">
        <v>5178</v>
      </c>
      <c r="E8149" s="36"/>
      <c r="F8149" s="37" t="s">
        <v>2279</v>
      </c>
      <c r="G8149" s="37" t="s">
        <v>3710</v>
      </c>
      <c r="H8149" s="38">
        <v>2700000</v>
      </c>
      <c r="I8149" s="38">
        <v>0</v>
      </c>
      <c r="J8149" s="38">
        <f t="shared" si="167"/>
        <v>2700000</v>
      </c>
      <c r="K8149" s="38"/>
      <c r="L8149" s="49"/>
      <c r="M8149" s="37" t="s">
        <v>4388</v>
      </c>
      <c r="N8149" s="37" t="s">
        <v>4389</v>
      </c>
      <c r="O8149" s="37" t="s">
        <v>4390</v>
      </c>
      <c r="P8149" s="37" t="s">
        <v>4391</v>
      </c>
      <c r="Q8149" s="37" t="s">
        <v>5039</v>
      </c>
      <c r="R8149" s="37" t="s">
        <v>5040</v>
      </c>
      <c r="S8149" s="37" t="s">
        <v>5041</v>
      </c>
      <c r="T8149" s="37" t="s">
        <v>5038</v>
      </c>
      <c r="U8149" s="1" t="e">
        <f>VLOOKUP(T8149,[2]VAT!$A:$D,1,0)</f>
        <v>#N/A</v>
      </c>
      <c r="V8149" s="37" t="s">
        <v>4768</v>
      </c>
      <c r="W8149" s="37" t="s">
        <v>4767</v>
      </c>
      <c r="X8149" t="e">
        <f>VLOOKUP(T8149,[3]رکوردها!$A:$B,2,0)</f>
        <v>#N/A</v>
      </c>
      <c r="Y8149" t="e">
        <f>VLOOKUP(T8149,[3]رکوردها!$A:$D,4,0)</f>
        <v>#N/A</v>
      </c>
      <c r="Z8149" t="e">
        <f>VLOOKUP(T8149,[3]رکوردها!$A:$C,3,0)</f>
        <v>#N/A</v>
      </c>
      <c r="AA8149" t="e">
        <f>VLOOKUP(T8149,[3]رکوردها!$A:$F,6,0)</f>
        <v>#N/A</v>
      </c>
      <c r="AB8149" t="e">
        <f>VLOOKUP(T8149,[3]رکوردها!$A:$E,5,0)</f>
        <v>#N/A</v>
      </c>
    </row>
    <row r="8150" spans="1:28" s="41" customFormat="1" hidden="1" x14ac:dyDescent="0.2">
      <c r="A8150" s="36">
        <v>153843</v>
      </c>
      <c r="B8150" s="36">
        <v>1464</v>
      </c>
      <c r="C8150" s="36">
        <v>1533</v>
      </c>
      <c r="D8150" s="39" t="s">
        <v>5178</v>
      </c>
      <c r="E8150" s="36"/>
      <c r="F8150" s="37" t="s">
        <v>2279</v>
      </c>
      <c r="G8150" s="37" t="s">
        <v>5076</v>
      </c>
      <c r="H8150" s="38">
        <v>30000000</v>
      </c>
      <c r="I8150" s="38">
        <v>0</v>
      </c>
      <c r="J8150" s="38">
        <f t="shared" si="167"/>
        <v>30000000</v>
      </c>
      <c r="K8150" s="38"/>
      <c r="L8150" s="49"/>
      <c r="M8150" s="37" t="s">
        <v>4388</v>
      </c>
      <c r="N8150" s="37" t="s">
        <v>4389</v>
      </c>
      <c r="O8150" s="37" t="s">
        <v>4390</v>
      </c>
      <c r="P8150" s="37" t="s">
        <v>4391</v>
      </c>
      <c r="Q8150" s="37" t="s">
        <v>5039</v>
      </c>
      <c r="R8150" s="37" t="s">
        <v>5040</v>
      </c>
      <c r="S8150" s="37" t="s">
        <v>5041</v>
      </c>
      <c r="T8150" s="37" t="s">
        <v>5038</v>
      </c>
      <c r="U8150" s="1" t="e">
        <f>VLOOKUP(T8150,[2]VAT!$A:$D,1,0)</f>
        <v>#N/A</v>
      </c>
      <c r="V8150" s="37" t="s">
        <v>4768</v>
      </c>
      <c r="W8150" s="37" t="s">
        <v>4767</v>
      </c>
      <c r="X8150" t="e">
        <f>VLOOKUP(T8150,[3]رکوردها!$A:$B,2,0)</f>
        <v>#N/A</v>
      </c>
      <c r="Y8150" t="e">
        <f>VLOOKUP(T8150,[3]رکوردها!$A:$D,4,0)</f>
        <v>#N/A</v>
      </c>
      <c r="Z8150" t="e">
        <f>VLOOKUP(T8150,[3]رکوردها!$A:$C,3,0)</f>
        <v>#N/A</v>
      </c>
      <c r="AA8150" t="e">
        <f>VLOOKUP(T8150,[3]رکوردها!$A:$F,6,0)</f>
        <v>#N/A</v>
      </c>
      <c r="AB8150" t="e">
        <f>VLOOKUP(T8150,[3]رکوردها!$A:$E,5,0)</f>
        <v>#N/A</v>
      </c>
    </row>
    <row r="8151" spans="1:28" s="41" customFormat="1" hidden="1" x14ac:dyDescent="0.2">
      <c r="A8151" s="36">
        <v>153844</v>
      </c>
      <c r="B8151" s="36">
        <v>1464</v>
      </c>
      <c r="C8151" s="36">
        <v>1533</v>
      </c>
      <c r="D8151" s="39" t="s">
        <v>5178</v>
      </c>
      <c r="E8151" s="36"/>
      <c r="F8151" s="37" t="s">
        <v>2279</v>
      </c>
      <c r="G8151" s="37" t="s">
        <v>3711</v>
      </c>
      <c r="H8151" s="38">
        <v>2700000</v>
      </c>
      <c r="I8151" s="38">
        <v>0</v>
      </c>
      <c r="J8151" s="38">
        <f t="shared" si="167"/>
        <v>2700000</v>
      </c>
      <c r="K8151" s="38"/>
      <c r="L8151" s="49"/>
      <c r="M8151" s="37" t="s">
        <v>4388</v>
      </c>
      <c r="N8151" s="37" t="s">
        <v>4389</v>
      </c>
      <c r="O8151" s="37" t="s">
        <v>4390</v>
      </c>
      <c r="P8151" s="37" t="s">
        <v>4391</v>
      </c>
      <c r="Q8151" s="37" t="s">
        <v>5039</v>
      </c>
      <c r="R8151" s="37" t="s">
        <v>5040</v>
      </c>
      <c r="S8151" s="37" t="s">
        <v>5041</v>
      </c>
      <c r="T8151" s="37" t="s">
        <v>5038</v>
      </c>
      <c r="U8151" s="1" t="e">
        <f>VLOOKUP(T8151,[2]VAT!$A:$D,1,0)</f>
        <v>#N/A</v>
      </c>
      <c r="V8151" s="37" t="s">
        <v>4768</v>
      </c>
      <c r="W8151" s="37" t="s">
        <v>4767</v>
      </c>
      <c r="X8151" t="e">
        <f>VLOOKUP(T8151,[3]رکوردها!$A:$B,2,0)</f>
        <v>#N/A</v>
      </c>
      <c r="Y8151" t="e">
        <f>VLOOKUP(T8151,[3]رکوردها!$A:$D,4,0)</f>
        <v>#N/A</v>
      </c>
      <c r="Z8151" t="e">
        <f>VLOOKUP(T8151,[3]رکوردها!$A:$C,3,0)</f>
        <v>#N/A</v>
      </c>
      <c r="AA8151" t="e">
        <f>VLOOKUP(T8151,[3]رکوردها!$A:$F,6,0)</f>
        <v>#N/A</v>
      </c>
      <c r="AB8151" t="e">
        <f>VLOOKUP(T8151,[3]رکوردها!$A:$E,5,0)</f>
        <v>#N/A</v>
      </c>
    </row>
    <row r="8152" spans="1:28" s="41" customFormat="1" hidden="1" x14ac:dyDescent="0.2">
      <c r="A8152" s="36">
        <v>153847</v>
      </c>
      <c r="B8152" s="36">
        <v>1464</v>
      </c>
      <c r="C8152" s="36">
        <v>1533</v>
      </c>
      <c r="D8152" s="39" t="s">
        <v>5178</v>
      </c>
      <c r="E8152" s="36"/>
      <c r="F8152" s="37" t="s">
        <v>2279</v>
      </c>
      <c r="G8152" s="37" t="s">
        <v>5077</v>
      </c>
      <c r="H8152" s="38">
        <v>30000000</v>
      </c>
      <c r="I8152" s="38">
        <v>0</v>
      </c>
      <c r="J8152" s="38">
        <f t="shared" si="167"/>
        <v>30000000</v>
      </c>
      <c r="K8152" s="38"/>
      <c r="L8152" s="49"/>
      <c r="M8152" s="37" t="s">
        <v>4388</v>
      </c>
      <c r="N8152" s="37" t="s">
        <v>4389</v>
      </c>
      <c r="O8152" s="37" t="s">
        <v>4390</v>
      </c>
      <c r="P8152" s="37" t="s">
        <v>4391</v>
      </c>
      <c r="Q8152" s="37" t="s">
        <v>5039</v>
      </c>
      <c r="R8152" s="37" t="s">
        <v>5040</v>
      </c>
      <c r="S8152" s="37" t="s">
        <v>5041</v>
      </c>
      <c r="T8152" s="37" t="s">
        <v>5038</v>
      </c>
      <c r="U8152" s="1" t="e">
        <f>VLOOKUP(T8152,[2]VAT!$A:$D,1,0)</f>
        <v>#N/A</v>
      </c>
      <c r="V8152" s="37" t="s">
        <v>4768</v>
      </c>
      <c r="W8152" s="37" t="s">
        <v>4767</v>
      </c>
      <c r="X8152" t="e">
        <f>VLOOKUP(T8152,[3]رکوردها!$A:$B,2,0)</f>
        <v>#N/A</v>
      </c>
      <c r="Y8152" t="e">
        <f>VLOOKUP(T8152,[3]رکوردها!$A:$D,4,0)</f>
        <v>#N/A</v>
      </c>
      <c r="Z8152" t="e">
        <f>VLOOKUP(T8152,[3]رکوردها!$A:$C,3,0)</f>
        <v>#N/A</v>
      </c>
      <c r="AA8152" t="e">
        <f>VLOOKUP(T8152,[3]رکوردها!$A:$F,6,0)</f>
        <v>#N/A</v>
      </c>
      <c r="AB8152" t="e">
        <f>VLOOKUP(T8152,[3]رکوردها!$A:$E,5,0)</f>
        <v>#N/A</v>
      </c>
    </row>
    <row r="8153" spans="1:28" s="41" customFormat="1" hidden="1" x14ac:dyDescent="0.2">
      <c r="A8153" s="36">
        <v>153848</v>
      </c>
      <c r="B8153" s="36">
        <v>1464</v>
      </c>
      <c r="C8153" s="36">
        <v>1533</v>
      </c>
      <c r="D8153" s="39" t="s">
        <v>5178</v>
      </c>
      <c r="E8153" s="36"/>
      <c r="F8153" s="37" t="s">
        <v>2279</v>
      </c>
      <c r="G8153" s="37" t="s">
        <v>3712</v>
      </c>
      <c r="H8153" s="38">
        <v>2700000</v>
      </c>
      <c r="I8153" s="38">
        <v>0</v>
      </c>
      <c r="J8153" s="38">
        <f t="shared" si="167"/>
        <v>2700000</v>
      </c>
      <c r="K8153" s="38"/>
      <c r="L8153" s="49"/>
      <c r="M8153" s="37" t="s">
        <v>4388</v>
      </c>
      <c r="N8153" s="37" t="s">
        <v>4389</v>
      </c>
      <c r="O8153" s="37" t="s">
        <v>4390</v>
      </c>
      <c r="P8153" s="37" t="s">
        <v>4391</v>
      </c>
      <c r="Q8153" s="37" t="s">
        <v>5039</v>
      </c>
      <c r="R8153" s="37" t="s">
        <v>5040</v>
      </c>
      <c r="S8153" s="37" t="s">
        <v>5041</v>
      </c>
      <c r="T8153" s="37" t="s">
        <v>5038</v>
      </c>
      <c r="U8153" s="1" t="e">
        <f>VLOOKUP(T8153,[2]VAT!$A:$D,1,0)</f>
        <v>#N/A</v>
      </c>
      <c r="V8153" s="37" t="s">
        <v>4768</v>
      </c>
      <c r="W8153" s="37" t="s">
        <v>4767</v>
      </c>
      <c r="X8153" t="e">
        <f>VLOOKUP(T8153,[3]رکوردها!$A:$B,2,0)</f>
        <v>#N/A</v>
      </c>
      <c r="Y8153" t="e">
        <f>VLOOKUP(T8153,[3]رکوردها!$A:$D,4,0)</f>
        <v>#N/A</v>
      </c>
      <c r="Z8153" t="e">
        <f>VLOOKUP(T8153,[3]رکوردها!$A:$C,3,0)</f>
        <v>#N/A</v>
      </c>
      <c r="AA8153" t="e">
        <f>VLOOKUP(T8153,[3]رکوردها!$A:$F,6,0)</f>
        <v>#N/A</v>
      </c>
      <c r="AB8153" t="e">
        <f>VLOOKUP(T8153,[3]رکوردها!$A:$E,5,0)</f>
        <v>#N/A</v>
      </c>
    </row>
    <row r="8154" spans="1:28" s="41" customFormat="1" hidden="1" x14ac:dyDescent="0.2">
      <c r="A8154" s="36">
        <v>153856</v>
      </c>
      <c r="B8154" s="36">
        <v>1464</v>
      </c>
      <c r="C8154" s="36">
        <v>1533</v>
      </c>
      <c r="D8154" s="39" t="s">
        <v>5178</v>
      </c>
      <c r="E8154" s="36"/>
      <c r="F8154" s="37" t="s">
        <v>2279</v>
      </c>
      <c r="G8154" s="37" t="s">
        <v>5078</v>
      </c>
      <c r="H8154" s="38">
        <v>30000000</v>
      </c>
      <c r="I8154" s="38">
        <v>0</v>
      </c>
      <c r="J8154" s="38">
        <f t="shared" si="167"/>
        <v>30000000</v>
      </c>
      <c r="K8154" s="38"/>
      <c r="L8154" s="49"/>
      <c r="M8154" s="37" t="s">
        <v>4388</v>
      </c>
      <c r="N8154" s="37" t="s">
        <v>4389</v>
      </c>
      <c r="O8154" s="37" t="s">
        <v>4390</v>
      </c>
      <c r="P8154" s="37" t="s">
        <v>4391</v>
      </c>
      <c r="Q8154" s="37" t="s">
        <v>5039</v>
      </c>
      <c r="R8154" s="37" t="s">
        <v>5040</v>
      </c>
      <c r="S8154" s="37" t="s">
        <v>5041</v>
      </c>
      <c r="T8154" s="37" t="s">
        <v>5038</v>
      </c>
      <c r="U8154" s="1" t="e">
        <f>VLOOKUP(T8154,[2]VAT!$A:$D,1,0)</f>
        <v>#N/A</v>
      </c>
      <c r="V8154" s="37" t="s">
        <v>4768</v>
      </c>
      <c r="W8154" s="37" t="s">
        <v>4767</v>
      </c>
      <c r="X8154" t="e">
        <f>VLOOKUP(T8154,[3]رکوردها!$A:$B,2,0)</f>
        <v>#N/A</v>
      </c>
      <c r="Y8154" t="e">
        <f>VLOOKUP(T8154,[3]رکوردها!$A:$D,4,0)</f>
        <v>#N/A</v>
      </c>
      <c r="Z8154" t="e">
        <f>VLOOKUP(T8154,[3]رکوردها!$A:$C,3,0)</f>
        <v>#N/A</v>
      </c>
      <c r="AA8154" t="e">
        <f>VLOOKUP(T8154,[3]رکوردها!$A:$F,6,0)</f>
        <v>#N/A</v>
      </c>
      <c r="AB8154" t="e">
        <f>VLOOKUP(T8154,[3]رکوردها!$A:$E,5,0)</f>
        <v>#N/A</v>
      </c>
    </row>
    <row r="8155" spans="1:28" s="41" customFormat="1" hidden="1" x14ac:dyDescent="0.2">
      <c r="A8155" s="36">
        <v>153859</v>
      </c>
      <c r="B8155" s="36">
        <v>1464</v>
      </c>
      <c r="C8155" s="36">
        <v>1533</v>
      </c>
      <c r="D8155" s="39" t="s">
        <v>5178</v>
      </c>
      <c r="E8155" s="36"/>
      <c r="F8155" s="37" t="s">
        <v>2279</v>
      </c>
      <c r="G8155" s="37" t="s">
        <v>3713</v>
      </c>
      <c r="H8155" s="38">
        <v>2700000</v>
      </c>
      <c r="I8155" s="38">
        <v>0</v>
      </c>
      <c r="J8155" s="38">
        <f t="shared" si="167"/>
        <v>2700000</v>
      </c>
      <c r="K8155" s="38"/>
      <c r="L8155" s="49"/>
      <c r="M8155" s="37" t="s">
        <v>4388</v>
      </c>
      <c r="N8155" s="37" t="s">
        <v>4389</v>
      </c>
      <c r="O8155" s="37" t="s">
        <v>4390</v>
      </c>
      <c r="P8155" s="37" t="s">
        <v>4391</v>
      </c>
      <c r="Q8155" s="37" t="s">
        <v>5039</v>
      </c>
      <c r="R8155" s="37" t="s">
        <v>5040</v>
      </c>
      <c r="S8155" s="37" t="s">
        <v>5041</v>
      </c>
      <c r="T8155" s="37" t="s">
        <v>5038</v>
      </c>
      <c r="U8155" s="1" t="e">
        <f>VLOOKUP(T8155,[2]VAT!$A:$D,1,0)</f>
        <v>#N/A</v>
      </c>
      <c r="V8155" s="37" t="s">
        <v>4768</v>
      </c>
      <c r="W8155" s="37" t="s">
        <v>4767</v>
      </c>
      <c r="X8155" t="e">
        <f>VLOOKUP(T8155,[3]رکوردها!$A:$B,2,0)</f>
        <v>#N/A</v>
      </c>
      <c r="Y8155" t="e">
        <f>VLOOKUP(T8155,[3]رکوردها!$A:$D,4,0)</f>
        <v>#N/A</v>
      </c>
      <c r="Z8155" t="e">
        <f>VLOOKUP(T8155,[3]رکوردها!$A:$C,3,0)</f>
        <v>#N/A</v>
      </c>
      <c r="AA8155" t="e">
        <f>VLOOKUP(T8155,[3]رکوردها!$A:$F,6,0)</f>
        <v>#N/A</v>
      </c>
      <c r="AB8155" t="e">
        <f>VLOOKUP(T8155,[3]رکوردها!$A:$E,5,0)</f>
        <v>#N/A</v>
      </c>
    </row>
    <row r="8156" spans="1:28" s="41" customFormat="1" hidden="1" x14ac:dyDescent="0.2">
      <c r="A8156" s="36">
        <v>153861</v>
      </c>
      <c r="B8156" s="36">
        <v>1464</v>
      </c>
      <c r="C8156" s="36">
        <v>1533</v>
      </c>
      <c r="D8156" s="39" t="s">
        <v>5178</v>
      </c>
      <c r="E8156" s="36"/>
      <c r="F8156" s="37" t="s">
        <v>2279</v>
      </c>
      <c r="G8156" s="37" t="s">
        <v>5079</v>
      </c>
      <c r="H8156" s="38">
        <v>30000000</v>
      </c>
      <c r="I8156" s="38">
        <v>0</v>
      </c>
      <c r="J8156" s="38">
        <f t="shared" si="167"/>
        <v>30000000</v>
      </c>
      <c r="K8156" s="38"/>
      <c r="L8156" s="49"/>
      <c r="M8156" s="37" t="s">
        <v>4388</v>
      </c>
      <c r="N8156" s="37" t="s">
        <v>4389</v>
      </c>
      <c r="O8156" s="37" t="s">
        <v>4390</v>
      </c>
      <c r="P8156" s="37" t="s">
        <v>4391</v>
      </c>
      <c r="Q8156" s="37" t="s">
        <v>5039</v>
      </c>
      <c r="R8156" s="37" t="s">
        <v>5040</v>
      </c>
      <c r="S8156" s="37" t="s">
        <v>5041</v>
      </c>
      <c r="T8156" s="37" t="s">
        <v>5038</v>
      </c>
      <c r="U8156" s="1" t="e">
        <f>VLOOKUP(T8156,[2]VAT!$A:$D,1,0)</f>
        <v>#N/A</v>
      </c>
      <c r="V8156" s="37" t="s">
        <v>4768</v>
      </c>
      <c r="W8156" s="37" t="s">
        <v>4767</v>
      </c>
      <c r="X8156" t="e">
        <f>VLOOKUP(T8156,[3]رکوردها!$A:$B,2,0)</f>
        <v>#N/A</v>
      </c>
      <c r="Y8156" t="e">
        <f>VLOOKUP(T8156,[3]رکوردها!$A:$D,4,0)</f>
        <v>#N/A</v>
      </c>
      <c r="Z8156" t="e">
        <f>VLOOKUP(T8156,[3]رکوردها!$A:$C,3,0)</f>
        <v>#N/A</v>
      </c>
      <c r="AA8156" t="e">
        <f>VLOOKUP(T8156,[3]رکوردها!$A:$F,6,0)</f>
        <v>#N/A</v>
      </c>
      <c r="AB8156" t="e">
        <f>VLOOKUP(T8156,[3]رکوردها!$A:$E,5,0)</f>
        <v>#N/A</v>
      </c>
    </row>
    <row r="8157" spans="1:28" s="41" customFormat="1" hidden="1" x14ac:dyDescent="0.2">
      <c r="A8157" s="36">
        <v>153864</v>
      </c>
      <c r="B8157" s="36">
        <v>1464</v>
      </c>
      <c r="C8157" s="36">
        <v>1533</v>
      </c>
      <c r="D8157" s="39" t="s">
        <v>5178</v>
      </c>
      <c r="E8157" s="36"/>
      <c r="F8157" s="37" t="s">
        <v>2279</v>
      </c>
      <c r="G8157" s="37" t="s">
        <v>3714</v>
      </c>
      <c r="H8157" s="38">
        <v>2700000</v>
      </c>
      <c r="I8157" s="38">
        <v>0</v>
      </c>
      <c r="J8157" s="38">
        <f t="shared" si="167"/>
        <v>2700000</v>
      </c>
      <c r="K8157" s="38"/>
      <c r="L8157" s="49"/>
      <c r="M8157" s="37" t="s">
        <v>4388</v>
      </c>
      <c r="N8157" s="37" t="s">
        <v>4389</v>
      </c>
      <c r="O8157" s="37" t="s">
        <v>4390</v>
      </c>
      <c r="P8157" s="37" t="s">
        <v>4391</v>
      </c>
      <c r="Q8157" s="37" t="s">
        <v>5039</v>
      </c>
      <c r="R8157" s="37" t="s">
        <v>5040</v>
      </c>
      <c r="S8157" s="37" t="s">
        <v>5041</v>
      </c>
      <c r="T8157" s="37" t="s">
        <v>5038</v>
      </c>
      <c r="U8157" s="1" t="e">
        <f>VLOOKUP(T8157,[2]VAT!$A:$D,1,0)</f>
        <v>#N/A</v>
      </c>
      <c r="V8157" s="37" t="s">
        <v>4768</v>
      </c>
      <c r="W8157" s="37" t="s">
        <v>4767</v>
      </c>
      <c r="X8157" t="e">
        <f>VLOOKUP(T8157,[3]رکوردها!$A:$B,2,0)</f>
        <v>#N/A</v>
      </c>
      <c r="Y8157" t="e">
        <f>VLOOKUP(T8157,[3]رکوردها!$A:$D,4,0)</f>
        <v>#N/A</v>
      </c>
      <c r="Z8157" t="e">
        <f>VLOOKUP(T8157,[3]رکوردها!$A:$C,3,0)</f>
        <v>#N/A</v>
      </c>
      <c r="AA8157" t="e">
        <f>VLOOKUP(T8157,[3]رکوردها!$A:$F,6,0)</f>
        <v>#N/A</v>
      </c>
      <c r="AB8157" t="e">
        <f>VLOOKUP(T8157,[3]رکوردها!$A:$E,5,0)</f>
        <v>#N/A</v>
      </c>
    </row>
    <row r="8158" spans="1:28" s="41" customFormat="1" hidden="1" x14ac:dyDescent="0.2">
      <c r="A8158" s="36">
        <v>153866</v>
      </c>
      <c r="B8158" s="36">
        <v>1464</v>
      </c>
      <c r="C8158" s="36">
        <v>1533</v>
      </c>
      <c r="D8158" s="39" t="s">
        <v>5178</v>
      </c>
      <c r="E8158" s="36"/>
      <c r="F8158" s="37" t="s">
        <v>2279</v>
      </c>
      <c r="G8158" s="37" t="s">
        <v>3725</v>
      </c>
      <c r="H8158" s="38">
        <v>30000000</v>
      </c>
      <c r="I8158" s="38">
        <v>0</v>
      </c>
      <c r="J8158" s="38">
        <f t="shared" si="167"/>
        <v>30000000</v>
      </c>
      <c r="K8158" s="38"/>
      <c r="L8158" s="49"/>
      <c r="M8158" s="37" t="s">
        <v>4388</v>
      </c>
      <c r="N8158" s="37" t="s">
        <v>4389</v>
      </c>
      <c r="O8158" s="37" t="s">
        <v>4390</v>
      </c>
      <c r="P8158" s="37" t="s">
        <v>4391</v>
      </c>
      <c r="Q8158" s="37" t="s">
        <v>5039</v>
      </c>
      <c r="R8158" s="37" t="s">
        <v>5040</v>
      </c>
      <c r="S8158" s="37" t="s">
        <v>5041</v>
      </c>
      <c r="T8158" s="37" t="s">
        <v>5038</v>
      </c>
      <c r="U8158" s="1" t="e">
        <f>VLOOKUP(T8158,[2]VAT!$A:$D,1,0)</f>
        <v>#N/A</v>
      </c>
      <c r="V8158" s="37" t="s">
        <v>4768</v>
      </c>
      <c r="W8158" s="37" t="s">
        <v>4767</v>
      </c>
      <c r="X8158" t="e">
        <f>VLOOKUP(T8158,[3]رکوردها!$A:$B,2,0)</f>
        <v>#N/A</v>
      </c>
      <c r="Y8158" t="e">
        <f>VLOOKUP(T8158,[3]رکوردها!$A:$D,4,0)</f>
        <v>#N/A</v>
      </c>
      <c r="Z8158" t="e">
        <f>VLOOKUP(T8158,[3]رکوردها!$A:$C,3,0)</f>
        <v>#N/A</v>
      </c>
      <c r="AA8158" t="e">
        <f>VLOOKUP(T8158,[3]رکوردها!$A:$F,6,0)</f>
        <v>#N/A</v>
      </c>
      <c r="AB8158" t="e">
        <f>VLOOKUP(T8158,[3]رکوردها!$A:$E,5,0)</f>
        <v>#N/A</v>
      </c>
    </row>
    <row r="8159" spans="1:28" s="41" customFormat="1" hidden="1" x14ac:dyDescent="0.2">
      <c r="A8159" s="36">
        <v>153869</v>
      </c>
      <c r="B8159" s="36">
        <v>1464</v>
      </c>
      <c r="C8159" s="36">
        <v>1533</v>
      </c>
      <c r="D8159" s="39" t="s">
        <v>5178</v>
      </c>
      <c r="E8159" s="36"/>
      <c r="F8159" s="37" t="s">
        <v>2279</v>
      </c>
      <c r="G8159" s="37" t="s">
        <v>3715</v>
      </c>
      <c r="H8159" s="38">
        <v>2700000</v>
      </c>
      <c r="I8159" s="38">
        <v>0</v>
      </c>
      <c r="J8159" s="38">
        <f t="shared" si="167"/>
        <v>2700000</v>
      </c>
      <c r="K8159" s="38"/>
      <c r="L8159" s="49"/>
      <c r="M8159" s="37" t="s">
        <v>4388</v>
      </c>
      <c r="N8159" s="37" t="s">
        <v>4389</v>
      </c>
      <c r="O8159" s="37" t="s">
        <v>4390</v>
      </c>
      <c r="P8159" s="37" t="s">
        <v>4391</v>
      </c>
      <c r="Q8159" s="37" t="s">
        <v>5039</v>
      </c>
      <c r="R8159" s="37" t="s">
        <v>5040</v>
      </c>
      <c r="S8159" s="37" t="s">
        <v>5041</v>
      </c>
      <c r="T8159" s="37" t="s">
        <v>5038</v>
      </c>
      <c r="U8159" s="1" t="e">
        <f>VLOOKUP(T8159,[2]VAT!$A:$D,1,0)</f>
        <v>#N/A</v>
      </c>
      <c r="V8159" s="37" t="s">
        <v>4768</v>
      </c>
      <c r="W8159" s="37" t="s">
        <v>4767</v>
      </c>
      <c r="X8159" t="e">
        <f>VLOOKUP(T8159,[3]رکوردها!$A:$B,2,0)</f>
        <v>#N/A</v>
      </c>
      <c r="Y8159" t="e">
        <f>VLOOKUP(T8159,[3]رکوردها!$A:$D,4,0)</f>
        <v>#N/A</v>
      </c>
      <c r="Z8159" t="e">
        <f>VLOOKUP(T8159,[3]رکوردها!$A:$C,3,0)</f>
        <v>#N/A</v>
      </c>
      <c r="AA8159" t="e">
        <f>VLOOKUP(T8159,[3]رکوردها!$A:$F,6,0)</f>
        <v>#N/A</v>
      </c>
      <c r="AB8159" t="e">
        <f>VLOOKUP(T8159,[3]رکوردها!$A:$E,5,0)</f>
        <v>#N/A</v>
      </c>
    </row>
    <row r="8160" spans="1:28" s="41" customFormat="1" hidden="1" x14ac:dyDescent="0.2">
      <c r="A8160" s="36">
        <v>153871</v>
      </c>
      <c r="B8160" s="36">
        <v>1464</v>
      </c>
      <c r="C8160" s="36">
        <v>1533</v>
      </c>
      <c r="D8160" s="39" t="s">
        <v>5178</v>
      </c>
      <c r="E8160" s="36"/>
      <c r="F8160" s="37" t="s">
        <v>2279</v>
      </c>
      <c r="G8160" s="37" t="s">
        <v>5080</v>
      </c>
      <c r="H8160" s="38">
        <v>60000000</v>
      </c>
      <c r="I8160" s="38">
        <v>0</v>
      </c>
      <c r="J8160" s="38">
        <f t="shared" si="167"/>
        <v>60000000</v>
      </c>
      <c r="K8160" s="38"/>
      <c r="L8160" s="49"/>
      <c r="M8160" s="37" t="s">
        <v>4388</v>
      </c>
      <c r="N8160" s="37" t="s">
        <v>4389</v>
      </c>
      <c r="O8160" s="37" t="s">
        <v>4390</v>
      </c>
      <c r="P8160" s="37" t="s">
        <v>4391</v>
      </c>
      <c r="Q8160" s="37" t="s">
        <v>5039</v>
      </c>
      <c r="R8160" s="37" t="s">
        <v>5040</v>
      </c>
      <c r="S8160" s="37" t="s">
        <v>5041</v>
      </c>
      <c r="T8160" s="37" t="s">
        <v>5038</v>
      </c>
      <c r="U8160" s="1" t="e">
        <f>VLOOKUP(T8160,[2]VAT!$A:$D,1,0)</f>
        <v>#N/A</v>
      </c>
      <c r="V8160" s="37" t="s">
        <v>4768</v>
      </c>
      <c r="W8160" s="37" t="s">
        <v>4767</v>
      </c>
      <c r="X8160" t="e">
        <f>VLOOKUP(T8160,[3]رکوردها!$A:$B,2,0)</f>
        <v>#N/A</v>
      </c>
      <c r="Y8160" t="e">
        <f>VLOOKUP(T8160,[3]رکوردها!$A:$D,4,0)</f>
        <v>#N/A</v>
      </c>
      <c r="Z8160" t="e">
        <f>VLOOKUP(T8160,[3]رکوردها!$A:$C,3,0)</f>
        <v>#N/A</v>
      </c>
      <c r="AA8160" t="e">
        <f>VLOOKUP(T8160,[3]رکوردها!$A:$F,6,0)</f>
        <v>#N/A</v>
      </c>
      <c r="AB8160" t="e">
        <f>VLOOKUP(T8160,[3]رکوردها!$A:$E,5,0)</f>
        <v>#N/A</v>
      </c>
    </row>
    <row r="8161" spans="1:28" s="41" customFormat="1" hidden="1" x14ac:dyDescent="0.2">
      <c r="A8161" s="36">
        <v>153874</v>
      </c>
      <c r="B8161" s="36">
        <v>1464</v>
      </c>
      <c r="C8161" s="36">
        <v>1533</v>
      </c>
      <c r="D8161" s="39" t="s">
        <v>5178</v>
      </c>
      <c r="E8161" s="36"/>
      <c r="F8161" s="37" t="s">
        <v>2279</v>
      </c>
      <c r="G8161" s="37" t="s">
        <v>3716</v>
      </c>
      <c r="H8161" s="38">
        <v>5400000</v>
      </c>
      <c r="I8161" s="38">
        <v>0</v>
      </c>
      <c r="J8161" s="38">
        <f t="shared" si="167"/>
        <v>5400000</v>
      </c>
      <c r="K8161" s="38"/>
      <c r="L8161" s="49"/>
      <c r="M8161" s="37" t="s">
        <v>4388</v>
      </c>
      <c r="N8161" s="37" t="s">
        <v>4389</v>
      </c>
      <c r="O8161" s="37" t="s">
        <v>4390</v>
      </c>
      <c r="P8161" s="37" t="s">
        <v>4391</v>
      </c>
      <c r="Q8161" s="37" t="s">
        <v>5039</v>
      </c>
      <c r="R8161" s="37" t="s">
        <v>5040</v>
      </c>
      <c r="S8161" s="37" t="s">
        <v>5041</v>
      </c>
      <c r="T8161" s="37" t="s">
        <v>5038</v>
      </c>
      <c r="U8161" s="1" t="e">
        <f>VLOOKUP(T8161,[2]VAT!$A:$D,1,0)</f>
        <v>#N/A</v>
      </c>
      <c r="V8161" s="37" t="s">
        <v>4768</v>
      </c>
      <c r="W8161" s="37" t="s">
        <v>4767</v>
      </c>
      <c r="X8161" t="e">
        <f>VLOOKUP(T8161,[3]رکوردها!$A:$B,2,0)</f>
        <v>#N/A</v>
      </c>
      <c r="Y8161" t="e">
        <f>VLOOKUP(T8161,[3]رکوردها!$A:$D,4,0)</f>
        <v>#N/A</v>
      </c>
      <c r="Z8161" t="e">
        <f>VLOOKUP(T8161,[3]رکوردها!$A:$C,3,0)</f>
        <v>#N/A</v>
      </c>
      <c r="AA8161" t="e">
        <f>VLOOKUP(T8161,[3]رکوردها!$A:$F,6,0)</f>
        <v>#N/A</v>
      </c>
      <c r="AB8161" t="e">
        <f>VLOOKUP(T8161,[3]رکوردها!$A:$E,5,0)</f>
        <v>#N/A</v>
      </c>
    </row>
    <row r="8162" spans="1:28" s="41" customFormat="1" hidden="1" x14ac:dyDescent="0.2">
      <c r="A8162" s="36">
        <v>153876</v>
      </c>
      <c r="B8162" s="36">
        <v>1464</v>
      </c>
      <c r="C8162" s="36">
        <v>1533</v>
      </c>
      <c r="D8162" s="39" t="s">
        <v>5178</v>
      </c>
      <c r="E8162" s="36"/>
      <c r="F8162" s="37" t="s">
        <v>2279</v>
      </c>
      <c r="G8162" s="37" t="s">
        <v>5081</v>
      </c>
      <c r="H8162" s="38">
        <v>30000000</v>
      </c>
      <c r="I8162" s="38">
        <v>0</v>
      </c>
      <c r="J8162" s="38">
        <f t="shared" si="167"/>
        <v>30000000</v>
      </c>
      <c r="K8162" s="38"/>
      <c r="L8162" s="49"/>
      <c r="M8162" s="37" t="s">
        <v>4388</v>
      </c>
      <c r="N8162" s="37" t="s">
        <v>4389</v>
      </c>
      <c r="O8162" s="37" t="s">
        <v>4390</v>
      </c>
      <c r="P8162" s="37" t="s">
        <v>4391</v>
      </c>
      <c r="Q8162" s="37" t="s">
        <v>5039</v>
      </c>
      <c r="R8162" s="37" t="s">
        <v>5040</v>
      </c>
      <c r="S8162" s="37" t="s">
        <v>5041</v>
      </c>
      <c r="T8162" s="37" t="s">
        <v>5038</v>
      </c>
      <c r="U8162" s="1" t="e">
        <f>VLOOKUP(T8162,[2]VAT!$A:$D,1,0)</f>
        <v>#N/A</v>
      </c>
      <c r="V8162" s="37" t="s">
        <v>4768</v>
      </c>
      <c r="W8162" s="37" t="s">
        <v>4767</v>
      </c>
      <c r="X8162" t="e">
        <f>VLOOKUP(T8162,[3]رکوردها!$A:$B,2,0)</f>
        <v>#N/A</v>
      </c>
      <c r="Y8162" t="e">
        <f>VLOOKUP(T8162,[3]رکوردها!$A:$D,4,0)</f>
        <v>#N/A</v>
      </c>
      <c r="Z8162" t="e">
        <f>VLOOKUP(T8162,[3]رکوردها!$A:$C,3,0)</f>
        <v>#N/A</v>
      </c>
      <c r="AA8162" t="e">
        <f>VLOOKUP(T8162,[3]رکوردها!$A:$F,6,0)</f>
        <v>#N/A</v>
      </c>
      <c r="AB8162" t="e">
        <f>VLOOKUP(T8162,[3]رکوردها!$A:$E,5,0)</f>
        <v>#N/A</v>
      </c>
    </row>
    <row r="8163" spans="1:28" s="41" customFormat="1" hidden="1" x14ac:dyDescent="0.2">
      <c r="A8163" s="36">
        <v>153879</v>
      </c>
      <c r="B8163" s="36">
        <v>1464</v>
      </c>
      <c r="C8163" s="36">
        <v>1533</v>
      </c>
      <c r="D8163" s="39" t="s">
        <v>5178</v>
      </c>
      <c r="E8163" s="36"/>
      <c r="F8163" s="37" t="s">
        <v>2279</v>
      </c>
      <c r="G8163" s="37" t="s">
        <v>3717</v>
      </c>
      <c r="H8163" s="38">
        <v>2700000</v>
      </c>
      <c r="I8163" s="38">
        <v>0</v>
      </c>
      <c r="J8163" s="38">
        <f t="shared" si="167"/>
        <v>2700000</v>
      </c>
      <c r="K8163" s="38"/>
      <c r="L8163" s="49"/>
      <c r="M8163" s="37" t="s">
        <v>4388</v>
      </c>
      <c r="N8163" s="37" t="s">
        <v>4389</v>
      </c>
      <c r="O8163" s="37" t="s">
        <v>4390</v>
      </c>
      <c r="P8163" s="37" t="s">
        <v>4391</v>
      </c>
      <c r="Q8163" s="37" t="s">
        <v>5039</v>
      </c>
      <c r="R8163" s="37" t="s">
        <v>5040</v>
      </c>
      <c r="S8163" s="37" t="s">
        <v>5041</v>
      </c>
      <c r="T8163" s="37" t="s">
        <v>5038</v>
      </c>
      <c r="U8163" s="1" t="e">
        <f>VLOOKUP(T8163,[2]VAT!$A:$D,1,0)</f>
        <v>#N/A</v>
      </c>
      <c r="V8163" s="37" t="s">
        <v>4768</v>
      </c>
      <c r="W8163" s="37" t="s">
        <v>4767</v>
      </c>
      <c r="X8163" t="e">
        <f>VLOOKUP(T8163,[3]رکوردها!$A:$B,2,0)</f>
        <v>#N/A</v>
      </c>
      <c r="Y8163" t="e">
        <f>VLOOKUP(T8163,[3]رکوردها!$A:$D,4,0)</f>
        <v>#N/A</v>
      </c>
      <c r="Z8163" t="e">
        <f>VLOOKUP(T8163,[3]رکوردها!$A:$C,3,0)</f>
        <v>#N/A</v>
      </c>
      <c r="AA8163" t="e">
        <f>VLOOKUP(T8163,[3]رکوردها!$A:$F,6,0)</f>
        <v>#N/A</v>
      </c>
      <c r="AB8163" t="e">
        <f>VLOOKUP(T8163,[3]رکوردها!$A:$E,5,0)</f>
        <v>#N/A</v>
      </c>
    </row>
    <row r="8164" spans="1:28" x14ac:dyDescent="0.2">
      <c r="A8164" s="54">
        <v>163564</v>
      </c>
      <c r="B8164" s="2">
        <v>1474</v>
      </c>
      <c r="C8164" s="2">
        <v>1544</v>
      </c>
      <c r="D8164" s="29" t="str">
        <f>VLOOKUP(C8164,Piv.Analysis!A:AA,27,0)</f>
        <v>خرید خدمات</v>
      </c>
      <c r="E8164" s="2"/>
      <c r="F8164" s="1" t="s">
        <v>1099</v>
      </c>
      <c r="G8164" s="1" t="s">
        <v>3507</v>
      </c>
      <c r="H8164" s="4">
        <v>0</v>
      </c>
      <c r="I8164" s="4">
        <v>11290000</v>
      </c>
      <c r="J8164" s="4">
        <f t="shared" si="167"/>
        <v>-11290000</v>
      </c>
      <c r="K8164" s="4">
        <f>I8164</f>
        <v>11290000</v>
      </c>
      <c r="L8164" s="49">
        <v>0</v>
      </c>
      <c r="M8164" s="1" t="s">
        <v>4</v>
      </c>
      <c r="N8164" s="1" t="s">
        <v>5</v>
      </c>
      <c r="O8164" s="1" t="s">
        <v>6</v>
      </c>
      <c r="P8164" s="1" t="s">
        <v>7</v>
      </c>
      <c r="Q8164" s="1" t="s">
        <v>13</v>
      </c>
      <c r="R8164" s="1" t="s">
        <v>14</v>
      </c>
      <c r="S8164" s="1" t="s">
        <v>3502</v>
      </c>
      <c r="T8164" s="1" t="s">
        <v>3501</v>
      </c>
      <c r="U8164" s="1" t="e">
        <f>VLOOKUP(T8164,[2]VAT!$A:$D,1,0)</f>
        <v>#N/A</v>
      </c>
      <c r="V8164" s="1" t="s">
        <v>2</v>
      </c>
      <c r="W8164" s="1" t="s">
        <v>2</v>
      </c>
      <c r="X8164" t="str">
        <f>VLOOKUP(T8164,[3]رکوردها!$A:$B,2,0)</f>
        <v>10100909789</v>
      </c>
      <c r="Y8164" t="str">
        <f>VLOOKUP(T8164,[3]رکوردها!$A:$D,4,0)</f>
        <v/>
      </c>
      <c r="Z8164" t="str">
        <f>VLOOKUP(T8164,[3]رکوردها!$A:$C,3,0)</f>
        <v>تهران</v>
      </c>
      <c r="AA8164" t="str">
        <f>VLOOKUP(T8164,[3]رکوردها!$A:$F,6,0)</f>
        <v>شهرستان قدس-بخش مرکزی-شهرقدس-محله سرخه حصار-خ فروردین-خ فرنان-پ8</v>
      </c>
      <c r="AB8164" t="str">
        <f>VLOOKUP(T8164,[3]رکوردها!$A:$E,5,0)</f>
        <v>3753146171</v>
      </c>
    </row>
    <row r="8165" spans="1:28" s="41" customFormat="1" hidden="1" x14ac:dyDescent="0.2">
      <c r="A8165" s="36">
        <v>163563</v>
      </c>
      <c r="B8165" s="36">
        <v>1474</v>
      </c>
      <c r="C8165" s="36">
        <v>1544</v>
      </c>
      <c r="D8165" s="39" t="s">
        <v>5178</v>
      </c>
      <c r="E8165" s="36"/>
      <c r="F8165" s="37" t="s">
        <v>1099</v>
      </c>
      <c r="G8165" s="37" t="s">
        <v>3507</v>
      </c>
      <c r="H8165" s="38">
        <v>11290000</v>
      </c>
      <c r="I8165" s="38">
        <v>0</v>
      </c>
      <c r="J8165" s="38">
        <f t="shared" si="167"/>
        <v>11290000</v>
      </c>
      <c r="K8165" s="38"/>
      <c r="L8165" s="49"/>
      <c r="M8165" s="37" t="s">
        <v>4388</v>
      </c>
      <c r="N8165" s="37" t="s">
        <v>4389</v>
      </c>
      <c r="O8165" s="37" t="s">
        <v>4390</v>
      </c>
      <c r="P8165" s="37" t="s">
        <v>4391</v>
      </c>
      <c r="Q8165" s="37" t="s">
        <v>5039</v>
      </c>
      <c r="R8165" s="37" t="s">
        <v>5040</v>
      </c>
      <c r="S8165" s="37" t="s">
        <v>5041</v>
      </c>
      <c r="T8165" s="37" t="s">
        <v>5038</v>
      </c>
      <c r="U8165" s="1" t="e">
        <f>VLOOKUP(T8165,[2]VAT!$A:$D,1,0)</f>
        <v>#N/A</v>
      </c>
      <c r="V8165" s="37" t="s">
        <v>4768</v>
      </c>
      <c r="W8165" s="37" t="s">
        <v>4767</v>
      </c>
      <c r="X8165" t="e">
        <f>VLOOKUP(T8165,[3]رکوردها!$A:$B,2,0)</f>
        <v>#N/A</v>
      </c>
      <c r="Y8165" t="e">
        <f>VLOOKUP(T8165,[3]رکوردها!$A:$D,4,0)</f>
        <v>#N/A</v>
      </c>
      <c r="Z8165" t="e">
        <f>VLOOKUP(T8165,[3]رکوردها!$A:$C,3,0)</f>
        <v>#N/A</v>
      </c>
      <c r="AA8165" t="e">
        <f>VLOOKUP(T8165,[3]رکوردها!$A:$F,6,0)</f>
        <v>#N/A</v>
      </c>
      <c r="AB8165" t="e">
        <f>VLOOKUP(T8165,[3]رکوردها!$A:$E,5,0)</f>
        <v>#N/A</v>
      </c>
    </row>
    <row r="8166" spans="1:28" s="41" customFormat="1" hidden="1" x14ac:dyDescent="0.2">
      <c r="A8166" s="36">
        <v>147989</v>
      </c>
      <c r="B8166" s="36">
        <v>1491</v>
      </c>
      <c r="C8166" s="36">
        <v>1520</v>
      </c>
      <c r="D8166" s="39" t="s">
        <v>5178</v>
      </c>
      <c r="E8166" s="36"/>
      <c r="F8166" s="37" t="s">
        <v>297</v>
      </c>
      <c r="G8166" s="37" t="s">
        <v>4200</v>
      </c>
      <c r="H8166" s="38">
        <v>15701432</v>
      </c>
      <c r="I8166" s="38">
        <v>0</v>
      </c>
      <c r="J8166" s="38">
        <f t="shared" si="167"/>
        <v>15701432</v>
      </c>
      <c r="K8166" s="38"/>
      <c r="L8166" s="49"/>
      <c r="M8166" s="37" t="s">
        <v>63</v>
      </c>
      <c r="N8166" s="37" t="s">
        <v>64</v>
      </c>
      <c r="O8166" s="37" t="s">
        <v>2566</v>
      </c>
      <c r="P8166" s="37" t="s">
        <v>2567</v>
      </c>
      <c r="Q8166" s="37" t="s">
        <v>2568</v>
      </c>
      <c r="R8166" s="37" t="s">
        <v>2569</v>
      </c>
      <c r="S8166" s="37" t="s">
        <v>4199</v>
      </c>
      <c r="T8166" s="37" t="s">
        <v>4198</v>
      </c>
      <c r="U8166" s="1" t="str">
        <f>VLOOKUP(T8166,[2]VAT!$A:$D,1,0)</f>
        <v>400408</v>
      </c>
      <c r="V8166" s="37" t="s">
        <v>2</v>
      </c>
      <c r="W8166" s="37" t="s">
        <v>2</v>
      </c>
      <c r="X8166" t="str">
        <f>VLOOKUP(T8166,[3]رکوردها!$A:$B,2,0)</f>
        <v/>
      </c>
      <c r="Y8166" t="str">
        <f>VLOOKUP(T8166,[3]رکوردها!$A:$D,4,0)</f>
        <v/>
      </c>
      <c r="Z8166" t="str">
        <f>VLOOKUP(T8166,[3]رکوردها!$A:$C,3,0)</f>
        <v/>
      </c>
      <c r="AA8166" t="str">
        <f>VLOOKUP(T8166,[3]رکوردها!$A:$F,6,0)</f>
        <v/>
      </c>
      <c r="AB8166" t="str">
        <f>VLOOKUP(T8166,[3]رکوردها!$A:$E,5,0)</f>
        <v/>
      </c>
    </row>
    <row r="8167" spans="1:28" s="41" customFormat="1" hidden="1" x14ac:dyDescent="0.2">
      <c r="A8167" s="36">
        <v>147990</v>
      </c>
      <c r="B8167" s="36">
        <v>1491</v>
      </c>
      <c r="C8167" s="36">
        <v>1520</v>
      </c>
      <c r="D8167" s="39" t="s">
        <v>5178</v>
      </c>
      <c r="E8167" s="36"/>
      <c r="F8167" s="37" t="s">
        <v>297</v>
      </c>
      <c r="G8167" s="37" t="s">
        <v>4200</v>
      </c>
      <c r="H8167" s="38">
        <v>0</v>
      </c>
      <c r="I8167" s="38">
        <v>15701432</v>
      </c>
      <c r="J8167" s="38">
        <f t="shared" si="167"/>
        <v>-15701432</v>
      </c>
      <c r="K8167" s="38"/>
      <c r="L8167" s="49"/>
      <c r="M8167" s="37" t="s">
        <v>63</v>
      </c>
      <c r="N8167" s="37" t="s">
        <v>64</v>
      </c>
      <c r="O8167" s="37" t="s">
        <v>2566</v>
      </c>
      <c r="P8167" s="37" t="s">
        <v>2567</v>
      </c>
      <c r="Q8167" s="37" t="s">
        <v>2568</v>
      </c>
      <c r="R8167" s="37" t="s">
        <v>2569</v>
      </c>
      <c r="S8167" s="37" t="s">
        <v>4199</v>
      </c>
      <c r="T8167" s="37" t="s">
        <v>4198</v>
      </c>
      <c r="U8167" s="1" t="str">
        <f>VLOOKUP(T8167,[2]VAT!$A:$D,1,0)</f>
        <v>400408</v>
      </c>
      <c r="V8167" s="37" t="s">
        <v>2</v>
      </c>
      <c r="W8167" s="37" t="s">
        <v>2</v>
      </c>
      <c r="X8167" t="str">
        <f>VLOOKUP(T8167,[3]رکوردها!$A:$B,2,0)</f>
        <v/>
      </c>
      <c r="Y8167" t="str">
        <f>VLOOKUP(T8167,[3]رکوردها!$A:$D,4,0)</f>
        <v/>
      </c>
      <c r="Z8167" t="str">
        <f>VLOOKUP(T8167,[3]رکوردها!$A:$C,3,0)</f>
        <v/>
      </c>
      <c r="AA8167" t="str">
        <f>VLOOKUP(T8167,[3]رکوردها!$A:$F,6,0)</f>
        <v/>
      </c>
      <c r="AB8167" t="str">
        <f>VLOOKUP(T8167,[3]رکوردها!$A:$E,5,0)</f>
        <v/>
      </c>
    </row>
    <row r="8168" spans="1:28" x14ac:dyDescent="0.2">
      <c r="A8168" s="54">
        <v>147992</v>
      </c>
      <c r="B8168" s="2">
        <v>1491</v>
      </c>
      <c r="C8168" s="2">
        <v>1520</v>
      </c>
      <c r="D8168" s="29" t="str">
        <f>VLOOKUP(C8168,Piv.Analysis!A:AA,27,0)</f>
        <v>خرید خدمات</v>
      </c>
      <c r="E8168" s="2"/>
      <c r="F8168" s="1" t="s">
        <v>297</v>
      </c>
      <c r="G8168" s="1" t="s">
        <v>4201</v>
      </c>
      <c r="H8168" s="4">
        <v>0</v>
      </c>
      <c r="I8168" s="4">
        <v>190161790</v>
      </c>
      <c r="J8168" s="4">
        <f t="shared" si="167"/>
        <v>-190161790</v>
      </c>
      <c r="K8168" s="46">
        <f>I8168/109%</f>
        <v>174460357.79816511</v>
      </c>
      <c r="L8168" s="46">
        <f>K8168*9%</f>
        <v>15701432.201834859</v>
      </c>
      <c r="M8168" s="1" t="s">
        <v>4</v>
      </c>
      <c r="N8168" s="1" t="s">
        <v>5</v>
      </c>
      <c r="O8168" s="1" t="s">
        <v>6</v>
      </c>
      <c r="P8168" s="1" t="s">
        <v>7</v>
      </c>
      <c r="Q8168" s="1" t="s">
        <v>13</v>
      </c>
      <c r="R8168" s="1" t="s">
        <v>14</v>
      </c>
      <c r="S8168" s="1" t="s">
        <v>4199</v>
      </c>
      <c r="T8168" s="1" t="s">
        <v>4198</v>
      </c>
      <c r="U8168" s="1" t="str">
        <f>VLOOKUP(T8168,[2]VAT!$A:$D,1,0)</f>
        <v>400408</v>
      </c>
      <c r="V8168" s="1" t="s">
        <v>2</v>
      </c>
      <c r="W8168" s="1" t="s">
        <v>2</v>
      </c>
      <c r="X8168" t="str">
        <f>VLOOKUP(T8168,[3]رکوردها!$A:$B,2,0)</f>
        <v/>
      </c>
      <c r="Y8168" t="str">
        <f>VLOOKUP(T8168,[3]رکوردها!$A:$D,4,0)</f>
        <v/>
      </c>
      <c r="Z8168" t="str">
        <f>VLOOKUP(T8168,[3]رکوردها!$A:$C,3,0)</f>
        <v/>
      </c>
      <c r="AA8168" t="str">
        <f>VLOOKUP(T8168,[3]رکوردها!$A:$F,6,0)</f>
        <v/>
      </c>
      <c r="AB8168" t="str">
        <f>VLOOKUP(T8168,[3]رکوردها!$A:$E,5,0)</f>
        <v/>
      </c>
    </row>
    <row r="8169" spans="1:28" s="41" customFormat="1" hidden="1" x14ac:dyDescent="0.2">
      <c r="A8169" s="36">
        <v>147988</v>
      </c>
      <c r="B8169" s="36">
        <v>1491</v>
      </c>
      <c r="C8169" s="36">
        <v>1520</v>
      </c>
      <c r="D8169" s="39" t="s">
        <v>5178</v>
      </c>
      <c r="E8169" s="36"/>
      <c r="F8169" s="37" t="s">
        <v>297</v>
      </c>
      <c r="G8169" s="37" t="s">
        <v>4851</v>
      </c>
      <c r="H8169" s="38">
        <v>174460358</v>
      </c>
      <c r="I8169" s="38">
        <v>0</v>
      </c>
      <c r="J8169" s="38">
        <f t="shared" si="167"/>
        <v>174460358</v>
      </c>
      <c r="K8169" s="38"/>
      <c r="L8169" s="49"/>
      <c r="M8169" s="37" t="s">
        <v>4388</v>
      </c>
      <c r="N8169" s="37" t="s">
        <v>4389</v>
      </c>
      <c r="O8169" s="37" t="s">
        <v>4390</v>
      </c>
      <c r="P8169" s="37" t="s">
        <v>4391</v>
      </c>
      <c r="Q8169" s="37" t="s">
        <v>4825</v>
      </c>
      <c r="R8169" s="37" t="s">
        <v>4826</v>
      </c>
      <c r="S8169" s="37" t="s">
        <v>4424</v>
      </c>
      <c r="T8169" s="37" t="s">
        <v>4421</v>
      </c>
      <c r="U8169" s="1" t="e">
        <f>VLOOKUP(T8169,[2]VAT!$A:$D,1,0)</f>
        <v>#N/A</v>
      </c>
      <c r="V8169" s="37" t="s">
        <v>4768</v>
      </c>
      <c r="W8169" s="37" t="s">
        <v>4767</v>
      </c>
      <c r="X8169" t="e">
        <f>VLOOKUP(T8169,[3]رکوردها!$A:$B,2,0)</f>
        <v>#N/A</v>
      </c>
      <c r="Y8169" t="e">
        <f>VLOOKUP(T8169,[3]رکوردها!$A:$D,4,0)</f>
        <v>#N/A</v>
      </c>
      <c r="Z8169" t="e">
        <f>VLOOKUP(T8169,[3]رکوردها!$A:$C,3,0)</f>
        <v>#N/A</v>
      </c>
      <c r="AA8169" t="e">
        <f>VLOOKUP(T8169,[3]رکوردها!$A:$F,6,0)</f>
        <v>#N/A</v>
      </c>
      <c r="AB8169" t="e">
        <f>VLOOKUP(T8169,[3]رکوردها!$A:$E,5,0)</f>
        <v>#N/A</v>
      </c>
    </row>
    <row r="8170" spans="1:28" s="41" customFormat="1" hidden="1" x14ac:dyDescent="0.2">
      <c r="A8170" s="36">
        <v>147991</v>
      </c>
      <c r="B8170" s="36">
        <v>1491</v>
      </c>
      <c r="C8170" s="36">
        <v>1520</v>
      </c>
      <c r="D8170" s="39" t="s">
        <v>5178</v>
      </c>
      <c r="E8170" s="36"/>
      <c r="F8170" s="37" t="s">
        <v>297</v>
      </c>
      <c r="G8170" s="37" t="s">
        <v>4200</v>
      </c>
      <c r="H8170" s="38">
        <v>15701432</v>
      </c>
      <c r="I8170" s="38">
        <v>0</v>
      </c>
      <c r="J8170" s="38">
        <f t="shared" si="167"/>
        <v>15701432</v>
      </c>
      <c r="K8170" s="38"/>
      <c r="L8170" s="49"/>
      <c r="M8170" s="37" t="s">
        <v>4388</v>
      </c>
      <c r="N8170" s="37" t="s">
        <v>4389</v>
      </c>
      <c r="O8170" s="37" t="s">
        <v>4390</v>
      </c>
      <c r="P8170" s="37" t="s">
        <v>4391</v>
      </c>
      <c r="Q8170" s="37" t="s">
        <v>4825</v>
      </c>
      <c r="R8170" s="37" t="s">
        <v>4826</v>
      </c>
      <c r="S8170" s="37" t="s">
        <v>4424</v>
      </c>
      <c r="T8170" s="37" t="s">
        <v>4421</v>
      </c>
      <c r="U8170" s="1" t="e">
        <f>VLOOKUP(T8170,[2]VAT!$A:$D,1,0)</f>
        <v>#N/A</v>
      </c>
      <c r="V8170" s="37" t="s">
        <v>4768</v>
      </c>
      <c r="W8170" s="37" t="s">
        <v>4767</v>
      </c>
      <c r="X8170" t="e">
        <f>VLOOKUP(T8170,[3]رکوردها!$A:$B,2,0)</f>
        <v>#N/A</v>
      </c>
      <c r="Y8170" t="e">
        <f>VLOOKUP(T8170,[3]رکوردها!$A:$D,4,0)</f>
        <v>#N/A</v>
      </c>
      <c r="Z8170" t="e">
        <f>VLOOKUP(T8170,[3]رکوردها!$A:$C,3,0)</f>
        <v>#N/A</v>
      </c>
      <c r="AA8170" t="e">
        <f>VLOOKUP(T8170,[3]رکوردها!$A:$F,6,0)</f>
        <v>#N/A</v>
      </c>
      <c r="AB8170" t="e">
        <f>VLOOKUP(T8170,[3]رکوردها!$A:$E,5,0)</f>
        <v>#N/A</v>
      </c>
    </row>
    <row r="8171" spans="1:28" x14ac:dyDescent="0.2">
      <c r="A8171" s="54">
        <v>147985</v>
      </c>
      <c r="B8171" s="2">
        <v>1508</v>
      </c>
      <c r="C8171" s="2">
        <v>1519</v>
      </c>
      <c r="D8171" s="29" t="str">
        <f>VLOOKUP(C8171,Piv.Analysis!A:AA,27,0)</f>
        <v>خرید خدمات</v>
      </c>
      <c r="E8171" s="2"/>
      <c r="F8171" s="1" t="s">
        <v>15</v>
      </c>
      <c r="G8171" s="1" t="s">
        <v>3632</v>
      </c>
      <c r="H8171" s="4">
        <v>0</v>
      </c>
      <c r="I8171" s="4">
        <v>224441551</v>
      </c>
      <c r="J8171" s="4">
        <f t="shared" si="167"/>
        <v>-224441551</v>
      </c>
      <c r="K8171" s="46">
        <f>I8171/109%</f>
        <v>205909679.81651375</v>
      </c>
      <c r="L8171" s="46">
        <f>K8171*9%</f>
        <v>18531871.183486238</v>
      </c>
      <c r="M8171" s="1" t="s">
        <v>4</v>
      </c>
      <c r="N8171" s="1" t="s">
        <v>5</v>
      </c>
      <c r="O8171" s="1" t="s">
        <v>6</v>
      </c>
      <c r="P8171" s="1" t="s">
        <v>7</v>
      </c>
      <c r="Q8171" s="1" t="s">
        <v>13</v>
      </c>
      <c r="R8171" s="1" t="s">
        <v>14</v>
      </c>
      <c r="S8171" s="1" t="s">
        <v>3634</v>
      </c>
      <c r="T8171" s="1" t="s">
        <v>3633</v>
      </c>
      <c r="U8171" s="1" t="str">
        <f>VLOOKUP(T8171,[2]VAT!$A:$D,1,0)</f>
        <v>400358</v>
      </c>
      <c r="V8171" s="1" t="s">
        <v>2</v>
      </c>
      <c r="W8171" s="1" t="s">
        <v>2</v>
      </c>
      <c r="X8171" t="str">
        <f>VLOOKUP(T8171,[3]رکوردها!$A:$B,2,0)</f>
        <v>10861931928</v>
      </c>
      <c r="Y8171" t="str">
        <f>VLOOKUP(T8171,[3]رکوردها!$A:$D,4,0)</f>
        <v>411385519141</v>
      </c>
      <c r="Z8171" t="str">
        <f>VLOOKUP(T8171,[3]رکوردها!$A:$C,3,0)</f>
        <v>بندرعباس</v>
      </c>
      <c r="AA8171" t="str">
        <f>VLOOKUP(T8171,[3]رکوردها!$A:$F,6,0)</f>
        <v>بندرعباس میدان یادبود بلوار شهدا ساختمان اطلس(راین) طبقه ششم واحد یک</v>
      </c>
      <c r="AB8171" t="str">
        <f>VLOOKUP(T8171,[3]رکوردها!$A:$E,5,0)</f>
        <v>7913995416</v>
      </c>
    </row>
    <row r="8172" spans="1:28" s="41" customFormat="1" hidden="1" x14ac:dyDescent="0.2">
      <c r="A8172" s="36">
        <v>147986</v>
      </c>
      <c r="B8172" s="36">
        <v>1508</v>
      </c>
      <c r="C8172" s="36">
        <v>1519</v>
      </c>
      <c r="D8172" s="39" t="s">
        <v>5178</v>
      </c>
      <c r="E8172" s="39" t="s">
        <v>5188</v>
      </c>
      <c r="F8172" s="37" t="s">
        <v>15</v>
      </c>
      <c r="G8172" s="37" t="s">
        <v>3635</v>
      </c>
      <c r="H8172" s="38">
        <v>224441551</v>
      </c>
      <c r="I8172" s="38">
        <v>0</v>
      </c>
      <c r="J8172" s="38">
        <f t="shared" si="167"/>
        <v>224441551</v>
      </c>
      <c r="K8172" s="38"/>
      <c r="L8172" s="49"/>
      <c r="M8172" s="37" t="s">
        <v>4</v>
      </c>
      <c r="N8172" s="37" t="s">
        <v>5</v>
      </c>
      <c r="O8172" s="37" t="s">
        <v>6</v>
      </c>
      <c r="P8172" s="37" t="s">
        <v>7</v>
      </c>
      <c r="Q8172" s="37" t="s">
        <v>13</v>
      </c>
      <c r="R8172" s="37" t="s">
        <v>14</v>
      </c>
      <c r="S8172" s="37" t="s">
        <v>3634</v>
      </c>
      <c r="T8172" s="37" t="s">
        <v>3633</v>
      </c>
      <c r="U8172" s="1" t="str">
        <f>VLOOKUP(T8172,[2]VAT!$A:$D,1,0)</f>
        <v>400358</v>
      </c>
      <c r="V8172" s="37" t="s">
        <v>2</v>
      </c>
      <c r="W8172" s="37" t="s">
        <v>2</v>
      </c>
      <c r="X8172" t="str">
        <f>VLOOKUP(T8172,[3]رکوردها!$A:$B,2,0)</f>
        <v>10861931928</v>
      </c>
      <c r="Y8172" t="str">
        <f>VLOOKUP(T8172,[3]رکوردها!$A:$D,4,0)</f>
        <v>411385519141</v>
      </c>
      <c r="Z8172" t="str">
        <f>VLOOKUP(T8172,[3]رکوردها!$A:$C,3,0)</f>
        <v>بندرعباس</v>
      </c>
      <c r="AA8172" t="str">
        <f>VLOOKUP(T8172,[3]رکوردها!$A:$F,6,0)</f>
        <v>بندرعباس میدان یادبود بلوار شهدا ساختمان اطلس(راین) طبقه ششم واحد یک</v>
      </c>
      <c r="AB8172" t="str">
        <f>VLOOKUP(T8172,[3]رکوردها!$A:$E,5,0)</f>
        <v>7913995416</v>
      </c>
    </row>
    <row r="8173" spans="1:28" s="41" customFormat="1" hidden="1" x14ac:dyDescent="0.2">
      <c r="A8173" s="36">
        <v>147982</v>
      </c>
      <c r="B8173" s="36">
        <v>1508</v>
      </c>
      <c r="C8173" s="36">
        <v>1519</v>
      </c>
      <c r="D8173" s="39" t="s">
        <v>5178</v>
      </c>
      <c r="E8173" s="36"/>
      <c r="F8173" s="37" t="s">
        <v>15</v>
      </c>
      <c r="G8173" s="37" t="s">
        <v>3636</v>
      </c>
      <c r="H8173" s="38">
        <v>18531871</v>
      </c>
      <c r="I8173" s="38">
        <v>0</v>
      </c>
      <c r="J8173" s="38">
        <f t="shared" si="167"/>
        <v>18531871</v>
      </c>
      <c r="K8173" s="38"/>
      <c r="L8173" s="49"/>
      <c r="M8173" s="37" t="s">
        <v>63</v>
      </c>
      <c r="N8173" s="37" t="s">
        <v>64</v>
      </c>
      <c r="O8173" s="37" t="s">
        <v>2566</v>
      </c>
      <c r="P8173" s="37" t="s">
        <v>2567</v>
      </c>
      <c r="Q8173" s="37" t="s">
        <v>2568</v>
      </c>
      <c r="R8173" s="37" t="s">
        <v>2569</v>
      </c>
      <c r="S8173" s="37" t="s">
        <v>3634</v>
      </c>
      <c r="T8173" s="37" t="s">
        <v>3633</v>
      </c>
      <c r="U8173" s="1" t="str">
        <f>VLOOKUP(T8173,[2]VAT!$A:$D,1,0)</f>
        <v>400358</v>
      </c>
      <c r="V8173" s="37" t="s">
        <v>2</v>
      </c>
      <c r="W8173" s="37" t="s">
        <v>2</v>
      </c>
      <c r="X8173" t="str">
        <f>VLOOKUP(T8173,[3]رکوردها!$A:$B,2,0)</f>
        <v>10861931928</v>
      </c>
      <c r="Y8173" t="str">
        <f>VLOOKUP(T8173,[3]رکوردها!$A:$D,4,0)</f>
        <v>411385519141</v>
      </c>
      <c r="Z8173" t="str">
        <f>VLOOKUP(T8173,[3]رکوردها!$A:$C,3,0)</f>
        <v>بندرعباس</v>
      </c>
      <c r="AA8173" t="str">
        <f>VLOOKUP(T8173,[3]رکوردها!$A:$F,6,0)</f>
        <v>بندرعباس میدان یادبود بلوار شهدا ساختمان اطلس(راین) طبقه ششم واحد یک</v>
      </c>
      <c r="AB8173" t="str">
        <f>VLOOKUP(T8173,[3]رکوردها!$A:$E,5,0)</f>
        <v>7913995416</v>
      </c>
    </row>
    <row r="8174" spans="1:28" s="41" customFormat="1" hidden="1" x14ac:dyDescent="0.2">
      <c r="A8174" s="36">
        <v>147983</v>
      </c>
      <c r="B8174" s="36">
        <v>1508</v>
      </c>
      <c r="C8174" s="36">
        <v>1519</v>
      </c>
      <c r="D8174" s="39" t="s">
        <v>5178</v>
      </c>
      <c r="E8174" s="36"/>
      <c r="F8174" s="37" t="s">
        <v>15</v>
      </c>
      <c r="G8174" s="37" t="s">
        <v>3636</v>
      </c>
      <c r="H8174" s="38">
        <v>0</v>
      </c>
      <c r="I8174" s="38">
        <v>18531871</v>
      </c>
      <c r="J8174" s="38">
        <f t="shared" si="167"/>
        <v>-18531871</v>
      </c>
      <c r="K8174" s="38"/>
      <c r="L8174" s="49"/>
      <c r="M8174" s="37" t="s">
        <v>63</v>
      </c>
      <c r="N8174" s="37" t="s">
        <v>64</v>
      </c>
      <c r="O8174" s="37" t="s">
        <v>2566</v>
      </c>
      <c r="P8174" s="37" t="s">
        <v>2567</v>
      </c>
      <c r="Q8174" s="37" t="s">
        <v>2568</v>
      </c>
      <c r="R8174" s="37" t="s">
        <v>2569</v>
      </c>
      <c r="S8174" s="37" t="s">
        <v>3634</v>
      </c>
      <c r="T8174" s="37" t="s">
        <v>3633</v>
      </c>
      <c r="U8174" s="1" t="str">
        <f>VLOOKUP(T8174,[2]VAT!$A:$D,1,0)</f>
        <v>400358</v>
      </c>
      <c r="V8174" s="37" t="s">
        <v>2</v>
      </c>
      <c r="W8174" s="37" t="s">
        <v>2</v>
      </c>
      <c r="X8174" t="str">
        <f>VLOOKUP(T8174,[3]رکوردها!$A:$B,2,0)</f>
        <v>10861931928</v>
      </c>
      <c r="Y8174" t="str">
        <f>VLOOKUP(T8174,[3]رکوردها!$A:$D,4,0)</f>
        <v>411385519141</v>
      </c>
      <c r="Z8174" t="str">
        <f>VLOOKUP(T8174,[3]رکوردها!$A:$C,3,0)</f>
        <v>بندرعباس</v>
      </c>
      <c r="AA8174" t="str">
        <f>VLOOKUP(T8174,[3]رکوردها!$A:$F,6,0)</f>
        <v>بندرعباس میدان یادبود بلوار شهدا ساختمان اطلس(راین) طبقه ششم واحد یک</v>
      </c>
      <c r="AB8174" t="str">
        <f>VLOOKUP(T8174,[3]رکوردها!$A:$E,5,0)</f>
        <v>7913995416</v>
      </c>
    </row>
    <row r="8175" spans="1:28" s="41" customFormat="1" hidden="1" x14ac:dyDescent="0.2">
      <c r="A8175" s="36">
        <v>147987</v>
      </c>
      <c r="B8175" s="36">
        <v>1508</v>
      </c>
      <c r="C8175" s="36">
        <v>1519</v>
      </c>
      <c r="D8175" s="39" t="s">
        <v>5178</v>
      </c>
      <c r="E8175" s="36"/>
      <c r="F8175" s="37" t="s">
        <v>15</v>
      </c>
      <c r="G8175" s="37" t="s">
        <v>3635</v>
      </c>
      <c r="H8175" s="38">
        <v>0</v>
      </c>
      <c r="I8175" s="38">
        <v>224441551</v>
      </c>
      <c r="J8175" s="38">
        <f t="shared" si="167"/>
        <v>-224441551</v>
      </c>
      <c r="K8175" s="38"/>
      <c r="L8175" s="49"/>
      <c r="M8175" s="37" t="s">
        <v>63</v>
      </c>
      <c r="N8175" s="37" t="s">
        <v>64</v>
      </c>
      <c r="O8175" s="37" t="s">
        <v>2566</v>
      </c>
      <c r="P8175" s="37" t="s">
        <v>2567</v>
      </c>
      <c r="Q8175" s="37" t="s">
        <v>3300</v>
      </c>
      <c r="R8175" s="37" t="s">
        <v>3301</v>
      </c>
      <c r="S8175" s="37" t="s">
        <v>3634</v>
      </c>
      <c r="T8175" s="37" t="s">
        <v>3633</v>
      </c>
      <c r="U8175" s="1" t="str">
        <f>VLOOKUP(T8175,[2]VAT!$A:$D,1,0)</f>
        <v>400358</v>
      </c>
      <c r="V8175" s="37" t="s">
        <v>2</v>
      </c>
      <c r="W8175" s="37" t="s">
        <v>2</v>
      </c>
      <c r="X8175" t="str">
        <f>VLOOKUP(T8175,[3]رکوردها!$A:$B,2,0)</f>
        <v>10861931928</v>
      </c>
      <c r="Y8175" t="str">
        <f>VLOOKUP(T8175,[3]رکوردها!$A:$D,4,0)</f>
        <v>411385519141</v>
      </c>
      <c r="Z8175" t="str">
        <f>VLOOKUP(T8175,[3]رکوردها!$A:$C,3,0)</f>
        <v>بندرعباس</v>
      </c>
      <c r="AA8175" t="str">
        <f>VLOOKUP(T8175,[3]رکوردها!$A:$F,6,0)</f>
        <v>بندرعباس میدان یادبود بلوار شهدا ساختمان اطلس(راین) طبقه ششم واحد یک</v>
      </c>
      <c r="AB8175" t="str">
        <f>VLOOKUP(T8175,[3]رکوردها!$A:$E,5,0)</f>
        <v>7913995416</v>
      </c>
    </row>
    <row r="8176" spans="1:28" s="41" customFormat="1" hidden="1" x14ac:dyDescent="0.2">
      <c r="A8176" s="36">
        <v>147981</v>
      </c>
      <c r="B8176" s="36">
        <v>1508</v>
      </c>
      <c r="C8176" s="36">
        <v>1519</v>
      </c>
      <c r="D8176" s="39" t="s">
        <v>5178</v>
      </c>
      <c r="E8176" s="36"/>
      <c r="F8176" s="37" t="s">
        <v>15</v>
      </c>
      <c r="G8176" s="37" t="s">
        <v>4852</v>
      </c>
      <c r="H8176" s="38">
        <v>205909680</v>
      </c>
      <c r="I8176" s="38">
        <v>0</v>
      </c>
      <c r="J8176" s="38">
        <f t="shared" si="167"/>
        <v>205909680</v>
      </c>
      <c r="K8176" s="38"/>
      <c r="L8176" s="49"/>
      <c r="M8176" s="37" t="s">
        <v>4388</v>
      </c>
      <c r="N8176" s="37" t="s">
        <v>4389</v>
      </c>
      <c r="O8176" s="37" t="s">
        <v>4390</v>
      </c>
      <c r="P8176" s="37" t="s">
        <v>4391</v>
      </c>
      <c r="Q8176" s="37" t="s">
        <v>4825</v>
      </c>
      <c r="R8176" s="37" t="s">
        <v>4826</v>
      </c>
      <c r="S8176" s="37" t="s">
        <v>4424</v>
      </c>
      <c r="T8176" s="37" t="s">
        <v>4421</v>
      </c>
      <c r="U8176" s="1" t="e">
        <f>VLOOKUP(T8176,[2]VAT!$A:$D,1,0)</f>
        <v>#N/A</v>
      </c>
      <c r="V8176" s="37" t="s">
        <v>4768</v>
      </c>
      <c r="W8176" s="37" t="s">
        <v>4767</v>
      </c>
      <c r="X8176" t="e">
        <f>VLOOKUP(T8176,[3]رکوردها!$A:$B,2,0)</f>
        <v>#N/A</v>
      </c>
      <c r="Y8176" t="e">
        <f>VLOOKUP(T8176,[3]رکوردها!$A:$D,4,0)</f>
        <v>#N/A</v>
      </c>
      <c r="Z8176" t="e">
        <f>VLOOKUP(T8176,[3]رکوردها!$A:$C,3,0)</f>
        <v>#N/A</v>
      </c>
      <c r="AA8176" t="e">
        <f>VLOOKUP(T8176,[3]رکوردها!$A:$F,6,0)</f>
        <v>#N/A</v>
      </c>
      <c r="AB8176" t="e">
        <f>VLOOKUP(T8176,[3]رکوردها!$A:$E,5,0)</f>
        <v>#N/A</v>
      </c>
    </row>
    <row r="8177" spans="1:28" s="41" customFormat="1" hidden="1" x14ac:dyDescent="0.2">
      <c r="A8177" s="36">
        <v>147984</v>
      </c>
      <c r="B8177" s="36">
        <v>1508</v>
      </c>
      <c r="C8177" s="36">
        <v>1519</v>
      </c>
      <c r="D8177" s="39" t="s">
        <v>5178</v>
      </c>
      <c r="E8177" s="36"/>
      <c r="F8177" s="37" t="s">
        <v>15</v>
      </c>
      <c r="G8177" s="37" t="s">
        <v>3636</v>
      </c>
      <c r="H8177" s="38">
        <v>18531871</v>
      </c>
      <c r="I8177" s="38">
        <v>0</v>
      </c>
      <c r="J8177" s="38">
        <f t="shared" si="167"/>
        <v>18531871</v>
      </c>
      <c r="K8177" s="38"/>
      <c r="L8177" s="49"/>
      <c r="M8177" s="37" t="s">
        <v>4388</v>
      </c>
      <c r="N8177" s="37" t="s">
        <v>4389</v>
      </c>
      <c r="O8177" s="37" t="s">
        <v>4390</v>
      </c>
      <c r="P8177" s="37" t="s">
        <v>4391</v>
      </c>
      <c r="Q8177" s="37" t="s">
        <v>4825</v>
      </c>
      <c r="R8177" s="37" t="s">
        <v>4826</v>
      </c>
      <c r="S8177" s="37" t="s">
        <v>4424</v>
      </c>
      <c r="T8177" s="37" t="s">
        <v>4421</v>
      </c>
      <c r="U8177" s="1" t="e">
        <f>VLOOKUP(T8177,[2]VAT!$A:$D,1,0)</f>
        <v>#N/A</v>
      </c>
      <c r="V8177" s="37" t="s">
        <v>4768</v>
      </c>
      <c r="W8177" s="37" t="s">
        <v>4767</v>
      </c>
      <c r="X8177" t="e">
        <f>VLOOKUP(T8177,[3]رکوردها!$A:$B,2,0)</f>
        <v>#N/A</v>
      </c>
      <c r="Y8177" t="e">
        <f>VLOOKUP(T8177,[3]رکوردها!$A:$D,4,0)</f>
        <v>#N/A</v>
      </c>
      <c r="Z8177" t="e">
        <f>VLOOKUP(T8177,[3]رکوردها!$A:$C,3,0)</f>
        <v>#N/A</v>
      </c>
      <c r="AA8177" t="e">
        <f>VLOOKUP(T8177,[3]رکوردها!$A:$F,6,0)</f>
        <v>#N/A</v>
      </c>
      <c r="AB8177" t="e">
        <f>VLOOKUP(T8177,[3]رکوردها!$A:$E,5,0)</f>
        <v>#N/A</v>
      </c>
    </row>
    <row r="8178" spans="1:28" s="41" customFormat="1" hidden="1" x14ac:dyDescent="0.2">
      <c r="A8178" s="36">
        <v>175543</v>
      </c>
      <c r="B8178" s="36">
        <v>1519</v>
      </c>
      <c r="C8178" s="36">
        <v>1713</v>
      </c>
      <c r="D8178" s="39" t="s">
        <v>5178</v>
      </c>
      <c r="E8178" s="36"/>
      <c r="F8178" s="37" t="s">
        <v>15</v>
      </c>
      <c r="G8178" s="37" t="s">
        <v>2858</v>
      </c>
      <c r="H8178" s="38">
        <v>42117798330</v>
      </c>
      <c r="I8178" s="38">
        <v>0</v>
      </c>
      <c r="J8178" s="38">
        <f t="shared" si="167"/>
        <v>42117798330</v>
      </c>
      <c r="K8178" s="38"/>
      <c r="L8178" s="49"/>
      <c r="M8178" s="37" t="s">
        <v>63</v>
      </c>
      <c r="N8178" s="37" t="s">
        <v>64</v>
      </c>
      <c r="O8178" s="37" t="s">
        <v>2566</v>
      </c>
      <c r="P8178" s="37" t="s">
        <v>2567</v>
      </c>
      <c r="Q8178" s="37" t="s">
        <v>2568</v>
      </c>
      <c r="R8178" s="37" t="s">
        <v>2569</v>
      </c>
      <c r="S8178" s="37" t="s">
        <v>2842</v>
      </c>
      <c r="T8178" s="37" t="s">
        <v>2841</v>
      </c>
      <c r="U8178" s="1" t="str">
        <f>VLOOKUP(T8178,[2]VAT!$A:$D,1,0)</f>
        <v>400094</v>
      </c>
      <c r="V8178" s="37" t="s">
        <v>2</v>
      </c>
      <c r="W8178" s="37" t="s">
        <v>2</v>
      </c>
      <c r="X8178" t="str">
        <f>VLOOKUP(T8178,[3]رکوردها!$A:$B,2,0)</f>
        <v>10102100460</v>
      </c>
      <c r="Y8178" t="str">
        <f>VLOOKUP(T8178,[3]رکوردها!$A:$D,4,0)</f>
        <v/>
      </c>
      <c r="Z8178" t="str">
        <f>VLOOKUP(T8178,[3]رکوردها!$A:$C,3,0)</f>
        <v>تهران</v>
      </c>
      <c r="AA8178" t="str">
        <f>VLOOKUP(T8178,[3]رکوردها!$A:$F,6,0)</f>
        <v>استان تهران - منطقه 19 ، شهرستان تهران ، بخش مرکزی ، شهر تهران، محله امانیه ، کوچه ایثارسوم ، خیابان پروین ، پلاک 19 ، طبقه اول ، واحد شرقی</v>
      </c>
      <c r="AB8178" t="str">
        <f>VLOOKUP(T8178,[3]رکوردها!$A:$E,5,0)</f>
        <v>1966834944</v>
      </c>
    </row>
    <row r="8179" spans="1:28" s="41" customFormat="1" hidden="1" x14ac:dyDescent="0.2">
      <c r="A8179" s="36">
        <v>175544</v>
      </c>
      <c r="B8179" s="36">
        <v>1519</v>
      </c>
      <c r="C8179" s="36">
        <v>1713</v>
      </c>
      <c r="D8179" s="39" t="s">
        <v>5178</v>
      </c>
      <c r="E8179" s="36"/>
      <c r="F8179" s="37" t="s">
        <v>15</v>
      </c>
      <c r="G8179" s="37" t="s">
        <v>2858</v>
      </c>
      <c r="H8179" s="38">
        <v>0</v>
      </c>
      <c r="I8179" s="38">
        <v>42117798330</v>
      </c>
      <c r="J8179" s="38">
        <f t="shared" si="167"/>
        <v>-42117798330</v>
      </c>
      <c r="K8179" s="38"/>
      <c r="L8179" s="49"/>
      <c r="M8179" s="37" t="s">
        <v>63</v>
      </c>
      <c r="N8179" s="37" t="s">
        <v>64</v>
      </c>
      <c r="O8179" s="37" t="s">
        <v>2566</v>
      </c>
      <c r="P8179" s="37" t="s">
        <v>2567</v>
      </c>
      <c r="Q8179" s="37" t="s">
        <v>2568</v>
      </c>
      <c r="R8179" s="37" t="s">
        <v>2569</v>
      </c>
      <c r="S8179" s="37" t="s">
        <v>2842</v>
      </c>
      <c r="T8179" s="37" t="s">
        <v>2841</v>
      </c>
      <c r="U8179" s="1" t="str">
        <f>VLOOKUP(T8179,[2]VAT!$A:$D,1,0)</f>
        <v>400094</v>
      </c>
      <c r="V8179" s="37" t="s">
        <v>2</v>
      </c>
      <c r="W8179" s="37" t="s">
        <v>2</v>
      </c>
      <c r="X8179" t="str">
        <f>VLOOKUP(T8179,[3]رکوردها!$A:$B,2,0)</f>
        <v>10102100460</v>
      </c>
      <c r="Y8179" t="str">
        <f>VLOOKUP(T8179,[3]رکوردها!$A:$D,4,0)</f>
        <v/>
      </c>
      <c r="Z8179" t="str">
        <f>VLOOKUP(T8179,[3]رکوردها!$A:$C,3,0)</f>
        <v>تهران</v>
      </c>
      <c r="AA8179" t="str">
        <f>VLOOKUP(T8179,[3]رکوردها!$A:$F,6,0)</f>
        <v>استان تهران - منطقه 19 ، شهرستان تهران ، بخش مرکزی ، شهر تهران، محله امانیه ، کوچه ایثارسوم ، خیابان پروین ، پلاک 19 ، طبقه اول ، واحد شرقی</v>
      </c>
      <c r="AB8179" t="str">
        <f>VLOOKUP(T8179,[3]رکوردها!$A:$E,5,0)</f>
        <v>1966834944</v>
      </c>
    </row>
    <row r="8180" spans="1:28" s="41" customFormat="1" hidden="1" x14ac:dyDescent="0.2">
      <c r="A8180" s="36">
        <v>175548</v>
      </c>
      <c r="B8180" s="36">
        <v>1519</v>
      </c>
      <c r="C8180" s="36">
        <v>1713</v>
      </c>
      <c r="D8180" s="39" t="s">
        <v>5178</v>
      </c>
      <c r="E8180" s="36"/>
      <c r="F8180" s="37" t="s">
        <v>15</v>
      </c>
      <c r="G8180" s="37" t="s">
        <v>2861</v>
      </c>
      <c r="H8180" s="38">
        <v>0</v>
      </c>
      <c r="I8180" s="38">
        <v>4126221893</v>
      </c>
      <c r="J8180" s="38">
        <f t="shared" si="167"/>
        <v>-4126221893</v>
      </c>
      <c r="K8180" s="38"/>
      <c r="L8180" s="49"/>
      <c r="M8180" s="37" t="s">
        <v>4</v>
      </c>
      <c r="N8180" s="37" t="s">
        <v>5</v>
      </c>
      <c r="O8180" s="37" t="s">
        <v>138</v>
      </c>
      <c r="P8180" s="37" t="s">
        <v>139</v>
      </c>
      <c r="Q8180" s="37" t="s">
        <v>2626</v>
      </c>
      <c r="R8180" s="37" t="s">
        <v>2627</v>
      </c>
      <c r="S8180" s="37" t="s">
        <v>2842</v>
      </c>
      <c r="T8180" s="37" t="s">
        <v>2841</v>
      </c>
      <c r="U8180" s="1" t="str">
        <f>VLOOKUP(T8180,[2]VAT!$A:$D,1,0)</f>
        <v>400094</v>
      </c>
      <c r="V8180" s="37" t="s">
        <v>2</v>
      </c>
      <c r="W8180" s="37" t="s">
        <v>2</v>
      </c>
      <c r="X8180" t="str">
        <f>VLOOKUP(T8180,[3]رکوردها!$A:$B,2,0)</f>
        <v>10102100460</v>
      </c>
      <c r="Y8180" t="str">
        <f>VLOOKUP(T8180,[3]رکوردها!$A:$D,4,0)</f>
        <v/>
      </c>
      <c r="Z8180" t="str">
        <f>VLOOKUP(T8180,[3]رکوردها!$A:$C,3,0)</f>
        <v>تهران</v>
      </c>
      <c r="AA8180" t="str">
        <f>VLOOKUP(T8180,[3]رکوردها!$A:$F,6,0)</f>
        <v>استان تهران - منطقه 19 ، شهرستان تهران ، بخش مرکزی ، شهر تهران، محله امانیه ، کوچه ایثارسوم ، خیابان پروین ، پلاک 19 ، طبقه اول ، واحد شرقی</v>
      </c>
      <c r="AB8180" t="str">
        <f>VLOOKUP(T8180,[3]رکوردها!$A:$E,5,0)</f>
        <v>1966834944</v>
      </c>
    </row>
    <row r="8181" spans="1:28" x14ac:dyDescent="0.2">
      <c r="A8181" s="54">
        <v>175545</v>
      </c>
      <c r="B8181" s="2">
        <v>1519</v>
      </c>
      <c r="C8181" s="2">
        <v>1713</v>
      </c>
      <c r="D8181" s="29" t="str">
        <f>VLOOKUP(C8181,Piv.Analysis!A:AA,27,0)</f>
        <v>خرید خدمات</v>
      </c>
      <c r="E8181" s="2"/>
      <c r="F8181" s="1" t="s">
        <v>15</v>
      </c>
      <c r="G8181" s="1" t="s">
        <v>2875</v>
      </c>
      <c r="H8181" s="4">
        <v>0</v>
      </c>
      <c r="I8181" s="4">
        <v>510093335334</v>
      </c>
      <c r="J8181" s="4">
        <f t="shared" si="167"/>
        <v>-510093335334</v>
      </c>
      <c r="K8181" s="46">
        <f>I8181</f>
        <v>510093335334</v>
      </c>
      <c r="L8181" s="46">
        <v>0</v>
      </c>
      <c r="M8181" s="1" t="s">
        <v>4</v>
      </c>
      <c r="N8181" s="1" t="s">
        <v>5</v>
      </c>
      <c r="O8181" s="1" t="s">
        <v>6</v>
      </c>
      <c r="P8181" s="1" t="s">
        <v>7</v>
      </c>
      <c r="Q8181" s="1" t="s">
        <v>13</v>
      </c>
      <c r="R8181" s="1" t="s">
        <v>14</v>
      </c>
      <c r="S8181" s="1" t="s">
        <v>2842</v>
      </c>
      <c r="T8181" s="1" t="s">
        <v>2841</v>
      </c>
      <c r="U8181" s="1" t="str">
        <f>VLOOKUP(T8181,[2]VAT!$A:$D,1,0)</f>
        <v>400094</v>
      </c>
      <c r="V8181" s="1" t="s">
        <v>2</v>
      </c>
      <c r="W8181" s="1" t="s">
        <v>2</v>
      </c>
      <c r="X8181" t="str">
        <f>VLOOKUP(T8181,[3]رکوردها!$A:$B,2,0)</f>
        <v>10102100460</v>
      </c>
      <c r="Y8181" t="str">
        <f>VLOOKUP(T8181,[3]رکوردها!$A:$D,4,0)</f>
        <v/>
      </c>
      <c r="Z8181" t="str">
        <f>VLOOKUP(T8181,[3]رکوردها!$A:$C,3,0)</f>
        <v>تهران</v>
      </c>
      <c r="AA8181" t="str">
        <f>VLOOKUP(T8181,[3]رکوردها!$A:$F,6,0)</f>
        <v>استان تهران - منطقه 19 ، شهرستان تهران ، بخش مرکزی ، شهر تهران، محله امانیه ، کوچه ایثارسوم ، خیابان پروین ، پلاک 19 ، طبقه اول ، واحد شرقی</v>
      </c>
      <c r="AB8181" t="str">
        <f>VLOOKUP(T8181,[3]رکوردها!$A:$E,5,0)</f>
        <v>1966834944</v>
      </c>
    </row>
    <row r="8182" spans="1:28" s="41" customFormat="1" hidden="1" x14ac:dyDescent="0.2">
      <c r="A8182" s="36">
        <v>175546</v>
      </c>
      <c r="B8182" s="36">
        <v>1519</v>
      </c>
      <c r="C8182" s="36">
        <v>1713</v>
      </c>
      <c r="D8182" s="39" t="s">
        <v>5178</v>
      </c>
      <c r="E8182" s="39" t="s">
        <v>5188</v>
      </c>
      <c r="F8182" s="37" t="s">
        <v>15</v>
      </c>
      <c r="G8182" s="37" t="s">
        <v>2861</v>
      </c>
      <c r="H8182" s="38">
        <v>4126221893</v>
      </c>
      <c r="I8182" s="38">
        <v>0</v>
      </c>
      <c r="J8182" s="38">
        <f t="shared" si="167"/>
        <v>4126221893</v>
      </c>
      <c r="K8182" s="38"/>
      <c r="L8182" s="49"/>
      <c r="M8182" s="37" t="s">
        <v>4</v>
      </c>
      <c r="N8182" s="37" t="s">
        <v>5</v>
      </c>
      <c r="O8182" s="37" t="s">
        <v>6</v>
      </c>
      <c r="P8182" s="37" t="s">
        <v>7</v>
      </c>
      <c r="Q8182" s="37" t="s">
        <v>13</v>
      </c>
      <c r="R8182" s="37" t="s">
        <v>14</v>
      </c>
      <c r="S8182" s="37" t="s">
        <v>2842</v>
      </c>
      <c r="T8182" s="37" t="s">
        <v>2841</v>
      </c>
      <c r="U8182" s="1" t="str">
        <f>VLOOKUP(T8182,[2]VAT!$A:$D,1,0)</f>
        <v>400094</v>
      </c>
      <c r="V8182" s="37" t="s">
        <v>2</v>
      </c>
      <c r="W8182" s="37" t="s">
        <v>2</v>
      </c>
      <c r="X8182" t="str">
        <f>VLOOKUP(T8182,[3]رکوردها!$A:$B,2,0)</f>
        <v>10102100460</v>
      </c>
      <c r="Y8182" t="str">
        <f>VLOOKUP(T8182,[3]رکوردها!$A:$D,4,0)</f>
        <v/>
      </c>
      <c r="Z8182" t="str">
        <f>VLOOKUP(T8182,[3]رکوردها!$A:$C,3,0)</f>
        <v>تهران</v>
      </c>
      <c r="AA8182" t="str">
        <f>VLOOKUP(T8182,[3]رکوردها!$A:$F,6,0)</f>
        <v>استان تهران - منطقه 19 ، شهرستان تهران ، بخش مرکزی ، شهر تهران، محله امانیه ، کوچه ایثارسوم ، خیابان پروین ، پلاک 19 ، طبقه اول ، واحد شرقی</v>
      </c>
      <c r="AB8182" t="str">
        <f>VLOOKUP(T8182,[3]رکوردها!$A:$E,5,0)</f>
        <v>1966834944</v>
      </c>
    </row>
    <row r="8183" spans="1:28" s="41" customFormat="1" hidden="1" x14ac:dyDescent="0.2">
      <c r="A8183" s="36">
        <v>175547</v>
      </c>
      <c r="B8183" s="36">
        <v>1519</v>
      </c>
      <c r="C8183" s="36">
        <v>1713</v>
      </c>
      <c r="D8183" s="39" t="s">
        <v>5178</v>
      </c>
      <c r="E8183" s="39" t="s">
        <v>5188</v>
      </c>
      <c r="F8183" s="37" t="s">
        <v>15</v>
      </c>
      <c r="G8183" s="37" t="s">
        <v>2876</v>
      </c>
      <c r="H8183" s="38">
        <v>23398776850</v>
      </c>
      <c r="I8183" s="38">
        <v>0</v>
      </c>
      <c r="J8183" s="38">
        <f t="shared" si="167"/>
        <v>23398776850</v>
      </c>
      <c r="K8183" s="38"/>
      <c r="L8183" s="49"/>
      <c r="M8183" s="37" t="s">
        <v>4</v>
      </c>
      <c r="N8183" s="37" t="s">
        <v>5</v>
      </c>
      <c r="O8183" s="37" t="s">
        <v>6</v>
      </c>
      <c r="P8183" s="37" t="s">
        <v>7</v>
      </c>
      <c r="Q8183" s="37" t="s">
        <v>13</v>
      </c>
      <c r="R8183" s="37" t="s">
        <v>14</v>
      </c>
      <c r="S8183" s="37" t="s">
        <v>2842</v>
      </c>
      <c r="T8183" s="37" t="s">
        <v>2841</v>
      </c>
      <c r="U8183" s="1" t="str">
        <f>VLOOKUP(T8183,[2]VAT!$A:$D,1,0)</f>
        <v>400094</v>
      </c>
      <c r="V8183" s="37" t="s">
        <v>2</v>
      </c>
      <c r="W8183" s="37" t="s">
        <v>2</v>
      </c>
      <c r="X8183" t="str">
        <f>VLOOKUP(T8183,[3]رکوردها!$A:$B,2,0)</f>
        <v>10102100460</v>
      </c>
      <c r="Y8183" t="str">
        <f>VLOOKUP(T8183,[3]رکوردها!$A:$D,4,0)</f>
        <v/>
      </c>
      <c r="Z8183" t="str">
        <f>VLOOKUP(T8183,[3]رکوردها!$A:$C,3,0)</f>
        <v>تهران</v>
      </c>
      <c r="AA8183" t="str">
        <f>VLOOKUP(T8183,[3]رکوردها!$A:$F,6,0)</f>
        <v>استان تهران - منطقه 19 ، شهرستان تهران ، بخش مرکزی ، شهر تهران، محله امانیه ، کوچه ایثارسوم ، خیابان پروین ، پلاک 19 ، طبقه اول ، واحد شرقی</v>
      </c>
      <c r="AB8183" t="str">
        <f>VLOOKUP(T8183,[3]رکوردها!$A:$E,5,0)</f>
        <v>1966834944</v>
      </c>
    </row>
    <row r="8184" spans="1:28" hidden="1" x14ac:dyDescent="0.2">
      <c r="A8184" s="42">
        <v>173504</v>
      </c>
      <c r="B8184" s="42">
        <v>1465</v>
      </c>
      <c r="C8184" s="42">
        <v>1565</v>
      </c>
      <c r="D8184" s="43" t="s">
        <v>5197</v>
      </c>
      <c r="E8184" s="43"/>
      <c r="F8184" s="44" t="s">
        <v>2279</v>
      </c>
      <c r="G8184" s="44" t="s">
        <v>4850</v>
      </c>
      <c r="H8184" s="45">
        <v>30000000</v>
      </c>
      <c r="I8184" s="45">
        <v>0</v>
      </c>
      <c r="J8184" s="45">
        <f t="shared" si="167"/>
        <v>30000000</v>
      </c>
      <c r="K8184" s="45"/>
      <c r="L8184" s="49"/>
      <c r="M8184" s="44" t="s">
        <v>4388</v>
      </c>
      <c r="N8184" s="44" t="s">
        <v>4389</v>
      </c>
      <c r="O8184" s="44" t="s">
        <v>4390</v>
      </c>
      <c r="P8184" s="44" t="s">
        <v>4391</v>
      </c>
      <c r="Q8184" s="44" t="s">
        <v>4825</v>
      </c>
      <c r="R8184" s="44" t="s">
        <v>4826</v>
      </c>
      <c r="S8184" s="44" t="s">
        <v>4424</v>
      </c>
      <c r="T8184" s="44" t="s">
        <v>4421</v>
      </c>
      <c r="U8184" s="1" t="e">
        <f>VLOOKUP(T8184,[2]VAT!$A:$D,1,0)</f>
        <v>#N/A</v>
      </c>
      <c r="V8184" s="44" t="s">
        <v>4768</v>
      </c>
      <c r="W8184" s="44" t="s">
        <v>4767</v>
      </c>
      <c r="X8184" t="e">
        <f>VLOOKUP(T8184,[3]رکوردها!$A:$B,2,0)</f>
        <v>#N/A</v>
      </c>
      <c r="Y8184" t="e">
        <f>VLOOKUP(T8184,[3]رکوردها!$A:$D,4,0)</f>
        <v>#N/A</v>
      </c>
      <c r="Z8184" t="e">
        <f>VLOOKUP(T8184,[3]رکوردها!$A:$C,3,0)</f>
        <v>#N/A</v>
      </c>
      <c r="AA8184" t="e">
        <f>VLOOKUP(T8184,[3]رکوردها!$A:$F,6,0)</f>
        <v>#N/A</v>
      </c>
      <c r="AB8184" t="e">
        <f>VLOOKUP(T8184,[3]رکوردها!$A:$E,5,0)</f>
        <v>#N/A</v>
      </c>
    </row>
    <row r="8185" spans="1:28" s="41" customFormat="1" hidden="1" x14ac:dyDescent="0.2">
      <c r="A8185" s="36">
        <v>175549</v>
      </c>
      <c r="B8185" s="36">
        <v>1519</v>
      </c>
      <c r="C8185" s="36">
        <v>1713</v>
      </c>
      <c r="D8185" s="39" t="s">
        <v>5178</v>
      </c>
      <c r="E8185" s="36"/>
      <c r="F8185" s="37" t="s">
        <v>15</v>
      </c>
      <c r="G8185" s="37" t="s">
        <v>2876</v>
      </c>
      <c r="H8185" s="38">
        <v>0</v>
      </c>
      <c r="I8185" s="38">
        <v>23398776850</v>
      </c>
      <c r="J8185" s="38">
        <f t="shared" si="167"/>
        <v>-23398776850</v>
      </c>
      <c r="K8185" s="38"/>
      <c r="L8185" s="49"/>
      <c r="M8185" s="37" t="s">
        <v>4</v>
      </c>
      <c r="N8185" s="37" t="s">
        <v>5</v>
      </c>
      <c r="O8185" s="37" t="s">
        <v>138</v>
      </c>
      <c r="P8185" s="37" t="s">
        <v>139</v>
      </c>
      <c r="Q8185" s="37" t="s">
        <v>140</v>
      </c>
      <c r="R8185" s="37" t="s">
        <v>141</v>
      </c>
      <c r="S8185" s="37" t="s">
        <v>2842</v>
      </c>
      <c r="T8185" s="37" t="s">
        <v>2841</v>
      </c>
      <c r="U8185" s="1" t="str">
        <f>VLOOKUP(T8185,[2]VAT!$A:$D,1,0)</f>
        <v>400094</v>
      </c>
      <c r="V8185" s="37" t="s">
        <v>2</v>
      </c>
      <c r="W8185" s="37" t="s">
        <v>2</v>
      </c>
      <c r="X8185" t="str">
        <f>VLOOKUP(T8185,[3]رکوردها!$A:$B,2,0)</f>
        <v>10102100460</v>
      </c>
      <c r="Y8185" t="str">
        <f>VLOOKUP(T8185,[3]رکوردها!$A:$D,4,0)</f>
        <v/>
      </c>
      <c r="Z8185" t="str">
        <f>VLOOKUP(T8185,[3]رکوردها!$A:$C,3,0)</f>
        <v>تهران</v>
      </c>
      <c r="AA8185" t="str">
        <f>VLOOKUP(T8185,[3]رکوردها!$A:$F,6,0)</f>
        <v>استان تهران - منطقه 19 ، شهرستان تهران ، بخش مرکزی ، شهر تهران، محله امانیه ، کوچه ایثارسوم ، خیابان پروین ، پلاک 19 ، طبقه اول ، واحد شرقی</v>
      </c>
      <c r="AB8185" t="str">
        <f>VLOOKUP(T8185,[3]رکوردها!$A:$E,5,0)</f>
        <v>1966834944</v>
      </c>
    </row>
    <row r="8186" spans="1:28" s="41" customFormat="1" hidden="1" x14ac:dyDescent="0.2">
      <c r="A8186" s="36">
        <v>175507</v>
      </c>
      <c r="B8186" s="36">
        <v>1519</v>
      </c>
      <c r="C8186" s="36">
        <v>1713</v>
      </c>
      <c r="D8186" s="39" t="s">
        <v>5178</v>
      </c>
      <c r="E8186" s="36"/>
      <c r="F8186" s="37" t="s">
        <v>15</v>
      </c>
      <c r="G8186" s="37" t="s">
        <v>5027</v>
      </c>
      <c r="H8186" s="38">
        <v>29591370498</v>
      </c>
      <c r="I8186" s="38">
        <v>0</v>
      </c>
      <c r="J8186" s="38">
        <f t="shared" si="167"/>
        <v>29591370498</v>
      </c>
      <c r="K8186" s="38"/>
      <c r="L8186" s="49"/>
      <c r="M8186" s="37" t="s">
        <v>4388</v>
      </c>
      <c r="N8186" s="37" t="s">
        <v>4389</v>
      </c>
      <c r="O8186" s="37" t="s">
        <v>4390</v>
      </c>
      <c r="P8186" s="37" t="s">
        <v>4391</v>
      </c>
      <c r="Q8186" s="37" t="s">
        <v>4392</v>
      </c>
      <c r="R8186" s="37" t="s">
        <v>4393</v>
      </c>
      <c r="S8186" s="37" t="s">
        <v>4417</v>
      </c>
      <c r="T8186" s="37" t="s">
        <v>4414</v>
      </c>
      <c r="U8186" s="1" t="e">
        <f>VLOOKUP(T8186,[2]VAT!$A:$D,1,0)</f>
        <v>#N/A</v>
      </c>
      <c r="V8186" s="37" t="s">
        <v>4768</v>
      </c>
      <c r="W8186" s="37" t="s">
        <v>4767</v>
      </c>
      <c r="X8186" t="e">
        <f>VLOOKUP(T8186,[3]رکوردها!$A:$B,2,0)</f>
        <v>#N/A</v>
      </c>
      <c r="Y8186" t="e">
        <f>VLOOKUP(T8186,[3]رکوردها!$A:$D,4,0)</f>
        <v>#N/A</v>
      </c>
      <c r="Z8186" t="e">
        <f>VLOOKUP(T8186,[3]رکوردها!$A:$C,3,0)</f>
        <v>#N/A</v>
      </c>
      <c r="AA8186" t="e">
        <f>VLOOKUP(T8186,[3]رکوردها!$A:$F,6,0)</f>
        <v>#N/A</v>
      </c>
      <c r="AB8186" t="e">
        <f>VLOOKUP(T8186,[3]رکوردها!$A:$E,5,0)</f>
        <v>#N/A</v>
      </c>
    </row>
    <row r="8187" spans="1:28" s="41" customFormat="1" hidden="1" x14ac:dyDescent="0.2">
      <c r="A8187" s="36">
        <v>175508</v>
      </c>
      <c r="B8187" s="36">
        <v>1519</v>
      </c>
      <c r="C8187" s="36">
        <v>1713</v>
      </c>
      <c r="D8187" s="39" t="s">
        <v>5178</v>
      </c>
      <c r="E8187" s="36"/>
      <c r="F8187" s="37" t="s">
        <v>15</v>
      </c>
      <c r="G8187" s="37" t="s">
        <v>5028</v>
      </c>
      <c r="H8187" s="38">
        <v>2663223345</v>
      </c>
      <c r="I8187" s="38">
        <v>0</v>
      </c>
      <c r="J8187" s="38">
        <f t="shared" si="167"/>
        <v>2663223345</v>
      </c>
      <c r="K8187" s="38"/>
      <c r="L8187" s="49"/>
      <c r="M8187" s="37" t="s">
        <v>4388</v>
      </c>
      <c r="N8187" s="37" t="s">
        <v>4389</v>
      </c>
      <c r="O8187" s="37" t="s">
        <v>4390</v>
      </c>
      <c r="P8187" s="37" t="s">
        <v>4391</v>
      </c>
      <c r="Q8187" s="37" t="s">
        <v>4392</v>
      </c>
      <c r="R8187" s="37" t="s">
        <v>4393</v>
      </c>
      <c r="S8187" s="37" t="s">
        <v>4417</v>
      </c>
      <c r="T8187" s="37" t="s">
        <v>4414</v>
      </c>
      <c r="U8187" s="1" t="e">
        <f>VLOOKUP(T8187,[2]VAT!$A:$D,1,0)</f>
        <v>#N/A</v>
      </c>
      <c r="V8187" s="37" t="s">
        <v>4768</v>
      </c>
      <c r="W8187" s="37" t="s">
        <v>4767</v>
      </c>
      <c r="X8187" t="e">
        <f>VLOOKUP(T8187,[3]رکوردها!$A:$B,2,0)</f>
        <v>#N/A</v>
      </c>
      <c r="Y8187" t="e">
        <f>VLOOKUP(T8187,[3]رکوردها!$A:$D,4,0)</f>
        <v>#N/A</v>
      </c>
      <c r="Z8187" t="e">
        <f>VLOOKUP(T8187,[3]رکوردها!$A:$C,3,0)</f>
        <v>#N/A</v>
      </c>
      <c r="AA8187" t="e">
        <f>VLOOKUP(T8187,[3]رکوردها!$A:$F,6,0)</f>
        <v>#N/A</v>
      </c>
      <c r="AB8187" t="e">
        <f>VLOOKUP(T8187,[3]رکوردها!$A:$E,5,0)</f>
        <v>#N/A</v>
      </c>
    </row>
    <row r="8188" spans="1:28" s="41" customFormat="1" hidden="1" x14ac:dyDescent="0.2">
      <c r="A8188" s="36">
        <v>175509</v>
      </c>
      <c r="B8188" s="36">
        <v>1519</v>
      </c>
      <c r="C8188" s="36">
        <v>1713</v>
      </c>
      <c r="D8188" s="39" t="s">
        <v>5178</v>
      </c>
      <c r="E8188" s="36"/>
      <c r="F8188" s="37" t="s">
        <v>15</v>
      </c>
      <c r="G8188" s="37" t="s">
        <v>5029</v>
      </c>
      <c r="H8188" s="38">
        <v>6957291</v>
      </c>
      <c r="I8188" s="38">
        <v>0</v>
      </c>
      <c r="J8188" s="38">
        <f t="shared" si="167"/>
        <v>6957291</v>
      </c>
      <c r="K8188" s="38"/>
      <c r="L8188" s="49"/>
      <c r="M8188" s="37" t="s">
        <v>4388</v>
      </c>
      <c r="N8188" s="37" t="s">
        <v>4389</v>
      </c>
      <c r="O8188" s="37" t="s">
        <v>4390</v>
      </c>
      <c r="P8188" s="37" t="s">
        <v>4391</v>
      </c>
      <c r="Q8188" s="37" t="s">
        <v>4392</v>
      </c>
      <c r="R8188" s="37" t="s">
        <v>4393</v>
      </c>
      <c r="S8188" s="37" t="s">
        <v>4417</v>
      </c>
      <c r="T8188" s="37" t="s">
        <v>4414</v>
      </c>
      <c r="U8188" s="1" t="e">
        <f>VLOOKUP(T8188,[2]VAT!$A:$D,1,0)</f>
        <v>#N/A</v>
      </c>
      <c r="V8188" s="37" t="s">
        <v>4768</v>
      </c>
      <c r="W8188" s="37" t="s">
        <v>4767</v>
      </c>
      <c r="X8188" t="e">
        <f>VLOOKUP(T8188,[3]رکوردها!$A:$B,2,0)</f>
        <v>#N/A</v>
      </c>
      <c r="Y8188" t="e">
        <f>VLOOKUP(T8188,[3]رکوردها!$A:$D,4,0)</f>
        <v>#N/A</v>
      </c>
      <c r="Z8188" t="e">
        <f>VLOOKUP(T8188,[3]رکوردها!$A:$C,3,0)</f>
        <v>#N/A</v>
      </c>
      <c r="AA8188" t="e">
        <f>VLOOKUP(T8188,[3]رکوردها!$A:$F,6,0)</f>
        <v>#N/A</v>
      </c>
      <c r="AB8188" t="e">
        <f>VLOOKUP(T8188,[3]رکوردها!$A:$E,5,0)</f>
        <v>#N/A</v>
      </c>
    </row>
    <row r="8189" spans="1:28" s="41" customFormat="1" hidden="1" x14ac:dyDescent="0.2">
      <c r="A8189" s="36">
        <v>146735</v>
      </c>
      <c r="B8189" s="36">
        <v>1289</v>
      </c>
      <c r="C8189" s="36">
        <v>1428</v>
      </c>
      <c r="D8189" s="36" t="str">
        <f>VLOOKUP(C8189,Piv.Analysis!A:AA,27,0)</f>
        <v>حقوق و دستمزد</v>
      </c>
      <c r="E8189" s="36"/>
      <c r="F8189" s="37" t="s">
        <v>11</v>
      </c>
      <c r="G8189" s="37" t="s">
        <v>4808</v>
      </c>
      <c r="H8189" s="38">
        <v>23002297</v>
      </c>
      <c r="I8189" s="38">
        <v>0</v>
      </c>
      <c r="J8189" s="38">
        <f t="shared" si="167"/>
        <v>23002297</v>
      </c>
      <c r="K8189" s="38"/>
      <c r="L8189" s="49"/>
      <c r="M8189" s="37" t="s">
        <v>4388</v>
      </c>
      <c r="N8189" s="37" t="s">
        <v>4389</v>
      </c>
      <c r="O8189" s="37" t="s">
        <v>4404</v>
      </c>
      <c r="P8189" s="37" t="s">
        <v>4405</v>
      </c>
      <c r="Q8189" s="37" t="s">
        <v>4809</v>
      </c>
      <c r="R8189" s="37" t="s">
        <v>4810</v>
      </c>
      <c r="S8189" s="37" t="s">
        <v>4424</v>
      </c>
      <c r="T8189" s="37" t="s">
        <v>4421</v>
      </c>
      <c r="U8189" s="1" t="e">
        <f>VLOOKUP(T8189,[2]VAT!$A:$D,1,0)</f>
        <v>#N/A</v>
      </c>
      <c r="V8189" s="37" t="s">
        <v>4768</v>
      </c>
      <c r="W8189" s="37" t="s">
        <v>4767</v>
      </c>
      <c r="X8189" t="e">
        <f>VLOOKUP(T8189,[3]رکوردها!$A:$B,2,0)</f>
        <v>#N/A</v>
      </c>
      <c r="Y8189" t="e">
        <f>VLOOKUP(T8189,[3]رکوردها!$A:$D,4,0)</f>
        <v>#N/A</v>
      </c>
      <c r="Z8189" t="e">
        <f>VLOOKUP(T8189,[3]رکوردها!$A:$C,3,0)</f>
        <v>#N/A</v>
      </c>
      <c r="AA8189" t="e">
        <f>VLOOKUP(T8189,[3]رکوردها!$A:$F,6,0)</f>
        <v>#N/A</v>
      </c>
      <c r="AB8189" t="e">
        <f>VLOOKUP(T8189,[3]رکوردها!$A:$E,5,0)</f>
        <v>#N/A</v>
      </c>
    </row>
    <row r="8190" spans="1:28" s="41" customFormat="1" hidden="1" x14ac:dyDescent="0.2">
      <c r="A8190" s="36">
        <v>176997</v>
      </c>
      <c r="B8190" s="36">
        <v>1665</v>
      </c>
      <c r="C8190" s="36">
        <v>1841</v>
      </c>
      <c r="D8190" s="36" t="str">
        <f>VLOOKUP(C8190,Piv.Analysis!A:AA,27,0)</f>
        <v>حقوق و دستمزد</v>
      </c>
      <c r="E8190" s="36"/>
      <c r="F8190" s="37" t="s">
        <v>0</v>
      </c>
      <c r="G8190" s="37" t="s">
        <v>4853</v>
      </c>
      <c r="H8190" s="38">
        <v>7667432</v>
      </c>
      <c r="I8190" s="38">
        <v>0</v>
      </c>
      <c r="J8190" s="38">
        <f t="shared" si="167"/>
        <v>7667432</v>
      </c>
      <c r="K8190" s="38"/>
      <c r="L8190" s="49"/>
      <c r="M8190" s="37" t="s">
        <v>4388</v>
      </c>
      <c r="N8190" s="37" t="s">
        <v>4389</v>
      </c>
      <c r="O8190" s="37" t="s">
        <v>4404</v>
      </c>
      <c r="P8190" s="37" t="s">
        <v>4405</v>
      </c>
      <c r="Q8190" s="37" t="s">
        <v>4809</v>
      </c>
      <c r="R8190" s="37" t="s">
        <v>4810</v>
      </c>
      <c r="S8190" s="37" t="s">
        <v>4424</v>
      </c>
      <c r="T8190" s="37" t="s">
        <v>4421</v>
      </c>
      <c r="U8190" s="1" t="e">
        <f>VLOOKUP(T8190,[2]VAT!$A:$D,1,0)</f>
        <v>#N/A</v>
      </c>
      <c r="V8190" s="37" t="s">
        <v>4768</v>
      </c>
      <c r="W8190" s="37" t="s">
        <v>4767</v>
      </c>
      <c r="X8190" t="e">
        <f>VLOOKUP(T8190,[3]رکوردها!$A:$B,2,0)</f>
        <v>#N/A</v>
      </c>
      <c r="Y8190" t="e">
        <f>VLOOKUP(T8190,[3]رکوردها!$A:$D,4,0)</f>
        <v>#N/A</v>
      </c>
      <c r="Z8190" t="e">
        <f>VLOOKUP(T8190,[3]رکوردها!$A:$C,3,0)</f>
        <v>#N/A</v>
      </c>
      <c r="AA8190" t="e">
        <f>VLOOKUP(T8190,[3]رکوردها!$A:$F,6,0)</f>
        <v>#N/A</v>
      </c>
      <c r="AB8190" t="e">
        <f>VLOOKUP(T8190,[3]رکوردها!$A:$E,5,0)</f>
        <v>#N/A</v>
      </c>
    </row>
    <row r="8191" spans="1:28" s="41" customFormat="1" hidden="1" x14ac:dyDescent="0.2">
      <c r="A8191" s="36">
        <v>146718</v>
      </c>
      <c r="B8191" s="36">
        <v>1289</v>
      </c>
      <c r="C8191" s="36">
        <v>1428</v>
      </c>
      <c r="D8191" s="36" t="str">
        <f>VLOOKUP(C8191,Piv.Analysis!A:AA,27,0)</f>
        <v>حقوق و دستمزد</v>
      </c>
      <c r="E8191" s="36"/>
      <c r="F8191" s="37" t="s">
        <v>11</v>
      </c>
      <c r="G8191" s="37" t="s">
        <v>4791</v>
      </c>
      <c r="H8191" s="38">
        <v>10057968</v>
      </c>
      <c r="I8191" s="38">
        <v>0</v>
      </c>
      <c r="J8191" s="38">
        <f t="shared" si="167"/>
        <v>10057968</v>
      </c>
      <c r="K8191" s="38"/>
      <c r="L8191" s="49"/>
      <c r="M8191" s="37" t="s">
        <v>4388</v>
      </c>
      <c r="N8191" s="37" t="s">
        <v>4389</v>
      </c>
      <c r="O8191" s="37" t="s">
        <v>4404</v>
      </c>
      <c r="P8191" s="37" t="s">
        <v>4405</v>
      </c>
      <c r="Q8191" s="37" t="s">
        <v>4792</v>
      </c>
      <c r="R8191" s="37" t="s">
        <v>4793</v>
      </c>
      <c r="S8191" s="37" t="s">
        <v>4424</v>
      </c>
      <c r="T8191" s="37" t="s">
        <v>4421</v>
      </c>
      <c r="U8191" s="1" t="e">
        <f>VLOOKUP(T8191,[2]VAT!$A:$D,1,0)</f>
        <v>#N/A</v>
      </c>
      <c r="V8191" s="37" t="s">
        <v>4768</v>
      </c>
      <c r="W8191" s="37" t="s">
        <v>4767</v>
      </c>
      <c r="X8191" t="e">
        <f>VLOOKUP(T8191,[3]رکوردها!$A:$B,2,0)</f>
        <v>#N/A</v>
      </c>
      <c r="Y8191" t="e">
        <f>VLOOKUP(T8191,[3]رکوردها!$A:$D,4,0)</f>
        <v>#N/A</v>
      </c>
      <c r="Z8191" t="e">
        <f>VLOOKUP(T8191,[3]رکوردها!$A:$C,3,0)</f>
        <v>#N/A</v>
      </c>
      <c r="AA8191" t="e">
        <f>VLOOKUP(T8191,[3]رکوردها!$A:$F,6,0)</f>
        <v>#N/A</v>
      </c>
      <c r="AB8191" t="e">
        <f>VLOOKUP(T8191,[3]رکوردها!$A:$E,5,0)</f>
        <v>#N/A</v>
      </c>
    </row>
    <row r="8192" spans="1:28" s="41" customFormat="1" hidden="1" x14ac:dyDescent="0.2">
      <c r="A8192" s="36">
        <v>147654</v>
      </c>
      <c r="B8192" s="36">
        <v>1293</v>
      </c>
      <c r="C8192" s="36">
        <v>1487</v>
      </c>
      <c r="D8192" s="36" t="str">
        <f>VLOOKUP(C8192,Piv.Analysis!A:AA,27,0)</f>
        <v>حقوق و دستمزد</v>
      </c>
      <c r="E8192" s="36"/>
      <c r="F8192" s="37" t="s">
        <v>11</v>
      </c>
      <c r="G8192" s="37" t="s">
        <v>4791</v>
      </c>
      <c r="H8192" s="38">
        <v>12096000</v>
      </c>
      <c r="I8192" s="38">
        <v>0</v>
      </c>
      <c r="J8192" s="38">
        <f t="shared" si="167"/>
        <v>12096000</v>
      </c>
      <c r="K8192" s="38"/>
      <c r="L8192" s="49"/>
      <c r="M8192" s="37" t="s">
        <v>4388</v>
      </c>
      <c r="N8192" s="37" t="s">
        <v>4389</v>
      </c>
      <c r="O8192" s="37" t="s">
        <v>4404</v>
      </c>
      <c r="P8192" s="37" t="s">
        <v>4405</v>
      </c>
      <c r="Q8192" s="37" t="s">
        <v>4792</v>
      </c>
      <c r="R8192" s="37" t="s">
        <v>4793</v>
      </c>
      <c r="S8192" s="37" t="s">
        <v>4424</v>
      </c>
      <c r="T8192" s="37" t="s">
        <v>4421</v>
      </c>
      <c r="U8192" s="1" t="e">
        <f>VLOOKUP(T8192,[2]VAT!$A:$D,1,0)</f>
        <v>#N/A</v>
      </c>
      <c r="V8192" s="37" t="s">
        <v>4768</v>
      </c>
      <c r="W8192" s="37" t="s">
        <v>4767</v>
      </c>
      <c r="X8192" t="e">
        <f>VLOOKUP(T8192,[3]رکوردها!$A:$B,2,0)</f>
        <v>#N/A</v>
      </c>
      <c r="Y8192" t="e">
        <f>VLOOKUP(T8192,[3]رکوردها!$A:$D,4,0)</f>
        <v>#N/A</v>
      </c>
      <c r="Z8192" t="e">
        <f>VLOOKUP(T8192,[3]رکوردها!$A:$C,3,0)</f>
        <v>#N/A</v>
      </c>
      <c r="AA8192" t="e">
        <f>VLOOKUP(T8192,[3]رکوردها!$A:$F,6,0)</f>
        <v>#N/A</v>
      </c>
      <c r="AB8192" t="e">
        <f>VLOOKUP(T8192,[3]رکوردها!$A:$E,5,0)</f>
        <v>#N/A</v>
      </c>
    </row>
    <row r="8193" spans="1:28" s="41" customFormat="1" hidden="1" x14ac:dyDescent="0.2">
      <c r="A8193" s="36">
        <v>175199</v>
      </c>
      <c r="B8193" s="36">
        <v>1514</v>
      </c>
      <c r="C8193" s="36">
        <v>1700</v>
      </c>
      <c r="D8193" s="36" t="str">
        <f>VLOOKUP(C8193,Piv.Analysis!A:AA,27,0)</f>
        <v>حقوق و دستمزد</v>
      </c>
      <c r="E8193" s="36"/>
      <c r="F8193" s="37" t="s">
        <v>15</v>
      </c>
      <c r="G8193" s="37" t="s">
        <v>4794</v>
      </c>
      <c r="H8193" s="38">
        <v>12096000</v>
      </c>
      <c r="I8193" s="38">
        <v>0</v>
      </c>
      <c r="J8193" s="38">
        <f t="shared" ref="J8193:J8256" si="170">H8193-I8193</f>
        <v>12096000</v>
      </c>
      <c r="K8193" s="38"/>
      <c r="L8193" s="49"/>
      <c r="M8193" s="37" t="s">
        <v>4388</v>
      </c>
      <c r="N8193" s="37" t="s">
        <v>4389</v>
      </c>
      <c r="O8193" s="37" t="s">
        <v>4404</v>
      </c>
      <c r="P8193" s="37" t="s">
        <v>4405</v>
      </c>
      <c r="Q8193" s="37" t="s">
        <v>4792</v>
      </c>
      <c r="R8193" s="37" t="s">
        <v>4793</v>
      </c>
      <c r="S8193" s="37" t="s">
        <v>4424</v>
      </c>
      <c r="T8193" s="37" t="s">
        <v>4421</v>
      </c>
      <c r="U8193" s="1" t="e">
        <f>VLOOKUP(T8193,[2]VAT!$A:$D,1,0)</f>
        <v>#N/A</v>
      </c>
      <c r="V8193" s="37" t="s">
        <v>4768</v>
      </c>
      <c r="W8193" s="37" t="s">
        <v>4767</v>
      </c>
      <c r="X8193" t="e">
        <f>VLOOKUP(T8193,[3]رکوردها!$A:$B,2,0)</f>
        <v>#N/A</v>
      </c>
      <c r="Y8193" t="e">
        <f>VLOOKUP(T8193,[3]رکوردها!$A:$D,4,0)</f>
        <v>#N/A</v>
      </c>
      <c r="Z8193" t="e">
        <f>VLOOKUP(T8193,[3]رکوردها!$A:$C,3,0)</f>
        <v>#N/A</v>
      </c>
      <c r="AA8193" t="e">
        <f>VLOOKUP(T8193,[3]رکوردها!$A:$F,6,0)</f>
        <v>#N/A</v>
      </c>
      <c r="AB8193" t="e">
        <f>VLOOKUP(T8193,[3]رکوردها!$A:$E,5,0)</f>
        <v>#N/A</v>
      </c>
    </row>
    <row r="8194" spans="1:28" s="41" customFormat="1" hidden="1" x14ac:dyDescent="0.2">
      <c r="A8194" s="36">
        <v>175387</v>
      </c>
      <c r="B8194" s="36">
        <v>1516</v>
      </c>
      <c r="C8194" s="36">
        <v>1707</v>
      </c>
      <c r="D8194" s="36" t="str">
        <f>VLOOKUP(C8194,Piv.Analysis!A:AA,27,0)</f>
        <v>حقوق و دستمزد</v>
      </c>
      <c r="E8194" s="36"/>
      <c r="F8194" s="37" t="s">
        <v>15</v>
      </c>
      <c r="G8194" s="37" t="s">
        <v>4794</v>
      </c>
      <c r="H8194" s="38">
        <v>10057968</v>
      </c>
      <c r="I8194" s="38">
        <v>0</v>
      </c>
      <c r="J8194" s="38">
        <f t="shared" si="170"/>
        <v>10057968</v>
      </c>
      <c r="K8194" s="38"/>
      <c r="L8194" s="49"/>
      <c r="M8194" s="37" t="s">
        <v>4388</v>
      </c>
      <c r="N8194" s="37" t="s">
        <v>4389</v>
      </c>
      <c r="O8194" s="37" t="s">
        <v>4404</v>
      </c>
      <c r="P8194" s="37" t="s">
        <v>4405</v>
      </c>
      <c r="Q8194" s="37" t="s">
        <v>4792</v>
      </c>
      <c r="R8194" s="37" t="s">
        <v>4793</v>
      </c>
      <c r="S8194" s="37" t="s">
        <v>4424</v>
      </c>
      <c r="T8194" s="37" t="s">
        <v>4421</v>
      </c>
      <c r="U8194" s="1" t="e">
        <f>VLOOKUP(T8194,[2]VAT!$A:$D,1,0)</f>
        <v>#N/A</v>
      </c>
      <c r="V8194" s="37" t="s">
        <v>4768</v>
      </c>
      <c r="W8194" s="37" t="s">
        <v>4767</v>
      </c>
      <c r="X8194" t="e">
        <f>VLOOKUP(T8194,[3]رکوردها!$A:$B,2,0)</f>
        <v>#N/A</v>
      </c>
      <c r="Y8194" t="e">
        <f>VLOOKUP(T8194,[3]رکوردها!$A:$D,4,0)</f>
        <v>#N/A</v>
      </c>
      <c r="Z8194" t="e">
        <f>VLOOKUP(T8194,[3]رکوردها!$A:$C,3,0)</f>
        <v>#N/A</v>
      </c>
      <c r="AA8194" t="e">
        <f>VLOOKUP(T8194,[3]رکوردها!$A:$F,6,0)</f>
        <v>#N/A</v>
      </c>
      <c r="AB8194" t="e">
        <f>VLOOKUP(T8194,[3]رکوردها!$A:$E,5,0)</f>
        <v>#N/A</v>
      </c>
    </row>
    <row r="8195" spans="1:28" s="41" customFormat="1" hidden="1" x14ac:dyDescent="0.2">
      <c r="A8195" s="36">
        <v>176986</v>
      </c>
      <c r="B8195" s="36">
        <v>1665</v>
      </c>
      <c r="C8195" s="36">
        <v>1841</v>
      </c>
      <c r="D8195" s="36" t="str">
        <f>VLOOKUP(C8195,Piv.Analysis!A:AA,27,0)</f>
        <v>حقوق و دستمزد</v>
      </c>
      <c r="E8195" s="36"/>
      <c r="F8195" s="37" t="s">
        <v>0</v>
      </c>
      <c r="G8195" s="37" t="s">
        <v>4795</v>
      </c>
      <c r="H8195" s="38">
        <v>10057968</v>
      </c>
      <c r="I8195" s="38">
        <v>0</v>
      </c>
      <c r="J8195" s="38">
        <f t="shared" si="170"/>
        <v>10057968</v>
      </c>
      <c r="K8195" s="38"/>
      <c r="L8195" s="49"/>
      <c r="M8195" s="37" t="s">
        <v>4388</v>
      </c>
      <c r="N8195" s="37" t="s">
        <v>4389</v>
      </c>
      <c r="O8195" s="37" t="s">
        <v>4404</v>
      </c>
      <c r="P8195" s="37" t="s">
        <v>4405</v>
      </c>
      <c r="Q8195" s="37" t="s">
        <v>4792</v>
      </c>
      <c r="R8195" s="37" t="s">
        <v>4793</v>
      </c>
      <c r="S8195" s="37" t="s">
        <v>4424</v>
      </c>
      <c r="T8195" s="37" t="s">
        <v>4421</v>
      </c>
      <c r="U8195" s="1" t="e">
        <f>VLOOKUP(T8195,[2]VAT!$A:$D,1,0)</f>
        <v>#N/A</v>
      </c>
      <c r="V8195" s="37" t="s">
        <v>4768</v>
      </c>
      <c r="W8195" s="37" t="s">
        <v>4767</v>
      </c>
      <c r="X8195" t="e">
        <f>VLOOKUP(T8195,[3]رکوردها!$A:$B,2,0)</f>
        <v>#N/A</v>
      </c>
      <c r="Y8195" t="e">
        <f>VLOOKUP(T8195,[3]رکوردها!$A:$D,4,0)</f>
        <v>#N/A</v>
      </c>
      <c r="Z8195" t="e">
        <f>VLOOKUP(T8195,[3]رکوردها!$A:$C,3,0)</f>
        <v>#N/A</v>
      </c>
      <c r="AA8195" t="e">
        <f>VLOOKUP(T8195,[3]رکوردها!$A:$F,6,0)</f>
        <v>#N/A</v>
      </c>
      <c r="AB8195" t="e">
        <f>VLOOKUP(T8195,[3]رکوردها!$A:$E,5,0)</f>
        <v>#N/A</v>
      </c>
    </row>
    <row r="8196" spans="1:28" s="41" customFormat="1" hidden="1" x14ac:dyDescent="0.2">
      <c r="A8196" s="36">
        <v>181295</v>
      </c>
      <c r="B8196" s="36">
        <v>1672</v>
      </c>
      <c r="C8196" s="36">
        <v>1960</v>
      </c>
      <c r="D8196" s="36" t="str">
        <f>VLOOKUP(C8196,Piv.Analysis!A:AA,27,0)</f>
        <v>حقوق و دستمزد</v>
      </c>
      <c r="E8196" s="36"/>
      <c r="F8196" s="37" t="s">
        <v>0</v>
      </c>
      <c r="G8196" s="37" t="s">
        <v>4795</v>
      </c>
      <c r="H8196" s="38">
        <v>12096000</v>
      </c>
      <c r="I8196" s="38">
        <v>0</v>
      </c>
      <c r="J8196" s="38">
        <f t="shared" si="170"/>
        <v>12096000</v>
      </c>
      <c r="K8196" s="38"/>
      <c r="L8196" s="49"/>
      <c r="M8196" s="37" t="s">
        <v>4388</v>
      </c>
      <c r="N8196" s="37" t="s">
        <v>4389</v>
      </c>
      <c r="O8196" s="37" t="s">
        <v>4404</v>
      </c>
      <c r="P8196" s="37" t="s">
        <v>4405</v>
      </c>
      <c r="Q8196" s="37" t="s">
        <v>4792</v>
      </c>
      <c r="R8196" s="37" t="s">
        <v>4793</v>
      </c>
      <c r="S8196" s="37" t="s">
        <v>4424</v>
      </c>
      <c r="T8196" s="37" t="s">
        <v>4421</v>
      </c>
      <c r="U8196" s="1" t="e">
        <f>VLOOKUP(T8196,[2]VAT!$A:$D,1,0)</f>
        <v>#N/A</v>
      </c>
      <c r="V8196" s="37" t="s">
        <v>4768</v>
      </c>
      <c r="W8196" s="37" t="s">
        <v>4767</v>
      </c>
      <c r="X8196" t="e">
        <f>VLOOKUP(T8196,[3]رکوردها!$A:$B,2,0)</f>
        <v>#N/A</v>
      </c>
      <c r="Y8196" t="e">
        <f>VLOOKUP(T8196,[3]رکوردها!$A:$D,4,0)</f>
        <v>#N/A</v>
      </c>
      <c r="Z8196" t="e">
        <f>VLOOKUP(T8196,[3]رکوردها!$A:$C,3,0)</f>
        <v>#N/A</v>
      </c>
      <c r="AA8196" t="e">
        <f>VLOOKUP(T8196,[3]رکوردها!$A:$F,6,0)</f>
        <v>#N/A</v>
      </c>
      <c r="AB8196" t="e">
        <f>VLOOKUP(T8196,[3]رکوردها!$A:$E,5,0)</f>
        <v>#N/A</v>
      </c>
    </row>
    <row r="8197" spans="1:28" s="41" customFormat="1" hidden="1" x14ac:dyDescent="0.2">
      <c r="A8197" s="36">
        <v>147659</v>
      </c>
      <c r="B8197" s="36">
        <v>1293</v>
      </c>
      <c r="C8197" s="36">
        <v>1487</v>
      </c>
      <c r="D8197" s="36" t="str">
        <f>VLOOKUP(C8197,Piv.Analysis!A:AA,27,0)</f>
        <v>حقوق و دستمزد</v>
      </c>
      <c r="E8197" s="36"/>
      <c r="F8197" s="37" t="s">
        <v>11</v>
      </c>
      <c r="G8197" s="37" t="s">
        <v>4854</v>
      </c>
      <c r="H8197" s="38">
        <v>11682369</v>
      </c>
      <c r="I8197" s="38">
        <v>0</v>
      </c>
      <c r="J8197" s="38">
        <f t="shared" si="170"/>
        <v>11682369</v>
      </c>
      <c r="K8197" s="38"/>
      <c r="L8197" s="49"/>
      <c r="M8197" s="37" t="s">
        <v>4388</v>
      </c>
      <c r="N8197" s="37" t="s">
        <v>4389</v>
      </c>
      <c r="O8197" s="37" t="s">
        <v>4404</v>
      </c>
      <c r="P8197" s="37" t="s">
        <v>4405</v>
      </c>
      <c r="Q8197" s="37" t="s">
        <v>4765</v>
      </c>
      <c r="R8197" s="37" t="s">
        <v>4766</v>
      </c>
      <c r="S8197" s="37" t="s">
        <v>4424</v>
      </c>
      <c r="T8197" s="37" t="s">
        <v>4421</v>
      </c>
      <c r="U8197" s="1" t="e">
        <f>VLOOKUP(T8197,[2]VAT!$A:$D,1,0)</f>
        <v>#N/A</v>
      </c>
      <c r="V8197" s="37" t="s">
        <v>4768</v>
      </c>
      <c r="W8197" s="37" t="s">
        <v>4767</v>
      </c>
      <c r="X8197" t="e">
        <f>VLOOKUP(T8197,[3]رکوردها!$A:$B,2,0)</f>
        <v>#N/A</v>
      </c>
      <c r="Y8197" t="e">
        <f>VLOOKUP(T8197,[3]رکوردها!$A:$D,4,0)</f>
        <v>#N/A</v>
      </c>
      <c r="Z8197" t="e">
        <f>VLOOKUP(T8197,[3]رکوردها!$A:$C,3,0)</f>
        <v>#N/A</v>
      </c>
      <c r="AA8197" t="e">
        <f>VLOOKUP(T8197,[3]رکوردها!$A:$F,6,0)</f>
        <v>#N/A</v>
      </c>
      <c r="AB8197" t="e">
        <f>VLOOKUP(T8197,[3]رکوردها!$A:$E,5,0)</f>
        <v>#N/A</v>
      </c>
    </row>
    <row r="8198" spans="1:28" s="41" customFormat="1" hidden="1" x14ac:dyDescent="0.2">
      <c r="A8198" s="36">
        <v>175204</v>
      </c>
      <c r="B8198" s="36">
        <v>1514</v>
      </c>
      <c r="C8198" s="36">
        <v>1700</v>
      </c>
      <c r="D8198" s="36" t="str">
        <f>VLOOKUP(C8198,Piv.Analysis!A:AA,27,0)</f>
        <v>حقوق و دستمزد</v>
      </c>
      <c r="E8198" s="36"/>
      <c r="F8198" s="37" t="s">
        <v>15</v>
      </c>
      <c r="G8198" s="37" t="s">
        <v>4855</v>
      </c>
      <c r="H8198" s="38">
        <v>11682369</v>
      </c>
      <c r="I8198" s="38">
        <v>0</v>
      </c>
      <c r="J8198" s="38">
        <f t="shared" si="170"/>
        <v>11682369</v>
      </c>
      <c r="K8198" s="38"/>
      <c r="L8198" s="49"/>
      <c r="M8198" s="37" t="s">
        <v>4388</v>
      </c>
      <c r="N8198" s="37" t="s">
        <v>4389</v>
      </c>
      <c r="O8198" s="37" t="s">
        <v>4404</v>
      </c>
      <c r="P8198" s="37" t="s">
        <v>4405</v>
      </c>
      <c r="Q8198" s="37" t="s">
        <v>4765</v>
      </c>
      <c r="R8198" s="37" t="s">
        <v>4766</v>
      </c>
      <c r="S8198" s="37" t="s">
        <v>4424</v>
      </c>
      <c r="T8198" s="37" t="s">
        <v>4421</v>
      </c>
      <c r="U8198" s="1" t="e">
        <f>VLOOKUP(T8198,[2]VAT!$A:$D,1,0)</f>
        <v>#N/A</v>
      </c>
      <c r="V8198" s="37" t="s">
        <v>4768</v>
      </c>
      <c r="W8198" s="37" t="s">
        <v>4767</v>
      </c>
      <c r="X8198" t="e">
        <f>VLOOKUP(T8198,[3]رکوردها!$A:$B,2,0)</f>
        <v>#N/A</v>
      </c>
      <c r="Y8198" t="e">
        <f>VLOOKUP(T8198,[3]رکوردها!$A:$D,4,0)</f>
        <v>#N/A</v>
      </c>
      <c r="Z8198" t="e">
        <f>VLOOKUP(T8198,[3]رکوردها!$A:$C,3,0)</f>
        <v>#N/A</v>
      </c>
      <c r="AA8198" t="e">
        <f>VLOOKUP(T8198,[3]رکوردها!$A:$F,6,0)</f>
        <v>#N/A</v>
      </c>
      <c r="AB8198" t="e">
        <f>VLOOKUP(T8198,[3]رکوردها!$A:$E,5,0)</f>
        <v>#N/A</v>
      </c>
    </row>
    <row r="8199" spans="1:28" s="41" customFormat="1" hidden="1" x14ac:dyDescent="0.2">
      <c r="A8199" s="36">
        <v>181300</v>
      </c>
      <c r="B8199" s="36">
        <v>1672</v>
      </c>
      <c r="C8199" s="36">
        <v>1960</v>
      </c>
      <c r="D8199" s="36" t="str">
        <f>VLOOKUP(C8199,Piv.Analysis!A:AA,27,0)</f>
        <v>حقوق و دستمزد</v>
      </c>
      <c r="E8199" s="36"/>
      <c r="F8199" s="37" t="s">
        <v>0</v>
      </c>
      <c r="G8199" s="37" t="s">
        <v>4856</v>
      </c>
      <c r="H8199" s="38">
        <v>11682369</v>
      </c>
      <c r="I8199" s="38">
        <v>0</v>
      </c>
      <c r="J8199" s="38">
        <f t="shared" si="170"/>
        <v>11682369</v>
      </c>
      <c r="K8199" s="38"/>
      <c r="L8199" s="49"/>
      <c r="M8199" s="37" t="s">
        <v>4388</v>
      </c>
      <c r="N8199" s="37" t="s">
        <v>4389</v>
      </c>
      <c r="O8199" s="37" t="s">
        <v>4404</v>
      </c>
      <c r="P8199" s="37" t="s">
        <v>4405</v>
      </c>
      <c r="Q8199" s="37" t="s">
        <v>4765</v>
      </c>
      <c r="R8199" s="37" t="s">
        <v>4766</v>
      </c>
      <c r="S8199" s="37" t="s">
        <v>4424</v>
      </c>
      <c r="T8199" s="37" t="s">
        <v>4421</v>
      </c>
      <c r="U8199" s="1" t="e">
        <f>VLOOKUP(T8199,[2]VAT!$A:$D,1,0)</f>
        <v>#N/A</v>
      </c>
      <c r="V8199" s="37" t="s">
        <v>4768</v>
      </c>
      <c r="W8199" s="37" t="s">
        <v>4767</v>
      </c>
      <c r="X8199" t="e">
        <f>VLOOKUP(T8199,[3]رکوردها!$A:$B,2,0)</f>
        <v>#N/A</v>
      </c>
      <c r="Y8199" t="e">
        <f>VLOOKUP(T8199,[3]رکوردها!$A:$D,4,0)</f>
        <v>#N/A</v>
      </c>
      <c r="Z8199" t="e">
        <f>VLOOKUP(T8199,[3]رکوردها!$A:$C,3,0)</f>
        <v>#N/A</v>
      </c>
      <c r="AA8199" t="e">
        <f>VLOOKUP(T8199,[3]رکوردها!$A:$F,6,0)</f>
        <v>#N/A</v>
      </c>
      <c r="AB8199" t="e">
        <f>VLOOKUP(T8199,[3]رکوردها!$A:$E,5,0)</f>
        <v>#N/A</v>
      </c>
    </row>
    <row r="8200" spans="1:28" s="41" customFormat="1" hidden="1" x14ac:dyDescent="0.2">
      <c r="A8200" s="36">
        <v>146823</v>
      </c>
      <c r="B8200" s="36">
        <v>1292</v>
      </c>
      <c r="C8200" s="36">
        <v>1431</v>
      </c>
      <c r="D8200" s="36" t="str">
        <f>VLOOKUP(C8200,Piv.Analysis!A:AA,27,0)</f>
        <v>حقوق و دستمزد</v>
      </c>
      <c r="E8200" s="36"/>
      <c r="F8200" s="37" t="s">
        <v>11</v>
      </c>
      <c r="G8200" s="37" t="s">
        <v>4796</v>
      </c>
      <c r="H8200" s="38">
        <v>15754998</v>
      </c>
      <c r="I8200" s="38">
        <v>0</v>
      </c>
      <c r="J8200" s="38">
        <f t="shared" si="170"/>
        <v>15754998</v>
      </c>
      <c r="K8200" s="38"/>
      <c r="L8200" s="49"/>
      <c r="M8200" s="37" t="s">
        <v>4388</v>
      </c>
      <c r="N8200" s="37" t="s">
        <v>4389</v>
      </c>
      <c r="O8200" s="37" t="s">
        <v>4404</v>
      </c>
      <c r="P8200" s="37" t="s">
        <v>4405</v>
      </c>
      <c r="Q8200" s="37" t="s">
        <v>4682</v>
      </c>
      <c r="R8200" s="37" t="s">
        <v>4683</v>
      </c>
      <c r="S8200" s="37" t="s">
        <v>4424</v>
      </c>
      <c r="T8200" s="37" t="s">
        <v>4421</v>
      </c>
      <c r="U8200" s="1" t="e">
        <f>VLOOKUP(T8200,[2]VAT!$A:$D,1,0)</f>
        <v>#N/A</v>
      </c>
      <c r="V8200" s="37" t="s">
        <v>4768</v>
      </c>
      <c r="W8200" s="37" t="s">
        <v>4767</v>
      </c>
      <c r="X8200" t="e">
        <f>VLOOKUP(T8200,[3]رکوردها!$A:$B,2,0)</f>
        <v>#N/A</v>
      </c>
      <c r="Y8200" t="e">
        <f>VLOOKUP(T8200,[3]رکوردها!$A:$D,4,0)</f>
        <v>#N/A</v>
      </c>
      <c r="Z8200" t="e">
        <f>VLOOKUP(T8200,[3]رکوردها!$A:$C,3,0)</f>
        <v>#N/A</v>
      </c>
      <c r="AA8200" t="e">
        <f>VLOOKUP(T8200,[3]رکوردها!$A:$F,6,0)</f>
        <v>#N/A</v>
      </c>
      <c r="AB8200" t="e">
        <f>VLOOKUP(T8200,[3]رکوردها!$A:$E,5,0)</f>
        <v>#N/A</v>
      </c>
    </row>
    <row r="8201" spans="1:28" s="41" customFormat="1" hidden="1" x14ac:dyDescent="0.2">
      <c r="A8201" s="36">
        <v>147660</v>
      </c>
      <c r="B8201" s="36">
        <v>1293</v>
      </c>
      <c r="C8201" s="36">
        <v>1487</v>
      </c>
      <c r="D8201" s="36" t="str">
        <f>VLOOKUP(C8201,Piv.Analysis!A:AA,27,0)</f>
        <v>حقوق و دستمزد</v>
      </c>
      <c r="E8201" s="36"/>
      <c r="F8201" s="37" t="s">
        <v>11</v>
      </c>
      <c r="G8201" s="37" t="s">
        <v>4857</v>
      </c>
      <c r="H8201" s="38">
        <v>11522334</v>
      </c>
      <c r="I8201" s="38">
        <v>0</v>
      </c>
      <c r="J8201" s="38">
        <f t="shared" si="170"/>
        <v>11522334</v>
      </c>
      <c r="K8201" s="38"/>
      <c r="L8201" s="49"/>
      <c r="M8201" s="37" t="s">
        <v>4388</v>
      </c>
      <c r="N8201" s="37" t="s">
        <v>4389</v>
      </c>
      <c r="O8201" s="37" t="s">
        <v>4404</v>
      </c>
      <c r="P8201" s="37" t="s">
        <v>4405</v>
      </c>
      <c r="Q8201" s="37" t="s">
        <v>4682</v>
      </c>
      <c r="R8201" s="37" t="s">
        <v>4683</v>
      </c>
      <c r="S8201" s="37" t="s">
        <v>4424</v>
      </c>
      <c r="T8201" s="37" t="s">
        <v>4421</v>
      </c>
      <c r="U8201" s="1" t="e">
        <f>VLOOKUP(T8201,[2]VAT!$A:$D,1,0)</f>
        <v>#N/A</v>
      </c>
      <c r="V8201" s="37" t="s">
        <v>4768</v>
      </c>
      <c r="W8201" s="37" t="s">
        <v>4767</v>
      </c>
      <c r="X8201" t="e">
        <f>VLOOKUP(T8201,[3]رکوردها!$A:$B,2,0)</f>
        <v>#N/A</v>
      </c>
      <c r="Y8201" t="e">
        <f>VLOOKUP(T8201,[3]رکوردها!$A:$D,4,0)</f>
        <v>#N/A</v>
      </c>
      <c r="Z8201" t="e">
        <f>VLOOKUP(T8201,[3]رکوردها!$A:$C,3,0)</f>
        <v>#N/A</v>
      </c>
      <c r="AA8201" t="e">
        <f>VLOOKUP(T8201,[3]رکوردها!$A:$F,6,0)</f>
        <v>#N/A</v>
      </c>
      <c r="AB8201" t="e">
        <f>VLOOKUP(T8201,[3]رکوردها!$A:$E,5,0)</f>
        <v>#N/A</v>
      </c>
    </row>
    <row r="8202" spans="1:28" s="41" customFormat="1" hidden="1" x14ac:dyDescent="0.2">
      <c r="A8202" s="36">
        <v>175205</v>
      </c>
      <c r="B8202" s="36">
        <v>1514</v>
      </c>
      <c r="C8202" s="36">
        <v>1700</v>
      </c>
      <c r="D8202" s="36" t="str">
        <f>VLOOKUP(C8202,Piv.Analysis!A:AA,27,0)</f>
        <v>حقوق و دستمزد</v>
      </c>
      <c r="E8202" s="36"/>
      <c r="F8202" s="37" t="s">
        <v>15</v>
      </c>
      <c r="G8202" s="37" t="s">
        <v>4858</v>
      </c>
      <c r="H8202" s="38">
        <v>11522334</v>
      </c>
      <c r="I8202" s="38">
        <v>0</v>
      </c>
      <c r="J8202" s="38">
        <f t="shared" si="170"/>
        <v>11522334</v>
      </c>
      <c r="K8202" s="38"/>
      <c r="L8202" s="49"/>
      <c r="M8202" s="37" t="s">
        <v>4388</v>
      </c>
      <c r="N8202" s="37" t="s">
        <v>4389</v>
      </c>
      <c r="O8202" s="37" t="s">
        <v>4404</v>
      </c>
      <c r="P8202" s="37" t="s">
        <v>4405</v>
      </c>
      <c r="Q8202" s="37" t="s">
        <v>4682</v>
      </c>
      <c r="R8202" s="37" t="s">
        <v>4683</v>
      </c>
      <c r="S8202" s="37" t="s">
        <v>4424</v>
      </c>
      <c r="T8202" s="37" t="s">
        <v>4421</v>
      </c>
      <c r="U8202" s="1" t="e">
        <f>VLOOKUP(T8202,[2]VAT!$A:$D,1,0)</f>
        <v>#N/A</v>
      </c>
      <c r="V8202" s="37" t="s">
        <v>4768</v>
      </c>
      <c r="W8202" s="37" t="s">
        <v>4767</v>
      </c>
      <c r="X8202" t="e">
        <f>VLOOKUP(T8202,[3]رکوردها!$A:$B,2,0)</f>
        <v>#N/A</v>
      </c>
      <c r="Y8202" t="e">
        <f>VLOOKUP(T8202,[3]رکوردها!$A:$D,4,0)</f>
        <v>#N/A</v>
      </c>
      <c r="Z8202" t="e">
        <f>VLOOKUP(T8202,[3]رکوردها!$A:$C,3,0)</f>
        <v>#N/A</v>
      </c>
      <c r="AA8202" t="e">
        <f>VLOOKUP(T8202,[3]رکوردها!$A:$F,6,0)</f>
        <v>#N/A</v>
      </c>
      <c r="AB8202" t="e">
        <f>VLOOKUP(T8202,[3]رکوردها!$A:$E,5,0)</f>
        <v>#N/A</v>
      </c>
    </row>
    <row r="8203" spans="1:28" s="41" customFormat="1" hidden="1" x14ac:dyDescent="0.2">
      <c r="A8203" s="36">
        <v>175448</v>
      </c>
      <c r="B8203" s="36">
        <v>1518</v>
      </c>
      <c r="C8203" s="36">
        <v>1709</v>
      </c>
      <c r="D8203" s="36" t="str">
        <f>VLOOKUP(C8203,Piv.Analysis!A:AA,27,0)</f>
        <v>حقوق و دستمزد</v>
      </c>
      <c r="E8203" s="36"/>
      <c r="F8203" s="37" t="s">
        <v>15</v>
      </c>
      <c r="G8203" s="37" t="s">
        <v>4797</v>
      </c>
      <c r="H8203" s="38">
        <v>15754998</v>
      </c>
      <c r="I8203" s="38">
        <v>0</v>
      </c>
      <c r="J8203" s="38">
        <f t="shared" si="170"/>
        <v>15754998</v>
      </c>
      <c r="K8203" s="38"/>
      <c r="L8203" s="49"/>
      <c r="M8203" s="37" t="s">
        <v>4388</v>
      </c>
      <c r="N8203" s="37" t="s">
        <v>4389</v>
      </c>
      <c r="O8203" s="37" t="s">
        <v>4404</v>
      </c>
      <c r="P8203" s="37" t="s">
        <v>4405</v>
      </c>
      <c r="Q8203" s="37" t="s">
        <v>4682</v>
      </c>
      <c r="R8203" s="37" t="s">
        <v>4683</v>
      </c>
      <c r="S8203" s="37" t="s">
        <v>4424</v>
      </c>
      <c r="T8203" s="37" t="s">
        <v>4421</v>
      </c>
      <c r="U8203" s="1" t="e">
        <f>VLOOKUP(T8203,[2]VAT!$A:$D,1,0)</f>
        <v>#N/A</v>
      </c>
      <c r="V8203" s="37" t="s">
        <v>4768</v>
      </c>
      <c r="W8203" s="37" t="s">
        <v>4767</v>
      </c>
      <c r="X8203" t="e">
        <f>VLOOKUP(T8203,[3]رکوردها!$A:$B,2,0)</f>
        <v>#N/A</v>
      </c>
      <c r="Y8203" t="e">
        <f>VLOOKUP(T8203,[3]رکوردها!$A:$D,4,0)</f>
        <v>#N/A</v>
      </c>
      <c r="Z8203" t="e">
        <f>VLOOKUP(T8203,[3]رکوردها!$A:$C,3,0)</f>
        <v>#N/A</v>
      </c>
      <c r="AA8203" t="e">
        <f>VLOOKUP(T8203,[3]رکوردها!$A:$F,6,0)</f>
        <v>#N/A</v>
      </c>
      <c r="AB8203" t="e">
        <f>VLOOKUP(T8203,[3]رکوردها!$A:$E,5,0)</f>
        <v>#N/A</v>
      </c>
    </row>
    <row r="8204" spans="1:28" s="41" customFormat="1" hidden="1" x14ac:dyDescent="0.2">
      <c r="A8204" s="36">
        <v>177032</v>
      </c>
      <c r="B8204" s="36">
        <v>1666</v>
      </c>
      <c r="C8204" s="36">
        <v>1842</v>
      </c>
      <c r="D8204" s="36" t="str">
        <f>VLOOKUP(C8204,Piv.Analysis!A:AA,27,0)</f>
        <v>حقوق و دستمزد</v>
      </c>
      <c r="E8204" s="36"/>
      <c r="F8204" s="37" t="s">
        <v>0</v>
      </c>
      <c r="G8204" s="37" t="s">
        <v>4799</v>
      </c>
      <c r="H8204" s="38">
        <v>15754998</v>
      </c>
      <c r="I8204" s="38">
        <v>0</v>
      </c>
      <c r="J8204" s="38">
        <f t="shared" si="170"/>
        <v>15754998</v>
      </c>
      <c r="K8204" s="38"/>
      <c r="L8204" s="49"/>
      <c r="M8204" s="37" t="s">
        <v>4388</v>
      </c>
      <c r="N8204" s="37" t="s">
        <v>4389</v>
      </c>
      <c r="O8204" s="37" t="s">
        <v>4404</v>
      </c>
      <c r="P8204" s="37" t="s">
        <v>4405</v>
      </c>
      <c r="Q8204" s="37" t="s">
        <v>4682</v>
      </c>
      <c r="R8204" s="37" t="s">
        <v>4683</v>
      </c>
      <c r="S8204" s="37" t="s">
        <v>4424</v>
      </c>
      <c r="T8204" s="37" t="s">
        <v>4421</v>
      </c>
      <c r="U8204" s="1" t="e">
        <f>VLOOKUP(T8204,[2]VAT!$A:$D,1,0)</f>
        <v>#N/A</v>
      </c>
      <c r="V8204" s="37" t="s">
        <v>4768</v>
      </c>
      <c r="W8204" s="37" t="s">
        <v>4767</v>
      </c>
      <c r="X8204" t="e">
        <f>VLOOKUP(T8204,[3]رکوردها!$A:$B,2,0)</f>
        <v>#N/A</v>
      </c>
      <c r="Y8204" t="e">
        <f>VLOOKUP(T8204,[3]رکوردها!$A:$D,4,0)</f>
        <v>#N/A</v>
      </c>
      <c r="Z8204" t="e">
        <f>VLOOKUP(T8204,[3]رکوردها!$A:$C,3,0)</f>
        <v>#N/A</v>
      </c>
      <c r="AA8204" t="e">
        <f>VLOOKUP(T8204,[3]رکوردها!$A:$F,6,0)</f>
        <v>#N/A</v>
      </c>
      <c r="AB8204" t="e">
        <f>VLOOKUP(T8204,[3]رکوردها!$A:$E,5,0)</f>
        <v>#N/A</v>
      </c>
    </row>
    <row r="8205" spans="1:28" s="41" customFormat="1" hidden="1" x14ac:dyDescent="0.2">
      <c r="A8205" s="36">
        <v>181301</v>
      </c>
      <c r="B8205" s="36">
        <v>1672</v>
      </c>
      <c r="C8205" s="36">
        <v>1960</v>
      </c>
      <c r="D8205" s="36" t="str">
        <f>VLOOKUP(C8205,Piv.Analysis!A:AA,27,0)</f>
        <v>حقوق و دستمزد</v>
      </c>
      <c r="E8205" s="36"/>
      <c r="F8205" s="37" t="s">
        <v>0</v>
      </c>
      <c r="G8205" s="37" t="s">
        <v>4859</v>
      </c>
      <c r="H8205" s="38">
        <v>11522334</v>
      </c>
      <c r="I8205" s="38">
        <v>0</v>
      </c>
      <c r="J8205" s="38">
        <f t="shared" si="170"/>
        <v>11522334</v>
      </c>
      <c r="K8205" s="38"/>
      <c r="L8205" s="49"/>
      <c r="M8205" s="37" t="s">
        <v>4388</v>
      </c>
      <c r="N8205" s="37" t="s">
        <v>4389</v>
      </c>
      <c r="O8205" s="37" t="s">
        <v>4404</v>
      </c>
      <c r="P8205" s="37" t="s">
        <v>4405</v>
      </c>
      <c r="Q8205" s="37" t="s">
        <v>4682</v>
      </c>
      <c r="R8205" s="37" t="s">
        <v>4683</v>
      </c>
      <c r="S8205" s="37" t="s">
        <v>4424</v>
      </c>
      <c r="T8205" s="37" t="s">
        <v>4421</v>
      </c>
      <c r="U8205" s="1" t="e">
        <f>VLOOKUP(T8205,[2]VAT!$A:$D,1,0)</f>
        <v>#N/A</v>
      </c>
      <c r="V8205" s="37" t="s">
        <v>4768</v>
      </c>
      <c r="W8205" s="37" t="s">
        <v>4767</v>
      </c>
      <c r="X8205" t="e">
        <f>VLOOKUP(T8205,[3]رکوردها!$A:$B,2,0)</f>
        <v>#N/A</v>
      </c>
      <c r="Y8205" t="e">
        <f>VLOOKUP(T8205,[3]رکوردها!$A:$D,4,0)</f>
        <v>#N/A</v>
      </c>
      <c r="Z8205" t="e">
        <f>VLOOKUP(T8205,[3]رکوردها!$A:$C,3,0)</f>
        <v>#N/A</v>
      </c>
      <c r="AA8205" t="e">
        <f>VLOOKUP(T8205,[3]رکوردها!$A:$F,6,0)</f>
        <v>#N/A</v>
      </c>
      <c r="AB8205" t="e">
        <f>VLOOKUP(T8205,[3]رکوردها!$A:$E,5,0)</f>
        <v>#N/A</v>
      </c>
    </row>
    <row r="8206" spans="1:28" x14ac:dyDescent="0.2">
      <c r="A8206" s="54">
        <v>137641</v>
      </c>
      <c r="B8206" s="2">
        <v>1152</v>
      </c>
      <c r="C8206" s="2">
        <v>980</v>
      </c>
      <c r="D8206" s="34" t="s">
        <v>5196</v>
      </c>
      <c r="E8206" s="26"/>
      <c r="F8206" s="1" t="s">
        <v>240</v>
      </c>
      <c r="G8206" s="1" t="s">
        <v>4860</v>
      </c>
      <c r="H8206" s="4">
        <v>175000000</v>
      </c>
      <c r="I8206" s="4">
        <v>0</v>
      </c>
      <c r="J8206" s="4">
        <f t="shared" si="170"/>
        <v>175000000</v>
      </c>
      <c r="K8206" s="4"/>
      <c r="L8206" s="49"/>
      <c r="M8206" s="1" t="s">
        <v>4388</v>
      </c>
      <c r="N8206" s="1" t="s">
        <v>4389</v>
      </c>
      <c r="O8206" s="1" t="s">
        <v>4390</v>
      </c>
      <c r="P8206" s="1" t="s">
        <v>4391</v>
      </c>
      <c r="Q8206" s="1" t="s">
        <v>4861</v>
      </c>
      <c r="R8206" s="1" t="s">
        <v>4862</v>
      </c>
      <c r="S8206" s="1" t="s">
        <v>4424</v>
      </c>
      <c r="T8206" s="1" t="s">
        <v>4421</v>
      </c>
      <c r="U8206" s="1" t="e">
        <f>VLOOKUP(T8206,[2]VAT!$A:$D,1,0)</f>
        <v>#N/A</v>
      </c>
      <c r="V8206" s="1" t="s">
        <v>4768</v>
      </c>
      <c r="W8206" s="1" t="s">
        <v>4767</v>
      </c>
      <c r="X8206" t="e">
        <f>VLOOKUP(T8206,[3]رکوردها!$A:$B,2,0)</f>
        <v>#N/A</v>
      </c>
      <c r="Y8206" t="e">
        <f>VLOOKUP(T8206,[3]رکوردها!$A:$D,4,0)</f>
        <v>#N/A</v>
      </c>
      <c r="Z8206" t="e">
        <f>VLOOKUP(T8206,[3]رکوردها!$A:$C,3,0)</f>
        <v>#N/A</v>
      </c>
      <c r="AA8206" t="e">
        <f>VLOOKUP(T8206,[3]رکوردها!$A:$F,6,0)</f>
        <v>#N/A</v>
      </c>
      <c r="AB8206" t="e">
        <f>VLOOKUP(T8206,[3]رکوردها!$A:$E,5,0)</f>
        <v>#N/A</v>
      </c>
    </row>
    <row r="8207" spans="1:28" x14ac:dyDescent="0.2">
      <c r="A8207" s="54">
        <v>137642</v>
      </c>
      <c r="B8207" s="2">
        <v>1152</v>
      </c>
      <c r="C8207" s="2">
        <v>980</v>
      </c>
      <c r="D8207" s="34" t="s">
        <v>5196</v>
      </c>
      <c r="E8207" s="26"/>
      <c r="F8207" s="1" t="s">
        <v>240</v>
      </c>
      <c r="G8207" s="1" t="s">
        <v>4863</v>
      </c>
      <c r="H8207" s="4">
        <v>62000000</v>
      </c>
      <c r="I8207" s="4">
        <v>0</v>
      </c>
      <c r="J8207" s="4">
        <f t="shared" si="170"/>
        <v>62000000</v>
      </c>
      <c r="K8207" s="4"/>
      <c r="L8207" s="49"/>
      <c r="M8207" s="1" t="s">
        <v>4388</v>
      </c>
      <c r="N8207" s="1" t="s">
        <v>4389</v>
      </c>
      <c r="O8207" s="1" t="s">
        <v>4390</v>
      </c>
      <c r="P8207" s="1" t="s">
        <v>4391</v>
      </c>
      <c r="Q8207" s="1" t="s">
        <v>4861</v>
      </c>
      <c r="R8207" s="1" t="s">
        <v>4862</v>
      </c>
      <c r="S8207" s="1" t="s">
        <v>4424</v>
      </c>
      <c r="T8207" s="1" t="s">
        <v>4421</v>
      </c>
      <c r="U8207" s="1" t="e">
        <f>VLOOKUP(T8207,[2]VAT!$A:$D,1,0)</f>
        <v>#N/A</v>
      </c>
      <c r="V8207" s="1" t="s">
        <v>4768</v>
      </c>
      <c r="W8207" s="1" t="s">
        <v>4767</v>
      </c>
      <c r="X8207" t="e">
        <f>VLOOKUP(T8207,[3]رکوردها!$A:$B,2,0)</f>
        <v>#N/A</v>
      </c>
      <c r="Y8207" t="e">
        <f>VLOOKUP(T8207,[3]رکوردها!$A:$D,4,0)</f>
        <v>#N/A</v>
      </c>
      <c r="Z8207" t="e">
        <f>VLOOKUP(T8207,[3]رکوردها!$A:$C,3,0)</f>
        <v>#N/A</v>
      </c>
      <c r="AA8207" t="e">
        <f>VLOOKUP(T8207,[3]رکوردها!$A:$F,6,0)</f>
        <v>#N/A</v>
      </c>
      <c r="AB8207" t="e">
        <f>VLOOKUP(T8207,[3]رکوردها!$A:$E,5,0)</f>
        <v>#N/A</v>
      </c>
    </row>
    <row r="8208" spans="1:28" x14ac:dyDescent="0.2">
      <c r="A8208" s="54">
        <v>137643</v>
      </c>
      <c r="B8208" s="2">
        <v>1152</v>
      </c>
      <c r="C8208" s="2">
        <v>980</v>
      </c>
      <c r="D8208" s="34" t="s">
        <v>5196</v>
      </c>
      <c r="E8208" s="26"/>
      <c r="F8208" s="1" t="s">
        <v>240</v>
      </c>
      <c r="G8208" s="1" t="s">
        <v>4864</v>
      </c>
      <c r="H8208" s="4">
        <v>148800000</v>
      </c>
      <c r="I8208" s="4">
        <v>0</v>
      </c>
      <c r="J8208" s="4">
        <f t="shared" si="170"/>
        <v>148800000</v>
      </c>
      <c r="K8208" s="4"/>
      <c r="L8208" s="49"/>
      <c r="M8208" s="1" t="s">
        <v>4388</v>
      </c>
      <c r="N8208" s="1" t="s">
        <v>4389</v>
      </c>
      <c r="O8208" s="1" t="s">
        <v>4390</v>
      </c>
      <c r="P8208" s="1" t="s">
        <v>4391</v>
      </c>
      <c r="Q8208" s="1" t="s">
        <v>4861</v>
      </c>
      <c r="R8208" s="1" t="s">
        <v>4862</v>
      </c>
      <c r="S8208" s="1" t="s">
        <v>4424</v>
      </c>
      <c r="T8208" s="1" t="s">
        <v>4421</v>
      </c>
      <c r="U8208" s="1" t="e">
        <f>VLOOKUP(T8208,[2]VAT!$A:$D,1,0)</f>
        <v>#N/A</v>
      </c>
      <c r="V8208" s="1" t="s">
        <v>4768</v>
      </c>
      <c r="W8208" s="1" t="s">
        <v>4767</v>
      </c>
      <c r="X8208" t="e">
        <f>VLOOKUP(T8208,[3]رکوردها!$A:$B,2,0)</f>
        <v>#N/A</v>
      </c>
      <c r="Y8208" t="e">
        <f>VLOOKUP(T8208,[3]رکوردها!$A:$D,4,0)</f>
        <v>#N/A</v>
      </c>
      <c r="Z8208" t="e">
        <f>VLOOKUP(T8208,[3]رکوردها!$A:$C,3,0)</f>
        <v>#N/A</v>
      </c>
      <c r="AA8208" t="e">
        <f>VLOOKUP(T8208,[3]رکوردها!$A:$F,6,0)</f>
        <v>#N/A</v>
      </c>
      <c r="AB8208" t="e">
        <f>VLOOKUP(T8208,[3]رکوردها!$A:$E,5,0)</f>
        <v>#N/A</v>
      </c>
    </row>
    <row r="8209" spans="1:28" x14ac:dyDescent="0.2">
      <c r="A8209" s="54">
        <v>137644</v>
      </c>
      <c r="B8209" s="2">
        <v>1152</v>
      </c>
      <c r="C8209" s="2">
        <v>980</v>
      </c>
      <c r="D8209" s="34" t="s">
        <v>5196</v>
      </c>
      <c r="E8209" s="26"/>
      <c r="F8209" s="1" t="s">
        <v>240</v>
      </c>
      <c r="G8209" s="1" t="s">
        <v>4865</v>
      </c>
      <c r="H8209" s="4">
        <v>231000000</v>
      </c>
      <c r="I8209" s="4">
        <v>0</v>
      </c>
      <c r="J8209" s="4">
        <f t="shared" si="170"/>
        <v>231000000</v>
      </c>
      <c r="K8209" s="4"/>
      <c r="L8209" s="49"/>
      <c r="M8209" s="1" t="s">
        <v>4388</v>
      </c>
      <c r="N8209" s="1" t="s">
        <v>4389</v>
      </c>
      <c r="O8209" s="1" t="s">
        <v>4390</v>
      </c>
      <c r="P8209" s="1" t="s">
        <v>4391</v>
      </c>
      <c r="Q8209" s="1" t="s">
        <v>4861</v>
      </c>
      <c r="R8209" s="1" t="s">
        <v>4862</v>
      </c>
      <c r="S8209" s="1" t="s">
        <v>4424</v>
      </c>
      <c r="T8209" s="1" t="s">
        <v>4421</v>
      </c>
      <c r="U8209" s="1" t="e">
        <f>VLOOKUP(T8209,[2]VAT!$A:$D,1,0)</f>
        <v>#N/A</v>
      </c>
      <c r="V8209" s="1" t="s">
        <v>4768</v>
      </c>
      <c r="W8209" s="1" t="s">
        <v>4767</v>
      </c>
      <c r="X8209" t="e">
        <f>VLOOKUP(T8209,[3]رکوردها!$A:$B,2,0)</f>
        <v>#N/A</v>
      </c>
      <c r="Y8209" t="e">
        <f>VLOOKUP(T8209,[3]رکوردها!$A:$D,4,0)</f>
        <v>#N/A</v>
      </c>
      <c r="Z8209" t="e">
        <f>VLOOKUP(T8209,[3]رکوردها!$A:$C,3,0)</f>
        <v>#N/A</v>
      </c>
      <c r="AA8209" t="e">
        <f>VLOOKUP(T8209,[3]رکوردها!$A:$F,6,0)</f>
        <v>#N/A</v>
      </c>
      <c r="AB8209" t="e">
        <f>VLOOKUP(T8209,[3]رکوردها!$A:$E,5,0)</f>
        <v>#N/A</v>
      </c>
    </row>
    <row r="8210" spans="1:28" x14ac:dyDescent="0.2">
      <c r="A8210" s="54">
        <v>137645</v>
      </c>
      <c r="B8210" s="2">
        <v>1152</v>
      </c>
      <c r="C8210" s="2">
        <v>980</v>
      </c>
      <c r="D8210" s="34" t="s">
        <v>5196</v>
      </c>
      <c r="E8210" s="26"/>
      <c r="F8210" s="1" t="s">
        <v>240</v>
      </c>
      <c r="G8210" s="1" t="s">
        <v>4866</v>
      </c>
      <c r="H8210" s="4">
        <v>231000000</v>
      </c>
      <c r="I8210" s="4">
        <v>0</v>
      </c>
      <c r="J8210" s="4">
        <f t="shared" si="170"/>
        <v>231000000</v>
      </c>
      <c r="K8210" s="4"/>
      <c r="L8210" s="49"/>
      <c r="M8210" s="1" t="s">
        <v>4388</v>
      </c>
      <c r="N8210" s="1" t="s">
        <v>4389</v>
      </c>
      <c r="O8210" s="1" t="s">
        <v>4390</v>
      </c>
      <c r="P8210" s="1" t="s">
        <v>4391</v>
      </c>
      <c r="Q8210" s="1" t="s">
        <v>4861</v>
      </c>
      <c r="R8210" s="1" t="s">
        <v>4862</v>
      </c>
      <c r="S8210" s="1" t="s">
        <v>4424</v>
      </c>
      <c r="T8210" s="1" t="s">
        <v>4421</v>
      </c>
      <c r="U8210" s="1" t="e">
        <f>VLOOKUP(T8210,[2]VAT!$A:$D,1,0)</f>
        <v>#N/A</v>
      </c>
      <c r="V8210" s="1" t="s">
        <v>4768</v>
      </c>
      <c r="W8210" s="1" t="s">
        <v>4767</v>
      </c>
      <c r="X8210" t="e">
        <f>VLOOKUP(T8210,[3]رکوردها!$A:$B,2,0)</f>
        <v>#N/A</v>
      </c>
      <c r="Y8210" t="e">
        <f>VLOOKUP(T8210,[3]رکوردها!$A:$D,4,0)</f>
        <v>#N/A</v>
      </c>
      <c r="Z8210" t="e">
        <f>VLOOKUP(T8210,[3]رکوردها!$A:$C,3,0)</f>
        <v>#N/A</v>
      </c>
      <c r="AA8210" t="e">
        <f>VLOOKUP(T8210,[3]رکوردها!$A:$F,6,0)</f>
        <v>#N/A</v>
      </c>
      <c r="AB8210" t="e">
        <f>VLOOKUP(T8210,[3]رکوردها!$A:$E,5,0)</f>
        <v>#N/A</v>
      </c>
    </row>
    <row r="8211" spans="1:28" x14ac:dyDescent="0.2">
      <c r="A8211" s="54">
        <v>137646</v>
      </c>
      <c r="B8211" s="2">
        <v>1152</v>
      </c>
      <c r="C8211" s="2">
        <v>980</v>
      </c>
      <c r="D8211" s="34" t="s">
        <v>5196</v>
      </c>
      <c r="E8211" s="26"/>
      <c r="F8211" s="1" t="s">
        <v>240</v>
      </c>
      <c r="G8211" s="1" t="s">
        <v>4867</v>
      </c>
      <c r="H8211" s="4">
        <v>30000000</v>
      </c>
      <c r="I8211" s="4">
        <v>0</v>
      </c>
      <c r="J8211" s="4">
        <f t="shared" si="170"/>
        <v>30000000</v>
      </c>
      <c r="K8211" s="4"/>
      <c r="L8211" s="49"/>
      <c r="M8211" s="1" t="s">
        <v>4388</v>
      </c>
      <c r="N8211" s="1" t="s">
        <v>4389</v>
      </c>
      <c r="O8211" s="1" t="s">
        <v>4390</v>
      </c>
      <c r="P8211" s="1" t="s">
        <v>4391</v>
      </c>
      <c r="Q8211" s="1" t="s">
        <v>4861</v>
      </c>
      <c r="R8211" s="1" t="s">
        <v>4862</v>
      </c>
      <c r="S8211" s="1" t="s">
        <v>4424</v>
      </c>
      <c r="T8211" s="1" t="s">
        <v>4421</v>
      </c>
      <c r="U8211" s="1" t="e">
        <f>VLOOKUP(T8211,[2]VAT!$A:$D,1,0)</f>
        <v>#N/A</v>
      </c>
      <c r="V8211" s="1" t="s">
        <v>4768</v>
      </c>
      <c r="W8211" s="1" t="s">
        <v>4767</v>
      </c>
      <c r="X8211" t="e">
        <f>VLOOKUP(T8211,[3]رکوردها!$A:$B,2,0)</f>
        <v>#N/A</v>
      </c>
      <c r="Y8211" t="e">
        <f>VLOOKUP(T8211,[3]رکوردها!$A:$D,4,0)</f>
        <v>#N/A</v>
      </c>
      <c r="Z8211" t="e">
        <f>VLOOKUP(T8211,[3]رکوردها!$A:$C,3,0)</f>
        <v>#N/A</v>
      </c>
      <c r="AA8211" t="e">
        <f>VLOOKUP(T8211,[3]رکوردها!$A:$F,6,0)</f>
        <v>#N/A</v>
      </c>
      <c r="AB8211" t="e">
        <f>VLOOKUP(T8211,[3]رکوردها!$A:$E,5,0)</f>
        <v>#N/A</v>
      </c>
    </row>
    <row r="8212" spans="1:28" x14ac:dyDescent="0.2">
      <c r="A8212" s="54">
        <v>137647</v>
      </c>
      <c r="B8212" s="2">
        <v>1152</v>
      </c>
      <c r="C8212" s="2">
        <v>980</v>
      </c>
      <c r="D8212" s="34" t="s">
        <v>5196</v>
      </c>
      <c r="E8212" s="26"/>
      <c r="F8212" s="1" t="s">
        <v>240</v>
      </c>
      <c r="G8212" s="1" t="s">
        <v>4868</v>
      </c>
      <c r="H8212" s="4">
        <v>72933900</v>
      </c>
      <c r="I8212" s="4">
        <v>0</v>
      </c>
      <c r="J8212" s="4">
        <f t="shared" si="170"/>
        <v>72933900</v>
      </c>
      <c r="K8212" s="4"/>
      <c r="L8212" s="49"/>
      <c r="M8212" s="1" t="s">
        <v>4388</v>
      </c>
      <c r="N8212" s="1" t="s">
        <v>4389</v>
      </c>
      <c r="O8212" s="1" t="s">
        <v>4390</v>
      </c>
      <c r="P8212" s="1" t="s">
        <v>4391</v>
      </c>
      <c r="Q8212" s="1" t="s">
        <v>4861</v>
      </c>
      <c r="R8212" s="1" t="s">
        <v>4862</v>
      </c>
      <c r="S8212" s="1" t="s">
        <v>4424</v>
      </c>
      <c r="T8212" s="1" t="s">
        <v>4421</v>
      </c>
      <c r="U8212" s="1" t="e">
        <f>VLOOKUP(T8212,[2]VAT!$A:$D,1,0)</f>
        <v>#N/A</v>
      </c>
      <c r="V8212" s="1" t="s">
        <v>4768</v>
      </c>
      <c r="W8212" s="1" t="s">
        <v>4767</v>
      </c>
      <c r="X8212" t="e">
        <f>VLOOKUP(T8212,[3]رکوردها!$A:$B,2,0)</f>
        <v>#N/A</v>
      </c>
      <c r="Y8212" t="e">
        <f>VLOOKUP(T8212,[3]رکوردها!$A:$D,4,0)</f>
        <v>#N/A</v>
      </c>
      <c r="Z8212" t="e">
        <f>VLOOKUP(T8212,[3]رکوردها!$A:$C,3,0)</f>
        <v>#N/A</v>
      </c>
      <c r="AA8212" t="e">
        <f>VLOOKUP(T8212,[3]رکوردها!$A:$F,6,0)</f>
        <v>#N/A</v>
      </c>
      <c r="AB8212" t="e">
        <f>VLOOKUP(T8212,[3]رکوردها!$A:$E,5,0)</f>
        <v>#N/A</v>
      </c>
    </row>
    <row r="8213" spans="1:28" x14ac:dyDescent="0.2">
      <c r="A8213" s="54">
        <v>137648</v>
      </c>
      <c r="B8213" s="2">
        <v>1152</v>
      </c>
      <c r="C8213" s="2">
        <v>980</v>
      </c>
      <c r="D8213" s="34" t="s">
        <v>5196</v>
      </c>
      <c r="E8213" s="26"/>
      <c r="F8213" s="1" t="s">
        <v>240</v>
      </c>
      <c r="G8213" s="1" t="s">
        <v>4869</v>
      </c>
      <c r="H8213" s="4">
        <v>135000000</v>
      </c>
      <c r="I8213" s="4">
        <v>0</v>
      </c>
      <c r="J8213" s="4">
        <f t="shared" si="170"/>
        <v>135000000</v>
      </c>
      <c r="K8213" s="4"/>
      <c r="L8213" s="49"/>
      <c r="M8213" s="1" t="s">
        <v>4388</v>
      </c>
      <c r="N8213" s="1" t="s">
        <v>4389</v>
      </c>
      <c r="O8213" s="1" t="s">
        <v>4390</v>
      </c>
      <c r="P8213" s="1" t="s">
        <v>4391</v>
      </c>
      <c r="Q8213" s="1" t="s">
        <v>4861</v>
      </c>
      <c r="R8213" s="1" t="s">
        <v>4862</v>
      </c>
      <c r="S8213" s="1" t="s">
        <v>4424</v>
      </c>
      <c r="T8213" s="1" t="s">
        <v>4421</v>
      </c>
      <c r="U8213" s="1" t="e">
        <f>VLOOKUP(T8213,[2]VAT!$A:$D,1,0)</f>
        <v>#N/A</v>
      </c>
      <c r="V8213" s="1" t="s">
        <v>4768</v>
      </c>
      <c r="W8213" s="1" t="s">
        <v>4767</v>
      </c>
      <c r="X8213" t="e">
        <f>VLOOKUP(T8213,[3]رکوردها!$A:$B,2,0)</f>
        <v>#N/A</v>
      </c>
      <c r="Y8213" t="e">
        <f>VLOOKUP(T8213,[3]رکوردها!$A:$D,4,0)</f>
        <v>#N/A</v>
      </c>
      <c r="Z8213" t="e">
        <f>VLOOKUP(T8213,[3]رکوردها!$A:$C,3,0)</f>
        <v>#N/A</v>
      </c>
      <c r="AA8213" t="e">
        <f>VLOOKUP(T8213,[3]رکوردها!$A:$F,6,0)</f>
        <v>#N/A</v>
      </c>
      <c r="AB8213" t="e">
        <f>VLOOKUP(T8213,[3]رکوردها!$A:$E,5,0)</f>
        <v>#N/A</v>
      </c>
    </row>
    <row r="8214" spans="1:28" s="41" customFormat="1" hidden="1" x14ac:dyDescent="0.2">
      <c r="A8214" s="36">
        <v>175510</v>
      </c>
      <c r="B8214" s="36">
        <v>1519</v>
      </c>
      <c r="C8214" s="36">
        <v>1713</v>
      </c>
      <c r="D8214" s="39" t="s">
        <v>5178</v>
      </c>
      <c r="E8214" s="36"/>
      <c r="F8214" s="37" t="s">
        <v>15</v>
      </c>
      <c r="G8214" s="37" t="s">
        <v>5030</v>
      </c>
      <c r="H8214" s="38">
        <v>626156</v>
      </c>
      <c r="I8214" s="38">
        <v>0</v>
      </c>
      <c r="J8214" s="38">
        <f t="shared" si="170"/>
        <v>626156</v>
      </c>
      <c r="K8214" s="38"/>
      <c r="L8214" s="49"/>
      <c r="M8214" s="37" t="s">
        <v>4388</v>
      </c>
      <c r="N8214" s="37" t="s">
        <v>4389</v>
      </c>
      <c r="O8214" s="37" t="s">
        <v>4390</v>
      </c>
      <c r="P8214" s="37" t="s">
        <v>4391</v>
      </c>
      <c r="Q8214" s="37" t="s">
        <v>4392</v>
      </c>
      <c r="R8214" s="37" t="s">
        <v>4393</v>
      </c>
      <c r="S8214" s="37" t="s">
        <v>4417</v>
      </c>
      <c r="T8214" s="37" t="s">
        <v>4414</v>
      </c>
      <c r="U8214" s="1" t="e">
        <f>VLOOKUP(T8214,[2]VAT!$A:$D,1,0)</f>
        <v>#N/A</v>
      </c>
      <c r="V8214" s="37" t="s">
        <v>4768</v>
      </c>
      <c r="W8214" s="37" t="s">
        <v>4767</v>
      </c>
      <c r="X8214" t="e">
        <f>VLOOKUP(T8214,[3]رکوردها!$A:$B,2,0)</f>
        <v>#N/A</v>
      </c>
      <c r="Y8214" t="e">
        <f>VLOOKUP(T8214,[3]رکوردها!$A:$D,4,0)</f>
        <v>#N/A</v>
      </c>
      <c r="Z8214" t="e">
        <f>VLOOKUP(T8214,[3]رکوردها!$A:$C,3,0)</f>
        <v>#N/A</v>
      </c>
      <c r="AA8214" t="e">
        <f>VLOOKUP(T8214,[3]رکوردها!$A:$F,6,0)</f>
        <v>#N/A</v>
      </c>
      <c r="AB8214" t="e">
        <f>VLOOKUP(T8214,[3]رکوردها!$A:$E,5,0)</f>
        <v>#N/A</v>
      </c>
    </row>
    <row r="8215" spans="1:28" s="41" customFormat="1" hidden="1" x14ac:dyDescent="0.2">
      <c r="A8215" s="36">
        <v>175511</v>
      </c>
      <c r="B8215" s="36">
        <v>1519</v>
      </c>
      <c r="C8215" s="36">
        <v>1713</v>
      </c>
      <c r="D8215" s="39" t="s">
        <v>5178</v>
      </c>
      <c r="E8215" s="36"/>
      <c r="F8215" s="37" t="s">
        <v>15</v>
      </c>
      <c r="G8215" s="37" t="s">
        <v>5029</v>
      </c>
      <c r="H8215" s="38">
        <v>39297826720</v>
      </c>
      <c r="I8215" s="38">
        <v>0</v>
      </c>
      <c r="J8215" s="38">
        <f t="shared" si="170"/>
        <v>39297826720</v>
      </c>
      <c r="K8215" s="38"/>
      <c r="L8215" s="49"/>
      <c r="M8215" s="37" t="s">
        <v>4388</v>
      </c>
      <c r="N8215" s="37" t="s">
        <v>4389</v>
      </c>
      <c r="O8215" s="37" t="s">
        <v>4390</v>
      </c>
      <c r="P8215" s="37" t="s">
        <v>4391</v>
      </c>
      <c r="Q8215" s="37" t="s">
        <v>4392</v>
      </c>
      <c r="R8215" s="37" t="s">
        <v>4393</v>
      </c>
      <c r="S8215" s="37" t="s">
        <v>5093</v>
      </c>
      <c r="T8215" s="37" t="s">
        <v>5092</v>
      </c>
      <c r="U8215" s="1" t="e">
        <f>VLOOKUP(T8215,[2]VAT!$A:$D,1,0)</f>
        <v>#N/A</v>
      </c>
      <c r="V8215" s="37" t="s">
        <v>4768</v>
      </c>
      <c r="W8215" s="37" t="s">
        <v>4767</v>
      </c>
      <c r="X8215" t="e">
        <f>VLOOKUP(T8215,[3]رکوردها!$A:$B,2,0)</f>
        <v>#N/A</v>
      </c>
      <c r="Y8215" t="e">
        <f>VLOOKUP(T8215,[3]رکوردها!$A:$D,4,0)</f>
        <v>#N/A</v>
      </c>
      <c r="Z8215" t="e">
        <f>VLOOKUP(T8215,[3]رکوردها!$A:$C,3,0)</f>
        <v>#N/A</v>
      </c>
      <c r="AA8215" t="e">
        <f>VLOOKUP(T8215,[3]رکوردها!$A:$F,6,0)</f>
        <v>#N/A</v>
      </c>
      <c r="AB8215" t="e">
        <f>VLOOKUP(T8215,[3]رکوردها!$A:$E,5,0)</f>
        <v>#N/A</v>
      </c>
    </row>
    <row r="8216" spans="1:28" s="41" customFormat="1" hidden="1" x14ac:dyDescent="0.2">
      <c r="A8216" s="36">
        <v>175512</v>
      </c>
      <c r="B8216" s="36">
        <v>1519</v>
      </c>
      <c r="C8216" s="36">
        <v>1713</v>
      </c>
      <c r="D8216" s="39" t="s">
        <v>5178</v>
      </c>
      <c r="E8216" s="36"/>
      <c r="F8216" s="37" t="s">
        <v>15</v>
      </c>
      <c r="G8216" s="37" t="s">
        <v>5030</v>
      </c>
      <c r="H8216" s="38">
        <v>3536804405</v>
      </c>
      <c r="I8216" s="38">
        <v>0</v>
      </c>
      <c r="J8216" s="38">
        <f t="shared" si="170"/>
        <v>3536804405</v>
      </c>
      <c r="K8216" s="38"/>
      <c r="L8216" s="49"/>
      <c r="M8216" s="37" t="s">
        <v>4388</v>
      </c>
      <c r="N8216" s="37" t="s">
        <v>4389</v>
      </c>
      <c r="O8216" s="37" t="s">
        <v>4390</v>
      </c>
      <c r="P8216" s="37" t="s">
        <v>4391</v>
      </c>
      <c r="Q8216" s="37" t="s">
        <v>4392</v>
      </c>
      <c r="R8216" s="37" t="s">
        <v>4393</v>
      </c>
      <c r="S8216" s="37" t="s">
        <v>5093</v>
      </c>
      <c r="T8216" s="37" t="s">
        <v>5092</v>
      </c>
      <c r="U8216" s="1" t="e">
        <f>VLOOKUP(T8216,[2]VAT!$A:$D,1,0)</f>
        <v>#N/A</v>
      </c>
      <c r="V8216" s="37" t="s">
        <v>4768</v>
      </c>
      <c r="W8216" s="37" t="s">
        <v>4767</v>
      </c>
      <c r="X8216" t="e">
        <f>VLOOKUP(T8216,[3]رکوردها!$A:$B,2,0)</f>
        <v>#N/A</v>
      </c>
      <c r="Y8216" t="e">
        <f>VLOOKUP(T8216,[3]رکوردها!$A:$D,4,0)</f>
        <v>#N/A</v>
      </c>
      <c r="Z8216" t="e">
        <f>VLOOKUP(T8216,[3]رکوردها!$A:$C,3,0)</f>
        <v>#N/A</v>
      </c>
      <c r="AA8216" t="e">
        <f>VLOOKUP(T8216,[3]رکوردها!$A:$F,6,0)</f>
        <v>#N/A</v>
      </c>
      <c r="AB8216" t="e">
        <f>VLOOKUP(T8216,[3]رکوردها!$A:$E,5,0)</f>
        <v>#N/A</v>
      </c>
    </row>
    <row r="8217" spans="1:28" x14ac:dyDescent="0.2">
      <c r="A8217" s="54">
        <v>138528</v>
      </c>
      <c r="B8217" s="2">
        <v>1196</v>
      </c>
      <c r="C8217" s="2">
        <v>1027</v>
      </c>
      <c r="D8217" s="34" t="s">
        <v>5196</v>
      </c>
      <c r="E8217" s="26"/>
      <c r="F8217" s="1" t="s">
        <v>35</v>
      </c>
      <c r="G8217" s="1" t="s">
        <v>4870</v>
      </c>
      <c r="H8217" s="4">
        <v>185000000</v>
      </c>
      <c r="I8217" s="4">
        <v>0</v>
      </c>
      <c r="J8217" s="4">
        <f t="shared" si="170"/>
        <v>185000000</v>
      </c>
      <c r="K8217" s="4"/>
      <c r="L8217" s="49"/>
      <c r="M8217" s="1" t="s">
        <v>4388</v>
      </c>
      <c r="N8217" s="1" t="s">
        <v>4389</v>
      </c>
      <c r="O8217" s="1" t="s">
        <v>4390</v>
      </c>
      <c r="P8217" s="1" t="s">
        <v>4391</v>
      </c>
      <c r="Q8217" s="1" t="s">
        <v>4861</v>
      </c>
      <c r="R8217" s="1" t="s">
        <v>4862</v>
      </c>
      <c r="S8217" s="1" t="s">
        <v>4424</v>
      </c>
      <c r="T8217" s="1" t="s">
        <v>4421</v>
      </c>
      <c r="U8217" s="1" t="e">
        <f>VLOOKUP(T8217,[2]VAT!$A:$D,1,0)</f>
        <v>#N/A</v>
      </c>
      <c r="V8217" s="1" t="s">
        <v>4768</v>
      </c>
      <c r="W8217" s="1" t="s">
        <v>4767</v>
      </c>
      <c r="X8217" t="e">
        <f>VLOOKUP(T8217,[3]رکوردها!$A:$B,2,0)</f>
        <v>#N/A</v>
      </c>
      <c r="Y8217" t="e">
        <f>VLOOKUP(T8217,[3]رکوردها!$A:$D,4,0)</f>
        <v>#N/A</v>
      </c>
      <c r="Z8217" t="e">
        <f>VLOOKUP(T8217,[3]رکوردها!$A:$C,3,0)</f>
        <v>#N/A</v>
      </c>
      <c r="AA8217" t="e">
        <f>VLOOKUP(T8217,[3]رکوردها!$A:$F,6,0)</f>
        <v>#N/A</v>
      </c>
      <c r="AB8217" t="e">
        <f>VLOOKUP(T8217,[3]رکوردها!$A:$E,5,0)</f>
        <v>#N/A</v>
      </c>
    </row>
    <row r="8218" spans="1:28" x14ac:dyDescent="0.2">
      <c r="A8218" s="54">
        <v>138529</v>
      </c>
      <c r="B8218" s="2">
        <v>1196</v>
      </c>
      <c r="C8218" s="2">
        <v>1027</v>
      </c>
      <c r="D8218" s="34" t="s">
        <v>5196</v>
      </c>
      <c r="E8218" s="26"/>
      <c r="F8218" s="1" t="s">
        <v>35</v>
      </c>
      <c r="G8218" s="1" t="s">
        <v>4871</v>
      </c>
      <c r="H8218" s="4">
        <v>185000000</v>
      </c>
      <c r="I8218" s="4">
        <v>0</v>
      </c>
      <c r="J8218" s="4">
        <f t="shared" si="170"/>
        <v>185000000</v>
      </c>
      <c r="K8218" s="4"/>
      <c r="L8218" s="49"/>
      <c r="M8218" s="1" t="s">
        <v>4388</v>
      </c>
      <c r="N8218" s="1" t="s">
        <v>4389</v>
      </c>
      <c r="O8218" s="1" t="s">
        <v>4390</v>
      </c>
      <c r="P8218" s="1" t="s">
        <v>4391</v>
      </c>
      <c r="Q8218" s="1" t="s">
        <v>4861</v>
      </c>
      <c r="R8218" s="1" t="s">
        <v>4862</v>
      </c>
      <c r="S8218" s="1" t="s">
        <v>4424</v>
      </c>
      <c r="T8218" s="1" t="s">
        <v>4421</v>
      </c>
      <c r="U8218" s="1" t="e">
        <f>VLOOKUP(T8218,[2]VAT!$A:$D,1,0)</f>
        <v>#N/A</v>
      </c>
      <c r="V8218" s="1" t="s">
        <v>4768</v>
      </c>
      <c r="W8218" s="1" t="s">
        <v>4767</v>
      </c>
      <c r="X8218" t="e">
        <f>VLOOKUP(T8218,[3]رکوردها!$A:$B,2,0)</f>
        <v>#N/A</v>
      </c>
      <c r="Y8218" t="e">
        <f>VLOOKUP(T8218,[3]رکوردها!$A:$D,4,0)</f>
        <v>#N/A</v>
      </c>
      <c r="Z8218" t="e">
        <f>VLOOKUP(T8218,[3]رکوردها!$A:$C,3,0)</f>
        <v>#N/A</v>
      </c>
      <c r="AA8218" t="e">
        <f>VLOOKUP(T8218,[3]رکوردها!$A:$F,6,0)</f>
        <v>#N/A</v>
      </c>
      <c r="AB8218" t="e">
        <f>VLOOKUP(T8218,[3]رکوردها!$A:$E,5,0)</f>
        <v>#N/A</v>
      </c>
    </row>
    <row r="8219" spans="1:28" x14ac:dyDescent="0.2">
      <c r="A8219" s="54">
        <v>138530</v>
      </c>
      <c r="B8219" s="2">
        <v>1196</v>
      </c>
      <c r="C8219" s="2">
        <v>1027</v>
      </c>
      <c r="D8219" s="34" t="s">
        <v>5196</v>
      </c>
      <c r="E8219" s="26"/>
      <c r="F8219" s="1" t="s">
        <v>35</v>
      </c>
      <c r="G8219" s="1" t="s">
        <v>4872</v>
      </c>
      <c r="H8219" s="4">
        <v>190000000</v>
      </c>
      <c r="I8219" s="4">
        <v>0</v>
      </c>
      <c r="J8219" s="4">
        <f t="shared" si="170"/>
        <v>190000000</v>
      </c>
      <c r="K8219" s="4"/>
      <c r="L8219" s="49"/>
      <c r="M8219" s="1" t="s">
        <v>4388</v>
      </c>
      <c r="N8219" s="1" t="s">
        <v>4389</v>
      </c>
      <c r="O8219" s="1" t="s">
        <v>4390</v>
      </c>
      <c r="P8219" s="1" t="s">
        <v>4391</v>
      </c>
      <c r="Q8219" s="1" t="s">
        <v>4861</v>
      </c>
      <c r="R8219" s="1" t="s">
        <v>4862</v>
      </c>
      <c r="S8219" s="1" t="s">
        <v>4424</v>
      </c>
      <c r="T8219" s="1" t="s">
        <v>4421</v>
      </c>
      <c r="U8219" s="1" t="e">
        <f>VLOOKUP(T8219,[2]VAT!$A:$D,1,0)</f>
        <v>#N/A</v>
      </c>
      <c r="V8219" s="1" t="s">
        <v>4768</v>
      </c>
      <c r="W8219" s="1" t="s">
        <v>4767</v>
      </c>
      <c r="X8219" t="e">
        <f>VLOOKUP(T8219,[3]رکوردها!$A:$B,2,0)</f>
        <v>#N/A</v>
      </c>
      <c r="Y8219" t="e">
        <f>VLOOKUP(T8219,[3]رکوردها!$A:$D,4,0)</f>
        <v>#N/A</v>
      </c>
      <c r="Z8219" t="e">
        <f>VLOOKUP(T8219,[3]رکوردها!$A:$C,3,0)</f>
        <v>#N/A</v>
      </c>
      <c r="AA8219" t="e">
        <f>VLOOKUP(T8219,[3]رکوردها!$A:$F,6,0)</f>
        <v>#N/A</v>
      </c>
      <c r="AB8219" t="e">
        <f>VLOOKUP(T8219,[3]رکوردها!$A:$E,5,0)</f>
        <v>#N/A</v>
      </c>
    </row>
    <row r="8220" spans="1:28" x14ac:dyDescent="0.2">
      <c r="A8220" s="54">
        <v>138531</v>
      </c>
      <c r="B8220" s="2">
        <v>1196</v>
      </c>
      <c r="C8220" s="2">
        <v>1027</v>
      </c>
      <c r="D8220" s="34" t="s">
        <v>5196</v>
      </c>
      <c r="E8220" s="26"/>
      <c r="F8220" s="1" t="s">
        <v>35</v>
      </c>
      <c r="G8220" s="1" t="s">
        <v>4873</v>
      </c>
      <c r="H8220" s="4">
        <v>125000000</v>
      </c>
      <c r="I8220" s="4">
        <v>0</v>
      </c>
      <c r="J8220" s="4">
        <f t="shared" si="170"/>
        <v>125000000</v>
      </c>
      <c r="K8220" s="4"/>
      <c r="L8220" s="49"/>
      <c r="M8220" s="1" t="s">
        <v>4388</v>
      </c>
      <c r="N8220" s="1" t="s">
        <v>4389</v>
      </c>
      <c r="O8220" s="1" t="s">
        <v>4390</v>
      </c>
      <c r="P8220" s="1" t="s">
        <v>4391</v>
      </c>
      <c r="Q8220" s="1" t="s">
        <v>4861</v>
      </c>
      <c r="R8220" s="1" t="s">
        <v>4862</v>
      </c>
      <c r="S8220" s="1" t="s">
        <v>4424</v>
      </c>
      <c r="T8220" s="1" t="s">
        <v>4421</v>
      </c>
      <c r="U8220" s="1" t="e">
        <f>VLOOKUP(T8220,[2]VAT!$A:$D,1,0)</f>
        <v>#N/A</v>
      </c>
      <c r="V8220" s="1" t="s">
        <v>4768</v>
      </c>
      <c r="W8220" s="1" t="s">
        <v>4767</v>
      </c>
      <c r="X8220" t="e">
        <f>VLOOKUP(T8220,[3]رکوردها!$A:$B,2,0)</f>
        <v>#N/A</v>
      </c>
      <c r="Y8220" t="e">
        <f>VLOOKUP(T8220,[3]رکوردها!$A:$D,4,0)</f>
        <v>#N/A</v>
      </c>
      <c r="Z8220" t="e">
        <f>VLOOKUP(T8220,[3]رکوردها!$A:$C,3,0)</f>
        <v>#N/A</v>
      </c>
      <c r="AA8220" t="e">
        <f>VLOOKUP(T8220,[3]رکوردها!$A:$F,6,0)</f>
        <v>#N/A</v>
      </c>
      <c r="AB8220" t="e">
        <f>VLOOKUP(T8220,[3]رکوردها!$A:$E,5,0)</f>
        <v>#N/A</v>
      </c>
    </row>
    <row r="8221" spans="1:28" x14ac:dyDescent="0.2">
      <c r="A8221" s="54">
        <v>138532</v>
      </c>
      <c r="B8221" s="2">
        <v>1196</v>
      </c>
      <c r="C8221" s="2">
        <v>1027</v>
      </c>
      <c r="D8221" s="34" t="s">
        <v>5196</v>
      </c>
      <c r="E8221" s="26"/>
      <c r="F8221" s="1" t="s">
        <v>35</v>
      </c>
      <c r="G8221" s="1" t="s">
        <v>4874</v>
      </c>
      <c r="H8221" s="4">
        <v>183000000</v>
      </c>
      <c r="I8221" s="4">
        <v>0</v>
      </c>
      <c r="J8221" s="4">
        <f t="shared" si="170"/>
        <v>183000000</v>
      </c>
      <c r="K8221" s="4"/>
      <c r="L8221" s="49"/>
      <c r="M8221" s="1" t="s">
        <v>4388</v>
      </c>
      <c r="N8221" s="1" t="s">
        <v>4389</v>
      </c>
      <c r="O8221" s="1" t="s">
        <v>4390</v>
      </c>
      <c r="P8221" s="1" t="s">
        <v>4391</v>
      </c>
      <c r="Q8221" s="1" t="s">
        <v>4861</v>
      </c>
      <c r="R8221" s="1" t="s">
        <v>4862</v>
      </c>
      <c r="S8221" s="1" t="s">
        <v>4424</v>
      </c>
      <c r="T8221" s="1" t="s">
        <v>4421</v>
      </c>
      <c r="U8221" s="1" t="e">
        <f>VLOOKUP(T8221,[2]VAT!$A:$D,1,0)</f>
        <v>#N/A</v>
      </c>
      <c r="V8221" s="1" t="s">
        <v>4768</v>
      </c>
      <c r="W8221" s="1" t="s">
        <v>4767</v>
      </c>
      <c r="X8221" t="e">
        <f>VLOOKUP(T8221,[3]رکوردها!$A:$B,2,0)</f>
        <v>#N/A</v>
      </c>
      <c r="Y8221" t="e">
        <f>VLOOKUP(T8221,[3]رکوردها!$A:$D,4,0)</f>
        <v>#N/A</v>
      </c>
      <c r="Z8221" t="e">
        <f>VLOOKUP(T8221,[3]رکوردها!$A:$C,3,0)</f>
        <v>#N/A</v>
      </c>
      <c r="AA8221" t="e">
        <f>VLOOKUP(T8221,[3]رکوردها!$A:$F,6,0)</f>
        <v>#N/A</v>
      </c>
      <c r="AB8221" t="e">
        <f>VLOOKUP(T8221,[3]رکوردها!$A:$E,5,0)</f>
        <v>#N/A</v>
      </c>
    </row>
    <row r="8222" spans="1:28" x14ac:dyDescent="0.2">
      <c r="A8222" s="54">
        <v>139172</v>
      </c>
      <c r="B8222" s="2">
        <v>1212</v>
      </c>
      <c r="C8222" s="2">
        <v>1048</v>
      </c>
      <c r="D8222" s="34" t="s">
        <v>5196</v>
      </c>
      <c r="E8222" s="26"/>
      <c r="F8222" s="1" t="s">
        <v>1779</v>
      </c>
      <c r="G8222" s="1" t="s">
        <v>4875</v>
      </c>
      <c r="H8222" s="4">
        <v>140000000</v>
      </c>
      <c r="I8222" s="4">
        <v>0</v>
      </c>
      <c r="J8222" s="4">
        <f t="shared" si="170"/>
        <v>140000000</v>
      </c>
      <c r="K8222" s="4"/>
      <c r="L8222" s="49"/>
      <c r="M8222" s="1" t="s">
        <v>4388</v>
      </c>
      <c r="N8222" s="1" t="s">
        <v>4389</v>
      </c>
      <c r="O8222" s="1" t="s">
        <v>4390</v>
      </c>
      <c r="P8222" s="1" t="s">
        <v>4391</v>
      </c>
      <c r="Q8222" s="1" t="s">
        <v>4861</v>
      </c>
      <c r="R8222" s="1" t="s">
        <v>4862</v>
      </c>
      <c r="S8222" s="1" t="s">
        <v>4424</v>
      </c>
      <c r="T8222" s="1" t="s">
        <v>4421</v>
      </c>
      <c r="U8222" s="1" t="e">
        <f>VLOOKUP(T8222,[2]VAT!$A:$D,1,0)</f>
        <v>#N/A</v>
      </c>
      <c r="V8222" s="1" t="s">
        <v>4768</v>
      </c>
      <c r="W8222" s="1" t="s">
        <v>4767</v>
      </c>
      <c r="X8222" t="e">
        <f>VLOOKUP(T8222,[3]رکوردها!$A:$B,2,0)</f>
        <v>#N/A</v>
      </c>
      <c r="Y8222" t="e">
        <f>VLOOKUP(T8222,[3]رکوردها!$A:$D,4,0)</f>
        <v>#N/A</v>
      </c>
      <c r="Z8222" t="e">
        <f>VLOOKUP(T8222,[3]رکوردها!$A:$C,3,0)</f>
        <v>#N/A</v>
      </c>
      <c r="AA8222" t="e">
        <f>VLOOKUP(T8222,[3]رکوردها!$A:$F,6,0)</f>
        <v>#N/A</v>
      </c>
      <c r="AB8222" t="e">
        <f>VLOOKUP(T8222,[3]رکوردها!$A:$E,5,0)</f>
        <v>#N/A</v>
      </c>
    </row>
    <row r="8223" spans="1:28" x14ac:dyDescent="0.2">
      <c r="A8223" s="54">
        <v>139173</v>
      </c>
      <c r="B8223" s="2">
        <v>1212</v>
      </c>
      <c r="C8223" s="2">
        <v>1048</v>
      </c>
      <c r="D8223" s="34" t="s">
        <v>5196</v>
      </c>
      <c r="E8223" s="26"/>
      <c r="F8223" s="1" t="s">
        <v>1779</v>
      </c>
      <c r="G8223" s="1" t="s">
        <v>4876</v>
      </c>
      <c r="H8223" s="4">
        <v>140000000</v>
      </c>
      <c r="I8223" s="4">
        <v>0</v>
      </c>
      <c r="J8223" s="4">
        <f t="shared" si="170"/>
        <v>140000000</v>
      </c>
      <c r="K8223" s="4"/>
      <c r="L8223" s="49"/>
      <c r="M8223" s="1" t="s">
        <v>4388</v>
      </c>
      <c r="N8223" s="1" t="s">
        <v>4389</v>
      </c>
      <c r="O8223" s="1" t="s">
        <v>4390</v>
      </c>
      <c r="P8223" s="1" t="s">
        <v>4391</v>
      </c>
      <c r="Q8223" s="1" t="s">
        <v>4861</v>
      </c>
      <c r="R8223" s="1" t="s">
        <v>4862</v>
      </c>
      <c r="S8223" s="1" t="s">
        <v>4424</v>
      </c>
      <c r="T8223" s="1" t="s">
        <v>4421</v>
      </c>
      <c r="U8223" s="1" t="e">
        <f>VLOOKUP(T8223,[2]VAT!$A:$D,1,0)</f>
        <v>#N/A</v>
      </c>
      <c r="V8223" s="1" t="s">
        <v>4768</v>
      </c>
      <c r="W8223" s="1" t="s">
        <v>4767</v>
      </c>
      <c r="X8223" t="e">
        <f>VLOOKUP(T8223,[3]رکوردها!$A:$B,2,0)</f>
        <v>#N/A</v>
      </c>
      <c r="Y8223" t="e">
        <f>VLOOKUP(T8223,[3]رکوردها!$A:$D,4,0)</f>
        <v>#N/A</v>
      </c>
      <c r="Z8223" t="e">
        <f>VLOOKUP(T8223,[3]رکوردها!$A:$C,3,0)</f>
        <v>#N/A</v>
      </c>
      <c r="AA8223" t="e">
        <f>VLOOKUP(T8223,[3]رکوردها!$A:$F,6,0)</f>
        <v>#N/A</v>
      </c>
      <c r="AB8223" t="e">
        <f>VLOOKUP(T8223,[3]رکوردها!$A:$E,5,0)</f>
        <v>#N/A</v>
      </c>
    </row>
    <row r="8224" spans="1:28" x14ac:dyDescent="0.2">
      <c r="A8224" s="54">
        <v>139174</v>
      </c>
      <c r="B8224" s="2">
        <v>1212</v>
      </c>
      <c r="C8224" s="2">
        <v>1048</v>
      </c>
      <c r="D8224" s="34" t="s">
        <v>5196</v>
      </c>
      <c r="E8224" s="26"/>
      <c r="F8224" s="1" t="s">
        <v>1779</v>
      </c>
      <c r="G8224" s="1" t="s">
        <v>4877</v>
      </c>
      <c r="H8224" s="4">
        <v>175061800</v>
      </c>
      <c r="I8224" s="4">
        <v>0</v>
      </c>
      <c r="J8224" s="4">
        <f t="shared" si="170"/>
        <v>175061800</v>
      </c>
      <c r="K8224" s="4"/>
      <c r="L8224" s="49"/>
      <c r="M8224" s="1" t="s">
        <v>4388</v>
      </c>
      <c r="N8224" s="1" t="s">
        <v>4389</v>
      </c>
      <c r="O8224" s="1" t="s">
        <v>4390</v>
      </c>
      <c r="P8224" s="1" t="s">
        <v>4391</v>
      </c>
      <c r="Q8224" s="1" t="s">
        <v>4861</v>
      </c>
      <c r="R8224" s="1" t="s">
        <v>4862</v>
      </c>
      <c r="S8224" s="1" t="s">
        <v>4424</v>
      </c>
      <c r="T8224" s="1" t="s">
        <v>4421</v>
      </c>
      <c r="U8224" s="1" t="e">
        <f>VLOOKUP(T8224,[2]VAT!$A:$D,1,0)</f>
        <v>#N/A</v>
      </c>
      <c r="V8224" s="1" t="s">
        <v>4768</v>
      </c>
      <c r="W8224" s="1" t="s">
        <v>4767</v>
      </c>
      <c r="X8224" t="e">
        <f>VLOOKUP(T8224,[3]رکوردها!$A:$B,2,0)</f>
        <v>#N/A</v>
      </c>
      <c r="Y8224" t="e">
        <f>VLOOKUP(T8224,[3]رکوردها!$A:$D,4,0)</f>
        <v>#N/A</v>
      </c>
      <c r="Z8224" t="e">
        <f>VLOOKUP(T8224,[3]رکوردها!$A:$C,3,0)</f>
        <v>#N/A</v>
      </c>
      <c r="AA8224" t="e">
        <f>VLOOKUP(T8224,[3]رکوردها!$A:$F,6,0)</f>
        <v>#N/A</v>
      </c>
      <c r="AB8224" t="e">
        <f>VLOOKUP(T8224,[3]رکوردها!$A:$E,5,0)</f>
        <v>#N/A</v>
      </c>
    </row>
    <row r="8225" spans="1:28" x14ac:dyDescent="0.2">
      <c r="A8225" s="54">
        <v>139175</v>
      </c>
      <c r="B8225" s="2">
        <v>1212</v>
      </c>
      <c r="C8225" s="2">
        <v>1048</v>
      </c>
      <c r="D8225" s="34" t="s">
        <v>5196</v>
      </c>
      <c r="E8225" s="26"/>
      <c r="F8225" s="1" t="s">
        <v>1779</v>
      </c>
      <c r="G8225" s="1" t="s">
        <v>4878</v>
      </c>
      <c r="H8225" s="4">
        <v>175061800</v>
      </c>
      <c r="I8225" s="4">
        <v>0</v>
      </c>
      <c r="J8225" s="4">
        <f t="shared" si="170"/>
        <v>175061800</v>
      </c>
      <c r="K8225" s="4"/>
      <c r="L8225" s="49"/>
      <c r="M8225" s="1" t="s">
        <v>4388</v>
      </c>
      <c r="N8225" s="1" t="s">
        <v>4389</v>
      </c>
      <c r="O8225" s="1" t="s">
        <v>4390</v>
      </c>
      <c r="P8225" s="1" t="s">
        <v>4391</v>
      </c>
      <c r="Q8225" s="1" t="s">
        <v>4861</v>
      </c>
      <c r="R8225" s="1" t="s">
        <v>4862</v>
      </c>
      <c r="S8225" s="1" t="s">
        <v>4424</v>
      </c>
      <c r="T8225" s="1" t="s">
        <v>4421</v>
      </c>
      <c r="U8225" s="1" t="e">
        <f>VLOOKUP(T8225,[2]VAT!$A:$D,1,0)</f>
        <v>#N/A</v>
      </c>
      <c r="V8225" s="1" t="s">
        <v>4768</v>
      </c>
      <c r="W8225" s="1" t="s">
        <v>4767</v>
      </c>
      <c r="X8225" t="e">
        <f>VLOOKUP(T8225,[3]رکوردها!$A:$B,2,0)</f>
        <v>#N/A</v>
      </c>
      <c r="Y8225" t="e">
        <f>VLOOKUP(T8225,[3]رکوردها!$A:$D,4,0)</f>
        <v>#N/A</v>
      </c>
      <c r="Z8225" t="e">
        <f>VLOOKUP(T8225,[3]رکوردها!$A:$C,3,0)</f>
        <v>#N/A</v>
      </c>
      <c r="AA8225" t="e">
        <f>VLOOKUP(T8225,[3]رکوردها!$A:$F,6,0)</f>
        <v>#N/A</v>
      </c>
      <c r="AB8225" t="e">
        <f>VLOOKUP(T8225,[3]رکوردها!$A:$E,5,0)</f>
        <v>#N/A</v>
      </c>
    </row>
    <row r="8226" spans="1:28" x14ac:dyDescent="0.2">
      <c r="A8226" s="54">
        <v>139176</v>
      </c>
      <c r="B8226" s="2">
        <v>1212</v>
      </c>
      <c r="C8226" s="2">
        <v>1048</v>
      </c>
      <c r="D8226" s="34" t="s">
        <v>5196</v>
      </c>
      <c r="E8226" s="26"/>
      <c r="F8226" s="1" t="s">
        <v>1779</v>
      </c>
      <c r="G8226" s="1" t="s">
        <v>4879</v>
      </c>
      <c r="H8226" s="4">
        <v>175061800</v>
      </c>
      <c r="I8226" s="4">
        <v>0</v>
      </c>
      <c r="J8226" s="4">
        <f t="shared" si="170"/>
        <v>175061800</v>
      </c>
      <c r="K8226" s="4"/>
      <c r="L8226" s="49"/>
      <c r="M8226" s="1" t="s">
        <v>4388</v>
      </c>
      <c r="N8226" s="1" t="s">
        <v>4389</v>
      </c>
      <c r="O8226" s="1" t="s">
        <v>4390</v>
      </c>
      <c r="P8226" s="1" t="s">
        <v>4391</v>
      </c>
      <c r="Q8226" s="1" t="s">
        <v>4861</v>
      </c>
      <c r="R8226" s="1" t="s">
        <v>4862</v>
      </c>
      <c r="S8226" s="1" t="s">
        <v>4424</v>
      </c>
      <c r="T8226" s="1" t="s">
        <v>4421</v>
      </c>
      <c r="U8226" s="1" t="e">
        <f>VLOOKUP(T8226,[2]VAT!$A:$D,1,0)</f>
        <v>#N/A</v>
      </c>
      <c r="V8226" s="1" t="s">
        <v>4768</v>
      </c>
      <c r="W8226" s="1" t="s">
        <v>4767</v>
      </c>
      <c r="X8226" t="e">
        <f>VLOOKUP(T8226,[3]رکوردها!$A:$B,2,0)</f>
        <v>#N/A</v>
      </c>
      <c r="Y8226" t="e">
        <f>VLOOKUP(T8226,[3]رکوردها!$A:$D,4,0)</f>
        <v>#N/A</v>
      </c>
      <c r="Z8226" t="e">
        <f>VLOOKUP(T8226,[3]رکوردها!$A:$C,3,0)</f>
        <v>#N/A</v>
      </c>
      <c r="AA8226" t="e">
        <f>VLOOKUP(T8226,[3]رکوردها!$A:$F,6,0)</f>
        <v>#N/A</v>
      </c>
      <c r="AB8226" t="e">
        <f>VLOOKUP(T8226,[3]رکوردها!$A:$E,5,0)</f>
        <v>#N/A</v>
      </c>
    </row>
    <row r="8227" spans="1:28" s="41" customFormat="1" hidden="1" x14ac:dyDescent="0.2">
      <c r="A8227" s="36">
        <v>175513</v>
      </c>
      <c r="B8227" s="36">
        <v>1519</v>
      </c>
      <c r="C8227" s="36">
        <v>1713</v>
      </c>
      <c r="D8227" s="39" t="s">
        <v>5178</v>
      </c>
      <c r="E8227" s="36"/>
      <c r="F8227" s="37" t="s">
        <v>15</v>
      </c>
      <c r="G8227" s="37" t="s">
        <v>5029</v>
      </c>
      <c r="H8227" s="38">
        <v>13467263824</v>
      </c>
      <c r="I8227" s="38">
        <v>0</v>
      </c>
      <c r="J8227" s="38">
        <f t="shared" si="170"/>
        <v>13467263824</v>
      </c>
      <c r="K8227" s="38"/>
      <c r="L8227" s="49"/>
      <c r="M8227" s="37" t="s">
        <v>4388</v>
      </c>
      <c r="N8227" s="37" t="s">
        <v>4389</v>
      </c>
      <c r="O8227" s="37" t="s">
        <v>4390</v>
      </c>
      <c r="P8227" s="37" t="s">
        <v>4391</v>
      </c>
      <c r="Q8227" s="37" t="s">
        <v>4392</v>
      </c>
      <c r="R8227" s="37" t="s">
        <v>4393</v>
      </c>
      <c r="S8227" s="37" t="s">
        <v>5095</v>
      </c>
      <c r="T8227" s="37" t="s">
        <v>5094</v>
      </c>
      <c r="U8227" s="1" t="e">
        <f>VLOOKUP(T8227,[2]VAT!$A:$D,1,0)</f>
        <v>#N/A</v>
      </c>
      <c r="V8227" s="37" t="s">
        <v>4768</v>
      </c>
      <c r="W8227" s="37" t="s">
        <v>4767</v>
      </c>
      <c r="X8227" t="e">
        <f>VLOOKUP(T8227,[3]رکوردها!$A:$B,2,0)</f>
        <v>#N/A</v>
      </c>
      <c r="Y8227" t="e">
        <f>VLOOKUP(T8227,[3]رکوردها!$A:$D,4,0)</f>
        <v>#N/A</v>
      </c>
      <c r="Z8227" t="e">
        <f>VLOOKUP(T8227,[3]رکوردها!$A:$C,3,0)</f>
        <v>#N/A</v>
      </c>
      <c r="AA8227" t="e">
        <f>VLOOKUP(T8227,[3]رکوردها!$A:$F,6,0)</f>
        <v>#N/A</v>
      </c>
      <c r="AB8227" t="e">
        <f>VLOOKUP(T8227,[3]رکوردها!$A:$E,5,0)</f>
        <v>#N/A</v>
      </c>
    </row>
    <row r="8228" spans="1:28" x14ac:dyDescent="0.2">
      <c r="A8228" s="54">
        <v>140687</v>
      </c>
      <c r="B8228" s="2">
        <v>1247</v>
      </c>
      <c r="C8228" s="2">
        <v>1169</v>
      </c>
      <c r="D8228" s="34" t="s">
        <v>5196</v>
      </c>
      <c r="E8228" s="26"/>
      <c r="F8228" s="1" t="s">
        <v>4020</v>
      </c>
      <c r="G8228" s="1" t="s">
        <v>4880</v>
      </c>
      <c r="H8228" s="4">
        <v>61000000</v>
      </c>
      <c r="I8228" s="4">
        <v>0</v>
      </c>
      <c r="J8228" s="4">
        <f t="shared" si="170"/>
        <v>61000000</v>
      </c>
      <c r="K8228" s="4"/>
      <c r="L8228" s="49"/>
      <c r="M8228" s="1" t="s">
        <v>4388</v>
      </c>
      <c r="N8228" s="1" t="s">
        <v>4389</v>
      </c>
      <c r="O8228" s="1" t="s">
        <v>4390</v>
      </c>
      <c r="P8228" s="1" t="s">
        <v>4391</v>
      </c>
      <c r="Q8228" s="1" t="s">
        <v>4861</v>
      </c>
      <c r="R8228" s="1" t="s">
        <v>4862</v>
      </c>
      <c r="S8228" s="1" t="s">
        <v>4424</v>
      </c>
      <c r="T8228" s="1" t="s">
        <v>4421</v>
      </c>
      <c r="U8228" s="1" t="e">
        <f>VLOOKUP(T8228,[2]VAT!$A:$D,1,0)</f>
        <v>#N/A</v>
      </c>
      <c r="V8228" s="1" t="s">
        <v>4768</v>
      </c>
      <c r="W8228" s="1" t="s">
        <v>4767</v>
      </c>
      <c r="X8228" t="e">
        <f>VLOOKUP(T8228,[3]رکوردها!$A:$B,2,0)</f>
        <v>#N/A</v>
      </c>
      <c r="Y8228" t="e">
        <f>VLOOKUP(T8228,[3]رکوردها!$A:$D,4,0)</f>
        <v>#N/A</v>
      </c>
      <c r="Z8228" t="e">
        <f>VLOOKUP(T8228,[3]رکوردها!$A:$C,3,0)</f>
        <v>#N/A</v>
      </c>
      <c r="AA8228" t="e">
        <f>VLOOKUP(T8228,[3]رکوردها!$A:$F,6,0)</f>
        <v>#N/A</v>
      </c>
      <c r="AB8228" t="e">
        <f>VLOOKUP(T8228,[3]رکوردها!$A:$E,5,0)</f>
        <v>#N/A</v>
      </c>
    </row>
    <row r="8229" spans="1:28" x14ac:dyDescent="0.2">
      <c r="A8229" s="54">
        <v>140688</v>
      </c>
      <c r="B8229" s="2">
        <v>1247</v>
      </c>
      <c r="C8229" s="2">
        <v>1169</v>
      </c>
      <c r="D8229" s="34" t="s">
        <v>5196</v>
      </c>
      <c r="E8229" s="26"/>
      <c r="F8229" s="1" t="s">
        <v>4020</v>
      </c>
      <c r="G8229" s="1" t="s">
        <v>4881</v>
      </c>
      <c r="H8229" s="4">
        <v>61000000</v>
      </c>
      <c r="I8229" s="4">
        <v>0</v>
      </c>
      <c r="J8229" s="4">
        <f t="shared" si="170"/>
        <v>61000000</v>
      </c>
      <c r="K8229" s="4"/>
      <c r="L8229" s="49"/>
      <c r="M8229" s="1" t="s">
        <v>4388</v>
      </c>
      <c r="N8229" s="1" t="s">
        <v>4389</v>
      </c>
      <c r="O8229" s="1" t="s">
        <v>4390</v>
      </c>
      <c r="P8229" s="1" t="s">
        <v>4391</v>
      </c>
      <c r="Q8229" s="1" t="s">
        <v>4861</v>
      </c>
      <c r="R8229" s="1" t="s">
        <v>4862</v>
      </c>
      <c r="S8229" s="1" t="s">
        <v>4424</v>
      </c>
      <c r="T8229" s="1" t="s">
        <v>4421</v>
      </c>
      <c r="U8229" s="1" t="e">
        <f>VLOOKUP(T8229,[2]VAT!$A:$D,1,0)</f>
        <v>#N/A</v>
      </c>
      <c r="V8229" s="1" t="s">
        <v>4768</v>
      </c>
      <c r="W8229" s="1" t="s">
        <v>4767</v>
      </c>
      <c r="X8229" t="e">
        <f>VLOOKUP(T8229,[3]رکوردها!$A:$B,2,0)</f>
        <v>#N/A</v>
      </c>
      <c r="Y8229" t="e">
        <f>VLOOKUP(T8229,[3]رکوردها!$A:$D,4,0)</f>
        <v>#N/A</v>
      </c>
      <c r="Z8229" t="e">
        <f>VLOOKUP(T8229,[3]رکوردها!$A:$C,3,0)</f>
        <v>#N/A</v>
      </c>
      <c r="AA8229" t="e">
        <f>VLOOKUP(T8229,[3]رکوردها!$A:$F,6,0)</f>
        <v>#N/A</v>
      </c>
      <c r="AB8229" t="e">
        <f>VLOOKUP(T8229,[3]رکوردها!$A:$E,5,0)</f>
        <v>#N/A</v>
      </c>
    </row>
    <row r="8230" spans="1:28" x14ac:dyDescent="0.2">
      <c r="A8230" s="54">
        <v>140689</v>
      </c>
      <c r="B8230" s="2">
        <v>1247</v>
      </c>
      <c r="C8230" s="2">
        <v>1169</v>
      </c>
      <c r="D8230" s="34" t="s">
        <v>5196</v>
      </c>
      <c r="E8230" s="26"/>
      <c r="F8230" s="1" t="s">
        <v>4020</v>
      </c>
      <c r="G8230" s="1" t="s">
        <v>4882</v>
      </c>
      <c r="H8230" s="4">
        <v>61000000</v>
      </c>
      <c r="I8230" s="4">
        <v>0</v>
      </c>
      <c r="J8230" s="4">
        <f t="shared" si="170"/>
        <v>61000000</v>
      </c>
      <c r="K8230" s="4"/>
      <c r="L8230" s="49"/>
      <c r="M8230" s="1" t="s">
        <v>4388</v>
      </c>
      <c r="N8230" s="1" t="s">
        <v>4389</v>
      </c>
      <c r="O8230" s="1" t="s">
        <v>4390</v>
      </c>
      <c r="P8230" s="1" t="s">
        <v>4391</v>
      </c>
      <c r="Q8230" s="1" t="s">
        <v>4861</v>
      </c>
      <c r="R8230" s="1" t="s">
        <v>4862</v>
      </c>
      <c r="S8230" s="1" t="s">
        <v>4424</v>
      </c>
      <c r="T8230" s="1" t="s">
        <v>4421</v>
      </c>
      <c r="U8230" s="1" t="e">
        <f>VLOOKUP(T8230,[2]VAT!$A:$D,1,0)</f>
        <v>#N/A</v>
      </c>
      <c r="V8230" s="1" t="s">
        <v>4768</v>
      </c>
      <c r="W8230" s="1" t="s">
        <v>4767</v>
      </c>
      <c r="X8230" t="e">
        <f>VLOOKUP(T8230,[3]رکوردها!$A:$B,2,0)</f>
        <v>#N/A</v>
      </c>
      <c r="Y8230" t="e">
        <f>VLOOKUP(T8230,[3]رکوردها!$A:$D,4,0)</f>
        <v>#N/A</v>
      </c>
      <c r="Z8230" t="e">
        <f>VLOOKUP(T8230,[3]رکوردها!$A:$C,3,0)</f>
        <v>#N/A</v>
      </c>
      <c r="AA8230" t="e">
        <f>VLOOKUP(T8230,[3]رکوردها!$A:$F,6,0)</f>
        <v>#N/A</v>
      </c>
      <c r="AB8230" t="e">
        <f>VLOOKUP(T8230,[3]رکوردها!$A:$E,5,0)</f>
        <v>#N/A</v>
      </c>
    </row>
    <row r="8231" spans="1:28" x14ac:dyDescent="0.2">
      <c r="A8231" s="54">
        <v>140690</v>
      </c>
      <c r="B8231" s="2">
        <v>1247</v>
      </c>
      <c r="C8231" s="2">
        <v>1169</v>
      </c>
      <c r="D8231" s="34" t="s">
        <v>5196</v>
      </c>
      <c r="E8231" s="26"/>
      <c r="F8231" s="1" t="s">
        <v>4020</v>
      </c>
      <c r="G8231" s="1" t="s">
        <v>4883</v>
      </c>
      <c r="H8231" s="4">
        <v>61000000</v>
      </c>
      <c r="I8231" s="4">
        <v>0</v>
      </c>
      <c r="J8231" s="4">
        <f t="shared" si="170"/>
        <v>61000000</v>
      </c>
      <c r="K8231" s="4"/>
      <c r="L8231" s="49"/>
      <c r="M8231" s="1" t="s">
        <v>4388</v>
      </c>
      <c r="N8231" s="1" t="s">
        <v>4389</v>
      </c>
      <c r="O8231" s="1" t="s">
        <v>4390</v>
      </c>
      <c r="P8231" s="1" t="s">
        <v>4391</v>
      </c>
      <c r="Q8231" s="1" t="s">
        <v>4861</v>
      </c>
      <c r="R8231" s="1" t="s">
        <v>4862</v>
      </c>
      <c r="S8231" s="1" t="s">
        <v>4424</v>
      </c>
      <c r="T8231" s="1" t="s">
        <v>4421</v>
      </c>
      <c r="U8231" s="1" t="e">
        <f>VLOOKUP(T8231,[2]VAT!$A:$D,1,0)</f>
        <v>#N/A</v>
      </c>
      <c r="V8231" s="1" t="s">
        <v>4768</v>
      </c>
      <c r="W8231" s="1" t="s">
        <v>4767</v>
      </c>
      <c r="X8231" t="e">
        <f>VLOOKUP(T8231,[3]رکوردها!$A:$B,2,0)</f>
        <v>#N/A</v>
      </c>
      <c r="Y8231" t="e">
        <f>VLOOKUP(T8231,[3]رکوردها!$A:$D,4,0)</f>
        <v>#N/A</v>
      </c>
      <c r="Z8231" t="e">
        <f>VLOOKUP(T8231,[3]رکوردها!$A:$C,3,0)</f>
        <v>#N/A</v>
      </c>
      <c r="AA8231" t="e">
        <f>VLOOKUP(T8231,[3]رکوردها!$A:$F,6,0)</f>
        <v>#N/A</v>
      </c>
      <c r="AB8231" t="e">
        <f>VLOOKUP(T8231,[3]رکوردها!$A:$E,5,0)</f>
        <v>#N/A</v>
      </c>
    </row>
    <row r="8232" spans="1:28" x14ac:dyDescent="0.2">
      <c r="A8232" s="54">
        <v>140691</v>
      </c>
      <c r="B8232" s="2">
        <v>1247</v>
      </c>
      <c r="C8232" s="2">
        <v>1169</v>
      </c>
      <c r="D8232" s="34" t="s">
        <v>5196</v>
      </c>
      <c r="E8232" s="26"/>
      <c r="F8232" s="1" t="s">
        <v>4020</v>
      </c>
      <c r="G8232" s="1" t="s">
        <v>4884</v>
      </c>
      <c r="H8232" s="4">
        <v>61000000</v>
      </c>
      <c r="I8232" s="4">
        <v>0</v>
      </c>
      <c r="J8232" s="4">
        <f t="shared" si="170"/>
        <v>61000000</v>
      </c>
      <c r="K8232" s="4"/>
      <c r="L8232" s="49"/>
      <c r="M8232" s="1" t="s">
        <v>4388</v>
      </c>
      <c r="N8232" s="1" t="s">
        <v>4389</v>
      </c>
      <c r="O8232" s="1" t="s">
        <v>4390</v>
      </c>
      <c r="P8232" s="1" t="s">
        <v>4391</v>
      </c>
      <c r="Q8232" s="1" t="s">
        <v>4861</v>
      </c>
      <c r="R8232" s="1" t="s">
        <v>4862</v>
      </c>
      <c r="S8232" s="1" t="s">
        <v>4424</v>
      </c>
      <c r="T8232" s="1" t="s">
        <v>4421</v>
      </c>
      <c r="U8232" s="1" t="e">
        <f>VLOOKUP(T8232,[2]VAT!$A:$D,1,0)</f>
        <v>#N/A</v>
      </c>
      <c r="V8232" s="1" t="s">
        <v>4768</v>
      </c>
      <c r="W8232" s="1" t="s">
        <v>4767</v>
      </c>
      <c r="X8232" t="e">
        <f>VLOOKUP(T8232,[3]رکوردها!$A:$B,2,0)</f>
        <v>#N/A</v>
      </c>
      <c r="Y8232" t="e">
        <f>VLOOKUP(T8232,[3]رکوردها!$A:$D,4,0)</f>
        <v>#N/A</v>
      </c>
      <c r="Z8232" t="e">
        <f>VLOOKUP(T8232,[3]رکوردها!$A:$C,3,0)</f>
        <v>#N/A</v>
      </c>
      <c r="AA8232" t="e">
        <f>VLOOKUP(T8232,[3]رکوردها!$A:$F,6,0)</f>
        <v>#N/A</v>
      </c>
      <c r="AB8232" t="e">
        <f>VLOOKUP(T8232,[3]رکوردها!$A:$E,5,0)</f>
        <v>#N/A</v>
      </c>
    </row>
    <row r="8233" spans="1:28" x14ac:dyDescent="0.2">
      <c r="A8233" s="54">
        <v>140703</v>
      </c>
      <c r="B8233" s="2">
        <v>1247</v>
      </c>
      <c r="C8233" s="2">
        <v>1169</v>
      </c>
      <c r="D8233" s="34" t="s">
        <v>5196</v>
      </c>
      <c r="E8233" s="26"/>
      <c r="F8233" s="1" t="s">
        <v>4020</v>
      </c>
      <c r="G8233" s="1" t="s">
        <v>4885</v>
      </c>
      <c r="H8233" s="4">
        <v>61000000</v>
      </c>
      <c r="I8233" s="4">
        <v>0</v>
      </c>
      <c r="J8233" s="4">
        <f t="shared" si="170"/>
        <v>61000000</v>
      </c>
      <c r="K8233" s="4"/>
      <c r="L8233" s="49"/>
      <c r="M8233" s="1" t="s">
        <v>4388</v>
      </c>
      <c r="N8233" s="1" t="s">
        <v>4389</v>
      </c>
      <c r="O8233" s="1" t="s">
        <v>4390</v>
      </c>
      <c r="P8233" s="1" t="s">
        <v>4391</v>
      </c>
      <c r="Q8233" s="1" t="s">
        <v>4861</v>
      </c>
      <c r="R8233" s="1" t="s">
        <v>4862</v>
      </c>
      <c r="S8233" s="1" t="s">
        <v>4424</v>
      </c>
      <c r="T8233" s="1" t="s">
        <v>4421</v>
      </c>
      <c r="U8233" s="1" t="e">
        <f>VLOOKUP(T8233,[2]VAT!$A:$D,1,0)</f>
        <v>#N/A</v>
      </c>
      <c r="V8233" s="1" t="s">
        <v>4768</v>
      </c>
      <c r="W8233" s="1" t="s">
        <v>4767</v>
      </c>
      <c r="X8233" t="e">
        <f>VLOOKUP(T8233,[3]رکوردها!$A:$B,2,0)</f>
        <v>#N/A</v>
      </c>
      <c r="Y8233" t="e">
        <f>VLOOKUP(T8233,[3]رکوردها!$A:$D,4,0)</f>
        <v>#N/A</v>
      </c>
      <c r="Z8233" t="e">
        <f>VLOOKUP(T8233,[3]رکوردها!$A:$C,3,0)</f>
        <v>#N/A</v>
      </c>
      <c r="AA8233" t="e">
        <f>VLOOKUP(T8233,[3]رکوردها!$A:$F,6,0)</f>
        <v>#N/A</v>
      </c>
      <c r="AB8233" t="e">
        <f>VLOOKUP(T8233,[3]رکوردها!$A:$E,5,0)</f>
        <v>#N/A</v>
      </c>
    </row>
    <row r="8234" spans="1:28" x14ac:dyDescent="0.2">
      <c r="A8234" s="54">
        <v>140704</v>
      </c>
      <c r="B8234" s="2">
        <v>1247</v>
      </c>
      <c r="C8234" s="2">
        <v>1169</v>
      </c>
      <c r="D8234" s="34" t="s">
        <v>5196</v>
      </c>
      <c r="E8234" s="26"/>
      <c r="F8234" s="1" t="s">
        <v>4020</v>
      </c>
      <c r="G8234" s="1" t="s">
        <v>4886</v>
      </c>
      <c r="H8234" s="4">
        <v>70000000</v>
      </c>
      <c r="I8234" s="4">
        <v>0</v>
      </c>
      <c r="J8234" s="4">
        <f t="shared" si="170"/>
        <v>70000000</v>
      </c>
      <c r="K8234" s="4"/>
      <c r="L8234" s="49"/>
      <c r="M8234" s="1" t="s">
        <v>4388</v>
      </c>
      <c r="N8234" s="1" t="s">
        <v>4389</v>
      </c>
      <c r="O8234" s="1" t="s">
        <v>4390</v>
      </c>
      <c r="P8234" s="1" t="s">
        <v>4391</v>
      </c>
      <c r="Q8234" s="1" t="s">
        <v>4861</v>
      </c>
      <c r="R8234" s="1" t="s">
        <v>4862</v>
      </c>
      <c r="S8234" s="1" t="s">
        <v>4424</v>
      </c>
      <c r="T8234" s="1" t="s">
        <v>4421</v>
      </c>
      <c r="U8234" s="1" t="e">
        <f>VLOOKUP(T8234,[2]VAT!$A:$D,1,0)</f>
        <v>#N/A</v>
      </c>
      <c r="V8234" s="1" t="s">
        <v>4768</v>
      </c>
      <c r="W8234" s="1" t="s">
        <v>4767</v>
      </c>
      <c r="X8234" t="e">
        <f>VLOOKUP(T8234,[3]رکوردها!$A:$B,2,0)</f>
        <v>#N/A</v>
      </c>
      <c r="Y8234" t="e">
        <f>VLOOKUP(T8234,[3]رکوردها!$A:$D,4,0)</f>
        <v>#N/A</v>
      </c>
      <c r="Z8234" t="e">
        <f>VLOOKUP(T8234,[3]رکوردها!$A:$C,3,0)</f>
        <v>#N/A</v>
      </c>
      <c r="AA8234" t="e">
        <f>VLOOKUP(T8234,[3]رکوردها!$A:$F,6,0)</f>
        <v>#N/A</v>
      </c>
      <c r="AB8234" t="e">
        <f>VLOOKUP(T8234,[3]رکوردها!$A:$E,5,0)</f>
        <v>#N/A</v>
      </c>
    </row>
    <row r="8235" spans="1:28" x14ac:dyDescent="0.2">
      <c r="A8235" s="54">
        <v>140705</v>
      </c>
      <c r="B8235" s="2">
        <v>1247</v>
      </c>
      <c r="C8235" s="2">
        <v>1169</v>
      </c>
      <c r="D8235" s="34" t="s">
        <v>5196</v>
      </c>
      <c r="E8235" s="26"/>
      <c r="F8235" s="1" t="s">
        <v>4020</v>
      </c>
      <c r="G8235" s="1" t="s">
        <v>4887</v>
      </c>
      <c r="H8235" s="4">
        <v>199000000</v>
      </c>
      <c r="I8235" s="4">
        <v>0</v>
      </c>
      <c r="J8235" s="4">
        <f t="shared" si="170"/>
        <v>199000000</v>
      </c>
      <c r="K8235" s="4"/>
      <c r="L8235" s="49"/>
      <c r="M8235" s="1" t="s">
        <v>4388</v>
      </c>
      <c r="N8235" s="1" t="s">
        <v>4389</v>
      </c>
      <c r="O8235" s="1" t="s">
        <v>4390</v>
      </c>
      <c r="P8235" s="1" t="s">
        <v>4391</v>
      </c>
      <c r="Q8235" s="1" t="s">
        <v>4861</v>
      </c>
      <c r="R8235" s="1" t="s">
        <v>4862</v>
      </c>
      <c r="S8235" s="1" t="s">
        <v>4424</v>
      </c>
      <c r="T8235" s="1" t="s">
        <v>4421</v>
      </c>
      <c r="U8235" s="1" t="e">
        <f>VLOOKUP(T8235,[2]VAT!$A:$D,1,0)</f>
        <v>#N/A</v>
      </c>
      <c r="V8235" s="1" t="s">
        <v>4768</v>
      </c>
      <c r="W8235" s="1" t="s">
        <v>4767</v>
      </c>
      <c r="X8235" t="e">
        <f>VLOOKUP(T8235,[3]رکوردها!$A:$B,2,0)</f>
        <v>#N/A</v>
      </c>
      <c r="Y8235" t="e">
        <f>VLOOKUP(T8235,[3]رکوردها!$A:$D,4,0)</f>
        <v>#N/A</v>
      </c>
      <c r="Z8235" t="e">
        <f>VLOOKUP(T8235,[3]رکوردها!$A:$C,3,0)</f>
        <v>#N/A</v>
      </c>
      <c r="AA8235" t="e">
        <f>VLOOKUP(T8235,[3]رکوردها!$A:$F,6,0)</f>
        <v>#N/A</v>
      </c>
      <c r="AB8235" t="e">
        <f>VLOOKUP(T8235,[3]رکوردها!$A:$E,5,0)</f>
        <v>#N/A</v>
      </c>
    </row>
    <row r="8236" spans="1:28" x14ac:dyDescent="0.2">
      <c r="A8236" s="54">
        <v>140706</v>
      </c>
      <c r="B8236" s="2">
        <v>1247</v>
      </c>
      <c r="C8236" s="2">
        <v>1169</v>
      </c>
      <c r="D8236" s="34" t="s">
        <v>5196</v>
      </c>
      <c r="E8236" s="26"/>
      <c r="F8236" s="1" t="s">
        <v>4020</v>
      </c>
      <c r="G8236" s="1" t="s">
        <v>4888</v>
      </c>
      <c r="H8236" s="4">
        <v>175061800</v>
      </c>
      <c r="I8236" s="4">
        <v>0</v>
      </c>
      <c r="J8236" s="4">
        <f t="shared" si="170"/>
        <v>175061800</v>
      </c>
      <c r="K8236" s="4"/>
      <c r="L8236" s="49"/>
      <c r="M8236" s="1" t="s">
        <v>4388</v>
      </c>
      <c r="N8236" s="1" t="s">
        <v>4389</v>
      </c>
      <c r="O8236" s="1" t="s">
        <v>4390</v>
      </c>
      <c r="P8236" s="1" t="s">
        <v>4391</v>
      </c>
      <c r="Q8236" s="1" t="s">
        <v>4861</v>
      </c>
      <c r="R8236" s="1" t="s">
        <v>4862</v>
      </c>
      <c r="S8236" s="1" t="s">
        <v>4424</v>
      </c>
      <c r="T8236" s="1" t="s">
        <v>4421</v>
      </c>
      <c r="U8236" s="1" t="e">
        <f>VLOOKUP(T8236,[2]VAT!$A:$D,1,0)</f>
        <v>#N/A</v>
      </c>
      <c r="V8236" s="1" t="s">
        <v>4768</v>
      </c>
      <c r="W8236" s="1" t="s">
        <v>4767</v>
      </c>
      <c r="X8236" t="e">
        <f>VLOOKUP(T8236,[3]رکوردها!$A:$B,2,0)</f>
        <v>#N/A</v>
      </c>
      <c r="Y8236" t="e">
        <f>VLOOKUP(T8236,[3]رکوردها!$A:$D,4,0)</f>
        <v>#N/A</v>
      </c>
      <c r="Z8236" t="e">
        <f>VLOOKUP(T8236,[3]رکوردها!$A:$C,3,0)</f>
        <v>#N/A</v>
      </c>
      <c r="AA8236" t="e">
        <f>VLOOKUP(T8236,[3]رکوردها!$A:$F,6,0)</f>
        <v>#N/A</v>
      </c>
      <c r="AB8236" t="e">
        <f>VLOOKUP(T8236,[3]رکوردها!$A:$E,5,0)</f>
        <v>#N/A</v>
      </c>
    </row>
    <row r="8237" spans="1:28" x14ac:dyDescent="0.2">
      <c r="A8237" s="54">
        <v>140707</v>
      </c>
      <c r="B8237" s="2">
        <v>1247</v>
      </c>
      <c r="C8237" s="2">
        <v>1169</v>
      </c>
      <c r="D8237" s="34" t="s">
        <v>5196</v>
      </c>
      <c r="E8237" s="26"/>
      <c r="F8237" s="1" t="s">
        <v>4020</v>
      </c>
      <c r="G8237" s="1" t="s">
        <v>4889</v>
      </c>
      <c r="H8237" s="4">
        <v>160000000</v>
      </c>
      <c r="I8237" s="4">
        <v>0</v>
      </c>
      <c r="J8237" s="4">
        <f t="shared" si="170"/>
        <v>160000000</v>
      </c>
      <c r="K8237" s="4"/>
      <c r="L8237" s="49"/>
      <c r="M8237" s="1" t="s">
        <v>4388</v>
      </c>
      <c r="N8237" s="1" t="s">
        <v>4389</v>
      </c>
      <c r="O8237" s="1" t="s">
        <v>4390</v>
      </c>
      <c r="P8237" s="1" t="s">
        <v>4391</v>
      </c>
      <c r="Q8237" s="1" t="s">
        <v>4861</v>
      </c>
      <c r="R8237" s="1" t="s">
        <v>4862</v>
      </c>
      <c r="S8237" s="1" t="s">
        <v>4424</v>
      </c>
      <c r="T8237" s="1" t="s">
        <v>4421</v>
      </c>
      <c r="U8237" s="1" t="e">
        <f>VLOOKUP(T8237,[2]VAT!$A:$D,1,0)</f>
        <v>#N/A</v>
      </c>
      <c r="V8237" s="1" t="s">
        <v>4768</v>
      </c>
      <c r="W8237" s="1" t="s">
        <v>4767</v>
      </c>
      <c r="X8237" t="e">
        <f>VLOOKUP(T8237,[3]رکوردها!$A:$B,2,0)</f>
        <v>#N/A</v>
      </c>
      <c r="Y8237" t="e">
        <f>VLOOKUP(T8237,[3]رکوردها!$A:$D,4,0)</f>
        <v>#N/A</v>
      </c>
      <c r="Z8237" t="e">
        <f>VLOOKUP(T8237,[3]رکوردها!$A:$C,3,0)</f>
        <v>#N/A</v>
      </c>
      <c r="AA8237" t="e">
        <f>VLOOKUP(T8237,[3]رکوردها!$A:$F,6,0)</f>
        <v>#N/A</v>
      </c>
      <c r="AB8237" t="e">
        <f>VLOOKUP(T8237,[3]رکوردها!$A:$E,5,0)</f>
        <v>#N/A</v>
      </c>
    </row>
    <row r="8238" spans="1:28" s="41" customFormat="1" hidden="1" x14ac:dyDescent="0.2">
      <c r="A8238" s="36">
        <v>175514</v>
      </c>
      <c r="B8238" s="36">
        <v>1519</v>
      </c>
      <c r="C8238" s="36">
        <v>1713</v>
      </c>
      <c r="D8238" s="39" t="s">
        <v>5178</v>
      </c>
      <c r="E8238" s="36"/>
      <c r="F8238" s="37" t="s">
        <v>15</v>
      </c>
      <c r="G8238" s="37" t="s">
        <v>5030</v>
      </c>
      <c r="H8238" s="38">
        <v>1212053744</v>
      </c>
      <c r="I8238" s="38">
        <v>0</v>
      </c>
      <c r="J8238" s="38">
        <f t="shared" si="170"/>
        <v>1212053744</v>
      </c>
      <c r="K8238" s="38"/>
      <c r="L8238" s="49"/>
      <c r="M8238" s="37" t="s">
        <v>4388</v>
      </c>
      <c r="N8238" s="37" t="s">
        <v>4389</v>
      </c>
      <c r="O8238" s="37" t="s">
        <v>4390</v>
      </c>
      <c r="P8238" s="37" t="s">
        <v>4391</v>
      </c>
      <c r="Q8238" s="37" t="s">
        <v>4392</v>
      </c>
      <c r="R8238" s="37" t="s">
        <v>4393</v>
      </c>
      <c r="S8238" s="37" t="s">
        <v>5095</v>
      </c>
      <c r="T8238" s="37" t="s">
        <v>5094</v>
      </c>
      <c r="U8238" s="1" t="e">
        <f>VLOOKUP(T8238,[2]VAT!$A:$D,1,0)</f>
        <v>#N/A</v>
      </c>
      <c r="V8238" s="37" t="s">
        <v>4768</v>
      </c>
      <c r="W8238" s="37" t="s">
        <v>4767</v>
      </c>
      <c r="X8238" t="e">
        <f>VLOOKUP(T8238,[3]رکوردها!$A:$B,2,0)</f>
        <v>#N/A</v>
      </c>
      <c r="Y8238" t="e">
        <f>VLOOKUP(T8238,[3]رکوردها!$A:$D,4,0)</f>
        <v>#N/A</v>
      </c>
      <c r="Z8238" t="e">
        <f>VLOOKUP(T8238,[3]رکوردها!$A:$C,3,0)</f>
        <v>#N/A</v>
      </c>
      <c r="AA8238" t="e">
        <f>VLOOKUP(T8238,[3]رکوردها!$A:$F,6,0)</f>
        <v>#N/A</v>
      </c>
      <c r="AB8238" t="e">
        <f>VLOOKUP(T8238,[3]رکوردها!$A:$E,5,0)</f>
        <v>#N/A</v>
      </c>
    </row>
    <row r="8239" spans="1:28" s="41" customFormat="1" hidden="1" x14ac:dyDescent="0.2">
      <c r="A8239" s="36">
        <v>175535</v>
      </c>
      <c r="B8239" s="36">
        <v>1519</v>
      </c>
      <c r="C8239" s="36">
        <v>1713</v>
      </c>
      <c r="D8239" s="39" t="s">
        <v>5178</v>
      </c>
      <c r="E8239" s="36"/>
      <c r="F8239" s="37" t="s">
        <v>15</v>
      </c>
      <c r="G8239" s="37" t="s">
        <v>5029</v>
      </c>
      <c r="H8239" s="38">
        <v>159636960</v>
      </c>
      <c r="I8239" s="38">
        <v>0</v>
      </c>
      <c r="J8239" s="38">
        <f t="shared" si="170"/>
        <v>159636960</v>
      </c>
      <c r="K8239" s="38"/>
      <c r="L8239" s="49"/>
      <c r="M8239" s="37" t="s">
        <v>4388</v>
      </c>
      <c r="N8239" s="37" t="s">
        <v>4389</v>
      </c>
      <c r="O8239" s="37" t="s">
        <v>4390</v>
      </c>
      <c r="P8239" s="37" t="s">
        <v>4391</v>
      </c>
      <c r="Q8239" s="37" t="s">
        <v>4392</v>
      </c>
      <c r="R8239" s="37" t="s">
        <v>4393</v>
      </c>
      <c r="S8239" s="37" t="s">
        <v>5095</v>
      </c>
      <c r="T8239" s="37" t="s">
        <v>5094</v>
      </c>
      <c r="U8239" s="1" t="e">
        <f>VLOOKUP(T8239,[2]VAT!$A:$D,1,0)</f>
        <v>#N/A</v>
      </c>
      <c r="V8239" s="37" t="s">
        <v>4768</v>
      </c>
      <c r="W8239" s="37" t="s">
        <v>4767</v>
      </c>
      <c r="X8239" t="e">
        <f>VLOOKUP(T8239,[3]رکوردها!$A:$B,2,0)</f>
        <v>#N/A</v>
      </c>
      <c r="Y8239" t="e">
        <f>VLOOKUP(T8239,[3]رکوردها!$A:$D,4,0)</f>
        <v>#N/A</v>
      </c>
      <c r="Z8239" t="e">
        <f>VLOOKUP(T8239,[3]رکوردها!$A:$C,3,0)</f>
        <v>#N/A</v>
      </c>
      <c r="AA8239" t="e">
        <f>VLOOKUP(T8239,[3]رکوردها!$A:$F,6,0)</f>
        <v>#N/A</v>
      </c>
      <c r="AB8239" t="e">
        <f>VLOOKUP(T8239,[3]رکوردها!$A:$E,5,0)</f>
        <v>#N/A</v>
      </c>
    </row>
    <row r="8240" spans="1:28" s="41" customFormat="1" hidden="1" x14ac:dyDescent="0.2">
      <c r="A8240" s="36">
        <v>175536</v>
      </c>
      <c r="B8240" s="36">
        <v>1519</v>
      </c>
      <c r="C8240" s="36">
        <v>1713</v>
      </c>
      <c r="D8240" s="39" t="s">
        <v>5178</v>
      </c>
      <c r="E8240" s="36"/>
      <c r="F8240" s="37" t="s">
        <v>15</v>
      </c>
      <c r="G8240" s="37" t="s">
        <v>5030</v>
      </c>
      <c r="H8240" s="38">
        <v>14367326</v>
      </c>
      <c r="I8240" s="38">
        <v>0</v>
      </c>
      <c r="J8240" s="38">
        <f t="shared" si="170"/>
        <v>14367326</v>
      </c>
      <c r="K8240" s="38"/>
      <c r="L8240" s="49"/>
      <c r="M8240" s="37" t="s">
        <v>4388</v>
      </c>
      <c r="N8240" s="37" t="s">
        <v>4389</v>
      </c>
      <c r="O8240" s="37" t="s">
        <v>4390</v>
      </c>
      <c r="P8240" s="37" t="s">
        <v>4391</v>
      </c>
      <c r="Q8240" s="37" t="s">
        <v>4392</v>
      </c>
      <c r="R8240" s="37" t="s">
        <v>4393</v>
      </c>
      <c r="S8240" s="37" t="s">
        <v>5095</v>
      </c>
      <c r="T8240" s="37" t="s">
        <v>5094</v>
      </c>
      <c r="U8240" s="1" t="e">
        <f>VLOOKUP(T8240,[2]VAT!$A:$D,1,0)</f>
        <v>#N/A</v>
      </c>
      <c r="V8240" s="37" t="s">
        <v>4768</v>
      </c>
      <c r="W8240" s="37" t="s">
        <v>4767</v>
      </c>
      <c r="X8240" t="e">
        <f>VLOOKUP(T8240,[3]رکوردها!$A:$B,2,0)</f>
        <v>#N/A</v>
      </c>
      <c r="Y8240" t="e">
        <f>VLOOKUP(T8240,[3]رکوردها!$A:$D,4,0)</f>
        <v>#N/A</v>
      </c>
      <c r="Z8240" t="e">
        <f>VLOOKUP(T8240,[3]رکوردها!$A:$C,3,0)</f>
        <v>#N/A</v>
      </c>
      <c r="AA8240" t="e">
        <f>VLOOKUP(T8240,[3]رکوردها!$A:$F,6,0)</f>
        <v>#N/A</v>
      </c>
      <c r="AB8240" t="e">
        <f>VLOOKUP(T8240,[3]رکوردها!$A:$E,5,0)</f>
        <v>#N/A</v>
      </c>
    </row>
    <row r="8241" spans="1:28" s="41" customFormat="1" hidden="1" x14ac:dyDescent="0.2">
      <c r="A8241" s="36">
        <v>175539</v>
      </c>
      <c r="B8241" s="36">
        <v>1519</v>
      </c>
      <c r="C8241" s="36">
        <v>1713</v>
      </c>
      <c r="D8241" s="39" t="s">
        <v>5178</v>
      </c>
      <c r="E8241" s="36"/>
      <c r="F8241" s="37" t="s">
        <v>15</v>
      </c>
      <c r="G8241" s="37" t="s">
        <v>5029</v>
      </c>
      <c r="H8241" s="38">
        <v>8909573415</v>
      </c>
      <c r="I8241" s="38">
        <v>0</v>
      </c>
      <c r="J8241" s="38">
        <f t="shared" si="170"/>
        <v>8909573415</v>
      </c>
      <c r="K8241" s="38"/>
      <c r="L8241" s="49"/>
      <c r="M8241" s="37" t="s">
        <v>4388</v>
      </c>
      <c r="N8241" s="37" t="s">
        <v>4389</v>
      </c>
      <c r="O8241" s="37" t="s">
        <v>4390</v>
      </c>
      <c r="P8241" s="37" t="s">
        <v>4391</v>
      </c>
      <c r="Q8241" s="37" t="s">
        <v>4392</v>
      </c>
      <c r="R8241" s="37" t="s">
        <v>4393</v>
      </c>
      <c r="S8241" s="37" t="s">
        <v>5099</v>
      </c>
      <c r="T8241" s="37" t="s">
        <v>5098</v>
      </c>
      <c r="U8241" s="1" t="e">
        <f>VLOOKUP(T8241,[2]VAT!$A:$D,1,0)</f>
        <v>#N/A</v>
      </c>
      <c r="V8241" s="37" t="s">
        <v>4768</v>
      </c>
      <c r="W8241" s="37" t="s">
        <v>4767</v>
      </c>
      <c r="X8241" t="e">
        <f>VLOOKUP(T8241,[3]رکوردها!$A:$B,2,0)</f>
        <v>#N/A</v>
      </c>
      <c r="Y8241" t="e">
        <f>VLOOKUP(T8241,[3]رکوردها!$A:$D,4,0)</f>
        <v>#N/A</v>
      </c>
      <c r="Z8241" t="e">
        <f>VLOOKUP(T8241,[3]رکوردها!$A:$C,3,0)</f>
        <v>#N/A</v>
      </c>
      <c r="AA8241" t="e">
        <f>VLOOKUP(T8241,[3]رکوردها!$A:$F,6,0)</f>
        <v>#N/A</v>
      </c>
      <c r="AB8241" t="e">
        <f>VLOOKUP(T8241,[3]رکوردها!$A:$E,5,0)</f>
        <v>#N/A</v>
      </c>
    </row>
    <row r="8242" spans="1:28" x14ac:dyDescent="0.2">
      <c r="A8242" s="54">
        <v>141783</v>
      </c>
      <c r="B8242" s="2">
        <v>1263</v>
      </c>
      <c r="C8242" s="2">
        <v>1257</v>
      </c>
      <c r="D8242" s="34" t="s">
        <v>5196</v>
      </c>
      <c r="E8242" s="26"/>
      <c r="F8242" s="1" t="s">
        <v>75</v>
      </c>
      <c r="G8242" s="1" t="s">
        <v>4894</v>
      </c>
      <c r="H8242" s="4">
        <v>128000000</v>
      </c>
      <c r="I8242" s="4">
        <v>0</v>
      </c>
      <c r="J8242" s="4">
        <f t="shared" si="170"/>
        <v>128000000</v>
      </c>
      <c r="K8242" s="4"/>
      <c r="L8242" s="49"/>
      <c r="M8242" s="1" t="s">
        <v>4388</v>
      </c>
      <c r="N8242" s="1" t="s">
        <v>4389</v>
      </c>
      <c r="O8242" s="1" t="s">
        <v>4390</v>
      </c>
      <c r="P8242" s="1" t="s">
        <v>4391</v>
      </c>
      <c r="Q8242" s="1" t="s">
        <v>4861</v>
      </c>
      <c r="R8242" s="1" t="s">
        <v>4862</v>
      </c>
      <c r="S8242" s="1" t="s">
        <v>4424</v>
      </c>
      <c r="T8242" s="1" t="s">
        <v>4421</v>
      </c>
      <c r="U8242" s="1" t="e">
        <f>VLOOKUP(T8242,[2]VAT!$A:$D,1,0)</f>
        <v>#N/A</v>
      </c>
      <c r="V8242" s="1" t="s">
        <v>4768</v>
      </c>
      <c r="W8242" s="1" t="s">
        <v>4767</v>
      </c>
      <c r="X8242" t="e">
        <f>VLOOKUP(T8242,[3]رکوردها!$A:$B,2,0)</f>
        <v>#N/A</v>
      </c>
      <c r="Y8242" t="e">
        <f>VLOOKUP(T8242,[3]رکوردها!$A:$D,4,0)</f>
        <v>#N/A</v>
      </c>
      <c r="Z8242" t="e">
        <f>VLOOKUP(T8242,[3]رکوردها!$A:$C,3,0)</f>
        <v>#N/A</v>
      </c>
      <c r="AA8242" t="e">
        <f>VLOOKUP(T8242,[3]رکوردها!$A:$F,6,0)</f>
        <v>#N/A</v>
      </c>
      <c r="AB8242" t="e">
        <f>VLOOKUP(T8242,[3]رکوردها!$A:$E,5,0)</f>
        <v>#N/A</v>
      </c>
    </row>
    <row r="8243" spans="1:28" x14ac:dyDescent="0.2">
      <c r="A8243" s="54">
        <v>141784</v>
      </c>
      <c r="B8243" s="2">
        <v>1263</v>
      </c>
      <c r="C8243" s="2">
        <v>1257</v>
      </c>
      <c r="D8243" s="34" t="s">
        <v>5196</v>
      </c>
      <c r="E8243" s="26"/>
      <c r="F8243" s="1" t="s">
        <v>75</v>
      </c>
      <c r="G8243" s="1" t="s">
        <v>4895</v>
      </c>
      <c r="H8243" s="4">
        <v>158000000</v>
      </c>
      <c r="I8243" s="4">
        <v>0</v>
      </c>
      <c r="J8243" s="4">
        <f t="shared" si="170"/>
        <v>158000000</v>
      </c>
      <c r="K8243" s="4"/>
      <c r="L8243" s="49"/>
      <c r="M8243" s="1" t="s">
        <v>4388</v>
      </c>
      <c r="N8243" s="1" t="s">
        <v>4389</v>
      </c>
      <c r="O8243" s="1" t="s">
        <v>4390</v>
      </c>
      <c r="P8243" s="1" t="s">
        <v>4391</v>
      </c>
      <c r="Q8243" s="1" t="s">
        <v>4861</v>
      </c>
      <c r="R8243" s="1" t="s">
        <v>4862</v>
      </c>
      <c r="S8243" s="1" t="s">
        <v>4424</v>
      </c>
      <c r="T8243" s="1" t="s">
        <v>4421</v>
      </c>
      <c r="U8243" s="1" t="e">
        <f>VLOOKUP(T8243,[2]VAT!$A:$D,1,0)</f>
        <v>#N/A</v>
      </c>
      <c r="V8243" s="1" t="s">
        <v>4768</v>
      </c>
      <c r="W8243" s="1" t="s">
        <v>4767</v>
      </c>
      <c r="X8243" t="e">
        <f>VLOOKUP(T8243,[3]رکوردها!$A:$B,2,0)</f>
        <v>#N/A</v>
      </c>
      <c r="Y8243" t="e">
        <f>VLOOKUP(T8243,[3]رکوردها!$A:$D,4,0)</f>
        <v>#N/A</v>
      </c>
      <c r="Z8243" t="e">
        <f>VLOOKUP(T8243,[3]رکوردها!$A:$C,3,0)</f>
        <v>#N/A</v>
      </c>
      <c r="AA8243" t="e">
        <f>VLOOKUP(T8243,[3]رکوردها!$A:$F,6,0)</f>
        <v>#N/A</v>
      </c>
      <c r="AB8243" t="e">
        <f>VLOOKUP(T8243,[3]رکوردها!$A:$E,5,0)</f>
        <v>#N/A</v>
      </c>
    </row>
    <row r="8244" spans="1:28" x14ac:dyDescent="0.2">
      <c r="A8244" s="54">
        <v>141789</v>
      </c>
      <c r="B8244" s="2">
        <v>1263</v>
      </c>
      <c r="C8244" s="2">
        <v>1257</v>
      </c>
      <c r="D8244" s="34" t="s">
        <v>5196</v>
      </c>
      <c r="E8244" s="26"/>
      <c r="F8244" s="1" t="s">
        <v>75</v>
      </c>
      <c r="G8244" s="1" t="s">
        <v>4896</v>
      </c>
      <c r="H8244" s="4">
        <v>52000000</v>
      </c>
      <c r="I8244" s="4">
        <v>0</v>
      </c>
      <c r="J8244" s="4">
        <f t="shared" si="170"/>
        <v>52000000</v>
      </c>
      <c r="K8244" s="4"/>
      <c r="L8244" s="49"/>
      <c r="M8244" s="1" t="s">
        <v>4388</v>
      </c>
      <c r="N8244" s="1" t="s">
        <v>4389</v>
      </c>
      <c r="O8244" s="1" t="s">
        <v>4390</v>
      </c>
      <c r="P8244" s="1" t="s">
        <v>4391</v>
      </c>
      <c r="Q8244" s="1" t="s">
        <v>4861</v>
      </c>
      <c r="R8244" s="1" t="s">
        <v>4862</v>
      </c>
      <c r="S8244" s="1" t="s">
        <v>4424</v>
      </c>
      <c r="T8244" s="1" t="s">
        <v>4421</v>
      </c>
      <c r="U8244" s="1" t="e">
        <f>VLOOKUP(T8244,[2]VAT!$A:$D,1,0)</f>
        <v>#N/A</v>
      </c>
      <c r="V8244" s="1" t="s">
        <v>4768</v>
      </c>
      <c r="W8244" s="1" t="s">
        <v>4767</v>
      </c>
      <c r="X8244" t="e">
        <f>VLOOKUP(T8244,[3]رکوردها!$A:$B,2,0)</f>
        <v>#N/A</v>
      </c>
      <c r="Y8244" t="e">
        <f>VLOOKUP(T8244,[3]رکوردها!$A:$D,4,0)</f>
        <v>#N/A</v>
      </c>
      <c r="Z8244" t="e">
        <f>VLOOKUP(T8244,[3]رکوردها!$A:$C,3,0)</f>
        <v>#N/A</v>
      </c>
      <c r="AA8244" t="e">
        <f>VLOOKUP(T8244,[3]رکوردها!$A:$F,6,0)</f>
        <v>#N/A</v>
      </c>
      <c r="AB8244" t="e">
        <f>VLOOKUP(T8244,[3]رکوردها!$A:$E,5,0)</f>
        <v>#N/A</v>
      </c>
    </row>
    <row r="8245" spans="1:28" x14ac:dyDescent="0.2">
      <c r="A8245" s="54">
        <v>141790</v>
      </c>
      <c r="B8245" s="2">
        <v>1263</v>
      </c>
      <c r="C8245" s="2">
        <v>1257</v>
      </c>
      <c r="D8245" s="34" t="s">
        <v>5196</v>
      </c>
      <c r="E8245" s="26"/>
      <c r="F8245" s="1" t="s">
        <v>75</v>
      </c>
      <c r="G8245" s="1" t="s">
        <v>4897</v>
      </c>
      <c r="H8245" s="4">
        <v>197265000</v>
      </c>
      <c r="I8245" s="4">
        <v>0</v>
      </c>
      <c r="J8245" s="4">
        <f t="shared" si="170"/>
        <v>197265000</v>
      </c>
      <c r="K8245" s="4"/>
      <c r="L8245" s="49"/>
      <c r="M8245" s="1" t="s">
        <v>4388</v>
      </c>
      <c r="N8245" s="1" t="s">
        <v>4389</v>
      </c>
      <c r="O8245" s="1" t="s">
        <v>4390</v>
      </c>
      <c r="P8245" s="1" t="s">
        <v>4391</v>
      </c>
      <c r="Q8245" s="1" t="s">
        <v>4861</v>
      </c>
      <c r="R8245" s="1" t="s">
        <v>4862</v>
      </c>
      <c r="S8245" s="1" t="s">
        <v>4424</v>
      </c>
      <c r="T8245" s="1" t="s">
        <v>4421</v>
      </c>
      <c r="U8245" s="1" t="e">
        <f>VLOOKUP(T8245,[2]VAT!$A:$D,1,0)</f>
        <v>#N/A</v>
      </c>
      <c r="V8245" s="1" t="s">
        <v>4768</v>
      </c>
      <c r="W8245" s="1" t="s">
        <v>4767</v>
      </c>
      <c r="X8245" t="e">
        <f>VLOOKUP(T8245,[3]رکوردها!$A:$B,2,0)</f>
        <v>#N/A</v>
      </c>
      <c r="Y8245" t="e">
        <f>VLOOKUP(T8245,[3]رکوردها!$A:$D,4,0)</f>
        <v>#N/A</v>
      </c>
      <c r="Z8245" t="e">
        <f>VLOOKUP(T8245,[3]رکوردها!$A:$C,3,0)</f>
        <v>#N/A</v>
      </c>
      <c r="AA8245" t="e">
        <f>VLOOKUP(T8245,[3]رکوردها!$A:$F,6,0)</f>
        <v>#N/A</v>
      </c>
      <c r="AB8245" t="e">
        <f>VLOOKUP(T8245,[3]رکوردها!$A:$E,5,0)</f>
        <v>#N/A</v>
      </c>
    </row>
    <row r="8246" spans="1:28" x14ac:dyDescent="0.2">
      <c r="A8246" s="54">
        <v>141791</v>
      </c>
      <c r="B8246" s="2">
        <v>1263</v>
      </c>
      <c r="C8246" s="2">
        <v>1257</v>
      </c>
      <c r="D8246" s="34" t="s">
        <v>5196</v>
      </c>
      <c r="E8246" s="26"/>
      <c r="F8246" s="1" t="s">
        <v>75</v>
      </c>
      <c r="G8246" s="1" t="s">
        <v>4898</v>
      </c>
      <c r="H8246" s="4">
        <v>163000000</v>
      </c>
      <c r="I8246" s="4">
        <v>0</v>
      </c>
      <c r="J8246" s="4">
        <f t="shared" si="170"/>
        <v>163000000</v>
      </c>
      <c r="K8246" s="4"/>
      <c r="L8246" s="49"/>
      <c r="M8246" s="1" t="s">
        <v>4388</v>
      </c>
      <c r="N8246" s="1" t="s">
        <v>4389</v>
      </c>
      <c r="O8246" s="1" t="s">
        <v>4390</v>
      </c>
      <c r="P8246" s="1" t="s">
        <v>4391</v>
      </c>
      <c r="Q8246" s="1" t="s">
        <v>4861</v>
      </c>
      <c r="R8246" s="1" t="s">
        <v>4862</v>
      </c>
      <c r="S8246" s="1" t="s">
        <v>4424</v>
      </c>
      <c r="T8246" s="1" t="s">
        <v>4421</v>
      </c>
      <c r="U8246" s="1" t="e">
        <f>VLOOKUP(T8246,[2]VAT!$A:$D,1,0)</f>
        <v>#N/A</v>
      </c>
      <c r="V8246" s="1" t="s">
        <v>4768</v>
      </c>
      <c r="W8246" s="1" t="s">
        <v>4767</v>
      </c>
      <c r="X8246" t="e">
        <f>VLOOKUP(T8246,[3]رکوردها!$A:$B,2,0)</f>
        <v>#N/A</v>
      </c>
      <c r="Y8246" t="e">
        <f>VLOOKUP(T8246,[3]رکوردها!$A:$D,4,0)</f>
        <v>#N/A</v>
      </c>
      <c r="Z8246" t="e">
        <f>VLOOKUP(T8246,[3]رکوردها!$A:$C,3,0)</f>
        <v>#N/A</v>
      </c>
      <c r="AA8246" t="e">
        <f>VLOOKUP(T8246,[3]رکوردها!$A:$F,6,0)</f>
        <v>#N/A</v>
      </c>
      <c r="AB8246" t="e">
        <f>VLOOKUP(T8246,[3]رکوردها!$A:$E,5,0)</f>
        <v>#N/A</v>
      </c>
    </row>
    <row r="8247" spans="1:28" x14ac:dyDescent="0.2">
      <c r="A8247" s="54">
        <v>141792</v>
      </c>
      <c r="B8247" s="2">
        <v>1263</v>
      </c>
      <c r="C8247" s="2">
        <v>1257</v>
      </c>
      <c r="D8247" s="34" t="s">
        <v>5196</v>
      </c>
      <c r="E8247" s="26"/>
      <c r="F8247" s="1" t="s">
        <v>75</v>
      </c>
      <c r="G8247" s="1" t="s">
        <v>4899</v>
      </c>
      <c r="H8247" s="4">
        <v>165000000</v>
      </c>
      <c r="I8247" s="4">
        <v>0</v>
      </c>
      <c r="J8247" s="4">
        <f t="shared" si="170"/>
        <v>165000000</v>
      </c>
      <c r="K8247" s="4"/>
      <c r="L8247" s="49"/>
      <c r="M8247" s="1" t="s">
        <v>4388</v>
      </c>
      <c r="N8247" s="1" t="s">
        <v>4389</v>
      </c>
      <c r="O8247" s="1" t="s">
        <v>4390</v>
      </c>
      <c r="P8247" s="1" t="s">
        <v>4391</v>
      </c>
      <c r="Q8247" s="1" t="s">
        <v>4861</v>
      </c>
      <c r="R8247" s="1" t="s">
        <v>4862</v>
      </c>
      <c r="S8247" s="1" t="s">
        <v>4424</v>
      </c>
      <c r="T8247" s="1" t="s">
        <v>4421</v>
      </c>
      <c r="U8247" s="1" t="e">
        <f>VLOOKUP(T8247,[2]VAT!$A:$D,1,0)</f>
        <v>#N/A</v>
      </c>
      <c r="V8247" s="1" t="s">
        <v>4768</v>
      </c>
      <c r="W8247" s="1" t="s">
        <v>4767</v>
      </c>
      <c r="X8247" t="e">
        <f>VLOOKUP(T8247,[3]رکوردها!$A:$B,2,0)</f>
        <v>#N/A</v>
      </c>
      <c r="Y8247" t="e">
        <f>VLOOKUP(T8247,[3]رکوردها!$A:$D,4,0)</f>
        <v>#N/A</v>
      </c>
      <c r="Z8247" t="e">
        <f>VLOOKUP(T8247,[3]رکوردها!$A:$C,3,0)</f>
        <v>#N/A</v>
      </c>
      <c r="AA8247" t="e">
        <f>VLOOKUP(T8247,[3]رکوردها!$A:$F,6,0)</f>
        <v>#N/A</v>
      </c>
      <c r="AB8247" t="e">
        <f>VLOOKUP(T8247,[3]رکوردها!$A:$E,5,0)</f>
        <v>#N/A</v>
      </c>
    </row>
    <row r="8248" spans="1:28" x14ac:dyDescent="0.2">
      <c r="A8248" s="54">
        <v>142046</v>
      </c>
      <c r="B8248" s="2">
        <v>1282</v>
      </c>
      <c r="C8248" s="2">
        <v>1274</v>
      </c>
      <c r="D8248" s="34" t="s">
        <v>5196</v>
      </c>
      <c r="E8248" s="26"/>
      <c r="F8248" s="1" t="s">
        <v>4023</v>
      </c>
      <c r="G8248" s="1" t="s">
        <v>4900</v>
      </c>
      <c r="H8248" s="4">
        <v>125000000</v>
      </c>
      <c r="I8248" s="4">
        <v>0</v>
      </c>
      <c r="J8248" s="4">
        <f t="shared" si="170"/>
        <v>125000000</v>
      </c>
      <c r="K8248" s="4"/>
      <c r="L8248" s="49"/>
      <c r="M8248" s="1" t="s">
        <v>4388</v>
      </c>
      <c r="N8248" s="1" t="s">
        <v>4389</v>
      </c>
      <c r="O8248" s="1" t="s">
        <v>4390</v>
      </c>
      <c r="P8248" s="1" t="s">
        <v>4391</v>
      </c>
      <c r="Q8248" s="1" t="s">
        <v>4861</v>
      </c>
      <c r="R8248" s="1" t="s">
        <v>4862</v>
      </c>
      <c r="S8248" s="1" t="s">
        <v>4424</v>
      </c>
      <c r="T8248" s="1" t="s">
        <v>4421</v>
      </c>
      <c r="U8248" s="1" t="e">
        <f>VLOOKUP(T8248,[2]VAT!$A:$D,1,0)</f>
        <v>#N/A</v>
      </c>
      <c r="V8248" s="1" t="s">
        <v>4768</v>
      </c>
      <c r="W8248" s="1" t="s">
        <v>4767</v>
      </c>
      <c r="X8248" t="e">
        <f>VLOOKUP(T8248,[3]رکوردها!$A:$B,2,0)</f>
        <v>#N/A</v>
      </c>
      <c r="Y8248" t="e">
        <f>VLOOKUP(T8248,[3]رکوردها!$A:$D,4,0)</f>
        <v>#N/A</v>
      </c>
      <c r="Z8248" t="e">
        <f>VLOOKUP(T8248,[3]رکوردها!$A:$C,3,0)</f>
        <v>#N/A</v>
      </c>
      <c r="AA8248" t="e">
        <f>VLOOKUP(T8248,[3]رکوردها!$A:$F,6,0)</f>
        <v>#N/A</v>
      </c>
      <c r="AB8248" t="e">
        <f>VLOOKUP(T8248,[3]رکوردها!$A:$E,5,0)</f>
        <v>#N/A</v>
      </c>
    </row>
    <row r="8249" spans="1:28" x14ac:dyDescent="0.2">
      <c r="A8249" s="54">
        <v>142047</v>
      </c>
      <c r="B8249" s="2">
        <v>1282</v>
      </c>
      <c r="C8249" s="2">
        <v>1274</v>
      </c>
      <c r="D8249" s="34" t="s">
        <v>5196</v>
      </c>
      <c r="E8249" s="26"/>
      <c r="F8249" s="1" t="s">
        <v>4023</v>
      </c>
      <c r="G8249" s="1" t="s">
        <v>4901</v>
      </c>
      <c r="H8249" s="4">
        <v>165510900</v>
      </c>
      <c r="I8249" s="4">
        <v>0</v>
      </c>
      <c r="J8249" s="4">
        <f t="shared" si="170"/>
        <v>165510900</v>
      </c>
      <c r="K8249" s="4"/>
      <c r="L8249" s="49"/>
      <c r="M8249" s="1" t="s">
        <v>4388</v>
      </c>
      <c r="N8249" s="1" t="s">
        <v>4389</v>
      </c>
      <c r="O8249" s="1" t="s">
        <v>4390</v>
      </c>
      <c r="P8249" s="1" t="s">
        <v>4391</v>
      </c>
      <c r="Q8249" s="1" t="s">
        <v>4861</v>
      </c>
      <c r="R8249" s="1" t="s">
        <v>4862</v>
      </c>
      <c r="S8249" s="1" t="s">
        <v>4424</v>
      </c>
      <c r="T8249" s="1" t="s">
        <v>4421</v>
      </c>
      <c r="U8249" s="1" t="e">
        <f>VLOOKUP(T8249,[2]VAT!$A:$D,1,0)</f>
        <v>#N/A</v>
      </c>
      <c r="V8249" s="1" t="s">
        <v>4768</v>
      </c>
      <c r="W8249" s="1" t="s">
        <v>4767</v>
      </c>
      <c r="X8249" t="e">
        <f>VLOOKUP(T8249,[3]رکوردها!$A:$B,2,0)</f>
        <v>#N/A</v>
      </c>
      <c r="Y8249" t="e">
        <f>VLOOKUP(T8249,[3]رکوردها!$A:$D,4,0)</f>
        <v>#N/A</v>
      </c>
      <c r="Z8249" t="e">
        <f>VLOOKUP(T8249,[3]رکوردها!$A:$C,3,0)</f>
        <v>#N/A</v>
      </c>
      <c r="AA8249" t="e">
        <f>VLOOKUP(T8249,[3]رکوردها!$A:$F,6,0)</f>
        <v>#N/A</v>
      </c>
      <c r="AB8249" t="e">
        <f>VLOOKUP(T8249,[3]رکوردها!$A:$E,5,0)</f>
        <v>#N/A</v>
      </c>
    </row>
    <row r="8250" spans="1:28" x14ac:dyDescent="0.2">
      <c r="A8250" s="54">
        <v>142048</v>
      </c>
      <c r="B8250" s="2">
        <v>1282</v>
      </c>
      <c r="C8250" s="2">
        <v>1274</v>
      </c>
      <c r="D8250" s="34" t="s">
        <v>5196</v>
      </c>
      <c r="E8250" s="26"/>
      <c r="F8250" s="1" t="s">
        <v>4023</v>
      </c>
      <c r="G8250" s="1" t="s">
        <v>4902</v>
      </c>
      <c r="H8250" s="4">
        <v>129000000</v>
      </c>
      <c r="I8250" s="4">
        <v>0</v>
      </c>
      <c r="J8250" s="4">
        <f t="shared" si="170"/>
        <v>129000000</v>
      </c>
      <c r="K8250" s="4"/>
      <c r="L8250" s="49"/>
      <c r="M8250" s="1" t="s">
        <v>4388</v>
      </c>
      <c r="N8250" s="1" t="s">
        <v>4389</v>
      </c>
      <c r="O8250" s="1" t="s">
        <v>4390</v>
      </c>
      <c r="P8250" s="1" t="s">
        <v>4391</v>
      </c>
      <c r="Q8250" s="1" t="s">
        <v>4861</v>
      </c>
      <c r="R8250" s="1" t="s">
        <v>4862</v>
      </c>
      <c r="S8250" s="1" t="s">
        <v>4424</v>
      </c>
      <c r="T8250" s="1" t="s">
        <v>4421</v>
      </c>
      <c r="U8250" s="1" t="e">
        <f>VLOOKUP(T8250,[2]VAT!$A:$D,1,0)</f>
        <v>#N/A</v>
      </c>
      <c r="V8250" s="1" t="s">
        <v>4768</v>
      </c>
      <c r="W8250" s="1" t="s">
        <v>4767</v>
      </c>
      <c r="X8250" t="e">
        <f>VLOOKUP(T8250,[3]رکوردها!$A:$B,2,0)</f>
        <v>#N/A</v>
      </c>
      <c r="Y8250" t="e">
        <f>VLOOKUP(T8250,[3]رکوردها!$A:$D,4,0)</f>
        <v>#N/A</v>
      </c>
      <c r="Z8250" t="e">
        <f>VLOOKUP(T8250,[3]رکوردها!$A:$C,3,0)</f>
        <v>#N/A</v>
      </c>
      <c r="AA8250" t="e">
        <f>VLOOKUP(T8250,[3]رکوردها!$A:$F,6,0)</f>
        <v>#N/A</v>
      </c>
      <c r="AB8250" t="e">
        <f>VLOOKUP(T8250,[3]رکوردها!$A:$E,5,0)</f>
        <v>#N/A</v>
      </c>
    </row>
    <row r="8251" spans="1:28" x14ac:dyDescent="0.2">
      <c r="A8251" s="54">
        <v>142049</v>
      </c>
      <c r="B8251" s="2">
        <v>1282</v>
      </c>
      <c r="C8251" s="2">
        <v>1274</v>
      </c>
      <c r="D8251" s="34" t="s">
        <v>5196</v>
      </c>
      <c r="E8251" s="26"/>
      <c r="F8251" s="1" t="s">
        <v>4023</v>
      </c>
      <c r="G8251" s="1" t="s">
        <v>4903</v>
      </c>
      <c r="H8251" s="4">
        <v>30000000</v>
      </c>
      <c r="I8251" s="4">
        <v>0</v>
      </c>
      <c r="J8251" s="4">
        <f t="shared" si="170"/>
        <v>30000000</v>
      </c>
      <c r="K8251" s="4"/>
      <c r="L8251" s="49"/>
      <c r="M8251" s="1" t="s">
        <v>4388</v>
      </c>
      <c r="N8251" s="1" t="s">
        <v>4389</v>
      </c>
      <c r="O8251" s="1" t="s">
        <v>4390</v>
      </c>
      <c r="P8251" s="1" t="s">
        <v>4391</v>
      </c>
      <c r="Q8251" s="1" t="s">
        <v>4861</v>
      </c>
      <c r="R8251" s="1" t="s">
        <v>4862</v>
      </c>
      <c r="S8251" s="1" t="s">
        <v>4424</v>
      </c>
      <c r="T8251" s="1" t="s">
        <v>4421</v>
      </c>
      <c r="U8251" s="1" t="e">
        <f>VLOOKUP(T8251,[2]VAT!$A:$D,1,0)</f>
        <v>#N/A</v>
      </c>
      <c r="V8251" s="1" t="s">
        <v>4768</v>
      </c>
      <c r="W8251" s="1" t="s">
        <v>4767</v>
      </c>
      <c r="X8251" t="e">
        <f>VLOOKUP(T8251,[3]رکوردها!$A:$B,2,0)</f>
        <v>#N/A</v>
      </c>
      <c r="Y8251" t="e">
        <f>VLOOKUP(T8251,[3]رکوردها!$A:$D,4,0)</f>
        <v>#N/A</v>
      </c>
      <c r="Z8251" t="e">
        <f>VLOOKUP(T8251,[3]رکوردها!$A:$C,3,0)</f>
        <v>#N/A</v>
      </c>
      <c r="AA8251" t="e">
        <f>VLOOKUP(T8251,[3]رکوردها!$A:$F,6,0)</f>
        <v>#N/A</v>
      </c>
      <c r="AB8251" t="e">
        <f>VLOOKUP(T8251,[3]رکوردها!$A:$E,5,0)</f>
        <v>#N/A</v>
      </c>
    </row>
    <row r="8252" spans="1:28" x14ac:dyDescent="0.2">
      <c r="A8252" s="54">
        <v>142050</v>
      </c>
      <c r="B8252" s="2">
        <v>1282</v>
      </c>
      <c r="C8252" s="2">
        <v>1274</v>
      </c>
      <c r="D8252" s="34" t="s">
        <v>5196</v>
      </c>
      <c r="E8252" s="26"/>
      <c r="F8252" s="1" t="s">
        <v>4023</v>
      </c>
      <c r="G8252" s="1" t="s">
        <v>4904</v>
      </c>
      <c r="H8252" s="4">
        <v>128300000</v>
      </c>
      <c r="I8252" s="4">
        <v>0</v>
      </c>
      <c r="J8252" s="4">
        <f t="shared" si="170"/>
        <v>128300000</v>
      </c>
      <c r="K8252" s="4"/>
      <c r="L8252" s="49"/>
      <c r="M8252" s="1" t="s">
        <v>4388</v>
      </c>
      <c r="N8252" s="1" t="s">
        <v>4389</v>
      </c>
      <c r="O8252" s="1" t="s">
        <v>4390</v>
      </c>
      <c r="P8252" s="1" t="s">
        <v>4391</v>
      </c>
      <c r="Q8252" s="1" t="s">
        <v>4861</v>
      </c>
      <c r="R8252" s="1" t="s">
        <v>4862</v>
      </c>
      <c r="S8252" s="1" t="s">
        <v>4424</v>
      </c>
      <c r="T8252" s="1" t="s">
        <v>4421</v>
      </c>
      <c r="U8252" s="1" t="e">
        <f>VLOOKUP(T8252,[2]VAT!$A:$D,1,0)</f>
        <v>#N/A</v>
      </c>
      <c r="V8252" s="1" t="s">
        <v>4768</v>
      </c>
      <c r="W8252" s="1" t="s">
        <v>4767</v>
      </c>
      <c r="X8252" t="e">
        <f>VLOOKUP(T8252,[3]رکوردها!$A:$B,2,0)</f>
        <v>#N/A</v>
      </c>
      <c r="Y8252" t="e">
        <f>VLOOKUP(T8252,[3]رکوردها!$A:$D,4,0)</f>
        <v>#N/A</v>
      </c>
      <c r="Z8252" t="e">
        <f>VLOOKUP(T8252,[3]رکوردها!$A:$C,3,0)</f>
        <v>#N/A</v>
      </c>
      <c r="AA8252" t="e">
        <f>VLOOKUP(T8252,[3]رکوردها!$A:$F,6,0)</f>
        <v>#N/A</v>
      </c>
      <c r="AB8252" t="e">
        <f>VLOOKUP(T8252,[3]رکوردها!$A:$E,5,0)</f>
        <v>#N/A</v>
      </c>
    </row>
    <row r="8253" spans="1:28" x14ac:dyDescent="0.2">
      <c r="A8253" s="54">
        <v>142862</v>
      </c>
      <c r="B8253" s="2">
        <v>1311</v>
      </c>
      <c r="C8253" s="2">
        <v>1316</v>
      </c>
      <c r="D8253" s="34" t="s">
        <v>5196</v>
      </c>
      <c r="E8253" s="26"/>
      <c r="F8253" s="1" t="s">
        <v>1951</v>
      </c>
      <c r="G8253" s="1" t="s">
        <v>4905</v>
      </c>
      <c r="H8253" s="4">
        <v>129000000</v>
      </c>
      <c r="I8253" s="4">
        <v>0</v>
      </c>
      <c r="J8253" s="4">
        <f t="shared" si="170"/>
        <v>129000000</v>
      </c>
      <c r="K8253" s="4"/>
      <c r="L8253" s="49"/>
      <c r="M8253" s="1" t="s">
        <v>4388</v>
      </c>
      <c r="N8253" s="1" t="s">
        <v>4389</v>
      </c>
      <c r="O8253" s="1" t="s">
        <v>4390</v>
      </c>
      <c r="P8253" s="1" t="s">
        <v>4391</v>
      </c>
      <c r="Q8253" s="1" t="s">
        <v>4861</v>
      </c>
      <c r="R8253" s="1" t="s">
        <v>4862</v>
      </c>
      <c r="S8253" s="1" t="s">
        <v>4424</v>
      </c>
      <c r="T8253" s="1" t="s">
        <v>4421</v>
      </c>
      <c r="U8253" s="1" t="e">
        <f>VLOOKUP(T8253,[2]VAT!$A:$D,1,0)</f>
        <v>#N/A</v>
      </c>
      <c r="V8253" s="1" t="s">
        <v>4768</v>
      </c>
      <c r="W8253" s="1" t="s">
        <v>4767</v>
      </c>
      <c r="X8253" t="e">
        <f>VLOOKUP(T8253,[3]رکوردها!$A:$B,2,0)</f>
        <v>#N/A</v>
      </c>
      <c r="Y8253" t="e">
        <f>VLOOKUP(T8253,[3]رکوردها!$A:$D,4,0)</f>
        <v>#N/A</v>
      </c>
      <c r="Z8253" t="e">
        <f>VLOOKUP(T8253,[3]رکوردها!$A:$C,3,0)</f>
        <v>#N/A</v>
      </c>
      <c r="AA8253" t="e">
        <f>VLOOKUP(T8253,[3]رکوردها!$A:$F,6,0)</f>
        <v>#N/A</v>
      </c>
      <c r="AB8253" t="e">
        <f>VLOOKUP(T8253,[3]رکوردها!$A:$E,5,0)</f>
        <v>#N/A</v>
      </c>
    </row>
    <row r="8254" spans="1:28" x14ac:dyDescent="0.2">
      <c r="A8254" s="54">
        <v>142863</v>
      </c>
      <c r="B8254" s="2">
        <v>1311</v>
      </c>
      <c r="C8254" s="2">
        <v>1316</v>
      </c>
      <c r="D8254" s="34" t="s">
        <v>5196</v>
      </c>
      <c r="E8254" s="26"/>
      <c r="F8254" s="1" t="s">
        <v>1951</v>
      </c>
      <c r="G8254" s="1" t="s">
        <v>4906</v>
      </c>
      <c r="H8254" s="4">
        <v>139500000</v>
      </c>
      <c r="I8254" s="4">
        <v>0</v>
      </c>
      <c r="J8254" s="4">
        <f t="shared" si="170"/>
        <v>139500000</v>
      </c>
      <c r="K8254" s="4"/>
      <c r="L8254" s="49"/>
      <c r="M8254" s="1" t="s">
        <v>4388</v>
      </c>
      <c r="N8254" s="1" t="s">
        <v>4389</v>
      </c>
      <c r="O8254" s="1" t="s">
        <v>4390</v>
      </c>
      <c r="P8254" s="1" t="s">
        <v>4391</v>
      </c>
      <c r="Q8254" s="1" t="s">
        <v>4861</v>
      </c>
      <c r="R8254" s="1" t="s">
        <v>4862</v>
      </c>
      <c r="S8254" s="1" t="s">
        <v>4424</v>
      </c>
      <c r="T8254" s="1" t="s">
        <v>4421</v>
      </c>
      <c r="U8254" s="1" t="e">
        <f>VLOOKUP(T8254,[2]VAT!$A:$D,1,0)</f>
        <v>#N/A</v>
      </c>
      <c r="V8254" s="1" t="s">
        <v>4768</v>
      </c>
      <c r="W8254" s="1" t="s">
        <v>4767</v>
      </c>
      <c r="X8254" t="e">
        <f>VLOOKUP(T8254,[3]رکوردها!$A:$B,2,0)</f>
        <v>#N/A</v>
      </c>
      <c r="Y8254" t="e">
        <f>VLOOKUP(T8254,[3]رکوردها!$A:$D,4,0)</f>
        <v>#N/A</v>
      </c>
      <c r="Z8254" t="e">
        <f>VLOOKUP(T8254,[3]رکوردها!$A:$C,3,0)</f>
        <v>#N/A</v>
      </c>
      <c r="AA8254" t="e">
        <f>VLOOKUP(T8254,[3]رکوردها!$A:$F,6,0)</f>
        <v>#N/A</v>
      </c>
      <c r="AB8254" t="e">
        <f>VLOOKUP(T8254,[3]رکوردها!$A:$E,5,0)</f>
        <v>#N/A</v>
      </c>
    </row>
    <row r="8255" spans="1:28" x14ac:dyDescent="0.2">
      <c r="A8255" s="54">
        <v>143812</v>
      </c>
      <c r="B8255" s="2">
        <v>1365</v>
      </c>
      <c r="C8255" s="2">
        <v>1353</v>
      </c>
      <c r="D8255" s="34" t="s">
        <v>5196</v>
      </c>
      <c r="E8255" s="26"/>
      <c r="F8255" s="1" t="s">
        <v>1091</v>
      </c>
      <c r="G8255" s="1" t="s">
        <v>4907</v>
      </c>
      <c r="H8255" s="4">
        <v>175000000</v>
      </c>
      <c r="I8255" s="4">
        <v>0</v>
      </c>
      <c r="J8255" s="4">
        <f t="shared" si="170"/>
        <v>175000000</v>
      </c>
      <c r="K8255" s="4"/>
      <c r="L8255" s="49"/>
      <c r="M8255" s="1" t="s">
        <v>4388</v>
      </c>
      <c r="N8255" s="1" t="s">
        <v>4389</v>
      </c>
      <c r="O8255" s="1" t="s">
        <v>4390</v>
      </c>
      <c r="P8255" s="1" t="s">
        <v>4391</v>
      </c>
      <c r="Q8255" s="1" t="s">
        <v>4861</v>
      </c>
      <c r="R8255" s="1" t="s">
        <v>4862</v>
      </c>
      <c r="S8255" s="1" t="s">
        <v>4424</v>
      </c>
      <c r="T8255" s="1" t="s">
        <v>4421</v>
      </c>
      <c r="U8255" s="1" t="e">
        <f>VLOOKUP(T8255,[2]VAT!$A:$D,1,0)</f>
        <v>#N/A</v>
      </c>
      <c r="V8255" s="1" t="s">
        <v>4768</v>
      </c>
      <c r="W8255" s="1" t="s">
        <v>4767</v>
      </c>
      <c r="X8255" t="e">
        <f>VLOOKUP(T8255,[3]رکوردها!$A:$B,2,0)</f>
        <v>#N/A</v>
      </c>
      <c r="Y8255" t="e">
        <f>VLOOKUP(T8255,[3]رکوردها!$A:$D,4,0)</f>
        <v>#N/A</v>
      </c>
      <c r="Z8255" t="e">
        <f>VLOOKUP(T8255,[3]رکوردها!$A:$C,3,0)</f>
        <v>#N/A</v>
      </c>
      <c r="AA8255" t="e">
        <f>VLOOKUP(T8255,[3]رکوردها!$A:$F,6,0)</f>
        <v>#N/A</v>
      </c>
      <c r="AB8255" t="e">
        <f>VLOOKUP(T8255,[3]رکوردها!$A:$E,5,0)</f>
        <v>#N/A</v>
      </c>
    </row>
    <row r="8256" spans="1:28" x14ac:dyDescent="0.2">
      <c r="A8256" s="54">
        <v>143813</v>
      </c>
      <c r="B8256" s="2">
        <v>1365</v>
      </c>
      <c r="C8256" s="2">
        <v>1353</v>
      </c>
      <c r="D8256" s="34" t="s">
        <v>5196</v>
      </c>
      <c r="E8256" s="26"/>
      <c r="F8256" s="1" t="s">
        <v>1091</v>
      </c>
      <c r="G8256" s="1" t="s">
        <v>4908</v>
      </c>
      <c r="H8256" s="4">
        <v>175000000</v>
      </c>
      <c r="I8256" s="4">
        <v>0</v>
      </c>
      <c r="J8256" s="4">
        <f t="shared" si="170"/>
        <v>175000000</v>
      </c>
      <c r="K8256" s="4"/>
      <c r="L8256" s="49"/>
      <c r="M8256" s="1" t="s">
        <v>4388</v>
      </c>
      <c r="N8256" s="1" t="s">
        <v>4389</v>
      </c>
      <c r="O8256" s="1" t="s">
        <v>4390</v>
      </c>
      <c r="P8256" s="1" t="s">
        <v>4391</v>
      </c>
      <c r="Q8256" s="1" t="s">
        <v>4861</v>
      </c>
      <c r="R8256" s="1" t="s">
        <v>4862</v>
      </c>
      <c r="S8256" s="1" t="s">
        <v>4424</v>
      </c>
      <c r="T8256" s="1" t="s">
        <v>4421</v>
      </c>
      <c r="U8256" s="1" t="e">
        <f>VLOOKUP(T8256,[2]VAT!$A:$D,1,0)</f>
        <v>#N/A</v>
      </c>
      <c r="V8256" s="1" t="s">
        <v>4768</v>
      </c>
      <c r="W8256" s="1" t="s">
        <v>4767</v>
      </c>
      <c r="X8256" t="e">
        <f>VLOOKUP(T8256,[3]رکوردها!$A:$B,2,0)</f>
        <v>#N/A</v>
      </c>
      <c r="Y8256" t="e">
        <f>VLOOKUP(T8256,[3]رکوردها!$A:$D,4,0)</f>
        <v>#N/A</v>
      </c>
      <c r="Z8256" t="e">
        <f>VLOOKUP(T8256,[3]رکوردها!$A:$C,3,0)</f>
        <v>#N/A</v>
      </c>
      <c r="AA8256" t="e">
        <f>VLOOKUP(T8256,[3]رکوردها!$A:$F,6,0)</f>
        <v>#N/A</v>
      </c>
      <c r="AB8256" t="e">
        <f>VLOOKUP(T8256,[3]رکوردها!$A:$E,5,0)</f>
        <v>#N/A</v>
      </c>
    </row>
    <row r="8257" spans="1:28" x14ac:dyDescent="0.2">
      <c r="A8257" s="54">
        <v>143814</v>
      </c>
      <c r="B8257" s="2">
        <v>1365</v>
      </c>
      <c r="C8257" s="2">
        <v>1353</v>
      </c>
      <c r="D8257" s="34" t="s">
        <v>5196</v>
      </c>
      <c r="E8257" s="26"/>
      <c r="F8257" s="1" t="s">
        <v>1091</v>
      </c>
      <c r="G8257" s="1" t="s">
        <v>4909</v>
      </c>
      <c r="H8257" s="4">
        <v>145000000</v>
      </c>
      <c r="I8257" s="4">
        <v>0</v>
      </c>
      <c r="J8257" s="4">
        <f t="shared" ref="J8257:J8320" si="171">H8257-I8257</f>
        <v>145000000</v>
      </c>
      <c r="K8257" s="4"/>
      <c r="L8257" s="49"/>
      <c r="M8257" s="1" t="s">
        <v>4388</v>
      </c>
      <c r="N8257" s="1" t="s">
        <v>4389</v>
      </c>
      <c r="O8257" s="1" t="s">
        <v>4390</v>
      </c>
      <c r="P8257" s="1" t="s">
        <v>4391</v>
      </c>
      <c r="Q8257" s="1" t="s">
        <v>4861</v>
      </c>
      <c r="R8257" s="1" t="s">
        <v>4862</v>
      </c>
      <c r="S8257" s="1" t="s">
        <v>4424</v>
      </c>
      <c r="T8257" s="1" t="s">
        <v>4421</v>
      </c>
      <c r="U8257" s="1" t="e">
        <f>VLOOKUP(T8257,[2]VAT!$A:$D,1,0)</f>
        <v>#N/A</v>
      </c>
      <c r="V8257" s="1" t="s">
        <v>4768</v>
      </c>
      <c r="W8257" s="1" t="s">
        <v>4767</v>
      </c>
      <c r="X8257" t="e">
        <f>VLOOKUP(T8257,[3]رکوردها!$A:$B,2,0)</f>
        <v>#N/A</v>
      </c>
      <c r="Y8257" t="e">
        <f>VLOOKUP(T8257,[3]رکوردها!$A:$D,4,0)</f>
        <v>#N/A</v>
      </c>
      <c r="Z8257" t="e">
        <f>VLOOKUP(T8257,[3]رکوردها!$A:$C,3,0)</f>
        <v>#N/A</v>
      </c>
      <c r="AA8257" t="e">
        <f>VLOOKUP(T8257,[3]رکوردها!$A:$F,6,0)</f>
        <v>#N/A</v>
      </c>
      <c r="AB8257" t="e">
        <f>VLOOKUP(T8257,[3]رکوردها!$A:$E,5,0)</f>
        <v>#N/A</v>
      </c>
    </row>
    <row r="8258" spans="1:28" x14ac:dyDescent="0.2">
      <c r="A8258" s="54">
        <v>143815</v>
      </c>
      <c r="B8258" s="2">
        <v>1365</v>
      </c>
      <c r="C8258" s="2">
        <v>1353</v>
      </c>
      <c r="D8258" s="34" t="s">
        <v>5196</v>
      </c>
      <c r="E8258" s="26"/>
      <c r="F8258" s="1" t="s">
        <v>1091</v>
      </c>
      <c r="G8258" s="1" t="s">
        <v>4910</v>
      </c>
      <c r="H8258" s="4">
        <v>128106000</v>
      </c>
      <c r="I8258" s="4">
        <v>0</v>
      </c>
      <c r="J8258" s="4">
        <f t="shared" si="171"/>
        <v>128106000</v>
      </c>
      <c r="K8258" s="4"/>
      <c r="L8258" s="49"/>
      <c r="M8258" s="1" t="s">
        <v>4388</v>
      </c>
      <c r="N8258" s="1" t="s">
        <v>4389</v>
      </c>
      <c r="O8258" s="1" t="s">
        <v>4390</v>
      </c>
      <c r="P8258" s="1" t="s">
        <v>4391</v>
      </c>
      <c r="Q8258" s="1" t="s">
        <v>4861</v>
      </c>
      <c r="R8258" s="1" t="s">
        <v>4862</v>
      </c>
      <c r="S8258" s="1" t="s">
        <v>4424</v>
      </c>
      <c r="T8258" s="1" t="s">
        <v>4421</v>
      </c>
      <c r="U8258" s="1" t="e">
        <f>VLOOKUP(T8258,[2]VAT!$A:$D,1,0)</f>
        <v>#N/A</v>
      </c>
      <c r="V8258" s="1" t="s">
        <v>4768</v>
      </c>
      <c r="W8258" s="1" t="s">
        <v>4767</v>
      </c>
      <c r="X8258" t="e">
        <f>VLOOKUP(T8258,[3]رکوردها!$A:$B,2,0)</f>
        <v>#N/A</v>
      </c>
      <c r="Y8258" t="e">
        <f>VLOOKUP(T8258,[3]رکوردها!$A:$D,4,0)</f>
        <v>#N/A</v>
      </c>
      <c r="Z8258" t="e">
        <f>VLOOKUP(T8258,[3]رکوردها!$A:$C,3,0)</f>
        <v>#N/A</v>
      </c>
      <c r="AA8258" t="e">
        <f>VLOOKUP(T8258,[3]رکوردها!$A:$F,6,0)</f>
        <v>#N/A</v>
      </c>
      <c r="AB8258" t="e">
        <f>VLOOKUP(T8258,[3]رکوردها!$A:$E,5,0)</f>
        <v>#N/A</v>
      </c>
    </row>
    <row r="8259" spans="1:28" x14ac:dyDescent="0.2">
      <c r="A8259" s="54">
        <v>143816</v>
      </c>
      <c r="B8259" s="2">
        <v>1365</v>
      </c>
      <c r="C8259" s="2">
        <v>1353</v>
      </c>
      <c r="D8259" s="34" t="s">
        <v>5196</v>
      </c>
      <c r="E8259" s="26"/>
      <c r="F8259" s="1" t="s">
        <v>1091</v>
      </c>
      <c r="G8259" s="1" t="s">
        <v>4911</v>
      </c>
      <c r="H8259" s="4">
        <v>128106000</v>
      </c>
      <c r="I8259" s="4">
        <v>0</v>
      </c>
      <c r="J8259" s="4">
        <f t="shared" si="171"/>
        <v>128106000</v>
      </c>
      <c r="K8259" s="4"/>
      <c r="L8259" s="49"/>
      <c r="M8259" s="1" t="s">
        <v>4388</v>
      </c>
      <c r="N8259" s="1" t="s">
        <v>4389</v>
      </c>
      <c r="O8259" s="1" t="s">
        <v>4390</v>
      </c>
      <c r="P8259" s="1" t="s">
        <v>4391</v>
      </c>
      <c r="Q8259" s="1" t="s">
        <v>4861</v>
      </c>
      <c r="R8259" s="1" t="s">
        <v>4862</v>
      </c>
      <c r="S8259" s="1" t="s">
        <v>4424</v>
      </c>
      <c r="T8259" s="1" t="s">
        <v>4421</v>
      </c>
      <c r="U8259" s="1" t="e">
        <f>VLOOKUP(T8259,[2]VAT!$A:$D,1,0)</f>
        <v>#N/A</v>
      </c>
      <c r="V8259" s="1" t="s">
        <v>4768</v>
      </c>
      <c r="W8259" s="1" t="s">
        <v>4767</v>
      </c>
      <c r="X8259" t="e">
        <f>VLOOKUP(T8259,[3]رکوردها!$A:$B,2,0)</f>
        <v>#N/A</v>
      </c>
      <c r="Y8259" t="e">
        <f>VLOOKUP(T8259,[3]رکوردها!$A:$D,4,0)</f>
        <v>#N/A</v>
      </c>
      <c r="Z8259" t="e">
        <f>VLOOKUP(T8259,[3]رکوردها!$A:$C,3,0)</f>
        <v>#N/A</v>
      </c>
      <c r="AA8259" t="e">
        <f>VLOOKUP(T8259,[3]رکوردها!$A:$F,6,0)</f>
        <v>#N/A</v>
      </c>
      <c r="AB8259" t="e">
        <f>VLOOKUP(T8259,[3]رکوردها!$A:$E,5,0)</f>
        <v>#N/A</v>
      </c>
    </row>
    <row r="8260" spans="1:28" x14ac:dyDescent="0.2">
      <c r="A8260" s="54">
        <v>143818</v>
      </c>
      <c r="B8260" s="2">
        <v>1365</v>
      </c>
      <c r="C8260" s="2">
        <v>1353</v>
      </c>
      <c r="D8260" s="34" t="s">
        <v>5196</v>
      </c>
      <c r="E8260" s="26"/>
      <c r="F8260" s="1" t="s">
        <v>1091</v>
      </c>
      <c r="G8260" s="1" t="s">
        <v>4912</v>
      </c>
      <c r="H8260" s="4">
        <v>128106000</v>
      </c>
      <c r="I8260" s="4">
        <v>0</v>
      </c>
      <c r="J8260" s="4">
        <f t="shared" si="171"/>
        <v>128106000</v>
      </c>
      <c r="K8260" s="4"/>
      <c r="L8260" s="49"/>
      <c r="M8260" s="1" t="s">
        <v>4388</v>
      </c>
      <c r="N8260" s="1" t="s">
        <v>4389</v>
      </c>
      <c r="O8260" s="1" t="s">
        <v>4390</v>
      </c>
      <c r="P8260" s="1" t="s">
        <v>4391</v>
      </c>
      <c r="Q8260" s="1" t="s">
        <v>4861</v>
      </c>
      <c r="R8260" s="1" t="s">
        <v>4862</v>
      </c>
      <c r="S8260" s="1" t="s">
        <v>4424</v>
      </c>
      <c r="T8260" s="1" t="s">
        <v>4421</v>
      </c>
      <c r="U8260" s="1" t="e">
        <f>VLOOKUP(T8260,[2]VAT!$A:$D,1,0)</f>
        <v>#N/A</v>
      </c>
      <c r="V8260" s="1" t="s">
        <v>4768</v>
      </c>
      <c r="W8260" s="1" t="s">
        <v>4767</v>
      </c>
      <c r="X8260" t="e">
        <f>VLOOKUP(T8260,[3]رکوردها!$A:$B,2,0)</f>
        <v>#N/A</v>
      </c>
      <c r="Y8260" t="e">
        <f>VLOOKUP(T8260,[3]رکوردها!$A:$D,4,0)</f>
        <v>#N/A</v>
      </c>
      <c r="Z8260" t="e">
        <f>VLOOKUP(T8260,[3]رکوردها!$A:$C,3,0)</f>
        <v>#N/A</v>
      </c>
      <c r="AA8260" t="e">
        <f>VLOOKUP(T8260,[3]رکوردها!$A:$F,6,0)</f>
        <v>#N/A</v>
      </c>
      <c r="AB8260" t="e">
        <f>VLOOKUP(T8260,[3]رکوردها!$A:$E,5,0)</f>
        <v>#N/A</v>
      </c>
    </row>
    <row r="8261" spans="1:28" x14ac:dyDescent="0.2">
      <c r="A8261" s="54">
        <v>145002</v>
      </c>
      <c r="B8261" s="2">
        <v>1377</v>
      </c>
      <c r="C8261" s="2">
        <v>1405</v>
      </c>
      <c r="D8261" s="34" t="s">
        <v>5196</v>
      </c>
      <c r="E8261" s="26"/>
      <c r="F8261" s="1" t="s">
        <v>42</v>
      </c>
      <c r="G8261" s="1" t="s">
        <v>4913</v>
      </c>
      <c r="H8261" s="4">
        <v>32000000</v>
      </c>
      <c r="I8261" s="4">
        <v>0</v>
      </c>
      <c r="J8261" s="4">
        <f t="shared" si="171"/>
        <v>32000000</v>
      </c>
      <c r="K8261" s="4"/>
      <c r="L8261" s="49"/>
      <c r="M8261" s="1" t="s">
        <v>4388</v>
      </c>
      <c r="N8261" s="1" t="s">
        <v>4389</v>
      </c>
      <c r="O8261" s="1" t="s">
        <v>4390</v>
      </c>
      <c r="P8261" s="1" t="s">
        <v>4391</v>
      </c>
      <c r="Q8261" s="1" t="s">
        <v>4861</v>
      </c>
      <c r="R8261" s="1" t="s">
        <v>4862</v>
      </c>
      <c r="S8261" s="1" t="s">
        <v>4424</v>
      </c>
      <c r="T8261" s="1" t="s">
        <v>4421</v>
      </c>
      <c r="U8261" s="1" t="e">
        <f>VLOOKUP(T8261,[2]VAT!$A:$D,1,0)</f>
        <v>#N/A</v>
      </c>
      <c r="V8261" s="1" t="s">
        <v>4768</v>
      </c>
      <c r="W8261" s="1" t="s">
        <v>4767</v>
      </c>
      <c r="X8261" t="e">
        <f>VLOOKUP(T8261,[3]رکوردها!$A:$B,2,0)</f>
        <v>#N/A</v>
      </c>
      <c r="Y8261" t="e">
        <f>VLOOKUP(T8261,[3]رکوردها!$A:$D,4,0)</f>
        <v>#N/A</v>
      </c>
      <c r="Z8261" t="e">
        <f>VLOOKUP(T8261,[3]رکوردها!$A:$C,3,0)</f>
        <v>#N/A</v>
      </c>
      <c r="AA8261" t="e">
        <f>VLOOKUP(T8261,[3]رکوردها!$A:$F,6,0)</f>
        <v>#N/A</v>
      </c>
      <c r="AB8261" t="e">
        <f>VLOOKUP(T8261,[3]رکوردها!$A:$E,5,0)</f>
        <v>#N/A</v>
      </c>
    </row>
    <row r="8262" spans="1:28" x14ac:dyDescent="0.2">
      <c r="A8262" s="54">
        <v>145003</v>
      </c>
      <c r="B8262" s="2">
        <v>1377</v>
      </c>
      <c r="C8262" s="2">
        <v>1405</v>
      </c>
      <c r="D8262" s="34" t="s">
        <v>5196</v>
      </c>
      <c r="E8262" s="26"/>
      <c r="F8262" s="1" t="s">
        <v>42</v>
      </c>
      <c r="G8262" s="1" t="s">
        <v>4914</v>
      </c>
      <c r="H8262" s="4">
        <v>128106000</v>
      </c>
      <c r="I8262" s="4">
        <v>0</v>
      </c>
      <c r="J8262" s="4">
        <f t="shared" si="171"/>
        <v>128106000</v>
      </c>
      <c r="K8262" s="4"/>
      <c r="L8262" s="49"/>
      <c r="M8262" s="1" t="s">
        <v>4388</v>
      </c>
      <c r="N8262" s="1" t="s">
        <v>4389</v>
      </c>
      <c r="O8262" s="1" t="s">
        <v>4390</v>
      </c>
      <c r="P8262" s="1" t="s">
        <v>4391</v>
      </c>
      <c r="Q8262" s="1" t="s">
        <v>4861</v>
      </c>
      <c r="R8262" s="1" t="s">
        <v>4862</v>
      </c>
      <c r="S8262" s="1" t="s">
        <v>4424</v>
      </c>
      <c r="T8262" s="1" t="s">
        <v>4421</v>
      </c>
      <c r="U8262" s="1" t="e">
        <f>VLOOKUP(T8262,[2]VAT!$A:$D,1,0)</f>
        <v>#N/A</v>
      </c>
      <c r="V8262" s="1" t="s">
        <v>4768</v>
      </c>
      <c r="W8262" s="1" t="s">
        <v>4767</v>
      </c>
      <c r="X8262" t="e">
        <f>VLOOKUP(T8262,[3]رکوردها!$A:$B,2,0)</f>
        <v>#N/A</v>
      </c>
      <c r="Y8262" t="e">
        <f>VLOOKUP(T8262,[3]رکوردها!$A:$D,4,0)</f>
        <v>#N/A</v>
      </c>
      <c r="Z8262" t="e">
        <f>VLOOKUP(T8262,[3]رکوردها!$A:$C,3,0)</f>
        <v>#N/A</v>
      </c>
      <c r="AA8262" t="e">
        <f>VLOOKUP(T8262,[3]رکوردها!$A:$F,6,0)</f>
        <v>#N/A</v>
      </c>
      <c r="AB8262" t="e">
        <f>VLOOKUP(T8262,[3]رکوردها!$A:$E,5,0)</f>
        <v>#N/A</v>
      </c>
    </row>
    <row r="8263" spans="1:28" x14ac:dyDescent="0.2">
      <c r="A8263" s="54">
        <v>145004</v>
      </c>
      <c r="B8263" s="2">
        <v>1377</v>
      </c>
      <c r="C8263" s="2">
        <v>1405</v>
      </c>
      <c r="D8263" s="34" t="s">
        <v>5196</v>
      </c>
      <c r="E8263" s="26"/>
      <c r="F8263" s="1" t="s">
        <v>42</v>
      </c>
      <c r="G8263" s="1" t="s">
        <v>4915</v>
      </c>
      <c r="H8263" s="4">
        <v>128106000</v>
      </c>
      <c r="I8263" s="4">
        <v>0</v>
      </c>
      <c r="J8263" s="4">
        <f t="shared" si="171"/>
        <v>128106000</v>
      </c>
      <c r="K8263" s="4"/>
      <c r="L8263" s="49"/>
      <c r="M8263" s="1" t="s">
        <v>4388</v>
      </c>
      <c r="N8263" s="1" t="s">
        <v>4389</v>
      </c>
      <c r="O8263" s="1" t="s">
        <v>4390</v>
      </c>
      <c r="P8263" s="1" t="s">
        <v>4391</v>
      </c>
      <c r="Q8263" s="1" t="s">
        <v>4861</v>
      </c>
      <c r="R8263" s="1" t="s">
        <v>4862</v>
      </c>
      <c r="S8263" s="1" t="s">
        <v>4424</v>
      </c>
      <c r="T8263" s="1" t="s">
        <v>4421</v>
      </c>
      <c r="U8263" s="1" t="e">
        <f>VLOOKUP(T8263,[2]VAT!$A:$D,1,0)</f>
        <v>#N/A</v>
      </c>
      <c r="V8263" s="1" t="s">
        <v>4768</v>
      </c>
      <c r="W8263" s="1" t="s">
        <v>4767</v>
      </c>
      <c r="X8263" t="e">
        <f>VLOOKUP(T8263,[3]رکوردها!$A:$B,2,0)</f>
        <v>#N/A</v>
      </c>
      <c r="Y8263" t="e">
        <f>VLOOKUP(T8263,[3]رکوردها!$A:$D,4,0)</f>
        <v>#N/A</v>
      </c>
      <c r="Z8263" t="e">
        <f>VLOOKUP(T8263,[3]رکوردها!$A:$C,3,0)</f>
        <v>#N/A</v>
      </c>
      <c r="AA8263" t="e">
        <f>VLOOKUP(T8263,[3]رکوردها!$A:$F,6,0)</f>
        <v>#N/A</v>
      </c>
      <c r="AB8263" t="e">
        <f>VLOOKUP(T8263,[3]رکوردها!$A:$E,5,0)</f>
        <v>#N/A</v>
      </c>
    </row>
    <row r="8264" spans="1:28" x14ac:dyDescent="0.2">
      <c r="A8264" s="54">
        <v>145005</v>
      </c>
      <c r="B8264" s="2">
        <v>1377</v>
      </c>
      <c r="C8264" s="2">
        <v>1405</v>
      </c>
      <c r="D8264" s="34" t="s">
        <v>5196</v>
      </c>
      <c r="E8264" s="26"/>
      <c r="F8264" s="1" t="s">
        <v>42</v>
      </c>
      <c r="G8264" s="1" t="s">
        <v>4916</v>
      </c>
      <c r="H8264" s="4">
        <v>128300000</v>
      </c>
      <c r="I8264" s="4">
        <v>0</v>
      </c>
      <c r="J8264" s="4">
        <f t="shared" si="171"/>
        <v>128300000</v>
      </c>
      <c r="K8264" s="4"/>
      <c r="L8264" s="49"/>
      <c r="M8264" s="1" t="s">
        <v>4388</v>
      </c>
      <c r="N8264" s="1" t="s">
        <v>4389</v>
      </c>
      <c r="O8264" s="1" t="s">
        <v>4390</v>
      </c>
      <c r="P8264" s="1" t="s">
        <v>4391</v>
      </c>
      <c r="Q8264" s="1" t="s">
        <v>4861</v>
      </c>
      <c r="R8264" s="1" t="s">
        <v>4862</v>
      </c>
      <c r="S8264" s="1" t="s">
        <v>4424</v>
      </c>
      <c r="T8264" s="1" t="s">
        <v>4421</v>
      </c>
      <c r="U8264" s="1" t="e">
        <f>VLOOKUP(T8264,[2]VAT!$A:$D,1,0)</f>
        <v>#N/A</v>
      </c>
      <c r="V8264" s="1" t="s">
        <v>4768</v>
      </c>
      <c r="W8264" s="1" t="s">
        <v>4767</v>
      </c>
      <c r="X8264" t="e">
        <f>VLOOKUP(T8264,[3]رکوردها!$A:$B,2,0)</f>
        <v>#N/A</v>
      </c>
      <c r="Y8264" t="e">
        <f>VLOOKUP(T8264,[3]رکوردها!$A:$D,4,0)</f>
        <v>#N/A</v>
      </c>
      <c r="Z8264" t="e">
        <f>VLOOKUP(T8264,[3]رکوردها!$A:$C,3,0)</f>
        <v>#N/A</v>
      </c>
      <c r="AA8264" t="e">
        <f>VLOOKUP(T8264,[3]رکوردها!$A:$F,6,0)</f>
        <v>#N/A</v>
      </c>
      <c r="AB8264" t="e">
        <f>VLOOKUP(T8264,[3]رکوردها!$A:$E,5,0)</f>
        <v>#N/A</v>
      </c>
    </row>
    <row r="8265" spans="1:28" x14ac:dyDescent="0.2">
      <c r="A8265" s="54">
        <v>146504</v>
      </c>
      <c r="B8265" s="2">
        <v>1433</v>
      </c>
      <c r="C8265" s="2">
        <v>1412</v>
      </c>
      <c r="D8265" s="34" t="s">
        <v>5196</v>
      </c>
      <c r="E8265" s="26"/>
      <c r="F8265" s="1" t="s">
        <v>28</v>
      </c>
      <c r="G8265" s="1" t="s">
        <v>4917</v>
      </c>
      <c r="H8265" s="4">
        <v>128300000</v>
      </c>
      <c r="I8265" s="4">
        <v>0</v>
      </c>
      <c r="J8265" s="4">
        <f t="shared" si="171"/>
        <v>128300000</v>
      </c>
      <c r="K8265" s="4"/>
      <c r="L8265" s="49"/>
      <c r="M8265" s="1" t="s">
        <v>4388</v>
      </c>
      <c r="N8265" s="1" t="s">
        <v>4389</v>
      </c>
      <c r="O8265" s="1" t="s">
        <v>4390</v>
      </c>
      <c r="P8265" s="1" t="s">
        <v>4391</v>
      </c>
      <c r="Q8265" s="1" t="s">
        <v>4861</v>
      </c>
      <c r="R8265" s="1" t="s">
        <v>4862</v>
      </c>
      <c r="S8265" s="1" t="s">
        <v>4424</v>
      </c>
      <c r="T8265" s="1" t="s">
        <v>4421</v>
      </c>
      <c r="U8265" s="1" t="e">
        <f>VLOOKUP(T8265,[2]VAT!$A:$D,1,0)</f>
        <v>#N/A</v>
      </c>
      <c r="V8265" s="1" t="s">
        <v>4768</v>
      </c>
      <c r="W8265" s="1" t="s">
        <v>4767</v>
      </c>
      <c r="X8265" t="e">
        <f>VLOOKUP(T8265,[3]رکوردها!$A:$B,2,0)</f>
        <v>#N/A</v>
      </c>
      <c r="Y8265" t="e">
        <f>VLOOKUP(T8265,[3]رکوردها!$A:$D,4,0)</f>
        <v>#N/A</v>
      </c>
      <c r="Z8265" t="e">
        <f>VLOOKUP(T8265,[3]رکوردها!$A:$C,3,0)</f>
        <v>#N/A</v>
      </c>
      <c r="AA8265" t="e">
        <f>VLOOKUP(T8265,[3]رکوردها!$A:$F,6,0)</f>
        <v>#N/A</v>
      </c>
      <c r="AB8265" t="e">
        <f>VLOOKUP(T8265,[3]رکوردها!$A:$E,5,0)</f>
        <v>#N/A</v>
      </c>
    </row>
    <row r="8266" spans="1:28" x14ac:dyDescent="0.2">
      <c r="A8266" s="54">
        <v>146505</v>
      </c>
      <c r="B8266" s="2">
        <v>1433</v>
      </c>
      <c r="C8266" s="2">
        <v>1412</v>
      </c>
      <c r="D8266" s="34" t="s">
        <v>5196</v>
      </c>
      <c r="E8266" s="26"/>
      <c r="F8266" s="1" t="s">
        <v>28</v>
      </c>
      <c r="G8266" s="1" t="s">
        <v>4918</v>
      </c>
      <c r="H8266" s="4">
        <v>133000000</v>
      </c>
      <c r="I8266" s="4">
        <v>0</v>
      </c>
      <c r="J8266" s="4">
        <f t="shared" si="171"/>
        <v>133000000</v>
      </c>
      <c r="K8266" s="4"/>
      <c r="L8266" s="49"/>
      <c r="M8266" s="1" t="s">
        <v>4388</v>
      </c>
      <c r="N8266" s="1" t="s">
        <v>4389</v>
      </c>
      <c r="O8266" s="1" t="s">
        <v>4390</v>
      </c>
      <c r="P8266" s="1" t="s">
        <v>4391</v>
      </c>
      <c r="Q8266" s="1" t="s">
        <v>4861</v>
      </c>
      <c r="R8266" s="1" t="s">
        <v>4862</v>
      </c>
      <c r="S8266" s="1" t="s">
        <v>4424</v>
      </c>
      <c r="T8266" s="1" t="s">
        <v>4421</v>
      </c>
      <c r="U8266" s="1" t="e">
        <f>VLOOKUP(T8266,[2]VAT!$A:$D,1,0)</f>
        <v>#N/A</v>
      </c>
      <c r="V8266" s="1" t="s">
        <v>4768</v>
      </c>
      <c r="W8266" s="1" t="s">
        <v>4767</v>
      </c>
      <c r="X8266" t="e">
        <f>VLOOKUP(T8266,[3]رکوردها!$A:$B,2,0)</f>
        <v>#N/A</v>
      </c>
      <c r="Y8266" t="e">
        <f>VLOOKUP(T8266,[3]رکوردها!$A:$D,4,0)</f>
        <v>#N/A</v>
      </c>
      <c r="Z8266" t="e">
        <f>VLOOKUP(T8266,[3]رکوردها!$A:$C,3,0)</f>
        <v>#N/A</v>
      </c>
      <c r="AA8266" t="e">
        <f>VLOOKUP(T8266,[3]رکوردها!$A:$F,6,0)</f>
        <v>#N/A</v>
      </c>
      <c r="AB8266" t="e">
        <f>VLOOKUP(T8266,[3]رکوردها!$A:$E,5,0)</f>
        <v>#N/A</v>
      </c>
    </row>
    <row r="8267" spans="1:28" x14ac:dyDescent="0.2">
      <c r="A8267" s="54">
        <v>146506</v>
      </c>
      <c r="B8267" s="2">
        <v>1433</v>
      </c>
      <c r="C8267" s="2">
        <v>1412</v>
      </c>
      <c r="D8267" s="34" t="s">
        <v>5196</v>
      </c>
      <c r="E8267" s="26"/>
      <c r="F8267" s="1" t="s">
        <v>28</v>
      </c>
      <c r="G8267" s="1" t="s">
        <v>4919</v>
      </c>
      <c r="H8267" s="4">
        <v>145000000</v>
      </c>
      <c r="I8267" s="4">
        <v>0</v>
      </c>
      <c r="J8267" s="4">
        <f t="shared" si="171"/>
        <v>145000000</v>
      </c>
      <c r="K8267" s="4"/>
      <c r="L8267" s="49"/>
      <c r="M8267" s="1" t="s">
        <v>4388</v>
      </c>
      <c r="N8267" s="1" t="s">
        <v>4389</v>
      </c>
      <c r="O8267" s="1" t="s">
        <v>4390</v>
      </c>
      <c r="P8267" s="1" t="s">
        <v>4391</v>
      </c>
      <c r="Q8267" s="1" t="s">
        <v>4861</v>
      </c>
      <c r="R8267" s="1" t="s">
        <v>4862</v>
      </c>
      <c r="S8267" s="1" t="s">
        <v>4424</v>
      </c>
      <c r="T8267" s="1" t="s">
        <v>4421</v>
      </c>
      <c r="U8267" s="1" t="e">
        <f>VLOOKUP(T8267,[2]VAT!$A:$D,1,0)</f>
        <v>#N/A</v>
      </c>
      <c r="V8267" s="1" t="s">
        <v>4768</v>
      </c>
      <c r="W8267" s="1" t="s">
        <v>4767</v>
      </c>
      <c r="X8267" t="e">
        <f>VLOOKUP(T8267,[3]رکوردها!$A:$B,2,0)</f>
        <v>#N/A</v>
      </c>
      <c r="Y8267" t="e">
        <f>VLOOKUP(T8267,[3]رکوردها!$A:$D,4,0)</f>
        <v>#N/A</v>
      </c>
      <c r="Z8267" t="e">
        <f>VLOOKUP(T8267,[3]رکوردها!$A:$C,3,0)</f>
        <v>#N/A</v>
      </c>
      <c r="AA8267" t="e">
        <f>VLOOKUP(T8267,[3]رکوردها!$A:$F,6,0)</f>
        <v>#N/A</v>
      </c>
      <c r="AB8267" t="e">
        <f>VLOOKUP(T8267,[3]رکوردها!$A:$E,5,0)</f>
        <v>#N/A</v>
      </c>
    </row>
    <row r="8268" spans="1:28" x14ac:dyDescent="0.2">
      <c r="A8268" s="54">
        <v>146513</v>
      </c>
      <c r="B8268" s="2">
        <v>1433</v>
      </c>
      <c r="C8268" s="2">
        <v>1412</v>
      </c>
      <c r="D8268" s="34" t="s">
        <v>5196</v>
      </c>
      <c r="E8268" s="26"/>
      <c r="F8268" s="1" t="s">
        <v>28</v>
      </c>
      <c r="G8268" s="1" t="s">
        <v>4920</v>
      </c>
      <c r="H8268" s="4">
        <v>128300000</v>
      </c>
      <c r="I8268" s="4">
        <v>0</v>
      </c>
      <c r="J8268" s="4">
        <f t="shared" si="171"/>
        <v>128300000</v>
      </c>
      <c r="K8268" s="4"/>
      <c r="L8268" s="49"/>
      <c r="M8268" s="1" t="s">
        <v>4388</v>
      </c>
      <c r="N8268" s="1" t="s">
        <v>4389</v>
      </c>
      <c r="O8268" s="1" t="s">
        <v>4390</v>
      </c>
      <c r="P8268" s="1" t="s">
        <v>4391</v>
      </c>
      <c r="Q8268" s="1" t="s">
        <v>4861</v>
      </c>
      <c r="R8268" s="1" t="s">
        <v>4862</v>
      </c>
      <c r="S8268" s="1" t="s">
        <v>4424</v>
      </c>
      <c r="T8268" s="1" t="s">
        <v>4421</v>
      </c>
      <c r="U8268" s="1" t="e">
        <f>VLOOKUP(T8268,[2]VAT!$A:$D,1,0)</f>
        <v>#N/A</v>
      </c>
      <c r="V8268" s="1" t="s">
        <v>4768</v>
      </c>
      <c r="W8268" s="1" t="s">
        <v>4767</v>
      </c>
      <c r="X8268" t="e">
        <f>VLOOKUP(T8268,[3]رکوردها!$A:$B,2,0)</f>
        <v>#N/A</v>
      </c>
      <c r="Y8268" t="e">
        <f>VLOOKUP(T8268,[3]رکوردها!$A:$D,4,0)</f>
        <v>#N/A</v>
      </c>
      <c r="Z8268" t="e">
        <f>VLOOKUP(T8268,[3]رکوردها!$A:$C,3,0)</f>
        <v>#N/A</v>
      </c>
      <c r="AA8268" t="e">
        <f>VLOOKUP(T8268,[3]رکوردها!$A:$F,6,0)</f>
        <v>#N/A</v>
      </c>
      <c r="AB8268" t="e">
        <f>VLOOKUP(T8268,[3]رکوردها!$A:$E,5,0)</f>
        <v>#N/A</v>
      </c>
    </row>
    <row r="8269" spans="1:28" x14ac:dyDescent="0.2">
      <c r="A8269" s="54">
        <v>146507</v>
      </c>
      <c r="B8269" s="2">
        <v>1433</v>
      </c>
      <c r="C8269" s="2">
        <v>1412</v>
      </c>
      <c r="D8269" s="34" t="s">
        <v>5196</v>
      </c>
      <c r="E8269" s="26"/>
      <c r="F8269" s="1" t="s">
        <v>28</v>
      </c>
      <c r="G8269" s="1" t="s">
        <v>4921</v>
      </c>
      <c r="H8269" s="4">
        <v>190000000</v>
      </c>
      <c r="I8269" s="4">
        <v>0</v>
      </c>
      <c r="J8269" s="4">
        <f t="shared" si="171"/>
        <v>190000000</v>
      </c>
      <c r="K8269" s="4"/>
      <c r="L8269" s="49"/>
      <c r="M8269" s="1" t="s">
        <v>4388</v>
      </c>
      <c r="N8269" s="1" t="s">
        <v>4389</v>
      </c>
      <c r="O8269" s="1" t="s">
        <v>4390</v>
      </c>
      <c r="P8269" s="1" t="s">
        <v>4391</v>
      </c>
      <c r="Q8269" s="1" t="s">
        <v>4861</v>
      </c>
      <c r="R8269" s="1" t="s">
        <v>4862</v>
      </c>
      <c r="S8269" s="1" t="s">
        <v>4424</v>
      </c>
      <c r="T8269" s="1" t="s">
        <v>4421</v>
      </c>
      <c r="U8269" s="1" t="e">
        <f>VLOOKUP(T8269,[2]VAT!$A:$D,1,0)</f>
        <v>#N/A</v>
      </c>
      <c r="V8269" s="1" t="s">
        <v>4768</v>
      </c>
      <c r="W8269" s="1" t="s">
        <v>4767</v>
      </c>
      <c r="X8269" t="e">
        <f>VLOOKUP(T8269,[3]رکوردها!$A:$B,2,0)</f>
        <v>#N/A</v>
      </c>
      <c r="Y8269" t="e">
        <f>VLOOKUP(T8269,[3]رکوردها!$A:$D,4,0)</f>
        <v>#N/A</v>
      </c>
      <c r="Z8269" t="e">
        <f>VLOOKUP(T8269,[3]رکوردها!$A:$C,3,0)</f>
        <v>#N/A</v>
      </c>
      <c r="AA8269" t="e">
        <f>VLOOKUP(T8269,[3]رکوردها!$A:$F,6,0)</f>
        <v>#N/A</v>
      </c>
      <c r="AB8269" t="e">
        <f>VLOOKUP(T8269,[3]رکوردها!$A:$E,5,0)</f>
        <v>#N/A</v>
      </c>
    </row>
    <row r="8270" spans="1:28" x14ac:dyDescent="0.2">
      <c r="A8270" s="54">
        <v>146509</v>
      </c>
      <c r="B8270" s="2">
        <v>1433</v>
      </c>
      <c r="C8270" s="2">
        <v>1412</v>
      </c>
      <c r="D8270" s="34" t="s">
        <v>5196</v>
      </c>
      <c r="E8270" s="26"/>
      <c r="F8270" s="1" t="s">
        <v>28</v>
      </c>
      <c r="G8270" s="1" t="s">
        <v>4922</v>
      </c>
      <c r="H8270" s="4">
        <v>128300000</v>
      </c>
      <c r="I8270" s="4">
        <v>0</v>
      </c>
      <c r="J8270" s="4">
        <f t="shared" si="171"/>
        <v>128300000</v>
      </c>
      <c r="K8270" s="4"/>
      <c r="L8270" s="49"/>
      <c r="M8270" s="1" t="s">
        <v>4388</v>
      </c>
      <c r="N8270" s="1" t="s">
        <v>4389</v>
      </c>
      <c r="O8270" s="1" t="s">
        <v>4390</v>
      </c>
      <c r="P8270" s="1" t="s">
        <v>4391</v>
      </c>
      <c r="Q8270" s="1" t="s">
        <v>4861</v>
      </c>
      <c r="R8270" s="1" t="s">
        <v>4862</v>
      </c>
      <c r="S8270" s="1" t="s">
        <v>4424</v>
      </c>
      <c r="T8270" s="1" t="s">
        <v>4421</v>
      </c>
      <c r="U8270" s="1" t="e">
        <f>VLOOKUP(T8270,[2]VAT!$A:$D,1,0)</f>
        <v>#N/A</v>
      </c>
      <c r="V8270" s="1" t="s">
        <v>4768</v>
      </c>
      <c r="W8270" s="1" t="s">
        <v>4767</v>
      </c>
      <c r="X8270" t="e">
        <f>VLOOKUP(T8270,[3]رکوردها!$A:$B,2,0)</f>
        <v>#N/A</v>
      </c>
      <c r="Y8270" t="e">
        <f>VLOOKUP(T8270,[3]رکوردها!$A:$D,4,0)</f>
        <v>#N/A</v>
      </c>
      <c r="Z8270" t="e">
        <f>VLOOKUP(T8270,[3]رکوردها!$A:$C,3,0)</f>
        <v>#N/A</v>
      </c>
      <c r="AA8270" t="e">
        <f>VLOOKUP(T8270,[3]رکوردها!$A:$F,6,0)</f>
        <v>#N/A</v>
      </c>
      <c r="AB8270" t="e">
        <f>VLOOKUP(T8270,[3]رکوردها!$A:$E,5,0)</f>
        <v>#N/A</v>
      </c>
    </row>
    <row r="8271" spans="1:28" x14ac:dyDescent="0.2">
      <c r="A8271" s="54">
        <v>146510</v>
      </c>
      <c r="B8271" s="2">
        <v>1433</v>
      </c>
      <c r="C8271" s="2">
        <v>1412</v>
      </c>
      <c r="D8271" s="34" t="s">
        <v>5196</v>
      </c>
      <c r="E8271" s="26"/>
      <c r="F8271" s="1" t="s">
        <v>28</v>
      </c>
      <c r="G8271" s="1" t="s">
        <v>4923</v>
      </c>
      <c r="H8271" s="4">
        <v>128300000</v>
      </c>
      <c r="I8271" s="4">
        <v>0</v>
      </c>
      <c r="J8271" s="4">
        <f t="shared" si="171"/>
        <v>128300000</v>
      </c>
      <c r="K8271" s="4"/>
      <c r="L8271" s="49"/>
      <c r="M8271" s="1" t="s">
        <v>4388</v>
      </c>
      <c r="N8271" s="1" t="s">
        <v>4389</v>
      </c>
      <c r="O8271" s="1" t="s">
        <v>4390</v>
      </c>
      <c r="P8271" s="1" t="s">
        <v>4391</v>
      </c>
      <c r="Q8271" s="1" t="s">
        <v>4861</v>
      </c>
      <c r="R8271" s="1" t="s">
        <v>4862</v>
      </c>
      <c r="S8271" s="1" t="s">
        <v>4424</v>
      </c>
      <c r="T8271" s="1" t="s">
        <v>4421</v>
      </c>
      <c r="U8271" s="1" t="e">
        <f>VLOOKUP(T8271,[2]VAT!$A:$D,1,0)</f>
        <v>#N/A</v>
      </c>
      <c r="V8271" s="1" t="s">
        <v>4768</v>
      </c>
      <c r="W8271" s="1" t="s">
        <v>4767</v>
      </c>
      <c r="X8271" t="e">
        <f>VLOOKUP(T8271,[3]رکوردها!$A:$B,2,0)</f>
        <v>#N/A</v>
      </c>
      <c r="Y8271" t="e">
        <f>VLOOKUP(T8271,[3]رکوردها!$A:$D,4,0)</f>
        <v>#N/A</v>
      </c>
      <c r="Z8271" t="e">
        <f>VLOOKUP(T8271,[3]رکوردها!$A:$C,3,0)</f>
        <v>#N/A</v>
      </c>
      <c r="AA8271" t="e">
        <f>VLOOKUP(T8271,[3]رکوردها!$A:$F,6,0)</f>
        <v>#N/A</v>
      </c>
      <c r="AB8271" t="e">
        <f>VLOOKUP(T8271,[3]رکوردها!$A:$E,5,0)</f>
        <v>#N/A</v>
      </c>
    </row>
    <row r="8272" spans="1:28" x14ac:dyDescent="0.2">
      <c r="A8272" s="54">
        <v>146511</v>
      </c>
      <c r="B8272" s="2">
        <v>1433</v>
      </c>
      <c r="C8272" s="2">
        <v>1412</v>
      </c>
      <c r="D8272" s="34" t="s">
        <v>5196</v>
      </c>
      <c r="E8272" s="26"/>
      <c r="F8272" s="1" t="s">
        <v>28</v>
      </c>
      <c r="G8272" s="1" t="s">
        <v>4924</v>
      </c>
      <c r="H8272" s="4">
        <v>125000000</v>
      </c>
      <c r="I8272" s="4">
        <v>0</v>
      </c>
      <c r="J8272" s="4">
        <f t="shared" si="171"/>
        <v>125000000</v>
      </c>
      <c r="K8272" s="4"/>
      <c r="L8272" s="49"/>
      <c r="M8272" s="1" t="s">
        <v>4388</v>
      </c>
      <c r="N8272" s="1" t="s">
        <v>4389</v>
      </c>
      <c r="O8272" s="1" t="s">
        <v>4390</v>
      </c>
      <c r="P8272" s="1" t="s">
        <v>4391</v>
      </c>
      <c r="Q8272" s="1" t="s">
        <v>4861</v>
      </c>
      <c r="R8272" s="1" t="s">
        <v>4862</v>
      </c>
      <c r="S8272" s="1" t="s">
        <v>4424</v>
      </c>
      <c r="T8272" s="1" t="s">
        <v>4421</v>
      </c>
      <c r="U8272" s="1" t="e">
        <f>VLOOKUP(T8272,[2]VAT!$A:$D,1,0)</f>
        <v>#N/A</v>
      </c>
      <c r="V8272" s="1" t="s">
        <v>4768</v>
      </c>
      <c r="W8272" s="1" t="s">
        <v>4767</v>
      </c>
      <c r="X8272" t="e">
        <f>VLOOKUP(T8272,[3]رکوردها!$A:$B,2,0)</f>
        <v>#N/A</v>
      </c>
      <c r="Y8272" t="e">
        <f>VLOOKUP(T8272,[3]رکوردها!$A:$D,4,0)</f>
        <v>#N/A</v>
      </c>
      <c r="Z8272" t="e">
        <f>VLOOKUP(T8272,[3]رکوردها!$A:$C,3,0)</f>
        <v>#N/A</v>
      </c>
      <c r="AA8272" t="e">
        <f>VLOOKUP(T8272,[3]رکوردها!$A:$F,6,0)</f>
        <v>#N/A</v>
      </c>
      <c r="AB8272" t="e">
        <f>VLOOKUP(T8272,[3]رکوردها!$A:$E,5,0)</f>
        <v>#N/A</v>
      </c>
    </row>
    <row r="8273" spans="1:28" x14ac:dyDescent="0.2">
      <c r="A8273" s="54">
        <v>146512</v>
      </c>
      <c r="B8273" s="2">
        <v>1433</v>
      </c>
      <c r="C8273" s="2">
        <v>1412</v>
      </c>
      <c r="D8273" s="34" t="s">
        <v>5196</v>
      </c>
      <c r="E8273" s="26"/>
      <c r="F8273" s="1" t="s">
        <v>28</v>
      </c>
      <c r="G8273" s="1" t="s">
        <v>4925</v>
      </c>
      <c r="H8273" s="4">
        <v>128300000</v>
      </c>
      <c r="I8273" s="4">
        <v>0</v>
      </c>
      <c r="J8273" s="4">
        <f t="shared" si="171"/>
        <v>128300000</v>
      </c>
      <c r="K8273" s="4"/>
      <c r="L8273" s="49"/>
      <c r="M8273" s="1" t="s">
        <v>4388</v>
      </c>
      <c r="N8273" s="1" t="s">
        <v>4389</v>
      </c>
      <c r="O8273" s="1" t="s">
        <v>4390</v>
      </c>
      <c r="P8273" s="1" t="s">
        <v>4391</v>
      </c>
      <c r="Q8273" s="1" t="s">
        <v>4861</v>
      </c>
      <c r="R8273" s="1" t="s">
        <v>4862</v>
      </c>
      <c r="S8273" s="1" t="s">
        <v>4424</v>
      </c>
      <c r="T8273" s="1" t="s">
        <v>4421</v>
      </c>
      <c r="U8273" s="1" t="e">
        <f>VLOOKUP(T8273,[2]VAT!$A:$D,1,0)</f>
        <v>#N/A</v>
      </c>
      <c r="V8273" s="1" t="s">
        <v>4768</v>
      </c>
      <c r="W8273" s="1" t="s">
        <v>4767</v>
      </c>
      <c r="X8273" t="e">
        <f>VLOOKUP(T8273,[3]رکوردها!$A:$B,2,0)</f>
        <v>#N/A</v>
      </c>
      <c r="Y8273" t="e">
        <f>VLOOKUP(T8273,[3]رکوردها!$A:$D,4,0)</f>
        <v>#N/A</v>
      </c>
      <c r="Z8273" t="e">
        <f>VLOOKUP(T8273,[3]رکوردها!$A:$C,3,0)</f>
        <v>#N/A</v>
      </c>
      <c r="AA8273" t="e">
        <f>VLOOKUP(T8273,[3]رکوردها!$A:$F,6,0)</f>
        <v>#N/A</v>
      </c>
      <c r="AB8273" t="e">
        <f>VLOOKUP(T8273,[3]رکوردها!$A:$E,5,0)</f>
        <v>#N/A</v>
      </c>
    </row>
    <row r="8274" spans="1:28" x14ac:dyDescent="0.2">
      <c r="A8274" s="54">
        <v>147357</v>
      </c>
      <c r="B8274" s="2">
        <v>1443</v>
      </c>
      <c r="C8274" s="2">
        <v>1468</v>
      </c>
      <c r="D8274" s="34" t="s">
        <v>5196</v>
      </c>
      <c r="E8274" s="26"/>
      <c r="F8274" s="1" t="s">
        <v>2002</v>
      </c>
      <c r="G8274" s="1" t="s">
        <v>4926</v>
      </c>
      <c r="H8274" s="4">
        <v>145000000</v>
      </c>
      <c r="I8274" s="4">
        <v>0</v>
      </c>
      <c r="J8274" s="4">
        <f t="shared" si="171"/>
        <v>145000000</v>
      </c>
      <c r="K8274" s="4"/>
      <c r="L8274" s="49"/>
      <c r="M8274" s="1" t="s">
        <v>4388</v>
      </c>
      <c r="N8274" s="1" t="s">
        <v>4389</v>
      </c>
      <c r="O8274" s="1" t="s">
        <v>4390</v>
      </c>
      <c r="P8274" s="1" t="s">
        <v>4391</v>
      </c>
      <c r="Q8274" s="1" t="s">
        <v>4861</v>
      </c>
      <c r="R8274" s="1" t="s">
        <v>4862</v>
      </c>
      <c r="S8274" s="1" t="s">
        <v>4424</v>
      </c>
      <c r="T8274" s="1" t="s">
        <v>4421</v>
      </c>
      <c r="U8274" s="1" t="e">
        <f>VLOOKUP(T8274,[2]VAT!$A:$D,1,0)</f>
        <v>#N/A</v>
      </c>
      <c r="V8274" s="1" t="s">
        <v>4768</v>
      </c>
      <c r="W8274" s="1" t="s">
        <v>4767</v>
      </c>
      <c r="X8274" t="e">
        <f>VLOOKUP(T8274,[3]رکوردها!$A:$B,2,0)</f>
        <v>#N/A</v>
      </c>
      <c r="Y8274" t="e">
        <f>VLOOKUP(T8274,[3]رکوردها!$A:$D,4,0)</f>
        <v>#N/A</v>
      </c>
      <c r="Z8274" t="e">
        <f>VLOOKUP(T8274,[3]رکوردها!$A:$C,3,0)</f>
        <v>#N/A</v>
      </c>
      <c r="AA8274" t="e">
        <f>VLOOKUP(T8274,[3]رکوردها!$A:$F,6,0)</f>
        <v>#N/A</v>
      </c>
      <c r="AB8274" t="e">
        <f>VLOOKUP(T8274,[3]رکوردها!$A:$E,5,0)</f>
        <v>#N/A</v>
      </c>
    </row>
    <row r="8275" spans="1:28" x14ac:dyDescent="0.2">
      <c r="A8275" s="54">
        <v>147358</v>
      </c>
      <c r="B8275" s="2">
        <v>1443</v>
      </c>
      <c r="C8275" s="2">
        <v>1468</v>
      </c>
      <c r="D8275" s="34" t="s">
        <v>5196</v>
      </c>
      <c r="E8275" s="26"/>
      <c r="F8275" s="1" t="s">
        <v>2002</v>
      </c>
      <c r="G8275" s="1" t="s">
        <v>4927</v>
      </c>
      <c r="H8275" s="4">
        <v>20000000</v>
      </c>
      <c r="I8275" s="4">
        <v>0</v>
      </c>
      <c r="J8275" s="4">
        <f t="shared" si="171"/>
        <v>20000000</v>
      </c>
      <c r="K8275" s="4"/>
      <c r="L8275" s="49"/>
      <c r="M8275" s="1" t="s">
        <v>4388</v>
      </c>
      <c r="N8275" s="1" t="s">
        <v>4389</v>
      </c>
      <c r="O8275" s="1" t="s">
        <v>4390</v>
      </c>
      <c r="P8275" s="1" t="s">
        <v>4391</v>
      </c>
      <c r="Q8275" s="1" t="s">
        <v>4861</v>
      </c>
      <c r="R8275" s="1" t="s">
        <v>4862</v>
      </c>
      <c r="S8275" s="1" t="s">
        <v>4424</v>
      </c>
      <c r="T8275" s="1" t="s">
        <v>4421</v>
      </c>
      <c r="U8275" s="1" t="e">
        <f>VLOOKUP(T8275,[2]VAT!$A:$D,1,0)</f>
        <v>#N/A</v>
      </c>
      <c r="V8275" s="1" t="s">
        <v>4768</v>
      </c>
      <c r="W8275" s="1" t="s">
        <v>4767</v>
      </c>
      <c r="X8275" t="e">
        <f>VLOOKUP(T8275,[3]رکوردها!$A:$B,2,0)</f>
        <v>#N/A</v>
      </c>
      <c r="Y8275" t="e">
        <f>VLOOKUP(T8275,[3]رکوردها!$A:$D,4,0)</f>
        <v>#N/A</v>
      </c>
      <c r="Z8275" t="e">
        <f>VLOOKUP(T8275,[3]رکوردها!$A:$C,3,0)</f>
        <v>#N/A</v>
      </c>
      <c r="AA8275" t="e">
        <f>VLOOKUP(T8275,[3]رکوردها!$A:$F,6,0)</f>
        <v>#N/A</v>
      </c>
      <c r="AB8275" t="e">
        <f>VLOOKUP(T8275,[3]رکوردها!$A:$E,5,0)</f>
        <v>#N/A</v>
      </c>
    </row>
    <row r="8276" spans="1:28" x14ac:dyDescent="0.2">
      <c r="A8276" s="54">
        <v>147359</v>
      </c>
      <c r="B8276" s="2">
        <v>1443</v>
      </c>
      <c r="C8276" s="2">
        <v>1468</v>
      </c>
      <c r="D8276" s="34" t="s">
        <v>5196</v>
      </c>
      <c r="E8276" s="26"/>
      <c r="F8276" s="1" t="s">
        <v>2002</v>
      </c>
      <c r="G8276" s="1" t="s">
        <v>4928</v>
      </c>
      <c r="H8276" s="4">
        <v>145000000</v>
      </c>
      <c r="I8276" s="4">
        <v>0</v>
      </c>
      <c r="J8276" s="4">
        <f t="shared" si="171"/>
        <v>145000000</v>
      </c>
      <c r="K8276" s="4"/>
      <c r="L8276" s="49"/>
      <c r="M8276" s="1" t="s">
        <v>4388</v>
      </c>
      <c r="N8276" s="1" t="s">
        <v>4389</v>
      </c>
      <c r="O8276" s="1" t="s">
        <v>4390</v>
      </c>
      <c r="P8276" s="1" t="s">
        <v>4391</v>
      </c>
      <c r="Q8276" s="1" t="s">
        <v>4861</v>
      </c>
      <c r="R8276" s="1" t="s">
        <v>4862</v>
      </c>
      <c r="S8276" s="1" t="s">
        <v>4424</v>
      </c>
      <c r="T8276" s="1" t="s">
        <v>4421</v>
      </c>
      <c r="U8276" s="1" t="e">
        <f>VLOOKUP(T8276,[2]VAT!$A:$D,1,0)</f>
        <v>#N/A</v>
      </c>
      <c r="V8276" s="1" t="s">
        <v>4768</v>
      </c>
      <c r="W8276" s="1" t="s">
        <v>4767</v>
      </c>
      <c r="X8276" t="e">
        <f>VLOOKUP(T8276,[3]رکوردها!$A:$B,2,0)</f>
        <v>#N/A</v>
      </c>
      <c r="Y8276" t="e">
        <f>VLOOKUP(T8276,[3]رکوردها!$A:$D,4,0)</f>
        <v>#N/A</v>
      </c>
      <c r="Z8276" t="e">
        <f>VLOOKUP(T8276,[3]رکوردها!$A:$C,3,0)</f>
        <v>#N/A</v>
      </c>
      <c r="AA8276" t="e">
        <f>VLOOKUP(T8276,[3]رکوردها!$A:$F,6,0)</f>
        <v>#N/A</v>
      </c>
      <c r="AB8276" t="e">
        <f>VLOOKUP(T8276,[3]رکوردها!$A:$E,5,0)</f>
        <v>#N/A</v>
      </c>
    </row>
    <row r="8277" spans="1:28" x14ac:dyDescent="0.2">
      <c r="A8277" s="54">
        <v>147363</v>
      </c>
      <c r="B8277" s="2">
        <v>1443</v>
      </c>
      <c r="C8277" s="2">
        <v>1468</v>
      </c>
      <c r="D8277" s="34" t="s">
        <v>5196</v>
      </c>
      <c r="E8277" s="26"/>
      <c r="F8277" s="1" t="s">
        <v>2002</v>
      </c>
      <c r="G8277" s="1" t="s">
        <v>4929</v>
      </c>
      <c r="H8277" s="4">
        <v>145000000</v>
      </c>
      <c r="I8277" s="4">
        <v>0</v>
      </c>
      <c r="J8277" s="4">
        <f t="shared" si="171"/>
        <v>145000000</v>
      </c>
      <c r="K8277" s="4"/>
      <c r="L8277" s="49"/>
      <c r="M8277" s="1" t="s">
        <v>4388</v>
      </c>
      <c r="N8277" s="1" t="s">
        <v>4389</v>
      </c>
      <c r="O8277" s="1" t="s">
        <v>4390</v>
      </c>
      <c r="P8277" s="1" t="s">
        <v>4391</v>
      </c>
      <c r="Q8277" s="1" t="s">
        <v>4861</v>
      </c>
      <c r="R8277" s="1" t="s">
        <v>4862</v>
      </c>
      <c r="S8277" s="1" t="s">
        <v>4424</v>
      </c>
      <c r="T8277" s="1" t="s">
        <v>4421</v>
      </c>
      <c r="U8277" s="1" t="e">
        <f>VLOOKUP(T8277,[2]VAT!$A:$D,1,0)</f>
        <v>#N/A</v>
      </c>
      <c r="V8277" s="1" t="s">
        <v>4768</v>
      </c>
      <c r="W8277" s="1" t="s">
        <v>4767</v>
      </c>
      <c r="X8277" t="e">
        <f>VLOOKUP(T8277,[3]رکوردها!$A:$B,2,0)</f>
        <v>#N/A</v>
      </c>
      <c r="Y8277" t="e">
        <f>VLOOKUP(T8277,[3]رکوردها!$A:$D,4,0)</f>
        <v>#N/A</v>
      </c>
      <c r="Z8277" t="e">
        <f>VLOOKUP(T8277,[3]رکوردها!$A:$C,3,0)</f>
        <v>#N/A</v>
      </c>
      <c r="AA8277" t="e">
        <f>VLOOKUP(T8277,[3]رکوردها!$A:$F,6,0)</f>
        <v>#N/A</v>
      </c>
      <c r="AB8277" t="e">
        <f>VLOOKUP(T8277,[3]رکوردها!$A:$E,5,0)</f>
        <v>#N/A</v>
      </c>
    </row>
    <row r="8278" spans="1:28" x14ac:dyDescent="0.2">
      <c r="A8278" s="54">
        <v>147360</v>
      </c>
      <c r="B8278" s="2">
        <v>1443</v>
      </c>
      <c r="C8278" s="2">
        <v>1468</v>
      </c>
      <c r="D8278" s="34" t="s">
        <v>5196</v>
      </c>
      <c r="E8278" s="26"/>
      <c r="F8278" s="1" t="s">
        <v>2002</v>
      </c>
      <c r="G8278" s="1" t="s">
        <v>4930</v>
      </c>
      <c r="H8278" s="4">
        <v>147000000</v>
      </c>
      <c r="I8278" s="4">
        <v>0</v>
      </c>
      <c r="J8278" s="4">
        <f t="shared" si="171"/>
        <v>147000000</v>
      </c>
      <c r="K8278" s="4"/>
      <c r="L8278" s="49"/>
      <c r="M8278" s="1" t="s">
        <v>4388</v>
      </c>
      <c r="N8278" s="1" t="s">
        <v>4389</v>
      </c>
      <c r="O8278" s="1" t="s">
        <v>4390</v>
      </c>
      <c r="P8278" s="1" t="s">
        <v>4391</v>
      </c>
      <c r="Q8278" s="1" t="s">
        <v>4861</v>
      </c>
      <c r="R8278" s="1" t="s">
        <v>4862</v>
      </c>
      <c r="S8278" s="1" t="s">
        <v>4424</v>
      </c>
      <c r="T8278" s="1" t="s">
        <v>4421</v>
      </c>
      <c r="U8278" s="1" t="e">
        <f>VLOOKUP(T8278,[2]VAT!$A:$D,1,0)</f>
        <v>#N/A</v>
      </c>
      <c r="V8278" s="1" t="s">
        <v>4768</v>
      </c>
      <c r="W8278" s="1" t="s">
        <v>4767</v>
      </c>
      <c r="X8278" t="e">
        <f>VLOOKUP(T8278,[3]رکوردها!$A:$B,2,0)</f>
        <v>#N/A</v>
      </c>
      <c r="Y8278" t="e">
        <f>VLOOKUP(T8278,[3]رکوردها!$A:$D,4,0)</f>
        <v>#N/A</v>
      </c>
      <c r="Z8278" t="e">
        <f>VLOOKUP(T8278,[3]رکوردها!$A:$C,3,0)</f>
        <v>#N/A</v>
      </c>
      <c r="AA8278" t="e">
        <f>VLOOKUP(T8278,[3]رکوردها!$A:$F,6,0)</f>
        <v>#N/A</v>
      </c>
      <c r="AB8278" t="e">
        <f>VLOOKUP(T8278,[3]رکوردها!$A:$E,5,0)</f>
        <v>#N/A</v>
      </c>
    </row>
    <row r="8279" spans="1:28" x14ac:dyDescent="0.2">
      <c r="A8279" s="54">
        <v>147361</v>
      </c>
      <c r="B8279" s="2">
        <v>1443</v>
      </c>
      <c r="C8279" s="2">
        <v>1468</v>
      </c>
      <c r="D8279" s="34" t="s">
        <v>5196</v>
      </c>
      <c r="E8279" s="26"/>
      <c r="F8279" s="1" t="s">
        <v>2002</v>
      </c>
      <c r="G8279" s="1" t="s">
        <v>4931</v>
      </c>
      <c r="H8279" s="4">
        <v>61000000</v>
      </c>
      <c r="I8279" s="4">
        <v>0</v>
      </c>
      <c r="J8279" s="4">
        <f t="shared" si="171"/>
        <v>61000000</v>
      </c>
      <c r="K8279" s="4"/>
      <c r="L8279" s="49"/>
      <c r="M8279" s="1" t="s">
        <v>4388</v>
      </c>
      <c r="N8279" s="1" t="s">
        <v>4389</v>
      </c>
      <c r="O8279" s="1" t="s">
        <v>4390</v>
      </c>
      <c r="P8279" s="1" t="s">
        <v>4391</v>
      </c>
      <c r="Q8279" s="1" t="s">
        <v>4861</v>
      </c>
      <c r="R8279" s="1" t="s">
        <v>4862</v>
      </c>
      <c r="S8279" s="1" t="s">
        <v>4424</v>
      </c>
      <c r="T8279" s="1" t="s">
        <v>4421</v>
      </c>
      <c r="U8279" s="1" t="e">
        <f>VLOOKUP(T8279,[2]VAT!$A:$D,1,0)</f>
        <v>#N/A</v>
      </c>
      <c r="V8279" s="1" t="s">
        <v>4768</v>
      </c>
      <c r="W8279" s="1" t="s">
        <v>4767</v>
      </c>
      <c r="X8279" t="e">
        <f>VLOOKUP(T8279,[3]رکوردها!$A:$B,2,0)</f>
        <v>#N/A</v>
      </c>
      <c r="Y8279" t="e">
        <f>VLOOKUP(T8279,[3]رکوردها!$A:$D,4,0)</f>
        <v>#N/A</v>
      </c>
      <c r="Z8279" t="e">
        <f>VLOOKUP(T8279,[3]رکوردها!$A:$C,3,0)</f>
        <v>#N/A</v>
      </c>
      <c r="AA8279" t="e">
        <f>VLOOKUP(T8279,[3]رکوردها!$A:$F,6,0)</f>
        <v>#N/A</v>
      </c>
      <c r="AB8279" t="e">
        <f>VLOOKUP(T8279,[3]رکوردها!$A:$E,5,0)</f>
        <v>#N/A</v>
      </c>
    </row>
    <row r="8280" spans="1:28" x14ac:dyDescent="0.2">
      <c r="A8280" s="54">
        <v>147362</v>
      </c>
      <c r="B8280" s="2">
        <v>1443</v>
      </c>
      <c r="C8280" s="2">
        <v>1468</v>
      </c>
      <c r="D8280" s="34" t="s">
        <v>5196</v>
      </c>
      <c r="E8280" s="26"/>
      <c r="F8280" s="1" t="s">
        <v>2002</v>
      </c>
      <c r="G8280" s="1" t="s">
        <v>4932</v>
      </c>
      <c r="H8280" s="4">
        <v>38500000</v>
      </c>
      <c r="I8280" s="4">
        <v>0</v>
      </c>
      <c r="J8280" s="4">
        <f t="shared" si="171"/>
        <v>38500000</v>
      </c>
      <c r="K8280" s="4"/>
      <c r="L8280" s="49"/>
      <c r="M8280" s="1" t="s">
        <v>4388</v>
      </c>
      <c r="N8280" s="1" t="s">
        <v>4389</v>
      </c>
      <c r="O8280" s="1" t="s">
        <v>4390</v>
      </c>
      <c r="P8280" s="1" t="s">
        <v>4391</v>
      </c>
      <c r="Q8280" s="1" t="s">
        <v>4861</v>
      </c>
      <c r="R8280" s="1" t="s">
        <v>4862</v>
      </c>
      <c r="S8280" s="1" t="s">
        <v>4424</v>
      </c>
      <c r="T8280" s="1" t="s">
        <v>4421</v>
      </c>
      <c r="U8280" s="1" t="e">
        <f>VLOOKUP(T8280,[2]VAT!$A:$D,1,0)</f>
        <v>#N/A</v>
      </c>
      <c r="V8280" s="1" t="s">
        <v>4768</v>
      </c>
      <c r="W8280" s="1" t="s">
        <v>4767</v>
      </c>
      <c r="X8280" t="e">
        <f>VLOOKUP(T8280,[3]رکوردها!$A:$B,2,0)</f>
        <v>#N/A</v>
      </c>
      <c r="Y8280" t="e">
        <f>VLOOKUP(T8280,[3]رکوردها!$A:$D,4,0)</f>
        <v>#N/A</v>
      </c>
      <c r="Z8280" t="e">
        <f>VLOOKUP(T8280,[3]رکوردها!$A:$C,3,0)</f>
        <v>#N/A</v>
      </c>
      <c r="AA8280" t="e">
        <f>VLOOKUP(T8280,[3]رکوردها!$A:$F,6,0)</f>
        <v>#N/A</v>
      </c>
      <c r="AB8280" t="e">
        <f>VLOOKUP(T8280,[3]رکوردها!$A:$E,5,0)</f>
        <v>#N/A</v>
      </c>
    </row>
    <row r="8281" spans="1:28" x14ac:dyDescent="0.2">
      <c r="A8281" s="54">
        <v>147366</v>
      </c>
      <c r="B8281" s="2">
        <v>1459</v>
      </c>
      <c r="C8281" s="2">
        <v>1469</v>
      </c>
      <c r="D8281" s="34" t="s">
        <v>5196</v>
      </c>
      <c r="E8281" s="26"/>
      <c r="F8281" s="1" t="s">
        <v>103</v>
      </c>
      <c r="G8281" s="1" t="s">
        <v>4933</v>
      </c>
      <c r="H8281" s="4">
        <v>145000000</v>
      </c>
      <c r="I8281" s="4">
        <v>0</v>
      </c>
      <c r="J8281" s="4">
        <f t="shared" si="171"/>
        <v>145000000</v>
      </c>
      <c r="K8281" s="4"/>
      <c r="L8281" s="49"/>
      <c r="M8281" s="1" t="s">
        <v>4388</v>
      </c>
      <c r="N8281" s="1" t="s">
        <v>4389</v>
      </c>
      <c r="O8281" s="1" t="s">
        <v>4390</v>
      </c>
      <c r="P8281" s="1" t="s">
        <v>4391</v>
      </c>
      <c r="Q8281" s="1" t="s">
        <v>4861</v>
      </c>
      <c r="R8281" s="1" t="s">
        <v>4862</v>
      </c>
      <c r="S8281" s="1" t="s">
        <v>4424</v>
      </c>
      <c r="T8281" s="1" t="s">
        <v>4421</v>
      </c>
      <c r="U8281" s="1" t="e">
        <f>VLOOKUP(T8281,[2]VAT!$A:$D,1,0)</f>
        <v>#N/A</v>
      </c>
      <c r="V8281" s="1" t="s">
        <v>4768</v>
      </c>
      <c r="W8281" s="1" t="s">
        <v>4767</v>
      </c>
      <c r="X8281" t="e">
        <f>VLOOKUP(T8281,[3]رکوردها!$A:$B,2,0)</f>
        <v>#N/A</v>
      </c>
      <c r="Y8281" t="e">
        <f>VLOOKUP(T8281,[3]رکوردها!$A:$D,4,0)</f>
        <v>#N/A</v>
      </c>
      <c r="Z8281" t="e">
        <f>VLOOKUP(T8281,[3]رکوردها!$A:$C,3,0)</f>
        <v>#N/A</v>
      </c>
      <c r="AA8281" t="e">
        <f>VLOOKUP(T8281,[3]رکوردها!$A:$F,6,0)</f>
        <v>#N/A</v>
      </c>
      <c r="AB8281" t="e">
        <f>VLOOKUP(T8281,[3]رکوردها!$A:$E,5,0)</f>
        <v>#N/A</v>
      </c>
    </row>
    <row r="8282" spans="1:28" x14ac:dyDescent="0.2">
      <c r="A8282" s="54">
        <v>147367</v>
      </c>
      <c r="B8282" s="2">
        <v>1459</v>
      </c>
      <c r="C8282" s="2">
        <v>1469</v>
      </c>
      <c r="D8282" s="34" t="s">
        <v>5196</v>
      </c>
      <c r="E8282" s="26"/>
      <c r="F8282" s="1" t="s">
        <v>103</v>
      </c>
      <c r="G8282" s="1" t="s">
        <v>4934</v>
      </c>
      <c r="H8282" s="4">
        <v>145000000</v>
      </c>
      <c r="I8282" s="4">
        <v>0</v>
      </c>
      <c r="J8282" s="4">
        <f t="shared" si="171"/>
        <v>145000000</v>
      </c>
      <c r="K8282" s="4"/>
      <c r="L8282" s="49"/>
      <c r="M8282" s="1" t="s">
        <v>4388</v>
      </c>
      <c r="N8282" s="1" t="s">
        <v>4389</v>
      </c>
      <c r="O8282" s="1" t="s">
        <v>4390</v>
      </c>
      <c r="P8282" s="1" t="s">
        <v>4391</v>
      </c>
      <c r="Q8282" s="1" t="s">
        <v>4861</v>
      </c>
      <c r="R8282" s="1" t="s">
        <v>4862</v>
      </c>
      <c r="S8282" s="1" t="s">
        <v>4424</v>
      </c>
      <c r="T8282" s="1" t="s">
        <v>4421</v>
      </c>
      <c r="U8282" s="1" t="e">
        <f>VLOOKUP(T8282,[2]VAT!$A:$D,1,0)</f>
        <v>#N/A</v>
      </c>
      <c r="V8282" s="1" t="s">
        <v>4768</v>
      </c>
      <c r="W8282" s="1" t="s">
        <v>4767</v>
      </c>
      <c r="X8282" t="e">
        <f>VLOOKUP(T8282,[3]رکوردها!$A:$B,2,0)</f>
        <v>#N/A</v>
      </c>
      <c r="Y8282" t="e">
        <f>VLOOKUP(T8282,[3]رکوردها!$A:$D,4,0)</f>
        <v>#N/A</v>
      </c>
      <c r="Z8282" t="e">
        <f>VLOOKUP(T8282,[3]رکوردها!$A:$C,3,0)</f>
        <v>#N/A</v>
      </c>
      <c r="AA8282" t="e">
        <f>VLOOKUP(T8282,[3]رکوردها!$A:$F,6,0)</f>
        <v>#N/A</v>
      </c>
      <c r="AB8282" t="e">
        <f>VLOOKUP(T8282,[3]رکوردها!$A:$E,5,0)</f>
        <v>#N/A</v>
      </c>
    </row>
    <row r="8283" spans="1:28" x14ac:dyDescent="0.2">
      <c r="A8283" s="54">
        <v>147368</v>
      </c>
      <c r="B8283" s="2">
        <v>1459</v>
      </c>
      <c r="C8283" s="2">
        <v>1469</v>
      </c>
      <c r="D8283" s="34" t="s">
        <v>5196</v>
      </c>
      <c r="E8283" s="26"/>
      <c r="F8283" s="1" t="s">
        <v>103</v>
      </c>
      <c r="G8283" s="1" t="s">
        <v>4935</v>
      </c>
      <c r="H8283" s="4">
        <v>143000000</v>
      </c>
      <c r="I8283" s="4">
        <v>0</v>
      </c>
      <c r="J8283" s="4">
        <f t="shared" si="171"/>
        <v>143000000</v>
      </c>
      <c r="K8283" s="4"/>
      <c r="L8283" s="49"/>
      <c r="M8283" s="1" t="s">
        <v>4388</v>
      </c>
      <c r="N8283" s="1" t="s">
        <v>4389</v>
      </c>
      <c r="O8283" s="1" t="s">
        <v>4390</v>
      </c>
      <c r="P8283" s="1" t="s">
        <v>4391</v>
      </c>
      <c r="Q8283" s="1" t="s">
        <v>4861</v>
      </c>
      <c r="R8283" s="1" t="s">
        <v>4862</v>
      </c>
      <c r="S8283" s="1" t="s">
        <v>4424</v>
      </c>
      <c r="T8283" s="1" t="s">
        <v>4421</v>
      </c>
      <c r="U8283" s="1" t="e">
        <f>VLOOKUP(T8283,[2]VAT!$A:$D,1,0)</f>
        <v>#N/A</v>
      </c>
      <c r="V8283" s="1" t="s">
        <v>4768</v>
      </c>
      <c r="W8283" s="1" t="s">
        <v>4767</v>
      </c>
      <c r="X8283" t="e">
        <f>VLOOKUP(T8283,[3]رکوردها!$A:$B,2,0)</f>
        <v>#N/A</v>
      </c>
      <c r="Y8283" t="e">
        <f>VLOOKUP(T8283,[3]رکوردها!$A:$D,4,0)</f>
        <v>#N/A</v>
      </c>
      <c r="Z8283" t="e">
        <f>VLOOKUP(T8283,[3]رکوردها!$A:$C,3,0)</f>
        <v>#N/A</v>
      </c>
      <c r="AA8283" t="e">
        <f>VLOOKUP(T8283,[3]رکوردها!$A:$F,6,0)</f>
        <v>#N/A</v>
      </c>
      <c r="AB8283" t="e">
        <f>VLOOKUP(T8283,[3]رکوردها!$A:$E,5,0)</f>
        <v>#N/A</v>
      </c>
    </row>
    <row r="8284" spans="1:28" x14ac:dyDescent="0.2">
      <c r="A8284" s="54">
        <v>147369</v>
      </c>
      <c r="B8284" s="2">
        <v>1459</v>
      </c>
      <c r="C8284" s="2">
        <v>1469</v>
      </c>
      <c r="D8284" s="34" t="s">
        <v>5196</v>
      </c>
      <c r="E8284" s="26"/>
      <c r="F8284" s="1" t="s">
        <v>103</v>
      </c>
      <c r="G8284" s="1" t="s">
        <v>4936</v>
      </c>
      <c r="H8284" s="4">
        <v>83000000</v>
      </c>
      <c r="I8284" s="4">
        <v>0</v>
      </c>
      <c r="J8284" s="4">
        <f t="shared" si="171"/>
        <v>83000000</v>
      </c>
      <c r="K8284" s="4"/>
      <c r="L8284" s="49"/>
      <c r="M8284" s="1" t="s">
        <v>4388</v>
      </c>
      <c r="N8284" s="1" t="s">
        <v>4389</v>
      </c>
      <c r="O8284" s="1" t="s">
        <v>4390</v>
      </c>
      <c r="P8284" s="1" t="s">
        <v>4391</v>
      </c>
      <c r="Q8284" s="1" t="s">
        <v>4861</v>
      </c>
      <c r="R8284" s="1" t="s">
        <v>4862</v>
      </c>
      <c r="S8284" s="1" t="s">
        <v>4424</v>
      </c>
      <c r="T8284" s="1" t="s">
        <v>4421</v>
      </c>
      <c r="U8284" s="1" t="e">
        <f>VLOOKUP(T8284,[2]VAT!$A:$D,1,0)</f>
        <v>#N/A</v>
      </c>
      <c r="V8284" s="1" t="s">
        <v>4768</v>
      </c>
      <c r="W8284" s="1" t="s">
        <v>4767</v>
      </c>
      <c r="X8284" t="e">
        <f>VLOOKUP(T8284,[3]رکوردها!$A:$B,2,0)</f>
        <v>#N/A</v>
      </c>
      <c r="Y8284" t="e">
        <f>VLOOKUP(T8284,[3]رکوردها!$A:$D,4,0)</f>
        <v>#N/A</v>
      </c>
      <c r="Z8284" t="e">
        <f>VLOOKUP(T8284,[3]رکوردها!$A:$C,3,0)</f>
        <v>#N/A</v>
      </c>
      <c r="AA8284" t="e">
        <f>VLOOKUP(T8284,[3]رکوردها!$A:$F,6,0)</f>
        <v>#N/A</v>
      </c>
      <c r="AB8284" t="e">
        <f>VLOOKUP(T8284,[3]رکوردها!$A:$E,5,0)</f>
        <v>#N/A</v>
      </c>
    </row>
    <row r="8285" spans="1:28" x14ac:dyDescent="0.2">
      <c r="A8285" s="54">
        <v>147370</v>
      </c>
      <c r="B8285" s="2">
        <v>1459</v>
      </c>
      <c r="C8285" s="2">
        <v>1469</v>
      </c>
      <c r="D8285" s="34" t="s">
        <v>5196</v>
      </c>
      <c r="E8285" s="26"/>
      <c r="F8285" s="1" t="s">
        <v>103</v>
      </c>
      <c r="G8285" s="1" t="s">
        <v>4937</v>
      </c>
      <c r="H8285" s="4">
        <v>196853000</v>
      </c>
      <c r="I8285" s="4">
        <v>0</v>
      </c>
      <c r="J8285" s="4">
        <f t="shared" si="171"/>
        <v>196853000</v>
      </c>
      <c r="K8285" s="4"/>
      <c r="L8285" s="49"/>
      <c r="M8285" s="1" t="s">
        <v>4388</v>
      </c>
      <c r="N8285" s="1" t="s">
        <v>4389</v>
      </c>
      <c r="O8285" s="1" t="s">
        <v>4390</v>
      </c>
      <c r="P8285" s="1" t="s">
        <v>4391</v>
      </c>
      <c r="Q8285" s="1" t="s">
        <v>4861</v>
      </c>
      <c r="R8285" s="1" t="s">
        <v>4862</v>
      </c>
      <c r="S8285" s="1" t="s">
        <v>4424</v>
      </c>
      <c r="T8285" s="1" t="s">
        <v>4421</v>
      </c>
      <c r="U8285" s="1" t="e">
        <f>VLOOKUP(T8285,[2]VAT!$A:$D,1,0)</f>
        <v>#N/A</v>
      </c>
      <c r="V8285" s="1" t="s">
        <v>4768</v>
      </c>
      <c r="W8285" s="1" t="s">
        <v>4767</v>
      </c>
      <c r="X8285" t="e">
        <f>VLOOKUP(T8285,[3]رکوردها!$A:$B,2,0)</f>
        <v>#N/A</v>
      </c>
      <c r="Y8285" t="e">
        <f>VLOOKUP(T8285,[3]رکوردها!$A:$D,4,0)</f>
        <v>#N/A</v>
      </c>
      <c r="Z8285" t="e">
        <f>VLOOKUP(T8285,[3]رکوردها!$A:$C,3,0)</f>
        <v>#N/A</v>
      </c>
      <c r="AA8285" t="e">
        <f>VLOOKUP(T8285,[3]رکوردها!$A:$F,6,0)</f>
        <v>#N/A</v>
      </c>
      <c r="AB8285" t="e">
        <f>VLOOKUP(T8285,[3]رکوردها!$A:$E,5,0)</f>
        <v>#N/A</v>
      </c>
    </row>
    <row r="8286" spans="1:28" x14ac:dyDescent="0.2">
      <c r="A8286" s="54">
        <v>147371</v>
      </c>
      <c r="B8286" s="2">
        <v>1459</v>
      </c>
      <c r="C8286" s="2">
        <v>1469</v>
      </c>
      <c r="D8286" s="34" t="s">
        <v>5196</v>
      </c>
      <c r="E8286" s="26"/>
      <c r="F8286" s="1" t="s">
        <v>103</v>
      </c>
      <c r="G8286" s="1" t="s">
        <v>4938</v>
      </c>
      <c r="H8286" s="4">
        <v>196853000</v>
      </c>
      <c r="I8286" s="4">
        <v>0</v>
      </c>
      <c r="J8286" s="4">
        <f t="shared" si="171"/>
        <v>196853000</v>
      </c>
      <c r="K8286" s="4"/>
      <c r="L8286" s="49"/>
      <c r="M8286" s="1" t="s">
        <v>4388</v>
      </c>
      <c r="N8286" s="1" t="s">
        <v>4389</v>
      </c>
      <c r="O8286" s="1" t="s">
        <v>4390</v>
      </c>
      <c r="P8286" s="1" t="s">
        <v>4391</v>
      </c>
      <c r="Q8286" s="1" t="s">
        <v>4861</v>
      </c>
      <c r="R8286" s="1" t="s">
        <v>4862</v>
      </c>
      <c r="S8286" s="1" t="s">
        <v>4424</v>
      </c>
      <c r="T8286" s="1" t="s">
        <v>4421</v>
      </c>
      <c r="U8286" s="1" t="e">
        <f>VLOOKUP(T8286,[2]VAT!$A:$D,1,0)</f>
        <v>#N/A</v>
      </c>
      <c r="V8286" s="1" t="s">
        <v>4768</v>
      </c>
      <c r="W8286" s="1" t="s">
        <v>4767</v>
      </c>
      <c r="X8286" t="e">
        <f>VLOOKUP(T8286,[3]رکوردها!$A:$B,2,0)</f>
        <v>#N/A</v>
      </c>
      <c r="Y8286" t="e">
        <f>VLOOKUP(T8286,[3]رکوردها!$A:$D,4,0)</f>
        <v>#N/A</v>
      </c>
      <c r="Z8286" t="e">
        <f>VLOOKUP(T8286,[3]رکوردها!$A:$C,3,0)</f>
        <v>#N/A</v>
      </c>
      <c r="AA8286" t="e">
        <f>VLOOKUP(T8286,[3]رکوردها!$A:$F,6,0)</f>
        <v>#N/A</v>
      </c>
      <c r="AB8286" t="e">
        <f>VLOOKUP(T8286,[3]رکوردها!$A:$E,5,0)</f>
        <v>#N/A</v>
      </c>
    </row>
    <row r="8287" spans="1:28" x14ac:dyDescent="0.2">
      <c r="A8287" s="54">
        <v>147372</v>
      </c>
      <c r="B8287" s="2">
        <v>1459</v>
      </c>
      <c r="C8287" s="2">
        <v>1469</v>
      </c>
      <c r="D8287" s="34" t="s">
        <v>5196</v>
      </c>
      <c r="E8287" s="26"/>
      <c r="F8287" s="1" t="s">
        <v>103</v>
      </c>
      <c r="G8287" s="1" t="s">
        <v>4939</v>
      </c>
      <c r="H8287" s="4">
        <v>170000000</v>
      </c>
      <c r="I8287" s="4">
        <v>0</v>
      </c>
      <c r="J8287" s="4">
        <f t="shared" si="171"/>
        <v>170000000</v>
      </c>
      <c r="K8287" s="4"/>
      <c r="L8287" s="49"/>
      <c r="M8287" s="1" t="s">
        <v>4388</v>
      </c>
      <c r="N8287" s="1" t="s">
        <v>4389</v>
      </c>
      <c r="O8287" s="1" t="s">
        <v>4390</v>
      </c>
      <c r="P8287" s="1" t="s">
        <v>4391</v>
      </c>
      <c r="Q8287" s="1" t="s">
        <v>4861</v>
      </c>
      <c r="R8287" s="1" t="s">
        <v>4862</v>
      </c>
      <c r="S8287" s="1" t="s">
        <v>4424</v>
      </c>
      <c r="T8287" s="1" t="s">
        <v>4421</v>
      </c>
      <c r="U8287" s="1" t="e">
        <f>VLOOKUP(T8287,[2]VAT!$A:$D,1,0)</f>
        <v>#N/A</v>
      </c>
      <c r="V8287" s="1" t="s">
        <v>4768</v>
      </c>
      <c r="W8287" s="1" t="s">
        <v>4767</v>
      </c>
      <c r="X8287" t="e">
        <f>VLOOKUP(T8287,[3]رکوردها!$A:$B,2,0)</f>
        <v>#N/A</v>
      </c>
      <c r="Y8287" t="e">
        <f>VLOOKUP(T8287,[3]رکوردها!$A:$D,4,0)</f>
        <v>#N/A</v>
      </c>
      <c r="Z8287" t="e">
        <f>VLOOKUP(T8287,[3]رکوردها!$A:$C,3,0)</f>
        <v>#N/A</v>
      </c>
      <c r="AA8287" t="e">
        <f>VLOOKUP(T8287,[3]رکوردها!$A:$F,6,0)</f>
        <v>#N/A</v>
      </c>
      <c r="AB8287" t="e">
        <f>VLOOKUP(T8287,[3]رکوردها!$A:$E,5,0)</f>
        <v>#N/A</v>
      </c>
    </row>
    <row r="8288" spans="1:28" x14ac:dyDescent="0.2">
      <c r="A8288" s="54">
        <v>147373</v>
      </c>
      <c r="B8288" s="2">
        <v>1459</v>
      </c>
      <c r="C8288" s="2">
        <v>1469</v>
      </c>
      <c r="D8288" s="34" t="s">
        <v>5196</v>
      </c>
      <c r="E8288" s="26"/>
      <c r="F8288" s="1" t="s">
        <v>103</v>
      </c>
      <c r="G8288" s="1" t="s">
        <v>4940</v>
      </c>
      <c r="H8288" s="4">
        <v>170000000</v>
      </c>
      <c r="I8288" s="4">
        <v>0</v>
      </c>
      <c r="J8288" s="4">
        <f t="shared" si="171"/>
        <v>170000000</v>
      </c>
      <c r="K8288" s="4"/>
      <c r="L8288" s="49"/>
      <c r="M8288" s="1" t="s">
        <v>4388</v>
      </c>
      <c r="N8288" s="1" t="s">
        <v>4389</v>
      </c>
      <c r="O8288" s="1" t="s">
        <v>4390</v>
      </c>
      <c r="P8288" s="1" t="s">
        <v>4391</v>
      </c>
      <c r="Q8288" s="1" t="s">
        <v>4861</v>
      </c>
      <c r="R8288" s="1" t="s">
        <v>4862</v>
      </c>
      <c r="S8288" s="1" t="s">
        <v>4424</v>
      </c>
      <c r="T8288" s="1" t="s">
        <v>4421</v>
      </c>
      <c r="U8288" s="1" t="e">
        <f>VLOOKUP(T8288,[2]VAT!$A:$D,1,0)</f>
        <v>#N/A</v>
      </c>
      <c r="V8288" s="1" t="s">
        <v>4768</v>
      </c>
      <c r="W8288" s="1" t="s">
        <v>4767</v>
      </c>
      <c r="X8288" t="e">
        <f>VLOOKUP(T8288,[3]رکوردها!$A:$B,2,0)</f>
        <v>#N/A</v>
      </c>
      <c r="Y8288" t="e">
        <f>VLOOKUP(T8288,[3]رکوردها!$A:$D,4,0)</f>
        <v>#N/A</v>
      </c>
      <c r="Z8288" t="e">
        <f>VLOOKUP(T8288,[3]رکوردها!$A:$C,3,0)</f>
        <v>#N/A</v>
      </c>
      <c r="AA8288" t="e">
        <f>VLOOKUP(T8288,[3]رکوردها!$A:$F,6,0)</f>
        <v>#N/A</v>
      </c>
      <c r="AB8288" t="e">
        <f>VLOOKUP(T8288,[3]رکوردها!$A:$E,5,0)</f>
        <v>#N/A</v>
      </c>
    </row>
    <row r="8289" spans="1:28" hidden="1" x14ac:dyDescent="0.2">
      <c r="A8289" s="42">
        <v>148153</v>
      </c>
      <c r="B8289" s="42">
        <v>1481</v>
      </c>
      <c r="C8289" s="42">
        <v>1528</v>
      </c>
      <c r="D8289" s="43" t="s">
        <v>5197</v>
      </c>
      <c r="E8289" s="43"/>
      <c r="F8289" s="44" t="s">
        <v>108</v>
      </c>
      <c r="G8289" s="44" t="s">
        <v>2865</v>
      </c>
      <c r="H8289" s="45">
        <v>7000000</v>
      </c>
      <c r="I8289" s="45">
        <v>0</v>
      </c>
      <c r="J8289" s="45">
        <f t="shared" si="171"/>
        <v>7000000</v>
      </c>
      <c r="K8289" s="45"/>
      <c r="L8289" s="49"/>
      <c r="M8289" s="44" t="s">
        <v>4388</v>
      </c>
      <c r="N8289" s="44" t="s">
        <v>4389</v>
      </c>
      <c r="O8289" s="44" t="s">
        <v>4390</v>
      </c>
      <c r="P8289" s="44" t="s">
        <v>4391</v>
      </c>
      <c r="Q8289" s="44" t="s">
        <v>4861</v>
      </c>
      <c r="R8289" s="44" t="s">
        <v>4862</v>
      </c>
      <c r="S8289" s="44" t="s">
        <v>4424</v>
      </c>
      <c r="T8289" s="44" t="s">
        <v>4421</v>
      </c>
      <c r="U8289" s="1" t="e">
        <f>VLOOKUP(T8289,[2]VAT!$A:$D,1,0)</f>
        <v>#N/A</v>
      </c>
      <c r="V8289" s="44" t="s">
        <v>4768</v>
      </c>
      <c r="W8289" s="44" t="s">
        <v>4767</v>
      </c>
      <c r="X8289" t="e">
        <f>VLOOKUP(T8289,[3]رکوردها!$A:$B,2,0)</f>
        <v>#N/A</v>
      </c>
      <c r="Y8289" t="e">
        <f>VLOOKUP(T8289,[3]رکوردها!$A:$D,4,0)</f>
        <v>#N/A</v>
      </c>
      <c r="Z8289" t="e">
        <f>VLOOKUP(T8289,[3]رکوردها!$A:$C,3,0)</f>
        <v>#N/A</v>
      </c>
      <c r="AA8289" t="e">
        <f>VLOOKUP(T8289,[3]رکوردها!$A:$F,6,0)</f>
        <v>#N/A</v>
      </c>
      <c r="AB8289" t="e">
        <f>VLOOKUP(T8289,[3]رکوردها!$A:$E,5,0)</f>
        <v>#N/A</v>
      </c>
    </row>
    <row r="8290" spans="1:28" hidden="1" x14ac:dyDescent="0.2">
      <c r="A8290" s="42">
        <v>153769</v>
      </c>
      <c r="B8290" s="42">
        <v>1481</v>
      </c>
      <c r="C8290" s="42">
        <v>1528</v>
      </c>
      <c r="D8290" s="43" t="s">
        <v>5197</v>
      </c>
      <c r="E8290" s="42"/>
      <c r="F8290" s="44" t="s">
        <v>108</v>
      </c>
      <c r="G8290" s="44" t="s">
        <v>2872</v>
      </c>
      <c r="H8290" s="45">
        <v>8000000</v>
      </c>
      <c r="I8290" s="45">
        <v>0</v>
      </c>
      <c r="J8290" s="45">
        <f t="shared" si="171"/>
        <v>8000000</v>
      </c>
      <c r="K8290" s="45"/>
      <c r="L8290" s="49"/>
      <c r="M8290" s="44" t="s">
        <v>4388</v>
      </c>
      <c r="N8290" s="44" t="s">
        <v>4389</v>
      </c>
      <c r="O8290" s="44" t="s">
        <v>4390</v>
      </c>
      <c r="P8290" s="44" t="s">
        <v>4391</v>
      </c>
      <c r="Q8290" s="44" t="s">
        <v>4861</v>
      </c>
      <c r="R8290" s="44" t="s">
        <v>4862</v>
      </c>
      <c r="S8290" s="44" t="s">
        <v>4424</v>
      </c>
      <c r="T8290" s="44" t="s">
        <v>4421</v>
      </c>
      <c r="U8290" s="1" t="e">
        <f>VLOOKUP(T8290,[2]VAT!$A:$D,1,0)</f>
        <v>#N/A</v>
      </c>
      <c r="V8290" s="44" t="s">
        <v>4768</v>
      </c>
      <c r="W8290" s="44" t="s">
        <v>4767</v>
      </c>
      <c r="X8290" t="e">
        <f>VLOOKUP(T8290,[3]رکوردها!$A:$B,2,0)</f>
        <v>#N/A</v>
      </c>
      <c r="Y8290" t="e">
        <f>VLOOKUP(T8290,[3]رکوردها!$A:$D,4,0)</f>
        <v>#N/A</v>
      </c>
      <c r="Z8290" t="e">
        <f>VLOOKUP(T8290,[3]رکوردها!$A:$C,3,0)</f>
        <v>#N/A</v>
      </c>
      <c r="AA8290" t="e">
        <f>VLOOKUP(T8290,[3]رکوردها!$A:$F,6,0)</f>
        <v>#N/A</v>
      </c>
      <c r="AB8290" t="e">
        <f>VLOOKUP(T8290,[3]رکوردها!$A:$E,5,0)</f>
        <v>#N/A</v>
      </c>
    </row>
    <row r="8291" spans="1:28" x14ac:dyDescent="0.2">
      <c r="A8291" s="54">
        <v>173270</v>
      </c>
      <c r="B8291" s="2">
        <v>1482</v>
      </c>
      <c r="C8291" s="2">
        <v>1551</v>
      </c>
      <c r="D8291" s="34" t="s">
        <v>5196</v>
      </c>
      <c r="E8291" s="26"/>
      <c r="F8291" s="1" t="s">
        <v>108</v>
      </c>
      <c r="G8291" s="1" t="s">
        <v>4941</v>
      </c>
      <c r="H8291" s="4">
        <v>68000000</v>
      </c>
      <c r="I8291" s="4">
        <v>0</v>
      </c>
      <c r="J8291" s="4">
        <f t="shared" si="171"/>
        <v>68000000</v>
      </c>
      <c r="K8291" s="4"/>
      <c r="L8291" s="49"/>
      <c r="M8291" s="1" t="s">
        <v>4388</v>
      </c>
      <c r="N8291" s="1" t="s">
        <v>4389</v>
      </c>
      <c r="O8291" s="1" t="s">
        <v>4390</v>
      </c>
      <c r="P8291" s="1" t="s">
        <v>4391</v>
      </c>
      <c r="Q8291" s="1" t="s">
        <v>4861</v>
      </c>
      <c r="R8291" s="1" t="s">
        <v>4862</v>
      </c>
      <c r="S8291" s="1" t="s">
        <v>4424</v>
      </c>
      <c r="T8291" s="1" t="s">
        <v>4421</v>
      </c>
      <c r="U8291" s="1" t="e">
        <f>VLOOKUP(T8291,[2]VAT!$A:$D,1,0)</f>
        <v>#N/A</v>
      </c>
      <c r="V8291" s="1" t="s">
        <v>4768</v>
      </c>
      <c r="W8291" s="1" t="s">
        <v>4767</v>
      </c>
      <c r="X8291" t="e">
        <f>VLOOKUP(T8291,[3]رکوردها!$A:$B,2,0)</f>
        <v>#N/A</v>
      </c>
      <c r="Y8291" t="e">
        <f>VLOOKUP(T8291,[3]رکوردها!$A:$D,4,0)</f>
        <v>#N/A</v>
      </c>
      <c r="Z8291" t="e">
        <f>VLOOKUP(T8291,[3]رکوردها!$A:$C,3,0)</f>
        <v>#N/A</v>
      </c>
      <c r="AA8291" t="e">
        <f>VLOOKUP(T8291,[3]رکوردها!$A:$F,6,0)</f>
        <v>#N/A</v>
      </c>
      <c r="AB8291" t="e">
        <f>VLOOKUP(T8291,[3]رکوردها!$A:$E,5,0)</f>
        <v>#N/A</v>
      </c>
    </row>
    <row r="8292" spans="1:28" x14ac:dyDescent="0.2">
      <c r="A8292" s="54">
        <v>173271</v>
      </c>
      <c r="B8292" s="2">
        <v>1482</v>
      </c>
      <c r="C8292" s="2">
        <v>1551</v>
      </c>
      <c r="D8292" s="34" t="s">
        <v>5196</v>
      </c>
      <c r="E8292" s="26"/>
      <c r="F8292" s="1" t="s">
        <v>108</v>
      </c>
      <c r="G8292" s="1" t="s">
        <v>4942</v>
      </c>
      <c r="H8292" s="4">
        <v>170000000</v>
      </c>
      <c r="I8292" s="4">
        <v>0</v>
      </c>
      <c r="J8292" s="4">
        <f t="shared" si="171"/>
        <v>170000000</v>
      </c>
      <c r="K8292" s="4"/>
      <c r="L8292" s="49"/>
      <c r="M8292" s="1" t="s">
        <v>4388</v>
      </c>
      <c r="N8292" s="1" t="s">
        <v>4389</v>
      </c>
      <c r="O8292" s="1" t="s">
        <v>4390</v>
      </c>
      <c r="P8292" s="1" t="s">
        <v>4391</v>
      </c>
      <c r="Q8292" s="1" t="s">
        <v>4861</v>
      </c>
      <c r="R8292" s="1" t="s">
        <v>4862</v>
      </c>
      <c r="S8292" s="1" t="s">
        <v>4424</v>
      </c>
      <c r="T8292" s="1" t="s">
        <v>4421</v>
      </c>
      <c r="U8292" s="1" t="e">
        <f>VLOOKUP(T8292,[2]VAT!$A:$D,1,0)</f>
        <v>#N/A</v>
      </c>
      <c r="V8292" s="1" t="s">
        <v>4768</v>
      </c>
      <c r="W8292" s="1" t="s">
        <v>4767</v>
      </c>
      <c r="X8292" t="e">
        <f>VLOOKUP(T8292,[3]رکوردها!$A:$B,2,0)</f>
        <v>#N/A</v>
      </c>
      <c r="Y8292" t="e">
        <f>VLOOKUP(T8292,[3]رکوردها!$A:$D,4,0)</f>
        <v>#N/A</v>
      </c>
      <c r="Z8292" t="e">
        <f>VLOOKUP(T8292,[3]رکوردها!$A:$C,3,0)</f>
        <v>#N/A</v>
      </c>
      <c r="AA8292" t="e">
        <f>VLOOKUP(T8292,[3]رکوردها!$A:$F,6,0)</f>
        <v>#N/A</v>
      </c>
      <c r="AB8292" t="e">
        <f>VLOOKUP(T8292,[3]رکوردها!$A:$E,5,0)</f>
        <v>#N/A</v>
      </c>
    </row>
    <row r="8293" spans="1:28" x14ac:dyDescent="0.2">
      <c r="A8293" s="54">
        <v>173272</v>
      </c>
      <c r="B8293" s="2">
        <v>1482</v>
      </c>
      <c r="C8293" s="2">
        <v>1551</v>
      </c>
      <c r="D8293" s="34" t="s">
        <v>5196</v>
      </c>
      <c r="E8293" s="26"/>
      <c r="F8293" s="1" t="s">
        <v>108</v>
      </c>
      <c r="G8293" s="1" t="s">
        <v>4943</v>
      </c>
      <c r="H8293" s="4">
        <v>75000000</v>
      </c>
      <c r="I8293" s="4">
        <v>0</v>
      </c>
      <c r="J8293" s="4">
        <f t="shared" si="171"/>
        <v>75000000</v>
      </c>
      <c r="K8293" s="4"/>
      <c r="L8293" s="49"/>
      <c r="M8293" s="1" t="s">
        <v>4388</v>
      </c>
      <c r="N8293" s="1" t="s">
        <v>4389</v>
      </c>
      <c r="O8293" s="1" t="s">
        <v>4390</v>
      </c>
      <c r="P8293" s="1" t="s">
        <v>4391</v>
      </c>
      <c r="Q8293" s="1" t="s">
        <v>4861</v>
      </c>
      <c r="R8293" s="1" t="s">
        <v>4862</v>
      </c>
      <c r="S8293" s="1" t="s">
        <v>4424</v>
      </c>
      <c r="T8293" s="1" t="s">
        <v>4421</v>
      </c>
      <c r="U8293" s="1" t="e">
        <f>VLOOKUP(T8293,[2]VAT!$A:$D,1,0)</f>
        <v>#N/A</v>
      </c>
      <c r="V8293" s="1" t="s">
        <v>4768</v>
      </c>
      <c r="W8293" s="1" t="s">
        <v>4767</v>
      </c>
      <c r="X8293" t="e">
        <f>VLOOKUP(T8293,[3]رکوردها!$A:$B,2,0)</f>
        <v>#N/A</v>
      </c>
      <c r="Y8293" t="e">
        <f>VLOOKUP(T8293,[3]رکوردها!$A:$D,4,0)</f>
        <v>#N/A</v>
      </c>
      <c r="Z8293" t="e">
        <f>VLOOKUP(T8293,[3]رکوردها!$A:$C,3,0)</f>
        <v>#N/A</v>
      </c>
      <c r="AA8293" t="e">
        <f>VLOOKUP(T8293,[3]رکوردها!$A:$F,6,0)</f>
        <v>#N/A</v>
      </c>
      <c r="AB8293" t="e">
        <f>VLOOKUP(T8293,[3]رکوردها!$A:$E,5,0)</f>
        <v>#N/A</v>
      </c>
    </row>
    <row r="8294" spans="1:28" x14ac:dyDescent="0.2">
      <c r="A8294" s="54">
        <v>173273</v>
      </c>
      <c r="B8294" s="2">
        <v>1482</v>
      </c>
      <c r="C8294" s="2">
        <v>1551</v>
      </c>
      <c r="D8294" s="34" t="s">
        <v>5196</v>
      </c>
      <c r="E8294" s="26"/>
      <c r="F8294" s="1" t="s">
        <v>108</v>
      </c>
      <c r="G8294" s="1" t="s">
        <v>4944</v>
      </c>
      <c r="H8294" s="4">
        <v>185000000</v>
      </c>
      <c r="I8294" s="4">
        <v>0</v>
      </c>
      <c r="J8294" s="4">
        <f t="shared" si="171"/>
        <v>185000000</v>
      </c>
      <c r="K8294" s="4"/>
      <c r="L8294" s="49"/>
      <c r="M8294" s="1" t="s">
        <v>4388</v>
      </c>
      <c r="N8294" s="1" t="s">
        <v>4389</v>
      </c>
      <c r="O8294" s="1" t="s">
        <v>4390</v>
      </c>
      <c r="P8294" s="1" t="s">
        <v>4391</v>
      </c>
      <c r="Q8294" s="1" t="s">
        <v>4861</v>
      </c>
      <c r="R8294" s="1" t="s">
        <v>4862</v>
      </c>
      <c r="S8294" s="1" t="s">
        <v>4424</v>
      </c>
      <c r="T8294" s="1" t="s">
        <v>4421</v>
      </c>
      <c r="U8294" s="1" t="e">
        <f>VLOOKUP(T8294,[2]VAT!$A:$D,1,0)</f>
        <v>#N/A</v>
      </c>
      <c r="V8294" s="1" t="s">
        <v>4768</v>
      </c>
      <c r="W8294" s="1" t="s">
        <v>4767</v>
      </c>
      <c r="X8294" t="e">
        <f>VLOOKUP(T8294,[3]رکوردها!$A:$B,2,0)</f>
        <v>#N/A</v>
      </c>
      <c r="Y8294" t="e">
        <f>VLOOKUP(T8294,[3]رکوردها!$A:$D,4,0)</f>
        <v>#N/A</v>
      </c>
      <c r="Z8294" t="e">
        <f>VLOOKUP(T8294,[3]رکوردها!$A:$C,3,0)</f>
        <v>#N/A</v>
      </c>
      <c r="AA8294" t="e">
        <f>VLOOKUP(T8294,[3]رکوردها!$A:$F,6,0)</f>
        <v>#N/A</v>
      </c>
      <c r="AB8294" t="e">
        <f>VLOOKUP(T8294,[3]رکوردها!$A:$E,5,0)</f>
        <v>#N/A</v>
      </c>
    </row>
    <row r="8295" spans="1:28" x14ac:dyDescent="0.2">
      <c r="A8295" s="54">
        <v>173274</v>
      </c>
      <c r="B8295" s="2">
        <v>1482</v>
      </c>
      <c r="C8295" s="2">
        <v>1551</v>
      </c>
      <c r="D8295" s="34" t="s">
        <v>5196</v>
      </c>
      <c r="E8295" s="26"/>
      <c r="F8295" s="1" t="s">
        <v>108</v>
      </c>
      <c r="G8295" s="1" t="s">
        <v>4945</v>
      </c>
      <c r="H8295" s="4">
        <v>170000000</v>
      </c>
      <c r="I8295" s="4">
        <v>0</v>
      </c>
      <c r="J8295" s="4">
        <f t="shared" si="171"/>
        <v>170000000</v>
      </c>
      <c r="K8295" s="4"/>
      <c r="L8295" s="49"/>
      <c r="M8295" s="1" t="s">
        <v>4388</v>
      </c>
      <c r="N8295" s="1" t="s">
        <v>4389</v>
      </c>
      <c r="O8295" s="1" t="s">
        <v>4390</v>
      </c>
      <c r="P8295" s="1" t="s">
        <v>4391</v>
      </c>
      <c r="Q8295" s="1" t="s">
        <v>4861</v>
      </c>
      <c r="R8295" s="1" t="s">
        <v>4862</v>
      </c>
      <c r="S8295" s="1" t="s">
        <v>4424</v>
      </c>
      <c r="T8295" s="1" t="s">
        <v>4421</v>
      </c>
      <c r="U8295" s="1" t="e">
        <f>VLOOKUP(T8295,[2]VAT!$A:$D,1,0)</f>
        <v>#N/A</v>
      </c>
      <c r="V8295" s="1" t="s">
        <v>4768</v>
      </c>
      <c r="W8295" s="1" t="s">
        <v>4767</v>
      </c>
      <c r="X8295" t="e">
        <f>VLOOKUP(T8295,[3]رکوردها!$A:$B,2,0)</f>
        <v>#N/A</v>
      </c>
      <c r="Y8295" t="e">
        <f>VLOOKUP(T8295,[3]رکوردها!$A:$D,4,0)</f>
        <v>#N/A</v>
      </c>
      <c r="Z8295" t="e">
        <f>VLOOKUP(T8295,[3]رکوردها!$A:$C,3,0)</f>
        <v>#N/A</v>
      </c>
      <c r="AA8295" t="e">
        <f>VLOOKUP(T8295,[3]رکوردها!$A:$F,6,0)</f>
        <v>#N/A</v>
      </c>
      <c r="AB8295" t="e">
        <f>VLOOKUP(T8295,[3]رکوردها!$A:$E,5,0)</f>
        <v>#N/A</v>
      </c>
    </row>
    <row r="8296" spans="1:28" x14ac:dyDescent="0.2">
      <c r="A8296" s="54">
        <v>173275</v>
      </c>
      <c r="B8296" s="2">
        <v>1482</v>
      </c>
      <c r="C8296" s="2">
        <v>1551</v>
      </c>
      <c r="D8296" s="34" t="s">
        <v>5196</v>
      </c>
      <c r="E8296" s="26"/>
      <c r="F8296" s="1" t="s">
        <v>108</v>
      </c>
      <c r="G8296" s="1" t="s">
        <v>4946</v>
      </c>
      <c r="H8296" s="4">
        <v>125000000</v>
      </c>
      <c r="I8296" s="4">
        <v>0</v>
      </c>
      <c r="J8296" s="4">
        <f t="shared" si="171"/>
        <v>125000000</v>
      </c>
      <c r="K8296" s="4"/>
      <c r="L8296" s="49"/>
      <c r="M8296" s="1" t="s">
        <v>4388</v>
      </c>
      <c r="N8296" s="1" t="s">
        <v>4389</v>
      </c>
      <c r="O8296" s="1" t="s">
        <v>4390</v>
      </c>
      <c r="P8296" s="1" t="s">
        <v>4391</v>
      </c>
      <c r="Q8296" s="1" t="s">
        <v>4861</v>
      </c>
      <c r="R8296" s="1" t="s">
        <v>4862</v>
      </c>
      <c r="S8296" s="1" t="s">
        <v>4424</v>
      </c>
      <c r="T8296" s="1" t="s">
        <v>4421</v>
      </c>
      <c r="U8296" s="1" t="e">
        <f>VLOOKUP(T8296,[2]VAT!$A:$D,1,0)</f>
        <v>#N/A</v>
      </c>
      <c r="V8296" s="1" t="s">
        <v>4768</v>
      </c>
      <c r="W8296" s="1" t="s">
        <v>4767</v>
      </c>
      <c r="X8296" t="e">
        <f>VLOOKUP(T8296,[3]رکوردها!$A:$B,2,0)</f>
        <v>#N/A</v>
      </c>
      <c r="Y8296" t="e">
        <f>VLOOKUP(T8296,[3]رکوردها!$A:$D,4,0)</f>
        <v>#N/A</v>
      </c>
      <c r="Z8296" t="e">
        <f>VLOOKUP(T8296,[3]رکوردها!$A:$C,3,0)</f>
        <v>#N/A</v>
      </c>
      <c r="AA8296" t="e">
        <f>VLOOKUP(T8296,[3]رکوردها!$A:$F,6,0)</f>
        <v>#N/A</v>
      </c>
      <c r="AB8296" t="e">
        <f>VLOOKUP(T8296,[3]رکوردها!$A:$E,5,0)</f>
        <v>#N/A</v>
      </c>
    </row>
    <row r="8297" spans="1:28" x14ac:dyDescent="0.2">
      <c r="A8297" s="54">
        <v>173276</v>
      </c>
      <c r="B8297" s="2">
        <v>1482</v>
      </c>
      <c r="C8297" s="2">
        <v>1551</v>
      </c>
      <c r="D8297" s="34" t="s">
        <v>5196</v>
      </c>
      <c r="E8297" s="26"/>
      <c r="F8297" s="1" t="s">
        <v>108</v>
      </c>
      <c r="G8297" s="1" t="s">
        <v>4947</v>
      </c>
      <c r="H8297" s="4">
        <v>175000000</v>
      </c>
      <c r="I8297" s="4">
        <v>0</v>
      </c>
      <c r="J8297" s="4">
        <f t="shared" si="171"/>
        <v>175000000</v>
      </c>
      <c r="K8297" s="4"/>
      <c r="L8297" s="49"/>
      <c r="M8297" s="1" t="s">
        <v>4388</v>
      </c>
      <c r="N8297" s="1" t="s">
        <v>4389</v>
      </c>
      <c r="O8297" s="1" t="s">
        <v>4390</v>
      </c>
      <c r="P8297" s="1" t="s">
        <v>4391</v>
      </c>
      <c r="Q8297" s="1" t="s">
        <v>4861</v>
      </c>
      <c r="R8297" s="1" t="s">
        <v>4862</v>
      </c>
      <c r="S8297" s="1" t="s">
        <v>4424</v>
      </c>
      <c r="T8297" s="1" t="s">
        <v>4421</v>
      </c>
      <c r="U8297" s="1" t="e">
        <f>VLOOKUP(T8297,[2]VAT!$A:$D,1,0)</f>
        <v>#N/A</v>
      </c>
      <c r="V8297" s="1" t="s">
        <v>4768</v>
      </c>
      <c r="W8297" s="1" t="s">
        <v>4767</v>
      </c>
      <c r="X8297" t="e">
        <f>VLOOKUP(T8297,[3]رکوردها!$A:$B,2,0)</f>
        <v>#N/A</v>
      </c>
      <c r="Y8297" t="e">
        <f>VLOOKUP(T8297,[3]رکوردها!$A:$D,4,0)</f>
        <v>#N/A</v>
      </c>
      <c r="Z8297" t="e">
        <f>VLOOKUP(T8297,[3]رکوردها!$A:$C,3,0)</f>
        <v>#N/A</v>
      </c>
      <c r="AA8297" t="e">
        <f>VLOOKUP(T8297,[3]رکوردها!$A:$F,6,0)</f>
        <v>#N/A</v>
      </c>
      <c r="AB8297" t="e">
        <f>VLOOKUP(T8297,[3]رکوردها!$A:$E,5,0)</f>
        <v>#N/A</v>
      </c>
    </row>
    <row r="8298" spans="1:28" x14ac:dyDescent="0.2">
      <c r="A8298" s="54">
        <v>173277</v>
      </c>
      <c r="B8298" s="2">
        <v>1482</v>
      </c>
      <c r="C8298" s="2">
        <v>1551</v>
      </c>
      <c r="D8298" s="34" t="s">
        <v>5196</v>
      </c>
      <c r="E8298" s="26"/>
      <c r="F8298" s="1" t="s">
        <v>108</v>
      </c>
      <c r="G8298" s="1" t="s">
        <v>4948</v>
      </c>
      <c r="H8298" s="4">
        <v>137879000</v>
      </c>
      <c r="I8298" s="4">
        <v>0</v>
      </c>
      <c r="J8298" s="4">
        <f t="shared" si="171"/>
        <v>137879000</v>
      </c>
      <c r="K8298" s="4"/>
      <c r="L8298" s="49"/>
      <c r="M8298" s="1" t="s">
        <v>4388</v>
      </c>
      <c r="N8298" s="1" t="s">
        <v>4389</v>
      </c>
      <c r="O8298" s="1" t="s">
        <v>4390</v>
      </c>
      <c r="P8298" s="1" t="s">
        <v>4391</v>
      </c>
      <c r="Q8298" s="1" t="s">
        <v>4861</v>
      </c>
      <c r="R8298" s="1" t="s">
        <v>4862</v>
      </c>
      <c r="S8298" s="1" t="s">
        <v>4424</v>
      </c>
      <c r="T8298" s="1" t="s">
        <v>4421</v>
      </c>
      <c r="U8298" s="1" t="e">
        <f>VLOOKUP(T8298,[2]VAT!$A:$D,1,0)</f>
        <v>#N/A</v>
      </c>
      <c r="V8298" s="1" t="s">
        <v>4768</v>
      </c>
      <c r="W8298" s="1" t="s">
        <v>4767</v>
      </c>
      <c r="X8298" t="e">
        <f>VLOOKUP(T8298,[3]رکوردها!$A:$B,2,0)</f>
        <v>#N/A</v>
      </c>
      <c r="Y8298" t="e">
        <f>VLOOKUP(T8298,[3]رکوردها!$A:$D,4,0)</f>
        <v>#N/A</v>
      </c>
      <c r="Z8298" t="e">
        <f>VLOOKUP(T8298,[3]رکوردها!$A:$C,3,0)</f>
        <v>#N/A</v>
      </c>
      <c r="AA8298" t="e">
        <f>VLOOKUP(T8298,[3]رکوردها!$A:$F,6,0)</f>
        <v>#N/A</v>
      </c>
      <c r="AB8298" t="e">
        <f>VLOOKUP(T8298,[3]رکوردها!$A:$E,5,0)</f>
        <v>#N/A</v>
      </c>
    </row>
    <row r="8299" spans="1:28" x14ac:dyDescent="0.2">
      <c r="A8299" s="54">
        <v>173278</v>
      </c>
      <c r="B8299" s="2">
        <v>1482</v>
      </c>
      <c r="C8299" s="2">
        <v>1551</v>
      </c>
      <c r="D8299" s="34" t="s">
        <v>5196</v>
      </c>
      <c r="E8299" s="26"/>
      <c r="F8299" s="1" t="s">
        <v>108</v>
      </c>
      <c r="G8299" s="1" t="s">
        <v>4949</v>
      </c>
      <c r="H8299" s="4">
        <v>137879000</v>
      </c>
      <c r="I8299" s="4">
        <v>0</v>
      </c>
      <c r="J8299" s="4">
        <f t="shared" si="171"/>
        <v>137879000</v>
      </c>
      <c r="K8299" s="4"/>
      <c r="L8299" s="49"/>
      <c r="M8299" s="1" t="s">
        <v>4388</v>
      </c>
      <c r="N8299" s="1" t="s">
        <v>4389</v>
      </c>
      <c r="O8299" s="1" t="s">
        <v>4390</v>
      </c>
      <c r="P8299" s="1" t="s">
        <v>4391</v>
      </c>
      <c r="Q8299" s="1" t="s">
        <v>4861</v>
      </c>
      <c r="R8299" s="1" t="s">
        <v>4862</v>
      </c>
      <c r="S8299" s="1" t="s">
        <v>4424</v>
      </c>
      <c r="T8299" s="1" t="s">
        <v>4421</v>
      </c>
      <c r="U8299" s="1" t="e">
        <f>VLOOKUP(T8299,[2]VAT!$A:$D,1,0)</f>
        <v>#N/A</v>
      </c>
      <c r="V8299" s="1" t="s">
        <v>4768</v>
      </c>
      <c r="W8299" s="1" t="s">
        <v>4767</v>
      </c>
      <c r="X8299" t="e">
        <f>VLOOKUP(T8299,[3]رکوردها!$A:$B,2,0)</f>
        <v>#N/A</v>
      </c>
      <c r="Y8299" t="e">
        <f>VLOOKUP(T8299,[3]رکوردها!$A:$D,4,0)</f>
        <v>#N/A</v>
      </c>
      <c r="Z8299" t="e">
        <f>VLOOKUP(T8299,[3]رکوردها!$A:$C,3,0)</f>
        <v>#N/A</v>
      </c>
      <c r="AA8299" t="e">
        <f>VLOOKUP(T8299,[3]رکوردها!$A:$F,6,0)</f>
        <v>#N/A</v>
      </c>
      <c r="AB8299" t="e">
        <f>VLOOKUP(T8299,[3]رکوردها!$A:$E,5,0)</f>
        <v>#N/A</v>
      </c>
    </row>
    <row r="8300" spans="1:28" x14ac:dyDescent="0.2">
      <c r="A8300" s="54">
        <v>173279</v>
      </c>
      <c r="B8300" s="2">
        <v>1482</v>
      </c>
      <c r="C8300" s="2">
        <v>1551</v>
      </c>
      <c r="D8300" s="34" t="s">
        <v>5196</v>
      </c>
      <c r="E8300" s="26"/>
      <c r="F8300" s="1" t="s">
        <v>108</v>
      </c>
      <c r="G8300" s="1" t="s">
        <v>4950</v>
      </c>
      <c r="H8300" s="4">
        <v>70000000</v>
      </c>
      <c r="I8300" s="4">
        <v>0</v>
      </c>
      <c r="J8300" s="4">
        <f t="shared" si="171"/>
        <v>70000000</v>
      </c>
      <c r="K8300" s="4"/>
      <c r="L8300" s="49"/>
      <c r="M8300" s="1" t="s">
        <v>4388</v>
      </c>
      <c r="N8300" s="1" t="s">
        <v>4389</v>
      </c>
      <c r="O8300" s="1" t="s">
        <v>4390</v>
      </c>
      <c r="P8300" s="1" t="s">
        <v>4391</v>
      </c>
      <c r="Q8300" s="1" t="s">
        <v>4861</v>
      </c>
      <c r="R8300" s="1" t="s">
        <v>4862</v>
      </c>
      <c r="S8300" s="1" t="s">
        <v>4424</v>
      </c>
      <c r="T8300" s="1" t="s">
        <v>4421</v>
      </c>
      <c r="U8300" s="1" t="e">
        <f>VLOOKUP(T8300,[2]VAT!$A:$D,1,0)</f>
        <v>#N/A</v>
      </c>
      <c r="V8300" s="1" t="s">
        <v>4768</v>
      </c>
      <c r="W8300" s="1" t="s">
        <v>4767</v>
      </c>
      <c r="X8300" t="e">
        <f>VLOOKUP(T8300,[3]رکوردها!$A:$B,2,0)</f>
        <v>#N/A</v>
      </c>
      <c r="Y8300" t="e">
        <f>VLOOKUP(T8300,[3]رکوردها!$A:$D,4,0)</f>
        <v>#N/A</v>
      </c>
      <c r="Z8300" t="e">
        <f>VLOOKUP(T8300,[3]رکوردها!$A:$C,3,0)</f>
        <v>#N/A</v>
      </c>
      <c r="AA8300" t="e">
        <f>VLOOKUP(T8300,[3]رکوردها!$A:$F,6,0)</f>
        <v>#N/A</v>
      </c>
      <c r="AB8300" t="e">
        <f>VLOOKUP(T8300,[3]رکوردها!$A:$E,5,0)</f>
        <v>#N/A</v>
      </c>
    </row>
    <row r="8301" spans="1:28" x14ac:dyDescent="0.2">
      <c r="A8301" s="54">
        <v>173280</v>
      </c>
      <c r="B8301" s="2">
        <v>1482</v>
      </c>
      <c r="C8301" s="2">
        <v>1551</v>
      </c>
      <c r="D8301" s="34" t="s">
        <v>5196</v>
      </c>
      <c r="E8301" s="26"/>
      <c r="F8301" s="1" t="s">
        <v>108</v>
      </c>
      <c r="G8301" s="1" t="s">
        <v>4951</v>
      </c>
      <c r="H8301" s="4">
        <v>137879000</v>
      </c>
      <c r="I8301" s="4">
        <v>0</v>
      </c>
      <c r="J8301" s="4">
        <f t="shared" si="171"/>
        <v>137879000</v>
      </c>
      <c r="K8301" s="4"/>
      <c r="L8301" s="49"/>
      <c r="M8301" s="1" t="s">
        <v>4388</v>
      </c>
      <c r="N8301" s="1" t="s">
        <v>4389</v>
      </c>
      <c r="O8301" s="1" t="s">
        <v>4390</v>
      </c>
      <c r="P8301" s="1" t="s">
        <v>4391</v>
      </c>
      <c r="Q8301" s="1" t="s">
        <v>4861</v>
      </c>
      <c r="R8301" s="1" t="s">
        <v>4862</v>
      </c>
      <c r="S8301" s="1" t="s">
        <v>4424</v>
      </c>
      <c r="T8301" s="1" t="s">
        <v>4421</v>
      </c>
      <c r="U8301" s="1" t="e">
        <f>VLOOKUP(T8301,[2]VAT!$A:$D,1,0)</f>
        <v>#N/A</v>
      </c>
      <c r="V8301" s="1" t="s">
        <v>4768</v>
      </c>
      <c r="W8301" s="1" t="s">
        <v>4767</v>
      </c>
      <c r="X8301" t="e">
        <f>VLOOKUP(T8301,[3]رکوردها!$A:$B,2,0)</f>
        <v>#N/A</v>
      </c>
      <c r="Y8301" t="e">
        <f>VLOOKUP(T8301,[3]رکوردها!$A:$D,4,0)</f>
        <v>#N/A</v>
      </c>
      <c r="Z8301" t="e">
        <f>VLOOKUP(T8301,[3]رکوردها!$A:$C,3,0)</f>
        <v>#N/A</v>
      </c>
      <c r="AA8301" t="e">
        <f>VLOOKUP(T8301,[3]رکوردها!$A:$F,6,0)</f>
        <v>#N/A</v>
      </c>
      <c r="AB8301" t="e">
        <f>VLOOKUP(T8301,[3]رکوردها!$A:$E,5,0)</f>
        <v>#N/A</v>
      </c>
    </row>
    <row r="8302" spans="1:28" x14ac:dyDescent="0.2">
      <c r="A8302" s="54">
        <v>173530</v>
      </c>
      <c r="B8302" s="2">
        <v>1503</v>
      </c>
      <c r="C8302" s="2">
        <v>1571</v>
      </c>
      <c r="D8302" s="34" t="s">
        <v>5196</v>
      </c>
      <c r="E8302" s="26"/>
      <c r="F8302" s="1" t="s">
        <v>1867</v>
      </c>
      <c r="G8302" s="1" t="s">
        <v>4952</v>
      </c>
      <c r="H8302" s="4">
        <v>55000000</v>
      </c>
      <c r="I8302" s="4">
        <v>0</v>
      </c>
      <c r="J8302" s="4">
        <f t="shared" si="171"/>
        <v>55000000</v>
      </c>
      <c r="K8302" s="4"/>
      <c r="L8302" s="49"/>
      <c r="M8302" s="1" t="s">
        <v>4388</v>
      </c>
      <c r="N8302" s="1" t="s">
        <v>4389</v>
      </c>
      <c r="O8302" s="1" t="s">
        <v>4390</v>
      </c>
      <c r="P8302" s="1" t="s">
        <v>4391</v>
      </c>
      <c r="Q8302" s="1" t="s">
        <v>4861</v>
      </c>
      <c r="R8302" s="1" t="s">
        <v>4862</v>
      </c>
      <c r="S8302" s="1" t="s">
        <v>4424</v>
      </c>
      <c r="T8302" s="1" t="s">
        <v>4421</v>
      </c>
      <c r="U8302" s="1" t="e">
        <f>VLOOKUP(T8302,[2]VAT!$A:$D,1,0)</f>
        <v>#N/A</v>
      </c>
      <c r="V8302" s="1" t="s">
        <v>4768</v>
      </c>
      <c r="W8302" s="1" t="s">
        <v>4767</v>
      </c>
      <c r="X8302" t="e">
        <f>VLOOKUP(T8302,[3]رکوردها!$A:$B,2,0)</f>
        <v>#N/A</v>
      </c>
      <c r="Y8302" t="e">
        <f>VLOOKUP(T8302,[3]رکوردها!$A:$D,4,0)</f>
        <v>#N/A</v>
      </c>
      <c r="Z8302" t="e">
        <f>VLOOKUP(T8302,[3]رکوردها!$A:$C,3,0)</f>
        <v>#N/A</v>
      </c>
      <c r="AA8302" t="e">
        <f>VLOOKUP(T8302,[3]رکوردها!$A:$F,6,0)</f>
        <v>#N/A</v>
      </c>
      <c r="AB8302" t="e">
        <f>VLOOKUP(T8302,[3]رکوردها!$A:$E,5,0)</f>
        <v>#N/A</v>
      </c>
    </row>
    <row r="8303" spans="1:28" x14ac:dyDescent="0.2">
      <c r="A8303" s="54">
        <v>173531</v>
      </c>
      <c r="B8303" s="2">
        <v>1503</v>
      </c>
      <c r="C8303" s="2">
        <v>1571</v>
      </c>
      <c r="D8303" s="34" t="s">
        <v>5196</v>
      </c>
      <c r="E8303" s="26"/>
      <c r="F8303" s="1" t="s">
        <v>1867</v>
      </c>
      <c r="G8303" s="1" t="s">
        <v>4953</v>
      </c>
      <c r="H8303" s="4">
        <v>185000000</v>
      </c>
      <c r="I8303" s="4">
        <v>0</v>
      </c>
      <c r="J8303" s="4">
        <f t="shared" si="171"/>
        <v>185000000</v>
      </c>
      <c r="K8303" s="4"/>
      <c r="L8303" s="49"/>
      <c r="M8303" s="1" t="s">
        <v>4388</v>
      </c>
      <c r="N8303" s="1" t="s">
        <v>4389</v>
      </c>
      <c r="O8303" s="1" t="s">
        <v>4390</v>
      </c>
      <c r="P8303" s="1" t="s">
        <v>4391</v>
      </c>
      <c r="Q8303" s="1" t="s">
        <v>4861</v>
      </c>
      <c r="R8303" s="1" t="s">
        <v>4862</v>
      </c>
      <c r="S8303" s="1" t="s">
        <v>4424</v>
      </c>
      <c r="T8303" s="1" t="s">
        <v>4421</v>
      </c>
      <c r="U8303" s="1" t="e">
        <f>VLOOKUP(T8303,[2]VAT!$A:$D,1,0)</f>
        <v>#N/A</v>
      </c>
      <c r="V8303" s="1" t="s">
        <v>4768</v>
      </c>
      <c r="W8303" s="1" t="s">
        <v>4767</v>
      </c>
      <c r="X8303" t="e">
        <f>VLOOKUP(T8303,[3]رکوردها!$A:$B,2,0)</f>
        <v>#N/A</v>
      </c>
      <c r="Y8303" t="e">
        <f>VLOOKUP(T8303,[3]رکوردها!$A:$D,4,0)</f>
        <v>#N/A</v>
      </c>
      <c r="Z8303" t="e">
        <f>VLOOKUP(T8303,[3]رکوردها!$A:$C,3,0)</f>
        <v>#N/A</v>
      </c>
      <c r="AA8303" t="e">
        <f>VLOOKUP(T8303,[3]رکوردها!$A:$F,6,0)</f>
        <v>#N/A</v>
      </c>
      <c r="AB8303" t="e">
        <f>VLOOKUP(T8303,[3]رکوردها!$A:$E,5,0)</f>
        <v>#N/A</v>
      </c>
    </row>
    <row r="8304" spans="1:28" x14ac:dyDescent="0.2">
      <c r="A8304" s="54">
        <v>173532</v>
      </c>
      <c r="B8304" s="2">
        <v>1503</v>
      </c>
      <c r="C8304" s="2">
        <v>1571</v>
      </c>
      <c r="D8304" s="34" t="s">
        <v>5196</v>
      </c>
      <c r="E8304" s="26"/>
      <c r="F8304" s="1" t="s">
        <v>1867</v>
      </c>
      <c r="G8304" s="1" t="s">
        <v>4954</v>
      </c>
      <c r="H8304" s="4">
        <v>190000000</v>
      </c>
      <c r="I8304" s="4">
        <v>0</v>
      </c>
      <c r="J8304" s="4">
        <f t="shared" si="171"/>
        <v>190000000</v>
      </c>
      <c r="K8304" s="4"/>
      <c r="L8304" s="49"/>
      <c r="M8304" s="1" t="s">
        <v>4388</v>
      </c>
      <c r="N8304" s="1" t="s">
        <v>4389</v>
      </c>
      <c r="O8304" s="1" t="s">
        <v>4390</v>
      </c>
      <c r="P8304" s="1" t="s">
        <v>4391</v>
      </c>
      <c r="Q8304" s="1" t="s">
        <v>4861</v>
      </c>
      <c r="R8304" s="1" t="s">
        <v>4862</v>
      </c>
      <c r="S8304" s="1" t="s">
        <v>4424</v>
      </c>
      <c r="T8304" s="1" t="s">
        <v>4421</v>
      </c>
      <c r="U8304" s="1" t="e">
        <f>VLOOKUP(T8304,[2]VAT!$A:$D,1,0)</f>
        <v>#N/A</v>
      </c>
      <c r="V8304" s="1" t="s">
        <v>4768</v>
      </c>
      <c r="W8304" s="1" t="s">
        <v>4767</v>
      </c>
      <c r="X8304" t="e">
        <f>VLOOKUP(T8304,[3]رکوردها!$A:$B,2,0)</f>
        <v>#N/A</v>
      </c>
      <c r="Y8304" t="e">
        <f>VLOOKUP(T8304,[3]رکوردها!$A:$D,4,0)</f>
        <v>#N/A</v>
      </c>
      <c r="Z8304" t="e">
        <f>VLOOKUP(T8304,[3]رکوردها!$A:$C,3,0)</f>
        <v>#N/A</v>
      </c>
      <c r="AA8304" t="e">
        <f>VLOOKUP(T8304,[3]رکوردها!$A:$F,6,0)</f>
        <v>#N/A</v>
      </c>
      <c r="AB8304" t="e">
        <f>VLOOKUP(T8304,[3]رکوردها!$A:$E,5,0)</f>
        <v>#N/A</v>
      </c>
    </row>
    <row r="8305" spans="1:28" x14ac:dyDescent="0.2">
      <c r="A8305" s="54">
        <v>173533</v>
      </c>
      <c r="B8305" s="2">
        <v>1503</v>
      </c>
      <c r="C8305" s="2">
        <v>1571</v>
      </c>
      <c r="D8305" s="34" t="s">
        <v>5196</v>
      </c>
      <c r="E8305" s="26"/>
      <c r="F8305" s="1" t="s">
        <v>1867</v>
      </c>
      <c r="G8305" s="1" t="s">
        <v>4955</v>
      </c>
      <c r="H8305" s="4">
        <v>122500000</v>
      </c>
      <c r="I8305" s="4">
        <v>0</v>
      </c>
      <c r="J8305" s="4">
        <f t="shared" si="171"/>
        <v>122500000</v>
      </c>
      <c r="K8305" s="4"/>
      <c r="L8305" s="49"/>
      <c r="M8305" s="1" t="s">
        <v>4388</v>
      </c>
      <c r="N8305" s="1" t="s">
        <v>4389</v>
      </c>
      <c r="O8305" s="1" t="s">
        <v>4390</v>
      </c>
      <c r="P8305" s="1" t="s">
        <v>4391</v>
      </c>
      <c r="Q8305" s="1" t="s">
        <v>4861</v>
      </c>
      <c r="R8305" s="1" t="s">
        <v>4862</v>
      </c>
      <c r="S8305" s="1" t="s">
        <v>4424</v>
      </c>
      <c r="T8305" s="1" t="s">
        <v>4421</v>
      </c>
      <c r="U8305" s="1" t="e">
        <f>VLOOKUP(T8305,[2]VAT!$A:$D,1,0)</f>
        <v>#N/A</v>
      </c>
      <c r="V8305" s="1" t="s">
        <v>4768</v>
      </c>
      <c r="W8305" s="1" t="s">
        <v>4767</v>
      </c>
      <c r="X8305" t="e">
        <f>VLOOKUP(T8305,[3]رکوردها!$A:$B,2,0)</f>
        <v>#N/A</v>
      </c>
      <c r="Y8305" t="e">
        <f>VLOOKUP(T8305,[3]رکوردها!$A:$D,4,0)</f>
        <v>#N/A</v>
      </c>
      <c r="Z8305" t="e">
        <f>VLOOKUP(T8305,[3]رکوردها!$A:$C,3,0)</f>
        <v>#N/A</v>
      </c>
      <c r="AA8305" t="e">
        <f>VLOOKUP(T8305,[3]رکوردها!$A:$F,6,0)</f>
        <v>#N/A</v>
      </c>
      <c r="AB8305" t="e">
        <f>VLOOKUP(T8305,[3]رکوردها!$A:$E,5,0)</f>
        <v>#N/A</v>
      </c>
    </row>
    <row r="8306" spans="1:28" x14ac:dyDescent="0.2">
      <c r="A8306" s="54">
        <v>173534</v>
      </c>
      <c r="B8306" s="2">
        <v>1503</v>
      </c>
      <c r="C8306" s="2">
        <v>1571</v>
      </c>
      <c r="D8306" s="34" t="s">
        <v>5196</v>
      </c>
      <c r="E8306" s="26"/>
      <c r="F8306" s="1" t="s">
        <v>1867</v>
      </c>
      <c r="G8306" s="1" t="s">
        <v>4956</v>
      </c>
      <c r="H8306" s="4">
        <v>68000000</v>
      </c>
      <c r="I8306" s="4">
        <v>0</v>
      </c>
      <c r="J8306" s="4">
        <f t="shared" si="171"/>
        <v>68000000</v>
      </c>
      <c r="K8306" s="4"/>
      <c r="L8306" s="49"/>
      <c r="M8306" s="1" t="s">
        <v>4388</v>
      </c>
      <c r="N8306" s="1" t="s">
        <v>4389</v>
      </c>
      <c r="O8306" s="1" t="s">
        <v>4390</v>
      </c>
      <c r="P8306" s="1" t="s">
        <v>4391</v>
      </c>
      <c r="Q8306" s="1" t="s">
        <v>4861</v>
      </c>
      <c r="R8306" s="1" t="s">
        <v>4862</v>
      </c>
      <c r="S8306" s="1" t="s">
        <v>4424</v>
      </c>
      <c r="T8306" s="1" t="s">
        <v>4421</v>
      </c>
      <c r="U8306" s="1" t="e">
        <f>VLOOKUP(T8306,[2]VAT!$A:$D,1,0)</f>
        <v>#N/A</v>
      </c>
      <c r="V8306" s="1" t="s">
        <v>4768</v>
      </c>
      <c r="W8306" s="1" t="s">
        <v>4767</v>
      </c>
      <c r="X8306" t="e">
        <f>VLOOKUP(T8306,[3]رکوردها!$A:$B,2,0)</f>
        <v>#N/A</v>
      </c>
      <c r="Y8306" t="e">
        <f>VLOOKUP(T8306,[3]رکوردها!$A:$D,4,0)</f>
        <v>#N/A</v>
      </c>
      <c r="Z8306" t="e">
        <f>VLOOKUP(T8306,[3]رکوردها!$A:$C,3,0)</f>
        <v>#N/A</v>
      </c>
      <c r="AA8306" t="e">
        <f>VLOOKUP(T8306,[3]رکوردها!$A:$F,6,0)</f>
        <v>#N/A</v>
      </c>
      <c r="AB8306" t="e">
        <f>VLOOKUP(T8306,[3]رکوردها!$A:$E,5,0)</f>
        <v>#N/A</v>
      </c>
    </row>
    <row r="8307" spans="1:28" x14ac:dyDescent="0.2">
      <c r="A8307" s="54">
        <v>173535</v>
      </c>
      <c r="B8307" s="2">
        <v>1503</v>
      </c>
      <c r="C8307" s="2">
        <v>1571</v>
      </c>
      <c r="D8307" s="34" t="s">
        <v>5196</v>
      </c>
      <c r="E8307" s="26"/>
      <c r="F8307" s="1" t="s">
        <v>1867</v>
      </c>
      <c r="G8307" s="1" t="s">
        <v>4957</v>
      </c>
      <c r="H8307" s="4">
        <v>107702390</v>
      </c>
      <c r="I8307" s="4">
        <v>0</v>
      </c>
      <c r="J8307" s="4">
        <f t="shared" si="171"/>
        <v>107702390</v>
      </c>
      <c r="K8307" s="4"/>
      <c r="L8307" s="49"/>
      <c r="M8307" s="1" t="s">
        <v>4388</v>
      </c>
      <c r="N8307" s="1" t="s">
        <v>4389</v>
      </c>
      <c r="O8307" s="1" t="s">
        <v>4390</v>
      </c>
      <c r="P8307" s="1" t="s">
        <v>4391</v>
      </c>
      <c r="Q8307" s="1" t="s">
        <v>4861</v>
      </c>
      <c r="R8307" s="1" t="s">
        <v>4862</v>
      </c>
      <c r="S8307" s="1" t="s">
        <v>4424</v>
      </c>
      <c r="T8307" s="1" t="s">
        <v>4421</v>
      </c>
      <c r="U8307" s="1" t="e">
        <f>VLOOKUP(T8307,[2]VAT!$A:$D,1,0)</f>
        <v>#N/A</v>
      </c>
      <c r="V8307" s="1" t="s">
        <v>4768</v>
      </c>
      <c r="W8307" s="1" t="s">
        <v>4767</v>
      </c>
      <c r="X8307" t="e">
        <f>VLOOKUP(T8307,[3]رکوردها!$A:$B,2,0)</f>
        <v>#N/A</v>
      </c>
      <c r="Y8307" t="e">
        <f>VLOOKUP(T8307,[3]رکوردها!$A:$D,4,0)</f>
        <v>#N/A</v>
      </c>
      <c r="Z8307" t="e">
        <f>VLOOKUP(T8307,[3]رکوردها!$A:$C,3,0)</f>
        <v>#N/A</v>
      </c>
      <c r="AA8307" t="e">
        <f>VLOOKUP(T8307,[3]رکوردها!$A:$F,6,0)</f>
        <v>#N/A</v>
      </c>
      <c r="AB8307" t="e">
        <f>VLOOKUP(T8307,[3]رکوردها!$A:$E,5,0)</f>
        <v>#N/A</v>
      </c>
    </row>
    <row r="8308" spans="1:28" x14ac:dyDescent="0.2">
      <c r="A8308" s="54">
        <v>173536</v>
      </c>
      <c r="B8308" s="2">
        <v>1503</v>
      </c>
      <c r="C8308" s="2">
        <v>1571</v>
      </c>
      <c r="D8308" s="34" t="s">
        <v>5196</v>
      </c>
      <c r="E8308" s="26"/>
      <c r="F8308" s="1" t="s">
        <v>1867</v>
      </c>
      <c r="G8308" s="1" t="s">
        <v>4958</v>
      </c>
      <c r="H8308" s="4">
        <v>185000000</v>
      </c>
      <c r="I8308" s="4">
        <v>0</v>
      </c>
      <c r="J8308" s="4">
        <f t="shared" si="171"/>
        <v>185000000</v>
      </c>
      <c r="K8308" s="4"/>
      <c r="L8308" s="49"/>
      <c r="M8308" s="1" t="s">
        <v>4388</v>
      </c>
      <c r="N8308" s="1" t="s">
        <v>4389</v>
      </c>
      <c r="O8308" s="1" t="s">
        <v>4390</v>
      </c>
      <c r="P8308" s="1" t="s">
        <v>4391</v>
      </c>
      <c r="Q8308" s="1" t="s">
        <v>4861</v>
      </c>
      <c r="R8308" s="1" t="s">
        <v>4862</v>
      </c>
      <c r="S8308" s="1" t="s">
        <v>4424</v>
      </c>
      <c r="T8308" s="1" t="s">
        <v>4421</v>
      </c>
      <c r="U8308" s="1" t="e">
        <f>VLOOKUP(T8308,[2]VAT!$A:$D,1,0)</f>
        <v>#N/A</v>
      </c>
      <c r="V8308" s="1" t="s">
        <v>4768</v>
      </c>
      <c r="W8308" s="1" t="s">
        <v>4767</v>
      </c>
      <c r="X8308" t="e">
        <f>VLOOKUP(T8308,[3]رکوردها!$A:$B,2,0)</f>
        <v>#N/A</v>
      </c>
      <c r="Y8308" t="e">
        <f>VLOOKUP(T8308,[3]رکوردها!$A:$D,4,0)</f>
        <v>#N/A</v>
      </c>
      <c r="Z8308" t="e">
        <f>VLOOKUP(T8308,[3]رکوردها!$A:$C,3,0)</f>
        <v>#N/A</v>
      </c>
      <c r="AA8308" t="e">
        <f>VLOOKUP(T8308,[3]رکوردها!$A:$F,6,0)</f>
        <v>#N/A</v>
      </c>
      <c r="AB8308" t="e">
        <f>VLOOKUP(T8308,[3]رکوردها!$A:$E,5,0)</f>
        <v>#N/A</v>
      </c>
    </row>
    <row r="8309" spans="1:28" x14ac:dyDescent="0.2">
      <c r="A8309" s="54">
        <v>173537</v>
      </c>
      <c r="B8309" s="2">
        <v>1503</v>
      </c>
      <c r="C8309" s="2">
        <v>1571</v>
      </c>
      <c r="D8309" s="34" t="s">
        <v>5196</v>
      </c>
      <c r="E8309" s="26"/>
      <c r="F8309" s="1" t="s">
        <v>1867</v>
      </c>
      <c r="G8309" s="1" t="s">
        <v>4959</v>
      </c>
      <c r="H8309" s="4">
        <v>70000000</v>
      </c>
      <c r="I8309" s="4">
        <v>0</v>
      </c>
      <c r="J8309" s="4">
        <f t="shared" si="171"/>
        <v>70000000</v>
      </c>
      <c r="K8309" s="4"/>
      <c r="L8309" s="49"/>
      <c r="M8309" s="1" t="s">
        <v>4388</v>
      </c>
      <c r="N8309" s="1" t="s">
        <v>4389</v>
      </c>
      <c r="O8309" s="1" t="s">
        <v>4390</v>
      </c>
      <c r="P8309" s="1" t="s">
        <v>4391</v>
      </c>
      <c r="Q8309" s="1" t="s">
        <v>4861</v>
      </c>
      <c r="R8309" s="1" t="s">
        <v>4862</v>
      </c>
      <c r="S8309" s="1" t="s">
        <v>4424</v>
      </c>
      <c r="T8309" s="1" t="s">
        <v>4421</v>
      </c>
      <c r="U8309" s="1" t="e">
        <f>VLOOKUP(T8309,[2]VAT!$A:$D,1,0)</f>
        <v>#N/A</v>
      </c>
      <c r="V8309" s="1" t="s">
        <v>4768</v>
      </c>
      <c r="W8309" s="1" t="s">
        <v>4767</v>
      </c>
      <c r="X8309" t="e">
        <f>VLOOKUP(T8309,[3]رکوردها!$A:$B,2,0)</f>
        <v>#N/A</v>
      </c>
      <c r="Y8309" t="e">
        <f>VLOOKUP(T8309,[3]رکوردها!$A:$D,4,0)</f>
        <v>#N/A</v>
      </c>
      <c r="Z8309" t="e">
        <f>VLOOKUP(T8309,[3]رکوردها!$A:$C,3,0)</f>
        <v>#N/A</v>
      </c>
      <c r="AA8309" t="e">
        <f>VLOOKUP(T8309,[3]رکوردها!$A:$F,6,0)</f>
        <v>#N/A</v>
      </c>
      <c r="AB8309" t="e">
        <f>VLOOKUP(T8309,[3]رکوردها!$A:$E,5,0)</f>
        <v>#N/A</v>
      </c>
    </row>
    <row r="8310" spans="1:28" x14ac:dyDescent="0.2">
      <c r="A8310" s="54">
        <v>173538</v>
      </c>
      <c r="B8310" s="2">
        <v>1503</v>
      </c>
      <c r="C8310" s="2">
        <v>1571</v>
      </c>
      <c r="D8310" s="34" t="s">
        <v>5196</v>
      </c>
      <c r="E8310" s="26"/>
      <c r="F8310" s="1" t="s">
        <v>1867</v>
      </c>
      <c r="G8310" s="1" t="s">
        <v>4960</v>
      </c>
      <c r="H8310" s="4">
        <v>186000000</v>
      </c>
      <c r="I8310" s="4">
        <v>0</v>
      </c>
      <c r="J8310" s="4">
        <f t="shared" si="171"/>
        <v>186000000</v>
      </c>
      <c r="K8310" s="4"/>
      <c r="L8310" s="49"/>
      <c r="M8310" s="1" t="s">
        <v>4388</v>
      </c>
      <c r="N8310" s="1" t="s">
        <v>4389</v>
      </c>
      <c r="O8310" s="1" t="s">
        <v>4390</v>
      </c>
      <c r="P8310" s="1" t="s">
        <v>4391</v>
      </c>
      <c r="Q8310" s="1" t="s">
        <v>4861</v>
      </c>
      <c r="R8310" s="1" t="s">
        <v>4862</v>
      </c>
      <c r="S8310" s="1" t="s">
        <v>4424</v>
      </c>
      <c r="T8310" s="1" t="s">
        <v>4421</v>
      </c>
      <c r="U8310" s="1" t="e">
        <f>VLOOKUP(T8310,[2]VAT!$A:$D,1,0)</f>
        <v>#N/A</v>
      </c>
      <c r="V8310" s="1" t="s">
        <v>4768</v>
      </c>
      <c r="W8310" s="1" t="s">
        <v>4767</v>
      </c>
      <c r="X8310" t="e">
        <f>VLOOKUP(T8310,[3]رکوردها!$A:$B,2,0)</f>
        <v>#N/A</v>
      </c>
      <c r="Y8310" t="e">
        <f>VLOOKUP(T8310,[3]رکوردها!$A:$D,4,0)</f>
        <v>#N/A</v>
      </c>
      <c r="Z8310" t="e">
        <f>VLOOKUP(T8310,[3]رکوردها!$A:$C,3,0)</f>
        <v>#N/A</v>
      </c>
      <c r="AA8310" t="e">
        <f>VLOOKUP(T8310,[3]رکوردها!$A:$F,6,0)</f>
        <v>#N/A</v>
      </c>
      <c r="AB8310" t="e">
        <f>VLOOKUP(T8310,[3]رکوردها!$A:$E,5,0)</f>
        <v>#N/A</v>
      </c>
    </row>
    <row r="8311" spans="1:28" x14ac:dyDescent="0.2">
      <c r="A8311" s="54">
        <v>173539</v>
      </c>
      <c r="B8311" s="2">
        <v>1503</v>
      </c>
      <c r="C8311" s="2">
        <v>1571</v>
      </c>
      <c r="D8311" s="34" t="s">
        <v>5196</v>
      </c>
      <c r="E8311" s="26"/>
      <c r="F8311" s="1" t="s">
        <v>1867</v>
      </c>
      <c r="G8311" s="1" t="s">
        <v>4961</v>
      </c>
      <c r="H8311" s="4">
        <v>61000000</v>
      </c>
      <c r="I8311" s="4">
        <v>0</v>
      </c>
      <c r="J8311" s="4">
        <f t="shared" si="171"/>
        <v>61000000</v>
      </c>
      <c r="K8311" s="4"/>
      <c r="L8311" s="49"/>
      <c r="M8311" s="1" t="s">
        <v>4388</v>
      </c>
      <c r="N8311" s="1" t="s">
        <v>4389</v>
      </c>
      <c r="O8311" s="1" t="s">
        <v>4390</v>
      </c>
      <c r="P8311" s="1" t="s">
        <v>4391</v>
      </c>
      <c r="Q8311" s="1" t="s">
        <v>4861</v>
      </c>
      <c r="R8311" s="1" t="s">
        <v>4862</v>
      </c>
      <c r="S8311" s="1" t="s">
        <v>4424</v>
      </c>
      <c r="T8311" s="1" t="s">
        <v>4421</v>
      </c>
      <c r="U8311" s="1" t="e">
        <f>VLOOKUP(T8311,[2]VAT!$A:$D,1,0)</f>
        <v>#N/A</v>
      </c>
      <c r="V8311" s="1" t="s">
        <v>4768</v>
      </c>
      <c r="W8311" s="1" t="s">
        <v>4767</v>
      </c>
      <c r="X8311" t="e">
        <f>VLOOKUP(T8311,[3]رکوردها!$A:$B,2,0)</f>
        <v>#N/A</v>
      </c>
      <c r="Y8311" t="e">
        <f>VLOOKUP(T8311,[3]رکوردها!$A:$D,4,0)</f>
        <v>#N/A</v>
      </c>
      <c r="Z8311" t="e">
        <f>VLOOKUP(T8311,[3]رکوردها!$A:$C,3,0)</f>
        <v>#N/A</v>
      </c>
      <c r="AA8311" t="e">
        <f>VLOOKUP(T8311,[3]رکوردها!$A:$F,6,0)</f>
        <v>#N/A</v>
      </c>
      <c r="AB8311" t="e">
        <f>VLOOKUP(T8311,[3]رکوردها!$A:$E,5,0)</f>
        <v>#N/A</v>
      </c>
    </row>
    <row r="8312" spans="1:28" x14ac:dyDescent="0.2">
      <c r="A8312" s="54">
        <v>173540</v>
      </c>
      <c r="B8312" s="2">
        <v>1503</v>
      </c>
      <c r="C8312" s="2">
        <v>1571</v>
      </c>
      <c r="D8312" s="34" t="s">
        <v>5196</v>
      </c>
      <c r="E8312" s="26"/>
      <c r="F8312" s="1" t="s">
        <v>1867</v>
      </c>
      <c r="G8312" s="1" t="s">
        <v>4962</v>
      </c>
      <c r="H8312" s="4">
        <v>61000000</v>
      </c>
      <c r="I8312" s="4">
        <v>0</v>
      </c>
      <c r="J8312" s="4">
        <f t="shared" si="171"/>
        <v>61000000</v>
      </c>
      <c r="K8312" s="4"/>
      <c r="L8312" s="49"/>
      <c r="M8312" s="1" t="s">
        <v>4388</v>
      </c>
      <c r="N8312" s="1" t="s">
        <v>4389</v>
      </c>
      <c r="O8312" s="1" t="s">
        <v>4390</v>
      </c>
      <c r="P8312" s="1" t="s">
        <v>4391</v>
      </c>
      <c r="Q8312" s="1" t="s">
        <v>4861</v>
      </c>
      <c r="R8312" s="1" t="s">
        <v>4862</v>
      </c>
      <c r="S8312" s="1" t="s">
        <v>4424</v>
      </c>
      <c r="T8312" s="1" t="s">
        <v>4421</v>
      </c>
      <c r="U8312" s="1" t="e">
        <f>VLOOKUP(T8312,[2]VAT!$A:$D,1,0)</f>
        <v>#N/A</v>
      </c>
      <c r="V8312" s="1" t="s">
        <v>4768</v>
      </c>
      <c r="W8312" s="1" t="s">
        <v>4767</v>
      </c>
      <c r="X8312" t="e">
        <f>VLOOKUP(T8312,[3]رکوردها!$A:$B,2,0)</f>
        <v>#N/A</v>
      </c>
      <c r="Y8312" t="e">
        <f>VLOOKUP(T8312,[3]رکوردها!$A:$D,4,0)</f>
        <v>#N/A</v>
      </c>
      <c r="Z8312" t="e">
        <f>VLOOKUP(T8312,[3]رکوردها!$A:$C,3,0)</f>
        <v>#N/A</v>
      </c>
      <c r="AA8312" t="e">
        <f>VLOOKUP(T8312,[3]رکوردها!$A:$F,6,0)</f>
        <v>#N/A</v>
      </c>
      <c r="AB8312" t="e">
        <f>VLOOKUP(T8312,[3]رکوردها!$A:$E,5,0)</f>
        <v>#N/A</v>
      </c>
    </row>
    <row r="8313" spans="1:28" x14ac:dyDescent="0.2">
      <c r="A8313" s="54">
        <v>173541</v>
      </c>
      <c r="B8313" s="2">
        <v>1503</v>
      </c>
      <c r="C8313" s="2">
        <v>1571</v>
      </c>
      <c r="D8313" s="34" t="s">
        <v>5196</v>
      </c>
      <c r="E8313" s="26"/>
      <c r="F8313" s="1" t="s">
        <v>1867</v>
      </c>
      <c r="G8313" s="1" t="s">
        <v>4963</v>
      </c>
      <c r="H8313" s="4">
        <v>60000000</v>
      </c>
      <c r="I8313" s="4">
        <v>0</v>
      </c>
      <c r="J8313" s="4">
        <f t="shared" si="171"/>
        <v>60000000</v>
      </c>
      <c r="K8313" s="4"/>
      <c r="L8313" s="49"/>
      <c r="M8313" s="1" t="s">
        <v>4388</v>
      </c>
      <c r="N8313" s="1" t="s">
        <v>4389</v>
      </c>
      <c r="O8313" s="1" t="s">
        <v>4390</v>
      </c>
      <c r="P8313" s="1" t="s">
        <v>4391</v>
      </c>
      <c r="Q8313" s="1" t="s">
        <v>4861</v>
      </c>
      <c r="R8313" s="1" t="s">
        <v>4862</v>
      </c>
      <c r="S8313" s="1" t="s">
        <v>4424</v>
      </c>
      <c r="T8313" s="1" t="s">
        <v>4421</v>
      </c>
      <c r="U8313" s="1" t="e">
        <f>VLOOKUP(T8313,[2]VAT!$A:$D,1,0)</f>
        <v>#N/A</v>
      </c>
      <c r="V8313" s="1" t="s">
        <v>4768</v>
      </c>
      <c r="W8313" s="1" t="s">
        <v>4767</v>
      </c>
      <c r="X8313" t="e">
        <f>VLOOKUP(T8313,[3]رکوردها!$A:$B,2,0)</f>
        <v>#N/A</v>
      </c>
      <c r="Y8313" t="e">
        <f>VLOOKUP(T8313,[3]رکوردها!$A:$D,4,0)</f>
        <v>#N/A</v>
      </c>
      <c r="Z8313" t="e">
        <f>VLOOKUP(T8313,[3]رکوردها!$A:$C,3,0)</f>
        <v>#N/A</v>
      </c>
      <c r="AA8313" t="e">
        <f>VLOOKUP(T8313,[3]رکوردها!$A:$F,6,0)</f>
        <v>#N/A</v>
      </c>
      <c r="AB8313" t="e">
        <f>VLOOKUP(T8313,[3]رکوردها!$A:$E,5,0)</f>
        <v>#N/A</v>
      </c>
    </row>
    <row r="8314" spans="1:28" x14ac:dyDescent="0.2">
      <c r="A8314" s="54">
        <v>173542</v>
      </c>
      <c r="B8314" s="2">
        <v>1503</v>
      </c>
      <c r="C8314" s="2">
        <v>1571</v>
      </c>
      <c r="D8314" s="34" t="s">
        <v>5196</v>
      </c>
      <c r="E8314" s="26"/>
      <c r="F8314" s="1" t="s">
        <v>1867</v>
      </c>
      <c r="G8314" s="1" t="s">
        <v>4964</v>
      </c>
      <c r="H8314" s="4">
        <v>60000000</v>
      </c>
      <c r="I8314" s="4">
        <v>0</v>
      </c>
      <c r="J8314" s="4">
        <f t="shared" si="171"/>
        <v>60000000</v>
      </c>
      <c r="K8314" s="4"/>
      <c r="L8314" s="49"/>
      <c r="M8314" s="1" t="s">
        <v>4388</v>
      </c>
      <c r="N8314" s="1" t="s">
        <v>4389</v>
      </c>
      <c r="O8314" s="1" t="s">
        <v>4390</v>
      </c>
      <c r="P8314" s="1" t="s">
        <v>4391</v>
      </c>
      <c r="Q8314" s="1" t="s">
        <v>4861</v>
      </c>
      <c r="R8314" s="1" t="s">
        <v>4862</v>
      </c>
      <c r="S8314" s="1" t="s">
        <v>4424</v>
      </c>
      <c r="T8314" s="1" t="s">
        <v>4421</v>
      </c>
      <c r="U8314" s="1" t="e">
        <f>VLOOKUP(T8314,[2]VAT!$A:$D,1,0)</f>
        <v>#N/A</v>
      </c>
      <c r="V8314" s="1" t="s">
        <v>4768</v>
      </c>
      <c r="W8314" s="1" t="s">
        <v>4767</v>
      </c>
      <c r="X8314" t="e">
        <f>VLOOKUP(T8314,[3]رکوردها!$A:$B,2,0)</f>
        <v>#N/A</v>
      </c>
      <c r="Y8314" t="e">
        <f>VLOOKUP(T8314,[3]رکوردها!$A:$D,4,0)</f>
        <v>#N/A</v>
      </c>
      <c r="Z8314" t="e">
        <f>VLOOKUP(T8314,[3]رکوردها!$A:$C,3,0)</f>
        <v>#N/A</v>
      </c>
      <c r="AA8314" t="e">
        <f>VLOOKUP(T8314,[3]رکوردها!$A:$F,6,0)</f>
        <v>#N/A</v>
      </c>
      <c r="AB8314" t="e">
        <f>VLOOKUP(T8314,[3]رکوردها!$A:$E,5,0)</f>
        <v>#N/A</v>
      </c>
    </row>
    <row r="8315" spans="1:28" hidden="1" x14ac:dyDescent="0.2">
      <c r="A8315" s="42">
        <v>174880</v>
      </c>
      <c r="B8315" s="42">
        <v>1602</v>
      </c>
      <c r="C8315" s="42">
        <v>1680</v>
      </c>
      <c r="D8315" s="43" t="s">
        <v>5197</v>
      </c>
      <c r="E8315" s="43"/>
      <c r="F8315" s="44" t="s">
        <v>218</v>
      </c>
      <c r="G8315" s="44" t="s">
        <v>5018</v>
      </c>
      <c r="H8315" s="45">
        <v>4000000</v>
      </c>
      <c r="I8315" s="45">
        <v>0</v>
      </c>
      <c r="J8315" s="45">
        <f t="shared" si="171"/>
        <v>4000000</v>
      </c>
      <c r="K8315" s="45"/>
      <c r="L8315" s="49"/>
      <c r="M8315" s="44" t="s">
        <v>4388</v>
      </c>
      <c r="N8315" s="44" t="s">
        <v>4389</v>
      </c>
      <c r="O8315" s="44" t="s">
        <v>4427</v>
      </c>
      <c r="P8315" s="44" t="s">
        <v>4428</v>
      </c>
      <c r="Q8315" s="44" t="s">
        <v>5000</v>
      </c>
      <c r="R8315" s="44" t="s">
        <v>5001</v>
      </c>
      <c r="S8315" s="44" t="s">
        <v>4417</v>
      </c>
      <c r="T8315" s="44" t="s">
        <v>4414</v>
      </c>
      <c r="U8315" s="1" t="e">
        <f>VLOOKUP(T8315,[2]VAT!$A:$D,1,0)</f>
        <v>#N/A</v>
      </c>
      <c r="V8315" s="44" t="s">
        <v>4768</v>
      </c>
      <c r="W8315" s="44" t="s">
        <v>4767</v>
      </c>
      <c r="X8315" t="e">
        <f>VLOOKUP(T8315,[3]رکوردها!$A:$B,2,0)</f>
        <v>#N/A</v>
      </c>
      <c r="Y8315" t="e">
        <f>VLOOKUP(T8315,[3]رکوردها!$A:$D,4,0)</f>
        <v>#N/A</v>
      </c>
      <c r="Z8315" t="e">
        <f>VLOOKUP(T8315,[3]رکوردها!$A:$C,3,0)</f>
        <v>#N/A</v>
      </c>
      <c r="AA8315" t="e">
        <f>VLOOKUP(T8315,[3]رکوردها!$A:$F,6,0)</f>
        <v>#N/A</v>
      </c>
      <c r="AB8315" t="e">
        <f>VLOOKUP(T8315,[3]رکوردها!$A:$E,5,0)</f>
        <v>#N/A</v>
      </c>
    </row>
    <row r="8316" spans="1:28" x14ac:dyDescent="0.2">
      <c r="A8316" s="54">
        <v>173886</v>
      </c>
      <c r="B8316" s="2">
        <v>1542</v>
      </c>
      <c r="C8316" s="2">
        <v>1616</v>
      </c>
      <c r="D8316" s="34" t="s">
        <v>5196</v>
      </c>
      <c r="E8316" s="26"/>
      <c r="F8316" s="1" t="s">
        <v>17</v>
      </c>
      <c r="G8316" s="1" t="s">
        <v>4965</v>
      </c>
      <c r="H8316" s="4">
        <v>120000000</v>
      </c>
      <c r="I8316" s="4">
        <v>0</v>
      </c>
      <c r="J8316" s="4">
        <f t="shared" si="171"/>
        <v>120000000</v>
      </c>
      <c r="K8316" s="4"/>
      <c r="L8316" s="49"/>
      <c r="M8316" s="1" t="s">
        <v>4388</v>
      </c>
      <c r="N8316" s="1" t="s">
        <v>4389</v>
      </c>
      <c r="O8316" s="1" t="s">
        <v>4390</v>
      </c>
      <c r="P8316" s="1" t="s">
        <v>4391</v>
      </c>
      <c r="Q8316" s="1" t="s">
        <v>4861</v>
      </c>
      <c r="R8316" s="1" t="s">
        <v>4862</v>
      </c>
      <c r="S8316" s="1" t="s">
        <v>4424</v>
      </c>
      <c r="T8316" s="1" t="s">
        <v>4421</v>
      </c>
      <c r="U8316" s="1" t="e">
        <f>VLOOKUP(T8316,[2]VAT!$A:$D,1,0)</f>
        <v>#N/A</v>
      </c>
      <c r="V8316" s="1" t="s">
        <v>4768</v>
      </c>
      <c r="W8316" s="1" t="s">
        <v>4767</v>
      </c>
      <c r="X8316" t="e">
        <f>VLOOKUP(T8316,[3]رکوردها!$A:$B,2,0)</f>
        <v>#N/A</v>
      </c>
      <c r="Y8316" t="e">
        <f>VLOOKUP(T8316,[3]رکوردها!$A:$D,4,0)</f>
        <v>#N/A</v>
      </c>
      <c r="Z8316" t="e">
        <f>VLOOKUP(T8316,[3]رکوردها!$A:$C,3,0)</f>
        <v>#N/A</v>
      </c>
      <c r="AA8316" t="e">
        <f>VLOOKUP(T8316,[3]رکوردها!$A:$F,6,0)</f>
        <v>#N/A</v>
      </c>
      <c r="AB8316" t="e">
        <f>VLOOKUP(T8316,[3]رکوردها!$A:$E,5,0)</f>
        <v>#N/A</v>
      </c>
    </row>
    <row r="8317" spans="1:28" x14ac:dyDescent="0.2">
      <c r="A8317" s="54">
        <v>173887</v>
      </c>
      <c r="B8317" s="2">
        <v>1542</v>
      </c>
      <c r="C8317" s="2">
        <v>1616</v>
      </c>
      <c r="D8317" s="34" t="s">
        <v>5196</v>
      </c>
      <c r="E8317" s="26"/>
      <c r="F8317" s="1" t="s">
        <v>17</v>
      </c>
      <c r="G8317" s="1" t="s">
        <v>4966</v>
      </c>
      <c r="H8317" s="4">
        <v>70000000</v>
      </c>
      <c r="I8317" s="4">
        <v>0</v>
      </c>
      <c r="J8317" s="4">
        <f t="shared" si="171"/>
        <v>70000000</v>
      </c>
      <c r="K8317" s="4"/>
      <c r="L8317" s="49"/>
      <c r="M8317" s="1" t="s">
        <v>4388</v>
      </c>
      <c r="N8317" s="1" t="s">
        <v>4389</v>
      </c>
      <c r="O8317" s="1" t="s">
        <v>4390</v>
      </c>
      <c r="P8317" s="1" t="s">
        <v>4391</v>
      </c>
      <c r="Q8317" s="1" t="s">
        <v>4861</v>
      </c>
      <c r="R8317" s="1" t="s">
        <v>4862</v>
      </c>
      <c r="S8317" s="1" t="s">
        <v>4424</v>
      </c>
      <c r="T8317" s="1" t="s">
        <v>4421</v>
      </c>
      <c r="U8317" s="1" t="e">
        <f>VLOOKUP(T8317,[2]VAT!$A:$D,1,0)</f>
        <v>#N/A</v>
      </c>
      <c r="V8317" s="1" t="s">
        <v>4768</v>
      </c>
      <c r="W8317" s="1" t="s">
        <v>4767</v>
      </c>
      <c r="X8317" t="e">
        <f>VLOOKUP(T8317,[3]رکوردها!$A:$B,2,0)</f>
        <v>#N/A</v>
      </c>
      <c r="Y8317" t="e">
        <f>VLOOKUP(T8317,[3]رکوردها!$A:$D,4,0)</f>
        <v>#N/A</v>
      </c>
      <c r="Z8317" t="e">
        <f>VLOOKUP(T8317,[3]رکوردها!$A:$C,3,0)</f>
        <v>#N/A</v>
      </c>
      <c r="AA8317" t="e">
        <f>VLOOKUP(T8317,[3]رکوردها!$A:$F,6,0)</f>
        <v>#N/A</v>
      </c>
      <c r="AB8317" t="e">
        <f>VLOOKUP(T8317,[3]رکوردها!$A:$E,5,0)</f>
        <v>#N/A</v>
      </c>
    </row>
    <row r="8318" spans="1:28" x14ac:dyDescent="0.2">
      <c r="A8318" s="54">
        <v>173888</v>
      </c>
      <c r="B8318" s="2">
        <v>1542</v>
      </c>
      <c r="C8318" s="2">
        <v>1616</v>
      </c>
      <c r="D8318" s="34" t="s">
        <v>5196</v>
      </c>
      <c r="E8318" s="26"/>
      <c r="F8318" s="1" t="s">
        <v>17</v>
      </c>
      <c r="G8318" s="1" t="s">
        <v>4967</v>
      </c>
      <c r="H8318" s="4">
        <v>70000000</v>
      </c>
      <c r="I8318" s="4">
        <v>0</v>
      </c>
      <c r="J8318" s="4">
        <f t="shared" si="171"/>
        <v>70000000</v>
      </c>
      <c r="K8318" s="4"/>
      <c r="L8318" s="49"/>
      <c r="M8318" s="1" t="s">
        <v>4388</v>
      </c>
      <c r="N8318" s="1" t="s">
        <v>4389</v>
      </c>
      <c r="O8318" s="1" t="s">
        <v>4390</v>
      </c>
      <c r="P8318" s="1" t="s">
        <v>4391</v>
      </c>
      <c r="Q8318" s="1" t="s">
        <v>4861</v>
      </c>
      <c r="R8318" s="1" t="s">
        <v>4862</v>
      </c>
      <c r="S8318" s="1" t="s">
        <v>4424</v>
      </c>
      <c r="T8318" s="1" t="s">
        <v>4421</v>
      </c>
      <c r="U8318" s="1" t="e">
        <f>VLOOKUP(T8318,[2]VAT!$A:$D,1,0)</f>
        <v>#N/A</v>
      </c>
      <c r="V8318" s="1" t="s">
        <v>4768</v>
      </c>
      <c r="W8318" s="1" t="s">
        <v>4767</v>
      </c>
      <c r="X8318" t="e">
        <f>VLOOKUP(T8318,[3]رکوردها!$A:$B,2,0)</f>
        <v>#N/A</v>
      </c>
      <c r="Y8318" t="e">
        <f>VLOOKUP(T8318,[3]رکوردها!$A:$D,4,0)</f>
        <v>#N/A</v>
      </c>
      <c r="Z8318" t="e">
        <f>VLOOKUP(T8318,[3]رکوردها!$A:$C,3,0)</f>
        <v>#N/A</v>
      </c>
      <c r="AA8318" t="e">
        <f>VLOOKUP(T8318,[3]رکوردها!$A:$F,6,0)</f>
        <v>#N/A</v>
      </c>
      <c r="AB8318" t="e">
        <f>VLOOKUP(T8318,[3]رکوردها!$A:$E,5,0)</f>
        <v>#N/A</v>
      </c>
    </row>
    <row r="8319" spans="1:28" x14ac:dyDescent="0.2">
      <c r="A8319" s="54">
        <v>173889</v>
      </c>
      <c r="B8319" s="2">
        <v>1542</v>
      </c>
      <c r="C8319" s="2">
        <v>1616</v>
      </c>
      <c r="D8319" s="34" t="s">
        <v>5196</v>
      </c>
      <c r="E8319" s="26"/>
      <c r="F8319" s="1" t="s">
        <v>17</v>
      </c>
      <c r="G8319" s="1" t="s">
        <v>4968</v>
      </c>
      <c r="H8319" s="4">
        <v>32000000</v>
      </c>
      <c r="I8319" s="4">
        <v>0</v>
      </c>
      <c r="J8319" s="4">
        <f t="shared" si="171"/>
        <v>32000000</v>
      </c>
      <c r="K8319" s="4"/>
      <c r="L8319" s="49"/>
      <c r="M8319" s="1" t="s">
        <v>4388</v>
      </c>
      <c r="N8319" s="1" t="s">
        <v>4389</v>
      </c>
      <c r="O8319" s="1" t="s">
        <v>4390</v>
      </c>
      <c r="P8319" s="1" t="s">
        <v>4391</v>
      </c>
      <c r="Q8319" s="1" t="s">
        <v>4861</v>
      </c>
      <c r="R8319" s="1" t="s">
        <v>4862</v>
      </c>
      <c r="S8319" s="1" t="s">
        <v>4424</v>
      </c>
      <c r="T8319" s="1" t="s">
        <v>4421</v>
      </c>
      <c r="U8319" s="1" t="e">
        <f>VLOOKUP(T8319,[2]VAT!$A:$D,1,0)</f>
        <v>#N/A</v>
      </c>
      <c r="V8319" s="1" t="s">
        <v>4768</v>
      </c>
      <c r="W8319" s="1" t="s">
        <v>4767</v>
      </c>
      <c r="X8319" t="e">
        <f>VLOOKUP(T8319,[3]رکوردها!$A:$B,2,0)</f>
        <v>#N/A</v>
      </c>
      <c r="Y8319" t="e">
        <f>VLOOKUP(T8319,[3]رکوردها!$A:$D,4,0)</f>
        <v>#N/A</v>
      </c>
      <c r="Z8319" t="e">
        <f>VLOOKUP(T8319,[3]رکوردها!$A:$C,3,0)</f>
        <v>#N/A</v>
      </c>
      <c r="AA8319" t="e">
        <f>VLOOKUP(T8319,[3]رکوردها!$A:$F,6,0)</f>
        <v>#N/A</v>
      </c>
      <c r="AB8319" t="e">
        <f>VLOOKUP(T8319,[3]رکوردها!$A:$E,5,0)</f>
        <v>#N/A</v>
      </c>
    </row>
    <row r="8320" spans="1:28" x14ac:dyDescent="0.2">
      <c r="A8320" s="54">
        <v>173890</v>
      </c>
      <c r="B8320" s="2">
        <v>1542</v>
      </c>
      <c r="C8320" s="2">
        <v>1616</v>
      </c>
      <c r="D8320" s="34" t="s">
        <v>5196</v>
      </c>
      <c r="E8320" s="26"/>
      <c r="F8320" s="1" t="s">
        <v>17</v>
      </c>
      <c r="G8320" s="1" t="s">
        <v>4969</v>
      </c>
      <c r="H8320" s="4">
        <v>35000000</v>
      </c>
      <c r="I8320" s="4">
        <v>0</v>
      </c>
      <c r="J8320" s="4">
        <f t="shared" si="171"/>
        <v>35000000</v>
      </c>
      <c r="K8320" s="4"/>
      <c r="L8320" s="49"/>
      <c r="M8320" s="1" t="s">
        <v>4388</v>
      </c>
      <c r="N8320" s="1" t="s">
        <v>4389</v>
      </c>
      <c r="O8320" s="1" t="s">
        <v>4390</v>
      </c>
      <c r="P8320" s="1" t="s">
        <v>4391</v>
      </c>
      <c r="Q8320" s="1" t="s">
        <v>4861</v>
      </c>
      <c r="R8320" s="1" t="s">
        <v>4862</v>
      </c>
      <c r="S8320" s="1" t="s">
        <v>4424</v>
      </c>
      <c r="T8320" s="1" t="s">
        <v>4421</v>
      </c>
      <c r="U8320" s="1" t="e">
        <f>VLOOKUP(T8320,[2]VAT!$A:$D,1,0)</f>
        <v>#N/A</v>
      </c>
      <c r="V8320" s="1" t="s">
        <v>4768</v>
      </c>
      <c r="W8320" s="1" t="s">
        <v>4767</v>
      </c>
      <c r="X8320" t="e">
        <f>VLOOKUP(T8320,[3]رکوردها!$A:$B,2,0)</f>
        <v>#N/A</v>
      </c>
      <c r="Y8320" t="e">
        <f>VLOOKUP(T8320,[3]رکوردها!$A:$D,4,0)</f>
        <v>#N/A</v>
      </c>
      <c r="Z8320" t="e">
        <f>VLOOKUP(T8320,[3]رکوردها!$A:$C,3,0)</f>
        <v>#N/A</v>
      </c>
      <c r="AA8320" t="e">
        <f>VLOOKUP(T8320,[3]رکوردها!$A:$F,6,0)</f>
        <v>#N/A</v>
      </c>
      <c r="AB8320" t="e">
        <f>VLOOKUP(T8320,[3]رکوردها!$A:$E,5,0)</f>
        <v>#N/A</v>
      </c>
    </row>
    <row r="8321" spans="1:28" x14ac:dyDescent="0.2">
      <c r="A8321" s="54">
        <v>174612</v>
      </c>
      <c r="B8321" s="2">
        <v>1589</v>
      </c>
      <c r="C8321" s="2">
        <v>1660</v>
      </c>
      <c r="D8321" s="34" t="s">
        <v>5196</v>
      </c>
      <c r="E8321" s="26"/>
      <c r="F8321" s="1" t="s">
        <v>1749</v>
      </c>
      <c r="G8321" s="1" t="s">
        <v>4970</v>
      </c>
      <c r="H8321" s="4">
        <v>70000000</v>
      </c>
      <c r="I8321" s="4">
        <v>0</v>
      </c>
      <c r="J8321" s="4">
        <f t="shared" ref="J8321:J8384" si="172">H8321-I8321</f>
        <v>70000000</v>
      </c>
      <c r="K8321" s="4"/>
      <c r="L8321" s="49"/>
      <c r="M8321" s="1" t="s">
        <v>4388</v>
      </c>
      <c r="N8321" s="1" t="s">
        <v>4389</v>
      </c>
      <c r="O8321" s="1" t="s">
        <v>4390</v>
      </c>
      <c r="P8321" s="1" t="s">
        <v>4391</v>
      </c>
      <c r="Q8321" s="1" t="s">
        <v>4861</v>
      </c>
      <c r="R8321" s="1" t="s">
        <v>4862</v>
      </c>
      <c r="S8321" s="1" t="s">
        <v>4424</v>
      </c>
      <c r="T8321" s="1" t="s">
        <v>4421</v>
      </c>
      <c r="U8321" s="1" t="e">
        <f>VLOOKUP(T8321,[2]VAT!$A:$D,1,0)</f>
        <v>#N/A</v>
      </c>
      <c r="V8321" s="1" t="s">
        <v>4768</v>
      </c>
      <c r="W8321" s="1" t="s">
        <v>4767</v>
      </c>
      <c r="X8321" t="e">
        <f>VLOOKUP(T8321,[3]رکوردها!$A:$B,2,0)</f>
        <v>#N/A</v>
      </c>
      <c r="Y8321" t="e">
        <f>VLOOKUP(T8321,[3]رکوردها!$A:$D,4,0)</f>
        <v>#N/A</v>
      </c>
      <c r="Z8321" t="e">
        <f>VLOOKUP(T8321,[3]رکوردها!$A:$C,3,0)</f>
        <v>#N/A</v>
      </c>
      <c r="AA8321" t="e">
        <f>VLOOKUP(T8321,[3]رکوردها!$A:$F,6,0)</f>
        <v>#N/A</v>
      </c>
      <c r="AB8321" t="e">
        <f>VLOOKUP(T8321,[3]رکوردها!$A:$E,5,0)</f>
        <v>#N/A</v>
      </c>
    </row>
    <row r="8322" spans="1:28" x14ac:dyDescent="0.2">
      <c r="A8322" s="54">
        <v>174613</v>
      </c>
      <c r="B8322" s="2">
        <v>1589</v>
      </c>
      <c r="C8322" s="2">
        <v>1660</v>
      </c>
      <c r="D8322" s="34" t="s">
        <v>5196</v>
      </c>
      <c r="E8322" s="26"/>
      <c r="F8322" s="1" t="s">
        <v>1749</v>
      </c>
      <c r="G8322" s="1" t="s">
        <v>4971</v>
      </c>
      <c r="H8322" s="4">
        <v>70000000</v>
      </c>
      <c r="I8322" s="4">
        <v>0</v>
      </c>
      <c r="J8322" s="4">
        <f t="shared" si="172"/>
        <v>70000000</v>
      </c>
      <c r="K8322" s="4"/>
      <c r="L8322" s="49"/>
      <c r="M8322" s="1" t="s">
        <v>4388</v>
      </c>
      <c r="N8322" s="1" t="s">
        <v>4389</v>
      </c>
      <c r="O8322" s="1" t="s">
        <v>4390</v>
      </c>
      <c r="P8322" s="1" t="s">
        <v>4391</v>
      </c>
      <c r="Q8322" s="1" t="s">
        <v>4861</v>
      </c>
      <c r="R8322" s="1" t="s">
        <v>4862</v>
      </c>
      <c r="S8322" s="1" t="s">
        <v>4424</v>
      </c>
      <c r="T8322" s="1" t="s">
        <v>4421</v>
      </c>
      <c r="U8322" s="1" t="e">
        <f>VLOOKUP(T8322,[2]VAT!$A:$D,1,0)</f>
        <v>#N/A</v>
      </c>
      <c r="V8322" s="1" t="s">
        <v>4768</v>
      </c>
      <c r="W8322" s="1" t="s">
        <v>4767</v>
      </c>
      <c r="X8322" t="e">
        <f>VLOOKUP(T8322,[3]رکوردها!$A:$B,2,0)</f>
        <v>#N/A</v>
      </c>
      <c r="Y8322" t="e">
        <f>VLOOKUP(T8322,[3]رکوردها!$A:$D,4,0)</f>
        <v>#N/A</v>
      </c>
      <c r="Z8322" t="e">
        <f>VLOOKUP(T8322,[3]رکوردها!$A:$C,3,0)</f>
        <v>#N/A</v>
      </c>
      <c r="AA8322" t="e">
        <f>VLOOKUP(T8322,[3]رکوردها!$A:$F,6,0)</f>
        <v>#N/A</v>
      </c>
      <c r="AB8322" t="e">
        <f>VLOOKUP(T8322,[3]رکوردها!$A:$E,5,0)</f>
        <v>#N/A</v>
      </c>
    </row>
    <row r="8323" spans="1:28" x14ac:dyDescent="0.2">
      <c r="A8323" s="54">
        <v>174614</v>
      </c>
      <c r="B8323" s="2">
        <v>1589</v>
      </c>
      <c r="C8323" s="2">
        <v>1660</v>
      </c>
      <c r="D8323" s="34" t="s">
        <v>5196</v>
      </c>
      <c r="E8323" s="26"/>
      <c r="F8323" s="1" t="s">
        <v>1749</v>
      </c>
      <c r="G8323" s="1" t="s">
        <v>4972</v>
      </c>
      <c r="H8323" s="4">
        <v>83000000</v>
      </c>
      <c r="I8323" s="4">
        <v>0</v>
      </c>
      <c r="J8323" s="4">
        <f t="shared" si="172"/>
        <v>83000000</v>
      </c>
      <c r="K8323" s="4"/>
      <c r="L8323" s="49"/>
      <c r="M8323" s="1" t="s">
        <v>4388</v>
      </c>
      <c r="N8323" s="1" t="s">
        <v>4389</v>
      </c>
      <c r="O8323" s="1" t="s">
        <v>4390</v>
      </c>
      <c r="P8323" s="1" t="s">
        <v>4391</v>
      </c>
      <c r="Q8323" s="1" t="s">
        <v>4861</v>
      </c>
      <c r="R8323" s="1" t="s">
        <v>4862</v>
      </c>
      <c r="S8323" s="1" t="s">
        <v>4424</v>
      </c>
      <c r="T8323" s="1" t="s">
        <v>4421</v>
      </c>
      <c r="U8323" s="1" t="e">
        <f>VLOOKUP(T8323,[2]VAT!$A:$D,1,0)</f>
        <v>#N/A</v>
      </c>
      <c r="V8323" s="1" t="s">
        <v>4768</v>
      </c>
      <c r="W8323" s="1" t="s">
        <v>4767</v>
      </c>
      <c r="X8323" t="e">
        <f>VLOOKUP(T8323,[3]رکوردها!$A:$B,2,0)</f>
        <v>#N/A</v>
      </c>
      <c r="Y8323" t="e">
        <f>VLOOKUP(T8323,[3]رکوردها!$A:$D,4,0)</f>
        <v>#N/A</v>
      </c>
      <c r="Z8323" t="e">
        <f>VLOOKUP(T8323,[3]رکوردها!$A:$C,3,0)</f>
        <v>#N/A</v>
      </c>
      <c r="AA8323" t="e">
        <f>VLOOKUP(T8323,[3]رکوردها!$A:$F,6,0)</f>
        <v>#N/A</v>
      </c>
      <c r="AB8323" t="e">
        <f>VLOOKUP(T8323,[3]رکوردها!$A:$E,5,0)</f>
        <v>#N/A</v>
      </c>
    </row>
    <row r="8324" spans="1:28" x14ac:dyDescent="0.2">
      <c r="A8324" s="54">
        <v>174615</v>
      </c>
      <c r="B8324" s="2">
        <v>1589</v>
      </c>
      <c r="C8324" s="2">
        <v>1660</v>
      </c>
      <c r="D8324" s="34" t="s">
        <v>5196</v>
      </c>
      <c r="E8324" s="26"/>
      <c r="F8324" s="1" t="s">
        <v>1749</v>
      </c>
      <c r="G8324" s="1" t="s">
        <v>4973</v>
      </c>
      <c r="H8324" s="4">
        <v>120000000</v>
      </c>
      <c r="I8324" s="4">
        <v>0</v>
      </c>
      <c r="J8324" s="4">
        <f t="shared" si="172"/>
        <v>120000000</v>
      </c>
      <c r="K8324" s="4"/>
      <c r="L8324" s="49"/>
      <c r="M8324" s="1" t="s">
        <v>4388</v>
      </c>
      <c r="N8324" s="1" t="s">
        <v>4389</v>
      </c>
      <c r="O8324" s="1" t="s">
        <v>4390</v>
      </c>
      <c r="P8324" s="1" t="s">
        <v>4391</v>
      </c>
      <c r="Q8324" s="1" t="s">
        <v>4861</v>
      </c>
      <c r="R8324" s="1" t="s">
        <v>4862</v>
      </c>
      <c r="S8324" s="1" t="s">
        <v>4424</v>
      </c>
      <c r="T8324" s="1" t="s">
        <v>4421</v>
      </c>
      <c r="U8324" s="1" t="e">
        <f>VLOOKUP(T8324,[2]VAT!$A:$D,1,0)</f>
        <v>#N/A</v>
      </c>
      <c r="V8324" s="1" t="s">
        <v>4768</v>
      </c>
      <c r="W8324" s="1" t="s">
        <v>4767</v>
      </c>
      <c r="X8324" t="e">
        <f>VLOOKUP(T8324,[3]رکوردها!$A:$B,2,0)</f>
        <v>#N/A</v>
      </c>
      <c r="Y8324" t="e">
        <f>VLOOKUP(T8324,[3]رکوردها!$A:$D,4,0)</f>
        <v>#N/A</v>
      </c>
      <c r="Z8324" t="e">
        <f>VLOOKUP(T8324,[3]رکوردها!$A:$C,3,0)</f>
        <v>#N/A</v>
      </c>
      <c r="AA8324" t="e">
        <f>VLOOKUP(T8324,[3]رکوردها!$A:$F,6,0)</f>
        <v>#N/A</v>
      </c>
      <c r="AB8324" t="e">
        <f>VLOOKUP(T8324,[3]رکوردها!$A:$E,5,0)</f>
        <v>#N/A</v>
      </c>
    </row>
    <row r="8325" spans="1:28" x14ac:dyDescent="0.2">
      <c r="A8325" s="54">
        <v>174616</v>
      </c>
      <c r="B8325" s="2">
        <v>1589</v>
      </c>
      <c r="C8325" s="2">
        <v>1660</v>
      </c>
      <c r="D8325" s="34" t="s">
        <v>5196</v>
      </c>
      <c r="E8325" s="26"/>
      <c r="F8325" s="1" t="s">
        <v>1749</v>
      </c>
      <c r="G8325" s="1" t="s">
        <v>4974</v>
      </c>
      <c r="H8325" s="4">
        <v>155000000</v>
      </c>
      <c r="I8325" s="4">
        <v>0</v>
      </c>
      <c r="J8325" s="4">
        <f t="shared" si="172"/>
        <v>155000000</v>
      </c>
      <c r="K8325" s="4"/>
      <c r="L8325" s="49"/>
      <c r="M8325" s="1" t="s">
        <v>4388</v>
      </c>
      <c r="N8325" s="1" t="s">
        <v>4389</v>
      </c>
      <c r="O8325" s="1" t="s">
        <v>4390</v>
      </c>
      <c r="P8325" s="1" t="s">
        <v>4391</v>
      </c>
      <c r="Q8325" s="1" t="s">
        <v>4861</v>
      </c>
      <c r="R8325" s="1" t="s">
        <v>4862</v>
      </c>
      <c r="S8325" s="1" t="s">
        <v>4424</v>
      </c>
      <c r="T8325" s="1" t="s">
        <v>4421</v>
      </c>
      <c r="U8325" s="1" t="e">
        <f>VLOOKUP(T8325,[2]VAT!$A:$D,1,0)</f>
        <v>#N/A</v>
      </c>
      <c r="V8325" s="1" t="s">
        <v>4768</v>
      </c>
      <c r="W8325" s="1" t="s">
        <v>4767</v>
      </c>
      <c r="X8325" t="e">
        <f>VLOOKUP(T8325,[3]رکوردها!$A:$B,2,0)</f>
        <v>#N/A</v>
      </c>
      <c r="Y8325" t="e">
        <f>VLOOKUP(T8325,[3]رکوردها!$A:$D,4,0)</f>
        <v>#N/A</v>
      </c>
      <c r="Z8325" t="e">
        <f>VLOOKUP(T8325,[3]رکوردها!$A:$C,3,0)</f>
        <v>#N/A</v>
      </c>
      <c r="AA8325" t="e">
        <f>VLOOKUP(T8325,[3]رکوردها!$A:$F,6,0)</f>
        <v>#N/A</v>
      </c>
      <c r="AB8325" t="e">
        <f>VLOOKUP(T8325,[3]رکوردها!$A:$E,5,0)</f>
        <v>#N/A</v>
      </c>
    </row>
    <row r="8326" spans="1:28" x14ac:dyDescent="0.2">
      <c r="A8326" s="54">
        <v>174617</v>
      </c>
      <c r="B8326" s="2">
        <v>1589</v>
      </c>
      <c r="C8326" s="2">
        <v>1660</v>
      </c>
      <c r="D8326" s="34" t="s">
        <v>5196</v>
      </c>
      <c r="E8326" s="26"/>
      <c r="F8326" s="1" t="s">
        <v>1749</v>
      </c>
      <c r="G8326" s="1" t="s">
        <v>4975</v>
      </c>
      <c r="H8326" s="4">
        <v>145509775</v>
      </c>
      <c r="I8326" s="4">
        <v>0</v>
      </c>
      <c r="J8326" s="4">
        <f t="shared" si="172"/>
        <v>145509775</v>
      </c>
      <c r="K8326" s="4"/>
      <c r="L8326" s="49"/>
      <c r="M8326" s="1" t="s">
        <v>4388</v>
      </c>
      <c r="N8326" s="1" t="s">
        <v>4389</v>
      </c>
      <c r="O8326" s="1" t="s">
        <v>4390</v>
      </c>
      <c r="P8326" s="1" t="s">
        <v>4391</v>
      </c>
      <c r="Q8326" s="1" t="s">
        <v>4861</v>
      </c>
      <c r="R8326" s="1" t="s">
        <v>4862</v>
      </c>
      <c r="S8326" s="1" t="s">
        <v>4424</v>
      </c>
      <c r="T8326" s="1" t="s">
        <v>4421</v>
      </c>
      <c r="U8326" s="1" t="e">
        <f>VLOOKUP(T8326,[2]VAT!$A:$D,1,0)</f>
        <v>#N/A</v>
      </c>
      <c r="V8326" s="1" t="s">
        <v>4768</v>
      </c>
      <c r="W8326" s="1" t="s">
        <v>4767</v>
      </c>
      <c r="X8326" t="e">
        <f>VLOOKUP(T8326,[3]رکوردها!$A:$B,2,0)</f>
        <v>#N/A</v>
      </c>
      <c r="Y8326" t="e">
        <f>VLOOKUP(T8326,[3]رکوردها!$A:$D,4,0)</f>
        <v>#N/A</v>
      </c>
      <c r="Z8326" t="e">
        <f>VLOOKUP(T8326,[3]رکوردها!$A:$C,3,0)</f>
        <v>#N/A</v>
      </c>
      <c r="AA8326" t="e">
        <f>VLOOKUP(T8326,[3]رکوردها!$A:$F,6,0)</f>
        <v>#N/A</v>
      </c>
      <c r="AB8326" t="e">
        <f>VLOOKUP(T8326,[3]رکوردها!$A:$E,5,0)</f>
        <v>#N/A</v>
      </c>
    </row>
    <row r="8327" spans="1:28" x14ac:dyDescent="0.2">
      <c r="A8327" s="54">
        <v>174618</v>
      </c>
      <c r="B8327" s="2">
        <v>1589</v>
      </c>
      <c r="C8327" s="2">
        <v>1660</v>
      </c>
      <c r="D8327" s="34" t="s">
        <v>5196</v>
      </c>
      <c r="E8327" s="26"/>
      <c r="F8327" s="1" t="s">
        <v>1749</v>
      </c>
      <c r="G8327" s="1" t="s">
        <v>4976</v>
      </c>
      <c r="H8327" s="4">
        <v>80000000</v>
      </c>
      <c r="I8327" s="4">
        <v>0</v>
      </c>
      <c r="J8327" s="4">
        <f t="shared" si="172"/>
        <v>80000000</v>
      </c>
      <c r="K8327" s="4"/>
      <c r="L8327" s="49"/>
      <c r="M8327" s="1" t="s">
        <v>4388</v>
      </c>
      <c r="N8327" s="1" t="s">
        <v>4389</v>
      </c>
      <c r="O8327" s="1" t="s">
        <v>4390</v>
      </c>
      <c r="P8327" s="1" t="s">
        <v>4391</v>
      </c>
      <c r="Q8327" s="1" t="s">
        <v>4861</v>
      </c>
      <c r="R8327" s="1" t="s">
        <v>4862</v>
      </c>
      <c r="S8327" s="1" t="s">
        <v>4424</v>
      </c>
      <c r="T8327" s="1" t="s">
        <v>4421</v>
      </c>
      <c r="U8327" s="1" t="e">
        <f>VLOOKUP(T8327,[2]VAT!$A:$D,1,0)</f>
        <v>#N/A</v>
      </c>
      <c r="V8327" s="1" t="s">
        <v>4768</v>
      </c>
      <c r="W8327" s="1" t="s">
        <v>4767</v>
      </c>
      <c r="X8327" t="e">
        <f>VLOOKUP(T8327,[3]رکوردها!$A:$B,2,0)</f>
        <v>#N/A</v>
      </c>
      <c r="Y8327" t="e">
        <f>VLOOKUP(T8327,[3]رکوردها!$A:$D,4,0)</f>
        <v>#N/A</v>
      </c>
      <c r="Z8327" t="e">
        <f>VLOOKUP(T8327,[3]رکوردها!$A:$C,3,0)</f>
        <v>#N/A</v>
      </c>
      <c r="AA8327" t="e">
        <f>VLOOKUP(T8327,[3]رکوردها!$A:$F,6,0)</f>
        <v>#N/A</v>
      </c>
      <c r="AB8327" t="e">
        <f>VLOOKUP(T8327,[3]رکوردها!$A:$E,5,0)</f>
        <v>#N/A</v>
      </c>
    </row>
    <row r="8328" spans="1:28" x14ac:dyDescent="0.2">
      <c r="A8328" s="54">
        <v>174619</v>
      </c>
      <c r="B8328" s="2">
        <v>1589</v>
      </c>
      <c r="C8328" s="2">
        <v>1660</v>
      </c>
      <c r="D8328" s="34" t="s">
        <v>5196</v>
      </c>
      <c r="E8328" s="26"/>
      <c r="F8328" s="1" t="s">
        <v>1749</v>
      </c>
      <c r="G8328" s="1" t="s">
        <v>4977</v>
      </c>
      <c r="H8328" s="4">
        <v>135000000</v>
      </c>
      <c r="I8328" s="4">
        <v>0</v>
      </c>
      <c r="J8328" s="4">
        <f t="shared" si="172"/>
        <v>135000000</v>
      </c>
      <c r="K8328" s="4"/>
      <c r="L8328" s="49"/>
      <c r="M8328" s="1" t="s">
        <v>4388</v>
      </c>
      <c r="N8328" s="1" t="s">
        <v>4389</v>
      </c>
      <c r="O8328" s="1" t="s">
        <v>4390</v>
      </c>
      <c r="P8328" s="1" t="s">
        <v>4391</v>
      </c>
      <c r="Q8328" s="1" t="s">
        <v>4861</v>
      </c>
      <c r="R8328" s="1" t="s">
        <v>4862</v>
      </c>
      <c r="S8328" s="1" t="s">
        <v>4424</v>
      </c>
      <c r="T8328" s="1" t="s">
        <v>4421</v>
      </c>
      <c r="U8328" s="1" t="e">
        <f>VLOOKUP(T8328,[2]VAT!$A:$D,1,0)</f>
        <v>#N/A</v>
      </c>
      <c r="V8328" s="1" t="s">
        <v>4768</v>
      </c>
      <c r="W8328" s="1" t="s">
        <v>4767</v>
      </c>
      <c r="X8328" t="e">
        <f>VLOOKUP(T8328,[3]رکوردها!$A:$B,2,0)</f>
        <v>#N/A</v>
      </c>
      <c r="Y8328" t="e">
        <f>VLOOKUP(T8328,[3]رکوردها!$A:$D,4,0)</f>
        <v>#N/A</v>
      </c>
      <c r="Z8328" t="e">
        <f>VLOOKUP(T8328,[3]رکوردها!$A:$C,3,0)</f>
        <v>#N/A</v>
      </c>
      <c r="AA8328" t="e">
        <f>VLOOKUP(T8328,[3]رکوردها!$A:$F,6,0)</f>
        <v>#N/A</v>
      </c>
      <c r="AB8328" t="e">
        <f>VLOOKUP(T8328,[3]رکوردها!$A:$E,5,0)</f>
        <v>#N/A</v>
      </c>
    </row>
    <row r="8329" spans="1:28" x14ac:dyDescent="0.2">
      <c r="A8329" s="54">
        <v>174620</v>
      </c>
      <c r="B8329" s="2">
        <v>1589</v>
      </c>
      <c r="C8329" s="2">
        <v>1660</v>
      </c>
      <c r="D8329" s="34" t="s">
        <v>5196</v>
      </c>
      <c r="E8329" s="26"/>
      <c r="F8329" s="1" t="s">
        <v>1749</v>
      </c>
      <c r="G8329" s="1" t="s">
        <v>4978</v>
      </c>
      <c r="H8329" s="4">
        <v>138028000</v>
      </c>
      <c r="I8329" s="4">
        <v>0</v>
      </c>
      <c r="J8329" s="4">
        <f t="shared" si="172"/>
        <v>138028000</v>
      </c>
      <c r="K8329" s="4"/>
      <c r="L8329" s="49"/>
      <c r="M8329" s="1" t="s">
        <v>4388</v>
      </c>
      <c r="N8329" s="1" t="s">
        <v>4389</v>
      </c>
      <c r="O8329" s="1" t="s">
        <v>4390</v>
      </c>
      <c r="P8329" s="1" t="s">
        <v>4391</v>
      </c>
      <c r="Q8329" s="1" t="s">
        <v>4861</v>
      </c>
      <c r="R8329" s="1" t="s">
        <v>4862</v>
      </c>
      <c r="S8329" s="1" t="s">
        <v>4424</v>
      </c>
      <c r="T8329" s="1" t="s">
        <v>4421</v>
      </c>
      <c r="U8329" s="1" t="e">
        <f>VLOOKUP(T8329,[2]VAT!$A:$D,1,0)</f>
        <v>#N/A</v>
      </c>
      <c r="V8329" s="1" t="s">
        <v>4768</v>
      </c>
      <c r="W8329" s="1" t="s">
        <v>4767</v>
      </c>
      <c r="X8329" t="e">
        <f>VLOOKUP(T8329,[3]رکوردها!$A:$B,2,0)</f>
        <v>#N/A</v>
      </c>
      <c r="Y8329" t="e">
        <f>VLOOKUP(T8329,[3]رکوردها!$A:$D,4,0)</f>
        <v>#N/A</v>
      </c>
      <c r="Z8329" t="e">
        <f>VLOOKUP(T8329,[3]رکوردها!$A:$C,3,0)</f>
        <v>#N/A</v>
      </c>
      <c r="AA8329" t="e">
        <f>VLOOKUP(T8329,[3]رکوردها!$A:$F,6,0)</f>
        <v>#N/A</v>
      </c>
      <c r="AB8329" t="e">
        <f>VLOOKUP(T8329,[3]رکوردها!$A:$E,5,0)</f>
        <v>#N/A</v>
      </c>
    </row>
    <row r="8330" spans="1:28" x14ac:dyDescent="0.2">
      <c r="A8330" s="54">
        <v>174621</v>
      </c>
      <c r="B8330" s="2">
        <v>1589</v>
      </c>
      <c r="C8330" s="2">
        <v>1660</v>
      </c>
      <c r="D8330" s="34" t="s">
        <v>5196</v>
      </c>
      <c r="E8330" s="26"/>
      <c r="F8330" s="1" t="s">
        <v>1749</v>
      </c>
      <c r="G8330" s="1" t="s">
        <v>4979</v>
      </c>
      <c r="H8330" s="4">
        <v>145000000</v>
      </c>
      <c r="I8330" s="4">
        <v>0</v>
      </c>
      <c r="J8330" s="4">
        <f t="shared" si="172"/>
        <v>145000000</v>
      </c>
      <c r="K8330" s="4"/>
      <c r="L8330" s="49"/>
      <c r="M8330" s="1" t="s">
        <v>4388</v>
      </c>
      <c r="N8330" s="1" t="s">
        <v>4389</v>
      </c>
      <c r="O8330" s="1" t="s">
        <v>4390</v>
      </c>
      <c r="P8330" s="1" t="s">
        <v>4391</v>
      </c>
      <c r="Q8330" s="1" t="s">
        <v>4861</v>
      </c>
      <c r="R8330" s="1" t="s">
        <v>4862</v>
      </c>
      <c r="S8330" s="1" t="s">
        <v>4424</v>
      </c>
      <c r="T8330" s="1" t="s">
        <v>4421</v>
      </c>
      <c r="U8330" s="1" t="e">
        <f>VLOOKUP(T8330,[2]VAT!$A:$D,1,0)</f>
        <v>#N/A</v>
      </c>
      <c r="V8330" s="1" t="s">
        <v>4768</v>
      </c>
      <c r="W8330" s="1" t="s">
        <v>4767</v>
      </c>
      <c r="X8330" t="e">
        <f>VLOOKUP(T8330,[3]رکوردها!$A:$B,2,0)</f>
        <v>#N/A</v>
      </c>
      <c r="Y8330" t="e">
        <f>VLOOKUP(T8330,[3]رکوردها!$A:$D,4,0)</f>
        <v>#N/A</v>
      </c>
      <c r="Z8330" t="e">
        <f>VLOOKUP(T8330,[3]رکوردها!$A:$C,3,0)</f>
        <v>#N/A</v>
      </c>
      <c r="AA8330" t="e">
        <f>VLOOKUP(T8330,[3]رکوردها!$A:$F,6,0)</f>
        <v>#N/A</v>
      </c>
      <c r="AB8330" t="e">
        <f>VLOOKUP(T8330,[3]رکوردها!$A:$E,5,0)</f>
        <v>#N/A</v>
      </c>
    </row>
    <row r="8331" spans="1:28" x14ac:dyDescent="0.2">
      <c r="A8331" s="54">
        <v>174622</v>
      </c>
      <c r="B8331" s="2">
        <v>1589</v>
      </c>
      <c r="C8331" s="2">
        <v>1660</v>
      </c>
      <c r="D8331" s="34" t="s">
        <v>5196</v>
      </c>
      <c r="E8331" s="26"/>
      <c r="F8331" s="1" t="s">
        <v>1749</v>
      </c>
      <c r="G8331" s="1" t="s">
        <v>4980</v>
      </c>
      <c r="H8331" s="4">
        <v>146728907</v>
      </c>
      <c r="I8331" s="4">
        <v>0</v>
      </c>
      <c r="J8331" s="4">
        <f t="shared" si="172"/>
        <v>146728907</v>
      </c>
      <c r="K8331" s="4"/>
      <c r="L8331" s="49"/>
      <c r="M8331" s="1" t="s">
        <v>4388</v>
      </c>
      <c r="N8331" s="1" t="s">
        <v>4389</v>
      </c>
      <c r="O8331" s="1" t="s">
        <v>4390</v>
      </c>
      <c r="P8331" s="1" t="s">
        <v>4391</v>
      </c>
      <c r="Q8331" s="1" t="s">
        <v>4861</v>
      </c>
      <c r="R8331" s="1" t="s">
        <v>4862</v>
      </c>
      <c r="S8331" s="1" t="s">
        <v>4424</v>
      </c>
      <c r="T8331" s="1" t="s">
        <v>4421</v>
      </c>
      <c r="U8331" s="1" t="e">
        <f>VLOOKUP(T8331,[2]VAT!$A:$D,1,0)</f>
        <v>#N/A</v>
      </c>
      <c r="V8331" s="1" t="s">
        <v>4768</v>
      </c>
      <c r="W8331" s="1" t="s">
        <v>4767</v>
      </c>
      <c r="X8331" t="e">
        <f>VLOOKUP(T8331,[3]رکوردها!$A:$B,2,0)</f>
        <v>#N/A</v>
      </c>
      <c r="Y8331" t="e">
        <f>VLOOKUP(T8331,[3]رکوردها!$A:$D,4,0)</f>
        <v>#N/A</v>
      </c>
      <c r="Z8331" t="e">
        <f>VLOOKUP(T8331,[3]رکوردها!$A:$C,3,0)</f>
        <v>#N/A</v>
      </c>
      <c r="AA8331" t="e">
        <f>VLOOKUP(T8331,[3]رکوردها!$A:$F,6,0)</f>
        <v>#N/A</v>
      </c>
      <c r="AB8331" t="e">
        <f>VLOOKUP(T8331,[3]رکوردها!$A:$E,5,0)</f>
        <v>#N/A</v>
      </c>
    </row>
    <row r="8332" spans="1:28" x14ac:dyDescent="0.2">
      <c r="A8332" s="54">
        <v>175242</v>
      </c>
      <c r="B8332" s="2">
        <v>1617</v>
      </c>
      <c r="C8332" s="2">
        <v>1705</v>
      </c>
      <c r="D8332" s="34" t="s">
        <v>5196</v>
      </c>
      <c r="E8332" s="26"/>
      <c r="F8332" s="1" t="s">
        <v>350</v>
      </c>
      <c r="G8332" s="1" t="s">
        <v>4981</v>
      </c>
      <c r="H8332" s="4">
        <v>122000000</v>
      </c>
      <c r="I8332" s="4">
        <v>0</v>
      </c>
      <c r="J8332" s="4">
        <f t="shared" si="172"/>
        <v>122000000</v>
      </c>
      <c r="K8332" s="4"/>
      <c r="L8332" s="49"/>
      <c r="M8332" s="1" t="s">
        <v>4388</v>
      </c>
      <c r="N8332" s="1" t="s">
        <v>4389</v>
      </c>
      <c r="O8332" s="1" t="s">
        <v>4390</v>
      </c>
      <c r="P8332" s="1" t="s">
        <v>4391</v>
      </c>
      <c r="Q8332" s="1" t="s">
        <v>4861</v>
      </c>
      <c r="R8332" s="1" t="s">
        <v>4862</v>
      </c>
      <c r="S8332" s="1" t="s">
        <v>4424</v>
      </c>
      <c r="T8332" s="1" t="s">
        <v>4421</v>
      </c>
      <c r="U8332" s="1" t="e">
        <f>VLOOKUP(T8332,[2]VAT!$A:$D,1,0)</f>
        <v>#N/A</v>
      </c>
      <c r="V8332" s="1" t="s">
        <v>4768</v>
      </c>
      <c r="W8332" s="1" t="s">
        <v>4767</v>
      </c>
      <c r="X8332" t="e">
        <f>VLOOKUP(T8332,[3]رکوردها!$A:$B,2,0)</f>
        <v>#N/A</v>
      </c>
      <c r="Y8332" t="e">
        <f>VLOOKUP(T8332,[3]رکوردها!$A:$D,4,0)</f>
        <v>#N/A</v>
      </c>
      <c r="Z8332" t="e">
        <f>VLOOKUP(T8332,[3]رکوردها!$A:$C,3,0)</f>
        <v>#N/A</v>
      </c>
      <c r="AA8332" t="e">
        <f>VLOOKUP(T8332,[3]رکوردها!$A:$F,6,0)</f>
        <v>#N/A</v>
      </c>
      <c r="AB8332" t="e">
        <f>VLOOKUP(T8332,[3]رکوردها!$A:$E,5,0)</f>
        <v>#N/A</v>
      </c>
    </row>
    <row r="8333" spans="1:28" x14ac:dyDescent="0.2">
      <c r="A8333" s="54">
        <v>175243</v>
      </c>
      <c r="B8333" s="2">
        <v>1617</v>
      </c>
      <c r="C8333" s="2">
        <v>1705</v>
      </c>
      <c r="D8333" s="34" t="s">
        <v>5196</v>
      </c>
      <c r="E8333" s="26"/>
      <c r="F8333" s="1" t="s">
        <v>350</v>
      </c>
      <c r="G8333" s="1" t="s">
        <v>4982</v>
      </c>
      <c r="H8333" s="4">
        <v>160000000</v>
      </c>
      <c r="I8333" s="4">
        <v>0</v>
      </c>
      <c r="J8333" s="4">
        <f t="shared" si="172"/>
        <v>160000000</v>
      </c>
      <c r="K8333" s="4"/>
      <c r="L8333" s="49"/>
      <c r="M8333" s="1" t="s">
        <v>4388</v>
      </c>
      <c r="N8333" s="1" t="s">
        <v>4389</v>
      </c>
      <c r="O8333" s="1" t="s">
        <v>4390</v>
      </c>
      <c r="P8333" s="1" t="s">
        <v>4391</v>
      </c>
      <c r="Q8333" s="1" t="s">
        <v>4861</v>
      </c>
      <c r="R8333" s="1" t="s">
        <v>4862</v>
      </c>
      <c r="S8333" s="1" t="s">
        <v>4424</v>
      </c>
      <c r="T8333" s="1" t="s">
        <v>4421</v>
      </c>
      <c r="U8333" s="1" t="e">
        <f>VLOOKUP(T8333,[2]VAT!$A:$D,1,0)</f>
        <v>#N/A</v>
      </c>
      <c r="V8333" s="1" t="s">
        <v>4768</v>
      </c>
      <c r="W8333" s="1" t="s">
        <v>4767</v>
      </c>
      <c r="X8333" t="e">
        <f>VLOOKUP(T8333,[3]رکوردها!$A:$B,2,0)</f>
        <v>#N/A</v>
      </c>
      <c r="Y8333" t="e">
        <f>VLOOKUP(T8333,[3]رکوردها!$A:$D,4,0)</f>
        <v>#N/A</v>
      </c>
      <c r="Z8333" t="e">
        <f>VLOOKUP(T8333,[3]رکوردها!$A:$C,3,0)</f>
        <v>#N/A</v>
      </c>
      <c r="AA8333" t="e">
        <f>VLOOKUP(T8333,[3]رکوردها!$A:$F,6,0)</f>
        <v>#N/A</v>
      </c>
      <c r="AB8333" t="e">
        <f>VLOOKUP(T8333,[3]رکوردها!$A:$E,5,0)</f>
        <v>#N/A</v>
      </c>
    </row>
    <row r="8334" spans="1:28" x14ac:dyDescent="0.2">
      <c r="A8334" s="54">
        <v>175244</v>
      </c>
      <c r="B8334" s="2">
        <v>1617</v>
      </c>
      <c r="C8334" s="2">
        <v>1705</v>
      </c>
      <c r="D8334" s="34" t="s">
        <v>5196</v>
      </c>
      <c r="E8334" s="26"/>
      <c r="F8334" s="1" t="s">
        <v>350</v>
      </c>
      <c r="G8334" s="1" t="s">
        <v>4983</v>
      </c>
      <c r="H8334" s="4">
        <v>122000000</v>
      </c>
      <c r="I8334" s="4">
        <v>0</v>
      </c>
      <c r="J8334" s="4">
        <f t="shared" si="172"/>
        <v>122000000</v>
      </c>
      <c r="K8334" s="4"/>
      <c r="L8334" s="49"/>
      <c r="M8334" s="1" t="s">
        <v>4388</v>
      </c>
      <c r="N8334" s="1" t="s">
        <v>4389</v>
      </c>
      <c r="O8334" s="1" t="s">
        <v>4390</v>
      </c>
      <c r="P8334" s="1" t="s">
        <v>4391</v>
      </c>
      <c r="Q8334" s="1" t="s">
        <v>4861</v>
      </c>
      <c r="R8334" s="1" t="s">
        <v>4862</v>
      </c>
      <c r="S8334" s="1" t="s">
        <v>4424</v>
      </c>
      <c r="T8334" s="1" t="s">
        <v>4421</v>
      </c>
      <c r="U8334" s="1" t="e">
        <f>VLOOKUP(T8334,[2]VAT!$A:$D,1,0)</f>
        <v>#N/A</v>
      </c>
      <c r="V8334" s="1" t="s">
        <v>4768</v>
      </c>
      <c r="W8334" s="1" t="s">
        <v>4767</v>
      </c>
      <c r="X8334" t="e">
        <f>VLOOKUP(T8334,[3]رکوردها!$A:$B,2,0)</f>
        <v>#N/A</v>
      </c>
      <c r="Y8334" t="e">
        <f>VLOOKUP(T8334,[3]رکوردها!$A:$D,4,0)</f>
        <v>#N/A</v>
      </c>
      <c r="Z8334" t="e">
        <f>VLOOKUP(T8334,[3]رکوردها!$A:$C,3,0)</f>
        <v>#N/A</v>
      </c>
      <c r="AA8334" t="e">
        <f>VLOOKUP(T8334,[3]رکوردها!$A:$F,6,0)</f>
        <v>#N/A</v>
      </c>
      <c r="AB8334" t="e">
        <f>VLOOKUP(T8334,[3]رکوردها!$A:$E,5,0)</f>
        <v>#N/A</v>
      </c>
    </row>
    <row r="8335" spans="1:28" x14ac:dyDescent="0.2">
      <c r="A8335" s="54">
        <v>175245</v>
      </c>
      <c r="B8335" s="2">
        <v>1617</v>
      </c>
      <c r="C8335" s="2">
        <v>1705</v>
      </c>
      <c r="D8335" s="34" t="s">
        <v>5196</v>
      </c>
      <c r="E8335" s="26"/>
      <c r="F8335" s="1" t="s">
        <v>350</v>
      </c>
      <c r="G8335" s="1" t="s">
        <v>4984</v>
      </c>
      <c r="H8335" s="4">
        <v>143000000</v>
      </c>
      <c r="I8335" s="4">
        <v>0</v>
      </c>
      <c r="J8335" s="4">
        <f t="shared" si="172"/>
        <v>143000000</v>
      </c>
      <c r="K8335" s="4"/>
      <c r="L8335" s="49"/>
      <c r="M8335" s="1" t="s">
        <v>4388</v>
      </c>
      <c r="N8335" s="1" t="s">
        <v>4389</v>
      </c>
      <c r="O8335" s="1" t="s">
        <v>4390</v>
      </c>
      <c r="P8335" s="1" t="s">
        <v>4391</v>
      </c>
      <c r="Q8335" s="1" t="s">
        <v>4861</v>
      </c>
      <c r="R8335" s="1" t="s">
        <v>4862</v>
      </c>
      <c r="S8335" s="1" t="s">
        <v>4424</v>
      </c>
      <c r="T8335" s="1" t="s">
        <v>4421</v>
      </c>
      <c r="U8335" s="1" t="e">
        <f>VLOOKUP(T8335,[2]VAT!$A:$D,1,0)</f>
        <v>#N/A</v>
      </c>
      <c r="V8335" s="1" t="s">
        <v>4768</v>
      </c>
      <c r="W8335" s="1" t="s">
        <v>4767</v>
      </c>
      <c r="X8335" t="e">
        <f>VLOOKUP(T8335,[3]رکوردها!$A:$B,2,0)</f>
        <v>#N/A</v>
      </c>
      <c r="Y8335" t="e">
        <f>VLOOKUP(T8335,[3]رکوردها!$A:$D,4,0)</f>
        <v>#N/A</v>
      </c>
      <c r="Z8335" t="e">
        <f>VLOOKUP(T8335,[3]رکوردها!$A:$C,3,0)</f>
        <v>#N/A</v>
      </c>
      <c r="AA8335" t="e">
        <f>VLOOKUP(T8335,[3]رکوردها!$A:$F,6,0)</f>
        <v>#N/A</v>
      </c>
      <c r="AB8335" t="e">
        <f>VLOOKUP(T8335,[3]رکوردها!$A:$E,5,0)</f>
        <v>#N/A</v>
      </c>
    </row>
    <row r="8336" spans="1:28" x14ac:dyDescent="0.2">
      <c r="A8336" s="54">
        <v>175246</v>
      </c>
      <c r="B8336" s="2">
        <v>1617</v>
      </c>
      <c r="C8336" s="2">
        <v>1705</v>
      </c>
      <c r="D8336" s="34" t="s">
        <v>5196</v>
      </c>
      <c r="E8336" s="26"/>
      <c r="F8336" s="1" t="s">
        <v>350</v>
      </c>
      <c r="G8336" s="1" t="s">
        <v>4985</v>
      </c>
      <c r="H8336" s="4">
        <v>128000000</v>
      </c>
      <c r="I8336" s="4">
        <v>0</v>
      </c>
      <c r="J8336" s="4">
        <f t="shared" si="172"/>
        <v>128000000</v>
      </c>
      <c r="K8336" s="4"/>
      <c r="L8336" s="49"/>
      <c r="M8336" s="1" t="s">
        <v>4388</v>
      </c>
      <c r="N8336" s="1" t="s">
        <v>4389</v>
      </c>
      <c r="O8336" s="1" t="s">
        <v>4390</v>
      </c>
      <c r="P8336" s="1" t="s">
        <v>4391</v>
      </c>
      <c r="Q8336" s="1" t="s">
        <v>4861</v>
      </c>
      <c r="R8336" s="1" t="s">
        <v>4862</v>
      </c>
      <c r="S8336" s="1" t="s">
        <v>4424</v>
      </c>
      <c r="T8336" s="1" t="s">
        <v>4421</v>
      </c>
      <c r="U8336" s="1" t="e">
        <f>VLOOKUP(T8336,[2]VAT!$A:$D,1,0)</f>
        <v>#N/A</v>
      </c>
      <c r="V8336" s="1" t="s">
        <v>4768</v>
      </c>
      <c r="W8336" s="1" t="s">
        <v>4767</v>
      </c>
      <c r="X8336" t="e">
        <f>VLOOKUP(T8336,[3]رکوردها!$A:$B,2,0)</f>
        <v>#N/A</v>
      </c>
      <c r="Y8336" t="e">
        <f>VLOOKUP(T8336,[3]رکوردها!$A:$D,4,0)</f>
        <v>#N/A</v>
      </c>
      <c r="Z8336" t="e">
        <f>VLOOKUP(T8336,[3]رکوردها!$A:$C,3,0)</f>
        <v>#N/A</v>
      </c>
      <c r="AA8336" t="e">
        <f>VLOOKUP(T8336,[3]رکوردها!$A:$F,6,0)</f>
        <v>#N/A</v>
      </c>
      <c r="AB8336" t="e">
        <f>VLOOKUP(T8336,[3]رکوردها!$A:$E,5,0)</f>
        <v>#N/A</v>
      </c>
    </row>
    <row r="8337" spans="1:28" x14ac:dyDescent="0.2">
      <c r="A8337" s="54">
        <v>175247</v>
      </c>
      <c r="B8337" s="2">
        <v>1617</v>
      </c>
      <c r="C8337" s="2">
        <v>1705</v>
      </c>
      <c r="D8337" s="34" t="s">
        <v>5196</v>
      </c>
      <c r="E8337" s="26"/>
      <c r="F8337" s="1" t="s">
        <v>350</v>
      </c>
      <c r="G8337" s="1" t="s">
        <v>4986</v>
      </c>
      <c r="H8337" s="4">
        <v>70000000</v>
      </c>
      <c r="I8337" s="4">
        <v>0</v>
      </c>
      <c r="J8337" s="4">
        <f t="shared" si="172"/>
        <v>70000000</v>
      </c>
      <c r="K8337" s="4"/>
      <c r="L8337" s="49"/>
      <c r="M8337" s="1" t="s">
        <v>4388</v>
      </c>
      <c r="N8337" s="1" t="s">
        <v>4389</v>
      </c>
      <c r="O8337" s="1" t="s">
        <v>4390</v>
      </c>
      <c r="P8337" s="1" t="s">
        <v>4391</v>
      </c>
      <c r="Q8337" s="1" t="s">
        <v>4861</v>
      </c>
      <c r="R8337" s="1" t="s">
        <v>4862</v>
      </c>
      <c r="S8337" s="1" t="s">
        <v>4424</v>
      </c>
      <c r="T8337" s="1" t="s">
        <v>4421</v>
      </c>
      <c r="U8337" s="1" t="e">
        <f>VLOOKUP(T8337,[2]VAT!$A:$D,1,0)</f>
        <v>#N/A</v>
      </c>
      <c r="V8337" s="1" t="s">
        <v>4768</v>
      </c>
      <c r="W8337" s="1" t="s">
        <v>4767</v>
      </c>
      <c r="X8337" t="e">
        <f>VLOOKUP(T8337,[3]رکوردها!$A:$B,2,0)</f>
        <v>#N/A</v>
      </c>
      <c r="Y8337" t="e">
        <f>VLOOKUP(T8337,[3]رکوردها!$A:$D,4,0)</f>
        <v>#N/A</v>
      </c>
      <c r="Z8337" t="e">
        <f>VLOOKUP(T8337,[3]رکوردها!$A:$C,3,0)</f>
        <v>#N/A</v>
      </c>
      <c r="AA8337" t="e">
        <f>VLOOKUP(T8337,[3]رکوردها!$A:$F,6,0)</f>
        <v>#N/A</v>
      </c>
      <c r="AB8337" t="e">
        <f>VLOOKUP(T8337,[3]رکوردها!$A:$E,5,0)</f>
        <v>#N/A</v>
      </c>
    </row>
    <row r="8338" spans="1:28" x14ac:dyDescent="0.2">
      <c r="A8338" s="54">
        <v>175248</v>
      </c>
      <c r="B8338" s="2">
        <v>1617</v>
      </c>
      <c r="C8338" s="2">
        <v>1705</v>
      </c>
      <c r="D8338" s="34" t="s">
        <v>5196</v>
      </c>
      <c r="E8338" s="26"/>
      <c r="F8338" s="1" t="s">
        <v>350</v>
      </c>
      <c r="G8338" s="1" t="s">
        <v>4987</v>
      </c>
      <c r="H8338" s="4">
        <v>87001000</v>
      </c>
      <c r="I8338" s="4">
        <v>0</v>
      </c>
      <c r="J8338" s="4">
        <f t="shared" si="172"/>
        <v>87001000</v>
      </c>
      <c r="K8338" s="4"/>
      <c r="L8338" s="49"/>
      <c r="M8338" s="1" t="s">
        <v>4388</v>
      </c>
      <c r="N8338" s="1" t="s">
        <v>4389</v>
      </c>
      <c r="O8338" s="1" t="s">
        <v>4390</v>
      </c>
      <c r="P8338" s="1" t="s">
        <v>4391</v>
      </c>
      <c r="Q8338" s="1" t="s">
        <v>4861</v>
      </c>
      <c r="R8338" s="1" t="s">
        <v>4862</v>
      </c>
      <c r="S8338" s="1" t="s">
        <v>4424</v>
      </c>
      <c r="T8338" s="1" t="s">
        <v>4421</v>
      </c>
      <c r="U8338" s="1" t="e">
        <f>VLOOKUP(T8338,[2]VAT!$A:$D,1,0)</f>
        <v>#N/A</v>
      </c>
      <c r="V8338" s="1" t="s">
        <v>4768</v>
      </c>
      <c r="W8338" s="1" t="s">
        <v>4767</v>
      </c>
      <c r="X8338" t="e">
        <f>VLOOKUP(T8338,[3]رکوردها!$A:$B,2,0)</f>
        <v>#N/A</v>
      </c>
      <c r="Y8338" t="e">
        <f>VLOOKUP(T8338,[3]رکوردها!$A:$D,4,0)</f>
        <v>#N/A</v>
      </c>
      <c r="Z8338" t="e">
        <f>VLOOKUP(T8338,[3]رکوردها!$A:$C,3,0)</f>
        <v>#N/A</v>
      </c>
      <c r="AA8338" t="e">
        <f>VLOOKUP(T8338,[3]رکوردها!$A:$F,6,0)</f>
        <v>#N/A</v>
      </c>
      <c r="AB8338" t="e">
        <f>VLOOKUP(T8338,[3]رکوردها!$A:$E,5,0)</f>
        <v>#N/A</v>
      </c>
    </row>
    <row r="8339" spans="1:28" x14ac:dyDescent="0.2">
      <c r="A8339" s="54">
        <v>175249</v>
      </c>
      <c r="B8339" s="2">
        <v>1617</v>
      </c>
      <c r="C8339" s="2">
        <v>1705</v>
      </c>
      <c r="D8339" s="34" t="s">
        <v>5196</v>
      </c>
      <c r="E8339" s="26"/>
      <c r="F8339" s="1" t="s">
        <v>350</v>
      </c>
      <c r="G8339" s="1" t="s">
        <v>4988</v>
      </c>
      <c r="H8339" s="4">
        <v>122000000</v>
      </c>
      <c r="I8339" s="4">
        <v>0</v>
      </c>
      <c r="J8339" s="4">
        <f t="shared" si="172"/>
        <v>122000000</v>
      </c>
      <c r="K8339" s="4"/>
      <c r="L8339" s="49"/>
      <c r="M8339" s="1" t="s">
        <v>4388</v>
      </c>
      <c r="N8339" s="1" t="s">
        <v>4389</v>
      </c>
      <c r="O8339" s="1" t="s">
        <v>4390</v>
      </c>
      <c r="P8339" s="1" t="s">
        <v>4391</v>
      </c>
      <c r="Q8339" s="1" t="s">
        <v>4861</v>
      </c>
      <c r="R8339" s="1" t="s">
        <v>4862</v>
      </c>
      <c r="S8339" s="1" t="s">
        <v>4424</v>
      </c>
      <c r="T8339" s="1" t="s">
        <v>4421</v>
      </c>
      <c r="U8339" s="1" t="e">
        <f>VLOOKUP(T8339,[2]VAT!$A:$D,1,0)</f>
        <v>#N/A</v>
      </c>
      <c r="V8339" s="1" t="s">
        <v>4768</v>
      </c>
      <c r="W8339" s="1" t="s">
        <v>4767</v>
      </c>
      <c r="X8339" t="e">
        <f>VLOOKUP(T8339,[3]رکوردها!$A:$B,2,0)</f>
        <v>#N/A</v>
      </c>
      <c r="Y8339" t="e">
        <f>VLOOKUP(T8339,[3]رکوردها!$A:$D,4,0)</f>
        <v>#N/A</v>
      </c>
      <c r="Z8339" t="e">
        <f>VLOOKUP(T8339,[3]رکوردها!$A:$C,3,0)</f>
        <v>#N/A</v>
      </c>
      <c r="AA8339" t="e">
        <f>VLOOKUP(T8339,[3]رکوردها!$A:$F,6,0)</f>
        <v>#N/A</v>
      </c>
      <c r="AB8339" t="e">
        <f>VLOOKUP(T8339,[3]رکوردها!$A:$E,5,0)</f>
        <v>#N/A</v>
      </c>
    </row>
    <row r="8340" spans="1:28" x14ac:dyDescent="0.2">
      <c r="A8340" s="54">
        <v>175250</v>
      </c>
      <c r="B8340" s="2">
        <v>1617</v>
      </c>
      <c r="C8340" s="2">
        <v>1705</v>
      </c>
      <c r="D8340" s="34" t="s">
        <v>5196</v>
      </c>
      <c r="E8340" s="26"/>
      <c r="F8340" s="1" t="s">
        <v>350</v>
      </c>
      <c r="G8340" s="1" t="s">
        <v>4989</v>
      </c>
      <c r="H8340" s="4">
        <v>145000000</v>
      </c>
      <c r="I8340" s="4">
        <v>0</v>
      </c>
      <c r="J8340" s="4">
        <f t="shared" si="172"/>
        <v>145000000</v>
      </c>
      <c r="K8340" s="4"/>
      <c r="L8340" s="49"/>
      <c r="M8340" s="1" t="s">
        <v>4388</v>
      </c>
      <c r="N8340" s="1" t="s">
        <v>4389</v>
      </c>
      <c r="O8340" s="1" t="s">
        <v>4390</v>
      </c>
      <c r="P8340" s="1" t="s">
        <v>4391</v>
      </c>
      <c r="Q8340" s="1" t="s">
        <v>4861</v>
      </c>
      <c r="R8340" s="1" t="s">
        <v>4862</v>
      </c>
      <c r="S8340" s="1" t="s">
        <v>4424</v>
      </c>
      <c r="T8340" s="1" t="s">
        <v>4421</v>
      </c>
      <c r="U8340" s="1" t="e">
        <f>VLOOKUP(T8340,[2]VAT!$A:$D,1,0)</f>
        <v>#N/A</v>
      </c>
      <c r="V8340" s="1" t="s">
        <v>4768</v>
      </c>
      <c r="W8340" s="1" t="s">
        <v>4767</v>
      </c>
      <c r="X8340" t="e">
        <f>VLOOKUP(T8340,[3]رکوردها!$A:$B,2,0)</f>
        <v>#N/A</v>
      </c>
      <c r="Y8340" t="e">
        <f>VLOOKUP(T8340,[3]رکوردها!$A:$D,4,0)</f>
        <v>#N/A</v>
      </c>
      <c r="Z8340" t="e">
        <f>VLOOKUP(T8340,[3]رکوردها!$A:$C,3,0)</f>
        <v>#N/A</v>
      </c>
      <c r="AA8340" t="e">
        <f>VLOOKUP(T8340,[3]رکوردها!$A:$F,6,0)</f>
        <v>#N/A</v>
      </c>
      <c r="AB8340" t="e">
        <f>VLOOKUP(T8340,[3]رکوردها!$A:$E,5,0)</f>
        <v>#N/A</v>
      </c>
    </row>
    <row r="8341" spans="1:28" x14ac:dyDescent="0.2">
      <c r="A8341" s="54">
        <v>175251</v>
      </c>
      <c r="B8341" s="2">
        <v>1617</v>
      </c>
      <c r="C8341" s="2">
        <v>1705</v>
      </c>
      <c r="D8341" s="34" t="s">
        <v>5196</v>
      </c>
      <c r="E8341" s="26"/>
      <c r="F8341" s="1" t="s">
        <v>350</v>
      </c>
      <c r="G8341" s="1" t="s">
        <v>4990</v>
      </c>
      <c r="H8341" s="4">
        <v>76000000</v>
      </c>
      <c r="I8341" s="4">
        <v>0</v>
      </c>
      <c r="J8341" s="4">
        <f t="shared" si="172"/>
        <v>76000000</v>
      </c>
      <c r="K8341" s="4"/>
      <c r="L8341" s="49"/>
      <c r="M8341" s="1" t="s">
        <v>4388</v>
      </c>
      <c r="N8341" s="1" t="s">
        <v>4389</v>
      </c>
      <c r="O8341" s="1" t="s">
        <v>4390</v>
      </c>
      <c r="P8341" s="1" t="s">
        <v>4391</v>
      </c>
      <c r="Q8341" s="1" t="s">
        <v>4861</v>
      </c>
      <c r="R8341" s="1" t="s">
        <v>4862</v>
      </c>
      <c r="S8341" s="1" t="s">
        <v>4424</v>
      </c>
      <c r="T8341" s="1" t="s">
        <v>4421</v>
      </c>
      <c r="U8341" s="1" t="e">
        <f>VLOOKUP(T8341,[2]VAT!$A:$D,1,0)</f>
        <v>#N/A</v>
      </c>
      <c r="V8341" s="1" t="s">
        <v>4768</v>
      </c>
      <c r="W8341" s="1" t="s">
        <v>4767</v>
      </c>
      <c r="X8341" t="e">
        <f>VLOOKUP(T8341,[3]رکوردها!$A:$B,2,0)</f>
        <v>#N/A</v>
      </c>
      <c r="Y8341" t="e">
        <f>VLOOKUP(T8341,[3]رکوردها!$A:$D,4,0)</f>
        <v>#N/A</v>
      </c>
      <c r="Z8341" t="e">
        <f>VLOOKUP(T8341,[3]رکوردها!$A:$C,3,0)</f>
        <v>#N/A</v>
      </c>
      <c r="AA8341" t="e">
        <f>VLOOKUP(T8341,[3]رکوردها!$A:$F,6,0)</f>
        <v>#N/A</v>
      </c>
      <c r="AB8341" t="e">
        <f>VLOOKUP(T8341,[3]رکوردها!$A:$E,5,0)</f>
        <v>#N/A</v>
      </c>
    </row>
    <row r="8342" spans="1:28" x14ac:dyDescent="0.2">
      <c r="A8342" s="54">
        <v>176560</v>
      </c>
      <c r="B8342" s="2">
        <v>1657</v>
      </c>
      <c r="C8342" s="2">
        <v>1814</v>
      </c>
      <c r="D8342" s="34" t="s">
        <v>5196</v>
      </c>
      <c r="E8342" s="26"/>
      <c r="F8342" s="1" t="s">
        <v>144</v>
      </c>
      <c r="G8342" s="1" t="s">
        <v>4991</v>
      </c>
      <c r="H8342" s="4">
        <v>70000000</v>
      </c>
      <c r="I8342" s="4">
        <v>0</v>
      </c>
      <c r="J8342" s="4">
        <f t="shared" si="172"/>
        <v>70000000</v>
      </c>
      <c r="K8342" s="4"/>
      <c r="L8342" s="49"/>
      <c r="M8342" s="1" t="s">
        <v>4388</v>
      </c>
      <c r="N8342" s="1" t="s">
        <v>4389</v>
      </c>
      <c r="O8342" s="1" t="s">
        <v>4390</v>
      </c>
      <c r="P8342" s="1" t="s">
        <v>4391</v>
      </c>
      <c r="Q8342" s="1" t="s">
        <v>4861</v>
      </c>
      <c r="R8342" s="1" t="s">
        <v>4862</v>
      </c>
      <c r="S8342" s="1" t="s">
        <v>4424</v>
      </c>
      <c r="T8342" s="1" t="s">
        <v>4421</v>
      </c>
      <c r="U8342" s="1" t="e">
        <f>VLOOKUP(T8342,[2]VAT!$A:$D,1,0)</f>
        <v>#N/A</v>
      </c>
      <c r="V8342" s="1" t="s">
        <v>4768</v>
      </c>
      <c r="W8342" s="1" t="s">
        <v>4767</v>
      </c>
      <c r="X8342" t="e">
        <f>VLOOKUP(T8342,[3]رکوردها!$A:$B,2,0)</f>
        <v>#N/A</v>
      </c>
      <c r="Y8342" t="e">
        <f>VLOOKUP(T8342,[3]رکوردها!$A:$D,4,0)</f>
        <v>#N/A</v>
      </c>
      <c r="Z8342" t="e">
        <f>VLOOKUP(T8342,[3]رکوردها!$A:$C,3,0)</f>
        <v>#N/A</v>
      </c>
      <c r="AA8342" t="e">
        <f>VLOOKUP(T8342,[3]رکوردها!$A:$F,6,0)</f>
        <v>#N/A</v>
      </c>
      <c r="AB8342" t="e">
        <f>VLOOKUP(T8342,[3]رکوردها!$A:$E,5,0)</f>
        <v>#N/A</v>
      </c>
    </row>
    <row r="8343" spans="1:28" x14ac:dyDescent="0.2">
      <c r="A8343" s="54">
        <v>176561</v>
      </c>
      <c r="B8343" s="2">
        <v>1657</v>
      </c>
      <c r="C8343" s="2">
        <v>1814</v>
      </c>
      <c r="D8343" s="34" t="s">
        <v>5196</v>
      </c>
      <c r="E8343" s="26"/>
      <c r="F8343" s="1" t="s">
        <v>144</v>
      </c>
      <c r="G8343" s="1" t="s">
        <v>4992</v>
      </c>
      <c r="H8343" s="4">
        <v>122000000</v>
      </c>
      <c r="I8343" s="4">
        <v>0</v>
      </c>
      <c r="J8343" s="4">
        <f t="shared" si="172"/>
        <v>122000000</v>
      </c>
      <c r="K8343" s="4"/>
      <c r="L8343" s="49"/>
      <c r="M8343" s="1" t="s">
        <v>4388</v>
      </c>
      <c r="N8343" s="1" t="s">
        <v>4389</v>
      </c>
      <c r="O8343" s="1" t="s">
        <v>4390</v>
      </c>
      <c r="P8343" s="1" t="s">
        <v>4391</v>
      </c>
      <c r="Q8343" s="1" t="s">
        <v>4861</v>
      </c>
      <c r="R8343" s="1" t="s">
        <v>4862</v>
      </c>
      <c r="S8343" s="1" t="s">
        <v>4424</v>
      </c>
      <c r="T8343" s="1" t="s">
        <v>4421</v>
      </c>
      <c r="U8343" s="1" t="e">
        <f>VLOOKUP(T8343,[2]VAT!$A:$D,1,0)</f>
        <v>#N/A</v>
      </c>
      <c r="V8343" s="1" t="s">
        <v>4768</v>
      </c>
      <c r="W8343" s="1" t="s">
        <v>4767</v>
      </c>
      <c r="X8343" t="e">
        <f>VLOOKUP(T8343,[3]رکوردها!$A:$B,2,0)</f>
        <v>#N/A</v>
      </c>
      <c r="Y8343" t="e">
        <f>VLOOKUP(T8343,[3]رکوردها!$A:$D,4,0)</f>
        <v>#N/A</v>
      </c>
      <c r="Z8343" t="e">
        <f>VLOOKUP(T8343,[3]رکوردها!$A:$C,3,0)</f>
        <v>#N/A</v>
      </c>
      <c r="AA8343" t="e">
        <f>VLOOKUP(T8343,[3]رکوردها!$A:$F,6,0)</f>
        <v>#N/A</v>
      </c>
      <c r="AB8343" t="e">
        <f>VLOOKUP(T8343,[3]رکوردها!$A:$E,5,0)</f>
        <v>#N/A</v>
      </c>
    </row>
    <row r="8344" spans="1:28" x14ac:dyDescent="0.2">
      <c r="A8344" s="54">
        <v>176562</v>
      </c>
      <c r="B8344" s="2">
        <v>1657</v>
      </c>
      <c r="C8344" s="2">
        <v>1814</v>
      </c>
      <c r="D8344" s="34" t="s">
        <v>5196</v>
      </c>
      <c r="E8344" s="26"/>
      <c r="F8344" s="1" t="s">
        <v>144</v>
      </c>
      <c r="G8344" s="1" t="s">
        <v>4993</v>
      </c>
      <c r="H8344" s="4">
        <v>35000000</v>
      </c>
      <c r="I8344" s="4">
        <v>0</v>
      </c>
      <c r="J8344" s="4">
        <f t="shared" si="172"/>
        <v>35000000</v>
      </c>
      <c r="K8344" s="4"/>
      <c r="L8344" s="49"/>
      <c r="M8344" s="1" t="s">
        <v>4388</v>
      </c>
      <c r="N8344" s="1" t="s">
        <v>4389</v>
      </c>
      <c r="O8344" s="1" t="s">
        <v>4390</v>
      </c>
      <c r="P8344" s="1" t="s">
        <v>4391</v>
      </c>
      <c r="Q8344" s="1" t="s">
        <v>4861</v>
      </c>
      <c r="R8344" s="1" t="s">
        <v>4862</v>
      </c>
      <c r="S8344" s="1" t="s">
        <v>4424</v>
      </c>
      <c r="T8344" s="1" t="s">
        <v>4421</v>
      </c>
      <c r="U8344" s="1" t="e">
        <f>VLOOKUP(T8344,[2]VAT!$A:$D,1,0)</f>
        <v>#N/A</v>
      </c>
      <c r="V8344" s="1" t="s">
        <v>4768</v>
      </c>
      <c r="W8344" s="1" t="s">
        <v>4767</v>
      </c>
      <c r="X8344" t="e">
        <f>VLOOKUP(T8344,[3]رکوردها!$A:$B,2,0)</f>
        <v>#N/A</v>
      </c>
      <c r="Y8344" t="e">
        <f>VLOOKUP(T8344,[3]رکوردها!$A:$D,4,0)</f>
        <v>#N/A</v>
      </c>
      <c r="Z8344" t="e">
        <f>VLOOKUP(T8344,[3]رکوردها!$A:$C,3,0)</f>
        <v>#N/A</v>
      </c>
      <c r="AA8344" t="e">
        <f>VLOOKUP(T8344,[3]رکوردها!$A:$F,6,0)</f>
        <v>#N/A</v>
      </c>
      <c r="AB8344" t="e">
        <f>VLOOKUP(T8344,[3]رکوردها!$A:$E,5,0)</f>
        <v>#N/A</v>
      </c>
    </row>
    <row r="8345" spans="1:28" x14ac:dyDescent="0.2">
      <c r="A8345" s="54">
        <v>176563</v>
      </c>
      <c r="B8345" s="2">
        <v>1657</v>
      </c>
      <c r="C8345" s="2">
        <v>1814</v>
      </c>
      <c r="D8345" s="34" t="s">
        <v>5196</v>
      </c>
      <c r="E8345" s="26"/>
      <c r="F8345" s="1" t="s">
        <v>144</v>
      </c>
      <c r="G8345" s="1" t="s">
        <v>4994</v>
      </c>
      <c r="H8345" s="4">
        <v>255000000</v>
      </c>
      <c r="I8345" s="4">
        <v>0</v>
      </c>
      <c r="J8345" s="4">
        <f t="shared" si="172"/>
        <v>255000000</v>
      </c>
      <c r="K8345" s="4"/>
      <c r="L8345" s="49"/>
      <c r="M8345" s="1" t="s">
        <v>4388</v>
      </c>
      <c r="N8345" s="1" t="s">
        <v>4389</v>
      </c>
      <c r="O8345" s="1" t="s">
        <v>4390</v>
      </c>
      <c r="P8345" s="1" t="s">
        <v>4391</v>
      </c>
      <c r="Q8345" s="1" t="s">
        <v>4861</v>
      </c>
      <c r="R8345" s="1" t="s">
        <v>4862</v>
      </c>
      <c r="S8345" s="1" t="s">
        <v>4424</v>
      </c>
      <c r="T8345" s="1" t="s">
        <v>4421</v>
      </c>
      <c r="U8345" s="1" t="e">
        <f>VLOOKUP(T8345,[2]VAT!$A:$D,1,0)</f>
        <v>#N/A</v>
      </c>
      <c r="V8345" s="1" t="s">
        <v>4768</v>
      </c>
      <c r="W8345" s="1" t="s">
        <v>4767</v>
      </c>
      <c r="X8345" t="e">
        <f>VLOOKUP(T8345,[3]رکوردها!$A:$B,2,0)</f>
        <v>#N/A</v>
      </c>
      <c r="Y8345" t="e">
        <f>VLOOKUP(T8345,[3]رکوردها!$A:$D,4,0)</f>
        <v>#N/A</v>
      </c>
      <c r="Z8345" t="e">
        <f>VLOOKUP(T8345,[3]رکوردها!$A:$C,3,0)</f>
        <v>#N/A</v>
      </c>
      <c r="AA8345" t="e">
        <f>VLOOKUP(T8345,[3]رکوردها!$A:$F,6,0)</f>
        <v>#N/A</v>
      </c>
      <c r="AB8345" t="e">
        <f>VLOOKUP(T8345,[3]رکوردها!$A:$E,5,0)</f>
        <v>#N/A</v>
      </c>
    </row>
    <row r="8346" spans="1:28" x14ac:dyDescent="0.2">
      <c r="A8346" s="54">
        <v>176564</v>
      </c>
      <c r="B8346" s="2">
        <v>1657</v>
      </c>
      <c r="C8346" s="2">
        <v>1814</v>
      </c>
      <c r="D8346" s="34" t="s">
        <v>5196</v>
      </c>
      <c r="E8346" s="26"/>
      <c r="F8346" s="1" t="s">
        <v>144</v>
      </c>
      <c r="G8346" s="1" t="s">
        <v>4995</v>
      </c>
      <c r="H8346" s="4">
        <v>210079000</v>
      </c>
      <c r="I8346" s="4">
        <v>0</v>
      </c>
      <c r="J8346" s="4">
        <f t="shared" si="172"/>
        <v>210079000</v>
      </c>
      <c r="K8346" s="4"/>
      <c r="L8346" s="49"/>
      <c r="M8346" s="1" t="s">
        <v>4388</v>
      </c>
      <c r="N8346" s="1" t="s">
        <v>4389</v>
      </c>
      <c r="O8346" s="1" t="s">
        <v>4390</v>
      </c>
      <c r="P8346" s="1" t="s">
        <v>4391</v>
      </c>
      <c r="Q8346" s="1" t="s">
        <v>4861</v>
      </c>
      <c r="R8346" s="1" t="s">
        <v>4862</v>
      </c>
      <c r="S8346" s="1" t="s">
        <v>4424</v>
      </c>
      <c r="T8346" s="1" t="s">
        <v>4421</v>
      </c>
      <c r="U8346" s="1" t="e">
        <f>VLOOKUP(T8346,[2]VAT!$A:$D,1,0)</f>
        <v>#N/A</v>
      </c>
      <c r="V8346" s="1" t="s">
        <v>4768</v>
      </c>
      <c r="W8346" s="1" t="s">
        <v>4767</v>
      </c>
      <c r="X8346" t="e">
        <f>VLOOKUP(T8346,[3]رکوردها!$A:$B,2,0)</f>
        <v>#N/A</v>
      </c>
      <c r="Y8346" t="e">
        <f>VLOOKUP(T8346,[3]رکوردها!$A:$D,4,0)</f>
        <v>#N/A</v>
      </c>
      <c r="Z8346" t="e">
        <f>VLOOKUP(T8346,[3]رکوردها!$A:$C,3,0)</f>
        <v>#N/A</v>
      </c>
      <c r="AA8346" t="e">
        <f>VLOOKUP(T8346,[3]رکوردها!$A:$F,6,0)</f>
        <v>#N/A</v>
      </c>
      <c r="AB8346" t="e">
        <f>VLOOKUP(T8346,[3]رکوردها!$A:$E,5,0)</f>
        <v>#N/A</v>
      </c>
    </row>
    <row r="8347" spans="1:28" x14ac:dyDescent="0.2">
      <c r="A8347" s="54">
        <v>176565</v>
      </c>
      <c r="B8347" s="2">
        <v>1657</v>
      </c>
      <c r="C8347" s="2">
        <v>1814</v>
      </c>
      <c r="D8347" s="34" t="s">
        <v>5196</v>
      </c>
      <c r="E8347" s="26"/>
      <c r="F8347" s="1" t="s">
        <v>144</v>
      </c>
      <c r="G8347" s="1" t="s">
        <v>4996</v>
      </c>
      <c r="H8347" s="4">
        <v>73500000</v>
      </c>
      <c r="I8347" s="4">
        <v>0</v>
      </c>
      <c r="J8347" s="4">
        <f t="shared" si="172"/>
        <v>73500000</v>
      </c>
      <c r="K8347" s="4"/>
      <c r="L8347" s="49"/>
      <c r="M8347" s="1" t="s">
        <v>4388</v>
      </c>
      <c r="N8347" s="1" t="s">
        <v>4389</v>
      </c>
      <c r="O8347" s="1" t="s">
        <v>4390</v>
      </c>
      <c r="P8347" s="1" t="s">
        <v>4391</v>
      </c>
      <c r="Q8347" s="1" t="s">
        <v>4861</v>
      </c>
      <c r="R8347" s="1" t="s">
        <v>4862</v>
      </c>
      <c r="S8347" s="1" t="s">
        <v>4424</v>
      </c>
      <c r="T8347" s="1" t="s">
        <v>4421</v>
      </c>
      <c r="U8347" s="1" t="e">
        <f>VLOOKUP(T8347,[2]VAT!$A:$D,1,0)</f>
        <v>#N/A</v>
      </c>
      <c r="V8347" s="1" t="s">
        <v>4768</v>
      </c>
      <c r="W8347" s="1" t="s">
        <v>4767</v>
      </c>
      <c r="X8347" t="e">
        <f>VLOOKUP(T8347,[3]رکوردها!$A:$B,2,0)</f>
        <v>#N/A</v>
      </c>
      <c r="Y8347" t="e">
        <f>VLOOKUP(T8347,[3]رکوردها!$A:$D,4,0)</f>
        <v>#N/A</v>
      </c>
      <c r="Z8347" t="e">
        <f>VLOOKUP(T8347,[3]رکوردها!$A:$C,3,0)</f>
        <v>#N/A</v>
      </c>
      <c r="AA8347" t="e">
        <f>VLOOKUP(T8347,[3]رکوردها!$A:$F,6,0)</f>
        <v>#N/A</v>
      </c>
      <c r="AB8347" t="e">
        <f>VLOOKUP(T8347,[3]رکوردها!$A:$E,5,0)</f>
        <v>#N/A</v>
      </c>
    </row>
    <row r="8348" spans="1:28" x14ac:dyDescent="0.2">
      <c r="A8348" s="54">
        <v>176566</v>
      </c>
      <c r="B8348" s="2">
        <v>1657</v>
      </c>
      <c r="C8348" s="2">
        <v>1814</v>
      </c>
      <c r="D8348" s="34" t="s">
        <v>5196</v>
      </c>
      <c r="E8348" s="26"/>
      <c r="F8348" s="1" t="s">
        <v>144</v>
      </c>
      <c r="G8348" s="1" t="s">
        <v>4997</v>
      </c>
      <c r="H8348" s="4">
        <v>70000000</v>
      </c>
      <c r="I8348" s="4">
        <v>0</v>
      </c>
      <c r="J8348" s="4">
        <f t="shared" si="172"/>
        <v>70000000</v>
      </c>
      <c r="K8348" s="4"/>
      <c r="L8348" s="49"/>
      <c r="M8348" s="1" t="s">
        <v>4388</v>
      </c>
      <c r="N8348" s="1" t="s">
        <v>4389</v>
      </c>
      <c r="O8348" s="1" t="s">
        <v>4390</v>
      </c>
      <c r="P8348" s="1" t="s">
        <v>4391</v>
      </c>
      <c r="Q8348" s="1" t="s">
        <v>4861</v>
      </c>
      <c r="R8348" s="1" t="s">
        <v>4862</v>
      </c>
      <c r="S8348" s="1" t="s">
        <v>4424</v>
      </c>
      <c r="T8348" s="1" t="s">
        <v>4421</v>
      </c>
      <c r="U8348" s="1" t="e">
        <f>VLOOKUP(T8348,[2]VAT!$A:$D,1,0)</f>
        <v>#N/A</v>
      </c>
      <c r="V8348" s="1" t="s">
        <v>4768</v>
      </c>
      <c r="W8348" s="1" t="s">
        <v>4767</v>
      </c>
      <c r="X8348" t="e">
        <f>VLOOKUP(T8348,[3]رکوردها!$A:$B,2,0)</f>
        <v>#N/A</v>
      </c>
      <c r="Y8348" t="e">
        <f>VLOOKUP(T8348,[3]رکوردها!$A:$D,4,0)</f>
        <v>#N/A</v>
      </c>
      <c r="Z8348" t="e">
        <f>VLOOKUP(T8348,[3]رکوردها!$A:$C,3,0)</f>
        <v>#N/A</v>
      </c>
      <c r="AA8348" t="e">
        <f>VLOOKUP(T8348,[3]رکوردها!$A:$F,6,0)</f>
        <v>#N/A</v>
      </c>
      <c r="AB8348" t="e">
        <f>VLOOKUP(T8348,[3]رکوردها!$A:$E,5,0)</f>
        <v>#N/A</v>
      </c>
    </row>
    <row r="8349" spans="1:28" x14ac:dyDescent="0.2">
      <c r="A8349" s="54">
        <v>176567</v>
      </c>
      <c r="B8349" s="2">
        <v>1657</v>
      </c>
      <c r="C8349" s="2">
        <v>1814</v>
      </c>
      <c r="D8349" s="34" t="s">
        <v>5196</v>
      </c>
      <c r="E8349" s="26"/>
      <c r="F8349" s="1" t="s">
        <v>144</v>
      </c>
      <c r="G8349" s="1" t="s">
        <v>4998</v>
      </c>
      <c r="H8349" s="4">
        <v>127000000</v>
      </c>
      <c r="I8349" s="4">
        <v>0</v>
      </c>
      <c r="J8349" s="4">
        <f t="shared" si="172"/>
        <v>127000000</v>
      </c>
      <c r="K8349" s="4"/>
      <c r="L8349" s="49"/>
      <c r="M8349" s="1" t="s">
        <v>4388</v>
      </c>
      <c r="N8349" s="1" t="s">
        <v>4389</v>
      </c>
      <c r="O8349" s="1" t="s">
        <v>4390</v>
      </c>
      <c r="P8349" s="1" t="s">
        <v>4391</v>
      </c>
      <c r="Q8349" s="1" t="s">
        <v>4861</v>
      </c>
      <c r="R8349" s="1" t="s">
        <v>4862</v>
      </c>
      <c r="S8349" s="1" t="s">
        <v>4424</v>
      </c>
      <c r="T8349" s="1" t="s">
        <v>4421</v>
      </c>
      <c r="U8349" s="1" t="e">
        <f>VLOOKUP(T8349,[2]VAT!$A:$D,1,0)</f>
        <v>#N/A</v>
      </c>
      <c r="V8349" s="1" t="s">
        <v>4768</v>
      </c>
      <c r="W8349" s="1" t="s">
        <v>4767</v>
      </c>
      <c r="X8349" t="e">
        <f>VLOOKUP(T8349,[3]رکوردها!$A:$B,2,0)</f>
        <v>#N/A</v>
      </c>
      <c r="Y8349" t="e">
        <f>VLOOKUP(T8349,[3]رکوردها!$A:$D,4,0)</f>
        <v>#N/A</v>
      </c>
      <c r="Z8349" t="e">
        <f>VLOOKUP(T8349,[3]رکوردها!$A:$C,3,0)</f>
        <v>#N/A</v>
      </c>
      <c r="AA8349" t="e">
        <f>VLOOKUP(T8349,[3]رکوردها!$A:$F,6,0)</f>
        <v>#N/A</v>
      </c>
      <c r="AB8349" t="e">
        <f>VLOOKUP(T8349,[3]رکوردها!$A:$E,5,0)</f>
        <v>#N/A</v>
      </c>
    </row>
    <row r="8350" spans="1:28" x14ac:dyDescent="0.2">
      <c r="A8350" s="54">
        <v>176568</v>
      </c>
      <c r="B8350" s="2">
        <v>1657</v>
      </c>
      <c r="C8350" s="2">
        <v>1814</v>
      </c>
      <c r="D8350" s="34" t="s">
        <v>5196</v>
      </c>
      <c r="E8350" s="26"/>
      <c r="F8350" s="1" t="s">
        <v>144</v>
      </c>
      <c r="G8350" s="1" t="s">
        <v>4999</v>
      </c>
      <c r="H8350" s="4">
        <v>84000000</v>
      </c>
      <c r="I8350" s="4">
        <v>0</v>
      </c>
      <c r="J8350" s="4">
        <f t="shared" si="172"/>
        <v>84000000</v>
      </c>
      <c r="K8350" s="4"/>
      <c r="L8350" s="49"/>
      <c r="M8350" s="1" t="s">
        <v>4388</v>
      </c>
      <c r="N8350" s="1" t="s">
        <v>4389</v>
      </c>
      <c r="O8350" s="1" t="s">
        <v>4390</v>
      </c>
      <c r="P8350" s="1" t="s">
        <v>4391</v>
      </c>
      <c r="Q8350" s="1" t="s">
        <v>4861</v>
      </c>
      <c r="R8350" s="1" t="s">
        <v>4862</v>
      </c>
      <c r="S8350" s="1" t="s">
        <v>4424</v>
      </c>
      <c r="T8350" s="1" t="s">
        <v>4421</v>
      </c>
      <c r="U8350" s="1" t="e">
        <f>VLOOKUP(T8350,[2]VAT!$A:$D,1,0)</f>
        <v>#N/A</v>
      </c>
      <c r="V8350" s="1" t="s">
        <v>4768</v>
      </c>
      <c r="W8350" s="1" t="s">
        <v>4767</v>
      </c>
      <c r="X8350" t="e">
        <f>VLOOKUP(T8350,[3]رکوردها!$A:$B,2,0)</f>
        <v>#N/A</v>
      </c>
      <c r="Y8350" t="e">
        <f>VLOOKUP(T8350,[3]رکوردها!$A:$D,4,0)</f>
        <v>#N/A</v>
      </c>
      <c r="Z8350" t="e">
        <f>VLOOKUP(T8350,[3]رکوردها!$A:$C,3,0)</f>
        <v>#N/A</v>
      </c>
      <c r="AA8350" t="e">
        <f>VLOOKUP(T8350,[3]رکوردها!$A:$F,6,0)</f>
        <v>#N/A</v>
      </c>
      <c r="AB8350" t="e">
        <f>VLOOKUP(T8350,[3]رکوردها!$A:$E,5,0)</f>
        <v>#N/A</v>
      </c>
    </row>
    <row r="8351" spans="1:28" hidden="1" x14ac:dyDescent="0.2">
      <c r="A8351" s="42">
        <v>144818</v>
      </c>
      <c r="B8351" s="42">
        <v>1154</v>
      </c>
      <c r="C8351" s="42">
        <v>1393</v>
      </c>
      <c r="D8351" s="43" t="s">
        <v>5197</v>
      </c>
      <c r="E8351" s="42"/>
      <c r="F8351" s="44" t="s">
        <v>240</v>
      </c>
      <c r="G8351" s="44" t="s">
        <v>4045</v>
      </c>
      <c r="H8351" s="45">
        <v>69175000</v>
      </c>
      <c r="I8351" s="45">
        <v>0</v>
      </c>
      <c r="J8351" s="45">
        <f t="shared" si="172"/>
        <v>69175000</v>
      </c>
      <c r="K8351" s="45"/>
      <c r="L8351" s="49"/>
      <c r="M8351" s="44" t="s">
        <v>4388</v>
      </c>
      <c r="N8351" s="44" t="s">
        <v>4389</v>
      </c>
      <c r="O8351" s="44" t="s">
        <v>4427</v>
      </c>
      <c r="P8351" s="44" t="s">
        <v>4428</v>
      </c>
      <c r="Q8351" s="44" t="s">
        <v>5000</v>
      </c>
      <c r="R8351" s="44" t="s">
        <v>5001</v>
      </c>
      <c r="S8351" s="44" t="s">
        <v>4417</v>
      </c>
      <c r="T8351" s="44" t="s">
        <v>4414</v>
      </c>
      <c r="U8351" s="1" t="e">
        <f>VLOOKUP(T8351,[2]VAT!$A:$D,1,0)</f>
        <v>#N/A</v>
      </c>
      <c r="V8351" s="44" t="s">
        <v>4768</v>
      </c>
      <c r="W8351" s="44" t="s">
        <v>4767</v>
      </c>
      <c r="X8351" t="e">
        <f>VLOOKUP(T8351,[3]رکوردها!$A:$B,2,0)</f>
        <v>#N/A</v>
      </c>
      <c r="Y8351" t="e">
        <f>VLOOKUP(T8351,[3]رکوردها!$A:$D,4,0)</f>
        <v>#N/A</v>
      </c>
      <c r="Z8351" t="e">
        <f>VLOOKUP(T8351,[3]رکوردها!$A:$C,3,0)</f>
        <v>#N/A</v>
      </c>
      <c r="AA8351" t="e">
        <f>VLOOKUP(T8351,[3]رکوردها!$A:$F,6,0)</f>
        <v>#N/A</v>
      </c>
      <c r="AB8351" t="e">
        <f>VLOOKUP(T8351,[3]رکوردها!$A:$E,5,0)</f>
        <v>#N/A</v>
      </c>
    </row>
    <row r="8352" spans="1:28" hidden="1" x14ac:dyDescent="0.2">
      <c r="A8352" s="42">
        <v>176394</v>
      </c>
      <c r="B8352" s="42">
        <v>1225</v>
      </c>
      <c r="C8352" s="42">
        <v>1228</v>
      </c>
      <c r="D8352" s="43" t="s">
        <v>5197</v>
      </c>
      <c r="E8352" s="43"/>
      <c r="F8352" s="44" t="s">
        <v>83</v>
      </c>
      <c r="G8352" s="44" t="s">
        <v>2805</v>
      </c>
      <c r="H8352" s="45">
        <v>28231000</v>
      </c>
      <c r="I8352" s="45">
        <v>0</v>
      </c>
      <c r="J8352" s="45">
        <f t="shared" si="172"/>
        <v>28231000</v>
      </c>
      <c r="K8352" s="45"/>
      <c r="L8352" s="49"/>
      <c r="M8352" s="44" t="s">
        <v>4388</v>
      </c>
      <c r="N8352" s="44" t="s">
        <v>4389</v>
      </c>
      <c r="O8352" s="44" t="s">
        <v>4427</v>
      </c>
      <c r="P8352" s="44" t="s">
        <v>4428</v>
      </c>
      <c r="Q8352" s="44" t="s">
        <v>5000</v>
      </c>
      <c r="R8352" s="44" t="s">
        <v>5001</v>
      </c>
      <c r="S8352" s="44" t="s">
        <v>4417</v>
      </c>
      <c r="T8352" s="44" t="s">
        <v>4414</v>
      </c>
      <c r="U8352" s="1" t="e">
        <f>VLOOKUP(T8352,[2]VAT!$A:$D,1,0)</f>
        <v>#N/A</v>
      </c>
      <c r="V8352" s="44" t="s">
        <v>4768</v>
      </c>
      <c r="W8352" s="44" t="s">
        <v>4767</v>
      </c>
      <c r="X8352" t="e">
        <f>VLOOKUP(T8352,[3]رکوردها!$A:$B,2,0)</f>
        <v>#N/A</v>
      </c>
      <c r="Y8352" t="e">
        <f>VLOOKUP(T8352,[3]رکوردها!$A:$D,4,0)</f>
        <v>#N/A</v>
      </c>
      <c r="Z8352" t="e">
        <f>VLOOKUP(T8352,[3]رکوردها!$A:$C,3,0)</f>
        <v>#N/A</v>
      </c>
      <c r="AA8352" t="e">
        <f>VLOOKUP(T8352,[3]رکوردها!$A:$F,6,0)</f>
        <v>#N/A</v>
      </c>
      <c r="AB8352" t="e">
        <f>VLOOKUP(T8352,[3]رکوردها!$A:$E,5,0)</f>
        <v>#N/A</v>
      </c>
    </row>
    <row r="8353" spans="1:28" hidden="1" x14ac:dyDescent="0.2">
      <c r="A8353" s="42">
        <v>141653</v>
      </c>
      <c r="B8353" s="42">
        <v>1284</v>
      </c>
      <c r="C8353" s="42">
        <v>1241</v>
      </c>
      <c r="D8353" s="43" t="s">
        <v>5197</v>
      </c>
      <c r="E8353" s="43"/>
      <c r="F8353" s="44" t="s">
        <v>11</v>
      </c>
      <c r="G8353" s="44" t="s">
        <v>4377</v>
      </c>
      <c r="H8353" s="45">
        <v>73137000</v>
      </c>
      <c r="I8353" s="45">
        <v>0</v>
      </c>
      <c r="J8353" s="45">
        <f t="shared" si="172"/>
        <v>73137000</v>
      </c>
      <c r="K8353" s="45"/>
      <c r="L8353" s="49"/>
      <c r="M8353" s="44" t="s">
        <v>4388</v>
      </c>
      <c r="N8353" s="44" t="s">
        <v>4389</v>
      </c>
      <c r="O8353" s="44" t="s">
        <v>4427</v>
      </c>
      <c r="P8353" s="44" t="s">
        <v>4428</v>
      </c>
      <c r="Q8353" s="44" t="s">
        <v>5000</v>
      </c>
      <c r="R8353" s="44" t="s">
        <v>5001</v>
      </c>
      <c r="S8353" s="44" t="s">
        <v>4417</v>
      </c>
      <c r="T8353" s="44" t="s">
        <v>4414</v>
      </c>
      <c r="U8353" s="1" t="e">
        <f>VLOOKUP(T8353,[2]VAT!$A:$D,1,0)</f>
        <v>#N/A</v>
      </c>
      <c r="V8353" s="44" t="s">
        <v>4768</v>
      </c>
      <c r="W8353" s="44" t="s">
        <v>4767</v>
      </c>
      <c r="X8353" t="e">
        <f>VLOOKUP(T8353,[3]رکوردها!$A:$B,2,0)</f>
        <v>#N/A</v>
      </c>
      <c r="Y8353" t="e">
        <f>VLOOKUP(T8353,[3]رکوردها!$A:$D,4,0)</f>
        <v>#N/A</v>
      </c>
      <c r="Z8353" t="e">
        <f>VLOOKUP(T8353,[3]رکوردها!$A:$C,3,0)</f>
        <v>#N/A</v>
      </c>
      <c r="AA8353" t="e">
        <f>VLOOKUP(T8353,[3]رکوردها!$A:$F,6,0)</f>
        <v>#N/A</v>
      </c>
      <c r="AB8353" t="e">
        <f>VLOOKUP(T8353,[3]رکوردها!$A:$E,5,0)</f>
        <v>#N/A</v>
      </c>
    </row>
    <row r="8354" spans="1:28" hidden="1" x14ac:dyDescent="0.2">
      <c r="A8354" s="42">
        <v>141669</v>
      </c>
      <c r="B8354" s="42">
        <v>1285</v>
      </c>
      <c r="C8354" s="42">
        <v>1246</v>
      </c>
      <c r="D8354" s="43" t="s">
        <v>5197</v>
      </c>
      <c r="E8354" s="43"/>
      <c r="F8354" s="44" t="s">
        <v>11</v>
      </c>
      <c r="G8354" s="44" t="s">
        <v>5002</v>
      </c>
      <c r="H8354" s="45">
        <v>10000000</v>
      </c>
      <c r="I8354" s="45">
        <v>0</v>
      </c>
      <c r="J8354" s="45">
        <f t="shared" si="172"/>
        <v>10000000</v>
      </c>
      <c r="K8354" s="45"/>
      <c r="L8354" s="49"/>
      <c r="M8354" s="44" t="s">
        <v>4388</v>
      </c>
      <c r="N8354" s="44" t="s">
        <v>4389</v>
      </c>
      <c r="O8354" s="44" t="s">
        <v>4427</v>
      </c>
      <c r="P8354" s="44" t="s">
        <v>4428</v>
      </c>
      <c r="Q8354" s="44" t="s">
        <v>5000</v>
      </c>
      <c r="R8354" s="44" t="s">
        <v>5001</v>
      </c>
      <c r="S8354" s="44" t="s">
        <v>4417</v>
      </c>
      <c r="T8354" s="44" t="s">
        <v>4414</v>
      </c>
      <c r="U8354" s="1" t="e">
        <f>VLOOKUP(T8354,[2]VAT!$A:$D,1,0)</f>
        <v>#N/A</v>
      </c>
      <c r="V8354" s="44" t="s">
        <v>4768</v>
      </c>
      <c r="W8354" s="44" t="s">
        <v>4767</v>
      </c>
      <c r="X8354" t="e">
        <f>VLOOKUP(T8354,[3]رکوردها!$A:$B,2,0)</f>
        <v>#N/A</v>
      </c>
      <c r="Y8354" t="e">
        <f>VLOOKUP(T8354,[3]رکوردها!$A:$D,4,0)</f>
        <v>#N/A</v>
      </c>
      <c r="Z8354" t="e">
        <f>VLOOKUP(T8354,[3]رکوردها!$A:$C,3,0)</f>
        <v>#N/A</v>
      </c>
      <c r="AA8354" t="e">
        <f>VLOOKUP(T8354,[3]رکوردها!$A:$F,6,0)</f>
        <v>#N/A</v>
      </c>
      <c r="AB8354" t="e">
        <f>VLOOKUP(T8354,[3]رکوردها!$A:$E,5,0)</f>
        <v>#N/A</v>
      </c>
    </row>
    <row r="8355" spans="1:28" hidden="1" x14ac:dyDescent="0.2">
      <c r="A8355" s="42">
        <v>141670</v>
      </c>
      <c r="B8355" s="42">
        <v>1285</v>
      </c>
      <c r="C8355" s="42">
        <v>1246</v>
      </c>
      <c r="D8355" s="43" t="s">
        <v>5197</v>
      </c>
      <c r="E8355" s="43"/>
      <c r="F8355" s="44" t="s">
        <v>11</v>
      </c>
      <c r="G8355" s="44" t="s">
        <v>5003</v>
      </c>
      <c r="H8355" s="45">
        <v>106716000</v>
      </c>
      <c r="I8355" s="45">
        <v>0</v>
      </c>
      <c r="J8355" s="45">
        <f t="shared" si="172"/>
        <v>106716000</v>
      </c>
      <c r="K8355" s="45"/>
      <c r="L8355" s="49"/>
      <c r="M8355" s="44" t="s">
        <v>4388</v>
      </c>
      <c r="N8355" s="44" t="s">
        <v>4389</v>
      </c>
      <c r="O8355" s="44" t="s">
        <v>4427</v>
      </c>
      <c r="P8355" s="44" t="s">
        <v>4428</v>
      </c>
      <c r="Q8355" s="44" t="s">
        <v>5000</v>
      </c>
      <c r="R8355" s="44" t="s">
        <v>5001</v>
      </c>
      <c r="S8355" s="44" t="s">
        <v>4417</v>
      </c>
      <c r="T8355" s="44" t="s">
        <v>4414</v>
      </c>
      <c r="U8355" s="1" t="e">
        <f>VLOOKUP(T8355,[2]VAT!$A:$D,1,0)</f>
        <v>#N/A</v>
      </c>
      <c r="V8355" s="44" t="s">
        <v>4768</v>
      </c>
      <c r="W8355" s="44" t="s">
        <v>4767</v>
      </c>
      <c r="X8355" t="e">
        <f>VLOOKUP(T8355,[3]رکوردها!$A:$B,2,0)</f>
        <v>#N/A</v>
      </c>
      <c r="Y8355" t="e">
        <f>VLOOKUP(T8355,[3]رکوردها!$A:$D,4,0)</f>
        <v>#N/A</v>
      </c>
      <c r="Z8355" t="e">
        <f>VLOOKUP(T8355,[3]رکوردها!$A:$C,3,0)</f>
        <v>#N/A</v>
      </c>
      <c r="AA8355" t="e">
        <f>VLOOKUP(T8355,[3]رکوردها!$A:$F,6,0)</f>
        <v>#N/A</v>
      </c>
      <c r="AB8355" t="e">
        <f>VLOOKUP(T8355,[3]رکوردها!$A:$E,5,0)</f>
        <v>#N/A</v>
      </c>
    </row>
    <row r="8356" spans="1:28" hidden="1" x14ac:dyDescent="0.2">
      <c r="A8356" s="42">
        <v>141671</v>
      </c>
      <c r="B8356" s="42">
        <v>1285</v>
      </c>
      <c r="C8356" s="42">
        <v>1246</v>
      </c>
      <c r="D8356" s="43" t="s">
        <v>5197</v>
      </c>
      <c r="E8356" s="43"/>
      <c r="F8356" s="44" t="s">
        <v>11</v>
      </c>
      <c r="G8356" s="44" t="s">
        <v>5004</v>
      </c>
      <c r="H8356" s="45">
        <v>91739000</v>
      </c>
      <c r="I8356" s="45">
        <v>0</v>
      </c>
      <c r="J8356" s="45">
        <f t="shared" si="172"/>
        <v>91739000</v>
      </c>
      <c r="K8356" s="45"/>
      <c r="L8356" s="49"/>
      <c r="M8356" s="44" t="s">
        <v>4388</v>
      </c>
      <c r="N8356" s="44" t="s">
        <v>4389</v>
      </c>
      <c r="O8356" s="44" t="s">
        <v>4427</v>
      </c>
      <c r="P8356" s="44" t="s">
        <v>4428</v>
      </c>
      <c r="Q8356" s="44" t="s">
        <v>5000</v>
      </c>
      <c r="R8356" s="44" t="s">
        <v>5001</v>
      </c>
      <c r="S8356" s="44" t="s">
        <v>4417</v>
      </c>
      <c r="T8356" s="44" t="s">
        <v>4414</v>
      </c>
      <c r="U8356" s="1" t="e">
        <f>VLOOKUP(T8356,[2]VAT!$A:$D,1,0)</f>
        <v>#N/A</v>
      </c>
      <c r="V8356" s="44" t="s">
        <v>4768</v>
      </c>
      <c r="W8356" s="44" t="s">
        <v>4767</v>
      </c>
      <c r="X8356" t="e">
        <f>VLOOKUP(T8356,[3]رکوردها!$A:$B,2,0)</f>
        <v>#N/A</v>
      </c>
      <c r="Y8356" t="e">
        <f>VLOOKUP(T8356,[3]رکوردها!$A:$D,4,0)</f>
        <v>#N/A</v>
      </c>
      <c r="Z8356" t="e">
        <f>VLOOKUP(T8356,[3]رکوردها!$A:$C,3,0)</f>
        <v>#N/A</v>
      </c>
      <c r="AA8356" t="e">
        <f>VLOOKUP(T8356,[3]رکوردها!$A:$F,6,0)</f>
        <v>#N/A</v>
      </c>
      <c r="AB8356" t="e">
        <f>VLOOKUP(T8356,[3]رکوردها!$A:$E,5,0)</f>
        <v>#N/A</v>
      </c>
    </row>
    <row r="8357" spans="1:28" hidden="1" x14ac:dyDescent="0.2">
      <c r="A8357" s="42">
        <v>141672</v>
      </c>
      <c r="B8357" s="42">
        <v>1285</v>
      </c>
      <c r="C8357" s="42">
        <v>1246</v>
      </c>
      <c r="D8357" s="43" t="s">
        <v>5197</v>
      </c>
      <c r="E8357" s="43"/>
      <c r="F8357" s="44" t="s">
        <v>11</v>
      </c>
      <c r="G8357" s="44" t="s">
        <v>5005</v>
      </c>
      <c r="H8357" s="45">
        <v>6000000</v>
      </c>
      <c r="I8357" s="45">
        <v>0</v>
      </c>
      <c r="J8357" s="45">
        <f t="shared" si="172"/>
        <v>6000000</v>
      </c>
      <c r="K8357" s="45"/>
      <c r="L8357" s="49"/>
      <c r="M8357" s="44" t="s">
        <v>4388</v>
      </c>
      <c r="N8357" s="44" t="s">
        <v>4389</v>
      </c>
      <c r="O8357" s="44" t="s">
        <v>4427</v>
      </c>
      <c r="P8357" s="44" t="s">
        <v>4428</v>
      </c>
      <c r="Q8357" s="44" t="s">
        <v>5000</v>
      </c>
      <c r="R8357" s="44" t="s">
        <v>5001</v>
      </c>
      <c r="S8357" s="44" t="s">
        <v>4417</v>
      </c>
      <c r="T8357" s="44" t="s">
        <v>4414</v>
      </c>
      <c r="U8357" s="1" t="e">
        <f>VLOOKUP(T8357,[2]VAT!$A:$D,1,0)</f>
        <v>#N/A</v>
      </c>
      <c r="V8357" s="44" t="s">
        <v>4768</v>
      </c>
      <c r="W8357" s="44" t="s">
        <v>4767</v>
      </c>
      <c r="X8357" t="e">
        <f>VLOOKUP(T8357,[3]رکوردها!$A:$B,2,0)</f>
        <v>#N/A</v>
      </c>
      <c r="Y8357" t="e">
        <f>VLOOKUP(T8357,[3]رکوردها!$A:$D,4,0)</f>
        <v>#N/A</v>
      </c>
      <c r="Z8357" t="e">
        <f>VLOOKUP(T8357,[3]رکوردها!$A:$C,3,0)</f>
        <v>#N/A</v>
      </c>
      <c r="AA8357" t="e">
        <f>VLOOKUP(T8357,[3]رکوردها!$A:$F,6,0)</f>
        <v>#N/A</v>
      </c>
      <c r="AB8357" t="e">
        <f>VLOOKUP(T8357,[3]رکوردها!$A:$E,5,0)</f>
        <v>#N/A</v>
      </c>
    </row>
    <row r="8358" spans="1:28" hidden="1" x14ac:dyDescent="0.2">
      <c r="A8358" s="42">
        <v>141673</v>
      </c>
      <c r="B8358" s="42">
        <v>1285</v>
      </c>
      <c r="C8358" s="42">
        <v>1246</v>
      </c>
      <c r="D8358" s="43" t="s">
        <v>5197</v>
      </c>
      <c r="E8358" s="43"/>
      <c r="F8358" s="44" t="s">
        <v>11</v>
      </c>
      <c r="G8358" s="44" t="s">
        <v>5006</v>
      </c>
      <c r="H8358" s="45">
        <v>28405000</v>
      </c>
      <c r="I8358" s="45">
        <v>0</v>
      </c>
      <c r="J8358" s="45">
        <f t="shared" si="172"/>
        <v>28405000</v>
      </c>
      <c r="K8358" s="45"/>
      <c r="L8358" s="49"/>
      <c r="M8358" s="44" t="s">
        <v>4388</v>
      </c>
      <c r="N8358" s="44" t="s">
        <v>4389</v>
      </c>
      <c r="O8358" s="44" t="s">
        <v>4427</v>
      </c>
      <c r="P8358" s="44" t="s">
        <v>4428</v>
      </c>
      <c r="Q8358" s="44" t="s">
        <v>5000</v>
      </c>
      <c r="R8358" s="44" t="s">
        <v>5001</v>
      </c>
      <c r="S8358" s="44" t="s">
        <v>4417</v>
      </c>
      <c r="T8358" s="44" t="s">
        <v>4414</v>
      </c>
      <c r="U8358" s="1" t="e">
        <f>VLOOKUP(T8358,[2]VAT!$A:$D,1,0)</f>
        <v>#N/A</v>
      </c>
      <c r="V8358" s="44" t="s">
        <v>4768</v>
      </c>
      <c r="W8358" s="44" t="s">
        <v>4767</v>
      </c>
      <c r="X8358" t="e">
        <f>VLOOKUP(T8358,[3]رکوردها!$A:$B,2,0)</f>
        <v>#N/A</v>
      </c>
      <c r="Y8358" t="e">
        <f>VLOOKUP(T8358,[3]رکوردها!$A:$D,4,0)</f>
        <v>#N/A</v>
      </c>
      <c r="Z8358" t="e">
        <f>VLOOKUP(T8358,[3]رکوردها!$A:$C,3,0)</f>
        <v>#N/A</v>
      </c>
      <c r="AA8358" t="e">
        <f>VLOOKUP(T8358,[3]رکوردها!$A:$F,6,0)</f>
        <v>#N/A</v>
      </c>
      <c r="AB8358" t="e">
        <f>VLOOKUP(T8358,[3]رکوردها!$A:$E,5,0)</f>
        <v>#N/A</v>
      </c>
    </row>
    <row r="8359" spans="1:28" s="41" customFormat="1" hidden="1" x14ac:dyDescent="0.2">
      <c r="A8359" s="36">
        <v>175540</v>
      </c>
      <c r="B8359" s="36">
        <v>1519</v>
      </c>
      <c r="C8359" s="36">
        <v>1713</v>
      </c>
      <c r="D8359" s="39" t="s">
        <v>5178</v>
      </c>
      <c r="E8359" s="36"/>
      <c r="F8359" s="37" t="s">
        <v>15</v>
      </c>
      <c r="G8359" s="37" t="s">
        <v>5030</v>
      </c>
      <c r="H8359" s="38">
        <v>801861607</v>
      </c>
      <c r="I8359" s="38">
        <v>0</v>
      </c>
      <c r="J8359" s="38">
        <f t="shared" si="172"/>
        <v>801861607</v>
      </c>
      <c r="K8359" s="38"/>
      <c r="L8359" s="49"/>
      <c r="M8359" s="37" t="s">
        <v>4388</v>
      </c>
      <c r="N8359" s="37" t="s">
        <v>4389</v>
      </c>
      <c r="O8359" s="37" t="s">
        <v>4390</v>
      </c>
      <c r="P8359" s="37" t="s">
        <v>4391</v>
      </c>
      <c r="Q8359" s="37" t="s">
        <v>4392</v>
      </c>
      <c r="R8359" s="37" t="s">
        <v>4393</v>
      </c>
      <c r="S8359" s="37" t="s">
        <v>5099</v>
      </c>
      <c r="T8359" s="37" t="s">
        <v>5098</v>
      </c>
      <c r="U8359" s="1" t="e">
        <f>VLOOKUP(T8359,[2]VAT!$A:$D,1,0)</f>
        <v>#N/A</v>
      </c>
      <c r="V8359" s="37" t="s">
        <v>4768</v>
      </c>
      <c r="W8359" s="37" t="s">
        <v>4767</v>
      </c>
      <c r="X8359" t="e">
        <f>VLOOKUP(T8359,[3]رکوردها!$A:$B,2,0)</f>
        <v>#N/A</v>
      </c>
      <c r="Y8359" t="e">
        <f>VLOOKUP(T8359,[3]رکوردها!$A:$D,4,0)</f>
        <v>#N/A</v>
      </c>
      <c r="Z8359" t="e">
        <f>VLOOKUP(T8359,[3]رکوردها!$A:$C,3,0)</f>
        <v>#N/A</v>
      </c>
      <c r="AA8359" t="e">
        <f>VLOOKUP(T8359,[3]رکوردها!$A:$F,6,0)</f>
        <v>#N/A</v>
      </c>
      <c r="AB8359" t="e">
        <f>VLOOKUP(T8359,[3]رکوردها!$A:$E,5,0)</f>
        <v>#N/A</v>
      </c>
    </row>
    <row r="8360" spans="1:28" s="41" customFormat="1" hidden="1" x14ac:dyDescent="0.2">
      <c r="A8360" s="36">
        <v>175519</v>
      </c>
      <c r="B8360" s="36">
        <v>1519</v>
      </c>
      <c r="C8360" s="36">
        <v>1713</v>
      </c>
      <c r="D8360" s="39" t="s">
        <v>5178</v>
      </c>
      <c r="E8360" s="36"/>
      <c r="F8360" s="37" t="s">
        <v>15</v>
      </c>
      <c r="G8360" s="37" t="s">
        <v>5029</v>
      </c>
      <c r="H8360" s="38">
        <v>236059088660</v>
      </c>
      <c r="I8360" s="38">
        <v>0</v>
      </c>
      <c r="J8360" s="38">
        <f t="shared" si="172"/>
        <v>236059088660</v>
      </c>
      <c r="K8360" s="38"/>
      <c r="L8360" s="49"/>
      <c r="M8360" s="37" t="s">
        <v>4388</v>
      </c>
      <c r="N8360" s="37" t="s">
        <v>4389</v>
      </c>
      <c r="O8360" s="37" t="s">
        <v>4390</v>
      </c>
      <c r="P8360" s="37" t="s">
        <v>4391</v>
      </c>
      <c r="Q8360" s="37" t="s">
        <v>4392</v>
      </c>
      <c r="R8360" s="37" t="s">
        <v>4393</v>
      </c>
      <c r="S8360" s="37" t="s">
        <v>5101</v>
      </c>
      <c r="T8360" s="37" t="s">
        <v>5100</v>
      </c>
      <c r="U8360" s="1" t="e">
        <f>VLOOKUP(T8360,[2]VAT!$A:$D,1,0)</f>
        <v>#N/A</v>
      </c>
      <c r="V8360" s="37" t="s">
        <v>4768</v>
      </c>
      <c r="W8360" s="37" t="s">
        <v>4767</v>
      </c>
      <c r="X8360" t="e">
        <f>VLOOKUP(T8360,[3]رکوردها!$A:$B,2,0)</f>
        <v>#N/A</v>
      </c>
      <c r="Y8360" t="e">
        <f>VLOOKUP(T8360,[3]رکوردها!$A:$D,4,0)</f>
        <v>#N/A</v>
      </c>
      <c r="Z8360" t="e">
        <f>VLOOKUP(T8360,[3]رکوردها!$A:$C,3,0)</f>
        <v>#N/A</v>
      </c>
      <c r="AA8360" t="e">
        <f>VLOOKUP(T8360,[3]رکوردها!$A:$F,6,0)</f>
        <v>#N/A</v>
      </c>
      <c r="AB8360" t="e">
        <f>VLOOKUP(T8360,[3]رکوردها!$A:$E,5,0)</f>
        <v>#N/A</v>
      </c>
    </row>
    <row r="8361" spans="1:28" s="41" customFormat="1" hidden="1" x14ac:dyDescent="0.2">
      <c r="A8361" s="36">
        <v>148157</v>
      </c>
      <c r="B8361" s="36">
        <v>1481</v>
      </c>
      <c r="C8361" s="36">
        <v>1528</v>
      </c>
      <c r="D8361" s="39" t="s">
        <v>5197</v>
      </c>
      <c r="E8361" s="36"/>
      <c r="F8361" s="37" t="s">
        <v>108</v>
      </c>
      <c r="G8361" s="37" t="s">
        <v>2866</v>
      </c>
      <c r="H8361" s="38">
        <v>5390000</v>
      </c>
      <c r="I8361" s="38">
        <v>0</v>
      </c>
      <c r="J8361" s="38">
        <f t="shared" si="172"/>
        <v>5390000</v>
      </c>
      <c r="K8361" s="38"/>
      <c r="L8361" s="49"/>
      <c r="M8361" s="37" t="s">
        <v>4388</v>
      </c>
      <c r="N8361" s="37" t="s">
        <v>4389</v>
      </c>
      <c r="O8361" s="37" t="s">
        <v>4427</v>
      </c>
      <c r="P8361" s="37" t="s">
        <v>4428</v>
      </c>
      <c r="Q8361" s="37" t="s">
        <v>5000</v>
      </c>
      <c r="R8361" s="37" t="s">
        <v>5001</v>
      </c>
      <c r="S8361" s="37" t="s">
        <v>4417</v>
      </c>
      <c r="T8361" s="37" t="s">
        <v>4414</v>
      </c>
      <c r="U8361" s="1" t="e">
        <f>VLOOKUP(T8361,[2]VAT!$A:$D,1,0)</f>
        <v>#N/A</v>
      </c>
      <c r="V8361" s="37" t="s">
        <v>4768</v>
      </c>
      <c r="W8361" s="37" t="s">
        <v>4767</v>
      </c>
      <c r="X8361" t="e">
        <f>VLOOKUP(T8361,[3]رکوردها!$A:$B,2,0)</f>
        <v>#N/A</v>
      </c>
      <c r="Y8361" t="e">
        <f>VLOOKUP(T8361,[3]رکوردها!$A:$D,4,0)</f>
        <v>#N/A</v>
      </c>
      <c r="Z8361" t="e">
        <f>VLOOKUP(T8361,[3]رکوردها!$A:$C,3,0)</f>
        <v>#N/A</v>
      </c>
      <c r="AA8361" t="e">
        <f>VLOOKUP(T8361,[3]رکوردها!$A:$F,6,0)</f>
        <v>#N/A</v>
      </c>
      <c r="AB8361" t="e">
        <f>VLOOKUP(T8361,[3]رکوردها!$A:$E,5,0)</f>
        <v>#N/A</v>
      </c>
    </row>
    <row r="8362" spans="1:28" s="41" customFormat="1" hidden="1" x14ac:dyDescent="0.2">
      <c r="A8362" s="36">
        <v>153754</v>
      </c>
      <c r="B8362" s="36">
        <v>1481</v>
      </c>
      <c r="C8362" s="36">
        <v>1528</v>
      </c>
      <c r="D8362" s="39" t="s">
        <v>5197</v>
      </c>
      <c r="E8362" s="36"/>
      <c r="F8362" s="37" t="s">
        <v>108</v>
      </c>
      <c r="G8362" s="37" t="s">
        <v>2867</v>
      </c>
      <c r="H8362" s="38">
        <v>11864000</v>
      </c>
      <c r="I8362" s="38">
        <v>0</v>
      </c>
      <c r="J8362" s="38">
        <f t="shared" si="172"/>
        <v>11864000</v>
      </c>
      <c r="K8362" s="38"/>
      <c r="L8362" s="49"/>
      <c r="M8362" s="37" t="s">
        <v>4388</v>
      </c>
      <c r="N8362" s="37" t="s">
        <v>4389</v>
      </c>
      <c r="O8362" s="37" t="s">
        <v>4427</v>
      </c>
      <c r="P8362" s="37" t="s">
        <v>4428</v>
      </c>
      <c r="Q8362" s="37" t="s">
        <v>5000</v>
      </c>
      <c r="R8362" s="37" t="s">
        <v>5001</v>
      </c>
      <c r="S8362" s="37" t="s">
        <v>4417</v>
      </c>
      <c r="T8362" s="37" t="s">
        <v>4414</v>
      </c>
      <c r="U8362" s="1" t="e">
        <f>VLOOKUP(T8362,[2]VAT!$A:$D,1,0)</f>
        <v>#N/A</v>
      </c>
      <c r="V8362" s="37" t="s">
        <v>4768</v>
      </c>
      <c r="W8362" s="37" t="s">
        <v>4767</v>
      </c>
      <c r="X8362" t="e">
        <f>VLOOKUP(T8362,[3]رکوردها!$A:$B,2,0)</f>
        <v>#N/A</v>
      </c>
      <c r="Y8362" t="e">
        <f>VLOOKUP(T8362,[3]رکوردها!$A:$D,4,0)</f>
        <v>#N/A</v>
      </c>
      <c r="Z8362" t="e">
        <f>VLOOKUP(T8362,[3]رکوردها!$A:$C,3,0)</f>
        <v>#N/A</v>
      </c>
      <c r="AA8362" t="e">
        <f>VLOOKUP(T8362,[3]رکوردها!$A:$F,6,0)</f>
        <v>#N/A</v>
      </c>
      <c r="AB8362" t="e">
        <f>VLOOKUP(T8362,[3]رکوردها!$A:$E,5,0)</f>
        <v>#N/A</v>
      </c>
    </row>
    <row r="8363" spans="1:28" s="41" customFormat="1" hidden="1" x14ac:dyDescent="0.2">
      <c r="A8363" s="36">
        <v>153756</v>
      </c>
      <c r="B8363" s="36">
        <v>1481</v>
      </c>
      <c r="C8363" s="36">
        <v>1528</v>
      </c>
      <c r="D8363" s="39" t="s">
        <v>5197</v>
      </c>
      <c r="E8363" s="36"/>
      <c r="F8363" s="37" t="s">
        <v>108</v>
      </c>
      <c r="G8363" s="37" t="s">
        <v>2868</v>
      </c>
      <c r="H8363" s="38">
        <v>10621000</v>
      </c>
      <c r="I8363" s="38">
        <v>0</v>
      </c>
      <c r="J8363" s="38">
        <f t="shared" si="172"/>
        <v>10621000</v>
      </c>
      <c r="K8363" s="38"/>
      <c r="L8363" s="49"/>
      <c r="M8363" s="37" t="s">
        <v>4388</v>
      </c>
      <c r="N8363" s="37" t="s">
        <v>4389</v>
      </c>
      <c r="O8363" s="37" t="s">
        <v>4427</v>
      </c>
      <c r="P8363" s="37" t="s">
        <v>4428</v>
      </c>
      <c r="Q8363" s="37" t="s">
        <v>5000</v>
      </c>
      <c r="R8363" s="37" t="s">
        <v>5001</v>
      </c>
      <c r="S8363" s="37" t="s">
        <v>4417</v>
      </c>
      <c r="T8363" s="37" t="s">
        <v>4414</v>
      </c>
      <c r="U8363" s="1" t="e">
        <f>VLOOKUP(T8363,[2]VAT!$A:$D,1,0)</f>
        <v>#N/A</v>
      </c>
      <c r="V8363" s="37" t="s">
        <v>4768</v>
      </c>
      <c r="W8363" s="37" t="s">
        <v>4767</v>
      </c>
      <c r="X8363" t="e">
        <f>VLOOKUP(T8363,[3]رکوردها!$A:$B,2,0)</f>
        <v>#N/A</v>
      </c>
      <c r="Y8363" t="e">
        <f>VLOOKUP(T8363,[3]رکوردها!$A:$D,4,0)</f>
        <v>#N/A</v>
      </c>
      <c r="Z8363" t="e">
        <f>VLOOKUP(T8363,[3]رکوردها!$A:$C,3,0)</f>
        <v>#N/A</v>
      </c>
      <c r="AA8363" t="e">
        <f>VLOOKUP(T8363,[3]رکوردها!$A:$F,6,0)</f>
        <v>#N/A</v>
      </c>
      <c r="AB8363" t="e">
        <f>VLOOKUP(T8363,[3]رکوردها!$A:$E,5,0)</f>
        <v>#N/A</v>
      </c>
    </row>
    <row r="8364" spans="1:28" s="41" customFormat="1" hidden="1" x14ac:dyDescent="0.2">
      <c r="A8364" s="36">
        <v>153758</v>
      </c>
      <c r="B8364" s="36">
        <v>1481</v>
      </c>
      <c r="C8364" s="36">
        <v>1528</v>
      </c>
      <c r="D8364" s="39" t="s">
        <v>5197</v>
      </c>
      <c r="E8364" s="36"/>
      <c r="F8364" s="37" t="s">
        <v>108</v>
      </c>
      <c r="G8364" s="37" t="s">
        <v>2869</v>
      </c>
      <c r="H8364" s="38">
        <v>11864000</v>
      </c>
      <c r="I8364" s="38">
        <v>0</v>
      </c>
      <c r="J8364" s="38">
        <f t="shared" si="172"/>
        <v>11864000</v>
      </c>
      <c r="K8364" s="38"/>
      <c r="L8364" s="49"/>
      <c r="M8364" s="37" t="s">
        <v>4388</v>
      </c>
      <c r="N8364" s="37" t="s">
        <v>4389</v>
      </c>
      <c r="O8364" s="37" t="s">
        <v>4427</v>
      </c>
      <c r="P8364" s="37" t="s">
        <v>4428</v>
      </c>
      <c r="Q8364" s="37" t="s">
        <v>5000</v>
      </c>
      <c r="R8364" s="37" t="s">
        <v>5001</v>
      </c>
      <c r="S8364" s="37" t="s">
        <v>4417</v>
      </c>
      <c r="T8364" s="37" t="s">
        <v>4414</v>
      </c>
      <c r="U8364" s="1" t="e">
        <f>VLOOKUP(T8364,[2]VAT!$A:$D,1,0)</f>
        <v>#N/A</v>
      </c>
      <c r="V8364" s="37" t="s">
        <v>4768</v>
      </c>
      <c r="W8364" s="37" t="s">
        <v>4767</v>
      </c>
      <c r="X8364" t="e">
        <f>VLOOKUP(T8364,[3]رکوردها!$A:$B,2,0)</f>
        <v>#N/A</v>
      </c>
      <c r="Y8364" t="e">
        <f>VLOOKUP(T8364,[3]رکوردها!$A:$D,4,0)</f>
        <v>#N/A</v>
      </c>
      <c r="Z8364" t="e">
        <f>VLOOKUP(T8364,[3]رکوردها!$A:$C,3,0)</f>
        <v>#N/A</v>
      </c>
      <c r="AA8364" t="e">
        <f>VLOOKUP(T8364,[3]رکوردها!$A:$F,6,0)</f>
        <v>#N/A</v>
      </c>
      <c r="AB8364" t="e">
        <f>VLOOKUP(T8364,[3]رکوردها!$A:$E,5,0)</f>
        <v>#N/A</v>
      </c>
    </row>
    <row r="8365" spans="1:28" s="41" customFormat="1" hidden="1" x14ac:dyDescent="0.2">
      <c r="A8365" s="36">
        <v>153760</v>
      </c>
      <c r="B8365" s="36">
        <v>1481</v>
      </c>
      <c r="C8365" s="36">
        <v>1528</v>
      </c>
      <c r="D8365" s="39" t="s">
        <v>5197</v>
      </c>
      <c r="E8365" s="36"/>
      <c r="F8365" s="37" t="s">
        <v>108</v>
      </c>
      <c r="G8365" s="37" t="s">
        <v>2870</v>
      </c>
      <c r="H8365" s="38">
        <v>6397000</v>
      </c>
      <c r="I8365" s="38">
        <v>0</v>
      </c>
      <c r="J8365" s="38">
        <f t="shared" si="172"/>
        <v>6397000</v>
      </c>
      <c r="K8365" s="38"/>
      <c r="L8365" s="49"/>
      <c r="M8365" s="37" t="s">
        <v>4388</v>
      </c>
      <c r="N8365" s="37" t="s">
        <v>4389</v>
      </c>
      <c r="O8365" s="37" t="s">
        <v>4427</v>
      </c>
      <c r="P8365" s="37" t="s">
        <v>4428</v>
      </c>
      <c r="Q8365" s="37" t="s">
        <v>5000</v>
      </c>
      <c r="R8365" s="37" t="s">
        <v>5001</v>
      </c>
      <c r="S8365" s="37" t="s">
        <v>4417</v>
      </c>
      <c r="T8365" s="37" t="s">
        <v>4414</v>
      </c>
      <c r="U8365" s="1" t="e">
        <f>VLOOKUP(T8365,[2]VAT!$A:$D,1,0)</f>
        <v>#N/A</v>
      </c>
      <c r="V8365" s="37" t="s">
        <v>4768</v>
      </c>
      <c r="W8365" s="37" t="s">
        <v>4767</v>
      </c>
      <c r="X8365" t="e">
        <f>VLOOKUP(T8365,[3]رکوردها!$A:$B,2,0)</f>
        <v>#N/A</v>
      </c>
      <c r="Y8365" t="e">
        <f>VLOOKUP(T8365,[3]رکوردها!$A:$D,4,0)</f>
        <v>#N/A</v>
      </c>
      <c r="Z8365" t="e">
        <f>VLOOKUP(T8365,[3]رکوردها!$A:$C,3,0)</f>
        <v>#N/A</v>
      </c>
      <c r="AA8365" t="e">
        <f>VLOOKUP(T8365,[3]رکوردها!$A:$F,6,0)</f>
        <v>#N/A</v>
      </c>
      <c r="AB8365" t="e">
        <f>VLOOKUP(T8365,[3]رکوردها!$A:$E,5,0)</f>
        <v>#N/A</v>
      </c>
    </row>
    <row r="8366" spans="1:28" s="41" customFormat="1" hidden="1" x14ac:dyDescent="0.2">
      <c r="A8366" s="36">
        <v>153767</v>
      </c>
      <c r="B8366" s="36">
        <v>1481</v>
      </c>
      <c r="C8366" s="36">
        <v>1528</v>
      </c>
      <c r="D8366" s="39" t="s">
        <v>5197</v>
      </c>
      <c r="E8366" s="36"/>
      <c r="F8366" s="37" t="s">
        <v>108</v>
      </c>
      <c r="G8366" s="37" t="s">
        <v>2871</v>
      </c>
      <c r="H8366" s="38">
        <v>10621000</v>
      </c>
      <c r="I8366" s="38">
        <v>0</v>
      </c>
      <c r="J8366" s="38">
        <f t="shared" si="172"/>
        <v>10621000</v>
      </c>
      <c r="K8366" s="38"/>
      <c r="L8366" s="49"/>
      <c r="M8366" s="37" t="s">
        <v>4388</v>
      </c>
      <c r="N8366" s="37" t="s">
        <v>4389</v>
      </c>
      <c r="O8366" s="37" t="s">
        <v>4427</v>
      </c>
      <c r="P8366" s="37" t="s">
        <v>4428</v>
      </c>
      <c r="Q8366" s="37" t="s">
        <v>5000</v>
      </c>
      <c r="R8366" s="37" t="s">
        <v>5001</v>
      </c>
      <c r="S8366" s="37" t="s">
        <v>4417</v>
      </c>
      <c r="T8366" s="37" t="s">
        <v>4414</v>
      </c>
      <c r="U8366" s="1" t="e">
        <f>VLOOKUP(T8366,[2]VAT!$A:$D,1,0)</f>
        <v>#N/A</v>
      </c>
      <c r="V8366" s="37" t="s">
        <v>4768</v>
      </c>
      <c r="W8366" s="37" t="s">
        <v>4767</v>
      </c>
      <c r="X8366" t="e">
        <f>VLOOKUP(T8366,[3]رکوردها!$A:$B,2,0)</f>
        <v>#N/A</v>
      </c>
      <c r="Y8366" t="e">
        <f>VLOOKUP(T8366,[3]رکوردها!$A:$D,4,0)</f>
        <v>#N/A</v>
      </c>
      <c r="Z8366" t="e">
        <f>VLOOKUP(T8366,[3]رکوردها!$A:$C,3,0)</f>
        <v>#N/A</v>
      </c>
      <c r="AA8366" t="e">
        <f>VLOOKUP(T8366,[3]رکوردها!$A:$F,6,0)</f>
        <v>#N/A</v>
      </c>
      <c r="AB8366" t="e">
        <f>VLOOKUP(T8366,[3]رکوردها!$A:$E,5,0)</f>
        <v>#N/A</v>
      </c>
    </row>
    <row r="8367" spans="1:28" s="41" customFormat="1" hidden="1" x14ac:dyDescent="0.2">
      <c r="A8367" s="36">
        <v>175520</v>
      </c>
      <c r="B8367" s="36">
        <v>1519</v>
      </c>
      <c r="C8367" s="36">
        <v>1713</v>
      </c>
      <c r="D8367" s="39" t="s">
        <v>5178</v>
      </c>
      <c r="E8367" s="36"/>
      <c r="F8367" s="37" t="s">
        <v>15</v>
      </c>
      <c r="G8367" s="37" t="s">
        <v>5030</v>
      </c>
      <c r="H8367" s="38">
        <v>21245317979</v>
      </c>
      <c r="I8367" s="38">
        <v>0</v>
      </c>
      <c r="J8367" s="38">
        <f t="shared" si="172"/>
        <v>21245317979</v>
      </c>
      <c r="K8367" s="38"/>
      <c r="L8367" s="49"/>
      <c r="M8367" s="37" t="s">
        <v>4388</v>
      </c>
      <c r="N8367" s="37" t="s">
        <v>4389</v>
      </c>
      <c r="O8367" s="37" t="s">
        <v>4390</v>
      </c>
      <c r="P8367" s="37" t="s">
        <v>4391</v>
      </c>
      <c r="Q8367" s="37" t="s">
        <v>4392</v>
      </c>
      <c r="R8367" s="37" t="s">
        <v>4393</v>
      </c>
      <c r="S8367" s="37" t="s">
        <v>5101</v>
      </c>
      <c r="T8367" s="37" t="s">
        <v>5100</v>
      </c>
      <c r="U8367" s="1" t="e">
        <f>VLOOKUP(T8367,[2]VAT!$A:$D,1,0)</f>
        <v>#N/A</v>
      </c>
      <c r="V8367" s="37" t="s">
        <v>4768</v>
      </c>
      <c r="W8367" s="37" t="s">
        <v>4767</v>
      </c>
      <c r="X8367" t="e">
        <f>VLOOKUP(T8367,[3]رکوردها!$A:$B,2,0)</f>
        <v>#N/A</v>
      </c>
      <c r="Y8367" t="e">
        <f>VLOOKUP(T8367,[3]رکوردها!$A:$D,4,0)</f>
        <v>#N/A</v>
      </c>
      <c r="Z8367" t="e">
        <f>VLOOKUP(T8367,[3]رکوردها!$A:$C,3,0)</f>
        <v>#N/A</v>
      </c>
      <c r="AA8367" t="e">
        <f>VLOOKUP(T8367,[3]رکوردها!$A:$F,6,0)</f>
        <v>#N/A</v>
      </c>
      <c r="AB8367" t="e">
        <f>VLOOKUP(T8367,[3]رکوردها!$A:$E,5,0)</f>
        <v>#N/A</v>
      </c>
    </row>
    <row r="8368" spans="1:28" s="41" customFormat="1" hidden="1" x14ac:dyDescent="0.2">
      <c r="A8368" s="36">
        <v>175525</v>
      </c>
      <c r="B8368" s="36">
        <v>1519</v>
      </c>
      <c r="C8368" s="36">
        <v>1713</v>
      </c>
      <c r="D8368" s="39" t="s">
        <v>5178</v>
      </c>
      <c r="E8368" s="36"/>
      <c r="F8368" s="37" t="s">
        <v>15</v>
      </c>
      <c r="G8368" s="37" t="s">
        <v>5029</v>
      </c>
      <c r="H8368" s="38">
        <v>12979612095</v>
      </c>
      <c r="I8368" s="38">
        <v>0</v>
      </c>
      <c r="J8368" s="38">
        <f t="shared" si="172"/>
        <v>12979612095</v>
      </c>
      <c r="K8368" s="38"/>
      <c r="L8368" s="49"/>
      <c r="M8368" s="37" t="s">
        <v>4388</v>
      </c>
      <c r="N8368" s="37" t="s">
        <v>4389</v>
      </c>
      <c r="O8368" s="37" t="s">
        <v>4390</v>
      </c>
      <c r="P8368" s="37" t="s">
        <v>4391</v>
      </c>
      <c r="Q8368" s="37" t="s">
        <v>4392</v>
      </c>
      <c r="R8368" s="37" t="s">
        <v>4393</v>
      </c>
      <c r="S8368" s="37" t="s">
        <v>5107</v>
      </c>
      <c r="T8368" s="37" t="s">
        <v>5106</v>
      </c>
      <c r="U8368" s="1" t="e">
        <f>VLOOKUP(T8368,[2]VAT!$A:$D,1,0)</f>
        <v>#N/A</v>
      </c>
      <c r="V8368" s="37" t="s">
        <v>4768</v>
      </c>
      <c r="W8368" s="37" t="s">
        <v>4767</v>
      </c>
      <c r="X8368" t="e">
        <f>VLOOKUP(T8368,[3]رکوردها!$A:$B,2,0)</f>
        <v>#N/A</v>
      </c>
      <c r="Y8368" t="e">
        <f>VLOOKUP(T8368,[3]رکوردها!$A:$D,4,0)</f>
        <v>#N/A</v>
      </c>
      <c r="Z8368" t="e">
        <f>VLOOKUP(T8368,[3]رکوردها!$A:$C,3,0)</f>
        <v>#N/A</v>
      </c>
      <c r="AA8368" t="e">
        <f>VLOOKUP(T8368,[3]رکوردها!$A:$F,6,0)</f>
        <v>#N/A</v>
      </c>
      <c r="AB8368" t="e">
        <f>VLOOKUP(T8368,[3]رکوردها!$A:$E,5,0)</f>
        <v>#N/A</v>
      </c>
    </row>
    <row r="8369" spans="1:28" s="41" customFormat="1" hidden="1" x14ac:dyDescent="0.2">
      <c r="A8369" s="36">
        <v>175526</v>
      </c>
      <c r="B8369" s="36">
        <v>1519</v>
      </c>
      <c r="C8369" s="36">
        <v>1713</v>
      </c>
      <c r="D8369" s="39" t="s">
        <v>5178</v>
      </c>
      <c r="E8369" s="36"/>
      <c r="F8369" s="37" t="s">
        <v>15</v>
      </c>
      <c r="G8369" s="37" t="s">
        <v>5030</v>
      </c>
      <c r="H8369" s="38">
        <v>1168165088</v>
      </c>
      <c r="I8369" s="38">
        <v>0</v>
      </c>
      <c r="J8369" s="38">
        <f t="shared" si="172"/>
        <v>1168165088</v>
      </c>
      <c r="K8369" s="38"/>
      <c r="L8369" s="49"/>
      <c r="M8369" s="37" t="s">
        <v>4388</v>
      </c>
      <c r="N8369" s="37" t="s">
        <v>4389</v>
      </c>
      <c r="O8369" s="37" t="s">
        <v>4390</v>
      </c>
      <c r="P8369" s="37" t="s">
        <v>4391</v>
      </c>
      <c r="Q8369" s="37" t="s">
        <v>4392</v>
      </c>
      <c r="R8369" s="37" t="s">
        <v>4393</v>
      </c>
      <c r="S8369" s="37" t="s">
        <v>5107</v>
      </c>
      <c r="T8369" s="37" t="s">
        <v>5106</v>
      </c>
      <c r="U8369" s="1" t="e">
        <f>VLOOKUP(T8369,[2]VAT!$A:$D,1,0)</f>
        <v>#N/A</v>
      </c>
      <c r="V8369" s="37" t="s">
        <v>4768</v>
      </c>
      <c r="W8369" s="37" t="s">
        <v>4767</v>
      </c>
      <c r="X8369" t="e">
        <f>VLOOKUP(T8369,[3]رکوردها!$A:$B,2,0)</f>
        <v>#N/A</v>
      </c>
      <c r="Y8369" t="e">
        <f>VLOOKUP(T8369,[3]رکوردها!$A:$D,4,0)</f>
        <v>#N/A</v>
      </c>
      <c r="Z8369" t="e">
        <f>VLOOKUP(T8369,[3]رکوردها!$A:$C,3,0)</f>
        <v>#N/A</v>
      </c>
      <c r="AA8369" t="e">
        <f>VLOOKUP(T8369,[3]رکوردها!$A:$F,6,0)</f>
        <v>#N/A</v>
      </c>
      <c r="AB8369" t="e">
        <f>VLOOKUP(T8369,[3]رکوردها!$A:$E,5,0)</f>
        <v>#N/A</v>
      </c>
    </row>
    <row r="8370" spans="1:28" s="41" customFormat="1" hidden="1" x14ac:dyDescent="0.2">
      <c r="A8370" s="36">
        <v>175527</v>
      </c>
      <c r="B8370" s="36">
        <v>1519</v>
      </c>
      <c r="C8370" s="36">
        <v>1713</v>
      </c>
      <c r="D8370" s="39" t="s">
        <v>5178</v>
      </c>
      <c r="E8370" s="36"/>
      <c r="F8370" s="37" t="s">
        <v>15</v>
      </c>
      <c r="G8370" s="37" t="s">
        <v>5029</v>
      </c>
      <c r="H8370" s="38">
        <v>21827742508</v>
      </c>
      <c r="I8370" s="38">
        <v>0</v>
      </c>
      <c r="J8370" s="38">
        <f t="shared" si="172"/>
        <v>21827742508</v>
      </c>
      <c r="K8370" s="38"/>
      <c r="L8370" s="49"/>
      <c r="M8370" s="37" t="s">
        <v>4388</v>
      </c>
      <c r="N8370" s="37" t="s">
        <v>4389</v>
      </c>
      <c r="O8370" s="37" t="s">
        <v>4390</v>
      </c>
      <c r="P8370" s="37" t="s">
        <v>4391</v>
      </c>
      <c r="Q8370" s="37" t="s">
        <v>4392</v>
      </c>
      <c r="R8370" s="37" t="s">
        <v>4393</v>
      </c>
      <c r="S8370" s="37" t="s">
        <v>5109</v>
      </c>
      <c r="T8370" s="37" t="s">
        <v>5108</v>
      </c>
      <c r="U8370" s="1" t="e">
        <f>VLOOKUP(T8370,[2]VAT!$A:$D,1,0)</f>
        <v>#N/A</v>
      </c>
      <c r="V8370" s="37" t="s">
        <v>4768</v>
      </c>
      <c r="W8370" s="37" t="s">
        <v>4767</v>
      </c>
      <c r="X8370" t="e">
        <f>VLOOKUP(T8370,[3]رکوردها!$A:$B,2,0)</f>
        <v>#N/A</v>
      </c>
      <c r="Y8370" t="e">
        <f>VLOOKUP(T8370,[3]رکوردها!$A:$D,4,0)</f>
        <v>#N/A</v>
      </c>
      <c r="Z8370" t="e">
        <f>VLOOKUP(T8370,[3]رکوردها!$A:$C,3,0)</f>
        <v>#N/A</v>
      </c>
      <c r="AA8370" t="e">
        <f>VLOOKUP(T8370,[3]رکوردها!$A:$F,6,0)</f>
        <v>#N/A</v>
      </c>
      <c r="AB8370" t="e">
        <f>VLOOKUP(T8370,[3]رکوردها!$A:$E,5,0)</f>
        <v>#N/A</v>
      </c>
    </row>
    <row r="8371" spans="1:28" s="41" customFormat="1" hidden="1" x14ac:dyDescent="0.2">
      <c r="A8371" s="36">
        <v>175528</v>
      </c>
      <c r="B8371" s="36">
        <v>1519</v>
      </c>
      <c r="C8371" s="36">
        <v>1713</v>
      </c>
      <c r="D8371" s="39" t="s">
        <v>5178</v>
      </c>
      <c r="E8371" s="36"/>
      <c r="F8371" s="37" t="s">
        <v>15</v>
      </c>
      <c r="G8371" s="37" t="s">
        <v>5030</v>
      </c>
      <c r="H8371" s="38">
        <v>1964496826</v>
      </c>
      <c r="I8371" s="38">
        <v>0</v>
      </c>
      <c r="J8371" s="38">
        <f t="shared" si="172"/>
        <v>1964496826</v>
      </c>
      <c r="K8371" s="38"/>
      <c r="L8371" s="49"/>
      <c r="M8371" s="37" t="s">
        <v>4388</v>
      </c>
      <c r="N8371" s="37" t="s">
        <v>4389</v>
      </c>
      <c r="O8371" s="37" t="s">
        <v>4390</v>
      </c>
      <c r="P8371" s="37" t="s">
        <v>4391</v>
      </c>
      <c r="Q8371" s="37" t="s">
        <v>4392</v>
      </c>
      <c r="R8371" s="37" t="s">
        <v>4393</v>
      </c>
      <c r="S8371" s="37" t="s">
        <v>5109</v>
      </c>
      <c r="T8371" s="37" t="s">
        <v>5108</v>
      </c>
      <c r="U8371" s="1" t="e">
        <f>VLOOKUP(T8371,[2]VAT!$A:$D,1,0)</f>
        <v>#N/A</v>
      </c>
      <c r="V8371" s="37" t="s">
        <v>4768</v>
      </c>
      <c r="W8371" s="37" t="s">
        <v>4767</v>
      </c>
      <c r="X8371" t="e">
        <f>VLOOKUP(T8371,[3]رکوردها!$A:$B,2,0)</f>
        <v>#N/A</v>
      </c>
      <c r="Y8371" t="e">
        <f>VLOOKUP(T8371,[3]رکوردها!$A:$D,4,0)</f>
        <v>#N/A</v>
      </c>
      <c r="Z8371" t="e">
        <f>VLOOKUP(T8371,[3]رکوردها!$A:$C,3,0)</f>
        <v>#N/A</v>
      </c>
      <c r="AA8371" t="e">
        <f>VLOOKUP(T8371,[3]رکوردها!$A:$F,6,0)</f>
        <v>#N/A</v>
      </c>
      <c r="AB8371" t="e">
        <f>VLOOKUP(T8371,[3]رکوردها!$A:$E,5,0)</f>
        <v>#N/A</v>
      </c>
    </row>
    <row r="8372" spans="1:28" s="41" customFormat="1" hidden="1" x14ac:dyDescent="0.2">
      <c r="A8372" s="36">
        <v>175529</v>
      </c>
      <c r="B8372" s="36">
        <v>1519</v>
      </c>
      <c r="C8372" s="36">
        <v>1713</v>
      </c>
      <c r="D8372" s="39" t="s">
        <v>5178</v>
      </c>
      <c r="E8372" s="36"/>
      <c r="F8372" s="37" t="s">
        <v>15</v>
      </c>
      <c r="G8372" s="37" t="s">
        <v>5029</v>
      </c>
      <c r="H8372" s="38">
        <v>206578023</v>
      </c>
      <c r="I8372" s="38">
        <v>0</v>
      </c>
      <c r="J8372" s="38">
        <f t="shared" si="172"/>
        <v>206578023</v>
      </c>
      <c r="K8372" s="38"/>
      <c r="L8372" s="49"/>
      <c r="M8372" s="37" t="s">
        <v>4388</v>
      </c>
      <c r="N8372" s="37" t="s">
        <v>4389</v>
      </c>
      <c r="O8372" s="37" t="s">
        <v>4390</v>
      </c>
      <c r="P8372" s="37" t="s">
        <v>4391</v>
      </c>
      <c r="Q8372" s="37" t="s">
        <v>4392</v>
      </c>
      <c r="R8372" s="37" t="s">
        <v>4393</v>
      </c>
      <c r="S8372" s="37" t="s">
        <v>5111</v>
      </c>
      <c r="T8372" s="37" t="s">
        <v>5110</v>
      </c>
      <c r="U8372" s="1" t="e">
        <f>VLOOKUP(T8372,[2]VAT!$A:$D,1,0)</f>
        <v>#N/A</v>
      </c>
      <c r="V8372" s="37" t="s">
        <v>4768</v>
      </c>
      <c r="W8372" s="37" t="s">
        <v>4767</v>
      </c>
      <c r="X8372" t="e">
        <f>VLOOKUP(T8372,[3]رکوردها!$A:$B,2,0)</f>
        <v>#N/A</v>
      </c>
      <c r="Y8372" t="e">
        <f>VLOOKUP(T8372,[3]رکوردها!$A:$D,4,0)</f>
        <v>#N/A</v>
      </c>
      <c r="Z8372" t="e">
        <f>VLOOKUP(T8372,[3]رکوردها!$A:$C,3,0)</f>
        <v>#N/A</v>
      </c>
      <c r="AA8372" t="e">
        <f>VLOOKUP(T8372,[3]رکوردها!$A:$F,6,0)</f>
        <v>#N/A</v>
      </c>
      <c r="AB8372" t="e">
        <f>VLOOKUP(T8372,[3]رکوردها!$A:$E,5,0)</f>
        <v>#N/A</v>
      </c>
    </row>
    <row r="8373" spans="1:28" s="41" customFormat="1" hidden="1" x14ac:dyDescent="0.2">
      <c r="A8373" s="36">
        <v>175530</v>
      </c>
      <c r="B8373" s="36">
        <v>1519</v>
      </c>
      <c r="C8373" s="36">
        <v>1713</v>
      </c>
      <c r="D8373" s="39" t="s">
        <v>5178</v>
      </c>
      <c r="E8373" s="36"/>
      <c r="F8373" s="37" t="s">
        <v>15</v>
      </c>
      <c r="G8373" s="37" t="s">
        <v>5030</v>
      </c>
      <c r="H8373" s="38">
        <v>18592022</v>
      </c>
      <c r="I8373" s="38">
        <v>0</v>
      </c>
      <c r="J8373" s="38">
        <f t="shared" si="172"/>
        <v>18592022</v>
      </c>
      <c r="K8373" s="38"/>
      <c r="L8373" s="49"/>
      <c r="M8373" s="37" t="s">
        <v>4388</v>
      </c>
      <c r="N8373" s="37" t="s">
        <v>4389</v>
      </c>
      <c r="O8373" s="37" t="s">
        <v>4390</v>
      </c>
      <c r="P8373" s="37" t="s">
        <v>4391</v>
      </c>
      <c r="Q8373" s="37" t="s">
        <v>4392</v>
      </c>
      <c r="R8373" s="37" t="s">
        <v>4393</v>
      </c>
      <c r="S8373" s="37" t="s">
        <v>5111</v>
      </c>
      <c r="T8373" s="37" t="s">
        <v>5110</v>
      </c>
      <c r="U8373" s="1" t="e">
        <f>VLOOKUP(T8373,[2]VAT!$A:$D,1,0)</f>
        <v>#N/A</v>
      </c>
      <c r="V8373" s="37" t="s">
        <v>4768</v>
      </c>
      <c r="W8373" s="37" t="s">
        <v>4767</v>
      </c>
      <c r="X8373" t="e">
        <f>VLOOKUP(T8373,[3]رکوردها!$A:$B,2,0)</f>
        <v>#N/A</v>
      </c>
      <c r="Y8373" t="e">
        <f>VLOOKUP(T8373,[3]رکوردها!$A:$D,4,0)</f>
        <v>#N/A</v>
      </c>
      <c r="Z8373" t="e">
        <f>VLOOKUP(T8373,[3]رکوردها!$A:$C,3,0)</f>
        <v>#N/A</v>
      </c>
      <c r="AA8373" t="e">
        <f>VLOOKUP(T8373,[3]رکوردها!$A:$F,6,0)</f>
        <v>#N/A</v>
      </c>
      <c r="AB8373" t="e">
        <f>VLOOKUP(T8373,[3]رکوردها!$A:$E,5,0)</f>
        <v>#N/A</v>
      </c>
    </row>
    <row r="8374" spans="1:28" s="41" customFormat="1" hidden="1" x14ac:dyDescent="0.2">
      <c r="A8374" s="36">
        <v>175533</v>
      </c>
      <c r="B8374" s="36">
        <v>1519</v>
      </c>
      <c r="C8374" s="36">
        <v>1713</v>
      </c>
      <c r="D8374" s="39" t="s">
        <v>5178</v>
      </c>
      <c r="E8374" s="36"/>
      <c r="F8374" s="37" t="s">
        <v>15</v>
      </c>
      <c r="G8374" s="37" t="s">
        <v>5029</v>
      </c>
      <c r="H8374" s="38">
        <v>11268908526</v>
      </c>
      <c r="I8374" s="38">
        <v>0</v>
      </c>
      <c r="J8374" s="38">
        <f t="shared" si="172"/>
        <v>11268908526</v>
      </c>
      <c r="K8374" s="38"/>
      <c r="L8374" s="49"/>
      <c r="M8374" s="37" t="s">
        <v>4388</v>
      </c>
      <c r="N8374" s="37" t="s">
        <v>4389</v>
      </c>
      <c r="O8374" s="37" t="s">
        <v>4390</v>
      </c>
      <c r="P8374" s="37" t="s">
        <v>4391</v>
      </c>
      <c r="Q8374" s="37" t="s">
        <v>4392</v>
      </c>
      <c r="R8374" s="37" t="s">
        <v>4393</v>
      </c>
      <c r="S8374" s="37" t="s">
        <v>5115</v>
      </c>
      <c r="T8374" s="37" t="s">
        <v>5114</v>
      </c>
      <c r="U8374" s="1" t="e">
        <f>VLOOKUP(T8374,[2]VAT!$A:$D,1,0)</f>
        <v>#N/A</v>
      </c>
      <c r="V8374" s="37" t="s">
        <v>4768</v>
      </c>
      <c r="W8374" s="37" t="s">
        <v>4767</v>
      </c>
      <c r="X8374" t="e">
        <f>VLOOKUP(T8374,[3]رکوردها!$A:$B,2,0)</f>
        <v>#N/A</v>
      </c>
      <c r="Y8374" t="e">
        <f>VLOOKUP(T8374,[3]رکوردها!$A:$D,4,0)</f>
        <v>#N/A</v>
      </c>
      <c r="Z8374" t="e">
        <f>VLOOKUP(T8374,[3]رکوردها!$A:$C,3,0)</f>
        <v>#N/A</v>
      </c>
      <c r="AA8374" t="e">
        <f>VLOOKUP(T8374,[3]رکوردها!$A:$F,6,0)</f>
        <v>#N/A</v>
      </c>
      <c r="AB8374" t="e">
        <f>VLOOKUP(T8374,[3]رکوردها!$A:$E,5,0)</f>
        <v>#N/A</v>
      </c>
    </row>
    <row r="8375" spans="1:28" s="41" customFormat="1" hidden="1" x14ac:dyDescent="0.2">
      <c r="A8375" s="36">
        <v>175534</v>
      </c>
      <c r="B8375" s="36">
        <v>1519</v>
      </c>
      <c r="C8375" s="36">
        <v>1713</v>
      </c>
      <c r="D8375" s="39" t="s">
        <v>5178</v>
      </c>
      <c r="E8375" s="36"/>
      <c r="F8375" s="37" t="s">
        <v>15</v>
      </c>
      <c r="G8375" s="37" t="s">
        <v>5030</v>
      </c>
      <c r="H8375" s="38">
        <v>1014201767</v>
      </c>
      <c r="I8375" s="38">
        <v>0</v>
      </c>
      <c r="J8375" s="38">
        <f t="shared" si="172"/>
        <v>1014201767</v>
      </c>
      <c r="K8375" s="38"/>
      <c r="L8375" s="49"/>
      <c r="M8375" s="37" t="s">
        <v>4388</v>
      </c>
      <c r="N8375" s="37" t="s">
        <v>4389</v>
      </c>
      <c r="O8375" s="37" t="s">
        <v>4390</v>
      </c>
      <c r="P8375" s="37" t="s">
        <v>4391</v>
      </c>
      <c r="Q8375" s="37" t="s">
        <v>4392</v>
      </c>
      <c r="R8375" s="37" t="s">
        <v>4393</v>
      </c>
      <c r="S8375" s="37" t="s">
        <v>5115</v>
      </c>
      <c r="T8375" s="37" t="s">
        <v>5114</v>
      </c>
      <c r="U8375" s="1" t="e">
        <f>VLOOKUP(T8375,[2]VAT!$A:$D,1,0)</f>
        <v>#N/A</v>
      </c>
      <c r="V8375" s="37" t="s">
        <v>4768</v>
      </c>
      <c r="W8375" s="37" t="s">
        <v>4767</v>
      </c>
      <c r="X8375" t="e">
        <f>VLOOKUP(T8375,[3]رکوردها!$A:$B,2,0)</f>
        <v>#N/A</v>
      </c>
      <c r="Y8375" t="e">
        <f>VLOOKUP(T8375,[3]رکوردها!$A:$D,4,0)</f>
        <v>#N/A</v>
      </c>
      <c r="Z8375" t="e">
        <f>VLOOKUP(T8375,[3]رکوردها!$A:$C,3,0)</f>
        <v>#N/A</v>
      </c>
      <c r="AA8375" t="e">
        <f>VLOOKUP(T8375,[3]رکوردها!$A:$F,6,0)</f>
        <v>#N/A</v>
      </c>
      <c r="AB8375" t="e">
        <f>VLOOKUP(T8375,[3]رکوردها!$A:$E,5,0)</f>
        <v>#N/A</v>
      </c>
    </row>
    <row r="8376" spans="1:28" s="41" customFormat="1" hidden="1" x14ac:dyDescent="0.2">
      <c r="A8376" s="36">
        <v>176307</v>
      </c>
      <c r="B8376" s="36">
        <v>1656</v>
      </c>
      <c r="C8376" s="36">
        <v>1789</v>
      </c>
      <c r="D8376" s="39" t="s">
        <v>5178</v>
      </c>
      <c r="E8376" s="36"/>
      <c r="F8376" s="37" t="s">
        <v>144</v>
      </c>
      <c r="G8376" s="37" t="s">
        <v>1754</v>
      </c>
      <c r="H8376" s="38">
        <v>0</v>
      </c>
      <c r="I8376" s="38">
        <v>71666667</v>
      </c>
      <c r="J8376" s="38">
        <f t="shared" si="172"/>
        <v>-71666667</v>
      </c>
      <c r="K8376" s="38"/>
      <c r="L8376" s="49"/>
      <c r="M8376" s="37" t="s">
        <v>4</v>
      </c>
      <c r="N8376" s="37" t="s">
        <v>5</v>
      </c>
      <c r="O8376" s="37" t="s">
        <v>6</v>
      </c>
      <c r="P8376" s="37" t="s">
        <v>7</v>
      </c>
      <c r="Q8376" s="37" t="s">
        <v>1723</v>
      </c>
      <c r="R8376" s="37" t="s">
        <v>1724</v>
      </c>
      <c r="S8376" s="37" t="s">
        <v>1725</v>
      </c>
      <c r="T8376" s="37" t="s">
        <v>1722</v>
      </c>
      <c r="U8376" s="1" t="e">
        <f>VLOOKUP(T8376,[2]VAT!$A:$D,1,0)</f>
        <v>#N/A</v>
      </c>
      <c r="V8376" s="37" t="s">
        <v>2</v>
      </c>
      <c r="W8376" s="37" t="s">
        <v>2</v>
      </c>
      <c r="X8376" t="e">
        <f>VLOOKUP(T8376,[3]رکوردها!$A:$B,2,0)</f>
        <v>#N/A</v>
      </c>
      <c r="Y8376" t="e">
        <f>VLOOKUP(T8376,[3]رکوردها!$A:$D,4,0)</f>
        <v>#N/A</v>
      </c>
      <c r="Z8376" t="e">
        <f>VLOOKUP(T8376,[3]رکوردها!$A:$C,3,0)</f>
        <v>#N/A</v>
      </c>
      <c r="AA8376" t="e">
        <f>VLOOKUP(T8376,[3]رکوردها!$A:$F,6,0)</f>
        <v>#N/A</v>
      </c>
      <c r="AB8376" t="e">
        <f>VLOOKUP(T8376,[3]رکوردها!$A:$E,5,0)</f>
        <v>#N/A</v>
      </c>
    </row>
    <row r="8377" spans="1:28" hidden="1" x14ac:dyDescent="0.2">
      <c r="A8377" s="42">
        <v>176306</v>
      </c>
      <c r="B8377" s="42">
        <v>1656</v>
      </c>
      <c r="C8377" s="42">
        <v>1789</v>
      </c>
      <c r="D8377" s="43" t="s">
        <v>5197</v>
      </c>
      <c r="E8377" s="42"/>
      <c r="F8377" s="44" t="s">
        <v>144</v>
      </c>
      <c r="G8377" s="44" t="s">
        <v>4737</v>
      </c>
      <c r="H8377" s="45">
        <v>71666667</v>
      </c>
      <c r="I8377" s="45">
        <v>0</v>
      </c>
      <c r="J8377" s="45">
        <f t="shared" si="172"/>
        <v>71666667</v>
      </c>
      <c r="K8377" s="45"/>
      <c r="L8377" s="49"/>
      <c r="M8377" s="44" t="s">
        <v>4388</v>
      </c>
      <c r="N8377" s="44" t="s">
        <v>4389</v>
      </c>
      <c r="O8377" s="44" t="s">
        <v>4390</v>
      </c>
      <c r="P8377" s="44" t="s">
        <v>4391</v>
      </c>
      <c r="Q8377" s="44" t="s">
        <v>4422</v>
      </c>
      <c r="R8377" s="44" t="s">
        <v>4423</v>
      </c>
      <c r="S8377" s="44" t="s">
        <v>4431</v>
      </c>
      <c r="T8377" s="44" t="s">
        <v>4426</v>
      </c>
      <c r="U8377" s="1" t="e">
        <f>VLOOKUP(T8377,[2]VAT!$A:$D,1,0)</f>
        <v>#N/A</v>
      </c>
      <c r="V8377" s="44" t="s">
        <v>4395</v>
      </c>
      <c r="W8377" s="44" t="s">
        <v>4387</v>
      </c>
      <c r="X8377" t="e">
        <f>VLOOKUP(T8377,[3]رکوردها!$A:$B,2,0)</f>
        <v>#N/A</v>
      </c>
      <c r="Y8377" t="e">
        <f>VLOOKUP(T8377,[3]رکوردها!$A:$D,4,0)</f>
        <v>#N/A</v>
      </c>
      <c r="Z8377" t="e">
        <f>VLOOKUP(T8377,[3]رکوردها!$A:$C,3,0)</f>
        <v>#N/A</v>
      </c>
      <c r="AA8377" t="e">
        <f>VLOOKUP(T8377,[3]رکوردها!$A:$F,6,0)</f>
        <v>#N/A</v>
      </c>
      <c r="AB8377" t="e">
        <f>VLOOKUP(T8377,[3]رکوردها!$A:$E,5,0)</f>
        <v>#N/A</v>
      </c>
    </row>
    <row r="8378" spans="1:28" s="41" customFormat="1" hidden="1" x14ac:dyDescent="0.2">
      <c r="A8378" s="36">
        <v>175537</v>
      </c>
      <c r="B8378" s="36">
        <v>1519</v>
      </c>
      <c r="C8378" s="36">
        <v>1713</v>
      </c>
      <c r="D8378" s="39" t="s">
        <v>5178</v>
      </c>
      <c r="E8378" s="36"/>
      <c r="F8378" s="37" t="s">
        <v>15</v>
      </c>
      <c r="G8378" s="37" t="s">
        <v>5029</v>
      </c>
      <c r="H8378" s="38">
        <v>29373234450</v>
      </c>
      <c r="I8378" s="38">
        <v>0</v>
      </c>
      <c r="J8378" s="38">
        <f t="shared" si="172"/>
        <v>29373234450</v>
      </c>
      <c r="K8378" s="38"/>
      <c r="L8378" s="49"/>
      <c r="M8378" s="37" t="s">
        <v>4388</v>
      </c>
      <c r="N8378" s="37" t="s">
        <v>4389</v>
      </c>
      <c r="O8378" s="37" t="s">
        <v>4390</v>
      </c>
      <c r="P8378" s="37" t="s">
        <v>4391</v>
      </c>
      <c r="Q8378" s="37" t="s">
        <v>4392</v>
      </c>
      <c r="R8378" s="37" t="s">
        <v>4393</v>
      </c>
      <c r="S8378" s="37" t="s">
        <v>5126</v>
      </c>
      <c r="T8378" s="37" t="s">
        <v>5125</v>
      </c>
      <c r="U8378" s="1" t="e">
        <f>VLOOKUP(T8378,[2]VAT!$A:$D,1,0)</f>
        <v>#N/A</v>
      </c>
      <c r="V8378" s="37" t="s">
        <v>4768</v>
      </c>
      <c r="W8378" s="37" t="s">
        <v>4767</v>
      </c>
      <c r="X8378" t="e">
        <f>VLOOKUP(T8378,[3]رکوردها!$A:$B,2,0)</f>
        <v>#N/A</v>
      </c>
      <c r="Y8378" t="e">
        <f>VLOOKUP(T8378,[3]رکوردها!$A:$D,4,0)</f>
        <v>#N/A</v>
      </c>
      <c r="Z8378" t="e">
        <f>VLOOKUP(T8378,[3]رکوردها!$A:$C,3,0)</f>
        <v>#N/A</v>
      </c>
      <c r="AA8378" t="e">
        <f>VLOOKUP(T8378,[3]رکوردها!$A:$F,6,0)</f>
        <v>#N/A</v>
      </c>
      <c r="AB8378" t="e">
        <f>VLOOKUP(T8378,[3]رکوردها!$A:$E,5,0)</f>
        <v>#N/A</v>
      </c>
    </row>
    <row r="8379" spans="1:28" s="41" customFormat="1" hidden="1" x14ac:dyDescent="0.2">
      <c r="A8379" s="36">
        <v>175538</v>
      </c>
      <c r="B8379" s="36">
        <v>1519</v>
      </c>
      <c r="C8379" s="36">
        <v>1713</v>
      </c>
      <c r="D8379" s="39" t="s">
        <v>5178</v>
      </c>
      <c r="E8379" s="36"/>
      <c r="F8379" s="37" t="s">
        <v>15</v>
      </c>
      <c r="G8379" s="37" t="s">
        <v>5030</v>
      </c>
      <c r="H8379" s="38">
        <v>2643591101</v>
      </c>
      <c r="I8379" s="38">
        <v>0</v>
      </c>
      <c r="J8379" s="38">
        <f t="shared" si="172"/>
        <v>2643591101</v>
      </c>
      <c r="K8379" s="38"/>
      <c r="L8379" s="49"/>
      <c r="M8379" s="37" t="s">
        <v>4388</v>
      </c>
      <c r="N8379" s="37" t="s">
        <v>4389</v>
      </c>
      <c r="O8379" s="37" t="s">
        <v>4390</v>
      </c>
      <c r="P8379" s="37" t="s">
        <v>4391</v>
      </c>
      <c r="Q8379" s="37" t="s">
        <v>4392</v>
      </c>
      <c r="R8379" s="37" t="s">
        <v>4393</v>
      </c>
      <c r="S8379" s="37" t="s">
        <v>5126</v>
      </c>
      <c r="T8379" s="37" t="s">
        <v>5125</v>
      </c>
      <c r="U8379" s="1" t="e">
        <f>VLOOKUP(T8379,[2]VAT!$A:$D,1,0)</f>
        <v>#N/A</v>
      </c>
      <c r="V8379" s="37" t="s">
        <v>4768</v>
      </c>
      <c r="W8379" s="37" t="s">
        <v>4767</v>
      </c>
      <c r="X8379" t="e">
        <f>VLOOKUP(T8379,[3]رکوردها!$A:$B,2,0)</f>
        <v>#N/A</v>
      </c>
      <c r="Y8379" t="e">
        <f>VLOOKUP(T8379,[3]رکوردها!$A:$D,4,0)</f>
        <v>#N/A</v>
      </c>
      <c r="Z8379" t="e">
        <f>VLOOKUP(T8379,[3]رکوردها!$A:$C,3,0)</f>
        <v>#N/A</v>
      </c>
      <c r="AA8379" t="e">
        <f>VLOOKUP(T8379,[3]رکوردها!$A:$F,6,0)</f>
        <v>#N/A</v>
      </c>
      <c r="AB8379" t="e">
        <f>VLOOKUP(T8379,[3]رکوردها!$A:$E,5,0)</f>
        <v>#N/A</v>
      </c>
    </row>
    <row r="8380" spans="1:28" s="41" customFormat="1" hidden="1" x14ac:dyDescent="0.2">
      <c r="A8380" s="36">
        <v>175515</v>
      </c>
      <c r="B8380" s="36">
        <v>1519</v>
      </c>
      <c r="C8380" s="36">
        <v>1713</v>
      </c>
      <c r="D8380" s="39" t="s">
        <v>5178</v>
      </c>
      <c r="E8380" s="36"/>
      <c r="F8380" s="37" t="s">
        <v>15</v>
      </c>
      <c r="G8380" s="37" t="s">
        <v>5029</v>
      </c>
      <c r="H8380" s="38">
        <v>64827744035</v>
      </c>
      <c r="I8380" s="38">
        <v>0</v>
      </c>
      <c r="J8380" s="38">
        <f t="shared" si="172"/>
        <v>64827744035</v>
      </c>
      <c r="K8380" s="38"/>
      <c r="L8380" s="49"/>
      <c r="M8380" s="37" t="s">
        <v>4388</v>
      </c>
      <c r="N8380" s="37" t="s">
        <v>4389</v>
      </c>
      <c r="O8380" s="37" t="s">
        <v>4390</v>
      </c>
      <c r="P8380" s="37" t="s">
        <v>4391</v>
      </c>
      <c r="Q8380" s="37" t="s">
        <v>4392</v>
      </c>
      <c r="R8380" s="37" t="s">
        <v>4393</v>
      </c>
      <c r="S8380" s="37" t="s">
        <v>5130</v>
      </c>
      <c r="T8380" s="37" t="s">
        <v>5129</v>
      </c>
      <c r="U8380" s="1" t="e">
        <f>VLOOKUP(T8380,[2]VAT!$A:$D,1,0)</f>
        <v>#N/A</v>
      </c>
      <c r="V8380" s="37" t="s">
        <v>4768</v>
      </c>
      <c r="W8380" s="37" t="s">
        <v>4767</v>
      </c>
      <c r="X8380" t="e">
        <f>VLOOKUP(T8380,[3]رکوردها!$A:$B,2,0)</f>
        <v>#N/A</v>
      </c>
      <c r="Y8380" t="e">
        <f>VLOOKUP(T8380,[3]رکوردها!$A:$D,4,0)</f>
        <v>#N/A</v>
      </c>
      <c r="Z8380" t="e">
        <f>VLOOKUP(T8380,[3]رکوردها!$A:$C,3,0)</f>
        <v>#N/A</v>
      </c>
      <c r="AA8380" t="e">
        <f>VLOOKUP(T8380,[3]رکوردها!$A:$F,6,0)</f>
        <v>#N/A</v>
      </c>
      <c r="AB8380" t="e">
        <f>VLOOKUP(T8380,[3]رکوردها!$A:$E,5,0)</f>
        <v>#N/A</v>
      </c>
    </row>
    <row r="8381" spans="1:28" s="41" customFormat="1" hidden="1" x14ac:dyDescent="0.2">
      <c r="A8381" s="36">
        <v>175516</v>
      </c>
      <c r="B8381" s="36">
        <v>1519</v>
      </c>
      <c r="C8381" s="36">
        <v>1713</v>
      </c>
      <c r="D8381" s="39" t="s">
        <v>5178</v>
      </c>
      <c r="E8381" s="36"/>
      <c r="F8381" s="37" t="s">
        <v>15</v>
      </c>
      <c r="G8381" s="37" t="s">
        <v>5030</v>
      </c>
      <c r="H8381" s="38">
        <v>5834496963</v>
      </c>
      <c r="I8381" s="38">
        <v>0</v>
      </c>
      <c r="J8381" s="38">
        <f t="shared" si="172"/>
        <v>5834496963</v>
      </c>
      <c r="K8381" s="38"/>
      <c r="L8381" s="49"/>
      <c r="M8381" s="37" t="s">
        <v>4388</v>
      </c>
      <c r="N8381" s="37" t="s">
        <v>4389</v>
      </c>
      <c r="O8381" s="37" t="s">
        <v>4390</v>
      </c>
      <c r="P8381" s="37" t="s">
        <v>4391</v>
      </c>
      <c r="Q8381" s="37" t="s">
        <v>4392</v>
      </c>
      <c r="R8381" s="37" t="s">
        <v>4393</v>
      </c>
      <c r="S8381" s="37" t="s">
        <v>5130</v>
      </c>
      <c r="T8381" s="37" t="s">
        <v>5129</v>
      </c>
      <c r="U8381" s="1" t="e">
        <f>VLOOKUP(T8381,[2]VAT!$A:$D,1,0)</f>
        <v>#N/A</v>
      </c>
      <c r="V8381" s="37" t="s">
        <v>4768</v>
      </c>
      <c r="W8381" s="37" t="s">
        <v>4767</v>
      </c>
      <c r="X8381" t="e">
        <f>VLOOKUP(T8381,[3]رکوردها!$A:$B,2,0)</f>
        <v>#N/A</v>
      </c>
      <c r="Y8381" t="e">
        <f>VLOOKUP(T8381,[3]رکوردها!$A:$D,4,0)</f>
        <v>#N/A</v>
      </c>
      <c r="Z8381" t="e">
        <f>VLOOKUP(T8381,[3]رکوردها!$A:$C,3,0)</f>
        <v>#N/A</v>
      </c>
      <c r="AA8381" t="e">
        <f>VLOOKUP(T8381,[3]رکوردها!$A:$F,6,0)</f>
        <v>#N/A</v>
      </c>
      <c r="AB8381" t="e">
        <f>VLOOKUP(T8381,[3]رکوردها!$A:$E,5,0)</f>
        <v>#N/A</v>
      </c>
    </row>
    <row r="8382" spans="1:28" x14ac:dyDescent="0.2">
      <c r="A8382" s="54">
        <v>173645</v>
      </c>
      <c r="B8382" s="2">
        <v>1525</v>
      </c>
      <c r="C8382" s="2">
        <v>1585</v>
      </c>
      <c r="D8382" s="29" t="str">
        <f>VLOOKUP(C8382,Piv.Analysis!A:AA,27,0)</f>
        <v>خرید خدمات</v>
      </c>
      <c r="E8382" s="2"/>
      <c r="F8382" s="1" t="s">
        <v>1661</v>
      </c>
      <c r="G8382" s="1" t="s">
        <v>2622</v>
      </c>
      <c r="H8382" s="4">
        <v>0</v>
      </c>
      <c r="I8382" s="4">
        <v>1093917600</v>
      </c>
      <c r="J8382" s="4">
        <f t="shared" si="172"/>
        <v>-1093917600</v>
      </c>
      <c r="K8382" s="46">
        <f>I8382</f>
        <v>1093917600</v>
      </c>
      <c r="L8382" s="46">
        <v>0</v>
      </c>
      <c r="M8382" s="1" t="s">
        <v>4</v>
      </c>
      <c r="N8382" s="1" t="s">
        <v>5</v>
      </c>
      <c r="O8382" s="1" t="s">
        <v>6</v>
      </c>
      <c r="P8382" s="1" t="s">
        <v>7</v>
      </c>
      <c r="Q8382" s="1" t="s">
        <v>13</v>
      </c>
      <c r="R8382" s="1" t="s">
        <v>14</v>
      </c>
      <c r="S8382" s="1" t="s">
        <v>2603</v>
      </c>
      <c r="T8382" s="1" t="s">
        <v>2602</v>
      </c>
      <c r="U8382" s="1" t="str">
        <f>VLOOKUP(T8382,[2]VAT!$A:$D,1,0)</f>
        <v>400050</v>
      </c>
      <c r="V8382" s="1" t="s">
        <v>2</v>
      </c>
      <c r="W8382" s="1" t="s">
        <v>2</v>
      </c>
      <c r="X8382" t="str">
        <f>VLOOKUP(T8382,[3]رکوردها!$A:$B,2,0)</f>
        <v>10100653470</v>
      </c>
      <c r="Y8382" t="str">
        <f>VLOOKUP(T8382,[3]رکوردها!$A:$D,4,0)</f>
        <v>411131994395</v>
      </c>
      <c r="Z8382" t="str">
        <f>VLOOKUP(T8382,[3]رکوردها!$A:$C,3,0)</f>
        <v>تهران</v>
      </c>
      <c r="AA8382" t="str">
        <f>VLOOKUP(T8382,[3]رکوردها!$A:$F,6,0)</f>
        <v>تهران خیابان دکتر شریعتی ابتدای خ بهار شیراز رو به روی داروخانه متولی پ 2</v>
      </c>
      <c r="AB8382" t="str">
        <f>VLOOKUP(T8382,[3]رکوردها!$A:$E,5,0)</f>
        <v>1564965941</v>
      </c>
    </row>
    <row r="8383" spans="1:28" s="41" customFormat="1" hidden="1" x14ac:dyDescent="0.2">
      <c r="A8383" s="36">
        <v>173646</v>
      </c>
      <c r="B8383" s="36">
        <v>1525</v>
      </c>
      <c r="C8383" s="36">
        <v>1585</v>
      </c>
      <c r="D8383" s="39" t="s">
        <v>5178</v>
      </c>
      <c r="E8383" s="39" t="s">
        <v>5188</v>
      </c>
      <c r="F8383" s="37" t="s">
        <v>1661</v>
      </c>
      <c r="G8383" s="37" t="s">
        <v>2623</v>
      </c>
      <c r="H8383" s="38">
        <v>109391760</v>
      </c>
      <c r="I8383" s="38">
        <v>0</v>
      </c>
      <c r="J8383" s="38">
        <f t="shared" si="172"/>
        <v>109391760</v>
      </c>
      <c r="K8383" s="38"/>
      <c r="L8383" s="49"/>
      <c r="M8383" s="37" t="s">
        <v>4</v>
      </c>
      <c r="N8383" s="37" t="s">
        <v>5</v>
      </c>
      <c r="O8383" s="37" t="s">
        <v>6</v>
      </c>
      <c r="P8383" s="37" t="s">
        <v>7</v>
      </c>
      <c r="Q8383" s="37" t="s">
        <v>13</v>
      </c>
      <c r="R8383" s="37" t="s">
        <v>14</v>
      </c>
      <c r="S8383" s="37" t="s">
        <v>2603</v>
      </c>
      <c r="T8383" s="37" t="s">
        <v>2602</v>
      </c>
      <c r="U8383" s="1" t="str">
        <f>VLOOKUP(T8383,[2]VAT!$A:$D,1,0)</f>
        <v>400050</v>
      </c>
      <c r="V8383" s="37" t="s">
        <v>2</v>
      </c>
      <c r="W8383" s="37" t="s">
        <v>2</v>
      </c>
      <c r="X8383" t="str">
        <f>VLOOKUP(T8383,[3]رکوردها!$A:$B,2,0)</f>
        <v>10100653470</v>
      </c>
      <c r="Y8383" t="str">
        <f>VLOOKUP(T8383,[3]رکوردها!$A:$D,4,0)</f>
        <v>411131994395</v>
      </c>
      <c r="Z8383" t="str">
        <f>VLOOKUP(T8383,[3]رکوردها!$A:$C,3,0)</f>
        <v>تهران</v>
      </c>
      <c r="AA8383" t="str">
        <f>VLOOKUP(T8383,[3]رکوردها!$A:$F,6,0)</f>
        <v>تهران خیابان دکتر شریعتی ابتدای خ بهار شیراز رو به روی داروخانه متولی پ 2</v>
      </c>
      <c r="AB8383" t="str">
        <f>VLOOKUP(T8383,[3]رکوردها!$A:$E,5,0)</f>
        <v>1564965941</v>
      </c>
    </row>
    <row r="8384" spans="1:28" s="41" customFormat="1" hidden="1" x14ac:dyDescent="0.2">
      <c r="A8384" s="36">
        <v>173648</v>
      </c>
      <c r="B8384" s="36">
        <v>1525</v>
      </c>
      <c r="C8384" s="36">
        <v>1585</v>
      </c>
      <c r="D8384" s="39" t="s">
        <v>5178</v>
      </c>
      <c r="E8384" s="39" t="s">
        <v>5188</v>
      </c>
      <c r="F8384" s="37" t="s">
        <v>1661</v>
      </c>
      <c r="G8384" s="37" t="s">
        <v>2624</v>
      </c>
      <c r="H8384" s="38">
        <v>54695880</v>
      </c>
      <c r="I8384" s="38">
        <v>0</v>
      </c>
      <c r="J8384" s="38">
        <f t="shared" si="172"/>
        <v>54695880</v>
      </c>
      <c r="K8384" s="38"/>
      <c r="L8384" s="49"/>
      <c r="M8384" s="37" t="s">
        <v>4</v>
      </c>
      <c r="N8384" s="37" t="s">
        <v>5</v>
      </c>
      <c r="O8384" s="37" t="s">
        <v>6</v>
      </c>
      <c r="P8384" s="37" t="s">
        <v>7</v>
      </c>
      <c r="Q8384" s="37" t="s">
        <v>13</v>
      </c>
      <c r="R8384" s="37" t="s">
        <v>14</v>
      </c>
      <c r="S8384" s="37" t="s">
        <v>2603</v>
      </c>
      <c r="T8384" s="37" t="s">
        <v>2602</v>
      </c>
      <c r="U8384" s="1" t="str">
        <f>VLOOKUP(T8384,[2]VAT!$A:$D,1,0)</f>
        <v>400050</v>
      </c>
      <c r="V8384" s="37" t="s">
        <v>2</v>
      </c>
      <c r="W8384" s="37" t="s">
        <v>2</v>
      </c>
      <c r="X8384" t="str">
        <f>VLOOKUP(T8384,[3]رکوردها!$A:$B,2,0)</f>
        <v>10100653470</v>
      </c>
      <c r="Y8384" t="str">
        <f>VLOOKUP(T8384,[3]رکوردها!$A:$D,4,0)</f>
        <v>411131994395</v>
      </c>
      <c r="Z8384" t="str">
        <f>VLOOKUP(T8384,[3]رکوردها!$A:$C,3,0)</f>
        <v>تهران</v>
      </c>
      <c r="AA8384" t="str">
        <f>VLOOKUP(T8384,[3]رکوردها!$A:$F,6,0)</f>
        <v>تهران خیابان دکتر شریعتی ابتدای خ بهار شیراز رو به روی داروخانه متولی پ 2</v>
      </c>
      <c r="AB8384" t="str">
        <f>VLOOKUP(T8384,[3]رکوردها!$A:$E,5,0)</f>
        <v>1564965941</v>
      </c>
    </row>
    <row r="8385" spans="1:28" s="41" customFormat="1" hidden="1" x14ac:dyDescent="0.2">
      <c r="A8385" s="36">
        <v>173650</v>
      </c>
      <c r="B8385" s="36">
        <v>1525</v>
      </c>
      <c r="C8385" s="36">
        <v>1585</v>
      </c>
      <c r="D8385" s="39" t="s">
        <v>5178</v>
      </c>
      <c r="E8385" s="39" t="s">
        <v>5188</v>
      </c>
      <c r="F8385" s="37" t="s">
        <v>1661</v>
      </c>
      <c r="G8385" s="37" t="s">
        <v>2625</v>
      </c>
      <c r="H8385" s="38">
        <v>2440377</v>
      </c>
      <c r="I8385" s="38">
        <v>0</v>
      </c>
      <c r="J8385" s="38">
        <f t="shared" ref="J8385:J8448" si="173">H8385-I8385</f>
        <v>2440377</v>
      </c>
      <c r="K8385" s="38"/>
      <c r="L8385" s="49"/>
      <c r="M8385" s="37" t="s">
        <v>4</v>
      </c>
      <c r="N8385" s="37" t="s">
        <v>5</v>
      </c>
      <c r="O8385" s="37" t="s">
        <v>6</v>
      </c>
      <c r="P8385" s="37" t="s">
        <v>7</v>
      </c>
      <c r="Q8385" s="37" t="s">
        <v>13</v>
      </c>
      <c r="R8385" s="37" t="s">
        <v>14</v>
      </c>
      <c r="S8385" s="37" t="s">
        <v>2603</v>
      </c>
      <c r="T8385" s="37" t="s">
        <v>2602</v>
      </c>
      <c r="U8385" s="1" t="str">
        <f>VLOOKUP(T8385,[2]VAT!$A:$D,1,0)</f>
        <v>400050</v>
      </c>
      <c r="V8385" s="37" t="s">
        <v>2</v>
      </c>
      <c r="W8385" s="37" t="s">
        <v>2</v>
      </c>
      <c r="X8385" t="str">
        <f>VLOOKUP(T8385,[3]رکوردها!$A:$B,2,0)</f>
        <v>10100653470</v>
      </c>
      <c r="Y8385" t="str">
        <f>VLOOKUP(T8385,[3]رکوردها!$A:$D,4,0)</f>
        <v>411131994395</v>
      </c>
      <c r="Z8385" t="str">
        <f>VLOOKUP(T8385,[3]رکوردها!$A:$C,3,0)</f>
        <v>تهران</v>
      </c>
      <c r="AA8385" t="str">
        <f>VLOOKUP(T8385,[3]رکوردها!$A:$F,6,0)</f>
        <v>تهران خیابان دکتر شریعتی ابتدای خ بهار شیراز رو به روی داروخانه متولی پ 2</v>
      </c>
      <c r="AB8385" t="str">
        <f>VLOOKUP(T8385,[3]رکوردها!$A:$E,5,0)</f>
        <v>1564965941</v>
      </c>
    </row>
    <row r="8386" spans="1:28" s="41" customFormat="1" hidden="1" x14ac:dyDescent="0.2">
      <c r="A8386" s="36">
        <v>173647</v>
      </c>
      <c r="B8386" s="36">
        <v>1525</v>
      </c>
      <c r="C8386" s="36">
        <v>1585</v>
      </c>
      <c r="D8386" s="39" t="s">
        <v>5178</v>
      </c>
      <c r="E8386" s="36"/>
      <c r="F8386" s="37" t="s">
        <v>1661</v>
      </c>
      <c r="G8386" s="37" t="s">
        <v>2623</v>
      </c>
      <c r="H8386" s="38">
        <v>0</v>
      </c>
      <c r="I8386" s="38">
        <v>109391760</v>
      </c>
      <c r="J8386" s="38">
        <f t="shared" si="173"/>
        <v>-109391760</v>
      </c>
      <c r="K8386" s="38"/>
      <c r="L8386" s="49"/>
      <c r="M8386" s="37" t="s">
        <v>4</v>
      </c>
      <c r="N8386" s="37" t="s">
        <v>5</v>
      </c>
      <c r="O8386" s="37" t="s">
        <v>138</v>
      </c>
      <c r="P8386" s="37" t="s">
        <v>139</v>
      </c>
      <c r="Q8386" s="37" t="s">
        <v>2626</v>
      </c>
      <c r="R8386" s="37" t="s">
        <v>2627</v>
      </c>
      <c r="S8386" s="37" t="s">
        <v>2603</v>
      </c>
      <c r="T8386" s="37" t="s">
        <v>2602</v>
      </c>
      <c r="U8386" s="1" t="str">
        <f>VLOOKUP(T8386,[2]VAT!$A:$D,1,0)</f>
        <v>400050</v>
      </c>
      <c r="V8386" s="37" t="s">
        <v>2</v>
      </c>
      <c r="W8386" s="37" t="s">
        <v>2</v>
      </c>
      <c r="X8386" t="str">
        <f>VLOOKUP(T8386,[3]رکوردها!$A:$B,2,0)</f>
        <v>10100653470</v>
      </c>
      <c r="Y8386" t="str">
        <f>VLOOKUP(T8386,[3]رکوردها!$A:$D,4,0)</f>
        <v>411131994395</v>
      </c>
      <c r="Z8386" t="str">
        <f>VLOOKUP(T8386,[3]رکوردها!$A:$C,3,0)</f>
        <v>تهران</v>
      </c>
      <c r="AA8386" t="str">
        <f>VLOOKUP(T8386,[3]رکوردها!$A:$F,6,0)</f>
        <v>تهران خیابان دکتر شریعتی ابتدای خ بهار شیراز رو به روی داروخانه متولی پ 2</v>
      </c>
      <c r="AB8386" t="str">
        <f>VLOOKUP(T8386,[3]رکوردها!$A:$E,5,0)</f>
        <v>1564965941</v>
      </c>
    </row>
    <row r="8387" spans="1:28" s="41" customFormat="1" hidden="1" x14ac:dyDescent="0.2">
      <c r="A8387" s="36">
        <v>173651</v>
      </c>
      <c r="B8387" s="36">
        <v>1525</v>
      </c>
      <c r="C8387" s="36">
        <v>1585</v>
      </c>
      <c r="D8387" s="39" t="s">
        <v>5178</v>
      </c>
      <c r="E8387" s="39"/>
      <c r="F8387" s="37" t="s">
        <v>1661</v>
      </c>
      <c r="G8387" s="37" t="s">
        <v>2625</v>
      </c>
      <c r="H8387" s="38">
        <v>0</v>
      </c>
      <c r="I8387" s="38">
        <v>2440377</v>
      </c>
      <c r="J8387" s="38">
        <f t="shared" si="173"/>
        <v>-2440377</v>
      </c>
      <c r="K8387" s="38"/>
      <c r="L8387" s="49"/>
      <c r="M8387" s="37" t="s">
        <v>63</v>
      </c>
      <c r="N8387" s="37" t="s">
        <v>64</v>
      </c>
      <c r="O8387" s="37" t="s">
        <v>65</v>
      </c>
      <c r="P8387" s="37" t="s">
        <v>66</v>
      </c>
      <c r="Q8387" s="37" t="s">
        <v>65</v>
      </c>
      <c r="R8387" s="37" t="s">
        <v>2629</v>
      </c>
      <c r="S8387" s="37" t="s">
        <v>2603</v>
      </c>
      <c r="T8387" s="37" t="s">
        <v>2602</v>
      </c>
      <c r="U8387" s="1" t="str">
        <f>VLOOKUP(T8387,[2]VAT!$A:$D,1,0)</f>
        <v>400050</v>
      </c>
      <c r="V8387" s="37" t="s">
        <v>2</v>
      </c>
      <c r="W8387" s="37" t="s">
        <v>2</v>
      </c>
      <c r="X8387" t="str">
        <f>VLOOKUP(T8387,[3]رکوردها!$A:$B,2,0)</f>
        <v>10100653470</v>
      </c>
      <c r="Y8387" t="str">
        <f>VLOOKUP(T8387,[3]رکوردها!$A:$D,4,0)</f>
        <v>411131994395</v>
      </c>
      <c r="Z8387" t="str">
        <f>VLOOKUP(T8387,[3]رکوردها!$A:$C,3,0)</f>
        <v>تهران</v>
      </c>
      <c r="AA8387" t="str">
        <f>VLOOKUP(T8387,[3]رکوردها!$A:$F,6,0)</f>
        <v>تهران خیابان دکتر شریعتی ابتدای خ بهار شیراز رو به روی داروخانه متولی پ 2</v>
      </c>
      <c r="AB8387" t="str">
        <f>VLOOKUP(T8387,[3]رکوردها!$A:$E,5,0)</f>
        <v>1564965941</v>
      </c>
    </row>
    <row r="8388" spans="1:28" s="41" customFormat="1" hidden="1" x14ac:dyDescent="0.2">
      <c r="A8388" s="36">
        <v>173649</v>
      </c>
      <c r="B8388" s="36">
        <v>1525</v>
      </c>
      <c r="C8388" s="36">
        <v>1585</v>
      </c>
      <c r="D8388" s="39" t="s">
        <v>5178</v>
      </c>
      <c r="E8388" s="36"/>
      <c r="F8388" s="37" t="s">
        <v>1661</v>
      </c>
      <c r="G8388" s="37" t="s">
        <v>2624</v>
      </c>
      <c r="H8388" s="38">
        <v>0</v>
      </c>
      <c r="I8388" s="38">
        <v>54695880</v>
      </c>
      <c r="J8388" s="38">
        <f t="shared" si="173"/>
        <v>-54695880</v>
      </c>
      <c r="K8388" s="38"/>
      <c r="L8388" s="49"/>
      <c r="M8388" s="37" t="s">
        <v>4</v>
      </c>
      <c r="N8388" s="37" t="s">
        <v>5</v>
      </c>
      <c r="O8388" s="37" t="s">
        <v>138</v>
      </c>
      <c r="P8388" s="37" t="s">
        <v>139</v>
      </c>
      <c r="Q8388" s="37" t="s">
        <v>140</v>
      </c>
      <c r="R8388" s="37" t="s">
        <v>141</v>
      </c>
      <c r="S8388" s="37" t="s">
        <v>2603</v>
      </c>
      <c r="T8388" s="37" t="s">
        <v>2602</v>
      </c>
      <c r="U8388" s="1" t="str">
        <f>VLOOKUP(T8388,[2]VAT!$A:$D,1,0)</f>
        <v>400050</v>
      </c>
      <c r="V8388" s="37" t="s">
        <v>2</v>
      </c>
      <c r="W8388" s="37" t="s">
        <v>2</v>
      </c>
      <c r="X8388" t="str">
        <f>VLOOKUP(T8388,[3]رکوردها!$A:$B,2,0)</f>
        <v>10100653470</v>
      </c>
      <c r="Y8388" t="str">
        <f>VLOOKUP(T8388,[3]رکوردها!$A:$D,4,0)</f>
        <v>411131994395</v>
      </c>
      <c r="Z8388" t="str">
        <f>VLOOKUP(T8388,[3]رکوردها!$A:$C,3,0)</f>
        <v>تهران</v>
      </c>
      <c r="AA8388" t="str">
        <f>VLOOKUP(T8388,[3]رکوردها!$A:$F,6,0)</f>
        <v>تهران خیابان دکتر شریعتی ابتدای خ بهار شیراز رو به روی داروخانه متولی پ 2</v>
      </c>
      <c r="AB8388" t="str">
        <f>VLOOKUP(T8388,[3]رکوردها!$A:$E,5,0)</f>
        <v>1564965941</v>
      </c>
    </row>
    <row r="8389" spans="1:28" s="41" customFormat="1" hidden="1" x14ac:dyDescent="0.2">
      <c r="A8389" s="36">
        <v>173644</v>
      </c>
      <c r="B8389" s="36">
        <v>1525</v>
      </c>
      <c r="C8389" s="36">
        <v>1585</v>
      </c>
      <c r="D8389" s="39" t="s">
        <v>5178</v>
      </c>
      <c r="E8389" s="36"/>
      <c r="F8389" s="37" t="s">
        <v>1661</v>
      </c>
      <c r="G8389" s="37" t="s">
        <v>2622</v>
      </c>
      <c r="H8389" s="38">
        <v>1093917600</v>
      </c>
      <c r="I8389" s="38">
        <v>0</v>
      </c>
      <c r="J8389" s="38">
        <f t="shared" si="173"/>
        <v>1093917600</v>
      </c>
      <c r="K8389" s="38"/>
      <c r="L8389" s="49"/>
      <c r="M8389" s="37" t="s">
        <v>4388</v>
      </c>
      <c r="N8389" s="37" t="s">
        <v>4389</v>
      </c>
      <c r="O8389" s="37" t="s">
        <v>4390</v>
      </c>
      <c r="P8389" s="37" t="s">
        <v>4391</v>
      </c>
      <c r="Q8389" s="37" t="s">
        <v>4392</v>
      </c>
      <c r="R8389" s="37" t="s">
        <v>4393</v>
      </c>
      <c r="S8389" s="37" t="s">
        <v>5132</v>
      </c>
      <c r="T8389" s="37" t="s">
        <v>5131</v>
      </c>
      <c r="U8389" s="1" t="e">
        <f>VLOOKUP(T8389,[2]VAT!$A:$D,1,0)</f>
        <v>#N/A</v>
      </c>
      <c r="V8389" s="37" t="s">
        <v>4768</v>
      </c>
      <c r="W8389" s="37" t="s">
        <v>4767</v>
      </c>
      <c r="X8389" t="e">
        <f>VLOOKUP(T8389,[3]رکوردها!$A:$B,2,0)</f>
        <v>#N/A</v>
      </c>
      <c r="Y8389" t="e">
        <f>VLOOKUP(T8389,[3]رکوردها!$A:$D,4,0)</f>
        <v>#N/A</v>
      </c>
      <c r="Z8389" t="e">
        <f>VLOOKUP(T8389,[3]رکوردها!$A:$C,3,0)</f>
        <v>#N/A</v>
      </c>
      <c r="AA8389" t="e">
        <f>VLOOKUP(T8389,[3]رکوردها!$A:$F,6,0)</f>
        <v>#N/A</v>
      </c>
      <c r="AB8389" t="e">
        <f>VLOOKUP(T8389,[3]رکوردها!$A:$E,5,0)</f>
        <v>#N/A</v>
      </c>
    </row>
    <row r="8390" spans="1:28" s="41" customFormat="1" hidden="1" x14ac:dyDescent="0.2">
      <c r="A8390" s="36">
        <v>174764</v>
      </c>
      <c r="B8390" s="36">
        <v>1540</v>
      </c>
      <c r="C8390" s="36">
        <v>1674</v>
      </c>
      <c r="D8390" s="39" t="s">
        <v>5178</v>
      </c>
      <c r="E8390" s="36"/>
      <c r="F8390" s="37" t="s">
        <v>135</v>
      </c>
      <c r="G8390" s="37" t="s">
        <v>136</v>
      </c>
      <c r="H8390" s="38">
        <v>0</v>
      </c>
      <c r="I8390" s="38">
        <v>14426454</v>
      </c>
      <c r="J8390" s="38">
        <f t="shared" si="173"/>
        <v>-14426454</v>
      </c>
      <c r="K8390" s="38"/>
      <c r="L8390" s="49"/>
      <c r="M8390" s="37" t="s">
        <v>4</v>
      </c>
      <c r="N8390" s="37" t="s">
        <v>5</v>
      </c>
      <c r="O8390" s="37" t="s">
        <v>138</v>
      </c>
      <c r="P8390" s="37" t="s">
        <v>139</v>
      </c>
      <c r="Q8390" s="37" t="s">
        <v>140</v>
      </c>
      <c r="R8390" s="37" t="s">
        <v>141</v>
      </c>
      <c r="S8390" s="37" t="s">
        <v>142</v>
      </c>
      <c r="T8390" s="37" t="s">
        <v>137</v>
      </c>
      <c r="U8390" s="1" t="e">
        <f>VLOOKUP(T8390,[2]VAT!$A:$D,1,0)</f>
        <v>#N/A</v>
      </c>
      <c r="V8390" s="37" t="s">
        <v>2</v>
      </c>
      <c r="W8390" s="37" t="s">
        <v>2</v>
      </c>
      <c r="X8390" t="str">
        <f>VLOOKUP(T8390,[3]رکوردها!$A:$B,2,0)</f>
        <v>2062836406</v>
      </c>
      <c r="Y8390" t="str">
        <f>VLOOKUP(T8390,[3]رکوردها!$A:$D,4,0)</f>
        <v/>
      </c>
      <c r="Z8390" t="str">
        <f>VLOOKUP(T8390,[3]رکوردها!$A:$C,3,0)</f>
        <v>کنگان</v>
      </c>
      <c r="AA8390" t="str">
        <f>VLOOKUP(T8390,[3]رکوردها!$A:$F,6,0)</f>
        <v>کنگان -تمبک جدید ابتدای نخل غانم</v>
      </c>
      <c r="AB8390" t="str">
        <f>VLOOKUP(T8390,[3]رکوردها!$A:$E,5,0)</f>
        <v>7539187819</v>
      </c>
    </row>
    <row r="8391" spans="1:28" x14ac:dyDescent="0.2">
      <c r="A8391" s="54">
        <v>174762</v>
      </c>
      <c r="B8391" s="2">
        <v>1540</v>
      </c>
      <c r="C8391" s="2">
        <v>1674</v>
      </c>
      <c r="D8391" s="29" t="str">
        <f>VLOOKUP(C8391,Piv.Analysis!A:AA,27,0)</f>
        <v>خرید خدمات</v>
      </c>
      <c r="E8391" s="2"/>
      <c r="F8391" s="1" t="s">
        <v>135</v>
      </c>
      <c r="G8391" s="1" t="s">
        <v>143</v>
      </c>
      <c r="H8391" s="4">
        <v>0</v>
      </c>
      <c r="I8391" s="4">
        <v>185430000</v>
      </c>
      <c r="J8391" s="4">
        <f t="shared" si="173"/>
        <v>-185430000</v>
      </c>
      <c r="K8391" s="4">
        <f>I8391</f>
        <v>185430000</v>
      </c>
      <c r="L8391" s="49">
        <v>0</v>
      </c>
      <c r="M8391" s="1" t="s">
        <v>4</v>
      </c>
      <c r="N8391" s="1" t="s">
        <v>5</v>
      </c>
      <c r="O8391" s="1" t="s">
        <v>6</v>
      </c>
      <c r="P8391" s="1" t="s">
        <v>7</v>
      </c>
      <c r="Q8391" s="1" t="s">
        <v>13</v>
      </c>
      <c r="R8391" s="1" t="s">
        <v>14</v>
      </c>
      <c r="S8391" s="1" t="s">
        <v>142</v>
      </c>
      <c r="T8391" s="1" t="s">
        <v>137</v>
      </c>
      <c r="U8391" s="1" t="e">
        <f>VLOOKUP(T8391,[2]VAT!$A:$D,1,0)</f>
        <v>#N/A</v>
      </c>
      <c r="V8391" s="1" t="s">
        <v>2</v>
      </c>
      <c r="W8391" s="1" t="s">
        <v>2</v>
      </c>
      <c r="X8391" t="str">
        <f>VLOOKUP(T8391,[3]رکوردها!$A:$B,2,0)</f>
        <v>2062836406</v>
      </c>
      <c r="Y8391" t="str">
        <f>VLOOKUP(T8391,[3]رکوردها!$A:$D,4,0)</f>
        <v/>
      </c>
      <c r="Z8391" t="str">
        <f>VLOOKUP(T8391,[3]رکوردها!$A:$C,3,0)</f>
        <v>کنگان</v>
      </c>
      <c r="AA8391" t="str">
        <f>VLOOKUP(T8391,[3]رکوردها!$A:$F,6,0)</f>
        <v>کنگان -تمبک جدید ابتدای نخل غانم</v>
      </c>
      <c r="AB8391" t="str">
        <f>VLOOKUP(T8391,[3]رکوردها!$A:$E,5,0)</f>
        <v>7539187819</v>
      </c>
    </row>
    <row r="8392" spans="1:28" s="41" customFormat="1" hidden="1" x14ac:dyDescent="0.2">
      <c r="A8392" s="36">
        <v>174763</v>
      </c>
      <c r="B8392" s="36">
        <v>1540</v>
      </c>
      <c r="C8392" s="36">
        <v>1674</v>
      </c>
      <c r="D8392" s="39" t="s">
        <v>5178</v>
      </c>
      <c r="E8392" s="39" t="s">
        <v>5188</v>
      </c>
      <c r="F8392" s="37" t="s">
        <v>135</v>
      </c>
      <c r="G8392" s="37" t="s">
        <v>136</v>
      </c>
      <c r="H8392" s="38">
        <v>14426454</v>
      </c>
      <c r="I8392" s="38">
        <v>0</v>
      </c>
      <c r="J8392" s="38">
        <f t="shared" si="173"/>
        <v>14426454</v>
      </c>
      <c r="K8392" s="38"/>
      <c r="L8392" s="49"/>
      <c r="M8392" s="37" t="s">
        <v>4</v>
      </c>
      <c r="N8392" s="37" t="s">
        <v>5</v>
      </c>
      <c r="O8392" s="37" t="s">
        <v>6</v>
      </c>
      <c r="P8392" s="37" t="s">
        <v>7</v>
      </c>
      <c r="Q8392" s="37" t="s">
        <v>13</v>
      </c>
      <c r="R8392" s="37" t="s">
        <v>14</v>
      </c>
      <c r="S8392" s="37" t="s">
        <v>142</v>
      </c>
      <c r="T8392" s="37" t="s">
        <v>137</v>
      </c>
      <c r="U8392" s="1" t="e">
        <f>VLOOKUP(T8392,[2]VAT!$A:$D,1,0)</f>
        <v>#N/A</v>
      </c>
      <c r="V8392" s="37" t="s">
        <v>2</v>
      </c>
      <c r="W8392" s="37" t="s">
        <v>2</v>
      </c>
      <c r="X8392" t="str">
        <f>VLOOKUP(T8392,[3]رکوردها!$A:$B,2,0)</f>
        <v>2062836406</v>
      </c>
      <c r="Y8392" t="str">
        <f>VLOOKUP(T8392,[3]رکوردها!$A:$D,4,0)</f>
        <v/>
      </c>
      <c r="Z8392" t="str">
        <f>VLOOKUP(T8392,[3]رکوردها!$A:$C,3,0)</f>
        <v>کنگان</v>
      </c>
      <c r="AA8392" t="str">
        <f>VLOOKUP(T8392,[3]رکوردها!$A:$F,6,0)</f>
        <v>کنگان -تمبک جدید ابتدای نخل غانم</v>
      </c>
      <c r="AB8392" t="str">
        <f>VLOOKUP(T8392,[3]رکوردها!$A:$E,5,0)</f>
        <v>7539187819</v>
      </c>
    </row>
    <row r="8393" spans="1:28" s="41" customFormat="1" hidden="1" x14ac:dyDescent="0.2">
      <c r="A8393" s="36">
        <v>174761</v>
      </c>
      <c r="B8393" s="36">
        <v>1540</v>
      </c>
      <c r="C8393" s="36">
        <v>1674</v>
      </c>
      <c r="D8393" s="39" t="s">
        <v>5178</v>
      </c>
      <c r="E8393" s="36"/>
      <c r="F8393" s="37" t="s">
        <v>135</v>
      </c>
      <c r="G8393" s="37" t="s">
        <v>143</v>
      </c>
      <c r="H8393" s="38">
        <v>185430000</v>
      </c>
      <c r="I8393" s="38">
        <v>0</v>
      </c>
      <c r="J8393" s="38">
        <f t="shared" si="173"/>
        <v>185430000</v>
      </c>
      <c r="K8393" s="38"/>
      <c r="L8393" s="49"/>
      <c r="M8393" s="37" t="s">
        <v>4388</v>
      </c>
      <c r="N8393" s="37" t="s">
        <v>4389</v>
      </c>
      <c r="O8393" s="37" t="s">
        <v>4390</v>
      </c>
      <c r="P8393" s="37" t="s">
        <v>4391</v>
      </c>
      <c r="Q8393" s="37" t="s">
        <v>4392</v>
      </c>
      <c r="R8393" s="37" t="s">
        <v>4393</v>
      </c>
      <c r="S8393" s="37" t="s">
        <v>4417</v>
      </c>
      <c r="T8393" s="37" t="s">
        <v>4414</v>
      </c>
      <c r="U8393" s="1" t="e">
        <f>VLOOKUP(T8393,[2]VAT!$A:$D,1,0)</f>
        <v>#N/A</v>
      </c>
      <c r="V8393" s="37" t="s">
        <v>4768</v>
      </c>
      <c r="W8393" s="37" t="s">
        <v>4767</v>
      </c>
      <c r="X8393" t="e">
        <f>VLOOKUP(T8393,[3]رکوردها!$A:$B,2,0)</f>
        <v>#N/A</v>
      </c>
      <c r="Y8393" t="e">
        <f>VLOOKUP(T8393,[3]رکوردها!$A:$D,4,0)</f>
        <v>#N/A</v>
      </c>
      <c r="Z8393" t="e">
        <f>VLOOKUP(T8393,[3]رکوردها!$A:$C,3,0)</f>
        <v>#N/A</v>
      </c>
      <c r="AA8393" t="e">
        <f>VLOOKUP(T8393,[3]رکوردها!$A:$F,6,0)</f>
        <v>#N/A</v>
      </c>
      <c r="AB8393" t="e">
        <f>VLOOKUP(T8393,[3]رکوردها!$A:$E,5,0)</f>
        <v>#N/A</v>
      </c>
    </row>
    <row r="8394" spans="1:28" x14ac:dyDescent="0.2">
      <c r="A8394" s="54">
        <v>174047</v>
      </c>
      <c r="B8394" s="2">
        <v>1543</v>
      </c>
      <c r="C8394" s="2">
        <v>1636</v>
      </c>
      <c r="D8394" s="29" t="str">
        <f>VLOOKUP(C8394,Piv.Analysis!A:AA,27,0)</f>
        <v>خرید خدمات</v>
      </c>
      <c r="E8394" s="2"/>
      <c r="F8394" s="1" t="s">
        <v>17</v>
      </c>
      <c r="G8394" s="1" t="s">
        <v>2888</v>
      </c>
      <c r="H8394" s="4">
        <v>0</v>
      </c>
      <c r="I8394" s="4">
        <v>21242000</v>
      </c>
      <c r="J8394" s="4">
        <f t="shared" si="173"/>
        <v>-21242000</v>
      </c>
      <c r="K8394" s="4">
        <f>I8394</f>
        <v>21242000</v>
      </c>
      <c r="L8394" s="49">
        <v>0</v>
      </c>
      <c r="M8394" s="1" t="s">
        <v>4</v>
      </c>
      <c r="N8394" s="1" t="s">
        <v>5</v>
      </c>
      <c r="O8394" s="1" t="s">
        <v>6</v>
      </c>
      <c r="P8394" s="1" t="s">
        <v>7</v>
      </c>
      <c r="Q8394" s="1" t="s">
        <v>13</v>
      </c>
      <c r="R8394" s="1" t="s">
        <v>14</v>
      </c>
      <c r="S8394" s="1" t="s">
        <v>2884</v>
      </c>
      <c r="T8394" s="1" t="s">
        <v>2883</v>
      </c>
      <c r="U8394" s="1" t="e">
        <f>VLOOKUP(T8394,[2]VAT!$A:$D,1,0)</f>
        <v>#N/A</v>
      </c>
      <c r="V8394" s="1" t="s">
        <v>2</v>
      </c>
      <c r="W8394" s="1" t="s">
        <v>2</v>
      </c>
      <c r="X8394" t="str">
        <f>VLOOKUP(T8394,[3]رکوردها!$A:$B,2,0)</f>
        <v>10320413778</v>
      </c>
      <c r="Y8394" t="str">
        <f>VLOOKUP(T8394,[3]رکوردها!$A:$D,4,0)</f>
        <v>411386683333</v>
      </c>
      <c r="Z8394" t="str">
        <f>VLOOKUP(T8394,[3]رکوردها!$A:$C,3,0)</f>
        <v>تهران</v>
      </c>
      <c r="AA8394" t="str">
        <f>VLOOKUP(T8394,[3]رکوردها!$A:$F,6,0)</f>
        <v>خ فتحی شقاقی خ جهانمهر پ63 واحد یک</v>
      </c>
      <c r="AB8394" t="str">
        <f>VLOOKUP(T8394,[3]رکوردها!$A:$E,5,0)</f>
        <v>1431753893</v>
      </c>
    </row>
    <row r="8395" spans="1:28" s="41" customFormat="1" hidden="1" x14ac:dyDescent="0.2">
      <c r="A8395" s="36">
        <v>174045</v>
      </c>
      <c r="B8395" s="36">
        <v>1543</v>
      </c>
      <c r="C8395" s="36">
        <v>1636</v>
      </c>
      <c r="D8395" s="39" t="s">
        <v>5178</v>
      </c>
      <c r="E8395" s="36"/>
      <c r="F8395" s="37" t="s">
        <v>17</v>
      </c>
      <c r="G8395" s="37" t="s">
        <v>5009</v>
      </c>
      <c r="H8395" s="38">
        <v>10621000</v>
      </c>
      <c r="I8395" s="38">
        <v>0</v>
      </c>
      <c r="J8395" s="38">
        <f t="shared" si="173"/>
        <v>10621000</v>
      </c>
      <c r="K8395" s="38"/>
      <c r="L8395" s="49"/>
      <c r="M8395" s="37" t="s">
        <v>4388</v>
      </c>
      <c r="N8395" s="37" t="s">
        <v>4389</v>
      </c>
      <c r="O8395" s="37" t="s">
        <v>4427</v>
      </c>
      <c r="P8395" s="37" t="s">
        <v>4428</v>
      </c>
      <c r="Q8395" s="37" t="s">
        <v>5000</v>
      </c>
      <c r="R8395" s="37" t="s">
        <v>5001</v>
      </c>
      <c r="S8395" s="37" t="s">
        <v>4417</v>
      </c>
      <c r="T8395" s="37" t="s">
        <v>4414</v>
      </c>
      <c r="U8395" s="1" t="e">
        <f>VLOOKUP(T8395,[2]VAT!$A:$D,1,0)</f>
        <v>#N/A</v>
      </c>
      <c r="V8395" s="37" t="s">
        <v>4768</v>
      </c>
      <c r="W8395" s="37" t="s">
        <v>4767</v>
      </c>
      <c r="X8395" t="e">
        <f>VLOOKUP(T8395,[3]رکوردها!$A:$B,2,0)</f>
        <v>#N/A</v>
      </c>
      <c r="Y8395" t="e">
        <f>VLOOKUP(T8395,[3]رکوردها!$A:$D,4,0)</f>
        <v>#N/A</v>
      </c>
      <c r="Z8395" t="e">
        <f>VLOOKUP(T8395,[3]رکوردها!$A:$C,3,0)</f>
        <v>#N/A</v>
      </c>
      <c r="AA8395" t="e">
        <f>VLOOKUP(T8395,[3]رکوردها!$A:$F,6,0)</f>
        <v>#N/A</v>
      </c>
      <c r="AB8395" t="e">
        <f>VLOOKUP(T8395,[3]رکوردها!$A:$E,5,0)</f>
        <v>#N/A</v>
      </c>
    </row>
    <row r="8396" spans="1:28" s="41" customFormat="1" hidden="1" x14ac:dyDescent="0.2">
      <c r="A8396" s="36">
        <v>174046</v>
      </c>
      <c r="B8396" s="36">
        <v>1543</v>
      </c>
      <c r="C8396" s="36">
        <v>1636</v>
      </c>
      <c r="D8396" s="39" t="s">
        <v>5178</v>
      </c>
      <c r="E8396" s="36"/>
      <c r="F8396" s="37" t="s">
        <v>17</v>
      </c>
      <c r="G8396" s="37" t="s">
        <v>5010</v>
      </c>
      <c r="H8396" s="38">
        <v>10621000</v>
      </c>
      <c r="I8396" s="38">
        <v>0</v>
      </c>
      <c r="J8396" s="38">
        <f t="shared" si="173"/>
        <v>10621000</v>
      </c>
      <c r="K8396" s="38"/>
      <c r="L8396" s="49"/>
      <c r="M8396" s="37" t="s">
        <v>4388</v>
      </c>
      <c r="N8396" s="37" t="s">
        <v>4389</v>
      </c>
      <c r="O8396" s="37" t="s">
        <v>4427</v>
      </c>
      <c r="P8396" s="37" t="s">
        <v>4428</v>
      </c>
      <c r="Q8396" s="37" t="s">
        <v>5000</v>
      </c>
      <c r="R8396" s="37" t="s">
        <v>5001</v>
      </c>
      <c r="S8396" s="37" t="s">
        <v>4417</v>
      </c>
      <c r="T8396" s="37" t="s">
        <v>4414</v>
      </c>
      <c r="U8396" s="1" t="e">
        <f>VLOOKUP(T8396,[2]VAT!$A:$D,1,0)</f>
        <v>#N/A</v>
      </c>
      <c r="V8396" s="37" t="s">
        <v>4768</v>
      </c>
      <c r="W8396" s="37" t="s">
        <v>4767</v>
      </c>
      <c r="X8396" t="e">
        <f>VLOOKUP(T8396,[3]رکوردها!$A:$B,2,0)</f>
        <v>#N/A</v>
      </c>
      <c r="Y8396" t="e">
        <f>VLOOKUP(T8396,[3]رکوردها!$A:$D,4,0)</f>
        <v>#N/A</v>
      </c>
      <c r="Z8396" t="e">
        <f>VLOOKUP(T8396,[3]رکوردها!$A:$C,3,0)</f>
        <v>#N/A</v>
      </c>
      <c r="AA8396" t="e">
        <f>VLOOKUP(T8396,[3]رکوردها!$A:$F,6,0)</f>
        <v>#N/A</v>
      </c>
      <c r="AB8396" t="e">
        <f>VLOOKUP(T8396,[3]رکوردها!$A:$E,5,0)</f>
        <v>#N/A</v>
      </c>
    </row>
    <row r="8397" spans="1:28" s="41" customFormat="1" hidden="1" x14ac:dyDescent="0.2">
      <c r="A8397" s="36">
        <v>174503</v>
      </c>
      <c r="B8397" s="36">
        <v>1571</v>
      </c>
      <c r="C8397" s="36">
        <v>1657</v>
      </c>
      <c r="D8397" s="39" t="s">
        <v>5178</v>
      </c>
      <c r="E8397" s="36"/>
      <c r="F8397" s="37" t="s">
        <v>133</v>
      </c>
      <c r="G8397" s="37" t="s">
        <v>3115</v>
      </c>
      <c r="H8397" s="38">
        <v>0</v>
      </c>
      <c r="I8397" s="38">
        <v>148508564</v>
      </c>
      <c r="J8397" s="38">
        <f t="shared" si="173"/>
        <v>-148508564</v>
      </c>
      <c r="K8397" s="38"/>
      <c r="L8397" s="49"/>
      <c r="M8397" s="37" t="s">
        <v>4</v>
      </c>
      <c r="N8397" s="37" t="s">
        <v>5</v>
      </c>
      <c r="O8397" s="37" t="s">
        <v>138</v>
      </c>
      <c r="P8397" s="37" t="s">
        <v>139</v>
      </c>
      <c r="Q8397" s="37" t="s">
        <v>140</v>
      </c>
      <c r="R8397" s="37" t="s">
        <v>141</v>
      </c>
      <c r="S8397" s="37" t="s">
        <v>3100</v>
      </c>
      <c r="T8397" s="37" t="s">
        <v>3099</v>
      </c>
      <c r="U8397" s="1" t="str">
        <f>VLOOKUP(T8397,[2]VAT!$A:$D,1,0)</f>
        <v>400176</v>
      </c>
      <c r="V8397" s="37" t="s">
        <v>2</v>
      </c>
      <c r="W8397" s="37" t="s">
        <v>2</v>
      </c>
      <c r="X8397" t="str">
        <f>VLOOKUP(T8397,[3]رکوردها!$A:$B,2,0)</f>
        <v>10102518676</v>
      </c>
      <c r="Y8397" t="str">
        <f>VLOOKUP(T8397,[3]رکوردها!$A:$D,4,0)</f>
        <v>411395636387</v>
      </c>
      <c r="Z8397" t="str">
        <f>VLOOKUP(T8397,[3]رکوردها!$A:$C,3,0)</f>
        <v>تهران</v>
      </c>
      <c r="AA8397" t="str">
        <f>VLOOKUP(T8397,[3]رکوردها!$A:$F,6,0)</f>
        <v>بلوار آفریقا-انتهای ناهید شرقی-پلاک35-طبقه4</v>
      </c>
      <c r="AB8397" t="str">
        <f>VLOOKUP(T8397,[3]رکوردها!$A:$E,5,0)</f>
        <v>1915718171</v>
      </c>
    </row>
    <row r="8398" spans="1:28" s="41" customFormat="1" hidden="1" x14ac:dyDescent="0.2">
      <c r="A8398" s="36">
        <v>174512</v>
      </c>
      <c r="B8398" s="36">
        <v>1571</v>
      </c>
      <c r="C8398" s="36">
        <v>1657</v>
      </c>
      <c r="D8398" s="39" t="s">
        <v>5178</v>
      </c>
      <c r="E8398" s="36"/>
      <c r="F8398" s="37" t="s">
        <v>133</v>
      </c>
      <c r="G8398" s="37" t="s">
        <v>3116</v>
      </c>
      <c r="H8398" s="38">
        <v>0</v>
      </c>
      <c r="I8398" s="38">
        <v>52124501</v>
      </c>
      <c r="J8398" s="38">
        <f t="shared" si="173"/>
        <v>-52124501</v>
      </c>
      <c r="K8398" s="38"/>
      <c r="L8398" s="49"/>
      <c r="M8398" s="37" t="s">
        <v>4</v>
      </c>
      <c r="N8398" s="37" t="s">
        <v>5</v>
      </c>
      <c r="O8398" s="37" t="s">
        <v>138</v>
      </c>
      <c r="P8398" s="37" t="s">
        <v>139</v>
      </c>
      <c r="Q8398" s="37" t="s">
        <v>140</v>
      </c>
      <c r="R8398" s="37" t="s">
        <v>141</v>
      </c>
      <c r="S8398" s="37" t="s">
        <v>3100</v>
      </c>
      <c r="T8398" s="37" t="s">
        <v>3099</v>
      </c>
      <c r="U8398" s="1" t="str">
        <f>VLOOKUP(T8398,[2]VAT!$A:$D,1,0)</f>
        <v>400176</v>
      </c>
      <c r="V8398" s="37" t="s">
        <v>2</v>
      </c>
      <c r="W8398" s="37" t="s">
        <v>2</v>
      </c>
      <c r="X8398" t="str">
        <f>VLOOKUP(T8398,[3]رکوردها!$A:$B,2,0)</f>
        <v>10102518676</v>
      </c>
      <c r="Y8398" t="str">
        <f>VLOOKUP(T8398,[3]رکوردها!$A:$D,4,0)</f>
        <v>411395636387</v>
      </c>
      <c r="Z8398" t="str">
        <f>VLOOKUP(T8398,[3]رکوردها!$A:$C,3,0)</f>
        <v>تهران</v>
      </c>
      <c r="AA8398" t="str">
        <f>VLOOKUP(T8398,[3]رکوردها!$A:$F,6,0)</f>
        <v>بلوار آفریقا-انتهای ناهید شرقی-پلاک35-طبقه4</v>
      </c>
      <c r="AB8398" t="str">
        <f>VLOOKUP(T8398,[3]رکوردها!$A:$E,5,0)</f>
        <v>1915718171</v>
      </c>
    </row>
    <row r="8399" spans="1:28" s="41" customFormat="1" hidden="1" x14ac:dyDescent="0.2">
      <c r="A8399" s="36">
        <v>174521</v>
      </c>
      <c r="B8399" s="36">
        <v>1571</v>
      </c>
      <c r="C8399" s="36">
        <v>1657</v>
      </c>
      <c r="D8399" s="39" t="s">
        <v>5178</v>
      </c>
      <c r="E8399" s="36"/>
      <c r="F8399" s="37" t="s">
        <v>133</v>
      </c>
      <c r="G8399" s="37" t="s">
        <v>3117</v>
      </c>
      <c r="H8399" s="38">
        <v>0</v>
      </c>
      <c r="I8399" s="38">
        <v>81116827</v>
      </c>
      <c r="J8399" s="38">
        <f t="shared" si="173"/>
        <v>-81116827</v>
      </c>
      <c r="K8399" s="38"/>
      <c r="L8399" s="49"/>
      <c r="M8399" s="37" t="s">
        <v>4</v>
      </c>
      <c r="N8399" s="37" t="s">
        <v>5</v>
      </c>
      <c r="O8399" s="37" t="s">
        <v>138</v>
      </c>
      <c r="P8399" s="37" t="s">
        <v>139</v>
      </c>
      <c r="Q8399" s="37" t="s">
        <v>140</v>
      </c>
      <c r="R8399" s="37" t="s">
        <v>141</v>
      </c>
      <c r="S8399" s="37" t="s">
        <v>3100</v>
      </c>
      <c r="T8399" s="37" t="s">
        <v>3099</v>
      </c>
      <c r="U8399" s="1" t="str">
        <f>VLOOKUP(T8399,[2]VAT!$A:$D,1,0)</f>
        <v>400176</v>
      </c>
      <c r="V8399" s="37" t="s">
        <v>2</v>
      </c>
      <c r="W8399" s="37" t="s">
        <v>2</v>
      </c>
      <c r="X8399" t="str">
        <f>VLOOKUP(T8399,[3]رکوردها!$A:$B,2,0)</f>
        <v>10102518676</v>
      </c>
      <c r="Y8399" t="str">
        <f>VLOOKUP(T8399,[3]رکوردها!$A:$D,4,0)</f>
        <v>411395636387</v>
      </c>
      <c r="Z8399" t="str">
        <f>VLOOKUP(T8399,[3]رکوردها!$A:$C,3,0)</f>
        <v>تهران</v>
      </c>
      <c r="AA8399" t="str">
        <f>VLOOKUP(T8399,[3]رکوردها!$A:$F,6,0)</f>
        <v>بلوار آفریقا-انتهای ناهید شرقی-پلاک35-طبقه4</v>
      </c>
      <c r="AB8399" t="str">
        <f>VLOOKUP(T8399,[3]رکوردها!$A:$E,5,0)</f>
        <v>1915718171</v>
      </c>
    </row>
    <row r="8400" spans="1:28" s="41" customFormat="1" hidden="1" x14ac:dyDescent="0.2">
      <c r="A8400" s="36">
        <v>182104</v>
      </c>
      <c r="B8400" s="36">
        <v>1658</v>
      </c>
      <c r="C8400" s="36">
        <v>1648</v>
      </c>
      <c r="D8400" s="39" t="s">
        <v>5178</v>
      </c>
      <c r="E8400" s="36"/>
      <c r="F8400" s="37" t="s">
        <v>0</v>
      </c>
      <c r="G8400" s="37" t="s">
        <v>2845</v>
      </c>
      <c r="H8400" s="38">
        <v>0</v>
      </c>
      <c r="I8400" s="38">
        <v>31600000</v>
      </c>
      <c r="J8400" s="38">
        <f t="shared" si="173"/>
        <v>-31600000</v>
      </c>
      <c r="K8400" s="38"/>
      <c r="L8400" s="49"/>
      <c r="M8400" s="37" t="s">
        <v>4388</v>
      </c>
      <c r="N8400" s="37" t="s">
        <v>4389</v>
      </c>
      <c r="O8400" s="37" t="s">
        <v>4390</v>
      </c>
      <c r="P8400" s="37" t="s">
        <v>4391</v>
      </c>
      <c r="Q8400" s="37" t="s">
        <v>4422</v>
      </c>
      <c r="R8400" s="37" t="s">
        <v>4423</v>
      </c>
      <c r="S8400" s="37" t="s">
        <v>4417</v>
      </c>
      <c r="T8400" s="37" t="s">
        <v>4414</v>
      </c>
      <c r="U8400" s="1" t="e">
        <f>VLOOKUP(T8400,[2]VAT!$A:$D,1,0)</f>
        <v>#N/A</v>
      </c>
      <c r="V8400" s="37" t="s">
        <v>4768</v>
      </c>
      <c r="W8400" s="37" t="s">
        <v>4767</v>
      </c>
      <c r="X8400" t="e">
        <f>VLOOKUP(T8400,[3]رکوردها!$A:$B,2,0)</f>
        <v>#N/A</v>
      </c>
      <c r="Y8400" t="e">
        <f>VLOOKUP(T8400,[3]رکوردها!$A:$D,4,0)</f>
        <v>#N/A</v>
      </c>
      <c r="Z8400" t="e">
        <f>VLOOKUP(T8400,[3]رکوردها!$A:$C,3,0)</f>
        <v>#N/A</v>
      </c>
      <c r="AA8400" t="e">
        <f>VLOOKUP(T8400,[3]رکوردها!$A:$F,6,0)</f>
        <v>#N/A</v>
      </c>
      <c r="AB8400" t="e">
        <f>VLOOKUP(T8400,[3]رکوردها!$A:$E,5,0)</f>
        <v>#N/A</v>
      </c>
    </row>
    <row r="8401" spans="1:28" s="41" customFormat="1" hidden="1" x14ac:dyDescent="0.2">
      <c r="A8401" s="36">
        <v>146764</v>
      </c>
      <c r="B8401" s="36">
        <v>1289</v>
      </c>
      <c r="C8401" s="36">
        <v>1428</v>
      </c>
      <c r="D8401" s="36" t="str">
        <f>VLOOKUP(C8401,Piv.Analysis!A:AA,27,0)</f>
        <v>حقوق و دستمزد</v>
      </c>
      <c r="E8401" s="36"/>
      <c r="F8401" s="37" t="s">
        <v>11</v>
      </c>
      <c r="G8401" s="37" t="s">
        <v>4410</v>
      </c>
      <c r="H8401" s="38">
        <v>4140000</v>
      </c>
      <c r="I8401" s="38">
        <v>0</v>
      </c>
      <c r="J8401" s="38">
        <f t="shared" si="173"/>
        <v>4140000</v>
      </c>
      <c r="K8401" s="38"/>
      <c r="L8401" s="49"/>
      <c r="M8401" s="37" t="s">
        <v>4388</v>
      </c>
      <c r="N8401" s="37" t="s">
        <v>4389</v>
      </c>
      <c r="O8401" s="37" t="s">
        <v>4404</v>
      </c>
      <c r="P8401" s="37" t="s">
        <v>4405</v>
      </c>
      <c r="Q8401" s="37" t="s">
        <v>4411</v>
      </c>
      <c r="R8401" s="37" t="s">
        <v>4412</v>
      </c>
      <c r="S8401" s="37" t="s">
        <v>4408</v>
      </c>
      <c r="T8401" s="37" t="s">
        <v>4403</v>
      </c>
      <c r="U8401" s="1" t="e">
        <f>VLOOKUP(T8401,[2]VAT!$A:$D,1,0)</f>
        <v>#N/A</v>
      </c>
      <c r="V8401" s="37" t="s">
        <v>4768</v>
      </c>
      <c r="W8401" s="37" t="s">
        <v>4767</v>
      </c>
      <c r="X8401" t="e">
        <f>VLOOKUP(T8401,[3]رکوردها!$A:$B,2,0)</f>
        <v>#N/A</v>
      </c>
      <c r="Y8401" t="e">
        <f>VLOOKUP(T8401,[3]رکوردها!$A:$D,4,0)</f>
        <v>#N/A</v>
      </c>
      <c r="Z8401" t="e">
        <f>VLOOKUP(T8401,[3]رکوردها!$A:$C,3,0)</f>
        <v>#N/A</v>
      </c>
      <c r="AA8401" t="e">
        <f>VLOOKUP(T8401,[3]رکوردها!$A:$F,6,0)</f>
        <v>#N/A</v>
      </c>
      <c r="AB8401" t="e">
        <f>VLOOKUP(T8401,[3]رکوردها!$A:$E,5,0)</f>
        <v>#N/A</v>
      </c>
    </row>
    <row r="8402" spans="1:28" s="41" customFormat="1" hidden="1" x14ac:dyDescent="0.2">
      <c r="A8402" s="36">
        <v>147243</v>
      </c>
      <c r="B8402" s="36">
        <v>1458</v>
      </c>
      <c r="C8402" s="36">
        <v>1460</v>
      </c>
      <c r="D8402" s="36" t="str">
        <f>VLOOKUP(C8402,Piv.Analysis!A:AA,27,0)</f>
        <v>حقوق و دستمزد</v>
      </c>
      <c r="E8402" s="36"/>
      <c r="F8402" s="37" t="s">
        <v>103</v>
      </c>
      <c r="G8402" s="37" t="s">
        <v>4409</v>
      </c>
      <c r="H8402" s="38">
        <v>7478710</v>
      </c>
      <c r="I8402" s="38">
        <v>0</v>
      </c>
      <c r="J8402" s="38">
        <f t="shared" si="173"/>
        <v>7478710</v>
      </c>
      <c r="K8402" s="38"/>
      <c r="L8402" s="49"/>
      <c r="M8402" s="37" t="s">
        <v>4388</v>
      </c>
      <c r="N8402" s="37" t="s">
        <v>4389</v>
      </c>
      <c r="O8402" s="37" t="s">
        <v>4404</v>
      </c>
      <c r="P8402" s="37" t="s">
        <v>4405</v>
      </c>
      <c r="Q8402" s="37" t="s">
        <v>4411</v>
      </c>
      <c r="R8402" s="37" t="s">
        <v>4412</v>
      </c>
      <c r="S8402" s="37" t="s">
        <v>4408</v>
      </c>
      <c r="T8402" s="37" t="s">
        <v>4403</v>
      </c>
      <c r="U8402" s="1" t="e">
        <f>VLOOKUP(T8402,[2]VAT!$A:$D,1,0)</f>
        <v>#N/A</v>
      </c>
      <c r="V8402" s="37" t="s">
        <v>4768</v>
      </c>
      <c r="W8402" s="37" t="s">
        <v>4767</v>
      </c>
      <c r="X8402" t="e">
        <f>VLOOKUP(T8402,[3]رکوردها!$A:$B,2,0)</f>
        <v>#N/A</v>
      </c>
      <c r="Y8402" t="e">
        <f>VLOOKUP(T8402,[3]رکوردها!$A:$D,4,0)</f>
        <v>#N/A</v>
      </c>
      <c r="Z8402" t="e">
        <f>VLOOKUP(T8402,[3]رکوردها!$A:$C,3,0)</f>
        <v>#N/A</v>
      </c>
      <c r="AA8402" t="e">
        <f>VLOOKUP(T8402,[3]رکوردها!$A:$F,6,0)</f>
        <v>#N/A</v>
      </c>
      <c r="AB8402" t="e">
        <f>VLOOKUP(T8402,[3]رکوردها!$A:$E,5,0)</f>
        <v>#N/A</v>
      </c>
    </row>
    <row r="8403" spans="1:28" s="41" customFormat="1" hidden="1" x14ac:dyDescent="0.2">
      <c r="A8403" s="36">
        <v>175425</v>
      </c>
      <c r="B8403" s="36">
        <v>1516</v>
      </c>
      <c r="C8403" s="36">
        <v>1707</v>
      </c>
      <c r="D8403" s="36" t="str">
        <f>VLOOKUP(C8403,Piv.Analysis!A:AA,27,0)</f>
        <v>حقوق و دستمزد</v>
      </c>
      <c r="E8403" s="36"/>
      <c r="F8403" s="37" t="s">
        <v>15</v>
      </c>
      <c r="G8403" s="37" t="s">
        <v>4769</v>
      </c>
      <c r="H8403" s="38">
        <v>8280000</v>
      </c>
      <c r="I8403" s="38">
        <v>0</v>
      </c>
      <c r="J8403" s="38">
        <f t="shared" si="173"/>
        <v>8280000</v>
      </c>
      <c r="K8403" s="38"/>
      <c r="L8403" s="49"/>
      <c r="M8403" s="37" t="s">
        <v>4388</v>
      </c>
      <c r="N8403" s="37" t="s">
        <v>4389</v>
      </c>
      <c r="O8403" s="37" t="s">
        <v>4404</v>
      </c>
      <c r="P8403" s="37" t="s">
        <v>4405</v>
      </c>
      <c r="Q8403" s="37" t="s">
        <v>4411</v>
      </c>
      <c r="R8403" s="37" t="s">
        <v>4412</v>
      </c>
      <c r="S8403" s="37" t="s">
        <v>4408</v>
      </c>
      <c r="T8403" s="37" t="s">
        <v>4403</v>
      </c>
      <c r="U8403" s="1" t="e">
        <f>VLOOKUP(T8403,[2]VAT!$A:$D,1,0)</f>
        <v>#N/A</v>
      </c>
      <c r="V8403" s="37" t="s">
        <v>4768</v>
      </c>
      <c r="W8403" s="37" t="s">
        <v>4767</v>
      </c>
      <c r="X8403" t="e">
        <f>VLOOKUP(T8403,[3]رکوردها!$A:$B,2,0)</f>
        <v>#N/A</v>
      </c>
      <c r="Y8403" t="e">
        <f>VLOOKUP(T8403,[3]رکوردها!$A:$D,4,0)</f>
        <v>#N/A</v>
      </c>
      <c r="Z8403" t="e">
        <f>VLOOKUP(T8403,[3]رکوردها!$A:$C,3,0)</f>
        <v>#N/A</v>
      </c>
      <c r="AA8403" t="e">
        <f>VLOOKUP(T8403,[3]رکوردها!$A:$F,6,0)</f>
        <v>#N/A</v>
      </c>
      <c r="AB8403" t="e">
        <f>VLOOKUP(T8403,[3]رکوردها!$A:$E,5,0)</f>
        <v>#N/A</v>
      </c>
    </row>
    <row r="8404" spans="1:28" s="41" customFormat="1" hidden="1" x14ac:dyDescent="0.2">
      <c r="A8404" s="36">
        <v>177022</v>
      </c>
      <c r="B8404" s="36">
        <v>1665</v>
      </c>
      <c r="C8404" s="36">
        <v>1841</v>
      </c>
      <c r="D8404" s="36" t="str">
        <f>VLOOKUP(C8404,Piv.Analysis!A:AA,27,0)</f>
        <v>حقوق و دستمزد</v>
      </c>
      <c r="E8404" s="36"/>
      <c r="F8404" s="37" t="s">
        <v>0</v>
      </c>
      <c r="G8404" s="37" t="s">
        <v>4770</v>
      </c>
      <c r="H8404" s="38">
        <v>8280000</v>
      </c>
      <c r="I8404" s="38">
        <v>0</v>
      </c>
      <c r="J8404" s="38">
        <f t="shared" si="173"/>
        <v>8280000</v>
      </c>
      <c r="K8404" s="38"/>
      <c r="L8404" s="49"/>
      <c r="M8404" s="37" t="s">
        <v>4388</v>
      </c>
      <c r="N8404" s="37" t="s">
        <v>4389</v>
      </c>
      <c r="O8404" s="37" t="s">
        <v>4404</v>
      </c>
      <c r="P8404" s="37" t="s">
        <v>4405</v>
      </c>
      <c r="Q8404" s="37" t="s">
        <v>4411</v>
      </c>
      <c r="R8404" s="37" t="s">
        <v>4412</v>
      </c>
      <c r="S8404" s="37" t="s">
        <v>4408</v>
      </c>
      <c r="T8404" s="37" t="s">
        <v>4403</v>
      </c>
      <c r="U8404" s="1" t="e">
        <f>VLOOKUP(T8404,[2]VAT!$A:$D,1,0)</f>
        <v>#N/A</v>
      </c>
      <c r="V8404" s="37" t="s">
        <v>4768</v>
      </c>
      <c r="W8404" s="37" t="s">
        <v>4767</v>
      </c>
      <c r="X8404" t="e">
        <f>VLOOKUP(T8404,[3]رکوردها!$A:$B,2,0)</f>
        <v>#N/A</v>
      </c>
      <c r="Y8404" t="e">
        <f>VLOOKUP(T8404,[3]رکوردها!$A:$D,4,0)</f>
        <v>#N/A</v>
      </c>
      <c r="Z8404" t="e">
        <f>VLOOKUP(T8404,[3]رکوردها!$A:$C,3,0)</f>
        <v>#N/A</v>
      </c>
      <c r="AA8404" t="e">
        <f>VLOOKUP(T8404,[3]رکوردها!$A:$F,6,0)</f>
        <v>#N/A</v>
      </c>
      <c r="AB8404" t="e">
        <f>VLOOKUP(T8404,[3]رکوردها!$A:$E,5,0)</f>
        <v>#N/A</v>
      </c>
    </row>
    <row r="8405" spans="1:28" s="41" customFormat="1" hidden="1" x14ac:dyDescent="0.2">
      <c r="A8405" s="36">
        <v>146769</v>
      </c>
      <c r="B8405" s="36">
        <v>1289</v>
      </c>
      <c r="C8405" s="36">
        <v>1428</v>
      </c>
      <c r="D8405" s="36" t="str">
        <f>VLOOKUP(C8405,Piv.Analysis!A:AA,27,0)</f>
        <v>حقوق و دستمزد</v>
      </c>
      <c r="E8405" s="36"/>
      <c r="F8405" s="37" t="s">
        <v>11</v>
      </c>
      <c r="G8405" s="37" t="s">
        <v>4402</v>
      </c>
      <c r="H8405" s="38">
        <v>4830000</v>
      </c>
      <c r="I8405" s="38">
        <v>0</v>
      </c>
      <c r="J8405" s="38">
        <f t="shared" si="173"/>
        <v>4830000</v>
      </c>
      <c r="K8405" s="38"/>
      <c r="L8405" s="49"/>
      <c r="M8405" s="37" t="s">
        <v>4388</v>
      </c>
      <c r="N8405" s="37" t="s">
        <v>4389</v>
      </c>
      <c r="O8405" s="37" t="s">
        <v>4404</v>
      </c>
      <c r="P8405" s="37" t="s">
        <v>4405</v>
      </c>
      <c r="Q8405" s="37" t="s">
        <v>4406</v>
      </c>
      <c r="R8405" s="37" t="s">
        <v>4407</v>
      </c>
      <c r="S8405" s="37" t="s">
        <v>4408</v>
      </c>
      <c r="T8405" s="37" t="s">
        <v>4403</v>
      </c>
      <c r="U8405" s="1" t="e">
        <f>VLOOKUP(T8405,[2]VAT!$A:$D,1,0)</f>
        <v>#N/A</v>
      </c>
      <c r="V8405" s="37" t="s">
        <v>4768</v>
      </c>
      <c r="W8405" s="37" t="s">
        <v>4767</v>
      </c>
      <c r="X8405" t="e">
        <f>VLOOKUP(T8405,[3]رکوردها!$A:$B,2,0)</f>
        <v>#N/A</v>
      </c>
      <c r="Y8405" t="e">
        <f>VLOOKUP(T8405,[3]رکوردها!$A:$D,4,0)</f>
        <v>#N/A</v>
      </c>
      <c r="Z8405" t="e">
        <f>VLOOKUP(T8405,[3]رکوردها!$A:$C,3,0)</f>
        <v>#N/A</v>
      </c>
      <c r="AA8405" t="e">
        <f>VLOOKUP(T8405,[3]رکوردها!$A:$F,6,0)</f>
        <v>#N/A</v>
      </c>
      <c r="AB8405" t="e">
        <f>VLOOKUP(T8405,[3]رکوردها!$A:$E,5,0)</f>
        <v>#N/A</v>
      </c>
    </row>
    <row r="8406" spans="1:28" s="41" customFormat="1" hidden="1" x14ac:dyDescent="0.2">
      <c r="A8406" s="36">
        <v>147242</v>
      </c>
      <c r="B8406" s="36">
        <v>1458</v>
      </c>
      <c r="C8406" s="36">
        <v>1460</v>
      </c>
      <c r="D8406" s="36" t="str">
        <f>VLOOKUP(C8406,Piv.Analysis!A:AA,27,0)</f>
        <v>حقوق و دستمزد</v>
      </c>
      <c r="E8406" s="36"/>
      <c r="F8406" s="37" t="s">
        <v>103</v>
      </c>
      <c r="G8406" s="37" t="s">
        <v>4409</v>
      </c>
      <c r="H8406" s="38">
        <v>8725161</v>
      </c>
      <c r="I8406" s="38">
        <v>0</v>
      </c>
      <c r="J8406" s="38">
        <f t="shared" si="173"/>
        <v>8725161</v>
      </c>
      <c r="K8406" s="38"/>
      <c r="L8406" s="49"/>
      <c r="M8406" s="37" t="s">
        <v>4388</v>
      </c>
      <c r="N8406" s="37" t="s">
        <v>4389</v>
      </c>
      <c r="O8406" s="37" t="s">
        <v>4404</v>
      </c>
      <c r="P8406" s="37" t="s">
        <v>4405</v>
      </c>
      <c r="Q8406" s="37" t="s">
        <v>4406</v>
      </c>
      <c r="R8406" s="37" t="s">
        <v>4407</v>
      </c>
      <c r="S8406" s="37" t="s">
        <v>4408</v>
      </c>
      <c r="T8406" s="37" t="s">
        <v>4403</v>
      </c>
      <c r="U8406" s="1" t="e">
        <f>VLOOKUP(T8406,[2]VAT!$A:$D,1,0)</f>
        <v>#N/A</v>
      </c>
      <c r="V8406" s="37" t="s">
        <v>4768</v>
      </c>
      <c r="W8406" s="37" t="s">
        <v>4767</v>
      </c>
      <c r="X8406" t="e">
        <f>VLOOKUP(T8406,[3]رکوردها!$A:$B,2,0)</f>
        <v>#N/A</v>
      </c>
      <c r="Y8406" t="e">
        <f>VLOOKUP(T8406,[3]رکوردها!$A:$D,4,0)</f>
        <v>#N/A</v>
      </c>
      <c r="Z8406" t="e">
        <f>VLOOKUP(T8406,[3]رکوردها!$A:$C,3,0)</f>
        <v>#N/A</v>
      </c>
      <c r="AA8406" t="e">
        <f>VLOOKUP(T8406,[3]رکوردها!$A:$F,6,0)</f>
        <v>#N/A</v>
      </c>
      <c r="AB8406" t="e">
        <f>VLOOKUP(T8406,[3]رکوردها!$A:$E,5,0)</f>
        <v>#N/A</v>
      </c>
    </row>
    <row r="8407" spans="1:28" s="41" customFormat="1" hidden="1" x14ac:dyDescent="0.2">
      <c r="A8407" s="36">
        <v>175429</v>
      </c>
      <c r="B8407" s="36">
        <v>1516</v>
      </c>
      <c r="C8407" s="36">
        <v>1707</v>
      </c>
      <c r="D8407" s="36" t="str">
        <f>VLOOKUP(C8407,Piv.Analysis!A:AA,27,0)</f>
        <v>حقوق و دستمزد</v>
      </c>
      <c r="E8407" s="36"/>
      <c r="F8407" s="37" t="s">
        <v>15</v>
      </c>
      <c r="G8407" s="37" t="s">
        <v>4776</v>
      </c>
      <c r="H8407" s="38">
        <v>9660000</v>
      </c>
      <c r="I8407" s="38">
        <v>0</v>
      </c>
      <c r="J8407" s="38">
        <f t="shared" si="173"/>
        <v>9660000</v>
      </c>
      <c r="K8407" s="38"/>
      <c r="L8407" s="49"/>
      <c r="M8407" s="37" t="s">
        <v>4388</v>
      </c>
      <c r="N8407" s="37" t="s">
        <v>4389</v>
      </c>
      <c r="O8407" s="37" t="s">
        <v>4404</v>
      </c>
      <c r="P8407" s="37" t="s">
        <v>4405</v>
      </c>
      <c r="Q8407" s="37" t="s">
        <v>4406</v>
      </c>
      <c r="R8407" s="37" t="s">
        <v>4407</v>
      </c>
      <c r="S8407" s="37" t="s">
        <v>4408</v>
      </c>
      <c r="T8407" s="37" t="s">
        <v>4403</v>
      </c>
      <c r="U8407" s="1" t="e">
        <f>VLOOKUP(T8407,[2]VAT!$A:$D,1,0)</f>
        <v>#N/A</v>
      </c>
      <c r="V8407" s="37" t="s">
        <v>4768</v>
      </c>
      <c r="W8407" s="37" t="s">
        <v>4767</v>
      </c>
      <c r="X8407" t="e">
        <f>VLOOKUP(T8407,[3]رکوردها!$A:$B,2,0)</f>
        <v>#N/A</v>
      </c>
      <c r="Y8407" t="e">
        <f>VLOOKUP(T8407,[3]رکوردها!$A:$D,4,0)</f>
        <v>#N/A</v>
      </c>
      <c r="Z8407" t="e">
        <f>VLOOKUP(T8407,[3]رکوردها!$A:$C,3,0)</f>
        <v>#N/A</v>
      </c>
      <c r="AA8407" t="e">
        <f>VLOOKUP(T8407,[3]رکوردها!$A:$F,6,0)</f>
        <v>#N/A</v>
      </c>
      <c r="AB8407" t="e">
        <f>VLOOKUP(T8407,[3]رکوردها!$A:$E,5,0)</f>
        <v>#N/A</v>
      </c>
    </row>
    <row r="8408" spans="1:28" s="41" customFormat="1" hidden="1" x14ac:dyDescent="0.2">
      <c r="A8408" s="36">
        <v>177026</v>
      </c>
      <c r="B8408" s="36">
        <v>1665</v>
      </c>
      <c r="C8408" s="36">
        <v>1841</v>
      </c>
      <c r="D8408" s="36" t="str">
        <f>VLOOKUP(C8408,Piv.Analysis!A:AA,27,0)</f>
        <v>حقوق و دستمزد</v>
      </c>
      <c r="E8408" s="36"/>
      <c r="F8408" s="37" t="s">
        <v>0</v>
      </c>
      <c r="G8408" s="37" t="s">
        <v>4777</v>
      </c>
      <c r="H8408" s="38">
        <v>9660000</v>
      </c>
      <c r="I8408" s="38">
        <v>0</v>
      </c>
      <c r="J8408" s="38">
        <f t="shared" si="173"/>
        <v>9660000</v>
      </c>
      <c r="K8408" s="38"/>
      <c r="L8408" s="49"/>
      <c r="M8408" s="37" t="s">
        <v>4388</v>
      </c>
      <c r="N8408" s="37" t="s">
        <v>4389</v>
      </c>
      <c r="O8408" s="37" t="s">
        <v>4404</v>
      </c>
      <c r="P8408" s="37" t="s">
        <v>4405</v>
      </c>
      <c r="Q8408" s="37" t="s">
        <v>4406</v>
      </c>
      <c r="R8408" s="37" t="s">
        <v>4407</v>
      </c>
      <c r="S8408" s="37" t="s">
        <v>4408</v>
      </c>
      <c r="T8408" s="37" t="s">
        <v>4403</v>
      </c>
      <c r="U8408" s="1" t="e">
        <f>VLOOKUP(T8408,[2]VAT!$A:$D,1,0)</f>
        <v>#N/A</v>
      </c>
      <c r="V8408" s="37" t="s">
        <v>4768</v>
      </c>
      <c r="W8408" s="37" t="s">
        <v>4767</v>
      </c>
      <c r="X8408" t="e">
        <f>VLOOKUP(T8408,[3]رکوردها!$A:$B,2,0)</f>
        <v>#N/A</v>
      </c>
      <c r="Y8408" t="e">
        <f>VLOOKUP(T8408,[3]رکوردها!$A:$D,4,0)</f>
        <v>#N/A</v>
      </c>
      <c r="Z8408" t="e">
        <f>VLOOKUP(T8408,[3]رکوردها!$A:$C,3,0)</f>
        <v>#N/A</v>
      </c>
      <c r="AA8408" t="e">
        <f>VLOOKUP(T8408,[3]رکوردها!$A:$F,6,0)</f>
        <v>#N/A</v>
      </c>
      <c r="AB8408" t="e">
        <f>VLOOKUP(T8408,[3]رکوردها!$A:$E,5,0)</f>
        <v>#N/A</v>
      </c>
    </row>
    <row r="8409" spans="1:28" s="41" customFormat="1" hidden="1" x14ac:dyDescent="0.2">
      <c r="A8409" s="36">
        <v>174530</v>
      </c>
      <c r="B8409" s="36">
        <v>1571</v>
      </c>
      <c r="C8409" s="36">
        <v>1657</v>
      </c>
      <c r="D8409" s="39" t="s">
        <v>5178</v>
      </c>
      <c r="E8409" s="36"/>
      <c r="F8409" s="37" t="s">
        <v>133</v>
      </c>
      <c r="G8409" s="37" t="s">
        <v>3118</v>
      </c>
      <c r="H8409" s="38">
        <v>0</v>
      </c>
      <c r="I8409" s="38">
        <v>32307938</v>
      </c>
      <c r="J8409" s="38">
        <f t="shared" si="173"/>
        <v>-32307938</v>
      </c>
      <c r="K8409" s="38"/>
      <c r="L8409" s="49"/>
      <c r="M8409" s="37" t="s">
        <v>4</v>
      </c>
      <c r="N8409" s="37" t="s">
        <v>5</v>
      </c>
      <c r="O8409" s="37" t="s">
        <v>138</v>
      </c>
      <c r="P8409" s="37" t="s">
        <v>139</v>
      </c>
      <c r="Q8409" s="37" t="s">
        <v>140</v>
      </c>
      <c r="R8409" s="37" t="s">
        <v>141</v>
      </c>
      <c r="S8409" s="37" t="s">
        <v>3100</v>
      </c>
      <c r="T8409" s="37" t="s">
        <v>3099</v>
      </c>
      <c r="U8409" s="1" t="str">
        <f>VLOOKUP(T8409,[2]VAT!$A:$D,1,0)</f>
        <v>400176</v>
      </c>
      <c r="V8409" s="37" t="s">
        <v>2</v>
      </c>
      <c r="W8409" s="37" t="s">
        <v>2</v>
      </c>
      <c r="X8409" t="str">
        <f>VLOOKUP(T8409,[3]رکوردها!$A:$B,2,0)</f>
        <v>10102518676</v>
      </c>
      <c r="Y8409" t="str">
        <f>VLOOKUP(T8409,[3]رکوردها!$A:$D,4,0)</f>
        <v>411395636387</v>
      </c>
      <c r="Z8409" t="str">
        <f>VLOOKUP(T8409,[3]رکوردها!$A:$C,3,0)</f>
        <v>تهران</v>
      </c>
      <c r="AA8409" t="str">
        <f>VLOOKUP(T8409,[3]رکوردها!$A:$F,6,0)</f>
        <v>بلوار آفریقا-انتهای ناهید شرقی-پلاک35-طبقه4</v>
      </c>
      <c r="AB8409" t="str">
        <f>VLOOKUP(T8409,[3]رکوردها!$A:$E,5,0)</f>
        <v>1915718171</v>
      </c>
    </row>
    <row r="8410" spans="1:28" s="41" customFormat="1" hidden="1" x14ac:dyDescent="0.2">
      <c r="A8410" s="36">
        <v>174539</v>
      </c>
      <c r="B8410" s="36">
        <v>1571</v>
      </c>
      <c r="C8410" s="36">
        <v>1657</v>
      </c>
      <c r="D8410" s="39" t="s">
        <v>5178</v>
      </c>
      <c r="E8410" s="36"/>
      <c r="F8410" s="37" t="s">
        <v>133</v>
      </c>
      <c r="G8410" s="37" t="s">
        <v>3119</v>
      </c>
      <c r="H8410" s="38">
        <v>0</v>
      </c>
      <c r="I8410" s="38">
        <v>163467370</v>
      </c>
      <c r="J8410" s="38">
        <f t="shared" si="173"/>
        <v>-163467370</v>
      </c>
      <c r="K8410" s="38"/>
      <c r="L8410" s="49"/>
      <c r="M8410" s="37" t="s">
        <v>4</v>
      </c>
      <c r="N8410" s="37" t="s">
        <v>5</v>
      </c>
      <c r="O8410" s="37" t="s">
        <v>138</v>
      </c>
      <c r="P8410" s="37" t="s">
        <v>139</v>
      </c>
      <c r="Q8410" s="37" t="s">
        <v>140</v>
      </c>
      <c r="R8410" s="37" t="s">
        <v>141</v>
      </c>
      <c r="S8410" s="37" t="s">
        <v>3100</v>
      </c>
      <c r="T8410" s="37" t="s">
        <v>3099</v>
      </c>
      <c r="U8410" s="1" t="str">
        <f>VLOOKUP(T8410,[2]VAT!$A:$D,1,0)</f>
        <v>400176</v>
      </c>
      <c r="V8410" s="37" t="s">
        <v>2</v>
      </c>
      <c r="W8410" s="37" t="s">
        <v>2</v>
      </c>
      <c r="X8410" t="str">
        <f>VLOOKUP(T8410,[3]رکوردها!$A:$B,2,0)</f>
        <v>10102518676</v>
      </c>
      <c r="Y8410" t="str">
        <f>VLOOKUP(T8410,[3]رکوردها!$A:$D,4,0)</f>
        <v>411395636387</v>
      </c>
      <c r="Z8410" t="str">
        <f>VLOOKUP(T8410,[3]رکوردها!$A:$C,3,0)</f>
        <v>تهران</v>
      </c>
      <c r="AA8410" t="str">
        <f>VLOOKUP(T8410,[3]رکوردها!$A:$F,6,0)</f>
        <v>بلوار آفریقا-انتهای ناهید شرقی-پلاک35-طبقه4</v>
      </c>
      <c r="AB8410" t="str">
        <f>VLOOKUP(T8410,[3]رکوردها!$A:$E,5,0)</f>
        <v>1915718171</v>
      </c>
    </row>
    <row r="8411" spans="1:28" s="41" customFormat="1" hidden="1" x14ac:dyDescent="0.2">
      <c r="A8411" s="36">
        <v>174548</v>
      </c>
      <c r="B8411" s="36">
        <v>1571</v>
      </c>
      <c r="C8411" s="36">
        <v>1657</v>
      </c>
      <c r="D8411" s="39" t="s">
        <v>5178</v>
      </c>
      <c r="E8411" s="36"/>
      <c r="F8411" s="37" t="s">
        <v>133</v>
      </c>
      <c r="G8411" s="37" t="s">
        <v>3120</v>
      </c>
      <c r="H8411" s="38">
        <v>0</v>
      </c>
      <c r="I8411" s="38">
        <v>2350000</v>
      </c>
      <c r="J8411" s="38">
        <f t="shared" si="173"/>
        <v>-2350000</v>
      </c>
      <c r="K8411" s="38"/>
      <c r="L8411" s="49"/>
      <c r="M8411" s="37" t="s">
        <v>4</v>
      </c>
      <c r="N8411" s="37" t="s">
        <v>5</v>
      </c>
      <c r="O8411" s="37" t="s">
        <v>138</v>
      </c>
      <c r="P8411" s="37" t="s">
        <v>139</v>
      </c>
      <c r="Q8411" s="37" t="s">
        <v>140</v>
      </c>
      <c r="R8411" s="37" t="s">
        <v>141</v>
      </c>
      <c r="S8411" s="37" t="s">
        <v>3100</v>
      </c>
      <c r="T8411" s="37" t="s">
        <v>3099</v>
      </c>
      <c r="U8411" s="1" t="str">
        <f>VLOOKUP(T8411,[2]VAT!$A:$D,1,0)</f>
        <v>400176</v>
      </c>
      <c r="V8411" s="37" t="s">
        <v>2</v>
      </c>
      <c r="W8411" s="37" t="s">
        <v>2</v>
      </c>
      <c r="X8411" t="str">
        <f>VLOOKUP(T8411,[3]رکوردها!$A:$B,2,0)</f>
        <v>10102518676</v>
      </c>
      <c r="Y8411" t="str">
        <f>VLOOKUP(T8411,[3]رکوردها!$A:$D,4,0)</f>
        <v>411395636387</v>
      </c>
      <c r="Z8411" t="str">
        <f>VLOOKUP(T8411,[3]رکوردها!$A:$C,3,0)</f>
        <v>تهران</v>
      </c>
      <c r="AA8411" t="str">
        <f>VLOOKUP(T8411,[3]رکوردها!$A:$F,6,0)</f>
        <v>بلوار آفریقا-انتهای ناهید شرقی-پلاک35-طبقه4</v>
      </c>
      <c r="AB8411" t="str">
        <f>VLOOKUP(T8411,[3]رکوردها!$A:$E,5,0)</f>
        <v>1915718171</v>
      </c>
    </row>
    <row r="8412" spans="1:28" s="41" customFormat="1" hidden="1" x14ac:dyDescent="0.2">
      <c r="A8412" s="36">
        <v>174557</v>
      </c>
      <c r="B8412" s="36">
        <v>1571</v>
      </c>
      <c r="C8412" s="36">
        <v>1657</v>
      </c>
      <c r="D8412" s="39" t="s">
        <v>5178</v>
      </c>
      <c r="E8412" s="36"/>
      <c r="F8412" s="37" t="s">
        <v>133</v>
      </c>
      <c r="G8412" s="37" t="s">
        <v>3121</v>
      </c>
      <c r="H8412" s="38">
        <v>0</v>
      </c>
      <c r="I8412" s="38">
        <v>2200000</v>
      </c>
      <c r="J8412" s="38">
        <f t="shared" si="173"/>
        <v>-2200000</v>
      </c>
      <c r="K8412" s="38"/>
      <c r="L8412" s="49"/>
      <c r="M8412" s="37" t="s">
        <v>4</v>
      </c>
      <c r="N8412" s="37" t="s">
        <v>5</v>
      </c>
      <c r="O8412" s="37" t="s">
        <v>138</v>
      </c>
      <c r="P8412" s="37" t="s">
        <v>139</v>
      </c>
      <c r="Q8412" s="37" t="s">
        <v>140</v>
      </c>
      <c r="R8412" s="37" t="s">
        <v>141</v>
      </c>
      <c r="S8412" s="37" t="s">
        <v>3100</v>
      </c>
      <c r="T8412" s="37" t="s">
        <v>3099</v>
      </c>
      <c r="U8412" s="1" t="str">
        <f>VLOOKUP(T8412,[2]VAT!$A:$D,1,0)</f>
        <v>400176</v>
      </c>
      <c r="V8412" s="37" t="s">
        <v>2</v>
      </c>
      <c r="W8412" s="37" t="s">
        <v>2</v>
      </c>
      <c r="X8412" t="str">
        <f>VLOOKUP(T8412,[3]رکوردها!$A:$B,2,0)</f>
        <v>10102518676</v>
      </c>
      <c r="Y8412" t="str">
        <f>VLOOKUP(T8412,[3]رکوردها!$A:$D,4,0)</f>
        <v>411395636387</v>
      </c>
      <c r="Z8412" t="str">
        <f>VLOOKUP(T8412,[3]رکوردها!$A:$C,3,0)</f>
        <v>تهران</v>
      </c>
      <c r="AA8412" t="str">
        <f>VLOOKUP(T8412,[3]رکوردها!$A:$F,6,0)</f>
        <v>بلوار آفریقا-انتهای ناهید شرقی-پلاک35-طبقه4</v>
      </c>
      <c r="AB8412" t="str">
        <f>VLOOKUP(T8412,[3]رکوردها!$A:$E,5,0)</f>
        <v>1915718171</v>
      </c>
    </row>
    <row r="8413" spans="1:28" s="41" customFormat="1" hidden="1" x14ac:dyDescent="0.2">
      <c r="A8413" s="36">
        <v>174566</v>
      </c>
      <c r="B8413" s="36">
        <v>1571</v>
      </c>
      <c r="C8413" s="36">
        <v>1657</v>
      </c>
      <c r="D8413" s="39" t="s">
        <v>5178</v>
      </c>
      <c r="E8413" s="36"/>
      <c r="F8413" s="37" t="s">
        <v>133</v>
      </c>
      <c r="G8413" s="37" t="s">
        <v>3122</v>
      </c>
      <c r="H8413" s="38">
        <v>0</v>
      </c>
      <c r="I8413" s="38">
        <v>2300000</v>
      </c>
      <c r="J8413" s="38">
        <f t="shared" si="173"/>
        <v>-2300000</v>
      </c>
      <c r="K8413" s="38"/>
      <c r="L8413" s="49"/>
      <c r="M8413" s="37" t="s">
        <v>4</v>
      </c>
      <c r="N8413" s="37" t="s">
        <v>5</v>
      </c>
      <c r="O8413" s="37" t="s">
        <v>138</v>
      </c>
      <c r="P8413" s="37" t="s">
        <v>139</v>
      </c>
      <c r="Q8413" s="37" t="s">
        <v>140</v>
      </c>
      <c r="R8413" s="37" t="s">
        <v>141</v>
      </c>
      <c r="S8413" s="37" t="s">
        <v>3100</v>
      </c>
      <c r="T8413" s="37" t="s">
        <v>3099</v>
      </c>
      <c r="U8413" s="1" t="str">
        <f>VLOOKUP(T8413,[2]VAT!$A:$D,1,0)</f>
        <v>400176</v>
      </c>
      <c r="V8413" s="37" t="s">
        <v>2</v>
      </c>
      <c r="W8413" s="37" t="s">
        <v>2</v>
      </c>
      <c r="X8413" t="str">
        <f>VLOOKUP(T8413,[3]رکوردها!$A:$B,2,0)</f>
        <v>10102518676</v>
      </c>
      <c r="Y8413" t="str">
        <f>VLOOKUP(T8413,[3]رکوردها!$A:$D,4,0)</f>
        <v>411395636387</v>
      </c>
      <c r="Z8413" t="str">
        <f>VLOOKUP(T8413,[3]رکوردها!$A:$C,3,0)</f>
        <v>تهران</v>
      </c>
      <c r="AA8413" t="str">
        <f>VLOOKUP(T8413,[3]رکوردها!$A:$F,6,0)</f>
        <v>بلوار آفریقا-انتهای ناهید شرقی-پلاک35-طبقه4</v>
      </c>
      <c r="AB8413" t="str">
        <f>VLOOKUP(T8413,[3]رکوردها!$A:$E,5,0)</f>
        <v>1915718171</v>
      </c>
    </row>
    <row r="8414" spans="1:28" s="41" customFormat="1" hidden="1" x14ac:dyDescent="0.2">
      <c r="A8414" s="36">
        <v>174575</v>
      </c>
      <c r="B8414" s="36">
        <v>1571</v>
      </c>
      <c r="C8414" s="36">
        <v>1657</v>
      </c>
      <c r="D8414" s="39" t="s">
        <v>5178</v>
      </c>
      <c r="E8414" s="36"/>
      <c r="F8414" s="37" t="s">
        <v>133</v>
      </c>
      <c r="G8414" s="37" t="s">
        <v>3123</v>
      </c>
      <c r="H8414" s="38">
        <v>0</v>
      </c>
      <c r="I8414" s="38">
        <v>2750000</v>
      </c>
      <c r="J8414" s="38">
        <f t="shared" si="173"/>
        <v>-2750000</v>
      </c>
      <c r="K8414" s="38"/>
      <c r="L8414" s="49"/>
      <c r="M8414" s="37" t="s">
        <v>4</v>
      </c>
      <c r="N8414" s="37" t="s">
        <v>5</v>
      </c>
      <c r="O8414" s="37" t="s">
        <v>138</v>
      </c>
      <c r="P8414" s="37" t="s">
        <v>139</v>
      </c>
      <c r="Q8414" s="37" t="s">
        <v>140</v>
      </c>
      <c r="R8414" s="37" t="s">
        <v>141</v>
      </c>
      <c r="S8414" s="37" t="s">
        <v>3100</v>
      </c>
      <c r="T8414" s="37" t="s">
        <v>3099</v>
      </c>
      <c r="U8414" s="1" t="str">
        <f>VLOOKUP(T8414,[2]VAT!$A:$D,1,0)</f>
        <v>400176</v>
      </c>
      <c r="V8414" s="37" t="s">
        <v>2</v>
      </c>
      <c r="W8414" s="37" t="s">
        <v>2</v>
      </c>
      <c r="X8414" t="str">
        <f>VLOOKUP(T8414,[3]رکوردها!$A:$B,2,0)</f>
        <v>10102518676</v>
      </c>
      <c r="Y8414" t="str">
        <f>VLOOKUP(T8414,[3]رکوردها!$A:$D,4,0)</f>
        <v>411395636387</v>
      </c>
      <c r="Z8414" t="str">
        <f>VLOOKUP(T8414,[3]رکوردها!$A:$C,3,0)</f>
        <v>تهران</v>
      </c>
      <c r="AA8414" t="str">
        <f>VLOOKUP(T8414,[3]رکوردها!$A:$F,6,0)</f>
        <v>بلوار آفریقا-انتهای ناهید شرقی-پلاک35-طبقه4</v>
      </c>
      <c r="AB8414" t="str">
        <f>VLOOKUP(T8414,[3]رکوردها!$A:$E,5,0)</f>
        <v>1915718171</v>
      </c>
    </row>
    <row r="8415" spans="1:28" s="41" customFormat="1" hidden="1" x14ac:dyDescent="0.2">
      <c r="A8415" s="36">
        <v>174584</v>
      </c>
      <c r="B8415" s="36">
        <v>1571</v>
      </c>
      <c r="C8415" s="36">
        <v>1657</v>
      </c>
      <c r="D8415" s="39" t="s">
        <v>5178</v>
      </c>
      <c r="E8415" s="36"/>
      <c r="F8415" s="37" t="s">
        <v>133</v>
      </c>
      <c r="G8415" s="37" t="s">
        <v>3124</v>
      </c>
      <c r="H8415" s="38">
        <v>0</v>
      </c>
      <c r="I8415" s="38">
        <v>1100000</v>
      </c>
      <c r="J8415" s="38">
        <f t="shared" si="173"/>
        <v>-1100000</v>
      </c>
      <c r="K8415" s="38"/>
      <c r="L8415" s="49"/>
      <c r="M8415" s="37" t="s">
        <v>4</v>
      </c>
      <c r="N8415" s="37" t="s">
        <v>5</v>
      </c>
      <c r="O8415" s="37" t="s">
        <v>138</v>
      </c>
      <c r="P8415" s="37" t="s">
        <v>139</v>
      </c>
      <c r="Q8415" s="37" t="s">
        <v>140</v>
      </c>
      <c r="R8415" s="37" t="s">
        <v>141</v>
      </c>
      <c r="S8415" s="37" t="s">
        <v>3100</v>
      </c>
      <c r="T8415" s="37" t="s">
        <v>3099</v>
      </c>
      <c r="U8415" s="1" t="str">
        <f>VLOOKUP(T8415,[2]VAT!$A:$D,1,0)</f>
        <v>400176</v>
      </c>
      <c r="V8415" s="37" t="s">
        <v>2</v>
      </c>
      <c r="W8415" s="37" t="s">
        <v>2</v>
      </c>
      <c r="X8415" t="str">
        <f>VLOOKUP(T8415,[3]رکوردها!$A:$B,2,0)</f>
        <v>10102518676</v>
      </c>
      <c r="Y8415" t="str">
        <f>VLOOKUP(T8415,[3]رکوردها!$A:$D,4,0)</f>
        <v>411395636387</v>
      </c>
      <c r="Z8415" t="str">
        <f>VLOOKUP(T8415,[3]رکوردها!$A:$C,3,0)</f>
        <v>تهران</v>
      </c>
      <c r="AA8415" t="str">
        <f>VLOOKUP(T8415,[3]رکوردها!$A:$F,6,0)</f>
        <v>بلوار آفریقا-انتهای ناهید شرقی-پلاک35-طبقه4</v>
      </c>
      <c r="AB8415" t="str">
        <f>VLOOKUP(T8415,[3]رکوردها!$A:$E,5,0)</f>
        <v>1915718171</v>
      </c>
    </row>
    <row r="8416" spans="1:28" x14ac:dyDescent="0.2">
      <c r="A8416" s="54">
        <v>174499</v>
      </c>
      <c r="B8416" s="2">
        <v>1571</v>
      </c>
      <c r="C8416" s="2">
        <v>1657</v>
      </c>
      <c r="D8416" s="29" t="str">
        <f>VLOOKUP(C8416,Piv.Analysis!A:AA,27,0)</f>
        <v>خرید خدمات</v>
      </c>
      <c r="E8416" s="2"/>
      <c r="F8416" s="1" t="s">
        <v>133</v>
      </c>
      <c r="G8416" s="1" t="s">
        <v>3155</v>
      </c>
      <c r="H8416" s="4">
        <v>0</v>
      </c>
      <c r="I8416" s="4">
        <v>3237486685</v>
      </c>
      <c r="J8416" s="4">
        <f t="shared" si="173"/>
        <v>-3237486685</v>
      </c>
      <c r="K8416" s="46">
        <f>I8416/109%</f>
        <v>2970171270.6422014</v>
      </c>
      <c r="L8416" s="46">
        <v>267315415</v>
      </c>
      <c r="M8416" s="1" t="s">
        <v>4</v>
      </c>
      <c r="N8416" s="1" t="s">
        <v>5</v>
      </c>
      <c r="O8416" s="1" t="s">
        <v>6</v>
      </c>
      <c r="P8416" s="1" t="s">
        <v>7</v>
      </c>
      <c r="Q8416" s="1" t="s">
        <v>13</v>
      </c>
      <c r="R8416" s="1" t="s">
        <v>14</v>
      </c>
      <c r="S8416" s="1" t="s">
        <v>3100</v>
      </c>
      <c r="T8416" s="1" t="s">
        <v>3099</v>
      </c>
      <c r="U8416" s="1" t="str">
        <f>VLOOKUP(T8416,[2]VAT!$A:$D,1,0)</f>
        <v>400176</v>
      </c>
      <c r="V8416" s="1" t="s">
        <v>2</v>
      </c>
      <c r="W8416" s="1" t="s">
        <v>2</v>
      </c>
      <c r="X8416" t="str">
        <f>VLOOKUP(T8416,[3]رکوردها!$A:$B,2,0)</f>
        <v>10102518676</v>
      </c>
      <c r="Y8416" t="str">
        <f>VLOOKUP(T8416,[3]رکوردها!$A:$D,4,0)</f>
        <v>411395636387</v>
      </c>
      <c r="Z8416" t="str">
        <f>VLOOKUP(T8416,[3]رکوردها!$A:$C,3,0)</f>
        <v>تهران</v>
      </c>
      <c r="AA8416" t="str">
        <f>VLOOKUP(T8416,[3]رکوردها!$A:$F,6,0)</f>
        <v>بلوار آفریقا-انتهای ناهید شرقی-پلاک35-طبقه4</v>
      </c>
      <c r="AB8416" t="str">
        <f>VLOOKUP(T8416,[3]رکوردها!$A:$E,5,0)</f>
        <v>1915718171</v>
      </c>
    </row>
    <row r="8417" spans="1:28" s="41" customFormat="1" hidden="1" x14ac:dyDescent="0.2">
      <c r="A8417" s="36">
        <v>174500</v>
      </c>
      <c r="B8417" s="36">
        <v>1571</v>
      </c>
      <c r="C8417" s="36">
        <v>1657</v>
      </c>
      <c r="D8417" s="39" t="s">
        <v>5178</v>
      </c>
      <c r="E8417" s="39" t="s">
        <v>5188</v>
      </c>
      <c r="F8417" s="37" t="s">
        <v>133</v>
      </c>
      <c r="G8417" s="37" t="s">
        <v>3156</v>
      </c>
      <c r="H8417" s="38">
        <v>297017127</v>
      </c>
      <c r="I8417" s="38">
        <v>0</v>
      </c>
      <c r="J8417" s="38">
        <f t="shared" si="173"/>
        <v>297017127</v>
      </c>
      <c r="K8417" s="38"/>
      <c r="L8417" s="49"/>
      <c r="M8417" s="37" t="s">
        <v>4</v>
      </c>
      <c r="N8417" s="37" t="s">
        <v>5</v>
      </c>
      <c r="O8417" s="37" t="s">
        <v>6</v>
      </c>
      <c r="P8417" s="37" t="s">
        <v>7</v>
      </c>
      <c r="Q8417" s="37" t="s">
        <v>13</v>
      </c>
      <c r="R8417" s="37" t="s">
        <v>14</v>
      </c>
      <c r="S8417" s="37" t="s">
        <v>3100</v>
      </c>
      <c r="T8417" s="37" t="s">
        <v>3099</v>
      </c>
      <c r="U8417" s="1" t="str">
        <f>VLOOKUP(T8417,[2]VAT!$A:$D,1,0)</f>
        <v>400176</v>
      </c>
      <c r="V8417" s="37" t="s">
        <v>2</v>
      </c>
      <c r="W8417" s="37" t="s">
        <v>2</v>
      </c>
      <c r="X8417" t="str">
        <f>VLOOKUP(T8417,[3]رکوردها!$A:$B,2,0)</f>
        <v>10102518676</v>
      </c>
      <c r="Y8417" t="str">
        <f>VLOOKUP(T8417,[3]رکوردها!$A:$D,4,0)</f>
        <v>411395636387</v>
      </c>
      <c r="Z8417" t="str">
        <f>VLOOKUP(T8417,[3]رکوردها!$A:$C,3,0)</f>
        <v>تهران</v>
      </c>
      <c r="AA8417" t="str">
        <f>VLOOKUP(T8417,[3]رکوردها!$A:$F,6,0)</f>
        <v>بلوار آفریقا-انتهای ناهید شرقی-پلاک35-طبقه4</v>
      </c>
      <c r="AB8417" t="str">
        <f>VLOOKUP(T8417,[3]رکوردها!$A:$E,5,0)</f>
        <v>1915718171</v>
      </c>
    </row>
    <row r="8418" spans="1:28" s="41" customFormat="1" hidden="1" x14ac:dyDescent="0.2">
      <c r="A8418" s="36">
        <v>174502</v>
      </c>
      <c r="B8418" s="36">
        <v>1571</v>
      </c>
      <c r="C8418" s="36">
        <v>1657</v>
      </c>
      <c r="D8418" s="39" t="s">
        <v>5178</v>
      </c>
      <c r="E8418" s="39" t="s">
        <v>5188</v>
      </c>
      <c r="F8418" s="37" t="s">
        <v>133</v>
      </c>
      <c r="G8418" s="37" t="s">
        <v>3115</v>
      </c>
      <c r="H8418" s="38">
        <v>148508564</v>
      </c>
      <c r="I8418" s="38">
        <v>0</v>
      </c>
      <c r="J8418" s="38">
        <f t="shared" si="173"/>
        <v>148508564</v>
      </c>
      <c r="K8418" s="38"/>
      <c r="L8418" s="49"/>
      <c r="M8418" s="37" t="s">
        <v>4</v>
      </c>
      <c r="N8418" s="37" t="s">
        <v>5</v>
      </c>
      <c r="O8418" s="37" t="s">
        <v>6</v>
      </c>
      <c r="P8418" s="37" t="s">
        <v>7</v>
      </c>
      <c r="Q8418" s="37" t="s">
        <v>13</v>
      </c>
      <c r="R8418" s="37" t="s">
        <v>14</v>
      </c>
      <c r="S8418" s="37" t="s">
        <v>3100</v>
      </c>
      <c r="T8418" s="37" t="s">
        <v>3099</v>
      </c>
      <c r="U8418" s="1" t="str">
        <f>VLOOKUP(T8418,[2]VAT!$A:$D,1,0)</f>
        <v>400176</v>
      </c>
      <c r="V8418" s="37" t="s">
        <v>2</v>
      </c>
      <c r="W8418" s="37" t="s">
        <v>2</v>
      </c>
      <c r="X8418" t="str">
        <f>VLOOKUP(T8418,[3]رکوردها!$A:$B,2,0)</f>
        <v>10102518676</v>
      </c>
      <c r="Y8418" t="str">
        <f>VLOOKUP(T8418,[3]رکوردها!$A:$D,4,0)</f>
        <v>411395636387</v>
      </c>
      <c r="Z8418" t="str">
        <f>VLOOKUP(T8418,[3]رکوردها!$A:$C,3,0)</f>
        <v>تهران</v>
      </c>
      <c r="AA8418" t="str">
        <f>VLOOKUP(T8418,[3]رکوردها!$A:$F,6,0)</f>
        <v>بلوار آفریقا-انتهای ناهید شرقی-پلاک35-طبقه4</v>
      </c>
      <c r="AB8418" t="str">
        <f>VLOOKUP(T8418,[3]رکوردها!$A:$E,5,0)</f>
        <v>1915718171</v>
      </c>
    </row>
    <row r="8419" spans="1:28" x14ac:dyDescent="0.2">
      <c r="A8419" s="54">
        <v>174508</v>
      </c>
      <c r="B8419" s="2">
        <v>1571</v>
      </c>
      <c r="C8419" s="2">
        <v>1657</v>
      </c>
      <c r="D8419" s="29" t="str">
        <f>VLOOKUP(C8419,Piv.Analysis!A:AA,27,0)</f>
        <v>خرید خدمات</v>
      </c>
      <c r="E8419" s="2"/>
      <c r="F8419" s="1" t="s">
        <v>133</v>
      </c>
      <c r="G8419" s="1" t="s">
        <v>3157</v>
      </c>
      <c r="H8419" s="4">
        <v>0</v>
      </c>
      <c r="I8419" s="4">
        <v>1136314122</v>
      </c>
      <c r="J8419" s="4">
        <f t="shared" si="173"/>
        <v>-1136314122</v>
      </c>
      <c r="K8419" s="46">
        <f>I8419/109%</f>
        <v>1042490020.1834861</v>
      </c>
      <c r="L8419" s="46">
        <v>93824102</v>
      </c>
      <c r="M8419" s="1" t="s">
        <v>4</v>
      </c>
      <c r="N8419" s="1" t="s">
        <v>5</v>
      </c>
      <c r="O8419" s="1" t="s">
        <v>6</v>
      </c>
      <c r="P8419" s="1" t="s">
        <v>7</v>
      </c>
      <c r="Q8419" s="1" t="s">
        <v>13</v>
      </c>
      <c r="R8419" s="1" t="s">
        <v>14</v>
      </c>
      <c r="S8419" s="1" t="s">
        <v>3100</v>
      </c>
      <c r="T8419" s="1" t="s">
        <v>3099</v>
      </c>
      <c r="U8419" s="1" t="str">
        <f>VLOOKUP(T8419,[2]VAT!$A:$D,1,0)</f>
        <v>400176</v>
      </c>
      <c r="V8419" s="1" t="s">
        <v>2</v>
      </c>
      <c r="W8419" s="1" t="s">
        <v>2</v>
      </c>
      <c r="X8419" t="str">
        <f>VLOOKUP(T8419,[3]رکوردها!$A:$B,2,0)</f>
        <v>10102518676</v>
      </c>
      <c r="Y8419" t="str">
        <f>VLOOKUP(T8419,[3]رکوردها!$A:$D,4,0)</f>
        <v>411395636387</v>
      </c>
      <c r="Z8419" t="str">
        <f>VLOOKUP(T8419,[3]رکوردها!$A:$C,3,0)</f>
        <v>تهران</v>
      </c>
      <c r="AA8419" t="str">
        <f>VLOOKUP(T8419,[3]رکوردها!$A:$F,6,0)</f>
        <v>بلوار آفریقا-انتهای ناهید شرقی-پلاک35-طبقه4</v>
      </c>
      <c r="AB8419" t="str">
        <f>VLOOKUP(T8419,[3]رکوردها!$A:$E,5,0)</f>
        <v>1915718171</v>
      </c>
    </row>
    <row r="8420" spans="1:28" s="41" customFormat="1" hidden="1" x14ac:dyDescent="0.2">
      <c r="A8420" s="36">
        <v>174509</v>
      </c>
      <c r="B8420" s="36">
        <v>1571</v>
      </c>
      <c r="C8420" s="36">
        <v>1657</v>
      </c>
      <c r="D8420" s="39" t="s">
        <v>5178</v>
      </c>
      <c r="E8420" s="39" t="s">
        <v>5188</v>
      </c>
      <c r="F8420" s="37" t="s">
        <v>133</v>
      </c>
      <c r="G8420" s="37" t="s">
        <v>3158</v>
      </c>
      <c r="H8420" s="38">
        <v>104249002</v>
      </c>
      <c r="I8420" s="38">
        <v>0</v>
      </c>
      <c r="J8420" s="38">
        <f t="shared" si="173"/>
        <v>104249002</v>
      </c>
      <c r="K8420" s="38"/>
      <c r="L8420" s="49"/>
      <c r="M8420" s="37" t="s">
        <v>4</v>
      </c>
      <c r="N8420" s="37" t="s">
        <v>5</v>
      </c>
      <c r="O8420" s="37" t="s">
        <v>6</v>
      </c>
      <c r="P8420" s="37" t="s">
        <v>7</v>
      </c>
      <c r="Q8420" s="37" t="s">
        <v>13</v>
      </c>
      <c r="R8420" s="37" t="s">
        <v>14</v>
      </c>
      <c r="S8420" s="37" t="s">
        <v>3100</v>
      </c>
      <c r="T8420" s="37" t="s">
        <v>3099</v>
      </c>
      <c r="U8420" s="1" t="str">
        <f>VLOOKUP(T8420,[2]VAT!$A:$D,1,0)</f>
        <v>400176</v>
      </c>
      <c r="V8420" s="37" t="s">
        <v>2</v>
      </c>
      <c r="W8420" s="37" t="s">
        <v>2</v>
      </c>
      <c r="X8420" t="str">
        <f>VLOOKUP(T8420,[3]رکوردها!$A:$B,2,0)</f>
        <v>10102518676</v>
      </c>
      <c r="Y8420" t="str">
        <f>VLOOKUP(T8420,[3]رکوردها!$A:$D,4,0)</f>
        <v>411395636387</v>
      </c>
      <c r="Z8420" t="str">
        <f>VLOOKUP(T8420,[3]رکوردها!$A:$C,3,0)</f>
        <v>تهران</v>
      </c>
      <c r="AA8420" t="str">
        <f>VLOOKUP(T8420,[3]رکوردها!$A:$F,6,0)</f>
        <v>بلوار آفریقا-انتهای ناهید شرقی-پلاک35-طبقه4</v>
      </c>
      <c r="AB8420" t="str">
        <f>VLOOKUP(T8420,[3]رکوردها!$A:$E,5,0)</f>
        <v>1915718171</v>
      </c>
    </row>
    <row r="8421" spans="1:28" s="41" customFormat="1" hidden="1" x14ac:dyDescent="0.2">
      <c r="A8421" s="36">
        <v>174511</v>
      </c>
      <c r="B8421" s="36">
        <v>1571</v>
      </c>
      <c r="C8421" s="36">
        <v>1657</v>
      </c>
      <c r="D8421" s="39" t="s">
        <v>5178</v>
      </c>
      <c r="E8421" s="39" t="s">
        <v>5188</v>
      </c>
      <c r="F8421" s="37" t="s">
        <v>133</v>
      </c>
      <c r="G8421" s="37" t="s">
        <v>3116</v>
      </c>
      <c r="H8421" s="38">
        <v>52124501</v>
      </c>
      <c r="I8421" s="38">
        <v>0</v>
      </c>
      <c r="J8421" s="38">
        <f t="shared" si="173"/>
        <v>52124501</v>
      </c>
      <c r="K8421" s="38"/>
      <c r="L8421" s="49"/>
      <c r="M8421" s="37" t="s">
        <v>4</v>
      </c>
      <c r="N8421" s="37" t="s">
        <v>5</v>
      </c>
      <c r="O8421" s="37" t="s">
        <v>6</v>
      </c>
      <c r="P8421" s="37" t="s">
        <v>7</v>
      </c>
      <c r="Q8421" s="37" t="s">
        <v>13</v>
      </c>
      <c r="R8421" s="37" t="s">
        <v>14</v>
      </c>
      <c r="S8421" s="37" t="s">
        <v>3100</v>
      </c>
      <c r="T8421" s="37" t="s">
        <v>3099</v>
      </c>
      <c r="U8421" s="1" t="str">
        <f>VLOOKUP(T8421,[2]VAT!$A:$D,1,0)</f>
        <v>400176</v>
      </c>
      <c r="V8421" s="37" t="s">
        <v>2</v>
      </c>
      <c r="W8421" s="37" t="s">
        <v>2</v>
      </c>
      <c r="X8421" t="str">
        <f>VLOOKUP(T8421,[3]رکوردها!$A:$B,2,0)</f>
        <v>10102518676</v>
      </c>
      <c r="Y8421" t="str">
        <f>VLOOKUP(T8421,[3]رکوردها!$A:$D,4,0)</f>
        <v>411395636387</v>
      </c>
      <c r="Z8421" t="str">
        <f>VLOOKUP(T8421,[3]رکوردها!$A:$C,3,0)</f>
        <v>تهران</v>
      </c>
      <c r="AA8421" t="str">
        <f>VLOOKUP(T8421,[3]رکوردها!$A:$F,6,0)</f>
        <v>بلوار آفریقا-انتهای ناهید شرقی-پلاک35-طبقه4</v>
      </c>
      <c r="AB8421" t="str">
        <f>VLOOKUP(T8421,[3]رکوردها!$A:$E,5,0)</f>
        <v>1915718171</v>
      </c>
    </row>
    <row r="8422" spans="1:28" x14ac:dyDescent="0.2">
      <c r="A8422" s="54">
        <v>174517</v>
      </c>
      <c r="B8422" s="2">
        <v>1571</v>
      </c>
      <c r="C8422" s="2">
        <v>1657</v>
      </c>
      <c r="D8422" s="29" t="str">
        <f>VLOOKUP(C8422,Piv.Analysis!A:AA,27,0)</f>
        <v>خرید خدمات</v>
      </c>
      <c r="E8422" s="2"/>
      <c r="F8422" s="1" t="s">
        <v>133</v>
      </c>
      <c r="G8422" s="1" t="s">
        <v>3159</v>
      </c>
      <c r="H8422" s="4">
        <v>0</v>
      </c>
      <c r="I8422" s="4">
        <v>1768346829</v>
      </c>
      <c r="J8422" s="4">
        <f t="shared" si="173"/>
        <v>-1768346829</v>
      </c>
      <c r="K8422" s="46">
        <f>I8422/109%</f>
        <v>1622336540.3669724</v>
      </c>
      <c r="L8422" s="46">
        <v>146010289</v>
      </c>
      <c r="M8422" s="1" t="s">
        <v>4</v>
      </c>
      <c r="N8422" s="1" t="s">
        <v>5</v>
      </c>
      <c r="O8422" s="1" t="s">
        <v>6</v>
      </c>
      <c r="P8422" s="1" t="s">
        <v>7</v>
      </c>
      <c r="Q8422" s="1" t="s">
        <v>13</v>
      </c>
      <c r="R8422" s="1" t="s">
        <v>14</v>
      </c>
      <c r="S8422" s="1" t="s">
        <v>3100</v>
      </c>
      <c r="T8422" s="1" t="s">
        <v>3099</v>
      </c>
      <c r="U8422" s="1" t="str">
        <f>VLOOKUP(T8422,[2]VAT!$A:$D,1,0)</f>
        <v>400176</v>
      </c>
      <c r="V8422" s="1" t="s">
        <v>2</v>
      </c>
      <c r="W8422" s="1" t="s">
        <v>2</v>
      </c>
      <c r="X8422" t="str">
        <f>VLOOKUP(T8422,[3]رکوردها!$A:$B,2,0)</f>
        <v>10102518676</v>
      </c>
      <c r="Y8422" t="str">
        <f>VLOOKUP(T8422,[3]رکوردها!$A:$D,4,0)</f>
        <v>411395636387</v>
      </c>
      <c r="Z8422" t="str">
        <f>VLOOKUP(T8422,[3]رکوردها!$A:$C,3,0)</f>
        <v>تهران</v>
      </c>
      <c r="AA8422" t="str">
        <f>VLOOKUP(T8422,[3]رکوردها!$A:$F,6,0)</f>
        <v>بلوار آفریقا-انتهای ناهید شرقی-پلاک35-طبقه4</v>
      </c>
      <c r="AB8422" t="str">
        <f>VLOOKUP(T8422,[3]رکوردها!$A:$E,5,0)</f>
        <v>1915718171</v>
      </c>
    </row>
    <row r="8423" spans="1:28" s="41" customFormat="1" hidden="1" x14ac:dyDescent="0.2">
      <c r="A8423" s="36">
        <v>174518</v>
      </c>
      <c r="B8423" s="36">
        <v>1571</v>
      </c>
      <c r="C8423" s="36">
        <v>1657</v>
      </c>
      <c r="D8423" s="39" t="s">
        <v>5178</v>
      </c>
      <c r="E8423" s="39" t="s">
        <v>5188</v>
      </c>
      <c r="F8423" s="37" t="s">
        <v>133</v>
      </c>
      <c r="G8423" s="37" t="s">
        <v>3160</v>
      </c>
      <c r="H8423" s="38">
        <v>162233654</v>
      </c>
      <c r="I8423" s="38">
        <v>0</v>
      </c>
      <c r="J8423" s="38">
        <f t="shared" si="173"/>
        <v>162233654</v>
      </c>
      <c r="K8423" s="38"/>
      <c r="L8423" s="49"/>
      <c r="M8423" s="37" t="s">
        <v>4</v>
      </c>
      <c r="N8423" s="37" t="s">
        <v>5</v>
      </c>
      <c r="O8423" s="37" t="s">
        <v>6</v>
      </c>
      <c r="P8423" s="37" t="s">
        <v>7</v>
      </c>
      <c r="Q8423" s="37" t="s">
        <v>13</v>
      </c>
      <c r="R8423" s="37" t="s">
        <v>14</v>
      </c>
      <c r="S8423" s="37" t="s">
        <v>3100</v>
      </c>
      <c r="T8423" s="37" t="s">
        <v>3099</v>
      </c>
      <c r="U8423" s="1" t="str">
        <f>VLOOKUP(T8423,[2]VAT!$A:$D,1,0)</f>
        <v>400176</v>
      </c>
      <c r="V8423" s="37" t="s">
        <v>2</v>
      </c>
      <c r="W8423" s="37" t="s">
        <v>2</v>
      </c>
      <c r="X8423" t="str">
        <f>VLOOKUP(T8423,[3]رکوردها!$A:$B,2,0)</f>
        <v>10102518676</v>
      </c>
      <c r="Y8423" t="str">
        <f>VLOOKUP(T8423,[3]رکوردها!$A:$D,4,0)</f>
        <v>411395636387</v>
      </c>
      <c r="Z8423" t="str">
        <f>VLOOKUP(T8423,[3]رکوردها!$A:$C,3,0)</f>
        <v>تهران</v>
      </c>
      <c r="AA8423" t="str">
        <f>VLOOKUP(T8423,[3]رکوردها!$A:$F,6,0)</f>
        <v>بلوار آفریقا-انتهای ناهید شرقی-پلاک35-طبقه4</v>
      </c>
      <c r="AB8423" t="str">
        <f>VLOOKUP(T8423,[3]رکوردها!$A:$E,5,0)</f>
        <v>1915718171</v>
      </c>
    </row>
    <row r="8424" spans="1:28" s="41" customFormat="1" hidden="1" x14ac:dyDescent="0.2">
      <c r="A8424" s="36">
        <v>174520</v>
      </c>
      <c r="B8424" s="36">
        <v>1571</v>
      </c>
      <c r="C8424" s="36">
        <v>1657</v>
      </c>
      <c r="D8424" s="39" t="s">
        <v>5178</v>
      </c>
      <c r="E8424" s="39" t="s">
        <v>5188</v>
      </c>
      <c r="F8424" s="37" t="s">
        <v>133</v>
      </c>
      <c r="G8424" s="37" t="s">
        <v>3117</v>
      </c>
      <c r="H8424" s="38">
        <v>81116827</v>
      </c>
      <c r="I8424" s="38">
        <v>0</v>
      </c>
      <c r="J8424" s="38">
        <f t="shared" si="173"/>
        <v>81116827</v>
      </c>
      <c r="K8424" s="38"/>
      <c r="L8424" s="49"/>
      <c r="M8424" s="37" t="s">
        <v>4</v>
      </c>
      <c r="N8424" s="37" t="s">
        <v>5</v>
      </c>
      <c r="O8424" s="37" t="s">
        <v>6</v>
      </c>
      <c r="P8424" s="37" t="s">
        <v>7</v>
      </c>
      <c r="Q8424" s="37" t="s">
        <v>13</v>
      </c>
      <c r="R8424" s="37" t="s">
        <v>14</v>
      </c>
      <c r="S8424" s="37" t="s">
        <v>3100</v>
      </c>
      <c r="T8424" s="37" t="s">
        <v>3099</v>
      </c>
      <c r="U8424" s="1" t="str">
        <f>VLOOKUP(T8424,[2]VAT!$A:$D,1,0)</f>
        <v>400176</v>
      </c>
      <c r="V8424" s="37" t="s">
        <v>2</v>
      </c>
      <c r="W8424" s="37" t="s">
        <v>2</v>
      </c>
      <c r="X8424" t="str">
        <f>VLOOKUP(T8424,[3]رکوردها!$A:$B,2,0)</f>
        <v>10102518676</v>
      </c>
      <c r="Y8424" t="str">
        <f>VLOOKUP(T8424,[3]رکوردها!$A:$D,4,0)</f>
        <v>411395636387</v>
      </c>
      <c r="Z8424" t="str">
        <f>VLOOKUP(T8424,[3]رکوردها!$A:$C,3,0)</f>
        <v>تهران</v>
      </c>
      <c r="AA8424" t="str">
        <f>VLOOKUP(T8424,[3]رکوردها!$A:$F,6,0)</f>
        <v>بلوار آفریقا-انتهای ناهید شرقی-پلاک35-طبقه4</v>
      </c>
      <c r="AB8424" t="str">
        <f>VLOOKUP(T8424,[3]رکوردها!$A:$E,5,0)</f>
        <v>1915718171</v>
      </c>
    </row>
    <row r="8425" spans="1:28" x14ac:dyDescent="0.2">
      <c r="A8425" s="54">
        <v>174526</v>
      </c>
      <c r="B8425" s="2">
        <v>1571</v>
      </c>
      <c r="C8425" s="2">
        <v>1657</v>
      </c>
      <c r="D8425" s="29" t="str">
        <f>VLOOKUP(C8425,Piv.Analysis!A:AA,27,0)</f>
        <v>خرید خدمات</v>
      </c>
      <c r="E8425" s="2"/>
      <c r="F8425" s="1" t="s">
        <v>133</v>
      </c>
      <c r="G8425" s="1" t="s">
        <v>3161</v>
      </c>
      <c r="H8425" s="4">
        <v>0</v>
      </c>
      <c r="I8425" s="4">
        <v>704313043</v>
      </c>
      <c r="J8425" s="4">
        <f t="shared" si="173"/>
        <v>-704313043</v>
      </c>
      <c r="K8425" s="46">
        <f>I8425/109%</f>
        <v>646158755.0458715</v>
      </c>
      <c r="L8425" s="46">
        <v>58154288</v>
      </c>
      <c r="M8425" s="1" t="s">
        <v>4</v>
      </c>
      <c r="N8425" s="1" t="s">
        <v>5</v>
      </c>
      <c r="O8425" s="1" t="s">
        <v>6</v>
      </c>
      <c r="P8425" s="1" t="s">
        <v>7</v>
      </c>
      <c r="Q8425" s="1" t="s">
        <v>13</v>
      </c>
      <c r="R8425" s="1" t="s">
        <v>14</v>
      </c>
      <c r="S8425" s="1" t="s">
        <v>3100</v>
      </c>
      <c r="T8425" s="1" t="s">
        <v>3099</v>
      </c>
      <c r="U8425" s="1" t="str">
        <f>VLOOKUP(T8425,[2]VAT!$A:$D,1,0)</f>
        <v>400176</v>
      </c>
      <c r="V8425" s="1" t="s">
        <v>2</v>
      </c>
      <c r="W8425" s="1" t="s">
        <v>2</v>
      </c>
      <c r="X8425" t="str">
        <f>VLOOKUP(T8425,[3]رکوردها!$A:$B,2,0)</f>
        <v>10102518676</v>
      </c>
      <c r="Y8425" t="str">
        <f>VLOOKUP(T8425,[3]رکوردها!$A:$D,4,0)</f>
        <v>411395636387</v>
      </c>
      <c r="Z8425" t="str">
        <f>VLOOKUP(T8425,[3]رکوردها!$A:$C,3,0)</f>
        <v>تهران</v>
      </c>
      <c r="AA8425" t="str">
        <f>VLOOKUP(T8425,[3]رکوردها!$A:$F,6,0)</f>
        <v>بلوار آفریقا-انتهای ناهید شرقی-پلاک35-طبقه4</v>
      </c>
      <c r="AB8425" t="str">
        <f>VLOOKUP(T8425,[3]رکوردها!$A:$E,5,0)</f>
        <v>1915718171</v>
      </c>
    </row>
    <row r="8426" spans="1:28" s="41" customFormat="1" hidden="1" x14ac:dyDescent="0.2">
      <c r="A8426" s="36">
        <v>174527</v>
      </c>
      <c r="B8426" s="36">
        <v>1571</v>
      </c>
      <c r="C8426" s="36">
        <v>1657</v>
      </c>
      <c r="D8426" s="39" t="s">
        <v>5178</v>
      </c>
      <c r="E8426" s="39" t="s">
        <v>5188</v>
      </c>
      <c r="F8426" s="37" t="s">
        <v>133</v>
      </c>
      <c r="G8426" s="37" t="s">
        <v>3162</v>
      </c>
      <c r="H8426" s="38">
        <v>64615875</v>
      </c>
      <c r="I8426" s="38">
        <v>0</v>
      </c>
      <c r="J8426" s="38">
        <f t="shared" si="173"/>
        <v>64615875</v>
      </c>
      <c r="K8426" s="38"/>
      <c r="L8426" s="49"/>
      <c r="M8426" s="37" t="s">
        <v>4</v>
      </c>
      <c r="N8426" s="37" t="s">
        <v>5</v>
      </c>
      <c r="O8426" s="37" t="s">
        <v>6</v>
      </c>
      <c r="P8426" s="37" t="s">
        <v>7</v>
      </c>
      <c r="Q8426" s="37" t="s">
        <v>13</v>
      </c>
      <c r="R8426" s="37" t="s">
        <v>14</v>
      </c>
      <c r="S8426" s="37" t="s">
        <v>3100</v>
      </c>
      <c r="T8426" s="37" t="s">
        <v>3099</v>
      </c>
      <c r="U8426" s="1" t="str">
        <f>VLOOKUP(T8426,[2]VAT!$A:$D,1,0)</f>
        <v>400176</v>
      </c>
      <c r="V8426" s="37" t="s">
        <v>2</v>
      </c>
      <c r="W8426" s="37" t="s">
        <v>2</v>
      </c>
      <c r="X8426" t="str">
        <f>VLOOKUP(T8426,[3]رکوردها!$A:$B,2,0)</f>
        <v>10102518676</v>
      </c>
      <c r="Y8426" t="str">
        <f>VLOOKUP(T8426,[3]رکوردها!$A:$D,4,0)</f>
        <v>411395636387</v>
      </c>
      <c r="Z8426" t="str">
        <f>VLOOKUP(T8426,[3]رکوردها!$A:$C,3,0)</f>
        <v>تهران</v>
      </c>
      <c r="AA8426" t="str">
        <f>VLOOKUP(T8426,[3]رکوردها!$A:$F,6,0)</f>
        <v>بلوار آفریقا-انتهای ناهید شرقی-پلاک35-طبقه4</v>
      </c>
      <c r="AB8426" t="str">
        <f>VLOOKUP(T8426,[3]رکوردها!$A:$E,5,0)</f>
        <v>1915718171</v>
      </c>
    </row>
    <row r="8427" spans="1:28" s="41" customFormat="1" hidden="1" x14ac:dyDescent="0.2">
      <c r="A8427" s="36">
        <v>174529</v>
      </c>
      <c r="B8427" s="36">
        <v>1571</v>
      </c>
      <c r="C8427" s="36">
        <v>1657</v>
      </c>
      <c r="D8427" s="39" t="s">
        <v>5178</v>
      </c>
      <c r="E8427" s="39" t="s">
        <v>5188</v>
      </c>
      <c r="F8427" s="37" t="s">
        <v>133</v>
      </c>
      <c r="G8427" s="37" t="s">
        <v>3118</v>
      </c>
      <c r="H8427" s="38">
        <v>32307938</v>
      </c>
      <c r="I8427" s="38">
        <v>0</v>
      </c>
      <c r="J8427" s="38">
        <f t="shared" si="173"/>
        <v>32307938</v>
      </c>
      <c r="K8427" s="38"/>
      <c r="L8427" s="49"/>
      <c r="M8427" s="37" t="s">
        <v>4</v>
      </c>
      <c r="N8427" s="37" t="s">
        <v>5</v>
      </c>
      <c r="O8427" s="37" t="s">
        <v>6</v>
      </c>
      <c r="P8427" s="37" t="s">
        <v>7</v>
      </c>
      <c r="Q8427" s="37" t="s">
        <v>13</v>
      </c>
      <c r="R8427" s="37" t="s">
        <v>14</v>
      </c>
      <c r="S8427" s="37" t="s">
        <v>3100</v>
      </c>
      <c r="T8427" s="37" t="s">
        <v>3099</v>
      </c>
      <c r="U8427" s="1" t="str">
        <f>VLOOKUP(T8427,[2]VAT!$A:$D,1,0)</f>
        <v>400176</v>
      </c>
      <c r="V8427" s="37" t="s">
        <v>2</v>
      </c>
      <c r="W8427" s="37" t="s">
        <v>2</v>
      </c>
      <c r="X8427" t="str">
        <f>VLOOKUP(T8427,[3]رکوردها!$A:$B,2,0)</f>
        <v>10102518676</v>
      </c>
      <c r="Y8427" t="str">
        <f>VLOOKUP(T8427,[3]رکوردها!$A:$D,4,0)</f>
        <v>411395636387</v>
      </c>
      <c r="Z8427" t="str">
        <f>VLOOKUP(T8427,[3]رکوردها!$A:$C,3,0)</f>
        <v>تهران</v>
      </c>
      <c r="AA8427" t="str">
        <f>VLOOKUP(T8427,[3]رکوردها!$A:$F,6,0)</f>
        <v>بلوار آفریقا-انتهای ناهید شرقی-پلاک35-طبقه4</v>
      </c>
      <c r="AB8427" t="str">
        <f>VLOOKUP(T8427,[3]رکوردها!$A:$E,5,0)</f>
        <v>1915718171</v>
      </c>
    </row>
    <row r="8428" spans="1:28" x14ac:dyDescent="0.2">
      <c r="A8428" s="54">
        <v>174535</v>
      </c>
      <c r="B8428" s="2">
        <v>1571</v>
      </c>
      <c r="C8428" s="2">
        <v>1657</v>
      </c>
      <c r="D8428" s="29" t="str">
        <f>VLOOKUP(C8428,Piv.Analysis!A:AA,27,0)</f>
        <v>خرید خدمات</v>
      </c>
      <c r="E8428" s="2"/>
      <c r="F8428" s="1" t="s">
        <v>133</v>
      </c>
      <c r="G8428" s="1" t="s">
        <v>3163</v>
      </c>
      <c r="H8428" s="4">
        <v>0</v>
      </c>
      <c r="I8428" s="4">
        <v>3563588666</v>
      </c>
      <c r="J8428" s="4">
        <f t="shared" si="173"/>
        <v>-3563588666</v>
      </c>
      <c r="K8428" s="46">
        <f>I8428/109%</f>
        <v>3269347399.9999995</v>
      </c>
      <c r="L8428" s="46">
        <f>K8428*9%</f>
        <v>294241265.99999994</v>
      </c>
      <c r="M8428" s="1" t="s">
        <v>4</v>
      </c>
      <c r="N8428" s="1" t="s">
        <v>5</v>
      </c>
      <c r="O8428" s="1" t="s">
        <v>6</v>
      </c>
      <c r="P8428" s="1" t="s">
        <v>7</v>
      </c>
      <c r="Q8428" s="1" t="s">
        <v>13</v>
      </c>
      <c r="R8428" s="1" t="s">
        <v>14</v>
      </c>
      <c r="S8428" s="1" t="s">
        <v>3100</v>
      </c>
      <c r="T8428" s="1" t="s">
        <v>3099</v>
      </c>
      <c r="U8428" s="1" t="str">
        <f>VLOOKUP(T8428,[2]VAT!$A:$D,1,0)</f>
        <v>400176</v>
      </c>
      <c r="V8428" s="1" t="s">
        <v>2</v>
      </c>
      <c r="W8428" s="1" t="s">
        <v>2</v>
      </c>
      <c r="X8428" t="str">
        <f>VLOOKUP(T8428,[3]رکوردها!$A:$B,2,0)</f>
        <v>10102518676</v>
      </c>
      <c r="Y8428" t="str">
        <f>VLOOKUP(T8428,[3]رکوردها!$A:$D,4,0)</f>
        <v>411395636387</v>
      </c>
      <c r="Z8428" t="str">
        <f>VLOOKUP(T8428,[3]رکوردها!$A:$C,3,0)</f>
        <v>تهران</v>
      </c>
      <c r="AA8428" t="str">
        <f>VLOOKUP(T8428,[3]رکوردها!$A:$F,6,0)</f>
        <v>بلوار آفریقا-انتهای ناهید شرقی-پلاک35-طبقه4</v>
      </c>
      <c r="AB8428" t="str">
        <f>VLOOKUP(T8428,[3]رکوردها!$A:$E,5,0)</f>
        <v>1915718171</v>
      </c>
    </row>
    <row r="8429" spans="1:28" s="41" customFormat="1" hidden="1" x14ac:dyDescent="0.2">
      <c r="A8429" s="36">
        <v>174536</v>
      </c>
      <c r="B8429" s="36">
        <v>1571</v>
      </c>
      <c r="C8429" s="36">
        <v>1657</v>
      </c>
      <c r="D8429" s="39" t="s">
        <v>5178</v>
      </c>
      <c r="E8429" s="39" t="s">
        <v>5188</v>
      </c>
      <c r="F8429" s="37" t="s">
        <v>133</v>
      </c>
      <c r="G8429" s="37" t="s">
        <v>3164</v>
      </c>
      <c r="H8429" s="38">
        <v>326934740</v>
      </c>
      <c r="I8429" s="38">
        <v>0</v>
      </c>
      <c r="J8429" s="38">
        <f t="shared" si="173"/>
        <v>326934740</v>
      </c>
      <c r="K8429" s="38"/>
      <c r="L8429" s="49"/>
      <c r="M8429" s="37" t="s">
        <v>4</v>
      </c>
      <c r="N8429" s="37" t="s">
        <v>5</v>
      </c>
      <c r="O8429" s="37" t="s">
        <v>6</v>
      </c>
      <c r="P8429" s="37" t="s">
        <v>7</v>
      </c>
      <c r="Q8429" s="37" t="s">
        <v>13</v>
      </c>
      <c r="R8429" s="37" t="s">
        <v>14</v>
      </c>
      <c r="S8429" s="37" t="s">
        <v>3100</v>
      </c>
      <c r="T8429" s="37" t="s">
        <v>3099</v>
      </c>
      <c r="U8429" s="1" t="str">
        <f>VLOOKUP(T8429,[2]VAT!$A:$D,1,0)</f>
        <v>400176</v>
      </c>
      <c r="V8429" s="37" t="s">
        <v>2</v>
      </c>
      <c r="W8429" s="37" t="s">
        <v>2</v>
      </c>
      <c r="X8429" t="str">
        <f>VLOOKUP(T8429,[3]رکوردها!$A:$B,2,0)</f>
        <v>10102518676</v>
      </c>
      <c r="Y8429" t="str">
        <f>VLOOKUP(T8429,[3]رکوردها!$A:$D,4,0)</f>
        <v>411395636387</v>
      </c>
      <c r="Z8429" t="str">
        <f>VLOOKUP(T8429,[3]رکوردها!$A:$C,3,0)</f>
        <v>تهران</v>
      </c>
      <c r="AA8429" t="str">
        <f>VLOOKUP(T8429,[3]رکوردها!$A:$F,6,0)</f>
        <v>بلوار آفریقا-انتهای ناهید شرقی-پلاک35-طبقه4</v>
      </c>
      <c r="AB8429" t="str">
        <f>VLOOKUP(T8429,[3]رکوردها!$A:$E,5,0)</f>
        <v>1915718171</v>
      </c>
    </row>
    <row r="8430" spans="1:28" s="41" customFormat="1" hidden="1" x14ac:dyDescent="0.2">
      <c r="A8430" s="36">
        <v>174538</v>
      </c>
      <c r="B8430" s="36">
        <v>1571</v>
      </c>
      <c r="C8430" s="36">
        <v>1657</v>
      </c>
      <c r="D8430" s="39" t="s">
        <v>5178</v>
      </c>
      <c r="E8430" s="39" t="s">
        <v>5188</v>
      </c>
      <c r="F8430" s="37" t="s">
        <v>133</v>
      </c>
      <c r="G8430" s="37" t="s">
        <v>3119</v>
      </c>
      <c r="H8430" s="38">
        <v>163467370</v>
      </c>
      <c r="I8430" s="38">
        <v>0</v>
      </c>
      <c r="J8430" s="38">
        <f t="shared" si="173"/>
        <v>163467370</v>
      </c>
      <c r="K8430" s="38"/>
      <c r="L8430" s="49"/>
      <c r="M8430" s="37" t="s">
        <v>4</v>
      </c>
      <c r="N8430" s="37" t="s">
        <v>5</v>
      </c>
      <c r="O8430" s="37" t="s">
        <v>6</v>
      </c>
      <c r="P8430" s="37" t="s">
        <v>7</v>
      </c>
      <c r="Q8430" s="37" t="s">
        <v>13</v>
      </c>
      <c r="R8430" s="37" t="s">
        <v>14</v>
      </c>
      <c r="S8430" s="37" t="s">
        <v>3100</v>
      </c>
      <c r="T8430" s="37" t="s">
        <v>3099</v>
      </c>
      <c r="U8430" s="1" t="str">
        <f>VLOOKUP(T8430,[2]VAT!$A:$D,1,0)</f>
        <v>400176</v>
      </c>
      <c r="V8430" s="37" t="s">
        <v>2</v>
      </c>
      <c r="W8430" s="37" t="s">
        <v>2</v>
      </c>
      <c r="X8430" t="str">
        <f>VLOOKUP(T8430,[3]رکوردها!$A:$B,2,0)</f>
        <v>10102518676</v>
      </c>
      <c r="Y8430" t="str">
        <f>VLOOKUP(T8430,[3]رکوردها!$A:$D,4,0)</f>
        <v>411395636387</v>
      </c>
      <c r="Z8430" t="str">
        <f>VLOOKUP(T8430,[3]رکوردها!$A:$C,3,0)</f>
        <v>تهران</v>
      </c>
      <c r="AA8430" t="str">
        <f>VLOOKUP(T8430,[3]رکوردها!$A:$F,6,0)</f>
        <v>بلوار آفریقا-انتهای ناهید شرقی-پلاک35-طبقه4</v>
      </c>
      <c r="AB8430" t="str">
        <f>VLOOKUP(T8430,[3]رکوردها!$A:$E,5,0)</f>
        <v>1915718171</v>
      </c>
    </row>
    <row r="8431" spans="1:28" x14ac:dyDescent="0.2">
      <c r="A8431" s="54">
        <v>174544</v>
      </c>
      <c r="B8431" s="2">
        <v>1571</v>
      </c>
      <c r="C8431" s="2">
        <v>1657</v>
      </c>
      <c r="D8431" s="29" t="str">
        <f>VLOOKUP(C8431,Piv.Analysis!A:AA,27,0)</f>
        <v>خرید خدمات</v>
      </c>
      <c r="E8431" s="2"/>
      <c r="F8431" s="1" t="s">
        <v>133</v>
      </c>
      <c r="G8431" s="1" t="s">
        <v>3165</v>
      </c>
      <c r="H8431" s="4">
        <v>0</v>
      </c>
      <c r="I8431" s="4">
        <v>51230000</v>
      </c>
      <c r="J8431" s="4">
        <f t="shared" si="173"/>
        <v>-51230000</v>
      </c>
      <c r="K8431" s="46">
        <f>I8431/109%</f>
        <v>47000000</v>
      </c>
      <c r="L8431" s="46">
        <f>K8431*9%</f>
        <v>4230000</v>
      </c>
      <c r="M8431" s="1" t="s">
        <v>4</v>
      </c>
      <c r="N8431" s="1" t="s">
        <v>5</v>
      </c>
      <c r="O8431" s="1" t="s">
        <v>6</v>
      </c>
      <c r="P8431" s="1" t="s">
        <v>7</v>
      </c>
      <c r="Q8431" s="1" t="s">
        <v>13</v>
      </c>
      <c r="R8431" s="1" t="s">
        <v>14</v>
      </c>
      <c r="S8431" s="1" t="s">
        <v>3100</v>
      </c>
      <c r="T8431" s="1" t="s">
        <v>3099</v>
      </c>
      <c r="U8431" s="1" t="str">
        <f>VLOOKUP(T8431,[2]VAT!$A:$D,1,0)</f>
        <v>400176</v>
      </c>
      <c r="V8431" s="1" t="s">
        <v>2</v>
      </c>
      <c r="W8431" s="1" t="s">
        <v>2</v>
      </c>
      <c r="X8431" t="str">
        <f>VLOOKUP(T8431,[3]رکوردها!$A:$B,2,0)</f>
        <v>10102518676</v>
      </c>
      <c r="Y8431" t="str">
        <f>VLOOKUP(T8431,[3]رکوردها!$A:$D,4,0)</f>
        <v>411395636387</v>
      </c>
      <c r="Z8431" t="str">
        <f>VLOOKUP(T8431,[3]رکوردها!$A:$C,3,0)</f>
        <v>تهران</v>
      </c>
      <c r="AA8431" t="str">
        <f>VLOOKUP(T8431,[3]رکوردها!$A:$F,6,0)</f>
        <v>بلوار آفریقا-انتهای ناهید شرقی-پلاک35-طبقه4</v>
      </c>
      <c r="AB8431" t="str">
        <f>VLOOKUP(T8431,[3]رکوردها!$A:$E,5,0)</f>
        <v>1915718171</v>
      </c>
    </row>
    <row r="8432" spans="1:28" s="41" customFormat="1" hidden="1" x14ac:dyDescent="0.2">
      <c r="A8432" s="36">
        <v>174545</v>
      </c>
      <c r="B8432" s="36">
        <v>1571</v>
      </c>
      <c r="C8432" s="36">
        <v>1657</v>
      </c>
      <c r="D8432" s="39" t="s">
        <v>5178</v>
      </c>
      <c r="E8432" s="39" t="s">
        <v>5188</v>
      </c>
      <c r="F8432" s="37" t="s">
        <v>133</v>
      </c>
      <c r="G8432" s="37" t="s">
        <v>3166</v>
      </c>
      <c r="H8432" s="38">
        <v>4700000</v>
      </c>
      <c r="I8432" s="38">
        <v>0</v>
      </c>
      <c r="J8432" s="38">
        <f t="shared" si="173"/>
        <v>4700000</v>
      </c>
      <c r="K8432" s="38"/>
      <c r="L8432" s="49"/>
      <c r="M8432" s="37" t="s">
        <v>4</v>
      </c>
      <c r="N8432" s="37" t="s">
        <v>5</v>
      </c>
      <c r="O8432" s="37" t="s">
        <v>6</v>
      </c>
      <c r="P8432" s="37" t="s">
        <v>7</v>
      </c>
      <c r="Q8432" s="37" t="s">
        <v>13</v>
      </c>
      <c r="R8432" s="37" t="s">
        <v>14</v>
      </c>
      <c r="S8432" s="37" t="s">
        <v>3100</v>
      </c>
      <c r="T8432" s="37" t="s">
        <v>3099</v>
      </c>
      <c r="U8432" s="1" t="str">
        <f>VLOOKUP(T8432,[2]VAT!$A:$D,1,0)</f>
        <v>400176</v>
      </c>
      <c r="V8432" s="37" t="s">
        <v>2</v>
      </c>
      <c r="W8432" s="37" t="s">
        <v>2</v>
      </c>
      <c r="X8432" t="str">
        <f>VLOOKUP(T8432,[3]رکوردها!$A:$B,2,0)</f>
        <v>10102518676</v>
      </c>
      <c r="Y8432" t="str">
        <f>VLOOKUP(T8432,[3]رکوردها!$A:$D,4,0)</f>
        <v>411395636387</v>
      </c>
      <c r="Z8432" t="str">
        <f>VLOOKUP(T8432,[3]رکوردها!$A:$C,3,0)</f>
        <v>تهران</v>
      </c>
      <c r="AA8432" t="str">
        <f>VLOOKUP(T8432,[3]رکوردها!$A:$F,6,0)</f>
        <v>بلوار آفریقا-انتهای ناهید شرقی-پلاک35-طبقه4</v>
      </c>
      <c r="AB8432" t="str">
        <f>VLOOKUP(T8432,[3]رکوردها!$A:$E,5,0)</f>
        <v>1915718171</v>
      </c>
    </row>
    <row r="8433" spans="1:28" s="41" customFormat="1" hidden="1" x14ac:dyDescent="0.2">
      <c r="A8433" s="36">
        <v>174547</v>
      </c>
      <c r="B8433" s="36">
        <v>1571</v>
      </c>
      <c r="C8433" s="36">
        <v>1657</v>
      </c>
      <c r="D8433" s="39" t="s">
        <v>5178</v>
      </c>
      <c r="E8433" s="39" t="s">
        <v>5188</v>
      </c>
      <c r="F8433" s="37" t="s">
        <v>133</v>
      </c>
      <c r="G8433" s="37" t="s">
        <v>3120</v>
      </c>
      <c r="H8433" s="38">
        <v>2350000</v>
      </c>
      <c r="I8433" s="38">
        <v>0</v>
      </c>
      <c r="J8433" s="38">
        <f t="shared" si="173"/>
        <v>2350000</v>
      </c>
      <c r="K8433" s="38"/>
      <c r="L8433" s="49"/>
      <c r="M8433" s="37" t="s">
        <v>4</v>
      </c>
      <c r="N8433" s="37" t="s">
        <v>5</v>
      </c>
      <c r="O8433" s="37" t="s">
        <v>6</v>
      </c>
      <c r="P8433" s="37" t="s">
        <v>7</v>
      </c>
      <c r="Q8433" s="37" t="s">
        <v>13</v>
      </c>
      <c r="R8433" s="37" t="s">
        <v>14</v>
      </c>
      <c r="S8433" s="37" t="s">
        <v>3100</v>
      </c>
      <c r="T8433" s="37" t="s">
        <v>3099</v>
      </c>
      <c r="U8433" s="1" t="str">
        <f>VLOOKUP(T8433,[2]VAT!$A:$D,1,0)</f>
        <v>400176</v>
      </c>
      <c r="V8433" s="37" t="s">
        <v>2</v>
      </c>
      <c r="W8433" s="37" t="s">
        <v>2</v>
      </c>
      <c r="X8433" t="str">
        <f>VLOOKUP(T8433,[3]رکوردها!$A:$B,2,0)</f>
        <v>10102518676</v>
      </c>
      <c r="Y8433" t="str">
        <f>VLOOKUP(T8433,[3]رکوردها!$A:$D,4,0)</f>
        <v>411395636387</v>
      </c>
      <c r="Z8433" t="str">
        <f>VLOOKUP(T8433,[3]رکوردها!$A:$C,3,0)</f>
        <v>تهران</v>
      </c>
      <c r="AA8433" t="str">
        <f>VLOOKUP(T8433,[3]رکوردها!$A:$F,6,0)</f>
        <v>بلوار آفریقا-انتهای ناهید شرقی-پلاک35-طبقه4</v>
      </c>
      <c r="AB8433" t="str">
        <f>VLOOKUP(T8433,[3]رکوردها!$A:$E,5,0)</f>
        <v>1915718171</v>
      </c>
    </row>
    <row r="8434" spans="1:28" x14ac:dyDescent="0.2">
      <c r="A8434" s="54">
        <v>174553</v>
      </c>
      <c r="B8434" s="2">
        <v>1571</v>
      </c>
      <c r="C8434" s="2">
        <v>1657</v>
      </c>
      <c r="D8434" s="29" t="str">
        <f>VLOOKUP(C8434,Piv.Analysis!A:AA,27,0)</f>
        <v>خرید خدمات</v>
      </c>
      <c r="E8434" s="2"/>
      <c r="F8434" s="1" t="s">
        <v>133</v>
      </c>
      <c r="G8434" s="1" t="s">
        <v>3167</v>
      </c>
      <c r="H8434" s="4">
        <v>0</v>
      </c>
      <c r="I8434" s="4">
        <v>47960000</v>
      </c>
      <c r="J8434" s="4">
        <f t="shared" si="173"/>
        <v>-47960000</v>
      </c>
      <c r="K8434" s="46">
        <f>I8434/109%</f>
        <v>44000000</v>
      </c>
      <c r="L8434" s="46">
        <f>K8434*9%</f>
        <v>3960000</v>
      </c>
      <c r="M8434" s="1" t="s">
        <v>4</v>
      </c>
      <c r="N8434" s="1" t="s">
        <v>5</v>
      </c>
      <c r="O8434" s="1" t="s">
        <v>6</v>
      </c>
      <c r="P8434" s="1" t="s">
        <v>7</v>
      </c>
      <c r="Q8434" s="1" t="s">
        <v>13</v>
      </c>
      <c r="R8434" s="1" t="s">
        <v>14</v>
      </c>
      <c r="S8434" s="1" t="s">
        <v>3100</v>
      </c>
      <c r="T8434" s="1" t="s">
        <v>3099</v>
      </c>
      <c r="U8434" s="1" t="str">
        <f>VLOOKUP(T8434,[2]VAT!$A:$D,1,0)</f>
        <v>400176</v>
      </c>
      <c r="V8434" s="1" t="s">
        <v>2</v>
      </c>
      <c r="W8434" s="1" t="s">
        <v>2</v>
      </c>
      <c r="X8434" t="str">
        <f>VLOOKUP(T8434,[3]رکوردها!$A:$B,2,0)</f>
        <v>10102518676</v>
      </c>
      <c r="Y8434" t="str">
        <f>VLOOKUP(T8434,[3]رکوردها!$A:$D,4,0)</f>
        <v>411395636387</v>
      </c>
      <c r="Z8434" t="str">
        <f>VLOOKUP(T8434,[3]رکوردها!$A:$C,3,0)</f>
        <v>تهران</v>
      </c>
      <c r="AA8434" t="str">
        <f>VLOOKUP(T8434,[3]رکوردها!$A:$F,6,0)</f>
        <v>بلوار آفریقا-انتهای ناهید شرقی-پلاک35-طبقه4</v>
      </c>
      <c r="AB8434" t="str">
        <f>VLOOKUP(T8434,[3]رکوردها!$A:$E,5,0)</f>
        <v>1915718171</v>
      </c>
    </row>
    <row r="8435" spans="1:28" s="41" customFormat="1" hidden="1" x14ac:dyDescent="0.2">
      <c r="A8435" s="36">
        <v>174554</v>
      </c>
      <c r="B8435" s="36">
        <v>1571</v>
      </c>
      <c r="C8435" s="36">
        <v>1657</v>
      </c>
      <c r="D8435" s="39" t="s">
        <v>5178</v>
      </c>
      <c r="E8435" s="39" t="s">
        <v>5188</v>
      </c>
      <c r="F8435" s="37" t="s">
        <v>133</v>
      </c>
      <c r="G8435" s="37" t="s">
        <v>3168</v>
      </c>
      <c r="H8435" s="38">
        <v>4400000</v>
      </c>
      <c r="I8435" s="38">
        <v>0</v>
      </c>
      <c r="J8435" s="38">
        <f t="shared" si="173"/>
        <v>4400000</v>
      </c>
      <c r="K8435" s="38"/>
      <c r="L8435" s="49"/>
      <c r="M8435" s="37" t="s">
        <v>4</v>
      </c>
      <c r="N8435" s="37" t="s">
        <v>5</v>
      </c>
      <c r="O8435" s="37" t="s">
        <v>6</v>
      </c>
      <c r="P8435" s="37" t="s">
        <v>7</v>
      </c>
      <c r="Q8435" s="37" t="s">
        <v>13</v>
      </c>
      <c r="R8435" s="37" t="s">
        <v>14</v>
      </c>
      <c r="S8435" s="37" t="s">
        <v>3100</v>
      </c>
      <c r="T8435" s="37" t="s">
        <v>3099</v>
      </c>
      <c r="U8435" s="1" t="str">
        <f>VLOOKUP(T8435,[2]VAT!$A:$D,1,0)</f>
        <v>400176</v>
      </c>
      <c r="V8435" s="37" t="s">
        <v>2</v>
      </c>
      <c r="W8435" s="37" t="s">
        <v>2</v>
      </c>
      <c r="X8435" t="str">
        <f>VLOOKUP(T8435,[3]رکوردها!$A:$B,2,0)</f>
        <v>10102518676</v>
      </c>
      <c r="Y8435" t="str">
        <f>VLOOKUP(T8435,[3]رکوردها!$A:$D,4,0)</f>
        <v>411395636387</v>
      </c>
      <c r="Z8435" t="str">
        <f>VLOOKUP(T8435,[3]رکوردها!$A:$C,3,0)</f>
        <v>تهران</v>
      </c>
      <c r="AA8435" t="str">
        <f>VLOOKUP(T8435,[3]رکوردها!$A:$F,6,0)</f>
        <v>بلوار آفریقا-انتهای ناهید شرقی-پلاک35-طبقه4</v>
      </c>
      <c r="AB8435" t="str">
        <f>VLOOKUP(T8435,[3]رکوردها!$A:$E,5,0)</f>
        <v>1915718171</v>
      </c>
    </row>
    <row r="8436" spans="1:28" s="41" customFormat="1" hidden="1" x14ac:dyDescent="0.2">
      <c r="A8436" s="36">
        <v>174556</v>
      </c>
      <c r="B8436" s="36">
        <v>1571</v>
      </c>
      <c r="C8436" s="36">
        <v>1657</v>
      </c>
      <c r="D8436" s="39" t="s">
        <v>5178</v>
      </c>
      <c r="E8436" s="39" t="s">
        <v>5188</v>
      </c>
      <c r="F8436" s="37" t="s">
        <v>133</v>
      </c>
      <c r="G8436" s="37" t="s">
        <v>3121</v>
      </c>
      <c r="H8436" s="38">
        <v>2200000</v>
      </c>
      <c r="I8436" s="38">
        <v>0</v>
      </c>
      <c r="J8436" s="38">
        <f t="shared" si="173"/>
        <v>2200000</v>
      </c>
      <c r="K8436" s="38"/>
      <c r="L8436" s="49"/>
      <c r="M8436" s="37" t="s">
        <v>4</v>
      </c>
      <c r="N8436" s="37" t="s">
        <v>5</v>
      </c>
      <c r="O8436" s="37" t="s">
        <v>6</v>
      </c>
      <c r="P8436" s="37" t="s">
        <v>7</v>
      </c>
      <c r="Q8436" s="37" t="s">
        <v>13</v>
      </c>
      <c r="R8436" s="37" t="s">
        <v>14</v>
      </c>
      <c r="S8436" s="37" t="s">
        <v>3100</v>
      </c>
      <c r="T8436" s="37" t="s">
        <v>3099</v>
      </c>
      <c r="U8436" s="1" t="str">
        <f>VLOOKUP(T8436,[2]VAT!$A:$D,1,0)</f>
        <v>400176</v>
      </c>
      <c r="V8436" s="37" t="s">
        <v>2</v>
      </c>
      <c r="W8436" s="37" t="s">
        <v>2</v>
      </c>
      <c r="X8436" t="str">
        <f>VLOOKUP(T8436,[3]رکوردها!$A:$B,2,0)</f>
        <v>10102518676</v>
      </c>
      <c r="Y8436" t="str">
        <f>VLOOKUP(T8436,[3]رکوردها!$A:$D,4,0)</f>
        <v>411395636387</v>
      </c>
      <c r="Z8436" t="str">
        <f>VLOOKUP(T8436,[3]رکوردها!$A:$C,3,0)</f>
        <v>تهران</v>
      </c>
      <c r="AA8436" t="str">
        <f>VLOOKUP(T8436,[3]رکوردها!$A:$F,6,0)</f>
        <v>بلوار آفریقا-انتهای ناهید شرقی-پلاک35-طبقه4</v>
      </c>
      <c r="AB8436" t="str">
        <f>VLOOKUP(T8436,[3]رکوردها!$A:$E,5,0)</f>
        <v>1915718171</v>
      </c>
    </row>
    <row r="8437" spans="1:28" x14ac:dyDescent="0.2">
      <c r="A8437" s="54">
        <v>174562</v>
      </c>
      <c r="B8437" s="2">
        <v>1571</v>
      </c>
      <c r="C8437" s="2">
        <v>1657</v>
      </c>
      <c r="D8437" s="29" t="str">
        <f>VLOOKUP(C8437,Piv.Analysis!A:AA,27,0)</f>
        <v>خرید خدمات</v>
      </c>
      <c r="E8437" s="2"/>
      <c r="F8437" s="1" t="s">
        <v>133</v>
      </c>
      <c r="G8437" s="1" t="s">
        <v>3169</v>
      </c>
      <c r="H8437" s="4">
        <v>0</v>
      </c>
      <c r="I8437" s="4">
        <v>50140000</v>
      </c>
      <c r="J8437" s="4">
        <f t="shared" si="173"/>
        <v>-50140000</v>
      </c>
      <c r="K8437" s="46">
        <f>I8437/109%</f>
        <v>46000000</v>
      </c>
      <c r="L8437" s="46">
        <f>K8437*9%</f>
        <v>4140000</v>
      </c>
      <c r="M8437" s="1" t="s">
        <v>4</v>
      </c>
      <c r="N8437" s="1" t="s">
        <v>5</v>
      </c>
      <c r="O8437" s="1" t="s">
        <v>6</v>
      </c>
      <c r="P8437" s="1" t="s">
        <v>7</v>
      </c>
      <c r="Q8437" s="1" t="s">
        <v>13</v>
      </c>
      <c r="R8437" s="1" t="s">
        <v>14</v>
      </c>
      <c r="S8437" s="1" t="s">
        <v>3100</v>
      </c>
      <c r="T8437" s="1" t="s">
        <v>3099</v>
      </c>
      <c r="U8437" s="1" t="str">
        <f>VLOOKUP(T8437,[2]VAT!$A:$D,1,0)</f>
        <v>400176</v>
      </c>
      <c r="V8437" s="1" t="s">
        <v>2</v>
      </c>
      <c r="W8437" s="1" t="s">
        <v>2</v>
      </c>
      <c r="X8437" t="str">
        <f>VLOOKUP(T8437,[3]رکوردها!$A:$B,2,0)</f>
        <v>10102518676</v>
      </c>
      <c r="Y8437" t="str">
        <f>VLOOKUP(T8437,[3]رکوردها!$A:$D,4,0)</f>
        <v>411395636387</v>
      </c>
      <c r="Z8437" t="str">
        <f>VLOOKUP(T8437,[3]رکوردها!$A:$C,3,0)</f>
        <v>تهران</v>
      </c>
      <c r="AA8437" t="str">
        <f>VLOOKUP(T8437,[3]رکوردها!$A:$F,6,0)</f>
        <v>بلوار آفریقا-انتهای ناهید شرقی-پلاک35-طبقه4</v>
      </c>
      <c r="AB8437" t="str">
        <f>VLOOKUP(T8437,[3]رکوردها!$A:$E,5,0)</f>
        <v>1915718171</v>
      </c>
    </row>
    <row r="8438" spans="1:28" s="41" customFormat="1" hidden="1" x14ac:dyDescent="0.2">
      <c r="A8438" s="36">
        <v>174563</v>
      </c>
      <c r="B8438" s="36">
        <v>1571</v>
      </c>
      <c r="C8438" s="36">
        <v>1657</v>
      </c>
      <c r="D8438" s="39" t="s">
        <v>5178</v>
      </c>
      <c r="E8438" s="39" t="s">
        <v>5188</v>
      </c>
      <c r="F8438" s="37" t="s">
        <v>133</v>
      </c>
      <c r="G8438" s="37" t="s">
        <v>3170</v>
      </c>
      <c r="H8438" s="38">
        <v>4600000</v>
      </c>
      <c r="I8438" s="38">
        <v>0</v>
      </c>
      <c r="J8438" s="38">
        <f t="shared" si="173"/>
        <v>4600000</v>
      </c>
      <c r="K8438" s="38"/>
      <c r="L8438" s="49"/>
      <c r="M8438" s="37" t="s">
        <v>4</v>
      </c>
      <c r="N8438" s="37" t="s">
        <v>5</v>
      </c>
      <c r="O8438" s="37" t="s">
        <v>6</v>
      </c>
      <c r="P8438" s="37" t="s">
        <v>7</v>
      </c>
      <c r="Q8438" s="37" t="s">
        <v>13</v>
      </c>
      <c r="R8438" s="37" t="s">
        <v>14</v>
      </c>
      <c r="S8438" s="37" t="s">
        <v>3100</v>
      </c>
      <c r="T8438" s="37" t="s">
        <v>3099</v>
      </c>
      <c r="U8438" s="1" t="str">
        <f>VLOOKUP(T8438,[2]VAT!$A:$D,1,0)</f>
        <v>400176</v>
      </c>
      <c r="V8438" s="37" t="s">
        <v>2</v>
      </c>
      <c r="W8438" s="37" t="s">
        <v>2</v>
      </c>
      <c r="X8438" t="str">
        <f>VLOOKUP(T8438,[3]رکوردها!$A:$B,2,0)</f>
        <v>10102518676</v>
      </c>
      <c r="Y8438" t="str">
        <f>VLOOKUP(T8438,[3]رکوردها!$A:$D,4,0)</f>
        <v>411395636387</v>
      </c>
      <c r="Z8438" t="str">
        <f>VLOOKUP(T8438,[3]رکوردها!$A:$C,3,0)</f>
        <v>تهران</v>
      </c>
      <c r="AA8438" t="str">
        <f>VLOOKUP(T8438,[3]رکوردها!$A:$F,6,0)</f>
        <v>بلوار آفریقا-انتهای ناهید شرقی-پلاک35-طبقه4</v>
      </c>
      <c r="AB8438" t="str">
        <f>VLOOKUP(T8438,[3]رکوردها!$A:$E,5,0)</f>
        <v>1915718171</v>
      </c>
    </row>
    <row r="8439" spans="1:28" s="41" customFormat="1" hidden="1" x14ac:dyDescent="0.2">
      <c r="A8439" s="36">
        <v>174565</v>
      </c>
      <c r="B8439" s="36">
        <v>1571</v>
      </c>
      <c r="C8439" s="36">
        <v>1657</v>
      </c>
      <c r="D8439" s="39" t="s">
        <v>5178</v>
      </c>
      <c r="E8439" s="39" t="s">
        <v>5188</v>
      </c>
      <c r="F8439" s="37" t="s">
        <v>133</v>
      </c>
      <c r="G8439" s="37" t="s">
        <v>3122</v>
      </c>
      <c r="H8439" s="38">
        <v>2300000</v>
      </c>
      <c r="I8439" s="38">
        <v>0</v>
      </c>
      <c r="J8439" s="38">
        <f t="shared" si="173"/>
        <v>2300000</v>
      </c>
      <c r="K8439" s="38"/>
      <c r="L8439" s="49"/>
      <c r="M8439" s="37" t="s">
        <v>4</v>
      </c>
      <c r="N8439" s="37" t="s">
        <v>5</v>
      </c>
      <c r="O8439" s="37" t="s">
        <v>6</v>
      </c>
      <c r="P8439" s="37" t="s">
        <v>7</v>
      </c>
      <c r="Q8439" s="37" t="s">
        <v>13</v>
      </c>
      <c r="R8439" s="37" t="s">
        <v>14</v>
      </c>
      <c r="S8439" s="37" t="s">
        <v>3100</v>
      </c>
      <c r="T8439" s="37" t="s">
        <v>3099</v>
      </c>
      <c r="U8439" s="1" t="str">
        <f>VLOOKUP(T8439,[2]VAT!$A:$D,1,0)</f>
        <v>400176</v>
      </c>
      <c r="V8439" s="37" t="s">
        <v>2</v>
      </c>
      <c r="W8439" s="37" t="s">
        <v>2</v>
      </c>
      <c r="X8439" t="str">
        <f>VLOOKUP(T8439,[3]رکوردها!$A:$B,2,0)</f>
        <v>10102518676</v>
      </c>
      <c r="Y8439" t="str">
        <f>VLOOKUP(T8439,[3]رکوردها!$A:$D,4,0)</f>
        <v>411395636387</v>
      </c>
      <c r="Z8439" t="str">
        <f>VLOOKUP(T8439,[3]رکوردها!$A:$C,3,0)</f>
        <v>تهران</v>
      </c>
      <c r="AA8439" t="str">
        <f>VLOOKUP(T8439,[3]رکوردها!$A:$F,6,0)</f>
        <v>بلوار آفریقا-انتهای ناهید شرقی-پلاک35-طبقه4</v>
      </c>
      <c r="AB8439" t="str">
        <f>VLOOKUP(T8439,[3]رکوردها!$A:$E,5,0)</f>
        <v>1915718171</v>
      </c>
    </row>
    <row r="8440" spans="1:28" x14ac:dyDescent="0.2">
      <c r="A8440" s="54">
        <v>174571</v>
      </c>
      <c r="B8440" s="2">
        <v>1571</v>
      </c>
      <c r="C8440" s="2">
        <v>1657</v>
      </c>
      <c r="D8440" s="29" t="str">
        <f>VLOOKUP(C8440,Piv.Analysis!A:AA,27,0)</f>
        <v>خرید خدمات</v>
      </c>
      <c r="E8440" s="2"/>
      <c r="F8440" s="1" t="s">
        <v>133</v>
      </c>
      <c r="G8440" s="1" t="s">
        <v>3171</v>
      </c>
      <c r="H8440" s="4">
        <v>0</v>
      </c>
      <c r="I8440" s="4">
        <v>59950000</v>
      </c>
      <c r="J8440" s="4">
        <f t="shared" si="173"/>
        <v>-59950000</v>
      </c>
      <c r="K8440" s="46">
        <f>I8440/109%</f>
        <v>54999999.999999993</v>
      </c>
      <c r="L8440" s="46">
        <f>K8440*9%</f>
        <v>4949999.9999999991</v>
      </c>
      <c r="M8440" s="1" t="s">
        <v>4</v>
      </c>
      <c r="N8440" s="1" t="s">
        <v>5</v>
      </c>
      <c r="O8440" s="1" t="s">
        <v>6</v>
      </c>
      <c r="P8440" s="1" t="s">
        <v>7</v>
      </c>
      <c r="Q8440" s="1" t="s">
        <v>13</v>
      </c>
      <c r="R8440" s="1" t="s">
        <v>14</v>
      </c>
      <c r="S8440" s="1" t="s">
        <v>3100</v>
      </c>
      <c r="T8440" s="1" t="s">
        <v>3099</v>
      </c>
      <c r="U8440" s="1" t="str">
        <f>VLOOKUP(T8440,[2]VAT!$A:$D,1,0)</f>
        <v>400176</v>
      </c>
      <c r="V8440" s="1" t="s">
        <v>2</v>
      </c>
      <c r="W8440" s="1" t="s">
        <v>2</v>
      </c>
      <c r="X8440" t="str">
        <f>VLOOKUP(T8440,[3]رکوردها!$A:$B,2,0)</f>
        <v>10102518676</v>
      </c>
      <c r="Y8440" t="str">
        <f>VLOOKUP(T8440,[3]رکوردها!$A:$D,4,0)</f>
        <v>411395636387</v>
      </c>
      <c r="Z8440" t="str">
        <f>VLOOKUP(T8440,[3]رکوردها!$A:$C,3,0)</f>
        <v>تهران</v>
      </c>
      <c r="AA8440" t="str">
        <f>VLOOKUP(T8440,[3]رکوردها!$A:$F,6,0)</f>
        <v>بلوار آفریقا-انتهای ناهید شرقی-پلاک35-طبقه4</v>
      </c>
      <c r="AB8440" t="str">
        <f>VLOOKUP(T8440,[3]رکوردها!$A:$E,5,0)</f>
        <v>1915718171</v>
      </c>
    </row>
    <row r="8441" spans="1:28" s="41" customFormat="1" hidden="1" x14ac:dyDescent="0.2">
      <c r="A8441" s="36">
        <v>174572</v>
      </c>
      <c r="B8441" s="36">
        <v>1571</v>
      </c>
      <c r="C8441" s="36">
        <v>1657</v>
      </c>
      <c r="D8441" s="39" t="s">
        <v>5178</v>
      </c>
      <c r="E8441" s="39" t="s">
        <v>5188</v>
      </c>
      <c r="F8441" s="37" t="s">
        <v>133</v>
      </c>
      <c r="G8441" s="37" t="s">
        <v>3172</v>
      </c>
      <c r="H8441" s="38">
        <v>5500000</v>
      </c>
      <c r="I8441" s="38">
        <v>0</v>
      </c>
      <c r="J8441" s="38">
        <f t="shared" si="173"/>
        <v>5500000</v>
      </c>
      <c r="K8441" s="38"/>
      <c r="L8441" s="49"/>
      <c r="M8441" s="37" t="s">
        <v>4</v>
      </c>
      <c r="N8441" s="37" t="s">
        <v>5</v>
      </c>
      <c r="O8441" s="37" t="s">
        <v>6</v>
      </c>
      <c r="P8441" s="37" t="s">
        <v>7</v>
      </c>
      <c r="Q8441" s="37" t="s">
        <v>13</v>
      </c>
      <c r="R8441" s="37" t="s">
        <v>14</v>
      </c>
      <c r="S8441" s="37" t="s">
        <v>3100</v>
      </c>
      <c r="T8441" s="37" t="s">
        <v>3099</v>
      </c>
      <c r="U8441" s="1" t="str">
        <f>VLOOKUP(T8441,[2]VAT!$A:$D,1,0)</f>
        <v>400176</v>
      </c>
      <c r="V8441" s="37" t="s">
        <v>2</v>
      </c>
      <c r="W8441" s="37" t="s">
        <v>2</v>
      </c>
      <c r="X8441" t="str">
        <f>VLOOKUP(T8441,[3]رکوردها!$A:$B,2,0)</f>
        <v>10102518676</v>
      </c>
      <c r="Y8441" t="str">
        <f>VLOOKUP(T8441,[3]رکوردها!$A:$D,4,0)</f>
        <v>411395636387</v>
      </c>
      <c r="Z8441" t="str">
        <f>VLOOKUP(T8441,[3]رکوردها!$A:$C,3,0)</f>
        <v>تهران</v>
      </c>
      <c r="AA8441" t="str">
        <f>VLOOKUP(T8441,[3]رکوردها!$A:$F,6,0)</f>
        <v>بلوار آفریقا-انتهای ناهید شرقی-پلاک35-طبقه4</v>
      </c>
      <c r="AB8441" t="str">
        <f>VLOOKUP(T8441,[3]رکوردها!$A:$E,5,0)</f>
        <v>1915718171</v>
      </c>
    </row>
    <row r="8442" spans="1:28" s="41" customFormat="1" hidden="1" x14ac:dyDescent="0.2">
      <c r="A8442" s="36">
        <v>174574</v>
      </c>
      <c r="B8442" s="36">
        <v>1571</v>
      </c>
      <c r="C8442" s="36">
        <v>1657</v>
      </c>
      <c r="D8442" s="39" t="s">
        <v>5178</v>
      </c>
      <c r="E8442" s="39" t="s">
        <v>5188</v>
      </c>
      <c r="F8442" s="37" t="s">
        <v>133</v>
      </c>
      <c r="G8442" s="37" t="s">
        <v>3123</v>
      </c>
      <c r="H8442" s="38">
        <v>2750000</v>
      </c>
      <c r="I8442" s="38">
        <v>0</v>
      </c>
      <c r="J8442" s="38">
        <f t="shared" si="173"/>
        <v>2750000</v>
      </c>
      <c r="K8442" s="38"/>
      <c r="L8442" s="49"/>
      <c r="M8442" s="37" t="s">
        <v>4</v>
      </c>
      <c r="N8442" s="37" t="s">
        <v>5</v>
      </c>
      <c r="O8442" s="37" t="s">
        <v>6</v>
      </c>
      <c r="P8442" s="37" t="s">
        <v>7</v>
      </c>
      <c r="Q8442" s="37" t="s">
        <v>13</v>
      </c>
      <c r="R8442" s="37" t="s">
        <v>14</v>
      </c>
      <c r="S8442" s="37" t="s">
        <v>3100</v>
      </c>
      <c r="T8442" s="37" t="s">
        <v>3099</v>
      </c>
      <c r="U8442" s="1" t="str">
        <f>VLOOKUP(T8442,[2]VAT!$A:$D,1,0)</f>
        <v>400176</v>
      </c>
      <c r="V8442" s="37" t="s">
        <v>2</v>
      </c>
      <c r="W8442" s="37" t="s">
        <v>2</v>
      </c>
      <c r="X8442" t="str">
        <f>VLOOKUP(T8442,[3]رکوردها!$A:$B,2,0)</f>
        <v>10102518676</v>
      </c>
      <c r="Y8442" t="str">
        <f>VLOOKUP(T8442,[3]رکوردها!$A:$D,4,0)</f>
        <v>411395636387</v>
      </c>
      <c r="Z8442" t="str">
        <f>VLOOKUP(T8442,[3]رکوردها!$A:$C,3,0)</f>
        <v>تهران</v>
      </c>
      <c r="AA8442" t="str">
        <f>VLOOKUP(T8442,[3]رکوردها!$A:$F,6,0)</f>
        <v>بلوار آفریقا-انتهای ناهید شرقی-پلاک35-طبقه4</v>
      </c>
      <c r="AB8442" t="str">
        <f>VLOOKUP(T8442,[3]رکوردها!$A:$E,5,0)</f>
        <v>1915718171</v>
      </c>
    </row>
    <row r="8443" spans="1:28" x14ac:dyDescent="0.2">
      <c r="A8443" s="54">
        <v>174580</v>
      </c>
      <c r="B8443" s="2">
        <v>1571</v>
      </c>
      <c r="C8443" s="2">
        <v>1657</v>
      </c>
      <c r="D8443" s="29" t="str">
        <f>VLOOKUP(C8443,Piv.Analysis!A:AA,27,0)</f>
        <v>خرید خدمات</v>
      </c>
      <c r="E8443" s="2"/>
      <c r="F8443" s="1" t="s">
        <v>133</v>
      </c>
      <c r="G8443" s="1" t="s">
        <v>3173</v>
      </c>
      <c r="H8443" s="4">
        <v>0</v>
      </c>
      <c r="I8443" s="4">
        <v>23980000</v>
      </c>
      <c r="J8443" s="4">
        <f t="shared" si="173"/>
        <v>-23980000</v>
      </c>
      <c r="K8443" s="46">
        <f>I8443/109%</f>
        <v>22000000</v>
      </c>
      <c r="L8443" s="46">
        <f>K8443*9%</f>
        <v>1980000</v>
      </c>
      <c r="M8443" s="1" t="s">
        <v>4</v>
      </c>
      <c r="N8443" s="1" t="s">
        <v>5</v>
      </c>
      <c r="O8443" s="1" t="s">
        <v>6</v>
      </c>
      <c r="P8443" s="1" t="s">
        <v>7</v>
      </c>
      <c r="Q8443" s="1" t="s">
        <v>13</v>
      </c>
      <c r="R8443" s="1" t="s">
        <v>14</v>
      </c>
      <c r="S8443" s="1" t="s">
        <v>3100</v>
      </c>
      <c r="T8443" s="1" t="s">
        <v>3099</v>
      </c>
      <c r="U8443" s="1" t="str">
        <f>VLOOKUP(T8443,[2]VAT!$A:$D,1,0)</f>
        <v>400176</v>
      </c>
      <c r="V8443" s="1" t="s">
        <v>2</v>
      </c>
      <c r="W8443" s="1" t="s">
        <v>2</v>
      </c>
      <c r="X8443" t="str">
        <f>VLOOKUP(T8443,[3]رکوردها!$A:$B,2,0)</f>
        <v>10102518676</v>
      </c>
      <c r="Y8443" t="str">
        <f>VLOOKUP(T8443,[3]رکوردها!$A:$D,4,0)</f>
        <v>411395636387</v>
      </c>
      <c r="Z8443" t="str">
        <f>VLOOKUP(T8443,[3]رکوردها!$A:$C,3,0)</f>
        <v>تهران</v>
      </c>
      <c r="AA8443" t="str">
        <f>VLOOKUP(T8443,[3]رکوردها!$A:$F,6,0)</f>
        <v>بلوار آفریقا-انتهای ناهید شرقی-پلاک35-طبقه4</v>
      </c>
      <c r="AB8443" t="str">
        <f>VLOOKUP(T8443,[3]رکوردها!$A:$E,5,0)</f>
        <v>1915718171</v>
      </c>
    </row>
    <row r="8444" spans="1:28" s="41" customFormat="1" hidden="1" x14ac:dyDescent="0.2">
      <c r="A8444" s="36">
        <v>174581</v>
      </c>
      <c r="B8444" s="36">
        <v>1571</v>
      </c>
      <c r="C8444" s="36">
        <v>1657</v>
      </c>
      <c r="D8444" s="39" t="s">
        <v>5178</v>
      </c>
      <c r="E8444" s="39" t="s">
        <v>5188</v>
      </c>
      <c r="F8444" s="37" t="s">
        <v>133</v>
      </c>
      <c r="G8444" s="37" t="s">
        <v>3174</v>
      </c>
      <c r="H8444" s="38">
        <v>2200000</v>
      </c>
      <c r="I8444" s="38">
        <v>0</v>
      </c>
      <c r="J8444" s="38">
        <f t="shared" si="173"/>
        <v>2200000</v>
      </c>
      <c r="K8444" s="38"/>
      <c r="L8444" s="49"/>
      <c r="M8444" s="37" t="s">
        <v>4</v>
      </c>
      <c r="N8444" s="37" t="s">
        <v>5</v>
      </c>
      <c r="O8444" s="37" t="s">
        <v>6</v>
      </c>
      <c r="P8444" s="37" t="s">
        <v>7</v>
      </c>
      <c r="Q8444" s="37" t="s">
        <v>13</v>
      </c>
      <c r="R8444" s="37" t="s">
        <v>14</v>
      </c>
      <c r="S8444" s="37" t="s">
        <v>3100</v>
      </c>
      <c r="T8444" s="37" t="s">
        <v>3099</v>
      </c>
      <c r="U8444" s="1" t="str">
        <f>VLOOKUP(T8444,[2]VAT!$A:$D,1,0)</f>
        <v>400176</v>
      </c>
      <c r="V8444" s="37" t="s">
        <v>2</v>
      </c>
      <c r="W8444" s="37" t="s">
        <v>2</v>
      </c>
      <c r="X8444" t="str">
        <f>VLOOKUP(T8444,[3]رکوردها!$A:$B,2,0)</f>
        <v>10102518676</v>
      </c>
      <c r="Y8444" t="str">
        <f>VLOOKUP(T8444,[3]رکوردها!$A:$D,4,0)</f>
        <v>411395636387</v>
      </c>
      <c r="Z8444" t="str">
        <f>VLOOKUP(T8444,[3]رکوردها!$A:$C,3,0)</f>
        <v>تهران</v>
      </c>
      <c r="AA8444" t="str">
        <f>VLOOKUP(T8444,[3]رکوردها!$A:$F,6,0)</f>
        <v>بلوار آفریقا-انتهای ناهید شرقی-پلاک35-طبقه4</v>
      </c>
      <c r="AB8444" t="str">
        <f>VLOOKUP(T8444,[3]رکوردها!$A:$E,5,0)</f>
        <v>1915718171</v>
      </c>
    </row>
    <row r="8445" spans="1:28" s="41" customFormat="1" hidden="1" x14ac:dyDescent="0.2">
      <c r="A8445" s="36">
        <v>174583</v>
      </c>
      <c r="B8445" s="36">
        <v>1571</v>
      </c>
      <c r="C8445" s="36">
        <v>1657</v>
      </c>
      <c r="D8445" s="39" t="s">
        <v>5178</v>
      </c>
      <c r="E8445" s="39" t="s">
        <v>5188</v>
      </c>
      <c r="F8445" s="37" t="s">
        <v>133</v>
      </c>
      <c r="G8445" s="37" t="s">
        <v>3124</v>
      </c>
      <c r="H8445" s="38">
        <v>1100000</v>
      </c>
      <c r="I8445" s="38">
        <v>0</v>
      </c>
      <c r="J8445" s="38">
        <f t="shared" si="173"/>
        <v>1100000</v>
      </c>
      <c r="K8445" s="38"/>
      <c r="L8445" s="49"/>
      <c r="M8445" s="37" t="s">
        <v>4</v>
      </c>
      <c r="N8445" s="37" t="s">
        <v>5</v>
      </c>
      <c r="O8445" s="37" t="s">
        <v>6</v>
      </c>
      <c r="P8445" s="37" t="s">
        <v>7</v>
      </c>
      <c r="Q8445" s="37" t="s">
        <v>13</v>
      </c>
      <c r="R8445" s="37" t="s">
        <v>14</v>
      </c>
      <c r="S8445" s="37" t="s">
        <v>3100</v>
      </c>
      <c r="T8445" s="37" t="s">
        <v>3099</v>
      </c>
      <c r="U8445" s="1" t="str">
        <f>VLOOKUP(T8445,[2]VAT!$A:$D,1,0)</f>
        <v>400176</v>
      </c>
      <c r="V8445" s="37" t="s">
        <v>2</v>
      </c>
      <c r="W8445" s="37" t="s">
        <v>2</v>
      </c>
      <c r="X8445" t="str">
        <f>VLOOKUP(T8445,[3]رکوردها!$A:$B,2,0)</f>
        <v>10102518676</v>
      </c>
      <c r="Y8445" t="str">
        <f>VLOOKUP(T8445,[3]رکوردها!$A:$D,4,0)</f>
        <v>411395636387</v>
      </c>
      <c r="Z8445" t="str">
        <f>VLOOKUP(T8445,[3]رکوردها!$A:$C,3,0)</f>
        <v>تهران</v>
      </c>
      <c r="AA8445" t="str">
        <f>VLOOKUP(T8445,[3]رکوردها!$A:$F,6,0)</f>
        <v>بلوار آفریقا-انتهای ناهید شرقی-پلاک35-طبقه4</v>
      </c>
      <c r="AB8445" t="str">
        <f>VLOOKUP(T8445,[3]رکوردها!$A:$E,5,0)</f>
        <v>1915718171</v>
      </c>
    </row>
    <row r="8446" spans="1:28" s="41" customFormat="1" hidden="1" x14ac:dyDescent="0.2">
      <c r="A8446" s="36">
        <v>174496</v>
      </c>
      <c r="B8446" s="36">
        <v>1571</v>
      </c>
      <c r="C8446" s="36">
        <v>1657</v>
      </c>
      <c r="D8446" s="39" t="s">
        <v>5178</v>
      </c>
      <c r="E8446" s="36"/>
      <c r="F8446" s="37" t="s">
        <v>133</v>
      </c>
      <c r="G8446" s="37" t="s">
        <v>3190</v>
      </c>
      <c r="H8446" s="38">
        <v>267315415</v>
      </c>
      <c r="I8446" s="38">
        <v>0</v>
      </c>
      <c r="J8446" s="38">
        <f t="shared" si="173"/>
        <v>267315415</v>
      </c>
      <c r="K8446" s="38"/>
      <c r="L8446" s="49"/>
      <c r="M8446" s="37" t="s">
        <v>63</v>
      </c>
      <c r="N8446" s="37" t="s">
        <v>64</v>
      </c>
      <c r="O8446" s="37" t="s">
        <v>2566</v>
      </c>
      <c r="P8446" s="37" t="s">
        <v>2567</v>
      </c>
      <c r="Q8446" s="37" t="s">
        <v>2568</v>
      </c>
      <c r="R8446" s="37" t="s">
        <v>2569</v>
      </c>
      <c r="S8446" s="37" t="s">
        <v>3100</v>
      </c>
      <c r="T8446" s="37" t="s">
        <v>3099</v>
      </c>
      <c r="U8446" s="1" t="str">
        <f>VLOOKUP(T8446,[2]VAT!$A:$D,1,0)</f>
        <v>400176</v>
      </c>
      <c r="V8446" s="37" t="s">
        <v>2</v>
      </c>
      <c r="W8446" s="37" t="s">
        <v>2</v>
      </c>
      <c r="X8446" t="str">
        <f>VLOOKUP(T8446,[3]رکوردها!$A:$B,2,0)</f>
        <v>10102518676</v>
      </c>
      <c r="Y8446" t="str">
        <f>VLOOKUP(T8446,[3]رکوردها!$A:$D,4,0)</f>
        <v>411395636387</v>
      </c>
      <c r="Z8446" t="str">
        <f>VLOOKUP(T8446,[3]رکوردها!$A:$C,3,0)</f>
        <v>تهران</v>
      </c>
      <c r="AA8446" t="str">
        <f>VLOOKUP(T8446,[3]رکوردها!$A:$F,6,0)</f>
        <v>بلوار آفریقا-انتهای ناهید شرقی-پلاک35-طبقه4</v>
      </c>
      <c r="AB8446" t="str">
        <f>VLOOKUP(T8446,[3]رکوردها!$A:$E,5,0)</f>
        <v>1915718171</v>
      </c>
    </row>
    <row r="8447" spans="1:28" s="41" customFormat="1" hidden="1" x14ac:dyDescent="0.2">
      <c r="A8447" s="36">
        <v>174497</v>
      </c>
      <c r="B8447" s="36">
        <v>1571</v>
      </c>
      <c r="C8447" s="36">
        <v>1657</v>
      </c>
      <c r="D8447" s="39" t="s">
        <v>5178</v>
      </c>
      <c r="E8447" s="36"/>
      <c r="F8447" s="37" t="s">
        <v>133</v>
      </c>
      <c r="G8447" s="37" t="s">
        <v>3190</v>
      </c>
      <c r="H8447" s="38">
        <v>0</v>
      </c>
      <c r="I8447" s="38">
        <v>267315415</v>
      </c>
      <c r="J8447" s="38">
        <f t="shared" si="173"/>
        <v>-267315415</v>
      </c>
      <c r="K8447" s="38"/>
      <c r="L8447" s="49"/>
      <c r="M8447" s="37" t="s">
        <v>63</v>
      </c>
      <c r="N8447" s="37" t="s">
        <v>64</v>
      </c>
      <c r="O8447" s="37" t="s">
        <v>2566</v>
      </c>
      <c r="P8447" s="37" t="s">
        <v>2567</v>
      </c>
      <c r="Q8447" s="37" t="s">
        <v>2568</v>
      </c>
      <c r="R8447" s="37" t="s">
        <v>2569</v>
      </c>
      <c r="S8447" s="37" t="s">
        <v>3100</v>
      </c>
      <c r="T8447" s="37" t="s">
        <v>3099</v>
      </c>
      <c r="U8447" s="1" t="str">
        <f>VLOOKUP(T8447,[2]VAT!$A:$D,1,0)</f>
        <v>400176</v>
      </c>
      <c r="V8447" s="37" t="s">
        <v>2</v>
      </c>
      <c r="W8447" s="37" t="s">
        <v>2</v>
      </c>
      <c r="X8447" t="str">
        <f>VLOOKUP(T8447,[3]رکوردها!$A:$B,2,0)</f>
        <v>10102518676</v>
      </c>
      <c r="Y8447" t="str">
        <f>VLOOKUP(T8447,[3]رکوردها!$A:$D,4,0)</f>
        <v>411395636387</v>
      </c>
      <c r="Z8447" t="str">
        <f>VLOOKUP(T8447,[3]رکوردها!$A:$C,3,0)</f>
        <v>تهران</v>
      </c>
      <c r="AA8447" t="str">
        <f>VLOOKUP(T8447,[3]رکوردها!$A:$F,6,0)</f>
        <v>بلوار آفریقا-انتهای ناهید شرقی-پلاک35-طبقه4</v>
      </c>
      <c r="AB8447" t="str">
        <f>VLOOKUP(T8447,[3]رکوردها!$A:$E,5,0)</f>
        <v>1915718171</v>
      </c>
    </row>
    <row r="8448" spans="1:28" s="41" customFormat="1" hidden="1" x14ac:dyDescent="0.2">
      <c r="A8448" s="36">
        <v>174505</v>
      </c>
      <c r="B8448" s="36">
        <v>1571</v>
      </c>
      <c r="C8448" s="36">
        <v>1657</v>
      </c>
      <c r="D8448" s="39" t="s">
        <v>5178</v>
      </c>
      <c r="E8448" s="36"/>
      <c r="F8448" s="37" t="s">
        <v>133</v>
      </c>
      <c r="G8448" s="37" t="s">
        <v>3191</v>
      </c>
      <c r="H8448" s="38">
        <v>93824102</v>
      </c>
      <c r="I8448" s="38">
        <v>0</v>
      </c>
      <c r="J8448" s="38">
        <f t="shared" si="173"/>
        <v>93824102</v>
      </c>
      <c r="K8448" s="38"/>
      <c r="L8448" s="49"/>
      <c r="M8448" s="37" t="s">
        <v>63</v>
      </c>
      <c r="N8448" s="37" t="s">
        <v>64</v>
      </c>
      <c r="O8448" s="37" t="s">
        <v>2566</v>
      </c>
      <c r="P8448" s="37" t="s">
        <v>2567</v>
      </c>
      <c r="Q8448" s="37" t="s">
        <v>2568</v>
      </c>
      <c r="R8448" s="37" t="s">
        <v>2569</v>
      </c>
      <c r="S8448" s="37" t="s">
        <v>3100</v>
      </c>
      <c r="T8448" s="37" t="s">
        <v>3099</v>
      </c>
      <c r="U8448" s="1" t="str">
        <f>VLOOKUP(T8448,[2]VAT!$A:$D,1,0)</f>
        <v>400176</v>
      </c>
      <c r="V8448" s="37" t="s">
        <v>2</v>
      </c>
      <c r="W8448" s="37" t="s">
        <v>2</v>
      </c>
      <c r="X8448" t="str">
        <f>VLOOKUP(T8448,[3]رکوردها!$A:$B,2,0)</f>
        <v>10102518676</v>
      </c>
      <c r="Y8448" t="str">
        <f>VLOOKUP(T8448,[3]رکوردها!$A:$D,4,0)</f>
        <v>411395636387</v>
      </c>
      <c r="Z8448" t="str">
        <f>VLOOKUP(T8448,[3]رکوردها!$A:$C,3,0)</f>
        <v>تهران</v>
      </c>
      <c r="AA8448" t="str">
        <f>VLOOKUP(T8448,[3]رکوردها!$A:$F,6,0)</f>
        <v>بلوار آفریقا-انتهای ناهید شرقی-پلاک35-طبقه4</v>
      </c>
      <c r="AB8448" t="str">
        <f>VLOOKUP(T8448,[3]رکوردها!$A:$E,5,0)</f>
        <v>1915718171</v>
      </c>
    </row>
    <row r="8449" spans="1:28" s="41" customFormat="1" hidden="1" x14ac:dyDescent="0.2">
      <c r="A8449" s="36">
        <v>174506</v>
      </c>
      <c r="B8449" s="36">
        <v>1571</v>
      </c>
      <c r="C8449" s="36">
        <v>1657</v>
      </c>
      <c r="D8449" s="39" t="s">
        <v>5178</v>
      </c>
      <c r="E8449" s="36"/>
      <c r="F8449" s="37" t="s">
        <v>133</v>
      </c>
      <c r="G8449" s="37" t="s">
        <v>3191</v>
      </c>
      <c r="H8449" s="38">
        <v>0</v>
      </c>
      <c r="I8449" s="38">
        <v>93824102</v>
      </c>
      <c r="J8449" s="38">
        <f t="shared" ref="J8449:J8512" si="174">H8449-I8449</f>
        <v>-93824102</v>
      </c>
      <c r="K8449" s="38"/>
      <c r="L8449" s="49"/>
      <c r="M8449" s="37" t="s">
        <v>63</v>
      </c>
      <c r="N8449" s="37" t="s">
        <v>64</v>
      </c>
      <c r="O8449" s="37" t="s">
        <v>2566</v>
      </c>
      <c r="P8449" s="37" t="s">
        <v>2567</v>
      </c>
      <c r="Q8449" s="37" t="s">
        <v>2568</v>
      </c>
      <c r="R8449" s="37" t="s">
        <v>2569</v>
      </c>
      <c r="S8449" s="37" t="s">
        <v>3100</v>
      </c>
      <c r="T8449" s="37" t="s">
        <v>3099</v>
      </c>
      <c r="U8449" s="1" t="str">
        <f>VLOOKUP(T8449,[2]VAT!$A:$D,1,0)</f>
        <v>400176</v>
      </c>
      <c r="V8449" s="37" t="s">
        <v>2</v>
      </c>
      <c r="W8449" s="37" t="s">
        <v>2</v>
      </c>
      <c r="X8449" t="str">
        <f>VLOOKUP(T8449,[3]رکوردها!$A:$B,2,0)</f>
        <v>10102518676</v>
      </c>
      <c r="Y8449" t="str">
        <f>VLOOKUP(T8449,[3]رکوردها!$A:$D,4,0)</f>
        <v>411395636387</v>
      </c>
      <c r="Z8449" t="str">
        <f>VLOOKUP(T8449,[3]رکوردها!$A:$C,3,0)</f>
        <v>تهران</v>
      </c>
      <c r="AA8449" t="str">
        <f>VLOOKUP(T8449,[3]رکوردها!$A:$F,6,0)</f>
        <v>بلوار آفریقا-انتهای ناهید شرقی-پلاک35-طبقه4</v>
      </c>
      <c r="AB8449" t="str">
        <f>VLOOKUP(T8449,[3]رکوردها!$A:$E,5,0)</f>
        <v>1915718171</v>
      </c>
    </row>
    <row r="8450" spans="1:28" s="41" customFormat="1" hidden="1" x14ac:dyDescent="0.2">
      <c r="A8450" s="36">
        <v>174514</v>
      </c>
      <c r="B8450" s="36">
        <v>1571</v>
      </c>
      <c r="C8450" s="36">
        <v>1657</v>
      </c>
      <c r="D8450" s="39" t="s">
        <v>5178</v>
      </c>
      <c r="E8450" s="36"/>
      <c r="F8450" s="37" t="s">
        <v>133</v>
      </c>
      <c r="G8450" s="37" t="s">
        <v>3192</v>
      </c>
      <c r="H8450" s="38">
        <v>146010289</v>
      </c>
      <c r="I8450" s="38">
        <v>0</v>
      </c>
      <c r="J8450" s="38">
        <f t="shared" si="174"/>
        <v>146010289</v>
      </c>
      <c r="K8450" s="38"/>
      <c r="L8450" s="49"/>
      <c r="M8450" s="37" t="s">
        <v>63</v>
      </c>
      <c r="N8450" s="37" t="s">
        <v>64</v>
      </c>
      <c r="O8450" s="37" t="s">
        <v>2566</v>
      </c>
      <c r="P8450" s="37" t="s">
        <v>2567</v>
      </c>
      <c r="Q8450" s="37" t="s">
        <v>2568</v>
      </c>
      <c r="R8450" s="37" t="s">
        <v>2569</v>
      </c>
      <c r="S8450" s="37" t="s">
        <v>3100</v>
      </c>
      <c r="T8450" s="37" t="s">
        <v>3099</v>
      </c>
      <c r="U8450" s="1" t="str">
        <f>VLOOKUP(T8450,[2]VAT!$A:$D,1,0)</f>
        <v>400176</v>
      </c>
      <c r="V8450" s="37" t="s">
        <v>2</v>
      </c>
      <c r="W8450" s="37" t="s">
        <v>2</v>
      </c>
      <c r="X8450" t="str">
        <f>VLOOKUP(T8450,[3]رکوردها!$A:$B,2,0)</f>
        <v>10102518676</v>
      </c>
      <c r="Y8450" t="str">
        <f>VLOOKUP(T8450,[3]رکوردها!$A:$D,4,0)</f>
        <v>411395636387</v>
      </c>
      <c r="Z8450" t="str">
        <f>VLOOKUP(T8450,[3]رکوردها!$A:$C,3,0)</f>
        <v>تهران</v>
      </c>
      <c r="AA8450" t="str">
        <f>VLOOKUP(T8450,[3]رکوردها!$A:$F,6,0)</f>
        <v>بلوار آفریقا-انتهای ناهید شرقی-پلاک35-طبقه4</v>
      </c>
      <c r="AB8450" t="str">
        <f>VLOOKUP(T8450,[3]رکوردها!$A:$E,5,0)</f>
        <v>1915718171</v>
      </c>
    </row>
    <row r="8451" spans="1:28" s="41" customFormat="1" hidden="1" x14ac:dyDescent="0.2">
      <c r="A8451" s="36">
        <v>174515</v>
      </c>
      <c r="B8451" s="36">
        <v>1571</v>
      </c>
      <c r="C8451" s="36">
        <v>1657</v>
      </c>
      <c r="D8451" s="39" t="s">
        <v>5178</v>
      </c>
      <c r="E8451" s="36"/>
      <c r="F8451" s="37" t="s">
        <v>133</v>
      </c>
      <c r="G8451" s="37" t="s">
        <v>3192</v>
      </c>
      <c r="H8451" s="38">
        <v>0</v>
      </c>
      <c r="I8451" s="38">
        <v>146010289</v>
      </c>
      <c r="J8451" s="38">
        <f t="shared" si="174"/>
        <v>-146010289</v>
      </c>
      <c r="K8451" s="38"/>
      <c r="L8451" s="49"/>
      <c r="M8451" s="37" t="s">
        <v>63</v>
      </c>
      <c r="N8451" s="37" t="s">
        <v>64</v>
      </c>
      <c r="O8451" s="37" t="s">
        <v>2566</v>
      </c>
      <c r="P8451" s="37" t="s">
        <v>2567</v>
      </c>
      <c r="Q8451" s="37" t="s">
        <v>2568</v>
      </c>
      <c r="R8451" s="37" t="s">
        <v>2569</v>
      </c>
      <c r="S8451" s="37" t="s">
        <v>3100</v>
      </c>
      <c r="T8451" s="37" t="s">
        <v>3099</v>
      </c>
      <c r="U8451" s="1" t="str">
        <f>VLOOKUP(T8451,[2]VAT!$A:$D,1,0)</f>
        <v>400176</v>
      </c>
      <c r="V8451" s="37" t="s">
        <v>2</v>
      </c>
      <c r="W8451" s="37" t="s">
        <v>2</v>
      </c>
      <c r="X8451" t="str">
        <f>VLOOKUP(T8451,[3]رکوردها!$A:$B,2,0)</f>
        <v>10102518676</v>
      </c>
      <c r="Y8451" t="str">
        <f>VLOOKUP(T8451,[3]رکوردها!$A:$D,4,0)</f>
        <v>411395636387</v>
      </c>
      <c r="Z8451" t="str">
        <f>VLOOKUP(T8451,[3]رکوردها!$A:$C,3,0)</f>
        <v>تهران</v>
      </c>
      <c r="AA8451" t="str">
        <f>VLOOKUP(T8451,[3]رکوردها!$A:$F,6,0)</f>
        <v>بلوار آفریقا-انتهای ناهید شرقی-پلاک35-طبقه4</v>
      </c>
      <c r="AB8451" t="str">
        <f>VLOOKUP(T8451,[3]رکوردها!$A:$E,5,0)</f>
        <v>1915718171</v>
      </c>
    </row>
    <row r="8452" spans="1:28" s="41" customFormat="1" hidden="1" x14ac:dyDescent="0.2">
      <c r="A8452" s="36">
        <v>174523</v>
      </c>
      <c r="B8452" s="36">
        <v>1571</v>
      </c>
      <c r="C8452" s="36">
        <v>1657</v>
      </c>
      <c r="D8452" s="39" t="s">
        <v>5178</v>
      </c>
      <c r="E8452" s="36"/>
      <c r="F8452" s="37" t="s">
        <v>133</v>
      </c>
      <c r="G8452" s="37" t="s">
        <v>3193</v>
      </c>
      <c r="H8452" s="38">
        <v>58154288</v>
      </c>
      <c r="I8452" s="38">
        <v>0</v>
      </c>
      <c r="J8452" s="38">
        <f t="shared" si="174"/>
        <v>58154288</v>
      </c>
      <c r="K8452" s="38"/>
      <c r="L8452" s="49"/>
      <c r="M8452" s="37" t="s">
        <v>63</v>
      </c>
      <c r="N8452" s="37" t="s">
        <v>64</v>
      </c>
      <c r="O8452" s="37" t="s">
        <v>2566</v>
      </c>
      <c r="P8452" s="37" t="s">
        <v>2567</v>
      </c>
      <c r="Q8452" s="37" t="s">
        <v>2568</v>
      </c>
      <c r="R8452" s="37" t="s">
        <v>2569</v>
      </c>
      <c r="S8452" s="37" t="s">
        <v>3100</v>
      </c>
      <c r="T8452" s="37" t="s">
        <v>3099</v>
      </c>
      <c r="U8452" s="1" t="str">
        <f>VLOOKUP(T8452,[2]VAT!$A:$D,1,0)</f>
        <v>400176</v>
      </c>
      <c r="V8452" s="37" t="s">
        <v>2</v>
      </c>
      <c r="W8452" s="37" t="s">
        <v>2</v>
      </c>
      <c r="X8452" t="str">
        <f>VLOOKUP(T8452,[3]رکوردها!$A:$B,2,0)</f>
        <v>10102518676</v>
      </c>
      <c r="Y8452" t="str">
        <f>VLOOKUP(T8452,[3]رکوردها!$A:$D,4,0)</f>
        <v>411395636387</v>
      </c>
      <c r="Z8452" t="str">
        <f>VLOOKUP(T8452,[3]رکوردها!$A:$C,3,0)</f>
        <v>تهران</v>
      </c>
      <c r="AA8452" t="str">
        <f>VLOOKUP(T8452,[3]رکوردها!$A:$F,6,0)</f>
        <v>بلوار آفریقا-انتهای ناهید شرقی-پلاک35-طبقه4</v>
      </c>
      <c r="AB8452" t="str">
        <f>VLOOKUP(T8452,[3]رکوردها!$A:$E,5,0)</f>
        <v>1915718171</v>
      </c>
    </row>
    <row r="8453" spans="1:28" s="41" customFormat="1" hidden="1" x14ac:dyDescent="0.2">
      <c r="A8453" s="36">
        <v>174524</v>
      </c>
      <c r="B8453" s="36">
        <v>1571</v>
      </c>
      <c r="C8453" s="36">
        <v>1657</v>
      </c>
      <c r="D8453" s="39" t="s">
        <v>5178</v>
      </c>
      <c r="E8453" s="36"/>
      <c r="F8453" s="37" t="s">
        <v>133</v>
      </c>
      <c r="G8453" s="37" t="s">
        <v>3193</v>
      </c>
      <c r="H8453" s="38">
        <v>0</v>
      </c>
      <c r="I8453" s="38">
        <v>58154288</v>
      </c>
      <c r="J8453" s="38">
        <f t="shared" si="174"/>
        <v>-58154288</v>
      </c>
      <c r="K8453" s="38"/>
      <c r="L8453" s="49"/>
      <c r="M8453" s="37" t="s">
        <v>63</v>
      </c>
      <c r="N8453" s="37" t="s">
        <v>64</v>
      </c>
      <c r="O8453" s="37" t="s">
        <v>2566</v>
      </c>
      <c r="P8453" s="37" t="s">
        <v>2567</v>
      </c>
      <c r="Q8453" s="37" t="s">
        <v>2568</v>
      </c>
      <c r="R8453" s="37" t="s">
        <v>2569</v>
      </c>
      <c r="S8453" s="37" t="s">
        <v>3100</v>
      </c>
      <c r="T8453" s="37" t="s">
        <v>3099</v>
      </c>
      <c r="U8453" s="1" t="str">
        <f>VLOOKUP(T8453,[2]VAT!$A:$D,1,0)</f>
        <v>400176</v>
      </c>
      <c r="V8453" s="37" t="s">
        <v>2</v>
      </c>
      <c r="W8453" s="37" t="s">
        <v>2</v>
      </c>
      <c r="X8453" t="str">
        <f>VLOOKUP(T8453,[3]رکوردها!$A:$B,2,0)</f>
        <v>10102518676</v>
      </c>
      <c r="Y8453" t="str">
        <f>VLOOKUP(T8453,[3]رکوردها!$A:$D,4,0)</f>
        <v>411395636387</v>
      </c>
      <c r="Z8453" t="str">
        <f>VLOOKUP(T8453,[3]رکوردها!$A:$C,3,0)</f>
        <v>تهران</v>
      </c>
      <c r="AA8453" t="str">
        <f>VLOOKUP(T8453,[3]رکوردها!$A:$F,6,0)</f>
        <v>بلوار آفریقا-انتهای ناهید شرقی-پلاک35-طبقه4</v>
      </c>
      <c r="AB8453" t="str">
        <f>VLOOKUP(T8453,[3]رکوردها!$A:$E,5,0)</f>
        <v>1915718171</v>
      </c>
    </row>
    <row r="8454" spans="1:28" s="41" customFormat="1" hidden="1" x14ac:dyDescent="0.2">
      <c r="A8454" s="36">
        <v>174532</v>
      </c>
      <c r="B8454" s="36">
        <v>1571</v>
      </c>
      <c r="C8454" s="36">
        <v>1657</v>
      </c>
      <c r="D8454" s="39" t="s">
        <v>5178</v>
      </c>
      <c r="E8454" s="36"/>
      <c r="F8454" s="37" t="s">
        <v>133</v>
      </c>
      <c r="G8454" s="37" t="s">
        <v>3194</v>
      </c>
      <c r="H8454" s="38">
        <v>294241266</v>
      </c>
      <c r="I8454" s="38">
        <v>0</v>
      </c>
      <c r="J8454" s="38">
        <f t="shared" si="174"/>
        <v>294241266</v>
      </c>
      <c r="K8454" s="38"/>
      <c r="L8454" s="49"/>
      <c r="M8454" s="37" t="s">
        <v>63</v>
      </c>
      <c r="N8454" s="37" t="s">
        <v>64</v>
      </c>
      <c r="O8454" s="37" t="s">
        <v>2566</v>
      </c>
      <c r="P8454" s="37" t="s">
        <v>2567</v>
      </c>
      <c r="Q8454" s="37" t="s">
        <v>2568</v>
      </c>
      <c r="R8454" s="37" t="s">
        <v>2569</v>
      </c>
      <c r="S8454" s="37" t="s">
        <v>3100</v>
      </c>
      <c r="T8454" s="37" t="s">
        <v>3099</v>
      </c>
      <c r="U8454" s="1" t="str">
        <f>VLOOKUP(T8454,[2]VAT!$A:$D,1,0)</f>
        <v>400176</v>
      </c>
      <c r="V8454" s="37" t="s">
        <v>2</v>
      </c>
      <c r="W8454" s="37" t="s">
        <v>2</v>
      </c>
      <c r="X8454" t="str">
        <f>VLOOKUP(T8454,[3]رکوردها!$A:$B,2,0)</f>
        <v>10102518676</v>
      </c>
      <c r="Y8454" t="str">
        <f>VLOOKUP(T8454,[3]رکوردها!$A:$D,4,0)</f>
        <v>411395636387</v>
      </c>
      <c r="Z8454" t="str">
        <f>VLOOKUP(T8454,[3]رکوردها!$A:$C,3,0)</f>
        <v>تهران</v>
      </c>
      <c r="AA8454" t="str">
        <f>VLOOKUP(T8454,[3]رکوردها!$A:$F,6,0)</f>
        <v>بلوار آفریقا-انتهای ناهید شرقی-پلاک35-طبقه4</v>
      </c>
      <c r="AB8454" t="str">
        <f>VLOOKUP(T8454,[3]رکوردها!$A:$E,5,0)</f>
        <v>1915718171</v>
      </c>
    </row>
    <row r="8455" spans="1:28" s="41" customFormat="1" hidden="1" x14ac:dyDescent="0.2">
      <c r="A8455" s="36">
        <v>174533</v>
      </c>
      <c r="B8455" s="36">
        <v>1571</v>
      </c>
      <c r="C8455" s="36">
        <v>1657</v>
      </c>
      <c r="D8455" s="39" t="s">
        <v>5178</v>
      </c>
      <c r="E8455" s="36"/>
      <c r="F8455" s="37" t="s">
        <v>133</v>
      </c>
      <c r="G8455" s="37" t="s">
        <v>3194</v>
      </c>
      <c r="H8455" s="38">
        <v>0</v>
      </c>
      <c r="I8455" s="38">
        <v>294241266</v>
      </c>
      <c r="J8455" s="38">
        <f t="shared" si="174"/>
        <v>-294241266</v>
      </c>
      <c r="K8455" s="38"/>
      <c r="L8455" s="49"/>
      <c r="M8455" s="37" t="s">
        <v>63</v>
      </c>
      <c r="N8455" s="37" t="s">
        <v>64</v>
      </c>
      <c r="O8455" s="37" t="s">
        <v>2566</v>
      </c>
      <c r="P8455" s="37" t="s">
        <v>2567</v>
      </c>
      <c r="Q8455" s="37" t="s">
        <v>2568</v>
      </c>
      <c r="R8455" s="37" t="s">
        <v>2569</v>
      </c>
      <c r="S8455" s="37" t="s">
        <v>3100</v>
      </c>
      <c r="T8455" s="37" t="s">
        <v>3099</v>
      </c>
      <c r="U8455" s="1" t="str">
        <f>VLOOKUP(T8455,[2]VAT!$A:$D,1,0)</f>
        <v>400176</v>
      </c>
      <c r="V8455" s="37" t="s">
        <v>2</v>
      </c>
      <c r="W8455" s="37" t="s">
        <v>2</v>
      </c>
      <c r="X8455" t="str">
        <f>VLOOKUP(T8455,[3]رکوردها!$A:$B,2,0)</f>
        <v>10102518676</v>
      </c>
      <c r="Y8455" t="str">
        <f>VLOOKUP(T8455,[3]رکوردها!$A:$D,4,0)</f>
        <v>411395636387</v>
      </c>
      <c r="Z8455" t="str">
        <f>VLOOKUP(T8455,[3]رکوردها!$A:$C,3,0)</f>
        <v>تهران</v>
      </c>
      <c r="AA8455" t="str">
        <f>VLOOKUP(T8455,[3]رکوردها!$A:$F,6,0)</f>
        <v>بلوار آفریقا-انتهای ناهید شرقی-پلاک35-طبقه4</v>
      </c>
      <c r="AB8455" t="str">
        <f>VLOOKUP(T8455,[3]رکوردها!$A:$E,5,0)</f>
        <v>1915718171</v>
      </c>
    </row>
    <row r="8456" spans="1:28" s="41" customFormat="1" hidden="1" x14ac:dyDescent="0.2">
      <c r="A8456" s="36">
        <v>174541</v>
      </c>
      <c r="B8456" s="36">
        <v>1571</v>
      </c>
      <c r="C8456" s="36">
        <v>1657</v>
      </c>
      <c r="D8456" s="39" t="s">
        <v>5178</v>
      </c>
      <c r="E8456" s="36"/>
      <c r="F8456" s="37" t="s">
        <v>133</v>
      </c>
      <c r="G8456" s="37" t="s">
        <v>3195</v>
      </c>
      <c r="H8456" s="38">
        <v>4230000</v>
      </c>
      <c r="I8456" s="38">
        <v>0</v>
      </c>
      <c r="J8456" s="38">
        <f t="shared" si="174"/>
        <v>4230000</v>
      </c>
      <c r="K8456" s="38"/>
      <c r="L8456" s="49"/>
      <c r="M8456" s="37" t="s">
        <v>63</v>
      </c>
      <c r="N8456" s="37" t="s">
        <v>64</v>
      </c>
      <c r="O8456" s="37" t="s">
        <v>2566</v>
      </c>
      <c r="P8456" s="37" t="s">
        <v>2567</v>
      </c>
      <c r="Q8456" s="37" t="s">
        <v>2568</v>
      </c>
      <c r="R8456" s="37" t="s">
        <v>2569</v>
      </c>
      <c r="S8456" s="37" t="s">
        <v>3100</v>
      </c>
      <c r="T8456" s="37" t="s">
        <v>3099</v>
      </c>
      <c r="U8456" s="1" t="str">
        <f>VLOOKUP(T8456,[2]VAT!$A:$D,1,0)</f>
        <v>400176</v>
      </c>
      <c r="V8456" s="37" t="s">
        <v>2</v>
      </c>
      <c r="W8456" s="37" t="s">
        <v>2</v>
      </c>
      <c r="X8456" t="str">
        <f>VLOOKUP(T8456,[3]رکوردها!$A:$B,2,0)</f>
        <v>10102518676</v>
      </c>
      <c r="Y8456" t="str">
        <f>VLOOKUP(T8456,[3]رکوردها!$A:$D,4,0)</f>
        <v>411395636387</v>
      </c>
      <c r="Z8456" t="str">
        <f>VLOOKUP(T8456,[3]رکوردها!$A:$C,3,0)</f>
        <v>تهران</v>
      </c>
      <c r="AA8456" t="str">
        <f>VLOOKUP(T8456,[3]رکوردها!$A:$F,6,0)</f>
        <v>بلوار آفریقا-انتهای ناهید شرقی-پلاک35-طبقه4</v>
      </c>
      <c r="AB8456" t="str">
        <f>VLOOKUP(T8456,[3]رکوردها!$A:$E,5,0)</f>
        <v>1915718171</v>
      </c>
    </row>
    <row r="8457" spans="1:28" s="41" customFormat="1" hidden="1" x14ac:dyDescent="0.2">
      <c r="A8457" s="36">
        <v>174542</v>
      </c>
      <c r="B8457" s="36">
        <v>1571</v>
      </c>
      <c r="C8457" s="36">
        <v>1657</v>
      </c>
      <c r="D8457" s="39" t="s">
        <v>5178</v>
      </c>
      <c r="E8457" s="36"/>
      <c r="F8457" s="37" t="s">
        <v>133</v>
      </c>
      <c r="G8457" s="37" t="s">
        <v>3195</v>
      </c>
      <c r="H8457" s="38">
        <v>0</v>
      </c>
      <c r="I8457" s="38">
        <v>4230000</v>
      </c>
      <c r="J8457" s="38">
        <f t="shared" si="174"/>
        <v>-4230000</v>
      </c>
      <c r="K8457" s="38"/>
      <c r="L8457" s="49"/>
      <c r="M8457" s="37" t="s">
        <v>63</v>
      </c>
      <c r="N8457" s="37" t="s">
        <v>64</v>
      </c>
      <c r="O8457" s="37" t="s">
        <v>2566</v>
      </c>
      <c r="P8457" s="37" t="s">
        <v>2567</v>
      </c>
      <c r="Q8457" s="37" t="s">
        <v>2568</v>
      </c>
      <c r="R8457" s="37" t="s">
        <v>2569</v>
      </c>
      <c r="S8457" s="37" t="s">
        <v>3100</v>
      </c>
      <c r="T8457" s="37" t="s">
        <v>3099</v>
      </c>
      <c r="U8457" s="1" t="str">
        <f>VLOOKUP(T8457,[2]VAT!$A:$D,1,0)</f>
        <v>400176</v>
      </c>
      <c r="V8457" s="37" t="s">
        <v>2</v>
      </c>
      <c r="W8457" s="37" t="s">
        <v>2</v>
      </c>
      <c r="X8457" t="str">
        <f>VLOOKUP(T8457,[3]رکوردها!$A:$B,2,0)</f>
        <v>10102518676</v>
      </c>
      <c r="Y8457" t="str">
        <f>VLOOKUP(T8457,[3]رکوردها!$A:$D,4,0)</f>
        <v>411395636387</v>
      </c>
      <c r="Z8457" t="str">
        <f>VLOOKUP(T8457,[3]رکوردها!$A:$C,3,0)</f>
        <v>تهران</v>
      </c>
      <c r="AA8457" t="str">
        <f>VLOOKUP(T8457,[3]رکوردها!$A:$F,6,0)</f>
        <v>بلوار آفریقا-انتهای ناهید شرقی-پلاک35-طبقه4</v>
      </c>
      <c r="AB8457" t="str">
        <f>VLOOKUP(T8457,[3]رکوردها!$A:$E,5,0)</f>
        <v>1915718171</v>
      </c>
    </row>
    <row r="8458" spans="1:28" s="41" customFormat="1" hidden="1" x14ac:dyDescent="0.2">
      <c r="A8458" s="36">
        <v>174550</v>
      </c>
      <c r="B8458" s="36">
        <v>1571</v>
      </c>
      <c r="C8458" s="36">
        <v>1657</v>
      </c>
      <c r="D8458" s="39" t="s">
        <v>5178</v>
      </c>
      <c r="E8458" s="36"/>
      <c r="F8458" s="37" t="s">
        <v>133</v>
      </c>
      <c r="G8458" s="37" t="s">
        <v>3196</v>
      </c>
      <c r="H8458" s="38">
        <v>3960000</v>
      </c>
      <c r="I8458" s="38">
        <v>0</v>
      </c>
      <c r="J8458" s="38">
        <f t="shared" si="174"/>
        <v>3960000</v>
      </c>
      <c r="K8458" s="38"/>
      <c r="L8458" s="49"/>
      <c r="M8458" s="37" t="s">
        <v>63</v>
      </c>
      <c r="N8458" s="37" t="s">
        <v>64</v>
      </c>
      <c r="O8458" s="37" t="s">
        <v>2566</v>
      </c>
      <c r="P8458" s="37" t="s">
        <v>2567</v>
      </c>
      <c r="Q8458" s="37" t="s">
        <v>2568</v>
      </c>
      <c r="R8458" s="37" t="s">
        <v>2569</v>
      </c>
      <c r="S8458" s="37" t="s">
        <v>3100</v>
      </c>
      <c r="T8458" s="37" t="s">
        <v>3099</v>
      </c>
      <c r="U8458" s="1" t="str">
        <f>VLOOKUP(T8458,[2]VAT!$A:$D,1,0)</f>
        <v>400176</v>
      </c>
      <c r="V8458" s="37" t="s">
        <v>2</v>
      </c>
      <c r="W8458" s="37" t="s">
        <v>2</v>
      </c>
      <c r="X8458" t="str">
        <f>VLOOKUP(T8458,[3]رکوردها!$A:$B,2,0)</f>
        <v>10102518676</v>
      </c>
      <c r="Y8458" t="str">
        <f>VLOOKUP(T8458,[3]رکوردها!$A:$D,4,0)</f>
        <v>411395636387</v>
      </c>
      <c r="Z8458" t="str">
        <f>VLOOKUP(T8458,[3]رکوردها!$A:$C,3,0)</f>
        <v>تهران</v>
      </c>
      <c r="AA8458" t="str">
        <f>VLOOKUP(T8458,[3]رکوردها!$A:$F,6,0)</f>
        <v>بلوار آفریقا-انتهای ناهید شرقی-پلاک35-طبقه4</v>
      </c>
      <c r="AB8458" t="str">
        <f>VLOOKUP(T8458,[3]رکوردها!$A:$E,5,0)</f>
        <v>1915718171</v>
      </c>
    </row>
    <row r="8459" spans="1:28" s="41" customFormat="1" hidden="1" x14ac:dyDescent="0.2">
      <c r="A8459" s="36">
        <v>174551</v>
      </c>
      <c r="B8459" s="36">
        <v>1571</v>
      </c>
      <c r="C8459" s="36">
        <v>1657</v>
      </c>
      <c r="D8459" s="39" t="s">
        <v>5178</v>
      </c>
      <c r="E8459" s="36"/>
      <c r="F8459" s="37" t="s">
        <v>133</v>
      </c>
      <c r="G8459" s="37" t="s">
        <v>3196</v>
      </c>
      <c r="H8459" s="38">
        <v>0</v>
      </c>
      <c r="I8459" s="38">
        <v>3960000</v>
      </c>
      <c r="J8459" s="38">
        <f t="shared" si="174"/>
        <v>-3960000</v>
      </c>
      <c r="K8459" s="38"/>
      <c r="L8459" s="49"/>
      <c r="M8459" s="37" t="s">
        <v>63</v>
      </c>
      <c r="N8459" s="37" t="s">
        <v>64</v>
      </c>
      <c r="O8459" s="37" t="s">
        <v>2566</v>
      </c>
      <c r="P8459" s="37" t="s">
        <v>2567</v>
      </c>
      <c r="Q8459" s="37" t="s">
        <v>2568</v>
      </c>
      <c r="R8459" s="37" t="s">
        <v>2569</v>
      </c>
      <c r="S8459" s="37" t="s">
        <v>3100</v>
      </c>
      <c r="T8459" s="37" t="s">
        <v>3099</v>
      </c>
      <c r="U8459" s="1" t="str">
        <f>VLOOKUP(T8459,[2]VAT!$A:$D,1,0)</f>
        <v>400176</v>
      </c>
      <c r="V8459" s="37" t="s">
        <v>2</v>
      </c>
      <c r="W8459" s="37" t="s">
        <v>2</v>
      </c>
      <c r="X8459" t="str">
        <f>VLOOKUP(T8459,[3]رکوردها!$A:$B,2,0)</f>
        <v>10102518676</v>
      </c>
      <c r="Y8459" t="str">
        <f>VLOOKUP(T8459,[3]رکوردها!$A:$D,4,0)</f>
        <v>411395636387</v>
      </c>
      <c r="Z8459" t="str">
        <f>VLOOKUP(T8459,[3]رکوردها!$A:$C,3,0)</f>
        <v>تهران</v>
      </c>
      <c r="AA8459" t="str">
        <f>VLOOKUP(T8459,[3]رکوردها!$A:$F,6,0)</f>
        <v>بلوار آفریقا-انتهای ناهید شرقی-پلاک35-طبقه4</v>
      </c>
      <c r="AB8459" t="str">
        <f>VLOOKUP(T8459,[3]رکوردها!$A:$E,5,0)</f>
        <v>1915718171</v>
      </c>
    </row>
    <row r="8460" spans="1:28" s="41" customFormat="1" hidden="1" x14ac:dyDescent="0.2">
      <c r="A8460" s="36">
        <v>174559</v>
      </c>
      <c r="B8460" s="36">
        <v>1571</v>
      </c>
      <c r="C8460" s="36">
        <v>1657</v>
      </c>
      <c r="D8460" s="39" t="s">
        <v>5178</v>
      </c>
      <c r="E8460" s="36"/>
      <c r="F8460" s="37" t="s">
        <v>133</v>
      </c>
      <c r="G8460" s="37" t="s">
        <v>3197</v>
      </c>
      <c r="H8460" s="38">
        <v>4140000</v>
      </c>
      <c r="I8460" s="38">
        <v>0</v>
      </c>
      <c r="J8460" s="38">
        <f t="shared" si="174"/>
        <v>4140000</v>
      </c>
      <c r="K8460" s="38"/>
      <c r="L8460" s="49"/>
      <c r="M8460" s="37" t="s">
        <v>63</v>
      </c>
      <c r="N8460" s="37" t="s">
        <v>64</v>
      </c>
      <c r="O8460" s="37" t="s">
        <v>2566</v>
      </c>
      <c r="P8460" s="37" t="s">
        <v>2567</v>
      </c>
      <c r="Q8460" s="37" t="s">
        <v>2568</v>
      </c>
      <c r="R8460" s="37" t="s">
        <v>2569</v>
      </c>
      <c r="S8460" s="37" t="s">
        <v>3100</v>
      </c>
      <c r="T8460" s="37" t="s">
        <v>3099</v>
      </c>
      <c r="U8460" s="1" t="str">
        <f>VLOOKUP(T8460,[2]VAT!$A:$D,1,0)</f>
        <v>400176</v>
      </c>
      <c r="V8460" s="37" t="s">
        <v>2</v>
      </c>
      <c r="W8460" s="37" t="s">
        <v>2</v>
      </c>
      <c r="X8460" t="str">
        <f>VLOOKUP(T8460,[3]رکوردها!$A:$B,2,0)</f>
        <v>10102518676</v>
      </c>
      <c r="Y8460" t="str">
        <f>VLOOKUP(T8460,[3]رکوردها!$A:$D,4,0)</f>
        <v>411395636387</v>
      </c>
      <c r="Z8460" t="str">
        <f>VLOOKUP(T8460,[3]رکوردها!$A:$C,3,0)</f>
        <v>تهران</v>
      </c>
      <c r="AA8460" t="str">
        <f>VLOOKUP(T8460,[3]رکوردها!$A:$F,6,0)</f>
        <v>بلوار آفریقا-انتهای ناهید شرقی-پلاک35-طبقه4</v>
      </c>
      <c r="AB8460" t="str">
        <f>VLOOKUP(T8460,[3]رکوردها!$A:$E,5,0)</f>
        <v>1915718171</v>
      </c>
    </row>
    <row r="8461" spans="1:28" s="41" customFormat="1" hidden="1" x14ac:dyDescent="0.2">
      <c r="A8461" s="36">
        <v>174560</v>
      </c>
      <c r="B8461" s="36">
        <v>1571</v>
      </c>
      <c r="C8461" s="36">
        <v>1657</v>
      </c>
      <c r="D8461" s="39" t="s">
        <v>5178</v>
      </c>
      <c r="E8461" s="36"/>
      <c r="F8461" s="37" t="s">
        <v>133</v>
      </c>
      <c r="G8461" s="37" t="s">
        <v>3197</v>
      </c>
      <c r="H8461" s="38">
        <v>0</v>
      </c>
      <c r="I8461" s="38">
        <v>4140000</v>
      </c>
      <c r="J8461" s="38">
        <f t="shared" si="174"/>
        <v>-4140000</v>
      </c>
      <c r="K8461" s="38"/>
      <c r="L8461" s="49"/>
      <c r="M8461" s="37" t="s">
        <v>63</v>
      </c>
      <c r="N8461" s="37" t="s">
        <v>64</v>
      </c>
      <c r="O8461" s="37" t="s">
        <v>2566</v>
      </c>
      <c r="P8461" s="37" t="s">
        <v>2567</v>
      </c>
      <c r="Q8461" s="37" t="s">
        <v>2568</v>
      </c>
      <c r="R8461" s="37" t="s">
        <v>2569</v>
      </c>
      <c r="S8461" s="37" t="s">
        <v>3100</v>
      </c>
      <c r="T8461" s="37" t="s">
        <v>3099</v>
      </c>
      <c r="U8461" s="1" t="str">
        <f>VLOOKUP(T8461,[2]VAT!$A:$D,1,0)</f>
        <v>400176</v>
      </c>
      <c r="V8461" s="37" t="s">
        <v>2</v>
      </c>
      <c r="W8461" s="37" t="s">
        <v>2</v>
      </c>
      <c r="X8461" t="str">
        <f>VLOOKUP(T8461,[3]رکوردها!$A:$B,2,0)</f>
        <v>10102518676</v>
      </c>
      <c r="Y8461" t="str">
        <f>VLOOKUP(T8461,[3]رکوردها!$A:$D,4,0)</f>
        <v>411395636387</v>
      </c>
      <c r="Z8461" t="str">
        <f>VLOOKUP(T8461,[3]رکوردها!$A:$C,3,0)</f>
        <v>تهران</v>
      </c>
      <c r="AA8461" t="str">
        <f>VLOOKUP(T8461,[3]رکوردها!$A:$F,6,0)</f>
        <v>بلوار آفریقا-انتهای ناهید شرقی-پلاک35-طبقه4</v>
      </c>
      <c r="AB8461" t="str">
        <f>VLOOKUP(T8461,[3]رکوردها!$A:$E,5,0)</f>
        <v>1915718171</v>
      </c>
    </row>
    <row r="8462" spans="1:28" s="41" customFormat="1" hidden="1" x14ac:dyDescent="0.2">
      <c r="A8462" s="36">
        <v>174568</v>
      </c>
      <c r="B8462" s="36">
        <v>1571</v>
      </c>
      <c r="C8462" s="36">
        <v>1657</v>
      </c>
      <c r="D8462" s="39" t="s">
        <v>5178</v>
      </c>
      <c r="E8462" s="36"/>
      <c r="F8462" s="37" t="s">
        <v>133</v>
      </c>
      <c r="G8462" s="37" t="s">
        <v>3198</v>
      </c>
      <c r="H8462" s="38">
        <v>4950000</v>
      </c>
      <c r="I8462" s="38">
        <v>0</v>
      </c>
      <c r="J8462" s="38">
        <f t="shared" si="174"/>
        <v>4950000</v>
      </c>
      <c r="K8462" s="38"/>
      <c r="L8462" s="49"/>
      <c r="M8462" s="37" t="s">
        <v>63</v>
      </c>
      <c r="N8462" s="37" t="s">
        <v>64</v>
      </c>
      <c r="O8462" s="37" t="s">
        <v>2566</v>
      </c>
      <c r="P8462" s="37" t="s">
        <v>2567</v>
      </c>
      <c r="Q8462" s="37" t="s">
        <v>2568</v>
      </c>
      <c r="R8462" s="37" t="s">
        <v>2569</v>
      </c>
      <c r="S8462" s="37" t="s">
        <v>3100</v>
      </c>
      <c r="T8462" s="37" t="s">
        <v>3099</v>
      </c>
      <c r="U8462" s="1" t="str">
        <f>VLOOKUP(T8462,[2]VAT!$A:$D,1,0)</f>
        <v>400176</v>
      </c>
      <c r="V8462" s="37" t="s">
        <v>2</v>
      </c>
      <c r="W8462" s="37" t="s">
        <v>2</v>
      </c>
      <c r="X8462" t="str">
        <f>VLOOKUP(T8462,[3]رکوردها!$A:$B,2,0)</f>
        <v>10102518676</v>
      </c>
      <c r="Y8462" t="str">
        <f>VLOOKUP(T8462,[3]رکوردها!$A:$D,4,0)</f>
        <v>411395636387</v>
      </c>
      <c r="Z8462" t="str">
        <f>VLOOKUP(T8462,[3]رکوردها!$A:$C,3,0)</f>
        <v>تهران</v>
      </c>
      <c r="AA8462" t="str">
        <f>VLOOKUP(T8462,[3]رکوردها!$A:$F,6,0)</f>
        <v>بلوار آفریقا-انتهای ناهید شرقی-پلاک35-طبقه4</v>
      </c>
      <c r="AB8462" t="str">
        <f>VLOOKUP(T8462,[3]رکوردها!$A:$E,5,0)</f>
        <v>1915718171</v>
      </c>
    </row>
    <row r="8463" spans="1:28" s="41" customFormat="1" hidden="1" x14ac:dyDescent="0.2">
      <c r="A8463" s="36">
        <v>174569</v>
      </c>
      <c r="B8463" s="36">
        <v>1571</v>
      </c>
      <c r="C8463" s="36">
        <v>1657</v>
      </c>
      <c r="D8463" s="39" t="s">
        <v>5178</v>
      </c>
      <c r="E8463" s="36"/>
      <c r="F8463" s="37" t="s">
        <v>133</v>
      </c>
      <c r="G8463" s="37" t="s">
        <v>3198</v>
      </c>
      <c r="H8463" s="38">
        <v>0</v>
      </c>
      <c r="I8463" s="38">
        <v>4950000</v>
      </c>
      <c r="J8463" s="38">
        <f t="shared" si="174"/>
        <v>-4950000</v>
      </c>
      <c r="K8463" s="38"/>
      <c r="L8463" s="49"/>
      <c r="M8463" s="37" t="s">
        <v>63</v>
      </c>
      <c r="N8463" s="37" t="s">
        <v>64</v>
      </c>
      <c r="O8463" s="37" t="s">
        <v>2566</v>
      </c>
      <c r="P8463" s="37" t="s">
        <v>2567</v>
      </c>
      <c r="Q8463" s="37" t="s">
        <v>2568</v>
      </c>
      <c r="R8463" s="37" t="s">
        <v>2569</v>
      </c>
      <c r="S8463" s="37" t="s">
        <v>3100</v>
      </c>
      <c r="T8463" s="37" t="s">
        <v>3099</v>
      </c>
      <c r="U8463" s="1" t="str">
        <f>VLOOKUP(T8463,[2]VAT!$A:$D,1,0)</f>
        <v>400176</v>
      </c>
      <c r="V8463" s="37" t="s">
        <v>2</v>
      </c>
      <c r="W8463" s="37" t="s">
        <v>2</v>
      </c>
      <c r="X8463" t="str">
        <f>VLOOKUP(T8463,[3]رکوردها!$A:$B,2,0)</f>
        <v>10102518676</v>
      </c>
      <c r="Y8463" t="str">
        <f>VLOOKUP(T8463,[3]رکوردها!$A:$D,4,0)</f>
        <v>411395636387</v>
      </c>
      <c r="Z8463" t="str">
        <f>VLOOKUP(T8463,[3]رکوردها!$A:$C,3,0)</f>
        <v>تهران</v>
      </c>
      <c r="AA8463" t="str">
        <f>VLOOKUP(T8463,[3]رکوردها!$A:$F,6,0)</f>
        <v>بلوار آفریقا-انتهای ناهید شرقی-پلاک35-طبقه4</v>
      </c>
      <c r="AB8463" t="str">
        <f>VLOOKUP(T8463,[3]رکوردها!$A:$E,5,0)</f>
        <v>1915718171</v>
      </c>
    </row>
    <row r="8464" spans="1:28" s="41" customFormat="1" hidden="1" x14ac:dyDescent="0.2">
      <c r="A8464" s="36">
        <v>174577</v>
      </c>
      <c r="B8464" s="36">
        <v>1571</v>
      </c>
      <c r="C8464" s="36">
        <v>1657</v>
      </c>
      <c r="D8464" s="39" t="s">
        <v>5178</v>
      </c>
      <c r="E8464" s="36"/>
      <c r="F8464" s="37" t="s">
        <v>133</v>
      </c>
      <c r="G8464" s="37" t="s">
        <v>3199</v>
      </c>
      <c r="H8464" s="38">
        <v>1980000</v>
      </c>
      <c r="I8464" s="38">
        <v>0</v>
      </c>
      <c r="J8464" s="38">
        <f t="shared" si="174"/>
        <v>1980000</v>
      </c>
      <c r="K8464" s="38"/>
      <c r="L8464" s="49"/>
      <c r="M8464" s="37" t="s">
        <v>63</v>
      </c>
      <c r="N8464" s="37" t="s">
        <v>64</v>
      </c>
      <c r="O8464" s="37" t="s">
        <v>2566</v>
      </c>
      <c r="P8464" s="37" t="s">
        <v>2567</v>
      </c>
      <c r="Q8464" s="37" t="s">
        <v>2568</v>
      </c>
      <c r="R8464" s="37" t="s">
        <v>2569</v>
      </c>
      <c r="S8464" s="37" t="s">
        <v>3100</v>
      </c>
      <c r="T8464" s="37" t="s">
        <v>3099</v>
      </c>
      <c r="U8464" s="1" t="str">
        <f>VLOOKUP(T8464,[2]VAT!$A:$D,1,0)</f>
        <v>400176</v>
      </c>
      <c r="V8464" s="37" t="s">
        <v>2</v>
      </c>
      <c r="W8464" s="37" t="s">
        <v>2</v>
      </c>
      <c r="X8464" t="str">
        <f>VLOOKUP(T8464,[3]رکوردها!$A:$B,2,0)</f>
        <v>10102518676</v>
      </c>
      <c r="Y8464" t="str">
        <f>VLOOKUP(T8464,[3]رکوردها!$A:$D,4,0)</f>
        <v>411395636387</v>
      </c>
      <c r="Z8464" t="str">
        <f>VLOOKUP(T8464,[3]رکوردها!$A:$C,3,0)</f>
        <v>تهران</v>
      </c>
      <c r="AA8464" t="str">
        <f>VLOOKUP(T8464,[3]رکوردها!$A:$F,6,0)</f>
        <v>بلوار آفریقا-انتهای ناهید شرقی-پلاک35-طبقه4</v>
      </c>
      <c r="AB8464" t="str">
        <f>VLOOKUP(T8464,[3]رکوردها!$A:$E,5,0)</f>
        <v>1915718171</v>
      </c>
    </row>
    <row r="8465" spans="1:28" s="41" customFormat="1" hidden="1" x14ac:dyDescent="0.2">
      <c r="A8465" s="36">
        <v>174578</v>
      </c>
      <c r="B8465" s="36">
        <v>1571</v>
      </c>
      <c r="C8465" s="36">
        <v>1657</v>
      </c>
      <c r="D8465" s="39" t="s">
        <v>5178</v>
      </c>
      <c r="E8465" s="36"/>
      <c r="F8465" s="37" t="s">
        <v>133</v>
      </c>
      <c r="G8465" s="37" t="s">
        <v>3199</v>
      </c>
      <c r="H8465" s="38">
        <v>0</v>
      </c>
      <c r="I8465" s="38">
        <v>1980000</v>
      </c>
      <c r="J8465" s="38">
        <f t="shared" si="174"/>
        <v>-1980000</v>
      </c>
      <c r="K8465" s="38"/>
      <c r="L8465" s="49"/>
      <c r="M8465" s="37" t="s">
        <v>63</v>
      </c>
      <c r="N8465" s="37" t="s">
        <v>64</v>
      </c>
      <c r="O8465" s="37" t="s">
        <v>2566</v>
      </c>
      <c r="P8465" s="37" t="s">
        <v>2567</v>
      </c>
      <c r="Q8465" s="37" t="s">
        <v>2568</v>
      </c>
      <c r="R8465" s="37" t="s">
        <v>2569</v>
      </c>
      <c r="S8465" s="37" t="s">
        <v>3100</v>
      </c>
      <c r="T8465" s="37" t="s">
        <v>3099</v>
      </c>
      <c r="U8465" s="1" t="str">
        <f>VLOOKUP(T8465,[2]VAT!$A:$D,1,0)</f>
        <v>400176</v>
      </c>
      <c r="V8465" s="37" t="s">
        <v>2</v>
      </c>
      <c r="W8465" s="37" t="s">
        <v>2</v>
      </c>
      <c r="X8465" t="str">
        <f>VLOOKUP(T8465,[3]رکوردها!$A:$B,2,0)</f>
        <v>10102518676</v>
      </c>
      <c r="Y8465" t="str">
        <f>VLOOKUP(T8465,[3]رکوردها!$A:$D,4,0)</f>
        <v>411395636387</v>
      </c>
      <c r="Z8465" t="str">
        <f>VLOOKUP(T8465,[3]رکوردها!$A:$C,3,0)</f>
        <v>تهران</v>
      </c>
      <c r="AA8465" t="str">
        <f>VLOOKUP(T8465,[3]رکوردها!$A:$F,6,0)</f>
        <v>بلوار آفریقا-انتهای ناهید شرقی-پلاک35-طبقه4</v>
      </c>
      <c r="AB8465" t="str">
        <f>VLOOKUP(T8465,[3]رکوردها!$A:$E,5,0)</f>
        <v>1915718171</v>
      </c>
    </row>
    <row r="8466" spans="1:28" s="41" customFormat="1" hidden="1" x14ac:dyDescent="0.2">
      <c r="A8466" s="36">
        <v>174501</v>
      </c>
      <c r="B8466" s="36">
        <v>1571</v>
      </c>
      <c r="C8466" s="36">
        <v>1657</v>
      </c>
      <c r="D8466" s="39" t="s">
        <v>5178</v>
      </c>
      <c r="E8466" s="36"/>
      <c r="F8466" s="37" t="s">
        <v>133</v>
      </c>
      <c r="G8466" s="37" t="s">
        <v>3156</v>
      </c>
      <c r="H8466" s="38">
        <v>0</v>
      </c>
      <c r="I8466" s="38">
        <v>297017127</v>
      </c>
      <c r="J8466" s="38">
        <f t="shared" si="174"/>
        <v>-297017127</v>
      </c>
      <c r="K8466" s="38"/>
      <c r="L8466" s="49"/>
      <c r="M8466" s="37" t="s">
        <v>4</v>
      </c>
      <c r="N8466" s="37" t="s">
        <v>5</v>
      </c>
      <c r="O8466" s="37" t="s">
        <v>138</v>
      </c>
      <c r="P8466" s="37" t="s">
        <v>139</v>
      </c>
      <c r="Q8466" s="37" t="s">
        <v>2626</v>
      </c>
      <c r="R8466" s="37" t="s">
        <v>2627</v>
      </c>
      <c r="S8466" s="37" t="s">
        <v>3100</v>
      </c>
      <c r="T8466" s="37" t="s">
        <v>3099</v>
      </c>
      <c r="U8466" s="1" t="str">
        <f>VLOOKUP(T8466,[2]VAT!$A:$D,1,0)</f>
        <v>400176</v>
      </c>
      <c r="V8466" s="37" t="s">
        <v>2</v>
      </c>
      <c r="W8466" s="37" t="s">
        <v>2</v>
      </c>
      <c r="X8466" t="str">
        <f>VLOOKUP(T8466,[3]رکوردها!$A:$B,2,0)</f>
        <v>10102518676</v>
      </c>
      <c r="Y8466" t="str">
        <f>VLOOKUP(T8466,[3]رکوردها!$A:$D,4,0)</f>
        <v>411395636387</v>
      </c>
      <c r="Z8466" t="str">
        <f>VLOOKUP(T8466,[3]رکوردها!$A:$C,3,0)</f>
        <v>تهران</v>
      </c>
      <c r="AA8466" t="str">
        <f>VLOOKUP(T8466,[3]رکوردها!$A:$F,6,0)</f>
        <v>بلوار آفریقا-انتهای ناهید شرقی-پلاک35-طبقه4</v>
      </c>
      <c r="AB8466" t="str">
        <f>VLOOKUP(T8466,[3]رکوردها!$A:$E,5,0)</f>
        <v>1915718171</v>
      </c>
    </row>
    <row r="8467" spans="1:28" s="41" customFormat="1" hidden="1" x14ac:dyDescent="0.2">
      <c r="A8467" s="36">
        <v>174510</v>
      </c>
      <c r="B8467" s="36">
        <v>1571</v>
      </c>
      <c r="C8467" s="36">
        <v>1657</v>
      </c>
      <c r="D8467" s="39" t="s">
        <v>5178</v>
      </c>
      <c r="E8467" s="36"/>
      <c r="F8467" s="37" t="s">
        <v>133</v>
      </c>
      <c r="G8467" s="37" t="s">
        <v>3158</v>
      </c>
      <c r="H8467" s="38">
        <v>0</v>
      </c>
      <c r="I8467" s="38">
        <v>104249002</v>
      </c>
      <c r="J8467" s="38">
        <f t="shared" si="174"/>
        <v>-104249002</v>
      </c>
      <c r="K8467" s="38"/>
      <c r="L8467" s="49"/>
      <c r="M8467" s="37" t="s">
        <v>4</v>
      </c>
      <c r="N8467" s="37" t="s">
        <v>5</v>
      </c>
      <c r="O8467" s="37" t="s">
        <v>138</v>
      </c>
      <c r="P8467" s="37" t="s">
        <v>139</v>
      </c>
      <c r="Q8467" s="37" t="s">
        <v>2626</v>
      </c>
      <c r="R8467" s="37" t="s">
        <v>2627</v>
      </c>
      <c r="S8467" s="37" t="s">
        <v>3100</v>
      </c>
      <c r="T8467" s="37" t="s">
        <v>3099</v>
      </c>
      <c r="U8467" s="1" t="str">
        <f>VLOOKUP(T8467,[2]VAT!$A:$D,1,0)</f>
        <v>400176</v>
      </c>
      <c r="V8467" s="37" t="s">
        <v>2</v>
      </c>
      <c r="W8467" s="37" t="s">
        <v>2</v>
      </c>
      <c r="X8467" t="str">
        <f>VLOOKUP(T8467,[3]رکوردها!$A:$B,2,0)</f>
        <v>10102518676</v>
      </c>
      <c r="Y8467" t="str">
        <f>VLOOKUP(T8467,[3]رکوردها!$A:$D,4,0)</f>
        <v>411395636387</v>
      </c>
      <c r="Z8467" t="str">
        <f>VLOOKUP(T8467,[3]رکوردها!$A:$C,3,0)</f>
        <v>تهران</v>
      </c>
      <c r="AA8467" t="str">
        <f>VLOOKUP(T8467,[3]رکوردها!$A:$F,6,0)</f>
        <v>بلوار آفریقا-انتهای ناهید شرقی-پلاک35-طبقه4</v>
      </c>
      <c r="AB8467" t="str">
        <f>VLOOKUP(T8467,[3]رکوردها!$A:$E,5,0)</f>
        <v>1915718171</v>
      </c>
    </row>
    <row r="8468" spans="1:28" s="41" customFormat="1" hidden="1" x14ac:dyDescent="0.2">
      <c r="A8468" s="36">
        <v>174519</v>
      </c>
      <c r="B8468" s="36">
        <v>1571</v>
      </c>
      <c r="C8468" s="36">
        <v>1657</v>
      </c>
      <c r="D8468" s="39" t="s">
        <v>5178</v>
      </c>
      <c r="E8468" s="36"/>
      <c r="F8468" s="37" t="s">
        <v>133</v>
      </c>
      <c r="G8468" s="37" t="s">
        <v>3160</v>
      </c>
      <c r="H8468" s="38">
        <v>0</v>
      </c>
      <c r="I8468" s="38">
        <v>162233654</v>
      </c>
      <c r="J8468" s="38">
        <f t="shared" si="174"/>
        <v>-162233654</v>
      </c>
      <c r="K8468" s="38"/>
      <c r="L8468" s="49"/>
      <c r="M8468" s="37" t="s">
        <v>4</v>
      </c>
      <c r="N8468" s="37" t="s">
        <v>5</v>
      </c>
      <c r="O8468" s="37" t="s">
        <v>138</v>
      </c>
      <c r="P8468" s="37" t="s">
        <v>139</v>
      </c>
      <c r="Q8468" s="37" t="s">
        <v>2626</v>
      </c>
      <c r="R8468" s="37" t="s">
        <v>2627</v>
      </c>
      <c r="S8468" s="37" t="s">
        <v>3100</v>
      </c>
      <c r="T8468" s="37" t="s">
        <v>3099</v>
      </c>
      <c r="U8468" s="1" t="str">
        <f>VLOOKUP(T8468,[2]VAT!$A:$D,1,0)</f>
        <v>400176</v>
      </c>
      <c r="V8468" s="37" t="s">
        <v>2</v>
      </c>
      <c r="W8468" s="37" t="s">
        <v>2</v>
      </c>
      <c r="X8468" t="str">
        <f>VLOOKUP(T8468,[3]رکوردها!$A:$B,2,0)</f>
        <v>10102518676</v>
      </c>
      <c r="Y8468" t="str">
        <f>VLOOKUP(T8468,[3]رکوردها!$A:$D,4,0)</f>
        <v>411395636387</v>
      </c>
      <c r="Z8468" t="str">
        <f>VLOOKUP(T8468,[3]رکوردها!$A:$C,3,0)</f>
        <v>تهران</v>
      </c>
      <c r="AA8468" t="str">
        <f>VLOOKUP(T8468,[3]رکوردها!$A:$F,6,0)</f>
        <v>بلوار آفریقا-انتهای ناهید شرقی-پلاک35-طبقه4</v>
      </c>
      <c r="AB8468" t="str">
        <f>VLOOKUP(T8468,[3]رکوردها!$A:$E,5,0)</f>
        <v>1915718171</v>
      </c>
    </row>
    <row r="8469" spans="1:28" s="41" customFormat="1" hidden="1" x14ac:dyDescent="0.2">
      <c r="A8469" s="36">
        <v>174528</v>
      </c>
      <c r="B8469" s="36">
        <v>1571</v>
      </c>
      <c r="C8469" s="36">
        <v>1657</v>
      </c>
      <c r="D8469" s="39" t="s">
        <v>5178</v>
      </c>
      <c r="E8469" s="36"/>
      <c r="F8469" s="37" t="s">
        <v>133</v>
      </c>
      <c r="G8469" s="37" t="s">
        <v>3162</v>
      </c>
      <c r="H8469" s="38">
        <v>0</v>
      </c>
      <c r="I8469" s="38">
        <v>64615875</v>
      </c>
      <c r="J8469" s="38">
        <f t="shared" si="174"/>
        <v>-64615875</v>
      </c>
      <c r="K8469" s="38"/>
      <c r="L8469" s="49"/>
      <c r="M8469" s="37" t="s">
        <v>4</v>
      </c>
      <c r="N8469" s="37" t="s">
        <v>5</v>
      </c>
      <c r="O8469" s="37" t="s">
        <v>138</v>
      </c>
      <c r="P8469" s="37" t="s">
        <v>139</v>
      </c>
      <c r="Q8469" s="37" t="s">
        <v>2626</v>
      </c>
      <c r="R8469" s="37" t="s">
        <v>2627</v>
      </c>
      <c r="S8469" s="37" t="s">
        <v>3100</v>
      </c>
      <c r="T8469" s="37" t="s">
        <v>3099</v>
      </c>
      <c r="U8469" s="1" t="str">
        <f>VLOOKUP(T8469,[2]VAT!$A:$D,1,0)</f>
        <v>400176</v>
      </c>
      <c r="V8469" s="37" t="s">
        <v>2</v>
      </c>
      <c r="W8469" s="37" t="s">
        <v>2</v>
      </c>
      <c r="X8469" t="str">
        <f>VLOOKUP(T8469,[3]رکوردها!$A:$B,2,0)</f>
        <v>10102518676</v>
      </c>
      <c r="Y8469" t="str">
        <f>VLOOKUP(T8469,[3]رکوردها!$A:$D,4,0)</f>
        <v>411395636387</v>
      </c>
      <c r="Z8469" t="str">
        <f>VLOOKUP(T8469,[3]رکوردها!$A:$C,3,0)</f>
        <v>تهران</v>
      </c>
      <c r="AA8469" t="str">
        <f>VLOOKUP(T8469,[3]رکوردها!$A:$F,6,0)</f>
        <v>بلوار آفریقا-انتهای ناهید شرقی-پلاک35-طبقه4</v>
      </c>
      <c r="AB8469" t="str">
        <f>VLOOKUP(T8469,[3]رکوردها!$A:$E,5,0)</f>
        <v>1915718171</v>
      </c>
    </row>
    <row r="8470" spans="1:28" s="41" customFormat="1" hidden="1" x14ac:dyDescent="0.2">
      <c r="A8470" s="36">
        <v>174537</v>
      </c>
      <c r="B8470" s="36">
        <v>1571</v>
      </c>
      <c r="C8470" s="36">
        <v>1657</v>
      </c>
      <c r="D8470" s="39" t="s">
        <v>5178</v>
      </c>
      <c r="E8470" s="36"/>
      <c r="F8470" s="37" t="s">
        <v>133</v>
      </c>
      <c r="G8470" s="37" t="s">
        <v>3164</v>
      </c>
      <c r="H8470" s="38">
        <v>0</v>
      </c>
      <c r="I8470" s="38">
        <v>326934740</v>
      </c>
      <c r="J8470" s="38">
        <f t="shared" si="174"/>
        <v>-326934740</v>
      </c>
      <c r="K8470" s="38"/>
      <c r="L8470" s="49"/>
      <c r="M8470" s="37" t="s">
        <v>4</v>
      </c>
      <c r="N8470" s="37" t="s">
        <v>5</v>
      </c>
      <c r="O8470" s="37" t="s">
        <v>138</v>
      </c>
      <c r="P8470" s="37" t="s">
        <v>139</v>
      </c>
      <c r="Q8470" s="37" t="s">
        <v>2626</v>
      </c>
      <c r="R8470" s="37" t="s">
        <v>2627</v>
      </c>
      <c r="S8470" s="37" t="s">
        <v>3100</v>
      </c>
      <c r="T8470" s="37" t="s">
        <v>3099</v>
      </c>
      <c r="U8470" s="1" t="str">
        <f>VLOOKUP(T8470,[2]VAT!$A:$D,1,0)</f>
        <v>400176</v>
      </c>
      <c r="V8470" s="37" t="s">
        <v>2</v>
      </c>
      <c r="W8470" s="37" t="s">
        <v>2</v>
      </c>
      <c r="X8470" t="str">
        <f>VLOOKUP(T8470,[3]رکوردها!$A:$B,2,0)</f>
        <v>10102518676</v>
      </c>
      <c r="Y8470" t="str">
        <f>VLOOKUP(T8470,[3]رکوردها!$A:$D,4,0)</f>
        <v>411395636387</v>
      </c>
      <c r="Z8470" t="str">
        <f>VLOOKUP(T8470,[3]رکوردها!$A:$C,3,0)</f>
        <v>تهران</v>
      </c>
      <c r="AA8470" t="str">
        <f>VLOOKUP(T8470,[3]رکوردها!$A:$F,6,0)</f>
        <v>بلوار آفریقا-انتهای ناهید شرقی-پلاک35-طبقه4</v>
      </c>
      <c r="AB8470" t="str">
        <f>VLOOKUP(T8470,[3]رکوردها!$A:$E,5,0)</f>
        <v>1915718171</v>
      </c>
    </row>
    <row r="8471" spans="1:28" s="41" customFormat="1" hidden="1" x14ac:dyDescent="0.2">
      <c r="A8471" s="36">
        <v>174546</v>
      </c>
      <c r="B8471" s="36">
        <v>1571</v>
      </c>
      <c r="C8471" s="36">
        <v>1657</v>
      </c>
      <c r="D8471" s="39" t="s">
        <v>5178</v>
      </c>
      <c r="E8471" s="36"/>
      <c r="F8471" s="37" t="s">
        <v>133</v>
      </c>
      <c r="G8471" s="37" t="s">
        <v>3166</v>
      </c>
      <c r="H8471" s="38">
        <v>0</v>
      </c>
      <c r="I8471" s="38">
        <v>4700000</v>
      </c>
      <c r="J8471" s="38">
        <f t="shared" si="174"/>
        <v>-4700000</v>
      </c>
      <c r="K8471" s="38"/>
      <c r="L8471" s="49"/>
      <c r="M8471" s="37" t="s">
        <v>4</v>
      </c>
      <c r="N8471" s="37" t="s">
        <v>5</v>
      </c>
      <c r="O8471" s="37" t="s">
        <v>138</v>
      </c>
      <c r="P8471" s="37" t="s">
        <v>139</v>
      </c>
      <c r="Q8471" s="37" t="s">
        <v>2626</v>
      </c>
      <c r="R8471" s="37" t="s">
        <v>2627</v>
      </c>
      <c r="S8471" s="37" t="s">
        <v>3100</v>
      </c>
      <c r="T8471" s="37" t="s">
        <v>3099</v>
      </c>
      <c r="U8471" s="1" t="str">
        <f>VLOOKUP(T8471,[2]VAT!$A:$D,1,0)</f>
        <v>400176</v>
      </c>
      <c r="V8471" s="37" t="s">
        <v>2</v>
      </c>
      <c r="W8471" s="37" t="s">
        <v>2</v>
      </c>
      <c r="X8471" t="str">
        <f>VLOOKUP(T8471,[3]رکوردها!$A:$B,2,0)</f>
        <v>10102518676</v>
      </c>
      <c r="Y8471" t="str">
        <f>VLOOKUP(T8471,[3]رکوردها!$A:$D,4,0)</f>
        <v>411395636387</v>
      </c>
      <c r="Z8471" t="str">
        <f>VLOOKUP(T8471,[3]رکوردها!$A:$C,3,0)</f>
        <v>تهران</v>
      </c>
      <c r="AA8471" t="str">
        <f>VLOOKUP(T8471,[3]رکوردها!$A:$F,6,0)</f>
        <v>بلوار آفریقا-انتهای ناهید شرقی-پلاک35-طبقه4</v>
      </c>
      <c r="AB8471" t="str">
        <f>VLOOKUP(T8471,[3]رکوردها!$A:$E,5,0)</f>
        <v>1915718171</v>
      </c>
    </row>
    <row r="8472" spans="1:28" s="41" customFormat="1" hidden="1" x14ac:dyDescent="0.2">
      <c r="A8472" s="36">
        <v>174555</v>
      </c>
      <c r="B8472" s="36">
        <v>1571</v>
      </c>
      <c r="C8472" s="36">
        <v>1657</v>
      </c>
      <c r="D8472" s="39" t="s">
        <v>5178</v>
      </c>
      <c r="E8472" s="36"/>
      <c r="F8472" s="37" t="s">
        <v>133</v>
      </c>
      <c r="G8472" s="37" t="s">
        <v>3168</v>
      </c>
      <c r="H8472" s="38">
        <v>0</v>
      </c>
      <c r="I8472" s="38">
        <v>4400000</v>
      </c>
      <c r="J8472" s="38">
        <f t="shared" si="174"/>
        <v>-4400000</v>
      </c>
      <c r="K8472" s="38"/>
      <c r="L8472" s="49"/>
      <c r="M8472" s="37" t="s">
        <v>4</v>
      </c>
      <c r="N8472" s="37" t="s">
        <v>5</v>
      </c>
      <c r="O8472" s="37" t="s">
        <v>138</v>
      </c>
      <c r="P8472" s="37" t="s">
        <v>139</v>
      </c>
      <c r="Q8472" s="37" t="s">
        <v>2626</v>
      </c>
      <c r="R8472" s="37" t="s">
        <v>2627</v>
      </c>
      <c r="S8472" s="37" t="s">
        <v>3100</v>
      </c>
      <c r="T8472" s="37" t="s">
        <v>3099</v>
      </c>
      <c r="U8472" s="1" t="str">
        <f>VLOOKUP(T8472,[2]VAT!$A:$D,1,0)</f>
        <v>400176</v>
      </c>
      <c r="V8472" s="37" t="s">
        <v>2</v>
      </c>
      <c r="W8472" s="37" t="s">
        <v>2</v>
      </c>
      <c r="X8472" t="str">
        <f>VLOOKUP(T8472,[3]رکوردها!$A:$B,2,0)</f>
        <v>10102518676</v>
      </c>
      <c r="Y8472" t="str">
        <f>VLOOKUP(T8472,[3]رکوردها!$A:$D,4,0)</f>
        <v>411395636387</v>
      </c>
      <c r="Z8472" t="str">
        <f>VLOOKUP(T8472,[3]رکوردها!$A:$C,3,0)</f>
        <v>تهران</v>
      </c>
      <c r="AA8472" t="str">
        <f>VLOOKUP(T8472,[3]رکوردها!$A:$F,6,0)</f>
        <v>بلوار آفریقا-انتهای ناهید شرقی-پلاک35-طبقه4</v>
      </c>
      <c r="AB8472" t="str">
        <f>VLOOKUP(T8472,[3]رکوردها!$A:$E,5,0)</f>
        <v>1915718171</v>
      </c>
    </row>
    <row r="8473" spans="1:28" s="41" customFormat="1" hidden="1" x14ac:dyDescent="0.2">
      <c r="A8473" s="36">
        <v>174564</v>
      </c>
      <c r="B8473" s="36">
        <v>1571</v>
      </c>
      <c r="C8473" s="36">
        <v>1657</v>
      </c>
      <c r="D8473" s="39" t="s">
        <v>5178</v>
      </c>
      <c r="E8473" s="36"/>
      <c r="F8473" s="37" t="s">
        <v>133</v>
      </c>
      <c r="G8473" s="37" t="s">
        <v>3170</v>
      </c>
      <c r="H8473" s="38">
        <v>0</v>
      </c>
      <c r="I8473" s="38">
        <v>4600000</v>
      </c>
      <c r="J8473" s="38">
        <f t="shared" si="174"/>
        <v>-4600000</v>
      </c>
      <c r="K8473" s="38"/>
      <c r="L8473" s="49"/>
      <c r="M8473" s="37" t="s">
        <v>4</v>
      </c>
      <c r="N8473" s="37" t="s">
        <v>5</v>
      </c>
      <c r="O8473" s="37" t="s">
        <v>138</v>
      </c>
      <c r="P8473" s="37" t="s">
        <v>139</v>
      </c>
      <c r="Q8473" s="37" t="s">
        <v>2626</v>
      </c>
      <c r="R8473" s="37" t="s">
        <v>2627</v>
      </c>
      <c r="S8473" s="37" t="s">
        <v>3100</v>
      </c>
      <c r="T8473" s="37" t="s">
        <v>3099</v>
      </c>
      <c r="U8473" s="1" t="str">
        <f>VLOOKUP(T8473,[2]VAT!$A:$D,1,0)</f>
        <v>400176</v>
      </c>
      <c r="V8473" s="37" t="s">
        <v>2</v>
      </c>
      <c r="W8473" s="37" t="s">
        <v>2</v>
      </c>
      <c r="X8473" t="str">
        <f>VLOOKUP(T8473,[3]رکوردها!$A:$B,2,0)</f>
        <v>10102518676</v>
      </c>
      <c r="Y8473" t="str">
        <f>VLOOKUP(T8473,[3]رکوردها!$A:$D,4,0)</f>
        <v>411395636387</v>
      </c>
      <c r="Z8473" t="str">
        <f>VLOOKUP(T8473,[3]رکوردها!$A:$C,3,0)</f>
        <v>تهران</v>
      </c>
      <c r="AA8473" t="str">
        <f>VLOOKUP(T8473,[3]رکوردها!$A:$F,6,0)</f>
        <v>بلوار آفریقا-انتهای ناهید شرقی-پلاک35-طبقه4</v>
      </c>
      <c r="AB8473" t="str">
        <f>VLOOKUP(T8473,[3]رکوردها!$A:$E,5,0)</f>
        <v>1915718171</v>
      </c>
    </row>
    <row r="8474" spans="1:28" s="41" customFormat="1" hidden="1" x14ac:dyDescent="0.2">
      <c r="A8474" s="36">
        <v>174573</v>
      </c>
      <c r="B8474" s="36">
        <v>1571</v>
      </c>
      <c r="C8474" s="36">
        <v>1657</v>
      </c>
      <c r="D8474" s="39" t="s">
        <v>5178</v>
      </c>
      <c r="E8474" s="36"/>
      <c r="F8474" s="37" t="s">
        <v>133</v>
      </c>
      <c r="G8474" s="37" t="s">
        <v>3172</v>
      </c>
      <c r="H8474" s="38">
        <v>0</v>
      </c>
      <c r="I8474" s="38">
        <v>5500000</v>
      </c>
      <c r="J8474" s="38">
        <f t="shared" si="174"/>
        <v>-5500000</v>
      </c>
      <c r="K8474" s="38"/>
      <c r="L8474" s="49"/>
      <c r="M8474" s="37" t="s">
        <v>4</v>
      </c>
      <c r="N8474" s="37" t="s">
        <v>5</v>
      </c>
      <c r="O8474" s="37" t="s">
        <v>138</v>
      </c>
      <c r="P8474" s="37" t="s">
        <v>139</v>
      </c>
      <c r="Q8474" s="37" t="s">
        <v>2626</v>
      </c>
      <c r="R8474" s="37" t="s">
        <v>2627</v>
      </c>
      <c r="S8474" s="37" t="s">
        <v>3100</v>
      </c>
      <c r="T8474" s="37" t="s">
        <v>3099</v>
      </c>
      <c r="U8474" s="1" t="str">
        <f>VLOOKUP(T8474,[2]VAT!$A:$D,1,0)</f>
        <v>400176</v>
      </c>
      <c r="V8474" s="37" t="s">
        <v>2</v>
      </c>
      <c r="W8474" s="37" t="s">
        <v>2</v>
      </c>
      <c r="X8474" t="str">
        <f>VLOOKUP(T8474,[3]رکوردها!$A:$B,2,0)</f>
        <v>10102518676</v>
      </c>
      <c r="Y8474" t="str">
        <f>VLOOKUP(T8474,[3]رکوردها!$A:$D,4,0)</f>
        <v>411395636387</v>
      </c>
      <c r="Z8474" t="str">
        <f>VLOOKUP(T8474,[3]رکوردها!$A:$C,3,0)</f>
        <v>تهران</v>
      </c>
      <c r="AA8474" t="str">
        <f>VLOOKUP(T8474,[3]رکوردها!$A:$F,6,0)</f>
        <v>بلوار آفریقا-انتهای ناهید شرقی-پلاک35-طبقه4</v>
      </c>
      <c r="AB8474" t="str">
        <f>VLOOKUP(T8474,[3]رکوردها!$A:$E,5,0)</f>
        <v>1915718171</v>
      </c>
    </row>
    <row r="8475" spans="1:28" s="41" customFormat="1" hidden="1" x14ac:dyDescent="0.2">
      <c r="A8475" s="36">
        <v>174582</v>
      </c>
      <c r="B8475" s="36">
        <v>1571</v>
      </c>
      <c r="C8475" s="36">
        <v>1657</v>
      </c>
      <c r="D8475" s="39" t="s">
        <v>5178</v>
      </c>
      <c r="E8475" s="36"/>
      <c r="F8475" s="37" t="s">
        <v>133</v>
      </c>
      <c r="G8475" s="37" t="s">
        <v>3174</v>
      </c>
      <c r="H8475" s="38">
        <v>0</v>
      </c>
      <c r="I8475" s="38">
        <v>2200000</v>
      </c>
      <c r="J8475" s="38">
        <f t="shared" si="174"/>
        <v>-2200000</v>
      </c>
      <c r="K8475" s="38"/>
      <c r="L8475" s="49"/>
      <c r="M8475" s="37" t="s">
        <v>4</v>
      </c>
      <c r="N8475" s="37" t="s">
        <v>5</v>
      </c>
      <c r="O8475" s="37" t="s">
        <v>138</v>
      </c>
      <c r="P8475" s="37" t="s">
        <v>139</v>
      </c>
      <c r="Q8475" s="37" t="s">
        <v>2626</v>
      </c>
      <c r="R8475" s="37" t="s">
        <v>2627</v>
      </c>
      <c r="S8475" s="37" t="s">
        <v>3100</v>
      </c>
      <c r="T8475" s="37" t="s">
        <v>3099</v>
      </c>
      <c r="U8475" s="1" t="str">
        <f>VLOOKUP(T8475,[2]VAT!$A:$D,1,0)</f>
        <v>400176</v>
      </c>
      <c r="V8475" s="37" t="s">
        <v>2</v>
      </c>
      <c r="W8475" s="37" t="s">
        <v>2</v>
      </c>
      <c r="X8475" t="str">
        <f>VLOOKUP(T8475,[3]رکوردها!$A:$B,2,0)</f>
        <v>10102518676</v>
      </c>
      <c r="Y8475" t="str">
        <f>VLOOKUP(T8475,[3]رکوردها!$A:$D,4,0)</f>
        <v>411395636387</v>
      </c>
      <c r="Z8475" t="str">
        <f>VLOOKUP(T8475,[3]رکوردها!$A:$C,3,0)</f>
        <v>تهران</v>
      </c>
      <c r="AA8475" t="str">
        <f>VLOOKUP(T8475,[3]رکوردها!$A:$F,6,0)</f>
        <v>بلوار آفریقا-انتهای ناهید شرقی-پلاک35-طبقه4</v>
      </c>
      <c r="AB8475" t="str">
        <f>VLOOKUP(T8475,[3]رکوردها!$A:$E,5,0)</f>
        <v>1915718171</v>
      </c>
    </row>
    <row r="8476" spans="1:28" s="41" customFormat="1" hidden="1" x14ac:dyDescent="0.2">
      <c r="A8476" s="36">
        <v>174495</v>
      </c>
      <c r="B8476" s="36">
        <v>1571</v>
      </c>
      <c r="C8476" s="36">
        <v>1657</v>
      </c>
      <c r="D8476" s="39" t="s">
        <v>5178</v>
      </c>
      <c r="E8476" s="36"/>
      <c r="F8476" s="37" t="s">
        <v>133</v>
      </c>
      <c r="G8476" s="37" t="s">
        <v>5082</v>
      </c>
      <c r="H8476" s="38">
        <v>2970171270</v>
      </c>
      <c r="I8476" s="38">
        <v>0</v>
      </c>
      <c r="J8476" s="38">
        <f t="shared" si="174"/>
        <v>2970171270</v>
      </c>
      <c r="K8476" s="38"/>
      <c r="L8476" s="49"/>
      <c r="M8476" s="37" t="s">
        <v>4388</v>
      </c>
      <c r="N8476" s="37" t="s">
        <v>4389</v>
      </c>
      <c r="O8476" s="37" t="s">
        <v>4390</v>
      </c>
      <c r="P8476" s="37" t="s">
        <v>4391</v>
      </c>
      <c r="Q8476" s="37" t="s">
        <v>5039</v>
      </c>
      <c r="R8476" s="37" t="s">
        <v>5040</v>
      </c>
      <c r="S8476" s="37" t="s">
        <v>5041</v>
      </c>
      <c r="T8476" s="37" t="s">
        <v>5038</v>
      </c>
      <c r="U8476" s="1" t="e">
        <f>VLOOKUP(T8476,[2]VAT!$A:$D,1,0)</f>
        <v>#N/A</v>
      </c>
      <c r="V8476" s="37" t="s">
        <v>4768</v>
      </c>
      <c r="W8476" s="37" t="s">
        <v>4767</v>
      </c>
      <c r="X8476" t="e">
        <f>VLOOKUP(T8476,[3]رکوردها!$A:$B,2,0)</f>
        <v>#N/A</v>
      </c>
      <c r="Y8476" t="e">
        <f>VLOOKUP(T8476,[3]رکوردها!$A:$D,4,0)</f>
        <v>#N/A</v>
      </c>
      <c r="Z8476" t="e">
        <f>VLOOKUP(T8476,[3]رکوردها!$A:$C,3,0)</f>
        <v>#N/A</v>
      </c>
      <c r="AA8476" t="e">
        <f>VLOOKUP(T8476,[3]رکوردها!$A:$F,6,0)</f>
        <v>#N/A</v>
      </c>
      <c r="AB8476" t="e">
        <f>VLOOKUP(T8476,[3]رکوردها!$A:$E,5,0)</f>
        <v>#N/A</v>
      </c>
    </row>
    <row r="8477" spans="1:28" s="41" customFormat="1" hidden="1" x14ac:dyDescent="0.2">
      <c r="A8477" s="36">
        <v>174498</v>
      </c>
      <c r="B8477" s="36">
        <v>1571</v>
      </c>
      <c r="C8477" s="36">
        <v>1657</v>
      </c>
      <c r="D8477" s="39" t="s">
        <v>5178</v>
      </c>
      <c r="E8477" s="36"/>
      <c r="F8477" s="37" t="s">
        <v>133</v>
      </c>
      <c r="G8477" s="37" t="s">
        <v>3190</v>
      </c>
      <c r="H8477" s="38">
        <v>267315415</v>
      </c>
      <c r="I8477" s="38">
        <v>0</v>
      </c>
      <c r="J8477" s="38">
        <f t="shared" si="174"/>
        <v>267315415</v>
      </c>
      <c r="K8477" s="38"/>
      <c r="L8477" s="49"/>
      <c r="M8477" s="37" t="s">
        <v>4388</v>
      </c>
      <c r="N8477" s="37" t="s">
        <v>4389</v>
      </c>
      <c r="O8477" s="37" t="s">
        <v>4390</v>
      </c>
      <c r="P8477" s="37" t="s">
        <v>4391</v>
      </c>
      <c r="Q8477" s="37" t="s">
        <v>5039</v>
      </c>
      <c r="R8477" s="37" t="s">
        <v>5040</v>
      </c>
      <c r="S8477" s="37" t="s">
        <v>5041</v>
      </c>
      <c r="T8477" s="37" t="s">
        <v>5038</v>
      </c>
      <c r="U8477" s="1" t="e">
        <f>VLOOKUP(T8477,[2]VAT!$A:$D,1,0)</f>
        <v>#N/A</v>
      </c>
      <c r="V8477" s="37" t="s">
        <v>4768</v>
      </c>
      <c r="W8477" s="37" t="s">
        <v>4767</v>
      </c>
      <c r="X8477" t="e">
        <f>VLOOKUP(T8477,[3]رکوردها!$A:$B,2,0)</f>
        <v>#N/A</v>
      </c>
      <c r="Y8477" t="e">
        <f>VLOOKUP(T8477,[3]رکوردها!$A:$D,4,0)</f>
        <v>#N/A</v>
      </c>
      <c r="Z8477" t="e">
        <f>VLOOKUP(T8477,[3]رکوردها!$A:$C,3,0)</f>
        <v>#N/A</v>
      </c>
      <c r="AA8477" t="e">
        <f>VLOOKUP(T8477,[3]رکوردها!$A:$F,6,0)</f>
        <v>#N/A</v>
      </c>
      <c r="AB8477" t="e">
        <f>VLOOKUP(T8477,[3]رکوردها!$A:$E,5,0)</f>
        <v>#N/A</v>
      </c>
    </row>
    <row r="8478" spans="1:28" s="41" customFormat="1" hidden="1" x14ac:dyDescent="0.2">
      <c r="A8478" s="36">
        <v>174504</v>
      </c>
      <c r="B8478" s="36">
        <v>1571</v>
      </c>
      <c r="C8478" s="36">
        <v>1657</v>
      </c>
      <c r="D8478" s="39" t="s">
        <v>5178</v>
      </c>
      <c r="E8478" s="36"/>
      <c r="F8478" s="37" t="s">
        <v>133</v>
      </c>
      <c r="G8478" s="37" t="s">
        <v>5083</v>
      </c>
      <c r="H8478" s="38">
        <v>1042490020</v>
      </c>
      <c r="I8478" s="38">
        <v>0</v>
      </c>
      <c r="J8478" s="38">
        <f t="shared" si="174"/>
        <v>1042490020</v>
      </c>
      <c r="K8478" s="38"/>
      <c r="L8478" s="49"/>
      <c r="M8478" s="37" t="s">
        <v>4388</v>
      </c>
      <c r="N8478" s="37" t="s">
        <v>4389</v>
      </c>
      <c r="O8478" s="37" t="s">
        <v>4390</v>
      </c>
      <c r="P8478" s="37" t="s">
        <v>4391</v>
      </c>
      <c r="Q8478" s="37" t="s">
        <v>5039</v>
      </c>
      <c r="R8478" s="37" t="s">
        <v>5040</v>
      </c>
      <c r="S8478" s="37" t="s">
        <v>5041</v>
      </c>
      <c r="T8478" s="37" t="s">
        <v>5038</v>
      </c>
      <c r="U8478" s="1" t="e">
        <f>VLOOKUP(T8478,[2]VAT!$A:$D,1,0)</f>
        <v>#N/A</v>
      </c>
      <c r="V8478" s="37" t="s">
        <v>4768</v>
      </c>
      <c r="W8478" s="37" t="s">
        <v>4767</v>
      </c>
      <c r="X8478" t="e">
        <f>VLOOKUP(T8478,[3]رکوردها!$A:$B,2,0)</f>
        <v>#N/A</v>
      </c>
      <c r="Y8478" t="e">
        <f>VLOOKUP(T8478,[3]رکوردها!$A:$D,4,0)</f>
        <v>#N/A</v>
      </c>
      <c r="Z8478" t="e">
        <f>VLOOKUP(T8478,[3]رکوردها!$A:$C,3,0)</f>
        <v>#N/A</v>
      </c>
      <c r="AA8478" t="e">
        <f>VLOOKUP(T8478,[3]رکوردها!$A:$F,6,0)</f>
        <v>#N/A</v>
      </c>
      <c r="AB8478" t="e">
        <f>VLOOKUP(T8478,[3]رکوردها!$A:$E,5,0)</f>
        <v>#N/A</v>
      </c>
    </row>
    <row r="8479" spans="1:28" s="41" customFormat="1" hidden="1" x14ac:dyDescent="0.2">
      <c r="A8479" s="36">
        <v>174507</v>
      </c>
      <c r="B8479" s="36">
        <v>1571</v>
      </c>
      <c r="C8479" s="36">
        <v>1657</v>
      </c>
      <c r="D8479" s="39" t="s">
        <v>5178</v>
      </c>
      <c r="E8479" s="36"/>
      <c r="F8479" s="37" t="s">
        <v>133</v>
      </c>
      <c r="G8479" s="37" t="s">
        <v>3191</v>
      </c>
      <c r="H8479" s="38">
        <v>93824102</v>
      </c>
      <c r="I8479" s="38">
        <v>0</v>
      </c>
      <c r="J8479" s="38">
        <f t="shared" si="174"/>
        <v>93824102</v>
      </c>
      <c r="K8479" s="38"/>
      <c r="L8479" s="49"/>
      <c r="M8479" s="37" t="s">
        <v>4388</v>
      </c>
      <c r="N8479" s="37" t="s">
        <v>4389</v>
      </c>
      <c r="O8479" s="37" t="s">
        <v>4390</v>
      </c>
      <c r="P8479" s="37" t="s">
        <v>4391</v>
      </c>
      <c r="Q8479" s="37" t="s">
        <v>5039</v>
      </c>
      <c r="R8479" s="37" t="s">
        <v>5040</v>
      </c>
      <c r="S8479" s="37" t="s">
        <v>5041</v>
      </c>
      <c r="T8479" s="37" t="s">
        <v>5038</v>
      </c>
      <c r="U8479" s="1" t="e">
        <f>VLOOKUP(T8479,[2]VAT!$A:$D,1,0)</f>
        <v>#N/A</v>
      </c>
      <c r="V8479" s="37" t="s">
        <v>4768</v>
      </c>
      <c r="W8479" s="37" t="s">
        <v>4767</v>
      </c>
      <c r="X8479" t="e">
        <f>VLOOKUP(T8479,[3]رکوردها!$A:$B,2,0)</f>
        <v>#N/A</v>
      </c>
      <c r="Y8479" t="e">
        <f>VLOOKUP(T8479,[3]رکوردها!$A:$D,4,0)</f>
        <v>#N/A</v>
      </c>
      <c r="Z8479" t="e">
        <f>VLOOKUP(T8479,[3]رکوردها!$A:$C,3,0)</f>
        <v>#N/A</v>
      </c>
      <c r="AA8479" t="e">
        <f>VLOOKUP(T8479,[3]رکوردها!$A:$F,6,0)</f>
        <v>#N/A</v>
      </c>
      <c r="AB8479" t="e">
        <f>VLOOKUP(T8479,[3]رکوردها!$A:$E,5,0)</f>
        <v>#N/A</v>
      </c>
    </row>
    <row r="8480" spans="1:28" s="41" customFormat="1" hidden="1" x14ac:dyDescent="0.2">
      <c r="A8480" s="36">
        <v>174513</v>
      </c>
      <c r="B8480" s="36">
        <v>1571</v>
      </c>
      <c r="C8480" s="36">
        <v>1657</v>
      </c>
      <c r="D8480" s="39" t="s">
        <v>5178</v>
      </c>
      <c r="E8480" s="36"/>
      <c r="F8480" s="37" t="s">
        <v>133</v>
      </c>
      <c r="G8480" s="37" t="s">
        <v>5084</v>
      </c>
      <c r="H8480" s="38">
        <v>1622336540</v>
      </c>
      <c r="I8480" s="38">
        <v>0</v>
      </c>
      <c r="J8480" s="38">
        <f t="shared" si="174"/>
        <v>1622336540</v>
      </c>
      <c r="K8480" s="38"/>
      <c r="L8480" s="49"/>
      <c r="M8480" s="37" t="s">
        <v>4388</v>
      </c>
      <c r="N8480" s="37" t="s">
        <v>4389</v>
      </c>
      <c r="O8480" s="37" t="s">
        <v>4390</v>
      </c>
      <c r="P8480" s="37" t="s">
        <v>4391</v>
      </c>
      <c r="Q8480" s="37" t="s">
        <v>5039</v>
      </c>
      <c r="R8480" s="37" t="s">
        <v>5040</v>
      </c>
      <c r="S8480" s="37" t="s">
        <v>5041</v>
      </c>
      <c r="T8480" s="37" t="s">
        <v>5038</v>
      </c>
      <c r="U8480" s="1" t="e">
        <f>VLOOKUP(T8480,[2]VAT!$A:$D,1,0)</f>
        <v>#N/A</v>
      </c>
      <c r="V8480" s="37" t="s">
        <v>4768</v>
      </c>
      <c r="W8480" s="37" t="s">
        <v>4767</v>
      </c>
      <c r="X8480" t="e">
        <f>VLOOKUP(T8480,[3]رکوردها!$A:$B,2,0)</f>
        <v>#N/A</v>
      </c>
      <c r="Y8480" t="e">
        <f>VLOOKUP(T8480,[3]رکوردها!$A:$D,4,0)</f>
        <v>#N/A</v>
      </c>
      <c r="Z8480" t="e">
        <f>VLOOKUP(T8480,[3]رکوردها!$A:$C,3,0)</f>
        <v>#N/A</v>
      </c>
      <c r="AA8480" t="e">
        <f>VLOOKUP(T8480,[3]رکوردها!$A:$F,6,0)</f>
        <v>#N/A</v>
      </c>
      <c r="AB8480" t="e">
        <f>VLOOKUP(T8480,[3]رکوردها!$A:$E,5,0)</f>
        <v>#N/A</v>
      </c>
    </row>
    <row r="8481" spans="1:28" s="41" customFormat="1" hidden="1" x14ac:dyDescent="0.2">
      <c r="A8481" s="36">
        <v>174516</v>
      </c>
      <c r="B8481" s="36">
        <v>1571</v>
      </c>
      <c r="C8481" s="36">
        <v>1657</v>
      </c>
      <c r="D8481" s="39" t="s">
        <v>5178</v>
      </c>
      <c r="E8481" s="36"/>
      <c r="F8481" s="37" t="s">
        <v>133</v>
      </c>
      <c r="G8481" s="37" t="s">
        <v>3192</v>
      </c>
      <c r="H8481" s="38">
        <v>146010289</v>
      </c>
      <c r="I8481" s="38">
        <v>0</v>
      </c>
      <c r="J8481" s="38">
        <f t="shared" si="174"/>
        <v>146010289</v>
      </c>
      <c r="K8481" s="38"/>
      <c r="L8481" s="49"/>
      <c r="M8481" s="37" t="s">
        <v>4388</v>
      </c>
      <c r="N8481" s="37" t="s">
        <v>4389</v>
      </c>
      <c r="O8481" s="37" t="s">
        <v>4390</v>
      </c>
      <c r="P8481" s="37" t="s">
        <v>4391</v>
      </c>
      <c r="Q8481" s="37" t="s">
        <v>5039</v>
      </c>
      <c r="R8481" s="37" t="s">
        <v>5040</v>
      </c>
      <c r="S8481" s="37" t="s">
        <v>5041</v>
      </c>
      <c r="T8481" s="37" t="s">
        <v>5038</v>
      </c>
      <c r="U8481" s="1" t="e">
        <f>VLOOKUP(T8481,[2]VAT!$A:$D,1,0)</f>
        <v>#N/A</v>
      </c>
      <c r="V8481" s="37" t="s">
        <v>4768</v>
      </c>
      <c r="W8481" s="37" t="s">
        <v>4767</v>
      </c>
      <c r="X8481" t="e">
        <f>VLOOKUP(T8481,[3]رکوردها!$A:$B,2,0)</f>
        <v>#N/A</v>
      </c>
      <c r="Y8481" t="e">
        <f>VLOOKUP(T8481,[3]رکوردها!$A:$D,4,0)</f>
        <v>#N/A</v>
      </c>
      <c r="Z8481" t="e">
        <f>VLOOKUP(T8481,[3]رکوردها!$A:$C,3,0)</f>
        <v>#N/A</v>
      </c>
      <c r="AA8481" t="e">
        <f>VLOOKUP(T8481,[3]رکوردها!$A:$F,6,0)</f>
        <v>#N/A</v>
      </c>
      <c r="AB8481" t="e">
        <f>VLOOKUP(T8481,[3]رکوردها!$A:$E,5,0)</f>
        <v>#N/A</v>
      </c>
    </row>
    <row r="8482" spans="1:28" s="41" customFormat="1" hidden="1" x14ac:dyDescent="0.2">
      <c r="A8482" s="36">
        <v>174522</v>
      </c>
      <c r="B8482" s="36">
        <v>1571</v>
      </c>
      <c r="C8482" s="36">
        <v>1657</v>
      </c>
      <c r="D8482" s="39" t="s">
        <v>5178</v>
      </c>
      <c r="E8482" s="36"/>
      <c r="F8482" s="37" t="s">
        <v>133</v>
      </c>
      <c r="G8482" s="37" t="s">
        <v>5085</v>
      </c>
      <c r="H8482" s="38">
        <v>646158755</v>
      </c>
      <c r="I8482" s="38">
        <v>0</v>
      </c>
      <c r="J8482" s="38">
        <f t="shared" si="174"/>
        <v>646158755</v>
      </c>
      <c r="K8482" s="38"/>
      <c r="L8482" s="49"/>
      <c r="M8482" s="37" t="s">
        <v>4388</v>
      </c>
      <c r="N8482" s="37" t="s">
        <v>4389</v>
      </c>
      <c r="O8482" s="37" t="s">
        <v>4390</v>
      </c>
      <c r="P8482" s="37" t="s">
        <v>4391</v>
      </c>
      <c r="Q8482" s="37" t="s">
        <v>5039</v>
      </c>
      <c r="R8482" s="37" t="s">
        <v>5040</v>
      </c>
      <c r="S8482" s="37" t="s">
        <v>5041</v>
      </c>
      <c r="T8482" s="37" t="s">
        <v>5038</v>
      </c>
      <c r="U8482" s="1" t="e">
        <f>VLOOKUP(T8482,[2]VAT!$A:$D,1,0)</f>
        <v>#N/A</v>
      </c>
      <c r="V8482" s="37" t="s">
        <v>4768</v>
      </c>
      <c r="W8482" s="37" t="s">
        <v>4767</v>
      </c>
      <c r="X8482" t="e">
        <f>VLOOKUP(T8482,[3]رکوردها!$A:$B,2,0)</f>
        <v>#N/A</v>
      </c>
      <c r="Y8482" t="e">
        <f>VLOOKUP(T8482,[3]رکوردها!$A:$D,4,0)</f>
        <v>#N/A</v>
      </c>
      <c r="Z8482" t="e">
        <f>VLOOKUP(T8482,[3]رکوردها!$A:$C,3,0)</f>
        <v>#N/A</v>
      </c>
      <c r="AA8482" t="e">
        <f>VLOOKUP(T8482,[3]رکوردها!$A:$F,6,0)</f>
        <v>#N/A</v>
      </c>
      <c r="AB8482" t="e">
        <f>VLOOKUP(T8482,[3]رکوردها!$A:$E,5,0)</f>
        <v>#N/A</v>
      </c>
    </row>
    <row r="8483" spans="1:28" s="41" customFormat="1" hidden="1" x14ac:dyDescent="0.2">
      <c r="A8483" s="36">
        <v>174525</v>
      </c>
      <c r="B8483" s="36">
        <v>1571</v>
      </c>
      <c r="C8483" s="36">
        <v>1657</v>
      </c>
      <c r="D8483" s="39" t="s">
        <v>5178</v>
      </c>
      <c r="E8483" s="36"/>
      <c r="F8483" s="37" t="s">
        <v>133</v>
      </c>
      <c r="G8483" s="37" t="s">
        <v>3193</v>
      </c>
      <c r="H8483" s="38">
        <v>58154288</v>
      </c>
      <c r="I8483" s="38">
        <v>0</v>
      </c>
      <c r="J8483" s="38">
        <f t="shared" si="174"/>
        <v>58154288</v>
      </c>
      <c r="K8483" s="38"/>
      <c r="L8483" s="49"/>
      <c r="M8483" s="37" t="s">
        <v>4388</v>
      </c>
      <c r="N8483" s="37" t="s">
        <v>4389</v>
      </c>
      <c r="O8483" s="37" t="s">
        <v>4390</v>
      </c>
      <c r="P8483" s="37" t="s">
        <v>4391</v>
      </c>
      <c r="Q8483" s="37" t="s">
        <v>5039</v>
      </c>
      <c r="R8483" s="37" t="s">
        <v>5040</v>
      </c>
      <c r="S8483" s="37" t="s">
        <v>5041</v>
      </c>
      <c r="T8483" s="37" t="s">
        <v>5038</v>
      </c>
      <c r="U8483" s="1" t="e">
        <f>VLOOKUP(T8483,[2]VAT!$A:$D,1,0)</f>
        <v>#N/A</v>
      </c>
      <c r="V8483" s="37" t="s">
        <v>4768</v>
      </c>
      <c r="W8483" s="37" t="s">
        <v>4767</v>
      </c>
      <c r="X8483" t="e">
        <f>VLOOKUP(T8483,[3]رکوردها!$A:$B,2,0)</f>
        <v>#N/A</v>
      </c>
      <c r="Y8483" t="e">
        <f>VLOOKUP(T8483,[3]رکوردها!$A:$D,4,0)</f>
        <v>#N/A</v>
      </c>
      <c r="Z8483" t="e">
        <f>VLOOKUP(T8483,[3]رکوردها!$A:$C,3,0)</f>
        <v>#N/A</v>
      </c>
      <c r="AA8483" t="e">
        <f>VLOOKUP(T8483,[3]رکوردها!$A:$F,6,0)</f>
        <v>#N/A</v>
      </c>
      <c r="AB8483" t="e">
        <f>VLOOKUP(T8483,[3]رکوردها!$A:$E,5,0)</f>
        <v>#N/A</v>
      </c>
    </row>
    <row r="8484" spans="1:28" s="41" customFormat="1" hidden="1" x14ac:dyDescent="0.2">
      <c r="A8484" s="36">
        <v>174531</v>
      </c>
      <c r="B8484" s="36">
        <v>1571</v>
      </c>
      <c r="C8484" s="36">
        <v>1657</v>
      </c>
      <c r="D8484" s="39" t="s">
        <v>5178</v>
      </c>
      <c r="E8484" s="36"/>
      <c r="F8484" s="37" t="s">
        <v>133</v>
      </c>
      <c r="G8484" s="37" t="s">
        <v>5086</v>
      </c>
      <c r="H8484" s="38">
        <v>3269347400</v>
      </c>
      <c r="I8484" s="38">
        <v>0</v>
      </c>
      <c r="J8484" s="38">
        <f t="shared" si="174"/>
        <v>3269347400</v>
      </c>
      <c r="K8484" s="38"/>
      <c r="L8484" s="49"/>
      <c r="M8484" s="37" t="s">
        <v>4388</v>
      </c>
      <c r="N8484" s="37" t="s">
        <v>4389</v>
      </c>
      <c r="O8484" s="37" t="s">
        <v>4390</v>
      </c>
      <c r="P8484" s="37" t="s">
        <v>4391</v>
      </c>
      <c r="Q8484" s="37" t="s">
        <v>5039</v>
      </c>
      <c r="R8484" s="37" t="s">
        <v>5040</v>
      </c>
      <c r="S8484" s="37" t="s">
        <v>5041</v>
      </c>
      <c r="T8484" s="37" t="s">
        <v>5038</v>
      </c>
      <c r="U8484" s="1" t="e">
        <f>VLOOKUP(T8484,[2]VAT!$A:$D,1,0)</f>
        <v>#N/A</v>
      </c>
      <c r="V8484" s="37" t="s">
        <v>4768</v>
      </c>
      <c r="W8484" s="37" t="s">
        <v>4767</v>
      </c>
      <c r="X8484" t="e">
        <f>VLOOKUP(T8484,[3]رکوردها!$A:$B,2,0)</f>
        <v>#N/A</v>
      </c>
      <c r="Y8484" t="e">
        <f>VLOOKUP(T8484,[3]رکوردها!$A:$D,4,0)</f>
        <v>#N/A</v>
      </c>
      <c r="Z8484" t="e">
        <f>VLOOKUP(T8484,[3]رکوردها!$A:$C,3,0)</f>
        <v>#N/A</v>
      </c>
      <c r="AA8484" t="e">
        <f>VLOOKUP(T8484,[3]رکوردها!$A:$F,6,0)</f>
        <v>#N/A</v>
      </c>
      <c r="AB8484" t="e">
        <f>VLOOKUP(T8484,[3]رکوردها!$A:$E,5,0)</f>
        <v>#N/A</v>
      </c>
    </row>
    <row r="8485" spans="1:28" s="41" customFormat="1" hidden="1" x14ac:dyDescent="0.2">
      <c r="A8485" s="36">
        <v>174534</v>
      </c>
      <c r="B8485" s="36">
        <v>1571</v>
      </c>
      <c r="C8485" s="36">
        <v>1657</v>
      </c>
      <c r="D8485" s="39" t="s">
        <v>5178</v>
      </c>
      <c r="E8485" s="36"/>
      <c r="F8485" s="37" t="s">
        <v>133</v>
      </c>
      <c r="G8485" s="37" t="s">
        <v>3194</v>
      </c>
      <c r="H8485" s="38">
        <v>294241266</v>
      </c>
      <c r="I8485" s="38">
        <v>0</v>
      </c>
      <c r="J8485" s="38">
        <f t="shared" si="174"/>
        <v>294241266</v>
      </c>
      <c r="K8485" s="38"/>
      <c r="L8485" s="49"/>
      <c r="M8485" s="37" t="s">
        <v>4388</v>
      </c>
      <c r="N8485" s="37" t="s">
        <v>4389</v>
      </c>
      <c r="O8485" s="37" t="s">
        <v>4390</v>
      </c>
      <c r="P8485" s="37" t="s">
        <v>4391</v>
      </c>
      <c r="Q8485" s="37" t="s">
        <v>5039</v>
      </c>
      <c r="R8485" s="37" t="s">
        <v>5040</v>
      </c>
      <c r="S8485" s="37" t="s">
        <v>5041</v>
      </c>
      <c r="T8485" s="37" t="s">
        <v>5038</v>
      </c>
      <c r="U8485" s="1" t="e">
        <f>VLOOKUP(T8485,[2]VAT!$A:$D,1,0)</f>
        <v>#N/A</v>
      </c>
      <c r="V8485" s="37" t="s">
        <v>4768</v>
      </c>
      <c r="W8485" s="37" t="s">
        <v>4767</v>
      </c>
      <c r="X8485" t="e">
        <f>VLOOKUP(T8485,[3]رکوردها!$A:$B,2,0)</f>
        <v>#N/A</v>
      </c>
      <c r="Y8485" t="e">
        <f>VLOOKUP(T8485,[3]رکوردها!$A:$D,4,0)</f>
        <v>#N/A</v>
      </c>
      <c r="Z8485" t="e">
        <f>VLOOKUP(T8485,[3]رکوردها!$A:$C,3,0)</f>
        <v>#N/A</v>
      </c>
      <c r="AA8485" t="e">
        <f>VLOOKUP(T8485,[3]رکوردها!$A:$F,6,0)</f>
        <v>#N/A</v>
      </c>
      <c r="AB8485" t="e">
        <f>VLOOKUP(T8485,[3]رکوردها!$A:$E,5,0)</f>
        <v>#N/A</v>
      </c>
    </row>
    <row r="8486" spans="1:28" s="41" customFormat="1" hidden="1" x14ac:dyDescent="0.2">
      <c r="A8486" s="36">
        <v>174540</v>
      </c>
      <c r="B8486" s="36">
        <v>1571</v>
      </c>
      <c r="C8486" s="36">
        <v>1657</v>
      </c>
      <c r="D8486" s="39" t="s">
        <v>5178</v>
      </c>
      <c r="E8486" s="36"/>
      <c r="F8486" s="37" t="s">
        <v>133</v>
      </c>
      <c r="G8486" s="37" t="s">
        <v>5087</v>
      </c>
      <c r="H8486" s="38">
        <v>47000000</v>
      </c>
      <c r="I8486" s="38">
        <v>0</v>
      </c>
      <c r="J8486" s="38">
        <f t="shared" si="174"/>
        <v>47000000</v>
      </c>
      <c r="K8486" s="38"/>
      <c r="L8486" s="49"/>
      <c r="M8486" s="37" t="s">
        <v>4388</v>
      </c>
      <c r="N8486" s="37" t="s">
        <v>4389</v>
      </c>
      <c r="O8486" s="37" t="s">
        <v>4390</v>
      </c>
      <c r="P8486" s="37" t="s">
        <v>4391</v>
      </c>
      <c r="Q8486" s="37" t="s">
        <v>5039</v>
      </c>
      <c r="R8486" s="37" t="s">
        <v>5040</v>
      </c>
      <c r="S8486" s="37" t="s">
        <v>5041</v>
      </c>
      <c r="T8486" s="37" t="s">
        <v>5038</v>
      </c>
      <c r="U8486" s="1" t="e">
        <f>VLOOKUP(T8486,[2]VAT!$A:$D,1,0)</f>
        <v>#N/A</v>
      </c>
      <c r="V8486" s="37" t="s">
        <v>4768</v>
      </c>
      <c r="W8486" s="37" t="s">
        <v>4767</v>
      </c>
      <c r="X8486" t="e">
        <f>VLOOKUP(T8486,[3]رکوردها!$A:$B,2,0)</f>
        <v>#N/A</v>
      </c>
      <c r="Y8486" t="e">
        <f>VLOOKUP(T8486,[3]رکوردها!$A:$D,4,0)</f>
        <v>#N/A</v>
      </c>
      <c r="Z8486" t="e">
        <f>VLOOKUP(T8486,[3]رکوردها!$A:$C,3,0)</f>
        <v>#N/A</v>
      </c>
      <c r="AA8486" t="e">
        <f>VLOOKUP(T8486,[3]رکوردها!$A:$F,6,0)</f>
        <v>#N/A</v>
      </c>
      <c r="AB8486" t="e">
        <f>VLOOKUP(T8486,[3]رکوردها!$A:$E,5,0)</f>
        <v>#N/A</v>
      </c>
    </row>
    <row r="8487" spans="1:28" s="41" customFormat="1" hidden="1" x14ac:dyDescent="0.2">
      <c r="A8487" s="36">
        <v>174543</v>
      </c>
      <c r="B8487" s="36">
        <v>1571</v>
      </c>
      <c r="C8487" s="36">
        <v>1657</v>
      </c>
      <c r="D8487" s="39" t="s">
        <v>5178</v>
      </c>
      <c r="E8487" s="36"/>
      <c r="F8487" s="37" t="s">
        <v>133</v>
      </c>
      <c r="G8487" s="37" t="s">
        <v>3195</v>
      </c>
      <c r="H8487" s="38">
        <v>4230000</v>
      </c>
      <c r="I8487" s="38">
        <v>0</v>
      </c>
      <c r="J8487" s="38">
        <f t="shared" si="174"/>
        <v>4230000</v>
      </c>
      <c r="K8487" s="38"/>
      <c r="L8487" s="49"/>
      <c r="M8487" s="37" t="s">
        <v>4388</v>
      </c>
      <c r="N8487" s="37" t="s">
        <v>4389</v>
      </c>
      <c r="O8487" s="37" t="s">
        <v>4390</v>
      </c>
      <c r="P8487" s="37" t="s">
        <v>4391</v>
      </c>
      <c r="Q8487" s="37" t="s">
        <v>5039</v>
      </c>
      <c r="R8487" s="37" t="s">
        <v>5040</v>
      </c>
      <c r="S8487" s="37" t="s">
        <v>5041</v>
      </c>
      <c r="T8487" s="37" t="s">
        <v>5038</v>
      </c>
      <c r="U8487" s="1" t="e">
        <f>VLOOKUP(T8487,[2]VAT!$A:$D,1,0)</f>
        <v>#N/A</v>
      </c>
      <c r="V8487" s="37" t="s">
        <v>4768</v>
      </c>
      <c r="W8487" s="37" t="s">
        <v>4767</v>
      </c>
      <c r="X8487" t="e">
        <f>VLOOKUP(T8487,[3]رکوردها!$A:$B,2,0)</f>
        <v>#N/A</v>
      </c>
      <c r="Y8487" t="e">
        <f>VLOOKUP(T8487,[3]رکوردها!$A:$D,4,0)</f>
        <v>#N/A</v>
      </c>
      <c r="Z8487" t="e">
        <f>VLOOKUP(T8487,[3]رکوردها!$A:$C,3,0)</f>
        <v>#N/A</v>
      </c>
      <c r="AA8487" t="e">
        <f>VLOOKUP(T8487,[3]رکوردها!$A:$F,6,0)</f>
        <v>#N/A</v>
      </c>
      <c r="AB8487" t="e">
        <f>VLOOKUP(T8487,[3]رکوردها!$A:$E,5,0)</f>
        <v>#N/A</v>
      </c>
    </row>
    <row r="8488" spans="1:28" s="41" customFormat="1" hidden="1" x14ac:dyDescent="0.2">
      <c r="A8488" s="36">
        <v>174549</v>
      </c>
      <c r="B8488" s="36">
        <v>1571</v>
      </c>
      <c r="C8488" s="36">
        <v>1657</v>
      </c>
      <c r="D8488" s="39" t="s">
        <v>5178</v>
      </c>
      <c r="E8488" s="36"/>
      <c r="F8488" s="37" t="s">
        <v>133</v>
      </c>
      <c r="G8488" s="37" t="s">
        <v>5088</v>
      </c>
      <c r="H8488" s="38">
        <v>44000000</v>
      </c>
      <c r="I8488" s="38">
        <v>0</v>
      </c>
      <c r="J8488" s="38">
        <f t="shared" si="174"/>
        <v>44000000</v>
      </c>
      <c r="K8488" s="38"/>
      <c r="L8488" s="49"/>
      <c r="M8488" s="37" t="s">
        <v>4388</v>
      </c>
      <c r="N8488" s="37" t="s">
        <v>4389</v>
      </c>
      <c r="O8488" s="37" t="s">
        <v>4390</v>
      </c>
      <c r="P8488" s="37" t="s">
        <v>4391</v>
      </c>
      <c r="Q8488" s="37" t="s">
        <v>5039</v>
      </c>
      <c r="R8488" s="37" t="s">
        <v>5040</v>
      </c>
      <c r="S8488" s="37" t="s">
        <v>5041</v>
      </c>
      <c r="T8488" s="37" t="s">
        <v>5038</v>
      </c>
      <c r="U8488" s="1" t="e">
        <f>VLOOKUP(T8488,[2]VAT!$A:$D,1,0)</f>
        <v>#N/A</v>
      </c>
      <c r="V8488" s="37" t="s">
        <v>4768</v>
      </c>
      <c r="W8488" s="37" t="s">
        <v>4767</v>
      </c>
      <c r="X8488" t="e">
        <f>VLOOKUP(T8488,[3]رکوردها!$A:$B,2,0)</f>
        <v>#N/A</v>
      </c>
      <c r="Y8488" t="e">
        <f>VLOOKUP(T8488,[3]رکوردها!$A:$D,4,0)</f>
        <v>#N/A</v>
      </c>
      <c r="Z8488" t="e">
        <f>VLOOKUP(T8488,[3]رکوردها!$A:$C,3,0)</f>
        <v>#N/A</v>
      </c>
      <c r="AA8488" t="e">
        <f>VLOOKUP(T8488,[3]رکوردها!$A:$F,6,0)</f>
        <v>#N/A</v>
      </c>
      <c r="AB8488" t="e">
        <f>VLOOKUP(T8488,[3]رکوردها!$A:$E,5,0)</f>
        <v>#N/A</v>
      </c>
    </row>
    <row r="8489" spans="1:28" s="41" customFormat="1" hidden="1" x14ac:dyDescent="0.2">
      <c r="A8489" s="36">
        <v>174552</v>
      </c>
      <c r="B8489" s="36">
        <v>1571</v>
      </c>
      <c r="C8489" s="36">
        <v>1657</v>
      </c>
      <c r="D8489" s="39" t="s">
        <v>5178</v>
      </c>
      <c r="E8489" s="36"/>
      <c r="F8489" s="37" t="s">
        <v>133</v>
      </c>
      <c r="G8489" s="37" t="s">
        <v>3196</v>
      </c>
      <c r="H8489" s="38">
        <v>3960000</v>
      </c>
      <c r="I8489" s="38">
        <v>0</v>
      </c>
      <c r="J8489" s="38">
        <f t="shared" si="174"/>
        <v>3960000</v>
      </c>
      <c r="K8489" s="38"/>
      <c r="L8489" s="49"/>
      <c r="M8489" s="37" t="s">
        <v>4388</v>
      </c>
      <c r="N8489" s="37" t="s">
        <v>4389</v>
      </c>
      <c r="O8489" s="37" t="s">
        <v>4390</v>
      </c>
      <c r="P8489" s="37" t="s">
        <v>4391</v>
      </c>
      <c r="Q8489" s="37" t="s">
        <v>5039</v>
      </c>
      <c r="R8489" s="37" t="s">
        <v>5040</v>
      </c>
      <c r="S8489" s="37" t="s">
        <v>5041</v>
      </c>
      <c r="T8489" s="37" t="s">
        <v>5038</v>
      </c>
      <c r="U8489" s="1" t="e">
        <f>VLOOKUP(T8489,[2]VAT!$A:$D,1,0)</f>
        <v>#N/A</v>
      </c>
      <c r="V8489" s="37" t="s">
        <v>4768</v>
      </c>
      <c r="W8489" s="37" t="s">
        <v>4767</v>
      </c>
      <c r="X8489" t="e">
        <f>VLOOKUP(T8489,[3]رکوردها!$A:$B,2,0)</f>
        <v>#N/A</v>
      </c>
      <c r="Y8489" t="e">
        <f>VLOOKUP(T8489,[3]رکوردها!$A:$D,4,0)</f>
        <v>#N/A</v>
      </c>
      <c r="Z8489" t="e">
        <f>VLOOKUP(T8489,[3]رکوردها!$A:$C,3,0)</f>
        <v>#N/A</v>
      </c>
      <c r="AA8489" t="e">
        <f>VLOOKUP(T8489,[3]رکوردها!$A:$F,6,0)</f>
        <v>#N/A</v>
      </c>
      <c r="AB8489" t="e">
        <f>VLOOKUP(T8489,[3]رکوردها!$A:$E,5,0)</f>
        <v>#N/A</v>
      </c>
    </row>
    <row r="8490" spans="1:28" s="41" customFormat="1" hidden="1" x14ac:dyDescent="0.2">
      <c r="A8490" s="36">
        <v>174558</v>
      </c>
      <c r="B8490" s="36">
        <v>1571</v>
      </c>
      <c r="C8490" s="36">
        <v>1657</v>
      </c>
      <c r="D8490" s="39" t="s">
        <v>5178</v>
      </c>
      <c r="E8490" s="36"/>
      <c r="F8490" s="37" t="s">
        <v>133</v>
      </c>
      <c r="G8490" s="37" t="s">
        <v>5089</v>
      </c>
      <c r="H8490" s="38">
        <v>46000000</v>
      </c>
      <c r="I8490" s="38">
        <v>0</v>
      </c>
      <c r="J8490" s="38">
        <f t="shared" si="174"/>
        <v>46000000</v>
      </c>
      <c r="K8490" s="38"/>
      <c r="L8490" s="49"/>
      <c r="M8490" s="37" t="s">
        <v>4388</v>
      </c>
      <c r="N8490" s="37" t="s">
        <v>4389</v>
      </c>
      <c r="O8490" s="37" t="s">
        <v>4390</v>
      </c>
      <c r="P8490" s="37" t="s">
        <v>4391</v>
      </c>
      <c r="Q8490" s="37" t="s">
        <v>5039</v>
      </c>
      <c r="R8490" s="37" t="s">
        <v>5040</v>
      </c>
      <c r="S8490" s="37" t="s">
        <v>5041</v>
      </c>
      <c r="T8490" s="37" t="s">
        <v>5038</v>
      </c>
      <c r="U8490" s="1" t="e">
        <f>VLOOKUP(T8490,[2]VAT!$A:$D,1,0)</f>
        <v>#N/A</v>
      </c>
      <c r="V8490" s="37" t="s">
        <v>4768</v>
      </c>
      <c r="W8490" s="37" t="s">
        <v>4767</v>
      </c>
      <c r="X8490" t="e">
        <f>VLOOKUP(T8490,[3]رکوردها!$A:$B,2,0)</f>
        <v>#N/A</v>
      </c>
      <c r="Y8490" t="e">
        <f>VLOOKUP(T8490,[3]رکوردها!$A:$D,4,0)</f>
        <v>#N/A</v>
      </c>
      <c r="Z8490" t="e">
        <f>VLOOKUP(T8490,[3]رکوردها!$A:$C,3,0)</f>
        <v>#N/A</v>
      </c>
      <c r="AA8490" t="e">
        <f>VLOOKUP(T8490,[3]رکوردها!$A:$F,6,0)</f>
        <v>#N/A</v>
      </c>
      <c r="AB8490" t="e">
        <f>VLOOKUP(T8490,[3]رکوردها!$A:$E,5,0)</f>
        <v>#N/A</v>
      </c>
    </row>
    <row r="8491" spans="1:28" s="41" customFormat="1" hidden="1" x14ac:dyDescent="0.2">
      <c r="A8491" s="36">
        <v>174561</v>
      </c>
      <c r="B8491" s="36">
        <v>1571</v>
      </c>
      <c r="C8491" s="36">
        <v>1657</v>
      </c>
      <c r="D8491" s="39" t="s">
        <v>5178</v>
      </c>
      <c r="E8491" s="36"/>
      <c r="F8491" s="37" t="s">
        <v>133</v>
      </c>
      <c r="G8491" s="37" t="s">
        <v>3197</v>
      </c>
      <c r="H8491" s="38">
        <v>4140000</v>
      </c>
      <c r="I8491" s="38">
        <v>0</v>
      </c>
      <c r="J8491" s="38">
        <f t="shared" si="174"/>
        <v>4140000</v>
      </c>
      <c r="K8491" s="38"/>
      <c r="L8491" s="49"/>
      <c r="M8491" s="37" t="s">
        <v>4388</v>
      </c>
      <c r="N8491" s="37" t="s">
        <v>4389</v>
      </c>
      <c r="O8491" s="37" t="s">
        <v>4390</v>
      </c>
      <c r="P8491" s="37" t="s">
        <v>4391</v>
      </c>
      <c r="Q8491" s="37" t="s">
        <v>5039</v>
      </c>
      <c r="R8491" s="37" t="s">
        <v>5040</v>
      </c>
      <c r="S8491" s="37" t="s">
        <v>5041</v>
      </c>
      <c r="T8491" s="37" t="s">
        <v>5038</v>
      </c>
      <c r="U8491" s="1" t="e">
        <f>VLOOKUP(T8491,[2]VAT!$A:$D,1,0)</f>
        <v>#N/A</v>
      </c>
      <c r="V8491" s="37" t="s">
        <v>4768</v>
      </c>
      <c r="W8491" s="37" t="s">
        <v>4767</v>
      </c>
      <c r="X8491" t="e">
        <f>VLOOKUP(T8491,[3]رکوردها!$A:$B,2,0)</f>
        <v>#N/A</v>
      </c>
      <c r="Y8491" t="e">
        <f>VLOOKUP(T8491,[3]رکوردها!$A:$D,4,0)</f>
        <v>#N/A</v>
      </c>
      <c r="Z8491" t="e">
        <f>VLOOKUP(T8491,[3]رکوردها!$A:$C,3,0)</f>
        <v>#N/A</v>
      </c>
      <c r="AA8491" t="e">
        <f>VLOOKUP(T8491,[3]رکوردها!$A:$F,6,0)</f>
        <v>#N/A</v>
      </c>
      <c r="AB8491" t="e">
        <f>VLOOKUP(T8491,[3]رکوردها!$A:$E,5,0)</f>
        <v>#N/A</v>
      </c>
    </row>
    <row r="8492" spans="1:28" s="41" customFormat="1" hidden="1" x14ac:dyDescent="0.2">
      <c r="A8492" s="36">
        <v>174567</v>
      </c>
      <c r="B8492" s="36">
        <v>1571</v>
      </c>
      <c r="C8492" s="36">
        <v>1657</v>
      </c>
      <c r="D8492" s="39" t="s">
        <v>5178</v>
      </c>
      <c r="E8492" s="36"/>
      <c r="F8492" s="37" t="s">
        <v>133</v>
      </c>
      <c r="G8492" s="37" t="s">
        <v>5090</v>
      </c>
      <c r="H8492" s="38">
        <v>55000000</v>
      </c>
      <c r="I8492" s="38">
        <v>0</v>
      </c>
      <c r="J8492" s="38">
        <f t="shared" si="174"/>
        <v>55000000</v>
      </c>
      <c r="K8492" s="38"/>
      <c r="L8492" s="49"/>
      <c r="M8492" s="37" t="s">
        <v>4388</v>
      </c>
      <c r="N8492" s="37" t="s">
        <v>4389</v>
      </c>
      <c r="O8492" s="37" t="s">
        <v>4390</v>
      </c>
      <c r="P8492" s="37" t="s">
        <v>4391</v>
      </c>
      <c r="Q8492" s="37" t="s">
        <v>5039</v>
      </c>
      <c r="R8492" s="37" t="s">
        <v>5040</v>
      </c>
      <c r="S8492" s="37" t="s">
        <v>5041</v>
      </c>
      <c r="T8492" s="37" t="s">
        <v>5038</v>
      </c>
      <c r="U8492" s="1" t="e">
        <f>VLOOKUP(T8492,[2]VAT!$A:$D,1,0)</f>
        <v>#N/A</v>
      </c>
      <c r="V8492" s="37" t="s">
        <v>4768</v>
      </c>
      <c r="W8492" s="37" t="s">
        <v>4767</v>
      </c>
      <c r="X8492" t="e">
        <f>VLOOKUP(T8492,[3]رکوردها!$A:$B,2,0)</f>
        <v>#N/A</v>
      </c>
      <c r="Y8492" t="e">
        <f>VLOOKUP(T8492,[3]رکوردها!$A:$D,4,0)</f>
        <v>#N/A</v>
      </c>
      <c r="Z8492" t="e">
        <f>VLOOKUP(T8492,[3]رکوردها!$A:$C,3,0)</f>
        <v>#N/A</v>
      </c>
      <c r="AA8492" t="e">
        <f>VLOOKUP(T8492,[3]رکوردها!$A:$F,6,0)</f>
        <v>#N/A</v>
      </c>
      <c r="AB8492" t="e">
        <f>VLOOKUP(T8492,[3]رکوردها!$A:$E,5,0)</f>
        <v>#N/A</v>
      </c>
    </row>
    <row r="8493" spans="1:28" s="41" customFormat="1" hidden="1" x14ac:dyDescent="0.2">
      <c r="A8493" s="36">
        <v>174570</v>
      </c>
      <c r="B8493" s="36">
        <v>1571</v>
      </c>
      <c r="C8493" s="36">
        <v>1657</v>
      </c>
      <c r="D8493" s="39" t="s">
        <v>5178</v>
      </c>
      <c r="E8493" s="36"/>
      <c r="F8493" s="37" t="s">
        <v>133</v>
      </c>
      <c r="G8493" s="37" t="s">
        <v>3198</v>
      </c>
      <c r="H8493" s="38">
        <v>4950000</v>
      </c>
      <c r="I8493" s="38">
        <v>0</v>
      </c>
      <c r="J8493" s="38">
        <f t="shared" si="174"/>
        <v>4950000</v>
      </c>
      <c r="K8493" s="38"/>
      <c r="L8493" s="49"/>
      <c r="M8493" s="37" t="s">
        <v>4388</v>
      </c>
      <c r="N8493" s="37" t="s">
        <v>4389</v>
      </c>
      <c r="O8493" s="37" t="s">
        <v>4390</v>
      </c>
      <c r="P8493" s="37" t="s">
        <v>4391</v>
      </c>
      <c r="Q8493" s="37" t="s">
        <v>5039</v>
      </c>
      <c r="R8493" s="37" t="s">
        <v>5040</v>
      </c>
      <c r="S8493" s="37" t="s">
        <v>5041</v>
      </c>
      <c r="T8493" s="37" t="s">
        <v>5038</v>
      </c>
      <c r="U8493" s="1" t="e">
        <f>VLOOKUP(T8493,[2]VAT!$A:$D,1,0)</f>
        <v>#N/A</v>
      </c>
      <c r="V8493" s="37" t="s">
        <v>4768</v>
      </c>
      <c r="W8493" s="37" t="s">
        <v>4767</v>
      </c>
      <c r="X8493" t="e">
        <f>VLOOKUP(T8493,[3]رکوردها!$A:$B,2,0)</f>
        <v>#N/A</v>
      </c>
      <c r="Y8493" t="e">
        <f>VLOOKUP(T8493,[3]رکوردها!$A:$D,4,0)</f>
        <v>#N/A</v>
      </c>
      <c r="Z8493" t="e">
        <f>VLOOKUP(T8493,[3]رکوردها!$A:$C,3,0)</f>
        <v>#N/A</v>
      </c>
      <c r="AA8493" t="e">
        <f>VLOOKUP(T8493,[3]رکوردها!$A:$F,6,0)</f>
        <v>#N/A</v>
      </c>
      <c r="AB8493" t="e">
        <f>VLOOKUP(T8493,[3]رکوردها!$A:$E,5,0)</f>
        <v>#N/A</v>
      </c>
    </row>
    <row r="8494" spans="1:28" s="41" customFormat="1" hidden="1" x14ac:dyDescent="0.2">
      <c r="A8494" s="36">
        <v>174576</v>
      </c>
      <c r="B8494" s="36">
        <v>1571</v>
      </c>
      <c r="C8494" s="36">
        <v>1657</v>
      </c>
      <c r="D8494" s="39" t="s">
        <v>5178</v>
      </c>
      <c r="E8494" s="36"/>
      <c r="F8494" s="37" t="s">
        <v>133</v>
      </c>
      <c r="G8494" s="37" t="s">
        <v>5091</v>
      </c>
      <c r="H8494" s="38">
        <v>22000000</v>
      </c>
      <c r="I8494" s="38">
        <v>0</v>
      </c>
      <c r="J8494" s="38">
        <f t="shared" si="174"/>
        <v>22000000</v>
      </c>
      <c r="K8494" s="38"/>
      <c r="L8494" s="49"/>
      <c r="M8494" s="37" t="s">
        <v>4388</v>
      </c>
      <c r="N8494" s="37" t="s">
        <v>4389</v>
      </c>
      <c r="O8494" s="37" t="s">
        <v>4390</v>
      </c>
      <c r="P8494" s="37" t="s">
        <v>4391</v>
      </c>
      <c r="Q8494" s="37" t="s">
        <v>5039</v>
      </c>
      <c r="R8494" s="37" t="s">
        <v>5040</v>
      </c>
      <c r="S8494" s="37" t="s">
        <v>5041</v>
      </c>
      <c r="T8494" s="37" t="s">
        <v>5038</v>
      </c>
      <c r="U8494" s="1" t="e">
        <f>VLOOKUP(T8494,[2]VAT!$A:$D,1,0)</f>
        <v>#N/A</v>
      </c>
      <c r="V8494" s="37" t="s">
        <v>4768</v>
      </c>
      <c r="W8494" s="37" t="s">
        <v>4767</v>
      </c>
      <c r="X8494" t="e">
        <f>VLOOKUP(T8494,[3]رکوردها!$A:$B,2,0)</f>
        <v>#N/A</v>
      </c>
      <c r="Y8494" t="e">
        <f>VLOOKUP(T8494,[3]رکوردها!$A:$D,4,0)</f>
        <v>#N/A</v>
      </c>
      <c r="Z8494" t="e">
        <f>VLOOKUP(T8494,[3]رکوردها!$A:$C,3,0)</f>
        <v>#N/A</v>
      </c>
      <c r="AA8494" t="e">
        <f>VLOOKUP(T8494,[3]رکوردها!$A:$F,6,0)</f>
        <v>#N/A</v>
      </c>
      <c r="AB8494" t="e">
        <f>VLOOKUP(T8494,[3]رکوردها!$A:$E,5,0)</f>
        <v>#N/A</v>
      </c>
    </row>
    <row r="8495" spans="1:28" s="41" customFormat="1" hidden="1" x14ac:dyDescent="0.2">
      <c r="A8495" s="36">
        <v>174579</v>
      </c>
      <c r="B8495" s="36">
        <v>1571</v>
      </c>
      <c r="C8495" s="36">
        <v>1657</v>
      </c>
      <c r="D8495" s="39" t="s">
        <v>5178</v>
      </c>
      <c r="E8495" s="36"/>
      <c r="F8495" s="37" t="s">
        <v>133</v>
      </c>
      <c r="G8495" s="37" t="s">
        <v>3199</v>
      </c>
      <c r="H8495" s="38">
        <v>1980000</v>
      </c>
      <c r="I8495" s="38">
        <v>0</v>
      </c>
      <c r="J8495" s="38">
        <f t="shared" si="174"/>
        <v>1980000</v>
      </c>
      <c r="K8495" s="38"/>
      <c r="L8495" s="49"/>
      <c r="M8495" s="37" t="s">
        <v>4388</v>
      </c>
      <c r="N8495" s="37" t="s">
        <v>4389</v>
      </c>
      <c r="O8495" s="37" t="s">
        <v>4390</v>
      </c>
      <c r="P8495" s="37" t="s">
        <v>4391</v>
      </c>
      <c r="Q8495" s="37" t="s">
        <v>5039</v>
      </c>
      <c r="R8495" s="37" t="s">
        <v>5040</v>
      </c>
      <c r="S8495" s="37" t="s">
        <v>5041</v>
      </c>
      <c r="T8495" s="37" t="s">
        <v>5038</v>
      </c>
      <c r="U8495" s="1" t="e">
        <f>VLOOKUP(T8495,[2]VAT!$A:$D,1,0)</f>
        <v>#N/A</v>
      </c>
      <c r="V8495" s="37" t="s">
        <v>4768</v>
      </c>
      <c r="W8495" s="37" t="s">
        <v>4767</v>
      </c>
      <c r="X8495" t="e">
        <f>VLOOKUP(T8495,[3]رکوردها!$A:$B,2,0)</f>
        <v>#N/A</v>
      </c>
      <c r="Y8495" t="e">
        <f>VLOOKUP(T8495,[3]رکوردها!$A:$D,4,0)</f>
        <v>#N/A</v>
      </c>
      <c r="Z8495" t="e">
        <f>VLOOKUP(T8495,[3]رکوردها!$A:$C,3,0)</f>
        <v>#N/A</v>
      </c>
      <c r="AA8495" t="e">
        <f>VLOOKUP(T8495,[3]رکوردها!$A:$F,6,0)</f>
        <v>#N/A</v>
      </c>
      <c r="AB8495" t="e">
        <f>VLOOKUP(T8495,[3]رکوردها!$A:$E,5,0)</f>
        <v>#N/A</v>
      </c>
    </row>
    <row r="8496" spans="1:28" x14ac:dyDescent="0.2">
      <c r="A8496" s="54">
        <v>175692</v>
      </c>
      <c r="B8496" s="2">
        <v>1596</v>
      </c>
      <c r="C8496" s="2">
        <v>1730</v>
      </c>
      <c r="D8496" s="29" t="str">
        <f>VLOOKUP(C8496,Piv.Analysis!A:AA,27,0)</f>
        <v>خرید خدمات</v>
      </c>
      <c r="E8496" s="2"/>
      <c r="F8496" s="1" t="s">
        <v>1749</v>
      </c>
      <c r="G8496" s="1" t="s">
        <v>2888</v>
      </c>
      <c r="H8496" s="4">
        <v>0</v>
      </c>
      <c r="I8496" s="4">
        <v>71184000</v>
      </c>
      <c r="J8496" s="4">
        <f t="shared" si="174"/>
        <v>-71184000</v>
      </c>
      <c r="K8496" s="4">
        <f>I8496</f>
        <v>71184000</v>
      </c>
      <c r="L8496" s="49">
        <v>0</v>
      </c>
      <c r="M8496" s="1" t="s">
        <v>4</v>
      </c>
      <c r="N8496" s="1" t="s">
        <v>5</v>
      </c>
      <c r="O8496" s="1" t="s">
        <v>6</v>
      </c>
      <c r="P8496" s="1" t="s">
        <v>7</v>
      </c>
      <c r="Q8496" s="1" t="s">
        <v>13</v>
      </c>
      <c r="R8496" s="1" t="s">
        <v>14</v>
      </c>
      <c r="S8496" s="1" t="s">
        <v>2884</v>
      </c>
      <c r="T8496" s="1" t="s">
        <v>2883</v>
      </c>
      <c r="U8496" s="1" t="e">
        <f>VLOOKUP(T8496,[2]VAT!$A:$D,1,0)</f>
        <v>#N/A</v>
      </c>
      <c r="V8496" s="1" t="s">
        <v>2</v>
      </c>
      <c r="W8496" s="1" t="s">
        <v>2</v>
      </c>
      <c r="X8496" t="str">
        <f>VLOOKUP(T8496,[3]رکوردها!$A:$B,2,0)</f>
        <v>10320413778</v>
      </c>
      <c r="Y8496" t="str">
        <f>VLOOKUP(T8496,[3]رکوردها!$A:$D,4,0)</f>
        <v>411386683333</v>
      </c>
      <c r="Z8496" t="str">
        <f>VLOOKUP(T8496,[3]رکوردها!$A:$C,3,0)</f>
        <v>تهران</v>
      </c>
      <c r="AA8496" t="str">
        <f>VLOOKUP(T8496,[3]رکوردها!$A:$F,6,0)</f>
        <v>خ فتحی شقاقی خ جهانمهر پ63 واحد یک</v>
      </c>
      <c r="AB8496" t="str">
        <f>VLOOKUP(T8496,[3]رکوردها!$A:$E,5,0)</f>
        <v>1431753893</v>
      </c>
    </row>
    <row r="8497" spans="1:28" s="41" customFormat="1" hidden="1" x14ac:dyDescent="0.2">
      <c r="A8497" s="36">
        <v>175690</v>
      </c>
      <c r="B8497" s="36">
        <v>1596</v>
      </c>
      <c r="C8497" s="36">
        <v>1730</v>
      </c>
      <c r="D8497" s="39" t="s">
        <v>5178</v>
      </c>
      <c r="E8497" s="36"/>
      <c r="F8497" s="37" t="s">
        <v>1749</v>
      </c>
      <c r="G8497" s="37" t="s">
        <v>5011</v>
      </c>
      <c r="H8497" s="38">
        <v>11864000</v>
      </c>
      <c r="I8497" s="38">
        <v>0</v>
      </c>
      <c r="J8497" s="38">
        <f t="shared" si="174"/>
        <v>11864000</v>
      </c>
      <c r="K8497" s="38"/>
      <c r="L8497" s="49"/>
      <c r="M8497" s="37" t="s">
        <v>4388</v>
      </c>
      <c r="N8497" s="37" t="s">
        <v>4389</v>
      </c>
      <c r="O8497" s="37" t="s">
        <v>4427</v>
      </c>
      <c r="P8497" s="37" t="s">
        <v>4428</v>
      </c>
      <c r="Q8497" s="37" t="s">
        <v>5000</v>
      </c>
      <c r="R8497" s="37" t="s">
        <v>5001</v>
      </c>
      <c r="S8497" s="37" t="s">
        <v>4417</v>
      </c>
      <c r="T8497" s="37" t="s">
        <v>4414</v>
      </c>
      <c r="U8497" s="1" t="e">
        <f>VLOOKUP(T8497,[2]VAT!$A:$D,1,0)</f>
        <v>#N/A</v>
      </c>
      <c r="V8497" s="37" t="s">
        <v>4768</v>
      </c>
      <c r="W8497" s="37" t="s">
        <v>4767</v>
      </c>
      <c r="X8497" t="e">
        <f>VLOOKUP(T8497,[3]رکوردها!$A:$B,2,0)</f>
        <v>#N/A</v>
      </c>
      <c r="Y8497" t="e">
        <f>VLOOKUP(T8497,[3]رکوردها!$A:$D,4,0)</f>
        <v>#N/A</v>
      </c>
      <c r="Z8497" t="e">
        <f>VLOOKUP(T8497,[3]رکوردها!$A:$C,3,0)</f>
        <v>#N/A</v>
      </c>
      <c r="AA8497" t="e">
        <f>VLOOKUP(T8497,[3]رکوردها!$A:$F,6,0)</f>
        <v>#N/A</v>
      </c>
      <c r="AB8497" t="e">
        <f>VLOOKUP(T8497,[3]رکوردها!$A:$E,5,0)</f>
        <v>#N/A</v>
      </c>
    </row>
    <row r="8498" spans="1:28" s="41" customFormat="1" hidden="1" x14ac:dyDescent="0.2">
      <c r="A8498" s="36">
        <v>175698</v>
      </c>
      <c r="B8498" s="36">
        <v>1596</v>
      </c>
      <c r="C8498" s="36">
        <v>1730</v>
      </c>
      <c r="D8498" s="39" t="s">
        <v>5178</v>
      </c>
      <c r="E8498" s="36"/>
      <c r="F8498" s="37" t="s">
        <v>1749</v>
      </c>
      <c r="G8498" s="37" t="s">
        <v>5012</v>
      </c>
      <c r="H8498" s="38">
        <v>11864000</v>
      </c>
      <c r="I8498" s="38">
        <v>0</v>
      </c>
      <c r="J8498" s="38">
        <f t="shared" si="174"/>
        <v>11864000</v>
      </c>
      <c r="K8498" s="38"/>
      <c r="L8498" s="49"/>
      <c r="M8498" s="37" t="s">
        <v>4388</v>
      </c>
      <c r="N8498" s="37" t="s">
        <v>4389</v>
      </c>
      <c r="O8498" s="37" t="s">
        <v>4427</v>
      </c>
      <c r="P8498" s="37" t="s">
        <v>4428</v>
      </c>
      <c r="Q8498" s="37" t="s">
        <v>5000</v>
      </c>
      <c r="R8498" s="37" t="s">
        <v>5001</v>
      </c>
      <c r="S8498" s="37" t="s">
        <v>4417</v>
      </c>
      <c r="T8498" s="37" t="s">
        <v>4414</v>
      </c>
      <c r="U8498" s="1" t="e">
        <f>VLOOKUP(T8498,[2]VAT!$A:$D,1,0)</f>
        <v>#N/A</v>
      </c>
      <c r="V8498" s="37" t="s">
        <v>4768</v>
      </c>
      <c r="W8498" s="37" t="s">
        <v>4767</v>
      </c>
      <c r="X8498" t="e">
        <f>VLOOKUP(T8498,[3]رکوردها!$A:$B,2,0)</f>
        <v>#N/A</v>
      </c>
      <c r="Y8498" t="e">
        <f>VLOOKUP(T8498,[3]رکوردها!$A:$D,4,0)</f>
        <v>#N/A</v>
      </c>
      <c r="Z8498" t="e">
        <f>VLOOKUP(T8498,[3]رکوردها!$A:$C,3,0)</f>
        <v>#N/A</v>
      </c>
      <c r="AA8498" t="e">
        <f>VLOOKUP(T8498,[3]رکوردها!$A:$F,6,0)</f>
        <v>#N/A</v>
      </c>
      <c r="AB8498" t="e">
        <f>VLOOKUP(T8498,[3]رکوردها!$A:$E,5,0)</f>
        <v>#N/A</v>
      </c>
    </row>
    <row r="8499" spans="1:28" s="41" customFormat="1" hidden="1" x14ac:dyDescent="0.2">
      <c r="A8499" s="36">
        <v>175699</v>
      </c>
      <c r="B8499" s="36">
        <v>1596</v>
      </c>
      <c r="C8499" s="36">
        <v>1730</v>
      </c>
      <c r="D8499" s="39" t="s">
        <v>5178</v>
      </c>
      <c r="E8499" s="36"/>
      <c r="F8499" s="37" t="s">
        <v>1749</v>
      </c>
      <c r="G8499" s="37" t="s">
        <v>5013</v>
      </c>
      <c r="H8499" s="38">
        <v>11864000</v>
      </c>
      <c r="I8499" s="38">
        <v>0</v>
      </c>
      <c r="J8499" s="38">
        <f t="shared" si="174"/>
        <v>11864000</v>
      </c>
      <c r="K8499" s="38"/>
      <c r="L8499" s="49"/>
      <c r="M8499" s="37" t="s">
        <v>4388</v>
      </c>
      <c r="N8499" s="37" t="s">
        <v>4389</v>
      </c>
      <c r="O8499" s="37" t="s">
        <v>4427</v>
      </c>
      <c r="P8499" s="37" t="s">
        <v>4428</v>
      </c>
      <c r="Q8499" s="37" t="s">
        <v>5000</v>
      </c>
      <c r="R8499" s="37" t="s">
        <v>5001</v>
      </c>
      <c r="S8499" s="37" t="s">
        <v>4417</v>
      </c>
      <c r="T8499" s="37" t="s">
        <v>4414</v>
      </c>
      <c r="U8499" s="1" t="e">
        <f>VLOOKUP(T8499,[2]VAT!$A:$D,1,0)</f>
        <v>#N/A</v>
      </c>
      <c r="V8499" s="37" t="s">
        <v>4768</v>
      </c>
      <c r="W8499" s="37" t="s">
        <v>4767</v>
      </c>
      <c r="X8499" t="e">
        <f>VLOOKUP(T8499,[3]رکوردها!$A:$B,2,0)</f>
        <v>#N/A</v>
      </c>
      <c r="Y8499" t="e">
        <f>VLOOKUP(T8499,[3]رکوردها!$A:$D,4,0)</f>
        <v>#N/A</v>
      </c>
      <c r="Z8499" t="e">
        <f>VLOOKUP(T8499,[3]رکوردها!$A:$C,3,0)</f>
        <v>#N/A</v>
      </c>
      <c r="AA8499" t="e">
        <f>VLOOKUP(T8499,[3]رکوردها!$A:$F,6,0)</f>
        <v>#N/A</v>
      </c>
      <c r="AB8499" t="e">
        <f>VLOOKUP(T8499,[3]رکوردها!$A:$E,5,0)</f>
        <v>#N/A</v>
      </c>
    </row>
    <row r="8500" spans="1:28" s="41" customFormat="1" hidden="1" x14ac:dyDescent="0.2">
      <c r="A8500" s="36">
        <v>175701</v>
      </c>
      <c r="B8500" s="36">
        <v>1596</v>
      </c>
      <c r="C8500" s="36">
        <v>1730</v>
      </c>
      <c r="D8500" s="39" t="s">
        <v>5178</v>
      </c>
      <c r="E8500" s="36"/>
      <c r="F8500" s="37" t="s">
        <v>1749</v>
      </c>
      <c r="G8500" s="37" t="s">
        <v>5014</v>
      </c>
      <c r="H8500" s="38">
        <v>11864000</v>
      </c>
      <c r="I8500" s="38">
        <v>0</v>
      </c>
      <c r="J8500" s="38">
        <f t="shared" si="174"/>
        <v>11864000</v>
      </c>
      <c r="K8500" s="38"/>
      <c r="L8500" s="49"/>
      <c r="M8500" s="37" t="s">
        <v>4388</v>
      </c>
      <c r="N8500" s="37" t="s">
        <v>4389</v>
      </c>
      <c r="O8500" s="37" t="s">
        <v>4427</v>
      </c>
      <c r="P8500" s="37" t="s">
        <v>4428</v>
      </c>
      <c r="Q8500" s="37" t="s">
        <v>5000</v>
      </c>
      <c r="R8500" s="37" t="s">
        <v>5001</v>
      </c>
      <c r="S8500" s="37" t="s">
        <v>4417</v>
      </c>
      <c r="T8500" s="37" t="s">
        <v>4414</v>
      </c>
      <c r="U8500" s="1" t="e">
        <f>VLOOKUP(T8500,[2]VAT!$A:$D,1,0)</f>
        <v>#N/A</v>
      </c>
      <c r="V8500" s="37" t="s">
        <v>4768</v>
      </c>
      <c r="W8500" s="37" t="s">
        <v>4767</v>
      </c>
      <c r="X8500" t="e">
        <f>VLOOKUP(T8500,[3]رکوردها!$A:$B,2,0)</f>
        <v>#N/A</v>
      </c>
      <c r="Y8500" t="e">
        <f>VLOOKUP(T8500,[3]رکوردها!$A:$D,4,0)</f>
        <v>#N/A</v>
      </c>
      <c r="Z8500" t="e">
        <f>VLOOKUP(T8500,[3]رکوردها!$A:$C,3,0)</f>
        <v>#N/A</v>
      </c>
      <c r="AA8500" t="e">
        <f>VLOOKUP(T8500,[3]رکوردها!$A:$F,6,0)</f>
        <v>#N/A</v>
      </c>
      <c r="AB8500" t="e">
        <f>VLOOKUP(T8500,[3]رکوردها!$A:$E,5,0)</f>
        <v>#N/A</v>
      </c>
    </row>
    <row r="8501" spans="1:28" s="41" customFormat="1" hidden="1" x14ac:dyDescent="0.2">
      <c r="A8501" s="36">
        <v>175700</v>
      </c>
      <c r="B8501" s="36">
        <v>1596</v>
      </c>
      <c r="C8501" s="36">
        <v>1730</v>
      </c>
      <c r="D8501" s="39" t="s">
        <v>5178</v>
      </c>
      <c r="E8501" s="36"/>
      <c r="F8501" s="37" t="s">
        <v>1749</v>
      </c>
      <c r="G8501" s="37" t="s">
        <v>5015</v>
      </c>
      <c r="H8501" s="38">
        <v>11864000</v>
      </c>
      <c r="I8501" s="38">
        <v>0</v>
      </c>
      <c r="J8501" s="38">
        <f t="shared" si="174"/>
        <v>11864000</v>
      </c>
      <c r="K8501" s="38"/>
      <c r="L8501" s="49"/>
      <c r="M8501" s="37" t="s">
        <v>4388</v>
      </c>
      <c r="N8501" s="37" t="s">
        <v>4389</v>
      </c>
      <c r="O8501" s="37" t="s">
        <v>4427</v>
      </c>
      <c r="P8501" s="37" t="s">
        <v>4428</v>
      </c>
      <c r="Q8501" s="37" t="s">
        <v>5000</v>
      </c>
      <c r="R8501" s="37" t="s">
        <v>5001</v>
      </c>
      <c r="S8501" s="37" t="s">
        <v>4417</v>
      </c>
      <c r="T8501" s="37" t="s">
        <v>4414</v>
      </c>
      <c r="U8501" s="1" t="e">
        <f>VLOOKUP(T8501,[2]VAT!$A:$D,1,0)</f>
        <v>#N/A</v>
      </c>
      <c r="V8501" s="37" t="s">
        <v>4768</v>
      </c>
      <c r="W8501" s="37" t="s">
        <v>4767</v>
      </c>
      <c r="X8501" t="e">
        <f>VLOOKUP(T8501,[3]رکوردها!$A:$B,2,0)</f>
        <v>#N/A</v>
      </c>
      <c r="Y8501" t="e">
        <f>VLOOKUP(T8501,[3]رکوردها!$A:$D,4,0)</f>
        <v>#N/A</v>
      </c>
      <c r="Z8501" t="e">
        <f>VLOOKUP(T8501,[3]رکوردها!$A:$C,3,0)</f>
        <v>#N/A</v>
      </c>
      <c r="AA8501" t="e">
        <f>VLOOKUP(T8501,[3]رکوردها!$A:$F,6,0)</f>
        <v>#N/A</v>
      </c>
      <c r="AB8501" t="e">
        <f>VLOOKUP(T8501,[3]رکوردها!$A:$E,5,0)</f>
        <v>#N/A</v>
      </c>
    </row>
    <row r="8502" spans="1:28" s="41" customFormat="1" hidden="1" x14ac:dyDescent="0.2">
      <c r="A8502" s="36">
        <v>175702</v>
      </c>
      <c r="B8502" s="36">
        <v>1596</v>
      </c>
      <c r="C8502" s="36">
        <v>1730</v>
      </c>
      <c r="D8502" s="39" t="s">
        <v>5178</v>
      </c>
      <c r="E8502" s="36"/>
      <c r="F8502" s="37" t="s">
        <v>1749</v>
      </c>
      <c r="G8502" s="37" t="s">
        <v>5016</v>
      </c>
      <c r="H8502" s="38">
        <v>11864000</v>
      </c>
      <c r="I8502" s="38">
        <v>0</v>
      </c>
      <c r="J8502" s="38">
        <f t="shared" si="174"/>
        <v>11864000</v>
      </c>
      <c r="K8502" s="38"/>
      <c r="L8502" s="49"/>
      <c r="M8502" s="37" t="s">
        <v>4388</v>
      </c>
      <c r="N8502" s="37" t="s">
        <v>4389</v>
      </c>
      <c r="O8502" s="37" t="s">
        <v>4427</v>
      </c>
      <c r="P8502" s="37" t="s">
        <v>4428</v>
      </c>
      <c r="Q8502" s="37" t="s">
        <v>5000</v>
      </c>
      <c r="R8502" s="37" t="s">
        <v>5001</v>
      </c>
      <c r="S8502" s="37" t="s">
        <v>4417</v>
      </c>
      <c r="T8502" s="37" t="s">
        <v>4414</v>
      </c>
      <c r="U8502" s="1" t="e">
        <f>VLOOKUP(T8502,[2]VAT!$A:$D,1,0)</f>
        <v>#N/A</v>
      </c>
      <c r="V8502" s="37" t="s">
        <v>4768</v>
      </c>
      <c r="W8502" s="37" t="s">
        <v>4767</v>
      </c>
      <c r="X8502" t="e">
        <f>VLOOKUP(T8502,[3]رکوردها!$A:$B,2,0)</f>
        <v>#N/A</v>
      </c>
      <c r="Y8502" t="e">
        <f>VLOOKUP(T8502,[3]رکوردها!$A:$D,4,0)</f>
        <v>#N/A</v>
      </c>
      <c r="Z8502" t="e">
        <f>VLOOKUP(T8502,[3]رکوردها!$A:$C,3,0)</f>
        <v>#N/A</v>
      </c>
      <c r="AA8502" t="e">
        <f>VLOOKUP(T8502,[3]رکوردها!$A:$F,6,0)</f>
        <v>#N/A</v>
      </c>
      <c r="AB8502" t="e">
        <f>VLOOKUP(T8502,[3]رکوردها!$A:$E,5,0)</f>
        <v>#N/A</v>
      </c>
    </row>
    <row r="8503" spans="1:28" x14ac:dyDescent="0.2">
      <c r="A8503" s="54">
        <v>176164</v>
      </c>
      <c r="B8503" s="2">
        <v>1597</v>
      </c>
      <c r="C8503" s="2">
        <v>1776</v>
      </c>
      <c r="D8503" s="29" t="str">
        <f>VLOOKUP(C8503,Piv.Analysis!A:AA,27,0)</f>
        <v>خرید خدمات</v>
      </c>
      <c r="E8503" s="2"/>
      <c r="F8503" s="1" t="s">
        <v>1749</v>
      </c>
      <c r="G8503" s="1" t="s">
        <v>4246</v>
      </c>
      <c r="H8503" s="4">
        <v>0</v>
      </c>
      <c r="I8503" s="4">
        <v>956929560</v>
      </c>
      <c r="J8503" s="4">
        <f t="shared" si="174"/>
        <v>-956929560</v>
      </c>
      <c r="K8503" s="4">
        <f>I8503</f>
        <v>956929560</v>
      </c>
      <c r="L8503" s="49">
        <v>0</v>
      </c>
      <c r="M8503" s="1" t="s">
        <v>4</v>
      </c>
      <c r="N8503" s="1" t="s">
        <v>5</v>
      </c>
      <c r="O8503" s="1" t="s">
        <v>6</v>
      </c>
      <c r="P8503" s="1" t="s">
        <v>7</v>
      </c>
      <c r="Q8503" s="1" t="s">
        <v>13</v>
      </c>
      <c r="R8503" s="1" t="s">
        <v>14</v>
      </c>
      <c r="S8503" s="1" t="s">
        <v>4245</v>
      </c>
      <c r="T8503" s="1" t="s">
        <v>4244</v>
      </c>
      <c r="U8503" s="1" t="e">
        <f>VLOOKUP(T8503,[2]VAT!$A:$D,1,0)</f>
        <v>#N/A</v>
      </c>
      <c r="V8503" s="1" t="s">
        <v>2</v>
      </c>
      <c r="W8503" s="1" t="s">
        <v>2</v>
      </c>
      <c r="X8503" t="str">
        <f>VLOOKUP(T8503,[3]رکوردها!$A:$B,2,0)</f>
        <v>10980068629</v>
      </c>
      <c r="Y8503" t="str">
        <f>VLOOKUP(T8503,[3]رکوردها!$A:$D,4,0)</f>
        <v>411119551364</v>
      </c>
      <c r="Z8503" t="str">
        <f>VLOOKUP(T8503,[3]رکوردها!$A:$C,3,0)</f>
        <v>تهران</v>
      </c>
      <c r="AA8503" t="str">
        <f>VLOOKUP(T8503,[3]رکوردها!$A:$F,6,0)</f>
        <v>تهران -تهران</v>
      </c>
      <c r="AB8503" t="str">
        <f>VLOOKUP(T8503,[3]رکوردها!$A:$E,5,0)</f>
        <v/>
      </c>
    </row>
    <row r="8504" spans="1:28" s="41" customFormat="1" hidden="1" x14ac:dyDescent="0.2">
      <c r="A8504" s="36">
        <v>176163</v>
      </c>
      <c r="B8504" s="36">
        <v>1597</v>
      </c>
      <c r="C8504" s="36">
        <v>1776</v>
      </c>
      <c r="D8504" s="39" t="s">
        <v>5178</v>
      </c>
      <c r="E8504" s="36"/>
      <c r="F8504" s="37" t="s">
        <v>1749</v>
      </c>
      <c r="G8504" s="37" t="s">
        <v>4246</v>
      </c>
      <c r="H8504" s="38">
        <v>956929560</v>
      </c>
      <c r="I8504" s="38">
        <v>0</v>
      </c>
      <c r="J8504" s="38">
        <f t="shared" si="174"/>
        <v>956929560</v>
      </c>
      <c r="K8504" s="38"/>
      <c r="L8504" s="49"/>
      <c r="M8504" s="37" t="s">
        <v>4388</v>
      </c>
      <c r="N8504" s="37" t="s">
        <v>4389</v>
      </c>
      <c r="O8504" s="37" t="s">
        <v>4427</v>
      </c>
      <c r="P8504" s="37" t="s">
        <v>4428</v>
      </c>
      <c r="Q8504" s="37" t="s">
        <v>5000</v>
      </c>
      <c r="R8504" s="37" t="s">
        <v>5001</v>
      </c>
      <c r="S8504" s="37" t="s">
        <v>4417</v>
      </c>
      <c r="T8504" s="37" t="s">
        <v>4414</v>
      </c>
      <c r="U8504" s="1" t="e">
        <f>VLOOKUP(T8504,[2]VAT!$A:$D,1,0)</f>
        <v>#N/A</v>
      </c>
      <c r="V8504" s="37" t="s">
        <v>4768</v>
      </c>
      <c r="W8504" s="37" t="s">
        <v>4767</v>
      </c>
      <c r="X8504" t="e">
        <f>VLOOKUP(T8504,[3]رکوردها!$A:$B,2,0)</f>
        <v>#N/A</v>
      </c>
      <c r="Y8504" t="e">
        <f>VLOOKUP(T8504,[3]رکوردها!$A:$D,4,0)</f>
        <v>#N/A</v>
      </c>
      <c r="Z8504" t="e">
        <f>VLOOKUP(T8504,[3]رکوردها!$A:$C,3,0)</f>
        <v>#N/A</v>
      </c>
      <c r="AA8504" t="e">
        <f>VLOOKUP(T8504,[3]رکوردها!$A:$F,6,0)</f>
        <v>#N/A</v>
      </c>
      <c r="AB8504" t="e">
        <f>VLOOKUP(T8504,[3]رکوردها!$A:$E,5,0)</f>
        <v>#N/A</v>
      </c>
    </row>
    <row r="8505" spans="1:28" s="41" customFormat="1" hidden="1" x14ac:dyDescent="0.2">
      <c r="A8505" s="36">
        <v>175785</v>
      </c>
      <c r="B8505" s="36">
        <v>1635</v>
      </c>
      <c r="C8505" s="36">
        <v>1744</v>
      </c>
      <c r="D8505" s="39" t="s">
        <v>5178</v>
      </c>
      <c r="E8505" s="36"/>
      <c r="F8505" s="37" t="s">
        <v>723</v>
      </c>
      <c r="G8505" s="37" t="s">
        <v>2760</v>
      </c>
      <c r="H8505" s="38">
        <v>90000000</v>
      </c>
      <c r="I8505" s="38">
        <v>0</v>
      </c>
      <c r="J8505" s="38">
        <f t="shared" si="174"/>
        <v>90000000</v>
      </c>
      <c r="K8505" s="38"/>
      <c r="L8505" s="49"/>
      <c r="M8505" s="37" t="s">
        <v>63</v>
      </c>
      <c r="N8505" s="37" t="s">
        <v>64</v>
      </c>
      <c r="O8505" s="37" t="s">
        <v>2566</v>
      </c>
      <c r="P8505" s="37" t="s">
        <v>2567</v>
      </c>
      <c r="Q8505" s="37" t="s">
        <v>2568</v>
      </c>
      <c r="R8505" s="37" t="s">
        <v>2569</v>
      </c>
      <c r="S8505" s="37" t="s">
        <v>2762</v>
      </c>
      <c r="T8505" s="37" t="s">
        <v>2761</v>
      </c>
      <c r="U8505" s="1" t="str">
        <f>VLOOKUP(T8505,[2]VAT!$A:$D,1,0)</f>
        <v>400068</v>
      </c>
      <c r="V8505" s="37" t="s">
        <v>2</v>
      </c>
      <c r="W8505" s="37" t="s">
        <v>2</v>
      </c>
      <c r="X8505" t="str">
        <f>VLOOKUP(T8505,[3]رکوردها!$A:$B,2,0)</f>
        <v>10102021410</v>
      </c>
      <c r="Y8505" t="str">
        <f>VLOOKUP(T8505,[3]رکوردها!$A:$D,4,0)</f>
        <v>411111797154</v>
      </c>
      <c r="Z8505" t="str">
        <f>VLOOKUP(T8505,[3]رکوردها!$A:$C,3,0)</f>
        <v>تهران</v>
      </c>
      <c r="AA8505" t="str">
        <f>VLOOKUP(T8505,[3]رکوردها!$A:$F,6,0)</f>
        <v>تهران ، خیابان بهشتی ، خیابان صابونچی ، کوچه مهماندوست ، پلاک 15 ،</v>
      </c>
      <c r="AB8505" t="str">
        <f>VLOOKUP(T8505,[3]رکوردها!$A:$E,5,0)</f>
        <v>1533686551</v>
      </c>
    </row>
    <row r="8506" spans="1:28" s="41" customFormat="1" hidden="1" x14ac:dyDescent="0.2">
      <c r="A8506" s="36">
        <v>175786</v>
      </c>
      <c r="B8506" s="36">
        <v>1635</v>
      </c>
      <c r="C8506" s="36">
        <v>1744</v>
      </c>
      <c r="D8506" s="39" t="s">
        <v>5178</v>
      </c>
      <c r="E8506" s="36"/>
      <c r="F8506" s="37" t="s">
        <v>723</v>
      </c>
      <c r="G8506" s="37" t="s">
        <v>2760</v>
      </c>
      <c r="H8506" s="38">
        <v>0</v>
      </c>
      <c r="I8506" s="38">
        <v>90000000</v>
      </c>
      <c r="J8506" s="38">
        <f t="shared" si="174"/>
        <v>-90000000</v>
      </c>
      <c r="K8506" s="38"/>
      <c r="L8506" s="49"/>
      <c r="M8506" s="37" t="s">
        <v>63</v>
      </c>
      <c r="N8506" s="37" t="s">
        <v>64</v>
      </c>
      <c r="O8506" s="37" t="s">
        <v>2566</v>
      </c>
      <c r="P8506" s="37" t="s">
        <v>2567</v>
      </c>
      <c r="Q8506" s="37" t="s">
        <v>2568</v>
      </c>
      <c r="R8506" s="37" t="s">
        <v>2569</v>
      </c>
      <c r="S8506" s="37" t="s">
        <v>2762</v>
      </c>
      <c r="T8506" s="37" t="s">
        <v>2761</v>
      </c>
      <c r="U8506" s="1" t="str">
        <f>VLOOKUP(T8506,[2]VAT!$A:$D,1,0)</f>
        <v>400068</v>
      </c>
      <c r="V8506" s="37" t="s">
        <v>2</v>
      </c>
      <c r="W8506" s="37" t="s">
        <v>2</v>
      </c>
      <c r="X8506" t="str">
        <f>VLOOKUP(T8506,[3]رکوردها!$A:$B,2,0)</f>
        <v>10102021410</v>
      </c>
      <c r="Y8506" t="str">
        <f>VLOOKUP(T8506,[3]رکوردها!$A:$D,4,0)</f>
        <v>411111797154</v>
      </c>
      <c r="Z8506" t="str">
        <f>VLOOKUP(T8506,[3]رکوردها!$A:$C,3,0)</f>
        <v>تهران</v>
      </c>
      <c r="AA8506" t="str">
        <f>VLOOKUP(T8506,[3]رکوردها!$A:$F,6,0)</f>
        <v>تهران ، خیابان بهشتی ، خیابان صابونچی ، کوچه مهماندوست ، پلاک 15 ،</v>
      </c>
      <c r="AB8506" t="str">
        <f>VLOOKUP(T8506,[3]رکوردها!$A:$E,5,0)</f>
        <v>1533686551</v>
      </c>
    </row>
    <row r="8507" spans="1:28" x14ac:dyDescent="0.2">
      <c r="A8507" s="54">
        <v>175788</v>
      </c>
      <c r="B8507" s="2">
        <v>1635</v>
      </c>
      <c r="C8507" s="2">
        <v>1744</v>
      </c>
      <c r="D8507" s="29" t="str">
        <f>VLOOKUP(C8507,Piv.Analysis!A:AA,27,0)</f>
        <v>خرید خدمات</v>
      </c>
      <c r="E8507" s="2"/>
      <c r="F8507" s="1" t="s">
        <v>723</v>
      </c>
      <c r="G8507" s="1" t="s">
        <v>2764</v>
      </c>
      <c r="H8507" s="4">
        <v>0</v>
      </c>
      <c r="I8507" s="4">
        <v>1090000000</v>
      </c>
      <c r="J8507" s="4">
        <f t="shared" si="174"/>
        <v>-1090000000</v>
      </c>
      <c r="K8507" s="46">
        <f>I8507/109%</f>
        <v>999999999.99999988</v>
      </c>
      <c r="L8507" s="46">
        <f>K8507*9%</f>
        <v>89999999.999999985</v>
      </c>
      <c r="M8507" s="1" t="s">
        <v>4</v>
      </c>
      <c r="N8507" s="1" t="s">
        <v>5</v>
      </c>
      <c r="O8507" s="1" t="s">
        <v>6</v>
      </c>
      <c r="P8507" s="1" t="s">
        <v>7</v>
      </c>
      <c r="Q8507" s="1" t="s">
        <v>13</v>
      </c>
      <c r="R8507" s="1" t="s">
        <v>14</v>
      </c>
      <c r="S8507" s="1" t="s">
        <v>2762</v>
      </c>
      <c r="T8507" s="1" t="s">
        <v>2761</v>
      </c>
      <c r="U8507" s="1" t="str">
        <f>VLOOKUP(T8507,[2]VAT!$A:$D,1,0)</f>
        <v>400068</v>
      </c>
      <c r="V8507" s="1" t="s">
        <v>2</v>
      </c>
      <c r="W8507" s="1" t="s">
        <v>2</v>
      </c>
      <c r="X8507" t="str">
        <f>VLOOKUP(T8507,[3]رکوردها!$A:$B,2,0)</f>
        <v>10102021410</v>
      </c>
      <c r="Y8507" t="str">
        <f>VLOOKUP(T8507,[3]رکوردها!$A:$D,4,0)</f>
        <v>411111797154</v>
      </c>
      <c r="Z8507" t="str">
        <f>VLOOKUP(T8507,[3]رکوردها!$A:$C,3,0)</f>
        <v>تهران</v>
      </c>
      <c r="AA8507" t="str">
        <f>VLOOKUP(T8507,[3]رکوردها!$A:$F,6,0)</f>
        <v>تهران ، خیابان بهشتی ، خیابان صابونچی ، کوچه مهماندوست ، پلاک 15 ،</v>
      </c>
      <c r="AB8507" t="str">
        <f>VLOOKUP(T8507,[3]رکوردها!$A:$E,5,0)</f>
        <v>1533686551</v>
      </c>
    </row>
    <row r="8508" spans="1:28" s="41" customFormat="1" hidden="1" x14ac:dyDescent="0.2">
      <c r="A8508" s="36">
        <v>175789</v>
      </c>
      <c r="B8508" s="36">
        <v>1635</v>
      </c>
      <c r="C8508" s="36">
        <v>1744</v>
      </c>
      <c r="D8508" s="39" t="s">
        <v>5178</v>
      </c>
      <c r="E8508" s="39" t="s">
        <v>5188</v>
      </c>
      <c r="F8508" s="37" t="s">
        <v>723</v>
      </c>
      <c r="G8508" s="37" t="s">
        <v>2765</v>
      </c>
      <c r="H8508" s="38">
        <v>50000000</v>
      </c>
      <c r="I8508" s="38">
        <v>0</v>
      </c>
      <c r="J8508" s="38">
        <f t="shared" si="174"/>
        <v>50000000</v>
      </c>
      <c r="K8508" s="38"/>
      <c r="L8508" s="49"/>
      <c r="M8508" s="37" t="s">
        <v>4</v>
      </c>
      <c r="N8508" s="37" t="s">
        <v>5</v>
      </c>
      <c r="O8508" s="37" t="s">
        <v>6</v>
      </c>
      <c r="P8508" s="37" t="s">
        <v>7</v>
      </c>
      <c r="Q8508" s="37" t="s">
        <v>13</v>
      </c>
      <c r="R8508" s="37" t="s">
        <v>14</v>
      </c>
      <c r="S8508" s="37" t="s">
        <v>2762</v>
      </c>
      <c r="T8508" s="37" t="s">
        <v>2761</v>
      </c>
      <c r="U8508" s="1" t="str">
        <f>VLOOKUP(T8508,[2]VAT!$A:$D,1,0)</f>
        <v>400068</v>
      </c>
      <c r="V8508" s="37" t="s">
        <v>2</v>
      </c>
      <c r="W8508" s="37" t="s">
        <v>2</v>
      </c>
      <c r="X8508" t="str">
        <f>VLOOKUP(T8508,[3]رکوردها!$A:$B,2,0)</f>
        <v>10102021410</v>
      </c>
      <c r="Y8508" t="str">
        <f>VLOOKUP(T8508,[3]رکوردها!$A:$D,4,0)</f>
        <v>411111797154</v>
      </c>
      <c r="Z8508" t="str">
        <f>VLOOKUP(T8508,[3]رکوردها!$A:$C,3,0)</f>
        <v>تهران</v>
      </c>
      <c r="AA8508" t="str">
        <f>VLOOKUP(T8508,[3]رکوردها!$A:$F,6,0)</f>
        <v>تهران ، خیابان بهشتی ، خیابان صابونچی ، کوچه مهماندوست ، پلاک 15 ،</v>
      </c>
      <c r="AB8508" t="str">
        <f>VLOOKUP(T8508,[3]رکوردها!$A:$E,5,0)</f>
        <v>1533686551</v>
      </c>
    </row>
    <row r="8509" spans="1:28" s="41" customFormat="1" hidden="1" x14ac:dyDescent="0.2">
      <c r="A8509" s="36">
        <v>175790</v>
      </c>
      <c r="B8509" s="36">
        <v>1635</v>
      </c>
      <c r="C8509" s="36">
        <v>1744</v>
      </c>
      <c r="D8509" s="39" t="s">
        <v>5178</v>
      </c>
      <c r="E8509" s="36"/>
      <c r="F8509" s="37" t="s">
        <v>723</v>
      </c>
      <c r="G8509" s="37" t="s">
        <v>2765</v>
      </c>
      <c r="H8509" s="38">
        <v>0</v>
      </c>
      <c r="I8509" s="38">
        <v>50000000</v>
      </c>
      <c r="J8509" s="38">
        <f t="shared" si="174"/>
        <v>-50000000</v>
      </c>
      <c r="K8509" s="38"/>
      <c r="L8509" s="49"/>
      <c r="M8509" s="37" t="s">
        <v>4</v>
      </c>
      <c r="N8509" s="37" t="s">
        <v>5</v>
      </c>
      <c r="O8509" s="37" t="s">
        <v>138</v>
      </c>
      <c r="P8509" s="37" t="s">
        <v>139</v>
      </c>
      <c r="Q8509" s="37" t="s">
        <v>140</v>
      </c>
      <c r="R8509" s="37" t="s">
        <v>141</v>
      </c>
      <c r="S8509" s="37" t="s">
        <v>2762</v>
      </c>
      <c r="T8509" s="37" t="s">
        <v>2761</v>
      </c>
      <c r="U8509" s="1" t="str">
        <f>VLOOKUP(T8509,[2]VAT!$A:$D,1,0)</f>
        <v>400068</v>
      </c>
      <c r="V8509" s="37" t="s">
        <v>2</v>
      </c>
      <c r="W8509" s="37" t="s">
        <v>2</v>
      </c>
      <c r="X8509" t="str">
        <f>VLOOKUP(T8509,[3]رکوردها!$A:$B,2,0)</f>
        <v>10102021410</v>
      </c>
      <c r="Y8509" t="str">
        <f>VLOOKUP(T8509,[3]رکوردها!$A:$D,4,0)</f>
        <v>411111797154</v>
      </c>
      <c r="Z8509" t="str">
        <f>VLOOKUP(T8509,[3]رکوردها!$A:$C,3,0)</f>
        <v>تهران</v>
      </c>
      <c r="AA8509" t="str">
        <f>VLOOKUP(T8509,[3]رکوردها!$A:$F,6,0)</f>
        <v>تهران ، خیابان بهشتی ، خیابان صابونچی ، کوچه مهماندوست ، پلاک 15 ،</v>
      </c>
      <c r="AB8509" t="str">
        <f>VLOOKUP(T8509,[3]رکوردها!$A:$E,5,0)</f>
        <v>1533686551</v>
      </c>
    </row>
    <row r="8510" spans="1:28" s="41" customFormat="1" hidden="1" x14ac:dyDescent="0.2">
      <c r="A8510" s="36">
        <v>175784</v>
      </c>
      <c r="B8510" s="36">
        <v>1635</v>
      </c>
      <c r="C8510" s="36">
        <v>1744</v>
      </c>
      <c r="D8510" s="39" t="s">
        <v>5178</v>
      </c>
      <c r="E8510" s="36"/>
      <c r="F8510" s="37" t="s">
        <v>723</v>
      </c>
      <c r="G8510" s="37" t="s">
        <v>4385</v>
      </c>
      <c r="H8510" s="38">
        <v>1000000000</v>
      </c>
      <c r="I8510" s="38">
        <v>0</v>
      </c>
      <c r="J8510" s="38">
        <f t="shared" si="174"/>
        <v>1000000000</v>
      </c>
      <c r="K8510" s="38"/>
      <c r="L8510" s="49"/>
      <c r="M8510" s="37" t="s">
        <v>4388</v>
      </c>
      <c r="N8510" s="37" t="s">
        <v>4389</v>
      </c>
      <c r="O8510" s="37" t="s">
        <v>4390</v>
      </c>
      <c r="P8510" s="37" t="s">
        <v>4391</v>
      </c>
      <c r="Q8510" s="37" t="s">
        <v>4392</v>
      </c>
      <c r="R8510" s="37" t="s">
        <v>4393</v>
      </c>
      <c r="S8510" s="37" t="s">
        <v>4394</v>
      </c>
      <c r="T8510" s="37" t="s">
        <v>4386</v>
      </c>
      <c r="U8510" s="1" t="e">
        <f>VLOOKUP(T8510,[2]VAT!$A:$D,1,0)</f>
        <v>#N/A</v>
      </c>
      <c r="V8510" s="37" t="s">
        <v>4395</v>
      </c>
      <c r="W8510" s="37" t="s">
        <v>4387</v>
      </c>
      <c r="X8510" t="e">
        <f>VLOOKUP(T8510,[3]رکوردها!$A:$B,2,0)</f>
        <v>#N/A</v>
      </c>
      <c r="Y8510" t="e">
        <f>VLOOKUP(T8510,[3]رکوردها!$A:$D,4,0)</f>
        <v>#N/A</v>
      </c>
      <c r="Z8510" t="e">
        <f>VLOOKUP(T8510,[3]رکوردها!$A:$C,3,0)</f>
        <v>#N/A</v>
      </c>
      <c r="AA8510" t="e">
        <f>VLOOKUP(T8510,[3]رکوردها!$A:$F,6,0)</f>
        <v>#N/A</v>
      </c>
      <c r="AB8510" t="e">
        <f>VLOOKUP(T8510,[3]رکوردها!$A:$E,5,0)</f>
        <v>#N/A</v>
      </c>
    </row>
    <row r="8511" spans="1:28" s="41" customFormat="1" hidden="1" x14ac:dyDescent="0.2">
      <c r="A8511" s="36">
        <v>175787</v>
      </c>
      <c r="B8511" s="36">
        <v>1635</v>
      </c>
      <c r="C8511" s="36">
        <v>1744</v>
      </c>
      <c r="D8511" s="39" t="s">
        <v>5178</v>
      </c>
      <c r="E8511" s="36"/>
      <c r="F8511" s="37" t="s">
        <v>723</v>
      </c>
      <c r="G8511" s="37" t="s">
        <v>2760</v>
      </c>
      <c r="H8511" s="38">
        <v>90000000</v>
      </c>
      <c r="I8511" s="38">
        <v>0</v>
      </c>
      <c r="J8511" s="38">
        <f t="shared" si="174"/>
        <v>90000000</v>
      </c>
      <c r="K8511" s="38"/>
      <c r="L8511" s="49"/>
      <c r="M8511" s="37" t="s">
        <v>4388</v>
      </c>
      <c r="N8511" s="37" t="s">
        <v>4389</v>
      </c>
      <c r="O8511" s="37" t="s">
        <v>4390</v>
      </c>
      <c r="P8511" s="37" t="s">
        <v>4391</v>
      </c>
      <c r="Q8511" s="37" t="s">
        <v>4392</v>
      </c>
      <c r="R8511" s="37" t="s">
        <v>4393</v>
      </c>
      <c r="S8511" s="37" t="s">
        <v>4394</v>
      </c>
      <c r="T8511" s="37" t="s">
        <v>4386</v>
      </c>
      <c r="U8511" s="1" t="e">
        <f>VLOOKUP(T8511,[2]VAT!$A:$D,1,0)</f>
        <v>#N/A</v>
      </c>
      <c r="V8511" s="37" t="s">
        <v>4395</v>
      </c>
      <c r="W8511" s="37" t="s">
        <v>4387</v>
      </c>
      <c r="X8511" t="e">
        <f>VLOOKUP(T8511,[3]رکوردها!$A:$B,2,0)</f>
        <v>#N/A</v>
      </c>
      <c r="Y8511" t="e">
        <f>VLOOKUP(T8511,[3]رکوردها!$A:$D,4,0)</f>
        <v>#N/A</v>
      </c>
      <c r="Z8511" t="e">
        <f>VLOOKUP(T8511,[3]رکوردها!$A:$C,3,0)</f>
        <v>#N/A</v>
      </c>
      <c r="AA8511" t="e">
        <f>VLOOKUP(T8511,[3]رکوردها!$A:$F,6,0)</f>
        <v>#N/A</v>
      </c>
      <c r="AB8511" t="e">
        <f>VLOOKUP(T8511,[3]رکوردها!$A:$E,5,0)</f>
        <v>#N/A</v>
      </c>
    </row>
    <row r="8512" spans="1:28" x14ac:dyDescent="0.2">
      <c r="A8512" s="54">
        <v>176092</v>
      </c>
      <c r="B8512" s="2">
        <v>1655</v>
      </c>
      <c r="C8512" s="2">
        <v>1770</v>
      </c>
      <c r="D8512" s="29" t="str">
        <f>VLOOKUP(C8512,Piv.Analysis!A:AA,27,0)</f>
        <v>خرید خدمات</v>
      </c>
      <c r="E8512" s="2"/>
      <c r="F8512" s="1" t="s">
        <v>144</v>
      </c>
      <c r="G8512" s="1" t="s">
        <v>2890</v>
      </c>
      <c r="H8512" s="4">
        <v>0</v>
      </c>
      <c r="I8512" s="4">
        <v>55613000</v>
      </c>
      <c r="J8512" s="4">
        <f t="shared" si="174"/>
        <v>-55613000</v>
      </c>
      <c r="K8512" s="4">
        <f>I8512</f>
        <v>55613000</v>
      </c>
      <c r="L8512" s="49">
        <v>0</v>
      </c>
      <c r="M8512" s="1" t="s">
        <v>4</v>
      </c>
      <c r="N8512" s="1" t="s">
        <v>5</v>
      </c>
      <c r="O8512" s="1" t="s">
        <v>6</v>
      </c>
      <c r="P8512" s="1" t="s">
        <v>7</v>
      </c>
      <c r="Q8512" s="1" t="s">
        <v>13</v>
      </c>
      <c r="R8512" s="1" t="s">
        <v>14</v>
      </c>
      <c r="S8512" s="1" t="s">
        <v>2884</v>
      </c>
      <c r="T8512" s="1" t="s">
        <v>2883</v>
      </c>
      <c r="U8512" s="1" t="e">
        <f>VLOOKUP(T8512,[2]VAT!$A:$D,1,0)</f>
        <v>#N/A</v>
      </c>
      <c r="V8512" s="1" t="s">
        <v>2</v>
      </c>
      <c r="W8512" s="1" t="s">
        <v>2</v>
      </c>
      <c r="X8512" t="str">
        <f>VLOOKUP(T8512,[3]رکوردها!$A:$B,2,0)</f>
        <v>10320413778</v>
      </c>
      <c r="Y8512" t="str">
        <f>VLOOKUP(T8512,[3]رکوردها!$A:$D,4,0)</f>
        <v>411386683333</v>
      </c>
      <c r="Z8512" t="str">
        <f>VLOOKUP(T8512,[3]رکوردها!$A:$C,3,0)</f>
        <v>تهران</v>
      </c>
      <c r="AA8512" t="str">
        <f>VLOOKUP(T8512,[3]رکوردها!$A:$F,6,0)</f>
        <v>خ فتحی شقاقی خ جهانمهر پ63 واحد یک</v>
      </c>
      <c r="AB8512" t="str">
        <f>VLOOKUP(T8512,[3]رکوردها!$A:$E,5,0)</f>
        <v>1431753893</v>
      </c>
    </row>
    <row r="8513" spans="1:28" s="41" customFormat="1" hidden="1" x14ac:dyDescent="0.2">
      <c r="A8513" s="36">
        <v>176086</v>
      </c>
      <c r="B8513" s="36">
        <v>1655</v>
      </c>
      <c r="C8513" s="36">
        <v>1770</v>
      </c>
      <c r="D8513" s="39" t="s">
        <v>5178</v>
      </c>
      <c r="E8513" s="36"/>
      <c r="F8513" s="37" t="s">
        <v>144</v>
      </c>
      <c r="G8513" s="37" t="s">
        <v>5019</v>
      </c>
      <c r="H8513" s="38">
        <v>11864000</v>
      </c>
      <c r="I8513" s="38">
        <v>0</v>
      </c>
      <c r="J8513" s="38">
        <f t="shared" ref="J8513:J8576" si="175">H8513-I8513</f>
        <v>11864000</v>
      </c>
      <c r="K8513" s="38"/>
      <c r="L8513" s="49"/>
      <c r="M8513" s="37" t="s">
        <v>4388</v>
      </c>
      <c r="N8513" s="37" t="s">
        <v>4389</v>
      </c>
      <c r="O8513" s="37" t="s">
        <v>4427</v>
      </c>
      <c r="P8513" s="37" t="s">
        <v>4428</v>
      </c>
      <c r="Q8513" s="37" t="s">
        <v>5000</v>
      </c>
      <c r="R8513" s="37" t="s">
        <v>5001</v>
      </c>
      <c r="S8513" s="37" t="s">
        <v>4417</v>
      </c>
      <c r="T8513" s="37" t="s">
        <v>4414</v>
      </c>
      <c r="U8513" s="1" t="e">
        <f>VLOOKUP(T8513,[2]VAT!$A:$D,1,0)</f>
        <v>#N/A</v>
      </c>
      <c r="V8513" s="37" t="s">
        <v>4768</v>
      </c>
      <c r="W8513" s="37" t="s">
        <v>4767</v>
      </c>
      <c r="X8513" t="e">
        <f>VLOOKUP(T8513,[3]رکوردها!$A:$B,2,0)</f>
        <v>#N/A</v>
      </c>
      <c r="Y8513" t="e">
        <f>VLOOKUP(T8513,[3]رکوردها!$A:$D,4,0)</f>
        <v>#N/A</v>
      </c>
      <c r="Z8513" t="e">
        <f>VLOOKUP(T8513,[3]رکوردها!$A:$C,3,0)</f>
        <v>#N/A</v>
      </c>
      <c r="AA8513" t="e">
        <f>VLOOKUP(T8513,[3]رکوردها!$A:$F,6,0)</f>
        <v>#N/A</v>
      </c>
      <c r="AB8513" t="e">
        <f>VLOOKUP(T8513,[3]رکوردها!$A:$E,5,0)</f>
        <v>#N/A</v>
      </c>
    </row>
    <row r="8514" spans="1:28" s="41" customFormat="1" hidden="1" x14ac:dyDescent="0.2">
      <c r="A8514" s="36">
        <v>176087</v>
      </c>
      <c r="B8514" s="36">
        <v>1655</v>
      </c>
      <c r="C8514" s="36">
        <v>1770</v>
      </c>
      <c r="D8514" s="39" t="s">
        <v>5178</v>
      </c>
      <c r="E8514" s="36"/>
      <c r="F8514" s="37" t="s">
        <v>144</v>
      </c>
      <c r="G8514" s="37" t="s">
        <v>5020</v>
      </c>
      <c r="H8514" s="38">
        <v>16685000</v>
      </c>
      <c r="I8514" s="38">
        <v>0</v>
      </c>
      <c r="J8514" s="38">
        <f t="shared" si="175"/>
        <v>16685000</v>
      </c>
      <c r="K8514" s="38"/>
      <c r="L8514" s="49"/>
      <c r="M8514" s="37" t="s">
        <v>4388</v>
      </c>
      <c r="N8514" s="37" t="s">
        <v>4389</v>
      </c>
      <c r="O8514" s="37" t="s">
        <v>4427</v>
      </c>
      <c r="P8514" s="37" t="s">
        <v>4428</v>
      </c>
      <c r="Q8514" s="37" t="s">
        <v>5000</v>
      </c>
      <c r="R8514" s="37" t="s">
        <v>5001</v>
      </c>
      <c r="S8514" s="37" t="s">
        <v>4417</v>
      </c>
      <c r="T8514" s="37" t="s">
        <v>4414</v>
      </c>
      <c r="U8514" s="1" t="e">
        <f>VLOOKUP(T8514,[2]VAT!$A:$D,1,0)</f>
        <v>#N/A</v>
      </c>
      <c r="V8514" s="37" t="s">
        <v>4768</v>
      </c>
      <c r="W8514" s="37" t="s">
        <v>4767</v>
      </c>
      <c r="X8514" t="e">
        <f>VLOOKUP(T8514,[3]رکوردها!$A:$B,2,0)</f>
        <v>#N/A</v>
      </c>
      <c r="Y8514" t="e">
        <f>VLOOKUP(T8514,[3]رکوردها!$A:$D,4,0)</f>
        <v>#N/A</v>
      </c>
      <c r="Z8514" t="e">
        <f>VLOOKUP(T8514,[3]رکوردها!$A:$C,3,0)</f>
        <v>#N/A</v>
      </c>
      <c r="AA8514" t="e">
        <f>VLOOKUP(T8514,[3]رکوردها!$A:$F,6,0)</f>
        <v>#N/A</v>
      </c>
      <c r="AB8514" t="e">
        <f>VLOOKUP(T8514,[3]رکوردها!$A:$E,5,0)</f>
        <v>#N/A</v>
      </c>
    </row>
    <row r="8515" spans="1:28" s="41" customFormat="1" hidden="1" x14ac:dyDescent="0.2">
      <c r="A8515" s="36">
        <v>176088</v>
      </c>
      <c r="B8515" s="36">
        <v>1655</v>
      </c>
      <c r="C8515" s="36">
        <v>1770</v>
      </c>
      <c r="D8515" s="39" t="s">
        <v>5178</v>
      </c>
      <c r="E8515" s="36"/>
      <c r="F8515" s="37" t="s">
        <v>144</v>
      </c>
      <c r="G8515" s="37" t="s">
        <v>5021</v>
      </c>
      <c r="H8515" s="38">
        <v>15200000</v>
      </c>
      <c r="I8515" s="38">
        <v>0</v>
      </c>
      <c r="J8515" s="38">
        <f t="shared" si="175"/>
        <v>15200000</v>
      </c>
      <c r="K8515" s="38"/>
      <c r="L8515" s="49"/>
      <c r="M8515" s="37" t="s">
        <v>4388</v>
      </c>
      <c r="N8515" s="37" t="s">
        <v>4389</v>
      </c>
      <c r="O8515" s="37" t="s">
        <v>4427</v>
      </c>
      <c r="P8515" s="37" t="s">
        <v>4428</v>
      </c>
      <c r="Q8515" s="37" t="s">
        <v>5000</v>
      </c>
      <c r="R8515" s="37" t="s">
        <v>5001</v>
      </c>
      <c r="S8515" s="37" t="s">
        <v>4417</v>
      </c>
      <c r="T8515" s="37" t="s">
        <v>4414</v>
      </c>
      <c r="U8515" s="1" t="e">
        <f>VLOOKUP(T8515,[2]VAT!$A:$D,1,0)</f>
        <v>#N/A</v>
      </c>
      <c r="V8515" s="37" t="s">
        <v>4768</v>
      </c>
      <c r="W8515" s="37" t="s">
        <v>4767</v>
      </c>
      <c r="X8515" t="e">
        <f>VLOOKUP(T8515,[3]رکوردها!$A:$B,2,0)</f>
        <v>#N/A</v>
      </c>
      <c r="Y8515" t="e">
        <f>VLOOKUP(T8515,[3]رکوردها!$A:$D,4,0)</f>
        <v>#N/A</v>
      </c>
      <c r="Z8515" t="e">
        <f>VLOOKUP(T8515,[3]رکوردها!$A:$C,3,0)</f>
        <v>#N/A</v>
      </c>
      <c r="AA8515" t="e">
        <f>VLOOKUP(T8515,[3]رکوردها!$A:$F,6,0)</f>
        <v>#N/A</v>
      </c>
      <c r="AB8515" t="e">
        <f>VLOOKUP(T8515,[3]رکوردها!$A:$E,5,0)</f>
        <v>#N/A</v>
      </c>
    </row>
    <row r="8516" spans="1:28" s="41" customFormat="1" hidden="1" x14ac:dyDescent="0.2">
      <c r="A8516" s="36">
        <v>176089</v>
      </c>
      <c r="B8516" s="36">
        <v>1655</v>
      </c>
      <c r="C8516" s="36">
        <v>1770</v>
      </c>
      <c r="D8516" s="39" t="s">
        <v>5178</v>
      </c>
      <c r="E8516" s="36"/>
      <c r="F8516" s="37" t="s">
        <v>144</v>
      </c>
      <c r="G8516" s="37" t="s">
        <v>5022</v>
      </c>
      <c r="H8516" s="38">
        <v>11864000</v>
      </c>
      <c r="I8516" s="38">
        <v>0</v>
      </c>
      <c r="J8516" s="38">
        <f t="shared" si="175"/>
        <v>11864000</v>
      </c>
      <c r="K8516" s="38"/>
      <c r="L8516" s="49"/>
      <c r="M8516" s="37" t="s">
        <v>4388</v>
      </c>
      <c r="N8516" s="37" t="s">
        <v>4389</v>
      </c>
      <c r="O8516" s="37" t="s">
        <v>4427</v>
      </c>
      <c r="P8516" s="37" t="s">
        <v>4428</v>
      </c>
      <c r="Q8516" s="37" t="s">
        <v>5000</v>
      </c>
      <c r="R8516" s="37" t="s">
        <v>5001</v>
      </c>
      <c r="S8516" s="37" t="s">
        <v>4417</v>
      </c>
      <c r="T8516" s="37" t="s">
        <v>4414</v>
      </c>
      <c r="U8516" s="1" t="e">
        <f>VLOOKUP(T8516,[2]VAT!$A:$D,1,0)</f>
        <v>#N/A</v>
      </c>
      <c r="V8516" s="37" t="s">
        <v>4768</v>
      </c>
      <c r="W8516" s="37" t="s">
        <v>4767</v>
      </c>
      <c r="X8516" t="e">
        <f>VLOOKUP(T8516,[3]رکوردها!$A:$B,2,0)</f>
        <v>#N/A</v>
      </c>
      <c r="Y8516" t="e">
        <f>VLOOKUP(T8516,[3]رکوردها!$A:$D,4,0)</f>
        <v>#N/A</v>
      </c>
      <c r="Z8516" t="e">
        <f>VLOOKUP(T8516,[3]رکوردها!$A:$C,3,0)</f>
        <v>#N/A</v>
      </c>
      <c r="AA8516" t="e">
        <f>VLOOKUP(T8516,[3]رکوردها!$A:$F,6,0)</f>
        <v>#N/A</v>
      </c>
      <c r="AB8516" t="e">
        <f>VLOOKUP(T8516,[3]رکوردها!$A:$E,5,0)</f>
        <v>#N/A</v>
      </c>
    </row>
    <row r="8517" spans="1:28" x14ac:dyDescent="0.2">
      <c r="A8517" s="54">
        <v>177950</v>
      </c>
      <c r="B8517" s="2">
        <v>1669</v>
      </c>
      <c r="C8517" s="2">
        <v>1866</v>
      </c>
      <c r="D8517" s="29" t="str">
        <f>VLOOKUP(C8517,Piv.Analysis!A:AA,27,0)</f>
        <v>خرید خدمات</v>
      </c>
      <c r="E8517" s="2"/>
      <c r="F8517" s="1" t="s">
        <v>0</v>
      </c>
      <c r="G8517" s="1" t="s">
        <v>2846</v>
      </c>
      <c r="H8517" s="4">
        <v>0</v>
      </c>
      <c r="I8517" s="4">
        <v>703701759245</v>
      </c>
      <c r="J8517" s="4">
        <f t="shared" si="175"/>
        <v>-703701759245</v>
      </c>
      <c r="K8517" s="46">
        <f>I8517</f>
        <v>703701759245</v>
      </c>
      <c r="L8517" s="46">
        <v>0</v>
      </c>
      <c r="M8517" s="1" t="s">
        <v>4</v>
      </c>
      <c r="N8517" s="1" t="s">
        <v>5</v>
      </c>
      <c r="O8517" s="1" t="s">
        <v>6</v>
      </c>
      <c r="P8517" s="1" t="s">
        <v>7</v>
      </c>
      <c r="Q8517" s="1" t="s">
        <v>13</v>
      </c>
      <c r="R8517" s="1" t="s">
        <v>14</v>
      </c>
      <c r="S8517" s="1" t="s">
        <v>2842</v>
      </c>
      <c r="T8517" s="1" t="s">
        <v>2841</v>
      </c>
      <c r="U8517" s="1" t="str">
        <f>VLOOKUP(T8517,[2]VAT!$A:$D,1,0)</f>
        <v>400094</v>
      </c>
      <c r="V8517" s="1" t="s">
        <v>2</v>
      </c>
      <c r="W8517" s="1" t="s">
        <v>2</v>
      </c>
      <c r="X8517" t="str">
        <f>VLOOKUP(T8517,[3]رکوردها!$A:$B,2,0)</f>
        <v>10102100460</v>
      </c>
      <c r="Y8517" t="str">
        <f>VLOOKUP(T8517,[3]رکوردها!$A:$D,4,0)</f>
        <v/>
      </c>
      <c r="Z8517" t="str">
        <f>VLOOKUP(T8517,[3]رکوردها!$A:$C,3,0)</f>
        <v>تهران</v>
      </c>
      <c r="AA8517" t="str">
        <f>VLOOKUP(T8517,[3]رکوردها!$A:$F,6,0)</f>
        <v>استان تهران - منطقه 19 ، شهرستان تهران ، بخش مرکزی ، شهر تهران، محله امانیه ، کوچه ایثارسوم ، خیابان پروین ، پلاک 19 ، طبقه اول ، واحد شرقی</v>
      </c>
      <c r="AB8517" t="str">
        <f>VLOOKUP(T8517,[3]رکوردها!$A:$E,5,0)</f>
        <v>1966834944</v>
      </c>
    </row>
    <row r="8518" spans="1:28" s="41" customFormat="1" hidden="1" x14ac:dyDescent="0.2">
      <c r="A8518" s="36">
        <v>177951</v>
      </c>
      <c r="B8518" s="36">
        <v>1669</v>
      </c>
      <c r="C8518" s="36">
        <v>1866</v>
      </c>
      <c r="D8518" s="39" t="s">
        <v>5178</v>
      </c>
      <c r="E8518" s="39" t="s">
        <v>5188</v>
      </c>
      <c r="F8518" s="37" t="s">
        <v>0</v>
      </c>
      <c r="G8518" s="37" t="s">
        <v>2847</v>
      </c>
      <c r="H8518" s="38">
        <v>5733951823</v>
      </c>
      <c r="I8518" s="38">
        <v>0</v>
      </c>
      <c r="J8518" s="38">
        <f t="shared" si="175"/>
        <v>5733951823</v>
      </c>
      <c r="K8518" s="38"/>
      <c r="L8518" s="49"/>
      <c r="M8518" s="37" t="s">
        <v>4</v>
      </c>
      <c r="N8518" s="37" t="s">
        <v>5</v>
      </c>
      <c r="O8518" s="37" t="s">
        <v>6</v>
      </c>
      <c r="P8518" s="37" t="s">
        <v>7</v>
      </c>
      <c r="Q8518" s="37" t="s">
        <v>13</v>
      </c>
      <c r="R8518" s="37" t="s">
        <v>14</v>
      </c>
      <c r="S8518" s="37" t="s">
        <v>2842</v>
      </c>
      <c r="T8518" s="37" t="s">
        <v>2841</v>
      </c>
      <c r="U8518" s="1" t="str">
        <f>VLOOKUP(T8518,[2]VAT!$A:$D,1,0)</f>
        <v>400094</v>
      </c>
      <c r="V8518" s="37" t="s">
        <v>2</v>
      </c>
      <c r="W8518" s="37" t="s">
        <v>2</v>
      </c>
      <c r="X8518" t="str">
        <f>VLOOKUP(T8518,[3]رکوردها!$A:$B,2,0)</f>
        <v>10102100460</v>
      </c>
      <c r="Y8518" t="str">
        <f>VLOOKUP(T8518,[3]رکوردها!$A:$D,4,0)</f>
        <v/>
      </c>
      <c r="Z8518" t="str">
        <f>VLOOKUP(T8518,[3]رکوردها!$A:$C,3,0)</f>
        <v>تهران</v>
      </c>
      <c r="AA8518" t="str">
        <f>VLOOKUP(T8518,[3]رکوردها!$A:$F,6,0)</f>
        <v>استان تهران - منطقه 19 ، شهرستان تهران ، بخش مرکزی ، شهر تهران، محله امانیه ، کوچه ایثارسوم ، خیابان پروین ، پلاک 19 ، طبقه اول ، واحد شرقی</v>
      </c>
      <c r="AB8518" t="str">
        <f>VLOOKUP(T8518,[3]رکوردها!$A:$E,5,0)</f>
        <v>1966834944</v>
      </c>
    </row>
    <row r="8519" spans="1:28" s="41" customFormat="1" hidden="1" x14ac:dyDescent="0.2">
      <c r="A8519" s="36">
        <v>177952</v>
      </c>
      <c r="B8519" s="36">
        <v>1669</v>
      </c>
      <c r="C8519" s="36">
        <v>1866</v>
      </c>
      <c r="D8519" s="39" t="s">
        <v>5178</v>
      </c>
      <c r="E8519" s="39" t="s">
        <v>5188</v>
      </c>
      <c r="F8519" s="37" t="s">
        <v>0</v>
      </c>
      <c r="G8519" s="37" t="s">
        <v>2848</v>
      </c>
      <c r="H8519" s="38">
        <v>32279897213</v>
      </c>
      <c r="I8519" s="38">
        <v>0</v>
      </c>
      <c r="J8519" s="38">
        <f t="shared" si="175"/>
        <v>32279897213</v>
      </c>
      <c r="K8519" s="38"/>
      <c r="L8519" s="49"/>
      <c r="M8519" s="37" t="s">
        <v>4</v>
      </c>
      <c r="N8519" s="37" t="s">
        <v>5</v>
      </c>
      <c r="O8519" s="37" t="s">
        <v>6</v>
      </c>
      <c r="P8519" s="37" t="s">
        <v>7</v>
      </c>
      <c r="Q8519" s="37" t="s">
        <v>13</v>
      </c>
      <c r="R8519" s="37" t="s">
        <v>14</v>
      </c>
      <c r="S8519" s="37" t="s">
        <v>2842</v>
      </c>
      <c r="T8519" s="37" t="s">
        <v>2841</v>
      </c>
      <c r="U8519" s="1" t="str">
        <f>VLOOKUP(T8519,[2]VAT!$A:$D,1,0)</f>
        <v>400094</v>
      </c>
      <c r="V8519" s="37" t="s">
        <v>2</v>
      </c>
      <c r="W8519" s="37" t="s">
        <v>2</v>
      </c>
      <c r="X8519" t="str">
        <f>VLOOKUP(T8519,[3]رکوردها!$A:$B,2,0)</f>
        <v>10102100460</v>
      </c>
      <c r="Y8519" t="str">
        <f>VLOOKUP(T8519,[3]رکوردها!$A:$D,4,0)</f>
        <v/>
      </c>
      <c r="Z8519" t="str">
        <f>VLOOKUP(T8519,[3]رکوردها!$A:$C,3,0)</f>
        <v>تهران</v>
      </c>
      <c r="AA8519" t="str">
        <f>VLOOKUP(T8519,[3]رکوردها!$A:$F,6,0)</f>
        <v>استان تهران - منطقه 19 ، شهرستان تهران ، بخش مرکزی ، شهر تهران، محله امانیه ، کوچه ایثارسوم ، خیابان پروین ، پلاک 19 ، طبقه اول ، واحد شرقی</v>
      </c>
      <c r="AB8519" t="str">
        <f>VLOOKUP(T8519,[3]رکوردها!$A:$E,5,0)</f>
        <v>1966834944</v>
      </c>
    </row>
    <row r="8520" spans="1:28" s="41" customFormat="1" hidden="1" x14ac:dyDescent="0.2">
      <c r="A8520" s="36">
        <v>177948</v>
      </c>
      <c r="B8520" s="36">
        <v>1669</v>
      </c>
      <c r="C8520" s="36">
        <v>1866</v>
      </c>
      <c r="D8520" s="39" t="s">
        <v>5178</v>
      </c>
      <c r="E8520" s="36"/>
      <c r="F8520" s="37" t="s">
        <v>0</v>
      </c>
      <c r="G8520" s="37" t="s">
        <v>2859</v>
      </c>
      <c r="H8520" s="38">
        <v>58103814984</v>
      </c>
      <c r="I8520" s="38">
        <v>0</v>
      </c>
      <c r="J8520" s="38">
        <f t="shared" si="175"/>
        <v>58103814984</v>
      </c>
      <c r="K8520" s="38"/>
      <c r="L8520" s="49"/>
      <c r="M8520" s="37" t="s">
        <v>63</v>
      </c>
      <c r="N8520" s="37" t="s">
        <v>64</v>
      </c>
      <c r="O8520" s="37" t="s">
        <v>2566</v>
      </c>
      <c r="P8520" s="37" t="s">
        <v>2567</v>
      </c>
      <c r="Q8520" s="37" t="s">
        <v>2568</v>
      </c>
      <c r="R8520" s="37" t="s">
        <v>2569</v>
      </c>
      <c r="S8520" s="37" t="s">
        <v>2842</v>
      </c>
      <c r="T8520" s="37" t="s">
        <v>2841</v>
      </c>
      <c r="U8520" s="1" t="str">
        <f>VLOOKUP(T8520,[2]VAT!$A:$D,1,0)</f>
        <v>400094</v>
      </c>
      <c r="V8520" s="37" t="s">
        <v>2</v>
      </c>
      <c r="W8520" s="37" t="s">
        <v>2</v>
      </c>
      <c r="X8520" t="str">
        <f>VLOOKUP(T8520,[3]رکوردها!$A:$B,2,0)</f>
        <v>10102100460</v>
      </c>
      <c r="Y8520" t="str">
        <f>VLOOKUP(T8520,[3]رکوردها!$A:$D,4,0)</f>
        <v/>
      </c>
      <c r="Z8520" t="str">
        <f>VLOOKUP(T8520,[3]رکوردها!$A:$C,3,0)</f>
        <v>تهران</v>
      </c>
      <c r="AA8520" t="str">
        <f>VLOOKUP(T8520,[3]رکوردها!$A:$F,6,0)</f>
        <v>استان تهران - منطقه 19 ، شهرستان تهران ، بخش مرکزی ، شهر تهران، محله امانیه ، کوچه ایثارسوم ، خیابان پروین ، پلاک 19 ، طبقه اول ، واحد شرقی</v>
      </c>
      <c r="AB8520" t="str">
        <f>VLOOKUP(T8520,[3]رکوردها!$A:$E,5,0)</f>
        <v>1966834944</v>
      </c>
    </row>
    <row r="8521" spans="1:28" s="41" customFormat="1" hidden="1" x14ac:dyDescent="0.2">
      <c r="A8521" s="36">
        <v>177949</v>
      </c>
      <c r="B8521" s="36">
        <v>1669</v>
      </c>
      <c r="C8521" s="36">
        <v>1866</v>
      </c>
      <c r="D8521" s="39" t="s">
        <v>5178</v>
      </c>
      <c r="E8521" s="36"/>
      <c r="F8521" s="37" t="s">
        <v>0</v>
      </c>
      <c r="G8521" s="37" t="s">
        <v>2859</v>
      </c>
      <c r="H8521" s="38">
        <v>0</v>
      </c>
      <c r="I8521" s="38">
        <v>58103814984</v>
      </c>
      <c r="J8521" s="38">
        <f t="shared" si="175"/>
        <v>-58103814984</v>
      </c>
      <c r="K8521" s="38"/>
      <c r="L8521" s="49"/>
      <c r="M8521" s="37" t="s">
        <v>63</v>
      </c>
      <c r="N8521" s="37" t="s">
        <v>64</v>
      </c>
      <c r="O8521" s="37" t="s">
        <v>2566</v>
      </c>
      <c r="P8521" s="37" t="s">
        <v>2567</v>
      </c>
      <c r="Q8521" s="37" t="s">
        <v>2568</v>
      </c>
      <c r="R8521" s="37" t="s">
        <v>2569</v>
      </c>
      <c r="S8521" s="37" t="s">
        <v>2842</v>
      </c>
      <c r="T8521" s="37" t="s">
        <v>2841</v>
      </c>
      <c r="U8521" s="1" t="str">
        <f>VLOOKUP(T8521,[2]VAT!$A:$D,1,0)</f>
        <v>400094</v>
      </c>
      <c r="V8521" s="37" t="s">
        <v>2</v>
      </c>
      <c r="W8521" s="37" t="s">
        <v>2</v>
      </c>
      <c r="X8521" t="str">
        <f>VLOOKUP(T8521,[3]رکوردها!$A:$B,2,0)</f>
        <v>10102100460</v>
      </c>
      <c r="Y8521" t="str">
        <f>VLOOKUP(T8521,[3]رکوردها!$A:$D,4,0)</f>
        <v/>
      </c>
      <c r="Z8521" t="str">
        <f>VLOOKUP(T8521,[3]رکوردها!$A:$C,3,0)</f>
        <v>تهران</v>
      </c>
      <c r="AA8521" t="str">
        <f>VLOOKUP(T8521,[3]رکوردها!$A:$F,6,0)</f>
        <v>استان تهران - منطقه 19 ، شهرستان تهران ، بخش مرکزی ، شهر تهران، محله امانیه ، کوچه ایثارسوم ، خیابان پروین ، پلاک 19 ، طبقه اول ، واحد شرقی</v>
      </c>
      <c r="AB8521" t="str">
        <f>VLOOKUP(T8521,[3]رکوردها!$A:$E,5,0)</f>
        <v>1966834944</v>
      </c>
    </row>
    <row r="8522" spans="1:28" s="41" customFormat="1" hidden="1" x14ac:dyDescent="0.2">
      <c r="A8522" s="36">
        <v>177953</v>
      </c>
      <c r="B8522" s="36">
        <v>1669</v>
      </c>
      <c r="C8522" s="36">
        <v>1866</v>
      </c>
      <c r="D8522" s="39" t="s">
        <v>5178</v>
      </c>
      <c r="E8522" s="36"/>
      <c r="F8522" s="37" t="s">
        <v>0</v>
      </c>
      <c r="G8522" s="37" t="s">
        <v>2847</v>
      </c>
      <c r="H8522" s="38">
        <v>0</v>
      </c>
      <c r="I8522" s="38">
        <v>5733951823</v>
      </c>
      <c r="J8522" s="38">
        <f t="shared" si="175"/>
        <v>-5733951823</v>
      </c>
      <c r="K8522" s="38"/>
      <c r="L8522" s="49"/>
      <c r="M8522" s="37" t="s">
        <v>4</v>
      </c>
      <c r="N8522" s="37" t="s">
        <v>5</v>
      </c>
      <c r="O8522" s="37" t="s">
        <v>138</v>
      </c>
      <c r="P8522" s="37" t="s">
        <v>139</v>
      </c>
      <c r="Q8522" s="37" t="s">
        <v>2626</v>
      </c>
      <c r="R8522" s="37" t="s">
        <v>2627</v>
      </c>
      <c r="S8522" s="37" t="s">
        <v>2842</v>
      </c>
      <c r="T8522" s="37" t="s">
        <v>2841</v>
      </c>
      <c r="U8522" s="1" t="str">
        <f>VLOOKUP(T8522,[2]VAT!$A:$D,1,0)</f>
        <v>400094</v>
      </c>
      <c r="V8522" s="37" t="s">
        <v>2</v>
      </c>
      <c r="W8522" s="37" t="s">
        <v>2</v>
      </c>
      <c r="X8522" t="str">
        <f>VLOOKUP(T8522,[3]رکوردها!$A:$B,2,0)</f>
        <v>10102100460</v>
      </c>
      <c r="Y8522" t="str">
        <f>VLOOKUP(T8522,[3]رکوردها!$A:$D,4,0)</f>
        <v/>
      </c>
      <c r="Z8522" t="str">
        <f>VLOOKUP(T8522,[3]رکوردها!$A:$C,3,0)</f>
        <v>تهران</v>
      </c>
      <c r="AA8522" t="str">
        <f>VLOOKUP(T8522,[3]رکوردها!$A:$F,6,0)</f>
        <v>استان تهران - منطقه 19 ، شهرستان تهران ، بخش مرکزی ، شهر تهران، محله امانیه ، کوچه ایثارسوم ، خیابان پروین ، پلاک 19 ، طبقه اول ، واحد شرقی</v>
      </c>
      <c r="AB8522" t="str">
        <f>VLOOKUP(T8522,[3]رکوردها!$A:$E,5,0)</f>
        <v>1966834944</v>
      </c>
    </row>
    <row r="8523" spans="1:28" s="41" customFormat="1" hidden="1" x14ac:dyDescent="0.2">
      <c r="A8523" s="36">
        <v>177954</v>
      </c>
      <c r="B8523" s="36">
        <v>1669</v>
      </c>
      <c r="C8523" s="36">
        <v>1866</v>
      </c>
      <c r="D8523" s="39" t="s">
        <v>5178</v>
      </c>
      <c r="E8523" s="36"/>
      <c r="F8523" s="37" t="s">
        <v>0</v>
      </c>
      <c r="G8523" s="37" t="s">
        <v>2848</v>
      </c>
      <c r="H8523" s="38">
        <v>0</v>
      </c>
      <c r="I8523" s="38">
        <v>32279897213</v>
      </c>
      <c r="J8523" s="38">
        <f t="shared" si="175"/>
        <v>-32279897213</v>
      </c>
      <c r="K8523" s="38"/>
      <c r="L8523" s="49"/>
      <c r="M8523" s="37" t="s">
        <v>4</v>
      </c>
      <c r="N8523" s="37" t="s">
        <v>5</v>
      </c>
      <c r="O8523" s="37" t="s">
        <v>138</v>
      </c>
      <c r="P8523" s="37" t="s">
        <v>139</v>
      </c>
      <c r="Q8523" s="37" t="s">
        <v>140</v>
      </c>
      <c r="R8523" s="37" t="s">
        <v>141</v>
      </c>
      <c r="S8523" s="37" t="s">
        <v>2842</v>
      </c>
      <c r="T8523" s="37" t="s">
        <v>2841</v>
      </c>
      <c r="U8523" s="1" t="str">
        <f>VLOOKUP(T8523,[2]VAT!$A:$D,1,0)</f>
        <v>400094</v>
      </c>
      <c r="V8523" s="37" t="s">
        <v>2</v>
      </c>
      <c r="W8523" s="37" t="s">
        <v>2</v>
      </c>
      <c r="X8523" t="str">
        <f>VLOOKUP(T8523,[3]رکوردها!$A:$B,2,0)</f>
        <v>10102100460</v>
      </c>
      <c r="Y8523" t="str">
        <f>VLOOKUP(T8523,[3]رکوردها!$A:$D,4,0)</f>
        <v/>
      </c>
      <c r="Z8523" t="str">
        <f>VLOOKUP(T8523,[3]رکوردها!$A:$C,3,0)</f>
        <v>تهران</v>
      </c>
      <c r="AA8523" t="str">
        <f>VLOOKUP(T8523,[3]رکوردها!$A:$F,6,0)</f>
        <v>استان تهران - منطقه 19 ، شهرستان تهران ، بخش مرکزی ، شهر تهران، محله امانیه ، کوچه ایثارسوم ، خیابان پروین ، پلاک 19 ، طبقه اول ، واحد شرقی</v>
      </c>
      <c r="AB8523" t="str">
        <f>VLOOKUP(T8523,[3]رکوردها!$A:$E,5,0)</f>
        <v>1966834944</v>
      </c>
    </row>
    <row r="8524" spans="1:28" s="41" customFormat="1" hidden="1" x14ac:dyDescent="0.2">
      <c r="A8524" s="36">
        <v>177922</v>
      </c>
      <c r="B8524" s="36">
        <v>1669</v>
      </c>
      <c r="C8524" s="36">
        <v>1866</v>
      </c>
      <c r="D8524" s="39" t="s">
        <v>5178</v>
      </c>
      <c r="E8524" s="36"/>
      <c r="F8524" s="37" t="s">
        <v>0</v>
      </c>
      <c r="G8524" s="37" t="s">
        <v>5031</v>
      </c>
      <c r="H8524" s="38">
        <v>31212811844</v>
      </c>
      <c r="I8524" s="38">
        <v>0</v>
      </c>
      <c r="J8524" s="38">
        <f t="shared" si="175"/>
        <v>31212811844</v>
      </c>
      <c r="K8524" s="38"/>
      <c r="L8524" s="49"/>
      <c r="M8524" s="37" t="s">
        <v>4388</v>
      </c>
      <c r="N8524" s="37" t="s">
        <v>4389</v>
      </c>
      <c r="O8524" s="37" t="s">
        <v>4390</v>
      </c>
      <c r="P8524" s="37" t="s">
        <v>4391</v>
      </c>
      <c r="Q8524" s="37" t="s">
        <v>4392</v>
      </c>
      <c r="R8524" s="37" t="s">
        <v>4393</v>
      </c>
      <c r="S8524" s="37" t="s">
        <v>4417</v>
      </c>
      <c r="T8524" s="37" t="s">
        <v>4414</v>
      </c>
      <c r="U8524" s="1" t="e">
        <f>VLOOKUP(T8524,[2]VAT!$A:$D,1,0)</f>
        <v>#N/A</v>
      </c>
      <c r="V8524" s="37" t="s">
        <v>4768</v>
      </c>
      <c r="W8524" s="37" t="s">
        <v>4767</v>
      </c>
      <c r="X8524" t="e">
        <f>VLOOKUP(T8524,[3]رکوردها!$A:$B,2,0)</f>
        <v>#N/A</v>
      </c>
      <c r="Y8524" t="e">
        <f>VLOOKUP(T8524,[3]رکوردها!$A:$D,4,0)</f>
        <v>#N/A</v>
      </c>
      <c r="Z8524" t="e">
        <f>VLOOKUP(T8524,[3]رکوردها!$A:$C,3,0)</f>
        <v>#N/A</v>
      </c>
      <c r="AA8524" t="e">
        <f>VLOOKUP(T8524,[3]رکوردها!$A:$F,6,0)</f>
        <v>#N/A</v>
      </c>
      <c r="AB8524" t="e">
        <f>VLOOKUP(T8524,[3]رکوردها!$A:$E,5,0)</f>
        <v>#N/A</v>
      </c>
    </row>
    <row r="8525" spans="1:28" s="41" customFormat="1" hidden="1" x14ac:dyDescent="0.2">
      <c r="A8525" s="36">
        <v>177923</v>
      </c>
      <c r="B8525" s="36">
        <v>1669</v>
      </c>
      <c r="C8525" s="36">
        <v>1866</v>
      </c>
      <c r="D8525" s="39" t="s">
        <v>5178</v>
      </c>
      <c r="E8525" s="36"/>
      <c r="F8525" s="37" t="s">
        <v>0</v>
      </c>
      <c r="G8525" s="37" t="s">
        <v>5032</v>
      </c>
      <c r="H8525" s="38">
        <v>2809153066</v>
      </c>
      <c r="I8525" s="38">
        <v>0</v>
      </c>
      <c r="J8525" s="38">
        <f t="shared" si="175"/>
        <v>2809153066</v>
      </c>
      <c r="K8525" s="38"/>
      <c r="L8525" s="49"/>
      <c r="M8525" s="37" t="s">
        <v>4388</v>
      </c>
      <c r="N8525" s="37" t="s">
        <v>4389</v>
      </c>
      <c r="O8525" s="37" t="s">
        <v>4390</v>
      </c>
      <c r="P8525" s="37" t="s">
        <v>4391</v>
      </c>
      <c r="Q8525" s="37" t="s">
        <v>4392</v>
      </c>
      <c r="R8525" s="37" t="s">
        <v>4393</v>
      </c>
      <c r="S8525" s="37" t="s">
        <v>4417</v>
      </c>
      <c r="T8525" s="37" t="s">
        <v>4414</v>
      </c>
      <c r="U8525" s="1" t="e">
        <f>VLOOKUP(T8525,[2]VAT!$A:$D,1,0)</f>
        <v>#N/A</v>
      </c>
      <c r="V8525" s="37" t="s">
        <v>4768</v>
      </c>
      <c r="W8525" s="37" t="s">
        <v>4767</v>
      </c>
      <c r="X8525" t="e">
        <f>VLOOKUP(T8525,[3]رکوردها!$A:$B,2,0)</f>
        <v>#N/A</v>
      </c>
      <c r="Y8525" t="e">
        <f>VLOOKUP(T8525,[3]رکوردها!$A:$D,4,0)</f>
        <v>#N/A</v>
      </c>
      <c r="Z8525" t="e">
        <f>VLOOKUP(T8525,[3]رکوردها!$A:$C,3,0)</f>
        <v>#N/A</v>
      </c>
      <c r="AA8525" t="e">
        <f>VLOOKUP(T8525,[3]رکوردها!$A:$F,6,0)</f>
        <v>#N/A</v>
      </c>
      <c r="AB8525" t="e">
        <f>VLOOKUP(T8525,[3]رکوردها!$A:$E,5,0)</f>
        <v>#N/A</v>
      </c>
    </row>
    <row r="8526" spans="1:28" s="41" customFormat="1" hidden="1" x14ac:dyDescent="0.2">
      <c r="A8526" s="36">
        <v>177924</v>
      </c>
      <c r="B8526" s="36">
        <v>1669</v>
      </c>
      <c r="C8526" s="36">
        <v>1866</v>
      </c>
      <c r="D8526" s="39" t="s">
        <v>5178</v>
      </c>
      <c r="E8526" s="36"/>
      <c r="F8526" s="37" t="s">
        <v>0</v>
      </c>
      <c r="G8526" s="37" t="s">
        <v>5033</v>
      </c>
      <c r="H8526" s="38">
        <v>88000000</v>
      </c>
      <c r="I8526" s="38">
        <v>0</v>
      </c>
      <c r="J8526" s="38">
        <f t="shared" si="175"/>
        <v>88000000</v>
      </c>
      <c r="K8526" s="38"/>
      <c r="L8526" s="49"/>
      <c r="M8526" s="37" t="s">
        <v>4388</v>
      </c>
      <c r="N8526" s="37" t="s">
        <v>4389</v>
      </c>
      <c r="O8526" s="37" t="s">
        <v>4390</v>
      </c>
      <c r="P8526" s="37" t="s">
        <v>4391</v>
      </c>
      <c r="Q8526" s="37" t="s">
        <v>4392</v>
      </c>
      <c r="R8526" s="37" t="s">
        <v>4393</v>
      </c>
      <c r="S8526" s="37" t="s">
        <v>4417</v>
      </c>
      <c r="T8526" s="37" t="s">
        <v>4414</v>
      </c>
      <c r="U8526" s="1" t="e">
        <f>VLOOKUP(T8526,[2]VAT!$A:$D,1,0)</f>
        <v>#N/A</v>
      </c>
      <c r="V8526" s="37" t="s">
        <v>4768</v>
      </c>
      <c r="W8526" s="37" t="s">
        <v>4767</v>
      </c>
      <c r="X8526" t="e">
        <f>VLOOKUP(T8526,[3]رکوردها!$A:$B,2,0)</f>
        <v>#N/A</v>
      </c>
      <c r="Y8526" t="e">
        <f>VLOOKUP(T8526,[3]رکوردها!$A:$D,4,0)</f>
        <v>#N/A</v>
      </c>
      <c r="Z8526" t="e">
        <f>VLOOKUP(T8526,[3]رکوردها!$A:$C,3,0)</f>
        <v>#N/A</v>
      </c>
      <c r="AA8526" t="e">
        <f>VLOOKUP(T8526,[3]رکوردها!$A:$F,6,0)</f>
        <v>#N/A</v>
      </c>
      <c r="AB8526" t="e">
        <f>VLOOKUP(T8526,[3]رکوردها!$A:$E,5,0)</f>
        <v>#N/A</v>
      </c>
    </row>
    <row r="8527" spans="1:28" s="41" customFormat="1" hidden="1" x14ac:dyDescent="0.2">
      <c r="A8527" s="36">
        <v>177925</v>
      </c>
      <c r="B8527" s="36">
        <v>1669</v>
      </c>
      <c r="C8527" s="36">
        <v>1866</v>
      </c>
      <c r="D8527" s="39" t="s">
        <v>5178</v>
      </c>
      <c r="E8527" s="36"/>
      <c r="F8527" s="37" t="s">
        <v>0</v>
      </c>
      <c r="G8527" s="37" t="s">
        <v>5034</v>
      </c>
      <c r="H8527" s="38">
        <v>7920000</v>
      </c>
      <c r="I8527" s="38">
        <v>0</v>
      </c>
      <c r="J8527" s="38">
        <f t="shared" si="175"/>
        <v>7920000</v>
      </c>
      <c r="K8527" s="38"/>
      <c r="L8527" s="49"/>
      <c r="M8527" s="37" t="s">
        <v>4388</v>
      </c>
      <c r="N8527" s="37" t="s">
        <v>4389</v>
      </c>
      <c r="O8527" s="37" t="s">
        <v>4390</v>
      </c>
      <c r="P8527" s="37" t="s">
        <v>4391</v>
      </c>
      <c r="Q8527" s="37" t="s">
        <v>4392</v>
      </c>
      <c r="R8527" s="37" t="s">
        <v>4393</v>
      </c>
      <c r="S8527" s="37" t="s">
        <v>4417</v>
      </c>
      <c r="T8527" s="37" t="s">
        <v>4414</v>
      </c>
      <c r="U8527" s="1" t="e">
        <f>VLOOKUP(T8527,[2]VAT!$A:$D,1,0)</f>
        <v>#N/A</v>
      </c>
      <c r="V8527" s="37" t="s">
        <v>4768</v>
      </c>
      <c r="W8527" s="37" t="s">
        <v>4767</v>
      </c>
      <c r="X8527" t="e">
        <f>VLOOKUP(T8527,[3]رکوردها!$A:$B,2,0)</f>
        <v>#N/A</v>
      </c>
      <c r="Y8527" t="e">
        <f>VLOOKUP(T8527,[3]رکوردها!$A:$D,4,0)</f>
        <v>#N/A</v>
      </c>
      <c r="Z8527" t="e">
        <f>VLOOKUP(T8527,[3]رکوردها!$A:$C,3,0)</f>
        <v>#N/A</v>
      </c>
      <c r="AA8527" t="e">
        <f>VLOOKUP(T8527,[3]رکوردها!$A:$F,6,0)</f>
        <v>#N/A</v>
      </c>
      <c r="AB8527" t="e">
        <f>VLOOKUP(T8527,[3]رکوردها!$A:$E,5,0)</f>
        <v>#N/A</v>
      </c>
    </row>
    <row r="8528" spans="1:28" s="41" customFormat="1" hidden="1" x14ac:dyDescent="0.2">
      <c r="A8528" s="36">
        <v>177926</v>
      </c>
      <c r="B8528" s="36">
        <v>1669</v>
      </c>
      <c r="C8528" s="36">
        <v>1866</v>
      </c>
      <c r="D8528" s="39" t="s">
        <v>5178</v>
      </c>
      <c r="E8528" s="36"/>
      <c r="F8528" s="37" t="s">
        <v>0</v>
      </c>
      <c r="G8528" s="37" t="s">
        <v>5033</v>
      </c>
      <c r="H8528" s="38">
        <v>25660666622</v>
      </c>
      <c r="I8528" s="38">
        <v>0</v>
      </c>
      <c r="J8528" s="38">
        <f t="shared" si="175"/>
        <v>25660666622</v>
      </c>
      <c r="K8528" s="38"/>
      <c r="L8528" s="49"/>
      <c r="M8528" s="37" t="s">
        <v>4388</v>
      </c>
      <c r="N8528" s="37" t="s">
        <v>4389</v>
      </c>
      <c r="O8528" s="37" t="s">
        <v>4390</v>
      </c>
      <c r="P8528" s="37" t="s">
        <v>4391</v>
      </c>
      <c r="Q8528" s="37" t="s">
        <v>4392</v>
      </c>
      <c r="R8528" s="37" t="s">
        <v>4393</v>
      </c>
      <c r="S8528" s="37" t="s">
        <v>5093</v>
      </c>
      <c r="T8528" s="37" t="s">
        <v>5092</v>
      </c>
      <c r="U8528" s="1" t="e">
        <f>VLOOKUP(T8528,[2]VAT!$A:$D,1,0)</f>
        <v>#N/A</v>
      </c>
      <c r="V8528" s="37" t="s">
        <v>4768</v>
      </c>
      <c r="W8528" s="37" t="s">
        <v>4767</v>
      </c>
      <c r="X8528" t="e">
        <f>VLOOKUP(T8528,[3]رکوردها!$A:$B,2,0)</f>
        <v>#N/A</v>
      </c>
      <c r="Y8528" t="e">
        <f>VLOOKUP(T8528,[3]رکوردها!$A:$D,4,0)</f>
        <v>#N/A</v>
      </c>
      <c r="Z8528" t="e">
        <f>VLOOKUP(T8528,[3]رکوردها!$A:$C,3,0)</f>
        <v>#N/A</v>
      </c>
      <c r="AA8528" t="e">
        <f>VLOOKUP(T8528,[3]رکوردها!$A:$F,6,0)</f>
        <v>#N/A</v>
      </c>
      <c r="AB8528" t="e">
        <f>VLOOKUP(T8528,[3]رکوردها!$A:$E,5,0)</f>
        <v>#N/A</v>
      </c>
    </row>
    <row r="8529" spans="1:28" s="41" customFormat="1" hidden="1" x14ac:dyDescent="0.2">
      <c r="A8529" s="36">
        <v>177927</v>
      </c>
      <c r="B8529" s="36">
        <v>1669</v>
      </c>
      <c r="C8529" s="36">
        <v>1866</v>
      </c>
      <c r="D8529" s="39" t="s">
        <v>5178</v>
      </c>
      <c r="E8529" s="36"/>
      <c r="F8529" s="37" t="s">
        <v>0</v>
      </c>
      <c r="G8529" s="37" t="s">
        <v>5034</v>
      </c>
      <c r="H8529" s="38">
        <v>2309459996</v>
      </c>
      <c r="I8529" s="38">
        <v>0</v>
      </c>
      <c r="J8529" s="38">
        <f t="shared" si="175"/>
        <v>2309459996</v>
      </c>
      <c r="K8529" s="38"/>
      <c r="L8529" s="49"/>
      <c r="M8529" s="37" t="s">
        <v>4388</v>
      </c>
      <c r="N8529" s="37" t="s">
        <v>4389</v>
      </c>
      <c r="O8529" s="37" t="s">
        <v>4390</v>
      </c>
      <c r="P8529" s="37" t="s">
        <v>4391</v>
      </c>
      <c r="Q8529" s="37" t="s">
        <v>4392</v>
      </c>
      <c r="R8529" s="37" t="s">
        <v>4393</v>
      </c>
      <c r="S8529" s="37" t="s">
        <v>5093</v>
      </c>
      <c r="T8529" s="37" t="s">
        <v>5092</v>
      </c>
      <c r="U8529" s="1" t="e">
        <f>VLOOKUP(T8529,[2]VAT!$A:$D,1,0)</f>
        <v>#N/A</v>
      </c>
      <c r="V8529" s="37" t="s">
        <v>4768</v>
      </c>
      <c r="W8529" s="37" t="s">
        <v>4767</v>
      </c>
      <c r="X8529" t="e">
        <f>VLOOKUP(T8529,[3]رکوردها!$A:$B,2,0)</f>
        <v>#N/A</v>
      </c>
      <c r="Y8529" t="e">
        <f>VLOOKUP(T8529,[3]رکوردها!$A:$D,4,0)</f>
        <v>#N/A</v>
      </c>
      <c r="Z8529" t="e">
        <f>VLOOKUP(T8529,[3]رکوردها!$A:$C,3,0)</f>
        <v>#N/A</v>
      </c>
      <c r="AA8529" t="e">
        <f>VLOOKUP(T8529,[3]رکوردها!$A:$F,6,0)</f>
        <v>#N/A</v>
      </c>
      <c r="AB8529" t="e">
        <f>VLOOKUP(T8529,[3]رکوردها!$A:$E,5,0)</f>
        <v>#N/A</v>
      </c>
    </row>
    <row r="8530" spans="1:28" s="41" customFormat="1" hidden="1" x14ac:dyDescent="0.2">
      <c r="A8530" s="36">
        <v>177928</v>
      </c>
      <c r="B8530" s="36">
        <v>1669</v>
      </c>
      <c r="C8530" s="36">
        <v>1866</v>
      </c>
      <c r="D8530" s="39" t="s">
        <v>5178</v>
      </c>
      <c r="E8530" s="36"/>
      <c r="F8530" s="37" t="s">
        <v>0</v>
      </c>
      <c r="G8530" s="37" t="s">
        <v>5033</v>
      </c>
      <c r="H8530" s="38">
        <v>24497849533</v>
      </c>
      <c r="I8530" s="38">
        <v>0</v>
      </c>
      <c r="J8530" s="38">
        <f t="shared" si="175"/>
        <v>24497849533</v>
      </c>
      <c r="K8530" s="38"/>
      <c r="L8530" s="49"/>
      <c r="M8530" s="37" t="s">
        <v>4388</v>
      </c>
      <c r="N8530" s="37" t="s">
        <v>4389</v>
      </c>
      <c r="O8530" s="37" t="s">
        <v>4390</v>
      </c>
      <c r="P8530" s="37" t="s">
        <v>4391</v>
      </c>
      <c r="Q8530" s="37" t="s">
        <v>4392</v>
      </c>
      <c r="R8530" s="37" t="s">
        <v>4393</v>
      </c>
      <c r="S8530" s="37" t="s">
        <v>5095</v>
      </c>
      <c r="T8530" s="37" t="s">
        <v>5094</v>
      </c>
      <c r="U8530" s="1" t="e">
        <f>VLOOKUP(T8530,[2]VAT!$A:$D,1,0)</f>
        <v>#N/A</v>
      </c>
      <c r="V8530" s="37" t="s">
        <v>4768</v>
      </c>
      <c r="W8530" s="37" t="s">
        <v>4767</v>
      </c>
      <c r="X8530" t="e">
        <f>VLOOKUP(T8530,[3]رکوردها!$A:$B,2,0)</f>
        <v>#N/A</v>
      </c>
      <c r="Y8530" t="e">
        <f>VLOOKUP(T8530,[3]رکوردها!$A:$D,4,0)</f>
        <v>#N/A</v>
      </c>
      <c r="Z8530" t="e">
        <f>VLOOKUP(T8530,[3]رکوردها!$A:$C,3,0)</f>
        <v>#N/A</v>
      </c>
      <c r="AA8530" t="e">
        <f>VLOOKUP(T8530,[3]رکوردها!$A:$F,6,0)</f>
        <v>#N/A</v>
      </c>
      <c r="AB8530" t="e">
        <f>VLOOKUP(T8530,[3]رکوردها!$A:$E,5,0)</f>
        <v>#N/A</v>
      </c>
    </row>
    <row r="8531" spans="1:28" s="41" customFormat="1" hidden="1" x14ac:dyDescent="0.2">
      <c r="A8531" s="36">
        <v>177929</v>
      </c>
      <c r="B8531" s="36">
        <v>1669</v>
      </c>
      <c r="C8531" s="36">
        <v>1866</v>
      </c>
      <c r="D8531" s="39" t="s">
        <v>5178</v>
      </c>
      <c r="E8531" s="36"/>
      <c r="F8531" s="37" t="s">
        <v>0</v>
      </c>
      <c r="G8531" s="37" t="s">
        <v>5034</v>
      </c>
      <c r="H8531" s="38">
        <v>2204806458</v>
      </c>
      <c r="I8531" s="38">
        <v>0</v>
      </c>
      <c r="J8531" s="38">
        <f t="shared" si="175"/>
        <v>2204806458</v>
      </c>
      <c r="K8531" s="38"/>
      <c r="L8531" s="49"/>
      <c r="M8531" s="37" t="s">
        <v>4388</v>
      </c>
      <c r="N8531" s="37" t="s">
        <v>4389</v>
      </c>
      <c r="O8531" s="37" t="s">
        <v>4390</v>
      </c>
      <c r="P8531" s="37" t="s">
        <v>4391</v>
      </c>
      <c r="Q8531" s="37" t="s">
        <v>4392</v>
      </c>
      <c r="R8531" s="37" t="s">
        <v>4393</v>
      </c>
      <c r="S8531" s="37" t="s">
        <v>5095</v>
      </c>
      <c r="T8531" s="37" t="s">
        <v>5094</v>
      </c>
      <c r="U8531" s="1" t="e">
        <f>VLOOKUP(T8531,[2]VAT!$A:$D,1,0)</f>
        <v>#N/A</v>
      </c>
      <c r="V8531" s="37" t="s">
        <v>4768</v>
      </c>
      <c r="W8531" s="37" t="s">
        <v>4767</v>
      </c>
      <c r="X8531" t="e">
        <f>VLOOKUP(T8531,[3]رکوردها!$A:$B,2,0)</f>
        <v>#N/A</v>
      </c>
      <c r="Y8531" t="e">
        <f>VLOOKUP(T8531,[3]رکوردها!$A:$D,4,0)</f>
        <v>#N/A</v>
      </c>
      <c r="Z8531" t="e">
        <f>VLOOKUP(T8531,[3]رکوردها!$A:$C,3,0)</f>
        <v>#N/A</v>
      </c>
      <c r="AA8531" t="e">
        <f>VLOOKUP(T8531,[3]رکوردها!$A:$F,6,0)</f>
        <v>#N/A</v>
      </c>
      <c r="AB8531" t="e">
        <f>VLOOKUP(T8531,[3]رکوردها!$A:$E,5,0)</f>
        <v>#N/A</v>
      </c>
    </row>
    <row r="8532" spans="1:28" s="41" customFormat="1" hidden="1" x14ac:dyDescent="0.2">
      <c r="A8532" s="36">
        <v>179302</v>
      </c>
      <c r="B8532" s="36">
        <v>1669</v>
      </c>
      <c r="C8532" s="36">
        <v>1866</v>
      </c>
      <c r="D8532" s="39" t="s">
        <v>5178</v>
      </c>
      <c r="E8532" s="36"/>
      <c r="F8532" s="37" t="s">
        <v>0</v>
      </c>
      <c r="G8532" s="37" t="s">
        <v>5033</v>
      </c>
      <c r="H8532" s="38">
        <v>6791585680</v>
      </c>
      <c r="I8532" s="38">
        <v>0</v>
      </c>
      <c r="J8532" s="38">
        <f t="shared" si="175"/>
        <v>6791585680</v>
      </c>
      <c r="K8532" s="38"/>
      <c r="L8532" s="49"/>
      <c r="M8532" s="37" t="s">
        <v>4388</v>
      </c>
      <c r="N8532" s="37" t="s">
        <v>4389</v>
      </c>
      <c r="O8532" s="37" t="s">
        <v>4390</v>
      </c>
      <c r="P8532" s="37" t="s">
        <v>4391</v>
      </c>
      <c r="Q8532" s="37" t="s">
        <v>4392</v>
      </c>
      <c r="R8532" s="37" t="s">
        <v>4393</v>
      </c>
      <c r="S8532" s="37" t="s">
        <v>5097</v>
      </c>
      <c r="T8532" s="37" t="s">
        <v>5096</v>
      </c>
      <c r="U8532" s="1" t="e">
        <f>VLOOKUP(T8532,[2]VAT!$A:$D,1,0)</f>
        <v>#N/A</v>
      </c>
      <c r="V8532" s="37" t="s">
        <v>4768</v>
      </c>
      <c r="W8532" s="37" t="s">
        <v>4767</v>
      </c>
      <c r="X8532" t="e">
        <f>VLOOKUP(T8532,[3]رکوردها!$A:$B,2,0)</f>
        <v>#N/A</v>
      </c>
      <c r="Y8532" t="e">
        <f>VLOOKUP(T8532,[3]رکوردها!$A:$D,4,0)</f>
        <v>#N/A</v>
      </c>
      <c r="Z8532" t="e">
        <f>VLOOKUP(T8532,[3]رکوردها!$A:$C,3,0)</f>
        <v>#N/A</v>
      </c>
      <c r="AA8532" t="e">
        <f>VLOOKUP(T8532,[3]رکوردها!$A:$F,6,0)</f>
        <v>#N/A</v>
      </c>
      <c r="AB8532" t="e">
        <f>VLOOKUP(T8532,[3]رکوردها!$A:$E,5,0)</f>
        <v>#N/A</v>
      </c>
    </row>
    <row r="8533" spans="1:28" s="41" customFormat="1" hidden="1" x14ac:dyDescent="0.2">
      <c r="A8533" s="36">
        <v>179303</v>
      </c>
      <c r="B8533" s="36">
        <v>1669</v>
      </c>
      <c r="C8533" s="36">
        <v>1866</v>
      </c>
      <c r="D8533" s="39" t="s">
        <v>5178</v>
      </c>
      <c r="E8533" s="36"/>
      <c r="F8533" s="37" t="s">
        <v>0</v>
      </c>
      <c r="G8533" s="37" t="s">
        <v>5034</v>
      </c>
      <c r="H8533" s="38">
        <v>611242711</v>
      </c>
      <c r="I8533" s="38">
        <v>0</v>
      </c>
      <c r="J8533" s="38">
        <f t="shared" si="175"/>
        <v>611242711</v>
      </c>
      <c r="K8533" s="38"/>
      <c r="L8533" s="49"/>
      <c r="M8533" s="37" t="s">
        <v>4388</v>
      </c>
      <c r="N8533" s="37" t="s">
        <v>4389</v>
      </c>
      <c r="O8533" s="37" t="s">
        <v>4390</v>
      </c>
      <c r="P8533" s="37" t="s">
        <v>4391</v>
      </c>
      <c r="Q8533" s="37" t="s">
        <v>4392</v>
      </c>
      <c r="R8533" s="37" t="s">
        <v>4393</v>
      </c>
      <c r="S8533" s="37" t="s">
        <v>5097</v>
      </c>
      <c r="T8533" s="37" t="s">
        <v>5096</v>
      </c>
      <c r="U8533" s="1" t="e">
        <f>VLOOKUP(T8533,[2]VAT!$A:$D,1,0)</f>
        <v>#N/A</v>
      </c>
      <c r="V8533" s="37" t="s">
        <v>4768</v>
      </c>
      <c r="W8533" s="37" t="s">
        <v>4767</v>
      </c>
      <c r="X8533" t="e">
        <f>VLOOKUP(T8533,[3]رکوردها!$A:$B,2,0)</f>
        <v>#N/A</v>
      </c>
      <c r="Y8533" t="e">
        <f>VLOOKUP(T8533,[3]رکوردها!$A:$D,4,0)</f>
        <v>#N/A</v>
      </c>
      <c r="Z8533" t="e">
        <f>VLOOKUP(T8533,[3]رکوردها!$A:$C,3,0)</f>
        <v>#N/A</v>
      </c>
      <c r="AA8533" t="e">
        <f>VLOOKUP(T8533,[3]رکوردها!$A:$F,6,0)</f>
        <v>#N/A</v>
      </c>
      <c r="AB8533" t="e">
        <f>VLOOKUP(T8533,[3]رکوردها!$A:$E,5,0)</f>
        <v>#N/A</v>
      </c>
    </row>
    <row r="8534" spans="1:28" s="41" customFormat="1" hidden="1" x14ac:dyDescent="0.2">
      <c r="A8534" s="36">
        <v>177946</v>
      </c>
      <c r="B8534" s="36">
        <v>1669</v>
      </c>
      <c r="C8534" s="36">
        <v>1866</v>
      </c>
      <c r="D8534" s="39" t="s">
        <v>5178</v>
      </c>
      <c r="E8534" s="36"/>
      <c r="F8534" s="37" t="s">
        <v>0</v>
      </c>
      <c r="G8534" s="37" t="s">
        <v>5033</v>
      </c>
      <c r="H8534" s="38">
        <v>7139980650</v>
      </c>
      <c r="I8534" s="38">
        <v>0</v>
      </c>
      <c r="J8534" s="38">
        <f t="shared" si="175"/>
        <v>7139980650</v>
      </c>
      <c r="K8534" s="38"/>
      <c r="L8534" s="49"/>
      <c r="M8534" s="37" t="s">
        <v>4388</v>
      </c>
      <c r="N8534" s="37" t="s">
        <v>4389</v>
      </c>
      <c r="O8534" s="37" t="s">
        <v>4390</v>
      </c>
      <c r="P8534" s="37" t="s">
        <v>4391</v>
      </c>
      <c r="Q8534" s="37" t="s">
        <v>4392</v>
      </c>
      <c r="R8534" s="37" t="s">
        <v>4393</v>
      </c>
      <c r="S8534" s="37" t="s">
        <v>5099</v>
      </c>
      <c r="T8534" s="37" t="s">
        <v>5098</v>
      </c>
      <c r="U8534" s="1" t="e">
        <f>VLOOKUP(T8534,[2]VAT!$A:$D,1,0)</f>
        <v>#N/A</v>
      </c>
      <c r="V8534" s="37" t="s">
        <v>4768</v>
      </c>
      <c r="W8534" s="37" t="s">
        <v>4767</v>
      </c>
      <c r="X8534" t="e">
        <f>VLOOKUP(T8534,[3]رکوردها!$A:$B,2,0)</f>
        <v>#N/A</v>
      </c>
      <c r="Y8534" t="e">
        <f>VLOOKUP(T8534,[3]رکوردها!$A:$D,4,0)</f>
        <v>#N/A</v>
      </c>
      <c r="Z8534" t="e">
        <f>VLOOKUP(T8534,[3]رکوردها!$A:$C,3,0)</f>
        <v>#N/A</v>
      </c>
      <c r="AA8534" t="e">
        <f>VLOOKUP(T8534,[3]رکوردها!$A:$F,6,0)</f>
        <v>#N/A</v>
      </c>
      <c r="AB8534" t="e">
        <f>VLOOKUP(T8534,[3]رکوردها!$A:$E,5,0)</f>
        <v>#N/A</v>
      </c>
    </row>
    <row r="8535" spans="1:28" s="41" customFormat="1" hidden="1" x14ac:dyDescent="0.2">
      <c r="A8535" s="36">
        <v>177947</v>
      </c>
      <c r="B8535" s="36">
        <v>1669</v>
      </c>
      <c r="C8535" s="36">
        <v>1866</v>
      </c>
      <c r="D8535" s="39" t="s">
        <v>5178</v>
      </c>
      <c r="E8535" s="36"/>
      <c r="F8535" s="37" t="s">
        <v>0</v>
      </c>
      <c r="G8535" s="37" t="s">
        <v>5034</v>
      </c>
      <c r="H8535" s="38">
        <v>642598258</v>
      </c>
      <c r="I8535" s="38">
        <v>0</v>
      </c>
      <c r="J8535" s="38">
        <f t="shared" si="175"/>
        <v>642598258</v>
      </c>
      <c r="K8535" s="38"/>
      <c r="L8535" s="49"/>
      <c r="M8535" s="37" t="s">
        <v>4388</v>
      </c>
      <c r="N8535" s="37" t="s">
        <v>4389</v>
      </c>
      <c r="O8535" s="37" t="s">
        <v>4390</v>
      </c>
      <c r="P8535" s="37" t="s">
        <v>4391</v>
      </c>
      <c r="Q8535" s="37" t="s">
        <v>4392</v>
      </c>
      <c r="R8535" s="37" t="s">
        <v>4393</v>
      </c>
      <c r="S8535" s="37" t="s">
        <v>5099</v>
      </c>
      <c r="T8535" s="37" t="s">
        <v>5098</v>
      </c>
      <c r="U8535" s="1" t="e">
        <f>VLOOKUP(T8535,[2]VAT!$A:$D,1,0)</f>
        <v>#N/A</v>
      </c>
      <c r="V8535" s="37" t="s">
        <v>4768</v>
      </c>
      <c r="W8535" s="37" t="s">
        <v>4767</v>
      </c>
      <c r="X8535" t="e">
        <f>VLOOKUP(T8535,[3]رکوردها!$A:$B,2,0)</f>
        <v>#N/A</v>
      </c>
      <c r="Y8535" t="e">
        <f>VLOOKUP(T8535,[3]رکوردها!$A:$D,4,0)</f>
        <v>#N/A</v>
      </c>
      <c r="Z8535" t="e">
        <f>VLOOKUP(T8535,[3]رکوردها!$A:$C,3,0)</f>
        <v>#N/A</v>
      </c>
      <c r="AA8535" t="e">
        <f>VLOOKUP(T8535,[3]رکوردها!$A:$F,6,0)</f>
        <v>#N/A</v>
      </c>
      <c r="AB8535" t="e">
        <f>VLOOKUP(T8535,[3]رکوردها!$A:$E,5,0)</f>
        <v>#N/A</v>
      </c>
    </row>
    <row r="8536" spans="1:28" s="41" customFormat="1" hidden="1" x14ac:dyDescent="0.2">
      <c r="A8536" s="36">
        <v>177932</v>
      </c>
      <c r="B8536" s="36">
        <v>1669</v>
      </c>
      <c r="C8536" s="36">
        <v>1866</v>
      </c>
      <c r="D8536" s="39" t="s">
        <v>5178</v>
      </c>
      <c r="E8536" s="36"/>
      <c r="F8536" s="37" t="s">
        <v>0</v>
      </c>
      <c r="G8536" s="37" t="s">
        <v>5033</v>
      </c>
      <c r="H8536" s="38">
        <v>230035468224</v>
      </c>
      <c r="I8536" s="38">
        <v>0</v>
      </c>
      <c r="J8536" s="38">
        <f t="shared" si="175"/>
        <v>230035468224</v>
      </c>
      <c r="K8536" s="38"/>
      <c r="L8536" s="49"/>
      <c r="M8536" s="37" t="s">
        <v>4388</v>
      </c>
      <c r="N8536" s="37" t="s">
        <v>4389</v>
      </c>
      <c r="O8536" s="37" t="s">
        <v>4390</v>
      </c>
      <c r="P8536" s="37" t="s">
        <v>4391</v>
      </c>
      <c r="Q8536" s="37" t="s">
        <v>4392</v>
      </c>
      <c r="R8536" s="37" t="s">
        <v>4393</v>
      </c>
      <c r="S8536" s="37" t="s">
        <v>5101</v>
      </c>
      <c r="T8536" s="37" t="s">
        <v>5100</v>
      </c>
      <c r="U8536" s="1" t="e">
        <f>VLOOKUP(T8536,[2]VAT!$A:$D,1,0)</f>
        <v>#N/A</v>
      </c>
      <c r="V8536" s="37" t="s">
        <v>4768</v>
      </c>
      <c r="W8536" s="37" t="s">
        <v>4767</v>
      </c>
      <c r="X8536" t="e">
        <f>VLOOKUP(T8536,[3]رکوردها!$A:$B,2,0)</f>
        <v>#N/A</v>
      </c>
      <c r="Y8536" t="e">
        <f>VLOOKUP(T8536,[3]رکوردها!$A:$D,4,0)</f>
        <v>#N/A</v>
      </c>
      <c r="Z8536" t="e">
        <f>VLOOKUP(T8536,[3]رکوردها!$A:$C,3,0)</f>
        <v>#N/A</v>
      </c>
      <c r="AA8536" t="e">
        <f>VLOOKUP(T8536,[3]رکوردها!$A:$F,6,0)</f>
        <v>#N/A</v>
      </c>
      <c r="AB8536" t="e">
        <f>VLOOKUP(T8536,[3]رکوردها!$A:$E,5,0)</f>
        <v>#N/A</v>
      </c>
    </row>
    <row r="8537" spans="1:28" s="41" customFormat="1" hidden="1" x14ac:dyDescent="0.2">
      <c r="A8537" s="36">
        <v>177933</v>
      </c>
      <c r="B8537" s="36">
        <v>1669</v>
      </c>
      <c r="C8537" s="36">
        <v>1866</v>
      </c>
      <c r="D8537" s="39" t="s">
        <v>5178</v>
      </c>
      <c r="E8537" s="36"/>
      <c r="F8537" s="37" t="s">
        <v>0</v>
      </c>
      <c r="G8537" s="37" t="s">
        <v>5034</v>
      </c>
      <c r="H8537" s="38">
        <v>20703192140</v>
      </c>
      <c r="I8537" s="38">
        <v>0</v>
      </c>
      <c r="J8537" s="38">
        <f t="shared" si="175"/>
        <v>20703192140</v>
      </c>
      <c r="K8537" s="38"/>
      <c r="L8537" s="49"/>
      <c r="M8537" s="37" t="s">
        <v>4388</v>
      </c>
      <c r="N8537" s="37" t="s">
        <v>4389</v>
      </c>
      <c r="O8537" s="37" t="s">
        <v>4390</v>
      </c>
      <c r="P8537" s="37" t="s">
        <v>4391</v>
      </c>
      <c r="Q8537" s="37" t="s">
        <v>4392</v>
      </c>
      <c r="R8537" s="37" t="s">
        <v>4393</v>
      </c>
      <c r="S8537" s="37" t="s">
        <v>5101</v>
      </c>
      <c r="T8537" s="37" t="s">
        <v>5100</v>
      </c>
      <c r="U8537" s="1" t="e">
        <f>VLOOKUP(T8537,[2]VAT!$A:$D,1,0)</f>
        <v>#N/A</v>
      </c>
      <c r="V8537" s="37" t="s">
        <v>4768</v>
      </c>
      <c r="W8537" s="37" t="s">
        <v>4767</v>
      </c>
      <c r="X8537" t="e">
        <f>VLOOKUP(T8537,[3]رکوردها!$A:$B,2,0)</f>
        <v>#N/A</v>
      </c>
      <c r="Y8537" t="e">
        <f>VLOOKUP(T8537,[3]رکوردها!$A:$D,4,0)</f>
        <v>#N/A</v>
      </c>
      <c r="Z8537" t="e">
        <f>VLOOKUP(T8537,[3]رکوردها!$A:$C,3,0)</f>
        <v>#N/A</v>
      </c>
      <c r="AA8537" t="e">
        <f>VLOOKUP(T8537,[3]رکوردها!$A:$F,6,0)</f>
        <v>#N/A</v>
      </c>
      <c r="AB8537" t="e">
        <f>VLOOKUP(T8537,[3]رکوردها!$A:$E,5,0)</f>
        <v>#N/A</v>
      </c>
    </row>
    <row r="8538" spans="1:28" s="41" customFormat="1" hidden="1" x14ac:dyDescent="0.2">
      <c r="A8538" s="36">
        <v>177934</v>
      </c>
      <c r="B8538" s="36">
        <v>1669</v>
      </c>
      <c r="C8538" s="36">
        <v>1866</v>
      </c>
      <c r="D8538" s="39" t="s">
        <v>5178</v>
      </c>
      <c r="E8538" s="36"/>
      <c r="F8538" s="37" t="s">
        <v>0</v>
      </c>
      <c r="G8538" s="37" t="s">
        <v>5033</v>
      </c>
      <c r="H8538" s="38">
        <v>31864719681</v>
      </c>
      <c r="I8538" s="38">
        <v>0</v>
      </c>
      <c r="J8538" s="38">
        <f t="shared" si="175"/>
        <v>31864719681</v>
      </c>
      <c r="K8538" s="38"/>
      <c r="L8538" s="49"/>
      <c r="M8538" s="37" t="s">
        <v>4388</v>
      </c>
      <c r="N8538" s="37" t="s">
        <v>4389</v>
      </c>
      <c r="O8538" s="37" t="s">
        <v>4390</v>
      </c>
      <c r="P8538" s="37" t="s">
        <v>4391</v>
      </c>
      <c r="Q8538" s="37" t="s">
        <v>4392</v>
      </c>
      <c r="R8538" s="37" t="s">
        <v>4393</v>
      </c>
      <c r="S8538" s="37" t="s">
        <v>5107</v>
      </c>
      <c r="T8538" s="37" t="s">
        <v>5106</v>
      </c>
      <c r="U8538" s="1" t="e">
        <f>VLOOKUP(T8538,[2]VAT!$A:$D,1,0)</f>
        <v>#N/A</v>
      </c>
      <c r="V8538" s="37" t="s">
        <v>4768</v>
      </c>
      <c r="W8538" s="37" t="s">
        <v>4767</v>
      </c>
      <c r="X8538" t="e">
        <f>VLOOKUP(T8538,[3]رکوردها!$A:$B,2,0)</f>
        <v>#N/A</v>
      </c>
      <c r="Y8538" t="e">
        <f>VLOOKUP(T8538,[3]رکوردها!$A:$D,4,0)</f>
        <v>#N/A</v>
      </c>
      <c r="Z8538" t="e">
        <f>VLOOKUP(T8538,[3]رکوردها!$A:$C,3,0)</f>
        <v>#N/A</v>
      </c>
      <c r="AA8538" t="e">
        <f>VLOOKUP(T8538,[3]رکوردها!$A:$F,6,0)</f>
        <v>#N/A</v>
      </c>
      <c r="AB8538" t="e">
        <f>VLOOKUP(T8538,[3]رکوردها!$A:$E,5,0)</f>
        <v>#N/A</v>
      </c>
    </row>
    <row r="8539" spans="1:28" s="41" customFormat="1" hidden="1" x14ac:dyDescent="0.2">
      <c r="A8539" s="36">
        <v>177935</v>
      </c>
      <c r="B8539" s="36">
        <v>1669</v>
      </c>
      <c r="C8539" s="36">
        <v>1866</v>
      </c>
      <c r="D8539" s="39" t="s">
        <v>5178</v>
      </c>
      <c r="E8539" s="36"/>
      <c r="F8539" s="37" t="s">
        <v>0</v>
      </c>
      <c r="G8539" s="37" t="s">
        <v>5034</v>
      </c>
      <c r="H8539" s="38">
        <v>2867824771</v>
      </c>
      <c r="I8539" s="38">
        <v>0</v>
      </c>
      <c r="J8539" s="38">
        <f t="shared" si="175"/>
        <v>2867824771</v>
      </c>
      <c r="K8539" s="38"/>
      <c r="L8539" s="49"/>
      <c r="M8539" s="37" t="s">
        <v>4388</v>
      </c>
      <c r="N8539" s="37" t="s">
        <v>4389</v>
      </c>
      <c r="O8539" s="37" t="s">
        <v>4390</v>
      </c>
      <c r="P8539" s="37" t="s">
        <v>4391</v>
      </c>
      <c r="Q8539" s="37" t="s">
        <v>4392</v>
      </c>
      <c r="R8539" s="37" t="s">
        <v>4393</v>
      </c>
      <c r="S8539" s="37" t="s">
        <v>5107</v>
      </c>
      <c r="T8539" s="37" t="s">
        <v>5106</v>
      </c>
      <c r="U8539" s="1" t="e">
        <f>VLOOKUP(T8539,[2]VAT!$A:$D,1,0)</f>
        <v>#N/A</v>
      </c>
      <c r="V8539" s="37" t="s">
        <v>4768</v>
      </c>
      <c r="W8539" s="37" t="s">
        <v>4767</v>
      </c>
      <c r="X8539" t="e">
        <f>VLOOKUP(T8539,[3]رکوردها!$A:$B,2,0)</f>
        <v>#N/A</v>
      </c>
      <c r="Y8539" t="e">
        <f>VLOOKUP(T8539,[3]رکوردها!$A:$D,4,0)</f>
        <v>#N/A</v>
      </c>
      <c r="Z8539" t="e">
        <f>VLOOKUP(T8539,[3]رکوردها!$A:$C,3,0)</f>
        <v>#N/A</v>
      </c>
      <c r="AA8539" t="e">
        <f>VLOOKUP(T8539,[3]رکوردها!$A:$F,6,0)</f>
        <v>#N/A</v>
      </c>
      <c r="AB8539" t="e">
        <f>VLOOKUP(T8539,[3]رکوردها!$A:$E,5,0)</f>
        <v>#N/A</v>
      </c>
    </row>
    <row r="8540" spans="1:28" s="41" customFormat="1" hidden="1" x14ac:dyDescent="0.2">
      <c r="A8540" s="36">
        <v>177936</v>
      </c>
      <c r="B8540" s="36">
        <v>1669</v>
      </c>
      <c r="C8540" s="36">
        <v>1866</v>
      </c>
      <c r="D8540" s="39" t="s">
        <v>5178</v>
      </c>
      <c r="E8540" s="36"/>
      <c r="F8540" s="37" t="s">
        <v>0</v>
      </c>
      <c r="G8540" s="37" t="s">
        <v>5033</v>
      </c>
      <c r="H8540" s="38">
        <v>42308186809</v>
      </c>
      <c r="I8540" s="38">
        <v>0</v>
      </c>
      <c r="J8540" s="38">
        <f t="shared" si="175"/>
        <v>42308186809</v>
      </c>
      <c r="K8540" s="38"/>
      <c r="L8540" s="49"/>
      <c r="M8540" s="37" t="s">
        <v>4388</v>
      </c>
      <c r="N8540" s="37" t="s">
        <v>4389</v>
      </c>
      <c r="O8540" s="37" t="s">
        <v>4390</v>
      </c>
      <c r="P8540" s="37" t="s">
        <v>4391</v>
      </c>
      <c r="Q8540" s="37" t="s">
        <v>4392</v>
      </c>
      <c r="R8540" s="37" t="s">
        <v>4393</v>
      </c>
      <c r="S8540" s="37" t="s">
        <v>5109</v>
      </c>
      <c r="T8540" s="37" t="s">
        <v>5108</v>
      </c>
      <c r="U8540" s="1" t="e">
        <f>VLOOKUP(T8540,[2]VAT!$A:$D,1,0)</f>
        <v>#N/A</v>
      </c>
      <c r="V8540" s="37" t="s">
        <v>4768</v>
      </c>
      <c r="W8540" s="37" t="s">
        <v>4767</v>
      </c>
      <c r="X8540" t="e">
        <f>VLOOKUP(T8540,[3]رکوردها!$A:$B,2,0)</f>
        <v>#N/A</v>
      </c>
      <c r="Y8540" t="e">
        <f>VLOOKUP(T8540,[3]رکوردها!$A:$D,4,0)</f>
        <v>#N/A</v>
      </c>
      <c r="Z8540" t="e">
        <f>VLOOKUP(T8540,[3]رکوردها!$A:$C,3,0)</f>
        <v>#N/A</v>
      </c>
      <c r="AA8540" t="e">
        <f>VLOOKUP(T8540,[3]رکوردها!$A:$F,6,0)</f>
        <v>#N/A</v>
      </c>
      <c r="AB8540" t="e">
        <f>VLOOKUP(T8540,[3]رکوردها!$A:$E,5,0)</f>
        <v>#N/A</v>
      </c>
    </row>
    <row r="8541" spans="1:28" s="41" customFormat="1" hidden="1" x14ac:dyDescent="0.2">
      <c r="A8541" s="36">
        <v>177937</v>
      </c>
      <c r="B8541" s="36">
        <v>1669</v>
      </c>
      <c r="C8541" s="36">
        <v>1866</v>
      </c>
      <c r="D8541" s="39" t="s">
        <v>5178</v>
      </c>
      <c r="E8541" s="36"/>
      <c r="F8541" s="37" t="s">
        <v>0</v>
      </c>
      <c r="G8541" s="37" t="s">
        <v>5034</v>
      </c>
      <c r="H8541" s="38">
        <v>3807736813</v>
      </c>
      <c r="I8541" s="38">
        <v>0</v>
      </c>
      <c r="J8541" s="38">
        <f t="shared" si="175"/>
        <v>3807736813</v>
      </c>
      <c r="K8541" s="38"/>
      <c r="L8541" s="49"/>
      <c r="M8541" s="37" t="s">
        <v>4388</v>
      </c>
      <c r="N8541" s="37" t="s">
        <v>4389</v>
      </c>
      <c r="O8541" s="37" t="s">
        <v>4390</v>
      </c>
      <c r="P8541" s="37" t="s">
        <v>4391</v>
      </c>
      <c r="Q8541" s="37" t="s">
        <v>4392</v>
      </c>
      <c r="R8541" s="37" t="s">
        <v>4393</v>
      </c>
      <c r="S8541" s="37" t="s">
        <v>5109</v>
      </c>
      <c r="T8541" s="37" t="s">
        <v>5108</v>
      </c>
      <c r="U8541" s="1" t="e">
        <f>VLOOKUP(T8541,[2]VAT!$A:$D,1,0)</f>
        <v>#N/A</v>
      </c>
      <c r="V8541" s="37" t="s">
        <v>4768</v>
      </c>
      <c r="W8541" s="37" t="s">
        <v>4767</v>
      </c>
      <c r="X8541" t="e">
        <f>VLOOKUP(T8541,[3]رکوردها!$A:$B,2,0)</f>
        <v>#N/A</v>
      </c>
      <c r="Y8541" t="e">
        <f>VLOOKUP(T8541,[3]رکوردها!$A:$D,4,0)</f>
        <v>#N/A</v>
      </c>
      <c r="Z8541" t="e">
        <f>VLOOKUP(T8541,[3]رکوردها!$A:$C,3,0)</f>
        <v>#N/A</v>
      </c>
      <c r="AA8541" t="e">
        <f>VLOOKUP(T8541,[3]رکوردها!$A:$F,6,0)</f>
        <v>#N/A</v>
      </c>
      <c r="AB8541" t="e">
        <f>VLOOKUP(T8541,[3]رکوردها!$A:$E,5,0)</f>
        <v>#N/A</v>
      </c>
    </row>
    <row r="8542" spans="1:28" s="41" customFormat="1" hidden="1" x14ac:dyDescent="0.2">
      <c r="A8542" s="36">
        <v>177938</v>
      </c>
      <c r="B8542" s="36">
        <v>1669</v>
      </c>
      <c r="C8542" s="36">
        <v>1866</v>
      </c>
      <c r="D8542" s="39" t="s">
        <v>5178</v>
      </c>
      <c r="E8542" s="36"/>
      <c r="F8542" s="37" t="s">
        <v>0</v>
      </c>
      <c r="G8542" s="37" t="s">
        <v>5033</v>
      </c>
      <c r="H8542" s="38">
        <v>9862467340</v>
      </c>
      <c r="I8542" s="38">
        <v>0</v>
      </c>
      <c r="J8542" s="38">
        <f t="shared" si="175"/>
        <v>9862467340</v>
      </c>
      <c r="K8542" s="38"/>
      <c r="L8542" s="49"/>
      <c r="M8542" s="37" t="s">
        <v>4388</v>
      </c>
      <c r="N8542" s="37" t="s">
        <v>4389</v>
      </c>
      <c r="O8542" s="37" t="s">
        <v>4390</v>
      </c>
      <c r="P8542" s="37" t="s">
        <v>4391</v>
      </c>
      <c r="Q8542" s="37" t="s">
        <v>4392</v>
      </c>
      <c r="R8542" s="37" t="s">
        <v>4393</v>
      </c>
      <c r="S8542" s="37" t="s">
        <v>5111</v>
      </c>
      <c r="T8542" s="37" t="s">
        <v>5110</v>
      </c>
      <c r="U8542" s="1" t="e">
        <f>VLOOKUP(T8542,[2]VAT!$A:$D,1,0)</f>
        <v>#N/A</v>
      </c>
      <c r="V8542" s="37" t="s">
        <v>4768</v>
      </c>
      <c r="W8542" s="37" t="s">
        <v>4767</v>
      </c>
      <c r="X8542" t="e">
        <f>VLOOKUP(T8542,[3]رکوردها!$A:$B,2,0)</f>
        <v>#N/A</v>
      </c>
      <c r="Y8542" t="e">
        <f>VLOOKUP(T8542,[3]رکوردها!$A:$D,4,0)</f>
        <v>#N/A</v>
      </c>
      <c r="Z8542" t="e">
        <f>VLOOKUP(T8542,[3]رکوردها!$A:$C,3,0)</f>
        <v>#N/A</v>
      </c>
      <c r="AA8542" t="e">
        <f>VLOOKUP(T8542,[3]رکوردها!$A:$F,6,0)</f>
        <v>#N/A</v>
      </c>
      <c r="AB8542" t="e">
        <f>VLOOKUP(T8542,[3]رکوردها!$A:$E,5,0)</f>
        <v>#N/A</v>
      </c>
    </row>
    <row r="8543" spans="1:28" s="41" customFormat="1" hidden="1" x14ac:dyDescent="0.2">
      <c r="A8543" s="36">
        <v>177939</v>
      </c>
      <c r="B8543" s="36">
        <v>1669</v>
      </c>
      <c r="C8543" s="36">
        <v>1866</v>
      </c>
      <c r="D8543" s="39" t="s">
        <v>5178</v>
      </c>
      <c r="E8543" s="36"/>
      <c r="F8543" s="37" t="s">
        <v>0</v>
      </c>
      <c r="G8543" s="37" t="s">
        <v>5034</v>
      </c>
      <c r="H8543" s="38">
        <v>887622061</v>
      </c>
      <c r="I8543" s="38">
        <v>0</v>
      </c>
      <c r="J8543" s="38">
        <f t="shared" si="175"/>
        <v>887622061</v>
      </c>
      <c r="K8543" s="38"/>
      <c r="L8543" s="49"/>
      <c r="M8543" s="37" t="s">
        <v>4388</v>
      </c>
      <c r="N8543" s="37" t="s">
        <v>4389</v>
      </c>
      <c r="O8543" s="37" t="s">
        <v>4390</v>
      </c>
      <c r="P8543" s="37" t="s">
        <v>4391</v>
      </c>
      <c r="Q8543" s="37" t="s">
        <v>4392</v>
      </c>
      <c r="R8543" s="37" t="s">
        <v>4393</v>
      </c>
      <c r="S8543" s="37" t="s">
        <v>5111</v>
      </c>
      <c r="T8543" s="37" t="s">
        <v>5110</v>
      </c>
      <c r="U8543" s="1" t="e">
        <f>VLOOKUP(T8543,[2]VAT!$A:$D,1,0)</f>
        <v>#N/A</v>
      </c>
      <c r="V8543" s="37" t="s">
        <v>4768</v>
      </c>
      <c r="W8543" s="37" t="s">
        <v>4767</v>
      </c>
      <c r="X8543" t="e">
        <f>VLOOKUP(T8543,[3]رکوردها!$A:$B,2,0)</f>
        <v>#N/A</v>
      </c>
      <c r="Y8543" t="e">
        <f>VLOOKUP(T8543,[3]رکوردها!$A:$D,4,0)</f>
        <v>#N/A</v>
      </c>
      <c r="Z8543" t="e">
        <f>VLOOKUP(T8543,[3]رکوردها!$A:$C,3,0)</f>
        <v>#N/A</v>
      </c>
      <c r="AA8543" t="e">
        <f>VLOOKUP(T8543,[3]رکوردها!$A:$F,6,0)</f>
        <v>#N/A</v>
      </c>
      <c r="AB8543" t="e">
        <f>VLOOKUP(T8543,[3]رکوردها!$A:$E,5,0)</f>
        <v>#N/A</v>
      </c>
    </row>
    <row r="8544" spans="1:28" s="41" customFormat="1" hidden="1" x14ac:dyDescent="0.2">
      <c r="A8544" s="36">
        <v>177940</v>
      </c>
      <c r="B8544" s="36">
        <v>1669</v>
      </c>
      <c r="C8544" s="36">
        <v>1866</v>
      </c>
      <c r="D8544" s="39" t="s">
        <v>5178</v>
      </c>
      <c r="E8544" s="36"/>
      <c r="F8544" s="37" t="s">
        <v>0</v>
      </c>
      <c r="G8544" s="37" t="s">
        <v>5033</v>
      </c>
      <c r="H8544" s="38">
        <v>91904970255</v>
      </c>
      <c r="I8544" s="38">
        <v>0</v>
      </c>
      <c r="J8544" s="38">
        <f t="shared" si="175"/>
        <v>91904970255</v>
      </c>
      <c r="K8544" s="38"/>
      <c r="L8544" s="49"/>
      <c r="M8544" s="37" t="s">
        <v>4388</v>
      </c>
      <c r="N8544" s="37" t="s">
        <v>4389</v>
      </c>
      <c r="O8544" s="37" t="s">
        <v>4390</v>
      </c>
      <c r="P8544" s="37" t="s">
        <v>4391</v>
      </c>
      <c r="Q8544" s="37" t="s">
        <v>4392</v>
      </c>
      <c r="R8544" s="37" t="s">
        <v>4393</v>
      </c>
      <c r="S8544" s="37" t="s">
        <v>5115</v>
      </c>
      <c r="T8544" s="37" t="s">
        <v>5114</v>
      </c>
      <c r="U8544" s="1" t="e">
        <f>VLOOKUP(T8544,[2]VAT!$A:$D,1,0)</f>
        <v>#N/A</v>
      </c>
      <c r="V8544" s="37" t="s">
        <v>4768</v>
      </c>
      <c r="W8544" s="37" t="s">
        <v>4767</v>
      </c>
      <c r="X8544" t="e">
        <f>VLOOKUP(T8544,[3]رکوردها!$A:$B,2,0)</f>
        <v>#N/A</v>
      </c>
      <c r="Y8544" t="e">
        <f>VLOOKUP(T8544,[3]رکوردها!$A:$D,4,0)</f>
        <v>#N/A</v>
      </c>
      <c r="Z8544" t="e">
        <f>VLOOKUP(T8544,[3]رکوردها!$A:$C,3,0)</f>
        <v>#N/A</v>
      </c>
      <c r="AA8544" t="e">
        <f>VLOOKUP(T8544,[3]رکوردها!$A:$F,6,0)</f>
        <v>#N/A</v>
      </c>
      <c r="AB8544" t="e">
        <f>VLOOKUP(T8544,[3]رکوردها!$A:$E,5,0)</f>
        <v>#N/A</v>
      </c>
    </row>
    <row r="8545" spans="1:28" s="41" customFormat="1" hidden="1" x14ac:dyDescent="0.2">
      <c r="A8545" s="36">
        <v>177941</v>
      </c>
      <c r="B8545" s="36">
        <v>1669</v>
      </c>
      <c r="C8545" s="36">
        <v>1866</v>
      </c>
      <c r="D8545" s="39" t="s">
        <v>5178</v>
      </c>
      <c r="E8545" s="36"/>
      <c r="F8545" s="37" t="s">
        <v>0</v>
      </c>
      <c r="G8545" s="37" t="s">
        <v>5034</v>
      </c>
      <c r="H8545" s="38">
        <v>8271447323</v>
      </c>
      <c r="I8545" s="38">
        <v>0</v>
      </c>
      <c r="J8545" s="38">
        <f t="shared" si="175"/>
        <v>8271447323</v>
      </c>
      <c r="K8545" s="38"/>
      <c r="L8545" s="49"/>
      <c r="M8545" s="37" t="s">
        <v>4388</v>
      </c>
      <c r="N8545" s="37" t="s">
        <v>4389</v>
      </c>
      <c r="O8545" s="37" t="s">
        <v>4390</v>
      </c>
      <c r="P8545" s="37" t="s">
        <v>4391</v>
      </c>
      <c r="Q8545" s="37" t="s">
        <v>4392</v>
      </c>
      <c r="R8545" s="37" t="s">
        <v>4393</v>
      </c>
      <c r="S8545" s="37" t="s">
        <v>5115</v>
      </c>
      <c r="T8545" s="37" t="s">
        <v>5114</v>
      </c>
      <c r="U8545" s="1" t="e">
        <f>VLOOKUP(T8545,[2]VAT!$A:$D,1,0)</f>
        <v>#N/A</v>
      </c>
      <c r="V8545" s="37" t="s">
        <v>4768</v>
      </c>
      <c r="W8545" s="37" t="s">
        <v>4767</v>
      </c>
      <c r="X8545" t="e">
        <f>VLOOKUP(T8545,[3]رکوردها!$A:$B,2,0)</f>
        <v>#N/A</v>
      </c>
      <c r="Y8545" t="e">
        <f>VLOOKUP(T8545,[3]رکوردها!$A:$D,4,0)</f>
        <v>#N/A</v>
      </c>
      <c r="Z8545" t="e">
        <f>VLOOKUP(T8545,[3]رکوردها!$A:$C,3,0)</f>
        <v>#N/A</v>
      </c>
      <c r="AA8545" t="e">
        <f>VLOOKUP(T8545,[3]رکوردها!$A:$F,6,0)</f>
        <v>#N/A</v>
      </c>
      <c r="AB8545" t="e">
        <f>VLOOKUP(T8545,[3]رکوردها!$A:$E,5,0)</f>
        <v>#N/A</v>
      </c>
    </row>
    <row r="8546" spans="1:28" s="41" customFormat="1" hidden="1" x14ac:dyDescent="0.2">
      <c r="A8546" s="36">
        <v>177942</v>
      </c>
      <c r="B8546" s="36">
        <v>1669</v>
      </c>
      <c r="C8546" s="36">
        <v>1866</v>
      </c>
      <c r="D8546" s="39" t="s">
        <v>5178</v>
      </c>
      <c r="E8546" s="36"/>
      <c r="F8546" s="37" t="s">
        <v>0</v>
      </c>
      <c r="G8546" s="37" t="s">
        <v>5033</v>
      </c>
      <c r="H8546" s="38">
        <v>6400960833</v>
      </c>
      <c r="I8546" s="38">
        <v>0</v>
      </c>
      <c r="J8546" s="38">
        <f t="shared" si="175"/>
        <v>6400960833</v>
      </c>
      <c r="K8546" s="38"/>
      <c r="L8546" s="49"/>
      <c r="M8546" s="37" t="s">
        <v>4388</v>
      </c>
      <c r="N8546" s="37" t="s">
        <v>4389</v>
      </c>
      <c r="O8546" s="37" t="s">
        <v>4390</v>
      </c>
      <c r="P8546" s="37" t="s">
        <v>4391</v>
      </c>
      <c r="Q8546" s="37" t="s">
        <v>4392</v>
      </c>
      <c r="R8546" s="37" t="s">
        <v>4393</v>
      </c>
      <c r="S8546" s="37" t="s">
        <v>5126</v>
      </c>
      <c r="T8546" s="37" t="s">
        <v>5125</v>
      </c>
      <c r="U8546" s="1" t="e">
        <f>VLOOKUP(T8546,[2]VAT!$A:$D,1,0)</f>
        <v>#N/A</v>
      </c>
      <c r="V8546" s="37" t="s">
        <v>4768</v>
      </c>
      <c r="W8546" s="37" t="s">
        <v>4767</v>
      </c>
      <c r="X8546" t="e">
        <f>VLOOKUP(T8546,[3]رکوردها!$A:$B,2,0)</f>
        <v>#N/A</v>
      </c>
      <c r="Y8546" t="e">
        <f>VLOOKUP(T8546,[3]رکوردها!$A:$D,4,0)</f>
        <v>#N/A</v>
      </c>
      <c r="Z8546" t="e">
        <f>VLOOKUP(T8546,[3]رکوردها!$A:$C,3,0)</f>
        <v>#N/A</v>
      </c>
      <c r="AA8546" t="e">
        <f>VLOOKUP(T8546,[3]رکوردها!$A:$F,6,0)</f>
        <v>#N/A</v>
      </c>
      <c r="AB8546" t="e">
        <f>VLOOKUP(T8546,[3]رکوردها!$A:$E,5,0)</f>
        <v>#N/A</v>
      </c>
    </row>
    <row r="8547" spans="1:28" s="41" customFormat="1" hidden="1" x14ac:dyDescent="0.2">
      <c r="A8547" s="36">
        <v>177943</v>
      </c>
      <c r="B8547" s="36">
        <v>1669</v>
      </c>
      <c r="C8547" s="36">
        <v>1866</v>
      </c>
      <c r="D8547" s="39" t="s">
        <v>5178</v>
      </c>
      <c r="E8547" s="36"/>
      <c r="F8547" s="37" t="s">
        <v>0</v>
      </c>
      <c r="G8547" s="37" t="s">
        <v>5034</v>
      </c>
      <c r="H8547" s="38">
        <v>576086475</v>
      </c>
      <c r="I8547" s="38">
        <v>0</v>
      </c>
      <c r="J8547" s="38">
        <f t="shared" si="175"/>
        <v>576086475</v>
      </c>
      <c r="K8547" s="38"/>
      <c r="L8547" s="49"/>
      <c r="M8547" s="37" t="s">
        <v>4388</v>
      </c>
      <c r="N8547" s="37" t="s">
        <v>4389</v>
      </c>
      <c r="O8547" s="37" t="s">
        <v>4390</v>
      </c>
      <c r="P8547" s="37" t="s">
        <v>4391</v>
      </c>
      <c r="Q8547" s="37" t="s">
        <v>4392</v>
      </c>
      <c r="R8547" s="37" t="s">
        <v>4393</v>
      </c>
      <c r="S8547" s="37" t="s">
        <v>5126</v>
      </c>
      <c r="T8547" s="37" t="s">
        <v>5125</v>
      </c>
      <c r="U8547" s="1" t="e">
        <f>VLOOKUP(T8547,[2]VAT!$A:$D,1,0)</f>
        <v>#N/A</v>
      </c>
      <c r="V8547" s="37" t="s">
        <v>4768</v>
      </c>
      <c r="W8547" s="37" t="s">
        <v>4767</v>
      </c>
      <c r="X8547" t="e">
        <f>VLOOKUP(T8547,[3]رکوردها!$A:$B,2,0)</f>
        <v>#N/A</v>
      </c>
      <c r="Y8547" t="e">
        <f>VLOOKUP(T8547,[3]رکوردها!$A:$D,4,0)</f>
        <v>#N/A</v>
      </c>
      <c r="Z8547" t="e">
        <f>VLOOKUP(T8547,[3]رکوردها!$A:$C,3,0)</f>
        <v>#N/A</v>
      </c>
      <c r="AA8547" t="e">
        <f>VLOOKUP(T8547,[3]رکوردها!$A:$F,6,0)</f>
        <v>#N/A</v>
      </c>
      <c r="AB8547" t="e">
        <f>VLOOKUP(T8547,[3]رکوردها!$A:$E,5,0)</f>
        <v>#N/A</v>
      </c>
    </row>
    <row r="8548" spans="1:28" s="41" customFormat="1" hidden="1" x14ac:dyDescent="0.2">
      <c r="A8548" s="36">
        <v>179300</v>
      </c>
      <c r="B8548" s="36">
        <v>1669</v>
      </c>
      <c r="C8548" s="36">
        <v>1866</v>
      </c>
      <c r="D8548" s="39" t="s">
        <v>5178</v>
      </c>
      <c r="E8548" s="36"/>
      <c r="F8548" s="37" t="s">
        <v>0</v>
      </c>
      <c r="G8548" s="37" t="s">
        <v>5033</v>
      </c>
      <c r="H8548" s="38">
        <v>1488575000</v>
      </c>
      <c r="I8548" s="38">
        <v>0</v>
      </c>
      <c r="J8548" s="38">
        <f t="shared" si="175"/>
        <v>1488575000</v>
      </c>
      <c r="K8548" s="38"/>
      <c r="L8548" s="49"/>
      <c r="M8548" s="37" t="s">
        <v>4388</v>
      </c>
      <c r="N8548" s="37" t="s">
        <v>4389</v>
      </c>
      <c r="O8548" s="37" t="s">
        <v>4390</v>
      </c>
      <c r="P8548" s="37" t="s">
        <v>4391</v>
      </c>
      <c r="Q8548" s="37" t="s">
        <v>4392</v>
      </c>
      <c r="R8548" s="37" t="s">
        <v>4393</v>
      </c>
      <c r="S8548" s="37" t="s">
        <v>5128</v>
      </c>
      <c r="T8548" s="37" t="s">
        <v>5127</v>
      </c>
      <c r="U8548" s="1" t="e">
        <f>VLOOKUP(T8548,[2]VAT!$A:$D,1,0)</f>
        <v>#N/A</v>
      </c>
      <c r="V8548" s="37" t="s">
        <v>4768</v>
      </c>
      <c r="W8548" s="37" t="s">
        <v>4767</v>
      </c>
      <c r="X8548" t="e">
        <f>VLOOKUP(T8548,[3]رکوردها!$A:$B,2,0)</f>
        <v>#N/A</v>
      </c>
      <c r="Y8548" t="e">
        <f>VLOOKUP(T8548,[3]رکوردها!$A:$D,4,0)</f>
        <v>#N/A</v>
      </c>
      <c r="Z8548" t="e">
        <f>VLOOKUP(T8548,[3]رکوردها!$A:$C,3,0)</f>
        <v>#N/A</v>
      </c>
      <c r="AA8548" t="e">
        <f>VLOOKUP(T8548,[3]رکوردها!$A:$F,6,0)</f>
        <v>#N/A</v>
      </c>
      <c r="AB8548" t="e">
        <f>VLOOKUP(T8548,[3]رکوردها!$A:$E,5,0)</f>
        <v>#N/A</v>
      </c>
    </row>
    <row r="8549" spans="1:28" s="41" customFormat="1" hidden="1" x14ac:dyDescent="0.2">
      <c r="A8549" s="36">
        <v>179301</v>
      </c>
      <c r="B8549" s="36">
        <v>1669</v>
      </c>
      <c r="C8549" s="36">
        <v>1866</v>
      </c>
      <c r="D8549" s="39" t="s">
        <v>5178</v>
      </c>
      <c r="E8549" s="36"/>
      <c r="F8549" s="37" t="s">
        <v>0</v>
      </c>
      <c r="G8549" s="37" t="s">
        <v>5034</v>
      </c>
      <c r="H8549" s="38">
        <v>133971750</v>
      </c>
      <c r="I8549" s="38">
        <v>0</v>
      </c>
      <c r="J8549" s="38">
        <f t="shared" si="175"/>
        <v>133971750</v>
      </c>
      <c r="K8549" s="38"/>
      <c r="L8549" s="49"/>
      <c r="M8549" s="37" t="s">
        <v>4388</v>
      </c>
      <c r="N8549" s="37" t="s">
        <v>4389</v>
      </c>
      <c r="O8549" s="37" t="s">
        <v>4390</v>
      </c>
      <c r="P8549" s="37" t="s">
        <v>4391</v>
      </c>
      <c r="Q8549" s="37" t="s">
        <v>4392</v>
      </c>
      <c r="R8549" s="37" t="s">
        <v>4393</v>
      </c>
      <c r="S8549" s="37" t="s">
        <v>5128</v>
      </c>
      <c r="T8549" s="37" t="s">
        <v>5127</v>
      </c>
      <c r="U8549" s="1" t="e">
        <f>VLOOKUP(T8549,[2]VAT!$A:$D,1,0)</f>
        <v>#N/A</v>
      </c>
      <c r="V8549" s="37" t="s">
        <v>4768</v>
      </c>
      <c r="W8549" s="37" t="s">
        <v>4767</v>
      </c>
      <c r="X8549" t="e">
        <f>VLOOKUP(T8549,[3]رکوردها!$A:$B,2,0)</f>
        <v>#N/A</v>
      </c>
      <c r="Y8549" t="e">
        <f>VLOOKUP(T8549,[3]رکوردها!$A:$D,4,0)</f>
        <v>#N/A</v>
      </c>
      <c r="Z8549" t="e">
        <f>VLOOKUP(T8549,[3]رکوردها!$A:$C,3,0)</f>
        <v>#N/A</v>
      </c>
      <c r="AA8549" t="e">
        <f>VLOOKUP(T8549,[3]رکوردها!$A:$F,6,0)</f>
        <v>#N/A</v>
      </c>
      <c r="AB8549" t="e">
        <f>VLOOKUP(T8549,[3]رکوردها!$A:$E,5,0)</f>
        <v>#N/A</v>
      </c>
    </row>
    <row r="8550" spans="1:28" s="41" customFormat="1" hidden="1" x14ac:dyDescent="0.2">
      <c r="A8550" s="36">
        <v>177930</v>
      </c>
      <c r="B8550" s="36">
        <v>1669</v>
      </c>
      <c r="C8550" s="36">
        <v>1866</v>
      </c>
      <c r="D8550" s="39" t="s">
        <v>5178</v>
      </c>
      <c r="E8550" s="36"/>
      <c r="F8550" s="37" t="s">
        <v>0</v>
      </c>
      <c r="G8550" s="37" t="s">
        <v>5033</v>
      </c>
      <c r="H8550" s="38">
        <v>116638532151</v>
      </c>
      <c r="I8550" s="38">
        <v>0</v>
      </c>
      <c r="J8550" s="38">
        <f t="shared" si="175"/>
        <v>116638532151</v>
      </c>
      <c r="K8550" s="38"/>
      <c r="L8550" s="49"/>
      <c r="M8550" s="37" t="s">
        <v>4388</v>
      </c>
      <c r="N8550" s="37" t="s">
        <v>4389</v>
      </c>
      <c r="O8550" s="37" t="s">
        <v>4390</v>
      </c>
      <c r="P8550" s="37" t="s">
        <v>4391</v>
      </c>
      <c r="Q8550" s="37" t="s">
        <v>4392</v>
      </c>
      <c r="R8550" s="37" t="s">
        <v>4393</v>
      </c>
      <c r="S8550" s="37" t="s">
        <v>5130</v>
      </c>
      <c r="T8550" s="37" t="s">
        <v>5129</v>
      </c>
      <c r="U8550" s="1" t="e">
        <f>VLOOKUP(T8550,[2]VAT!$A:$D,1,0)</f>
        <v>#N/A</v>
      </c>
      <c r="V8550" s="37" t="s">
        <v>4768</v>
      </c>
      <c r="W8550" s="37" t="s">
        <v>4767</v>
      </c>
      <c r="X8550" t="e">
        <f>VLOOKUP(T8550,[3]رکوردها!$A:$B,2,0)</f>
        <v>#N/A</v>
      </c>
      <c r="Y8550" t="e">
        <f>VLOOKUP(T8550,[3]رکوردها!$A:$D,4,0)</f>
        <v>#N/A</v>
      </c>
      <c r="Z8550" t="e">
        <f>VLOOKUP(T8550,[3]رکوردها!$A:$C,3,0)</f>
        <v>#N/A</v>
      </c>
      <c r="AA8550" t="e">
        <f>VLOOKUP(T8550,[3]رکوردها!$A:$F,6,0)</f>
        <v>#N/A</v>
      </c>
      <c r="AB8550" t="e">
        <f>VLOOKUP(T8550,[3]رکوردها!$A:$E,5,0)</f>
        <v>#N/A</v>
      </c>
    </row>
    <row r="8551" spans="1:28" s="41" customFormat="1" hidden="1" x14ac:dyDescent="0.2">
      <c r="A8551" s="36">
        <v>177931</v>
      </c>
      <c r="B8551" s="36">
        <v>1669</v>
      </c>
      <c r="C8551" s="36">
        <v>1866</v>
      </c>
      <c r="D8551" s="39" t="s">
        <v>5178</v>
      </c>
      <c r="E8551" s="36"/>
      <c r="F8551" s="37" t="s">
        <v>0</v>
      </c>
      <c r="G8551" s="37" t="s">
        <v>5034</v>
      </c>
      <c r="H8551" s="38">
        <v>10497467893</v>
      </c>
      <c r="I8551" s="38">
        <v>0</v>
      </c>
      <c r="J8551" s="38">
        <f t="shared" si="175"/>
        <v>10497467893</v>
      </c>
      <c r="K8551" s="38"/>
      <c r="L8551" s="49"/>
      <c r="M8551" s="37" t="s">
        <v>4388</v>
      </c>
      <c r="N8551" s="37" t="s">
        <v>4389</v>
      </c>
      <c r="O8551" s="37" t="s">
        <v>4390</v>
      </c>
      <c r="P8551" s="37" t="s">
        <v>4391</v>
      </c>
      <c r="Q8551" s="37" t="s">
        <v>4392</v>
      </c>
      <c r="R8551" s="37" t="s">
        <v>4393</v>
      </c>
      <c r="S8551" s="37" t="s">
        <v>5130</v>
      </c>
      <c r="T8551" s="37" t="s">
        <v>5129</v>
      </c>
      <c r="U8551" s="1" t="e">
        <f>VLOOKUP(T8551,[2]VAT!$A:$D,1,0)</f>
        <v>#N/A</v>
      </c>
      <c r="V8551" s="37" t="s">
        <v>4768</v>
      </c>
      <c r="W8551" s="37" t="s">
        <v>4767</v>
      </c>
      <c r="X8551" t="e">
        <f>VLOOKUP(T8551,[3]رکوردها!$A:$B,2,0)</f>
        <v>#N/A</v>
      </c>
      <c r="Y8551" t="e">
        <f>VLOOKUP(T8551,[3]رکوردها!$A:$D,4,0)</f>
        <v>#N/A</v>
      </c>
      <c r="Z8551" t="e">
        <f>VLOOKUP(T8551,[3]رکوردها!$A:$C,3,0)</f>
        <v>#N/A</v>
      </c>
      <c r="AA8551" t="e">
        <f>VLOOKUP(T8551,[3]رکوردها!$A:$F,6,0)</f>
        <v>#N/A</v>
      </c>
      <c r="AB8551" t="e">
        <f>VLOOKUP(T8551,[3]رکوردها!$A:$E,5,0)</f>
        <v>#N/A</v>
      </c>
    </row>
    <row r="8552" spans="1:28" s="41" customFormat="1" hidden="1" x14ac:dyDescent="0.2">
      <c r="A8552" s="36">
        <v>177944</v>
      </c>
      <c r="B8552" s="36">
        <v>1669</v>
      </c>
      <c r="C8552" s="36">
        <v>1866</v>
      </c>
      <c r="D8552" s="39" t="s">
        <v>5178</v>
      </c>
      <c r="E8552" s="36"/>
      <c r="F8552" s="37" t="s">
        <v>0</v>
      </c>
      <c r="G8552" s="37" t="s">
        <v>5033</v>
      </c>
      <c r="H8552" s="38">
        <v>555524640</v>
      </c>
      <c r="I8552" s="38">
        <v>0</v>
      </c>
      <c r="J8552" s="38">
        <f t="shared" si="175"/>
        <v>555524640</v>
      </c>
      <c r="K8552" s="38"/>
      <c r="L8552" s="49"/>
      <c r="M8552" s="37" t="s">
        <v>4388</v>
      </c>
      <c r="N8552" s="37" t="s">
        <v>4389</v>
      </c>
      <c r="O8552" s="37" t="s">
        <v>4390</v>
      </c>
      <c r="P8552" s="37" t="s">
        <v>4391</v>
      </c>
      <c r="Q8552" s="37" t="s">
        <v>4392</v>
      </c>
      <c r="R8552" s="37" t="s">
        <v>4393</v>
      </c>
      <c r="S8552" s="37" t="s">
        <v>5137</v>
      </c>
      <c r="T8552" s="37" t="s">
        <v>5136</v>
      </c>
      <c r="U8552" s="1" t="e">
        <f>VLOOKUP(T8552,[2]VAT!$A:$D,1,0)</f>
        <v>#N/A</v>
      </c>
      <c r="V8552" s="37" t="s">
        <v>4768</v>
      </c>
      <c r="W8552" s="37" t="s">
        <v>4767</v>
      </c>
      <c r="X8552" t="e">
        <f>VLOOKUP(T8552,[3]رکوردها!$A:$B,2,0)</f>
        <v>#N/A</v>
      </c>
      <c r="Y8552" t="e">
        <f>VLOOKUP(T8552,[3]رکوردها!$A:$D,4,0)</f>
        <v>#N/A</v>
      </c>
      <c r="Z8552" t="e">
        <f>VLOOKUP(T8552,[3]رکوردها!$A:$C,3,0)</f>
        <v>#N/A</v>
      </c>
      <c r="AA8552" t="e">
        <f>VLOOKUP(T8552,[3]رکوردها!$A:$F,6,0)</f>
        <v>#N/A</v>
      </c>
      <c r="AB8552" t="e">
        <f>VLOOKUP(T8552,[3]رکوردها!$A:$E,5,0)</f>
        <v>#N/A</v>
      </c>
    </row>
    <row r="8553" spans="1:28" s="41" customFormat="1" hidden="1" x14ac:dyDescent="0.2">
      <c r="A8553" s="36">
        <v>177945</v>
      </c>
      <c r="B8553" s="36">
        <v>1669</v>
      </c>
      <c r="C8553" s="36">
        <v>1866</v>
      </c>
      <c r="D8553" s="39" t="s">
        <v>5178</v>
      </c>
      <c r="E8553" s="36"/>
      <c r="F8553" s="37" t="s">
        <v>0</v>
      </c>
      <c r="G8553" s="37" t="s">
        <v>5034</v>
      </c>
      <c r="H8553" s="38">
        <v>49997218</v>
      </c>
      <c r="I8553" s="38">
        <v>0</v>
      </c>
      <c r="J8553" s="38">
        <f t="shared" si="175"/>
        <v>49997218</v>
      </c>
      <c r="K8553" s="38"/>
      <c r="L8553" s="49"/>
      <c r="M8553" s="37" t="s">
        <v>4388</v>
      </c>
      <c r="N8553" s="37" t="s">
        <v>4389</v>
      </c>
      <c r="O8553" s="37" t="s">
        <v>4390</v>
      </c>
      <c r="P8553" s="37" t="s">
        <v>4391</v>
      </c>
      <c r="Q8553" s="37" t="s">
        <v>4392</v>
      </c>
      <c r="R8553" s="37" t="s">
        <v>4393</v>
      </c>
      <c r="S8553" s="37" t="s">
        <v>5137</v>
      </c>
      <c r="T8553" s="37" t="s">
        <v>5136</v>
      </c>
      <c r="U8553" s="1" t="e">
        <f>VLOOKUP(T8553,[2]VAT!$A:$D,1,0)</f>
        <v>#N/A</v>
      </c>
      <c r="V8553" s="37" t="s">
        <v>4768</v>
      </c>
      <c r="W8553" s="37" t="s">
        <v>4767</v>
      </c>
      <c r="X8553" t="e">
        <f>VLOOKUP(T8553,[3]رکوردها!$A:$B,2,0)</f>
        <v>#N/A</v>
      </c>
      <c r="Y8553" t="e">
        <f>VLOOKUP(T8553,[3]رکوردها!$A:$D,4,0)</f>
        <v>#N/A</v>
      </c>
      <c r="Z8553" t="e">
        <f>VLOOKUP(T8553,[3]رکوردها!$A:$C,3,0)</f>
        <v>#N/A</v>
      </c>
      <c r="AA8553" t="e">
        <f>VLOOKUP(T8553,[3]رکوردها!$A:$F,6,0)</f>
        <v>#N/A</v>
      </c>
      <c r="AB8553" t="e">
        <f>VLOOKUP(T8553,[3]رکوردها!$A:$E,5,0)</f>
        <v>#N/A</v>
      </c>
    </row>
    <row r="8554" spans="1:28" s="41" customFormat="1" hidden="1" x14ac:dyDescent="0.2">
      <c r="A8554" s="36">
        <v>179298</v>
      </c>
      <c r="B8554" s="36">
        <v>1669</v>
      </c>
      <c r="C8554" s="36">
        <v>1866</v>
      </c>
      <c r="D8554" s="39" t="s">
        <v>5178</v>
      </c>
      <c r="E8554" s="36"/>
      <c r="F8554" s="37" t="s">
        <v>0</v>
      </c>
      <c r="G8554" s="37" t="s">
        <v>5033</v>
      </c>
      <c r="H8554" s="38">
        <v>19147645000</v>
      </c>
      <c r="I8554" s="38">
        <v>0</v>
      </c>
      <c r="J8554" s="38">
        <f t="shared" si="175"/>
        <v>19147645000</v>
      </c>
      <c r="K8554" s="38"/>
      <c r="L8554" s="49"/>
      <c r="M8554" s="37" t="s">
        <v>4388</v>
      </c>
      <c r="N8554" s="37" t="s">
        <v>4389</v>
      </c>
      <c r="O8554" s="37" t="s">
        <v>4390</v>
      </c>
      <c r="P8554" s="37" t="s">
        <v>4391</v>
      </c>
      <c r="Q8554" s="37" t="s">
        <v>4392</v>
      </c>
      <c r="R8554" s="37" t="s">
        <v>4393</v>
      </c>
      <c r="S8554" s="37" t="s">
        <v>5139</v>
      </c>
      <c r="T8554" s="37" t="s">
        <v>5138</v>
      </c>
      <c r="U8554" s="1" t="e">
        <f>VLOOKUP(T8554,[2]VAT!$A:$D,1,0)</f>
        <v>#N/A</v>
      </c>
      <c r="V8554" s="37" t="s">
        <v>4768</v>
      </c>
      <c r="W8554" s="37" t="s">
        <v>4767</v>
      </c>
      <c r="X8554" t="e">
        <f>VLOOKUP(T8554,[3]رکوردها!$A:$B,2,0)</f>
        <v>#N/A</v>
      </c>
      <c r="Y8554" t="e">
        <f>VLOOKUP(T8554,[3]رکوردها!$A:$D,4,0)</f>
        <v>#N/A</v>
      </c>
      <c r="Z8554" t="e">
        <f>VLOOKUP(T8554,[3]رکوردها!$A:$C,3,0)</f>
        <v>#N/A</v>
      </c>
      <c r="AA8554" t="e">
        <f>VLOOKUP(T8554,[3]رکوردها!$A:$F,6,0)</f>
        <v>#N/A</v>
      </c>
      <c r="AB8554" t="e">
        <f>VLOOKUP(T8554,[3]رکوردها!$A:$E,5,0)</f>
        <v>#N/A</v>
      </c>
    </row>
    <row r="8555" spans="1:28" s="41" customFormat="1" hidden="1" x14ac:dyDescent="0.2">
      <c r="A8555" s="36">
        <v>179299</v>
      </c>
      <c r="B8555" s="36">
        <v>1669</v>
      </c>
      <c r="C8555" s="36">
        <v>1866</v>
      </c>
      <c r="D8555" s="39" t="s">
        <v>5178</v>
      </c>
      <c r="E8555" s="36"/>
      <c r="F8555" s="37" t="s">
        <v>0</v>
      </c>
      <c r="G8555" s="37" t="s">
        <v>5034</v>
      </c>
      <c r="H8555" s="38">
        <v>1723288050</v>
      </c>
      <c r="I8555" s="38">
        <v>0</v>
      </c>
      <c r="J8555" s="38">
        <f t="shared" si="175"/>
        <v>1723288050</v>
      </c>
      <c r="K8555" s="38"/>
      <c r="L8555" s="49"/>
      <c r="M8555" s="37" t="s">
        <v>4388</v>
      </c>
      <c r="N8555" s="37" t="s">
        <v>4389</v>
      </c>
      <c r="O8555" s="37" t="s">
        <v>4390</v>
      </c>
      <c r="P8555" s="37" t="s">
        <v>4391</v>
      </c>
      <c r="Q8555" s="37" t="s">
        <v>4392</v>
      </c>
      <c r="R8555" s="37" t="s">
        <v>4393</v>
      </c>
      <c r="S8555" s="37" t="s">
        <v>5139</v>
      </c>
      <c r="T8555" s="37" t="s">
        <v>5138</v>
      </c>
      <c r="U8555" s="1" t="e">
        <f>VLOOKUP(T8555,[2]VAT!$A:$D,1,0)</f>
        <v>#N/A</v>
      </c>
      <c r="V8555" s="37" t="s">
        <v>4768</v>
      </c>
      <c r="W8555" s="37" t="s">
        <v>4767</v>
      </c>
      <c r="X8555" t="e">
        <f>VLOOKUP(T8555,[3]رکوردها!$A:$B,2,0)</f>
        <v>#N/A</v>
      </c>
      <c r="Y8555" t="e">
        <f>VLOOKUP(T8555,[3]رکوردها!$A:$D,4,0)</f>
        <v>#N/A</v>
      </c>
      <c r="Z8555" t="e">
        <f>VLOOKUP(T8555,[3]رکوردها!$A:$C,3,0)</f>
        <v>#N/A</v>
      </c>
      <c r="AA8555" t="e">
        <f>VLOOKUP(T8555,[3]رکوردها!$A:$F,6,0)</f>
        <v>#N/A</v>
      </c>
      <c r="AB8555" t="e">
        <f>VLOOKUP(T8555,[3]رکوردها!$A:$E,5,0)</f>
        <v>#N/A</v>
      </c>
    </row>
    <row r="8556" spans="1:28" s="41" customFormat="1" hidden="1" x14ac:dyDescent="0.2">
      <c r="A8556" s="36">
        <v>182060</v>
      </c>
      <c r="B8556" s="36">
        <v>1675</v>
      </c>
      <c r="C8556" s="36">
        <v>2018</v>
      </c>
      <c r="D8556" s="39" t="s">
        <v>5178</v>
      </c>
      <c r="E8556" s="39" t="s">
        <v>5188</v>
      </c>
      <c r="F8556" s="37" t="s">
        <v>0</v>
      </c>
      <c r="G8556" s="37" t="s">
        <v>126</v>
      </c>
      <c r="H8556" s="38">
        <v>12000000</v>
      </c>
      <c r="I8556" s="38">
        <v>0</v>
      </c>
      <c r="J8556" s="38">
        <f t="shared" si="175"/>
        <v>12000000</v>
      </c>
      <c r="K8556" s="38"/>
      <c r="L8556" s="49"/>
      <c r="M8556" s="37" t="s">
        <v>4</v>
      </c>
      <c r="N8556" s="37" t="s">
        <v>5</v>
      </c>
      <c r="O8556" s="37" t="s">
        <v>6</v>
      </c>
      <c r="P8556" s="37" t="s">
        <v>7</v>
      </c>
      <c r="Q8556" s="37" t="s">
        <v>13</v>
      </c>
      <c r="R8556" s="37" t="s">
        <v>14</v>
      </c>
      <c r="S8556" s="37" t="s">
        <v>121</v>
      </c>
      <c r="T8556" s="37" t="s">
        <v>120</v>
      </c>
      <c r="U8556" s="1" t="e">
        <f>VLOOKUP(T8556,[2]VAT!$A:$D,1,0)</f>
        <v>#N/A</v>
      </c>
      <c r="V8556" s="37" t="s">
        <v>2</v>
      </c>
      <c r="W8556" s="37" t="s">
        <v>2</v>
      </c>
      <c r="X8556" t="str">
        <f>VLOOKUP(T8556,[3]رکوردها!$A:$B,2,0)</f>
        <v>1950496376</v>
      </c>
      <c r="Y8556" t="str">
        <f>VLOOKUP(T8556,[3]رکوردها!$A:$D,4,0)</f>
        <v/>
      </c>
      <c r="Z8556" t="str">
        <f>VLOOKUP(T8556,[3]رکوردها!$A:$C,3,0)</f>
        <v>کنگان</v>
      </c>
      <c r="AA8556" t="str">
        <f>VLOOKUP(T8556,[3]رکوردها!$A:$F,6,0)</f>
        <v>کنگان مابین تمبک جدید و پمپ بنزین صفایی</v>
      </c>
      <c r="AB8556" t="str">
        <f>VLOOKUP(T8556,[3]رکوردها!$A:$E,5,0)</f>
        <v>37233024</v>
      </c>
    </row>
    <row r="8557" spans="1:28" s="41" customFormat="1" hidden="1" x14ac:dyDescent="0.2">
      <c r="A8557" s="36">
        <v>182062</v>
      </c>
      <c r="B8557" s="36">
        <v>1675</v>
      </c>
      <c r="C8557" s="36">
        <v>2018</v>
      </c>
      <c r="D8557" s="39" t="s">
        <v>5178</v>
      </c>
      <c r="E8557" s="39" t="s">
        <v>5188</v>
      </c>
      <c r="F8557" s="37" t="s">
        <v>0</v>
      </c>
      <c r="G8557" s="37" t="s">
        <v>127</v>
      </c>
      <c r="H8557" s="38">
        <v>2700000</v>
      </c>
      <c r="I8557" s="38">
        <v>0</v>
      </c>
      <c r="J8557" s="38">
        <f t="shared" si="175"/>
        <v>2700000</v>
      </c>
      <c r="K8557" s="38"/>
      <c r="L8557" s="49"/>
      <c r="M8557" s="37" t="s">
        <v>4</v>
      </c>
      <c r="N8557" s="37" t="s">
        <v>5</v>
      </c>
      <c r="O8557" s="37" t="s">
        <v>6</v>
      </c>
      <c r="P8557" s="37" t="s">
        <v>7</v>
      </c>
      <c r="Q8557" s="37" t="s">
        <v>13</v>
      </c>
      <c r="R8557" s="37" t="s">
        <v>14</v>
      </c>
      <c r="S8557" s="37" t="s">
        <v>121</v>
      </c>
      <c r="T8557" s="37" t="s">
        <v>120</v>
      </c>
      <c r="U8557" s="1" t="e">
        <f>VLOOKUP(T8557,[2]VAT!$A:$D,1,0)</f>
        <v>#N/A</v>
      </c>
      <c r="V8557" s="37" t="s">
        <v>2</v>
      </c>
      <c r="W8557" s="37" t="s">
        <v>2</v>
      </c>
      <c r="X8557" t="str">
        <f>VLOOKUP(T8557,[3]رکوردها!$A:$B,2,0)</f>
        <v>1950496376</v>
      </c>
      <c r="Y8557" t="str">
        <f>VLOOKUP(T8557,[3]رکوردها!$A:$D,4,0)</f>
        <v/>
      </c>
      <c r="Z8557" t="str">
        <f>VLOOKUP(T8557,[3]رکوردها!$A:$C,3,0)</f>
        <v>کنگان</v>
      </c>
      <c r="AA8557" t="str">
        <f>VLOOKUP(T8557,[3]رکوردها!$A:$F,6,0)</f>
        <v>کنگان مابین تمبک جدید و پمپ بنزین صفایی</v>
      </c>
      <c r="AB8557" t="str">
        <f>VLOOKUP(T8557,[3]رکوردها!$A:$E,5,0)</f>
        <v>37233024</v>
      </c>
    </row>
    <row r="8558" spans="1:28" s="41" customFormat="1" hidden="1" x14ac:dyDescent="0.2">
      <c r="A8558" s="36">
        <v>181950</v>
      </c>
      <c r="B8558" s="36">
        <v>1675</v>
      </c>
      <c r="C8558" s="36">
        <v>2018</v>
      </c>
      <c r="D8558" s="39" t="s">
        <v>5178</v>
      </c>
      <c r="E8558" s="39"/>
      <c r="F8558" s="37" t="s">
        <v>0</v>
      </c>
      <c r="G8558" s="37" t="s">
        <v>2635</v>
      </c>
      <c r="H8558" s="38">
        <v>2345999</v>
      </c>
      <c r="I8558" s="38">
        <v>0</v>
      </c>
      <c r="J8558" s="38">
        <f t="shared" si="175"/>
        <v>2345999</v>
      </c>
      <c r="K8558" s="38"/>
      <c r="L8558" s="49"/>
      <c r="M8558" s="37" t="s">
        <v>63</v>
      </c>
      <c r="N8558" s="37" t="s">
        <v>64</v>
      </c>
      <c r="O8558" s="37" t="s">
        <v>65</v>
      </c>
      <c r="P8558" s="37" t="s">
        <v>66</v>
      </c>
      <c r="Q8558" s="37" t="s">
        <v>65</v>
      </c>
      <c r="R8558" s="37" t="s">
        <v>2629</v>
      </c>
      <c r="S8558" s="37" t="s">
        <v>2603</v>
      </c>
      <c r="T8558" s="37" t="s">
        <v>2602</v>
      </c>
      <c r="U8558" s="1" t="str">
        <f>VLOOKUP(T8558,[2]VAT!$A:$D,1,0)</f>
        <v>400050</v>
      </c>
      <c r="V8558" s="37" t="s">
        <v>2</v>
      </c>
      <c r="W8558" s="37" t="s">
        <v>2</v>
      </c>
      <c r="X8558" t="str">
        <f>VLOOKUP(T8558,[3]رکوردها!$A:$B,2,0)</f>
        <v>10100653470</v>
      </c>
      <c r="Y8558" t="str">
        <f>VLOOKUP(T8558,[3]رکوردها!$A:$D,4,0)</f>
        <v>411131994395</v>
      </c>
      <c r="Z8558" t="str">
        <f>VLOOKUP(T8558,[3]رکوردها!$A:$C,3,0)</f>
        <v>تهران</v>
      </c>
      <c r="AA8558" t="str">
        <f>VLOOKUP(T8558,[3]رکوردها!$A:$F,6,0)</f>
        <v>تهران خیابان دکتر شریعتی ابتدای خ بهار شیراز رو به روی داروخانه متولی پ 2</v>
      </c>
      <c r="AB8558" t="str">
        <f>VLOOKUP(T8558,[3]رکوردها!$A:$E,5,0)</f>
        <v>1564965941</v>
      </c>
    </row>
    <row r="8559" spans="1:28" s="41" customFormat="1" hidden="1" x14ac:dyDescent="0.2">
      <c r="A8559" s="36">
        <v>181952</v>
      </c>
      <c r="B8559" s="36">
        <v>1675</v>
      </c>
      <c r="C8559" s="36">
        <v>2018</v>
      </c>
      <c r="D8559" s="39" t="s">
        <v>5178</v>
      </c>
      <c r="E8559" s="39"/>
      <c r="F8559" s="37" t="s">
        <v>0</v>
      </c>
      <c r="G8559" s="37" t="s">
        <v>2636</v>
      </c>
      <c r="H8559" s="38">
        <v>220400</v>
      </c>
      <c r="I8559" s="38">
        <v>0</v>
      </c>
      <c r="J8559" s="38">
        <f t="shared" si="175"/>
        <v>220400</v>
      </c>
      <c r="K8559" s="38"/>
      <c r="L8559" s="49"/>
      <c r="M8559" s="37" t="s">
        <v>63</v>
      </c>
      <c r="N8559" s="37" t="s">
        <v>64</v>
      </c>
      <c r="O8559" s="37" t="s">
        <v>65</v>
      </c>
      <c r="P8559" s="37" t="s">
        <v>66</v>
      </c>
      <c r="Q8559" s="37" t="s">
        <v>65</v>
      </c>
      <c r="R8559" s="37" t="s">
        <v>2629</v>
      </c>
      <c r="S8559" s="37" t="s">
        <v>2603</v>
      </c>
      <c r="T8559" s="37" t="s">
        <v>2602</v>
      </c>
      <c r="U8559" s="1" t="str">
        <f>VLOOKUP(T8559,[2]VAT!$A:$D,1,0)</f>
        <v>400050</v>
      </c>
      <c r="V8559" s="37" t="s">
        <v>2</v>
      </c>
      <c r="W8559" s="37" t="s">
        <v>2</v>
      </c>
      <c r="X8559" t="str">
        <f>VLOOKUP(T8559,[3]رکوردها!$A:$B,2,0)</f>
        <v>10100653470</v>
      </c>
      <c r="Y8559" t="str">
        <f>VLOOKUP(T8559,[3]رکوردها!$A:$D,4,0)</f>
        <v>411131994395</v>
      </c>
      <c r="Z8559" t="str">
        <f>VLOOKUP(T8559,[3]رکوردها!$A:$C,3,0)</f>
        <v>تهران</v>
      </c>
      <c r="AA8559" t="str">
        <f>VLOOKUP(T8559,[3]رکوردها!$A:$F,6,0)</f>
        <v>تهران خیابان دکتر شریعتی ابتدای خ بهار شیراز رو به روی داروخانه متولی پ 2</v>
      </c>
      <c r="AB8559" t="str">
        <f>VLOOKUP(T8559,[3]رکوردها!$A:$E,5,0)</f>
        <v>1564965941</v>
      </c>
    </row>
    <row r="8560" spans="1:28" s="41" customFormat="1" hidden="1" x14ac:dyDescent="0.2">
      <c r="A8560" s="36">
        <v>140470</v>
      </c>
      <c r="B8560" s="36">
        <v>1226</v>
      </c>
      <c r="C8560" s="36">
        <v>1150</v>
      </c>
      <c r="D8560" s="39" t="s">
        <v>5178</v>
      </c>
      <c r="E8560" s="36"/>
      <c r="F8560" s="37" t="s">
        <v>88</v>
      </c>
      <c r="G8560" s="37" t="s">
        <v>5116</v>
      </c>
      <c r="H8560" s="38">
        <v>61957000</v>
      </c>
      <c r="I8560" s="38">
        <v>0</v>
      </c>
      <c r="J8560" s="38">
        <f t="shared" si="175"/>
        <v>61957000</v>
      </c>
      <c r="K8560" s="38"/>
      <c r="L8560" s="49"/>
      <c r="M8560" s="37" t="s">
        <v>4388</v>
      </c>
      <c r="N8560" s="37" t="s">
        <v>4389</v>
      </c>
      <c r="O8560" s="37" t="s">
        <v>4390</v>
      </c>
      <c r="P8560" s="37" t="s">
        <v>4391</v>
      </c>
      <c r="Q8560" s="37" t="s">
        <v>4392</v>
      </c>
      <c r="R8560" s="37" t="s">
        <v>4393</v>
      </c>
      <c r="S8560" s="37" t="s">
        <v>5118</v>
      </c>
      <c r="T8560" s="37" t="s">
        <v>5117</v>
      </c>
      <c r="U8560" s="1" t="e">
        <f>VLOOKUP(T8560,[2]VAT!$A:$D,1,0)</f>
        <v>#N/A</v>
      </c>
      <c r="V8560" s="37" t="s">
        <v>4768</v>
      </c>
      <c r="W8560" s="37" t="s">
        <v>4767</v>
      </c>
      <c r="X8560" t="e">
        <f>VLOOKUP(T8560,[3]رکوردها!$A:$B,2,0)</f>
        <v>#N/A</v>
      </c>
      <c r="Y8560" t="e">
        <f>VLOOKUP(T8560,[3]رکوردها!$A:$D,4,0)</f>
        <v>#N/A</v>
      </c>
      <c r="Z8560" t="e">
        <f>VLOOKUP(T8560,[3]رکوردها!$A:$C,3,0)</f>
        <v>#N/A</v>
      </c>
      <c r="AA8560" t="e">
        <f>VLOOKUP(T8560,[3]رکوردها!$A:$F,6,0)</f>
        <v>#N/A</v>
      </c>
      <c r="AB8560" t="e">
        <f>VLOOKUP(T8560,[3]رکوردها!$A:$E,5,0)</f>
        <v>#N/A</v>
      </c>
    </row>
    <row r="8561" spans="1:28" s="41" customFormat="1" hidden="1" x14ac:dyDescent="0.2">
      <c r="A8561" s="36">
        <v>140471</v>
      </c>
      <c r="B8561" s="36">
        <v>1226</v>
      </c>
      <c r="C8561" s="36">
        <v>1150</v>
      </c>
      <c r="D8561" s="39" t="s">
        <v>5178</v>
      </c>
      <c r="E8561" s="36"/>
      <c r="F8561" s="37" t="s">
        <v>88</v>
      </c>
      <c r="G8561" s="37" t="s">
        <v>5119</v>
      </c>
      <c r="H8561" s="38">
        <v>155477000</v>
      </c>
      <c r="I8561" s="38">
        <v>0</v>
      </c>
      <c r="J8561" s="38">
        <f t="shared" si="175"/>
        <v>155477000</v>
      </c>
      <c r="K8561" s="38"/>
      <c r="L8561" s="49"/>
      <c r="M8561" s="37" t="s">
        <v>4388</v>
      </c>
      <c r="N8561" s="37" t="s">
        <v>4389</v>
      </c>
      <c r="O8561" s="37" t="s">
        <v>4390</v>
      </c>
      <c r="P8561" s="37" t="s">
        <v>4391</v>
      </c>
      <c r="Q8561" s="37" t="s">
        <v>4392</v>
      </c>
      <c r="R8561" s="37" t="s">
        <v>4393</v>
      </c>
      <c r="S8561" s="37" t="s">
        <v>5118</v>
      </c>
      <c r="T8561" s="37" t="s">
        <v>5117</v>
      </c>
      <c r="U8561" s="1" t="e">
        <f>VLOOKUP(T8561,[2]VAT!$A:$D,1,0)</f>
        <v>#N/A</v>
      </c>
      <c r="V8561" s="37" t="s">
        <v>4768</v>
      </c>
      <c r="W8561" s="37" t="s">
        <v>4767</v>
      </c>
      <c r="X8561" t="e">
        <f>VLOOKUP(T8561,[3]رکوردها!$A:$B,2,0)</f>
        <v>#N/A</v>
      </c>
      <c r="Y8561" t="e">
        <f>VLOOKUP(T8561,[3]رکوردها!$A:$D,4,0)</f>
        <v>#N/A</v>
      </c>
      <c r="Z8561" t="e">
        <f>VLOOKUP(T8561,[3]رکوردها!$A:$C,3,0)</f>
        <v>#N/A</v>
      </c>
      <c r="AA8561" t="e">
        <f>VLOOKUP(T8561,[3]رکوردها!$A:$F,6,0)</f>
        <v>#N/A</v>
      </c>
      <c r="AB8561" t="e">
        <f>VLOOKUP(T8561,[3]رکوردها!$A:$E,5,0)</f>
        <v>#N/A</v>
      </c>
    </row>
    <row r="8562" spans="1:28" s="41" customFormat="1" hidden="1" x14ac:dyDescent="0.2">
      <c r="A8562" s="36">
        <v>140472</v>
      </c>
      <c r="B8562" s="36">
        <v>1226</v>
      </c>
      <c r="C8562" s="36">
        <v>1150</v>
      </c>
      <c r="D8562" s="39" t="s">
        <v>5178</v>
      </c>
      <c r="E8562" s="36"/>
      <c r="F8562" s="37" t="s">
        <v>88</v>
      </c>
      <c r="G8562" s="37" t="s">
        <v>5120</v>
      </c>
      <c r="H8562" s="38">
        <v>78323000</v>
      </c>
      <c r="I8562" s="38">
        <v>0</v>
      </c>
      <c r="J8562" s="38">
        <f t="shared" si="175"/>
        <v>78323000</v>
      </c>
      <c r="K8562" s="38"/>
      <c r="L8562" s="49"/>
      <c r="M8562" s="37" t="s">
        <v>4388</v>
      </c>
      <c r="N8562" s="37" t="s">
        <v>4389</v>
      </c>
      <c r="O8562" s="37" t="s">
        <v>4390</v>
      </c>
      <c r="P8562" s="37" t="s">
        <v>4391</v>
      </c>
      <c r="Q8562" s="37" t="s">
        <v>4392</v>
      </c>
      <c r="R8562" s="37" t="s">
        <v>4393</v>
      </c>
      <c r="S8562" s="37" t="s">
        <v>5118</v>
      </c>
      <c r="T8562" s="37" t="s">
        <v>5117</v>
      </c>
      <c r="U8562" s="1" t="e">
        <f>VLOOKUP(T8562,[2]VAT!$A:$D,1,0)</f>
        <v>#N/A</v>
      </c>
      <c r="V8562" s="37" t="s">
        <v>4768</v>
      </c>
      <c r="W8562" s="37" t="s">
        <v>4767</v>
      </c>
      <c r="X8562" t="e">
        <f>VLOOKUP(T8562,[3]رکوردها!$A:$B,2,0)</f>
        <v>#N/A</v>
      </c>
      <c r="Y8562" t="e">
        <f>VLOOKUP(T8562,[3]رکوردها!$A:$D,4,0)</f>
        <v>#N/A</v>
      </c>
      <c r="Z8562" t="e">
        <f>VLOOKUP(T8562,[3]رکوردها!$A:$C,3,0)</f>
        <v>#N/A</v>
      </c>
      <c r="AA8562" t="e">
        <f>VLOOKUP(T8562,[3]رکوردها!$A:$F,6,0)</f>
        <v>#N/A</v>
      </c>
      <c r="AB8562" t="e">
        <f>VLOOKUP(T8562,[3]رکوردها!$A:$E,5,0)</f>
        <v>#N/A</v>
      </c>
    </row>
    <row r="8563" spans="1:28" s="41" customFormat="1" hidden="1" x14ac:dyDescent="0.2">
      <c r="A8563" s="36">
        <v>140473</v>
      </c>
      <c r="B8563" s="36">
        <v>1226</v>
      </c>
      <c r="C8563" s="36">
        <v>1150</v>
      </c>
      <c r="D8563" s="39" t="s">
        <v>5178</v>
      </c>
      <c r="E8563" s="36"/>
      <c r="F8563" s="37" t="s">
        <v>88</v>
      </c>
      <c r="G8563" s="37" t="s">
        <v>5121</v>
      </c>
      <c r="H8563" s="38">
        <v>155477000</v>
      </c>
      <c r="I8563" s="38">
        <v>0</v>
      </c>
      <c r="J8563" s="38">
        <f t="shared" si="175"/>
        <v>155477000</v>
      </c>
      <c r="K8563" s="38"/>
      <c r="L8563" s="49"/>
      <c r="M8563" s="37" t="s">
        <v>4388</v>
      </c>
      <c r="N8563" s="37" t="s">
        <v>4389</v>
      </c>
      <c r="O8563" s="37" t="s">
        <v>4390</v>
      </c>
      <c r="P8563" s="37" t="s">
        <v>4391</v>
      </c>
      <c r="Q8563" s="37" t="s">
        <v>4392</v>
      </c>
      <c r="R8563" s="37" t="s">
        <v>4393</v>
      </c>
      <c r="S8563" s="37" t="s">
        <v>5118</v>
      </c>
      <c r="T8563" s="37" t="s">
        <v>5117</v>
      </c>
      <c r="U8563" s="1" t="e">
        <f>VLOOKUP(T8563,[2]VAT!$A:$D,1,0)</f>
        <v>#N/A</v>
      </c>
      <c r="V8563" s="37" t="s">
        <v>4768</v>
      </c>
      <c r="W8563" s="37" t="s">
        <v>4767</v>
      </c>
      <c r="X8563" t="e">
        <f>VLOOKUP(T8563,[3]رکوردها!$A:$B,2,0)</f>
        <v>#N/A</v>
      </c>
      <c r="Y8563" t="e">
        <f>VLOOKUP(T8563,[3]رکوردها!$A:$D,4,0)</f>
        <v>#N/A</v>
      </c>
      <c r="Z8563" t="e">
        <f>VLOOKUP(T8563,[3]رکوردها!$A:$C,3,0)</f>
        <v>#N/A</v>
      </c>
      <c r="AA8563" t="e">
        <f>VLOOKUP(T8563,[3]رکوردها!$A:$F,6,0)</f>
        <v>#N/A</v>
      </c>
      <c r="AB8563" t="e">
        <f>VLOOKUP(T8563,[3]رکوردها!$A:$E,5,0)</f>
        <v>#N/A</v>
      </c>
    </row>
    <row r="8564" spans="1:28" s="41" customFormat="1" hidden="1" x14ac:dyDescent="0.2">
      <c r="A8564" s="36">
        <v>140474</v>
      </c>
      <c r="B8564" s="36">
        <v>1226</v>
      </c>
      <c r="C8564" s="36">
        <v>1150</v>
      </c>
      <c r="D8564" s="39" t="s">
        <v>5178</v>
      </c>
      <c r="E8564" s="36"/>
      <c r="F8564" s="37" t="s">
        <v>88</v>
      </c>
      <c r="G8564" s="37" t="s">
        <v>5122</v>
      </c>
      <c r="H8564" s="38">
        <v>133266000</v>
      </c>
      <c r="I8564" s="38">
        <v>0</v>
      </c>
      <c r="J8564" s="38">
        <f t="shared" si="175"/>
        <v>133266000</v>
      </c>
      <c r="K8564" s="38"/>
      <c r="L8564" s="49"/>
      <c r="M8564" s="37" t="s">
        <v>4388</v>
      </c>
      <c r="N8564" s="37" t="s">
        <v>4389</v>
      </c>
      <c r="O8564" s="37" t="s">
        <v>4390</v>
      </c>
      <c r="P8564" s="37" t="s">
        <v>4391</v>
      </c>
      <c r="Q8564" s="37" t="s">
        <v>4392</v>
      </c>
      <c r="R8564" s="37" t="s">
        <v>4393</v>
      </c>
      <c r="S8564" s="37" t="s">
        <v>5118</v>
      </c>
      <c r="T8564" s="37" t="s">
        <v>5117</v>
      </c>
      <c r="U8564" s="1" t="e">
        <f>VLOOKUP(T8564,[2]VAT!$A:$D,1,0)</f>
        <v>#N/A</v>
      </c>
      <c r="V8564" s="37" t="s">
        <v>4768</v>
      </c>
      <c r="W8564" s="37" t="s">
        <v>4767</v>
      </c>
      <c r="X8564" t="e">
        <f>VLOOKUP(T8564,[3]رکوردها!$A:$B,2,0)</f>
        <v>#N/A</v>
      </c>
      <c r="Y8564" t="e">
        <f>VLOOKUP(T8564,[3]رکوردها!$A:$D,4,0)</f>
        <v>#N/A</v>
      </c>
      <c r="Z8564" t="e">
        <f>VLOOKUP(T8564,[3]رکوردها!$A:$C,3,0)</f>
        <v>#N/A</v>
      </c>
      <c r="AA8564" t="e">
        <f>VLOOKUP(T8564,[3]رکوردها!$A:$F,6,0)</f>
        <v>#N/A</v>
      </c>
      <c r="AB8564" t="e">
        <f>VLOOKUP(T8564,[3]رکوردها!$A:$E,5,0)</f>
        <v>#N/A</v>
      </c>
    </row>
    <row r="8565" spans="1:28" x14ac:dyDescent="0.2">
      <c r="A8565" s="54">
        <v>182059</v>
      </c>
      <c r="B8565" s="2">
        <v>1675</v>
      </c>
      <c r="C8565" s="2">
        <v>2018</v>
      </c>
      <c r="D8565" s="29" t="str">
        <f>VLOOKUP(C8565,Piv.Analysis!A:AA,27,0)</f>
        <v>خرید خدمات</v>
      </c>
      <c r="E8565" s="2"/>
      <c r="F8565" s="1" t="s">
        <v>0</v>
      </c>
      <c r="G8565" s="1" t="s">
        <v>2742</v>
      </c>
      <c r="H8565" s="4">
        <v>0</v>
      </c>
      <c r="I8565" s="4">
        <v>45803479</v>
      </c>
      <c r="J8565" s="4">
        <f t="shared" si="175"/>
        <v>-45803479</v>
      </c>
      <c r="K8565" s="46">
        <f>I8565</f>
        <v>45803479</v>
      </c>
      <c r="L8565" s="46">
        <v>0</v>
      </c>
      <c r="M8565" s="1" t="s">
        <v>4</v>
      </c>
      <c r="N8565" s="1" t="s">
        <v>5</v>
      </c>
      <c r="O8565" s="1" t="s">
        <v>6</v>
      </c>
      <c r="P8565" s="1" t="s">
        <v>7</v>
      </c>
      <c r="Q8565" s="1" t="s">
        <v>13</v>
      </c>
      <c r="R8565" s="1" t="s">
        <v>14</v>
      </c>
      <c r="S8565" s="1" t="s">
        <v>2715</v>
      </c>
      <c r="T8565" s="1" t="s">
        <v>2714</v>
      </c>
      <c r="U8565" s="1" t="str">
        <f>VLOOKUP(T8565,[2]VAT!$A:$D,1,0)</f>
        <v>400056</v>
      </c>
      <c r="V8565" s="1" t="s">
        <v>2</v>
      </c>
      <c r="W8565" s="1" t="s">
        <v>2</v>
      </c>
      <c r="X8565" t="str">
        <f>VLOOKUP(T8565,[3]رکوردها!$A:$B,2,0)</f>
        <v>10100260838</v>
      </c>
      <c r="Y8565" t="str">
        <f>VLOOKUP(T8565,[3]رکوردها!$A:$D,4,0)</f>
        <v>411111599364</v>
      </c>
      <c r="Z8565" t="str">
        <f>VLOOKUP(T8565,[3]رکوردها!$A:$C,3,0)</f>
        <v>تهران</v>
      </c>
      <c r="AA8565" t="str">
        <f>VLOOKUP(T8565,[3]رکوردها!$A:$F,6,0)</f>
        <v>خیابان طالقانی تقاطع پل حافظ-شرکت ملی نفت ایران</v>
      </c>
      <c r="AB8565" t="str">
        <f>VLOOKUP(T8565,[3]رکوردها!$A:$E,5,0)</f>
        <v>158751863</v>
      </c>
    </row>
    <row r="8566" spans="1:28" s="41" customFormat="1" hidden="1" x14ac:dyDescent="0.2">
      <c r="A8566" s="36">
        <v>182058</v>
      </c>
      <c r="B8566" s="36">
        <v>1675</v>
      </c>
      <c r="C8566" s="36">
        <v>2018</v>
      </c>
      <c r="D8566" s="39" t="s">
        <v>5178</v>
      </c>
      <c r="E8566" s="39" t="s">
        <v>5188</v>
      </c>
      <c r="F8566" s="37" t="s">
        <v>0</v>
      </c>
      <c r="G8566" s="37" t="s">
        <v>2742</v>
      </c>
      <c r="H8566" s="38">
        <v>45803479</v>
      </c>
      <c r="I8566" s="38">
        <v>0</v>
      </c>
      <c r="J8566" s="38">
        <f t="shared" si="175"/>
        <v>45803479</v>
      </c>
      <c r="K8566" s="38"/>
      <c r="L8566" s="49"/>
      <c r="M8566" s="37" t="s">
        <v>4</v>
      </c>
      <c r="N8566" s="37" t="s">
        <v>5</v>
      </c>
      <c r="O8566" s="37" t="s">
        <v>6</v>
      </c>
      <c r="P8566" s="37" t="s">
        <v>7</v>
      </c>
      <c r="Q8566" s="37" t="s">
        <v>13</v>
      </c>
      <c r="R8566" s="37" t="s">
        <v>14</v>
      </c>
      <c r="S8566" s="37" t="s">
        <v>2715</v>
      </c>
      <c r="T8566" s="37" t="s">
        <v>2714</v>
      </c>
      <c r="U8566" s="1" t="str">
        <f>VLOOKUP(T8566,[2]VAT!$A:$D,1,0)</f>
        <v>400056</v>
      </c>
      <c r="V8566" s="37" t="s">
        <v>2</v>
      </c>
      <c r="W8566" s="37" t="s">
        <v>2</v>
      </c>
      <c r="X8566" t="str">
        <f>VLOOKUP(T8566,[3]رکوردها!$A:$B,2,0)</f>
        <v>10100260838</v>
      </c>
      <c r="Y8566" t="str">
        <f>VLOOKUP(T8566,[3]رکوردها!$A:$D,4,0)</f>
        <v>411111599364</v>
      </c>
      <c r="Z8566" t="str">
        <f>VLOOKUP(T8566,[3]رکوردها!$A:$C,3,0)</f>
        <v>تهران</v>
      </c>
      <c r="AA8566" t="str">
        <f>VLOOKUP(T8566,[3]رکوردها!$A:$F,6,0)</f>
        <v>خیابان طالقانی تقاطع پل حافظ-شرکت ملی نفت ایران</v>
      </c>
      <c r="AB8566" t="str">
        <f>VLOOKUP(T8566,[3]رکوردها!$A:$E,5,0)</f>
        <v>158751863</v>
      </c>
    </row>
    <row r="8567" spans="1:28" s="65" customFormat="1" hidden="1" x14ac:dyDescent="0.2">
      <c r="A8567" s="60">
        <v>181951</v>
      </c>
      <c r="B8567" s="60">
        <v>1675</v>
      </c>
      <c r="C8567" s="60">
        <v>2018</v>
      </c>
      <c r="D8567" s="61" t="s">
        <v>5178</v>
      </c>
      <c r="E8567" s="60"/>
      <c r="F8567" s="62" t="s">
        <v>0</v>
      </c>
      <c r="G8567" s="62" t="s">
        <v>2635</v>
      </c>
      <c r="H8567" s="63">
        <v>0</v>
      </c>
      <c r="I8567" s="63">
        <v>2345999</v>
      </c>
      <c r="J8567" s="63">
        <f t="shared" si="175"/>
        <v>-2345999</v>
      </c>
      <c r="K8567" s="63"/>
      <c r="L8567" s="64"/>
      <c r="M8567" s="62" t="s">
        <v>4</v>
      </c>
      <c r="N8567" s="62" t="s">
        <v>5</v>
      </c>
      <c r="O8567" s="62" t="s">
        <v>6</v>
      </c>
      <c r="P8567" s="62" t="s">
        <v>7</v>
      </c>
      <c r="Q8567" s="62" t="s">
        <v>13</v>
      </c>
      <c r="R8567" s="62" t="s">
        <v>14</v>
      </c>
      <c r="S8567" s="62" t="s">
        <v>2842</v>
      </c>
      <c r="T8567" s="62" t="s">
        <v>2841</v>
      </c>
      <c r="U8567" s="62" t="str">
        <f>VLOOKUP(T8567,[2]VAT!$A:$D,1,0)</f>
        <v>400094</v>
      </c>
      <c r="V8567" s="62" t="s">
        <v>2</v>
      </c>
      <c r="W8567" s="62" t="s">
        <v>2</v>
      </c>
      <c r="X8567" s="65" t="str">
        <f>VLOOKUP(T8567,[3]رکوردها!$A:$B,2,0)</f>
        <v>10102100460</v>
      </c>
      <c r="Y8567" s="65" t="str">
        <f>VLOOKUP(T8567,[3]رکوردها!$A:$D,4,0)</f>
        <v/>
      </c>
      <c r="Z8567" s="65" t="str">
        <f>VLOOKUP(T8567,[3]رکوردها!$A:$C,3,0)</f>
        <v>تهران</v>
      </c>
      <c r="AA8567" s="65" t="str">
        <f>VLOOKUP(T8567,[3]رکوردها!$A:$F,6,0)</f>
        <v>استان تهران - منطقه 19 ، شهرستان تهران ، بخش مرکزی ، شهر تهران، محله امانیه ، کوچه ایثارسوم ، خیابان پروین ، پلاک 19 ، طبقه اول ، واحد شرقی</v>
      </c>
      <c r="AB8567" s="65" t="str">
        <f>VLOOKUP(T8567,[3]رکوردها!$A:$E,5,0)</f>
        <v>1966834944</v>
      </c>
    </row>
    <row r="8568" spans="1:28" s="65" customFormat="1" hidden="1" x14ac:dyDescent="0.2">
      <c r="A8568" s="60">
        <v>181953</v>
      </c>
      <c r="B8568" s="60">
        <v>1675</v>
      </c>
      <c r="C8568" s="60">
        <v>2018</v>
      </c>
      <c r="D8568" s="61" t="s">
        <v>5178</v>
      </c>
      <c r="E8568" s="60"/>
      <c r="F8568" s="62" t="s">
        <v>0</v>
      </c>
      <c r="G8568" s="62" t="s">
        <v>2636</v>
      </c>
      <c r="H8568" s="63">
        <v>0</v>
      </c>
      <c r="I8568" s="63">
        <v>220400</v>
      </c>
      <c r="J8568" s="63">
        <f t="shared" si="175"/>
        <v>-220400</v>
      </c>
      <c r="K8568" s="63"/>
      <c r="L8568" s="64"/>
      <c r="M8568" s="62" t="s">
        <v>4</v>
      </c>
      <c r="N8568" s="62" t="s">
        <v>5</v>
      </c>
      <c r="O8568" s="62" t="s">
        <v>6</v>
      </c>
      <c r="P8568" s="62" t="s">
        <v>7</v>
      </c>
      <c r="Q8568" s="62" t="s">
        <v>13</v>
      </c>
      <c r="R8568" s="62" t="s">
        <v>14</v>
      </c>
      <c r="S8568" s="62" t="s">
        <v>2842</v>
      </c>
      <c r="T8568" s="62" t="s">
        <v>2841</v>
      </c>
      <c r="U8568" s="62" t="str">
        <f>VLOOKUP(T8568,[2]VAT!$A:$D,1,0)</f>
        <v>400094</v>
      </c>
      <c r="V8568" s="62" t="s">
        <v>2</v>
      </c>
      <c r="W8568" s="62" t="s">
        <v>2</v>
      </c>
      <c r="X8568" s="65" t="str">
        <f>VLOOKUP(T8568,[3]رکوردها!$A:$B,2,0)</f>
        <v>10102100460</v>
      </c>
      <c r="Y8568" s="65" t="str">
        <f>VLOOKUP(T8568,[3]رکوردها!$A:$D,4,0)</f>
        <v/>
      </c>
      <c r="Z8568" s="65" t="str">
        <f>VLOOKUP(T8568,[3]رکوردها!$A:$C,3,0)</f>
        <v>تهران</v>
      </c>
      <c r="AA8568" s="65" t="str">
        <f>VLOOKUP(T8568,[3]رکوردها!$A:$F,6,0)</f>
        <v>استان تهران - منطقه 19 ، شهرستان تهران ، بخش مرکزی ، شهر تهران، محله امانیه ، کوچه ایثارسوم ، خیابان پروین ، پلاک 19 ، طبقه اول ، واحد شرقی</v>
      </c>
      <c r="AB8568" s="65" t="str">
        <f>VLOOKUP(T8568,[3]رکوردها!$A:$E,5,0)</f>
        <v>1966834944</v>
      </c>
    </row>
    <row r="8569" spans="1:28" s="65" customFormat="1" hidden="1" x14ac:dyDescent="0.2">
      <c r="A8569" s="60">
        <v>181957</v>
      </c>
      <c r="B8569" s="60">
        <v>1675</v>
      </c>
      <c r="C8569" s="60">
        <v>2018</v>
      </c>
      <c r="D8569" s="61" t="s">
        <v>5178</v>
      </c>
      <c r="E8569" s="60"/>
      <c r="F8569" s="62" t="s">
        <v>0</v>
      </c>
      <c r="G8569" s="62" t="s">
        <v>2742</v>
      </c>
      <c r="H8569" s="63">
        <v>0</v>
      </c>
      <c r="I8569" s="63">
        <v>45803479</v>
      </c>
      <c r="J8569" s="63">
        <f t="shared" si="175"/>
        <v>-45803479</v>
      </c>
      <c r="K8569" s="63"/>
      <c r="L8569" s="64"/>
      <c r="M8569" s="62" t="s">
        <v>4</v>
      </c>
      <c r="N8569" s="62" t="s">
        <v>5</v>
      </c>
      <c r="O8569" s="62" t="s">
        <v>6</v>
      </c>
      <c r="P8569" s="62" t="s">
        <v>7</v>
      </c>
      <c r="Q8569" s="62" t="s">
        <v>13</v>
      </c>
      <c r="R8569" s="62" t="s">
        <v>14</v>
      </c>
      <c r="S8569" s="62" t="s">
        <v>2842</v>
      </c>
      <c r="T8569" s="62" t="s">
        <v>2841</v>
      </c>
      <c r="U8569" s="62" t="str">
        <f>VLOOKUP(T8569,[2]VAT!$A:$D,1,0)</f>
        <v>400094</v>
      </c>
      <c r="V8569" s="62" t="s">
        <v>2</v>
      </c>
      <c r="W8569" s="62" t="s">
        <v>2</v>
      </c>
      <c r="X8569" s="65" t="str">
        <f>VLOOKUP(T8569,[3]رکوردها!$A:$B,2,0)</f>
        <v>10102100460</v>
      </c>
      <c r="Y8569" s="65" t="str">
        <f>VLOOKUP(T8569,[3]رکوردها!$A:$D,4,0)</f>
        <v/>
      </c>
      <c r="Z8569" s="65" t="str">
        <f>VLOOKUP(T8569,[3]رکوردها!$A:$C,3,0)</f>
        <v>تهران</v>
      </c>
      <c r="AA8569" s="65" t="str">
        <f>VLOOKUP(T8569,[3]رکوردها!$A:$F,6,0)</f>
        <v>استان تهران - منطقه 19 ، شهرستان تهران ، بخش مرکزی ، شهر تهران، محله امانیه ، کوچه ایثارسوم ، خیابان پروین ، پلاک 19 ، طبقه اول ، واحد شرقی</v>
      </c>
      <c r="AB8569" s="65" t="str">
        <f>VLOOKUP(T8569,[3]رکوردها!$A:$E,5,0)</f>
        <v>1966834944</v>
      </c>
    </row>
    <row r="8570" spans="1:28" s="65" customFormat="1" hidden="1" x14ac:dyDescent="0.2">
      <c r="A8570" s="60">
        <v>182061</v>
      </c>
      <c r="B8570" s="60">
        <v>1675</v>
      </c>
      <c r="C8570" s="60">
        <v>2018</v>
      </c>
      <c r="D8570" s="61" t="s">
        <v>5178</v>
      </c>
      <c r="E8570" s="60"/>
      <c r="F8570" s="62" t="s">
        <v>0</v>
      </c>
      <c r="G8570" s="62" t="s">
        <v>126</v>
      </c>
      <c r="H8570" s="63">
        <v>0</v>
      </c>
      <c r="I8570" s="63">
        <v>12000000</v>
      </c>
      <c r="J8570" s="63">
        <f t="shared" si="175"/>
        <v>-12000000</v>
      </c>
      <c r="K8570" s="63"/>
      <c r="L8570" s="64"/>
      <c r="M8570" s="62" t="s">
        <v>4</v>
      </c>
      <c r="N8570" s="62" t="s">
        <v>5</v>
      </c>
      <c r="O8570" s="62" t="s">
        <v>6</v>
      </c>
      <c r="P8570" s="62" t="s">
        <v>7</v>
      </c>
      <c r="Q8570" s="62" t="s">
        <v>13</v>
      </c>
      <c r="R8570" s="62" t="s">
        <v>14</v>
      </c>
      <c r="S8570" s="62" t="s">
        <v>2842</v>
      </c>
      <c r="T8570" s="62" t="s">
        <v>2841</v>
      </c>
      <c r="U8570" s="62" t="str">
        <f>VLOOKUP(T8570,[2]VAT!$A:$D,1,0)</f>
        <v>400094</v>
      </c>
      <c r="V8570" s="62" t="s">
        <v>2</v>
      </c>
      <c r="W8570" s="62" t="s">
        <v>2</v>
      </c>
      <c r="X8570" s="65" t="str">
        <f>VLOOKUP(T8570,[3]رکوردها!$A:$B,2,0)</f>
        <v>10102100460</v>
      </c>
      <c r="Y8570" s="65" t="str">
        <f>VLOOKUP(T8570,[3]رکوردها!$A:$D,4,0)</f>
        <v/>
      </c>
      <c r="Z8570" s="65" t="str">
        <f>VLOOKUP(T8570,[3]رکوردها!$A:$C,3,0)</f>
        <v>تهران</v>
      </c>
      <c r="AA8570" s="65" t="str">
        <f>VLOOKUP(T8570,[3]رکوردها!$A:$F,6,0)</f>
        <v>استان تهران - منطقه 19 ، شهرستان تهران ، بخش مرکزی ، شهر تهران، محله امانیه ، کوچه ایثارسوم ، خیابان پروین ، پلاک 19 ، طبقه اول ، واحد شرقی</v>
      </c>
      <c r="AB8570" s="65" t="str">
        <f>VLOOKUP(T8570,[3]رکوردها!$A:$E,5,0)</f>
        <v>1966834944</v>
      </c>
    </row>
    <row r="8571" spans="1:28" s="65" customFormat="1" hidden="1" x14ac:dyDescent="0.2">
      <c r="A8571" s="60">
        <v>182063</v>
      </c>
      <c r="B8571" s="60">
        <v>1675</v>
      </c>
      <c r="C8571" s="60">
        <v>2018</v>
      </c>
      <c r="D8571" s="61" t="s">
        <v>5178</v>
      </c>
      <c r="E8571" s="60"/>
      <c r="F8571" s="62" t="s">
        <v>0</v>
      </c>
      <c r="G8571" s="62" t="s">
        <v>127</v>
      </c>
      <c r="H8571" s="63">
        <v>0</v>
      </c>
      <c r="I8571" s="63">
        <v>2700000</v>
      </c>
      <c r="J8571" s="63">
        <f t="shared" si="175"/>
        <v>-2700000</v>
      </c>
      <c r="K8571" s="63"/>
      <c r="L8571" s="64"/>
      <c r="M8571" s="62" t="s">
        <v>4</v>
      </c>
      <c r="N8571" s="62" t="s">
        <v>5</v>
      </c>
      <c r="O8571" s="62" t="s">
        <v>6</v>
      </c>
      <c r="P8571" s="62" t="s">
        <v>7</v>
      </c>
      <c r="Q8571" s="62" t="s">
        <v>13</v>
      </c>
      <c r="R8571" s="62" t="s">
        <v>14</v>
      </c>
      <c r="S8571" s="62" t="s">
        <v>2842</v>
      </c>
      <c r="T8571" s="62" t="s">
        <v>2841</v>
      </c>
      <c r="U8571" s="62" t="str">
        <f>VLOOKUP(T8571,[2]VAT!$A:$D,1,0)</f>
        <v>400094</v>
      </c>
      <c r="V8571" s="62" t="s">
        <v>2</v>
      </c>
      <c r="W8571" s="62" t="s">
        <v>2</v>
      </c>
      <c r="X8571" s="65" t="str">
        <f>VLOOKUP(T8571,[3]رکوردها!$A:$B,2,0)</f>
        <v>10102100460</v>
      </c>
      <c r="Y8571" s="65" t="str">
        <f>VLOOKUP(T8571,[3]رکوردها!$A:$D,4,0)</f>
        <v/>
      </c>
      <c r="Z8571" s="65" t="str">
        <f>VLOOKUP(T8571,[3]رکوردها!$A:$C,3,0)</f>
        <v>تهران</v>
      </c>
      <c r="AA8571" s="65" t="str">
        <f>VLOOKUP(T8571,[3]رکوردها!$A:$F,6,0)</f>
        <v>استان تهران - منطقه 19 ، شهرستان تهران ، بخش مرکزی ، شهر تهران، محله امانیه ، کوچه ایثارسوم ، خیابان پروین ، پلاک 19 ، طبقه اول ، واحد شرقی</v>
      </c>
      <c r="AB8571" s="65" t="str">
        <f>VLOOKUP(T8571,[3]رکوردها!$A:$E,5,0)</f>
        <v>1966834944</v>
      </c>
    </row>
    <row r="8572" spans="1:28" s="65" customFormat="1" hidden="1" x14ac:dyDescent="0.2">
      <c r="A8572" s="60">
        <v>181965</v>
      </c>
      <c r="B8572" s="60">
        <v>1675</v>
      </c>
      <c r="C8572" s="60">
        <v>2018</v>
      </c>
      <c r="D8572" s="61" t="s">
        <v>5178</v>
      </c>
      <c r="E8572" s="60"/>
      <c r="F8572" s="62" t="s">
        <v>0</v>
      </c>
      <c r="G8572" s="62" t="s">
        <v>2849</v>
      </c>
      <c r="H8572" s="63">
        <v>0</v>
      </c>
      <c r="I8572" s="63">
        <v>89544000</v>
      </c>
      <c r="J8572" s="63">
        <f t="shared" si="175"/>
        <v>-89544000</v>
      </c>
      <c r="K8572" s="63"/>
      <c r="L8572" s="64"/>
      <c r="M8572" s="62" t="s">
        <v>4</v>
      </c>
      <c r="N8572" s="62" t="s">
        <v>5</v>
      </c>
      <c r="O8572" s="62" t="s">
        <v>6</v>
      </c>
      <c r="P8572" s="62" t="s">
        <v>7</v>
      </c>
      <c r="Q8572" s="62" t="s">
        <v>13</v>
      </c>
      <c r="R8572" s="62" t="s">
        <v>14</v>
      </c>
      <c r="S8572" s="62" t="s">
        <v>2842</v>
      </c>
      <c r="T8572" s="62" t="s">
        <v>2841</v>
      </c>
      <c r="U8572" s="62" t="str">
        <f>VLOOKUP(T8572,[2]VAT!$A:$D,1,0)</f>
        <v>400094</v>
      </c>
      <c r="V8572" s="62" t="s">
        <v>2</v>
      </c>
      <c r="W8572" s="62" t="s">
        <v>2</v>
      </c>
      <c r="X8572" s="65" t="str">
        <f>VLOOKUP(T8572,[3]رکوردها!$A:$B,2,0)</f>
        <v>10102100460</v>
      </c>
      <c r="Y8572" s="65" t="str">
        <f>VLOOKUP(T8572,[3]رکوردها!$A:$D,4,0)</f>
        <v/>
      </c>
      <c r="Z8572" s="65" t="str">
        <f>VLOOKUP(T8572,[3]رکوردها!$A:$C,3,0)</f>
        <v>تهران</v>
      </c>
      <c r="AA8572" s="65" t="str">
        <f>VLOOKUP(T8572,[3]رکوردها!$A:$F,6,0)</f>
        <v>استان تهران - منطقه 19 ، شهرستان تهران ، بخش مرکزی ، شهر تهران، محله امانیه ، کوچه ایثارسوم ، خیابان پروین ، پلاک 19 ، طبقه اول ، واحد شرقی</v>
      </c>
      <c r="AB8572" s="65" t="str">
        <f>VLOOKUP(T8572,[3]رکوردها!$A:$E,5,0)</f>
        <v>1966834944</v>
      </c>
    </row>
    <row r="8573" spans="1:28" s="65" customFormat="1" hidden="1" x14ac:dyDescent="0.2">
      <c r="A8573" s="60">
        <v>182065</v>
      </c>
      <c r="B8573" s="60">
        <v>1675</v>
      </c>
      <c r="C8573" s="60">
        <v>2018</v>
      </c>
      <c r="D8573" s="61" t="s">
        <v>5178</v>
      </c>
      <c r="E8573" s="60"/>
      <c r="F8573" s="62" t="s">
        <v>0</v>
      </c>
      <c r="G8573" s="62" t="s">
        <v>2850</v>
      </c>
      <c r="H8573" s="63">
        <v>0</v>
      </c>
      <c r="I8573" s="63">
        <v>95000000</v>
      </c>
      <c r="J8573" s="63">
        <f t="shared" si="175"/>
        <v>-95000000</v>
      </c>
      <c r="K8573" s="63"/>
      <c r="L8573" s="64"/>
      <c r="M8573" s="62" t="s">
        <v>4</v>
      </c>
      <c r="N8573" s="62" t="s">
        <v>5</v>
      </c>
      <c r="O8573" s="62" t="s">
        <v>6</v>
      </c>
      <c r="P8573" s="62" t="s">
        <v>7</v>
      </c>
      <c r="Q8573" s="62" t="s">
        <v>13</v>
      </c>
      <c r="R8573" s="62" t="s">
        <v>14</v>
      </c>
      <c r="S8573" s="62" t="s">
        <v>2842</v>
      </c>
      <c r="T8573" s="62" t="s">
        <v>2841</v>
      </c>
      <c r="U8573" s="62" t="str">
        <f>VLOOKUP(T8573,[2]VAT!$A:$D,1,0)</f>
        <v>400094</v>
      </c>
      <c r="V8573" s="62" t="s">
        <v>2</v>
      </c>
      <c r="W8573" s="62" t="s">
        <v>2</v>
      </c>
      <c r="X8573" s="65" t="str">
        <f>VLOOKUP(T8573,[3]رکوردها!$A:$B,2,0)</f>
        <v>10102100460</v>
      </c>
      <c r="Y8573" s="65" t="str">
        <f>VLOOKUP(T8573,[3]رکوردها!$A:$D,4,0)</f>
        <v/>
      </c>
      <c r="Z8573" s="65" t="str">
        <f>VLOOKUP(T8573,[3]رکوردها!$A:$C,3,0)</f>
        <v>تهران</v>
      </c>
      <c r="AA8573" s="65" t="str">
        <f>VLOOKUP(T8573,[3]رکوردها!$A:$F,6,0)</f>
        <v>استان تهران - منطقه 19 ، شهرستان تهران ، بخش مرکزی ، شهر تهران، محله امانیه ، کوچه ایثارسوم ، خیابان پروین ، پلاک 19 ، طبقه اول ، واحد شرقی</v>
      </c>
      <c r="AB8573" s="65" t="str">
        <f>VLOOKUP(T8573,[3]رکوردها!$A:$E,5,0)</f>
        <v>1966834944</v>
      </c>
    </row>
    <row r="8574" spans="1:28" s="65" customFormat="1" hidden="1" x14ac:dyDescent="0.2">
      <c r="A8574" s="60">
        <v>181959</v>
      </c>
      <c r="B8574" s="60">
        <v>1675</v>
      </c>
      <c r="C8574" s="60">
        <v>2018</v>
      </c>
      <c r="D8574" s="61" t="s">
        <v>5178</v>
      </c>
      <c r="E8574" s="60"/>
      <c r="F8574" s="62" t="s">
        <v>0</v>
      </c>
      <c r="G8574" s="62" t="s">
        <v>2851</v>
      </c>
      <c r="H8574" s="63">
        <v>0</v>
      </c>
      <c r="I8574" s="63">
        <v>70840000</v>
      </c>
      <c r="J8574" s="63">
        <f t="shared" si="175"/>
        <v>-70840000</v>
      </c>
      <c r="K8574" s="63"/>
      <c r="L8574" s="64"/>
      <c r="M8574" s="62" t="s">
        <v>4</v>
      </c>
      <c r="N8574" s="62" t="s">
        <v>5</v>
      </c>
      <c r="O8574" s="62" t="s">
        <v>6</v>
      </c>
      <c r="P8574" s="62" t="s">
        <v>7</v>
      </c>
      <c r="Q8574" s="62" t="s">
        <v>13</v>
      </c>
      <c r="R8574" s="62" t="s">
        <v>14</v>
      </c>
      <c r="S8574" s="62" t="s">
        <v>2842</v>
      </c>
      <c r="T8574" s="62" t="s">
        <v>2841</v>
      </c>
      <c r="U8574" s="62" t="str">
        <f>VLOOKUP(T8574,[2]VAT!$A:$D,1,0)</f>
        <v>400094</v>
      </c>
      <c r="V8574" s="62" t="s">
        <v>2</v>
      </c>
      <c r="W8574" s="62" t="s">
        <v>2</v>
      </c>
      <c r="X8574" s="65" t="str">
        <f>VLOOKUP(T8574,[3]رکوردها!$A:$B,2,0)</f>
        <v>10102100460</v>
      </c>
      <c r="Y8574" s="65" t="str">
        <f>VLOOKUP(T8574,[3]رکوردها!$A:$D,4,0)</f>
        <v/>
      </c>
      <c r="Z8574" s="65" t="str">
        <f>VLOOKUP(T8574,[3]رکوردها!$A:$C,3,0)</f>
        <v>تهران</v>
      </c>
      <c r="AA8574" s="65" t="str">
        <f>VLOOKUP(T8574,[3]رکوردها!$A:$F,6,0)</f>
        <v>استان تهران - منطقه 19 ، شهرستان تهران ، بخش مرکزی ، شهر تهران، محله امانیه ، کوچه ایثارسوم ، خیابان پروین ، پلاک 19 ، طبقه اول ، واحد شرقی</v>
      </c>
      <c r="AB8574" s="65" t="str">
        <f>VLOOKUP(T8574,[3]رکوردها!$A:$E,5,0)</f>
        <v>1966834944</v>
      </c>
    </row>
    <row r="8575" spans="1:28" s="65" customFormat="1" hidden="1" x14ac:dyDescent="0.2">
      <c r="A8575" s="60">
        <v>181961</v>
      </c>
      <c r="B8575" s="60">
        <v>1675</v>
      </c>
      <c r="C8575" s="60">
        <v>2018</v>
      </c>
      <c r="D8575" s="61" t="s">
        <v>5178</v>
      </c>
      <c r="E8575" s="60"/>
      <c r="F8575" s="62" t="s">
        <v>0</v>
      </c>
      <c r="G8575" s="62" t="s">
        <v>2852</v>
      </c>
      <c r="H8575" s="63">
        <v>0</v>
      </c>
      <c r="I8575" s="63">
        <v>10420000</v>
      </c>
      <c r="J8575" s="63">
        <f t="shared" si="175"/>
        <v>-10420000</v>
      </c>
      <c r="K8575" s="63"/>
      <c r="L8575" s="64"/>
      <c r="M8575" s="62" t="s">
        <v>4</v>
      </c>
      <c r="N8575" s="62" t="s">
        <v>5</v>
      </c>
      <c r="O8575" s="62" t="s">
        <v>6</v>
      </c>
      <c r="P8575" s="62" t="s">
        <v>7</v>
      </c>
      <c r="Q8575" s="62" t="s">
        <v>13</v>
      </c>
      <c r="R8575" s="62" t="s">
        <v>14</v>
      </c>
      <c r="S8575" s="62" t="s">
        <v>2842</v>
      </c>
      <c r="T8575" s="62" t="s">
        <v>2841</v>
      </c>
      <c r="U8575" s="62" t="str">
        <f>VLOOKUP(T8575,[2]VAT!$A:$D,1,0)</f>
        <v>400094</v>
      </c>
      <c r="V8575" s="62" t="s">
        <v>2</v>
      </c>
      <c r="W8575" s="62" t="s">
        <v>2</v>
      </c>
      <c r="X8575" s="65" t="str">
        <f>VLOOKUP(T8575,[3]رکوردها!$A:$B,2,0)</f>
        <v>10102100460</v>
      </c>
      <c r="Y8575" s="65" t="str">
        <f>VLOOKUP(T8575,[3]رکوردها!$A:$D,4,0)</f>
        <v/>
      </c>
      <c r="Z8575" s="65" t="str">
        <f>VLOOKUP(T8575,[3]رکوردها!$A:$C,3,0)</f>
        <v>تهران</v>
      </c>
      <c r="AA8575" s="65" t="str">
        <f>VLOOKUP(T8575,[3]رکوردها!$A:$F,6,0)</f>
        <v>استان تهران - منطقه 19 ، شهرستان تهران ، بخش مرکزی ، شهر تهران، محله امانیه ، کوچه ایثارسوم ، خیابان پروین ، پلاک 19 ، طبقه اول ، واحد شرقی</v>
      </c>
      <c r="AB8575" s="65" t="str">
        <f>VLOOKUP(T8575,[3]رکوردها!$A:$E,5,0)</f>
        <v>1966834944</v>
      </c>
    </row>
    <row r="8576" spans="1:28" s="65" customFormat="1" hidden="1" x14ac:dyDescent="0.2">
      <c r="A8576" s="60">
        <v>182071</v>
      </c>
      <c r="B8576" s="60">
        <v>1675</v>
      </c>
      <c r="C8576" s="60">
        <v>2018</v>
      </c>
      <c r="D8576" s="61" t="s">
        <v>5178</v>
      </c>
      <c r="E8576" s="60"/>
      <c r="F8576" s="62" t="s">
        <v>0</v>
      </c>
      <c r="G8576" s="62" t="s">
        <v>2853</v>
      </c>
      <c r="H8576" s="63">
        <v>0</v>
      </c>
      <c r="I8576" s="63">
        <v>5200000</v>
      </c>
      <c r="J8576" s="63">
        <f t="shared" si="175"/>
        <v>-5200000</v>
      </c>
      <c r="K8576" s="63"/>
      <c r="L8576" s="64"/>
      <c r="M8576" s="62" t="s">
        <v>4</v>
      </c>
      <c r="N8576" s="62" t="s">
        <v>5</v>
      </c>
      <c r="O8576" s="62" t="s">
        <v>6</v>
      </c>
      <c r="P8576" s="62" t="s">
        <v>7</v>
      </c>
      <c r="Q8576" s="62" t="s">
        <v>13</v>
      </c>
      <c r="R8576" s="62" t="s">
        <v>14</v>
      </c>
      <c r="S8576" s="62" t="s">
        <v>2842</v>
      </c>
      <c r="T8576" s="62" t="s">
        <v>2841</v>
      </c>
      <c r="U8576" s="62" t="str">
        <f>VLOOKUP(T8576,[2]VAT!$A:$D,1,0)</f>
        <v>400094</v>
      </c>
      <c r="V8576" s="62" t="s">
        <v>2</v>
      </c>
      <c r="W8576" s="62" t="s">
        <v>2</v>
      </c>
      <c r="X8576" s="65" t="str">
        <f>VLOOKUP(T8576,[3]رکوردها!$A:$B,2,0)</f>
        <v>10102100460</v>
      </c>
      <c r="Y8576" s="65" t="str">
        <f>VLOOKUP(T8576,[3]رکوردها!$A:$D,4,0)</f>
        <v/>
      </c>
      <c r="Z8576" s="65" t="str">
        <f>VLOOKUP(T8576,[3]رکوردها!$A:$C,3,0)</f>
        <v>تهران</v>
      </c>
      <c r="AA8576" s="65" t="str">
        <f>VLOOKUP(T8576,[3]رکوردها!$A:$F,6,0)</f>
        <v>استان تهران - منطقه 19 ، شهرستان تهران ، بخش مرکزی ، شهر تهران، محله امانیه ، کوچه ایثارسوم ، خیابان پروین ، پلاک 19 ، طبقه اول ، واحد شرقی</v>
      </c>
      <c r="AB8576" s="65" t="str">
        <f>VLOOKUP(T8576,[3]رکوردها!$A:$E,5,0)</f>
        <v>1966834944</v>
      </c>
    </row>
    <row r="8577" spans="1:28" s="65" customFormat="1" hidden="1" x14ac:dyDescent="0.2">
      <c r="A8577" s="60">
        <v>182073</v>
      </c>
      <c r="B8577" s="60">
        <v>1675</v>
      </c>
      <c r="C8577" s="60">
        <v>2018</v>
      </c>
      <c r="D8577" s="61" t="s">
        <v>5178</v>
      </c>
      <c r="E8577" s="60"/>
      <c r="F8577" s="62" t="s">
        <v>0</v>
      </c>
      <c r="G8577" s="62" t="s">
        <v>2854</v>
      </c>
      <c r="H8577" s="63">
        <v>0</v>
      </c>
      <c r="I8577" s="63">
        <v>1812000</v>
      </c>
      <c r="J8577" s="63">
        <f t="shared" ref="J8577:J8596" si="176">H8577-I8577</f>
        <v>-1812000</v>
      </c>
      <c r="K8577" s="63"/>
      <c r="L8577" s="64"/>
      <c r="M8577" s="62" t="s">
        <v>4</v>
      </c>
      <c r="N8577" s="62" t="s">
        <v>5</v>
      </c>
      <c r="O8577" s="62" t="s">
        <v>6</v>
      </c>
      <c r="P8577" s="62" t="s">
        <v>7</v>
      </c>
      <c r="Q8577" s="62" t="s">
        <v>13</v>
      </c>
      <c r="R8577" s="62" t="s">
        <v>14</v>
      </c>
      <c r="S8577" s="62" t="s">
        <v>2842</v>
      </c>
      <c r="T8577" s="62" t="s">
        <v>2841</v>
      </c>
      <c r="U8577" s="62" t="str">
        <f>VLOOKUP(T8577,[2]VAT!$A:$D,1,0)</f>
        <v>400094</v>
      </c>
      <c r="V8577" s="62" t="s">
        <v>2</v>
      </c>
      <c r="W8577" s="62" t="s">
        <v>2</v>
      </c>
      <c r="X8577" s="65" t="str">
        <f>VLOOKUP(T8577,[3]رکوردها!$A:$B,2,0)</f>
        <v>10102100460</v>
      </c>
      <c r="Y8577" s="65" t="str">
        <f>VLOOKUP(T8577,[3]رکوردها!$A:$D,4,0)</f>
        <v/>
      </c>
      <c r="Z8577" s="65" t="str">
        <f>VLOOKUP(T8577,[3]رکوردها!$A:$C,3,0)</f>
        <v>تهران</v>
      </c>
      <c r="AA8577" s="65" t="str">
        <f>VLOOKUP(T8577,[3]رکوردها!$A:$F,6,0)</f>
        <v>استان تهران - منطقه 19 ، شهرستان تهران ، بخش مرکزی ، شهر تهران، محله امانیه ، کوچه ایثارسوم ، خیابان پروین ، پلاک 19 ، طبقه اول ، واحد شرقی</v>
      </c>
      <c r="AB8577" s="65" t="str">
        <f>VLOOKUP(T8577,[3]رکوردها!$A:$E,5,0)</f>
        <v>1966834944</v>
      </c>
    </row>
    <row r="8578" spans="1:28" s="65" customFormat="1" hidden="1" x14ac:dyDescent="0.2">
      <c r="A8578" s="60">
        <v>182075</v>
      </c>
      <c r="B8578" s="60">
        <v>1675</v>
      </c>
      <c r="C8578" s="60">
        <v>2018</v>
      </c>
      <c r="D8578" s="61" t="s">
        <v>5178</v>
      </c>
      <c r="E8578" s="60"/>
      <c r="F8578" s="62" t="s">
        <v>0</v>
      </c>
      <c r="G8578" s="62" t="s">
        <v>2855</v>
      </c>
      <c r="H8578" s="63">
        <v>0</v>
      </c>
      <c r="I8578" s="63">
        <v>38000000</v>
      </c>
      <c r="J8578" s="63">
        <f t="shared" si="176"/>
        <v>-38000000</v>
      </c>
      <c r="K8578" s="63"/>
      <c r="L8578" s="64"/>
      <c r="M8578" s="62" t="s">
        <v>4</v>
      </c>
      <c r="N8578" s="62" t="s">
        <v>5</v>
      </c>
      <c r="O8578" s="62" t="s">
        <v>6</v>
      </c>
      <c r="P8578" s="62" t="s">
        <v>7</v>
      </c>
      <c r="Q8578" s="62" t="s">
        <v>13</v>
      </c>
      <c r="R8578" s="62" t="s">
        <v>14</v>
      </c>
      <c r="S8578" s="62" t="s">
        <v>2842</v>
      </c>
      <c r="T8578" s="62" t="s">
        <v>2841</v>
      </c>
      <c r="U8578" s="62" t="str">
        <f>VLOOKUP(T8578,[2]VAT!$A:$D,1,0)</f>
        <v>400094</v>
      </c>
      <c r="V8578" s="62" t="s">
        <v>2</v>
      </c>
      <c r="W8578" s="62" t="s">
        <v>2</v>
      </c>
      <c r="X8578" s="65" t="str">
        <f>VLOOKUP(T8578,[3]رکوردها!$A:$B,2,0)</f>
        <v>10102100460</v>
      </c>
      <c r="Y8578" s="65" t="str">
        <f>VLOOKUP(T8578,[3]رکوردها!$A:$D,4,0)</f>
        <v/>
      </c>
      <c r="Z8578" s="65" t="str">
        <f>VLOOKUP(T8578,[3]رکوردها!$A:$C,3,0)</f>
        <v>تهران</v>
      </c>
      <c r="AA8578" s="65" t="str">
        <f>VLOOKUP(T8578,[3]رکوردها!$A:$F,6,0)</f>
        <v>استان تهران - منطقه 19 ، شهرستان تهران ، بخش مرکزی ، شهر تهران، محله امانیه ، کوچه ایثارسوم ، خیابان پروین ، پلاک 19 ، طبقه اول ، واحد شرقی</v>
      </c>
      <c r="AB8578" s="65" t="str">
        <f>VLOOKUP(T8578,[3]رکوردها!$A:$E,5,0)</f>
        <v>1966834944</v>
      </c>
    </row>
    <row r="8579" spans="1:28" s="65" customFormat="1" hidden="1" x14ac:dyDescent="0.2">
      <c r="A8579" s="60">
        <v>182077</v>
      </c>
      <c r="B8579" s="60">
        <v>1675</v>
      </c>
      <c r="C8579" s="60">
        <v>2018</v>
      </c>
      <c r="D8579" s="61" t="s">
        <v>5178</v>
      </c>
      <c r="E8579" s="60"/>
      <c r="F8579" s="62" t="s">
        <v>0</v>
      </c>
      <c r="G8579" s="62" t="s">
        <v>2856</v>
      </c>
      <c r="H8579" s="63">
        <v>0</v>
      </c>
      <c r="I8579" s="63">
        <v>19000000</v>
      </c>
      <c r="J8579" s="63">
        <f t="shared" si="176"/>
        <v>-19000000</v>
      </c>
      <c r="K8579" s="63"/>
      <c r="L8579" s="64"/>
      <c r="M8579" s="62" t="s">
        <v>4</v>
      </c>
      <c r="N8579" s="62" t="s">
        <v>5</v>
      </c>
      <c r="O8579" s="62" t="s">
        <v>6</v>
      </c>
      <c r="P8579" s="62" t="s">
        <v>7</v>
      </c>
      <c r="Q8579" s="62" t="s">
        <v>13</v>
      </c>
      <c r="R8579" s="62" t="s">
        <v>14</v>
      </c>
      <c r="S8579" s="62" t="s">
        <v>2842</v>
      </c>
      <c r="T8579" s="62" t="s">
        <v>2841</v>
      </c>
      <c r="U8579" s="62" t="str">
        <f>VLOOKUP(T8579,[2]VAT!$A:$D,1,0)</f>
        <v>400094</v>
      </c>
      <c r="V8579" s="62" t="s">
        <v>2</v>
      </c>
      <c r="W8579" s="62" t="s">
        <v>2</v>
      </c>
      <c r="X8579" s="65" t="str">
        <f>VLOOKUP(T8579,[3]رکوردها!$A:$B,2,0)</f>
        <v>10102100460</v>
      </c>
      <c r="Y8579" s="65" t="str">
        <f>VLOOKUP(T8579,[3]رکوردها!$A:$D,4,0)</f>
        <v/>
      </c>
      <c r="Z8579" s="65" t="str">
        <f>VLOOKUP(T8579,[3]رکوردها!$A:$C,3,0)</f>
        <v>تهران</v>
      </c>
      <c r="AA8579" s="65" t="str">
        <f>VLOOKUP(T8579,[3]رکوردها!$A:$F,6,0)</f>
        <v>استان تهران - منطقه 19 ، شهرستان تهران ، بخش مرکزی ، شهر تهران، محله امانیه ، کوچه ایثارسوم ، خیابان پروین ، پلاک 19 ، طبقه اول ، واحد شرقی</v>
      </c>
      <c r="AB8579" s="65" t="str">
        <f>VLOOKUP(T8579,[3]رکوردها!$A:$E,5,0)</f>
        <v>1966834944</v>
      </c>
    </row>
    <row r="8580" spans="1:28" s="41" customFormat="1" hidden="1" x14ac:dyDescent="0.2">
      <c r="A8580" s="36">
        <v>182070</v>
      </c>
      <c r="B8580" s="36">
        <v>1675</v>
      </c>
      <c r="C8580" s="36">
        <v>2018</v>
      </c>
      <c r="D8580" s="39" t="s">
        <v>5178</v>
      </c>
      <c r="E8580" s="39" t="s">
        <v>5188</v>
      </c>
      <c r="F8580" s="37" t="s">
        <v>0</v>
      </c>
      <c r="G8580" s="37" t="s">
        <v>2853</v>
      </c>
      <c r="H8580" s="38">
        <v>5200000</v>
      </c>
      <c r="I8580" s="38">
        <v>0</v>
      </c>
      <c r="J8580" s="38">
        <f t="shared" si="176"/>
        <v>5200000</v>
      </c>
      <c r="K8580" s="38"/>
      <c r="L8580" s="49"/>
      <c r="M8580" s="37" t="s">
        <v>4</v>
      </c>
      <c r="N8580" s="37" t="s">
        <v>5</v>
      </c>
      <c r="O8580" s="37" t="s">
        <v>6</v>
      </c>
      <c r="P8580" s="37" t="s">
        <v>7</v>
      </c>
      <c r="Q8580" s="37" t="s">
        <v>13</v>
      </c>
      <c r="R8580" s="37" t="s">
        <v>14</v>
      </c>
      <c r="S8580" s="37" t="s">
        <v>3631</v>
      </c>
      <c r="T8580" s="37" t="s">
        <v>3630</v>
      </c>
      <c r="U8580" s="1" t="e">
        <f>VLOOKUP(T8580,[2]VAT!$A:$D,1,0)</f>
        <v>#N/A</v>
      </c>
      <c r="V8580" s="37" t="s">
        <v>2</v>
      </c>
      <c r="W8580" s="37" t="s">
        <v>2</v>
      </c>
      <c r="X8580" t="str">
        <f>VLOOKUP(T8580,[3]رکوردها!$A:$B,2,0)</f>
        <v/>
      </c>
      <c r="Y8580" t="str">
        <f>VLOOKUP(T8580,[3]رکوردها!$A:$D,4,0)</f>
        <v/>
      </c>
      <c r="Z8580" t="str">
        <f>VLOOKUP(T8580,[3]رکوردها!$A:$C,3,0)</f>
        <v>کنگان</v>
      </c>
      <c r="AA8580" t="str">
        <f>VLOOKUP(T8580,[3]رکوردها!$A:$F,6,0)</f>
        <v>کنگان بلوار امام بعداز فلکه نماز</v>
      </c>
      <c r="AB8580" t="str">
        <f>VLOOKUP(T8580,[3]رکوردها!$A:$E,5,0)</f>
        <v/>
      </c>
    </row>
    <row r="8581" spans="1:28" s="41" customFormat="1" hidden="1" x14ac:dyDescent="0.2">
      <c r="A8581" s="36">
        <v>181958</v>
      </c>
      <c r="B8581" s="36">
        <v>1675</v>
      </c>
      <c r="C8581" s="36">
        <v>2018</v>
      </c>
      <c r="D8581" s="39" t="s">
        <v>5178</v>
      </c>
      <c r="E8581" s="39" t="s">
        <v>5188</v>
      </c>
      <c r="F8581" s="37" t="s">
        <v>0</v>
      </c>
      <c r="G8581" s="37" t="s">
        <v>2851</v>
      </c>
      <c r="H8581" s="38">
        <v>70840000</v>
      </c>
      <c r="I8581" s="38">
        <v>0</v>
      </c>
      <c r="J8581" s="38">
        <f t="shared" si="176"/>
        <v>70840000</v>
      </c>
      <c r="K8581" s="38"/>
      <c r="L8581" s="49"/>
      <c r="M8581" s="37" t="s">
        <v>4</v>
      </c>
      <c r="N8581" s="37" t="s">
        <v>5</v>
      </c>
      <c r="O8581" s="37" t="s">
        <v>6</v>
      </c>
      <c r="P8581" s="37" t="s">
        <v>7</v>
      </c>
      <c r="Q8581" s="37" t="s">
        <v>13</v>
      </c>
      <c r="R8581" s="37" t="s">
        <v>14</v>
      </c>
      <c r="S8581" s="37" t="s">
        <v>3647</v>
      </c>
      <c r="T8581" s="37" t="s">
        <v>3646</v>
      </c>
      <c r="U8581" s="1" t="e">
        <f>VLOOKUP(T8581,[2]VAT!$A:$D,1,0)</f>
        <v>#N/A</v>
      </c>
      <c r="V8581" s="37" t="s">
        <v>2</v>
      </c>
      <c r="W8581" s="37" t="s">
        <v>2</v>
      </c>
      <c r="X8581" t="str">
        <f>VLOOKUP(T8581,[3]رکوردها!$A:$B,2,0)</f>
        <v/>
      </c>
      <c r="Y8581" t="str">
        <f>VLOOKUP(T8581,[3]رکوردها!$A:$D,4,0)</f>
        <v>5150120091</v>
      </c>
      <c r="Z8581" t="str">
        <f>VLOOKUP(T8581,[3]رکوردها!$A:$C,3,0)</f>
        <v>بوشهر</v>
      </c>
      <c r="AA8581" t="str">
        <f>VLOOKUP(T8581,[3]رکوردها!$A:$F,6,0)</f>
        <v>بوشهر کنگان امام خمینی روبروی مجتمع مهر(کد ملی زهرا باقری 5150120091)</v>
      </c>
      <c r="AB8581" t="str">
        <f>VLOOKUP(T8581,[3]رکوردها!$A:$E,5,0)</f>
        <v>7557139616</v>
      </c>
    </row>
    <row r="8582" spans="1:28" s="41" customFormat="1" hidden="1" x14ac:dyDescent="0.2">
      <c r="A8582" s="36">
        <v>181960</v>
      </c>
      <c r="B8582" s="36">
        <v>1675</v>
      </c>
      <c r="C8582" s="36">
        <v>2018</v>
      </c>
      <c r="D8582" s="39" t="s">
        <v>5178</v>
      </c>
      <c r="E8582" s="39" t="s">
        <v>5188</v>
      </c>
      <c r="F8582" s="37" t="s">
        <v>0</v>
      </c>
      <c r="G8582" s="37" t="s">
        <v>2852</v>
      </c>
      <c r="H8582" s="38">
        <v>10420000</v>
      </c>
      <c r="I8582" s="38">
        <v>0</v>
      </c>
      <c r="J8582" s="38">
        <f t="shared" si="176"/>
        <v>10420000</v>
      </c>
      <c r="K8582" s="38"/>
      <c r="L8582" s="49"/>
      <c r="M8582" s="37" t="s">
        <v>4</v>
      </c>
      <c r="N8582" s="37" t="s">
        <v>5</v>
      </c>
      <c r="O8582" s="37" t="s">
        <v>6</v>
      </c>
      <c r="P8582" s="37" t="s">
        <v>7</v>
      </c>
      <c r="Q8582" s="37" t="s">
        <v>13</v>
      </c>
      <c r="R8582" s="37" t="s">
        <v>14</v>
      </c>
      <c r="S8582" s="37" t="s">
        <v>3647</v>
      </c>
      <c r="T8582" s="37" t="s">
        <v>3646</v>
      </c>
      <c r="U8582" s="1" t="e">
        <f>VLOOKUP(T8582,[2]VAT!$A:$D,1,0)</f>
        <v>#N/A</v>
      </c>
      <c r="V8582" s="37" t="s">
        <v>2</v>
      </c>
      <c r="W8582" s="37" t="s">
        <v>2</v>
      </c>
      <c r="X8582" t="str">
        <f>VLOOKUP(T8582,[3]رکوردها!$A:$B,2,0)</f>
        <v/>
      </c>
      <c r="Y8582" t="str">
        <f>VLOOKUP(T8582,[3]رکوردها!$A:$D,4,0)</f>
        <v>5150120091</v>
      </c>
      <c r="Z8582" t="str">
        <f>VLOOKUP(T8582,[3]رکوردها!$A:$C,3,0)</f>
        <v>بوشهر</v>
      </c>
      <c r="AA8582" t="str">
        <f>VLOOKUP(T8582,[3]رکوردها!$A:$F,6,0)</f>
        <v>بوشهر کنگان امام خمینی روبروی مجتمع مهر(کد ملی زهرا باقری 5150120091)</v>
      </c>
      <c r="AB8582" t="str">
        <f>VLOOKUP(T8582,[3]رکوردها!$A:$E,5,0)</f>
        <v>7557139616</v>
      </c>
    </row>
    <row r="8583" spans="1:28" s="41" customFormat="1" hidden="1" x14ac:dyDescent="0.2">
      <c r="A8583" s="36">
        <v>182072</v>
      </c>
      <c r="B8583" s="36">
        <v>1675</v>
      </c>
      <c r="C8583" s="36">
        <v>2018</v>
      </c>
      <c r="D8583" s="39" t="s">
        <v>5178</v>
      </c>
      <c r="E8583" s="39" t="s">
        <v>5188</v>
      </c>
      <c r="F8583" s="37" t="s">
        <v>0</v>
      </c>
      <c r="G8583" s="37" t="s">
        <v>2854</v>
      </c>
      <c r="H8583" s="38">
        <v>1812000</v>
      </c>
      <c r="I8583" s="38">
        <v>0</v>
      </c>
      <c r="J8583" s="38">
        <f t="shared" si="176"/>
        <v>1812000</v>
      </c>
      <c r="K8583" s="38"/>
      <c r="L8583" s="49"/>
      <c r="M8583" s="37" t="s">
        <v>4</v>
      </c>
      <c r="N8583" s="37" t="s">
        <v>5</v>
      </c>
      <c r="O8583" s="37" t="s">
        <v>6</v>
      </c>
      <c r="P8583" s="37" t="s">
        <v>7</v>
      </c>
      <c r="Q8583" s="37" t="s">
        <v>13</v>
      </c>
      <c r="R8583" s="37" t="s">
        <v>14</v>
      </c>
      <c r="S8583" s="37" t="s">
        <v>3995</v>
      </c>
      <c r="T8583" s="37" t="s">
        <v>3994</v>
      </c>
      <c r="U8583" s="1" t="e">
        <f>VLOOKUP(T8583,[2]VAT!$A:$D,1,0)</f>
        <v>#N/A</v>
      </c>
      <c r="V8583" s="37" t="s">
        <v>2</v>
      </c>
      <c r="W8583" s="37" t="s">
        <v>2</v>
      </c>
      <c r="X8583" t="str">
        <f>VLOOKUP(T8583,[3]رکوردها!$A:$B,2,0)</f>
        <v>3560187737</v>
      </c>
      <c r="Y8583" t="str">
        <f>VLOOKUP(T8583,[3]رکوردها!$A:$D,4,0)</f>
        <v/>
      </c>
      <c r="Z8583" t="str">
        <f>VLOOKUP(T8583,[3]رکوردها!$A:$C,3,0)</f>
        <v/>
      </c>
      <c r="AA8583" t="str">
        <f>VLOOKUP(T8583,[3]رکوردها!$A:$F,6,0)</f>
        <v/>
      </c>
      <c r="AB8583" t="str">
        <f>VLOOKUP(T8583,[3]رکوردها!$A:$E,5,0)</f>
        <v/>
      </c>
    </row>
    <row r="8584" spans="1:28" s="41" customFormat="1" hidden="1" x14ac:dyDescent="0.2">
      <c r="A8584" s="36">
        <v>181964</v>
      </c>
      <c r="B8584" s="36">
        <v>1675</v>
      </c>
      <c r="C8584" s="36">
        <v>2018</v>
      </c>
      <c r="D8584" s="39" t="s">
        <v>5178</v>
      </c>
      <c r="E8584" s="39" t="s">
        <v>5188</v>
      </c>
      <c r="F8584" s="37" t="s">
        <v>0</v>
      </c>
      <c r="G8584" s="37" t="s">
        <v>2849</v>
      </c>
      <c r="H8584" s="38">
        <v>89544000</v>
      </c>
      <c r="I8584" s="38">
        <v>0</v>
      </c>
      <c r="J8584" s="38">
        <f t="shared" si="176"/>
        <v>89544000</v>
      </c>
      <c r="K8584" s="38"/>
      <c r="L8584" s="49"/>
      <c r="M8584" s="37" t="s">
        <v>4</v>
      </c>
      <c r="N8584" s="37" t="s">
        <v>5</v>
      </c>
      <c r="O8584" s="37" t="s">
        <v>6</v>
      </c>
      <c r="P8584" s="37" t="s">
        <v>7</v>
      </c>
      <c r="Q8584" s="37" t="s">
        <v>13</v>
      </c>
      <c r="R8584" s="37" t="s">
        <v>14</v>
      </c>
      <c r="S8584" s="37" t="s">
        <v>4059</v>
      </c>
      <c r="T8584" s="37" t="s">
        <v>4058</v>
      </c>
      <c r="U8584" s="1" t="e">
        <f>VLOOKUP(T8584,[2]VAT!$A:$D,1,0)</f>
        <v>#N/A</v>
      </c>
      <c r="V8584" s="37" t="s">
        <v>2</v>
      </c>
      <c r="W8584" s="37" t="s">
        <v>2</v>
      </c>
      <c r="X8584" t="str">
        <f>VLOOKUP(T8584,[3]رکوردها!$A:$B,2,0)</f>
        <v>6839704947</v>
      </c>
      <c r="Y8584" t="str">
        <f>VLOOKUP(T8584,[3]رکوردها!$A:$D,4,0)</f>
        <v/>
      </c>
      <c r="Z8584" t="str">
        <f>VLOOKUP(T8584,[3]رکوردها!$A:$C,3,0)</f>
        <v/>
      </c>
      <c r="AA8584" t="str">
        <f>VLOOKUP(T8584,[3]رکوردها!$A:$F,6,0)</f>
        <v/>
      </c>
      <c r="AB8584" t="str">
        <f>VLOOKUP(T8584,[3]رکوردها!$A:$E,5,0)</f>
        <v/>
      </c>
    </row>
    <row r="8585" spans="1:28" s="41" customFormat="1" hidden="1" x14ac:dyDescent="0.2">
      <c r="A8585" s="36">
        <v>148155</v>
      </c>
      <c r="B8585" s="36">
        <v>1481</v>
      </c>
      <c r="C8585" s="36">
        <v>1528</v>
      </c>
      <c r="D8585" s="39" t="s">
        <v>5178</v>
      </c>
      <c r="E8585" s="36"/>
      <c r="F8585" s="37" t="s">
        <v>108</v>
      </c>
      <c r="G8585" s="37" t="s">
        <v>5134</v>
      </c>
      <c r="H8585" s="38">
        <v>14007180</v>
      </c>
      <c r="I8585" s="38">
        <v>0</v>
      </c>
      <c r="J8585" s="38">
        <f t="shared" si="176"/>
        <v>14007180</v>
      </c>
      <c r="K8585" s="38"/>
      <c r="L8585" s="49"/>
      <c r="M8585" s="37" t="s">
        <v>4388</v>
      </c>
      <c r="N8585" s="37" t="s">
        <v>4389</v>
      </c>
      <c r="O8585" s="37" t="s">
        <v>4390</v>
      </c>
      <c r="P8585" s="37" t="s">
        <v>4391</v>
      </c>
      <c r="Q8585" s="37" t="s">
        <v>4392</v>
      </c>
      <c r="R8585" s="37" t="s">
        <v>4393</v>
      </c>
      <c r="S8585" s="37" t="s">
        <v>5132</v>
      </c>
      <c r="T8585" s="37" t="s">
        <v>5131</v>
      </c>
      <c r="U8585" s="1" t="e">
        <f>VLOOKUP(T8585,[2]VAT!$A:$D,1,0)</f>
        <v>#N/A</v>
      </c>
      <c r="V8585" s="37" t="s">
        <v>4768</v>
      </c>
      <c r="W8585" s="37" t="s">
        <v>4767</v>
      </c>
      <c r="X8585" t="e">
        <f>VLOOKUP(T8585,[3]رکوردها!$A:$B,2,0)</f>
        <v>#N/A</v>
      </c>
      <c r="Y8585" t="e">
        <f>VLOOKUP(T8585,[3]رکوردها!$A:$D,4,0)</f>
        <v>#N/A</v>
      </c>
      <c r="Z8585" t="e">
        <f>VLOOKUP(T8585,[3]رکوردها!$A:$C,3,0)</f>
        <v>#N/A</v>
      </c>
      <c r="AA8585" t="e">
        <f>VLOOKUP(T8585,[3]رکوردها!$A:$F,6,0)</f>
        <v>#N/A</v>
      </c>
      <c r="AB8585" t="e">
        <f>VLOOKUP(T8585,[3]رکوردها!$A:$E,5,0)</f>
        <v>#N/A</v>
      </c>
    </row>
    <row r="8586" spans="1:28" s="41" customFormat="1" hidden="1" x14ac:dyDescent="0.2">
      <c r="A8586" s="36">
        <v>153752</v>
      </c>
      <c r="B8586" s="36">
        <v>1481</v>
      </c>
      <c r="C8586" s="36">
        <v>1528</v>
      </c>
      <c r="D8586" s="39" t="s">
        <v>5178</v>
      </c>
      <c r="E8586" s="36"/>
      <c r="F8586" s="37" t="s">
        <v>108</v>
      </c>
      <c r="G8586" s="37" t="s">
        <v>2737</v>
      </c>
      <c r="H8586" s="38">
        <v>1260646</v>
      </c>
      <c r="I8586" s="38">
        <v>0</v>
      </c>
      <c r="J8586" s="38">
        <f t="shared" si="176"/>
        <v>1260646</v>
      </c>
      <c r="K8586" s="38"/>
      <c r="L8586" s="49"/>
      <c r="M8586" s="37" t="s">
        <v>4388</v>
      </c>
      <c r="N8586" s="37" t="s">
        <v>4389</v>
      </c>
      <c r="O8586" s="37" t="s">
        <v>4390</v>
      </c>
      <c r="P8586" s="37" t="s">
        <v>4391</v>
      </c>
      <c r="Q8586" s="37" t="s">
        <v>4392</v>
      </c>
      <c r="R8586" s="37" t="s">
        <v>4393</v>
      </c>
      <c r="S8586" s="37" t="s">
        <v>5132</v>
      </c>
      <c r="T8586" s="37" t="s">
        <v>5131</v>
      </c>
      <c r="U8586" s="1" t="e">
        <f>VLOOKUP(T8586,[2]VAT!$A:$D,1,0)</f>
        <v>#N/A</v>
      </c>
      <c r="V8586" s="37" t="s">
        <v>4768</v>
      </c>
      <c r="W8586" s="37" t="s">
        <v>4767</v>
      </c>
      <c r="X8586" t="e">
        <f>VLOOKUP(T8586,[3]رکوردها!$A:$B,2,0)</f>
        <v>#N/A</v>
      </c>
      <c r="Y8586" t="e">
        <f>VLOOKUP(T8586,[3]رکوردها!$A:$D,4,0)</f>
        <v>#N/A</v>
      </c>
      <c r="Z8586" t="e">
        <f>VLOOKUP(T8586,[3]رکوردها!$A:$C,3,0)</f>
        <v>#N/A</v>
      </c>
      <c r="AA8586" t="e">
        <f>VLOOKUP(T8586,[3]رکوردها!$A:$F,6,0)</f>
        <v>#N/A</v>
      </c>
      <c r="AB8586" t="e">
        <f>VLOOKUP(T8586,[3]رکوردها!$A:$E,5,0)</f>
        <v>#N/A</v>
      </c>
    </row>
    <row r="8587" spans="1:28" s="41" customFormat="1" hidden="1" x14ac:dyDescent="0.2">
      <c r="A8587" s="36">
        <v>153762</v>
      </c>
      <c r="B8587" s="36">
        <v>1481</v>
      </c>
      <c r="C8587" s="36">
        <v>1528</v>
      </c>
      <c r="D8587" s="39" t="s">
        <v>5178</v>
      </c>
      <c r="E8587" s="36"/>
      <c r="F8587" s="37" t="s">
        <v>108</v>
      </c>
      <c r="G8587" s="37" t="s">
        <v>5135</v>
      </c>
      <c r="H8587" s="38">
        <v>53227284</v>
      </c>
      <c r="I8587" s="38">
        <v>0</v>
      </c>
      <c r="J8587" s="38">
        <f t="shared" si="176"/>
        <v>53227284</v>
      </c>
      <c r="K8587" s="38"/>
      <c r="L8587" s="49"/>
      <c r="M8587" s="37" t="s">
        <v>4388</v>
      </c>
      <c r="N8587" s="37" t="s">
        <v>4389</v>
      </c>
      <c r="O8587" s="37" t="s">
        <v>4390</v>
      </c>
      <c r="P8587" s="37" t="s">
        <v>4391</v>
      </c>
      <c r="Q8587" s="37" t="s">
        <v>4392</v>
      </c>
      <c r="R8587" s="37" t="s">
        <v>4393</v>
      </c>
      <c r="S8587" s="37" t="s">
        <v>5132</v>
      </c>
      <c r="T8587" s="37" t="s">
        <v>5131</v>
      </c>
      <c r="U8587" s="1" t="e">
        <f>VLOOKUP(T8587,[2]VAT!$A:$D,1,0)</f>
        <v>#N/A</v>
      </c>
      <c r="V8587" s="37" t="s">
        <v>4768</v>
      </c>
      <c r="W8587" s="37" t="s">
        <v>4767</v>
      </c>
      <c r="X8587" t="e">
        <f>VLOOKUP(T8587,[3]رکوردها!$A:$B,2,0)</f>
        <v>#N/A</v>
      </c>
      <c r="Y8587" t="e">
        <f>VLOOKUP(T8587,[3]رکوردها!$A:$D,4,0)</f>
        <v>#N/A</v>
      </c>
      <c r="Z8587" t="e">
        <f>VLOOKUP(T8587,[3]رکوردها!$A:$C,3,0)</f>
        <v>#N/A</v>
      </c>
      <c r="AA8587" t="e">
        <f>VLOOKUP(T8587,[3]رکوردها!$A:$F,6,0)</f>
        <v>#N/A</v>
      </c>
      <c r="AB8587" t="e">
        <f>VLOOKUP(T8587,[3]رکوردها!$A:$E,5,0)</f>
        <v>#N/A</v>
      </c>
    </row>
    <row r="8588" spans="1:28" s="41" customFormat="1" hidden="1" x14ac:dyDescent="0.2">
      <c r="A8588" s="36">
        <v>153765</v>
      </c>
      <c r="B8588" s="36">
        <v>1481</v>
      </c>
      <c r="C8588" s="36">
        <v>1528</v>
      </c>
      <c r="D8588" s="39" t="s">
        <v>5178</v>
      </c>
      <c r="E8588" s="36"/>
      <c r="F8588" s="37" t="s">
        <v>108</v>
      </c>
      <c r="G8588" s="40" t="s">
        <v>2738</v>
      </c>
      <c r="H8588" s="38">
        <v>4790456</v>
      </c>
      <c r="I8588" s="38">
        <v>0</v>
      </c>
      <c r="J8588" s="38">
        <f t="shared" si="176"/>
        <v>4790456</v>
      </c>
      <c r="K8588" s="38"/>
      <c r="L8588" s="49"/>
      <c r="M8588" s="37" t="s">
        <v>4388</v>
      </c>
      <c r="N8588" s="37" t="s">
        <v>4389</v>
      </c>
      <c r="O8588" s="37" t="s">
        <v>4390</v>
      </c>
      <c r="P8588" s="37" t="s">
        <v>4391</v>
      </c>
      <c r="Q8588" s="37" t="s">
        <v>4392</v>
      </c>
      <c r="R8588" s="37" t="s">
        <v>4393</v>
      </c>
      <c r="S8588" s="37" t="s">
        <v>5132</v>
      </c>
      <c r="T8588" s="37" t="s">
        <v>5131</v>
      </c>
      <c r="U8588" s="1" t="e">
        <f>VLOOKUP(T8588,[2]VAT!$A:$D,1,0)</f>
        <v>#N/A</v>
      </c>
      <c r="V8588" s="37" t="s">
        <v>4768</v>
      </c>
      <c r="W8588" s="37" t="s">
        <v>4767</v>
      </c>
      <c r="X8588" t="e">
        <f>VLOOKUP(T8588,[3]رکوردها!$A:$B,2,0)</f>
        <v>#N/A</v>
      </c>
      <c r="Y8588" t="e">
        <f>VLOOKUP(T8588,[3]رکوردها!$A:$D,4,0)</f>
        <v>#N/A</v>
      </c>
      <c r="Z8588" t="e">
        <f>VLOOKUP(T8588,[3]رکوردها!$A:$C,3,0)</f>
        <v>#N/A</v>
      </c>
      <c r="AA8588" t="e">
        <f>VLOOKUP(T8588,[3]رکوردها!$A:$F,6,0)</f>
        <v>#N/A</v>
      </c>
      <c r="AB8588" t="e">
        <f>VLOOKUP(T8588,[3]رکوردها!$A:$E,5,0)</f>
        <v>#N/A</v>
      </c>
    </row>
    <row r="8589" spans="1:28" s="41" customFormat="1" hidden="1" x14ac:dyDescent="0.2">
      <c r="A8589" s="36">
        <v>182064</v>
      </c>
      <c r="B8589" s="36">
        <v>1675</v>
      </c>
      <c r="C8589" s="36">
        <v>2018</v>
      </c>
      <c r="D8589" s="39" t="s">
        <v>5178</v>
      </c>
      <c r="E8589" s="39" t="s">
        <v>5188</v>
      </c>
      <c r="F8589" s="37" t="s">
        <v>0</v>
      </c>
      <c r="G8589" s="37" t="s">
        <v>4069</v>
      </c>
      <c r="H8589" s="38">
        <v>19000000</v>
      </c>
      <c r="I8589" s="38">
        <v>0</v>
      </c>
      <c r="J8589" s="38">
        <f t="shared" si="176"/>
        <v>19000000</v>
      </c>
      <c r="K8589" s="38"/>
      <c r="L8589" s="49"/>
      <c r="M8589" s="37" t="s">
        <v>4</v>
      </c>
      <c r="N8589" s="37" t="s">
        <v>5</v>
      </c>
      <c r="O8589" s="37" t="s">
        <v>6</v>
      </c>
      <c r="P8589" s="37" t="s">
        <v>7</v>
      </c>
      <c r="Q8589" s="37" t="s">
        <v>13</v>
      </c>
      <c r="R8589" s="37" t="s">
        <v>14</v>
      </c>
      <c r="S8589" s="37" t="s">
        <v>4066</v>
      </c>
      <c r="T8589" s="37" t="s">
        <v>4065</v>
      </c>
      <c r="U8589" s="1" t="e">
        <f>VLOOKUP(T8589,[2]VAT!$A:$D,1,0)</f>
        <v>#N/A</v>
      </c>
      <c r="V8589" s="37" t="s">
        <v>2</v>
      </c>
      <c r="W8589" s="37" t="s">
        <v>2</v>
      </c>
      <c r="X8589" t="str">
        <f>VLOOKUP(T8589,[3]رکوردها!$A:$B,2,0)</f>
        <v/>
      </c>
      <c r="Y8589" t="str">
        <f>VLOOKUP(T8589,[3]رکوردها!$A:$D,4,0)</f>
        <v/>
      </c>
      <c r="Z8589" t="str">
        <f>VLOOKUP(T8589,[3]رکوردها!$A:$C,3,0)</f>
        <v>کنگان</v>
      </c>
      <c r="AA8589" t="str">
        <f>VLOOKUP(T8589,[3]رکوردها!$A:$F,6,0)</f>
        <v>بندرکنگان-تمبک جدید</v>
      </c>
      <c r="AB8589" t="str">
        <f>VLOOKUP(T8589,[3]رکوردها!$A:$E,5,0)</f>
        <v/>
      </c>
    </row>
    <row r="8590" spans="1:28" s="41" customFormat="1" hidden="1" x14ac:dyDescent="0.2">
      <c r="A8590" s="36">
        <v>182066</v>
      </c>
      <c r="B8590" s="36">
        <v>1675</v>
      </c>
      <c r="C8590" s="36">
        <v>2018</v>
      </c>
      <c r="D8590" s="39" t="s">
        <v>5178</v>
      </c>
      <c r="E8590" s="39" t="s">
        <v>5188</v>
      </c>
      <c r="F8590" s="37" t="s">
        <v>0</v>
      </c>
      <c r="G8590" s="37" t="s">
        <v>4070</v>
      </c>
      <c r="H8590" s="38">
        <v>19000000</v>
      </c>
      <c r="I8590" s="38">
        <v>0</v>
      </c>
      <c r="J8590" s="38">
        <f t="shared" si="176"/>
        <v>19000000</v>
      </c>
      <c r="K8590" s="38"/>
      <c r="L8590" s="49"/>
      <c r="M8590" s="37" t="s">
        <v>4</v>
      </c>
      <c r="N8590" s="37" t="s">
        <v>5</v>
      </c>
      <c r="O8590" s="37" t="s">
        <v>6</v>
      </c>
      <c r="P8590" s="37" t="s">
        <v>7</v>
      </c>
      <c r="Q8590" s="37" t="s">
        <v>13</v>
      </c>
      <c r="R8590" s="37" t="s">
        <v>14</v>
      </c>
      <c r="S8590" s="37" t="s">
        <v>4066</v>
      </c>
      <c r="T8590" s="37" t="s">
        <v>4065</v>
      </c>
      <c r="U8590" s="1" t="e">
        <f>VLOOKUP(T8590,[2]VAT!$A:$D,1,0)</f>
        <v>#N/A</v>
      </c>
      <c r="V8590" s="37" t="s">
        <v>2</v>
      </c>
      <c r="W8590" s="37" t="s">
        <v>2</v>
      </c>
      <c r="X8590" t="str">
        <f>VLOOKUP(T8590,[3]رکوردها!$A:$B,2,0)</f>
        <v/>
      </c>
      <c r="Y8590" t="str">
        <f>VLOOKUP(T8590,[3]رکوردها!$A:$D,4,0)</f>
        <v/>
      </c>
      <c r="Z8590" t="str">
        <f>VLOOKUP(T8590,[3]رکوردها!$A:$C,3,0)</f>
        <v>کنگان</v>
      </c>
      <c r="AA8590" t="str">
        <f>VLOOKUP(T8590,[3]رکوردها!$A:$F,6,0)</f>
        <v>بندرکنگان-تمبک جدید</v>
      </c>
      <c r="AB8590" t="str">
        <f>VLOOKUP(T8590,[3]رکوردها!$A:$E,5,0)</f>
        <v/>
      </c>
    </row>
    <row r="8591" spans="1:28" s="41" customFormat="1" hidden="1" x14ac:dyDescent="0.2">
      <c r="A8591" s="36">
        <v>182067</v>
      </c>
      <c r="B8591" s="36">
        <v>1675</v>
      </c>
      <c r="C8591" s="36">
        <v>2018</v>
      </c>
      <c r="D8591" s="39" t="s">
        <v>5178</v>
      </c>
      <c r="E8591" s="39" t="s">
        <v>5188</v>
      </c>
      <c r="F8591" s="37" t="s">
        <v>0</v>
      </c>
      <c r="G8591" s="37" t="s">
        <v>4071</v>
      </c>
      <c r="H8591" s="38">
        <v>19000000</v>
      </c>
      <c r="I8591" s="38">
        <v>0</v>
      </c>
      <c r="J8591" s="38">
        <f t="shared" si="176"/>
        <v>19000000</v>
      </c>
      <c r="K8591" s="38"/>
      <c r="L8591" s="49"/>
      <c r="M8591" s="37" t="s">
        <v>4</v>
      </c>
      <c r="N8591" s="37" t="s">
        <v>5</v>
      </c>
      <c r="O8591" s="37" t="s">
        <v>6</v>
      </c>
      <c r="P8591" s="37" t="s">
        <v>7</v>
      </c>
      <c r="Q8591" s="37" t="s">
        <v>13</v>
      </c>
      <c r="R8591" s="37" t="s">
        <v>14</v>
      </c>
      <c r="S8591" s="37" t="s">
        <v>4066</v>
      </c>
      <c r="T8591" s="37" t="s">
        <v>4065</v>
      </c>
      <c r="U8591" s="1" t="e">
        <f>VLOOKUP(T8591,[2]VAT!$A:$D,1,0)</f>
        <v>#N/A</v>
      </c>
      <c r="V8591" s="37" t="s">
        <v>2</v>
      </c>
      <c r="W8591" s="37" t="s">
        <v>2</v>
      </c>
      <c r="X8591" t="str">
        <f>VLOOKUP(T8591,[3]رکوردها!$A:$B,2,0)</f>
        <v/>
      </c>
      <c r="Y8591" t="str">
        <f>VLOOKUP(T8591,[3]رکوردها!$A:$D,4,0)</f>
        <v/>
      </c>
      <c r="Z8591" t="str">
        <f>VLOOKUP(T8591,[3]رکوردها!$A:$C,3,0)</f>
        <v>کنگان</v>
      </c>
      <c r="AA8591" t="str">
        <f>VLOOKUP(T8591,[3]رکوردها!$A:$F,6,0)</f>
        <v>بندرکنگان-تمبک جدید</v>
      </c>
      <c r="AB8591" t="str">
        <f>VLOOKUP(T8591,[3]رکوردها!$A:$E,5,0)</f>
        <v/>
      </c>
    </row>
    <row r="8592" spans="1:28" s="41" customFormat="1" hidden="1" x14ac:dyDescent="0.2">
      <c r="A8592" s="36">
        <v>182068</v>
      </c>
      <c r="B8592" s="36">
        <v>1675</v>
      </c>
      <c r="C8592" s="36">
        <v>2018</v>
      </c>
      <c r="D8592" s="39" t="s">
        <v>5178</v>
      </c>
      <c r="E8592" s="39" t="s">
        <v>5188</v>
      </c>
      <c r="F8592" s="37" t="s">
        <v>0</v>
      </c>
      <c r="G8592" s="37" t="s">
        <v>4072</v>
      </c>
      <c r="H8592" s="38">
        <v>19000000</v>
      </c>
      <c r="I8592" s="38">
        <v>0</v>
      </c>
      <c r="J8592" s="38">
        <f t="shared" si="176"/>
        <v>19000000</v>
      </c>
      <c r="K8592" s="38"/>
      <c r="L8592" s="49"/>
      <c r="M8592" s="37" t="s">
        <v>4</v>
      </c>
      <c r="N8592" s="37" t="s">
        <v>5</v>
      </c>
      <c r="O8592" s="37" t="s">
        <v>6</v>
      </c>
      <c r="P8592" s="37" t="s">
        <v>7</v>
      </c>
      <c r="Q8592" s="37" t="s">
        <v>13</v>
      </c>
      <c r="R8592" s="37" t="s">
        <v>14</v>
      </c>
      <c r="S8592" s="37" t="s">
        <v>4066</v>
      </c>
      <c r="T8592" s="37" t="s">
        <v>4065</v>
      </c>
      <c r="U8592" s="1" t="e">
        <f>VLOOKUP(T8592,[2]VAT!$A:$D,1,0)</f>
        <v>#N/A</v>
      </c>
      <c r="V8592" s="37" t="s">
        <v>2</v>
      </c>
      <c r="W8592" s="37" t="s">
        <v>2</v>
      </c>
      <c r="X8592" t="str">
        <f>VLOOKUP(T8592,[3]رکوردها!$A:$B,2,0)</f>
        <v/>
      </c>
      <c r="Y8592" t="str">
        <f>VLOOKUP(T8592,[3]رکوردها!$A:$D,4,0)</f>
        <v/>
      </c>
      <c r="Z8592" t="str">
        <f>VLOOKUP(T8592,[3]رکوردها!$A:$C,3,0)</f>
        <v>کنگان</v>
      </c>
      <c r="AA8592" t="str">
        <f>VLOOKUP(T8592,[3]رکوردها!$A:$F,6,0)</f>
        <v>بندرکنگان-تمبک جدید</v>
      </c>
      <c r="AB8592" t="str">
        <f>VLOOKUP(T8592,[3]رکوردها!$A:$E,5,0)</f>
        <v/>
      </c>
    </row>
    <row r="8593" spans="1:28" s="41" customFormat="1" hidden="1" x14ac:dyDescent="0.2">
      <c r="A8593" s="36">
        <v>182069</v>
      </c>
      <c r="B8593" s="36">
        <v>1675</v>
      </c>
      <c r="C8593" s="36">
        <v>2018</v>
      </c>
      <c r="D8593" s="39" t="s">
        <v>5178</v>
      </c>
      <c r="E8593" s="39" t="s">
        <v>5188</v>
      </c>
      <c r="F8593" s="37" t="s">
        <v>0</v>
      </c>
      <c r="G8593" s="37" t="s">
        <v>4073</v>
      </c>
      <c r="H8593" s="38">
        <v>19000000</v>
      </c>
      <c r="I8593" s="38">
        <v>0</v>
      </c>
      <c r="J8593" s="38">
        <f t="shared" si="176"/>
        <v>19000000</v>
      </c>
      <c r="K8593" s="38"/>
      <c r="L8593" s="49"/>
      <c r="M8593" s="37" t="s">
        <v>4</v>
      </c>
      <c r="N8593" s="37" t="s">
        <v>5</v>
      </c>
      <c r="O8593" s="37" t="s">
        <v>6</v>
      </c>
      <c r="P8593" s="37" t="s">
        <v>7</v>
      </c>
      <c r="Q8593" s="37" t="s">
        <v>13</v>
      </c>
      <c r="R8593" s="37" t="s">
        <v>14</v>
      </c>
      <c r="S8593" s="37" t="s">
        <v>4066</v>
      </c>
      <c r="T8593" s="37" t="s">
        <v>4065</v>
      </c>
      <c r="U8593" s="1" t="e">
        <f>VLOOKUP(T8593,[2]VAT!$A:$D,1,0)</f>
        <v>#N/A</v>
      </c>
      <c r="V8593" s="37" t="s">
        <v>2</v>
      </c>
      <c r="W8593" s="37" t="s">
        <v>2</v>
      </c>
      <c r="X8593" t="str">
        <f>VLOOKUP(T8593,[3]رکوردها!$A:$B,2,0)</f>
        <v/>
      </c>
      <c r="Y8593" t="str">
        <f>VLOOKUP(T8593,[3]رکوردها!$A:$D,4,0)</f>
        <v/>
      </c>
      <c r="Z8593" t="str">
        <f>VLOOKUP(T8593,[3]رکوردها!$A:$C,3,0)</f>
        <v>کنگان</v>
      </c>
      <c r="AA8593" t="str">
        <f>VLOOKUP(T8593,[3]رکوردها!$A:$F,6,0)</f>
        <v>بندرکنگان-تمبک جدید</v>
      </c>
      <c r="AB8593" t="str">
        <f>VLOOKUP(T8593,[3]رکوردها!$A:$E,5,0)</f>
        <v/>
      </c>
    </row>
    <row r="8594" spans="1:28" s="41" customFormat="1" hidden="1" x14ac:dyDescent="0.2">
      <c r="A8594" s="36">
        <v>182074</v>
      </c>
      <c r="B8594" s="36">
        <v>1675</v>
      </c>
      <c r="C8594" s="36">
        <v>2018</v>
      </c>
      <c r="D8594" s="39" t="s">
        <v>5178</v>
      </c>
      <c r="E8594" s="39" t="s">
        <v>5188</v>
      </c>
      <c r="F8594" s="37" t="s">
        <v>0</v>
      </c>
      <c r="G8594" s="37" t="s">
        <v>2855</v>
      </c>
      <c r="H8594" s="38">
        <v>38000000</v>
      </c>
      <c r="I8594" s="38">
        <v>0</v>
      </c>
      <c r="J8594" s="38">
        <f t="shared" si="176"/>
        <v>38000000</v>
      </c>
      <c r="K8594" s="38"/>
      <c r="L8594" s="49"/>
      <c r="M8594" s="37" t="s">
        <v>4</v>
      </c>
      <c r="N8594" s="37" t="s">
        <v>5</v>
      </c>
      <c r="O8594" s="37" t="s">
        <v>6</v>
      </c>
      <c r="P8594" s="37" t="s">
        <v>7</v>
      </c>
      <c r="Q8594" s="37" t="s">
        <v>13</v>
      </c>
      <c r="R8594" s="37" t="s">
        <v>14</v>
      </c>
      <c r="S8594" s="37" t="s">
        <v>4066</v>
      </c>
      <c r="T8594" s="37" t="s">
        <v>4065</v>
      </c>
      <c r="U8594" s="1" t="e">
        <f>VLOOKUP(T8594,[2]VAT!$A:$D,1,0)</f>
        <v>#N/A</v>
      </c>
      <c r="V8594" s="37" t="s">
        <v>2</v>
      </c>
      <c r="W8594" s="37" t="s">
        <v>2</v>
      </c>
      <c r="X8594" t="str">
        <f>VLOOKUP(T8594,[3]رکوردها!$A:$B,2,0)</f>
        <v/>
      </c>
      <c r="Y8594" t="str">
        <f>VLOOKUP(T8594,[3]رکوردها!$A:$D,4,0)</f>
        <v/>
      </c>
      <c r="Z8594" t="str">
        <f>VLOOKUP(T8594,[3]رکوردها!$A:$C,3,0)</f>
        <v>کنگان</v>
      </c>
      <c r="AA8594" t="str">
        <f>VLOOKUP(T8594,[3]رکوردها!$A:$F,6,0)</f>
        <v>بندرکنگان-تمبک جدید</v>
      </c>
      <c r="AB8594" t="str">
        <f>VLOOKUP(T8594,[3]رکوردها!$A:$E,5,0)</f>
        <v/>
      </c>
    </row>
    <row r="8595" spans="1:28" s="41" customFormat="1" hidden="1" x14ac:dyDescent="0.2">
      <c r="A8595" s="36">
        <v>182076</v>
      </c>
      <c r="B8595" s="36">
        <v>1675</v>
      </c>
      <c r="C8595" s="36">
        <v>2018</v>
      </c>
      <c r="D8595" s="39" t="s">
        <v>5178</v>
      </c>
      <c r="E8595" s="39" t="s">
        <v>5188</v>
      </c>
      <c r="F8595" s="37" t="s">
        <v>0</v>
      </c>
      <c r="G8595" s="37" t="s">
        <v>2856</v>
      </c>
      <c r="H8595" s="38">
        <v>19000000</v>
      </c>
      <c r="I8595" s="38">
        <v>0</v>
      </c>
      <c r="J8595" s="38">
        <f t="shared" si="176"/>
        <v>19000000</v>
      </c>
      <c r="K8595" s="38"/>
      <c r="L8595" s="49"/>
      <c r="M8595" s="37" t="s">
        <v>4</v>
      </c>
      <c r="N8595" s="37" t="s">
        <v>5</v>
      </c>
      <c r="O8595" s="37" t="s">
        <v>6</v>
      </c>
      <c r="P8595" s="37" t="s">
        <v>7</v>
      </c>
      <c r="Q8595" s="37" t="s">
        <v>13</v>
      </c>
      <c r="R8595" s="37" t="s">
        <v>14</v>
      </c>
      <c r="S8595" s="37" t="s">
        <v>4066</v>
      </c>
      <c r="T8595" s="37" t="s">
        <v>4065</v>
      </c>
      <c r="U8595" s="1" t="e">
        <f>VLOOKUP(T8595,[2]VAT!$A:$D,1,0)</f>
        <v>#N/A</v>
      </c>
      <c r="V8595" s="37" t="s">
        <v>2</v>
      </c>
      <c r="W8595" s="37" t="s">
        <v>2</v>
      </c>
      <c r="X8595" t="str">
        <f>VLOOKUP(T8595,[3]رکوردها!$A:$B,2,0)</f>
        <v/>
      </c>
      <c r="Y8595" t="str">
        <f>VLOOKUP(T8595,[3]رکوردها!$A:$D,4,0)</f>
        <v/>
      </c>
      <c r="Z8595" t="str">
        <f>VLOOKUP(T8595,[3]رکوردها!$A:$C,3,0)</f>
        <v>کنگان</v>
      </c>
      <c r="AA8595" t="str">
        <f>VLOOKUP(T8595,[3]رکوردها!$A:$F,6,0)</f>
        <v>بندرکنگان-تمبک جدید</v>
      </c>
      <c r="AB8595" t="str">
        <f>VLOOKUP(T8595,[3]رکوردها!$A:$E,5,0)</f>
        <v/>
      </c>
    </row>
    <row r="8596" spans="1:28" s="41" customFormat="1" hidden="1" x14ac:dyDescent="0.2">
      <c r="A8596" s="36">
        <v>181956</v>
      </c>
      <c r="B8596" s="36">
        <v>1675</v>
      </c>
      <c r="C8596" s="36">
        <v>2018</v>
      </c>
      <c r="D8596" s="39" t="s">
        <v>5178</v>
      </c>
      <c r="E8596" s="36"/>
      <c r="F8596" s="37" t="s">
        <v>0</v>
      </c>
      <c r="G8596" s="37" t="s">
        <v>2742</v>
      </c>
      <c r="H8596" s="38">
        <v>45803479</v>
      </c>
      <c r="I8596" s="38">
        <v>0</v>
      </c>
      <c r="J8596" s="38">
        <f t="shared" si="176"/>
        <v>45803479</v>
      </c>
      <c r="K8596" s="38"/>
      <c r="L8596" s="49"/>
      <c r="M8596" s="37" t="s">
        <v>4388</v>
      </c>
      <c r="N8596" s="37" t="s">
        <v>4389</v>
      </c>
      <c r="O8596" s="37" t="s">
        <v>4390</v>
      </c>
      <c r="P8596" s="37" t="s">
        <v>4391</v>
      </c>
      <c r="Q8596" s="37" t="s">
        <v>4392</v>
      </c>
      <c r="R8596" s="37" t="s">
        <v>4393</v>
      </c>
      <c r="S8596" s="37" t="s">
        <v>5132</v>
      </c>
      <c r="T8596" s="37" t="s">
        <v>5131</v>
      </c>
      <c r="U8596" s="1" t="e">
        <f>VLOOKUP(T8596,[2]VAT!$A:$D,1,0)</f>
        <v>#N/A</v>
      </c>
      <c r="V8596" s="37" t="s">
        <v>4768</v>
      </c>
      <c r="W8596" s="37" t="s">
        <v>4767</v>
      </c>
      <c r="X8596" t="e">
        <f>VLOOKUP(T8596,[3]رکوردها!$A:$B,2,0)</f>
        <v>#N/A</v>
      </c>
      <c r="Y8596" t="e">
        <f>VLOOKUP(T8596,[3]رکوردها!$A:$D,4,0)</f>
        <v>#N/A</v>
      </c>
      <c r="Z8596" t="e">
        <f>VLOOKUP(T8596,[3]رکوردها!$A:$C,3,0)</f>
        <v>#N/A</v>
      </c>
      <c r="AA8596" t="e">
        <f>VLOOKUP(T8596,[3]رکوردها!$A:$F,6,0)</f>
        <v>#N/A</v>
      </c>
      <c r="AB8596" t="e">
        <f>VLOOKUP(T8596,[3]رکوردها!$A:$E,5,0)</f>
        <v>#N/A</v>
      </c>
    </row>
    <row r="8597" spans="1:28" s="41" customFormat="1" hidden="1" x14ac:dyDescent="0.2">
      <c r="A8597" s="36">
        <v>146822</v>
      </c>
      <c r="B8597" s="36">
        <v>1292</v>
      </c>
      <c r="C8597" s="36">
        <v>1431</v>
      </c>
      <c r="D8597" s="36" t="str">
        <f>VLOOKUP(C8597,Piv.Analysis!A:AA,27,0)</f>
        <v>حقوق و دستمزد</v>
      </c>
      <c r="E8597" s="36"/>
      <c r="F8597" s="37" t="s">
        <v>11</v>
      </c>
      <c r="G8597" s="37" t="s">
        <v>4796</v>
      </c>
      <c r="H8597" s="38">
        <v>61785789</v>
      </c>
      <c r="I8597" s="38">
        <v>0</v>
      </c>
      <c r="J8597" s="38">
        <f t="shared" ref="J8597:J8615" si="177">H8597-I8597</f>
        <v>61785789</v>
      </c>
      <c r="K8597" s="38"/>
      <c r="L8597" s="49"/>
      <c r="M8597" s="37" t="s">
        <v>4388</v>
      </c>
      <c r="N8597" s="37" t="s">
        <v>4389</v>
      </c>
      <c r="O8597" s="37" t="s">
        <v>4404</v>
      </c>
      <c r="P8597" s="37" t="s">
        <v>4405</v>
      </c>
      <c r="Q8597" s="37" t="s">
        <v>4682</v>
      </c>
      <c r="R8597" s="37" t="s">
        <v>4683</v>
      </c>
      <c r="S8597" s="37" t="s">
        <v>4394</v>
      </c>
      <c r="T8597" s="37" t="s">
        <v>4386</v>
      </c>
      <c r="U8597" s="1" t="e">
        <f>VLOOKUP(T8597,[2]VAT!$A:$D,1,0)</f>
        <v>#N/A</v>
      </c>
      <c r="V8597" s="37" t="s">
        <v>4768</v>
      </c>
      <c r="W8597" s="37" t="s">
        <v>4767</v>
      </c>
      <c r="X8597" t="e">
        <f>VLOOKUP(T8597,[3]رکوردها!$A:$B,2,0)</f>
        <v>#N/A</v>
      </c>
      <c r="Y8597" t="e">
        <f>VLOOKUP(T8597,[3]رکوردها!$A:$D,4,0)</f>
        <v>#N/A</v>
      </c>
      <c r="Z8597" t="e">
        <f>VLOOKUP(T8597,[3]رکوردها!$A:$C,3,0)</f>
        <v>#N/A</v>
      </c>
      <c r="AA8597" t="e">
        <f>VLOOKUP(T8597,[3]رکوردها!$A:$F,6,0)</f>
        <v>#N/A</v>
      </c>
      <c r="AB8597" t="e">
        <f>VLOOKUP(T8597,[3]رکوردها!$A:$E,5,0)</f>
        <v>#N/A</v>
      </c>
    </row>
    <row r="8598" spans="1:28" s="41" customFormat="1" hidden="1" x14ac:dyDescent="0.2">
      <c r="A8598" s="36">
        <v>175447</v>
      </c>
      <c r="B8598" s="36">
        <v>1518</v>
      </c>
      <c r="C8598" s="36">
        <v>1709</v>
      </c>
      <c r="D8598" s="36" t="str">
        <f>VLOOKUP(C8598,Piv.Analysis!A:AA,27,0)</f>
        <v>حقوق و دستمزد</v>
      </c>
      <c r="E8598" s="36"/>
      <c r="F8598" s="37" t="s">
        <v>15</v>
      </c>
      <c r="G8598" s="37" t="s">
        <v>4797</v>
      </c>
      <c r="H8598" s="38">
        <v>61785789</v>
      </c>
      <c r="I8598" s="38">
        <v>0</v>
      </c>
      <c r="J8598" s="38">
        <f t="shared" si="177"/>
        <v>61785789</v>
      </c>
      <c r="K8598" s="38"/>
      <c r="L8598" s="49"/>
      <c r="M8598" s="37" t="s">
        <v>4388</v>
      </c>
      <c r="N8598" s="37" t="s">
        <v>4389</v>
      </c>
      <c r="O8598" s="37" t="s">
        <v>4404</v>
      </c>
      <c r="P8598" s="37" t="s">
        <v>4405</v>
      </c>
      <c r="Q8598" s="37" t="s">
        <v>4682</v>
      </c>
      <c r="R8598" s="37" t="s">
        <v>4683</v>
      </c>
      <c r="S8598" s="37" t="s">
        <v>4394</v>
      </c>
      <c r="T8598" s="37" t="s">
        <v>4386</v>
      </c>
      <c r="U8598" s="1" t="e">
        <f>VLOOKUP(T8598,[2]VAT!$A:$D,1,0)</f>
        <v>#N/A</v>
      </c>
      <c r="V8598" s="37" t="s">
        <v>4768</v>
      </c>
      <c r="W8598" s="37" t="s">
        <v>4767</v>
      </c>
      <c r="X8598" t="e">
        <f>VLOOKUP(T8598,[3]رکوردها!$A:$B,2,0)</f>
        <v>#N/A</v>
      </c>
      <c r="Y8598" t="e">
        <f>VLOOKUP(T8598,[3]رکوردها!$A:$D,4,0)</f>
        <v>#N/A</v>
      </c>
      <c r="Z8598" t="e">
        <f>VLOOKUP(T8598,[3]رکوردها!$A:$C,3,0)</f>
        <v>#N/A</v>
      </c>
      <c r="AA8598" t="e">
        <f>VLOOKUP(T8598,[3]رکوردها!$A:$F,6,0)</f>
        <v>#N/A</v>
      </c>
      <c r="AB8598" t="e">
        <f>VLOOKUP(T8598,[3]رکوردها!$A:$E,5,0)</f>
        <v>#N/A</v>
      </c>
    </row>
    <row r="8599" spans="1:28" s="41" customFormat="1" hidden="1" x14ac:dyDescent="0.2">
      <c r="A8599" s="36">
        <v>177031</v>
      </c>
      <c r="B8599" s="36">
        <v>1666</v>
      </c>
      <c r="C8599" s="36">
        <v>1842</v>
      </c>
      <c r="D8599" s="36" t="str">
        <f>VLOOKUP(C8599,Piv.Analysis!A:AA,27,0)</f>
        <v>حقوق و دستمزد</v>
      </c>
      <c r="E8599" s="36"/>
      <c r="F8599" s="37" t="s">
        <v>0</v>
      </c>
      <c r="G8599" s="37" t="s">
        <v>4799</v>
      </c>
      <c r="H8599" s="38">
        <v>63373735</v>
      </c>
      <c r="I8599" s="38">
        <v>0</v>
      </c>
      <c r="J8599" s="38">
        <f t="shared" si="177"/>
        <v>63373735</v>
      </c>
      <c r="K8599" s="38"/>
      <c r="L8599" s="49"/>
      <c r="M8599" s="37" t="s">
        <v>4388</v>
      </c>
      <c r="N8599" s="37" t="s">
        <v>4389</v>
      </c>
      <c r="O8599" s="37" t="s">
        <v>4404</v>
      </c>
      <c r="P8599" s="37" t="s">
        <v>4405</v>
      </c>
      <c r="Q8599" s="37" t="s">
        <v>4682</v>
      </c>
      <c r="R8599" s="37" t="s">
        <v>4683</v>
      </c>
      <c r="S8599" s="37" t="s">
        <v>4394</v>
      </c>
      <c r="T8599" s="37" t="s">
        <v>4386</v>
      </c>
      <c r="U8599" s="1" t="e">
        <f>VLOOKUP(T8599,[2]VAT!$A:$D,1,0)</f>
        <v>#N/A</v>
      </c>
      <c r="V8599" s="37" t="s">
        <v>4768</v>
      </c>
      <c r="W8599" s="37" t="s">
        <v>4767</v>
      </c>
      <c r="X8599" t="e">
        <f>VLOOKUP(T8599,[3]رکوردها!$A:$B,2,0)</f>
        <v>#N/A</v>
      </c>
      <c r="Y8599" t="e">
        <f>VLOOKUP(T8599,[3]رکوردها!$A:$D,4,0)</f>
        <v>#N/A</v>
      </c>
      <c r="Z8599" t="e">
        <f>VLOOKUP(T8599,[3]رکوردها!$A:$C,3,0)</f>
        <v>#N/A</v>
      </c>
      <c r="AA8599" t="e">
        <f>VLOOKUP(T8599,[3]رکوردها!$A:$F,6,0)</f>
        <v>#N/A</v>
      </c>
      <c r="AB8599" t="e">
        <f>VLOOKUP(T8599,[3]رکوردها!$A:$E,5,0)</f>
        <v>#N/A</v>
      </c>
    </row>
    <row r="8600" spans="1:28" s="41" customFormat="1" hidden="1" x14ac:dyDescent="0.2">
      <c r="A8600" s="36">
        <v>146717</v>
      </c>
      <c r="B8600" s="36">
        <v>1289</v>
      </c>
      <c r="C8600" s="36">
        <v>1428</v>
      </c>
      <c r="D8600" s="36" t="str">
        <f>VLOOKUP(C8600,Piv.Analysis!A:AA,27,0)</f>
        <v>حقوق و دستمزد</v>
      </c>
      <c r="E8600" s="36"/>
      <c r="F8600" s="37" t="s">
        <v>11</v>
      </c>
      <c r="G8600" s="37" t="s">
        <v>4791</v>
      </c>
      <c r="H8600" s="38">
        <v>19860768</v>
      </c>
      <c r="I8600" s="38">
        <v>0</v>
      </c>
      <c r="J8600" s="38">
        <f t="shared" si="177"/>
        <v>19860768</v>
      </c>
      <c r="K8600" s="38"/>
      <c r="L8600" s="49"/>
      <c r="M8600" s="37" t="s">
        <v>4388</v>
      </c>
      <c r="N8600" s="37" t="s">
        <v>4389</v>
      </c>
      <c r="O8600" s="37" t="s">
        <v>4404</v>
      </c>
      <c r="P8600" s="37" t="s">
        <v>4405</v>
      </c>
      <c r="Q8600" s="37" t="s">
        <v>4792</v>
      </c>
      <c r="R8600" s="37" t="s">
        <v>4793</v>
      </c>
      <c r="S8600" s="37" t="s">
        <v>4394</v>
      </c>
      <c r="T8600" s="37" t="s">
        <v>4386</v>
      </c>
      <c r="U8600" s="1" t="e">
        <f>VLOOKUP(T8600,[2]VAT!$A:$D,1,0)</f>
        <v>#N/A</v>
      </c>
      <c r="V8600" s="37" t="s">
        <v>4768</v>
      </c>
      <c r="W8600" s="37" t="s">
        <v>4767</v>
      </c>
      <c r="X8600" t="e">
        <f>VLOOKUP(T8600,[3]رکوردها!$A:$B,2,0)</f>
        <v>#N/A</v>
      </c>
      <c r="Y8600" t="e">
        <f>VLOOKUP(T8600,[3]رکوردها!$A:$D,4,0)</f>
        <v>#N/A</v>
      </c>
      <c r="Z8600" t="e">
        <f>VLOOKUP(T8600,[3]رکوردها!$A:$C,3,0)</f>
        <v>#N/A</v>
      </c>
      <c r="AA8600" t="e">
        <f>VLOOKUP(T8600,[3]رکوردها!$A:$F,6,0)</f>
        <v>#N/A</v>
      </c>
      <c r="AB8600" t="e">
        <f>VLOOKUP(T8600,[3]رکوردها!$A:$E,5,0)</f>
        <v>#N/A</v>
      </c>
    </row>
    <row r="8601" spans="1:28" s="41" customFormat="1" hidden="1" x14ac:dyDescent="0.2">
      <c r="A8601" s="36">
        <v>175386</v>
      </c>
      <c r="B8601" s="36">
        <v>1516</v>
      </c>
      <c r="C8601" s="36">
        <v>1707</v>
      </c>
      <c r="D8601" s="36" t="str">
        <f>VLOOKUP(C8601,Piv.Analysis!A:AA,27,0)</f>
        <v>حقوق و دستمزد</v>
      </c>
      <c r="E8601" s="36"/>
      <c r="F8601" s="37" t="s">
        <v>15</v>
      </c>
      <c r="G8601" s="37" t="s">
        <v>4794</v>
      </c>
      <c r="H8601" s="38">
        <v>19860768</v>
      </c>
      <c r="I8601" s="38">
        <v>0</v>
      </c>
      <c r="J8601" s="38">
        <f t="shared" si="177"/>
        <v>19860768</v>
      </c>
      <c r="K8601" s="38"/>
      <c r="L8601" s="49"/>
      <c r="M8601" s="37" t="s">
        <v>4388</v>
      </c>
      <c r="N8601" s="37" t="s">
        <v>4389</v>
      </c>
      <c r="O8601" s="37" t="s">
        <v>4404</v>
      </c>
      <c r="P8601" s="37" t="s">
        <v>4405</v>
      </c>
      <c r="Q8601" s="37" t="s">
        <v>4792</v>
      </c>
      <c r="R8601" s="37" t="s">
        <v>4793</v>
      </c>
      <c r="S8601" s="37" t="s">
        <v>4394</v>
      </c>
      <c r="T8601" s="37" t="s">
        <v>4386</v>
      </c>
      <c r="U8601" s="1" t="e">
        <f>VLOOKUP(T8601,[2]VAT!$A:$D,1,0)</f>
        <v>#N/A</v>
      </c>
      <c r="V8601" s="37" t="s">
        <v>4768</v>
      </c>
      <c r="W8601" s="37" t="s">
        <v>4767</v>
      </c>
      <c r="X8601" t="e">
        <f>VLOOKUP(T8601,[3]رکوردها!$A:$B,2,0)</f>
        <v>#N/A</v>
      </c>
      <c r="Y8601" t="e">
        <f>VLOOKUP(T8601,[3]رکوردها!$A:$D,4,0)</f>
        <v>#N/A</v>
      </c>
      <c r="Z8601" t="e">
        <f>VLOOKUP(T8601,[3]رکوردها!$A:$C,3,0)</f>
        <v>#N/A</v>
      </c>
      <c r="AA8601" t="e">
        <f>VLOOKUP(T8601,[3]رکوردها!$A:$F,6,0)</f>
        <v>#N/A</v>
      </c>
      <c r="AB8601" t="e">
        <f>VLOOKUP(T8601,[3]رکوردها!$A:$E,5,0)</f>
        <v>#N/A</v>
      </c>
    </row>
    <row r="8602" spans="1:28" s="41" customFormat="1" hidden="1" x14ac:dyDescent="0.2">
      <c r="A8602" s="36">
        <v>176985</v>
      </c>
      <c r="B8602" s="36">
        <v>1665</v>
      </c>
      <c r="C8602" s="36">
        <v>1841</v>
      </c>
      <c r="D8602" s="36" t="str">
        <f>VLOOKUP(C8602,Piv.Analysis!A:AA,27,0)</f>
        <v>حقوق و دستمزد</v>
      </c>
      <c r="E8602" s="36"/>
      <c r="F8602" s="37" t="s">
        <v>0</v>
      </c>
      <c r="G8602" s="37" t="s">
        <v>4795</v>
      </c>
      <c r="H8602" s="38">
        <v>24060768</v>
      </c>
      <c r="I8602" s="38">
        <v>0</v>
      </c>
      <c r="J8602" s="38">
        <f t="shared" si="177"/>
        <v>24060768</v>
      </c>
      <c r="K8602" s="38"/>
      <c r="L8602" s="49"/>
      <c r="M8602" s="37" t="s">
        <v>4388</v>
      </c>
      <c r="N8602" s="37" t="s">
        <v>4389</v>
      </c>
      <c r="O8602" s="37" t="s">
        <v>4404</v>
      </c>
      <c r="P8602" s="37" t="s">
        <v>4405</v>
      </c>
      <c r="Q8602" s="37" t="s">
        <v>4792</v>
      </c>
      <c r="R8602" s="37" t="s">
        <v>4793</v>
      </c>
      <c r="S8602" s="37" t="s">
        <v>4394</v>
      </c>
      <c r="T8602" s="37" t="s">
        <v>4386</v>
      </c>
      <c r="U8602" s="1" t="e">
        <f>VLOOKUP(T8602,[2]VAT!$A:$D,1,0)</f>
        <v>#N/A</v>
      </c>
      <c r="V8602" s="37" t="s">
        <v>4768</v>
      </c>
      <c r="W8602" s="37" t="s">
        <v>4767</v>
      </c>
      <c r="X8602" t="e">
        <f>VLOOKUP(T8602,[3]رکوردها!$A:$B,2,0)</f>
        <v>#N/A</v>
      </c>
      <c r="Y8602" t="e">
        <f>VLOOKUP(T8602,[3]رکوردها!$A:$D,4,0)</f>
        <v>#N/A</v>
      </c>
      <c r="Z8602" t="e">
        <f>VLOOKUP(T8602,[3]رکوردها!$A:$C,3,0)</f>
        <v>#N/A</v>
      </c>
      <c r="AA8602" t="e">
        <f>VLOOKUP(T8602,[3]رکوردها!$A:$F,6,0)</f>
        <v>#N/A</v>
      </c>
      <c r="AB8602" t="e">
        <f>VLOOKUP(T8602,[3]رکوردها!$A:$E,5,0)</f>
        <v>#N/A</v>
      </c>
    </row>
    <row r="8603" spans="1:28" s="41" customFormat="1" hidden="1" x14ac:dyDescent="0.2">
      <c r="A8603" s="36">
        <v>146731</v>
      </c>
      <c r="B8603" s="36">
        <v>1289</v>
      </c>
      <c r="C8603" s="36">
        <v>1428</v>
      </c>
      <c r="D8603" s="36" t="str">
        <f>VLOOKUP(C8603,Piv.Analysis!A:AA,27,0)</f>
        <v>حقوق و دستمزد</v>
      </c>
      <c r="E8603" s="36"/>
      <c r="F8603" s="37" t="s">
        <v>11</v>
      </c>
      <c r="G8603" s="37" t="s">
        <v>4749</v>
      </c>
      <c r="H8603" s="38">
        <v>121909461</v>
      </c>
      <c r="I8603" s="38">
        <v>0</v>
      </c>
      <c r="J8603" s="38">
        <f t="shared" si="177"/>
        <v>121909461</v>
      </c>
      <c r="K8603" s="38"/>
      <c r="L8603" s="49"/>
      <c r="M8603" s="37" t="s">
        <v>4388</v>
      </c>
      <c r="N8603" s="37" t="s">
        <v>4389</v>
      </c>
      <c r="O8603" s="37" t="s">
        <v>4404</v>
      </c>
      <c r="P8603" s="37" t="s">
        <v>4405</v>
      </c>
      <c r="Q8603" s="37" t="s">
        <v>4750</v>
      </c>
      <c r="R8603" s="37" t="s">
        <v>4751</v>
      </c>
      <c r="S8603" s="37" t="s">
        <v>4394</v>
      </c>
      <c r="T8603" s="37" t="s">
        <v>4386</v>
      </c>
      <c r="U8603" s="1" t="e">
        <f>VLOOKUP(T8603,[2]VAT!$A:$D,1,0)</f>
        <v>#N/A</v>
      </c>
      <c r="V8603" s="37" t="s">
        <v>4768</v>
      </c>
      <c r="W8603" s="37" t="s">
        <v>4767</v>
      </c>
      <c r="X8603" t="e">
        <f>VLOOKUP(T8603,[3]رکوردها!$A:$B,2,0)</f>
        <v>#N/A</v>
      </c>
      <c r="Y8603" t="e">
        <f>VLOOKUP(T8603,[3]رکوردها!$A:$D,4,0)</f>
        <v>#N/A</v>
      </c>
      <c r="Z8603" t="e">
        <f>VLOOKUP(T8603,[3]رکوردها!$A:$C,3,0)</f>
        <v>#N/A</v>
      </c>
      <c r="AA8603" t="e">
        <f>VLOOKUP(T8603,[3]رکوردها!$A:$F,6,0)</f>
        <v>#N/A</v>
      </c>
      <c r="AB8603" t="e">
        <f>VLOOKUP(T8603,[3]رکوردها!$A:$E,5,0)</f>
        <v>#N/A</v>
      </c>
    </row>
    <row r="8604" spans="1:28" s="41" customFormat="1" hidden="1" x14ac:dyDescent="0.2">
      <c r="A8604" s="36">
        <v>175398</v>
      </c>
      <c r="B8604" s="36">
        <v>1516</v>
      </c>
      <c r="C8604" s="36">
        <v>1707</v>
      </c>
      <c r="D8604" s="36" t="str">
        <f>VLOOKUP(C8604,Piv.Analysis!A:AA,27,0)</f>
        <v>حقوق و دستمزد</v>
      </c>
      <c r="E8604" s="36"/>
      <c r="F8604" s="37" t="s">
        <v>15</v>
      </c>
      <c r="G8604" s="37" t="s">
        <v>4787</v>
      </c>
      <c r="H8604" s="38">
        <v>91022399</v>
      </c>
      <c r="I8604" s="38">
        <v>0</v>
      </c>
      <c r="J8604" s="38">
        <f t="shared" si="177"/>
        <v>91022399</v>
      </c>
      <c r="K8604" s="38"/>
      <c r="L8604" s="49"/>
      <c r="M8604" s="37" t="s">
        <v>4388</v>
      </c>
      <c r="N8604" s="37" t="s">
        <v>4389</v>
      </c>
      <c r="O8604" s="37" t="s">
        <v>4404</v>
      </c>
      <c r="P8604" s="37" t="s">
        <v>4405</v>
      </c>
      <c r="Q8604" s="37" t="s">
        <v>4750</v>
      </c>
      <c r="R8604" s="37" t="s">
        <v>4751</v>
      </c>
      <c r="S8604" s="37" t="s">
        <v>4394</v>
      </c>
      <c r="T8604" s="37" t="s">
        <v>4386</v>
      </c>
      <c r="U8604" s="1" t="e">
        <f>VLOOKUP(T8604,[2]VAT!$A:$D,1,0)</f>
        <v>#N/A</v>
      </c>
      <c r="V8604" s="37" t="s">
        <v>4768</v>
      </c>
      <c r="W8604" s="37" t="s">
        <v>4767</v>
      </c>
      <c r="X8604" t="e">
        <f>VLOOKUP(T8604,[3]رکوردها!$A:$B,2,0)</f>
        <v>#N/A</v>
      </c>
      <c r="Y8604" t="e">
        <f>VLOOKUP(T8604,[3]رکوردها!$A:$D,4,0)</f>
        <v>#N/A</v>
      </c>
      <c r="Z8604" t="e">
        <f>VLOOKUP(T8604,[3]رکوردها!$A:$C,3,0)</f>
        <v>#N/A</v>
      </c>
      <c r="AA8604" t="e">
        <f>VLOOKUP(T8604,[3]رکوردها!$A:$F,6,0)</f>
        <v>#N/A</v>
      </c>
      <c r="AB8604" t="e">
        <f>VLOOKUP(T8604,[3]رکوردها!$A:$E,5,0)</f>
        <v>#N/A</v>
      </c>
    </row>
    <row r="8605" spans="1:28" s="41" customFormat="1" hidden="1" x14ac:dyDescent="0.2">
      <c r="A8605" s="36">
        <v>176996</v>
      </c>
      <c r="B8605" s="36">
        <v>1665</v>
      </c>
      <c r="C8605" s="36">
        <v>1841</v>
      </c>
      <c r="D8605" s="36" t="str">
        <f>VLOOKUP(C8605,Piv.Analysis!A:AA,27,0)</f>
        <v>حقوق و دستمزد</v>
      </c>
      <c r="E8605" s="36"/>
      <c r="F8605" s="37" t="s">
        <v>0</v>
      </c>
      <c r="G8605" s="37" t="s">
        <v>4788</v>
      </c>
      <c r="H8605" s="38">
        <v>45160841</v>
      </c>
      <c r="I8605" s="38">
        <v>0</v>
      </c>
      <c r="J8605" s="38">
        <f t="shared" si="177"/>
        <v>45160841</v>
      </c>
      <c r="K8605" s="38"/>
      <c r="L8605" s="49"/>
      <c r="M8605" s="37" t="s">
        <v>4388</v>
      </c>
      <c r="N8605" s="37" t="s">
        <v>4389</v>
      </c>
      <c r="O8605" s="37" t="s">
        <v>4404</v>
      </c>
      <c r="P8605" s="37" t="s">
        <v>4405</v>
      </c>
      <c r="Q8605" s="37" t="s">
        <v>4750</v>
      </c>
      <c r="R8605" s="37" t="s">
        <v>4751</v>
      </c>
      <c r="S8605" s="37" t="s">
        <v>4394</v>
      </c>
      <c r="T8605" s="37" t="s">
        <v>4386</v>
      </c>
      <c r="U8605" s="1" t="e">
        <f>VLOOKUP(T8605,[2]VAT!$A:$D,1,0)</f>
        <v>#N/A</v>
      </c>
      <c r="V8605" s="37" t="s">
        <v>4768</v>
      </c>
      <c r="W8605" s="37" t="s">
        <v>4767</v>
      </c>
      <c r="X8605" t="e">
        <f>VLOOKUP(T8605,[3]رکوردها!$A:$B,2,0)</f>
        <v>#N/A</v>
      </c>
      <c r="Y8605" t="e">
        <f>VLOOKUP(T8605,[3]رکوردها!$A:$D,4,0)</f>
        <v>#N/A</v>
      </c>
      <c r="Z8605" t="e">
        <f>VLOOKUP(T8605,[3]رکوردها!$A:$C,3,0)</f>
        <v>#N/A</v>
      </c>
      <c r="AA8605" t="e">
        <f>VLOOKUP(T8605,[3]رکوردها!$A:$F,6,0)</f>
        <v>#N/A</v>
      </c>
      <c r="AB8605" t="e">
        <f>VLOOKUP(T8605,[3]رکوردها!$A:$E,5,0)</f>
        <v>#N/A</v>
      </c>
    </row>
    <row r="8606" spans="1:28" s="41" customFormat="1" hidden="1" x14ac:dyDescent="0.2">
      <c r="A8606" s="36">
        <v>163572</v>
      </c>
      <c r="B8606" s="36">
        <v>1155</v>
      </c>
      <c r="C8606" s="36">
        <v>1418</v>
      </c>
      <c r="D8606" s="36" t="str">
        <f>VLOOKUP(C8606,Piv.Analysis!A:AA,27,0)</f>
        <v>حقوق و دستمزد</v>
      </c>
      <c r="E8606" s="36"/>
      <c r="F8606" s="37" t="s">
        <v>240</v>
      </c>
      <c r="G8606" s="37" t="s">
        <v>2548</v>
      </c>
      <c r="H8606" s="38">
        <v>10158044</v>
      </c>
      <c r="I8606" s="38">
        <v>0</v>
      </c>
      <c r="J8606" s="38">
        <f t="shared" si="177"/>
        <v>10158044</v>
      </c>
      <c r="K8606" s="38"/>
      <c r="L8606" s="49"/>
      <c r="M8606" s="37" t="s">
        <v>4388</v>
      </c>
      <c r="N8606" s="37" t="s">
        <v>4389</v>
      </c>
      <c r="O8606" s="37" t="s">
        <v>4404</v>
      </c>
      <c r="P8606" s="37" t="s">
        <v>4405</v>
      </c>
      <c r="Q8606" s="37" t="s">
        <v>4747</v>
      </c>
      <c r="R8606" s="37" t="s">
        <v>4748</v>
      </c>
      <c r="S8606" s="37" t="s">
        <v>4394</v>
      </c>
      <c r="T8606" s="37" t="s">
        <v>4386</v>
      </c>
      <c r="U8606" s="1" t="e">
        <f>VLOOKUP(T8606,[2]VAT!$A:$D,1,0)</f>
        <v>#N/A</v>
      </c>
      <c r="V8606" s="37" t="s">
        <v>4768</v>
      </c>
      <c r="W8606" s="37" t="s">
        <v>4767</v>
      </c>
      <c r="X8606" t="e">
        <f>VLOOKUP(T8606,[3]رکوردها!$A:$B,2,0)</f>
        <v>#N/A</v>
      </c>
      <c r="Y8606" t="e">
        <f>VLOOKUP(T8606,[3]رکوردها!$A:$D,4,0)</f>
        <v>#N/A</v>
      </c>
      <c r="Z8606" t="e">
        <f>VLOOKUP(T8606,[3]رکوردها!$A:$C,3,0)</f>
        <v>#N/A</v>
      </c>
      <c r="AA8606" t="e">
        <f>VLOOKUP(T8606,[3]رکوردها!$A:$F,6,0)</f>
        <v>#N/A</v>
      </c>
      <c r="AB8606" t="e">
        <f>VLOOKUP(T8606,[3]رکوردها!$A:$E,5,0)</f>
        <v>#N/A</v>
      </c>
    </row>
    <row r="8607" spans="1:28" s="41" customFormat="1" hidden="1" x14ac:dyDescent="0.2">
      <c r="A8607" s="36">
        <v>146712</v>
      </c>
      <c r="B8607" s="36">
        <v>1289</v>
      </c>
      <c r="C8607" s="36">
        <v>1428</v>
      </c>
      <c r="D8607" s="36" t="str">
        <f>VLOOKUP(C8607,Piv.Analysis!A:AA,27,0)</f>
        <v>حقوق و دستمزد</v>
      </c>
      <c r="E8607" s="36"/>
      <c r="F8607" s="37" t="s">
        <v>11</v>
      </c>
      <c r="G8607" s="37" t="s">
        <v>4746</v>
      </c>
      <c r="H8607" s="38">
        <v>731866344</v>
      </c>
      <c r="I8607" s="38">
        <v>0</v>
      </c>
      <c r="J8607" s="38">
        <f t="shared" si="177"/>
        <v>731866344</v>
      </c>
      <c r="K8607" s="38"/>
      <c r="L8607" s="49"/>
      <c r="M8607" s="37" t="s">
        <v>4388</v>
      </c>
      <c r="N8607" s="37" t="s">
        <v>4389</v>
      </c>
      <c r="O8607" s="37" t="s">
        <v>4404</v>
      </c>
      <c r="P8607" s="37" t="s">
        <v>4405</v>
      </c>
      <c r="Q8607" s="37" t="s">
        <v>4747</v>
      </c>
      <c r="R8607" s="37" t="s">
        <v>4748</v>
      </c>
      <c r="S8607" s="37" t="s">
        <v>4394</v>
      </c>
      <c r="T8607" s="37" t="s">
        <v>4386</v>
      </c>
      <c r="U8607" s="1" t="e">
        <f>VLOOKUP(T8607,[2]VAT!$A:$D,1,0)</f>
        <v>#N/A</v>
      </c>
      <c r="V8607" s="37" t="s">
        <v>4768</v>
      </c>
      <c r="W8607" s="37" t="s">
        <v>4767</v>
      </c>
      <c r="X8607" t="e">
        <f>VLOOKUP(T8607,[3]رکوردها!$A:$B,2,0)</f>
        <v>#N/A</v>
      </c>
      <c r="Y8607" t="e">
        <f>VLOOKUP(T8607,[3]رکوردها!$A:$D,4,0)</f>
        <v>#N/A</v>
      </c>
      <c r="Z8607" t="e">
        <f>VLOOKUP(T8607,[3]رکوردها!$A:$C,3,0)</f>
        <v>#N/A</v>
      </c>
      <c r="AA8607" t="e">
        <f>VLOOKUP(T8607,[3]رکوردها!$A:$F,6,0)</f>
        <v>#N/A</v>
      </c>
      <c r="AB8607" t="e">
        <f>VLOOKUP(T8607,[3]رکوردها!$A:$E,5,0)</f>
        <v>#N/A</v>
      </c>
    </row>
    <row r="8608" spans="1:28" s="41" customFormat="1" hidden="1" x14ac:dyDescent="0.2">
      <c r="A8608" s="36">
        <v>175382</v>
      </c>
      <c r="B8608" s="36">
        <v>1516</v>
      </c>
      <c r="C8608" s="36">
        <v>1707</v>
      </c>
      <c r="D8608" s="36" t="str">
        <f>VLOOKUP(C8608,Piv.Analysis!A:AA,27,0)</f>
        <v>حقوق و دستمزد</v>
      </c>
      <c r="E8608" s="36"/>
      <c r="F8608" s="37" t="s">
        <v>15</v>
      </c>
      <c r="G8608" s="37" t="s">
        <v>4789</v>
      </c>
      <c r="H8608" s="38">
        <v>731866344</v>
      </c>
      <c r="I8608" s="38">
        <v>0</v>
      </c>
      <c r="J8608" s="38">
        <f t="shared" si="177"/>
        <v>731866344</v>
      </c>
      <c r="K8608" s="38"/>
      <c r="L8608" s="49"/>
      <c r="M8608" s="37" t="s">
        <v>4388</v>
      </c>
      <c r="N8608" s="37" t="s">
        <v>4389</v>
      </c>
      <c r="O8608" s="37" t="s">
        <v>4404</v>
      </c>
      <c r="P8608" s="37" t="s">
        <v>4405</v>
      </c>
      <c r="Q8608" s="37" t="s">
        <v>4747</v>
      </c>
      <c r="R8608" s="37" t="s">
        <v>4748</v>
      </c>
      <c r="S8608" s="37" t="s">
        <v>4394</v>
      </c>
      <c r="T8608" s="37" t="s">
        <v>4386</v>
      </c>
      <c r="U8608" s="1" t="e">
        <f>VLOOKUP(T8608,[2]VAT!$A:$D,1,0)</f>
        <v>#N/A</v>
      </c>
      <c r="V8608" s="37" t="s">
        <v>4768</v>
      </c>
      <c r="W8608" s="37" t="s">
        <v>4767</v>
      </c>
      <c r="X8608" t="e">
        <f>VLOOKUP(T8608,[3]رکوردها!$A:$B,2,0)</f>
        <v>#N/A</v>
      </c>
      <c r="Y8608" t="e">
        <f>VLOOKUP(T8608,[3]رکوردها!$A:$D,4,0)</f>
        <v>#N/A</v>
      </c>
      <c r="Z8608" t="e">
        <f>VLOOKUP(T8608,[3]رکوردها!$A:$C,3,0)</f>
        <v>#N/A</v>
      </c>
      <c r="AA8608" t="e">
        <f>VLOOKUP(T8608,[3]رکوردها!$A:$F,6,0)</f>
        <v>#N/A</v>
      </c>
      <c r="AB8608" t="e">
        <f>VLOOKUP(T8608,[3]رکوردها!$A:$E,5,0)</f>
        <v>#N/A</v>
      </c>
    </row>
    <row r="8609" spans="1:28" s="41" customFormat="1" hidden="1" x14ac:dyDescent="0.2">
      <c r="A8609" s="36">
        <v>176981</v>
      </c>
      <c r="B8609" s="36">
        <v>1665</v>
      </c>
      <c r="C8609" s="36">
        <v>1841</v>
      </c>
      <c r="D8609" s="36" t="str">
        <f>VLOOKUP(C8609,Piv.Analysis!A:AA,27,0)</f>
        <v>حقوق و دستمزد</v>
      </c>
      <c r="E8609" s="36"/>
      <c r="F8609" s="37" t="s">
        <v>0</v>
      </c>
      <c r="G8609" s="37" t="s">
        <v>4790</v>
      </c>
      <c r="H8609" s="38">
        <v>731866344</v>
      </c>
      <c r="I8609" s="38">
        <v>0</v>
      </c>
      <c r="J8609" s="38">
        <f t="shared" si="177"/>
        <v>731866344</v>
      </c>
      <c r="K8609" s="38"/>
      <c r="L8609" s="49"/>
      <c r="M8609" s="37" t="s">
        <v>4388</v>
      </c>
      <c r="N8609" s="37" t="s">
        <v>4389</v>
      </c>
      <c r="O8609" s="37" t="s">
        <v>4404</v>
      </c>
      <c r="P8609" s="37" t="s">
        <v>4405</v>
      </c>
      <c r="Q8609" s="37" t="s">
        <v>4747</v>
      </c>
      <c r="R8609" s="37" t="s">
        <v>4748</v>
      </c>
      <c r="S8609" s="37" t="s">
        <v>4394</v>
      </c>
      <c r="T8609" s="37" t="s">
        <v>4386</v>
      </c>
      <c r="U8609" s="1" t="e">
        <f>VLOOKUP(T8609,[2]VAT!$A:$D,1,0)</f>
        <v>#N/A</v>
      </c>
      <c r="V8609" s="37" t="s">
        <v>4768</v>
      </c>
      <c r="W8609" s="37" t="s">
        <v>4767</v>
      </c>
      <c r="X8609" t="e">
        <f>VLOOKUP(T8609,[3]رکوردها!$A:$B,2,0)</f>
        <v>#N/A</v>
      </c>
      <c r="Y8609" t="e">
        <f>VLOOKUP(T8609,[3]رکوردها!$A:$D,4,0)</f>
        <v>#N/A</v>
      </c>
      <c r="Z8609" t="e">
        <f>VLOOKUP(T8609,[3]رکوردها!$A:$C,3,0)</f>
        <v>#N/A</v>
      </c>
      <c r="AA8609" t="e">
        <f>VLOOKUP(T8609,[3]رکوردها!$A:$F,6,0)</f>
        <v>#N/A</v>
      </c>
      <c r="AB8609" t="e">
        <f>VLOOKUP(T8609,[3]رکوردها!$A:$E,5,0)</f>
        <v>#N/A</v>
      </c>
    </row>
    <row r="8610" spans="1:28" s="41" customFormat="1" hidden="1" x14ac:dyDescent="0.2">
      <c r="A8610" s="36">
        <v>146721</v>
      </c>
      <c r="B8610" s="36">
        <v>1289</v>
      </c>
      <c r="C8610" s="36">
        <v>1428</v>
      </c>
      <c r="D8610" s="36" t="str">
        <f>VLOOKUP(C8610,Piv.Analysis!A:AA,27,0)</f>
        <v>حقوق و دستمزد</v>
      </c>
      <c r="E8610" s="36"/>
      <c r="F8610" s="37" t="s">
        <v>11</v>
      </c>
      <c r="G8610" s="37" t="s">
        <v>4752</v>
      </c>
      <c r="H8610" s="38">
        <v>75000000</v>
      </c>
      <c r="I8610" s="38">
        <v>0</v>
      </c>
      <c r="J8610" s="38">
        <f t="shared" si="177"/>
        <v>75000000</v>
      </c>
      <c r="K8610" s="38"/>
      <c r="L8610" s="49"/>
      <c r="M8610" s="37" t="s">
        <v>4388</v>
      </c>
      <c r="N8610" s="37" t="s">
        <v>4389</v>
      </c>
      <c r="O8610" s="37" t="s">
        <v>4404</v>
      </c>
      <c r="P8610" s="37" t="s">
        <v>4405</v>
      </c>
      <c r="Q8610" s="37" t="s">
        <v>4753</v>
      </c>
      <c r="R8610" s="37" t="s">
        <v>4754</v>
      </c>
      <c r="S8610" s="37" t="s">
        <v>4394</v>
      </c>
      <c r="T8610" s="37" t="s">
        <v>4386</v>
      </c>
      <c r="U8610" s="1" t="e">
        <f>VLOOKUP(T8610,[2]VAT!$A:$D,1,0)</f>
        <v>#N/A</v>
      </c>
      <c r="V8610" s="37" t="s">
        <v>4768</v>
      </c>
      <c r="W8610" s="37" t="s">
        <v>4767</v>
      </c>
      <c r="X8610" t="e">
        <f>VLOOKUP(T8610,[3]رکوردها!$A:$B,2,0)</f>
        <v>#N/A</v>
      </c>
      <c r="Y8610" t="e">
        <f>VLOOKUP(T8610,[3]رکوردها!$A:$D,4,0)</f>
        <v>#N/A</v>
      </c>
      <c r="Z8610" t="e">
        <f>VLOOKUP(T8610,[3]رکوردها!$A:$C,3,0)</f>
        <v>#N/A</v>
      </c>
      <c r="AA8610" t="e">
        <f>VLOOKUP(T8610,[3]رکوردها!$A:$F,6,0)</f>
        <v>#N/A</v>
      </c>
      <c r="AB8610" t="e">
        <f>VLOOKUP(T8610,[3]رکوردها!$A:$E,5,0)</f>
        <v>#N/A</v>
      </c>
    </row>
    <row r="8611" spans="1:28" s="41" customFormat="1" hidden="1" x14ac:dyDescent="0.2">
      <c r="A8611" s="36">
        <v>175390</v>
      </c>
      <c r="B8611" s="36">
        <v>1516</v>
      </c>
      <c r="C8611" s="36">
        <v>1707</v>
      </c>
      <c r="D8611" s="36" t="str">
        <f>VLOOKUP(C8611,Piv.Analysis!A:AA,27,0)</f>
        <v>حقوق و دستمزد</v>
      </c>
      <c r="E8611" s="36"/>
      <c r="F8611" s="37" t="s">
        <v>15</v>
      </c>
      <c r="G8611" s="37" t="s">
        <v>4785</v>
      </c>
      <c r="H8611" s="38">
        <v>75000000</v>
      </c>
      <c r="I8611" s="38">
        <v>0</v>
      </c>
      <c r="J8611" s="38">
        <f t="shared" si="177"/>
        <v>75000000</v>
      </c>
      <c r="K8611" s="38"/>
      <c r="L8611" s="49"/>
      <c r="M8611" s="37" t="s">
        <v>4388</v>
      </c>
      <c r="N8611" s="37" t="s">
        <v>4389</v>
      </c>
      <c r="O8611" s="37" t="s">
        <v>4404</v>
      </c>
      <c r="P8611" s="37" t="s">
        <v>4405</v>
      </c>
      <c r="Q8611" s="37" t="s">
        <v>4753</v>
      </c>
      <c r="R8611" s="37" t="s">
        <v>4754</v>
      </c>
      <c r="S8611" s="37" t="s">
        <v>4394</v>
      </c>
      <c r="T8611" s="37" t="s">
        <v>4386</v>
      </c>
      <c r="U8611" s="1" t="e">
        <f>VLOOKUP(T8611,[2]VAT!$A:$D,1,0)</f>
        <v>#N/A</v>
      </c>
      <c r="V8611" s="37" t="s">
        <v>4768</v>
      </c>
      <c r="W8611" s="37" t="s">
        <v>4767</v>
      </c>
      <c r="X8611" t="e">
        <f>VLOOKUP(T8611,[3]رکوردها!$A:$B,2,0)</f>
        <v>#N/A</v>
      </c>
      <c r="Y8611" t="e">
        <f>VLOOKUP(T8611,[3]رکوردها!$A:$D,4,0)</f>
        <v>#N/A</v>
      </c>
      <c r="Z8611" t="e">
        <f>VLOOKUP(T8611,[3]رکوردها!$A:$C,3,0)</f>
        <v>#N/A</v>
      </c>
      <c r="AA8611" t="e">
        <f>VLOOKUP(T8611,[3]رکوردها!$A:$F,6,0)</f>
        <v>#N/A</v>
      </c>
      <c r="AB8611" t="e">
        <f>VLOOKUP(T8611,[3]رکوردها!$A:$E,5,0)</f>
        <v>#N/A</v>
      </c>
    </row>
    <row r="8612" spans="1:28" s="41" customFormat="1" hidden="1" x14ac:dyDescent="0.2">
      <c r="A8612" s="36">
        <v>176989</v>
      </c>
      <c r="B8612" s="36">
        <v>1665</v>
      </c>
      <c r="C8612" s="36">
        <v>1841</v>
      </c>
      <c r="D8612" s="36" t="str">
        <f>VLOOKUP(C8612,Piv.Analysis!A:AA,27,0)</f>
        <v>حقوق و دستمزد</v>
      </c>
      <c r="E8612" s="36"/>
      <c r="F8612" s="37" t="s">
        <v>0</v>
      </c>
      <c r="G8612" s="37" t="s">
        <v>4786</v>
      </c>
      <c r="H8612" s="38">
        <v>75000000</v>
      </c>
      <c r="I8612" s="38">
        <v>0</v>
      </c>
      <c r="J8612" s="38">
        <f t="shared" si="177"/>
        <v>75000000</v>
      </c>
      <c r="K8612" s="38"/>
      <c r="L8612" s="49"/>
      <c r="M8612" s="37" t="s">
        <v>4388</v>
      </c>
      <c r="N8612" s="37" t="s">
        <v>4389</v>
      </c>
      <c r="O8612" s="37" t="s">
        <v>4404</v>
      </c>
      <c r="P8612" s="37" t="s">
        <v>4405</v>
      </c>
      <c r="Q8612" s="37" t="s">
        <v>4753</v>
      </c>
      <c r="R8612" s="37" t="s">
        <v>4754</v>
      </c>
      <c r="S8612" s="37" t="s">
        <v>4394</v>
      </c>
      <c r="T8612" s="37" t="s">
        <v>4386</v>
      </c>
      <c r="U8612" s="1" t="e">
        <f>VLOOKUP(T8612,[2]VAT!$A:$D,1,0)</f>
        <v>#N/A</v>
      </c>
      <c r="V8612" s="37" t="s">
        <v>4768</v>
      </c>
      <c r="W8612" s="37" t="s">
        <v>4767</v>
      </c>
      <c r="X8612" t="e">
        <f>VLOOKUP(T8612,[3]رکوردها!$A:$B,2,0)</f>
        <v>#N/A</v>
      </c>
      <c r="Y8612" t="e">
        <f>VLOOKUP(T8612,[3]رکوردها!$A:$D,4,0)</f>
        <v>#N/A</v>
      </c>
      <c r="Z8612" t="e">
        <f>VLOOKUP(T8612,[3]رکوردها!$A:$C,3,0)</f>
        <v>#N/A</v>
      </c>
      <c r="AA8612" t="e">
        <f>VLOOKUP(T8612,[3]رکوردها!$A:$F,6,0)</f>
        <v>#N/A</v>
      </c>
      <c r="AB8612" t="e">
        <f>VLOOKUP(T8612,[3]رکوردها!$A:$E,5,0)</f>
        <v>#N/A</v>
      </c>
    </row>
    <row r="8613" spans="1:28" s="41" customFormat="1" hidden="1" x14ac:dyDescent="0.2">
      <c r="A8613" s="36">
        <v>146809</v>
      </c>
      <c r="B8613" s="36">
        <v>1291</v>
      </c>
      <c r="C8613" s="36">
        <v>1430</v>
      </c>
      <c r="D8613" s="36" t="str">
        <f>VLOOKUP(C8613,Piv.Analysis!A:AA,27,0)</f>
        <v>حقوق و دستمزد</v>
      </c>
      <c r="E8613" s="36"/>
      <c r="F8613" s="37" t="s">
        <v>11</v>
      </c>
      <c r="G8613" s="37" t="s">
        <v>4782</v>
      </c>
      <c r="H8613" s="38">
        <v>51531165</v>
      </c>
      <c r="I8613" s="38">
        <v>0</v>
      </c>
      <c r="J8613" s="38">
        <f t="shared" si="177"/>
        <v>51531165</v>
      </c>
      <c r="K8613" s="38"/>
      <c r="L8613" s="49"/>
      <c r="M8613" s="37" t="s">
        <v>4388</v>
      </c>
      <c r="N8613" s="37" t="s">
        <v>4389</v>
      </c>
      <c r="O8613" s="37" t="s">
        <v>4404</v>
      </c>
      <c r="P8613" s="37" t="s">
        <v>4405</v>
      </c>
      <c r="Q8613" s="37" t="s">
        <v>4756</v>
      </c>
      <c r="R8613" s="37" t="s">
        <v>4757</v>
      </c>
      <c r="S8613" s="37" t="s">
        <v>4394</v>
      </c>
      <c r="T8613" s="37" t="s">
        <v>4386</v>
      </c>
      <c r="U8613" s="1" t="e">
        <f>VLOOKUP(T8613,[2]VAT!$A:$D,1,0)</f>
        <v>#N/A</v>
      </c>
      <c r="V8613" s="37" t="s">
        <v>4768</v>
      </c>
      <c r="W8613" s="37" t="s">
        <v>4767</v>
      </c>
      <c r="X8613" t="e">
        <f>VLOOKUP(T8613,[3]رکوردها!$A:$B,2,0)</f>
        <v>#N/A</v>
      </c>
      <c r="Y8613" t="e">
        <f>VLOOKUP(T8613,[3]رکوردها!$A:$D,4,0)</f>
        <v>#N/A</v>
      </c>
      <c r="Z8613" t="e">
        <f>VLOOKUP(T8613,[3]رکوردها!$A:$C,3,0)</f>
        <v>#N/A</v>
      </c>
      <c r="AA8613" t="e">
        <f>VLOOKUP(T8613,[3]رکوردها!$A:$F,6,0)</f>
        <v>#N/A</v>
      </c>
      <c r="AB8613" t="e">
        <f>VLOOKUP(T8613,[3]رکوردها!$A:$E,5,0)</f>
        <v>#N/A</v>
      </c>
    </row>
    <row r="8614" spans="1:28" s="41" customFormat="1" hidden="1" x14ac:dyDescent="0.2">
      <c r="A8614" s="36">
        <v>175434</v>
      </c>
      <c r="B8614" s="36">
        <v>1517</v>
      </c>
      <c r="C8614" s="36">
        <v>1708</v>
      </c>
      <c r="D8614" s="36" t="str">
        <f>VLOOKUP(C8614,Piv.Analysis!A:AA,27,0)</f>
        <v>حقوق و دستمزد</v>
      </c>
      <c r="E8614" s="36"/>
      <c r="F8614" s="37" t="s">
        <v>15</v>
      </c>
      <c r="G8614" s="37" t="s">
        <v>4783</v>
      </c>
      <c r="H8614" s="38">
        <v>51531165</v>
      </c>
      <c r="I8614" s="38">
        <v>0</v>
      </c>
      <c r="J8614" s="38">
        <f t="shared" si="177"/>
        <v>51531165</v>
      </c>
      <c r="K8614" s="38"/>
      <c r="L8614" s="49"/>
      <c r="M8614" s="37" t="s">
        <v>4388</v>
      </c>
      <c r="N8614" s="37" t="s">
        <v>4389</v>
      </c>
      <c r="O8614" s="37" t="s">
        <v>4404</v>
      </c>
      <c r="P8614" s="37" t="s">
        <v>4405</v>
      </c>
      <c r="Q8614" s="37" t="s">
        <v>4756</v>
      </c>
      <c r="R8614" s="37" t="s">
        <v>4757</v>
      </c>
      <c r="S8614" s="37" t="s">
        <v>4394</v>
      </c>
      <c r="T8614" s="37" t="s">
        <v>4386</v>
      </c>
      <c r="U8614" s="1" t="e">
        <f>VLOOKUP(T8614,[2]VAT!$A:$D,1,0)</f>
        <v>#N/A</v>
      </c>
      <c r="V8614" s="37" t="s">
        <v>4768</v>
      </c>
      <c r="W8614" s="37" t="s">
        <v>4767</v>
      </c>
      <c r="X8614" t="e">
        <f>VLOOKUP(T8614,[3]رکوردها!$A:$B,2,0)</f>
        <v>#N/A</v>
      </c>
      <c r="Y8614" t="e">
        <f>VLOOKUP(T8614,[3]رکوردها!$A:$D,4,0)</f>
        <v>#N/A</v>
      </c>
      <c r="Z8614" t="e">
        <f>VLOOKUP(T8614,[3]رکوردها!$A:$C,3,0)</f>
        <v>#N/A</v>
      </c>
      <c r="AA8614" t="e">
        <f>VLOOKUP(T8614,[3]رکوردها!$A:$F,6,0)</f>
        <v>#N/A</v>
      </c>
      <c r="AB8614" t="e">
        <f>VLOOKUP(T8614,[3]رکوردها!$A:$E,5,0)</f>
        <v>#N/A</v>
      </c>
    </row>
    <row r="8615" spans="1:28" s="41" customFormat="1" hidden="1" x14ac:dyDescent="0.2">
      <c r="A8615" s="36">
        <v>177044</v>
      </c>
      <c r="B8615" s="36">
        <v>1667</v>
      </c>
      <c r="C8615" s="36">
        <v>1843</v>
      </c>
      <c r="D8615" s="36" t="str">
        <f>VLOOKUP(C8615,Piv.Analysis!A:AA,27,0)</f>
        <v>حقوق و دستمزد</v>
      </c>
      <c r="E8615" s="36"/>
      <c r="F8615" s="37" t="s">
        <v>0</v>
      </c>
      <c r="G8615" s="37" t="s">
        <v>4784</v>
      </c>
      <c r="H8615" s="38">
        <v>51531161</v>
      </c>
      <c r="I8615" s="38">
        <v>0</v>
      </c>
      <c r="J8615" s="38">
        <f t="shared" si="177"/>
        <v>51531161</v>
      </c>
      <c r="K8615" s="38"/>
      <c r="L8615" s="49"/>
      <c r="M8615" s="37" t="s">
        <v>4388</v>
      </c>
      <c r="N8615" s="37" t="s">
        <v>4389</v>
      </c>
      <c r="O8615" s="37" t="s">
        <v>4404</v>
      </c>
      <c r="P8615" s="37" t="s">
        <v>4405</v>
      </c>
      <c r="Q8615" s="37" t="s">
        <v>4756</v>
      </c>
      <c r="R8615" s="37" t="s">
        <v>4757</v>
      </c>
      <c r="S8615" s="37" t="s">
        <v>4394</v>
      </c>
      <c r="T8615" s="37" t="s">
        <v>4386</v>
      </c>
      <c r="U8615" s="1" t="e">
        <f>VLOOKUP(T8615,[2]VAT!$A:$D,1,0)</f>
        <v>#N/A</v>
      </c>
      <c r="V8615" s="37" t="s">
        <v>4768</v>
      </c>
      <c r="W8615" s="37" t="s">
        <v>4767</v>
      </c>
      <c r="X8615" t="e">
        <f>VLOOKUP(T8615,[3]رکوردها!$A:$B,2,0)</f>
        <v>#N/A</v>
      </c>
      <c r="Y8615" t="e">
        <f>VLOOKUP(T8615,[3]رکوردها!$A:$D,4,0)</f>
        <v>#N/A</v>
      </c>
      <c r="Z8615" t="e">
        <f>VLOOKUP(T8615,[3]رکوردها!$A:$C,3,0)</f>
        <v>#N/A</v>
      </c>
      <c r="AA8615" t="e">
        <f>VLOOKUP(T8615,[3]رکوردها!$A:$F,6,0)</f>
        <v>#N/A</v>
      </c>
      <c r="AB8615" t="e">
        <f>VLOOKUP(T8615,[3]رکوردها!$A:$E,5,0)</f>
        <v>#N/A</v>
      </c>
    </row>
    <row r="8616" spans="1:28" s="41" customFormat="1" hidden="1" x14ac:dyDescent="0.2">
      <c r="A8616" s="36">
        <v>146736</v>
      </c>
      <c r="B8616" s="36">
        <v>1289</v>
      </c>
      <c r="C8616" s="36">
        <v>1428</v>
      </c>
      <c r="D8616" s="36" t="str">
        <f>VLOOKUP(C8616,Piv.Analysis!A:AA,27,0)</f>
        <v>حقوق و دستمزد</v>
      </c>
      <c r="E8616" s="36"/>
      <c r="F8616" s="37" t="s">
        <v>11</v>
      </c>
      <c r="G8616" s="37" t="s">
        <v>4758</v>
      </c>
      <c r="H8616" s="38">
        <v>228501912</v>
      </c>
      <c r="I8616" s="38">
        <v>0</v>
      </c>
      <c r="J8616" s="38">
        <f t="shared" ref="J8616:J8628" si="178">H8616-I8616</f>
        <v>228501912</v>
      </c>
      <c r="K8616" s="38"/>
      <c r="L8616" s="49"/>
      <c r="M8616" s="37" t="s">
        <v>4388</v>
      </c>
      <c r="N8616" s="37" t="s">
        <v>4389</v>
      </c>
      <c r="O8616" s="37" t="s">
        <v>4404</v>
      </c>
      <c r="P8616" s="37" t="s">
        <v>4405</v>
      </c>
      <c r="Q8616" s="37" t="s">
        <v>4759</v>
      </c>
      <c r="R8616" s="37" t="s">
        <v>4760</v>
      </c>
      <c r="S8616" s="37" t="s">
        <v>4394</v>
      </c>
      <c r="T8616" s="37" t="s">
        <v>4386</v>
      </c>
      <c r="U8616" s="1" t="e">
        <f>VLOOKUP(T8616,[2]VAT!$A:$D,1,0)</f>
        <v>#N/A</v>
      </c>
      <c r="V8616" s="37" t="s">
        <v>4768</v>
      </c>
      <c r="W8616" s="37" t="s">
        <v>4767</v>
      </c>
      <c r="X8616" t="e">
        <f>VLOOKUP(T8616,[3]رکوردها!$A:$B,2,0)</f>
        <v>#N/A</v>
      </c>
      <c r="Y8616" t="e">
        <f>VLOOKUP(T8616,[3]رکوردها!$A:$D,4,0)</f>
        <v>#N/A</v>
      </c>
      <c r="Z8616" t="e">
        <f>VLOOKUP(T8616,[3]رکوردها!$A:$C,3,0)</f>
        <v>#N/A</v>
      </c>
      <c r="AA8616" t="e">
        <f>VLOOKUP(T8616,[3]رکوردها!$A:$F,6,0)</f>
        <v>#N/A</v>
      </c>
      <c r="AB8616" t="e">
        <f>VLOOKUP(T8616,[3]رکوردها!$A:$E,5,0)</f>
        <v>#N/A</v>
      </c>
    </row>
    <row r="8617" spans="1:28" s="41" customFormat="1" hidden="1" x14ac:dyDescent="0.2">
      <c r="A8617" s="36">
        <v>175400</v>
      </c>
      <c r="B8617" s="36">
        <v>1516</v>
      </c>
      <c r="C8617" s="36">
        <v>1707</v>
      </c>
      <c r="D8617" s="36" t="str">
        <f>VLOOKUP(C8617,Piv.Analysis!A:AA,27,0)</f>
        <v>حقوق و دستمزد</v>
      </c>
      <c r="E8617" s="36"/>
      <c r="F8617" s="37" t="s">
        <v>15</v>
      </c>
      <c r="G8617" s="37" t="s">
        <v>4780</v>
      </c>
      <c r="H8617" s="38">
        <v>221397887</v>
      </c>
      <c r="I8617" s="38">
        <v>0</v>
      </c>
      <c r="J8617" s="38">
        <f t="shared" si="178"/>
        <v>221397887</v>
      </c>
      <c r="K8617" s="38"/>
      <c r="L8617" s="49"/>
      <c r="M8617" s="37" t="s">
        <v>4388</v>
      </c>
      <c r="N8617" s="37" t="s">
        <v>4389</v>
      </c>
      <c r="O8617" s="37" t="s">
        <v>4404</v>
      </c>
      <c r="P8617" s="37" t="s">
        <v>4405</v>
      </c>
      <c r="Q8617" s="37" t="s">
        <v>4759</v>
      </c>
      <c r="R8617" s="37" t="s">
        <v>4760</v>
      </c>
      <c r="S8617" s="37" t="s">
        <v>4394</v>
      </c>
      <c r="T8617" s="37" t="s">
        <v>4386</v>
      </c>
      <c r="U8617" s="1" t="e">
        <f>VLOOKUP(T8617,[2]VAT!$A:$D,1,0)</f>
        <v>#N/A</v>
      </c>
      <c r="V8617" s="37" t="s">
        <v>4768</v>
      </c>
      <c r="W8617" s="37" t="s">
        <v>4767</v>
      </c>
      <c r="X8617" t="e">
        <f>VLOOKUP(T8617,[3]رکوردها!$A:$B,2,0)</f>
        <v>#N/A</v>
      </c>
      <c r="Y8617" t="e">
        <f>VLOOKUP(T8617,[3]رکوردها!$A:$D,4,0)</f>
        <v>#N/A</v>
      </c>
      <c r="Z8617" t="e">
        <f>VLOOKUP(T8617,[3]رکوردها!$A:$C,3,0)</f>
        <v>#N/A</v>
      </c>
      <c r="AA8617" t="e">
        <f>VLOOKUP(T8617,[3]رکوردها!$A:$F,6,0)</f>
        <v>#N/A</v>
      </c>
      <c r="AB8617" t="e">
        <f>VLOOKUP(T8617,[3]رکوردها!$A:$E,5,0)</f>
        <v>#N/A</v>
      </c>
    </row>
    <row r="8618" spans="1:28" s="41" customFormat="1" hidden="1" x14ac:dyDescent="0.2">
      <c r="A8618" s="36">
        <v>176999</v>
      </c>
      <c r="B8618" s="36">
        <v>1665</v>
      </c>
      <c r="C8618" s="36">
        <v>1841</v>
      </c>
      <c r="D8618" s="36" t="str">
        <f>VLOOKUP(C8618,Piv.Analysis!A:AA,27,0)</f>
        <v>حقوق و دستمزد</v>
      </c>
      <c r="E8618" s="36"/>
      <c r="F8618" s="37" t="s">
        <v>0</v>
      </c>
      <c r="G8618" s="37" t="s">
        <v>4781</v>
      </c>
      <c r="H8618" s="38">
        <v>211815730</v>
      </c>
      <c r="I8618" s="38">
        <v>0</v>
      </c>
      <c r="J8618" s="38">
        <f t="shared" si="178"/>
        <v>211815730</v>
      </c>
      <c r="K8618" s="38"/>
      <c r="L8618" s="49"/>
      <c r="M8618" s="37" t="s">
        <v>4388</v>
      </c>
      <c r="N8618" s="37" t="s">
        <v>4389</v>
      </c>
      <c r="O8618" s="37" t="s">
        <v>4404</v>
      </c>
      <c r="P8618" s="37" t="s">
        <v>4405</v>
      </c>
      <c r="Q8618" s="37" t="s">
        <v>4759</v>
      </c>
      <c r="R8618" s="37" t="s">
        <v>4760</v>
      </c>
      <c r="S8618" s="37" t="s">
        <v>4394</v>
      </c>
      <c r="T8618" s="37" t="s">
        <v>4386</v>
      </c>
      <c r="U8618" s="1" t="e">
        <f>VLOOKUP(T8618,[2]VAT!$A:$D,1,0)</f>
        <v>#N/A</v>
      </c>
      <c r="V8618" s="37" t="s">
        <v>4768</v>
      </c>
      <c r="W8618" s="37" t="s">
        <v>4767</v>
      </c>
      <c r="X8618" t="e">
        <f>VLOOKUP(T8618,[3]رکوردها!$A:$B,2,0)</f>
        <v>#N/A</v>
      </c>
      <c r="Y8618" t="e">
        <f>VLOOKUP(T8618,[3]رکوردها!$A:$D,4,0)</f>
        <v>#N/A</v>
      </c>
      <c r="Z8618" t="e">
        <f>VLOOKUP(T8618,[3]رکوردها!$A:$C,3,0)</f>
        <v>#N/A</v>
      </c>
      <c r="AA8618" t="e">
        <f>VLOOKUP(T8618,[3]رکوردها!$A:$F,6,0)</f>
        <v>#N/A</v>
      </c>
      <c r="AB8618" t="e">
        <f>VLOOKUP(T8618,[3]رکوردها!$A:$E,5,0)</f>
        <v>#N/A</v>
      </c>
    </row>
    <row r="8619" spans="1:28" s="41" customFormat="1" hidden="1" x14ac:dyDescent="0.2">
      <c r="A8619" s="36">
        <v>146726</v>
      </c>
      <c r="B8619" s="36">
        <v>1289</v>
      </c>
      <c r="C8619" s="36">
        <v>1428</v>
      </c>
      <c r="D8619" s="36" t="str">
        <f>VLOOKUP(C8619,Piv.Analysis!A:AA,27,0)</f>
        <v>حقوق و دستمزد</v>
      </c>
      <c r="E8619" s="36"/>
      <c r="F8619" s="37" t="s">
        <v>11</v>
      </c>
      <c r="G8619" s="37" t="s">
        <v>4761</v>
      </c>
      <c r="H8619" s="38">
        <v>4179750</v>
      </c>
      <c r="I8619" s="38">
        <v>0</v>
      </c>
      <c r="J8619" s="38">
        <f t="shared" si="178"/>
        <v>4179750</v>
      </c>
      <c r="K8619" s="38"/>
      <c r="L8619" s="49"/>
      <c r="M8619" s="37" t="s">
        <v>4388</v>
      </c>
      <c r="N8619" s="37" t="s">
        <v>4389</v>
      </c>
      <c r="O8619" s="37" t="s">
        <v>4404</v>
      </c>
      <c r="P8619" s="37" t="s">
        <v>4405</v>
      </c>
      <c r="Q8619" s="37" t="s">
        <v>4762</v>
      </c>
      <c r="R8619" s="37" t="s">
        <v>4763</v>
      </c>
      <c r="S8619" s="37" t="s">
        <v>4394</v>
      </c>
      <c r="T8619" s="37" t="s">
        <v>4386</v>
      </c>
      <c r="U8619" s="1" t="e">
        <f>VLOOKUP(T8619,[2]VAT!$A:$D,1,0)</f>
        <v>#N/A</v>
      </c>
      <c r="V8619" s="37" t="s">
        <v>4768</v>
      </c>
      <c r="W8619" s="37" t="s">
        <v>4767</v>
      </c>
      <c r="X8619" t="e">
        <f>VLOOKUP(T8619,[3]رکوردها!$A:$B,2,0)</f>
        <v>#N/A</v>
      </c>
      <c r="Y8619" t="e">
        <f>VLOOKUP(T8619,[3]رکوردها!$A:$D,4,0)</f>
        <v>#N/A</v>
      </c>
      <c r="Z8619" t="e">
        <f>VLOOKUP(T8619,[3]رکوردها!$A:$C,3,0)</f>
        <v>#N/A</v>
      </c>
      <c r="AA8619" t="e">
        <f>VLOOKUP(T8619,[3]رکوردها!$A:$F,6,0)</f>
        <v>#N/A</v>
      </c>
      <c r="AB8619" t="e">
        <f>VLOOKUP(T8619,[3]رکوردها!$A:$E,5,0)</f>
        <v>#N/A</v>
      </c>
    </row>
    <row r="8620" spans="1:28" s="41" customFormat="1" hidden="1" x14ac:dyDescent="0.2">
      <c r="A8620" s="36">
        <v>175394</v>
      </c>
      <c r="B8620" s="36">
        <v>1516</v>
      </c>
      <c r="C8620" s="36">
        <v>1707</v>
      </c>
      <c r="D8620" s="36" t="str">
        <f>VLOOKUP(C8620,Piv.Analysis!A:AA,27,0)</f>
        <v>حقوق و دستمزد</v>
      </c>
      <c r="E8620" s="36"/>
      <c r="F8620" s="37" t="s">
        <v>15</v>
      </c>
      <c r="G8620" s="37" t="s">
        <v>4778</v>
      </c>
      <c r="H8620" s="38">
        <v>4179750</v>
      </c>
      <c r="I8620" s="38">
        <v>0</v>
      </c>
      <c r="J8620" s="38">
        <f t="shared" si="178"/>
        <v>4179750</v>
      </c>
      <c r="K8620" s="38"/>
      <c r="L8620" s="49"/>
      <c r="M8620" s="37" t="s">
        <v>4388</v>
      </c>
      <c r="N8620" s="37" t="s">
        <v>4389</v>
      </c>
      <c r="O8620" s="37" t="s">
        <v>4404</v>
      </c>
      <c r="P8620" s="37" t="s">
        <v>4405</v>
      </c>
      <c r="Q8620" s="37" t="s">
        <v>4762</v>
      </c>
      <c r="R8620" s="37" t="s">
        <v>4763</v>
      </c>
      <c r="S8620" s="37" t="s">
        <v>4394</v>
      </c>
      <c r="T8620" s="37" t="s">
        <v>4386</v>
      </c>
      <c r="U8620" s="1" t="e">
        <f>VLOOKUP(T8620,[2]VAT!$A:$D,1,0)</f>
        <v>#N/A</v>
      </c>
      <c r="V8620" s="37" t="s">
        <v>4768</v>
      </c>
      <c r="W8620" s="37" t="s">
        <v>4767</v>
      </c>
      <c r="X8620" t="e">
        <f>VLOOKUP(T8620,[3]رکوردها!$A:$B,2,0)</f>
        <v>#N/A</v>
      </c>
      <c r="Y8620" t="e">
        <f>VLOOKUP(T8620,[3]رکوردها!$A:$D,4,0)</f>
        <v>#N/A</v>
      </c>
      <c r="Z8620" t="e">
        <f>VLOOKUP(T8620,[3]رکوردها!$A:$C,3,0)</f>
        <v>#N/A</v>
      </c>
      <c r="AA8620" t="e">
        <f>VLOOKUP(T8620,[3]رکوردها!$A:$F,6,0)</f>
        <v>#N/A</v>
      </c>
      <c r="AB8620" t="e">
        <f>VLOOKUP(T8620,[3]رکوردها!$A:$E,5,0)</f>
        <v>#N/A</v>
      </c>
    </row>
    <row r="8621" spans="1:28" s="41" customFormat="1" hidden="1" x14ac:dyDescent="0.2">
      <c r="A8621" s="36">
        <v>176993</v>
      </c>
      <c r="B8621" s="36">
        <v>1665</v>
      </c>
      <c r="C8621" s="36">
        <v>1841</v>
      </c>
      <c r="D8621" s="36" t="str">
        <f>VLOOKUP(C8621,Piv.Analysis!A:AA,27,0)</f>
        <v>حقوق و دستمزد</v>
      </c>
      <c r="E8621" s="36"/>
      <c r="F8621" s="37" t="s">
        <v>0</v>
      </c>
      <c r="G8621" s="37" t="s">
        <v>4779</v>
      </c>
      <c r="H8621" s="38">
        <v>4179750</v>
      </c>
      <c r="I8621" s="38">
        <v>0</v>
      </c>
      <c r="J8621" s="38">
        <f t="shared" si="178"/>
        <v>4179750</v>
      </c>
      <c r="K8621" s="38"/>
      <c r="L8621" s="49"/>
      <c r="M8621" s="37" t="s">
        <v>4388</v>
      </c>
      <c r="N8621" s="37" t="s">
        <v>4389</v>
      </c>
      <c r="O8621" s="37" t="s">
        <v>4404</v>
      </c>
      <c r="P8621" s="37" t="s">
        <v>4405</v>
      </c>
      <c r="Q8621" s="37" t="s">
        <v>4762</v>
      </c>
      <c r="R8621" s="37" t="s">
        <v>4763</v>
      </c>
      <c r="S8621" s="37" t="s">
        <v>4394</v>
      </c>
      <c r="T8621" s="37" t="s">
        <v>4386</v>
      </c>
      <c r="U8621" s="1" t="e">
        <f>VLOOKUP(T8621,[2]VAT!$A:$D,1,0)</f>
        <v>#N/A</v>
      </c>
      <c r="V8621" s="37" t="s">
        <v>4768</v>
      </c>
      <c r="W8621" s="37" t="s">
        <v>4767</v>
      </c>
      <c r="X8621" t="e">
        <f>VLOOKUP(T8621,[3]رکوردها!$A:$B,2,0)</f>
        <v>#N/A</v>
      </c>
      <c r="Y8621" t="e">
        <f>VLOOKUP(T8621,[3]رکوردها!$A:$D,4,0)</f>
        <v>#N/A</v>
      </c>
      <c r="Z8621" t="e">
        <f>VLOOKUP(T8621,[3]رکوردها!$A:$C,3,0)</f>
        <v>#N/A</v>
      </c>
      <c r="AA8621" t="e">
        <f>VLOOKUP(T8621,[3]رکوردها!$A:$F,6,0)</f>
        <v>#N/A</v>
      </c>
      <c r="AB8621" t="e">
        <f>VLOOKUP(T8621,[3]رکوردها!$A:$E,5,0)</f>
        <v>#N/A</v>
      </c>
    </row>
    <row r="8622" spans="1:28" s="41" customFormat="1" hidden="1" x14ac:dyDescent="0.2">
      <c r="A8622" s="36">
        <v>146767</v>
      </c>
      <c r="B8622" s="36">
        <v>1289</v>
      </c>
      <c r="C8622" s="36">
        <v>1428</v>
      </c>
      <c r="D8622" s="36" t="str">
        <f>VLOOKUP(C8622,Piv.Analysis!A:AA,27,0)</f>
        <v>حقوق و دستمزد</v>
      </c>
      <c r="E8622" s="36"/>
      <c r="F8622" s="37" t="s">
        <v>11</v>
      </c>
      <c r="G8622" s="37" t="s">
        <v>4402</v>
      </c>
      <c r="H8622" s="38">
        <v>24150000</v>
      </c>
      <c r="I8622" s="38">
        <v>0</v>
      </c>
      <c r="J8622" s="38">
        <f t="shared" si="178"/>
        <v>24150000</v>
      </c>
      <c r="K8622" s="38"/>
      <c r="L8622" s="49"/>
      <c r="M8622" s="37" t="s">
        <v>4388</v>
      </c>
      <c r="N8622" s="37" t="s">
        <v>4389</v>
      </c>
      <c r="O8622" s="37" t="s">
        <v>4404</v>
      </c>
      <c r="P8622" s="37" t="s">
        <v>4405</v>
      </c>
      <c r="Q8622" s="37" t="s">
        <v>4406</v>
      </c>
      <c r="R8622" s="37" t="s">
        <v>4407</v>
      </c>
      <c r="S8622" s="37" t="s">
        <v>4394</v>
      </c>
      <c r="T8622" s="37" t="s">
        <v>4386</v>
      </c>
      <c r="U8622" s="1" t="e">
        <f>VLOOKUP(T8622,[2]VAT!$A:$D,1,0)</f>
        <v>#N/A</v>
      </c>
      <c r="V8622" s="37" t="s">
        <v>4768</v>
      </c>
      <c r="W8622" s="37" t="s">
        <v>4767</v>
      </c>
      <c r="X8622" t="e">
        <f>VLOOKUP(T8622,[3]رکوردها!$A:$B,2,0)</f>
        <v>#N/A</v>
      </c>
      <c r="Y8622" t="e">
        <f>VLOOKUP(T8622,[3]رکوردها!$A:$D,4,0)</f>
        <v>#N/A</v>
      </c>
      <c r="Z8622" t="e">
        <f>VLOOKUP(T8622,[3]رکوردها!$A:$C,3,0)</f>
        <v>#N/A</v>
      </c>
      <c r="AA8622" t="e">
        <f>VLOOKUP(T8622,[3]رکوردها!$A:$F,6,0)</f>
        <v>#N/A</v>
      </c>
      <c r="AB8622" t="e">
        <f>VLOOKUP(T8622,[3]رکوردها!$A:$E,5,0)</f>
        <v>#N/A</v>
      </c>
    </row>
    <row r="8623" spans="1:28" s="41" customFormat="1" hidden="1" x14ac:dyDescent="0.2">
      <c r="A8623" s="36">
        <v>175430</v>
      </c>
      <c r="B8623" s="36">
        <v>1516</v>
      </c>
      <c r="C8623" s="36">
        <v>1707</v>
      </c>
      <c r="D8623" s="36" t="str">
        <f>VLOOKUP(C8623,Piv.Analysis!A:AA,27,0)</f>
        <v>حقوق و دستمزد</v>
      </c>
      <c r="E8623" s="36"/>
      <c r="F8623" s="37" t="s">
        <v>15</v>
      </c>
      <c r="G8623" s="37" t="s">
        <v>4776</v>
      </c>
      <c r="H8623" s="38">
        <v>24150000</v>
      </c>
      <c r="I8623" s="38">
        <v>0</v>
      </c>
      <c r="J8623" s="38">
        <f t="shared" si="178"/>
        <v>24150000</v>
      </c>
      <c r="K8623" s="38"/>
      <c r="L8623" s="49"/>
      <c r="M8623" s="37" t="s">
        <v>4388</v>
      </c>
      <c r="N8623" s="37" t="s">
        <v>4389</v>
      </c>
      <c r="O8623" s="37" t="s">
        <v>4404</v>
      </c>
      <c r="P8623" s="37" t="s">
        <v>4405</v>
      </c>
      <c r="Q8623" s="37" t="s">
        <v>4406</v>
      </c>
      <c r="R8623" s="37" t="s">
        <v>4407</v>
      </c>
      <c r="S8623" s="37" t="s">
        <v>4394</v>
      </c>
      <c r="T8623" s="37" t="s">
        <v>4386</v>
      </c>
      <c r="U8623" s="1" t="e">
        <f>VLOOKUP(T8623,[2]VAT!$A:$D,1,0)</f>
        <v>#N/A</v>
      </c>
      <c r="V8623" s="37" t="s">
        <v>4768</v>
      </c>
      <c r="W8623" s="37" t="s">
        <v>4767</v>
      </c>
      <c r="X8623" t="e">
        <f>VLOOKUP(T8623,[3]رکوردها!$A:$B,2,0)</f>
        <v>#N/A</v>
      </c>
      <c r="Y8623" t="e">
        <f>VLOOKUP(T8623,[3]رکوردها!$A:$D,4,0)</f>
        <v>#N/A</v>
      </c>
      <c r="Z8623" t="e">
        <f>VLOOKUP(T8623,[3]رکوردها!$A:$C,3,0)</f>
        <v>#N/A</v>
      </c>
      <c r="AA8623" t="e">
        <f>VLOOKUP(T8623,[3]رکوردها!$A:$F,6,0)</f>
        <v>#N/A</v>
      </c>
      <c r="AB8623" t="e">
        <f>VLOOKUP(T8623,[3]رکوردها!$A:$E,5,0)</f>
        <v>#N/A</v>
      </c>
    </row>
    <row r="8624" spans="1:28" s="41" customFormat="1" hidden="1" x14ac:dyDescent="0.2">
      <c r="A8624" s="36">
        <v>177027</v>
      </c>
      <c r="B8624" s="36">
        <v>1665</v>
      </c>
      <c r="C8624" s="36">
        <v>1841</v>
      </c>
      <c r="D8624" s="36" t="str">
        <f>VLOOKUP(C8624,Piv.Analysis!A:AA,27,0)</f>
        <v>حقوق و دستمزد</v>
      </c>
      <c r="E8624" s="36"/>
      <c r="F8624" s="37" t="s">
        <v>0</v>
      </c>
      <c r="G8624" s="37" t="s">
        <v>4777</v>
      </c>
      <c r="H8624" s="38">
        <v>24150000</v>
      </c>
      <c r="I8624" s="38">
        <v>0</v>
      </c>
      <c r="J8624" s="38">
        <f t="shared" si="178"/>
        <v>24150000</v>
      </c>
      <c r="K8624" s="38"/>
      <c r="L8624" s="49"/>
      <c r="M8624" s="37" t="s">
        <v>4388</v>
      </c>
      <c r="N8624" s="37" t="s">
        <v>4389</v>
      </c>
      <c r="O8624" s="37" t="s">
        <v>4404</v>
      </c>
      <c r="P8624" s="37" t="s">
        <v>4405</v>
      </c>
      <c r="Q8624" s="37" t="s">
        <v>4406</v>
      </c>
      <c r="R8624" s="37" t="s">
        <v>4407</v>
      </c>
      <c r="S8624" s="37" t="s">
        <v>4394</v>
      </c>
      <c r="T8624" s="37" t="s">
        <v>4386</v>
      </c>
      <c r="U8624" s="1" t="e">
        <f>VLOOKUP(T8624,[2]VAT!$A:$D,1,0)</f>
        <v>#N/A</v>
      </c>
      <c r="V8624" s="37" t="s">
        <v>4768</v>
      </c>
      <c r="W8624" s="37" t="s">
        <v>4767</v>
      </c>
      <c r="X8624" t="e">
        <f>VLOOKUP(T8624,[3]رکوردها!$A:$B,2,0)</f>
        <v>#N/A</v>
      </c>
      <c r="Y8624" t="e">
        <f>VLOOKUP(T8624,[3]رکوردها!$A:$D,4,0)</f>
        <v>#N/A</v>
      </c>
      <c r="Z8624" t="e">
        <f>VLOOKUP(T8624,[3]رکوردها!$A:$C,3,0)</f>
        <v>#N/A</v>
      </c>
      <c r="AA8624" t="e">
        <f>VLOOKUP(T8624,[3]رکوردها!$A:$F,6,0)</f>
        <v>#N/A</v>
      </c>
      <c r="AB8624" t="e">
        <f>VLOOKUP(T8624,[3]رکوردها!$A:$E,5,0)</f>
        <v>#N/A</v>
      </c>
    </row>
    <row r="8625" spans="1:28" s="41" customFormat="1" hidden="1" x14ac:dyDescent="0.2">
      <c r="A8625" s="36">
        <v>146762</v>
      </c>
      <c r="B8625" s="36">
        <v>1289</v>
      </c>
      <c r="C8625" s="36">
        <v>1428</v>
      </c>
      <c r="D8625" s="36" t="str">
        <f>VLOOKUP(C8625,Piv.Analysis!A:AA,27,0)</f>
        <v>حقوق و دستمزد</v>
      </c>
      <c r="E8625" s="36"/>
      <c r="F8625" s="37" t="s">
        <v>11</v>
      </c>
      <c r="G8625" s="37" t="s">
        <v>4410</v>
      </c>
      <c r="H8625" s="38">
        <v>20700000</v>
      </c>
      <c r="I8625" s="38">
        <v>0</v>
      </c>
      <c r="J8625" s="38">
        <f t="shared" si="178"/>
        <v>20700000</v>
      </c>
      <c r="K8625" s="38"/>
      <c r="L8625" s="49"/>
      <c r="M8625" s="37" t="s">
        <v>4388</v>
      </c>
      <c r="N8625" s="37" t="s">
        <v>4389</v>
      </c>
      <c r="O8625" s="37" t="s">
        <v>4404</v>
      </c>
      <c r="P8625" s="37" t="s">
        <v>4405</v>
      </c>
      <c r="Q8625" s="37" t="s">
        <v>4411</v>
      </c>
      <c r="R8625" s="37" t="s">
        <v>4412</v>
      </c>
      <c r="S8625" s="37" t="s">
        <v>4394</v>
      </c>
      <c r="T8625" s="37" t="s">
        <v>4386</v>
      </c>
      <c r="U8625" s="1" t="e">
        <f>VLOOKUP(T8625,[2]VAT!$A:$D,1,0)</f>
        <v>#N/A</v>
      </c>
      <c r="V8625" s="37" t="s">
        <v>4768</v>
      </c>
      <c r="W8625" s="37" t="s">
        <v>4767</v>
      </c>
      <c r="X8625" t="e">
        <f>VLOOKUP(T8625,[3]رکوردها!$A:$B,2,0)</f>
        <v>#N/A</v>
      </c>
      <c r="Y8625" t="e">
        <f>VLOOKUP(T8625,[3]رکوردها!$A:$D,4,0)</f>
        <v>#N/A</v>
      </c>
      <c r="Z8625" t="e">
        <f>VLOOKUP(T8625,[3]رکوردها!$A:$C,3,0)</f>
        <v>#N/A</v>
      </c>
      <c r="AA8625" t="e">
        <f>VLOOKUP(T8625,[3]رکوردها!$A:$F,6,0)</f>
        <v>#N/A</v>
      </c>
      <c r="AB8625" t="e">
        <f>VLOOKUP(T8625,[3]رکوردها!$A:$E,5,0)</f>
        <v>#N/A</v>
      </c>
    </row>
    <row r="8626" spans="1:28" s="41" customFormat="1" hidden="1" x14ac:dyDescent="0.2">
      <c r="A8626" s="36">
        <v>175426</v>
      </c>
      <c r="B8626" s="36">
        <v>1516</v>
      </c>
      <c r="C8626" s="36">
        <v>1707</v>
      </c>
      <c r="D8626" s="36" t="str">
        <f>VLOOKUP(C8626,Piv.Analysis!A:AA,27,0)</f>
        <v>حقوق و دستمزد</v>
      </c>
      <c r="E8626" s="36"/>
      <c r="F8626" s="37" t="s">
        <v>15</v>
      </c>
      <c r="G8626" s="37" t="s">
        <v>4769</v>
      </c>
      <c r="H8626" s="38">
        <v>20700000</v>
      </c>
      <c r="I8626" s="38">
        <v>0</v>
      </c>
      <c r="J8626" s="38">
        <f t="shared" si="178"/>
        <v>20700000</v>
      </c>
      <c r="K8626" s="38"/>
      <c r="L8626" s="49"/>
      <c r="M8626" s="37" t="s">
        <v>4388</v>
      </c>
      <c r="N8626" s="37" t="s">
        <v>4389</v>
      </c>
      <c r="O8626" s="37" t="s">
        <v>4404</v>
      </c>
      <c r="P8626" s="37" t="s">
        <v>4405</v>
      </c>
      <c r="Q8626" s="37" t="s">
        <v>4411</v>
      </c>
      <c r="R8626" s="37" t="s">
        <v>4412</v>
      </c>
      <c r="S8626" s="37" t="s">
        <v>4394</v>
      </c>
      <c r="T8626" s="37" t="s">
        <v>4386</v>
      </c>
      <c r="U8626" s="1" t="e">
        <f>VLOOKUP(T8626,[2]VAT!$A:$D,1,0)</f>
        <v>#N/A</v>
      </c>
      <c r="V8626" s="37" t="s">
        <v>4768</v>
      </c>
      <c r="W8626" s="37" t="s">
        <v>4767</v>
      </c>
      <c r="X8626" t="e">
        <f>VLOOKUP(T8626,[3]رکوردها!$A:$B,2,0)</f>
        <v>#N/A</v>
      </c>
      <c r="Y8626" t="e">
        <f>VLOOKUP(T8626,[3]رکوردها!$A:$D,4,0)</f>
        <v>#N/A</v>
      </c>
      <c r="Z8626" t="e">
        <f>VLOOKUP(T8626,[3]رکوردها!$A:$C,3,0)</f>
        <v>#N/A</v>
      </c>
      <c r="AA8626" t="e">
        <f>VLOOKUP(T8626,[3]رکوردها!$A:$F,6,0)</f>
        <v>#N/A</v>
      </c>
      <c r="AB8626" t="e">
        <f>VLOOKUP(T8626,[3]رکوردها!$A:$E,5,0)</f>
        <v>#N/A</v>
      </c>
    </row>
    <row r="8627" spans="1:28" s="41" customFormat="1" hidden="1" x14ac:dyDescent="0.2">
      <c r="A8627" s="36">
        <v>177023</v>
      </c>
      <c r="B8627" s="36">
        <v>1665</v>
      </c>
      <c r="C8627" s="36">
        <v>1841</v>
      </c>
      <c r="D8627" s="36" t="str">
        <f>VLOOKUP(C8627,Piv.Analysis!A:AA,27,0)</f>
        <v>حقوق و دستمزد</v>
      </c>
      <c r="E8627" s="36"/>
      <c r="F8627" s="37" t="s">
        <v>0</v>
      </c>
      <c r="G8627" s="37" t="s">
        <v>4770</v>
      </c>
      <c r="H8627" s="38">
        <v>20700000</v>
      </c>
      <c r="I8627" s="38">
        <v>0</v>
      </c>
      <c r="J8627" s="38">
        <f t="shared" si="178"/>
        <v>20700000</v>
      </c>
      <c r="K8627" s="38"/>
      <c r="L8627" s="49"/>
      <c r="M8627" s="37" t="s">
        <v>4388</v>
      </c>
      <c r="N8627" s="37" t="s">
        <v>4389</v>
      </c>
      <c r="O8627" s="37" t="s">
        <v>4404</v>
      </c>
      <c r="P8627" s="37" t="s">
        <v>4405</v>
      </c>
      <c r="Q8627" s="37" t="s">
        <v>4411</v>
      </c>
      <c r="R8627" s="37" t="s">
        <v>4412</v>
      </c>
      <c r="S8627" s="37" t="s">
        <v>4394</v>
      </c>
      <c r="T8627" s="37" t="s">
        <v>4386</v>
      </c>
      <c r="U8627" s="1" t="e">
        <f>VLOOKUP(T8627,[2]VAT!$A:$D,1,0)</f>
        <v>#N/A</v>
      </c>
      <c r="V8627" s="37" t="s">
        <v>4768</v>
      </c>
      <c r="W8627" s="37" t="s">
        <v>4767</v>
      </c>
      <c r="X8627" t="e">
        <f>VLOOKUP(T8627,[3]رکوردها!$A:$B,2,0)</f>
        <v>#N/A</v>
      </c>
      <c r="Y8627" t="e">
        <f>VLOOKUP(T8627,[3]رکوردها!$A:$D,4,0)</f>
        <v>#N/A</v>
      </c>
      <c r="Z8627" t="e">
        <f>VLOOKUP(T8627,[3]رکوردها!$A:$C,3,0)</f>
        <v>#N/A</v>
      </c>
      <c r="AA8627" t="e">
        <f>VLOOKUP(T8627,[3]رکوردها!$A:$F,6,0)</f>
        <v>#N/A</v>
      </c>
      <c r="AB8627" t="e">
        <f>VLOOKUP(T8627,[3]رکوردها!$A:$E,5,0)</f>
        <v>#N/A</v>
      </c>
    </row>
    <row r="8628" spans="1:28" hidden="1" x14ac:dyDescent="0.2">
      <c r="A8628" s="42">
        <v>184097</v>
      </c>
      <c r="B8628" s="42">
        <v>1670</v>
      </c>
      <c r="C8628" s="42">
        <v>1887</v>
      </c>
      <c r="D8628" s="43" t="s">
        <v>5197</v>
      </c>
      <c r="E8628" s="42"/>
      <c r="F8628" s="44" t="s">
        <v>0</v>
      </c>
      <c r="G8628" s="44" t="s">
        <v>5140</v>
      </c>
      <c r="H8628" s="45">
        <v>0</v>
      </c>
      <c r="I8628" s="45">
        <v>660000000</v>
      </c>
      <c r="J8628" s="45">
        <f t="shared" si="178"/>
        <v>-660000000</v>
      </c>
      <c r="K8628" s="45"/>
      <c r="L8628" s="49"/>
      <c r="M8628" s="44" t="s">
        <v>4388</v>
      </c>
      <c r="N8628" s="44" t="s">
        <v>4389</v>
      </c>
      <c r="O8628" s="44" t="s">
        <v>5142</v>
      </c>
      <c r="P8628" s="44" t="s">
        <v>5143</v>
      </c>
      <c r="Q8628" s="44" t="s">
        <v>5144</v>
      </c>
      <c r="R8628" s="44" t="s">
        <v>5145</v>
      </c>
      <c r="S8628" s="44" t="s">
        <v>4417</v>
      </c>
      <c r="T8628" s="44" t="s">
        <v>4414</v>
      </c>
      <c r="U8628" s="1" t="e">
        <f>VLOOKUP(T8628,[2]VAT!$A:$D,1,0)</f>
        <v>#N/A</v>
      </c>
      <c r="V8628" s="44" t="s">
        <v>5146</v>
      </c>
      <c r="W8628" s="44" t="s">
        <v>5141</v>
      </c>
      <c r="X8628" t="e">
        <f>VLOOKUP(T8628,[3]رکوردها!$A:$B,2,0)</f>
        <v>#N/A</v>
      </c>
      <c r="Y8628" t="e">
        <f>VLOOKUP(T8628,[3]رکوردها!$A:$D,4,0)</f>
        <v>#N/A</v>
      </c>
      <c r="Z8628" t="e">
        <f>VLOOKUP(T8628,[3]رکوردها!$A:$C,3,0)</f>
        <v>#N/A</v>
      </c>
      <c r="AA8628" t="e">
        <f>VLOOKUP(T8628,[3]رکوردها!$A:$F,6,0)</f>
        <v>#N/A</v>
      </c>
      <c r="AB8628" t="e">
        <f>VLOOKUP(T8628,[3]رکوردها!$A:$E,5,0)</f>
        <v>#N/A</v>
      </c>
    </row>
    <row r="8629" spans="1:28" hidden="1" x14ac:dyDescent="0.2">
      <c r="C8629" s="24"/>
    </row>
    <row r="8630" spans="1:28" hidden="1" x14ac:dyDescent="0.2">
      <c r="C8630" s="24"/>
    </row>
    <row r="8631" spans="1:28" x14ac:dyDescent="0.2">
      <c r="C8631" s="24"/>
    </row>
  </sheetData>
  <autoFilter ref="A2:AG8630" xr:uid="{00000000-0001-0000-0000-000000000000}">
    <filterColumn colId="0">
      <colorFilter dxfId="0"/>
    </filterColumn>
  </autoFilter>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B0F25-5B21-4D72-81DE-C5A29F76A1FA}">
  <dimension ref="A3:D106"/>
  <sheetViews>
    <sheetView rightToLeft="1" workbookViewId="0">
      <selection activeCell="B1" sqref="B1"/>
    </sheetView>
  </sheetViews>
  <sheetFormatPr defaultRowHeight="12.75" x14ac:dyDescent="0.2"/>
  <cols>
    <col min="1" max="1" width="11.5703125" bestFit="1" customWidth="1"/>
    <col min="2" max="2" width="52.140625" bestFit="1" customWidth="1"/>
    <col min="3" max="3" width="24" bestFit="1" customWidth="1"/>
  </cols>
  <sheetData>
    <row r="3" spans="1:3" x14ac:dyDescent="0.2">
      <c r="A3" s="8" t="s">
        <v>5173</v>
      </c>
    </row>
    <row r="4" spans="1:3" x14ac:dyDescent="0.2">
      <c r="A4" s="8" t="s">
        <v>5166</v>
      </c>
      <c r="B4" s="8" t="s">
        <v>5165</v>
      </c>
      <c r="C4" t="s">
        <v>5192</v>
      </c>
    </row>
    <row r="5" spans="1:3" x14ac:dyDescent="0.2">
      <c r="A5" t="s">
        <v>2565</v>
      </c>
      <c r="B5" t="s">
        <v>2570</v>
      </c>
      <c r="C5" s="31">
        <v>-45780000</v>
      </c>
    </row>
    <row r="6" spans="1:3" x14ac:dyDescent="0.2">
      <c r="A6" t="s">
        <v>2588</v>
      </c>
      <c r="B6" t="s">
        <v>2589</v>
      </c>
      <c r="C6" s="31">
        <v>-59000000</v>
      </c>
    </row>
    <row r="7" spans="1:3" x14ac:dyDescent="0.2">
      <c r="A7" t="s">
        <v>2593</v>
      </c>
      <c r="B7" t="s">
        <v>2594</v>
      </c>
      <c r="C7" s="31">
        <v>-2964304524</v>
      </c>
    </row>
    <row r="8" spans="1:3" x14ac:dyDescent="0.2">
      <c r="A8" t="s">
        <v>2602</v>
      </c>
      <c r="B8" t="s">
        <v>2603</v>
      </c>
      <c r="C8" s="31">
        <v>-5307777322</v>
      </c>
    </row>
    <row r="9" spans="1:3" x14ac:dyDescent="0.2">
      <c r="A9" t="s">
        <v>2638</v>
      </c>
      <c r="B9" s="32" t="s">
        <v>2641</v>
      </c>
      <c r="C9" s="31">
        <v>-661108246292</v>
      </c>
    </row>
    <row r="10" spans="1:3" x14ac:dyDescent="0.2">
      <c r="A10" t="s">
        <v>2714</v>
      </c>
      <c r="B10" t="s">
        <v>2715</v>
      </c>
      <c r="C10" s="31">
        <v>-23034281839</v>
      </c>
    </row>
    <row r="11" spans="1:3" x14ac:dyDescent="0.2">
      <c r="A11" t="s">
        <v>2744</v>
      </c>
      <c r="B11" t="s">
        <v>2745</v>
      </c>
      <c r="C11" s="31">
        <v>-99517300</v>
      </c>
    </row>
    <row r="12" spans="1:3" x14ac:dyDescent="0.2">
      <c r="A12" t="s">
        <v>2761</v>
      </c>
      <c r="B12" t="s">
        <v>2762</v>
      </c>
      <c r="C12" s="31">
        <v>-1090000000</v>
      </c>
    </row>
    <row r="13" spans="1:3" x14ac:dyDescent="0.2">
      <c r="A13" t="s">
        <v>2767</v>
      </c>
      <c r="B13" s="32" t="s">
        <v>2768</v>
      </c>
      <c r="C13" s="31">
        <v>-404617839140</v>
      </c>
    </row>
    <row r="14" spans="1:3" x14ac:dyDescent="0.2">
      <c r="A14" t="s">
        <v>2800</v>
      </c>
      <c r="B14" t="s">
        <v>2801</v>
      </c>
      <c r="C14" s="31">
        <v>-164000000</v>
      </c>
    </row>
    <row r="15" spans="1:3" x14ac:dyDescent="0.2">
      <c r="A15" t="s">
        <v>2807</v>
      </c>
      <c r="B15" t="s">
        <v>2808</v>
      </c>
      <c r="C15" s="31">
        <v>-13192814000</v>
      </c>
    </row>
    <row r="16" spans="1:3" x14ac:dyDescent="0.2">
      <c r="A16" t="s">
        <v>2841</v>
      </c>
      <c r="B16" t="s">
        <v>2842</v>
      </c>
      <c r="C16" s="31">
        <v>-1814475315623</v>
      </c>
    </row>
    <row r="17" spans="1:4" x14ac:dyDescent="0.2">
      <c r="A17" t="s">
        <v>2883</v>
      </c>
      <c r="B17" t="s">
        <v>2884</v>
      </c>
      <c r="C17" s="31">
        <v>-171767000</v>
      </c>
    </row>
    <row r="18" spans="1:4" x14ac:dyDescent="0.2">
      <c r="A18" t="s">
        <v>2892</v>
      </c>
      <c r="B18" t="s">
        <v>2893</v>
      </c>
      <c r="C18" s="31">
        <v>-291037180918</v>
      </c>
    </row>
    <row r="19" spans="1:4" x14ac:dyDescent="0.2">
      <c r="A19" t="s">
        <v>2953</v>
      </c>
      <c r="B19" t="s">
        <v>2954</v>
      </c>
      <c r="C19" s="31">
        <v>-629000000</v>
      </c>
    </row>
    <row r="20" spans="1:4" x14ac:dyDescent="0.2">
      <c r="A20" t="s">
        <v>2961</v>
      </c>
      <c r="B20" t="s">
        <v>2962</v>
      </c>
      <c r="C20" s="31">
        <v>-103370792862</v>
      </c>
    </row>
    <row r="21" spans="1:4" x14ac:dyDescent="0.2">
      <c r="A21" t="s">
        <v>2973</v>
      </c>
      <c r="B21" t="s">
        <v>2974</v>
      </c>
      <c r="C21" s="31">
        <v>-13781210626</v>
      </c>
    </row>
    <row r="22" spans="1:4" x14ac:dyDescent="0.2">
      <c r="A22" t="s">
        <v>2980</v>
      </c>
      <c r="B22" t="s">
        <v>2981</v>
      </c>
      <c r="C22" s="31">
        <v>-10255356015</v>
      </c>
    </row>
    <row r="23" spans="1:4" x14ac:dyDescent="0.2">
      <c r="A23" t="s">
        <v>2990</v>
      </c>
      <c r="B23" t="s">
        <v>2991</v>
      </c>
      <c r="C23" s="31">
        <v>-6059241875</v>
      </c>
    </row>
    <row r="24" spans="1:4" x14ac:dyDescent="0.2">
      <c r="A24" t="s">
        <v>2995</v>
      </c>
      <c r="B24" s="32" t="s">
        <v>2996</v>
      </c>
      <c r="C24" s="31">
        <v>-8057912200</v>
      </c>
      <c r="D24" t="s">
        <v>5193</v>
      </c>
    </row>
    <row r="25" spans="1:4" x14ac:dyDescent="0.2">
      <c r="A25" t="s">
        <v>3003</v>
      </c>
      <c r="B25" t="s">
        <v>3004</v>
      </c>
      <c r="C25" s="31">
        <v>-11264382640</v>
      </c>
    </row>
    <row r="26" spans="1:4" x14ac:dyDescent="0.2">
      <c r="A26" t="s">
        <v>3018</v>
      </c>
      <c r="B26" t="s">
        <v>3019</v>
      </c>
      <c r="C26" s="31">
        <v>-24489849556</v>
      </c>
    </row>
    <row r="27" spans="1:4" x14ac:dyDescent="0.2">
      <c r="A27" t="s">
        <v>3214</v>
      </c>
      <c r="B27" t="s">
        <v>3215</v>
      </c>
      <c r="C27" s="31">
        <v>-5046075000</v>
      </c>
    </row>
    <row r="28" spans="1:4" x14ac:dyDescent="0.2">
      <c r="A28" t="s">
        <v>3221</v>
      </c>
      <c r="B28" t="s">
        <v>3222</v>
      </c>
      <c r="C28" s="31">
        <v>-189660000</v>
      </c>
    </row>
    <row r="29" spans="1:4" x14ac:dyDescent="0.2">
      <c r="A29" t="s">
        <v>3225</v>
      </c>
      <c r="B29" t="s">
        <v>3226</v>
      </c>
      <c r="C29" s="31">
        <v>-5631849172</v>
      </c>
    </row>
    <row r="30" spans="1:4" x14ac:dyDescent="0.2">
      <c r="A30" t="s">
        <v>3027</v>
      </c>
      <c r="B30" t="s">
        <v>3028</v>
      </c>
      <c r="C30" s="31">
        <v>-3473498640</v>
      </c>
    </row>
    <row r="31" spans="1:4" x14ac:dyDescent="0.2">
      <c r="A31" t="s">
        <v>3084</v>
      </c>
      <c r="B31" s="32" t="s">
        <v>3085</v>
      </c>
      <c r="C31" s="31">
        <v>-195377751000</v>
      </c>
      <c r="D31" t="s">
        <v>5193</v>
      </c>
    </row>
    <row r="32" spans="1:4" x14ac:dyDescent="0.2">
      <c r="A32" t="s">
        <v>3475</v>
      </c>
      <c r="B32" t="s">
        <v>3476</v>
      </c>
      <c r="C32" s="31">
        <v>-48559500</v>
      </c>
    </row>
    <row r="33" spans="1:4" x14ac:dyDescent="0.2">
      <c r="A33" t="s">
        <v>3099</v>
      </c>
      <c r="B33" t="s">
        <v>3100</v>
      </c>
      <c r="C33" s="31">
        <v>-21902209107</v>
      </c>
    </row>
    <row r="34" spans="1:4" x14ac:dyDescent="0.2">
      <c r="A34" t="s">
        <v>3201</v>
      </c>
      <c r="B34" s="32" t="s">
        <v>3202</v>
      </c>
      <c r="C34" s="31">
        <v>-47017587902</v>
      </c>
      <c r="D34" t="s">
        <v>5193</v>
      </c>
    </row>
    <row r="35" spans="1:4" x14ac:dyDescent="0.2">
      <c r="A35" t="s">
        <v>3243</v>
      </c>
      <c r="B35" t="s">
        <v>3244</v>
      </c>
      <c r="C35" s="31">
        <v>-22533847623</v>
      </c>
    </row>
    <row r="36" spans="1:4" x14ac:dyDescent="0.2">
      <c r="A36" t="s">
        <v>3251</v>
      </c>
      <c r="B36" t="s">
        <v>3252</v>
      </c>
      <c r="C36" s="31">
        <v>-14062362500</v>
      </c>
    </row>
    <row r="37" spans="1:4" x14ac:dyDescent="0.2">
      <c r="A37" t="s">
        <v>3255</v>
      </c>
      <c r="B37" t="s">
        <v>3256</v>
      </c>
      <c r="C37" s="31">
        <v>-4363174080</v>
      </c>
    </row>
    <row r="38" spans="1:4" x14ac:dyDescent="0.2">
      <c r="A38" t="s">
        <v>3260</v>
      </c>
      <c r="B38" t="s">
        <v>3261</v>
      </c>
      <c r="C38" s="31">
        <v>-25612405800</v>
      </c>
    </row>
    <row r="39" spans="1:4" x14ac:dyDescent="0.2">
      <c r="A39" t="s">
        <v>3289</v>
      </c>
      <c r="B39" t="s">
        <v>3290</v>
      </c>
      <c r="C39" s="31">
        <v>-23907779771</v>
      </c>
    </row>
    <row r="40" spans="1:4" x14ac:dyDescent="0.2">
      <c r="A40" t="s">
        <v>3306</v>
      </c>
      <c r="B40" t="s">
        <v>3307</v>
      </c>
      <c r="C40" s="31">
        <v>-120990000</v>
      </c>
    </row>
    <row r="41" spans="1:4" x14ac:dyDescent="0.2">
      <c r="A41" t="s">
        <v>3314</v>
      </c>
      <c r="B41" t="s">
        <v>3315</v>
      </c>
      <c r="C41" s="31">
        <v>-26516463930</v>
      </c>
    </row>
    <row r="42" spans="1:4" x14ac:dyDescent="0.2">
      <c r="A42" t="s">
        <v>3319</v>
      </c>
      <c r="B42" t="s">
        <v>3320</v>
      </c>
      <c r="C42" s="31">
        <v>-10454020153</v>
      </c>
    </row>
    <row r="43" spans="1:4" x14ac:dyDescent="0.2">
      <c r="A43" t="s">
        <v>3364</v>
      </c>
      <c r="B43" s="32" t="s">
        <v>3365</v>
      </c>
      <c r="C43" s="31">
        <v>-36607388160</v>
      </c>
    </row>
    <row r="44" spans="1:4" x14ac:dyDescent="0.2">
      <c r="A44" t="s">
        <v>3370</v>
      </c>
      <c r="B44" t="s">
        <v>3371</v>
      </c>
      <c r="C44" s="31">
        <v>-227808039</v>
      </c>
    </row>
    <row r="45" spans="1:4" x14ac:dyDescent="0.2">
      <c r="A45" t="s">
        <v>3394</v>
      </c>
      <c r="B45" t="s">
        <v>3395</v>
      </c>
      <c r="C45" s="31">
        <v>-424631000</v>
      </c>
    </row>
    <row r="46" spans="1:4" x14ac:dyDescent="0.2">
      <c r="A46" t="s">
        <v>3398</v>
      </c>
      <c r="B46" t="s">
        <v>3399</v>
      </c>
      <c r="C46" s="31">
        <v>-2816129364</v>
      </c>
    </row>
    <row r="47" spans="1:4" x14ac:dyDescent="0.2">
      <c r="A47" t="s">
        <v>3402</v>
      </c>
      <c r="B47" t="s">
        <v>3403</v>
      </c>
      <c r="C47" s="31">
        <v>-10745623000</v>
      </c>
    </row>
    <row r="48" spans="1:4" x14ac:dyDescent="0.2">
      <c r="A48" t="s">
        <v>3432</v>
      </c>
      <c r="B48" s="32" t="s">
        <v>3433</v>
      </c>
      <c r="C48" s="31">
        <v>-393479278099</v>
      </c>
    </row>
    <row r="49" spans="1:4" x14ac:dyDescent="0.2">
      <c r="A49" t="s">
        <v>3601</v>
      </c>
      <c r="B49" t="s">
        <v>3602</v>
      </c>
      <c r="C49" s="31">
        <v>-21310726250</v>
      </c>
    </row>
    <row r="50" spans="1:4" x14ac:dyDescent="0.2">
      <c r="A50" t="s">
        <v>3611</v>
      </c>
      <c r="B50" s="32" t="s">
        <v>3612</v>
      </c>
      <c r="C50" s="31">
        <v>-2776510000</v>
      </c>
    </row>
    <row r="51" spans="1:4" x14ac:dyDescent="0.2">
      <c r="A51" t="s">
        <v>3496</v>
      </c>
      <c r="B51" t="s">
        <v>3497</v>
      </c>
      <c r="C51" s="31">
        <v>-681250000</v>
      </c>
    </row>
    <row r="52" spans="1:4" x14ac:dyDescent="0.2">
      <c r="A52" t="s">
        <v>3501</v>
      </c>
      <c r="B52" t="s">
        <v>3502</v>
      </c>
      <c r="C52" s="31">
        <v>-319740000</v>
      </c>
    </row>
    <row r="53" spans="1:4" x14ac:dyDescent="0.2">
      <c r="A53" t="s">
        <v>3513</v>
      </c>
      <c r="B53" t="s">
        <v>3514</v>
      </c>
      <c r="C53" s="31">
        <v>-929492950</v>
      </c>
    </row>
    <row r="54" spans="1:4" x14ac:dyDescent="0.2">
      <c r="A54" t="s">
        <v>3525</v>
      </c>
      <c r="B54" t="s">
        <v>3526</v>
      </c>
      <c r="C54" s="31">
        <v>-6421393711</v>
      </c>
    </row>
    <row r="55" spans="1:4" x14ac:dyDescent="0.2">
      <c r="A55" t="s">
        <v>3530</v>
      </c>
      <c r="B55" t="s">
        <v>3531</v>
      </c>
      <c r="C55" s="31">
        <v>-33681000</v>
      </c>
    </row>
    <row r="56" spans="1:4" x14ac:dyDescent="0.2">
      <c r="A56" t="s">
        <v>3559</v>
      </c>
      <c r="B56" s="32" t="s">
        <v>3560</v>
      </c>
      <c r="C56" s="31">
        <v>-35304599916</v>
      </c>
      <c r="D56" t="s">
        <v>5193</v>
      </c>
    </row>
    <row r="57" spans="1:4" x14ac:dyDescent="0.2">
      <c r="A57" t="s">
        <v>3566</v>
      </c>
      <c r="B57" t="s">
        <v>3567</v>
      </c>
      <c r="C57" s="31">
        <v>-31600000</v>
      </c>
    </row>
    <row r="58" spans="1:4" x14ac:dyDescent="0.2">
      <c r="A58" t="s">
        <v>3569</v>
      </c>
      <c r="B58" s="32" t="s">
        <v>3570</v>
      </c>
      <c r="C58" s="31">
        <v>-6489509796</v>
      </c>
    </row>
    <row r="59" spans="1:4" x14ac:dyDescent="0.2">
      <c r="A59" t="s">
        <v>3572</v>
      </c>
      <c r="B59" t="s">
        <v>3573</v>
      </c>
      <c r="C59" s="31">
        <v>-1962000</v>
      </c>
    </row>
    <row r="60" spans="1:4" x14ac:dyDescent="0.2">
      <c r="A60" t="s">
        <v>3580</v>
      </c>
      <c r="B60" t="s">
        <v>3581</v>
      </c>
      <c r="C60" s="31">
        <v>-1258758274</v>
      </c>
    </row>
    <row r="61" spans="1:4" x14ac:dyDescent="0.2">
      <c r="A61" t="s">
        <v>3630</v>
      </c>
      <c r="B61" t="s">
        <v>3631</v>
      </c>
      <c r="C61" s="31">
        <v>-5200000</v>
      </c>
    </row>
    <row r="62" spans="1:4" x14ac:dyDescent="0.2">
      <c r="A62" t="s">
        <v>3633</v>
      </c>
      <c r="B62" t="s">
        <v>3634</v>
      </c>
      <c r="C62" s="31">
        <v>-224441551</v>
      </c>
    </row>
    <row r="63" spans="1:4" x14ac:dyDescent="0.2">
      <c r="A63" t="s">
        <v>3619</v>
      </c>
      <c r="B63" t="s">
        <v>3620</v>
      </c>
      <c r="C63" s="31">
        <v>-8600844470</v>
      </c>
    </row>
    <row r="64" spans="1:4" x14ac:dyDescent="0.2">
      <c r="A64" t="s">
        <v>3646</v>
      </c>
      <c r="B64" t="s">
        <v>3647</v>
      </c>
      <c r="C64" s="31">
        <v>-95260000</v>
      </c>
    </row>
    <row r="65" spans="1:3" x14ac:dyDescent="0.2">
      <c r="A65" t="s">
        <v>3656</v>
      </c>
      <c r="B65" t="s">
        <v>3657</v>
      </c>
      <c r="C65" s="31">
        <v>-144569876629</v>
      </c>
    </row>
    <row r="66" spans="1:3" x14ac:dyDescent="0.2">
      <c r="A66" t="s">
        <v>3685</v>
      </c>
      <c r="B66" t="s">
        <v>3686</v>
      </c>
      <c r="C66" s="31">
        <v>-16380411979</v>
      </c>
    </row>
    <row r="67" spans="1:3" x14ac:dyDescent="0.2">
      <c r="A67" t="s">
        <v>4127</v>
      </c>
      <c r="B67" t="s">
        <v>4128</v>
      </c>
      <c r="C67" s="31">
        <v>-747656000</v>
      </c>
    </row>
    <row r="68" spans="1:3" x14ac:dyDescent="0.2">
      <c r="A68" t="s">
        <v>3694</v>
      </c>
      <c r="B68" t="s">
        <v>3695</v>
      </c>
      <c r="C68" s="31">
        <v>-789320085</v>
      </c>
    </row>
    <row r="69" spans="1:3" x14ac:dyDescent="0.2">
      <c r="A69" t="s">
        <v>3703</v>
      </c>
      <c r="B69" t="s">
        <v>3704</v>
      </c>
      <c r="C69" s="31">
        <v>-20980000</v>
      </c>
    </row>
    <row r="70" spans="1:3" x14ac:dyDescent="0.2">
      <c r="A70" t="s">
        <v>3707</v>
      </c>
      <c r="B70" t="s">
        <v>3708</v>
      </c>
      <c r="C70" s="31">
        <v>-359700000</v>
      </c>
    </row>
    <row r="71" spans="1:3" x14ac:dyDescent="0.2">
      <c r="A71" t="s">
        <v>3730</v>
      </c>
      <c r="B71" t="s">
        <v>3731</v>
      </c>
      <c r="C71" s="31">
        <v>-31165000</v>
      </c>
    </row>
    <row r="72" spans="1:3" x14ac:dyDescent="0.2">
      <c r="A72" t="s">
        <v>3738</v>
      </c>
      <c r="B72" t="s">
        <v>3739</v>
      </c>
      <c r="C72" s="31">
        <v>-650625360</v>
      </c>
    </row>
    <row r="73" spans="1:3" x14ac:dyDescent="0.2">
      <c r="A73" t="s">
        <v>3744</v>
      </c>
      <c r="B73" t="s">
        <v>3745</v>
      </c>
      <c r="C73" s="31">
        <v>-3500065646</v>
      </c>
    </row>
    <row r="74" spans="1:3" x14ac:dyDescent="0.2">
      <c r="A74" t="s">
        <v>3751</v>
      </c>
      <c r="B74" t="s">
        <v>3752</v>
      </c>
      <c r="C74" s="31">
        <v>-2670000</v>
      </c>
    </row>
    <row r="75" spans="1:3" x14ac:dyDescent="0.2">
      <c r="A75" t="s">
        <v>3765</v>
      </c>
      <c r="B75" t="s">
        <v>3766</v>
      </c>
      <c r="C75" s="31">
        <v>-456350300</v>
      </c>
    </row>
    <row r="76" spans="1:3" x14ac:dyDescent="0.2">
      <c r="A76" t="s">
        <v>3787</v>
      </c>
      <c r="B76" t="s">
        <v>3788</v>
      </c>
      <c r="C76" s="31">
        <v>-296807000</v>
      </c>
    </row>
    <row r="77" spans="1:3" x14ac:dyDescent="0.2">
      <c r="A77" t="s">
        <v>3793</v>
      </c>
      <c r="B77" t="s">
        <v>3794</v>
      </c>
      <c r="C77" s="31">
        <v>-34253543674</v>
      </c>
    </row>
    <row r="78" spans="1:3" x14ac:dyDescent="0.2">
      <c r="A78" t="s">
        <v>4112</v>
      </c>
      <c r="B78" t="s">
        <v>4113</v>
      </c>
      <c r="C78" s="31">
        <v>-159997830</v>
      </c>
    </row>
    <row r="79" spans="1:3" x14ac:dyDescent="0.2">
      <c r="A79" t="s">
        <v>4116</v>
      </c>
      <c r="B79" t="s">
        <v>4117</v>
      </c>
      <c r="C79" s="31">
        <v>-17229859646</v>
      </c>
    </row>
    <row r="80" spans="1:3" x14ac:dyDescent="0.2">
      <c r="A80" t="s">
        <v>4198</v>
      </c>
      <c r="B80" t="s">
        <v>4199</v>
      </c>
      <c r="C80" s="31">
        <v>-190161790</v>
      </c>
    </row>
    <row r="81" spans="1:3" x14ac:dyDescent="0.2">
      <c r="A81" t="s">
        <v>4143</v>
      </c>
      <c r="B81" t="s">
        <v>4144</v>
      </c>
      <c r="C81" s="31">
        <v>-103794378000</v>
      </c>
    </row>
    <row r="82" spans="1:3" x14ac:dyDescent="0.2">
      <c r="A82" t="s">
        <v>4156</v>
      </c>
      <c r="B82" t="s">
        <v>4157</v>
      </c>
      <c r="C82" s="31">
        <v>-3250000</v>
      </c>
    </row>
    <row r="83" spans="1:3" x14ac:dyDescent="0.2">
      <c r="A83" t="s">
        <v>4159</v>
      </c>
      <c r="B83" t="s">
        <v>4160</v>
      </c>
      <c r="C83" s="31">
        <v>-43472775636</v>
      </c>
    </row>
    <row r="84" spans="1:3" x14ac:dyDescent="0.2">
      <c r="A84" t="s">
        <v>4176</v>
      </c>
      <c r="B84" s="32" t="s">
        <v>4177</v>
      </c>
      <c r="C84" s="31">
        <v>-134177992400</v>
      </c>
    </row>
    <row r="85" spans="1:3" x14ac:dyDescent="0.2">
      <c r="A85" t="s">
        <v>4241</v>
      </c>
      <c r="B85" t="s">
        <v>4242</v>
      </c>
      <c r="C85" s="31">
        <v>-6137790000</v>
      </c>
    </row>
    <row r="86" spans="1:3" x14ac:dyDescent="0.2">
      <c r="A86" t="s">
        <v>4244</v>
      </c>
      <c r="B86" t="s">
        <v>4245</v>
      </c>
      <c r="C86" s="31">
        <v>-956929560</v>
      </c>
    </row>
    <row r="87" spans="1:3" x14ac:dyDescent="0.2">
      <c r="A87" t="s">
        <v>4211</v>
      </c>
      <c r="B87" t="s">
        <v>4212</v>
      </c>
      <c r="C87" s="31">
        <v>-433994400</v>
      </c>
    </row>
    <row r="88" spans="1:3" x14ac:dyDescent="0.2">
      <c r="A88" t="s">
        <v>4215</v>
      </c>
      <c r="B88" t="s">
        <v>4216</v>
      </c>
      <c r="C88" s="31">
        <v>-8500000</v>
      </c>
    </row>
    <row r="89" spans="1:3" x14ac:dyDescent="0.2">
      <c r="A89" t="s">
        <v>4221</v>
      </c>
      <c r="B89" t="s">
        <v>4222</v>
      </c>
      <c r="C89" s="31">
        <v>-2626246000</v>
      </c>
    </row>
    <row r="90" spans="1:3" x14ac:dyDescent="0.2">
      <c r="A90" t="s">
        <v>3891</v>
      </c>
      <c r="B90" t="s">
        <v>3892</v>
      </c>
      <c r="C90" s="31">
        <v>-240000000</v>
      </c>
    </row>
    <row r="91" spans="1:3" x14ac:dyDescent="0.2">
      <c r="A91" t="s">
        <v>3994</v>
      </c>
      <c r="B91" t="s">
        <v>3995</v>
      </c>
      <c r="C91" s="31">
        <v>-2425500000</v>
      </c>
    </row>
    <row r="92" spans="1:3" x14ac:dyDescent="0.2">
      <c r="A92" t="s">
        <v>4046</v>
      </c>
      <c r="B92" t="s">
        <v>4049</v>
      </c>
      <c r="C92" s="31">
        <v>-24351230995</v>
      </c>
    </row>
    <row r="93" spans="1:3" x14ac:dyDescent="0.2">
      <c r="A93" t="s">
        <v>4051</v>
      </c>
      <c r="B93" t="s">
        <v>4052</v>
      </c>
      <c r="C93" s="31">
        <v>-1437200000</v>
      </c>
    </row>
    <row r="94" spans="1:3" x14ac:dyDescent="0.2">
      <c r="A94" t="s">
        <v>4058</v>
      </c>
      <c r="B94" t="s">
        <v>4059</v>
      </c>
      <c r="C94" s="31">
        <v>-349320000</v>
      </c>
    </row>
    <row r="95" spans="1:3" x14ac:dyDescent="0.2">
      <c r="A95" t="s">
        <v>4065</v>
      </c>
      <c r="B95" t="s">
        <v>4066</v>
      </c>
      <c r="C95" s="31">
        <v>-152000000</v>
      </c>
    </row>
    <row r="96" spans="1:3" x14ac:dyDescent="0.2">
      <c r="A96" t="s">
        <v>4075</v>
      </c>
      <c r="B96" t="s">
        <v>4076</v>
      </c>
      <c r="C96" s="31">
        <v>-9762405000</v>
      </c>
    </row>
    <row r="97" spans="1:3" x14ac:dyDescent="0.2">
      <c r="A97" t="s">
        <v>24</v>
      </c>
      <c r="B97" t="s">
        <v>25</v>
      </c>
      <c r="C97" s="31">
        <v>-97882000</v>
      </c>
    </row>
    <row r="98" spans="1:3" x14ac:dyDescent="0.2">
      <c r="A98" t="s">
        <v>30</v>
      </c>
      <c r="B98" t="s">
        <v>31</v>
      </c>
      <c r="C98" s="31">
        <v>-674000000</v>
      </c>
    </row>
    <row r="99" spans="1:3" x14ac:dyDescent="0.2">
      <c r="A99" t="s">
        <v>73</v>
      </c>
      <c r="B99" t="s">
        <v>74</v>
      </c>
      <c r="C99" s="31">
        <v>-315000000</v>
      </c>
    </row>
    <row r="100" spans="1:3" x14ac:dyDescent="0.2">
      <c r="A100" t="s">
        <v>79</v>
      </c>
      <c r="B100" t="s">
        <v>80</v>
      </c>
      <c r="C100" s="31">
        <v>-568000000</v>
      </c>
    </row>
    <row r="101" spans="1:3" x14ac:dyDescent="0.2">
      <c r="A101" t="s">
        <v>85</v>
      </c>
      <c r="B101" t="s">
        <v>86</v>
      </c>
      <c r="C101" s="31">
        <v>-68000000</v>
      </c>
    </row>
    <row r="102" spans="1:3" x14ac:dyDescent="0.2">
      <c r="A102" t="s">
        <v>115</v>
      </c>
      <c r="B102" t="s">
        <v>116</v>
      </c>
      <c r="C102" s="31">
        <v>-200000000</v>
      </c>
    </row>
    <row r="103" spans="1:3" x14ac:dyDescent="0.2">
      <c r="A103" t="s">
        <v>120</v>
      </c>
      <c r="B103" t="s">
        <v>121</v>
      </c>
      <c r="C103" s="31">
        <v>-43710000</v>
      </c>
    </row>
    <row r="104" spans="1:3" x14ac:dyDescent="0.2">
      <c r="A104" t="s">
        <v>137</v>
      </c>
      <c r="B104" t="s">
        <v>142</v>
      </c>
      <c r="C104" s="31">
        <v>-185430000</v>
      </c>
    </row>
    <row r="105" spans="1:3" x14ac:dyDescent="0.2">
      <c r="A105" t="s">
        <v>151</v>
      </c>
      <c r="B105" t="s">
        <v>152</v>
      </c>
      <c r="C105" s="31">
        <v>-30000000</v>
      </c>
    </row>
    <row r="106" spans="1:3" x14ac:dyDescent="0.2">
      <c r="A106" t="s">
        <v>5171</v>
      </c>
      <c r="C106" s="31">
        <v>-4882470356420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ریز اسناد (2)</vt:lpstr>
      <vt:lpstr>Piv.Analysis</vt:lpstr>
      <vt:lpstr>Pivot</vt:lpstr>
      <vt:lpstr>ریز اسناد</vt:lpstr>
      <vt:lpstr>جدول خرید</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Seyed Masoud Hossei</dc:creator>
  <cp:lastModifiedBy>Imaghian AmirAbbas</cp:lastModifiedBy>
  <dcterms:created xsi:type="dcterms:W3CDTF">2023-01-30T17:12:32Z</dcterms:created>
  <dcterms:modified xsi:type="dcterms:W3CDTF">2023-01-31T19:52:49Z</dcterms:modified>
</cp:coreProperties>
</file>